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46期業務（2020年度）\202285_幡豆_令和2年度子供の生活状況調査〔内閣府〕\06_納品\20210331_最終納品\01 光ディスク①\"/>
    </mc:Choice>
  </mc:AlternateContent>
  <bookViews>
    <workbookView xWindow="0" yWindow="0" windowWidth="38400" windowHeight="17310"/>
  </bookViews>
  <sheets>
    <sheet name="目次" sheetId="1" r:id="rId1"/>
    <sheet name="01" sheetId="2" r:id="rId2"/>
    <sheet name="02" sheetId="3" r:id="rId3"/>
    <sheet name="03" sheetId="4" r:id="rId4"/>
    <sheet name="04" sheetId="5" r:id="rId5"/>
    <sheet name="05" sheetId="6" r:id="rId6"/>
    <sheet name="06" sheetId="7" r:id="rId7"/>
    <sheet name="07" sheetId="8" r:id="rId8"/>
    <sheet name="08" sheetId="9" r:id="rId9"/>
    <sheet name="0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32" sheetId="33" r:id="rId33"/>
    <sheet name="33" sheetId="34" r:id="rId34"/>
    <sheet name="34" sheetId="35" r:id="rId35"/>
    <sheet name="35" sheetId="36" r:id="rId36"/>
    <sheet name="36" sheetId="37" r:id="rId37"/>
    <sheet name="37" sheetId="38" r:id="rId38"/>
    <sheet name="38" sheetId="39" r:id="rId39"/>
    <sheet name="39" sheetId="40" r:id="rId40"/>
    <sheet name="40" sheetId="41" r:id="rId41"/>
  </sheets>
  <definedNames>
    <definedName name="_xlnm.Print_Area" localSheetId="0">目次!$C:$K</definedName>
    <definedName name="_xlnm.Print_Titles" localSheetId="0">目次!$C:$K,目次!$1:$4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1" i="3"/>
  <c r="A1" i="4"/>
  <c r="A1" i="5"/>
  <c r="A1" i="6"/>
  <c r="A1" i="7"/>
  <c r="A1" i="8"/>
  <c r="A1" i="9"/>
  <c r="A1" i="10"/>
  <c r="A1" i="11"/>
  <c r="A1" i="12"/>
  <c r="A1" i="13"/>
  <c r="A1" i="14"/>
  <c r="A1" i="15"/>
  <c r="A1" i="16"/>
  <c r="A1" i="17"/>
  <c r="A1" i="18"/>
  <c r="A1" i="19"/>
  <c r="A1" i="20"/>
  <c r="A1" i="21"/>
  <c r="A1" i="22"/>
  <c r="A1" i="23"/>
  <c r="A1" i="24"/>
  <c r="A1" i="25"/>
  <c r="A1" i="26"/>
  <c r="A1" i="27"/>
  <c r="A1" i="28"/>
  <c r="A1" i="29"/>
  <c r="A1" i="30"/>
  <c r="A1" i="31"/>
  <c r="A1" i="32"/>
  <c r="A1" i="33"/>
  <c r="A1" i="34"/>
  <c r="A1" i="35"/>
  <c r="A1" i="36"/>
  <c r="A1" i="37"/>
  <c r="A1" i="38"/>
  <c r="A1" i="39"/>
  <c r="A1" i="40"/>
  <c r="A1" i="41"/>
</calcChain>
</file>

<file path=xl/sharedStrings.xml><?xml version="1.0" encoding="utf-8"?>
<sst xmlns="http://schemas.openxmlformats.org/spreadsheetml/2006/main" count="10498" uniqueCount="377">
  <si>
    <t>表</t>
  </si>
  <si>
    <t>【目 次】</t>
  </si>
  <si>
    <t>性別</t>
  </si>
  <si>
    <t>世帯収入</t>
  </si>
  <si>
    <t>×</t>
  </si>
  <si>
    <t>学習環境</t>
  </si>
  <si>
    <t>学習習慣 a．学校がある日</t>
  </si>
  <si>
    <t>学習習慣 b．学校がない日（土・日曜日・祝日）</t>
  </si>
  <si>
    <t>学習成績</t>
  </si>
  <si>
    <t>授業の理解度</t>
  </si>
  <si>
    <t>親の婚姻状況</t>
  </si>
  <si>
    <t>幼児期の教育（０- ２歳）</t>
  </si>
  <si>
    <t>幼児期の教育（３- ５歳）</t>
  </si>
  <si>
    <t>保護者の関わり方 a．テレビ・ゲーム・インターネット等の視聴時間等のルールを決めている</t>
  </si>
  <si>
    <t>保護者の関わり方 b．お子さんに本や新聞を読むように勧めている</t>
  </si>
  <si>
    <t>保護者の関わり方 c．お子さんが小さいころ、絵本の読み聞かせをしていた</t>
  </si>
  <si>
    <t>保護者の関わり方 d．お子さんから、勉強や成績のことについて話をしてくれる</t>
  </si>
  <si>
    <t>学校行事への参加 a．授業参観や運動会等</t>
  </si>
  <si>
    <t>学校行事への参加 b．ＰＴＡ活動や保護者会、放課後学習支援等のボランティア等</t>
  </si>
  <si>
    <t>精神状態 a．神経過敏に感じた</t>
  </si>
  <si>
    <t>精神状態 b．絶望的だと感じた</t>
  </si>
  <si>
    <t>精神状態 c．そわそわ、落ち着かなく感じた</t>
  </si>
  <si>
    <t>精神状態 d．気分が沈み込んで、何が起こっても気が晴れないように感じた</t>
  </si>
  <si>
    <t>精神状態 e．何をするのも面倒だと感じた</t>
  </si>
  <si>
    <t>精神状態 f．自分は価値のない人間だと感じた</t>
  </si>
  <si>
    <t>進学希望</t>
  </si>
  <si>
    <t>部活動等の状況</t>
  </si>
  <si>
    <t>食事の頻度 a．朝食</t>
  </si>
  <si>
    <t>食事の頻度 b．夕食</t>
  </si>
  <si>
    <t>食事の頻度 c．夏休みや冬休みなどの期間の昼食</t>
  </si>
  <si>
    <t>就寝時間の規則性</t>
  </si>
  <si>
    <t>主観的幸福（生活満足度）</t>
  </si>
  <si>
    <t>精神状態 a．私は、他人に対して親切にするようにしている。私は、他人の気持ちをよく考える。</t>
  </si>
  <si>
    <t>精神状態 b．私は、よく頭やお腹がいたくなったり、気持ちが悪くなったりする。</t>
  </si>
  <si>
    <t>精神状態 c．私は、他の子供たちと、よく分け合う（食べ物・ゲーム・ペンなど）。</t>
  </si>
  <si>
    <t>精神状態 d．私は、たいてい一人でいる。だいたいいつも一人で遊ぶか、人と付き合うことを避ける。</t>
  </si>
  <si>
    <t>精神状態 e．私は、心配ごとが多く、いつも不安だ。</t>
  </si>
  <si>
    <t>精神状態 f．私は、誰かが心を痛めていたり、落ち込んでいたり、嫌な思いをしているときなど、すすんで助ける。</t>
  </si>
  <si>
    <t>精神状態 g．私は、仲の良い友だちが少なくとも一人はいる。</t>
  </si>
  <si>
    <t>精神状態 h．私は、落ち込んでしずんでいたり、涙ぐんだりすることがよくある。</t>
  </si>
  <si>
    <t>精神状態 i．私は、同じくらいの年齢の子供からは、だいたいは好かれている。</t>
  </si>
  <si>
    <t>精神状態 j．私は、新しい場面に直面すると不安になり、自信をなくしやすい。</t>
  </si>
  <si>
    <t>精神状態 k．私は、年下の子供たちに対してやさしくしている。</t>
  </si>
  <si>
    <t>精神状態 l．私は、他の子供から、いじめられたり、からかわれたりする。</t>
  </si>
  <si>
    <t>精神状態 m．私は、自分からすすんでよくお手伝いをする（親・先生・子供たちなど）。</t>
  </si>
  <si>
    <t>精神状態 n．私は、他の子供たちより、大人といる方がうまくいく。</t>
  </si>
  <si>
    <t>精神状態 o．私は、こわがりで、すぐにおびえたりする。</t>
  </si>
  <si>
    <t>逆境体験</t>
  </si>
  <si>
    <t>支援の利用状況 a．( 自分や友人の家以外で) 平日の夜や休日を過ごすことができる場所</t>
  </si>
  <si>
    <t>支援の利用状況 b． (自分や友人の家以外で）夕ごはんを無料か安く食べることができる場所（子供食堂など）</t>
  </si>
  <si>
    <t>支援の利用状況 c．勉強を無料でみてくれる場所</t>
  </si>
  <si>
    <t>支援の利用状況 d．( 家や学校以外で) 何でも相談できる場所（電話やネットの相談を含む。）</t>
  </si>
  <si>
    <t>授業についていけなくなった時期</t>
  </si>
  <si>
    <t>進学の見通し</t>
  </si>
  <si>
    <t>進学希望（理由）</t>
  </si>
  <si>
    <t>部活動等を行わない理由</t>
  </si>
  <si>
    <t>信頼できる大人・友人</t>
  </si>
  <si>
    <t>コロナ後の生活の変化 a．学校の授業以外で勉強する時間</t>
  </si>
  <si>
    <t>コロナ後の生活の変化 b．学校の授業がわからないと感じること</t>
  </si>
  <si>
    <t>コロナ後の生活の変化 c．地域のクラブ活動や学校の部活動で活動する回数</t>
  </si>
  <si>
    <t>コロナ後の生活の変化 d．食事を抜く回数</t>
  </si>
  <si>
    <t>コロナ後の生活の変化 e．夜遅くまで起きている回数</t>
  </si>
  <si>
    <t>コロナ後の生活の変化 f．親以外の大人や友達と話をすること</t>
  </si>
  <si>
    <t>コロナ後の生活の変化 g．イライラや不安を感じたり、気分が沈むこと</t>
  </si>
  <si>
    <t>世帯構成</t>
  </si>
  <si>
    <t>ひとり親の養育費受取状況</t>
  </si>
  <si>
    <t>家庭で使用している言語</t>
  </si>
  <si>
    <t>親の雇用形態 a．母親</t>
  </si>
  <si>
    <t>親の雇用形態 b．父親</t>
  </si>
  <si>
    <t>回答者の続柄</t>
  </si>
  <si>
    <t>世帯人数</t>
  </si>
  <si>
    <t>親の学歴 a．母親</t>
  </si>
  <si>
    <t>親の学歴 b．父親</t>
  </si>
  <si>
    <t>就労していない理由 a．母親</t>
  </si>
  <si>
    <t>就労していない理由 b．父親</t>
  </si>
  <si>
    <t>想定する進学先の理由</t>
  </si>
  <si>
    <t>保護者の頼れる相手 a．子育てに関する相談</t>
  </si>
  <si>
    <t>保護者の頼れる相手 b．重要な事柄の相談</t>
  </si>
  <si>
    <t>保護者の頼れる相手 c．いざという時のお金の援助</t>
  </si>
  <si>
    <t>暮らし向き（主観）</t>
  </si>
  <si>
    <t>滞納・欠乏経験（食料）</t>
  </si>
  <si>
    <t>滞納・欠乏経験（衣服）</t>
  </si>
  <si>
    <t>滞納・欠乏経験（公共料金）</t>
  </si>
  <si>
    <t>支援の利用状況 a．就学援助</t>
  </si>
  <si>
    <t>支援の利用状況 b．生活保護</t>
  </si>
  <si>
    <t>支援の利用状況 c．生活困窮者の自立支援相談窓口</t>
  </si>
  <si>
    <t>支援の利用状況 d．児童扶養手当</t>
  </si>
  <si>
    <t>支援の利用状況 e．母子家庭等就業・自立支援センター</t>
  </si>
  <si>
    <t>コロナ後の生活の変化 a．世帯全体の収入の変化</t>
  </si>
  <si>
    <t>コロナ後の生活の変化 b．生活に必要な支出の変化</t>
  </si>
  <si>
    <t>コロナ後の生活の変化 c．お金が足りなくて、必要な食料や衣服を買えないこと</t>
  </si>
  <si>
    <t>コロナ後の生活の変化 d．お子さんと話をすること</t>
  </si>
  <si>
    <t>コロナ後の生活の変化 e．家庭内で言い争ったり、もめごとが起こること</t>
  </si>
  <si>
    <t>コロナ後の生活の変化 f．あなた自身がイライラや不安を感じたり、気分が沈むこと</t>
  </si>
  <si>
    <t>【全員の方に】中学生票問１．あなたの性別を教えてください。（ＳＡ）</t>
  </si>
  <si>
    <t xml:space="preserve">  全  体</t>
  </si>
  <si>
    <t>男</t>
  </si>
  <si>
    <t>女</t>
  </si>
  <si>
    <t>その他・答えたくない</t>
  </si>
  <si>
    <t>不明・無回答</t>
  </si>
  <si>
    <t>　</t>
  </si>
  <si>
    <t>【全員の方に】中学生票問２．あなたは、ふだん学校の授業以外で、どのように勉強をしていますか。（ＭＡ）</t>
  </si>
  <si>
    <t>自分で勉強する</t>
  </si>
  <si>
    <t>塾で勉強する</t>
  </si>
  <si>
    <t>学校の補習を受ける</t>
  </si>
  <si>
    <t>家庭教師に教えてもらう</t>
  </si>
  <si>
    <t>地域の人などが行う無料の勉強会に参加する</t>
  </si>
  <si>
    <t>家の人に教えてもらう</t>
  </si>
  <si>
    <t>友達と勉強する</t>
  </si>
  <si>
    <t>その他</t>
  </si>
  <si>
    <t>学校の授業以外で勉強はしない</t>
  </si>
  <si>
    <t>50万円未満</t>
  </si>
  <si>
    <t>50~100万円未満</t>
  </si>
  <si>
    <t>100~150 万円未満</t>
  </si>
  <si>
    <t>150~200 万円未満</t>
  </si>
  <si>
    <t>200~250 万円未満</t>
  </si>
  <si>
    <t>250~300 万円未満</t>
  </si>
  <si>
    <t>300~350 万円未満</t>
  </si>
  <si>
    <t>350~400 万円未満</t>
  </si>
  <si>
    <t>400~450 万円未満</t>
  </si>
  <si>
    <t>450~500 万円未満</t>
  </si>
  <si>
    <t>500~600 万円未満</t>
  </si>
  <si>
    <t>600~700 万円未満</t>
  </si>
  <si>
    <t>700~800 万円未満</t>
  </si>
  <si>
    <t>800~900 万円未満</t>
  </si>
  <si>
    <t>900~1000万円未満</t>
  </si>
  <si>
    <t>1000万円以上</t>
  </si>
  <si>
    <t>200 万円未満（計）</t>
  </si>
  <si>
    <t>200~400 万円未満（計）</t>
  </si>
  <si>
    <t>400~600 万円未満（計）</t>
  </si>
  <si>
    <t>600 万円~800万円未満（計）</t>
  </si>
  <si>
    <t>800 万円以上（計）</t>
  </si>
  <si>
    <t>-</t>
    <phoneticPr fontId="2"/>
  </si>
  <si>
    <t>【全員の方に】中学生票問３．あなたは、ふだん学校の授業以外に、１日あたりどれくらいの時間勉強をしますか。（ＳＡ）</t>
  </si>
  <si>
    <t>まったくしない</t>
  </si>
  <si>
    <t>３０分より少ない</t>
  </si>
  <si>
    <t>３０分以上、１時間より少ない</t>
  </si>
  <si>
    <t>１時間以上、２時間より少ない</t>
  </si>
  <si>
    <t>２時間以上、３時間より少ない</t>
  </si>
  <si>
    <t>３時間以上</t>
  </si>
  <si>
    <t>【全員の方に】中学生票問４．あなたの成績は、クラスの中でどのくらいだと思いますか。（ＳＡ）</t>
  </si>
  <si>
    <t>上のほう</t>
  </si>
  <si>
    <t>やや上のほう</t>
  </si>
  <si>
    <t>まん中あたり</t>
  </si>
  <si>
    <t>やや下のほう</t>
  </si>
  <si>
    <t>下のほう</t>
  </si>
  <si>
    <t>わからない</t>
  </si>
  <si>
    <t>-</t>
    <phoneticPr fontId="2"/>
  </si>
  <si>
    <t>【全員の方に】中学生票問５．あなたは、学校の授業がわからないことがありますか。（ＳＡ）</t>
  </si>
  <si>
    <t>いつもわかる</t>
  </si>
  <si>
    <t>だいたいわかる</t>
  </si>
  <si>
    <t>教科によってはわからないことがある</t>
  </si>
  <si>
    <t>わからないことが多い</t>
  </si>
  <si>
    <t>ほとんどわからない</t>
  </si>
  <si>
    <t>いつもわかる・だいたいわかる（計）</t>
  </si>
  <si>
    <t>教科によってはわからないことがある・わからないことが多い・ほとんどわからない（計）</t>
  </si>
  <si>
    <t>結婚している（再婚や事実婚を含む。）</t>
  </si>
  <si>
    <t>離婚</t>
  </si>
  <si>
    <t>死別</t>
  </si>
  <si>
    <t>未婚</t>
  </si>
  <si>
    <t>いない、わからない</t>
  </si>
  <si>
    <t>認可保育所・認定こども園</t>
  </si>
  <si>
    <t>その他の教育・保育等の施設</t>
  </si>
  <si>
    <t>親・親族以外の個人</t>
  </si>
  <si>
    <t>もっぱら親・親族が面倒を見ていた</t>
  </si>
  <si>
    <t>幼稚園・認可保育所・認定こども園</t>
  </si>
  <si>
    <t>あてはまる</t>
  </si>
  <si>
    <t>どちらかといえば、あてはまる</t>
  </si>
  <si>
    <t>どちらかといえば、あてはまらない</t>
  </si>
  <si>
    <t>あてはまらない</t>
  </si>
  <si>
    <t>あてはまる・どちらかといえば、あてはまる（計）</t>
  </si>
  <si>
    <t>あてはまらない・どちらかといえば、あてはまらない（計）</t>
  </si>
  <si>
    <t>よく参加している</t>
  </si>
  <si>
    <t>ときどき参加している</t>
  </si>
  <si>
    <t>あまり参加していない</t>
  </si>
  <si>
    <t>まったく参加していない</t>
  </si>
  <si>
    <t>よく参加している・ときどき参加している（計）</t>
  </si>
  <si>
    <t>あまり参加していない・まったく参加していない（計）</t>
  </si>
  <si>
    <t>いつも</t>
  </si>
  <si>
    <t>たいてい</t>
  </si>
  <si>
    <t>ときどき</t>
  </si>
  <si>
    <t>少しだけ</t>
  </si>
  <si>
    <t>まったくない</t>
  </si>
  <si>
    <t>中学まで</t>
  </si>
  <si>
    <t>高校まで</t>
  </si>
  <si>
    <t>短大・高専・専門学校まで</t>
  </si>
  <si>
    <t>大学またはそれ以上</t>
  </si>
  <si>
    <t>まだわからない</t>
  </si>
  <si>
    <t>参加している</t>
  </si>
  <si>
    <t>参加していない</t>
  </si>
  <si>
    <t>毎日食べる（週７日）</t>
  </si>
  <si>
    <t>週５～６日</t>
  </si>
  <si>
    <t>週３～４日</t>
  </si>
  <si>
    <t>週１～２日、ほとんど食べない</t>
  </si>
  <si>
    <t>-</t>
    <phoneticPr fontId="2"/>
  </si>
  <si>
    <t>-</t>
    <phoneticPr fontId="2"/>
  </si>
  <si>
    <t>-</t>
    <phoneticPr fontId="2"/>
  </si>
  <si>
    <t>そうである</t>
  </si>
  <si>
    <t>どちらかといえばそうである</t>
  </si>
  <si>
    <t>どちらかといえばそうではない</t>
  </si>
  <si>
    <t>そうではない</t>
  </si>
  <si>
    <t>そうである・どちらかといえばそうである（計）</t>
  </si>
  <si>
    <t>そうではない・どちらかといえばそうではない（計）</t>
  </si>
  <si>
    <t>０：まったく満足していない</t>
  </si>
  <si>
    <t>１</t>
  </si>
  <si>
    <t>２</t>
  </si>
  <si>
    <t>３</t>
  </si>
  <si>
    <t>４</t>
  </si>
  <si>
    <t>５</t>
  </si>
  <si>
    <t>６</t>
  </si>
  <si>
    <t>７</t>
  </si>
  <si>
    <t>８</t>
  </si>
  <si>
    <t>９</t>
  </si>
  <si>
    <t>１０：十分に満足している</t>
  </si>
  <si>
    <t>0 ～3 （計）</t>
  </si>
  <si>
    <t>4 ～6 （計）</t>
  </si>
  <si>
    <t>7 ～10（計）</t>
  </si>
  <si>
    <t>まああてはまる</t>
  </si>
  <si>
    <t>あてはまる・まああてはまる（計）</t>
  </si>
  <si>
    <t>ひとつもあてはまらない（０個）</t>
  </si>
  <si>
    <t>１～２個あてはまる</t>
  </si>
  <si>
    <t>３～４個あてはまる</t>
  </si>
  <si>
    <t>５～７個あてはまる</t>
  </si>
  <si>
    <t>すべてあてはまる（８個）</t>
  </si>
  <si>
    <t>利用したことがある</t>
  </si>
  <si>
    <t>利用したことはない・あれば利用したいと思う</t>
  </si>
  <si>
    <t>利用したことはない・今後も利用したいと思わない</t>
  </si>
  <si>
    <t>利用したことはない・今後も利用したいかどうか分からない</t>
  </si>
  <si>
    <t>-</t>
    <phoneticPr fontId="2"/>
  </si>
  <si>
    <t>【問５で３～５と答えた方に】中学生票問６．いつごろから、授業がわからないことがあるようになりましたか。（ＳＡ）</t>
  </si>
  <si>
    <t>小学１・２年生のころ</t>
  </si>
  <si>
    <t>小学３・４年生のころ</t>
  </si>
  <si>
    <t>小学５・６年生のころ</t>
  </si>
  <si>
    <t>中学１年生のころ</t>
  </si>
  <si>
    <t>中学２年生になってから</t>
  </si>
  <si>
    <t>【全員の方に】中学生票問７．あなたは、将来、どの段階まで進学したいですか。（ＳＡ）</t>
  </si>
  <si>
    <t>【問７で１～４と答えた方に】中学生票問８．その理由を答えてください。（ＭＡ）</t>
  </si>
  <si>
    <t>希望する学校や職業があるから</t>
  </si>
  <si>
    <t>自分の成績から考えて</t>
  </si>
  <si>
    <t>親がそう言っているから</t>
  </si>
  <si>
    <t>兄・姉がそうしているから</t>
  </si>
  <si>
    <t>まわりの先輩や友達がそうしているから</t>
  </si>
  <si>
    <t>家にお金がないと思うから</t>
  </si>
  <si>
    <t>早く働く必要があるから</t>
  </si>
  <si>
    <t>とくに理由はない</t>
  </si>
  <si>
    <t>-</t>
    <phoneticPr fontId="2"/>
  </si>
  <si>
    <t>【全員の方に】中学生票問９．あなたは、地域のスポーツクラブや文化クラブ、学校の部活動に参加していますか。（ＳＡ）</t>
  </si>
  <si>
    <t>【問９で２と答えた方に】中学生票問１０．参加していない理由は何ですか。（ＭＡ）</t>
  </si>
  <si>
    <t>入りたいクラブ・部活動がないから</t>
  </si>
  <si>
    <t>塾や習い事が忙しいから</t>
  </si>
  <si>
    <t>費用がかかるから</t>
  </si>
  <si>
    <t>家の事情( 家族の世話、家事など) があるから</t>
  </si>
  <si>
    <t>一緒に入る友達がいないから</t>
  </si>
  <si>
    <t>【全員の方に】中学生票問１１．あなたは週にどのくらい、食事をしていますか。（ＳＡ）</t>
  </si>
  <si>
    <t>【全員の方に】中学生票問１２．あなたは、ふだん(月曜日～金曜日)、ほぼ同じ時間に寝ていますか。（ＳＡ）</t>
  </si>
  <si>
    <t>【全員の方に】中学生票問１３．あなたに困っていることや悩みごとがあるとき、あなたが相談できると思う人はだれですか。（ＭＡ）</t>
  </si>
  <si>
    <t>親</t>
  </si>
  <si>
    <t>きょうだい</t>
  </si>
  <si>
    <t>祖父母など</t>
  </si>
  <si>
    <t>学校の先生</t>
  </si>
  <si>
    <t>学校の友達</t>
  </si>
  <si>
    <t>学校外の友達</t>
  </si>
  <si>
    <t>スクールカウンセラー、スクールソーシャルワーカーなど</t>
  </si>
  <si>
    <t xml:space="preserve">その他の大人( 塾・習い事の先生、地域の人など) </t>
  </si>
  <si>
    <t>ネットで知り合った人</t>
  </si>
  <si>
    <t>だれにも相談できない、相談したくない</t>
  </si>
  <si>
    <t>【全員の方に】中学生票問１４．全体として、あなたは最近の生活に、どのくらい満足していますか。（ＳＡ）</t>
  </si>
  <si>
    <t xml:space="preserve">【全員の方に】中学生票問１５．以下のそれぞれの質問について、「１ あてはまらない」「２ まああてはまる」「３ あてはまる」のどれかから回答してください。（ＳＡ） </t>
  </si>
  <si>
    <t>-</t>
    <phoneticPr fontId="2"/>
  </si>
  <si>
    <t>-</t>
    <phoneticPr fontId="2"/>
  </si>
  <si>
    <t>【全員の方に】中学生票問１７．あなたは今までに、以下のa～hのようなことがありましたか。あてはまる個数を答えてください。（ＳＡ）</t>
  </si>
  <si>
    <t>【全員の方に】中学生票問１８．あなたは、次のa～dのような場所を利用したことがありますか。また、利用したことはない場合、今後利用したいと思いますか。（ＳＡ）</t>
  </si>
  <si>
    <t>【全員の方に】中学生票問１６．あなたの現在の生活は、新型コロナウイルス感染症の拡大により学校が休校になる前（2020年２月以前）と比べて、どのように変わったと思いますか。（ＳＡ）</t>
  </si>
  <si>
    <t>増えた</t>
  </si>
  <si>
    <t>減った</t>
  </si>
  <si>
    <t>変わらない</t>
  </si>
  <si>
    <t>母親</t>
  </si>
  <si>
    <t>父親</t>
  </si>
  <si>
    <t>祖父母</t>
  </si>
  <si>
    <t>兄弟姉妹</t>
  </si>
  <si>
    <t>取り決めをしており、養育費を受け取っている</t>
  </si>
  <si>
    <t>特に取り決めはしていないが、養育費を受け取っている</t>
  </si>
  <si>
    <t>養育費の取り決めをしているが、受け取っていない</t>
  </si>
  <si>
    <t>養育費の取り決めをしておらず、受け取っていない</t>
  </si>
  <si>
    <t>養育費を受け取っている（計）</t>
  </si>
  <si>
    <t>養育費を受け取っていない（計）</t>
  </si>
  <si>
    <t>日本語のみを使用している</t>
  </si>
  <si>
    <t>日本語以外の言語も使用しているが、日本語の方が多い</t>
  </si>
  <si>
    <t>日本語以外の言語を使うことが多い</t>
  </si>
  <si>
    <t>正社員・正規職員・会社役員</t>
  </si>
  <si>
    <t>嘱託・契約社員・派遣職員</t>
  </si>
  <si>
    <t>パート・アルバイト・日雇い・非常勤職員</t>
  </si>
  <si>
    <t xml:space="preserve">自営業( 家族従業者、内職、自由業、フリーランスを含む。) </t>
  </si>
  <si>
    <t>働いていない（専業主婦／主夫を含む。）</t>
  </si>
  <si>
    <t>【全員の方に】保護者票問１．お子さんとあなたとの関係は、次のどれにあたりますか。お子さんからみた続柄でお答えください。（ＳＡ）</t>
  </si>
  <si>
    <t>母親（継母を含む。）</t>
  </si>
  <si>
    <t>父親（継父を含む。）</t>
  </si>
  <si>
    <t>【全員の方に】保護者票問８．お子さんの親の就労状況について、あてはまるものを回答してください。（ＳＡ）</t>
  </si>
  <si>
    <t>【全員の方に】保護者票問１８．世帯全体のおおよその年間収入(税込)はいくらですか。（ＳＡ）</t>
  </si>
  <si>
    <t>２人</t>
  </si>
  <si>
    <t>３人</t>
  </si>
  <si>
    <t>４人</t>
  </si>
  <si>
    <t>５人</t>
  </si>
  <si>
    <t>６人</t>
  </si>
  <si>
    <t>７人</t>
  </si>
  <si>
    <t>８人</t>
  </si>
  <si>
    <t>９人以上</t>
  </si>
  <si>
    <t>中学（中学部）まで</t>
  </si>
  <si>
    <t>高校（高等部）まで</t>
  </si>
  <si>
    <t>短大・高専・専門学校（専攻科）まで</t>
  </si>
  <si>
    <t>-</t>
    <phoneticPr fontId="2"/>
  </si>
  <si>
    <t>【問８で５と回答した方に】保護者票問９．働いていない最も主な理由を教えてください。（ＳＡ）</t>
  </si>
  <si>
    <t>働きたいが、希望する条件の仕事がないため</t>
  </si>
  <si>
    <t>子育てを優先したいため</t>
  </si>
  <si>
    <t>家族の介護・介助のため</t>
  </si>
  <si>
    <t>自分の病気や障害のため</t>
  </si>
  <si>
    <t>通学しているため</t>
  </si>
  <si>
    <t>その他の理由</t>
  </si>
  <si>
    <t>【全員の方に】保護者票問１０．お子さんが０～２歳の間に通っていた教育・保育施設等で最も主なもの（期間が長いもの）をお答えください。（ＳＡ）</t>
  </si>
  <si>
    <t>【全員の方に】保護者票問１１．お子さんが３～５歳の間に通っていた教育・保育施設等で最も主なもの（期間が長いもの）をお答えください。（ＳＡ）</t>
  </si>
  <si>
    <t>【全員の方に】保護者票問１２．あなたとお子さんの関わり方について、次のようなことにどれくらい当てはまりますか。（ＳＡ）</t>
  </si>
  <si>
    <t>【全員の方に】保護者票問１３．あなたは、次のようなことをどの程度していますか。（ＳＡ）</t>
  </si>
  <si>
    <t>【全員の方に】保護者票問１４．お子さんは将来、現実的に見てどの段階まで進学すると思いますか。（ＳＡ）</t>
  </si>
  <si>
    <t>【問１４で１～４と回答した方に】保護者票問１５．その理由は何ですか。（ＭＡ）</t>
  </si>
  <si>
    <t>お子さんがそう希望しているから</t>
  </si>
  <si>
    <t>一般的な進路だと思うから</t>
  </si>
  <si>
    <t>お子さんの学力から考えて</t>
  </si>
  <si>
    <t>家庭の経済的な状況から考えて</t>
  </si>
  <si>
    <t>特に理由はない</t>
  </si>
  <si>
    <t>【全員の方に】保護者票問１６．あなたは次に挙げる事柄で頼れる人はいますか。（ＳＡ）</t>
  </si>
  <si>
    <t>頼れる人がいる</t>
  </si>
  <si>
    <t>いない</t>
  </si>
  <si>
    <t>そのことでは人に頼らない</t>
  </si>
  <si>
    <t xml:space="preserve">【問１６で１と回答した方に】保護者票問１６-１．それはだれですか。（ＭＡ） </t>
  </si>
  <si>
    <t>家族・親族</t>
  </si>
  <si>
    <t>友人・知人</t>
  </si>
  <si>
    <t>近所の人</t>
  </si>
  <si>
    <t>職場の人</t>
  </si>
  <si>
    <t>民生委員・児童委員</t>
  </si>
  <si>
    <t>相談・支援機関や福祉の人</t>
  </si>
  <si>
    <t>-</t>
    <phoneticPr fontId="2"/>
  </si>
  <si>
    <t>【全員の方に】保護者票問１７．あなたは、現在の暮らしの状況をどのように感じていますか。（ＳＡ）</t>
  </si>
  <si>
    <t>大変ゆとりがある</t>
  </si>
  <si>
    <t>ゆとりがある</t>
  </si>
  <si>
    <t>ふつう</t>
  </si>
  <si>
    <t>苦しい</t>
  </si>
  <si>
    <t>大変苦しい</t>
  </si>
  <si>
    <t>大変ゆとりがある・ゆとりがある（計）</t>
  </si>
  <si>
    <t>大変苦しい・苦しい（計）</t>
  </si>
  <si>
    <t>【全員の方に】保護者票問１９．あなたの世帯では、過去１年の間に、お金が足りなくて、家族が必要とする食料が買えないことがありましたか。ただし、嗜好品は含みません。（ＳＡ）</t>
  </si>
  <si>
    <t>よくあった</t>
  </si>
  <si>
    <t>ときどきあった</t>
  </si>
  <si>
    <t>まれにあった</t>
  </si>
  <si>
    <t>まったくなかった</t>
  </si>
  <si>
    <t>よくあった・ときどきあった・まれにあった（計）</t>
  </si>
  <si>
    <t>【全員の方に】保護者票問２０．あなたの世帯では、過去１年の間に、お金が足りなくて、家族が必要とする衣服が買えないことがありましたか。ただし、高価な衣服や貴金属・宝飾品は含みません。（ＳＡ）</t>
  </si>
  <si>
    <t>【全員の方に】保護者票問２１．あなたの世帯では、過去１年の間に、以下の料金について、経済的な理由で未払いになったことがありましたか。（ＭＡ）</t>
  </si>
  <si>
    <t>電気料金</t>
  </si>
  <si>
    <t>ガス料金</t>
  </si>
  <si>
    <t>水道料金</t>
  </si>
  <si>
    <t>【全員の方に】保護者票問２２．次のa)～f)の質問について、この１か月間のあなたの気持ちはどのようでしたか。（ＳＡ）</t>
  </si>
  <si>
    <t>【全員の方に】保護者票問２４．あなたのご家庭では、以下の支援制度をこれまでに利用したことがありますか。（ＳＡ）</t>
  </si>
  <si>
    <t>現在利用している</t>
  </si>
  <si>
    <t>現在利用していないが、以前利用したことがある</t>
  </si>
  <si>
    <t>利用したことがない</t>
  </si>
  <si>
    <t xml:space="preserve">【問２４で３と回答した方に】保護者票問２４-１．その理由は何ですか。（ＳＡ） </t>
  </si>
  <si>
    <t>制度の対象外（収入等の条件を満たさない）だと思うから</t>
  </si>
  <si>
    <t>利用はできるが、特に利用したいと思わなかったから</t>
  </si>
  <si>
    <t>利用したいが、今までこの支援制度を知らなかったから</t>
  </si>
  <si>
    <t>利用したいが、手続がわからなかったり、利用しにくいから</t>
  </si>
  <si>
    <t>それ以外の理由</t>
  </si>
  <si>
    <t>【全員の方に】保護者票問２３．あなたのご家庭の現在の生活は、新型コロナウイルス感染症の拡大により学校が休校する前（2020年２月以前）から比べて、どのように変わりましたか。（ＳＡ）</t>
  </si>
  <si>
    <t>あれば利用したいと思う</t>
    <phoneticPr fontId="2"/>
  </si>
  <si>
    <t>利用したことはない</t>
    <phoneticPr fontId="2"/>
  </si>
  <si>
    <t>今後も利用したいと思わない</t>
    <phoneticPr fontId="2"/>
  </si>
  <si>
    <t>今後も利用したいかどうか分からない</t>
    <phoneticPr fontId="2"/>
  </si>
  <si>
    <t>子供の生活状況調査　クロス集計表</t>
    <rPh sb="0" eb="2">
      <t>コドモ</t>
    </rPh>
    <rPh sb="3" eb="9">
      <t>セイカツジョウキョウチョウサ</t>
    </rPh>
    <rPh sb="13" eb="16">
      <t>シュウケイヒョウ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</si>
</sst>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0"/>
    <numFmt numFmtId="177" formatCode="0.0"/>
    <numFmt numFmtId="178" formatCode="00"/>
  </numFmts>
  <fonts count="6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rgb="FF000000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center"/>
    </xf>
    <xf numFmtId="2" fontId="1" fillId="0" borderId="0" xfId="0" applyNumberFormat="1" applyFont="1">
      <alignment vertical="center"/>
    </xf>
    <xf numFmtId="2" fontId="1" fillId="0" borderId="0" xfId="0" applyNumberFormat="1" applyFont="1" applyAlignment="1">
      <alignment vertical="top" wrapText="1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vertical="top" wrapText="1"/>
    </xf>
    <xf numFmtId="0" fontId="1" fillId="0" borderId="0" xfId="0" quotePrefix="1" applyFont="1">
      <alignment vertical="center"/>
    </xf>
    <xf numFmtId="0" fontId="1" fillId="0" borderId="0" xfId="0" quotePrefix="1" applyFont="1" applyAlignment="1">
      <alignment vertical="top" wrapText="1"/>
    </xf>
    <xf numFmtId="0" fontId="3" fillId="0" borderId="0" xfId="1">
      <alignment vertical="center"/>
    </xf>
    <xf numFmtId="0" fontId="4" fillId="0" borderId="0" xfId="0" quotePrefix="1" applyFont="1">
      <alignment vertical="center"/>
    </xf>
    <xf numFmtId="0" fontId="4" fillId="0" borderId="12" xfId="0" quotePrefix="1" applyFont="1" applyBorder="1" applyAlignment="1">
      <alignment vertical="center" wrapText="1"/>
    </xf>
    <xf numFmtId="0" fontId="4" fillId="0" borderId="13" xfId="0" quotePrefix="1" applyFont="1" applyBorder="1" applyAlignment="1">
      <alignment vertical="center" wrapText="1"/>
    </xf>
    <xf numFmtId="0" fontId="0" fillId="0" borderId="14" xfId="0" applyNumberFormat="1" applyBorder="1" applyAlignment="1">
      <alignment horizontal="right" vertical="center" wrapText="1"/>
    </xf>
    <xf numFmtId="0" fontId="0" fillId="0" borderId="15" xfId="0" applyNumberFormat="1" applyBorder="1" applyAlignment="1">
      <alignment horizontal="right" vertical="center" wrapText="1"/>
    </xf>
    <xf numFmtId="0" fontId="0" fillId="0" borderId="16" xfId="0" applyNumberFormat="1" applyBorder="1" applyAlignment="1">
      <alignment horizontal="right" vertical="center" wrapText="1"/>
    </xf>
    <xf numFmtId="177" fontId="0" fillId="0" borderId="17" xfId="0" applyNumberFormat="1" applyBorder="1" applyAlignment="1">
      <alignment horizontal="right" vertical="center" wrapText="1"/>
    </xf>
    <xf numFmtId="177" fontId="0" fillId="0" borderId="18" xfId="0" applyNumberFormat="1" applyBorder="1" applyAlignment="1">
      <alignment horizontal="right" vertical="center" wrapText="1"/>
    </xf>
    <xf numFmtId="177" fontId="0" fillId="0" borderId="19" xfId="0" applyNumberFormat="1" applyBorder="1" applyAlignment="1">
      <alignment horizontal="right" vertical="center" wrapText="1"/>
    </xf>
    <xf numFmtId="177" fontId="0" fillId="0" borderId="8" xfId="0" applyNumberFormat="1" applyBorder="1" applyAlignment="1">
      <alignment horizontal="right" vertical="center" wrapText="1"/>
    </xf>
    <xf numFmtId="177" fontId="0" fillId="0" borderId="9" xfId="0" applyNumberFormat="1" applyBorder="1" applyAlignment="1">
      <alignment horizontal="right" vertical="center" wrapText="1"/>
    </xf>
    <xf numFmtId="177" fontId="0" fillId="0" borderId="24" xfId="0" applyNumberFormat="1" applyBorder="1" applyAlignment="1">
      <alignment horizontal="right" vertical="center" wrapText="1"/>
    </xf>
    <xf numFmtId="0" fontId="0" fillId="0" borderId="21" xfId="0" applyNumberFormat="1" applyBorder="1" applyAlignment="1">
      <alignment horizontal="right" vertical="center" wrapText="1"/>
    </xf>
    <xf numFmtId="0" fontId="0" fillId="0" borderId="12" xfId="0" applyNumberFormat="1" applyBorder="1" applyAlignment="1">
      <alignment horizontal="right" vertical="center" wrapText="1"/>
    </xf>
    <xf numFmtId="0" fontId="0" fillId="0" borderId="13" xfId="0" applyNumberFormat="1" applyBorder="1" applyAlignment="1">
      <alignment horizontal="right" vertical="center" wrapText="1"/>
    </xf>
    <xf numFmtId="0" fontId="4" fillId="0" borderId="22" xfId="0" quotePrefix="1" applyFont="1" applyBorder="1" applyAlignment="1">
      <alignment vertical="center" wrapText="1"/>
    </xf>
    <xf numFmtId="0" fontId="0" fillId="0" borderId="25" xfId="0" applyNumberFormat="1" applyBorder="1" applyAlignment="1">
      <alignment horizontal="right" vertical="center" wrapText="1"/>
    </xf>
    <xf numFmtId="177" fontId="0" fillId="0" borderId="10" xfId="0" applyNumberFormat="1" applyBorder="1" applyAlignment="1">
      <alignment horizontal="right" vertical="center" wrapText="1"/>
    </xf>
    <xf numFmtId="0" fontId="0" fillId="0" borderId="22" xfId="0" applyNumberFormat="1" applyBorder="1" applyAlignment="1">
      <alignment horizontal="right" vertical="center" wrapText="1"/>
    </xf>
    <xf numFmtId="177" fontId="0" fillId="0" borderId="26" xfId="0" applyNumberFormat="1" applyBorder="1" applyAlignment="1">
      <alignment horizontal="right" vertical="center" wrapText="1"/>
    </xf>
    <xf numFmtId="177" fontId="0" fillId="0" borderId="27" xfId="0" applyNumberFormat="1" applyBorder="1" applyAlignment="1">
      <alignment horizontal="right" vertical="center" wrapText="1"/>
    </xf>
    <xf numFmtId="177" fontId="0" fillId="0" borderId="28" xfId="0" applyNumberFormat="1" applyBorder="1" applyAlignment="1">
      <alignment horizontal="right" vertical="center" wrapText="1"/>
    </xf>
    <xf numFmtId="177" fontId="0" fillId="0" borderId="29" xfId="0" applyNumberFormat="1" applyBorder="1" applyAlignment="1">
      <alignment horizontal="right" vertical="center" wrapText="1"/>
    </xf>
    <xf numFmtId="177" fontId="0" fillId="0" borderId="30" xfId="0" applyNumberFormat="1" applyBorder="1" applyAlignment="1">
      <alignment horizontal="right" vertical="center" wrapText="1"/>
    </xf>
    <xf numFmtId="178" fontId="3" fillId="0" borderId="0" xfId="1" applyNumberFormat="1" applyAlignment="1">
      <alignment horizontal="center" vertical="top" wrapText="1"/>
    </xf>
    <xf numFmtId="178" fontId="1" fillId="0" borderId="0" xfId="0" applyNumberFormat="1" applyFont="1" applyAlignment="1">
      <alignment horizontal="center" vertical="top" wrapText="1"/>
    </xf>
    <xf numFmtId="0" fontId="4" fillId="0" borderId="3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4" fillId="0" borderId="23" xfId="0" quotePrefix="1" applyFont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4" fillId="0" borderId="5" xfId="0" quotePrefix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4" fillId="0" borderId="27" xfId="0" quotePrefix="1" applyFont="1" applyBorder="1" applyAlignment="1">
      <alignment vertical="center" wrapText="1"/>
    </xf>
    <xf numFmtId="0" fontId="4" fillId="0" borderId="13" xfId="0" quotePrefix="1" applyFont="1" applyBorder="1" applyAlignment="1">
      <alignment horizontal="center" vertical="center" wrapText="1"/>
    </xf>
    <xf numFmtId="0" fontId="4" fillId="0" borderId="19" xfId="0" quotePrefix="1" applyFont="1" applyBorder="1" applyAlignment="1">
      <alignment horizontal="center" vertical="center" wrapText="1"/>
    </xf>
    <xf numFmtId="0" fontId="4" fillId="0" borderId="12" xfId="0" quotePrefix="1" applyFont="1" applyBorder="1" applyAlignment="1">
      <alignment horizontal="center" vertical="center" wrapText="1"/>
    </xf>
    <xf numFmtId="0" fontId="4" fillId="0" borderId="18" xfId="0" quotePrefix="1" applyFont="1" applyBorder="1" applyAlignment="1">
      <alignment horizontal="center" vertical="center" wrapText="1"/>
    </xf>
    <xf numFmtId="0" fontId="5" fillId="0" borderId="23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536"/>
  <sheetViews>
    <sheetView tabSelected="1" workbookViewId="0"/>
  </sheetViews>
  <sheetFormatPr defaultColWidth="9.625" defaultRowHeight="12" x14ac:dyDescent="0.15"/>
  <cols>
    <col min="1" max="2" width="9.625" style="4"/>
    <col min="3" max="3" width="2.625" style="1" customWidth="1"/>
    <col min="4" max="4" width="25.625" style="1" customWidth="1"/>
    <col min="5" max="5" width="2.625" style="1" customWidth="1"/>
    <col min="6" max="6" width="25.625" style="1" customWidth="1"/>
    <col min="7" max="7" width="2.625" style="1" customWidth="1"/>
    <col min="8" max="8" width="25.625" style="1" customWidth="1"/>
    <col min="9" max="9" width="11.125" style="1" customWidth="1"/>
    <col min="10" max="10" width="3.625" style="4" customWidth="1"/>
    <col min="11" max="11" width="7.375" style="6" customWidth="1"/>
    <col min="12" max="12" width="9.625" style="7"/>
    <col min="13" max="13" width="9.625" style="1"/>
    <col min="14" max="14" width="9.625" style="6"/>
    <col min="15" max="15" width="9.625" style="9"/>
    <col min="16" max="16" width="9.625" style="7"/>
    <col min="17" max="16384" width="9.625" style="1"/>
  </cols>
  <sheetData>
    <row r="1" spans="1:16" x14ac:dyDescent="0.15">
      <c r="A1" s="70" t="s">
        <v>376</v>
      </c>
      <c r="D1" s="11"/>
    </row>
    <row r="3" spans="1:16" x14ac:dyDescent="0.15">
      <c r="A3" s="4" t="s">
        <v>0</v>
      </c>
      <c r="D3" s="1" t="s">
        <v>1</v>
      </c>
    </row>
    <row r="5" spans="1:16" s="2" customFormat="1" ht="13.5" x14ac:dyDescent="0.15">
      <c r="A5" s="38">
        <v>1</v>
      </c>
      <c r="B5" s="3"/>
      <c r="F5" s="12" t="s">
        <v>2</v>
      </c>
      <c r="J5" s="3"/>
      <c r="K5" s="5"/>
      <c r="L5" s="8"/>
      <c r="N5" s="5"/>
      <c r="O5" s="10"/>
      <c r="P5" s="8"/>
    </row>
    <row r="6" spans="1:16" s="2" customFormat="1" ht="13.5" x14ac:dyDescent="0.15">
      <c r="A6" s="38">
        <v>2</v>
      </c>
      <c r="B6" s="3"/>
      <c r="D6" s="12" t="s">
        <v>3</v>
      </c>
      <c r="E6" s="2" t="s">
        <v>4</v>
      </c>
      <c r="F6" s="12" t="s">
        <v>5</v>
      </c>
      <c r="J6" s="3"/>
      <c r="K6" s="5"/>
      <c r="L6" s="8"/>
      <c r="N6" s="5"/>
      <c r="O6" s="10"/>
      <c r="P6" s="8"/>
    </row>
    <row r="7" spans="1:16" s="2" customFormat="1" ht="13.5" x14ac:dyDescent="0.15">
      <c r="A7" s="38">
        <v>3</v>
      </c>
      <c r="B7" s="3"/>
      <c r="D7" s="12" t="s">
        <v>3</v>
      </c>
      <c r="E7" s="2" t="s">
        <v>4</v>
      </c>
      <c r="F7" s="12" t="s">
        <v>6</v>
      </c>
      <c r="J7" s="3"/>
      <c r="K7" s="5"/>
      <c r="L7" s="8"/>
      <c r="N7" s="5"/>
      <c r="O7" s="10"/>
      <c r="P7" s="8"/>
    </row>
    <row r="8" spans="1:16" s="2" customFormat="1" ht="24" x14ac:dyDescent="0.15">
      <c r="A8" s="39"/>
      <c r="B8" s="3"/>
      <c r="D8" s="12" t="s">
        <v>3</v>
      </c>
      <c r="E8" s="2" t="s">
        <v>4</v>
      </c>
      <c r="F8" s="12" t="s">
        <v>7</v>
      </c>
      <c r="J8" s="3"/>
      <c r="K8" s="5"/>
      <c r="L8" s="8"/>
      <c r="N8" s="5"/>
      <c r="O8" s="10"/>
      <c r="P8" s="8"/>
    </row>
    <row r="9" spans="1:16" s="2" customFormat="1" ht="13.5" x14ac:dyDescent="0.15">
      <c r="A9" s="38">
        <v>4</v>
      </c>
      <c r="B9" s="3"/>
      <c r="D9" s="12" t="s">
        <v>3</v>
      </c>
      <c r="E9" s="2" t="s">
        <v>4</v>
      </c>
      <c r="F9" s="12" t="s">
        <v>8</v>
      </c>
      <c r="J9" s="3"/>
      <c r="K9" s="5"/>
      <c r="L9" s="8"/>
      <c r="N9" s="5"/>
      <c r="O9" s="10"/>
      <c r="P9" s="8"/>
    </row>
    <row r="10" spans="1:16" s="2" customFormat="1" ht="13.5" x14ac:dyDescent="0.15">
      <c r="A10" s="38">
        <v>5</v>
      </c>
      <c r="B10" s="3"/>
      <c r="D10" s="12" t="s">
        <v>3</v>
      </c>
      <c r="E10" s="2" t="s">
        <v>4</v>
      </c>
      <c r="F10" s="12" t="s">
        <v>9</v>
      </c>
      <c r="J10" s="3"/>
      <c r="K10" s="5"/>
      <c r="L10" s="8"/>
      <c r="N10" s="5"/>
      <c r="O10" s="10"/>
      <c r="P10" s="8"/>
    </row>
    <row r="11" spans="1:16" s="2" customFormat="1" x14ac:dyDescent="0.15">
      <c r="A11" s="39"/>
      <c r="B11" s="3"/>
      <c r="D11" s="12" t="s">
        <v>10</v>
      </c>
      <c r="E11" s="2" t="s">
        <v>4</v>
      </c>
      <c r="F11" s="12" t="s">
        <v>9</v>
      </c>
      <c r="J11" s="3"/>
      <c r="K11" s="5"/>
      <c r="L11" s="8"/>
      <c r="N11" s="5"/>
      <c r="O11" s="10"/>
      <c r="P11" s="8"/>
    </row>
    <row r="12" spans="1:16" s="2" customFormat="1" x14ac:dyDescent="0.15">
      <c r="A12" s="39"/>
      <c r="B12" s="3"/>
      <c r="D12" s="12" t="s">
        <v>11</v>
      </c>
      <c r="E12" s="2" t="s">
        <v>4</v>
      </c>
      <c r="F12" s="12" t="s">
        <v>9</v>
      </c>
      <c r="J12" s="3"/>
      <c r="K12" s="5"/>
      <c r="L12" s="8"/>
      <c r="N12" s="5"/>
      <c r="O12" s="10"/>
      <c r="P12" s="8"/>
    </row>
    <row r="13" spans="1:16" s="2" customFormat="1" x14ac:dyDescent="0.15">
      <c r="A13" s="39"/>
      <c r="B13" s="3"/>
      <c r="D13" s="12" t="s">
        <v>12</v>
      </c>
      <c r="E13" s="2" t="s">
        <v>4</v>
      </c>
      <c r="F13" s="12" t="s">
        <v>9</v>
      </c>
      <c r="J13" s="3"/>
      <c r="K13" s="5"/>
      <c r="L13" s="8"/>
      <c r="N13" s="5"/>
      <c r="O13" s="10"/>
      <c r="P13" s="8"/>
    </row>
    <row r="14" spans="1:16" s="2" customFormat="1" ht="36" x14ac:dyDescent="0.15">
      <c r="A14" s="39"/>
      <c r="B14" s="3"/>
      <c r="D14" s="12" t="s">
        <v>13</v>
      </c>
      <c r="E14" s="2" t="s">
        <v>4</v>
      </c>
      <c r="F14" s="12" t="s">
        <v>9</v>
      </c>
      <c r="J14" s="3"/>
      <c r="K14" s="5"/>
      <c r="L14" s="8"/>
      <c r="N14" s="5"/>
      <c r="O14" s="10"/>
      <c r="P14" s="8"/>
    </row>
    <row r="15" spans="1:16" s="2" customFormat="1" ht="24" x14ac:dyDescent="0.15">
      <c r="A15" s="39"/>
      <c r="B15" s="3"/>
      <c r="D15" s="12" t="s">
        <v>14</v>
      </c>
      <c r="E15" s="2" t="s">
        <v>4</v>
      </c>
      <c r="F15" s="12" t="s">
        <v>9</v>
      </c>
      <c r="J15" s="3"/>
      <c r="K15" s="5"/>
      <c r="L15" s="8"/>
      <c r="N15" s="5"/>
      <c r="O15" s="10"/>
      <c r="P15" s="8"/>
    </row>
    <row r="16" spans="1:16" s="2" customFormat="1" ht="36" x14ac:dyDescent="0.15">
      <c r="A16" s="39"/>
      <c r="B16" s="3"/>
      <c r="D16" s="12" t="s">
        <v>15</v>
      </c>
      <c r="E16" s="2" t="s">
        <v>4</v>
      </c>
      <c r="F16" s="12" t="s">
        <v>9</v>
      </c>
      <c r="J16" s="3"/>
      <c r="K16" s="5"/>
      <c r="L16" s="8"/>
      <c r="N16" s="5"/>
      <c r="O16" s="10"/>
      <c r="P16" s="8"/>
    </row>
    <row r="17" spans="1:16" s="2" customFormat="1" ht="36" x14ac:dyDescent="0.15">
      <c r="A17" s="39"/>
      <c r="B17" s="3"/>
      <c r="D17" s="12" t="s">
        <v>16</v>
      </c>
      <c r="E17" s="2" t="s">
        <v>4</v>
      </c>
      <c r="F17" s="12" t="s">
        <v>9</v>
      </c>
      <c r="J17" s="3"/>
      <c r="K17" s="5"/>
      <c r="L17" s="8"/>
      <c r="N17" s="5"/>
      <c r="O17" s="10"/>
      <c r="P17" s="8"/>
    </row>
    <row r="18" spans="1:16" s="2" customFormat="1" ht="24" x14ac:dyDescent="0.15">
      <c r="A18" s="39"/>
      <c r="B18" s="3"/>
      <c r="D18" s="12" t="s">
        <v>17</v>
      </c>
      <c r="E18" s="2" t="s">
        <v>4</v>
      </c>
      <c r="F18" s="12" t="s">
        <v>9</v>
      </c>
      <c r="J18" s="3"/>
      <c r="K18" s="5"/>
      <c r="L18" s="8"/>
      <c r="N18" s="5"/>
      <c r="O18" s="10"/>
      <c r="P18" s="8"/>
    </row>
    <row r="19" spans="1:16" s="2" customFormat="1" ht="36" x14ac:dyDescent="0.15">
      <c r="A19" s="39"/>
      <c r="B19" s="3"/>
      <c r="D19" s="12" t="s">
        <v>18</v>
      </c>
      <c r="E19" s="2" t="s">
        <v>4</v>
      </c>
      <c r="F19" s="12" t="s">
        <v>9</v>
      </c>
      <c r="J19" s="3"/>
      <c r="K19" s="5"/>
      <c r="L19" s="8"/>
      <c r="N19" s="5"/>
      <c r="O19" s="10"/>
      <c r="P19" s="8"/>
    </row>
    <row r="20" spans="1:16" s="2" customFormat="1" x14ac:dyDescent="0.15">
      <c r="A20" s="39"/>
      <c r="B20" s="3"/>
      <c r="D20" s="12" t="s">
        <v>19</v>
      </c>
      <c r="E20" s="2" t="s">
        <v>4</v>
      </c>
      <c r="F20" s="12" t="s">
        <v>9</v>
      </c>
      <c r="J20" s="3"/>
      <c r="K20" s="5"/>
      <c r="L20" s="8"/>
      <c r="N20" s="5"/>
      <c r="O20" s="10"/>
      <c r="P20" s="8"/>
    </row>
    <row r="21" spans="1:16" s="2" customFormat="1" x14ac:dyDescent="0.15">
      <c r="A21" s="39"/>
      <c r="B21" s="3"/>
      <c r="D21" s="12" t="s">
        <v>20</v>
      </c>
      <c r="E21" s="2" t="s">
        <v>4</v>
      </c>
      <c r="F21" s="12" t="s">
        <v>9</v>
      </c>
      <c r="J21" s="3"/>
      <c r="K21" s="5"/>
      <c r="L21" s="8"/>
      <c r="N21" s="5"/>
      <c r="O21" s="10"/>
      <c r="P21" s="8"/>
    </row>
    <row r="22" spans="1:16" s="2" customFormat="1" ht="24" x14ac:dyDescent="0.15">
      <c r="A22" s="39"/>
      <c r="B22" s="3"/>
      <c r="D22" s="12" t="s">
        <v>21</v>
      </c>
      <c r="E22" s="2" t="s">
        <v>4</v>
      </c>
      <c r="F22" s="12" t="s">
        <v>9</v>
      </c>
      <c r="J22" s="3"/>
      <c r="K22" s="5"/>
      <c r="L22" s="8"/>
      <c r="N22" s="5"/>
      <c r="O22" s="10"/>
      <c r="P22" s="8"/>
    </row>
    <row r="23" spans="1:16" s="2" customFormat="1" ht="36" x14ac:dyDescent="0.15">
      <c r="A23" s="39"/>
      <c r="B23" s="3"/>
      <c r="D23" s="12" t="s">
        <v>22</v>
      </c>
      <c r="E23" s="2" t="s">
        <v>4</v>
      </c>
      <c r="F23" s="12" t="s">
        <v>9</v>
      </c>
      <c r="J23" s="3"/>
      <c r="K23" s="5"/>
      <c r="L23" s="8"/>
      <c r="N23" s="5"/>
      <c r="O23" s="10"/>
      <c r="P23" s="8"/>
    </row>
    <row r="24" spans="1:16" s="2" customFormat="1" ht="24" x14ac:dyDescent="0.15">
      <c r="A24" s="39"/>
      <c r="B24" s="3"/>
      <c r="D24" s="12" t="s">
        <v>23</v>
      </c>
      <c r="E24" s="2" t="s">
        <v>4</v>
      </c>
      <c r="F24" s="12" t="s">
        <v>9</v>
      </c>
      <c r="J24" s="3"/>
      <c r="K24" s="5"/>
      <c r="L24" s="8"/>
      <c r="N24" s="5"/>
      <c r="O24" s="10"/>
      <c r="P24" s="8"/>
    </row>
    <row r="25" spans="1:16" s="2" customFormat="1" ht="24" x14ac:dyDescent="0.15">
      <c r="A25" s="39"/>
      <c r="B25" s="3"/>
      <c r="D25" s="12" t="s">
        <v>24</v>
      </c>
      <c r="E25" s="2" t="s">
        <v>4</v>
      </c>
      <c r="F25" s="12" t="s">
        <v>9</v>
      </c>
      <c r="J25" s="3"/>
      <c r="K25" s="5"/>
      <c r="L25" s="8"/>
      <c r="N25" s="5"/>
      <c r="O25" s="10"/>
      <c r="P25" s="8"/>
    </row>
    <row r="26" spans="1:16" s="2" customFormat="1" x14ac:dyDescent="0.15">
      <c r="A26" s="39"/>
      <c r="B26" s="3"/>
      <c r="D26" s="12" t="s">
        <v>5</v>
      </c>
      <c r="E26" s="2" t="s">
        <v>4</v>
      </c>
      <c r="F26" s="12" t="s">
        <v>9</v>
      </c>
      <c r="J26" s="3"/>
      <c r="K26" s="5"/>
      <c r="L26" s="8"/>
      <c r="N26" s="5"/>
      <c r="O26" s="10"/>
      <c r="P26" s="8"/>
    </row>
    <row r="27" spans="1:16" s="2" customFormat="1" x14ac:dyDescent="0.15">
      <c r="A27" s="39"/>
      <c r="B27" s="3"/>
      <c r="D27" s="12" t="s">
        <v>6</v>
      </c>
      <c r="E27" s="2" t="s">
        <v>4</v>
      </c>
      <c r="F27" s="12" t="s">
        <v>9</v>
      </c>
      <c r="J27" s="3"/>
      <c r="K27" s="5"/>
      <c r="L27" s="8"/>
      <c r="N27" s="5"/>
      <c r="O27" s="10"/>
      <c r="P27" s="8"/>
    </row>
    <row r="28" spans="1:16" s="2" customFormat="1" ht="24" x14ac:dyDescent="0.15">
      <c r="A28" s="39"/>
      <c r="B28" s="3"/>
      <c r="D28" s="12" t="s">
        <v>7</v>
      </c>
      <c r="E28" s="2" t="s">
        <v>4</v>
      </c>
      <c r="F28" s="12" t="s">
        <v>9</v>
      </c>
      <c r="J28" s="3"/>
      <c r="K28" s="5"/>
      <c r="L28" s="8"/>
      <c r="N28" s="5"/>
      <c r="O28" s="10"/>
      <c r="P28" s="8"/>
    </row>
    <row r="29" spans="1:16" s="2" customFormat="1" x14ac:dyDescent="0.15">
      <c r="A29" s="39"/>
      <c r="B29" s="3"/>
      <c r="D29" s="12" t="s">
        <v>25</v>
      </c>
      <c r="E29" s="2" t="s">
        <v>4</v>
      </c>
      <c r="F29" s="12" t="s">
        <v>9</v>
      </c>
      <c r="J29" s="3"/>
      <c r="K29" s="5"/>
      <c r="L29" s="8"/>
      <c r="N29" s="5"/>
      <c r="O29" s="10"/>
      <c r="P29" s="8"/>
    </row>
    <row r="30" spans="1:16" s="2" customFormat="1" x14ac:dyDescent="0.15">
      <c r="A30" s="39"/>
      <c r="B30" s="3"/>
      <c r="D30" s="12" t="s">
        <v>26</v>
      </c>
      <c r="E30" s="2" t="s">
        <v>4</v>
      </c>
      <c r="F30" s="12" t="s">
        <v>9</v>
      </c>
      <c r="J30" s="3"/>
      <c r="K30" s="5"/>
      <c r="L30" s="8"/>
      <c r="N30" s="5"/>
      <c r="O30" s="10"/>
      <c r="P30" s="8"/>
    </row>
    <row r="31" spans="1:16" s="2" customFormat="1" x14ac:dyDescent="0.15">
      <c r="A31" s="39"/>
      <c r="B31" s="3"/>
      <c r="D31" s="12" t="s">
        <v>27</v>
      </c>
      <c r="E31" s="2" t="s">
        <v>4</v>
      </c>
      <c r="F31" s="12" t="s">
        <v>9</v>
      </c>
      <c r="J31" s="3"/>
      <c r="K31" s="5"/>
      <c r="L31" s="8"/>
      <c r="N31" s="5"/>
      <c r="O31" s="10"/>
      <c r="P31" s="8"/>
    </row>
    <row r="32" spans="1:16" s="2" customFormat="1" x14ac:dyDescent="0.15">
      <c r="A32" s="39"/>
      <c r="B32" s="3"/>
      <c r="D32" s="12" t="s">
        <v>28</v>
      </c>
      <c r="E32" s="2" t="s">
        <v>4</v>
      </c>
      <c r="F32" s="12" t="s">
        <v>9</v>
      </c>
      <c r="J32" s="3"/>
      <c r="K32" s="5"/>
      <c r="L32" s="8"/>
      <c r="N32" s="5"/>
      <c r="O32" s="10"/>
      <c r="P32" s="8"/>
    </row>
    <row r="33" spans="1:16" s="2" customFormat="1" ht="24" x14ac:dyDescent="0.15">
      <c r="A33" s="39"/>
      <c r="B33" s="3"/>
      <c r="D33" s="12" t="s">
        <v>29</v>
      </c>
      <c r="E33" s="2" t="s">
        <v>4</v>
      </c>
      <c r="F33" s="12" t="s">
        <v>9</v>
      </c>
      <c r="J33" s="3"/>
      <c r="K33" s="5"/>
      <c r="L33" s="8"/>
      <c r="N33" s="5"/>
      <c r="O33" s="10"/>
      <c r="P33" s="8"/>
    </row>
    <row r="34" spans="1:16" s="2" customFormat="1" ht="13.5" x14ac:dyDescent="0.15">
      <c r="A34" s="38">
        <v>6</v>
      </c>
      <c r="B34" s="3"/>
      <c r="D34" s="12" t="s">
        <v>30</v>
      </c>
      <c r="E34" s="2" t="s">
        <v>4</v>
      </c>
      <c r="F34" s="12" t="s">
        <v>9</v>
      </c>
      <c r="J34" s="3"/>
      <c r="K34" s="5"/>
      <c r="L34" s="8"/>
      <c r="N34" s="5"/>
      <c r="O34" s="10"/>
      <c r="P34" s="8"/>
    </row>
    <row r="35" spans="1:16" s="2" customFormat="1" x14ac:dyDescent="0.15">
      <c r="A35" s="39"/>
      <c r="B35" s="3"/>
      <c r="D35" s="12" t="s">
        <v>31</v>
      </c>
      <c r="E35" s="2" t="s">
        <v>4</v>
      </c>
      <c r="F35" s="12" t="s">
        <v>9</v>
      </c>
      <c r="J35" s="3"/>
      <c r="K35" s="5"/>
      <c r="L35" s="8"/>
      <c r="N35" s="5"/>
      <c r="O35" s="10"/>
      <c r="P35" s="8"/>
    </row>
    <row r="36" spans="1:16" s="2" customFormat="1" ht="36" x14ac:dyDescent="0.15">
      <c r="A36" s="39"/>
      <c r="B36" s="3"/>
      <c r="D36" s="12" t="s">
        <v>32</v>
      </c>
      <c r="E36" s="2" t="s">
        <v>4</v>
      </c>
      <c r="F36" s="12" t="s">
        <v>9</v>
      </c>
      <c r="J36" s="3"/>
      <c r="K36" s="5"/>
      <c r="L36" s="8"/>
      <c r="N36" s="5"/>
      <c r="O36" s="10"/>
      <c r="P36" s="8"/>
    </row>
    <row r="37" spans="1:16" s="2" customFormat="1" ht="36" x14ac:dyDescent="0.15">
      <c r="A37" s="39"/>
      <c r="B37" s="3"/>
      <c r="D37" s="12" t="s">
        <v>33</v>
      </c>
      <c r="E37" s="2" t="s">
        <v>4</v>
      </c>
      <c r="F37" s="12" t="s">
        <v>9</v>
      </c>
      <c r="J37" s="3"/>
      <c r="K37" s="5"/>
      <c r="L37" s="8"/>
      <c r="N37" s="5"/>
      <c r="O37" s="10"/>
      <c r="P37" s="8"/>
    </row>
    <row r="38" spans="1:16" s="2" customFormat="1" ht="36" x14ac:dyDescent="0.15">
      <c r="A38" s="39"/>
      <c r="B38" s="3"/>
      <c r="D38" s="12" t="s">
        <v>34</v>
      </c>
      <c r="E38" s="2" t="s">
        <v>4</v>
      </c>
      <c r="F38" s="12" t="s">
        <v>9</v>
      </c>
      <c r="J38" s="3"/>
      <c r="K38" s="5"/>
      <c r="L38" s="8"/>
      <c r="N38" s="5"/>
      <c r="O38" s="10"/>
      <c r="P38" s="8"/>
    </row>
    <row r="39" spans="1:16" s="2" customFormat="1" ht="36" x14ac:dyDescent="0.15">
      <c r="A39" s="39"/>
      <c r="B39" s="3"/>
      <c r="D39" s="12" t="s">
        <v>35</v>
      </c>
      <c r="E39" s="2" t="s">
        <v>4</v>
      </c>
      <c r="F39" s="12" t="s">
        <v>9</v>
      </c>
      <c r="J39" s="3"/>
      <c r="K39" s="5"/>
      <c r="L39" s="8"/>
      <c r="N39" s="5"/>
      <c r="O39" s="10"/>
      <c r="P39" s="8"/>
    </row>
    <row r="40" spans="1:16" s="2" customFormat="1" ht="24" x14ac:dyDescent="0.15">
      <c r="A40" s="39"/>
      <c r="B40" s="3"/>
      <c r="D40" s="12" t="s">
        <v>36</v>
      </c>
      <c r="E40" s="2" t="s">
        <v>4</v>
      </c>
      <c r="F40" s="12" t="s">
        <v>9</v>
      </c>
      <c r="J40" s="3"/>
      <c r="K40" s="5"/>
      <c r="L40" s="8"/>
      <c r="N40" s="5"/>
      <c r="O40" s="10"/>
      <c r="P40" s="8"/>
    </row>
    <row r="41" spans="1:16" s="2" customFormat="1" ht="48" x14ac:dyDescent="0.15">
      <c r="A41" s="39"/>
      <c r="B41" s="3"/>
      <c r="D41" s="12" t="s">
        <v>37</v>
      </c>
      <c r="E41" s="2" t="s">
        <v>4</v>
      </c>
      <c r="F41" s="12" t="s">
        <v>9</v>
      </c>
      <c r="J41" s="3"/>
      <c r="K41" s="5"/>
      <c r="L41" s="8"/>
      <c r="N41" s="5"/>
      <c r="O41" s="10"/>
      <c r="P41" s="8"/>
    </row>
    <row r="42" spans="1:16" s="2" customFormat="1" ht="24" x14ac:dyDescent="0.15">
      <c r="A42" s="39"/>
      <c r="B42" s="3"/>
      <c r="D42" s="12" t="s">
        <v>38</v>
      </c>
      <c r="E42" s="2" t="s">
        <v>4</v>
      </c>
      <c r="F42" s="12" t="s">
        <v>9</v>
      </c>
      <c r="J42" s="3"/>
      <c r="K42" s="5"/>
      <c r="L42" s="8"/>
      <c r="N42" s="5"/>
      <c r="O42" s="10"/>
      <c r="P42" s="8"/>
    </row>
    <row r="43" spans="1:16" s="2" customFormat="1" ht="36" x14ac:dyDescent="0.15">
      <c r="A43" s="39"/>
      <c r="B43" s="3"/>
      <c r="D43" s="12" t="s">
        <v>39</v>
      </c>
      <c r="E43" s="2" t="s">
        <v>4</v>
      </c>
      <c r="F43" s="12" t="s">
        <v>9</v>
      </c>
      <c r="J43" s="3"/>
      <c r="K43" s="5"/>
      <c r="L43" s="8"/>
      <c r="N43" s="5"/>
      <c r="O43" s="10"/>
      <c r="P43" s="8"/>
    </row>
    <row r="44" spans="1:16" s="2" customFormat="1" ht="36" x14ac:dyDescent="0.15">
      <c r="A44" s="39"/>
      <c r="B44" s="3"/>
      <c r="D44" s="12" t="s">
        <v>40</v>
      </c>
      <c r="E44" s="2" t="s">
        <v>4</v>
      </c>
      <c r="F44" s="12" t="s">
        <v>9</v>
      </c>
      <c r="J44" s="3"/>
      <c r="K44" s="5"/>
      <c r="L44" s="8"/>
      <c r="N44" s="5"/>
      <c r="O44" s="10"/>
      <c r="P44" s="8"/>
    </row>
    <row r="45" spans="1:16" s="2" customFormat="1" ht="36" x14ac:dyDescent="0.15">
      <c r="A45" s="39"/>
      <c r="B45" s="3"/>
      <c r="D45" s="12" t="s">
        <v>41</v>
      </c>
      <c r="E45" s="2" t="s">
        <v>4</v>
      </c>
      <c r="F45" s="12" t="s">
        <v>9</v>
      </c>
      <c r="J45" s="3"/>
      <c r="K45" s="5"/>
      <c r="L45" s="8"/>
      <c r="N45" s="5"/>
      <c r="O45" s="10"/>
      <c r="P45" s="8"/>
    </row>
    <row r="46" spans="1:16" s="2" customFormat="1" ht="24" x14ac:dyDescent="0.15">
      <c r="A46" s="39"/>
      <c r="B46" s="3"/>
      <c r="D46" s="12" t="s">
        <v>42</v>
      </c>
      <c r="E46" s="2" t="s">
        <v>4</v>
      </c>
      <c r="F46" s="12" t="s">
        <v>9</v>
      </c>
      <c r="J46" s="3"/>
      <c r="K46" s="5"/>
      <c r="L46" s="8"/>
      <c r="N46" s="5"/>
      <c r="O46" s="10"/>
      <c r="P46" s="8"/>
    </row>
    <row r="47" spans="1:16" s="2" customFormat="1" ht="24" x14ac:dyDescent="0.15">
      <c r="A47" s="39"/>
      <c r="B47" s="3"/>
      <c r="D47" s="12" t="s">
        <v>43</v>
      </c>
      <c r="E47" s="2" t="s">
        <v>4</v>
      </c>
      <c r="F47" s="12" t="s">
        <v>9</v>
      </c>
      <c r="J47" s="3"/>
      <c r="K47" s="5"/>
      <c r="L47" s="8"/>
      <c r="N47" s="5"/>
      <c r="O47" s="10"/>
      <c r="P47" s="8"/>
    </row>
    <row r="48" spans="1:16" s="2" customFormat="1" ht="36" x14ac:dyDescent="0.15">
      <c r="A48" s="39"/>
      <c r="B48" s="3"/>
      <c r="D48" s="12" t="s">
        <v>44</v>
      </c>
      <c r="E48" s="2" t="s">
        <v>4</v>
      </c>
      <c r="F48" s="12" t="s">
        <v>9</v>
      </c>
      <c r="J48" s="3"/>
      <c r="K48" s="5"/>
      <c r="L48" s="8"/>
      <c r="N48" s="5"/>
      <c r="O48" s="10"/>
      <c r="P48" s="8"/>
    </row>
    <row r="49" spans="1:16" s="2" customFormat="1" ht="24" x14ac:dyDescent="0.15">
      <c r="A49" s="39"/>
      <c r="B49" s="3"/>
      <c r="D49" s="12" t="s">
        <v>45</v>
      </c>
      <c r="E49" s="2" t="s">
        <v>4</v>
      </c>
      <c r="F49" s="12" t="s">
        <v>9</v>
      </c>
      <c r="J49" s="3"/>
      <c r="K49" s="5"/>
      <c r="L49" s="8"/>
      <c r="N49" s="5"/>
      <c r="O49" s="10"/>
      <c r="P49" s="8"/>
    </row>
    <row r="50" spans="1:16" s="2" customFormat="1" ht="24" x14ac:dyDescent="0.15">
      <c r="A50" s="39"/>
      <c r="B50" s="3"/>
      <c r="D50" s="12" t="s">
        <v>46</v>
      </c>
      <c r="E50" s="2" t="s">
        <v>4</v>
      </c>
      <c r="F50" s="12" t="s">
        <v>9</v>
      </c>
      <c r="J50" s="3"/>
      <c r="K50" s="5"/>
      <c r="L50" s="8"/>
      <c r="N50" s="5"/>
      <c r="O50" s="10"/>
      <c r="P50" s="8"/>
    </row>
    <row r="51" spans="1:16" s="2" customFormat="1" x14ac:dyDescent="0.15">
      <c r="A51" s="39"/>
      <c r="B51" s="3"/>
      <c r="D51" s="12" t="s">
        <v>47</v>
      </c>
      <c r="E51" s="2" t="s">
        <v>4</v>
      </c>
      <c r="F51" s="12" t="s">
        <v>9</v>
      </c>
      <c r="J51" s="3"/>
      <c r="K51" s="5"/>
      <c r="L51" s="8"/>
      <c r="N51" s="5"/>
      <c r="O51" s="10"/>
      <c r="P51" s="8"/>
    </row>
    <row r="52" spans="1:16" s="2" customFormat="1" ht="36" x14ac:dyDescent="0.15">
      <c r="A52" s="39"/>
      <c r="B52" s="3"/>
      <c r="D52" s="12" t="s">
        <v>48</v>
      </c>
      <c r="E52" s="2" t="s">
        <v>4</v>
      </c>
      <c r="F52" s="12" t="s">
        <v>9</v>
      </c>
      <c r="J52" s="3"/>
      <c r="K52" s="5"/>
      <c r="L52" s="8"/>
      <c r="N52" s="5"/>
      <c r="O52" s="10"/>
      <c r="P52" s="8"/>
    </row>
    <row r="53" spans="1:16" s="2" customFormat="1" ht="48" x14ac:dyDescent="0.15">
      <c r="A53" s="39"/>
      <c r="B53" s="3"/>
      <c r="D53" s="12" t="s">
        <v>49</v>
      </c>
      <c r="E53" s="2" t="s">
        <v>4</v>
      </c>
      <c r="F53" s="12" t="s">
        <v>9</v>
      </c>
      <c r="J53" s="3"/>
      <c r="K53" s="5"/>
      <c r="L53" s="8"/>
      <c r="N53" s="5"/>
      <c r="O53" s="10"/>
      <c r="P53" s="8"/>
    </row>
    <row r="54" spans="1:16" s="2" customFormat="1" ht="24" x14ac:dyDescent="0.15">
      <c r="A54" s="39"/>
      <c r="B54" s="3"/>
      <c r="D54" s="12" t="s">
        <v>50</v>
      </c>
      <c r="E54" s="2" t="s">
        <v>4</v>
      </c>
      <c r="F54" s="12" t="s">
        <v>9</v>
      </c>
      <c r="J54" s="3"/>
      <c r="K54" s="5"/>
      <c r="L54" s="8"/>
      <c r="N54" s="5"/>
      <c r="O54" s="10"/>
      <c r="P54" s="8"/>
    </row>
    <row r="55" spans="1:16" s="2" customFormat="1" ht="36" x14ac:dyDescent="0.15">
      <c r="A55" s="39"/>
      <c r="B55" s="3"/>
      <c r="D55" s="12" t="s">
        <v>51</v>
      </c>
      <c r="E55" s="2" t="s">
        <v>4</v>
      </c>
      <c r="F55" s="12" t="s">
        <v>9</v>
      </c>
      <c r="J55" s="3"/>
      <c r="K55" s="5"/>
      <c r="L55" s="8"/>
      <c r="N55" s="5"/>
      <c r="O55" s="10"/>
      <c r="P55" s="8"/>
    </row>
    <row r="56" spans="1:16" s="2" customFormat="1" ht="13.5" x14ac:dyDescent="0.15">
      <c r="A56" s="38">
        <v>7</v>
      </c>
      <c r="B56" s="3"/>
      <c r="D56" s="12" t="s">
        <v>3</v>
      </c>
      <c r="E56" s="2" t="s">
        <v>4</v>
      </c>
      <c r="F56" s="12" t="s">
        <v>52</v>
      </c>
      <c r="J56" s="3"/>
      <c r="K56" s="5"/>
      <c r="L56" s="8"/>
      <c r="N56" s="5"/>
      <c r="O56" s="10"/>
      <c r="P56" s="8"/>
    </row>
    <row r="57" spans="1:16" s="2" customFormat="1" ht="13.5" x14ac:dyDescent="0.15">
      <c r="A57" s="38">
        <v>8</v>
      </c>
      <c r="B57" s="3"/>
      <c r="D57" s="12" t="s">
        <v>3</v>
      </c>
      <c r="E57" s="2" t="s">
        <v>4</v>
      </c>
      <c r="F57" s="12" t="s">
        <v>25</v>
      </c>
      <c r="J57" s="3"/>
      <c r="K57" s="5"/>
      <c r="L57" s="8"/>
      <c r="N57" s="5"/>
      <c r="O57" s="10"/>
      <c r="P57" s="8"/>
    </row>
    <row r="58" spans="1:16" s="2" customFormat="1" x14ac:dyDescent="0.15">
      <c r="A58" s="39"/>
      <c r="B58" s="3"/>
      <c r="D58" s="12" t="s">
        <v>53</v>
      </c>
      <c r="E58" s="2" t="s">
        <v>4</v>
      </c>
      <c r="F58" s="12" t="s">
        <v>25</v>
      </c>
      <c r="J58" s="3"/>
      <c r="K58" s="5"/>
      <c r="L58" s="8"/>
      <c r="N58" s="5"/>
      <c r="O58" s="10"/>
      <c r="P58" s="8"/>
    </row>
    <row r="59" spans="1:16" s="2" customFormat="1" ht="13.5" x14ac:dyDescent="0.15">
      <c r="A59" s="38">
        <v>9</v>
      </c>
      <c r="B59" s="3"/>
      <c r="D59" s="12" t="s">
        <v>3</v>
      </c>
      <c r="E59" s="2" t="s">
        <v>4</v>
      </c>
      <c r="F59" s="12" t="s">
        <v>54</v>
      </c>
      <c r="J59" s="3"/>
      <c r="K59" s="5"/>
      <c r="L59" s="8"/>
      <c r="N59" s="5"/>
      <c r="O59" s="10"/>
      <c r="P59" s="8"/>
    </row>
    <row r="60" spans="1:16" s="2" customFormat="1" ht="13.5" x14ac:dyDescent="0.15">
      <c r="A60" s="38">
        <v>10</v>
      </c>
      <c r="B60" s="3"/>
      <c r="D60" s="12" t="s">
        <v>3</v>
      </c>
      <c r="E60" s="2" t="s">
        <v>4</v>
      </c>
      <c r="F60" s="12" t="s">
        <v>26</v>
      </c>
      <c r="J60" s="3"/>
      <c r="K60" s="5"/>
      <c r="L60" s="8"/>
      <c r="N60" s="5"/>
      <c r="O60" s="10"/>
      <c r="P60" s="8"/>
    </row>
    <row r="61" spans="1:16" s="2" customFormat="1" ht="13.5" x14ac:dyDescent="0.15">
      <c r="A61" s="38">
        <v>11</v>
      </c>
      <c r="B61" s="3"/>
      <c r="D61" s="12" t="s">
        <v>3</v>
      </c>
      <c r="E61" s="2" t="s">
        <v>4</v>
      </c>
      <c r="F61" s="12" t="s">
        <v>55</v>
      </c>
      <c r="J61" s="3"/>
      <c r="K61" s="5"/>
      <c r="L61" s="8"/>
      <c r="N61" s="5"/>
      <c r="O61" s="10"/>
      <c r="P61" s="8"/>
    </row>
    <row r="62" spans="1:16" s="2" customFormat="1" ht="13.5" x14ac:dyDescent="0.15">
      <c r="A62" s="38">
        <v>12</v>
      </c>
      <c r="B62" s="3"/>
      <c r="D62" s="12" t="s">
        <v>3</v>
      </c>
      <c r="E62" s="2" t="s">
        <v>4</v>
      </c>
      <c r="F62" s="12" t="s">
        <v>27</v>
      </c>
      <c r="J62" s="3"/>
      <c r="K62" s="5"/>
      <c r="L62" s="8"/>
      <c r="N62" s="5"/>
      <c r="O62" s="10"/>
      <c r="P62" s="8"/>
    </row>
    <row r="63" spans="1:16" s="2" customFormat="1" x14ac:dyDescent="0.15">
      <c r="A63" s="39"/>
      <c r="B63" s="3"/>
      <c r="D63" s="12" t="s">
        <v>3</v>
      </c>
      <c r="E63" s="2" t="s">
        <v>4</v>
      </c>
      <c r="F63" s="12" t="s">
        <v>28</v>
      </c>
      <c r="J63" s="3"/>
      <c r="K63" s="5"/>
      <c r="L63" s="8"/>
      <c r="N63" s="5"/>
      <c r="O63" s="10"/>
      <c r="P63" s="8"/>
    </row>
    <row r="64" spans="1:16" s="2" customFormat="1" ht="24" x14ac:dyDescent="0.15">
      <c r="A64" s="39"/>
      <c r="B64" s="3"/>
      <c r="D64" s="12" t="s">
        <v>3</v>
      </c>
      <c r="E64" s="2" t="s">
        <v>4</v>
      </c>
      <c r="F64" s="12" t="s">
        <v>29</v>
      </c>
      <c r="J64" s="3"/>
      <c r="K64" s="5"/>
      <c r="L64" s="8"/>
      <c r="N64" s="5"/>
      <c r="O64" s="10"/>
      <c r="P64" s="8"/>
    </row>
    <row r="65" spans="1:16" s="2" customFormat="1" ht="13.5" x14ac:dyDescent="0.15">
      <c r="A65" s="38">
        <v>13</v>
      </c>
      <c r="B65" s="3"/>
      <c r="D65" s="12" t="s">
        <v>3</v>
      </c>
      <c r="E65" s="2" t="s">
        <v>4</v>
      </c>
      <c r="F65" s="12" t="s">
        <v>30</v>
      </c>
      <c r="J65" s="3"/>
      <c r="K65" s="5"/>
      <c r="L65" s="8"/>
      <c r="N65" s="5"/>
      <c r="O65" s="10"/>
      <c r="P65" s="8"/>
    </row>
    <row r="66" spans="1:16" s="2" customFormat="1" ht="13.5" x14ac:dyDescent="0.15">
      <c r="A66" s="38">
        <v>14</v>
      </c>
      <c r="B66" s="3"/>
      <c r="D66" s="12" t="s">
        <v>3</v>
      </c>
      <c r="E66" s="2" t="s">
        <v>4</v>
      </c>
      <c r="F66" s="12" t="s">
        <v>56</v>
      </c>
      <c r="J66" s="3"/>
      <c r="K66" s="5"/>
      <c r="L66" s="8"/>
      <c r="N66" s="5"/>
      <c r="O66" s="10"/>
      <c r="P66" s="8"/>
    </row>
    <row r="67" spans="1:16" s="2" customFormat="1" ht="13.5" x14ac:dyDescent="0.15">
      <c r="A67" s="38">
        <v>15</v>
      </c>
      <c r="B67" s="3"/>
      <c r="D67" s="12" t="s">
        <v>3</v>
      </c>
      <c r="E67" s="2" t="s">
        <v>4</v>
      </c>
      <c r="F67" s="12" t="s">
        <v>31</v>
      </c>
      <c r="J67" s="3"/>
      <c r="K67" s="5"/>
      <c r="L67" s="8"/>
      <c r="N67" s="5"/>
      <c r="O67" s="10"/>
      <c r="P67" s="8"/>
    </row>
    <row r="68" spans="1:16" s="2" customFormat="1" x14ac:dyDescent="0.15">
      <c r="A68" s="39"/>
      <c r="B68" s="3"/>
      <c r="D68" s="12" t="s">
        <v>10</v>
      </c>
      <c r="E68" s="2" t="s">
        <v>4</v>
      </c>
      <c r="F68" s="12" t="s">
        <v>31</v>
      </c>
      <c r="J68" s="3"/>
      <c r="K68" s="5"/>
      <c r="L68" s="8"/>
      <c r="N68" s="5"/>
      <c r="O68" s="10"/>
      <c r="P68" s="8"/>
    </row>
    <row r="69" spans="1:16" s="2" customFormat="1" x14ac:dyDescent="0.15">
      <c r="A69" s="39"/>
      <c r="B69" s="3"/>
      <c r="D69" s="12" t="s">
        <v>19</v>
      </c>
      <c r="E69" s="2" t="s">
        <v>4</v>
      </c>
      <c r="F69" s="12" t="s">
        <v>31</v>
      </c>
      <c r="J69" s="3"/>
      <c r="K69" s="5"/>
      <c r="L69" s="8"/>
      <c r="N69" s="5"/>
      <c r="O69" s="10"/>
      <c r="P69" s="8"/>
    </row>
    <row r="70" spans="1:16" s="2" customFormat="1" x14ac:dyDescent="0.15">
      <c r="A70" s="39"/>
      <c r="B70" s="3"/>
      <c r="D70" s="12" t="s">
        <v>20</v>
      </c>
      <c r="E70" s="2" t="s">
        <v>4</v>
      </c>
      <c r="F70" s="12" t="s">
        <v>31</v>
      </c>
      <c r="J70" s="3"/>
      <c r="K70" s="5"/>
      <c r="L70" s="8"/>
      <c r="N70" s="5"/>
      <c r="O70" s="10"/>
      <c r="P70" s="8"/>
    </row>
    <row r="71" spans="1:16" s="2" customFormat="1" ht="24" x14ac:dyDescent="0.15">
      <c r="A71" s="39"/>
      <c r="B71" s="3"/>
      <c r="D71" s="12" t="s">
        <v>21</v>
      </c>
      <c r="E71" s="2" t="s">
        <v>4</v>
      </c>
      <c r="F71" s="12" t="s">
        <v>31</v>
      </c>
      <c r="J71" s="3"/>
      <c r="K71" s="5"/>
      <c r="L71" s="8"/>
      <c r="N71" s="5"/>
      <c r="O71" s="10"/>
      <c r="P71" s="8"/>
    </row>
    <row r="72" spans="1:16" s="2" customFormat="1" ht="36" x14ac:dyDescent="0.15">
      <c r="A72" s="39"/>
      <c r="B72" s="3"/>
      <c r="D72" s="12" t="s">
        <v>22</v>
      </c>
      <c r="E72" s="2" t="s">
        <v>4</v>
      </c>
      <c r="F72" s="12" t="s">
        <v>31</v>
      </c>
      <c r="J72" s="3"/>
      <c r="K72" s="5"/>
      <c r="L72" s="8"/>
      <c r="N72" s="5"/>
      <c r="O72" s="10"/>
      <c r="P72" s="8"/>
    </row>
    <row r="73" spans="1:16" s="2" customFormat="1" ht="24" x14ac:dyDescent="0.15">
      <c r="A73" s="39"/>
      <c r="B73" s="3"/>
      <c r="D73" s="12" t="s">
        <v>23</v>
      </c>
      <c r="E73" s="2" t="s">
        <v>4</v>
      </c>
      <c r="F73" s="12" t="s">
        <v>31</v>
      </c>
      <c r="J73" s="3"/>
      <c r="K73" s="5"/>
      <c r="L73" s="8"/>
      <c r="N73" s="5"/>
      <c r="O73" s="10"/>
      <c r="P73" s="8"/>
    </row>
    <row r="74" spans="1:16" s="2" customFormat="1" ht="24" x14ac:dyDescent="0.15">
      <c r="A74" s="39"/>
      <c r="B74" s="3"/>
      <c r="D74" s="12" t="s">
        <v>24</v>
      </c>
      <c r="E74" s="2" t="s">
        <v>4</v>
      </c>
      <c r="F74" s="12" t="s">
        <v>31</v>
      </c>
      <c r="J74" s="3"/>
      <c r="K74" s="5"/>
      <c r="L74" s="8"/>
      <c r="N74" s="5"/>
      <c r="O74" s="10"/>
      <c r="P74" s="8"/>
    </row>
    <row r="75" spans="1:16" s="2" customFormat="1" ht="36" x14ac:dyDescent="0.15">
      <c r="A75" s="39"/>
      <c r="B75" s="3"/>
      <c r="D75" s="12" t="s">
        <v>48</v>
      </c>
      <c r="E75" s="2" t="s">
        <v>4</v>
      </c>
      <c r="F75" s="12" t="s">
        <v>31</v>
      </c>
      <c r="J75" s="3"/>
      <c r="K75" s="5"/>
      <c r="L75" s="8"/>
      <c r="N75" s="5"/>
      <c r="O75" s="10"/>
      <c r="P75" s="8"/>
    </row>
    <row r="76" spans="1:16" s="2" customFormat="1" ht="48" x14ac:dyDescent="0.15">
      <c r="A76" s="39"/>
      <c r="B76" s="3"/>
      <c r="D76" s="12" t="s">
        <v>49</v>
      </c>
      <c r="E76" s="2" t="s">
        <v>4</v>
      </c>
      <c r="F76" s="12" t="s">
        <v>31</v>
      </c>
      <c r="J76" s="3"/>
      <c r="K76" s="5"/>
      <c r="L76" s="8"/>
      <c r="N76" s="5"/>
      <c r="O76" s="10"/>
      <c r="P76" s="8"/>
    </row>
    <row r="77" spans="1:16" s="2" customFormat="1" ht="24" x14ac:dyDescent="0.15">
      <c r="A77" s="39"/>
      <c r="B77" s="3"/>
      <c r="D77" s="12" t="s">
        <v>50</v>
      </c>
      <c r="E77" s="2" t="s">
        <v>4</v>
      </c>
      <c r="F77" s="12" t="s">
        <v>31</v>
      </c>
      <c r="J77" s="3"/>
      <c r="K77" s="5"/>
      <c r="L77" s="8"/>
      <c r="N77" s="5"/>
      <c r="O77" s="10"/>
      <c r="P77" s="8"/>
    </row>
    <row r="78" spans="1:16" s="2" customFormat="1" ht="36" x14ac:dyDescent="0.15">
      <c r="A78" s="39"/>
      <c r="B78" s="3"/>
      <c r="D78" s="12" t="s">
        <v>51</v>
      </c>
      <c r="E78" s="2" t="s">
        <v>4</v>
      </c>
      <c r="F78" s="12" t="s">
        <v>31</v>
      </c>
      <c r="J78" s="3"/>
      <c r="K78" s="5"/>
      <c r="L78" s="8"/>
      <c r="N78" s="5"/>
      <c r="O78" s="10"/>
      <c r="P78" s="8"/>
    </row>
    <row r="79" spans="1:16" s="2" customFormat="1" ht="36" x14ac:dyDescent="0.15">
      <c r="A79" s="38">
        <v>16</v>
      </c>
      <c r="B79" s="3"/>
      <c r="D79" s="12" t="s">
        <v>3</v>
      </c>
      <c r="E79" s="2" t="s">
        <v>4</v>
      </c>
      <c r="F79" s="12" t="s">
        <v>32</v>
      </c>
      <c r="J79" s="3"/>
      <c r="K79" s="5"/>
      <c r="L79" s="8"/>
      <c r="N79" s="5"/>
      <c r="O79" s="10"/>
      <c r="P79" s="8"/>
    </row>
    <row r="80" spans="1:16" s="2" customFormat="1" ht="36" x14ac:dyDescent="0.15">
      <c r="A80" s="39"/>
      <c r="B80" s="3"/>
      <c r="D80" s="12" t="s">
        <v>3</v>
      </c>
      <c r="E80" s="2" t="s">
        <v>4</v>
      </c>
      <c r="F80" s="12" t="s">
        <v>33</v>
      </c>
      <c r="J80" s="3"/>
      <c r="K80" s="5"/>
      <c r="L80" s="8"/>
      <c r="N80" s="5"/>
      <c r="O80" s="10"/>
      <c r="P80" s="8"/>
    </row>
    <row r="81" spans="1:16" s="2" customFormat="1" ht="36" x14ac:dyDescent="0.15">
      <c r="A81" s="39"/>
      <c r="B81" s="3"/>
      <c r="D81" s="12" t="s">
        <v>3</v>
      </c>
      <c r="E81" s="2" t="s">
        <v>4</v>
      </c>
      <c r="F81" s="12" t="s">
        <v>34</v>
      </c>
      <c r="J81" s="3"/>
      <c r="K81" s="5"/>
      <c r="L81" s="8"/>
      <c r="N81" s="5"/>
      <c r="O81" s="10"/>
      <c r="P81" s="8"/>
    </row>
    <row r="82" spans="1:16" s="2" customFormat="1" ht="36" x14ac:dyDescent="0.15">
      <c r="A82" s="39"/>
      <c r="B82" s="3"/>
      <c r="D82" s="12" t="s">
        <v>3</v>
      </c>
      <c r="E82" s="2" t="s">
        <v>4</v>
      </c>
      <c r="F82" s="12" t="s">
        <v>35</v>
      </c>
      <c r="J82" s="3"/>
      <c r="K82" s="5"/>
      <c r="L82" s="8"/>
      <c r="N82" s="5"/>
      <c r="O82" s="10"/>
      <c r="P82" s="8"/>
    </row>
    <row r="83" spans="1:16" s="2" customFormat="1" ht="24" x14ac:dyDescent="0.15">
      <c r="A83" s="39"/>
      <c r="B83" s="3"/>
      <c r="D83" s="12" t="s">
        <v>3</v>
      </c>
      <c r="E83" s="2" t="s">
        <v>4</v>
      </c>
      <c r="F83" s="12" t="s">
        <v>36</v>
      </c>
      <c r="J83" s="3"/>
      <c r="K83" s="5"/>
      <c r="L83" s="8"/>
      <c r="N83" s="5"/>
      <c r="O83" s="10"/>
      <c r="P83" s="8"/>
    </row>
    <row r="84" spans="1:16" s="2" customFormat="1" ht="48" x14ac:dyDescent="0.15">
      <c r="A84" s="39"/>
      <c r="B84" s="3"/>
      <c r="D84" s="12" t="s">
        <v>3</v>
      </c>
      <c r="E84" s="2" t="s">
        <v>4</v>
      </c>
      <c r="F84" s="12" t="s">
        <v>37</v>
      </c>
      <c r="J84" s="3"/>
      <c r="K84" s="5"/>
      <c r="L84" s="8"/>
      <c r="N84" s="5"/>
      <c r="O84" s="10"/>
      <c r="P84" s="8"/>
    </row>
    <row r="85" spans="1:16" s="2" customFormat="1" ht="24" x14ac:dyDescent="0.15">
      <c r="A85" s="39"/>
      <c r="B85" s="3"/>
      <c r="D85" s="12" t="s">
        <v>3</v>
      </c>
      <c r="E85" s="2" t="s">
        <v>4</v>
      </c>
      <c r="F85" s="12" t="s">
        <v>38</v>
      </c>
      <c r="J85" s="3"/>
      <c r="K85" s="5"/>
      <c r="L85" s="8"/>
      <c r="N85" s="5"/>
      <c r="O85" s="10"/>
      <c r="P85" s="8"/>
    </row>
    <row r="86" spans="1:16" s="2" customFormat="1" ht="36" x14ac:dyDescent="0.15">
      <c r="A86" s="39"/>
      <c r="B86" s="3"/>
      <c r="D86" s="12" t="s">
        <v>3</v>
      </c>
      <c r="E86" s="2" t="s">
        <v>4</v>
      </c>
      <c r="F86" s="12" t="s">
        <v>39</v>
      </c>
      <c r="J86" s="3"/>
      <c r="K86" s="5"/>
      <c r="L86" s="8"/>
      <c r="N86" s="5"/>
      <c r="O86" s="10"/>
      <c r="P86" s="8"/>
    </row>
    <row r="87" spans="1:16" s="2" customFormat="1" ht="36" x14ac:dyDescent="0.15">
      <c r="A87" s="39"/>
      <c r="B87" s="3"/>
      <c r="D87" s="12" t="s">
        <v>3</v>
      </c>
      <c r="E87" s="2" t="s">
        <v>4</v>
      </c>
      <c r="F87" s="12" t="s">
        <v>40</v>
      </c>
      <c r="J87" s="3"/>
      <c r="K87" s="5"/>
      <c r="L87" s="8"/>
      <c r="N87" s="5"/>
      <c r="O87" s="10"/>
      <c r="P87" s="8"/>
    </row>
    <row r="88" spans="1:16" s="2" customFormat="1" ht="36" x14ac:dyDescent="0.15">
      <c r="A88" s="39"/>
      <c r="B88" s="3"/>
      <c r="D88" s="12" t="s">
        <v>3</v>
      </c>
      <c r="E88" s="2" t="s">
        <v>4</v>
      </c>
      <c r="F88" s="12" t="s">
        <v>41</v>
      </c>
      <c r="J88" s="3"/>
      <c r="K88" s="5"/>
      <c r="L88" s="8"/>
      <c r="N88" s="5"/>
      <c r="O88" s="10"/>
      <c r="P88" s="8"/>
    </row>
    <row r="89" spans="1:16" s="2" customFormat="1" ht="24" x14ac:dyDescent="0.15">
      <c r="A89" s="39"/>
      <c r="B89" s="3"/>
      <c r="D89" s="12" t="s">
        <v>3</v>
      </c>
      <c r="E89" s="2" t="s">
        <v>4</v>
      </c>
      <c r="F89" s="12" t="s">
        <v>42</v>
      </c>
      <c r="J89" s="3"/>
      <c r="K89" s="5"/>
      <c r="L89" s="8"/>
      <c r="N89" s="5"/>
      <c r="O89" s="10"/>
      <c r="P89" s="8"/>
    </row>
    <row r="90" spans="1:16" s="2" customFormat="1" ht="24" x14ac:dyDescent="0.15">
      <c r="A90" s="39"/>
      <c r="B90" s="3"/>
      <c r="D90" s="12" t="s">
        <v>3</v>
      </c>
      <c r="E90" s="2" t="s">
        <v>4</v>
      </c>
      <c r="F90" s="12" t="s">
        <v>43</v>
      </c>
      <c r="J90" s="3"/>
      <c r="K90" s="5"/>
      <c r="L90" s="8"/>
      <c r="N90" s="5"/>
      <c r="O90" s="10"/>
      <c r="P90" s="8"/>
    </row>
    <row r="91" spans="1:16" s="2" customFormat="1" ht="36" x14ac:dyDescent="0.15">
      <c r="A91" s="39"/>
      <c r="B91" s="3"/>
      <c r="D91" s="12" t="s">
        <v>3</v>
      </c>
      <c r="E91" s="2" t="s">
        <v>4</v>
      </c>
      <c r="F91" s="12" t="s">
        <v>44</v>
      </c>
      <c r="J91" s="3"/>
      <c r="K91" s="5"/>
      <c r="L91" s="8"/>
      <c r="N91" s="5"/>
      <c r="O91" s="10"/>
      <c r="P91" s="8"/>
    </row>
    <row r="92" spans="1:16" s="2" customFormat="1" ht="24" x14ac:dyDescent="0.15">
      <c r="A92" s="39"/>
      <c r="B92" s="3"/>
      <c r="D92" s="12" t="s">
        <v>3</v>
      </c>
      <c r="E92" s="2" t="s">
        <v>4</v>
      </c>
      <c r="F92" s="12" t="s">
        <v>45</v>
      </c>
      <c r="J92" s="3"/>
      <c r="K92" s="5"/>
      <c r="L92" s="8"/>
      <c r="N92" s="5"/>
      <c r="O92" s="10"/>
      <c r="P92" s="8"/>
    </row>
    <row r="93" spans="1:16" s="2" customFormat="1" ht="24" x14ac:dyDescent="0.15">
      <c r="A93" s="39"/>
      <c r="B93" s="3"/>
      <c r="D93" s="12" t="s">
        <v>3</v>
      </c>
      <c r="E93" s="2" t="s">
        <v>4</v>
      </c>
      <c r="F93" s="12" t="s">
        <v>46</v>
      </c>
      <c r="J93" s="3"/>
      <c r="K93" s="5"/>
      <c r="L93" s="8"/>
      <c r="N93" s="5"/>
      <c r="O93" s="10"/>
      <c r="P93" s="8"/>
    </row>
    <row r="94" spans="1:16" s="2" customFormat="1" ht="36" x14ac:dyDescent="0.15">
      <c r="A94" s="39"/>
      <c r="B94" s="3"/>
      <c r="D94" s="12" t="s">
        <v>10</v>
      </c>
      <c r="E94" s="2" t="s">
        <v>4</v>
      </c>
      <c r="F94" s="12" t="s">
        <v>32</v>
      </c>
      <c r="J94" s="3"/>
      <c r="K94" s="5"/>
      <c r="L94" s="8"/>
      <c r="N94" s="5"/>
      <c r="O94" s="10"/>
      <c r="P94" s="8"/>
    </row>
    <row r="95" spans="1:16" s="2" customFormat="1" ht="36" x14ac:dyDescent="0.15">
      <c r="A95" s="39"/>
      <c r="B95" s="3"/>
      <c r="D95" s="12" t="s">
        <v>10</v>
      </c>
      <c r="E95" s="2" t="s">
        <v>4</v>
      </c>
      <c r="F95" s="12" t="s">
        <v>33</v>
      </c>
      <c r="J95" s="3"/>
      <c r="K95" s="5"/>
      <c r="L95" s="8"/>
      <c r="N95" s="5"/>
      <c r="O95" s="10"/>
      <c r="P95" s="8"/>
    </row>
    <row r="96" spans="1:16" s="2" customFormat="1" ht="36" x14ac:dyDescent="0.15">
      <c r="A96" s="39"/>
      <c r="B96" s="3"/>
      <c r="D96" s="12" t="s">
        <v>10</v>
      </c>
      <c r="E96" s="2" t="s">
        <v>4</v>
      </c>
      <c r="F96" s="12" t="s">
        <v>34</v>
      </c>
      <c r="J96" s="3"/>
      <c r="K96" s="5"/>
      <c r="L96" s="8"/>
      <c r="N96" s="5"/>
      <c r="O96" s="10"/>
      <c r="P96" s="8"/>
    </row>
    <row r="97" spans="1:16" s="2" customFormat="1" ht="36" x14ac:dyDescent="0.15">
      <c r="A97" s="39"/>
      <c r="B97" s="3"/>
      <c r="D97" s="12" t="s">
        <v>10</v>
      </c>
      <c r="E97" s="2" t="s">
        <v>4</v>
      </c>
      <c r="F97" s="12" t="s">
        <v>35</v>
      </c>
      <c r="J97" s="3"/>
      <c r="K97" s="5"/>
      <c r="L97" s="8"/>
      <c r="N97" s="5"/>
      <c r="O97" s="10"/>
      <c r="P97" s="8"/>
    </row>
    <row r="98" spans="1:16" s="2" customFormat="1" ht="24" x14ac:dyDescent="0.15">
      <c r="A98" s="39"/>
      <c r="B98" s="3"/>
      <c r="D98" s="12" t="s">
        <v>10</v>
      </c>
      <c r="E98" s="2" t="s">
        <v>4</v>
      </c>
      <c r="F98" s="12" t="s">
        <v>36</v>
      </c>
      <c r="J98" s="3"/>
      <c r="K98" s="5"/>
      <c r="L98" s="8"/>
      <c r="N98" s="5"/>
      <c r="O98" s="10"/>
      <c r="P98" s="8"/>
    </row>
    <row r="99" spans="1:16" s="2" customFormat="1" ht="48" x14ac:dyDescent="0.15">
      <c r="A99" s="39"/>
      <c r="B99" s="3"/>
      <c r="D99" s="12" t="s">
        <v>10</v>
      </c>
      <c r="E99" s="2" t="s">
        <v>4</v>
      </c>
      <c r="F99" s="12" t="s">
        <v>37</v>
      </c>
      <c r="J99" s="3"/>
      <c r="K99" s="5"/>
      <c r="L99" s="8"/>
      <c r="N99" s="5"/>
      <c r="O99" s="10"/>
      <c r="P99" s="8"/>
    </row>
    <row r="100" spans="1:16" s="2" customFormat="1" ht="24" x14ac:dyDescent="0.15">
      <c r="A100" s="39"/>
      <c r="B100" s="3"/>
      <c r="D100" s="12" t="s">
        <v>10</v>
      </c>
      <c r="E100" s="2" t="s">
        <v>4</v>
      </c>
      <c r="F100" s="12" t="s">
        <v>38</v>
      </c>
      <c r="J100" s="3"/>
      <c r="K100" s="5"/>
      <c r="L100" s="8"/>
      <c r="N100" s="5"/>
      <c r="O100" s="10"/>
      <c r="P100" s="8"/>
    </row>
    <row r="101" spans="1:16" s="2" customFormat="1" ht="36" x14ac:dyDescent="0.15">
      <c r="A101" s="39"/>
      <c r="B101" s="3"/>
      <c r="D101" s="12" t="s">
        <v>10</v>
      </c>
      <c r="E101" s="2" t="s">
        <v>4</v>
      </c>
      <c r="F101" s="12" t="s">
        <v>39</v>
      </c>
      <c r="J101" s="3"/>
      <c r="K101" s="5"/>
      <c r="L101" s="8"/>
      <c r="N101" s="5"/>
      <c r="O101" s="10"/>
      <c r="P101" s="8"/>
    </row>
    <row r="102" spans="1:16" s="2" customFormat="1" ht="36" x14ac:dyDescent="0.15">
      <c r="A102" s="39"/>
      <c r="B102" s="3"/>
      <c r="D102" s="12" t="s">
        <v>10</v>
      </c>
      <c r="E102" s="2" t="s">
        <v>4</v>
      </c>
      <c r="F102" s="12" t="s">
        <v>40</v>
      </c>
      <c r="J102" s="3"/>
      <c r="K102" s="5"/>
      <c r="L102" s="8"/>
      <c r="N102" s="5"/>
      <c r="O102" s="10"/>
      <c r="P102" s="8"/>
    </row>
    <row r="103" spans="1:16" s="2" customFormat="1" ht="36" x14ac:dyDescent="0.15">
      <c r="A103" s="39"/>
      <c r="B103" s="3"/>
      <c r="D103" s="12" t="s">
        <v>10</v>
      </c>
      <c r="E103" s="2" t="s">
        <v>4</v>
      </c>
      <c r="F103" s="12" t="s">
        <v>41</v>
      </c>
      <c r="J103" s="3"/>
      <c r="K103" s="5"/>
      <c r="L103" s="8"/>
      <c r="N103" s="5"/>
      <c r="O103" s="10"/>
      <c r="P103" s="8"/>
    </row>
    <row r="104" spans="1:16" s="2" customFormat="1" ht="24" x14ac:dyDescent="0.15">
      <c r="A104" s="39"/>
      <c r="B104" s="3"/>
      <c r="D104" s="12" t="s">
        <v>10</v>
      </c>
      <c r="E104" s="2" t="s">
        <v>4</v>
      </c>
      <c r="F104" s="12" t="s">
        <v>42</v>
      </c>
      <c r="J104" s="3"/>
      <c r="K104" s="5"/>
      <c r="L104" s="8"/>
      <c r="N104" s="5"/>
      <c r="O104" s="10"/>
      <c r="P104" s="8"/>
    </row>
    <row r="105" spans="1:16" s="2" customFormat="1" ht="24" x14ac:dyDescent="0.15">
      <c r="A105" s="39"/>
      <c r="B105" s="3"/>
      <c r="D105" s="12" t="s">
        <v>10</v>
      </c>
      <c r="E105" s="2" t="s">
        <v>4</v>
      </c>
      <c r="F105" s="12" t="s">
        <v>43</v>
      </c>
      <c r="J105" s="3"/>
      <c r="K105" s="5"/>
      <c r="L105" s="8"/>
      <c r="N105" s="5"/>
      <c r="O105" s="10"/>
      <c r="P105" s="8"/>
    </row>
    <row r="106" spans="1:16" s="2" customFormat="1" ht="36" x14ac:dyDescent="0.15">
      <c r="A106" s="39"/>
      <c r="B106" s="3"/>
      <c r="D106" s="12" t="s">
        <v>10</v>
      </c>
      <c r="E106" s="2" t="s">
        <v>4</v>
      </c>
      <c r="F106" s="12" t="s">
        <v>44</v>
      </c>
      <c r="J106" s="3"/>
      <c r="K106" s="5"/>
      <c r="L106" s="8"/>
      <c r="N106" s="5"/>
      <c r="O106" s="10"/>
      <c r="P106" s="8"/>
    </row>
    <row r="107" spans="1:16" s="2" customFormat="1" ht="24" x14ac:dyDescent="0.15">
      <c r="A107" s="39"/>
      <c r="B107" s="3"/>
      <c r="D107" s="12" t="s">
        <v>10</v>
      </c>
      <c r="E107" s="2" t="s">
        <v>4</v>
      </c>
      <c r="F107" s="12" t="s">
        <v>45</v>
      </c>
      <c r="J107" s="3"/>
      <c r="K107" s="5"/>
      <c r="L107" s="8"/>
      <c r="N107" s="5"/>
      <c r="O107" s="10"/>
      <c r="P107" s="8"/>
    </row>
    <row r="108" spans="1:16" s="2" customFormat="1" ht="24" x14ac:dyDescent="0.15">
      <c r="A108" s="39"/>
      <c r="B108" s="3"/>
      <c r="D108" s="12" t="s">
        <v>10</v>
      </c>
      <c r="E108" s="2" t="s">
        <v>4</v>
      </c>
      <c r="F108" s="12" t="s">
        <v>46</v>
      </c>
      <c r="J108" s="3"/>
      <c r="K108" s="5"/>
      <c r="L108" s="8"/>
      <c r="N108" s="5"/>
      <c r="O108" s="10"/>
      <c r="P108" s="8"/>
    </row>
    <row r="109" spans="1:16" s="2" customFormat="1" ht="36" x14ac:dyDescent="0.15">
      <c r="A109" s="39"/>
      <c r="B109" s="3"/>
      <c r="D109" s="12" t="s">
        <v>19</v>
      </c>
      <c r="E109" s="2" t="s">
        <v>4</v>
      </c>
      <c r="F109" s="12" t="s">
        <v>32</v>
      </c>
      <c r="J109" s="3"/>
      <c r="K109" s="5"/>
      <c r="L109" s="8"/>
      <c r="N109" s="5"/>
      <c r="O109" s="10"/>
      <c r="P109" s="8"/>
    </row>
    <row r="110" spans="1:16" s="2" customFormat="1" ht="36" x14ac:dyDescent="0.15">
      <c r="A110" s="39"/>
      <c r="B110" s="3"/>
      <c r="D110" s="12" t="s">
        <v>19</v>
      </c>
      <c r="E110" s="2" t="s">
        <v>4</v>
      </c>
      <c r="F110" s="12" t="s">
        <v>33</v>
      </c>
      <c r="J110" s="3"/>
      <c r="K110" s="5"/>
      <c r="L110" s="8"/>
      <c r="N110" s="5"/>
      <c r="O110" s="10"/>
      <c r="P110" s="8"/>
    </row>
    <row r="111" spans="1:16" s="2" customFormat="1" ht="36" x14ac:dyDescent="0.15">
      <c r="A111" s="39"/>
      <c r="B111" s="3"/>
      <c r="D111" s="12" t="s">
        <v>19</v>
      </c>
      <c r="E111" s="2" t="s">
        <v>4</v>
      </c>
      <c r="F111" s="12" t="s">
        <v>34</v>
      </c>
      <c r="J111" s="3"/>
      <c r="K111" s="5"/>
      <c r="L111" s="8"/>
      <c r="N111" s="5"/>
      <c r="O111" s="10"/>
      <c r="P111" s="8"/>
    </row>
    <row r="112" spans="1:16" s="2" customFormat="1" ht="36" x14ac:dyDescent="0.15">
      <c r="A112" s="39"/>
      <c r="B112" s="3"/>
      <c r="D112" s="12" t="s">
        <v>19</v>
      </c>
      <c r="E112" s="2" t="s">
        <v>4</v>
      </c>
      <c r="F112" s="12" t="s">
        <v>35</v>
      </c>
      <c r="J112" s="3"/>
      <c r="K112" s="5"/>
      <c r="L112" s="8"/>
      <c r="N112" s="5"/>
      <c r="O112" s="10"/>
      <c r="P112" s="8"/>
    </row>
    <row r="113" spans="1:16" s="2" customFormat="1" ht="24" x14ac:dyDescent="0.15">
      <c r="A113" s="39"/>
      <c r="B113" s="3"/>
      <c r="D113" s="12" t="s">
        <v>19</v>
      </c>
      <c r="E113" s="2" t="s">
        <v>4</v>
      </c>
      <c r="F113" s="12" t="s">
        <v>36</v>
      </c>
      <c r="J113" s="3"/>
      <c r="K113" s="5"/>
      <c r="L113" s="8"/>
      <c r="N113" s="5"/>
      <c r="O113" s="10"/>
      <c r="P113" s="8"/>
    </row>
    <row r="114" spans="1:16" s="2" customFormat="1" ht="48" x14ac:dyDescent="0.15">
      <c r="A114" s="39"/>
      <c r="B114" s="3"/>
      <c r="D114" s="12" t="s">
        <v>19</v>
      </c>
      <c r="E114" s="2" t="s">
        <v>4</v>
      </c>
      <c r="F114" s="12" t="s">
        <v>37</v>
      </c>
      <c r="J114" s="3"/>
      <c r="K114" s="5"/>
      <c r="L114" s="8"/>
      <c r="N114" s="5"/>
      <c r="O114" s="10"/>
      <c r="P114" s="8"/>
    </row>
    <row r="115" spans="1:16" s="2" customFormat="1" ht="24" x14ac:dyDescent="0.15">
      <c r="A115" s="39"/>
      <c r="B115" s="3"/>
      <c r="D115" s="12" t="s">
        <v>19</v>
      </c>
      <c r="E115" s="2" t="s">
        <v>4</v>
      </c>
      <c r="F115" s="12" t="s">
        <v>38</v>
      </c>
      <c r="J115" s="3"/>
      <c r="K115" s="5"/>
      <c r="L115" s="8"/>
      <c r="N115" s="5"/>
      <c r="O115" s="10"/>
      <c r="P115" s="8"/>
    </row>
    <row r="116" spans="1:16" s="2" customFormat="1" ht="36" x14ac:dyDescent="0.15">
      <c r="A116" s="39"/>
      <c r="B116" s="3"/>
      <c r="D116" s="12" t="s">
        <v>19</v>
      </c>
      <c r="E116" s="2" t="s">
        <v>4</v>
      </c>
      <c r="F116" s="12" t="s">
        <v>39</v>
      </c>
      <c r="J116" s="3"/>
      <c r="K116" s="5"/>
      <c r="L116" s="8"/>
      <c r="N116" s="5"/>
      <c r="O116" s="10"/>
      <c r="P116" s="8"/>
    </row>
    <row r="117" spans="1:16" s="2" customFormat="1" ht="36" x14ac:dyDescent="0.15">
      <c r="A117" s="39"/>
      <c r="B117" s="3"/>
      <c r="D117" s="12" t="s">
        <v>19</v>
      </c>
      <c r="E117" s="2" t="s">
        <v>4</v>
      </c>
      <c r="F117" s="12" t="s">
        <v>40</v>
      </c>
      <c r="J117" s="3"/>
      <c r="K117" s="5"/>
      <c r="L117" s="8"/>
      <c r="N117" s="5"/>
      <c r="O117" s="10"/>
      <c r="P117" s="8"/>
    </row>
    <row r="118" spans="1:16" s="2" customFormat="1" ht="36" x14ac:dyDescent="0.15">
      <c r="A118" s="39"/>
      <c r="B118" s="3"/>
      <c r="D118" s="12" t="s">
        <v>19</v>
      </c>
      <c r="E118" s="2" t="s">
        <v>4</v>
      </c>
      <c r="F118" s="12" t="s">
        <v>41</v>
      </c>
      <c r="J118" s="3"/>
      <c r="K118" s="5"/>
      <c r="L118" s="8"/>
      <c r="N118" s="5"/>
      <c r="O118" s="10"/>
      <c r="P118" s="8"/>
    </row>
    <row r="119" spans="1:16" s="2" customFormat="1" ht="24" x14ac:dyDescent="0.15">
      <c r="A119" s="39"/>
      <c r="B119" s="3"/>
      <c r="D119" s="12" t="s">
        <v>19</v>
      </c>
      <c r="E119" s="2" t="s">
        <v>4</v>
      </c>
      <c r="F119" s="12" t="s">
        <v>42</v>
      </c>
      <c r="J119" s="3"/>
      <c r="K119" s="5"/>
      <c r="L119" s="8"/>
      <c r="N119" s="5"/>
      <c r="O119" s="10"/>
      <c r="P119" s="8"/>
    </row>
    <row r="120" spans="1:16" s="2" customFormat="1" ht="24" x14ac:dyDescent="0.15">
      <c r="A120" s="39"/>
      <c r="B120" s="3"/>
      <c r="D120" s="12" t="s">
        <v>19</v>
      </c>
      <c r="E120" s="2" t="s">
        <v>4</v>
      </c>
      <c r="F120" s="12" t="s">
        <v>43</v>
      </c>
      <c r="J120" s="3"/>
      <c r="K120" s="5"/>
      <c r="L120" s="8"/>
      <c r="N120" s="5"/>
      <c r="O120" s="10"/>
      <c r="P120" s="8"/>
    </row>
    <row r="121" spans="1:16" s="2" customFormat="1" ht="36" x14ac:dyDescent="0.15">
      <c r="A121" s="39"/>
      <c r="B121" s="3"/>
      <c r="D121" s="12" t="s">
        <v>19</v>
      </c>
      <c r="E121" s="2" t="s">
        <v>4</v>
      </c>
      <c r="F121" s="12" t="s">
        <v>44</v>
      </c>
      <c r="J121" s="3"/>
      <c r="K121" s="5"/>
      <c r="L121" s="8"/>
      <c r="N121" s="5"/>
      <c r="O121" s="10"/>
      <c r="P121" s="8"/>
    </row>
    <row r="122" spans="1:16" s="2" customFormat="1" ht="24" x14ac:dyDescent="0.15">
      <c r="A122" s="39"/>
      <c r="B122" s="3"/>
      <c r="D122" s="12" t="s">
        <v>19</v>
      </c>
      <c r="E122" s="2" t="s">
        <v>4</v>
      </c>
      <c r="F122" s="12" t="s">
        <v>45</v>
      </c>
      <c r="J122" s="3"/>
      <c r="K122" s="5"/>
      <c r="L122" s="8"/>
      <c r="N122" s="5"/>
      <c r="O122" s="10"/>
      <c r="P122" s="8"/>
    </row>
    <row r="123" spans="1:16" s="2" customFormat="1" ht="24" x14ac:dyDescent="0.15">
      <c r="A123" s="39"/>
      <c r="B123" s="3"/>
      <c r="D123" s="12" t="s">
        <v>19</v>
      </c>
      <c r="E123" s="2" t="s">
        <v>4</v>
      </c>
      <c r="F123" s="12" t="s">
        <v>46</v>
      </c>
      <c r="J123" s="3"/>
      <c r="K123" s="5"/>
      <c r="L123" s="8"/>
      <c r="N123" s="5"/>
      <c r="O123" s="10"/>
      <c r="P123" s="8"/>
    </row>
    <row r="124" spans="1:16" s="2" customFormat="1" ht="36" x14ac:dyDescent="0.15">
      <c r="A124" s="39"/>
      <c r="B124" s="3"/>
      <c r="D124" s="12" t="s">
        <v>20</v>
      </c>
      <c r="E124" s="2" t="s">
        <v>4</v>
      </c>
      <c r="F124" s="12" t="s">
        <v>32</v>
      </c>
      <c r="J124" s="3"/>
      <c r="K124" s="5"/>
      <c r="L124" s="8"/>
      <c r="N124" s="5"/>
      <c r="O124" s="10"/>
      <c r="P124" s="8"/>
    </row>
    <row r="125" spans="1:16" s="2" customFormat="1" ht="36" x14ac:dyDescent="0.15">
      <c r="A125" s="39"/>
      <c r="B125" s="3"/>
      <c r="D125" s="12" t="s">
        <v>20</v>
      </c>
      <c r="E125" s="2" t="s">
        <v>4</v>
      </c>
      <c r="F125" s="12" t="s">
        <v>33</v>
      </c>
      <c r="J125" s="3"/>
      <c r="K125" s="5"/>
      <c r="L125" s="8"/>
      <c r="N125" s="5"/>
      <c r="O125" s="10"/>
      <c r="P125" s="8"/>
    </row>
    <row r="126" spans="1:16" s="2" customFormat="1" ht="36" x14ac:dyDescent="0.15">
      <c r="A126" s="39"/>
      <c r="B126" s="3"/>
      <c r="D126" s="12" t="s">
        <v>20</v>
      </c>
      <c r="E126" s="2" t="s">
        <v>4</v>
      </c>
      <c r="F126" s="12" t="s">
        <v>34</v>
      </c>
      <c r="J126" s="3"/>
      <c r="K126" s="5"/>
      <c r="L126" s="8"/>
      <c r="N126" s="5"/>
      <c r="O126" s="10"/>
      <c r="P126" s="8"/>
    </row>
    <row r="127" spans="1:16" s="2" customFormat="1" ht="36" x14ac:dyDescent="0.15">
      <c r="A127" s="39"/>
      <c r="B127" s="3"/>
      <c r="D127" s="12" t="s">
        <v>20</v>
      </c>
      <c r="E127" s="2" t="s">
        <v>4</v>
      </c>
      <c r="F127" s="12" t="s">
        <v>35</v>
      </c>
      <c r="J127" s="3"/>
      <c r="K127" s="5"/>
      <c r="L127" s="8"/>
      <c r="N127" s="5"/>
      <c r="O127" s="10"/>
      <c r="P127" s="8"/>
    </row>
    <row r="128" spans="1:16" s="2" customFormat="1" ht="24" x14ac:dyDescent="0.15">
      <c r="A128" s="39"/>
      <c r="B128" s="3"/>
      <c r="D128" s="12" t="s">
        <v>20</v>
      </c>
      <c r="E128" s="2" t="s">
        <v>4</v>
      </c>
      <c r="F128" s="12" t="s">
        <v>36</v>
      </c>
      <c r="J128" s="3"/>
      <c r="K128" s="5"/>
      <c r="L128" s="8"/>
      <c r="N128" s="5"/>
      <c r="O128" s="10"/>
      <c r="P128" s="8"/>
    </row>
    <row r="129" spans="1:16" s="2" customFormat="1" ht="48" x14ac:dyDescent="0.15">
      <c r="A129" s="39"/>
      <c r="B129" s="3"/>
      <c r="D129" s="12" t="s">
        <v>20</v>
      </c>
      <c r="E129" s="2" t="s">
        <v>4</v>
      </c>
      <c r="F129" s="12" t="s">
        <v>37</v>
      </c>
      <c r="J129" s="3"/>
      <c r="K129" s="5"/>
      <c r="L129" s="8"/>
      <c r="N129" s="5"/>
      <c r="O129" s="10"/>
      <c r="P129" s="8"/>
    </row>
    <row r="130" spans="1:16" s="2" customFormat="1" ht="24" x14ac:dyDescent="0.15">
      <c r="A130" s="39"/>
      <c r="B130" s="3"/>
      <c r="D130" s="12" t="s">
        <v>20</v>
      </c>
      <c r="E130" s="2" t="s">
        <v>4</v>
      </c>
      <c r="F130" s="12" t="s">
        <v>38</v>
      </c>
      <c r="J130" s="3"/>
      <c r="K130" s="5"/>
      <c r="L130" s="8"/>
      <c r="N130" s="5"/>
      <c r="O130" s="10"/>
      <c r="P130" s="8"/>
    </row>
    <row r="131" spans="1:16" s="2" customFormat="1" ht="36" x14ac:dyDescent="0.15">
      <c r="A131" s="39"/>
      <c r="B131" s="3"/>
      <c r="D131" s="12" t="s">
        <v>20</v>
      </c>
      <c r="E131" s="2" t="s">
        <v>4</v>
      </c>
      <c r="F131" s="12" t="s">
        <v>39</v>
      </c>
      <c r="J131" s="3"/>
      <c r="K131" s="5"/>
      <c r="L131" s="8"/>
      <c r="N131" s="5"/>
      <c r="O131" s="10"/>
      <c r="P131" s="8"/>
    </row>
    <row r="132" spans="1:16" s="2" customFormat="1" ht="36" x14ac:dyDescent="0.15">
      <c r="A132" s="39"/>
      <c r="B132" s="3"/>
      <c r="D132" s="12" t="s">
        <v>20</v>
      </c>
      <c r="E132" s="2" t="s">
        <v>4</v>
      </c>
      <c r="F132" s="12" t="s">
        <v>40</v>
      </c>
      <c r="J132" s="3"/>
      <c r="K132" s="5"/>
      <c r="L132" s="8"/>
      <c r="N132" s="5"/>
      <c r="O132" s="10"/>
      <c r="P132" s="8"/>
    </row>
    <row r="133" spans="1:16" s="2" customFormat="1" ht="36" x14ac:dyDescent="0.15">
      <c r="A133" s="39"/>
      <c r="B133" s="3"/>
      <c r="D133" s="12" t="s">
        <v>20</v>
      </c>
      <c r="E133" s="2" t="s">
        <v>4</v>
      </c>
      <c r="F133" s="12" t="s">
        <v>41</v>
      </c>
      <c r="J133" s="3"/>
      <c r="K133" s="5"/>
      <c r="L133" s="8"/>
      <c r="N133" s="5"/>
      <c r="O133" s="10"/>
      <c r="P133" s="8"/>
    </row>
    <row r="134" spans="1:16" s="2" customFormat="1" ht="24" x14ac:dyDescent="0.15">
      <c r="A134" s="39"/>
      <c r="B134" s="3"/>
      <c r="D134" s="12" t="s">
        <v>20</v>
      </c>
      <c r="E134" s="2" t="s">
        <v>4</v>
      </c>
      <c r="F134" s="12" t="s">
        <v>42</v>
      </c>
      <c r="J134" s="3"/>
      <c r="K134" s="5"/>
      <c r="L134" s="8"/>
      <c r="N134" s="5"/>
      <c r="O134" s="10"/>
      <c r="P134" s="8"/>
    </row>
    <row r="135" spans="1:16" s="2" customFormat="1" ht="24" x14ac:dyDescent="0.15">
      <c r="A135" s="39"/>
      <c r="B135" s="3"/>
      <c r="D135" s="12" t="s">
        <v>20</v>
      </c>
      <c r="E135" s="2" t="s">
        <v>4</v>
      </c>
      <c r="F135" s="12" t="s">
        <v>43</v>
      </c>
      <c r="J135" s="3"/>
      <c r="K135" s="5"/>
      <c r="L135" s="8"/>
      <c r="N135" s="5"/>
      <c r="O135" s="10"/>
      <c r="P135" s="8"/>
    </row>
    <row r="136" spans="1:16" s="2" customFormat="1" ht="36" x14ac:dyDescent="0.15">
      <c r="A136" s="39"/>
      <c r="B136" s="3"/>
      <c r="D136" s="12" t="s">
        <v>20</v>
      </c>
      <c r="E136" s="2" t="s">
        <v>4</v>
      </c>
      <c r="F136" s="12" t="s">
        <v>44</v>
      </c>
      <c r="J136" s="3"/>
      <c r="K136" s="5"/>
      <c r="L136" s="8"/>
      <c r="N136" s="5"/>
      <c r="O136" s="10"/>
      <c r="P136" s="8"/>
    </row>
    <row r="137" spans="1:16" s="2" customFormat="1" ht="24" x14ac:dyDescent="0.15">
      <c r="A137" s="39"/>
      <c r="B137" s="3"/>
      <c r="D137" s="12" t="s">
        <v>20</v>
      </c>
      <c r="E137" s="2" t="s">
        <v>4</v>
      </c>
      <c r="F137" s="12" t="s">
        <v>45</v>
      </c>
      <c r="J137" s="3"/>
      <c r="K137" s="5"/>
      <c r="L137" s="8"/>
      <c r="N137" s="5"/>
      <c r="O137" s="10"/>
      <c r="P137" s="8"/>
    </row>
    <row r="138" spans="1:16" s="2" customFormat="1" ht="24" x14ac:dyDescent="0.15">
      <c r="A138" s="39"/>
      <c r="B138" s="3"/>
      <c r="D138" s="12" t="s">
        <v>20</v>
      </c>
      <c r="E138" s="2" t="s">
        <v>4</v>
      </c>
      <c r="F138" s="12" t="s">
        <v>46</v>
      </c>
      <c r="J138" s="3"/>
      <c r="K138" s="5"/>
      <c r="L138" s="8"/>
      <c r="N138" s="5"/>
      <c r="O138" s="10"/>
      <c r="P138" s="8"/>
    </row>
    <row r="139" spans="1:16" s="2" customFormat="1" ht="36" x14ac:dyDescent="0.15">
      <c r="A139" s="39"/>
      <c r="B139" s="3"/>
      <c r="D139" s="12" t="s">
        <v>21</v>
      </c>
      <c r="E139" s="2" t="s">
        <v>4</v>
      </c>
      <c r="F139" s="12" t="s">
        <v>32</v>
      </c>
      <c r="J139" s="3"/>
      <c r="K139" s="5"/>
      <c r="L139" s="8"/>
      <c r="N139" s="5"/>
      <c r="O139" s="10"/>
      <c r="P139" s="8"/>
    </row>
    <row r="140" spans="1:16" s="2" customFormat="1" ht="36" x14ac:dyDescent="0.15">
      <c r="A140" s="39"/>
      <c r="B140" s="3"/>
      <c r="D140" s="12" t="s">
        <v>21</v>
      </c>
      <c r="E140" s="2" t="s">
        <v>4</v>
      </c>
      <c r="F140" s="12" t="s">
        <v>33</v>
      </c>
      <c r="J140" s="3"/>
      <c r="K140" s="5"/>
      <c r="L140" s="8"/>
      <c r="N140" s="5"/>
      <c r="O140" s="10"/>
      <c r="P140" s="8"/>
    </row>
    <row r="141" spans="1:16" s="2" customFormat="1" ht="36" x14ac:dyDescent="0.15">
      <c r="A141" s="39"/>
      <c r="B141" s="3"/>
      <c r="D141" s="12" t="s">
        <v>21</v>
      </c>
      <c r="E141" s="2" t="s">
        <v>4</v>
      </c>
      <c r="F141" s="12" t="s">
        <v>34</v>
      </c>
      <c r="J141" s="3"/>
      <c r="K141" s="5"/>
      <c r="L141" s="8"/>
      <c r="N141" s="5"/>
      <c r="O141" s="10"/>
      <c r="P141" s="8"/>
    </row>
    <row r="142" spans="1:16" s="2" customFormat="1" ht="36" x14ac:dyDescent="0.15">
      <c r="A142" s="39"/>
      <c r="B142" s="3"/>
      <c r="D142" s="12" t="s">
        <v>21</v>
      </c>
      <c r="E142" s="2" t="s">
        <v>4</v>
      </c>
      <c r="F142" s="12" t="s">
        <v>35</v>
      </c>
      <c r="J142" s="3"/>
      <c r="K142" s="5"/>
      <c r="L142" s="8"/>
      <c r="N142" s="5"/>
      <c r="O142" s="10"/>
      <c r="P142" s="8"/>
    </row>
    <row r="143" spans="1:16" s="2" customFormat="1" ht="24" x14ac:dyDescent="0.15">
      <c r="A143" s="39"/>
      <c r="B143" s="3"/>
      <c r="D143" s="12" t="s">
        <v>21</v>
      </c>
      <c r="E143" s="2" t="s">
        <v>4</v>
      </c>
      <c r="F143" s="12" t="s">
        <v>36</v>
      </c>
      <c r="J143" s="3"/>
      <c r="K143" s="5"/>
      <c r="L143" s="8"/>
      <c r="N143" s="5"/>
      <c r="O143" s="10"/>
      <c r="P143" s="8"/>
    </row>
    <row r="144" spans="1:16" s="2" customFormat="1" ht="48" x14ac:dyDescent="0.15">
      <c r="A144" s="39"/>
      <c r="B144" s="3"/>
      <c r="D144" s="12" t="s">
        <v>21</v>
      </c>
      <c r="E144" s="2" t="s">
        <v>4</v>
      </c>
      <c r="F144" s="12" t="s">
        <v>37</v>
      </c>
      <c r="J144" s="3"/>
      <c r="K144" s="5"/>
      <c r="L144" s="8"/>
      <c r="N144" s="5"/>
      <c r="O144" s="10"/>
      <c r="P144" s="8"/>
    </row>
    <row r="145" spans="1:16" s="2" customFormat="1" ht="24" x14ac:dyDescent="0.15">
      <c r="A145" s="39"/>
      <c r="B145" s="3"/>
      <c r="D145" s="12" t="s">
        <v>21</v>
      </c>
      <c r="E145" s="2" t="s">
        <v>4</v>
      </c>
      <c r="F145" s="12" t="s">
        <v>38</v>
      </c>
      <c r="J145" s="3"/>
      <c r="K145" s="5"/>
      <c r="L145" s="8"/>
      <c r="N145" s="5"/>
      <c r="O145" s="10"/>
      <c r="P145" s="8"/>
    </row>
    <row r="146" spans="1:16" s="2" customFormat="1" ht="36" x14ac:dyDescent="0.15">
      <c r="A146" s="39"/>
      <c r="B146" s="3"/>
      <c r="D146" s="12" t="s">
        <v>21</v>
      </c>
      <c r="E146" s="2" t="s">
        <v>4</v>
      </c>
      <c r="F146" s="12" t="s">
        <v>39</v>
      </c>
      <c r="J146" s="3"/>
      <c r="K146" s="5"/>
      <c r="L146" s="8"/>
      <c r="N146" s="5"/>
      <c r="O146" s="10"/>
      <c r="P146" s="8"/>
    </row>
    <row r="147" spans="1:16" s="2" customFormat="1" ht="36" x14ac:dyDescent="0.15">
      <c r="A147" s="39"/>
      <c r="B147" s="3"/>
      <c r="D147" s="12" t="s">
        <v>21</v>
      </c>
      <c r="E147" s="2" t="s">
        <v>4</v>
      </c>
      <c r="F147" s="12" t="s">
        <v>40</v>
      </c>
      <c r="J147" s="3"/>
      <c r="K147" s="5"/>
      <c r="L147" s="8"/>
      <c r="N147" s="5"/>
      <c r="O147" s="10"/>
      <c r="P147" s="8"/>
    </row>
    <row r="148" spans="1:16" s="2" customFormat="1" ht="36" x14ac:dyDescent="0.15">
      <c r="A148" s="39"/>
      <c r="B148" s="3"/>
      <c r="D148" s="12" t="s">
        <v>21</v>
      </c>
      <c r="E148" s="2" t="s">
        <v>4</v>
      </c>
      <c r="F148" s="12" t="s">
        <v>41</v>
      </c>
      <c r="J148" s="3"/>
      <c r="K148" s="5"/>
      <c r="L148" s="8"/>
      <c r="N148" s="5"/>
      <c r="O148" s="10"/>
      <c r="P148" s="8"/>
    </row>
    <row r="149" spans="1:16" s="2" customFormat="1" ht="24" x14ac:dyDescent="0.15">
      <c r="A149" s="39"/>
      <c r="B149" s="3"/>
      <c r="D149" s="12" t="s">
        <v>21</v>
      </c>
      <c r="E149" s="2" t="s">
        <v>4</v>
      </c>
      <c r="F149" s="12" t="s">
        <v>42</v>
      </c>
      <c r="J149" s="3"/>
      <c r="K149" s="5"/>
      <c r="L149" s="8"/>
      <c r="N149" s="5"/>
      <c r="O149" s="10"/>
      <c r="P149" s="8"/>
    </row>
    <row r="150" spans="1:16" s="2" customFormat="1" ht="24" x14ac:dyDescent="0.15">
      <c r="A150" s="39"/>
      <c r="B150" s="3"/>
      <c r="D150" s="12" t="s">
        <v>21</v>
      </c>
      <c r="E150" s="2" t="s">
        <v>4</v>
      </c>
      <c r="F150" s="12" t="s">
        <v>43</v>
      </c>
      <c r="J150" s="3"/>
      <c r="K150" s="5"/>
      <c r="L150" s="8"/>
      <c r="N150" s="5"/>
      <c r="O150" s="10"/>
      <c r="P150" s="8"/>
    </row>
    <row r="151" spans="1:16" s="2" customFormat="1" ht="36" x14ac:dyDescent="0.15">
      <c r="A151" s="39"/>
      <c r="B151" s="3"/>
      <c r="D151" s="12" t="s">
        <v>21</v>
      </c>
      <c r="E151" s="2" t="s">
        <v>4</v>
      </c>
      <c r="F151" s="12" t="s">
        <v>44</v>
      </c>
      <c r="J151" s="3"/>
      <c r="K151" s="5"/>
      <c r="L151" s="8"/>
      <c r="N151" s="5"/>
      <c r="O151" s="10"/>
      <c r="P151" s="8"/>
    </row>
    <row r="152" spans="1:16" s="2" customFormat="1" ht="24" x14ac:dyDescent="0.15">
      <c r="A152" s="39"/>
      <c r="B152" s="3"/>
      <c r="D152" s="12" t="s">
        <v>21</v>
      </c>
      <c r="E152" s="2" t="s">
        <v>4</v>
      </c>
      <c r="F152" s="12" t="s">
        <v>45</v>
      </c>
      <c r="J152" s="3"/>
      <c r="K152" s="5"/>
      <c r="L152" s="8"/>
      <c r="N152" s="5"/>
      <c r="O152" s="10"/>
      <c r="P152" s="8"/>
    </row>
    <row r="153" spans="1:16" s="2" customFormat="1" ht="24" x14ac:dyDescent="0.15">
      <c r="A153" s="39"/>
      <c r="B153" s="3"/>
      <c r="D153" s="12" t="s">
        <v>21</v>
      </c>
      <c r="E153" s="2" t="s">
        <v>4</v>
      </c>
      <c r="F153" s="12" t="s">
        <v>46</v>
      </c>
      <c r="J153" s="3"/>
      <c r="K153" s="5"/>
      <c r="L153" s="8"/>
      <c r="N153" s="5"/>
      <c r="O153" s="10"/>
      <c r="P153" s="8"/>
    </row>
    <row r="154" spans="1:16" s="2" customFormat="1" ht="36" x14ac:dyDescent="0.15">
      <c r="A154" s="39"/>
      <c r="B154" s="3"/>
      <c r="D154" s="12" t="s">
        <v>22</v>
      </c>
      <c r="E154" s="2" t="s">
        <v>4</v>
      </c>
      <c r="F154" s="12" t="s">
        <v>32</v>
      </c>
      <c r="J154" s="3"/>
      <c r="K154" s="5"/>
      <c r="L154" s="8"/>
      <c r="N154" s="5"/>
      <c r="O154" s="10"/>
      <c r="P154" s="8"/>
    </row>
    <row r="155" spans="1:16" s="2" customFormat="1" ht="36" x14ac:dyDescent="0.15">
      <c r="A155" s="39"/>
      <c r="B155" s="3"/>
      <c r="D155" s="12" t="s">
        <v>22</v>
      </c>
      <c r="E155" s="2" t="s">
        <v>4</v>
      </c>
      <c r="F155" s="12" t="s">
        <v>33</v>
      </c>
      <c r="J155" s="3"/>
      <c r="K155" s="5"/>
      <c r="L155" s="8"/>
      <c r="N155" s="5"/>
      <c r="O155" s="10"/>
      <c r="P155" s="8"/>
    </row>
    <row r="156" spans="1:16" s="2" customFormat="1" ht="36" x14ac:dyDescent="0.15">
      <c r="A156" s="39"/>
      <c r="B156" s="3"/>
      <c r="D156" s="12" t="s">
        <v>22</v>
      </c>
      <c r="E156" s="2" t="s">
        <v>4</v>
      </c>
      <c r="F156" s="12" t="s">
        <v>34</v>
      </c>
      <c r="J156" s="3"/>
      <c r="K156" s="5"/>
      <c r="L156" s="8"/>
      <c r="N156" s="5"/>
      <c r="O156" s="10"/>
      <c r="P156" s="8"/>
    </row>
    <row r="157" spans="1:16" s="2" customFormat="1" ht="36" x14ac:dyDescent="0.15">
      <c r="A157" s="39"/>
      <c r="B157" s="3"/>
      <c r="D157" s="12" t="s">
        <v>22</v>
      </c>
      <c r="E157" s="2" t="s">
        <v>4</v>
      </c>
      <c r="F157" s="12" t="s">
        <v>35</v>
      </c>
      <c r="J157" s="3"/>
      <c r="K157" s="5"/>
      <c r="L157" s="8"/>
      <c r="N157" s="5"/>
      <c r="O157" s="10"/>
      <c r="P157" s="8"/>
    </row>
    <row r="158" spans="1:16" s="2" customFormat="1" ht="36" x14ac:dyDescent="0.15">
      <c r="A158" s="39"/>
      <c r="B158" s="3"/>
      <c r="D158" s="12" t="s">
        <v>22</v>
      </c>
      <c r="E158" s="2" t="s">
        <v>4</v>
      </c>
      <c r="F158" s="12" t="s">
        <v>36</v>
      </c>
      <c r="J158" s="3"/>
      <c r="K158" s="5"/>
      <c r="L158" s="8"/>
      <c r="N158" s="5"/>
      <c r="O158" s="10"/>
      <c r="P158" s="8"/>
    </row>
    <row r="159" spans="1:16" s="2" customFormat="1" ht="48" x14ac:dyDescent="0.15">
      <c r="A159" s="39"/>
      <c r="B159" s="3"/>
      <c r="D159" s="12" t="s">
        <v>22</v>
      </c>
      <c r="E159" s="2" t="s">
        <v>4</v>
      </c>
      <c r="F159" s="12" t="s">
        <v>37</v>
      </c>
      <c r="J159" s="3"/>
      <c r="K159" s="5"/>
      <c r="L159" s="8"/>
      <c r="N159" s="5"/>
      <c r="O159" s="10"/>
      <c r="P159" s="8"/>
    </row>
    <row r="160" spans="1:16" s="2" customFormat="1" ht="36" x14ac:dyDescent="0.15">
      <c r="A160" s="39"/>
      <c r="B160" s="3"/>
      <c r="D160" s="12" t="s">
        <v>22</v>
      </c>
      <c r="E160" s="2" t="s">
        <v>4</v>
      </c>
      <c r="F160" s="12" t="s">
        <v>38</v>
      </c>
      <c r="J160" s="3"/>
      <c r="K160" s="5"/>
      <c r="L160" s="8"/>
      <c r="N160" s="5"/>
      <c r="O160" s="10"/>
      <c r="P160" s="8"/>
    </row>
    <row r="161" spans="1:16" s="2" customFormat="1" ht="36" x14ac:dyDescent="0.15">
      <c r="A161" s="39"/>
      <c r="B161" s="3"/>
      <c r="D161" s="12" t="s">
        <v>22</v>
      </c>
      <c r="E161" s="2" t="s">
        <v>4</v>
      </c>
      <c r="F161" s="12" t="s">
        <v>39</v>
      </c>
      <c r="J161" s="3"/>
      <c r="K161" s="5"/>
      <c r="L161" s="8"/>
      <c r="N161" s="5"/>
      <c r="O161" s="10"/>
      <c r="P161" s="8"/>
    </row>
    <row r="162" spans="1:16" s="2" customFormat="1" ht="36" x14ac:dyDescent="0.15">
      <c r="A162" s="39"/>
      <c r="B162" s="3"/>
      <c r="D162" s="12" t="s">
        <v>22</v>
      </c>
      <c r="E162" s="2" t="s">
        <v>4</v>
      </c>
      <c r="F162" s="12" t="s">
        <v>40</v>
      </c>
      <c r="J162" s="3"/>
      <c r="K162" s="5"/>
      <c r="L162" s="8"/>
      <c r="N162" s="5"/>
      <c r="O162" s="10"/>
      <c r="P162" s="8"/>
    </row>
    <row r="163" spans="1:16" s="2" customFormat="1" ht="36" x14ac:dyDescent="0.15">
      <c r="A163" s="39"/>
      <c r="B163" s="3"/>
      <c r="D163" s="12" t="s">
        <v>22</v>
      </c>
      <c r="E163" s="2" t="s">
        <v>4</v>
      </c>
      <c r="F163" s="12" t="s">
        <v>41</v>
      </c>
      <c r="J163" s="3"/>
      <c r="K163" s="5"/>
      <c r="L163" s="8"/>
      <c r="N163" s="5"/>
      <c r="O163" s="10"/>
      <c r="P163" s="8"/>
    </row>
    <row r="164" spans="1:16" s="2" customFormat="1" ht="36" x14ac:dyDescent="0.15">
      <c r="A164" s="39"/>
      <c r="B164" s="3"/>
      <c r="D164" s="12" t="s">
        <v>22</v>
      </c>
      <c r="E164" s="2" t="s">
        <v>4</v>
      </c>
      <c r="F164" s="12" t="s">
        <v>42</v>
      </c>
      <c r="J164" s="3"/>
      <c r="K164" s="5"/>
      <c r="L164" s="8"/>
      <c r="N164" s="5"/>
      <c r="O164" s="10"/>
      <c r="P164" s="8"/>
    </row>
    <row r="165" spans="1:16" s="2" customFormat="1" ht="36" x14ac:dyDescent="0.15">
      <c r="A165" s="39"/>
      <c r="B165" s="3"/>
      <c r="D165" s="12" t="s">
        <v>22</v>
      </c>
      <c r="E165" s="2" t="s">
        <v>4</v>
      </c>
      <c r="F165" s="12" t="s">
        <v>43</v>
      </c>
      <c r="J165" s="3"/>
      <c r="K165" s="5"/>
      <c r="L165" s="8"/>
      <c r="N165" s="5"/>
      <c r="O165" s="10"/>
      <c r="P165" s="8"/>
    </row>
    <row r="166" spans="1:16" s="2" customFormat="1" ht="36" x14ac:dyDescent="0.15">
      <c r="A166" s="39"/>
      <c r="B166" s="3"/>
      <c r="D166" s="12" t="s">
        <v>22</v>
      </c>
      <c r="E166" s="2" t="s">
        <v>4</v>
      </c>
      <c r="F166" s="12" t="s">
        <v>44</v>
      </c>
      <c r="J166" s="3"/>
      <c r="K166" s="5"/>
      <c r="L166" s="8"/>
      <c r="N166" s="5"/>
      <c r="O166" s="10"/>
      <c r="P166" s="8"/>
    </row>
    <row r="167" spans="1:16" s="2" customFormat="1" ht="36" x14ac:dyDescent="0.15">
      <c r="A167" s="39"/>
      <c r="B167" s="3"/>
      <c r="D167" s="12" t="s">
        <v>22</v>
      </c>
      <c r="E167" s="2" t="s">
        <v>4</v>
      </c>
      <c r="F167" s="12" t="s">
        <v>45</v>
      </c>
      <c r="J167" s="3"/>
      <c r="K167" s="5"/>
      <c r="L167" s="8"/>
      <c r="N167" s="5"/>
      <c r="O167" s="10"/>
      <c r="P167" s="8"/>
    </row>
    <row r="168" spans="1:16" s="2" customFormat="1" ht="36" x14ac:dyDescent="0.15">
      <c r="A168" s="39"/>
      <c r="B168" s="3"/>
      <c r="D168" s="12" t="s">
        <v>22</v>
      </c>
      <c r="E168" s="2" t="s">
        <v>4</v>
      </c>
      <c r="F168" s="12" t="s">
        <v>46</v>
      </c>
      <c r="J168" s="3"/>
      <c r="K168" s="5"/>
      <c r="L168" s="8"/>
      <c r="N168" s="5"/>
      <c r="O168" s="10"/>
      <c r="P168" s="8"/>
    </row>
    <row r="169" spans="1:16" s="2" customFormat="1" ht="36" x14ac:dyDescent="0.15">
      <c r="A169" s="39"/>
      <c r="B169" s="3"/>
      <c r="D169" s="12" t="s">
        <v>23</v>
      </c>
      <c r="E169" s="2" t="s">
        <v>4</v>
      </c>
      <c r="F169" s="12" t="s">
        <v>32</v>
      </c>
      <c r="J169" s="3"/>
      <c r="K169" s="5"/>
      <c r="L169" s="8"/>
      <c r="N169" s="5"/>
      <c r="O169" s="10"/>
      <c r="P169" s="8"/>
    </row>
    <row r="170" spans="1:16" s="2" customFormat="1" ht="36" x14ac:dyDescent="0.15">
      <c r="A170" s="39"/>
      <c r="B170" s="3"/>
      <c r="D170" s="12" t="s">
        <v>23</v>
      </c>
      <c r="E170" s="2" t="s">
        <v>4</v>
      </c>
      <c r="F170" s="12" t="s">
        <v>33</v>
      </c>
      <c r="J170" s="3"/>
      <c r="K170" s="5"/>
      <c r="L170" s="8"/>
      <c r="N170" s="5"/>
      <c r="O170" s="10"/>
      <c r="P170" s="8"/>
    </row>
    <row r="171" spans="1:16" s="2" customFormat="1" ht="36" x14ac:dyDescent="0.15">
      <c r="A171" s="39"/>
      <c r="B171" s="3"/>
      <c r="D171" s="12" t="s">
        <v>23</v>
      </c>
      <c r="E171" s="2" t="s">
        <v>4</v>
      </c>
      <c r="F171" s="12" t="s">
        <v>34</v>
      </c>
      <c r="J171" s="3"/>
      <c r="K171" s="5"/>
      <c r="L171" s="8"/>
      <c r="N171" s="5"/>
      <c r="O171" s="10"/>
      <c r="P171" s="8"/>
    </row>
    <row r="172" spans="1:16" s="2" customFormat="1" ht="36" x14ac:dyDescent="0.15">
      <c r="A172" s="39"/>
      <c r="B172" s="3"/>
      <c r="D172" s="12" t="s">
        <v>23</v>
      </c>
      <c r="E172" s="2" t="s">
        <v>4</v>
      </c>
      <c r="F172" s="12" t="s">
        <v>35</v>
      </c>
      <c r="J172" s="3"/>
      <c r="K172" s="5"/>
      <c r="L172" s="8"/>
      <c r="N172" s="5"/>
      <c r="O172" s="10"/>
      <c r="P172" s="8"/>
    </row>
    <row r="173" spans="1:16" s="2" customFormat="1" ht="24" x14ac:dyDescent="0.15">
      <c r="A173" s="39"/>
      <c r="B173" s="3"/>
      <c r="D173" s="12" t="s">
        <v>23</v>
      </c>
      <c r="E173" s="2" t="s">
        <v>4</v>
      </c>
      <c r="F173" s="12" t="s">
        <v>36</v>
      </c>
      <c r="J173" s="3"/>
      <c r="K173" s="5"/>
      <c r="L173" s="8"/>
      <c r="N173" s="5"/>
      <c r="O173" s="10"/>
      <c r="P173" s="8"/>
    </row>
    <row r="174" spans="1:16" s="2" customFormat="1" ht="48" x14ac:dyDescent="0.15">
      <c r="A174" s="39"/>
      <c r="B174" s="3"/>
      <c r="D174" s="12" t="s">
        <v>23</v>
      </c>
      <c r="E174" s="2" t="s">
        <v>4</v>
      </c>
      <c r="F174" s="12" t="s">
        <v>37</v>
      </c>
      <c r="J174" s="3"/>
      <c r="K174" s="5"/>
      <c r="L174" s="8"/>
      <c r="N174" s="5"/>
      <c r="O174" s="10"/>
      <c r="P174" s="8"/>
    </row>
    <row r="175" spans="1:16" s="2" customFormat="1" ht="24" x14ac:dyDescent="0.15">
      <c r="A175" s="39"/>
      <c r="B175" s="3"/>
      <c r="D175" s="12" t="s">
        <v>23</v>
      </c>
      <c r="E175" s="2" t="s">
        <v>4</v>
      </c>
      <c r="F175" s="12" t="s">
        <v>38</v>
      </c>
      <c r="J175" s="3"/>
      <c r="K175" s="5"/>
      <c r="L175" s="8"/>
      <c r="N175" s="5"/>
      <c r="O175" s="10"/>
      <c r="P175" s="8"/>
    </row>
    <row r="176" spans="1:16" s="2" customFormat="1" ht="36" x14ac:dyDescent="0.15">
      <c r="A176" s="39"/>
      <c r="B176" s="3"/>
      <c r="D176" s="12" t="s">
        <v>23</v>
      </c>
      <c r="E176" s="2" t="s">
        <v>4</v>
      </c>
      <c r="F176" s="12" t="s">
        <v>39</v>
      </c>
      <c r="J176" s="3"/>
      <c r="K176" s="5"/>
      <c r="L176" s="8"/>
      <c r="N176" s="5"/>
      <c r="O176" s="10"/>
      <c r="P176" s="8"/>
    </row>
    <row r="177" spans="1:16" s="2" customFormat="1" ht="36" x14ac:dyDescent="0.15">
      <c r="A177" s="39"/>
      <c r="B177" s="3"/>
      <c r="D177" s="12" t="s">
        <v>23</v>
      </c>
      <c r="E177" s="2" t="s">
        <v>4</v>
      </c>
      <c r="F177" s="12" t="s">
        <v>40</v>
      </c>
      <c r="J177" s="3"/>
      <c r="K177" s="5"/>
      <c r="L177" s="8"/>
      <c r="N177" s="5"/>
      <c r="O177" s="10"/>
      <c r="P177" s="8"/>
    </row>
    <row r="178" spans="1:16" s="2" customFormat="1" ht="36" x14ac:dyDescent="0.15">
      <c r="A178" s="39"/>
      <c r="B178" s="3"/>
      <c r="D178" s="12" t="s">
        <v>23</v>
      </c>
      <c r="E178" s="2" t="s">
        <v>4</v>
      </c>
      <c r="F178" s="12" t="s">
        <v>41</v>
      </c>
      <c r="J178" s="3"/>
      <c r="K178" s="5"/>
      <c r="L178" s="8"/>
      <c r="N178" s="5"/>
      <c r="O178" s="10"/>
      <c r="P178" s="8"/>
    </row>
    <row r="179" spans="1:16" s="2" customFormat="1" ht="24" x14ac:dyDescent="0.15">
      <c r="A179" s="39"/>
      <c r="B179" s="3"/>
      <c r="D179" s="12" t="s">
        <v>23</v>
      </c>
      <c r="E179" s="2" t="s">
        <v>4</v>
      </c>
      <c r="F179" s="12" t="s">
        <v>42</v>
      </c>
      <c r="J179" s="3"/>
      <c r="K179" s="5"/>
      <c r="L179" s="8"/>
      <c r="N179" s="5"/>
      <c r="O179" s="10"/>
      <c r="P179" s="8"/>
    </row>
    <row r="180" spans="1:16" s="2" customFormat="1" ht="24" x14ac:dyDescent="0.15">
      <c r="A180" s="39"/>
      <c r="B180" s="3"/>
      <c r="D180" s="12" t="s">
        <v>23</v>
      </c>
      <c r="E180" s="2" t="s">
        <v>4</v>
      </c>
      <c r="F180" s="12" t="s">
        <v>43</v>
      </c>
      <c r="J180" s="3"/>
      <c r="K180" s="5"/>
      <c r="L180" s="8"/>
      <c r="N180" s="5"/>
      <c r="O180" s="10"/>
      <c r="P180" s="8"/>
    </row>
    <row r="181" spans="1:16" s="2" customFormat="1" ht="36" x14ac:dyDescent="0.15">
      <c r="A181" s="39"/>
      <c r="B181" s="3"/>
      <c r="D181" s="12" t="s">
        <v>23</v>
      </c>
      <c r="E181" s="2" t="s">
        <v>4</v>
      </c>
      <c r="F181" s="12" t="s">
        <v>44</v>
      </c>
      <c r="J181" s="3"/>
      <c r="K181" s="5"/>
      <c r="L181" s="8"/>
      <c r="N181" s="5"/>
      <c r="O181" s="10"/>
      <c r="P181" s="8"/>
    </row>
    <row r="182" spans="1:16" s="2" customFormat="1" ht="24" x14ac:dyDescent="0.15">
      <c r="A182" s="39"/>
      <c r="B182" s="3"/>
      <c r="D182" s="12" t="s">
        <v>23</v>
      </c>
      <c r="E182" s="2" t="s">
        <v>4</v>
      </c>
      <c r="F182" s="12" t="s">
        <v>45</v>
      </c>
      <c r="J182" s="3"/>
      <c r="K182" s="5"/>
      <c r="L182" s="8"/>
      <c r="N182" s="5"/>
      <c r="O182" s="10"/>
      <c r="P182" s="8"/>
    </row>
    <row r="183" spans="1:16" s="2" customFormat="1" ht="24" x14ac:dyDescent="0.15">
      <c r="A183" s="39"/>
      <c r="B183" s="3"/>
      <c r="D183" s="12" t="s">
        <v>23</v>
      </c>
      <c r="E183" s="2" t="s">
        <v>4</v>
      </c>
      <c r="F183" s="12" t="s">
        <v>46</v>
      </c>
      <c r="J183" s="3"/>
      <c r="K183" s="5"/>
      <c r="L183" s="8"/>
      <c r="N183" s="5"/>
      <c r="O183" s="10"/>
      <c r="P183" s="8"/>
    </row>
    <row r="184" spans="1:16" s="2" customFormat="1" ht="36" x14ac:dyDescent="0.15">
      <c r="A184" s="39"/>
      <c r="B184" s="3"/>
      <c r="D184" s="12" t="s">
        <v>24</v>
      </c>
      <c r="E184" s="2" t="s">
        <v>4</v>
      </c>
      <c r="F184" s="12" t="s">
        <v>32</v>
      </c>
      <c r="J184" s="3"/>
      <c r="K184" s="5"/>
      <c r="L184" s="8"/>
      <c r="N184" s="5"/>
      <c r="O184" s="10"/>
      <c r="P184" s="8"/>
    </row>
    <row r="185" spans="1:16" s="2" customFormat="1" ht="36" x14ac:dyDescent="0.15">
      <c r="A185" s="39"/>
      <c r="B185" s="3"/>
      <c r="D185" s="12" t="s">
        <v>24</v>
      </c>
      <c r="E185" s="2" t="s">
        <v>4</v>
      </c>
      <c r="F185" s="12" t="s">
        <v>33</v>
      </c>
      <c r="J185" s="3"/>
      <c r="K185" s="5"/>
      <c r="L185" s="8"/>
      <c r="N185" s="5"/>
      <c r="O185" s="10"/>
      <c r="P185" s="8"/>
    </row>
    <row r="186" spans="1:16" s="2" customFormat="1" ht="36" x14ac:dyDescent="0.15">
      <c r="A186" s="39"/>
      <c r="B186" s="3"/>
      <c r="D186" s="12" t="s">
        <v>24</v>
      </c>
      <c r="E186" s="2" t="s">
        <v>4</v>
      </c>
      <c r="F186" s="12" t="s">
        <v>34</v>
      </c>
      <c r="J186" s="3"/>
      <c r="K186" s="5"/>
      <c r="L186" s="8"/>
      <c r="N186" s="5"/>
      <c r="O186" s="10"/>
      <c r="P186" s="8"/>
    </row>
    <row r="187" spans="1:16" s="2" customFormat="1" ht="36" x14ac:dyDescent="0.15">
      <c r="A187" s="39"/>
      <c r="B187" s="3"/>
      <c r="D187" s="12" t="s">
        <v>24</v>
      </c>
      <c r="E187" s="2" t="s">
        <v>4</v>
      </c>
      <c r="F187" s="12" t="s">
        <v>35</v>
      </c>
      <c r="J187" s="3"/>
      <c r="K187" s="5"/>
      <c r="L187" s="8"/>
      <c r="N187" s="5"/>
      <c r="O187" s="10"/>
      <c r="P187" s="8"/>
    </row>
    <row r="188" spans="1:16" s="2" customFormat="1" ht="24" x14ac:dyDescent="0.15">
      <c r="A188" s="39"/>
      <c r="B188" s="3"/>
      <c r="D188" s="12" t="s">
        <v>24</v>
      </c>
      <c r="E188" s="2" t="s">
        <v>4</v>
      </c>
      <c r="F188" s="12" t="s">
        <v>36</v>
      </c>
      <c r="J188" s="3"/>
      <c r="K188" s="5"/>
      <c r="L188" s="8"/>
      <c r="N188" s="5"/>
      <c r="O188" s="10"/>
      <c r="P188" s="8"/>
    </row>
    <row r="189" spans="1:16" s="2" customFormat="1" ht="48" x14ac:dyDescent="0.15">
      <c r="A189" s="39"/>
      <c r="B189" s="3"/>
      <c r="D189" s="12" t="s">
        <v>24</v>
      </c>
      <c r="E189" s="2" t="s">
        <v>4</v>
      </c>
      <c r="F189" s="12" t="s">
        <v>37</v>
      </c>
      <c r="J189" s="3"/>
      <c r="K189" s="5"/>
      <c r="L189" s="8"/>
      <c r="N189" s="5"/>
      <c r="O189" s="10"/>
      <c r="P189" s="8"/>
    </row>
    <row r="190" spans="1:16" s="2" customFormat="1" ht="24" x14ac:dyDescent="0.15">
      <c r="A190" s="39"/>
      <c r="B190" s="3"/>
      <c r="D190" s="12" t="s">
        <v>24</v>
      </c>
      <c r="E190" s="2" t="s">
        <v>4</v>
      </c>
      <c r="F190" s="12" t="s">
        <v>38</v>
      </c>
      <c r="J190" s="3"/>
      <c r="K190" s="5"/>
      <c r="L190" s="8"/>
      <c r="N190" s="5"/>
      <c r="O190" s="10"/>
      <c r="P190" s="8"/>
    </row>
    <row r="191" spans="1:16" s="2" customFormat="1" ht="36" x14ac:dyDescent="0.15">
      <c r="A191" s="39"/>
      <c r="B191" s="3"/>
      <c r="D191" s="12" t="s">
        <v>24</v>
      </c>
      <c r="E191" s="2" t="s">
        <v>4</v>
      </c>
      <c r="F191" s="12" t="s">
        <v>39</v>
      </c>
      <c r="J191" s="3"/>
      <c r="K191" s="5"/>
      <c r="L191" s="8"/>
      <c r="N191" s="5"/>
      <c r="O191" s="10"/>
      <c r="P191" s="8"/>
    </row>
    <row r="192" spans="1:16" s="2" customFormat="1" ht="36" x14ac:dyDescent="0.15">
      <c r="A192" s="39"/>
      <c r="B192" s="3"/>
      <c r="D192" s="12" t="s">
        <v>24</v>
      </c>
      <c r="E192" s="2" t="s">
        <v>4</v>
      </c>
      <c r="F192" s="12" t="s">
        <v>40</v>
      </c>
      <c r="J192" s="3"/>
      <c r="K192" s="5"/>
      <c r="L192" s="8"/>
      <c r="N192" s="5"/>
      <c r="O192" s="10"/>
      <c r="P192" s="8"/>
    </row>
    <row r="193" spans="1:16" s="2" customFormat="1" ht="36" x14ac:dyDescent="0.15">
      <c r="A193" s="39"/>
      <c r="B193" s="3"/>
      <c r="D193" s="12" t="s">
        <v>24</v>
      </c>
      <c r="E193" s="2" t="s">
        <v>4</v>
      </c>
      <c r="F193" s="12" t="s">
        <v>41</v>
      </c>
      <c r="J193" s="3"/>
      <c r="K193" s="5"/>
      <c r="L193" s="8"/>
      <c r="N193" s="5"/>
      <c r="O193" s="10"/>
      <c r="P193" s="8"/>
    </row>
    <row r="194" spans="1:16" s="2" customFormat="1" ht="24" x14ac:dyDescent="0.15">
      <c r="A194" s="39"/>
      <c r="B194" s="3"/>
      <c r="D194" s="12" t="s">
        <v>24</v>
      </c>
      <c r="E194" s="2" t="s">
        <v>4</v>
      </c>
      <c r="F194" s="12" t="s">
        <v>42</v>
      </c>
      <c r="J194" s="3"/>
      <c r="K194" s="5"/>
      <c r="L194" s="8"/>
      <c r="N194" s="5"/>
      <c r="O194" s="10"/>
      <c r="P194" s="8"/>
    </row>
    <row r="195" spans="1:16" s="2" customFormat="1" ht="24" x14ac:dyDescent="0.15">
      <c r="A195" s="39"/>
      <c r="B195" s="3"/>
      <c r="D195" s="12" t="s">
        <v>24</v>
      </c>
      <c r="E195" s="2" t="s">
        <v>4</v>
      </c>
      <c r="F195" s="12" t="s">
        <v>43</v>
      </c>
      <c r="J195" s="3"/>
      <c r="K195" s="5"/>
      <c r="L195" s="8"/>
      <c r="N195" s="5"/>
      <c r="O195" s="10"/>
      <c r="P195" s="8"/>
    </row>
    <row r="196" spans="1:16" s="2" customFormat="1" ht="36" x14ac:dyDescent="0.15">
      <c r="A196" s="39"/>
      <c r="B196" s="3"/>
      <c r="D196" s="12" t="s">
        <v>24</v>
      </c>
      <c r="E196" s="2" t="s">
        <v>4</v>
      </c>
      <c r="F196" s="12" t="s">
        <v>44</v>
      </c>
      <c r="J196" s="3"/>
      <c r="K196" s="5"/>
      <c r="L196" s="8"/>
      <c r="N196" s="5"/>
      <c r="O196" s="10"/>
      <c r="P196" s="8"/>
    </row>
    <row r="197" spans="1:16" s="2" customFormat="1" ht="24" x14ac:dyDescent="0.15">
      <c r="A197" s="39"/>
      <c r="B197" s="3"/>
      <c r="D197" s="12" t="s">
        <v>24</v>
      </c>
      <c r="E197" s="2" t="s">
        <v>4</v>
      </c>
      <c r="F197" s="12" t="s">
        <v>45</v>
      </c>
      <c r="J197" s="3"/>
      <c r="K197" s="5"/>
      <c r="L197" s="8"/>
      <c r="N197" s="5"/>
      <c r="O197" s="10"/>
      <c r="P197" s="8"/>
    </row>
    <row r="198" spans="1:16" s="2" customFormat="1" ht="24" x14ac:dyDescent="0.15">
      <c r="A198" s="39"/>
      <c r="B198" s="3"/>
      <c r="D198" s="12" t="s">
        <v>24</v>
      </c>
      <c r="E198" s="2" t="s">
        <v>4</v>
      </c>
      <c r="F198" s="12" t="s">
        <v>46</v>
      </c>
      <c r="J198" s="3"/>
      <c r="K198" s="5"/>
      <c r="L198" s="8"/>
      <c r="N198" s="5"/>
      <c r="O198" s="10"/>
      <c r="P198" s="8"/>
    </row>
    <row r="199" spans="1:16" s="2" customFormat="1" ht="36" x14ac:dyDescent="0.15">
      <c r="A199" s="39"/>
      <c r="B199" s="3"/>
      <c r="D199" s="12" t="s">
        <v>26</v>
      </c>
      <c r="E199" s="2" t="s">
        <v>4</v>
      </c>
      <c r="F199" s="12" t="s">
        <v>32</v>
      </c>
      <c r="J199" s="3"/>
      <c r="K199" s="5"/>
      <c r="L199" s="8"/>
      <c r="N199" s="5"/>
      <c r="O199" s="10"/>
      <c r="P199" s="8"/>
    </row>
    <row r="200" spans="1:16" s="2" customFormat="1" ht="36" x14ac:dyDescent="0.15">
      <c r="A200" s="39"/>
      <c r="B200" s="3"/>
      <c r="D200" s="12" t="s">
        <v>26</v>
      </c>
      <c r="E200" s="2" t="s">
        <v>4</v>
      </c>
      <c r="F200" s="12" t="s">
        <v>33</v>
      </c>
      <c r="J200" s="3"/>
      <c r="K200" s="5"/>
      <c r="L200" s="8"/>
      <c r="N200" s="5"/>
      <c r="O200" s="10"/>
      <c r="P200" s="8"/>
    </row>
    <row r="201" spans="1:16" s="2" customFormat="1" ht="36" x14ac:dyDescent="0.15">
      <c r="A201" s="39"/>
      <c r="B201" s="3"/>
      <c r="D201" s="12" t="s">
        <v>26</v>
      </c>
      <c r="E201" s="2" t="s">
        <v>4</v>
      </c>
      <c r="F201" s="12" t="s">
        <v>34</v>
      </c>
      <c r="J201" s="3"/>
      <c r="K201" s="5"/>
      <c r="L201" s="8"/>
      <c r="N201" s="5"/>
      <c r="O201" s="10"/>
      <c r="P201" s="8"/>
    </row>
    <row r="202" spans="1:16" s="2" customFormat="1" ht="36" x14ac:dyDescent="0.15">
      <c r="A202" s="39"/>
      <c r="B202" s="3"/>
      <c r="D202" s="12" t="s">
        <v>26</v>
      </c>
      <c r="E202" s="2" t="s">
        <v>4</v>
      </c>
      <c r="F202" s="12" t="s">
        <v>35</v>
      </c>
      <c r="J202" s="3"/>
      <c r="K202" s="5"/>
      <c r="L202" s="8"/>
      <c r="N202" s="5"/>
      <c r="O202" s="10"/>
      <c r="P202" s="8"/>
    </row>
    <row r="203" spans="1:16" s="2" customFormat="1" ht="24" x14ac:dyDescent="0.15">
      <c r="A203" s="39"/>
      <c r="B203" s="3"/>
      <c r="D203" s="12" t="s">
        <v>26</v>
      </c>
      <c r="E203" s="2" t="s">
        <v>4</v>
      </c>
      <c r="F203" s="12" t="s">
        <v>36</v>
      </c>
      <c r="J203" s="3"/>
      <c r="K203" s="5"/>
      <c r="L203" s="8"/>
      <c r="N203" s="5"/>
      <c r="O203" s="10"/>
      <c r="P203" s="8"/>
    </row>
    <row r="204" spans="1:16" s="2" customFormat="1" ht="48" x14ac:dyDescent="0.15">
      <c r="A204" s="39"/>
      <c r="B204" s="3"/>
      <c r="D204" s="12" t="s">
        <v>26</v>
      </c>
      <c r="E204" s="2" t="s">
        <v>4</v>
      </c>
      <c r="F204" s="12" t="s">
        <v>37</v>
      </c>
      <c r="J204" s="3"/>
      <c r="K204" s="5"/>
      <c r="L204" s="8"/>
      <c r="N204" s="5"/>
      <c r="O204" s="10"/>
      <c r="P204" s="8"/>
    </row>
    <row r="205" spans="1:16" s="2" customFormat="1" ht="24" x14ac:dyDescent="0.15">
      <c r="A205" s="39"/>
      <c r="B205" s="3"/>
      <c r="D205" s="12" t="s">
        <v>26</v>
      </c>
      <c r="E205" s="2" t="s">
        <v>4</v>
      </c>
      <c r="F205" s="12" t="s">
        <v>38</v>
      </c>
      <c r="J205" s="3"/>
      <c r="K205" s="5"/>
      <c r="L205" s="8"/>
      <c r="N205" s="5"/>
      <c r="O205" s="10"/>
      <c r="P205" s="8"/>
    </row>
    <row r="206" spans="1:16" s="2" customFormat="1" ht="36" x14ac:dyDescent="0.15">
      <c r="A206" s="39"/>
      <c r="B206" s="3"/>
      <c r="D206" s="12" t="s">
        <v>26</v>
      </c>
      <c r="E206" s="2" t="s">
        <v>4</v>
      </c>
      <c r="F206" s="12" t="s">
        <v>39</v>
      </c>
      <c r="J206" s="3"/>
      <c r="K206" s="5"/>
      <c r="L206" s="8"/>
      <c r="N206" s="5"/>
      <c r="O206" s="10"/>
      <c r="P206" s="8"/>
    </row>
    <row r="207" spans="1:16" s="2" customFormat="1" ht="36" x14ac:dyDescent="0.15">
      <c r="A207" s="39"/>
      <c r="B207" s="3"/>
      <c r="D207" s="12" t="s">
        <v>26</v>
      </c>
      <c r="E207" s="2" t="s">
        <v>4</v>
      </c>
      <c r="F207" s="12" t="s">
        <v>40</v>
      </c>
      <c r="J207" s="3"/>
      <c r="K207" s="5"/>
      <c r="L207" s="8"/>
      <c r="N207" s="5"/>
      <c r="O207" s="10"/>
      <c r="P207" s="8"/>
    </row>
    <row r="208" spans="1:16" s="2" customFormat="1" ht="36" x14ac:dyDescent="0.15">
      <c r="A208" s="39"/>
      <c r="B208" s="3"/>
      <c r="D208" s="12" t="s">
        <v>26</v>
      </c>
      <c r="E208" s="2" t="s">
        <v>4</v>
      </c>
      <c r="F208" s="12" t="s">
        <v>41</v>
      </c>
      <c r="J208" s="3"/>
      <c r="K208" s="5"/>
      <c r="L208" s="8"/>
      <c r="N208" s="5"/>
      <c r="O208" s="10"/>
      <c r="P208" s="8"/>
    </row>
    <row r="209" spans="1:16" s="2" customFormat="1" ht="24" x14ac:dyDescent="0.15">
      <c r="A209" s="39"/>
      <c r="B209" s="3"/>
      <c r="D209" s="12" t="s">
        <v>26</v>
      </c>
      <c r="E209" s="2" t="s">
        <v>4</v>
      </c>
      <c r="F209" s="12" t="s">
        <v>42</v>
      </c>
      <c r="J209" s="3"/>
      <c r="K209" s="5"/>
      <c r="L209" s="8"/>
      <c r="N209" s="5"/>
      <c r="O209" s="10"/>
      <c r="P209" s="8"/>
    </row>
    <row r="210" spans="1:16" s="2" customFormat="1" ht="24" x14ac:dyDescent="0.15">
      <c r="A210" s="39"/>
      <c r="B210" s="3"/>
      <c r="D210" s="12" t="s">
        <v>26</v>
      </c>
      <c r="E210" s="2" t="s">
        <v>4</v>
      </c>
      <c r="F210" s="12" t="s">
        <v>43</v>
      </c>
      <c r="J210" s="3"/>
      <c r="K210" s="5"/>
      <c r="L210" s="8"/>
      <c r="N210" s="5"/>
      <c r="O210" s="10"/>
      <c r="P210" s="8"/>
    </row>
    <row r="211" spans="1:16" s="2" customFormat="1" ht="36" x14ac:dyDescent="0.15">
      <c r="A211" s="39"/>
      <c r="B211" s="3"/>
      <c r="D211" s="12" t="s">
        <v>26</v>
      </c>
      <c r="E211" s="2" t="s">
        <v>4</v>
      </c>
      <c r="F211" s="12" t="s">
        <v>44</v>
      </c>
      <c r="J211" s="3"/>
      <c r="K211" s="5"/>
      <c r="L211" s="8"/>
      <c r="N211" s="5"/>
      <c r="O211" s="10"/>
      <c r="P211" s="8"/>
    </row>
    <row r="212" spans="1:16" s="2" customFormat="1" ht="24" x14ac:dyDescent="0.15">
      <c r="A212" s="39"/>
      <c r="B212" s="3"/>
      <c r="D212" s="12" t="s">
        <v>26</v>
      </c>
      <c r="E212" s="2" t="s">
        <v>4</v>
      </c>
      <c r="F212" s="12" t="s">
        <v>45</v>
      </c>
      <c r="J212" s="3"/>
      <c r="K212" s="5"/>
      <c r="L212" s="8"/>
      <c r="N212" s="5"/>
      <c r="O212" s="10"/>
      <c r="P212" s="8"/>
    </row>
    <row r="213" spans="1:16" s="2" customFormat="1" ht="24" x14ac:dyDescent="0.15">
      <c r="A213" s="39"/>
      <c r="B213" s="3"/>
      <c r="D213" s="12" t="s">
        <v>26</v>
      </c>
      <c r="E213" s="2" t="s">
        <v>4</v>
      </c>
      <c r="F213" s="12" t="s">
        <v>46</v>
      </c>
      <c r="J213" s="3"/>
      <c r="K213" s="5"/>
      <c r="L213" s="8"/>
      <c r="N213" s="5"/>
      <c r="O213" s="10"/>
      <c r="P213" s="8"/>
    </row>
    <row r="214" spans="1:16" s="2" customFormat="1" ht="36" x14ac:dyDescent="0.15">
      <c r="A214" s="39"/>
      <c r="B214" s="3"/>
      <c r="D214" s="12" t="s">
        <v>56</v>
      </c>
      <c r="E214" s="2" t="s">
        <v>4</v>
      </c>
      <c r="F214" s="12" t="s">
        <v>32</v>
      </c>
      <c r="J214" s="3"/>
      <c r="K214" s="5"/>
      <c r="L214" s="8"/>
      <c r="N214" s="5"/>
      <c r="O214" s="10"/>
      <c r="P214" s="8"/>
    </row>
    <row r="215" spans="1:16" s="2" customFormat="1" ht="36" x14ac:dyDescent="0.15">
      <c r="A215" s="39"/>
      <c r="B215" s="3"/>
      <c r="D215" s="12" t="s">
        <v>56</v>
      </c>
      <c r="E215" s="2" t="s">
        <v>4</v>
      </c>
      <c r="F215" s="12" t="s">
        <v>33</v>
      </c>
      <c r="J215" s="3"/>
      <c r="K215" s="5"/>
      <c r="L215" s="8"/>
      <c r="N215" s="5"/>
      <c r="O215" s="10"/>
      <c r="P215" s="8"/>
    </row>
    <row r="216" spans="1:16" s="2" customFormat="1" ht="36" x14ac:dyDescent="0.15">
      <c r="A216" s="39"/>
      <c r="B216" s="3"/>
      <c r="D216" s="12" t="s">
        <v>56</v>
      </c>
      <c r="E216" s="2" t="s">
        <v>4</v>
      </c>
      <c r="F216" s="12" t="s">
        <v>34</v>
      </c>
      <c r="J216" s="3"/>
      <c r="K216" s="5"/>
      <c r="L216" s="8"/>
      <c r="N216" s="5"/>
      <c r="O216" s="10"/>
      <c r="P216" s="8"/>
    </row>
    <row r="217" spans="1:16" s="2" customFormat="1" ht="36" x14ac:dyDescent="0.15">
      <c r="A217" s="39"/>
      <c r="B217" s="3"/>
      <c r="D217" s="12" t="s">
        <v>56</v>
      </c>
      <c r="E217" s="2" t="s">
        <v>4</v>
      </c>
      <c r="F217" s="12" t="s">
        <v>35</v>
      </c>
      <c r="J217" s="3"/>
      <c r="K217" s="5"/>
      <c r="L217" s="8"/>
      <c r="N217" s="5"/>
      <c r="O217" s="10"/>
      <c r="P217" s="8"/>
    </row>
    <row r="218" spans="1:16" s="2" customFormat="1" ht="24" x14ac:dyDescent="0.15">
      <c r="A218" s="39"/>
      <c r="B218" s="3"/>
      <c r="D218" s="12" t="s">
        <v>56</v>
      </c>
      <c r="E218" s="2" t="s">
        <v>4</v>
      </c>
      <c r="F218" s="12" t="s">
        <v>36</v>
      </c>
      <c r="J218" s="3"/>
      <c r="K218" s="5"/>
      <c r="L218" s="8"/>
      <c r="N218" s="5"/>
      <c r="O218" s="10"/>
      <c r="P218" s="8"/>
    </row>
    <row r="219" spans="1:16" s="2" customFormat="1" ht="48" x14ac:dyDescent="0.15">
      <c r="A219" s="39"/>
      <c r="B219" s="3"/>
      <c r="D219" s="12" t="s">
        <v>56</v>
      </c>
      <c r="E219" s="2" t="s">
        <v>4</v>
      </c>
      <c r="F219" s="12" t="s">
        <v>37</v>
      </c>
      <c r="J219" s="3"/>
      <c r="K219" s="5"/>
      <c r="L219" s="8"/>
      <c r="N219" s="5"/>
      <c r="O219" s="10"/>
      <c r="P219" s="8"/>
    </row>
    <row r="220" spans="1:16" s="2" customFormat="1" ht="24" x14ac:dyDescent="0.15">
      <c r="A220" s="39"/>
      <c r="B220" s="3"/>
      <c r="D220" s="12" t="s">
        <v>56</v>
      </c>
      <c r="E220" s="2" t="s">
        <v>4</v>
      </c>
      <c r="F220" s="12" t="s">
        <v>38</v>
      </c>
      <c r="J220" s="3"/>
      <c r="K220" s="5"/>
      <c r="L220" s="8"/>
      <c r="N220" s="5"/>
      <c r="O220" s="10"/>
      <c r="P220" s="8"/>
    </row>
    <row r="221" spans="1:16" s="2" customFormat="1" ht="36" x14ac:dyDescent="0.15">
      <c r="A221" s="39"/>
      <c r="B221" s="3"/>
      <c r="D221" s="12" t="s">
        <v>56</v>
      </c>
      <c r="E221" s="2" t="s">
        <v>4</v>
      </c>
      <c r="F221" s="12" t="s">
        <v>39</v>
      </c>
      <c r="J221" s="3"/>
      <c r="K221" s="5"/>
      <c r="L221" s="8"/>
      <c r="N221" s="5"/>
      <c r="O221" s="10"/>
      <c r="P221" s="8"/>
    </row>
    <row r="222" spans="1:16" s="2" customFormat="1" ht="36" x14ac:dyDescent="0.15">
      <c r="A222" s="39"/>
      <c r="B222" s="3"/>
      <c r="D222" s="12" t="s">
        <v>56</v>
      </c>
      <c r="E222" s="2" t="s">
        <v>4</v>
      </c>
      <c r="F222" s="12" t="s">
        <v>40</v>
      </c>
      <c r="J222" s="3"/>
      <c r="K222" s="5"/>
      <c r="L222" s="8"/>
      <c r="N222" s="5"/>
      <c r="O222" s="10"/>
      <c r="P222" s="8"/>
    </row>
    <row r="223" spans="1:16" s="2" customFormat="1" ht="36" x14ac:dyDescent="0.15">
      <c r="A223" s="39"/>
      <c r="B223" s="3"/>
      <c r="D223" s="12" t="s">
        <v>56</v>
      </c>
      <c r="E223" s="2" t="s">
        <v>4</v>
      </c>
      <c r="F223" s="12" t="s">
        <v>41</v>
      </c>
      <c r="J223" s="3"/>
      <c r="K223" s="5"/>
      <c r="L223" s="8"/>
      <c r="N223" s="5"/>
      <c r="O223" s="10"/>
      <c r="P223" s="8"/>
    </row>
    <row r="224" spans="1:16" s="2" customFormat="1" ht="24" x14ac:dyDescent="0.15">
      <c r="A224" s="39"/>
      <c r="B224" s="3"/>
      <c r="D224" s="12" t="s">
        <v>56</v>
      </c>
      <c r="E224" s="2" t="s">
        <v>4</v>
      </c>
      <c r="F224" s="12" t="s">
        <v>42</v>
      </c>
      <c r="J224" s="3"/>
      <c r="K224" s="5"/>
      <c r="L224" s="8"/>
      <c r="N224" s="5"/>
      <c r="O224" s="10"/>
      <c r="P224" s="8"/>
    </row>
    <row r="225" spans="1:16" s="2" customFormat="1" ht="24" x14ac:dyDescent="0.15">
      <c r="A225" s="39"/>
      <c r="B225" s="3"/>
      <c r="D225" s="12" t="s">
        <v>56</v>
      </c>
      <c r="E225" s="2" t="s">
        <v>4</v>
      </c>
      <c r="F225" s="12" t="s">
        <v>43</v>
      </c>
      <c r="J225" s="3"/>
      <c r="K225" s="5"/>
      <c r="L225" s="8"/>
      <c r="N225" s="5"/>
      <c r="O225" s="10"/>
      <c r="P225" s="8"/>
    </row>
    <row r="226" spans="1:16" s="2" customFormat="1" ht="36" x14ac:dyDescent="0.15">
      <c r="A226" s="39"/>
      <c r="B226" s="3"/>
      <c r="D226" s="12" t="s">
        <v>56</v>
      </c>
      <c r="E226" s="2" t="s">
        <v>4</v>
      </c>
      <c r="F226" s="12" t="s">
        <v>44</v>
      </c>
      <c r="J226" s="3"/>
      <c r="K226" s="5"/>
      <c r="L226" s="8"/>
      <c r="N226" s="5"/>
      <c r="O226" s="10"/>
      <c r="P226" s="8"/>
    </row>
    <row r="227" spans="1:16" s="2" customFormat="1" ht="24" x14ac:dyDescent="0.15">
      <c r="A227" s="39"/>
      <c r="B227" s="3"/>
      <c r="D227" s="12" t="s">
        <v>56</v>
      </c>
      <c r="E227" s="2" t="s">
        <v>4</v>
      </c>
      <c r="F227" s="12" t="s">
        <v>45</v>
      </c>
      <c r="J227" s="3"/>
      <c r="K227" s="5"/>
      <c r="L227" s="8"/>
      <c r="N227" s="5"/>
      <c r="O227" s="10"/>
      <c r="P227" s="8"/>
    </row>
    <row r="228" spans="1:16" s="2" customFormat="1" ht="24" x14ac:dyDescent="0.15">
      <c r="A228" s="39"/>
      <c r="B228" s="3"/>
      <c r="D228" s="12" t="s">
        <v>56</v>
      </c>
      <c r="E228" s="2" t="s">
        <v>4</v>
      </c>
      <c r="F228" s="12" t="s">
        <v>46</v>
      </c>
      <c r="J228" s="3"/>
      <c r="K228" s="5"/>
      <c r="L228" s="8"/>
      <c r="N228" s="5"/>
      <c r="O228" s="10"/>
      <c r="P228" s="8"/>
    </row>
    <row r="229" spans="1:16" s="2" customFormat="1" ht="36" x14ac:dyDescent="0.15">
      <c r="A229" s="39"/>
      <c r="B229" s="3"/>
      <c r="D229" s="12" t="s">
        <v>47</v>
      </c>
      <c r="E229" s="2" t="s">
        <v>4</v>
      </c>
      <c r="F229" s="12" t="s">
        <v>32</v>
      </c>
      <c r="J229" s="3"/>
      <c r="K229" s="5"/>
      <c r="L229" s="8"/>
      <c r="N229" s="5"/>
      <c r="O229" s="10"/>
      <c r="P229" s="8"/>
    </row>
    <row r="230" spans="1:16" s="2" customFormat="1" ht="36" x14ac:dyDescent="0.15">
      <c r="A230" s="39"/>
      <c r="B230" s="3"/>
      <c r="D230" s="12" t="s">
        <v>47</v>
      </c>
      <c r="E230" s="2" t="s">
        <v>4</v>
      </c>
      <c r="F230" s="12" t="s">
        <v>33</v>
      </c>
      <c r="J230" s="3"/>
      <c r="K230" s="5"/>
      <c r="L230" s="8"/>
      <c r="N230" s="5"/>
      <c r="O230" s="10"/>
      <c r="P230" s="8"/>
    </row>
    <row r="231" spans="1:16" s="2" customFormat="1" ht="36" x14ac:dyDescent="0.15">
      <c r="A231" s="39"/>
      <c r="B231" s="3"/>
      <c r="D231" s="12" t="s">
        <v>47</v>
      </c>
      <c r="E231" s="2" t="s">
        <v>4</v>
      </c>
      <c r="F231" s="12" t="s">
        <v>34</v>
      </c>
      <c r="J231" s="3"/>
      <c r="K231" s="5"/>
      <c r="L231" s="8"/>
      <c r="N231" s="5"/>
      <c r="O231" s="10"/>
      <c r="P231" s="8"/>
    </row>
    <row r="232" spans="1:16" s="2" customFormat="1" ht="36" x14ac:dyDescent="0.15">
      <c r="A232" s="39"/>
      <c r="B232" s="3"/>
      <c r="D232" s="12" t="s">
        <v>47</v>
      </c>
      <c r="E232" s="2" t="s">
        <v>4</v>
      </c>
      <c r="F232" s="12" t="s">
        <v>35</v>
      </c>
      <c r="J232" s="3"/>
      <c r="K232" s="5"/>
      <c r="L232" s="8"/>
      <c r="N232" s="5"/>
      <c r="O232" s="10"/>
      <c r="P232" s="8"/>
    </row>
    <row r="233" spans="1:16" s="2" customFormat="1" ht="24" x14ac:dyDescent="0.15">
      <c r="A233" s="39"/>
      <c r="B233" s="3"/>
      <c r="D233" s="12" t="s">
        <v>47</v>
      </c>
      <c r="E233" s="2" t="s">
        <v>4</v>
      </c>
      <c r="F233" s="12" t="s">
        <v>36</v>
      </c>
      <c r="J233" s="3"/>
      <c r="K233" s="5"/>
      <c r="L233" s="8"/>
      <c r="N233" s="5"/>
      <c r="O233" s="10"/>
      <c r="P233" s="8"/>
    </row>
    <row r="234" spans="1:16" s="2" customFormat="1" ht="48" x14ac:dyDescent="0.15">
      <c r="A234" s="39"/>
      <c r="B234" s="3"/>
      <c r="D234" s="12" t="s">
        <v>47</v>
      </c>
      <c r="E234" s="2" t="s">
        <v>4</v>
      </c>
      <c r="F234" s="12" t="s">
        <v>37</v>
      </c>
      <c r="J234" s="3"/>
      <c r="K234" s="5"/>
      <c r="L234" s="8"/>
      <c r="N234" s="5"/>
      <c r="O234" s="10"/>
      <c r="P234" s="8"/>
    </row>
    <row r="235" spans="1:16" s="2" customFormat="1" ht="24" x14ac:dyDescent="0.15">
      <c r="A235" s="39"/>
      <c r="B235" s="3"/>
      <c r="D235" s="12" t="s">
        <v>47</v>
      </c>
      <c r="E235" s="2" t="s">
        <v>4</v>
      </c>
      <c r="F235" s="12" t="s">
        <v>38</v>
      </c>
      <c r="J235" s="3"/>
      <c r="K235" s="5"/>
      <c r="L235" s="8"/>
      <c r="N235" s="5"/>
      <c r="O235" s="10"/>
      <c r="P235" s="8"/>
    </row>
    <row r="236" spans="1:16" s="2" customFormat="1" ht="36" x14ac:dyDescent="0.15">
      <c r="A236" s="39"/>
      <c r="B236" s="3"/>
      <c r="D236" s="12" t="s">
        <v>47</v>
      </c>
      <c r="E236" s="2" t="s">
        <v>4</v>
      </c>
      <c r="F236" s="12" t="s">
        <v>39</v>
      </c>
      <c r="J236" s="3"/>
      <c r="K236" s="5"/>
      <c r="L236" s="8"/>
      <c r="N236" s="5"/>
      <c r="O236" s="10"/>
      <c r="P236" s="8"/>
    </row>
    <row r="237" spans="1:16" s="2" customFormat="1" ht="36" x14ac:dyDescent="0.15">
      <c r="A237" s="39"/>
      <c r="B237" s="3"/>
      <c r="D237" s="12" t="s">
        <v>47</v>
      </c>
      <c r="E237" s="2" t="s">
        <v>4</v>
      </c>
      <c r="F237" s="12" t="s">
        <v>40</v>
      </c>
      <c r="J237" s="3"/>
      <c r="K237" s="5"/>
      <c r="L237" s="8"/>
      <c r="N237" s="5"/>
      <c r="O237" s="10"/>
      <c r="P237" s="8"/>
    </row>
    <row r="238" spans="1:16" s="2" customFormat="1" ht="36" x14ac:dyDescent="0.15">
      <c r="A238" s="39"/>
      <c r="B238" s="3"/>
      <c r="D238" s="12" t="s">
        <v>47</v>
      </c>
      <c r="E238" s="2" t="s">
        <v>4</v>
      </c>
      <c r="F238" s="12" t="s">
        <v>41</v>
      </c>
      <c r="J238" s="3"/>
      <c r="K238" s="5"/>
      <c r="L238" s="8"/>
      <c r="N238" s="5"/>
      <c r="O238" s="10"/>
      <c r="P238" s="8"/>
    </row>
    <row r="239" spans="1:16" s="2" customFormat="1" ht="24" x14ac:dyDescent="0.15">
      <c r="A239" s="39"/>
      <c r="B239" s="3"/>
      <c r="D239" s="12" t="s">
        <v>47</v>
      </c>
      <c r="E239" s="2" t="s">
        <v>4</v>
      </c>
      <c r="F239" s="12" t="s">
        <v>42</v>
      </c>
      <c r="J239" s="3"/>
      <c r="K239" s="5"/>
      <c r="L239" s="8"/>
      <c r="N239" s="5"/>
      <c r="O239" s="10"/>
      <c r="P239" s="8"/>
    </row>
    <row r="240" spans="1:16" s="2" customFormat="1" ht="24" x14ac:dyDescent="0.15">
      <c r="A240" s="39"/>
      <c r="B240" s="3"/>
      <c r="D240" s="12" t="s">
        <v>47</v>
      </c>
      <c r="E240" s="2" t="s">
        <v>4</v>
      </c>
      <c r="F240" s="12" t="s">
        <v>43</v>
      </c>
      <c r="J240" s="3"/>
      <c r="K240" s="5"/>
      <c r="L240" s="8"/>
      <c r="N240" s="5"/>
      <c r="O240" s="10"/>
      <c r="P240" s="8"/>
    </row>
    <row r="241" spans="1:16" s="2" customFormat="1" ht="36" x14ac:dyDescent="0.15">
      <c r="A241" s="39"/>
      <c r="B241" s="3"/>
      <c r="D241" s="12" t="s">
        <v>47</v>
      </c>
      <c r="E241" s="2" t="s">
        <v>4</v>
      </c>
      <c r="F241" s="12" t="s">
        <v>44</v>
      </c>
      <c r="J241" s="3"/>
      <c r="K241" s="5"/>
      <c r="L241" s="8"/>
      <c r="N241" s="5"/>
      <c r="O241" s="10"/>
      <c r="P241" s="8"/>
    </row>
    <row r="242" spans="1:16" s="2" customFormat="1" ht="24" x14ac:dyDescent="0.15">
      <c r="A242" s="39"/>
      <c r="B242" s="3"/>
      <c r="D242" s="12" t="s">
        <v>47</v>
      </c>
      <c r="E242" s="2" t="s">
        <v>4</v>
      </c>
      <c r="F242" s="12" t="s">
        <v>45</v>
      </c>
      <c r="J242" s="3"/>
      <c r="K242" s="5"/>
      <c r="L242" s="8"/>
      <c r="N242" s="5"/>
      <c r="O242" s="10"/>
      <c r="P242" s="8"/>
    </row>
    <row r="243" spans="1:16" s="2" customFormat="1" ht="24" x14ac:dyDescent="0.15">
      <c r="A243" s="39"/>
      <c r="B243" s="3"/>
      <c r="D243" s="12" t="s">
        <v>47</v>
      </c>
      <c r="E243" s="2" t="s">
        <v>4</v>
      </c>
      <c r="F243" s="12" t="s">
        <v>46</v>
      </c>
      <c r="J243" s="3"/>
      <c r="K243" s="5"/>
      <c r="L243" s="8"/>
      <c r="N243" s="5"/>
      <c r="O243" s="10"/>
      <c r="P243" s="8"/>
    </row>
    <row r="244" spans="1:16" s="2" customFormat="1" ht="36" x14ac:dyDescent="0.15">
      <c r="A244" s="39"/>
      <c r="B244" s="3"/>
      <c r="D244" s="12" t="s">
        <v>48</v>
      </c>
      <c r="E244" s="2" t="s">
        <v>4</v>
      </c>
      <c r="F244" s="12" t="s">
        <v>32</v>
      </c>
      <c r="J244" s="3"/>
      <c r="K244" s="5"/>
      <c r="L244" s="8"/>
      <c r="N244" s="5"/>
      <c r="O244" s="10"/>
      <c r="P244" s="8"/>
    </row>
    <row r="245" spans="1:16" s="2" customFormat="1" ht="36" x14ac:dyDescent="0.15">
      <c r="A245" s="39"/>
      <c r="B245" s="3"/>
      <c r="D245" s="12" t="s">
        <v>48</v>
      </c>
      <c r="E245" s="2" t="s">
        <v>4</v>
      </c>
      <c r="F245" s="12" t="s">
        <v>33</v>
      </c>
      <c r="J245" s="3"/>
      <c r="K245" s="5"/>
      <c r="L245" s="8"/>
      <c r="N245" s="5"/>
      <c r="O245" s="10"/>
      <c r="P245" s="8"/>
    </row>
    <row r="246" spans="1:16" s="2" customFormat="1" ht="36" x14ac:dyDescent="0.15">
      <c r="A246" s="39"/>
      <c r="B246" s="3"/>
      <c r="D246" s="12" t="s">
        <v>48</v>
      </c>
      <c r="E246" s="2" t="s">
        <v>4</v>
      </c>
      <c r="F246" s="12" t="s">
        <v>34</v>
      </c>
      <c r="J246" s="3"/>
      <c r="K246" s="5"/>
      <c r="L246" s="8"/>
      <c r="N246" s="5"/>
      <c r="O246" s="10"/>
      <c r="P246" s="8"/>
    </row>
    <row r="247" spans="1:16" s="2" customFormat="1" ht="36" x14ac:dyDescent="0.15">
      <c r="A247" s="39"/>
      <c r="B247" s="3"/>
      <c r="D247" s="12" t="s">
        <v>48</v>
      </c>
      <c r="E247" s="2" t="s">
        <v>4</v>
      </c>
      <c r="F247" s="12" t="s">
        <v>35</v>
      </c>
      <c r="J247" s="3"/>
      <c r="K247" s="5"/>
      <c r="L247" s="8"/>
      <c r="N247" s="5"/>
      <c r="O247" s="10"/>
      <c r="P247" s="8"/>
    </row>
    <row r="248" spans="1:16" s="2" customFormat="1" ht="36" x14ac:dyDescent="0.15">
      <c r="A248" s="39"/>
      <c r="B248" s="3"/>
      <c r="D248" s="12" t="s">
        <v>48</v>
      </c>
      <c r="E248" s="2" t="s">
        <v>4</v>
      </c>
      <c r="F248" s="12" t="s">
        <v>36</v>
      </c>
      <c r="J248" s="3"/>
      <c r="K248" s="5"/>
      <c r="L248" s="8"/>
      <c r="N248" s="5"/>
      <c r="O248" s="10"/>
      <c r="P248" s="8"/>
    </row>
    <row r="249" spans="1:16" s="2" customFormat="1" ht="48" x14ac:dyDescent="0.15">
      <c r="A249" s="39"/>
      <c r="B249" s="3"/>
      <c r="D249" s="12" t="s">
        <v>48</v>
      </c>
      <c r="E249" s="2" t="s">
        <v>4</v>
      </c>
      <c r="F249" s="12" t="s">
        <v>37</v>
      </c>
      <c r="J249" s="3"/>
      <c r="K249" s="5"/>
      <c r="L249" s="8"/>
      <c r="N249" s="5"/>
      <c r="O249" s="10"/>
      <c r="P249" s="8"/>
    </row>
    <row r="250" spans="1:16" s="2" customFormat="1" ht="36" x14ac:dyDescent="0.15">
      <c r="A250" s="39"/>
      <c r="B250" s="3"/>
      <c r="D250" s="12" t="s">
        <v>48</v>
      </c>
      <c r="E250" s="2" t="s">
        <v>4</v>
      </c>
      <c r="F250" s="12" t="s">
        <v>38</v>
      </c>
      <c r="J250" s="3"/>
      <c r="K250" s="5"/>
      <c r="L250" s="8"/>
      <c r="N250" s="5"/>
      <c r="O250" s="10"/>
      <c r="P250" s="8"/>
    </row>
    <row r="251" spans="1:16" s="2" customFormat="1" ht="36" x14ac:dyDescent="0.15">
      <c r="A251" s="39"/>
      <c r="B251" s="3"/>
      <c r="D251" s="12" t="s">
        <v>48</v>
      </c>
      <c r="E251" s="2" t="s">
        <v>4</v>
      </c>
      <c r="F251" s="12" t="s">
        <v>39</v>
      </c>
      <c r="J251" s="3"/>
      <c r="K251" s="5"/>
      <c r="L251" s="8"/>
      <c r="N251" s="5"/>
      <c r="O251" s="10"/>
      <c r="P251" s="8"/>
    </row>
    <row r="252" spans="1:16" s="2" customFormat="1" ht="36" x14ac:dyDescent="0.15">
      <c r="A252" s="39"/>
      <c r="B252" s="3"/>
      <c r="D252" s="12" t="s">
        <v>48</v>
      </c>
      <c r="E252" s="2" t="s">
        <v>4</v>
      </c>
      <c r="F252" s="12" t="s">
        <v>40</v>
      </c>
      <c r="J252" s="3"/>
      <c r="K252" s="5"/>
      <c r="L252" s="8"/>
      <c r="N252" s="5"/>
      <c r="O252" s="10"/>
      <c r="P252" s="8"/>
    </row>
    <row r="253" spans="1:16" s="2" customFormat="1" ht="36" x14ac:dyDescent="0.15">
      <c r="A253" s="39"/>
      <c r="B253" s="3"/>
      <c r="D253" s="12" t="s">
        <v>48</v>
      </c>
      <c r="E253" s="2" t="s">
        <v>4</v>
      </c>
      <c r="F253" s="12" t="s">
        <v>41</v>
      </c>
      <c r="J253" s="3"/>
      <c r="K253" s="5"/>
      <c r="L253" s="8"/>
      <c r="N253" s="5"/>
      <c r="O253" s="10"/>
      <c r="P253" s="8"/>
    </row>
    <row r="254" spans="1:16" s="2" customFormat="1" ht="36" x14ac:dyDescent="0.15">
      <c r="A254" s="39"/>
      <c r="B254" s="3"/>
      <c r="D254" s="12" t="s">
        <v>48</v>
      </c>
      <c r="E254" s="2" t="s">
        <v>4</v>
      </c>
      <c r="F254" s="12" t="s">
        <v>42</v>
      </c>
      <c r="J254" s="3"/>
      <c r="K254" s="5"/>
      <c r="L254" s="8"/>
      <c r="N254" s="5"/>
      <c r="O254" s="10"/>
      <c r="P254" s="8"/>
    </row>
    <row r="255" spans="1:16" s="2" customFormat="1" ht="36" x14ac:dyDescent="0.15">
      <c r="A255" s="39"/>
      <c r="B255" s="3"/>
      <c r="D255" s="12" t="s">
        <v>48</v>
      </c>
      <c r="E255" s="2" t="s">
        <v>4</v>
      </c>
      <c r="F255" s="12" t="s">
        <v>43</v>
      </c>
      <c r="J255" s="3"/>
      <c r="K255" s="5"/>
      <c r="L255" s="8"/>
      <c r="N255" s="5"/>
      <c r="O255" s="10"/>
      <c r="P255" s="8"/>
    </row>
    <row r="256" spans="1:16" s="2" customFormat="1" ht="36" x14ac:dyDescent="0.15">
      <c r="A256" s="39"/>
      <c r="B256" s="3"/>
      <c r="D256" s="12" t="s">
        <v>48</v>
      </c>
      <c r="E256" s="2" t="s">
        <v>4</v>
      </c>
      <c r="F256" s="12" t="s">
        <v>44</v>
      </c>
      <c r="J256" s="3"/>
      <c r="K256" s="5"/>
      <c r="L256" s="8"/>
      <c r="N256" s="5"/>
      <c r="O256" s="10"/>
      <c r="P256" s="8"/>
    </row>
    <row r="257" spans="1:16" s="2" customFormat="1" ht="36" x14ac:dyDescent="0.15">
      <c r="A257" s="39"/>
      <c r="B257" s="3"/>
      <c r="D257" s="12" t="s">
        <v>48</v>
      </c>
      <c r="E257" s="2" t="s">
        <v>4</v>
      </c>
      <c r="F257" s="12" t="s">
        <v>45</v>
      </c>
      <c r="J257" s="3"/>
      <c r="K257" s="5"/>
      <c r="L257" s="8"/>
      <c r="N257" s="5"/>
      <c r="O257" s="10"/>
      <c r="P257" s="8"/>
    </row>
    <row r="258" spans="1:16" s="2" customFormat="1" ht="36" x14ac:dyDescent="0.15">
      <c r="A258" s="39"/>
      <c r="B258" s="3"/>
      <c r="D258" s="12" t="s">
        <v>48</v>
      </c>
      <c r="E258" s="2" t="s">
        <v>4</v>
      </c>
      <c r="F258" s="12" t="s">
        <v>46</v>
      </c>
      <c r="J258" s="3"/>
      <c r="K258" s="5"/>
      <c r="L258" s="8"/>
      <c r="N258" s="5"/>
      <c r="O258" s="10"/>
      <c r="P258" s="8"/>
    </row>
    <row r="259" spans="1:16" s="2" customFormat="1" ht="48" x14ac:dyDescent="0.15">
      <c r="A259" s="39"/>
      <c r="B259" s="3"/>
      <c r="D259" s="12" t="s">
        <v>49</v>
      </c>
      <c r="E259" s="2" t="s">
        <v>4</v>
      </c>
      <c r="F259" s="12" t="s">
        <v>32</v>
      </c>
      <c r="J259" s="3"/>
      <c r="K259" s="5"/>
      <c r="L259" s="8"/>
      <c r="N259" s="5"/>
      <c r="O259" s="10"/>
      <c r="P259" s="8"/>
    </row>
    <row r="260" spans="1:16" s="2" customFormat="1" ht="48" x14ac:dyDescent="0.15">
      <c r="A260" s="39"/>
      <c r="B260" s="3"/>
      <c r="D260" s="12" t="s">
        <v>49</v>
      </c>
      <c r="E260" s="2" t="s">
        <v>4</v>
      </c>
      <c r="F260" s="12" t="s">
        <v>33</v>
      </c>
      <c r="J260" s="3"/>
      <c r="K260" s="5"/>
      <c r="L260" s="8"/>
      <c r="N260" s="5"/>
      <c r="O260" s="10"/>
      <c r="P260" s="8"/>
    </row>
    <row r="261" spans="1:16" s="2" customFormat="1" ht="48" x14ac:dyDescent="0.15">
      <c r="A261" s="39"/>
      <c r="B261" s="3"/>
      <c r="D261" s="12" t="s">
        <v>49</v>
      </c>
      <c r="E261" s="2" t="s">
        <v>4</v>
      </c>
      <c r="F261" s="12" t="s">
        <v>34</v>
      </c>
      <c r="J261" s="3"/>
      <c r="K261" s="5"/>
      <c r="L261" s="8"/>
      <c r="N261" s="5"/>
      <c r="O261" s="10"/>
      <c r="P261" s="8"/>
    </row>
    <row r="262" spans="1:16" s="2" customFormat="1" ht="48" x14ac:dyDescent="0.15">
      <c r="A262" s="39"/>
      <c r="B262" s="3"/>
      <c r="D262" s="12" t="s">
        <v>49</v>
      </c>
      <c r="E262" s="2" t="s">
        <v>4</v>
      </c>
      <c r="F262" s="12" t="s">
        <v>35</v>
      </c>
      <c r="J262" s="3"/>
      <c r="K262" s="5"/>
      <c r="L262" s="8"/>
      <c r="N262" s="5"/>
      <c r="O262" s="10"/>
      <c r="P262" s="8"/>
    </row>
    <row r="263" spans="1:16" s="2" customFormat="1" ht="48" x14ac:dyDescent="0.15">
      <c r="A263" s="39"/>
      <c r="B263" s="3"/>
      <c r="D263" s="12" t="s">
        <v>49</v>
      </c>
      <c r="E263" s="2" t="s">
        <v>4</v>
      </c>
      <c r="F263" s="12" t="s">
        <v>36</v>
      </c>
      <c r="J263" s="3"/>
      <c r="K263" s="5"/>
      <c r="L263" s="8"/>
      <c r="N263" s="5"/>
      <c r="O263" s="10"/>
      <c r="P263" s="8"/>
    </row>
    <row r="264" spans="1:16" s="2" customFormat="1" ht="48" x14ac:dyDescent="0.15">
      <c r="A264" s="39"/>
      <c r="B264" s="3"/>
      <c r="D264" s="12" t="s">
        <v>49</v>
      </c>
      <c r="E264" s="2" t="s">
        <v>4</v>
      </c>
      <c r="F264" s="12" t="s">
        <v>37</v>
      </c>
      <c r="J264" s="3"/>
      <c r="K264" s="5"/>
      <c r="L264" s="8"/>
      <c r="N264" s="5"/>
      <c r="O264" s="10"/>
      <c r="P264" s="8"/>
    </row>
    <row r="265" spans="1:16" s="2" customFormat="1" ht="48" x14ac:dyDescent="0.15">
      <c r="A265" s="39"/>
      <c r="B265" s="3"/>
      <c r="D265" s="12" t="s">
        <v>49</v>
      </c>
      <c r="E265" s="2" t="s">
        <v>4</v>
      </c>
      <c r="F265" s="12" t="s">
        <v>38</v>
      </c>
      <c r="J265" s="3"/>
      <c r="K265" s="5"/>
      <c r="L265" s="8"/>
      <c r="N265" s="5"/>
      <c r="O265" s="10"/>
      <c r="P265" s="8"/>
    </row>
    <row r="266" spans="1:16" s="2" customFormat="1" ht="48" x14ac:dyDescent="0.15">
      <c r="A266" s="39"/>
      <c r="B266" s="3"/>
      <c r="D266" s="12" t="s">
        <v>49</v>
      </c>
      <c r="E266" s="2" t="s">
        <v>4</v>
      </c>
      <c r="F266" s="12" t="s">
        <v>39</v>
      </c>
      <c r="J266" s="3"/>
      <c r="K266" s="5"/>
      <c r="L266" s="8"/>
      <c r="N266" s="5"/>
      <c r="O266" s="10"/>
      <c r="P266" s="8"/>
    </row>
    <row r="267" spans="1:16" s="2" customFormat="1" ht="48" x14ac:dyDescent="0.15">
      <c r="A267" s="39"/>
      <c r="B267" s="3"/>
      <c r="D267" s="12" t="s">
        <v>49</v>
      </c>
      <c r="E267" s="2" t="s">
        <v>4</v>
      </c>
      <c r="F267" s="12" t="s">
        <v>40</v>
      </c>
      <c r="J267" s="3"/>
      <c r="K267" s="5"/>
      <c r="L267" s="8"/>
      <c r="N267" s="5"/>
      <c r="O267" s="10"/>
      <c r="P267" s="8"/>
    </row>
    <row r="268" spans="1:16" s="2" customFormat="1" ht="48" x14ac:dyDescent="0.15">
      <c r="A268" s="39"/>
      <c r="B268" s="3"/>
      <c r="D268" s="12" t="s">
        <v>49</v>
      </c>
      <c r="E268" s="2" t="s">
        <v>4</v>
      </c>
      <c r="F268" s="12" t="s">
        <v>41</v>
      </c>
      <c r="J268" s="3"/>
      <c r="K268" s="5"/>
      <c r="L268" s="8"/>
      <c r="N268" s="5"/>
      <c r="O268" s="10"/>
      <c r="P268" s="8"/>
    </row>
    <row r="269" spans="1:16" s="2" customFormat="1" ht="48" x14ac:dyDescent="0.15">
      <c r="A269" s="39"/>
      <c r="B269" s="3"/>
      <c r="D269" s="12" t="s">
        <v>49</v>
      </c>
      <c r="E269" s="2" t="s">
        <v>4</v>
      </c>
      <c r="F269" s="12" t="s">
        <v>42</v>
      </c>
      <c r="J269" s="3"/>
      <c r="K269" s="5"/>
      <c r="L269" s="8"/>
      <c r="N269" s="5"/>
      <c r="O269" s="10"/>
      <c r="P269" s="8"/>
    </row>
    <row r="270" spans="1:16" s="2" customFormat="1" ht="48" x14ac:dyDescent="0.15">
      <c r="A270" s="39"/>
      <c r="B270" s="3"/>
      <c r="D270" s="12" t="s">
        <v>49</v>
      </c>
      <c r="E270" s="2" t="s">
        <v>4</v>
      </c>
      <c r="F270" s="12" t="s">
        <v>43</v>
      </c>
      <c r="J270" s="3"/>
      <c r="K270" s="5"/>
      <c r="L270" s="8"/>
      <c r="N270" s="5"/>
      <c r="O270" s="10"/>
      <c r="P270" s="8"/>
    </row>
    <row r="271" spans="1:16" s="2" customFormat="1" ht="48" x14ac:dyDescent="0.15">
      <c r="A271" s="39"/>
      <c r="B271" s="3"/>
      <c r="D271" s="12" t="s">
        <v>49</v>
      </c>
      <c r="E271" s="2" t="s">
        <v>4</v>
      </c>
      <c r="F271" s="12" t="s">
        <v>44</v>
      </c>
      <c r="J271" s="3"/>
      <c r="K271" s="5"/>
      <c r="L271" s="8"/>
      <c r="N271" s="5"/>
      <c r="O271" s="10"/>
      <c r="P271" s="8"/>
    </row>
    <row r="272" spans="1:16" s="2" customFormat="1" ht="48" x14ac:dyDescent="0.15">
      <c r="A272" s="39"/>
      <c r="B272" s="3"/>
      <c r="D272" s="12" t="s">
        <v>49</v>
      </c>
      <c r="E272" s="2" t="s">
        <v>4</v>
      </c>
      <c r="F272" s="12" t="s">
        <v>45</v>
      </c>
      <c r="J272" s="3"/>
      <c r="K272" s="5"/>
      <c r="L272" s="8"/>
      <c r="N272" s="5"/>
      <c r="O272" s="10"/>
      <c r="P272" s="8"/>
    </row>
    <row r="273" spans="1:16" s="2" customFormat="1" ht="48" x14ac:dyDescent="0.15">
      <c r="A273" s="39"/>
      <c r="B273" s="3"/>
      <c r="D273" s="12" t="s">
        <v>49</v>
      </c>
      <c r="E273" s="2" t="s">
        <v>4</v>
      </c>
      <c r="F273" s="12" t="s">
        <v>46</v>
      </c>
      <c r="J273" s="3"/>
      <c r="K273" s="5"/>
      <c r="L273" s="8"/>
      <c r="N273" s="5"/>
      <c r="O273" s="10"/>
      <c r="P273" s="8"/>
    </row>
    <row r="274" spans="1:16" s="2" customFormat="1" ht="36" x14ac:dyDescent="0.15">
      <c r="A274" s="39"/>
      <c r="B274" s="3"/>
      <c r="D274" s="12" t="s">
        <v>50</v>
      </c>
      <c r="E274" s="2" t="s">
        <v>4</v>
      </c>
      <c r="F274" s="12" t="s">
        <v>32</v>
      </c>
      <c r="J274" s="3"/>
      <c r="K274" s="5"/>
      <c r="L274" s="8"/>
      <c r="N274" s="5"/>
      <c r="O274" s="10"/>
      <c r="P274" s="8"/>
    </row>
    <row r="275" spans="1:16" s="2" customFormat="1" ht="36" x14ac:dyDescent="0.15">
      <c r="A275" s="39"/>
      <c r="B275" s="3"/>
      <c r="D275" s="12" t="s">
        <v>50</v>
      </c>
      <c r="E275" s="2" t="s">
        <v>4</v>
      </c>
      <c r="F275" s="12" t="s">
        <v>33</v>
      </c>
      <c r="J275" s="3"/>
      <c r="K275" s="5"/>
      <c r="L275" s="8"/>
      <c r="N275" s="5"/>
      <c r="O275" s="10"/>
      <c r="P275" s="8"/>
    </row>
    <row r="276" spans="1:16" s="2" customFormat="1" ht="36" x14ac:dyDescent="0.15">
      <c r="A276" s="39"/>
      <c r="B276" s="3"/>
      <c r="D276" s="12" t="s">
        <v>50</v>
      </c>
      <c r="E276" s="2" t="s">
        <v>4</v>
      </c>
      <c r="F276" s="12" t="s">
        <v>34</v>
      </c>
      <c r="J276" s="3"/>
      <c r="K276" s="5"/>
      <c r="L276" s="8"/>
      <c r="N276" s="5"/>
      <c r="O276" s="10"/>
      <c r="P276" s="8"/>
    </row>
    <row r="277" spans="1:16" s="2" customFormat="1" ht="36" x14ac:dyDescent="0.15">
      <c r="A277" s="39"/>
      <c r="B277" s="3"/>
      <c r="D277" s="12" t="s">
        <v>50</v>
      </c>
      <c r="E277" s="2" t="s">
        <v>4</v>
      </c>
      <c r="F277" s="12" t="s">
        <v>35</v>
      </c>
      <c r="J277" s="3"/>
      <c r="K277" s="5"/>
      <c r="L277" s="8"/>
      <c r="N277" s="5"/>
      <c r="O277" s="10"/>
      <c r="P277" s="8"/>
    </row>
    <row r="278" spans="1:16" s="2" customFormat="1" ht="24" x14ac:dyDescent="0.15">
      <c r="A278" s="39"/>
      <c r="B278" s="3"/>
      <c r="D278" s="12" t="s">
        <v>50</v>
      </c>
      <c r="E278" s="2" t="s">
        <v>4</v>
      </c>
      <c r="F278" s="12" t="s">
        <v>36</v>
      </c>
      <c r="J278" s="3"/>
      <c r="K278" s="5"/>
      <c r="L278" s="8"/>
      <c r="N278" s="5"/>
      <c r="O278" s="10"/>
      <c r="P278" s="8"/>
    </row>
    <row r="279" spans="1:16" s="2" customFormat="1" ht="48" x14ac:dyDescent="0.15">
      <c r="A279" s="39"/>
      <c r="B279" s="3"/>
      <c r="D279" s="12" t="s">
        <v>50</v>
      </c>
      <c r="E279" s="2" t="s">
        <v>4</v>
      </c>
      <c r="F279" s="12" t="s">
        <v>37</v>
      </c>
      <c r="J279" s="3"/>
      <c r="K279" s="5"/>
      <c r="L279" s="8"/>
      <c r="N279" s="5"/>
      <c r="O279" s="10"/>
      <c r="P279" s="8"/>
    </row>
    <row r="280" spans="1:16" s="2" customFormat="1" ht="24" x14ac:dyDescent="0.15">
      <c r="A280" s="39"/>
      <c r="B280" s="3"/>
      <c r="D280" s="12" t="s">
        <v>50</v>
      </c>
      <c r="E280" s="2" t="s">
        <v>4</v>
      </c>
      <c r="F280" s="12" t="s">
        <v>38</v>
      </c>
      <c r="J280" s="3"/>
      <c r="K280" s="5"/>
      <c r="L280" s="8"/>
      <c r="N280" s="5"/>
      <c r="O280" s="10"/>
      <c r="P280" s="8"/>
    </row>
    <row r="281" spans="1:16" s="2" customFormat="1" ht="36" x14ac:dyDescent="0.15">
      <c r="A281" s="39"/>
      <c r="B281" s="3"/>
      <c r="D281" s="12" t="s">
        <v>50</v>
      </c>
      <c r="E281" s="2" t="s">
        <v>4</v>
      </c>
      <c r="F281" s="12" t="s">
        <v>39</v>
      </c>
      <c r="J281" s="3"/>
      <c r="K281" s="5"/>
      <c r="L281" s="8"/>
      <c r="N281" s="5"/>
      <c r="O281" s="10"/>
      <c r="P281" s="8"/>
    </row>
    <row r="282" spans="1:16" s="2" customFormat="1" ht="36" x14ac:dyDescent="0.15">
      <c r="A282" s="39"/>
      <c r="B282" s="3"/>
      <c r="D282" s="12" t="s">
        <v>50</v>
      </c>
      <c r="E282" s="2" t="s">
        <v>4</v>
      </c>
      <c r="F282" s="12" t="s">
        <v>40</v>
      </c>
      <c r="J282" s="3"/>
      <c r="K282" s="5"/>
      <c r="L282" s="8"/>
      <c r="N282" s="5"/>
      <c r="O282" s="10"/>
      <c r="P282" s="8"/>
    </row>
    <row r="283" spans="1:16" s="2" customFormat="1" ht="36" x14ac:dyDescent="0.15">
      <c r="A283" s="39"/>
      <c r="B283" s="3"/>
      <c r="D283" s="12" t="s">
        <v>50</v>
      </c>
      <c r="E283" s="2" t="s">
        <v>4</v>
      </c>
      <c r="F283" s="12" t="s">
        <v>41</v>
      </c>
      <c r="J283" s="3"/>
      <c r="K283" s="5"/>
      <c r="L283" s="8"/>
      <c r="N283" s="5"/>
      <c r="O283" s="10"/>
      <c r="P283" s="8"/>
    </row>
    <row r="284" spans="1:16" s="2" customFormat="1" ht="24" x14ac:dyDescent="0.15">
      <c r="A284" s="39"/>
      <c r="B284" s="3"/>
      <c r="D284" s="12" t="s">
        <v>50</v>
      </c>
      <c r="E284" s="2" t="s">
        <v>4</v>
      </c>
      <c r="F284" s="12" t="s">
        <v>42</v>
      </c>
      <c r="J284" s="3"/>
      <c r="K284" s="5"/>
      <c r="L284" s="8"/>
      <c r="N284" s="5"/>
      <c r="O284" s="10"/>
      <c r="P284" s="8"/>
    </row>
    <row r="285" spans="1:16" s="2" customFormat="1" ht="24" x14ac:dyDescent="0.15">
      <c r="A285" s="39"/>
      <c r="B285" s="3"/>
      <c r="D285" s="12" t="s">
        <v>50</v>
      </c>
      <c r="E285" s="2" t="s">
        <v>4</v>
      </c>
      <c r="F285" s="12" t="s">
        <v>43</v>
      </c>
      <c r="J285" s="3"/>
      <c r="K285" s="5"/>
      <c r="L285" s="8"/>
      <c r="N285" s="5"/>
      <c r="O285" s="10"/>
      <c r="P285" s="8"/>
    </row>
    <row r="286" spans="1:16" s="2" customFormat="1" ht="36" x14ac:dyDescent="0.15">
      <c r="A286" s="39"/>
      <c r="B286" s="3"/>
      <c r="D286" s="12" t="s">
        <v>50</v>
      </c>
      <c r="E286" s="2" t="s">
        <v>4</v>
      </c>
      <c r="F286" s="12" t="s">
        <v>44</v>
      </c>
      <c r="J286" s="3"/>
      <c r="K286" s="5"/>
      <c r="L286" s="8"/>
      <c r="N286" s="5"/>
      <c r="O286" s="10"/>
      <c r="P286" s="8"/>
    </row>
    <row r="287" spans="1:16" s="2" customFormat="1" ht="24" x14ac:dyDescent="0.15">
      <c r="A287" s="39"/>
      <c r="B287" s="3"/>
      <c r="D287" s="12" t="s">
        <v>50</v>
      </c>
      <c r="E287" s="2" t="s">
        <v>4</v>
      </c>
      <c r="F287" s="12" t="s">
        <v>45</v>
      </c>
      <c r="J287" s="3"/>
      <c r="K287" s="5"/>
      <c r="L287" s="8"/>
      <c r="N287" s="5"/>
      <c r="O287" s="10"/>
      <c r="P287" s="8"/>
    </row>
    <row r="288" spans="1:16" s="2" customFormat="1" ht="24" x14ac:dyDescent="0.15">
      <c r="A288" s="39"/>
      <c r="B288" s="3"/>
      <c r="D288" s="12" t="s">
        <v>50</v>
      </c>
      <c r="E288" s="2" t="s">
        <v>4</v>
      </c>
      <c r="F288" s="12" t="s">
        <v>46</v>
      </c>
      <c r="J288" s="3"/>
      <c r="K288" s="5"/>
      <c r="L288" s="8"/>
      <c r="N288" s="5"/>
      <c r="O288" s="10"/>
      <c r="P288" s="8"/>
    </row>
    <row r="289" spans="1:16" s="2" customFormat="1" ht="36" x14ac:dyDescent="0.15">
      <c r="A289" s="39"/>
      <c r="B289" s="3"/>
      <c r="D289" s="12" t="s">
        <v>51</v>
      </c>
      <c r="E289" s="2" t="s">
        <v>4</v>
      </c>
      <c r="F289" s="12" t="s">
        <v>32</v>
      </c>
      <c r="J289" s="3"/>
      <c r="K289" s="5"/>
      <c r="L289" s="8"/>
      <c r="N289" s="5"/>
      <c r="O289" s="10"/>
      <c r="P289" s="8"/>
    </row>
    <row r="290" spans="1:16" s="2" customFormat="1" ht="36" x14ac:dyDescent="0.15">
      <c r="A290" s="39"/>
      <c r="B290" s="3"/>
      <c r="D290" s="12" t="s">
        <v>51</v>
      </c>
      <c r="E290" s="2" t="s">
        <v>4</v>
      </c>
      <c r="F290" s="12" t="s">
        <v>33</v>
      </c>
      <c r="J290" s="3"/>
      <c r="K290" s="5"/>
      <c r="L290" s="8"/>
      <c r="N290" s="5"/>
      <c r="O290" s="10"/>
      <c r="P290" s="8"/>
    </row>
    <row r="291" spans="1:16" s="2" customFormat="1" ht="36" x14ac:dyDescent="0.15">
      <c r="A291" s="39"/>
      <c r="B291" s="3"/>
      <c r="D291" s="12" t="s">
        <v>51</v>
      </c>
      <c r="E291" s="2" t="s">
        <v>4</v>
      </c>
      <c r="F291" s="12" t="s">
        <v>34</v>
      </c>
      <c r="J291" s="3"/>
      <c r="K291" s="5"/>
      <c r="L291" s="8"/>
      <c r="N291" s="5"/>
      <c r="O291" s="10"/>
      <c r="P291" s="8"/>
    </row>
    <row r="292" spans="1:16" s="2" customFormat="1" ht="36" x14ac:dyDescent="0.15">
      <c r="A292" s="39"/>
      <c r="B292" s="3"/>
      <c r="D292" s="12" t="s">
        <v>51</v>
      </c>
      <c r="E292" s="2" t="s">
        <v>4</v>
      </c>
      <c r="F292" s="12" t="s">
        <v>35</v>
      </c>
      <c r="J292" s="3"/>
      <c r="K292" s="5"/>
      <c r="L292" s="8"/>
      <c r="N292" s="5"/>
      <c r="O292" s="10"/>
      <c r="P292" s="8"/>
    </row>
    <row r="293" spans="1:16" s="2" customFormat="1" ht="36" x14ac:dyDescent="0.15">
      <c r="A293" s="39"/>
      <c r="B293" s="3"/>
      <c r="D293" s="12" t="s">
        <v>51</v>
      </c>
      <c r="E293" s="2" t="s">
        <v>4</v>
      </c>
      <c r="F293" s="12" t="s">
        <v>36</v>
      </c>
      <c r="J293" s="3"/>
      <c r="K293" s="5"/>
      <c r="L293" s="8"/>
      <c r="N293" s="5"/>
      <c r="O293" s="10"/>
      <c r="P293" s="8"/>
    </row>
    <row r="294" spans="1:16" s="2" customFormat="1" ht="48" x14ac:dyDescent="0.15">
      <c r="A294" s="39"/>
      <c r="B294" s="3"/>
      <c r="D294" s="12" t="s">
        <v>51</v>
      </c>
      <c r="E294" s="2" t="s">
        <v>4</v>
      </c>
      <c r="F294" s="12" t="s">
        <v>37</v>
      </c>
      <c r="J294" s="3"/>
      <c r="K294" s="5"/>
      <c r="L294" s="8"/>
      <c r="N294" s="5"/>
      <c r="O294" s="10"/>
      <c r="P294" s="8"/>
    </row>
    <row r="295" spans="1:16" s="2" customFormat="1" ht="36" x14ac:dyDescent="0.15">
      <c r="A295" s="39"/>
      <c r="B295" s="3"/>
      <c r="D295" s="12" t="s">
        <v>51</v>
      </c>
      <c r="E295" s="2" t="s">
        <v>4</v>
      </c>
      <c r="F295" s="12" t="s">
        <v>38</v>
      </c>
      <c r="J295" s="3"/>
      <c r="K295" s="5"/>
      <c r="L295" s="8"/>
      <c r="N295" s="5"/>
      <c r="O295" s="10"/>
      <c r="P295" s="8"/>
    </row>
    <row r="296" spans="1:16" s="2" customFormat="1" ht="36" x14ac:dyDescent="0.15">
      <c r="A296" s="39"/>
      <c r="B296" s="3"/>
      <c r="D296" s="12" t="s">
        <v>51</v>
      </c>
      <c r="E296" s="2" t="s">
        <v>4</v>
      </c>
      <c r="F296" s="12" t="s">
        <v>39</v>
      </c>
      <c r="J296" s="3"/>
      <c r="K296" s="5"/>
      <c r="L296" s="8"/>
      <c r="N296" s="5"/>
      <c r="O296" s="10"/>
      <c r="P296" s="8"/>
    </row>
    <row r="297" spans="1:16" s="2" customFormat="1" ht="36" x14ac:dyDescent="0.15">
      <c r="A297" s="39"/>
      <c r="B297" s="3"/>
      <c r="D297" s="12" t="s">
        <v>51</v>
      </c>
      <c r="E297" s="2" t="s">
        <v>4</v>
      </c>
      <c r="F297" s="12" t="s">
        <v>40</v>
      </c>
      <c r="J297" s="3"/>
      <c r="K297" s="5"/>
      <c r="L297" s="8"/>
      <c r="N297" s="5"/>
      <c r="O297" s="10"/>
      <c r="P297" s="8"/>
    </row>
    <row r="298" spans="1:16" s="2" customFormat="1" ht="36" x14ac:dyDescent="0.15">
      <c r="A298" s="39"/>
      <c r="B298" s="3"/>
      <c r="D298" s="12" t="s">
        <v>51</v>
      </c>
      <c r="E298" s="2" t="s">
        <v>4</v>
      </c>
      <c r="F298" s="12" t="s">
        <v>41</v>
      </c>
      <c r="J298" s="3"/>
      <c r="K298" s="5"/>
      <c r="L298" s="8"/>
      <c r="N298" s="5"/>
      <c r="O298" s="10"/>
      <c r="P298" s="8"/>
    </row>
    <row r="299" spans="1:16" s="2" customFormat="1" ht="36" x14ac:dyDescent="0.15">
      <c r="A299" s="39"/>
      <c r="B299" s="3"/>
      <c r="D299" s="12" t="s">
        <v>51</v>
      </c>
      <c r="E299" s="2" t="s">
        <v>4</v>
      </c>
      <c r="F299" s="12" t="s">
        <v>42</v>
      </c>
      <c r="J299" s="3"/>
      <c r="K299" s="5"/>
      <c r="L299" s="8"/>
      <c r="N299" s="5"/>
      <c r="O299" s="10"/>
      <c r="P299" s="8"/>
    </row>
    <row r="300" spans="1:16" s="2" customFormat="1" ht="36" x14ac:dyDescent="0.15">
      <c r="A300" s="39"/>
      <c r="B300" s="3"/>
      <c r="D300" s="12" t="s">
        <v>51</v>
      </c>
      <c r="E300" s="2" t="s">
        <v>4</v>
      </c>
      <c r="F300" s="12" t="s">
        <v>43</v>
      </c>
      <c r="J300" s="3"/>
      <c r="K300" s="5"/>
      <c r="L300" s="8"/>
      <c r="N300" s="5"/>
      <c r="O300" s="10"/>
      <c r="P300" s="8"/>
    </row>
    <row r="301" spans="1:16" s="2" customFormat="1" ht="36" x14ac:dyDescent="0.15">
      <c r="A301" s="39"/>
      <c r="B301" s="3"/>
      <c r="D301" s="12" t="s">
        <v>51</v>
      </c>
      <c r="E301" s="2" t="s">
        <v>4</v>
      </c>
      <c r="F301" s="12" t="s">
        <v>44</v>
      </c>
      <c r="J301" s="3"/>
      <c r="K301" s="5"/>
      <c r="L301" s="8"/>
      <c r="N301" s="5"/>
      <c r="O301" s="10"/>
      <c r="P301" s="8"/>
    </row>
    <row r="302" spans="1:16" s="2" customFormat="1" ht="36" x14ac:dyDescent="0.15">
      <c r="A302" s="39"/>
      <c r="B302" s="3"/>
      <c r="D302" s="12" t="s">
        <v>51</v>
      </c>
      <c r="E302" s="2" t="s">
        <v>4</v>
      </c>
      <c r="F302" s="12" t="s">
        <v>45</v>
      </c>
      <c r="J302" s="3"/>
      <c r="K302" s="5"/>
      <c r="L302" s="8"/>
      <c r="N302" s="5"/>
      <c r="O302" s="10"/>
      <c r="P302" s="8"/>
    </row>
    <row r="303" spans="1:16" s="2" customFormat="1" ht="36" x14ac:dyDescent="0.15">
      <c r="A303" s="39"/>
      <c r="B303" s="3"/>
      <c r="D303" s="12" t="s">
        <v>51</v>
      </c>
      <c r="E303" s="2" t="s">
        <v>4</v>
      </c>
      <c r="F303" s="12" t="s">
        <v>46</v>
      </c>
      <c r="J303" s="3"/>
      <c r="K303" s="5"/>
      <c r="L303" s="8"/>
      <c r="N303" s="5"/>
      <c r="O303" s="10"/>
      <c r="P303" s="8"/>
    </row>
    <row r="304" spans="1:16" s="2" customFormat="1" ht="13.5" x14ac:dyDescent="0.15">
      <c r="A304" s="38">
        <v>17</v>
      </c>
      <c r="B304" s="3"/>
      <c r="D304" s="12" t="s">
        <v>3</v>
      </c>
      <c r="E304" s="2" t="s">
        <v>4</v>
      </c>
      <c r="F304" s="12" t="s">
        <v>47</v>
      </c>
      <c r="J304" s="3"/>
      <c r="K304" s="5"/>
      <c r="L304" s="8"/>
      <c r="N304" s="5"/>
      <c r="O304" s="10"/>
      <c r="P304" s="8"/>
    </row>
    <row r="305" spans="1:16" s="2" customFormat="1" ht="36" x14ac:dyDescent="0.15">
      <c r="A305" s="38">
        <v>18</v>
      </c>
      <c r="B305" s="3"/>
      <c r="D305" s="12" t="s">
        <v>3</v>
      </c>
      <c r="E305" s="2" t="s">
        <v>4</v>
      </c>
      <c r="F305" s="12" t="s">
        <v>48</v>
      </c>
      <c r="J305" s="3"/>
      <c r="K305" s="5"/>
      <c r="L305" s="8"/>
      <c r="N305" s="5"/>
      <c r="O305" s="10"/>
      <c r="P305" s="8"/>
    </row>
    <row r="306" spans="1:16" s="2" customFormat="1" ht="48" x14ac:dyDescent="0.15">
      <c r="A306" s="39"/>
      <c r="B306" s="3"/>
      <c r="D306" s="12" t="s">
        <v>3</v>
      </c>
      <c r="E306" s="2" t="s">
        <v>4</v>
      </c>
      <c r="F306" s="12" t="s">
        <v>49</v>
      </c>
      <c r="J306" s="3"/>
      <c r="K306" s="5"/>
      <c r="L306" s="8"/>
      <c r="N306" s="5"/>
      <c r="O306" s="10"/>
      <c r="P306" s="8"/>
    </row>
    <row r="307" spans="1:16" s="2" customFormat="1" ht="24" x14ac:dyDescent="0.15">
      <c r="A307" s="39"/>
      <c r="B307" s="3"/>
      <c r="D307" s="12" t="s">
        <v>3</v>
      </c>
      <c r="E307" s="2" t="s">
        <v>4</v>
      </c>
      <c r="F307" s="12" t="s">
        <v>50</v>
      </c>
      <c r="J307" s="3"/>
      <c r="K307" s="5"/>
      <c r="L307" s="8"/>
      <c r="N307" s="5"/>
      <c r="O307" s="10"/>
      <c r="P307" s="8"/>
    </row>
    <row r="308" spans="1:16" s="2" customFormat="1" ht="36" x14ac:dyDescent="0.15">
      <c r="A308" s="39"/>
      <c r="B308" s="3"/>
      <c r="D308" s="12" t="s">
        <v>3</v>
      </c>
      <c r="E308" s="2" t="s">
        <v>4</v>
      </c>
      <c r="F308" s="12" t="s">
        <v>51</v>
      </c>
      <c r="J308" s="3"/>
      <c r="K308" s="5"/>
      <c r="L308" s="8"/>
      <c r="N308" s="5"/>
      <c r="O308" s="10"/>
      <c r="P308" s="8"/>
    </row>
    <row r="309" spans="1:16" s="2" customFormat="1" ht="24" x14ac:dyDescent="0.15">
      <c r="A309" s="38">
        <v>19</v>
      </c>
      <c r="B309" s="3"/>
      <c r="D309" s="12" t="s">
        <v>3</v>
      </c>
      <c r="E309" s="2" t="s">
        <v>4</v>
      </c>
      <c r="F309" s="12" t="s">
        <v>57</v>
      </c>
      <c r="J309" s="3"/>
      <c r="K309" s="5"/>
      <c r="L309" s="8"/>
      <c r="N309" s="5"/>
      <c r="O309" s="10"/>
      <c r="P309" s="8"/>
    </row>
    <row r="310" spans="1:16" s="2" customFormat="1" ht="24" x14ac:dyDescent="0.15">
      <c r="A310" s="39"/>
      <c r="B310" s="3"/>
      <c r="D310" s="12" t="s">
        <v>3</v>
      </c>
      <c r="E310" s="2" t="s">
        <v>4</v>
      </c>
      <c r="F310" s="12" t="s">
        <v>58</v>
      </c>
      <c r="J310" s="3"/>
      <c r="K310" s="5"/>
      <c r="L310" s="8"/>
      <c r="N310" s="5"/>
      <c r="O310" s="10"/>
      <c r="P310" s="8"/>
    </row>
    <row r="311" spans="1:16" s="2" customFormat="1" ht="36" x14ac:dyDescent="0.15">
      <c r="A311" s="39"/>
      <c r="B311" s="3"/>
      <c r="D311" s="12" t="s">
        <v>3</v>
      </c>
      <c r="E311" s="2" t="s">
        <v>4</v>
      </c>
      <c r="F311" s="12" t="s">
        <v>59</v>
      </c>
      <c r="J311" s="3"/>
      <c r="K311" s="5"/>
      <c r="L311" s="8"/>
      <c r="N311" s="5"/>
      <c r="O311" s="10"/>
      <c r="P311" s="8"/>
    </row>
    <row r="312" spans="1:16" s="2" customFormat="1" ht="24" x14ac:dyDescent="0.15">
      <c r="A312" s="39"/>
      <c r="B312" s="3"/>
      <c r="D312" s="12" t="s">
        <v>3</v>
      </c>
      <c r="E312" s="2" t="s">
        <v>4</v>
      </c>
      <c r="F312" s="12" t="s">
        <v>60</v>
      </c>
      <c r="J312" s="3"/>
      <c r="K312" s="5"/>
      <c r="L312" s="8"/>
      <c r="N312" s="5"/>
      <c r="O312" s="10"/>
      <c r="P312" s="8"/>
    </row>
    <row r="313" spans="1:16" s="2" customFormat="1" ht="24" x14ac:dyDescent="0.15">
      <c r="A313" s="39"/>
      <c r="B313" s="3"/>
      <c r="D313" s="12" t="s">
        <v>3</v>
      </c>
      <c r="E313" s="2" t="s">
        <v>4</v>
      </c>
      <c r="F313" s="12" t="s">
        <v>61</v>
      </c>
      <c r="J313" s="3"/>
      <c r="K313" s="5"/>
      <c r="L313" s="8"/>
      <c r="N313" s="5"/>
      <c r="O313" s="10"/>
      <c r="P313" s="8"/>
    </row>
    <row r="314" spans="1:16" s="2" customFormat="1" ht="24" x14ac:dyDescent="0.15">
      <c r="A314" s="39"/>
      <c r="B314" s="3"/>
      <c r="D314" s="12" t="s">
        <v>3</v>
      </c>
      <c r="E314" s="2" t="s">
        <v>4</v>
      </c>
      <c r="F314" s="12" t="s">
        <v>62</v>
      </c>
      <c r="J314" s="3"/>
      <c r="K314" s="5"/>
      <c r="L314" s="8"/>
      <c r="N314" s="5"/>
      <c r="O314" s="10"/>
      <c r="P314" s="8"/>
    </row>
    <row r="315" spans="1:16" s="2" customFormat="1" ht="24" x14ac:dyDescent="0.15">
      <c r="A315" s="39"/>
      <c r="B315" s="3"/>
      <c r="D315" s="12" t="s">
        <v>3</v>
      </c>
      <c r="E315" s="2" t="s">
        <v>4</v>
      </c>
      <c r="F315" s="12" t="s">
        <v>63</v>
      </c>
      <c r="J315" s="3"/>
      <c r="K315" s="5"/>
      <c r="L315" s="8"/>
      <c r="N315" s="5"/>
      <c r="O315" s="10"/>
      <c r="P315" s="8"/>
    </row>
    <row r="316" spans="1:16" s="2" customFormat="1" ht="24" x14ac:dyDescent="0.15">
      <c r="A316" s="39"/>
      <c r="B316" s="3"/>
      <c r="D316" s="12" t="s">
        <v>64</v>
      </c>
      <c r="E316" s="2" t="s">
        <v>4</v>
      </c>
      <c r="F316" s="12" t="s">
        <v>57</v>
      </c>
      <c r="J316" s="3"/>
      <c r="K316" s="5"/>
      <c r="L316" s="8"/>
      <c r="N316" s="5"/>
      <c r="O316" s="10"/>
      <c r="P316" s="8"/>
    </row>
    <row r="317" spans="1:16" s="2" customFormat="1" ht="24" x14ac:dyDescent="0.15">
      <c r="A317" s="39"/>
      <c r="B317" s="3"/>
      <c r="D317" s="12" t="s">
        <v>64</v>
      </c>
      <c r="E317" s="2" t="s">
        <v>4</v>
      </c>
      <c r="F317" s="12" t="s">
        <v>58</v>
      </c>
      <c r="J317" s="3"/>
      <c r="K317" s="5"/>
      <c r="L317" s="8"/>
      <c r="N317" s="5"/>
      <c r="O317" s="10"/>
      <c r="P317" s="8"/>
    </row>
    <row r="318" spans="1:16" s="2" customFormat="1" ht="36" x14ac:dyDescent="0.15">
      <c r="A318" s="39"/>
      <c r="B318" s="3"/>
      <c r="D318" s="12" t="s">
        <v>64</v>
      </c>
      <c r="E318" s="2" t="s">
        <v>4</v>
      </c>
      <c r="F318" s="12" t="s">
        <v>59</v>
      </c>
      <c r="J318" s="3"/>
      <c r="K318" s="5"/>
      <c r="L318" s="8"/>
      <c r="N318" s="5"/>
      <c r="O318" s="10"/>
      <c r="P318" s="8"/>
    </row>
    <row r="319" spans="1:16" s="2" customFormat="1" ht="24" x14ac:dyDescent="0.15">
      <c r="A319" s="39"/>
      <c r="B319" s="3"/>
      <c r="D319" s="12" t="s">
        <v>64</v>
      </c>
      <c r="E319" s="2" t="s">
        <v>4</v>
      </c>
      <c r="F319" s="12" t="s">
        <v>60</v>
      </c>
      <c r="J319" s="3"/>
      <c r="K319" s="5"/>
      <c r="L319" s="8"/>
      <c r="N319" s="5"/>
      <c r="O319" s="10"/>
      <c r="P319" s="8"/>
    </row>
    <row r="320" spans="1:16" s="2" customFormat="1" ht="24" x14ac:dyDescent="0.15">
      <c r="A320" s="39"/>
      <c r="B320" s="3"/>
      <c r="D320" s="12" t="s">
        <v>64</v>
      </c>
      <c r="E320" s="2" t="s">
        <v>4</v>
      </c>
      <c r="F320" s="12" t="s">
        <v>61</v>
      </c>
      <c r="J320" s="3"/>
      <c r="K320" s="5"/>
      <c r="L320" s="8"/>
      <c r="N320" s="5"/>
      <c r="O320" s="10"/>
      <c r="P320" s="8"/>
    </row>
    <row r="321" spans="1:16" s="2" customFormat="1" ht="24" x14ac:dyDescent="0.15">
      <c r="A321" s="39"/>
      <c r="B321" s="3"/>
      <c r="D321" s="12" t="s">
        <v>64</v>
      </c>
      <c r="E321" s="2" t="s">
        <v>4</v>
      </c>
      <c r="F321" s="12" t="s">
        <v>62</v>
      </c>
      <c r="J321" s="3"/>
      <c r="K321" s="5"/>
      <c r="L321" s="8"/>
      <c r="N321" s="5"/>
      <c r="O321" s="10"/>
      <c r="P321" s="8"/>
    </row>
    <row r="322" spans="1:16" s="2" customFormat="1" ht="24" x14ac:dyDescent="0.15">
      <c r="A322" s="39"/>
      <c r="B322" s="3"/>
      <c r="D322" s="12" t="s">
        <v>64</v>
      </c>
      <c r="E322" s="2" t="s">
        <v>4</v>
      </c>
      <c r="F322" s="12" t="s">
        <v>63</v>
      </c>
      <c r="J322" s="3"/>
      <c r="K322" s="5"/>
      <c r="L322" s="8"/>
      <c r="N322" s="5"/>
      <c r="O322" s="10"/>
      <c r="P322" s="8"/>
    </row>
    <row r="323" spans="1:16" s="2" customFormat="1" ht="24" x14ac:dyDescent="0.15">
      <c r="A323" s="39"/>
      <c r="B323" s="3"/>
      <c r="D323" s="12" t="s">
        <v>10</v>
      </c>
      <c r="E323" s="2" t="s">
        <v>4</v>
      </c>
      <c r="F323" s="12" t="s">
        <v>57</v>
      </c>
      <c r="J323" s="3"/>
      <c r="K323" s="5"/>
      <c r="L323" s="8"/>
      <c r="N323" s="5"/>
      <c r="O323" s="10"/>
      <c r="P323" s="8"/>
    </row>
    <row r="324" spans="1:16" s="2" customFormat="1" ht="24" x14ac:dyDescent="0.15">
      <c r="A324" s="39"/>
      <c r="B324" s="3"/>
      <c r="D324" s="12" t="s">
        <v>10</v>
      </c>
      <c r="E324" s="2" t="s">
        <v>4</v>
      </c>
      <c r="F324" s="12" t="s">
        <v>58</v>
      </c>
      <c r="J324" s="3"/>
      <c r="K324" s="5"/>
      <c r="L324" s="8"/>
      <c r="N324" s="5"/>
      <c r="O324" s="10"/>
      <c r="P324" s="8"/>
    </row>
    <row r="325" spans="1:16" s="2" customFormat="1" ht="36" x14ac:dyDescent="0.15">
      <c r="A325" s="39"/>
      <c r="B325" s="3"/>
      <c r="D325" s="12" t="s">
        <v>10</v>
      </c>
      <c r="E325" s="2" t="s">
        <v>4</v>
      </c>
      <c r="F325" s="12" t="s">
        <v>59</v>
      </c>
      <c r="J325" s="3"/>
      <c r="K325" s="5"/>
      <c r="L325" s="8"/>
      <c r="N325" s="5"/>
      <c r="O325" s="10"/>
      <c r="P325" s="8"/>
    </row>
    <row r="326" spans="1:16" s="2" customFormat="1" ht="24" x14ac:dyDescent="0.15">
      <c r="A326" s="39"/>
      <c r="B326" s="3"/>
      <c r="D326" s="12" t="s">
        <v>10</v>
      </c>
      <c r="E326" s="2" t="s">
        <v>4</v>
      </c>
      <c r="F326" s="12" t="s">
        <v>60</v>
      </c>
      <c r="J326" s="3"/>
      <c r="K326" s="5"/>
      <c r="L326" s="8"/>
      <c r="N326" s="5"/>
      <c r="O326" s="10"/>
      <c r="P326" s="8"/>
    </row>
    <row r="327" spans="1:16" s="2" customFormat="1" ht="24" x14ac:dyDescent="0.15">
      <c r="A327" s="39"/>
      <c r="B327" s="3"/>
      <c r="D327" s="12" t="s">
        <v>10</v>
      </c>
      <c r="E327" s="2" t="s">
        <v>4</v>
      </c>
      <c r="F327" s="12" t="s">
        <v>61</v>
      </c>
      <c r="J327" s="3"/>
      <c r="K327" s="5"/>
      <c r="L327" s="8"/>
      <c r="N327" s="5"/>
      <c r="O327" s="10"/>
      <c r="P327" s="8"/>
    </row>
    <row r="328" spans="1:16" s="2" customFormat="1" ht="24" x14ac:dyDescent="0.15">
      <c r="A328" s="39"/>
      <c r="B328" s="3"/>
      <c r="D328" s="12" t="s">
        <v>10</v>
      </c>
      <c r="E328" s="2" t="s">
        <v>4</v>
      </c>
      <c r="F328" s="12" t="s">
        <v>62</v>
      </c>
      <c r="J328" s="3"/>
      <c r="K328" s="5"/>
      <c r="L328" s="8"/>
      <c r="N328" s="5"/>
      <c r="O328" s="10"/>
      <c r="P328" s="8"/>
    </row>
    <row r="329" spans="1:16" s="2" customFormat="1" ht="24" x14ac:dyDescent="0.15">
      <c r="A329" s="39"/>
      <c r="B329" s="3"/>
      <c r="D329" s="12" t="s">
        <v>10</v>
      </c>
      <c r="E329" s="2" t="s">
        <v>4</v>
      </c>
      <c r="F329" s="12" t="s">
        <v>63</v>
      </c>
      <c r="J329" s="3"/>
      <c r="K329" s="5"/>
      <c r="L329" s="8"/>
      <c r="N329" s="5"/>
      <c r="O329" s="10"/>
      <c r="P329" s="8"/>
    </row>
    <row r="330" spans="1:16" s="2" customFormat="1" ht="24" x14ac:dyDescent="0.15">
      <c r="A330" s="39"/>
      <c r="B330" s="3"/>
      <c r="D330" s="12" t="s">
        <v>65</v>
      </c>
      <c r="E330" s="2" t="s">
        <v>4</v>
      </c>
      <c r="F330" s="12" t="s">
        <v>57</v>
      </c>
      <c r="J330" s="3"/>
      <c r="K330" s="5"/>
      <c r="L330" s="8"/>
      <c r="N330" s="5"/>
      <c r="O330" s="10"/>
      <c r="P330" s="8"/>
    </row>
    <row r="331" spans="1:16" s="2" customFormat="1" ht="24" x14ac:dyDescent="0.15">
      <c r="A331" s="39"/>
      <c r="B331" s="3"/>
      <c r="D331" s="12" t="s">
        <v>65</v>
      </c>
      <c r="E331" s="2" t="s">
        <v>4</v>
      </c>
      <c r="F331" s="12" t="s">
        <v>58</v>
      </c>
      <c r="J331" s="3"/>
      <c r="K331" s="5"/>
      <c r="L331" s="8"/>
      <c r="N331" s="5"/>
      <c r="O331" s="10"/>
      <c r="P331" s="8"/>
    </row>
    <row r="332" spans="1:16" s="2" customFormat="1" ht="36" x14ac:dyDescent="0.15">
      <c r="A332" s="39"/>
      <c r="B332" s="3"/>
      <c r="D332" s="12" t="s">
        <v>65</v>
      </c>
      <c r="E332" s="2" t="s">
        <v>4</v>
      </c>
      <c r="F332" s="12" t="s">
        <v>59</v>
      </c>
      <c r="J332" s="3"/>
      <c r="K332" s="5"/>
      <c r="L332" s="8"/>
      <c r="N332" s="5"/>
      <c r="O332" s="10"/>
      <c r="P332" s="8"/>
    </row>
    <row r="333" spans="1:16" s="2" customFormat="1" ht="24" x14ac:dyDescent="0.15">
      <c r="A333" s="39"/>
      <c r="B333" s="3"/>
      <c r="D333" s="12" t="s">
        <v>65</v>
      </c>
      <c r="E333" s="2" t="s">
        <v>4</v>
      </c>
      <c r="F333" s="12" t="s">
        <v>60</v>
      </c>
      <c r="J333" s="3"/>
      <c r="K333" s="5"/>
      <c r="L333" s="8"/>
      <c r="N333" s="5"/>
      <c r="O333" s="10"/>
      <c r="P333" s="8"/>
    </row>
    <row r="334" spans="1:16" s="2" customFormat="1" ht="24" x14ac:dyDescent="0.15">
      <c r="A334" s="39"/>
      <c r="B334" s="3"/>
      <c r="D334" s="12" t="s">
        <v>65</v>
      </c>
      <c r="E334" s="2" t="s">
        <v>4</v>
      </c>
      <c r="F334" s="12" t="s">
        <v>61</v>
      </c>
      <c r="J334" s="3"/>
      <c r="K334" s="5"/>
      <c r="L334" s="8"/>
      <c r="N334" s="5"/>
      <c r="O334" s="10"/>
      <c r="P334" s="8"/>
    </row>
    <row r="335" spans="1:16" s="2" customFormat="1" ht="24" x14ac:dyDescent="0.15">
      <c r="A335" s="39"/>
      <c r="B335" s="3"/>
      <c r="D335" s="12" t="s">
        <v>65</v>
      </c>
      <c r="E335" s="2" t="s">
        <v>4</v>
      </c>
      <c r="F335" s="12" t="s">
        <v>62</v>
      </c>
      <c r="J335" s="3"/>
      <c r="K335" s="5"/>
      <c r="L335" s="8"/>
      <c r="N335" s="5"/>
      <c r="O335" s="10"/>
      <c r="P335" s="8"/>
    </row>
    <row r="336" spans="1:16" s="2" customFormat="1" ht="24" x14ac:dyDescent="0.15">
      <c r="A336" s="39"/>
      <c r="B336" s="3"/>
      <c r="D336" s="12" t="s">
        <v>65</v>
      </c>
      <c r="E336" s="2" t="s">
        <v>4</v>
      </c>
      <c r="F336" s="12" t="s">
        <v>63</v>
      </c>
      <c r="J336" s="3"/>
      <c r="K336" s="5"/>
      <c r="L336" s="8"/>
      <c r="N336" s="5"/>
      <c r="O336" s="10"/>
      <c r="P336" s="8"/>
    </row>
    <row r="337" spans="1:16" s="2" customFormat="1" ht="24" x14ac:dyDescent="0.15">
      <c r="A337" s="39"/>
      <c r="B337" s="3"/>
      <c r="D337" s="12" t="s">
        <v>66</v>
      </c>
      <c r="E337" s="2" t="s">
        <v>4</v>
      </c>
      <c r="F337" s="12" t="s">
        <v>57</v>
      </c>
      <c r="J337" s="3"/>
      <c r="K337" s="5"/>
      <c r="L337" s="8"/>
      <c r="N337" s="5"/>
      <c r="O337" s="10"/>
      <c r="P337" s="8"/>
    </row>
    <row r="338" spans="1:16" s="2" customFormat="1" ht="24" x14ac:dyDescent="0.15">
      <c r="A338" s="39"/>
      <c r="B338" s="3"/>
      <c r="D338" s="12" t="s">
        <v>66</v>
      </c>
      <c r="E338" s="2" t="s">
        <v>4</v>
      </c>
      <c r="F338" s="12" t="s">
        <v>58</v>
      </c>
      <c r="J338" s="3"/>
      <c r="K338" s="5"/>
      <c r="L338" s="8"/>
      <c r="N338" s="5"/>
      <c r="O338" s="10"/>
      <c r="P338" s="8"/>
    </row>
    <row r="339" spans="1:16" s="2" customFormat="1" ht="36" x14ac:dyDescent="0.15">
      <c r="A339" s="39"/>
      <c r="B339" s="3"/>
      <c r="D339" s="12" t="s">
        <v>66</v>
      </c>
      <c r="E339" s="2" t="s">
        <v>4</v>
      </c>
      <c r="F339" s="12" t="s">
        <v>59</v>
      </c>
      <c r="J339" s="3"/>
      <c r="K339" s="5"/>
      <c r="L339" s="8"/>
      <c r="N339" s="5"/>
      <c r="O339" s="10"/>
      <c r="P339" s="8"/>
    </row>
    <row r="340" spans="1:16" s="2" customFormat="1" ht="24" x14ac:dyDescent="0.15">
      <c r="A340" s="39"/>
      <c r="B340" s="3"/>
      <c r="D340" s="12" t="s">
        <v>66</v>
      </c>
      <c r="E340" s="2" t="s">
        <v>4</v>
      </c>
      <c r="F340" s="12" t="s">
        <v>60</v>
      </c>
      <c r="J340" s="3"/>
      <c r="K340" s="5"/>
      <c r="L340" s="8"/>
      <c r="N340" s="5"/>
      <c r="O340" s="10"/>
      <c r="P340" s="8"/>
    </row>
    <row r="341" spans="1:16" s="2" customFormat="1" ht="24" x14ac:dyDescent="0.15">
      <c r="A341" s="39"/>
      <c r="B341" s="3"/>
      <c r="D341" s="12" t="s">
        <v>66</v>
      </c>
      <c r="E341" s="2" t="s">
        <v>4</v>
      </c>
      <c r="F341" s="12" t="s">
        <v>61</v>
      </c>
      <c r="J341" s="3"/>
      <c r="K341" s="5"/>
      <c r="L341" s="8"/>
      <c r="N341" s="5"/>
      <c r="O341" s="10"/>
      <c r="P341" s="8"/>
    </row>
    <row r="342" spans="1:16" s="2" customFormat="1" ht="24" x14ac:dyDescent="0.15">
      <c r="A342" s="39"/>
      <c r="B342" s="3"/>
      <c r="D342" s="12" t="s">
        <v>66</v>
      </c>
      <c r="E342" s="2" t="s">
        <v>4</v>
      </c>
      <c r="F342" s="12" t="s">
        <v>62</v>
      </c>
      <c r="J342" s="3"/>
      <c r="K342" s="5"/>
      <c r="L342" s="8"/>
      <c r="N342" s="5"/>
      <c r="O342" s="10"/>
      <c r="P342" s="8"/>
    </row>
    <row r="343" spans="1:16" s="2" customFormat="1" ht="24" x14ac:dyDescent="0.15">
      <c r="A343" s="39"/>
      <c r="B343" s="3"/>
      <c r="D343" s="12" t="s">
        <v>66</v>
      </c>
      <c r="E343" s="2" t="s">
        <v>4</v>
      </c>
      <c r="F343" s="12" t="s">
        <v>63</v>
      </c>
      <c r="J343" s="3"/>
      <c r="K343" s="5"/>
      <c r="L343" s="8"/>
      <c r="N343" s="5"/>
      <c r="O343" s="10"/>
      <c r="P343" s="8"/>
    </row>
    <row r="344" spans="1:16" s="2" customFormat="1" ht="24" x14ac:dyDescent="0.15">
      <c r="A344" s="39"/>
      <c r="B344" s="3"/>
      <c r="D344" s="12" t="s">
        <v>67</v>
      </c>
      <c r="E344" s="2" t="s">
        <v>4</v>
      </c>
      <c r="F344" s="12" t="s">
        <v>57</v>
      </c>
      <c r="J344" s="3"/>
      <c r="K344" s="5"/>
      <c r="L344" s="8"/>
      <c r="N344" s="5"/>
      <c r="O344" s="10"/>
      <c r="P344" s="8"/>
    </row>
    <row r="345" spans="1:16" s="2" customFormat="1" ht="24" x14ac:dyDescent="0.15">
      <c r="A345" s="39"/>
      <c r="B345" s="3"/>
      <c r="D345" s="12" t="s">
        <v>67</v>
      </c>
      <c r="E345" s="2" t="s">
        <v>4</v>
      </c>
      <c r="F345" s="12" t="s">
        <v>58</v>
      </c>
      <c r="J345" s="3"/>
      <c r="K345" s="5"/>
      <c r="L345" s="8"/>
      <c r="N345" s="5"/>
      <c r="O345" s="10"/>
      <c r="P345" s="8"/>
    </row>
    <row r="346" spans="1:16" s="2" customFormat="1" ht="36" x14ac:dyDescent="0.15">
      <c r="A346" s="39"/>
      <c r="B346" s="3"/>
      <c r="D346" s="12" t="s">
        <v>67</v>
      </c>
      <c r="E346" s="2" t="s">
        <v>4</v>
      </c>
      <c r="F346" s="12" t="s">
        <v>59</v>
      </c>
      <c r="J346" s="3"/>
      <c r="K346" s="5"/>
      <c r="L346" s="8"/>
      <c r="N346" s="5"/>
      <c r="O346" s="10"/>
      <c r="P346" s="8"/>
    </row>
    <row r="347" spans="1:16" s="2" customFormat="1" ht="24" x14ac:dyDescent="0.15">
      <c r="A347" s="39"/>
      <c r="B347" s="3"/>
      <c r="D347" s="12" t="s">
        <v>67</v>
      </c>
      <c r="E347" s="2" t="s">
        <v>4</v>
      </c>
      <c r="F347" s="12" t="s">
        <v>60</v>
      </c>
      <c r="J347" s="3"/>
      <c r="K347" s="5"/>
      <c r="L347" s="8"/>
      <c r="N347" s="5"/>
      <c r="O347" s="10"/>
      <c r="P347" s="8"/>
    </row>
    <row r="348" spans="1:16" s="2" customFormat="1" ht="24" x14ac:dyDescent="0.15">
      <c r="A348" s="39"/>
      <c r="B348" s="3"/>
      <c r="D348" s="12" t="s">
        <v>67</v>
      </c>
      <c r="E348" s="2" t="s">
        <v>4</v>
      </c>
      <c r="F348" s="12" t="s">
        <v>61</v>
      </c>
      <c r="J348" s="3"/>
      <c r="K348" s="5"/>
      <c r="L348" s="8"/>
      <c r="N348" s="5"/>
      <c r="O348" s="10"/>
      <c r="P348" s="8"/>
    </row>
    <row r="349" spans="1:16" s="2" customFormat="1" ht="24" x14ac:dyDescent="0.15">
      <c r="A349" s="39"/>
      <c r="B349" s="3"/>
      <c r="D349" s="12" t="s">
        <v>67</v>
      </c>
      <c r="E349" s="2" t="s">
        <v>4</v>
      </c>
      <c r="F349" s="12" t="s">
        <v>62</v>
      </c>
      <c r="J349" s="3"/>
      <c r="K349" s="5"/>
      <c r="L349" s="8"/>
      <c r="N349" s="5"/>
      <c r="O349" s="10"/>
      <c r="P349" s="8"/>
    </row>
    <row r="350" spans="1:16" s="2" customFormat="1" ht="24" x14ac:dyDescent="0.15">
      <c r="A350" s="39"/>
      <c r="B350" s="3"/>
      <c r="D350" s="12" t="s">
        <v>67</v>
      </c>
      <c r="E350" s="2" t="s">
        <v>4</v>
      </c>
      <c r="F350" s="12" t="s">
        <v>63</v>
      </c>
      <c r="J350" s="3"/>
      <c r="K350" s="5"/>
      <c r="L350" s="8"/>
      <c r="N350" s="5"/>
      <c r="O350" s="10"/>
      <c r="P350" s="8"/>
    </row>
    <row r="351" spans="1:16" s="2" customFormat="1" ht="24" x14ac:dyDescent="0.15">
      <c r="A351" s="39"/>
      <c r="B351" s="3"/>
      <c r="D351" s="12" t="s">
        <v>68</v>
      </c>
      <c r="E351" s="2" t="s">
        <v>4</v>
      </c>
      <c r="F351" s="12" t="s">
        <v>57</v>
      </c>
      <c r="J351" s="3"/>
      <c r="K351" s="5"/>
      <c r="L351" s="8"/>
      <c r="N351" s="5"/>
      <c r="O351" s="10"/>
      <c r="P351" s="8"/>
    </row>
    <row r="352" spans="1:16" s="2" customFormat="1" ht="24" x14ac:dyDescent="0.15">
      <c r="A352" s="39"/>
      <c r="B352" s="3"/>
      <c r="D352" s="12" t="s">
        <v>68</v>
      </c>
      <c r="E352" s="2" t="s">
        <v>4</v>
      </c>
      <c r="F352" s="12" t="s">
        <v>58</v>
      </c>
      <c r="J352" s="3"/>
      <c r="K352" s="5"/>
      <c r="L352" s="8"/>
      <c r="N352" s="5"/>
      <c r="O352" s="10"/>
      <c r="P352" s="8"/>
    </row>
    <row r="353" spans="1:16" s="2" customFormat="1" ht="36" x14ac:dyDescent="0.15">
      <c r="A353" s="39"/>
      <c r="B353" s="3"/>
      <c r="D353" s="12" t="s">
        <v>68</v>
      </c>
      <c r="E353" s="2" t="s">
        <v>4</v>
      </c>
      <c r="F353" s="12" t="s">
        <v>59</v>
      </c>
      <c r="J353" s="3"/>
      <c r="K353" s="5"/>
      <c r="L353" s="8"/>
      <c r="N353" s="5"/>
      <c r="O353" s="10"/>
      <c r="P353" s="8"/>
    </row>
    <row r="354" spans="1:16" s="2" customFormat="1" ht="24" x14ac:dyDescent="0.15">
      <c r="A354" s="39"/>
      <c r="B354" s="3"/>
      <c r="D354" s="12" t="s">
        <v>68</v>
      </c>
      <c r="E354" s="2" t="s">
        <v>4</v>
      </c>
      <c r="F354" s="12" t="s">
        <v>60</v>
      </c>
      <c r="J354" s="3"/>
      <c r="K354" s="5"/>
      <c r="L354" s="8"/>
      <c r="N354" s="5"/>
      <c r="O354" s="10"/>
      <c r="P354" s="8"/>
    </row>
    <row r="355" spans="1:16" s="2" customFormat="1" ht="24" x14ac:dyDescent="0.15">
      <c r="A355" s="39"/>
      <c r="B355" s="3"/>
      <c r="D355" s="12" t="s">
        <v>68</v>
      </c>
      <c r="E355" s="2" t="s">
        <v>4</v>
      </c>
      <c r="F355" s="12" t="s">
        <v>61</v>
      </c>
      <c r="J355" s="3"/>
      <c r="K355" s="5"/>
      <c r="L355" s="8"/>
      <c r="N355" s="5"/>
      <c r="O355" s="10"/>
      <c r="P355" s="8"/>
    </row>
    <row r="356" spans="1:16" s="2" customFormat="1" ht="24" x14ac:dyDescent="0.15">
      <c r="A356" s="39"/>
      <c r="B356" s="3"/>
      <c r="D356" s="12" t="s">
        <v>68</v>
      </c>
      <c r="E356" s="2" t="s">
        <v>4</v>
      </c>
      <c r="F356" s="12" t="s">
        <v>62</v>
      </c>
      <c r="J356" s="3"/>
      <c r="K356" s="5"/>
      <c r="L356" s="8"/>
      <c r="N356" s="5"/>
      <c r="O356" s="10"/>
      <c r="P356" s="8"/>
    </row>
    <row r="357" spans="1:16" s="2" customFormat="1" ht="24" x14ac:dyDescent="0.15">
      <c r="A357" s="39"/>
      <c r="B357" s="3"/>
      <c r="D357" s="12" t="s">
        <v>68</v>
      </c>
      <c r="E357" s="2" t="s">
        <v>4</v>
      </c>
      <c r="F357" s="12" t="s">
        <v>63</v>
      </c>
      <c r="J357" s="3"/>
      <c r="K357" s="5"/>
      <c r="L357" s="8"/>
      <c r="N357" s="5"/>
      <c r="O357" s="10"/>
      <c r="P357" s="8"/>
    </row>
    <row r="358" spans="1:16" s="2" customFormat="1" ht="24" x14ac:dyDescent="0.15">
      <c r="A358" s="39"/>
      <c r="B358" s="3"/>
      <c r="D358" s="12" t="s">
        <v>5</v>
      </c>
      <c r="E358" s="2" t="s">
        <v>4</v>
      </c>
      <c r="F358" s="12" t="s">
        <v>57</v>
      </c>
      <c r="J358" s="3"/>
      <c r="K358" s="5"/>
      <c r="L358" s="8"/>
      <c r="N358" s="5"/>
      <c r="O358" s="10"/>
      <c r="P358" s="8"/>
    </row>
    <row r="359" spans="1:16" s="2" customFormat="1" ht="24" x14ac:dyDescent="0.15">
      <c r="A359" s="39"/>
      <c r="B359" s="3"/>
      <c r="D359" s="12" t="s">
        <v>5</v>
      </c>
      <c r="E359" s="2" t="s">
        <v>4</v>
      </c>
      <c r="F359" s="12" t="s">
        <v>58</v>
      </c>
      <c r="J359" s="3"/>
      <c r="K359" s="5"/>
      <c r="L359" s="8"/>
      <c r="N359" s="5"/>
      <c r="O359" s="10"/>
      <c r="P359" s="8"/>
    </row>
    <row r="360" spans="1:16" s="2" customFormat="1" ht="36" x14ac:dyDescent="0.15">
      <c r="A360" s="39"/>
      <c r="B360" s="3"/>
      <c r="D360" s="12" t="s">
        <v>5</v>
      </c>
      <c r="E360" s="2" t="s">
        <v>4</v>
      </c>
      <c r="F360" s="12" t="s">
        <v>59</v>
      </c>
      <c r="J360" s="3"/>
      <c r="K360" s="5"/>
      <c r="L360" s="8"/>
      <c r="N360" s="5"/>
      <c r="O360" s="10"/>
      <c r="P360" s="8"/>
    </row>
    <row r="361" spans="1:16" s="2" customFormat="1" ht="24" x14ac:dyDescent="0.15">
      <c r="A361" s="39"/>
      <c r="B361" s="3"/>
      <c r="D361" s="12" t="s">
        <v>5</v>
      </c>
      <c r="E361" s="2" t="s">
        <v>4</v>
      </c>
      <c r="F361" s="12" t="s">
        <v>60</v>
      </c>
      <c r="J361" s="3"/>
      <c r="K361" s="5"/>
      <c r="L361" s="8"/>
      <c r="N361" s="5"/>
      <c r="O361" s="10"/>
      <c r="P361" s="8"/>
    </row>
    <row r="362" spans="1:16" s="2" customFormat="1" ht="24" x14ac:dyDescent="0.15">
      <c r="A362" s="39"/>
      <c r="B362" s="3"/>
      <c r="D362" s="12" t="s">
        <v>5</v>
      </c>
      <c r="E362" s="2" t="s">
        <v>4</v>
      </c>
      <c r="F362" s="12" t="s">
        <v>61</v>
      </c>
      <c r="J362" s="3"/>
      <c r="K362" s="5"/>
      <c r="L362" s="8"/>
      <c r="N362" s="5"/>
      <c r="O362" s="10"/>
      <c r="P362" s="8"/>
    </row>
    <row r="363" spans="1:16" s="2" customFormat="1" ht="24" x14ac:dyDescent="0.15">
      <c r="A363" s="39"/>
      <c r="B363" s="3"/>
      <c r="D363" s="12" t="s">
        <v>5</v>
      </c>
      <c r="E363" s="2" t="s">
        <v>4</v>
      </c>
      <c r="F363" s="12" t="s">
        <v>62</v>
      </c>
      <c r="J363" s="3"/>
      <c r="K363" s="5"/>
      <c r="L363" s="8"/>
      <c r="N363" s="5"/>
      <c r="O363" s="10"/>
      <c r="P363" s="8"/>
    </row>
    <row r="364" spans="1:16" s="2" customFormat="1" ht="24" x14ac:dyDescent="0.15">
      <c r="A364" s="39"/>
      <c r="B364" s="3"/>
      <c r="D364" s="12" t="s">
        <v>5</v>
      </c>
      <c r="E364" s="2" t="s">
        <v>4</v>
      </c>
      <c r="F364" s="12" t="s">
        <v>63</v>
      </c>
      <c r="J364" s="3"/>
      <c r="K364" s="5"/>
      <c r="L364" s="8"/>
      <c r="N364" s="5"/>
      <c r="O364" s="10"/>
      <c r="P364" s="8"/>
    </row>
    <row r="365" spans="1:16" s="2" customFormat="1" ht="24" x14ac:dyDescent="0.15">
      <c r="A365" s="39"/>
      <c r="B365" s="3"/>
      <c r="D365" s="12" t="s">
        <v>6</v>
      </c>
      <c r="E365" s="2" t="s">
        <v>4</v>
      </c>
      <c r="F365" s="12" t="s">
        <v>57</v>
      </c>
      <c r="J365" s="3"/>
      <c r="K365" s="5"/>
      <c r="L365" s="8"/>
      <c r="N365" s="5"/>
      <c r="O365" s="10"/>
      <c r="P365" s="8"/>
    </row>
    <row r="366" spans="1:16" s="2" customFormat="1" ht="24" x14ac:dyDescent="0.15">
      <c r="A366" s="39"/>
      <c r="B366" s="3"/>
      <c r="D366" s="12" t="s">
        <v>6</v>
      </c>
      <c r="E366" s="2" t="s">
        <v>4</v>
      </c>
      <c r="F366" s="12" t="s">
        <v>58</v>
      </c>
      <c r="J366" s="3"/>
      <c r="K366" s="5"/>
      <c r="L366" s="8"/>
      <c r="N366" s="5"/>
      <c r="O366" s="10"/>
      <c r="P366" s="8"/>
    </row>
    <row r="367" spans="1:16" s="2" customFormat="1" ht="36" x14ac:dyDescent="0.15">
      <c r="A367" s="39"/>
      <c r="B367" s="3"/>
      <c r="D367" s="12" t="s">
        <v>6</v>
      </c>
      <c r="E367" s="2" t="s">
        <v>4</v>
      </c>
      <c r="F367" s="12" t="s">
        <v>59</v>
      </c>
      <c r="J367" s="3"/>
      <c r="K367" s="5"/>
      <c r="L367" s="8"/>
      <c r="N367" s="5"/>
      <c r="O367" s="10"/>
      <c r="P367" s="8"/>
    </row>
    <row r="368" spans="1:16" s="2" customFormat="1" ht="24" x14ac:dyDescent="0.15">
      <c r="A368" s="39"/>
      <c r="B368" s="3"/>
      <c r="D368" s="12" t="s">
        <v>6</v>
      </c>
      <c r="E368" s="2" t="s">
        <v>4</v>
      </c>
      <c r="F368" s="12" t="s">
        <v>60</v>
      </c>
      <c r="J368" s="3"/>
      <c r="K368" s="5"/>
      <c r="L368" s="8"/>
      <c r="N368" s="5"/>
      <c r="O368" s="10"/>
      <c r="P368" s="8"/>
    </row>
    <row r="369" spans="1:16" s="2" customFormat="1" ht="24" x14ac:dyDescent="0.15">
      <c r="A369" s="39"/>
      <c r="B369" s="3"/>
      <c r="D369" s="12" t="s">
        <v>6</v>
      </c>
      <c r="E369" s="2" t="s">
        <v>4</v>
      </c>
      <c r="F369" s="12" t="s">
        <v>61</v>
      </c>
      <c r="J369" s="3"/>
      <c r="K369" s="5"/>
      <c r="L369" s="8"/>
      <c r="N369" s="5"/>
      <c r="O369" s="10"/>
      <c r="P369" s="8"/>
    </row>
    <row r="370" spans="1:16" s="2" customFormat="1" ht="24" x14ac:dyDescent="0.15">
      <c r="A370" s="39"/>
      <c r="B370" s="3"/>
      <c r="D370" s="12" t="s">
        <v>6</v>
      </c>
      <c r="E370" s="2" t="s">
        <v>4</v>
      </c>
      <c r="F370" s="12" t="s">
        <v>62</v>
      </c>
      <c r="J370" s="3"/>
      <c r="K370" s="5"/>
      <c r="L370" s="8"/>
      <c r="N370" s="5"/>
      <c r="O370" s="10"/>
      <c r="P370" s="8"/>
    </row>
    <row r="371" spans="1:16" s="2" customFormat="1" ht="24" x14ac:dyDescent="0.15">
      <c r="A371" s="39"/>
      <c r="B371" s="3"/>
      <c r="D371" s="12" t="s">
        <v>6</v>
      </c>
      <c r="E371" s="2" t="s">
        <v>4</v>
      </c>
      <c r="F371" s="12" t="s">
        <v>63</v>
      </c>
      <c r="J371" s="3"/>
      <c r="K371" s="5"/>
      <c r="L371" s="8"/>
      <c r="N371" s="5"/>
      <c r="O371" s="10"/>
      <c r="P371" s="8"/>
    </row>
    <row r="372" spans="1:16" s="2" customFormat="1" ht="24" x14ac:dyDescent="0.15">
      <c r="A372" s="39"/>
      <c r="B372" s="3"/>
      <c r="D372" s="12" t="s">
        <v>7</v>
      </c>
      <c r="E372" s="2" t="s">
        <v>4</v>
      </c>
      <c r="F372" s="12" t="s">
        <v>57</v>
      </c>
      <c r="J372" s="3"/>
      <c r="K372" s="5"/>
      <c r="L372" s="8"/>
      <c r="N372" s="5"/>
      <c r="O372" s="10"/>
      <c r="P372" s="8"/>
    </row>
    <row r="373" spans="1:16" s="2" customFormat="1" ht="24" x14ac:dyDescent="0.15">
      <c r="A373" s="39"/>
      <c r="B373" s="3"/>
      <c r="D373" s="12" t="s">
        <v>7</v>
      </c>
      <c r="E373" s="2" t="s">
        <v>4</v>
      </c>
      <c r="F373" s="12" t="s">
        <v>58</v>
      </c>
      <c r="J373" s="3"/>
      <c r="K373" s="5"/>
      <c r="L373" s="8"/>
      <c r="N373" s="5"/>
      <c r="O373" s="10"/>
      <c r="P373" s="8"/>
    </row>
    <row r="374" spans="1:16" s="2" customFormat="1" ht="36" x14ac:dyDescent="0.15">
      <c r="A374" s="39"/>
      <c r="B374" s="3"/>
      <c r="D374" s="12" t="s">
        <v>7</v>
      </c>
      <c r="E374" s="2" t="s">
        <v>4</v>
      </c>
      <c r="F374" s="12" t="s">
        <v>59</v>
      </c>
      <c r="J374" s="3"/>
      <c r="K374" s="5"/>
      <c r="L374" s="8"/>
      <c r="N374" s="5"/>
      <c r="O374" s="10"/>
      <c r="P374" s="8"/>
    </row>
    <row r="375" spans="1:16" s="2" customFormat="1" ht="24" x14ac:dyDescent="0.15">
      <c r="A375" s="39"/>
      <c r="B375" s="3"/>
      <c r="D375" s="12" t="s">
        <v>7</v>
      </c>
      <c r="E375" s="2" t="s">
        <v>4</v>
      </c>
      <c r="F375" s="12" t="s">
        <v>60</v>
      </c>
      <c r="J375" s="3"/>
      <c r="K375" s="5"/>
      <c r="L375" s="8"/>
      <c r="N375" s="5"/>
      <c r="O375" s="10"/>
      <c r="P375" s="8"/>
    </row>
    <row r="376" spans="1:16" s="2" customFormat="1" ht="24" x14ac:dyDescent="0.15">
      <c r="A376" s="39"/>
      <c r="B376" s="3"/>
      <c r="D376" s="12" t="s">
        <v>7</v>
      </c>
      <c r="E376" s="2" t="s">
        <v>4</v>
      </c>
      <c r="F376" s="12" t="s">
        <v>61</v>
      </c>
      <c r="J376" s="3"/>
      <c r="K376" s="5"/>
      <c r="L376" s="8"/>
      <c r="N376" s="5"/>
      <c r="O376" s="10"/>
      <c r="P376" s="8"/>
    </row>
    <row r="377" spans="1:16" s="2" customFormat="1" ht="24" x14ac:dyDescent="0.15">
      <c r="A377" s="39"/>
      <c r="B377" s="3"/>
      <c r="D377" s="12" t="s">
        <v>7</v>
      </c>
      <c r="E377" s="2" t="s">
        <v>4</v>
      </c>
      <c r="F377" s="12" t="s">
        <v>62</v>
      </c>
      <c r="J377" s="3"/>
      <c r="K377" s="5"/>
      <c r="L377" s="8"/>
      <c r="N377" s="5"/>
      <c r="O377" s="10"/>
      <c r="P377" s="8"/>
    </row>
    <row r="378" spans="1:16" s="2" customFormat="1" ht="24" x14ac:dyDescent="0.15">
      <c r="A378" s="39"/>
      <c r="B378" s="3"/>
      <c r="D378" s="12" t="s">
        <v>7</v>
      </c>
      <c r="E378" s="2" t="s">
        <v>4</v>
      </c>
      <c r="F378" s="12" t="s">
        <v>63</v>
      </c>
      <c r="J378" s="3"/>
      <c r="K378" s="5"/>
      <c r="L378" s="8"/>
      <c r="N378" s="5"/>
      <c r="O378" s="10"/>
      <c r="P378" s="8"/>
    </row>
    <row r="379" spans="1:16" s="2" customFormat="1" ht="24" x14ac:dyDescent="0.15">
      <c r="A379" s="39"/>
      <c r="B379" s="3"/>
      <c r="D379" s="12" t="s">
        <v>26</v>
      </c>
      <c r="E379" s="2" t="s">
        <v>4</v>
      </c>
      <c r="F379" s="12" t="s">
        <v>57</v>
      </c>
      <c r="J379" s="3"/>
      <c r="K379" s="5"/>
      <c r="L379" s="8"/>
      <c r="N379" s="5"/>
      <c r="O379" s="10"/>
      <c r="P379" s="8"/>
    </row>
    <row r="380" spans="1:16" s="2" customFormat="1" ht="24" x14ac:dyDescent="0.15">
      <c r="A380" s="39"/>
      <c r="B380" s="3"/>
      <c r="D380" s="12" t="s">
        <v>26</v>
      </c>
      <c r="E380" s="2" t="s">
        <v>4</v>
      </c>
      <c r="F380" s="12" t="s">
        <v>58</v>
      </c>
      <c r="J380" s="3"/>
      <c r="K380" s="5"/>
      <c r="L380" s="8"/>
      <c r="N380" s="5"/>
      <c r="O380" s="10"/>
      <c r="P380" s="8"/>
    </row>
    <row r="381" spans="1:16" s="2" customFormat="1" ht="36" x14ac:dyDescent="0.15">
      <c r="A381" s="39"/>
      <c r="B381" s="3"/>
      <c r="D381" s="12" t="s">
        <v>26</v>
      </c>
      <c r="E381" s="2" t="s">
        <v>4</v>
      </c>
      <c r="F381" s="12" t="s">
        <v>59</v>
      </c>
      <c r="J381" s="3"/>
      <c r="K381" s="5"/>
      <c r="L381" s="8"/>
      <c r="N381" s="5"/>
      <c r="O381" s="10"/>
      <c r="P381" s="8"/>
    </row>
    <row r="382" spans="1:16" s="2" customFormat="1" ht="24" x14ac:dyDescent="0.15">
      <c r="A382" s="39"/>
      <c r="B382" s="3"/>
      <c r="D382" s="12" t="s">
        <v>26</v>
      </c>
      <c r="E382" s="2" t="s">
        <v>4</v>
      </c>
      <c r="F382" s="12" t="s">
        <v>60</v>
      </c>
      <c r="J382" s="3"/>
      <c r="K382" s="5"/>
      <c r="L382" s="8"/>
      <c r="N382" s="5"/>
      <c r="O382" s="10"/>
      <c r="P382" s="8"/>
    </row>
    <row r="383" spans="1:16" s="2" customFormat="1" ht="24" x14ac:dyDescent="0.15">
      <c r="A383" s="39"/>
      <c r="B383" s="3"/>
      <c r="D383" s="12" t="s">
        <v>26</v>
      </c>
      <c r="E383" s="2" t="s">
        <v>4</v>
      </c>
      <c r="F383" s="12" t="s">
        <v>61</v>
      </c>
      <c r="J383" s="3"/>
      <c r="K383" s="5"/>
      <c r="L383" s="8"/>
      <c r="N383" s="5"/>
      <c r="O383" s="10"/>
      <c r="P383" s="8"/>
    </row>
    <row r="384" spans="1:16" s="2" customFormat="1" ht="24" x14ac:dyDescent="0.15">
      <c r="A384" s="39"/>
      <c r="B384" s="3"/>
      <c r="D384" s="12" t="s">
        <v>26</v>
      </c>
      <c r="E384" s="2" t="s">
        <v>4</v>
      </c>
      <c r="F384" s="12" t="s">
        <v>62</v>
      </c>
      <c r="J384" s="3"/>
      <c r="K384" s="5"/>
      <c r="L384" s="8"/>
      <c r="N384" s="5"/>
      <c r="O384" s="10"/>
      <c r="P384" s="8"/>
    </row>
    <row r="385" spans="1:16" s="2" customFormat="1" ht="24" x14ac:dyDescent="0.15">
      <c r="A385" s="39"/>
      <c r="B385" s="3"/>
      <c r="D385" s="12" t="s">
        <v>26</v>
      </c>
      <c r="E385" s="2" t="s">
        <v>4</v>
      </c>
      <c r="F385" s="12" t="s">
        <v>63</v>
      </c>
      <c r="J385" s="3"/>
      <c r="K385" s="5"/>
      <c r="L385" s="8"/>
      <c r="N385" s="5"/>
      <c r="O385" s="10"/>
      <c r="P385" s="8"/>
    </row>
    <row r="386" spans="1:16" s="2" customFormat="1" ht="24" x14ac:dyDescent="0.15">
      <c r="A386" s="39"/>
      <c r="B386" s="3"/>
      <c r="D386" s="12" t="s">
        <v>27</v>
      </c>
      <c r="E386" s="2" t="s">
        <v>4</v>
      </c>
      <c r="F386" s="12" t="s">
        <v>57</v>
      </c>
      <c r="J386" s="3"/>
      <c r="K386" s="5"/>
      <c r="L386" s="8"/>
      <c r="N386" s="5"/>
      <c r="O386" s="10"/>
      <c r="P386" s="8"/>
    </row>
    <row r="387" spans="1:16" s="2" customFormat="1" ht="24" x14ac:dyDescent="0.15">
      <c r="A387" s="39"/>
      <c r="B387" s="3"/>
      <c r="D387" s="12" t="s">
        <v>27</v>
      </c>
      <c r="E387" s="2" t="s">
        <v>4</v>
      </c>
      <c r="F387" s="12" t="s">
        <v>58</v>
      </c>
      <c r="J387" s="3"/>
      <c r="K387" s="5"/>
      <c r="L387" s="8"/>
      <c r="N387" s="5"/>
      <c r="O387" s="10"/>
      <c r="P387" s="8"/>
    </row>
    <row r="388" spans="1:16" s="2" customFormat="1" ht="36" x14ac:dyDescent="0.15">
      <c r="A388" s="39"/>
      <c r="B388" s="3"/>
      <c r="D388" s="12" t="s">
        <v>27</v>
      </c>
      <c r="E388" s="2" t="s">
        <v>4</v>
      </c>
      <c r="F388" s="12" t="s">
        <v>59</v>
      </c>
      <c r="J388" s="3"/>
      <c r="K388" s="5"/>
      <c r="L388" s="8"/>
      <c r="N388" s="5"/>
      <c r="O388" s="10"/>
      <c r="P388" s="8"/>
    </row>
    <row r="389" spans="1:16" s="2" customFormat="1" ht="24" x14ac:dyDescent="0.15">
      <c r="A389" s="39"/>
      <c r="B389" s="3"/>
      <c r="D389" s="12" t="s">
        <v>27</v>
      </c>
      <c r="E389" s="2" t="s">
        <v>4</v>
      </c>
      <c r="F389" s="12" t="s">
        <v>60</v>
      </c>
      <c r="J389" s="3"/>
      <c r="K389" s="5"/>
      <c r="L389" s="8"/>
      <c r="N389" s="5"/>
      <c r="O389" s="10"/>
      <c r="P389" s="8"/>
    </row>
    <row r="390" spans="1:16" s="2" customFormat="1" ht="24" x14ac:dyDescent="0.15">
      <c r="A390" s="39"/>
      <c r="B390" s="3"/>
      <c r="D390" s="12" t="s">
        <v>27</v>
      </c>
      <c r="E390" s="2" t="s">
        <v>4</v>
      </c>
      <c r="F390" s="12" t="s">
        <v>61</v>
      </c>
      <c r="J390" s="3"/>
      <c r="K390" s="5"/>
      <c r="L390" s="8"/>
      <c r="N390" s="5"/>
      <c r="O390" s="10"/>
      <c r="P390" s="8"/>
    </row>
    <row r="391" spans="1:16" s="2" customFormat="1" ht="24" x14ac:dyDescent="0.15">
      <c r="A391" s="39"/>
      <c r="B391" s="3"/>
      <c r="D391" s="12" t="s">
        <v>27</v>
      </c>
      <c r="E391" s="2" t="s">
        <v>4</v>
      </c>
      <c r="F391" s="12" t="s">
        <v>62</v>
      </c>
      <c r="J391" s="3"/>
      <c r="K391" s="5"/>
      <c r="L391" s="8"/>
      <c r="N391" s="5"/>
      <c r="O391" s="10"/>
      <c r="P391" s="8"/>
    </row>
    <row r="392" spans="1:16" s="2" customFormat="1" ht="24" x14ac:dyDescent="0.15">
      <c r="A392" s="39"/>
      <c r="B392" s="3"/>
      <c r="D392" s="12" t="s">
        <v>27</v>
      </c>
      <c r="E392" s="2" t="s">
        <v>4</v>
      </c>
      <c r="F392" s="12" t="s">
        <v>63</v>
      </c>
      <c r="J392" s="3"/>
      <c r="K392" s="5"/>
      <c r="L392" s="8"/>
      <c r="N392" s="5"/>
      <c r="O392" s="10"/>
      <c r="P392" s="8"/>
    </row>
    <row r="393" spans="1:16" s="2" customFormat="1" ht="24" x14ac:dyDescent="0.15">
      <c r="A393" s="39"/>
      <c r="B393" s="3"/>
      <c r="D393" s="12" t="s">
        <v>28</v>
      </c>
      <c r="E393" s="2" t="s">
        <v>4</v>
      </c>
      <c r="F393" s="12" t="s">
        <v>57</v>
      </c>
      <c r="J393" s="3"/>
      <c r="K393" s="5"/>
      <c r="L393" s="8"/>
      <c r="N393" s="5"/>
      <c r="O393" s="10"/>
      <c r="P393" s="8"/>
    </row>
    <row r="394" spans="1:16" s="2" customFormat="1" ht="24" x14ac:dyDescent="0.15">
      <c r="A394" s="39"/>
      <c r="B394" s="3"/>
      <c r="D394" s="12" t="s">
        <v>28</v>
      </c>
      <c r="E394" s="2" t="s">
        <v>4</v>
      </c>
      <c r="F394" s="12" t="s">
        <v>58</v>
      </c>
      <c r="J394" s="3"/>
      <c r="K394" s="5"/>
      <c r="L394" s="8"/>
      <c r="N394" s="5"/>
      <c r="O394" s="10"/>
      <c r="P394" s="8"/>
    </row>
    <row r="395" spans="1:16" s="2" customFormat="1" ht="36" x14ac:dyDescent="0.15">
      <c r="A395" s="39"/>
      <c r="B395" s="3"/>
      <c r="D395" s="12" t="s">
        <v>28</v>
      </c>
      <c r="E395" s="2" t="s">
        <v>4</v>
      </c>
      <c r="F395" s="12" t="s">
        <v>59</v>
      </c>
      <c r="J395" s="3"/>
      <c r="K395" s="5"/>
      <c r="L395" s="8"/>
      <c r="N395" s="5"/>
      <c r="O395" s="10"/>
      <c r="P395" s="8"/>
    </row>
    <row r="396" spans="1:16" s="2" customFormat="1" ht="24" x14ac:dyDescent="0.15">
      <c r="A396" s="39"/>
      <c r="B396" s="3"/>
      <c r="D396" s="12" t="s">
        <v>28</v>
      </c>
      <c r="E396" s="2" t="s">
        <v>4</v>
      </c>
      <c r="F396" s="12" t="s">
        <v>60</v>
      </c>
      <c r="J396" s="3"/>
      <c r="K396" s="5"/>
      <c r="L396" s="8"/>
      <c r="N396" s="5"/>
      <c r="O396" s="10"/>
      <c r="P396" s="8"/>
    </row>
    <row r="397" spans="1:16" s="2" customFormat="1" ht="24" x14ac:dyDescent="0.15">
      <c r="A397" s="39"/>
      <c r="B397" s="3"/>
      <c r="D397" s="12" t="s">
        <v>28</v>
      </c>
      <c r="E397" s="2" t="s">
        <v>4</v>
      </c>
      <c r="F397" s="12" t="s">
        <v>61</v>
      </c>
      <c r="J397" s="3"/>
      <c r="K397" s="5"/>
      <c r="L397" s="8"/>
      <c r="N397" s="5"/>
      <c r="O397" s="10"/>
      <c r="P397" s="8"/>
    </row>
    <row r="398" spans="1:16" s="2" customFormat="1" ht="24" x14ac:dyDescent="0.15">
      <c r="A398" s="39"/>
      <c r="B398" s="3"/>
      <c r="D398" s="12" t="s">
        <v>28</v>
      </c>
      <c r="E398" s="2" t="s">
        <v>4</v>
      </c>
      <c r="F398" s="12" t="s">
        <v>62</v>
      </c>
      <c r="J398" s="3"/>
      <c r="K398" s="5"/>
      <c r="L398" s="8"/>
      <c r="N398" s="5"/>
      <c r="O398" s="10"/>
      <c r="P398" s="8"/>
    </row>
    <row r="399" spans="1:16" s="2" customFormat="1" ht="24" x14ac:dyDescent="0.15">
      <c r="A399" s="39"/>
      <c r="B399" s="3"/>
      <c r="D399" s="12" t="s">
        <v>28</v>
      </c>
      <c r="E399" s="2" t="s">
        <v>4</v>
      </c>
      <c r="F399" s="12" t="s">
        <v>63</v>
      </c>
      <c r="J399" s="3"/>
      <c r="K399" s="5"/>
      <c r="L399" s="8"/>
      <c r="N399" s="5"/>
      <c r="O399" s="10"/>
      <c r="P399" s="8"/>
    </row>
    <row r="400" spans="1:16" s="2" customFormat="1" ht="24" x14ac:dyDescent="0.15">
      <c r="A400" s="39"/>
      <c r="B400" s="3"/>
      <c r="D400" s="12" t="s">
        <v>29</v>
      </c>
      <c r="E400" s="2" t="s">
        <v>4</v>
      </c>
      <c r="F400" s="12" t="s">
        <v>57</v>
      </c>
      <c r="J400" s="3"/>
      <c r="K400" s="5"/>
      <c r="L400" s="8"/>
      <c r="N400" s="5"/>
      <c r="O400" s="10"/>
      <c r="P400" s="8"/>
    </row>
    <row r="401" spans="1:16" s="2" customFormat="1" ht="24" x14ac:dyDescent="0.15">
      <c r="A401" s="39"/>
      <c r="B401" s="3"/>
      <c r="D401" s="12" t="s">
        <v>29</v>
      </c>
      <c r="E401" s="2" t="s">
        <v>4</v>
      </c>
      <c r="F401" s="12" t="s">
        <v>58</v>
      </c>
      <c r="J401" s="3"/>
      <c r="K401" s="5"/>
      <c r="L401" s="8"/>
      <c r="N401" s="5"/>
      <c r="O401" s="10"/>
      <c r="P401" s="8"/>
    </row>
    <row r="402" spans="1:16" s="2" customFormat="1" ht="36" x14ac:dyDescent="0.15">
      <c r="A402" s="39"/>
      <c r="B402" s="3"/>
      <c r="D402" s="12" t="s">
        <v>29</v>
      </c>
      <c r="E402" s="2" t="s">
        <v>4</v>
      </c>
      <c r="F402" s="12" t="s">
        <v>59</v>
      </c>
      <c r="J402" s="3"/>
      <c r="K402" s="5"/>
      <c r="L402" s="8"/>
      <c r="N402" s="5"/>
      <c r="O402" s="10"/>
      <c r="P402" s="8"/>
    </row>
    <row r="403" spans="1:16" s="2" customFormat="1" ht="24" x14ac:dyDescent="0.15">
      <c r="A403" s="39"/>
      <c r="B403" s="3"/>
      <c r="D403" s="12" t="s">
        <v>29</v>
      </c>
      <c r="E403" s="2" t="s">
        <v>4</v>
      </c>
      <c r="F403" s="12" t="s">
        <v>60</v>
      </c>
      <c r="J403" s="3"/>
      <c r="K403" s="5"/>
      <c r="L403" s="8"/>
      <c r="N403" s="5"/>
      <c r="O403" s="10"/>
      <c r="P403" s="8"/>
    </row>
    <row r="404" spans="1:16" s="2" customFormat="1" ht="24" x14ac:dyDescent="0.15">
      <c r="A404" s="39"/>
      <c r="B404" s="3"/>
      <c r="D404" s="12" t="s">
        <v>29</v>
      </c>
      <c r="E404" s="2" t="s">
        <v>4</v>
      </c>
      <c r="F404" s="12" t="s">
        <v>61</v>
      </c>
      <c r="J404" s="3"/>
      <c r="K404" s="5"/>
      <c r="L404" s="8"/>
      <c r="N404" s="5"/>
      <c r="O404" s="10"/>
      <c r="P404" s="8"/>
    </row>
    <row r="405" spans="1:16" s="2" customFormat="1" ht="24" x14ac:dyDescent="0.15">
      <c r="A405" s="39"/>
      <c r="B405" s="3"/>
      <c r="D405" s="12" t="s">
        <v>29</v>
      </c>
      <c r="E405" s="2" t="s">
        <v>4</v>
      </c>
      <c r="F405" s="12" t="s">
        <v>62</v>
      </c>
      <c r="J405" s="3"/>
      <c r="K405" s="5"/>
      <c r="L405" s="8"/>
      <c r="N405" s="5"/>
      <c r="O405" s="10"/>
      <c r="P405" s="8"/>
    </row>
    <row r="406" spans="1:16" s="2" customFormat="1" ht="24" x14ac:dyDescent="0.15">
      <c r="A406" s="39"/>
      <c r="B406" s="3"/>
      <c r="D406" s="12" t="s">
        <v>29</v>
      </c>
      <c r="E406" s="2" t="s">
        <v>4</v>
      </c>
      <c r="F406" s="12" t="s">
        <v>63</v>
      </c>
      <c r="J406" s="3"/>
      <c r="K406" s="5"/>
      <c r="L406" s="8"/>
      <c r="N406" s="5"/>
      <c r="O406" s="10"/>
      <c r="P406" s="8"/>
    </row>
    <row r="407" spans="1:16" s="2" customFormat="1" ht="24" x14ac:dyDescent="0.15">
      <c r="A407" s="39"/>
      <c r="B407" s="3"/>
      <c r="D407" s="12" t="s">
        <v>30</v>
      </c>
      <c r="E407" s="2" t="s">
        <v>4</v>
      </c>
      <c r="F407" s="12" t="s">
        <v>57</v>
      </c>
      <c r="J407" s="3"/>
      <c r="K407" s="5"/>
      <c r="L407" s="8"/>
      <c r="N407" s="5"/>
      <c r="O407" s="10"/>
      <c r="P407" s="8"/>
    </row>
    <row r="408" spans="1:16" s="2" customFormat="1" ht="24" x14ac:dyDescent="0.15">
      <c r="A408" s="39"/>
      <c r="B408" s="3"/>
      <c r="D408" s="12" t="s">
        <v>30</v>
      </c>
      <c r="E408" s="2" t="s">
        <v>4</v>
      </c>
      <c r="F408" s="12" t="s">
        <v>58</v>
      </c>
      <c r="J408" s="3"/>
      <c r="K408" s="5"/>
      <c r="L408" s="8"/>
      <c r="N408" s="5"/>
      <c r="O408" s="10"/>
      <c r="P408" s="8"/>
    </row>
    <row r="409" spans="1:16" s="2" customFormat="1" ht="36" x14ac:dyDescent="0.15">
      <c r="A409" s="39"/>
      <c r="B409" s="3"/>
      <c r="D409" s="12" t="s">
        <v>30</v>
      </c>
      <c r="E409" s="2" t="s">
        <v>4</v>
      </c>
      <c r="F409" s="12" t="s">
        <v>59</v>
      </c>
      <c r="J409" s="3"/>
      <c r="K409" s="5"/>
      <c r="L409" s="8"/>
      <c r="N409" s="5"/>
      <c r="O409" s="10"/>
      <c r="P409" s="8"/>
    </row>
    <row r="410" spans="1:16" s="2" customFormat="1" ht="24" x14ac:dyDescent="0.15">
      <c r="A410" s="39"/>
      <c r="B410" s="3"/>
      <c r="D410" s="12" t="s">
        <v>30</v>
      </c>
      <c r="E410" s="2" t="s">
        <v>4</v>
      </c>
      <c r="F410" s="12" t="s">
        <v>60</v>
      </c>
      <c r="J410" s="3"/>
      <c r="K410" s="5"/>
      <c r="L410" s="8"/>
      <c r="N410" s="5"/>
      <c r="O410" s="10"/>
      <c r="P410" s="8"/>
    </row>
    <row r="411" spans="1:16" s="2" customFormat="1" ht="24" x14ac:dyDescent="0.15">
      <c r="A411" s="39"/>
      <c r="B411" s="3"/>
      <c r="D411" s="12" t="s">
        <v>30</v>
      </c>
      <c r="E411" s="2" t="s">
        <v>4</v>
      </c>
      <c r="F411" s="12" t="s">
        <v>61</v>
      </c>
      <c r="J411" s="3"/>
      <c r="K411" s="5"/>
      <c r="L411" s="8"/>
      <c r="N411" s="5"/>
      <c r="O411" s="10"/>
      <c r="P411" s="8"/>
    </row>
    <row r="412" spans="1:16" s="2" customFormat="1" ht="24" x14ac:dyDescent="0.15">
      <c r="A412" s="39"/>
      <c r="B412" s="3"/>
      <c r="D412" s="12" t="s">
        <v>30</v>
      </c>
      <c r="E412" s="2" t="s">
        <v>4</v>
      </c>
      <c r="F412" s="12" t="s">
        <v>62</v>
      </c>
      <c r="J412" s="3"/>
      <c r="K412" s="5"/>
      <c r="L412" s="8"/>
      <c r="N412" s="5"/>
      <c r="O412" s="10"/>
      <c r="P412" s="8"/>
    </row>
    <row r="413" spans="1:16" s="2" customFormat="1" ht="24" x14ac:dyDescent="0.15">
      <c r="A413" s="39"/>
      <c r="B413" s="3"/>
      <c r="D413" s="12" t="s">
        <v>30</v>
      </c>
      <c r="E413" s="2" t="s">
        <v>4</v>
      </c>
      <c r="F413" s="12" t="s">
        <v>63</v>
      </c>
      <c r="J413" s="3"/>
      <c r="K413" s="5"/>
      <c r="L413" s="8"/>
      <c r="N413" s="5"/>
      <c r="O413" s="10"/>
      <c r="P413" s="8"/>
    </row>
    <row r="414" spans="1:16" s="2" customFormat="1" ht="24" x14ac:dyDescent="0.15">
      <c r="A414" s="39"/>
      <c r="B414" s="3"/>
      <c r="D414" s="12" t="s">
        <v>31</v>
      </c>
      <c r="E414" s="2" t="s">
        <v>4</v>
      </c>
      <c r="F414" s="12" t="s">
        <v>57</v>
      </c>
      <c r="J414" s="3"/>
      <c r="K414" s="5"/>
      <c r="L414" s="8"/>
      <c r="N414" s="5"/>
      <c r="O414" s="10"/>
      <c r="P414" s="8"/>
    </row>
    <row r="415" spans="1:16" s="2" customFormat="1" ht="24" x14ac:dyDescent="0.15">
      <c r="A415" s="39"/>
      <c r="B415" s="3"/>
      <c r="D415" s="12" t="s">
        <v>31</v>
      </c>
      <c r="E415" s="2" t="s">
        <v>4</v>
      </c>
      <c r="F415" s="12" t="s">
        <v>58</v>
      </c>
      <c r="J415" s="3"/>
      <c r="K415" s="5"/>
      <c r="L415" s="8"/>
      <c r="N415" s="5"/>
      <c r="O415" s="10"/>
      <c r="P415" s="8"/>
    </row>
    <row r="416" spans="1:16" s="2" customFormat="1" ht="36" x14ac:dyDescent="0.15">
      <c r="A416" s="39"/>
      <c r="B416" s="3"/>
      <c r="D416" s="12" t="s">
        <v>31</v>
      </c>
      <c r="E416" s="2" t="s">
        <v>4</v>
      </c>
      <c r="F416" s="12" t="s">
        <v>59</v>
      </c>
      <c r="J416" s="3"/>
      <c r="K416" s="5"/>
      <c r="L416" s="8"/>
      <c r="N416" s="5"/>
      <c r="O416" s="10"/>
      <c r="P416" s="8"/>
    </row>
    <row r="417" spans="1:16" s="2" customFormat="1" ht="24" x14ac:dyDescent="0.15">
      <c r="A417" s="39"/>
      <c r="B417" s="3"/>
      <c r="D417" s="12" t="s">
        <v>31</v>
      </c>
      <c r="E417" s="2" t="s">
        <v>4</v>
      </c>
      <c r="F417" s="12" t="s">
        <v>60</v>
      </c>
      <c r="J417" s="3"/>
      <c r="K417" s="5"/>
      <c r="L417" s="8"/>
      <c r="N417" s="5"/>
      <c r="O417" s="10"/>
      <c r="P417" s="8"/>
    </row>
    <row r="418" spans="1:16" s="2" customFormat="1" ht="24" x14ac:dyDescent="0.15">
      <c r="A418" s="39"/>
      <c r="B418" s="3"/>
      <c r="D418" s="12" t="s">
        <v>31</v>
      </c>
      <c r="E418" s="2" t="s">
        <v>4</v>
      </c>
      <c r="F418" s="12" t="s">
        <v>61</v>
      </c>
      <c r="J418" s="3"/>
      <c r="K418" s="5"/>
      <c r="L418" s="8"/>
      <c r="N418" s="5"/>
      <c r="O418" s="10"/>
      <c r="P418" s="8"/>
    </row>
    <row r="419" spans="1:16" s="2" customFormat="1" ht="24" x14ac:dyDescent="0.15">
      <c r="A419" s="39"/>
      <c r="B419" s="3"/>
      <c r="D419" s="12" t="s">
        <v>31</v>
      </c>
      <c r="E419" s="2" t="s">
        <v>4</v>
      </c>
      <c r="F419" s="12" t="s">
        <v>62</v>
      </c>
      <c r="J419" s="3"/>
      <c r="K419" s="5"/>
      <c r="L419" s="8"/>
      <c r="N419" s="5"/>
      <c r="O419" s="10"/>
      <c r="P419" s="8"/>
    </row>
    <row r="420" spans="1:16" s="2" customFormat="1" ht="24" x14ac:dyDescent="0.15">
      <c r="A420" s="39"/>
      <c r="B420" s="3"/>
      <c r="D420" s="12" t="s">
        <v>31</v>
      </c>
      <c r="E420" s="2" t="s">
        <v>4</v>
      </c>
      <c r="F420" s="12" t="s">
        <v>63</v>
      </c>
      <c r="J420" s="3"/>
      <c r="K420" s="5"/>
      <c r="L420" s="8"/>
      <c r="N420" s="5"/>
      <c r="O420" s="10"/>
      <c r="P420" s="8"/>
    </row>
    <row r="421" spans="1:16" s="2" customFormat="1" ht="36" x14ac:dyDescent="0.15">
      <c r="A421" s="38">
        <v>20</v>
      </c>
      <c r="B421" s="3"/>
      <c r="D421" s="12" t="s">
        <v>32</v>
      </c>
      <c r="E421" s="2" t="s">
        <v>4</v>
      </c>
      <c r="F421" s="12" t="s">
        <v>57</v>
      </c>
      <c r="J421" s="3"/>
      <c r="K421" s="5"/>
      <c r="L421" s="8"/>
      <c r="N421" s="5"/>
      <c r="O421" s="10"/>
      <c r="P421" s="8"/>
    </row>
    <row r="422" spans="1:16" s="2" customFormat="1" ht="36" x14ac:dyDescent="0.15">
      <c r="A422" s="39"/>
      <c r="B422" s="3"/>
      <c r="D422" s="12" t="s">
        <v>32</v>
      </c>
      <c r="E422" s="2" t="s">
        <v>4</v>
      </c>
      <c r="F422" s="12" t="s">
        <v>58</v>
      </c>
      <c r="J422" s="3"/>
      <c r="K422" s="5"/>
      <c r="L422" s="8"/>
      <c r="N422" s="5"/>
      <c r="O422" s="10"/>
      <c r="P422" s="8"/>
    </row>
    <row r="423" spans="1:16" s="2" customFormat="1" ht="36" x14ac:dyDescent="0.15">
      <c r="A423" s="39"/>
      <c r="B423" s="3"/>
      <c r="D423" s="12" t="s">
        <v>32</v>
      </c>
      <c r="E423" s="2" t="s">
        <v>4</v>
      </c>
      <c r="F423" s="12" t="s">
        <v>59</v>
      </c>
      <c r="J423" s="3"/>
      <c r="K423" s="5"/>
      <c r="L423" s="8"/>
      <c r="N423" s="5"/>
      <c r="O423" s="10"/>
      <c r="P423" s="8"/>
    </row>
    <row r="424" spans="1:16" s="2" customFormat="1" ht="36" x14ac:dyDescent="0.15">
      <c r="A424" s="39"/>
      <c r="B424" s="3"/>
      <c r="D424" s="12" t="s">
        <v>32</v>
      </c>
      <c r="E424" s="2" t="s">
        <v>4</v>
      </c>
      <c r="F424" s="12" t="s">
        <v>60</v>
      </c>
      <c r="J424" s="3"/>
      <c r="K424" s="5"/>
      <c r="L424" s="8"/>
      <c r="N424" s="5"/>
      <c r="O424" s="10"/>
      <c r="P424" s="8"/>
    </row>
    <row r="425" spans="1:16" s="2" customFormat="1" ht="36" x14ac:dyDescent="0.15">
      <c r="A425" s="39"/>
      <c r="B425" s="3"/>
      <c r="D425" s="12" t="s">
        <v>32</v>
      </c>
      <c r="E425" s="2" t="s">
        <v>4</v>
      </c>
      <c r="F425" s="12" t="s">
        <v>61</v>
      </c>
      <c r="J425" s="3"/>
      <c r="K425" s="5"/>
      <c r="L425" s="8"/>
      <c r="N425" s="5"/>
      <c r="O425" s="10"/>
      <c r="P425" s="8"/>
    </row>
    <row r="426" spans="1:16" s="2" customFormat="1" ht="36" x14ac:dyDescent="0.15">
      <c r="A426" s="39"/>
      <c r="B426" s="3"/>
      <c r="D426" s="12" t="s">
        <v>32</v>
      </c>
      <c r="E426" s="2" t="s">
        <v>4</v>
      </c>
      <c r="F426" s="12" t="s">
        <v>62</v>
      </c>
      <c r="J426" s="3"/>
      <c r="K426" s="5"/>
      <c r="L426" s="8"/>
      <c r="N426" s="5"/>
      <c r="O426" s="10"/>
      <c r="P426" s="8"/>
    </row>
    <row r="427" spans="1:16" s="2" customFormat="1" ht="36" x14ac:dyDescent="0.15">
      <c r="A427" s="39"/>
      <c r="B427" s="3"/>
      <c r="D427" s="12" t="s">
        <v>32</v>
      </c>
      <c r="E427" s="2" t="s">
        <v>4</v>
      </c>
      <c r="F427" s="12" t="s">
        <v>63</v>
      </c>
      <c r="J427" s="3"/>
      <c r="K427" s="5"/>
      <c r="L427" s="8"/>
      <c r="N427" s="5"/>
      <c r="O427" s="10"/>
      <c r="P427" s="8"/>
    </row>
    <row r="428" spans="1:16" s="2" customFormat="1" ht="36" x14ac:dyDescent="0.15">
      <c r="A428" s="39"/>
      <c r="B428" s="3"/>
      <c r="D428" s="12" t="s">
        <v>33</v>
      </c>
      <c r="E428" s="2" t="s">
        <v>4</v>
      </c>
      <c r="F428" s="12" t="s">
        <v>57</v>
      </c>
      <c r="J428" s="3"/>
      <c r="K428" s="5"/>
      <c r="L428" s="8"/>
      <c r="N428" s="5"/>
      <c r="O428" s="10"/>
      <c r="P428" s="8"/>
    </row>
    <row r="429" spans="1:16" s="2" customFormat="1" ht="36" x14ac:dyDescent="0.15">
      <c r="A429" s="39"/>
      <c r="B429" s="3"/>
      <c r="D429" s="12" t="s">
        <v>33</v>
      </c>
      <c r="E429" s="2" t="s">
        <v>4</v>
      </c>
      <c r="F429" s="12" t="s">
        <v>58</v>
      </c>
      <c r="J429" s="3"/>
      <c r="K429" s="5"/>
      <c r="L429" s="8"/>
      <c r="N429" s="5"/>
      <c r="O429" s="10"/>
      <c r="P429" s="8"/>
    </row>
    <row r="430" spans="1:16" s="2" customFormat="1" ht="36" x14ac:dyDescent="0.15">
      <c r="A430" s="39"/>
      <c r="B430" s="3"/>
      <c r="D430" s="12" t="s">
        <v>33</v>
      </c>
      <c r="E430" s="2" t="s">
        <v>4</v>
      </c>
      <c r="F430" s="12" t="s">
        <v>59</v>
      </c>
      <c r="J430" s="3"/>
      <c r="K430" s="5"/>
      <c r="L430" s="8"/>
      <c r="N430" s="5"/>
      <c r="O430" s="10"/>
      <c r="P430" s="8"/>
    </row>
    <row r="431" spans="1:16" s="2" customFormat="1" ht="36" x14ac:dyDescent="0.15">
      <c r="A431" s="39"/>
      <c r="B431" s="3"/>
      <c r="D431" s="12" t="s">
        <v>33</v>
      </c>
      <c r="E431" s="2" t="s">
        <v>4</v>
      </c>
      <c r="F431" s="12" t="s">
        <v>60</v>
      </c>
      <c r="J431" s="3"/>
      <c r="K431" s="5"/>
      <c r="L431" s="8"/>
      <c r="N431" s="5"/>
      <c r="O431" s="10"/>
      <c r="P431" s="8"/>
    </row>
    <row r="432" spans="1:16" s="2" customFormat="1" ht="36" x14ac:dyDescent="0.15">
      <c r="A432" s="39"/>
      <c r="B432" s="3"/>
      <c r="D432" s="12" t="s">
        <v>33</v>
      </c>
      <c r="E432" s="2" t="s">
        <v>4</v>
      </c>
      <c r="F432" s="12" t="s">
        <v>61</v>
      </c>
      <c r="J432" s="3"/>
      <c r="K432" s="5"/>
      <c r="L432" s="8"/>
      <c r="N432" s="5"/>
      <c r="O432" s="10"/>
      <c r="P432" s="8"/>
    </row>
    <row r="433" spans="1:16" s="2" customFormat="1" ht="36" x14ac:dyDescent="0.15">
      <c r="A433" s="39"/>
      <c r="B433" s="3"/>
      <c r="D433" s="12" t="s">
        <v>33</v>
      </c>
      <c r="E433" s="2" t="s">
        <v>4</v>
      </c>
      <c r="F433" s="12" t="s">
        <v>62</v>
      </c>
      <c r="J433" s="3"/>
      <c r="K433" s="5"/>
      <c r="L433" s="8"/>
      <c r="N433" s="5"/>
      <c r="O433" s="10"/>
      <c r="P433" s="8"/>
    </row>
    <row r="434" spans="1:16" s="2" customFormat="1" ht="36" x14ac:dyDescent="0.15">
      <c r="A434" s="39"/>
      <c r="B434" s="3"/>
      <c r="D434" s="12" t="s">
        <v>33</v>
      </c>
      <c r="E434" s="2" t="s">
        <v>4</v>
      </c>
      <c r="F434" s="12" t="s">
        <v>63</v>
      </c>
      <c r="J434" s="3"/>
      <c r="K434" s="5"/>
      <c r="L434" s="8"/>
      <c r="N434" s="5"/>
      <c r="O434" s="10"/>
      <c r="P434" s="8"/>
    </row>
    <row r="435" spans="1:16" s="2" customFormat="1" ht="36" x14ac:dyDescent="0.15">
      <c r="A435" s="39"/>
      <c r="B435" s="3"/>
      <c r="D435" s="12" t="s">
        <v>34</v>
      </c>
      <c r="E435" s="2" t="s">
        <v>4</v>
      </c>
      <c r="F435" s="12" t="s">
        <v>57</v>
      </c>
      <c r="J435" s="3"/>
      <c r="K435" s="5"/>
      <c r="L435" s="8"/>
      <c r="N435" s="5"/>
      <c r="O435" s="10"/>
      <c r="P435" s="8"/>
    </row>
    <row r="436" spans="1:16" s="2" customFormat="1" ht="36" x14ac:dyDescent="0.15">
      <c r="A436" s="39"/>
      <c r="B436" s="3"/>
      <c r="D436" s="12" t="s">
        <v>34</v>
      </c>
      <c r="E436" s="2" t="s">
        <v>4</v>
      </c>
      <c r="F436" s="12" t="s">
        <v>58</v>
      </c>
      <c r="J436" s="3"/>
      <c r="K436" s="5"/>
      <c r="L436" s="8"/>
      <c r="N436" s="5"/>
      <c r="O436" s="10"/>
      <c r="P436" s="8"/>
    </row>
    <row r="437" spans="1:16" s="2" customFormat="1" ht="36" x14ac:dyDescent="0.15">
      <c r="A437" s="39"/>
      <c r="B437" s="3"/>
      <c r="D437" s="12" t="s">
        <v>34</v>
      </c>
      <c r="E437" s="2" t="s">
        <v>4</v>
      </c>
      <c r="F437" s="12" t="s">
        <v>59</v>
      </c>
      <c r="J437" s="3"/>
      <c r="K437" s="5"/>
      <c r="L437" s="8"/>
      <c r="N437" s="5"/>
      <c r="O437" s="10"/>
      <c r="P437" s="8"/>
    </row>
    <row r="438" spans="1:16" s="2" customFormat="1" ht="36" x14ac:dyDescent="0.15">
      <c r="A438" s="39"/>
      <c r="B438" s="3"/>
      <c r="D438" s="12" t="s">
        <v>34</v>
      </c>
      <c r="E438" s="2" t="s">
        <v>4</v>
      </c>
      <c r="F438" s="12" t="s">
        <v>60</v>
      </c>
      <c r="J438" s="3"/>
      <c r="K438" s="5"/>
      <c r="L438" s="8"/>
      <c r="N438" s="5"/>
      <c r="O438" s="10"/>
      <c r="P438" s="8"/>
    </row>
    <row r="439" spans="1:16" s="2" customFormat="1" ht="36" x14ac:dyDescent="0.15">
      <c r="A439" s="39"/>
      <c r="B439" s="3"/>
      <c r="D439" s="12" t="s">
        <v>34</v>
      </c>
      <c r="E439" s="2" t="s">
        <v>4</v>
      </c>
      <c r="F439" s="12" t="s">
        <v>61</v>
      </c>
      <c r="J439" s="3"/>
      <c r="K439" s="5"/>
      <c r="L439" s="8"/>
      <c r="N439" s="5"/>
      <c r="O439" s="10"/>
      <c r="P439" s="8"/>
    </row>
    <row r="440" spans="1:16" s="2" customFormat="1" ht="36" x14ac:dyDescent="0.15">
      <c r="A440" s="39"/>
      <c r="B440" s="3"/>
      <c r="D440" s="12" t="s">
        <v>34</v>
      </c>
      <c r="E440" s="2" t="s">
        <v>4</v>
      </c>
      <c r="F440" s="12" t="s">
        <v>62</v>
      </c>
      <c r="J440" s="3"/>
      <c r="K440" s="5"/>
      <c r="L440" s="8"/>
      <c r="N440" s="5"/>
      <c r="O440" s="10"/>
      <c r="P440" s="8"/>
    </row>
    <row r="441" spans="1:16" s="2" customFormat="1" ht="36" x14ac:dyDescent="0.15">
      <c r="A441" s="39"/>
      <c r="B441" s="3"/>
      <c r="D441" s="12" t="s">
        <v>34</v>
      </c>
      <c r="E441" s="2" t="s">
        <v>4</v>
      </c>
      <c r="F441" s="12" t="s">
        <v>63</v>
      </c>
      <c r="J441" s="3"/>
      <c r="K441" s="5"/>
      <c r="L441" s="8"/>
      <c r="N441" s="5"/>
      <c r="O441" s="10"/>
      <c r="P441" s="8"/>
    </row>
    <row r="442" spans="1:16" s="2" customFormat="1" ht="36" x14ac:dyDescent="0.15">
      <c r="A442" s="39"/>
      <c r="B442" s="3"/>
      <c r="D442" s="12" t="s">
        <v>35</v>
      </c>
      <c r="E442" s="2" t="s">
        <v>4</v>
      </c>
      <c r="F442" s="12" t="s">
        <v>57</v>
      </c>
      <c r="J442" s="3"/>
      <c r="K442" s="5"/>
      <c r="L442" s="8"/>
      <c r="N442" s="5"/>
      <c r="O442" s="10"/>
      <c r="P442" s="8"/>
    </row>
    <row r="443" spans="1:16" s="2" customFormat="1" ht="36" x14ac:dyDescent="0.15">
      <c r="A443" s="39"/>
      <c r="B443" s="3"/>
      <c r="D443" s="12" t="s">
        <v>35</v>
      </c>
      <c r="E443" s="2" t="s">
        <v>4</v>
      </c>
      <c r="F443" s="12" t="s">
        <v>58</v>
      </c>
      <c r="J443" s="3"/>
      <c r="K443" s="5"/>
      <c r="L443" s="8"/>
      <c r="N443" s="5"/>
      <c r="O443" s="10"/>
      <c r="P443" s="8"/>
    </row>
    <row r="444" spans="1:16" s="2" customFormat="1" ht="36" x14ac:dyDescent="0.15">
      <c r="A444" s="39"/>
      <c r="B444" s="3"/>
      <c r="D444" s="12" t="s">
        <v>35</v>
      </c>
      <c r="E444" s="2" t="s">
        <v>4</v>
      </c>
      <c r="F444" s="12" t="s">
        <v>59</v>
      </c>
      <c r="J444" s="3"/>
      <c r="K444" s="5"/>
      <c r="L444" s="8"/>
      <c r="N444" s="5"/>
      <c r="O444" s="10"/>
      <c r="P444" s="8"/>
    </row>
    <row r="445" spans="1:16" s="2" customFormat="1" ht="36" x14ac:dyDescent="0.15">
      <c r="A445" s="39"/>
      <c r="B445" s="3"/>
      <c r="D445" s="12" t="s">
        <v>35</v>
      </c>
      <c r="E445" s="2" t="s">
        <v>4</v>
      </c>
      <c r="F445" s="12" t="s">
        <v>60</v>
      </c>
      <c r="J445" s="3"/>
      <c r="K445" s="5"/>
      <c r="L445" s="8"/>
      <c r="N445" s="5"/>
      <c r="O445" s="10"/>
      <c r="P445" s="8"/>
    </row>
    <row r="446" spans="1:16" s="2" customFormat="1" ht="36" x14ac:dyDescent="0.15">
      <c r="A446" s="39"/>
      <c r="B446" s="3"/>
      <c r="D446" s="12" t="s">
        <v>35</v>
      </c>
      <c r="E446" s="2" t="s">
        <v>4</v>
      </c>
      <c r="F446" s="12" t="s">
        <v>61</v>
      </c>
      <c r="J446" s="3"/>
      <c r="K446" s="5"/>
      <c r="L446" s="8"/>
      <c r="N446" s="5"/>
      <c r="O446" s="10"/>
      <c r="P446" s="8"/>
    </row>
    <row r="447" spans="1:16" s="2" customFormat="1" ht="36" x14ac:dyDescent="0.15">
      <c r="A447" s="39"/>
      <c r="B447" s="3"/>
      <c r="D447" s="12" t="s">
        <v>35</v>
      </c>
      <c r="E447" s="2" t="s">
        <v>4</v>
      </c>
      <c r="F447" s="12" t="s">
        <v>62</v>
      </c>
      <c r="J447" s="3"/>
      <c r="K447" s="5"/>
      <c r="L447" s="8"/>
      <c r="N447" s="5"/>
      <c r="O447" s="10"/>
      <c r="P447" s="8"/>
    </row>
    <row r="448" spans="1:16" s="2" customFormat="1" ht="36" x14ac:dyDescent="0.15">
      <c r="A448" s="39"/>
      <c r="B448" s="3"/>
      <c r="D448" s="12" t="s">
        <v>35</v>
      </c>
      <c r="E448" s="2" t="s">
        <v>4</v>
      </c>
      <c r="F448" s="12" t="s">
        <v>63</v>
      </c>
      <c r="J448" s="3"/>
      <c r="K448" s="5"/>
      <c r="L448" s="8"/>
      <c r="N448" s="5"/>
      <c r="O448" s="10"/>
      <c r="P448" s="8"/>
    </row>
    <row r="449" spans="1:16" s="2" customFormat="1" ht="24" x14ac:dyDescent="0.15">
      <c r="A449" s="39"/>
      <c r="B449" s="3"/>
      <c r="D449" s="12" t="s">
        <v>36</v>
      </c>
      <c r="E449" s="2" t="s">
        <v>4</v>
      </c>
      <c r="F449" s="12" t="s">
        <v>57</v>
      </c>
      <c r="J449" s="3"/>
      <c r="K449" s="5"/>
      <c r="L449" s="8"/>
      <c r="N449" s="5"/>
      <c r="O449" s="10"/>
      <c r="P449" s="8"/>
    </row>
    <row r="450" spans="1:16" s="2" customFormat="1" ht="24" x14ac:dyDescent="0.15">
      <c r="A450" s="39"/>
      <c r="B450" s="3"/>
      <c r="D450" s="12" t="s">
        <v>36</v>
      </c>
      <c r="E450" s="2" t="s">
        <v>4</v>
      </c>
      <c r="F450" s="12" t="s">
        <v>58</v>
      </c>
      <c r="J450" s="3"/>
      <c r="K450" s="5"/>
      <c r="L450" s="8"/>
      <c r="N450" s="5"/>
      <c r="O450" s="10"/>
      <c r="P450" s="8"/>
    </row>
    <row r="451" spans="1:16" s="2" customFormat="1" ht="36" x14ac:dyDescent="0.15">
      <c r="A451" s="39"/>
      <c r="B451" s="3"/>
      <c r="D451" s="12" t="s">
        <v>36</v>
      </c>
      <c r="E451" s="2" t="s">
        <v>4</v>
      </c>
      <c r="F451" s="12" t="s">
        <v>59</v>
      </c>
      <c r="J451" s="3"/>
      <c r="K451" s="5"/>
      <c r="L451" s="8"/>
      <c r="N451" s="5"/>
      <c r="O451" s="10"/>
      <c r="P451" s="8"/>
    </row>
    <row r="452" spans="1:16" s="2" customFormat="1" ht="24" x14ac:dyDescent="0.15">
      <c r="A452" s="39"/>
      <c r="B452" s="3"/>
      <c r="D452" s="12" t="s">
        <v>36</v>
      </c>
      <c r="E452" s="2" t="s">
        <v>4</v>
      </c>
      <c r="F452" s="12" t="s">
        <v>60</v>
      </c>
      <c r="J452" s="3"/>
      <c r="K452" s="5"/>
      <c r="L452" s="8"/>
      <c r="N452" s="5"/>
      <c r="O452" s="10"/>
      <c r="P452" s="8"/>
    </row>
    <row r="453" spans="1:16" s="2" customFormat="1" ht="24" x14ac:dyDescent="0.15">
      <c r="A453" s="39"/>
      <c r="B453" s="3"/>
      <c r="D453" s="12" t="s">
        <v>36</v>
      </c>
      <c r="E453" s="2" t="s">
        <v>4</v>
      </c>
      <c r="F453" s="12" t="s">
        <v>61</v>
      </c>
      <c r="J453" s="3"/>
      <c r="K453" s="5"/>
      <c r="L453" s="8"/>
      <c r="N453" s="5"/>
      <c r="O453" s="10"/>
      <c r="P453" s="8"/>
    </row>
    <row r="454" spans="1:16" s="2" customFormat="1" ht="24" x14ac:dyDescent="0.15">
      <c r="A454" s="39"/>
      <c r="B454" s="3"/>
      <c r="D454" s="12" t="s">
        <v>36</v>
      </c>
      <c r="E454" s="2" t="s">
        <v>4</v>
      </c>
      <c r="F454" s="12" t="s">
        <v>62</v>
      </c>
      <c r="J454" s="3"/>
      <c r="K454" s="5"/>
      <c r="L454" s="8"/>
      <c r="N454" s="5"/>
      <c r="O454" s="10"/>
      <c r="P454" s="8"/>
    </row>
    <row r="455" spans="1:16" s="2" customFormat="1" ht="24" x14ac:dyDescent="0.15">
      <c r="A455" s="39"/>
      <c r="B455" s="3"/>
      <c r="D455" s="12" t="s">
        <v>36</v>
      </c>
      <c r="E455" s="2" t="s">
        <v>4</v>
      </c>
      <c r="F455" s="12" t="s">
        <v>63</v>
      </c>
      <c r="J455" s="3"/>
      <c r="K455" s="5"/>
      <c r="L455" s="8"/>
      <c r="N455" s="5"/>
      <c r="O455" s="10"/>
      <c r="P455" s="8"/>
    </row>
    <row r="456" spans="1:16" s="2" customFormat="1" ht="48" x14ac:dyDescent="0.15">
      <c r="A456" s="39"/>
      <c r="B456" s="3"/>
      <c r="D456" s="12" t="s">
        <v>37</v>
      </c>
      <c r="E456" s="2" t="s">
        <v>4</v>
      </c>
      <c r="F456" s="12" t="s">
        <v>57</v>
      </c>
      <c r="J456" s="3"/>
      <c r="K456" s="5"/>
      <c r="L456" s="8"/>
      <c r="N456" s="5"/>
      <c r="O456" s="10"/>
      <c r="P456" s="8"/>
    </row>
    <row r="457" spans="1:16" s="2" customFormat="1" ht="48" x14ac:dyDescent="0.15">
      <c r="A457" s="39"/>
      <c r="B457" s="3"/>
      <c r="D457" s="12" t="s">
        <v>37</v>
      </c>
      <c r="E457" s="2" t="s">
        <v>4</v>
      </c>
      <c r="F457" s="12" t="s">
        <v>58</v>
      </c>
      <c r="J457" s="3"/>
      <c r="K457" s="5"/>
      <c r="L457" s="8"/>
      <c r="N457" s="5"/>
      <c r="O457" s="10"/>
      <c r="P457" s="8"/>
    </row>
    <row r="458" spans="1:16" s="2" customFormat="1" ht="48" x14ac:dyDescent="0.15">
      <c r="A458" s="39"/>
      <c r="B458" s="3"/>
      <c r="D458" s="12" t="s">
        <v>37</v>
      </c>
      <c r="E458" s="2" t="s">
        <v>4</v>
      </c>
      <c r="F458" s="12" t="s">
        <v>59</v>
      </c>
      <c r="J458" s="3"/>
      <c r="K458" s="5"/>
      <c r="L458" s="8"/>
      <c r="N458" s="5"/>
      <c r="O458" s="10"/>
      <c r="P458" s="8"/>
    </row>
    <row r="459" spans="1:16" s="2" customFormat="1" ht="48" x14ac:dyDescent="0.15">
      <c r="A459" s="39"/>
      <c r="B459" s="3"/>
      <c r="D459" s="12" t="s">
        <v>37</v>
      </c>
      <c r="E459" s="2" t="s">
        <v>4</v>
      </c>
      <c r="F459" s="12" t="s">
        <v>60</v>
      </c>
      <c r="J459" s="3"/>
      <c r="K459" s="5"/>
      <c r="L459" s="8"/>
      <c r="N459" s="5"/>
      <c r="O459" s="10"/>
      <c r="P459" s="8"/>
    </row>
    <row r="460" spans="1:16" s="2" customFormat="1" ht="48" x14ac:dyDescent="0.15">
      <c r="A460" s="39"/>
      <c r="B460" s="3"/>
      <c r="D460" s="12" t="s">
        <v>37</v>
      </c>
      <c r="E460" s="2" t="s">
        <v>4</v>
      </c>
      <c r="F460" s="12" t="s">
        <v>61</v>
      </c>
      <c r="J460" s="3"/>
      <c r="K460" s="5"/>
      <c r="L460" s="8"/>
      <c r="N460" s="5"/>
      <c r="O460" s="10"/>
      <c r="P460" s="8"/>
    </row>
    <row r="461" spans="1:16" s="2" customFormat="1" ht="48" x14ac:dyDescent="0.15">
      <c r="A461" s="39"/>
      <c r="B461" s="3"/>
      <c r="D461" s="12" t="s">
        <v>37</v>
      </c>
      <c r="E461" s="2" t="s">
        <v>4</v>
      </c>
      <c r="F461" s="12" t="s">
        <v>62</v>
      </c>
      <c r="J461" s="3"/>
      <c r="K461" s="5"/>
      <c r="L461" s="8"/>
      <c r="N461" s="5"/>
      <c r="O461" s="10"/>
      <c r="P461" s="8"/>
    </row>
    <row r="462" spans="1:16" s="2" customFormat="1" ht="48" x14ac:dyDescent="0.15">
      <c r="A462" s="39"/>
      <c r="B462" s="3"/>
      <c r="D462" s="12" t="s">
        <v>37</v>
      </c>
      <c r="E462" s="2" t="s">
        <v>4</v>
      </c>
      <c r="F462" s="12" t="s">
        <v>63</v>
      </c>
      <c r="J462" s="3"/>
      <c r="K462" s="5"/>
      <c r="L462" s="8"/>
      <c r="N462" s="5"/>
      <c r="O462" s="10"/>
      <c r="P462" s="8"/>
    </row>
    <row r="463" spans="1:16" s="2" customFormat="1" ht="24" x14ac:dyDescent="0.15">
      <c r="A463" s="39"/>
      <c r="B463" s="3"/>
      <c r="D463" s="12" t="s">
        <v>38</v>
      </c>
      <c r="E463" s="2" t="s">
        <v>4</v>
      </c>
      <c r="F463" s="12" t="s">
        <v>57</v>
      </c>
      <c r="J463" s="3"/>
      <c r="K463" s="5"/>
      <c r="L463" s="8"/>
      <c r="N463" s="5"/>
      <c r="O463" s="10"/>
      <c r="P463" s="8"/>
    </row>
    <row r="464" spans="1:16" s="2" customFormat="1" ht="24" x14ac:dyDescent="0.15">
      <c r="A464" s="39"/>
      <c r="B464" s="3"/>
      <c r="D464" s="12" t="s">
        <v>38</v>
      </c>
      <c r="E464" s="2" t="s">
        <v>4</v>
      </c>
      <c r="F464" s="12" t="s">
        <v>58</v>
      </c>
      <c r="J464" s="3"/>
      <c r="K464" s="5"/>
      <c r="L464" s="8"/>
      <c r="N464" s="5"/>
      <c r="O464" s="10"/>
      <c r="P464" s="8"/>
    </row>
    <row r="465" spans="1:16" s="2" customFormat="1" ht="36" x14ac:dyDescent="0.15">
      <c r="A465" s="39"/>
      <c r="B465" s="3"/>
      <c r="D465" s="12" t="s">
        <v>38</v>
      </c>
      <c r="E465" s="2" t="s">
        <v>4</v>
      </c>
      <c r="F465" s="12" t="s">
        <v>59</v>
      </c>
      <c r="J465" s="3"/>
      <c r="K465" s="5"/>
      <c r="L465" s="8"/>
      <c r="N465" s="5"/>
      <c r="O465" s="10"/>
      <c r="P465" s="8"/>
    </row>
    <row r="466" spans="1:16" s="2" customFormat="1" ht="24" x14ac:dyDescent="0.15">
      <c r="A466" s="39"/>
      <c r="B466" s="3"/>
      <c r="D466" s="12" t="s">
        <v>38</v>
      </c>
      <c r="E466" s="2" t="s">
        <v>4</v>
      </c>
      <c r="F466" s="12" t="s">
        <v>60</v>
      </c>
      <c r="J466" s="3"/>
      <c r="K466" s="5"/>
      <c r="L466" s="8"/>
      <c r="N466" s="5"/>
      <c r="O466" s="10"/>
      <c r="P466" s="8"/>
    </row>
    <row r="467" spans="1:16" s="2" customFormat="1" ht="24" x14ac:dyDescent="0.15">
      <c r="A467" s="39"/>
      <c r="B467" s="3"/>
      <c r="D467" s="12" t="s">
        <v>38</v>
      </c>
      <c r="E467" s="2" t="s">
        <v>4</v>
      </c>
      <c r="F467" s="12" t="s">
        <v>61</v>
      </c>
      <c r="J467" s="3"/>
      <c r="K467" s="5"/>
      <c r="L467" s="8"/>
      <c r="N467" s="5"/>
      <c r="O467" s="10"/>
      <c r="P467" s="8"/>
    </row>
    <row r="468" spans="1:16" s="2" customFormat="1" ht="24" x14ac:dyDescent="0.15">
      <c r="A468" s="39"/>
      <c r="B468" s="3"/>
      <c r="D468" s="12" t="s">
        <v>38</v>
      </c>
      <c r="E468" s="2" t="s">
        <v>4</v>
      </c>
      <c r="F468" s="12" t="s">
        <v>62</v>
      </c>
      <c r="J468" s="3"/>
      <c r="K468" s="5"/>
      <c r="L468" s="8"/>
      <c r="N468" s="5"/>
      <c r="O468" s="10"/>
      <c r="P468" s="8"/>
    </row>
    <row r="469" spans="1:16" s="2" customFormat="1" ht="24" x14ac:dyDescent="0.15">
      <c r="A469" s="39"/>
      <c r="B469" s="3"/>
      <c r="D469" s="12" t="s">
        <v>38</v>
      </c>
      <c r="E469" s="2" t="s">
        <v>4</v>
      </c>
      <c r="F469" s="12" t="s">
        <v>63</v>
      </c>
      <c r="J469" s="3"/>
      <c r="K469" s="5"/>
      <c r="L469" s="8"/>
      <c r="N469" s="5"/>
      <c r="O469" s="10"/>
      <c r="P469" s="8"/>
    </row>
    <row r="470" spans="1:16" s="2" customFormat="1" ht="36" x14ac:dyDescent="0.15">
      <c r="A470" s="39"/>
      <c r="B470" s="3"/>
      <c r="D470" s="12" t="s">
        <v>39</v>
      </c>
      <c r="E470" s="2" t="s">
        <v>4</v>
      </c>
      <c r="F470" s="12" t="s">
        <v>57</v>
      </c>
      <c r="J470" s="3"/>
      <c r="K470" s="5"/>
      <c r="L470" s="8"/>
      <c r="N470" s="5"/>
      <c r="O470" s="10"/>
      <c r="P470" s="8"/>
    </row>
    <row r="471" spans="1:16" s="2" customFormat="1" ht="36" x14ac:dyDescent="0.15">
      <c r="A471" s="39"/>
      <c r="B471" s="3"/>
      <c r="D471" s="12" t="s">
        <v>39</v>
      </c>
      <c r="E471" s="2" t="s">
        <v>4</v>
      </c>
      <c r="F471" s="12" t="s">
        <v>58</v>
      </c>
      <c r="J471" s="3"/>
      <c r="K471" s="5"/>
      <c r="L471" s="8"/>
      <c r="N471" s="5"/>
      <c r="O471" s="10"/>
      <c r="P471" s="8"/>
    </row>
    <row r="472" spans="1:16" s="2" customFormat="1" ht="36" x14ac:dyDescent="0.15">
      <c r="A472" s="39"/>
      <c r="B472" s="3"/>
      <c r="D472" s="12" t="s">
        <v>39</v>
      </c>
      <c r="E472" s="2" t="s">
        <v>4</v>
      </c>
      <c r="F472" s="12" t="s">
        <v>59</v>
      </c>
      <c r="J472" s="3"/>
      <c r="K472" s="5"/>
      <c r="L472" s="8"/>
      <c r="N472" s="5"/>
      <c r="O472" s="10"/>
      <c r="P472" s="8"/>
    </row>
    <row r="473" spans="1:16" s="2" customFormat="1" ht="36" x14ac:dyDescent="0.15">
      <c r="A473" s="39"/>
      <c r="B473" s="3"/>
      <c r="D473" s="12" t="s">
        <v>39</v>
      </c>
      <c r="E473" s="2" t="s">
        <v>4</v>
      </c>
      <c r="F473" s="12" t="s">
        <v>60</v>
      </c>
      <c r="J473" s="3"/>
      <c r="K473" s="5"/>
      <c r="L473" s="8"/>
      <c r="N473" s="5"/>
      <c r="O473" s="10"/>
      <c r="P473" s="8"/>
    </row>
    <row r="474" spans="1:16" s="2" customFormat="1" ht="36" x14ac:dyDescent="0.15">
      <c r="A474" s="39"/>
      <c r="B474" s="3"/>
      <c r="D474" s="12" t="s">
        <v>39</v>
      </c>
      <c r="E474" s="2" t="s">
        <v>4</v>
      </c>
      <c r="F474" s="12" t="s">
        <v>61</v>
      </c>
      <c r="J474" s="3"/>
      <c r="K474" s="5"/>
      <c r="L474" s="8"/>
      <c r="N474" s="5"/>
      <c r="O474" s="10"/>
      <c r="P474" s="8"/>
    </row>
    <row r="475" spans="1:16" s="2" customFormat="1" ht="36" x14ac:dyDescent="0.15">
      <c r="A475" s="39"/>
      <c r="B475" s="3"/>
      <c r="D475" s="12" t="s">
        <v>39</v>
      </c>
      <c r="E475" s="2" t="s">
        <v>4</v>
      </c>
      <c r="F475" s="12" t="s">
        <v>62</v>
      </c>
      <c r="J475" s="3"/>
      <c r="K475" s="5"/>
      <c r="L475" s="8"/>
      <c r="N475" s="5"/>
      <c r="O475" s="10"/>
      <c r="P475" s="8"/>
    </row>
    <row r="476" spans="1:16" s="2" customFormat="1" ht="36" x14ac:dyDescent="0.15">
      <c r="A476" s="39"/>
      <c r="B476" s="3"/>
      <c r="D476" s="12" t="s">
        <v>39</v>
      </c>
      <c r="E476" s="2" t="s">
        <v>4</v>
      </c>
      <c r="F476" s="12" t="s">
        <v>63</v>
      </c>
      <c r="J476" s="3"/>
      <c r="K476" s="5"/>
      <c r="L476" s="8"/>
      <c r="N476" s="5"/>
      <c r="O476" s="10"/>
      <c r="P476" s="8"/>
    </row>
    <row r="477" spans="1:16" s="2" customFormat="1" ht="36" x14ac:dyDescent="0.15">
      <c r="A477" s="39"/>
      <c r="B477" s="3"/>
      <c r="D477" s="12" t="s">
        <v>40</v>
      </c>
      <c r="E477" s="2" t="s">
        <v>4</v>
      </c>
      <c r="F477" s="12" t="s">
        <v>57</v>
      </c>
      <c r="J477" s="3"/>
      <c r="K477" s="5"/>
      <c r="L477" s="8"/>
      <c r="N477" s="5"/>
      <c r="O477" s="10"/>
      <c r="P477" s="8"/>
    </row>
    <row r="478" spans="1:16" s="2" customFormat="1" ht="36" x14ac:dyDescent="0.15">
      <c r="A478" s="39"/>
      <c r="B478" s="3"/>
      <c r="D478" s="12" t="s">
        <v>40</v>
      </c>
      <c r="E478" s="2" t="s">
        <v>4</v>
      </c>
      <c r="F478" s="12" t="s">
        <v>58</v>
      </c>
      <c r="J478" s="3"/>
      <c r="K478" s="5"/>
      <c r="L478" s="8"/>
      <c r="N478" s="5"/>
      <c r="O478" s="10"/>
      <c r="P478" s="8"/>
    </row>
    <row r="479" spans="1:16" s="2" customFormat="1" ht="36" x14ac:dyDescent="0.15">
      <c r="A479" s="39"/>
      <c r="B479" s="3"/>
      <c r="D479" s="12" t="s">
        <v>40</v>
      </c>
      <c r="E479" s="2" t="s">
        <v>4</v>
      </c>
      <c r="F479" s="12" t="s">
        <v>59</v>
      </c>
      <c r="J479" s="3"/>
      <c r="K479" s="5"/>
      <c r="L479" s="8"/>
      <c r="N479" s="5"/>
      <c r="O479" s="10"/>
      <c r="P479" s="8"/>
    </row>
    <row r="480" spans="1:16" s="2" customFormat="1" ht="36" x14ac:dyDescent="0.15">
      <c r="A480" s="39"/>
      <c r="B480" s="3"/>
      <c r="D480" s="12" t="s">
        <v>40</v>
      </c>
      <c r="E480" s="2" t="s">
        <v>4</v>
      </c>
      <c r="F480" s="12" t="s">
        <v>60</v>
      </c>
      <c r="J480" s="3"/>
      <c r="K480" s="5"/>
      <c r="L480" s="8"/>
      <c r="N480" s="5"/>
      <c r="O480" s="10"/>
      <c r="P480" s="8"/>
    </row>
    <row r="481" spans="1:16" s="2" customFormat="1" ht="36" x14ac:dyDescent="0.15">
      <c r="A481" s="39"/>
      <c r="B481" s="3"/>
      <c r="D481" s="12" t="s">
        <v>40</v>
      </c>
      <c r="E481" s="2" t="s">
        <v>4</v>
      </c>
      <c r="F481" s="12" t="s">
        <v>61</v>
      </c>
      <c r="J481" s="3"/>
      <c r="K481" s="5"/>
      <c r="L481" s="8"/>
      <c r="N481" s="5"/>
      <c r="O481" s="10"/>
      <c r="P481" s="8"/>
    </row>
    <row r="482" spans="1:16" s="2" customFormat="1" ht="36" x14ac:dyDescent="0.15">
      <c r="A482" s="39"/>
      <c r="B482" s="3"/>
      <c r="D482" s="12" t="s">
        <v>40</v>
      </c>
      <c r="E482" s="2" t="s">
        <v>4</v>
      </c>
      <c r="F482" s="12" t="s">
        <v>62</v>
      </c>
      <c r="J482" s="3"/>
      <c r="K482" s="5"/>
      <c r="L482" s="8"/>
      <c r="N482" s="5"/>
      <c r="O482" s="10"/>
      <c r="P482" s="8"/>
    </row>
    <row r="483" spans="1:16" s="2" customFormat="1" ht="36" x14ac:dyDescent="0.15">
      <c r="A483" s="39"/>
      <c r="B483" s="3"/>
      <c r="D483" s="12" t="s">
        <v>40</v>
      </c>
      <c r="E483" s="2" t="s">
        <v>4</v>
      </c>
      <c r="F483" s="12" t="s">
        <v>63</v>
      </c>
      <c r="J483" s="3"/>
      <c r="K483" s="5"/>
      <c r="L483" s="8"/>
      <c r="N483" s="5"/>
      <c r="O483" s="10"/>
      <c r="P483" s="8"/>
    </row>
    <row r="484" spans="1:16" s="2" customFormat="1" ht="36" x14ac:dyDescent="0.15">
      <c r="A484" s="39"/>
      <c r="B484" s="3"/>
      <c r="D484" s="12" t="s">
        <v>41</v>
      </c>
      <c r="E484" s="2" t="s">
        <v>4</v>
      </c>
      <c r="F484" s="12" t="s">
        <v>57</v>
      </c>
      <c r="J484" s="3"/>
      <c r="K484" s="5"/>
      <c r="L484" s="8"/>
      <c r="N484" s="5"/>
      <c r="O484" s="10"/>
      <c r="P484" s="8"/>
    </row>
    <row r="485" spans="1:16" s="2" customFormat="1" ht="36" x14ac:dyDescent="0.15">
      <c r="A485" s="39"/>
      <c r="B485" s="3"/>
      <c r="D485" s="12" t="s">
        <v>41</v>
      </c>
      <c r="E485" s="2" t="s">
        <v>4</v>
      </c>
      <c r="F485" s="12" t="s">
        <v>58</v>
      </c>
      <c r="J485" s="3"/>
      <c r="K485" s="5"/>
      <c r="L485" s="8"/>
      <c r="N485" s="5"/>
      <c r="O485" s="10"/>
      <c r="P485" s="8"/>
    </row>
    <row r="486" spans="1:16" s="2" customFormat="1" ht="36" x14ac:dyDescent="0.15">
      <c r="A486" s="39"/>
      <c r="B486" s="3"/>
      <c r="D486" s="12" t="s">
        <v>41</v>
      </c>
      <c r="E486" s="2" t="s">
        <v>4</v>
      </c>
      <c r="F486" s="12" t="s">
        <v>59</v>
      </c>
      <c r="J486" s="3"/>
      <c r="K486" s="5"/>
      <c r="L486" s="8"/>
      <c r="N486" s="5"/>
      <c r="O486" s="10"/>
      <c r="P486" s="8"/>
    </row>
    <row r="487" spans="1:16" s="2" customFormat="1" ht="36" x14ac:dyDescent="0.15">
      <c r="A487" s="39"/>
      <c r="B487" s="3"/>
      <c r="D487" s="12" t="s">
        <v>41</v>
      </c>
      <c r="E487" s="2" t="s">
        <v>4</v>
      </c>
      <c r="F487" s="12" t="s">
        <v>60</v>
      </c>
      <c r="J487" s="3"/>
      <c r="K487" s="5"/>
      <c r="L487" s="8"/>
      <c r="N487" s="5"/>
      <c r="O487" s="10"/>
      <c r="P487" s="8"/>
    </row>
    <row r="488" spans="1:16" s="2" customFormat="1" ht="36" x14ac:dyDescent="0.15">
      <c r="A488" s="39"/>
      <c r="B488" s="3"/>
      <c r="D488" s="12" t="s">
        <v>41</v>
      </c>
      <c r="E488" s="2" t="s">
        <v>4</v>
      </c>
      <c r="F488" s="12" t="s">
        <v>61</v>
      </c>
      <c r="J488" s="3"/>
      <c r="K488" s="5"/>
      <c r="L488" s="8"/>
      <c r="N488" s="5"/>
      <c r="O488" s="10"/>
      <c r="P488" s="8"/>
    </row>
    <row r="489" spans="1:16" s="2" customFormat="1" ht="36" x14ac:dyDescent="0.15">
      <c r="A489" s="39"/>
      <c r="B489" s="3"/>
      <c r="D489" s="12" t="s">
        <v>41</v>
      </c>
      <c r="E489" s="2" t="s">
        <v>4</v>
      </c>
      <c r="F489" s="12" t="s">
        <v>62</v>
      </c>
      <c r="J489" s="3"/>
      <c r="K489" s="5"/>
      <c r="L489" s="8"/>
      <c r="N489" s="5"/>
      <c r="O489" s="10"/>
      <c r="P489" s="8"/>
    </row>
    <row r="490" spans="1:16" s="2" customFormat="1" ht="36" x14ac:dyDescent="0.15">
      <c r="A490" s="39"/>
      <c r="B490" s="3"/>
      <c r="D490" s="12" t="s">
        <v>41</v>
      </c>
      <c r="E490" s="2" t="s">
        <v>4</v>
      </c>
      <c r="F490" s="12" t="s">
        <v>63</v>
      </c>
      <c r="J490" s="3"/>
      <c r="K490" s="5"/>
      <c r="L490" s="8"/>
      <c r="N490" s="5"/>
      <c r="O490" s="10"/>
      <c r="P490" s="8"/>
    </row>
    <row r="491" spans="1:16" s="2" customFormat="1" ht="24" x14ac:dyDescent="0.15">
      <c r="A491" s="39"/>
      <c r="B491" s="3"/>
      <c r="D491" s="12" t="s">
        <v>42</v>
      </c>
      <c r="E491" s="2" t="s">
        <v>4</v>
      </c>
      <c r="F491" s="12" t="s">
        <v>57</v>
      </c>
      <c r="J491" s="3"/>
      <c r="K491" s="5"/>
      <c r="L491" s="8"/>
      <c r="N491" s="5"/>
      <c r="O491" s="10"/>
      <c r="P491" s="8"/>
    </row>
    <row r="492" spans="1:16" s="2" customFormat="1" ht="24" x14ac:dyDescent="0.15">
      <c r="A492" s="39"/>
      <c r="B492" s="3"/>
      <c r="D492" s="12" t="s">
        <v>42</v>
      </c>
      <c r="E492" s="2" t="s">
        <v>4</v>
      </c>
      <c r="F492" s="12" t="s">
        <v>58</v>
      </c>
      <c r="J492" s="3"/>
      <c r="K492" s="5"/>
      <c r="L492" s="8"/>
      <c r="N492" s="5"/>
      <c r="O492" s="10"/>
      <c r="P492" s="8"/>
    </row>
    <row r="493" spans="1:16" s="2" customFormat="1" ht="36" x14ac:dyDescent="0.15">
      <c r="A493" s="39"/>
      <c r="B493" s="3"/>
      <c r="D493" s="12" t="s">
        <v>42</v>
      </c>
      <c r="E493" s="2" t="s">
        <v>4</v>
      </c>
      <c r="F493" s="12" t="s">
        <v>59</v>
      </c>
      <c r="J493" s="3"/>
      <c r="K493" s="5"/>
      <c r="L493" s="8"/>
      <c r="N493" s="5"/>
      <c r="O493" s="10"/>
      <c r="P493" s="8"/>
    </row>
    <row r="494" spans="1:16" s="2" customFormat="1" ht="24" x14ac:dyDescent="0.15">
      <c r="A494" s="39"/>
      <c r="B494" s="3"/>
      <c r="D494" s="12" t="s">
        <v>42</v>
      </c>
      <c r="E494" s="2" t="s">
        <v>4</v>
      </c>
      <c r="F494" s="12" t="s">
        <v>60</v>
      </c>
      <c r="J494" s="3"/>
      <c r="K494" s="5"/>
      <c r="L494" s="8"/>
      <c r="N494" s="5"/>
      <c r="O494" s="10"/>
      <c r="P494" s="8"/>
    </row>
    <row r="495" spans="1:16" s="2" customFormat="1" ht="24" x14ac:dyDescent="0.15">
      <c r="A495" s="39"/>
      <c r="B495" s="3"/>
      <c r="D495" s="12" t="s">
        <v>42</v>
      </c>
      <c r="E495" s="2" t="s">
        <v>4</v>
      </c>
      <c r="F495" s="12" t="s">
        <v>61</v>
      </c>
      <c r="J495" s="3"/>
      <c r="K495" s="5"/>
      <c r="L495" s="8"/>
      <c r="N495" s="5"/>
      <c r="O495" s="10"/>
      <c r="P495" s="8"/>
    </row>
    <row r="496" spans="1:16" s="2" customFormat="1" ht="24" x14ac:dyDescent="0.15">
      <c r="A496" s="39"/>
      <c r="B496" s="3"/>
      <c r="D496" s="12" t="s">
        <v>42</v>
      </c>
      <c r="E496" s="2" t="s">
        <v>4</v>
      </c>
      <c r="F496" s="12" t="s">
        <v>62</v>
      </c>
      <c r="J496" s="3"/>
      <c r="K496" s="5"/>
      <c r="L496" s="8"/>
      <c r="N496" s="5"/>
      <c r="O496" s="10"/>
      <c r="P496" s="8"/>
    </row>
    <row r="497" spans="1:16" s="2" customFormat="1" ht="24" x14ac:dyDescent="0.15">
      <c r="A497" s="39"/>
      <c r="B497" s="3"/>
      <c r="D497" s="12" t="s">
        <v>42</v>
      </c>
      <c r="E497" s="2" t="s">
        <v>4</v>
      </c>
      <c r="F497" s="12" t="s">
        <v>63</v>
      </c>
      <c r="J497" s="3"/>
      <c r="K497" s="5"/>
      <c r="L497" s="8"/>
      <c r="N497" s="5"/>
      <c r="O497" s="10"/>
      <c r="P497" s="8"/>
    </row>
    <row r="498" spans="1:16" s="2" customFormat="1" ht="24" x14ac:dyDescent="0.15">
      <c r="A498" s="39"/>
      <c r="B498" s="3"/>
      <c r="D498" s="12" t="s">
        <v>43</v>
      </c>
      <c r="E498" s="2" t="s">
        <v>4</v>
      </c>
      <c r="F498" s="12" t="s">
        <v>57</v>
      </c>
      <c r="J498" s="3"/>
      <c r="K498" s="5"/>
      <c r="L498" s="8"/>
      <c r="N498" s="5"/>
      <c r="O498" s="10"/>
      <c r="P498" s="8"/>
    </row>
    <row r="499" spans="1:16" s="2" customFormat="1" ht="24" x14ac:dyDescent="0.15">
      <c r="A499" s="39"/>
      <c r="B499" s="3"/>
      <c r="D499" s="12" t="s">
        <v>43</v>
      </c>
      <c r="E499" s="2" t="s">
        <v>4</v>
      </c>
      <c r="F499" s="12" t="s">
        <v>58</v>
      </c>
      <c r="J499" s="3"/>
      <c r="K499" s="5"/>
      <c r="L499" s="8"/>
      <c r="N499" s="5"/>
      <c r="O499" s="10"/>
      <c r="P499" s="8"/>
    </row>
    <row r="500" spans="1:16" s="2" customFormat="1" ht="36" x14ac:dyDescent="0.15">
      <c r="A500" s="39"/>
      <c r="B500" s="3"/>
      <c r="D500" s="12" t="s">
        <v>43</v>
      </c>
      <c r="E500" s="2" t="s">
        <v>4</v>
      </c>
      <c r="F500" s="12" t="s">
        <v>59</v>
      </c>
      <c r="J500" s="3"/>
      <c r="K500" s="5"/>
      <c r="L500" s="8"/>
      <c r="N500" s="5"/>
      <c r="O500" s="10"/>
      <c r="P500" s="8"/>
    </row>
    <row r="501" spans="1:16" s="2" customFormat="1" ht="24" x14ac:dyDescent="0.15">
      <c r="A501" s="39"/>
      <c r="B501" s="3"/>
      <c r="D501" s="12" t="s">
        <v>43</v>
      </c>
      <c r="E501" s="2" t="s">
        <v>4</v>
      </c>
      <c r="F501" s="12" t="s">
        <v>60</v>
      </c>
      <c r="J501" s="3"/>
      <c r="K501" s="5"/>
      <c r="L501" s="8"/>
      <c r="N501" s="5"/>
      <c r="O501" s="10"/>
      <c r="P501" s="8"/>
    </row>
    <row r="502" spans="1:16" s="2" customFormat="1" ht="24" x14ac:dyDescent="0.15">
      <c r="A502" s="39"/>
      <c r="B502" s="3"/>
      <c r="D502" s="12" t="s">
        <v>43</v>
      </c>
      <c r="E502" s="2" t="s">
        <v>4</v>
      </c>
      <c r="F502" s="12" t="s">
        <v>61</v>
      </c>
      <c r="J502" s="3"/>
      <c r="K502" s="5"/>
      <c r="L502" s="8"/>
      <c r="N502" s="5"/>
      <c r="O502" s="10"/>
      <c r="P502" s="8"/>
    </row>
    <row r="503" spans="1:16" s="2" customFormat="1" ht="24" x14ac:dyDescent="0.15">
      <c r="A503" s="39"/>
      <c r="B503" s="3"/>
      <c r="D503" s="12" t="s">
        <v>43</v>
      </c>
      <c r="E503" s="2" t="s">
        <v>4</v>
      </c>
      <c r="F503" s="12" t="s">
        <v>62</v>
      </c>
      <c r="J503" s="3"/>
      <c r="K503" s="5"/>
      <c r="L503" s="8"/>
      <c r="N503" s="5"/>
      <c r="O503" s="10"/>
      <c r="P503" s="8"/>
    </row>
    <row r="504" spans="1:16" s="2" customFormat="1" ht="24" x14ac:dyDescent="0.15">
      <c r="A504" s="39"/>
      <c r="B504" s="3"/>
      <c r="D504" s="12" t="s">
        <v>43</v>
      </c>
      <c r="E504" s="2" t="s">
        <v>4</v>
      </c>
      <c r="F504" s="12" t="s">
        <v>63</v>
      </c>
      <c r="J504" s="3"/>
      <c r="K504" s="5"/>
      <c r="L504" s="8"/>
      <c r="N504" s="5"/>
      <c r="O504" s="10"/>
      <c r="P504" s="8"/>
    </row>
    <row r="505" spans="1:16" s="2" customFormat="1" ht="36" x14ac:dyDescent="0.15">
      <c r="A505" s="39"/>
      <c r="B505" s="3"/>
      <c r="D505" s="12" t="s">
        <v>44</v>
      </c>
      <c r="E505" s="2" t="s">
        <v>4</v>
      </c>
      <c r="F505" s="12" t="s">
        <v>57</v>
      </c>
      <c r="J505" s="3"/>
      <c r="K505" s="5"/>
      <c r="L505" s="8"/>
      <c r="N505" s="5"/>
      <c r="O505" s="10"/>
      <c r="P505" s="8"/>
    </row>
    <row r="506" spans="1:16" s="2" customFormat="1" ht="36" x14ac:dyDescent="0.15">
      <c r="A506" s="39"/>
      <c r="B506" s="3"/>
      <c r="D506" s="12" t="s">
        <v>44</v>
      </c>
      <c r="E506" s="2" t="s">
        <v>4</v>
      </c>
      <c r="F506" s="12" t="s">
        <v>58</v>
      </c>
      <c r="J506" s="3"/>
      <c r="K506" s="5"/>
      <c r="L506" s="8"/>
      <c r="N506" s="5"/>
      <c r="O506" s="10"/>
      <c r="P506" s="8"/>
    </row>
    <row r="507" spans="1:16" s="2" customFormat="1" ht="36" x14ac:dyDescent="0.15">
      <c r="A507" s="39"/>
      <c r="B507" s="3"/>
      <c r="D507" s="12" t="s">
        <v>44</v>
      </c>
      <c r="E507" s="2" t="s">
        <v>4</v>
      </c>
      <c r="F507" s="12" t="s">
        <v>59</v>
      </c>
      <c r="J507" s="3"/>
      <c r="K507" s="5"/>
      <c r="L507" s="8"/>
      <c r="N507" s="5"/>
      <c r="O507" s="10"/>
      <c r="P507" s="8"/>
    </row>
    <row r="508" spans="1:16" s="2" customFormat="1" ht="36" x14ac:dyDescent="0.15">
      <c r="A508" s="39"/>
      <c r="B508" s="3"/>
      <c r="D508" s="12" t="s">
        <v>44</v>
      </c>
      <c r="E508" s="2" t="s">
        <v>4</v>
      </c>
      <c r="F508" s="12" t="s">
        <v>60</v>
      </c>
      <c r="J508" s="3"/>
      <c r="K508" s="5"/>
      <c r="L508" s="8"/>
      <c r="N508" s="5"/>
      <c r="O508" s="10"/>
      <c r="P508" s="8"/>
    </row>
    <row r="509" spans="1:16" s="2" customFormat="1" ht="36" x14ac:dyDescent="0.15">
      <c r="A509" s="39"/>
      <c r="B509" s="3"/>
      <c r="D509" s="12" t="s">
        <v>44</v>
      </c>
      <c r="E509" s="2" t="s">
        <v>4</v>
      </c>
      <c r="F509" s="12" t="s">
        <v>61</v>
      </c>
      <c r="J509" s="3"/>
      <c r="K509" s="5"/>
      <c r="L509" s="8"/>
      <c r="N509" s="5"/>
      <c r="O509" s="10"/>
      <c r="P509" s="8"/>
    </row>
    <row r="510" spans="1:16" s="2" customFormat="1" ht="36" x14ac:dyDescent="0.15">
      <c r="A510" s="39"/>
      <c r="B510" s="3"/>
      <c r="D510" s="12" t="s">
        <v>44</v>
      </c>
      <c r="E510" s="2" t="s">
        <v>4</v>
      </c>
      <c r="F510" s="12" t="s">
        <v>62</v>
      </c>
      <c r="J510" s="3"/>
      <c r="K510" s="5"/>
      <c r="L510" s="8"/>
      <c r="N510" s="5"/>
      <c r="O510" s="10"/>
      <c r="P510" s="8"/>
    </row>
    <row r="511" spans="1:16" s="2" customFormat="1" ht="36" x14ac:dyDescent="0.15">
      <c r="A511" s="39"/>
      <c r="B511" s="3"/>
      <c r="D511" s="12" t="s">
        <v>44</v>
      </c>
      <c r="E511" s="2" t="s">
        <v>4</v>
      </c>
      <c r="F511" s="12" t="s">
        <v>63</v>
      </c>
      <c r="J511" s="3"/>
      <c r="K511" s="5"/>
      <c r="L511" s="8"/>
      <c r="N511" s="5"/>
      <c r="O511" s="10"/>
      <c r="P511" s="8"/>
    </row>
    <row r="512" spans="1:16" s="2" customFormat="1" ht="24" x14ac:dyDescent="0.15">
      <c r="A512" s="39"/>
      <c r="B512" s="3"/>
      <c r="D512" s="12" t="s">
        <v>45</v>
      </c>
      <c r="E512" s="2" t="s">
        <v>4</v>
      </c>
      <c r="F512" s="12" t="s">
        <v>57</v>
      </c>
      <c r="J512" s="3"/>
      <c r="K512" s="5"/>
      <c r="L512" s="8"/>
      <c r="N512" s="5"/>
      <c r="O512" s="10"/>
      <c r="P512" s="8"/>
    </row>
    <row r="513" spans="1:16" s="2" customFormat="1" ht="24" x14ac:dyDescent="0.15">
      <c r="A513" s="39"/>
      <c r="B513" s="3"/>
      <c r="D513" s="12" t="s">
        <v>45</v>
      </c>
      <c r="E513" s="2" t="s">
        <v>4</v>
      </c>
      <c r="F513" s="12" t="s">
        <v>58</v>
      </c>
      <c r="J513" s="3"/>
      <c r="K513" s="5"/>
      <c r="L513" s="8"/>
      <c r="N513" s="5"/>
      <c r="O513" s="10"/>
      <c r="P513" s="8"/>
    </row>
    <row r="514" spans="1:16" s="2" customFormat="1" ht="36" x14ac:dyDescent="0.15">
      <c r="A514" s="39"/>
      <c r="B514" s="3"/>
      <c r="D514" s="12" t="s">
        <v>45</v>
      </c>
      <c r="E514" s="2" t="s">
        <v>4</v>
      </c>
      <c r="F514" s="12" t="s">
        <v>59</v>
      </c>
      <c r="J514" s="3"/>
      <c r="K514" s="5"/>
      <c r="L514" s="8"/>
      <c r="N514" s="5"/>
      <c r="O514" s="10"/>
      <c r="P514" s="8"/>
    </row>
    <row r="515" spans="1:16" s="2" customFormat="1" ht="24" x14ac:dyDescent="0.15">
      <c r="A515" s="39"/>
      <c r="B515" s="3"/>
      <c r="D515" s="12" t="s">
        <v>45</v>
      </c>
      <c r="E515" s="2" t="s">
        <v>4</v>
      </c>
      <c r="F515" s="12" t="s">
        <v>60</v>
      </c>
      <c r="J515" s="3"/>
      <c r="K515" s="5"/>
      <c r="L515" s="8"/>
      <c r="N515" s="5"/>
      <c r="O515" s="10"/>
      <c r="P515" s="8"/>
    </row>
    <row r="516" spans="1:16" s="2" customFormat="1" ht="24" x14ac:dyDescent="0.15">
      <c r="A516" s="39"/>
      <c r="B516" s="3"/>
      <c r="D516" s="12" t="s">
        <v>45</v>
      </c>
      <c r="E516" s="2" t="s">
        <v>4</v>
      </c>
      <c r="F516" s="12" t="s">
        <v>61</v>
      </c>
      <c r="J516" s="3"/>
      <c r="K516" s="5"/>
      <c r="L516" s="8"/>
      <c r="N516" s="5"/>
      <c r="O516" s="10"/>
      <c r="P516" s="8"/>
    </row>
    <row r="517" spans="1:16" s="2" customFormat="1" ht="24" x14ac:dyDescent="0.15">
      <c r="A517" s="39"/>
      <c r="B517" s="3"/>
      <c r="D517" s="12" t="s">
        <v>45</v>
      </c>
      <c r="E517" s="2" t="s">
        <v>4</v>
      </c>
      <c r="F517" s="12" t="s">
        <v>62</v>
      </c>
      <c r="J517" s="3"/>
      <c r="K517" s="5"/>
      <c r="L517" s="8"/>
      <c r="N517" s="5"/>
      <c r="O517" s="10"/>
      <c r="P517" s="8"/>
    </row>
    <row r="518" spans="1:16" s="2" customFormat="1" ht="24" x14ac:dyDescent="0.15">
      <c r="A518" s="39"/>
      <c r="B518" s="3"/>
      <c r="D518" s="12" t="s">
        <v>45</v>
      </c>
      <c r="E518" s="2" t="s">
        <v>4</v>
      </c>
      <c r="F518" s="12" t="s">
        <v>63</v>
      </c>
      <c r="J518" s="3"/>
      <c r="K518" s="5"/>
      <c r="L518" s="8"/>
      <c r="N518" s="5"/>
      <c r="O518" s="10"/>
      <c r="P518" s="8"/>
    </row>
    <row r="519" spans="1:16" s="2" customFormat="1" ht="24" x14ac:dyDescent="0.15">
      <c r="A519" s="39"/>
      <c r="B519" s="3"/>
      <c r="D519" s="12" t="s">
        <v>46</v>
      </c>
      <c r="E519" s="2" t="s">
        <v>4</v>
      </c>
      <c r="F519" s="12" t="s">
        <v>57</v>
      </c>
      <c r="J519" s="3"/>
      <c r="K519" s="5"/>
      <c r="L519" s="8"/>
      <c r="N519" s="5"/>
      <c r="O519" s="10"/>
      <c r="P519" s="8"/>
    </row>
    <row r="520" spans="1:16" s="2" customFormat="1" ht="24" x14ac:dyDescent="0.15">
      <c r="A520" s="39"/>
      <c r="B520" s="3"/>
      <c r="D520" s="12" t="s">
        <v>46</v>
      </c>
      <c r="E520" s="2" t="s">
        <v>4</v>
      </c>
      <c r="F520" s="12" t="s">
        <v>58</v>
      </c>
      <c r="J520" s="3"/>
      <c r="K520" s="5"/>
      <c r="L520" s="8"/>
      <c r="N520" s="5"/>
      <c r="O520" s="10"/>
      <c r="P520" s="8"/>
    </row>
    <row r="521" spans="1:16" s="2" customFormat="1" ht="36" x14ac:dyDescent="0.15">
      <c r="A521" s="39"/>
      <c r="B521" s="3"/>
      <c r="D521" s="12" t="s">
        <v>46</v>
      </c>
      <c r="E521" s="2" t="s">
        <v>4</v>
      </c>
      <c r="F521" s="12" t="s">
        <v>59</v>
      </c>
      <c r="J521" s="3"/>
      <c r="K521" s="5"/>
      <c r="L521" s="8"/>
      <c r="N521" s="5"/>
      <c r="O521" s="10"/>
      <c r="P521" s="8"/>
    </row>
    <row r="522" spans="1:16" s="2" customFormat="1" ht="24" x14ac:dyDescent="0.15">
      <c r="A522" s="39"/>
      <c r="B522" s="3"/>
      <c r="D522" s="12" t="s">
        <v>46</v>
      </c>
      <c r="E522" s="2" t="s">
        <v>4</v>
      </c>
      <c r="F522" s="12" t="s">
        <v>60</v>
      </c>
      <c r="J522" s="3"/>
      <c r="K522" s="5"/>
      <c r="L522" s="8"/>
      <c r="N522" s="5"/>
      <c r="O522" s="10"/>
      <c r="P522" s="8"/>
    </row>
    <row r="523" spans="1:16" s="2" customFormat="1" ht="24" x14ac:dyDescent="0.15">
      <c r="A523" s="39"/>
      <c r="B523" s="3"/>
      <c r="D523" s="12" t="s">
        <v>46</v>
      </c>
      <c r="E523" s="2" t="s">
        <v>4</v>
      </c>
      <c r="F523" s="12" t="s">
        <v>61</v>
      </c>
      <c r="J523" s="3"/>
      <c r="K523" s="5"/>
      <c r="L523" s="8"/>
      <c r="N523" s="5"/>
      <c r="O523" s="10"/>
      <c r="P523" s="8"/>
    </row>
    <row r="524" spans="1:16" s="2" customFormat="1" ht="24" x14ac:dyDescent="0.15">
      <c r="A524" s="39"/>
      <c r="B524" s="3"/>
      <c r="D524" s="12" t="s">
        <v>46</v>
      </c>
      <c r="E524" s="2" t="s">
        <v>4</v>
      </c>
      <c r="F524" s="12" t="s">
        <v>62</v>
      </c>
      <c r="J524" s="3"/>
      <c r="K524" s="5"/>
      <c r="L524" s="8"/>
      <c r="N524" s="5"/>
      <c r="O524" s="10"/>
      <c r="P524" s="8"/>
    </row>
    <row r="525" spans="1:16" s="2" customFormat="1" ht="24" x14ac:dyDescent="0.15">
      <c r="A525" s="39"/>
      <c r="B525" s="3"/>
      <c r="D525" s="12" t="s">
        <v>46</v>
      </c>
      <c r="E525" s="2" t="s">
        <v>4</v>
      </c>
      <c r="F525" s="12" t="s">
        <v>63</v>
      </c>
      <c r="J525" s="3"/>
      <c r="K525" s="5"/>
      <c r="L525" s="8"/>
      <c r="N525" s="5"/>
      <c r="O525" s="10"/>
      <c r="P525" s="8"/>
    </row>
    <row r="526" spans="1:16" s="2" customFormat="1" ht="13.5" x14ac:dyDescent="0.15">
      <c r="A526" s="38">
        <v>21</v>
      </c>
      <c r="B526" s="3"/>
      <c r="F526" s="12" t="s">
        <v>69</v>
      </c>
      <c r="J526" s="3"/>
      <c r="K526" s="5"/>
      <c r="L526" s="8"/>
      <c r="N526" s="5"/>
      <c r="O526" s="10"/>
      <c r="P526" s="8"/>
    </row>
    <row r="527" spans="1:16" s="2" customFormat="1" ht="13.5" x14ac:dyDescent="0.15">
      <c r="A527" s="38">
        <v>22</v>
      </c>
      <c r="B527" s="3"/>
      <c r="D527" s="12" t="s">
        <v>64</v>
      </c>
      <c r="E527" s="2" t="s">
        <v>4</v>
      </c>
      <c r="F527" s="12" t="s">
        <v>67</v>
      </c>
      <c r="J527" s="3"/>
      <c r="K527" s="5"/>
      <c r="L527" s="8"/>
      <c r="N527" s="5"/>
      <c r="O527" s="10"/>
      <c r="P527" s="8"/>
    </row>
    <row r="528" spans="1:16" s="2" customFormat="1" x14ac:dyDescent="0.15">
      <c r="A528" s="39"/>
      <c r="B528" s="3"/>
      <c r="D528" s="12" t="s">
        <v>64</v>
      </c>
      <c r="E528" s="2" t="s">
        <v>4</v>
      </c>
      <c r="F528" s="12" t="s">
        <v>68</v>
      </c>
      <c r="J528" s="3"/>
      <c r="K528" s="5"/>
      <c r="L528" s="8"/>
      <c r="N528" s="5"/>
      <c r="O528" s="10"/>
      <c r="P528" s="8"/>
    </row>
    <row r="529" spans="1:16" s="2" customFormat="1" ht="13.5" x14ac:dyDescent="0.15">
      <c r="A529" s="38">
        <v>23</v>
      </c>
      <c r="B529" s="3"/>
      <c r="D529" s="12" t="s">
        <v>70</v>
      </c>
      <c r="E529" s="2" t="s">
        <v>4</v>
      </c>
      <c r="F529" s="12" t="s">
        <v>3</v>
      </c>
      <c r="J529" s="3"/>
      <c r="K529" s="5"/>
      <c r="L529" s="8"/>
      <c r="N529" s="5"/>
      <c r="O529" s="10"/>
      <c r="P529" s="8"/>
    </row>
    <row r="530" spans="1:16" s="2" customFormat="1" x14ac:dyDescent="0.15">
      <c r="A530" s="39"/>
      <c r="B530" s="3"/>
      <c r="D530" s="12" t="s">
        <v>64</v>
      </c>
      <c r="E530" s="2" t="s">
        <v>4</v>
      </c>
      <c r="F530" s="12" t="s">
        <v>3</v>
      </c>
      <c r="J530" s="3"/>
      <c r="K530" s="5"/>
      <c r="L530" s="8"/>
      <c r="N530" s="5"/>
      <c r="O530" s="10"/>
      <c r="P530" s="8"/>
    </row>
    <row r="531" spans="1:16" s="2" customFormat="1" x14ac:dyDescent="0.15">
      <c r="A531" s="39"/>
      <c r="B531" s="3"/>
      <c r="D531" s="12" t="s">
        <v>10</v>
      </c>
      <c r="E531" s="2" t="s">
        <v>4</v>
      </c>
      <c r="F531" s="12" t="s">
        <v>3</v>
      </c>
      <c r="J531" s="3"/>
      <c r="K531" s="5"/>
      <c r="L531" s="8"/>
      <c r="N531" s="5"/>
      <c r="O531" s="10"/>
      <c r="P531" s="8"/>
    </row>
    <row r="532" spans="1:16" s="2" customFormat="1" x14ac:dyDescent="0.15">
      <c r="A532" s="39"/>
      <c r="B532" s="3"/>
      <c r="D532" s="12" t="s">
        <v>65</v>
      </c>
      <c r="E532" s="2" t="s">
        <v>4</v>
      </c>
      <c r="F532" s="12" t="s">
        <v>3</v>
      </c>
      <c r="J532" s="3"/>
      <c r="K532" s="5"/>
      <c r="L532" s="8"/>
      <c r="N532" s="5"/>
      <c r="O532" s="10"/>
      <c r="P532" s="8"/>
    </row>
    <row r="533" spans="1:16" s="2" customFormat="1" x14ac:dyDescent="0.15">
      <c r="A533" s="39"/>
      <c r="B533" s="3"/>
      <c r="D533" s="12" t="s">
        <v>66</v>
      </c>
      <c r="E533" s="2" t="s">
        <v>4</v>
      </c>
      <c r="F533" s="12" t="s">
        <v>3</v>
      </c>
      <c r="J533" s="3"/>
      <c r="K533" s="5"/>
      <c r="L533" s="8"/>
      <c r="N533" s="5"/>
      <c r="O533" s="10"/>
      <c r="P533" s="8"/>
    </row>
    <row r="534" spans="1:16" s="2" customFormat="1" x14ac:dyDescent="0.15">
      <c r="A534" s="39"/>
      <c r="B534" s="3"/>
      <c r="D534" s="12" t="s">
        <v>71</v>
      </c>
      <c r="E534" s="2" t="s">
        <v>4</v>
      </c>
      <c r="F534" s="12" t="s">
        <v>3</v>
      </c>
      <c r="J534" s="3"/>
      <c r="K534" s="5"/>
      <c r="L534" s="8"/>
      <c r="N534" s="5"/>
      <c r="O534" s="10"/>
      <c r="P534" s="8"/>
    </row>
    <row r="535" spans="1:16" s="2" customFormat="1" x14ac:dyDescent="0.15">
      <c r="A535" s="39"/>
      <c r="B535" s="3"/>
      <c r="D535" s="12" t="s">
        <v>72</v>
      </c>
      <c r="E535" s="2" t="s">
        <v>4</v>
      </c>
      <c r="F535" s="12" t="s">
        <v>3</v>
      </c>
      <c r="J535" s="3"/>
      <c r="K535" s="5"/>
      <c r="L535" s="8"/>
      <c r="N535" s="5"/>
      <c r="O535" s="10"/>
      <c r="P535" s="8"/>
    </row>
    <row r="536" spans="1:16" s="2" customFormat="1" x14ac:dyDescent="0.15">
      <c r="A536" s="39"/>
      <c r="B536" s="3"/>
      <c r="D536" s="12" t="s">
        <v>67</v>
      </c>
      <c r="E536" s="2" t="s">
        <v>4</v>
      </c>
      <c r="F536" s="12" t="s">
        <v>3</v>
      </c>
      <c r="J536" s="3"/>
      <c r="K536" s="5"/>
      <c r="L536" s="8"/>
      <c r="N536" s="5"/>
      <c r="O536" s="10"/>
      <c r="P536" s="8"/>
    </row>
    <row r="537" spans="1:16" s="2" customFormat="1" x14ac:dyDescent="0.15">
      <c r="A537" s="39"/>
      <c r="B537" s="3"/>
      <c r="D537" s="12" t="s">
        <v>68</v>
      </c>
      <c r="E537" s="2" t="s">
        <v>4</v>
      </c>
      <c r="F537" s="12" t="s">
        <v>3</v>
      </c>
      <c r="J537" s="3"/>
      <c r="K537" s="5"/>
      <c r="L537" s="8"/>
      <c r="N537" s="5"/>
      <c r="O537" s="10"/>
      <c r="P537" s="8"/>
    </row>
    <row r="538" spans="1:16" s="2" customFormat="1" ht="13.5" x14ac:dyDescent="0.15">
      <c r="A538" s="38">
        <v>24</v>
      </c>
      <c r="B538" s="3"/>
      <c r="D538" s="12" t="s">
        <v>3</v>
      </c>
      <c r="E538" s="2" t="s">
        <v>4</v>
      </c>
      <c r="F538" s="12" t="s">
        <v>73</v>
      </c>
      <c r="J538" s="3"/>
      <c r="K538" s="5"/>
      <c r="L538" s="8"/>
      <c r="N538" s="5"/>
      <c r="O538" s="10"/>
      <c r="P538" s="8"/>
    </row>
    <row r="539" spans="1:16" s="2" customFormat="1" x14ac:dyDescent="0.15">
      <c r="A539" s="39"/>
      <c r="B539" s="3"/>
      <c r="D539" s="12" t="s">
        <v>3</v>
      </c>
      <c r="E539" s="2" t="s">
        <v>4</v>
      </c>
      <c r="F539" s="12" t="s">
        <v>74</v>
      </c>
      <c r="J539" s="3"/>
      <c r="K539" s="5"/>
      <c r="L539" s="8"/>
      <c r="N539" s="5"/>
      <c r="O539" s="10"/>
      <c r="P539" s="8"/>
    </row>
    <row r="540" spans="1:16" s="2" customFormat="1" ht="13.5" x14ac:dyDescent="0.15">
      <c r="A540" s="38">
        <v>25</v>
      </c>
      <c r="B540" s="3"/>
      <c r="D540" s="12" t="s">
        <v>3</v>
      </c>
      <c r="E540" s="2" t="s">
        <v>4</v>
      </c>
      <c r="F540" s="12" t="s">
        <v>11</v>
      </c>
      <c r="J540" s="3"/>
      <c r="K540" s="5"/>
      <c r="L540" s="8"/>
      <c r="N540" s="5"/>
      <c r="O540" s="10"/>
      <c r="P540" s="8"/>
    </row>
    <row r="541" spans="1:16" s="2" customFormat="1" ht="13.5" x14ac:dyDescent="0.15">
      <c r="A541" s="38">
        <v>26</v>
      </c>
      <c r="B541" s="3"/>
      <c r="D541" s="12" t="s">
        <v>3</v>
      </c>
      <c r="E541" s="2" t="s">
        <v>4</v>
      </c>
      <c r="F541" s="12" t="s">
        <v>12</v>
      </c>
      <c r="J541" s="3"/>
      <c r="K541" s="5"/>
      <c r="L541" s="8"/>
      <c r="N541" s="5"/>
      <c r="O541" s="10"/>
      <c r="P541" s="8"/>
    </row>
    <row r="542" spans="1:16" s="2" customFormat="1" ht="36" x14ac:dyDescent="0.15">
      <c r="A542" s="38">
        <v>27</v>
      </c>
      <c r="B542" s="3"/>
      <c r="D542" s="12" t="s">
        <v>3</v>
      </c>
      <c r="E542" s="2" t="s">
        <v>4</v>
      </c>
      <c r="F542" s="12" t="s">
        <v>13</v>
      </c>
      <c r="J542" s="3"/>
      <c r="K542" s="5"/>
      <c r="L542" s="8"/>
      <c r="N542" s="5"/>
      <c r="O542" s="10"/>
      <c r="P542" s="8"/>
    </row>
    <row r="543" spans="1:16" s="2" customFormat="1" ht="24" x14ac:dyDescent="0.15">
      <c r="A543" s="39"/>
      <c r="B543" s="3"/>
      <c r="D543" s="12" t="s">
        <v>3</v>
      </c>
      <c r="E543" s="2" t="s">
        <v>4</v>
      </c>
      <c r="F543" s="12" t="s">
        <v>14</v>
      </c>
      <c r="J543" s="3"/>
      <c r="K543" s="5"/>
      <c r="L543" s="8"/>
      <c r="N543" s="5"/>
      <c r="O543" s="10"/>
      <c r="P543" s="8"/>
    </row>
    <row r="544" spans="1:16" s="2" customFormat="1" ht="36" x14ac:dyDescent="0.15">
      <c r="A544" s="39"/>
      <c r="B544" s="3"/>
      <c r="D544" s="12" t="s">
        <v>3</v>
      </c>
      <c r="E544" s="2" t="s">
        <v>4</v>
      </c>
      <c r="F544" s="12" t="s">
        <v>15</v>
      </c>
      <c r="J544" s="3"/>
      <c r="K544" s="5"/>
      <c r="L544" s="8"/>
      <c r="N544" s="5"/>
      <c r="O544" s="10"/>
      <c r="P544" s="8"/>
    </row>
    <row r="545" spans="1:16" s="2" customFormat="1" ht="36" x14ac:dyDescent="0.15">
      <c r="A545" s="39"/>
      <c r="B545" s="3"/>
      <c r="D545" s="12" t="s">
        <v>3</v>
      </c>
      <c r="E545" s="2" t="s">
        <v>4</v>
      </c>
      <c r="F545" s="12" t="s">
        <v>16</v>
      </c>
      <c r="J545" s="3"/>
      <c r="K545" s="5"/>
      <c r="L545" s="8"/>
      <c r="N545" s="5"/>
      <c r="O545" s="10"/>
      <c r="P545" s="8"/>
    </row>
    <row r="546" spans="1:16" s="2" customFormat="1" ht="24" x14ac:dyDescent="0.15">
      <c r="A546" s="38">
        <v>28</v>
      </c>
      <c r="B546" s="3"/>
      <c r="D546" s="12" t="s">
        <v>3</v>
      </c>
      <c r="E546" s="2" t="s">
        <v>4</v>
      </c>
      <c r="F546" s="12" t="s">
        <v>17</v>
      </c>
      <c r="J546" s="3"/>
      <c r="K546" s="5"/>
      <c r="L546" s="8"/>
      <c r="N546" s="5"/>
      <c r="O546" s="10"/>
      <c r="P546" s="8"/>
    </row>
    <row r="547" spans="1:16" s="2" customFormat="1" ht="36" x14ac:dyDescent="0.15">
      <c r="A547" s="39"/>
      <c r="B547" s="3"/>
      <c r="D547" s="12" t="s">
        <v>3</v>
      </c>
      <c r="E547" s="2" t="s">
        <v>4</v>
      </c>
      <c r="F547" s="12" t="s">
        <v>18</v>
      </c>
      <c r="J547" s="3"/>
      <c r="K547" s="5"/>
      <c r="L547" s="8"/>
      <c r="N547" s="5"/>
      <c r="O547" s="10"/>
      <c r="P547" s="8"/>
    </row>
    <row r="548" spans="1:16" s="2" customFormat="1" ht="13.5" x14ac:dyDescent="0.15">
      <c r="A548" s="38">
        <v>29</v>
      </c>
      <c r="B548" s="3"/>
      <c r="D548" s="12" t="s">
        <v>3</v>
      </c>
      <c r="E548" s="2" t="s">
        <v>4</v>
      </c>
      <c r="F548" s="12" t="s">
        <v>53</v>
      </c>
      <c r="J548" s="3"/>
      <c r="K548" s="5"/>
      <c r="L548" s="8"/>
      <c r="N548" s="5"/>
      <c r="O548" s="10"/>
      <c r="P548" s="8"/>
    </row>
    <row r="549" spans="1:16" s="2" customFormat="1" ht="13.5" x14ac:dyDescent="0.15">
      <c r="A549" s="38">
        <v>30</v>
      </c>
      <c r="B549" s="3"/>
      <c r="D549" s="12" t="s">
        <v>3</v>
      </c>
      <c r="E549" s="2" t="s">
        <v>4</v>
      </c>
      <c r="F549" s="12" t="s">
        <v>75</v>
      </c>
      <c r="J549" s="3"/>
      <c r="K549" s="5"/>
      <c r="L549" s="8"/>
      <c r="N549" s="5"/>
      <c r="O549" s="10"/>
      <c r="P549" s="8"/>
    </row>
    <row r="550" spans="1:16" s="2" customFormat="1" ht="24" x14ac:dyDescent="0.15">
      <c r="A550" s="38">
        <v>31</v>
      </c>
      <c r="B550" s="3"/>
      <c r="D550" s="12" t="s">
        <v>3</v>
      </c>
      <c r="E550" s="2" t="s">
        <v>4</v>
      </c>
      <c r="F550" s="12" t="s">
        <v>76</v>
      </c>
      <c r="J550" s="3"/>
      <c r="K550" s="5"/>
      <c r="L550" s="8"/>
      <c r="N550" s="5"/>
      <c r="O550" s="10"/>
      <c r="P550" s="8"/>
    </row>
    <row r="551" spans="1:16" s="2" customFormat="1" ht="24" x14ac:dyDescent="0.15">
      <c r="A551" s="39"/>
      <c r="B551" s="3"/>
      <c r="D551" s="12" t="s">
        <v>3</v>
      </c>
      <c r="E551" s="2" t="s">
        <v>4</v>
      </c>
      <c r="F551" s="12" t="s">
        <v>77</v>
      </c>
      <c r="J551" s="3"/>
      <c r="K551" s="5"/>
      <c r="L551" s="8"/>
      <c r="N551" s="5"/>
      <c r="O551" s="10"/>
      <c r="P551" s="8"/>
    </row>
    <row r="552" spans="1:16" s="2" customFormat="1" ht="24" x14ac:dyDescent="0.15">
      <c r="A552" s="39"/>
      <c r="B552" s="3"/>
      <c r="D552" s="12" t="s">
        <v>3</v>
      </c>
      <c r="E552" s="2" t="s">
        <v>4</v>
      </c>
      <c r="F552" s="12" t="s">
        <v>78</v>
      </c>
      <c r="J552" s="3"/>
      <c r="K552" s="5"/>
      <c r="L552" s="8"/>
      <c r="N552" s="5"/>
      <c r="O552" s="10"/>
      <c r="P552" s="8"/>
    </row>
    <row r="553" spans="1:16" s="2" customFormat="1" ht="24" x14ac:dyDescent="0.15">
      <c r="A553" s="39"/>
      <c r="B553" s="3"/>
      <c r="D553" s="12" t="s">
        <v>10</v>
      </c>
      <c r="E553" s="2" t="s">
        <v>4</v>
      </c>
      <c r="F553" s="12" t="s">
        <v>76</v>
      </c>
      <c r="J553" s="3"/>
      <c r="K553" s="5"/>
      <c r="L553" s="8"/>
      <c r="N553" s="5"/>
      <c r="O553" s="10"/>
      <c r="P553" s="8"/>
    </row>
    <row r="554" spans="1:16" s="2" customFormat="1" ht="24" x14ac:dyDescent="0.15">
      <c r="A554" s="39"/>
      <c r="B554" s="3"/>
      <c r="D554" s="12" t="s">
        <v>10</v>
      </c>
      <c r="E554" s="2" t="s">
        <v>4</v>
      </c>
      <c r="F554" s="12" t="s">
        <v>77</v>
      </c>
      <c r="J554" s="3"/>
      <c r="K554" s="5"/>
      <c r="L554" s="8"/>
      <c r="N554" s="5"/>
      <c r="O554" s="10"/>
      <c r="P554" s="8"/>
    </row>
    <row r="555" spans="1:16" s="2" customFormat="1" ht="24" x14ac:dyDescent="0.15">
      <c r="A555" s="39"/>
      <c r="B555" s="3"/>
      <c r="D555" s="12" t="s">
        <v>10</v>
      </c>
      <c r="E555" s="2" t="s">
        <v>4</v>
      </c>
      <c r="F555" s="12" t="s">
        <v>78</v>
      </c>
      <c r="J555" s="3"/>
      <c r="K555" s="5"/>
      <c r="L555" s="8"/>
      <c r="N555" s="5"/>
      <c r="O555" s="10"/>
      <c r="P555" s="8"/>
    </row>
    <row r="556" spans="1:16" s="2" customFormat="1" ht="24" x14ac:dyDescent="0.15">
      <c r="A556" s="38">
        <v>32</v>
      </c>
      <c r="B556" s="3"/>
      <c r="D556" s="12" t="s">
        <v>3</v>
      </c>
      <c r="E556" s="2" t="s">
        <v>4</v>
      </c>
      <c r="F556" s="12" t="s">
        <v>76</v>
      </c>
      <c r="J556" s="3"/>
      <c r="K556" s="5"/>
      <c r="L556" s="8"/>
      <c r="N556" s="5"/>
      <c r="O556" s="10"/>
      <c r="P556" s="8"/>
    </row>
    <row r="557" spans="1:16" s="2" customFormat="1" ht="24" x14ac:dyDescent="0.15">
      <c r="A557" s="39"/>
      <c r="B557" s="3"/>
      <c r="D557" s="12" t="s">
        <v>3</v>
      </c>
      <c r="E557" s="2" t="s">
        <v>4</v>
      </c>
      <c r="F557" s="12" t="s">
        <v>77</v>
      </c>
      <c r="J557" s="3"/>
      <c r="K557" s="5"/>
      <c r="L557" s="8"/>
      <c r="N557" s="5"/>
      <c r="O557" s="10"/>
      <c r="P557" s="8"/>
    </row>
    <row r="558" spans="1:16" s="2" customFormat="1" ht="24" x14ac:dyDescent="0.15">
      <c r="A558" s="39"/>
      <c r="B558" s="3"/>
      <c r="D558" s="12" t="s">
        <v>3</v>
      </c>
      <c r="E558" s="2" t="s">
        <v>4</v>
      </c>
      <c r="F558" s="12" t="s">
        <v>78</v>
      </c>
      <c r="J558" s="3"/>
      <c r="K558" s="5"/>
      <c r="L558" s="8"/>
      <c r="N558" s="5"/>
      <c r="O558" s="10"/>
      <c r="P558" s="8"/>
    </row>
    <row r="559" spans="1:16" s="2" customFormat="1" ht="24" x14ac:dyDescent="0.15">
      <c r="A559" s="39"/>
      <c r="B559" s="3"/>
      <c r="D559" s="12" t="s">
        <v>10</v>
      </c>
      <c r="E559" s="2" t="s">
        <v>4</v>
      </c>
      <c r="F559" s="12" t="s">
        <v>76</v>
      </c>
      <c r="J559" s="3"/>
      <c r="K559" s="5"/>
      <c r="L559" s="8"/>
      <c r="N559" s="5"/>
      <c r="O559" s="10"/>
      <c r="P559" s="8"/>
    </row>
    <row r="560" spans="1:16" s="2" customFormat="1" ht="24" x14ac:dyDescent="0.15">
      <c r="A560" s="39"/>
      <c r="B560" s="3"/>
      <c r="D560" s="12" t="s">
        <v>10</v>
      </c>
      <c r="E560" s="2" t="s">
        <v>4</v>
      </c>
      <c r="F560" s="12" t="s">
        <v>77</v>
      </c>
      <c r="J560" s="3"/>
      <c r="K560" s="5"/>
      <c r="L560" s="8"/>
      <c r="N560" s="5"/>
      <c r="O560" s="10"/>
      <c r="P560" s="8"/>
    </row>
    <row r="561" spans="1:16" s="2" customFormat="1" ht="24" x14ac:dyDescent="0.15">
      <c r="A561" s="39"/>
      <c r="B561" s="3"/>
      <c r="D561" s="12" t="s">
        <v>10</v>
      </c>
      <c r="E561" s="2" t="s">
        <v>4</v>
      </c>
      <c r="F561" s="12" t="s">
        <v>78</v>
      </c>
      <c r="J561" s="3"/>
      <c r="K561" s="5"/>
      <c r="L561" s="8"/>
      <c r="N561" s="5"/>
      <c r="O561" s="10"/>
      <c r="P561" s="8"/>
    </row>
    <row r="562" spans="1:16" s="2" customFormat="1" ht="13.5" x14ac:dyDescent="0.15">
      <c r="A562" s="38">
        <v>33</v>
      </c>
      <c r="B562" s="3"/>
      <c r="D562" s="12" t="s">
        <v>3</v>
      </c>
      <c r="E562" s="2" t="s">
        <v>4</v>
      </c>
      <c r="F562" s="12" t="s">
        <v>79</v>
      </c>
      <c r="J562" s="3"/>
      <c r="K562" s="5"/>
      <c r="L562" s="8"/>
      <c r="N562" s="5"/>
      <c r="O562" s="10"/>
      <c r="P562" s="8"/>
    </row>
    <row r="563" spans="1:16" s="2" customFormat="1" x14ac:dyDescent="0.15">
      <c r="A563" s="39"/>
      <c r="B563" s="3"/>
      <c r="D563" s="12" t="s">
        <v>10</v>
      </c>
      <c r="E563" s="2" t="s">
        <v>4</v>
      </c>
      <c r="F563" s="12" t="s">
        <v>79</v>
      </c>
      <c r="J563" s="3"/>
      <c r="K563" s="5"/>
      <c r="L563" s="8"/>
      <c r="N563" s="5"/>
      <c r="O563" s="10"/>
      <c r="P563" s="8"/>
    </row>
    <row r="564" spans="1:16" s="2" customFormat="1" ht="13.5" x14ac:dyDescent="0.15">
      <c r="A564" s="38">
        <v>34</v>
      </c>
      <c r="B564" s="3"/>
      <c r="D564" s="12" t="s">
        <v>3</v>
      </c>
      <c r="E564" s="2" t="s">
        <v>4</v>
      </c>
      <c r="F564" s="12" t="s">
        <v>80</v>
      </c>
      <c r="J564" s="3"/>
      <c r="K564" s="5"/>
      <c r="L564" s="8"/>
      <c r="N564" s="5"/>
      <c r="O564" s="10"/>
      <c r="P564" s="8"/>
    </row>
    <row r="565" spans="1:16" s="2" customFormat="1" x14ac:dyDescent="0.15">
      <c r="A565" s="39"/>
      <c r="B565" s="3"/>
      <c r="D565" s="12" t="s">
        <v>10</v>
      </c>
      <c r="E565" s="2" t="s">
        <v>4</v>
      </c>
      <c r="F565" s="12" t="s">
        <v>80</v>
      </c>
      <c r="J565" s="3"/>
      <c r="K565" s="5"/>
      <c r="L565" s="8"/>
      <c r="N565" s="5"/>
      <c r="O565" s="10"/>
      <c r="P565" s="8"/>
    </row>
    <row r="566" spans="1:16" s="2" customFormat="1" ht="13.5" x14ac:dyDescent="0.15">
      <c r="A566" s="38">
        <v>35</v>
      </c>
      <c r="B566" s="3"/>
      <c r="D566" s="12" t="s">
        <v>3</v>
      </c>
      <c r="E566" s="2" t="s">
        <v>4</v>
      </c>
      <c r="F566" s="12" t="s">
        <v>81</v>
      </c>
      <c r="J566" s="3"/>
      <c r="K566" s="5"/>
      <c r="L566" s="8"/>
      <c r="N566" s="5"/>
      <c r="O566" s="10"/>
      <c r="P566" s="8"/>
    </row>
    <row r="567" spans="1:16" s="2" customFormat="1" x14ac:dyDescent="0.15">
      <c r="A567" s="39"/>
      <c r="B567" s="3"/>
      <c r="D567" s="12" t="s">
        <v>10</v>
      </c>
      <c r="E567" s="2" t="s">
        <v>4</v>
      </c>
      <c r="F567" s="12" t="s">
        <v>81</v>
      </c>
      <c r="J567" s="3"/>
      <c r="K567" s="5"/>
      <c r="L567" s="8"/>
      <c r="N567" s="5"/>
      <c r="O567" s="10"/>
      <c r="P567" s="8"/>
    </row>
    <row r="568" spans="1:16" s="2" customFormat="1" ht="13.5" x14ac:dyDescent="0.15">
      <c r="A568" s="38">
        <v>36</v>
      </c>
      <c r="B568" s="3"/>
      <c r="D568" s="12" t="s">
        <v>3</v>
      </c>
      <c r="E568" s="2" t="s">
        <v>4</v>
      </c>
      <c r="F568" s="12" t="s">
        <v>82</v>
      </c>
      <c r="J568" s="3"/>
      <c r="K568" s="5"/>
      <c r="L568" s="8"/>
      <c r="N568" s="5"/>
      <c r="O568" s="10"/>
      <c r="P568" s="8"/>
    </row>
    <row r="569" spans="1:16" s="2" customFormat="1" x14ac:dyDescent="0.15">
      <c r="A569" s="39"/>
      <c r="B569" s="3"/>
      <c r="D569" s="12" t="s">
        <v>10</v>
      </c>
      <c r="E569" s="2" t="s">
        <v>4</v>
      </c>
      <c r="F569" s="12" t="s">
        <v>82</v>
      </c>
      <c r="J569" s="3"/>
      <c r="K569" s="5"/>
      <c r="L569" s="8"/>
      <c r="N569" s="5"/>
      <c r="O569" s="10"/>
      <c r="P569" s="8"/>
    </row>
    <row r="570" spans="1:16" s="2" customFormat="1" ht="13.5" x14ac:dyDescent="0.15">
      <c r="A570" s="38">
        <v>37</v>
      </c>
      <c r="B570" s="3"/>
      <c r="D570" s="12" t="s">
        <v>3</v>
      </c>
      <c r="E570" s="2" t="s">
        <v>4</v>
      </c>
      <c r="F570" s="12" t="s">
        <v>19</v>
      </c>
      <c r="J570" s="3"/>
      <c r="K570" s="5"/>
      <c r="L570" s="8"/>
      <c r="N570" s="5"/>
      <c r="O570" s="10"/>
      <c r="P570" s="8"/>
    </row>
    <row r="571" spans="1:16" s="2" customFormat="1" x14ac:dyDescent="0.15">
      <c r="A571" s="39"/>
      <c r="B571" s="3"/>
      <c r="D571" s="12" t="s">
        <v>3</v>
      </c>
      <c r="E571" s="2" t="s">
        <v>4</v>
      </c>
      <c r="F571" s="12" t="s">
        <v>20</v>
      </c>
      <c r="J571" s="3"/>
      <c r="K571" s="5"/>
      <c r="L571" s="8"/>
      <c r="N571" s="5"/>
      <c r="O571" s="10"/>
      <c r="P571" s="8"/>
    </row>
    <row r="572" spans="1:16" s="2" customFormat="1" ht="24" x14ac:dyDescent="0.15">
      <c r="A572" s="39"/>
      <c r="B572" s="3"/>
      <c r="D572" s="12" t="s">
        <v>3</v>
      </c>
      <c r="E572" s="2" t="s">
        <v>4</v>
      </c>
      <c r="F572" s="12" t="s">
        <v>21</v>
      </c>
      <c r="J572" s="3"/>
      <c r="K572" s="5"/>
      <c r="L572" s="8"/>
      <c r="N572" s="5"/>
      <c r="O572" s="10"/>
      <c r="P572" s="8"/>
    </row>
    <row r="573" spans="1:16" s="2" customFormat="1" ht="36" x14ac:dyDescent="0.15">
      <c r="A573" s="39"/>
      <c r="B573" s="3"/>
      <c r="D573" s="12" t="s">
        <v>3</v>
      </c>
      <c r="E573" s="2" t="s">
        <v>4</v>
      </c>
      <c r="F573" s="12" t="s">
        <v>22</v>
      </c>
      <c r="J573" s="3"/>
      <c r="K573" s="5"/>
      <c r="L573" s="8"/>
      <c r="N573" s="5"/>
      <c r="O573" s="10"/>
      <c r="P573" s="8"/>
    </row>
    <row r="574" spans="1:16" s="2" customFormat="1" ht="24" x14ac:dyDescent="0.15">
      <c r="A574" s="39"/>
      <c r="B574" s="3"/>
      <c r="D574" s="12" t="s">
        <v>3</v>
      </c>
      <c r="E574" s="2" t="s">
        <v>4</v>
      </c>
      <c r="F574" s="12" t="s">
        <v>23</v>
      </c>
      <c r="J574" s="3"/>
      <c r="K574" s="5"/>
      <c r="L574" s="8"/>
      <c r="N574" s="5"/>
      <c r="O574" s="10"/>
      <c r="P574" s="8"/>
    </row>
    <row r="575" spans="1:16" s="2" customFormat="1" ht="24" x14ac:dyDescent="0.15">
      <c r="A575" s="39"/>
      <c r="B575" s="3"/>
      <c r="D575" s="12" t="s">
        <v>3</v>
      </c>
      <c r="E575" s="2" t="s">
        <v>4</v>
      </c>
      <c r="F575" s="12" t="s">
        <v>24</v>
      </c>
      <c r="J575" s="3"/>
      <c r="K575" s="5"/>
      <c r="L575" s="8"/>
      <c r="N575" s="5"/>
      <c r="O575" s="10"/>
      <c r="P575" s="8"/>
    </row>
    <row r="576" spans="1:16" s="2" customFormat="1" x14ac:dyDescent="0.15">
      <c r="A576" s="39"/>
      <c r="B576" s="3"/>
      <c r="D576" s="12" t="s">
        <v>10</v>
      </c>
      <c r="E576" s="2" t="s">
        <v>4</v>
      </c>
      <c r="F576" s="12" t="s">
        <v>19</v>
      </c>
      <c r="J576" s="3"/>
      <c r="K576" s="5"/>
      <c r="L576" s="8"/>
      <c r="N576" s="5"/>
      <c r="O576" s="10"/>
      <c r="P576" s="8"/>
    </row>
    <row r="577" spans="1:16" s="2" customFormat="1" x14ac:dyDescent="0.15">
      <c r="A577" s="39"/>
      <c r="B577" s="3"/>
      <c r="D577" s="12" t="s">
        <v>10</v>
      </c>
      <c r="E577" s="2" t="s">
        <v>4</v>
      </c>
      <c r="F577" s="12" t="s">
        <v>20</v>
      </c>
      <c r="J577" s="3"/>
      <c r="K577" s="5"/>
      <c r="L577" s="8"/>
      <c r="N577" s="5"/>
      <c r="O577" s="10"/>
      <c r="P577" s="8"/>
    </row>
    <row r="578" spans="1:16" s="2" customFormat="1" ht="24" x14ac:dyDescent="0.15">
      <c r="A578" s="39"/>
      <c r="B578" s="3"/>
      <c r="D578" s="12" t="s">
        <v>10</v>
      </c>
      <c r="E578" s="2" t="s">
        <v>4</v>
      </c>
      <c r="F578" s="12" t="s">
        <v>21</v>
      </c>
      <c r="J578" s="3"/>
      <c r="K578" s="5"/>
      <c r="L578" s="8"/>
      <c r="N578" s="5"/>
      <c r="O578" s="10"/>
      <c r="P578" s="8"/>
    </row>
    <row r="579" spans="1:16" s="2" customFormat="1" ht="36" x14ac:dyDescent="0.15">
      <c r="A579" s="39"/>
      <c r="B579" s="3"/>
      <c r="D579" s="12" t="s">
        <v>10</v>
      </c>
      <c r="E579" s="2" t="s">
        <v>4</v>
      </c>
      <c r="F579" s="12" t="s">
        <v>22</v>
      </c>
      <c r="J579" s="3"/>
      <c r="K579" s="5"/>
      <c r="L579" s="8"/>
      <c r="N579" s="5"/>
      <c r="O579" s="10"/>
      <c r="P579" s="8"/>
    </row>
    <row r="580" spans="1:16" s="2" customFormat="1" ht="24" x14ac:dyDescent="0.15">
      <c r="A580" s="39"/>
      <c r="B580" s="3"/>
      <c r="D580" s="12" t="s">
        <v>10</v>
      </c>
      <c r="E580" s="2" t="s">
        <v>4</v>
      </c>
      <c r="F580" s="12" t="s">
        <v>23</v>
      </c>
      <c r="J580" s="3"/>
      <c r="K580" s="5"/>
      <c r="L580" s="8"/>
      <c r="N580" s="5"/>
      <c r="O580" s="10"/>
      <c r="P580" s="8"/>
    </row>
    <row r="581" spans="1:16" s="2" customFormat="1" ht="24" x14ac:dyDescent="0.15">
      <c r="A581" s="39"/>
      <c r="B581" s="3"/>
      <c r="D581" s="12" t="s">
        <v>10</v>
      </c>
      <c r="E581" s="2" t="s">
        <v>4</v>
      </c>
      <c r="F581" s="12" t="s">
        <v>24</v>
      </c>
      <c r="J581" s="3"/>
      <c r="K581" s="5"/>
      <c r="L581" s="8"/>
      <c r="N581" s="5"/>
      <c r="O581" s="10"/>
      <c r="P581" s="8"/>
    </row>
    <row r="582" spans="1:16" s="2" customFormat="1" ht="13.5" x14ac:dyDescent="0.15">
      <c r="A582" s="38">
        <v>38</v>
      </c>
      <c r="B582" s="3"/>
      <c r="D582" s="12" t="s">
        <v>3</v>
      </c>
      <c r="E582" s="2" t="s">
        <v>4</v>
      </c>
      <c r="F582" s="12" t="s">
        <v>83</v>
      </c>
      <c r="J582" s="3"/>
      <c r="K582" s="5"/>
      <c r="L582" s="8"/>
      <c r="N582" s="5"/>
      <c r="O582" s="10"/>
      <c r="P582" s="8"/>
    </row>
    <row r="583" spans="1:16" s="2" customFormat="1" x14ac:dyDescent="0.15">
      <c r="A583" s="39"/>
      <c r="B583" s="3"/>
      <c r="D583" s="12" t="s">
        <v>3</v>
      </c>
      <c r="E583" s="2" t="s">
        <v>4</v>
      </c>
      <c r="F583" s="12" t="s">
        <v>84</v>
      </c>
      <c r="J583" s="3"/>
      <c r="K583" s="5"/>
      <c r="L583" s="8"/>
      <c r="N583" s="5"/>
      <c r="O583" s="10"/>
      <c r="P583" s="8"/>
    </row>
    <row r="584" spans="1:16" s="2" customFormat="1" ht="24" x14ac:dyDescent="0.15">
      <c r="A584" s="39"/>
      <c r="B584" s="3"/>
      <c r="D584" s="12" t="s">
        <v>3</v>
      </c>
      <c r="E584" s="2" t="s">
        <v>4</v>
      </c>
      <c r="F584" s="12" t="s">
        <v>85</v>
      </c>
      <c r="J584" s="3"/>
      <c r="K584" s="5"/>
      <c r="L584" s="8"/>
      <c r="N584" s="5"/>
      <c r="O584" s="10"/>
      <c r="P584" s="8"/>
    </row>
    <row r="585" spans="1:16" s="2" customFormat="1" x14ac:dyDescent="0.15">
      <c r="A585" s="39"/>
      <c r="B585" s="3"/>
      <c r="D585" s="12" t="s">
        <v>3</v>
      </c>
      <c r="E585" s="2" t="s">
        <v>4</v>
      </c>
      <c r="F585" s="12" t="s">
        <v>86</v>
      </c>
      <c r="J585" s="3"/>
      <c r="K585" s="5"/>
      <c r="L585" s="8"/>
      <c r="N585" s="5"/>
      <c r="O585" s="10"/>
      <c r="P585" s="8"/>
    </row>
    <row r="586" spans="1:16" s="2" customFormat="1" ht="24" x14ac:dyDescent="0.15">
      <c r="A586" s="39"/>
      <c r="B586" s="3"/>
      <c r="D586" s="12" t="s">
        <v>3</v>
      </c>
      <c r="E586" s="2" t="s">
        <v>4</v>
      </c>
      <c r="F586" s="12" t="s">
        <v>87</v>
      </c>
      <c r="J586" s="3"/>
      <c r="K586" s="5"/>
      <c r="L586" s="8"/>
      <c r="N586" s="5"/>
      <c r="O586" s="10"/>
      <c r="P586" s="8"/>
    </row>
    <row r="587" spans="1:16" s="2" customFormat="1" x14ac:dyDescent="0.15">
      <c r="A587" s="39"/>
      <c r="B587" s="3"/>
      <c r="D587" s="12" t="s">
        <v>10</v>
      </c>
      <c r="E587" s="2" t="s">
        <v>4</v>
      </c>
      <c r="F587" s="12" t="s">
        <v>83</v>
      </c>
      <c r="J587" s="3"/>
      <c r="K587" s="5"/>
      <c r="L587" s="8"/>
      <c r="N587" s="5"/>
      <c r="O587" s="10"/>
      <c r="P587" s="8"/>
    </row>
    <row r="588" spans="1:16" s="2" customFormat="1" x14ac:dyDescent="0.15">
      <c r="A588" s="39"/>
      <c r="B588" s="3"/>
      <c r="D588" s="12" t="s">
        <v>10</v>
      </c>
      <c r="E588" s="2" t="s">
        <v>4</v>
      </c>
      <c r="F588" s="12" t="s">
        <v>84</v>
      </c>
      <c r="J588" s="3"/>
      <c r="K588" s="5"/>
      <c r="L588" s="8"/>
      <c r="N588" s="5"/>
      <c r="O588" s="10"/>
      <c r="P588" s="8"/>
    </row>
    <row r="589" spans="1:16" s="2" customFormat="1" ht="24" x14ac:dyDescent="0.15">
      <c r="A589" s="39"/>
      <c r="B589" s="3"/>
      <c r="D589" s="12" t="s">
        <v>10</v>
      </c>
      <c r="E589" s="2" t="s">
        <v>4</v>
      </c>
      <c r="F589" s="12" t="s">
        <v>85</v>
      </c>
      <c r="J589" s="3"/>
      <c r="K589" s="5"/>
      <c r="L589" s="8"/>
      <c r="N589" s="5"/>
      <c r="O589" s="10"/>
      <c r="P589" s="8"/>
    </row>
    <row r="590" spans="1:16" s="2" customFormat="1" x14ac:dyDescent="0.15">
      <c r="A590" s="39"/>
      <c r="B590" s="3"/>
      <c r="D590" s="12" t="s">
        <v>10</v>
      </c>
      <c r="E590" s="2" t="s">
        <v>4</v>
      </c>
      <c r="F590" s="12" t="s">
        <v>86</v>
      </c>
      <c r="J590" s="3"/>
      <c r="K590" s="5"/>
      <c r="L590" s="8"/>
      <c r="N590" s="5"/>
      <c r="O590" s="10"/>
      <c r="P590" s="8"/>
    </row>
    <row r="591" spans="1:16" s="2" customFormat="1" ht="24" x14ac:dyDescent="0.15">
      <c r="A591" s="39"/>
      <c r="B591" s="3"/>
      <c r="D591" s="12" t="s">
        <v>10</v>
      </c>
      <c r="E591" s="2" t="s">
        <v>4</v>
      </c>
      <c r="F591" s="12" t="s">
        <v>87</v>
      </c>
      <c r="J591" s="3"/>
      <c r="K591" s="5"/>
      <c r="L591" s="8"/>
      <c r="N591" s="5"/>
      <c r="O591" s="10"/>
      <c r="P591" s="8"/>
    </row>
    <row r="592" spans="1:16" s="2" customFormat="1" ht="13.5" x14ac:dyDescent="0.15">
      <c r="A592" s="38">
        <v>39</v>
      </c>
      <c r="B592" s="3"/>
      <c r="D592" s="12" t="s">
        <v>3</v>
      </c>
      <c r="E592" s="2" t="s">
        <v>4</v>
      </c>
      <c r="F592" s="12" t="s">
        <v>83</v>
      </c>
      <c r="J592" s="3"/>
      <c r="K592" s="5"/>
      <c r="L592" s="8"/>
      <c r="N592" s="5"/>
      <c r="O592" s="10"/>
      <c r="P592" s="8"/>
    </row>
    <row r="593" spans="1:16" s="2" customFormat="1" x14ac:dyDescent="0.15">
      <c r="A593" s="39"/>
      <c r="B593" s="3"/>
      <c r="D593" s="12" t="s">
        <v>3</v>
      </c>
      <c r="E593" s="2" t="s">
        <v>4</v>
      </c>
      <c r="F593" s="12" t="s">
        <v>84</v>
      </c>
      <c r="J593" s="3"/>
      <c r="K593" s="5"/>
      <c r="L593" s="8"/>
      <c r="N593" s="5"/>
      <c r="O593" s="10"/>
      <c r="P593" s="8"/>
    </row>
    <row r="594" spans="1:16" s="2" customFormat="1" ht="24" x14ac:dyDescent="0.15">
      <c r="A594" s="39"/>
      <c r="B594" s="3"/>
      <c r="D594" s="12" t="s">
        <v>3</v>
      </c>
      <c r="E594" s="2" t="s">
        <v>4</v>
      </c>
      <c r="F594" s="12" t="s">
        <v>85</v>
      </c>
      <c r="J594" s="3"/>
      <c r="K594" s="5"/>
      <c r="L594" s="8"/>
      <c r="N594" s="5"/>
      <c r="O594" s="10"/>
      <c r="P594" s="8"/>
    </row>
    <row r="595" spans="1:16" s="2" customFormat="1" x14ac:dyDescent="0.15">
      <c r="A595" s="39"/>
      <c r="B595" s="3"/>
      <c r="D595" s="12" t="s">
        <v>3</v>
      </c>
      <c r="E595" s="2" t="s">
        <v>4</v>
      </c>
      <c r="F595" s="12" t="s">
        <v>86</v>
      </c>
      <c r="J595" s="3"/>
      <c r="K595" s="5"/>
      <c r="L595" s="8"/>
      <c r="N595" s="5"/>
      <c r="O595" s="10"/>
      <c r="P595" s="8"/>
    </row>
    <row r="596" spans="1:16" s="2" customFormat="1" ht="24" x14ac:dyDescent="0.15">
      <c r="A596" s="39"/>
      <c r="B596" s="3"/>
      <c r="D596" s="12" t="s">
        <v>3</v>
      </c>
      <c r="E596" s="2" t="s">
        <v>4</v>
      </c>
      <c r="F596" s="12" t="s">
        <v>87</v>
      </c>
      <c r="J596" s="3"/>
      <c r="K596" s="5"/>
      <c r="L596" s="8"/>
      <c r="N596" s="5"/>
      <c r="O596" s="10"/>
      <c r="P596" s="8"/>
    </row>
    <row r="597" spans="1:16" s="2" customFormat="1" x14ac:dyDescent="0.15">
      <c r="A597" s="39"/>
      <c r="B597" s="3"/>
      <c r="D597" s="12" t="s">
        <v>10</v>
      </c>
      <c r="E597" s="2" t="s">
        <v>4</v>
      </c>
      <c r="F597" s="12" t="s">
        <v>83</v>
      </c>
      <c r="J597" s="3"/>
      <c r="K597" s="5"/>
      <c r="L597" s="8"/>
      <c r="N597" s="5"/>
      <c r="O597" s="10"/>
      <c r="P597" s="8"/>
    </row>
    <row r="598" spans="1:16" s="2" customFormat="1" x14ac:dyDescent="0.15">
      <c r="A598" s="39"/>
      <c r="B598" s="3"/>
      <c r="D598" s="12" t="s">
        <v>10</v>
      </c>
      <c r="E598" s="2" t="s">
        <v>4</v>
      </c>
      <c r="F598" s="12" t="s">
        <v>84</v>
      </c>
      <c r="J598" s="3"/>
      <c r="K598" s="5"/>
      <c r="L598" s="8"/>
      <c r="N598" s="5"/>
      <c r="O598" s="10"/>
      <c r="P598" s="8"/>
    </row>
    <row r="599" spans="1:16" s="2" customFormat="1" ht="24" x14ac:dyDescent="0.15">
      <c r="A599" s="39"/>
      <c r="B599" s="3"/>
      <c r="D599" s="12" t="s">
        <v>10</v>
      </c>
      <c r="E599" s="2" t="s">
        <v>4</v>
      </c>
      <c r="F599" s="12" t="s">
        <v>85</v>
      </c>
      <c r="J599" s="3"/>
      <c r="K599" s="5"/>
      <c r="L599" s="8"/>
      <c r="N599" s="5"/>
      <c r="O599" s="10"/>
      <c r="P599" s="8"/>
    </row>
    <row r="600" spans="1:16" s="2" customFormat="1" x14ac:dyDescent="0.15">
      <c r="A600" s="39"/>
      <c r="B600" s="3"/>
      <c r="D600" s="12" t="s">
        <v>10</v>
      </c>
      <c r="E600" s="2" t="s">
        <v>4</v>
      </c>
      <c r="F600" s="12" t="s">
        <v>86</v>
      </c>
      <c r="J600" s="3"/>
      <c r="K600" s="5"/>
      <c r="L600" s="8"/>
      <c r="N600" s="5"/>
      <c r="O600" s="10"/>
      <c r="P600" s="8"/>
    </row>
    <row r="601" spans="1:16" s="2" customFormat="1" ht="24" x14ac:dyDescent="0.15">
      <c r="A601" s="39"/>
      <c r="B601" s="3"/>
      <c r="D601" s="12" t="s">
        <v>10</v>
      </c>
      <c r="E601" s="2" t="s">
        <v>4</v>
      </c>
      <c r="F601" s="12" t="s">
        <v>87</v>
      </c>
      <c r="J601" s="3"/>
      <c r="K601" s="5"/>
      <c r="L601" s="8"/>
      <c r="N601" s="5"/>
      <c r="O601" s="10"/>
      <c r="P601" s="8"/>
    </row>
    <row r="602" spans="1:16" s="2" customFormat="1" ht="24" x14ac:dyDescent="0.15">
      <c r="A602" s="38">
        <v>40</v>
      </c>
      <c r="B602" s="3"/>
      <c r="D602" s="12" t="s">
        <v>3</v>
      </c>
      <c r="E602" s="2" t="s">
        <v>4</v>
      </c>
      <c r="F602" s="12" t="s">
        <v>88</v>
      </c>
      <c r="J602" s="3"/>
      <c r="K602" s="5"/>
      <c r="L602" s="8"/>
      <c r="N602" s="5"/>
      <c r="O602" s="10"/>
      <c r="P602" s="8"/>
    </row>
    <row r="603" spans="1:16" s="2" customFormat="1" ht="24" x14ac:dyDescent="0.15">
      <c r="A603" s="39"/>
      <c r="B603" s="3"/>
      <c r="D603" s="12" t="s">
        <v>3</v>
      </c>
      <c r="E603" s="2" t="s">
        <v>4</v>
      </c>
      <c r="F603" s="12" t="s">
        <v>89</v>
      </c>
      <c r="J603" s="3"/>
      <c r="K603" s="5"/>
      <c r="L603" s="8"/>
      <c r="N603" s="5"/>
      <c r="O603" s="10"/>
      <c r="P603" s="8"/>
    </row>
    <row r="604" spans="1:16" s="2" customFormat="1" ht="36" x14ac:dyDescent="0.15">
      <c r="A604" s="39"/>
      <c r="B604" s="3"/>
      <c r="D604" s="12" t="s">
        <v>3</v>
      </c>
      <c r="E604" s="2" t="s">
        <v>4</v>
      </c>
      <c r="F604" s="12" t="s">
        <v>90</v>
      </c>
      <c r="J604" s="3"/>
      <c r="K604" s="5"/>
      <c r="L604" s="8"/>
      <c r="N604" s="5"/>
      <c r="O604" s="10"/>
      <c r="P604" s="8"/>
    </row>
    <row r="605" spans="1:16" s="2" customFormat="1" ht="24" x14ac:dyDescent="0.15">
      <c r="A605" s="39"/>
      <c r="B605" s="3"/>
      <c r="D605" s="12" t="s">
        <v>3</v>
      </c>
      <c r="E605" s="2" t="s">
        <v>4</v>
      </c>
      <c r="F605" s="12" t="s">
        <v>91</v>
      </c>
      <c r="J605" s="3"/>
      <c r="K605" s="5"/>
      <c r="L605" s="8"/>
      <c r="N605" s="5"/>
      <c r="O605" s="10"/>
      <c r="P605" s="8"/>
    </row>
    <row r="606" spans="1:16" s="2" customFormat="1" ht="24" x14ac:dyDescent="0.15">
      <c r="A606" s="39"/>
      <c r="B606" s="3"/>
      <c r="D606" s="12" t="s">
        <v>3</v>
      </c>
      <c r="E606" s="2" t="s">
        <v>4</v>
      </c>
      <c r="F606" s="12" t="s">
        <v>92</v>
      </c>
      <c r="J606" s="3"/>
      <c r="K606" s="5"/>
      <c r="L606" s="8"/>
      <c r="N606" s="5"/>
      <c r="O606" s="10"/>
      <c r="P606" s="8"/>
    </row>
    <row r="607" spans="1:16" s="2" customFormat="1" ht="36" x14ac:dyDescent="0.15">
      <c r="A607" s="39"/>
      <c r="B607" s="3"/>
      <c r="D607" s="12" t="s">
        <v>3</v>
      </c>
      <c r="E607" s="2" t="s">
        <v>4</v>
      </c>
      <c r="F607" s="12" t="s">
        <v>93</v>
      </c>
      <c r="J607" s="3"/>
      <c r="K607" s="5"/>
      <c r="L607" s="8"/>
      <c r="N607" s="5"/>
      <c r="O607" s="10"/>
      <c r="P607" s="8"/>
    </row>
    <row r="608" spans="1:16" s="2" customFormat="1" ht="24" x14ac:dyDescent="0.15">
      <c r="A608" s="39"/>
      <c r="B608" s="3"/>
      <c r="D608" s="12" t="s">
        <v>10</v>
      </c>
      <c r="E608" s="2" t="s">
        <v>4</v>
      </c>
      <c r="F608" s="12" t="s">
        <v>88</v>
      </c>
      <c r="J608" s="3"/>
      <c r="K608" s="5"/>
      <c r="L608" s="8"/>
      <c r="N608" s="5"/>
      <c r="O608" s="10"/>
      <c r="P608" s="8"/>
    </row>
    <row r="609" spans="1:16" s="2" customFormat="1" ht="24" x14ac:dyDescent="0.15">
      <c r="A609" s="39"/>
      <c r="B609" s="3"/>
      <c r="D609" s="12" t="s">
        <v>10</v>
      </c>
      <c r="E609" s="2" t="s">
        <v>4</v>
      </c>
      <c r="F609" s="12" t="s">
        <v>89</v>
      </c>
      <c r="J609" s="3"/>
      <c r="K609" s="5"/>
      <c r="L609" s="8"/>
      <c r="N609" s="5"/>
      <c r="O609" s="10"/>
      <c r="P609" s="8"/>
    </row>
    <row r="610" spans="1:16" s="2" customFormat="1" ht="36" x14ac:dyDescent="0.15">
      <c r="A610" s="39"/>
      <c r="B610" s="3"/>
      <c r="D610" s="12" t="s">
        <v>10</v>
      </c>
      <c r="E610" s="2" t="s">
        <v>4</v>
      </c>
      <c r="F610" s="12" t="s">
        <v>90</v>
      </c>
      <c r="J610" s="3"/>
      <c r="K610" s="5"/>
      <c r="L610" s="8"/>
      <c r="N610" s="5"/>
      <c r="O610" s="10"/>
      <c r="P610" s="8"/>
    </row>
    <row r="611" spans="1:16" s="2" customFormat="1" ht="24" x14ac:dyDescent="0.15">
      <c r="A611" s="39"/>
      <c r="B611" s="3"/>
      <c r="D611" s="12" t="s">
        <v>10</v>
      </c>
      <c r="E611" s="2" t="s">
        <v>4</v>
      </c>
      <c r="F611" s="12" t="s">
        <v>91</v>
      </c>
      <c r="J611" s="3"/>
      <c r="K611" s="5"/>
      <c r="L611" s="8"/>
      <c r="N611" s="5"/>
      <c r="O611" s="10"/>
      <c r="P611" s="8"/>
    </row>
    <row r="612" spans="1:16" s="2" customFormat="1" ht="24" x14ac:dyDescent="0.15">
      <c r="A612" s="39"/>
      <c r="B612" s="3"/>
      <c r="D612" s="12" t="s">
        <v>10</v>
      </c>
      <c r="E612" s="2" t="s">
        <v>4</v>
      </c>
      <c r="F612" s="12" t="s">
        <v>92</v>
      </c>
      <c r="J612" s="3"/>
      <c r="K612" s="5"/>
      <c r="L612" s="8"/>
      <c r="N612" s="5"/>
      <c r="O612" s="10"/>
      <c r="P612" s="8"/>
    </row>
    <row r="613" spans="1:16" s="2" customFormat="1" ht="36" x14ac:dyDescent="0.15">
      <c r="A613" s="39"/>
      <c r="B613" s="3"/>
      <c r="D613" s="12" t="s">
        <v>10</v>
      </c>
      <c r="E613" s="2" t="s">
        <v>4</v>
      </c>
      <c r="F613" s="12" t="s">
        <v>93</v>
      </c>
      <c r="J613" s="3"/>
      <c r="K613" s="5"/>
      <c r="L613" s="8"/>
      <c r="N613" s="5"/>
      <c r="O613" s="10"/>
      <c r="P613" s="8"/>
    </row>
    <row r="614" spans="1:16" s="2" customFormat="1" ht="24" x14ac:dyDescent="0.15">
      <c r="A614" s="39"/>
      <c r="B614" s="3"/>
      <c r="D614" s="12" t="s">
        <v>65</v>
      </c>
      <c r="E614" s="2" t="s">
        <v>4</v>
      </c>
      <c r="F614" s="12" t="s">
        <v>88</v>
      </c>
      <c r="J614" s="3"/>
      <c r="K614" s="5"/>
      <c r="L614" s="8"/>
      <c r="N614" s="5"/>
      <c r="O614" s="10"/>
      <c r="P614" s="8"/>
    </row>
    <row r="615" spans="1:16" s="2" customFormat="1" ht="24" x14ac:dyDescent="0.15">
      <c r="A615" s="39"/>
      <c r="B615" s="3"/>
      <c r="D615" s="12" t="s">
        <v>65</v>
      </c>
      <c r="E615" s="2" t="s">
        <v>4</v>
      </c>
      <c r="F615" s="12" t="s">
        <v>89</v>
      </c>
      <c r="J615" s="3"/>
      <c r="K615" s="5"/>
      <c r="L615" s="8"/>
      <c r="N615" s="5"/>
      <c r="O615" s="10"/>
      <c r="P615" s="8"/>
    </row>
    <row r="616" spans="1:16" s="2" customFormat="1" ht="36" x14ac:dyDescent="0.15">
      <c r="A616" s="39"/>
      <c r="B616" s="3"/>
      <c r="D616" s="12" t="s">
        <v>65</v>
      </c>
      <c r="E616" s="2" t="s">
        <v>4</v>
      </c>
      <c r="F616" s="12" t="s">
        <v>90</v>
      </c>
      <c r="J616" s="3"/>
      <c r="K616" s="5"/>
      <c r="L616" s="8"/>
      <c r="N616" s="5"/>
      <c r="O616" s="10"/>
      <c r="P616" s="8"/>
    </row>
    <row r="617" spans="1:16" s="2" customFormat="1" ht="24" x14ac:dyDescent="0.15">
      <c r="A617" s="39"/>
      <c r="B617" s="3"/>
      <c r="D617" s="12" t="s">
        <v>65</v>
      </c>
      <c r="E617" s="2" t="s">
        <v>4</v>
      </c>
      <c r="F617" s="12" t="s">
        <v>91</v>
      </c>
      <c r="J617" s="3"/>
      <c r="K617" s="5"/>
      <c r="L617" s="8"/>
      <c r="N617" s="5"/>
      <c r="O617" s="10"/>
      <c r="P617" s="8"/>
    </row>
    <row r="618" spans="1:16" s="2" customFormat="1" ht="24" x14ac:dyDescent="0.15">
      <c r="A618" s="39"/>
      <c r="B618" s="3"/>
      <c r="D618" s="12" t="s">
        <v>65</v>
      </c>
      <c r="E618" s="2" t="s">
        <v>4</v>
      </c>
      <c r="F618" s="12" t="s">
        <v>92</v>
      </c>
      <c r="J618" s="3"/>
      <c r="K618" s="5"/>
      <c r="L618" s="8"/>
      <c r="N618" s="5"/>
      <c r="O618" s="10"/>
      <c r="P618" s="8"/>
    </row>
    <row r="619" spans="1:16" s="2" customFormat="1" ht="36" x14ac:dyDescent="0.15">
      <c r="A619" s="39"/>
      <c r="B619" s="3"/>
      <c r="D619" s="12" t="s">
        <v>65</v>
      </c>
      <c r="E619" s="2" t="s">
        <v>4</v>
      </c>
      <c r="F619" s="12" t="s">
        <v>93</v>
      </c>
      <c r="J619" s="3"/>
      <c r="K619" s="5"/>
      <c r="L619" s="8"/>
      <c r="N619" s="5"/>
      <c r="O619" s="10"/>
      <c r="P619" s="8"/>
    </row>
    <row r="620" spans="1:16" s="2" customFormat="1" ht="24" x14ac:dyDescent="0.15">
      <c r="A620" s="39"/>
      <c r="B620" s="3"/>
      <c r="D620" s="12" t="s">
        <v>66</v>
      </c>
      <c r="E620" s="2" t="s">
        <v>4</v>
      </c>
      <c r="F620" s="12" t="s">
        <v>88</v>
      </c>
      <c r="J620" s="3"/>
      <c r="K620" s="5"/>
      <c r="L620" s="8"/>
      <c r="N620" s="5"/>
      <c r="O620" s="10"/>
      <c r="P620" s="8"/>
    </row>
    <row r="621" spans="1:16" s="2" customFormat="1" ht="24" x14ac:dyDescent="0.15">
      <c r="A621" s="39"/>
      <c r="B621" s="3"/>
      <c r="D621" s="12" t="s">
        <v>66</v>
      </c>
      <c r="E621" s="2" t="s">
        <v>4</v>
      </c>
      <c r="F621" s="12" t="s">
        <v>89</v>
      </c>
      <c r="J621" s="3"/>
      <c r="K621" s="5"/>
      <c r="L621" s="8"/>
      <c r="N621" s="5"/>
      <c r="O621" s="10"/>
      <c r="P621" s="8"/>
    </row>
    <row r="622" spans="1:16" s="2" customFormat="1" ht="36" x14ac:dyDescent="0.15">
      <c r="A622" s="39"/>
      <c r="B622" s="3"/>
      <c r="D622" s="12" t="s">
        <v>66</v>
      </c>
      <c r="E622" s="2" t="s">
        <v>4</v>
      </c>
      <c r="F622" s="12" t="s">
        <v>90</v>
      </c>
      <c r="J622" s="3"/>
      <c r="K622" s="5"/>
      <c r="L622" s="8"/>
      <c r="N622" s="5"/>
      <c r="O622" s="10"/>
      <c r="P622" s="8"/>
    </row>
    <row r="623" spans="1:16" s="2" customFormat="1" ht="24" x14ac:dyDescent="0.15">
      <c r="A623" s="39"/>
      <c r="B623" s="3"/>
      <c r="D623" s="12" t="s">
        <v>66</v>
      </c>
      <c r="E623" s="2" t="s">
        <v>4</v>
      </c>
      <c r="F623" s="12" t="s">
        <v>91</v>
      </c>
      <c r="J623" s="3"/>
      <c r="K623" s="5"/>
      <c r="L623" s="8"/>
      <c r="N623" s="5"/>
      <c r="O623" s="10"/>
      <c r="P623" s="8"/>
    </row>
    <row r="624" spans="1:16" s="2" customFormat="1" ht="24" x14ac:dyDescent="0.15">
      <c r="A624" s="39"/>
      <c r="B624" s="3"/>
      <c r="D624" s="12" t="s">
        <v>66</v>
      </c>
      <c r="E624" s="2" t="s">
        <v>4</v>
      </c>
      <c r="F624" s="12" t="s">
        <v>92</v>
      </c>
      <c r="J624" s="3"/>
      <c r="K624" s="5"/>
      <c r="L624" s="8"/>
      <c r="N624" s="5"/>
      <c r="O624" s="10"/>
      <c r="P624" s="8"/>
    </row>
    <row r="625" spans="1:16" s="2" customFormat="1" ht="36" x14ac:dyDescent="0.15">
      <c r="A625" s="39"/>
      <c r="B625" s="3"/>
      <c r="D625" s="12" t="s">
        <v>66</v>
      </c>
      <c r="E625" s="2" t="s">
        <v>4</v>
      </c>
      <c r="F625" s="12" t="s">
        <v>93</v>
      </c>
      <c r="J625" s="3"/>
      <c r="K625" s="5"/>
      <c r="L625" s="8"/>
      <c r="N625" s="5"/>
      <c r="O625" s="10"/>
      <c r="P625" s="8"/>
    </row>
    <row r="626" spans="1:16" s="2" customFormat="1" ht="24" x14ac:dyDescent="0.15">
      <c r="A626" s="39"/>
      <c r="B626" s="3"/>
      <c r="D626" s="12" t="s">
        <v>67</v>
      </c>
      <c r="E626" s="2" t="s">
        <v>4</v>
      </c>
      <c r="F626" s="12" t="s">
        <v>88</v>
      </c>
      <c r="J626" s="3"/>
      <c r="K626" s="5"/>
      <c r="L626" s="8"/>
      <c r="N626" s="5"/>
      <c r="O626" s="10"/>
      <c r="P626" s="8"/>
    </row>
    <row r="627" spans="1:16" s="2" customFormat="1" ht="24" x14ac:dyDescent="0.15">
      <c r="A627" s="39"/>
      <c r="B627" s="3"/>
      <c r="D627" s="12" t="s">
        <v>67</v>
      </c>
      <c r="E627" s="2" t="s">
        <v>4</v>
      </c>
      <c r="F627" s="12" t="s">
        <v>89</v>
      </c>
      <c r="J627" s="3"/>
      <c r="K627" s="5"/>
      <c r="L627" s="8"/>
      <c r="N627" s="5"/>
      <c r="O627" s="10"/>
      <c r="P627" s="8"/>
    </row>
    <row r="628" spans="1:16" s="2" customFormat="1" ht="36" x14ac:dyDescent="0.15">
      <c r="A628" s="39"/>
      <c r="B628" s="3"/>
      <c r="D628" s="12" t="s">
        <v>67</v>
      </c>
      <c r="E628" s="2" t="s">
        <v>4</v>
      </c>
      <c r="F628" s="12" t="s">
        <v>90</v>
      </c>
      <c r="J628" s="3"/>
      <c r="K628" s="5"/>
      <c r="L628" s="8"/>
      <c r="N628" s="5"/>
      <c r="O628" s="10"/>
      <c r="P628" s="8"/>
    </row>
    <row r="629" spans="1:16" s="2" customFormat="1" ht="24" x14ac:dyDescent="0.15">
      <c r="A629" s="39"/>
      <c r="B629" s="3"/>
      <c r="D629" s="12" t="s">
        <v>67</v>
      </c>
      <c r="E629" s="2" t="s">
        <v>4</v>
      </c>
      <c r="F629" s="12" t="s">
        <v>91</v>
      </c>
      <c r="J629" s="3"/>
      <c r="K629" s="5"/>
      <c r="L629" s="8"/>
      <c r="N629" s="5"/>
      <c r="O629" s="10"/>
      <c r="P629" s="8"/>
    </row>
    <row r="630" spans="1:16" s="2" customFormat="1" ht="24" x14ac:dyDescent="0.15">
      <c r="A630" s="39"/>
      <c r="B630" s="3"/>
      <c r="D630" s="12" t="s">
        <v>67</v>
      </c>
      <c r="E630" s="2" t="s">
        <v>4</v>
      </c>
      <c r="F630" s="12" t="s">
        <v>92</v>
      </c>
      <c r="J630" s="3"/>
      <c r="K630" s="5"/>
      <c r="L630" s="8"/>
      <c r="N630" s="5"/>
      <c r="O630" s="10"/>
      <c r="P630" s="8"/>
    </row>
    <row r="631" spans="1:16" s="2" customFormat="1" ht="36" x14ac:dyDescent="0.15">
      <c r="A631" s="39"/>
      <c r="B631" s="3"/>
      <c r="D631" s="12" t="s">
        <v>67</v>
      </c>
      <c r="E631" s="2" t="s">
        <v>4</v>
      </c>
      <c r="F631" s="12" t="s">
        <v>93</v>
      </c>
      <c r="J631" s="3"/>
      <c r="K631" s="5"/>
      <c r="L631" s="8"/>
      <c r="N631" s="5"/>
      <c r="O631" s="10"/>
      <c r="P631" s="8"/>
    </row>
    <row r="632" spans="1:16" s="2" customFormat="1" ht="24" x14ac:dyDescent="0.15">
      <c r="A632" s="39"/>
      <c r="B632" s="3"/>
      <c r="D632" s="12" t="s">
        <v>68</v>
      </c>
      <c r="E632" s="2" t="s">
        <v>4</v>
      </c>
      <c r="F632" s="12" t="s">
        <v>88</v>
      </c>
      <c r="J632" s="3"/>
      <c r="K632" s="5"/>
      <c r="L632" s="8"/>
      <c r="N632" s="5"/>
      <c r="O632" s="10"/>
      <c r="P632" s="8"/>
    </row>
    <row r="633" spans="1:16" s="2" customFormat="1" ht="24" x14ac:dyDescent="0.15">
      <c r="A633" s="39"/>
      <c r="B633" s="3"/>
      <c r="D633" s="12" t="s">
        <v>68</v>
      </c>
      <c r="E633" s="2" t="s">
        <v>4</v>
      </c>
      <c r="F633" s="12" t="s">
        <v>89</v>
      </c>
      <c r="J633" s="3"/>
      <c r="K633" s="5"/>
      <c r="L633" s="8"/>
      <c r="N633" s="5"/>
      <c r="O633" s="10"/>
      <c r="P633" s="8"/>
    </row>
    <row r="634" spans="1:16" s="2" customFormat="1" ht="36" x14ac:dyDescent="0.15">
      <c r="A634" s="39"/>
      <c r="B634" s="3"/>
      <c r="D634" s="12" t="s">
        <v>68</v>
      </c>
      <c r="E634" s="2" t="s">
        <v>4</v>
      </c>
      <c r="F634" s="12" t="s">
        <v>90</v>
      </c>
      <c r="J634" s="3"/>
      <c r="K634" s="5"/>
      <c r="L634" s="8"/>
      <c r="N634" s="5"/>
      <c r="O634" s="10"/>
      <c r="P634" s="8"/>
    </row>
    <row r="635" spans="1:16" s="2" customFormat="1" ht="24" x14ac:dyDescent="0.15">
      <c r="A635" s="39"/>
      <c r="B635" s="3"/>
      <c r="D635" s="12" t="s">
        <v>68</v>
      </c>
      <c r="E635" s="2" t="s">
        <v>4</v>
      </c>
      <c r="F635" s="12" t="s">
        <v>91</v>
      </c>
      <c r="J635" s="3"/>
      <c r="K635" s="5"/>
      <c r="L635" s="8"/>
      <c r="N635" s="5"/>
      <c r="O635" s="10"/>
      <c r="P635" s="8"/>
    </row>
    <row r="636" spans="1:16" s="2" customFormat="1" ht="24" x14ac:dyDescent="0.15">
      <c r="A636" s="39"/>
      <c r="B636" s="3"/>
      <c r="D636" s="12" t="s">
        <v>68</v>
      </c>
      <c r="E636" s="2" t="s">
        <v>4</v>
      </c>
      <c r="F636" s="12" t="s">
        <v>92</v>
      </c>
      <c r="J636" s="3"/>
      <c r="K636" s="5"/>
      <c r="L636" s="8"/>
      <c r="N636" s="5"/>
      <c r="O636" s="10"/>
      <c r="P636" s="8"/>
    </row>
    <row r="637" spans="1:16" s="2" customFormat="1" ht="36" x14ac:dyDescent="0.15">
      <c r="A637" s="39"/>
      <c r="B637" s="3"/>
      <c r="D637" s="12" t="s">
        <v>68</v>
      </c>
      <c r="E637" s="2" t="s">
        <v>4</v>
      </c>
      <c r="F637" s="12" t="s">
        <v>93</v>
      </c>
      <c r="J637" s="3"/>
      <c r="K637" s="5"/>
      <c r="L637" s="8"/>
      <c r="N637" s="5"/>
      <c r="O637" s="10"/>
      <c r="P637" s="8"/>
    </row>
    <row r="638" spans="1:16" s="2" customFormat="1" ht="36" x14ac:dyDescent="0.15">
      <c r="A638" s="39"/>
      <c r="B638" s="3"/>
      <c r="D638" s="12" t="s">
        <v>13</v>
      </c>
      <c r="E638" s="2" t="s">
        <v>4</v>
      </c>
      <c r="F638" s="12" t="s">
        <v>88</v>
      </c>
      <c r="J638" s="3"/>
      <c r="K638" s="5"/>
      <c r="L638" s="8"/>
      <c r="N638" s="5"/>
      <c r="O638" s="10"/>
      <c r="P638" s="8"/>
    </row>
    <row r="639" spans="1:16" s="2" customFormat="1" ht="36" x14ac:dyDescent="0.15">
      <c r="A639" s="39"/>
      <c r="B639" s="3"/>
      <c r="D639" s="12" t="s">
        <v>13</v>
      </c>
      <c r="E639" s="2" t="s">
        <v>4</v>
      </c>
      <c r="F639" s="12" t="s">
        <v>89</v>
      </c>
      <c r="J639" s="3"/>
      <c r="K639" s="5"/>
      <c r="L639" s="8"/>
      <c r="N639" s="5"/>
      <c r="O639" s="10"/>
      <c r="P639" s="8"/>
    </row>
    <row r="640" spans="1:16" s="2" customFormat="1" ht="36" x14ac:dyDescent="0.15">
      <c r="A640" s="39"/>
      <c r="B640" s="3"/>
      <c r="D640" s="12" t="s">
        <v>13</v>
      </c>
      <c r="E640" s="2" t="s">
        <v>4</v>
      </c>
      <c r="F640" s="12" t="s">
        <v>90</v>
      </c>
      <c r="J640" s="3"/>
      <c r="K640" s="5"/>
      <c r="L640" s="8"/>
      <c r="N640" s="5"/>
      <c r="O640" s="10"/>
      <c r="P640" s="8"/>
    </row>
    <row r="641" spans="1:16" s="2" customFormat="1" ht="36" x14ac:dyDescent="0.15">
      <c r="A641" s="39"/>
      <c r="B641" s="3"/>
      <c r="D641" s="12" t="s">
        <v>13</v>
      </c>
      <c r="E641" s="2" t="s">
        <v>4</v>
      </c>
      <c r="F641" s="12" t="s">
        <v>91</v>
      </c>
      <c r="J641" s="3"/>
      <c r="K641" s="5"/>
      <c r="L641" s="8"/>
      <c r="N641" s="5"/>
      <c r="O641" s="10"/>
      <c r="P641" s="8"/>
    </row>
    <row r="642" spans="1:16" s="2" customFormat="1" ht="36" x14ac:dyDescent="0.15">
      <c r="A642" s="39"/>
      <c r="B642" s="3"/>
      <c r="D642" s="12" t="s">
        <v>13</v>
      </c>
      <c r="E642" s="2" t="s">
        <v>4</v>
      </c>
      <c r="F642" s="12" t="s">
        <v>92</v>
      </c>
      <c r="J642" s="3"/>
      <c r="K642" s="5"/>
      <c r="L642" s="8"/>
      <c r="N642" s="5"/>
      <c r="O642" s="10"/>
      <c r="P642" s="8"/>
    </row>
    <row r="643" spans="1:16" s="2" customFormat="1" ht="36" x14ac:dyDescent="0.15">
      <c r="A643" s="39"/>
      <c r="B643" s="3"/>
      <c r="D643" s="12" t="s">
        <v>13</v>
      </c>
      <c r="E643" s="2" t="s">
        <v>4</v>
      </c>
      <c r="F643" s="12" t="s">
        <v>93</v>
      </c>
      <c r="J643" s="3"/>
      <c r="K643" s="5"/>
      <c r="L643" s="8"/>
      <c r="N643" s="5"/>
      <c r="O643" s="10"/>
      <c r="P643" s="8"/>
    </row>
    <row r="644" spans="1:16" s="2" customFormat="1" ht="24" x14ac:dyDescent="0.15">
      <c r="A644" s="39"/>
      <c r="B644" s="3"/>
      <c r="D644" s="12" t="s">
        <v>14</v>
      </c>
      <c r="E644" s="2" t="s">
        <v>4</v>
      </c>
      <c r="F644" s="12" t="s">
        <v>88</v>
      </c>
      <c r="J644" s="3"/>
      <c r="K644" s="5"/>
      <c r="L644" s="8"/>
      <c r="N644" s="5"/>
      <c r="O644" s="10"/>
      <c r="P644" s="8"/>
    </row>
    <row r="645" spans="1:16" s="2" customFormat="1" ht="24" x14ac:dyDescent="0.15">
      <c r="A645" s="39"/>
      <c r="B645" s="3"/>
      <c r="D645" s="12" t="s">
        <v>14</v>
      </c>
      <c r="E645" s="2" t="s">
        <v>4</v>
      </c>
      <c r="F645" s="12" t="s">
        <v>89</v>
      </c>
      <c r="J645" s="3"/>
      <c r="K645" s="5"/>
      <c r="L645" s="8"/>
      <c r="N645" s="5"/>
      <c r="O645" s="10"/>
      <c r="P645" s="8"/>
    </row>
    <row r="646" spans="1:16" s="2" customFormat="1" ht="36" x14ac:dyDescent="0.15">
      <c r="A646" s="39"/>
      <c r="B646" s="3"/>
      <c r="D646" s="12" t="s">
        <v>14</v>
      </c>
      <c r="E646" s="2" t="s">
        <v>4</v>
      </c>
      <c r="F646" s="12" t="s">
        <v>90</v>
      </c>
      <c r="J646" s="3"/>
      <c r="K646" s="5"/>
      <c r="L646" s="8"/>
      <c r="N646" s="5"/>
      <c r="O646" s="10"/>
      <c r="P646" s="8"/>
    </row>
    <row r="647" spans="1:16" s="2" customFormat="1" ht="24" x14ac:dyDescent="0.15">
      <c r="A647" s="39"/>
      <c r="B647" s="3"/>
      <c r="D647" s="12" t="s">
        <v>14</v>
      </c>
      <c r="E647" s="2" t="s">
        <v>4</v>
      </c>
      <c r="F647" s="12" t="s">
        <v>91</v>
      </c>
      <c r="J647" s="3"/>
      <c r="K647" s="5"/>
      <c r="L647" s="8"/>
      <c r="N647" s="5"/>
      <c r="O647" s="10"/>
      <c r="P647" s="8"/>
    </row>
    <row r="648" spans="1:16" s="2" customFormat="1" ht="24" x14ac:dyDescent="0.15">
      <c r="A648" s="39"/>
      <c r="B648" s="3"/>
      <c r="D648" s="12" t="s">
        <v>14</v>
      </c>
      <c r="E648" s="2" t="s">
        <v>4</v>
      </c>
      <c r="F648" s="12" t="s">
        <v>92</v>
      </c>
      <c r="J648" s="3"/>
      <c r="K648" s="5"/>
      <c r="L648" s="8"/>
      <c r="N648" s="5"/>
      <c r="O648" s="10"/>
      <c r="P648" s="8"/>
    </row>
    <row r="649" spans="1:16" s="2" customFormat="1" ht="36" x14ac:dyDescent="0.15">
      <c r="A649" s="39"/>
      <c r="B649" s="3"/>
      <c r="D649" s="12" t="s">
        <v>14</v>
      </c>
      <c r="E649" s="2" t="s">
        <v>4</v>
      </c>
      <c r="F649" s="12" t="s">
        <v>93</v>
      </c>
      <c r="J649" s="3"/>
      <c r="K649" s="5"/>
      <c r="L649" s="8"/>
      <c r="N649" s="5"/>
      <c r="O649" s="10"/>
      <c r="P649" s="8"/>
    </row>
    <row r="650" spans="1:16" s="2" customFormat="1" ht="36" x14ac:dyDescent="0.15">
      <c r="A650" s="39"/>
      <c r="B650" s="3"/>
      <c r="D650" s="12" t="s">
        <v>15</v>
      </c>
      <c r="E650" s="2" t="s">
        <v>4</v>
      </c>
      <c r="F650" s="12" t="s">
        <v>88</v>
      </c>
      <c r="J650" s="3"/>
      <c r="K650" s="5"/>
      <c r="L650" s="8"/>
      <c r="N650" s="5"/>
      <c r="O650" s="10"/>
      <c r="P650" s="8"/>
    </row>
    <row r="651" spans="1:16" s="2" customFormat="1" ht="36" x14ac:dyDescent="0.15">
      <c r="A651" s="39"/>
      <c r="B651" s="3"/>
      <c r="D651" s="12" t="s">
        <v>15</v>
      </c>
      <c r="E651" s="2" t="s">
        <v>4</v>
      </c>
      <c r="F651" s="12" t="s">
        <v>89</v>
      </c>
      <c r="J651" s="3"/>
      <c r="K651" s="5"/>
      <c r="L651" s="8"/>
      <c r="N651" s="5"/>
      <c r="O651" s="10"/>
      <c r="P651" s="8"/>
    </row>
    <row r="652" spans="1:16" s="2" customFormat="1" ht="36" x14ac:dyDescent="0.15">
      <c r="A652" s="39"/>
      <c r="B652" s="3"/>
      <c r="D652" s="12" t="s">
        <v>15</v>
      </c>
      <c r="E652" s="2" t="s">
        <v>4</v>
      </c>
      <c r="F652" s="12" t="s">
        <v>90</v>
      </c>
      <c r="J652" s="3"/>
      <c r="K652" s="5"/>
      <c r="L652" s="8"/>
      <c r="N652" s="5"/>
      <c r="O652" s="10"/>
      <c r="P652" s="8"/>
    </row>
    <row r="653" spans="1:16" s="2" customFormat="1" ht="36" x14ac:dyDescent="0.15">
      <c r="A653" s="39"/>
      <c r="B653" s="3"/>
      <c r="D653" s="12" t="s">
        <v>15</v>
      </c>
      <c r="E653" s="2" t="s">
        <v>4</v>
      </c>
      <c r="F653" s="12" t="s">
        <v>91</v>
      </c>
      <c r="J653" s="3"/>
      <c r="K653" s="5"/>
      <c r="L653" s="8"/>
      <c r="N653" s="5"/>
      <c r="O653" s="10"/>
      <c r="P653" s="8"/>
    </row>
    <row r="654" spans="1:16" s="2" customFormat="1" ht="36" x14ac:dyDescent="0.15">
      <c r="A654" s="39"/>
      <c r="B654" s="3"/>
      <c r="D654" s="12" t="s">
        <v>15</v>
      </c>
      <c r="E654" s="2" t="s">
        <v>4</v>
      </c>
      <c r="F654" s="12" t="s">
        <v>92</v>
      </c>
      <c r="J654" s="3"/>
      <c r="K654" s="5"/>
      <c r="L654" s="8"/>
      <c r="N654" s="5"/>
      <c r="O654" s="10"/>
      <c r="P654" s="8"/>
    </row>
    <row r="655" spans="1:16" s="2" customFormat="1" ht="36" x14ac:dyDescent="0.15">
      <c r="A655" s="39"/>
      <c r="B655" s="3"/>
      <c r="D655" s="12" t="s">
        <v>15</v>
      </c>
      <c r="E655" s="2" t="s">
        <v>4</v>
      </c>
      <c r="F655" s="12" t="s">
        <v>93</v>
      </c>
      <c r="J655" s="3"/>
      <c r="K655" s="5"/>
      <c r="L655" s="8"/>
      <c r="N655" s="5"/>
      <c r="O655" s="10"/>
      <c r="P655" s="8"/>
    </row>
    <row r="656" spans="1:16" s="2" customFormat="1" ht="36" x14ac:dyDescent="0.15">
      <c r="A656" s="39"/>
      <c r="B656" s="3"/>
      <c r="D656" s="12" t="s">
        <v>16</v>
      </c>
      <c r="E656" s="2" t="s">
        <v>4</v>
      </c>
      <c r="F656" s="12" t="s">
        <v>88</v>
      </c>
      <c r="J656" s="3"/>
      <c r="K656" s="5"/>
      <c r="L656" s="8"/>
      <c r="N656" s="5"/>
      <c r="O656" s="10"/>
      <c r="P656" s="8"/>
    </row>
    <row r="657" spans="1:16" s="2" customFormat="1" ht="36" x14ac:dyDescent="0.15">
      <c r="A657" s="39"/>
      <c r="B657" s="3"/>
      <c r="D657" s="12" t="s">
        <v>16</v>
      </c>
      <c r="E657" s="2" t="s">
        <v>4</v>
      </c>
      <c r="F657" s="12" t="s">
        <v>89</v>
      </c>
      <c r="J657" s="3"/>
      <c r="K657" s="5"/>
      <c r="L657" s="8"/>
      <c r="N657" s="5"/>
      <c r="O657" s="10"/>
      <c r="P657" s="8"/>
    </row>
    <row r="658" spans="1:16" s="2" customFormat="1" ht="36" x14ac:dyDescent="0.15">
      <c r="A658" s="39"/>
      <c r="B658" s="3"/>
      <c r="D658" s="12" t="s">
        <v>16</v>
      </c>
      <c r="E658" s="2" t="s">
        <v>4</v>
      </c>
      <c r="F658" s="12" t="s">
        <v>90</v>
      </c>
      <c r="J658" s="3"/>
      <c r="K658" s="5"/>
      <c r="L658" s="8"/>
      <c r="N658" s="5"/>
      <c r="O658" s="10"/>
      <c r="P658" s="8"/>
    </row>
    <row r="659" spans="1:16" s="2" customFormat="1" ht="36" x14ac:dyDescent="0.15">
      <c r="A659" s="39"/>
      <c r="B659" s="3"/>
      <c r="D659" s="12" t="s">
        <v>16</v>
      </c>
      <c r="E659" s="2" t="s">
        <v>4</v>
      </c>
      <c r="F659" s="12" t="s">
        <v>91</v>
      </c>
      <c r="J659" s="3"/>
      <c r="K659" s="5"/>
      <c r="L659" s="8"/>
      <c r="N659" s="5"/>
      <c r="O659" s="10"/>
      <c r="P659" s="8"/>
    </row>
    <row r="660" spans="1:16" s="2" customFormat="1" ht="36" x14ac:dyDescent="0.15">
      <c r="A660" s="39"/>
      <c r="B660" s="3"/>
      <c r="D660" s="12" t="s">
        <v>16</v>
      </c>
      <c r="E660" s="2" t="s">
        <v>4</v>
      </c>
      <c r="F660" s="12" t="s">
        <v>92</v>
      </c>
      <c r="J660" s="3"/>
      <c r="K660" s="5"/>
      <c r="L660" s="8"/>
      <c r="N660" s="5"/>
      <c r="O660" s="10"/>
      <c r="P660" s="8"/>
    </row>
    <row r="661" spans="1:16" s="2" customFormat="1" ht="36" x14ac:dyDescent="0.15">
      <c r="A661" s="39"/>
      <c r="B661" s="3"/>
      <c r="D661" s="12" t="s">
        <v>16</v>
      </c>
      <c r="E661" s="2" t="s">
        <v>4</v>
      </c>
      <c r="F661" s="12" t="s">
        <v>93</v>
      </c>
      <c r="J661" s="3"/>
      <c r="K661" s="5"/>
      <c r="L661" s="8"/>
      <c r="N661" s="5"/>
      <c r="O661" s="10"/>
      <c r="P661" s="8"/>
    </row>
    <row r="662" spans="1:16" s="2" customFormat="1" ht="24" x14ac:dyDescent="0.15">
      <c r="A662" s="39"/>
      <c r="B662" s="3"/>
      <c r="D662" s="12" t="s">
        <v>17</v>
      </c>
      <c r="E662" s="2" t="s">
        <v>4</v>
      </c>
      <c r="F662" s="12" t="s">
        <v>88</v>
      </c>
      <c r="J662" s="3"/>
      <c r="K662" s="5"/>
      <c r="L662" s="8"/>
      <c r="N662" s="5"/>
      <c r="O662" s="10"/>
      <c r="P662" s="8"/>
    </row>
    <row r="663" spans="1:16" s="2" customFormat="1" ht="24" x14ac:dyDescent="0.15">
      <c r="A663" s="39"/>
      <c r="B663" s="3"/>
      <c r="D663" s="12" t="s">
        <v>17</v>
      </c>
      <c r="E663" s="2" t="s">
        <v>4</v>
      </c>
      <c r="F663" s="12" t="s">
        <v>89</v>
      </c>
      <c r="J663" s="3"/>
      <c r="K663" s="5"/>
      <c r="L663" s="8"/>
      <c r="N663" s="5"/>
      <c r="O663" s="10"/>
      <c r="P663" s="8"/>
    </row>
    <row r="664" spans="1:16" s="2" customFormat="1" ht="36" x14ac:dyDescent="0.15">
      <c r="A664" s="39"/>
      <c r="B664" s="3"/>
      <c r="D664" s="12" t="s">
        <v>17</v>
      </c>
      <c r="E664" s="2" t="s">
        <v>4</v>
      </c>
      <c r="F664" s="12" t="s">
        <v>90</v>
      </c>
      <c r="J664" s="3"/>
      <c r="K664" s="5"/>
      <c r="L664" s="8"/>
      <c r="N664" s="5"/>
      <c r="O664" s="10"/>
      <c r="P664" s="8"/>
    </row>
    <row r="665" spans="1:16" s="2" customFormat="1" ht="24" x14ac:dyDescent="0.15">
      <c r="A665" s="39"/>
      <c r="B665" s="3"/>
      <c r="D665" s="12" t="s">
        <v>17</v>
      </c>
      <c r="E665" s="2" t="s">
        <v>4</v>
      </c>
      <c r="F665" s="12" t="s">
        <v>91</v>
      </c>
      <c r="J665" s="3"/>
      <c r="K665" s="5"/>
      <c r="L665" s="8"/>
      <c r="N665" s="5"/>
      <c r="O665" s="10"/>
      <c r="P665" s="8"/>
    </row>
    <row r="666" spans="1:16" s="2" customFormat="1" ht="24" x14ac:dyDescent="0.15">
      <c r="A666" s="39"/>
      <c r="B666" s="3"/>
      <c r="D666" s="12" t="s">
        <v>17</v>
      </c>
      <c r="E666" s="2" t="s">
        <v>4</v>
      </c>
      <c r="F666" s="12" t="s">
        <v>92</v>
      </c>
      <c r="J666" s="3"/>
      <c r="K666" s="5"/>
      <c r="L666" s="8"/>
      <c r="N666" s="5"/>
      <c r="O666" s="10"/>
      <c r="P666" s="8"/>
    </row>
    <row r="667" spans="1:16" s="2" customFormat="1" ht="36" x14ac:dyDescent="0.15">
      <c r="A667" s="39"/>
      <c r="B667" s="3"/>
      <c r="D667" s="12" t="s">
        <v>17</v>
      </c>
      <c r="E667" s="2" t="s">
        <v>4</v>
      </c>
      <c r="F667" s="12" t="s">
        <v>93</v>
      </c>
      <c r="J667" s="3"/>
      <c r="K667" s="5"/>
      <c r="L667" s="8"/>
      <c r="N667" s="5"/>
      <c r="O667" s="10"/>
      <c r="P667" s="8"/>
    </row>
    <row r="668" spans="1:16" s="2" customFormat="1" ht="36" x14ac:dyDescent="0.15">
      <c r="A668" s="39"/>
      <c r="B668" s="3"/>
      <c r="D668" s="12" t="s">
        <v>18</v>
      </c>
      <c r="E668" s="2" t="s">
        <v>4</v>
      </c>
      <c r="F668" s="12" t="s">
        <v>88</v>
      </c>
      <c r="J668" s="3"/>
      <c r="K668" s="5"/>
      <c r="L668" s="8"/>
      <c r="N668" s="5"/>
      <c r="O668" s="10"/>
      <c r="P668" s="8"/>
    </row>
    <row r="669" spans="1:16" s="2" customFormat="1" ht="36" x14ac:dyDescent="0.15">
      <c r="A669" s="39"/>
      <c r="B669" s="3"/>
      <c r="D669" s="12" t="s">
        <v>18</v>
      </c>
      <c r="E669" s="2" t="s">
        <v>4</v>
      </c>
      <c r="F669" s="12" t="s">
        <v>89</v>
      </c>
      <c r="J669" s="3"/>
      <c r="K669" s="5"/>
      <c r="L669" s="8"/>
      <c r="N669" s="5"/>
      <c r="O669" s="10"/>
      <c r="P669" s="8"/>
    </row>
    <row r="670" spans="1:16" s="2" customFormat="1" ht="36" x14ac:dyDescent="0.15">
      <c r="A670" s="39"/>
      <c r="B670" s="3"/>
      <c r="D670" s="12" t="s">
        <v>18</v>
      </c>
      <c r="E670" s="2" t="s">
        <v>4</v>
      </c>
      <c r="F670" s="12" t="s">
        <v>90</v>
      </c>
      <c r="J670" s="3"/>
      <c r="K670" s="5"/>
      <c r="L670" s="8"/>
      <c r="N670" s="5"/>
      <c r="O670" s="10"/>
      <c r="P670" s="8"/>
    </row>
    <row r="671" spans="1:16" s="2" customFormat="1" ht="36" x14ac:dyDescent="0.15">
      <c r="A671" s="39"/>
      <c r="B671" s="3"/>
      <c r="D671" s="12" t="s">
        <v>18</v>
      </c>
      <c r="E671" s="2" t="s">
        <v>4</v>
      </c>
      <c r="F671" s="12" t="s">
        <v>91</v>
      </c>
      <c r="J671" s="3"/>
      <c r="K671" s="5"/>
      <c r="L671" s="8"/>
      <c r="N671" s="5"/>
      <c r="O671" s="10"/>
      <c r="P671" s="8"/>
    </row>
    <row r="672" spans="1:16" s="2" customFormat="1" ht="36" x14ac:dyDescent="0.15">
      <c r="A672" s="39"/>
      <c r="B672" s="3"/>
      <c r="D672" s="12" t="s">
        <v>18</v>
      </c>
      <c r="E672" s="2" t="s">
        <v>4</v>
      </c>
      <c r="F672" s="12" t="s">
        <v>92</v>
      </c>
      <c r="J672" s="3"/>
      <c r="K672" s="5"/>
      <c r="L672" s="8"/>
      <c r="N672" s="5"/>
      <c r="O672" s="10"/>
      <c r="P672" s="8"/>
    </row>
    <row r="673" spans="1:16" s="2" customFormat="1" ht="36" x14ac:dyDescent="0.15">
      <c r="A673" s="39"/>
      <c r="B673" s="3"/>
      <c r="D673" s="12" t="s">
        <v>18</v>
      </c>
      <c r="E673" s="2" t="s">
        <v>4</v>
      </c>
      <c r="F673" s="12" t="s">
        <v>93</v>
      </c>
      <c r="J673" s="3"/>
      <c r="K673" s="5"/>
      <c r="L673" s="8"/>
      <c r="N673" s="5"/>
      <c r="O673" s="10"/>
      <c r="P673" s="8"/>
    </row>
    <row r="674" spans="1:16" s="2" customFormat="1" ht="24" x14ac:dyDescent="0.15">
      <c r="A674" s="39"/>
      <c r="B674" s="3"/>
      <c r="D674" s="12" t="s">
        <v>79</v>
      </c>
      <c r="E674" s="2" t="s">
        <v>4</v>
      </c>
      <c r="F674" s="12" t="s">
        <v>88</v>
      </c>
      <c r="J674" s="3"/>
      <c r="K674" s="5"/>
      <c r="L674" s="8"/>
      <c r="N674" s="5"/>
      <c r="O674" s="10"/>
      <c r="P674" s="8"/>
    </row>
    <row r="675" spans="1:16" s="2" customFormat="1" ht="24" x14ac:dyDescent="0.15">
      <c r="A675" s="39"/>
      <c r="B675" s="3"/>
      <c r="D675" s="12" t="s">
        <v>79</v>
      </c>
      <c r="E675" s="2" t="s">
        <v>4</v>
      </c>
      <c r="F675" s="12" t="s">
        <v>89</v>
      </c>
      <c r="J675" s="3"/>
      <c r="K675" s="5"/>
      <c r="L675" s="8"/>
      <c r="N675" s="5"/>
      <c r="O675" s="10"/>
      <c r="P675" s="8"/>
    </row>
    <row r="676" spans="1:16" s="2" customFormat="1" ht="36" x14ac:dyDescent="0.15">
      <c r="A676" s="39"/>
      <c r="B676" s="3"/>
      <c r="D676" s="12" t="s">
        <v>79</v>
      </c>
      <c r="E676" s="2" t="s">
        <v>4</v>
      </c>
      <c r="F676" s="12" t="s">
        <v>90</v>
      </c>
      <c r="J676" s="3"/>
      <c r="K676" s="5"/>
      <c r="L676" s="8"/>
      <c r="N676" s="5"/>
      <c r="O676" s="10"/>
      <c r="P676" s="8"/>
    </row>
    <row r="677" spans="1:16" s="2" customFormat="1" ht="24" x14ac:dyDescent="0.15">
      <c r="A677" s="39"/>
      <c r="B677" s="3"/>
      <c r="D677" s="12" t="s">
        <v>79</v>
      </c>
      <c r="E677" s="2" t="s">
        <v>4</v>
      </c>
      <c r="F677" s="12" t="s">
        <v>91</v>
      </c>
      <c r="J677" s="3"/>
      <c r="K677" s="5"/>
      <c r="L677" s="8"/>
      <c r="N677" s="5"/>
      <c r="O677" s="10"/>
      <c r="P677" s="8"/>
    </row>
    <row r="678" spans="1:16" s="2" customFormat="1" ht="24" x14ac:dyDescent="0.15">
      <c r="A678" s="39"/>
      <c r="B678" s="3"/>
      <c r="D678" s="12" t="s">
        <v>79</v>
      </c>
      <c r="E678" s="2" t="s">
        <v>4</v>
      </c>
      <c r="F678" s="12" t="s">
        <v>92</v>
      </c>
      <c r="J678" s="3"/>
      <c r="K678" s="5"/>
      <c r="L678" s="8"/>
      <c r="N678" s="5"/>
      <c r="O678" s="10"/>
      <c r="P678" s="8"/>
    </row>
    <row r="679" spans="1:16" s="2" customFormat="1" ht="36" x14ac:dyDescent="0.15">
      <c r="A679" s="39"/>
      <c r="B679" s="3"/>
      <c r="D679" s="12" t="s">
        <v>79</v>
      </c>
      <c r="E679" s="2" t="s">
        <v>4</v>
      </c>
      <c r="F679" s="12" t="s">
        <v>93</v>
      </c>
      <c r="J679" s="3"/>
      <c r="K679" s="5"/>
      <c r="L679" s="8"/>
      <c r="N679" s="5"/>
      <c r="O679" s="10"/>
      <c r="P679" s="8"/>
    </row>
    <row r="680" spans="1:16" s="2" customFormat="1" ht="24" x14ac:dyDescent="0.15">
      <c r="A680" s="39"/>
      <c r="B680" s="3"/>
      <c r="D680" s="12" t="s">
        <v>80</v>
      </c>
      <c r="E680" s="2" t="s">
        <v>4</v>
      </c>
      <c r="F680" s="12" t="s">
        <v>88</v>
      </c>
      <c r="J680" s="3"/>
      <c r="K680" s="5"/>
      <c r="L680" s="8"/>
      <c r="N680" s="5"/>
      <c r="O680" s="10"/>
      <c r="P680" s="8"/>
    </row>
    <row r="681" spans="1:16" s="2" customFormat="1" ht="24" x14ac:dyDescent="0.15">
      <c r="A681" s="39"/>
      <c r="B681" s="3"/>
      <c r="D681" s="12" t="s">
        <v>80</v>
      </c>
      <c r="E681" s="2" t="s">
        <v>4</v>
      </c>
      <c r="F681" s="12" t="s">
        <v>89</v>
      </c>
      <c r="J681" s="3"/>
      <c r="K681" s="5"/>
      <c r="L681" s="8"/>
      <c r="N681" s="5"/>
      <c r="O681" s="10"/>
      <c r="P681" s="8"/>
    </row>
    <row r="682" spans="1:16" s="2" customFormat="1" ht="36" x14ac:dyDescent="0.15">
      <c r="A682" s="39"/>
      <c r="B682" s="3"/>
      <c r="D682" s="12" t="s">
        <v>80</v>
      </c>
      <c r="E682" s="2" t="s">
        <v>4</v>
      </c>
      <c r="F682" s="12" t="s">
        <v>90</v>
      </c>
      <c r="J682" s="3"/>
      <c r="K682" s="5"/>
      <c r="L682" s="8"/>
      <c r="N682" s="5"/>
      <c r="O682" s="10"/>
      <c r="P682" s="8"/>
    </row>
    <row r="683" spans="1:16" s="2" customFormat="1" ht="24" x14ac:dyDescent="0.15">
      <c r="A683" s="39"/>
      <c r="B683" s="3"/>
      <c r="D683" s="12" t="s">
        <v>80</v>
      </c>
      <c r="E683" s="2" t="s">
        <v>4</v>
      </c>
      <c r="F683" s="12" t="s">
        <v>91</v>
      </c>
      <c r="J683" s="3"/>
      <c r="K683" s="5"/>
      <c r="L683" s="8"/>
      <c r="N683" s="5"/>
      <c r="O683" s="10"/>
      <c r="P683" s="8"/>
    </row>
    <row r="684" spans="1:16" s="2" customFormat="1" ht="24" x14ac:dyDescent="0.15">
      <c r="A684" s="39"/>
      <c r="B684" s="3"/>
      <c r="D684" s="12" t="s">
        <v>80</v>
      </c>
      <c r="E684" s="2" t="s">
        <v>4</v>
      </c>
      <c r="F684" s="12" t="s">
        <v>92</v>
      </c>
      <c r="J684" s="3"/>
      <c r="K684" s="5"/>
      <c r="L684" s="8"/>
      <c r="N684" s="5"/>
      <c r="O684" s="10"/>
      <c r="P684" s="8"/>
    </row>
    <row r="685" spans="1:16" s="2" customFormat="1" ht="36" x14ac:dyDescent="0.15">
      <c r="A685" s="39"/>
      <c r="B685" s="3"/>
      <c r="D685" s="12" t="s">
        <v>80</v>
      </c>
      <c r="E685" s="2" t="s">
        <v>4</v>
      </c>
      <c r="F685" s="12" t="s">
        <v>93</v>
      </c>
      <c r="J685" s="3"/>
      <c r="K685" s="5"/>
      <c r="L685" s="8"/>
      <c r="N685" s="5"/>
      <c r="O685" s="10"/>
      <c r="P685" s="8"/>
    </row>
    <row r="686" spans="1:16" s="2" customFormat="1" ht="24" x14ac:dyDescent="0.15">
      <c r="A686" s="39"/>
      <c r="B686" s="3"/>
      <c r="D686" s="12" t="s">
        <v>81</v>
      </c>
      <c r="E686" s="2" t="s">
        <v>4</v>
      </c>
      <c r="F686" s="12" t="s">
        <v>88</v>
      </c>
      <c r="J686" s="3"/>
      <c r="K686" s="5"/>
      <c r="L686" s="8"/>
      <c r="N686" s="5"/>
      <c r="O686" s="10"/>
      <c r="P686" s="8"/>
    </row>
    <row r="687" spans="1:16" s="2" customFormat="1" ht="24" x14ac:dyDescent="0.15">
      <c r="A687" s="39"/>
      <c r="B687" s="3"/>
      <c r="D687" s="12" t="s">
        <v>81</v>
      </c>
      <c r="E687" s="2" t="s">
        <v>4</v>
      </c>
      <c r="F687" s="12" t="s">
        <v>89</v>
      </c>
      <c r="J687" s="3"/>
      <c r="K687" s="5"/>
      <c r="L687" s="8"/>
      <c r="N687" s="5"/>
      <c r="O687" s="10"/>
      <c r="P687" s="8"/>
    </row>
    <row r="688" spans="1:16" s="2" customFormat="1" ht="36" x14ac:dyDescent="0.15">
      <c r="A688" s="39"/>
      <c r="B688" s="3"/>
      <c r="D688" s="12" t="s">
        <v>81</v>
      </c>
      <c r="E688" s="2" t="s">
        <v>4</v>
      </c>
      <c r="F688" s="12" t="s">
        <v>90</v>
      </c>
      <c r="J688" s="3"/>
      <c r="K688" s="5"/>
      <c r="L688" s="8"/>
      <c r="N688" s="5"/>
      <c r="O688" s="10"/>
      <c r="P688" s="8"/>
    </row>
    <row r="689" spans="1:16" s="2" customFormat="1" ht="24" x14ac:dyDescent="0.15">
      <c r="A689" s="39"/>
      <c r="B689" s="3"/>
      <c r="D689" s="12" t="s">
        <v>81</v>
      </c>
      <c r="E689" s="2" t="s">
        <v>4</v>
      </c>
      <c r="F689" s="12" t="s">
        <v>91</v>
      </c>
      <c r="J689" s="3"/>
      <c r="K689" s="5"/>
      <c r="L689" s="8"/>
      <c r="N689" s="5"/>
      <c r="O689" s="10"/>
      <c r="P689" s="8"/>
    </row>
    <row r="690" spans="1:16" s="2" customFormat="1" ht="24" x14ac:dyDescent="0.15">
      <c r="A690" s="39"/>
      <c r="B690" s="3"/>
      <c r="D690" s="12" t="s">
        <v>81</v>
      </c>
      <c r="E690" s="2" t="s">
        <v>4</v>
      </c>
      <c r="F690" s="12" t="s">
        <v>92</v>
      </c>
      <c r="J690" s="3"/>
      <c r="K690" s="5"/>
      <c r="L690" s="8"/>
      <c r="N690" s="5"/>
      <c r="O690" s="10"/>
      <c r="P690" s="8"/>
    </row>
    <row r="691" spans="1:16" s="2" customFormat="1" ht="36" x14ac:dyDescent="0.15">
      <c r="A691" s="39"/>
      <c r="B691" s="3"/>
      <c r="D691" s="12" t="s">
        <v>81</v>
      </c>
      <c r="E691" s="2" t="s">
        <v>4</v>
      </c>
      <c r="F691" s="12" t="s">
        <v>93</v>
      </c>
      <c r="J691" s="3"/>
      <c r="K691" s="5"/>
      <c r="L691" s="8"/>
      <c r="N691" s="5"/>
      <c r="O691" s="10"/>
      <c r="P691" s="8"/>
    </row>
    <row r="692" spans="1:16" s="2" customFormat="1" ht="24" x14ac:dyDescent="0.15">
      <c r="A692" s="39"/>
      <c r="B692" s="3"/>
      <c r="D692" s="12" t="s">
        <v>82</v>
      </c>
      <c r="E692" s="2" t="s">
        <v>4</v>
      </c>
      <c r="F692" s="12" t="s">
        <v>88</v>
      </c>
      <c r="J692" s="3"/>
      <c r="K692" s="5"/>
      <c r="L692" s="8"/>
      <c r="N692" s="5"/>
      <c r="O692" s="10"/>
      <c r="P692" s="8"/>
    </row>
    <row r="693" spans="1:16" s="2" customFormat="1" ht="24" x14ac:dyDescent="0.15">
      <c r="A693" s="39"/>
      <c r="B693" s="3"/>
      <c r="D693" s="12" t="s">
        <v>82</v>
      </c>
      <c r="E693" s="2" t="s">
        <v>4</v>
      </c>
      <c r="F693" s="12" t="s">
        <v>89</v>
      </c>
      <c r="J693" s="3"/>
      <c r="K693" s="5"/>
      <c r="L693" s="8"/>
      <c r="N693" s="5"/>
      <c r="O693" s="10"/>
      <c r="P693" s="8"/>
    </row>
    <row r="694" spans="1:16" s="2" customFormat="1" ht="36" x14ac:dyDescent="0.15">
      <c r="A694" s="39"/>
      <c r="B694" s="3"/>
      <c r="D694" s="12" t="s">
        <v>82</v>
      </c>
      <c r="E694" s="2" t="s">
        <v>4</v>
      </c>
      <c r="F694" s="12" t="s">
        <v>90</v>
      </c>
      <c r="J694" s="3"/>
      <c r="K694" s="5"/>
      <c r="L694" s="8"/>
      <c r="N694" s="5"/>
      <c r="O694" s="10"/>
      <c r="P694" s="8"/>
    </row>
    <row r="695" spans="1:16" s="2" customFormat="1" ht="24" x14ac:dyDescent="0.15">
      <c r="A695" s="39"/>
      <c r="B695" s="3"/>
      <c r="D695" s="12" t="s">
        <v>82</v>
      </c>
      <c r="E695" s="2" t="s">
        <v>4</v>
      </c>
      <c r="F695" s="12" t="s">
        <v>91</v>
      </c>
      <c r="J695" s="3"/>
      <c r="K695" s="5"/>
      <c r="L695" s="8"/>
      <c r="N695" s="5"/>
      <c r="O695" s="10"/>
      <c r="P695" s="8"/>
    </row>
    <row r="696" spans="1:16" s="2" customFormat="1" ht="24" x14ac:dyDescent="0.15">
      <c r="A696" s="39"/>
      <c r="B696" s="3"/>
      <c r="D696" s="12" t="s">
        <v>82</v>
      </c>
      <c r="E696" s="2" t="s">
        <v>4</v>
      </c>
      <c r="F696" s="12" t="s">
        <v>92</v>
      </c>
      <c r="J696" s="3"/>
      <c r="K696" s="5"/>
      <c r="L696" s="8"/>
      <c r="N696" s="5"/>
      <c r="O696" s="10"/>
      <c r="P696" s="8"/>
    </row>
    <row r="697" spans="1:16" s="2" customFormat="1" ht="36" x14ac:dyDescent="0.15">
      <c r="A697" s="39"/>
      <c r="B697" s="3"/>
      <c r="D697" s="12" t="s">
        <v>82</v>
      </c>
      <c r="E697" s="2" t="s">
        <v>4</v>
      </c>
      <c r="F697" s="12" t="s">
        <v>93</v>
      </c>
      <c r="J697" s="3"/>
      <c r="K697" s="5"/>
      <c r="L697" s="8"/>
      <c r="N697" s="5"/>
      <c r="O697" s="10"/>
      <c r="P697" s="8"/>
    </row>
    <row r="698" spans="1:16" s="2" customFormat="1" ht="24" x14ac:dyDescent="0.15">
      <c r="A698" s="39"/>
      <c r="B698" s="3"/>
      <c r="D698" s="12" t="s">
        <v>19</v>
      </c>
      <c r="E698" s="2" t="s">
        <v>4</v>
      </c>
      <c r="F698" s="12" t="s">
        <v>88</v>
      </c>
      <c r="J698" s="3"/>
      <c r="K698" s="5"/>
      <c r="L698" s="8"/>
      <c r="N698" s="5"/>
      <c r="O698" s="10"/>
      <c r="P698" s="8"/>
    </row>
    <row r="699" spans="1:16" s="2" customFormat="1" ht="24" x14ac:dyDescent="0.15">
      <c r="A699" s="39"/>
      <c r="B699" s="3"/>
      <c r="D699" s="12" t="s">
        <v>19</v>
      </c>
      <c r="E699" s="2" t="s">
        <v>4</v>
      </c>
      <c r="F699" s="12" t="s">
        <v>89</v>
      </c>
      <c r="J699" s="3"/>
      <c r="K699" s="5"/>
      <c r="L699" s="8"/>
      <c r="N699" s="5"/>
      <c r="O699" s="10"/>
      <c r="P699" s="8"/>
    </row>
    <row r="700" spans="1:16" s="2" customFormat="1" ht="36" x14ac:dyDescent="0.15">
      <c r="A700" s="39"/>
      <c r="B700" s="3"/>
      <c r="D700" s="12" t="s">
        <v>19</v>
      </c>
      <c r="E700" s="2" t="s">
        <v>4</v>
      </c>
      <c r="F700" s="12" t="s">
        <v>90</v>
      </c>
      <c r="J700" s="3"/>
      <c r="K700" s="5"/>
      <c r="L700" s="8"/>
      <c r="N700" s="5"/>
      <c r="O700" s="10"/>
      <c r="P700" s="8"/>
    </row>
    <row r="701" spans="1:16" s="2" customFormat="1" ht="24" x14ac:dyDescent="0.15">
      <c r="A701" s="39"/>
      <c r="B701" s="3"/>
      <c r="D701" s="12" t="s">
        <v>19</v>
      </c>
      <c r="E701" s="2" t="s">
        <v>4</v>
      </c>
      <c r="F701" s="12" t="s">
        <v>91</v>
      </c>
      <c r="J701" s="3"/>
      <c r="K701" s="5"/>
      <c r="L701" s="8"/>
      <c r="N701" s="5"/>
      <c r="O701" s="10"/>
      <c r="P701" s="8"/>
    </row>
    <row r="702" spans="1:16" s="2" customFormat="1" ht="24" x14ac:dyDescent="0.15">
      <c r="A702" s="39"/>
      <c r="B702" s="3"/>
      <c r="D702" s="12" t="s">
        <v>19</v>
      </c>
      <c r="E702" s="2" t="s">
        <v>4</v>
      </c>
      <c r="F702" s="12" t="s">
        <v>92</v>
      </c>
      <c r="J702" s="3"/>
      <c r="K702" s="5"/>
      <c r="L702" s="8"/>
      <c r="N702" s="5"/>
      <c r="O702" s="10"/>
      <c r="P702" s="8"/>
    </row>
    <row r="703" spans="1:16" s="2" customFormat="1" ht="36" x14ac:dyDescent="0.15">
      <c r="A703" s="39"/>
      <c r="B703" s="3"/>
      <c r="D703" s="12" t="s">
        <v>19</v>
      </c>
      <c r="E703" s="2" t="s">
        <v>4</v>
      </c>
      <c r="F703" s="12" t="s">
        <v>93</v>
      </c>
      <c r="J703" s="3"/>
      <c r="K703" s="5"/>
      <c r="L703" s="8"/>
      <c r="N703" s="5"/>
      <c r="O703" s="10"/>
      <c r="P703" s="8"/>
    </row>
    <row r="704" spans="1:16" s="2" customFormat="1" ht="24" x14ac:dyDescent="0.15">
      <c r="A704" s="39"/>
      <c r="B704" s="3"/>
      <c r="D704" s="12" t="s">
        <v>20</v>
      </c>
      <c r="E704" s="2" t="s">
        <v>4</v>
      </c>
      <c r="F704" s="12" t="s">
        <v>88</v>
      </c>
      <c r="J704" s="3"/>
      <c r="K704" s="5"/>
      <c r="L704" s="8"/>
      <c r="N704" s="5"/>
      <c r="O704" s="10"/>
      <c r="P704" s="8"/>
    </row>
    <row r="705" spans="1:16" s="2" customFormat="1" ht="24" x14ac:dyDescent="0.15">
      <c r="A705" s="39"/>
      <c r="B705" s="3"/>
      <c r="D705" s="12" t="s">
        <v>20</v>
      </c>
      <c r="E705" s="2" t="s">
        <v>4</v>
      </c>
      <c r="F705" s="12" t="s">
        <v>89</v>
      </c>
      <c r="J705" s="3"/>
      <c r="K705" s="5"/>
      <c r="L705" s="8"/>
      <c r="N705" s="5"/>
      <c r="O705" s="10"/>
      <c r="P705" s="8"/>
    </row>
    <row r="706" spans="1:16" s="2" customFormat="1" ht="36" x14ac:dyDescent="0.15">
      <c r="A706" s="39"/>
      <c r="B706" s="3"/>
      <c r="D706" s="12" t="s">
        <v>20</v>
      </c>
      <c r="E706" s="2" t="s">
        <v>4</v>
      </c>
      <c r="F706" s="12" t="s">
        <v>90</v>
      </c>
      <c r="J706" s="3"/>
      <c r="K706" s="5"/>
      <c r="L706" s="8"/>
      <c r="N706" s="5"/>
      <c r="O706" s="10"/>
      <c r="P706" s="8"/>
    </row>
    <row r="707" spans="1:16" s="2" customFormat="1" ht="24" x14ac:dyDescent="0.15">
      <c r="A707" s="39"/>
      <c r="B707" s="3"/>
      <c r="D707" s="12" t="s">
        <v>20</v>
      </c>
      <c r="E707" s="2" t="s">
        <v>4</v>
      </c>
      <c r="F707" s="12" t="s">
        <v>91</v>
      </c>
      <c r="J707" s="3"/>
      <c r="K707" s="5"/>
      <c r="L707" s="8"/>
      <c r="N707" s="5"/>
      <c r="O707" s="10"/>
      <c r="P707" s="8"/>
    </row>
    <row r="708" spans="1:16" s="2" customFormat="1" ht="24" x14ac:dyDescent="0.15">
      <c r="A708" s="39"/>
      <c r="B708" s="3"/>
      <c r="D708" s="12" t="s">
        <v>20</v>
      </c>
      <c r="E708" s="2" t="s">
        <v>4</v>
      </c>
      <c r="F708" s="12" t="s">
        <v>92</v>
      </c>
      <c r="J708" s="3"/>
      <c r="K708" s="5"/>
      <c r="L708" s="8"/>
      <c r="N708" s="5"/>
      <c r="O708" s="10"/>
      <c r="P708" s="8"/>
    </row>
    <row r="709" spans="1:16" s="2" customFormat="1" ht="36" x14ac:dyDescent="0.15">
      <c r="A709" s="39"/>
      <c r="B709" s="3"/>
      <c r="D709" s="12" t="s">
        <v>20</v>
      </c>
      <c r="E709" s="2" t="s">
        <v>4</v>
      </c>
      <c r="F709" s="12" t="s">
        <v>93</v>
      </c>
      <c r="J709" s="3"/>
      <c r="K709" s="5"/>
      <c r="L709" s="8"/>
      <c r="N709" s="5"/>
      <c r="O709" s="10"/>
      <c r="P709" s="8"/>
    </row>
    <row r="710" spans="1:16" s="2" customFormat="1" ht="24" x14ac:dyDescent="0.15">
      <c r="A710" s="39"/>
      <c r="B710" s="3"/>
      <c r="D710" s="12" t="s">
        <v>21</v>
      </c>
      <c r="E710" s="2" t="s">
        <v>4</v>
      </c>
      <c r="F710" s="12" t="s">
        <v>88</v>
      </c>
      <c r="J710" s="3"/>
      <c r="K710" s="5"/>
      <c r="L710" s="8"/>
      <c r="N710" s="5"/>
      <c r="O710" s="10"/>
      <c r="P710" s="8"/>
    </row>
    <row r="711" spans="1:16" s="2" customFormat="1" ht="24" x14ac:dyDescent="0.15">
      <c r="A711" s="39"/>
      <c r="B711" s="3"/>
      <c r="D711" s="12" t="s">
        <v>21</v>
      </c>
      <c r="E711" s="2" t="s">
        <v>4</v>
      </c>
      <c r="F711" s="12" t="s">
        <v>89</v>
      </c>
      <c r="J711" s="3"/>
      <c r="K711" s="5"/>
      <c r="L711" s="8"/>
      <c r="N711" s="5"/>
      <c r="O711" s="10"/>
      <c r="P711" s="8"/>
    </row>
    <row r="712" spans="1:16" s="2" customFormat="1" ht="36" x14ac:dyDescent="0.15">
      <c r="A712" s="39"/>
      <c r="B712" s="3"/>
      <c r="D712" s="12" t="s">
        <v>21</v>
      </c>
      <c r="E712" s="2" t="s">
        <v>4</v>
      </c>
      <c r="F712" s="12" t="s">
        <v>90</v>
      </c>
      <c r="J712" s="3"/>
      <c r="K712" s="5"/>
      <c r="L712" s="8"/>
      <c r="N712" s="5"/>
      <c r="O712" s="10"/>
      <c r="P712" s="8"/>
    </row>
    <row r="713" spans="1:16" s="2" customFormat="1" ht="24" x14ac:dyDescent="0.15">
      <c r="A713" s="39"/>
      <c r="B713" s="3"/>
      <c r="D713" s="12" t="s">
        <v>21</v>
      </c>
      <c r="E713" s="2" t="s">
        <v>4</v>
      </c>
      <c r="F713" s="12" t="s">
        <v>91</v>
      </c>
      <c r="J713" s="3"/>
      <c r="K713" s="5"/>
      <c r="L713" s="8"/>
      <c r="N713" s="5"/>
      <c r="O713" s="10"/>
      <c r="P713" s="8"/>
    </row>
    <row r="714" spans="1:16" s="2" customFormat="1" ht="24" x14ac:dyDescent="0.15">
      <c r="A714" s="39"/>
      <c r="B714" s="3"/>
      <c r="D714" s="12" t="s">
        <v>21</v>
      </c>
      <c r="E714" s="2" t="s">
        <v>4</v>
      </c>
      <c r="F714" s="12" t="s">
        <v>92</v>
      </c>
      <c r="J714" s="3"/>
      <c r="K714" s="5"/>
      <c r="L714" s="8"/>
      <c r="N714" s="5"/>
      <c r="O714" s="10"/>
      <c r="P714" s="8"/>
    </row>
    <row r="715" spans="1:16" s="2" customFormat="1" ht="36" x14ac:dyDescent="0.15">
      <c r="A715" s="39"/>
      <c r="B715" s="3"/>
      <c r="D715" s="12" t="s">
        <v>21</v>
      </c>
      <c r="E715" s="2" t="s">
        <v>4</v>
      </c>
      <c r="F715" s="12" t="s">
        <v>93</v>
      </c>
      <c r="J715" s="3"/>
      <c r="K715" s="5"/>
      <c r="L715" s="8"/>
      <c r="N715" s="5"/>
      <c r="O715" s="10"/>
      <c r="P715" s="8"/>
    </row>
    <row r="716" spans="1:16" s="2" customFormat="1" ht="36" x14ac:dyDescent="0.15">
      <c r="A716" s="39"/>
      <c r="B716" s="3"/>
      <c r="D716" s="12" t="s">
        <v>22</v>
      </c>
      <c r="E716" s="2" t="s">
        <v>4</v>
      </c>
      <c r="F716" s="12" t="s">
        <v>88</v>
      </c>
      <c r="J716" s="3"/>
      <c r="K716" s="5"/>
      <c r="L716" s="8"/>
      <c r="N716" s="5"/>
      <c r="O716" s="10"/>
      <c r="P716" s="8"/>
    </row>
    <row r="717" spans="1:16" s="2" customFormat="1" ht="36" x14ac:dyDescent="0.15">
      <c r="A717" s="39"/>
      <c r="B717" s="3"/>
      <c r="D717" s="12" t="s">
        <v>22</v>
      </c>
      <c r="E717" s="2" t="s">
        <v>4</v>
      </c>
      <c r="F717" s="12" t="s">
        <v>89</v>
      </c>
      <c r="J717" s="3"/>
      <c r="K717" s="5"/>
      <c r="L717" s="8"/>
      <c r="N717" s="5"/>
      <c r="O717" s="10"/>
      <c r="P717" s="8"/>
    </row>
    <row r="718" spans="1:16" s="2" customFormat="1" ht="36" x14ac:dyDescent="0.15">
      <c r="A718" s="39"/>
      <c r="B718" s="3"/>
      <c r="D718" s="12" t="s">
        <v>22</v>
      </c>
      <c r="E718" s="2" t="s">
        <v>4</v>
      </c>
      <c r="F718" s="12" t="s">
        <v>90</v>
      </c>
      <c r="J718" s="3"/>
      <c r="K718" s="5"/>
      <c r="L718" s="8"/>
      <c r="N718" s="5"/>
      <c r="O718" s="10"/>
      <c r="P718" s="8"/>
    </row>
    <row r="719" spans="1:16" s="2" customFormat="1" ht="36" x14ac:dyDescent="0.15">
      <c r="A719" s="39"/>
      <c r="B719" s="3"/>
      <c r="D719" s="12" t="s">
        <v>22</v>
      </c>
      <c r="E719" s="2" t="s">
        <v>4</v>
      </c>
      <c r="F719" s="12" t="s">
        <v>91</v>
      </c>
      <c r="J719" s="3"/>
      <c r="K719" s="5"/>
      <c r="L719" s="8"/>
      <c r="N719" s="5"/>
      <c r="O719" s="10"/>
      <c r="P719" s="8"/>
    </row>
    <row r="720" spans="1:16" s="2" customFormat="1" ht="36" x14ac:dyDescent="0.15">
      <c r="A720" s="39"/>
      <c r="B720" s="3"/>
      <c r="D720" s="12" t="s">
        <v>22</v>
      </c>
      <c r="E720" s="2" t="s">
        <v>4</v>
      </c>
      <c r="F720" s="12" t="s">
        <v>92</v>
      </c>
      <c r="J720" s="3"/>
      <c r="K720" s="5"/>
      <c r="L720" s="8"/>
      <c r="N720" s="5"/>
      <c r="O720" s="10"/>
      <c r="P720" s="8"/>
    </row>
    <row r="721" spans="1:16" s="2" customFormat="1" ht="36" x14ac:dyDescent="0.15">
      <c r="A721" s="39"/>
      <c r="B721" s="3"/>
      <c r="D721" s="12" t="s">
        <v>22</v>
      </c>
      <c r="E721" s="2" t="s">
        <v>4</v>
      </c>
      <c r="F721" s="12" t="s">
        <v>93</v>
      </c>
      <c r="J721" s="3"/>
      <c r="K721" s="5"/>
      <c r="L721" s="8"/>
      <c r="N721" s="5"/>
      <c r="O721" s="10"/>
      <c r="P721" s="8"/>
    </row>
    <row r="722" spans="1:16" s="2" customFormat="1" ht="24" x14ac:dyDescent="0.15">
      <c r="A722" s="39"/>
      <c r="B722" s="3"/>
      <c r="D722" s="12" t="s">
        <v>23</v>
      </c>
      <c r="E722" s="2" t="s">
        <v>4</v>
      </c>
      <c r="F722" s="12" t="s">
        <v>88</v>
      </c>
      <c r="J722" s="3"/>
      <c r="K722" s="5"/>
      <c r="L722" s="8"/>
      <c r="N722" s="5"/>
      <c r="O722" s="10"/>
      <c r="P722" s="8"/>
    </row>
    <row r="723" spans="1:16" s="2" customFormat="1" ht="24" x14ac:dyDescent="0.15">
      <c r="A723" s="39"/>
      <c r="B723" s="3"/>
      <c r="D723" s="12" t="s">
        <v>23</v>
      </c>
      <c r="E723" s="2" t="s">
        <v>4</v>
      </c>
      <c r="F723" s="12" t="s">
        <v>89</v>
      </c>
      <c r="J723" s="3"/>
      <c r="K723" s="5"/>
      <c r="L723" s="8"/>
      <c r="N723" s="5"/>
      <c r="O723" s="10"/>
      <c r="P723" s="8"/>
    </row>
    <row r="724" spans="1:16" s="2" customFormat="1" ht="36" x14ac:dyDescent="0.15">
      <c r="A724" s="39"/>
      <c r="B724" s="3"/>
      <c r="D724" s="12" t="s">
        <v>23</v>
      </c>
      <c r="E724" s="2" t="s">
        <v>4</v>
      </c>
      <c r="F724" s="12" t="s">
        <v>90</v>
      </c>
      <c r="J724" s="3"/>
      <c r="K724" s="5"/>
      <c r="L724" s="8"/>
      <c r="N724" s="5"/>
      <c r="O724" s="10"/>
      <c r="P724" s="8"/>
    </row>
    <row r="725" spans="1:16" s="2" customFormat="1" ht="24" x14ac:dyDescent="0.15">
      <c r="A725" s="39"/>
      <c r="B725" s="3"/>
      <c r="D725" s="12" t="s">
        <v>23</v>
      </c>
      <c r="E725" s="2" t="s">
        <v>4</v>
      </c>
      <c r="F725" s="12" t="s">
        <v>91</v>
      </c>
      <c r="J725" s="3"/>
      <c r="K725" s="5"/>
      <c r="L725" s="8"/>
      <c r="N725" s="5"/>
      <c r="O725" s="10"/>
      <c r="P725" s="8"/>
    </row>
    <row r="726" spans="1:16" s="2" customFormat="1" ht="24" x14ac:dyDescent="0.15">
      <c r="A726" s="39"/>
      <c r="B726" s="3"/>
      <c r="D726" s="12" t="s">
        <v>23</v>
      </c>
      <c r="E726" s="2" t="s">
        <v>4</v>
      </c>
      <c r="F726" s="12" t="s">
        <v>92</v>
      </c>
      <c r="J726" s="3"/>
      <c r="K726" s="5"/>
      <c r="L726" s="8"/>
      <c r="N726" s="5"/>
      <c r="O726" s="10"/>
      <c r="P726" s="8"/>
    </row>
    <row r="727" spans="1:16" s="2" customFormat="1" ht="36" x14ac:dyDescent="0.15">
      <c r="A727" s="39"/>
      <c r="B727" s="3"/>
      <c r="D727" s="12" t="s">
        <v>23</v>
      </c>
      <c r="E727" s="2" t="s">
        <v>4</v>
      </c>
      <c r="F727" s="12" t="s">
        <v>93</v>
      </c>
      <c r="J727" s="3"/>
      <c r="K727" s="5"/>
      <c r="L727" s="8"/>
      <c r="N727" s="5"/>
      <c r="O727" s="10"/>
      <c r="P727" s="8"/>
    </row>
    <row r="728" spans="1:16" s="2" customFormat="1" ht="24" x14ac:dyDescent="0.15">
      <c r="A728" s="39"/>
      <c r="B728" s="3"/>
      <c r="D728" s="12" t="s">
        <v>24</v>
      </c>
      <c r="E728" s="2" t="s">
        <v>4</v>
      </c>
      <c r="F728" s="12" t="s">
        <v>88</v>
      </c>
      <c r="J728" s="3"/>
      <c r="K728" s="5"/>
      <c r="L728" s="8"/>
      <c r="N728" s="5"/>
      <c r="O728" s="10"/>
      <c r="P728" s="8"/>
    </row>
    <row r="729" spans="1:16" s="2" customFormat="1" ht="24" x14ac:dyDescent="0.15">
      <c r="A729" s="39"/>
      <c r="B729" s="3"/>
      <c r="D729" s="12" t="s">
        <v>24</v>
      </c>
      <c r="E729" s="2" t="s">
        <v>4</v>
      </c>
      <c r="F729" s="12" t="s">
        <v>89</v>
      </c>
      <c r="J729" s="3"/>
      <c r="K729" s="5"/>
      <c r="L729" s="8"/>
      <c r="N729" s="5"/>
      <c r="O729" s="10"/>
      <c r="P729" s="8"/>
    </row>
    <row r="730" spans="1:16" s="2" customFormat="1" ht="36" x14ac:dyDescent="0.15">
      <c r="A730" s="39"/>
      <c r="B730" s="3"/>
      <c r="D730" s="12" t="s">
        <v>24</v>
      </c>
      <c r="E730" s="2" t="s">
        <v>4</v>
      </c>
      <c r="F730" s="12" t="s">
        <v>90</v>
      </c>
      <c r="J730" s="3"/>
      <c r="K730" s="5"/>
      <c r="L730" s="8"/>
      <c r="N730" s="5"/>
      <c r="O730" s="10"/>
      <c r="P730" s="8"/>
    </row>
    <row r="731" spans="1:16" s="2" customFormat="1" ht="24" x14ac:dyDescent="0.15">
      <c r="A731" s="39"/>
      <c r="B731" s="3"/>
      <c r="D731" s="12" t="s">
        <v>24</v>
      </c>
      <c r="E731" s="2" t="s">
        <v>4</v>
      </c>
      <c r="F731" s="12" t="s">
        <v>91</v>
      </c>
      <c r="J731" s="3"/>
      <c r="K731" s="5"/>
      <c r="L731" s="8"/>
      <c r="N731" s="5"/>
      <c r="O731" s="10"/>
      <c r="P731" s="8"/>
    </row>
    <row r="732" spans="1:16" s="2" customFormat="1" ht="24" x14ac:dyDescent="0.15">
      <c r="A732" s="39"/>
      <c r="B732" s="3"/>
      <c r="D732" s="12" t="s">
        <v>24</v>
      </c>
      <c r="E732" s="2" t="s">
        <v>4</v>
      </c>
      <c r="F732" s="12" t="s">
        <v>92</v>
      </c>
      <c r="J732" s="3"/>
      <c r="K732" s="5"/>
      <c r="L732" s="8"/>
      <c r="N732" s="5"/>
      <c r="O732" s="10"/>
      <c r="P732" s="8"/>
    </row>
    <row r="733" spans="1:16" s="2" customFormat="1" ht="36" x14ac:dyDescent="0.15">
      <c r="A733" s="39"/>
      <c r="B733" s="3"/>
      <c r="D733" s="12" t="s">
        <v>24</v>
      </c>
      <c r="E733" s="2" t="s">
        <v>4</v>
      </c>
      <c r="F733" s="12" t="s">
        <v>93</v>
      </c>
      <c r="J733" s="3"/>
      <c r="K733" s="5"/>
      <c r="L733" s="8"/>
      <c r="N733" s="5"/>
      <c r="O733" s="10"/>
      <c r="P733" s="8"/>
    </row>
    <row r="734" spans="1:16" s="2" customFormat="1" x14ac:dyDescent="0.15">
      <c r="A734" s="3"/>
      <c r="B734" s="3"/>
      <c r="J734" s="3"/>
      <c r="K734" s="5"/>
      <c r="L734" s="8"/>
      <c r="N734" s="5"/>
      <c r="O734" s="10"/>
      <c r="P734" s="8"/>
    </row>
    <row r="735" spans="1:16" s="2" customFormat="1" x14ac:dyDescent="0.15">
      <c r="A735" s="3"/>
      <c r="B735" s="3"/>
      <c r="J735" s="3"/>
      <c r="K735" s="5"/>
      <c r="L735" s="8"/>
      <c r="N735" s="5"/>
      <c r="O735" s="10"/>
      <c r="P735" s="8"/>
    </row>
    <row r="736" spans="1:16" s="2" customFormat="1" x14ac:dyDescent="0.15">
      <c r="A736" s="3"/>
      <c r="B736" s="3"/>
      <c r="J736" s="3"/>
      <c r="K736" s="5"/>
      <c r="L736" s="8"/>
      <c r="N736" s="5"/>
      <c r="O736" s="10"/>
      <c r="P736" s="8"/>
    </row>
    <row r="737" spans="1:16" s="2" customFormat="1" x14ac:dyDescent="0.15">
      <c r="A737" s="3"/>
      <c r="B737" s="3"/>
      <c r="J737" s="3"/>
      <c r="K737" s="5"/>
      <c r="L737" s="8"/>
      <c r="N737" s="5"/>
      <c r="O737" s="10"/>
      <c r="P737" s="8"/>
    </row>
    <row r="738" spans="1:16" s="2" customFormat="1" x14ac:dyDescent="0.15">
      <c r="A738" s="3"/>
      <c r="B738" s="3"/>
      <c r="J738" s="3"/>
      <c r="K738" s="5"/>
      <c r="L738" s="8"/>
      <c r="N738" s="5"/>
      <c r="O738" s="10"/>
      <c r="P738" s="8"/>
    </row>
    <row r="739" spans="1:16" s="2" customFormat="1" x14ac:dyDescent="0.15">
      <c r="A739" s="3"/>
      <c r="B739" s="3"/>
      <c r="J739" s="3"/>
      <c r="K739" s="5"/>
      <c r="L739" s="8"/>
      <c r="N739" s="5"/>
      <c r="O739" s="10"/>
      <c r="P739" s="8"/>
    </row>
    <row r="740" spans="1:16" s="2" customFormat="1" x14ac:dyDescent="0.15">
      <c r="A740" s="3"/>
      <c r="B740" s="3"/>
      <c r="J740" s="3"/>
      <c r="K740" s="5"/>
      <c r="L740" s="8"/>
      <c r="N740" s="5"/>
      <c r="O740" s="10"/>
      <c r="P740" s="8"/>
    </row>
    <row r="741" spans="1:16" s="2" customFormat="1" x14ac:dyDescent="0.15">
      <c r="A741" s="3"/>
      <c r="B741" s="3"/>
      <c r="J741" s="3"/>
      <c r="K741" s="5"/>
      <c r="L741" s="8"/>
      <c r="N741" s="5"/>
      <c r="O741" s="10"/>
      <c r="P741" s="8"/>
    </row>
    <row r="742" spans="1:16" s="2" customFormat="1" x14ac:dyDescent="0.15">
      <c r="A742" s="3"/>
      <c r="B742" s="3"/>
      <c r="J742" s="3"/>
      <c r="K742" s="5"/>
      <c r="L742" s="8"/>
      <c r="N742" s="5"/>
      <c r="O742" s="10"/>
      <c r="P742" s="8"/>
    </row>
    <row r="743" spans="1:16" s="2" customFormat="1" x14ac:dyDescent="0.15">
      <c r="A743" s="3"/>
      <c r="B743" s="3"/>
      <c r="J743" s="3"/>
      <c r="K743" s="5"/>
      <c r="L743" s="8"/>
      <c r="N743" s="5"/>
      <c r="O743" s="10"/>
      <c r="P743" s="8"/>
    </row>
    <row r="744" spans="1:16" s="2" customFormat="1" x14ac:dyDescent="0.15">
      <c r="A744" s="3"/>
      <c r="B744" s="3"/>
      <c r="J744" s="3"/>
      <c r="K744" s="5"/>
      <c r="L744" s="8"/>
      <c r="N744" s="5"/>
      <c r="O744" s="10"/>
      <c r="P744" s="8"/>
    </row>
    <row r="745" spans="1:16" s="2" customFormat="1" x14ac:dyDescent="0.15">
      <c r="A745" s="3"/>
      <c r="B745" s="3"/>
      <c r="J745" s="3"/>
      <c r="K745" s="5"/>
      <c r="L745" s="8"/>
      <c r="N745" s="5"/>
      <c r="O745" s="10"/>
      <c r="P745" s="8"/>
    </row>
    <row r="746" spans="1:16" s="2" customFormat="1" x14ac:dyDescent="0.15">
      <c r="A746" s="3"/>
      <c r="B746" s="3"/>
      <c r="J746" s="3"/>
      <c r="K746" s="5"/>
      <c r="L746" s="8"/>
      <c r="N746" s="5"/>
      <c r="O746" s="10"/>
      <c r="P746" s="8"/>
    </row>
    <row r="747" spans="1:16" s="2" customFormat="1" x14ac:dyDescent="0.15">
      <c r="A747" s="3"/>
      <c r="B747" s="3"/>
      <c r="J747" s="3"/>
      <c r="K747" s="5"/>
      <c r="L747" s="8"/>
      <c r="N747" s="5"/>
      <c r="O747" s="10"/>
      <c r="P747" s="8"/>
    </row>
    <row r="748" spans="1:16" s="2" customFormat="1" x14ac:dyDescent="0.15">
      <c r="A748" s="3"/>
      <c r="B748" s="3"/>
      <c r="J748" s="3"/>
      <c r="K748" s="5"/>
      <c r="L748" s="8"/>
      <c r="N748" s="5"/>
      <c r="O748" s="10"/>
      <c r="P748" s="8"/>
    </row>
    <row r="749" spans="1:16" s="2" customFormat="1" x14ac:dyDescent="0.15">
      <c r="A749" s="3"/>
      <c r="B749" s="3"/>
      <c r="J749" s="3"/>
      <c r="K749" s="5"/>
      <c r="L749" s="8"/>
      <c r="N749" s="5"/>
      <c r="O749" s="10"/>
      <c r="P749" s="8"/>
    </row>
    <row r="750" spans="1:16" s="2" customFormat="1" x14ac:dyDescent="0.15">
      <c r="A750" s="3"/>
      <c r="B750" s="3"/>
      <c r="J750" s="3"/>
      <c r="K750" s="5"/>
      <c r="L750" s="8"/>
      <c r="N750" s="5"/>
      <c r="O750" s="10"/>
      <c r="P750" s="8"/>
    </row>
    <row r="751" spans="1:16" s="2" customFormat="1" x14ac:dyDescent="0.15">
      <c r="A751" s="3"/>
      <c r="B751" s="3"/>
      <c r="J751" s="3"/>
      <c r="K751" s="5"/>
      <c r="L751" s="8"/>
      <c r="N751" s="5"/>
      <c r="O751" s="10"/>
      <c r="P751" s="8"/>
    </row>
    <row r="752" spans="1:16" s="2" customFormat="1" x14ac:dyDescent="0.15">
      <c r="A752" s="3"/>
      <c r="B752" s="3"/>
      <c r="J752" s="3"/>
      <c r="K752" s="5"/>
      <c r="L752" s="8"/>
      <c r="N752" s="5"/>
      <c r="O752" s="10"/>
      <c r="P752" s="8"/>
    </row>
    <row r="753" spans="1:16" s="2" customFormat="1" x14ac:dyDescent="0.15">
      <c r="A753" s="3"/>
      <c r="B753" s="3"/>
      <c r="J753" s="3"/>
      <c r="K753" s="5"/>
      <c r="L753" s="8"/>
      <c r="N753" s="5"/>
      <c r="O753" s="10"/>
      <c r="P753" s="8"/>
    </row>
    <row r="754" spans="1:16" s="2" customFormat="1" x14ac:dyDescent="0.15">
      <c r="A754" s="3"/>
      <c r="B754" s="3"/>
      <c r="J754" s="3"/>
      <c r="K754" s="5"/>
      <c r="L754" s="8"/>
      <c r="N754" s="5"/>
      <c r="O754" s="10"/>
      <c r="P754" s="8"/>
    </row>
    <row r="755" spans="1:16" s="2" customFormat="1" x14ac:dyDescent="0.15">
      <c r="A755" s="3"/>
      <c r="B755" s="3"/>
      <c r="J755" s="3"/>
      <c r="K755" s="5"/>
      <c r="L755" s="8"/>
      <c r="N755" s="5"/>
      <c r="O755" s="10"/>
      <c r="P755" s="8"/>
    </row>
    <row r="756" spans="1:16" s="2" customFormat="1" x14ac:dyDescent="0.15">
      <c r="A756" s="3"/>
      <c r="B756" s="3"/>
      <c r="J756" s="3"/>
      <c r="K756" s="5"/>
      <c r="L756" s="8"/>
      <c r="N756" s="5"/>
      <c r="O756" s="10"/>
      <c r="P756" s="8"/>
    </row>
    <row r="757" spans="1:16" s="2" customFormat="1" x14ac:dyDescent="0.15">
      <c r="A757" s="3"/>
      <c r="B757" s="3"/>
      <c r="J757" s="3"/>
      <c r="K757" s="5"/>
      <c r="L757" s="8"/>
      <c r="N757" s="5"/>
      <c r="O757" s="10"/>
      <c r="P757" s="8"/>
    </row>
    <row r="758" spans="1:16" s="2" customFormat="1" x14ac:dyDescent="0.15">
      <c r="A758" s="3"/>
      <c r="B758" s="3"/>
      <c r="J758" s="3"/>
      <c r="K758" s="5"/>
      <c r="L758" s="8"/>
      <c r="N758" s="5"/>
      <c r="O758" s="10"/>
      <c r="P758" s="8"/>
    </row>
    <row r="759" spans="1:16" s="2" customFormat="1" x14ac:dyDescent="0.15">
      <c r="A759" s="3"/>
      <c r="B759" s="3"/>
      <c r="J759" s="3"/>
      <c r="K759" s="5"/>
      <c r="L759" s="8"/>
      <c r="N759" s="5"/>
      <c r="O759" s="10"/>
      <c r="P759" s="8"/>
    </row>
    <row r="760" spans="1:16" s="2" customFormat="1" x14ac:dyDescent="0.15">
      <c r="A760" s="3"/>
      <c r="B760" s="3"/>
      <c r="J760" s="3"/>
      <c r="K760" s="5"/>
      <c r="L760" s="8"/>
      <c r="N760" s="5"/>
      <c r="O760" s="10"/>
      <c r="P760" s="8"/>
    </row>
    <row r="761" spans="1:16" s="2" customFormat="1" x14ac:dyDescent="0.15">
      <c r="A761" s="3"/>
      <c r="B761" s="3"/>
      <c r="J761" s="3"/>
      <c r="K761" s="5"/>
      <c r="L761" s="8"/>
      <c r="N761" s="5"/>
      <c r="O761" s="10"/>
      <c r="P761" s="8"/>
    </row>
    <row r="762" spans="1:16" s="2" customFormat="1" x14ac:dyDescent="0.15">
      <c r="A762" s="3"/>
      <c r="B762" s="3"/>
      <c r="J762" s="3"/>
      <c r="K762" s="5"/>
      <c r="L762" s="8"/>
      <c r="N762" s="5"/>
      <c r="O762" s="10"/>
      <c r="P762" s="8"/>
    </row>
    <row r="763" spans="1:16" s="2" customFormat="1" x14ac:dyDescent="0.15">
      <c r="A763" s="3"/>
      <c r="B763" s="3"/>
      <c r="J763" s="3"/>
      <c r="K763" s="5"/>
      <c r="L763" s="8"/>
      <c r="N763" s="5"/>
      <c r="O763" s="10"/>
      <c r="P763" s="8"/>
    </row>
    <row r="764" spans="1:16" s="2" customFormat="1" x14ac:dyDescent="0.15">
      <c r="A764" s="3"/>
      <c r="B764" s="3"/>
      <c r="J764" s="3"/>
      <c r="K764" s="5"/>
      <c r="L764" s="8"/>
      <c r="N764" s="5"/>
      <c r="O764" s="10"/>
      <c r="P764" s="8"/>
    </row>
    <row r="765" spans="1:16" s="2" customFormat="1" x14ac:dyDescent="0.15">
      <c r="A765" s="3"/>
      <c r="B765" s="3"/>
      <c r="J765" s="3"/>
      <c r="K765" s="5"/>
      <c r="L765" s="8"/>
      <c r="N765" s="5"/>
      <c r="O765" s="10"/>
      <c r="P765" s="8"/>
    </row>
    <row r="766" spans="1:16" s="2" customFormat="1" x14ac:dyDescent="0.15">
      <c r="A766" s="3"/>
      <c r="B766" s="3"/>
      <c r="J766" s="3"/>
      <c r="K766" s="5"/>
      <c r="L766" s="8"/>
      <c r="N766" s="5"/>
      <c r="O766" s="10"/>
      <c r="P766" s="8"/>
    </row>
    <row r="767" spans="1:16" s="2" customFormat="1" x14ac:dyDescent="0.15">
      <c r="A767" s="3"/>
      <c r="B767" s="3"/>
      <c r="J767" s="3"/>
      <c r="K767" s="5"/>
      <c r="L767" s="8"/>
      <c r="N767" s="5"/>
      <c r="O767" s="10"/>
      <c r="P767" s="8"/>
    </row>
    <row r="768" spans="1:16" s="2" customFormat="1" x14ac:dyDescent="0.15">
      <c r="A768" s="3"/>
      <c r="B768" s="3"/>
      <c r="J768" s="3"/>
      <c r="K768" s="5"/>
      <c r="L768" s="8"/>
      <c r="N768" s="5"/>
      <c r="O768" s="10"/>
      <c r="P768" s="8"/>
    </row>
    <row r="769" spans="1:16" s="2" customFormat="1" x14ac:dyDescent="0.15">
      <c r="A769" s="3"/>
      <c r="B769" s="3"/>
      <c r="J769" s="3"/>
      <c r="K769" s="5"/>
      <c r="L769" s="8"/>
      <c r="N769" s="5"/>
      <c r="O769" s="10"/>
      <c r="P769" s="8"/>
    </row>
    <row r="770" spans="1:16" s="2" customFormat="1" x14ac:dyDescent="0.15">
      <c r="A770" s="3"/>
      <c r="B770" s="3"/>
      <c r="J770" s="3"/>
      <c r="K770" s="5"/>
      <c r="L770" s="8"/>
      <c r="N770" s="5"/>
      <c r="O770" s="10"/>
      <c r="P770" s="8"/>
    </row>
    <row r="771" spans="1:16" s="2" customFormat="1" x14ac:dyDescent="0.15">
      <c r="A771" s="3"/>
      <c r="B771" s="3"/>
      <c r="J771" s="3"/>
      <c r="K771" s="5"/>
      <c r="L771" s="8"/>
      <c r="N771" s="5"/>
      <c r="O771" s="10"/>
      <c r="P771" s="8"/>
    </row>
    <row r="772" spans="1:16" s="2" customFormat="1" x14ac:dyDescent="0.15">
      <c r="A772" s="3"/>
      <c r="B772" s="3"/>
      <c r="J772" s="3"/>
      <c r="K772" s="5"/>
      <c r="L772" s="8"/>
      <c r="N772" s="5"/>
      <c r="O772" s="10"/>
      <c r="P772" s="8"/>
    </row>
    <row r="773" spans="1:16" s="2" customFormat="1" x14ac:dyDescent="0.15">
      <c r="A773" s="3"/>
      <c r="B773" s="3"/>
      <c r="J773" s="3"/>
      <c r="K773" s="5"/>
      <c r="L773" s="8"/>
      <c r="N773" s="5"/>
      <c r="O773" s="10"/>
      <c r="P773" s="8"/>
    </row>
    <row r="774" spans="1:16" s="2" customFormat="1" x14ac:dyDescent="0.15">
      <c r="A774" s="3"/>
      <c r="B774" s="3"/>
      <c r="J774" s="3"/>
      <c r="K774" s="5"/>
      <c r="L774" s="8"/>
      <c r="N774" s="5"/>
      <c r="O774" s="10"/>
      <c r="P774" s="8"/>
    </row>
    <row r="775" spans="1:16" s="2" customFormat="1" x14ac:dyDescent="0.15">
      <c r="A775" s="3"/>
      <c r="B775" s="3"/>
      <c r="J775" s="3"/>
      <c r="K775" s="5"/>
      <c r="L775" s="8"/>
      <c r="N775" s="5"/>
      <c r="O775" s="10"/>
      <c r="P775" s="8"/>
    </row>
    <row r="776" spans="1:16" s="2" customFormat="1" x14ac:dyDescent="0.15">
      <c r="A776" s="3"/>
      <c r="B776" s="3"/>
      <c r="J776" s="3"/>
      <c r="K776" s="5"/>
      <c r="L776" s="8"/>
      <c r="N776" s="5"/>
      <c r="O776" s="10"/>
      <c r="P776" s="8"/>
    </row>
    <row r="777" spans="1:16" s="2" customFormat="1" x14ac:dyDescent="0.15">
      <c r="A777" s="3"/>
      <c r="B777" s="3"/>
      <c r="J777" s="3"/>
      <c r="K777" s="5"/>
      <c r="L777" s="8"/>
      <c r="N777" s="5"/>
      <c r="O777" s="10"/>
      <c r="P777" s="8"/>
    </row>
    <row r="778" spans="1:16" s="2" customFormat="1" x14ac:dyDescent="0.15">
      <c r="A778" s="3"/>
      <c r="B778" s="3"/>
      <c r="J778" s="3"/>
      <c r="K778" s="5"/>
      <c r="L778" s="8"/>
      <c r="N778" s="5"/>
      <c r="O778" s="10"/>
      <c r="P778" s="8"/>
    </row>
    <row r="779" spans="1:16" s="2" customFormat="1" x14ac:dyDescent="0.15">
      <c r="A779" s="3"/>
      <c r="B779" s="3"/>
      <c r="J779" s="3"/>
      <c r="K779" s="5"/>
      <c r="L779" s="8"/>
      <c r="N779" s="5"/>
      <c r="O779" s="10"/>
      <c r="P779" s="8"/>
    </row>
    <row r="780" spans="1:16" s="2" customFormat="1" x14ac:dyDescent="0.15">
      <c r="A780" s="3"/>
      <c r="B780" s="3"/>
      <c r="J780" s="3"/>
      <c r="K780" s="5"/>
      <c r="L780" s="8"/>
      <c r="N780" s="5"/>
      <c r="O780" s="10"/>
      <c r="P780" s="8"/>
    </row>
    <row r="781" spans="1:16" s="2" customFormat="1" x14ac:dyDescent="0.15">
      <c r="A781" s="3"/>
      <c r="B781" s="3"/>
      <c r="J781" s="3"/>
      <c r="K781" s="5"/>
      <c r="L781" s="8"/>
      <c r="N781" s="5"/>
      <c r="O781" s="10"/>
      <c r="P781" s="8"/>
    </row>
    <row r="782" spans="1:16" s="2" customFormat="1" x14ac:dyDescent="0.15">
      <c r="A782" s="3"/>
      <c r="B782" s="3"/>
      <c r="J782" s="3"/>
      <c r="K782" s="5"/>
      <c r="L782" s="8"/>
      <c r="N782" s="5"/>
      <c r="O782" s="10"/>
      <c r="P782" s="8"/>
    </row>
    <row r="783" spans="1:16" s="2" customFormat="1" x14ac:dyDescent="0.15">
      <c r="A783" s="3"/>
      <c r="B783" s="3"/>
      <c r="J783" s="3"/>
      <c r="K783" s="5"/>
      <c r="L783" s="8"/>
      <c r="N783" s="5"/>
      <c r="O783" s="10"/>
      <c r="P783" s="8"/>
    </row>
    <row r="784" spans="1:16" s="2" customFormat="1" x14ac:dyDescent="0.15">
      <c r="A784" s="3"/>
      <c r="B784" s="3"/>
      <c r="J784" s="3"/>
      <c r="K784" s="5"/>
      <c r="L784" s="8"/>
      <c r="N784" s="5"/>
      <c r="O784" s="10"/>
      <c r="P784" s="8"/>
    </row>
    <row r="785" spans="1:16" s="2" customFormat="1" x14ac:dyDescent="0.15">
      <c r="A785" s="3"/>
      <c r="B785" s="3"/>
      <c r="J785" s="3"/>
      <c r="K785" s="5"/>
      <c r="L785" s="8"/>
      <c r="N785" s="5"/>
      <c r="O785" s="10"/>
      <c r="P785" s="8"/>
    </row>
    <row r="786" spans="1:16" s="2" customFormat="1" x14ac:dyDescent="0.15">
      <c r="A786" s="3"/>
      <c r="B786" s="3"/>
      <c r="J786" s="3"/>
      <c r="K786" s="5"/>
      <c r="L786" s="8"/>
      <c r="N786" s="5"/>
      <c r="O786" s="10"/>
      <c r="P786" s="8"/>
    </row>
    <row r="787" spans="1:16" s="2" customFormat="1" x14ac:dyDescent="0.15">
      <c r="A787" s="3"/>
      <c r="B787" s="3"/>
      <c r="J787" s="3"/>
      <c r="K787" s="5"/>
      <c r="L787" s="8"/>
      <c r="N787" s="5"/>
      <c r="O787" s="10"/>
      <c r="P787" s="8"/>
    </row>
    <row r="788" spans="1:16" s="2" customFormat="1" x14ac:dyDescent="0.15">
      <c r="A788" s="3"/>
      <c r="B788" s="3"/>
      <c r="J788" s="3"/>
      <c r="K788" s="5"/>
      <c r="L788" s="8"/>
      <c r="N788" s="5"/>
      <c r="O788" s="10"/>
      <c r="P788" s="8"/>
    </row>
    <row r="789" spans="1:16" s="2" customFormat="1" x14ac:dyDescent="0.15">
      <c r="A789" s="3"/>
      <c r="B789" s="3"/>
      <c r="J789" s="3"/>
      <c r="K789" s="5"/>
      <c r="L789" s="8"/>
      <c r="N789" s="5"/>
      <c r="O789" s="10"/>
      <c r="P789" s="8"/>
    </row>
    <row r="790" spans="1:16" s="2" customFormat="1" x14ac:dyDescent="0.15">
      <c r="A790" s="3"/>
      <c r="B790" s="3"/>
      <c r="J790" s="3"/>
      <c r="K790" s="5"/>
      <c r="L790" s="8"/>
      <c r="N790" s="5"/>
      <c r="O790" s="10"/>
      <c r="P790" s="8"/>
    </row>
    <row r="791" spans="1:16" s="2" customFormat="1" x14ac:dyDescent="0.15">
      <c r="A791" s="3"/>
      <c r="B791" s="3"/>
      <c r="J791" s="3"/>
      <c r="K791" s="5"/>
      <c r="L791" s="8"/>
      <c r="N791" s="5"/>
      <c r="O791" s="10"/>
      <c r="P791" s="8"/>
    </row>
    <row r="792" spans="1:16" s="2" customFormat="1" x14ac:dyDescent="0.15">
      <c r="A792" s="3"/>
      <c r="B792" s="3"/>
      <c r="J792" s="3"/>
      <c r="K792" s="5"/>
      <c r="L792" s="8"/>
      <c r="N792" s="5"/>
      <c r="O792" s="10"/>
      <c r="P792" s="8"/>
    </row>
    <row r="793" spans="1:16" s="2" customFormat="1" x14ac:dyDescent="0.15">
      <c r="A793" s="3"/>
      <c r="B793" s="3"/>
      <c r="J793" s="3"/>
      <c r="K793" s="5"/>
      <c r="L793" s="8"/>
      <c r="N793" s="5"/>
      <c r="O793" s="10"/>
      <c r="P793" s="8"/>
    </row>
    <row r="794" spans="1:16" s="2" customFormat="1" x14ac:dyDescent="0.15">
      <c r="A794" s="3"/>
      <c r="B794" s="3"/>
      <c r="J794" s="3"/>
      <c r="K794" s="5"/>
      <c r="L794" s="8"/>
      <c r="N794" s="5"/>
      <c r="O794" s="10"/>
      <c r="P794" s="8"/>
    </row>
    <row r="795" spans="1:16" s="2" customFormat="1" x14ac:dyDescent="0.15">
      <c r="A795" s="3"/>
      <c r="B795" s="3"/>
      <c r="J795" s="3"/>
      <c r="K795" s="5"/>
      <c r="L795" s="8"/>
      <c r="N795" s="5"/>
      <c r="O795" s="10"/>
      <c r="P795" s="8"/>
    </row>
    <row r="796" spans="1:16" s="2" customFormat="1" x14ac:dyDescent="0.15">
      <c r="A796" s="3"/>
      <c r="B796" s="3"/>
      <c r="J796" s="3"/>
      <c r="K796" s="5"/>
      <c r="L796" s="8"/>
      <c r="N796" s="5"/>
      <c r="O796" s="10"/>
      <c r="P796" s="8"/>
    </row>
    <row r="797" spans="1:16" s="2" customFormat="1" x14ac:dyDescent="0.15">
      <c r="A797" s="3"/>
      <c r="B797" s="3"/>
      <c r="J797" s="3"/>
      <c r="K797" s="5"/>
      <c r="L797" s="8"/>
      <c r="N797" s="5"/>
      <c r="O797" s="10"/>
      <c r="P797" s="8"/>
    </row>
    <row r="798" spans="1:16" s="2" customFormat="1" x14ac:dyDescent="0.15">
      <c r="A798" s="3"/>
      <c r="B798" s="3"/>
      <c r="J798" s="3"/>
      <c r="K798" s="5"/>
      <c r="L798" s="8"/>
      <c r="N798" s="5"/>
      <c r="O798" s="10"/>
      <c r="P798" s="8"/>
    </row>
    <row r="799" spans="1:16" s="2" customFormat="1" x14ac:dyDescent="0.15">
      <c r="A799" s="3"/>
      <c r="B799" s="3"/>
      <c r="J799" s="3"/>
      <c r="K799" s="5"/>
      <c r="L799" s="8"/>
      <c r="N799" s="5"/>
      <c r="O799" s="10"/>
      <c r="P799" s="8"/>
    </row>
    <row r="800" spans="1:16" s="2" customFormat="1" x14ac:dyDescent="0.15">
      <c r="A800" s="3"/>
      <c r="B800" s="3"/>
      <c r="J800" s="3"/>
      <c r="K800" s="5"/>
      <c r="L800" s="8"/>
      <c r="N800" s="5"/>
      <c r="O800" s="10"/>
      <c r="P800" s="8"/>
    </row>
    <row r="801" spans="1:16" s="2" customFormat="1" x14ac:dyDescent="0.15">
      <c r="A801" s="3"/>
      <c r="B801" s="3"/>
      <c r="J801" s="3"/>
      <c r="K801" s="5"/>
      <c r="L801" s="8"/>
      <c r="N801" s="5"/>
      <c r="O801" s="10"/>
      <c r="P801" s="8"/>
    </row>
    <row r="802" spans="1:16" s="2" customFormat="1" x14ac:dyDescent="0.15">
      <c r="A802" s="3"/>
      <c r="B802" s="3"/>
      <c r="J802" s="3"/>
      <c r="K802" s="5"/>
      <c r="L802" s="8"/>
      <c r="N802" s="5"/>
      <c r="O802" s="10"/>
      <c r="P802" s="8"/>
    </row>
    <row r="803" spans="1:16" s="2" customFormat="1" x14ac:dyDescent="0.15">
      <c r="A803" s="3"/>
      <c r="B803" s="3"/>
      <c r="J803" s="3"/>
      <c r="K803" s="5"/>
      <c r="L803" s="8"/>
      <c r="N803" s="5"/>
      <c r="O803" s="10"/>
      <c r="P803" s="8"/>
    </row>
    <row r="804" spans="1:16" s="2" customFormat="1" x14ac:dyDescent="0.15">
      <c r="A804" s="3"/>
      <c r="B804" s="3"/>
      <c r="J804" s="3"/>
      <c r="K804" s="5"/>
      <c r="L804" s="8"/>
      <c r="N804" s="5"/>
      <c r="O804" s="10"/>
      <c r="P804" s="8"/>
    </row>
    <row r="805" spans="1:16" s="2" customFormat="1" x14ac:dyDescent="0.15">
      <c r="A805" s="3"/>
      <c r="B805" s="3"/>
      <c r="J805" s="3"/>
      <c r="K805" s="5"/>
      <c r="L805" s="8"/>
      <c r="N805" s="5"/>
      <c r="O805" s="10"/>
      <c r="P805" s="8"/>
    </row>
    <row r="806" spans="1:16" s="2" customFormat="1" x14ac:dyDescent="0.15">
      <c r="A806" s="3"/>
      <c r="B806" s="3"/>
      <c r="J806" s="3"/>
      <c r="K806" s="5"/>
      <c r="L806" s="8"/>
      <c r="N806" s="5"/>
      <c r="O806" s="10"/>
      <c r="P806" s="8"/>
    </row>
    <row r="807" spans="1:16" s="2" customFormat="1" x14ac:dyDescent="0.15">
      <c r="A807" s="3"/>
      <c r="B807" s="3"/>
      <c r="J807" s="3"/>
      <c r="K807" s="5"/>
      <c r="L807" s="8"/>
      <c r="N807" s="5"/>
      <c r="O807" s="10"/>
      <c r="P807" s="8"/>
    </row>
    <row r="808" spans="1:16" s="2" customFormat="1" x14ac:dyDescent="0.15">
      <c r="A808" s="3"/>
      <c r="B808" s="3"/>
      <c r="J808" s="3"/>
      <c r="K808" s="5"/>
      <c r="L808" s="8"/>
      <c r="N808" s="5"/>
      <c r="O808" s="10"/>
      <c r="P808" s="8"/>
    </row>
    <row r="809" spans="1:16" s="2" customFormat="1" x14ac:dyDescent="0.15">
      <c r="A809" s="3"/>
      <c r="B809" s="3"/>
      <c r="J809" s="3"/>
      <c r="K809" s="5"/>
      <c r="L809" s="8"/>
      <c r="N809" s="5"/>
      <c r="O809" s="10"/>
      <c r="P809" s="8"/>
    </row>
    <row r="810" spans="1:16" s="2" customFormat="1" x14ac:dyDescent="0.15">
      <c r="A810" s="3"/>
      <c r="B810" s="3"/>
      <c r="J810" s="3"/>
      <c r="K810" s="5"/>
      <c r="L810" s="8"/>
      <c r="N810" s="5"/>
      <c r="O810" s="10"/>
      <c r="P810" s="8"/>
    </row>
    <row r="811" spans="1:16" s="2" customFormat="1" x14ac:dyDescent="0.15">
      <c r="A811" s="3"/>
      <c r="B811" s="3"/>
      <c r="J811" s="3"/>
      <c r="K811" s="5"/>
      <c r="L811" s="8"/>
      <c r="N811" s="5"/>
      <c r="O811" s="10"/>
      <c r="P811" s="8"/>
    </row>
    <row r="812" spans="1:16" s="2" customFormat="1" x14ac:dyDescent="0.15">
      <c r="A812" s="3"/>
      <c r="B812" s="3"/>
      <c r="J812" s="3"/>
      <c r="K812" s="5"/>
      <c r="L812" s="8"/>
      <c r="N812" s="5"/>
      <c r="O812" s="10"/>
      <c r="P812" s="8"/>
    </row>
    <row r="813" spans="1:16" s="2" customFormat="1" x14ac:dyDescent="0.15">
      <c r="A813" s="3"/>
      <c r="B813" s="3"/>
      <c r="J813" s="3"/>
      <c r="K813" s="5"/>
      <c r="L813" s="8"/>
      <c r="N813" s="5"/>
      <c r="O813" s="10"/>
      <c r="P813" s="8"/>
    </row>
    <row r="814" spans="1:16" s="2" customFormat="1" x14ac:dyDescent="0.15">
      <c r="A814" s="3"/>
      <c r="B814" s="3"/>
      <c r="J814" s="3"/>
      <c r="K814" s="5"/>
      <c r="L814" s="8"/>
      <c r="N814" s="5"/>
      <c r="O814" s="10"/>
      <c r="P814" s="8"/>
    </row>
    <row r="815" spans="1:16" s="2" customFormat="1" x14ac:dyDescent="0.15">
      <c r="A815" s="3"/>
      <c r="B815" s="3"/>
      <c r="J815" s="3"/>
      <c r="K815" s="5"/>
      <c r="L815" s="8"/>
      <c r="N815" s="5"/>
      <c r="O815" s="10"/>
      <c r="P815" s="8"/>
    </row>
    <row r="816" spans="1:16" s="2" customFormat="1" x14ac:dyDescent="0.15">
      <c r="A816" s="3"/>
      <c r="B816" s="3"/>
      <c r="J816" s="3"/>
      <c r="K816" s="5"/>
      <c r="L816" s="8"/>
      <c r="N816" s="5"/>
      <c r="O816" s="10"/>
      <c r="P816" s="8"/>
    </row>
    <row r="817" spans="1:16" s="2" customFormat="1" x14ac:dyDescent="0.15">
      <c r="A817" s="3"/>
      <c r="B817" s="3"/>
      <c r="J817" s="3"/>
      <c r="K817" s="5"/>
      <c r="L817" s="8"/>
      <c r="N817" s="5"/>
      <c r="O817" s="10"/>
      <c r="P817" s="8"/>
    </row>
    <row r="818" spans="1:16" s="2" customFormat="1" x14ac:dyDescent="0.15">
      <c r="A818" s="3"/>
      <c r="B818" s="3"/>
      <c r="J818" s="3"/>
      <c r="K818" s="5"/>
      <c r="L818" s="8"/>
      <c r="N818" s="5"/>
      <c r="O818" s="10"/>
      <c r="P818" s="8"/>
    </row>
    <row r="819" spans="1:16" s="2" customFormat="1" x14ac:dyDescent="0.15">
      <c r="A819" s="3"/>
      <c r="B819" s="3"/>
      <c r="J819" s="3"/>
      <c r="K819" s="5"/>
      <c r="L819" s="8"/>
      <c r="N819" s="5"/>
      <c r="O819" s="10"/>
      <c r="P819" s="8"/>
    </row>
    <row r="820" spans="1:16" s="2" customFormat="1" x14ac:dyDescent="0.15">
      <c r="A820" s="3"/>
      <c r="B820" s="3"/>
      <c r="J820" s="3"/>
      <c r="K820" s="5"/>
      <c r="L820" s="8"/>
      <c r="N820" s="5"/>
      <c r="O820" s="10"/>
      <c r="P820" s="8"/>
    </row>
    <row r="821" spans="1:16" s="2" customFormat="1" x14ac:dyDescent="0.15">
      <c r="A821" s="3"/>
      <c r="B821" s="3"/>
      <c r="J821" s="3"/>
      <c r="K821" s="5"/>
      <c r="L821" s="8"/>
      <c r="N821" s="5"/>
      <c r="O821" s="10"/>
      <c r="P821" s="8"/>
    </row>
    <row r="822" spans="1:16" s="2" customFormat="1" x14ac:dyDescent="0.15">
      <c r="A822" s="3"/>
      <c r="B822" s="3"/>
      <c r="J822" s="3"/>
      <c r="K822" s="5"/>
      <c r="L822" s="8"/>
      <c r="N822" s="5"/>
      <c r="O822" s="10"/>
      <c r="P822" s="8"/>
    </row>
    <row r="823" spans="1:16" s="2" customFormat="1" x14ac:dyDescent="0.15">
      <c r="A823" s="3"/>
      <c r="B823" s="3"/>
      <c r="J823" s="3"/>
      <c r="K823" s="5"/>
      <c r="L823" s="8"/>
      <c r="N823" s="5"/>
      <c r="O823" s="10"/>
      <c r="P823" s="8"/>
    </row>
    <row r="824" spans="1:16" s="2" customFormat="1" x14ac:dyDescent="0.15">
      <c r="A824" s="3"/>
      <c r="B824" s="3"/>
      <c r="J824" s="3"/>
      <c r="K824" s="5"/>
      <c r="L824" s="8"/>
      <c r="N824" s="5"/>
      <c r="O824" s="10"/>
      <c r="P824" s="8"/>
    </row>
    <row r="825" spans="1:16" s="2" customFormat="1" x14ac:dyDescent="0.15">
      <c r="A825" s="3"/>
      <c r="B825" s="3"/>
      <c r="J825" s="3"/>
      <c r="K825" s="5"/>
      <c r="L825" s="8"/>
      <c r="N825" s="5"/>
      <c r="O825" s="10"/>
      <c r="P825" s="8"/>
    </row>
    <row r="826" spans="1:16" s="2" customFormat="1" x14ac:dyDescent="0.15">
      <c r="A826" s="3"/>
      <c r="B826" s="3"/>
      <c r="J826" s="3"/>
      <c r="K826" s="5"/>
      <c r="L826" s="8"/>
      <c r="N826" s="5"/>
      <c r="O826" s="10"/>
      <c r="P826" s="8"/>
    </row>
    <row r="827" spans="1:16" s="2" customFormat="1" x14ac:dyDescent="0.15">
      <c r="A827" s="3"/>
      <c r="B827" s="3"/>
      <c r="J827" s="3"/>
      <c r="K827" s="5"/>
      <c r="L827" s="8"/>
      <c r="N827" s="5"/>
      <c r="O827" s="10"/>
      <c r="P827" s="8"/>
    </row>
    <row r="828" spans="1:16" s="2" customFormat="1" x14ac:dyDescent="0.15">
      <c r="A828" s="3"/>
      <c r="B828" s="3"/>
      <c r="J828" s="3"/>
      <c r="K828" s="5"/>
      <c r="L828" s="8"/>
      <c r="N828" s="5"/>
      <c r="O828" s="10"/>
      <c r="P828" s="8"/>
    </row>
    <row r="829" spans="1:16" s="2" customFormat="1" x14ac:dyDescent="0.15">
      <c r="A829" s="3"/>
      <c r="B829" s="3"/>
      <c r="J829" s="3"/>
      <c r="K829" s="5"/>
      <c r="L829" s="8"/>
      <c r="N829" s="5"/>
      <c r="O829" s="10"/>
      <c r="P829" s="8"/>
    </row>
    <row r="830" spans="1:16" s="2" customFormat="1" x14ac:dyDescent="0.15">
      <c r="A830" s="3"/>
      <c r="B830" s="3"/>
      <c r="J830" s="3"/>
      <c r="K830" s="5"/>
      <c r="L830" s="8"/>
      <c r="N830" s="5"/>
      <c r="O830" s="10"/>
      <c r="P830" s="8"/>
    </row>
    <row r="831" spans="1:16" s="2" customFormat="1" x14ac:dyDescent="0.15">
      <c r="A831" s="3"/>
      <c r="B831" s="3"/>
      <c r="J831" s="3"/>
      <c r="K831" s="5"/>
      <c r="L831" s="8"/>
      <c r="N831" s="5"/>
      <c r="O831" s="10"/>
      <c r="P831" s="8"/>
    </row>
    <row r="832" spans="1:16" s="2" customFormat="1" x14ac:dyDescent="0.15">
      <c r="A832" s="3"/>
      <c r="B832" s="3"/>
      <c r="J832" s="3"/>
      <c r="K832" s="5"/>
      <c r="L832" s="8"/>
      <c r="N832" s="5"/>
      <c r="O832" s="10"/>
      <c r="P832" s="8"/>
    </row>
    <row r="833" spans="1:16" s="2" customFormat="1" x14ac:dyDescent="0.15">
      <c r="A833" s="3"/>
      <c r="B833" s="3"/>
      <c r="J833" s="3"/>
      <c r="K833" s="5"/>
      <c r="L833" s="8"/>
      <c r="N833" s="5"/>
      <c r="O833" s="10"/>
      <c r="P833" s="8"/>
    </row>
    <row r="834" spans="1:16" s="2" customFormat="1" x14ac:dyDescent="0.15">
      <c r="A834" s="3"/>
      <c r="B834" s="3"/>
      <c r="J834" s="3"/>
      <c r="K834" s="5"/>
      <c r="L834" s="8"/>
      <c r="N834" s="5"/>
      <c r="O834" s="10"/>
      <c r="P834" s="8"/>
    </row>
    <row r="835" spans="1:16" s="2" customFormat="1" x14ac:dyDescent="0.15">
      <c r="A835" s="3"/>
      <c r="B835" s="3"/>
      <c r="J835" s="3"/>
      <c r="K835" s="5"/>
      <c r="L835" s="8"/>
      <c r="N835" s="5"/>
      <c r="O835" s="10"/>
      <c r="P835" s="8"/>
    </row>
    <row r="836" spans="1:16" s="2" customFormat="1" x14ac:dyDescent="0.15">
      <c r="A836" s="3"/>
      <c r="B836" s="3"/>
      <c r="J836" s="3"/>
      <c r="K836" s="5"/>
      <c r="L836" s="8"/>
      <c r="N836" s="5"/>
      <c r="O836" s="10"/>
      <c r="P836" s="8"/>
    </row>
    <row r="837" spans="1:16" s="2" customFormat="1" x14ac:dyDescent="0.15">
      <c r="A837" s="3"/>
      <c r="B837" s="3"/>
      <c r="J837" s="3"/>
      <c r="K837" s="5"/>
      <c r="L837" s="8"/>
      <c r="N837" s="5"/>
      <c r="O837" s="10"/>
      <c r="P837" s="8"/>
    </row>
    <row r="838" spans="1:16" s="2" customFormat="1" x14ac:dyDescent="0.15">
      <c r="A838" s="3"/>
      <c r="B838" s="3"/>
      <c r="J838" s="3"/>
      <c r="K838" s="5"/>
      <c r="L838" s="8"/>
      <c r="N838" s="5"/>
      <c r="O838" s="10"/>
      <c r="P838" s="8"/>
    </row>
    <row r="839" spans="1:16" s="2" customFormat="1" x14ac:dyDescent="0.15">
      <c r="A839" s="3"/>
      <c r="B839" s="3"/>
      <c r="J839" s="3"/>
      <c r="K839" s="5"/>
      <c r="L839" s="8"/>
      <c r="N839" s="5"/>
      <c r="O839" s="10"/>
      <c r="P839" s="8"/>
    </row>
    <row r="840" spans="1:16" s="2" customFormat="1" x14ac:dyDescent="0.15">
      <c r="A840" s="3"/>
      <c r="B840" s="3"/>
      <c r="J840" s="3"/>
      <c r="K840" s="5"/>
      <c r="L840" s="8"/>
      <c r="N840" s="5"/>
      <c r="O840" s="10"/>
      <c r="P840" s="8"/>
    </row>
    <row r="841" spans="1:16" s="2" customFormat="1" x14ac:dyDescent="0.15">
      <c r="A841" s="3"/>
      <c r="B841" s="3"/>
      <c r="J841" s="3"/>
      <c r="K841" s="5"/>
      <c r="L841" s="8"/>
      <c r="N841" s="5"/>
      <c r="O841" s="10"/>
      <c r="P841" s="8"/>
    </row>
    <row r="842" spans="1:16" s="2" customFormat="1" x14ac:dyDescent="0.15">
      <c r="A842" s="3"/>
      <c r="B842" s="3"/>
      <c r="J842" s="3"/>
      <c r="K842" s="5"/>
      <c r="L842" s="8"/>
      <c r="N842" s="5"/>
      <c r="O842" s="10"/>
      <c r="P842" s="8"/>
    </row>
    <row r="843" spans="1:16" s="2" customFormat="1" x14ac:dyDescent="0.15">
      <c r="A843" s="3"/>
      <c r="B843" s="3"/>
      <c r="J843" s="3"/>
      <c r="K843" s="5"/>
      <c r="L843" s="8"/>
      <c r="N843" s="5"/>
      <c r="O843" s="10"/>
      <c r="P843" s="8"/>
    </row>
    <row r="844" spans="1:16" s="2" customFormat="1" x14ac:dyDescent="0.15">
      <c r="A844" s="3"/>
      <c r="B844" s="3"/>
      <c r="J844" s="3"/>
      <c r="K844" s="5"/>
      <c r="L844" s="8"/>
      <c r="N844" s="5"/>
      <c r="O844" s="10"/>
      <c r="P844" s="8"/>
    </row>
    <row r="845" spans="1:16" s="2" customFormat="1" x14ac:dyDescent="0.15">
      <c r="A845" s="3"/>
      <c r="B845" s="3"/>
      <c r="J845" s="3"/>
      <c r="K845" s="5"/>
      <c r="L845" s="8"/>
      <c r="N845" s="5"/>
      <c r="O845" s="10"/>
      <c r="P845" s="8"/>
    </row>
    <row r="846" spans="1:16" s="2" customFormat="1" x14ac:dyDescent="0.15">
      <c r="A846" s="3"/>
      <c r="B846" s="3"/>
      <c r="J846" s="3"/>
      <c r="K846" s="5"/>
      <c r="L846" s="8"/>
      <c r="N846" s="5"/>
      <c r="O846" s="10"/>
      <c r="P846" s="8"/>
    </row>
    <row r="847" spans="1:16" s="2" customFormat="1" x14ac:dyDescent="0.15">
      <c r="A847" s="3"/>
      <c r="B847" s="3"/>
      <c r="J847" s="3"/>
      <c r="K847" s="5"/>
      <c r="L847" s="8"/>
      <c r="N847" s="5"/>
      <c r="O847" s="10"/>
      <c r="P847" s="8"/>
    </row>
    <row r="848" spans="1:16" s="2" customFormat="1" x14ac:dyDescent="0.15">
      <c r="A848" s="3"/>
      <c r="B848" s="3"/>
      <c r="J848" s="3"/>
      <c r="K848" s="5"/>
      <c r="L848" s="8"/>
      <c r="N848" s="5"/>
      <c r="O848" s="10"/>
      <c r="P848" s="8"/>
    </row>
    <row r="849" spans="1:16" s="2" customFormat="1" x14ac:dyDescent="0.15">
      <c r="A849" s="3"/>
      <c r="B849" s="3"/>
      <c r="J849" s="3"/>
      <c r="K849" s="5"/>
      <c r="L849" s="8"/>
      <c r="N849" s="5"/>
      <c r="O849" s="10"/>
      <c r="P849" s="8"/>
    </row>
    <row r="850" spans="1:16" s="2" customFormat="1" x14ac:dyDescent="0.15">
      <c r="A850" s="3"/>
      <c r="B850" s="3"/>
      <c r="J850" s="3"/>
      <c r="K850" s="5"/>
      <c r="L850" s="8"/>
      <c r="N850" s="5"/>
      <c r="O850" s="10"/>
      <c r="P850" s="8"/>
    </row>
    <row r="851" spans="1:16" s="2" customFormat="1" x14ac:dyDescent="0.15">
      <c r="A851" s="3"/>
      <c r="B851" s="3"/>
      <c r="J851" s="3"/>
      <c r="K851" s="5"/>
      <c r="L851" s="8"/>
      <c r="N851" s="5"/>
      <c r="O851" s="10"/>
      <c r="P851" s="8"/>
    </row>
    <row r="852" spans="1:16" s="2" customFormat="1" x14ac:dyDescent="0.15">
      <c r="A852" s="3"/>
      <c r="B852" s="3"/>
      <c r="J852" s="3"/>
      <c r="K852" s="5"/>
      <c r="L852" s="8"/>
      <c r="N852" s="5"/>
      <c r="O852" s="10"/>
      <c r="P852" s="8"/>
    </row>
    <row r="853" spans="1:16" s="2" customFormat="1" x14ac:dyDescent="0.15">
      <c r="A853" s="3"/>
      <c r="B853" s="3"/>
      <c r="J853" s="3"/>
      <c r="K853" s="5"/>
      <c r="L853" s="8"/>
      <c r="N853" s="5"/>
      <c r="O853" s="10"/>
      <c r="P853" s="8"/>
    </row>
    <row r="854" spans="1:16" s="2" customFormat="1" x14ac:dyDescent="0.15">
      <c r="A854" s="3"/>
      <c r="B854" s="3"/>
      <c r="J854" s="3"/>
      <c r="K854" s="5"/>
      <c r="L854" s="8"/>
      <c r="N854" s="5"/>
      <c r="O854" s="10"/>
      <c r="P854" s="8"/>
    </row>
    <row r="855" spans="1:16" s="2" customFormat="1" x14ac:dyDescent="0.15">
      <c r="A855" s="3"/>
      <c r="B855" s="3"/>
      <c r="J855" s="3"/>
      <c r="K855" s="5"/>
      <c r="L855" s="8"/>
      <c r="N855" s="5"/>
      <c r="O855" s="10"/>
      <c r="P855" s="8"/>
    </row>
    <row r="856" spans="1:16" s="2" customFormat="1" x14ac:dyDescent="0.15">
      <c r="A856" s="3"/>
      <c r="B856" s="3"/>
      <c r="J856" s="3"/>
      <c r="K856" s="5"/>
      <c r="L856" s="8"/>
      <c r="N856" s="5"/>
      <c r="O856" s="10"/>
      <c r="P856" s="8"/>
    </row>
    <row r="857" spans="1:16" s="2" customFormat="1" x14ac:dyDescent="0.15">
      <c r="A857" s="3"/>
      <c r="B857" s="3"/>
      <c r="J857" s="3"/>
      <c r="K857" s="5"/>
      <c r="L857" s="8"/>
      <c r="N857" s="5"/>
      <c r="O857" s="10"/>
      <c r="P857" s="8"/>
    </row>
    <row r="858" spans="1:16" s="2" customFormat="1" x14ac:dyDescent="0.15">
      <c r="A858" s="3"/>
      <c r="B858" s="3"/>
      <c r="J858" s="3"/>
      <c r="K858" s="5"/>
      <c r="L858" s="8"/>
      <c r="N858" s="5"/>
      <c r="O858" s="10"/>
      <c r="P858" s="8"/>
    </row>
    <row r="859" spans="1:16" s="2" customFormat="1" x14ac:dyDescent="0.15">
      <c r="A859" s="3"/>
      <c r="B859" s="3"/>
      <c r="J859" s="3"/>
      <c r="K859" s="5"/>
      <c r="L859" s="8"/>
      <c r="N859" s="5"/>
      <c r="O859" s="10"/>
      <c r="P859" s="8"/>
    </row>
    <row r="860" spans="1:16" s="2" customFormat="1" x14ac:dyDescent="0.15">
      <c r="A860" s="3"/>
      <c r="B860" s="3"/>
      <c r="J860" s="3"/>
      <c r="K860" s="5"/>
      <c r="L860" s="8"/>
      <c r="N860" s="5"/>
      <c r="O860" s="10"/>
      <c r="P860" s="8"/>
    </row>
    <row r="861" spans="1:16" s="2" customFormat="1" x14ac:dyDescent="0.15">
      <c r="A861" s="3"/>
      <c r="B861" s="3"/>
      <c r="J861" s="3"/>
      <c r="K861" s="5"/>
      <c r="L861" s="8"/>
      <c r="N861" s="5"/>
      <c r="O861" s="10"/>
      <c r="P861" s="8"/>
    </row>
    <row r="862" spans="1:16" s="2" customFormat="1" x14ac:dyDescent="0.15">
      <c r="A862" s="3"/>
      <c r="B862" s="3"/>
      <c r="J862" s="3"/>
      <c r="K862" s="5"/>
      <c r="L862" s="8"/>
      <c r="N862" s="5"/>
      <c r="O862" s="10"/>
      <c r="P862" s="8"/>
    </row>
    <row r="863" spans="1:16" s="2" customFormat="1" x14ac:dyDescent="0.15">
      <c r="A863" s="3"/>
      <c r="B863" s="3"/>
      <c r="J863" s="3"/>
      <c r="K863" s="5"/>
      <c r="L863" s="8"/>
      <c r="N863" s="5"/>
      <c r="O863" s="10"/>
      <c r="P863" s="8"/>
    </row>
    <row r="864" spans="1:16" s="2" customFormat="1" x14ac:dyDescent="0.15">
      <c r="A864" s="3"/>
      <c r="B864" s="3"/>
      <c r="J864" s="3"/>
      <c r="K864" s="5"/>
      <c r="L864" s="8"/>
      <c r="N864" s="5"/>
      <c r="O864" s="10"/>
      <c r="P864" s="8"/>
    </row>
    <row r="865" spans="1:16" s="2" customFormat="1" x14ac:dyDescent="0.15">
      <c r="A865" s="3"/>
      <c r="B865" s="3"/>
      <c r="J865" s="3"/>
      <c r="K865" s="5"/>
      <c r="L865" s="8"/>
      <c r="N865" s="5"/>
      <c r="O865" s="10"/>
      <c r="P865" s="8"/>
    </row>
    <row r="866" spans="1:16" s="2" customFormat="1" x14ac:dyDescent="0.15">
      <c r="A866" s="3"/>
      <c r="B866" s="3"/>
      <c r="J866" s="3"/>
      <c r="K866" s="5"/>
      <c r="L866" s="8"/>
      <c r="N866" s="5"/>
      <c r="O866" s="10"/>
      <c r="P866" s="8"/>
    </row>
    <row r="867" spans="1:16" s="2" customFormat="1" x14ac:dyDescent="0.15">
      <c r="A867" s="3"/>
      <c r="B867" s="3"/>
      <c r="J867" s="3"/>
      <c r="K867" s="5"/>
      <c r="L867" s="8"/>
      <c r="N867" s="5"/>
      <c r="O867" s="10"/>
      <c r="P867" s="8"/>
    </row>
    <row r="868" spans="1:16" s="2" customFormat="1" x14ac:dyDescent="0.15">
      <c r="A868" s="3"/>
      <c r="B868" s="3"/>
      <c r="J868" s="3"/>
      <c r="K868" s="5"/>
      <c r="L868" s="8"/>
      <c r="N868" s="5"/>
      <c r="O868" s="10"/>
      <c r="P868" s="8"/>
    </row>
    <row r="869" spans="1:16" s="2" customFormat="1" x14ac:dyDescent="0.15">
      <c r="A869" s="3"/>
      <c r="B869" s="3"/>
      <c r="J869" s="3"/>
      <c r="K869" s="5"/>
      <c r="L869" s="8"/>
      <c r="N869" s="5"/>
      <c r="O869" s="10"/>
      <c r="P869" s="8"/>
    </row>
    <row r="870" spans="1:16" s="2" customFormat="1" x14ac:dyDescent="0.15">
      <c r="A870" s="3"/>
      <c r="B870" s="3"/>
      <c r="J870" s="3"/>
      <c r="K870" s="5"/>
      <c r="L870" s="8"/>
      <c r="N870" s="5"/>
      <c r="O870" s="10"/>
      <c r="P870" s="8"/>
    </row>
    <row r="871" spans="1:16" s="2" customFormat="1" x14ac:dyDescent="0.15">
      <c r="A871" s="3"/>
      <c r="B871" s="3"/>
      <c r="J871" s="3"/>
      <c r="K871" s="5"/>
      <c r="L871" s="8"/>
      <c r="N871" s="5"/>
      <c r="O871" s="10"/>
      <c r="P871" s="8"/>
    </row>
    <row r="872" spans="1:16" s="2" customFormat="1" x14ac:dyDescent="0.15">
      <c r="A872" s="3"/>
      <c r="B872" s="3"/>
      <c r="J872" s="3"/>
      <c r="K872" s="5"/>
      <c r="L872" s="8"/>
      <c r="N872" s="5"/>
      <c r="O872" s="10"/>
      <c r="P872" s="8"/>
    </row>
    <row r="873" spans="1:16" s="2" customFormat="1" x14ac:dyDescent="0.15">
      <c r="A873" s="3"/>
      <c r="B873" s="3"/>
      <c r="J873" s="3"/>
      <c r="K873" s="5"/>
      <c r="L873" s="8"/>
      <c r="N873" s="5"/>
      <c r="O873" s="10"/>
      <c r="P873" s="8"/>
    </row>
    <row r="874" spans="1:16" s="2" customFormat="1" x14ac:dyDescent="0.15">
      <c r="A874" s="3"/>
      <c r="B874" s="3"/>
      <c r="J874" s="3"/>
      <c r="K874" s="5"/>
      <c r="L874" s="8"/>
      <c r="N874" s="5"/>
      <c r="O874" s="10"/>
      <c r="P874" s="8"/>
    </row>
    <row r="875" spans="1:16" s="2" customFormat="1" x14ac:dyDescent="0.15">
      <c r="A875" s="3"/>
      <c r="B875" s="3"/>
      <c r="J875" s="3"/>
      <c r="K875" s="5"/>
      <c r="L875" s="8"/>
      <c r="N875" s="5"/>
      <c r="O875" s="10"/>
      <c r="P875" s="8"/>
    </row>
    <row r="876" spans="1:16" s="2" customFormat="1" x14ac:dyDescent="0.15">
      <c r="A876" s="3"/>
      <c r="B876" s="3"/>
      <c r="J876" s="3"/>
      <c r="K876" s="5"/>
      <c r="L876" s="8"/>
      <c r="N876" s="5"/>
      <c r="O876" s="10"/>
      <c r="P876" s="8"/>
    </row>
    <row r="877" spans="1:16" s="2" customFormat="1" x14ac:dyDescent="0.15">
      <c r="A877" s="3"/>
      <c r="B877" s="3"/>
      <c r="J877" s="3"/>
      <c r="K877" s="5"/>
      <c r="L877" s="8"/>
      <c r="N877" s="5"/>
      <c r="O877" s="10"/>
      <c r="P877" s="8"/>
    </row>
    <row r="878" spans="1:16" s="2" customFormat="1" x14ac:dyDescent="0.15">
      <c r="A878" s="3"/>
      <c r="B878" s="3"/>
      <c r="J878" s="3"/>
      <c r="K878" s="5"/>
      <c r="L878" s="8"/>
      <c r="N878" s="5"/>
      <c r="O878" s="10"/>
      <c r="P878" s="8"/>
    </row>
    <row r="879" spans="1:16" s="2" customFormat="1" x14ac:dyDescent="0.15">
      <c r="A879" s="3"/>
      <c r="B879" s="3"/>
      <c r="J879" s="3"/>
      <c r="K879" s="5"/>
      <c r="L879" s="8"/>
      <c r="N879" s="5"/>
      <c r="O879" s="10"/>
      <c r="P879" s="8"/>
    </row>
    <row r="880" spans="1:16" s="2" customFormat="1" x14ac:dyDescent="0.15">
      <c r="A880" s="3"/>
      <c r="B880" s="3"/>
      <c r="J880" s="3"/>
      <c r="K880" s="5"/>
      <c r="L880" s="8"/>
      <c r="N880" s="5"/>
      <c r="O880" s="10"/>
      <c r="P880" s="8"/>
    </row>
    <row r="881" spans="1:16" s="2" customFormat="1" x14ac:dyDescent="0.15">
      <c r="A881" s="3"/>
      <c r="B881" s="3"/>
      <c r="J881" s="3"/>
      <c r="K881" s="5"/>
      <c r="L881" s="8"/>
      <c r="N881" s="5"/>
      <c r="O881" s="10"/>
      <c r="P881" s="8"/>
    </row>
    <row r="882" spans="1:16" s="2" customFormat="1" x14ac:dyDescent="0.15">
      <c r="A882" s="3"/>
      <c r="B882" s="3"/>
      <c r="J882" s="3"/>
      <c r="K882" s="5"/>
      <c r="L882" s="8"/>
      <c r="N882" s="5"/>
      <c r="O882" s="10"/>
      <c r="P882" s="8"/>
    </row>
    <row r="883" spans="1:16" s="2" customFormat="1" x14ac:dyDescent="0.15">
      <c r="A883" s="3"/>
      <c r="B883" s="3"/>
      <c r="J883" s="3"/>
      <c r="K883" s="5"/>
      <c r="L883" s="8"/>
      <c r="N883" s="5"/>
      <c r="O883" s="10"/>
      <c r="P883" s="8"/>
    </row>
    <row r="884" spans="1:16" s="2" customFormat="1" x14ac:dyDescent="0.15">
      <c r="A884" s="3"/>
      <c r="B884" s="3"/>
      <c r="J884" s="3"/>
      <c r="K884" s="5"/>
      <c r="L884" s="8"/>
      <c r="N884" s="5"/>
      <c r="O884" s="10"/>
      <c r="P884" s="8"/>
    </row>
    <row r="885" spans="1:16" s="2" customFormat="1" x14ac:dyDescent="0.15">
      <c r="A885" s="3"/>
      <c r="B885" s="3"/>
      <c r="J885" s="3"/>
      <c r="K885" s="5"/>
      <c r="L885" s="8"/>
      <c r="N885" s="5"/>
      <c r="O885" s="10"/>
      <c r="P885" s="8"/>
    </row>
    <row r="886" spans="1:16" s="2" customFormat="1" x14ac:dyDescent="0.15">
      <c r="A886" s="3"/>
      <c r="B886" s="3"/>
      <c r="J886" s="3"/>
      <c r="K886" s="5"/>
      <c r="L886" s="8"/>
      <c r="N886" s="5"/>
      <c r="O886" s="10"/>
      <c r="P886" s="8"/>
    </row>
    <row r="887" spans="1:16" s="2" customFormat="1" x14ac:dyDescent="0.15">
      <c r="A887" s="3"/>
      <c r="B887" s="3"/>
      <c r="J887" s="3"/>
      <c r="K887" s="5"/>
      <c r="L887" s="8"/>
      <c r="N887" s="5"/>
      <c r="O887" s="10"/>
      <c r="P887" s="8"/>
    </row>
    <row r="888" spans="1:16" s="2" customFormat="1" x14ac:dyDescent="0.15">
      <c r="A888" s="3"/>
      <c r="B888" s="3"/>
      <c r="J888" s="3"/>
      <c r="K888" s="5"/>
      <c r="L888" s="8"/>
      <c r="N888" s="5"/>
      <c r="O888" s="10"/>
      <c r="P888" s="8"/>
    </row>
    <row r="889" spans="1:16" s="2" customFormat="1" x14ac:dyDescent="0.15">
      <c r="A889" s="3"/>
      <c r="B889" s="3"/>
      <c r="J889" s="3"/>
      <c r="K889" s="5"/>
      <c r="L889" s="8"/>
      <c r="N889" s="5"/>
      <c r="O889" s="10"/>
      <c r="P889" s="8"/>
    </row>
    <row r="890" spans="1:16" s="2" customFormat="1" x14ac:dyDescent="0.15">
      <c r="A890" s="3"/>
      <c r="B890" s="3"/>
      <c r="J890" s="3"/>
      <c r="K890" s="5"/>
      <c r="L890" s="8"/>
      <c r="N890" s="5"/>
      <c r="O890" s="10"/>
      <c r="P890" s="8"/>
    </row>
    <row r="891" spans="1:16" s="2" customFormat="1" x14ac:dyDescent="0.15">
      <c r="A891" s="3"/>
      <c r="B891" s="3"/>
      <c r="J891" s="3"/>
      <c r="K891" s="5"/>
      <c r="L891" s="8"/>
      <c r="N891" s="5"/>
      <c r="O891" s="10"/>
      <c r="P891" s="8"/>
    </row>
    <row r="892" spans="1:16" s="2" customFormat="1" x14ac:dyDescent="0.15">
      <c r="A892" s="3"/>
      <c r="B892" s="3"/>
      <c r="J892" s="3"/>
      <c r="K892" s="5"/>
      <c r="L892" s="8"/>
      <c r="N892" s="5"/>
      <c r="O892" s="10"/>
      <c r="P892" s="8"/>
    </row>
    <row r="893" spans="1:16" s="2" customFormat="1" x14ac:dyDescent="0.15">
      <c r="A893" s="3"/>
      <c r="B893" s="3"/>
      <c r="J893" s="3"/>
      <c r="K893" s="5"/>
      <c r="L893" s="8"/>
      <c r="N893" s="5"/>
      <c r="O893" s="10"/>
      <c r="P893" s="8"/>
    </row>
    <row r="894" spans="1:16" s="2" customFormat="1" x14ac:dyDescent="0.15">
      <c r="A894" s="3"/>
      <c r="B894" s="3"/>
      <c r="J894" s="3"/>
      <c r="K894" s="5"/>
      <c r="L894" s="8"/>
      <c r="N894" s="5"/>
      <c r="O894" s="10"/>
      <c r="P894" s="8"/>
    </row>
    <row r="895" spans="1:16" s="2" customFormat="1" x14ac:dyDescent="0.15">
      <c r="A895" s="3"/>
      <c r="B895" s="3"/>
      <c r="J895" s="3"/>
      <c r="K895" s="5"/>
      <c r="L895" s="8"/>
      <c r="N895" s="5"/>
      <c r="O895" s="10"/>
      <c r="P895" s="8"/>
    </row>
    <row r="896" spans="1:16" s="2" customFormat="1" x14ac:dyDescent="0.15">
      <c r="A896" s="3"/>
      <c r="B896" s="3"/>
      <c r="J896" s="3"/>
      <c r="K896" s="5"/>
      <c r="L896" s="8"/>
      <c r="N896" s="5"/>
      <c r="O896" s="10"/>
      <c r="P896" s="8"/>
    </row>
    <row r="897" spans="1:16" s="2" customFormat="1" x14ac:dyDescent="0.15">
      <c r="A897" s="3"/>
      <c r="B897" s="3"/>
      <c r="J897" s="3"/>
      <c r="K897" s="5"/>
      <c r="L897" s="8"/>
      <c r="N897" s="5"/>
      <c r="O897" s="10"/>
      <c r="P897" s="8"/>
    </row>
    <row r="898" spans="1:16" s="2" customFormat="1" x14ac:dyDescent="0.15">
      <c r="A898" s="3"/>
      <c r="B898" s="3"/>
      <c r="J898" s="3"/>
      <c r="K898" s="5"/>
      <c r="L898" s="8"/>
      <c r="N898" s="5"/>
      <c r="O898" s="10"/>
      <c r="P898" s="8"/>
    </row>
    <row r="899" spans="1:16" s="2" customFormat="1" x14ac:dyDescent="0.15">
      <c r="A899" s="3"/>
      <c r="B899" s="3"/>
      <c r="J899" s="3"/>
      <c r="K899" s="5"/>
      <c r="L899" s="8"/>
      <c r="N899" s="5"/>
      <c r="O899" s="10"/>
      <c r="P899" s="8"/>
    </row>
    <row r="900" spans="1:16" s="2" customFormat="1" x14ac:dyDescent="0.15">
      <c r="A900" s="3"/>
      <c r="B900" s="3"/>
      <c r="J900" s="3"/>
      <c r="K900" s="5"/>
      <c r="L900" s="8"/>
      <c r="N900" s="5"/>
      <c r="O900" s="10"/>
      <c r="P900" s="8"/>
    </row>
    <row r="901" spans="1:16" s="2" customFormat="1" x14ac:dyDescent="0.15">
      <c r="A901" s="3"/>
      <c r="B901" s="3"/>
      <c r="J901" s="3"/>
      <c r="K901" s="5"/>
      <c r="L901" s="8"/>
      <c r="N901" s="5"/>
      <c r="O901" s="10"/>
      <c r="P901" s="8"/>
    </row>
    <row r="902" spans="1:16" s="2" customFormat="1" x14ac:dyDescent="0.15">
      <c r="A902" s="3"/>
      <c r="B902" s="3"/>
      <c r="J902" s="3"/>
      <c r="K902" s="5"/>
      <c r="L902" s="8"/>
      <c r="N902" s="5"/>
      <c r="O902" s="10"/>
      <c r="P902" s="8"/>
    </row>
    <row r="903" spans="1:16" s="2" customFormat="1" x14ac:dyDescent="0.15">
      <c r="A903" s="3"/>
      <c r="B903" s="3"/>
      <c r="J903" s="3"/>
      <c r="K903" s="5"/>
      <c r="L903" s="8"/>
      <c r="N903" s="5"/>
      <c r="O903" s="10"/>
      <c r="P903" s="8"/>
    </row>
    <row r="904" spans="1:16" s="2" customFormat="1" x14ac:dyDescent="0.15">
      <c r="A904" s="3"/>
      <c r="B904" s="3"/>
      <c r="J904" s="3"/>
      <c r="K904" s="5"/>
      <c r="L904" s="8"/>
      <c r="N904" s="5"/>
      <c r="O904" s="10"/>
      <c r="P904" s="8"/>
    </row>
    <row r="905" spans="1:16" s="2" customFormat="1" x14ac:dyDescent="0.15">
      <c r="A905" s="3"/>
      <c r="B905" s="3"/>
      <c r="J905" s="3"/>
      <c r="K905" s="5"/>
      <c r="L905" s="8"/>
      <c r="N905" s="5"/>
      <c r="O905" s="10"/>
      <c r="P905" s="8"/>
    </row>
    <row r="906" spans="1:16" s="2" customFormat="1" x14ac:dyDescent="0.15">
      <c r="A906" s="3"/>
      <c r="B906" s="3"/>
      <c r="J906" s="3"/>
      <c r="K906" s="5"/>
      <c r="L906" s="8"/>
      <c r="N906" s="5"/>
      <c r="O906" s="10"/>
      <c r="P906" s="8"/>
    </row>
    <row r="907" spans="1:16" s="2" customFormat="1" x14ac:dyDescent="0.15">
      <c r="A907" s="3"/>
      <c r="B907" s="3"/>
      <c r="J907" s="3"/>
      <c r="K907" s="5"/>
      <c r="L907" s="8"/>
      <c r="N907" s="5"/>
      <c r="O907" s="10"/>
      <c r="P907" s="8"/>
    </row>
    <row r="908" spans="1:16" s="2" customFormat="1" x14ac:dyDescent="0.15">
      <c r="A908" s="3"/>
      <c r="B908" s="3"/>
      <c r="J908" s="3"/>
      <c r="K908" s="5"/>
      <c r="L908" s="8"/>
      <c r="N908" s="5"/>
      <c r="O908" s="10"/>
      <c r="P908" s="8"/>
    </row>
    <row r="909" spans="1:16" s="2" customFormat="1" x14ac:dyDescent="0.15">
      <c r="A909" s="3"/>
      <c r="B909" s="3"/>
      <c r="J909" s="3"/>
      <c r="K909" s="5"/>
      <c r="L909" s="8"/>
      <c r="N909" s="5"/>
      <c r="O909" s="10"/>
      <c r="P909" s="8"/>
    </row>
    <row r="910" spans="1:16" s="2" customFormat="1" x14ac:dyDescent="0.15">
      <c r="A910" s="3"/>
      <c r="B910" s="3"/>
      <c r="J910" s="3"/>
      <c r="K910" s="5"/>
      <c r="L910" s="8"/>
      <c r="N910" s="5"/>
      <c r="O910" s="10"/>
      <c r="P910" s="8"/>
    </row>
    <row r="911" spans="1:16" s="2" customFormat="1" x14ac:dyDescent="0.15">
      <c r="A911" s="3"/>
      <c r="B911" s="3"/>
      <c r="J911" s="3"/>
      <c r="K911" s="5"/>
      <c r="L911" s="8"/>
      <c r="N911" s="5"/>
      <c r="O911" s="10"/>
      <c r="P911" s="8"/>
    </row>
    <row r="912" spans="1:16" s="2" customFormat="1" x14ac:dyDescent="0.15">
      <c r="A912" s="3"/>
      <c r="B912" s="3"/>
      <c r="J912" s="3"/>
      <c r="K912" s="5"/>
      <c r="L912" s="8"/>
      <c r="N912" s="5"/>
      <c r="O912" s="10"/>
      <c r="P912" s="8"/>
    </row>
    <row r="913" spans="1:16" s="2" customFormat="1" x14ac:dyDescent="0.15">
      <c r="A913" s="3"/>
      <c r="B913" s="3"/>
      <c r="J913" s="3"/>
      <c r="K913" s="5"/>
      <c r="L913" s="8"/>
      <c r="N913" s="5"/>
      <c r="O913" s="10"/>
      <c r="P913" s="8"/>
    </row>
    <row r="914" spans="1:16" s="2" customFormat="1" x14ac:dyDescent="0.15">
      <c r="A914" s="3"/>
      <c r="B914" s="3"/>
      <c r="J914" s="3"/>
      <c r="K914" s="5"/>
      <c r="L914" s="8"/>
      <c r="N914" s="5"/>
      <c r="O914" s="10"/>
      <c r="P914" s="8"/>
    </row>
    <row r="915" spans="1:16" s="2" customFormat="1" x14ac:dyDescent="0.15">
      <c r="A915" s="3"/>
      <c r="B915" s="3"/>
      <c r="J915" s="3"/>
      <c r="K915" s="5"/>
      <c r="L915" s="8"/>
      <c r="N915" s="5"/>
      <c r="O915" s="10"/>
      <c r="P915" s="8"/>
    </row>
    <row r="916" spans="1:16" s="2" customFormat="1" x14ac:dyDescent="0.15">
      <c r="A916" s="3"/>
      <c r="B916" s="3"/>
      <c r="J916" s="3"/>
      <c r="K916" s="5"/>
      <c r="L916" s="8"/>
      <c r="N916" s="5"/>
      <c r="O916" s="10"/>
      <c r="P916" s="8"/>
    </row>
    <row r="917" spans="1:16" s="2" customFormat="1" x14ac:dyDescent="0.15">
      <c r="A917" s="3"/>
      <c r="B917" s="3"/>
      <c r="J917" s="3"/>
      <c r="K917" s="5"/>
      <c r="L917" s="8"/>
      <c r="N917" s="5"/>
      <c r="O917" s="10"/>
      <c r="P917" s="8"/>
    </row>
    <row r="918" spans="1:16" s="2" customFormat="1" x14ac:dyDescent="0.15">
      <c r="A918" s="3"/>
      <c r="B918" s="3"/>
      <c r="J918" s="3"/>
      <c r="K918" s="5"/>
      <c r="L918" s="8"/>
      <c r="N918" s="5"/>
      <c r="O918" s="10"/>
      <c r="P918" s="8"/>
    </row>
    <row r="919" spans="1:16" s="2" customFormat="1" x14ac:dyDescent="0.15">
      <c r="A919" s="3"/>
      <c r="B919" s="3"/>
      <c r="J919" s="3"/>
      <c r="K919" s="5"/>
      <c r="L919" s="8"/>
      <c r="N919" s="5"/>
      <c r="O919" s="10"/>
      <c r="P919" s="8"/>
    </row>
    <row r="920" spans="1:16" s="2" customFormat="1" x14ac:dyDescent="0.15">
      <c r="A920" s="3"/>
      <c r="B920" s="3"/>
      <c r="J920" s="3"/>
      <c r="K920" s="5"/>
      <c r="L920" s="8"/>
      <c r="N920" s="5"/>
      <c r="O920" s="10"/>
      <c r="P920" s="8"/>
    </row>
    <row r="921" spans="1:16" s="2" customFormat="1" x14ac:dyDescent="0.15">
      <c r="A921" s="3"/>
      <c r="B921" s="3"/>
      <c r="J921" s="3"/>
      <c r="K921" s="5"/>
      <c r="L921" s="8"/>
      <c r="N921" s="5"/>
      <c r="O921" s="10"/>
      <c r="P921" s="8"/>
    </row>
    <row r="922" spans="1:16" s="2" customFormat="1" x14ac:dyDescent="0.15">
      <c r="A922" s="3"/>
      <c r="B922" s="3"/>
      <c r="J922" s="3"/>
      <c r="K922" s="5"/>
      <c r="L922" s="8"/>
      <c r="N922" s="5"/>
      <c r="O922" s="10"/>
      <c r="P922" s="8"/>
    </row>
    <row r="923" spans="1:16" s="2" customFormat="1" x14ac:dyDescent="0.15">
      <c r="A923" s="3"/>
      <c r="B923" s="3"/>
      <c r="J923" s="3"/>
      <c r="K923" s="5"/>
      <c r="L923" s="8"/>
      <c r="N923" s="5"/>
      <c r="O923" s="10"/>
      <c r="P923" s="8"/>
    </row>
    <row r="924" spans="1:16" s="2" customFormat="1" x14ac:dyDescent="0.15">
      <c r="A924" s="3"/>
      <c r="B924" s="3"/>
      <c r="J924" s="3"/>
      <c r="K924" s="5"/>
      <c r="L924" s="8"/>
      <c r="N924" s="5"/>
      <c r="O924" s="10"/>
      <c r="P924" s="8"/>
    </row>
    <row r="925" spans="1:16" s="2" customFormat="1" x14ac:dyDescent="0.15">
      <c r="A925" s="3"/>
      <c r="B925" s="3"/>
      <c r="J925" s="3"/>
      <c r="K925" s="5"/>
      <c r="L925" s="8"/>
      <c r="N925" s="5"/>
      <c r="O925" s="10"/>
      <c r="P925" s="8"/>
    </row>
    <row r="926" spans="1:16" s="2" customFormat="1" x14ac:dyDescent="0.15">
      <c r="A926" s="3"/>
      <c r="B926" s="3"/>
      <c r="J926" s="3"/>
      <c r="K926" s="5"/>
      <c r="L926" s="8"/>
      <c r="N926" s="5"/>
      <c r="O926" s="10"/>
      <c r="P926" s="8"/>
    </row>
    <row r="927" spans="1:16" s="2" customFormat="1" x14ac:dyDescent="0.15">
      <c r="A927" s="3"/>
      <c r="B927" s="3"/>
      <c r="J927" s="3"/>
      <c r="K927" s="5"/>
      <c r="L927" s="8"/>
      <c r="N927" s="5"/>
      <c r="O927" s="10"/>
      <c r="P927" s="8"/>
    </row>
    <row r="928" spans="1:16" s="2" customFormat="1" x14ac:dyDescent="0.15">
      <c r="A928" s="3"/>
      <c r="B928" s="3"/>
      <c r="J928" s="3"/>
      <c r="K928" s="5"/>
      <c r="L928" s="8"/>
      <c r="N928" s="5"/>
      <c r="O928" s="10"/>
      <c r="P928" s="8"/>
    </row>
    <row r="929" spans="1:16" s="2" customFormat="1" x14ac:dyDescent="0.15">
      <c r="A929" s="3"/>
      <c r="B929" s="3"/>
      <c r="J929" s="3"/>
      <c r="K929" s="5"/>
      <c r="L929" s="8"/>
      <c r="N929" s="5"/>
      <c r="O929" s="10"/>
      <c r="P929" s="8"/>
    </row>
    <row r="930" spans="1:16" s="2" customFormat="1" x14ac:dyDescent="0.15">
      <c r="A930" s="3"/>
      <c r="B930" s="3"/>
      <c r="J930" s="3"/>
      <c r="K930" s="5"/>
      <c r="L930" s="8"/>
      <c r="N930" s="5"/>
      <c r="O930" s="10"/>
      <c r="P930" s="8"/>
    </row>
    <row r="931" spans="1:16" s="2" customFormat="1" x14ac:dyDescent="0.15">
      <c r="A931" s="3"/>
      <c r="B931" s="3"/>
      <c r="J931" s="3"/>
      <c r="K931" s="5"/>
      <c r="L931" s="8"/>
      <c r="N931" s="5"/>
      <c r="O931" s="10"/>
      <c r="P931" s="8"/>
    </row>
    <row r="932" spans="1:16" s="2" customFormat="1" x14ac:dyDescent="0.15">
      <c r="A932" s="3"/>
      <c r="B932" s="3"/>
      <c r="J932" s="3"/>
      <c r="K932" s="5"/>
      <c r="L932" s="8"/>
      <c r="N932" s="5"/>
      <c r="O932" s="10"/>
      <c r="P932" s="8"/>
    </row>
    <row r="933" spans="1:16" s="2" customFormat="1" x14ac:dyDescent="0.15">
      <c r="A933" s="3"/>
      <c r="B933" s="3"/>
      <c r="J933" s="3"/>
      <c r="K933" s="5"/>
      <c r="L933" s="8"/>
      <c r="N933" s="5"/>
      <c r="O933" s="10"/>
      <c r="P933" s="8"/>
    </row>
    <row r="934" spans="1:16" s="2" customFormat="1" x14ac:dyDescent="0.15">
      <c r="A934" s="3"/>
      <c r="B934" s="3"/>
      <c r="J934" s="3"/>
      <c r="K934" s="5"/>
      <c r="L934" s="8"/>
      <c r="N934" s="5"/>
      <c r="O934" s="10"/>
      <c r="P934" s="8"/>
    </row>
    <row r="935" spans="1:16" s="2" customFormat="1" x14ac:dyDescent="0.15">
      <c r="A935" s="3"/>
      <c r="B935" s="3"/>
      <c r="J935" s="3"/>
      <c r="K935" s="5"/>
      <c r="L935" s="8"/>
      <c r="N935" s="5"/>
      <c r="O935" s="10"/>
      <c r="P935" s="8"/>
    </row>
    <row r="936" spans="1:16" s="2" customFormat="1" x14ac:dyDescent="0.15">
      <c r="A936" s="3"/>
      <c r="B936" s="3"/>
      <c r="J936" s="3"/>
      <c r="K936" s="5"/>
      <c r="L936" s="8"/>
      <c r="N936" s="5"/>
      <c r="O936" s="10"/>
      <c r="P936" s="8"/>
    </row>
    <row r="937" spans="1:16" s="2" customFormat="1" x14ac:dyDescent="0.15">
      <c r="A937" s="3"/>
      <c r="B937" s="3"/>
      <c r="J937" s="3"/>
      <c r="K937" s="5"/>
      <c r="L937" s="8"/>
      <c r="N937" s="5"/>
      <c r="O937" s="10"/>
      <c r="P937" s="8"/>
    </row>
    <row r="938" spans="1:16" s="2" customFormat="1" x14ac:dyDescent="0.15">
      <c r="A938" s="3"/>
      <c r="B938" s="3"/>
      <c r="J938" s="3"/>
      <c r="K938" s="5"/>
      <c r="L938" s="8"/>
      <c r="N938" s="5"/>
      <c r="O938" s="10"/>
      <c r="P938" s="8"/>
    </row>
    <row r="939" spans="1:16" s="2" customFormat="1" x14ac:dyDescent="0.15">
      <c r="A939" s="3"/>
      <c r="B939" s="3"/>
      <c r="J939" s="3"/>
      <c r="K939" s="5"/>
      <c r="L939" s="8"/>
      <c r="N939" s="5"/>
      <c r="O939" s="10"/>
      <c r="P939" s="8"/>
    </row>
    <row r="940" spans="1:16" s="2" customFormat="1" x14ac:dyDescent="0.15">
      <c r="A940" s="3"/>
      <c r="B940" s="3"/>
      <c r="J940" s="3"/>
      <c r="K940" s="5"/>
      <c r="L940" s="8"/>
      <c r="N940" s="5"/>
      <c r="O940" s="10"/>
      <c r="P940" s="8"/>
    </row>
    <row r="941" spans="1:16" s="2" customFormat="1" x14ac:dyDescent="0.15">
      <c r="A941" s="3"/>
      <c r="B941" s="3"/>
      <c r="J941" s="3"/>
      <c r="K941" s="5"/>
      <c r="L941" s="8"/>
      <c r="N941" s="5"/>
      <c r="O941" s="10"/>
      <c r="P941" s="8"/>
    </row>
    <row r="942" spans="1:16" s="2" customFormat="1" x14ac:dyDescent="0.15">
      <c r="A942" s="3"/>
      <c r="B942" s="3"/>
      <c r="J942" s="3"/>
      <c r="K942" s="5"/>
      <c r="L942" s="8"/>
      <c r="N942" s="5"/>
      <c r="O942" s="10"/>
      <c r="P942" s="8"/>
    </row>
    <row r="943" spans="1:16" s="2" customFormat="1" x14ac:dyDescent="0.15">
      <c r="A943" s="3"/>
      <c r="B943" s="3"/>
      <c r="J943" s="3"/>
      <c r="K943" s="5"/>
      <c r="L943" s="8"/>
      <c r="N943" s="5"/>
      <c r="O943" s="10"/>
      <c r="P943" s="8"/>
    </row>
    <row r="944" spans="1:16" s="2" customFormat="1" x14ac:dyDescent="0.15">
      <c r="A944" s="3"/>
      <c r="B944" s="3"/>
      <c r="J944" s="3"/>
      <c r="K944" s="5"/>
      <c r="L944" s="8"/>
      <c r="N944" s="5"/>
      <c r="O944" s="10"/>
      <c r="P944" s="8"/>
    </row>
    <row r="945" spans="1:16" s="2" customFormat="1" x14ac:dyDescent="0.15">
      <c r="A945" s="3"/>
      <c r="B945" s="3"/>
      <c r="J945" s="3"/>
      <c r="K945" s="5"/>
      <c r="L945" s="8"/>
      <c r="N945" s="5"/>
      <c r="O945" s="10"/>
      <c r="P945" s="8"/>
    </row>
    <row r="946" spans="1:16" s="2" customFormat="1" x14ac:dyDescent="0.15">
      <c r="A946" s="3"/>
      <c r="B946" s="3"/>
      <c r="J946" s="3"/>
      <c r="K946" s="5"/>
      <c r="L946" s="8"/>
      <c r="N946" s="5"/>
      <c r="O946" s="10"/>
      <c r="P946" s="8"/>
    </row>
    <row r="947" spans="1:16" s="2" customFormat="1" x14ac:dyDescent="0.15">
      <c r="A947" s="3"/>
      <c r="B947" s="3"/>
      <c r="J947" s="3"/>
      <c r="K947" s="5"/>
      <c r="L947" s="8"/>
      <c r="N947" s="5"/>
      <c r="O947" s="10"/>
      <c r="P947" s="8"/>
    </row>
    <row r="948" spans="1:16" s="2" customFormat="1" x14ac:dyDescent="0.15">
      <c r="A948" s="3"/>
      <c r="B948" s="3"/>
      <c r="J948" s="3"/>
      <c r="K948" s="5"/>
      <c r="L948" s="8"/>
      <c r="N948" s="5"/>
      <c r="O948" s="10"/>
      <c r="P948" s="8"/>
    </row>
    <row r="949" spans="1:16" s="2" customFormat="1" x14ac:dyDescent="0.15">
      <c r="A949" s="3"/>
      <c r="B949" s="3"/>
      <c r="J949" s="3"/>
      <c r="K949" s="5"/>
      <c r="L949" s="8"/>
      <c r="N949" s="5"/>
      <c r="O949" s="10"/>
      <c r="P949" s="8"/>
    </row>
    <row r="950" spans="1:16" s="2" customFormat="1" x14ac:dyDescent="0.15">
      <c r="A950" s="3"/>
      <c r="B950" s="3"/>
      <c r="J950" s="3"/>
      <c r="K950" s="5"/>
      <c r="L950" s="8"/>
      <c r="N950" s="5"/>
      <c r="O950" s="10"/>
      <c r="P950" s="8"/>
    </row>
    <row r="951" spans="1:16" s="2" customFormat="1" x14ac:dyDescent="0.15">
      <c r="A951" s="3"/>
      <c r="B951" s="3"/>
      <c r="J951" s="3"/>
      <c r="K951" s="5"/>
      <c r="L951" s="8"/>
      <c r="N951" s="5"/>
      <c r="O951" s="10"/>
      <c r="P951" s="8"/>
    </row>
    <row r="952" spans="1:16" s="2" customFormat="1" x14ac:dyDescent="0.15">
      <c r="A952" s="3"/>
      <c r="B952" s="3"/>
      <c r="J952" s="3"/>
      <c r="K952" s="5"/>
      <c r="L952" s="8"/>
      <c r="N952" s="5"/>
      <c r="O952" s="10"/>
      <c r="P952" s="8"/>
    </row>
    <row r="953" spans="1:16" s="2" customFormat="1" x14ac:dyDescent="0.15">
      <c r="A953" s="3"/>
      <c r="B953" s="3"/>
      <c r="J953" s="3"/>
      <c r="K953" s="5"/>
      <c r="L953" s="8"/>
      <c r="N953" s="5"/>
      <c r="O953" s="10"/>
      <c r="P953" s="8"/>
    </row>
    <row r="954" spans="1:16" s="2" customFormat="1" x14ac:dyDescent="0.15">
      <c r="A954" s="3"/>
      <c r="B954" s="3"/>
      <c r="J954" s="3"/>
      <c r="K954" s="5"/>
      <c r="L954" s="8"/>
      <c r="N954" s="5"/>
      <c r="O954" s="10"/>
      <c r="P954" s="8"/>
    </row>
    <row r="955" spans="1:16" s="2" customFormat="1" x14ac:dyDescent="0.15">
      <c r="A955" s="3"/>
      <c r="B955" s="3"/>
      <c r="J955" s="3"/>
      <c r="K955" s="5"/>
      <c r="L955" s="8"/>
      <c r="N955" s="5"/>
      <c r="O955" s="10"/>
      <c r="P955" s="8"/>
    </row>
    <row r="956" spans="1:16" s="2" customFormat="1" x14ac:dyDescent="0.15">
      <c r="A956" s="3"/>
      <c r="B956" s="3"/>
      <c r="J956" s="3"/>
      <c r="K956" s="5"/>
      <c r="L956" s="8"/>
      <c r="N956" s="5"/>
      <c r="O956" s="10"/>
      <c r="P956" s="8"/>
    </row>
    <row r="957" spans="1:16" s="2" customFormat="1" x14ac:dyDescent="0.15">
      <c r="A957" s="3"/>
      <c r="B957" s="3"/>
      <c r="J957" s="3"/>
      <c r="K957" s="5"/>
      <c r="L957" s="8"/>
      <c r="N957" s="5"/>
      <c r="O957" s="10"/>
      <c r="P957" s="8"/>
    </row>
    <row r="958" spans="1:16" s="2" customFormat="1" x14ac:dyDescent="0.15">
      <c r="A958" s="3"/>
      <c r="B958" s="3"/>
      <c r="J958" s="3"/>
      <c r="K958" s="5"/>
      <c r="L958" s="8"/>
      <c r="N958" s="5"/>
      <c r="O958" s="10"/>
      <c r="P958" s="8"/>
    </row>
    <row r="959" spans="1:16" s="2" customFormat="1" x14ac:dyDescent="0.15">
      <c r="A959" s="3"/>
      <c r="B959" s="3"/>
      <c r="J959" s="3"/>
      <c r="K959" s="5"/>
      <c r="L959" s="8"/>
      <c r="N959" s="5"/>
      <c r="O959" s="10"/>
      <c r="P959" s="8"/>
    </row>
    <row r="960" spans="1:16" s="2" customFormat="1" x14ac:dyDescent="0.15">
      <c r="A960" s="3"/>
      <c r="B960" s="3"/>
      <c r="J960" s="3"/>
      <c r="K960" s="5"/>
      <c r="L960" s="8"/>
      <c r="N960" s="5"/>
      <c r="O960" s="10"/>
      <c r="P960" s="8"/>
    </row>
    <row r="961" spans="1:16" s="2" customFormat="1" x14ac:dyDescent="0.15">
      <c r="A961" s="3"/>
      <c r="B961" s="3"/>
      <c r="J961" s="3"/>
      <c r="K961" s="5"/>
      <c r="L961" s="8"/>
      <c r="N961" s="5"/>
      <c r="O961" s="10"/>
      <c r="P961" s="8"/>
    </row>
    <row r="962" spans="1:16" s="2" customFormat="1" x14ac:dyDescent="0.15">
      <c r="A962" s="3"/>
      <c r="B962" s="3"/>
      <c r="J962" s="3"/>
      <c r="K962" s="5"/>
      <c r="L962" s="8"/>
      <c r="N962" s="5"/>
      <c r="O962" s="10"/>
      <c r="P962" s="8"/>
    </row>
    <row r="963" spans="1:16" s="2" customFormat="1" x14ac:dyDescent="0.15">
      <c r="A963" s="3"/>
      <c r="B963" s="3"/>
      <c r="J963" s="3"/>
      <c r="K963" s="5"/>
      <c r="L963" s="8"/>
      <c r="N963" s="5"/>
      <c r="O963" s="10"/>
      <c r="P963" s="8"/>
    </row>
    <row r="964" spans="1:16" s="2" customFormat="1" x14ac:dyDescent="0.15">
      <c r="A964" s="3"/>
      <c r="B964" s="3"/>
      <c r="J964" s="3"/>
      <c r="K964" s="5"/>
      <c r="L964" s="8"/>
      <c r="N964" s="5"/>
      <c r="O964" s="10"/>
      <c r="P964" s="8"/>
    </row>
    <row r="965" spans="1:16" s="2" customFormat="1" x14ac:dyDescent="0.15">
      <c r="A965" s="3"/>
      <c r="B965" s="3"/>
      <c r="J965" s="3"/>
      <c r="K965" s="5"/>
      <c r="L965" s="8"/>
      <c r="N965" s="5"/>
      <c r="O965" s="10"/>
      <c r="P965" s="8"/>
    </row>
    <row r="966" spans="1:16" s="2" customFormat="1" x14ac:dyDescent="0.15">
      <c r="A966" s="3"/>
      <c r="B966" s="3"/>
      <c r="J966" s="3"/>
      <c r="K966" s="5"/>
      <c r="L966" s="8"/>
      <c r="N966" s="5"/>
      <c r="O966" s="10"/>
      <c r="P966" s="8"/>
    </row>
    <row r="967" spans="1:16" s="2" customFormat="1" x14ac:dyDescent="0.15">
      <c r="A967" s="3"/>
      <c r="B967" s="3"/>
      <c r="J967" s="3"/>
      <c r="K967" s="5"/>
      <c r="L967" s="8"/>
      <c r="N967" s="5"/>
      <c r="O967" s="10"/>
      <c r="P967" s="8"/>
    </row>
    <row r="968" spans="1:16" s="2" customFormat="1" x14ac:dyDescent="0.15">
      <c r="A968" s="3"/>
      <c r="B968" s="3"/>
      <c r="J968" s="3"/>
      <c r="K968" s="5"/>
      <c r="L968" s="8"/>
      <c r="N968" s="5"/>
      <c r="O968" s="10"/>
      <c r="P968" s="8"/>
    </row>
    <row r="969" spans="1:16" s="2" customFormat="1" x14ac:dyDescent="0.15">
      <c r="A969" s="3"/>
      <c r="B969" s="3"/>
      <c r="J969" s="3"/>
      <c r="K969" s="5"/>
      <c r="L969" s="8"/>
      <c r="N969" s="5"/>
      <c r="O969" s="10"/>
      <c r="P969" s="8"/>
    </row>
    <row r="970" spans="1:16" s="2" customFormat="1" x14ac:dyDescent="0.15">
      <c r="A970" s="3"/>
      <c r="B970" s="3"/>
      <c r="J970" s="3"/>
      <c r="K970" s="5"/>
      <c r="L970" s="8"/>
      <c r="N970" s="5"/>
      <c r="O970" s="10"/>
      <c r="P970" s="8"/>
    </row>
    <row r="971" spans="1:16" s="2" customFormat="1" x14ac:dyDescent="0.15">
      <c r="A971" s="3"/>
      <c r="B971" s="3"/>
      <c r="J971" s="3"/>
      <c r="K971" s="5"/>
      <c r="L971" s="8"/>
      <c r="N971" s="5"/>
      <c r="O971" s="10"/>
      <c r="P971" s="8"/>
    </row>
    <row r="972" spans="1:16" s="2" customFormat="1" x14ac:dyDescent="0.15">
      <c r="A972" s="3"/>
      <c r="B972" s="3"/>
      <c r="J972" s="3"/>
      <c r="K972" s="5"/>
      <c r="L972" s="8"/>
      <c r="N972" s="5"/>
      <c r="O972" s="10"/>
      <c r="P972" s="8"/>
    </row>
    <row r="973" spans="1:16" s="2" customFormat="1" x14ac:dyDescent="0.15">
      <c r="A973" s="3"/>
      <c r="B973" s="3"/>
      <c r="J973" s="3"/>
      <c r="K973" s="5"/>
      <c r="L973" s="8"/>
      <c r="N973" s="5"/>
      <c r="O973" s="10"/>
      <c r="P973" s="8"/>
    </row>
    <row r="974" spans="1:16" s="2" customFormat="1" x14ac:dyDescent="0.15">
      <c r="A974" s="3"/>
      <c r="B974" s="3"/>
      <c r="J974" s="3"/>
      <c r="K974" s="5"/>
      <c r="L974" s="8"/>
      <c r="N974" s="5"/>
      <c r="O974" s="10"/>
      <c r="P974" s="8"/>
    </row>
    <row r="975" spans="1:16" s="2" customFormat="1" x14ac:dyDescent="0.15">
      <c r="A975" s="3"/>
      <c r="B975" s="3"/>
      <c r="J975" s="3"/>
      <c r="K975" s="5"/>
      <c r="L975" s="8"/>
      <c r="N975" s="5"/>
      <c r="O975" s="10"/>
      <c r="P975" s="8"/>
    </row>
    <row r="976" spans="1:16" s="2" customFormat="1" x14ac:dyDescent="0.15">
      <c r="A976" s="3"/>
      <c r="B976" s="3"/>
      <c r="J976" s="3"/>
      <c r="K976" s="5"/>
      <c r="L976" s="8"/>
      <c r="N976" s="5"/>
      <c r="O976" s="10"/>
      <c r="P976" s="8"/>
    </row>
    <row r="977" spans="1:16" s="2" customFormat="1" x14ac:dyDescent="0.15">
      <c r="A977" s="3"/>
      <c r="B977" s="3"/>
      <c r="J977" s="3"/>
      <c r="K977" s="5"/>
      <c r="L977" s="8"/>
      <c r="N977" s="5"/>
      <c r="O977" s="10"/>
      <c r="P977" s="8"/>
    </row>
    <row r="978" spans="1:16" s="2" customFormat="1" x14ac:dyDescent="0.15">
      <c r="A978" s="3"/>
      <c r="B978" s="3"/>
      <c r="J978" s="3"/>
      <c r="K978" s="5"/>
      <c r="L978" s="8"/>
      <c r="N978" s="5"/>
      <c r="O978" s="10"/>
      <c r="P978" s="8"/>
    </row>
    <row r="979" spans="1:16" s="2" customFormat="1" x14ac:dyDescent="0.15">
      <c r="A979" s="3"/>
      <c r="B979" s="3"/>
      <c r="J979" s="3"/>
      <c r="K979" s="5"/>
      <c r="L979" s="8"/>
      <c r="N979" s="5"/>
      <c r="O979" s="10"/>
      <c r="P979" s="8"/>
    </row>
    <row r="980" spans="1:16" s="2" customFormat="1" x14ac:dyDescent="0.15">
      <c r="A980" s="3"/>
      <c r="B980" s="3"/>
      <c r="J980" s="3"/>
      <c r="K980" s="5"/>
      <c r="L980" s="8"/>
      <c r="N980" s="5"/>
      <c r="O980" s="10"/>
      <c r="P980" s="8"/>
    </row>
    <row r="981" spans="1:16" s="2" customFormat="1" x14ac:dyDescent="0.15">
      <c r="A981" s="3"/>
      <c r="B981" s="3"/>
      <c r="J981" s="3"/>
      <c r="K981" s="5"/>
      <c r="L981" s="8"/>
      <c r="N981" s="5"/>
      <c r="O981" s="10"/>
      <c r="P981" s="8"/>
    </row>
    <row r="982" spans="1:16" s="2" customFormat="1" x14ac:dyDescent="0.15">
      <c r="A982" s="3"/>
      <c r="B982" s="3"/>
      <c r="J982" s="3"/>
      <c r="K982" s="5"/>
      <c r="L982" s="8"/>
      <c r="N982" s="5"/>
      <c r="O982" s="10"/>
      <c r="P982" s="8"/>
    </row>
    <row r="983" spans="1:16" s="2" customFormat="1" x14ac:dyDescent="0.15">
      <c r="A983" s="3"/>
      <c r="B983" s="3"/>
      <c r="J983" s="3"/>
      <c r="K983" s="5"/>
      <c r="L983" s="8"/>
      <c r="N983" s="5"/>
      <c r="O983" s="10"/>
      <c r="P983" s="8"/>
    </row>
    <row r="984" spans="1:16" s="2" customFormat="1" x14ac:dyDescent="0.15">
      <c r="A984" s="3"/>
      <c r="B984" s="3"/>
      <c r="J984" s="3"/>
      <c r="K984" s="5"/>
      <c r="L984" s="8"/>
      <c r="N984" s="5"/>
      <c r="O984" s="10"/>
      <c r="P984" s="8"/>
    </row>
    <row r="985" spans="1:16" s="2" customFormat="1" x14ac:dyDescent="0.15">
      <c r="A985" s="3"/>
      <c r="B985" s="3"/>
      <c r="J985" s="3"/>
      <c r="K985" s="5"/>
      <c r="L985" s="8"/>
      <c r="N985" s="5"/>
      <c r="O985" s="10"/>
      <c r="P985" s="8"/>
    </row>
    <row r="986" spans="1:16" s="2" customFormat="1" x14ac:dyDescent="0.15">
      <c r="A986" s="3"/>
      <c r="B986" s="3"/>
      <c r="J986" s="3"/>
      <c r="K986" s="5"/>
      <c r="L986" s="8"/>
      <c r="N986" s="5"/>
      <c r="O986" s="10"/>
      <c r="P986" s="8"/>
    </row>
    <row r="987" spans="1:16" s="2" customFormat="1" x14ac:dyDescent="0.15">
      <c r="A987" s="3"/>
      <c r="B987" s="3"/>
      <c r="J987" s="3"/>
      <c r="K987" s="5"/>
      <c r="L987" s="8"/>
      <c r="N987" s="5"/>
      <c r="O987" s="10"/>
      <c r="P987" s="8"/>
    </row>
    <row r="988" spans="1:16" s="2" customFormat="1" x14ac:dyDescent="0.15">
      <c r="A988" s="3"/>
      <c r="B988" s="3"/>
      <c r="J988" s="3"/>
      <c r="K988" s="5"/>
      <c r="L988" s="8"/>
      <c r="N988" s="5"/>
      <c r="O988" s="10"/>
      <c r="P988" s="8"/>
    </row>
    <row r="989" spans="1:16" s="2" customFormat="1" x14ac:dyDescent="0.15">
      <c r="A989" s="3"/>
      <c r="B989" s="3"/>
      <c r="J989" s="3"/>
      <c r="K989" s="5"/>
      <c r="L989" s="8"/>
      <c r="N989" s="5"/>
      <c r="O989" s="10"/>
      <c r="P989" s="8"/>
    </row>
    <row r="990" spans="1:16" s="2" customFormat="1" x14ac:dyDescent="0.15">
      <c r="A990" s="3"/>
      <c r="B990" s="3"/>
      <c r="J990" s="3"/>
      <c r="K990" s="5"/>
      <c r="L990" s="8"/>
      <c r="N990" s="5"/>
      <c r="O990" s="10"/>
      <c r="P990" s="8"/>
    </row>
    <row r="991" spans="1:16" s="2" customFormat="1" x14ac:dyDescent="0.15">
      <c r="A991" s="3"/>
      <c r="B991" s="3"/>
      <c r="J991" s="3"/>
      <c r="K991" s="5"/>
      <c r="L991" s="8"/>
      <c r="N991" s="5"/>
      <c r="O991" s="10"/>
      <c r="P991" s="8"/>
    </row>
    <row r="992" spans="1:16" s="2" customFormat="1" x14ac:dyDescent="0.15">
      <c r="A992" s="3"/>
      <c r="B992" s="3"/>
      <c r="J992" s="3"/>
      <c r="K992" s="5"/>
      <c r="L992" s="8"/>
      <c r="N992" s="5"/>
      <c r="O992" s="10"/>
      <c r="P992" s="8"/>
    </row>
    <row r="993" spans="1:16" s="2" customFormat="1" x14ac:dyDescent="0.15">
      <c r="A993" s="3"/>
      <c r="B993" s="3"/>
      <c r="J993" s="3"/>
      <c r="K993" s="5"/>
      <c r="L993" s="8"/>
      <c r="N993" s="5"/>
      <c r="O993" s="10"/>
      <c r="P993" s="8"/>
    </row>
    <row r="994" spans="1:16" s="2" customFormat="1" x14ac:dyDescent="0.15">
      <c r="A994" s="3"/>
      <c r="B994" s="3"/>
      <c r="J994" s="3"/>
      <c r="K994" s="5"/>
      <c r="L994" s="8"/>
      <c r="N994" s="5"/>
      <c r="O994" s="10"/>
      <c r="P994" s="8"/>
    </row>
    <row r="995" spans="1:16" s="2" customFormat="1" x14ac:dyDescent="0.15">
      <c r="A995" s="3"/>
      <c r="B995" s="3"/>
      <c r="J995" s="3"/>
      <c r="K995" s="5"/>
      <c r="L995" s="8"/>
      <c r="N995" s="5"/>
      <c r="O995" s="10"/>
      <c r="P995" s="8"/>
    </row>
    <row r="996" spans="1:16" s="2" customFormat="1" x14ac:dyDescent="0.15">
      <c r="A996" s="3"/>
      <c r="B996" s="3"/>
      <c r="J996" s="3"/>
      <c r="K996" s="5"/>
      <c r="L996" s="8"/>
      <c r="N996" s="5"/>
      <c r="O996" s="10"/>
      <c r="P996" s="8"/>
    </row>
    <row r="997" spans="1:16" s="2" customFormat="1" x14ac:dyDescent="0.15">
      <c r="A997" s="3"/>
      <c r="B997" s="3"/>
      <c r="J997" s="3"/>
      <c r="K997" s="5"/>
      <c r="L997" s="8"/>
      <c r="N997" s="5"/>
      <c r="O997" s="10"/>
      <c r="P997" s="8"/>
    </row>
    <row r="998" spans="1:16" s="2" customFormat="1" x14ac:dyDescent="0.15">
      <c r="A998" s="3"/>
      <c r="B998" s="3"/>
      <c r="J998" s="3"/>
      <c r="K998" s="5"/>
      <c r="L998" s="8"/>
      <c r="N998" s="5"/>
      <c r="O998" s="10"/>
      <c r="P998" s="8"/>
    </row>
    <row r="999" spans="1:16" s="2" customFormat="1" x14ac:dyDescent="0.15">
      <c r="A999" s="3"/>
      <c r="B999" s="3"/>
      <c r="J999" s="3"/>
      <c r="K999" s="5"/>
      <c r="L999" s="8"/>
      <c r="N999" s="5"/>
      <c r="O999" s="10"/>
      <c r="P999" s="8"/>
    </row>
    <row r="1000" spans="1:16" s="2" customFormat="1" x14ac:dyDescent="0.15">
      <c r="A1000" s="3"/>
      <c r="B1000" s="3"/>
      <c r="J1000" s="3"/>
      <c r="K1000" s="5"/>
      <c r="L1000" s="8"/>
      <c r="N1000" s="5"/>
      <c r="O1000" s="10"/>
      <c r="P1000" s="8"/>
    </row>
    <row r="1001" spans="1:16" s="2" customFormat="1" x14ac:dyDescent="0.15">
      <c r="A1001" s="3"/>
      <c r="B1001" s="3"/>
      <c r="J1001" s="3"/>
      <c r="K1001" s="5"/>
      <c r="L1001" s="8"/>
      <c r="N1001" s="5"/>
      <c r="O1001" s="10"/>
      <c r="P1001" s="8"/>
    </row>
    <row r="1002" spans="1:16" s="2" customFormat="1" x14ac:dyDescent="0.15">
      <c r="A1002" s="3"/>
      <c r="B1002" s="3"/>
      <c r="J1002" s="3"/>
      <c r="K1002" s="5"/>
      <c r="L1002" s="8"/>
      <c r="N1002" s="5"/>
      <c r="O1002" s="10"/>
      <c r="P1002" s="8"/>
    </row>
    <row r="1003" spans="1:16" s="2" customFormat="1" x14ac:dyDescent="0.15">
      <c r="A1003" s="3"/>
      <c r="B1003" s="3"/>
      <c r="J1003" s="3"/>
      <c r="K1003" s="5"/>
      <c r="L1003" s="8"/>
      <c r="N1003" s="5"/>
      <c r="O1003" s="10"/>
      <c r="P1003" s="8"/>
    </row>
    <row r="1004" spans="1:16" s="2" customFormat="1" x14ac:dyDescent="0.15">
      <c r="A1004" s="3"/>
      <c r="B1004" s="3"/>
      <c r="J1004" s="3"/>
      <c r="K1004" s="5"/>
      <c r="L1004" s="8"/>
      <c r="N1004" s="5"/>
      <c r="O1004" s="10"/>
      <c r="P1004" s="8"/>
    </row>
    <row r="1005" spans="1:16" s="2" customFormat="1" x14ac:dyDescent="0.15">
      <c r="A1005" s="3"/>
      <c r="B1005" s="3"/>
      <c r="J1005" s="3"/>
      <c r="K1005" s="5"/>
      <c r="L1005" s="8"/>
      <c r="N1005" s="5"/>
      <c r="O1005" s="10"/>
      <c r="P1005" s="8"/>
    </row>
    <row r="1006" spans="1:16" s="2" customFormat="1" x14ac:dyDescent="0.15">
      <c r="A1006" s="3"/>
      <c r="B1006" s="3"/>
      <c r="J1006" s="3"/>
      <c r="K1006" s="5"/>
      <c r="L1006" s="8"/>
      <c r="N1006" s="5"/>
      <c r="O1006" s="10"/>
      <c r="P1006" s="8"/>
    </row>
    <row r="1007" spans="1:16" s="2" customFormat="1" x14ac:dyDescent="0.15">
      <c r="A1007" s="3"/>
      <c r="B1007" s="3"/>
      <c r="J1007" s="3"/>
      <c r="K1007" s="5"/>
      <c r="L1007" s="8"/>
      <c r="N1007" s="5"/>
      <c r="O1007" s="10"/>
      <c r="P1007" s="8"/>
    </row>
    <row r="1008" spans="1:16" s="2" customFormat="1" x14ac:dyDescent="0.15">
      <c r="A1008" s="3"/>
      <c r="B1008" s="3"/>
      <c r="J1008" s="3"/>
      <c r="K1008" s="5"/>
      <c r="L1008" s="8"/>
      <c r="N1008" s="5"/>
      <c r="O1008" s="10"/>
      <c r="P1008" s="8"/>
    </row>
    <row r="1009" spans="1:16" s="2" customFormat="1" x14ac:dyDescent="0.15">
      <c r="A1009" s="3"/>
      <c r="B1009" s="3"/>
      <c r="J1009" s="3"/>
      <c r="K1009" s="5"/>
      <c r="L1009" s="8"/>
      <c r="N1009" s="5"/>
      <c r="O1009" s="10"/>
      <c r="P1009" s="8"/>
    </row>
    <row r="1010" spans="1:16" s="2" customFormat="1" x14ac:dyDescent="0.15">
      <c r="A1010" s="3"/>
      <c r="B1010" s="3"/>
      <c r="J1010" s="3"/>
      <c r="K1010" s="5"/>
      <c r="L1010" s="8"/>
      <c r="N1010" s="5"/>
      <c r="O1010" s="10"/>
      <c r="P1010" s="8"/>
    </row>
    <row r="1011" spans="1:16" s="2" customFormat="1" x14ac:dyDescent="0.15">
      <c r="A1011" s="3"/>
      <c r="B1011" s="3"/>
      <c r="J1011" s="3"/>
      <c r="K1011" s="5"/>
      <c r="L1011" s="8"/>
      <c r="N1011" s="5"/>
      <c r="O1011" s="10"/>
      <c r="P1011" s="8"/>
    </row>
    <row r="1012" spans="1:16" s="2" customFormat="1" x14ac:dyDescent="0.15">
      <c r="A1012" s="3"/>
      <c r="B1012" s="3"/>
      <c r="J1012" s="3"/>
      <c r="K1012" s="5"/>
      <c r="L1012" s="8"/>
      <c r="N1012" s="5"/>
      <c r="O1012" s="10"/>
      <c r="P1012" s="8"/>
    </row>
    <row r="1013" spans="1:16" s="2" customFormat="1" x14ac:dyDescent="0.15">
      <c r="A1013" s="3"/>
      <c r="B1013" s="3"/>
      <c r="J1013" s="3"/>
      <c r="K1013" s="5"/>
      <c r="L1013" s="8"/>
      <c r="N1013" s="5"/>
      <c r="O1013" s="10"/>
      <c r="P1013" s="8"/>
    </row>
    <row r="1014" spans="1:16" s="2" customFormat="1" x14ac:dyDescent="0.15">
      <c r="A1014" s="3"/>
      <c r="B1014" s="3"/>
      <c r="J1014" s="3"/>
      <c r="K1014" s="5"/>
      <c r="L1014" s="8"/>
      <c r="N1014" s="5"/>
      <c r="O1014" s="10"/>
      <c r="P1014" s="8"/>
    </row>
    <row r="1015" spans="1:16" s="2" customFormat="1" x14ac:dyDescent="0.15">
      <c r="A1015" s="3"/>
      <c r="B1015" s="3"/>
      <c r="J1015" s="3"/>
      <c r="K1015" s="5"/>
      <c r="L1015" s="8"/>
      <c r="N1015" s="5"/>
      <c r="O1015" s="10"/>
      <c r="P1015" s="8"/>
    </row>
    <row r="1016" spans="1:16" s="2" customFormat="1" x14ac:dyDescent="0.15">
      <c r="A1016" s="3"/>
      <c r="B1016" s="3"/>
      <c r="J1016" s="3"/>
      <c r="K1016" s="5"/>
      <c r="L1016" s="8"/>
      <c r="N1016" s="5"/>
      <c r="O1016" s="10"/>
      <c r="P1016" s="8"/>
    </row>
    <row r="1017" spans="1:16" s="2" customFormat="1" x14ac:dyDescent="0.15">
      <c r="A1017" s="3"/>
      <c r="B1017" s="3"/>
      <c r="J1017" s="3"/>
      <c r="K1017" s="5"/>
      <c r="L1017" s="8"/>
      <c r="N1017" s="5"/>
      <c r="O1017" s="10"/>
      <c r="P1017" s="8"/>
    </row>
    <row r="1018" spans="1:16" s="2" customFormat="1" x14ac:dyDescent="0.15">
      <c r="A1018" s="3"/>
      <c r="B1018" s="3"/>
      <c r="J1018" s="3"/>
      <c r="K1018" s="5"/>
      <c r="L1018" s="8"/>
      <c r="N1018" s="5"/>
      <c r="O1018" s="10"/>
      <c r="P1018" s="8"/>
    </row>
    <row r="1019" spans="1:16" s="2" customFormat="1" x14ac:dyDescent="0.15">
      <c r="A1019" s="3"/>
      <c r="B1019" s="3"/>
      <c r="J1019" s="3"/>
      <c r="K1019" s="5"/>
      <c r="L1019" s="8"/>
      <c r="N1019" s="5"/>
      <c r="O1019" s="10"/>
      <c r="P1019" s="8"/>
    </row>
    <row r="1020" spans="1:16" s="2" customFormat="1" x14ac:dyDescent="0.15">
      <c r="A1020" s="3"/>
      <c r="B1020" s="3"/>
      <c r="J1020" s="3"/>
      <c r="K1020" s="5"/>
      <c r="L1020" s="8"/>
      <c r="N1020" s="5"/>
      <c r="O1020" s="10"/>
      <c r="P1020" s="8"/>
    </row>
    <row r="1021" spans="1:16" s="2" customFormat="1" x14ac:dyDescent="0.15">
      <c r="A1021" s="3"/>
      <c r="B1021" s="3"/>
      <c r="J1021" s="3"/>
      <c r="K1021" s="5"/>
      <c r="L1021" s="8"/>
      <c r="N1021" s="5"/>
      <c r="O1021" s="10"/>
      <c r="P1021" s="8"/>
    </row>
    <row r="1022" spans="1:16" s="2" customFormat="1" x14ac:dyDescent="0.15">
      <c r="A1022" s="3"/>
      <c r="B1022" s="3"/>
      <c r="J1022" s="3"/>
      <c r="K1022" s="5"/>
      <c r="L1022" s="8"/>
      <c r="N1022" s="5"/>
      <c r="O1022" s="10"/>
      <c r="P1022" s="8"/>
    </row>
    <row r="1023" spans="1:16" s="2" customFormat="1" x14ac:dyDescent="0.15">
      <c r="A1023" s="3"/>
      <c r="B1023" s="3"/>
      <c r="J1023" s="3"/>
      <c r="K1023" s="5"/>
      <c r="L1023" s="8"/>
      <c r="N1023" s="5"/>
      <c r="O1023" s="10"/>
      <c r="P1023" s="8"/>
    </row>
    <row r="1024" spans="1:16" s="2" customFormat="1" x14ac:dyDescent="0.15">
      <c r="A1024" s="3"/>
      <c r="B1024" s="3"/>
      <c r="J1024" s="3"/>
      <c r="K1024" s="5"/>
      <c r="L1024" s="8"/>
      <c r="N1024" s="5"/>
      <c r="O1024" s="10"/>
      <c r="P1024" s="8"/>
    </row>
    <row r="1025" spans="1:16" s="2" customFormat="1" x14ac:dyDescent="0.15">
      <c r="A1025" s="3"/>
      <c r="B1025" s="3"/>
      <c r="J1025" s="3"/>
      <c r="K1025" s="5"/>
      <c r="L1025" s="8"/>
      <c r="N1025" s="5"/>
      <c r="O1025" s="10"/>
      <c r="P1025" s="8"/>
    </row>
    <row r="1026" spans="1:16" s="2" customFormat="1" x14ac:dyDescent="0.15">
      <c r="A1026" s="3"/>
      <c r="B1026" s="3"/>
      <c r="J1026" s="3"/>
      <c r="K1026" s="5"/>
      <c r="L1026" s="8"/>
      <c r="N1026" s="5"/>
      <c r="O1026" s="10"/>
      <c r="P1026" s="8"/>
    </row>
    <row r="1027" spans="1:16" s="2" customFormat="1" x14ac:dyDescent="0.15">
      <c r="A1027" s="3"/>
      <c r="B1027" s="3"/>
      <c r="J1027" s="3"/>
      <c r="K1027" s="5"/>
      <c r="L1027" s="8"/>
      <c r="N1027" s="5"/>
      <c r="O1027" s="10"/>
      <c r="P1027" s="8"/>
    </row>
    <row r="1028" spans="1:16" s="2" customFormat="1" x14ac:dyDescent="0.15">
      <c r="A1028" s="3"/>
      <c r="B1028" s="3"/>
      <c r="J1028" s="3"/>
      <c r="K1028" s="5"/>
      <c r="L1028" s="8"/>
      <c r="N1028" s="5"/>
      <c r="O1028" s="10"/>
      <c r="P1028" s="8"/>
    </row>
    <row r="1029" spans="1:16" s="2" customFormat="1" x14ac:dyDescent="0.15">
      <c r="A1029" s="3"/>
      <c r="B1029" s="3"/>
      <c r="J1029" s="3"/>
      <c r="K1029" s="5"/>
      <c r="L1029" s="8"/>
      <c r="N1029" s="5"/>
      <c r="O1029" s="10"/>
      <c r="P1029" s="8"/>
    </row>
    <row r="1030" spans="1:16" s="2" customFormat="1" x14ac:dyDescent="0.15">
      <c r="A1030" s="3"/>
      <c r="B1030" s="3"/>
      <c r="J1030" s="3"/>
      <c r="K1030" s="5"/>
      <c r="L1030" s="8"/>
      <c r="N1030" s="5"/>
      <c r="O1030" s="10"/>
      <c r="P1030" s="8"/>
    </row>
    <row r="1031" spans="1:16" s="2" customFormat="1" x14ac:dyDescent="0.15">
      <c r="A1031" s="3"/>
      <c r="B1031" s="3"/>
      <c r="J1031" s="3"/>
      <c r="K1031" s="5"/>
      <c r="L1031" s="8"/>
      <c r="N1031" s="5"/>
      <c r="O1031" s="10"/>
      <c r="P1031" s="8"/>
    </row>
    <row r="1032" spans="1:16" s="2" customFormat="1" x14ac:dyDescent="0.15">
      <c r="A1032" s="3"/>
      <c r="B1032" s="3"/>
      <c r="J1032" s="3"/>
      <c r="K1032" s="5"/>
      <c r="L1032" s="8"/>
      <c r="N1032" s="5"/>
      <c r="O1032" s="10"/>
      <c r="P1032" s="8"/>
    </row>
    <row r="1033" spans="1:16" s="2" customFormat="1" x14ac:dyDescent="0.15">
      <c r="A1033" s="3"/>
      <c r="B1033" s="3"/>
      <c r="J1033" s="3"/>
      <c r="K1033" s="5"/>
      <c r="L1033" s="8"/>
      <c r="N1033" s="5"/>
      <c r="O1033" s="10"/>
      <c r="P1033" s="8"/>
    </row>
    <row r="1034" spans="1:16" s="2" customFormat="1" x14ac:dyDescent="0.15">
      <c r="A1034" s="3"/>
      <c r="B1034" s="3"/>
      <c r="J1034" s="3"/>
      <c r="K1034" s="5"/>
      <c r="L1034" s="8"/>
      <c r="N1034" s="5"/>
      <c r="O1034" s="10"/>
      <c r="P1034" s="8"/>
    </row>
    <row r="1035" spans="1:16" s="2" customFormat="1" x14ac:dyDescent="0.15">
      <c r="A1035" s="3"/>
      <c r="B1035" s="3"/>
      <c r="J1035" s="3"/>
      <c r="K1035" s="5"/>
      <c r="L1035" s="8"/>
      <c r="N1035" s="5"/>
      <c r="O1035" s="10"/>
      <c r="P1035" s="8"/>
    </row>
    <row r="1036" spans="1:16" s="2" customFormat="1" x14ac:dyDescent="0.15">
      <c r="A1036" s="3"/>
      <c r="B1036" s="3"/>
      <c r="J1036" s="3"/>
      <c r="K1036" s="5"/>
      <c r="L1036" s="8"/>
      <c r="N1036" s="5"/>
      <c r="O1036" s="10"/>
      <c r="P1036" s="8"/>
    </row>
    <row r="1037" spans="1:16" s="2" customFormat="1" x14ac:dyDescent="0.15">
      <c r="A1037" s="3"/>
      <c r="B1037" s="3"/>
      <c r="J1037" s="3"/>
      <c r="K1037" s="5"/>
      <c r="L1037" s="8"/>
      <c r="N1037" s="5"/>
      <c r="O1037" s="10"/>
      <c r="P1037" s="8"/>
    </row>
    <row r="1038" spans="1:16" s="2" customFormat="1" x14ac:dyDescent="0.15">
      <c r="A1038" s="3"/>
      <c r="B1038" s="3"/>
      <c r="J1038" s="3"/>
      <c r="K1038" s="5"/>
      <c r="L1038" s="8"/>
      <c r="N1038" s="5"/>
      <c r="O1038" s="10"/>
      <c r="P1038" s="8"/>
    </row>
    <row r="1039" spans="1:16" s="2" customFormat="1" x14ac:dyDescent="0.15">
      <c r="A1039" s="3"/>
      <c r="B1039" s="3"/>
      <c r="J1039" s="3"/>
      <c r="K1039" s="5"/>
      <c r="L1039" s="8"/>
      <c r="N1039" s="5"/>
      <c r="O1039" s="10"/>
      <c r="P1039" s="8"/>
    </row>
    <row r="1040" spans="1:16" s="2" customFormat="1" x14ac:dyDescent="0.15">
      <c r="A1040" s="3"/>
      <c r="B1040" s="3"/>
      <c r="J1040" s="3"/>
      <c r="K1040" s="5"/>
      <c r="L1040" s="8"/>
      <c r="N1040" s="5"/>
      <c r="O1040" s="10"/>
      <c r="P1040" s="8"/>
    </row>
    <row r="1041" spans="1:16" s="2" customFormat="1" x14ac:dyDescent="0.15">
      <c r="A1041" s="3"/>
      <c r="B1041" s="3"/>
      <c r="J1041" s="3"/>
      <c r="K1041" s="5"/>
      <c r="L1041" s="8"/>
      <c r="N1041" s="5"/>
      <c r="O1041" s="10"/>
      <c r="P1041" s="8"/>
    </row>
    <row r="1042" spans="1:16" s="2" customFormat="1" x14ac:dyDescent="0.15">
      <c r="A1042" s="3"/>
      <c r="B1042" s="3"/>
      <c r="J1042" s="3"/>
      <c r="K1042" s="5"/>
      <c r="L1042" s="8"/>
      <c r="N1042" s="5"/>
      <c r="O1042" s="10"/>
      <c r="P1042" s="8"/>
    </row>
    <row r="1043" spans="1:16" s="2" customFormat="1" x14ac:dyDescent="0.15">
      <c r="A1043" s="3"/>
      <c r="B1043" s="3"/>
      <c r="J1043" s="3"/>
      <c r="K1043" s="5"/>
      <c r="L1043" s="8"/>
      <c r="N1043" s="5"/>
      <c r="O1043" s="10"/>
      <c r="P1043" s="8"/>
    </row>
    <row r="1044" spans="1:16" s="2" customFormat="1" x14ac:dyDescent="0.15">
      <c r="A1044" s="3"/>
      <c r="B1044" s="3"/>
      <c r="J1044" s="3"/>
      <c r="K1044" s="5"/>
      <c r="L1044" s="8"/>
      <c r="N1044" s="5"/>
      <c r="O1044" s="10"/>
      <c r="P1044" s="8"/>
    </row>
    <row r="1045" spans="1:16" s="2" customFormat="1" x14ac:dyDescent="0.15">
      <c r="A1045" s="3"/>
      <c r="B1045" s="3"/>
      <c r="J1045" s="3"/>
      <c r="K1045" s="5"/>
      <c r="L1045" s="8"/>
      <c r="N1045" s="5"/>
      <c r="O1045" s="10"/>
      <c r="P1045" s="8"/>
    </row>
    <row r="1046" spans="1:16" s="2" customFormat="1" x14ac:dyDescent="0.15">
      <c r="A1046" s="3"/>
      <c r="B1046" s="3"/>
      <c r="J1046" s="3"/>
      <c r="K1046" s="5"/>
      <c r="L1046" s="8"/>
      <c r="N1046" s="5"/>
      <c r="O1046" s="10"/>
      <c r="P1046" s="8"/>
    </row>
    <row r="1047" spans="1:16" s="2" customFormat="1" x14ac:dyDescent="0.15">
      <c r="A1047" s="3"/>
      <c r="B1047" s="3"/>
      <c r="J1047" s="3"/>
      <c r="K1047" s="5"/>
      <c r="L1047" s="8"/>
      <c r="N1047" s="5"/>
      <c r="O1047" s="10"/>
      <c r="P1047" s="8"/>
    </row>
    <row r="1048" spans="1:16" s="2" customFormat="1" x14ac:dyDescent="0.15">
      <c r="A1048" s="3"/>
      <c r="B1048" s="3"/>
      <c r="J1048" s="3"/>
      <c r="K1048" s="5"/>
      <c r="L1048" s="8"/>
      <c r="N1048" s="5"/>
      <c r="O1048" s="10"/>
      <c r="P1048" s="8"/>
    </row>
    <row r="1049" spans="1:16" s="2" customFormat="1" x14ac:dyDescent="0.15">
      <c r="A1049" s="3"/>
      <c r="B1049" s="3"/>
      <c r="J1049" s="3"/>
      <c r="K1049" s="5"/>
      <c r="L1049" s="8"/>
      <c r="N1049" s="5"/>
      <c r="O1049" s="10"/>
      <c r="P1049" s="8"/>
    </row>
    <row r="1050" spans="1:16" s="2" customFormat="1" x14ac:dyDescent="0.15">
      <c r="A1050" s="3"/>
      <c r="B1050" s="3"/>
      <c r="J1050" s="3"/>
      <c r="K1050" s="5"/>
      <c r="L1050" s="8"/>
      <c r="N1050" s="5"/>
      <c r="O1050" s="10"/>
      <c r="P1050" s="8"/>
    </row>
    <row r="1051" spans="1:16" s="2" customFormat="1" x14ac:dyDescent="0.15">
      <c r="A1051" s="3"/>
      <c r="B1051" s="3"/>
      <c r="J1051" s="3"/>
      <c r="K1051" s="5"/>
      <c r="L1051" s="8"/>
      <c r="N1051" s="5"/>
      <c r="O1051" s="10"/>
      <c r="P1051" s="8"/>
    </row>
    <row r="1052" spans="1:16" s="2" customFormat="1" x14ac:dyDescent="0.15">
      <c r="A1052" s="3"/>
      <c r="B1052" s="3"/>
      <c r="J1052" s="3"/>
      <c r="K1052" s="5"/>
      <c r="L1052" s="8"/>
      <c r="N1052" s="5"/>
      <c r="O1052" s="10"/>
      <c r="P1052" s="8"/>
    </row>
    <row r="1053" spans="1:16" s="2" customFormat="1" x14ac:dyDescent="0.15">
      <c r="A1053" s="3"/>
      <c r="B1053" s="3"/>
      <c r="J1053" s="3"/>
      <c r="K1053" s="5"/>
      <c r="L1053" s="8"/>
      <c r="N1053" s="5"/>
      <c r="O1053" s="10"/>
      <c r="P1053" s="8"/>
    </row>
    <row r="1054" spans="1:16" s="2" customFormat="1" x14ac:dyDescent="0.15">
      <c r="A1054" s="3"/>
      <c r="B1054" s="3"/>
      <c r="J1054" s="3"/>
      <c r="K1054" s="5"/>
      <c r="L1054" s="8"/>
      <c r="N1054" s="5"/>
      <c r="O1054" s="10"/>
      <c r="P1054" s="8"/>
    </row>
    <row r="1055" spans="1:16" s="2" customFormat="1" x14ac:dyDescent="0.15">
      <c r="A1055" s="3"/>
      <c r="B1055" s="3"/>
      <c r="J1055" s="3"/>
      <c r="K1055" s="5"/>
      <c r="L1055" s="8"/>
      <c r="N1055" s="5"/>
      <c r="O1055" s="10"/>
      <c r="P1055" s="8"/>
    </row>
    <row r="1056" spans="1:16" s="2" customFormat="1" x14ac:dyDescent="0.15">
      <c r="A1056" s="3"/>
      <c r="B1056" s="3"/>
      <c r="J1056" s="3"/>
      <c r="K1056" s="5"/>
      <c r="L1056" s="8"/>
      <c r="N1056" s="5"/>
      <c r="O1056" s="10"/>
      <c r="P1056" s="8"/>
    </row>
    <row r="1057" spans="1:16" s="2" customFormat="1" x14ac:dyDescent="0.15">
      <c r="A1057" s="3"/>
      <c r="B1057" s="3"/>
      <c r="J1057" s="3"/>
      <c r="K1057" s="5"/>
      <c r="L1057" s="8"/>
      <c r="N1057" s="5"/>
      <c r="O1057" s="10"/>
      <c r="P1057" s="8"/>
    </row>
    <row r="1058" spans="1:16" s="2" customFormat="1" x14ac:dyDescent="0.15">
      <c r="A1058" s="3"/>
      <c r="B1058" s="3"/>
      <c r="J1058" s="3"/>
      <c r="K1058" s="5"/>
      <c r="L1058" s="8"/>
      <c r="N1058" s="5"/>
      <c r="O1058" s="10"/>
      <c r="P1058" s="8"/>
    </row>
    <row r="1059" spans="1:16" s="2" customFormat="1" x14ac:dyDescent="0.15">
      <c r="A1059" s="3"/>
      <c r="B1059" s="3"/>
      <c r="J1059" s="3"/>
      <c r="K1059" s="5"/>
      <c r="L1059" s="8"/>
      <c r="N1059" s="5"/>
      <c r="O1059" s="10"/>
      <c r="P1059" s="8"/>
    </row>
    <row r="1060" spans="1:16" s="2" customFormat="1" x14ac:dyDescent="0.15">
      <c r="A1060" s="3"/>
      <c r="B1060" s="3"/>
      <c r="J1060" s="3"/>
      <c r="K1060" s="5"/>
      <c r="L1060" s="8"/>
      <c r="N1060" s="5"/>
      <c r="O1060" s="10"/>
      <c r="P1060" s="8"/>
    </row>
    <row r="1061" spans="1:16" s="2" customFormat="1" x14ac:dyDescent="0.15">
      <c r="A1061" s="3"/>
      <c r="B1061" s="3"/>
      <c r="J1061" s="3"/>
      <c r="K1061" s="5"/>
      <c r="L1061" s="8"/>
      <c r="N1061" s="5"/>
      <c r="O1061" s="10"/>
      <c r="P1061" s="8"/>
    </row>
    <row r="1062" spans="1:16" s="2" customFormat="1" x14ac:dyDescent="0.15">
      <c r="A1062" s="3"/>
      <c r="B1062" s="3"/>
      <c r="J1062" s="3"/>
      <c r="K1062" s="5"/>
      <c r="L1062" s="8"/>
      <c r="N1062" s="5"/>
      <c r="O1062" s="10"/>
      <c r="P1062" s="8"/>
    </row>
    <row r="1063" spans="1:16" s="2" customFormat="1" x14ac:dyDescent="0.15">
      <c r="A1063" s="3"/>
      <c r="B1063" s="3"/>
      <c r="J1063" s="3"/>
      <c r="K1063" s="5"/>
      <c r="L1063" s="8"/>
      <c r="N1063" s="5"/>
      <c r="O1063" s="10"/>
      <c r="P1063" s="8"/>
    </row>
    <row r="1064" spans="1:16" s="2" customFormat="1" x14ac:dyDescent="0.15">
      <c r="A1064" s="3"/>
      <c r="B1064" s="3"/>
      <c r="J1064" s="3"/>
      <c r="K1064" s="5"/>
      <c r="L1064" s="8"/>
      <c r="N1064" s="5"/>
      <c r="O1064" s="10"/>
      <c r="P1064" s="8"/>
    </row>
    <row r="1065" spans="1:16" s="2" customFormat="1" x14ac:dyDescent="0.15">
      <c r="A1065" s="3"/>
      <c r="B1065" s="3"/>
      <c r="J1065" s="3"/>
      <c r="K1065" s="5"/>
      <c r="L1065" s="8"/>
      <c r="N1065" s="5"/>
      <c r="O1065" s="10"/>
      <c r="P1065" s="8"/>
    </row>
    <row r="1066" spans="1:16" s="2" customFormat="1" x14ac:dyDescent="0.15">
      <c r="A1066" s="3"/>
      <c r="B1066" s="3"/>
      <c r="J1066" s="3"/>
      <c r="K1066" s="5"/>
      <c r="L1066" s="8"/>
      <c r="N1066" s="5"/>
      <c r="O1066" s="10"/>
      <c r="P1066" s="8"/>
    </row>
    <row r="1067" spans="1:16" s="2" customFormat="1" x14ac:dyDescent="0.15">
      <c r="A1067" s="3"/>
      <c r="B1067" s="3"/>
      <c r="J1067" s="3"/>
      <c r="K1067" s="5"/>
      <c r="L1067" s="8"/>
      <c r="N1067" s="5"/>
      <c r="O1067" s="10"/>
      <c r="P1067" s="8"/>
    </row>
    <row r="1068" spans="1:16" s="2" customFormat="1" x14ac:dyDescent="0.15">
      <c r="A1068" s="3"/>
      <c r="B1068" s="3"/>
      <c r="J1068" s="3"/>
      <c r="K1068" s="5"/>
      <c r="L1068" s="8"/>
      <c r="N1068" s="5"/>
      <c r="O1068" s="10"/>
      <c r="P1068" s="8"/>
    </row>
    <row r="1069" spans="1:16" s="2" customFormat="1" x14ac:dyDescent="0.15">
      <c r="A1069" s="3"/>
      <c r="B1069" s="3"/>
      <c r="J1069" s="3"/>
      <c r="K1069" s="5"/>
      <c r="L1069" s="8"/>
      <c r="N1069" s="5"/>
      <c r="O1069" s="10"/>
      <c r="P1069" s="8"/>
    </row>
    <row r="1070" spans="1:16" s="2" customFormat="1" x14ac:dyDescent="0.15">
      <c r="A1070" s="3"/>
      <c r="B1070" s="3"/>
      <c r="J1070" s="3"/>
      <c r="K1070" s="5"/>
      <c r="L1070" s="8"/>
      <c r="N1070" s="5"/>
      <c r="O1070" s="10"/>
      <c r="P1070" s="8"/>
    </row>
    <row r="1071" spans="1:16" s="2" customFormat="1" x14ac:dyDescent="0.15">
      <c r="A1071" s="3"/>
      <c r="B1071" s="3"/>
      <c r="J1071" s="3"/>
      <c r="K1071" s="5"/>
      <c r="L1071" s="8"/>
      <c r="N1071" s="5"/>
      <c r="O1071" s="10"/>
      <c r="P1071" s="8"/>
    </row>
    <row r="1072" spans="1:16" s="2" customFormat="1" x14ac:dyDescent="0.15">
      <c r="A1072" s="3"/>
      <c r="B1072" s="3"/>
      <c r="J1072" s="3"/>
      <c r="K1072" s="5"/>
      <c r="L1072" s="8"/>
      <c r="N1072" s="5"/>
      <c r="O1072" s="10"/>
      <c r="P1072" s="8"/>
    </row>
    <row r="1073" spans="1:16" s="2" customFormat="1" x14ac:dyDescent="0.15">
      <c r="A1073" s="3"/>
      <c r="B1073" s="3"/>
      <c r="J1073" s="3"/>
      <c r="K1073" s="5"/>
      <c r="L1073" s="8"/>
      <c r="N1073" s="5"/>
      <c r="O1073" s="10"/>
      <c r="P1073" s="8"/>
    </row>
    <row r="1074" spans="1:16" s="2" customFormat="1" x14ac:dyDescent="0.15">
      <c r="A1074" s="3"/>
      <c r="B1074" s="3"/>
      <c r="J1074" s="3"/>
      <c r="K1074" s="5"/>
      <c r="L1074" s="8"/>
      <c r="N1074" s="5"/>
      <c r="O1074" s="10"/>
      <c r="P1074" s="8"/>
    </row>
    <row r="1075" spans="1:16" s="2" customFormat="1" x14ac:dyDescent="0.15">
      <c r="A1075" s="3"/>
      <c r="B1075" s="3"/>
      <c r="J1075" s="3"/>
      <c r="K1075" s="5"/>
      <c r="L1075" s="8"/>
      <c r="N1075" s="5"/>
      <c r="O1075" s="10"/>
      <c r="P1075" s="8"/>
    </row>
    <row r="1076" spans="1:16" s="2" customFormat="1" x14ac:dyDescent="0.15">
      <c r="A1076" s="3"/>
      <c r="B1076" s="3"/>
      <c r="J1076" s="3"/>
      <c r="K1076" s="5"/>
      <c r="L1076" s="8"/>
      <c r="N1076" s="5"/>
      <c r="O1076" s="10"/>
      <c r="P1076" s="8"/>
    </row>
    <row r="1077" spans="1:16" s="2" customFormat="1" x14ac:dyDescent="0.15">
      <c r="A1077" s="3"/>
      <c r="B1077" s="3"/>
      <c r="J1077" s="3"/>
      <c r="K1077" s="5"/>
      <c r="L1077" s="8"/>
      <c r="N1077" s="5"/>
      <c r="O1077" s="10"/>
      <c r="P1077" s="8"/>
    </row>
    <row r="1078" spans="1:16" s="2" customFormat="1" x14ac:dyDescent="0.15">
      <c r="A1078" s="3"/>
      <c r="B1078" s="3"/>
      <c r="J1078" s="3"/>
      <c r="K1078" s="5"/>
      <c r="L1078" s="8"/>
      <c r="N1078" s="5"/>
      <c r="O1078" s="10"/>
      <c r="P1078" s="8"/>
    </row>
    <row r="1079" spans="1:16" s="2" customFormat="1" x14ac:dyDescent="0.15">
      <c r="A1079" s="3"/>
      <c r="B1079" s="3"/>
      <c r="J1079" s="3"/>
      <c r="K1079" s="5"/>
      <c r="L1079" s="8"/>
      <c r="N1079" s="5"/>
      <c r="O1079" s="10"/>
      <c r="P1079" s="8"/>
    </row>
    <row r="1080" spans="1:16" s="2" customFormat="1" x14ac:dyDescent="0.15">
      <c r="A1080" s="3"/>
      <c r="B1080" s="3"/>
      <c r="J1080" s="3"/>
      <c r="K1080" s="5"/>
      <c r="L1080" s="8"/>
      <c r="N1080" s="5"/>
      <c r="O1080" s="10"/>
      <c r="P1080" s="8"/>
    </row>
    <row r="1081" spans="1:16" s="2" customFormat="1" x14ac:dyDescent="0.15">
      <c r="A1081" s="3"/>
      <c r="B1081" s="3"/>
      <c r="J1081" s="3"/>
      <c r="K1081" s="5"/>
      <c r="L1081" s="8"/>
      <c r="N1081" s="5"/>
      <c r="O1081" s="10"/>
      <c r="P1081" s="8"/>
    </row>
    <row r="1082" spans="1:16" s="2" customFormat="1" x14ac:dyDescent="0.15">
      <c r="A1082" s="3"/>
      <c r="B1082" s="3"/>
      <c r="J1082" s="3"/>
      <c r="K1082" s="5"/>
      <c r="L1082" s="8"/>
      <c r="N1082" s="5"/>
      <c r="O1082" s="10"/>
      <c r="P1082" s="8"/>
    </row>
    <row r="1083" spans="1:16" s="2" customFormat="1" x14ac:dyDescent="0.15">
      <c r="A1083" s="3"/>
      <c r="B1083" s="3"/>
      <c r="J1083" s="3"/>
      <c r="K1083" s="5"/>
      <c r="L1083" s="8"/>
      <c r="N1083" s="5"/>
      <c r="O1083" s="10"/>
      <c r="P1083" s="8"/>
    </row>
    <row r="1084" spans="1:16" s="2" customFormat="1" x14ac:dyDescent="0.15">
      <c r="A1084" s="3"/>
      <c r="B1084" s="3"/>
      <c r="J1084" s="3"/>
      <c r="K1084" s="5"/>
      <c r="L1084" s="8"/>
      <c r="N1084" s="5"/>
      <c r="O1084" s="10"/>
      <c r="P1084" s="8"/>
    </row>
    <row r="1085" spans="1:16" s="2" customFormat="1" x14ac:dyDescent="0.15">
      <c r="A1085" s="3"/>
      <c r="B1085" s="3"/>
      <c r="J1085" s="3"/>
      <c r="K1085" s="5"/>
      <c r="L1085" s="8"/>
      <c r="N1085" s="5"/>
      <c r="O1085" s="10"/>
      <c r="P1085" s="8"/>
    </row>
    <row r="1086" spans="1:16" s="2" customFormat="1" x14ac:dyDescent="0.15">
      <c r="A1086" s="3"/>
      <c r="B1086" s="3"/>
      <c r="J1086" s="3"/>
      <c r="K1086" s="5"/>
      <c r="L1086" s="8"/>
      <c r="N1086" s="5"/>
      <c r="O1086" s="10"/>
      <c r="P1086" s="8"/>
    </row>
    <row r="1087" spans="1:16" s="2" customFormat="1" x14ac:dyDescent="0.15">
      <c r="A1087" s="3"/>
      <c r="B1087" s="3"/>
      <c r="J1087" s="3"/>
      <c r="K1087" s="5"/>
      <c r="L1087" s="8"/>
      <c r="N1087" s="5"/>
      <c r="O1087" s="10"/>
      <c r="P1087" s="8"/>
    </row>
    <row r="1088" spans="1:16" s="2" customFormat="1" x14ac:dyDescent="0.15">
      <c r="A1088" s="3"/>
      <c r="B1088" s="3"/>
      <c r="J1088" s="3"/>
      <c r="K1088" s="5"/>
      <c r="L1088" s="8"/>
      <c r="N1088" s="5"/>
      <c r="O1088" s="10"/>
      <c r="P1088" s="8"/>
    </row>
    <row r="1089" spans="1:16" s="2" customFormat="1" x14ac:dyDescent="0.15">
      <c r="A1089" s="3"/>
      <c r="B1089" s="3"/>
      <c r="J1089" s="3"/>
      <c r="K1089" s="5"/>
      <c r="L1089" s="8"/>
      <c r="N1089" s="5"/>
      <c r="O1089" s="10"/>
      <c r="P1089" s="8"/>
    </row>
    <row r="1090" spans="1:16" s="2" customFormat="1" x14ac:dyDescent="0.15">
      <c r="A1090" s="3"/>
      <c r="B1090" s="3"/>
      <c r="J1090" s="3"/>
      <c r="K1090" s="5"/>
      <c r="L1090" s="8"/>
      <c r="N1090" s="5"/>
      <c r="O1090" s="10"/>
      <c r="P1090" s="8"/>
    </row>
    <row r="1091" spans="1:16" s="2" customFormat="1" x14ac:dyDescent="0.15">
      <c r="A1091" s="3"/>
      <c r="B1091" s="3"/>
      <c r="J1091" s="3"/>
      <c r="K1091" s="5"/>
      <c r="L1091" s="8"/>
      <c r="N1091" s="5"/>
      <c r="O1091" s="10"/>
      <c r="P1091" s="8"/>
    </row>
    <row r="1092" spans="1:16" s="2" customFormat="1" x14ac:dyDescent="0.15">
      <c r="A1092" s="3"/>
      <c r="B1092" s="3"/>
      <c r="J1092" s="3"/>
      <c r="K1092" s="5"/>
      <c r="L1092" s="8"/>
      <c r="N1092" s="5"/>
      <c r="O1092" s="10"/>
      <c r="P1092" s="8"/>
    </row>
    <row r="1093" spans="1:16" s="2" customFormat="1" x14ac:dyDescent="0.15">
      <c r="A1093" s="3"/>
      <c r="B1093" s="3"/>
      <c r="J1093" s="3"/>
      <c r="K1093" s="5"/>
      <c r="L1093" s="8"/>
      <c r="N1093" s="5"/>
      <c r="O1093" s="10"/>
      <c r="P1093" s="8"/>
    </row>
    <row r="1094" spans="1:16" s="2" customFormat="1" x14ac:dyDescent="0.15">
      <c r="A1094" s="3"/>
      <c r="B1094" s="3"/>
      <c r="J1094" s="3"/>
      <c r="K1094" s="5"/>
      <c r="L1094" s="8"/>
      <c r="N1094" s="5"/>
      <c r="O1094" s="10"/>
      <c r="P1094" s="8"/>
    </row>
    <row r="1095" spans="1:16" s="2" customFormat="1" x14ac:dyDescent="0.15">
      <c r="A1095" s="3"/>
      <c r="B1095" s="3"/>
      <c r="J1095" s="3"/>
      <c r="K1095" s="5"/>
      <c r="L1095" s="8"/>
      <c r="N1095" s="5"/>
      <c r="O1095" s="10"/>
      <c r="P1095" s="8"/>
    </row>
    <row r="1096" spans="1:16" s="2" customFormat="1" x14ac:dyDescent="0.15">
      <c r="A1096" s="3"/>
      <c r="B1096" s="3"/>
      <c r="J1096" s="3"/>
      <c r="K1096" s="5"/>
      <c r="L1096" s="8"/>
      <c r="N1096" s="5"/>
      <c r="O1096" s="10"/>
      <c r="P1096" s="8"/>
    </row>
    <row r="1097" spans="1:16" s="2" customFormat="1" x14ac:dyDescent="0.15">
      <c r="A1097" s="3"/>
      <c r="B1097" s="3"/>
      <c r="J1097" s="3"/>
      <c r="K1097" s="5"/>
      <c r="L1097" s="8"/>
      <c r="N1097" s="5"/>
      <c r="O1097" s="10"/>
      <c r="P1097" s="8"/>
    </row>
    <row r="1098" spans="1:16" s="2" customFormat="1" x14ac:dyDescent="0.15">
      <c r="A1098" s="3"/>
      <c r="B1098" s="3"/>
      <c r="J1098" s="3"/>
      <c r="K1098" s="5"/>
      <c r="L1098" s="8"/>
      <c r="N1098" s="5"/>
      <c r="O1098" s="10"/>
      <c r="P1098" s="8"/>
    </row>
    <row r="1099" spans="1:16" s="2" customFormat="1" x14ac:dyDescent="0.15">
      <c r="A1099" s="3"/>
      <c r="B1099" s="3"/>
      <c r="J1099" s="3"/>
      <c r="K1099" s="5"/>
      <c r="L1099" s="8"/>
      <c r="N1099" s="5"/>
      <c r="O1099" s="10"/>
      <c r="P1099" s="8"/>
    </row>
    <row r="1100" spans="1:16" s="2" customFormat="1" x14ac:dyDescent="0.15">
      <c r="A1100" s="3"/>
      <c r="B1100" s="3"/>
      <c r="J1100" s="3"/>
      <c r="K1100" s="5"/>
      <c r="L1100" s="8"/>
      <c r="N1100" s="5"/>
      <c r="O1100" s="10"/>
      <c r="P1100" s="8"/>
    </row>
    <row r="1101" spans="1:16" s="2" customFormat="1" x14ac:dyDescent="0.15">
      <c r="A1101" s="3"/>
      <c r="B1101" s="3"/>
      <c r="J1101" s="3"/>
      <c r="K1101" s="5"/>
      <c r="L1101" s="8"/>
      <c r="N1101" s="5"/>
      <c r="O1101" s="10"/>
      <c r="P1101" s="8"/>
    </row>
    <row r="1102" spans="1:16" s="2" customFormat="1" x14ac:dyDescent="0.15">
      <c r="A1102" s="3"/>
      <c r="B1102" s="3"/>
      <c r="J1102" s="3"/>
      <c r="K1102" s="5"/>
      <c r="L1102" s="8"/>
      <c r="N1102" s="5"/>
      <c r="O1102" s="10"/>
      <c r="P1102" s="8"/>
    </row>
    <row r="1103" spans="1:16" s="2" customFormat="1" x14ac:dyDescent="0.15">
      <c r="A1103" s="3"/>
      <c r="B1103" s="3"/>
      <c r="J1103" s="3"/>
      <c r="K1103" s="5"/>
      <c r="L1103" s="8"/>
      <c r="N1103" s="5"/>
      <c r="O1103" s="10"/>
      <c r="P1103" s="8"/>
    </row>
    <row r="1104" spans="1:16" s="2" customFormat="1" x14ac:dyDescent="0.15">
      <c r="A1104" s="3"/>
      <c r="B1104" s="3"/>
      <c r="J1104" s="3"/>
      <c r="K1104" s="5"/>
      <c r="L1104" s="8"/>
      <c r="N1104" s="5"/>
      <c r="O1104" s="10"/>
      <c r="P1104" s="8"/>
    </row>
    <row r="1105" spans="1:16" s="2" customFormat="1" x14ac:dyDescent="0.15">
      <c r="A1105" s="3"/>
      <c r="B1105" s="3"/>
      <c r="J1105" s="3"/>
      <c r="K1105" s="5"/>
      <c r="L1105" s="8"/>
      <c r="N1105" s="5"/>
      <c r="O1105" s="10"/>
      <c r="P1105" s="8"/>
    </row>
    <row r="1106" spans="1:16" s="2" customFormat="1" x14ac:dyDescent="0.15">
      <c r="A1106" s="3"/>
      <c r="B1106" s="3"/>
      <c r="J1106" s="3"/>
      <c r="K1106" s="5"/>
      <c r="L1106" s="8"/>
      <c r="N1106" s="5"/>
      <c r="O1106" s="10"/>
      <c r="P1106" s="8"/>
    </row>
    <row r="1107" spans="1:16" s="2" customFormat="1" x14ac:dyDescent="0.15">
      <c r="A1107" s="3"/>
      <c r="B1107" s="3"/>
      <c r="J1107" s="3"/>
      <c r="K1107" s="5"/>
      <c r="L1107" s="8"/>
      <c r="N1107" s="5"/>
      <c r="O1107" s="10"/>
      <c r="P1107" s="8"/>
    </row>
    <row r="1108" spans="1:16" s="2" customFormat="1" x14ac:dyDescent="0.15">
      <c r="A1108" s="3"/>
      <c r="B1108" s="3"/>
      <c r="J1108" s="3"/>
      <c r="K1108" s="5"/>
      <c r="L1108" s="8"/>
      <c r="N1108" s="5"/>
      <c r="O1108" s="10"/>
      <c r="P1108" s="8"/>
    </row>
    <row r="1109" spans="1:16" s="2" customFormat="1" x14ac:dyDescent="0.15">
      <c r="A1109" s="3"/>
      <c r="B1109" s="3"/>
      <c r="J1109" s="3"/>
      <c r="K1109" s="5"/>
      <c r="L1109" s="8"/>
      <c r="N1109" s="5"/>
      <c r="O1109" s="10"/>
      <c r="P1109" s="8"/>
    </row>
    <row r="1110" spans="1:16" s="2" customFormat="1" x14ac:dyDescent="0.15">
      <c r="A1110" s="3"/>
      <c r="B1110" s="3"/>
      <c r="J1110" s="3"/>
      <c r="K1110" s="5"/>
      <c r="L1110" s="8"/>
      <c r="N1110" s="5"/>
      <c r="O1110" s="10"/>
      <c r="P1110" s="8"/>
    </row>
    <row r="1111" spans="1:16" s="2" customFormat="1" x14ac:dyDescent="0.15">
      <c r="A1111" s="3"/>
      <c r="B1111" s="3"/>
      <c r="J1111" s="3"/>
      <c r="K1111" s="5"/>
      <c r="L1111" s="8"/>
      <c r="N1111" s="5"/>
      <c r="O1111" s="10"/>
      <c r="P1111" s="8"/>
    </row>
    <row r="1112" spans="1:16" s="2" customFormat="1" x14ac:dyDescent="0.15">
      <c r="A1112" s="3"/>
      <c r="B1112" s="3"/>
      <c r="J1112" s="3"/>
      <c r="K1112" s="5"/>
      <c r="L1112" s="8"/>
      <c r="N1112" s="5"/>
      <c r="O1112" s="10"/>
      <c r="P1112" s="8"/>
    </row>
    <row r="1113" spans="1:16" s="2" customFormat="1" x14ac:dyDescent="0.15">
      <c r="A1113" s="3"/>
      <c r="B1113" s="3"/>
      <c r="J1113" s="3"/>
      <c r="K1113" s="5"/>
      <c r="L1113" s="8"/>
      <c r="N1113" s="5"/>
      <c r="O1113" s="10"/>
      <c r="P1113" s="8"/>
    </row>
    <row r="1114" spans="1:16" s="2" customFormat="1" x14ac:dyDescent="0.15">
      <c r="A1114" s="3"/>
      <c r="B1114" s="3"/>
      <c r="J1114" s="3"/>
      <c r="K1114" s="5"/>
      <c r="L1114" s="8"/>
      <c r="N1114" s="5"/>
      <c r="O1114" s="10"/>
      <c r="P1114" s="8"/>
    </row>
    <row r="1115" spans="1:16" s="2" customFormat="1" x14ac:dyDescent="0.15">
      <c r="A1115" s="3"/>
      <c r="B1115" s="3"/>
      <c r="J1115" s="3"/>
      <c r="K1115" s="5"/>
      <c r="L1115" s="8"/>
      <c r="N1115" s="5"/>
      <c r="O1115" s="10"/>
      <c r="P1115" s="8"/>
    </row>
    <row r="1116" spans="1:16" s="2" customFormat="1" x14ac:dyDescent="0.15">
      <c r="A1116" s="3"/>
      <c r="B1116" s="3"/>
      <c r="J1116" s="3"/>
      <c r="K1116" s="5"/>
      <c r="L1116" s="8"/>
      <c r="N1116" s="5"/>
      <c r="O1116" s="10"/>
      <c r="P1116" s="8"/>
    </row>
    <row r="1117" spans="1:16" s="2" customFormat="1" x14ac:dyDescent="0.15">
      <c r="A1117" s="3"/>
      <c r="B1117" s="3"/>
      <c r="J1117" s="3"/>
      <c r="K1117" s="5"/>
      <c r="L1117" s="8"/>
      <c r="N1117" s="5"/>
      <c r="O1117" s="10"/>
      <c r="P1117" s="8"/>
    </row>
    <row r="1118" spans="1:16" s="2" customFormat="1" x14ac:dyDescent="0.15">
      <c r="A1118" s="3"/>
      <c r="B1118" s="3"/>
      <c r="J1118" s="3"/>
      <c r="K1118" s="5"/>
      <c r="L1118" s="8"/>
      <c r="N1118" s="5"/>
      <c r="O1118" s="10"/>
      <c r="P1118" s="8"/>
    </row>
    <row r="1119" spans="1:16" s="2" customFormat="1" x14ac:dyDescent="0.15">
      <c r="A1119" s="3"/>
      <c r="B1119" s="3"/>
      <c r="J1119" s="3"/>
      <c r="K1119" s="5"/>
      <c r="L1119" s="8"/>
      <c r="N1119" s="5"/>
      <c r="O1119" s="10"/>
      <c r="P1119" s="8"/>
    </row>
    <row r="1120" spans="1:16" s="2" customFormat="1" x14ac:dyDescent="0.15">
      <c r="A1120" s="3"/>
      <c r="B1120" s="3"/>
      <c r="J1120" s="3"/>
      <c r="K1120" s="5"/>
      <c r="L1120" s="8"/>
      <c r="N1120" s="5"/>
      <c r="O1120" s="10"/>
      <c r="P1120" s="8"/>
    </row>
    <row r="1121" spans="1:16" s="2" customFormat="1" x14ac:dyDescent="0.15">
      <c r="A1121" s="3"/>
      <c r="B1121" s="3"/>
      <c r="J1121" s="3"/>
      <c r="K1121" s="5"/>
      <c r="L1121" s="8"/>
      <c r="N1121" s="5"/>
      <c r="O1121" s="10"/>
      <c r="P1121" s="8"/>
    </row>
    <row r="1122" spans="1:16" s="2" customFormat="1" x14ac:dyDescent="0.15">
      <c r="A1122" s="3"/>
      <c r="B1122" s="3"/>
      <c r="J1122" s="3"/>
      <c r="K1122" s="5"/>
      <c r="L1122" s="8"/>
      <c r="N1122" s="5"/>
      <c r="O1122" s="10"/>
      <c r="P1122" s="8"/>
    </row>
    <row r="1123" spans="1:16" s="2" customFormat="1" x14ac:dyDescent="0.15">
      <c r="A1123" s="3"/>
      <c r="B1123" s="3"/>
      <c r="J1123" s="3"/>
      <c r="K1123" s="5"/>
      <c r="L1123" s="8"/>
      <c r="N1123" s="5"/>
      <c r="O1123" s="10"/>
      <c r="P1123" s="8"/>
    </row>
    <row r="1124" spans="1:16" s="2" customFormat="1" x14ac:dyDescent="0.15">
      <c r="A1124" s="3"/>
      <c r="B1124" s="3"/>
      <c r="J1124" s="3"/>
      <c r="K1124" s="5"/>
      <c r="L1124" s="8"/>
      <c r="N1124" s="5"/>
      <c r="O1124" s="10"/>
      <c r="P1124" s="8"/>
    </row>
    <row r="1125" spans="1:16" s="2" customFormat="1" x14ac:dyDescent="0.15">
      <c r="A1125" s="3"/>
      <c r="B1125" s="3"/>
      <c r="J1125" s="3"/>
      <c r="K1125" s="5"/>
      <c r="L1125" s="8"/>
      <c r="N1125" s="5"/>
      <c r="O1125" s="10"/>
      <c r="P1125" s="8"/>
    </row>
    <row r="1126" spans="1:16" s="2" customFormat="1" x14ac:dyDescent="0.15">
      <c r="A1126" s="3"/>
      <c r="B1126" s="3"/>
      <c r="J1126" s="3"/>
      <c r="K1126" s="5"/>
      <c r="L1126" s="8"/>
      <c r="N1126" s="5"/>
      <c r="O1126" s="10"/>
      <c r="P1126" s="8"/>
    </row>
    <row r="1127" spans="1:16" s="2" customFormat="1" x14ac:dyDescent="0.15">
      <c r="A1127" s="3"/>
      <c r="B1127" s="3"/>
      <c r="J1127" s="3"/>
      <c r="K1127" s="5"/>
      <c r="L1127" s="8"/>
      <c r="N1127" s="5"/>
      <c r="O1127" s="10"/>
      <c r="P1127" s="8"/>
    </row>
    <row r="1128" spans="1:16" s="2" customFormat="1" x14ac:dyDescent="0.15">
      <c r="A1128" s="3"/>
      <c r="B1128" s="3"/>
      <c r="J1128" s="3"/>
      <c r="K1128" s="5"/>
      <c r="L1128" s="8"/>
      <c r="N1128" s="5"/>
      <c r="O1128" s="10"/>
      <c r="P1128" s="8"/>
    </row>
    <row r="1129" spans="1:16" s="2" customFormat="1" x14ac:dyDescent="0.15">
      <c r="A1129" s="3"/>
      <c r="B1129" s="3"/>
      <c r="J1129" s="3"/>
      <c r="K1129" s="5"/>
      <c r="L1129" s="8"/>
      <c r="N1129" s="5"/>
      <c r="O1129" s="10"/>
      <c r="P1129" s="8"/>
    </row>
    <row r="1130" spans="1:16" s="2" customFormat="1" x14ac:dyDescent="0.15">
      <c r="A1130" s="3"/>
      <c r="B1130" s="3"/>
      <c r="J1130" s="3"/>
      <c r="K1130" s="5"/>
      <c r="L1130" s="8"/>
      <c r="N1130" s="5"/>
      <c r="O1130" s="10"/>
      <c r="P1130" s="8"/>
    </row>
    <row r="1131" spans="1:16" s="2" customFormat="1" x14ac:dyDescent="0.15">
      <c r="A1131" s="3"/>
      <c r="B1131" s="3"/>
      <c r="J1131" s="3"/>
      <c r="K1131" s="5"/>
      <c r="L1131" s="8"/>
      <c r="N1131" s="5"/>
      <c r="O1131" s="10"/>
      <c r="P1131" s="8"/>
    </row>
    <row r="1132" spans="1:16" s="2" customFormat="1" x14ac:dyDescent="0.15">
      <c r="A1132" s="3"/>
      <c r="B1132" s="3"/>
      <c r="J1132" s="3"/>
      <c r="K1132" s="5"/>
      <c r="L1132" s="8"/>
      <c r="N1132" s="5"/>
      <c r="O1132" s="10"/>
      <c r="P1132" s="8"/>
    </row>
    <row r="1133" spans="1:16" s="2" customFormat="1" x14ac:dyDescent="0.15">
      <c r="A1133" s="3"/>
      <c r="B1133" s="3"/>
      <c r="J1133" s="3"/>
      <c r="K1133" s="5"/>
      <c r="L1133" s="8"/>
      <c r="N1133" s="5"/>
      <c r="O1133" s="10"/>
      <c r="P1133" s="8"/>
    </row>
    <row r="1134" spans="1:16" s="2" customFormat="1" x14ac:dyDescent="0.15">
      <c r="A1134" s="3"/>
      <c r="B1134" s="3"/>
      <c r="J1134" s="3"/>
      <c r="K1134" s="5"/>
      <c r="L1134" s="8"/>
      <c r="N1134" s="5"/>
      <c r="O1134" s="10"/>
      <c r="P1134" s="8"/>
    </row>
    <row r="1135" spans="1:16" s="2" customFormat="1" x14ac:dyDescent="0.15">
      <c r="A1135" s="3"/>
      <c r="B1135" s="3"/>
      <c r="J1135" s="3"/>
      <c r="K1135" s="5"/>
      <c r="L1135" s="8"/>
      <c r="N1135" s="5"/>
      <c r="O1135" s="10"/>
      <c r="P1135" s="8"/>
    </row>
    <row r="1136" spans="1:16" s="2" customFormat="1" x14ac:dyDescent="0.15">
      <c r="A1136" s="3"/>
      <c r="B1136" s="3"/>
      <c r="J1136" s="3"/>
      <c r="K1136" s="5"/>
      <c r="L1136" s="8"/>
      <c r="N1136" s="5"/>
      <c r="O1136" s="10"/>
      <c r="P1136" s="8"/>
    </row>
    <row r="1137" spans="1:16" s="2" customFormat="1" x14ac:dyDescent="0.15">
      <c r="A1137" s="3"/>
      <c r="B1137" s="3"/>
      <c r="J1137" s="3"/>
      <c r="K1137" s="5"/>
      <c r="L1137" s="8"/>
      <c r="N1137" s="5"/>
      <c r="O1137" s="10"/>
      <c r="P1137" s="8"/>
    </row>
    <row r="1138" spans="1:16" s="2" customFormat="1" x14ac:dyDescent="0.15">
      <c r="A1138" s="3"/>
      <c r="B1138" s="3"/>
      <c r="J1138" s="3"/>
      <c r="K1138" s="5"/>
      <c r="L1138" s="8"/>
      <c r="N1138" s="5"/>
      <c r="O1138" s="10"/>
      <c r="P1138" s="8"/>
    </row>
    <row r="1139" spans="1:16" s="2" customFormat="1" x14ac:dyDescent="0.15">
      <c r="A1139" s="3"/>
      <c r="B1139" s="3"/>
      <c r="J1139" s="3"/>
      <c r="K1139" s="5"/>
      <c r="L1139" s="8"/>
      <c r="N1139" s="5"/>
      <c r="O1139" s="10"/>
      <c r="P1139" s="8"/>
    </row>
    <row r="1140" spans="1:16" s="2" customFormat="1" x14ac:dyDescent="0.15">
      <c r="A1140" s="3"/>
      <c r="B1140" s="3"/>
      <c r="J1140" s="3"/>
      <c r="K1140" s="5"/>
      <c r="L1140" s="8"/>
      <c r="N1140" s="5"/>
      <c r="O1140" s="10"/>
      <c r="P1140" s="8"/>
    </row>
    <row r="1141" spans="1:16" s="2" customFormat="1" x14ac:dyDescent="0.15">
      <c r="A1141" s="3"/>
      <c r="B1141" s="3"/>
      <c r="J1141" s="3"/>
      <c r="K1141" s="5"/>
      <c r="L1141" s="8"/>
      <c r="N1141" s="5"/>
      <c r="O1141" s="10"/>
      <c r="P1141" s="8"/>
    </row>
    <row r="1142" spans="1:16" s="2" customFormat="1" x14ac:dyDescent="0.15">
      <c r="A1142" s="3"/>
      <c r="B1142" s="3"/>
      <c r="J1142" s="3"/>
      <c r="K1142" s="5"/>
      <c r="L1142" s="8"/>
      <c r="N1142" s="5"/>
      <c r="O1142" s="10"/>
      <c r="P1142" s="8"/>
    </row>
    <row r="1143" spans="1:16" s="2" customFormat="1" x14ac:dyDescent="0.15">
      <c r="A1143" s="3"/>
      <c r="B1143" s="3"/>
      <c r="J1143" s="3"/>
      <c r="K1143" s="5"/>
      <c r="L1143" s="8"/>
      <c r="N1143" s="5"/>
      <c r="O1143" s="10"/>
      <c r="P1143" s="8"/>
    </row>
    <row r="1144" spans="1:16" s="2" customFormat="1" x14ac:dyDescent="0.15">
      <c r="A1144" s="3"/>
      <c r="B1144" s="3"/>
      <c r="J1144" s="3"/>
      <c r="K1144" s="5"/>
      <c r="L1144" s="8"/>
      <c r="N1144" s="5"/>
      <c r="O1144" s="10"/>
      <c r="P1144" s="8"/>
    </row>
    <row r="1145" spans="1:16" s="2" customFormat="1" x14ac:dyDescent="0.15">
      <c r="A1145" s="3"/>
      <c r="B1145" s="3"/>
      <c r="J1145" s="3"/>
      <c r="K1145" s="5"/>
      <c r="L1145" s="8"/>
      <c r="N1145" s="5"/>
      <c r="O1145" s="10"/>
      <c r="P1145" s="8"/>
    </row>
    <row r="1146" spans="1:16" s="2" customFormat="1" x14ac:dyDescent="0.15">
      <c r="A1146" s="3"/>
      <c r="B1146" s="3"/>
      <c r="J1146" s="3"/>
      <c r="K1146" s="5"/>
      <c r="L1146" s="8"/>
      <c r="N1146" s="5"/>
      <c r="O1146" s="10"/>
      <c r="P1146" s="8"/>
    </row>
    <row r="1147" spans="1:16" s="2" customFormat="1" x14ac:dyDescent="0.15">
      <c r="A1147" s="3"/>
      <c r="B1147" s="3"/>
      <c r="J1147" s="3"/>
      <c r="K1147" s="5"/>
      <c r="L1147" s="8"/>
      <c r="N1147" s="5"/>
      <c r="O1147" s="10"/>
      <c r="P1147" s="8"/>
    </row>
    <row r="1148" spans="1:16" s="2" customFormat="1" x14ac:dyDescent="0.15">
      <c r="A1148" s="3"/>
      <c r="B1148" s="3"/>
      <c r="J1148" s="3"/>
      <c r="K1148" s="5"/>
      <c r="L1148" s="8"/>
      <c r="N1148" s="5"/>
      <c r="O1148" s="10"/>
      <c r="P1148" s="8"/>
    </row>
    <row r="1149" spans="1:16" s="2" customFormat="1" x14ac:dyDescent="0.15">
      <c r="A1149" s="3"/>
      <c r="B1149" s="3"/>
      <c r="J1149" s="3"/>
      <c r="K1149" s="5"/>
      <c r="L1149" s="8"/>
      <c r="N1149" s="5"/>
      <c r="O1149" s="10"/>
      <c r="P1149" s="8"/>
    </row>
    <row r="1150" spans="1:16" s="2" customFormat="1" x14ac:dyDescent="0.15">
      <c r="A1150" s="3"/>
      <c r="B1150" s="3"/>
      <c r="J1150" s="3"/>
      <c r="K1150" s="5"/>
      <c r="L1150" s="8"/>
      <c r="N1150" s="5"/>
      <c r="O1150" s="10"/>
      <c r="P1150" s="8"/>
    </row>
    <row r="1151" spans="1:16" s="2" customFormat="1" x14ac:dyDescent="0.15">
      <c r="A1151" s="3"/>
      <c r="B1151" s="3"/>
      <c r="J1151" s="3"/>
      <c r="K1151" s="5"/>
      <c r="L1151" s="8"/>
      <c r="N1151" s="5"/>
      <c r="O1151" s="10"/>
      <c r="P1151" s="8"/>
    </row>
    <row r="1152" spans="1:16" s="2" customFormat="1" x14ac:dyDescent="0.15">
      <c r="A1152" s="3"/>
      <c r="B1152" s="3"/>
      <c r="J1152" s="3"/>
      <c r="K1152" s="5"/>
      <c r="L1152" s="8"/>
      <c r="N1152" s="5"/>
      <c r="O1152" s="10"/>
      <c r="P1152" s="8"/>
    </row>
    <row r="1153" spans="1:16" s="2" customFormat="1" x14ac:dyDescent="0.15">
      <c r="A1153" s="3"/>
      <c r="B1153" s="3"/>
      <c r="J1153" s="3"/>
      <c r="K1153" s="5"/>
      <c r="L1153" s="8"/>
      <c r="N1153" s="5"/>
      <c r="O1153" s="10"/>
      <c r="P1153" s="8"/>
    </row>
    <row r="1154" spans="1:16" s="2" customFormat="1" x14ac:dyDescent="0.15">
      <c r="A1154" s="3"/>
      <c r="B1154" s="3"/>
      <c r="J1154" s="3"/>
      <c r="K1154" s="5"/>
      <c r="L1154" s="8"/>
      <c r="N1154" s="5"/>
      <c r="O1154" s="10"/>
      <c r="P1154" s="8"/>
    </row>
    <row r="1155" spans="1:16" s="2" customFormat="1" x14ac:dyDescent="0.15">
      <c r="A1155" s="3"/>
      <c r="B1155" s="3"/>
      <c r="J1155" s="3"/>
      <c r="K1155" s="5"/>
      <c r="L1155" s="8"/>
      <c r="N1155" s="5"/>
      <c r="O1155" s="10"/>
      <c r="P1155" s="8"/>
    </row>
    <row r="1156" spans="1:16" s="2" customFormat="1" x14ac:dyDescent="0.15">
      <c r="A1156" s="3"/>
      <c r="B1156" s="3"/>
      <c r="J1156" s="3"/>
      <c r="K1156" s="5"/>
      <c r="L1156" s="8"/>
      <c r="N1156" s="5"/>
      <c r="O1156" s="10"/>
      <c r="P1156" s="8"/>
    </row>
    <row r="1157" spans="1:16" s="2" customFormat="1" x14ac:dyDescent="0.15">
      <c r="A1157" s="3"/>
      <c r="B1157" s="3"/>
      <c r="J1157" s="3"/>
      <c r="K1157" s="5"/>
      <c r="L1157" s="8"/>
      <c r="N1157" s="5"/>
      <c r="O1157" s="10"/>
      <c r="P1157" s="8"/>
    </row>
    <row r="1158" spans="1:16" s="2" customFormat="1" x14ac:dyDescent="0.15">
      <c r="A1158" s="3"/>
      <c r="B1158" s="3"/>
      <c r="J1158" s="3"/>
      <c r="K1158" s="5"/>
      <c r="L1158" s="8"/>
      <c r="N1158" s="5"/>
      <c r="O1158" s="10"/>
      <c r="P1158" s="8"/>
    </row>
    <row r="1159" spans="1:16" s="2" customFormat="1" x14ac:dyDescent="0.15">
      <c r="A1159" s="3"/>
      <c r="B1159" s="3"/>
      <c r="J1159" s="3"/>
      <c r="K1159" s="5"/>
      <c r="L1159" s="8"/>
      <c r="N1159" s="5"/>
      <c r="O1159" s="10"/>
      <c r="P1159" s="8"/>
    </row>
    <row r="1160" spans="1:16" s="2" customFormat="1" x14ac:dyDescent="0.15">
      <c r="A1160" s="3"/>
      <c r="B1160" s="3"/>
      <c r="J1160" s="3"/>
      <c r="K1160" s="5"/>
      <c r="L1160" s="8"/>
      <c r="N1160" s="5"/>
      <c r="O1160" s="10"/>
      <c r="P1160" s="8"/>
    </row>
    <row r="1161" spans="1:16" s="2" customFormat="1" x14ac:dyDescent="0.15">
      <c r="A1161" s="3"/>
      <c r="B1161" s="3"/>
      <c r="J1161" s="3"/>
      <c r="K1161" s="5"/>
      <c r="L1161" s="8"/>
      <c r="N1161" s="5"/>
      <c r="O1161" s="10"/>
      <c r="P1161" s="8"/>
    </row>
    <row r="1162" spans="1:16" s="2" customFormat="1" x14ac:dyDescent="0.15">
      <c r="A1162" s="3"/>
      <c r="B1162" s="3"/>
      <c r="J1162" s="3"/>
      <c r="K1162" s="5"/>
      <c r="L1162" s="8"/>
      <c r="N1162" s="5"/>
      <c r="O1162" s="10"/>
      <c r="P1162" s="8"/>
    </row>
    <row r="1163" spans="1:16" s="2" customFormat="1" x14ac:dyDescent="0.15">
      <c r="A1163" s="3"/>
      <c r="B1163" s="3"/>
      <c r="J1163" s="3"/>
      <c r="K1163" s="5"/>
      <c r="L1163" s="8"/>
      <c r="N1163" s="5"/>
      <c r="O1163" s="10"/>
      <c r="P1163" s="8"/>
    </row>
    <row r="1164" spans="1:16" s="2" customFormat="1" x14ac:dyDescent="0.15">
      <c r="A1164" s="3"/>
      <c r="B1164" s="3"/>
      <c r="J1164" s="3"/>
      <c r="K1164" s="5"/>
      <c r="L1164" s="8"/>
      <c r="N1164" s="5"/>
      <c r="O1164" s="10"/>
      <c r="P1164" s="8"/>
    </row>
    <row r="1165" spans="1:16" s="2" customFormat="1" x14ac:dyDescent="0.15">
      <c r="A1165" s="3"/>
      <c r="B1165" s="3"/>
      <c r="J1165" s="3"/>
      <c r="K1165" s="5"/>
      <c r="L1165" s="8"/>
      <c r="N1165" s="5"/>
      <c r="O1165" s="10"/>
      <c r="P1165" s="8"/>
    </row>
    <row r="1166" spans="1:16" s="2" customFormat="1" x14ac:dyDescent="0.15">
      <c r="A1166" s="3"/>
      <c r="B1166" s="3"/>
      <c r="J1166" s="3"/>
      <c r="K1166" s="5"/>
      <c r="L1166" s="8"/>
      <c r="N1166" s="5"/>
      <c r="O1166" s="10"/>
      <c r="P1166" s="8"/>
    </row>
    <row r="1167" spans="1:16" s="2" customFormat="1" x14ac:dyDescent="0.15">
      <c r="A1167" s="3"/>
      <c r="B1167" s="3"/>
      <c r="J1167" s="3"/>
      <c r="K1167" s="5"/>
      <c r="L1167" s="8"/>
      <c r="N1167" s="5"/>
      <c r="O1167" s="10"/>
      <c r="P1167" s="8"/>
    </row>
    <row r="1168" spans="1:16" s="2" customFormat="1" x14ac:dyDescent="0.15">
      <c r="A1168" s="3"/>
      <c r="B1168" s="3"/>
      <c r="J1168" s="3"/>
      <c r="K1168" s="5"/>
      <c r="L1168" s="8"/>
      <c r="N1168" s="5"/>
      <c r="O1168" s="10"/>
      <c r="P1168" s="8"/>
    </row>
    <row r="1169" spans="1:16" s="2" customFormat="1" x14ac:dyDescent="0.15">
      <c r="A1169" s="3"/>
      <c r="B1169" s="3"/>
      <c r="J1169" s="3"/>
      <c r="K1169" s="5"/>
      <c r="L1169" s="8"/>
      <c r="N1169" s="5"/>
      <c r="O1169" s="10"/>
      <c r="P1169" s="8"/>
    </row>
    <row r="1170" spans="1:16" s="2" customFormat="1" x14ac:dyDescent="0.15">
      <c r="A1170" s="3"/>
      <c r="B1170" s="3"/>
      <c r="J1170" s="3"/>
      <c r="K1170" s="5"/>
      <c r="L1170" s="8"/>
      <c r="N1170" s="5"/>
      <c r="O1170" s="10"/>
      <c r="P1170" s="8"/>
    </row>
    <row r="1171" spans="1:16" s="2" customFormat="1" x14ac:dyDescent="0.15">
      <c r="A1171" s="3"/>
      <c r="B1171" s="3"/>
      <c r="J1171" s="3"/>
      <c r="K1171" s="5"/>
      <c r="L1171" s="8"/>
      <c r="N1171" s="5"/>
      <c r="O1171" s="10"/>
      <c r="P1171" s="8"/>
    </row>
    <row r="1172" spans="1:16" s="2" customFormat="1" x14ac:dyDescent="0.15">
      <c r="A1172" s="3"/>
      <c r="B1172" s="3"/>
      <c r="J1172" s="3"/>
      <c r="K1172" s="5"/>
      <c r="L1172" s="8"/>
      <c r="N1172" s="5"/>
      <c r="O1172" s="10"/>
      <c r="P1172" s="8"/>
    </row>
    <row r="1173" spans="1:16" s="2" customFormat="1" x14ac:dyDescent="0.15">
      <c r="A1173" s="3"/>
      <c r="B1173" s="3"/>
      <c r="J1173" s="3"/>
      <c r="K1173" s="5"/>
      <c r="L1173" s="8"/>
      <c r="N1173" s="5"/>
      <c r="O1173" s="10"/>
      <c r="P1173" s="8"/>
    </row>
    <row r="1174" spans="1:16" s="2" customFormat="1" x14ac:dyDescent="0.15">
      <c r="A1174" s="3"/>
      <c r="B1174" s="3"/>
      <c r="J1174" s="3"/>
      <c r="K1174" s="5"/>
      <c r="L1174" s="8"/>
      <c r="N1174" s="5"/>
      <c r="O1174" s="10"/>
      <c r="P1174" s="8"/>
    </row>
    <row r="1175" spans="1:16" s="2" customFormat="1" x14ac:dyDescent="0.15">
      <c r="A1175" s="3"/>
      <c r="B1175" s="3"/>
      <c r="J1175" s="3"/>
      <c r="K1175" s="5"/>
      <c r="L1175" s="8"/>
      <c r="N1175" s="5"/>
      <c r="O1175" s="10"/>
      <c r="P1175" s="8"/>
    </row>
    <row r="1176" spans="1:16" s="2" customFormat="1" x14ac:dyDescent="0.15">
      <c r="A1176" s="3"/>
      <c r="B1176" s="3"/>
      <c r="J1176" s="3"/>
      <c r="K1176" s="5"/>
      <c r="L1176" s="8"/>
      <c r="N1176" s="5"/>
      <c r="O1176" s="10"/>
      <c r="P1176" s="8"/>
    </row>
    <row r="1177" spans="1:16" s="2" customFormat="1" x14ac:dyDescent="0.15">
      <c r="A1177" s="3"/>
      <c r="B1177" s="3"/>
      <c r="J1177" s="3"/>
      <c r="K1177" s="5"/>
      <c r="L1177" s="8"/>
      <c r="N1177" s="5"/>
      <c r="O1177" s="10"/>
      <c r="P1177" s="8"/>
    </row>
    <row r="1178" spans="1:16" s="2" customFormat="1" x14ac:dyDescent="0.15">
      <c r="A1178" s="3"/>
      <c r="B1178" s="3"/>
      <c r="J1178" s="3"/>
      <c r="K1178" s="5"/>
      <c r="L1178" s="8"/>
      <c r="N1178" s="5"/>
      <c r="O1178" s="10"/>
      <c r="P1178" s="8"/>
    </row>
    <row r="1179" spans="1:16" s="2" customFormat="1" x14ac:dyDescent="0.15">
      <c r="A1179" s="3"/>
      <c r="B1179" s="3"/>
      <c r="J1179" s="3"/>
      <c r="K1179" s="5"/>
      <c r="L1179" s="8"/>
      <c r="N1179" s="5"/>
      <c r="O1179" s="10"/>
      <c r="P1179" s="8"/>
    </row>
    <row r="1180" spans="1:16" s="2" customFormat="1" x14ac:dyDescent="0.15">
      <c r="A1180" s="3"/>
      <c r="B1180" s="3"/>
      <c r="J1180" s="3"/>
      <c r="K1180" s="5"/>
      <c r="L1180" s="8"/>
      <c r="N1180" s="5"/>
      <c r="O1180" s="10"/>
      <c r="P1180" s="8"/>
    </row>
    <row r="1181" spans="1:16" s="2" customFormat="1" x14ac:dyDescent="0.15">
      <c r="A1181" s="3"/>
      <c r="B1181" s="3"/>
      <c r="J1181" s="3"/>
      <c r="K1181" s="5"/>
      <c r="L1181" s="8"/>
      <c r="N1181" s="5"/>
      <c r="O1181" s="10"/>
      <c r="P1181" s="8"/>
    </row>
    <row r="1182" spans="1:16" s="2" customFormat="1" x14ac:dyDescent="0.15">
      <c r="A1182" s="3"/>
      <c r="B1182" s="3"/>
      <c r="J1182" s="3"/>
      <c r="K1182" s="5"/>
      <c r="L1182" s="8"/>
      <c r="N1182" s="5"/>
      <c r="O1182" s="10"/>
      <c r="P1182" s="8"/>
    </row>
    <row r="1183" spans="1:16" s="2" customFormat="1" x14ac:dyDescent="0.15">
      <c r="A1183" s="3"/>
      <c r="B1183" s="3"/>
      <c r="J1183" s="3"/>
      <c r="K1183" s="5"/>
      <c r="L1183" s="8"/>
      <c r="N1183" s="5"/>
      <c r="O1183" s="10"/>
      <c r="P1183" s="8"/>
    </row>
    <row r="1184" spans="1:16" s="2" customFormat="1" x14ac:dyDescent="0.15">
      <c r="A1184" s="3"/>
      <c r="B1184" s="3"/>
      <c r="J1184" s="3"/>
      <c r="K1184" s="5"/>
      <c r="L1184" s="8"/>
      <c r="N1184" s="5"/>
      <c r="O1184" s="10"/>
      <c r="P1184" s="8"/>
    </row>
    <row r="1185" spans="1:16" s="2" customFormat="1" x14ac:dyDescent="0.15">
      <c r="A1185" s="3"/>
      <c r="B1185" s="3"/>
      <c r="J1185" s="3"/>
      <c r="K1185" s="5"/>
      <c r="L1185" s="8"/>
      <c r="N1185" s="5"/>
      <c r="O1185" s="10"/>
      <c r="P1185" s="8"/>
    </row>
    <row r="1186" spans="1:16" s="2" customFormat="1" x14ac:dyDescent="0.15">
      <c r="A1186" s="3"/>
      <c r="B1186" s="3"/>
      <c r="J1186" s="3"/>
      <c r="K1186" s="5"/>
      <c r="L1186" s="8"/>
      <c r="N1186" s="5"/>
      <c r="O1186" s="10"/>
      <c r="P1186" s="8"/>
    </row>
    <row r="1187" spans="1:16" s="2" customFormat="1" x14ac:dyDescent="0.15">
      <c r="A1187" s="3"/>
      <c r="B1187" s="3"/>
      <c r="J1187" s="3"/>
      <c r="K1187" s="5"/>
      <c r="L1187" s="8"/>
      <c r="N1187" s="5"/>
      <c r="O1187" s="10"/>
      <c r="P1187" s="8"/>
    </row>
    <row r="1188" spans="1:16" s="2" customFormat="1" x14ac:dyDescent="0.15">
      <c r="A1188" s="3"/>
      <c r="B1188" s="3"/>
      <c r="J1188" s="3"/>
      <c r="K1188" s="5"/>
      <c r="L1188" s="8"/>
      <c r="N1188" s="5"/>
      <c r="O1188" s="10"/>
      <c r="P1188" s="8"/>
    </row>
    <row r="1189" spans="1:16" s="2" customFormat="1" x14ac:dyDescent="0.15">
      <c r="A1189" s="3"/>
      <c r="B1189" s="3"/>
      <c r="J1189" s="3"/>
      <c r="K1189" s="5"/>
      <c r="L1189" s="8"/>
      <c r="N1189" s="5"/>
      <c r="O1189" s="10"/>
      <c r="P1189" s="8"/>
    </row>
    <row r="1190" spans="1:16" s="2" customFormat="1" x14ac:dyDescent="0.15">
      <c r="A1190" s="3"/>
      <c r="B1190" s="3"/>
      <c r="J1190" s="3"/>
      <c r="K1190" s="5"/>
      <c r="L1190" s="8"/>
      <c r="N1190" s="5"/>
      <c r="O1190" s="10"/>
      <c r="P1190" s="8"/>
    </row>
    <row r="1191" spans="1:16" s="2" customFormat="1" x14ac:dyDescent="0.15">
      <c r="A1191" s="3"/>
      <c r="B1191" s="3"/>
      <c r="J1191" s="3"/>
      <c r="K1191" s="5"/>
      <c r="L1191" s="8"/>
      <c r="N1191" s="5"/>
      <c r="O1191" s="10"/>
      <c r="P1191" s="8"/>
    </row>
    <row r="1192" spans="1:16" s="2" customFormat="1" x14ac:dyDescent="0.15">
      <c r="A1192" s="3"/>
      <c r="B1192" s="3"/>
      <c r="J1192" s="3"/>
      <c r="K1192" s="5"/>
      <c r="L1192" s="8"/>
      <c r="N1192" s="5"/>
      <c r="O1192" s="10"/>
      <c r="P1192" s="8"/>
    </row>
    <row r="1193" spans="1:16" s="2" customFormat="1" x14ac:dyDescent="0.15">
      <c r="A1193" s="3"/>
      <c r="B1193" s="3"/>
      <c r="J1193" s="3"/>
      <c r="K1193" s="5"/>
      <c r="L1193" s="8"/>
      <c r="N1193" s="5"/>
      <c r="O1193" s="10"/>
      <c r="P1193" s="8"/>
    </row>
    <row r="1194" spans="1:16" s="2" customFormat="1" x14ac:dyDescent="0.15">
      <c r="A1194" s="3"/>
      <c r="B1194" s="3"/>
      <c r="J1194" s="3"/>
      <c r="K1194" s="5"/>
      <c r="L1194" s="8"/>
      <c r="N1194" s="5"/>
      <c r="O1194" s="10"/>
      <c r="P1194" s="8"/>
    </row>
    <row r="1195" spans="1:16" s="2" customFormat="1" x14ac:dyDescent="0.15">
      <c r="A1195" s="3"/>
      <c r="B1195" s="3"/>
      <c r="J1195" s="3"/>
      <c r="K1195" s="5"/>
      <c r="L1195" s="8"/>
      <c r="N1195" s="5"/>
      <c r="O1195" s="10"/>
      <c r="P1195" s="8"/>
    </row>
    <row r="1196" spans="1:16" s="2" customFormat="1" x14ac:dyDescent="0.15">
      <c r="A1196" s="3"/>
      <c r="B1196" s="3"/>
      <c r="J1196" s="3"/>
      <c r="K1196" s="5"/>
      <c r="L1196" s="8"/>
      <c r="N1196" s="5"/>
      <c r="O1196" s="10"/>
      <c r="P1196" s="8"/>
    </row>
    <row r="1197" spans="1:16" s="2" customFormat="1" x14ac:dyDescent="0.15">
      <c r="A1197" s="3"/>
      <c r="B1197" s="3"/>
      <c r="J1197" s="3"/>
      <c r="K1197" s="5"/>
      <c r="L1197" s="8"/>
      <c r="N1197" s="5"/>
      <c r="O1197" s="10"/>
      <c r="P1197" s="8"/>
    </row>
    <row r="1198" spans="1:16" s="2" customFormat="1" x14ac:dyDescent="0.15">
      <c r="A1198" s="3"/>
      <c r="B1198" s="3"/>
      <c r="J1198" s="3"/>
      <c r="K1198" s="5"/>
      <c r="L1198" s="8"/>
      <c r="N1198" s="5"/>
      <c r="O1198" s="10"/>
      <c r="P1198" s="8"/>
    </row>
    <row r="1199" spans="1:16" s="2" customFormat="1" x14ac:dyDescent="0.15">
      <c r="A1199" s="3"/>
      <c r="B1199" s="3"/>
      <c r="J1199" s="3"/>
      <c r="K1199" s="5"/>
      <c r="L1199" s="8"/>
      <c r="N1199" s="5"/>
      <c r="O1199" s="10"/>
      <c r="P1199" s="8"/>
    </row>
    <row r="1200" spans="1:16" s="2" customFormat="1" x14ac:dyDescent="0.15">
      <c r="A1200" s="3"/>
      <c r="B1200" s="3"/>
      <c r="J1200" s="3"/>
      <c r="K1200" s="5"/>
      <c r="L1200" s="8"/>
      <c r="N1200" s="5"/>
      <c r="O1200" s="10"/>
      <c r="P1200" s="8"/>
    </row>
    <row r="1201" spans="1:16" s="2" customFormat="1" x14ac:dyDescent="0.15">
      <c r="A1201" s="3"/>
      <c r="B1201" s="3"/>
      <c r="J1201" s="3"/>
      <c r="K1201" s="5"/>
      <c r="L1201" s="8"/>
      <c r="N1201" s="5"/>
      <c r="O1201" s="10"/>
      <c r="P1201" s="8"/>
    </row>
    <row r="1202" spans="1:16" s="2" customFormat="1" x14ac:dyDescent="0.15">
      <c r="A1202" s="3"/>
      <c r="B1202" s="3"/>
      <c r="J1202" s="3"/>
      <c r="K1202" s="5"/>
      <c r="L1202" s="8"/>
      <c r="N1202" s="5"/>
      <c r="O1202" s="10"/>
      <c r="P1202" s="8"/>
    </row>
    <row r="1203" spans="1:16" s="2" customFormat="1" x14ac:dyDescent="0.15">
      <c r="A1203" s="3"/>
      <c r="B1203" s="3"/>
      <c r="J1203" s="3"/>
      <c r="K1203" s="5"/>
      <c r="L1203" s="8"/>
      <c r="N1203" s="5"/>
      <c r="O1203" s="10"/>
      <c r="P1203" s="8"/>
    </row>
    <row r="1204" spans="1:16" s="2" customFormat="1" x14ac:dyDescent="0.15">
      <c r="A1204" s="3"/>
      <c r="B1204" s="3"/>
      <c r="J1204" s="3"/>
      <c r="K1204" s="5"/>
      <c r="L1204" s="8"/>
      <c r="N1204" s="5"/>
      <c r="O1204" s="10"/>
      <c r="P1204" s="8"/>
    </row>
    <row r="1205" spans="1:16" s="2" customFormat="1" x14ac:dyDescent="0.15">
      <c r="A1205" s="3"/>
      <c r="B1205" s="3"/>
      <c r="J1205" s="3"/>
      <c r="K1205" s="5"/>
      <c r="L1205" s="8"/>
      <c r="N1205" s="5"/>
      <c r="O1205" s="10"/>
      <c r="P1205" s="8"/>
    </row>
    <row r="1206" spans="1:16" s="2" customFormat="1" x14ac:dyDescent="0.15">
      <c r="A1206" s="3"/>
      <c r="B1206" s="3"/>
      <c r="J1206" s="3"/>
      <c r="K1206" s="5"/>
      <c r="L1206" s="8"/>
      <c r="N1206" s="5"/>
      <c r="O1206" s="10"/>
      <c r="P1206" s="8"/>
    </row>
    <row r="1207" spans="1:16" s="2" customFormat="1" x14ac:dyDescent="0.15">
      <c r="A1207" s="3"/>
      <c r="B1207" s="3"/>
      <c r="J1207" s="3"/>
      <c r="K1207" s="5"/>
      <c r="L1207" s="8"/>
      <c r="N1207" s="5"/>
      <c r="O1207" s="10"/>
      <c r="P1207" s="8"/>
    </row>
    <row r="1208" spans="1:16" s="2" customFormat="1" x14ac:dyDescent="0.15">
      <c r="A1208" s="3"/>
      <c r="B1208" s="3"/>
      <c r="J1208" s="3"/>
      <c r="K1208" s="5"/>
      <c r="L1208" s="8"/>
      <c r="N1208" s="5"/>
      <c r="O1208" s="10"/>
      <c r="P1208" s="8"/>
    </row>
    <row r="1209" spans="1:16" s="2" customFormat="1" x14ac:dyDescent="0.15">
      <c r="A1209" s="3"/>
      <c r="B1209" s="3"/>
      <c r="J1209" s="3"/>
      <c r="K1209" s="5"/>
      <c r="L1209" s="8"/>
      <c r="N1209" s="5"/>
      <c r="O1209" s="10"/>
      <c r="P1209" s="8"/>
    </row>
    <row r="1210" spans="1:16" s="2" customFormat="1" x14ac:dyDescent="0.15">
      <c r="A1210" s="3"/>
      <c r="B1210" s="3"/>
      <c r="J1210" s="3"/>
      <c r="K1210" s="5"/>
      <c r="L1210" s="8"/>
      <c r="N1210" s="5"/>
      <c r="O1210" s="10"/>
      <c r="P1210" s="8"/>
    </row>
    <row r="1211" spans="1:16" s="2" customFormat="1" x14ac:dyDescent="0.15">
      <c r="A1211" s="3"/>
      <c r="B1211" s="3"/>
      <c r="J1211" s="3"/>
      <c r="K1211" s="5"/>
      <c r="L1211" s="8"/>
      <c r="N1211" s="5"/>
      <c r="O1211" s="10"/>
      <c r="P1211" s="8"/>
    </row>
    <row r="1212" spans="1:16" s="2" customFormat="1" x14ac:dyDescent="0.15">
      <c r="A1212" s="3"/>
      <c r="B1212" s="3"/>
      <c r="J1212" s="3"/>
      <c r="K1212" s="5"/>
      <c r="L1212" s="8"/>
      <c r="N1212" s="5"/>
      <c r="O1212" s="10"/>
      <c r="P1212" s="8"/>
    </row>
    <row r="1213" spans="1:16" s="2" customFormat="1" x14ac:dyDescent="0.15">
      <c r="A1213" s="3"/>
      <c r="B1213" s="3"/>
      <c r="J1213" s="3"/>
      <c r="K1213" s="5"/>
      <c r="L1213" s="8"/>
      <c r="N1213" s="5"/>
      <c r="O1213" s="10"/>
      <c r="P1213" s="8"/>
    </row>
    <row r="1214" spans="1:16" s="2" customFormat="1" x14ac:dyDescent="0.15">
      <c r="A1214" s="3"/>
      <c r="B1214" s="3"/>
      <c r="J1214" s="3"/>
      <c r="K1214" s="5"/>
      <c r="L1214" s="8"/>
      <c r="N1214" s="5"/>
      <c r="O1214" s="10"/>
      <c r="P1214" s="8"/>
    </row>
    <row r="1215" spans="1:16" s="2" customFormat="1" x14ac:dyDescent="0.15">
      <c r="A1215" s="3"/>
      <c r="B1215" s="3"/>
      <c r="J1215" s="3"/>
      <c r="K1215" s="5"/>
      <c r="L1215" s="8"/>
      <c r="N1215" s="5"/>
      <c r="O1215" s="10"/>
      <c r="P1215" s="8"/>
    </row>
    <row r="1216" spans="1:16" s="2" customFormat="1" x14ac:dyDescent="0.15">
      <c r="A1216" s="3"/>
      <c r="B1216" s="3"/>
      <c r="J1216" s="3"/>
      <c r="K1216" s="5"/>
      <c r="L1216" s="8"/>
      <c r="N1216" s="5"/>
      <c r="O1216" s="10"/>
      <c r="P1216" s="8"/>
    </row>
    <row r="1217" spans="1:16" s="2" customFormat="1" x14ac:dyDescent="0.15">
      <c r="A1217" s="3"/>
      <c r="B1217" s="3"/>
      <c r="J1217" s="3"/>
      <c r="K1217" s="5"/>
      <c r="L1217" s="8"/>
      <c r="N1217" s="5"/>
      <c r="O1217" s="10"/>
      <c r="P1217" s="8"/>
    </row>
    <row r="1218" spans="1:16" s="2" customFormat="1" x14ac:dyDescent="0.15">
      <c r="A1218" s="3"/>
      <c r="B1218" s="3"/>
      <c r="J1218" s="3"/>
      <c r="K1218" s="5"/>
      <c r="L1218" s="8"/>
      <c r="N1218" s="5"/>
      <c r="O1218" s="10"/>
      <c r="P1218" s="8"/>
    </row>
    <row r="1219" spans="1:16" s="2" customFormat="1" x14ac:dyDescent="0.15">
      <c r="A1219" s="3"/>
      <c r="B1219" s="3"/>
      <c r="J1219" s="3"/>
      <c r="K1219" s="5"/>
      <c r="L1219" s="8"/>
      <c r="N1219" s="5"/>
      <c r="O1219" s="10"/>
      <c r="P1219" s="8"/>
    </row>
    <row r="1220" spans="1:16" s="2" customFormat="1" x14ac:dyDescent="0.15">
      <c r="A1220" s="3"/>
      <c r="B1220" s="3"/>
      <c r="J1220" s="3"/>
      <c r="K1220" s="5"/>
      <c r="L1220" s="8"/>
      <c r="N1220" s="5"/>
      <c r="O1220" s="10"/>
      <c r="P1220" s="8"/>
    </row>
    <row r="1221" spans="1:16" s="2" customFormat="1" x14ac:dyDescent="0.15">
      <c r="A1221" s="3"/>
      <c r="B1221" s="3"/>
      <c r="J1221" s="3"/>
      <c r="K1221" s="5"/>
      <c r="L1221" s="8"/>
      <c r="N1221" s="5"/>
      <c r="O1221" s="10"/>
      <c r="P1221" s="8"/>
    </row>
    <row r="1222" spans="1:16" s="2" customFormat="1" x14ac:dyDescent="0.15">
      <c r="A1222" s="3"/>
      <c r="B1222" s="3"/>
      <c r="J1222" s="3"/>
      <c r="K1222" s="5"/>
      <c r="L1222" s="8"/>
      <c r="N1222" s="5"/>
      <c r="O1222" s="10"/>
      <c r="P1222" s="8"/>
    </row>
    <row r="1223" spans="1:16" s="2" customFormat="1" x14ac:dyDescent="0.15">
      <c r="A1223" s="3"/>
      <c r="B1223" s="3"/>
      <c r="J1223" s="3"/>
      <c r="K1223" s="5"/>
      <c r="L1223" s="8"/>
      <c r="N1223" s="5"/>
      <c r="O1223" s="10"/>
      <c r="P1223" s="8"/>
    </row>
    <row r="1224" spans="1:16" s="2" customFormat="1" x14ac:dyDescent="0.15">
      <c r="A1224" s="3"/>
      <c r="B1224" s="3"/>
      <c r="J1224" s="3"/>
      <c r="K1224" s="5"/>
      <c r="L1224" s="8"/>
      <c r="N1224" s="5"/>
      <c r="O1224" s="10"/>
      <c r="P1224" s="8"/>
    </row>
    <row r="1225" spans="1:16" s="2" customFormat="1" x14ac:dyDescent="0.15">
      <c r="A1225" s="3"/>
      <c r="B1225" s="3"/>
      <c r="J1225" s="3"/>
      <c r="K1225" s="5"/>
      <c r="L1225" s="8"/>
      <c r="N1225" s="5"/>
      <c r="O1225" s="10"/>
      <c r="P1225" s="8"/>
    </row>
    <row r="1226" spans="1:16" s="2" customFormat="1" x14ac:dyDescent="0.15">
      <c r="A1226" s="3"/>
      <c r="B1226" s="3"/>
      <c r="J1226" s="3"/>
      <c r="K1226" s="5"/>
      <c r="L1226" s="8"/>
      <c r="N1226" s="5"/>
      <c r="O1226" s="10"/>
      <c r="P1226" s="8"/>
    </row>
    <row r="1227" spans="1:16" s="2" customFormat="1" x14ac:dyDescent="0.15">
      <c r="A1227" s="3"/>
      <c r="B1227" s="3"/>
      <c r="J1227" s="3"/>
      <c r="K1227" s="5"/>
      <c r="L1227" s="8"/>
      <c r="N1227" s="5"/>
      <c r="O1227" s="10"/>
      <c r="P1227" s="8"/>
    </row>
    <row r="1228" spans="1:16" s="2" customFormat="1" x14ac:dyDescent="0.15">
      <c r="A1228" s="3"/>
      <c r="B1228" s="3"/>
      <c r="J1228" s="3"/>
      <c r="K1228" s="5"/>
      <c r="L1228" s="8"/>
      <c r="N1228" s="5"/>
      <c r="O1228" s="10"/>
      <c r="P1228" s="8"/>
    </row>
    <row r="1229" spans="1:16" s="2" customFormat="1" x14ac:dyDescent="0.15">
      <c r="A1229" s="3"/>
      <c r="B1229" s="3"/>
      <c r="J1229" s="3"/>
      <c r="K1229" s="5"/>
      <c r="L1229" s="8"/>
      <c r="N1229" s="5"/>
      <c r="O1229" s="10"/>
      <c r="P1229" s="8"/>
    </row>
    <row r="1230" spans="1:16" s="2" customFormat="1" x14ac:dyDescent="0.15">
      <c r="A1230" s="3"/>
      <c r="B1230" s="3"/>
      <c r="J1230" s="3"/>
      <c r="K1230" s="5"/>
      <c r="L1230" s="8"/>
      <c r="N1230" s="5"/>
      <c r="O1230" s="10"/>
      <c r="P1230" s="8"/>
    </row>
    <row r="1231" spans="1:16" s="2" customFormat="1" x14ac:dyDescent="0.15">
      <c r="A1231" s="3"/>
      <c r="B1231" s="3"/>
      <c r="J1231" s="3"/>
      <c r="K1231" s="5"/>
      <c r="L1231" s="8"/>
      <c r="N1231" s="5"/>
      <c r="O1231" s="10"/>
      <c r="P1231" s="8"/>
    </row>
    <row r="1232" spans="1:16" s="2" customFormat="1" x14ac:dyDescent="0.15">
      <c r="A1232" s="3"/>
      <c r="B1232" s="3"/>
      <c r="J1232" s="3"/>
      <c r="K1232" s="5"/>
      <c r="L1232" s="8"/>
      <c r="N1232" s="5"/>
      <c r="O1232" s="10"/>
      <c r="P1232" s="8"/>
    </row>
    <row r="1233" spans="1:16" s="2" customFormat="1" x14ac:dyDescent="0.15">
      <c r="A1233" s="3"/>
      <c r="B1233" s="3"/>
      <c r="J1233" s="3"/>
      <c r="K1233" s="5"/>
      <c r="L1233" s="8"/>
      <c r="N1233" s="5"/>
      <c r="O1233" s="10"/>
      <c r="P1233" s="8"/>
    </row>
    <row r="1234" spans="1:16" s="2" customFormat="1" x14ac:dyDescent="0.15">
      <c r="A1234" s="3"/>
      <c r="B1234" s="3"/>
      <c r="J1234" s="3"/>
      <c r="K1234" s="5"/>
      <c r="L1234" s="8"/>
      <c r="N1234" s="5"/>
      <c r="O1234" s="10"/>
      <c r="P1234" s="8"/>
    </row>
    <row r="1235" spans="1:16" s="2" customFormat="1" x14ac:dyDescent="0.15">
      <c r="A1235" s="3"/>
      <c r="B1235" s="3"/>
      <c r="J1235" s="3"/>
      <c r="K1235" s="5"/>
      <c r="L1235" s="8"/>
      <c r="N1235" s="5"/>
      <c r="O1235" s="10"/>
      <c r="P1235" s="8"/>
    </row>
    <row r="1236" spans="1:16" s="2" customFormat="1" x14ac:dyDescent="0.15">
      <c r="A1236" s="3"/>
      <c r="B1236" s="3"/>
      <c r="J1236" s="3"/>
      <c r="K1236" s="5"/>
      <c r="L1236" s="8"/>
      <c r="N1236" s="5"/>
      <c r="O1236" s="10"/>
      <c r="P1236" s="8"/>
    </row>
    <row r="1237" spans="1:16" s="2" customFormat="1" x14ac:dyDescent="0.15">
      <c r="A1237" s="3"/>
      <c r="B1237" s="3"/>
      <c r="J1237" s="3"/>
      <c r="K1237" s="5"/>
      <c r="L1237" s="8"/>
      <c r="N1237" s="5"/>
      <c r="O1237" s="10"/>
      <c r="P1237" s="8"/>
    </row>
    <row r="1238" spans="1:16" s="2" customFormat="1" x14ac:dyDescent="0.15">
      <c r="A1238" s="3"/>
      <c r="B1238" s="3"/>
      <c r="J1238" s="3"/>
      <c r="K1238" s="5"/>
      <c r="L1238" s="8"/>
      <c r="N1238" s="5"/>
      <c r="O1238" s="10"/>
      <c r="P1238" s="8"/>
    </row>
    <row r="1239" spans="1:16" s="2" customFormat="1" x14ac:dyDescent="0.15">
      <c r="A1239" s="3"/>
      <c r="B1239" s="3"/>
      <c r="J1239" s="3"/>
      <c r="K1239" s="5"/>
      <c r="L1239" s="8"/>
      <c r="N1239" s="5"/>
      <c r="O1239" s="10"/>
      <c r="P1239" s="8"/>
    </row>
    <row r="1240" spans="1:16" s="2" customFormat="1" x14ac:dyDescent="0.15">
      <c r="A1240" s="3"/>
      <c r="B1240" s="3"/>
      <c r="J1240" s="3"/>
      <c r="K1240" s="5"/>
      <c r="L1240" s="8"/>
      <c r="N1240" s="5"/>
      <c r="O1240" s="10"/>
      <c r="P1240" s="8"/>
    </row>
    <row r="1241" spans="1:16" s="2" customFormat="1" x14ac:dyDescent="0.15">
      <c r="A1241" s="3"/>
      <c r="B1241" s="3"/>
      <c r="J1241" s="3"/>
      <c r="K1241" s="5"/>
      <c r="L1241" s="8"/>
      <c r="N1241" s="5"/>
      <c r="O1241" s="10"/>
      <c r="P1241" s="8"/>
    </row>
    <row r="1242" spans="1:16" s="2" customFormat="1" x14ac:dyDescent="0.15">
      <c r="A1242" s="3"/>
      <c r="B1242" s="3"/>
      <c r="J1242" s="3"/>
      <c r="K1242" s="5"/>
      <c r="L1242" s="8"/>
      <c r="N1242" s="5"/>
      <c r="O1242" s="10"/>
      <c r="P1242" s="8"/>
    </row>
    <row r="1243" spans="1:16" s="2" customFormat="1" x14ac:dyDescent="0.15">
      <c r="A1243" s="3"/>
      <c r="B1243" s="3"/>
      <c r="J1243" s="3"/>
      <c r="K1243" s="5"/>
      <c r="L1243" s="8"/>
      <c r="N1243" s="5"/>
      <c r="O1243" s="10"/>
      <c r="P1243" s="8"/>
    </row>
    <row r="1244" spans="1:16" s="2" customFormat="1" x14ac:dyDescent="0.15">
      <c r="A1244" s="3"/>
      <c r="B1244" s="3"/>
      <c r="J1244" s="3"/>
      <c r="K1244" s="5"/>
      <c r="L1244" s="8"/>
      <c r="N1244" s="5"/>
      <c r="O1244" s="10"/>
      <c r="P1244" s="8"/>
    </row>
    <row r="1245" spans="1:16" s="2" customFormat="1" x14ac:dyDescent="0.15">
      <c r="A1245" s="3"/>
      <c r="B1245" s="3"/>
      <c r="J1245" s="3"/>
      <c r="K1245" s="5"/>
      <c r="L1245" s="8"/>
      <c r="N1245" s="5"/>
      <c r="O1245" s="10"/>
      <c r="P1245" s="8"/>
    </row>
    <row r="1246" spans="1:16" s="2" customFormat="1" x14ac:dyDescent="0.15">
      <c r="A1246" s="3"/>
      <c r="B1246" s="3"/>
      <c r="J1246" s="3"/>
      <c r="K1246" s="5"/>
      <c r="L1246" s="8"/>
      <c r="N1246" s="5"/>
      <c r="O1246" s="10"/>
      <c r="P1246" s="8"/>
    </row>
    <row r="1247" spans="1:16" s="2" customFormat="1" x14ac:dyDescent="0.15">
      <c r="A1247" s="3"/>
      <c r="B1247" s="3"/>
      <c r="J1247" s="3"/>
      <c r="K1247" s="5"/>
      <c r="L1247" s="8"/>
      <c r="N1247" s="5"/>
      <c r="O1247" s="10"/>
      <c r="P1247" s="8"/>
    </row>
    <row r="1248" spans="1:16" s="2" customFormat="1" x14ac:dyDescent="0.15">
      <c r="A1248" s="3"/>
      <c r="B1248" s="3"/>
      <c r="J1248" s="3"/>
      <c r="K1248" s="5"/>
      <c r="L1248" s="8"/>
      <c r="N1248" s="5"/>
      <c r="O1248" s="10"/>
      <c r="P1248" s="8"/>
    </row>
    <row r="1249" spans="1:16" s="2" customFormat="1" x14ac:dyDescent="0.15">
      <c r="A1249" s="3"/>
      <c r="B1249" s="3"/>
      <c r="J1249" s="3"/>
      <c r="K1249" s="5"/>
      <c r="L1249" s="8"/>
      <c r="N1249" s="5"/>
      <c r="O1249" s="10"/>
      <c r="P1249" s="8"/>
    </row>
    <row r="1250" spans="1:16" s="2" customFormat="1" x14ac:dyDescent="0.15">
      <c r="A1250" s="3"/>
      <c r="B1250" s="3"/>
      <c r="J1250" s="3"/>
      <c r="K1250" s="5"/>
      <c r="L1250" s="8"/>
      <c r="N1250" s="5"/>
      <c r="O1250" s="10"/>
      <c r="P1250" s="8"/>
    </row>
    <row r="1251" spans="1:16" s="2" customFormat="1" x14ac:dyDescent="0.15">
      <c r="A1251" s="3"/>
      <c r="B1251" s="3"/>
      <c r="J1251" s="3"/>
      <c r="K1251" s="5"/>
      <c r="L1251" s="8"/>
      <c r="N1251" s="5"/>
      <c r="O1251" s="10"/>
      <c r="P1251" s="8"/>
    </row>
    <row r="1252" spans="1:16" s="2" customFormat="1" x14ac:dyDescent="0.15">
      <c r="A1252" s="3"/>
      <c r="B1252" s="3"/>
      <c r="J1252" s="3"/>
      <c r="K1252" s="5"/>
      <c r="L1252" s="8"/>
      <c r="N1252" s="5"/>
      <c r="O1252" s="10"/>
      <c r="P1252" s="8"/>
    </row>
    <row r="1253" spans="1:16" s="2" customFormat="1" x14ac:dyDescent="0.15">
      <c r="A1253" s="3"/>
      <c r="B1253" s="3"/>
      <c r="J1253" s="3"/>
      <c r="K1253" s="5"/>
      <c r="L1253" s="8"/>
      <c r="N1253" s="5"/>
      <c r="O1253" s="10"/>
      <c r="P1253" s="8"/>
    </row>
    <row r="1254" spans="1:16" s="2" customFormat="1" x14ac:dyDescent="0.15">
      <c r="A1254" s="3"/>
      <c r="B1254" s="3"/>
      <c r="J1254" s="3"/>
      <c r="K1254" s="5"/>
      <c r="L1254" s="8"/>
      <c r="N1254" s="5"/>
      <c r="O1254" s="10"/>
      <c r="P1254" s="8"/>
    </row>
    <row r="1255" spans="1:16" s="2" customFormat="1" x14ac:dyDescent="0.15">
      <c r="A1255" s="3"/>
      <c r="B1255" s="3"/>
      <c r="J1255" s="3"/>
      <c r="K1255" s="5"/>
      <c r="L1255" s="8"/>
      <c r="N1255" s="5"/>
      <c r="O1255" s="10"/>
      <c r="P1255" s="8"/>
    </row>
    <row r="1256" spans="1:16" s="2" customFormat="1" x14ac:dyDescent="0.15">
      <c r="A1256" s="3"/>
      <c r="B1256" s="3"/>
      <c r="J1256" s="3"/>
      <c r="K1256" s="5"/>
      <c r="L1256" s="8"/>
      <c r="N1256" s="5"/>
      <c r="O1256" s="10"/>
      <c r="P1256" s="8"/>
    </row>
    <row r="1257" spans="1:16" s="2" customFormat="1" x14ac:dyDescent="0.15">
      <c r="A1257" s="3"/>
      <c r="B1257" s="3"/>
      <c r="J1257" s="3"/>
      <c r="K1257" s="5"/>
      <c r="L1257" s="8"/>
      <c r="N1257" s="5"/>
      <c r="O1257" s="10"/>
      <c r="P1257" s="8"/>
    </row>
    <row r="1258" spans="1:16" s="2" customFormat="1" x14ac:dyDescent="0.15">
      <c r="A1258" s="3"/>
      <c r="B1258" s="3"/>
      <c r="J1258" s="3"/>
      <c r="K1258" s="5"/>
      <c r="L1258" s="8"/>
      <c r="N1258" s="5"/>
      <c r="O1258" s="10"/>
      <c r="P1258" s="8"/>
    </row>
    <row r="1259" spans="1:16" s="2" customFormat="1" x14ac:dyDescent="0.15">
      <c r="A1259" s="3"/>
      <c r="B1259" s="3"/>
      <c r="J1259" s="3"/>
      <c r="K1259" s="5"/>
      <c r="L1259" s="8"/>
      <c r="N1259" s="5"/>
      <c r="O1259" s="10"/>
      <c r="P1259" s="8"/>
    </row>
    <row r="1260" spans="1:16" s="2" customFormat="1" x14ac:dyDescent="0.15">
      <c r="A1260" s="3"/>
      <c r="B1260" s="3"/>
      <c r="J1260" s="3"/>
      <c r="K1260" s="5"/>
      <c r="L1260" s="8"/>
      <c r="N1260" s="5"/>
      <c r="O1260" s="10"/>
      <c r="P1260" s="8"/>
    </row>
    <row r="1261" spans="1:16" s="2" customFormat="1" x14ac:dyDescent="0.15">
      <c r="A1261" s="3"/>
      <c r="B1261" s="3"/>
      <c r="J1261" s="3"/>
      <c r="K1261" s="5"/>
      <c r="L1261" s="8"/>
      <c r="N1261" s="5"/>
      <c r="O1261" s="10"/>
      <c r="P1261" s="8"/>
    </row>
    <row r="1262" spans="1:16" s="2" customFormat="1" x14ac:dyDescent="0.15">
      <c r="A1262" s="3"/>
      <c r="B1262" s="3"/>
      <c r="J1262" s="3"/>
      <c r="K1262" s="5"/>
      <c r="L1262" s="8"/>
      <c r="N1262" s="5"/>
      <c r="O1262" s="10"/>
      <c r="P1262" s="8"/>
    </row>
    <row r="1263" spans="1:16" s="2" customFormat="1" x14ac:dyDescent="0.15">
      <c r="A1263" s="3"/>
      <c r="B1263" s="3"/>
      <c r="J1263" s="3"/>
      <c r="K1263" s="5"/>
      <c r="L1263" s="8"/>
      <c r="N1263" s="5"/>
      <c r="O1263" s="10"/>
      <c r="P1263" s="8"/>
    </row>
    <row r="1264" spans="1:16" s="2" customFormat="1" x14ac:dyDescent="0.15">
      <c r="A1264" s="3"/>
      <c r="B1264" s="3"/>
      <c r="J1264" s="3"/>
      <c r="K1264" s="5"/>
      <c r="L1264" s="8"/>
      <c r="N1264" s="5"/>
      <c r="O1264" s="10"/>
      <c r="P1264" s="8"/>
    </row>
    <row r="1265" spans="1:16" s="2" customFormat="1" x14ac:dyDescent="0.15">
      <c r="A1265" s="3"/>
      <c r="B1265" s="3"/>
      <c r="J1265" s="3"/>
      <c r="K1265" s="5"/>
      <c r="L1265" s="8"/>
      <c r="N1265" s="5"/>
      <c r="O1265" s="10"/>
      <c r="P1265" s="8"/>
    </row>
    <row r="1266" spans="1:16" s="2" customFormat="1" x14ac:dyDescent="0.15">
      <c r="A1266" s="3"/>
      <c r="B1266" s="3"/>
      <c r="J1266" s="3"/>
      <c r="K1266" s="5"/>
      <c r="L1266" s="8"/>
      <c r="N1266" s="5"/>
      <c r="O1266" s="10"/>
      <c r="P1266" s="8"/>
    </row>
    <row r="1267" spans="1:16" s="2" customFormat="1" x14ac:dyDescent="0.15">
      <c r="A1267" s="3"/>
      <c r="B1267" s="3"/>
      <c r="J1267" s="3"/>
      <c r="K1267" s="5"/>
      <c r="L1267" s="8"/>
      <c r="N1267" s="5"/>
      <c r="O1267" s="10"/>
      <c r="P1267" s="8"/>
    </row>
    <row r="1268" spans="1:16" s="2" customFormat="1" x14ac:dyDescent="0.15">
      <c r="A1268" s="3"/>
      <c r="B1268" s="3"/>
      <c r="J1268" s="3"/>
      <c r="K1268" s="5"/>
      <c r="L1268" s="8"/>
      <c r="N1268" s="5"/>
      <c r="O1268" s="10"/>
      <c r="P1268" s="8"/>
    </row>
    <row r="1269" spans="1:16" s="2" customFormat="1" x14ac:dyDescent="0.15">
      <c r="A1269" s="3"/>
      <c r="B1269" s="3"/>
      <c r="J1269" s="3"/>
      <c r="K1269" s="5"/>
      <c r="L1269" s="8"/>
      <c r="N1269" s="5"/>
      <c r="O1269" s="10"/>
      <c r="P1269" s="8"/>
    </row>
    <row r="1270" spans="1:16" s="2" customFormat="1" x14ac:dyDescent="0.15">
      <c r="A1270" s="3"/>
      <c r="B1270" s="3"/>
      <c r="J1270" s="3"/>
      <c r="K1270" s="5"/>
      <c r="L1270" s="8"/>
      <c r="N1270" s="5"/>
      <c r="O1270" s="10"/>
      <c r="P1270" s="8"/>
    </row>
    <row r="1271" spans="1:16" s="2" customFormat="1" x14ac:dyDescent="0.15">
      <c r="A1271" s="3"/>
      <c r="B1271" s="3"/>
      <c r="J1271" s="3"/>
      <c r="K1271" s="5"/>
      <c r="L1271" s="8"/>
      <c r="N1271" s="5"/>
      <c r="O1271" s="10"/>
      <c r="P1271" s="8"/>
    </row>
    <row r="1272" spans="1:16" s="2" customFormat="1" x14ac:dyDescent="0.15">
      <c r="A1272" s="3"/>
      <c r="B1272" s="3"/>
      <c r="J1272" s="3"/>
      <c r="K1272" s="5"/>
      <c r="L1272" s="8"/>
      <c r="N1272" s="5"/>
      <c r="O1272" s="10"/>
      <c r="P1272" s="8"/>
    </row>
    <row r="1273" spans="1:16" s="2" customFormat="1" x14ac:dyDescent="0.15">
      <c r="A1273" s="3"/>
      <c r="B1273" s="3"/>
      <c r="J1273" s="3"/>
      <c r="K1273" s="5"/>
      <c r="L1273" s="8"/>
      <c r="N1273" s="5"/>
      <c r="O1273" s="10"/>
      <c r="P1273" s="8"/>
    </row>
    <row r="1274" spans="1:16" s="2" customFormat="1" x14ac:dyDescent="0.15">
      <c r="A1274" s="3"/>
      <c r="B1274" s="3"/>
      <c r="J1274" s="3"/>
      <c r="K1274" s="5"/>
      <c r="L1274" s="8"/>
      <c r="N1274" s="5"/>
      <c r="O1274" s="10"/>
      <c r="P1274" s="8"/>
    </row>
    <row r="1275" spans="1:16" s="2" customFormat="1" x14ac:dyDescent="0.15">
      <c r="A1275" s="3"/>
      <c r="B1275" s="3"/>
      <c r="J1275" s="3"/>
      <c r="K1275" s="5"/>
      <c r="L1275" s="8"/>
      <c r="N1275" s="5"/>
      <c r="O1275" s="10"/>
      <c r="P1275" s="8"/>
    </row>
    <row r="1276" spans="1:16" s="2" customFormat="1" x14ac:dyDescent="0.15">
      <c r="A1276" s="3"/>
      <c r="B1276" s="3"/>
      <c r="J1276" s="3"/>
      <c r="K1276" s="5"/>
      <c r="L1276" s="8"/>
      <c r="N1276" s="5"/>
      <c r="O1276" s="10"/>
      <c r="P1276" s="8"/>
    </row>
    <row r="1277" spans="1:16" s="2" customFormat="1" x14ac:dyDescent="0.15">
      <c r="A1277" s="3"/>
      <c r="B1277" s="3"/>
      <c r="J1277" s="3"/>
      <c r="K1277" s="5"/>
      <c r="L1277" s="8"/>
      <c r="N1277" s="5"/>
      <c r="O1277" s="10"/>
      <c r="P1277" s="8"/>
    </row>
    <row r="1278" spans="1:16" s="2" customFormat="1" x14ac:dyDescent="0.15">
      <c r="A1278" s="3"/>
      <c r="B1278" s="3"/>
      <c r="J1278" s="3"/>
      <c r="K1278" s="5"/>
      <c r="L1278" s="8"/>
      <c r="N1278" s="5"/>
      <c r="O1278" s="10"/>
      <c r="P1278" s="8"/>
    </row>
    <row r="1279" spans="1:16" s="2" customFormat="1" x14ac:dyDescent="0.15">
      <c r="A1279" s="3"/>
      <c r="B1279" s="3"/>
      <c r="J1279" s="3"/>
      <c r="K1279" s="5"/>
      <c r="L1279" s="8"/>
      <c r="N1279" s="5"/>
      <c r="O1279" s="10"/>
      <c r="P1279" s="8"/>
    </row>
    <row r="1280" spans="1:16" s="2" customFormat="1" x14ac:dyDescent="0.15">
      <c r="A1280" s="3"/>
      <c r="B1280" s="3"/>
      <c r="J1280" s="3"/>
      <c r="K1280" s="5"/>
      <c r="L1280" s="8"/>
      <c r="N1280" s="5"/>
      <c r="O1280" s="10"/>
      <c r="P1280" s="8"/>
    </row>
    <row r="1281" spans="1:16" s="2" customFormat="1" x14ac:dyDescent="0.15">
      <c r="A1281" s="3"/>
      <c r="B1281" s="3"/>
      <c r="J1281" s="3"/>
      <c r="K1281" s="5"/>
      <c r="L1281" s="8"/>
      <c r="N1281" s="5"/>
      <c r="O1281" s="10"/>
      <c r="P1281" s="8"/>
    </row>
    <row r="1282" spans="1:16" s="2" customFormat="1" x14ac:dyDescent="0.15">
      <c r="A1282" s="3"/>
      <c r="B1282" s="3"/>
      <c r="J1282" s="3"/>
      <c r="K1282" s="5"/>
      <c r="L1282" s="8"/>
      <c r="N1282" s="5"/>
      <c r="O1282" s="10"/>
      <c r="P1282" s="8"/>
    </row>
    <row r="1283" spans="1:16" s="2" customFormat="1" x14ac:dyDescent="0.15">
      <c r="A1283" s="3"/>
      <c r="B1283" s="3"/>
      <c r="J1283" s="3"/>
      <c r="K1283" s="5"/>
      <c r="L1283" s="8"/>
      <c r="N1283" s="5"/>
      <c r="O1283" s="10"/>
      <c r="P1283" s="8"/>
    </row>
    <row r="1284" spans="1:16" s="2" customFormat="1" x14ac:dyDescent="0.15">
      <c r="A1284" s="3"/>
      <c r="B1284" s="3"/>
      <c r="J1284" s="3"/>
      <c r="K1284" s="5"/>
      <c r="L1284" s="8"/>
      <c r="N1284" s="5"/>
      <c r="O1284" s="10"/>
      <c r="P1284" s="8"/>
    </row>
    <row r="1285" spans="1:16" s="2" customFormat="1" x14ac:dyDescent="0.15">
      <c r="A1285" s="3"/>
      <c r="B1285" s="3"/>
      <c r="J1285" s="3"/>
      <c r="K1285" s="5"/>
      <c r="L1285" s="8"/>
      <c r="N1285" s="5"/>
      <c r="O1285" s="10"/>
      <c r="P1285" s="8"/>
    </row>
    <row r="1286" spans="1:16" s="2" customFormat="1" x14ac:dyDescent="0.15">
      <c r="A1286" s="3"/>
      <c r="B1286" s="3"/>
      <c r="J1286" s="3"/>
      <c r="K1286" s="5"/>
      <c r="L1286" s="8"/>
      <c r="N1286" s="5"/>
      <c r="O1286" s="10"/>
      <c r="P1286" s="8"/>
    </row>
    <row r="1287" spans="1:16" s="2" customFormat="1" x14ac:dyDescent="0.15">
      <c r="A1287" s="3"/>
      <c r="B1287" s="3"/>
      <c r="J1287" s="3"/>
      <c r="K1287" s="5"/>
      <c r="L1287" s="8"/>
      <c r="N1287" s="5"/>
      <c r="O1287" s="10"/>
      <c r="P1287" s="8"/>
    </row>
    <row r="1288" spans="1:16" s="2" customFormat="1" x14ac:dyDescent="0.15">
      <c r="A1288" s="3"/>
      <c r="B1288" s="3"/>
      <c r="J1288" s="3"/>
      <c r="K1288" s="5"/>
      <c r="L1288" s="8"/>
      <c r="N1288" s="5"/>
      <c r="O1288" s="10"/>
      <c r="P1288" s="8"/>
    </row>
    <row r="1289" spans="1:16" s="2" customFormat="1" x14ac:dyDescent="0.15">
      <c r="A1289" s="3"/>
      <c r="B1289" s="3"/>
      <c r="J1289" s="3"/>
      <c r="K1289" s="5"/>
      <c r="L1289" s="8"/>
      <c r="N1289" s="5"/>
      <c r="O1289" s="10"/>
      <c r="P1289" s="8"/>
    </row>
    <row r="1290" spans="1:16" s="2" customFormat="1" x14ac:dyDescent="0.15">
      <c r="A1290" s="3"/>
      <c r="B1290" s="3"/>
      <c r="J1290" s="3"/>
      <c r="K1290" s="5"/>
      <c r="L1290" s="8"/>
      <c r="N1290" s="5"/>
      <c r="O1290" s="10"/>
      <c r="P1290" s="8"/>
    </row>
    <row r="1291" spans="1:16" s="2" customFormat="1" x14ac:dyDescent="0.15">
      <c r="A1291" s="3"/>
      <c r="B1291" s="3"/>
      <c r="J1291" s="3"/>
      <c r="K1291" s="5"/>
      <c r="L1291" s="8"/>
      <c r="N1291" s="5"/>
      <c r="O1291" s="10"/>
      <c r="P1291" s="8"/>
    </row>
    <row r="1292" spans="1:16" s="2" customFormat="1" x14ac:dyDescent="0.15">
      <c r="A1292" s="3"/>
      <c r="B1292" s="3"/>
      <c r="J1292" s="3"/>
      <c r="K1292" s="5"/>
      <c r="L1292" s="8"/>
      <c r="N1292" s="5"/>
      <c r="O1292" s="10"/>
      <c r="P1292" s="8"/>
    </row>
    <row r="1293" spans="1:16" s="2" customFormat="1" x14ac:dyDescent="0.15">
      <c r="A1293" s="3"/>
      <c r="B1293" s="3"/>
      <c r="J1293" s="3"/>
      <c r="K1293" s="5"/>
      <c r="L1293" s="8"/>
      <c r="N1293" s="5"/>
      <c r="O1293" s="10"/>
      <c r="P1293" s="8"/>
    </row>
    <row r="1294" spans="1:16" s="2" customFormat="1" x14ac:dyDescent="0.15">
      <c r="A1294" s="3"/>
      <c r="B1294" s="3"/>
      <c r="J1294" s="3"/>
      <c r="K1294" s="5"/>
      <c r="L1294" s="8"/>
      <c r="N1294" s="5"/>
      <c r="O1294" s="10"/>
      <c r="P1294" s="8"/>
    </row>
    <row r="1295" spans="1:16" s="2" customFormat="1" x14ac:dyDescent="0.15">
      <c r="A1295" s="3"/>
      <c r="B1295" s="3"/>
      <c r="J1295" s="3"/>
      <c r="K1295" s="5"/>
      <c r="L1295" s="8"/>
      <c r="N1295" s="5"/>
      <c r="O1295" s="10"/>
      <c r="P1295" s="8"/>
    </row>
    <row r="1296" spans="1:16" s="2" customFormat="1" x14ac:dyDescent="0.15">
      <c r="A1296" s="3"/>
      <c r="B1296" s="3"/>
      <c r="J1296" s="3"/>
      <c r="K1296" s="5"/>
      <c r="L1296" s="8"/>
      <c r="N1296" s="5"/>
      <c r="O1296" s="10"/>
      <c r="P1296" s="8"/>
    </row>
    <row r="1297" spans="1:16" s="2" customFormat="1" x14ac:dyDescent="0.15">
      <c r="A1297" s="3"/>
      <c r="B1297" s="3"/>
      <c r="J1297" s="3"/>
      <c r="K1297" s="5"/>
      <c r="L1297" s="8"/>
      <c r="N1297" s="5"/>
      <c r="O1297" s="10"/>
      <c r="P1297" s="8"/>
    </row>
    <row r="1298" spans="1:16" s="2" customFormat="1" x14ac:dyDescent="0.15">
      <c r="A1298" s="3"/>
      <c r="B1298" s="3"/>
      <c r="J1298" s="3"/>
      <c r="K1298" s="5"/>
      <c r="L1298" s="8"/>
      <c r="N1298" s="5"/>
      <c r="O1298" s="10"/>
      <c r="P1298" s="8"/>
    </row>
    <row r="1299" spans="1:16" s="2" customFormat="1" x14ac:dyDescent="0.15">
      <c r="A1299" s="3"/>
      <c r="B1299" s="3"/>
      <c r="J1299" s="3"/>
      <c r="K1299" s="5"/>
      <c r="L1299" s="8"/>
      <c r="N1299" s="5"/>
      <c r="O1299" s="10"/>
      <c r="P1299" s="8"/>
    </row>
    <row r="1300" spans="1:16" s="2" customFormat="1" x14ac:dyDescent="0.15">
      <c r="A1300" s="3"/>
      <c r="B1300" s="3"/>
      <c r="J1300" s="3"/>
      <c r="K1300" s="5"/>
      <c r="L1300" s="8"/>
      <c r="N1300" s="5"/>
      <c r="O1300" s="10"/>
      <c r="P1300" s="8"/>
    </row>
    <row r="1301" spans="1:16" s="2" customFormat="1" x14ac:dyDescent="0.15">
      <c r="A1301" s="3"/>
      <c r="B1301" s="3"/>
      <c r="J1301" s="3"/>
      <c r="K1301" s="5"/>
      <c r="L1301" s="8"/>
      <c r="N1301" s="5"/>
      <c r="O1301" s="10"/>
      <c r="P1301" s="8"/>
    </row>
    <row r="1302" spans="1:16" s="2" customFormat="1" x14ac:dyDescent="0.15">
      <c r="A1302" s="3"/>
      <c r="B1302" s="3"/>
      <c r="J1302" s="3"/>
      <c r="K1302" s="5"/>
      <c r="L1302" s="8"/>
      <c r="N1302" s="5"/>
      <c r="O1302" s="10"/>
      <c r="P1302" s="8"/>
    </row>
    <row r="1303" spans="1:16" s="2" customFormat="1" x14ac:dyDescent="0.15">
      <c r="A1303" s="3"/>
      <c r="B1303" s="3"/>
      <c r="J1303" s="3"/>
      <c r="K1303" s="5"/>
      <c r="L1303" s="8"/>
      <c r="N1303" s="5"/>
      <c r="O1303" s="10"/>
      <c r="P1303" s="8"/>
    </row>
    <row r="1304" spans="1:16" s="2" customFormat="1" x14ac:dyDescent="0.15">
      <c r="A1304" s="3"/>
      <c r="B1304" s="3"/>
      <c r="J1304" s="3"/>
      <c r="K1304" s="5"/>
      <c r="L1304" s="8"/>
      <c r="N1304" s="5"/>
      <c r="O1304" s="10"/>
      <c r="P1304" s="8"/>
    </row>
    <row r="1305" spans="1:16" s="2" customFormat="1" x14ac:dyDescent="0.15">
      <c r="A1305" s="3"/>
      <c r="B1305" s="3"/>
      <c r="J1305" s="3"/>
      <c r="K1305" s="5"/>
      <c r="L1305" s="8"/>
      <c r="N1305" s="5"/>
      <c r="O1305" s="10"/>
      <c r="P1305" s="8"/>
    </row>
    <row r="1306" spans="1:16" s="2" customFormat="1" x14ac:dyDescent="0.15">
      <c r="A1306" s="3"/>
      <c r="B1306" s="3"/>
      <c r="J1306" s="3"/>
      <c r="K1306" s="5"/>
      <c r="L1306" s="8"/>
      <c r="N1306" s="5"/>
      <c r="O1306" s="10"/>
      <c r="P1306" s="8"/>
    </row>
    <row r="1307" spans="1:16" s="2" customFormat="1" x14ac:dyDescent="0.15">
      <c r="A1307" s="3"/>
      <c r="B1307" s="3"/>
      <c r="J1307" s="3"/>
      <c r="K1307" s="5"/>
      <c r="L1307" s="8"/>
      <c r="N1307" s="5"/>
      <c r="O1307" s="10"/>
      <c r="P1307" s="8"/>
    </row>
    <row r="1308" spans="1:16" s="2" customFormat="1" x14ac:dyDescent="0.15">
      <c r="A1308" s="3"/>
      <c r="B1308" s="3"/>
      <c r="J1308" s="3"/>
      <c r="K1308" s="5"/>
      <c r="L1308" s="8"/>
      <c r="N1308" s="5"/>
      <c r="O1308" s="10"/>
      <c r="P1308" s="8"/>
    </row>
    <row r="1309" spans="1:16" s="2" customFormat="1" x14ac:dyDescent="0.15">
      <c r="A1309" s="3"/>
      <c r="B1309" s="3"/>
      <c r="J1309" s="3"/>
      <c r="K1309" s="5"/>
      <c r="L1309" s="8"/>
      <c r="N1309" s="5"/>
      <c r="O1309" s="10"/>
      <c r="P1309" s="8"/>
    </row>
    <row r="1310" spans="1:16" s="2" customFormat="1" x14ac:dyDescent="0.15">
      <c r="A1310" s="3"/>
      <c r="B1310" s="3"/>
      <c r="J1310" s="3"/>
      <c r="K1310" s="5"/>
      <c r="L1310" s="8"/>
      <c r="N1310" s="5"/>
      <c r="O1310" s="10"/>
      <c r="P1310" s="8"/>
    </row>
    <row r="1311" spans="1:16" s="2" customFormat="1" x14ac:dyDescent="0.15">
      <c r="A1311" s="3"/>
      <c r="B1311" s="3"/>
      <c r="J1311" s="3"/>
      <c r="K1311" s="5"/>
      <c r="L1311" s="8"/>
      <c r="N1311" s="5"/>
      <c r="O1311" s="10"/>
      <c r="P1311" s="8"/>
    </row>
    <row r="1312" spans="1:16" s="2" customFormat="1" x14ac:dyDescent="0.15">
      <c r="A1312" s="3"/>
      <c r="B1312" s="3"/>
      <c r="J1312" s="3"/>
      <c r="K1312" s="5"/>
      <c r="L1312" s="8"/>
      <c r="N1312" s="5"/>
      <c r="O1312" s="10"/>
      <c r="P1312" s="8"/>
    </row>
    <row r="1313" spans="1:16" s="2" customFormat="1" x14ac:dyDescent="0.15">
      <c r="A1313" s="3"/>
      <c r="B1313" s="3"/>
      <c r="J1313" s="3"/>
      <c r="K1313" s="5"/>
      <c r="L1313" s="8"/>
      <c r="N1313" s="5"/>
      <c r="O1313" s="10"/>
      <c r="P1313" s="8"/>
    </row>
    <row r="1314" spans="1:16" s="2" customFormat="1" x14ac:dyDescent="0.15">
      <c r="A1314" s="3"/>
      <c r="B1314" s="3"/>
      <c r="J1314" s="3"/>
      <c r="K1314" s="5"/>
      <c r="L1314" s="8"/>
      <c r="N1314" s="5"/>
      <c r="O1314" s="10"/>
      <c r="P1314" s="8"/>
    </row>
    <row r="1315" spans="1:16" s="2" customFormat="1" x14ac:dyDescent="0.15">
      <c r="A1315" s="3"/>
      <c r="B1315" s="3"/>
      <c r="J1315" s="3"/>
      <c r="K1315" s="5"/>
      <c r="L1315" s="8"/>
      <c r="N1315" s="5"/>
      <c r="O1315" s="10"/>
      <c r="P1315" s="8"/>
    </row>
    <row r="1316" spans="1:16" s="2" customFormat="1" x14ac:dyDescent="0.15">
      <c r="A1316" s="3"/>
      <c r="B1316" s="3"/>
      <c r="J1316" s="3"/>
      <c r="K1316" s="5"/>
      <c r="L1316" s="8"/>
      <c r="N1316" s="5"/>
      <c r="O1316" s="10"/>
      <c r="P1316" s="8"/>
    </row>
    <row r="1317" spans="1:16" s="2" customFormat="1" x14ac:dyDescent="0.15">
      <c r="A1317" s="3"/>
      <c r="B1317" s="3"/>
      <c r="J1317" s="3"/>
      <c r="K1317" s="5"/>
      <c r="L1317" s="8"/>
      <c r="N1317" s="5"/>
      <c r="O1317" s="10"/>
      <c r="P1317" s="8"/>
    </row>
    <row r="1318" spans="1:16" s="2" customFormat="1" x14ac:dyDescent="0.15">
      <c r="A1318" s="3"/>
      <c r="B1318" s="3"/>
      <c r="J1318" s="3"/>
      <c r="K1318" s="5"/>
      <c r="L1318" s="8"/>
      <c r="N1318" s="5"/>
      <c r="O1318" s="10"/>
      <c r="P1318" s="8"/>
    </row>
    <row r="1319" spans="1:16" s="2" customFormat="1" x14ac:dyDescent="0.15">
      <c r="A1319" s="3"/>
      <c r="B1319" s="3"/>
      <c r="J1319" s="3"/>
      <c r="K1319" s="5"/>
      <c r="L1319" s="8"/>
      <c r="N1319" s="5"/>
      <c r="O1319" s="10"/>
      <c r="P1319" s="8"/>
    </row>
    <row r="1320" spans="1:16" s="2" customFormat="1" x14ac:dyDescent="0.15">
      <c r="A1320" s="3"/>
      <c r="B1320" s="3"/>
      <c r="J1320" s="3"/>
      <c r="K1320" s="5"/>
      <c r="L1320" s="8"/>
      <c r="N1320" s="5"/>
      <c r="O1320" s="10"/>
      <c r="P1320" s="8"/>
    </row>
    <row r="1321" spans="1:16" s="2" customFormat="1" x14ac:dyDescent="0.15">
      <c r="A1321" s="3"/>
      <c r="B1321" s="3"/>
      <c r="J1321" s="3"/>
      <c r="K1321" s="5"/>
      <c r="L1321" s="8"/>
      <c r="N1321" s="5"/>
      <c r="O1321" s="10"/>
      <c r="P1321" s="8"/>
    </row>
    <row r="1322" spans="1:16" s="2" customFormat="1" x14ac:dyDescent="0.15">
      <c r="A1322" s="3"/>
      <c r="B1322" s="3"/>
      <c r="J1322" s="3"/>
      <c r="K1322" s="5"/>
      <c r="L1322" s="8"/>
      <c r="N1322" s="5"/>
      <c r="O1322" s="10"/>
      <c r="P1322" s="8"/>
    </row>
    <row r="1323" spans="1:16" s="2" customFormat="1" x14ac:dyDescent="0.15">
      <c r="A1323" s="3"/>
      <c r="B1323" s="3"/>
      <c r="J1323" s="3"/>
      <c r="K1323" s="5"/>
      <c r="L1323" s="8"/>
      <c r="N1323" s="5"/>
      <c r="O1323" s="10"/>
      <c r="P1323" s="8"/>
    </row>
    <row r="1324" spans="1:16" s="2" customFormat="1" x14ac:dyDescent="0.15">
      <c r="A1324" s="3"/>
      <c r="B1324" s="3"/>
      <c r="J1324" s="3"/>
      <c r="K1324" s="5"/>
      <c r="L1324" s="8"/>
      <c r="N1324" s="5"/>
      <c r="O1324" s="10"/>
      <c r="P1324" s="8"/>
    </row>
    <row r="1325" spans="1:16" s="2" customFormat="1" x14ac:dyDescent="0.15">
      <c r="A1325" s="3"/>
      <c r="B1325" s="3"/>
      <c r="J1325" s="3"/>
      <c r="K1325" s="5"/>
      <c r="L1325" s="8"/>
      <c r="N1325" s="5"/>
      <c r="O1325" s="10"/>
      <c r="P1325" s="8"/>
    </row>
    <row r="1326" spans="1:16" s="2" customFormat="1" x14ac:dyDescent="0.15">
      <c r="A1326" s="3"/>
      <c r="B1326" s="3"/>
      <c r="J1326" s="3"/>
      <c r="K1326" s="5"/>
      <c r="L1326" s="8"/>
      <c r="N1326" s="5"/>
      <c r="O1326" s="10"/>
      <c r="P1326" s="8"/>
    </row>
    <row r="1327" spans="1:16" s="2" customFormat="1" x14ac:dyDescent="0.15">
      <c r="A1327" s="3"/>
      <c r="B1327" s="3"/>
      <c r="J1327" s="3"/>
      <c r="K1327" s="5"/>
      <c r="L1327" s="8"/>
      <c r="N1327" s="5"/>
      <c r="O1327" s="10"/>
      <c r="P1327" s="8"/>
    </row>
    <row r="1328" spans="1:16" s="2" customFormat="1" x14ac:dyDescent="0.15">
      <c r="A1328" s="3"/>
      <c r="B1328" s="3"/>
      <c r="J1328" s="3"/>
      <c r="K1328" s="5"/>
      <c r="L1328" s="8"/>
      <c r="N1328" s="5"/>
      <c r="O1328" s="10"/>
      <c r="P1328" s="8"/>
    </row>
    <row r="1329" spans="1:16" s="2" customFormat="1" x14ac:dyDescent="0.15">
      <c r="A1329" s="3"/>
      <c r="B1329" s="3"/>
      <c r="J1329" s="3"/>
      <c r="K1329" s="5"/>
      <c r="L1329" s="8"/>
      <c r="N1329" s="5"/>
      <c r="O1329" s="10"/>
      <c r="P1329" s="8"/>
    </row>
    <row r="1330" spans="1:16" s="2" customFormat="1" x14ac:dyDescent="0.15">
      <c r="A1330" s="3"/>
      <c r="B1330" s="3"/>
      <c r="J1330" s="3"/>
      <c r="K1330" s="5"/>
      <c r="L1330" s="8"/>
      <c r="N1330" s="5"/>
      <c r="O1330" s="10"/>
      <c r="P1330" s="8"/>
    </row>
    <row r="1331" spans="1:16" s="2" customFormat="1" x14ac:dyDescent="0.15">
      <c r="A1331" s="3"/>
      <c r="B1331" s="3"/>
      <c r="J1331" s="3"/>
      <c r="K1331" s="5"/>
      <c r="L1331" s="8"/>
      <c r="N1331" s="5"/>
      <c r="O1331" s="10"/>
      <c r="P1331" s="8"/>
    </row>
    <row r="1332" spans="1:16" s="2" customFormat="1" x14ac:dyDescent="0.15">
      <c r="A1332" s="3"/>
      <c r="B1332" s="3"/>
      <c r="J1332" s="3"/>
      <c r="K1332" s="5"/>
      <c r="L1332" s="8"/>
      <c r="N1332" s="5"/>
      <c r="O1332" s="10"/>
      <c r="P1332" s="8"/>
    </row>
    <row r="1333" spans="1:16" s="2" customFormat="1" x14ac:dyDescent="0.15">
      <c r="A1333" s="3"/>
      <c r="B1333" s="3"/>
      <c r="J1333" s="3"/>
      <c r="K1333" s="5"/>
      <c r="L1333" s="8"/>
      <c r="N1333" s="5"/>
      <c r="O1333" s="10"/>
      <c r="P1333" s="8"/>
    </row>
    <row r="1334" spans="1:16" s="2" customFormat="1" x14ac:dyDescent="0.15">
      <c r="A1334" s="3"/>
      <c r="B1334" s="3"/>
      <c r="J1334" s="3"/>
      <c r="K1334" s="5"/>
      <c r="L1334" s="8"/>
      <c r="N1334" s="5"/>
      <c r="O1334" s="10"/>
      <c r="P1334" s="8"/>
    </row>
    <row r="1335" spans="1:16" s="2" customFormat="1" x14ac:dyDescent="0.15">
      <c r="A1335" s="3"/>
      <c r="B1335" s="3"/>
      <c r="J1335" s="3"/>
      <c r="K1335" s="5"/>
      <c r="L1335" s="8"/>
      <c r="N1335" s="5"/>
      <c r="O1335" s="10"/>
      <c r="P1335" s="8"/>
    </row>
    <row r="1336" spans="1:16" s="2" customFormat="1" x14ac:dyDescent="0.15">
      <c r="A1336" s="3"/>
      <c r="B1336" s="3"/>
      <c r="J1336" s="3"/>
      <c r="K1336" s="5"/>
      <c r="L1336" s="8"/>
      <c r="N1336" s="5"/>
      <c r="O1336" s="10"/>
      <c r="P1336" s="8"/>
    </row>
    <row r="1337" spans="1:16" s="2" customFormat="1" x14ac:dyDescent="0.15">
      <c r="A1337" s="3"/>
      <c r="B1337" s="3"/>
      <c r="J1337" s="3"/>
      <c r="K1337" s="5"/>
      <c r="L1337" s="8"/>
      <c r="N1337" s="5"/>
      <c r="O1337" s="10"/>
      <c r="P1337" s="8"/>
    </row>
    <row r="1338" spans="1:16" s="2" customFormat="1" x14ac:dyDescent="0.15">
      <c r="A1338" s="3"/>
      <c r="B1338" s="3"/>
      <c r="J1338" s="3"/>
      <c r="K1338" s="5"/>
      <c r="L1338" s="8"/>
      <c r="N1338" s="5"/>
      <c r="O1338" s="10"/>
      <c r="P1338" s="8"/>
    </row>
    <row r="1339" spans="1:16" s="2" customFormat="1" x14ac:dyDescent="0.15">
      <c r="A1339" s="3"/>
      <c r="B1339" s="3"/>
      <c r="J1339" s="3"/>
      <c r="K1339" s="5"/>
      <c r="L1339" s="8"/>
      <c r="N1339" s="5"/>
      <c r="O1339" s="10"/>
      <c r="P1339" s="8"/>
    </row>
    <row r="1340" spans="1:16" s="2" customFormat="1" x14ac:dyDescent="0.15">
      <c r="A1340" s="3"/>
      <c r="B1340" s="3"/>
      <c r="J1340" s="3"/>
      <c r="K1340" s="5"/>
      <c r="L1340" s="8"/>
      <c r="N1340" s="5"/>
      <c r="O1340" s="10"/>
      <c r="P1340" s="8"/>
    </row>
    <row r="1341" spans="1:16" s="2" customFormat="1" x14ac:dyDescent="0.15">
      <c r="A1341" s="3"/>
      <c r="B1341" s="3"/>
      <c r="J1341" s="3"/>
      <c r="K1341" s="5"/>
      <c r="L1341" s="8"/>
      <c r="N1341" s="5"/>
      <c r="O1341" s="10"/>
      <c r="P1341" s="8"/>
    </row>
    <row r="1342" spans="1:16" s="2" customFormat="1" x14ac:dyDescent="0.15">
      <c r="A1342" s="3"/>
      <c r="B1342" s="3"/>
      <c r="J1342" s="3"/>
      <c r="K1342" s="5"/>
      <c r="L1342" s="8"/>
      <c r="N1342" s="5"/>
      <c r="O1342" s="10"/>
      <c r="P1342" s="8"/>
    </row>
    <row r="1343" spans="1:16" s="2" customFormat="1" x14ac:dyDescent="0.15">
      <c r="A1343" s="3"/>
      <c r="B1343" s="3"/>
      <c r="J1343" s="3"/>
      <c r="K1343" s="5"/>
      <c r="L1343" s="8"/>
      <c r="N1343" s="5"/>
      <c r="O1343" s="10"/>
      <c r="P1343" s="8"/>
    </row>
    <row r="1344" spans="1:16" s="2" customFormat="1" x14ac:dyDescent="0.15">
      <c r="A1344" s="3"/>
      <c r="B1344" s="3"/>
      <c r="J1344" s="3"/>
      <c r="K1344" s="5"/>
      <c r="L1344" s="8"/>
      <c r="N1344" s="5"/>
      <c r="O1344" s="10"/>
      <c r="P1344" s="8"/>
    </row>
    <row r="1345" spans="1:16" s="2" customFormat="1" x14ac:dyDescent="0.15">
      <c r="A1345" s="3"/>
      <c r="B1345" s="3"/>
      <c r="J1345" s="3"/>
      <c r="K1345" s="5"/>
      <c r="L1345" s="8"/>
      <c r="N1345" s="5"/>
      <c r="O1345" s="10"/>
      <c r="P1345" s="8"/>
    </row>
    <row r="1346" spans="1:16" s="2" customFormat="1" x14ac:dyDescent="0.15">
      <c r="A1346" s="3"/>
      <c r="B1346" s="3"/>
      <c r="J1346" s="3"/>
      <c r="K1346" s="5"/>
      <c r="L1346" s="8"/>
      <c r="N1346" s="5"/>
      <c r="O1346" s="10"/>
      <c r="P1346" s="8"/>
    </row>
    <row r="1347" spans="1:16" s="2" customFormat="1" x14ac:dyDescent="0.15">
      <c r="A1347" s="3"/>
      <c r="B1347" s="3"/>
      <c r="J1347" s="3"/>
      <c r="K1347" s="5"/>
      <c r="L1347" s="8"/>
      <c r="N1347" s="5"/>
      <c r="O1347" s="10"/>
      <c r="P1347" s="8"/>
    </row>
    <row r="1348" spans="1:16" s="2" customFormat="1" x14ac:dyDescent="0.15">
      <c r="A1348" s="3"/>
      <c r="B1348" s="3"/>
      <c r="J1348" s="3"/>
      <c r="K1348" s="5"/>
      <c r="L1348" s="8"/>
      <c r="N1348" s="5"/>
      <c r="O1348" s="10"/>
      <c r="P1348" s="8"/>
    </row>
    <row r="1349" spans="1:16" s="2" customFormat="1" x14ac:dyDescent="0.15">
      <c r="A1349" s="3"/>
      <c r="B1349" s="3"/>
      <c r="J1349" s="3"/>
      <c r="K1349" s="5"/>
      <c r="L1349" s="8"/>
      <c r="N1349" s="5"/>
      <c r="O1349" s="10"/>
      <c r="P1349" s="8"/>
    </row>
    <row r="1350" spans="1:16" s="2" customFormat="1" x14ac:dyDescent="0.15">
      <c r="A1350" s="3"/>
      <c r="B1350" s="3"/>
      <c r="J1350" s="3"/>
      <c r="K1350" s="5"/>
      <c r="L1350" s="8"/>
      <c r="N1350" s="5"/>
      <c r="O1350" s="10"/>
      <c r="P1350" s="8"/>
    </row>
    <row r="1351" spans="1:16" s="2" customFormat="1" x14ac:dyDescent="0.15">
      <c r="A1351" s="3"/>
      <c r="B1351" s="3"/>
      <c r="J1351" s="3"/>
      <c r="K1351" s="5"/>
      <c r="L1351" s="8"/>
      <c r="N1351" s="5"/>
      <c r="O1351" s="10"/>
      <c r="P1351" s="8"/>
    </row>
    <row r="1352" spans="1:16" s="2" customFormat="1" x14ac:dyDescent="0.15">
      <c r="A1352" s="3"/>
      <c r="B1352" s="3"/>
      <c r="J1352" s="3"/>
      <c r="K1352" s="5"/>
      <c r="L1352" s="8"/>
      <c r="N1352" s="5"/>
      <c r="O1352" s="10"/>
      <c r="P1352" s="8"/>
    </row>
    <row r="1353" spans="1:16" s="2" customFormat="1" x14ac:dyDescent="0.15">
      <c r="A1353" s="3"/>
      <c r="B1353" s="3"/>
      <c r="J1353" s="3"/>
      <c r="K1353" s="5"/>
      <c r="L1353" s="8"/>
      <c r="N1353" s="5"/>
      <c r="O1353" s="10"/>
      <c r="P1353" s="8"/>
    </row>
    <row r="1354" spans="1:16" s="2" customFormat="1" x14ac:dyDescent="0.15">
      <c r="A1354" s="3"/>
      <c r="B1354" s="3"/>
      <c r="J1354" s="3"/>
      <c r="K1354" s="5"/>
      <c r="L1354" s="8"/>
      <c r="N1354" s="5"/>
      <c r="O1354" s="10"/>
      <c r="P1354" s="8"/>
    </row>
    <row r="1355" spans="1:16" s="2" customFormat="1" x14ac:dyDescent="0.15">
      <c r="A1355" s="3"/>
      <c r="B1355" s="3"/>
      <c r="J1355" s="3"/>
      <c r="K1355" s="5"/>
      <c r="L1355" s="8"/>
      <c r="N1355" s="5"/>
      <c r="O1355" s="10"/>
      <c r="P1355" s="8"/>
    </row>
    <row r="1356" spans="1:16" s="2" customFormat="1" x14ac:dyDescent="0.15">
      <c r="A1356" s="3"/>
      <c r="B1356" s="3"/>
      <c r="J1356" s="3"/>
      <c r="K1356" s="5"/>
      <c r="L1356" s="8"/>
      <c r="N1356" s="5"/>
      <c r="O1356" s="10"/>
      <c r="P1356" s="8"/>
    </row>
    <row r="1357" spans="1:16" s="2" customFormat="1" x14ac:dyDescent="0.15">
      <c r="A1357" s="3"/>
      <c r="B1357" s="3"/>
      <c r="J1357" s="3"/>
      <c r="K1357" s="5"/>
      <c r="L1357" s="8"/>
      <c r="N1357" s="5"/>
      <c r="O1357" s="10"/>
      <c r="P1357" s="8"/>
    </row>
    <row r="1358" spans="1:16" s="2" customFormat="1" x14ac:dyDescent="0.15">
      <c r="A1358" s="3"/>
      <c r="B1358" s="3"/>
      <c r="J1358" s="3"/>
      <c r="K1358" s="5"/>
      <c r="L1358" s="8"/>
      <c r="N1358" s="5"/>
      <c r="O1358" s="10"/>
      <c r="P1358" s="8"/>
    </row>
    <row r="1359" spans="1:16" s="2" customFormat="1" x14ac:dyDescent="0.15">
      <c r="A1359" s="3"/>
      <c r="B1359" s="3"/>
      <c r="J1359" s="3"/>
      <c r="K1359" s="5"/>
      <c r="L1359" s="8"/>
      <c r="N1359" s="5"/>
      <c r="O1359" s="10"/>
      <c r="P1359" s="8"/>
    </row>
    <row r="1360" spans="1:16" s="2" customFormat="1" x14ac:dyDescent="0.15">
      <c r="A1360" s="3"/>
      <c r="B1360" s="3"/>
      <c r="J1360" s="3"/>
      <c r="K1360" s="5"/>
      <c r="L1360" s="8"/>
      <c r="N1360" s="5"/>
      <c r="O1360" s="10"/>
      <c r="P1360" s="8"/>
    </row>
    <row r="1361" spans="1:16" s="2" customFormat="1" x14ac:dyDescent="0.15">
      <c r="A1361" s="3"/>
      <c r="B1361" s="3"/>
      <c r="J1361" s="3"/>
      <c r="K1361" s="5"/>
      <c r="L1361" s="8"/>
      <c r="N1361" s="5"/>
      <c r="O1361" s="10"/>
      <c r="P1361" s="8"/>
    </row>
    <row r="1362" spans="1:16" s="2" customFormat="1" x14ac:dyDescent="0.15">
      <c r="A1362" s="3"/>
      <c r="B1362" s="3"/>
      <c r="J1362" s="3"/>
      <c r="K1362" s="5"/>
      <c r="L1362" s="8"/>
      <c r="N1362" s="5"/>
      <c r="O1362" s="10"/>
      <c r="P1362" s="8"/>
    </row>
    <row r="1363" spans="1:16" s="2" customFormat="1" x14ac:dyDescent="0.15">
      <c r="A1363" s="3"/>
      <c r="B1363" s="3"/>
      <c r="J1363" s="3"/>
      <c r="K1363" s="5"/>
      <c r="L1363" s="8"/>
      <c r="N1363" s="5"/>
      <c r="O1363" s="10"/>
      <c r="P1363" s="8"/>
    </row>
    <row r="1364" spans="1:16" s="2" customFormat="1" x14ac:dyDescent="0.15">
      <c r="A1364" s="3"/>
      <c r="B1364" s="3"/>
      <c r="J1364" s="3"/>
      <c r="K1364" s="5"/>
      <c r="L1364" s="8"/>
      <c r="N1364" s="5"/>
      <c r="O1364" s="10"/>
      <c r="P1364" s="8"/>
    </row>
    <row r="1365" spans="1:16" s="2" customFormat="1" x14ac:dyDescent="0.15">
      <c r="A1365" s="3"/>
      <c r="B1365" s="3"/>
      <c r="J1365" s="3"/>
      <c r="K1365" s="5"/>
      <c r="L1365" s="8"/>
      <c r="N1365" s="5"/>
      <c r="O1365" s="10"/>
      <c r="P1365" s="8"/>
    </row>
    <row r="1366" spans="1:16" s="2" customFormat="1" x14ac:dyDescent="0.15">
      <c r="A1366" s="3"/>
      <c r="B1366" s="3"/>
      <c r="J1366" s="3"/>
      <c r="K1366" s="5"/>
      <c r="L1366" s="8"/>
      <c r="N1366" s="5"/>
      <c r="O1366" s="10"/>
      <c r="P1366" s="8"/>
    </row>
    <row r="1367" spans="1:16" s="2" customFormat="1" x14ac:dyDescent="0.15">
      <c r="A1367" s="3"/>
      <c r="B1367" s="3"/>
      <c r="J1367" s="3"/>
      <c r="K1367" s="5"/>
      <c r="L1367" s="8"/>
      <c r="N1367" s="5"/>
      <c r="O1367" s="10"/>
      <c r="P1367" s="8"/>
    </row>
    <row r="1368" spans="1:16" s="2" customFormat="1" x14ac:dyDescent="0.15">
      <c r="A1368" s="3"/>
      <c r="B1368" s="3"/>
      <c r="J1368" s="3"/>
      <c r="K1368" s="5"/>
      <c r="L1368" s="8"/>
      <c r="N1368" s="5"/>
      <c r="O1368" s="10"/>
      <c r="P1368" s="8"/>
    </row>
    <row r="1369" spans="1:16" s="2" customFormat="1" x14ac:dyDescent="0.15">
      <c r="A1369" s="3"/>
      <c r="B1369" s="3"/>
      <c r="J1369" s="3"/>
      <c r="K1369" s="5"/>
      <c r="L1369" s="8"/>
      <c r="N1369" s="5"/>
      <c r="O1369" s="10"/>
      <c r="P1369" s="8"/>
    </row>
    <row r="1370" spans="1:16" s="2" customFormat="1" x14ac:dyDescent="0.15">
      <c r="A1370" s="3"/>
      <c r="B1370" s="3"/>
      <c r="J1370" s="3"/>
      <c r="K1370" s="5"/>
      <c r="L1370" s="8"/>
      <c r="N1370" s="5"/>
      <c r="O1370" s="10"/>
      <c r="P1370" s="8"/>
    </row>
    <row r="1371" spans="1:16" s="2" customFormat="1" x14ac:dyDescent="0.15">
      <c r="A1371" s="3"/>
      <c r="B1371" s="3"/>
      <c r="J1371" s="3"/>
      <c r="K1371" s="5"/>
      <c r="L1371" s="8"/>
      <c r="N1371" s="5"/>
      <c r="O1371" s="10"/>
      <c r="P1371" s="8"/>
    </row>
    <row r="1372" spans="1:16" s="2" customFormat="1" x14ac:dyDescent="0.15">
      <c r="A1372" s="3"/>
      <c r="B1372" s="3"/>
      <c r="J1372" s="3"/>
      <c r="K1372" s="5"/>
      <c r="L1372" s="8"/>
      <c r="N1372" s="5"/>
      <c r="O1372" s="10"/>
      <c r="P1372" s="8"/>
    </row>
    <row r="1373" spans="1:16" s="2" customFormat="1" x14ac:dyDescent="0.15">
      <c r="A1373" s="3"/>
      <c r="B1373" s="3"/>
      <c r="J1373" s="3"/>
      <c r="K1373" s="5"/>
      <c r="L1373" s="8"/>
      <c r="N1373" s="5"/>
      <c r="O1373" s="10"/>
      <c r="P1373" s="8"/>
    </row>
    <row r="1374" spans="1:16" s="2" customFormat="1" x14ac:dyDescent="0.15">
      <c r="A1374" s="3"/>
      <c r="B1374" s="3"/>
      <c r="J1374" s="3"/>
      <c r="K1374" s="5"/>
      <c r="L1374" s="8"/>
      <c r="N1374" s="5"/>
      <c r="O1374" s="10"/>
      <c r="P1374" s="8"/>
    </row>
    <row r="1375" spans="1:16" s="2" customFormat="1" x14ac:dyDescent="0.15">
      <c r="A1375" s="3"/>
      <c r="B1375" s="3"/>
      <c r="J1375" s="3"/>
      <c r="K1375" s="5"/>
      <c r="L1375" s="8"/>
      <c r="N1375" s="5"/>
      <c r="O1375" s="10"/>
      <c r="P1375" s="8"/>
    </row>
    <row r="1376" spans="1:16" s="2" customFormat="1" x14ac:dyDescent="0.15">
      <c r="A1376" s="3"/>
      <c r="B1376" s="3"/>
      <c r="J1376" s="3"/>
      <c r="K1376" s="5"/>
      <c r="L1376" s="8"/>
      <c r="N1376" s="5"/>
      <c r="O1376" s="10"/>
      <c r="P1376" s="8"/>
    </row>
    <row r="1377" spans="1:16" s="2" customFormat="1" x14ac:dyDescent="0.15">
      <c r="A1377" s="3"/>
      <c r="B1377" s="3"/>
      <c r="J1377" s="3"/>
      <c r="K1377" s="5"/>
      <c r="L1377" s="8"/>
      <c r="N1377" s="5"/>
      <c r="O1377" s="10"/>
      <c r="P1377" s="8"/>
    </row>
    <row r="1378" spans="1:16" s="2" customFormat="1" x14ac:dyDescent="0.15">
      <c r="A1378" s="3"/>
      <c r="B1378" s="3"/>
      <c r="J1378" s="3"/>
      <c r="K1378" s="5"/>
      <c r="L1378" s="8"/>
      <c r="N1378" s="5"/>
      <c r="O1378" s="10"/>
      <c r="P1378" s="8"/>
    </row>
    <row r="1379" spans="1:16" s="2" customFormat="1" x14ac:dyDescent="0.15">
      <c r="A1379" s="3"/>
      <c r="B1379" s="3"/>
      <c r="J1379" s="3"/>
      <c r="K1379" s="5"/>
      <c r="L1379" s="8"/>
      <c r="N1379" s="5"/>
      <c r="O1379" s="10"/>
      <c r="P1379" s="8"/>
    </row>
    <row r="1380" spans="1:16" s="2" customFormat="1" x14ac:dyDescent="0.15">
      <c r="A1380" s="3"/>
      <c r="B1380" s="3"/>
      <c r="J1380" s="3"/>
      <c r="K1380" s="5"/>
      <c r="L1380" s="8"/>
      <c r="N1380" s="5"/>
      <c r="O1380" s="10"/>
      <c r="P1380" s="8"/>
    </row>
    <row r="1381" spans="1:16" s="2" customFormat="1" x14ac:dyDescent="0.15">
      <c r="A1381" s="3"/>
      <c r="B1381" s="3"/>
      <c r="J1381" s="3"/>
      <c r="K1381" s="5"/>
      <c r="L1381" s="8"/>
      <c r="N1381" s="5"/>
      <c r="O1381" s="10"/>
      <c r="P1381" s="8"/>
    </row>
    <row r="1382" spans="1:16" s="2" customFormat="1" x14ac:dyDescent="0.15">
      <c r="A1382" s="3"/>
      <c r="B1382" s="3"/>
      <c r="J1382" s="3"/>
      <c r="K1382" s="5"/>
      <c r="L1382" s="8"/>
      <c r="N1382" s="5"/>
      <c r="O1382" s="10"/>
      <c r="P1382" s="8"/>
    </row>
    <row r="1383" spans="1:16" s="2" customFormat="1" x14ac:dyDescent="0.15">
      <c r="A1383" s="3"/>
      <c r="B1383" s="3"/>
      <c r="J1383" s="3"/>
      <c r="K1383" s="5"/>
      <c r="L1383" s="8"/>
      <c r="N1383" s="5"/>
      <c r="O1383" s="10"/>
      <c r="P1383" s="8"/>
    </row>
    <row r="1384" spans="1:16" s="2" customFormat="1" x14ac:dyDescent="0.15">
      <c r="A1384" s="3"/>
      <c r="B1384" s="3"/>
      <c r="J1384" s="3"/>
      <c r="K1384" s="5"/>
      <c r="L1384" s="8"/>
      <c r="N1384" s="5"/>
      <c r="O1384" s="10"/>
      <c r="P1384" s="8"/>
    </row>
    <row r="1385" spans="1:16" s="2" customFormat="1" x14ac:dyDescent="0.15">
      <c r="A1385" s="3"/>
      <c r="B1385" s="3"/>
      <c r="J1385" s="3"/>
      <c r="K1385" s="5"/>
      <c r="L1385" s="8"/>
      <c r="N1385" s="5"/>
      <c r="O1385" s="10"/>
      <c r="P1385" s="8"/>
    </row>
    <row r="1386" spans="1:16" s="2" customFormat="1" x14ac:dyDescent="0.15">
      <c r="A1386" s="3"/>
      <c r="B1386" s="3"/>
      <c r="J1386" s="3"/>
      <c r="K1386" s="5"/>
      <c r="L1386" s="8"/>
      <c r="N1386" s="5"/>
      <c r="O1386" s="10"/>
      <c r="P1386" s="8"/>
    </row>
    <row r="1387" spans="1:16" s="2" customFormat="1" x14ac:dyDescent="0.15">
      <c r="A1387" s="3"/>
      <c r="B1387" s="3"/>
      <c r="J1387" s="3"/>
      <c r="K1387" s="5"/>
      <c r="L1387" s="8"/>
      <c r="N1387" s="5"/>
      <c r="O1387" s="10"/>
      <c r="P1387" s="8"/>
    </row>
    <row r="1388" spans="1:16" s="2" customFormat="1" x14ac:dyDescent="0.15">
      <c r="A1388" s="3"/>
      <c r="B1388" s="3"/>
      <c r="J1388" s="3"/>
      <c r="K1388" s="5"/>
      <c r="L1388" s="8"/>
      <c r="N1388" s="5"/>
      <c r="O1388" s="10"/>
      <c r="P1388" s="8"/>
    </row>
    <row r="1389" spans="1:16" s="2" customFormat="1" x14ac:dyDescent="0.15">
      <c r="A1389" s="3"/>
      <c r="B1389" s="3"/>
      <c r="J1389" s="3"/>
      <c r="K1389" s="5"/>
      <c r="L1389" s="8"/>
      <c r="N1389" s="5"/>
      <c r="O1389" s="10"/>
      <c r="P1389" s="8"/>
    </row>
    <row r="1390" spans="1:16" s="2" customFormat="1" x14ac:dyDescent="0.15">
      <c r="A1390" s="3"/>
      <c r="B1390" s="3"/>
      <c r="J1390" s="3"/>
      <c r="K1390" s="5"/>
      <c r="L1390" s="8"/>
      <c r="N1390" s="5"/>
      <c r="O1390" s="10"/>
      <c r="P1390" s="8"/>
    </row>
    <row r="1391" spans="1:16" s="2" customFormat="1" x14ac:dyDescent="0.15">
      <c r="A1391" s="3"/>
      <c r="B1391" s="3"/>
      <c r="J1391" s="3"/>
      <c r="K1391" s="5"/>
      <c r="L1391" s="8"/>
      <c r="N1391" s="5"/>
      <c r="O1391" s="10"/>
      <c r="P1391" s="8"/>
    </row>
    <row r="1392" spans="1:16" s="2" customFormat="1" x14ac:dyDescent="0.15">
      <c r="A1392" s="3"/>
      <c r="B1392" s="3"/>
      <c r="J1392" s="3"/>
      <c r="K1392" s="5"/>
      <c r="L1392" s="8"/>
      <c r="N1392" s="5"/>
      <c r="O1392" s="10"/>
      <c r="P1392" s="8"/>
    </row>
    <row r="1393" spans="1:16" s="2" customFormat="1" x14ac:dyDescent="0.15">
      <c r="A1393" s="3"/>
      <c r="B1393" s="3"/>
      <c r="J1393" s="3"/>
      <c r="K1393" s="5"/>
      <c r="L1393" s="8"/>
      <c r="N1393" s="5"/>
      <c r="O1393" s="10"/>
      <c r="P1393" s="8"/>
    </row>
    <row r="1394" spans="1:16" s="2" customFormat="1" x14ac:dyDescent="0.15">
      <c r="A1394" s="3"/>
      <c r="B1394" s="3"/>
      <c r="J1394" s="3"/>
      <c r="K1394" s="5"/>
      <c r="L1394" s="8"/>
      <c r="N1394" s="5"/>
      <c r="O1394" s="10"/>
      <c r="P1394" s="8"/>
    </row>
    <row r="1395" spans="1:16" s="2" customFormat="1" x14ac:dyDescent="0.15">
      <c r="A1395" s="3"/>
      <c r="B1395" s="3"/>
      <c r="J1395" s="3"/>
      <c r="K1395" s="5"/>
      <c r="L1395" s="8"/>
      <c r="N1395" s="5"/>
      <c r="O1395" s="10"/>
      <c r="P1395" s="8"/>
    </row>
    <row r="1396" spans="1:16" s="2" customFormat="1" x14ac:dyDescent="0.15">
      <c r="A1396" s="3"/>
      <c r="B1396" s="3"/>
      <c r="J1396" s="3"/>
      <c r="K1396" s="5"/>
      <c r="L1396" s="8"/>
      <c r="N1396" s="5"/>
      <c r="O1396" s="10"/>
      <c r="P1396" s="8"/>
    </row>
    <row r="1397" spans="1:16" s="2" customFormat="1" x14ac:dyDescent="0.15">
      <c r="A1397" s="3"/>
      <c r="B1397" s="3"/>
      <c r="J1397" s="3"/>
      <c r="K1397" s="5"/>
      <c r="L1397" s="8"/>
      <c r="N1397" s="5"/>
      <c r="O1397" s="10"/>
      <c r="P1397" s="8"/>
    </row>
    <row r="1398" spans="1:16" s="2" customFormat="1" x14ac:dyDescent="0.15">
      <c r="A1398" s="3"/>
      <c r="B1398" s="3"/>
      <c r="J1398" s="3"/>
      <c r="K1398" s="5"/>
      <c r="L1398" s="8"/>
      <c r="N1398" s="5"/>
      <c r="O1398" s="10"/>
      <c r="P1398" s="8"/>
    </row>
    <row r="1399" spans="1:16" s="2" customFormat="1" x14ac:dyDescent="0.15">
      <c r="A1399" s="3"/>
      <c r="B1399" s="3"/>
      <c r="J1399" s="3"/>
      <c r="K1399" s="5"/>
      <c r="L1399" s="8"/>
      <c r="N1399" s="5"/>
      <c r="O1399" s="10"/>
      <c r="P1399" s="8"/>
    </row>
    <row r="1400" spans="1:16" s="2" customFormat="1" x14ac:dyDescent="0.15">
      <c r="A1400" s="3"/>
      <c r="B1400" s="3"/>
      <c r="J1400" s="3"/>
      <c r="K1400" s="5"/>
      <c r="L1400" s="8"/>
      <c r="N1400" s="5"/>
      <c r="O1400" s="10"/>
      <c r="P1400" s="8"/>
    </row>
    <row r="1401" spans="1:16" s="2" customFormat="1" x14ac:dyDescent="0.15">
      <c r="A1401" s="3"/>
      <c r="B1401" s="3"/>
      <c r="J1401" s="3"/>
      <c r="K1401" s="5"/>
      <c r="L1401" s="8"/>
      <c r="N1401" s="5"/>
      <c r="O1401" s="10"/>
      <c r="P1401" s="8"/>
    </row>
    <row r="1402" spans="1:16" s="2" customFormat="1" x14ac:dyDescent="0.15">
      <c r="A1402" s="3"/>
      <c r="B1402" s="3"/>
      <c r="J1402" s="3"/>
      <c r="K1402" s="5"/>
      <c r="L1402" s="8"/>
      <c r="N1402" s="5"/>
      <c r="O1402" s="10"/>
      <c r="P1402" s="8"/>
    </row>
    <row r="1403" spans="1:16" s="2" customFormat="1" x14ac:dyDescent="0.15">
      <c r="A1403" s="3"/>
      <c r="B1403" s="3"/>
      <c r="J1403" s="3"/>
      <c r="K1403" s="5"/>
      <c r="L1403" s="8"/>
      <c r="N1403" s="5"/>
      <c r="O1403" s="10"/>
      <c r="P1403" s="8"/>
    </row>
    <row r="1404" spans="1:16" s="2" customFormat="1" x14ac:dyDescent="0.15">
      <c r="A1404" s="3"/>
      <c r="B1404" s="3"/>
      <c r="J1404" s="3"/>
      <c r="K1404" s="5"/>
      <c r="L1404" s="8"/>
      <c r="N1404" s="5"/>
      <c r="O1404" s="10"/>
      <c r="P1404" s="8"/>
    </row>
    <row r="1405" spans="1:16" s="2" customFormat="1" x14ac:dyDescent="0.15">
      <c r="A1405" s="3"/>
      <c r="B1405" s="3"/>
      <c r="J1405" s="3"/>
      <c r="K1405" s="5"/>
      <c r="L1405" s="8"/>
      <c r="N1405" s="5"/>
      <c r="O1405" s="10"/>
      <c r="P1405" s="8"/>
    </row>
    <row r="1406" spans="1:16" s="2" customFormat="1" x14ac:dyDescent="0.15">
      <c r="A1406" s="3"/>
      <c r="B1406" s="3"/>
      <c r="J1406" s="3"/>
      <c r="K1406" s="5"/>
      <c r="L1406" s="8"/>
      <c r="N1406" s="5"/>
      <c r="O1406" s="10"/>
      <c r="P1406" s="8"/>
    </row>
    <row r="1407" spans="1:16" s="2" customFormat="1" x14ac:dyDescent="0.15">
      <c r="A1407" s="3"/>
      <c r="B1407" s="3"/>
      <c r="J1407" s="3"/>
      <c r="K1407" s="5"/>
      <c r="L1407" s="8"/>
      <c r="N1407" s="5"/>
      <c r="O1407" s="10"/>
      <c r="P1407" s="8"/>
    </row>
    <row r="1408" spans="1:16" s="2" customFormat="1" x14ac:dyDescent="0.15">
      <c r="A1408" s="3"/>
      <c r="B1408" s="3"/>
      <c r="J1408" s="3"/>
      <c r="K1408" s="5"/>
      <c r="L1408" s="8"/>
      <c r="N1408" s="5"/>
      <c r="O1408" s="10"/>
      <c r="P1408" s="8"/>
    </row>
    <row r="1409" spans="1:16" s="2" customFormat="1" x14ac:dyDescent="0.15">
      <c r="A1409" s="3"/>
      <c r="B1409" s="3"/>
      <c r="J1409" s="3"/>
      <c r="K1409" s="5"/>
      <c r="L1409" s="8"/>
      <c r="N1409" s="5"/>
      <c r="O1409" s="10"/>
      <c r="P1409" s="8"/>
    </row>
    <row r="1410" spans="1:16" s="2" customFormat="1" x14ac:dyDescent="0.15">
      <c r="A1410" s="3"/>
      <c r="B1410" s="3"/>
      <c r="J1410" s="3"/>
      <c r="K1410" s="5"/>
      <c r="L1410" s="8"/>
      <c r="N1410" s="5"/>
      <c r="O1410" s="10"/>
      <c r="P1410" s="8"/>
    </row>
    <row r="1411" spans="1:16" s="2" customFormat="1" x14ac:dyDescent="0.15">
      <c r="A1411" s="3"/>
      <c r="B1411" s="3"/>
      <c r="J1411" s="3"/>
      <c r="K1411" s="5"/>
      <c r="L1411" s="8"/>
      <c r="N1411" s="5"/>
      <c r="O1411" s="10"/>
      <c r="P1411" s="8"/>
    </row>
    <row r="1412" spans="1:16" s="2" customFormat="1" x14ac:dyDescent="0.15">
      <c r="A1412" s="3"/>
      <c r="B1412" s="3"/>
      <c r="J1412" s="3"/>
      <c r="K1412" s="5"/>
      <c r="L1412" s="8"/>
      <c r="N1412" s="5"/>
      <c r="O1412" s="10"/>
      <c r="P1412" s="8"/>
    </row>
    <row r="1413" spans="1:16" s="2" customFormat="1" x14ac:dyDescent="0.15">
      <c r="A1413" s="3"/>
      <c r="B1413" s="3"/>
      <c r="J1413" s="3"/>
      <c r="K1413" s="5"/>
      <c r="L1413" s="8"/>
      <c r="N1413" s="5"/>
      <c r="O1413" s="10"/>
      <c r="P1413" s="8"/>
    </row>
    <row r="1414" spans="1:16" s="2" customFormat="1" x14ac:dyDescent="0.15">
      <c r="A1414" s="3"/>
      <c r="B1414" s="3"/>
      <c r="J1414" s="3"/>
      <c r="K1414" s="5"/>
      <c r="L1414" s="8"/>
      <c r="N1414" s="5"/>
      <c r="O1414" s="10"/>
      <c r="P1414" s="8"/>
    </row>
    <row r="1415" spans="1:16" s="2" customFormat="1" x14ac:dyDescent="0.15">
      <c r="A1415" s="3"/>
      <c r="B1415" s="3"/>
      <c r="J1415" s="3"/>
      <c r="K1415" s="5"/>
      <c r="L1415" s="8"/>
      <c r="N1415" s="5"/>
      <c r="O1415" s="10"/>
      <c r="P1415" s="8"/>
    </row>
    <row r="1416" spans="1:16" s="2" customFormat="1" x14ac:dyDescent="0.15">
      <c r="A1416" s="3"/>
      <c r="B1416" s="3"/>
      <c r="J1416" s="3"/>
      <c r="K1416" s="5"/>
      <c r="L1416" s="8"/>
      <c r="N1416" s="5"/>
      <c r="O1416" s="10"/>
      <c r="P1416" s="8"/>
    </row>
    <row r="1417" spans="1:16" s="2" customFormat="1" x14ac:dyDescent="0.15">
      <c r="A1417" s="3"/>
      <c r="B1417" s="3"/>
      <c r="J1417" s="3"/>
      <c r="K1417" s="5"/>
      <c r="L1417" s="8"/>
      <c r="N1417" s="5"/>
      <c r="O1417" s="10"/>
      <c r="P1417" s="8"/>
    </row>
    <row r="1418" spans="1:16" s="2" customFormat="1" x14ac:dyDescent="0.15">
      <c r="A1418" s="3"/>
      <c r="B1418" s="3"/>
      <c r="J1418" s="3"/>
      <c r="K1418" s="5"/>
      <c r="L1418" s="8"/>
      <c r="N1418" s="5"/>
      <c r="O1418" s="10"/>
      <c r="P1418" s="8"/>
    </row>
    <row r="1419" spans="1:16" s="2" customFormat="1" x14ac:dyDescent="0.15">
      <c r="A1419" s="3"/>
      <c r="B1419" s="3"/>
      <c r="J1419" s="3"/>
      <c r="K1419" s="5"/>
      <c r="L1419" s="8"/>
      <c r="N1419" s="5"/>
      <c r="O1419" s="10"/>
      <c r="P1419" s="8"/>
    </row>
    <row r="1420" spans="1:16" s="2" customFormat="1" x14ac:dyDescent="0.15">
      <c r="A1420" s="3"/>
      <c r="B1420" s="3"/>
      <c r="J1420" s="3"/>
      <c r="K1420" s="5"/>
      <c r="L1420" s="8"/>
      <c r="N1420" s="5"/>
      <c r="O1420" s="10"/>
      <c r="P1420" s="8"/>
    </row>
    <row r="1421" spans="1:16" s="2" customFormat="1" x14ac:dyDescent="0.15">
      <c r="A1421" s="3"/>
      <c r="B1421" s="3"/>
      <c r="J1421" s="3"/>
      <c r="K1421" s="5"/>
      <c r="L1421" s="8"/>
      <c r="N1421" s="5"/>
      <c r="O1421" s="10"/>
      <c r="P1421" s="8"/>
    </row>
    <row r="1422" spans="1:16" s="2" customFormat="1" x14ac:dyDescent="0.15">
      <c r="A1422" s="3"/>
      <c r="B1422" s="3"/>
      <c r="J1422" s="3"/>
      <c r="K1422" s="5"/>
      <c r="L1422" s="8"/>
      <c r="N1422" s="5"/>
      <c r="O1422" s="10"/>
      <c r="P1422" s="8"/>
    </row>
    <row r="1423" spans="1:16" s="2" customFormat="1" x14ac:dyDescent="0.15">
      <c r="A1423" s="3"/>
      <c r="B1423" s="3"/>
      <c r="J1423" s="3"/>
      <c r="K1423" s="5"/>
      <c r="L1423" s="8"/>
      <c r="N1423" s="5"/>
      <c r="O1423" s="10"/>
      <c r="P1423" s="8"/>
    </row>
    <row r="1424" spans="1:16" s="2" customFormat="1" x14ac:dyDescent="0.15">
      <c r="A1424" s="3"/>
      <c r="B1424" s="3"/>
      <c r="J1424" s="3"/>
      <c r="K1424" s="5"/>
      <c r="L1424" s="8"/>
      <c r="N1424" s="5"/>
      <c r="O1424" s="10"/>
      <c r="P1424" s="8"/>
    </row>
    <row r="1425" spans="1:16" s="2" customFormat="1" x14ac:dyDescent="0.15">
      <c r="A1425" s="3"/>
      <c r="B1425" s="3"/>
      <c r="J1425" s="3"/>
      <c r="K1425" s="5"/>
      <c r="L1425" s="8"/>
      <c r="N1425" s="5"/>
      <c r="O1425" s="10"/>
      <c r="P1425" s="8"/>
    </row>
    <row r="1426" spans="1:16" s="2" customFormat="1" x14ac:dyDescent="0.15">
      <c r="A1426" s="3"/>
      <c r="B1426" s="3"/>
      <c r="J1426" s="3"/>
      <c r="K1426" s="5"/>
      <c r="L1426" s="8"/>
      <c r="N1426" s="5"/>
      <c r="O1426" s="10"/>
      <c r="P1426" s="8"/>
    </row>
    <row r="1427" spans="1:16" s="2" customFormat="1" x14ac:dyDescent="0.15">
      <c r="A1427" s="3"/>
      <c r="B1427" s="3"/>
      <c r="J1427" s="3"/>
      <c r="K1427" s="5"/>
      <c r="L1427" s="8"/>
      <c r="N1427" s="5"/>
      <c r="O1427" s="10"/>
      <c r="P1427" s="8"/>
    </row>
    <row r="1428" spans="1:16" s="2" customFormat="1" x14ac:dyDescent="0.15">
      <c r="A1428" s="3"/>
      <c r="B1428" s="3"/>
      <c r="J1428" s="3"/>
      <c r="K1428" s="5"/>
      <c r="L1428" s="8"/>
      <c r="N1428" s="5"/>
      <c r="O1428" s="10"/>
      <c r="P1428" s="8"/>
    </row>
    <row r="1429" spans="1:16" s="2" customFormat="1" x14ac:dyDescent="0.15">
      <c r="A1429" s="3"/>
      <c r="B1429" s="3"/>
      <c r="J1429" s="3"/>
      <c r="K1429" s="5"/>
      <c r="L1429" s="8"/>
      <c r="N1429" s="5"/>
      <c r="O1429" s="10"/>
      <c r="P1429" s="8"/>
    </row>
    <row r="1430" spans="1:16" s="2" customFormat="1" x14ac:dyDescent="0.15">
      <c r="A1430" s="3"/>
      <c r="B1430" s="3"/>
      <c r="J1430" s="3"/>
      <c r="K1430" s="5"/>
      <c r="L1430" s="8"/>
      <c r="N1430" s="5"/>
      <c r="O1430" s="10"/>
      <c r="P1430" s="8"/>
    </row>
    <row r="1431" spans="1:16" s="2" customFormat="1" x14ac:dyDescent="0.15">
      <c r="A1431" s="3"/>
      <c r="B1431" s="3"/>
      <c r="J1431" s="3"/>
      <c r="K1431" s="5"/>
      <c r="L1431" s="8"/>
      <c r="N1431" s="5"/>
      <c r="O1431" s="10"/>
      <c r="P1431" s="8"/>
    </row>
    <row r="1432" spans="1:16" s="2" customFormat="1" x14ac:dyDescent="0.15">
      <c r="A1432" s="3"/>
      <c r="B1432" s="3"/>
      <c r="J1432" s="3"/>
      <c r="K1432" s="5"/>
      <c r="L1432" s="8"/>
      <c r="N1432" s="5"/>
      <c r="O1432" s="10"/>
      <c r="P1432" s="8"/>
    </row>
    <row r="1433" spans="1:16" s="2" customFormat="1" x14ac:dyDescent="0.15">
      <c r="A1433" s="3"/>
      <c r="B1433" s="3"/>
      <c r="J1433" s="3"/>
      <c r="K1433" s="5"/>
      <c r="L1433" s="8"/>
      <c r="N1433" s="5"/>
      <c r="O1433" s="10"/>
      <c r="P1433" s="8"/>
    </row>
    <row r="1434" spans="1:16" s="2" customFormat="1" x14ac:dyDescent="0.15">
      <c r="A1434" s="3"/>
      <c r="B1434" s="3"/>
      <c r="J1434" s="3"/>
      <c r="K1434" s="5"/>
      <c r="L1434" s="8"/>
      <c r="N1434" s="5"/>
      <c r="O1434" s="10"/>
      <c r="P1434" s="8"/>
    </row>
    <row r="1435" spans="1:16" s="2" customFormat="1" x14ac:dyDescent="0.15">
      <c r="A1435" s="3"/>
      <c r="B1435" s="3"/>
      <c r="J1435" s="3"/>
      <c r="K1435" s="5"/>
      <c r="L1435" s="8"/>
      <c r="N1435" s="5"/>
      <c r="O1435" s="10"/>
      <c r="P1435" s="8"/>
    </row>
    <row r="1436" spans="1:16" s="2" customFormat="1" x14ac:dyDescent="0.15">
      <c r="A1436" s="3"/>
      <c r="B1436" s="3"/>
      <c r="J1436" s="3"/>
      <c r="K1436" s="5"/>
      <c r="L1436" s="8"/>
      <c r="N1436" s="5"/>
      <c r="O1436" s="10"/>
      <c r="P1436" s="8"/>
    </row>
    <row r="1437" spans="1:16" s="2" customFormat="1" x14ac:dyDescent="0.15">
      <c r="A1437" s="3"/>
      <c r="B1437" s="3"/>
      <c r="J1437" s="3"/>
      <c r="K1437" s="5"/>
      <c r="L1437" s="8"/>
      <c r="N1437" s="5"/>
      <c r="O1437" s="10"/>
      <c r="P1437" s="8"/>
    </row>
    <row r="1438" spans="1:16" s="2" customFormat="1" x14ac:dyDescent="0.15">
      <c r="A1438" s="3"/>
      <c r="B1438" s="3"/>
      <c r="J1438" s="3"/>
      <c r="K1438" s="5"/>
      <c r="L1438" s="8"/>
      <c r="N1438" s="5"/>
      <c r="O1438" s="10"/>
      <c r="P1438" s="8"/>
    </row>
    <row r="1439" spans="1:16" s="2" customFormat="1" x14ac:dyDescent="0.15">
      <c r="A1439" s="3"/>
      <c r="B1439" s="3"/>
      <c r="J1439" s="3"/>
      <c r="K1439" s="5"/>
      <c r="L1439" s="8"/>
      <c r="N1439" s="5"/>
      <c r="O1439" s="10"/>
      <c r="P1439" s="8"/>
    </row>
    <row r="1440" spans="1:16" s="2" customFormat="1" x14ac:dyDescent="0.15">
      <c r="A1440" s="3"/>
      <c r="B1440" s="3"/>
      <c r="J1440" s="3"/>
      <c r="K1440" s="5"/>
      <c r="L1440" s="8"/>
      <c r="N1440" s="5"/>
      <c r="O1440" s="10"/>
      <c r="P1440" s="8"/>
    </row>
    <row r="1441" spans="1:16" s="2" customFormat="1" x14ac:dyDescent="0.15">
      <c r="A1441" s="3"/>
      <c r="B1441" s="3"/>
      <c r="J1441" s="3"/>
      <c r="K1441" s="5"/>
      <c r="L1441" s="8"/>
      <c r="N1441" s="5"/>
      <c r="O1441" s="10"/>
      <c r="P1441" s="8"/>
    </row>
    <row r="1442" spans="1:16" s="2" customFormat="1" x14ac:dyDescent="0.15">
      <c r="A1442" s="3"/>
      <c r="B1442" s="3"/>
      <c r="J1442" s="3"/>
      <c r="K1442" s="5"/>
      <c r="L1442" s="8"/>
      <c r="N1442" s="5"/>
      <c r="O1442" s="10"/>
      <c r="P1442" s="8"/>
    </row>
    <row r="1443" spans="1:16" s="2" customFormat="1" x14ac:dyDescent="0.15">
      <c r="A1443" s="3"/>
      <c r="B1443" s="3"/>
      <c r="J1443" s="3"/>
      <c r="K1443" s="5"/>
      <c r="L1443" s="8"/>
      <c r="N1443" s="5"/>
      <c r="O1443" s="10"/>
      <c r="P1443" s="8"/>
    </row>
    <row r="1444" spans="1:16" s="2" customFormat="1" x14ac:dyDescent="0.15">
      <c r="A1444" s="3"/>
      <c r="B1444" s="3"/>
      <c r="J1444" s="3"/>
      <c r="K1444" s="5"/>
      <c r="L1444" s="8"/>
      <c r="N1444" s="5"/>
      <c r="O1444" s="10"/>
      <c r="P1444" s="8"/>
    </row>
    <row r="1445" spans="1:16" s="2" customFormat="1" x14ac:dyDescent="0.15">
      <c r="A1445" s="3"/>
      <c r="B1445" s="3"/>
      <c r="J1445" s="3"/>
      <c r="K1445" s="5"/>
      <c r="L1445" s="8"/>
      <c r="N1445" s="5"/>
      <c r="O1445" s="10"/>
      <c r="P1445" s="8"/>
    </row>
    <row r="1446" spans="1:16" s="2" customFormat="1" x14ac:dyDescent="0.15">
      <c r="A1446" s="3"/>
      <c r="B1446" s="3"/>
      <c r="J1446" s="3"/>
      <c r="K1446" s="5"/>
      <c r="L1446" s="8"/>
      <c r="N1446" s="5"/>
      <c r="O1446" s="10"/>
      <c r="P1446" s="8"/>
    </row>
    <row r="1447" spans="1:16" s="2" customFormat="1" x14ac:dyDescent="0.15">
      <c r="A1447" s="3"/>
      <c r="B1447" s="3"/>
      <c r="J1447" s="3"/>
      <c r="K1447" s="5"/>
      <c r="L1447" s="8"/>
      <c r="N1447" s="5"/>
      <c r="O1447" s="10"/>
      <c r="P1447" s="8"/>
    </row>
    <row r="1448" spans="1:16" s="2" customFormat="1" x14ac:dyDescent="0.15">
      <c r="A1448" s="3"/>
      <c r="B1448" s="3"/>
      <c r="J1448" s="3"/>
      <c r="K1448" s="5"/>
      <c r="L1448" s="8"/>
      <c r="N1448" s="5"/>
      <c r="O1448" s="10"/>
      <c r="P1448" s="8"/>
    </row>
    <row r="1449" spans="1:16" s="2" customFormat="1" x14ac:dyDescent="0.15">
      <c r="A1449" s="3"/>
      <c r="B1449" s="3"/>
      <c r="J1449" s="3"/>
      <c r="K1449" s="5"/>
      <c r="L1449" s="8"/>
      <c r="N1449" s="5"/>
      <c r="O1449" s="10"/>
      <c r="P1449" s="8"/>
    </row>
    <row r="1450" spans="1:16" s="2" customFormat="1" x14ac:dyDescent="0.15">
      <c r="A1450" s="3"/>
      <c r="B1450" s="3"/>
      <c r="J1450" s="3"/>
      <c r="K1450" s="5"/>
      <c r="L1450" s="8"/>
      <c r="N1450" s="5"/>
      <c r="O1450" s="10"/>
      <c r="P1450" s="8"/>
    </row>
    <row r="1451" spans="1:16" s="2" customFormat="1" x14ac:dyDescent="0.15">
      <c r="A1451" s="3"/>
      <c r="B1451" s="3"/>
      <c r="J1451" s="3"/>
      <c r="K1451" s="5"/>
      <c r="L1451" s="8"/>
      <c r="N1451" s="5"/>
      <c r="O1451" s="10"/>
      <c r="P1451" s="8"/>
    </row>
    <row r="1452" spans="1:16" s="2" customFormat="1" x14ac:dyDescent="0.15">
      <c r="A1452" s="3"/>
      <c r="B1452" s="3"/>
      <c r="J1452" s="3"/>
      <c r="K1452" s="5"/>
      <c r="L1452" s="8"/>
      <c r="N1452" s="5"/>
      <c r="O1452" s="10"/>
      <c r="P1452" s="8"/>
    </row>
    <row r="1453" spans="1:16" s="2" customFormat="1" x14ac:dyDescent="0.15">
      <c r="A1453" s="3"/>
      <c r="B1453" s="3"/>
      <c r="J1453" s="3"/>
      <c r="K1453" s="5"/>
      <c r="L1453" s="8"/>
      <c r="N1453" s="5"/>
      <c r="O1453" s="10"/>
      <c r="P1453" s="8"/>
    </row>
    <row r="1454" spans="1:16" s="2" customFormat="1" x14ac:dyDescent="0.15">
      <c r="A1454" s="3"/>
      <c r="B1454" s="3"/>
      <c r="J1454" s="3"/>
      <c r="K1454" s="5"/>
      <c r="L1454" s="8"/>
      <c r="N1454" s="5"/>
      <c r="O1454" s="10"/>
      <c r="P1454" s="8"/>
    </row>
    <row r="1455" spans="1:16" s="2" customFormat="1" x14ac:dyDescent="0.15">
      <c r="A1455" s="3"/>
      <c r="B1455" s="3"/>
      <c r="J1455" s="3"/>
      <c r="K1455" s="5"/>
      <c r="L1455" s="8"/>
      <c r="N1455" s="5"/>
      <c r="O1455" s="10"/>
      <c r="P1455" s="8"/>
    </row>
    <row r="1456" spans="1:16" s="2" customFormat="1" x14ac:dyDescent="0.15">
      <c r="A1456" s="3"/>
      <c r="B1456" s="3"/>
      <c r="J1456" s="3"/>
      <c r="K1456" s="5"/>
      <c r="L1456" s="8"/>
      <c r="N1456" s="5"/>
      <c r="O1456" s="10"/>
      <c r="P1456" s="8"/>
    </row>
    <row r="1457" spans="1:16" s="2" customFormat="1" x14ac:dyDescent="0.15">
      <c r="A1457" s="3"/>
      <c r="B1457" s="3"/>
      <c r="J1457" s="3"/>
      <c r="K1457" s="5"/>
      <c r="L1457" s="8"/>
      <c r="N1457" s="5"/>
      <c r="O1457" s="10"/>
      <c r="P1457" s="8"/>
    </row>
    <row r="1458" spans="1:16" s="2" customFormat="1" x14ac:dyDescent="0.15">
      <c r="A1458" s="3"/>
      <c r="B1458" s="3"/>
      <c r="J1458" s="3"/>
      <c r="K1458" s="5"/>
      <c r="L1458" s="8"/>
      <c r="N1458" s="5"/>
      <c r="O1458" s="10"/>
      <c r="P1458" s="8"/>
    </row>
    <row r="1459" spans="1:16" s="2" customFormat="1" x14ac:dyDescent="0.15">
      <c r="A1459" s="3"/>
      <c r="B1459" s="3"/>
      <c r="J1459" s="3"/>
      <c r="K1459" s="5"/>
      <c r="L1459" s="8"/>
      <c r="N1459" s="5"/>
      <c r="O1459" s="10"/>
      <c r="P1459" s="8"/>
    </row>
    <row r="1460" spans="1:16" s="2" customFormat="1" x14ac:dyDescent="0.15">
      <c r="A1460" s="3"/>
      <c r="B1460" s="3"/>
      <c r="J1460" s="3"/>
      <c r="K1460" s="5"/>
      <c r="L1460" s="8"/>
      <c r="N1460" s="5"/>
      <c r="O1460" s="10"/>
      <c r="P1460" s="8"/>
    </row>
    <row r="1461" spans="1:16" s="2" customFormat="1" x14ac:dyDescent="0.15">
      <c r="A1461" s="3"/>
      <c r="B1461" s="3"/>
      <c r="J1461" s="3"/>
      <c r="K1461" s="5"/>
      <c r="L1461" s="8"/>
      <c r="N1461" s="5"/>
      <c r="O1461" s="10"/>
      <c r="P1461" s="8"/>
    </row>
    <row r="1462" spans="1:16" s="2" customFormat="1" x14ac:dyDescent="0.15">
      <c r="A1462" s="3"/>
      <c r="B1462" s="3"/>
      <c r="J1462" s="3"/>
      <c r="K1462" s="5"/>
      <c r="L1462" s="8"/>
      <c r="N1462" s="5"/>
      <c r="O1462" s="10"/>
      <c r="P1462" s="8"/>
    </row>
    <row r="1463" spans="1:16" s="2" customFormat="1" x14ac:dyDescent="0.15">
      <c r="A1463" s="3"/>
      <c r="B1463" s="3"/>
      <c r="J1463" s="3"/>
      <c r="K1463" s="5"/>
      <c r="L1463" s="8"/>
      <c r="N1463" s="5"/>
      <c r="O1463" s="10"/>
      <c r="P1463" s="8"/>
    </row>
    <row r="1464" spans="1:16" s="2" customFormat="1" x14ac:dyDescent="0.15">
      <c r="A1464" s="3"/>
      <c r="B1464" s="3"/>
      <c r="J1464" s="3"/>
      <c r="K1464" s="5"/>
      <c r="L1464" s="8"/>
      <c r="N1464" s="5"/>
      <c r="O1464" s="10"/>
      <c r="P1464" s="8"/>
    </row>
    <row r="1465" spans="1:16" s="2" customFormat="1" x14ac:dyDescent="0.15">
      <c r="A1465" s="3"/>
      <c r="B1465" s="3"/>
      <c r="J1465" s="3"/>
      <c r="K1465" s="5"/>
      <c r="L1465" s="8"/>
      <c r="N1465" s="5"/>
      <c r="O1465" s="10"/>
      <c r="P1465" s="8"/>
    </row>
    <row r="1466" spans="1:16" s="2" customFormat="1" x14ac:dyDescent="0.15">
      <c r="A1466" s="3"/>
      <c r="B1466" s="3"/>
      <c r="J1466" s="3"/>
      <c r="K1466" s="5"/>
      <c r="L1466" s="8"/>
      <c r="N1466" s="5"/>
      <c r="O1466" s="10"/>
      <c r="P1466" s="8"/>
    </row>
    <row r="1467" spans="1:16" s="2" customFormat="1" x14ac:dyDescent="0.15">
      <c r="A1467" s="3"/>
      <c r="B1467" s="3"/>
      <c r="J1467" s="3"/>
      <c r="K1467" s="5"/>
      <c r="L1467" s="8"/>
      <c r="N1467" s="5"/>
      <c r="O1467" s="10"/>
      <c r="P1467" s="8"/>
    </row>
    <row r="1468" spans="1:16" s="2" customFormat="1" x14ac:dyDescent="0.15">
      <c r="A1468" s="3"/>
      <c r="B1468" s="3"/>
      <c r="J1468" s="3"/>
      <c r="K1468" s="5"/>
      <c r="L1468" s="8"/>
      <c r="N1468" s="5"/>
      <c r="O1468" s="10"/>
      <c r="P1468" s="8"/>
    </row>
    <row r="1469" spans="1:16" s="2" customFormat="1" x14ac:dyDescent="0.15">
      <c r="A1469" s="3"/>
      <c r="B1469" s="3"/>
      <c r="J1469" s="3"/>
      <c r="K1469" s="5"/>
      <c r="L1469" s="8"/>
      <c r="N1469" s="5"/>
      <c r="O1469" s="10"/>
      <c r="P1469" s="8"/>
    </row>
    <row r="1470" spans="1:16" s="2" customFormat="1" x14ac:dyDescent="0.15">
      <c r="A1470" s="3"/>
      <c r="B1470" s="3"/>
      <c r="J1470" s="3"/>
      <c r="K1470" s="5"/>
      <c r="L1470" s="8"/>
      <c r="N1470" s="5"/>
      <c r="O1470" s="10"/>
      <c r="P1470" s="8"/>
    </row>
    <row r="1471" spans="1:16" s="2" customFormat="1" x14ac:dyDescent="0.15">
      <c r="A1471" s="3"/>
      <c r="B1471" s="3"/>
      <c r="J1471" s="3"/>
      <c r="K1471" s="5"/>
      <c r="L1471" s="8"/>
      <c r="N1471" s="5"/>
      <c r="O1471" s="10"/>
      <c r="P1471" s="8"/>
    </row>
    <row r="1472" spans="1:16" s="2" customFormat="1" x14ac:dyDescent="0.15">
      <c r="A1472" s="3"/>
      <c r="B1472" s="3"/>
      <c r="J1472" s="3"/>
      <c r="K1472" s="5"/>
      <c r="L1472" s="8"/>
      <c r="N1472" s="5"/>
      <c r="O1472" s="10"/>
      <c r="P1472" s="8"/>
    </row>
    <row r="1473" spans="1:16" s="2" customFormat="1" x14ac:dyDescent="0.15">
      <c r="A1473" s="3"/>
      <c r="B1473" s="3"/>
      <c r="J1473" s="3"/>
      <c r="K1473" s="5"/>
      <c r="L1473" s="8"/>
      <c r="N1473" s="5"/>
      <c r="O1473" s="10"/>
      <c r="P1473" s="8"/>
    </row>
    <row r="1474" spans="1:16" s="2" customFormat="1" x14ac:dyDescent="0.15">
      <c r="A1474" s="3"/>
      <c r="B1474" s="3"/>
      <c r="J1474" s="3"/>
      <c r="K1474" s="5"/>
      <c r="L1474" s="8"/>
      <c r="N1474" s="5"/>
      <c r="O1474" s="10"/>
      <c r="P1474" s="8"/>
    </row>
    <row r="1475" spans="1:16" s="2" customFormat="1" x14ac:dyDescent="0.15">
      <c r="A1475" s="3"/>
      <c r="B1475" s="3"/>
      <c r="J1475" s="3"/>
      <c r="K1475" s="5"/>
      <c r="L1475" s="8"/>
      <c r="N1475" s="5"/>
      <c r="O1475" s="10"/>
      <c r="P1475" s="8"/>
    </row>
    <row r="1476" spans="1:16" s="2" customFormat="1" x14ac:dyDescent="0.15">
      <c r="A1476" s="3"/>
      <c r="B1476" s="3"/>
      <c r="J1476" s="3"/>
      <c r="K1476" s="5"/>
      <c r="L1476" s="8"/>
      <c r="N1476" s="5"/>
      <c r="O1476" s="10"/>
      <c r="P1476" s="8"/>
    </row>
    <row r="1477" spans="1:16" s="2" customFormat="1" x14ac:dyDescent="0.15">
      <c r="A1477" s="3"/>
      <c r="B1477" s="3"/>
      <c r="J1477" s="3"/>
      <c r="K1477" s="5"/>
      <c r="L1477" s="8"/>
      <c r="N1477" s="5"/>
      <c r="O1477" s="10"/>
      <c r="P1477" s="8"/>
    </row>
    <row r="1478" spans="1:16" s="2" customFormat="1" x14ac:dyDescent="0.15">
      <c r="A1478" s="3"/>
      <c r="B1478" s="3"/>
      <c r="J1478" s="3"/>
      <c r="K1478" s="5"/>
      <c r="L1478" s="8"/>
      <c r="N1478" s="5"/>
      <c r="O1478" s="10"/>
      <c r="P1478" s="8"/>
    </row>
    <row r="1479" spans="1:16" s="2" customFormat="1" x14ac:dyDescent="0.15">
      <c r="A1479" s="3"/>
      <c r="B1479" s="3"/>
      <c r="J1479" s="3"/>
      <c r="K1479" s="5"/>
      <c r="L1479" s="8"/>
      <c r="N1479" s="5"/>
      <c r="O1479" s="10"/>
      <c r="P1479" s="8"/>
    </row>
    <row r="1480" spans="1:16" s="2" customFormat="1" x14ac:dyDescent="0.15">
      <c r="A1480" s="3"/>
      <c r="B1480" s="3"/>
      <c r="J1480" s="3"/>
      <c r="K1480" s="5"/>
      <c r="L1480" s="8"/>
      <c r="N1480" s="5"/>
      <c r="O1480" s="10"/>
      <c r="P1480" s="8"/>
    </row>
    <row r="1481" spans="1:16" s="2" customFormat="1" x14ac:dyDescent="0.15">
      <c r="A1481" s="3"/>
      <c r="B1481" s="3"/>
      <c r="J1481" s="3"/>
      <c r="K1481" s="5"/>
      <c r="L1481" s="8"/>
      <c r="N1481" s="5"/>
      <c r="O1481" s="10"/>
      <c r="P1481" s="8"/>
    </row>
    <row r="1482" spans="1:16" s="2" customFormat="1" x14ac:dyDescent="0.15">
      <c r="A1482" s="3"/>
      <c r="B1482" s="3"/>
      <c r="J1482" s="3"/>
      <c r="K1482" s="5"/>
      <c r="L1482" s="8"/>
      <c r="N1482" s="5"/>
      <c r="O1482" s="10"/>
      <c r="P1482" s="8"/>
    </row>
    <row r="1483" spans="1:16" s="2" customFormat="1" x14ac:dyDescent="0.15">
      <c r="A1483" s="3"/>
      <c r="B1483" s="3"/>
      <c r="J1483" s="3"/>
      <c r="K1483" s="5"/>
      <c r="L1483" s="8"/>
      <c r="N1483" s="5"/>
      <c r="O1483" s="10"/>
      <c r="P1483" s="8"/>
    </row>
    <row r="1484" spans="1:16" s="2" customFormat="1" x14ac:dyDescent="0.15">
      <c r="A1484" s="3"/>
      <c r="B1484" s="3"/>
      <c r="J1484" s="3"/>
      <c r="K1484" s="5"/>
      <c r="L1484" s="8"/>
      <c r="N1484" s="5"/>
      <c r="O1484" s="10"/>
      <c r="P1484" s="8"/>
    </row>
    <row r="1485" spans="1:16" s="2" customFormat="1" x14ac:dyDescent="0.15">
      <c r="A1485" s="3"/>
      <c r="B1485" s="3"/>
      <c r="J1485" s="3"/>
      <c r="K1485" s="5"/>
      <c r="L1485" s="8"/>
      <c r="N1485" s="5"/>
      <c r="O1485" s="10"/>
      <c r="P1485" s="8"/>
    </row>
    <row r="1486" spans="1:16" s="2" customFormat="1" x14ac:dyDescent="0.15">
      <c r="A1486" s="3"/>
      <c r="B1486" s="3"/>
      <c r="J1486" s="3"/>
      <c r="K1486" s="5"/>
      <c r="L1486" s="8"/>
      <c r="N1486" s="5"/>
      <c r="O1486" s="10"/>
      <c r="P1486" s="8"/>
    </row>
    <row r="1487" spans="1:16" s="2" customFormat="1" x14ac:dyDescent="0.15">
      <c r="A1487" s="3"/>
      <c r="B1487" s="3"/>
      <c r="J1487" s="3"/>
      <c r="K1487" s="5"/>
      <c r="L1487" s="8"/>
      <c r="N1487" s="5"/>
      <c r="O1487" s="10"/>
      <c r="P1487" s="8"/>
    </row>
    <row r="1488" spans="1:16" s="2" customFormat="1" x14ac:dyDescent="0.15">
      <c r="A1488" s="3"/>
      <c r="B1488" s="3"/>
      <c r="J1488" s="3"/>
      <c r="K1488" s="5"/>
      <c r="L1488" s="8"/>
      <c r="N1488" s="5"/>
      <c r="O1488" s="10"/>
      <c r="P1488" s="8"/>
    </row>
    <row r="1489" spans="1:16" s="2" customFormat="1" x14ac:dyDescent="0.15">
      <c r="A1489" s="3"/>
      <c r="B1489" s="3"/>
      <c r="J1489" s="3"/>
      <c r="K1489" s="5"/>
      <c r="L1489" s="8"/>
      <c r="N1489" s="5"/>
      <c r="O1489" s="10"/>
      <c r="P1489" s="8"/>
    </row>
    <row r="1490" spans="1:16" s="2" customFormat="1" x14ac:dyDescent="0.15">
      <c r="A1490" s="3"/>
      <c r="B1490" s="3"/>
      <c r="J1490" s="3"/>
      <c r="K1490" s="5"/>
      <c r="L1490" s="8"/>
      <c r="N1490" s="5"/>
      <c r="O1490" s="10"/>
      <c r="P1490" s="8"/>
    </row>
    <row r="1491" spans="1:16" s="2" customFormat="1" x14ac:dyDescent="0.15">
      <c r="A1491" s="3"/>
      <c r="B1491" s="3"/>
      <c r="J1491" s="3"/>
      <c r="K1491" s="5"/>
      <c r="L1491" s="8"/>
      <c r="N1491" s="5"/>
      <c r="O1491" s="10"/>
      <c r="P1491" s="8"/>
    </row>
    <row r="1492" spans="1:16" s="2" customFormat="1" x14ac:dyDescent="0.15">
      <c r="A1492" s="3"/>
      <c r="B1492" s="3"/>
      <c r="J1492" s="3"/>
      <c r="K1492" s="5"/>
      <c r="L1492" s="8"/>
      <c r="N1492" s="5"/>
      <c r="O1492" s="10"/>
      <c r="P1492" s="8"/>
    </row>
    <row r="1493" spans="1:16" s="2" customFormat="1" x14ac:dyDescent="0.15">
      <c r="A1493" s="3"/>
      <c r="B1493" s="3"/>
      <c r="J1493" s="3"/>
      <c r="K1493" s="5"/>
      <c r="L1493" s="8"/>
      <c r="N1493" s="5"/>
      <c r="O1493" s="10"/>
      <c r="P1493" s="8"/>
    </row>
    <row r="1494" spans="1:16" s="2" customFormat="1" x14ac:dyDescent="0.15">
      <c r="A1494" s="3"/>
      <c r="B1494" s="3"/>
      <c r="J1494" s="3"/>
      <c r="K1494" s="5"/>
      <c r="L1494" s="8"/>
      <c r="N1494" s="5"/>
      <c r="O1494" s="10"/>
      <c r="P1494" s="8"/>
    </row>
    <row r="1495" spans="1:16" s="2" customFormat="1" x14ac:dyDescent="0.15">
      <c r="A1495" s="3"/>
      <c r="B1495" s="3"/>
      <c r="J1495" s="3"/>
      <c r="K1495" s="5"/>
      <c r="L1495" s="8"/>
      <c r="N1495" s="5"/>
      <c r="O1495" s="10"/>
      <c r="P1495" s="8"/>
    </row>
    <row r="1496" spans="1:16" s="2" customFormat="1" x14ac:dyDescent="0.15">
      <c r="A1496" s="3"/>
      <c r="B1496" s="3"/>
      <c r="J1496" s="3"/>
      <c r="K1496" s="5"/>
      <c r="L1496" s="8"/>
      <c r="N1496" s="5"/>
      <c r="O1496" s="10"/>
      <c r="P1496" s="8"/>
    </row>
    <row r="1497" spans="1:16" s="2" customFormat="1" x14ac:dyDescent="0.15">
      <c r="A1497" s="3"/>
      <c r="B1497" s="3"/>
      <c r="J1497" s="3"/>
      <c r="K1497" s="5"/>
      <c r="L1497" s="8"/>
      <c r="N1497" s="5"/>
      <c r="O1497" s="10"/>
      <c r="P1497" s="8"/>
    </row>
    <row r="1498" spans="1:16" s="2" customFormat="1" x14ac:dyDescent="0.15">
      <c r="A1498" s="3"/>
      <c r="B1498" s="3"/>
      <c r="J1498" s="3"/>
      <c r="K1498" s="5"/>
      <c r="L1498" s="8"/>
      <c r="N1498" s="5"/>
      <c r="O1498" s="10"/>
      <c r="P1498" s="8"/>
    </row>
    <row r="1499" spans="1:16" s="2" customFormat="1" x14ac:dyDescent="0.15">
      <c r="A1499" s="3"/>
      <c r="B1499" s="3"/>
      <c r="J1499" s="3"/>
      <c r="K1499" s="5"/>
      <c r="L1499" s="8"/>
      <c r="N1499" s="5"/>
      <c r="O1499" s="10"/>
      <c r="P1499" s="8"/>
    </row>
    <row r="1500" spans="1:16" s="2" customFormat="1" x14ac:dyDescent="0.15">
      <c r="A1500" s="3"/>
      <c r="B1500" s="3"/>
      <c r="J1500" s="3"/>
      <c r="K1500" s="5"/>
      <c r="L1500" s="8"/>
      <c r="N1500" s="5"/>
      <c r="O1500" s="10"/>
      <c r="P1500" s="8"/>
    </row>
    <row r="1501" spans="1:16" s="2" customFormat="1" x14ac:dyDescent="0.15">
      <c r="A1501" s="3"/>
      <c r="B1501" s="3"/>
      <c r="J1501" s="3"/>
      <c r="K1501" s="5"/>
      <c r="L1501" s="8"/>
      <c r="N1501" s="5"/>
      <c r="O1501" s="10"/>
      <c r="P1501" s="8"/>
    </row>
    <row r="1502" spans="1:16" s="2" customFormat="1" x14ac:dyDescent="0.15">
      <c r="A1502" s="3"/>
      <c r="B1502" s="3"/>
      <c r="J1502" s="3"/>
      <c r="K1502" s="5"/>
      <c r="L1502" s="8"/>
      <c r="N1502" s="5"/>
      <c r="O1502" s="10"/>
      <c r="P1502" s="8"/>
    </row>
    <row r="1503" spans="1:16" s="2" customFormat="1" x14ac:dyDescent="0.15">
      <c r="A1503" s="3"/>
      <c r="B1503" s="3"/>
      <c r="J1503" s="3"/>
      <c r="K1503" s="5"/>
      <c r="L1503" s="8"/>
      <c r="N1503" s="5"/>
      <c r="O1503" s="10"/>
      <c r="P1503" s="8"/>
    </row>
    <row r="1504" spans="1:16" s="2" customFormat="1" x14ac:dyDescent="0.15">
      <c r="A1504" s="3"/>
      <c r="B1504" s="3"/>
      <c r="J1504" s="3"/>
      <c r="K1504" s="5"/>
      <c r="L1504" s="8"/>
      <c r="N1504" s="5"/>
      <c r="O1504" s="10"/>
      <c r="P1504" s="8"/>
    </row>
    <row r="1505" spans="1:16" s="2" customFormat="1" x14ac:dyDescent="0.15">
      <c r="A1505" s="3"/>
      <c r="B1505" s="3"/>
      <c r="J1505" s="3"/>
      <c r="K1505" s="5"/>
      <c r="L1505" s="8"/>
      <c r="N1505" s="5"/>
      <c r="O1505" s="10"/>
      <c r="P1505" s="8"/>
    </row>
    <row r="1506" spans="1:16" s="2" customFormat="1" x14ac:dyDescent="0.15">
      <c r="A1506" s="3"/>
      <c r="B1506" s="3"/>
      <c r="J1506" s="3"/>
      <c r="K1506" s="5"/>
      <c r="L1506" s="8"/>
      <c r="N1506" s="5"/>
      <c r="O1506" s="10"/>
      <c r="P1506" s="8"/>
    </row>
    <row r="1507" spans="1:16" s="2" customFormat="1" x14ac:dyDescent="0.15">
      <c r="A1507" s="3"/>
      <c r="B1507" s="3"/>
      <c r="J1507" s="3"/>
      <c r="K1507" s="5"/>
      <c r="L1507" s="8"/>
      <c r="N1507" s="5"/>
      <c r="O1507" s="10"/>
      <c r="P1507" s="8"/>
    </row>
    <row r="1508" spans="1:16" s="2" customFormat="1" x14ac:dyDescent="0.15">
      <c r="A1508" s="3"/>
      <c r="B1508" s="3"/>
      <c r="J1508" s="3"/>
      <c r="K1508" s="5"/>
      <c r="L1508" s="8"/>
      <c r="N1508" s="5"/>
      <c r="O1508" s="10"/>
      <c r="P1508" s="8"/>
    </row>
    <row r="1509" spans="1:16" s="2" customFormat="1" x14ac:dyDescent="0.15">
      <c r="A1509" s="3"/>
      <c r="B1509" s="3"/>
      <c r="J1509" s="3"/>
      <c r="K1509" s="5"/>
      <c r="L1509" s="8"/>
      <c r="N1509" s="5"/>
      <c r="O1509" s="10"/>
      <c r="P1509" s="8"/>
    </row>
    <row r="1510" spans="1:16" s="2" customFormat="1" x14ac:dyDescent="0.15">
      <c r="A1510" s="3"/>
      <c r="B1510" s="3"/>
      <c r="J1510" s="3"/>
      <c r="K1510" s="5"/>
      <c r="L1510" s="8"/>
      <c r="N1510" s="5"/>
      <c r="O1510" s="10"/>
      <c r="P1510" s="8"/>
    </row>
    <row r="1511" spans="1:16" s="2" customFormat="1" x14ac:dyDescent="0.15">
      <c r="A1511" s="3"/>
      <c r="B1511" s="3"/>
      <c r="J1511" s="3"/>
      <c r="K1511" s="5"/>
      <c r="L1511" s="8"/>
      <c r="N1511" s="5"/>
      <c r="O1511" s="10"/>
      <c r="P1511" s="8"/>
    </row>
    <row r="1512" spans="1:16" s="2" customFormat="1" x14ac:dyDescent="0.15">
      <c r="A1512" s="3"/>
      <c r="B1512" s="3"/>
      <c r="J1512" s="3"/>
      <c r="K1512" s="5"/>
      <c r="L1512" s="8"/>
      <c r="N1512" s="5"/>
      <c r="O1512" s="10"/>
      <c r="P1512" s="8"/>
    </row>
    <row r="1513" spans="1:16" s="2" customFormat="1" x14ac:dyDescent="0.15">
      <c r="A1513" s="3"/>
      <c r="B1513" s="3"/>
      <c r="J1513" s="3"/>
      <c r="K1513" s="5"/>
      <c r="L1513" s="8"/>
      <c r="N1513" s="5"/>
      <c r="O1513" s="10"/>
      <c r="P1513" s="8"/>
    </row>
    <row r="1514" spans="1:16" s="2" customFormat="1" x14ac:dyDescent="0.15">
      <c r="A1514" s="3"/>
      <c r="B1514" s="3"/>
      <c r="J1514" s="3"/>
      <c r="K1514" s="5"/>
      <c r="L1514" s="8"/>
      <c r="N1514" s="5"/>
      <c r="O1514" s="10"/>
      <c r="P1514" s="8"/>
    </row>
    <row r="1515" spans="1:16" s="2" customFormat="1" x14ac:dyDescent="0.15">
      <c r="A1515" s="3"/>
      <c r="B1515" s="3"/>
      <c r="J1515" s="3"/>
      <c r="K1515" s="5"/>
      <c r="L1515" s="8"/>
      <c r="N1515" s="5"/>
      <c r="O1515" s="10"/>
      <c r="P1515" s="8"/>
    </row>
    <row r="1516" spans="1:16" s="2" customFormat="1" x14ac:dyDescent="0.15">
      <c r="A1516" s="3"/>
      <c r="B1516" s="3"/>
      <c r="J1516" s="3"/>
      <c r="K1516" s="5"/>
      <c r="L1516" s="8"/>
      <c r="N1516" s="5"/>
      <c r="O1516" s="10"/>
      <c r="P1516" s="8"/>
    </row>
    <row r="1517" spans="1:16" s="2" customFormat="1" x14ac:dyDescent="0.15">
      <c r="A1517" s="3"/>
      <c r="B1517" s="3"/>
      <c r="J1517" s="3"/>
      <c r="K1517" s="5"/>
      <c r="L1517" s="8"/>
      <c r="N1517" s="5"/>
      <c r="O1517" s="10"/>
      <c r="P1517" s="8"/>
    </row>
    <row r="1518" spans="1:16" s="2" customFormat="1" x14ac:dyDescent="0.15">
      <c r="A1518" s="3"/>
      <c r="B1518" s="3"/>
      <c r="J1518" s="3"/>
      <c r="K1518" s="5"/>
      <c r="L1518" s="8"/>
      <c r="N1518" s="5"/>
      <c r="O1518" s="10"/>
      <c r="P1518" s="8"/>
    </row>
    <row r="1519" spans="1:16" s="2" customFormat="1" x14ac:dyDescent="0.15">
      <c r="A1519" s="3"/>
      <c r="B1519" s="3"/>
      <c r="J1519" s="3"/>
      <c r="K1519" s="5"/>
      <c r="L1519" s="8"/>
      <c r="N1519" s="5"/>
      <c r="O1519" s="10"/>
      <c r="P1519" s="8"/>
    </row>
    <row r="1520" spans="1:16" s="2" customFormat="1" x14ac:dyDescent="0.15">
      <c r="A1520" s="3"/>
      <c r="B1520" s="3"/>
      <c r="J1520" s="3"/>
      <c r="K1520" s="5"/>
      <c r="L1520" s="8"/>
      <c r="N1520" s="5"/>
      <c r="O1520" s="10"/>
      <c r="P1520" s="8"/>
    </row>
    <row r="1521" spans="1:16" s="2" customFormat="1" x14ac:dyDescent="0.15">
      <c r="A1521" s="3"/>
      <c r="B1521" s="3"/>
      <c r="J1521" s="3"/>
      <c r="K1521" s="5"/>
      <c r="L1521" s="8"/>
      <c r="N1521" s="5"/>
      <c r="O1521" s="10"/>
      <c r="P1521" s="8"/>
    </row>
    <row r="1522" spans="1:16" s="2" customFormat="1" x14ac:dyDescent="0.15">
      <c r="A1522" s="3"/>
      <c r="B1522" s="3"/>
      <c r="J1522" s="3"/>
      <c r="K1522" s="5"/>
      <c r="L1522" s="8"/>
      <c r="N1522" s="5"/>
      <c r="O1522" s="10"/>
      <c r="P1522" s="8"/>
    </row>
    <row r="1523" spans="1:16" s="2" customFormat="1" x14ac:dyDescent="0.15">
      <c r="A1523" s="3"/>
      <c r="B1523" s="3"/>
      <c r="J1523" s="3"/>
      <c r="K1523" s="5"/>
      <c r="L1523" s="8"/>
      <c r="N1523" s="5"/>
      <c r="O1523" s="10"/>
      <c r="P1523" s="8"/>
    </row>
    <row r="1524" spans="1:16" s="2" customFormat="1" x14ac:dyDescent="0.15">
      <c r="A1524" s="3"/>
      <c r="B1524" s="3"/>
      <c r="J1524" s="3"/>
      <c r="K1524" s="5"/>
      <c r="L1524" s="8"/>
      <c r="N1524" s="5"/>
      <c r="O1524" s="10"/>
      <c r="P1524" s="8"/>
    </row>
    <row r="1525" spans="1:16" s="2" customFormat="1" x14ac:dyDescent="0.15">
      <c r="A1525" s="3"/>
      <c r="B1525" s="3"/>
      <c r="J1525" s="3"/>
      <c r="K1525" s="5"/>
      <c r="L1525" s="8"/>
      <c r="N1525" s="5"/>
      <c r="O1525" s="10"/>
      <c r="P1525" s="8"/>
    </row>
    <row r="1526" spans="1:16" s="2" customFormat="1" x14ac:dyDescent="0.15">
      <c r="A1526" s="3"/>
      <c r="B1526" s="3"/>
      <c r="J1526" s="3"/>
      <c r="K1526" s="5"/>
      <c r="L1526" s="8"/>
      <c r="N1526" s="5"/>
      <c r="O1526" s="10"/>
      <c r="P1526" s="8"/>
    </row>
    <row r="1527" spans="1:16" s="2" customFormat="1" x14ac:dyDescent="0.15">
      <c r="A1527" s="3"/>
      <c r="B1527" s="3"/>
      <c r="J1527" s="3"/>
      <c r="K1527" s="5"/>
      <c r="L1527" s="8"/>
      <c r="N1527" s="5"/>
      <c r="O1527" s="10"/>
      <c r="P1527" s="8"/>
    </row>
    <row r="1528" spans="1:16" s="2" customFormat="1" x14ac:dyDescent="0.15">
      <c r="A1528" s="3"/>
      <c r="B1528" s="3"/>
      <c r="J1528" s="3"/>
      <c r="K1528" s="5"/>
      <c r="L1528" s="8"/>
      <c r="N1528" s="5"/>
      <c r="O1528" s="10"/>
      <c r="P1528" s="8"/>
    </row>
    <row r="1529" spans="1:16" s="2" customFormat="1" x14ac:dyDescent="0.15">
      <c r="A1529" s="3"/>
      <c r="B1529" s="3"/>
      <c r="J1529" s="3"/>
      <c r="K1529" s="5"/>
      <c r="L1529" s="8"/>
      <c r="N1529" s="5"/>
      <c r="O1529" s="10"/>
      <c r="P1529" s="8"/>
    </row>
    <row r="1530" spans="1:16" s="2" customFormat="1" x14ac:dyDescent="0.15">
      <c r="A1530" s="3"/>
      <c r="B1530" s="3"/>
      <c r="J1530" s="3"/>
      <c r="K1530" s="5"/>
      <c r="L1530" s="8"/>
      <c r="N1530" s="5"/>
      <c r="O1530" s="10"/>
      <c r="P1530" s="8"/>
    </row>
    <row r="1531" spans="1:16" s="2" customFormat="1" x14ac:dyDescent="0.15">
      <c r="A1531" s="3"/>
      <c r="B1531" s="3"/>
      <c r="J1531" s="3"/>
      <c r="K1531" s="5"/>
      <c r="L1531" s="8"/>
      <c r="N1531" s="5"/>
      <c r="O1531" s="10"/>
      <c r="P1531" s="8"/>
    </row>
    <row r="1532" spans="1:16" s="2" customFormat="1" x14ac:dyDescent="0.15">
      <c r="A1532" s="3"/>
      <c r="B1532" s="3"/>
      <c r="J1532" s="3"/>
      <c r="K1532" s="5"/>
      <c r="L1532" s="8"/>
      <c r="N1532" s="5"/>
      <c r="O1532" s="10"/>
      <c r="P1532" s="8"/>
    </row>
    <row r="1533" spans="1:16" s="2" customFormat="1" x14ac:dyDescent="0.15">
      <c r="A1533" s="3"/>
      <c r="B1533" s="3"/>
      <c r="J1533" s="3"/>
      <c r="K1533" s="5"/>
      <c r="L1533" s="8"/>
      <c r="N1533" s="5"/>
      <c r="O1533" s="10"/>
      <c r="P1533" s="8"/>
    </row>
    <row r="1534" spans="1:16" s="2" customFormat="1" x14ac:dyDescent="0.15">
      <c r="A1534" s="3"/>
      <c r="B1534" s="3"/>
      <c r="J1534" s="3"/>
      <c r="K1534" s="5"/>
      <c r="L1534" s="8"/>
      <c r="N1534" s="5"/>
      <c r="O1534" s="10"/>
      <c r="P1534" s="8"/>
    </row>
    <row r="1535" spans="1:16" s="2" customFormat="1" x14ac:dyDescent="0.15">
      <c r="A1535" s="3"/>
      <c r="B1535" s="3"/>
      <c r="J1535" s="3"/>
      <c r="K1535" s="5"/>
      <c r="L1535" s="8"/>
      <c r="N1535" s="5"/>
      <c r="O1535" s="10"/>
      <c r="P1535" s="8"/>
    </row>
    <row r="1536" spans="1:16" s="2" customFormat="1" x14ac:dyDescent="0.15">
      <c r="A1536" s="3"/>
      <c r="B1536" s="3"/>
      <c r="J1536" s="3"/>
      <c r="K1536" s="5"/>
      <c r="L1536" s="8"/>
      <c r="N1536" s="5"/>
      <c r="O1536" s="10"/>
      <c r="P1536" s="8"/>
    </row>
    <row r="1537" spans="1:16" s="2" customFormat="1" x14ac:dyDescent="0.15">
      <c r="A1537" s="3"/>
      <c r="B1537" s="3"/>
      <c r="J1537" s="3"/>
      <c r="K1537" s="5"/>
      <c r="L1537" s="8"/>
      <c r="N1537" s="5"/>
      <c r="O1537" s="10"/>
      <c r="P1537" s="8"/>
    </row>
    <row r="1538" spans="1:16" s="2" customFormat="1" x14ac:dyDescent="0.15">
      <c r="A1538" s="3"/>
      <c r="B1538" s="3"/>
      <c r="J1538" s="3"/>
      <c r="K1538" s="5"/>
      <c r="L1538" s="8"/>
      <c r="N1538" s="5"/>
      <c r="O1538" s="10"/>
      <c r="P1538" s="8"/>
    </row>
    <row r="1539" spans="1:16" s="2" customFormat="1" x14ac:dyDescent="0.15">
      <c r="A1539" s="3"/>
      <c r="B1539" s="3"/>
      <c r="J1539" s="3"/>
      <c r="K1539" s="5"/>
      <c r="L1539" s="8"/>
      <c r="N1539" s="5"/>
      <c r="O1539" s="10"/>
      <c r="P1539" s="8"/>
    </row>
    <row r="1540" spans="1:16" s="2" customFormat="1" x14ac:dyDescent="0.15">
      <c r="A1540" s="3"/>
      <c r="B1540" s="3"/>
      <c r="J1540" s="3"/>
      <c r="K1540" s="5"/>
      <c r="L1540" s="8"/>
      <c r="N1540" s="5"/>
      <c r="O1540" s="10"/>
      <c r="P1540" s="8"/>
    </row>
    <row r="1541" spans="1:16" s="2" customFormat="1" x14ac:dyDescent="0.15">
      <c r="A1541" s="3"/>
      <c r="B1541" s="3"/>
      <c r="J1541" s="3"/>
      <c r="K1541" s="5"/>
      <c r="L1541" s="8"/>
      <c r="N1541" s="5"/>
      <c r="O1541" s="10"/>
      <c r="P1541" s="8"/>
    </row>
    <row r="1542" spans="1:16" s="2" customFormat="1" x14ac:dyDescent="0.15">
      <c r="A1542" s="3"/>
      <c r="B1542" s="3"/>
      <c r="J1542" s="3"/>
      <c r="K1542" s="5"/>
      <c r="L1542" s="8"/>
      <c r="N1542" s="5"/>
      <c r="O1542" s="10"/>
      <c r="P1542" s="8"/>
    </row>
    <row r="1543" spans="1:16" s="2" customFormat="1" x14ac:dyDescent="0.15">
      <c r="A1543" s="3"/>
      <c r="B1543" s="3"/>
      <c r="J1543" s="3"/>
      <c r="K1543" s="5"/>
      <c r="L1543" s="8"/>
      <c r="N1543" s="5"/>
      <c r="O1543" s="10"/>
      <c r="P1543" s="8"/>
    </row>
    <row r="1544" spans="1:16" s="2" customFormat="1" x14ac:dyDescent="0.15">
      <c r="A1544" s="3"/>
      <c r="B1544" s="3"/>
      <c r="J1544" s="3"/>
      <c r="K1544" s="5"/>
      <c r="L1544" s="8"/>
      <c r="N1544" s="5"/>
      <c r="O1544" s="10"/>
      <c r="P1544" s="8"/>
    </row>
    <row r="1545" spans="1:16" s="2" customFormat="1" x14ac:dyDescent="0.15">
      <c r="A1545" s="3"/>
      <c r="B1545" s="3"/>
      <c r="J1545" s="3"/>
      <c r="K1545" s="5"/>
      <c r="L1545" s="8"/>
      <c r="N1545" s="5"/>
      <c r="O1545" s="10"/>
      <c r="P1545" s="8"/>
    </row>
    <row r="1546" spans="1:16" s="2" customFormat="1" x14ac:dyDescent="0.15">
      <c r="A1546" s="3"/>
      <c r="B1546" s="3"/>
      <c r="J1546" s="3"/>
      <c r="K1546" s="5"/>
      <c r="L1546" s="8"/>
      <c r="N1546" s="5"/>
      <c r="O1546" s="10"/>
      <c r="P1546" s="8"/>
    </row>
    <row r="1547" spans="1:16" s="2" customFormat="1" x14ac:dyDescent="0.15">
      <c r="A1547" s="3"/>
      <c r="B1547" s="3"/>
      <c r="J1547" s="3"/>
      <c r="K1547" s="5"/>
      <c r="L1547" s="8"/>
      <c r="N1547" s="5"/>
      <c r="O1547" s="10"/>
      <c r="P1547" s="8"/>
    </row>
    <row r="1548" spans="1:16" s="2" customFormat="1" x14ac:dyDescent="0.15">
      <c r="A1548" s="3"/>
      <c r="B1548" s="3"/>
      <c r="J1548" s="3"/>
      <c r="K1548" s="5"/>
      <c r="L1548" s="8"/>
      <c r="N1548" s="5"/>
      <c r="O1548" s="10"/>
      <c r="P1548" s="8"/>
    </row>
    <row r="1549" spans="1:16" s="2" customFormat="1" x14ac:dyDescent="0.15">
      <c r="A1549" s="3"/>
      <c r="B1549" s="3"/>
      <c r="J1549" s="3"/>
      <c r="K1549" s="5"/>
      <c r="L1549" s="8"/>
      <c r="N1549" s="5"/>
      <c r="O1549" s="10"/>
      <c r="P1549" s="8"/>
    </row>
    <row r="1550" spans="1:16" s="2" customFormat="1" x14ac:dyDescent="0.15">
      <c r="A1550" s="3"/>
      <c r="B1550" s="3"/>
      <c r="J1550" s="3"/>
      <c r="K1550" s="5"/>
      <c r="L1550" s="8"/>
      <c r="N1550" s="5"/>
      <c r="O1550" s="10"/>
      <c r="P1550" s="8"/>
    </row>
    <row r="1551" spans="1:16" s="2" customFormat="1" x14ac:dyDescent="0.15">
      <c r="A1551" s="3"/>
      <c r="B1551" s="3"/>
      <c r="J1551" s="3"/>
      <c r="K1551" s="5"/>
      <c r="L1551" s="8"/>
      <c r="N1551" s="5"/>
      <c r="O1551" s="10"/>
      <c r="P1551" s="8"/>
    </row>
    <row r="1552" spans="1:16" s="2" customFormat="1" x14ac:dyDescent="0.15">
      <c r="A1552" s="3"/>
      <c r="B1552" s="3"/>
      <c r="J1552" s="3"/>
      <c r="K1552" s="5"/>
      <c r="L1552" s="8"/>
      <c r="N1552" s="5"/>
      <c r="O1552" s="10"/>
      <c r="P1552" s="8"/>
    </row>
    <row r="1553" spans="1:16" s="2" customFormat="1" x14ac:dyDescent="0.15">
      <c r="A1553" s="3"/>
      <c r="B1553" s="3"/>
      <c r="J1553" s="3"/>
      <c r="K1553" s="5"/>
      <c r="L1553" s="8"/>
      <c r="N1553" s="5"/>
      <c r="O1553" s="10"/>
      <c r="P1553" s="8"/>
    </row>
    <row r="1554" spans="1:16" s="2" customFormat="1" x14ac:dyDescent="0.15">
      <c r="A1554" s="3"/>
      <c r="B1554" s="3"/>
      <c r="J1554" s="3"/>
      <c r="K1554" s="5"/>
      <c r="L1554" s="8"/>
      <c r="N1554" s="5"/>
      <c r="O1554" s="10"/>
      <c r="P1554" s="8"/>
    </row>
    <row r="1555" spans="1:16" s="2" customFormat="1" x14ac:dyDescent="0.15">
      <c r="A1555" s="3"/>
      <c r="B1555" s="3"/>
      <c r="J1555" s="3"/>
      <c r="K1555" s="5"/>
      <c r="L1555" s="8"/>
      <c r="N1555" s="5"/>
      <c r="O1555" s="10"/>
      <c r="P1555" s="8"/>
    </row>
    <row r="1556" spans="1:16" s="2" customFormat="1" x14ac:dyDescent="0.15">
      <c r="A1556" s="3"/>
      <c r="B1556" s="3"/>
      <c r="J1556" s="3"/>
      <c r="K1556" s="5"/>
      <c r="L1556" s="8"/>
      <c r="N1556" s="5"/>
      <c r="O1556" s="10"/>
      <c r="P1556" s="8"/>
    </row>
    <row r="1557" spans="1:16" s="2" customFormat="1" x14ac:dyDescent="0.15">
      <c r="A1557" s="3"/>
      <c r="B1557" s="3"/>
      <c r="J1557" s="3"/>
      <c r="K1557" s="5"/>
      <c r="L1557" s="8"/>
      <c r="N1557" s="5"/>
      <c r="O1557" s="10"/>
      <c r="P1557" s="8"/>
    </row>
    <row r="1558" spans="1:16" s="2" customFormat="1" x14ac:dyDescent="0.15">
      <c r="A1558" s="3"/>
      <c r="B1558" s="3"/>
      <c r="J1558" s="3"/>
      <c r="K1558" s="5"/>
      <c r="L1558" s="8"/>
      <c r="N1558" s="5"/>
      <c r="O1558" s="10"/>
      <c r="P1558" s="8"/>
    </row>
    <row r="1559" spans="1:16" s="2" customFormat="1" x14ac:dyDescent="0.15">
      <c r="A1559" s="3"/>
      <c r="B1559" s="3"/>
      <c r="J1559" s="3"/>
      <c r="K1559" s="5"/>
      <c r="L1559" s="8"/>
      <c r="N1559" s="5"/>
      <c r="O1559" s="10"/>
      <c r="P1559" s="8"/>
    </row>
    <row r="1560" spans="1:16" s="2" customFormat="1" x14ac:dyDescent="0.15">
      <c r="A1560" s="3"/>
      <c r="B1560" s="3"/>
      <c r="J1560" s="3"/>
      <c r="K1560" s="5"/>
      <c r="L1560" s="8"/>
      <c r="N1560" s="5"/>
      <c r="O1560" s="10"/>
      <c r="P1560" s="8"/>
    </row>
    <row r="1561" spans="1:16" s="2" customFormat="1" x14ac:dyDescent="0.15">
      <c r="A1561" s="3"/>
      <c r="B1561" s="3"/>
      <c r="J1561" s="3"/>
      <c r="K1561" s="5"/>
      <c r="L1561" s="8"/>
      <c r="N1561" s="5"/>
      <c r="O1561" s="10"/>
      <c r="P1561" s="8"/>
    </row>
    <row r="1562" spans="1:16" s="2" customFormat="1" x14ac:dyDescent="0.15">
      <c r="A1562" s="3"/>
      <c r="B1562" s="3"/>
      <c r="J1562" s="3"/>
      <c r="K1562" s="5"/>
      <c r="L1562" s="8"/>
      <c r="N1562" s="5"/>
      <c r="O1562" s="10"/>
      <c r="P1562" s="8"/>
    </row>
    <row r="1563" spans="1:16" s="2" customFormat="1" x14ac:dyDescent="0.15">
      <c r="A1563" s="3"/>
      <c r="B1563" s="3"/>
      <c r="J1563" s="3"/>
      <c r="K1563" s="5"/>
      <c r="L1563" s="8"/>
      <c r="N1563" s="5"/>
      <c r="O1563" s="10"/>
      <c r="P1563" s="8"/>
    </row>
    <row r="1564" spans="1:16" s="2" customFormat="1" x14ac:dyDescent="0.15">
      <c r="A1564" s="3"/>
      <c r="B1564" s="3"/>
      <c r="J1564" s="3"/>
      <c r="K1564" s="5"/>
      <c r="L1564" s="8"/>
      <c r="N1564" s="5"/>
      <c r="O1564" s="10"/>
      <c r="P1564" s="8"/>
    </row>
    <row r="1565" spans="1:16" s="2" customFormat="1" x14ac:dyDescent="0.15">
      <c r="A1565" s="3"/>
      <c r="B1565" s="3"/>
      <c r="J1565" s="3"/>
      <c r="K1565" s="5"/>
      <c r="L1565" s="8"/>
      <c r="N1565" s="5"/>
      <c r="O1565" s="10"/>
      <c r="P1565" s="8"/>
    </row>
    <row r="1566" spans="1:16" s="2" customFormat="1" x14ac:dyDescent="0.15">
      <c r="A1566" s="3"/>
      <c r="B1566" s="3"/>
      <c r="J1566" s="3"/>
      <c r="K1566" s="5"/>
      <c r="L1566" s="8"/>
      <c r="N1566" s="5"/>
      <c r="O1566" s="10"/>
      <c r="P1566" s="8"/>
    </row>
    <row r="1567" spans="1:16" s="2" customFormat="1" x14ac:dyDescent="0.15">
      <c r="A1567" s="3"/>
      <c r="B1567" s="3"/>
      <c r="J1567" s="3"/>
      <c r="K1567" s="5"/>
      <c r="L1567" s="8"/>
      <c r="N1567" s="5"/>
      <c r="O1567" s="10"/>
      <c r="P1567" s="8"/>
    </row>
    <row r="1568" spans="1:16" s="2" customFormat="1" x14ac:dyDescent="0.15">
      <c r="A1568" s="3"/>
      <c r="B1568" s="3"/>
      <c r="J1568" s="3"/>
      <c r="K1568" s="5"/>
      <c r="L1568" s="8"/>
      <c r="N1568" s="5"/>
      <c r="O1568" s="10"/>
      <c r="P1568" s="8"/>
    </row>
    <row r="1569" spans="1:16" s="2" customFormat="1" x14ac:dyDescent="0.15">
      <c r="A1569" s="3"/>
      <c r="B1569" s="3"/>
      <c r="J1569" s="3"/>
      <c r="K1569" s="5"/>
      <c r="L1569" s="8"/>
      <c r="N1569" s="5"/>
      <c r="O1569" s="10"/>
      <c r="P1569" s="8"/>
    </row>
    <row r="1570" spans="1:16" s="2" customFormat="1" x14ac:dyDescent="0.15">
      <c r="A1570" s="3"/>
      <c r="B1570" s="3"/>
      <c r="J1570" s="3"/>
      <c r="K1570" s="5"/>
      <c r="L1570" s="8"/>
      <c r="N1570" s="5"/>
      <c r="O1570" s="10"/>
      <c r="P1570" s="8"/>
    </row>
    <row r="1571" spans="1:16" s="2" customFormat="1" x14ac:dyDescent="0.15">
      <c r="A1571" s="3"/>
      <c r="B1571" s="3"/>
      <c r="J1571" s="3"/>
      <c r="K1571" s="5"/>
      <c r="L1571" s="8"/>
      <c r="N1571" s="5"/>
      <c r="O1571" s="10"/>
      <c r="P1571" s="8"/>
    </row>
    <row r="1572" spans="1:16" s="2" customFormat="1" x14ac:dyDescent="0.15">
      <c r="A1572" s="3"/>
      <c r="B1572" s="3"/>
      <c r="J1572" s="3"/>
      <c r="K1572" s="5"/>
      <c r="L1572" s="8"/>
      <c r="N1572" s="5"/>
      <c r="O1572" s="10"/>
      <c r="P1572" s="8"/>
    </row>
    <row r="1573" spans="1:16" s="2" customFormat="1" x14ac:dyDescent="0.15">
      <c r="A1573" s="3"/>
      <c r="B1573" s="3"/>
      <c r="J1573" s="3"/>
      <c r="K1573" s="5"/>
      <c r="L1573" s="8"/>
      <c r="N1573" s="5"/>
      <c r="O1573" s="10"/>
      <c r="P1573" s="8"/>
    </row>
    <row r="1574" spans="1:16" s="2" customFormat="1" x14ac:dyDescent="0.15">
      <c r="A1574" s="3"/>
      <c r="B1574" s="3"/>
      <c r="J1574" s="3"/>
      <c r="K1574" s="5"/>
      <c r="L1574" s="8"/>
      <c r="N1574" s="5"/>
      <c r="O1574" s="10"/>
      <c r="P1574" s="8"/>
    </row>
    <row r="1575" spans="1:16" s="2" customFormat="1" x14ac:dyDescent="0.15">
      <c r="A1575" s="3"/>
      <c r="B1575" s="3"/>
      <c r="J1575" s="3"/>
      <c r="K1575" s="5"/>
      <c r="L1575" s="8"/>
      <c r="N1575" s="5"/>
      <c r="O1575" s="10"/>
      <c r="P1575" s="8"/>
    </row>
    <row r="1576" spans="1:16" s="2" customFormat="1" x14ac:dyDescent="0.15">
      <c r="A1576" s="3"/>
      <c r="B1576" s="3"/>
      <c r="J1576" s="3"/>
      <c r="K1576" s="5"/>
      <c r="L1576" s="8"/>
      <c r="N1576" s="5"/>
      <c r="O1576" s="10"/>
      <c r="P1576" s="8"/>
    </row>
    <row r="1577" spans="1:16" s="2" customFormat="1" x14ac:dyDescent="0.15">
      <c r="A1577" s="3"/>
      <c r="B1577" s="3"/>
      <c r="J1577" s="3"/>
      <c r="K1577" s="5"/>
      <c r="L1577" s="8"/>
      <c r="N1577" s="5"/>
      <c r="O1577" s="10"/>
      <c r="P1577" s="8"/>
    </row>
    <row r="1578" spans="1:16" s="2" customFormat="1" x14ac:dyDescent="0.15">
      <c r="A1578" s="3"/>
      <c r="B1578" s="3"/>
      <c r="J1578" s="3"/>
      <c r="K1578" s="5"/>
      <c r="L1578" s="8"/>
      <c r="N1578" s="5"/>
      <c r="O1578" s="10"/>
      <c r="P1578" s="8"/>
    </row>
    <row r="1579" spans="1:16" s="2" customFormat="1" x14ac:dyDescent="0.15">
      <c r="A1579" s="3"/>
      <c r="B1579" s="3"/>
      <c r="J1579" s="3"/>
      <c r="K1579" s="5"/>
      <c r="L1579" s="8"/>
      <c r="N1579" s="5"/>
      <c r="O1579" s="10"/>
      <c r="P1579" s="8"/>
    </row>
    <row r="1580" spans="1:16" s="2" customFormat="1" x14ac:dyDescent="0.15">
      <c r="A1580" s="3"/>
      <c r="B1580" s="3"/>
      <c r="J1580" s="3"/>
      <c r="K1580" s="5"/>
      <c r="L1580" s="8"/>
      <c r="N1580" s="5"/>
      <c r="O1580" s="10"/>
      <c r="P1580" s="8"/>
    </row>
    <row r="1581" spans="1:16" s="2" customFormat="1" x14ac:dyDescent="0.15">
      <c r="A1581" s="3"/>
      <c r="B1581" s="3"/>
      <c r="J1581" s="3"/>
      <c r="K1581" s="5"/>
      <c r="L1581" s="8"/>
      <c r="N1581" s="5"/>
      <c r="O1581" s="10"/>
      <c r="P1581" s="8"/>
    </row>
    <row r="1582" spans="1:16" s="2" customFormat="1" x14ac:dyDescent="0.15">
      <c r="A1582" s="3"/>
      <c r="B1582" s="3"/>
      <c r="J1582" s="3"/>
      <c r="K1582" s="5"/>
      <c r="L1582" s="8"/>
      <c r="N1582" s="5"/>
      <c r="O1582" s="10"/>
      <c r="P1582" s="8"/>
    </row>
    <row r="1583" spans="1:16" s="2" customFormat="1" x14ac:dyDescent="0.15">
      <c r="A1583" s="3"/>
      <c r="B1583" s="3"/>
      <c r="J1583" s="3"/>
      <c r="K1583" s="5"/>
      <c r="L1583" s="8"/>
      <c r="N1583" s="5"/>
      <c r="O1583" s="10"/>
      <c r="P1583" s="8"/>
    </row>
    <row r="1584" spans="1:16" s="2" customFormat="1" x14ac:dyDescent="0.15">
      <c r="A1584" s="3"/>
      <c r="B1584" s="3"/>
      <c r="J1584" s="3"/>
      <c r="K1584" s="5"/>
      <c r="L1584" s="8"/>
      <c r="N1584" s="5"/>
      <c r="O1584" s="10"/>
      <c r="P1584" s="8"/>
    </row>
    <row r="1585" spans="1:16" s="2" customFormat="1" x14ac:dyDescent="0.15">
      <c r="A1585" s="3"/>
      <c r="B1585" s="3"/>
      <c r="J1585" s="3"/>
      <c r="K1585" s="5"/>
      <c r="L1585" s="8"/>
      <c r="N1585" s="5"/>
      <c r="O1585" s="10"/>
      <c r="P1585" s="8"/>
    </row>
    <row r="1586" spans="1:16" s="2" customFormat="1" x14ac:dyDescent="0.15">
      <c r="A1586" s="3"/>
      <c r="B1586" s="3"/>
      <c r="J1586" s="3"/>
      <c r="K1586" s="5"/>
      <c r="L1586" s="8"/>
      <c r="N1586" s="5"/>
      <c r="O1586" s="10"/>
      <c r="P1586" s="8"/>
    </row>
    <row r="1587" spans="1:16" s="2" customFormat="1" x14ac:dyDescent="0.15">
      <c r="A1587" s="3"/>
      <c r="B1587" s="3"/>
      <c r="J1587" s="3"/>
      <c r="K1587" s="5"/>
      <c r="L1587" s="8"/>
      <c r="N1587" s="5"/>
      <c r="O1587" s="10"/>
      <c r="P1587" s="8"/>
    </row>
    <row r="1588" spans="1:16" s="2" customFormat="1" x14ac:dyDescent="0.15">
      <c r="A1588" s="3"/>
      <c r="B1588" s="3"/>
      <c r="J1588" s="3"/>
      <c r="K1588" s="5"/>
      <c r="L1588" s="8"/>
      <c r="N1588" s="5"/>
      <c r="O1588" s="10"/>
      <c r="P1588" s="8"/>
    </row>
    <row r="1589" spans="1:16" s="2" customFormat="1" x14ac:dyDescent="0.15">
      <c r="A1589" s="3"/>
      <c r="B1589" s="3"/>
      <c r="J1589" s="3"/>
      <c r="K1589" s="5"/>
      <c r="L1589" s="8"/>
      <c r="N1589" s="5"/>
      <c r="O1589" s="10"/>
      <c r="P1589" s="8"/>
    </row>
    <row r="1590" spans="1:16" s="2" customFormat="1" x14ac:dyDescent="0.15">
      <c r="A1590" s="3"/>
      <c r="B1590" s="3"/>
      <c r="J1590" s="3"/>
      <c r="K1590" s="5"/>
      <c r="L1590" s="8"/>
      <c r="N1590" s="5"/>
      <c r="O1590" s="10"/>
      <c r="P1590" s="8"/>
    </row>
    <row r="1591" spans="1:16" s="2" customFormat="1" x14ac:dyDescent="0.15">
      <c r="A1591" s="3"/>
      <c r="B1591" s="3"/>
      <c r="J1591" s="3"/>
      <c r="K1591" s="5"/>
      <c r="L1591" s="8"/>
      <c r="N1591" s="5"/>
      <c r="O1591" s="10"/>
      <c r="P1591" s="8"/>
    </row>
    <row r="1592" spans="1:16" s="2" customFormat="1" x14ac:dyDescent="0.15">
      <c r="A1592" s="3"/>
      <c r="B1592" s="3"/>
      <c r="J1592" s="3"/>
      <c r="K1592" s="5"/>
      <c r="L1592" s="8"/>
      <c r="N1592" s="5"/>
      <c r="O1592" s="10"/>
      <c r="P1592" s="8"/>
    </row>
    <row r="1593" spans="1:16" s="2" customFormat="1" x14ac:dyDescent="0.15">
      <c r="A1593" s="3"/>
      <c r="B1593" s="3"/>
      <c r="J1593" s="3"/>
      <c r="K1593" s="5"/>
      <c r="L1593" s="8"/>
      <c r="N1593" s="5"/>
      <c r="O1593" s="10"/>
      <c r="P1593" s="8"/>
    </row>
    <row r="1594" spans="1:16" s="2" customFormat="1" x14ac:dyDescent="0.15">
      <c r="A1594" s="3"/>
      <c r="B1594" s="3"/>
      <c r="J1594" s="3"/>
      <c r="K1594" s="5"/>
      <c r="L1594" s="8"/>
      <c r="N1594" s="5"/>
      <c r="O1594" s="10"/>
      <c r="P1594" s="8"/>
    </row>
    <row r="1595" spans="1:16" s="2" customFormat="1" x14ac:dyDescent="0.15">
      <c r="A1595" s="3"/>
      <c r="B1595" s="3"/>
      <c r="J1595" s="3"/>
      <c r="K1595" s="5"/>
      <c r="L1595" s="8"/>
      <c r="N1595" s="5"/>
      <c r="O1595" s="10"/>
      <c r="P1595" s="8"/>
    </row>
    <row r="1596" spans="1:16" s="2" customFormat="1" x14ac:dyDescent="0.15">
      <c r="A1596" s="3"/>
      <c r="B1596" s="3"/>
      <c r="J1596" s="3"/>
      <c r="K1596" s="5"/>
      <c r="L1596" s="8"/>
      <c r="N1596" s="5"/>
      <c r="O1596" s="10"/>
      <c r="P1596" s="8"/>
    </row>
    <row r="1597" spans="1:16" s="2" customFormat="1" x14ac:dyDescent="0.15">
      <c r="A1597" s="3"/>
      <c r="B1597" s="3"/>
      <c r="J1597" s="3"/>
      <c r="K1597" s="5"/>
      <c r="L1597" s="8"/>
      <c r="N1597" s="5"/>
      <c r="O1597" s="10"/>
      <c r="P1597" s="8"/>
    </row>
    <row r="1598" spans="1:16" s="2" customFormat="1" x14ac:dyDescent="0.15">
      <c r="A1598" s="3"/>
      <c r="B1598" s="3"/>
      <c r="J1598" s="3"/>
      <c r="K1598" s="5"/>
      <c r="L1598" s="8"/>
      <c r="N1598" s="5"/>
      <c r="O1598" s="10"/>
      <c r="P1598" s="8"/>
    </row>
    <row r="1599" spans="1:16" s="2" customFormat="1" x14ac:dyDescent="0.15">
      <c r="A1599" s="3"/>
      <c r="B1599" s="3"/>
      <c r="J1599" s="3"/>
      <c r="K1599" s="5"/>
      <c r="L1599" s="8"/>
      <c r="N1599" s="5"/>
      <c r="O1599" s="10"/>
      <c r="P1599" s="8"/>
    </row>
    <row r="1600" spans="1:16" s="2" customFormat="1" x14ac:dyDescent="0.15">
      <c r="A1600" s="3"/>
      <c r="B1600" s="3"/>
      <c r="J1600" s="3"/>
      <c r="K1600" s="5"/>
      <c r="L1600" s="8"/>
      <c r="N1600" s="5"/>
      <c r="O1600" s="10"/>
      <c r="P1600" s="8"/>
    </row>
    <row r="1601" spans="1:16" s="2" customFormat="1" x14ac:dyDescent="0.15">
      <c r="A1601" s="3"/>
      <c r="B1601" s="3"/>
      <c r="J1601" s="3"/>
      <c r="K1601" s="5"/>
      <c r="L1601" s="8"/>
      <c r="N1601" s="5"/>
      <c r="O1601" s="10"/>
      <c r="P1601" s="8"/>
    </row>
    <row r="1602" spans="1:16" s="2" customFormat="1" x14ac:dyDescent="0.15">
      <c r="A1602" s="3"/>
      <c r="B1602" s="3"/>
      <c r="J1602" s="3"/>
      <c r="K1602" s="5"/>
      <c r="L1602" s="8"/>
      <c r="N1602" s="5"/>
      <c r="O1602" s="10"/>
      <c r="P1602" s="8"/>
    </row>
    <row r="1603" spans="1:16" s="2" customFormat="1" x14ac:dyDescent="0.15">
      <c r="A1603" s="3"/>
      <c r="B1603" s="3"/>
      <c r="J1603" s="3"/>
      <c r="K1603" s="5"/>
      <c r="L1603" s="8"/>
      <c r="N1603" s="5"/>
      <c r="O1603" s="10"/>
      <c r="P1603" s="8"/>
    </row>
    <row r="1604" spans="1:16" s="2" customFormat="1" x14ac:dyDescent="0.15">
      <c r="A1604" s="3"/>
      <c r="B1604" s="3"/>
      <c r="J1604" s="3"/>
      <c r="K1604" s="5"/>
      <c r="L1604" s="8"/>
      <c r="N1604" s="5"/>
      <c r="O1604" s="10"/>
      <c r="P1604" s="8"/>
    </row>
    <row r="1605" spans="1:16" s="2" customFormat="1" x14ac:dyDescent="0.15">
      <c r="A1605" s="3"/>
      <c r="B1605" s="3"/>
      <c r="J1605" s="3"/>
      <c r="K1605" s="5"/>
      <c r="L1605" s="8"/>
      <c r="N1605" s="5"/>
      <c r="O1605" s="10"/>
      <c r="P1605" s="8"/>
    </row>
    <row r="1606" spans="1:16" s="2" customFormat="1" x14ac:dyDescent="0.15">
      <c r="A1606" s="3"/>
      <c r="B1606" s="3"/>
      <c r="J1606" s="3"/>
      <c r="K1606" s="5"/>
      <c r="L1606" s="8"/>
      <c r="N1606" s="5"/>
      <c r="O1606" s="10"/>
      <c r="P1606" s="8"/>
    </row>
    <row r="1607" spans="1:16" s="2" customFormat="1" x14ac:dyDescent="0.15">
      <c r="A1607" s="3"/>
      <c r="B1607" s="3"/>
      <c r="J1607" s="3"/>
      <c r="K1607" s="5"/>
      <c r="L1607" s="8"/>
      <c r="N1607" s="5"/>
      <c r="O1607" s="10"/>
      <c r="P1607" s="8"/>
    </row>
    <row r="1608" spans="1:16" s="2" customFormat="1" x14ac:dyDescent="0.15">
      <c r="A1608" s="3"/>
      <c r="B1608" s="3"/>
      <c r="J1608" s="3"/>
      <c r="K1608" s="5"/>
      <c r="L1608" s="8"/>
      <c r="N1608" s="5"/>
      <c r="O1608" s="10"/>
      <c r="P1608" s="8"/>
    </row>
    <row r="1609" spans="1:16" s="2" customFormat="1" x14ac:dyDescent="0.15">
      <c r="A1609" s="3"/>
      <c r="B1609" s="3"/>
      <c r="J1609" s="3"/>
      <c r="K1609" s="5"/>
      <c r="L1609" s="8"/>
      <c r="N1609" s="5"/>
      <c r="O1609" s="10"/>
      <c r="P1609" s="8"/>
    </row>
    <row r="1610" spans="1:16" s="2" customFormat="1" x14ac:dyDescent="0.15">
      <c r="A1610" s="3"/>
      <c r="B1610" s="3"/>
      <c r="J1610" s="3"/>
      <c r="K1610" s="5"/>
      <c r="L1610" s="8"/>
      <c r="N1610" s="5"/>
      <c r="O1610" s="10"/>
      <c r="P1610" s="8"/>
    </row>
    <row r="1611" spans="1:16" s="2" customFormat="1" x14ac:dyDescent="0.15">
      <c r="A1611" s="3"/>
      <c r="B1611" s="3"/>
      <c r="J1611" s="3"/>
      <c r="K1611" s="5"/>
      <c r="L1611" s="8"/>
      <c r="N1611" s="5"/>
      <c r="O1611" s="10"/>
      <c r="P1611" s="8"/>
    </row>
    <row r="1612" spans="1:16" s="2" customFormat="1" x14ac:dyDescent="0.15">
      <c r="A1612" s="3"/>
      <c r="B1612" s="3"/>
      <c r="J1612" s="3"/>
      <c r="K1612" s="5"/>
      <c r="L1612" s="8"/>
      <c r="N1612" s="5"/>
      <c r="O1612" s="10"/>
      <c r="P1612" s="8"/>
    </row>
    <row r="1613" spans="1:16" s="2" customFormat="1" x14ac:dyDescent="0.15">
      <c r="A1613" s="3"/>
      <c r="B1613" s="3"/>
      <c r="J1613" s="3"/>
      <c r="K1613" s="5"/>
      <c r="L1613" s="8"/>
      <c r="N1613" s="5"/>
      <c r="O1613" s="10"/>
      <c r="P1613" s="8"/>
    </row>
    <row r="1614" spans="1:16" s="2" customFormat="1" x14ac:dyDescent="0.15">
      <c r="A1614" s="3"/>
      <c r="B1614" s="3"/>
      <c r="J1614" s="3"/>
      <c r="K1614" s="5"/>
      <c r="L1614" s="8"/>
      <c r="N1614" s="5"/>
      <c r="O1614" s="10"/>
      <c r="P1614" s="8"/>
    </row>
    <row r="1615" spans="1:16" s="2" customFormat="1" x14ac:dyDescent="0.15">
      <c r="A1615" s="3"/>
      <c r="B1615" s="3"/>
      <c r="J1615" s="3"/>
      <c r="K1615" s="5"/>
      <c r="L1615" s="8"/>
      <c r="N1615" s="5"/>
      <c r="O1615" s="10"/>
      <c r="P1615" s="8"/>
    </row>
    <row r="1616" spans="1:16" s="2" customFormat="1" x14ac:dyDescent="0.15">
      <c r="A1616" s="3"/>
      <c r="B1616" s="3"/>
      <c r="J1616" s="3"/>
      <c r="K1616" s="5"/>
      <c r="L1616" s="8"/>
      <c r="N1616" s="5"/>
      <c r="O1616" s="10"/>
      <c r="P1616" s="8"/>
    </row>
    <row r="1617" spans="1:16" s="2" customFormat="1" x14ac:dyDescent="0.15">
      <c r="A1617" s="3"/>
      <c r="B1617" s="3"/>
      <c r="J1617" s="3"/>
      <c r="K1617" s="5"/>
      <c r="L1617" s="8"/>
      <c r="N1617" s="5"/>
      <c r="O1617" s="10"/>
      <c r="P1617" s="8"/>
    </row>
    <row r="1618" spans="1:16" s="2" customFormat="1" x14ac:dyDescent="0.15">
      <c r="A1618" s="3"/>
      <c r="B1618" s="3"/>
      <c r="J1618" s="3"/>
      <c r="K1618" s="5"/>
      <c r="L1618" s="8"/>
      <c r="N1618" s="5"/>
      <c r="O1618" s="10"/>
      <c r="P1618" s="8"/>
    </row>
    <row r="1619" spans="1:16" s="2" customFormat="1" x14ac:dyDescent="0.15">
      <c r="A1619" s="3"/>
      <c r="B1619" s="3"/>
      <c r="J1619" s="3"/>
      <c r="K1619" s="5"/>
      <c r="L1619" s="8"/>
      <c r="N1619" s="5"/>
      <c r="O1619" s="10"/>
      <c r="P1619" s="8"/>
    </row>
    <row r="1620" spans="1:16" s="2" customFormat="1" x14ac:dyDescent="0.15">
      <c r="A1620" s="3"/>
      <c r="B1620" s="3"/>
      <c r="J1620" s="3"/>
      <c r="K1620" s="5"/>
      <c r="L1620" s="8"/>
      <c r="N1620" s="5"/>
      <c r="O1620" s="10"/>
      <c r="P1620" s="8"/>
    </row>
    <row r="1621" spans="1:16" s="2" customFormat="1" x14ac:dyDescent="0.15">
      <c r="A1621" s="3"/>
      <c r="B1621" s="3"/>
      <c r="J1621" s="3"/>
      <c r="K1621" s="5"/>
      <c r="L1621" s="8"/>
      <c r="N1621" s="5"/>
      <c r="O1621" s="10"/>
      <c r="P1621" s="8"/>
    </row>
    <row r="1622" spans="1:16" s="2" customFormat="1" x14ac:dyDescent="0.15">
      <c r="A1622" s="3"/>
      <c r="B1622" s="3"/>
      <c r="J1622" s="3"/>
      <c r="K1622" s="5"/>
      <c r="L1622" s="8"/>
      <c r="N1622" s="5"/>
      <c r="O1622" s="10"/>
      <c r="P1622" s="8"/>
    </row>
    <row r="1623" spans="1:16" s="2" customFormat="1" x14ac:dyDescent="0.15">
      <c r="A1623" s="3"/>
      <c r="B1623" s="3"/>
      <c r="J1623" s="3"/>
      <c r="K1623" s="5"/>
      <c r="L1623" s="8"/>
      <c r="N1623" s="5"/>
      <c r="O1623" s="10"/>
      <c r="P1623" s="8"/>
    </row>
    <row r="1624" spans="1:16" s="2" customFormat="1" x14ac:dyDescent="0.15">
      <c r="A1624" s="3"/>
      <c r="B1624" s="3"/>
      <c r="J1624" s="3"/>
      <c r="K1624" s="5"/>
      <c r="L1624" s="8"/>
      <c r="N1624" s="5"/>
      <c r="O1624" s="10"/>
      <c r="P1624" s="8"/>
    </row>
    <row r="1625" spans="1:16" s="2" customFormat="1" x14ac:dyDescent="0.15">
      <c r="A1625" s="3"/>
      <c r="B1625" s="3"/>
      <c r="J1625" s="3"/>
      <c r="K1625" s="5"/>
      <c r="L1625" s="8"/>
      <c r="N1625" s="5"/>
      <c r="O1625" s="10"/>
      <c r="P1625" s="8"/>
    </row>
    <row r="1626" spans="1:16" s="2" customFormat="1" x14ac:dyDescent="0.15">
      <c r="A1626" s="3"/>
      <c r="B1626" s="3"/>
      <c r="J1626" s="3"/>
      <c r="K1626" s="5"/>
      <c r="L1626" s="8"/>
      <c r="N1626" s="5"/>
      <c r="O1626" s="10"/>
      <c r="P1626" s="8"/>
    </row>
    <row r="1627" spans="1:16" s="2" customFormat="1" x14ac:dyDescent="0.15">
      <c r="A1627" s="3"/>
      <c r="B1627" s="3"/>
      <c r="J1627" s="3"/>
      <c r="K1627" s="5"/>
      <c r="L1627" s="8"/>
      <c r="N1627" s="5"/>
      <c r="O1627" s="10"/>
      <c r="P1627" s="8"/>
    </row>
    <row r="1628" spans="1:16" s="2" customFormat="1" x14ac:dyDescent="0.15">
      <c r="A1628" s="3"/>
      <c r="B1628" s="3"/>
      <c r="J1628" s="3"/>
      <c r="K1628" s="5"/>
      <c r="L1628" s="8"/>
      <c r="N1628" s="5"/>
      <c r="O1628" s="10"/>
      <c r="P1628" s="8"/>
    </row>
    <row r="1629" spans="1:16" s="2" customFormat="1" x14ac:dyDescent="0.15">
      <c r="A1629" s="3"/>
      <c r="B1629" s="3"/>
      <c r="J1629" s="3"/>
      <c r="K1629" s="5"/>
      <c r="L1629" s="8"/>
      <c r="N1629" s="5"/>
      <c r="O1629" s="10"/>
      <c r="P1629" s="8"/>
    </row>
    <row r="1630" spans="1:16" s="2" customFormat="1" x14ac:dyDescent="0.15">
      <c r="A1630" s="3"/>
      <c r="B1630" s="3"/>
      <c r="J1630" s="3"/>
      <c r="K1630" s="5"/>
      <c r="L1630" s="8"/>
      <c r="N1630" s="5"/>
      <c r="O1630" s="10"/>
      <c r="P1630" s="8"/>
    </row>
    <row r="1631" spans="1:16" s="2" customFormat="1" x14ac:dyDescent="0.15">
      <c r="A1631" s="3"/>
      <c r="B1631" s="3"/>
      <c r="J1631" s="3"/>
      <c r="K1631" s="5"/>
      <c r="L1631" s="8"/>
      <c r="N1631" s="5"/>
      <c r="O1631" s="10"/>
      <c r="P1631" s="8"/>
    </row>
    <row r="1632" spans="1:16" s="2" customFormat="1" x14ac:dyDescent="0.15">
      <c r="A1632" s="3"/>
      <c r="B1632" s="3"/>
      <c r="J1632" s="3"/>
      <c r="K1632" s="5"/>
      <c r="L1632" s="8"/>
      <c r="N1632" s="5"/>
      <c r="O1632" s="10"/>
      <c r="P1632" s="8"/>
    </row>
    <row r="1633" spans="1:16" s="2" customFormat="1" x14ac:dyDescent="0.15">
      <c r="A1633" s="3"/>
      <c r="B1633" s="3"/>
      <c r="J1633" s="3"/>
      <c r="K1633" s="5"/>
      <c r="L1633" s="8"/>
      <c r="N1633" s="5"/>
      <c r="O1633" s="10"/>
      <c r="P1633" s="8"/>
    </row>
    <row r="1634" spans="1:16" s="2" customFormat="1" x14ac:dyDescent="0.15">
      <c r="A1634" s="3"/>
      <c r="B1634" s="3"/>
      <c r="J1634" s="3"/>
      <c r="K1634" s="5"/>
      <c r="L1634" s="8"/>
      <c r="N1634" s="5"/>
      <c r="O1634" s="10"/>
      <c r="P1634" s="8"/>
    </row>
    <row r="1635" spans="1:16" s="2" customFormat="1" x14ac:dyDescent="0.15">
      <c r="A1635" s="3"/>
      <c r="B1635" s="3"/>
      <c r="J1635" s="3"/>
      <c r="K1635" s="5"/>
      <c r="L1635" s="8"/>
      <c r="N1635" s="5"/>
      <c r="O1635" s="10"/>
      <c r="P1635" s="8"/>
    </row>
    <row r="1636" spans="1:16" s="2" customFormat="1" x14ac:dyDescent="0.15">
      <c r="A1636" s="3"/>
      <c r="B1636" s="3"/>
      <c r="J1636" s="3"/>
      <c r="K1636" s="5"/>
      <c r="L1636" s="8"/>
      <c r="N1636" s="5"/>
      <c r="O1636" s="10"/>
      <c r="P1636" s="8"/>
    </row>
    <row r="1637" spans="1:16" s="2" customFormat="1" x14ac:dyDescent="0.15">
      <c r="A1637" s="3"/>
      <c r="B1637" s="3"/>
      <c r="J1637" s="3"/>
      <c r="K1637" s="5"/>
      <c r="L1637" s="8"/>
      <c r="N1637" s="5"/>
      <c r="O1637" s="10"/>
      <c r="P1637" s="8"/>
    </row>
    <row r="1638" spans="1:16" s="2" customFormat="1" x14ac:dyDescent="0.15">
      <c r="A1638" s="3"/>
      <c r="B1638" s="3"/>
      <c r="J1638" s="3"/>
      <c r="K1638" s="5"/>
      <c r="L1638" s="8"/>
      <c r="N1638" s="5"/>
      <c r="O1638" s="10"/>
      <c r="P1638" s="8"/>
    </row>
    <row r="1639" spans="1:16" s="2" customFormat="1" x14ac:dyDescent="0.15">
      <c r="A1639" s="3"/>
      <c r="B1639" s="3"/>
      <c r="J1639" s="3"/>
      <c r="K1639" s="5"/>
      <c r="L1639" s="8"/>
      <c r="N1639" s="5"/>
      <c r="O1639" s="10"/>
      <c r="P1639" s="8"/>
    </row>
    <row r="1640" spans="1:16" s="2" customFormat="1" x14ac:dyDescent="0.15">
      <c r="A1640" s="3"/>
      <c r="B1640" s="3"/>
      <c r="J1640" s="3"/>
      <c r="K1640" s="5"/>
      <c r="L1640" s="8"/>
      <c r="N1640" s="5"/>
      <c r="O1640" s="10"/>
      <c r="P1640" s="8"/>
    </row>
    <row r="1641" spans="1:16" s="2" customFormat="1" x14ac:dyDescent="0.15">
      <c r="A1641" s="3"/>
      <c r="B1641" s="3"/>
      <c r="J1641" s="3"/>
      <c r="K1641" s="5"/>
      <c r="L1641" s="8"/>
      <c r="N1641" s="5"/>
      <c r="O1641" s="10"/>
      <c r="P1641" s="8"/>
    </row>
    <row r="1642" spans="1:16" s="2" customFormat="1" x14ac:dyDescent="0.15">
      <c r="A1642" s="3"/>
      <c r="B1642" s="3"/>
      <c r="J1642" s="3"/>
      <c r="K1642" s="5"/>
      <c r="L1642" s="8"/>
      <c r="N1642" s="5"/>
      <c r="O1642" s="10"/>
      <c r="P1642" s="8"/>
    </row>
    <row r="1643" spans="1:16" s="2" customFormat="1" x14ac:dyDescent="0.15">
      <c r="A1643" s="3"/>
      <c r="B1643" s="3"/>
      <c r="J1643" s="3"/>
      <c r="K1643" s="5"/>
      <c r="L1643" s="8"/>
      <c r="N1643" s="5"/>
      <c r="O1643" s="10"/>
      <c r="P1643" s="8"/>
    </row>
    <row r="1644" spans="1:16" s="2" customFormat="1" x14ac:dyDescent="0.15">
      <c r="A1644" s="3"/>
      <c r="B1644" s="3"/>
      <c r="J1644" s="3"/>
      <c r="K1644" s="5"/>
      <c r="L1644" s="8"/>
      <c r="N1644" s="5"/>
      <c r="O1644" s="10"/>
      <c r="P1644" s="8"/>
    </row>
    <row r="1645" spans="1:16" s="2" customFormat="1" x14ac:dyDescent="0.15">
      <c r="A1645" s="3"/>
      <c r="B1645" s="3"/>
      <c r="J1645" s="3"/>
      <c r="K1645" s="5"/>
      <c r="L1645" s="8"/>
      <c r="N1645" s="5"/>
      <c r="O1645" s="10"/>
      <c r="P1645" s="8"/>
    </row>
    <row r="1646" spans="1:16" s="2" customFormat="1" x14ac:dyDescent="0.15">
      <c r="A1646" s="3"/>
      <c r="B1646" s="3"/>
      <c r="J1646" s="3"/>
      <c r="K1646" s="5"/>
      <c r="L1646" s="8"/>
      <c r="N1646" s="5"/>
      <c r="O1646" s="10"/>
      <c r="P1646" s="8"/>
    </row>
    <row r="1647" spans="1:16" s="2" customFormat="1" x14ac:dyDescent="0.15">
      <c r="A1647" s="3"/>
      <c r="B1647" s="3"/>
      <c r="J1647" s="3"/>
      <c r="K1647" s="5"/>
      <c r="L1647" s="8"/>
      <c r="N1647" s="5"/>
      <c r="O1647" s="10"/>
      <c r="P1647" s="8"/>
    </row>
    <row r="1648" spans="1:16" s="2" customFormat="1" x14ac:dyDescent="0.15">
      <c r="A1648" s="3"/>
      <c r="B1648" s="3"/>
      <c r="J1648" s="3"/>
      <c r="K1648" s="5"/>
      <c r="L1648" s="8"/>
      <c r="N1648" s="5"/>
      <c r="O1648" s="10"/>
      <c r="P1648" s="8"/>
    </row>
    <row r="1649" spans="1:16" s="2" customFormat="1" x14ac:dyDescent="0.15">
      <c r="A1649" s="3"/>
      <c r="B1649" s="3"/>
      <c r="J1649" s="3"/>
      <c r="K1649" s="5"/>
      <c r="L1649" s="8"/>
      <c r="N1649" s="5"/>
      <c r="O1649" s="10"/>
      <c r="P1649" s="8"/>
    </row>
    <row r="1650" spans="1:16" s="2" customFormat="1" x14ac:dyDescent="0.15">
      <c r="A1650" s="3"/>
      <c r="B1650" s="3"/>
      <c r="J1650" s="3"/>
      <c r="K1650" s="5"/>
      <c r="L1650" s="8"/>
      <c r="N1650" s="5"/>
      <c r="O1650" s="10"/>
      <c r="P1650" s="8"/>
    </row>
    <row r="1651" spans="1:16" s="2" customFormat="1" x14ac:dyDescent="0.15">
      <c r="A1651" s="3"/>
      <c r="B1651" s="3"/>
      <c r="J1651" s="3"/>
      <c r="K1651" s="5"/>
      <c r="L1651" s="8"/>
      <c r="N1651" s="5"/>
      <c r="O1651" s="10"/>
      <c r="P1651" s="8"/>
    </row>
    <row r="1652" spans="1:16" s="2" customFormat="1" x14ac:dyDescent="0.15">
      <c r="A1652" s="3"/>
      <c r="B1652" s="3"/>
      <c r="J1652" s="3"/>
      <c r="K1652" s="5"/>
      <c r="L1652" s="8"/>
      <c r="N1652" s="5"/>
      <c r="O1652" s="10"/>
      <c r="P1652" s="8"/>
    </row>
    <row r="1653" spans="1:16" s="2" customFormat="1" x14ac:dyDescent="0.15">
      <c r="A1653" s="3"/>
      <c r="B1653" s="3"/>
      <c r="J1653" s="3"/>
      <c r="K1653" s="5"/>
      <c r="L1653" s="8"/>
      <c r="N1653" s="5"/>
      <c r="O1653" s="10"/>
      <c r="P1653" s="8"/>
    </row>
    <row r="1654" spans="1:16" s="2" customFormat="1" x14ac:dyDescent="0.15">
      <c r="A1654" s="3"/>
      <c r="B1654" s="3"/>
      <c r="J1654" s="3"/>
      <c r="K1654" s="5"/>
      <c r="L1654" s="8"/>
      <c r="N1654" s="5"/>
      <c r="O1654" s="10"/>
      <c r="P1654" s="8"/>
    </row>
    <row r="1655" spans="1:16" s="2" customFormat="1" x14ac:dyDescent="0.15">
      <c r="A1655" s="3"/>
      <c r="B1655" s="3"/>
      <c r="J1655" s="3"/>
      <c r="K1655" s="5"/>
      <c r="L1655" s="8"/>
      <c r="N1655" s="5"/>
      <c r="O1655" s="10"/>
      <c r="P1655" s="8"/>
    </row>
    <row r="1656" spans="1:16" s="2" customFormat="1" x14ac:dyDescent="0.15">
      <c r="A1656" s="3"/>
      <c r="B1656" s="3"/>
      <c r="J1656" s="3"/>
      <c r="K1656" s="5"/>
      <c r="L1656" s="8"/>
      <c r="N1656" s="5"/>
      <c r="O1656" s="10"/>
      <c r="P1656" s="8"/>
    </row>
    <row r="1657" spans="1:16" s="2" customFormat="1" x14ac:dyDescent="0.15">
      <c r="A1657" s="3"/>
      <c r="B1657" s="3"/>
      <c r="J1657" s="3"/>
      <c r="K1657" s="5"/>
      <c r="L1657" s="8"/>
      <c r="N1657" s="5"/>
      <c r="O1657" s="10"/>
      <c r="P1657" s="8"/>
    </row>
    <row r="1658" spans="1:16" s="2" customFormat="1" x14ac:dyDescent="0.15">
      <c r="A1658" s="3"/>
      <c r="B1658" s="3"/>
      <c r="J1658" s="3"/>
      <c r="K1658" s="5"/>
      <c r="L1658" s="8"/>
      <c r="N1658" s="5"/>
      <c r="O1658" s="10"/>
      <c r="P1658" s="8"/>
    </row>
    <row r="1659" spans="1:16" s="2" customFormat="1" x14ac:dyDescent="0.15">
      <c r="A1659" s="3"/>
      <c r="B1659" s="3"/>
      <c r="J1659" s="3"/>
      <c r="K1659" s="5"/>
      <c r="L1659" s="8"/>
      <c r="N1659" s="5"/>
      <c r="O1659" s="10"/>
      <c r="P1659" s="8"/>
    </row>
    <row r="1660" spans="1:16" s="2" customFormat="1" x14ac:dyDescent="0.15">
      <c r="A1660" s="3"/>
      <c r="B1660" s="3"/>
      <c r="J1660" s="3"/>
      <c r="K1660" s="5"/>
      <c r="L1660" s="8"/>
      <c r="N1660" s="5"/>
      <c r="O1660" s="10"/>
      <c r="P1660" s="8"/>
    </row>
    <row r="1661" spans="1:16" s="2" customFormat="1" x14ac:dyDescent="0.15">
      <c r="A1661" s="3"/>
      <c r="B1661" s="3"/>
      <c r="J1661" s="3"/>
      <c r="K1661" s="5"/>
      <c r="L1661" s="8"/>
      <c r="N1661" s="5"/>
      <c r="O1661" s="10"/>
      <c r="P1661" s="8"/>
    </row>
    <row r="1662" spans="1:16" s="2" customFormat="1" x14ac:dyDescent="0.15">
      <c r="A1662" s="3"/>
      <c r="B1662" s="3"/>
      <c r="J1662" s="3"/>
      <c r="K1662" s="5"/>
      <c r="L1662" s="8"/>
      <c r="N1662" s="5"/>
      <c r="O1662" s="10"/>
      <c r="P1662" s="8"/>
    </row>
    <row r="1663" spans="1:16" s="2" customFormat="1" x14ac:dyDescent="0.15">
      <c r="A1663" s="3"/>
      <c r="B1663" s="3"/>
      <c r="J1663" s="3"/>
      <c r="K1663" s="5"/>
      <c r="L1663" s="8"/>
      <c r="N1663" s="5"/>
      <c r="O1663" s="10"/>
      <c r="P1663" s="8"/>
    </row>
    <row r="1664" spans="1:16" s="2" customFormat="1" x14ac:dyDescent="0.15">
      <c r="A1664" s="3"/>
      <c r="B1664" s="3"/>
      <c r="J1664" s="3"/>
      <c r="K1664" s="5"/>
      <c r="L1664" s="8"/>
      <c r="N1664" s="5"/>
      <c r="O1664" s="10"/>
      <c r="P1664" s="8"/>
    </row>
    <row r="1665" spans="1:16" s="2" customFormat="1" x14ac:dyDescent="0.15">
      <c r="A1665" s="3"/>
      <c r="B1665" s="3"/>
      <c r="J1665" s="3"/>
      <c r="K1665" s="5"/>
      <c r="L1665" s="8"/>
      <c r="N1665" s="5"/>
      <c r="O1665" s="10"/>
      <c r="P1665" s="8"/>
    </row>
    <row r="1666" spans="1:16" s="2" customFormat="1" x14ac:dyDescent="0.15">
      <c r="A1666" s="3"/>
      <c r="B1666" s="3"/>
      <c r="J1666" s="3"/>
      <c r="K1666" s="5"/>
      <c r="L1666" s="8"/>
      <c r="N1666" s="5"/>
      <c r="O1666" s="10"/>
      <c r="P1666" s="8"/>
    </row>
    <row r="1667" spans="1:16" s="2" customFormat="1" x14ac:dyDescent="0.15">
      <c r="A1667" s="3"/>
      <c r="B1667" s="3"/>
      <c r="J1667" s="3"/>
      <c r="K1667" s="5"/>
      <c r="L1667" s="8"/>
      <c r="N1667" s="5"/>
      <c r="O1667" s="10"/>
      <c r="P1667" s="8"/>
    </row>
    <row r="1668" spans="1:16" s="2" customFormat="1" x14ac:dyDescent="0.15">
      <c r="A1668" s="3"/>
      <c r="B1668" s="3"/>
      <c r="J1668" s="3"/>
      <c r="K1668" s="5"/>
      <c r="L1668" s="8"/>
      <c r="N1668" s="5"/>
      <c r="O1668" s="10"/>
      <c r="P1668" s="8"/>
    </row>
    <row r="1669" spans="1:16" s="2" customFormat="1" x14ac:dyDescent="0.15">
      <c r="A1669" s="3"/>
      <c r="B1669" s="3"/>
      <c r="J1669" s="3"/>
      <c r="K1669" s="5"/>
      <c r="L1669" s="8"/>
      <c r="N1669" s="5"/>
      <c r="O1669" s="10"/>
      <c r="P1669" s="8"/>
    </row>
    <row r="1670" spans="1:16" s="2" customFormat="1" x14ac:dyDescent="0.15">
      <c r="A1670" s="3"/>
      <c r="B1670" s="3"/>
      <c r="J1670" s="3"/>
      <c r="K1670" s="5"/>
      <c r="L1670" s="8"/>
      <c r="N1670" s="5"/>
      <c r="O1670" s="10"/>
      <c r="P1670" s="8"/>
    </row>
    <row r="1671" spans="1:16" s="2" customFormat="1" x14ac:dyDescent="0.15">
      <c r="A1671" s="3"/>
      <c r="B1671" s="3"/>
      <c r="J1671" s="3"/>
      <c r="K1671" s="5"/>
      <c r="L1671" s="8"/>
      <c r="N1671" s="5"/>
      <c r="O1671" s="10"/>
      <c r="P1671" s="8"/>
    </row>
    <row r="1672" spans="1:16" s="2" customFormat="1" x14ac:dyDescent="0.15">
      <c r="A1672" s="3"/>
      <c r="B1672" s="3"/>
      <c r="J1672" s="3"/>
      <c r="K1672" s="5"/>
      <c r="L1672" s="8"/>
      <c r="N1672" s="5"/>
      <c r="O1672" s="10"/>
      <c r="P1672" s="8"/>
    </row>
    <row r="1673" spans="1:16" s="2" customFormat="1" x14ac:dyDescent="0.15">
      <c r="A1673" s="3"/>
      <c r="B1673" s="3"/>
      <c r="J1673" s="3"/>
      <c r="K1673" s="5"/>
      <c r="L1673" s="8"/>
      <c r="N1673" s="5"/>
      <c r="O1673" s="10"/>
      <c r="P1673" s="8"/>
    </row>
    <row r="1674" spans="1:16" s="2" customFormat="1" x14ac:dyDescent="0.15">
      <c r="A1674" s="3"/>
      <c r="B1674" s="3"/>
      <c r="J1674" s="3"/>
      <c r="K1674" s="5"/>
      <c r="L1674" s="8"/>
      <c r="N1674" s="5"/>
      <c r="O1674" s="10"/>
      <c r="P1674" s="8"/>
    </row>
    <row r="1675" spans="1:16" s="2" customFormat="1" x14ac:dyDescent="0.15">
      <c r="A1675" s="3"/>
      <c r="B1675" s="3"/>
      <c r="J1675" s="3"/>
      <c r="K1675" s="5"/>
      <c r="L1675" s="8"/>
      <c r="N1675" s="5"/>
      <c r="O1675" s="10"/>
      <c r="P1675" s="8"/>
    </row>
    <row r="1676" spans="1:16" s="2" customFormat="1" x14ac:dyDescent="0.15">
      <c r="A1676" s="3"/>
      <c r="B1676" s="3"/>
      <c r="J1676" s="3"/>
      <c r="K1676" s="5"/>
      <c r="L1676" s="8"/>
      <c r="N1676" s="5"/>
      <c r="O1676" s="10"/>
      <c r="P1676" s="8"/>
    </row>
    <row r="1677" spans="1:16" s="2" customFormat="1" x14ac:dyDescent="0.15">
      <c r="A1677" s="3"/>
      <c r="B1677" s="3"/>
      <c r="J1677" s="3"/>
      <c r="K1677" s="5"/>
      <c r="L1677" s="8"/>
      <c r="N1677" s="5"/>
      <c r="O1677" s="10"/>
      <c r="P1677" s="8"/>
    </row>
    <row r="1678" spans="1:16" s="2" customFormat="1" x14ac:dyDescent="0.15">
      <c r="A1678" s="3"/>
      <c r="B1678" s="3"/>
      <c r="J1678" s="3"/>
      <c r="K1678" s="5"/>
      <c r="L1678" s="8"/>
      <c r="N1678" s="5"/>
      <c r="O1678" s="10"/>
      <c r="P1678" s="8"/>
    </row>
    <row r="1679" spans="1:16" s="2" customFormat="1" x14ac:dyDescent="0.15">
      <c r="A1679" s="3"/>
      <c r="B1679" s="3"/>
      <c r="J1679" s="3"/>
      <c r="K1679" s="5"/>
      <c r="L1679" s="8"/>
      <c r="N1679" s="5"/>
      <c r="O1679" s="10"/>
      <c r="P1679" s="8"/>
    </row>
    <row r="1680" spans="1:16" s="2" customFormat="1" x14ac:dyDescent="0.15">
      <c r="A1680" s="3"/>
      <c r="B1680" s="3"/>
      <c r="J1680" s="3"/>
      <c r="K1680" s="5"/>
      <c r="L1680" s="8"/>
      <c r="N1680" s="5"/>
      <c r="O1680" s="10"/>
      <c r="P1680" s="8"/>
    </row>
    <row r="1681" spans="1:16" s="2" customFormat="1" x14ac:dyDescent="0.15">
      <c r="A1681" s="3"/>
      <c r="B1681" s="3"/>
      <c r="J1681" s="3"/>
      <c r="K1681" s="5"/>
      <c r="L1681" s="8"/>
      <c r="N1681" s="5"/>
      <c r="O1681" s="10"/>
      <c r="P1681" s="8"/>
    </row>
    <row r="1682" spans="1:16" s="2" customFormat="1" x14ac:dyDescent="0.15">
      <c r="A1682" s="3"/>
      <c r="B1682" s="3"/>
      <c r="J1682" s="3"/>
      <c r="K1682" s="5"/>
      <c r="L1682" s="8"/>
      <c r="N1682" s="5"/>
      <c r="O1682" s="10"/>
      <c r="P1682" s="8"/>
    </row>
    <row r="1683" spans="1:16" s="2" customFormat="1" x14ac:dyDescent="0.15">
      <c r="A1683" s="3"/>
      <c r="B1683" s="3"/>
      <c r="J1683" s="3"/>
      <c r="K1683" s="5"/>
      <c r="L1683" s="8"/>
      <c r="N1683" s="5"/>
      <c r="O1683" s="10"/>
      <c r="P1683" s="8"/>
    </row>
    <row r="1684" spans="1:16" s="2" customFormat="1" x14ac:dyDescent="0.15">
      <c r="A1684" s="3"/>
      <c r="B1684" s="3"/>
      <c r="J1684" s="3"/>
      <c r="K1684" s="5"/>
      <c r="L1684" s="8"/>
      <c r="N1684" s="5"/>
      <c r="O1684" s="10"/>
      <c r="P1684" s="8"/>
    </row>
    <row r="1685" spans="1:16" s="2" customFormat="1" x14ac:dyDescent="0.15">
      <c r="A1685" s="3"/>
      <c r="B1685" s="3"/>
      <c r="J1685" s="3"/>
      <c r="K1685" s="5"/>
      <c r="L1685" s="8"/>
      <c r="N1685" s="5"/>
      <c r="O1685" s="10"/>
      <c r="P1685" s="8"/>
    </row>
    <row r="1686" spans="1:16" s="2" customFormat="1" x14ac:dyDescent="0.15">
      <c r="A1686" s="3"/>
      <c r="B1686" s="3"/>
      <c r="J1686" s="3"/>
      <c r="K1686" s="5"/>
      <c r="L1686" s="8"/>
      <c r="N1686" s="5"/>
      <c r="O1686" s="10"/>
      <c r="P1686" s="8"/>
    </row>
    <row r="1687" spans="1:16" s="2" customFormat="1" x14ac:dyDescent="0.15">
      <c r="A1687" s="3"/>
      <c r="B1687" s="3"/>
      <c r="J1687" s="3"/>
      <c r="K1687" s="5"/>
      <c r="L1687" s="8"/>
      <c r="N1687" s="5"/>
      <c r="O1687" s="10"/>
      <c r="P1687" s="8"/>
    </row>
    <row r="1688" spans="1:16" s="2" customFormat="1" x14ac:dyDescent="0.15">
      <c r="A1688" s="3"/>
      <c r="B1688" s="3"/>
      <c r="J1688" s="3"/>
      <c r="K1688" s="5"/>
      <c r="L1688" s="8"/>
      <c r="N1688" s="5"/>
      <c r="O1688" s="10"/>
      <c r="P1688" s="8"/>
    </row>
    <row r="1689" spans="1:16" s="2" customFormat="1" x14ac:dyDescent="0.15">
      <c r="A1689" s="3"/>
      <c r="B1689" s="3"/>
      <c r="J1689" s="3"/>
      <c r="K1689" s="5"/>
      <c r="L1689" s="8"/>
      <c r="N1689" s="5"/>
      <c r="O1689" s="10"/>
      <c r="P1689" s="8"/>
    </row>
    <row r="1690" spans="1:16" s="2" customFormat="1" x14ac:dyDescent="0.15">
      <c r="A1690" s="3"/>
      <c r="B1690" s="3"/>
      <c r="J1690" s="3"/>
      <c r="K1690" s="5"/>
      <c r="L1690" s="8"/>
      <c r="N1690" s="5"/>
      <c r="O1690" s="10"/>
      <c r="P1690" s="8"/>
    </row>
    <row r="1691" spans="1:16" s="2" customFormat="1" x14ac:dyDescent="0.15">
      <c r="A1691" s="3"/>
      <c r="B1691" s="3"/>
      <c r="J1691" s="3"/>
      <c r="K1691" s="5"/>
      <c r="L1691" s="8"/>
      <c r="N1691" s="5"/>
      <c r="O1691" s="10"/>
      <c r="P1691" s="8"/>
    </row>
    <row r="1692" spans="1:16" s="2" customFormat="1" x14ac:dyDescent="0.15">
      <c r="A1692" s="3"/>
      <c r="B1692" s="3"/>
      <c r="J1692" s="3"/>
      <c r="K1692" s="5"/>
      <c r="L1692" s="8"/>
      <c r="N1692" s="5"/>
      <c r="O1692" s="10"/>
      <c r="P1692" s="8"/>
    </row>
    <row r="1693" spans="1:16" s="2" customFormat="1" x14ac:dyDescent="0.15">
      <c r="A1693" s="3"/>
      <c r="B1693" s="3"/>
      <c r="J1693" s="3"/>
      <c r="K1693" s="5"/>
      <c r="L1693" s="8"/>
      <c r="N1693" s="5"/>
      <c r="O1693" s="10"/>
      <c r="P1693" s="8"/>
    </row>
    <row r="1694" spans="1:16" s="2" customFormat="1" x14ac:dyDescent="0.15">
      <c r="A1694" s="3"/>
      <c r="B1694" s="3"/>
      <c r="J1694" s="3"/>
      <c r="K1694" s="5"/>
      <c r="L1694" s="8"/>
      <c r="N1694" s="5"/>
      <c r="O1694" s="10"/>
      <c r="P1694" s="8"/>
    </row>
    <row r="1695" spans="1:16" s="2" customFormat="1" x14ac:dyDescent="0.15">
      <c r="A1695" s="3"/>
      <c r="B1695" s="3"/>
      <c r="J1695" s="3"/>
      <c r="K1695" s="5"/>
      <c r="L1695" s="8"/>
      <c r="N1695" s="5"/>
      <c r="O1695" s="10"/>
      <c r="P1695" s="8"/>
    </row>
    <row r="1696" spans="1:16" s="2" customFormat="1" x14ac:dyDescent="0.15">
      <c r="A1696" s="3"/>
      <c r="B1696" s="3"/>
      <c r="J1696" s="3"/>
      <c r="K1696" s="5"/>
      <c r="L1696" s="8"/>
      <c r="N1696" s="5"/>
      <c r="O1696" s="10"/>
      <c r="P1696" s="8"/>
    </row>
    <row r="1697" spans="1:16" s="2" customFormat="1" x14ac:dyDescent="0.15">
      <c r="A1697" s="3"/>
      <c r="B1697" s="3"/>
      <c r="J1697" s="3"/>
      <c r="K1697" s="5"/>
      <c r="L1697" s="8"/>
      <c r="N1697" s="5"/>
      <c r="O1697" s="10"/>
      <c r="P1697" s="8"/>
    </row>
    <row r="1698" spans="1:16" s="2" customFormat="1" x14ac:dyDescent="0.15">
      <c r="A1698" s="3"/>
      <c r="B1698" s="3"/>
      <c r="J1698" s="3"/>
      <c r="K1698" s="5"/>
      <c r="L1698" s="8"/>
      <c r="N1698" s="5"/>
      <c r="O1698" s="10"/>
      <c r="P1698" s="8"/>
    </row>
    <row r="1699" spans="1:16" s="2" customFormat="1" x14ac:dyDescent="0.15">
      <c r="A1699" s="3"/>
      <c r="B1699" s="3"/>
      <c r="J1699" s="3"/>
      <c r="K1699" s="5"/>
      <c r="L1699" s="8"/>
      <c r="N1699" s="5"/>
      <c r="O1699" s="10"/>
      <c r="P1699" s="8"/>
    </row>
    <row r="1700" spans="1:16" s="2" customFormat="1" x14ac:dyDescent="0.15">
      <c r="A1700" s="3"/>
      <c r="B1700" s="3"/>
      <c r="J1700" s="3"/>
      <c r="K1700" s="5"/>
      <c r="L1700" s="8"/>
      <c r="N1700" s="5"/>
      <c r="O1700" s="10"/>
      <c r="P1700" s="8"/>
    </row>
    <row r="1701" spans="1:16" s="2" customFormat="1" x14ac:dyDescent="0.15">
      <c r="A1701" s="3"/>
      <c r="B1701" s="3"/>
      <c r="J1701" s="3"/>
      <c r="K1701" s="5"/>
      <c r="L1701" s="8"/>
      <c r="N1701" s="5"/>
      <c r="O1701" s="10"/>
      <c r="P1701" s="8"/>
    </row>
    <row r="1702" spans="1:16" s="2" customFormat="1" x14ac:dyDescent="0.15">
      <c r="A1702" s="3"/>
      <c r="B1702" s="3"/>
      <c r="J1702" s="3"/>
      <c r="K1702" s="5"/>
      <c r="L1702" s="8"/>
      <c r="N1702" s="5"/>
      <c r="O1702" s="10"/>
      <c r="P1702" s="8"/>
    </row>
    <row r="1703" spans="1:16" s="2" customFormat="1" x14ac:dyDescent="0.15">
      <c r="A1703" s="3"/>
      <c r="B1703" s="3"/>
      <c r="J1703" s="3"/>
      <c r="K1703" s="5"/>
      <c r="L1703" s="8"/>
      <c r="N1703" s="5"/>
      <c r="O1703" s="10"/>
      <c r="P1703" s="8"/>
    </row>
    <row r="1704" spans="1:16" s="2" customFormat="1" x14ac:dyDescent="0.15">
      <c r="A1704" s="3"/>
      <c r="B1704" s="3"/>
      <c r="J1704" s="3"/>
      <c r="K1704" s="5"/>
      <c r="L1704" s="8"/>
      <c r="N1704" s="5"/>
      <c r="O1704" s="10"/>
      <c r="P1704" s="8"/>
    </row>
    <row r="1705" spans="1:16" s="2" customFormat="1" x14ac:dyDescent="0.15">
      <c r="A1705" s="3"/>
      <c r="B1705" s="3"/>
      <c r="J1705" s="3"/>
      <c r="K1705" s="5"/>
      <c r="L1705" s="8"/>
      <c r="N1705" s="5"/>
      <c r="O1705" s="10"/>
      <c r="P1705" s="8"/>
    </row>
    <row r="1706" spans="1:16" s="2" customFormat="1" x14ac:dyDescent="0.15">
      <c r="A1706" s="3"/>
      <c r="B1706" s="3"/>
      <c r="J1706" s="3"/>
      <c r="K1706" s="5"/>
      <c r="L1706" s="8"/>
      <c r="N1706" s="5"/>
      <c r="O1706" s="10"/>
      <c r="P1706" s="8"/>
    </row>
    <row r="1707" spans="1:16" s="2" customFormat="1" x14ac:dyDescent="0.15">
      <c r="A1707" s="3"/>
      <c r="B1707" s="3"/>
      <c r="J1707" s="3"/>
      <c r="K1707" s="5"/>
      <c r="L1707" s="8"/>
      <c r="N1707" s="5"/>
      <c r="O1707" s="10"/>
      <c r="P1707" s="8"/>
    </row>
    <row r="1708" spans="1:16" s="2" customFormat="1" x14ac:dyDescent="0.15">
      <c r="A1708" s="3"/>
      <c r="B1708" s="3"/>
      <c r="J1708" s="3"/>
      <c r="K1708" s="5"/>
      <c r="L1708" s="8"/>
      <c r="N1708" s="5"/>
      <c r="O1708" s="10"/>
      <c r="P1708" s="8"/>
    </row>
    <row r="1709" spans="1:16" s="2" customFormat="1" x14ac:dyDescent="0.15">
      <c r="A1709" s="3"/>
      <c r="B1709" s="3"/>
      <c r="J1709" s="3"/>
      <c r="K1709" s="5"/>
      <c r="L1709" s="8"/>
      <c r="N1709" s="5"/>
      <c r="O1709" s="10"/>
      <c r="P1709" s="8"/>
    </row>
    <row r="1710" spans="1:16" s="2" customFormat="1" x14ac:dyDescent="0.15">
      <c r="A1710" s="3"/>
      <c r="B1710" s="3"/>
      <c r="J1710" s="3"/>
      <c r="K1710" s="5"/>
      <c r="L1710" s="8"/>
      <c r="N1710" s="5"/>
      <c r="O1710" s="10"/>
      <c r="P1710" s="8"/>
    </row>
    <row r="1711" spans="1:16" s="2" customFormat="1" x14ac:dyDescent="0.15">
      <c r="A1711" s="3"/>
      <c r="B1711" s="3"/>
      <c r="J1711" s="3"/>
      <c r="K1711" s="5"/>
      <c r="L1711" s="8"/>
      <c r="N1711" s="5"/>
      <c r="O1711" s="10"/>
      <c r="P1711" s="8"/>
    </row>
    <row r="1712" spans="1:16" s="2" customFormat="1" x14ac:dyDescent="0.15">
      <c r="A1712" s="3"/>
      <c r="B1712" s="3"/>
      <c r="J1712" s="3"/>
      <c r="K1712" s="5"/>
      <c r="L1712" s="8"/>
      <c r="N1712" s="5"/>
      <c r="O1712" s="10"/>
      <c r="P1712" s="8"/>
    </row>
    <row r="1713" spans="1:16" s="2" customFormat="1" x14ac:dyDescent="0.15">
      <c r="A1713" s="3"/>
      <c r="B1713" s="3"/>
      <c r="J1713" s="3"/>
      <c r="K1713" s="5"/>
      <c r="L1713" s="8"/>
      <c r="N1713" s="5"/>
      <c r="O1713" s="10"/>
      <c r="P1713" s="8"/>
    </row>
    <row r="1714" spans="1:16" s="2" customFormat="1" x14ac:dyDescent="0.15">
      <c r="A1714" s="3"/>
      <c r="B1714" s="3"/>
      <c r="J1714" s="3"/>
      <c r="K1714" s="5"/>
      <c r="L1714" s="8"/>
      <c r="N1714" s="5"/>
      <c r="O1714" s="10"/>
      <c r="P1714" s="8"/>
    </row>
    <row r="1715" spans="1:16" s="2" customFormat="1" x14ac:dyDescent="0.15">
      <c r="A1715" s="3"/>
      <c r="B1715" s="3"/>
      <c r="J1715" s="3"/>
      <c r="K1715" s="5"/>
      <c r="L1715" s="8"/>
      <c r="N1715" s="5"/>
      <c r="O1715" s="10"/>
      <c r="P1715" s="8"/>
    </row>
    <row r="1716" spans="1:16" s="2" customFormat="1" x14ac:dyDescent="0.15">
      <c r="A1716" s="3"/>
      <c r="B1716" s="3"/>
      <c r="J1716" s="3"/>
      <c r="K1716" s="5"/>
      <c r="L1716" s="8"/>
      <c r="N1716" s="5"/>
      <c r="O1716" s="10"/>
      <c r="P1716" s="8"/>
    </row>
    <row r="1717" spans="1:16" s="2" customFormat="1" x14ac:dyDescent="0.15">
      <c r="A1717" s="3"/>
      <c r="B1717" s="3"/>
      <c r="J1717" s="3"/>
      <c r="K1717" s="5"/>
      <c r="L1717" s="8"/>
      <c r="N1717" s="5"/>
      <c r="O1717" s="10"/>
      <c r="P1717" s="8"/>
    </row>
    <row r="1718" spans="1:16" s="2" customFormat="1" x14ac:dyDescent="0.15">
      <c r="A1718" s="3"/>
      <c r="B1718" s="3"/>
      <c r="J1718" s="3"/>
      <c r="K1718" s="5"/>
      <c r="L1718" s="8"/>
      <c r="N1718" s="5"/>
      <c r="O1718" s="10"/>
      <c r="P1718" s="8"/>
    </row>
    <row r="1719" spans="1:16" s="2" customFormat="1" x14ac:dyDescent="0.15">
      <c r="A1719" s="3"/>
      <c r="B1719" s="3"/>
      <c r="J1719" s="3"/>
      <c r="K1719" s="5"/>
      <c r="L1719" s="8"/>
      <c r="N1719" s="5"/>
      <c r="O1719" s="10"/>
      <c r="P1719" s="8"/>
    </row>
    <row r="1720" spans="1:16" s="2" customFormat="1" x14ac:dyDescent="0.15">
      <c r="A1720" s="3"/>
      <c r="B1720" s="3"/>
      <c r="J1720" s="3"/>
      <c r="K1720" s="5"/>
      <c r="L1720" s="8"/>
      <c r="N1720" s="5"/>
      <c r="O1720" s="10"/>
      <c r="P1720" s="8"/>
    </row>
    <row r="1721" spans="1:16" s="2" customFormat="1" x14ac:dyDescent="0.15">
      <c r="A1721" s="3"/>
      <c r="B1721" s="3"/>
      <c r="J1721" s="3"/>
      <c r="K1721" s="5"/>
      <c r="L1721" s="8"/>
      <c r="N1721" s="5"/>
      <c r="O1721" s="10"/>
      <c r="P1721" s="8"/>
    </row>
    <row r="1722" spans="1:16" s="2" customFormat="1" x14ac:dyDescent="0.15">
      <c r="A1722" s="3"/>
      <c r="B1722" s="3"/>
      <c r="J1722" s="3"/>
      <c r="K1722" s="5"/>
      <c r="L1722" s="8"/>
      <c r="N1722" s="5"/>
      <c r="O1722" s="10"/>
      <c r="P1722" s="8"/>
    </row>
    <row r="1723" spans="1:16" s="2" customFormat="1" x14ac:dyDescent="0.15">
      <c r="A1723" s="3"/>
      <c r="B1723" s="3"/>
      <c r="J1723" s="3"/>
      <c r="K1723" s="5"/>
      <c r="L1723" s="8"/>
      <c r="N1723" s="5"/>
      <c r="O1723" s="10"/>
      <c r="P1723" s="8"/>
    </row>
    <row r="1724" spans="1:16" s="2" customFormat="1" x14ac:dyDescent="0.15">
      <c r="A1724" s="3"/>
      <c r="B1724" s="3"/>
      <c r="J1724" s="3"/>
      <c r="K1724" s="5"/>
      <c r="L1724" s="8"/>
      <c r="N1724" s="5"/>
      <c r="O1724" s="10"/>
      <c r="P1724" s="8"/>
    </row>
    <row r="1725" spans="1:16" s="2" customFormat="1" x14ac:dyDescent="0.15">
      <c r="A1725" s="3"/>
      <c r="B1725" s="3"/>
      <c r="J1725" s="3"/>
      <c r="K1725" s="5"/>
      <c r="L1725" s="8"/>
      <c r="N1725" s="5"/>
      <c r="O1725" s="10"/>
      <c r="P1725" s="8"/>
    </row>
    <row r="1726" spans="1:16" s="2" customFormat="1" x14ac:dyDescent="0.15">
      <c r="A1726" s="3"/>
      <c r="B1726" s="3"/>
      <c r="J1726" s="3"/>
      <c r="K1726" s="5"/>
      <c r="L1726" s="8"/>
      <c r="N1726" s="5"/>
      <c r="O1726" s="10"/>
      <c r="P1726" s="8"/>
    </row>
    <row r="1727" spans="1:16" s="2" customFormat="1" x14ac:dyDescent="0.15">
      <c r="A1727" s="3"/>
      <c r="B1727" s="3"/>
      <c r="J1727" s="3"/>
      <c r="K1727" s="5"/>
      <c r="L1727" s="8"/>
      <c r="N1727" s="5"/>
      <c r="O1727" s="10"/>
      <c r="P1727" s="8"/>
    </row>
    <row r="1728" spans="1:16" s="2" customFormat="1" x14ac:dyDescent="0.15">
      <c r="A1728" s="3"/>
      <c r="B1728" s="3"/>
      <c r="J1728" s="3"/>
      <c r="K1728" s="5"/>
      <c r="L1728" s="8"/>
      <c r="N1728" s="5"/>
      <c r="O1728" s="10"/>
      <c r="P1728" s="8"/>
    </row>
    <row r="1729" spans="1:16" s="2" customFormat="1" x14ac:dyDescent="0.15">
      <c r="A1729" s="3"/>
      <c r="B1729" s="3"/>
      <c r="J1729" s="3"/>
      <c r="K1729" s="5"/>
      <c r="L1729" s="8"/>
      <c r="N1729" s="5"/>
      <c r="O1729" s="10"/>
      <c r="P1729" s="8"/>
    </row>
    <row r="1730" spans="1:16" s="2" customFormat="1" x14ac:dyDescent="0.15">
      <c r="A1730" s="3"/>
      <c r="B1730" s="3"/>
      <c r="J1730" s="3"/>
      <c r="K1730" s="5"/>
      <c r="L1730" s="8"/>
      <c r="N1730" s="5"/>
      <c r="O1730" s="10"/>
      <c r="P1730" s="8"/>
    </row>
    <row r="1731" spans="1:16" s="2" customFormat="1" x14ac:dyDescent="0.15">
      <c r="A1731" s="3"/>
      <c r="B1731" s="3"/>
      <c r="J1731" s="3"/>
      <c r="K1731" s="5"/>
      <c r="L1731" s="8"/>
      <c r="N1731" s="5"/>
      <c r="O1731" s="10"/>
      <c r="P1731" s="8"/>
    </row>
    <row r="1732" spans="1:16" s="2" customFormat="1" x14ac:dyDescent="0.15">
      <c r="A1732" s="3"/>
      <c r="B1732" s="3"/>
      <c r="J1732" s="3"/>
      <c r="K1732" s="5"/>
      <c r="L1732" s="8"/>
      <c r="N1732" s="5"/>
      <c r="O1732" s="10"/>
      <c r="P1732" s="8"/>
    </row>
    <row r="1733" spans="1:16" s="2" customFormat="1" x14ac:dyDescent="0.15">
      <c r="A1733" s="3"/>
      <c r="B1733" s="3"/>
      <c r="J1733" s="3"/>
      <c r="K1733" s="5"/>
      <c r="L1733" s="8"/>
      <c r="N1733" s="5"/>
      <c r="O1733" s="10"/>
      <c r="P1733" s="8"/>
    </row>
    <row r="1734" spans="1:16" s="2" customFormat="1" x14ac:dyDescent="0.15">
      <c r="A1734" s="3"/>
      <c r="B1734" s="3"/>
      <c r="J1734" s="3"/>
      <c r="K1734" s="5"/>
      <c r="L1734" s="8"/>
      <c r="N1734" s="5"/>
      <c r="O1734" s="10"/>
      <c r="P1734" s="8"/>
    </row>
    <row r="1735" spans="1:16" s="2" customFormat="1" x14ac:dyDescent="0.15">
      <c r="A1735" s="3"/>
      <c r="B1735" s="3"/>
      <c r="J1735" s="3"/>
      <c r="K1735" s="5"/>
      <c r="L1735" s="8"/>
      <c r="N1735" s="5"/>
      <c r="O1735" s="10"/>
      <c r="P1735" s="8"/>
    </row>
    <row r="1736" spans="1:16" s="2" customFormat="1" x14ac:dyDescent="0.15">
      <c r="A1736" s="3"/>
      <c r="B1736" s="3"/>
      <c r="J1736" s="3"/>
      <c r="K1736" s="5"/>
      <c r="L1736" s="8"/>
      <c r="N1736" s="5"/>
      <c r="O1736" s="10"/>
      <c r="P1736" s="8"/>
    </row>
    <row r="1737" spans="1:16" s="2" customFormat="1" x14ac:dyDescent="0.15">
      <c r="A1737" s="3"/>
      <c r="B1737" s="3"/>
      <c r="J1737" s="3"/>
      <c r="K1737" s="5"/>
      <c r="L1737" s="8"/>
      <c r="N1737" s="5"/>
      <c r="O1737" s="10"/>
      <c r="P1737" s="8"/>
    </row>
    <row r="1738" spans="1:16" s="2" customFormat="1" x14ac:dyDescent="0.15">
      <c r="A1738" s="3"/>
      <c r="B1738" s="3"/>
      <c r="J1738" s="3"/>
      <c r="K1738" s="5"/>
      <c r="L1738" s="8"/>
      <c r="N1738" s="5"/>
      <c r="O1738" s="10"/>
      <c r="P1738" s="8"/>
    </row>
    <row r="1739" spans="1:16" s="2" customFormat="1" x14ac:dyDescent="0.15">
      <c r="A1739" s="3"/>
      <c r="B1739" s="3"/>
      <c r="J1739" s="3"/>
      <c r="K1739" s="5"/>
      <c r="L1739" s="8"/>
      <c r="N1739" s="5"/>
      <c r="O1739" s="10"/>
      <c r="P1739" s="8"/>
    </row>
    <row r="1740" spans="1:16" s="2" customFormat="1" x14ac:dyDescent="0.15">
      <c r="A1740" s="3"/>
      <c r="B1740" s="3"/>
      <c r="J1740" s="3"/>
      <c r="K1740" s="5"/>
      <c r="L1740" s="8"/>
      <c r="N1740" s="5"/>
      <c r="O1740" s="10"/>
      <c r="P1740" s="8"/>
    </row>
    <row r="1741" spans="1:16" s="2" customFormat="1" x14ac:dyDescent="0.15">
      <c r="A1741" s="3"/>
      <c r="B1741" s="3"/>
      <c r="J1741" s="3"/>
      <c r="K1741" s="5"/>
      <c r="L1741" s="8"/>
      <c r="N1741" s="5"/>
      <c r="O1741" s="10"/>
      <c r="P1741" s="8"/>
    </row>
    <row r="1742" spans="1:16" s="2" customFormat="1" x14ac:dyDescent="0.15">
      <c r="A1742" s="3"/>
      <c r="B1742" s="3"/>
      <c r="J1742" s="3"/>
      <c r="K1742" s="5"/>
      <c r="L1742" s="8"/>
      <c r="N1742" s="5"/>
      <c r="O1742" s="10"/>
      <c r="P1742" s="8"/>
    </row>
    <row r="1743" spans="1:16" s="2" customFormat="1" x14ac:dyDescent="0.15">
      <c r="A1743" s="3"/>
      <c r="B1743" s="3"/>
      <c r="J1743" s="3"/>
      <c r="K1743" s="5"/>
      <c r="L1743" s="8"/>
      <c r="N1743" s="5"/>
      <c r="O1743" s="10"/>
      <c r="P1743" s="8"/>
    </row>
    <row r="1744" spans="1:16" s="2" customFormat="1" x14ac:dyDescent="0.15">
      <c r="A1744" s="3"/>
      <c r="B1744" s="3"/>
      <c r="J1744" s="3"/>
      <c r="K1744" s="5"/>
      <c r="L1744" s="8"/>
      <c r="N1744" s="5"/>
      <c r="O1744" s="10"/>
      <c r="P1744" s="8"/>
    </row>
    <row r="1745" spans="1:16" s="2" customFormat="1" x14ac:dyDescent="0.15">
      <c r="A1745" s="3"/>
      <c r="B1745" s="3"/>
      <c r="J1745" s="3"/>
      <c r="K1745" s="5"/>
      <c r="L1745" s="8"/>
      <c r="N1745" s="5"/>
      <c r="O1745" s="10"/>
      <c r="P1745" s="8"/>
    </row>
    <row r="1746" spans="1:16" s="2" customFormat="1" x14ac:dyDescent="0.15">
      <c r="A1746" s="3"/>
      <c r="B1746" s="3"/>
      <c r="J1746" s="3"/>
      <c r="K1746" s="5"/>
      <c r="L1746" s="8"/>
      <c r="N1746" s="5"/>
      <c r="O1746" s="10"/>
      <c r="P1746" s="8"/>
    </row>
    <row r="1747" spans="1:16" s="2" customFormat="1" x14ac:dyDescent="0.15">
      <c r="A1747" s="3"/>
      <c r="B1747" s="3"/>
      <c r="J1747" s="3"/>
      <c r="K1747" s="5"/>
      <c r="L1747" s="8"/>
      <c r="N1747" s="5"/>
      <c r="O1747" s="10"/>
      <c r="P1747" s="8"/>
    </row>
    <row r="1748" spans="1:16" s="2" customFormat="1" x14ac:dyDescent="0.15">
      <c r="A1748" s="3"/>
      <c r="B1748" s="3"/>
      <c r="J1748" s="3"/>
      <c r="K1748" s="5"/>
      <c r="L1748" s="8"/>
      <c r="N1748" s="5"/>
      <c r="O1748" s="10"/>
      <c r="P1748" s="8"/>
    </row>
    <row r="1749" spans="1:16" s="2" customFormat="1" x14ac:dyDescent="0.15">
      <c r="A1749" s="3"/>
      <c r="B1749" s="3"/>
      <c r="J1749" s="3"/>
      <c r="K1749" s="5"/>
      <c r="L1749" s="8"/>
      <c r="N1749" s="5"/>
      <c r="O1749" s="10"/>
      <c r="P1749" s="8"/>
    </row>
    <row r="1750" spans="1:16" s="2" customFormat="1" x14ac:dyDescent="0.15">
      <c r="A1750" s="3"/>
      <c r="B1750" s="3"/>
      <c r="J1750" s="3"/>
      <c r="K1750" s="5"/>
      <c r="L1750" s="8"/>
      <c r="N1750" s="5"/>
      <c r="O1750" s="10"/>
      <c r="P1750" s="8"/>
    </row>
    <row r="1751" spans="1:16" s="2" customFormat="1" x14ac:dyDescent="0.15">
      <c r="A1751" s="3"/>
      <c r="B1751" s="3"/>
      <c r="J1751" s="3"/>
      <c r="K1751" s="5"/>
      <c r="L1751" s="8"/>
      <c r="N1751" s="5"/>
      <c r="O1751" s="10"/>
      <c r="P1751" s="8"/>
    </row>
    <row r="1752" spans="1:16" s="2" customFormat="1" x14ac:dyDescent="0.15">
      <c r="A1752" s="3"/>
      <c r="B1752" s="3"/>
      <c r="J1752" s="3"/>
      <c r="K1752" s="5"/>
      <c r="L1752" s="8"/>
      <c r="N1752" s="5"/>
      <c r="O1752" s="10"/>
      <c r="P1752" s="8"/>
    </row>
    <row r="1753" spans="1:16" s="2" customFormat="1" x14ac:dyDescent="0.15">
      <c r="A1753" s="3"/>
      <c r="B1753" s="3"/>
      <c r="J1753" s="3"/>
      <c r="K1753" s="5"/>
      <c r="L1753" s="8"/>
      <c r="N1753" s="5"/>
      <c r="O1753" s="10"/>
      <c r="P1753" s="8"/>
    </row>
    <row r="1754" spans="1:16" s="2" customFormat="1" x14ac:dyDescent="0.15">
      <c r="A1754" s="3"/>
      <c r="B1754" s="3"/>
      <c r="J1754" s="3"/>
      <c r="K1754" s="5"/>
      <c r="L1754" s="8"/>
      <c r="N1754" s="5"/>
      <c r="O1754" s="10"/>
      <c r="P1754" s="8"/>
    </row>
    <row r="1755" spans="1:16" s="2" customFormat="1" x14ac:dyDescent="0.15">
      <c r="A1755" s="3"/>
      <c r="B1755" s="3"/>
      <c r="J1755" s="3"/>
      <c r="K1755" s="5"/>
      <c r="L1755" s="8"/>
      <c r="N1755" s="5"/>
      <c r="O1755" s="10"/>
      <c r="P1755" s="8"/>
    </row>
    <row r="1756" spans="1:16" s="2" customFormat="1" x14ac:dyDescent="0.15">
      <c r="A1756" s="3"/>
      <c r="B1756" s="3"/>
      <c r="J1756" s="3"/>
      <c r="K1756" s="5"/>
      <c r="L1756" s="8"/>
      <c r="N1756" s="5"/>
      <c r="O1756" s="10"/>
      <c r="P1756" s="8"/>
    </row>
    <row r="1757" spans="1:16" s="2" customFormat="1" x14ac:dyDescent="0.15">
      <c r="A1757" s="3"/>
      <c r="B1757" s="3"/>
      <c r="J1757" s="3"/>
      <c r="K1757" s="5"/>
      <c r="L1757" s="8"/>
      <c r="N1757" s="5"/>
      <c r="O1757" s="10"/>
      <c r="P1757" s="8"/>
    </row>
    <row r="1758" spans="1:16" s="2" customFormat="1" x14ac:dyDescent="0.15">
      <c r="A1758" s="3"/>
      <c r="B1758" s="3"/>
      <c r="J1758" s="3"/>
      <c r="K1758" s="5"/>
      <c r="L1758" s="8"/>
      <c r="N1758" s="5"/>
      <c r="O1758" s="10"/>
      <c r="P1758" s="8"/>
    </row>
    <row r="1759" spans="1:16" s="2" customFormat="1" x14ac:dyDescent="0.15">
      <c r="A1759" s="3"/>
      <c r="B1759" s="3"/>
      <c r="J1759" s="3"/>
      <c r="K1759" s="5"/>
      <c r="L1759" s="8"/>
      <c r="N1759" s="5"/>
      <c r="O1759" s="10"/>
      <c r="P1759" s="8"/>
    </row>
    <row r="1760" spans="1:16" s="2" customFormat="1" x14ac:dyDescent="0.15">
      <c r="A1760" s="3"/>
      <c r="B1760" s="3"/>
      <c r="J1760" s="3"/>
      <c r="K1760" s="5"/>
      <c r="L1760" s="8"/>
      <c r="N1760" s="5"/>
      <c r="O1760" s="10"/>
      <c r="P1760" s="8"/>
    </row>
    <row r="1761" spans="1:16" s="2" customFormat="1" x14ac:dyDescent="0.15">
      <c r="A1761" s="3"/>
      <c r="B1761" s="3"/>
      <c r="J1761" s="3"/>
      <c r="K1761" s="5"/>
      <c r="L1761" s="8"/>
      <c r="N1761" s="5"/>
      <c r="O1761" s="10"/>
      <c r="P1761" s="8"/>
    </row>
    <row r="1762" spans="1:16" s="2" customFormat="1" x14ac:dyDescent="0.15">
      <c r="A1762" s="3"/>
      <c r="B1762" s="3"/>
      <c r="J1762" s="3"/>
      <c r="K1762" s="5"/>
      <c r="L1762" s="8"/>
      <c r="N1762" s="5"/>
      <c r="O1762" s="10"/>
      <c r="P1762" s="8"/>
    </row>
    <row r="1763" spans="1:16" s="2" customFormat="1" x14ac:dyDescent="0.15">
      <c r="A1763" s="3"/>
      <c r="B1763" s="3"/>
      <c r="J1763" s="3"/>
      <c r="K1763" s="5"/>
      <c r="L1763" s="8"/>
      <c r="N1763" s="5"/>
      <c r="O1763" s="10"/>
      <c r="P1763" s="8"/>
    </row>
    <row r="1764" spans="1:16" s="2" customFormat="1" x14ac:dyDescent="0.15">
      <c r="A1764" s="3"/>
      <c r="B1764" s="3"/>
      <c r="J1764" s="3"/>
      <c r="K1764" s="5"/>
      <c r="L1764" s="8"/>
      <c r="N1764" s="5"/>
      <c r="O1764" s="10"/>
      <c r="P1764" s="8"/>
    </row>
    <row r="1765" spans="1:16" s="2" customFormat="1" x14ac:dyDescent="0.15">
      <c r="A1765" s="3"/>
      <c r="B1765" s="3"/>
      <c r="J1765" s="3"/>
      <c r="K1765" s="5"/>
      <c r="L1765" s="8"/>
      <c r="N1765" s="5"/>
      <c r="O1765" s="10"/>
      <c r="P1765" s="8"/>
    </row>
    <row r="1766" spans="1:16" s="2" customFormat="1" x14ac:dyDescent="0.15">
      <c r="A1766" s="3"/>
      <c r="B1766" s="3"/>
      <c r="J1766" s="3"/>
      <c r="K1766" s="5"/>
      <c r="L1766" s="8"/>
      <c r="N1766" s="5"/>
      <c r="O1766" s="10"/>
      <c r="P1766" s="8"/>
    </row>
    <row r="1767" spans="1:16" s="2" customFormat="1" x14ac:dyDescent="0.15">
      <c r="A1767" s="3"/>
      <c r="B1767" s="3"/>
      <c r="J1767" s="3"/>
      <c r="K1767" s="5"/>
      <c r="L1767" s="8"/>
      <c r="N1767" s="5"/>
      <c r="O1767" s="10"/>
      <c r="P1767" s="8"/>
    </row>
    <row r="1768" spans="1:16" s="2" customFormat="1" x14ac:dyDescent="0.15">
      <c r="A1768" s="3"/>
      <c r="B1768" s="3"/>
      <c r="J1768" s="3"/>
      <c r="K1768" s="5"/>
      <c r="L1768" s="8"/>
      <c r="N1768" s="5"/>
      <c r="O1768" s="10"/>
      <c r="P1768" s="8"/>
    </row>
    <row r="1769" spans="1:16" s="2" customFormat="1" x14ac:dyDescent="0.15">
      <c r="A1769" s="3"/>
      <c r="B1769" s="3"/>
      <c r="J1769" s="3"/>
      <c r="K1769" s="5"/>
      <c r="L1769" s="8"/>
      <c r="N1769" s="5"/>
      <c r="O1769" s="10"/>
      <c r="P1769" s="8"/>
    </row>
    <row r="1770" spans="1:16" s="2" customFormat="1" x14ac:dyDescent="0.15">
      <c r="A1770" s="3"/>
      <c r="B1770" s="3"/>
      <c r="J1770" s="3"/>
      <c r="K1770" s="5"/>
      <c r="L1770" s="8"/>
      <c r="N1770" s="5"/>
      <c r="O1770" s="10"/>
      <c r="P1770" s="8"/>
    </row>
    <row r="1771" spans="1:16" s="2" customFormat="1" x14ac:dyDescent="0.15">
      <c r="A1771" s="3"/>
      <c r="B1771" s="3"/>
      <c r="J1771" s="3"/>
      <c r="K1771" s="5"/>
      <c r="L1771" s="8"/>
      <c r="N1771" s="5"/>
      <c r="O1771" s="10"/>
      <c r="P1771" s="8"/>
    </row>
    <row r="1772" spans="1:16" s="2" customFormat="1" x14ac:dyDescent="0.15">
      <c r="A1772" s="3"/>
      <c r="B1772" s="3"/>
      <c r="J1772" s="3"/>
      <c r="K1772" s="5"/>
      <c r="L1772" s="8"/>
      <c r="N1772" s="5"/>
      <c r="O1772" s="10"/>
      <c r="P1772" s="8"/>
    </row>
    <row r="1773" spans="1:16" s="2" customFormat="1" x14ac:dyDescent="0.15">
      <c r="A1773" s="3"/>
      <c r="B1773" s="3"/>
      <c r="J1773" s="3"/>
      <c r="K1773" s="5"/>
      <c r="L1773" s="8"/>
      <c r="N1773" s="5"/>
      <c r="O1773" s="10"/>
      <c r="P1773" s="8"/>
    </row>
    <row r="1774" spans="1:16" s="2" customFormat="1" x14ac:dyDescent="0.15">
      <c r="A1774" s="3"/>
      <c r="B1774" s="3"/>
      <c r="J1774" s="3"/>
      <c r="K1774" s="5"/>
      <c r="L1774" s="8"/>
      <c r="N1774" s="5"/>
      <c r="O1774" s="10"/>
      <c r="P1774" s="8"/>
    </row>
    <row r="1775" spans="1:16" s="2" customFormat="1" x14ac:dyDescent="0.15">
      <c r="A1775" s="3"/>
      <c r="B1775" s="3"/>
      <c r="J1775" s="3"/>
      <c r="K1775" s="5"/>
      <c r="L1775" s="8"/>
      <c r="N1775" s="5"/>
      <c r="O1775" s="10"/>
      <c r="P1775" s="8"/>
    </row>
    <row r="1776" spans="1:16" s="2" customFormat="1" x14ac:dyDescent="0.15">
      <c r="A1776" s="3"/>
      <c r="B1776" s="3"/>
      <c r="J1776" s="3"/>
      <c r="K1776" s="5"/>
      <c r="L1776" s="8"/>
      <c r="N1776" s="5"/>
      <c r="O1776" s="10"/>
      <c r="P1776" s="8"/>
    </row>
    <row r="1777" spans="1:16" s="2" customFormat="1" x14ac:dyDescent="0.15">
      <c r="A1777" s="3"/>
      <c r="B1777" s="3"/>
      <c r="J1777" s="3"/>
      <c r="K1777" s="5"/>
      <c r="L1777" s="8"/>
      <c r="N1777" s="5"/>
      <c r="O1777" s="10"/>
      <c r="P1777" s="8"/>
    </row>
    <row r="1778" spans="1:16" s="2" customFormat="1" x14ac:dyDescent="0.15">
      <c r="A1778" s="3"/>
      <c r="B1778" s="3"/>
      <c r="J1778" s="3"/>
      <c r="K1778" s="5"/>
      <c r="L1778" s="8"/>
      <c r="N1778" s="5"/>
      <c r="O1778" s="10"/>
      <c r="P1778" s="8"/>
    </row>
    <row r="1779" spans="1:16" s="2" customFormat="1" x14ac:dyDescent="0.15">
      <c r="A1779" s="3"/>
      <c r="B1779" s="3"/>
      <c r="J1779" s="3"/>
      <c r="K1779" s="5"/>
      <c r="L1779" s="8"/>
      <c r="N1779" s="5"/>
      <c r="O1779" s="10"/>
      <c r="P1779" s="8"/>
    </row>
    <row r="1780" spans="1:16" s="2" customFormat="1" x14ac:dyDescent="0.15">
      <c r="A1780" s="3"/>
      <c r="B1780" s="3"/>
      <c r="J1780" s="3"/>
      <c r="K1780" s="5"/>
      <c r="L1780" s="8"/>
      <c r="N1780" s="5"/>
      <c r="O1780" s="10"/>
      <c r="P1780" s="8"/>
    </row>
    <row r="1781" spans="1:16" s="2" customFormat="1" x14ac:dyDescent="0.15">
      <c r="A1781" s="3"/>
      <c r="B1781" s="3"/>
      <c r="J1781" s="3"/>
      <c r="K1781" s="5"/>
      <c r="L1781" s="8"/>
      <c r="N1781" s="5"/>
      <c r="O1781" s="10"/>
      <c r="P1781" s="8"/>
    </row>
    <row r="1782" spans="1:16" s="2" customFormat="1" x14ac:dyDescent="0.15">
      <c r="A1782" s="3"/>
      <c r="B1782" s="3"/>
      <c r="J1782" s="3"/>
      <c r="K1782" s="5"/>
      <c r="L1782" s="8"/>
      <c r="N1782" s="5"/>
      <c r="O1782" s="10"/>
      <c r="P1782" s="8"/>
    </row>
    <row r="1783" spans="1:16" s="2" customFormat="1" x14ac:dyDescent="0.15">
      <c r="A1783" s="3"/>
      <c r="B1783" s="3"/>
      <c r="J1783" s="3"/>
      <c r="K1783" s="5"/>
      <c r="L1783" s="8"/>
      <c r="N1783" s="5"/>
      <c r="O1783" s="10"/>
      <c r="P1783" s="8"/>
    </row>
    <row r="1784" spans="1:16" s="2" customFormat="1" x14ac:dyDescent="0.15">
      <c r="A1784" s="3"/>
      <c r="B1784" s="3"/>
      <c r="J1784" s="3"/>
      <c r="K1784" s="5"/>
      <c r="L1784" s="8"/>
      <c r="N1784" s="5"/>
      <c r="O1784" s="10"/>
      <c r="P1784" s="8"/>
    </row>
    <row r="1785" spans="1:16" s="2" customFormat="1" x14ac:dyDescent="0.15">
      <c r="A1785" s="3"/>
      <c r="B1785" s="3"/>
      <c r="J1785" s="3"/>
      <c r="K1785" s="5"/>
      <c r="L1785" s="8"/>
      <c r="N1785" s="5"/>
      <c r="O1785" s="10"/>
      <c r="P1785" s="8"/>
    </row>
    <row r="1786" spans="1:16" s="2" customFormat="1" x14ac:dyDescent="0.15">
      <c r="A1786" s="3"/>
      <c r="B1786" s="3"/>
      <c r="J1786" s="3"/>
      <c r="K1786" s="5"/>
      <c r="L1786" s="8"/>
      <c r="N1786" s="5"/>
      <c r="O1786" s="10"/>
      <c r="P1786" s="8"/>
    </row>
    <row r="1787" spans="1:16" s="2" customFormat="1" x14ac:dyDescent="0.15">
      <c r="A1787" s="3"/>
      <c r="B1787" s="3"/>
      <c r="J1787" s="3"/>
      <c r="K1787" s="5"/>
      <c r="L1787" s="8"/>
      <c r="N1787" s="5"/>
      <c r="O1787" s="10"/>
      <c r="P1787" s="8"/>
    </row>
    <row r="1788" spans="1:16" s="2" customFormat="1" x14ac:dyDescent="0.15">
      <c r="A1788" s="3"/>
      <c r="B1788" s="3"/>
      <c r="J1788" s="3"/>
      <c r="K1788" s="5"/>
      <c r="L1788" s="8"/>
      <c r="N1788" s="5"/>
      <c r="O1788" s="10"/>
      <c r="P1788" s="8"/>
    </row>
    <row r="1789" spans="1:16" s="2" customFormat="1" x14ac:dyDescent="0.15">
      <c r="A1789" s="3"/>
      <c r="B1789" s="3"/>
      <c r="J1789" s="3"/>
      <c r="K1789" s="5"/>
      <c r="L1789" s="8"/>
      <c r="N1789" s="5"/>
      <c r="O1789" s="10"/>
      <c r="P1789" s="8"/>
    </row>
    <row r="1790" spans="1:16" s="2" customFormat="1" x14ac:dyDescent="0.15">
      <c r="A1790" s="3"/>
      <c r="B1790" s="3"/>
      <c r="J1790" s="3"/>
      <c r="K1790" s="5"/>
      <c r="L1790" s="8"/>
      <c r="N1790" s="5"/>
      <c r="O1790" s="10"/>
      <c r="P1790" s="8"/>
    </row>
    <row r="1791" spans="1:16" s="2" customFormat="1" x14ac:dyDescent="0.15">
      <c r="A1791" s="3"/>
      <c r="B1791" s="3"/>
      <c r="J1791" s="3"/>
      <c r="K1791" s="5"/>
      <c r="L1791" s="8"/>
      <c r="N1791" s="5"/>
      <c r="O1791" s="10"/>
      <c r="P1791" s="8"/>
    </row>
    <row r="1792" spans="1:16" s="2" customFormat="1" x14ac:dyDescent="0.15">
      <c r="A1792" s="3"/>
      <c r="B1792" s="3"/>
      <c r="J1792" s="3"/>
      <c r="K1792" s="5"/>
      <c r="L1792" s="8"/>
      <c r="N1792" s="5"/>
      <c r="O1792" s="10"/>
      <c r="P1792" s="8"/>
    </row>
    <row r="1793" spans="1:16" s="2" customFormat="1" x14ac:dyDescent="0.15">
      <c r="A1793" s="3"/>
      <c r="B1793" s="3"/>
      <c r="J1793" s="3"/>
      <c r="K1793" s="5"/>
      <c r="L1793" s="8"/>
      <c r="N1793" s="5"/>
      <c r="O1793" s="10"/>
      <c r="P1793" s="8"/>
    </row>
    <row r="1794" spans="1:16" s="2" customFormat="1" x14ac:dyDescent="0.15">
      <c r="A1794" s="3"/>
      <c r="B1794" s="3"/>
      <c r="J1794" s="3"/>
      <c r="K1794" s="5"/>
      <c r="L1794" s="8"/>
      <c r="N1794" s="5"/>
      <c r="O1794" s="10"/>
      <c r="P1794" s="8"/>
    </row>
    <row r="1795" spans="1:16" s="2" customFormat="1" x14ac:dyDescent="0.15">
      <c r="A1795" s="3"/>
      <c r="B1795" s="3"/>
      <c r="J1795" s="3"/>
      <c r="K1795" s="5"/>
      <c r="L1795" s="8"/>
      <c r="N1795" s="5"/>
      <c r="O1795" s="10"/>
      <c r="P1795" s="8"/>
    </row>
    <row r="1796" spans="1:16" s="2" customFormat="1" x14ac:dyDescent="0.15">
      <c r="A1796" s="3"/>
      <c r="B1796" s="3"/>
      <c r="J1796" s="3"/>
      <c r="K1796" s="5"/>
      <c r="L1796" s="8"/>
      <c r="N1796" s="5"/>
      <c r="O1796" s="10"/>
      <c r="P1796" s="8"/>
    </row>
    <row r="1797" spans="1:16" s="2" customFormat="1" x14ac:dyDescent="0.15">
      <c r="A1797" s="3"/>
      <c r="B1797" s="3"/>
      <c r="J1797" s="3"/>
      <c r="K1797" s="5"/>
      <c r="L1797" s="8"/>
      <c r="N1797" s="5"/>
      <c r="O1797" s="10"/>
      <c r="P1797" s="8"/>
    </row>
    <row r="1798" spans="1:16" s="2" customFormat="1" x14ac:dyDescent="0.15">
      <c r="A1798" s="3"/>
      <c r="B1798" s="3"/>
      <c r="J1798" s="3"/>
      <c r="K1798" s="5"/>
      <c r="L1798" s="8"/>
      <c r="N1798" s="5"/>
      <c r="O1798" s="10"/>
      <c r="P1798" s="8"/>
    </row>
    <row r="1799" spans="1:16" s="2" customFormat="1" x14ac:dyDescent="0.15">
      <c r="A1799" s="3"/>
      <c r="B1799" s="3"/>
      <c r="J1799" s="3"/>
      <c r="K1799" s="5"/>
      <c r="L1799" s="8"/>
      <c r="N1799" s="5"/>
      <c r="O1799" s="10"/>
      <c r="P1799" s="8"/>
    </row>
    <row r="1800" spans="1:16" s="2" customFormat="1" x14ac:dyDescent="0.15">
      <c r="A1800" s="3"/>
      <c r="B1800" s="3"/>
      <c r="J1800" s="3"/>
      <c r="K1800" s="5"/>
      <c r="L1800" s="8"/>
      <c r="N1800" s="5"/>
      <c r="O1800" s="10"/>
      <c r="P1800" s="8"/>
    </row>
    <row r="1801" spans="1:16" s="2" customFormat="1" x14ac:dyDescent="0.15">
      <c r="A1801" s="3"/>
      <c r="B1801" s="3"/>
      <c r="J1801" s="3"/>
      <c r="K1801" s="5"/>
      <c r="L1801" s="8"/>
      <c r="N1801" s="5"/>
      <c r="O1801" s="10"/>
      <c r="P1801" s="8"/>
    </row>
    <row r="1802" spans="1:16" s="2" customFormat="1" x14ac:dyDescent="0.15">
      <c r="A1802" s="3"/>
      <c r="B1802" s="3"/>
      <c r="J1802" s="3"/>
      <c r="K1802" s="5"/>
      <c r="L1802" s="8"/>
      <c r="N1802" s="5"/>
      <c r="O1802" s="10"/>
      <c r="P1802" s="8"/>
    </row>
    <row r="1803" spans="1:16" s="2" customFormat="1" x14ac:dyDescent="0.15">
      <c r="A1803" s="3"/>
      <c r="B1803" s="3"/>
      <c r="J1803" s="3"/>
      <c r="K1803" s="5"/>
      <c r="L1803" s="8"/>
      <c r="N1803" s="5"/>
      <c r="O1803" s="10"/>
      <c r="P1803" s="8"/>
    </row>
    <row r="1804" spans="1:16" s="2" customFormat="1" x14ac:dyDescent="0.15">
      <c r="A1804" s="3"/>
      <c r="B1804" s="3"/>
      <c r="J1804" s="3"/>
      <c r="K1804" s="5"/>
      <c r="L1804" s="8"/>
      <c r="N1804" s="5"/>
      <c r="O1804" s="10"/>
      <c r="P1804" s="8"/>
    </row>
    <row r="1805" spans="1:16" s="2" customFormat="1" x14ac:dyDescent="0.15">
      <c r="A1805" s="3"/>
      <c r="B1805" s="3"/>
      <c r="J1805" s="3"/>
      <c r="K1805" s="5"/>
      <c r="L1805" s="8"/>
      <c r="N1805" s="5"/>
      <c r="O1805" s="10"/>
      <c r="P1805" s="8"/>
    </row>
    <row r="1806" spans="1:16" s="2" customFormat="1" x14ac:dyDescent="0.15">
      <c r="A1806" s="3"/>
      <c r="B1806" s="3"/>
      <c r="J1806" s="3"/>
      <c r="K1806" s="5"/>
      <c r="L1806" s="8"/>
      <c r="N1806" s="5"/>
      <c r="O1806" s="10"/>
      <c r="P1806" s="8"/>
    </row>
    <row r="1807" spans="1:16" s="2" customFormat="1" x14ac:dyDescent="0.15">
      <c r="A1807" s="3"/>
      <c r="B1807" s="3"/>
      <c r="J1807" s="3"/>
      <c r="K1807" s="5"/>
      <c r="L1807" s="8"/>
      <c r="N1807" s="5"/>
      <c r="O1807" s="10"/>
      <c r="P1807" s="8"/>
    </row>
    <row r="1808" spans="1:16" s="2" customFormat="1" x14ac:dyDescent="0.15">
      <c r="A1808" s="3"/>
      <c r="B1808" s="3"/>
      <c r="J1808" s="3"/>
      <c r="K1808" s="5"/>
      <c r="L1808" s="8"/>
      <c r="N1808" s="5"/>
      <c r="O1808" s="10"/>
      <c r="P1808" s="8"/>
    </row>
    <row r="1809" spans="1:16" s="2" customFormat="1" x14ac:dyDescent="0.15">
      <c r="A1809" s="3"/>
      <c r="B1809" s="3"/>
      <c r="J1809" s="3"/>
      <c r="K1809" s="5"/>
      <c r="L1809" s="8"/>
      <c r="N1809" s="5"/>
      <c r="O1809" s="10"/>
      <c r="P1809" s="8"/>
    </row>
    <row r="1810" spans="1:16" s="2" customFormat="1" x14ac:dyDescent="0.15">
      <c r="A1810" s="3"/>
      <c r="B1810" s="3"/>
      <c r="J1810" s="3"/>
      <c r="K1810" s="5"/>
      <c r="L1810" s="8"/>
      <c r="N1810" s="5"/>
      <c r="O1810" s="10"/>
      <c r="P1810" s="8"/>
    </row>
    <row r="1811" spans="1:16" s="2" customFormat="1" x14ac:dyDescent="0.15">
      <c r="A1811" s="3"/>
      <c r="B1811" s="3"/>
      <c r="J1811" s="3"/>
      <c r="K1811" s="5"/>
      <c r="L1811" s="8"/>
      <c r="N1811" s="5"/>
      <c r="O1811" s="10"/>
      <c r="P1811" s="8"/>
    </row>
    <row r="1812" spans="1:16" s="2" customFormat="1" x14ac:dyDescent="0.15">
      <c r="A1812" s="3"/>
      <c r="B1812" s="3"/>
      <c r="J1812" s="3"/>
      <c r="K1812" s="5"/>
      <c r="L1812" s="8"/>
      <c r="N1812" s="5"/>
      <c r="O1812" s="10"/>
      <c r="P1812" s="8"/>
    </row>
    <row r="1813" spans="1:16" s="2" customFormat="1" x14ac:dyDescent="0.15">
      <c r="A1813" s="3"/>
      <c r="B1813" s="3"/>
      <c r="J1813" s="3"/>
      <c r="K1813" s="5"/>
      <c r="L1813" s="8"/>
      <c r="N1813" s="5"/>
      <c r="O1813" s="10"/>
      <c r="P1813" s="8"/>
    </row>
    <row r="1814" spans="1:16" s="2" customFormat="1" x14ac:dyDescent="0.15">
      <c r="A1814" s="3"/>
      <c r="B1814" s="3"/>
      <c r="J1814" s="3"/>
      <c r="K1814" s="5"/>
      <c r="L1814" s="8"/>
      <c r="N1814" s="5"/>
      <c r="O1814" s="10"/>
      <c r="P1814" s="8"/>
    </row>
    <row r="1815" spans="1:16" s="2" customFormat="1" x14ac:dyDescent="0.15">
      <c r="A1815" s="3"/>
      <c r="B1815" s="3"/>
      <c r="J1815" s="3"/>
      <c r="K1815" s="5"/>
      <c r="L1815" s="8"/>
      <c r="N1815" s="5"/>
      <c r="O1815" s="10"/>
      <c r="P1815" s="8"/>
    </row>
    <row r="1816" spans="1:16" s="2" customFormat="1" x14ac:dyDescent="0.15">
      <c r="A1816" s="3"/>
      <c r="B1816" s="3"/>
      <c r="J1816" s="3"/>
      <c r="K1816" s="5"/>
      <c r="L1816" s="8"/>
      <c r="N1816" s="5"/>
      <c r="O1816" s="10"/>
      <c r="P1816" s="8"/>
    </row>
    <row r="1817" spans="1:16" s="2" customFormat="1" x14ac:dyDescent="0.15">
      <c r="A1817" s="3"/>
      <c r="B1817" s="3"/>
      <c r="J1817" s="3"/>
      <c r="K1817" s="5"/>
      <c r="L1817" s="8"/>
      <c r="N1817" s="5"/>
      <c r="O1817" s="10"/>
      <c r="P1817" s="8"/>
    </row>
    <row r="1818" spans="1:16" s="2" customFormat="1" x14ac:dyDescent="0.15">
      <c r="A1818" s="3"/>
      <c r="B1818" s="3"/>
      <c r="J1818" s="3"/>
      <c r="K1818" s="5"/>
      <c r="L1818" s="8"/>
      <c r="N1818" s="5"/>
      <c r="O1818" s="10"/>
      <c r="P1818" s="8"/>
    </row>
    <row r="1819" spans="1:16" s="2" customFormat="1" x14ac:dyDescent="0.15">
      <c r="A1819" s="3"/>
      <c r="B1819" s="3"/>
      <c r="J1819" s="3"/>
      <c r="K1819" s="5"/>
      <c r="L1819" s="8"/>
      <c r="N1819" s="5"/>
      <c r="O1819" s="10"/>
      <c r="P1819" s="8"/>
    </row>
    <row r="1820" spans="1:16" s="2" customFormat="1" x14ac:dyDescent="0.15">
      <c r="A1820" s="3"/>
      <c r="B1820" s="3"/>
      <c r="J1820" s="3"/>
      <c r="K1820" s="5"/>
      <c r="L1820" s="8"/>
      <c r="N1820" s="5"/>
      <c r="O1820" s="10"/>
      <c r="P1820" s="8"/>
    </row>
    <row r="1821" spans="1:16" s="2" customFormat="1" x14ac:dyDescent="0.15">
      <c r="A1821" s="3"/>
      <c r="B1821" s="3"/>
      <c r="J1821" s="3"/>
      <c r="K1821" s="5"/>
      <c r="L1821" s="8"/>
      <c r="N1821" s="5"/>
      <c r="O1821" s="10"/>
      <c r="P1821" s="8"/>
    </row>
    <row r="1822" spans="1:16" s="2" customFormat="1" x14ac:dyDescent="0.15">
      <c r="A1822" s="3"/>
      <c r="B1822" s="3"/>
      <c r="J1822" s="3"/>
      <c r="K1822" s="5"/>
      <c r="L1822" s="8"/>
      <c r="N1822" s="5"/>
      <c r="O1822" s="10"/>
      <c r="P1822" s="8"/>
    </row>
    <row r="1823" spans="1:16" s="2" customFormat="1" x14ac:dyDescent="0.15">
      <c r="A1823" s="3"/>
      <c r="B1823" s="3"/>
      <c r="J1823" s="3"/>
      <c r="K1823" s="5"/>
      <c r="L1823" s="8"/>
      <c r="N1823" s="5"/>
      <c r="O1823" s="10"/>
      <c r="P1823" s="8"/>
    </row>
    <row r="1824" spans="1:16" s="2" customFormat="1" x14ac:dyDescent="0.15">
      <c r="A1824" s="3"/>
      <c r="B1824" s="3"/>
      <c r="J1824" s="3"/>
      <c r="K1824" s="5"/>
      <c r="L1824" s="8"/>
      <c r="N1824" s="5"/>
      <c r="O1824" s="10"/>
      <c r="P1824" s="8"/>
    </row>
    <row r="1825" spans="1:16" s="2" customFormat="1" x14ac:dyDescent="0.15">
      <c r="A1825" s="3"/>
      <c r="B1825" s="3"/>
      <c r="J1825" s="3"/>
      <c r="K1825" s="5"/>
      <c r="L1825" s="8"/>
      <c r="N1825" s="5"/>
      <c r="O1825" s="10"/>
      <c r="P1825" s="8"/>
    </row>
    <row r="1826" spans="1:16" s="2" customFormat="1" x14ac:dyDescent="0.15">
      <c r="A1826" s="3"/>
      <c r="B1826" s="3"/>
      <c r="J1826" s="3"/>
      <c r="K1826" s="5"/>
      <c r="L1826" s="8"/>
      <c r="N1826" s="5"/>
      <c r="O1826" s="10"/>
      <c r="P1826" s="8"/>
    </row>
    <row r="1827" spans="1:16" s="2" customFormat="1" x14ac:dyDescent="0.15">
      <c r="A1827" s="3"/>
      <c r="B1827" s="3"/>
      <c r="J1827" s="3"/>
      <c r="K1827" s="5"/>
      <c r="L1827" s="8"/>
      <c r="N1827" s="5"/>
      <c r="O1827" s="10"/>
      <c r="P1827" s="8"/>
    </row>
    <row r="1828" spans="1:16" s="2" customFormat="1" x14ac:dyDescent="0.15">
      <c r="A1828" s="3"/>
      <c r="B1828" s="3"/>
      <c r="J1828" s="3"/>
      <c r="K1828" s="5"/>
      <c r="L1828" s="8"/>
      <c r="N1828" s="5"/>
      <c r="O1828" s="10"/>
      <c r="P1828" s="8"/>
    </row>
    <row r="1829" spans="1:16" s="2" customFormat="1" x14ac:dyDescent="0.15">
      <c r="A1829" s="3"/>
      <c r="B1829" s="3"/>
      <c r="J1829" s="3"/>
      <c r="K1829" s="5"/>
      <c r="L1829" s="8"/>
      <c r="N1829" s="5"/>
      <c r="O1829" s="10"/>
      <c r="P1829" s="8"/>
    </row>
    <row r="1830" spans="1:16" s="2" customFormat="1" x14ac:dyDescent="0.15">
      <c r="A1830" s="3"/>
      <c r="B1830" s="3"/>
      <c r="J1830" s="3"/>
      <c r="K1830" s="5"/>
      <c r="L1830" s="8"/>
      <c r="N1830" s="5"/>
      <c r="O1830" s="10"/>
      <c r="P1830" s="8"/>
    </row>
    <row r="1831" spans="1:16" s="2" customFormat="1" x14ac:dyDescent="0.15">
      <c r="A1831" s="3"/>
      <c r="B1831" s="3"/>
      <c r="J1831" s="3"/>
      <c r="K1831" s="5"/>
      <c r="L1831" s="8"/>
      <c r="N1831" s="5"/>
      <c r="O1831" s="10"/>
      <c r="P1831" s="8"/>
    </row>
    <row r="1832" spans="1:16" s="2" customFormat="1" x14ac:dyDescent="0.15">
      <c r="A1832" s="3"/>
      <c r="B1832" s="3"/>
      <c r="J1832" s="3"/>
      <c r="K1832" s="5"/>
      <c r="L1832" s="8"/>
      <c r="N1832" s="5"/>
      <c r="O1832" s="10"/>
      <c r="P1832" s="8"/>
    </row>
    <row r="1833" spans="1:16" s="2" customFormat="1" x14ac:dyDescent="0.15">
      <c r="A1833" s="3"/>
      <c r="B1833" s="3"/>
      <c r="J1833" s="3"/>
      <c r="K1833" s="5"/>
      <c r="L1833" s="8"/>
      <c r="N1833" s="5"/>
      <c r="O1833" s="10"/>
      <c r="P1833" s="8"/>
    </row>
    <row r="1834" spans="1:16" s="2" customFormat="1" x14ac:dyDescent="0.15">
      <c r="A1834" s="3"/>
      <c r="B1834" s="3"/>
      <c r="J1834" s="3"/>
      <c r="K1834" s="5"/>
      <c r="L1834" s="8"/>
      <c r="N1834" s="5"/>
      <c r="O1834" s="10"/>
      <c r="P1834" s="8"/>
    </row>
    <row r="1835" spans="1:16" s="2" customFormat="1" x14ac:dyDescent="0.15">
      <c r="A1835" s="3"/>
      <c r="B1835" s="3"/>
      <c r="J1835" s="3"/>
      <c r="K1835" s="5"/>
      <c r="L1835" s="8"/>
      <c r="N1835" s="5"/>
      <c r="O1835" s="10"/>
      <c r="P1835" s="8"/>
    </row>
    <row r="1836" spans="1:16" s="2" customFormat="1" x14ac:dyDescent="0.15">
      <c r="A1836" s="3"/>
      <c r="B1836" s="3"/>
      <c r="J1836" s="3"/>
      <c r="K1836" s="5"/>
      <c r="L1836" s="8"/>
      <c r="N1836" s="5"/>
      <c r="O1836" s="10"/>
      <c r="P1836" s="8"/>
    </row>
    <row r="1837" spans="1:16" s="2" customFormat="1" x14ac:dyDescent="0.15">
      <c r="A1837" s="3"/>
      <c r="B1837" s="3"/>
      <c r="J1837" s="3"/>
      <c r="K1837" s="5"/>
      <c r="L1837" s="8"/>
      <c r="N1837" s="5"/>
      <c r="O1837" s="10"/>
      <c r="P1837" s="8"/>
    </row>
    <row r="1838" spans="1:16" s="2" customFormat="1" x14ac:dyDescent="0.15">
      <c r="A1838" s="3"/>
      <c r="B1838" s="3"/>
      <c r="J1838" s="3"/>
      <c r="K1838" s="5"/>
      <c r="L1838" s="8"/>
      <c r="N1838" s="5"/>
      <c r="O1838" s="10"/>
      <c r="P1838" s="8"/>
    </row>
    <row r="1839" spans="1:16" s="2" customFormat="1" x14ac:dyDescent="0.15">
      <c r="A1839" s="3"/>
      <c r="B1839" s="3"/>
      <c r="J1839" s="3"/>
      <c r="K1839" s="5"/>
      <c r="L1839" s="8"/>
      <c r="N1839" s="5"/>
      <c r="O1839" s="10"/>
      <c r="P1839" s="8"/>
    </row>
    <row r="1840" spans="1:16" s="2" customFormat="1" x14ac:dyDescent="0.15">
      <c r="A1840" s="3"/>
      <c r="B1840" s="3"/>
      <c r="J1840" s="3"/>
      <c r="K1840" s="5"/>
      <c r="L1840" s="8"/>
      <c r="N1840" s="5"/>
      <c r="O1840" s="10"/>
      <c r="P1840" s="8"/>
    </row>
    <row r="1841" spans="1:16" s="2" customFormat="1" x14ac:dyDescent="0.15">
      <c r="A1841" s="3"/>
      <c r="B1841" s="3"/>
      <c r="J1841" s="3"/>
      <c r="K1841" s="5"/>
      <c r="L1841" s="8"/>
      <c r="N1841" s="5"/>
      <c r="O1841" s="10"/>
      <c r="P1841" s="8"/>
    </row>
    <row r="1842" spans="1:16" s="2" customFormat="1" x14ac:dyDescent="0.15">
      <c r="A1842" s="3"/>
      <c r="B1842" s="3"/>
      <c r="J1842" s="3"/>
      <c r="K1842" s="5"/>
      <c r="L1842" s="8"/>
      <c r="N1842" s="5"/>
      <c r="O1842" s="10"/>
      <c r="P1842" s="8"/>
    </row>
    <row r="1843" spans="1:16" s="2" customFormat="1" x14ac:dyDescent="0.15">
      <c r="A1843" s="3"/>
      <c r="B1843" s="3"/>
      <c r="J1843" s="3"/>
      <c r="K1843" s="5"/>
      <c r="L1843" s="8"/>
      <c r="N1843" s="5"/>
      <c r="O1843" s="10"/>
      <c r="P1843" s="8"/>
    </row>
    <row r="1844" spans="1:16" s="2" customFormat="1" x14ac:dyDescent="0.15">
      <c r="A1844" s="3"/>
      <c r="B1844" s="3"/>
      <c r="J1844" s="3"/>
      <c r="K1844" s="5"/>
      <c r="L1844" s="8"/>
      <c r="N1844" s="5"/>
      <c r="O1844" s="10"/>
      <c r="P1844" s="8"/>
    </row>
    <row r="1845" spans="1:16" s="2" customFormat="1" x14ac:dyDescent="0.15">
      <c r="A1845" s="3"/>
      <c r="B1845" s="3"/>
      <c r="J1845" s="3"/>
      <c r="K1845" s="5"/>
      <c r="L1845" s="8"/>
      <c r="N1845" s="5"/>
      <c r="O1845" s="10"/>
      <c r="P1845" s="8"/>
    </row>
    <row r="1846" spans="1:16" s="2" customFormat="1" x14ac:dyDescent="0.15">
      <c r="A1846" s="3"/>
      <c r="B1846" s="3"/>
      <c r="J1846" s="3"/>
      <c r="K1846" s="5"/>
      <c r="L1846" s="8"/>
      <c r="N1846" s="5"/>
      <c r="O1846" s="10"/>
      <c r="P1846" s="8"/>
    </row>
    <row r="1847" spans="1:16" s="2" customFormat="1" x14ac:dyDescent="0.15">
      <c r="A1847" s="3"/>
      <c r="B1847" s="3"/>
      <c r="J1847" s="3"/>
      <c r="K1847" s="5"/>
      <c r="L1847" s="8"/>
      <c r="N1847" s="5"/>
      <c r="O1847" s="10"/>
      <c r="P1847" s="8"/>
    </row>
    <row r="1848" spans="1:16" s="2" customFormat="1" x14ac:dyDescent="0.15">
      <c r="A1848" s="3"/>
      <c r="B1848" s="3"/>
      <c r="J1848" s="3"/>
      <c r="K1848" s="5"/>
      <c r="L1848" s="8"/>
      <c r="N1848" s="5"/>
      <c r="O1848" s="10"/>
      <c r="P1848" s="8"/>
    </row>
    <row r="1849" spans="1:16" s="2" customFormat="1" x14ac:dyDescent="0.15">
      <c r="A1849" s="3"/>
      <c r="B1849" s="3"/>
      <c r="J1849" s="3"/>
      <c r="K1849" s="5"/>
      <c r="L1849" s="8"/>
      <c r="N1849" s="5"/>
      <c r="O1849" s="10"/>
      <c r="P1849" s="8"/>
    </row>
    <row r="1850" spans="1:16" s="2" customFormat="1" x14ac:dyDescent="0.15">
      <c r="A1850" s="3"/>
      <c r="B1850" s="3"/>
      <c r="J1850" s="3"/>
      <c r="K1850" s="5"/>
      <c r="L1850" s="8"/>
      <c r="N1850" s="5"/>
      <c r="O1850" s="10"/>
      <c r="P1850" s="8"/>
    </row>
    <row r="1851" spans="1:16" s="2" customFormat="1" x14ac:dyDescent="0.15">
      <c r="A1851" s="3"/>
      <c r="B1851" s="3"/>
      <c r="J1851" s="3"/>
      <c r="K1851" s="5"/>
      <c r="L1851" s="8"/>
      <c r="N1851" s="5"/>
      <c r="O1851" s="10"/>
      <c r="P1851" s="8"/>
    </row>
    <row r="1852" spans="1:16" s="2" customFormat="1" x14ac:dyDescent="0.15">
      <c r="A1852" s="3"/>
      <c r="B1852" s="3"/>
      <c r="J1852" s="3"/>
      <c r="K1852" s="5"/>
      <c r="L1852" s="8"/>
      <c r="N1852" s="5"/>
      <c r="O1852" s="10"/>
      <c r="P1852" s="8"/>
    </row>
    <row r="1853" spans="1:16" s="2" customFormat="1" x14ac:dyDescent="0.15">
      <c r="A1853" s="3"/>
      <c r="B1853" s="3"/>
      <c r="J1853" s="3"/>
      <c r="K1853" s="5"/>
      <c r="L1853" s="8"/>
      <c r="N1853" s="5"/>
      <c r="O1853" s="10"/>
      <c r="P1853" s="8"/>
    </row>
    <row r="1854" spans="1:16" s="2" customFormat="1" x14ac:dyDescent="0.15">
      <c r="A1854" s="3"/>
      <c r="B1854" s="3"/>
      <c r="J1854" s="3"/>
      <c r="K1854" s="5"/>
      <c r="L1854" s="8"/>
      <c r="N1854" s="5"/>
      <c r="O1854" s="10"/>
      <c r="P1854" s="8"/>
    </row>
    <row r="1855" spans="1:16" s="2" customFormat="1" x14ac:dyDescent="0.15">
      <c r="A1855" s="3"/>
      <c r="B1855" s="3"/>
      <c r="J1855" s="3"/>
      <c r="K1855" s="5"/>
      <c r="L1855" s="8"/>
      <c r="N1855" s="5"/>
      <c r="O1855" s="10"/>
      <c r="P1855" s="8"/>
    </row>
    <row r="1856" spans="1:16" s="2" customFormat="1" x14ac:dyDescent="0.15">
      <c r="A1856" s="3"/>
      <c r="B1856" s="3"/>
      <c r="J1856" s="3"/>
      <c r="K1856" s="5"/>
      <c r="L1856" s="8"/>
      <c r="N1856" s="5"/>
      <c r="O1856" s="10"/>
      <c r="P1856" s="8"/>
    </row>
    <row r="1857" spans="1:16" s="2" customFormat="1" x14ac:dyDescent="0.15">
      <c r="A1857" s="3"/>
      <c r="B1857" s="3"/>
      <c r="J1857" s="3"/>
      <c r="K1857" s="5"/>
      <c r="L1857" s="8"/>
      <c r="N1857" s="5"/>
      <c r="O1857" s="10"/>
      <c r="P1857" s="8"/>
    </row>
    <row r="1858" spans="1:16" s="2" customFormat="1" x14ac:dyDescent="0.15">
      <c r="A1858" s="3"/>
      <c r="B1858" s="3"/>
      <c r="J1858" s="3"/>
      <c r="K1858" s="5"/>
      <c r="L1858" s="8"/>
      <c r="N1858" s="5"/>
      <c r="O1858" s="10"/>
      <c r="P1858" s="8"/>
    </row>
    <row r="1859" spans="1:16" s="2" customFormat="1" x14ac:dyDescent="0.15">
      <c r="A1859" s="3"/>
      <c r="B1859" s="3"/>
      <c r="J1859" s="3"/>
      <c r="K1859" s="5"/>
      <c r="L1859" s="8"/>
      <c r="N1859" s="5"/>
      <c r="O1859" s="10"/>
      <c r="P1859" s="8"/>
    </row>
    <row r="1860" spans="1:16" s="2" customFormat="1" x14ac:dyDescent="0.15">
      <c r="A1860" s="3"/>
      <c r="B1860" s="3"/>
      <c r="J1860" s="3"/>
      <c r="K1860" s="5"/>
      <c r="L1860" s="8"/>
      <c r="N1860" s="5"/>
      <c r="O1860" s="10"/>
      <c r="P1860" s="8"/>
    </row>
    <row r="1861" spans="1:16" s="2" customFormat="1" x14ac:dyDescent="0.15">
      <c r="A1861" s="3"/>
      <c r="B1861" s="3"/>
      <c r="J1861" s="3"/>
      <c r="K1861" s="5"/>
      <c r="L1861" s="8"/>
      <c r="N1861" s="5"/>
      <c r="O1861" s="10"/>
      <c r="P1861" s="8"/>
    </row>
    <row r="1862" spans="1:16" s="2" customFormat="1" x14ac:dyDescent="0.15">
      <c r="A1862" s="3"/>
      <c r="B1862" s="3"/>
      <c r="J1862" s="3"/>
      <c r="K1862" s="5"/>
      <c r="L1862" s="8"/>
      <c r="N1862" s="5"/>
      <c r="O1862" s="10"/>
      <c r="P1862" s="8"/>
    </row>
    <row r="1863" spans="1:16" s="2" customFormat="1" x14ac:dyDescent="0.15">
      <c r="A1863" s="3"/>
      <c r="B1863" s="3"/>
      <c r="J1863" s="3"/>
      <c r="K1863" s="5"/>
      <c r="L1863" s="8"/>
      <c r="N1863" s="5"/>
      <c r="O1863" s="10"/>
      <c r="P1863" s="8"/>
    </row>
    <row r="1864" spans="1:16" s="2" customFormat="1" x14ac:dyDescent="0.15">
      <c r="A1864" s="3"/>
      <c r="B1864" s="3"/>
      <c r="J1864" s="3"/>
      <c r="K1864" s="5"/>
      <c r="L1864" s="8"/>
      <c r="N1864" s="5"/>
      <c r="O1864" s="10"/>
      <c r="P1864" s="8"/>
    </row>
    <row r="1865" spans="1:16" s="2" customFormat="1" x14ac:dyDescent="0.15">
      <c r="A1865" s="3"/>
      <c r="B1865" s="3"/>
      <c r="J1865" s="3"/>
      <c r="K1865" s="5"/>
      <c r="L1865" s="8"/>
      <c r="N1865" s="5"/>
      <c r="O1865" s="10"/>
      <c r="P1865" s="8"/>
    </row>
    <row r="1866" spans="1:16" s="2" customFormat="1" x14ac:dyDescent="0.15">
      <c r="A1866" s="3"/>
      <c r="B1866" s="3"/>
      <c r="J1866" s="3"/>
      <c r="K1866" s="5"/>
      <c r="L1866" s="8"/>
      <c r="N1866" s="5"/>
      <c r="O1866" s="10"/>
      <c r="P1866" s="8"/>
    </row>
    <row r="1867" spans="1:16" s="2" customFormat="1" x14ac:dyDescent="0.15">
      <c r="A1867" s="3"/>
      <c r="B1867" s="3"/>
      <c r="J1867" s="3"/>
      <c r="K1867" s="5"/>
      <c r="L1867" s="8"/>
      <c r="N1867" s="5"/>
      <c r="O1867" s="10"/>
      <c r="P1867" s="8"/>
    </row>
    <row r="1868" spans="1:16" s="2" customFormat="1" x14ac:dyDescent="0.15">
      <c r="A1868" s="3"/>
      <c r="B1868" s="3"/>
      <c r="J1868" s="3"/>
      <c r="K1868" s="5"/>
      <c r="L1868" s="8"/>
      <c r="N1868" s="5"/>
      <c r="O1868" s="10"/>
      <c r="P1868" s="8"/>
    </row>
    <row r="1869" spans="1:16" s="2" customFormat="1" x14ac:dyDescent="0.15">
      <c r="A1869" s="3"/>
      <c r="B1869" s="3"/>
      <c r="J1869" s="3"/>
      <c r="K1869" s="5"/>
      <c r="L1869" s="8"/>
      <c r="N1869" s="5"/>
      <c r="O1869" s="10"/>
      <c r="P1869" s="8"/>
    </row>
    <row r="1870" spans="1:16" s="2" customFormat="1" x14ac:dyDescent="0.15">
      <c r="A1870" s="3"/>
      <c r="B1870" s="3"/>
      <c r="J1870" s="3"/>
      <c r="K1870" s="5"/>
      <c r="L1870" s="8"/>
      <c r="N1870" s="5"/>
      <c r="O1870" s="10"/>
      <c r="P1870" s="8"/>
    </row>
    <row r="1871" spans="1:16" s="2" customFormat="1" x14ac:dyDescent="0.15">
      <c r="A1871" s="3"/>
      <c r="B1871" s="3"/>
      <c r="J1871" s="3"/>
      <c r="K1871" s="5"/>
      <c r="L1871" s="8"/>
      <c r="N1871" s="5"/>
      <c r="O1871" s="10"/>
      <c r="P1871" s="8"/>
    </row>
    <row r="1872" spans="1:16" s="2" customFormat="1" x14ac:dyDescent="0.15">
      <c r="A1872" s="3"/>
      <c r="B1872" s="3"/>
      <c r="J1872" s="3"/>
      <c r="K1872" s="5"/>
      <c r="L1872" s="8"/>
      <c r="N1872" s="5"/>
      <c r="O1872" s="10"/>
      <c r="P1872" s="8"/>
    </row>
    <row r="1873" spans="1:16" s="2" customFormat="1" x14ac:dyDescent="0.15">
      <c r="A1873" s="3"/>
      <c r="B1873" s="3"/>
      <c r="J1873" s="3"/>
      <c r="K1873" s="5"/>
      <c r="L1873" s="8"/>
      <c r="N1873" s="5"/>
      <c r="O1873" s="10"/>
      <c r="P1873" s="8"/>
    </row>
    <row r="1874" spans="1:16" s="2" customFormat="1" x14ac:dyDescent="0.15">
      <c r="A1874" s="3"/>
      <c r="B1874" s="3"/>
      <c r="J1874" s="3"/>
      <c r="K1874" s="5"/>
      <c r="L1874" s="8"/>
      <c r="N1874" s="5"/>
      <c r="O1874" s="10"/>
      <c r="P1874" s="8"/>
    </row>
    <row r="1875" spans="1:16" s="2" customFormat="1" x14ac:dyDescent="0.15">
      <c r="A1875" s="3"/>
      <c r="B1875" s="3"/>
      <c r="J1875" s="3"/>
      <c r="K1875" s="5"/>
      <c r="L1875" s="8"/>
      <c r="N1875" s="5"/>
      <c r="O1875" s="10"/>
      <c r="P1875" s="8"/>
    </row>
    <row r="1876" spans="1:16" s="2" customFormat="1" x14ac:dyDescent="0.15">
      <c r="A1876" s="3"/>
      <c r="B1876" s="3"/>
      <c r="J1876" s="3"/>
      <c r="K1876" s="5"/>
      <c r="L1876" s="8"/>
      <c r="N1876" s="5"/>
      <c r="O1876" s="10"/>
      <c r="P1876" s="8"/>
    </row>
    <row r="1877" spans="1:16" s="2" customFormat="1" x14ac:dyDescent="0.15">
      <c r="A1877" s="3"/>
      <c r="B1877" s="3"/>
      <c r="J1877" s="3"/>
      <c r="K1877" s="5"/>
      <c r="L1877" s="8"/>
      <c r="N1877" s="5"/>
      <c r="O1877" s="10"/>
      <c r="P1877" s="8"/>
    </row>
    <row r="1878" spans="1:16" s="2" customFormat="1" x14ac:dyDescent="0.15">
      <c r="A1878" s="3"/>
      <c r="B1878" s="3"/>
      <c r="J1878" s="3"/>
      <c r="K1878" s="5"/>
      <c r="L1878" s="8"/>
      <c r="N1878" s="5"/>
      <c r="O1878" s="10"/>
      <c r="P1878" s="8"/>
    </row>
    <row r="1879" spans="1:16" s="2" customFormat="1" x14ac:dyDescent="0.15">
      <c r="A1879" s="3"/>
      <c r="B1879" s="3"/>
      <c r="J1879" s="3"/>
      <c r="K1879" s="5"/>
      <c r="L1879" s="8"/>
      <c r="N1879" s="5"/>
      <c r="O1879" s="10"/>
      <c r="P1879" s="8"/>
    </row>
    <row r="1880" spans="1:16" s="2" customFormat="1" x14ac:dyDescent="0.15">
      <c r="A1880" s="3"/>
      <c r="B1880" s="3"/>
      <c r="J1880" s="3"/>
      <c r="K1880" s="5"/>
      <c r="L1880" s="8"/>
      <c r="N1880" s="5"/>
      <c r="O1880" s="10"/>
      <c r="P1880" s="8"/>
    </row>
    <row r="1881" spans="1:16" s="2" customFormat="1" x14ac:dyDescent="0.15">
      <c r="A1881" s="3"/>
      <c r="B1881" s="3"/>
      <c r="J1881" s="3"/>
      <c r="K1881" s="5"/>
      <c r="L1881" s="8"/>
      <c r="N1881" s="5"/>
      <c r="O1881" s="10"/>
      <c r="P1881" s="8"/>
    </row>
    <row r="1882" spans="1:16" s="2" customFormat="1" x14ac:dyDescent="0.15">
      <c r="A1882" s="3"/>
      <c r="B1882" s="3"/>
      <c r="J1882" s="3"/>
      <c r="K1882" s="5"/>
      <c r="L1882" s="8"/>
      <c r="N1882" s="5"/>
      <c r="O1882" s="10"/>
      <c r="P1882" s="8"/>
    </row>
    <row r="1883" spans="1:16" s="2" customFormat="1" x14ac:dyDescent="0.15">
      <c r="A1883" s="3"/>
      <c r="B1883" s="3"/>
      <c r="J1883" s="3"/>
      <c r="K1883" s="5"/>
      <c r="L1883" s="8"/>
      <c r="N1883" s="5"/>
      <c r="O1883" s="10"/>
      <c r="P1883" s="8"/>
    </row>
    <row r="1884" spans="1:16" s="2" customFormat="1" x14ac:dyDescent="0.15">
      <c r="A1884" s="3"/>
      <c r="B1884" s="3"/>
      <c r="J1884" s="3"/>
      <c r="K1884" s="5"/>
      <c r="L1884" s="8"/>
      <c r="N1884" s="5"/>
      <c r="O1884" s="10"/>
      <c r="P1884" s="8"/>
    </row>
    <row r="1885" spans="1:16" s="2" customFormat="1" x14ac:dyDescent="0.15">
      <c r="A1885" s="3"/>
      <c r="B1885" s="3"/>
      <c r="J1885" s="3"/>
      <c r="K1885" s="5"/>
      <c r="L1885" s="8"/>
      <c r="N1885" s="5"/>
      <c r="O1885" s="10"/>
      <c r="P1885" s="8"/>
    </row>
    <row r="1886" spans="1:16" s="2" customFormat="1" x14ac:dyDescent="0.15">
      <c r="A1886" s="3"/>
      <c r="B1886" s="3"/>
      <c r="J1886" s="3"/>
      <c r="K1886" s="5"/>
      <c r="L1886" s="8"/>
      <c r="N1886" s="5"/>
      <c r="O1886" s="10"/>
      <c r="P1886" s="8"/>
    </row>
    <row r="1887" spans="1:16" s="2" customFormat="1" x14ac:dyDescent="0.15">
      <c r="A1887" s="3"/>
      <c r="B1887" s="3"/>
      <c r="J1887" s="3"/>
      <c r="K1887" s="5"/>
      <c r="L1887" s="8"/>
      <c r="N1887" s="5"/>
      <c r="O1887" s="10"/>
      <c r="P1887" s="8"/>
    </row>
    <row r="1888" spans="1:16" s="2" customFormat="1" x14ac:dyDescent="0.15">
      <c r="A1888" s="3"/>
      <c r="B1888" s="3"/>
      <c r="J1888" s="3"/>
      <c r="K1888" s="5"/>
      <c r="L1888" s="8"/>
      <c r="N1888" s="5"/>
      <c r="O1888" s="10"/>
      <c r="P1888" s="8"/>
    </row>
    <row r="1889" spans="1:16" s="2" customFormat="1" x14ac:dyDescent="0.15">
      <c r="A1889" s="3"/>
      <c r="B1889" s="3"/>
      <c r="J1889" s="3"/>
      <c r="K1889" s="5"/>
      <c r="L1889" s="8"/>
      <c r="N1889" s="5"/>
      <c r="O1889" s="10"/>
      <c r="P1889" s="8"/>
    </row>
    <row r="1890" spans="1:16" s="2" customFormat="1" x14ac:dyDescent="0.15">
      <c r="A1890" s="3"/>
      <c r="B1890" s="3"/>
      <c r="J1890" s="3"/>
      <c r="K1890" s="5"/>
      <c r="L1890" s="8"/>
      <c r="N1890" s="5"/>
      <c r="O1890" s="10"/>
      <c r="P1890" s="8"/>
    </row>
    <row r="1891" spans="1:16" s="2" customFormat="1" x14ac:dyDescent="0.15">
      <c r="A1891" s="3"/>
      <c r="B1891" s="3"/>
      <c r="J1891" s="3"/>
      <c r="K1891" s="5"/>
      <c r="L1891" s="8"/>
      <c r="N1891" s="5"/>
      <c r="O1891" s="10"/>
      <c r="P1891" s="8"/>
    </row>
    <row r="1892" spans="1:16" s="2" customFormat="1" x14ac:dyDescent="0.15">
      <c r="A1892" s="3"/>
      <c r="B1892" s="3"/>
      <c r="J1892" s="3"/>
      <c r="K1892" s="5"/>
      <c r="L1892" s="8"/>
      <c r="N1892" s="5"/>
      <c r="O1892" s="10"/>
      <c r="P1892" s="8"/>
    </row>
    <row r="1893" spans="1:16" s="2" customFormat="1" x14ac:dyDescent="0.15">
      <c r="A1893" s="3"/>
      <c r="B1893" s="3"/>
      <c r="J1893" s="3"/>
      <c r="K1893" s="5"/>
      <c r="L1893" s="8"/>
      <c r="N1893" s="5"/>
      <c r="O1893" s="10"/>
      <c r="P1893" s="8"/>
    </row>
    <row r="1894" spans="1:16" s="2" customFormat="1" x14ac:dyDescent="0.15">
      <c r="A1894" s="3"/>
      <c r="B1894" s="3"/>
      <c r="J1894" s="3"/>
      <c r="K1894" s="5"/>
      <c r="L1894" s="8"/>
      <c r="N1894" s="5"/>
      <c r="O1894" s="10"/>
      <c r="P1894" s="8"/>
    </row>
    <row r="1895" spans="1:16" s="2" customFormat="1" x14ac:dyDescent="0.15">
      <c r="A1895" s="3"/>
      <c r="B1895" s="3"/>
      <c r="J1895" s="3"/>
      <c r="K1895" s="5"/>
      <c r="L1895" s="8"/>
      <c r="N1895" s="5"/>
      <c r="O1895" s="10"/>
      <c r="P1895" s="8"/>
    </row>
    <row r="1896" spans="1:16" s="2" customFormat="1" x14ac:dyDescent="0.15">
      <c r="A1896" s="3"/>
      <c r="B1896" s="3"/>
      <c r="J1896" s="3"/>
      <c r="K1896" s="5"/>
      <c r="L1896" s="8"/>
      <c r="N1896" s="5"/>
      <c r="O1896" s="10"/>
      <c r="P1896" s="8"/>
    </row>
    <row r="1897" spans="1:16" s="2" customFormat="1" x14ac:dyDescent="0.15">
      <c r="A1897" s="3"/>
      <c r="B1897" s="3"/>
      <c r="J1897" s="3"/>
      <c r="K1897" s="5"/>
      <c r="L1897" s="8"/>
      <c r="N1897" s="5"/>
      <c r="O1897" s="10"/>
      <c r="P1897" s="8"/>
    </row>
    <row r="1898" spans="1:16" s="2" customFormat="1" x14ac:dyDescent="0.15">
      <c r="A1898" s="3"/>
      <c r="B1898" s="3"/>
      <c r="J1898" s="3"/>
      <c r="K1898" s="5"/>
      <c r="L1898" s="8"/>
      <c r="N1898" s="5"/>
      <c r="O1898" s="10"/>
      <c r="P1898" s="8"/>
    </row>
    <row r="1899" spans="1:16" s="2" customFormat="1" x14ac:dyDescent="0.15">
      <c r="A1899" s="3"/>
      <c r="B1899" s="3"/>
      <c r="J1899" s="3"/>
      <c r="K1899" s="5"/>
      <c r="L1899" s="8"/>
      <c r="N1899" s="5"/>
      <c r="O1899" s="10"/>
      <c r="P1899" s="8"/>
    </row>
    <row r="1900" spans="1:16" s="2" customFormat="1" x14ac:dyDescent="0.15">
      <c r="A1900" s="3"/>
      <c r="B1900" s="3"/>
      <c r="J1900" s="3"/>
      <c r="K1900" s="5"/>
      <c r="L1900" s="8"/>
      <c r="N1900" s="5"/>
      <c r="O1900" s="10"/>
      <c r="P1900" s="8"/>
    </row>
    <row r="1901" spans="1:16" s="2" customFormat="1" x14ac:dyDescent="0.15">
      <c r="A1901" s="3"/>
      <c r="B1901" s="3"/>
      <c r="J1901" s="3"/>
      <c r="K1901" s="5"/>
      <c r="L1901" s="8"/>
      <c r="N1901" s="5"/>
      <c r="O1901" s="10"/>
      <c r="P1901" s="8"/>
    </row>
    <row r="1902" spans="1:16" s="2" customFormat="1" x14ac:dyDescent="0.15">
      <c r="A1902" s="3"/>
      <c r="B1902" s="3"/>
      <c r="J1902" s="3"/>
      <c r="K1902" s="5"/>
      <c r="L1902" s="8"/>
      <c r="N1902" s="5"/>
      <c r="O1902" s="10"/>
      <c r="P1902" s="8"/>
    </row>
    <row r="1903" spans="1:16" s="2" customFormat="1" x14ac:dyDescent="0.15">
      <c r="A1903" s="3"/>
      <c r="B1903" s="3"/>
      <c r="J1903" s="3"/>
      <c r="K1903" s="5"/>
      <c r="L1903" s="8"/>
      <c r="N1903" s="5"/>
      <c r="O1903" s="10"/>
      <c r="P1903" s="8"/>
    </row>
    <row r="1904" spans="1:16" s="2" customFormat="1" x14ac:dyDescent="0.15">
      <c r="A1904" s="3"/>
      <c r="B1904" s="3"/>
      <c r="J1904" s="3"/>
      <c r="K1904" s="5"/>
      <c r="L1904" s="8"/>
      <c r="N1904" s="5"/>
      <c r="O1904" s="10"/>
      <c r="P1904" s="8"/>
    </row>
    <row r="1905" spans="1:16" s="2" customFormat="1" x14ac:dyDescent="0.15">
      <c r="A1905" s="3"/>
      <c r="B1905" s="3"/>
      <c r="J1905" s="3"/>
      <c r="K1905" s="5"/>
      <c r="L1905" s="8"/>
      <c r="N1905" s="5"/>
      <c r="O1905" s="10"/>
      <c r="P1905" s="8"/>
    </row>
    <row r="1906" spans="1:16" s="2" customFormat="1" x14ac:dyDescent="0.15">
      <c r="A1906" s="3"/>
      <c r="B1906" s="3"/>
      <c r="J1906" s="3"/>
      <c r="K1906" s="5"/>
      <c r="L1906" s="8"/>
      <c r="N1906" s="5"/>
      <c r="O1906" s="10"/>
      <c r="P1906" s="8"/>
    </row>
    <row r="1907" spans="1:16" s="2" customFormat="1" x14ac:dyDescent="0.15">
      <c r="A1907" s="3"/>
      <c r="B1907" s="3"/>
      <c r="J1907" s="3"/>
      <c r="K1907" s="5"/>
      <c r="L1907" s="8"/>
      <c r="N1907" s="5"/>
      <c r="O1907" s="10"/>
      <c r="P1907" s="8"/>
    </row>
    <row r="1908" spans="1:16" s="2" customFormat="1" x14ac:dyDescent="0.15">
      <c r="A1908" s="3"/>
      <c r="B1908" s="3"/>
      <c r="J1908" s="3"/>
      <c r="K1908" s="5"/>
      <c r="L1908" s="8"/>
      <c r="N1908" s="5"/>
      <c r="O1908" s="10"/>
      <c r="P1908" s="8"/>
    </row>
    <row r="1909" spans="1:16" s="2" customFormat="1" x14ac:dyDescent="0.15">
      <c r="A1909" s="3"/>
      <c r="B1909" s="3"/>
      <c r="J1909" s="3"/>
      <c r="K1909" s="5"/>
      <c r="L1909" s="8"/>
      <c r="N1909" s="5"/>
      <c r="O1909" s="10"/>
      <c r="P1909" s="8"/>
    </row>
    <row r="1910" spans="1:16" s="2" customFormat="1" x14ac:dyDescent="0.15">
      <c r="A1910" s="3"/>
      <c r="B1910" s="3"/>
      <c r="J1910" s="3"/>
      <c r="K1910" s="5"/>
      <c r="L1910" s="8"/>
      <c r="N1910" s="5"/>
      <c r="O1910" s="10"/>
      <c r="P1910" s="8"/>
    </row>
    <row r="1911" spans="1:16" s="2" customFormat="1" x14ac:dyDescent="0.15">
      <c r="A1911" s="3"/>
      <c r="B1911" s="3"/>
      <c r="J1911" s="3"/>
      <c r="K1911" s="5"/>
      <c r="L1911" s="8"/>
      <c r="N1911" s="5"/>
      <c r="O1911" s="10"/>
      <c r="P1911" s="8"/>
    </row>
    <row r="1912" spans="1:16" s="2" customFormat="1" x14ac:dyDescent="0.15">
      <c r="A1912" s="3"/>
      <c r="B1912" s="3"/>
      <c r="J1912" s="3"/>
      <c r="K1912" s="5"/>
      <c r="L1912" s="8"/>
      <c r="N1912" s="5"/>
      <c r="O1912" s="10"/>
      <c r="P1912" s="8"/>
    </row>
    <row r="1913" spans="1:16" s="2" customFormat="1" x14ac:dyDescent="0.15">
      <c r="A1913" s="3"/>
      <c r="B1913" s="3"/>
      <c r="J1913" s="3"/>
      <c r="K1913" s="5"/>
      <c r="L1913" s="8"/>
      <c r="N1913" s="5"/>
      <c r="O1913" s="10"/>
      <c r="P1913" s="8"/>
    </row>
    <row r="1914" spans="1:16" s="2" customFormat="1" x14ac:dyDescent="0.15">
      <c r="A1914" s="3"/>
      <c r="B1914" s="3"/>
      <c r="J1914" s="3"/>
      <c r="K1914" s="5"/>
      <c r="L1914" s="8"/>
      <c r="N1914" s="5"/>
      <c r="O1914" s="10"/>
      <c r="P1914" s="8"/>
    </row>
    <row r="1915" spans="1:16" s="2" customFormat="1" x14ac:dyDescent="0.15">
      <c r="A1915" s="3"/>
      <c r="B1915" s="3"/>
      <c r="J1915" s="3"/>
      <c r="K1915" s="5"/>
      <c r="L1915" s="8"/>
      <c r="N1915" s="5"/>
      <c r="O1915" s="10"/>
      <c r="P1915" s="8"/>
    </row>
    <row r="1916" spans="1:16" s="2" customFormat="1" x14ac:dyDescent="0.15">
      <c r="A1916" s="3"/>
      <c r="B1916" s="3"/>
      <c r="J1916" s="3"/>
      <c r="K1916" s="5"/>
      <c r="L1916" s="8"/>
      <c r="N1916" s="5"/>
      <c r="O1916" s="10"/>
      <c r="P1916" s="8"/>
    </row>
    <row r="1917" spans="1:16" s="2" customFormat="1" x14ac:dyDescent="0.15">
      <c r="A1917" s="3"/>
      <c r="B1917" s="3"/>
      <c r="J1917" s="3"/>
      <c r="K1917" s="5"/>
      <c r="L1917" s="8"/>
      <c r="N1917" s="5"/>
      <c r="O1917" s="10"/>
      <c r="P1917" s="8"/>
    </row>
    <row r="1918" spans="1:16" s="2" customFormat="1" x14ac:dyDescent="0.15">
      <c r="A1918" s="3"/>
      <c r="B1918" s="3"/>
      <c r="J1918" s="3"/>
      <c r="K1918" s="5"/>
      <c r="L1918" s="8"/>
      <c r="N1918" s="5"/>
      <c r="O1918" s="10"/>
      <c r="P1918" s="8"/>
    </row>
    <row r="1919" spans="1:16" s="2" customFormat="1" x14ac:dyDescent="0.15">
      <c r="A1919" s="3"/>
      <c r="B1919" s="3"/>
      <c r="J1919" s="3"/>
      <c r="K1919" s="5"/>
      <c r="L1919" s="8"/>
      <c r="N1919" s="5"/>
      <c r="O1919" s="10"/>
      <c r="P1919" s="8"/>
    </row>
    <row r="1920" spans="1:16" s="2" customFormat="1" x14ac:dyDescent="0.15">
      <c r="A1920" s="3"/>
      <c r="B1920" s="3"/>
      <c r="J1920" s="3"/>
      <c r="K1920" s="5"/>
      <c r="L1920" s="8"/>
      <c r="N1920" s="5"/>
      <c r="O1920" s="10"/>
      <c r="P1920" s="8"/>
    </row>
    <row r="1921" spans="1:16" s="2" customFormat="1" x14ac:dyDescent="0.15">
      <c r="A1921" s="3"/>
      <c r="B1921" s="3"/>
      <c r="J1921" s="3"/>
      <c r="K1921" s="5"/>
      <c r="L1921" s="8"/>
      <c r="N1921" s="5"/>
      <c r="O1921" s="10"/>
      <c r="P1921" s="8"/>
    </row>
    <row r="1922" spans="1:16" s="2" customFormat="1" x14ac:dyDescent="0.15">
      <c r="A1922" s="3"/>
      <c r="B1922" s="3"/>
      <c r="J1922" s="3"/>
      <c r="K1922" s="5"/>
      <c r="L1922" s="8"/>
      <c r="N1922" s="5"/>
      <c r="O1922" s="10"/>
      <c r="P1922" s="8"/>
    </row>
    <row r="1923" spans="1:16" s="2" customFormat="1" x14ac:dyDescent="0.15">
      <c r="A1923" s="3"/>
      <c r="B1923" s="3"/>
      <c r="J1923" s="3"/>
      <c r="K1923" s="5"/>
      <c r="L1923" s="8"/>
      <c r="N1923" s="5"/>
      <c r="O1923" s="10"/>
      <c r="P1923" s="8"/>
    </row>
    <row r="1924" spans="1:16" s="2" customFormat="1" x14ac:dyDescent="0.15">
      <c r="A1924" s="3"/>
      <c r="B1924" s="3"/>
      <c r="J1924" s="3"/>
      <c r="K1924" s="5"/>
      <c r="L1924" s="8"/>
      <c r="N1924" s="5"/>
      <c r="O1924" s="10"/>
      <c r="P1924" s="8"/>
    </row>
    <row r="1925" spans="1:16" s="2" customFormat="1" x14ac:dyDescent="0.15">
      <c r="A1925" s="3"/>
      <c r="B1925" s="3"/>
      <c r="J1925" s="3"/>
      <c r="K1925" s="5"/>
      <c r="L1925" s="8"/>
      <c r="N1925" s="5"/>
      <c r="O1925" s="10"/>
      <c r="P1925" s="8"/>
    </row>
    <row r="1926" spans="1:16" s="2" customFormat="1" x14ac:dyDescent="0.15">
      <c r="A1926" s="3"/>
      <c r="B1926" s="3"/>
      <c r="J1926" s="3"/>
      <c r="K1926" s="5"/>
      <c r="L1926" s="8"/>
      <c r="N1926" s="5"/>
      <c r="O1926" s="10"/>
      <c r="P1926" s="8"/>
    </row>
    <row r="1927" spans="1:16" s="2" customFormat="1" x14ac:dyDescent="0.15">
      <c r="A1927" s="3"/>
      <c r="B1927" s="3"/>
      <c r="J1927" s="3"/>
      <c r="K1927" s="5"/>
      <c r="L1927" s="8"/>
      <c r="N1927" s="5"/>
      <c r="O1927" s="10"/>
      <c r="P1927" s="8"/>
    </row>
    <row r="1928" spans="1:16" s="2" customFormat="1" x14ac:dyDescent="0.15">
      <c r="A1928" s="3"/>
      <c r="B1928" s="3"/>
      <c r="J1928" s="3"/>
      <c r="K1928" s="5"/>
      <c r="L1928" s="8"/>
      <c r="N1928" s="5"/>
      <c r="O1928" s="10"/>
      <c r="P1928" s="8"/>
    </row>
    <row r="1929" spans="1:16" s="2" customFormat="1" x14ac:dyDescent="0.15">
      <c r="A1929" s="3"/>
      <c r="B1929" s="3"/>
      <c r="J1929" s="3"/>
      <c r="K1929" s="5"/>
      <c r="L1929" s="8"/>
      <c r="N1929" s="5"/>
      <c r="O1929" s="10"/>
      <c r="P1929" s="8"/>
    </row>
    <row r="1930" spans="1:16" s="2" customFormat="1" x14ac:dyDescent="0.15">
      <c r="A1930" s="3"/>
      <c r="B1930" s="3"/>
      <c r="J1930" s="3"/>
      <c r="K1930" s="5"/>
      <c r="L1930" s="8"/>
      <c r="N1930" s="5"/>
      <c r="O1930" s="10"/>
      <c r="P1930" s="8"/>
    </row>
    <row r="1931" spans="1:16" s="2" customFormat="1" x14ac:dyDescent="0.15">
      <c r="A1931" s="3"/>
      <c r="B1931" s="3"/>
      <c r="J1931" s="3"/>
      <c r="K1931" s="5"/>
      <c r="L1931" s="8"/>
      <c r="N1931" s="5"/>
      <c r="O1931" s="10"/>
      <c r="P1931" s="8"/>
    </row>
    <row r="1932" spans="1:16" s="2" customFormat="1" x14ac:dyDescent="0.15">
      <c r="A1932" s="3"/>
      <c r="B1932" s="3"/>
      <c r="J1932" s="3"/>
      <c r="K1932" s="5"/>
      <c r="L1932" s="8"/>
      <c r="N1932" s="5"/>
      <c r="O1932" s="10"/>
      <c r="P1932" s="8"/>
    </row>
    <row r="1933" spans="1:16" s="2" customFormat="1" x14ac:dyDescent="0.15">
      <c r="A1933" s="3"/>
      <c r="B1933" s="3"/>
      <c r="J1933" s="3"/>
      <c r="K1933" s="5"/>
      <c r="L1933" s="8"/>
      <c r="N1933" s="5"/>
      <c r="O1933" s="10"/>
      <c r="P1933" s="8"/>
    </row>
    <row r="1934" spans="1:16" s="2" customFormat="1" x14ac:dyDescent="0.15">
      <c r="A1934" s="3"/>
      <c r="B1934" s="3"/>
      <c r="J1934" s="3"/>
      <c r="K1934" s="5"/>
      <c r="L1934" s="8"/>
      <c r="N1934" s="5"/>
      <c r="O1934" s="10"/>
      <c r="P1934" s="8"/>
    </row>
    <row r="1935" spans="1:16" s="2" customFormat="1" x14ac:dyDescent="0.15">
      <c r="A1935" s="3"/>
      <c r="B1935" s="3"/>
      <c r="J1935" s="3"/>
      <c r="K1935" s="5"/>
      <c r="L1935" s="8"/>
      <c r="N1935" s="5"/>
      <c r="O1935" s="10"/>
      <c r="P1935" s="8"/>
    </row>
    <row r="1936" spans="1:16" s="2" customFormat="1" x14ac:dyDescent="0.15">
      <c r="A1936" s="3"/>
      <c r="B1936" s="3"/>
      <c r="J1936" s="3"/>
      <c r="K1936" s="5"/>
      <c r="L1936" s="8"/>
      <c r="N1936" s="5"/>
      <c r="O1936" s="10"/>
      <c r="P1936" s="8"/>
    </row>
    <row r="1937" spans="1:16" s="2" customFormat="1" x14ac:dyDescent="0.15">
      <c r="A1937" s="3"/>
      <c r="B1937" s="3"/>
      <c r="J1937" s="3"/>
      <c r="K1937" s="5"/>
      <c r="L1937" s="8"/>
      <c r="N1937" s="5"/>
      <c r="O1937" s="10"/>
      <c r="P1937" s="8"/>
    </row>
    <row r="1938" spans="1:16" s="2" customFormat="1" x14ac:dyDescent="0.15">
      <c r="A1938" s="3"/>
      <c r="B1938" s="3"/>
      <c r="J1938" s="3"/>
      <c r="K1938" s="5"/>
      <c r="L1938" s="8"/>
      <c r="N1938" s="5"/>
      <c r="O1938" s="10"/>
      <c r="P1938" s="8"/>
    </row>
    <row r="1939" spans="1:16" s="2" customFormat="1" x14ac:dyDescent="0.15">
      <c r="A1939" s="3"/>
      <c r="B1939" s="3"/>
      <c r="J1939" s="3"/>
      <c r="K1939" s="5"/>
      <c r="L1939" s="8"/>
      <c r="N1939" s="5"/>
      <c r="O1939" s="10"/>
      <c r="P1939" s="8"/>
    </row>
    <row r="1940" spans="1:16" s="2" customFormat="1" x14ac:dyDescent="0.15">
      <c r="A1940" s="3"/>
      <c r="B1940" s="3"/>
      <c r="J1940" s="3"/>
      <c r="K1940" s="5"/>
      <c r="L1940" s="8"/>
      <c r="N1940" s="5"/>
      <c r="O1940" s="10"/>
      <c r="P1940" s="8"/>
    </row>
    <row r="1941" spans="1:16" s="2" customFormat="1" x14ac:dyDescent="0.15">
      <c r="A1941" s="3"/>
      <c r="B1941" s="3"/>
      <c r="J1941" s="3"/>
      <c r="K1941" s="5"/>
      <c r="L1941" s="8"/>
      <c r="N1941" s="5"/>
      <c r="O1941" s="10"/>
      <c r="P1941" s="8"/>
    </row>
    <row r="1942" spans="1:16" s="2" customFormat="1" x14ac:dyDescent="0.15">
      <c r="A1942" s="3"/>
      <c r="B1942" s="3"/>
      <c r="J1942" s="3"/>
      <c r="K1942" s="5"/>
      <c r="L1942" s="8"/>
      <c r="N1942" s="5"/>
      <c r="O1942" s="10"/>
      <c r="P1942" s="8"/>
    </row>
    <row r="1943" spans="1:16" s="2" customFormat="1" x14ac:dyDescent="0.15">
      <c r="A1943" s="3"/>
      <c r="B1943" s="3"/>
      <c r="J1943" s="3"/>
      <c r="K1943" s="5"/>
      <c r="L1943" s="8"/>
      <c r="N1943" s="5"/>
      <c r="O1943" s="10"/>
      <c r="P1943" s="8"/>
    </row>
    <row r="1944" spans="1:16" s="2" customFormat="1" x14ac:dyDescent="0.15">
      <c r="A1944" s="3"/>
      <c r="B1944" s="3"/>
      <c r="J1944" s="3"/>
      <c r="K1944" s="5"/>
      <c r="L1944" s="8"/>
      <c r="N1944" s="5"/>
      <c r="O1944" s="10"/>
      <c r="P1944" s="8"/>
    </row>
    <row r="1945" spans="1:16" s="2" customFormat="1" x14ac:dyDescent="0.15">
      <c r="A1945" s="3"/>
      <c r="B1945" s="3"/>
      <c r="J1945" s="3"/>
      <c r="K1945" s="5"/>
      <c r="L1945" s="8"/>
      <c r="N1945" s="5"/>
      <c r="O1945" s="10"/>
      <c r="P1945" s="8"/>
    </row>
    <row r="1946" spans="1:16" s="2" customFormat="1" x14ac:dyDescent="0.15">
      <c r="A1946" s="3"/>
      <c r="B1946" s="3"/>
      <c r="J1946" s="3"/>
      <c r="K1946" s="5"/>
      <c r="L1946" s="8"/>
      <c r="N1946" s="5"/>
      <c r="O1946" s="10"/>
      <c r="P1946" s="8"/>
    </row>
    <row r="1947" spans="1:16" s="2" customFormat="1" x14ac:dyDescent="0.15">
      <c r="A1947" s="3"/>
      <c r="B1947" s="3"/>
      <c r="J1947" s="3"/>
      <c r="K1947" s="5"/>
      <c r="L1947" s="8"/>
      <c r="N1947" s="5"/>
      <c r="O1947" s="10"/>
      <c r="P1947" s="8"/>
    </row>
    <row r="1948" spans="1:16" s="2" customFormat="1" x14ac:dyDescent="0.15">
      <c r="A1948" s="3"/>
      <c r="B1948" s="3"/>
      <c r="J1948" s="3"/>
      <c r="K1948" s="5"/>
      <c r="L1948" s="8"/>
      <c r="N1948" s="5"/>
      <c r="O1948" s="10"/>
      <c r="P1948" s="8"/>
    </row>
    <row r="1949" spans="1:16" s="2" customFormat="1" x14ac:dyDescent="0.15">
      <c r="A1949" s="3"/>
      <c r="B1949" s="3"/>
      <c r="J1949" s="3"/>
      <c r="K1949" s="5"/>
      <c r="L1949" s="8"/>
      <c r="N1949" s="5"/>
      <c r="O1949" s="10"/>
      <c r="P1949" s="8"/>
    </row>
    <row r="1950" spans="1:16" s="2" customFormat="1" x14ac:dyDescent="0.15">
      <c r="A1950" s="3"/>
      <c r="B1950" s="3"/>
      <c r="J1950" s="3"/>
      <c r="K1950" s="5"/>
      <c r="L1950" s="8"/>
      <c r="N1950" s="5"/>
      <c r="O1950" s="10"/>
      <c r="P1950" s="8"/>
    </row>
    <row r="1951" spans="1:16" s="2" customFormat="1" x14ac:dyDescent="0.15">
      <c r="A1951" s="3"/>
      <c r="B1951" s="3"/>
      <c r="J1951" s="3"/>
      <c r="K1951" s="5"/>
      <c r="L1951" s="8"/>
      <c r="N1951" s="5"/>
      <c r="O1951" s="10"/>
      <c r="P1951" s="8"/>
    </row>
    <row r="1952" spans="1:16" s="2" customFormat="1" x14ac:dyDescent="0.15">
      <c r="A1952" s="3"/>
      <c r="B1952" s="3"/>
      <c r="J1952" s="3"/>
      <c r="K1952" s="5"/>
      <c r="L1952" s="8"/>
      <c r="N1952" s="5"/>
      <c r="O1952" s="10"/>
      <c r="P1952" s="8"/>
    </row>
    <row r="1953" spans="1:16" s="2" customFormat="1" x14ac:dyDescent="0.15">
      <c r="A1953" s="3"/>
      <c r="B1953" s="3"/>
      <c r="J1953" s="3"/>
      <c r="K1953" s="5"/>
      <c r="L1953" s="8"/>
      <c r="N1953" s="5"/>
      <c r="O1953" s="10"/>
      <c r="P1953" s="8"/>
    </row>
    <row r="1954" spans="1:16" s="2" customFormat="1" x14ac:dyDescent="0.15">
      <c r="A1954" s="3"/>
      <c r="B1954" s="3"/>
      <c r="J1954" s="3"/>
      <c r="K1954" s="5"/>
      <c r="L1954" s="8"/>
      <c r="N1954" s="5"/>
      <c r="O1954" s="10"/>
      <c r="P1954" s="8"/>
    </row>
    <row r="1955" spans="1:16" s="2" customFormat="1" x14ac:dyDescent="0.15">
      <c r="A1955" s="3"/>
      <c r="B1955" s="3"/>
      <c r="J1955" s="3"/>
      <c r="K1955" s="5"/>
      <c r="L1955" s="8"/>
      <c r="N1955" s="5"/>
      <c r="O1955" s="10"/>
      <c r="P1955" s="8"/>
    </row>
    <row r="1956" spans="1:16" s="2" customFormat="1" x14ac:dyDescent="0.15">
      <c r="A1956" s="3"/>
      <c r="B1956" s="3"/>
      <c r="J1956" s="3"/>
      <c r="K1956" s="5"/>
      <c r="L1956" s="8"/>
      <c r="N1956" s="5"/>
      <c r="O1956" s="10"/>
      <c r="P1956" s="8"/>
    </row>
    <row r="1957" spans="1:16" s="2" customFormat="1" x14ac:dyDescent="0.15">
      <c r="A1957" s="3"/>
      <c r="B1957" s="3"/>
      <c r="J1957" s="3"/>
      <c r="K1957" s="5"/>
      <c r="L1957" s="8"/>
      <c r="N1957" s="5"/>
      <c r="O1957" s="10"/>
      <c r="P1957" s="8"/>
    </row>
    <row r="1958" spans="1:16" s="2" customFormat="1" x14ac:dyDescent="0.15">
      <c r="A1958" s="3"/>
      <c r="B1958" s="3"/>
      <c r="J1958" s="3"/>
      <c r="K1958" s="5"/>
      <c r="L1958" s="8"/>
      <c r="N1958" s="5"/>
      <c r="O1958" s="10"/>
      <c r="P1958" s="8"/>
    </row>
    <row r="1959" spans="1:16" s="2" customFormat="1" x14ac:dyDescent="0.15">
      <c r="A1959" s="3"/>
      <c r="B1959" s="3"/>
      <c r="J1959" s="3"/>
      <c r="K1959" s="5"/>
      <c r="L1959" s="8"/>
      <c r="N1959" s="5"/>
      <c r="O1959" s="10"/>
      <c r="P1959" s="8"/>
    </row>
    <row r="1960" spans="1:16" s="2" customFormat="1" x14ac:dyDescent="0.15">
      <c r="A1960" s="3"/>
      <c r="B1960" s="3"/>
      <c r="J1960" s="3"/>
      <c r="K1960" s="5"/>
      <c r="L1960" s="8"/>
      <c r="N1960" s="5"/>
      <c r="O1960" s="10"/>
      <c r="P1960" s="8"/>
    </row>
    <row r="1961" spans="1:16" s="2" customFormat="1" x14ac:dyDescent="0.15">
      <c r="A1961" s="3"/>
      <c r="B1961" s="3"/>
      <c r="J1961" s="3"/>
      <c r="K1961" s="5"/>
      <c r="L1961" s="8"/>
      <c r="N1961" s="5"/>
      <c r="O1961" s="10"/>
      <c r="P1961" s="8"/>
    </row>
    <row r="1962" spans="1:16" s="2" customFormat="1" x14ac:dyDescent="0.15">
      <c r="A1962" s="3"/>
      <c r="B1962" s="3"/>
      <c r="J1962" s="3"/>
      <c r="K1962" s="5"/>
      <c r="L1962" s="8"/>
      <c r="N1962" s="5"/>
      <c r="O1962" s="10"/>
      <c r="P1962" s="8"/>
    </row>
    <row r="1963" spans="1:16" s="2" customFormat="1" x14ac:dyDescent="0.15">
      <c r="A1963" s="3"/>
      <c r="B1963" s="3"/>
      <c r="J1963" s="3"/>
      <c r="K1963" s="5"/>
      <c r="L1963" s="8"/>
      <c r="N1963" s="5"/>
      <c r="O1963" s="10"/>
      <c r="P1963" s="8"/>
    </row>
    <row r="1964" spans="1:16" s="2" customFormat="1" x14ac:dyDescent="0.15">
      <c r="A1964" s="3"/>
      <c r="B1964" s="3"/>
      <c r="J1964" s="3"/>
      <c r="K1964" s="5"/>
      <c r="L1964" s="8"/>
      <c r="N1964" s="5"/>
      <c r="O1964" s="10"/>
      <c r="P1964" s="8"/>
    </row>
    <row r="1965" spans="1:16" s="2" customFormat="1" x14ac:dyDescent="0.15">
      <c r="A1965" s="3"/>
      <c r="B1965" s="3"/>
      <c r="J1965" s="3"/>
      <c r="K1965" s="5"/>
      <c r="L1965" s="8"/>
      <c r="N1965" s="5"/>
      <c r="O1965" s="10"/>
      <c r="P1965" s="8"/>
    </row>
    <row r="1966" spans="1:16" s="2" customFormat="1" x14ac:dyDescent="0.15">
      <c r="A1966" s="3"/>
      <c r="B1966" s="3"/>
      <c r="J1966" s="3"/>
      <c r="K1966" s="5"/>
      <c r="L1966" s="8"/>
      <c r="N1966" s="5"/>
      <c r="O1966" s="10"/>
      <c r="P1966" s="8"/>
    </row>
    <row r="1967" spans="1:16" s="2" customFormat="1" x14ac:dyDescent="0.15">
      <c r="A1967" s="3"/>
      <c r="B1967" s="3"/>
      <c r="J1967" s="3"/>
      <c r="K1967" s="5"/>
      <c r="L1967" s="8"/>
      <c r="N1967" s="5"/>
      <c r="O1967" s="10"/>
      <c r="P1967" s="8"/>
    </row>
    <row r="1968" spans="1:16" s="2" customFormat="1" x14ac:dyDescent="0.15">
      <c r="A1968" s="3"/>
      <c r="B1968" s="3"/>
      <c r="J1968" s="3"/>
      <c r="K1968" s="5"/>
      <c r="L1968" s="8"/>
      <c r="N1968" s="5"/>
      <c r="O1968" s="10"/>
      <c r="P1968" s="8"/>
    </row>
    <row r="1969" spans="1:16" s="2" customFormat="1" x14ac:dyDescent="0.15">
      <c r="A1969" s="3"/>
      <c r="B1969" s="3"/>
      <c r="J1969" s="3"/>
      <c r="K1969" s="5"/>
      <c r="L1969" s="8"/>
      <c r="N1969" s="5"/>
      <c r="O1969" s="10"/>
      <c r="P1969" s="8"/>
    </row>
    <row r="1970" spans="1:16" s="2" customFormat="1" x14ac:dyDescent="0.15">
      <c r="A1970" s="3"/>
      <c r="B1970" s="3"/>
      <c r="J1970" s="3"/>
      <c r="K1970" s="5"/>
      <c r="L1970" s="8"/>
      <c r="N1970" s="5"/>
      <c r="O1970" s="10"/>
      <c r="P1970" s="8"/>
    </row>
    <row r="1971" spans="1:16" s="2" customFormat="1" x14ac:dyDescent="0.15">
      <c r="A1971" s="3"/>
      <c r="B1971" s="3"/>
      <c r="J1971" s="3"/>
      <c r="K1971" s="5"/>
      <c r="L1971" s="8"/>
      <c r="N1971" s="5"/>
      <c r="O1971" s="10"/>
      <c r="P1971" s="8"/>
    </row>
    <row r="1972" spans="1:16" s="2" customFormat="1" x14ac:dyDescent="0.15">
      <c r="A1972" s="3"/>
      <c r="B1972" s="3"/>
      <c r="J1972" s="3"/>
      <c r="K1972" s="5"/>
      <c r="L1972" s="8"/>
      <c r="N1972" s="5"/>
      <c r="O1972" s="10"/>
      <c r="P1972" s="8"/>
    </row>
    <row r="1973" spans="1:16" s="2" customFormat="1" x14ac:dyDescent="0.15">
      <c r="A1973" s="3"/>
      <c r="B1973" s="3"/>
      <c r="J1973" s="3"/>
      <c r="K1973" s="5"/>
      <c r="L1973" s="8"/>
      <c r="N1973" s="5"/>
      <c r="O1973" s="10"/>
      <c r="P1973" s="8"/>
    </row>
    <row r="1974" spans="1:16" s="2" customFormat="1" x14ac:dyDescent="0.15">
      <c r="A1974" s="3"/>
      <c r="B1974" s="3"/>
      <c r="J1974" s="3"/>
      <c r="K1974" s="5"/>
      <c r="L1974" s="8"/>
      <c r="N1974" s="5"/>
      <c r="O1974" s="10"/>
      <c r="P1974" s="8"/>
    </row>
    <row r="1975" spans="1:16" s="2" customFormat="1" x14ac:dyDescent="0.15">
      <c r="A1975" s="3"/>
      <c r="B1975" s="3"/>
      <c r="J1975" s="3"/>
      <c r="K1975" s="5"/>
      <c r="L1975" s="8"/>
      <c r="N1975" s="5"/>
      <c r="O1975" s="10"/>
      <c r="P1975" s="8"/>
    </row>
    <row r="1976" spans="1:16" s="2" customFormat="1" x14ac:dyDescent="0.15">
      <c r="A1976" s="3"/>
      <c r="B1976" s="3"/>
      <c r="J1976" s="3"/>
      <c r="K1976" s="5"/>
      <c r="L1976" s="8"/>
      <c r="N1976" s="5"/>
      <c r="O1976" s="10"/>
      <c r="P1976" s="8"/>
    </row>
    <row r="1977" spans="1:16" s="2" customFormat="1" x14ac:dyDescent="0.15">
      <c r="A1977" s="3"/>
      <c r="B1977" s="3"/>
      <c r="J1977" s="3"/>
      <c r="K1977" s="5"/>
      <c r="L1977" s="8"/>
      <c r="N1977" s="5"/>
      <c r="O1977" s="10"/>
      <c r="P1977" s="8"/>
    </row>
    <row r="1978" spans="1:16" s="2" customFormat="1" x14ac:dyDescent="0.15">
      <c r="A1978" s="3"/>
      <c r="B1978" s="3"/>
      <c r="J1978" s="3"/>
      <c r="K1978" s="5"/>
      <c r="L1978" s="8"/>
      <c r="N1978" s="5"/>
      <c r="O1978" s="10"/>
      <c r="P1978" s="8"/>
    </row>
    <row r="1979" spans="1:16" s="2" customFormat="1" x14ac:dyDescent="0.15">
      <c r="A1979" s="3"/>
      <c r="B1979" s="3"/>
      <c r="J1979" s="3"/>
      <c r="K1979" s="5"/>
      <c r="L1979" s="8"/>
      <c r="N1979" s="5"/>
      <c r="O1979" s="10"/>
      <c r="P1979" s="8"/>
    </row>
    <row r="1980" spans="1:16" s="2" customFormat="1" x14ac:dyDescent="0.15">
      <c r="A1980" s="3"/>
      <c r="B1980" s="3"/>
      <c r="J1980" s="3"/>
      <c r="K1980" s="5"/>
      <c r="L1980" s="8"/>
      <c r="N1980" s="5"/>
      <c r="O1980" s="10"/>
      <c r="P1980" s="8"/>
    </row>
    <row r="1981" spans="1:16" s="2" customFormat="1" x14ac:dyDescent="0.15">
      <c r="A1981" s="3"/>
      <c r="B1981" s="3"/>
      <c r="J1981" s="3"/>
      <c r="K1981" s="5"/>
      <c r="L1981" s="8"/>
      <c r="N1981" s="5"/>
      <c r="O1981" s="10"/>
      <c r="P1981" s="8"/>
    </row>
    <row r="1982" spans="1:16" s="2" customFormat="1" x14ac:dyDescent="0.15">
      <c r="A1982" s="3"/>
      <c r="B1982" s="3"/>
      <c r="J1982" s="3"/>
      <c r="K1982" s="5"/>
      <c r="L1982" s="8"/>
      <c r="N1982" s="5"/>
      <c r="O1982" s="10"/>
      <c r="P1982" s="8"/>
    </row>
    <row r="1983" spans="1:16" s="2" customFormat="1" x14ac:dyDescent="0.15">
      <c r="A1983" s="3"/>
      <c r="B1983" s="3"/>
      <c r="J1983" s="3"/>
      <c r="K1983" s="5"/>
      <c r="L1983" s="8"/>
      <c r="N1983" s="5"/>
      <c r="O1983" s="10"/>
      <c r="P1983" s="8"/>
    </row>
    <row r="1984" spans="1:16" s="2" customFormat="1" x14ac:dyDescent="0.15">
      <c r="A1984" s="3"/>
      <c r="B1984" s="3"/>
      <c r="J1984" s="3"/>
      <c r="K1984" s="5"/>
      <c r="L1984" s="8"/>
      <c r="N1984" s="5"/>
      <c r="O1984" s="10"/>
      <c r="P1984" s="8"/>
    </row>
    <row r="1985" spans="1:16" s="2" customFormat="1" x14ac:dyDescent="0.15">
      <c r="A1985" s="3"/>
      <c r="B1985" s="3"/>
      <c r="J1985" s="3"/>
      <c r="K1985" s="5"/>
      <c r="L1985" s="8"/>
      <c r="N1985" s="5"/>
      <c r="O1985" s="10"/>
      <c r="P1985" s="8"/>
    </row>
    <row r="1986" spans="1:16" s="2" customFormat="1" x14ac:dyDescent="0.15">
      <c r="A1986" s="3"/>
      <c r="B1986" s="3"/>
      <c r="J1986" s="3"/>
      <c r="K1986" s="5"/>
      <c r="L1986" s="8"/>
      <c r="N1986" s="5"/>
      <c r="O1986" s="10"/>
      <c r="P1986" s="8"/>
    </row>
    <row r="1987" spans="1:16" s="2" customFormat="1" x14ac:dyDescent="0.15">
      <c r="A1987" s="3"/>
      <c r="B1987" s="3"/>
      <c r="J1987" s="3"/>
      <c r="K1987" s="5"/>
      <c r="L1987" s="8"/>
      <c r="N1987" s="5"/>
      <c r="O1987" s="10"/>
      <c r="P1987" s="8"/>
    </row>
    <row r="1988" spans="1:16" s="2" customFormat="1" x14ac:dyDescent="0.15">
      <c r="A1988" s="3"/>
      <c r="B1988" s="3"/>
      <c r="J1988" s="3"/>
      <c r="K1988" s="5"/>
      <c r="L1988" s="8"/>
      <c r="N1988" s="5"/>
      <c r="O1988" s="10"/>
      <c r="P1988" s="8"/>
    </row>
    <row r="1989" spans="1:16" s="2" customFormat="1" x14ac:dyDescent="0.15">
      <c r="A1989" s="3"/>
      <c r="B1989" s="3"/>
      <c r="J1989" s="3"/>
      <c r="K1989" s="5"/>
      <c r="L1989" s="8"/>
      <c r="N1989" s="5"/>
      <c r="O1989" s="10"/>
      <c r="P1989" s="8"/>
    </row>
    <row r="1990" spans="1:16" s="2" customFormat="1" x14ac:dyDescent="0.15">
      <c r="A1990" s="3"/>
      <c r="B1990" s="3"/>
      <c r="J1990" s="3"/>
      <c r="K1990" s="5"/>
      <c r="L1990" s="8"/>
      <c r="N1990" s="5"/>
      <c r="O1990" s="10"/>
      <c r="P1990" s="8"/>
    </row>
    <row r="1991" spans="1:16" s="2" customFormat="1" x14ac:dyDescent="0.15">
      <c r="A1991" s="3"/>
      <c r="B1991" s="3"/>
      <c r="J1991" s="3"/>
      <c r="K1991" s="5"/>
      <c r="L1991" s="8"/>
      <c r="N1991" s="5"/>
      <c r="O1991" s="10"/>
      <c r="P1991" s="8"/>
    </row>
    <row r="1992" spans="1:16" s="2" customFormat="1" x14ac:dyDescent="0.15">
      <c r="A1992" s="3"/>
      <c r="B1992" s="3"/>
      <c r="J1992" s="3"/>
      <c r="K1992" s="5"/>
      <c r="L1992" s="8"/>
      <c r="N1992" s="5"/>
      <c r="O1992" s="10"/>
      <c r="P1992" s="8"/>
    </row>
    <row r="1993" spans="1:16" s="2" customFormat="1" x14ac:dyDescent="0.15">
      <c r="A1993" s="3"/>
      <c r="B1993" s="3"/>
      <c r="J1993" s="3"/>
      <c r="K1993" s="5"/>
      <c r="L1993" s="8"/>
      <c r="N1993" s="5"/>
      <c r="O1993" s="10"/>
      <c r="P1993" s="8"/>
    </row>
    <row r="1994" spans="1:16" s="2" customFormat="1" x14ac:dyDescent="0.15">
      <c r="A1994" s="3"/>
      <c r="B1994" s="3"/>
      <c r="J1994" s="3"/>
      <c r="K1994" s="5"/>
      <c r="L1994" s="8"/>
      <c r="N1994" s="5"/>
      <c r="O1994" s="10"/>
      <c r="P1994" s="8"/>
    </row>
    <row r="1995" spans="1:16" s="2" customFormat="1" x14ac:dyDescent="0.15">
      <c r="A1995" s="3"/>
      <c r="B1995" s="3"/>
      <c r="J1995" s="3"/>
      <c r="K1995" s="5"/>
      <c r="L1995" s="8"/>
      <c r="N1995" s="5"/>
      <c r="O1995" s="10"/>
      <c r="P1995" s="8"/>
    </row>
    <row r="1996" spans="1:16" s="2" customFormat="1" x14ac:dyDescent="0.15">
      <c r="A1996" s="3"/>
      <c r="B1996" s="3"/>
      <c r="J1996" s="3"/>
      <c r="K1996" s="5"/>
      <c r="L1996" s="8"/>
      <c r="N1996" s="5"/>
      <c r="O1996" s="10"/>
      <c r="P1996" s="8"/>
    </row>
    <row r="1997" spans="1:16" s="2" customFormat="1" x14ac:dyDescent="0.15">
      <c r="A1997" s="3"/>
      <c r="B1997" s="3"/>
      <c r="J1997" s="3"/>
      <c r="K1997" s="5"/>
      <c r="L1997" s="8"/>
      <c r="N1997" s="5"/>
      <c r="O1997" s="10"/>
      <c r="P1997" s="8"/>
    </row>
    <row r="1998" spans="1:16" s="2" customFormat="1" x14ac:dyDescent="0.15">
      <c r="A1998" s="3"/>
      <c r="B1998" s="3"/>
      <c r="J1998" s="3"/>
      <c r="K1998" s="5"/>
      <c r="L1998" s="8"/>
      <c r="N1998" s="5"/>
      <c r="O1998" s="10"/>
      <c r="P1998" s="8"/>
    </row>
    <row r="1999" spans="1:16" s="2" customFormat="1" x14ac:dyDescent="0.15">
      <c r="A1999" s="3"/>
      <c r="B1999" s="3"/>
      <c r="J1999" s="3"/>
      <c r="K1999" s="5"/>
      <c r="L1999" s="8"/>
      <c r="N1999" s="5"/>
      <c r="O1999" s="10"/>
      <c r="P1999" s="8"/>
    </row>
    <row r="2000" spans="1:16" s="2" customFormat="1" x14ac:dyDescent="0.15">
      <c r="A2000" s="3"/>
      <c r="B2000" s="3"/>
      <c r="J2000" s="3"/>
      <c r="K2000" s="5"/>
      <c r="L2000" s="8"/>
      <c r="N2000" s="5"/>
      <c r="O2000" s="10"/>
      <c r="P2000" s="8"/>
    </row>
    <row r="2001" spans="1:16" s="2" customFormat="1" x14ac:dyDescent="0.15">
      <c r="A2001" s="3"/>
      <c r="B2001" s="3"/>
      <c r="J2001" s="3"/>
      <c r="K2001" s="5"/>
      <c r="L2001" s="8"/>
      <c r="N2001" s="5"/>
      <c r="O2001" s="10"/>
      <c r="P2001" s="8"/>
    </row>
    <row r="2002" spans="1:16" s="2" customFormat="1" x14ac:dyDescent="0.15">
      <c r="A2002" s="3"/>
      <c r="B2002" s="3"/>
      <c r="J2002" s="3"/>
      <c r="K2002" s="5"/>
      <c r="L2002" s="8"/>
      <c r="N2002" s="5"/>
      <c r="O2002" s="10"/>
      <c r="P2002" s="8"/>
    </row>
    <row r="2003" spans="1:16" s="2" customFormat="1" x14ac:dyDescent="0.15">
      <c r="A2003" s="3"/>
      <c r="B2003" s="3"/>
      <c r="J2003" s="3"/>
      <c r="K2003" s="5"/>
      <c r="L2003" s="8"/>
      <c r="N2003" s="5"/>
      <c r="O2003" s="10"/>
      <c r="P2003" s="8"/>
    </row>
    <row r="2004" spans="1:16" s="2" customFormat="1" x14ac:dyDescent="0.15">
      <c r="A2004" s="3"/>
      <c r="B2004" s="3"/>
      <c r="J2004" s="3"/>
      <c r="K2004" s="5"/>
      <c r="L2004" s="8"/>
      <c r="N2004" s="5"/>
      <c r="O2004" s="10"/>
      <c r="P2004" s="8"/>
    </row>
    <row r="2005" spans="1:16" s="2" customFormat="1" x14ac:dyDescent="0.15">
      <c r="A2005" s="3"/>
      <c r="B2005" s="3"/>
      <c r="J2005" s="3"/>
      <c r="K2005" s="5"/>
      <c r="L2005" s="8"/>
      <c r="N2005" s="5"/>
      <c r="O2005" s="10"/>
      <c r="P2005" s="8"/>
    </row>
    <row r="2006" spans="1:16" s="2" customFormat="1" x14ac:dyDescent="0.15">
      <c r="A2006" s="3"/>
      <c r="B2006" s="3"/>
      <c r="J2006" s="3"/>
      <c r="K2006" s="5"/>
      <c r="L2006" s="8"/>
      <c r="N2006" s="5"/>
      <c r="O2006" s="10"/>
      <c r="P2006" s="8"/>
    </row>
    <row r="2007" spans="1:16" s="2" customFormat="1" x14ac:dyDescent="0.15">
      <c r="A2007" s="3"/>
      <c r="B2007" s="3"/>
      <c r="J2007" s="3"/>
      <c r="K2007" s="5"/>
      <c r="L2007" s="8"/>
      <c r="N2007" s="5"/>
      <c r="O2007" s="10"/>
      <c r="P2007" s="8"/>
    </row>
    <row r="2008" spans="1:16" s="2" customFormat="1" x14ac:dyDescent="0.15">
      <c r="A2008" s="3"/>
      <c r="B2008" s="3"/>
      <c r="J2008" s="3"/>
      <c r="K2008" s="5"/>
      <c r="L2008" s="8"/>
      <c r="N2008" s="5"/>
      <c r="O2008" s="10"/>
      <c r="P2008" s="8"/>
    </row>
    <row r="2009" spans="1:16" s="2" customFormat="1" x14ac:dyDescent="0.15">
      <c r="A2009" s="3"/>
      <c r="B2009" s="3"/>
      <c r="J2009" s="3"/>
      <c r="K2009" s="5"/>
      <c r="L2009" s="8"/>
      <c r="N2009" s="5"/>
      <c r="O2009" s="10"/>
      <c r="P2009" s="8"/>
    </row>
    <row r="2010" spans="1:16" s="2" customFormat="1" x14ac:dyDescent="0.15">
      <c r="A2010" s="3"/>
      <c r="B2010" s="3"/>
      <c r="J2010" s="3"/>
      <c r="K2010" s="5"/>
      <c r="L2010" s="8"/>
      <c r="N2010" s="5"/>
      <c r="O2010" s="10"/>
      <c r="P2010" s="8"/>
    </row>
    <row r="2011" spans="1:16" s="2" customFormat="1" x14ac:dyDescent="0.15">
      <c r="A2011" s="3"/>
      <c r="B2011" s="3"/>
      <c r="J2011" s="3"/>
      <c r="K2011" s="5"/>
      <c r="L2011" s="8"/>
      <c r="N2011" s="5"/>
      <c r="O2011" s="10"/>
      <c r="P2011" s="8"/>
    </row>
    <row r="2012" spans="1:16" s="2" customFormat="1" x14ac:dyDescent="0.15">
      <c r="A2012" s="3"/>
      <c r="B2012" s="3"/>
      <c r="J2012" s="3"/>
      <c r="K2012" s="5"/>
      <c r="L2012" s="8"/>
      <c r="N2012" s="5"/>
      <c r="O2012" s="10"/>
      <c r="P2012" s="8"/>
    </row>
    <row r="2013" spans="1:16" s="2" customFormat="1" x14ac:dyDescent="0.15">
      <c r="A2013" s="3"/>
      <c r="B2013" s="3"/>
      <c r="J2013" s="3"/>
      <c r="K2013" s="5"/>
      <c r="L2013" s="8"/>
      <c r="N2013" s="5"/>
      <c r="O2013" s="10"/>
      <c r="P2013" s="8"/>
    </row>
    <row r="2014" spans="1:16" s="2" customFormat="1" x14ac:dyDescent="0.15">
      <c r="A2014" s="3"/>
      <c r="B2014" s="3"/>
      <c r="J2014" s="3"/>
      <c r="K2014" s="5"/>
      <c r="L2014" s="8"/>
      <c r="N2014" s="5"/>
      <c r="O2014" s="10"/>
      <c r="P2014" s="8"/>
    </row>
    <row r="2015" spans="1:16" s="2" customFormat="1" x14ac:dyDescent="0.15">
      <c r="A2015" s="3"/>
      <c r="B2015" s="3"/>
      <c r="J2015" s="3"/>
      <c r="K2015" s="5"/>
      <c r="L2015" s="8"/>
      <c r="N2015" s="5"/>
      <c r="O2015" s="10"/>
      <c r="P2015" s="8"/>
    </row>
    <row r="2016" spans="1:16" s="2" customFormat="1" x14ac:dyDescent="0.15">
      <c r="A2016" s="3"/>
      <c r="B2016" s="3"/>
      <c r="J2016" s="3"/>
      <c r="K2016" s="5"/>
      <c r="L2016" s="8"/>
      <c r="N2016" s="5"/>
      <c r="O2016" s="10"/>
      <c r="P2016" s="8"/>
    </row>
    <row r="2017" spans="1:16" s="2" customFormat="1" x14ac:dyDescent="0.15">
      <c r="A2017" s="3"/>
      <c r="B2017" s="3"/>
      <c r="J2017" s="3"/>
      <c r="K2017" s="5"/>
      <c r="L2017" s="8"/>
      <c r="N2017" s="5"/>
      <c r="O2017" s="10"/>
      <c r="P2017" s="8"/>
    </row>
    <row r="2018" spans="1:16" s="2" customFormat="1" x14ac:dyDescent="0.15">
      <c r="A2018" s="3"/>
      <c r="B2018" s="3"/>
      <c r="J2018" s="3"/>
      <c r="K2018" s="5"/>
      <c r="L2018" s="8"/>
      <c r="N2018" s="5"/>
      <c r="O2018" s="10"/>
      <c r="P2018" s="8"/>
    </row>
    <row r="2019" spans="1:16" s="2" customFormat="1" x14ac:dyDescent="0.15">
      <c r="A2019" s="3"/>
      <c r="B2019" s="3"/>
      <c r="J2019" s="3"/>
      <c r="K2019" s="5"/>
      <c r="L2019" s="8"/>
      <c r="N2019" s="5"/>
      <c r="O2019" s="10"/>
      <c r="P2019" s="8"/>
    </row>
    <row r="2020" spans="1:16" s="2" customFormat="1" x14ac:dyDescent="0.15">
      <c r="A2020" s="3"/>
      <c r="B2020" s="3"/>
      <c r="J2020" s="3"/>
      <c r="K2020" s="5"/>
      <c r="L2020" s="8"/>
      <c r="N2020" s="5"/>
      <c r="O2020" s="10"/>
      <c r="P2020" s="8"/>
    </row>
    <row r="2021" spans="1:16" s="2" customFormat="1" x14ac:dyDescent="0.15">
      <c r="A2021" s="3"/>
      <c r="B2021" s="3"/>
      <c r="J2021" s="3"/>
      <c r="K2021" s="5"/>
      <c r="L2021" s="8"/>
      <c r="N2021" s="5"/>
      <c r="O2021" s="10"/>
      <c r="P2021" s="8"/>
    </row>
    <row r="2022" spans="1:16" s="2" customFormat="1" x14ac:dyDescent="0.15">
      <c r="A2022" s="3"/>
      <c r="B2022" s="3"/>
      <c r="J2022" s="3"/>
      <c r="K2022" s="5"/>
      <c r="L2022" s="8"/>
      <c r="N2022" s="5"/>
      <c r="O2022" s="10"/>
      <c r="P2022" s="8"/>
    </row>
    <row r="2023" spans="1:16" s="2" customFormat="1" x14ac:dyDescent="0.15">
      <c r="A2023" s="3"/>
      <c r="B2023" s="3"/>
      <c r="J2023" s="3"/>
      <c r="K2023" s="5"/>
      <c r="L2023" s="8"/>
      <c r="N2023" s="5"/>
      <c r="O2023" s="10"/>
      <c r="P2023" s="8"/>
    </row>
    <row r="2024" spans="1:16" s="2" customFormat="1" x14ac:dyDescent="0.15">
      <c r="A2024" s="3"/>
      <c r="B2024" s="3"/>
      <c r="J2024" s="3"/>
      <c r="K2024" s="5"/>
      <c r="L2024" s="8"/>
      <c r="N2024" s="5"/>
      <c r="O2024" s="10"/>
      <c r="P2024" s="8"/>
    </row>
    <row r="2025" spans="1:16" s="2" customFormat="1" x14ac:dyDescent="0.15">
      <c r="A2025" s="3"/>
      <c r="B2025" s="3"/>
      <c r="J2025" s="3"/>
      <c r="K2025" s="5"/>
      <c r="L2025" s="8"/>
      <c r="N2025" s="5"/>
      <c r="O2025" s="10"/>
      <c r="P2025" s="8"/>
    </row>
    <row r="2026" spans="1:16" s="2" customFormat="1" x14ac:dyDescent="0.15">
      <c r="A2026" s="3"/>
      <c r="B2026" s="3"/>
      <c r="J2026" s="3"/>
      <c r="K2026" s="5"/>
      <c r="L2026" s="8"/>
      <c r="N2026" s="5"/>
      <c r="O2026" s="10"/>
      <c r="P2026" s="8"/>
    </row>
    <row r="2027" spans="1:16" s="2" customFormat="1" x14ac:dyDescent="0.15">
      <c r="A2027" s="3"/>
      <c r="B2027" s="3"/>
      <c r="J2027" s="3"/>
      <c r="K2027" s="5"/>
      <c r="L2027" s="8"/>
      <c r="N2027" s="5"/>
      <c r="O2027" s="10"/>
      <c r="P2027" s="8"/>
    </row>
    <row r="2028" spans="1:16" s="2" customFormat="1" x14ac:dyDescent="0.15">
      <c r="A2028" s="3"/>
      <c r="B2028" s="3"/>
      <c r="J2028" s="3"/>
      <c r="K2028" s="5"/>
      <c r="L2028" s="8"/>
      <c r="N2028" s="5"/>
      <c r="O2028" s="10"/>
      <c r="P2028" s="8"/>
    </row>
    <row r="2029" spans="1:16" s="2" customFormat="1" x14ac:dyDescent="0.15">
      <c r="A2029" s="3"/>
      <c r="B2029" s="3"/>
      <c r="J2029" s="3"/>
      <c r="K2029" s="5"/>
      <c r="L2029" s="8"/>
      <c r="N2029" s="5"/>
      <c r="O2029" s="10"/>
      <c r="P2029" s="8"/>
    </row>
    <row r="2030" spans="1:16" s="2" customFormat="1" x14ac:dyDescent="0.15">
      <c r="A2030" s="3"/>
      <c r="B2030" s="3"/>
      <c r="J2030" s="3"/>
      <c r="K2030" s="5"/>
      <c r="L2030" s="8"/>
      <c r="N2030" s="5"/>
      <c r="O2030" s="10"/>
      <c r="P2030" s="8"/>
    </row>
    <row r="2031" spans="1:16" s="2" customFormat="1" x14ac:dyDescent="0.15">
      <c r="A2031" s="3"/>
      <c r="B2031" s="3"/>
      <c r="J2031" s="3"/>
      <c r="K2031" s="5"/>
      <c r="L2031" s="8"/>
      <c r="N2031" s="5"/>
      <c r="O2031" s="10"/>
      <c r="P2031" s="8"/>
    </row>
    <row r="2032" spans="1:16" s="2" customFormat="1" x14ac:dyDescent="0.15">
      <c r="A2032" s="3"/>
      <c r="B2032" s="3"/>
      <c r="J2032" s="3"/>
      <c r="K2032" s="5"/>
      <c r="L2032" s="8"/>
      <c r="N2032" s="5"/>
      <c r="O2032" s="10"/>
      <c r="P2032" s="8"/>
    </row>
    <row r="2033" spans="1:16" s="2" customFormat="1" x14ac:dyDescent="0.15">
      <c r="A2033" s="3"/>
      <c r="B2033" s="3"/>
      <c r="J2033" s="3"/>
      <c r="K2033" s="5"/>
      <c r="L2033" s="8"/>
      <c r="N2033" s="5"/>
      <c r="O2033" s="10"/>
      <c r="P2033" s="8"/>
    </row>
    <row r="2034" spans="1:16" s="2" customFormat="1" x14ac:dyDescent="0.15">
      <c r="A2034" s="3"/>
      <c r="B2034" s="3"/>
      <c r="J2034" s="3"/>
      <c r="K2034" s="5"/>
      <c r="L2034" s="8"/>
      <c r="N2034" s="5"/>
      <c r="O2034" s="10"/>
      <c r="P2034" s="8"/>
    </row>
    <row r="2035" spans="1:16" s="2" customFormat="1" x14ac:dyDescent="0.15">
      <c r="A2035" s="3"/>
      <c r="B2035" s="3"/>
      <c r="J2035" s="3"/>
      <c r="K2035" s="5"/>
      <c r="L2035" s="8"/>
      <c r="N2035" s="5"/>
      <c r="O2035" s="10"/>
      <c r="P2035" s="8"/>
    </row>
    <row r="2036" spans="1:16" s="2" customFormat="1" x14ac:dyDescent="0.15">
      <c r="A2036" s="3"/>
      <c r="B2036" s="3"/>
      <c r="J2036" s="3"/>
      <c r="K2036" s="5"/>
      <c r="L2036" s="8"/>
      <c r="N2036" s="5"/>
      <c r="O2036" s="10"/>
      <c r="P2036" s="8"/>
    </row>
    <row r="2037" spans="1:16" s="2" customFormat="1" x14ac:dyDescent="0.15">
      <c r="A2037" s="3"/>
      <c r="B2037" s="3"/>
      <c r="J2037" s="3"/>
      <c r="K2037" s="5"/>
      <c r="L2037" s="8"/>
      <c r="N2037" s="5"/>
      <c r="O2037" s="10"/>
      <c r="P2037" s="8"/>
    </row>
    <row r="2038" spans="1:16" s="2" customFormat="1" x14ac:dyDescent="0.15">
      <c r="A2038" s="3"/>
      <c r="B2038" s="3"/>
      <c r="J2038" s="3"/>
      <c r="K2038" s="5"/>
      <c r="L2038" s="8"/>
      <c r="N2038" s="5"/>
      <c r="O2038" s="10"/>
      <c r="P2038" s="8"/>
    </row>
    <row r="2039" spans="1:16" s="2" customFormat="1" x14ac:dyDescent="0.15">
      <c r="A2039" s="3"/>
      <c r="B2039" s="3"/>
      <c r="J2039" s="3"/>
      <c r="K2039" s="5"/>
      <c r="L2039" s="8"/>
      <c r="N2039" s="5"/>
      <c r="O2039" s="10"/>
      <c r="P2039" s="8"/>
    </row>
    <row r="2040" spans="1:16" s="2" customFormat="1" x14ac:dyDescent="0.15">
      <c r="A2040" s="3"/>
      <c r="B2040" s="3"/>
      <c r="J2040" s="3"/>
      <c r="K2040" s="5"/>
      <c r="L2040" s="8"/>
      <c r="N2040" s="5"/>
      <c r="O2040" s="10"/>
      <c r="P2040" s="8"/>
    </row>
    <row r="2041" spans="1:16" s="2" customFormat="1" x14ac:dyDescent="0.15">
      <c r="A2041" s="3"/>
      <c r="B2041" s="3"/>
      <c r="J2041" s="3"/>
      <c r="K2041" s="5"/>
      <c r="L2041" s="8"/>
      <c r="N2041" s="5"/>
      <c r="O2041" s="10"/>
      <c r="P2041" s="8"/>
    </row>
    <row r="2042" spans="1:16" s="2" customFormat="1" x14ac:dyDescent="0.15">
      <c r="A2042" s="3"/>
      <c r="B2042" s="3"/>
      <c r="J2042" s="3"/>
      <c r="K2042" s="5"/>
      <c r="L2042" s="8"/>
      <c r="N2042" s="5"/>
      <c r="O2042" s="10"/>
      <c r="P2042" s="8"/>
    </row>
    <row r="2043" spans="1:16" s="2" customFormat="1" x14ac:dyDescent="0.15">
      <c r="A2043" s="3"/>
      <c r="B2043" s="3"/>
      <c r="J2043" s="3"/>
      <c r="K2043" s="5"/>
      <c r="L2043" s="8"/>
      <c r="N2043" s="5"/>
      <c r="O2043" s="10"/>
      <c r="P2043" s="8"/>
    </row>
    <row r="2044" spans="1:16" s="2" customFormat="1" x14ac:dyDescent="0.15">
      <c r="A2044" s="3"/>
      <c r="B2044" s="3"/>
      <c r="J2044" s="3"/>
      <c r="K2044" s="5"/>
      <c r="L2044" s="8"/>
      <c r="N2044" s="5"/>
      <c r="O2044" s="10"/>
      <c r="P2044" s="8"/>
    </row>
    <row r="2045" spans="1:16" s="2" customFormat="1" x14ac:dyDescent="0.15">
      <c r="A2045" s="3"/>
      <c r="B2045" s="3"/>
      <c r="J2045" s="3"/>
      <c r="K2045" s="5"/>
      <c r="L2045" s="8"/>
      <c r="N2045" s="5"/>
      <c r="O2045" s="10"/>
      <c r="P2045" s="8"/>
    </row>
    <row r="2046" spans="1:16" s="2" customFormat="1" x14ac:dyDescent="0.15">
      <c r="A2046" s="3"/>
      <c r="B2046" s="3"/>
      <c r="J2046" s="3"/>
      <c r="K2046" s="5"/>
      <c r="L2046" s="8"/>
      <c r="N2046" s="5"/>
      <c r="O2046" s="10"/>
      <c r="P2046" s="8"/>
    </row>
    <row r="2047" spans="1:16" s="2" customFormat="1" x14ac:dyDescent="0.15">
      <c r="A2047" s="3"/>
      <c r="B2047" s="3"/>
      <c r="J2047" s="3"/>
      <c r="K2047" s="5"/>
      <c r="L2047" s="8"/>
      <c r="N2047" s="5"/>
      <c r="O2047" s="10"/>
      <c r="P2047" s="8"/>
    </row>
    <row r="2048" spans="1:16" s="2" customFormat="1" x14ac:dyDescent="0.15">
      <c r="A2048" s="3"/>
      <c r="B2048" s="3"/>
      <c r="J2048" s="3"/>
      <c r="K2048" s="5"/>
      <c r="L2048" s="8"/>
      <c r="N2048" s="5"/>
      <c r="O2048" s="10"/>
      <c r="P2048" s="8"/>
    </row>
    <row r="2049" spans="1:16" s="2" customFormat="1" x14ac:dyDescent="0.15">
      <c r="A2049" s="3"/>
      <c r="B2049" s="3"/>
      <c r="J2049" s="3"/>
      <c r="K2049" s="5"/>
      <c r="L2049" s="8"/>
      <c r="N2049" s="5"/>
      <c r="O2049" s="10"/>
      <c r="P2049" s="8"/>
    </row>
    <row r="2050" spans="1:16" s="2" customFormat="1" x14ac:dyDescent="0.15">
      <c r="A2050" s="3"/>
      <c r="B2050" s="3"/>
      <c r="J2050" s="3"/>
      <c r="K2050" s="5"/>
      <c r="L2050" s="8"/>
      <c r="N2050" s="5"/>
      <c r="O2050" s="10"/>
      <c r="P2050" s="8"/>
    </row>
    <row r="2051" spans="1:16" s="2" customFormat="1" x14ac:dyDescent="0.15">
      <c r="A2051" s="3"/>
      <c r="B2051" s="3"/>
      <c r="J2051" s="3"/>
      <c r="K2051" s="5"/>
      <c r="L2051" s="8"/>
      <c r="N2051" s="5"/>
      <c r="O2051" s="10"/>
      <c r="P2051" s="8"/>
    </row>
    <row r="2052" spans="1:16" s="2" customFormat="1" x14ac:dyDescent="0.15">
      <c r="A2052" s="3"/>
      <c r="B2052" s="3"/>
      <c r="J2052" s="3"/>
      <c r="K2052" s="5"/>
      <c r="L2052" s="8"/>
      <c r="N2052" s="5"/>
      <c r="O2052" s="10"/>
      <c r="P2052" s="8"/>
    </row>
    <row r="2053" spans="1:16" s="2" customFormat="1" x14ac:dyDescent="0.15">
      <c r="A2053" s="3"/>
      <c r="B2053" s="3"/>
      <c r="J2053" s="3"/>
      <c r="K2053" s="5"/>
      <c r="L2053" s="8"/>
      <c r="N2053" s="5"/>
      <c r="O2053" s="10"/>
      <c r="P2053" s="8"/>
    </row>
    <row r="2054" spans="1:16" s="2" customFormat="1" x14ac:dyDescent="0.15">
      <c r="A2054" s="3"/>
      <c r="B2054" s="3"/>
      <c r="J2054" s="3"/>
      <c r="K2054" s="5"/>
      <c r="L2054" s="8"/>
      <c r="N2054" s="5"/>
      <c r="O2054" s="10"/>
      <c r="P2054" s="8"/>
    </row>
    <row r="2055" spans="1:16" s="2" customFormat="1" x14ac:dyDescent="0.15">
      <c r="A2055" s="3"/>
      <c r="B2055" s="3"/>
      <c r="J2055" s="3"/>
      <c r="K2055" s="5"/>
      <c r="L2055" s="8"/>
      <c r="N2055" s="5"/>
      <c r="O2055" s="10"/>
      <c r="P2055" s="8"/>
    </row>
    <row r="2056" spans="1:16" s="2" customFormat="1" x14ac:dyDescent="0.15">
      <c r="A2056" s="3"/>
      <c r="B2056" s="3"/>
      <c r="J2056" s="3"/>
      <c r="K2056" s="5"/>
      <c r="L2056" s="8"/>
      <c r="N2056" s="5"/>
      <c r="O2056" s="10"/>
      <c r="P2056" s="8"/>
    </row>
    <row r="2057" spans="1:16" s="2" customFormat="1" x14ac:dyDescent="0.15">
      <c r="A2057" s="3"/>
      <c r="B2057" s="3"/>
      <c r="J2057" s="3"/>
      <c r="K2057" s="5"/>
      <c r="L2057" s="8"/>
      <c r="N2057" s="5"/>
      <c r="O2057" s="10"/>
      <c r="P2057" s="8"/>
    </row>
    <row r="2058" spans="1:16" s="2" customFormat="1" x14ac:dyDescent="0.15">
      <c r="A2058" s="3"/>
      <c r="B2058" s="3"/>
      <c r="J2058" s="3"/>
      <c r="K2058" s="5"/>
      <c r="L2058" s="8"/>
      <c r="N2058" s="5"/>
      <c r="O2058" s="10"/>
      <c r="P2058" s="8"/>
    </row>
    <row r="2059" spans="1:16" s="2" customFormat="1" x14ac:dyDescent="0.15">
      <c r="A2059" s="3"/>
      <c r="B2059" s="3"/>
      <c r="J2059" s="3"/>
      <c r="K2059" s="5"/>
      <c r="L2059" s="8"/>
      <c r="N2059" s="5"/>
      <c r="O2059" s="10"/>
      <c r="P2059" s="8"/>
    </row>
    <row r="2060" spans="1:16" s="2" customFormat="1" x14ac:dyDescent="0.15">
      <c r="A2060" s="3"/>
      <c r="B2060" s="3"/>
      <c r="J2060" s="3"/>
      <c r="K2060" s="5"/>
      <c r="L2060" s="8"/>
      <c r="N2060" s="5"/>
      <c r="O2060" s="10"/>
      <c r="P2060" s="8"/>
    </row>
    <row r="2061" spans="1:16" s="2" customFormat="1" x14ac:dyDescent="0.15">
      <c r="A2061" s="3"/>
      <c r="B2061" s="3"/>
      <c r="J2061" s="3"/>
      <c r="K2061" s="5"/>
      <c r="L2061" s="8"/>
      <c r="N2061" s="5"/>
      <c r="O2061" s="10"/>
      <c r="P2061" s="8"/>
    </row>
    <row r="2062" spans="1:16" s="2" customFormat="1" x14ac:dyDescent="0.15">
      <c r="A2062" s="3"/>
      <c r="B2062" s="3"/>
      <c r="J2062" s="3"/>
      <c r="K2062" s="5"/>
      <c r="L2062" s="8"/>
      <c r="N2062" s="5"/>
      <c r="O2062" s="10"/>
      <c r="P2062" s="8"/>
    </row>
    <row r="2063" spans="1:16" s="2" customFormat="1" x14ac:dyDescent="0.15">
      <c r="A2063" s="3"/>
      <c r="B2063" s="3"/>
      <c r="J2063" s="3"/>
      <c r="K2063" s="5"/>
      <c r="L2063" s="8"/>
      <c r="N2063" s="5"/>
      <c r="O2063" s="10"/>
      <c r="P2063" s="8"/>
    </row>
    <row r="2064" spans="1:16" s="2" customFormat="1" x14ac:dyDescent="0.15">
      <c r="A2064" s="3"/>
      <c r="B2064" s="3"/>
      <c r="J2064" s="3"/>
      <c r="K2064" s="5"/>
      <c r="L2064" s="8"/>
      <c r="N2064" s="5"/>
      <c r="O2064" s="10"/>
      <c r="P2064" s="8"/>
    </row>
    <row r="2065" spans="1:16" s="2" customFormat="1" x14ac:dyDescent="0.15">
      <c r="A2065" s="3"/>
      <c r="B2065" s="3"/>
      <c r="J2065" s="3"/>
      <c r="K2065" s="5"/>
      <c r="L2065" s="8"/>
      <c r="N2065" s="5"/>
      <c r="O2065" s="10"/>
      <c r="P2065" s="8"/>
    </row>
    <row r="2066" spans="1:16" s="2" customFormat="1" x14ac:dyDescent="0.15">
      <c r="A2066" s="3"/>
      <c r="B2066" s="3"/>
      <c r="J2066" s="3"/>
      <c r="K2066" s="5"/>
      <c r="L2066" s="8"/>
      <c r="N2066" s="5"/>
      <c r="O2066" s="10"/>
      <c r="P2066" s="8"/>
    </row>
    <row r="2067" spans="1:16" s="2" customFormat="1" x14ac:dyDescent="0.15">
      <c r="A2067" s="3"/>
      <c r="B2067" s="3"/>
      <c r="J2067" s="3"/>
      <c r="K2067" s="5"/>
      <c r="L2067" s="8"/>
      <c r="N2067" s="5"/>
      <c r="O2067" s="10"/>
      <c r="P2067" s="8"/>
    </row>
    <row r="2068" spans="1:16" s="2" customFormat="1" x14ac:dyDescent="0.15">
      <c r="A2068" s="3"/>
      <c r="B2068" s="3"/>
      <c r="J2068" s="3"/>
      <c r="K2068" s="5"/>
      <c r="L2068" s="8"/>
      <c r="N2068" s="5"/>
      <c r="O2068" s="10"/>
      <c r="P2068" s="8"/>
    </row>
    <row r="2069" spans="1:16" s="2" customFormat="1" x14ac:dyDescent="0.15">
      <c r="A2069" s="3"/>
      <c r="B2069" s="3"/>
      <c r="J2069" s="3"/>
      <c r="K2069" s="5"/>
      <c r="L2069" s="8"/>
      <c r="N2069" s="5"/>
      <c r="O2069" s="10"/>
      <c r="P2069" s="8"/>
    </row>
    <row r="2070" spans="1:16" s="2" customFormat="1" x14ac:dyDescent="0.15">
      <c r="A2070" s="3"/>
      <c r="B2070" s="3"/>
      <c r="J2070" s="3"/>
      <c r="K2070" s="5"/>
      <c r="L2070" s="8"/>
      <c r="N2070" s="5"/>
      <c r="O2070" s="10"/>
      <c r="P2070" s="8"/>
    </row>
    <row r="2071" spans="1:16" s="2" customFormat="1" x14ac:dyDescent="0.15">
      <c r="A2071" s="3"/>
      <c r="B2071" s="3"/>
      <c r="J2071" s="3"/>
      <c r="K2071" s="5"/>
      <c r="L2071" s="8"/>
      <c r="N2071" s="5"/>
      <c r="O2071" s="10"/>
      <c r="P2071" s="8"/>
    </row>
    <row r="2072" spans="1:16" s="2" customFormat="1" x14ac:dyDescent="0.15">
      <c r="A2072" s="3"/>
      <c r="B2072" s="3"/>
      <c r="J2072" s="3"/>
      <c r="K2072" s="5"/>
      <c r="L2072" s="8"/>
      <c r="N2072" s="5"/>
      <c r="O2072" s="10"/>
      <c r="P2072" s="8"/>
    </row>
    <row r="2073" spans="1:16" s="2" customFormat="1" x14ac:dyDescent="0.15">
      <c r="A2073" s="3"/>
      <c r="B2073" s="3"/>
      <c r="J2073" s="3"/>
      <c r="K2073" s="5"/>
      <c r="L2073" s="8"/>
      <c r="N2073" s="5"/>
      <c r="O2073" s="10"/>
      <c r="P2073" s="8"/>
    </row>
    <row r="2074" spans="1:16" s="2" customFormat="1" x14ac:dyDescent="0.15">
      <c r="A2074" s="3"/>
      <c r="B2074" s="3"/>
      <c r="J2074" s="3"/>
      <c r="K2074" s="5"/>
      <c r="L2074" s="8"/>
      <c r="N2074" s="5"/>
      <c r="O2074" s="10"/>
      <c r="P2074" s="8"/>
    </row>
    <row r="2075" spans="1:16" s="2" customFormat="1" x14ac:dyDescent="0.15">
      <c r="A2075" s="3"/>
      <c r="B2075" s="3"/>
      <c r="J2075" s="3"/>
      <c r="K2075" s="5"/>
      <c r="L2075" s="8"/>
      <c r="N2075" s="5"/>
      <c r="O2075" s="10"/>
      <c r="P2075" s="8"/>
    </row>
    <row r="2076" spans="1:16" s="2" customFormat="1" x14ac:dyDescent="0.15">
      <c r="A2076" s="3"/>
      <c r="B2076" s="3"/>
      <c r="J2076" s="3"/>
      <c r="K2076" s="5"/>
      <c r="L2076" s="8"/>
      <c r="N2076" s="5"/>
      <c r="O2076" s="10"/>
      <c r="P2076" s="8"/>
    </row>
    <row r="2077" spans="1:16" s="2" customFormat="1" x14ac:dyDescent="0.15">
      <c r="A2077" s="3"/>
      <c r="B2077" s="3"/>
      <c r="J2077" s="3"/>
      <c r="K2077" s="5"/>
      <c r="L2077" s="8"/>
      <c r="N2077" s="5"/>
      <c r="O2077" s="10"/>
      <c r="P2077" s="8"/>
    </row>
    <row r="2078" spans="1:16" s="2" customFormat="1" x14ac:dyDescent="0.15">
      <c r="A2078" s="3"/>
      <c r="B2078" s="3"/>
      <c r="J2078" s="3"/>
      <c r="K2078" s="5"/>
      <c r="L2078" s="8"/>
      <c r="N2078" s="5"/>
      <c r="O2078" s="10"/>
      <c r="P2078" s="8"/>
    </row>
    <row r="2079" spans="1:16" s="2" customFormat="1" x14ac:dyDescent="0.15">
      <c r="A2079" s="3"/>
      <c r="B2079" s="3"/>
      <c r="J2079" s="3"/>
      <c r="K2079" s="5"/>
      <c r="L2079" s="8"/>
      <c r="N2079" s="5"/>
      <c r="O2079" s="10"/>
      <c r="P2079" s="8"/>
    </row>
    <row r="2080" spans="1:16" s="2" customFormat="1" x14ac:dyDescent="0.15">
      <c r="A2080" s="3"/>
      <c r="B2080" s="3"/>
      <c r="J2080" s="3"/>
      <c r="K2080" s="5"/>
      <c r="L2080" s="8"/>
      <c r="N2080" s="5"/>
      <c r="O2080" s="10"/>
      <c r="P2080" s="8"/>
    </row>
    <row r="2081" spans="1:16" s="2" customFormat="1" x14ac:dyDescent="0.15">
      <c r="A2081" s="3"/>
      <c r="B2081" s="3"/>
      <c r="J2081" s="3"/>
      <c r="K2081" s="5"/>
      <c r="L2081" s="8"/>
      <c r="N2081" s="5"/>
      <c r="O2081" s="10"/>
      <c r="P2081" s="8"/>
    </row>
    <row r="2082" spans="1:16" s="2" customFormat="1" x14ac:dyDescent="0.15">
      <c r="A2082" s="3"/>
      <c r="B2082" s="3"/>
      <c r="J2082" s="3"/>
      <c r="K2082" s="5"/>
      <c r="L2082" s="8"/>
      <c r="N2082" s="5"/>
      <c r="O2082" s="10"/>
      <c r="P2082" s="8"/>
    </row>
    <row r="2083" spans="1:16" s="2" customFormat="1" x14ac:dyDescent="0.15">
      <c r="A2083" s="3"/>
      <c r="B2083" s="3"/>
      <c r="J2083" s="3"/>
      <c r="K2083" s="5"/>
      <c r="L2083" s="8"/>
      <c r="N2083" s="5"/>
      <c r="O2083" s="10"/>
      <c r="P2083" s="8"/>
    </row>
    <row r="2084" spans="1:16" s="2" customFormat="1" x14ac:dyDescent="0.15">
      <c r="A2084" s="3"/>
      <c r="B2084" s="3"/>
      <c r="J2084" s="3"/>
      <c r="K2084" s="5"/>
      <c r="L2084" s="8"/>
      <c r="N2084" s="5"/>
      <c r="O2084" s="10"/>
      <c r="P2084" s="8"/>
    </row>
    <row r="2085" spans="1:16" s="2" customFormat="1" x14ac:dyDescent="0.15">
      <c r="A2085" s="3"/>
      <c r="B2085" s="3"/>
      <c r="J2085" s="3"/>
      <c r="K2085" s="5"/>
      <c r="L2085" s="8"/>
      <c r="N2085" s="5"/>
      <c r="O2085" s="10"/>
      <c r="P2085" s="8"/>
    </row>
    <row r="2086" spans="1:16" s="2" customFormat="1" x14ac:dyDescent="0.15">
      <c r="A2086" s="3"/>
      <c r="B2086" s="3"/>
      <c r="J2086" s="3"/>
      <c r="K2086" s="5"/>
      <c r="L2086" s="8"/>
      <c r="N2086" s="5"/>
      <c r="O2086" s="10"/>
      <c r="P2086" s="8"/>
    </row>
    <row r="2087" spans="1:16" s="2" customFormat="1" x14ac:dyDescent="0.15">
      <c r="A2087" s="3"/>
      <c r="B2087" s="3"/>
      <c r="J2087" s="3"/>
      <c r="K2087" s="5"/>
      <c r="L2087" s="8"/>
      <c r="N2087" s="5"/>
      <c r="O2087" s="10"/>
      <c r="P2087" s="8"/>
    </row>
    <row r="2088" spans="1:16" s="2" customFormat="1" x14ac:dyDescent="0.15">
      <c r="A2088" s="3"/>
      <c r="B2088" s="3"/>
      <c r="J2088" s="3"/>
      <c r="K2088" s="5"/>
      <c r="L2088" s="8"/>
      <c r="N2088" s="5"/>
      <c r="O2088" s="10"/>
      <c r="P2088" s="8"/>
    </row>
    <row r="2089" spans="1:16" s="2" customFormat="1" x14ac:dyDescent="0.15">
      <c r="A2089" s="3"/>
      <c r="B2089" s="3"/>
      <c r="J2089" s="3"/>
      <c r="K2089" s="5"/>
      <c r="L2089" s="8"/>
      <c r="N2089" s="5"/>
      <c r="O2089" s="10"/>
      <c r="P2089" s="8"/>
    </row>
    <row r="2090" spans="1:16" s="2" customFormat="1" x14ac:dyDescent="0.15">
      <c r="A2090" s="3"/>
      <c r="B2090" s="3"/>
      <c r="J2090" s="3"/>
      <c r="K2090" s="5"/>
      <c r="L2090" s="8"/>
      <c r="N2090" s="5"/>
      <c r="O2090" s="10"/>
      <c r="P2090" s="8"/>
    </row>
    <row r="2091" spans="1:16" s="2" customFormat="1" x14ac:dyDescent="0.15">
      <c r="A2091" s="3"/>
      <c r="B2091" s="3"/>
      <c r="J2091" s="3"/>
      <c r="K2091" s="5"/>
      <c r="L2091" s="8"/>
      <c r="N2091" s="5"/>
      <c r="O2091" s="10"/>
      <c r="P2091" s="8"/>
    </row>
    <row r="2092" spans="1:16" s="2" customFormat="1" x14ac:dyDescent="0.15">
      <c r="A2092" s="3"/>
      <c r="B2092" s="3"/>
      <c r="J2092" s="3"/>
      <c r="K2092" s="5"/>
      <c r="L2092" s="8"/>
      <c r="N2092" s="5"/>
      <c r="O2092" s="10"/>
      <c r="P2092" s="8"/>
    </row>
    <row r="2093" spans="1:16" s="2" customFormat="1" x14ac:dyDescent="0.15">
      <c r="A2093" s="3"/>
      <c r="B2093" s="3"/>
      <c r="J2093" s="3"/>
      <c r="K2093" s="5"/>
      <c r="L2093" s="8"/>
      <c r="N2093" s="5"/>
      <c r="O2093" s="10"/>
      <c r="P2093" s="8"/>
    </row>
    <row r="2094" spans="1:16" s="2" customFormat="1" x14ac:dyDescent="0.15">
      <c r="A2094" s="3"/>
      <c r="B2094" s="3"/>
      <c r="J2094" s="3"/>
      <c r="K2094" s="5"/>
      <c r="L2094" s="8"/>
      <c r="N2094" s="5"/>
      <c r="O2094" s="10"/>
      <c r="P2094" s="8"/>
    </row>
    <row r="2095" spans="1:16" s="2" customFormat="1" x14ac:dyDescent="0.15">
      <c r="A2095" s="3"/>
      <c r="B2095" s="3"/>
      <c r="J2095" s="3"/>
      <c r="K2095" s="5"/>
      <c r="L2095" s="8"/>
      <c r="N2095" s="5"/>
      <c r="O2095" s="10"/>
      <c r="P2095" s="8"/>
    </row>
    <row r="2096" spans="1:16" s="2" customFormat="1" x14ac:dyDescent="0.15">
      <c r="A2096" s="3"/>
      <c r="B2096" s="3"/>
      <c r="J2096" s="3"/>
      <c r="K2096" s="5"/>
      <c r="L2096" s="8"/>
      <c r="N2096" s="5"/>
      <c r="O2096" s="10"/>
      <c r="P2096" s="8"/>
    </row>
    <row r="2097" spans="1:16" s="2" customFormat="1" x14ac:dyDescent="0.15">
      <c r="A2097" s="3"/>
      <c r="B2097" s="3"/>
      <c r="J2097" s="3"/>
      <c r="K2097" s="5"/>
      <c r="L2097" s="8"/>
      <c r="N2097" s="5"/>
      <c r="O2097" s="10"/>
      <c r="P2097" s="8"/>
    </row>
    <row r="2098" spans="1:16" s="2" customFormat="1" x14ac:dyDescent="0.15">
      <c r="A2098" s="3"/>
      <c r="B2098" s="3"/>
      <c r="J2098" s="3"/>
      <c r="K2098" s="5"/>
      <c r="L2098" s="8"/>
      <c r="N2098" s="5"/>
      <c r="O2098" s="10"/>
      <c r="P2098" s="8"/>
    </row>
    <row r="2099" spans="1:16" s="2" customFormat="1" x14ac:dyDescent="0.15">
      <c r="A2099" s="3"/>
      <c r="B2099" s="3"/>
      <c r="J2099" s="3"/>
      <c r="K2099" s="5"/>
      <c r="L2099" s="8"/>
      <c r="N2099" s="5"/>
      <c r="O2099" s="10"/>
      <c r="P2099" s="8"/>
    </row>
    <row r="2100" spans="1:16" s="2" customFormat="1" x14ac:dyDescent="0.15">
      <c r="A2100" s="3"/>
      <c r="B2100" s="3"/>
      <c r="J2100" s="3"/>
      <c r="K2100" s="5"/>
      <c r="L2100" s="8"/>
      <c r="N2100" s="5"/>
      <c r="O2100" s="10"/>
      <c r="P2100" s="8"/>
    </row>
    <row r="2101" spans="1:16" s="2" customFormat="1" x14ac:dyDescent="0.15">
      <c r="A2101" s="3"/>
      <c r="B2101" s="3"/>
      <c r="J2101" s="3"/>
      <c r="K2101" s="5"/>
      <c r="L2101" s="8"/>
      <c r="N2101" s="5"/>
      <c r="O2101" s="10"/>
      <c r="P2101" s="8"/>
    </row>
    <row r="2102" spans="1:16" s="2" customFormat="1" x14ac:dyDescent="0.15">
      <c r="A2102" s="3"/>
      <c r="B2102" s="3"/>
      <c r="J2102" s="3"/>
      <c r="K2102" s="5"/>
      <c r="L2102" s="8"/>
      <c r="N2102" s="5"/>
      <c r="O2102" s="10"/>
      <c r="P2102" s="8"/>
    </row>
    <row r="2103" spans="1:16" s="2" customFormat="1" x14ac:dyDescent="0.15">
      <c r="A2103" s="3"/>
      <c r="B2103" s="3"/>
      <c r="J2103" s="3"/>
      <c r="K2103" s="5"/>
      <c r="L2103" s="8"/>
      <c r="N2103" s="5"/>
      <c r="O2103" s="10"/>
      <c r="P2103" s="8"/>
    </row>
    <row r="2104" spans="1:16" s="2" customFormat="1" x14ac:dyDescent="0.15">
      <c r="A2104" s="3"/>
      <c r="B2104" s="3"/>
      <c r="J2104" s="3"/>
      <c r="K2104" s="5"/>
      <c r="L2104" s="8"/>
      <c r="N2104" s="5"/>
      <c r="O2104" s="10"/>
      <c r="P2104" s="8"/>
    </row>
    <row r="2105" spans="1:16" s="2" customFormat="1" x14ac:dyDescent="0.15">
      <c r="A2105" s="3"/>
      <c r="B2105" s="3"/>
      <c r="J2105" s="3"/>
      <c r="K2105" s="5"/>
      <c r="L2105" s="8"/>
      <c r="N2105" s="5"/>
      <c r="O2105" s="10"/>
      <c r="P2105" s="8"/>
    </row>
    <row r="2106" spans="1:16" s="2" customFormat="1" x14ac:dyDescent="0.15">
      <c r="A2106" s="3"/>
      <c r="B2106" s="3"/>
      <c r="J2106" s="3"/>
      <c r="K2106" s="5"/>
      <c r="L2106" s="8"/>
      <c r="N2106" s="5"/>
      <c r="O2106" s="10"/>
      <c r="P2106" s="8"/>
    </row>
    <row r="2107" spans="1:16" s="2" customFormat="1" x14ac:dyDescent="0.15">
      <c r="A2107" s="3"/>
      <c r="B2107" s="3"/>
      <c r="J2107" s="3"/>
      <c r="K2107" s="5"/>
      <c r="L2107" s="8"/>
      <c r="N2107" s="5"/>
      <c r="O2107" s="10"/>
      <c r="P2107" s="8"/>
    </row>
    <row r="2108" spans="1:16" s="2" customFormat="1" x14ac:dyDescent="0.15">
      <c r="A2108" s="3"/>
      <c r="B2108" s="3"/>
      <c r="J2108" s="3"/>
      <c r="K2108" s="5"/>
      <c r="L2108" s="8"/>
      <c r="N2108" s="5"/>
      <c r="O2108" s="10"/>
      <c r="P2108" s="8"/>
    </row>
    <row r="2109" spans="1:16" s="2" customFormat="1" x14ac:dyDescent="0.15">
      <c r="A2109" s="3"/>
      <c r="B2109" s="3"/>
      <c r="J2109" s="3"/>
      <c r="K2109" s="5"/>
      <c r="L2109" s="8"/>
      <c r="N2109" s="5"/>
      <c r="O2109" s="10"/>
      <c r="P2109" s="8"/>
    </row>
    <row r="2110" spans="1:16" s="2" customFormat="1" x14ac:dyDescent="0.15">
      <c r="A2110" s="3"/>
      <c r="B2110" s="3"/>
      <c r="J2110" s="3"/>
      <c r="K2110" s="5"/>
      <c r="L2110" s="8"/>
      <c r="N2110" s="5"/>
      <c r="O2110" s="10"/>
      <c r="P2110" s="8"/>
    </row>
    <row r="2111" spans="1:16" s="2" customFormat="1" x14ac:dyDescent="0.15">
      <c r="A2111" s="3"/>
      <c r="B2111" s="3"/>
      <c r="J2111" s="3"/>
      <c r="K2111" s="5"/>
      <c r="L2111" s="8"/>
      <c r="N2111" s="5"/>
      <c r="O2111" s="10"/>
      <c r="P2111" s="8"/>
    </row>
    <row r="2112" spans="1:16" s="2" customFormat="1" x14ac:dyDescent="0.15">
      <c r="A2112" s="3"/>
      <c r="B2112" s="3"/>
      <c r="J2112" s="3"/>
      <c r="K2112" s="5"/>
      <c r="L2112" s="8"/>
      <c r="N2112" s="5"/>
      <c r="O2112" s="10"/>
      <c r="P2112" s="8"/>
    </row>
    <row r="2113" spans="1:16" s="2" customFormat="1" x14ac:dyDescent="0.15">
      <c r="A2113" s="3"/>
      <c r="B2113" s="3"/>
      <c r="J2113" s="3"/>
      <c r="K2113" s="5"/>
      <c r="L2113" s="8"/>
      <c r="N2113" s="5"/>
      <c r="O2113" s="10"/>
      <c r="P2113" s="8"/>
    </row>
    <row r="2114" spans="1:16" s="2" customFormat="1" x14ac:dyDescent="0.15">
      <c r="A2114" s="3"/>
      <c r="B2114" s="3"/>
      <c r="J2114" s="3"/>
      <c r="K2114" s="5"/>
      <c r="L2114" s="8"/>
      <c r="N2114" s="5"/>
      <c r="O2114" s="10"/>
      <c r="P2114" s="8"/>
    </row>
    <row r="2115" spans="1:16" s="2" customFormat="1" x14ac:dyDescent="0.15">
      <c r="A2115" s="3"/>
      <c r="B2115" s="3"/>
      <c r="J2115" s="3"/>
      <c r="K2115" s="5"/>
      <c r="L2115" s="8"/>
      <c r="N2115" s="5"/>
      <c r="O2115" s="10"/>
      <c r="P2115" s="8"/>
    </row>
    <row r="2116" spans="1:16" s="2" customFormat="1" x14ac:dyDescent="0.15">
      <c r="A2116" s="3"/>
      <c r="B2116" s="3"/>
      <c r="J2116" s="3"/>
      <c r="K2116" s="5"/>
      <c r="L2116" s="8"/>
      <c r="N2116" s="5"/>
      <c r="O2116" s="10"/>
      <c r="P2116" s="8"/>
    </row>
    <row r="2117" spans="1:16" s="2" customFormat="1" x14ac:dyDescent="0.15">
      <c r="A2117" s="3"/>
      <c r="B2117" s="3"/>
      <c r="J2117" s="3"/>
      <c r="K2117" s="5"/>
      <c r="L2117" s="8"/>
      <c r="N2117" s="5"/>
      <c r="O2117" s="10"/>
      <c r="P2117" s="8"/>
    </row>
    <row r="2118" spans="1:16" s="2" customFormat="1" x14ac:dyDescent="0.15">
      <c r="A2118" s="3"/>
      <c r="B2118" s="3"/>
      <c r="J2118" s="3"/>
      <c r="K2118" s="5"/>
      <c r="L2118" s="8"/>
      <c r="N2118" s="5"/>
      <c r="O2118" s="10"/>
      <c r="P2118" s="8"/>
    </row>
    <row r="2119" spans="1:16" s="2" customFormat="1" x14ac:dyDescent="0.15">
      <c r="A2119" s="3"/>
      <c r="B2119" s="3"/>
      <c r="J2119" s="3"/>
      <c r="K2119" s="5"/>
      <c r="L2119" s="8"/>
      <c r="N2119" s="5"/>
      <c r="O2119" s="10"/>
      <c r="P2119" s="8"/>
    </row>
    <row r="2120" spans="1:16" s="2" customFormat="1" x14ac:dyDescent="0.15">
      <c r="A2120" s="3"/>
      <c r="B2120" s="3"/>
      <c r="J2120" s="3"/>
      <c r="K2120" s="5"/>
      <c r="L2120" s="8"/>
      <c r="N2120" s="5"/>
      <c r="O2120" s="10"/>
      <c r="P2120" s="8"/>
    </row>
    <row r="2121" spans="1:16" s="2" customFormat="1" x14ac:dyDescent="0.15">
      <c r="A2121" s="3"/>
      <c r="B2121" s="3"/>
      <c r="J2121" s="3"/>
      <c r="K2121" s="5"/>
      <c r="L2121" s="8"/>
      <c r="N2121" s="5"/>
      <c r="O2121" s="10"/>
      <c r="P2121" s="8"/>
    </row>
    <row r="2122" spans="1:16" s="2" customFormat="1" x14ac:dyDescent="0.15">
      <c r="A2122" s="3"/>
      <c r="B2122" s="3"/>
      <c r="J2122" s="3"/>
      <c r="K2122" s="5"/>
      <c r="L2122" s="8"/>
      <c r="N2122" s="5"/>
      <c r="O2122" s="10"/>
      <c r="P2122" s="8"/>
    </row>
    <row r="2123" spans="1:16" s="2" customFormat="1" x14ac:dyDescent="0.15">
      <c r="A2123" s="3"/>
      <c r="B2123" s="3"/>
      <c r="J2123" s="3"/>
      <c r="K2123" s="5"/>
      <c r="L2123" s="8"/>
      <c r="N2123" s="5"/>
      <c r="O2123" s="10"/>
      <c r="P2123" s="8"/>
    </row>
    <row r="2124" spans="1:16" s="2" customFormat="1" x14ac:dyDescent="0.15">
      <c r="A2124" s="3"/>
      <c r="B2124" s="3"/>
      <c r="J2124" s="3"/>
      <c r="K2124" s="5"/>
      <c r="L2124" s="8"/>
      <c r="N2124" s="5"/>
      <c r="O2124" s="10"/>
      <c r="P2124" s="8"/>
    </row>
    <row r="2125" spans="1:16" s="2" customFormat="1" x14ac:dyDescent="0.15">
      <c r="A2125" s="3"/>
      <c r="B2125" s="3"/>
      <c r="J2125" s="3"/>
      <c r="K2125" s="5"/>
      <c r="L2125" s="8"/>
      <c r="N2125" s="5"/>
      <c r="O2125" s="10"/>
      <c r="P2125" s="8"/>
    </row>
    <row r="2126" spans="1:16" s="2" customFormat="1" x14ac:dyDescent="0.15">
      <c r="A2126" s="3"/>
      <c r="B2126" s="3"/>
      <c r="J2126" s="3"/>
      <c r="K2126" s="5"/>
      <c r="L2126" s="8"/>
      <c r="N2126" s="5"/>
      <c r="O2126" s="10"/>
      <c r="P2126" s="8"/>
    </row>
    <row r="2127" spans="1:16" s="2" customFormat="1" x14ac:dyDescent="0.15">
      <c r="A2127" s="3"/>
      <c r="B2127" s="3"/>
      <c r="J2127" s="3"/>
      <c r="K2127" s="5"/>
      <c r="L2127" s="8"/>
      <c r="N2127" s="5"/>
      <c r="O2127" s="10"/>
      <c r="P2127" s="8"/>
    </row>
    <row r="2128" spans="1:16" s="2" customFormat="1" x14ac:dyDescent="0.15">
      <c r="A2128" s="3"/>
      <c r="B2128" s="3"/>
      <c r="J2128" s="3"/>
      <c r="K2128" s="5"/>
      <c r="L2128" s="8"/>
      <c r="N2128" s="5"/>
      <c r="O2128" s="10"/>
      <c r="P2128" s="8"/>
    </row>
    <row r="2129" spans="1:16" s="2" customFormat="1" x14ac:dyDescent="0.15">
      <c r="A2129" s="3"/>
      <c r="B2129" s="3"/>
      <c r="J2129" s="3"/>
      <c r="K2129" s="5"/>
      <c r="L2129" s="8"/>
      <c r="N2129" s="5"/>
      <c r="O2129" s="10"/>
      <c r="P2129" s="8"/>
    </row>
    <row r="2130" spans="1:16" s="2" customFormat="1" x14ac:dyDescent="0.15">
      <c r="A2130" s="3"/>
      <c r="B2130" s="3"/>
      <c r="J2130" s="3"/>
      <c r="K2130" s="5"/>
      <c r="L2130" s="8"/>
      <c r="N2130" s="5"/>
      <c r="O2130" s="10"/>
      <c r="P2130" s="8"/>
    </row>
    <row r="2131" spans="1:16" s="2" customFormat="1" x14ac:dyDescent="0.15">
      <c r="A2131" s="3"/>
      <c r="B2131" s="3"/>
      <c r="J2131" s="3"/>
      <c r="K2131" s="5"/>
      <c r="L2131" s="8"/>
      <c r="N2131" s="5"/>
      <c r="O2131" s="10"/>
      <c r="P2131" s="8"/>
    </row>
    <row r="2132" spans="1:16" s="2" customFormat="1" x14ac:dyDescent="0.15">
      <c r="A2132" s="3"/>
      <c r="B2132" s="3"/>
      <c r="J2132" s="3"/>
      <c r="K2132" s="5"/>
      <c r="L2132" s="8"/>
      <c r="N2132" s="5"/>
      <c r="O2132" s="10"/>
      <c r="P2132" s="8"/>
    </row>
    <row r="2133" spans="1:16" s="2" customFormat="1" x14ac:dyDescent="0.15">
      <c r="A2133" s="3"/>
      <c r="B2133" s="3"/>
      <c r="J2133" s="3"/>
      <c r="K2133" s="5"/>
      <c r="L2133" s="8"/>
      <c r="N2133" s="5"/>
      <c r="O2133" s="10"/>
      <c r="P2133" s="8"/>
    </row>
    <row r="2134" spans="1:16" s="2" customFormat="1" x14ac:dyDescent="0.15">
      <c r="A2134" s="3"/>
      <c r="B2134" s="3"/>
      <c r="J2134" s="3"/>
      <c r="K2134" s="5"/>
      <c r="L2134" s="8"/>
      <c r="N2134" s="5"/>
      <c r="O2134" s="10"/>
      <c r="P2134" s="8"/>
    </row>
    <row r="2135" spans="1:16" s="2" customFormat="1" x14ac:dyDescent="0.15">
      <c r="A2135" s="3"/>
      <c r="B2135" s="3"/>
      <c r="J2135" s="3"/>
      <c r="K2135" s="5"/>
      <c r="L2135" s="8"/>
      <c r="N2135" s="5"/>
      <c r="O2135" s="10"/>
      <c r="P2135" s="8"/>
    </row>
    <row r="2136" spans="1:16" s="2" customFormat="1" x14ac:dyDescent="0.15">
      <c r="A2136" s="3"/>
      <c r="B2136" s="3"/>
      <c r="J2136" s="3"/>
      <c r="K2136" s="5"/>
      <c r="L2136" s="8"/>
      <c r="N2136" s="5"/>
      <c r="O2136" s="10"/>
      <c r="P2136" s="8"/>
    </row>
    <row r="2137" spans="1:16" s="2" customFormat="1" x14ac:dyDescent="0.15">
      <c r="A2137" s="3"/>
      <c r="B2137" s="3"/>
      <c r="J2137" s="3"/>
      <c r="K2137" s="5"/>
      <c r="L2137" s="8"/>
      <c r="N2137" s="5"/>
      <c r="O2137" s="10"/>
      <c r="P2137" s="8"/>
    </row>
    <row r="2138" spans="1:16" s="2" customFormat="1" x14ac:dyDescent="0.15">
      <c r="A2138" s="3"/>
      <c r="B2138" s="3"/>
      <c r="J2138" s="3"/>
      <c r="K2138" s="5"/>
      <c r="L2138" s="8"/>
      <c r="N2138" s="5"/>
      <c r="O2138" s="10"/>
      <c r="P2138" s="8"/>
    </row>
    <row r="2139" spans="1:16" s="2" customFormat="1" x14ac:dyDescent="0.15">
      <c r="A2139" s="3"/>
      <c r="B2139" s="3"/>
      <c r="J2139" s="3"/>
      <c r="K2139" s="5"/>
      <c r="L2139" s="8"/>
      <c r="N2139" s="5"/>
      <c r="O2139" s="10"/>
      <c r="P2139" s="8"/>
    </row>
    <row r="2140" spans="1:16" s="2" customFormat="1" x14ac:dyDescent="0.15">
      <c r="A2140" s="3"/>
      <c r="B2140" s="3"/>
      <c r="J2140" s="3"/>
      <c r="K2140" s="5"/>
      <c r="L2140" s="8"/>
      <c r="N2140" s="5"/>
      <c r="O2140" s="10"/>
      <c r="P2140" s="8"/>
    </row>
    <row r="2141" spans="1:16" s="2" customFormat="1" x14ac:dyDescent="0.15">
      <c r="A2141" s="3"/>
      <c r="B2141" s="3"/>
      <c r="J2141" s="3"/>
      <c r="K2141" s="5"/>
      <c r="L2141" s="8"/>
      <c r="N2141" s="5"/>
      <c r="O2141" s="10"/>
      <c r="P2141" s="8"/>
    </row>
    <row r="2142" spans="1:16" s="2" customFormat="1" x14ac:dyDescent="0.15">
      <c r="A2142" s="3"/>
      <c r="B2142" s="3"/>
      <c r="J2142" s="3"/>
      <c r="K2142" s="5"/>
      <c r="L2142" s="8"/>
      <c r="N2142" s="5"/>
      <c r="O2142" s="10"/>
      <c r="P2142" s="8"/>
    </row>
    <row r="2143" spans="1:16" s="2" customFormat="1" x14ac:dyDescent="0.15">
      <c r="A2143" s="3"/>
      <c r="B2143" s="3"/>
      <c r="J2143" s="3"/>
      <c r="K2143" s="5"/>
      <c r="L2143" s="8"/>
      <c r="N2143" s="5"/>
      <c r="O2143" s="10"/>
      <c r="P2143" s="8"/>
    </row>
    <row r="2144" spans="1:16" s="2" customFormat="1" x14ac:dyDescent="0.15">
      <c r="A2144" s="3"/>
      <c r="B2144" s="3"/>
      <c r="J2144" s="3"/>
      <c r="K2144" s="5"/>
      <c r="L2144" s="8"/>
      <c r="N2144" s="5"/>
      <c r="O2144" s="10"/>
      <c r="P2144" s="8"/>
    </row>
    <row r="2145" spans="1:16" s="2" customFormat="1" x14ac:dyDescent="0.15">
      <c r="A2145" s="3"/>
      <c r="B2145" s="3"/>
      <c r="J2145" s="3"/>
      <c r="K2145" s="5"/>
      <c r="L2145" s="8"/>
      <c r="N2145" s="5"/>
      <c r="O2145" s="10"/>
      <c r="P2145" s="8"/>
    </row>
    <row r="2146" spans="1:16" s="2" customFormat="1" x14ac:dyDescent="0.15">
      <c r="A2146" s="3"/>
      <c r="B2146" s="3"/>
      <c r="J2146" s="3"/>
      <c r="K2146" s="5"/>
      <c r="L2146" s="8"/>
      <c r="N2146" s="5"/>
      <c r="O2146" s="10"/>
      <c r="P2146" s="8"/>
    </row>
    <row r="2147" spans="1:16" s="2" customFormat="1" x14ac:dyDescent="0.15">
      <c r="A2147" s="3"/>
      <c r="B2147" s="3"/>
      <c r="J2147" s="3"/>
      <c r="K2147" s="5"/>
      <c r="L2147" s="8"/>
      <c r="N2147" s="5"/>
      <c r="O2147" s="10"/>
      <c r="P2147" s="8"/>
    </row>
    <row r="2148" spans="1:16" s="2" customFormat="1" x14ac:dyDescent="0.15">
      <c r="A2148" s="3"/>
      <c r="B2148" s="3"/>
      <c r="J2148" s="3"/>
      <c r="K2148" s="5"/>
      <c r="L2148" s="8"/>
      <c r="N2148" s="5"/>
      <c r="O2148" s="10"/>
      <c r="P2148" s="8"/>
    </row>
    <row r="2149" spans="1:16" s="2" customFormat="1" x14ac:dyDescent="0.15">
      <c r="A2149" s="3"/>
      <c r="B2149" s="3"/>
      <c r="J2149" s="3"/>
      <c r="K2149" s="5"/>
      <c r="L2149" s="8"/>
      <c r="N2149" s="5"/>
      <c r="O2149" s="10"/>
      <c r="P2149" s="8"/>
    </row>
    <row r="2150" spans="1:16" s="2" customFormat="1" x14ac:dyDescent="0.15">
      <c r="A2150" s="3"/>
      <c r="B2150" s="3"/>
      <c r="J2150" s="3"/>
      <c r="K2150" s="5"/>
      <c r="L2150" s="8"/>
      <c r="N2150" s="5"/>
      <c r="O2150" s="10"/>
      <c r="P2150" s="8"/>
    </row>
    <row r="2151" spans="1:16" s="2" customFormat="1" x14ac:dyDescent="0.15">
      <c r="A2151" s="3"/>
      <c r="B2151" s="3"/>
      <c r="J2151" s="3"/>
      <c r="K2151" s="5"/>
      <c r="L2151" s="8"/>
      <c r="N2151" s="5"/>
      <c r="O2151" s="10"/>
      <c r="P2151" s="8"/>
    </row>
    <row r="2152" spans="1:16" s="2" customFormat="1" x14ac:dyDescent="0.15">
      <c r="A2152" s="3"/>
      <c r="B2152" s="3"/>
      <c r="J2152" s="3"/>
      <c r="K2152" s="5"/>
      <c r="L2152" s="8"/>
      <c r="N2152" s="5"/>
      <c r="O2152" s="10"/>
      <c r="P2152" s="8"/>
    </row>
    <row r="2153" spans="1:16" s="2" customFormat="1" x14ac:dyDescent="0.15">
      <c r="A2153" s="3"/>
      <c r="B2153" s="3"/>
      <c r="J2153" s="3"/>
      <c r="K2153" s="5"/>
      <c r="L2153" s="8"/>
      <c r="N2153" s="5"/>
      <c r="O2153" s="10"/>
      <c r="P2153" s="8"/>
    </row>
    <row r="2154" spans="1:16" s="2" customFormat="1" x14ac:dyDescent="0.15">
      <c r="A2154" s="3"/>
      <c r="B2154" s="3"/>
      <c r="J2154" s="3"/>
      <c r="K2154" s="5"/>
      <c r="L2154" s="8"/>
      <c r="N2154" s="5"/>
      <c r="O2154" s="10"/>
      <c r="P2154" s="8"/>
    </row>
    <row r="2155" spans="1:16" s="2" customFormat="1" x14ac:dyDescent="0.15">
      <c r="A2155" s="3"/>
      <c r="B2155" s="3"/>
      <c r="J2155" s="3"/>
      <c r="K2155" s="5"/>
      <c r="L2155" s="8"/>
      <c r="N2155" s="5"/>
      <c r="O2155" s="10"/>
      <c r="P2155" s="8"/>
    </row>
    <row r="2156" spans="1:16" s="2" customFormat="1" x14ac:dyDescent="0.15">
      <c r="A2156" s="3"/>
      <c r="B2156" s="3"/>
      <c r="J2156" s="3"/>
      <c r="K2156" s="5"/>
      <c r="L2156" s="8"/>
      <c r="N2156" s="5"/>
      <c r="O2156" s="10"/>
      <c r="P2156" s="8"/>
    </row>
    <row r="2157" spans="1:16" s="2" customFormat="1" x14ac:dyDescent="0.15">
      <c r="A2157" s="3"/>
      <c r="B2157" s="3"/>
      <c r="J2157" s="3"/>
      <c r="K2157" s="5"/>
      <c r="L2157" s="8"/>
      <c r="N2157" s="5"/>
      <c r="O2157" s="10"/>
      <c r="P2157" s="8"/>
    </row>
    <row r="2158" spans="1:16" s="2" customFormat="1" x14ac:dyDescent="0.15">
      <c r="A2158" s="3"/>
      <c r="B2158" s="3"/>
      <c r="J2158" s="3"/>
      <c r="K2158" s="5"/>
      <c r="L2158" s="8"/>
      <c r="N2158" s="5"/>
      <c r="O2158" s="10"/>
      <c r="P2158" s="8"/>
    </row>
    <row r="2159" spans="1:16" s="2" customFormat="1" x14ac:dyDescent="0.15">
      <c r="A2159" s="3"/>
      <c r="B2159" s="3"/>
      <c r="J2159" s="3"/>
      <c r="K2159" s="5"/>
      <c r="L2159" s="8"/>
      <c r="N2159" s="5"/>
      <c r="O2159" s="10"/>
      <c r="P2159" s="8"/>
    </row>
    <row r="2160" spans="1:16" s="2" customFormat="1" x14ac:dyDescent="0.15">
      <c r="A2160" s="3"/>
      <c r="B2160" s="3"/>
      <c r="J2160" s="3"/>
      <c r="K2160" s="5"/>
      <c r="L2160" s="8"/>
      <c r="N2160" s="5"/>
      <c r="O2160" s="10"/>
      <c r="P2160" s="8"/>
    </row>
    <row r="2161" spans="1:16" s="2" customFormat="1" x14ac:dyDescent="0.15">
      <c r="A2161" s="3"/>
      <c r="B2161" s="3"/>
      <c r="J2161" s="3"/>
      <c r="K2161" s="5"/>
      <c r="L2161" s="8"/>
      <c r="N2161" s="5"/>
      <c r="O2161" s="10"/>
      <c r="P2161" s="8"/>
    </row>
    <row r="2162" spans="1:16" s="2" customFormat="1" x14ac:dyDescent="0.15">
      <c r="A2162" s="3"/>
      <c r="B2162" s="3"/>
      <c r="J2162" s="3"/>
      <c r="K2162" s="5"/>
      <c r="L2162" s="8"/>
      <c r="N2162" s="5"/>
      <c r="O2162" s="10"/>
      <c r="P2162" s="8"/>
    </row>
    <row r="2163" spans="1:16" s="2" customFormat="1" x14ac:dyDescent="0.15">
      <c r="A2163" s="3"/>
      <c r="B2163" s="3"/>
      <c r="J2163" s="3"/>
      <c r="K2163" s="5"/>
      <c r="L2163" s="8"/>
      <c r="N2163" s="5"/>
      <c r="O2163" s="10"/>
      <c r="P2163" s="8"/>
    </row>
    <row r="2164" spans="1:16" s="2" customFormat="1" x14ac:dyDescent="0.15">
      <c r="A2164" s="3"/>
      <c r="B2164" s="3"/>
      <c r="J2164" s="3"/>
      <c r="K2164" s="5"/>
      <c r="L2164" s="8"/>
      <c r="N2164" s="5"/>
      <c r="O2164" s="10"/>
      <c r="P2164" s="8"/>
    </row>
    <row r="2165" spans="1:16" s="2" customFormat="1" x14ac:dyDescent="0.15">
      <c r="A2165" s="3"/>
      <c r="B2165" s="3"/>
      <c r="J2165" s="3"/>
      <c r="K2165" s="5"/>
      <c r="L2165" s="8"/>
      <c r="N2165" s="5"/>
      <c r="O2165" s="10"/>
      <c r="P2165" s="8"/>
    </row>
    <row r="2166" spans="1:16" s="2" customFormat="1" x14ac:dyDescent="0.15">
      <c r="A2166" s="3"/>
      <c r="B2166" s="3"/>
      <c r="J2166" s="3"/>
      <c r="K2166" s="5"/>
      <c r="L2166" s="8"/>
      <c r="N2166" s="5"/>
      <c r="O2166" s="10"/>
      <c r="P2166" s="8"/>
    </row>
    <row r="2167" spans="1:16" s="2" customFormat="1" x14ac:dyDescent="0.15">
      <c r="A2167" s="3"/>
      <c r="B2167" s="3"/>
      <c r="J2167" s="3"/>
      <c r="K2167" s="5"/>
      <c r="L2167" s="8"/>
      <c r="N2167" s="5"/>
      <c r="O2167" s="10"/>
      <c r="P2167" s="8"/>
    </row>
    <row r="2168" spans="1:16" s="2" customFormat="1" x14ac:dyDescent="0.15">
      <c r="A2168" s="3"/>
      <c r="B2168" s="3"/>
      <c r="J2168" s="3"/>
      <c r="K2168" s="5"/>
      <c r="L2168" s="8"/>
      <c r="N2168" s="5"/>
      <c r="O2168" s="10"/>
      <c r="P2168" s="8"/>
    </row>
    <row r="2169" spans="1:16" s="2" customFormat="1" x14ac:dyDescent="0.15">
      <c r="A2169" s="3"/>
      <c r="B2169" s="3"/>
      <c r="J2169" s="3"/>
      <c r="K2169" s="5"/>
      <c r="L2169" s="8"/>
      <c r="N2169" s="5"/>
      <c r="O2169" s="10"/>
      <c r="P2169" s="8"/>
    </row>
    <row r="2170" spans="1:16" s="2" customFormat="1" x14ac:dyDescent="0.15">
      <c r="A2170" s="3"/>
      <c r="B2170" s="3"/>
      <c r="J2170" s="3"/>
      <c r="K2170" s="5"/>
      <c r="L2170" s="8"/>
      <c r="N2170" s="5"/>
      <c r="O2170" s="10"/>
      <c r="P2170" s="8"/>
    </row>
    <row r="2171" spans="1:16" s="2" customFormat="1" x14ac:dyDescent="0.15">
      <c r="A2171" s="3"/>
      <c r="B2171" s="3"/>
      <c r="J2171" s="3"/>
      <c r="K2171" s="5"/>
      <c r="L2171" s="8"/>
      <c r="N2171" s="5"/>
      <c r="O2171" s="10"/>
      <c r="P2171" s="8"/>
    </row>
    <row r="2172" spans="1:16" s="2" customFormat="1" x14ac:dyDescent="0.15">
      <c r="A2172" s="3"/>
      <c r="B2172" s="3"/>
      <c r="J2172" s="3"/>
      <c r="K2172" s="5"/>
      <c r="L2172" s="8"/>
      <c r="N2172" s="5"/>
      <c r="O2172" s="10"/>
      <c r="P2172" s="8"/>
    </row>
    <row r="2173" spans="1:16" s="2" customFormat="1" x14ac:dyDescent="0.15">
      <c r="A2173" s="3"/>
      <c r="B2173" s="3"/>
      <c r="J2173" s="3"/>
      <c r="K2173" s="5"/>
      <c r="L2173" s="8"/>
      <c r="N2173" s="5"/>
      <c r="O2173" s="10"/>
      <c r="P2173" s="8"/>
    </row>
    <row r="2174" spans="1:16" s="2" customFormat="1" x14ac:dyDescent="0.15">
      <c r="A2174" s="3"/>
      <c r="B2174" s="3"/>
      <c r="J2174" s="3"/>
      <c r="K2174" s="5"/>
      <c r="L2174" s="8"/>
      <c r="N2174" s="5"/>
      <c r="O2174" s="10"/>
      <c r="P2174" s="8"/>
    </row>
    <row r="2175" spans="1:16" s="2" customFormat="1" x14ac:dyDescent="0.15">
      <c r="A2175" s="3"/>
      <c r="B2175" s="3"/>
      <c r="J2175" s="3"/>
      <c r="K2175" s="5"/>
      <c r="L2175" s="8"/>
      <c r="N2175" s="5"/>
      <c r="O2175" s="10"/>
      <c r="P2175" s="8"/>
    </row>
    <row r="2176" spans="1:16" s="2" customFormat="1" x14ac:dyDescent="0.15">
      <c r="A2176" s="3"/>
      <c r="B2176" s="3"/>
      <c r="J2176" s="3"/>
      <c r="K2176" s="5"/>
      <c r="L2176" s="8"/>
      <c r="N2176" s="5"/>
      <c r="O2176" s="10"/>
      <c r="P2176" s="8"/>
    </row>
    <row r="2177" spans="1:16" s="2" customFormat="1" x14ac:dyDescent="0.15">
      <c r="A2177" s="3"/>
      <c r="B2177" s="3"/>
      <c r="J2177" s="3"/>
      <c r="K2177" s="5"/>
      <c r="L2177" s="8"/>
      <c r="N2177" s="5"/>
      <c r="O2177" s="10"/>
      <c r="P2177" s="8"/>
    </row>
    <row r="2178" spans="1:16" s="2" customFormat="1" x14ac:dyDescent="0.15">
      <c r="A2178" s="3"/>
      <c r="B2178" s="3"/>
      <c r="J2178" s="3"/>
      <c r="K2178" s="5"/>
      <c r="L2178" s="8"/>
      <c r="N2178" s="5"/>
      <c r="O2178" s="10"/>
      <c r="P2178" s="8"/>
    </row>
    <row r="2179" spans="1:16" s="2" customFormat="1" x14ac:dyDescent="0.15">
      <c r="A2179" s="3"/>
      <c r="B2179" s="3"/>
      <c r="J2179" s="3"/>
      <c r="K2179" s="5"/>
      <c r="L2179" s="8"/>
      <c r="N2179" s="5"/>
      <c r="O2179" s="10"/>
      <c r="P2179" s="8"/>
    </row>
    <row r="2180" spans="1:16" s="2" customFormat="1" x14ac:dyDescent="0.15">
      <c r="A2180" s="3"/>
      <c r="B2180" s="3"/>
      <c r="J2180" s="3"/>
      <c r="K2180" s="5"/>
      <c r="L2180" s="8"/>
      <c r="N2180" s="5"/>
      <c r="O2180" s="10"/>
      <c r="P2180" s="8"/>
    </row>
    <row r="2181" spans="1:16" s="2" customFormat="1" x14ac:dyDescent="0.15">
      <c r="A2181" s="3"/>
      <c r="B2181" s="3"/>
      <c r="J2181" s="3"/>
      <c r="K2181" s="5"/>
      <c r="L2181" s="8"/>
      <c r="N2181" s="5"/>
      <c r="O2181" s="10"/>
      <c r="P2181" s="8"/>
    </row>
    <row r="2182" spans="1:16" s="2" customFormat="1" x14ac:dyDescent="0.15">
      <c r="A2182" s="3"/>
      <c r="B2182" s="3"/>
      <c r="J2182" s="3"/>
      <c r="K2182" s="5"/>
      <c r="L2182" s="8"/>
      <c r="N2182" s="5"/>
      <c r="O2182" s="10"/>
      <c r="P2182" s="8"/>
    </row>
    <row r="2183" spans="1:16" s="2" customFormat="1" x14ac:dyDescent="0.15">
      <c r="A2183" s="3"/>
      <c r="B2183" s="3"/>
      <c r="J2183" s="3"/>
      <c r="K2183" s="5"/>
      <c r="L2183" s="8"/>
      <c r="N2183" s="5"/>
      <c r="O2183" s="10"/>
      <c r="P2183" s="8"/>
    </row>
    <row r="2184" spans="1:16" s="2" customFormat="1" x14ac:dyDescent="0.15">
      <c r="A2184" s="3"/>
      <c r="B2184" s="3"/>
      <c r="J2184" s="3"/>
      <c r="K2184" s="5"/>
      <c r="L2184" s="8"/>
      <c r="N2184" s="5"/>
      <c r="O2184" s="10"/>
      <c r="P2184" s="8"/>
    </row>
    <row r="2185" spans="1:16" s="2" customFormat="1" x14ac:dyDescent="0.15">
      <c r="A2185" s="3"/>
      <c r="B2185" s="3"/>
      <c r="J2185" s="3"/>
      <c r="K2185" s="5"/>
      <c r="L2185" s="8"/>
      <c r="N2185" s="5"/>
      <c r="O2185" s="10"/>
      <c r="P2185" s="8"/>
    </row>
    <row r="2186" spans="1:16" s="2" customFormat="1" x14ac:dyDescent="0.15">
      <c r="A2186" s="3"/>
      <c r="B2186" s="3"/>
      <c r="J2186" s="3"/>
      <c r="K2186" s="5"/>
      <c r="L2186" s="8"/>
      <c r="N2186" s="5"/>
      <c r="O2186" s="10"/>
      <c r="P2186" s="8"/>
    </row>
    <row r="2187" spans="1:16" s="2" customFormat="1" x14ac:dyDescent="0.15">
      <c r="A2187" s="3"/>
      <c r="B2187" s="3"/>
      <c r="J2187" s="3"/>
      <c r="K2187" s="5"/>
      <c r="L2187" s="8"/>
      <c r="N2187" s="5"/>
      <c r="O2187" s="10"/>
      <c r="P2187" s="8"/>
    </row>
    <row r="2188" spans="1:16" s="2" customFormat="1" x14ac:dyDescent="0.15">
      <c r="A2188" s="3"/>
      <c r="B2188" s="3"/>
      <c r="J2188" s="3"/>
      <c r="K2188" s="5"/>
      <c r="L2188" s="8"/>
      <c r="N2188" s="5"/>
      <c r="O2188" s="10"/>
      <c r="P2188" s="8"/>
    </row>
    <row r="2189" spans="1:16" s="2" customFormat="1" x14ac:dyDescent="0.15">
      <c r="A2189" s="3"/>
      <c r="B2189" s="3"/>
      <c r="J2189" s="3"/>
      <c r="K2189" s="5"/>
      <c r="L2189" s="8"/>
      <c r="N2189" s="5"/>
      <c r="O2189" s="10"/>
      <c r="P2189" s="8"/>
    </row>
    <row r="2190" spans="1:16" s="2" customFormat="1" x14ac:dyDescent="0.15">
      <c r="A2190" s="3"/>
      <c r="B2190" s="3"/>
      <c r="J2190" s="3"/>
      <c r="K2190" s="5"/>
      <c r="L2190" s="8"/>
      <c r="N2190" s="5"/>
      <c r="O2190" s="10"/>
      <c r="P2190" s="8"/>
    </row>
    <row r="2191" spans="1:16" s="2" customFormat="1" x14ac:dyDescent="0.15">
      <c r="A2191" s="3"/>
      <c r="B2191" s="3"/>
      <c r="J2191" s="3"/>
      <c r="K2191" s="5"/>
      <c r="L2191" s="8"/>
      <c r="N2191" s="5"/>
      <c r="O2191" s="10"/>
      <c r="P2191" s="8"/>
    </row>
    <row r="2192" spans="1:16" s="2" customFormat="1" x14ac:dyDescent="0.15">
      <c r="A2192" s="3"/>
      <c r="B2192" s="3"/>
      <c r="J2192" s="3"/>
      <c r="K2192" s="5"/>
      <c r="L2192" s="8"/>
      <c r="N2192" s="5"/>
      <c r="O2192" s="10"/>
      <c r="P2192" s="8"/>
    </row>
    <row r="2193" spans="1:16" s="2" customFormat="1" x14ac:dyDescent="0.15">
      <c r="A2193" s="3"/>
      <c r="B2193" s="3"/>
      <c r="J2193" s="3"/>
      <c r="K2193" s="5"/>
      <c r="L2193" s="8"/>
      <c r="N2193" s="5"/>
      <c r="O2193" s="10"/>
      <c r="P2193" s="8"/>
    </row>
    <row r="2194" spans="1:16" s="2" customFormat="1" x14ac:dyDescent="0.15">
      <c r="A2194" s="3"/>
      <c r="B2194" s="3"/>
      <c r="J2194" s="3"/>
      <c r="K2194" s="5"/>
      <c r="L2194" s="8"/>
      <c r="N2194" s="5"/>
      <c r="O2194" s="10"/>
      <c r="P2194" s="8"/>
    </row>
    <row r="2195" spans="1:16" s="2" customFormat="1" x14ac:dyDescent="0.15">
      <c r="A2195" s="3"/>
      <c r="B2195" s="3"/>
      <c r="J2195" s="3"/>
      <c r="K2195" s="5"/>
      <c r="L2195" s="8"/>
      <c r="N2195" s="5"/>
      <c r="O2195" s="10"/>
      <c r="P2195" s="8"/>
    </row>
    <row r="2196" spans="1:16" s="2" customFormat="1" x14ac:dyDescent="0.15">
      <c r="A2196" s="3"/>
      <c r="B2196" s="3"/>
      <c r="J2196" s="3"/>
      <c r="K2196" s="5"/>
      <c r="L2196" s="8"/>
      <c r="N2196" s="5"/>
      <c r="O2196" s="10"/>
      <c r="P2196" s="8"/>
    </row>
    <row r="2197" spans="1:16" s="2" customFormat="1" x14ac:dyDescent="0.15">
      <c r="A2197" s="3"/>
      <c r="B2197" s="3"/>
      <c r="J2197" s="3"/>
      <c r="K2197" s="5"/>
      <c r="L2197" s="8"/>
      <c r="N2197" s="5"/>
      <c r="O2197" s="10"/>
      <c r="P2197" s="8"/>
    </row>
    <row r="2198" spans="1:16" s="2" customFormat="1" x14ac:dyDescent="0.15">
      <c r="A2198" s="3"/>
      <c r="B2198" s="3"/>
      <c r="J2198" s="3"/>
      <c r="K2198" s="5"/>
      <c r="L2198" s="8"/>
      <c r="N2198" s="5"/>
      <c r="O2198" s="10"/>
      <c r="P2198" s="8"/>
    </row>
    <row r="2199" spans="1:16" s="2" customFormat="1" x14ac:dyDescent="0.15">
      <c r="A2199" s="3"/>
      <c r="B2199" s="3"/>
      <c r="J2199" s="3"/>
      <c r="K2199" s="5"/>
      <c r="L2199" s="8"/>
      <c r="N2199" s="5"/>
      <c r="O2199" s="10"/>
      <c r="P2199" s="8"/>
    </row>
    <row r="2200" spans="1:16" s="2" customFormat="1" x14ac:dyDescent="0.15">
      <c r="A2200" s="3"/>
      <c r="B2200" s="3"/>
      <c r="J2200" s="3"/>
      <c r="K2200" s="5"/>
      <c r="L2200" s="8"/>
      <c r="N2200" s="5"/>
      <c r="O2200" s="10"/>
      <c r="P2200" s="8"/>
    </row>
    <row r="2201" spans="1:16" s="2" customFormat="1" x14ac:dyDescent="0.15">
      <c r="A2201" s="3"/>
      <c r="B2201" s="3"/>
      <c r="J2201" s="3"/>
      <c r="K2201" s="5"/>
      <c r="L2201" s="8"/>
      <c r="N2201" s="5"/>
      <c r="O2201" s="10"/>
      <c r="P2201" s="8"/>
    </row>
    <row r="2202" spans="1:16" s="2" customFormat="1" x14ac:dyDescent="0.15">
      <c r="A2202" s="3"/>
      <c r="B2202" s="3"/>
      <c r="J2202" s="3"/>
      <c r="K2202" s="5"/>
      <c r="L2202" s="8"/>
      <c r="N2202" s="5"/>
      <c r="O2202" s="10"/>
      <c r="P2202" s="8"/>
    </row>
    <row r="2203" spans="1:16" s="2" customFormat="1" x14ac:dyDescent="0.15">
      <c r="A2203" s="3"/>
      <c r="B2203" s="3"/>
      <c r="J2203" s="3"/>
      <c r="K2203" s="5"/>
      <c r="L2203" s="8"/>
      <c r="N2203" s="5"/>
      <c r="O2203" s="10"/>
      <c r="P2203" s="8"/>
    </row>
    <row r="2204" spans="1:16" s="2" customFormat="1" x14ac:dyDescent="0.15">
      <c r="A2204" s="3"/>
      <c r="B2204" s="3"/>
      <c r="J2204" s="3"/>
      <c r="K2204" s="5"/>
      <c r="L2204" s="8"/>
      <c r="N2204" s="5"/>
      <c r="O2204" s="10"/>
      <c r="P2204" s="8"/>
    </row>
    <row r="2205" spans="1:16" s="2" customFormat="1" x14ac:dyDescent="0.15">
      <c r="A2205" s="3"/>
      <c r="B2205" s="3"/>
      <c r="J2205" s="3"/>
      <c r="K2205" s="5"/>
      <c r="L2205" s="8"/>
      <c r="N2205" s="5"/>
      <c r="O2205" s="10"/>
      <c r="P2205" s="8"/>
    </row>
    <row r="2206" spans="1:16" s="2" customFormat="1" x14ac:dyDescent="0.15">
      <c r="A2206" s="3"/>
      <c r="B2206" s="3"/>
      <c r="J2206" s="3"/>
      <c r="K2206" s="5"/>
      <c r="L2206" s="8"/>
      <c r="N2206" s="5"/>
      <c r="O2206" s="10"/>
      <c r="P2206" s="8"/>
    </row>
    <row r="2207" spans="1:16" s="2" customFormat="1" x14ac:dyDescent="0.15">
      <c r="A2207" s="3"/>
      <c r="B2207" s="3"/>
      <c r="J2207" s="3"/>
      <c r="K2207" s="5"/>
      <c r="L2207" s="8"/>
      <c r="N2207" s="5"/>
      <c r="O2207" s="10"/>
      <c r="P2207" s="8"/>
    </row>
    <row r="2208" spans="1:16" s="2" customFormat="1" x14ac:dyDescent="0.15">
      <c r="A2208" s="3"/>
      <c r="B2208" s="3"/>
      <c r="J2208" s="3"/>
      <c r="K2208" s="5"/>
      <c r="L2208" s="8"/>
      <c r="N2208" s="5"/>
      <c r="O2208" s="10"/>
      <c r="P2208" s="8"/>
    </row>
    <row r="2209" spans="1:16" s="2" customFormat="1" x14ac:dyDescent="0.15">
      <c r="A2209" s="3"/>
      <c r="B2209" s="3"/>
      <c r="J2209" s="3"/>
      <c r="K2209" s="5"/>
      <c r="L2209" s="8"/>
      <c r="N2209" s="5"/>
      <c r="O2209" s="10"/>
      <c r="P2209" s="8"/>
    </row>
    <row r="2210" spans="1:16" s="2" customFormat="1" x14ac:dyDescent="0.15">
      <c r="A2210" s="3"/>
      <c r="B2210" s="3"/>
      <c r="J2210" s="3"/>
      <c r="K2210" s="5"/>
      <c r="L2210" s="8"/>
      <c r="N2210" s="5"/>
      <c r="O2210" s="10"/>
      <c r="P2210" s="8"/>
    </row>
    <row r="2211" spans="1:16" s="2" customFormat="1" x14ac:dyDescent="0.15">
      <c r="A2211" s="3"/>
      <c r="B2211" s="3"/>
      <c r="J2211" s="3"/>
      <c r="K2211" s="5"/>
      <c r="L2211" s="8"/>
      <c r="N2211" s="5"/>
      <c r="O2211" s="10"/>
      <c r="P2211" s="8"/>
    </row>
    <row r="2212" spans="1:16" s="2" customFormat="1" x14ac:dyDescent="0.15">
      <c r="A2212" s="3"/>
      <c r="B2212" s="3"/>
      <c r="J2212" s="3"/>
      <c r="K2212" s="5"/>
      <c r="L2212" s="8"/>
      <c r="N2212" s="5"/>
      <c r="O2212" s="10"/>
      <c r="P2212" s="8"/>
    </row>
    <row r="2213" spans="1:16" s="2" customFormat="1" x14ac:dyDescent="0.15">
      <c r="A2213" s="3"/>
      <c r="B2213" s="3"/>
      <c r="J2213" s="3"/>
      <c r="K2213" s="5"/>
      <c r="L2213" s="8"/>
      <c r="N2213" s="5"/>
      <c r="O2213" s="10"/>
      <c r="P2213" s="8"/>
    </row>
    <row r="2214" spans="1:16" s="2" customFormat="1" x14ac:dyDescent="0.15">
      <c r="A2214" s="3"/>
      <c r="B2214" s="3"/>
      <c r="J2214" s="3"/>
      <c r="K2214" s="5"/>
      <c r="L2214" s="8"/>
      <c r="N2214" s="5"/>
      <c r="O2214" s="10"/>
      <c r="P2214" s="8"/>
    </row>
    <row r="2215" spans="1:16" s="2" customFormat="1" x14ac:dyDescent="0.15">
      <c r="A2215" s="3"/>
      <c r="B2215" s="3"/>
      <c r="J2215" s="3"/>
      <c r="K2215" s="5"/>
      <c r="L2215" s="8"/>
      <c r="N2215" s="5"/>
      <c r="O2215" s="10"/>
      <c r="P2215" s="8"/>
    </row>
    <row r="2216" spans="1:16" s="2" customFormat="1" x14ac:dyDescent="0.15">
      <c r="A2216" s="3"/>
      <c r="B2216" s="3"/>
      <c r="J2216" s="3"/>
      <c r="K2216" s="5"/>
      <c r="L2216" s="8"/>
      <c r="N2216" s="5"/>
      <c r="O2216" s="10"/>
      <c r="P2216" s="8"/>
    </row>
    <row r="2217" spans="1:16" s="2" customFormat="1" x14ac:dyDescent="0.15">
      <c r="A2217" s="3"/>
      <c r="B2217" s="3"/>
      <c r="J2217" s="3"/>
      <c r="K2217" s="5"/>
      <c r="L2217" s="8"/>
      <c r="N2217" s="5"/>
      <c r="O2217" s="10"/>
      <c r="P2217" s="8"/>
    </row>
    <row r="2218" spans="1:16" s="2" customFormat="1" x14ac:dyDescent="0.15">
      <c r="A2218" s="3"/>
      <c r="B2218" s="3"/>
      <c r="J2218" s="3"/>
      <c r="K2218" s="5"/>
      <c r="L2218" s="8"/>
      <c r="N2218" s="5"/>
      <c r="O2218" s="10"/>
      <c r="P2218" s="8"/>
    </row>
    <row r="2219" spans="1:16" s="2" customFormat="1" x14ac:dyDescent="0.15">
      <c r="A2219" s="3"/>
      <c r="B2219" s="3"/>
      <c r="J2219" s="3"/>
      <c r="K2219" s="5"/>
      <c r="L2219" s="8"/>
      <c r="N2219" s="5"/>
      <c r="O2219" s="10"/>
      <c r="P2219" s="8"/>
    </row>
    <row r="2220" spans="1:16" s="2" customFormat="1" x14ac:dyDescent="0.15">
      <c r="A2220" s="3"/>
      <c r="B2220" s="3"/>
      <c r="J2220" s="3"/>
      <c r="K2220" s="5"/>
      <c r="L2220" s="8"/>
      <c r="N2220" s="5"/>
      <c r="O2220" s="10"/>
      <c r="P2220" s="8"/>
    </row>
    <row r="2221" spans="1:16" s="2" customFormat="1" x14ac:dyDescent="0.15">
      <c r="A2221" s="3"/>
      <c r="B2221" s="3"/>
      <c r="J2221" s="3"/>
      <c r="K2221" s="5"/>
      <c r="L2221" s="8"/>
      <c r="N2221" s="5"/>
      <c r="O2221" s="10"/>
      <c r="P2221" s="8"/>
    </row>
    <row r="2222" spans="1:16" s="2" customFormat="1" x14ac:dyDescent="0.15">
      <c r="A2222" s="3"/>
      <c r="B2222" s="3"/>
      <c r="J2222" s="3"/>
      <c r="K2222" s="5"/>
      <c r="L2222" s="8"/>
      <c r="N2222" s="5"/>
      <c r="O2222" s="10"/>
      <c r="P2222" s="8"/>
    </row>
    <row r="2223" spans="1:16" s="2" customFormat="1" x14ac:dyDescent="0.15">
      <c r="A2223" s="3"/>
      <c r="B2223" s="3"/>
      <c r="J2223" s="3"/>
      <c r="K2223" s="5"/>
      <c r="L2223" s="8"/>
      <c r="N2223" s="5"/>
      <c r="O2223" s="10"/>
      <c r="P2223" s="8"/>
    </row>
    <row r="2224" spans="1:16" s="2" customFormat="1" x14ac:dyDescent="0.15">
      <c r="A2224" s="3"/>
      <c r="B2224" s="3"/>
      <c r="J2224" s="3"/>
      <c r="K2224" s="5"/>
      <c r="L2224" s="8"/>
      <c r="N2224" s="5"/>
      <c r="O2224" s="10"/>
      <c r="P2224" s="8"/>
    </row>
    <row r="2225" spans="1:16" s="2" customFormat="1" x14ac:dyDescent="0.15">
      <c r="A2225" s="3"/>
      <c r="B2225" s="3"/>
      <c r="J2225" s="3"/>
      <c r="K2225" s="5"/>
      <c r="L2225" s="8"/>
      <c r="N2225" s="5"/>
      <c r="O2225" s="10"/>
      <c r="P2225" s="8"/>
    </row>
    <row r="2226" spans="1:16" s="2" customFormat="1" x14ac:dyDescent="0.15">
      <c r="A2226" s="3"/>
      <c r="B2226" s="3"/>
      <c r="J2226" s="3"/>
      <c r="K2226" s="5"/>
      <c r="L2226" s="8"/>
      <c r="N2226" s="5"/>
      <c r="O2226" s="10"/>
      <c r="P2226" s="8"/>
    </row>
    <row r="2227" spans="1:16" s="2" customFormat="1" x14ac:dyDescent="0.15">
      <c r="A2227" s="3"/>
      <c r="B2227" s="3"/>
      <c r="J2227" s="3"/>
      <c r="K2227" s="5"/>
      <c r="L2227" s="8"/>
      <c r="N2227" s="5"/>
      <c r="O2227" s="10"/>
      <c r="P2227" s="8"/>
    </row>
    <row r="2228" spans="1:16" s="2" customFormat="1" x14ac:dyDescent="0.15">
      <c r="A2228" s="3"/>
      <c r="B2228" s="3"/>
      <c r="J2228" s="3"/>
      <c r="K2228" s="5"/>
      <c r="L2228" s="8"/>
      <c r="N2228" s="5"/>
      <c r="O2228" s="10"/>
      <c r="P2228" s="8"/>
    </row>
    <row r="2229" spans="1:16" s="2" customFormat="1" x14ac:dyDescent="0.15">
      <c r="A2229" s="3"/>
      <c r="B2229" s="3"/>
      <c r="J2229" s="3"/>
      <c r="K2229" s="5"/>
      <c r="L2229" s="8"/>
      <c r="N2229" s="5"/>
      <c r="O2229" s="10"/>
      <c r="P2229" s="8"/>
    </row>
    <row r="2230" spans="1:16" s="2" customFormat="1" x14ac:dyDescent="0.15">
      <c r="A2230" s="3"/>
      <c r="B2230" s="3"/>
      <c r="J2230" s="3"/>
      <c r="K2230" s="5"/>
      <c r="L2230" s="8"/>
      <c r="N2230" s="5"/>
      <c r="O2230" s="10"/>
      <c r="P2230" s="8"/>
    </row>
    <row r="2231" spans="1:16" s="2" customFormat="1" x14ac:dyDescent="0.15">
      <c r="A2231" s="3"/>
      <c r="B2231" s="3"/>
      <c r="J2231" s="3"/>
      <c r="K2231" s="5"/>
      <c r="L2231" s="8"/>
      <c r="N2231" s="5"/>
      <c r="O2231" s="10"/>
      <c r="P2231" s="8"/>
    </row>
    <row r="2232" spans="1:16" s="2" customFormat="1" x14ac:dyDescent="0.15">
      <c r="A2232" s="3"/>
      <c r="B2232" s="3"/>
      <c r="J2232" s="3"/>
      <c r="K2232" s="5"/>
      <c r="L2232" s="8"/>
      <c r="N2232" s="5"/>
      <c r="O2232" s="10"/>
      <c r="P2232" s="8"/>
    </row>
    <row r="2233" spans="1:16" s="2" customFormat="1" x14ac:dyDescent="0.15">
      <c r="A2233" s="3"/>
      <c r="B2233" s="3"/>
      <c r="J2233" s="3"/>
      <c r="K2233" s="5"/>
      <c r="L2233" s="8"/>
      <c r="N2233" s="5"/>
      <c r="O2233" s="10"/>
      <c r="P2233" s="8"/>
    </row>
    <row r="2234" spans="1:16" s="2" customFormat="1" x14ac:dyDescent="0.15">
      <c r="A2234" s="3"/>
      <c r="B2234" s="3"/>
      <c r="J2234" s="3"/>
      <c r="K2234" s="5"/>
      <c r="L2234" s="8"/>
      <c r="N2234" s="5"/>
      <c r="O2234" s="10"/>
      <c r="P2234" s="8"/>
    </row>
    <row r="2235" spans="1:16" s="2" customFormat="1" x14ac:dyDescent="0.15">
      <c r="A2235" s="3"/>
      <c r="B2235" s="3"/>
      <c r="J2235" s="3"/>
      <c r="K2235" s="5"/>
      <c r="L2235" s="8"/>
      <c r="N2235" s="5"/>
      <c r="O2235" s="10"/>
      <c r="P2235" s="8"/>
    </row>
    <row r="2236" spans="1:16" s="2" customFormat="1" x14ac:dyDescent="0.15">
      <c r="A2236" s="3"/>
      <c r="B2236" s="3"/>
      <c r="J2236" s="3"/>
      <c r="K2236" s="5"/>
      <c r="L2236" s="8"/>
      <c r="N2236" s="5"/>
      <c r="O2236" s="10"/>
      <c r="P2236" s="8"/>
    </row>
    <row r="2237" spans="1:16" s="2" customFormat="1" x14ac:dyDescent="0.15">
      <c r="A2237" s="3"/>
      <c r="B2237" s="3"/>
      <c r="J2237" s="3"/>
      <c r="K2237" s="5"/>
      <c r="L2237" s="8"/>
      <c r="N2237" s="5"/>
      <c r="O2237" s="10"/>
      <c r="P2237" s="8"/>
    </row>
    <row r="2238" spans="1:16" s="2" customFormat="1" x14ac:dyDescent="0.15">
      <c r="A2238" s="3"/>
      <c r="B2238" s="3"/>
      <c r="J2238" s="3"/>
      <c r="K2238" s="5"/>
      <c r="L2238" s="8"/>
      <c r="N2238" s="5"/>
      <c r="O2238" s="10"/>
      <c r="P2238" s="8"/>
    </row>
    <row r="2239" spans="1:16" s="2" customFormat="1" x14ac:dyDescent="0.15">
      <c r="A2239" s="3"/>
      <c r="B2239" s="3"/>
      <c r="J2239" s="3"/>
      <c r="K2239" s="5"/>
      <c r="L2239" s="8"/>
      <c r="N2239" s="5"/>
      <c r="O2239" s="10"/>
      <c r="P2239" s="8"/>
    </row>
    <row r="2240" spans="1:16" s="2" customFormat="1" x14ac:dyDescent="0.15">
      <c r="A2240" s="3"/>
      <c r="B2240" s="3"/>
      <c r="J2240" s="3"/>
      <c r="K2240" s="5"/>
      <c r="L2240" s="8"/>
      <c r="N2240" s="5"/>
      <c r="O2240" s="10"/>
      <c r="P2240" s="8"/>
    </row>
    <row r="2241" spans="1:16" s="2" customFormat="1" x14ac:dyDescent="0.15">
      <c r="A2241" s="3"/>
      <c r="B2241" s="3"/>
      <c r="J2241" s="3"/>
      <c r="K2241" s="5"/>
      <c r="L2241" s="8"/>
      <c r="N2241" s="5"/>
      <c r="O2241" s="10"/>
      <c r="P2241" s="8"/>
    </row>
    <row r="2242" spans="1:16" s="2" customFormat="1" x14ac:dyDescent="0.15">
      <c r="A2242" s="3"/>
      <c r="B2242" s="3"/>
      <c r="J2242" s="3"/>
      <c r="K2242" s="5"/>
      <c r="L2242" s="8"/>
      <c r="N2242" s="5"/>
      <c r="O2242" s="10"/>
      <c r="P2242" s="8"/>
    </row>
    <row r="2243" spans="1:16" s="2" customFormat="1" x14ac:dyDescent="0.15">
      <c r="A2243" s="3"/>
      <c r="B2243" s="3"/>
      <c r="J2243" s="3"/>
      <c r="K2243" s="5"/>
      <c r="L2243" s="8"/>
      <c r="N2243" s="5"/>
      <c r="O2243" s="10"/>
      <c r="P2243" s="8"/>
    </row>
    <row r="2244" spans="1:16" s="2" customFormat="1" x14ac:dyDescent="0.15">
      <c r="A2244" s="3"/>
      <c r="B2244" s="3"/>
      <c r="J2244" s="3"/>
      <c r="K2244" s="5"/>
      <c r="L2244" s="8"/>
      <c r="N2244" s="5"/>
      <c r="O2244" s="10"/>
      <c r="P2244" s="8"/>
    </row>
    <row r="2245" spans="1:16" s="2" customFormat="1" x14ac:dyDescent="0.15">
      <c r="A2245" s="3"/>
      <c r="B2245" s="3"/>
      <c r="J2245" s="3"/>
      <c r="K2245" s="5"/>
      <c r="L2245" s="8"/>
      <c r="N2245" s="5"/>
      <c r="O2245" s="10"/>
      <c r="P2245" s="8"/>
    </row>
    <row r="2246" spans="1:16" s="2" customFormat="1" x14ac:dyDescent="0.15">
      <c r="A2246" s="3"/>
      <c r="B2246" s="3"/>
      <c r="J2246" s="3"/>
      <c r="K2246" s="5"/>
      <c r="L2246" s="8"/>
      <c r="N2246" s="5"/>
      <c r="O2246" s="10"/>
      <c r="P2246" s="8"/>
    </row>
    <row r="2247" spans="1:16" s="2" customFormat="1" x14ac:dyDescent="0.15">
      <c r="A2247" s="3"/>
      <c r="B2247" s="3"/>
      <c r="J2247" s="3"/>
      <c r="K2247" s="5"/>
      <c r="L2247" s="8"/>
      <c r="N2247" s="5"/>
      <c r="O2247" s="10"/>
      <c r="P2247" s="8"/>
    </row>
    <row r="2248" spans="1:16" s="2" customFormat="1" x14ac:dyDescent="0.15">
      <c r="A2248" s="3"/>
      <c r="B2248" s="3"/>
      <c r="J2248" s="3"/>
      <c r="K2248" s="5"/>
      <c r="L2248" s="8"/>
      <c r="N2248" s="5"/>
      <c r="O2248" s="10"/>
      <c r="P2248" s="8"/>
    </row>
    <row r="2249" spans="1:16" s="2" customFormat="1" x14ac:dyDescent="0.15">
      <c r="A2249" s="3"/>
      <c r="B2249" s="3"/>
      <c r="J2249" s="3"/>
      <c r="K2249" s="5"/>
      <c r="L2249" s="8"/>
      <c r="N2249" s="5"/>
      <c r="O2249" s="10"/>
      <c r="P2249" s="8"/>
    </row>
    <row r="2250" spans="1:16" s="2" customFormat="1" x14ac:dyDescent="0.15">
      <c r="A2250" s="3"/>
      <c r="B2250" s="3"/>
      <c r="J2250" s="3"/>
      <c r="K2250" s="5"/>
      <c r="L2250" s="8"/>
      <c r="N2250" s="5"/>
      <c r="O2250" s="10"/>
      <c r="P2250" s="8"/>
    </row>
    <row r="2251" spans="1:16" s="2" customFormat="1" x14ac:dyDescent="0.15">
      <c r="A2251" s="3"/>
      <c r="B2251" s="3"/>
      <c r="J2251" s="3"/>
      <c r="K2251" s="5"/>
      <c r="L2251" s="8"/>
      <c r="N2251" s="5"/>
      <c r="O2251" s="10"/>
      <c r="P2251" s="8"/>
    </row>
    <row r="2252" spans="1:16" s="2" customFormat="1" x14ac:dyDescent="0.15">
      <c r="A2252" s="3"/>
      <c r="B2252" s="3"/>
      <c r="J2252" s="3"/>
      <c r="K2252" s="5"/>
      <c r="L2252" s="8"/>
      <c r="N2252" s="5"/>
      <c r="O2252" s="10"/>
      <c r="P2252" s="8"/>
    </row>
    <row r="2253" spans="1:16" s="2" customFormat="1" x14ac:dyDescent="0.15">
      <c r="A2253" s="3"/>
      <c r="B2253" s="3"/>
      <c r="J2253" s="3"/>
      <c r="K2253" s="5"/>
      <c r="L2253" s="8"/>
      <c r="N2253" s="5"/>
      <c r="O2253" s="10"/>
      <c r="P2253" s="8"/>
    </row>
    <row r="2254" spans="1:16" s="2" customFormat="1" x14ac:dyDescent="0.15">
      <c r="A2254" s="3"/>
      <c r="B2254" s="3"/>
      <c r="J2254" s="3"/>
      <c r="K2254" s="5"/>
      <c r="L2254" s="8"/>
      <c r="N2254" s="5"/>
      <c r="O2254" s="10"/>
      <c r="P2254" s="8"/>
    </row>
    <row r="2255" spans="1:16" s="2" customFormat="1" x14ac:dyDescent="0.15">
      <c r="A2255" s="3"/>
      <c r="B2255" s="3"/>
      <c r="J2255" s="3"/>
      <c r="K2255" s="5"/>
      <c r="L2255" s="8"/>
      <c r="N2255" s="5"/>
      <c r="O2255" s="10"/>
      <c r="P2255" s="8"/>
    </row>
    <row r="2256" spans="1:16" s="2" customFormat="1" x14ac:dyDescent="0.15">
      <c r="A2256" s="3"/>
      <c r="B2256" s="3"/>
      <c r="J2256" s="3"/>
      <c r="K2256" s="5"/>
      <c r="L2256" s="8"/>
      <c r="N2256" s="5"/>
      <c r="O2256" s="10"/>
      <c r="P2256" s="8"/>
    </row>
    <row r="2257" spans="1:16" s="2" customFormat="1" x14ac:dyDescent="0.15">
      <c r="A2257" s="3"/>
      <c r="B2257" s="3"/>
      <c r="J2257" s="3"/>
      <c r="K2257" s="5"/>
      <c r="L2257" s="8"/>
      <c r="N2257" s="5"/>
      <c r="O2257" s="10"/>
      <c r="P2257" s="8"/>
    </row>
    <row r="2258" spans="1:16" s="2" customFormat="1" x14ac:dyDescent="0.15">
      <c r="A2258" s="3"/>
      <c r="B2258" s="3"/>
      <c r="J2258" s="3"/>
      <c r="K2258" s="5"/>
      <c r="L2258" s="8"/>
      <c r="N2258" s="5"/>
      <c r="O2258" s="10"/>
      <c r="P2258" s="8"/>
    </row>
    <row r="2259" spans="1:16" s="2" customFormat="1" x14ac:dyDescent="0.15">
      <c r="A2259" s="3"/>
      <c r="B2259" s="3"/>
      <c r="J2259" s="3"/>
      <c r="K2259" s="5"/>
      <c r="L2259" s="8"/>
      <c r="N2259" s="5"/>
      <c r="O2259" s="10"/>
      <c r="P2259" s="8"/>
    </row>
    <row r="2260" spans="1:16" s="2" customFormat="1" x14ac:dyDescent="0.15">
      <c r="A2260" s="3"/>
      <c r="B2260" s="3"/>
      <c r="J2260" s="3"/>
      <c r="K2260" s="5"/>
      <c r="L2260" s="8"/>
      <c r="N2260" s="5"/>
      <c r="O2260" s="10"/>
      <c r="P2260" s="8"/>
    </row>
    <row r="2261" spans="1:16" s="2" customFormat="1" x14ac:dyDescent="0.15">
      <c r="A2261" s="3"/>
      <c r="B2261" s="3"/>
      <c r="J2261" s="3"/>
      <c r="K2261" s="5"/>
      <c r="L2261" s="8"/>
      <c r="N2261" s="5"/>
      <c r="O2261" s="10"/>
      <c r="P2261" s="8"/>
    </row>
    <row r="2262" spans="1:16" s="2" customFormat="1" x14ac:dyDescent="0.15">
      <c r="A2262" s="3"/>
      <c r="B2262" s="3"/>
      <c r="J2262" s="3"/>
      <c r="K2262" s="5"/>
      <c r="L2262" s="8"/>
      <c r="N2262" s="5"/>
      <c r="O2262" s="10"/>
      <c r="P2262" s="8"/>
    </row>
    <row r="2263" spans="1:16" s="2" customFormat="1" x14ac:dyDescent="0.15">
      <c r="A2263" s="3"/>
      <c r="B2263" s="3"/>
      <c r="J2263" s="3"/>
      <c r="K2263" s="5"/>
      <c r="L2263" s="8"/>
      <c r="N2263" s="5"/>
      <c r="O2263" s="10"/>
      <c r="P2263" s="8"/>
    </row>
    <row r="2264" spans="1:16" s="2" customFormat="1" x14ac:dyDescent="0.15">
      <c r="A2264" s="3"/>
      <c r="B2264" s="3"/>
      <c r="J2264" s="3"/>
      <c r="K2264" s="5"/>
      <c r="L2264" s="8"/>
      <c r="N2264" s="5"/>
      <c r="O2264" s="10"/>
      <c r="P2264" s="8"/>
    </row>
    <row r="2265" spans="1:16" s="2" customFormat="1" x14ac:dyDescent="0.15">
      <c r="A2265" s="3"/>
      <c r="B2265" s="3"/>
      <c r="J2265" s="3"/>
      <c r="K2265" s="5"/>
      <c r="L2265" s="8"/>
      <c r="N2265" s="5"/>
      <c r="O2265" s="10"/>
      <c r="P2265" s="8"/>
    </row>
    <row r="2266" spans="1:16" s="2" customFormat="1" x14ac:dyDescent="0.15">
      <c r="A2266" s="3"/>
      <c r="B2266" s="3"/>
      <c r="J2266" s="3"/>
      <c r="K2266" s="5"/>
      <c r="L2266" s="8"/>
      <c r="N2266" s="5"/>
      <c r="O2266" s="10"/>
      <c r="P2266" s="8"/>
    </row>
    <row r="2267" spans="1:16" s="2" customFormat="1" x14ac:dyDescent="0.15">
      <c r="A2267" s="3"/>
      <c r="B2267" s="3"/>
      <c r="J2267" s="3"/>
      <c r="K2267" s="5"/>
      <c r="L2267" s="8"/>
      <c r="N2267" s="5"/>
      <c r="O2267" s="10"/>
      <c r="P2267" s="8"/>
    </row>
    <row r="2268" spans="1:16" s="2" customFormat="1" x14ac:dyDescent="0.15">
      <c r="A2268" s="3"/>
      <c r="B2268" s="3"/>
      <c r="J2268" s="3"/>
      <c r="K2268" s="5"/>
      <c r="L2268" s="8"/>
      <c r="N2268" s="5"/>
      <c r="O2268" s="10"/>
      <c r="P2268" s="8"/>
    </row>
    <row r="2269" spans="1:16" s="2" customFormat="1" x14ac:dyDescent="0.15">
      <c r="A2269" s="3"/>
      <c r="B2269" s="3"/>
      <c r="J2269" s="3"/>
      <c r="K2269" s="5"/>
      <c r="L2269" s="8"/>
      <c r="N2269" s="5"/>
      <c r="O2269" s="10"/>
      <c r="P2269" s="8"/>
    </row>
    <row r="2270" spans="1:16" s="2" customFormat="1" x14ac:dyDescent="0.15">
      <c r="A2270" s="3"/>
      <c r="B2270" s="3"/>
      <c r="J2270" s="3"/>
      <c r="K2270" s="5"/>
      <c r="L2270" s="8"/>
      <c r="N2270" s="5"/>
      <c r="O2270" s="10"/>
      <c r="P2270" s="8"/>
    </row>
    <row r="2271" spans="1:16" s="2" customFormat="1" x14ac:dyDescent="0.15">
      <c r="A2271" s="3"/>
      <c r="B2271" s="3"/>
      <c r="J2271" s="3"/>
      <c r="K2271" s="5"/>
      <c r="L2271" s="8"/>
      <c r="N2271" s="5"/>
      <c r="O2271" s="10"/>
      <c r="P2271" s="8"/>
    </row>
    <row r="2272" spans="1:16" s="2" customFormat="1" x14ac:dyDescent="0.15">
      <c r="A2272" s="3"/>
      <c r="B2272" s="3"/>
      <c r="J2272" s="3"/>
      <c r="K2272" s="5"/>
      <c r="L2272" s="8"/>
      <c r="N2272" s="5"/>
      <c r="O2272" s="10"/>
      <c r="P2272" s="8"/>
    </row>
    <row r="2273" spans="1:16" s="2" customFormat="1" x14ac:dyDescent="0.15">
      <c r="A2273" s="3"/>
      <c r="B2273" s="3"/>
      <c r="J2273" s="3"/>
      <c r="K2273" s="5"/>
      <c r="L2273" s="8"/>
      <c r="N2273" s="5"/>
      <c r="O2273" s="10"/>
      <c r="P2273" s="8"/>
    </row>
    <row r="2274" spans="1:16" s="2" customFormat="1" x14ac:dyDescent="0.15">
      <c r="A2274" s="3"/>
      <c r="B2274" s="3"/>
      <c r="J2274" s="3"/>
      <c r="K2274" s="5"/>
      <c r="L2274" s="8"/>
      <c r="N2274" s="5"/>
      <c r="O2274" s="10"/>
      <c r="P2274" s="8"/>
    </row>
    <row r="2275" spans="1:16" s="2" customFormat="1" x14ac:dyDescent="0.15">
      <c r="A2275" s="3"/>
      <c r="B2275" s="3"/>
      <c r="J2275" s="3"/>
      <c r="K2275" s="5"/>
      <c r="L2275" s="8"/>
      <c r="N2275" s="5"/>
      <c r="O2275" s="10"/>
      <c r="P2275" s="8"/>
    </row>
    <row r="2276" spans="1:16" s="2" customFormat="1" x14ac:dyDescent="0.15">
      <c r="A2276" s="3"/>
      <c r="B2276" s="3"/>
      <c r="J2276" s="3"/>
      <c r="K2276" s="5"/>
      <c r="L2276" s="8"/>
      <c r="N2276" s="5"/>
      <c r="O2276" s="10"/>
      <c r="P2276" s="8"/>
    </row>
    <row r="2277" spans="1:16" s="2" customFormat="1" x14ac:dyDescent="0.15">
      <c r="A2277" s="3"/>
      <c r="B2277" s="3"/>
      <c r="J2277" s="3"/>
      <c r="K2277" s="5"/>
      <c r="L2277" s="8"/>
      <c r="N2277" s="5"/>
      <c r="O2277" s="10"/>
      <c r="P2277" s="8"/>
    </row>
    <row r="2278" spans="1:16" s="2" customFormat="1" x14ac:dyDescent="0.15">
      <c r="A2278" s="3"/>
      <c r="B2278" s="3"/>
      <c r="J2278" s="3"/>
      <c r="K2278" s="5"/>
      <c r="L2278" s="8"/>
      <c r="N2278" s="5"/>
      <c r="O2278" s="10"/>
      <c r="P2278" s="8"/>
    </row>
    <row r="2279" spans="1:16" s="2" customFormat="1" x14ac:dyDescent="0.15">
      <c r="A2279" s="3"/>
      <c r="B2279" s="3"/>
      <c r="J2279" s="3"/>
      <c r="K2279" s="5"/>
      <c r="L2279" s="8"/>
      <c r="N2279" s="5"/>
      <c r="O2279" s="10"/>
      <c r="P2279" s="8"/>
    </row>
    <row r="2280" spans="1:16" s="2" customFormat="1" x14ac:dyDescent="0.15">
      <c r="A2280" s="3"/>
      <c r="B2280" s="3"/>
      <c r="J2280" s="3"/>
      <c r="K2280" s="5"/>
      <c r="L2280" s="8"/>
      <c r="N2280" s="5"/>
      <c r="O2280" s="10"/>
      <c r="P2280" s="8"/>
    </row>
    <row r="2281" spans="1:16" s="2" customFormat="1" x14ac:dyDescent="0.15">
      <c r="A2281" s="3"/>
      <c r="B2281" s="3"/>
      <c r="J2281" s="3"/>
      <c r="K2281" s="5"/>
      <c r="L2281" s="8"/>
      <c r="N2281" s="5"/>
      <c r="O2281" s="10"/>
      <c r="P2281" s="8"/>
    </row>
    <row r="2282" spans="1:16" s="2" customFormat="1" x14ac:dyDescent="0.15">
      <c r="A2282" s="3"/>
      <c r="B2282" s="3"/>
      <c r="J2282" s="3"/>
      <c r="K2282" s="5"/>
      <c r="L2282" s="8"/>
      <c r="N2282" s="5"/>
      <c r="O2282" s="10"/>
      <c r="P2282" s="8"/>
    </row>
    <row r="2283" spans="1:16" s="2" customFormat="1" x14ac:dyDescent="0.15">
      <c r="A2283" s="3"/>
      <c r="B2283" s="3"/>
      <c r="J2283" s="3"/>
      <c r="K2283" s="5"/>
      <c r="L2283" s="8"/>
      <c r="N2283" s="5"/>
      <c r="O2283" s="10"/>
      <c r="P2283" s="8"/>
    </row>
    <row r="2284" spans="1:16" s="2" customFormat="1" x14ac:dyDescent="0.15">
      <c r="A2284" s="3"/>
      <c r="B2284" s="3"/>
      <c r="J2284" s="3"/>
      <c r="K2284" s="5"/>
      <c r="L2284" s="8"/>
      <c r="N2284" s="5"/>
      <c r="O2284" s="10"/>
      <c r="P2284" s="8"/>
    </row>
    <row r="2285" spans="1:16" s="2" customFormat="1" x14ac:dyDescent="0.15">
      <c r="A2285" s="3"/>
      <c r="B2285" s="3"/>
      <c r="J2285" s="3"/>
      <c r="K2285" s="5"/>
      <c r="L2285" s="8"/>
      <c r="N2285" s="5"/>
      <c r="O2285" s="10"/>
      <c r="P2285" s="8"/>
    </row>
    <row r="2286" spans="1:16" s="2" customFormat="1" x14ac:dyDescent="0.15">
      <c r="A2286" s="3"/>
      <c r="B2286" s="3"/>
      <c r="J2286" s="3"/>
      <c r="K2286" s="5"/>
      <c r="L2286" s="8"/>
      <c r="N2286" s="5"/>
      <c r="O2286" s="10"/>
      <c r="P2286" s="8"/>
    </row>
    <row r="2287" spans="1:16" s="2" customFormat="1" x14ac:dyDescent="0.15">
      <c r="A2287" s="3"/>
      <c r="B2287" s="3"/>
      <c r="J2287" s="3"/>
      <c r="K2287" s="5"/>
      <c r="L2287" s="8"/>
      <c r="N2287" s="5"/>
      <c r="O2287" s="10"/>
      <c r="P2287" s="8"/>
    </row>
    <row r="2288" spans="1:16" s="2" customFormat="1" x14ac:dyDescent="0.15">
      <c r="A2288" s="3"/>
      <c r="B2288" s="3"/>
      <c r="J2288" s="3"/>
      <c r="K2288" s="5"/>
      <c r="L2288" s="8"/>
      <c r="N2288" s="5"/>
      <c r="O2288" s="10"/>
      <c r="P2288" s="8"/>
    </row>
    <row r="2289" spans="1:16" s="2" customFormat="1" x14ac:dyDescent="0.15">
      <c r="A2289" s="3"/>
      <c r="B2289" s="3"/>
      <c r="J2289" s="3"/>
      <c r="K2289" s="5"/>
      <c r="L2289" s="8"/>
      <c r="N2289" s="5"/>
      <c r="O2289" s="10"/>
      <c r="P2289" s="8"/>
    </row>
    <row r="2290" spans="1:16" s="2" customFormat="1" x14ac:dyDescent="0.15">
      <c r="A2290" s="3"/>
      <c r="B2290" s="3"/>
      <c r="J2290" s="3"/>
      <c r="K2290" s="5"/>
      <c r="L2290" s="8"/>
      <c r="N2290" s="5"/>
      <c r="O2290" s="10"/>
      <c r="P2290" s="8"/>
    </row>
    <row r="2291" spans="1:16" s="2" customFormat="1" x14ac:dyDescent="0.15">
      <c r="A2291" s="3"/>
      <c r="B2291" s="3"/>
      <c r="J2291" s="3"/>
      <c r="K2291" s="5"/>
      <c r="L2291" s="8"/>
      <c r="N2291" s="5"/>
      <c r="O2291" s="10"/>
      <c r="P2291" s="8"/>
    </row>
    <row r="2292" spans="1:16" s="2" customFormat="1" x14ac:dyDescent="0.15">
      <c r="A2292" s="3"/>
      <c r="B2292" s="3"/>
      <c r="J2292" s="3"/>
      <c r="K2292" s="5"/>
      <c r="L2292" s="8"/>
      <c r="N2292" s="5"/>
      <c r="O2292" s="10"/>
      <c r="P2292" s="8"/>
    </row>
    <row r="2293" spans="1:16" s="2" customFormat="1" x14ac:dyDescent="0.15">
      <c r="A2293" s="3"/>
      <c r="B2293" s="3"/>
      <c r="J2293" s="3"/>
      <c r="K2293" s="5"/>
      <c r="L2293" s="8"/>
      <c r="N2293" s="5"/>
      <c r="O2293" s="10"/>
      <c r="P2293" s="8"/>
    </row>
    <row r="2294" spans="1:16" s="2" customFormat="1" x14ac:dyDescent="0.15">
      <c r="A2294" s="3"/>
      <c r="B2294" s="3"/>
      <c r="J2294" s="3"/>
      <c r="K2294" s="5"/>
      <c r="L2294" s="8"/>
      <c r="N2294" s="5"/>
      <c r="O2294" s="10"/>
      <c r="P2294" s="8"/>
    </row>
    <row r="2295" spans="1:16" s="2" customFormat="1" x14ac:dyDescent="0.15">
      <c r="A2295" s="3"/>
      <c r="B2295" s="3"/>
      <c r="J2295" s="3"/>
      <c r="K2295" s="5"/>
      <c r="L2295" s="8"/>
      <c r="N2295" s="5"/>
      <c r="O2295" s="10"/>
      <c r="P2295" s="8"/>
    </row>
    <row r="2296" spans="1:16" s="2" customFormat="1" x14ac:dyDescent="0.15">
      <c r="A2296" s="3"/>
      <c r="B2296" s="3"/>
      <c r="J2296" s="3"/>
      <c r="K2296" s="5"/>
      <c r="L2296" s="8"/>
      <c r="N2296" s="5"/>
      <c r="O2296" s="10"/>
      <c r="P2296" s="8"/>
    </row>
    <row r="2297" spans="1:16" s="2" customFormat="1" x14ac:dyDescent="0.15">
      <c r="A2297" s="3"/>
      <c r="B2297" s="3"/>
      <c r="J2297" s="3"/>
      <c r="K2297" s="5"/>
      <c r="L2297" s="8"/>
      <c r="N2297" s="5"/>
      <c r="O2297" s="10"/>
      <c r="P2297" s="8"/>
    </row>
    <row r="2298" spans="1:16" s="2" customFormat="1" x14ac:dyDescent="0.15">
      <c r="A2298" s="3"/>
      <c r="B2298" s="3"/>
      <c r="J2298" s="3"/>
      <c r="K2298" s="5"/>
      <c r="L2298" s="8"/>
      <c r="N2298" s="5"/>
      <c r="O2298" s="10"/>
      <c r="P2298" s="8"/>
    </row>
    <row r="2299" spans="1:16" s="2" customFormat="1" x14ac:dyDescent="0.15">
      <c r="A2299" s="3"/>
      <c r="B2299" s="3"/>
      <c r="J2299" s="3"/>
      <c r="K2299" s="5"/>
      <c r="L2299" s="8"/>
      <c r="N2299" s="5"/>
      <c r="O2299" s="10"/>
      <c r="P2299" s="8"/>
    </row>
    <row r="2300" spans="1:16" s="2" customFormat="1" x14ac:dyDescent="0.15">
      <c r="A2300" s="3"/>
      <c r="B2300" s="3"/>
      <c r="J2300" s="3"/>
      <c r="K2300" s="5"/>
      <c r="L2300" s="8"/>
      <c r="N2300" s="5"/>
      <c r="O2300" s="10"/>
      <c r="P2300" s="8"/>
    </row>
    <row r="2301" spans="1:16" s="2" customFormat="1" x14ac:dyDescent="0.15">
      <c r="A2301" s="3"/>
      <c r="B2301" s="3"/>
      <c r="J2301" s="3"/>
      <c r="K2301" s="5"/>
      <c r="L2301" s="8"/>
      <c r="N2301" s="5"/>
      <c r="O2301" s="10"/>
      <c r="P2301" s="8"/>
    </row>
    <row r="2302" spans="1:16" s="2" customFormat="1" x14ac:dyDescent="0.15">
      <c r="A2302" s="3"/>
      <c r="B2302" s="3"/>
      <c r="J2302" s="3"/>
      <c r="K2302" s="5"/>
      <c r="L2302" s="8"/>
      <c r="N2302" s="5"/>
      <c r="O2302" s="10"/>
      <c r="P2302" s="8"/>
    </row>
    <row r="2303" spans="1:16" s="2" customFormat="1" x14ac:dyDescent="0.15">
      <c r="A2303" s="3"/>
      <c r="B2303" s="3"/>
      <c r="J2303" s="3"/>
      <c r="K2303" s="5"/>
      <c r="L2303" s="8"/>
      <c r="N2303" s="5"/>
      <c r="O2303" s="10"/>
      <c r="P2303" s="8"/>
    </row>
    <row r="2304" spans="1:16" s="2" customFormat="1" x14ac:dyDescent="0.15">
      <c r="A2304" s="3"/>
      <c r="B2304" s="3"/>
      <c r="J2304" s="3"/>
      <c r="K2304" s="5"/>
      <c r="L2304" s="8"/>
      <c r="N2304" s="5"/>
      <c r="O2304" s="10"/>
      <c r="P2304" s="8"/>
    </row>
    <row r="2305" spans="1:16" s="2" customFormat="1" x14ac:dyDescent="0.15">
      <c r="A2305" s="3"/>
      <c r="B2305" s="3"/>
      <c r="J2305" s="3"/>
      <c r="K2305" s="5"/>
      <c r="L2305" s="8"/>
      <c r="N2305" s="5"/>
      <c r="O2305" s="10"/>
      <c r="P2305" s="8"/>
    </row>
    <row r="2306" spans="1:16" s="2" customFormat="1" x14ac:dyDescent="0.15">
      <c r="A2306" s="3"/>
      <c r="B2306" s="3"/>
      <c r="J2306" s="3"/>
      <c r="K2306" s="5"/>
      <c r="L2306" s="8"/>
      <c r="N2306" s="5"/>
      <c r="O2306" s="10"/>
      <c r="P2306" s="8"/>
    </row>
    <row r="2307" spans="1:16" s="2" customFormat="1" x14ac:dyDescent="0.15">
      <c r="A2307" s="3"/>
      <c r="B2307" s="3"/>
      <c r="J2307" s="3"/>
      <c r="K2307" s="5"/>
      <c r="L2307" s="8"/>
      <c r="N2307" s="5"/>
      <c r="O2307" s="10"/>
      <c r="P2307" s="8"/>
    </row>
    <row r="2308" spans="1:16" s="2" customFormat="1" x14ac:dyDescent="0.15">
      <c r="A2308" s="3"/>
      <c r="B2308" s="3"/>
      <c r="J2308" s="3"/>
      <c r="K2308" s="5"/>
      <c r="L2308" s="8"/>
      <c r="N2308" s="5"/>
      <c r="O2308" s="10"/>
      <c r="P2308" s="8"/>
    </row>
    <row r="2309" spans="1:16" s="2" customFormat="1" x14ac:dyDescent="0.15">
      <c r="A2309" s="3"/>
      <c r="B2309" s="3"/>
      <c r="J2309" s="3"/>
      <c r="K2309" s="5"/>
      <c r="L2309" s="8"/>
      <c r="N2309" s="5"/>
      <c r="O2309" s="10"/>
      <c r="P2309" s="8"/>
    </row>
    <row r="2310" spans="1:16" s="2" customFormat="1" x14ac:dyDescent="0.15">
      <c r="A2310" s="3"/>
      <c r="B2310" s="3"/>
      <c r="J2310" s="3"/>
      <c r="K2310" s="5"/>
      <c r="L2310" s="8"/>
      <c r="N2310" s="5"/>
      <c r="O2310" s="10"/>
      <c r="P2310" s="8"/>
    </row>
    <row r="2311" spans="1:16" s="2" customFormat="1" x14ac:dyDescent="0.15">
      <c r="A2311" s="3"/>
      <c r="B2311" s="3"/>
      <c r="J2311" s="3"/>
      <c r="K2311" s="5"/>
      <c r="L2311" s="8"/>
      <c r="N2311" s="5"/>
      <c r="O2311" s="10"/>
      <c r="P2311" s="8"/>
    </row>
    <row r="2312" spans="1:16" s="2" customFormat="1" x14ac:dyDescent="0.15">
      <c r="A2312" s="3"/>
      <c r="B2312" s="3"/>
      <c r="J2312" s="3"/>
      <c r="K2312" s="5"/>
      <c r="L2312" s="8"/>
      <c r="N2312" s="5"/>
      <c r="O2312" s="10"/>
      <c r="P2312" s="8"/>
    </row>
    <row r="2313" spans="1:16" s="2" customFormat="1" x14ac:dyDescent="0.15">
      <c r="A2313" s="3"/>
      <c r="B2313" s="3"/>
      <c r="J2313" s="3"/>
      <c r="K2313" s="5"/>
      <c r="L2313" s="8"/>
      <c r="N2313" s="5"/>
      <c r="O2313" s="10"/>
      <c r="P2313" s="8"/>
    </row>
    <row r="2314" spans="1:16" s="2" customFormat="1" x14ac:dyDescent="0.15">
      <c r="A2314" s="3"/>
      <c r="B2314" s="3"/>
      <c r="J2314" s="3"/>
      <c r="K2314" s="5"/>
      <c r="L2314" s="8"/>
      <c r="N2314" s="5"/>
      <c r="O2314" s="10"/>
      <c r="P2314" s="8"/>
    </row>
    <row r="2315" spans="1:16" s="2" customFormat="1" x14ac:dyDescent="0.15">
      <c r="A2315" s="3"/>
      <c r="B2315" s="3"/>
      <c r="J2315" s="3"/>
      <c r="K2315" s="5"/>
      <c r="L2315" s="8"/>
      <c r="N2315" s="5"/>
      <c r="O2315" s="10"/>
      <c r="P2315" s="8"/>
    </row>
    <row r="2316" spans="1:16" s="2" customFormat="1" x14ac:dyDescent="0.15">
      <c r="A2316" s="3"/>
      <c r="B2316" s="3"/>
      <c r="J2316" s="3"/>
      <c r="K2316" s="5"/>
      <c r="L2316" s="8"/>
      <c r="N2316" s="5"/>
      <c r="O2316" s="10"/>
      <c r="P2316" s="8"/>
    </row>
    <row r="2317" spans="1:16" s="2" customFormat="1" x14ac:dyDescent="0.15">
      <c r="A2317" s="3"/>
      <c r="B2317" s="3"/>
      <c r="J2317" s="3"/>
      <c r="K2317" s="5"/>
      <c r="L2317" s="8"/>
      <c r="N2317" s="5"/>
      <c r="O2317" s="10"/>
      <c r="P2317" s="8"/>
    </row>
    <row r="2318" spans="1:16" s="2" customFormat="1" x14ac:dyDescent="0.15">
      <c r="A2318" s="3"/>
      <c r="B2318" s="3"/>
      <c r="J2318" s="3"/>
      <c r="K2318" s="5"/>
      <c r="L2318" s="8"/>
      <c r="N2318" s="5"/>
      <c r="O2318" s="10"/>
      <c r="P2318" s="8"/>
    </row>
    <row r="2319" spans="1:16" s="2" customFormat="1" x14ac:dyDescent="0.15">
      <c r="A2319" s="3"/>
      <c r="B2319" s="3"/>
      <c r="J2319" s="3"/>
      <c r="K2319" s="5"/>
      <c r="L2319" s="8"/>
      <c r="N2319" s="5"/>
      <c r="O2319" s="10"/>
      <c r="P2319" s="8"/>
    </row>
    <row r="2320" spans="1:16" s="2" customFormat="1" x14ac:dyDescent="0.15">
      <c r="A2320" s="3"/>
      <c r="B2320" s="3"/>
      <c r="J2320" s="3"/>
      <c r="K2320" s="5"/>
      <c r="L2320" s="8"/>
      <c r="N2320" s="5"/>
      <c r="O2320" s="10"/>
      <c r="P2320" s="8"/>
    </row>
    <row r="2321" spans="1:16" s="2" customFormat="1" x14ac:dyDescent="0.15">
      <c r="A2321" s="3"/>
      <c r="B2321" s="3"/>
      <c r="J2321" s="3"/>
      <c r="K2321" s="5"/>
      <c r="L2321" s="8"/>
      <c r="N2321" s="5"/>
      <c r="O2321" s="10"/>
      <c r="P2321" s="8"/>
    </row>
    <row r="2322" spans="1:16" s="2" customFormat="1" x14ac:dyDescent="0.15">
      <c r="A2322" s="3"/>
      <c r="B2322" s="3"/>
      <c r="J2322" s="3"/>
      <c r="K2322" s="5"/>
      <c r="L2322" s="8"/>
      <c r="N2322" s="5"/>
      <c r="O2322" s="10"/>
      <c r="P2322" s="8"/>
    </row>
    <row r="2323" spans="1:16" s="2" customFormat="1" x14ac:dyDescent="0.15">
      <c r="A2323" s="3"/>
      <c r="B2323" s="3"/>
      <c r="J2323" s="3"/>
      <c r="K2323" s="5"/>
      <c r="L2323" s="8"/>
      <c r="N2323" s="5"/>
      <c r="O2323" s="10"/>
      <c r="P2323" s="8"/>
    </row>
    <row r="2324" spans="1:16" s="2" customFormat="1" x14ac:dyDescent="0.15">
      <c r="A2324" s="3"/>
      <c r="B2324" s="3"/>
      <c r="J2324" s="3"/>
      <c r="K2324" s="5"/>
      <c r="L2324" s="8"/>
      <c r="N2324" s="5"/>
      <c r="O2324" s="10"/>
      <c r="P2324" s="8"/>
    </row>
    <row r="2325" spans="1:16" s="2" customFormat="1" x14ac:dyDescent="0.15">
      <c r="A2325" s="3"/>
      <c r="B2325" s="3"/>
      <c r="J2325" s="3"/>
      <c r="K2325" s="5"/>
      <c r="L2325" s="8"/>
      <c r="N2325" s="5"/>
      <c r="O2325" s="10"/>
      <c r="P2325" s="8"/>
    </row>
    <row r="2326" spans="1:16" s="2" customFormat="1" x14ac:dyDescent="0.15">
      <c r="A2326" s="3"/>
      <c r="B2326" s="3"/>
      <c r="J2326" s="3"/>
      <c r="K2326" s="5"/>
      <c r="L2326" s="8"/>
      <c r="N2326" s="5"/>
      <c r="O2326" s="10"/>
      <c r="P2326" s="8"/>
    </row>
    <row r="2327" spans="1:16" s="2" customFormat="1" x14ac:dyDescent="0.15">
      <c r="A2327" s="3"/>
      <c r="B2327" s="3"/>
      <c r="J2327" s="3"/>
      <c r="K2327" s="5"/>
      <c r="L2327" s="8"/>
      <c r="N2327" s="5"/>
      <c r="O2327" s="10"/>
      <c r="P2327" s="8"/>
    </row>
    <row r="2328" spans="1:16" s="2" customFormat="1" x14ac:dyDescent="0.15">
      <c r="A2328" s="3"/>
      <c r="B2328" s="3"/>
      <c r="J2328" s="3"/>
      <c r="K2328" s="5"/>
      <c r="L2328" s="8"/>
      <c r="N2328" s="5"/>
      <c r="O2328" s="10"/>
      <c r="P2328" s="8"/>
    </row>
    <row r="2329" spans="1:16" s="2" customFormat="1" x14ac:dyDescent="0.15">
      <c r="A2329" s="3"/>
      <c r="B2329" s="3"/>
      <c r="J2329" s="3"/>
      <c r="K2329" s="5"/>
      <c r="L2329" s="8"/>
      <c r="N2329" s="5"/>
      <c r="O2329" s="10"/>
      <c r="P2329" s="8"/>
    </row>
    <row r="2330" spans="1:16" s="2" customFormat="1" x14ac:dyDescent="0.15">
      <c r="A2330" s="3"/>
      <c r="B2330" s="3"/>
      <c r="J2330" s="3"/>
      <c r="K2330" s="5"/>
      <c r="L2330" s="8"/>
      <c r="N2330" s="5"/>
      <c r="O2330" s="10"/>
      <c r="P2330" s="8"/>
    </row>
    <row r="2331" spans="1:16" s="2" customFormat="1" x14ac:dyDescent="0.15">
      <c r="A2331" s="3"/>
      <c r="B2331" s="3"/>
      <c r="J2331" s="3"/>
      <c r="K2331" s="5"/>
      <c r="L2331" s="8"/>
      <c r="N2331" s="5"/>
      <c r="O2331" s="10"/>
      <c r="P2331" s="8"/>
    </row>
    <row r="2332" spans="1:16" s="2" customFormat="1" x14ac:dyDescent="0.15">
      <c r="A2332" s="3"/>
      <c r="B2332" s="3"/>
      <c r="J2332" s="3"/>
      <c r="K2332" s="5"/>
      <c r="L2332" s="8"/>
      <c r="N2332" s="5"/>
      <c r="O2332" s="10"/>
      <c r="P2332" s="8"/>
    </row>
    <row r="2333" spans="1:16" s="2" customFormat="1" x14ac:dyDescent="0.15">
      <c r="A2333" s="3"/>
      <c r="B2333" s="3"/>
      <c r="J2333" s="3"/>
      <c r="K2333" s="5"/>
      <c r="L2333" s="8"/>
      <c r="N2333" s="5"/>
      <c r="O2333" s="10"/>
      <c r="P2333" s="8"/>
    </row>
    <row r="2334" spans="1:16" s="2" customFormat="1" x14ac:dyDescent="0.15">
      <c r="A2334" s="3"/>
      <c r="B2334" s="3"/>
      <c r="J2334" s="3"/>
      <c r="K2334" s="5"/>
      <c r="L2334" s="8"/>
      <c r="N2334" s="5"/>
      <c r="O2334" s="10"/>
      <c r="P2334" s="8"/>
    </row>
    <row r="2335" spans="1:16" s="2" customFormat="1" x14ac:dyDescent="0.15">
      <c r="A2335" s="3"/>
      <c r="B2335" s="3"/>
      <c r="J2335" s="3"/>
      <c r="K2335" s="5"/>
      <c r="L2335" s="8"/>
      <c r="N2335" s="5"/>
      <c r="O2335" s="10"/>
      <c r="P2335" s="8"/>
    </row>
    <row r="2336" spans="1:16" s="2" customFormat="1" x14ac:dyDescent="0.15">
      <c r="A2336" s="3"/>
      <c r="B2336" s="3"/>
      <c r="J2336" s="3"/>
      <c r="K2336" s="5"/>
      <c r="L2336" s="8"/>
      <c r="N2336" s="5"/>
      <c r="O2336" s="10"/>
      <c r="P2336" s="8"/>
    </row>
    <row r="2337" spans="1:16" s="2" customFormat="1" x14ac:dyDescent="0.15">
      <c r="A2337" s="3"/>
      <c r="B2337" s="3"/>
      <c r="J2337" s="3"/>
      <c r="K2337" s="5"/>
      <c r="L2337" s="8"/>
      <c r="N2337" s="5"/>
      <c r="O2337" s="10"/>
      <c r="P2337" s="8"/>
    </row>
    <row r="2338" spans="1:16" s="2" customFormat="1" x14ac:dyDescent="0.15">
      <c r="A2338" s="3"/>
      <c r="B2338" s="3"/>
      <c r="J2338" s="3"/>
      <c r="K2338" s="5"/>
      <c r="L2338" s="8"/>
      <c r="N2338" s="5"/>
      <c r="O2338" s="10"/>
      <c r="P2338" s="8"/>
    </row>
    <row r="2339" spans="1:16" s="2" customFormat="1" x14ac:dyDescent="0.15">
      <c r="A2339" s="3"/>
      <c r="B2339" s="3"/>
      <c r="J2339" s="3"/>
      <c r="K2339" s="5"/>
      <c r="L2339" s="8"/>
      <c r="N2339" s="5"/>
      <c r="O2339" s="10"/>
      <c r="P2339" s="8"/>
    </row>
    <row r="2340" spans="1:16" s="2" customFormat="1" x14ac:dyDescent="0.15">
      <c r="A2340" s="3"/>
      <c r="B2340" s="3"/>
      <c r="J2340" s="3"/>
      <c r="K2340" s="5"/>
      <c r="L2340" s="8"/>
      <c r="N2340" s="5"/>
      <c r="O2340" s="10"/>
      <c r="P2340" s="8"/>
    </row>
    <row r="2341" spans="1:16" s="2" customFormat="1" x14ac:dyDescent="0.15">
      <c r="A2341" s="3"/>
      <c r="B2341" s="3"/>
      <c r="J2341" s="3"/>
      <c r="K2341" s="5"/>
      <c r="L2341" s="8"/>
      <c r="N2341" s="5"/>
      <c r="O2341" s="10"/>
      <c r="P2341" s="8"/>
    </row>
    <row r="2342" spans="1:16" s="2" customFormat="1" x14ac:dyDescent="0.15">
      <c r="A2342" s="3"/>
      <c r="B2342" s="3"/>
      <c r="J2342" s="3"/>
      <c r="K2342" s="5"/>
      <c r="L2342" s="8"/>
      <c r="N2342" s="5"/>
      <c r="O2342" s="10"/>
      <c r="P2342" s="8"/>
    </row>
    <row r="2343" spans="1:16" s="2" customFormat="1" x14ac:dyDescent="0.15">
      <c r="A2343" s="3"/>
      <c r="B2343" s="3"/>
      <c r="J2343" s="3"/>
      <c r="K2343" s="5"/>
      <c r="L2343" s="8"/>
      <c r="N2343" s="5"/>
      <c r="O2343" s="10"/>
      <c r="P2343" s="8"/>
    </row>
    <row r="2344" spans="1:16" s="2" customFormat="1" x14ac:dyDescent="0.15">
      <c r="A2344" s="3"/>
      <c r="B2344" s="3"/>
      <c r="J2344" s="3"/>
      <c r="K2344" s="5"/>
      <c r="L2344" s="8"/>
      <c r="N2344" s="5"/>
      <c r="O2344" s="10"/>
      <c r="P2344" s="8"/>
    </row>
    <row r="2345" spans="1:16" s="2" customFormat="1" x14ac:dyDescent="0.15">
      <c r="A2345" s="3"/>
      <c r="B2345" s="3"/>
      <c r="J2345" s="3"/>
      <c r="K2345" s="5"/>
      <c r="L2345" s="8"/>
      <c r="N2345" s="5"/>
      <c r="O2345" s="10"/>
      <c r="P2345" s="8"/>
    </row>
    <row r="2346" spans="1:16" s="2" customFormat="1" x14ac:dyDescent="0.15">
      <c r="A2346" s="3"/>
      <c r="B2346" s="3"/>
      <c r="J2346" s="3"/>
      <c r="K2346" s="5"/>
      <c r="L2346" s="8"/>
      <c r="N2346" s="5"/>
      <c r="O2346" s="10"/>
      <c r="P2346" s="8"/>
    </row>
    <row r="2347" spans="1:16" s="2" customFormat="1" x14ac:dyDescent="0.15">
      <c r="A2347" s="3"/>
      <c r="B2347" s="3"/>
      <c r="J2347" s="3"/>
      <c r="K2347" s="5"/>
      <c r="L2347" s="8"/>
      <c r="N2347" s="5"/>
      <c r="O2347" s="10"/>
      <c r="P2347" s="8"/>
    </row>
    <row r="2348" spans="1:16" s="2" customFormat="1" x14ac:dyDescent="0.15">
      <c r="A2348" s="3"/>
      <c r="B2348" s="3"/>
      <c r="J2348" s="3"/>
      <c r="K2348" s="5"/>
      <c r="L2348" s="8"/>
      <c r="N2348" s="5"/>
      <c r="O2348" s="10"/>
      <c r="P2348" s="8"/>
    </row>
    <row r="2349" spans="1:16" s="2" customFormat="1" x14ac:dyDescent="0.15">
      <c r="A2349" s="3"/>
      <c r="B2349" s="3"/>
      <c r="J2349" s="3"/>
      <c r="K2349" s="5"/>
      <c r="L2349" s="8"/>
      <c r="N2349" s="5"/>
      <c r="O2349" s="10"/>
      <c r="P2349" s="8"/>
    </row>
    <row r="2350" spans="1:16" s="2" customFormat="1" x14ac:dyDescent="0.15">
      <c r="A2350" s="3"/>
      <c r="B2350" s="3"/>
      <c r="J2350" s="3"/>
      <c r="K2350" s="5"/>
      <c r="L2350" s="8"/>
      <c r="N2350" s="5"/>
      <c r="O2350" s="10"/>
      <c r="P2350" s="8"/>
    </row>
    <row r="2351" spans="1:16" s="2" customFormat="1" x14ac:dyDescent="0.15">
      <c r="A2351" s="3"/>
      <c r="B2351" s="3"/>
      <c r="J2351" s="3"/>
      <c r="K2351" s="5"/>
      <c r="L2351" s="8"/>
      <c r="N2351" s="5"/>
      <c r="O2351" s="10"/>
      <c r="P2351" s="8"/>
    </row>
    <row r="2352" spans="1:16" s="2" customFormat="1" x14ac:dyDescent="0.15">
      <c r="A2352" s="3"/>
      <c r="B2352" s="3"/>
      <c r="J2352" s="3"/>
      <c r="K2352" s="5"/>
      <c r="L2352" s="8"/>
      <c r="N2352" s="5"/>
      <c r="O2352" s="10"/>
      <c r="P2352" s="8"/>
    </row>
    <row r="2353" spans="1:16" s="2" customFormat="1" x14ac:dyDescent="0.15">
      <c r="A2353" s="3"/>
      <c r="B2353" s="3"/>
      <c r="J2353" s="3"/>
      <c r="K2353" s="5"/>
      <c r="L2353" s="8"/>
      <c r="N2353" s="5"/>
      <c r="O2353" s="10"/>
      <c r="P2353" s="8"/>
    </row>
    <row r="2354" spans="1:16" s="2" customFormat="1" x14ac:dyDescent="0.15">
      <c r="A2354" s="3"/>
      <c r="B2354" s="3"/>
      <c r="J2354" s="3"/>
      <c r="K2354" s="5"/>
      <c r="L2354" s="8"/>
      <c r="N2354" s="5"/>
      <c r="O2354" s="10"/>
      <c r="P2354" s="8"/>
    </row>
    <row r="2355" spans="1:16" s="2" customFormat="1" x14ac:dyDescent="0.15">
      <c r="A2355" s="3"/>
      <c r="B2355" s="3"/>
      <c r="J2355" s="3"/>
      <c r="K2355" s="5"/>
      <c r="L2355" s="8"/>
      <c r="N2355" s="5"/>
      <c r="O2355" s="10"/>
      <c r="P2355" s="8"/>
    </row>
    <row r="2356" spans="1:16" s="2" customFormat="1" x14ac:dyDescent="0.15">
      <c r="A2356" s="3"/>
      <c r="B2356" s="3"/>
      <c r="J2356" s="3"/>
      <c r="K2356" s="5"/>
      <c r="L2356" s="8"/>
      <c r="N2356" s="5"/>
      <c r="O2356" s="10"/>
      <c r="P2356" s="8"/>
    </row>
    <row r="2357" spans="1:16" s="2" customFormat="1" x14ac:dyDescent="0.15">
      <c r="A2357" s="3"/>
      <c r="B2357" s="3"/>
      <c r="J2357" s="3"/>
      <c r="K2357" s="5"/>
      <c r="L2357" s="8"/>
      <c r="N2357" s="5"/>
      <c r="O2357" s="10"/>
      <c r="P2357" s="8"/>
    </row>
    <row r="2358" spans="1:16" s="2" customFormat="1" x14ac:dyDescent="0.15">
      <c r="A2358" s="3"/>
      <c r="B2358" s="3"/>
      <c r="J2358" s="3"/>
      <c r="K2358" s="5"/>
      <c r="L2358" s="8"/>
      <c r="N2358" s="5"/>
      <c r="O2358" s="10"/>
      <c r="P2358" s="8"/>
    </row>
    <row r="2359" spans="1:16" s="2" customFormat="1" x14ac:dyDescent="0.15">
      <c r="A2359" s="3"/>
      <c r="B2359" s="3"/>
      <c r="J2359" s="3"/>
      <c r="K2359" s="5"/>
      <c r="L2359" s="8"/>
      <c r="N2359" s="5"/>
      <c r="O2359" s="10"/>
      <c r="P2359" s="8"/>
    </row>
    <row r="2360" spans="1:16" s="2" customFormat="1" x14ac:dyDescent="0.15">
      <c r="A2360" s="3"/>
      <c r="B2360" s="3"/>
      <c r="J2360" s="3"/>
      <c r="K2360" s="5"/>
      <c r="L2360" s="8"/>
      <c r="N2360" s="5"/>
      <c r="O2360" s="10"/>
      <c r="P2360" s="8"/>
    </row>
    <row r="2361" spans="1:16" s="2" customFormat="1" x14ac:dyDescent="0.15">
      <c r="A2361" s="3"/>
      <c r="B2361" s="3"/>
      <c r="J2361" s="3"/>
      <c r="K2361" s="5"/>
      <c r="L2361" s="8"/>
      <c r="N2361" s="5"/>
      <c r="O2361" s="10"/>
      <c r="P2361" s="8"/>
    </row>
    <row r="2362" spans="1:16" s="2" customFormat="1" x14ac:dyDescent="0.15">
      <c r="A2362" s="3"/>
      <c r="B2362" s="3"/>
      <c r="J2362" s="3"/>
      <c r="K2362" s="5"/>
      <c r="L2362" s="8"/>
      <c r="N2362" s="5"/>
      <c r="O2362" s="10"/>
      <c r="P2362" s="8"/>
    </row>
    <row r="2363" spans="1:16" s="2" customFormat="1" x14ac:dyDescent="0.15">
      <c r="A2363" s="3"/>
      <c r="B2363" s="3"/>
      <c r="J2363" s="3"/>
      <c r="K2363" s="5"/>
      <c r="L2363" s="8"/>
      <c r="N2363" s="5"/>
      <c r="O2363" s="10"/>
      <c r="P2363" s="8"/>
    </row>
    <row r="2364" spans="1:16" s="2" customFormat="1" x14ac:dyDescent="0.15">
      <c r="A2364" s="3"/>
      <c r="B2364" s="3"/>
      <c r="J2364" s="3"/>
      <c r="K2364" s="5"/>
      <c r="L2364" s="8"/>
      <c r="N2364" s="5"/>
      <c r="O2364" s="10"/>
      <c r="P2364" s="8"/>
    </row>
    <row r="2365" spans="1:16" s="2" customFormat="1" x14ac:dyDescent="0.15">
      <c r="A2365" s="3"/>
      <c r="B2365" s="3"/>
      <c r="J2365" s="3"/>
      <c r="K2365" s="5"/>
      <c r="L2365" s="8"/>
      <c r="N2365" s="5"/>
      <c r="O2365" s="10"/>
      <c r="P2365" s="8"/>
    </row>
    <row r="2366" spans="1:16" s="2" customFormat="1" x14ac:dyDescent="0.15">
      <c r="A2366" s="3"/>
      <c r="B2366" s="3"/>
      <c r="J2366" s="3"/>
      <c r="K2366" s="5"/>
      <c r="L2366" s="8"/>
      <c r="N2366" s="5"/>
      <c r="O2366" s="10"/>
      <c r="P2366" s="8"/>
    </row>
    <row r="2367" spans="1:16" s="2" customFormat="1" x14ac:dyDescent="0.15">
      <c r="A2367" s="3"/>
      <c r="B2367" s="3"/>
      <c r="J2367" s="3"/>
      <c r="K2367" s="5"/>
      <c r="L2367" s="8"/>
      <c r="N2367" s="5"/>
      <c r="O2367" s="10"/>
      <c r="P2367" s="8"/>
    </row>
    <row r="2368" spans="1:16" s="2" customFormat="1" x14ac:dyDescent="0.15">
      <c r="A2368" s="3"/>
      <c r="B2368" s="3"/>
      <c r="J2368" s="3"/>
      <c r="K2368" s="5"/>
      <c r="L2368" s="8"/>
      <c r="N2368" s="5"/>
      <c r="O2368" s="10"/>
      <c r="P2368" s="8"/>
    </row>
    <row r="2369" spans="1:16" s="2" customFormat="1" x14ac:dyDescent="0.15">
      <c r="A2369" s="3"/>
      <c r="B2369" s="3"/>
      <c r="J2369" s="3"/>
      <c r="K2369" s="5"/>
      <c r="L2369" s="8"/>
      <c r="N2369" s="5"/>
      <c r="O2369" s="10"/>
      <c r="P2369" s="8"/>
    </row>
    <row r="2370" spans="1:16" s="2" customFormat="1" x14ac:dyDescent="0.15">
      <c r="A2370" s="3"/>
      <c r="B2370" s="3"/>
      <c r="J2370" s="3"/>
      <c r="K2370" s="5"/>
      <c r="L2370" s="8"/>
      <c r="N2370" s="5"/>
      <c r="O2370" s="10"/>
      <c r="P2370" s="8"/>
    </row>
    <row r="2371" spans="1:16" s="2" customFormat="1" x14ac:dyDescent="0.15">
      <c r="A2371" s="3"/>
      <c r="B2371" s="3"/>
      <c r="J2371" s="3"/>
      <c r="K2371" s="5"/>
      <c r="L2371" s="8"/>
      <c r="N2371" s="5"/>
      <c r="O2371" s="10"/>
      <c r="P2371" s="8"/>
    </row>
    <row r="2372" spans="1:16" s="2" customFormat="1" x14ac:dyDescent="0.15">
      <c r="A2372" s="3"/>
      <c r="B2372" s="3"/>
      <c r="J2372" s="3"/>
      <c r="K2372" s="5"/>
      <c r="L2372" s="8"/>
      <c r="N2372" s="5"/>
      <c r="O2372" s="10"/>
      <c r="P2372" s="8"/>
    </row>
    <row r="2373" spans="1:16" s="2" customFormat="1" x14ac:dyDescent="0.15">
      <c r="A2373" s="3"/>
      <c r="B2373" s="3"/>
      <c r="J2373" s="3"/>
      <c r="K2373" s="5"/>
      <c r="L2373" s="8"/>
      <c r="N2373" s="5"/>
      <c r="O2373" s="10"/>
      <c r="P2373" s="8"/>
    </row>
    <row r="2374" spans="1:16" s="2" customFormat="1" x14ac:dyDescent="0.15">
      <c r="A2374" s="3"/>
      <c r="B2374" s="3"/>
      <c r="J2374" s="3"/>
      <c r="K2374" s="5"/>
      <c r="L2374" s="8"/>
      <c r="N2374" s="5"/>
      <c r="O2374" s="10"/>
      <c r="P2374" s="8"/>
    </row>
    <row r="2375" spans="1:16" s="2" customFormat="1" x14ac:dyDescent="0.15">
      <c r="A2375" s="3"/>
      <c r="B2375" s="3"/>
      <c r="J2375" s="3"/>
      <c r="K2375" s="5"/>
      <c r="L2375" s="8"/>
      <c r="N2375" s="5"/>
      <c r="O2375" s="10"/>
      <c r="P2375" s="8"/>
    </row>
    <row r="2376" spans="1:16" s="2" customFormat="1" x14ac:dyDescent="0.15">
      <c r="A2376" s="3"/>
      <c r="B2376" s="3"/>
      <c r="J2376" s="3"/>
      <c r="K2376" s="5"/>
      <c r="L2376" s="8"/>
      <c r="N2376" s="5"/>
      <c r="O2376" s="10"/>
      <c r="P2376" s="8"/>
    </row>
    <row r="2377" spans="1:16" s="2" customFormat="1" x14ac:dyDescent="0.15">
      <c r="A2377" s="3"/>
      <c r="B2377" s="3"/>
      <c r="J2377" s="3"/>
      <c r="K2377" s="5"/>
      <c r="L2377" s="8"/>
      <c r="N2377" s="5"/>
      <c r="O2377" s="10"/>
      <c r="P2377" s="8"/>
    </row>
    <row r="2378" spans="1:16" s="2" customFormat="1" x14ac:dyDescent="0.15">
      <c r="A2378" s="3"/>
      <c r="B2378" s="3"/>
      <c r="J2378" s="3"/>
      <c r="K2378" s="5"/>
      <c r="L2378" s="8"/>
      <c r="N2378" s="5"/>
      <c r="O2378" s="10"/>
      <c r="P2378" s="8"/>
    </row>
    <row r="2379" spans="1:16" s="2" customFormat="1" x14ac:dyDescent="0.15">
      <c r="A2379" s="3"/>
      <c r="B2379" s="3"/>
      <c r="J2379" s="3"/>
      <c r="K2379" s="5"/>
      <c r="L2379" s="8"/>
      <c r="N2379" s="5"/>
      <c r="O2379" s="10"/>
      <c r="P2379" s="8"/>
    </row>
    <row r="2380" spans="1:16" s="2" customFormat="1" x14ac:dyDescent="0.15">
      <c r="A2380" s="3"/>
      <c r="B2380" s="3"/>
      <c r="J2380" s="3"/>
      <c r="K2380" s="5"/>
      <c r="L2380" s="8"/>
      <c r="N2380" s="5"/>
      <c r="O2380" s="10"/>
      <c r="P2380" s="8"/>
    </row>
    <row r="2381" spans="1:16" s="2" customFormat="1" x14ac:dyDescent="0.15">
      <c r="A2381" s="3"/>
      <c r="B2381" s="3"/>
      <c r="J2381" s="3"/>
      <c r="K2381" s="5"/>
      <c r="L2381" s="8"/>
      <c r="N2381" s="5"/>
      <c r="O2381" s="10"/>
      <c r="P2381" s="8"/>
    </row>
    <row r="2382" spans="1:16" s="2" customFormat="1" x14ac:dyDescent="0.15">
      <c r="A2382" s="3"/>
      <c r="B2382" s="3"/>
      <c r="J2382" s="3"/>
      <c r="K2382" s="5"/>
      <c r="L2382" s="8"/>
      <c r="N2382" s="5"/>
      <c r="O2382" s="10"/>
      <c r="P2382" s="8"/>
    </row>
    <row r="2383" spans="1:16" s="2" customFormat="1" x14ac:dyDescent="0.15">
      <c r="A2383" s="3"/>
      <c r="B2383" s="3"/>
      <c r="J2383" s="3"/>
      <c r="K2383" s="5"/>
      <c r="L2383" s="8"/>
      <c r="N2383" s="5"/>
      <c r="O2383" s="10"/>
      <c r="P2383" s="8"/>
    </row>
    <row r="2384" spans="1:16" s="2" customFormat="1" x14ac:dyDescent="0.15">
      <c r="A2384" s="3"/>
      <c r="B2384" s="3"/>
      <c r="J2384" s="3"/>
      <c r="K2384" s="5"/>
      <c r="L2384" s="8"/>
      <c r="N2384" s="5"/>
      <c r="O2384" s="10"/>
      <c r="P2384" s="8"/>
    </row>
    <row r="2385" spans="1:16" s="2" customFormat="1" x14ac:dyDescent="0.15">
      <c r="A2385" s="3"/>
      <c r="B2385" s="3"/>
      <c r="J2385" s="3"/>
      <c r="K2385" s="5"/>
      <c r="L2385" s="8"/>
      <c r="N2385" s="5"/>
      <c r="O2385" s="10"/>
      <c r="P2385" s="8"/>
    </row>
    <row r="2386" spans="1:16" s="2" customFormat="1" x14ac:dyDescent="0.15">
      <c r="A2386" s="3"/>
      <c r="B2386" s="3"/>
      <c r="J2386" s="3"/>
      <c r="K2386" s="5"/>
      <c r="L2386" s="8"/>
      <c r="N2386" s="5"/>
      <c r="O2386" s="10"/>
      <c r="P2386" s="8"/>
    </row>
    <row r="2387" spans="1:16" s="2" customFormat="1" x14ac:dyDescent="0.15">
      <c r="A2387" s="3"/>
      <c r="B2387" s="3"/>
      <c r="J2387" s="3"/>
      <c r="K2387" s="5"/>
      <c r="L2387" s="8"/>
      <c r="N2387" s="5"/>
      <c r="O2387" s="10"/>
      <c r="P2387" s="8"/>
    </row>
    <row r="2388" spans="1:16" s="2" customFormat="1" x14ac:dyDescent="0.15">
      <c r="A2388" s="3"/>
      <c r="B2388" s="3"/>
      <c r="J2388" s="3"/>
      <c r="K2388" s="5"/>
      <c r="L2388" s="8"/>
      <c r="N2388" s="5"/>
      <c r="O2388" s="10"/>
      <c r="P2388" s="8"/>
    </row>
    <row r="2389" spans="1:16" s="2" customFormat="1" x14ac:dyDescent="0.15">
      <c r="A2389" s="3"/>
      <c r="B2389" s="3"/>
      <c r="J2389" s="3"/>
      <c r="K2389" s="5"/>
      <c r="L2389" s="8"/>
      <c r="N2389" s="5"/>
      <c r="O2389" s="10"/>
      <c r="P2389" s="8"/>
    </row>
    <row r="2390" spans="1:16" s="2" customFormat="1" x14ac:dyDescent="0.15">
      <c r="A2390" s="3"/>
      <c r="B2390" s="3"/>
      <c r="J2390" s="3"/>
      <c r="K2390" s="5"/>
      <c r="L2390" s="8"/>
      <c r="N2390" s="5"/>
      <c r="O2390" s="10"/>
      <c r="P2390" s="8"/>
    </row>
    <row r="2391" spans="1:16" s="2" customFormat="1" x14ac:dyDescent="0.15">
      <c r="A2391" s="3"/>
      <c r="B2391" s="3"/>
      <c r="J2391" s="3"/>
      <c r="K2391" s="5"/>
      <c r="L2391" s="8"/>
      <c r="N2391" s="5"/>
      <c r="O2391" s="10"/>
      <c r="P2391" s="8"/>
    </row>
    <row r="2392" spans="1:16" s="2" customFormat="1" x14ac:dyDescent="0.15">
      <c r="A2392" s="3"/>
      <c r="B2392" s="3"/>
      <c r="J2392" s="3"/>
      <c r="K2392" s="5"/>
      <c r="L2392" s="8"/>
      <c r="N2392" s="5"/>
      <c r="O2392" s="10"/>
      <c r="P2392" s="8"/>
    </row>
    <row r="2393" spans="1:16" s="2" customFormat="1" x14ac:dyDescent="0.15">
      <c r="A2393" s="3"/>
      <c r="B2393" s="3"/>
      <c r="J2393" s="3"/>
      <c r="K2393" s="5"/>
      <c r="L2393" s="8"/>
      <c r="N2393" s="5"/>
      <c r="O2393" s="10"/>
      <c r="P2393" s="8"/>
    </row>
    <row r="2394" spans="1:16" s="2" customFormat="1" x14ac:dyDescent="0.15">
      <c r="A2394" s="3"/>
      <c r="B2394" s="3"/>
      <c r="J2394" s="3"/>
      <c r="K2394" s="5"/>
      <c r="L2394" s="8"/>
      <c r="N2394" s="5"/>
      <c r="O2394" s="10"/>
      <c r="P2394" s="8"/>
    </row>
    <row r="2395" spans="1:16" s="2" customFormat="1" x14ac:dyDescent="0.15">
      <c r="A2395" s="3"/>
      <c r="B2395" s="3"/>
      <c r="J2395" s="3"/>
      <c r="K2395" s="5"/>
      <c r="L2395" s="8"/>
      <c r="N2395" s="5"/>
      <c r="O2395" s="10"/>
      <c r="P2395" s="8"/>
    </row>
    <row r="2396" spans="1:16" s="2" customFormat="1" x14ac:dyDescent="0.15">
      <c r="A2396" s="3"/>
      <c r="B2396" s="3"/>
      <c r="J2396" s="3"/>
      <c r="K2396" s="5"/>
      <c r="L2396" s="8"/>
      <c r="N2396" s="5"/>
      <c r="O2396" s="10"/>
      <c r="P2396" s="8"/>
    </row>
    <row r="2397" spans="1:16" s="2" customFormat="1" x14ac:dyDescent="0.15">
      <c r="A2397" s="3"/>
      <c r="B2397" s="3"/>
      <c r="J2397" s="3"/>
      <c r="K2397" s="5"/>
      <c r="L2397" s="8"/>
      <c r="N2397" s="5"/>
      <c r="O2397" s="10"/>
      <c r="P2397" s="8"/>
    </row>
    <row r="2398" spans="1:16" s="2" customFormat="1" x14ac:dyDescent="0.15">
      <c r="A2398" s="3"/>
      <c r="B2398" s="3"/>
      <c r="J2398" s="3"/>
      <c r="K2398" s="5"/>
      <c r="L2398" s="8"/>
      <c r="N2398" s="5"/>
      <c r="O2398" s="10"/>
      <c r="P2398" s="8"/>
    </row>
    <row r="2399" spans="1:16" s="2" customFormat="1" x14ac:dyDescent="0.15">
      <c r="A2399" s="3"/>
      <c r="B2399" s="3"/>
      <c r="J2399" s="3"/>
      <c r="K2399" s="5"/>
      <c r="L2399" s="8"/>
      <c r="N2399" s="5"/>
      <c r="O2399" s="10"/>
      <c r="P2399" s="8"/>
    </row>
    <row r="2400" spans="1:16" s="2" customFormat="1" x14ac:dyDescent="0.15">
      <c r="A2400" s="3"/>
      <c r="B2400" s="3"/>
      <c r="J2400" s="3"/>
      <c r="K2400" s="5"/>
      <c r="L2400" s="8"/>
      <c r="N2400" s="5"/>
      <c r="O2400" s="10"/>
      <c r="P2400" s="8"/>
    </row>
    <row r="2401" spans="1:16" s="2" customFormat="1" x14ac:dyDescent="0.15">
      <c r="A2401" s="3"/>
      <c r="B2401" s="3"/>
      <c r="J2401" s="3"/>
      <c r="K2401" s="5"/>
      <c r="L2401" s="8"/>
      <c r="N2401" s="5"/>
      <c r="O2401" s="10"/>
      <c r="P2401" s="8"/>
    </row>
    <row r="2402" spans="1:16" s="2" customFormat="1" x14ac:dyDescent="0.15">
      <c r="A2402" s="3"/>
      <c r="B2402" s="3"/>
      <c r="J2402" s="3"/>
      <c r="K2402" s="5"/>
      <c r="L2402" s="8"/>
      <c r="N2402" s="5"/>
      <c r="O2402" s="10"/>
      <c r="P2402" s="8"/>
    </row>
    <row r="2403" spans="1:16" s="2" customFormat="1" x14ac:dyDescent="0.15">
      <c r="A2403" s="3"/>
      <c r="B2403" s="3"/>
      <c r="J2403" s="3"/>
      <c r="K2403" s="5"/>
      <c r="L2403" s="8"/>
      <c r="N2403" s="5"/>
      <c r="O2403" s="10"/>
      <c r="P2403" s="8"/>
    </row>
    <row r="2404" spans="1:16" s="2" customFormat="1" x14ac:dyDescent="0.15">
      <c r="A2404" s="3"/>
      <c r="B2404" s="3"/>
      <c r="J2404" s="3"/>
      <c r="K2404" s="5"/>
      <c r="L2404" s="8"/>
      <c r="N2404" s="5"/>
      <c r="O2404" s="10"/>
      <c r="P2404" s="8"/>
    </row>
    <row r="2405" spans="1:16" s="2" customFormat="1" x14ac:dyDescent="0.15">
      <c r="A2405" s="3"/>
      <c r="B2405" s="3"/>
      <c r="J2405" s="3"/>
      <c r="K2405" s="5"/>
      <c r="L2405" s="8"/>
      <c r="N2405" s="5"/>
      <c r="O2405" s="10"/>
      <c r="P2405" s="8"/>
    </row>
    <row r="2406" spans="1:16" s="2" customFormat="1" x14ac:dyDescent="0.15">
      <c r="A2406" s="3"/>
      <c r="B2406" s="3"/>
      <c r="J2406" s="3"/>
      <c r="K2406" s="5"/>
      <c r="L2406" s="8"/>
      <c r="N2406" s="5"/>
      <c r="O2406" s="10"/>
      <c r="P2406" s="8"/>
    </row>
    <row r="2407" spans="1:16" s="2" customFormat="1" x14ac:dyDescent="0.15">
      <c r="A2407" s="3"/>
      <c r="B2407" s="3"/>
      <c r="J2407" s="3"/>
      <c r="K2407" s="5"/>
      <c r="L2407" s="8"/>
      <c r="N2407" s="5"/>
      <c r="O2407" s="10"/>
      <c r="P2407" s="8"/>
    </row>
    <row r="2408" spans="1:16" s="2" customFormat="1" x14ac:dyDescent="0.15">
      <c r="A2408" s="3"/>
      <c r="B2408" s="3"/>
      <c r="J2408" s="3"/>
      <c r="K2408" s="5"/>
      <c r="L2408" s="8"/>
      <c r="N2408" s="5"/>
      <c r="O2408" s="10"/>
      <c r="P2408" s="8"/>
    </row>
    <row r="2409" spans="1:16" s="2" customFormat="1" x14ac:dyDescent="0.15">
      <c r="A2409" s="3"/>
      <c r="B2409" s="3"/>
      <c r="J2409" s="3"/>
      <c r="K2409" s="5"/>
      <c r="L2409" s="8"/>
      <c r="N2409" s="5"/>
      <c r="O2409" s="10"/>
      <c r="P2409" s="8"/>
    </row>
    <row r="2410" spans="1:16" s="2" customFormat="1" x14ac:dyDescent="0.15">
      <c r="A2410" s="3"/>
      <c r="B2410" s="3"/>
      <c r="J2410" s="3"/>
      <c r="K2410" s="5"/>
      <c r="L2410" s="8"/>
      <c r="N2410" s="5"/>
      <c r="O2410" s="10"/>
      <c r="P2410" s="8"/>
    </row>
    <row r="2411" spans="1:16" s="2" customFormat="1" x14ac:dyDescent="0.15">
      <c r="A2411" s="3"/>
      <c r="B2411" s="3"/>
      <c r="J2411" s="3"/>
      <c r="K2411" s="5"/>
      <c r="L2411" s="8"/>
      <c r="N2411" s="5"/>
      <c r="O2411" s="10"/>
      <c r="P2411" s="8"/>
    </row>
    <row r="2412" spans="1:16" s="2" customFormat="1" x14ac:dyDescent="0.15">
      <c r="A2412" s="3"/>
      <c r="B2412" s="3"/>
      <c r="J2412" s="3"/>
      <c r="K2412" s="5"/>
      <c r="L2412" s="8"/>
      <c r="N2412" s="5"/>
      <c r="O2412" s="10"/>
      <c r="P2412" s="8"/>
    </row>
    <row r="2413" spans="1:16" s="2" customFormat="1" x14ac:dyDescent="0.15">
      <c r="A2413" s="3"/>
      <c r="B2413" s="3"/>
      <c r="J2413" s="3"/>
      <c r="K2413" s="5"/>
      <c r="L2413" s="8"/>
      <c r="N2413" s="5"/>
      <c r="O2413" s="10"/>
      <c r="P2413" s="8"/>
    </row>
    <row r="2414" spans="1:16" s="2" customFormat="1" x14ac:dyDescent="0.15">
      <c r="A2414" s="3"/>
      <c r="B2414" s="3"/>
      <c r="J2414" s="3"/>
      <c r="K2414" s="5"/>
      <c r="L2414" s="8"/>
      <c r="N2414" s="5"/>
      <c r="O2414" s="10"/>
      <c r="P2414" s="8"/>
    </row>
    <row r="2415" spans="1:16" s="2" customFormat="1" x14ac:dyDescent="0.15">
      <c r="A2415" s="3"/>
      <c r="B2415" s="3"/>
      <c r="J2415" s="3"/>
      <c r="K2415" s="5"/>
      <c r="L2415" s="8"/>
      <c r="N2415" s="5"/>
      <c r="O2415" s="10"/>
      <c r="P2415" s="8"/>
    </row>
    <row r="2416" spans="1:16" s="2" customFormat="1" x14ac:dyDescent="0.15">
      <c r="A2416" s="3"/>
      <c r="B2416" s="3"/>
      <c r="J2416" s="3"/>
      <c r="K2416" s="5"/>
      <c r="L2416" s="8"/>
      <c r="N2416" s="5"/>
      <c r="O2416" s="10"/>
      <c r="P2416" s="8"/>
    </row>
    <row r="2417" spans="1:16" s="2" customFormat="1" x14ac:dyDescent="0.15">
      <c r="A2417" s="3"/>
      <c r="B2417" s="3"/>
      <c r="J2417" s="3"/>
      <c r="K2417" s="5"/>
      <c r="L2417" s="8"/>
      <c r="N2417" s="5"/>
      <c r="O2417" s="10"/>
      <c r="P2417" s="8"/>
    </row>
    <row r="2418" spans="1:16" s="2" customFormat="1" x14ac:dyDescent="0.15">
      <c r="A2418" s="3"/>
      <c r="B2418" s="3"/>
      <c r="J2418" s="3"/>
      <c r="K2418" s="5"/>
      <c r="L2418" s="8"/>
      <c r="N2418" s="5"/>
      <c r="O2418" s="10"/>
      <c r="P2418" s="8"/>
    </row>
    <row r="2419" spans="1:16" s="2" customFormat="1" x14ac:dyDescent="0.15">
      <c r="A2419" s="3"/>
      <c r="B2419" s="3"/>
      <c r="J2419" s="3"/>
      <c r="K2419" s="5"/>
      <c r="L2419" s="8"/>
      <c r="N2419" s="5"/>
      <c r="O2419" s="10"/>
      <c r="P2419" s="8"/>
    </row>
    <row r="2420" spans="1:16" s="2" customFormat="1" x14ac:dyDescent="0.15">
      <c r="A2420" s="3"/>
      <c r="B2420" s="3"/>
      <c r="J2420" s="3"/>
      <c r="K2420" s="5"/>
      <c r="L2420" s="8"/>
      <c r="N2420" s="5"/>
      <c r="O2420" s="10"/>
      <c r="P2420" s="8"/>
    </row>
    <row r="2421" spans="1:16" s="2" customFormat="1" x14ac:dyDescent="0.15">
      <c r="A2421" s="3"/>
      <c r="B2421" s="3"/>
      <c r="J2421" s="3"/>
      <c r="K2421" s="5"/>
      <c r="L2421" s="8"/>
      <c r="N2421" s="5"/>
      <c r="O2421" s="10"/>
      <c r="P2421" s="8"/>
    </row>
    <row r="2422" spans="1:16" s="2" customFormat="1" x14ac:dyDescent="0.15">
      <c r="A2422" s="3"/>
      <c r="B2422" s="3"/>
      <c r="J2422" s="3"/>
      <c r="K2422" s="5"/>
      <c r="L2422" s="8"/>
      <c r="N2422" s="5"/>
      <c r="O2422" s="10"/>
      <c r="P2422" s="8"/>
    </row>
    <row r="2423" spans="1:16" s="2" customFormat="1" x14ac:dyDescent="0.15">
      <c r="A2423" s="3"/>
      <c r="B2423" s="3"/>
      <c r="J2423" s="3"/>
      <c r="K2423" s="5"/>
      <c r="L2423" s="8"/>
      <c r="N2423" s="5"/>
      <c r="O2423" s="10"/>
      <c r="P2423" s="8"/>
    </row>
    <row r="2424" spans="1:16" s="2" customFormat="1" x14ac:dyDescent="0.15">
      <c r="A2424" s="3"/>
      <c r="B2424" s="3"/>
      <c r="J2424" s="3"/>
      <c r="K2424" s="5"/>
      <c r="L2424" s="8"/>
      <c r="N2424" s="5"/>
      <c r="O2424" s="10"/>
      <c r="P2424" s="8"/>
    </row>
    <row r="2425" spans="1:16" s="2" customFormat="1" x14ac:dyDescent="0.15">
      <c r="A2425" s="3"/>
      <c r="B2425" s="3"/>
      <c r="J2425" s="3"/>
      <c r="K2425" s="5"/>
      <c r="L2425" s="8"/>
      <c r="N2425" s="5"/>
      <c r="O2425" s="10"/>
      <c r="P2425" s="8"/>
    </row>
    <row r="2426" spans="1:16" s="2" customFormat="1" x14ac:dyDescent="0.15">
      <c r="A2426" s="3"/>
      <c r="B2426" s="3"/>
      <c r="J2426" s="3"/>
      <c r="K2426" s="5"/>
      <c r="L2426" s="8"/>
      <c r="N2426" s="5"/>
      <c r="O2426" s="10"/>
      <c r="P2426" s="8"/>
    </row>
    <row r="2427" spans="1:16" s="2" customFormat="1" x14ac:dyDescent="0.15">
      <c r="A2427" s="3"/>
      <c r="B2427" s="3"/>
      <c r="J2427" s="3"/>
      <c r="K2427" s="5"/>
      <c r="L2427" s="8"/>
      <c r="N2427" s="5"/>
      <c r="O2427" s="10"/>
      <c r="P2427" s="8"/>
    </row>
    <row r="2428" spans="1:16" s="2" customFormat="1" x14ac:dyDescent="0.15">
      <c r="A2428" s="3"/>
      <c r="B2428" s="3"/>
      <c r="J2428" s="3"/>
      <c r="K2428" s="5"/>
      <c r="L2428" s="8"/>
      <c r="N2428" s="5"/>
      <c r="O2428" s="10"/>
      <c r="P2428" s="8"/>
    </row>
    <row r="2429" spans="1:16" s="2" customFormat="1" x14ac:dyDescent="0.15">
      <c r="A2429" s="3"/>
      <c r="B2429" s="3"/>
      <c r="J2429" s="3"/>
      <c r="K2429" s="5"/>
      <c r="L2429" s="8"/>
      <c r="N2429" s="5"/>
      <c r="O2429" s="10"/>
      <c r="P2429" s="8"/>
    </row>
    <row r="2430" spans="1:16" s="2" customFormat="1" x14ac:dyDescent="0.15">
      <c r="A2430" s="3"/>
      <c r="B2430" s="3"/>
      <c r="J2430" s="3"/>
      <c r="K2430" s="5"/>
      <c r="L2430" s="8"/>
      <c r="N2430" s="5"/>
      <c r="O2430" s="10"/>
      <c r="P2430" s="8"/>
    </row>
    <row r="2431" spans="1:16" s="2" customFormat="1" x14ac:dyDescent="0.15">
      <c r="A2431" s="3"/>
      <c r="B2431" s="3"/>
      <c r="J2431" s="3"/>
      <c r="K2431" s="5"/>
      <c r="L2431" s="8"/>
      <c r="N2431" s="5"/>
      <c r="O2431" s="10"/>
      <c r="P2431" s="8"/>
    </row>
    <row r="2432" spans="1:16" s="2" customFormat="1" x14ac:dyDescent="0.15">
      <c r="A2432" s="3"/>
      <c r="B2432" s="3"/>
      <c r="J2432" s="3"/>
      <c r="K2432" s="5"/>
      <c r="L2432" s="8"/>
      <c r="N2432" s="5"/>
      <c r="O2432" s="10"/>
      <c r="P2432" s="8"/>
    </row>
    <row r="2433" spans="1:16" s="2" customFormat="1" x14ac:dyDescent="0.15">
      <c r="A2433" s="3"/>
      <c r="B2433" s="3"/>
      <c r="J2433" s="3"/>
      <c r="K2433" s="5"/>
      <c r="L2433" s="8"/>
      <c r="N2433" s="5"/>
      <c r="O2433" s="10"/>
      <c r="P2433" s="8"/>
    </row>
    <row r="2434" spans="1:16" s="2" customFormat="1" x14ac:dyDescent="0.15">
      <c r="A2434" s="3"/>
      <c r="B2434" s="3"/>
      <c r="J2434" s="3"/>
      <c r="K2434" s="5"/>
      <c r="L2434" s="8"/>
      <c r="N2434" s="5"/>
      <c r="O2434" s="10"/>
      <c r="P2434" s="8"/>
    </row>
    <row r="2435" spans="1:16" s="2" customFormat="1" x14ac:dyDescent="0.15">
      <c r="A2435" s="3"/>
      <c r="B2435" s="3"/>
      <c r="J2435" s="3"/>
      <c r="K2435" s="5"/>
      <c r="L2435" s="8"/>
      <c r="N2435" s="5"/>
      <c r="O2435" s="10"/>
      <c r="P2435" s="8"/>
    </row>
    <row r="2436" spans="1:16" s="2" customFormat="1" x14ac:dyDescent="0.15">
      <c r="A2436" s="3"/>
      <c r="B2436" s="3"/>
      <c r="J2436" s="3"/>
      <c r="K2436" s="5"/>
      <c r="L2436" s="8"/>
      <c r="N2436" s="5"/>
      <c r="O2436" s="10"/>
      <c r="P2436" s="8"/>
    </row>
    <row r="2437" spans="1:16" s="2" customFormat="1" x14ac:dyDescent="0.15">
      <c r="A2437" s="3"/>
      <c r="B2437" s="3"/>
      <c r="J2437" s="3"/>
      <c r="K2437" s="5"/>
      <c r="L2437" s="8"/>
      <c r="N2437" s="5"/>
      <c r="O2437" s="10"/>
      <c r="P2437" s="8"/>
    </row>
    <row r="2438" spans="1:16" s="2" customFormat="1" x14ac:dyDescent="0.15">
      <c r="A2438" s="3"/>
      <c r="B2438" s="3"/>
      <c r="J2438" s="3"/>
      <c r="K2438" s="5"/>
      <c r="L2438" s="8"/>
      <c r="N2438" s="5"/>
      <c r="O2438" s="10"/>
      <c r="P2438" s="8"/>
    </row>
    <row r="2439" spans="1:16" s="2" customFormat="1" x14ac:dyDescent="0.15">
      <c r="A2439" s="3"/>
      <c r="B2439" s="3"/>
      <c r="J2439" s="3"/>
      <c r="K2439" s="5"/>
      <c r="L2439" s="8"/>
      <c r="N2439" s="5"/>
      <c r="O2439" s="10"/>
      <c r="P2439" s="8"/>
    </row>
    <row r="2440" spans="1:16" s="2" customFormat="1" x14ac:dyDescent="0.15">
      <c r="A2440" s="3"/>
      <c r="B2440" s="3"/>
      <c r="J2440" s="3"/>
      <c r="K2440" s="5"/>
      <c r="L2440" s="8"/>
      <c r="N2440" s="5"/>
      <c r="O2440" s="10"/>
      <c r="P2440" s="8"/>
    </row>
    <row r="2441" spans="1:16" s="2" customFormat="1" x14ac:dyDescent="0.15">
      <c r="A2441" s="3"/>
      <c r="B2441" s="3"/>
      <c r="J2441" s="3"/>
      <c r="K2441" s="5"/>
      <c r="L2441" s="8"/>
      <c r="N2441" s="5"/>
      <c r="O2441" s="10"/>
      <c r="P2441" s="8"/>
    </row>
    <row r="2442" spans="1:16" s="2" customFormat="1" x14ac:dyDescent="0.15">
      <c r="A2442" s="3"/>
      <c r="B2442" s="3"/>
      <c r="J2442" s="3"/>
      <c r="K2442" s="5"/>
      <c r="L2442" s="8"/>
      <c r="N2442" s="5"/>
      <c r="O2442" s="10"/>
      <c r="P2442" s="8"/>
    </row>
    <row r="2443" spans="1:16" s="2" customFormat="1" x14ac:dyDescent="0.15">
      <c r="A2443" s="3"/>
      <c r="B2443" s="3"/>
      <c r="J2443" s="3"/>
      <c r="K2443" s="5"/>
      <c r="L2443" s="8"/>
      <c r="N2443" s="5"/>
      <c r="O2443" s="10"/>
      <c r="P2443" s="8"/>
    </row>
    <row r="2444" spans="1:16" s="2" customFormat="1" x14ac:dyDescent="0.15">
      <c r="A2444" s="3"/>
      <c r="B2444" s="3"/>
      <c r="J2444" s="3"/>
      <c r="K2444" s="5"/>
      <c r="L2444" s="8"/>
      <c r="N2444" s="5"/>
      <c r="O2444" s="10"/>
      <c r="P2444" s="8"/>
    </row>
    <row r="2445" spans="1:16" s="2" customFormat="1" x14ac:dyDescent="0.15">
      <c r="A2445" s="3"/>
      <c r="B2445" s="3"/>
      <c r="J2445" s="3"/>
      <c r="K2445" s="5"/>
      <c r="L2445" s="8"/>
      <c r="N2445" s="5"/>
      <c r="O2445" s="10"/>
      <c r="P2445" s="8"/>
    </row>
    <row r="2446" spans="1:16" s="2" customFormat="1" x14ac:dyDescent="0.15">
      <c r="A2446" s="3"/>
      <c r="B2446" s="3"/>
      <c r="J2446" s="3"/>
      <c r="K2446" s="5"/>
      <c r="L2446" s="8"/>
      <c r="N2446" s="5"/>
      <c r="O2446" s="10"/>
      <c r="P2446" s="8"/>
    </row>
    <row r="2447" spans="1:16" s="2" customFormat="1" x14ac:dyDescent="0.15">
      <c r="A2447" s="3"/>
      <c r="B2447" s="3"/>
      <c r="J2447" s="3"/>
      <c r="K2447" s="5"/>
      <c r="L2447" s="8"/>
      <c r="N2447" s="5"/>
      <c r="O2447" s="10"/>
      <c r="P2447" s="8"/>
    </row>
    <row r="2448" spans="1:16" s="2" customFormat="1" x14ac:dyDescent="0.15">
      <c r="A2448" s="3"/>
      <c r="B2448" s="3"/>
      <c r="J2448" s="3"/>
      <c r="K2448" s="5"/>
      <c r="L2448" s="8"/>
      <c r="N2448" s="5"/>
      <c r="O2448" s="10"/>
      <c r="P2448" s="8"/>
    </row>
    <row r="2449" spans="1:16" s="2" customFormat="1" x14ac:dyDescent="0.15">
      <c r="A2449" s="3"/>
      <c r="B2449" s="3"/>
      <c r="J2449" s="3"/>
      <c r="K2449" s="5"/>
      <c r="L2449" s="8"/>
      <c r="N2449" s="5"/>
      <c r="O2449" s="10"/>
      <c r="P2449" s="8"/>
    </row>
    <row r="2450" spans="1:16" s="2" customFormat="1" x14ac:dyDescent="0.15">
      <c r="A2450" s="3"/>
      <c r="B2450" s="3"/>
      <c r="J2450" s="3"/>
      <c r="K2450" s="5"/>
      <c r="L2450" s="8"/>
      <c r="N2450" s="5"/>
      <c r="O2450" s="10"/>
      <c r="P2450" s="8"/>
    </row>
    <row r="2451" spans="1:16" s="2" customFormat="1" x14ac:dyDescent="0.15">
      <c r="A2451" s="3"/>
      <c r="B2451" s="3"/>
      <c r="J2451" s="3"/>
      <c r="K2451" s="5"/>
      <c r="L2451" s="8"/>
      <c r="N2451" s="5"/>
      <c r="O2451" s="10"/>
      <c r="P2451" s="8"/>
    </row>
    <row r="2452" spans="1:16" s="2" customFormat="1" x14ac:dyDescent="0.15">
      <c r="A2452" s="3"/>
      <c r="B2452" s="3"/>
      <c r="J2452" s="3"/>
      <c r="K2452" s="5"/>
      <c r="L2452" s="8"/>
      <c r="N2452" s="5"/>
      <c r="O2452" s="10"/>
      <c r="P2452" s="8"/>
    </row>
    <row r="2453" spans="1:16" s="2" customFormat="1" x14ac:dyDescent="0.15">
      <c r="A2453" s="3"/>
      <c r="B2453" s="3"/>
      <c r="J2453" s="3"/>
      <c r="K2453" s="5"/>
      <c r="L2453" s="8"/>
      <c r="N2453" s="5"/>
      <c r="O2453" s="10"/>
      <c r="P2453" s="8"/>
    </row>
    <row r="2454" spans="1:16" s="2" customFormat="1" x14ac:dyDescent="0.15">
      <c r="A2454" s="3"/>
      <c r="B2454" s="3"/>
      <c r="J2454" s="3"/>
      <c r="K2454" s="5"/>
      <c r="L2454" s="8"/>
      <c r="N2454" s="5"/>
      <c r="O2454" s="10"/>
      <c r="P2454" s="8"/>
    </row>
    <row r="2455" spans="1:16" s="2" customFormat="1" x14ac:dyDescent="0.15">
      <c r="A2455" s="3"/>
      <c r="B2455" s="3"/>
      <c r="J2455" s="3"/>
      <c r="K2455" s="5"/>
      <c r="L2455" s="8"/>
      <c r="N2455" s="5"/>
      <c r="O2455" s="10"/>
      <c r="P2455" s="8"/>
    </row>
    <row r="2456" spans="1:16" s="2" customFormat="1" x14ac:dyDescent="0.15">
      <c r="A2456" s="3"/>
      <c r="B2456" s="3"/>
      <c r="J2456" s="3"/>
      <c r="K2456" s="5"/>
      <c r="L2456" s="8"/>
      <c r="N2456" s="5"/>
      <c r="O2456" s="10"/>
      <c r="P2456" s="8"/>
    </row>
    <row r="2457" spans="1:16" s="2" customFormat="1" x14ac:dyDescent="0.15">
      <c r="A2457" s="3"/>
      <c r="B2457" s="3"/>
      <c r="J2457" s="3"/>
      <c r="K2457" s="5"/>
      <c r="L2457" s="8"/>
      <c r="N2457" s="5"/>
      <c r="O2457" s="10"/>
      <c r="P2457" s="8"/>
    </row>
    <row r="2458" spans="1:16" s="2" customFormat="1" x14ac:dyDescent="0.15">
      <c r="A2458" s="3"/>
      <c r="B2458" s="3"/>
      <c r="J2458" s="3"/>
      <c r="K2458" s="5"/>
      <c r="L2458" s="8"/>
      <c r="N2458" s="5"/>
      <c r="O2458" s="10"/>
      <c r="P2458" s="8"/>
    </row>
    <row r="2459" spans="1:16" s="2" customFormat="1" x14ac:dyDescent="0.15">
      <c r="A2459" s="3"/>
      <c r="B2459" s="3"/>
      <c r="J2459" s="3"/>
      <c r="K2459" s="5"/>
      <c r="L2459" s="8"/>
      <c r="N2459" s="5"/>
      <c r="O2459" s="10"/>
      <c r="P2459" s="8"/>
    </row>
    <row r="2460" spans="1:16" s="2" customFormat="1" x14ac:dyDescent="0.15">
      <c r="A2460" s="3"/>
      <c r="B2460" s="3"/>
      <c r="J2460" s="3"/>
      <c r="K2460" s="5"/>
      <c r="L2460" s="8"/>
      <c r="N2460" s="5"/>
      <c r="O2460" s="10"/>
      <c r="P2460" s="8"/>
    </row>
    <row r="2461" spans="1:16" s="2" customFormat="1" x14ac:dyDescent="0.15">
      <c r="A2461" s="3"/>
      <c r="B2461" s="3"/>
      <c r="J2461" s="3"/>
      <c r="K2461" s="5"/>
      <c r="L2461" s="8"/>
      <c r="N2461" s="5"/>
      <c r="O2461" s="10"/>
      <c r="P2461" s="8"/>
    </row>
    <row r="2462" spans="1:16" s="2" customFormat="1" x14ac:dyDescent="0.15">
      <c r="A2462" s="3"/>
      <c r="B2462" s="3"/>
      <c r="J2462" s="3"/>
      <c r="K2462" s="5"/>
      <c r="L2462" s="8"/>
      <c r="N2462" s="5"/>
      <c r="O2462" s="10"/>
      <c r="P2462" s="8"/>
    </row>
    <row r="2463" spans="1:16" s="2" customFormat="1" x14ac:dyDescent="0.15">
      <c r="A2463" s="3"/>
      <c r="B2463" s="3"/>
      <c r="J2463" s="3"/>
      <c r="K2463" s="5"/>
      <c r="L2463" s="8"/>
      <c r="N2463" s="5"/>
      <c r="O2463" s="10"/>
      <c r="P2463" s="8"/>
    </row>
    <row r="2464" spans="1:16" s="2" customFormat="1" x14ac:dyDescent="0.15">
      <c r="A2464" s="3"/>
      <c r="B2464" s="3"/>
      <c r="J2464" s="3"/>
      <c r="K2464" s="5"/>
      <c r="L2464" s="8"/>
      <c r="N2464" s="5"/>
      <c r="O2464" s="10"/>
      <c r="P2464" s="8"/>
    </row>
    <row r="2465" spans="1:16" s="2" customFormat="1" x14ac:dyDescent="0.15">
      <c r="A2465" s="3"/>
      <c r="B2465" s="3"/>
      <c r="J2465" s="3"/>
      <c r="K2465" s="5"/>
      <c r="L2465" s="8"/>
      <c r="N2465" s="5"/>
      <c r="O2465" s="10"/>
      <c r="P2465" s="8"/>
    </row>
    <row r="2466" spans="1:16" s="2" customFormat="1" x14ac:dyDescent="0.15">
      <c r="A2466" s="3"/>
      <c r="B2466" s="3"/>
      <c r="J2466" s="3"/>
      <c r="K2466" s="5"/>
      <c r="L2466" s="8"/>
      <c r="N2466" s="5"/>
      <c r="O2466" s="10"/>
      <c r="P2466" s="8"/>
    </row>
    <row r="2467" spans="1:16" s="2" customFormat="1" x14ac:dyDescent="0.15">
      <c r="A2467" s="3"/>
      <c r="B2467" s="3"/>
      <c r="J2467" s="3"/>
      <c r="K2467" s="5"/>
      <c r="L2467" s="8"/>
      <c r="N2467" s="5"/>
      <c r="O2467" s="10"/>
      <c r="P2467" s="8"/>
    </row>
    <row r="2468" spans="1:16" s="2" customFormat="1" x14ac:dyDescent="0.15">
      <c r="A2468" s="3"/>
      <c r="B2468" s="3"/>
      <c r="J2468" s="3"/>
      <c r="K2468" s="5"/>
      <c r="L2468" s="8"/>
      <c r="N2468" s="5"/>
      <c r="O2468" s="10"/>
      <c r="P2468" s="8"/>
    </row>
    <row r="2469" spans="1:16" s="2" customFormat="1" x14ac:dyDescent="0.15">
      <c r="A2469" s="3"/>
      <c r="B2469" s="3"/>
      <c r="J2469" s="3"/>
      <c r="K2469" s="5"/>
      <c r="L2469" s="8"/>
      <c r="N2469" s="5"/>
      <c r="O2469" s="10"/>
      <c r="P2469" s="8"/>
    </row>
    <row r="2470" spans="1:16" s="2" customFormat="1" x14ac:dyDescent="0.15">
      <c r="A2470" s="3"/>
      <c r="B2470" s="3"/>
      <c r="J2470" s="3"/>
      <c r="K2470" s="5"/>
      <c r="L2470" s="8"/>
      <c r="N2470" s="5"/>
      <c r="O2470" s="10"/>
      <c r="P2470" s="8"/>
    </row>
    <row r="2471" spans="1:16" s="2" customFormat="1" x14ac:dyDescent="0.15">
      <c r="A2471" s="3"/>
      <c r="B2471" s="3"/>
      <c r="J2471" s="3"/>
      <c r="K2471" s="5"/>
      <c r="L2471" s="8"/>
      <c r="N2471" s="5"/>
      <c r="O2471" s="10"/>
      <c r="P2471" s="8"/>
    </row>
    <row r="2472" spans="1:16" s="2" customFormat="1" x14ac:dyDescent="0.15">
      <c r="A2472" s="3"/>
      <c r="B2472" s="3"/>
      <c r="J2472" s="3"/>
      <c r="K2472" s="5"/>
      <c r="L2472" s="8"/>
      <c r="N2472" s="5"/>
      <c r="O2472" s="10"/>
      <c r="P2472" s="8"/>
    </row>
    <row r="2473" spans="1:16" s="2" customFormat="1" x14ac:dyDescent="0.15">
      <c r="A2473" s="3"/>
      <c r="B2473" s="3"/>
      <c r="J2473" s="3"/>
      <c r="K2473" s="5"/>
      <c r="L2473" s="8"/>
      <c r="N2473" s="5"/>
      <c r="O2473" s="10"/>
      <c r="P2473" s="8"/>
    </row>
    <row r="2474" spans="1:16" s="2" customFormat="1" x14ac:dyDescent="0.15">
      <c r="A2474" s="3"/>
      <c r="B2474" s="3"/>
      <c r="J2474" s="3"/>
      <c r="K2474" s="5"/>
      <c r="L2474" s="8"/>
      <c r="N2474" s="5"/>
      <c r="O2474" s="10"/>
      <c r="P2474" s="8"/>
    </row>
    <row r="2475" spans="1:16" s="2" customFormat="1" x14ac:dyDescent="0.15">
      <c r="A2475" s="3"/>
      <c r="B2475" s="3"/>
      <c r="J2475" s="3"/>
      <c r="K2475" s="5"/>
      <c r="L2475" s="8"/>
      <c r="N2475" s="5"/>
      <c r="O2475" s="10"/>
      <c r="P2475" s="8"/>
    </row>
    <row r="2476" spans="1:16" s="2" customFormat="1" x14ac:dyDescent="0.15">
      <c r="A2476" s="3"/>
      <c r="B2476" s="3"/>
      <c r="J2476" s="3"/>
      <c r="K2476" s="5"/>
      <c r="L2476" s="8"/>
      <c r="N2476" s="5"/>
      <c r="O2476" s="10"/>
      <c r="P2476" s="8"/>
    </row>
    <row r="2477" spans="1:16" s="2" customFormat="1" x14ac:dyDescent="0.15">
      <c r="A2477" s="3"/>
      <c r="B2477" s="3"/>
      <c r="J2477" s="3"/>
      <c r="K2477" s="5"/>
      <c r="L2477" s="8"/>
      <c r="N2477" s="5"/>
      <c r="O2477" s="10"/>
      <c r="P2477" s="8"/>
    </row>
    <row r="2478" spans="1:16" s="2" customFormat="1" x14ac:dyDescent="0.15">
      <c r="A2478" s="3"/>
      <c r="B2478" s="3"/>
      <c r="J2478" s="3"/>
      <c r="K2478" s="5"/>
      <c r="L2478" s="8"/>
      <c r="N2478" s="5"/>
      <c r="O2478" s="10"/>
      <c r="P2478" s="8"/>
    </row>
    <row r="2479" spans="1:16" s="2" customFormat="1" x14ac:dyDescent="0.15">
      <c r="A2479" s="3"/>
      <c r="B2479" s="3"/>
      <c r="J2479" s="3"/>
      <c r="K2479" s="5"/>
      <c r="L2479" s="8"/>
      <c r="N2479" s="5"/>
      <c r="O2479" s="10"/>
      <c r="P2479" s="8"/>
    </row>
    <row r="2480" spans="1:16" s="2" customFormat="1" x14ac:dyDescent="0.15">
      <c r="A2480" s="3"/>
      <c r="B2480" s="3"/>
      <c r="J2480" s="3"/>
      <c r="K2480" s="5"/>
      <c r="L2480" s="8"/>
      <c r="N2480" s="5"/>
      <c r="O2480" s="10"/>
      <c r="P2480" s="8"/>
    </row>
    <row r="2481" spans="1:16" s="2" customFormat="1" x14ac:dyDescent="0.15">
      <c r="A2481" s="3"/>
      <c r="B2481" s="3"/>
      <c r="J2481" s="3"/>
      <c r="K2481" s="5"/>
      <c r="L2481" s="8"/>
      <c r="N2481" s="5"/>
      <c r="O2481" s="10"/>
      <c r="P2481" s="8"/>
    </row>
    <row r="2482" spans="1:16" s="2" customFormat="1" x14ac:dyDescent="0.15">
      <c r="A2482" s="3"/>
      <c r="B2482" s="3"/>
      <c r="J2482" s="3"/>
      <c r="K2482" s="5"/>
      <c r="L2482" s="8"/>
      <c r="N2482" s="5"/>
      <c r="O2482" s="10"/>
      <c r="P2482" s="8"/>
    </row>
    <row r="2483" spans="1:16" s="2" customFormat="1" x14ac:dyDescent="0.15">
      <c r="A2483" s="3"/>
      <c r="B2483" s="3"/>
      <c r="J2483" s="3"/>
      <c r="K2483" s="5"/>
      <c r="L2483" s="8"/>
      <c r="N2483" s="5"/>
      <c r="O2483" s="10"/>
      <c r="P2483" s="8"/>
    </row>
    <row r="2484" spans="1:16" s="2" customFormat="1" x14ac:dyDescent="0.15">
      <c r="A2484" s="3"/>
      <c r="B2484" s="3"/>
      <c r="J2484" s="3"/>
      <c r="K2484" s="5"/>
      <c r="L2484" s="8"/>
      <c r="N2484" s="5"/>
      <c r="O2484" s="10"/>
      <c r="P2484" s="8"/>
    </row>
    <row r="2485" spans="1:16" s="2" customFormat="1" x14ac:dyDescent="0.15">
      <c r="A2485" s="3"/>
      <c r="B2485" s="3"/>
      <c r="J2485" s="3"/>
      <c r="K2485" s="5"/>
      <c r="L2485" s="8"/>
      <c r="N2485" s="5"/>
      <c r="O2485" s="10"/>
      <c r="P2485" s="8"/>
    </row>
    <row r="2486" spans="1:16" s="2" customFormat="1" x14ac:dyDescent="0.15">
      <c r="A2486" s="3"/>
      <c r="B2486" s="3"/>
      <c r="J2486" s="3"/>
      <c r="K2486" s="5"/>
      <c r="L2486" s="8"/>
      <c r="N2486" s="5"/>
      <c r="O2486" s="10"/>
      <c r="P2486" s="8"/>
    </row>
    <row r="2487" spans="1:16" s="2" customFormat="1" x14ac:dyDescent="0.15">
      <c r="A2487" s="3"/>
      <c r="B2487" s="3"/>
      <c r="J2487" s="3"/>
      <c r="K2487" s="5"/>
      <c r="L2487" s="8"/>
      <c r="N2487" s="5"/>
      <c r="O2487" s="10"/>
      <c r="P2487" s="8"/>
    </row>
    <row r="2488" spans="1:16" s="2" customFormat="1" x14ac:dyDescent="0.15">
      <c r="A2488" s="3"/>
      <c r="B2488" s="3"/>
      <c r="J2488" s="3"/>
      <c r="K2488" s="5"/>
      <c r="L2488" s="8"/>
      <c r="N2488" s="5"/>
      <c r="O2488" s="10"/>
      <c r="P2488" s="8"/>
    </row>
    <row r="2489" spans="1:16" s="2" customFormat="1" x14ac:dyDescent="0.15">
      <c r="A2489" s="3"/>
      <c r="B2489" s="3"/>
      <c r="J2489" s="3"/>
      <c r="K2489" s="5"/>
      <c r="L2489" s="8"/>
      <c r="N2489" s="5"/>
      <c r="O2489" s="10"/>
      <c r="P2489" s="8"/>
    </row>
    <row r="2490" spans="1:16" s="2" customFormat="1" x14ac:dyDescent="0.15">
      <c r="A2490" s="3"/>
      <c r="B2490" s="3"/>
      <c r="J2490" s="3"/>
      <c r="K2490" s="5"/>
      <c r="L2490" s="8"/>
      <c r="N2490" s="5"/>
      <c r="O2490" s="10"/>
      <c r="P2490" s="8"/>
    </row>
    <row r="2491" spans="1:16" s="2" customFormat="1" x14ac:dyDescent="0.15">
      <c r="A2491" s="3"/>
      <c r="B2491" s="3"/>
      <c r="J2491" s="3"/>
      <c r="K2491" s="5"/>
      <c r="L2491" s="8"/>
      <c r="N2491" s="5"/>
      <c r="O2491" s="10"/>
      <c r="P2491" s="8"/>
    </row>
    <row r="2492" spans="1:16" s="2" customFormat="1" x14ac:dyDescent="0.15">
      <c r="A2492" s="3"/>
      <c r="B2492" s="3"/>
      <c r="J2492" s="3"/>
      <c r="K2492" s="5"/>
      <c r="L2492" s="8"/>
      <c r="N2492" s="5"/>
      <c r="O2492" s="10"/>
      <c r="P2492" s="8"/>
    </row>
    <row r="2493" spans="1:16" s="2" customFormat="1" x14ac:dyDescent="0.15">
      <c r="A2493" s="3"/>
      <c r="B2493" s="3"/>
      <c r="J2493" s="3"/>
      <c r="K2493" s="5"/>
      <c r="L2493" s="8"/>
      <c r="N2493" s="5"/>
      <c r="O2493" s="10"/>
      <c r="P2493" s="8"/>
    </row>
    <row r="2494" spans="1:16" s="2" customFormat="1" x14ac:dyDescent="0.15">
      <c r="A2494" s="3"/>
      <c r="B2494" s="3"/>
      <c r="J2494" s="3"/>
      <c r="K2494" s="5"/>
      <c r="L2494" s="8"/>
      <c r="N2494" s="5"/>
      <c r="O2494" s="10"/>
      <c r="P2494" s="8"/>
    </row>
    <row r="2495" spans="1:16" s="2" customFormat="1" x14ac:dyDescent="0.15">
      <c r="A2495" s="3"/>
      <c r="B2495" s="3"/>
      <c r="J2495" s="3"/>
      <c r="K2495" s="5"/>
      <c r="L2495" s="8"/>
      <c r="N2495" s="5"/>
      <c r="O2495" s="10"/>
      <c r="P2495" s="8"/>
    </row>
    <row r="2496" spans="1:16" s="2" customFormat="1" x14ac:dyDescent="0.15">
      <c r="A2496" s="3"/>
      <c r="B2496" s="3"/>
      <c r="J2496" s="3"/>
      <c r="K2496" s="5"/>
      <c r="L2496" s="8"/>
      <c r="N2496" s="5"/>
      <c r="O2496" s="10"/>
      <c r="P2496" s="8"/>
    </row>
    <row r="2497" spans="1:16" s="2" customFormat="1" x14ac:dyDescent="0.15">
      <c r="A2497" s="3"/>
      <c r="B2497" s="3"/>
      <c r="J2497" s="3"/>
      <c r="K2497" s="5"/>
      <c r="L2497" s="8"/>
      <c r="N2497" s="5"/>
      <c r="O2497" s="10"/>
      <c r="P2497" s="8"/>
    </row>
    <row r="2498" spans="1:16" s="2" customFormat="1" x14ac:dyDescent="0.15">
      <c r="A2498" s="3"/>
      <c r="B2498" s="3"/>
      <c r="J2498" s="3"/>
      <c r="K2498" s="5"/>
      <c r="L2498" s="8"/>
      <c r="N2498" s="5"/>
      <c r="O2498" s="10"/>
      <c r="P2498" s="8"/>
    </row>
    <row r="2499" spans="1:16" s="2" customFormat="1" x14ac:dyDescent="0.15">
      <c r="A2499" s="3"/>
      <c r="B2499" s="3"/>
      <c r="J2499" s="3"/>
      <c r="K2499" s="5"/>
      <c r="L2499" s="8"/>
      <c r="N2499" s="5"/>
      <c r="O2499" s="10"/>
      <c r="P2499" s="8"/>
    </row>
    <row r="2500" spans="1:16" s="2" customFormat="1" x14ac:dyDescent="0.15">
      <c r="A2500" s="3"/>
      <c r="B2500" s="3"/>
      <c r="J2500" s="3"/>
      <c r="K2500" s="5"/>
      <c r="L2500" s="8"/>
      <c r="N2500" s="5"/>
      <c r="O2500" s="10"/>
      <c r="P2500" s="8"/>
    </row>
    <row r="2501" spans="1:16" s="2" customFormat="1" x14ac:dyDescent="0.15">
      <c r="A2501" s="3"/>
      <c r="B2501" s="3"/>
      <c r="J2501" s="3"/>
      <c r="K2501" s="5"/>
      <c r="L2501" s="8"/>
      <c r="N2501" s="5"/>
      <c r="O2501" s="10"/>
      <c r="P2501" s="8"/>
    </row>
    <row r="2502" spans="1:16" s="2" customFormat="1" x14ac:dyDescent="0.15">
      <c r="A2502" s="3"/>
      <c r="B2502" s="3"/>
      <c r="J2502" s="3"/>
      <c r="K2502" s="5"/>
      <c r="L2502" s="8"/>
      <c r="N2502" s="5"/>
      <c r="O2502" s="10"/>
      <c r="P2502" s="8"/>
    </row>
    <row r="2503" spans="1:16" s="2" customFormat="1" x14ac:dyDescent="0.15">
      <c r="A2503" s="3"/>
      <c r="B2503" s="3"/>
      <c r="J2503" s="3"/>
      <c r="K2503" s="5"/>
      <c r="L2503" s="8"/>
      <c r="N2503" s="5"/>
      <c r="O2503" s="10"/>
      <c r="P2503" s="8"/>
    </row>
    <row r="2504" spans="1:16" s="2" customFormat="1" x14ac:dyDescent="0.15">
      <c r="A2504" s="3"/>
      <c r="B2504" s="3"/>
      <c r="J2504" s="3"/>
      <c r="K2504" s="5"/>
      <c r="L2504" s="8"/>
      <c r="N2504" s="5"/>
      <c r="O2504" s="10"/>
      <c r="P2504" s="8"/>
    </row>
    <row r="2505" spans="1:16" s="2" customFormat="1" x14ac:dyDescent="0.15">
      <c r="A2505" s="3"/>
      <c r="B2505" s="3"/>
      <c r="J2505" s="3"/>
      <c r="K2505" s="5"/>
      <c r="L2505" s="8"/>
      <c r="N2505" s="5"/>
      <c r="O2505" s="10"/>
      <c r="P2505" s="8"/>
    </row>
    <row r="2506" spans="1:16" s="2" customFormat="1" x14ac:dyDescent="0.15">
      <c r="A2506" s="3"/>
      <c r="B2506" s="3"/>
      <c r="J2506" s="3"/>
      <c r="K2506" s="5"/>
      <c r="L2506" s="8"/>
      <c r="N2506" s="5"/>
      <c r="O2506" s="10"/>
      <c r="P2506" s="8"/>
    </row>
    <row r="2507" spans="1:16" s="2" customFormat="1" x14ac:dyDescent="0.15">
      <c r="A2507" s="3"/>
      <c r="B2507" s="3"/>
      <c r="J2507" s="3"/>
      <c r="K2507" s="5"/>
      <c r="L2507" s="8"/>
      <c r="N2507" s="5"/>
      <c r="O2507" s="10"/>
      <c r="P2507" s="8"/>
    </row>
    <row r="2508" spans="1:16" s="2" customFormat="1" x14ac:dyDescent="0.15">
      <c r="A2508" s="3"/>
      <c r="B2508" s="3"/>
      <c r="J2508" s="3"/>
      <c r="K2508" s="5"/>
      <c r="L2508" s="8"/>
      <c r="N2508" s="5"/>
      <c r="O2508" s="10"/>
      <c r="P2508" s="8"/>
    </row>
    <row r="2509" spans="1:16" s="2" customFormat="1" x14ac:dyDescent="0.15">
      <c r="A2509" s="3"/>
      <c r="B2509" s="3"/>
      <c r="J2509" s="3"/>
      <c r="K2509" s="5"/>
      <c r="L2509" s="8"/>
      <c r="N2509" s="5"/>
      <c r="O2509" s="10"/>
      <c r="P2509" s="8"/>
    </row>
    <row r="2510" spans="1:16" s="2" customFormat="1" x14ac:dyDescent="0.15">
      <c r="A2510" s="3"/>
      <c r="B2510" s="3"/>
      <c r="J2510" s="3"/>
      <c r="K2510" s="5"/>
      <c r="L2510" s="8"/>
      <c r="N2510" s="5"/>
      <c r="O2510" s="10"/>
      <c r="P2510" s="8"/>
    </row>
    <row r="2511" spans="1:16" s="2" customFormat="1" x14ac:dyDescent="0.15">
      <c r="A2511" s="3"/>
      <c r="B2511" s="3"/>
      <c r="J2511" s="3"/>
      <c r="K2511" s="5"/>
      <c r="L2511" s="8"/>
      <c r="N2511" s="5"/>
      <c r="O2511" s="10"/>
      <c r="P2511" s="8"/>
    </row>
    <row r="2512" spans="1:16" s="2" customFormat="1" x14ac:dyDescent="0.15">
      <c r="A2512" s="3"/>
      <c r="B2512" s="3"/>
      <c r="J2512" s="3"/>
      <c r="K2512" s="5"/>
      <c r="L2512" s="8"/>
      <c r="N2512" s="5"/>
      <c r="O2512" s="10"/>
      <c r="P2512" s="8"/>
    </row>
    <row r="2513" spans="1:16" s="2" customFormat="1" x14ac:dyDescent="0.15">
      <c r="A2513" s="3"/>
      <c r="B2513" s="3"/>
      <c r="J2513" s="3"/>
      <c r="K2513" s="5"/>
      <c r="L2513" s="8"/>
      <c r="N2513" s="5"/>
      <c r="O2513" s="10"/>
      <c r="P2513" s="8"/>
    </row>
    <row r="2514" spans="1:16" s="2" customFormat="1" x14ac:dyDescent="0.15">
      <c r="A2514" s="3"/>
      <c r="B2514" s="3"/>
      <c r="J2514" s="3"/>
      <c r="K2514" s="5"/>
      <c r="L2514" s="8"/>
      <c r="N2514" s="5"/>
      <c r="O2514" s="10"/>
      <c r="P2514" s="8"/>
    </row>
    <row r="2515" spans="1:16" s="2" customFormat="1" x14ac:dyDescent="0.15">
      <c r="A2515" s="3"/>
      <c r="B2515" s="3"/>
      <c r="J2515" s="3"/>
      <c r="K2515" s="5"/>
      <c r="L2515" s="8"/>
      <c r="N2515" s="5"/>
      <c r="O2515" s="10"/>
      <c r="P2515" s="8"/>
    </row>
    <row r="2516" spans="1:16" s="2" customFormat="1" x14ac:dyDescent="0.15">
      <c r="A2516" s="3"/>
      <c r="B2516" s="3"/>
      <c r="J2516" s="3"/>
      <c r="K2516" s="5"/>
      <c r="L2516" s="8"/>
      <c r="N2516" s="5"/>
      <c r="O2516" s="10"/>
      <c r="P2516" s="8"/>
    </row>
    <row r="2517" spans="1:16" s="2" customFormat="1" x14ac:dyDescent="0.15">
      <c r="A2517" s="3"/>
      <c r="B2517" s="3"/>
      <c r="J2517" s="3"/>
      <c r="K2517" s="5"/>
      <c r="L2517" s="8"/>
      <c r="N2517" s="5"/>
      <c r="O2517" s="10"/>
      <c r="P2517" s="8"/>
    </row>
    <row r="2518" spans="1:16" s="2" customFormat="1" x14ac:dyDescent="0.15">
      <c r="A2518" s="3"/>
      <c r="B2518" s="3"/>
      <c r="J2518" s="3"/>
      <c r="K2518" s="5"/>
      <c r="L2518" s="8"/>
      <c r="N2518" s="5"/>
      <c r="O2518" s="10"/>
      <c r="P2518" s="8"/>
    </row>
    <row r="2519" spans="1:16" s="2" customFormat="1" x14ac:dyDescent="0.15">
      <c r="A2519" s="3"/>
      <c r="B2519" s="3"/>
      <c r="J2519" s="3"/>
      <c r="K2519" s="5"/>
      <c r="L2519" s="8"/>
      <c r="N2519" s="5"/>
      <c r="O2519" s="10"/>
      <c r="P2519" s="8"/>
    </row>
    <row r="2520" spans="1:16" s="2" customFormat="1" x14ac:dyDescent="0.15">
      <c r="A2520" s="3"/>
      <c r="B2520" s="3"/>
      <c r="J2520" s="3"/>
      <c r="K2520" s="5"/>
      <c r="L2520" s="8"/>
      <c r="N2520" s="5"/>
      <c r="O2520" s="10"/>
      <c r="P2520" s="8"/>
    </row>
    <row r="2521" spans="1:16" s="2" customFormat="1" x14ac:dyDescent="0.15">
      <c r="A2521" s="3"/>
      <c r="B2521" s="3"/>
      <c r="J2521" s="3"/>
      <c r="K2521" s="5"/>
      <c r="L2521" s="8"/>
      <c r="N2521" s="5"/>
      <c r="O2521" s="10"/>
      <c r="P2521" s="8"/>
    </row>
    <row r="2522" spans="1:16" s="2" customFormat="1" x14ac:dyDescent="0.15">
      <c r="A2522" s="3"/>
      <c r="B2522" s="3"/>
      <c r="J2522" s="3"/>
      <c r="K2522" s="5"/>
      <c r="L2522" s="8"/>
      <c r="N2522" s="5"/>
      <c r="O2522" s="10"/>
      <c r="P2522" s="8"/>
    </row>
    <row r="2523" spans="1:16" s="2" customFormat="1" x14ac:dyDescent="0.15">
      <c r="A2523" s="3"/>
      <c r="B2523" s="3"/>
      <c r="J2523" s="3"/>
      <c r="K2523" s="5"/>
      <c r="L2523" s="8"/>
      <c r="N2523" s="5"/>
      <c r="O2523" s="10"/>
      <c r="P2523" s="8"/>
    </row>
    <row r="2524" spans="1:16" s="2" customFormat="1" x14ac:dyDescent="0.15">
      <c r="A2524" s="3"/>
      <c r="B2524" s="3"/>
      <c r="J2524" s="3"/>
      <c r="K2524" s="5"/>
      <c r="L2524" s="8"/>
      <c r="N2524" s="5"/>
      <c r="O2524" s="10"/>
      <c r="P2524" s="8"/>
    </row>
    <row r="2525" spans="1:16" s="2" customFormat="1" x14ac:dyDescent="0.15">
      <c r="A2525" s="3"/>
      <c r="B2525" s="3"/>
      <c r="J2525" s="3"/>
      <c r="K2525" s="5"/>
      <c r="L2525" s="8"/>
      <c r="N2525" s="5"/>
      <c r="O2525" s="10"/>
      <c r="P2525" s="8"/>
    </row>
    <row r="2526" spans="1:16" s="2" customFormat="1" x14ac:dyDescent="0.15">
      <c r="A2526" s="3"/>
      <c r="B2526" s="3"/>
      <c r="J2526" s="3"/>
      <c r="K2526" s="5"/>
      <c r="L2526" s="8"/>
      <c r="N2526" s="5"/>
      <c r="O2526" s="10"/>
      <c r="P2526" s="8"/>
    </row>
    <row r="2527" spans="1:16" s="2" customFormat="1" x14ac:dyDescent="0.15">
      <c r="A2527" s="3"/>
      <c r="B2527" s="3"/>
      <c r="J2527" s="3"/>
      <c r="K2527" s="5"/>
      <c r="L2527" s="8"/>
      <c r="N2527" s="5"/>
      <c r="O2527" s="10"/>
      <c r="P2527" s="8"/>
    </row>
    <row r="2528" spans="1:16" s="2" customFormat="1" x14ac:dyDescent="0.15">
      <c r="A2528" s="3"/>
      <c r="B2528" s="3"/>
      <c r="J2528" s="3"/>
      <c r="K2528" s="5"/>
      <c r="L2528" s="8"/>
      <c r="N2528" s="5"/>
      <c r="O2528" s="10"/>
      <c r="P2528" s="8"/>
    </row>
    <row r="2529" spans="1:16" s="2" customFormat="1" x14ac:dyDescent="0.15">
      <c r="A2529" s="3"/>
      <c r="B2529" s="3"/>
      <c r="J2529" s="3"/>
      <c r="K2529" s="5"/>
      <c r="L2529" s="8"/>
      <c r="N2529" s="5"/>
      <c r="O2529" s="10"/>
      <c r="P2529" s="8"/>
    </row>
    <row r="2530" spans="1:16" s="2" customFormat="1" x14ac:dyDescent="0.15">
      <c r="A2530" s="3"/>
      <c r="B2530" s="3"/>
      <c r="J2530" s="3"/>
      <c r="K2530" s="5"/>
      <c r="L2530" s="8"/>
      <c r="N2530" s="5"/>
      <c r="O2530" s="10"/>
      <c r="P2530" s="8"/>
    </row>
    <row r="2531" spans="1:16" s="2" customFormat="1" x14ac:dyDescent="0.15">
      <c r="A2531" s="3"/>
      <c r="B2531" s="3"/>
      <c r="J2531" s="3"/>
      <c r="K2531" s="5"/>
      <c r="L2531" s="8"/>
      <c r="N2531" s="5"/>
      <c r="O2531" s="10"/>
      <c r="P2531" s="8"/>
    </row>
    <row r="2532" spans="1:16" s="2" customFormat="1" x14ac:dyDescent="0.15">
      <c r="A2532" s="3"/>
      <c r="B2532" s="3"/>
      <c r="J2532" s="3"/>
      <c r="K2532" s="5"/>
      <c r="L2532" s="8"/>
      <c r="N2532" s="5"/>
      <c r="O2532" s="10"/>
      <c r="P2532" s="8"/>
    </row>
    <row r="2533" spans="1:16" s="2" customFormat="1" x14ac:dyDescent="0.15">
      <c r="A2533" s="3"/>
      <c r="B2533" s="3"/>
      <c r="J2533" s="3"/>
      <c r="K2533" s="5"/>
      <c r="L2533" s="8"/>
      <c r="N2533" s="5"/>
      <c r="O2533" s="10"/>
      <c r="P2533" s="8"/>
    </row>
    <row r="2534" spans="1:16" s="2" customFormat="1" x14ac:dyDescent="0.15">
      <c r="A2534" s="3"/>
      <c r="B2534" s="3"/>
      <c r="J2534" s="3"/>
      <c r="K2534" s="5"/>
      <c r="L2534" s="8"/>
      <c r="N2534" s="5"/>
      <c r="O2534" s="10"/>
      <c r="P2534" s="8"/>
    </row>
    <row r="2535" spans="1:16" s="2" customFormat="1" x14ac:dyDescent="0.15">
      <c r="A2535" s="3"/>
      <c r="B2535" s="3"/>
      <c r="J2535" s="3"/>
      <c r="K2535" s="5"/>
      <c r="L2535" s="8"/>
      <c r="N2535" s="5"/>
      <c r="O2535" s="10"/>
      <c r="P2535" s="8"/>
    </row>
    <row r="2536" spans="1:16" s="2" customFormat="1" x14ac:dyDescent="0.15">
      <c r="A2536" s="3"/>
      <c r="B2536" s="3"/>
      <c r="J2536" s="3"/>
      <c r="K2536" s="5"/>
      <c r="L2536" s="8"/>
      <c r="N2536" s="5"/>
      <c r="O2536" s="10"/>
      <c r="P2536" s="8"/>
    </row>
    <row r="2537" spans="1:16" s="2" customFormat="1" x14ac:dyDescent="0.15">
      <c r="A2537" s="3"/>
      <c r="B2537" s="3"/>
      <c r="J2537" s="3"/>
      <c r="K2537" s="5"/>
      <c r="L2537" s="8"/>
      <c r="N2537" s="5"/>
      <c r="O2537" s="10"/>
      <c r="P2537" s="8"/>
    </row>
    <row r="2538" spans="1:16" s="2" customFormat="1" x14ac:dyDescent="0.15">
      <c r="A2538" s="3"/>
      <c r="B2538" s="3"/>
      <c r="J2538" s="3"/>
      <c r="K2538" s="5"/>
      <c r="L2538" s="8"/>
      <c r="N2538" s="5"/>
      <c r="O2538" s="10"/>
      <c r="P2538" s="8"/>
    </row>
    <row r="2539" spans="1:16" s="2" customFormat="1" x14ac:dyDescent="0.15">
      <c r="A2539" s="3"/>
      <c r="B2539" s="3"/>
      <c r="J2539" s="3"/>
      <c r="K2539" s="5"/>
      <c r="L2539" s="8"/>
      <c r="N2539" s="5"/>
      <c r="O2539" s="10"/>
      <c r="P2539" s="8"/>
    </row>
    <row r="2540" spans="1:16" s="2" customFormat="1" x14ac:dyDescent="0.15">
      <c r="A2540" s="3"/>
      <c r="B2540" s="3"/>
      <c r="J2540" s="3"/>
      <c r="K2540" s="5"/>
      <c r="L2540" s="8"/>
      <c r="N2540" s="5"/>
      <c r="O2540" s="10"/>
      <c r="P2540" s="8"/>
    </row>
    <row r="2541" spans="1:16" s="2" customFormat="1" x14ac:dyDescent="0.15">
      <c r="A2541" s="3"/>
      <c r="B2541" s="3"/>
      <c r="J2541" s="3"/>
      <c r="K2541" s="5"/>
      <c r="L2541" s="8"/>
      <c r="N2541" s="5"/>
      <c r="O2541" s="10"/>
      <c r="P2541" s="8"/>
    </row>
    <row r="2542" spans="1:16" s="2" customFormat="1" x14ac:dyDescent="0.15">
      <c r="A2542" s="3"/>
      <c r="B2542" s="3"/>
      <c r="J2542" s="3"/>
      <c r="K2542" s="5"/>
      <c r="L2542" s="8"/>
      <c r="N2542" s="5"/>
      <c r="O2542" s="10"/>
      <c r="P2542" s="8"/>
    </row>
    <row r="2543" spans="1:16" s="2" customFormat="1" x14ac:dyDescent="0.15">
      <c r="A2543" s="3"/>
      <c r="B2543" s="3"/>
      <c r="J2543" s="3"/>
      <c r="K2543" s="5"/>
      <c r="L2543" s="8"/>
      <c r="N2543" s="5"/>
      <c r="O2543" s="10"/>
      <c r="P2543" s="8"/>
    </row>
    <row r="2544" spans="1:16" s="2" customFormat="1" x14ac:dyDescent="0.15">
      <c r="A2544" s="3"/>
      <c r="B2544" s="3"/>
      <c r="J2544" s="3"/>
      <c r="K2544" s="5"/>
      <c r="L2544" s="8"/>
      <c r="N2544" s="5"/>
      <c r="O2544" s="10"/>
      <c r="P2544" s="8"/>
    </row>
    <row r="2545" spans="1:16" s="2" customFormat="1" x14ac:dyDescent="0.15">
      <c r="A2545" s="3"/>
      <c r="B2545" s="3"/>
      <c r="J2545" s="3"/>
      <c r="K2545" s="5"/>
      <c r="L2545" s="8"/>
      <c r="N2545" s="5"/>
      <c r="O2545" s="10"/>
      <c r="P2545" s="8"/>
    </row>
    <row r="2546" spans="1:16" s="2" customFormat="1" x14ac:dyDescent="0.15">
      <c r="A2546" s="3"/>
      <c r="B2546" s="3"/>
      <c r="J2546" s="3"/>
      <c r="K2546" s="5"/>
      <c r="L2546" s="8"/>
      <c r="N2546" s="5"/>
      <c r="O2546" s="10"/>
      <c r="P2546" s="8"/>
    </row>
    <row r="2547" spans="1:16" s="2" customFormat="1" x14ac:dyDescent="0.15">
      <c r="A2547" s="3"/>
      <c r="B2547" s="3"/>
      <c r="J2547" s="3"/>
      <c r="K2547" s="5"/>
      <c r="L2547" s="8"/>
      <c r="N2547" s="5"/>
      <c r="O2547" s="10"/>
      <c r="P2547" s="8"/>
    </row>
    <row r="2548" spans="1:16" s="2" customFormat="1" x14ac:dyDescent="0.15">
      <c r="A2548" s="3"/>
      <c r="B2548" s="3"/>
      <c r="J2548" s="3"/>
      <c r="K2548" s="5"/>
      <c r="L2548" s="8"/>
      <c r="N2548" s="5"/>
      <c r="O2548" s="10"/>
      <c r="P2548" s="8"/>
    </row>
    <row r="2549" spans="1:16" s="2" customFormat="1" x14ac:dyDescent="0.15">
      <c r="A2549" s="3"/>
      <c r="B2549" s="3"/>
      <c r="J2549" s="3"/>
      <c r="K2549" s="5"/>
      <c r="L2549" s="8"/>
      <c r="N2549" s="5"/>
      <c r="O2549" s="10"/>
      <c r="P2549" s="8"/>
    </row>
    <row r="2550" spans="1:16" s="2" customFormat="1" x14ac:dyDescent="0.15">
      <c r="A2550" s="3"/>
      <c r="B2550" s="3"/>
      <c r="J2550" s="3"/>
      <c r="K2550" s="5"/>
      <c r="L2550" s="8"/>
      <c r="N2550" s="5"/>
      <c r="O2550" s="10"/>
      <c r="P2550" s="8"/>
    </row>
    <row r="2551" spans="1:16" s="2" customFormat="1" x14ac:dyDescent="0.15">
      <c r="A2551" s="3"/>
      <c r="B2551" s="3"/>
      <c r="J2551" s="3"/>
      <c r="K2551" s="5"/>
      <c r="L2551" s="8"/>
      <c r="N2551" s="5"/>
      <c r="O2551" s="10"/>
      <c r="P2551" s="8"/>
    </row>
    <row r="2552" spans="1:16" s="2" customFormat="1" x14ac:dyDescent="0.15">
      <c r="A2552" s="3"/>
      <c r="B2552" s="3"/>
      <c r="J2552" s="3"/>
      <c r="K2552" s="5"/>
      <c r="L2552" s="8"/>
      <c r="N2552" s="5"/>
      <c r="O2552" s="10"/>
      <c r="P2552" s="8"/>
    </row>
    <row r="2553" spans="1:16" s="2" customFormat="1" x14ac:dyDescent="0.15">
      <c r="A2553" s="3"/>
      <c r="B2553" s="3"/>
      <c r="J2553" s="3"/>
      <c r="K2553" s="5"/>
      <c r="L2553" s="8"/>
      <c r="N2553" s="5"/>
      <c r="O2553" s="10"/>
      <c r="P2553" s="8"/>
    </row>
    <row r="2554" spans="1:16" s="2" customFormat="1" x14ac:dyDescent="0.15">
      <c r="A2554" s="3"/>
      <c r="B2554" s="3"/>
      <c r="J2554" s="3"/>
      <c r="K2554" s="5"/>
      <c r="L2554" s="8"/>
      <c r="N2554" s="5"/>
      <c r="O2554" s="10"/>
      <c r="P2554" s="8"/>
    </row>
    <row r="2555" spans="1:16" s="2" customFormat="1" x14ac:dyDescent="0.15">
      <c r="A2555" s="3"/>
      <c r="B2555" s="3"/>
      <c r="J2555" s="3"/>
      <c r="K2555" s="5"/>
      <c r="L2555" s="8"/>
      <c r="N2555" s="5"/>
      <c r="O2555" s="10"/>
      <c r="P2555" s="8"/>
    </row>
    <row r="2556" spans="1:16" s="2" customFormat="1" x14ac:dyDescent="0.15">
      <c r="A2556" s="3"/>
      <c r="B2556" s="3"/>
      <c r="J2556" s="3"/>
      <c r="K2556" s="5"/>
      <c r="L2556" s="8"/>
      <c r="N2556" s="5"/>
      <c r="O2556" s="10"/>
      <c r="P2556" s="8"/>
    </row>
    <row r="2557" spans="1:16" s="2" customFormat="1" x14ac:dyDescent="0.15">
      <c r="A2557" s="3"/>
      <c r="B2557" s="3"/>
      <c r="J2557" s="3"/>
      <c r="K2557" s="5"/>
      <c r="L2557" s="8"/>
      <c r="N2557" s="5"/>
      <c r="O2557" s="10"/>
      <c r="P2557" s="8"/>
    </row>
    <row r="2558" spans="1:16" s="2" customFormat="1" x14ac:dyDescent="0.15">
      <c r="A2558" s="3"/>
      <c r="B2558" s="3"/>
      <c r="J2558" s="3"/>
      <c r="K2558" s="5"/>
      <c r="L2558" s="8"/>
      <c r="N2558" s="5"/>
      <c r="O2558" s="10"/>
      <c r="P2558" s="8"/>
    </row>
    <row r="2559" spans="1:16" s="2" customFormat="1" x14ac:dyDescent="0.15">
      <c r="A2559" s="3"/>
      <c r="B2559" s="3"/>
      <c r="J2559" s="3"/>
      <c r="K2559" s="5"/>
      <c r="L2559" s="8"/>
      <c r="N2559" s="5"/>
      <c r="O2559" s="10"/>
      <c r="P2559" s="8"/>
    </row>
    <row r="2560" spans="1:16" s="2" customFormat="1" x14ac:dyDescent="0.15">
      <c r="A2560" s="3"/>
      <c r="B2560" s="3"/>
      <c r="J2560" s="3"/>
      <c r="K2560" s="5"/>
      <c r="L2560" s="8"/>
      <c r="N2560" s="5"/>
      <c r="O2560" s="10"/>
      <c r="P2560" s="8"/>
    </row>
    <row r="2561" spans="1:16" s="2" customFormat="1" x14ac:dyDescent="0.15">
      <c r="A2561" s="3"/>
      <c r="B2561" s="3"/>
      <c r="J2561" s="3"/>
      <c r="K2561" s="5"/>
      <c r="L2561" s="8"/>
      <c r="N2561" s="5"/>
      <c r="O2561" s="10"/>
      <c r="P2561" s="8"/>
    </row>
    <row r="2562" spans="1:16" s="2" customFormat="1" x14ac:dyDescent="0.15">
      <c r="A2562" s="3"/>
      <c r="B2562" s="3"/>
      <c r="J2562" s="3"/>
      <c r="K2562" s="5"/>
      <c r="L2562" s="8"/>
      <c r="N2562" s="5"/>
      <c r="O2562" s="10"/>
      <c r="P2562" s="8"/>
    </row>
    <row r="2563" spans="1:16" s="2" customFormat="1" x14ac:dyDescent="0.15">
      <c r="A2563" s="3"/>
      <c r="B2563" s="3"/>
      <c r="J2563" s="3"/>
      <c r="K2563" s="5"/>
      <c r="L2563" s="8"/>
      <c r="N2563" s="5"/>
      <c r="O2563" s="10"/>
      <c r="P2563" s="8"/>
    </row>
    <row r="2564" spans="1:16" s="2" customFormat="1" x14ac:dyDescent="0.15">
      <c r="A2564" s="3"/>
      <c r="B2564" s="3"/>
      <c r="J2564" s="3"/>
      <c r="K2564" s="5"/>
      <c r="L2564" s="8"/>
      <c r="N2564" s="5"/>
      <c r="O2564" s="10"/>
      <c r="P2564" s="8"/>
    </row>
    <row r="2565" spans="1:16" s="2" customFormat="1" x14ac:dyDescent="0.15">
      <c r="A2565" s="3"/>
      <c r="B2565" s="3"/>
      <c r="J2565" s="3"/>
      <c r="K2565" s="5"/>
      <c r="L2565" s="8"/>
      <c r="N2565" s="5"/>
      <c r="O2565" s="10"/>
      <c r="P2565" s="8"/>
    </row>
    <row r="2566" spans="1:16" s="2" customFormat="1" x14ac:dyDescent="0.15">
      <c r="A2566" s="3"/>
      <c r="B2566" s="3"/>
      <c r="J2566" s="3"/>
      <c r="K2566" s="5"/>
      <c r="L2566" s="8"/>
      <c r="N2566" s="5"/>
      <c r="O2566" s="10"/>
      <c r="P2566" s="8"/>
    </row>
    <row r="2567" spans="1:16" s="2" customFormat="1" x14ac:dyDescent="0.15">
      <c r="A2567" s="3"/>
      <c r="B2567" s="3"/>
      <c r="J2567" s="3"/>
      <c r="K2567" s="5"/>
      <c r="L2567" s="8"/>
      <c r="N2567" s="5"/>
      <c r="O2567" s="10"/>
      <c r="P2567" s="8"/>
    </row>
    <row r="2568" spans="1:16" s="2" customFormat="1" x14ac:dyDescent="0.15">
      <c r="A2568" s="3"/>
      <c r="B2568" s="3"/>
      <c r="J2568" s="3"/>
      <c r="K2568" s="5"/>
      <c r="L2568" s="8"/>
      <c r="N2568" s="5"/>
      <c r="O2568" s="10"/>
      <c r="P2568" s="8"/>
    </row>
    <row r="2569" spans="1:16" s="2" customFormat="1" x14ac:dyDescent="0.15">
      <c r="A2569" s="3"/>
      <c r="B2569" s="3"/>
      <c r="J2569" s="3"/>
      <c r="K2569" s="5"/>
      <c r="L2569" s="8"/>
      <c r="N2569" s="5"/>
      <c r="O2569" s="10"/>
      <c r="P2569" s="8"/>
    </row>
    <row r="2570" spans="1:16" s="2" customFormat="1" x14ac:dyDescent="0.15">
      <c r="A2570" s="3"/>
      <c r="B2570" s="3"/>
      <c r="J2570" s="3"/>
      <c r="K2570" s="5"/>
      <c r="L2570" s="8"/>
      <c r="N2570" s="5"/>
      <c r="O2570" s="10"/>
      <c r="P2570" s="8"/>
    </row>
    <row r="2571" spans="1:16" s="2" customFormat="1" x14ac:dyDescent="0.15">
      <c r="A2571" s="3"/>
      <c r="B2571" s="3"/>
      <c r="J2571" s="3"/>
      <c r="K2571" s="5"/>
      <c r="L2571" s="8"/>
      <c r="N2571" s="5"/>
      <c r="O2571" s="10"/>
      <c r="P2571" s="8"/>
    </row>
    <row r="2572" spans="1:16" s="2" customFormat="1" x14ac:dyDescent="0.15">
      <c r="A2572" s="3"/>
      <c r="B2572" s="3"/>
      <c r="J2572" s="3"/>
      <c r="K2572" s="5"/>
      <c r="L2572" s="8"/>
      <c r="N2572" s="5"/>
      <c r="O2572" s="10"/>
      <c r="P2572" s="8"/>
    </row>
    <row r="2573" spans="1:16" s="2" customFormat="1" x14ac:dyDescent="0.15">
      <c r="A2573" s="3"/>
      <c r="B2573" s="3"/>
      <c r="J2573" s="3"/>
      <c r="K2573" s="5"/>
      <c r="L2573" s="8"/>
      <c r="N2573" s="5"/>
      <c r="O2573" s="10"/>
      <c r="P2573" s="8"/>
    </row>
    <row r="2574" spans="1:16" s="2" customFormat="1" x14ac:dyDescent="0.15">
      <c r="A2574" s="3"/>
      <c r="B2574" s="3"/>
      <c r="J2574" s="3"/>
      <c r="K2574" s="5"/>
      <c r="L2574" s="8"/>
      <c r="N2574" s="5"/>
      <c r="O2574" s="10"/>
      <c r="P2574" s="8"/>
    </row>
    <row r="2575" spans="1:16" s="2" customFormat="1" x14ac:dyDescent="0.15">
      <c r="A2575" s="3"/>
      <c r="B2575" s="3"/>
      <c r="J2575" s="3"/>
      <c r="K2575" s="5"/>
      <c r="L2575" s="8"/>
      <c r="N2575" s="5"/>
      <c r="O2575" s="10"/>
      <c r="P2575" s="8"/>
    </row>
    <row r="2576" spans="1:16" s="2" customFormat="1" x14ac:dyDescent="0.15">
      <c r="A2576" s="3"/>
      <c r="B2576" s="3"/>
      <c r="J2576" s="3"/>
      <c r="K2576" s="5"/>
      <c r="L2576" s="8"/>
      <c r="N2576" s="5"/>
      <c r="O2576" s="10"/>
      <c r="P2576" s="8"/>
    </row>
    <row r="2577" spans="1:16" s="2" customFormat="1" x14ac:dyDescent="0.15">
      <c r="A2577" s="3"/>
      <c r="B2577" s="3"/>
      <c r="J2577" s="3"/>
      <c r="K2577" s="5"/>
      <c r="L2577" s="8"/>
      <c r="N2577" s="5"/>
      <c r="O2577" s="10"/>
      <c r="P2577" s="8"/>
    </row>
    <row r="2578" spans="1:16" s="2" customFormat="1" x14ac:dyDescent="0.15">
      <c r="A2578" s="3"/>
      <c r="B2578" s="3"/>
      <c r="J2578" s="3"/>
      <c r="K2578" s="5"/>
      <c r="L2578" s="8"/>
      <c r="N2578" s="5"/>
      <c r="O2578" s="10"/>
      <c r="P2578" s="8"/>
    </row>
    <row r="2579" spans="1:16" s="2" customFormat="1" x14ac:dyDescent="0.15">
      <c r="A2579" s="3"/>
      <c r="B2579" s="3"/>
      <c r="J2579" s="3"/>
      <c r="K2579" s="5"/>
      <c r="L2579" s="8"/>
      <c r="N2579" s="5"/>
      <c r="O2579" s="10"/>
      <c r="P2579" s="8"/>
    </row>
    <row r="2580" spans="1:16" s="2" customFormat="1" x14ac:dyDescent="0.15">
      <c r="A2580" s="3"/>
      <c r="B2580" s="3"/>
      <c r="J2580" s="3"/>
      <c r="K2580" s="5"/>
      <c r="L2580" s="8"/>
      <c r="N2580" s="5"/>
      <c r="O2580" s="10"/>
      <c r="P2580" s="8"/>
    </row>
    <row r="2581" spans="1:16" s="2" customFormat="1" x14ac:dyDescent="0.15">
      <c r="A2581" s="3"/>
      <c r="B2581" s="3"/>
      <c r="J2581" s="3"/>
      <c r="K2581" s="5"/>
      <c r="L2581" s="8"/>
      <c r="N2581" s="5"/>
      <c r="O2581" s="10"/>
      <c r="P2581" s="8"/>
    </row>
    <row r="2582" spans="1:16" s="2" customFormat="1" x14ac:dyDescent="0.15">
      <c r="A2582" s="3"/>
      <c r="B2582" s="3"/>
      <c r="J2582" s="3"/>
      <c r="K2582" s="5"/>
      <c r="L2582" s="8"/>
      <c r="N2582" s="5"/>
      <c r="O2582" s="10"/>
      <c r="P2582" s="8"/>
    </row>
    <row r="2583" spans="1:16" s="2" customFormat="1" x14ac:dyDescent="0.15">
      <c r="A2583" s="3"/>
      <c r="B2583" s="3"/>
      <c r="J2583" s="3"/>
      <c r="K2583" s="5"/>
      <c r="L2583" s="8"/>
      <c r="N2583" s="5"/>
      <c r="O2583" s="10"/>
      <c r="P2583" s="8"/>
    </row>
    <row r="2584" spans="1:16" s="2" customFormat="1" x14ac:dyDescent="0.15">
      <c r="A2584" s="3"/>
      <c r="B2584" s="3"/>
      <c r="J2584" s="3"/>
      <c r="K2584" s="5"/>
      <c r="L2584" s="8"/>
      <c r="N2584" s="5"/>
      <c r="O2584" s="10"/>
      <c r="P2584" s="8"/>
    </row>
    <row r="2585" spans="1:16" s="2" customFormat="1" x14ac:dyDescent="0.15">
      <c r="A2585" s="3"/>
      <c r="B2585" s="3"/>
      <c r="J2585" s="3"/>
      <c r="K2585" s="5"/>
      <c r="L2585" s="8"/>
      <c r="N2585" s="5"/>
      <c r="O2585" s="10"/>
      <c r="P2585" s="8"/>
    </row>
    <row r="2586" spans="1:16" s="2" customFormat="1" x14ac:dyDescent="0.15">
      <c r="A2586" s="3"/>
      <c r="B2586" s="3"/>
      <c r="J2586" s="3"/>
      <c r="K2586" s="5"/>
      <c r="L2586" s="8"/>
      <c r="N2586" s="5"/>
      <c r="O2586" s="10"/>
      <c r="P2586" s="8"/>
    </row>
    <row r="2587" spans="1:16" s="2" customFormat="1" x14ac:dyDescent="0.15">
      <c r="A2587" s="3"/>
      <c r="B2587" s="3"/>
      <c r="J2587" s="3"/>
      <c r="K2587" s="5"/>
      <c r="L2587" s="8"/>
      <c r="N2587" s="5"/>
      <c r="O2587" s="10"/>
      <c r="P2587" s="8"/>
    </row>
    <row r="2588" spans="1:16" s="2" customFormat="1" x14ac:dyDescent="0.15">
      <c r="A2588" s="3"/>
      <c r="B2588" s="3"/>
      <c r="J2588" s="3"/>
      <c r="K2588" s="5"/>
      <c r="L2588" s="8"/>
      <c r="N2588" s="5"/>
      <c r="O2588" s="10"/>
      <c r="P2588" s="8"/>
    </row>
    <row r="2589" spans="1:16" s="2" customFormat="1" x14ac:dyDescent="0.15">
      <c r="A2589" s="3"/>
      <c r="B2589" s="3"/>
      <c r="J2589" s="3"/>
      <c r="K2589" s="5"/>
      <c r="L2589" s="8"/>
      <c r="N2589" s="5"/>
      <c r="O2589" s="10"/>
      <c r="P2589" s="8"/>
    </row>
    <row r="2590" spans="1:16" s="2" customFormat="1" x14ac:dyDescent="0.15">
      <c r="A2590" s="3"/>
      <c r="B2590" s="3"/>
      <c r="J2590" s="3"/>
      <c r="K2590" s="5"/>
      <c r="L2590" s="8"/>
      <c r="N2590" s="5"/>
      <c r="O2590" s="10"/>
      <c r="P2590" s="8"/>
    </row>
    <row r="2591" spans="1:16" s="2" customFormat="1" x14ac:dyDescent="0.15">
      <c r="A2591" s="3"/>
      <c r="B2591" s="3"/>
      <c r="J2591" s="3"/>
      <c r="K2591" s="5"/>
      <c r="L2591" s="8"/>
      <c r="N2591" s="5"/>
      <c r="O2591" s="10"/>
      <c r="P2591" s="8"/>
    </row>
    <row r="2592" spans="1:16" s="2" customFormat="1" x14ac:dyDescent="0.15">
      <c r="A2592" s="3"/>
      <c r="B2592" s="3"/>
      <c r="J2592" s="3"/>
      <c r="K2592" s="5"/>
      <c r="L2592" s="8"/>
      <c r="N2592" s="5"/>
      <c r="O2592" s="10"/>
      <c r="P2592" s="8"/>
    </row>
    <row r="2593" spans="1:16" s="2" customFormat="1" x14ac:dyDescent="0.15">
      <c r="A2593" s="3"/>
      <c r="B2593" s="3"/>
      <c r="J2593" s="3"/>
      <c r="K2593" s="5"/>
      <c r="L2593" s="8"/>
      <c r="N2593" s="5"/>
      <c r="O2593" s="10"/>
      <c r="P2593" s="8"/>
    </row>
    <row r="2594" spans="1:16" s="2" customFormat="1" x14ac:dyDescent="0.15">
      <c r="A2594" s="3"/>
      <c r="B2594" s="3"/>
      <c r="J2594" s="3"/>
      <c r="K2594" s="5"/>
      <c r="L2594" s="8"/>
      <c r="N2594" s="5"/>
      <c r="O2594" s="10"/>
      <c r="P2594" s="8"/>
    </row>
    <row r="2595" spans="1:16" s="2" customFormat="1" x14ac:dyDescent="0.15">
      <c r="A2595" s="3"/>
      <c r="B2595" s="3"/>
      <c r="J2595" s="3"/>
      <c r="K2595" s="5"/>
      <c r="L2595" s="8"/>
      <c r="N2595" s="5"/>
      <c r="O2595" s="10"/>
      <c r="P2595" s="8"/>
    </row>
    <row r="2596" spans="1:16" s="2" customFormat="1" x14ac:dyDescent="0.15">
      <c r="A2596" s="3"/>
      <c r="B2596" s="3"/>
      <c r="J2596" s="3"/>
      <c r="K2596" s="5"/>
      <c r="L2596" s="8"/>
      <c r="N2596" s="5"/>
      <c r="O2596" s="10"/>
      <c r="P2596" s="8"/>
    </row>
    <row r="2597" spans="1:16" s="2" customFormat="1" x14ac:dyDescent="0.15">
      <c r="A2597" s="3"/>
      <c r="B2597" s="3"/>
      <c r="J2597" s="3"/>
      <c r="K2597" s="5"/>
      <c r="L2597" s="8"/>
      <c r="N2597" s="5"/>
      <c r="O2597" s="10"/>
      <c r="P2597" s="8"/>
    </row>
    <row r="2598" spans="1:16" s="2" customFormat="1" x14ac:dyDescent="0.15">
      <c r="A2598" s="3"/>
      <c r="B2598" s="3"/>
      <c r="J2598" s="3"/>
      <c r="K2598" s="5"/>
      <c r="L2598" s="8"/>
      <c r="N2598" s="5"/>
      <c r="O2598" s="10"/>
      <c r="P2598" s="8"/>
    </row>
    <row r="2599" spans="1:16" s="2" customFormat="1" x14ac:dyDescent="0.15">
      <c r="A2599" s="3"/>
      <c r="B2599" s="3"/>
      <c r="J2599" s="3"/>
      <c r="K2599" s="5"/>
      <c r="L2599" s="8"/>
      <c r="N2599" s="5"/>
      <c r="O2599" s="10"/>
      <c r="P2599" s="8"/>
    </row>
    <row r="2600" spans="1:16" s="2" customFormat="1" x14ac:dyDescent="0.15">
      <c r="A2600" s="3"/>
      <c r="B2600" s="3"/>
      <c r="J2600" s="3"/>
      <c r="K2600" s="5"/>
      <c r="L2600" s="8"/>
      <c r="N2600" s="5"/>
      <c r="O2600" s="10"/>
      <c r="P2600" s="8"/>
    </row>
    <row r="2601" spans="1:16" s="2" customFormat="1" x14ac:dyDescent="0.15">
      <c r="A2601" s="3"/>
      <c r="B2601" s="3"/>
      <c r="J2601" s="3"/>
      <c r="K2601" s="5"/>
      <c r="L2601" s="8"/>
      <c r="N2601" s="5"/>
      <c r="O2601" s="10"/>
      <c r="P2601" s="8"/>
    </row>
    <row r="2602" spans="1:16" s="2" customFormat="1" x14ac:dyDescent="0.15">
      <c r="A2602" s="3"/>
      <c r="B2602" s="3"/>
      <c r="J2602" s="3"/>
      <c r="K2602" s="5"/>
      <c r="L2602" s="8"/>
      <c r="N2602" s="5"/>
      <c r="O2602" s="10"/>
      <c r="P2602" s="8"/>
    </row>
    <row r="2603" spans="1:16" s="2" customFormat="1" x14ac:dyDescent="0.15">
      <c r="A2603" s="3"/>
      <c r="B2603" s="3"/>
      <c r="J2603" s="3"/>
      <c r="K2603" s="5"/>
      <c r="L2603" s="8"/>
      <c r="N2603" s="5"/>
      <c r="O2603" s="10"/>
      <c r="P2603" s="8"/>
    </row>
    <row r="2604" spans="1:16" s="2" customFormat="1" x14ac:dyDescent="0.15">
      <c r="A2604" s="3"/>
      <c r="B2604" s="3"/>
      <c r="J2604" s="3"/>
      <c r="K2604" s="5"/>
      <c r="L2604" s="8"/>
      <c r="N2604" s="5"/>
      <c r="O2604" s="10"/>
      <c r="P2604" s="8"/>
    </row>
    <row r="2605" spans="1:16" s="2" customFormat="1" x14ac:dyDescent="0.15">
      <c r="A2605" s="3"/>
      <c r="B2605" s="3"/>
      <c r="J2605" s="3"/>
      <c r="K2605" s="5"/>
      <c r="L2605" s="8"/>
      <c r="N2605" s="5"/>
      <c r="O2605" s="10"/>
      <c r="P2605" s="8"/>
    </row>
    <row r="2606" spans="1:16" s="2" customFormat="1" x14ac:dyDescent="0.15">
      <c r="A2606" s="3"/>
      <c r="B2606" s="3"/>
      <c r="J2606" s="3"/>
      <c r="K2606" s="5"/>
      <c r="L2606" s="8"/>
      <c r="N2606" s="5"/>
      <c r="O2606" s="10"/>
      <c r="P2606" s="8"/>
    </row>
    <row r="2607" spans="1:16" s="2" customFormat="1" x14ac:dyDescent="0.15">
      <c r="A2607" s="3"/>
      <c r="B2607" s="3"/>
      <c r="J2607" s="3"/>
      <c r="K2607" s="5"/>
      <c r="L2607" s="8"/>
      <c r="N2607" s="5"/>
      <c r="O2607" s="10"/>
      <c r="P2607" s="8"/>
    </row>
    <row r="2608" spans="1:16" s="2" customFormat="1" x14ac:dyDescent="0.15">
      <c r="A2608" s="3"/>
      <c r="B2608" s="3"/>
      <c r="J2608" s="3"/>
      <c r="K2608" s="5"/>
      <c r="L2608" s="8"/>
      <c r="N2608" s="5"/>
      <c r="O2608" s="10"/>
      <c r="P2608" s="8"/>
    </row>
    <row r="2609" spans="1:16" s="2" customFormat="1" x14ac:dyDescent="0.15">
      <c r="A2609" s="3"/>
      <c r="B2609" s="3"/>
      <c r="J2609" s="3"/>
      <c r="K2609" s="5"/>
      <c r="L2609" s="8"/>
      <c r="N2609" s="5"/>
      <c r="O2609" s="10"/>
      <c r="P2609" s="8"/>
    </row>
    <row r="2610" spans="1:16" s="2" customFormat="1" x14ac:dyDescent="0.15">
      <c r="A2610" s="3"/>
      <c r="B2610" s="3"/>
      <c r="J2610" s="3"/>
      <c r="K2610" s="5"/>
      <c r="L2610" s="8"/>
      <c r="N2610" s="5"/>
      <c r="O2610" s="10"/>
      <c r="P2610" s="8"/>
    </row>
    <row r="2611" spans="1:16" s="2" customFormat="1" x14ac:dyDescent="0.15">
      <c r="A2611" s="3"/>
      <c r="B2611" s="3"/>
      <c r="J2611" s="3"/>
      <c r="K2611" s="5"/>
      <c r="L2611" s="8"/>
      <c r="N2611" s="5"/>
      <c r="O2611" s="10"/>
      <c r="P2611" s="8"/>
    </row>
    <row r="2612" spans="1:16" s="2" customFormat="1" x14ac:dyDescent="0.15">
      <c r="A2612" s="3"/>
      <c r="B2612" s="3"/>
      <c r="J2612" s="3"/>
      <c r="K2612" s="5"/>
      <c r="L2612" s="8"/>
      <c r="N2612" s="5"/>
      <c r="O2612" s="10"/>
      <c r="P2612" s="8"/>
    </row>
    <row r="2613" spans="1:16" s="2" customFormat="1" x14ac:dyDescent="0.15">
      <c r="A2613" s="3"/>
      <c r="B2613" s="3"/>
      <c r="J2613" s="3"/>
      <c r="K2613" s="5"/>
      <c r="L2613" s="8"/>
      <c r="N2613" s="5"/>
      <c r="O2613" s="10"/>
      <c r="P2613" s="8"/>
    </row>
    <row r="2614" spans="1:16" s="2" customFormat="1" x14ac:dyDescent="0.15">
      <c r="A2614" s="3"/>
      <c r="B2614" s="3"/>
      <c r="J2614" s="3"/>
      <c r="K2614" s="5"/>
      <c r="L2614" s="8"/>
      <c r="N2614" s="5"/>
      <c r="O2614" s="10"/>
      <c r="P2614" s="8"/>
    </row>
    <row r="2615" spans="1:16" s="2" customFormat="1" x14ac:dyDescent="0.15">
      <c r="A2615" s="3"/>
      <c r="B2615" s="3"/>
      <c r="J2615" s="3"/>
      <c r="K2615" s="5"/>
      <c r="L2615" s="8"/>
      <c r="N2615" s="5"/>
      <c r="O2615" s="10"/>
      <c r="P2615" s="8"/>
    </row>
    <row r="2616" spans="1:16" s="2" customFormat="1" x14ac:dyDescent="0.15">
      <c r="A2616" s="3"/>
      <c r="B2616" s="3"/>
      <c r="J2616" s="3"/>
      <c r="K2616" s="5"/>
      <c r="L2616" s="8"/>
      <c r="N2616" s="5"/>
      <c r="O2616" s="10"/>
      <c r="P2616" s="8"/>
    </row>
    <row r="2617" spans="1:16" s="2" customFormat="1" x14ac:dyDescent="0.15">
      <c r="A2617" s="3"/>
      <c r="B2617" s="3"/>
      <c r="J2617" s="3"/>
      <c r="K2617" s="5"/>
      <c r="L2617" s="8"/>
      <c r="N2617" s="5"/>
      <c r="O2617" s="10"/>
      <c r="P2617" s="8"/>
    </row>
    <row r="2618" spans="1:16" s="2" customFormat="1" x14ac:dyDescent="0.15">
      <c r="A2618" s="3"/>
      <c r="B2618" s="3"/>
      <c r="J2618" s="3"/>
      <c r="K2618" s="5"/>
      <c r="L2618" s="8"/>
      <c r="N2618" s="5"/>
      <c r="O2618" s="10"/>
      <c r="P2618" s="8"/>
    </row>
    <row r="2619" spans="1:16" s="2" customFormat="1" x14ac:dyDescent="0.15">
      <c r="A2619" s="3"/>
      <c r="B2619" s="3"/>
      <c r="J2619" s="3"/>
      <c r="K2619" s="5"/>
      <c r="L2619" s="8"/>
      <c r="N2619" s="5"/>
      <c r="O2619" s="10"/>
      <c r="P2619" s="8"/>
    </row>
    <row r="2620" spans="1:16" s="2" customFormat="1" x14ac:dyDescent="0.15">
      <c r="A2620" s="3"/>
      <c r="B2620" s="3"/>
      <c r="J2620" s="3"/>
      <c r="K2620" s="5"/>
      <c r="L2620" s="8"/>
      <c r="N2620" s="5"/>
      <c r="O2620" s="10"/>
      <c r="P2620" s="8"/>
    </row>
    <row r="2621" spans="1:16" s="2" customFormat="1" x14ac:dyDescent="0.15">
      <c r="A2621" s="3"/>
      <c r="B2621" s="3"/>
      <c r="J2621" s="3"/>
      <c r="K2621" s="5"/>
      <c r="L2621" s="8"/>
      <c r="N2621" s="5"/>
      <c r="O2621" s="10"/>
      <c r="P2621" s="8"/>
    </row>
    <row r="2622" spans="1:16" s="2" customFormat="1" x14ac:dyDescent="0.15">
      <c r="A2622" s="3"/>
      <c r="B2622" s="3"/>
      <c r="J2622" s="3"/>
      <c r="K2622" s="5"/>
      <c r="L2622" s="8"/>
      <c r="N2622" s="5"/>
      <c r="O2622" s="10"/>
      <c r="P2622" s="8"/>
    </row>
    <row r="2623" spans="1:16" s="2" customFormat="1" x14ac:dyDescent="0.15">
      <c r="A2623" s="3"/>
      <c r="B2623" s="3"/>
      <c r="J2623" s="3"/>
      <c r="K2623" s="5"/>
      <c r="L2623" s="8"/>
      <c r="N2623" s="5"/>
      <c r="O2623" s="10"/>
      <c r="P2623" s="8"/>
    </row>
    <row r="2624" spans="1:16" s="2" customFormat="1" x14ac:dyDescent="0.15">
      <c r="A2624" s="3"/>
      <c r="B2624" s="3"/>
      <c r="J2624" s="3"/>
      <c r="K2624" s="5"/>
      <c r="L2624" s="8"/>
      <c r="N2624" s="5"/>
      <c r="O2624" s="10"/>
      <c r="P2624" s="8"/>
    </row>
    <row r="2625" spans="1:16" s="2" customFormat="1" x14ac:dyDescent="0.15">
      <c r="A2625" s="3"/>
      <c r="B2625" s="3"/>
      <c r="J2625" s="3"/>
      <c r="K2625" s="5"/>
      <c r="L2625" s="8"/>
      <c r="N2625" s="5"/>
      <c r="O2625" s="10"/>
      <c r="P2625" s="8"/>
    </row>
    <row r="2626" spans="1:16" s="2" customFormat="1" x14ac:dyDescent="0.15">
      <c r="A2626" s="3"/>
      <c r="B2626" s="3"/>
      <c r="J2626" s="3"/>
      <c r="K2626" s="5"/>
      <c r="L2626" s="8"/>
      <c r="N2626" s="5"/>
      <c r="O2626" s="10"/>
      <c r="P2626" s="8"/>
    </row>
    <row r="2627" spans="1:16" s="2" customFormat="1" x14ac:dyDescent="0.15">
      <c r="A2627" s="3"/>
      <c r="B2627" s="3"/>
      <c r="J2627" s="3"/>
      <c r="K2627" s="5"/>
      <c r="L2627" s="8"/>
      <c r="N2627" s="5"/>
      <c r="O2627" s="10"/>
      <c r="P2627" s="8"/>
    </row>
    <row r="2628" spans="1:16" s="2" customFormat="1" x14ac:dyDescent="0.15">
      <c r="A2628" s="3"/>
      <c r="B2628" s="3"/>
      <c r="J2628" s="3"/>
      <c r="K2628" s="5"/>
      <c r="L2628" s="8"/>
      <c r="N2628" s="5"/>
      <c r="O2628" s="10"/>
      <c r="P2628" s="8"/>
    </row>
    <row r="2629" spans="1:16" s="2" customFormat="1" x14ac:dyDescent="0.15">
      <c r="A2629" s="3"/>
      <c r="B2629" s="3"/>
      <c r="J2629" s="3"/>
      <c r="K2629" s="5"/>
      <c r="L2629" s="8"/>
      <c r="N2629" s="5"/>
      <c r="O2629" s="10"/>
      <c r="P2629" s="8"/>
    </row>
    <row r="2630" spans="1:16" s="2" customFormat="1" x14ac:dyDescent="0.15">
      <c r="A2630" s="3"/>
      <c r="B2630" s="3"/>
      <c r="J2630" s="3"/>
      <c r="K2630" s="5"/>
      <c r="L2630" s="8"/>
      <c r="N2630" s="5"/>
      <c r="O2630" s="10"/>
      <c r="P2630" s="8"/>
    </row>
    <row r="2631" spans="1:16" s="2" customFormat="1" x14ac:dyDescent="0.15">
      <c r="A2631" s="3"/>
      <c r="B2631" s="3"/>
      <c r="J2631" s="3"/>
      <c r="K2631" s="5"/>
      <c r="L2631" s="8"/>
      <c r="N2631" s="5"/>
      <c r="O2631" s="10"/>
      <c r="P2631" s="8"/>
    </row>
    <row r="2632" spans="1:16" s="2" customFormat="1" x14ac:dyDescent="0.15">
      <c r="A2632" s="3"/>
      <c r="B2632" s="3"/>
      <c r="J2632" s="3"/>
      <c r="K2632" s="5"/>
      <c r="L2632" s="8"/>
      <c r="N2632" s="5"/>
      <c r="O2632" s="10"/>
      <c r="P2632" s="8"/>
    </row>
    <row r="2633" spans="1:16" s="2" customFormat="1" x14ac:dyDescent="0.15">
      <c r="A2633" s="3"/>
      <c r="B2633" s="3"/>
      <c r="J2633" s="3"/>
      <c r="K2633" s="5"/>
      <c r="L2633" s="8"/>
      <c r="N2633" s="5"/>
      <c r="O2633" s="10"/>
      <c r="P2633" s="8"/>
    </row>
    <row r="2634" spans="1:16" s="2" customFormat="1" x14ac:dyDescent="0.15">
      <c r="A2634" s="3"/>
      <c r="B2634" s="3"/>
      <c r="J2634" s="3"/>
      <c r="K2634" s="5"/>
      <c r="L2634" s="8"/>
      <c r="N2634" s="5"/>
      <c r="O2634" s="10"/>
      <c r="P2634" s="8"/>
    </row>
    <row r="2635" spans="1:16" s="2" customFormat="1" x14ac:dyDescent="0.15">
      <c r="A2635" s="3"/>
      <c r="B2635" s="3"/>
      <c r="J2635" s="3"/>
      <c r="K2635" s="5"/>
      <c r="L2635" s="8"/>
      <c r="N2635" s="5"/>
      <c r="O2635" s="10"/>
      <c r="P2635" s="8"/>
    </row>
    <row r="2636" spans="1:16" s="2" customFormat="1" x14ac:dyDescent="0.15">
      <c r="A2636" s="3"/>
      <c r="B2636" s="3"/>
      <c r="J2636" s="3"/>
      <c r="K2636" s="5"/>
      <c r="L2636" s="8"/>
      <c r="N2636" s="5"/>
      <c r="O2636" s="10"/>
      <c r="P2636" s="8"/>
    </row>
    <row r="2637" spans="1:16" s="2" customFormat="1" x14ac:dyDescent="0.15">
      <c r="A2637" s="3"/>
      <c r="B2637" s="3"/>
      <c r="J2637" s="3"/>
      <c r="K2637" s="5"/>
      <c r="L2637" s="8"/>
      <c r="N2637" s="5"/>
      <c r="O2637" s="10"/>
      <c r="P2637" s="8"/>
    </row>
    <row r="2638" spans="1:16" s="2" customFormat="1" x14ac:dyDescent="0.15">
      <c r="A2638" s="3"/>
      <c r="B2638" s="3"/>
      <c r="J2638" s="3"/>
      <c r="K2638" s="5"/>
      <c r="L2638" s="8"/>
      <c r="N2638" s="5"/>
      <c r="O2638" s="10"/>
      <c r="P2638" s="8"/>
    </row>
    <row r="2639" spans="1:16" s="2" customFormat="1" x14ac:dyDescent="0.15">
      <c r="A2639" s="3"/>
      <c r="B2639" s="3"/>
      <c r="J2639" s="3"/>
      <c r="K2639" s="5"/>
      <c r="L2639" s="8"/>
      <c r="N2639" s="5"/>
      <c r="O2639" s="10"/>
      <c r="P2639" s="8"/>
    </row>
    <row r="2640" spans="1:16" s="2" customFormat="1" x14ac:dyDescent="0.15">
      <c r="A2640" s="3"/>
      <c r="B2640" s="3"/>
      <c r="J2640" s="3"/>
      <c r="K2640" s="5"/>
      <c r="L2640" s="8"/>
      <c r="N2640" s="5"/>
      <c r="O2640" s="10"/>
      <c r="P2640" s="8"/>
    </row>
    <row r="2641" spans="1:16" s="2" customFormat="1" x14ac:dyDescent="0.15">
      <c r="A2641" s="3"/>
      <c r="B2641" s="3"/>
      <c r="J2641" s="3"/>
      <c r="K2641" s="5"/>
      <c r="L2641" s="8"/>
      <c r="N2641" s="5"/>
      <c r="O2641" s="10"/>
      <c r="P2641" s="8"/>
    </row>
    <row r="2642" spans="1:16" s="2" customFormat="1" x14ac:dyDescent="0.15">
      <c r="A2642" s="3"/>
      <c r="B2642" s="3"/>
      <c r="J2642" s="3"/>
      <c r="K2642" s="5"/>
      <c r="L2642" s="8"/>
      <c r="N2642" s="5"/>
      <c r="O2642" s="10"/>
      <c r="P2642" s="8"/>
    </row>
    <row r="2643" spans="1:16" s="2" customFormat="1" x14ac:dyDescent="0.15">
      <c r="A2643" s="3"/>
      <c r="B2643" s="3"/>
      <c r="J2643" s="3"/>
      <c r="K2643" s="5"/>
      <c r="L2643" s="8"/>
      <c r="N2643" s="5"/>
      <c r="O2643" s="10"/>
      <c r="P2643" s="8"/>
    </row>
    <row r="2644" spans="1:16" s="2" customFormat="1" x14ac:dyDescent="0.15">
      <c r="A2644" s="3"/>
      <c r="B2644" s="3"/>
      <c r="J2644" s="3"/>
      <c r="K2644" s="5"/>
      <c r="L2644" s="8"/>
      <c r="N2644" s="5"/>
      <c r="O2644" s="10"/>
      <c r="P2644" s="8"/>
    </row>
    <row r="2645" spans="1:16" s="2" customFormat="1" x14ac:dyDescent="0.15">
      <c r="A2645" s="3"/>
      <c r="B2645" s="3"/>
      <c r="J2645" s="3"/>
      <c r="K2645" s="5"/>
      <c r="L2645" s="8"/>
      <c r="N2645" s="5"/>
      <c r="O2645" s="10"/>
      <c r="P2645" s="8"/>
    </row>
    <row r="2646" spans="1:16" s="2" customFormat="1" x14ac:dyDescent="0.15">
      <c r="A2646" s="3"/>
      <c r="B2646" s="3"/>
      <c r="J2646" s="3"/>
      <c r="K2646" s="5"/>
      <c r="L2646" s="8"/>
      <c r="N2646" s="5"/>
      <c r="O2646" s="10"/>
      <c r="P2646" s="8"/>
    </row>
    <row r="2647" spans="1:16" s="2" customFormat="1" x14ac:dyDescent="0.15">
      <c r="A2647" s="3"/>
      <c r="B2647" s="3"/>
      <c r="J2647" s="3"/>
      <c r="K2647" s="5"/>
      <c r="L2647" s="8"/>
      <c r="N2647" s="5"/>
      <c r="O2647" s="10"/>
      <c r="P2647" s="8"/>
    </row>
    <row r="2648" spans="1:16" s="2" customFormat="1" x14ac:dyDescent="0.15">
      <c r="A2648" s="3"/>
      <c r="B2648" s="3"/>
      <c r="J2648" s="3"/>
      <c r="K2648" s="5"/>
      <c r="L2648" s="8"/>
      <c r="N2648" s="5"/>
      <c r="O2648" s="10"/>
      <c r="P2648" s="8"/>
    </row>
    <row r="2649" spans="1:16" s="2" customFormat="1" x14ac:dyDescent="0.15">
      <c r="A2649" s="3"/>
      <c r="B2649" s="3"/>
      <c r="J2649" s="3"/>
      <c r="K2649" s="5"/>
      <c r="L2649" s="8"/>
      <c r="N2649" s="5"/>
      <c r="O2649" s="10"/>
      <c r="P2649" s="8"/>
    </row>
    <row r="2650" spans="1:16" s="2" customFormat="1" x14ac:dyDescent="0.15">
      <c r="A2650" s="3"/>
      <c r="B2650" s="3"/>
      <c r="J2650" s="3"/>
      <c r="K2650" s="5"/>
      <c r="L2650" s="8"/>
      <c r="N2650" s="5"/>
      <c r="O2650" s="10"/>
      <c r="P2650" s="8"/>
    </row>
    <row r="2651" spans="1:16" s="2" customFormat="1" x14ac:dyDescent="0.15">
      <c r="A2651" s="3"/>
      <c r="B2651" s="3"/>
      <c r="J2651" s="3"/>
      <c r="K2651" s="5"/>
      <c r="L2651" s="8"/>
      <c r="N2651" s="5"/>
      <c r="O2651" s="10"/>
      <c r="P2651" s="8"/>
    </row>
    <row r="2652" spans="1:16" s="2" customFormat="1" x14ac:dyDescent="0.15">
      <c r="A2652" s="3"/>
      <c r="B2652" s="3"/>
      <c r="J2652" s="3"/>
      <c r="K2652" s="5"/>
      <c r="L2652" s="8"/>
      <c r="N2652" s="5"/>
      <c r="O2652" s="10"/>
      <c r="P2652" s="8"/>
    </row>
    <row r="2653" spans="1:16" s="2" customFormat="1" x14ac:dyDescent="0.15">
      <c r="A2653" s="3"/>
      <c r="B2653" s="3"/>
      <c r="J2653" s="3"/>
      <c r="K2653" s="5"/>
      <c r="L2653" s="8"/>
      <c r="N2653" s="5"/>
      <c r="O2653" s="10"/>
      <c r="P2653" s="8"/>
    </row>
    <row r="2654" spans="1:16" s="2" customFormat="1" x14ac:dyDescent="0.15">
      <c r="A2654" s="3"/>
      <c r="B2654" s="3"/>
      <c r="J2654" s="3"/>
      <c r="K2654" s="5"/>
      <c r="L2654" s="8"/>
      <c r="N2654" s="5"/>
      <c r="O2654" s="10"/>
      <c r="P2654" s="8"/>
    </row>
    <row r="2655" spans="1:16" s="2" customFormat="1" x14ac:dyDescent="0.15">
      <c r="A2655" s="3"/>
      <c r="B2655" s="3"/>
      <c r="J2655" s="3"/>
      <c r="K2655" s="5"/>
      <c r="L2655" s="8"/>
      <c r="N2655" s="5"/>
      <c r="O2655" s="10"/>
      <c r="P2655" s="8"/>
    </row>
    <row r="2656" spans="1:16" s="2" customFormat="1" x14ac:dyDescent="0.15">
      <c r="A2656" s="3"/>
      <c r="B2656" s="3"/>
      <c r="J2656" s="3"/>
      <c r="K2656" s="5"/>
      <c r="L2656" s="8"/>
      <c r="N2656" s="5"/>
      <c r="O2656" s="10"/>
      <c r="P2656" s="8"/>
    </row>
    <row r="2657" spans="1:16" s="2" customFormat="1" x14ac:dyDescent="0.15">
      <c r="A2657" s="3"/>
      <c r="B2657" s="3"/>
      <c r="J2657" s="3"/>
      <c r="K2657" s="5"/>
      <c r="L2657" s="8"/>
      <c r="N2657" s="5"/>
      <c r="O2657" s="10"/>
      <c r="P2657" s="8"/>
    </row>
    <row r="2658" spans="1:16" s="2" customFormat="1" x14ac:dyDescent="0.15">
      <c r="A2658" s="3"/>
      <c r="B2658" s="3"/>
      <c r="J2658" s="3"/>
      <c r="K2658" s="5"/>
      <c r="L2658" s="8"/>
      <c r="N2658" s="5"/>
      <c r="O2658" s="10"/>
      <c r="P2658" s="8"/>
    </row>
    <row r="2659" spans="1:16" s="2" customFormat="1" x14ac:dyDescent="0.15">
      <c r="A2659" s="3"/>
      <c r="B2659" s="3"/>
      <c r="J2659" s="3"/>
      <c r="K2659" s="5"/>
      <c r="L2659" s="8"/>
      <c r="N2659" s="5"/>
      <c r="O2659" s="10"/>
      <c r="P2659" s="8"/>
    </row>
    <row r="2660" spans="1:16" s="2" customFormat="1" x14ac:dyDescent="0.15">
      <c r="A2660" s="3"/>
      <c r="B2660" s="3"/>
      <c r="J2660" s="3"/>
      <c r="K2660" s="5"/>
      <c r="L2660" s="8"/>
      <c r="N2660" s="5"/>
      <c r="O2660" s="10"/>
      <c r="P2660" s="8"/>
    </row>
    <row r="2661" spans="1:16" s="2" customFormat="1" x14ac:dyDescent="0.15">
      <c r="A2661" s="3"/>
      <c r="B2661" s="3"/>
      <c r="J2661" s="3"/>
      <c r="K2661" s="5"/>
      <c r="L2661" s="8"/>
      <c r="N2661" s="5"/>
      <c r="O2661" s="10"/>
      <c r="P2661" s="8"/>
    </row>
    <row r="2662" spans="1:16" s="2" customFormat="1" x14ac:dyDescent="0.15">
      <c r="A2662" s="3"/>
      <c r="B2662" s="3"/>
      <c r="J2662" s="3"/>
      <c r="K2662" s="5"/>
      <c r="L2662" s="8"/>
      <c r="N2662" s="5"/>
      <c r="O2662" s="10"/>
      <c r="P2662" s="8"/>
    </row>
    <row r="2663" spans="1:16" s="2" customFormat="1" x14ac:dyDescent="0.15">
      <c r="A2663" s="3"/>
      <c r="B2663" s="3"/>
      <c r="J2663" s="3"/>
      <c r="K2663" s="5"/>
      <c r="L2663" s="8"/>
      <c r="N2663" s="5"/>
      <c r="O2663" s="10"/>
      <c r="P2663" s="8"/>
    </row>
    <row r="2664" spans="1:16" s="2" customFormat="1" x14ac:dyDescent="0.15">
      <c r="A2664" s="3"/>
      <c r="B2664" s="3"/>
      <c r="J2664" s="3"/>
      <c r="K2664" s="5"/>
      <c r="L2664" s="8"/>
      <c r="N2664" s="5"/>
      <c r="O2664" s="10"/>
      <c r="P2664" s="8"/>
    </row>
    <row r="2665" spans="1:16" s="2" customFormat="1" x14ac:dyDescent="0.15">
      <c r="A2665" s="3"/>
      <c r="B2665" s="3"/>
      <c r="J2665" s="3"/>
      <c r="K2665" s="5"/>
      <c r="L2665" s="8"/>
      <c r="N2665" s="5"/>
      <c r="O2665" s="10"/>
      <c r="P2665" s="8"/>
    </row>
    <row r="2666" spans="1:16" s="2" customFormat="1" x14ac:dyDescent="0.15">
      <c r="A2666" s="3"/>
      <c r="B2666" s="3"/>
      <c r="J2666" s="3"/>
      <c r="K2666" s="5"/>
      <c r="L2666" s="8"/>
      <c r="N2666" s="5"/>
      <c r="O2666" s="10"/>
      <c r="P2666" s="8"/>
    </row>
    <row r="2667" spans="1:16" s="2" customFormat="1" x14ac:dyDescent="0.15">
      <c r="A2667" s="3"/>
      <c r="B2667" s="3"/>
      <c r="J2667" s="3"/>
      <c r="K2667" s="5"/>
      <c r="L2667" s="8"/>
      <c r="N2667" s="5"/>
      <c r="O2667" s="10"/>
      <c r="P2667" s="8"/>
    </row>
    <row r="2668" spans="1:16" s="2" customFormat="1" x14ac:dyDescent="0.15">
      <c r="A2668" s="3"/>
      <c r="B2668" s="3"/>
      <c r="J2668" s="3"/>
      <c r="K2668" s="5"/>
      <c r="L2668" s="8"/>
      <c r="N2668" s="5"/>
      <c r="O2668" s="10"/>
      <c r="P2668" s="8"/>
    </row>
    <row r="2669" spans="1:16" s="2" customFormat="1" x14ac:dyDescent="0.15">
      <c r="A2669" s="3"/>
      <c r="B2669" s="3"/>
      <c r="J2669" s="3"/>
      <c r="K2669" s="5"/>
      <c r="L2669" s="8"/>
      <c r="N2669" s="5"/>
      <c r="O2669" s="10"/>
      <c r="P2669" s="8"/>
    </row>
    <row r="2670" spans="1:16" s="2" customFormat="1" x14ac:dyDescent="0.15">
      <c r="A2670" s="3"/>
      <c r="B2670" s="3"/>
      <c r="J2670" s="3"/>
      <c r="K2670" s="5"/>
      <c r="L2670" s="8"/>
      <c r="N2670" s="5"/>
      <c r="O2670" s="10"/>
      <c r="P2670" s="8"/>
    </row>
    <row r="2671" spans="1:16" s="2" customFormat="1" x14ac:dyDescent="0.15">
      <c r="A2671" s="3"/>
      <c r="B2671" s="3"/>
      <c r="J2671" s="3"/>
      <c r="K2671" s="5"/>
      <c r="L2671" s="8"/>
      <c r="N2671" s="5"/>
      <c r="O2671" s="10"/>
      <c r="P2671" s="8"/>
    </row>
    <row r="2672" spans="1:16" s="2" customFormat="1" x14ac:dyDescent="0.15">
      <c r="A2672" s="3"/>
      <c r="B2672" s="3"/>
      <c r="J2672" s="3"/>
      <c r="K2672" s="5"/>
      <c r="L2672" s="8"/>
      <c r="N2672" s="5"/>
      <c r="O2672" s="10"/>
      <c r="P2672" s="8"/>
    </row>
    <row r="2673" spans="1:16" s="2" customFormat="1" x14ac:dyDescent="0.15">
      <c r="A2673" s="3"/>
      <c r="B2673" s="3"/>
      <c r="J2673" s="3"/>
      <c r="K2673" s="5"/>
      <c r="L2673" s="8"/>
      <c r="N2673" s="5"/>
      <c r="O2673" s="10"/>
      <c r="P2673" s="8"/>
    </row>
    <row r="2674" spans="1:16" s="2" customFormat="1" x14ac:dyDescent="0.15">
      <c r="A2674" s="3"/>
      <c r="B2674" s="3"/>
      <c r="J2674" s="3"/>
      <c r="K2674" s="5"/>
      <c r="L2674" s="8"/>
      <c r="N2674" s="5"/>
      <c r="O2674" s="10"/>
      <c r="P2674" s="8"/>
    </row>
    <row r="2675" spans="1:16" s="2" customFormat="1" x14ac:dyDescent="0.15">
      <c r="A2675" s="3"/>
      <c r="B2675" s="3"/>
      <c r="J2675" s="3"/>
      <c r="K2675" s="5"/>
      <c r="L2675" s="8"/>
      <c r="N2675" s="5"/>
      <c r="O2675" s="10"/>
      <c r="P2675" s="8"/>
    </row>
    <row r="2676" spans="1:16" s="2" customFormat="1" x14ac:dyDescent="0.15">
      <c r="A2676" s="3"/>
      <c r="B2676" s="3"/>
      <c r="J2676" s="3"/>
      <c r="K2676" s="5"/>
      <c r="L2676" s="8"/>
      <c r="N2676" s="5"/>
      <c r="O2676" s="10"/>
      <c r="P2676" s="8"/>
    </row>
    <row r="2677" spans="1:16" s="2" customFormat="1" x14ac:dyDescent="0.15">
      <c r="A2677" s="3"/>
      <c r="B2677" s="3"/>
      <c r="J2677" s="3"/>
      <c r="K2677" s="5"/>
      <c r="L2677" s="8"/>
      <c r="N2677" s="5"/>
      <c r="O2677" s="10"/>
      <c r="P2677" s="8"/>
    </row>
    <row r="2678" spans="1:16" s="2" customFormat="1" x14ac:dyDescent="0.15">
      <c r="A2678" s="3"/>
      <c r="B2678" s="3"/>
      <c r="J2678" s="3"/>
      <c r="K2678" s="5"/>
      <c r="L2678" s="8"/>
      <c r="N2678" s="5"/>
      <c r="O2678" s="10"/>
      <c r="P2678" s="8"/>
    </row>
    <row r="2679" spans="1:16" s="2" customFormat="1" x14ac:dyDescent="0.15">
      <c r="A2679" s="3"/>
      <c r="B2679" s="3"/>
      <c r="J2679" s="3"/>
      <c r="K2679" s="5"/>
      <c r="L2679" s="8"/>
      <c r="N2679" s="5"/>
      <c r="O2679" s="10"/>
      <c r="P2679" s="8"/>
    </row>
    <row r="2680" spans="1:16" s="2" customFormat="1" x14ac:dyDescent="0.15">
      <c r="A2680" s="3"/>
      <c r="B2680" s="3"/>
      <c r="J2680" s="3"/>
      <c r="K2680" s="5"/>
      <c r="L2680" s="8"/>
      <c r="N2680" s="5"/>
      <c r="O2680" s="10"/>
      <c r="P2680" s="8"/>
    </row>
    <row r="2681" spans="1:16" s="2" customFormat="1" x14ac:dyDescent="0.15">
      <c r="A2681" s="3"/>
      <c r="B2681" s="3"/>
      <c r="J2681" s="3"/>
      <c r="K2681" s="5"/>
      <c r="L2681" s="8"/>
      <c r="N2681" s="5"/>
      <c r="O2681" s="10"/>
      <c r="P2681" s="8"/>
    </row>
    <row r="2682" spans="1:16" s="2" customFormat="1" x14ac:dyDescent="0.15">
      <c r="A2682" s="3"/>
      <c r="B2682" s="3"/>
      <c r="J2682" s="3"/>
      <c r="K2682" s="5"/>
      <c r="L2682" s="8"/>
      <c r="N2682" s="5"/>
      <c r="O2682" s="10"/>
      <c r="P2682" s="8"/>
    </row>
    <row r="2683" spans="1:16" s="2" customFormat="1" x14ac:dyDescent="0.15">
      <c r="A2683" s="3"/>
      <c r="B2683" s="3"/>
      <c r="J2683" s="3"/>
      <c r="K2683" s="5"/>
      <c r="L2683" s="8"/>
      <c r="N2683" s="5"/>
      <c r="O2683" s="10"/>
      <c r="P2683" s="8"/>
    </row>
    <row r="2684" spans="1:16" s="2" customFormat="1" x14ac:dyDescent="0.15">
      <c r="A2684" s="3"/>
      <c r="B2684" s="3"/>
      <c r="J2684" s="3"/>
      <c r="K2684" s="5"/>
      <c r="L2684" s="8"/>
      <c r="N2684" s="5"/>
      <c r="O2684" s="10"/>
      <c r="P2684" s="8"/>
    </row>
    <row r="2685" spans="1:16" s="2" customFormat="1" x14ac:dyDescent="0.15">
      <c r="A2685" s="3"/>
      <c r="B2685" s="3"/>
      <c r="J2685" s="3"/>
      <c r="K2685" s="5"/>
      <c r="L2685" s="8"/>
      <c r="N2685" s="5"/>
      <c r="O2685" s="10"/>
      <c r="P2685" s="8"/>
    </row>
    <row r="2686" spans="1:16" s="2" customFormat="1" x14ac:dyDescent="0.15">
      <c r="A2686" s="3"/>
      <c r="B2686" s="3"/>
      <c r="J2686" s="3"/>
      <c r="K2686" s="5"/>
      <c r="L2686" s="8"/>
      <c r="N2686" s="5"/>
      <c r="O2686" s="10"/>
      <c r="P2686" s="8"/>
    </row>
    <row r="2687" spans="1:16" s="2" customFormat="1" x14ac:dyDescent="0.15">
      <c r="A2687" s="3"/>
      <c r="B2687" s="3"/>
      <c r="J2687" s="3"/>
      <c r="K2687" s="5"/>
      <c r="L2687" s="8"/>
      <c r="N2687" s="5"/>
      <c r="O2687" s="10"/>
      <c r="P2687" s="8"/>
    </row>
    <row r="2688" spans="1:16" s="2" customFormat="1" x14ac:dyDescent="0.15">
      <c r="A2688" s="3"/>
      <c r="B2688" s="3"/>
      <c r="J2688" s="3"/>
      <c r="K2688" s="5"/>
      <c r="L2688" s="8"/>
      <c r="N2688" s="5"/>
      <c r="O2688" s="10"/>
      <c r="P2688" s="8"/>
    </row>
    <row r="2689" spans="1:16" s="2" customFormat="1" x14ac:dyDescent="0.15">
      <c r="A2689" s="3"/>
      <c r="B2689" s="3"/>
      <c r="J2689" s="3"/>
      <c r="K2689" s="5"/>
      <c r="L2689" s="8"/>
      <c r="N2689" s="5"/>
      <c r="O2689" s="10"/>
      <c r="P2689" s="8"/>
    </row>
    <row r="2690" spans="1:16" s="2" customFormat="1" x14ac:dyDescent="0.15">
      <c r="A2690" s="3"/>
      <c r="B2690" s="3"/>
      <c r="J2690" s="3"/>
      <c r="K2690" s="5"/>
      <c r="L2690" s="8"/>
      <c r="N2690" s="5"/>
      <c r="O2690" s="10"/>
      <c r="P2690" s="8"/>
    </row>
    <row r="2691" spans="1:16" s="2" customFormat="1" x14ac:dyDescent="0.15">
      <c r="A2691" s="3"/>
      <c r="B2691" s="3"/>
      <c r="J2691" s="3"/>
      <c r="K2691" s="5"/>
      <c r="L2691" s="8"/>
      <c r="N2691" s="5"/>
      <c r="O2691" s="10"/>
      <c r="P2691" s="8"/>
    </row>
    <row r="2692" spans="1:16" s="2" customFormat="1" x14ac:dyDescent="0.15">
      <c r="A2692" s="3"/>
      <c r="B2692" s="3"/>
      <c r="J2692" s="3"/>
      <c r="K2692" s="5"/>
      <c r="L2692" s="8"/>
      <c r="N2692" s="5"/>
      <c r="O2692" s="10"/>
      <c r="P2692" s="8"/>
    </row>
    <row r="2693" spans="1:16" s="2" customFormat="1" x14ac:dyDescent="0.15">
      <c r="A2693" s="3"/>
      <c r="B2693" s="3"/>
      <c r="J2693" s="3"/>
      <c r="K2693" s="5"/>
      <c r="L2693" s="8"/>
      <c r="N2693" s="5"/>
      <c r="O2693" s="10"/>
      <c r="P2693" s="8"/>
    </row>
    <row r="2694" spans="1:16" s="2" customFormat="1" x14ac:dyDescent="0.15">
      <c r="A2694" s="3"/>
      <c r="B2694" s="3"/>
      <c r="J2694" s="3"/>
      <c r="K2694" s="5"/>
      <c r="L2694" s="8"/>
      <c r="N2694" s="5"/>
      <c r="O2694" s="10"/>
      <c r="P2694" s="8"/>
    </row>
    <row r="2695" spans="1:16" s="2" customFormat="1" x14ac:dyDescent="0.15">
      <c r="A2695" s="3"/>
      <c r="B2695" s="3"/>
      <c r="J2695" s="3"/>
      <c r="K2695" s="5"/>
      <c r="L2695" s="8"/>
      <c r="N2695" s="5"/>
      <c r="O2695" s="10"/>
      <c r="P2695" s="8"/>
    </row>
    <row r="2696" spans="1:16" s="2" customFormat="1" x14ac:dyDescent="0.15">
      <c r="A2696" s="3"/>
      <c r="B2696" s="3"/>
      <c r="J2696" s="3"/>
      <c r="K2696" s="5"/>
      <c r="L2696" s="8"/>
      <c r="N2696" s="5"/>
      <c r="O2696" s="10"/>
      <c r="P2696" s="8"/>
    </row>
    <row r="2697" spans="1:16" s="2" customFormat="1" x14ac:dyDescent="0.15">
      <c r="A2697" s="3"/>
      <c r="B2697" s="3"/>
      <c r="J2697" s="3"/>
      <c r="K2697" s="5"/>
      <c r="L2697" s="8"/>
      <c r="N2697" s="5"/>
      <c r="O2697" s="10"/>
      <c r="P2697" s="8"/>
    </row>
    <row r="2698" spans="1:16" s="2" customFormat="1" x14ac:dyDescent="0.15">
      <c r="A2698" s="3"/>
      <c r="B2698" s="3"/>
      <c r="J2698" s="3"/>
      <c r="K2698" s="5"/>
      <c r="L2698" s="8"/>
      <c r="N2698" s="5"/>
      <c r="O2698" s="10"/>
      <c r="P2698" s="8"/>
    </row>
    <row r="2699" spans="1:16" s="2" customFormat="1" x14ac:dyDescent="0.15">
      <c r="A2699" s="3"/>
      <c r="B2699" s="3"/>
      <c r="J2699" s="3"/>
      <c r="K2699" s="5"/>
      <c r="L2699" s="8"/>
      <c r="N2699" s="5"/>
      <c r="O2699" s="10"/>
      <c r="P2699" s="8"/>
    </row>
    <row r="2700" spans="1:16" s="2" customFormat="1" x14ac:dyDescent="0.15">
      <c r="A2700" s="3"/>
      <c r="B2700" s="3"/>
      <c r="J2700" s="3"/>
      <c r="K2700" s="5"/>
      <c r="L2700" s="8"/>
      <c r="N2700" s="5"/>
      <c r="O2700" s="10"/>
      <c r="P2700" s="8"/>
    </row>
    <row r="2701" spans="1:16" s="2" customFormat="1" x14ac:dyDescent="0.15">
      <c r="A2701" s="3"/>
      <c r="B2701" s="3"/>
      <c r="J2701" s="3"/>
      <c r="K2701" s="5"/>
      <c r="L2701" s="8"/>
      <c r="N2701" s="5"/>
      <c r="O2701" s="10"/>
      <c r="P2701" s="8"/>
    </row>
    <row r="2702" spans="1:16" s="2" customFormat="1" x14ac:dyDescent="0.15">
      <c r="A2702" s="3"/>
      <c r="B2702" s="3"/>
      <c r="J2702" s="3"/>
      <c r="K2702" s="5"/>
      <c r="L2702" s="8"/>
      <c r="N2702" s="5"/>
      <c r="O2702" s="10"/>
      <c r="P2702" s="8"/>
    </row>
    <row r="2703" spans="1:16" s="2" customFormat="1" x14ac:dyDescent="0.15">
      <c r="A2703" s="3"/>
      <c r="B2703" s="3"/>
      <c r="J2703" s="3"/>
      <c r="K2703" s="5"/>
      <c r="L2703" s="8"/>
      <c r="N2703" s="5"/>
      <c r="O2703" s="10"/>
      <c r="P2703" s="8"/>
    </row>
    <row r="2704" spans="1:16" s="2" customFormat="1" x14ac:dyDescent="0.15">
      <c r="A2704" s="3"/>
      <c r="B2704" s="3"/>
      <c r="J2704" s="3"/>
      <c r="K2704" s="5"/>
      <c r="L2704" s="8"/>
      <c r="N2704" s="5"/>
      <c r="O2704" s="10"/>
      <c r="P2704" s="8"/>
    </row>
    <row r="2705" spans="1:16" s="2" customFormat="1" x14ac:dyDescent="0.15">
      <c r="A2705" s="3"/>
      <c r="B2705" s="3"/>
      <c r="J2705" s="3"/>
      <c r="K2705" s="5"/>
      <c r="L2705" s="8"/>
      <c r="N2705" s="5"/>
      <c r="O2705" s="10"/>
      <c r="P2705" s="8"/>
    </row>
    <row r="2706" spans="1:16" s="2" customFormat="1" x14ac:dyDescent="0.15">
      <c r="A2706" s="3"/>
      <c r="B2706" s="3"/>
      <c r="J2706" s="3"/>
      <c r="K2706" s="5"/>
      <c r="L2706" s="8"/>
      <c r="N2706" s="5"/>
      <c r="O2706" s="10"/>
      <c r="P2706" s="8"/>
    </row>
    <row r="2707" spans="1:16" s="2" customFormat="1" x14ac:dyDescent="0.15">
      <c r="A2707" s="3"/>
      <c r="B2707" s="3"/>
      <c r="J2707" s="3"/>
      <c r="K2707" s="5"/>
      <c r="L2707" s="8"/>
      <c r="N2707" s="5"/>
      <c r="O2707" s="10"/>
      <c r="P2707" s="8"/>
    </row>
    <row r="2708" spans="1:16" s="2" customFormat="1" x14ac:dyDescent="0.15">
      <c r="A2708" s="3"/>
      <c r="B2708" s="3"/>
      <c r="J2708" s="3"/>
      <c r="K2708" s="5"/>
      <c r="L2708" s="8"/>
      <c r="N2708" s="5"/>
      <c r="O2708" s="10"/>
      <c r="P2708" s="8"/>
    </row>
    <row r="2709" spans="1:16" s="2" customFormat="1" x14ac:dyDescent="0.15">
      <c r="A2709" s="3"/>
      <c r="B2709" s="3"/>
      <c r="J2709" s="3"/>
      <c r="K2709" s="5"/>
      <c r="L2709" s="8"/>
      <c r="N2709" s="5"/>
      <c r="O2709" s="10"/>
      <c r="P2709" s="8"/>
    </row>
    <row r="2710" spans="1:16" s="2" customFormat="1" x14ac:dyDescent="0.15">
      <c r="A2710" s="3"/>
      <c r="B2710" s="3"/>
      <c r="J2710" s="3"/>
      <c r="K2710" s="5"/>
      <c r="L2710" s="8"/>
      <c r="N2710" s="5"/>
      <c r="O2710" s="10"/>
      <c r="P2710" s="8"/>
    </row>
    <row r="2711" spans="1:16" s="2" customFormat="1" x14ac:dyDescent="0.15">
      <c r="A2711" s="3"/>
      <c r="B2711" s="3"/>
      <c r="J2711" s="3"/>
      <c r="K2711" s="5"/>
      <c r="L2711" s="8"/>
      <c r="N2711" s="5"/>
      <c r="O2711" s="10"/>
      <c r="P2711" s="8"/>
    </row>
    <row r="2712" spans="1:16" s="2" customFormat="1" x14ac:dyDescent="0.15">
      <c r="A2712" s="3"/>
      <c r="B2712" s="3"/>
      <c r="J2712" s="3"/>
      <c r="K2712" s="5"/>
      <c r="L2712" s="8"/>
      <c r="N2712" s="5"/>
      <c r="O2712" s="10"/>
      <c r="P2712" s="8"/>
    </row>
    <row r="2713" spans="1:16" s="2" customFormat="1" x14ac:dyDescent="0.15">
      <c r="A2713" s="3"/>
      <c r="B2713" s="3"/>
      <c r="J2713" s="3"/>
      <c r="K2713" s="5"/>
      <c r="L2713" s="8"/>
      <c r="N2713" s="5"/>
      <c r="O2713" s="10"/>
      <c r="P2713" s="8"/>
    </row>
    <row r="2714" spans="1:16" s="2" customFormat="1" x14ac:dyDescent="0.15">
      <c r="A2714" s="3"/>
      <c r="B2714" s="3"/>
      <c r="J2714" s="3"/>
      <c r="K2714" s="5"/>
      <c r="L2714" s="8"/>
      <c r="N2714" s="5"/>
      <c r="O2714" s="10"/>
      <c r="P2714" s="8"/>
    </row>
    <row r="2715" spans="1:16" s="2" customFormat="1" x14ac:dyDescent="0.15">
      <c r="A2715" s="3"/>
      <c r="B2715" s="3"/>
      <c r="J2715" s="3"/>
      <c r="K2715" s="5"/>
      <c r="L2715" s="8"/>
      <c r="N2715" s="5"/>
      <c r="O2715" s="10"/>
      <c r="P2715" s="8"/>
    </row>
    <row r="2716" spans="1:16" s="2" customFormat="1" x14ac:dyDescent="0.15">
      <c r="A2716" s="3"/>
      <c r="B2716" s="3"/>
      <c r="J2716" s="3"/>
      <c r="K2716" s="5"/>
      <c r="L2716" s="8"/>
      <c r="N2716" s="5"/>
      <c r="O2716" s="10"/>
      <c r="P2716" s="8"/>
    </row>
    <row r="2717" spans="1:16" s="2" customFormat="1" x14ac:dyDescent="0.15">
      <c r="A2717" s="3"/>
      <c r="B2717" s="3"/>
      <c r="J2717" s="3"/>
      <c r="K2717" s="5"/>
      <c r="L2717" s="8"/>
      <c r="N2717" s="5"/>
      <c r="O2717" s="10"/>
      <c r="P2717" s="8"/>
    </row>
    <row r="2718" spans="1:16" s="2" customFormat="1" x14ac:dyDescent="0.15">
      <c r="A2718" s="3"/>
      <c r="B2718" s="3"/>
      <c r="J2718" s="3"/>
      <c r="K2718" s="5"/>
      <c r="L2718" s="8"/>
      <c r="N2718" s="5"/>
      <c r="O2718" s="10"/>
      <c r="P2718" s="8"/>
    </row>
    <row r="2719" spans="1:16" s="2" customFormat="1" x14ac:dyDescent="0.15">
      <c r="A2719" s="3"/>
      <c r="B2719" s="3"/>
      <c r="J2719" s="3"/>
      <c r="K2719" s="5"/>
      <c r="L2719" s="8"/>
      <c r="N2719" s="5"/>
      <c r="O2719" s="10"/>
      <c r="P2719" s="8"/>
    </row>
    <row r="2720" spans="1:16" s="2" customFormat="1" x14ac:dyDescent="0.15">
      <c r="A2720" s="3"/>
      <c r="B2720" s="3"/>
      <c r="J2720" s="3"/>
      <c r="K2720" s="5"/>
      <c r="L2720" s="8"/>
      <c r="N2720" s="5"/>
      <c r="O2720" s="10"/>
      <c r="P2720" s="8"/>
    </row>
    <row r="2721" spans="1:16" s="2" customFormat="1" x14ac:dyDescent="0.15">
      <c r="A2721" s="3"/>
      <c r="B2721" s="3"/>
      <c r="J2721" s="3"/>
      <c r="K2721" s="5"/>
      <c r="L2721" s="8"/>
      <c r="N2721" s="5"/>
      <c r="O2721" s="10"/>
      <c r="P2721" s="8"/>
    </row>
    <row r="2722" spans="1:16" s="2" customFormat="1" x14ac:dyDescent="0.15">
      <c r="A2722" s="3"/>
      <c r="B2722" s="3"/>
      <c r="J2722" s="3"/>
      <c r="K2722" s="5"/>
      <c r="L2722" s="8"/>
      <c r="N2722" s="5"/>
      <c r="O2722" s="10"/>
      <c r="P2722" s="8"/>
    </row>
    <row r="2723" spans="1:16" s="2" customFormat="1" x14ac:dyDescent="0.15">
      <c r="A2723" s="3"/>
      <c r="B2723" s="3"/>
      <c r="J2723" s="3"/>
      <c r="K2723" s="5"/>
      <c r="L2723" s="8"/>
      <c r="N2723" s="5"/>
      <c r="O2723" s="10"/>
      <c r="P2723" s="8"/>
    </row>
    <row r="2724" spans="1:16" s="2" customFormat="1" x14ac:dyDescent="0.15">
      <c r="A2724" s="3"/>
      <c r="B2724" s="3"/>
      <c r="J2724" s="3"/>
      <c r="K2724" s="5"/>
      <c r="L2724" s="8"/>
      <c r="N2724" s="5"/>
      <c r="O2724" s="10"/>
      <c r="P2724" s="8"/>
    </row>
    <row r="2725" spans="1:16" s="2" customFormat="1" x14ac:dyDescent="0.15">
      <c r="A2725" s="3"/>
      <c r="B2725" s="3"/>
      <c r="J2725" s="3"/>
      <c r="K2725" s="5"/>
      <c r="L2725" s="8"/>
      <c r="N2725" s="5"/>
      <c r="O2725" s="10"/>
      <c r="P2725" s="8"/>
    </row>
    <row r="2726" spans="1:16" s="2" customFormat="1" x14ac:dyDescent="0.15">
      <c r="A2726" s="3"/>
      <c r="B2726" s="3"/>
      <c r="J2726" s="3"/>
      <c r="K2726" s="5"/>
      <c r="L2726" s="8"/>
      <c r="N2726" s="5"/>
      <c r="O2726" s="10"/>
      <c r="P2726" s="8"/>
    </row>
    <row r="2727" spans="1:16" s="2" customFormat="1" x14ac:dyDescent="0.15">
      <c r="A2727" s="3"/>
      <c r="B2727" s="3"/>
      <c r="J2727" s="3"/>
      <c r="K2727" s="5"/>
      <c r="L2727" s="8"/>
      <c r="N2727" s="5"/>
      <c r="O2727" s="10"/>
      <c r="P2727" s="8"/>
    </row>
    <row r="2728" spans="1:16" s="2" customFormat="1" x14ac:dyDescent="0.15">
      <c r="A2728" s="3"/>
      <c r="B2728" s="3"/>
      <c r="J2728" s="3"/>
      <c r="K2728" s="5"/>
      <c r="L2728" s="8"/>
      <c r="N2728" s="5"/>
      <c r="O2728" s="10"/>
      <c r="P2728" s="8"/>
    </row>
    <row r="2729" spans="1:16" s="2" customFormat="1" x14ac:dyDescent="0.15">
      <c r="A2729" s="3"/>
      <c r="B2729" s="3"/>
      <c r="J2729" s="3"/>
      <c r="K2729" s="5"/>
      <c r="L2729" s="8"/>
      <c r="N2729" s="5"/>
      <c r="O2729" s="10"/>
      <c r="P2729" s="8"/>
    </row>
    <row r="2730" spans="1:16" s="2" customFormat="1" x14ac:dyDescent="0.15">
      <c r="A2730" s="3"/>
      <c r="B2730" s="3"/>
      <c r="J2730" s="3"/>
      <c r="K2730" s="5"/>
      <c r="L2730" s="8"/>
      <c r="N2730" s="5"/>
      <c r="O2730" s="10"/>
      <c r="P2730" s="8"/>
    </row>
    <row r="2731" spans="1:16" s="2" customFormat="1" x14ac:dyDescent="0.15">
      <c r="A2731" s="3"/>
      <c r="B2731" s="3"/>
      <c r="J2731" s="3"/>
      <c r="K2731" s="5"/>
      <c r="L2731" s="8"/>
      <c r="N2731" s="5"/>
      <c r="O2731" s="10"/>
      <c r="P2731" s="8"/>
    </row>
    <row r="2732" spans="1:16" s="2" customFormat="1" x14ac:dyDescent="0.15">
      <c r="A2732" s="3"/>
      <c r="B2732" s="3"/>
      <c r="J2732" s="3"/>
      <c r="K2732" s="5"/>
      <c r="L2732" s="8"/>
      <c r="N2732" s="5"/>
      <c r="O2732" s="10"/>
      <c r="P2732" s="8"/>
    </row>
    <row r="2733" spans="1:16" s="2" customFormat="1" x14ac:dyDescent="0.15">
      <c r="A2733" s="3"/>
      <c r="B2733" s="3"/>
      <c r="J2733" s="3"/>
      <c r="K2733" s="5"/>
      <c r="L2733" s="8"/>
      <c r="N2733" s="5"/>
      <c r="O2733" s="10"/>
      <c r="P2733" s="8"/>
    </row>
    <row r="2734" spans="1:16" s="2" customFormat="1" x14ac:dyDescent="0.15">
      <c r="A2734" s="3"/>
      <c r="B2734" s="3"/>
      <c r="J2734" s="3"/>
      <c r="K2734" s="5"/>
      <c r="L2734" s="8"/>
      <c r="N2734" s="5"/>
      <c r="O2734" s="10"/>
      <c r="P2734" s="8"/>
    </row>
    <row r="2735" spans="1:16" s="2" customFormat="1" x14ac:dyDescent="0.15">
      <c r="A2735" s="3"/>
      <c r="B2735" s="3"/>
      <c r="J2735" s="3"/>
      <c r="K2735" s="5"/>
      <c r="L2735" s="8"/>
      <c r="N2735" s="5"/>
      <c r="O2735" s="10"/>
      <c r="P2735" s="8"/>
    </row>
    <row r="2736" spans="1:16" s="2" customFormat="1" x14ac:dyDescent="0.15">
      <c r="A2736" s="3"/>
      <c r="B2736" s="3"/>
      <c r="J2736" s="3"/>
      <c r="K2736" s="5"/>
      <c r="L2736" s="8"/>
      <c r="N2736" s="5"/>
      <c r="O2736" s="10"/>
      <c r="P2736" s="8"/>
    </row>
    <row r="2737" spans="1:16" s="2" customFormat="1" x14ac:dyDescent="0.15">
      <c r="A2737" s="3"/>
      <c r="B2737" s="3"/>
      <c r="J2737" s="3"/>
      <c r="K2737" s="5"/>
      <c r="L2737" s="8"/>
      <c r="N2737" s="5"/>
      <c r="O2737" s="10"/>
      <c r="P2737" s="8"/>
    </row>
    <row r="2738" spans="1:16" s="2" customFormat="1" x14ac:dyDescent="0.15">
      <c r="A2738" s="3"/>
      <c r="B2738" s="3"/>
      <c r="J2738" s="3"/>
      <c r="K2738" s="5"/>
      <c r="L2738" s="8"/>
      <c r="N2738" s="5"/>
      <c r="O2738" s="10"/>
      <c r="P2738" s="8"/>
    </row>
    <row r="2739" spans="1:16" s="2" customFormat="1" x14ac:dyDescent="0.15">
      <c r="A2739" s="3"/>
      <c r="B2739" s="3"/>
      <c r="J2739" s="3"/>
      <c r="K2739" s="5"/>
      <c r="L2739" s="8"/>
      <c r="N2739" s="5"/>
      <c r="O2739" s="10"/>
      <c r="P2739" s="8"/>
    </row>
    <row r="2740" spans="1:16" s="2" customFormat="1" x14ac:dyDescent="0.15">
      <c r="A2740" s="3"/>
      <c r="B2740" s="3"/>
      <c r="J2740" s="3"/>
      <c r="K2740" s="5"/>
      <c r="L2740" s="8"/>
      <c r="N2740" s="5"/>
      <c r="O2740" s="10"/>
      <c r="P2740" s="8"/>
    </row>
    <row r="2741" spans="1:16" s="2" customFormat="1" x14ac:dyDescent="0.15">
      <c r="A2741" s="3"/>
      <c r="B2741" s="3"/>
      <c r="J2741" s="3"/>
      <c r="K2741" s="5"/>
      <c r="L2741" s="8"/>
      <c r="N2741" s="5"/>
      <c r="O2741" s="10"/>
      <c r="P2741" s="8"/>
    </row>
    <row r="2742" spans="1:16" s="2" customFormat="1" x14ac:dyDescent="0.15">
      <c r="A2742" s="3"/>
      <c r="B2742" s="3"/>
      <c r="J2742" s="3"/>
      <c r="K2742" s="5"/>
      <c r="L2742" s="8"/>
      <c r="N2742" s="5"/>
      <c r="O2742" s="10"/>
      <c r="P2742" s="8"/>
    </row>
    <row r="2743" spans="1:16" s="2" customFormat="1" x14ac:dyDescent="0.15">
      <c r="A2743" s="3"/>
      <c r="B2743" s="3"/>
      <c r="J2743" s="3"/>
      <c r="K2743" s="5"/>
      <c r="L2743" s="8"/>
      <c r="N2743" s="5"/>
      <c r="O2743" s="10"/>
      <c r="P2743" s="8"/>
    </row>
    <row r="2744" spans="1:16" s="2" customFormat="1" x14ac:dyDescent="0.15">
      <c r="A2744" s="3"/>
      <c r="B2744" s="3"/>
      <c r="J2744" s="3"/>
      <c r="K2744" s="5"/>
      <c r="L2744" s="8"/>
      <c r="N2744" s="5"/>
      <c r="O2744" s="10"/>
      <c r="P2744" s="8"/>
    </row>
    <row r="2745" spans="1:16" s="2" customFormat="1" x14ac:dyDescent="0.15">
      <c r="A2745" s="3"/>
      <c r="B2745" s="3"/>
      <c r="J2745" s="3"/>
      <c r="K2745" s="5"/>
      <c r="L2745" s="8"/>
      <c r="N2745" s="5"/>
      <c r="O2745" s="10"/>
      <c r="P2745" s="8"/>
    </row>
    <row r="2746" spans="1:16" s="2" customFormat="1" x14ac:dyDescent="0.15">
      <c r="A2746" s="3"/>
      <c r="B2746" s="3"/>
      <c r="J2746" s="3"/>
      <c r="K2746" s="5"/>
      <c r="L2746" s="8"/>
      <c r="N2746" s="5"/>
      <c r="O2746" s="10"/>
      <c r="P2746" s="8"/>
    </row>
    <row r="2747" spans="1:16" s="2" customFormat="1" x14ac:dyDescent="0.15">
      <c r="A2747" s="3"/>
      <c r="B2747" s="3"/>
      <c r="J2747" s="3"/>
      <c r="K2747" s="5"/>
      <c r="L2747" s="8"/>
      <c r="N2747" s="5"/>
      <c r="O2747" s="10"/>
      <c r="P2747" s="8"/>
    </row>
    <row r="2748" spans="1:16" s="2" customFormat="1" x14ac:dyDescent="0.15">
      <c r="A2748" s="3"/>
      <c r="B2748" s="3"/>
      <c r="J2748" s="3"/>
      <c r="K2748" s="5"/>
      <c r="L2748" s="8"/>
      <c r="N2748" s="5"/>
      <c r="O2748" s="10"/>
      <c r="P2748" s="8"/>
    </row>
    <row r="2749" spans="1:16" s="2" customFormat="1" x14ac:dyDescent="0.15">
      <c r="A2749" s="3"/>
      <c r="B2749" s="3"/>
      <c r="J2749" s="3"/>
      <c r="K2749" s="5"/>
      <c r="L2749" s="8"/>
      <c r="N2749" s="5"/>
      <c r="O2749" s="10"/>
      <c r="P2749" s="8"/>
    </row>
    <row r="2750" spans="1:16" s="2" customFormat="1" x14ac:dyDescent="0.15">
      <c r="A2750" s="3"/>
      <c r="B2750" s="3"/>
      <c r="J2750" s="3"/>
      <c r="K2750" s="5"/>
      <c r="L2750" s="8"/>
      <c r="N2750" s="5"/>
      <c r="O2750" s="10"/>
      <c r="P2750" s="8"/>
    </row>
    <row r="2751" spans="1:16" s="2" customFormat="1" x14ac:dyDescent="0.15">
      <c r="A2751" s="3"/>
      <c r="B2751" s="3"/>
      <c r="J2751" s="3"/>
      <c r="K2751" s="5"/>
      <c r="L2751" s="8"/>
      <c r="N2751" s="5"/>
      <c r="O2751" s="10"/>
      <c r="P2751" s="8"/>
    </row>
    <row r="2752" spans="1:16" s="2" customFormat="1" x14ac:dyDescent="0.15">
      <c r="A2752" s="3"/>
      <c r="B2752" s="3"/>
      <c r="J2752" s="3"/>
      <c r="K2752" s="5"/>
      <c r="L2752" s="8"/>
      <c r="N2752" s="5"/>
      <c r="O2752" s="10"/>
      <c r="P2752" s="8"/>
    </row>
    <row r="2753" spans="1:16" s="2" customFormat="1" x14ac:dyDescent="0.15">
      <c r="A2753" s="3"/>
      <c r="B2753" s="3"/>
      <c r="J2753" s="3"/>
      <c r="K2753" s="5"/>
      <c r="L2753" s="8"/>
      <c r="N2753" s="5"/>
      <c r="O2753" s="10"/>
      <c r="P2753" s="8"/>
    </row>
    <row r="2754" spans="1:16" s="2" customFormat="1" x14ac:dyDescent="0.15">
      <c r="A2754" s="3"/>
      <c r="B2754" s="3"/>
      <c r="J2754" s="3"/>
      <c r="K2754" s="5"/>
      <c r="L2754" s="8"/>
      <c r="N2754" s="5"/>
      <c r="O2754" s="10"/>
      <c r="P2754" s="8"/>
    </row>
    <row r="2755" spans="1:16" s="2" customFormat="1" x14ac:dyDescent="0.15">
      <c r="A2755" s="3"/>
      <c r="B2755" s="3"/>
      <c r="J2755" s="3"/>
      <c r="K2755" s="5"/>
      <c r="L2755" s="8"/>
      <c r="N2755" s="5"/>
      <c r="O2755" s="10"/>
      <c r="P2755" s="8"/>
    </row>
    <row r="2756" spans="1:16" s="2" customFormat="1" x14ac:dyDescent="0.15">
      <c r="A2756" s="3"/>
      <c r="B2756" s="3"/>
      <c r="J2756" s="3"/>
      <c r="K2756" s="5"/>
      <c r="L2756" s="8"/>
      <c r="N2756" s="5"/>
      <c r="O2756" s="10"/>
      <c r="P2756" s="8"/>
    </row>
    <row r="2757" spans="1:16" s="2" customFormat="1" x14ac:dyDescent="0.15">
      <c r="A2757" s="3"/>
      <c r="B2757" s="3"/>
      <c r="J2757" s="3"/>
      <c r="K2757" s="5"/>
      <c r="L2757" s="8"/>
      <c r="N2757" s="5"/>
      <c r="O2757" s="10"/>
      <c r="P2757" s="8"/>
    </row>
    <row r="2758" spans="1:16" s="2" customFormat="1" x14ac:dyDescent="0.15">
      <c r="A2758" s="3"/>
      <c r="B2758" s="3"/>
      <c r="J2758" s="3"/>
      <c r="K2758" s="5"/>
      <c r="L2758" s="8"/>
      <c r="N2758" s="5"/>
      <c r="O2758" s="10"/>
      <c r="P2758" s="8"/>
    </row>
    <row r="2759" spans="1:16" s="2" customFormat="1" x14ac:dyDescent="0.15">
      <c r="A2759" s="3"/>
      <c r="B2759" s="3"/>
      <c r="J2759" s="3"/>
      <c r="K2759" s="5"/>
      <c r="L2759" s="8"/>
      <c r="N2759" s="5"/>
      <c r="O2759" s="10"/>
      <c r="P2759" s="8"/>
    </row>
    <row r="2760" spans="1:16" s="2" customFormat="1" x14ac:dyDescent="0.15">
      <c r="A2760" s="3"/>
      <c r="B2760" s="3"/>
      <c r="J2760" s="3"/>
      <c r="K2760" s="5"/>
      <c r="L2760" s="8"/>
      <c r="N2760" s="5"/>
      <c r="O2760" s="10"/>
      <c r="P2760" s="8"/>
    </row>
    <row r="2761" spans="1:16" s="2" customFormat="1" x14ac:dyDescent="0.15">
      <c r="A2761" s="3"/>
      <c r="B2761" s="3"/>
      <c r="J2761" s="3"/>
      <c r="K2761" s="5"/>
      <c r="L2761" s="8"/>
      <c r="N2761" s="5"/>
      <c r="O2761" s="10"/>
      <c r="P2761" s="8"/>
    </row>
    <row r="2762" spans="1:16" s="2" customFormat="1" x14ac:dyDescent="0.15">
      <c r="A2762" s="3"/>
      <c r="B2762" s="3"/>
      <c r="J2762" s="3"/>
      <c r="K2762" s="5"/>
      <c r="L2762" s="8"/>
      <c r="N2762" s="5"/>
      <c r="O2762" s="10"/>
      <c r="P2762" s="8"/>
    </row>
    <row r="2763" spans="1:16" s="2" customFormat="1" x14ac:dyDescent="0.15">
      <c r="A2763" s="3"/>
      <c r="B2763" s="3"/>
      <c r="J2763" s="3"/>
      <c r="K2763" s="5"/>
      <c r="L2763" s="8"/>
      <c r="N2763" s="5"/>
      <c r="O2763" s="10"/>
      <c r="P2763" s="8"/>
    </row>
    <row r="2764" spans="1:16" s="2" customFormat="1" x14ac:dyDescent="0.15">
      <c r="A2764" s="3"/>
      <c r="B2764" s="3"/>
      <c r="J2764" s="3"/>
      <c r="K2764" s="5"/>
      <c r="L2764" s="8"/>
      <c r="N2764" s="5"/>
      <c r="O2764" s="10"/>
      <c r="P2764" s="8"/>
    </row>
    <row r="2765" spans="1:16" s="2" customFormat="1" x14ac:dyDescent="0.15">
      <c r="A2765" s="3"/>
      <c r="B2765" s="3"/>
      <c r="J2765" s="3"/>
      <c r="K2765" s="5"/>
      <c r="L2765" s="8"/>
      <c r="N2765" s="5"/>
      <c r="O2765" s="10"/>
      <c r="P2765" s="8"/>
    </row>
    <row r="2766" spans="1:16" s="2" customFormat="1" x14ac:dyDescent="0.15">
      <c r="A2766" s="3"/>
      <c r="B2766" s="3"/>
      <c r="J2766" s="3"/>
      <c r="K2766" s="5"/>
      <c r="L2766" s="8"/>
      <c r="N2766" s="5"/>
      <c r="O2766" s="10"/>
      <c r="P2766" s="8"/>
    </row>
    <row r="2767" spans="1:16" s="2" customFormat="1" x14ac:dyDescent="0.15">
      <c r="A2767" s="3"/>
      <c r="B2767" s="3"/>
      <c r="J2767" s="3"/>
      <c r="K2767" s="5"/>
      <c r="L2767" s="8"/>
      <c r="N2767" s="5"/>
      <c r="O2767" s="10"/>
      <c r="P2767" s="8"/>
    </row>
    <row r="2768" spans="1:16" s="2" customFormat="1" x14ac:dyDescent="0.15">
      <c r="A2768" s="3"/>
      <c r="B2768" s="3"/>
      <c r="J2768" s="3"/>
      <c r="K2768" s="5"/>
      <c r="L2768" s="8"/>
      <c r="N2768" s="5"/>
      <c r="O2768" s="10"/>
      <c r="P2768" s="8"/>
    </row>
    <row r="2769" spans="1:16" s="2" customFormat="1" x14ac:dyDescent="0.15">
      <c r="A2769" s="3"/>
      <c r="B2769" s="3"/>
      <c r="J2769" s="3"/>
      <c r="K2769" s="5"/>
      <c r="L2769" s="8"/>
      <c r="N2769" s="5"/>
      <c r="O2769" s="10"/>
      <c r="P2769" s="8"/>
    </row>
    <row r="2770" spans="1:16" s="2" customFormat="1" x14ac:dyDescent="0.15">
      <c r="A2770" s="3"/>
      <c r="B2770" s="3"/>
      <c r="J2770" s="3"/>
      <c r="K2770" s="5"/>
      <c r="L2770" s="8"/>
      <c r="N2770" s="5"/>
      <c r="O2770" s="10"/>
      <c r="P2770" s="8"/>
    </row>
    <row r="2771" spans="1:16" s="2" customFormat="1" x14ac:dyDescent="0.15">
      <c r="A2771" s="3"/>
      <c r="B2771" s="3"/>
      <c r="J2771" s="3"/>
      <c r="K2771" s="5"/>
      <c r="L2771" s="8"/>
      <c r="N2771" s="5"/>
      <c r="O2771" s="10"/>
      <c r="P2771" s="8"/>
    </row>
    <row r="2772" spans="1:16" s="2" customFormat="1" x14ac:dyDescent="0.15">
      <c r="A2772" s="3"/>
      <c r="B2772" s="3"/>
      <c r="J2772" s="3"/>
      <c r="K2772" s="5"/>
      <c r="L2772" s="8"/>
      <c r="N2772" s="5"/>
      <c r="O2772" s="10"/>
      <c r="P2772" s="8"/>
    </row>
    <row r="2773" spans="1:16" s="2" customFormat="1" x14ac:dyDescent="0.15">
      <c r="A2773" s="3"/>
      <c r="B2773" s="3"/>
      <c r="J2773" s="3"/>
      <c r="K2773" s="5"/>
      <c r="L2773" s="8"/>
      <c r="N2773" s="5"/>
      <c r="O2773" s="10"/>
      <c r="P2773" s="8"/>
    </row>
    <row r="2774" spans="1:16" s="2" customFormat="1" x14ac:dyDescent="0.15">
      <c r="A2774" s="3"/>
      <c r="B2774" s="3"/>
      <c r="J2774" s="3"/>
      <c r="K2774" s="5"/>
      <c r="L2774" s="8"/>
      <c r="N2774" s="5"/>
      <c r="O2774" s="10"/>
      <c r="P2774" s="8"/>
    </row>
    <row r="2775" spans="1:16" s="2" customFormat="1" x14ac:dyDescent="0.15">
      <c r="A2775" s="3"/>
      <c r="B2775" s="3"/>
      <c r="J2775" s="3"/>
      <c r="K2775" s="5"/>
      <c r="L2775" s="8"/>
      <c r="N2775" s="5"/>
      <c r="O2775" s="10"/>
      <c r="P2775" s="8"/>
    </row>
    <row r="2776" spans="1:16" s="2" customFormat="1" x14ac:dyDescent="0.15">
      <c r="A2776" s="3"/>
      <c r="B2776" s="3"/>
      <c r="J2776" s="3"/>
      <c r="K2776" s="5"/>
      <c r="L2776" s="8"/>
      <c r="N2776" s="5"/>
      <c r="O2776" s="10"/>
      <c r="P2776" s="8"/>
    </row>
    <row r="2777" spans="1:16" s="2" customFormat="1" x14ac:dyDescent="0.15">
      <c r="A2777" s="3"/>
      <c r="B2777" s="3"/>
      <c r="J2777" s="3"/>
      <c r="K2777" s="5"/>
      <c r="L2777" s="8"/>
      <c r="N2777" s="5"/>
      <c r="O2777" s="10"/>
      <c r="P2777" s="8"/>
    </row>
    <row r="2778" spans="1:16" s="2" customFormat="1" x14ac:dyDescent="0.15">
      <c r="A2778" s="3"/>
      <c r="B2778" s="3"/>
      <c r="J2778" s="3"/>
      <c r="K2778" s="5"/>
      <c r="L2778" s="8"/>
      <c r="N2778" s="5"/>
      <c r="O2778" s="10"/>
      <c r="P2778" s="8"/>
    </row>
    <row r="2779" spans="1:16" s="2" customFormat="1" x14ac:dyDescent="0.15">
      <c r="A2779" s="3"/>
      <c r="B2779" s="3"/>
      <c r="J2779" s="3"/>
      <c r="K2779" s="5"/>
      <c r="L2779" s="8"/>
      <c r="N2779" s="5"/>
      <c r="O2779" s="10"/>
      <c r="P2779" s="8"/>
    </row>
    <row r="2780" spans="1:16" s="2" customFormat="1" x14ac:dyDescent="0.15">
      <c r="A2780" s="3"/>
      <c r="B2780" s="3"/>
      <c r="J2780" s="3"/>
      <c r="K2780" s="5"/>
      <c r="L2780" s="8"/>
      <c r="N2780" s="5"/>
      <c r="O2780" s="10"/>
      <c r="P2780" s="8"/>
    </row>
    <row r="2781" spans="1:16" s="2" customFormat="1" x14ac:dyDescent="0.15">
      <c r="A2781" s="3"/>
      <c r="B2781" s="3"/>
      <c r="J2781" s="3"/>
      <c r="K2781" s="5"/>
      <c r="L2781" s="8"/>
      <c r="N2781" s="5"/>
      <c r="O2781" s="10"/>
      <c r="P2781" s="8"/>
    </row>
    <row r="2782" spans="1:16" s="2" customFormat="1" x14ac:dyDescent="0.15">
      <c r="A2782" s="3"/>
      <c r="B2782" s="3"/>
      <c r="J2782" s="3"/>
      <c r="K2782" s="5"/>
      <c r="L2782" s="8"/>
      <c r="N2782" s="5"/>
      <c r="O2782" s="10"/>
      <c r="P2782" s="8"/>
    </row>
    <row r="2783" spans="1:16" s="2" customFormat="1" x14ac:dyDescent="0.15">
      <c r="A2783" s="3"/>
      <c r="B2783" s="3"/>
      <c r="J2783" s="3"/>
      <c r="K2783" s="5"/>
      <c r="L2783" s="8"/>
      <c r="N2783" s="5"/>
      <c r="O2783" s="10"/>
      <c r="P2783" s="8"/>
    </row>
    <row r="2784" spans="1:16" s="2" customFormat="1" x14ac:dyDescent="0.15">
      <c r="A2784" s="3"/>
      <c r="B2784" s="3"/>
      <c r="J2784" s="3"/>
      <c r="K2784" s="5"/>
      <c r="L2784" s="8"/>
      <c r="N2784" s="5"/>
      <c r="O2784" s="10"/>
      <c r="P2784" s="8"/>
    </row>
    <row r="2785" spans="1:16" s="2" customFormat="1" x14ac:dyDescent="0.15">
      <c r="A2785" s="3"/>
      <c r="B2785" s="3"/>
      <c r="J2785" s="3"/>
      <c r="K2785" s="5"/>
      <c r="L2785" s="8"/>
      <c r="N2785" s="5"/>
      <c r="O2785" s="10"/>
      <c r="P2785" s="8"/>
    </row>
    <row r="2786" spans="1:16" s="2" customFormat="1" x14ac:dyDescent="0.15">
      <c r="A2786" s="3"/>
      <c r="B2786" s="3"/>
      <c r="J2786" s="3"/>
      <c r="K2786" s="5"/>
      <c r="L2786" s="8"/>
      <c r="N2786" s="5"/>
      <c r="O2786" s="10"/>
      <c r="P2786" s="8"/>
    </row>
    <row r="2787" spans="1:16" s="2" customFormat="1" x14ac:dyDescent="0.15">
      <c r="A2787" s="3"/>
      <c r="B2787" s="3"/>
      <c r="J2787" s="3"/>
      <c r="K2787" s="5"/>
      <c r="L2787" s="8"/>
      <c r="N2787" s="5"/>
      <c r="O2787" s="10"/>
      <c r="P2787" s="8"/>
    </row>
    <row r="2788" spans="1:16" s="2" customFormat="1" x14ac:dyDescent="0.15">
      <c r="A2788" s="3"/>
      <c r="B2788" s="3"/>
      <c r="J2788" s="3"/>
      <c r="K2788" s="5"/>
      <c r="L2788" s="8"/>
      <c r="N2788" s="5"/>
      <c r="O2788" s="10"/>
      <c r="P2788" s="8"/>
    </row>
    <row r="2789" spans="1:16" s="2" customFormat="1" x14ac:dyDescent="0.15">
      <c r="A2789" s="3"/>
      <c r="B2789" s="3"/>
      <c r="J2789" s="3"/>
      <c r="K2789" s="5"/>
      <c r="L2789" s="8"/>
      <c r="N2789" s="5"/>
      <c r="O2789" s="10"/>
      <c r="P2789" s="8"/>
    </row>
    <row r="2790" spans="1:16" s="2" customFormat="1" x14ac:dyDescent="0.15">
      <c r="A2790" s="3"/>
      <c r="B2790" s="3"/>
      <c r="J2790" s="3"/>
      <c r="K2790" s="5"/>
      <c r="L2790" s="8"/>
      <c r="N2790" s="5"/>
      <c r="O2790" s="10"/>
      <c r="P2790" s="8"/>
    </row>
    <row r="2791" spans="1:16" s="2" customFormat="1" x14ac:dyDescent="0.15">
      <c r="A2791" s="3"/>
      <c r="B2791" s="3"/>
      <c r="J2791" s="3"/>
      <c r="K2791" s="5"/>
      <c r="L2791" s="8"/>
      <c r="N2791" s="5"/>
      <c r="O2791" s="10"/>
      <c r="P2791" s="8"/>
    </row>
    <row r="2792" spans="1:16" s="2" customFormat="1" x14ac:dyDescent="0.15">
      <c r="A2792" s="3"/>
      <c r="B2792" s="3"/>
      <c r="J2792" s="3"/>
      <c r="K2792" s="5"/>
      <c r="L2792" s="8"/>
      <c r="N2792" s="5"/>
      <c r="O2792" s="10"/>
      <c r="P2792" s="8"/>
    </row>
    <row r="2793" spans="1:16" s="2" customFormat="1" x14ac:dyDescent="0.15">
      <c r="A2793" s="3"/>
      <c r="B2793" s="3"/>
      <c r="J2793" s="3"/>
      <c r="K2793" s="5"/>
      <c r="L2793" s="8"/>
      <c r="N2793" s="5"/>
      <c r="O2793" s="10"/>
      <c r="P2793" s="8"/>
    </row>
    <row r="2794" spans="1:16" s="2" customFormat="1" x14ac:dyDescent="0.15">
      <c r="A2794" s="3"/>
      <c r="B2794" s="3"/>
      <c r="J2794" s="3"/>
      <c r="K2794" s="5"/>
      <c r="L2794" s="8"/>
      <c r="N2794" s="5"/>
      <c r="O2794" s="10"/>
      <c r="P2794" s="8"/>
    </row>
    <row r="2795" spans="1:16" s="2" customFormat="1" x14ac:dyDescent="0.15">
      <c r="A2795" s="3"/>
      <c r="B2795" s="3"/>
      <c r="J2795" s="3"/>
      <c r="K2795" s="5"/>
      <c r="L2795" s="8"/>
      <c r="N2795" s="5"/>
      <c r="O2795" s="10"/>
      <c r="P2795" s="8"/>
    </row>
    <row r="2796" spans="1:16" s="2" customFormat="1" x14ac:dyDescent="0.15">
      <c r="A2796" s="3"/>
      <c r="B2796" s="3"/>
      <c r="J2796" s="3"/>
      <c r="K2796" s="5"/>
      <c r="L2796" s="8"/>
      <c r="N2796" s="5"/>
      <c r="O2796" s="10"/>
      <c r="P2796" s="8"/>
    </row>
    <row r="2797" spans="1:16" s="2" customFormat="1" x14ac:dyDescent="0.15">
      <c r="A2797" s="3"/>
      <c r="B2797" s="3"/>
      <c r="J2797" s="3"/>
      <c r="K2797" s="5"/>
      <c r="L2797" s="8"/>
      <c r="N2797" s="5"/>
      <c r="O2797" s="10"/>
      <c r="P2797" s="8"/>
    </row>
    <row r="2798" spans="1:16" s="2" customFormat="1" x14ac:dyDescent="0.15">
      <c r="A2798" s="3"/>
      <c r="B2798" s="3"/>
      <c r="J2798" s="3"/>
      <c r="K2798" s="5"/>
      <c r="L2798" s="8"/>
      <c r="N2798" s="5"/>
      <c r="O2798" s="10"/>
      <c r="P2798" s="8"/>
    </row>
    <row r="2799" spans="1:16" s="2" customFormat="1" x14ac:dyDescent="0.15">
      <c r="A2799" s="3"/>
      <c r="B2799" s="3"/>
      <c r="J2799" s="3"/>
      <c r="K2799" s="5"/>
      <c r="L2799" s="8"/>
      <c r="N2799" s="5"/>
      <c r="O2799" s="10"/>
      <c r="P2799" s="8"/>
    </row>
    <row r="2800" spans="1:16" s="2" customFormat="1" x14ac:dyDescent="0.15">
      <c r="A2800" s="3"/>
      <c r="B2800" s="3"/>
      <c r="J2800" s="3"/>
      <c r="K2800" s="5"/>
      <c r="L2800" s="8"/>
      <c r="N2800" s="5"/>
      <c r="O2800" s="10"/>
      <c r="P2800" s="8"/>
    </row>
    <row r="2801" spans="1:16" s="2" customFormat="1" x14ac:dyDescent="0.15">
      <c r="A2801" s="3"/>
      <c r="B2801" s="3"/>
      <c r="J2801" s="3"/>
      <c r="K2801" s="5"/>
      <c r="L2801" s="8"/>
      <c r="N2801" s="5"/>
      <c r="O2801" s="10"/>
      <c r="P2801" s="8"/>
    </row>
    <row r="2802" spans="1:16" s="2" customFormat="1" x14ac:dyDescent="0.15">
      <c r="A2802" s="3"/>
      <c r="B2802" s="3"/>
      <c r="J2802" s="3"/>
      <c r="K2802" s="5"/>
      <c r="L2802" s="8"/>
      <c r="N2802" s="5"/>
      <c r="O2802" s="10"/>
      <c r="P2802" s="8"/>
    </row>
    <row r="2803" spans="1:16" s="2" customFormat="1" x14ac:dyDescent="0.15">
      <c r="A2803" s="3"/>
      <c r="B2803" s="3"/>
      <c r="J2803" s="3"/>
      <c r="K2803" s="5"/>
      <c r="L2803" s="8"/>
      <c r="N2803" s="5"/>
      <c r="O2803" s="10"/>
      <c r="P2803" s="8"/>
    </row>
    <row r="2804" spans="1:16" s="2" customFormat="1" x14ac:dyDescent="0.15">
      <c r="A2804" s="3"/>
      <c r="B2804" s="3"/>
      <c r="J2804" s="3"/>
      <c r="K2804" s="5"/>
      <c r="L2804" s="8"/>
      <c r="N2804" s="5"/>
      <c r="O2804" s="10"/>
      <c r="P2804" s="8"/>
    </row>
    <row r="2805" spans="1:16" s="2" customFormat="1" x14ac:dyDescent="0.15">
      <c r="A2805" s="3"/>
      <c r="B2805" s="3"/>
      <c r="J2805" s="3"/>
      <c r="K2805" s="5"/>
      <c r="L2805" s="8"/>
      <c r="N2805" s="5"/>
      <c r="O2805" s="10"/>
      <c r="P2805" s="8"/>
    </row>
    <row r="2806" spans="1:16" s="2" customFormat="1" x14ac:dyDescent="0.15">
      <c r="A2806" s="3"/>
      <c r="B2806" s="3"/>
      <c r="J2806" s="3"/>
      <c r="K2806" s="5"/>
      <c r="L2806" s="8"/>
      <c r="N2806" s="5"/>
      <c r="O2806" s="10"/>
      <c r="P2806" s="8"/>
    </row>
    <row r="2807" spans="1:16" s="2" customFormat="1" x14ac:dyDescent="0.15">
      <c r="A2807" s="3"/>
      <c r="B2807" s="3"/>
      <c r="J2807" s="3"/>
      <c r="K2807" s="5"/>
      <c r="L2807" s="8"/>
      <c r="N2807" s="5"/>
      <c r="O2807" s="10"/>
      <c r="P2807" s="8"/>
    </row>
    <row r="2808" spans="1:16" s="2" customFormat="1" x14ac:dyDescent="0.15">
      <c r="A2808" s="3"/>
      <c r="B2808" s="3"/>
      <c r="J2808" s="3"/>
      <c r="K2808" s="5"/>
      <c r="L2808" s="8"/>
      <c r="N2808" s="5"/>
      <c r="O2808" s="10"/>
      <c r="P2808" s="8"/>
    </row>
    <row r="2809" spans="1:16" s="2" customFormat="1" x14ac:dyDescent="0.15">
      <c r="A2809" s="3"/>
      <c r="B2809" s="3"/>
      <c r="J2809" s="3"/>
      <c r="K2809" s="5"/>
      <c r="L2809" s="8"/>
      <c r="N2809" s="5"/>
      <c r="O2809" s="10"/>
      <c r="P2809" s="8"/>
    </row>
    <row r="2810" spans="1:16" s="2" customFormat="1" x14ac:dyDescent="0.15">
      <c r="A2810" s="3"/>
      <c r="B2810" s="3"/>
      <c r="J2810" s="3"/>
      <c r="K2810" s="5"/>
      <c r="L2810" s="8"/>
      <c r="N2810" s="5"/>
      <c r="O2810" s="10"/>
      <c r="P2810" s="8"/>
    </row>
    <row r="2811" spans="1:16" s="2" customFormat="1" x14ac:dyDescent="0.15">
      <c r="A2811" s="3"/>
      <c r="B2811" s="3"/>
      <c r="J2811" s="3"/>
      <c r="K2811" s="5"/>
      <c r="L2811" s="8"/>
      <c r="N2811" s="5"/>
      <c r="O2811" s="10"/>
      <c r="P2811" s="8"/>
    </row>
    <row r="2812" spans="1:16" s="2" customFormat="1" x14ac:dyDescent="0.15">
      <c r="A2812" s="3"/>
      <c r="B2812" s="3"/>
      <c r="J2812" s="3"/>
      <c r="K2812" s="5"/>
      <c r="L2812" s="8"/>
      <c r="N2812" s="5"/>
      <c r="O2812" s="10"/>
      <c r="P2812" s="8"/>
    </row>
    <row r="2813" spans="1:16" s="2" customFormat="1" x14ac:dyDescent="0.15">
      <c r="A2813" s="3"/>
      <c r="B2813" s="3"/>
      <c r="J2813" s="3"/>
      <c r="K2813" s="5"/>
      <c r="L2813" s="8"/>
      <c r="N2813" s="5"/>
      <c r="O2813" s="10"/>
      <c r="P2813" s="8"/>
    </row>
    <row r="2814" spans="1:16" s="2" customFormat="1" x14ac:dyDescent="0.15">
      <c r="A2814" s="3"/>
      <c r="B2814" s="3"/>
      <c r="J2814" s="3"/>
      <c r="K2814" s="5"/>
      <c r="L2814" s="8"/>
      <c r="N2814" s="5"/>
      <c r="O2814" s="10"/>
      <c r="P2814" s="8"/>
    </row>
    <row r="2815" spans="1:16" s="2" customFormat="1" x14ac:dyDescent="0.15">
      <c r="A2815" s="3"/>
      <c r="B2815" s="3"/>
      <c r="J2815" s="3"/>
      <c r="K2815" s="5"/>
      <c r="L2815" s="8"/>
      <c r="N2815" s="5"/>
      <c r="O2815" s="10"/>
      <c r="P2815" s="8"/>
    </row>
    <row r="2816" spans="1:16" s="2" customFormat="1" x14ac:dyDescent="0.15">
      <c r="A2816" s="3"/>
      <c r="B2816" s="3"/>
      <c r="J2816" s="3"/>
      <c r="K2816" s="5"/>
      <c r="L2816" s="8"/>
      <c r="N2816" s="5"/>
      <c r="O2816" s="10"/>
      <c r="P2816" s="8"/>
    </row>
    <row r="2817" spans="1:16" s="2" customFormat="1" x14ac:dyDescent="0.15">
      <c r="A2817" s="3"/>
      <c r="B2817" s="3"/>
      <c r="J2817" s="3"/>
      <c r="K2817" s="5"/>
      <c r="L2817" s="8"/>
      <c r="N2817" s="5"/>
      <c r="O2817" s="10"/>
      <c r="P2817" s="8"/>
    </row>
    <row r="2818" spans="1:16" s="2" customFormat="1" x14ac:dyDescent="0.15">
      <c r="A2818" s="3"/>
      <c r="B2818" s="3"/>
      <c r="J2818" s="3"/>
      <c r="K2818" s="5"/>
      <c r="L2818" s="8"/>
      <c r="N2818" s="5"/>
      <c r="O2818" s="10"/>
      <c r="P2818" s="8"/>
    </row>
    <row r="2819" spans="1:16" s="2" customFormat="1" x14ac:dyDescent="0.15">
      <c r="A2819" s="3"/>
      <c r="B2819" s="3"/>
      <c r="J2819" s="3"/>
      <c r="K2819" s="5"/>
      <c r="L2819" s="8"/>
      <c r="N2819" s="5"/>
      <c r="O2819" s="10"/>
      <c r="P2819" s="8"/>
    </row>
    <row r="2820" spans="1:16" s="2" customFormat="1" x14ac:dyDescent="0.15">
      <c r="A2820" s="3"/>
      <c r="B2820" s="3"/>
      <c r="J2820" s="3"/>
      <c r="K2820" s="5"/>
      <c r="L2820" s="8"/>
      <c r="N2820" s="5"/>
      <c r="O2820" s="10"/>
      <c r="P2820" s="8"/>
    </row>
    <row r="2821" spans="1:16" s="2" customFormat="1" x14ac:dyDescent="0.15">
      <c r="A2821" s="3"/>
      <c r="B2821" s="3"/>
      <c r="J2821" s="3"/>
      <c r="K2821" s="5"/>
      <c r="L2821" s="8"/>
      <c r="N2821" s="5"/>
      <c r="O2821" s="10"/>
      <c r="P2821" s="8"/>
    </row>
    <row r="2822" spans="1:16" s="2" customFormat="1" x14ac:dyDescent="0.15">
      <c r="A2822" s="3"/>
      <c r="B2822" s="3"/>
      <c r="J2822" s="3"/>
      <c r="K2822" s="5"/>
      <c r="L2822" s="8"/>
      <c r="N2822" s="5"/>
      <c r="O2822" s="10"/>
      <c r="P2822" s="8"/>
    </row>
    <row r="2823" spans="1:16" s="2" customFormat="1" x14ac:dyDescent="0.15">
      <c r="A2823" s="3"/>
      <c r="B2823" s="3"/>
      <c r="J2823" s="3"/>
      <c r="K2823" s="5"/>
      <c r="L2823" s="8"/>
      <c r="N2823" s="5"/>
      <c r="O2823" s="10"/>
      <c r="P2823" s="8"/>
    </row>
    <row r="2824" spans="1:16" s="2" customFormat="1" x14ac:dyDescent="0.15">
      <c r="A2824" s="3"/>
      <c r="B2824" s="3"/>
      <c r="J2824" s="3"/>
      <c r="K2824" s="5"/>
      <c r="L2824" s="8"/>
      <c r="N2824" s="5"/>
      <c r="O2824" s="10"/>
      <c r="P2824" s="8"/>
    </row>
    <row r="2825" spans="1:16" s="2" customFormat="1" x14ac:dyDescent="0.15">
      <c r="A2825" s="3"/>
      <c r="B2825" s="3"/>
      <c r="J2825" s="3"/>
      <c r="K2825" s="5"/>
      <c r="L2825" s="8"/>
      <c r="N2825" s="5"/>
      <c r="O2825" s="10"/>
      <c r="P2825" s="8"/>
    </row>
    <row r="2826" spans="1:16" s="2" customFormat="1" x14ac:dyDescent="0.15">
      <c r="A2826" s="3"/>
      <c r="B2826" s="3"/>
      <c r="J2826" s="3"/>
      <c r="K2826" s="5"/>
      <c r="L2826" s="8"/>
      <c r="N2826" s="5"/>
      <c r="O2826" s="10"/>
      <c r="P2826" s="8"/>
    </row>
    <row r="2827" spans="1:16" s="2" customFormat="1" x14ac:dyDescent="0.15">
      <c r="A2827" s="3"/>
      <c r="B2827" s="3"/>
      <c r="J2827" s="3"/>
      <c r="K2827" s="5"/>
      <c r="L2827" s="8"/>
      <c r="N2827" s="5"/>
      <c r="O2827" s="10"/>
      <c r="P2827" s="8"/>
    </row>
    <row r="2828" spans="1:16" s="2" customFormat="1" x14ac:dyDescent="0.15">
      <c r="A2828" s="3"/>
      <c r="B2828" s="3"/>
      <c r="J2828" s="3"/>
      <c r="K2828" s="5"/>
      <c r="L2828" s="8"/>
      <c r="N2828" s="5"/>
      <c r="O2828" s="10"/>
      <c r="P2828" s="8"/>
    </row>
    <row r="2829" spans="1:16" s="2" customFormat="1" x14ac:dyDescent="0.15">
      <c r="A2829" s="3"/>
      <c r="B2829" s="3"/>
      <c r="J2829" s="3"/>
      <c r="K2829" s="5"/>
      <c r="L2829" s="8"/>
      <c r="N2829" s="5"/>
      <c r="O2829" s="10"/>
      <c r="P2829" s="8"/>
    </row>
    <row r="2830" spans="1:16" s="2" customFormat="1" x14ac:dyDescent="0.15">
      <c r="A2830" s="3"/>
      <c r="B2830" s="3"/>
      <c r="J2830" s="3"/>
      <c r="K2830" s="5"/>
      <c r="L2830" s="8"/>
      <c r="N2830" s="5"/>
      <c r="O2830" s="10"/>
      <c r="P2830" s="8"/>
    </row>
    <row r="2831" spans="1:16" s="2" customFormat="1" x14ac:dyDescent="0.15">
      <c r="A2831" s="3"/>
      <c r="B2831" s="3"/>
      <c r="J2831" s="3"/>
      <c r="K2831" s="5"/>
      <c r="L2831" s="8"/>
      <c r="N2831" s="5"/>
      <c r="O2831" s="10"/>
      <c r="P2831" s="8"/>
    </row>
    <row r="2832" spans="1:16" s="2" customFormat="1" x14ac:dyDescent="0.15">
      <c r="A2832" s="3"/>
      <c r="B2832" s="3"/>
      <c r="J2832" s="3"/>
      <c r="K2832" s="5"/>
      <c r="L2832" s="8"/>
      <c r="N2832" s="5"/>
      <c r="O2832" s="10"/>
      <c r="P2832" s="8"/>
    </row>
    <row r="2833" spans="1:16" s="2" customFormat="1" x14ac:dyDescent="0.15">
      <c r="A2833" s="3"/>
      <c r="B2833" s="3"/>
      <c r="J2833" s="3"/>
      <c r="K2833" s="5"/>
      <c r="L2833" s="8"/>
      <c r="N2833" s="5"/>
      <c r="O2833" s="10"/>
      <c r="P2833" s="8"/>
    </row>
    <row r="2834" spans="1:16" s="2" customFormat="1" x14ac:dyDescent="0.15">
      <c r="A2834" s="3"/>
      <c r="B2834" s="3"/>
      <c r="J2834" s="3"/>
      <c r="K2834" s="5"/>
      <c r="L2834" s="8"/>
      <c r="N2834" s="5"/>
      <c r="O2834" s="10"/>
      <c r="P2834" s="8"/>
    </row>
    <row r="2835" spans="1:16" s="2" customFormat="1" x14ac:dyDescent="0.15">
      <c r="A2835" s="3"/>
      <c r="B2835" s="3"/>
      <c r="J2835" s="3"/>
      <c r="K2835" s="5"/>
      <c r="L2835" s="8"/>
      <c r="N2835" s="5"/>
      <c r="O2835" s="10"/>
      <c r="P2835" s="8"/>
    </row>
    <row r="2836" spans="1:16" s="2" customFormat="1" x14ac:dyDescent="0.15">
      <c r="A2836" s="3"/>
      <c r="B2836" s="3"/>
      <c r="J2836" s="3"/>
      <c r="K2836" s="5"/>
      <c r="L2836" s="8"/>
      <c r="N2836" s="5"/>
      <c r="O2836" s="10"/>
      <c r="P2836" s="8"/>
    </row>
    <row r="2837" spans="1:16" s="2" customFormat="1" x14ac:dyDescent="0.15">
      <c r="A2837" s="3"/>
      <c r="B2837" s="3"/>
      <c r="J2837" s="3"/>
      <c r="K2837" s="5"/>
      <c r="L2837" s="8"/>
      <c r="N2837" s="5"/>
      <c r="O2837" s="10"/>
      <c r="P2837" s="8"/>
    </row>
    <row r="2838" spans="1:16" s="2" customFormat="1" x14ac:dyDescent="0.15">
      <c r="A2838" s="3"/>
      <c r="B2838" s="3"/>
      <c r="J2838" s="3"/>
      <c r="K2838" s="5"/>
      <c r="L2838" s="8"/>
      <c r="N2838" s="5"/>
      <c r="O2838" s="10"/>
      <c r="P2838" s="8"/>
    </row>
    <row r="2839" spans="1:16" s="2" customFormat="1" x14ac:dyDescent="0.15">
      <c r="A2839" s="3"/>
      <c r="B2839" s="3"/>
      <c r="J2839" s="3"/>
      <c r="K2839" s="5"/>
      <c r="L2839" s="8"/>
      <c r="N2839" s="5"/>
      <c r="O2839" s="10"/>
      <c r="P2839" s="8"/>
    </row>
    <row r="2840" spans="1:16" s="2" customFormat="1" x14ac:dyDescent="0.15">
      <c r="A2840" s="3"/>
      <c r="B2840" s="3"/>
      <c r="J2840" s="3"/>
      <c r="K2840" s="5"/>
      <c r="L2840" s="8"/>
      <c r="N2840" s="5"/>
      <c r="O2840" s="10"/>
      <c r="P2840" s="8"/>
    </row>
    <row r="2841" spans="1:16" s="2" customFormat="1" x14ac:dyDescent="0.15">
      <c r="A2841" s="3"/>
      <c r="B2841" s="3"/>
      <c r="J2841" s="3"/>
      <c r="K2841" s="5"/>
      <c r="L2841" s="8"/>
      <c r="N2841" s="5"/>
      <c r="O2841" s="10"/>
      <c r="P2841" s="8"/>
    </row>
    <row r="2842" spans="1:16" s="2" customFormat="1" x14ac:dyDescent="0.15">
      <c r="A2842" s="3"/>
      <c r="B2842" s="3"/>
      <c r="J2842" s="3"/>
      <c r="K2842" s="5"/>
      <c r="L2842" s="8"/>
      <c r="N2842" s="5"/>
      <c r="O2842" s="10"/>
      <c r="P2842" s="8"/>
    </row>
    <row r="2843" spans="1:16" s="2" customFormat="1" x14ac:dyDescent="0.15">
      <c r="A2843" s="3"/>
      <c r="B2843" s="3"/>
      <c r="J2843" s="3"/>
      <c r="K2843" s="5"/>
      <c r="L2843" s="8"/>
      <c r="N2843" s="5"/>
      <c r="O2843" s="10"/>
      <c r="P2843" s="8"/>
    </row>
    <row r="2844" spans="1:16" s="2" customFormat="1" x14ac:dyDescent="0.15">
      <c r="A2844" s="3"/>
      <c r="B2844" s="3"/>
      <c r="J2844" s="3"/>
      <c r="K2844" s="5"/>
      <c r="L2844" s="8"/>
      <c r="N2844" s="5"/>
      <c r="O2844" s="10"/>
      <c r="P2844" s="8"/>
    </row>
    <row r="2845" spans="1:16" s="2" customFormat="1" x14ac:dyDescent="0.15">
      <c r="A2845" s="3"/>
      <c r="B2845" s="3"/>
      <c r="J2845" s="3"/>
      <c r="K2845" s="5"/>
      <c r="L2845" s="8"/>
      <c r="N2845" s="5"/>
      <c r="O2845" s="10"/>
      <c r="P2845" s="8"/>
    </row>
    <row r="2846" spans="1:16" s="2" customFormat="1" x14ac:dyDescent="0.15">
      <c r="A2846" s="3"/>
      <c r="B2846" s="3"/>
      <c r="J2846" s="3"/>
      <c r="K2846" s="5"/>
      <c r="L2846" s="8"/>
      <c r="N2846" s="5"/>
      <c r="O2846" s="10"/>
      <c r="P2846" s="8"/>
    </row>
    <row r="2847" spans="1:16" s="2" customFormat="1" x14ac:dyDescent="0.15">
      <c r="A2847" s="3"/>
      <c r="B2847" s="3"/>
      <c r="J2847" s="3"/>
      <c r="K2847" s="5"/>
      <c r="L2847" s="8"/>
      <c r="N2847" s="5"/>
      <c r="O2847" s="10"/>
      <c r="P2847" s="8"/>
    </row>
    <row r="2848" spans="1:16" s="2" customFormat="1" x14ac:dyDescent="0.15">
      <c r="A2848" s="3"/>
      <c r="B2848" s="3"/>
      <c r="J2848" s="3"/>
      <c r="K2848" s="5"/>
      <c r="L2848" s="8"/>
      <c r="N2848" s="5"/>
      <c r="O2848" s="10"/>
      <c r="P2848" s="8"/>
    </row>
    <row r="2849" spans="1:16" s="2" customFormat="1" x14ac:dyDescent="0.15">
      <c r="A2849" s="3"/>
      <c r="B2849" s="3"/>
      <c r="J2849" s="3"/>
      <c r="K2849" s="5"/>
      <c r="L2849" s="8"/>
      <c r="N2849" s="5"/>
      <c r="O2849" s="10"/>
      <c r="P2849" s="8"/>
    </row>
    <row r="2850" spans="1:16" s="2" customFormat="1" x14ac:dyDescent="0.15">
      <c r="A2850" s="3"/>
      <c r="B2850" s="3"/>
      <c r="J2850" s="3"/>
      <c r="K2850" s="5"/>
      <c r="L2850" s="8"/>
      <c r="N2850" s="5"/>
      <c r="O2850" s="10"/>
      <c r="P2850" s="8"/>
    </row>
    <row r="2851" spans="1:16" s="2" customFormat="1" x14ac:dyDescent="0.15">
      <c r="A2851" s="3"/>
      <c r="B2851" s="3"/>
      <c r="J2851" s="3"/>
      <c r="K2851" s="5"/>
      <c r="L2851" s="8"/>
      <c r="N2851" s="5"/>
      <c r="O2851" s="10"/>
      <c r="P2851" s="8"/>
    </row>
    <row r="2852" spans="1:16" s="2" customFormat="1" x14ac:dyDescent="0.15">
      <c r="A2852" s="3"/>
      <c r="B2852" s="3"/>
      <c r="J2852" s="3"/>
      <c r="K2852" s="5"/>
      <c r="L2852" s="8"/>
      <c r="N2852" s="5"/>
      <c r="O2852" s="10"/>
      <c r="P2852" s="8"/>
    </row>
    <row r="2853" spans="1:16" s="2" customFormat="1" x14ac:dyDescent="0.15">
      <c r="A2853" s="3"/>
      <c r="B2853" s="3"/>
      <c r="J2853" s="3"/>
      <c r="K2853" s="5"/>
      <c r="L2853" s="8"/>
      <c r="N2853" s="5"/>
      <c r="O2853" s="10"/>
      <c r="P2853" s="8"/>
    </row>
    <row r="2854" spans="1:16" s="2" customFormat="1" x14ac:dyDescent="0.15">
      <c r="A2854" s="3"/>
      <c r="B2854" s="3"/>
      <c r="J2854" s="3"/>
      <c r="K2854" s="5"/>
      <c r="L2854" s="8"/>
      <c r="N2854" s="5"/>
      <c r="O2854" s="10"/>
      <c r="P2854" s="8"/>
    </row>
    <row r="2855" spans="1:16" s="2" customFormat="1" x14ac:dyDescent="0.15">
      <c r="A2855" s="3"/>
      <c r="B2855" s="3"/>
      <c r="J2855" s="3"/>
      <c r="K2855" s="5"/>
      <c r="L2855" s="8"/>
      <c r="N2855" s="5"/>
      <c r="O2855" s="10"/>
      <c r="P2855" s="8"/>
    </row>
    <row r="2856" spans="1:16" s="2" customFormat="1" x14ac:dyDescent="0.15">
      <c r="A2856" s="3"/>
      <c r="B2856" s="3"/>
      <c r="J2856" s="3"/>
      <c r="K2856" s="5"/>
      <c r="L2856" s="8"/>
      <c r="N2856" s="5"/>
      <c r="O2856" s="10"/>
      <c r="P2856" s="8"/>
    </row>
    <row r="2857" spans="1:16" s="2" customFormat="1" x14ac:dyDescent="0.15">
      <c r="A2857" s="3"/>
      <c r="B2857" s="3"/>
      <c r="J2857" s="3"/>
      <c r="K2857" s="5"/>
      <c r="L2857" s="8"/>
      <c r="N2857" s="5"/>
      <c r="O2857" s="10"/>
      <c r="P2857" s="8"/>
    </row>
    <row r="2858" spans="1:16" s="2" customFormat="1" x14ac:dyDescent="0.15">
      <c r="A2858" s="3"/>
      <c r="B2858" s="3"/>
      <c r="J2858" s="3"/>
      <c r="K2858" s="5"/>
      <c r="L2858" s="8"/>
      <c r="N2858" s="5"/>
      <c r="O2858" s="10"/>
      <c r="P2858" s="8"/>
    </row>
    <row r="2859" spans="1:16" s="2" customFormat="1" x14ac:dyDescent="0.15">
      <c r="A2859" s="3"/>
      <c r="B2859" s="3"/>
      <c r="J2859" s="3"/>
      <c r="K2859" s="5"/>
      <c r="L2859" s="8"/>
      <c r="N2859" s="5"/>
      <c r="O2859" s="10"/>
      <c r="P2859" s="8"/>
    </row>
    <row r="2860" spans="1:16" s="2" customFormat="1" x14ac:dyDescent="0.15">
      <c r="A2860" s="3"/>
      <c r="B2860" s="3"/>
      <c r="J2860" s="3"/>
      <c r="K2860" s="5"/>
      <c r="L2860" s="8"/>
      <c r="N2860" s="5"/>
      <c r="O2860" s="10"/>
      <c r="P2860" s="8"/>
    </row>
    <row r="2861" spans="1:16" s="2" customFormat="1" x14ac:dyDescent="0.15">
      <c r="A2861" s="3"/>
      <c r="B2861" s="3"/>
      <c r="J2861" s="3"/>
      <c r="K2861" s="5"/>
      <c r="L2861" s="8"/>
      <c r="N2861" s="5"/>
      <c r="O2861" s="10"/>
      <c r="P2861" s="8"/>
    </row>
    <row r="2862" spans="1:16" s="2" customFormat="1" x14ac:dyDescent="0.15">
      <c r="A2862" s="3"/>
      <c r="B2862" s="3"/>
      <c r="J2862" s="3"/>
      <c r="K2862" s="5"/>
      <c r="L2862" s="8"/>
      <c r="N2862" s="5"/>
      <c r="O2862" s="10"/>
      <c r="P2862" s="8"/>
    </row>
    <row r="2863" spans="1:16" s="2" customFormat="1" x14ac:dyDescent="0.15">
      <c r="A2863" s="3"/>
      <c r="B2863" s="3"/>
      <c r="J2863" s="3"/>
      <c r="K2863" s="5"/>
      <c r="L2863" s="8"/>
      <c r="N2863" s="5"/>
      <c r="O2863" s="10"/>
      <c r="P2863" s="8"/>
    </row>
    <row r="2864" spans="1:16" s="2" customFormat="1" x14ac:dyDescent="0.15">
      <c r="A2864" s="3"/>
      <c r="B2864" s="3"/>
      <c r="J2864" s="3"/>
      <c r="K2864" s="5"/>
      <c r="L2864" s="8"/>
      <c r="N2864" s="5"/>
      <c r="O2864" s="10"/>
      <c r="P2864" s="8"/>
    </row>
    <row r="2865" spans="1:16" s="2" customFormat="1" x14ac:dyDescent="0.15">
      <c r="A2865" s="3"/>
      <c r="B2865" s="3"/>
      <c r="J2865" s="3"/>
      <c r="K2865" s="5"/>
      <c r="L2865" s="8"/>
      <c r="N2865" s="5"/>
      <c r="O2865" s="10"/>
      <c r="P2865" s="8"/>
    </row>
    <row r="2866" spans="1:16" s="2" customFormat="1" x14ac:dyDescent="0.15">
      <c r="A2866" s="3"/>
      <c r="B2866" s="3"/>
      <c r="J2866" s="3"/>
      <c r="K2866" s="5"/>
      <c r="L2866" s="8"/>
      <c r="N2866" s="5"/>
      <c r="O2866" s="10"/>
      <c r="P2866" s="8"/>
    </row>
    <row r="2867" spans="1:16" s="2" customFormat="1" x14ac:dyDescent="0.15">
      <c r="A2867" s="3"/>
      <c r="B2867" s="3"/>
      <c r="J2867" s="3"/>
      <c r="K2867" s="5"/>
      <c r="L2867" s="8"/>
      <c r="N2867" s="5"/>
      <c r="O2867" s="10"/>
      <c r="P2867" s="8"/>
    </row>
    <row r="2868" spans="1:16" s="2" customFormat="1" x14ac:dyDescent="0.15">
      <c r="A2868" s="3"/>
      <c r="B2868" s="3"/>
      <c r="J2868" s="3"/>
      <c r="K2868" s="5"/>
      <c r="L2868" s="8"/>
      <c r="N2868" s="5"/>
      <c r="O2868" s="10"/>
      <c r="P2868" s="8"/>
    </row>
    <row r="2869" spans="1:16" s="2" customFormat="1" x14ac:dyDescent="0.15">
      <c r="A2869" s="3"/>
      <c r="B2869" s="3"/>
      <c r="J2869" s="3"/>
      <c r="K2869" s="5"/>
      <c r="L2869" s="8"/>
      <c r="N2869" s="5"/>
      <c r="O2869" s="10"/>
      <c r="P2869" s="8"/>
    </row>
    <row r="2870" spans="1:16" s="2" customFormat="1" x14ac:dyDescent="0.15">
      <c r="A2870" s="3"/>
      <c r="B2870" s="3"/>
      <c r="J2870" s="3"/>
      <c r="K2870" s="5"/>
      <c r="L2870" s="8"/>
      <c r="N2870" s="5"/>
      <c r="O2870" s="10"/>
      <c r="P2870" s="8"/>
    </row>
    <row r="2871" spans="1:16" s="2" customFormat="1" x14ac:dyDescent="0.15">
      <c r="A2871" s="3"/>
      <c r="B2871" s="3"/>
      <c r="J2871" s="3"/>
      <c r="K2871" s="5"/>
      <c r="L2871" s="8"/>
      <c r="N2871" s="5"/>
      <c r="O2871" s="10"/>
      <c r="P2871" s="8"/>
    </row>
    <row r="2872" spans="1:16" s="2" customFormat="1" x14ac:dyDescent="0.15">
      <c r="A2872" s="3"/>
      <c r="B2872" s="3"/>
      <c r="J2872" s="3"/>
      <c r="K2872" s="5"/>
      <c r="L2872" s="8"/>
      <c r="N2872" s="5"/>
      <c r="O2872" s="10"/>
      <c r="P2872" s="8"/>
    </row>
    <row r="2873" spans="1:16" s="2" customFormat="1" x14ac:dyDescent="0.15">
      <c r="A2873" s="3"/>
      <c r="B2873" s="3"/>
      <c r="J2873" s="3"/>
      <c r="K2873" s="5"/>
      <c r="L2873" s="8"/>
      <c r="N2873" s="5"/>
      <c r="O2873" s="10"/>
      <c r="P2873" s="8"/>
    </row>
    <row r="2874" spans="1:16" s="2" customFormat="1" x14ac:dyDescent="0.15">
      <c r="A2874" s="3"/>
      <c r="B2874" s="3"/>
      <c r="J2874" s="3"/>
      <c r="K2874" s="5"/>
      <c r="L2874" s="8"/>
      <c r="N2874" s="5"/>
      <c r="O2874" s="10"/>
      <c r="P2874" s="8"/>
    </row>
    <row r="2875" spans="1:16" s="2" customFormat="1" x14ac:dyDescent="0.15">
      <c r="A2875" s="3"/>
      <c r="B2875" s="3"/>
      <c r="J2875" s="3"/>
      <c r="K2875" s="5"/>
      <c r="L2875" s="8"/>
      <c r="N2875" s="5"/>
      <c r="O2875" s="10"/>
      <c r="P2875" s="8"/>
    </row>
    <row r="2876" spans="1:16" s="2" customFormat="1" x14ac:dyDescent="0.15">
      <c r="A2876" s="3"/>
      <c r="B2876" s="3"/>
      <c r="J2876" s="3"/>
      <c r="K2876" s="5"/>
      <c r="L2876" s="8"/>
      <c r="N2876" s="5"/>
      <c r="O2876" s="10"/>
      <c r="P2876" s="8"/>
    </row>
    <row r="2877" spans="1:16" s="2" customFormat="1" x14ac:dyDescent="0.15">
      <c r="A2877" s="3"/>
      <c r="B2877" s="3"/>
      <c r="J2877" s="3"/>
      <c r="K2877" s="5"/>
      <c r="L2877" s="8"/>
      <c r="N2877" s="5"/>
      <c r="O2877" s="10"/>
      <c r="P2877" s="8"/>
    </row>
    <row r="2878" spans="1:16" s="2" customFormat="1" x14ac:dyDescent="0.15">
      <c r="A2878" s="3"/>
      <c r="B2878" s="3"/>
      <c r="J2878" s="3"/>
      <c r="K2878" s="5"/>
      <c r="L2878" s="8"/>
      <c r="N2878" s="5"/>
      <c r="O2878" s="10"/>
      <c r="P2878" s="8"/>
    </row>
    <row r="2879" spans="1:16" s="2" customFormat="1" x14ac:dyDescent="0.15">
      <c r="A2879" s="3"/>
      <c r="B2879" s="3"/>
      <c r="J2879" s="3"/>
      <c r="K2879" s="5"/>
      <c r="L2879" s="8"/>
      <c r="N2879" s="5"/>
      <c r="O2879" s="10"/>
      <c r="P2879" s="8"/>
    </row>
    <row r="2880" spans="1:16" s="2" customFormat="1" x14ac:dyDescent="0.15">
      <c r="A2880" s="3"/>
      <c r="B2880" s="3"/>
      <c r="J2880" s="3"/>
      <c r="K2880" s="5"/>
      <c r="L2880" s="8"/>
      <c r="N2880" s="5"/>
      <c r="O2880" s="10"/>
      <c r="P2880" s="8"/>
    </row>
    <row r="2881" spans="1:16" s="2" customFormat="1" x14ac:dyDescent="0.15">
      <c r="A2881" s="3"/>
      <c r="B2881" s="3"/>
      <c r="J2881" s="3"/>
      <c r="K2881" s="5"/>
      <c r="L2881" s="8"/>
      <c r="N2881" s="5"/>
      <c r="O2881" s="10"/>
      <c r="P2881" s="8"/>
    </row>
    <row r="2882" spans="1:16" s="2" customFormat="1" x14ac:dyDescent="0.15">
      <c r="A2882" s="3"/>
      <c r="B2882" s="3"/>
      <c r="J2882" s="3"/>
      <c r="K2882" s="5"/>
      <c r="L2882" s="8"/>
      <c r="N2882" s="5"/>
      <c r="O2882" s="10"/>
      <c r="P2882" s="8"/>
    </row>
    <row r="2883" spans="1:16" s="2" customFormat="1" x14ac:dyDescent="0.15">
      <c r="A2883" s="3"/>
      <c r="B2883" s="3"/>
      <c r="J2883" s="3"/>
      <c r="K2883" s="5"/>
      <c r="L2883" s="8"/>
      <c r="N2883" s="5"/>
      <c r="O2883" s="10"/>
      <c r="P2883" s="8"/>
    </row>
    <row r="2884" spans="1:16" s="2" customFormat="1" x14ac:dyDescent="0.15">
      <c r="A2884" s="3"/>
      <c r="B2884" s="3"/>
      <c r="J2884" s="3"/>
      <c r="K2884" s="5"/>
      <c r="L2884" s="8"/>
      <c r="N2884" s="5"/>
      <c r="O2884" s="10"/>
      <c r="P2884" s="8"/>
    </row>
    <row r="2885" spans="1:16" s="2" customFormat="1" x14ac:dyDescent="0.15">
      <c r="A2885" s="3"/>
      <c r="B2885" s="3"/>
      <c r="J2885" s="3"/>
      <c r="K2885" s="5"/>
      <c r="L2885" s="8"/>
      <c r="N2885" s="5"/>
      <c r="O2885" s="10"/>
      <c r="P2885" s="8"/>
    </row>
    <row r="2886" spans="1:16" s="2" customFormat="1" x14ac:dyDescent="0.15">
      <c r="A2886" s="3"/>
      <c r="B2886" s="3"/>
      <c r="J2886" s="3"/>
      <c r="K2886" s="5"/>
      <c r="L2886" s="8"/>
      <c r="N2886" s="5"/>
      <c r="O2886" s="10"/>
      <c r="P2886" s="8"/>
    </row>
    <row r="2887" spans="1:16" s="2" customFormat="1" x14ac:dyDescent="0.15">
      <c r="A2887" s="3"/>
      <c r="B2887" s="3"/>
      <c r="J2887" s="3"/>
      <c r="K2887" s="5"/>
      <c r="L2887" s="8"/>
      <c r="N2887" s="5"/>
      <c r="O2887" s="10"/>
      <c r="P2887" s="8"/>
    </row>
    <row r="2888" spans="1:16" s="2" customFormat="1" x14ac:dyDescent="0.15">
      <c r="A2888" s="3"/>
      <c r="B2888" s="3"/>
      <c r="J2888" s="3"/>
      <c r="K2888" s="5"/>
      <c r="L2888" s="8"/>
      <c r="N2888" s="5"/>
      <c r="O2888" s="10"/>
      <c r="P2888" s="8"/>
    </row>
    <row r="2889" spans="1:16" s="2" customFormat="1" x14ac:dyDescent="0.15">
      <c r="A2889" s="3"/>
      <c r="B2889" s="3"/>
      <c r="J2889" s="3"/>
      <c r="K2889" s="5"/>
      <c r="L2889" s="8"/>
      <c r="N2889" s="5"/>
      <c r="O2889" s="10"/>
      <c r="P2889" s="8"/>
    </row>
    <row r="2890" spans="1:16" s="2" customFormat="1" x14ac:dyDescent="0.15">
      <c r="A2890" s="3"/>
      <c r="B2890" s="3"/>
      <c r="J2890" s="3"/>
      <c r="K2890" s="5"/>
      <c r="L2890" s="8"/>
      <c r="N2890" s="5"/>
      <c r="O2890" s="10"/>
      <c r="P2890" s="8"/>
    </row>
    <row r="2891" spans="1:16" s="2" customFormat="1" x14ac:dyDescent="0.15">
      <c r="A2891" s="3"/>
      <c r="B2891" s="3"/>
      <c r="J2891" s="3"/>
      <c r="K2891" s="5"/>
      <c r="L2891" s="8"/>
      <c r="N2891" s="5"/>
      <c r="O2891" s="10"/>
      <c r="P2891" s="8"/>
    </row>
    <row r="2892" spans="1:16" s="2" customFormat="1" x14ac:dyDescent="0.15">
      <c r="A2892" s="3"/>
      <c r="B2892" s="3"/>
      <c r="J2892" s="3"/>
      <c r="K2892" s="5"/>
      <c r="L2892" s="8"/>
      <c r="N2892" s="5"/>
      <c r="O2892" s="10"/>
      <c r="P2892" s="8"/>
    </row>
    <row r="2893" spans="1:16" s="2" customFormat="1" x14ac:dyDescent="0.15">
      <c r="A2893" s="3"/>
      <c r="B2893" s="3"/>
      <c r="J2893" s="3"/>
      <c r="K2893" s="5"/>
      <c r="L2893" s="8"/>
      <c r="N2893" s="5"/>
      <c r="O2893" s="10"/>
      <c r="P2893" s="8"/>
    </row>
    <row r="2894" spans="1:16" s="2" customFormat="1" x14ac:dyDescent="0.15">
      <c r="A2894" s="3"/>
      <c r="B2894" s="3"/>
      <c r="J2894" s="3"/>
      <c r="K2894" s="5"/>
      <c r="L2894" s="8"/>
      <c r="N2894" s="5"/>
      <c r="O2894" s="10"/>
      <c r="P2894" s="8"/>
    </row>
    <row r="2895" spans="1:16" s="2" customFormat="1" x14ac:dyDescent="0.15">
      <c r="A2895" s="3"/>
      <c r="B2895" s="3"/>
      <c r="J2895" s="3"/>
      <c r="K2895" s="5"/>
      <c r="L2895" s="8"/>
      <c r="N2895" s="5"/>
      <c r="O2895" s="10"/>
      <c r="P2895" s="8"/>
    </row>
    <row r="2896" spans="1:16" s="2" customFormat="1" x14ac:dyDescent="0.15">
      <c r="A2896" s="3"/>
      <c r="B2896" s="3"/>
      <c r="J2896" s="3"/>
      <c r="K2896" s="5"/>
      <c r="L2896" s="8"/>
      <c r="N2896" s="5"/>
      <c r="O2896" s="10"/>
      <c r="P2896" s="8"/>
    </row>
    <row r="2897" spans="1:16" s="2" customFormat="1" x14ac:dyDescent="0.15">
      <c r="A2897" s="3"/>
      <c r="B2897" s="3"/>
      <c r="J2897" s="3"/>
      <c r="K2897" s="5"/>
      <c r="L2897" s="8"/>
      <c r="N2897" s="5"/>
      <c r="O2897" s="10"/>
      <c r="P2897" s="8"/>
    </row>
    <row r="2898" spans="1:16" s="2" customFormat="1" x14ac:dyDescent="0.15">
      <c r="A2898" s="3"/>
      <c r="B2898" s="3"/>
      <c r="J2898" s="3"/>
      <c r="K2898" s="5"/>
      <c r="L2898" s="8"/>
      <c r="N2898" s="5"/>
      <c r="O2898" s="10"/>
      <c r="P2898" s="8"/>
    </row>
    <row r="2899" spans="1:16" s="2" customFormat="1" x14ac:dyDescent="0.15">
      <c r="A2899" s="3"/>
      <c r="B2899" s="3"/>
      <c r="J2899" s="3"/>
      <c r="K2899" s="5"/>
      <c r="L2899" s="8"/>
      <c r="N2899" s="5"/>
      <c r="O2899" s="10"/>
      <c r="P2899" s="8"/>
    </row>
    <row r="2900" spans="1:16" s="2" customFormat="1" x14ac:dyDescent="0.15">
      <c r="A2900" s="3"/>
      <c r="B2900" s="3"/>
      <c r="J2900" s="3"/>
      <c r="K2900" s="5"/>
      <c r="L2900" s="8"/>
      <c r="N2900" s="5"/>
      <c r="O2900" s="10"/>
      <c r="P2900" s="8"/>
    </row>
    <row r="2901" spans="1:16" s="2" customFormat="1" x14ac:dyDescent="0.15">
      <c r="A2901" s="3"/>
      <c r="B2901" s="3"/>
      <c r="J2901" s="3"/>
      <c r="K2901" s="5"/>
      <c r="L2901" s="8"/>
      <c r="N2901" s="5"/>
      <c r="O2901" s="10"/>
      <c r="P2901" s="8"/>
    </row>
    <row r="2902" spans="1:16" s="2" customFormat="1" x14ac:dyDescent="0.15">
      <c r="A2902" s="3"/>
      <c r="B2902" s="3"/>
      <c r="J2902" s="3"/>
      <c r="K2902" s="5"/>
      <c r="L2902" s="8"/>
      <c r="N2902" s="5"/>
      <c r="O2902" s="10"/>
      <c r="P2902" s="8"/>
    </row>
    <row r="2903" spans="1:16" s="2" customFormat="1" x14ac:dyDescent="0.15">
      <c r="A2903" s="3"/>
      <c r="B2903" s="3"/>
      <c r="J2903" s="3"/>
      <c r="K2903" s="5"/>
      <c r="L2903" s="8"/>
      <c r="N2903" s="5"/>
      <c r="O2903" s="10"/>
      <c r="P2903" s="8"/>
    </row>
    <row r="2904" spans="1:16" s="2" customFormat="1" x14ac:dyDescent="0.15">
      <c r="A2904" s="3"/>
      <c r="B2904" s="3"/>
      <c r="J2904" s="3"/>
      <c r="K2904" s="5"/>
      <c r="L2904" s="8"/>
      <c r="N2904" s="5"/>
      <c r="O2904" s="10"/>
      <c r="P2904" s="8"/>
    </row>
    <row r="2905" spans="1:16" s="2" customFormat="1" x14ac:dyDescent="0.15">
      <c r="A2905" s="3"/>
      <c r="B2905" s="3"/>
      <c r="J2905" s="3"/>
      <c r="K2905" s="5"/>
      <c r="L2905" s="8"/>
      <c r="N2905" s="5"/>
      <c r="O2905" s="10"/>
      <c r="P2905" s="8"/>
    </row>
    <row r="2906" spans="1:16" s="2" customFormat="1" x14ac:dyDescent="0.15">
      <c r="A2906" s="3"/>
      <c r="B2906" s="3"/>
      <c r="J2906" s="3"/>
      <c r="K2906" s="5"/>
      <c r="L2906" s="8"/>
      <c r="N2906" s="5"/>
      <c r="O2906" s="10"/>
      <c r="P2906" s="8"/>
    </row>
    <row r="2907" spans="1:16" s="2" customFormat="1" x14ac:dyDescent="0.15">
      <c r="A2907" s="3"/>
      <c r="B2907" s="3"/>
      <c r="J2907" s="3"/>
      <c r="K2907" s="5"/>
      <c r="L2907" s="8"/>
      <c r="N2907" s="5"/>
      <c r="O2907" s="10"/>
      <c r="P2907" s="8"/>
    </row>
    <row r="2908" spans="1:16" s="2" customFormat="1" x14ac:dyDescent="0.15">
      <c r="A2908" s="3"/>
      <c r="B2908" s="3"/>
      <c r="J2908" s="3"/>
      <c r="K2908" s="5"/>
      <c r="L2908" s="8"/>
      <c r="N2908" s="5"/>
      <c r="O2908" s="10"/>
      <c r="P2908" s="8"/>
    </row>
    <row r="2909" spans="1:16" s="2" customFormat="1" x14ac:dyDescent="0.15">
      <c r="A2909" s="3"/>
      <c r="B2909" s="3"/>
      <c r="J2909" s="3"/>
      <c r="K2909" s="5"/>
      <c r="L2909" s="8"/>
      <c r="N2909" s="5"/>
      <c r="O2909" s="10"/>
      <c r="P2909" s="8"/>
    </row>
    <row r="2910" spans="1:16" s="2" customFormat="1" x14ac:dyDescent="0.15">
      <c r="A2910" s="3"/>
      <c r="B2910" s="3"/>
      <c r="J2910" s="3"/>
      <c r="K2910" s="5"/>
      <c r="L2910" s="8"/>
      <c r="N2910" s="5"/>
      <c r="O2910" s="10"/>
      <c r="P2910" s="8"/>
    </row>
    <row r="2911" spans="1:16" s="2" customFormat="1" x14ac:dyDescent="0.15">
      <c r="A2911" s="3"/>
      <c r="B2911" s="3"/>
      <c r="J2911" s="3"/>
      <c r="K2911" s="5"/>
      <c r="L2911" s="8"/>
      <c r="N2911" s="5"/>
      <c r="O2911" s="10"/>
      <c r="P2911" s="8"/>
    </row>
    <row r="2912" spans="1:16" s="2" customFormat="1" x14ac:dyDescent="0.15">
      <c r="A2912" s="3"/>
      <c r="B2912" s="3"/>
      <c r="J2912" s="3"/>
      <c r="K2912" s="5"/>
      <c r="L2912" s="8"/>
      <c r="N2912" s="5"/>
      <c r="O2912" s="10"/>
      <c r="P2912" s="8"/>
    </row>
    <row r="2913" spans="1:16" s="2" customFormat="1" x14ac:dyDescent="0.15">
      <c r="A2913" s="3"/>
      <c r="B2913" s="3"/>
      <c r="J2913" s="3"/>
      <c r="K2913" s="5"/>
      <c r="L2913" s="8"/>
      <c r="N2913" s="5"/>
      <c r="O2913" s="10"/>
      <c r="P2913" s="8"/>
    </row>
    <row r="2914" spans="1:16" s="2" customFormat="1" x14ac:dyDescent="0.15">
      <c r="A2914" s="3"/>
      <c r="B2914" s="3"/>
      <c r="J2914" s="3"/>
      <c r="K2914" s="5"/>
      <c r="L2914" s="8"/>
      <c r="N2914" s="5"/>
      <c r="O2914" s="10"/>
      <c r="P2914" s="8"/>
    </row>
    <row r="2915" spans="1:16" s="2" customFormat="1" x14ac:dyDescent="0.15">
      <c r="A2915" s="3"/>
      <c r="B2915" s="3"/>
      <c r="J2915" s="3"/>
      <c r="K2915" s="5"/>
      <c r="L2915" s="8"/>
      <c r="N2915" s="5"/>
      <c r="O2915" s="10"/>
      <c r="P2915" s="8"/>
    </row>
    <row r="2916" spans="1:16" s="2" customFormat="1" x14ac:dyDescent="0.15">
      <c r="A2916" s="3"/>
      <c r="B2916" s="3"/>
      <c r="J2916" s="3"/>
      <c r="K2916" s="5"/>
      <c r="L2916" s="8"/>
      <c r="N2916" s="5"/>
      <c r="O2916" s="10"/>
      <c r="P2916" s="8"/>
    </row>
    <row r="2917" spans="1:16" s="2" customFormat="1" x14ac:dyDescent="0.15">
      <c r="A2917" s="3"/>
      <c r="B2917" s="3"/>
      <c r="J2917" s="3"/>
      <c r="K2917" s="5"/>
      <c r="L2917" s="8"/>
      <c r="N2917" s="5"/>
      <c r="O2917" s="10"/>
      <c r="P2917" s="8"/>
    </row>
    <row r="2918" spans="1:16" s="2" customFormat="1" x14ac:dyDescent="0.15">
      <c r="A2918" s="3"/>
      <c r="B2918" s="3"/>
      <c r="J2918" s="3"/>
      <c r="K2918" s="5"/>
      <c r="L2918" s="8"/>
      <c r="N2918" s="5"/>
      <c r="O2918" s="10"/>
      <c r="P2918" s="8"/>
    </row>
    <row r="2919" spans="1:16" s="2" customFormat="1" x14ac:dyDescent="0.15">
      <c r="A2919" s="3"/>
      <c r="B2919" s="3"/>
      <c r="J2919" s="3"/>
      <c r="K2919" s="5"/>
      <c r="L2919" s="8"/>
      <c r="N2919" s="5"/>
      <c r="O2919" s="10"/>
      <c r="P2919" s="8"/>
    </row>
    <row r="2920" spans="1:16" s="2" customFormat="1" x14ac:dyDescent="0.15">
      <c r="A2920" s="3"/>
      <c r="B2920" s="3"/>
      <c r="J2920" s="3"/>
      <c r="K2920" s="5"/>
      <c r="L2920" s="8"/>
      <c r="N2920" s="5"/>
      <c r="O2920" s="10"/>
      <c r="P2920" s="8"/>
    </row>
    <row r="2921" spans="1:16" s="2" customFormat="1" x14ac:dyDescent="0.15">
      <c r="A2921" s="3"/>
      <c r="B2921" s="3"/>
      <c r="J2921" s="3"/>
      <c r="K2921" s="5"/>
      <c r="L2921" s="8"/>
      <c r="N2921" s="5"/>
      <c r="O2921" s="10"/>
      <c r="P2921" s="8"/>
    </row>
    <row r="2922" spans="1:16" s="2" customFormat="1" x14ac:dyDescent="0.15">
      <c r="A2922" s="3"/>
      <c r="B2922" s="3"/>
      <c r="J2922" s="3"/>
      <c r="K2922" s="5"/>
      <c r="L2922" s="8"/>
      <c r="N2922" s="5"/>
      <c r="O2922" s="10"/>
      <c r="P2922" s="8"/>
    </row>
    <row r="2923" spans="1:16" s="2" customFormat="1" x14ac:dyDescent="0.15">
      <c r="A2923" s="3"/>
      <c r="B2923" s="3"/>
      <c r="J2923" s="3"/>
      <c r="K2923" s="5"/>
      <c r="L2923" s="8"/>
      <c r="N2923" s="5"/>
      <c r="O2923" s="10"/>
      <c r="P2923" s="8"/>
    </row>
    <row r="2924" spans="1:16" s="2" customFormat="1" x14ac:dyDescent="0.15">
      <c r="A2924" s="3"/>
      <c r="B2924" s="3"/>
      <c r="J2924" s="3"/>
      <c r="K2924" s="5"/>
      <c r="L2924" s="8"/>
      <c r="N2924" s="5"/>
      <c r="O2924" s="10"/>
      <c r="P2924" s="8"/>
    </row>
    <row r="2925" spans="1:16" s="2" customFormat="1" x14ac:dyDescent="0.15">
      <c r="A2925" s="3"/>
      <c r="B2925" s="3"/>
      <c r="J2925" s="3"/>
      <c r="K2925" s="5"/>
      <c r="L2925" s="8"/>
      <c r="N2925" s="5"/>
      <c r="O2925" s="10"/>
      <c r="P2925" s="8"/>
    </row>
    <row r="2926" spans="1:16" s="2" customFormat="1" x14ac:dyDescent="0.15">
      <c r="A2926" s="3"/>
      <c r="B2926" s="3"/>
      <c r="J2926" s="3"/>
      <c r="K2926" s="5"/>
      <c r="L2926" s="8"/>
      <c r="N2926" s="5"/>
      <c r="O2926" s="10"/>
      <c r="P2926" s="8"/>
    </row>
    <row r="2927" spans="1:16" s="2" customFormat="1" x14ac:dyDescent="0.15">
      <c r="A2927" s="3"/>
      <c r="B2927" s="3"/>
      <c r="J2927" s="3"/>
      <c r="K2927" s="5"/>
      <c r="L2927" s="8"/>
      <c r="N2927" s="5"/>
      <c r="O2927" s="10"/>
      <c r="P2927" s="8"/>
    </row>
    <row r="2928" spans="1:16" s="2" customFormat="1" x14ac:dyDescent="0.15">
      <c r="A2928" s="3"/>
      <c r="B2928" s="3"/>
      <c r="J2928" s="3"/>
      <c r="K2928" s="5"/>
      <c r="L2928" s="8"/>
      <c r="N2928" s="5"/>
      <c r="O2928" s="10"/>
      <c r="P2928" s="8"/>
    </row>
    <row r="2929" spans="1:16" s="2" customFormat="1" x14ac:dyDescent="0.15">
      <c r="A2929" s="3"/>
      <c r="B2929" s="3"/>
      <c r="J2929" s="3"/>
      <c r="K2929" s="5"/>
      <c r="L2929" s="8"/>
      <c r="N2929" s="5"/>
      <c r="O2929" s="10"/>
      <c r="P2929" s="8"/>
    </row>
    <row r="2930" spans="1:16" s="2" customFormat="1" x14ac:dyDescent="0.15">
      <c r="A2930" s="3"/>
      <c r="B2930" s="3"/>
      <c r="J2930" s="3"/>
      <c r="K2930" s="5"/>
      <c r="L2930" s="8"/>
      <c r="N2930" s="5"/>
      <c r="O2930" s="10"/>
      <c r="P2930" s="8"/>
    </row>
    <row r="2931" spans="1:16" s="2" customFormat="1" x14ac:dyDescent="0.15">
      <c r="A2931" s="3"/>
      <c r="B2931" s="3"/>
      <c r="J2931" s="3"/>
      <c r="K2931" s="5"/>
      <c r="L2931" s="8"/>
      <c r="N2931" s="5"/>
      <c r="O2931" s="10"/>
      <c r="P2931" s="8"/>
    </row>
    <row r="2932" spans="1:16" s="2" customFormat="1" x14ac:dyDescent="0.15">
      <c r="A2932" s="3"/>
      <c r="B2932" s="3"/>
      <c r="J2932" s="3"/>
      <c r="K2932" s="5"/>
      <c r="L2932" s="8"/>
      <c r="N2932" s="5"/>
      <c r="O2932" s="10"/>
      <c r="P2932" s="8"/>
    </row>
    <row r="2933" spans="1:16" s="2" customFormat="1" x14ac:dyDescent="0.15">
      <c r="A2933" s="3"/>
      <c r="B2933" s="3"/>
      <c r="J2933" s="3"/>
      <c r="K2933" s="5"/>
      <c r="L2933" s="8"/>
      <c r="N2933" s="5"/>
      <c r="O2933" s="10"/>
      <c r="P2933" s="8"/>
    </row>
    <row r="2934" spans="1:16" s="2" customFormat="1" x14ac:dyDescent="0.15">
      <c r="A2934" s="3"/>
      <c r="B2934" s="3"/>
      <c r="J2934" s="3"/>
      <c r="K2934" s="5"/>
      <c r="L2934" s="8"/>
      <c r="N2934" s="5"/>
      <c r="O2934" s="10"/>
      <c r="P2934" s="8"/>
    </row>
    <row r="2935" spans="1:16" s="2" customFormat="1" x14ac:dyDescent="0.15">
      <c r="A2935" s="3"/>
      <c r="B2935" s="3"/>
      <c r="J2935" s="3"/>
      <c r="K2935" s="5"/>
      <c r="L2935" s="8"/>
      <c r="N2935" s="5"/>
      <c r="O2935" s="10"/>
      <c r="P2935" s="8"/>
    </row>
    <row r="2936" spans="1:16" s="2" customFormat="1" x14ac:dyDescent="0.15">
      <c r="A2936" s="3"/>
      <c r="B2936" s="3"/>
      <c r="J2936" s="3"/>
      <c r="K2936" s="5"/>
      <c r="L2936" s="8"/>
      <c r="N2936" s="5"/>
      <c r="O2936" s="10"/>
      <c r="P2936" s="8"/>
    </row>
    <row r="2937" spans="1:16" s="2" customFormat="1" x14ac:dyDescent="0.15">
      <c r="A2937" s="3"/>
      <c r="B2937" s="3"/>
      <c r="J2937" s="3"/>
      <c r="K2937" s="5"/>
      <c r="L2937" s="8"/>
      <c r="N2937" s="5"/>
      <c r="O2937" s="10"/>
      <c r="P2937" s="8"/>
    </row>
    <row r="2938" spans="1:16" s="2" customFormat="1" x14ac:dyDescent="0.15">
      <c r="A2938" s="3"/>
      <c r="B2938" s="3"/>
      <c r="J2938" s="3"/>
      <c r="K2938" s="5"/>
      <c r="L2938" s="8"/>
      <c r="N2938" s="5"/>
      <c r="O2938" s="10"/>
      <c r="P2938" s="8"/>
    </row>
    <row r="2939" spans="1:16" s="2" customFormat="1" x14ac:dyDescent="0.15">
      <c r="A2939" s="3"/>
      <c r="B2939" s="3"/>
      <c r="J2939" s="3"/>
      <c r="K2939" s="5"/>
      <c r="L2939" s="8"/>
      <c r="N2939" s="5"/>
      <c r="O2939" s="10"/>
      <c r="P2939" s="8"/>
    </row>
    <row r="2940" spans="1:16" s="2" customFormat="1" x14ac:dyDescent="0.15">
      <c r="A2940" s="3"/>
      <c r="B2940" s="3"/>
      <c r="J2940" s="3"/>
      <c r="K2940" s="5"/>
      <c r="L2940" s="8"/>
      <c r="N2940" s="5"/>
      <c r="O2940" s="10"/>
      <c r="P2940" s="8"/>
    </row>
    <row r="2941" spans="1:16" s="2" customFormat="1" x14ac:dyDescent="0.15">
      <c r="A2941" s="3"/>
      <c r="B2941" s="3"/>
      <c r="J2941" s="3"/>
      <c r="K2941" s="5"/>
      <c r="L2941" s="8"/>
      <c r="N2941" s="5"/>
      <c r="O2941" s="10"/>
      <c r="P2941" s="8"/>
    </row>
    <row r="2942" spans="1:16" s="2" customFormat="1" x14ac:dyDescent="0.15">
      <c r="A2942" s="3"/>
      <c r="B2942" s="3"/>
      <c r="J2942" s="3"/>
      <c r="K2942" s="5"/>
      <c r="L2942" s="8"/>
      <c r="N2942" s="5"/>
      <c r="O2942" s="10"/>
      <c r="P2942" s="8"/>
    </row>
    <row r="2943" spans="1:16" s="2" customFormat="1" x14ac:dyDescent="0.15">
      <c r="A2943" s="3"/>
      <c r="B2943" s="3"/>
      <c r="J2943" s="3"/>
      <c r="K2943" s="5"/>
      <c r="L2943" s="8"/>
      <c r="N2943" s="5"/>
      <c r="O2943" s="10"/>
      <c r="P2943" s="8"/>
    </row>
    <row r="2944" spans="1:16" s="2" customFormat="1" x14ac:dyDescent="0.15">
      <c r="A2944" s="3"/>
      <c r="B2944" s="3"/>
      <c r="J2944" s="3"/>
      <c r="K2944" s="5"/>
      <c r="L2944" s="8"/>
      <c r="N2944" s="5"/>
      <c r="O2944" s="10"/>
      <c r="P2944" s="8"/>
    </row>
    <row r="2945" spans="1:16" s="2" customFormat="1" x14ac:dyDescent="0.15">
      <c r="A2945" s="3"/>
      <c r="B2945" s="3"/>
      <c r="J2945" s="3"/>
      <c r="K2945" s="5"/>
      <c r="L2945" s="8"/>
      <c r="N2945" s="5"/>
      <c r="O2945" s="10"/>
      <c r="P2945" s="8"/>
    </row>
    <row r="2946" spans="1:16" s="2" customFormat="1" x14ac:dyDescent="0.15">
      <c r="A2946" s="3"/>
      <c r="B2946" s="3"/>
      <c r="J2946" s="3"/>
      <c r="K2946" s="5"/>
      <c r="L2946" s="8"/>
      <c r="N2946" s="5"/>
      <c r="O2946" s="10"/>
      <c r="P2946" s="8"/>
    </row>
    <row r="2947" spans="1:16" s="2" customFormat="1" x14ac:dyDescent="0.15">
      <c r="A2947" s="3"/>
      <c r="B2947" s="3"/>
      <c r="J2947" s="3"/>
      <c r="K2947" s="5"/>
      <c r="L2947" s="8"/>
      <c r="N2947" s="5"/>
      <c r="O2947" s="10"/>
      <c r="P2947" s="8"/>
    </row>
    <row r="2948" spans="1:16" s="2" customFormat="1" x14ac:dyDescent="0.15">
      <c r="A2948" s="3"/>
      <c r="B2948" s="3"/>
      <c r="J2948" s="3"/>
      <c r="K2948" s="5"/>
      <c r="L2948" s="8"/>
      <c r="N2948" s="5"/>
      <c r="O2948" s="10"/>
      <c r="P2948" s="8"/>
    </row>
    <row r="2949" spans="1:16" s="2" customFormat="1" x14ac:dyDescent="0.15">
      <c r="A2949" s="3"/>
      <c r="B2949" s="3"/>
      <c r="J2949" s="3"/>
      <c r="K2949" s="5"/>
      <c r="L2949" s="8"/>
      <c r="N2949" s="5"/>
      <c r="O2949" s="10"/>
      <c r="P2949" s="8"/>
    </row>
    <row r="2950" spans="1:16" s="2" customFormat="1" x14ac:dyDescent="0.15">
      <c r="A2950" s="3"/>
      <c r="B2950" s="3"/>
      <c r="J2950" s="3"/>
      <c r="K2950" s="5"/>
      <c r="L2950" s="8"/>
      <c r="N2950" s="5"/>
      <c r="O2950" s="10"/>
      <c r="P2950" s="8"/>
    </row>
    <row r="2951" spans="1:16" s="2" customFormat="1" x14ac:dyDescent="0.15">
      <c r="A2951" s="3"/>
      <c r="B2951" s="3"/>
      <c r="J2951" s="3"/>
      <c r="K2951" s="5"/>
      <c r="L2951" s="8"/>
      <c r="N2951" s="5"/>
      <c r="O2951" s="10"/>
      <c r="P2951" s="8"/>
    </row>
    <row r="2952" spans="1:16" s="2" customFormat="1" x14ac:dyDescent="0.15">
      <c r="A2952" s="3"/>
      <c r="B2952" s="3"/>
      <c r="J2952" s="3"/>
      <c r="K2952" s="5"/>
      <c r="L2952" s="8"/>
      <c r="N2952" s="5"/>
      <c r="O2952" s="10"/>
      <c r="P2952" s="8"/>
    </row>
    <row r="2953" spans="1:16" s="2" customFormat="1" x14ac:dyDescent="0.15">
      <c r="A2953" s="3"/>
      <c r="B2953" s="3"/>
      <c r="J2953" s="3"/>
      <c r="K2953" s="5"/>
      <c r="L2953" s="8"/>
      <c r="N2953" s="5"/>
      <c r="O2953" s="10"/>
      <c r="P2953" s="8"/>
    </row>
    <row r="2954" spans="1:16" s="2" customFormat="1" x14ac:dyDescent="0.15">
      <c r="A2954" s="3"/>
      <c r="B2954" s="3"/>
      <c r="J2954" s="3"/>
      <c r="K2954" s="5"/>
      <c r="L2954" s="8"/>
      <c r="N2954" s="5"/>
      <c r="O2954" s="10"/>
      <c r="P2954" s="8"/>
    </row>
    <row r="2955" spans="1:16" s="2" customFormat="1" x14ac:dyDescent="0.15">
      <c r="A2955" s="3"/>
      <c r="B2955" s="3"/>
      <c r="J2955" s="3"/>
      <c r="K2955" s="5"/>
      <c r="L2955" s="8"/>
      <c r="N2955" s="5"/>
      <c r="O2955" s="10"/>
      <c r="P2955" s="8"/>
    </row>
    <row r="2956" spans="1:16" s="2" customFormat="1" x14ac:dyDescent="0.15">
      <c r="A2956" s="3"/>
      <c r="B2956" s="3"/>
      <c r="J2956" s="3"/>
      <c r="K2956" s="5"/>
      <c r="L2956" s="8"/>
      <c r="N2956" s="5"/>
      <c r="O2956" s="10"/>
      <c r="P2956" s="8"/>
    </row>
    <row r="2957" spans="1:16" s="2" customFormat="1" x14ac:dyDescent="0.15">
      <c r="A2957" s="3"/>
      <c r="B2957" s="3"/>
      <c r="J2957" s="3"/>
      <c r="K2957" s="5"/>
      <c r="L2957" s="8"/>
      <c r="N2957" s="5"/>
      <c r="O2957" s="10"/>
      <c r="P2957" s="8"/>
    </row>
    <row r="2958" spans="1:16" s="2" customFormat="1" x14ac:dyDescent="0.15">
      <c r="A2958" s="3"/>
      <c r="B2958" s="3"/>
      <c r="J2958" s="3"/>
      <c r="K2958" s="5"/>
      <c r="L2958" s="8"/>
      <c r="N2958" s="5"/>
      <c r="O2958" s="10"/>
      <c r="P2958" s="8"/>
    </row>
    <row r="2959" spans="1:16" s="2" customFormat="1" x14ac:dyDescent="0.15">
      <c r="A2959" s="3"/>
      <c r="B2959" s="3"/>
      <c r="J2959" s="3"/>
      <c r="K2959" s="5"/>
      <c r="L2959" s="8"/>
      <c r="N2959" s="5"/>
      <c r="O2959" s="10"/>
      <c r="P2959" s="8"/>
    </row>
    <row r="2960" spans="1:16" s="2" customFormat="1" x14ac:dyDescent="0.15">
      <c r="A2960" s="3"/>
      <c r="B2960" s="3"/>
      <c r="J2960" s="3"/>
      <c r="K2960" s="5"/>
      <c r="L2960" s="8"/>
      <c r="N2960" s="5"/>
      <c r="O2960" s="10"/>
      <c r="P2960" s="8"/>
    </row>
    <row r="2961" spans="1:16" s="2" customFormat="1" x14ac:dyDescent="0.15">
      <c r="A2961" s="3"/>
      <c r="B2961" s="3"/>
      <c r="J2961" s="3"/>
      <c r="K2961" s="5"/>
      <c r="L2961" s="8"/>
      <c r="N2961" s="5"/>
      <c r="O2961" s="10"/>
      <c r="P2961" s="8"/>
    </row>
    <row r="2962" spans="1:16" s="2" customFormat="1" x14ac:dyDescent="0.15">
      <c r="A2962" s="3"/>
      <c r="B2962" s="3"/>
      <c r="J2962" s="3"/>
      <c r="K2962" s="5"/>
      <c r="L2962" s="8"/>
      <c r="N2962" s="5"/>
      <c r="O2962" s="10"/>
      <c r="P2962" s="8"/>
    </row>
    <row r="2963" spans="1:16" s="2" customFormat="1" x14ac:dyDescent="0.15">
      <c r="A2963" s="3"/>
      <c r="B2963" s="3"/>
      <c r="J2963" s="3"/>
      <c r="K2963" s="5"/>
      <c r="L2963" s="8"/>
      <c r="N2963" s="5"/>
      <c r="O2963" s="10"/>
      <c r="P2963" s="8"/>
    </row>
    <row r="2964" spans="1:16" s="2" customFormat="1" x14ac:dyDescent="0.15">
      <c r="A2964" s="3"/>
      <c r="B2964" s="3"/>
      <c r="J2964" s="3"/>
      <c r="K2964" s="5"/>
      <c r="L2964" s="8"/>
      <c r="N2964" s="5"/>
      <c r="O2964" s="10"/>
      <c r="P2964" s="8"/>
    </row>
    <row r="2965" spans="1:16" s="2" customFormat="1" x14ac:dyDescent="0.15">
      <c r="A2965" s="3"/>
      <c r="B2965" s="3"/>
      <c r="J2965" s="3"/>
      <c r="K2965" s="5"/>
      <c r="L2965" s="8"/>
      <c r="N2965" s="5"/>
      <c r="O2965" s="10"/>
      <c r="P2965" s="8"/>
    </row>
    <row r="2966" spans="1:16" s="2" customFormat="1" x14ac:dyDescent="0.15">
      <c r="A2966" s="3"/>
      <c r="B2966" s="3"/>
      <c r="J2966" s="3"/>
      <c r="K2966" s="5"/>
      <c r="L2966" s="8"/>
      <c r="N2966" s="5"/>
      <c r="O2966" s="10"/>
      <c r="P2966" s="8"/>
    </row>
    <row r="2967" spans="1:16" s="2" customFormat="1" x14ac:dyDescent="0.15">
      <c r="A2967" s="3"/>
      <c r="B2967" s="3"/>
      <c r="J2967" s="3"/>
      <c r="K2967" s="5"/>
      <c r="L2967" s="8"/>
      <c r="N2967" s="5"/>
      <c r="O2967" s="10"/>
      <c r="P2967" s="8"/>
    </row>
    <row r="2968" spans="1:16" s="2" customFormat="1" x14ac:dyDescent="0.15">
      <c r="A2968" s="3"/>
      <c r="B2968" s="3"/>
      <c r="J2968" s="3"/>
      <c r="K2968" s="5"/>
      <c r="L2968" s="8"/>
      <c r="N2968" s="5"/>
      <c r="O2968" s="10"/>
      <c r="P2968" s="8"/>
    </row>
    <row r="2969" spans="1:16" s="2" customFormat="1" x14ac:dyDescent="0.15">
      <c r="A2969" s="3"/>
      <c r="B2969" s="3"/>
      <c r="J2969" s="3"/>
      <c r="K2969" s="5"/>
      <c r="L2969" s="8"/>
      <c r="N2969" s="5"/>
      <c r="O2969" s="10"/>
      <c r="P2969" s="8"/>
    </row>
    <row r="2970" spans="1:16" s="2" customFormat="1" x14ac:dyDescent="0.15">
      <c r="A2970" s="3"/>
      <c r="B2970" s="3"/>
      <c r="J2970" s="3"/>
      <c r="K2970" s="5"/>
      <c r="L2970" s="8"/>
      <c r="N2970" s="5"/>
      <c r="O2970" s="10"/>
      <c r="P2970" s="8"/>
    </row>
    <row r="2971" spans="1:16" s="2" customFormat="1" x14ac:dyDescent="0.15">
      <c r="A2971" s="3"/>
      <c r="B2971" s="3"/>
      <c r="J2971" s="3"/>
      <c r="K2971" s="5"/>
      <c r="L2971" s="8"/>
      <c r="N2971" s="5"/>
      <c r="O2971" s="10"/>
      <c r="P2971" s="8"/>
    </row>
    <row r="2972" spans="1:16" s="2" customFormat="1" x14ac:dyDescent="0.15">
      <c r="A2972" s="3"/>
      <c r="B2972" s="3"/>
      <c r="J2972" s="3"/>
      <c r="K2972" s="5"/>
      <c r="L2972" s="8"/>
      <c r="N2972" s="5"/>
      <c r="O2972" s="10"/>
      <c r="P2972" s="8"/>
    </row>
    <row r="2973" spans="1:16" s="2" customFormat="1" x14ac:dyDescent="0.15">
      <c r="A2973" s="3"/>
      <c r="B2973" s="3"/>
      <c r="J2973" s="3"/>
      <c r="K2973" s="5"/>
      <c r="L2973" s="8"/>
      <c r="N2973" s="5"/>
      <c r="O2973" s="10"/>
      <c r="P2973" s="8"/>
    </row>
    <row r="2974" spans="1:16" s="2" customFormat="1" x14ac:dyDescent="0.15">
      <c r="A2974" s="3"/>
      <c r="B2974" s="3"/>
      <c r="J2974" s="3"/>
      <c r="K2974" s="5"/>
      <c r="L2974" s="8"/>
      <c r="N2974" s="5"/>
      <c r="O2974" s="10"/>
      <c r="P2974" s="8"/>
    </row>
    <row r="2975" spans="1:16" s="2" customFormat="1" x14ac:dyDescent="0.15">
      <c r="A2975" s="3"/>
      <c r="B2975" s="3"/>
      <c r="J2975" s="3"/>
      <c r="K2975" s="5"/>
      <c r="L2975" s="8"/>
      <c r="N2975" s="5"/>
      <c r="O2975" s="10"/>
      <c r="P2975" s="8"/>
    </row>
    <row r="2976" spans="1:16" s="2" customFormat="1" x14ac:dyDescent="0.15">
      <c r="A2976" s="3"/>
      <c r="B2976" s="3"/>
      <c r="J2976" s="3"/>
      <c r="K2976" s="5"/>
      <c r="L2976" s="8"/>
      <c r="N2976" s="5"/>
      <c r="O2976" s="10"/>
      <c r="P2976" s="8"/>
    </row>
    <row r="2977" spans="1:16" s="2" customFormat="1" x14ac:dyDescent="0.15">
      <c r="A2977" s="3"/>
      <c r="B2977" s="3"/>
      <c r="J2977" s="3"/>
      <c r="K2977" s="5"/>
      <c r="L2977" s="8"/>
      <c r="N2977" s="5"/>
      <c r="O2977" s="10"/>
      <c r="P2977" s="8"/>
    </row>
    <row r="2978" spans="1:16" s="2" customFormat="1" x14ac:dyDescent="0.15">
      <c r="A2978" s="3"/>
      <c r="B2978" s="3"/>
      <c r="J2978" s="3"/>
      <c r="K2978" s="5"/>
      <c r="L2978" s="8"/>
      <c r="N2978" s="5"/>
      <c r="O2978" s="10"/>
      <c r="P2978" s="8"/>
    </row>
    <row r="2979" spans="1:16" s="2" customFormat="1" x14ac:dyDescent="0.15">
      <c r="A2979" s="3"/>
      <c r="B2979" s="3"/>
      <c r="J2979" s="3"/>
      <c r="K2979" s="5"/>
      <c r="L2979" s="8"/>
      <c r="N2979" s="5"/>
      <c r="O2979" s="10"/>
      <c r="P2979" s="8"/>
    </row>
    <row r="2980" spans="1:16" s="2" customFormat="1" x14ac:dyDescent="0.15">
      <c r="A2980" s="3"/>
      <c r="B2980" s="3"/>
      <c r="J2980" s="3"/>
      <c r="K2980" s="5"/>
      <c r="L2980" s="8"/>
      <c r="N2980" s="5"/>
      <c r="O2980" s="10"/>
      <c r="P2980" s="8"/>
    </row>
    <row r="2981" spans="1:16" s="2" customFormat="1" x14ac:dyDescent="0.15">
      <c r="A2981" s="3"/>
      <c r="B2981" s="3"/>
      <c r="J2981" s="3"/>
      <c r="K2981" s="5"/>
      <c r="L2981" s="8"/>
      <c r="N2981" s="5"/>
      <c r="O2981" s="10"/>
      <c r="P2981" s="8"/>
    </row>
    <row r="2982" spans="1:16" s="2" customFormat="1" x14ac:dyDescent="0.15">
      <c r="A2982" s="3"/>
      <c r="B2982" s="3"/>
      <c r="J2982" s="3"/>
      <c r="K2982" s="5"/>
      <c r="L2982" s="8"/>
      <c r="N2982" s="5"/>
      <c r="O2982" s="10"/>
      <c r="P2982" s="8"/>
    </row>
    <row r="2983" spans="1:16" s="2" customFormat="1" x14ac:dyDescent="0.15">
      <c r="A2983" s="3"/>
      <c r="B2983" s="3"/>
      <c r="J2983" s="3"/>
      <c r="K2983" s="5"/>
      <c r="L2983" s="8"/>
      <c r="N2983" s="5"/>
      <c r="O2983" s="10"/>
      <c r="P2983" s="8"/>
    </row>
    <row r="2984" spans="1:16" s="2" customFormat="1" x14ac:dyDescent="0.15">
      <c r="A2984" s="3"/>
      <c r="B2984" s="3"/>
      <c r="J2984" s="3"/>
      <c r="K2984" s="5"/>
      <c r="L2984" s="8"/>
      <c r="N2984" s="5"/>
      <c r="O2984" s="10"/>
      <c r="P2984" s="8"/>
    </row>
    <row r="2985" spans="1:16" s="2" customFormat="1" x14ac:dyDescent="0.15">
      <c r="A2985" s="3"/>
      <c r="B2985" s="3"/>
      <c r="J2985" s="3"/>
      <c r="K2985" s="5"/>
      <c r="L2985" s="8"/>
      <c r="N2985" s="5"/>
      <c r="O2985" s="10"/>
      <c r="P2985" s="8"/>
    </row>
    <row r="2986" spans="1:16" s="2" customFormat="1" x14ac:dyDescent="0.15">
      <c r="A2986" s="3"/>
      <c r="B2986" s="3"/>
      <c r="J2986" s="3"/>
      <c r="K2986" s="5"/>
      <c r="L2986" s="8"/>
      <c r="N2986" s="5"/>
      <c r="O2986" s="10"/>
      <c r="P2986" s="8"/>
    </row>
    <row r="2987" spans="1:16" s="2" customFormat="1" x14ac:dyDescent="0.15">
      <c r="A2987" s="3"/>
      <c r="B2987" s="3"/>
      <c r="J2987" s="3"/>
      <c r="K2987" s="5"/>
      <c r="L2987" s="8"/>
      <c r="N2987" s="5"/>
      <c r="O2987" s="10"/>
      <c r="P2987" s="8"/>
    </row>
    <row r="2988" spans="1:16" s="2" customFormat="1" x14ac:dyDescent="0.15">
      <c r="A2988" s="3"/>
      <c r="B2988" s="3"/>
      <c r="J2988" s="3"/>
      <c r="K2988" s="5"/>
      <c r="L2988" s="8"/>
      <c r="N2988" s="5"/>
      <c r="O2988" s="10"/>
      <c r="P2988" s="8"/>
    </row>
    <row r="2989" spans="1:16" s="2" customFormat="1" x14ac:dyDescent="0.15">
      <c r="A2989" s="3"/>
      <c r="B2989" s="3"/>
      <c r="J2989" s="3"/>
      <c r="K2989" s="5"/>
      <c r="L2989" s="8"/>
      <c r="N2989" s="5"/>
      <c r="O2989" s="10"/>
      <c r="P2989" s="8"/>
    </row>
    <row r="2990" spans="1:16" s="2" customFormat="1" x14ac:dyDescent="0.15">
      <c r="A2990" s="3"/>
      <c r="B2990" s="3"/>
      <c r="J2990" s="3"/>
      <c r="K2990" s="5"/>
      <c r="L2990" s="8"/>
      <c r="N2990" s="5"/>
      <c r="O2990" s="10"/>
      <c r="P2990" s="8"/>
    </row>
    <row r="2991" spans="1:16" s="2" customFormat="1" x14ac:dyDescent="0.15">
      <c r="A2991" s="3"/>
      <c r="B2991" s="3"/>
      <c r="J2991" s="3"/>
      <c r="K2991" s="5"/>
      <c r="L2991" s="8"/>
      <c r="N2991" s="5"/>
      <c r="O2991" s="10"/>
      <c r="P2991" s="8"/>
    </row>
    <row r="2992" spans="1:16" s="2" customFormat="1" x14ac:dyDescent="0.15">
      <c r="A2992" s="3"/>
      <c r="B2992" s="3"/>
      <c r="J2992" s="3"/>
      <c r="K2992" s="5"/>
      <c r="L2992" s="8"/>
      <c r="N2992" s="5"/>
      <c r="O2992" s="10"/>
      <c r="P2992" s="8"/>
    </row>
    <row r="2993" spans="1:16" s="2" customFormat="1" x14ac:dyDescent="0.15">
      <c r="A2993" s="3"/>
      <c r="B2993" s="3"/>
      <c r="J2993" s="3"/>
      <c r="K2993" s="5"/>
      <c r="L2993" s="8"/>
      <c r="N2993" s="5"/>
      <c r="O2993" s="10"/>
      <c r="P2993" s="8"/>
    </row>
    <row r="2994" spans="1:16" s="2" customFormat="1" x14ac:dyDescent="0.15">
      <c r="A2994" s="3"/>
      <c r="B2994" s="3"/>
      <c r="J2994" s="3"/>
      <c r="K2994" s="5"/>
      <c r="L2994" s="8"/>
      <c r="N2994" s="5"/>
      <c r="O2994" s="10"/>
      <c r="P2994" s="8"/>
    </row>
    <row r="2995" spans="1:16" s="2" customFormat="1" x14ac:dyDescent="0.15">
      <c r="A2995" s="3"/>
      <c r="B2995" s="3"/>
      <c r="J2995" s="3"/>
      <c r="K2995" s="5"/>
      <c r="L2995" s="8"/>
      <c r="N2995" s="5"/>
      <c r="O2995" s="10"/>
      <c r="P2995" s="8"/>
    </row>
    <row r="2996" spans="1:16" s="2" customFormat="1" x14ac:dyDescent="0.15">
      <c r="A2996" s="3"/>
      <c r="B2996" s="3"/>
      <c r="J2996" s="3"/>
      <c r="K2996" s="5"/>
      <c r="L2996" s="8"/>
      <c r="N2996" s="5"/>
      <c r="O2996" s="10"/>
      <c r="P2996" s="8"/>
    </row>
    <row r="2997" spans="1:16" s="2" customFormat="1" x14ac:dyDescent="0.15">
      <c r="A2997" s="3"/>
      <c r="B2997" s="3"/>
      <c r="J2997" s="3"/>
      <c r="K2997" s="5"/>
      <c r="L2997" s="8"/>
      <c r="N2997" s="5"/>
      <c r="O2997" s="10"/>
      <c r="P2997" s="8"/>
    </row>
    <row r="2998" spans="1:16" s="2" customFormat="1" x14ac:dyDescent="0.15">
      <c r="A2998" s="3"/>
      <c r="B2998" s="3"/>
      <c r="J2998" s="3"/>
      <c r="K2998" s="5"/>
      <c r="L2998" s="8"/>
      <c r="N2998" s="5"/>
      <c r="O2998" s="10"/>
      <c r="P2998" s="8"/>
    </row>
    <row r="2999" spans="1:16" s="2" customFormat="1" x14ac:dyDescent="0.15">
      <c r="A2999" s="3"/>
      <c r="B2999" s="3"/>
      <c r="J2999" s="3"/>
      <c r="K2999" s="5"/>
      <c r="L2999" s="8"/>
      <c r="N2999" s="5"/>
      <c r="O2999" s="10"/>
      <c r="P2999" s="8"/>
    </row>
    <row r="3000" spans="1:16" s="2" customFormat="1" x14ac:dyDescent="0.15">
      <c r="A3000" s="3"/>
      <c r="B3000" s="3"/>
      <c r="J3000" s="3"/>
      <c r="K3000" s="5"/>
      <c r="L3000" s="8"/>
      <c r="N3000" s="5"/>
      <c r="O3000" s="10"/>
      <c r="P3000" s="8"/>
    </row>
    <row r="3001" spans="1:16" s="2" customFormat="1" x14ac:dyDescent="0.15">
      <c r="A3001" s="3"/>
      <c r="B3001" s="3"/>
      <c r="J3001" s="3"/>
      <c r="K3001" s="5"/>
      <c r="L3001" s="8"/>
      <c r="N3001" s="5"/>
      <c r="O3001" s="10"/>
      <c r="P3001" s="8"/>
    </row>
    <row r="3002" spans="1:16" s="2" customFormat="1" x14ac:dyDescent="0.15">
      <c r="A3002" s="3"/>
      <c r="B3002" s="3"/>
      <c r="J3002" s="3"/>
      <c r="K3002" s="5"/>
      <c r="L3002" s="8"/>
      <c r="N3002" s="5"/>
      <c r="O3002" s="10"/>
      <c r="P3002" s="8"/>
    </row>
    <row r="3003" spans="1:16" s="2" customFormat="1" x14ac:dyDescent="0.15">
      <c r="A3003" s="3"/>
      <c r="B3003" s="3"/>
      <c r="J3003" s="3"/>
      <c r="K3003" s="5"/>
      <c r="L3003" s="8"/>
      <c r="N3003" s="5"/>
      <c r="O3003" s="10"/>
      <c r="P3003" s="8"/>
    </row>
    <row r="3004" spans="1:16" s="2" customFormat="1" x14ac:dyDescent="0.15">
      <c r="A3004" s="3"/>
      <c r="B3004" s="3"/>
      <c r="J3004" s="3"/>
      <c r="K3004" s="5"/>
      <c r="L3004" s="8"/>
      <c r="N3004" s="5"/>
      <c r="O3004" s="10"/>
      <c r="P3004" s="8"/>
    </row>
    <row r="3005" spans="1:16" s="2" customFormat="1" x14ac:dyDescent="0.15">
      <c r="A3005" s="3"/>
      <c r="B3005" s="3"/>
      <c r="J3005" s="3"/>
      <c r="K3005" s="5"/>
      <c r="L3005" s="8"/>
      <c r="N3005" s="5"/>
      <c r="O3005" s="10"/>
      <c r="P3005" s="8"/>
    </row>
    <row r="3006" spans="1:16" s="2" customFormat="1" x14ac:dyDescent="0.15">
      <c r="A3006" s="3"/>
      <c r="B3006" s="3"/>
      <c r="J3006" s="3"/>
      <c r="K3006" s="5"/>
      <c r="L3006" s="8"/>
      <c r="N3006" s="5"/>
      <c r="O3006" s="10"/>
      <c r="P3006" s="8"/>
    </row>
    <row r="3007" spans="1:16" s="2" customFormat="1" x14ac:dyDescent="0.15">
      <c r="A3007" s="3"/>
      <c r="B3007" s="3"/>
      <c r="J3007" s="3"/>
      <c r="K3007" s="5"/>
      <c r="L3007" s="8"/>
      <c r="N3007" s="5"/>
      <c r="O3007" s="10"/>
      <c r="P3007" s="8"/>
    </row>
    <row r="3008" spans="1:16" s="2" customFormat="1" x14ac:dyDescent="0.15">
      <c r="A3008" s="3"/>
      <c r="B3008" s="3"/>
      <c r="J3008" s="3"/>
      <c r="K3008" s="5"/>
      <c r="L3008" s="8"/>
      <c r="N3008" s="5"/>
      <c r="O3008" s="10"/>
      <c r="P3008" s="8"/>
    </row>
    <row r="3009" spans="1:16" s="2" customFormat="1" x14ac:dyDescent="0.15">
      <c r="A3009" s="3"/>
      <c r="B3009" s="3"/>
      <c r="J3009" s="3"/>
      <c r="K3009" s="5"/>
      <c r="L3009" s="8"/>
      <c r="N3009" s="5"/>
      <c r="O3009" s="10"/>
      <c r="P3009" s="8"/>
    </row>
    <row r="3010" spans="1:16" s="2" customFormat="1" x14ac:dyDescent="0.15">
      <c r="A3010" s="3"/>
      <c r="B3010" s="3"/>
      <c r="J3010" s="3"/>
      <c r="K3010" s="5"/>
      <c r="L3010" s="8"/>
      <c r="N3010" s="5"/>
      <c r="O3010" s="10"/>
      <c r="P3010" s="8"/>
    </row>
    <row r="3011" spans="1:16" s="2" customFormat="1" x14ac:dyDescent="0.15">
      <c r="A3011" s="3"/>
      <c r="B3011" s="3"/>
      <c r="J3011" s="3"/>
      <c r="K3011" s="5"/>
      <c r="L3011" s="8"/>
      <c r="N3011" s="5"/>
      <c r="O3011" s="10"/>
      <c r="P3011" s="8"/>
    </row>
    <row r="3012" spans="1:16" s="2" customFormat="1" x14ac:dyDescent="0.15">
      <c r="A3012" s="3"/>
      <c r="B3012" s="3"/>
      <c r="J3012" s="3"/>
      <c r="K3012" s="5"/>
      <c r="L3012" s="8"/>
      <c r="N3012" s="5"/>
      <c r="O3012" s="10"/>
      <c r="P3012" s="8"/>
    </row>
    <row r="3013" spans="1:16" s="2" customFormat="1" x14ac:dyDescent="0.15">
      <c r="A3013" s="3"/>
      <c r="B3013" s="3"/>
      <c r="J3013" s="3"/>
      <c r="K3013" s="5"/>
      <c r="L3013" s="8"/>
      <c r="N3013" s="5"/>
      <c r="O3013" s="10"/>
      <c r="P3013" s="8"/>
    </row>
    <row r="3014" spans="1:16" s="2" customFormat="1" x14ac:dyDescent="0.15">
      <c r="A3014" s="3"/>
      <c r="B3014" s="3"/>
      <c r="J3014" s="3"/>
      <c r="K3014" s="5"/>
      <c r="L3014" s="8"/>
      <c r="N3014" s="5"/>
      <c r="O3014" s="10"/>
      <c r="P3014" s="8"/>
    </row>
    <row r="3015" spans="1:16" s="2" customFormat="1" x14ac:dyDescent="0.15">
      <c r="A3015" s="3"/>
      <c r="B3015" s="3"/>
      <c r="J3015" s="3"/>
      <c r="K3015" s="5"/>
      <c r="L3015" s="8"/>
      <c r="N3015" s="5"/>
      <c r="O3015" s="10"/>
      <c r="P3015" s="8"/>
    </row>
    <row r="3016" spans="1:16" s="2" customFormat="1" x14ac:dyDescent="0.15">
      <c r="A3016" s="3"/>
      <c r="B3016" s="3"/>
      <c r="J3016" s="3"/>
      <c r="K3016" s="5"/>
      <c r="L3016" s="8"/>
      <c r="N3016" s="5"/>
      <c r="O3016" s="10"/>
      <c r="P3016" s="8"/>
    </row>
    <row r="3017" spans="1:16" s="2" customFormat="1" x14ac:dyDescent="0.15">
      <c r="A3017" s="3"/>
      <c r="B3017" s="3"/>
      <c r="J3017" s="3"/>
      <c r="K3017" s="5"/>
      <c r="L3017" s="8"/>
      <c r="N3017" s="5"/>
      <c r="O3017" s="10"/>
      <c r="P3017" s="8"/>
    </row>
    <row r="3018" spans="1:16" s="2" customFormat="1" x14ac:dyDescent="0.15">
      <c r="A3018" s="3"/>
      <c r="B3018" s="3"/>
      <c r="J3018" s="3"/>
      <c r="K3018" s="5"/>
      <c r="L3018" s="8"/>
      <c r="N3018" s="5"/>
      <c r="O3018" s="10"/>
      <c r="P3018" s="8"/>
    </row>
    <row r="3019" spans="1:16" s="2" customFormat="1" x14ac:dyDescent="0.15">
      <c r="A3019" s="3"/>
      <c r="B3019" s="3"/>
      <c r="J3019" s="3"/>
      <c r="K3019" s="5"/>
      <c r="L3019" s="8"/>
      <c r="N3019" s="5"/>
      <c r="O3019" s="10"/>
      <c r="P3019" s="8"/>
    </row>
    <row r="3020" spans="1:16" s="2" customFormat="1" x14ac:dyDescent="0.15">
      <c r="A3020" s="3"/>
      <c r="B3020" s="3"/>
      <c r="J3020" s="3"/>
      <c r="K3020" s="5"/>
      <c r="L3020" s="8"/>
      <c r="N3020" s="5"/>
      <c r="O3020" s="10"/>
      <c r="P3020" s="8"/>
    </row>
    <row r="3021" spans="1:16" s="2" customFormat="1" x14ac:dyDescent="0.15">
      <c r="A3021" s="3"/>
      <c r="B3021" s="3"/>
      <c r="J3021" s="3"/>
      <c r="K3021" s="5"/>
      <c r="L3021" s="8"/>
      <c r="N3021" s="5"/>
      <c r="O3021" s="10"/>
      <c r="P3021" s="8"/>
    </row>
    <row r="3022" spans="1:16" s="2" customFormat="1" x14ac:dyDescent="0.15">
      <c r="A3022" s="3"/>
      <c r="B3022" s="3"/>
      <c r="J3022" s="3"/>
      <c r="K3022" s="5"/>
      <c r="L3022" s="8"/>
      <c r="N3022" s="5"/>
      <c r="O3022" s="10"/>
      <c r="P3022" s="8"/>
    </row>
    <row r="3023" spans="1:16" s="2" customFormat="1" x14ac:dyDescent="0.15">
      <c r="A3023" s="3"/>
      <c r="B3023" s="3"/>
      <c r="J3023" s="3"/>
      <c r="K3023" s="5"/>
      <c r="L3023" s="8"/>
      <c r="N3023" s="5"/>
      <c r="O3023" s="10"/>
      <c r="P3023" s="8"/>
    </row>
    <row r="3024" spans="1:16" s="2" customFormat="1" x14ac:dyDescent="0.15">
      <c r="A3024" s="3"/>
      <c r="B3024" s="3"/>
      <c r="J3024" s="3"/>
      <c r="K3024" s="5"/>
      <c r="L3024" s="8"/>
      <c r="N3024" s="5"/>
      <c r="O3024" s="10"/>
      <c r="P3024" s="8"/>
    </row>
    <row r="3025" spans="1:16" s="2" customFormat="1" x14ac:dyDescent="0.15">
      <c r="A3025" s="3"/>
      <c r="B3025" s="3"/>
      <c r="J3025" s="3"/>
      <c r="K3025" s="5"/>
      <c r="L3025" s="8"/>
      <c r="N3025" s="5"/>
      <c r="O3025" s="10"/>
      <c r="P3025" s="8"/>
    </row>
    <row r="3026" spans="1:16" s="2" customFormat="1" x14ac:dyDescent="0.15">
      <c r="A3026" s="3"/>
      <c r="B3026" s="3"/>
      <c r="J3026" s="3"/>
      <c r="K3026" s="5"/>
      <c r="L3026" s="8"/>
      <c r="N3026" s="5"/>
      <c r="O3026" s="10"/>
      <c r="P3026" s="8"/>
    </row>
    <row r="3027" spans="1:16" s="2" customFormat="1" x14ac:dyDescent="0.15">
      <c r="A3027" s="3"/>
      <c r="B3027" s="3"/>
      <c r="J3027" s="3"/>
      <c r="K3027" s="5"/>
      <c r="L3027" s="8"/>
      <c r="N3027" s="5"/>
      <c r="O3027" s="10"/>
      <c r="P3027" s="8"/>
    </row>
    <row r="3028" spans="1:16" s="2" customFormat="1" x14ac:dyDescent="0.15">
      <c r="A3028" s="3"/>
      <c r="B3028" s="3"/>
      <c r="J3028" s="3"/>
      <c r="K3028" s="5"/>
      <c r="L3028" s="8"/>
      <c r="N3028" s="5"/>
      <c r="O3028" s="10"/>
      <c r="P3028" s="8"/>
    </row>
    <row r="3029" spans="1:16" s="2" customFormat="1" x14ac:dyDescent="0.15">
      <c r="A3029" s="3"/>
      <c r="B3029" s="3"/>
      <c r="J3029" s="3"/>
      <c r="K3029" s="5"/>
      <c r="L3029" s="8"/>
      <c r="N3029" s="5"/>
      <c r="O3029" s="10"/>
      <c r="P3029" s="8"/>
    </row>
    <row r="3030" spans="1:16" s="2" customFormat="1" x14ac:dyDescent="0.15">
      <c r="A3030" s="3"/>
      <c r="B3030" s="3"/>
      <c r="J3030" s="3"/>
      <c r="K3030" s="5"/>
      <c r="L3030" s="8"/>
      <c r="N3030" s="5"/>
      <c r="O3030" s="10"/>
      <c r="P3030" s="8"/>
    </row>
    <row r="3031" spans="1:16" s="2" customFormat="1" x14ac:dyDescent="0.15">
      <c r="A3031" s="3"/>
      <c r="B3031" s="3"/>
      <c r="J3031" s="3"/>
      <c r="K3031" s="5"/>
      <c r="L3031" s="8"/>
      <c r="N3031" s="5"/>
      <c r="O3031" s="10"/>
      <c r="P3031" s="8"/>
    </row>
    <row r="3032" spans="1:16" s="2" customFormat="1" x14ac:dyDescent="0.15">
      <c r="A3032" s="3"/>
      <c r="B3032" s="3"/>
      <c r="J3032" s="3"/>
      <c r="K3032" s="5"/>
      <c r="L3032" s="8"/>
      <c r="N3032" s="5"/>
      <c r="O3032" s="10"/>
      <c r="P3032" s="8"/>
    </row>
    <row r="3033" spans="1:16" s="2" customFormat="1" x14ac:dyDescent="0.15">
      <c r="A3033" s="3"/>
      <c r="B3033" s="3"/>
      <c r="J3033" s="3"/>
      <c r="K3033" s="5"/>
      <c r="L3033" s="8"/>
      <c r="N3033" s="5"/>
      <c r="O3033" s="10"/>
      <c r="P3033" s="8"/>
    </row>
    <row r="3034" spans="1:16" s="2" customFormat="1" x14ac:dyDescent="0.15">
      <c r="A3034" s="3"/>
      <c r="B3034" s="3"/>
      <c r="J3034" s="3"/>
      <c r="K3034" s="5"/>
      <c r="L3034" s="8"/>
      <c r="N3034" s="5"/>
      <c r="O3034" s="10"/>
      <c r="P3034" s="8"/>
    </row>
    <row r="3035" spans="1:16" s="2" customFormat="1" x14ac:dyDescent="0.15">
      <c r="A3035" s="3"/>
      <c r="B3035" s="3"/>
      <c r="J3035" s="3"/>
      <c r="K3035" s="5"/>
      <c r="L3035" s="8"/>
      <c r="N3035" s="5"/>
      <c r="O3035" s="10"/>
      <c r="P3035" s="8"/>
    </row>
    <row r="3036" spans="1:16" s="2" customFormat="1" x14ac:dyDescent="0.15">
      <c r="A3036" s="3"/>
      <c r="B3036" s="3"/>
      <c r="J3036" s="3"/>
      <c r="K3036" s="5"/>
      <c r="L3036" s="8"/>
      <c r="N3036" s="5"/>
      <c r="O3036" s="10"/>
      <c r="P3036" s="8"/>
    </row>
    <row r="3037" spans="1:16" s="2" customFormat="1" x14ac:dyDescent="0.15">
      <c r="A3037" s="3"/>
      <c r="B3037" s="3"/>
      <c r="J3037" s="3"/>
      <c r="K3037" s="5"/>
      <c r="L3037" s="8"/>
      <c r="N3037" s="5"/>
      <c r="O3037" s="10"/>
      <c r="P3037" s="8"/>
    </row>
    <row r="3038" spans="1:16" s="2" customFormat="1" x14ac:dyDescent="0.15">
      <c r="A3038" s="3"/>
      <c r="B3038" s="3"/>
      <c r="J3038" s="3"/>
      <c r="K3038" s="5"/>
      <c r="L3038" s="8"/>
      <c r="N3038" s="5"/>
      <c r="O3038" s="10"/>
      <c r="P3038" s="8"/>
    </row>
    <row r="3039" spans="1:16" s="2" customFormat="1" x14ac:dyDescent="0.15">
      <c r="A3039" s="3"/>
      <c r="B3039" s="3"/>
      <c r="J3039" s="3"/>
      <c r="K3039" s="5"/>
      <c r="L3039" s="8"/>
      <c r="N3039" s="5"/>
      <c r="O3039" s="10"/>
      <c r="P3039" s="8"/>
    </row>
    <row r="3040" spans="1:16" s="2" customFormat="1" x14ac:dyDescent="0.15">
      <c r="A3040" s="3"/>
      <c r="B3040" s="3"/>
      <c r="J3040" s="3"/>
      <c r="K3040" s="5"/>
      <c r="L3040" s="8"/>
      <c r="N3040" s="5"/>
      <c r="O3040" s="10"/>
      <c r="P3040" s="8"/>
    </row>
    <row r="3041" spans="1:16" s="2" customFormat="1" x14ac:dyDescent="0.15">
      <c r="A3041" s="3"/>
      <c r="B3041" s="3"/>
      <c r="J3041" s="3"/>
      <c r="K3041" s="5"/>
      <c r="L3041" s="8"/>
      <c r="N3041" s="5"/>
      <c r="O3041" s="10"/>
      <c r="P3041" s="8"/>
    </row>
    <row r="3042" spans="1:16" s="2" customFormat="1" x14ac:dyDescent="0.15">
      <c r="A3042" s="3"/>
      <c r="B3042" s="3"/>
      <c r="J3042" s="3"/>
      <c r="K3042" s="5"/>
      <c r="L3042" s="8"/>
      <c r="N3042" s="5"/>
      <c r="O3042" s="10"/>
      <c r="P3042" s="8"/>
    </row>
    <row r="3043" spans="1:16" s="2" customFormat="1" x14ac:dyDescent="0.15">
      <c r="A3043" s="3"/>
      <c r="B3043" s="3"/>
      <c r="J3043" s="3"/>
      <c r="K3043" s="5"/>
      <c r="L3043" s="8"/>
      <c r="N3043" s="5"/>
      <c r="O3043" s="10"/>
      <c r="P3043" s="8"/>
    </row>
    <row r="3044" spans="1:16" s="2" customFormat="1" x14ac:dyDescent="0.15">
      <c r="A3044" s="3"/>
      <c r="B3044" s="3"/>
      <c r="J3044" s="3"/>
      <c r="K3044" s="5"/>
      <c r="L3044" s="8"/>
      <c r="N3044" s="5"/>
      <c r="O3044" s="10"/>
      <c r="P3044" s="8"/>
    </row>
    <row r="3045" spans="1:16" s="2" customFormat="1" x14ac:dyDescent="0.15">
      <c r="A3045" s="3"/>
      <c r="B3045" s="3"/>
      <c r="J3045" s="3"/>
      <c r="K3045" s="5"/>
      <c r="L3045" s="8"/>
      <c r="N3045" s="5"/>
      <c r="O3045" s="10"/>
      <c r="P3045" s="8"/>
    </row>
    <row r="3046" spans="1:16" s="2" customFormat="1" x14ac:dyDescent="0.15">
      <c r="A3046" s="3"/>
      <c r="B3046" s="3"/>
      <c r="J3046" s="3"/>
      <c r="K3046" s="5"/>
      <c r="L3046" s="8"/>
      <c r="N3046" s="5"/>
      <c r="O3046" s="10"/>
      <c r="P3046" s="8"/>
    </row>
    <row r="3047" spans="1:16" s="2" customFormat="1" x14ac:dyDescent="0.15">
      <c r="A3047" s="3"/>
      <c r="B3047" s="3"/>
      <c r="J3047" s="3"/>
      <c r="K3047" s="5"/>
      <c r="L3047" s="8"/>
      <c r="N3047" s="5"/>
      <c r="O3047" s="10"/>
      <c r="P3047" s="8"/>
    </row>
    <row r="3048" spans="1:16" s="2" customFormat="1" x14ac:dyDescent="0.15">
      <c r="A3048" s="3"/>
      <c r="B3048" s="3"/>
      <c r="J3048" s="3"/>
      <c r="K3048" s="5"/>
      <c r="L3048" s="8"/>
      <c r="N3048" s="5"/>
      <c r="O3048" s="10"/>
      <c r="P3048" s="8"/>
    </row>
    <row r="3049" spans="1:16" s="2" customFormat="1" x14ac:dyDescent="0.15">
      <c r="A3049" s="3"/>
      <c r="B3049" s="3"/>
      <c r="J3049" s="3"/>
      <c r="K3049" s="5"/>
      <c r="L3049" s="8"/>
      <c r="N3049" s="5"/>
      <c r="O3049" s="10"/>
      <c r="P3049" s="8"/>
    </row>
    <row r="3050" spans="1:16" s="2" customFormat="1" x14ac:dyDescent="0.15">
      <c r="A3050" s="3"/>
      <c r="B3050" s="3"/>
      <c r="J3050" s="3"/>
      <c r="K3050" s="5"/>
      <c r="L3050" s="8"/>
      <c r="N3050" s="5"/>
      <c r="O3050" s="10"/>
      <c r="P3050" s="8"/>
    </row>
    <row r="3051" spans="1:16" s="2" customFormat="1" x14ac:dyDescent="0.15">
      <c r="A3051" s="3"/>
      <c r="B3051" s="3"/>
      <c r="J3051" s="3"/>
      <c r="K3051" s="5"/>
      <c r="L3051" s="8"/>
      <c r="N3051" s="5"/>
      <c r="O3051" s="10"/>
      <c r="P3051" s="8"/>
    </row>
    <row r="3052" spans="1:16" s="2" customFormat="1" x14ac:dyDescent="0.15">
      <c r="A3052" s="3"/>
      <c r="B3052" s="3"/>
      <c r="J3052" s="3"/>
      <c r="K3052" s="5"/>
      <c r="L3052" s="8"/>
      <c r="N3052" s="5"/>
      <c r="O3052" s="10"/>
      <c r="P3052" s="8"/>
    </row>
    <row r="3053" spans="1:16" s="2" customFormat="1" x14ac:dyDescent="0.15">
      <c r="A3053" s="3"/>
      <c r="B3053" s="3"/>
      <c r="J3053" s="3"/>
      <c r="K3053" s="5"/>
      <c r="L3053" s="8"/>
      <c r="N3053" s="5"/>
      <c r="O3053" s="10"/>
      <c r="P3053" s="8"/>
    </row>
    <row r="3054" spans="1:16" s="2" customFormat="1" x14ac:dyDescent="0.15">
      <c r="A3054" s="3"/>
      <c r="B3054" s="3"/>
      <c r="J3054" s="3"/>
      <c r="K3054" s="5"/>
      <c r="L3054" s="8"/>
      <c r="N3054" s="5"/>
      <c r="O3054" s="10"/>
      <c r="P3054" s="8"/>
    </row>
    <row r="3055" spans="1:16" s="2" customFormat="1" x14ac:dyDescent="0.15">
      <c r="A3055" s="3"/>
      <c r="B3055" s="3"/>
      <c r="J3055" s="3"/>
      <c r="K3055" s="5"/>
      <c r="L3055" s="8"/>
      <c r="N3055" s="5"/>
      <c r="O3055" s="10"/>
      <c r="P3055" s="8"/>
    </row>
    <row r="3056" spans="1:16" s="2" customFormat="1" x14ac:dyDescent="0.15">
      <c r="A3056" s="3"/>
      <c r="B3056" s="3"/>
      <c r="J3056" s="3"/>
      <c r="K3056" s="5"/>
      <c r="L3056" s="8"/>
      <c r="N3056" s="5"/>
      <c r="O3056" s="10"/>
      <c r="P3056" s="8"/>
    </row>
    <row r="3057" spans="1:16" s="2" customFormat="1" x14ac:dyDescent="0.15">
      <c r="A3057" s="3"/>
      <c r="B3057" s="3"/>
      <c r="J3057" s="3"/>
      <c r="K3057" s="5"/>
      <c r="L3057" s="8"/>
      <c r="N3057" s="5"/>
      <c r="O3057" s="10"/>
      <c r="P3057" s="8"/>
    </row>
    <row r="3058" spans="1:16" s="2" customFormat="1" x14ac:dyDescent="0.15">
      <c r="A3058" s="3"/>
      <c r="B3058" s="3"/>
      <c r="J3058" s="3"/>
      <c r="K3058" s="5"/>
      <c r="L3058" s="8"/>
      <c r="N3058" s="5"/>
      <c r="O3058" s="10"/>
      <c r="P3058" s="8"/>
    </row>
    <row r="3059" spans="1:16" s="2" customFormat="1" x14ac:dyDescent="0.15">
      <c r="A3059" s="3"/>
      <c r="B3059" s="3"/>
      <c r="J3059" s="3"/>
      <c r="K3059" s="5"/>
      <c r="L3059" s="8"/>
      <c r="N3059" s="5"/>
      <c r="O3059" s="10"/>
      <c r="P3059" s="8"/>
    </row>
    <row r="3060" spans="1:16" s="2" customFormat="1" x14ac:dyDescent="0.15">
      <c r="A3060" s="3"/>
      <c r="B3060" s="3"/>
      <c r="J3060" s="3"/>
      <c r="K3060" s="5"/>
      <c r="L3060" s="8"/>
      <c r="N3060" s="5"/>
      <c r="O3060" s="10"/>
      <c r="P3060" s="8"/>
    </row>
    <row r="3061" spans="1:16" s="2" customFormat="1" x14ac:dyDescent="0.15">
      <c r="A3061" s="3"/>
      <c r="B3061" s="3"/>
      <c r="J3061" s="3"/>
      <c r="K3061" s="5"/>
      <c r="L3061" s="8"/>
      <c r="N3061" s="5"/>
      <c r="O3061" s="10"/>
      <c r="P3061" s="8"/>
    </row>
    <row r="3062" spans="1:16" s="2" customFormat="1" x14ac:dyDescent="0.15">
      <c r="A3062" s="3"/>
      <c r="B3062" s="3"/>
      <c r="J3062" s="3"/>
      <c r="K3062" s="5"/>
      <c r="L3062" s="8"/>
      <c r="N3062" s="5"/>
      <c r="O3062" s="10"/>
      <c r="P3062" s="8"/>
    </row>
    <row r="3063" spans="1:16" s="2" customFormat="1" x14ac:dyDescent="0.15">
      <c r="A3063" s="3"/>
      <c r="B3063" s="3"/>
      <c r="J3063" s="3"/>
      <c r="K3063" s="5"/>
      <c r="L3063" s="8"/>
      <c r="N3063" s="5"/>
      <c r="O3063" s="10"/>
      <c r="P3063" s="8"/>
    </row>
    <row r="3064" spans="1:16" s="2" customFormat="1" x14ac:dyDescent="0.15">
      <c r="A3064" s="3"/>
      <c r="B3064" s="3"/>
      <c r="J3064" s="3"/>
      <c r="K3064" s="5"/>
      <c r="L3064" s="8"/>
      <c r="N3064" s="5"/>
      <c r="O3064" s="10"/>
      <c r="P3064" s="8"/>
    </row>
    <row r="3065" spans="1:16" s="2" customFormat="1" x14ac:dyDescent="0.15">
      <c r="A3065" s="3"/>
      <c r="B3065" s="3"/>
      <c r="J3065" s="3"/>
      <c r="K3065" s="5"/>
      <c r="L3065" s="8"/>
      <c r="N3065" s="5"/>
      <c r="O3065" s="10"/>
      <c r="P3065" s="8"/>
    </row>
    <row r="3066" spans="1:16" s="2" customFormat="1" x14ac:dyDescent="0.15">
      <c r="A3066" s="3"/>
      <c r="B3066" s="3"/>
      <c r="J3066" s="3"/>
      <c r="K3066" s="5"/>
      <c r="L3066" s="8"/>
      <c r="N3066" s="5"/>
      <c r="O3066" s="10"/>
      <c r="P3066" s="8"/>
    </row>
    <row r="3067" spans="1:16" s="2" customFormat="1" x14ac:dyDescent="0.15">
      <c r="A3067" s="3"/>
      <c r="B3067" s="3"/>
      <c r="J3067" s="3"/>
      <c r="K3067" s="5"/>
      <c r="L3067" s="8"/>
      <c r="N3067" s="5"/>
      <c r="O3067" s="10"/>
      <c r="P3067" s="8"/>
    </row>
    <row r="3068" spans="1:16" s="2" customFormat="1" x14ac:dyDescent="0.15">
      <c r="A3068" s="3"/>
      <c r="B3068" s="3"/>
      <c r="J3068" s="3"/>
      <c r="K3068" s="5"/>
      <c r="L3068" s="8"/>
      <c r="N3068" s="5"/>
      <c r="O3068" s="10"/>
      <c r="P3068" s="8"/>
    </row>
    <row r="3069" spans="1:16" s="2" customFormat="1" x14ac:dyDescent="0.15">
      <c r="A3069" s="3"/>
      <c r="B3069" s="3"/>
      <c r="J3069" s="3"/>
      <c r="K3069" s="5"/>
      <c r="L3069" s="8"/>
      <c r="N3069" s="5"/>
      <c r="O3069" s="10"/>
      <c r="P3069" s="8"/>
    </row>
    <row r="3070" spans="1:16" s="2" customFormat="1" x14ac:dyDescent="0.15">
      <c r="A3070" s="3"/>
      <c r="B3070" s="3"/>
      <c r="J3070" s="3"/>
      <c r="K3070" s="5"/>
      <c r="L3070" s="8"/>
      <c r="N3070" s="5"/>
      <c r="O3070" s="10"/>
      <c r="P3070" s="8"/>
    </row>
    <row r="3071" spans="1:16" s="2" customFormat="1" x14ac:dyDescent="0.15">
      <c r="A3071" s="3"/>
      <c r="B3071" s="3"/>
      <c r="J3071" s="3"/>
      <c r="K3071" s="5"/>
      <c r="L3071" s="8"/>
      <c r="N3071" s="5"/>
      <c r="O3071" s="10"/>
      <c r="P3071" s="8"/>
    </row>
    <row r="3072" spans="1:16" s="2" customFormat="1" x14ac:dyDescent="0.15">
      <c r="A3072" s="3"/>
      <c r="B3072" s="3"/>
      <c r="J3072" s="3"/>
      <c r="K3072" s="5"/>
      <c r="L3072" s="8"/>
      <c r="N3072" s="5"/>
      <c r="O3072" s="10"/>
      <c r="P3072" s="8"/>
    </row>
    <row r="3073" spans="1:16" s="2" customFormat="1" x14ac:dyDescent="0.15">
      <c r="A3073" s="3"/>
      <c r="B3073" s="3"/>
      <c r="J3073" s="3"/>
      <c r="K3073" s="5"/>
      <c r="L3073" s="8"/>
      <c r="N3073" s="5"/>
      <c r="O3073" s="10"/>
      <c r="P3073" s="8"/>
    </row>
    <row r="3074" spans="1:16" s="2" customFormat="1" x14ac:dyDescent="0.15">
      <c r="A3074" s="3"/>
      <c r="B3074" s="3"/>
      <c r="J3074" s="3"/>
      <c r="K3074" s="5"/>
      <c r="L3074" s="8"/>
      <c r="N3074" s="5"/>
      <c r="O3074" s="10"/>
      <c r="P3074" s="8"/>
    </row>
    <row r="3075" spans="1:16" s="2" customFormat="1" x14ac:dyDescent="0.15">
      <c r="A3075" s="3"/>
      <c r="B3075" s="3"/>
      <c r="J3075" s="3"/>
      <c r="K3075" s="5"/>
      <c r="L3075" s="8"/>
      <c r="N3075" s="5"/>
      <c r="O3075" s="10"/>
      <c r="P3075" s="8"/>
    </row>
    <row r="3076" spans="1:16" s="2" customFormat="1" x14ac:dyDescent="0.15">
      <c r="A3076" s="3"/>
      <c r="B3076" s="3"/>
      <c r="J3076" s="3"/>
      <c r="K3076" s="5"/>
      <c r="L3076" s="8"/>
      <c r="N3076" s="5"/>
      <c r="O3076" s="10"/>
      <c r="P3076" s="8"/>
    </row>
    <row r="3077" spans="1:16" s="2" customFormat="1" x14ac:dyDescent="0.15">
      <c r="A3077" s="3"/>
      <c r="B3077" s="3"/>
      <c r="J3077" s="3"/>
      <c r="K3077" s="5"/>
      <c r="L3077" s="8"/>
      <c r="N3077" s="5"/>
      <c r="O3077" s="10"/>
      <c r="P3077" s="8"/>
    </row>
    <row r="3078" spans="1:16" s="2" customFormat="1" x14ac:dyDescent="0.15">
      <c r="A3078" s="3"/>
      <c r="B3078" s="3"/>
      <c r="J3078" s="3"/>
      <c r="K3078" s="5"/>
      <c r="L3078" s="8"/>
      <c r="N3078" s="5"/>
      <c r="O3078" s="10"/>
      <c r="P3078" s="8"/>
    </row>
    <row r="3079" spans="1:16" s="2" customFormat="1" x14ac:dyDescent="0.15">
      <c r="A3079" s="3"/>
      <c r="B3079" s="3"/>
      <c r="J3079" s="3"/>
      <c r="K3079" s="5"/>
      <c r="L3079" s="8"/>
      <c r="N3079" s="5"/>
      <c r="O3079" s="10"/>
      <c r="P3079" s="8"/>
    </row>
    <row r="3080" spans="1:16" s="2" customFormat="1" x14ac:dyDescent="0.15">
      <c r="A3080" s="3"/>
      <c r="B3080" s="3"/>
      <c r="J3080" s="3"/>
      <c r="K3080" s="5"/>
      <c r="L3080" s="8"/>
      <c r="N3080" s="5"/>
      <c r="O3080" s="10"/>
      <c r="P3080" s="8"/>
    </row>
    <row r="3081" spans="1:16" s="2" customFormat="1" x14ac:dyDescent="0.15">
      <c r="A3081" s="3"/>
      <c r="B3081" s="3"/>
      <c r="J3081" s="3"/>
      <c r="K3081" s="5"/>
      <c r="L3081" s="8"/>
      <c r="N3081" s="5"/>
      <c r="O3081" s="10"/>
      <c r="P3081" s="8"/>
    </row>
    <row r="3082" spans="1:16" s="2" customFormat="1" x14ac:dyDescent="0.15">
      <c r="A3082" s="3"/>
      <c r="B3082" s="3"/>
      <c r="J3082" s="3"/>
      <c r="K3082" s="5"/>
      <c r="L3082" s="8"/>
      <c r="N3082" s="5"/>
      <c r="O3082" s="10"/>
      <c r="P3082" s="8"/>
    </row>
    <row r="3083" spans="1:16" s="2" customFormat="1" x14ac:dyDescent="0.15">
      <c r="A3083" s="3"/>
      <c r="B3083" s="3"/>
      <c r="J3083" s="3"/>
      <c r="K3083" s="5"/>
      <c r="L3083" s="8"/>
      <c r="N3083" s="5"/>
      <c r="O3083" s="10"/>
      <c r="P3083" s="8"/>
    </row>
    <row r="3084" spans="1:16" s="2" customFormat="1" x14ac:dyDescent="0.15">
      <c r="A3084" s="3"/>
      <c r="B3084" s="3"/>
      <c r="J3084" s="3"/>
      <c r="K3084" s="5"/>
      <c r="L3084" s="8"/>
      <c r="N3084" s="5"/>
      <c r="O3084" s="10"/>
      <c r="P3084" s="8"/>
    </row>
    <row r="3085" spans="1:16" s="2" customFormat="1" x14ac:dyDescent="0.15">
      <c r="A3085" s="3"/>
      <c r="B3085" s="3"/>
      <c r="J3085" s="3"/>
      <c r="K3085" s="5"/>
      <c r="L3085" s="8"/>
      <c r="N3085" s="5"/>
      <c r="O3085" s="10"/>
      <c r="P3085" s="8"/>
    </row>
    <row r="3086" spans="1:16" s="2" customFormat="1" x14ac:dyDescent="0.15">
      <c r="A3086" s="3"/>
      <c r="B3086" s="3"/>
      <c r="J3086" s="3"/>
      <c r="K3086" s="5"/>
      <c r="L3086" s="8"/>
      <c r="N3086" s="5"/>
      <c r="O3086" s="10"/>
      <c r="P3086" s="8"/>
    </row>
    <row r="3087" spans="1:16" s="2" customFormat="1" x14ac:dyDescent="0.15">
      <c r="A3087" s="3"/>
      <c r="B3087" s="3"/>
      <c r="J3087" s="3"/>
      <c r="K3087" s="5"/>
      <c r="L3087" s="8"/>
      <c r="N3087" s="5"/>
      <c r="O3087" s="10"/>
      <c r="P3087" s="8"/>
    </row>
    <row r="3088" spans="1:16" s="2" customFormat="1" x14ac:dyDescent="0.15">
      <c r="A3088" s="3"/>
      <c r="B3088" s="3"/>
      <c r="J3088" s="3"/>
      <c r="K3088" s="5"/>
      <c r="L3088" s="8"/>
      <c r="N3088" s="5"/>
      <c r="O3088" s="10"/>
      <c r="P3088" s="8"/>
    </row>
    <row r="3089" spans="1:16" s="2" customFormat="1" x14ac:dyDescent="0.15">
      <c r="A3089" s="3"/>
      <c r="B3089" s="3"/>
      <c r="J3089" s="3"/>
      <c r="K3089" s="5"/>
      <c r="L3089" s="8"/>
      <c r="N3089" s="5"/>
      <c r="O3089" s="10"/>
      <c r="P3089" s="8"/>
    </row>
    <row r="3090" spans="1:16" s="2" customFormat="1" x14ac:dyDescent="0.15">
      <c r="A3090" s="3"/>
      <c r="B3090" s="3"/>
      <c r="J3090" s="3"/>
      <c r="K3090" s="5"/>
      <c r="L3090" s="8"/>
      <c r="N3090" s="5"/>
      <c r="O3090" s="10"/>
      <c r="P3090" s="8"/>
    </row>
    <row r="3091" spans="1:16" s="2" customFormat="1" x14ac:dyDescent="0.15">
      <c r="A3091" s="3"/>
      <c r="B3091" s="3"/>
      <c r="J3091" s="3"/>
      <c r="K3091" s="5"/>
      <c r="L3091" s="8"/>
      <c r="N3091" s="5"/>
      <c r="O3091" s="10"/>
      <c r="P3091" s="8"/>
    </row>
    <row r="3092" spans="1:16" s="2" customFormat="1" x14ac:dyDescent="0.15">
      <c r="A3092" s="3"/>
      <c r="B3092" s="3"/>
      <c r="J3092" s="3"/>
      <c r="K3092" s="5"/>
      <c r="L3092" s="8"/>
      <c r="N3092" s="5"/>
      <c r="O3092" s="10"/>
      <c r="P3092" s="8"/>
    </row>
    <row r="3093" spans="1:16" s="2" customFormat="1" x14ac:dyDescent="0.15">
      <c r="A3093" s="3"/>
      <c r="B3093" s="3"/>
      <c r="J3093" s="3"/>
      <c r="K3093" s="5"/>
      <c r="L3093" s="8"/>
      <c r="N3093" s="5"/>
      <c r="O3093" s="10"/>
      <c r="P3093" s="8"/>
    </row>
    <row r="3094" spans="1:16" s="2" customFormat="1" x14ac:dyDescent="0.15">
      <c r="A3094" s="3"/>
      <c r="B3094" s="3"/>
      <c r="J3094" s="3"/>
      <c r="K3094" s="5"/>
      <c r="L3094" s="8"/>
      <c r="N3094" s="5"/>
      <c r="O3094" s="10"/>
      <c r="P3094" s="8"/>
    </row>
    <row r="3095" spans="1:16" s="2" customFormat="1" x14ac:dyDescent="0.15">
      <c r="A3095" s="3"/>
      <c r="B3095" s="3"/>
      <c r="J3095" s="3"/>
      <c r="K3095" s="5"/>
      <c r="L3095" s="8"/>
      <c r="N3095" s="5"/>
      <c r="O3095" s="10"/>
      <c r="P3095" s="8"/>
    </row>
    <row r="3096" spans="1:16" s="2" customFormat="1" x14ac:dyDescent="0.15">
      <c r="A3096" s="3"/>
      <c r="B3096" s="3"/>
      <c r="J3096" s="3"/>
      <c r="K3096" s="5"/>
      <c r="L3096" s="8"/>
      <c r="N3096" s="5"/>
      <c r="O3096" s="10"/>
      <c r="P3096" s="8"/>
    </row>
    <row r="3097" spans="1:16" s="2" customFormat="1" x14ac:dyDescent="0.15">
      <c r="A3097" s="3"/>
      <c r="B3097" s="3"/>
      <c r="J3097" s="3"/>
      <c r="K3097" s="5"/>
      <c r="L3097" s="8"/>
      <c r="N3097" s="5"/>
      <c r="O3097" s="10"/>
      <c r="P3097" s="8"/>
    </row>
    <row r="3098" spans="1:16" s="2" customFormat="1" x14ac:dyDescent="0.15">
      <c r="A3098" s="3"/>
      <c r="B3098" s="3"/>
      <c r="J3098" s="3"/>
      <c r="K3098" s="5"/>
      <c r="L3098" s="8"/>
      <c r="N3098" s="5"/>
      <c r="O3098" s="10"/>
      <c r="P3098" s="8"/>
    </row>
    <row r="3099" spans="1:16" s="2" customFormat="1" x14ac:dyDescent="0.15">
      <c r="A3099" s="3"/>
      <c r="B3099" s="3"/>
      <c r="J3099" s="3"/>
      <c r="K3099" s="5"/>
      <c r="L3099" s="8"/>
      <c r="N3099" s="5"/>
      <c r="O3099" s="10"/>
      <c r="P3099" s="8"/>
    </row>
    <row r="3100" spans="1:16" s="2" customFormat="1" x14ac:dyDescent="0.15">
      <c r="A3100" s="3"/>
      <c r="B3100" s="3"/>
      <c r="J3100" s="3"/>
      <c r="K3100" s="5"/>
      <c r="L3100" s="8"/>
      <c r="N3100" s="5"/>
      <c r="O3100" s="10"/>
      <c r="P3100" s="8"/>
    </row>
    <row r="3101" spans="1:16" s="2" customFormat="1" x14ac:dyDescent="0.15">
      <c r="A3101" s="3"/>
      <c r="B3101" s="3"/>
      <c r="J3101" s="3"/>
      <c r="K3101" s="5"/>
      <c r="L3101" s="8"/>
      <c r="N3101" s="5"/>
      <c r="O3101" s="10"/>
      <c r="P3101" s="8"/>
    </row>
    <row r="3102" spans="1:16" s="2" customFormat="1" x14ac:dyDescent="0.15">
      <c r="A3102" s="3"/>
      <c r="B3102" s="3"/>
      <c r="J3102" s="3"/>
      <c r="K3102" s="5"/>
      <c r="L3102" s="8"/>
      <c r="N3102" s="5"/>
      <c r="O3102" s="10"/>
      <c r="P3102" s="8"/>
    </row>
    <row r="3103" spans="1:16" s="2" customFormat="1" x14ac:dyDescent="0.15">
      <c r="A3103" s="3"/>
      <c r="B3103" s="3"/>
      <c r="J3103" s="3"/>
      <c r="K3103" s="5"/>
      <c r="L3103" s="8"/>
      <c r="N3103" s="5"/>
      <c r="O3103" s="10"/>
      <c r="P3103" s="8"/>
    </row>
    <row r="3104" spans="1:16" s="2" customFormat="1" x14ac:dyDescent="0.15">
      <c r="A3104" s="3"/>
      <c r="B3104" s="3"/>
      <c r="J3104" s="3"/>
      <c r="K3104" s="5"/>
      <c r="L3104" s="8"/>
      <c r="N3104" s="5"/>
      <c r="O3104" s="10"/>
      <c r="P3104" s="8"/>
    </row>
    <row r="3105" spans="1:16" s="2" customFormat="1" x14ac:dyDescent="0.15">
      <c r="A3105" s="3"/>
      <c r="B3105" s="3"/>
      <c r="J3105" s="3"/>
      <c r="K3105" s="5"/>
      <c r="L3105" s="8"/>
      <c r="N3105" s="5"/>
      <c r="O3105" s="10"/>
      <c r="P3105" s="8"/>
    </row>
    <row r="3106" spans="1:16" s="2" customFormat="1" x14ac:dyDescent="0.15">
      <c r="A3106" s="3"/>
      <c r="B3106" s="3"/>
      <c r="J3106" s="3"/>
      <c r="K3106" s="5"/>
      <c r="L3106" s="8"/>
      <c r="N3106" s="5"/>
      <c r="O3106" s="10"/>
      <c r="P3106" s="8"/>
    </row>
    <row r="3107" spans="1:16" s="2" customFormat="1" x14ac:dyDescent="0.15">
      <c r="A3107" s="3"/>
      <c r="B3107" s="3"/>
      <c r="J3107" s="3"/>
      <c r="K3107" s="5"/>
      <c r="L3107" s="8"/>
      <c r="N3107" s="5"/>
      <c r="O3107" s="10"/>
      <c r="P3107" s="8"/>
    </row>
    <row r="3108" spans="1:16" s="2" customFormat="1" x14ac:dyDescent="0.15">
      <c r="A3108" s="3"/>
      <c r="B3108" s="3"/>
      <c r="J3108" s="3"/>
      <c r="K3108" s="5"/>
      <c r="L3108" s="8"/>
      <c r="N3108" s="5"/>
      <c r="O3108" s="10"/>
      <c r="P3108" s="8"/>
    </row>
    <row r="3109" spans="1:16" s="2" customFormat="1" x14ac:dyDescent="0.15">
      <c r="A3109" s="3"/>
      <c r="B3109" s="3"/>
      <c r="J3109" s="3"/>
      <c r="K3109" s="5"/>
      <c r="L3109" s="8"/>
      <c r="N3109" s="5"/>
      <c r="O3109" s="10"/>
      <c r="P3109" s="8"/>
    </row>
    <row r="3110" spans="1:16" s="2" customFormat="1" x14ac:dyDescent="0.15">
      <c r="A3110" s="3"/>
      <c r="B3110" s="3"/>
      <c r="J3110" s="3"/>
      <c r="K3110" s="5"/>
      <c r="L3110" s="8"/>
      <c r="N3110" s="5"/>
      <c r="O3110" s="10"/>
      <c r="P3110" s="8"/>
    </row>
    <row r="3111" spans="1:16" s="2" customFormat="1" x14ac:dyDescent="0.15">
      <c r="A3111" s="3"/>
      <c r="B3111" s="3"/>
      <c r="J3111" s="3"/>
      <c r="K3111" s="5"/>
      <c r="L3111" s="8"/>
      <c r="N3111" s="5"/>
      <c r="O3111" s="10"/>
      <c r="P3111" s="8"/>
    </row>
    <row r="3112" spans="1:16" s="2" customFormat="1" x14ac:dyDescent="0.15">
      <c r="A3112" s="3"/>
      <c r="B3112" s="3"/>
      <c r="J3112" s="3"/>
      <c r="K3112" s="5"/>
      <c r="L3112" s="8"/>
      <c r="N3112" s="5"/>
      <c r="O3112" s="10"/>
      <c r="P3112" s="8"/>
    </row>
    <row r="3113" spans="1:16" s="2" customFormat="1" x14ac:dyDescent="0.15">
      <c r="A3113" s="3"/>
      <c r="B3113" s="3"/>
      <c r="J3113" s="3"/>
      <c r="K3113" s="5"/>
      <c r="L3113" s="8"/>
      <c r="N3113" s="5"/>
      <c r="O3113" s="10"/>
      <c r="P3113" s="8"/>
    </row>
    <row r="3114" spans="1:16" s="2" customFormat="1" x14ac:dyDescent="0.15">
      <c r="A3114" s="3"/>
      <c r="B3114" s="3"/>
      <c r="J3114" s="3"/>
      <c r="K3114" s="5"/>
      <c r="L3114" s="8"/>
      <c r="N3114" s="5"/>
      <c r="O3114" s="10"/>
      <c r="P3114" s="8"/>
    </row>
    <row r="3115" spans="1:16" s="2" customFormat="1" x14ac:dyDescent="0.15">
      <c r="A3115" s="3"/>
      <c r="B3115" s="3"/>
      <c r="J3115" s="3"/>
      <c r="K3115" s="5"/>
      <c r="L3115" s="8"/>
      <c r="N3115" s="5"/>
      <c r="O3115" s="10"/>
      <c r="P3115" s="8"/>
    </row>
    <row r="3116" spans="1:16" s="2" customFormat="1" x14ac:dyDescent="0.15">
      <c r="A3116" s="3"/>
      <c r="B3116" s="3"/>
      <c r="J3116" s="3"/>
      <c r="K3116" s="5"/>
      <c r="L3116" s="8"/>
      <c r="N3116" s="5"/>
      <c r="O3116" s="10"/>
      <c r="P3116" s="8"/>
    </row>
    <row r="3117" spans="1:16" s="2" customFormat="1" x14ac:dyDescent="0.15">
      <c r="A3117" s="3"/>
      <c r="B3117" s="3"/>
      <c r="J3117" s="3"/>
      <c r="K3117" s="5"/>
      <c r="L3117" s="8"/>
      <c r="N3117" s="5"/>
      <c r="O3117" s="10"/>
      <c r="P3117" s="8"/>
    </row>
    <row r="3118" spans="1:16" s="2" customFormat="1" x14ac:dyDescent="0.15">
      <c r="A3118" s="3"/>
      <c r="B3118" s="3"/>
      <c r="J3118" s="3"/>
      <c r="K3118" s="5"/>
      <c r="L3118" s="8"/>
      <c r="N3118" s="5"/>
      <c r="O3118" s="10"/>
      <c r="P3118" s="8"/>
    </row>
    <row r="3119" spans="1:16" s="2" customFormat="1" x14ac:dyDescent="0.15">
      <c r="A3119" s="3"/>
      <c r="B3119" s="3"/>
      <c r="J3119" s="3"/>
      <c r="K3119" s="5"/>
      <c r="L3119" s="8"/>
      <c r="N3119" s="5"/>
      <c r="O3119" s="10"/>
      <c r="P3119" s="8"/>
    </row>
    <row r="3120" spans="1:16" s="2" customFormat="1" x14ac:dyDescent="0.15">
      <c r="A3120" s="3"/>
      <c r="B3120" s="3"/>
      <c r="J3120" s="3"/>
      <c r="K3120" s="5"/>
      <c r="L3120" s="8"/>
      <c r="N3120" s="5"/>
      <c r="O3120" s="10"/>
      <c r="P3120" s="8"/>
    </row>
    <row r="3121" spans="1:16" s="2" customFormat="1" x14ac:dyDescent="0.15">
      <c r="A3121" s="3"/>
      <c r="B3121" s="3"/>
      <c r="J3121" s="3"/>
      <c r="K3121" s="5"/>
      <c r="L3121" s="8"/>
      <c r="N3121" s="5"/>
      <c r="O3121" s="10"/>
      <c r="P3121" s="8"/>
    </row>
    <row r="3122" spans="1:16" s="2" customFormat="1" x14ac:dyDescent="0.15">
      <c r="A3122" s="3"/>
      <c r="B3122" s="3"/>
      <c r="J3122" s="3"/>
      <c r="K3122" s="5"/>
      <c r="L3122" s="8"/>
      <c r="N3122" s="5"/>
      <c r="O3122" s="10"/>
      <c r="P3122" s="8"/>
    </row>
    <row r="3123" spans="1:16" s="2" customFormat="1" x14ac:dyDescent="0.15">
      <c r="A3123" s="3"/>
      <c r="B3123" s="3"/>
      <c r="J3123" s="3"/>
      <c r="K3123" s="5"/>
      <c r="L3123" s="8"/>
      <c r="N3123" s="5"/>
      <c r="O3123" s="10"/>
      <c r="P3123" s="8"/>
    </row>
    <row r="3124" spans="1:16" s="2" customFormat="1" x14ac:dyDescent="0.15">
      <c r="A3124" s="3"/>
      <c r="B3124" s="3"/>
      <c r="J3124" s="3"/>
      <c r="K3124" s="5"/>
      <c r="L3124" s="8"/>
      <c r="N3124" s="5"/>
      <c r="O3124" s="10"/>
      <c r="P3124" s="8"/>
    </row>
    <row r="3125" spans="1:16" s="2" customFormat="1" x14ac:dyDescent="0.15">
      <c r="A3125" s="3"/>
      <c r="B3125" s="3"/>
      <c r="J3125" s="3"/>
      <c r="K3125" s="5"/>
      <c r="L3125" s="8"/>
      <c r="N3125" s="5"/>
      <c r="O3125" s="10"/>
      <c r="P3125" s="8"/>
    </row>
    <row r="3126" spans="1:16" s="2" customFormat="1" x14ac:dyDescent="0.15">
      <c r="A3126" s="3"/>
      <c r="B3126" s="3"/>
      <c r="J3126" s="3"/>
      <c r="K3126" s="5"/>
      <c r="L3126" s="8"/>
      <c r="N3126" s="5"/>
      <c r="O3126" s="10"/>
      <c r="P3126" s="8"/>
    </row>
    <row r="3127" spans="1:16" s="2" customFormat="1" x14ac:dyDescent="0.15">
      <c r="A3127" s="3"/>
      <c r="B3127" s="3"/>
      <c r="J3127" s="3"/>
      <c r="K3127" s="5"/>
      <c r="L3127" s="8"/>
      <c r="N3127" s="5"/>
      <c r="O3127" s="10"/>
      <c r="P3127" s="8"/>
    </row>
    <row r="3128" spans="1:16" s="2" customFormat="1" x14ac:dyDescent="0.15">
      <c r="A3128" s="3"/>
      <c r="B3128" s="3"/>
      <c r="J3128" s="3"/>
      <c r="K3128" s="5"/>
      <c r="L3128" s="8"/>
      <c r="N3128" s="5"/>
      <c r="O3128" s="10"/>
      <c r="P3128" s="8"/>
    </row>
    <row r="3129" spans="1:16" s="2" customFormat="1" x14ac:dyDescent="0.15">
      <c r="A3129" s="3"/>
      <c r="B3129" s="3"/>
      <c r="J3129" s="3"/>
      <c r="K3129" s="5"/>
      <c r="L3129" s="8"/>
      <c r="N3129" s="5"/>
      <c r="O3129" s="10"/>
      <c r="P3129" s="8"/>
    </row>
    <row r="3130" spans="1:16" s="2" customFormat="1" x14ac:dyDescent="0.15">
      <c r="A3130" s="3"/>
      <c r="B3130" s="3"/>
      <c r="J3130" s="3"/>
      <c r="K3130" s="5"/>
      <c r="L3130" s="8"/>
      <c r="N3130" s="5"/>
      <c r="O3130" s="10"/>
      <c r="P3130" s="8"/>
    </row>
    <row r="3131" spans="1:16" s="2" customFormat="1" x14ac:dyDescent="0.15">
      <c r="A3131" s="3"/>
      <c r="B3131" s="3"/>
      <c r="J3131" s="3"/>
      <c r="K3131" s="5"/>
      <c r="L3131" s="8"/>
      <c r="N3131" s="5"/>
      <c r="O3131" s="10"/>
      <c r="P3131" s="8"/>
    </row>
    <row r="3132" spans="1:16" s="2" customFormat="1" x14ac:dyDescent="0.15">
      <c r="A3132" s="3"/>
      <c r="B3132" s="3"/>
      <c r="J3132" s="3"/>
      <c r="K3132" s="5"/>
      <c r="L3132" s="8"/>
      <c r="N3132" s="5"/>
      <c r="O3132" s="10"/>
      <c r="P3132" s="8"/>
    </row>
    <row r="3133" spans="1:16" s="2" customFormat="1" x14ac:dyDescent="0.15">
      <c r="A3133" s="3"/>
      <c r="B3133" s="3"/>
      <c r="J3133" s="3"/>
      <c r="K3133" s="5"/>
      <c r="L3133" s="8"/>
      <c r="N3133" s="5"/>
      <c r="O3133" s="10"/>
      <c r="P3133" s="8"/>
    </row>
    <row r="3134" spans="1:16" s="2" customFormat="1" x14ac:dyDescent="0.15">
      <c r="A3134" s="3"/>
      <c r="B3134" s="3"/>
      <c r="J3134" s="3"/>
      <c r="K3134" s="5"/>
      <c r="L3134" s="8"/>
      <c r="N3134" s="5"/>
      <c r="O3134" s="10"/>
      <c r="P3134" s="8"/>
    </row>
    <row r="3135" spans="1:16" s="2" customFormat="1" x14ac:dyDescent="0.15">
      <c r="A3135" s="3"/>
      <c r="B3135" s="3"/>
      <c r="J3135" s="3"/>
      <c r="K3135" s="5"/>
      <c r="L3135" s="8"/>
      <c r="N3135" s="5"/>
      <c r="O3135" s="10"/>
      <c r="P3135" s="8"/>
    </row>
    <row r="3136" spans="1:16" s="2" customFormat="1" x14ac:dyDescent="0.15">
      <c r="A3136" s="3"/>
      <c r="B3136" s="3"/>
      <c r="J3136" s="3"/>
      <c r="K3136" s="5"/>
      <c r="L3136" s="8"/>
      <c r="N3136" s="5"/>
      <c r="O3136" s="10"/>
      <c r="P3136" s="8"/>
    </row>
    <row r="3137" spans="1:16" s="2" customFormat="1" x14ac:dyDescent="0.15">
      <c r="A3137" s="3"/>
      <c r="B3137" s="3"/>
      <c r="J3137" s="3"/>
      <c r="K3137" s="5"/>
      <c r="L3137" s="8"/>
      <c r="N3137" s="5"/>
      <c r="O3137" s="10"/>
      <c r="P3137" s="8"/>
    </row>
    <row r="3138" spans="1:16" s="2" customFormat="1" x14ac:dyDescent="0.15">
      <c r="A3138" s="3"/>
      <c r="B3138" s="3"/>
      <c r="J3138" s="3"/>
      <c r="K3138" s="5"/>
      <c r="L3138" s="8"/>
      <c r="N3138" s="5"/>
      <c r="O3138" s="10"/>
      <c r="P3138" s="8"/>
    </row>
    <row r="3139" spans="1:16" s="2" customFormat="1" x14ac:dyDescent="0.15">
      <c r="A3139" s="3"/>
      <c r="B3139" s="3"/>
      <c r="J3139" s="3"/>
      <c r="K3139" s="5"/>
      <c r="L3139" s="8"/>
      <c r="N3139" s="5"/>
      <c r="O3139" s="10"/>
      <c r="P3139" s="8"/>
    </row>
    <row r="3140" spans="1:16" s="2" customFormat="1" x14ac:dyDescent="0.15">
      <c r="A3140" s="3"/>
      <c r="B3140" s="3"/>
      <c r="J3140" s="3"/>
      <c r="K3140" s="5"/>
      <c r="L3140" s="8"/>
      <c r="N3140" s="5"/>
      <c r="O3140" s="10"/>
      <c r="P3140" s="8"/>
    </row>
    <row r="3141" spans="1:16" s="2" customFormat="1" x14ac:dyDescent="0.15">
      <c r="A3141" s="3"/>
      <c r="B3141" s="3"/>
      <c r="J3141" s="3"/>
      <c r="K3141" s="5"/>
      <c r="L3141" s="8"/>
      <c r="N3141" s="5"/>
      <c r="O3141" s="10"/>
      <c r="P3141" s="8"/>
    </row>
    <row r="3142" spans="1:16" s="2" customFormat="1" x14ac:dyDescent="0.15">
      <c r="A3142" s="3"/>
      <c r="B3142" s="3"/>
      <c r="J3142" s="3"/>
      <c r="K3142" s="5"/>
      <c r="L3142" s="8"/>
      <c r="N3142" s="5"/>
      <c r="O3142" s="10"/>
      <c r="P3142" s="8"/>
    </row>
    <row r="3143" spans="1:16" s="2" customFormat="1" x14ac:dyDescent="0.15">
      <c r="A3143" s="3"/>
      <c r="B3143" s="3"/>
      <c r="J3143" s="3"/>
      <c r="K3143" s="5"/>
      <c r="L3143" s="8"/>
      <c r="N3143" s="5"/>
      <c r="O3143" s="10"/>
      <c r="P3143" s="8"/>
    </row>
    <row r="3144" spans="1:16" s="2" customFormat="1" x14ac:dyDescent="0.15">
      <c r="A3144" s="3"/>
      <c r="B3144" s="3"/>
      <c r="J3144" s="3"/>
      <c r="K3144" s="5"/>
      <c r="L3144" s="8"/>
      <c r="N3144" s="5"/>
      <c r="O3144" s="10"/>
      <c r="P3144" s="8"/>
    </row>
    <row r="3145" spans="1:16" s="2" customFormat="1" x14ac:dyDescent="0.15">
      <c r="A3145" s="3"/>
      <c r="B3145" s="3"/>
      <c r="J3145" s="3"/>
      <c r="K3145" s="5"/>
      <c r="L3145" s="8"/>
      <c r="N3145" s="5"/>
      <c r="O3145" s="10"/>
      <c r="P3145" s="8"/>
    </row>
    <row r="3146" spans="1:16" s="2" customFormat="1" x14ac:dyDescent="0.15">
      <c r="A3146" s="3"/>
      <c r="B3146" s="3"/>
      <c r="J3146" s="3"/>
      <c r="K3146" s="5"/>
      <c r="L3146" s="8"/>
      <c r="N3146" s="5"/>
      <c r="O3146" s="10"/>
      <c r="P3146" s="8"/>
    </row>
    <row r="3147" spans="1:16" s="2" customFormat="1" x14ac:dyDescent="0.15">
      <c r="A3147" s="3"/>
      <c r="B3147" s="3"/>
      <c r="J3147" s="3"/>
      <c r="K3147" s="5"/>
      <c r="L3147" s="8"/>
      <c r="N3147" s="5"/>
      <c r="O3147" s="10"/>
      <c r="P3147" s="8"/>
    </row>
    <row r="3148" spans="1:16" s="2" customFormat="1" x14ac:dyDescent="0.15">
      <c r="A3148" s="3"/>
      <c r="B3148" s="3"/>
      <c r="J3148" s="3"/>
      <c r="K3148" s="5"/>
      <c r="L3148" s="8"/>
      <c r="N3148" s="5"/>
      <c r="O3148" s="10"/>
      <c r="P3148" s="8"/>
    </row>
    <row r="3149" spans="1:16" s="2" customFormat="1" x14ac:dyDescent="0.15">
      <c r="A3149" s="3"/>
      <c r="B3149" s="3"/>
      <c r="J3149" s="3"/>
      <c r="K3149" s="5"/>
      <c r="L3149" s="8"/>
      <c r="N3149" s="5"/>
      <c r="O3149" s="10"/>
      <c r="P3149" s="8"/>
    </row>
    <row r="3150" spans="1:16" s="2" customFormat="1" x14ac:dyDescent="0.15">
      <c r="A3150" s="3"/>
      <c r="B3150" s="3"/>
      <c r="J3150" s="3"/>
      <c r="K3150" s="5"/>
      <c r="L3150" s="8"/>
      <c r="N3150" s="5"/>
      <c r="O3150" s="10"/>
      <c r="P3150" s="8"/>
    </row>
    <row r="3151" spans="1:16" s="2" customFormat="1" x14ac:dyDescent="0.15">
      <c r="A3151" s="3"/>
      <c r="B3151" s="3"/>
      <c r="J3151" s="3"/>
      <c r="K3151" s="5"/>
      <c r="L3151" s="8"/>
      <c r="N3151" s="5"/>
      <c r="O3151" s="10"/>
      <c r="P3151" s="8"/>
    </row>
    <row r="3152" spans="1:16" s="2" customFormat="1" x14ac:dyDescent="0.15">
      <c r="A3152" s="3"/>
      <c r="B3152" s="3"/>
      <c r="J3152" s="3"/>
      <c r="K3152" s="5"/>
      <c r="L3152" s="8"/>
      <c r="N3152" s="5"/>
      <c r="O3152" s="10"/>
      <c r="P3152" s="8"/>
    </row>
    <row r="3153" spans="1:16" s="2" customFormat="1" x14ac:dyDescent="0.15">
      <c r="A3153" s="3"/>
      <c r="B3153" s="3"/>
      <c r="J3153" s="3"/>
      <c r="K3153" s="5"/>
      <c r="L3153" s="8"/>
      <c r="N3153" s="5"/>
      <c r="O3153" s="10"/>
      <c r="P3153" s="8"/>
    </row>
    <row r="3154" spans="1:16" s="2" customFormat="1" x14ac:dyDescent="0.15">
      <c r="A3154" s="3"/>
      <c r="B3154" s="3"/>
      <c r="J3154" s="3"/>
      <c r="K3154" s="5"/>
      <c r="L3154" s="8"/>
      <c r="N3154" s="5"/>
      <c r="O3154" s="10"/>
      <c r="P3154" s="8"/>
    </row>
    <row r="3155" spans="1:16" s="2" customFormat="1" x14ac:dyDescent="0.15">
      <c r="A3155" s="3"/>
      <c r="B3155" s="3"/>
      <c r="J3155" s="3"/>
      <c r="K3155" s="5"/>
      <c r="L3155" s="8"/>
      <c r="N3155" s="5"/>
      <c r="O3155" s="10"/>
      <c r="P3155" s="8"/>
    </row>
    <row r="3156" spans="1:16" s="2" customFormat="1" x14ac:dyDescent="0.15">
      <c r="A3156" s="3"/>
      <c r="B3156" s="3"/>
      <c r="J3156" s="3"/>
      <c r="K3156" s="5"/>
      <c r="L3156" s="8"/>
      <c r="N3156" s="5"/>
      <c r="O3156" s="10"/>
      <c r="P3156" s="8"/>
    </row>
    <row r="3157" spans="1:16" s="2" customFormat="1" x14ac:dyDescent="0.15">
      <c r="A3157" s="3"/>
      <c r="B3157" s="3"/>
      <c r="J3157" s="3"/>
      <c r="K3157" s="5"/>
      <c r="L3157" s="8"/>
      <c r="N3157" s="5"/>
      <c r="O3157" s="10"/>
      <c r="P3157" s="8"/>
    </row>
    <row r="3158" spans="1:16" s="2" customFormat="1" x14ac:dyDescent="0.15">
      <c r="A3158" s="3"/>
      <c r="B3158" s="3"/>
      <c r="J3158" s="3"/>
      <c r="K3158" s="5"/>
      <c r="L3158" s="8"/>
      <c r="N3158" s="5"/>
      <c r="O3158" s="10"/>
      <c r="P3158" s="8"/>
    </row>
    <row r="3159" spans="1:16" s="2" customFormat="1" x14ac:dyDescent="0.15">
      <c r="A3159" s="3"/>
      <c r="B3159" s="3"/>
      <c r="J3159" s="3"/>
      <c r="K3159" s="5"/>
      <c r="L3159" s="8"/>
      <c r="N3159" s="5"/>
      <c r="O3159" s="10"/>
      <c r="P3159" s="8"/>
    </row>
    <row r="3160" spans="1:16" s="2" customFormat="1" x14ac:dyDescent="0.15">
      <c r="A3160" s="3"/>
      <c r="B3160" s="3"/>
      <c r="J3160" s="3"/>
      <c r="K3160" s="5"/>
      <c r="L3160" s="8"/>
      <c r="N3160" s="5"/>
      <c r="O3160" s="10"/>
      <c r="P3160" s="8"/>
    </row>
    <row r="3161" spans="1:16" s="2" customFormat="1" x14ac:dyDescent="0.15">
      <c r="A3161" s="3"/>
      <c r="B3161" s="3"/>
      <c r="J3161" s="3"/>
      <c r="K3161" s="5"/>
      <c r="L3161" s="8"/>
      <c r="N3161" s="5"/>
      <c r="O3161" s="10"/>
      <c r="P3161" s="8"/>
    </row>
    <row r="3162" spans="1:16" s="2" customFormat="1" x14ac:dyDescent="0.15">
      <c r="A3162" s="3"/>
      <c r="B3162" s="3"/>
      <c r="J3162" s="3"/>
      <c r="K3162" s="5"/>
      <c r="L3162" s="8"/>
      <c r="N3162" s="5"/>
      <c r="O3162" s="10"/>
      <c r="P3162" s="8"/>
    </row>
    <row r="3163" spans="1:16" s="2" customFormat="1" x14ac:dyDescent="0.15">
      <c r="A3163" s="3"/>
      <c r="B3163" s="3"/>
      <c r="J3163" s="3"/>
      <c r="K3163" s="5"/>
      <c r="L3163" s="8"/>
      <c r="N3163" s="5"/>
      <c r="O3163" s="10"/>
      <c r="P3163" s="8"/>
    </row>
    <row r="3164" spans="1:16" s="2" customFormat="1" x14ac:dyDescent="0.15">
      <c r="A3164" s="3"/>
      <c r="B3164" s="3"/>
      <c r="J3164" s="3"/>
      <c r="K3164" s="5"/>
      <c r="L3164" s="8"/>
      <c r="N3164" s="5"/>
      <c r="O3164" s="10"/>
      <c r="P3164" s="8"/>
    </row>
    <row r="3165" spans="1:16" s="2" customFormat="1" x14ac:dyDescent="0.15">
      <c r="A3165" s="3"/>
      <c r="B3165" s="3"/>
      <c r="J3165" s="3"/>
      <c r="K3165" s="5"/>
      <c r="L3165" s="8"/>
      <c r="N3165" s="5"/>
      <c r="O3165" s="10"/>
      <c r="P3165" s="8"/>
    </row>
    <row r="3166" spans="1:16" s="2" customFormat="1" x14ac:dyDescent="0.15">
      <c r="A3166" s="3"/>
      <c r="B3166" s="3"/>
      <c r="J3166" s="3"/>
      <c r="K3166" s="5"/>
      <c r="L3166" s="8"/>
      <c r="N3166" s="5"/>
      <c r="O3166" s="10"/>
      <c r="P3166" s="8"/>
    </row>
    <row r="3167" spans="1:16" s="2" customFormat="1" x14ac:dyDescent="0.15">
      <c r="A3167" s="3"/>
      <c r="B3167" s="3"/>
      <c r="J3167" s="3"/>
      <c r="K3167" s="5"/>
      <c r="L3167" s="8"/>
      <c r="N3167" s="5"/>
      <c r="O3167" s="10"/>
      <c r="P3167" s="8"/>
    </row>
    <row r="3168" spans="1:16" s="2" customFormat="1" x14ac:dyDescent="0.15">
      <c r="A3168" s="3"/>
      <c r="B3168" s="3"/>
      <c r="J3168" s="3"/>
      <c r="K3168" s="5"/>
      <c r="L3168" s="8"/>
      <c r="N3168" s="5"/>
      <c r="O3168" s="10"/>
      <c r="P3168" s="8"/>
    </row>
    <row r="3169" spans="1:16" s="2" customFormat="1" x14ac:dyDescent="0.15">
      <c r="A3169" s="3"/>
      <c r="B3169" s="3"/>
      <c r="J3169" s="3"/>
      <c r="K3169" s="5"/>
      <c r="L3169" s="8"/>
      <c r="N3169" s="5"/>
      <c r="O3169" s="10"/>
      <c r="P3169" s="8"/>
    </row>
    <row r="3170" spans="1:16" s="2" customFormat="1" x14ac:dyDescent="0.15">
      <c r="A3170" s="3"/>
      <c r="B3170" s="3"/>
      <c r="J3170" s="3"/>
      <c r="K3170" s="5"/>
      <c r="L3170" s="8"/>
      <c r="N3170" s="5"/>
      <c r="O3170" s="10"/>
      <c r="P3170" s="8"/>
    </row>
    <row r="3171" spans="1:16" s="2" customFormat="1" x14ac:dyDescent="0.15">
      <c r="A3171" s="3"/>
      <c r="B3171" s="3"/>
      <c r="J3171" s="3"/>
      <c r="K3171" s="5"/>
      <c r="L3171" s="8"/>
      <c r="N3171" s="5"/>
      <c r="O3171" s="10"/>
      <c r="P3171" s="8"/>
    </row>
    <row r="3172" spans="1:16" s="2" customFormat="1" x14ac:dyDescent="0.15">
      <c r="A3172" s="3"/>
      <c r="B3172" s="3"/>
      <c r="J3172" s="3"/>
      <c r="K3172" s="5"/>
      <c r="L3172" s="8"/>
      <c r="N3172" s="5"/>
      <c r="O3172" s="10"/>
      <c r="P3172" s="8"/>
    </row>
    <row r="3173" spans="1:16" s="2" customFormat="1" x14ac:dyDescent="0.15">
      <c r="A3173" s="3"/>
      <c r="B3173" s="3"/>
      <c r="J3173" s="3"/>
      <c r="K3173" s="5"/>
      <c r="L3173" s="8"/>
      <c r="N3173" s="5"/>
      <c r="O3173" s="10"/>
      <c r="P3173" s="8"/>
    </row>
    <row r="3174" spans="1:16" s="2" customFormat="1" x14ac:dyDescent="0.15">
      <c r="A3174" s="3"/>
      <c r="B3174" s="3"/>
      <c r="J3174" s="3"/>
      <c r="K3174" s="5"/>
      <c r="L3174" s="8"/>
      <c r="N3174" s="5"/>
      <c r="O3174" s="10"/>
      <c r="P3174" s="8"/>
    </row>
    <row r="3175" spans="1:16" s="2" customFormat="1" x14ac:dyDescent="0.15">
      <c r="A3175" s="3"/>
      <c r="B3175" s="3"/>
      <c r="J3175" s="3"/>
      <c r="K3175" s="5"/>
      <c r="L3175" s="8"/>
      <c r="N3175" s="5"/>
      <c r="O3175" s="10"/>
      <c r="P3175" s="8"/>
    </row>
    <row r="3176" spans="1:16" s="2" customFormat="1" x14ac:dyDescent="0.15">
      <c r="A3176" s="3"/>
      <c r="B3176" s="3"/>
      <c r="J3176" s="3"/>
      <c r="K3176" s="5"/>
      <c r="L3176" s="8"/>
      <c r="N3176" s="5"/>
      <c r="O3176" s="10"/>
      <c r="P3176" s="8"/>
    </row>
    <row r="3177" spans="1:16" s="2" customFormat="1" x14ac:dyDescent="0.15">
      <c r="A3177" s="3"/>
      <c r="B3177" s="3"/>
      <c r="J3177" s="3"/>
      <c r="K3177" s="5"/>
      <c r="L3177" s="8"/>
      <c r="N3177" s="5"/>
      <c r="O3177" s="10"/>
      <c r="P3177" s="8"/>
    </row>
    <row r="3178" spans="1:16" s="2" customFormat="1" x14ac:dyDescent="0.15">
      <c r="A3178" s="3"/>
      <c r="B3178" s="3"/>
      <c r="J3178" s="3"/>
      <c r="K3178" s="5"/>
      <c r="L3178" s="8"/>
      <c r="N3178" s="5"/>
      <c r="O3178" s="10"/>
      <c r="P3178" s="8"/>
    </row>
    <row r="3179" spans="1:16" s="2" customFormat="1" x14ac:dyDescent="0.15">
      <c r="A3179" s="3"/>
      <c r="B3179" s="3"/>
      <c r="J3179" s="3"/>
      <c r="K3179" s="5"/>
      <c r="L3179" s="8"/>
      <c r="N3179" s="5"/>
      <c r="O3179" s="10"/>
      <c r="P3179" s="8"/>
    </row>
    <row r="3180" spans="1:16" s="2" customFormat="1" x14ac:dyDescent="0.15">
      <c r="A3180" s="3"/>
      <c r="B3180" s="3"/>
      <c r="J3180" s="3"/>
      <c r="K3180" s="5"/>
      <c r="L3180" s="8"/>
      <c r="N3180" s="5"/>
      <c r="O3180" s="10"/>
      <c r="P3180" s="8"/>
    </row>
    <row r="3181" spans="1:16" s="2" customFormat="1" x14ac:dyDescent="0.15">
      <c r="A3181" s="3"/>
      <c r="B3181" s="3"/>
      <c r="J3181" s="3"/>
      <c r="K3181" s="5"/>
      <c r="L3181" s="8"/>
      <c r="N3181" s="5"/>
      <c r="O3181" s="10"/>
      <c r="P3181" s="8"/>
    </row>
    <row r="3182" spans="1:16" s="2" customFormat="1" x14ac:dyDescent="0.15">
      <c r="A3182" s="3"/>
      <c r="B3182" s="3"/>
      <c r="J3182" s="3"/>
      <c r="K3182" s="5"/>
      <c r="L3182" s="8"/>
      <c r="N3182" s="5"/>
      <c r="O3182" s="10"/>
      <c r="P3182" s="8"/>
    </row>
    <row r="3183" spans="1:16" s="2" customFormat="1" x14ac:dyDescent="0.15">
      <c r="A3183" s="3"/>
      <c r="B3183" s="3"/>
      <c r="J3183" s="3"/>
      <c r="K3183" s="5"/>
      <c r="L3183" s="8"/>
      <c r="N3183" s="5"/>
      <c r="O3183" s="10"/>
      <c r="P3183" s="8"/>
    </row>
    <row r="3184" spans="1:16" s="2" customFormat="1" x14ac:dyDescent="0.15">
      <c r="A3184" s="3"/>
      <c r="B3184" s="3"/>
      <c r="J3184" s="3"/>
      <c r="K3184" s="5"/>
      <c r="L3184" s="8"/>
      <c r="N3184" s="5"/>
      <c r="O3184" s="10"/>
      <c r="P3184" s="8"/>
    </row>
    <row r="3185" spans="1:16" s="2" customFormat="1" x14ac:dyDescent="0.15">
      <c r="A3185" s="3"/>
      <c r="B3185" s="3"/>
      <c r="J3185" s="3"/>
      <c r="K3185" s="5"/>
      <c r="L3185" s="8"/>
      <c r="N3185" s="5"/>
      <c r="O3185" s="10"/>
      <c r="P3185" s="8"/>
    </row>
    <row r="3186" spans="1:16" s="2" customFormat="1" x14ac:dyDescent="0.15">
      <c r="A3186" s="3"/>
      <c r="B3186" s="3"/>
      <c r="J3186" s="3"/>
      <c r="K3186" s="5"/>
      <c r="L3186" s="8"/>
      <c r="N3186" s="5"/>
      <c r="O3186" s="10"/>
      <c r="P3186" s="8"/>
    </row>
    <row r="3187" spans="1:16" s="2" customFormat="1" x14ac:dyDescent="0.15">
      <c r="A3187" s="3"/>
      <c r="B3187" s="3"/>
      <c r="J3187" s="3"/>
      <c r="K3187" s="5"/>
      <c r="L3187" s="8"/>
      <c r="N3187" s="5"/>
      <c r="O3187" s="10"/>
      <c r="P3187" s="8"/>
    </row>
    <row r="3188" spans="1:16" s="2" customFormat="1" x14ac:dyDescent="0.15">
      <c r="A3188" s="3"/>
      <c r="B3188" s="3"/>
      <c r="J3188" s="3"/>
      <c r="K3188" s="5"/>
      <c r="L3188" s="8"/>
      <c r="N3188" s="5"/>
      <c r="O3188" s="10"/>
      <c r="P3188" s="8"/>
    </row>
    <row r="3189" spans="1:16" s="2" customFormat="1" x14ac:dyDescent="0.15">
      <c r="A3189" s="3"/>
      <c r="B3189" s="3"/>
      <c r="J3189" s="3"/>
      <c r="K3189" s="5"/>
      <c r="L3189" s="8"/>
      <c r="N3189" s="5"/>
      <c r="O3189" s="10"/>
      <c r="P3189" s="8"/>
    </row>
    <row r="3190" spans="1:16" s="2" customFormat="1" x14ac:dyDescent="0.15">
      <c r="A3190" s="3"/>
      <c r="B3190" s="3"/>
      <c r="J3190" s="3"/>
      <c r="K3190" s="5"/>
      <c r="L3190" s="8"/>
      <c r="N3190" s="5"/>
      <c r="O3190" s="10"/>
      <c r="P3190" s="8"/>
    </row>
    <row r="3191" spans="1:16" s="2" customFormat="1" x14ac:dyDescent="0.15">
      <c r="A3191" s="3"/>
      <c r="B3191" s="3"/>
      <c r="J3191" s="3"/>
      <c r="K3191" s="5"/>
      <c r="L3191" s="8"/>
      <c r="N3191" s="5"/>
      <c r="O3191" s="10"/>
      <c r="P3191" s="8"/>
    </row>
    <row r="3192" spans="1:16" s="2" customFormat="1" x14ac:dyDescent="0.15">
      <c r="A3192" s="3"/>
      <c r="B3192" s="3"/>
      <c r="J3192" s="3"/>
      <c r="K3192" s="5"/>
      <c r="L3192" s="8"/>
      <c r="N3192" s="5"/>
      <c r="O3192" s="10"/>
      <c r="P3192" s="8"/>
    </row>
    <row r="3193" spans="1:16" s="2" customFormat="1" x14ac:dyDescent="0.15">
      <c r="A3193" s="3"/>
      <c r="B3193" s="3"/>
      <c r="J3193" s="3"/>
      <c r="K3193" s="5"/>
      <c r="L3193" s="8"/>
      <c r="N3193" s="5"/>
      <c r="O3193" s="10"/>
      <c r="P3193" s="8"/>
    </row>
    <row r="3194" spans="1:16" s="2" customFormat="1" x14ac:dyDescent="0.15">
      <c r="A3194" s="3"/>
      <c r="B3194" s="3"/>
      <c r="J3194" s="3"/>
      <c r="K3194" s="5"/>
      <c r="L3194" s="8"/>
      <c r="N3194" s="5"/>
      <c r="O3194" s="10"/>
      <c r="P3194" s="8"/>
    </row>
    <row r="3195" spans="1:16" s="2" customFormat="1" x14ac:dyDescent="0.15">
      <c r="A3195" s="3"/>
      <c r="B3195" s="3"/>
      <c r="J3195" s="3"/>
      <c r="K3195" s="5"/>
      <c r="L3195" s="8"/>
      <c r="N3195" s="5"/>
      <c r="O3195" s="10"/>
      <c r="P3195" s="8"/>
    </row>
    <row r="3196" spans="1:16" s="2" customFormat="1" x14ac:dyDescent="0.15">
      <c r="A3196" s="3"/>
      <c r="B3196" s="3"/>
      <c r="J3196" s="3"/>
      <c r="K3196" s="5"/>
      <c r="L3196" s="8"/>
      <c r="N3196" s="5"/>
      <c r="O3196" s="10"/>
      <c r="P3196" s="8"/>
    </row>
    <row r="3197" spans="1:16" s="2" customFormat="1" x14ac:dyDescent="0.15">
      <c r="A3197" s="3"/>
      <c r="B3197" s="3"/>
      <c r="J3197" s="3"/>
      <c r="K3197" s="5"/>
      <c r="L3197" s="8"/>
      <c r="N3197" s="5"/>
      <c r="O3197" s="10"/>
      <c r="P3197" s="8"/>
    </row>
    <row r="3198" spans="1:16" s="2" customFormat="1" x14ac:dyDescent="0.15">
      <c r="A3198" s="3"/>
      <c r="B3198" s="3"/>
      <c r="J3198" s="3"/>
      <c r="K3198" s="5"/>
      <c r="L3198" s="8"/>
      <c r="N3198" s="5"/>
      <c r="O3198" s="10"/>
      <c r="P3198" s="8"/>
    </row>
    <row r="3199" spans="1:16" s="2" customFormat="1" x14ac:dyDescent="0.15">
      <c r="A3199" s="3"/>
      <c r="B3199" s="3"/>
      <c r="J3199" s="3"/>
      <c r="K3199" s="5"/>
      <c r="L3199" s="8"/>
      <c r="N3199" s="5"/>
      <c r="O3199" s="10"/>
      <c r="P3199" s="8"/>
    </row>
    <row r="3200" spans="1:16" s="2" customFormat="1" x14ac:dyDescent="0.15">
      <c r="A3200" s="3"/>
      <c r="B3200" s="3"/>
      <c r="J3200" s="3"/>
      <c r="K3200" s="5"/>
      <c r="L3200" s="8"/>
      <c r="N3200" s="5"/>
      <c r="O3200" s="10"/>
      <c r="P3200" s="8"/>
    </row>
    <row r="3201" spans="1:16" s="2" customFormat="1" x14ac:dyDescent="0.15">
      <c r="A3201" s="3"/>
      <c r="B3201" s="3"/>
      <c r="J3201" s="3"/>
      <c r="K3201" s="5"/>
      <c r="L3201" s="8"/>
      <c r="N3201" s="5"/>
      <c r="O3201" s="10"/>
      <c r="P3201" s="8"/>
    </row>
    <row r="3202" spans="1:16" s="2" customFormat="1" x14ac:dyDescent="0.15">
      <c r="A3202" s="3"/>
      <c r="B3202" s="3"/>
      <c r="J3202" s="3"/>
      <c r="K3202" s="5"/>
      <c r="L3202" s="8"/>
      <c r="N3202" s="5"/>
      <c r="O3202" s="10"/>
      <c r="P3202" s="8"/>
    </row>
    <row r="3203" spans="1:16" s="2" customFormat="1" x14ac:dyDescent="0.15">
      <c r="A3203" s="3"/>
      <c r="B3203" s="3"/>
      <c r="J3203" s="3"/>
      <c r="K3203" s="5"/>
      <c r="L3203" s="8"/>
      <c r="N3203" s="5"/>
      <c r="O3203" s="10"/>
      <c r="P3203" s="8"/>
    </row>
    <row r="3204" spans="1:16" s="2" customFormat="1" x14ac:dyDescent="0.15">
      <c r="A3204" s="3"/>
      <c r="B3204" s="3"/>
      <c r="J3204" s="3"/>
      <c r="K3204" s="5"/>
      <c r="L3204" s="8"/>
      <c r="N3204" s="5"/>
      <c r="O3204" s="10"/>
      <c r="P3204" s="8"/>
    </row>
    <row r="3205" spans="1:16" s="2" customFormat="1" x14ac:dyDescent="0.15">
      <c r="A3205" s="3"/>
      <c r="B3205" s="3"/>
      <c r="J3205" s="3"/>
      <c r="K3205" s="5"/>
      <c r="L3205" s="8"/>
      <c r="N3205" s="5"/>
      <c r="O3205" s="10"/>
      <c r="P3205" s="8"/>
    </row>
    <row r="3206" spans="1:16" s="2" customFormat="1" x14ac:dyDescent="0.15">
      <c r="A3206" s="3"/>
      <c r="B3206" s="3"/>
      <c r="J3206" s="3"/>
      <c r="K3206" s="5"/>
      <c r="L3206" s="8"/>
      <c r="N3206" s="5"/>
      <c r="O3206" s="10"/>
      <c r="P3206" s="8"/>
    </row>
    <row r="3207" spans="1:16" s="2" customFormat="1" x14ac:dyDescent="0.15">
      <c r="A3207" s="3"/>
      <c r="B3207" s="3"/>
      <c r="J3207" s="3"/>
      <c r="K3207" s="5"/>
      <c r="L3207" s="8"/>
      <c r="N3207" s="5"/>
      <c r="O3207" s="10"/>
      <c r="P3207" s="8"/>
    </row>
    <row r="3208" spans="1:16" s="2" customFormat="1" x14ac:dyDescent="0.15">
      <c r="A3208" s="3"/>
      <c r="B3208" s="3"/>
      <c r="J3208" s="3"/>
      <c r="K3208" s="5"/>
      <c r="L3208" s="8"/>
      <c r="N3208" s="5"/>
      <c r="O3208" s="10"/>
      <c r="P3208" s="8"/>
    </row>
    <row r="3209" spans="1:16" s="2" customFormat="1" x14ac:dyDescent="0.15">
      <c r="A3209" s="3"/>
      <c r="B3209" s="3"/>
      <c r="J3209" s="3"/>
      <c r="K3209" s="5"/>
      <c r="L3209" s="8"/>
      <c r="N3209" s="5"/>
      <c r="O3209" s="10"/>
      <c r="P3209" s="8"/>
    </row>
    <row r="3210" spans="1:16" s="2" customFormat="1" x14ac:dyDescent="0.15">
      <c r="A3210" s="3"/>
      <c r="B3210" s="3"/>
      <c r="J3210" s="3"/>
      <c r="K3210" s="5"/>
      <c r="L3210" s="8"/>
      <c r="N3210" s="5"/>
      <c r="O3210" s="10"/>
      <c r="P3210" s="8"/>
    </row>
    <row r="3211" spans="1:16" s="2" customFormat="1" x14ac:dyDescent="0.15">
      <c r="A3211" s="3"/>
      <c r="B3211" s="3"/>
      <c r="J3211" s="3"/>
      <c r="K3211" s="5"/>
      <c r="L3211" s="8"/>
      <c r="N3211" s="5"/>
      <c r="O3211" s="10"/>
      <c r="P3211" s="8"/>
    </row>
    <row r="3212" spans="1:16" s="2" customFormat="1" x14ac:dyDescent="0.15">
      <c r="A3212" s="3"/>
      <c r="B3212" s="3"/>
      <c r="J3212" s="3"/>
      <c r="K3212" s="5"/>
      <c r="L3212" s="8"/>
      <c r="N3212" s="5"/>
      <c r="O3212" s="10"/>
      <c r="P3212" s="8"/>
    </row>
    <row r="3213" spans="1:16" s="2" customFormat="1" x14ac:dyDescent="0.15">
      <c r="A3213" s="3"/>
      <c r="B3213" s="3"/>
      <c r="J3213" s="3"/>
      <c r="K3213" s="5"/>
      <c r="L3213" s="8"/>
      <c r="N3213" s="5"/>
      <c r="O3213" s="10"/>
      <c r="P3213" s="8"/>
    </row>
    <row r="3214" spans="1:16" s="2" customFormat="1" x14ac:dyDescent="0.15">
      <c r="A3214" s="3"/>
      <c r="B3214" s="3"/>
      <c r="J3214" s="3"/>
      <c r="K3214" s="5"/>
      <c r="L3214" s="8"/>
      <c r="N3214" s="5"/>
      <c r="O3214" s="10"/>
      <c r="P3214" s="8"/>
    </row>
    <row r="3215" spans="1:16" s="2" customFormat="1" x14ac:dyDescent="0.15">
      <c r="A3215" s="3"/>
      <c r="B3215" s="3"/>
      <c r="J3215" s="3"/>
      <c r="K3215" s="5"/>
      <c r="L3215" s="8"/>
      <c r="N3215" s="5"/>
      <c r="O3215" s="10"/>
      <c r="P3215" s="8"/>
    </row>
    <row r="3216" spans="1:16" s="2" customFormat="1" x14ac:dyDescent="0.15">
      <c r="A3216" s="3"/>
      <c r="B3216" s="3"/>
      <c r="J3216" s="3"/>
      <c r="K3216" s="5"/>
      <c r="L3216" s="8"/>
      <c r="N3216" s="5"/>
      <c r="O3216" s="10"/>
      <c r="P3216" s="8"/>
    </row>
    <row r="3217" spans="1:16" s="2" customFormat="1" x14ac:dyDescent="0.15">
      <c r="A3217" s="3"/>
      <c r="B3217" s="3"/>
      <c r="J3217" s="3"/>
      <c r="K3217" s="5"/>
      <c r="L3217" s="8"/>
      <c r="N3217" s="5"/>
      <c r="O3217" s="10"/>
      <c r="P3217" s="8"/>
    </row>
    <row r="3218" spans="1:16" s="2" customFormat="1" x14ac:dyDescent="0.15">
      <c r="A3218" s="3"/>
      <c r="B3218" s="3"/>
      <c r="J3218" s="3"/>
      <c r="K3218" s="5"/>
      <c r="L3218" s="8"/>
      <c r="N3218" s="5"/>
      <c r="O3218" s="10"/>
      <c r="P3218" s="8"/>
    </row>
    <row r="3219" spans="1:16" s="2" customFormat="1" x14ac:dyDescent="0.15">
      <c r="A3219" s="3"/>
      <c r="B3219" s="3"/>
      <c r="J3219" s="3"/>
      <c r="K3219" s="5"/>
      <c r="L3219" s="8"/>
      <c r="N3219" s="5"/>
      <c r="O3219" s="10"/>
      <c r="P3219" s="8"/>
    </row>
    <row r="3220" spans="1:16" s="2" customFormat="1" x14ac:dyDescent="0.15">
      <c r="A3220" s="3"/>
      <c r="B3220" s="3"/>
      <c r="J3220" s="3"/>
      <c r="K3220" s="5"/>
      <c r="L3220" s="8"/>
      <c r="N3220" s="5"/>
      <c r="O3220" s="10"/>
      <c r="P3220" s="8"/>
    </row>
    <row r="3221" spans="1:16" s="2" customFormat="1" x14ac:dyDescent="0.15">
      <c r="A3221" s="3"/>
      <c r="B3221" s="3"/>
      <c r="J3221" s="3"/>
      <c r="K3221" s="5"/>
      <c r="L3221" s="8"/>
      <c r="N3221" s="5"/>
      <c r="O3221" s="10"/>
      <c r="P3221" s="8"/>
    </row>
    <row r="3222" spans="1:16" s="2" customFormat="1" x14ac:dyDescent="0.15">
      <c r="A3222" s="3"/>
      <c r="B3222" s="3"/>
      <c r="J3222" s="3"/>
      <c r="K3222" s="5"/>
      <c r="L3222" s="8"/>
      <c r="N3222" s="5"/>
      <c r="O3222" s="10"/>
      <c r="P3222" s="8"/>
    </row>
    <row r="3223" spans="1:16" s="2" customFormat="1" x14ac:dyDescent="0.15">
      <c r="A3223" s="3"/>
      <c r="B3223" s="3"/>
      <c r="J3223" s="3"/>
      <c r="K3223" s="5"/>
      <c r="L3223" s="8"/>
      <c r="N3223" s="5"/>
      <c r="O3223" s="10"/>
      <c r="P3223" s="8"/>
    </row>
    <row r="3224" spans="1:16" s="2" customFormat="1" x14ac:dyDescent="0.15">
      <c r="A3224" s="3"/>
      <c r="B3224" s="3"/>
      <c r="J3224" s="3"/>
      <c r="K3224" s="5"/>
      <c r="L3224" s="8"/>
      <c r="N3224" s="5"/>
      <c r="O3224" s="10"/>
      <c r="P3224" s="8"/>
    </row>
    <row r="3225" spans="1:16" s="2" customFormat="1" x14ac:dyDescent="0.15">
      <c r="A3225" s="3"/>
      <c r="B3225" s="3"/>
      <c r="J3225" s="3"/>
      <c r="K3225" s="5"/>
      <c r="L3225" s="8"/>
      <c r="N3225" s="5"/>
      <c r="O3225" s="10"/>
      <c r="P3225" s="8"/>
    </row>
    <row r="3226" spans="1:16" s="2" customFormat="1" x14ac:dyDescent="0.15">
      <c r="A3226" s="3"/>
      <c r="B3226" s="3"/>
      <c r="J3226" s="3"/>
      <c r="K3226" s="5"/>
      <c r="L3226" s="8"/>
      <c r="N3226" s="5"/>
      <c r="O3226" s="10"/>
      <c r="P3226" s="8"/>
    </row>
    <row r="3227" spans="1:16" s="2" customFormat="1" x14ac:dyDescent="0.15">
      <c r="A3227" s="3"/>
      <c r="B3227" s="3"/>
      <c r="J3227" s="3"/>
      <c r="K3227" s="5"/>
      <c r="L3227" s="8"/>
      <c r="N3227" s="5"/>
      <c r="O3227" s="10"/>
      <c r="P3227" s="8"/>
    </row>
    <row r="3228" spans="1:16" s="2" customFormat="1" x14ac:dyDescent="0.15">
      <c r="A3228" s="3"/>
      <c r="B3228" s="3"/>
      <c r="J3228" s="3"/>
      <c r="K3228" s="5"/>
      <c r="L3228" s="8"/>
      <c r="N3228" s="5"/>
      <c r="O3228" s="10"/>
      <c r="P3228" s="8"/>
    </row>
    <row r="3229" spans="1:16" s="2" customFormat="1" x14ac:dyDescent="0.15">
      <c r="A3229" s="3"/>
      <c r="B3229" s="3"/>
      <c r="J3229" s="3"/>
      <c r="K3229" s="5"/>
      <c r="L3229" s="8"/>
      <c r="N3229" s="5"/>
      <c r="O3229" s="10"/>
      <c r="P3229" s="8"/>
    </row>
    <row r="3230" spans="1:16" s="2" customFormat="1" x14ac:dyDescent="0.15">
      <c r="A3230" s="3"/>
      <c r="B3230" s="3"/>
      <c r="J3230" s="3"/>
      <c r="K3230" s="5"/>
      <c r="L3230" s="8"/>
      <c r="N3230" s="5"/>
      <c r="O3230" s="10"/>
      <c r="P3230" s="8"/>
    </row>
    <row r="3231" spans="1:16" s="2" customFormat="1" x14ac:dyDescent="0.15">
      <c r="A3231" s="3"/>
      <c r="B3231" s="3"/>
      <c r="J3231" s="3"/>
      <c r="K3231" s="5"/>
      <c r="L3231" s="8"/>
      <c r="N3231" s="5"/>
      <c r="O3231" s="10"/>
      <c r="P3231" s="8"/>
    </row>
    <row r="3232" spans="1:16" s="2" customFormat="1" x14ac:dyDescent="0.15">
      <c r="A3232" s="3"/>
      <c r="B3232" s="3"/>
      <c r="J3232" s="3"/>
      <c r="K3232" s="5"/>
      <c r="L3232" s="8"/>
      <c r="N3232" s="5"/>
      <c r="O3232" s="10"/>
      <c r="P3232" s="8"/>
    </row>
    <row r="3233" spans="1:16" s="2" customFormat="1" x14ac:dyDescent="0.15">
      <c r="A3233" s="3"/>
      <c r="B3233" s="3"/>
      <c r="J3233" s="3"/>
      <c r="K3233" s="5"/>
      <c r="L3233" s="8"/>
      <c r="N3233" s="5"/>
      <c r="O3233" s="10"/>
      <c r="P3233" s="8"/>
    </row>
    <row r="3234" spans="1:16" s="2" customFormat="1" x14ac:dyDescent="0.15">
      <c r="A3234" s="3"/>
      <c r="B3234" s="3"/>
      <c r="J3234" s="3"/>
      <c r="K3234" s="5"/>
      <c r="L3234" s="8"/>
      <c r="N3234" s="5"/>
      <c r="O3234" s="10"/>
      <c r="P3234" s="8"/>
    </row>
    <row r="3235" spans="1:16" s="2" customFormat="1" x14ac:dyDescent="0.15">
      <c r="A3235" s="3"/>
      <c r="B3235" s="3"/>
      <c r="J3235" s="3"/>
      <c r="K3235" s="5"/>
      <c r="L3235" s="8"/>
      <c r="N3235" s="5"/>
      <c r="O3235" s="10"/>
      <c r="P3235" s="8"/>
    </row>
    <row r="3236" spans="1:16" s="2" customFormat="1" x14ac:dyDescent="0.15">
      <c r="A3236" s="3"/>
      <c r="B3236" s="3"/>
      <c r="J3236" s="3"/>
      <c r="K3236" s="5"/>
      <c r="L3236" s="8"/>
      <c r="N3236" s="5"/>
      <c r="O3236" s="10"/>
      <c r="P3236" s="8"/>
    </row>
    <row r="3237" spans="1:16" s="2" customFormat="1" x14ac:dyDescent="0.15">
      <c r="A3237" s="3"/>
      <c r="B3237" s="3"/>
      <c r="J3237" s="3"/>
      <c r="K3237" s="5"/>
      <c r="L3237" s="8"/>
      <c r="N3237" s="5"/>
      <c r="O3237" s="10"/>
      <c r="P3237" s="8"/>
    </row>
    <row r="3238" spans="1:16" s="2" customFormat="1" x14ac:dyDescent="0.15">
      <c r="A3238" s="3"/>
      <c r="B3238" s="3"/>
      <c r="J3238" s="3"/>
      <c r="K3238" s="5"/>
      <c r="L3238" s="8"/>
      <c r="N3238" s="5"/>
      <c r="O3238" s="10"/>
      <c r="P3238" s="8"/>
    </row>
    <row r="3239" spans="1:16" s="2" customFormat="1" x14ac:dyDescent="0.15">
      <c r="A3239" s="3"/>
      <c r="B3239" s="3"/>
      <c r="J3239" s="3"/>
      <c r="K3239" s="5"/>
      <c r="L3239" s="8"/>
      <c r="N3239" s="5"/>
      <c r="O3239" s="10"/>
      <c r="P3239" s="8"/>
    </row>
    <row r="3240" spans="1:16" s="2" customFormat="1" x14ac:dyDescent="0.15">
      <c r="A3240" s="3"/>
      <c r="B3240" s="3"/>
      <c r="J3240" s="3"/>
      <c r="K3240" s="5"/>
      <c r="L3240" s="8"/>
      <c r="N3240" s="5"/>
      <c r="O3240" s="10"/>
      <c r="P3240" s="8"/>
    </row>
    <row r="3241" spans="1:16" s="2" customFormat="1" x14ac:dyDescent="0.15">
      <c r="A3241" s="3"/>
      <c r="B3241" s="3"/>
      <c r="J3241" s="3"/>
      <c r="K3241" s="5"/>
      <c r="L3241" s="8"/>
      <c r="N3241" s="5"/>
      <c r="O3241" s="10"/>
      <c r="P3241" s="8"/>
    </row>
    <row r="3242" spans="1:16" s="2" customFormat="1" x14ac:dyDescent="0.15">
      <c r="A3242" s="3"/>
      <c r="B3242" s="3"/>
      <c r="J3242" s="3"/>
      <c r="K3242" s="5"/>
      <c r="L3242" s="8"/>
      <c r="N3242" s="5"/>
      <c r="O3242" s="10"/>
      <c r="P3242" s="8"/>
    </row>
    <row r="3243" spans="1:16" s="2" customFormat="1" x14ac:dyDescent="0.15">
      <c r="A3243" s="3"/>
      <c r="B3243" s="3"/>
      <c r="J3243" s="3"/>
      <c r="K3243" s="5"/>
      <c r="L3243" s="8"/>
      <c r="N3243" s="5"/>
      <c r="O3243" s="10"/>
      <c r="P3243" s="8"/>
    </row>
    <row r="3244" spans="1:16" s="2" customFormat="1" x14ac:dyDescent="0.15">
      <c r="A3244" s="3"/>
      <c r="B3244" s="3"/>
      <c r="J3244" s="3"/>
      <c r="K3244" s="5"/>
      <c r="L3244" s="8"/>
      <c r="N3244" s="5"/>
      <c r="O3244" s="10"/>
      <c r="P3244" s="8"/>
    </row>
    <row r="3245" spans="1:16" s="2" customFormat="1" x14ac:dyDescent="0.15">
      <c r="A3245" s="3"/>
      <c r="B3245" s="3"/>
      <c r="J3245" s="3"/>
      <c r="K3245" s="5"/>
      <c r="L3245" s="8"/>
      <c r="N3245" s="5"/>
      <c r="O3245" s="10"/>
      <c r="P3245" s="8"/>
    </row>
    <row r="3246" spans="1:16" s="2" customFormat="1" x14ac:dyDescent="0.15">
      <c r="A3246" s="3"/>
      <c r="B3246" s="3"/>
      <c r="J3246" s="3"/>
      <c r="K3246" s="5"/>
      <c r="L3246" s="8"/>
      <c r="N3246" s="5"/>
      <c r="O3246" s="10"/>
      <c r="P3246" s="8"/>
    </row>
    <row r="3247" spans="1:16" s="2" customFormat="1" x14ac:dyDescent="0.15">
      <c r="A3247" s="3"/>
      <c r="B3247" s="3"/>
      <c r="J3247" s="3"/>
      <c r="K3247" s="5"/>
      <c r="L3247" s="8"/>
      <c r="N3247" s="5"/>
      <c r="O3247" s="10"/>
      <c r="P3247" s="8"/>
    </row>
    <row r="3248" spans="1:16" s="2" customFormat="1" x14ac:dyDescent="0.15">
      <c r="A3248" s="3"/>
      <c r="B3248" s="3"/>
      <c r="J3248" s="3"/>
      <c r="K3248" s="5"/>
      <c r="L3248" s="8"/>
      <c r="N3248" s="5"/>
      <c r="O3248" s="10"/>
      <c r="P3248" s="8"/>
    </row>
    <row r="3249" spans="1:16" s="2" customFormat="1" x14ac:dyDescent="0.15">
      <c r="A3249" s="3"/>
      <c r="B3249" s="3"/>
      <c r="J3249" s="3"/>
      <c r="K3249" s="5"/>
      <c r="L3249" s="8"/>
      <c r="N3249" s="5"/>
      <c r="O3249" s="10"/>
      <c r="P3249" s="8"/>
    </row>
    <row r="3250" spans="1:16" s="2" customFormat="1" x14ac:dyDescent="0.15">
      <c r="A3250" s="3"/>
      <c r="B3250" s="3"/>
      <c r="J3250" s="3"/>
      <c r="K3250" s="5"/>
      <c r="L3250" s="8"/>
      <c r="N3250" s="5"/>
      <c r="O3250" s="10"/>
      <c r="P3250" s="8"/>
    </row>
    <row r="3251" spans="1:16" s="2" customFormat="1" x14ac:dyDescent="0.15">
      <c r="A3251" s="3"/>
      <c r="B3251" s="3"/>
      <c r="J3251" s="3"/>
      <c r="K3251" s="5"/>
      <c r="L3251" s="8"/>
      <c r="N3251" s="5"/>
      <c r="O3251" s="10"/>
      <c r="P3251" s="8"/>
    </row>
    <row r="3252" spans="1:16" s="2" customFormat="1" x14ac:dyDescent="0.15">
      <c r="A3252" s="3"/>
      <c r="B3252" s="3"/>
      <c r="J3252" s="3"/>
      <c r="K3252" s="5"/>
      <c r="L3252" s="8"/>
      <c r="N3252" s="5"/>
      <c r="O3252" s="10"/>
      <c r="P3252" s="8"/>
    </row>
    <row r="3253" spans="1:16" s="2" customFormat="1" x14ac:dyDescent="0.15">
      <c r="A3253" s="3"/>
      <c r="B3253" s="3"/>
      <c r="J3253" s="3"/>
      <c r="K3253" s="5"/>
      <c r="L3253" s="8"/>
      <c r="N3253" s="5"/>
      <c r="O3253" s="10"/>
      <c r="P3253" s="8"/>
    </row>
    <row r="3254" spans="1:16" s="2" customFormat="1" x14ac:dyDescent="0.15">
      <c r="A3254" s="3"/>
      <c r="B3254" s="3"/>
      <c r="J3254" s="3"/>
      <c r="K3254" s="5"/>
      <c r="L3254" s="8"/>
      <c r="N3254" s="5"/>
      <c r="O3254" s="10"/>
      <c r="P3254" s="8"/>
    </row>
    <row r="3255" spans="1:16" s="2" customFormat="1" x14ac:dyDescent="0.15">
      <c r="A3255" s="3"/>
      <c r="B3255" s="3"/>
      <c r="J3255" s="3"/>
      <c r="K3255" s="5"/>
      <c r="L3255" s="8"/>
      <c r="N3255" s="5"/>
      <c r="O3255" s="10"/>
      <c r="P3255" s="8"/>
    </row>
    <row r="3256" spans="1:16" s="2" customFormat="1" x14ac:dyDescent="0.15">
      <c r="A3256" s="3"/>
      <c r="B3256" s="3"/>
      <c r="J3256" s="3"/>
      <c r="K3256" s="5"/>
      <c r="L3256" s="8"/>
      <c r="N3256" s="5"/>
      <c r="O3256" s="10"/>
      <c r="P3256" s="8"/>
    </row>
    <row r="3257" spans="1:16" s="2" customFormat="1" x14ac:dyDescent="0.15">
      <c r="A3257" s="3"/>
      <c r="B3257" s="3"/>
      <c r="J3257" s="3"/>
      <c r="K3257" s="5"/>
      <c r="L3257" s="8"/>
      <c r="N3257" s="5"/>
      <c r="O3257" s="10"/>
      <c r="P3257" s="8"/>
    </row>
    <row r="3258" spans="1:16" s="2" customFormat="1" x14ac:dyDescent="0.15">
      <c r="A3258" s="3"/>
      <c r="B3258" s="3"/>
      <c r="J3258" s="3"/>
      <c r="K3258" s="5"/>
      <c r="L3258" s="8"/>
      <c r="N3258" s="5"/>
      <c r="O3258" s="10"/>
      <c r="P3258" s="8"/>
    </row>
    <row r="3259" spans="1:16" s="2" customFormat="1" x14ac:dyDescent="0.15">
      <c r="A3259" s="3"/>
      <c r="B3259" s="3"/>
      <c r="J3259" s="3"/>
      <c r="K3259" s="5"/>
      <c r="L3259" s="8"/>
      <c r="N3259" s="5"/>
      <c r="O3259" s="10"/>
      <c r="P3259" s="8"/>
    </row>
    <row r="3260" spans="1:16" s="2" customFormat="1" x14ac:dyDescent="0.15">
      <c r="A3260" s="3"/>
      <c r="B3260" s="3"/>
      <c r="J3260" s="3"/>
      <c r="K3260" s="5"/>
      <c r="L3260" s="8"/>
      <c r="N3260" s="5"/>
      <c r="O3260" s="10"/>
      <c r="P3260" s="8"/>
    </row>
    <row r="3261" spans="1:16" s="2" customFormat="1" x14ac:dyDescent="0.15">
      <c r="A3261" s="3"/>
      <c r="B3261" s="3"/>
      <c r="J3261" s="3"/>
      <c r="K3261" s="5"/>
      <c r="L3261" s="8"/>
      <c r="N3261" s="5"/>
      <c r="O3261" s="10"/>
      <c r="P3261" s="8"/>
    </row>
    <row r="3262" spans="1:16" s="2" customFormat="1" x14ac:dyDescent="0.15">
      <c r="A3262" s="3"/>
      <c r="B3262" s="3"/>
      <c r="J3262" s="3"/>
      <c r="K3262" s="5"/>
      <c r="L3262" s="8"/>
      <c r="N3262" s="5"/>
      <c r="O3262" s="10"/>
      <c r="P3262" s="8"/>
    </row>
    <row r="3263" spans="1:16" s="2" customFormat="1" x14ac:dyDescent="0.15">
      <c r="A3263" s="3"/>
      <c r="B3263" s="3"/>
      <c r="J3263" s="3"/>
      <c r="K3263" s="5"/>
      <c r="L3263" s="8"/>
      <c r="N3263" s="5"/>
      <c r="O3263" s="10"/>
      <c r="P3263" s="8"/>
    </row>
    <row r="3264" spans="1:16" s="2" customFormat="1" x14ac:dyDescent="0.15">
      <c r="A3264" s="3"/>
      <c r="B3264" s="3"/>
      <c r="J3264" s="3"/>
      <c r="K3264" s="5"/>
      <c r="L3264" s="8"/>
      <c r="N3264" s="5"/>
      <c r="O3264" s="10"/>
      <c r="P3264" s="8"/>
    </row>
    <row r="3265" spans="1:16" s="2" customFormat="1" x14ac:dyDescent="0.15">
      <c r="A3265" s="3"/>
      <c r="B3265" s="3"/>
      <c r="J3265" s="3"/>
      <c r="K3265" s="5"/>
      <c r="L3265" s="8"/>
      <c r="N3265" s="5"/>
      <c r="O3265" s="10"/>
      <c r="P3265" s="8"/>
    </row>
    <row r="3266" spans="1:16" s="2" customFormat="1" x14ac:dyDescent="0.15">
      <c r="A3266" s="3"/>
      <c r="B3266" s="3"/>
      <c r="J3266" s="3"/>
      <c r="K3266" s="5"/>
      <c r="L3266" s="8"/>
      <c r="N3266" s="5"/>
      <c r="O3266" s="10"/>
      <c r="P3266" s="8"/>
    </row>
    <row r="3267" spans="1:16" s="2" customFormat="1" x14ac:dyDescent="0.15">
      <c r="A3267" s="3"/>
      <c r="B3267" s="3"/>
      <c r="J3267" s="3"/>
      <c r="K3267" s="5"/>
      <c r="L3267" s="8"/>
      <c r="N3267" s="5"/>
      <c r="O3267" s="10"/>
      <c r="P3267" s="8"/>
    </row>
    <row r="3268" spans="1:16" s="2" customFormat="1" x14ac:dyDescent="0.15">
      <c r="A3268" s="3"/>
      <c r="B3268" s="3"/>
      <c r="J3268" s="3"/>
      <c r="K3268" s="5"/>
      <c r="L3268" s="8"/>
      <c r="N3268" s="5"/>
      <c r="O3268" s="10"/>
      <c r="P3268" s="8"/>
    </row>
    <row r="3269" spans="1:16" s="2" customFormat="1" x14ac:dyDescent="0.15">
      <c r="A3269" s="3"/>
      <c r="B3269" s="3"/>
      <c r="J3269" s="3"/>
      <c r="K3269" s="5"/>
      <c r="L3269" s="8"/>
      <c r="N3269" s="5"/>
      <c r="O3269" s="10"/>
      <c r="P3269" s="8"/>
    </row>
    <row r="3270" spans="1:16" s="2" customFormat="1" x14ac:dyDescent="0.15">
      <c r="A3270" s="3"/>
      <c r="B3270" s="3"/>
      <c r="J3270" s="3"/>
      <c r="K3270" s="5"/>
      <c r="L3270" s="8"/>
      <c r="N3270" s="5"/>
      <c r="O3270" s="10"/>
      <c r="P3270" s="8"/>
    </row>
    <row r="3271" spans="1:16" s="2" customFormat="1" x14ac:dyDescent="0.15">
      <c r="A3271" s="3"/>
      <c r="B3271" s="3"/>
      <c r="J3271" s="3"/>
      <c r="K3271" s="5"/>
      <c r="L3271" s="8"/>
      <c r="N3271" s="5"/>
      <c r="O3271" s="10"/>
      <c r="P3271" s="8"/>
    </row>
    <row r="3272" spans="1:16" s="2" customFormat="1" x14ac:dyDescent="0.15">
      <c r="A3272" s="3"/>
      <c r="B3272" s="3"/>
      <c r="J3272" s="3"/>
      <c r="K3272" s="5"/>
      <c r="L3272" s="8"/>
      <c r="N3272" s="5"/>
      <c r="O3272" s="10"/>
      <c r="P3272" s="8"/>
    </row>
    <row r="3273" spans="1:16" s="2" customFormat="1" x14ac:dyDescent="0.15">
      <c r="A3273" s="3"/>
      <c r="B3273" s="3"/>
      <c r="J3273" s="3"/>
      <c r="K3273" s="5"/>
      <c r="L3273" s="8"/>
      <c r="N3273" s="5"/>
      <c r="O3273" s="10"/>
      <c r="P3273" s="8"/>
    </row>
    <row r="3274" spans="1:16" s="2" customFormat="1" x14ac:dyDescent="0.15">
      <c r="A3274" s="3"/>
      <c r="B3274" s="3"/>
      <c r="J3274" s="3"/>
      <c r="K3274" s="5"/>
      <c r="L3274" s="8"/>
      <c r="N3274" s="5"/>
      <c r="O3274" s="10"/>
      <c r="P3274" s="8"/>
    </row>
    <row r="3275" spans="1:16" s="2" customFormat="1" x14ac:dyDescent="0.15">
      <c r="A3275" s="3"/>
      <c r="B3275" s="3"/>
      <c r="J3275" s="3"/>
      <c r="K3275" s="5"/>
      <c r="L3275" s="8"/>
      <c r="N3275" s="5"/>
      <c r="O3275" s="10"/>
      <c r="P3275" s="8"/>
    </row>
    <row r="3276" spans="1:16" s="2" customFormat="1" x14ac:dyDescent="0.15">
      <c r="A3276" s="3"/>
      <c r="B3276" s="3"/>
      <c r="J3276" s="3"/>
      <c r="K3276" s="5"/>
      <c r="L3276" s="8"/>
      <c r="N3276" s="5"/>
      <c r="O3276" s="10"/>
      <c r="P3276" s="8"/>
    </row>
    <row r="3277" spans="1:16" s="2" customFormat="1" x14ac:dyDescent="0.15">
      <c r="A3277" s="3"/>
      <c r="B3277" s="3"/>
      <c r="J3277" s="3"/>
      <c r="K3277" s="5"/>
      <c r="L3277" s="8"/>
      <c r="N3277" s="5"/>
      <c r="O3277" s="10"/>
      <c r="P3277" s="8"/>
    </row>
    <row r="3278" spans="1:16" s="2" customFormat="1" x14ac:dyDescent="0.15">
      <c r="A3278" s="3"/>
      <c r="B3278" s="3"/>
      <c r="J3278" s="3"/>
      <c r="K3278" s="5"/>
      <c r="L3278" s="8"/>
      <c r="N3278" s="5"/>
      <c r="O3278" s="10"/>
      <c r="P3278" s="8"/>
    </row>
    <row r="3279" spans="1:16" s="2" customFormat="1" x14ac:dyDescent="0.15">
      <c r="A3279" s="3"/>
      <c r="B3279" s="3"/>
      <c r="J3279" s="3"/>
      <c r="K3279" s="5"/>
      <c r="L3279" s="8"/>
      <c r="N3279" s="5"/>
      <c r="O3279" s="10"/>
      <c r="P3279" s="8"/>
    </row>
    <row r="3280" spans="1:16" s="2" customFormat="1" x14ac:dyDescent="0.15">
      <c r="A3280" s="3"/>
      <c r="B3280" s="3"/>
      <c r="J3280" s="3"/>
      <c r="K3280" s="5"/>
      <c r="L3280" s="8"/>
      <c r="N3280" s="5"/>
      <c r="O3280" s="10"/>
      <c r="P3280" s="8"/>
    </row>
    <row r="3281" spans="1:16" s="2" customFormat="1" x14ac:dyDescent="0.15">
      <c r="A3281" s="3"/>
      <c r="B3281" s="3"/>
      <c r="J3281" s="3"/>
      <c r="K3281" s="5"/>
      <c r="L3281" s="8"/>
      <c r="N3281" s="5"/>
      <c r="O3281" s="10"/>
      <c r="P3281" s="8"/>
    </row>
    <row r="3282" spans="1:16" s="2" customFormat="1" x14ac:dyDescent="0.15">
      <c r="A3282" s="3"/>
      <c r="B3282" s="3"/>
      <c r="J3282" s="3"/>
      <c r="K3282" s="5"/>
      <c r="L3282" s="8"/>
      <c r="N3282" s="5"/>
      <c r="O3282" s="10"/>
      <c r="P3282" s="8"/>
    </row>
    <row r="3283" spans="1:16" s="2" customFormat="1" x14ac:dyDescent="0.15">
      <c r="A3283" s="3"/>
      <c r="B3283" s="3"/>
      <c r="J3283" s="3"/>
      <c r="K3283" s="5"/>
      <c r="L3283" s="8"/>
      <c r="N3283" s="5"/>
      <c r="O3283" s="10"/>
      <c r="P3283" s="8"/>
    </row>
    <row r="3284" spans="1:16" s="2" customFormat="1" x14ac:dyDescent="0.15">
      <c r="A3284" s="3"/>
      <c r="B3284" s="3"/>
      <c r="J3284" s="3"/>
      <c r="K3284" s="5"/>
      <c r="L3284" s="8"/>
      <c r="N3284" s="5"/>
      <c r="O3284" s="10"/>
      <c r="P3284" s="8"/>
    </row>
    <row r="3285" spans="1:16" s="2" customFormat="1" x14ac:dyDescent="0.15">
      <c r="A3285" s="3"/>
      <c r="B3285" s="3"/>
      <c r="J3285" s="3"/>
      <c r="K3285" s="5"/>
      <c r="L3285" s="8"/>
      <c r="N3285" s="5"/>
      <c r="O3285" s="10"/>
      <c r="P3285" s="8"/>
    </row>
    <row r="3286" spans="1:16" s="2" customFormat="1" x14ac:dyDescent="0.15">
      <c r="A3286" s="3"/>
      <c r="B3286" s="3"/>
      <c r="J3286" s="3"/>
      <c r="K3286" s="5"/>
      <c r="L3286" s="8"/>
      <c r="N3286" s="5"/>
      <c r="O3286" s="10"/>
      <c r="P3286" s="8"/>
    </row>
    <row r="3287" spans="1:16" s="2" customFormat="1" x14ac:dyDescent="0.15">
      <c r="A3287" s="3"/>
      <c r="B3287" s="3"/>
      <c r="J3287" s="3"/>
      <c r="K3287" s="5"/>
      <c r="L3287" s="8"/>
      <c r="N3287" s="5"/>
      <c r="O3287" s="10"/>
      <c r="P3287" s="8"/>
    </row>
    <row r="3288" spans="1:16" s="2" customFormat="1" x14ac:dyDescent="0.15">
      <c r="A3288" s="3"/>
      <c r="B3288" s="3"/>
      <c r="J3288" s="3"/>
      <c r="K3288" s="5"/>
      <c r="L3288" s="8"/>
      <c r="N3288" s="5"/>
      <c r="O3288" s="10"/>
      <c r="P3288" s="8"/>
    </row>
    <row r="3289" spans="1:16" s="2" customFormat="1" x14ac:dyDescent="0.15">
      <c r="A3289" s="3"/>
      <c r="B3289" s="3"/>
      <c r="J3289" s="3"/>
      <c r="K3289" s="5"/>
      <c r="L3289" s="8"/>
      <c r="N3289" s="5"/>
      <c r="O3289" s="10"/>
      <c r="P3289" s="8"/>
    </row>
    <row r="3290" spans="1:16" s="2" customFormat="1" x14ac:dyDescent="0.15">
      <c r="A3290" s="3"/>
      <c r="B3290" s="3"/>
      <c r="J3290" s="3"/>
      <c r="K3290" s="5"/>
      <c r="L3290" s="8"/>
      <c r="N3290" s="5"/>
      <c r="O3290" s="10"/>
      <c r="P3290" s="8"/>
    </row>
    <row r="3291" spans="1:16" s="2" customFormat="1" x14ac:dyDescent="0.15">
      <c r="A3291" s="3"/>
      <c r="B3291" s="3"/>
      <c r="J3291" s="3"/>
      <c r="K3291" s="5"/>
      <c r="L3291" s="8"/>
      <c r="N3291" s="5"/>
      <c r="O3291" s="10"/>
      <c r="P3291" s="8"/>
    </row>
    <row r="3292" spans="1:16" s="2" customFormat="1" x14ac:dyDescent="0.15">
      <c r="A3292" s="3"/>
      <c r="B3292" s="3"/>
      <c r="J3292" s="3"/>
      <c r="K3292" s="5"/>
      <c r="L3292" s="8"/>
      <c r="N3292" s="5"/>
      <c r="O3292" s="10"/>
      <c r="P3292" s="8"/>
    </row>
    <row r="3293" spans="1:16" s="2" customFormat="1" x14ac:dyDescent="0.15">
      <c r="A3293" s="3"/>
      <c r="B3293" s="3"/>
      <c r="J3293" s="3"/>
      <c r="K3293" s="5"/>
      <c r="L3293" s="8"/>
      <c r="N3293" s="5"/>
      <c r="O3293" s="10"/>
      <c r="P3293" s="8"/>
    </row>
    <row r="3294" spans="1:16" s="2" customFormat="1" x14ac:dyDescent="0.15">
      <c r="A3294" s="3"/>
      <c r="B3294" s="3"/>
      <c r="J3294" s="3"/>
      <c r="K3294" s="5"/>
      <c r="L3294" s="8"/>
      <c r="N3294" s="5"/>
      <c r="O3294" s="10"/>
      <c r="P3294" s="8"/>
    </row>
    <row r="3295" spans="1:16" s="2" customFormat="1" x14ac:dyDescent="0.15">
      <c r="A3295" s="3"/>
      <c r="B3295" s="3"/>
      <c r="J3295" s="3"/>
      <c r="K3295" s="5"/>
      <c r="L3295" s="8"/>
      <c r="N3295" s="5"/>
      <c r="O3295" s="10"/>
      <c r="P3295" s="8"/>
    </row>
    <row r="3296" spans="1:16" s="2" customFormat="1" x14ac:dyDescent="0.15">
      <c r="A3296" s="3"/>
      <c r="B3296" s="3"/>
      <c r="J3296" s="3"/>
      <c r="K3296" s="5"/>
      <c r="L3296" s="8"/>
      <c r="N3296" s="5"/>
      <c r="O3296" s="10"/>
      <c r="P3296" s="8"/>
    </row>
    <row r="3297" spans="1:16" s="2" customFormat="1" x14ac:dyDescent="0.15">
      <c r="A3297" s="3"/>
      <c r="B3297" s="3"/>
      <c r="J3297" s="3"/>
      <c r="K3297" s="5"/>
      <c r="L3297" s="8"/>
      <c r="N3297" s="5"/>
      <c r="O3297" s="10"/>
      <c r="P3297" s="8"/>
    </row>
    <row r="3298" spans="1:16" s="2" customFormat="1" x14ac:dyDescent="0.15">
      <c r="A3298" s="3"/>
      <c r="B3298" s="3"/>
      <c r="J3298" s="3"/>
      <c r="K3298" s="5"/>
      <c r="L3298" s="8"/>
      <c r="N3298" s="5"/>
      <c r="O3298" s="10"/>
      <c r="P3298" s="8"/>
    </row>
    <row r="3299" spans="1:16" s="2" customFormat="1" x14ac:dyDescent="0.15">
      <c r="A3299" s="3"/>
      <c r="B3299" s="3"/>
      <c r="J3299" s="3"/>
      <c r="K3299" s="5"/>
      <c r="L3299" s="8"/>
      <c r="N3299" s="5"/>
      <c r="O3299" s="10"/>
      <c r="P3299" s="8"/>
    </row>
    <row r="3300" spans="1:16" s="2" customFormat="1" x14ac:dyDescent="0.15">
      <c r="A3300" s="3"/>
      <c r="B3300" s="3"/>
      <c r="J3300" s="3"/>
      <c r="K3300" s="5"/>
      <c r="L3300" s="8"/>
      <c r="N3300" s="5"/>
      <c r="O3300" s="10"/>
      <c r="P3300" s="8"/>
    </row>
    <row r="3301" spans="1:16" s="2" customFormat="1" x14ac:dyDescent="0.15">
      <c r="A3301" s="3"/>
      <c r="B3301" s="3"/>
      <c r="J3301" s="3"/>
      <c r="K3301" s="5"/>
      <c r="L3301" s="8"/>
      <c r="N3301" s="5"/>
      <c r="O3301" s="10"/>
      <c r="P3301" s="8"/>
    </row>
    <row r="3302" spans="1:16" s="2" customFormat="1" x14ac:dyDescent="0.15">
      <c r="A3302" s="3"/>
      <c r="B3302" s="3"/>
      <c r="J3302" s="3"/>
      <c r="K3302" s="5"/>
      <c r="L3302" s="8"/>
      <c r="N3302" s="5"/>
      <c r="O3302" s="10"/>
      <c r="P3302" s="8"/>
    </row>
    <row r="3303" spans="1:16" s="2" customFormat="1" x14ac:dyDescent="0.15">
      <c r="A3303" s="3"/>
      <c r="B3303" s="3"/>
      <c r="J3303" s="3"/>
      <c r="K3303" s="5"/>
      <c r="L3303" s="8"/>
      <c r="N3303" s="5"/>
      <c r="O3303" s="10"/>
      <c r="P3303" s="8"/>
    </row>
    <row r="3304" spans="1:16" s="2" customFormat="1" x14ac:dyDescent="0.15">
      <c r="A3304" s="3"/>
      <c r="B3304" s="3"/>
      <c r="J3304" s="3"/>
      <c r="K3304" s="5"/>
      <c r="L3304" s="8"/>
      <c r="N3304" s="5"/>
      <c r="O3304" s="10"/>
      <c r="P3304" s="8"/>
    </row>
    <row r="3305" spans="1:16" s="2" customFormat="1" x14ac:dyDescent="0.15">
      <c r="A3305" s="3"/>
      <c r="B3305" s="3"/>
      <c r="J3305" s="3"/>
      <c r="K3305" s="5"/>
      <c r="L3305" s="8"/>
      <c r="N3305" s="5"/>
      <c r="O3305" s="10"/>
      <c r="P3305" s="8"/>
    </row>
    <row r="3306" spans="1:16" s="2" customFormat="1" x14ac:dyDescent="0.15">
      <c r="A3306" s="3"/>
      <c r="B3306" s="3"/>
      <c r="J3306" s="3"/>
      <c r="K3306" s="5"/>
      <c r="L3306" s="8"/>
      <c r="N3306" s="5"/>
      <c r="O3306" s="10"/>
      <c r="P3306" s="8"/>
    </row>
    <row r="3307" spans="1:16" s="2" customFormat="1" x14ac:dyDescent="0.15">
      <c r="A3307" s="3"/>
      <c r="B3307" s="3"/>
      <c r="J3307" s="3"/>
      <c r="K3307" s="5"/>
      <c r="L3307" s="8"/>
      <c r="N3307" s="5"/>
      <c r="O3307" s="10"/>
      <c r="P3307" s="8"/>
    </row>
    <row r="3308" spans="1:16" s="2" customFormat="1" x14ac:dyDescent="0.15">
      <c r="A3308" s="3"/>
      <c r="B3308" s="3"/>
      <c r="J3308" s="3"/>
      <c r="K3308" s="5"/>
      <c r="L3308" s="8"/>
      <c r="N3308" s="5"/>
      <c r="O3308" s="10"/>
      <c r="P3308" s="8"/>
    </row>
    <row r="3309" spans="1:16" s="2" customFormat="1" x14ac:dyDescent="0.15">
      <c r="A3309" s="3"/>
      <c r="B3309" s="3"/>
      <c r="J3309" s="3"/>
      <c r="K3309" s="5"/>
      <c r="L3309" s="8"/>
      <c r="N3309" s="5"/>
      <c r="O3309" s="10"/>
      <c r="P3309" s="8"/>
    </row>
    <row r="3310" spans="1:16" s="2" customFormat="1" x14ac:dyDescent="0.15">
      <c r="A3310" s="3"/>
      <c r="B3310" s="3"/>
      <c r="J3310" s="3"/>
      <c r="K3310" s="5"/>
      <c r="L3310" s="8"/>
      <c r="N3310" s="5"/>
      <c r="O3310" s="10"/>
      <c r="P3310" s="8"/>
    </row>
    <row r="3311" spans="1:16" s="2" customFormat="1" x14ac:dyDescent="0.15">
      <c r="A3311" s="3"/>
      <c r="B3311" s="3"/>
      <c r="J3311" s="3"/>
      <c r="K3311" s="5"/>
      <c r="L3311" s="8"/>
      <c r="N3311" s="5"/>
      <c r="O3311" s="10"/>
      <c r="P3311" s="8"/>
    </row>
    <row r="3312" spans="1:16" s="2" customFormat="1" x14ac:dyDescent="0.15">
      <c r="A3312" s="3"/>
      <c r="B3312" s="3"/>
      <c r="J3312" s="3"/>
      <c r="K3312" s="5"/>
      <c r="L3312" s="8"/>
      <c r="N3312" s="5"/>
      <c r="O3312" s="10"/>
      <c r="P3312" s="8"/>
    </row>
    <row r="3313" spans="1:16" s="2" customFormat="1" x14ac:dyDescent="0.15">
      <c r="A3313" s="3"/>
      <c r="B3313" s="3"/>
      <c r="J3313" s="3"/>
      <c r="K3313" s="5"/>
      <c r="L3313" s="8"/>
      <c r="N3313" s="5"/>
      <c r="O3313" s="10"/>
      <c r="P3313" s="8"/>
    </row>
    <row r="3314" spans="1:16" s="2" customFormat="1" x14ac:dyDescent="0.15">
      <c r="A3314" s="3"/>
      <c r="B3314" s="3"/>
      <c r="J3314" s="3"/>
      <c r="K3314" s="5"/>
      <c r="L3314" s="8"/>
      <c r="N3314" s="5"/>
      <c r="O3314" s="10"/>
      <c r="P3314" s="8"/>
    </row>
    <row r="3315" spans="1:16" s="2" customFormat="1" x14ac:dyDescent="0.15">
      <c r="A3315" s="3"/>
      <c r="B3315" s="3"/>
      <c r="J3315" s="3"/>
      <c r="K3315" s="5"/>
      <c r="L3315" s="8"/>
      <c r="N3315" s="5"/>
      <c r="O3315" s="10"/>
      <c r="P3315" s="8"/>
    </row>
    <row r="3316" spans="1:16" s="2" customFormat="1" x14ac:dyDescent="0.15">
      <c r="A3316" s="3"/>
      <c r="B3316" s="3"/>
      <c r="J3316" s="3"/>
      <c r="K3316" s="5"/>
      <c r="L3316" s="8"/>
      <c r="N3316" s="5"/>
      <c r="O3316" s="10"/>
      <c r="P3316" s="8"/>
    </row>
    <row r="3317" spans="1:16" s="2" customFormat="1" x14ac:dyDescent="0.15">
      <c r="A3317" s="3"/>
      <c r="B3317" s="3"/>
      <c r="J3317" s="3"/>
      <c r="K3317" s="5"/>
      <c r="L3317" s="8"/>
      <c r="N3317" s="5"/>
      <c r="O3317" s="10"/>
      <c r="P3317" s="8"/>
    </row>
    <row r="3318" spans="1:16" s="2" customFormat="1" x14ac:dyDescent="0.15">
      <c r="A3318" s="3"/>
      <c r="B3318" s="3"/>
      <c r="J3318" s="3"/>
      <c r="K3318" s="5"/>
      <c r="L3318" s="8"/>
      <c r="N3318" s="5"/>
      <c r="O3318" s="10"/>
      <c r="P3318" s="8"/>
    </row>
    <row r="3319" spans="1:16" s="2" customFormat="1" x14ac:dyDescent="0.15">
      <c r="A3319" s="3"/>
      <c r="B3319" s="3"/>
      <c r="J3319" s="3"/>
      <c r="K3319" s="5"/>
      <c r="L3319" s="8"/>
      <c r="N3319" s="5"/>
      <c r="O3319" s="10"/>
      <c r="P3319" s="8"/>
    </row>
    <row r="3320" spans="1:16" s="2" customFormat="1" x14ac:dyDescent="0.15">
      <c r="A3320" s="3"/>
      <c r="B3320" s="3"/>
      <c r="J3320" s="3"/>
      <c r="K3320" s="5"/>
      <c r="L3320" s="8"/>
      <c r="N3320" s="5"/>
      <c r="O3320" s="10"/>
      <c r="P3320" s="8"/>
    </row>
    <row r="3321" spans="1:16" s="2" customFormat="1" x14ac:dyDescent="0.15">
      <c r="A3321" s="3"/>
      <c r="B3321" s="3"/>
      <c r="J3321" s="3"/>
      <c r="K3321" s="5"/>
      <c r="L3321" s="8"/>
      <c r="N3321" s="5"/>
      <c r="O3321" s="10"/>
      <c r="P3321" s="8"/>
    </row>
    <row r="3322" spans="1:16" s="2" customFormat="1" x14ac:dyDescent="0.15">
      <c r="A3322" s="3"/>
      <c r="B3322" s="3"/>
      <c r="J3322" s="3"/>
      <c r="K3322" s="5"/>
      <c r="L3322" s="8"/>
      <c r="N3322" s="5"/>
      <c r="O3322" s="10"/>
      <c r="P3322" s="8"/>
    </row>
    <row r="3323" spans="1:16" s="2" customFormat="1" x14ac:dyDescent="0.15">
      <c r="A3323" s="3"/>
      <c r="B3323" s="3"/>
      <c r="J3323" s="3"/>
      <c r="K3323" s="5"/>
      <c r="L3323" s="8"/>
      <c r="N3323" s="5"/>
      <c r="O3323" s="10"/>
      <c r="P3323" s="8"/>
    </row>
    <row r="3324" spans="1:16" s="2" customFormat="1" x14ac:dyDescent="0.15">
      <c r="A3324" s="3"/>
      <c r="B3324" s="3"/>
      <c r="J3324" s="3"/>
      <c r="K3324" s="5"/>
      <c r="L3324" s="8"/>
      <c r="N3324" s="5"/>
      <c r="O3324" s="10"/>
      <c r="P3324" s="8"/>
    </row>
    <row r="3325" spans="1:16" s="2" customFormat="1" x14ac:dyDescent="0.15">
      <c r="A3325" s="3"/>
      <c r="B3325" s="3"/>
      <c r="J3325" s="3"/>
      <c r="K3325" s="5"/>
      <c r="L3325" s="8"/>
      <c r="N3325" s="5"/>
      <c r="O3325" s="10"/>
      <c r="P3325" s="8"/>
    </row>
    <row r="3326" spans="1:16" s="2" customFormat="1" x14ac:dyDescent="0.15">
      <c r="A3326" s="3"/>
      <c r="B3326" s="3"/>
      <c r="J3326" s="3"/>
      <c r="K3326" s="5"/>
      <c r="L3326" s="8"/>
      <c r="N3326" s="5"/>
      <c r="O3326" s="10"/>
      <c r="P3326" s="8"/>
    </row>
    <row r="3327" spans="1:16" s="2" customFormat="1" x14ac:dyDescent="0.15">
      <c r="A3327" s="3"/>
      <c r="B3327" s="3"/>
      <c r="J3327" s="3"/>
      <c r="K3327" s="5"/>
      <c r="L3327" s="8"/>
      <c r="N3327" s="5"/>
      <c r="O3327" s="10"/>
      <c r="P3327" s="8"/>
    </row>
    <row r="3328" spans="1:16" s="2" customFormat="1" x14ac:dyDescent="0.15">
      <c r="A3328" s="3"/>
      <c r="B3328" s="3"/>
      <c r="J3328" s="3"/>
      <c r="K3328" s="5"/>
      <c r="L3328" s="8"/>
      <c r="N3328" s="5"/>
      <c r="O3328" s="10"/>
      <c r="P3328" s="8"/>
    </row>
    <row r="3329" spans="1:16" s="2" customFormat="1" x14ac:dyDescent="0.15">
      <c r="A3329" s="3"/>
      <c r="B3329" s="3"/>
      <c r="J3329" s="3"/>
      <c r="K3329" s="5"/>
      <c r="L3329" s="8"/>
      <c r="N3329" s="5"/>
      <c r="O3329" s="10"/>
      <c r="P3329" s="8"/>
    </row>
    <row r="3330" spans="1:16" s="2" customFormat="1" x14ac:dyDescent="0.15">
      <c r="A3330" s="3"/>
      <c r="B3330" s="3"/>
      <c r="J3330" s="3"/>
      <c r="K3330" s="5"/>
      <c r="L3330" s="8"/>
      <c r="N3330" s="5"/>
      <c r="O3330" s="10"/>
      <c r="P3330" s="8"/>
    </row>
    <row r="3331" spans="1:16" s="2" customFormat="1" x14ac:dyDescent="0.15">
      <c r="A3331" s="3"/>
      <c r="B3331" s="3"/>
      <c r="J3331" s="3"/>
      <c r="K3331" s="5"/>
      <c r="L3331" s="8"/>
      <c r="N3331" s="5"/>
      <c r="O3331" s="10"/>
      <c r="P3331" s="8"/>
    </row>
    <row r="3332" spans="1:16" s="2" customFormat="1" x14ac:dyDescent="0.15">
      <c r="A3332" s="3"/>
      <c r="B3332" s="3"/>
      <c r="J3332" s="3"/>
      <c r="K3332" s="5"/>
      <c r="L3332" s="8"/>
      <c r="N3332" s="5"/>
      <c r="O3332" s="10"/>
      <c r="P3332" s="8"/>
    </row>
    <row r="3333" spans="1:16" s="2" customFormat="1" x14ac:dyDescent="0.15">
      <c r="A3333" s="3"/>
      <c r="B3333" s="3"/>
      <c r="J3333" s="3"/>
      <c r="K3333" s="5"/>
      <c r="L3333" s="8"/>
      <c r="N3333" s="5"/>
      <c r="O3333" s="10"/>
      <c r="P3333" s="8"/>
    </row>
    <row r="3334" spans="1:16" s="2" customFormat="1" x14ac:dyDescent="0.15">
      <c r="A3334" s="3"/>
      <c r="B3334" s="3"/>
      <c r="J3334" s="3"/>
      <c r="K3334" s="5"/>
      <c r="L3334" s="8"/>
      <c r="N3334" s="5"/>
      <c r="O3334" s="10"/>
      <c r="P3334" s="8"/>
    </row>
    <row r="3335" spans="1:16" s="2" customFormat="1" x14ac:dyDescent="0.15">
      <c r="A3335" s="3"/>
      <c r="B3335" s="3"/>
      <c r="J3335" s="3"/>
      <c r="K3335" s="5"/>
      <c r="L3335" s="8"/>
      <c r="N3335" s="5"/>
      <c r="O3335" s="10"/>
      <c r="P3335" s="8"/>
    </row>
    <row r="3336" spans="1:16" s="2" customFormat="1" x14ac:dyDescent="0.15">
      <c r="A3336" s="3"/>
      <c r="B3336" s="3"/>
      <c r="J3336" s="3"/>
      <c r="K3336" s="5"/>
      <c r="L3336" s="8"/>
      <c r="N3336" s="5"/>
      <c r="O3336" s="10"/>
      <c r="P3336" s="8"/>
    </row>
    <row r="3337" spans="1:16" s="2" customFormat="1" x14ac:dyDescent="0.15">
      <c r="A3337" s="3"/>
      <c r="B3337" s="3"/>
      <c r="J3337" s="3"/>
      <c r="K3337" s="5"/>
      <c r="L3337" s="8"/>
      <c r="N3337" s="5"/>
      <c r="O3337" s="10"/>
      <c r="P3337" s="8"/>
    </row>
    <row r="3338" spans="1:16" s="2" customFormat="1" x14ac:dyDescent="0.15">
      <c r="A3338" s="3"/>
      <c r="B3338" s="3"/>
      <c r="J3338" s="3"/>
      <c r="K3338" s="5"/>
      <c r="L3338" s="8"/>
      <c r="N3338" s="5"/>
      <c r="O3338" s="10"/>
      <c r="P3338" s="8"/>
    </row>
    <row r="3339" spans="1:16" s="2" customFormat="1" x14ac:dyDescent="0.15">
      <c r="A3339" s="3"/>
      <c r="B3339" s="3"/>
      <c r="J3339" s="3"/>
      <c r="K3339" s="5"/>
      <c r="L3339" s="8"/>
      <c r="N3339" s="5"/>
      <c r="O3339" s="10"/>
      <c r="P3339" s="8"/>
    </row>
    <row r="3340" spans="1:16" s="2" customFormat="1" x14ac:dyDescent="0.15">
      <c r="A3340" s="3"/>
      <c r="B3340" s="3"/>
      <c r="J3340" s="3"/>
      <c r="K3340" s="5"/>
      <c r="L3340" s="8"/>
      <c r="N3340" s="5"/>
      <c r="O3340" s="10"/>
      <c r="P3340" s="8"/>
    </row>
    <row r="3341" spans="1:16" s="2" customFormat="1" x14ac:dyDescent="0.15">
      <c r="A3341" s="3"/>
      <c r="B3341" s="3"/>
      <c r="J3341" s="3"/>
      <c r="K3341" s="5"/>
      <c r="L3341" s="8"/>
      <c r="N3341" s="5"/>
      <c r="O3341" s="10"/>
      <c r="P3341" s="8"/>
    </row>
    <row r="3342" spans="1:16" s="2" customFormat="1" x14ac:dyDescent="0.15">
      <c r="A3342" s="3"/>
      <c r="B3342" s="3"/>
      <c r="J3342" s="3"/>
      <c r="K3342" s="5"/>
      <c r="L3342" s="8"/>
      <c r="N3342" s="5"/>
      <c r="O3342" s="10"/>
      <c r="P3342" s="8"/>
    </row>
    <row r="3343" spans="1:16" s="2" customFormat="1" x14ac:dyDescent="0.15">
      <c r="A3343" s="3"/>
      <c r="B3343" s="3"/>
      <c r="J3343" s="3"/>
      <c r="K3343" s="5"/>
      <c r="L3343" s="8"/>
      <c r="N3343" s="5"/>
      <c r="O3343" s="10"/>
      <c r="P3343" s="8"/>
    </row>
    <row r="3344" spans="1:16" s="2" customFormat="1" x14ac:dyDescent="0.15">
      <c r="A3344" s="3"/>
      <c r="B3344" s="3"/>
      <c r="J3344" s="3"/>
      <c r="K3344" s="5"/>
      <c r="L3344" s="8"/>
      <c r="N3344" s="5"/>
      <c r="O3344" s="10"/>
      <c r="P3344" s="8"/>
    </row>
    <row r="3345" spans="1:16" s="2" customFormat="1" x14ac:dyDescent="0.15">
      <c r="A3345" s="3"/>
      <c r="B3345" s="3"/>
      <c r="J3345" s="3"/>
      <c r="K3345" s="5"/>
      <c r="L3345" s="8"/>
      <c r="N3345" s="5"/>
      <c r="O3345" s="10"/>
      <c r="P3345" s="8"/>
    </row>
    <row r="3346" spans="1:16" s="2" customFormat="1" x14ac:dyDescent="0.15">
      <c r="A3346" s="3"/>
      <c r="B3346" s="3"/>
      <c r="J3346" s="3"/>
      <c r="K3346" s="5"/>
      <c r="L3346" s="8"/>
      <c r="N3346" s="5"/>
      <c r="O3346" s="10"/>
      <c r="P3346" s="8"/>
    </row>
    <row r="3347" spans="1:16" s="2" customFormat="1" x14ac:dyDescent="0.15">
      <c r="A3347" s="3"/>
      <c r="B3347" s="3"/>
      <c r="J3347" s="3"/>
      <c r="K3347" s="5"/>
      <c r="L3347" s="8"/>
      <c r="N3347" s="5"/>
      <c r="O3347" s="10"/>
      <c r="P3347" s="8"/>
    </row>
    <row r="3348" spans="1:16" s="2" customFormat="1" x14ac:dyDescent="0.15">
      <c r="A3348" s="3"/>
      <c r="B3348" s="3"/>
      <c r="J3348" s="3"/>
      <c r="K3348" s="5"/>
      <c r="L3348" s="8"/>
      <c r="N3348" s="5"/>
      <c r="O3348" s="10"/>
      <c r="P3348" s="8"/>
    </row>
    <row r="3349" spans="1:16" s="2" customFormat="1" x14ac:dyDescent="0.15">
      <c r="A3349" s="3"/>
      <c r="B3349" s="3"/>
      <c r="J3349" s="3"/>
      <c r="K3349" s="5"/>
      <c r="L3349" s="8"/>
      <c r="N3349" s="5"/>
      <c r="O3349" s="10"/>
      <c r="P3349" s="8"/>
    </row>
    <row r="3350" spans="1:16" s="2" customFormat="1" x14ac:dyDescent="0.15">
      <c r="A3350" s="3"/>
      <c r="B3350" s="3"/>
      <c r="J3350" s="3"/>
      <c r="K3350" s="5"/>
      <c r="L3350" s="8"/>
      <c r="N3350" s="5"/>
      <c r="O3350" s="10"/>
      <c r="P3350" s="8"/>
    </row>
    <row r="3351" spans="1:16" s="2" customFormat="1" x14ac:dyDescent="0.15">
      <c r="A3351" s="3"/>
      <c r="B3351" s="3"/>
      <c r="J3351" s="3"/>
      <c r="K3351" s="5"/>
      <c r="L3351" s="8"/>
      <c r="N3351" s="5"/>
      <c r="O3351" s="10"/>
      <c r="P3351" s="8"/>
    </row>
    <row r="3352" spans="1:16" s="2" customFormat="1" x14ac:dyDescent="0.15">
      <c r="A3352" s="3"/>
      <c r="B3352" s="3"/>
      <c r="J3352" s="3"/>
      <c r="K3352" s="5"/>
      <c r="L3352" s="8"/>
      <c r="N3352" s="5"/>
      <c r="O3352" s="10"/>
      <c r="P3352" s="8"/>
    </row>
    <row r="3353" spans="1:16" s="2" customFormat="1" x14ac:dyDescent="0.15">
      <c r="A3353" s="3"/>
      <c r="B3353" s="3"/>
      <c r="J3353" s="3"/>
      <c r="K3353" s="5"/>
      <c r="L3353" s="8"/>
      <c r="N3353" s="5"/>
      <c r="O3353" s="10"/>
      <c r="P3353" s="8"/>
    </row>
    <row r="3354" spans="1:16" s="2" customFormat="1" x14ac:dyDescent="0.15">
      <c r="A3354" s="3"/>
      <c r="B3354" s="3"/>
      <c r="J3354" s="3"/>
      <c r="K3354" s="5"/>
      <c r="L3354" s="8"/>
      <c r="N3354" s="5"/>
      <c r="O3354" s="10"/>
      <c r="P3354" s="8"/>
    </row>
    <row r="3355" spans="1:16" s="2" customFormat="1" x14ac:dyDescent="0.15">
      <c r="A3355" s="3"/>
      <c r="B3355" s="3"/>
      <c r="J3355" s="3"/>
      <c r="K3355" s="5"/>
      <c r="L3355" s="8"/>
      <c r="N3355" s="5"/>
      <c r="O3355" s="10"/>
      <c r="P3355" s="8"/>
    </row>
    <row r="3356" spans="1:16" s="2" customFormat="1" x14ac:dyDescent="0.15">
      <c r="A3356" s="3"/>
      <c r="B3356" s="3"/>
      <c r="J3356" s="3"/>
      <c r="K3356" s="5"/>
      <c r="L3356" s="8"/>
      <c r="N3356" s="5"/>
      <c r="O3356" s="10"/>
      <c r="P3356" s="8"/>
    </row>
    <row r="3357" spans="1:16" s="2" customFormat="1" x14ac:dyDescent="0.15">
      <c r="A3357" s="3"/>
      <c r="B3357" s="3"/>
      <c r="J3357" s="3"/>
      <c r="K3357" s="5"/>
      <c r="L3357" s="8"/>
      <c r="N3357" s="5"/>
      <c r="O3357" s="10"/>
      <c r="P3357" s="8"/>
    </row>
    <row r="3358" spans="1:16" s="2" customFormat="1" x14ac:dyDescent="0.15">
      <c r="A3358" s="3"/>
      <c r="B3358" s="3"/>
      <c r="J3358" s="3"/>
      <c r="K3358" s="5"/>
      <c r="L3358" s="8"/>
      <c r="N3358" s="5"/>
      <c r="O3358" s="10"/>
      <c r="P3358" s="8"/>
    </row>
    <row r="3359" spans="1:16" s="2" customFormat="1" x14ac:dyDescent="0.15">
      <c r="A3359" s="3"/>
      <c r="B3359" s="3"/>
      <c r="J3359" s="3"/>
      <c r="K3359" s="5"/>
      <c r="L3359" s="8"/>
      <c r="N3359" s="5"/>
      <c r="O3359" s="10"/>
      <c r="P3359" s="8"/>
    </row>
    <row r="3360" spans="1:16" s="2" customFormat="1" x14ac:dyDescent="0.15">
      <c r="A3360" s="3"/>
      <c r="B3360" s="3"/>
      <c r="J3360" s="3"/>
      <c r="K3360" s="5"/>
      <c r="L3360" s="8"/>
      <c r="N3360" s="5"/>
      <c r="O3360" s="10"/>
      <c r="P3360" s="8"/>
    </row>
    <row r="3361" spans="1:16" s="2" customFormat="1" x14ac:dyDescent="0.15">
      <c r="A3361" s="3"/>
      <c r="B3361" s="3"/>
      <c r="J3361" s="3"/>
      <c r="K3361" s="5"/>
      <c r="L3361" s="8"/>
      <c r="N3361" s="5"/>
      <c r="O3361" s="10"/>
      <c r="P3361" s="8"/>
    </row>
    <row r="3362" spans="1:16" s="2" customFormat="1" x14ac:dyDescent="0.15">
      <c r="A3362" s="3"/>
      <c r="B3362" s="3"/>
      <c r="J3362" s="3"/>
      <c r="K3362" s="5"/>
      <c r="L3362" s="8"/>
      <c r="N3362" s="5"/>
      <c r="O3362" s="10"/>
      <c r="P3362" s="8"/>
    </row>
    <row r="3363" spans="1:16" s="2" customFormat="1" x14ac:dyDescent="0.15">
      <c r="A3363" s="3"/>
      <c r="B3363" s="3"/>
      <c r="J3363" s="3"/>
      <c r="K3363" s="5"/>
      <c r="L3363" s="8"/>
      <c r="N3363" s="5"/>
      <c r="O3363" s="10"/>
      <c r="P3363" s="8"/>
    </row>
    <row r="3364" spans="1:16" s="2" customFormat="1" x14ac:dyDescent="0.15">
      <c r="A3364" s="3"/>
      <c r="B3364" s="3"/>
      <c r="J3364" s="3"/>
      <c r="K3364" s="5"/>
      <c r="L3364" s="8"/>
      <c r="N3364" s="5"/>
      <c r="O3364" s="10"/>
      <c r="P3364" s="8"/>
    </row>
    <row r="3365" spans="1:16" s="2" customFormat="1" x14ac:dyDescent="0.15">
      <c r="A3365" s="3"/>
      <c r="B3365" s="3"/>
      <c r="J3365" s="3"/>
      <c r="K3365" s="5"/>
      <c r="L3365" s="8"/>
      <c r="N3365" s="5"/>
      <c r="O3365" s="10"/>
      <c r="P3365" s="8"/>
    </row>
    <row r="3366" spans="1:16" s="2" customFormat="1" x14ac:dyDescent="0.15">
      <c r="A3366" s="3"/>
      <c r="B3366" s="3"/>
      <c r="J3366" s="3"/>
      <c r="K3366" s="5"/>
      <c r="L3366" s="8"/>
      <c r="N3366" s="5"/>
      <c r="O3366" s="10"/>
      <c r="P3366" s="8"/>
    </row>
    <row r="3367" spans="1:16" s="2" customFormat="1" x14ac:dyDescent="0.15">
      <c r="A3367" s="3"/>
      <c r="B3367" s="3"/>
      <c r="J3367" s="3"/>
      <c r="K3367" s="5"/>
      <c r="L3367" s="8"/>
      <c r="N3367" s="5"/>
      <c r="O3367" s="10"/>
      <c r="P3367" s="8"/>
    </row>
    <row r="3368" spans="1:16" s="2" customFormat="1" x14ac:dyDescent="0.15">
      <c r="A3368" s="3"/>
      <c r="B3368" s="3"/>
      <c r="J3368" s="3"/>
      <c r="K3368" s="5"/>
      <c r="L3368" s="8"/>
      <c r="N3368" s="5"/>
      <c r="O3368" s="10"/>
      <c r="P3368" s="8"/>
    </row>
    <row r="3369" spans="1:16" s="2" customFormat="1" x14ac:dyDescent="0.15">
      <c r="A3369" s="3"/>
      <c r="B3369" s="3"/>
      <c r="J3369" s="3"/>
      <c r="K3369" s="5"/>
      <c r="L3369" s="8"/>
      <c r="N3369" s="5"/>
      <c r="O3369" s="10"/>
      <c r="P3369" s="8"/>
    </row>
    <row r="3370" spans="1:16" s="2" customFormat="1" x14ac:dyDescent="0.15">
      <c r="A3370" s="3"/>
      <c r="B3370" s="3"/>
      <c r="J3370" s="3"/>
      <c r="K3370" s="5"/>
      <c r="L3370" s="8"/>
      <c r="N3370" s="5"/>
      <c r="O3370" s="10"/>
      <c r="P3370" s="8"/>
    </row>
    <row r="3371" spans="1:16" s="2" customFormat="1" x14ac:dyDescent="0.15">
      <c r="A3371" s="3"/>
      <c r="B3371" s="3"/>
      <c r="J3371" s="3"/>
      <c r="K3371" s="5"/>
      <c r="L3371" s="8"/>
      <c r="N3371" s="5"/>
      <c r="O3371" s="10"/>
      <c r="P3371" s="8"/>
    </row>
    <row r="3372" spans="1:16" s="2" customFormat="1" x14ac:dyDescent="0.15">
      <c r="A3372" s="3"/>
      <c r="B3372" s="3"/>
      <c r="J3372" s="3"/>
      <c r="K3372" s="5"/>
      <c r="L3372" s="8"/>
      <c r="N3372" s="5"/>
      <c r="O3372" s="10"/>
      <c r="P3372" s="8"/>
    </row>
    <row r="3373" spans="1:16" s="2" customFormat="1" x14ac:dyDescent="0.15">
      <c r="A3373" s="3"/>
      <c r="B3373" s="3"/>
      <c r="J3373" s="3"/>
      <c r="K3373" s="5"/>
      <c r="L3373" s="8"/>
      <c r="N3373" s="5"/>
      <c r="O3373" s="10"/>
      <c r="P3373" s="8"/>
    </row>
    <row r="3374" spans="1:16" s="2" customFormat="1" x14ac:dyDescent="0.15">
      <c r="A3374" s="3"/>
      <c r="B3374" s="3"/>
      <c r="J3374" s="3"/>
      <c r="K3374" s="5"/>
      <c r="L3374" s="8"/>
      <c r="N3374" s="5"/>
      <c r="O3374" s="10"/>
      <c r="P3374" s="8"/>
    </row>
    <row r="3375" spans="1:16" s="2" customFormat="1" x14ac:dyDescent="0.15">
      <c r="A3375" s="3"/>
      <c r="B3375" s="3"/>
      <c r="J3375" s="3"/>
      <c r="K3375" s="5"/>
      <c r="L3375" s="8"/>
      <c r="N3375" s="5"/>
      <c r="O3375" s="10"/>
      <c r="P3375" s="8"/>
    </row>
    <row r="3376" spans="1:16" s="2" customFormat="1" x14ac:dyDescent="0.15">
      <c r="A3376" s="3"/>
      <c r="B3376" s="3"/>
      <c r="J3376" s="3"/>
      <c r="K3376" s="5"/>
      <c r="L3376" s="8"/>
      <c r="N3376" s="5"/>
      <c r="O3376" s="10"/>
      <c r="P3376" s="8"/>
    </row>
    <row r="3377" spans="1:16" s="2" customFormat="1" x14ac:dyDescent="0.15">
      <c r="A3377" s="3"/>
      <c r="B3377" s="3"/>
      <c r="J3377" s="3"/>
      <c r="K3377" s="5"/>
      <c r="L3377" s="8"/>
      <c r="N3377" s="5"/>
      <c r="O3377" s="10"/>
      <c r="P3377" s="8"/>
    </row>
    <row r="3378" spans="1:16" s="2" customFormat="1" x14ac:dyDescent="0.15">
      <c r="A3378" s="3"/>
      <c r="B3378" s="3"/>
      <c r="J3378" s="3"/>
      <c r="K3378" s="5"/>
      <c r="L3378" s="8"/>
      <c r="N3378" s="5"/>
      <c r="O3378" s="10"/>
      <c r="P3378" s="8"/>
    </row>
    <row r="3379" spans="1:16" s="2" customFormat="1" x14ac:dyDescent="0.15">
      <c r="A3379" s="3"/>
      <c r="B3379" s="3"/>
      <c r="J3379" s="3"/>
      <c r="K3379" s="5"/>
      <c r="L3379" s="8"/>
      <c r="N3379" s="5"/>
      <c r="O3379" s="10"/>
      <c r="P3379" s="8"/>
    </row>
    <row r="3380" spans="1:16" s="2" customFormat="1" x14ac:dyDescent="0.15">
      <c r="A3380" s="3"/>
      <c r="B3380" s="3"/>
      <c r="J3380" s="3"/>
      <c r="K3380" s="5"/>
      <c r="L3380" s="8"/>
      <c r="N3380" s="5"/>
      <c r="O3380" s="10"/>
      <c r="P3380" s="8"/>
    </row>
    <row r="3381" spans="1:16" s="2" customFormat="1" x14ac:dyDescent="0.15">
      <c r="A3381" s="3"/>
      <c r="B3381" s="3"/>
      <c r="J3381" s="3"/>
      <c r="K3381" s="5"/>
      <c r="L3381" s="8"/>
      <c r="N3381" s="5"/>
      <c r="O3381" s="10"/>
      <c r="P3381" s="8"/>
    </row>
    <row r="3382" spans="1:16" s="2" customFormat="1" x14ac:dyDescent="0.15">
      <c r="A3382" s="3"/>
      <c r="B3382" s="3"/>
      <c r="J3382" s="3"/>
      <c r="K3382" s="5"/>
      <c r="L3382" s="8"/>
      <c r="N3382" s="5"/>
      <c r="O3382" s="10"/>
      <c r="P3382" s="8"/>
    </row>
    <row r="3383" spans="1:16" s="2" customFormat="1" x14ac:dyDescent="0.15">
      <c r="A3383" s="3"/>
      <c r="B3383" s="3"/>
      <c r="J3383" s="3"/>
      <c r="K3383" s="5"/>
      <c r="L3383" s="8"/>
      <c r="N3383" s="5"/>
      <c r="O3383" s="10"/>
      <c r="P3383" s="8"/>
    </row>
    <row r="3384" spans="1:16" s="2" customFormat="1" x14ac:dyDescent="0.15">
      <c r="A3384" s="3"/>
      <c r="B3384" s="3"/>
      <c r="J3384" s="3"/>
      <c r="K3384" s="5"/>
      <c r="L3384" s="8"/>
      <c r="N3384" s="5"/>
      <c r="O3384" s="10"/>
      <c r="P3384" s="8"/>
    </row>
    <row r="3385" spans="1:16" s="2" customFormat="1" x14ac:dyDescent="0.15">
      <c r="A3385" s="3"/>
      <c r="B3385" s="3"/>
      <c r="J3385" s="3"/>
      <c r="K3385" s="5"/>
      <c r="L3385" s="8"/>
      <c r="N3385" s="5"/>
      <c r="O3385" s="10"/>
      <c r="P3385" s="8"/>
    </row>
    <row r="3386" spans="1:16" s="2" customFormat="1" x14ac:dyDescent="0.15">
      <c r="A3386" s="3"/>
      <c r="B3386" s="3"/>
      <c r="J3386" s="3"/>
      <c r="K3386" s="5"/>
      <c r="L3386" s="8"/>
      <c r="N3386" s="5"/>
      <c r="O3386" s="10"/>
      <c r="P3386" s="8"/>
    </row>
    <row r="3387" spans="1:16" s="2" customFormat="1" x14ac:dyDescent="0.15">
      <c r="A3387" s="3"/>
      <c r="B3387" s="3"/>
      <c r="J3387" s="3"/>
      <c r="K3387" s="5"/>
      <c r="L3387" s="8"/>
      <c r="N3387" s="5"/>
      <c r="O3387" s="10"/>
      <c r="P3387" s="8"/>
    </row>
    <row r="3388" spans="1:16" s="2" customFormat="1" x14ac:dyDescent="0.15">
      <c r="A3388" s="3"/>
      <c r="B3388" s="3"/>
      <c r="J3388" s="3"/>
      <c r="K3388" s="5"/>
      <c r="L3388" s="8"/>
      <c r="N3388" s="5"/>
      <c r="O3388" s="10"/>
      <c r="P3388" s="8"/>
    </row>
    <row r="3389" spans="1:16" s="2" customFormat="1" x14ac:dyDescent="0.15">
      <c r="A3389" s="3"/>
      <c r="B3389" s="3"/>
      <c r="J3389" s="3"/>
      <c r="K3389" s="5"/>
      <c r="L3389" s="8"/>
      <c r="N3389" s="5"/>
      <c r="O3389" s="10"/>
      <c r="P3389" s="8"/>
    </row>
    <row r="3390" spans="1:16" s="2" customFormat="1" x14ac:dyDescent="0.15">
      <c r="A3390" s="3"/>
      <c r="B3390" s="3"/>
      <c r="J3390" s="3"/>
      <c r="K3390" s="5"/>
      <c r="L3390" s="8"/>
      <c r="N3390" s="5"/>
      <c r="O3390" s="10"/>
      <c r="P3390" s="8"/>
    </row>
    <row r="3391" spans="1:16" s="2" customFormat="1" x14ac:dyDescent="0.15">
      <c r="A3391" s="3"/>
      <c r="B3391" s="3"/>
      <c r="J3391" s="3"/>
      <c r="K3391" s="5"/>
      <c r="L3391" s="8"/>
      <c r="N3391" s="5"/>
      <c r="O3391" s="10"/>
      <c r="P3391" s="8"/>
    </row>
    <row r="3392" spans="1:16" s="2" customFormat="1" x14ac:dyDescent="0.15">
      <c r="A3392" s="3"/>
      <c r="B3392" s="3"/>
      <c r="J3392" s="3"/>
      <c r="K3392" s="5"/>
      <c r="L3392" s="8"/>
      <c r="N3392" s="5"/>
      <c r="O3392" s="10"/>
      <c r="P3392" s="8"/>
    </row>
    <row r="3393" spans="1:16" s="2" customFormat="1" x14ac:dyDescent="0.15">
      <c r="A3393" s="3"/>
      <c r="B3393" s="3"/>
      <c r="J3393" s="3"/>
      <c r="K3393" s="5"/>
      <c r="L3393" s="8"/>
      <c r="N3393" s="5"/>
      <c r="O3393" s="10"/>
      <c r="P3393" s="8"/>
    </row>
    <row r="3394" spans="1:16" s="2" customFormat="1" x14ac:dyDescent="0.15">
      <c r="A3394" s="3"/>
      <c r="B3394" s="3"/>
      <c r="J3394" s="3"/>
      <c r="K3394" s="5"/>
      <c r="L3394" s="8"/>
      <c r="N3394" s="5"/>
      <c r="O3394" s="10"/>
      <c r="P3394" s="8"/>
    </row>
    <row r="3395" spans="1:16" s="2" customFormat="1" x14ac:dyDescent="0.15">
      <c r="A3395" s="3"/>
      <c r="B3395" s="3"/>
      <c r="J3395" s="3"/>
      <c r="K3395" s="5"/>
      <c r="L3395" s="8"/>
      <c r="N3395" s="5"/>
      <c r="O3395" s="10"/>
      <c r="P3395" s="8"/>
    </row>
    <row r="3396" spans="1:16" s="2" customFormat="1" x14ac:dyDescent="0.15">
      <c r="A3396" s="3"/>
      <c r="B3396" s="3"/>
      <c r="J3396" s="3"/>
      <c r="K3396" s="5"/>
      <c r="L3396" s="8"/>
      <c r="N3396" s="5"/>
      <c r="O3396" s="10"/>
      <c r="P3396" s="8"/>
    </row>
    <row r="3397" spans="1:16" s="2" customFormat="1" x14ac:dyDescent="0.15">
      <c r="A3397" s="3"/>
      <c r="B3397" s="3"/>
      <c r="J3397" s="3"/>
      <c r="K3397" s="5"/>
      <c r="L3397" s="8"/>
      <c r="N3397" s="5"/>
      <c r="O3397" s="10"/>
      <c r="P3397" s="8"/>
    </row>
    <row r="3398" spans="1:16" s="2" customFormat="1" x14ac:dyDescent="0.15">
      <c r="A3398" s="3"/>
      <c r="B3398" s="3"/>
      <c r="J3398" s="3"/>
      <c r="K3398" s="5"/>
      <c r="L3398" s="8"/>
      <c r="N3398" s="5"/>
      <c r="O3398" s="10"/>
      <c r="P3398" s="8"/>
    </row>
    <row r="3399" spans="1:16" s="2" customFormat="1" x14ac:dyDescent="0.15">
      <c r="A3399" s="3"/>
      <c r="B3399" s="3"/>
      <c r="J3399" s="3"/>
      <c r="K3399" s="5"/>
      <c r="L3399" s="8"/>
      <c r="N3399" s="5"/>
      <c r="O3399" s="10"/>
      <c r="P3399" s="8"/>
    </row>
    <row r="3400" spans="1:16" s="2" customFormat="1" x14ac:dyDescent="0.15">
      <c r="A3400" s="3"/>
      <c r="B3400" s="3"/>
      <c r="J3400" s="3"/>
      <c r="K3400" s="5"/>
      <c r="L3400" s="8"/>
      <c r="N3400" s="5"/>
      <c r="O3400" s="10"/>
      <c r="P3400" s="8"/>
    </row>
    <row r="3401" spans="1:16" s="2" customFormat="1" x14ac:dyDescent="0.15">
      <c r="A3401" s="3"/>
      <c r="B3401" s="3"/>
      <c r="J3401" s="3"/>
      <c r="K3401" s="5"/>
      <c r="L3401" s="8"/>
      <c r="N3401" s="5"/>
      <c r="O3401" s="10"/>
      <c r="P3401" s="8"/>
    </row>
    <row r="3402" spans="1:16" s="2" customFormat="1" x14ac:dyDescent="0.15">
      <c r="A3402" s="3"/>
      <c r="B3402" s="3"/>
      <c r="J3402" s="3"/>
      <c r="K3402" s="5"/>
      <c r="L3402" s="8"/>
      <c r="N3402" s="5"/>
      <c r="O3402" s="10"/>
      <c r="P3402" s="8"/>
    </row>
    <row r="3403" spans="1:16" s="2" customFormat="1" x14ac:dyDescent="0.15">
      <c r="A3403" s="3"/>
      <c r="B3403" s="3"/>
      <c r="J3403" s="3"/>
      <c r="K3403" s="5"/>
      <c r="L3403" s="8"/>
      <c r="N3403" s="5"/>
      <c r="O3403" s="10"/>
      <c r="P3403" s="8"/>
    </row>
    <row r="3404" spans="1:16" s="2" customFormat="1" x14ac:dyDescent="0.15">
      <c r="A3404" s="3"/>
      <c r="B3404" s="3"/>
      <c r="J3404" s="3"/>
      <c r="K3404" s="5"/>
      <c r="L3404" s="8"/>
      <c r="N3404" s="5"/>
      <c r="O3404" s="10"/>
      <c r="P3404" s="8"/>
    </row>
    <row r="3405" spans="1:16" s="2" customFormat="1" x14ac:dyDescent="0.15">
      <c r="A3405" s="3"/>
      <c r="B3405" s="3"/>
      <c r="J3405" s="3"/>
      <c r="K3405" s="5"/>
      <c r="L3405" s="8"/>
      <c r="N3405" s="5"/>
      <c r="O3405" s="10"/>
      <c r="P3405" s="8"/>
    </row>
    <row r="3406" spans="1:16" s="2" customFormat="1" x14ac:dyDescent="0.15">
      <c r="A3406" s="3"/>
      <c r="B3406" s="3"/>
      <c r="J3406" s="3"/>
      <c r="K3406" s="5"/>
      <c r="L3406" s="8"/>
      <c r="N3406" s="5"/>
      <c r="O3406" s="10"/>
      <c r="P3406" s="8"/>
    </row>
    <row r="3407" spans="1:16" s="2" customFormat="1" x14ac:dyDescent="0.15">
      <c r="A3407" s="3"/>
      <c r="B3407" s="3"/>
      <c r="J3407" s="3"/>
      <c r="K3407" s="5"/>
      <c r="L3407" s="8"/>
      <c r="N3407" s="5"/>
      <c r="O3407" s="10"/>
      <c r="P3407" s="8"/>
    </row>
    <row r="3408" spans="1:16" s="2" customFormat="1" x14ac:dyDescent="0.15">
      <c r="A3408" s="3"/>
      <c r="B3408" s="3"/>
      <c r="J3408" s="3"/>
      <c r="K3408" s="5"/>
      <c r="L3408" s="8"/>
      <c r="N3408" s="5"/>
      <c r="O3408" s="10"/>
      <c r="P3408" s="8"/>
    </row>
    <row r="3409" spans="1:16" s="2" customFormat="1" x14ac:dyDescent="0.15">
      <c r="A3409" s="3"/>
      <c r="B3409" s="3"/>
      <c r="J3409" s="3"/>
      <c r="K3409" s="5"/>
      <c r="L3409" s="8"/>
      <c r="N3409" s="5"/>
      <c r="O3409" s="10"/>
      <c r="P3409" s="8"/>
    </row>
    <row r="3410" spans="1:16" s="2" customFormat="1" x14ac:dyDescent="0.15">
      <c r="A3410" s="3"/>
      <c r="B3410" s="3"/>
      <c r="J3410" s="3"/>
      <c r="K3410" s="5"/>
      <c r="L3410" s="8"/>
      <c r="N3410" s="5"/>
      <c r="O3410" s="10"/>
      <c r="P3410" s="8"/>
    </row>
    <row r="3411" spans="1:16" s="2" customFormat="1" x14ac:dyDescent="0.15">
      <c r="A3411" s="3"/>
      <c r="B3411" s="3"/>
      <c r="J3411" s="3"/>
      <c r="K3411" s="5"/>
      <c r="L3411" s="8"/>
      <c r="N3411" s="5"/>
      <c r="O3411" s="10"/>
      <c r="P3411" s="8"/>
    </row>
    <row r="3412" spans="1:16" s="2" customFormat="1" x14ac:dyDescent="0.15">
      <c r="A3412" s="3"/>
      <c r="B3412" s="3"/>
      <c r="J3412" s="3"/>
      <c r="K3412" s="5"/>
      <c r="L3412" s="8"/>
      <c r="N3412" s="5"/>
      <c r="O3412" s="10"/>
      <c r="P3412" s="8"/>
    </row>
    <row r="3413" spans="1:16" s="2" customFormat="1" x14ac:dyDescent="0.15">
      <c r="A3413" s="3"/>
      <c r="B3413" s="3"/>
      <c r="J3413" s="3"/>
      <c r="K3413" s="5"/>
      <c r="L3413" s="8"/>
      <c r="N3413" s="5"/>
      <c r="O3413" s="10"/>
      <c r="P3413" s="8"/>
    </row>
    <row r="3414" spans="1:16" s="2" customFormat="1" x14ac:dyDescent="0.15">
      <c r="A3414" s="3"/>
      <c r="B3414" s="3"/>
      <c r="J3414" s="3"/>
      <c r="K3414" s="5"/>
      <c r="L3414" s="8"/>
      <c r="N3414" s="5"/>
      <c r="O3414" s="10"/>
      <c r="P3414" s="8"/>
    </row>
    <row r="3415" spans="1:16" s="2" customFormat="1" x14ac:dyDescent="0.15">
      <c r="A3415" s="3"/>
      <c r="B3415" s="3"/>
      <c r="J3415" s="3"/>
      <c r="K3415" s="5"/>
      <c r="L3415" s="8"/>
      <c r="N3415" s="5"/>
      <c r="O3415" s="10"/>
      <c r="P3415" s="8"/>
    </row>
    <row r="3416" spans="1:16" s="2" customFormat="1" x14ac:dyDescent="0.15">
      <c r="A3416" s="3"/>
      <c r="B3416" s="3"/>
      <c r="J3416" s="3"/>
      <c r="K3416" s="5"/>
      <c r="L3416" s="8"/>
      <c r="N3416" s="5"/>
      <c r="O3416" s="10"/>
      <c r="P3416" s="8"/>
    </row>
    <row r="3417" spans="1:16" s="2" customFormat="1" x14ac:dyDescent="0.15">
      <c r="A3417" s="3"/>
      <c r="B3417" s="3"/>
      <c r="J3417" s="3"/>
      <c r="K3417" s="5"/>
      <c r="L3417" s="8"/>
      <c r="N3417" s="5"/>
      <c r="O3417" s="10"/>
      <c r="P3417" s="8"/>
    </row>
    <row r="3418" spans="1:16" s="2" customFormat="1" x14ac:dyDescent="0.15">
      <c r="A3418" s="3"/>
      <c r="B3418" s="3"/>
      <c r="J3418" s="3"/>
      <c r="K3418" s="5"/>
      <c r="L3418" s="8"/>
      <c r="N3418" s="5"/>
      <c r="O3418" s="10"/>
      <c r="P3418" s="8"/>
    </row>
    <row r="3419" spans="1:16" s="2" customFormat="1" x14ac:dyDescent="0.15">
      <c r="A3419" s="3"/>
      <c r="B3419" s="3"/>
      <c r="J3419" s="3"/>
      <c r="K3419" s="5"/>
      <c r="L3419" s="8"/>
      <c r="N3419" s="5"/>
      <c r="O3419" s="10"/>
      <c r="P3419" s="8"/>
    </row>
    <row r="3420" spans="1:16" s="2" customFormat="1" x14ac:dyDescent="0.15">
      <c r="A3420" s="3"/>
      <c r="B3420" s="3"/>
      <c r="J3420" s="3"/>
      <c r="K3420" s="5"/>
      <c r="L3420" s="8"/>
      <c r="N3420" s="5"/>
      <c r="O3420" s="10"/>
      <c r="P3420" s="8"/>
    </row>
    <row r="3421" spans="1:16" s="2" customFormat="1" x14ac:dyDescent="0.15">
      <c r="A3421" s="3"/>
      <c r="B3421" s="3"/>
      <c r="J3421" s="3"/>
      <c r="K3421" s="5"/>
      <c r="L3421" s="8"/>
      <c r="N3421" s="5"/>
      <c r="O3421" s="10"/>
      <c r="P3421" s="8"/>
    </row>
    <row r="3422" spans="1:16" s="2" customFormat="1" x14ac:dyDescent="0.15">
      <c r="A3422" s="3"/>
      <c r="B3422" s="3"/>
      <c r="J3422" s="3"/>
      <c r="K3422" s="5"/>
      <c r="L3422" s="8"/>
      <c r="N3422" s="5"/>
      <c r="O3422" s="10"/>
      <c r="P3422" s="8"/>
    </row>
    <row r="3423" spans="1:16" s="2" customFormat="1" x14ac:dyDescent="0.15">
      <c r="A3423" s="3"/>
      <c r="B3423" s="3"/>
      <c r="J3423" s="3"/>
      <c r="K3423" s="5"/>
      <c r="L3423" s="8"/>
      <c r="N3423" s="5"/>
      <c r="O3423" s="10"/>
      <c r="P3423" s="8"/>
    </row>
    <row r="3424" spans="1:16" s="2" customFormat="1" x14ac:dyDescent="0.15">
      <c r="A3424" s="3"/>
      <c r="B3424" s="3"/>
      <c r="J3424" s="3"/>
      <c r="K3424" s="5"/>
      <c r="L3424" s="8"/>
      <c r="N3424" s="5"/>
      <c r="O3424" s="10"/>
      <c r="P3424" s="8"/>
    </row>
    <row r="3425" spans="1:16" s="2" customFormat="1" x14ac:dyDescent="0.15">
      <c r="A3425" s="3"/>
      <c r="B3425" s="3"/>
      <c r="J3425" s="3"/>
      <c r="K3425" s="5"/>
      <c r="L3425" s="8"/>
      <c r="N3425" s="5"/>
      <c r="O3425" s="10"/>
      <c r="P3425" s="8"/>
    </row>
    <row r="3426" spans="1:16" s="2" customFormat="1" x14ac:dyDescent="0.15">
      <c r="A3426" s="3"/>
      <c r="B3426" s="3"/>
      <c r="J3426" s="3"/>
      <c r="K3426" s="5"/>
      <c r="L3426" s="8"/>
      <c r="N3426" s="5"/>
      <c r="O3426" s="10"/>
      <c r="P3426" s="8"/>
    </row>
    <row r="3427" spans="1:16" s="2" customFormat="1" x14ac:dyDescent="0.15">
      <c r="A3427" s="3"/>
      <c r="B3427" s="3"/>
      <c r="J3427" s="3"/>
      <c r="K3427" s="5"/>
      <c r="L3427" s="8"/>
      <c r="N3427" s="5"/>
      <c r="O3427" s="10"/>
      <c r="P3427" s="8"/>
    </row>
    <row r="3428" spans="1:16" s="2" customFormat="1" x14ac:dyDescent="0.15">
      <c r="A3428" s="3"/>
      <c r="B3428" s="3"/>
      <c r="J3428" s="3"/>
      <c r="K3428" s="5"/>
      <c r="L3428" s="8"/>
      <c r="N3428" s="5"/>
      <c r="O3428" s="10"/>
      <c r="P3428" s="8"/>
    </row>
    <row r="3429" spans="1:16" s="2" customFormat="1" x14ac:dyDescent="0.15">
      <c r="A3429" s="3"/>
      <c r="B3429" s="3"/>
      <c r="J3429" s="3"/>
      <c r="K3429" s="5"/>
      <c r="L3429" s="8"/>
      <c r="N3429" s="5"/>
      <c r="O3429" s="10"/>
      <c r="P3429" s="8"/>
    </row>
    <row r="3430" spans="1:16" s="2" customFormat="1" x14ac:dyDescent="0.15">
      <c r="A3430" s="3"/>
      <c r="B3430" s="3"/>
      <c r="J3430" s="3"/>
      <c r="K3430" s="5"/>
      <c r="L3430" s="8"/>
      <c r="N3430" s="5"/>
      <c r="O3430" s="10"/>
      <c r="P3430" s="8"/>
    </row>
    <row r="3431" spans="1:16" s="2" customFormat="1" x14ac:dyDescent="0.15">
      <c r="A3431" s="3"/>
      <c r="B3431" s="3"/>
      <c r="J3431" s="3"/>
      <c r="K3431" s="5"/>
      <c r="L3431" s="8"/>
      <c r="N3431" s="5"/>
      <c r="O3431" s="10"/>
      <c r="P3431" s="8"/>
    </row>
    <row r="3432" spans="1:16" s="2" customFormat="1" x14ac:dyDescent="0.15">
      <c r="A3432" s="3"/>
      <c r="B3432" s="3"/>
      <c r="J3432" s="3"/>
      <c r="K3432" s="5"/>
      <c r="L3432" s="8"/>
      <c r="N3432" s="5"/>
      <c r="O3432" s="10"/>
      <c r="P3432" s="8"/>
    </row>
    <row r="3433" spans="1:16" s="2" customFormat="1" x14ac:dyDescent="0.15">
      <c r="A3433" s="3"/>
      <c r="B3433" s="3"/>
      <c r="J3433" s="3"/>
      <c r="K3433" s="5"/>
      <c r="L3433" s="8"/>
      <c r="N3433" s="5"/>
      <c r="O3433" s="10"/>
      <c r="P3433" s="8"/>
    </row>
    <row r="3434" spans="1:16" s="2" customFormat="1" x14ac:dyDescent="0.15">
      <c r="A3434" s="3"/>
      <c r="B3434" s="3"/>
      <c r="J3434" s="3"/>
      <c r="K3434" s="5"/>
      <c r="L3434" s="8"/>
      <c r="N3434" s="5"/>
      <c r="O3434" s="10"/>
      <c r="P3434" s="8"/>
    </row>
    <row r="3435" spans="1:16" s="2" customFormat="1" x14ac:dyDescent="0.15">
      <c r="A3435" s="3"/>
      <c r="B3435" s="3"/>
      <c r="J3435" s="3"/>
      <c r="K3435" s="5"/>
      <c r="L3435" s="8"/>
      <c r="N3435" s="5"/>
      <c r="O3435" s="10"/>
      <c r="P3435" s="8"/>
    </row>
    <row r="3436" spans="1:16" s="2" customFormat="1" x14ac:dyDescent="0.15">
      <c r="A3436" s="3"/>
      <c r="B3436" s="3"/>
      <c r="J3436" s="3"/>
      <c r="K3436" s="5"/>
      <c r="L3436" s="8"/>
      <c r="N3436" s="5"/>
      <c r="O3436" s="10"/>
      <c r="P3436" s="8"/>
    </row>
    <row r="3437" spans="1:16" s="2" customFormat="1" x14ac:dyDescent="0.15">
      <c r="A3437" s="3"/>
      <c r="B3437" s="3"/>
      <c r="J3437" s="3"/>
      <c r="K3437" s="5"/>
      <c r="L3437" s="8"/>
      <c r="N3437" s="5"/>
      <c r="O3437" s="10"/>
      <c r="P3437" s="8"/>
    </row>
    <row r="3438" spans="1:16" s="2" customFormat="1" x14ac:dyDescent="0.15">
      <c r="A3438" s="3"/>
      <c r="B3438" s="3"/>
      <c r="J3438" s="3"/>
      <c r="K3438" s="5"/>
      <c r="L3438" s="8"/>
      <c r="N3438" s="5"/>
      <c r="O3438" s="10"/>
      <c r="P3438" s="8"/>
    </row>
    <row r="3439" spans="1:16" s="2" customFormat="1" x14ac:dyDescent="0.15">
      <c r="A3439" s="3"/>
      <c r="B3439" s="3"/>
      <c r="J3439" s="3"/>
      <c r="K3439" s="5"/>
      <c r="L3439" s="8"/>
      <c r="N3439" s="5"/>
      <c r="O3439" s="10"/>
      <c r="P3439" s="8"/>
    </row>
    <row r="3440" spans="1:16" s="2" customFormat="1" x14ac:dyDescent="0.15">
      <c r="A3440" s="3"/>
      <c r="B3440" s="3"/>
      <c r="J3440" s="3"/>
      <c r="K3440" s="5"/>
      <c r="L3440" s="8"/>
      <c r="N3440" s="5"/>
      <c r="O3440" s="10"/>
      <c r="P3440" s="8"/>
    </row>
    <row r="3441" spans="1:16" s="2" customFormat="1" x14ac:dyDescent="0.15">
      <c r="A3441" s="3"/>
      <c r="B3441" s="3"/>
      <c r="J3441" s="3"/>
      <c r="K3441" s="5"/>
      <c r="L3441" s="8"/>
      <c r="N3441" s="5"/>
      <c r="O3441" s="10"/>
      <c r="P3441" s="8"/>
    </row>
    <row r="3442" spans="1:16" s="2" customFormat="1" x14ac:dyDescent="0.15">
      <c r="A3442" s="3"/>
      <c r="B3442" s="3"/>
      <c r="J3442" s="3"/>
      <c r="K3442" s="5"/>
      <c r="L3442" s="8"/>
      <c r="N3442" s="5"/>
      <c r="O3442" s="10"/>
      <c r="P3442" s="8"/>
    </row>
    <row r="3443" spans="1:16" s="2" customFormat="1" x14ac:dyDescent="0.15">
      <c r="A3443" s="3"/>
      <c r="B3443" s="3"/>
      <c r="J3443" s="3"/>
      <c r="K3443" s="5"/>
      <c r="L3443" s="8"/>
      <c r="N3443" s="5"/>
      <c r="O3443" s="10"/>
      <c r="P3443" s="8"/>
    </row>
    <row r="3444" spans="1:16" s="2" customFormat="1" x14ac:dyDescent="0.15">
      <c r="A3444" s="3"/>
      <c r="B3444" s="3"/>
      <c r="J3444" s="3"/>
      <c r="K3444" s="5"/>
      <c r="L3444" s="8"/>
      <c r="N3444" s="5"/>
      <c r="O3444" s="10"/>
      <c r="P3444" s="8"/>
    </row>
    <row r="3445" spans="1:16" s="2" customFormat="1" x14ac:dyDescent="0.15">
      <c r="A3445" s="3"/>
      <c r="B3445" s="3"/>
      <c r="J3445" s="3"/>
      <c r="K3445" s="5"/>
      <c r="L3445" s="8"/>
      <c r="N3445" s="5"/>
      <c r="O3445" s="10"/>
      <c r="P3445" s="8"/>
    </row>
    <row r="3446" spans="1:16" s="2" customFormat="1" x14ac:dyDescent="0.15">
      <c r="A3446" s="3"/>
      <c r="B3446" s="3"/>
      <c r="J3446" s="3"/>
      <c r="K3446" s="5"/>
      <c r="L3446" s="8"/>
      <c r="N3446" s="5"/>
      <c r="O3446" s="10"/>
      <c r="P3446" s="8"/>
    </row>
    <row r="3447" spans="1:16" s="2" customFormat="1" x14ac:dyDescent="0.15">
      <c r="A3447" s="3"/>
      <c r="B3447" s="3"/>
      <c r="J3447" s="3"/>
      <c r="K3447" s="5"/>
      <c r="L3447" s="8"/>
      <c r="N3447" s="5"/>
      <c r="O3447" s="10"/>
      <c r="P3447" s="8"/>
    </row>
    <row r="3448" spans="1:16" s="2" customFormat="1" x14ac:dyDescent="0.15">
      <c r="A3448" s="3"/>
      <c r="B3448" s="3"/>
      <c r="J3448" s="3"/>
      <c r="K3448" s="5"/>
      <c r="L3448" s="8"/>
      <c r="N3448" s="5"/>
      <c r="O3448" s="10"/>
      <c r="P3448" s="8"/>
    </row>
    <row r="3449" spans="1:16" s="2" customFormat="1" x14ac:dyDescent="0.15">
      <c r="A3449" s="3"/>
      <c r="B3449" s="3"/>
      <c r="J3449" s="3"/>
      <c r="K3449" s="5"/>
      <c r="L3449" s="8"/>
      <c r="N3449" s="5"/>
      <c r="O3449" s="10"/>
      <c r="P3449" s="8"/>
    </row>
    <row r="3450" spans="1:16" s="2" customFormat="1" x14ac:dyDescent="0.15">
      <c r="A3450" s="3"/>
      <c r="B3450" s="3"/>
      <c r="J3450" s="3"/>
      <c r="K3450" s="5"/>
      <c r="L3450" s="8"/>
      <c r="N3450" s="5"/>
      <c r="O3450" s="10"/>
      <c r="P3450" s="8"/>
    </row>
    <row r="3451" spans="1:16" s="2" customFormat="1" x14ac:dyDescent="0.15">
      <c r="A3451" s="3"/>
      <c r="B3451" s="3"/>
      <c r="J3451" s="3"/>
      <c r="K3451" s="5"/>
      <c r="L3451" s="8"/>
      <c r="N3451" s="5"/>
      <c r="O3451" s="10"/>
      <c r="P3451" s="8"/>
    </row>
    <row r="3452" spans="1:16" s="2" customFormat="1" x14ac:dyDescent="0.15">
      <c r="A3452" s="3"/>
      <c r="B3452" s="3"/>
      <c r="J3452" s="3"/>
      <c r="K3452" s="5"/>
      <c r="L3452" s="8"/>
      <c r="N3452" s="5"/>
      <c r="O3452" s="10"/>
      <c r="P3452" s="8"/>
    </row>
    <row r="3453" spans="1:16" s="2" customFormat="1" x14ac:dyDescent="0.15">
      <c r="A3453" s="3"/>
      <c r="B3453" s="3"/>
      <c r="J3453" s="3"/>
      <c r="K3453" s="5"/>
      <c r="L3453" s="8"/>
      <c r="N3453" s="5"/>
      <c r="O3453" s="10"/>
      <c r="P3453" s="8"/>
    </row>
    <row r="3454" spans="1:16" s="2" customFormat="1" x14ac:dyDescent="0.15">
      <c r="A3454" s="3"/>
      <c r="B3454" s="3"/>
      <c r="J3454" s="3"/>
      <c r="K3454" s="5"/>
      <c r="L3454" s="8"/>
      <c r="N3454" s="5"/>
      <c r="O3454" s="10"/>
      <c r="P3454" s="8"/>
    </row>
    <row r="3455" spans="1:16" s="2" customFormat="1" x14ac:dyDescent="0.15">
      <c r="A3455" s="3"/>
      <c r="B3455" s="3"/>
      <c r="J3455" s="3"/>
      <c r="K3455" s="5"/>
      <c r="L3455" s="8"/>
      <c r="N3455" s="5"/>
      <c r="O3455" s="10"/>
      <c r="P3455" s="8"/>
    </row>
    <row r="3456" spans="1:16" s="2" customFormat="1" x14ac:dyDescent="0.15">
      <c r="A3456" s="3"/>
      <c r="B3456" s="3"/>
      <c r="J3456" s="3"/>
      <c r="K3456" s="5"/>
      <c r="L3456" s="8"/>
      <c r="N3456" s="5"/>
      <c r="O3456" s="10"/>
      <c r="P3456" s="8"/>
    </row>
    <row r="3457" spans="1:16" s="2" customFormat="1" x14ac:dyDescent="0.15">
      <c r="A3457" s="3"/>
      <c r="B3457" s="3"/>
      <c r="J3457" s="3"/>
      <c r="K3457" s="5"/>
      <c r="L3457" s="8"/>
      <c r="N3457" s="5"/>
      <c r="O3457" s="10"/>
      <c r="P3457" s="8"/>
    </row>
    <row r="3458" spans="1:16" s="2" customFormat="1" x14ac:dyDescent="0.15">
      <c r="A3458" s="3"/>
      <c r="B3458" s="3"/>
      <c r="J3458" s="3"/>
      <c r="K3458" s="5"/>
      <c r="L3458" s="8"/>
      <c r="N3458" s="5"/>
      <c r="O3458" s="10"/>
      <c r="P3458" s="8"/>
    </row>
    <row r="3459" spans="1:16" s="2" customFormat="1" x14ac:dyDescent="0.15">
      <c r="A3459" s="3"/>
      <c r="B3459" s="3"/>
      <c r="J3459" s="3"/>
      <c r="K3459" s="5"/>
      <c r="L3459" s="8"/>
      <c r="N3459" s="5"/>
      <c r="O3459" s="10"/>
      <c r="P3459" s="8"/>
    </row>
    <row r="3460" spans="1:16" s="2" customFormat="1" x14ac:dyDescent="0.15">
      <c r="A3460" s="3"/>
      <c r="B3460" s="3"/>
      <c r="J3460" s="3"/>
      <c r="K3460" s="5"/>
      <c r="L3460" s="8"/>
      <c r="N3460" s="5"/>
      <c r="O3460" s="10"/>
      <c r="P3460" s="8"/>
    </row>
    <row r="3461" spans="1:16" s="2" customFormat="1" x14ac:dyDescent="0.15">
      <c r="A3461" s="3"/>
      <c r="B3461" s="3"/>
      <c r="J3461" s="3"/>
      <c r="K3461" s="5"/>
      <c r="L3461" s="8"/>
      <c r="N3461" s="5"/>
      <c r="O3461" s="10"/>
      <c r="P3461" s="8"/>
    </row>
    <row r="3462" spans="1:16" s="2" customFormat="1" x14ac:dyDescent="0.15">
      <c r="A3462" s="3"/>
      <c r="B3462" s="3"/>
      <c r="J3462" s="3"/>
      <c r="K3462" s="5"/>
      <c r="L3462" s="8"/>
      <c r="N3462" s="5"/>
      <c r="O3462" s="10"/>
      <c r="P3462" s="8"/>
    </row>
    <row r="3463" spans="1:16" s="2" customFormat="1" x14ac:dyDescent="0.15">
      <c r="A3463" s="3"/>
      <c r="B3463" s="3"/>
      <c r="J3463" s="3"/>
      <c r="K3463" s="5"/>
      <c r="L3463" s="8"/>
      <c r="N3463" s="5"/>
      <c r="O3463" s="10"/>
      <c r="P3463" s="8"/>
    </row>
    <row r="3464" spans="1:16" s="2" customFormat="1" x14ac:dyDescent="0.15">
      <c r="A3464" s="3"/>
      <c r="B3464" s="3"/>
      <c r="J3464" s="3"/>
      <c r="K3464" s="5"/>
      <c r="L3464" s="8"/>
      <c r="N3464" s="5"/>
      <c r="O3464" s="10"/>
      <c r="P3464" s="8"/>
    </row>
    <row r="3465" spans="1:16" s="2" customFormat="1" x14ac:dyDescent="0.15">
      <c r="A3465" s="3"/>
      <c r="B3465" s="3"/>
      <c r="J3465" s="3"/>
      <c r="K3465" s="5"/>
      <c r="L3465" s="8"/>
      <c r="N3465" s="5"/>
      <c r="O3465" s="10"/>
      <c r="P3465" s="8"/>
    </row>
    <row r="3466" spans="1:16" s="2" customFormat="1" x14ac:dyDescent="0.15">
      <c r="A3466" s="3"/>
      <c r="B3466" s="3"/>
      <c r="J3466" s="3"/>
      <c r="K3466" s="5"/>
      <c r="L3466" s="8"/>
      <c r="N3466" s="5"/>
      <c r="O3466" s="10"/>
      <c r="P3466" s="8"/>
    </row>
    <row r="3467" spans="1:16" s="2" customFormat="1" x14ac:dyDescent="0.15">
      <c r="A3467" s="3"/>
      <c r="B3467" s="3"/>
      <c r="J3467" s="3"/>
      <c r="K3467" s="5"/>
      <c r="L3467" s="8"/>
      <c r="N3467" s="5"/>
      <c r="O3467" s="10"/>
      <c r="P3467" s="8"/>
    </row>
    <row r="3468" spans="1:16" s="2" customFormat="1" x14ac:dyDescent="0.15">
      <c r="A3468" s="3"/>
      <c r="B3468" s="3"/>
      <c r="J3468" s="3"/>
      <c r="K3468" s="5"/>
      <c r="L3468" s="8"/>
      <c r="N3468" s="5"/>
      <c r="O3468" s="10"/>
      <c r="P3468" s="8"/>
    </row>
    <row r="3469" spans="1:16" s="2" customFormat="1" x14ac:dyDescent="0.15">
      <c r="A3469" s="3"/>
      <c r="B3469" s="3"/>
      <c r="J3469" s="3"/>
      <c r="K3469" s="5"/>
      <c r="L3469" s="8"/>
      <c r="N3469" s="5"/>
      <c r="O3469" s="10"/>
      <c r="P3469" s="8"/>
    </row>
    <row r="3470" spans="1:16" s="2" customFormat="1" x14ac:dyDescent="0.15">
      <c r="A3470" s="3"/>
      <c r="B3470" s="3"/>
      <c r="J3470" s="3"/>
      <c r="K3470" s="5"/>
      <c r="L3470" s="8"/>
      <c r="N3470" s="5"/>
      <c r="O3470" s="10"/>
      <c r="P3470" s="8"/>
    </row>
    <row r="3471" spans="1:16" s="2" customFormat="1" x14ac:dyDescent="0.15">
      <c r="A3471" s="3"/>
      <c r="B3471" s="3"/>
      <c r="J3471" s="3"/>
      <c r="K3471" s="5"/>
      <c r="L3471" s="8"/>
      <c r="N3471" s="5"/>
      <c r="O3471" s="10"/>
      <c r="P3471" s="8"/>
    </row>
    <row r="3472" spans="1:16" s="2" customFormat="1" x14ac:dyDescent="0.15">
      <c r="A3472" s="3"/>
      <c r="B3472" s="3"/>
      <c r="J3472" s="3"/>
      <c r="K3472" s="5"/>
      <c r="L3472" s="8"/>
      <c r="N3472" s="5"/>
      <c r="O3472" s="10"/>
      <c r="P3472" s="8"/>
    </row>
    <row r="3473" spans="1:16" s="2" customFormat="1" x14ac:dyDescent="0.15">
      <c r="A3473" s="3"/>
      <c r="B3473" s="3"/>
      <c r="J3473" s="3"/>
      <c r="K3473" s="5"/>
      <c r="L3473" s="8"/>
      <c r="N3473" s="5"/>
      <c r="O3473" s="10"/>
      <c r="P3473" s="8"/>
    </row>
    <row r="3474" spans="1:16" s="2" customFormat="1" x14ac:dyDescent="0.15">
      <c r="A3474" s="3"/>
      <c r="B3474" s="3"/>
      <c r="J3474" s="3"/>
      <c r="K3474" s="5"/>
      <c r="L3474" s="8"/>
      <c r="N3474" s="5"/>
      <c r="O3474" s="10"/>
      <c r="P3474" s="8"/>
    </row>
    <row r="3475" spans="1:16" s="2" customFormat="1" x14ac:dyDescent="0.15">
      <c r="A3475" s="3"/>
      <c r="B3475" s="3"/>
      <c r="J3475" s="3"/>
      <c r="K3475" s="5"/>
      <c r="L3475" s="8"/>
      <c r="N3475" s="5"/>
      <c r="O3475" s="10"/>
      <c r="P3475" s="8"/>
    </row>
    <row r="3476" spans="1:16" s="2" customFormat="1" x14ac:dyDescent="0.15">
      <c r="A3476" s="3"/>
      <c r="B3476" s="3"/>
      <c r="J3476" s="3"/>
      <c r="K3476" s="5"/>
      <c r="L3476" s="8"/>
      <c r="N3476" s="5"/>
      <c r="O3476" s="10"/>
      <c r="P3476" s="8"/>
    </row>
    <row r="3477" spans="1:16" s="2" customFormat="1" x14ac:dyDescent="0.15">
      <c r="A3477" s="3"/>
      <c r="B3477" s="3"/>
      <c r="J3477" s="3"/>
      <c r="K3477" s="5"/>
      <c r="L3477" s="8"/>
      <c r="N3477" s="5"/>
      <c r="O3477" s="10"/>
      <c r="P3477" s="8"/>
    </row>
    <row r="3478" spans="1:16" s="2" customFormat="1" x14ac:dyDescent="0.15">
      <c r="A3478" s="3"/>
      <c r="B3478" s="3"/>
      <c r="J3478" s="3"/>
      <c r="K3478" s="5"/>
      <c r="L3478" s="8"/>
      <c r="N3478" s="5"/>
      <c r="O3478" s="10"/>
      <c r="P3478" s="8"/>
    </row>
    <row r="3479" spans="1:16" s="2" customFormat="1" x14ac:dyDescent="0.15">
      <c r="A3479" s="3"/>
      <c r="B3479" s="3"/>
      <c r="J3479" s="3"/>
      <c r="K3479" s="5"/>
      <c r="L3479" s="8"/>
      <c r="N3479" s="5"/>
      <c r="O3479" s="10"/>
      <c r="P3479" s="8"/>
    </row>
    <row r="3480" spans="1:16" s="2" customFormat="1" x14ac:dyDescent="0.15">
      <c r="A3480" s="3"/>
      <c r="B3480" s="3"/>
      <c r="J3480" s="3"/>
      <c r="K3480" s="5"/>
      <c r="L3480" s="8"/>
      <c r="N3480" s="5"/>
      <c r="O3480" s="10"/>
      <c r="P3480" s="8"/>
    </row>
    <row r="3481" spans="1:16" s="2" customFormat="1" x14ac:dyDescent="0.15">
      <c r="A3481" s="3"/>
      <c r="B3481" s="3"/>
      <c r="J3481" s="3"/>
      <c r="K3481" s="5"/>
      <c r="L3481" s="8"/>
      <c r="N3481" s="5"/>
      <c r="O3481" s="10"/>
      <c r="P3481" s="8"/>
    </row>
    <row r="3482" spans="1:16" s="2" customFormat="1" x14ac:dyDescent="0.15">
      <c r="A3482" s="3"/>
      <c r="B3482" s="3"/>
      <c r="J3482" s="3"/>
      <c r="K3482" s="5"/>
      <c r="L3482" s="8"/>
      <c r="N3482" s="5"/>
      <c r="O3482" s="10"/>
      <c r="P3482" s="8"/>
    </row>
    <row r="3483" spans="1:16" s="2" customFormat="1" x14ac:dyDescent="0.15">
      <c r="A3483" s="3"/>
      <c r="B3483" s="3"/>
      <c r="J3483" s="3"/>
      <c r="K3483" s="5"/>
      <c r="L3483" s="8"/>
      <c r="N3483" s="5"/>
      <c r="O3483" s="10"/>
      <c r="P3483" s="8"/>
    </row>
    <row r="3484" spans="1:16" s="2" customFormat="1" x14ac:dyDescent="0.15">
      <c r="A3484" s="3"/>
      <c r="B3484" s="3"/>
      <c r="J3484" s="3"/>
      <c r="K3484" s="5"/>
      <c r="L3484" s="8"/>
      <c r="N3484" s="5"/>
      <c r="O3484" s="10"/>
      <c r="P3484" s="8"/>
    </row>
    <row r="3485" spans="1:16" s="2" customFormat="1" x14ac:dyDescent="0.15">
      <c r="A3485" s="3"/>
      <c r="B3485" s="3"/>
      <c r="J3485" s="3"/>
      <c r="K3485" s="5"/>
      <c r="L3485" s="8"/>
      <c r="N3485" s="5"/>
      <c r="O3485" s="10"/>
      <c r="P3485" s="8"/>
    </row>
    <row r="3486" spans="1:16" s="2" customFormat="1" x14ac:dyDescent="0.15">
      <c r="A3486" s="3"/>
      <c r="B3486" s="3"/>
      <c r="J3486" s="3"/>
      <c r="K3486" s="5"/>
      <c r="L3486" s="8"/>
      <c r="N3486" s="5"/>
      <c r="O3486" s="10"/>
      <c r="P3486" s="8"/>
    </row>
    <row r="3487" spans="1:16" s="2" customFormat="1" x14ac:dyDescent="0.15">
      <c r="A3487" s="3"/>
      <c r="B3487" s="3"/>
      <c r="J3487" s="3"/>
      <c r="K3487" s="5"/>
      <c r="L3487" s="8"/>
      <c r="N3487" s="5"/>
      <c r="O3487" s="10"/>
      <c r="P3487" s="8"/>
    </row>
    <row r="3488" spans="1:16" s="2" customFormat="1" x14ac:dyDescent="0.15">
      <c r="A3488" s="3"/>
      <c r="B3488" s="3"/>
      <c r="J3488" s="3"/>
      <c r="K3488" s="5"/>
      <c r="L3488" s="8"/>
      <c r="N3488" s="5"/>
      <c r="O3488" s="10"/>
      <c r="P3488" s="8"/>
    </row>
    <row r="3489" spans="1:16" s="2" customFormat="1" x14ac:dyDescent="0.15">
      <c r="A3489" s="3"/>
      <c r="B3489" s="3"/>
      <c r="J3489" s="3"/>
      <c r="K3489" s="5"/>
      <c r="L3489" s="8"/>
      <c r="N3489" s="5"/>
      <c r="O3489" s="10"/>
      <c r="P3489" s="8"/>
    </row>
    <row r="3490" spans="1:16" s="2" customFormat="1" x14ac:dyDescent="0.15">
      <c r="A3490" s="3"/>
      <c r="B3490" s="3"/>
      <c r="J3490" s="3"/>
      <c r="K3490" s="5"/>
      <c r="L3490" s="8"/>
      <c r="N3490" s="5"/>
      <c r="O3490" s="10"/>
      <c r="P3490" s="8"/>
    </row>
    <row r="3491" spans="1:16" s="2" customFormat="1" x14ac:dyDescent="0.15">
      <c r="A3491" s="3"/>
      <c r="B3491" s="3"/>
      <c r="J3491" s="3"/>
      <c r="K3491" s="5"/>
      <c r="L3491" s="8"/>
      <c r="N3491" s="5"/>
      <c r="O3491" s="10"/>
      <c r="P3491" s="8"/>
    </row>
    <row r="3492" spans="1:16" s="2" customFormat="1" x14ac:dyDescent="0.15">
      <c r="A3492" s="3"/>
      <c r="B3492" s="3"/>
      <c r="J3492" s="3"/>
      <c r="K3492" s="5"/>
      <c r="L3492" s="8"/>
      <c r="N3492" s="5"/>
      <c r="O3492" s="10"/>
      <c r="P3492" s="8"/>
    </row>
    <row r="3493" spans="1:16" s="2" customFormat="1" x14ac:dyDescent="0.15">
      <c r="A3493" s="3"/>
      <c r="B3493" s="3"/>
      <c r="J3493" s="3"/>
      <c r="K3493" s="5"/>
      <c r="L3493" s="8"/>
      <c r="N3493" s="5"/>
      <c r="O3493" s="10"/>
      <c r="P3493" s="8"/>
    </row>
    <row r="3494" spans="1:16" s="2" customFormat="1" x14ac:dyDescent="0.15">
      <c r="A3494" s="3"/>
      <c r="B3494" s="3"/>
      <c r="J3494" s="3"/>
      <c r="K3494" s="5"/>
      <c r="L3494" s="8"/>
      <c r="N3494" s="5"/>
      <c r="O3494" s="10"/>
      <c r="P3494" s="8"/>
    </row>
    <row r="3495" spans="1:16" s="2" customFormat="1" x14ac:dyDescent="0.15">
      <c r="A3495" s="3"/>
      <c r="B3495" s="3"/>
      <c r="J3495" s="3"/>
      <c r="K3495" s="5"/>
      <c r="L3495" s="8"/>
      <c r="N3495" s="5"/>
      <c r="O3495" s="10"/>
      <c r="P3495" s="8"/>
    </row>
    <row r="3496" spans="1:16" s="2" customFormat="1" x14ac:dyDescent="0.15">
      <c r="A3496" s="3"/>
      <c r="B3496" s="3"/>
      <c r="J3496" s="3"/>
      <c r="K3496" s="5"/>
      <c r="L3496" s="8"/>
      <c r="N3496" s="5"/>
      <c r="O3496" s="10"/>
      <c r="P3496" s="8"/>
    </row>
    <row r="3497" spans="1:16" s="2" customFormat="1" x14ac:dyDescent="0.15">
      <c r="A3497" s="3"/>
      <c r="B3497" s="3"/>
      <c r="J3497" s="3"/>
      <c r="K3497" s="5"/>
      <c r="L3497" s="8"/>
      <c r="N3497" s="5"/>
      <c r="O3497" s="10"/>
      <c r="P3497" s="8"/>
    </row>
    <row r="3498" spans="1:16" s="2" customFormat="1" x14ac:dyDescent="0.15">
      <c r="A3498" s="3"/>
      <c r="B3498" s="3"/>
      <c r="J3498" s="3"/>
      <c r="K3498" s="5"/>
      <c r="L3498" s="8"/>
      <c r="N3498" s="5"/>
      <c r="O3498" s="10"/>
      <c r="P3498" s="8"/>
    </row>
    <row r="3499" spans="1:16" s="2" customFormat="1" x14ac:dyDescent="0.15">
      <c r="A3499" s="3"/>
      <c r="B3499" s="3"/>
      <c r="J3499" s="3"/>
      <c r="K3499" s="5"/>
      <c r="L3499" s="8"/>
      <c r="N3499" s="5"/>
      <c r="O3499" s="10"/>
      <c r="P3499" s="8"/>
    </row>
    <row r="3500" spans="1:16" s="2" customFormat="1" x14ac:dyDescent="0.15">
      <c r="A3500" s="3"/>
      <c r="B3500" s="3"/>
      <c r="J3500" s="3"/>
      <c r="K3500" s="5"/>
      <c r="L3500" s="8"/>
      <c r="N3500" s="5"/>
      <c r="O3500" s="10"/>
      <c r="P3500" s="8"/>
    </row>
    <row r="3501" spans="1:16" s="2" customFormat="1" x14ac:dyDescent="0.15">
      <c r="A3501" s="3"/>
      <c r="B3501" s="3"/>
      <c r="J3501" s="3"/>
      <c r="K3501" s="5"/>
      <c r="L3501" s="8"/>
      <c r="N3501" s="5"/>
      <c r="O3501" s="10"/>
      <c r="P3501" s="8"/>
    </row>
    <row r="3502" spans="1:16" s="2" customFormat="1" x14ac:dyDescent="0.15">
      <c r="A3502" s="3"/>
      <c r="B3502" s="3"/>
      <c r="J3502" s="3"/>
      <c r="K3502" s="5"/>
      <c r="L3502" s="8"/>
      <c r="N3502" s="5"/>
      <c r="O3502" s="10"/>
      <c r="P3502" s="8"/>
    </row>
    <row r="3503" spans="1:16" s="2" customFormat="1" x14ac:dyDescent="0.15">
      <c r="A3503" s="3"/>
      <c r="B3503" s="3"/>
      <c r="J3503" s="3"/>
      <c r="K3503" s="5"/>
      <c r="L3503" s="8"/>
      <c r="N3503" s="5"/>
      <c r="O3503" s="10"/>
      <c r="P3503" s="8"/>
    </row>
    <row r="3504" spans="1:16" s="2" customFormat="1" x14ac:dyDescent="0.15">
      <c r="A3504" s="3"/>
      <c r="B3504" s="3"/>
      <c r="J3504" s="3"/>
      <c r="K3504" s="5"/>
      <c r="L3504" s="8"/>
      <c r="N3504" s="5"/>
      <c r="O3504" s="10"/>
      <c r="P3504" s="8"/>
    </row>
    <row r="3505" spans="1:16" s="2" customFormat="1" x14ac:dyDescent="0.15">
      <c r="A3505" s="3"/>
      <c r="B3505" s="3"/>
      <c r="J3505" s="3"/>
      <c r="K3505" s="5"/>
      <c r="L3505" s="8"/>
      <c r="N3505" s="5"/>
      <c r="O3505" s="10"/>
      <c r="P3505" s="8"/>
    </row>
    <row r="3506" spans="1:16" s="2" customFormat="1" x14ac:dyDescent="0.15">
      <c r="A3506" s="3"/>
      <c r="B3506" s="3"/>
      <c r="J3506" s="3"/>
      <c r="K3506" s="5"/>
      <c r="L3506" s="8"/>
      <c r="N3506" s="5"/>
      <c r="O3506" s="10"/>
      <c r="P3506" s="8"/>
    </row>
    <row r="3507" spans="1:16" s="2" customFormat="1" x14ac:dyDescent="0.15">
      <c r="A3507" s="3"/>
      <c r="B3507" s="3"/>
      <c r="J3507" s="3"/>
      <c r="K3507" s="5"/>
      <c r="L3507" s="8"/>
      <c r="N3507" s="5"/>
      <c r="O3507" s="10"/>
      <c r="P3507" s="8"/>
    </row>
    <row r="3508" spans="1:16" s="2" customFormat="1" x14ac:dyDescent="0.15">
      <c r="A3508" s="3"/>
      <c r="B3508" s="3"/>
      <c r="J3508" s="3"/>
      <c r="K3508" s="5"/>
      <c r="L3508" s="8"/>
      <c r="N3508" s="5"/>
      <c r="O3508" s="10"/>
      <c r="P3508" s="8"/>
    </row>
    <row r="3509" spans="1:16" s="2" customFormat="1" x14ac:dyDescent="0.15">
      <c r="A3509" s="3"/>
      <c r="B3509" s="3"/>
      <c r="J3509" s="3"/>
      <c r="K3509" s="5"/>
      <c r="L3509" s="8"/>
      <c r="N3509" s="5"/>
      <c r="O3509" s="10"/>
      <c r="P3509" s="8"/>
    </row>
    <row r="3510" spans="1:16" s="2" customFormat="1" x14ac:dyDescent="0.15">
      <c r="A3510" s="3"/>
      <c r="B3510" s="3"/>
      <c r="J3510" s="3"/>
      <c r="K3510" s="5"/>
      <c r="L3510" s="8"/>
      <c r="N3510" s="5"/>
      <c r="O3510" s="10"/>
      <c r="P3510" s="8"/>
    </row>
    <row r="3511" spans="1:16" s="2" customFormat="1" x14ac:dyDescent="0.15">
      <c r="A3511" s="3"/>
      <c r="B3511" s="3"/>
      <c r="J3511" s="3"/>
      <c r="K3511" s="5"/>
      <c r="L3511" s="8"/>
      <c r="N3511" s="5"/>
      <c r="O3511" s="10"/>
      <c r="P3511" s="8"/>
    </row>
    <row r="3512" spans="1:16" s="2" customFormat="1" x14ac:dyDescent="0.15">
      <c r="A3512" s="3"/>
      <c r="B3512" s="3"/>
      <c r="J3512" s="3"/>
      <c r="K3512" s="5"/>
      <c r="L3512" s="8"/>
      <c r="N3512" s="5"/>
      <c r="O3512" s="10"/>
      <c r="P3512" s="8"/>
    </row>
    <row r="3513" spans="1:16" s="2" customFormat="1" x14ac:dyDescent="0.15">
      <c r="A3513" s="3"/>
      <c r="B3513" s="3"/>
      <c r="J3513" s="3"/>
      <c r="K3513" s="5"/>
      <c r="L3513" s="8"/>
      <c r="N3513" s="5"/>
      <c r="O3513" s="10"/>
      <c r="P3513" s="8"/>
    </row>
    <row r="3514" spans="1:16" s="2" customFormat="1" x14ac:dyDescent="0.15">
      <c r="A3514" s="3"/>
      <c r="B3514" s="3"/>
      <c r="J3514" s="3"/>
      <c r="K3514" s="5"/>
      <c r="L3514" s="8"/>
      <c r="N3514" s="5"/>
      <c r="O3514" s="10"/>
      <c r="P3514" s="8"/>
    </row>
    <row r="3515" spans="1:16" s="2" customFormat="1" x14ac:dyDescent="0.15">
      <c r="A3515" s="3"/>
      <c r="B3515" s="3"/>
      <c r="J3515" s="3"/>
      <c r="K3515" s="5"/>
      <c r="L3515" s="8"/>
      <c r="N3515" s="5"/>
      <c r="O3515" s="10"/>
      <c r="P3515" s="8"/>
    </row>
    <row r="3516" spans="1:16" s="2" customFormat="1" x14ac:dyDescent="0.15">
      <c r="A3516" s="3"/>
      <c r="B3516" s="3"/>
      <c r="J3516" s="3"/>
      <c r="K3516" s="5"/>
      <c r="L3516" s="8"/>
      <c r="N3516" s="5"/>
      <c r="O3516" s="10"/>
      <c r="P3516" s="8"/>
    </row>
    <row r="3517" spans="1:16" s="2" customFormat="1" x14ac:dyDescent="0.15">
      <c r="A3517" s="3"/>
      <c r="B3517" s="3"/>
      <c r="J3517" s="3"/>
      <c r="K3517" s="5"/>
      <c r="L3517" s="8"/>
      <c r="N3517" s="5"/>
      <c r="O3517" s="10"/>
      <c r="P3517" s="8"/>
    </row>
    <row r="3518" spans="1:16" s="2" customFormat="1" x14ac:dyDescent="0.15">
      <c r="A3518" s="3"/>
      <c r="B3518" s="3"/>
      <c r="J3518" s="3"/>
      <c r="K3518" s="5"/>
      <c r="L3518" s="8"/>
      <c r="N3518" s="5"/>
      <c r="O3518" s="10"/>
      <c r="P3518" s="8"/>
    </row>
    <row r="3519" spans="1:16" s="2" customFormat="1" x14ac:dyDescent="0.15">
      <c r="A3519" s="3"/>
      <c r="B3519" s="3"/>
      <c r="J3519" s="3"/>
      <c r="K3519" s="5"/>
      <c r="L3519" s="8"/>
      <c r="N3519" s="5"/>
      <c r="O3519" s="10"/>
      <c r="P3519" s="8"/>
    </row>
    <row r="3520" spans="1:16" s="2" customFormat="1" x14ac:dyDescent="0.15">
      <c r="A3520" s="3"/>
      <c r="B3520" s="3"/>
      <c r="J3520" s="3"/>
      <c r="K3520" s="5"/>
      <c r="L3520" s="8"/>
      <c r="N3520" s="5"/>
      <c r="O3520" s="10"/>
      <c r="P3520" s="8"/>
    </row>
    <row r="3521" spans="1:16" s="2" customFormat="1" x14ac:dyDescent="0.15">
      <c r="A3521" s="3"/>
      <c r="B3521" s="3"/>
      <c r="J3521" s="3"/>
      <c r="K3521" s="5"/>
      <c r="L3521" s="8"/>
      <c r="N3521" s="5"/>
      <c r="O3521" s="10"/>
      <c r="P3521" s="8"/>
    </row>
    <row r="3522" spans="1:16" s="2" customFormat="1" x14ac:dyDescent="0.15">
      <c r="A3522" s="3"/>
      <c r="B3522" s="3"/>
      <c r="J3522" s="3"/>
      <c r="K3522" s="5"/>
      <c r="L3522" s="8"/>
      <c r="N3522" s="5"/>
      <c r="O3522" s="10"/>
      <c r="P3522" s="8"/>
    </row>
    <row r="3523" spans="1:16" s="2" customFormat="1" x14ac:dyDescent="0.15">
      <c r="A3523" s="3"/>
      <c r="B3523" s="3"/>
      <c r="J3523" s="3"/>
      <c r="K3523" s="5"/>
      <c r="L3523" s="8"/>
      <c r="N3523" s="5"/>
      <c r="O3523" s="10"/>
      <c r="P3523" s="8"/>
    </row>
    <row r="3524" spans="1:16" s="2" customFormat="1" x14ac:dyDescent="0.15">
      <c r="A3524" s="3"/>
      <c r="B3524" s="3"/>
      <c r="J3524" s="3"/>
      <c r="K3524" s="5"/>
      <c r="L3524" s="8"/>
      <c r="N3524" s="5"/>
      <c r="O3524" s="10"/>
      <c r="P3524" s="8"/>
    </row>
    <row r="3525" spans="1:16" s="2" customFormat="1" x14ac:dyDescent="0.15">
      <c r="A3525" s="3"/>
      <c r="B3525" s="3"/>
      <c r="J3525" s="3"/>
      <c r="K3525" s="5"/>
      <c r="L3525" s="8"/>
      <c r="N3525" s="5"/>
      <c r="O3525" s="10"/>
      <c r="P3525" s="8"/>
    </row>
    <row r="3526" spans="1:16" s="2" customFormat="1" x14ac:dyDescent="0.15">
      <c r="A3526" s="3"/>
      <c r="B3526" s="3"/>
      <c r="J3526" s="3"/>
      <c r="K3526" s="5"/>
      <c r="L3526" s="8"/>
      <c r="N3526" s="5"/>
      <c r="O3526" s="10"/>
      <c r="P3526" s="8"/>
    </row>
    <row r="3527" spans="1:16" s="2" customFormat="1" x14ac:dyDescent="0.15">
      <c r="A3527" s="3"/>
      <c r="B3527" s="3"/>
      <c r="J3527" s="3"/>
      <c r="K3527" s="5"/>
      <c r="L3527" s="8"/>
      <c r="N3527" s="5"/>
      <c r="O3527" s="10"/>
      <c r="P3527" s="8"/>
    </row>
    <row r="3528" spans="1:16" s="2" customFormat="1" x14ac:dyDescent="0.15">
      <c r="A3528" s="3"/>
      <c r="B3528" s="3"/>
      <c r="J3528" s="3"/>
      <c r="K3528" s="5"/>
      <c r="L3528" s="8"/>
      <c r="N3528" s="5"/>
      <c r="O3528" s="10"/>
      <c r="P3528" s="8"/>
    </row>
    <row r="3529" spans="1:16" s="2" customFormat="1" x14ac:dyDescent="0.15">
      <c r="A3529" s="3"/>
      <c r="B3529" s="3"/>
      <c r="J3529" s="3"/>
      <c r="K3529" s="5"/>
      <c r="L3529" s="8"/>
      <c r="N3529" s="5"/>
      <c r="O3529" s="10"/>
      <c r="P3529" s="8"/>
    </row>
    <row r="3530" spans="1:16" s="2" customFormat="1" x14ac:dyDescent="0.15">
      <c r="A3530" s="3"/>
      <c r="B3530" s="3"/>
      <c r="J3530" s="3"/>
      <c r="K3530" s="5"/>
      <c r="L3530" s="8"/>
      <c r="N3530" s="5"/>
      <c r="O3530" s="10"/>
      <c r="P3530" s="8"/>
    </row>
    <row r="3531" spans="1:16" s="2" customFormat="1" x14ac:dyDescent="0.15">
      <c r="A3531" s="3"/>
      <c r="B3531" s="3"/>
      <c r="J3531" s="3"/>
      <c r="K3531" s="5"/>
      <c r="L3531" s="8"/>
      <c r="N3531" s="5"/>
      <c r="O3531" s="10"/>
      <c r="P3531" s="8"/>
    </row>
    <row r="3532" spans="1:16" s="2" customFormat="1" x14ac:dyDescent="0.15">
      <c r="A3532" s="3"/>
      <c r="B3532" s="3"/>
      <c r="J3532" s="3"/>
      <c r="K3532" s="5"/>
      <c r="L3532" s="8"/>
      <c r="N3532" s="5"/>
      <c r="O3532" s="10"/>
      <c r="P3532" s="8"/>
    </row>
    <row r="3533" spans="1:16" s="2" customFormat="1" x14ac:dyDescent="0.15">
      <c r="A3533" s="3"/>
      <c r="B3533" s="3"/>
      <c r="J3533" s="3"/>
      <c r="K3533" s="5"/>
      <c r="L3533" s="8"/>
      <c r="N3533" s="5"/>
      <c r="O3533" s="10"/>
      <c r="P3533" s="8"/>
    </row>
    <row r="3534" spans="1:16" s="2" customFormat="1" x14ac:dyDescent="0.15">
      <c r="A3534" s="3"/>
      <c r="B3534" s="3"/>
      <c r="J3534" s="3"/>
      <c r="K3534" s="5"/>
      <c r="L3534" s="8"/>
      <c r="N3534" s="5"/>
      <c r="O3534" s="10"/>
      <c r="P3534" s="8"/>
    </row>
    <row r="3535" spans="1:16" s="2" customFormat="1" x14ac:dyDescent="0.15">
      <c r="A3535" s="3"/>
      <c r="B3535" s="3"/>
      <c r="J3535" s="3"/>
      <c r="K3535" s="5"/>
      <c r="L3535" s="8"/>
      <c r="N3535" s="5"/>
      <c r="O3535" s="10"/>
      <c r="P3535" s="8"/>
    </row>
    <row r="3536" spans="1:16" s="2" customFormat="1" x14ac:dyDescent="0.15">
      <c r="A3536" s="3"/>
      <c r="B3536" s="3"/>
      <c r="J3536" s="3"/>
      <c r="K3536" s="5"/>
      <c r="L3536" s="8"/>
      <c r="N3536" s="5"/>
      <c r="O3536" s="10"/>
      <c r="P3536" s="8"/>
    </row>
    <row r="3537" spans="1:16" s="2" customFormat="1" x14ac:dyDescent="0.15">
      <c r="A3537" s="3"/>
      <c r="B3537" s="3"/>
      <c r="J3537" s="3"/>
      <c r="K3537" s="5"/>
      <c r="L3537" s="8"/>
      <c r="N3537" s="5"/>
      <c r="O3537" s="10"/>
      <c r="P3537" s="8"/>
    </row>
    <row r="3538" spans="1:16" s="2" customFormat="1" x14ac:dyDescent="0.15">
      <c r="A3538" s="3"/>
      <c r="B3538" s="3"/>
      <c r="J3538" s="3"/>
      <c r="K3538" s="5"/>
      <c r="L3538" s="8"/>
      <c r="N3538" s="5"/>
      <c r="O3538" s="10"/>
      <c r="P3538" s="8"/>
    </row>
    <row r="3539" spans="1:16" s="2" customFormat="1" x14ac:dyDescent="0.15">
      <c r="A3539" s="3"/>
      <c r="B3539" s="3"/>
      <c r="J3539" s="3"/>
      <c r="K3539" s="5"/>
      <c r="L3539" s="8"/>
      <c r="N3539" s="5"/>
      <c r="O3539" s="10"/>
      <c r="P3539" s="8"/>
    </row>
    <row r="3540" spans="1:16" s="2" customFormat="1" x14ac:dyDescent="0.15">
      <c r="A3540" s="3"/>
      <c r="B3540" s="3"/>
      <c r="J3540" s="3"/>
      <c r="K3540" s="5"/>
      <c r="L3540" s="8"/>
      <c r="N3540" s="5"/>
      <c r="O3540" s="10"/>
      <c r="P3540" s="8"/>
    </row>
    <row r="3541" spans="1:16" s="2" customFormat="1" x14ac:dyDescent="0.15">
      <c r="A3541" s="3"/>
      <c r="B3541" s="3"/>
      <c r="J3541" s="3"/>
      <c r="K3541" s="5"/>
      <c r="L3541" s="8"/>
      <c r="N3541" s="5"/>
      <c r="O3541" s="10"/>
      <c r="P3541" s="8"/>
    </row>
    <row r="3542" spans="1:16" s="2" customFormat="1" x14ac:dyDescent="0.15">
      <c r="A3542" s="3"/>
      <c r="B3542" s="3"/>
      <c r="J3542" s="3"/>
      <c r="K3542" s="5"/>
      <c r="L3542" s="8"/>
      <c r="N3542" s="5"/>
      <c r="O3542" s="10"/>
      <c r="P3542" s="8"/>
    </row>
    <row r="3543" spans="1:16" s="2" customFormat="1" x14ac:dyDescent="0.15">
      <c r="A3543" s="3"/>
      <c r="B3543" s="3"/>
      <c r="J3543" s="3"/>
      <c r="K3543" s="5"/>
      <c r="L3543" s="8"/>
      <c r="N3543" s="5"/>
      <c r="O3543" s="10"/>
      <c r="P3543" s="8"/>
    </row>
    <row r="3544" spans="1:16" s="2" customFormat="1" x14ac:dyDescent="0.15">
      <c r="A3544" s="3"/>
      <c r="B3544" s="3"/>
      <c r="J3544" s="3"/>
      <c r="K3544" s="5"/>
      <c r="L3544" s="8"/>
      <c r="N3544" s="5"/>
      <c r="O3544" s="10"/>
      <c r="P3544" s="8"/>
    </row>
    <row r="3545" spans="1:16" s="2" customFormat="1" x14ac:dyDescent="0.15">
      <c r="A3545" s="3"/>
      <c r="B3545" s="3"/>
      <c r="J3545" s="3"/>
      <c r="K3545" s="5"/>
      <c r="L3545" s="8"/>
      <c r="N3545" s="5"/>
      <c r="O3545" s="10"/>
      <c r="P3545" s="8"/>
    </row>
    <row r="3546" spans="1:16" s="2" customFormat="1" x14ac:dyDescent="0.15">
      <c r="A3546" s="3"/>
      <c r="B3546" s="3"/>
      <c r="J3546" s="3"/>
      <c r="K3546" s="5"/>
      <c r="L3546" s="8"/>
      <c r="N3546" s="5"/>
      <c r="O3546" s="10"/>
      <c r="P3546" s="8"/>
    </row>
    <row r="3547" spans="1:16" s="2" customFormat="1" x14ac:dyDescent="0.15">
      <c r="A3547" s="3"/>
      <c r="B3547" s="3"/>
      <c r="J3547" s="3"/>
      <c r="K3547" s="5"/>
      <c r="L3547" s="8"/>
      <c r="N3547" s="5"/>
      <c r="O3547" s="10"/>
      <c r="P3547" s="8"/>
    </row>
    <row r="3548" spans="1:16" s="2" customFormat="1" x14ac:dyDescent="0.15">
      <c r="A3548" s="3"/>
      <c r="B3548" s="3"/>
      <c r="J3548" s="3"/>
      <c r="K3548" s="5"/>
      <c r="L3548" s="8"/>
      <c r="N3548" s="5"/>
      <c r="O3548" s="10"/>
      <c r="P3548" s="8"/>
    </row>
    <row r="3549" spans="1:16" s="2" customFormat="1" x14ac:dyDescent="0.15">
      <c r="A3549" s="3"/>
      <c r="B3549" s="3"/>
      <c r="J3549" s="3"/>
      <c r="K3549" s="5"/>
      <c r="L3549" s="8"/>
      <c r="N3549" s="5"/>
      <c r="O3549" s="10"/>
      <c r="P3549" s="8"/>
    </row>
    <row r="3550" spans="1:16" s="2" customFormat="1" x14ac:dyDescent="0.15">
      <c r="A3550" s="3"/>
      <c r="B3550" s="3"/>
      <c r="J3550" s="3"/>
      <c r="K3550" s="5"/>
      <c r="L3550" s="8"/>
      <c r="N3550" s="5"/>
      <c r="O3550" s="10"/>
      <c r="P3550" s="8"/>
    </row>
    <row r="3551" spans="1:16" s="2" customFormat="1" x14ac:dyDescent="0.15">
      <c r="A3551" s="3"/>
      <c r="B3551" s="3"/>
      <c r="J3551" s="3"/>
      <c r="K3551" s="5"/>
      <c r="L3551" s="8"/>
      <c r="N3551" s="5"/>
      <c r="O3551" s="10"/>
      <c r="P3551" s="8"/>
    </row>
    <row r="3552" spans="1:16" s="2" customFormat="1" x14ac:dyDescent="0.15">
      <c r="A3552" s="3"/>
      <c r="B3552" s="3"/>
      <c r="J3552" s="3"/>
      <c r="K3552" s="5"/>
      <c r="L3552" s="8"/>
      <c r="N3552" s="5"/>
      <c r="O3552" s="10"/>
      <c r="P3552" s="8"/>
    </row>
    <row r="3553" spans="1:16" s="2" customFormat="1" x14ac:dyDescent="0.15">
      <c r="A3553" s="3"/>
      <c r="B3553" s="3"/>
      <c r="J3553" s="3"/>
      <c r="K3553" s="5"/>
      <c r="L3553" s="8"/>
      <c r="N3553" s="5"/>
      <c r="O3553" s="10"/>
      <c r="P3553" s="8"/>
    </row>
    <row r="3554" spans="1:16" s="2" customFormat="1" x14ac:dyDescent="0.15">
      <c r="A3554" s="3"/>
      <c r="B3554" s="3"/>
      <c r="J3554" s="3"/>
      <c r="K3554" s="5"/>
      <c r="L3554" s="8"/>
      <c r="N3554" s="5"/>
      <c r="O3554" s="10"/>
      <c r="P3554" s="8"/>
    </row>
    <row r="3555" spans="1:16" s="2" customFormat="1" x14ac:dyDescent="0.15">
      <c r="A3555" s="3"/>
      <c r="B3555" s="3"/>
      <c r="J3555" s="3"/>
      <c r="K3555" s="5"/>
      <c r="L3555" s="8"/>
      <c r="N3555" s="5"/>
      <c r="O3555" s="10"/>
      <c r="P3555" s="8"/>
    </row>
    <row r="3556" spans="1:16" s="2" customFormat="1" x14ac:dyDescent="0.15">
      <c r="A3556" s="3"/>
      <c r="B3556" s="3"/>
      <c r="J3556" s="3"/>
      <c r="K3556" s="5"/>
      <c r="L3556" s="8"/>
      <c r="N3556" s="5"/>
      <c r="O3556" s="10"/>
      <c r="P3556" s="8"/>
    </row>
    <row r="3557" spans="1:16" s="2" customFormat="1" x14ac:dyDescent="0.15">
      <c r="A3557" s="3"/>
      <c r="B3557" s="3"/>
      <c r="J3557" s="3"/>
      <c r="K3557" s="5"/>
      <c r="L3557" s="8"/>
      <c r="N3557" s="5"/>
      <c r="O3557" s="10"/>
      <c r="P3557" s="8"/>
    </row>
    <row r="3558" spans="1:16" s="2" customFormat="1" x14ac:dyDescent="0.15">
      <c r="A3558" s="3"/>
      <c r="B3558" s="3"/>
      <c r="J3558" s="3"/>
      <c r="K3558" s="5"/>
      <c r="L3558" s="8"/>
      <c r="N3558" s="5"/>
      <c r="O3558" s="10"/>
      <c r="P3558" s="8"/>
    </row>
    <row r="3559" spans="1:16" s="2" customFormat="1" x14ac:dyDescent="0.15">
      <c r="A3559" s="3"/>
      <c r="B3559" s="3"/>
      <c r="J3559" s="3"/>
      <c r="K3559" s="5"/>
      <c r="L3559" s="8"/>
      <c r="N3559" s="5"/>
      <c r="O3559" s="10"/>
      <c r="P3559" s="8"/>
    </row>
    <row r="3560" spans="1:16" s="2" customFormat="1" x14ac:dyDescent="0.15">
      <c r="A3560" s="3"/>
      <c r="B3560" s="3"/>
      <c r="J3560" s="3"/>
      <c r="K3560" s="5"/>
      <c r="L3560" s="8"/>
      <c r="N3560" s="5"/>
      <c r="O3560" s="10"/>
      <c r="P3560" s="8"/>
    </row>
    <row r="3561" spans="1:16" s="2" customFormat="1" x14ac:dyDescent="0.15">
      <c r="A3561" s="3"/>
      <c r="B3561" s="3"/>
      <c r="J3561" s="3"/>
      <c r="K3561" s="5"/>
      <c r="L3561" s="8"/>
      <c r="N3561" s="5"/>
      <c r="O3561" s="10"/>
      <c r="P3561" s="8"/>
    </row>
    <row r="3562" spans="1:16" s="2" customFormat="1" x14ac:dyDescent="0.15">
      <c r="A3562" s="3"/>
      <c r="B3562" s="3"/>
      <c r="J3562" s="3"/>
      <c r="K3562" s="5"/>
      <c r="L3562" s="8"/>
      <c r="N3562" s="5"/>
      <c r="O3562" s="10"/>
      <c r="P3562" s="8"/>
    </row>
    <row r="3563" spans="1:16" s="2" customFormat="1" x14ac:dyDescent="0.15">
      <c r="A3563" s="3"/>
      <c r="B3563" s="3"/>
      <c r="J3563" s="3"/>
      <c r="K3563" s="5"/>
      <c r="L3563" s="8"/>
      <c r="N3563" s="5"/>
      <c r="O3563" s="10"/>
      <c r="P3563" s="8"/>
    </row>
    <row r="3564" spans="1:16" s="2" customFormat="1" x14ac:dyDescent="0.15">
      <c r="A3564" s="3"/>
      <c r="B3564" s="3"/>
      <c r="J3564" s="3"/>
      <c r="K3564" s="5"/>
      <c r="L3564" s="8"/>
      <c r="N3564" s="5"/>
      <c r="O3564" s="10"/>
      <c r="P3564" s="8"/>
    </row>
    <row r="3565" spans="1:16" s="2" customFormat="1" x14ac:dyDescent="0.15">
      <c r="A3565" s="3"/>
      <c r="B3565" s="3"/>
      <c r="J3565" s="3"/>
      <c r="K3565" s="5"/>
      <c r="L3565" s="8"/>
      <c r="N3565" s="5"/>
      <c r="O3565" s="10"/>
      <c r="P3565" s="8"/>
    </row>
    <row r="3566" spans="1:16" s="2" customFormat="1" x14ac:dyDescent="0.15">
      <c r="A3566" s="3"/>
      <c r="B3566" s="3"/>
      <c r="J3566" s="3"/>
      <c r="K3566" s="5"/>
      <c r="L3566" s="8"/>
      <c r="N3566" s="5"/>
      <c r="O3566" s="10"/>
      <c r="P3566" s="8"/>
    </row>
    <row r="3567" spans="1:16" s="2" customFormat="1" x14ac:dyDescent="0.15">
      <c r="A3567" s="3"/>
      <c r="B3567" s="3"/>
      <c r="J3567" s="3"/>
      <c r="K3567" s="5"/>
      <c r="L3567" s="8"/>
      <c r="N3567" s="5"/>
      <c r="O3567" s="10"/>
      <c r="P3567" s="8"/>
    </row>
    <row r="3568" spans="1:16" s="2" customFormat="1" x14ac:dyDescent="0.15">
      <c r="A3568" s="3"/>
      <c r="B3568" s="3"/>
      <c r="J3568" s="3"/>
      <c r="K3568" s="5"/>
      <c r="L3568" s="8"/>
      <c r="N3568" s="5"/>
      <c r="O3568" s="10"/>
      <c r="P3568" s="8"/>
    </row>
    <row r="3569" spans="1:16" s="2" customFormat="1" x14ac:dyDescent="0.15">
      <c r="A3569" s="3"/>
      <c r="B3569" s="3"/>
      <c r="J3569" s="3"/>
      <c r="K3569" s="5"/>
      <c r="L3569" s="8"/>
      <c r="N3569" s="5"/>
      <c r="O3569" s="10"/>
      <c r="P3569" s="8"/>
    </row>
    <row r="3570" spans="1:16" s="2" customFormat="1" x14ac:dyDescent="0.15">
      <c r="A3570" s="3"/>
      <c r="B3570" s="3"/>
      <c r="J3570" s="3"/>
      <c r="K3570" s="5"/>
      <c r="L3570" s="8"/>
      <c r="N3570" s="5"/>
      <c r="O3570" s="10"/>
      <c r="P3570" s="8"/>
    </row>
    <row r="3571" spans="1:16" s="2" customFormat="1" x14ac:dyDescent="0.15">
      <c r="A3571" s="3"/>
      <c r="B3571" s="3"/>
      <c r="J3571" s="3"/>
      <c r="K3571" s="5"/>
      <c r="L3571" s="8"/>
      <c r="N3571" s="5"/>
      <c r="O3571" s="10"/>
      <c r="P3571" s="8"/>
    </row>
    <row r="3572" spans="1:16" s="2" customFormat="1" x14ac:dyDescent="0.15">
      <c r="A3572" s="3"/>
      <c r="B3572" s="3"/>
      <c r="J3572" s="3"/>
      <c r="K3572" s="5"/>
      <c r="L3572" s="8"/>
      <c r="N3572" s="5"/>
      <c r="O3572" s="10"/>
      <c r="P3572" s="8"/>
    </row>
    <row r="3573" spans="1:16" s="2" customFormat="1" x14ac:dyDescent="0.15">
      <c r="A3573" s="3"/>
      <c r="B3573" s="3"/>
      <c r="J3573" s="3"/>
      <c r="K3573" s="5"/>
      <c r="L3573" s="8"/>
      <c r="N3573" s="5"/>
      <c r="O3573" s="10"/>
      <c r="P3573" s="8"/>
    </row>
    <row r="3574" spans="1:16" s="2" customFormat="1" x14ac:dyDescent="0.15">
      <c r="A3574" s="3"/>
      <c r="B3574" s="3"/>
      <c r="J3574" s="3"/>
      <c r="K3574" s="5"/>
      <c r="L3574" s="8"/>
      <c r="N3574" s="5"/>
      <c r="O3574" s="10"/>
      <c r="P3574" s="8"/>
    </row>
    <row r="3575" spans="1:16" s="2" customFormat="1" x14ac:dyDescent="0.15">
      <c r="A3575" s="3"/>
      <c r="B3575" s="3"/>
      <c r="J3575" s="3"/>
      <c r="K3575" s="5"/>
      <c r="L3575" s="8"/>
      <c r="N3575" s="5"/>
      <c r="O3575" s="10"/>
      <c r="P3575" s="8"/>
    </row>
    <row r="3576" spans="1:16" s="2" customFormat="1" x14ac:dyDescent="0.15">
      <c r="A3576" s="3"/>
      <c r="B3576" s="3"/>
      <c r="J3576" s="3"/>
      <c r="K3576" s="5"/>
      <c r="L3576" s="8"/>
      <c r="N3576" s="5"/>
      <c r="O3576" s="10"/>
      <c r="P3576" s="8"/>
    </row>
    <row r="3577" spans="1:16" s="2" customFormat="1" x14ac:dyDescent="0.15">
      <c r="A3577" s="3"/>
      <c r="B3577" s="3"/>
      <c r="J3577" s="3"/>
      <c r="K3577" s="5"/>
      <c r="L3577" s="8"/>
      <c r="N3577" s="5"/>
      <c r="O3577" s="10"/>
      <c r="P3577" s="8"/>
    </row>
    <row r="3578" spans="1:16" s="2" customFormat="1" x14ac:dyDescent="0.15">
      <c r="A3578" s="3"/>
      <c r="B3578" s="3"/>
      <c r="J3578" s="3"/>
      <c r="K3578" s="5"/>
      <c r="L3578" s="8"/>
      <c r="N3578" s="5"/>
      <c r="O3578" s="10"/>
      <c r="P3578" s="8"/>
    </row>
    <row r="3579" spans="1:16" s="2" customFormat="1" x14ac:dyDescent="0.15">
      <c r="A3579" s="3"/>
      <c r="B3579" s="3"/>
      <c r="J3579" s="3"/>
      <c r="K3579" s="5"/>
      <c r="L3579" s="8"/>
      <c r="N3579" s="5"/>
      <c r="O3579" s="10"/>
      <c r="P3579" s="8"/>
    </row>
    <row r="3580" spans="1:16" s="2" customFormat="1" x14ac:dyDescent="0.15">
      <c r="A3580" s="3"/>
      <c r="B3580" s="3"/>
      <c r="J3580" s="3"/>
      <c r="K3580" s="5"/>
      <c r="L3580" s="8"/>
      <c r="N3580" s="5"/>
      <c r="O3580" s="10"/>
      <c r="P3580" s="8"/>
    </row>
    <row r="3581" spans="1:16" s="2" customFormat="1" x14ac:dyDescent="0.15">
      <c r="A3581" s="3"/>
      <c r="B3581" s="3"/>
      <c r="J3581" s="3"/>
      <c r="K3581" s="5"/>
      <c r="L3581" s="8"/>
      <c r="N3581" s="5"/>
      <c r="O3581" s="10"/>
      <c r="P3581" s="8"/>
    </row>
    <row r="3582" spans="1:16" s="2" customFormat="1" x14ac:dyDescent="0.15">
      <c r="A3582" s="3"/>
      <c r="B3582" s="3"/>
      <c r="J3582" s="3"/>
      <c r="K3582" s="5"/>
      <c r="L3582" s="8"/>
      <c r="N3582" s="5"/>
      <c r="O3582" s="10"/>
      <c r="P3582" s="8"/>
    </row>
    <row r="3583" spans="1:16" s="2" customFormat="1" x14ac:dyDescent="0.15">
      <c r="A3583" s="3"/>
      <c r="B3583" s="3"/>
      <c r="J3583" s="3"/>
      <c r="K3583" s="5"/>
      <c r="L3583" s="8"/>
      <c r="N3583" s="5"/>
      <c r="O3583" s="10"/>
      <c r="P3583" s="8"/>
    </row>
    <row r="3584" spans="1:16" s="2" customFormat="1" x14ac:dyDescent="0.15">
      <c r="A3584" s="3"/>
      <c r="B3584" s="3"/>
      <c r="J3584" s="3"/>
      <c r="K3584" s="5"/>
      <c r="L3584" s="8"/>
      <c r="N3584" s="5"/>
      <c r="O3584" s="10"/>
      <c r="P3584" s="8"/>
    </row>
    <row r="3585" spans="1:16" s="2" customFormat="1" x14ac:dyDescent="0.15">
      <c r="A3585" s="3"/>
      <c r="B3585" s="3"/>
      <c r="J3585" s="3"/>
      <c r="K3585" s="5"/>
      <c r="L3585" s="8"/>
      <c r="N3585" s="5"/>
      <c r="O3585" s="10"/>
      <c r="P3585" s="8"/>
    </row>
    <row r="3586" spans="1:16" s="2" customFormat="1" x14ac:dyDescent="0.15">
      <c r="A3586" s="3"/>
      <c r="B3586" s="3"/>
      <c r="J3586" s="3"/>
      <c r="K3586" s="5"/>
      <c r="L3586" s="8"/>
      <c r="N3586" s="5"/>
      <c r="O3586" s="10"/>
      <c r="P3586" s="8"/>
    </row>
    <row r="3587" spans="1:16" s="2" customFormat="1" x14ac:dyDescent="0.15">
      <c r="A3587" s="3"/>
      <c r="B3587" s="3"/>
      <c r="J3587" s="3"/>
      <c r="K3587" s="5"/>
      <c r="L3587" s="8"/>
      <c r="N3587" s="5"/>
      <c r="O3587" s="10"/>
      <c r="P3587" s="8"/>
    </row>
    <row r="3588" spans="1:16" s="2" customFormat="1" x14ac:dyDescent="0.15">
      <c r="A3588" s="3"/>
      <c r="B3588" s="3"/>
      <c r="J3588" s="3"/>
      <c r="K3588" s="5"/>
      <c r="L3588" s="8"/>
      <c r="N3588" s="5"/>
      <c r="O3588" s="10"/>
      <c r="P3588" s="8"/>
    </row>
    <row r="3589" spans="1:16" s="2" customFormat="1" x14ac:dyDescent="0.15">
      <c r="A3589" s="3"/>
      <c r="B3589" s="3"/>
      <c r="J3589" s="3"/>
      <c r="K3589" s="5"/>
      <c r="L3589" s="8"/>
      <c r="N3589" s="5"/>
      <c r="O3589" s="10"/>
      <c r="P3589" s="8"/>
    </row>
    <row r="3590" spans="1:16" s="2" customFormat="1" x14ac:dyDescent="0.15">
      <c r="A3590" s="3"/>
      <c r="B3590" s="3"/>
      <c r="J3590" s="3"/>
      <c r="K3590" s="5"/>
      <c r="L3590" s="8"/>
      <c r="N3590" s="5"/>
      <c r="O3590" s="10"/>
      <c r="P3590" s="8"/>
    </row>
    <row r="3591" spans="1:16" s="2" customFormat="1" x14ac:dyDescent="0.15">
      <c r="A3591" s="3"/>
      <c r="B3591" s="3"/>
      <c r="J3591" s="3"/>
      <c r="K3591" s="5"/>
      <c r="L3591" s="8"/>
      <c r="N3591" s="5"/>
      <c r="O3591" s="10"/>
      <c r="P3591" s="8"/>
    </row>
    <row r="3592" spans="1:16" s="2" customFormat="1" x14ac:dyDescent="0.15">
      <c r="A3592" s="3"/>
      <c r="B3592" s="3"/>
      <c r="J3592" s="3"/>
      <c r="K3592" s="5"/>
      <c r="L3592" s="8"/>
      <c r="N3592" s="5"/>
      <c r="O3592" s="10"/>
      <c r="P3592" s="8"/>
    </row>
    <row r="3593" spans="1:16" s="2" customFormat="1" x14ac:dyDescent="0.15">
      <c r="A3593" s="3"/>
      <c r="B3593" s="3"/>
      <c r="J3593" s="3"/>
      <c r="K3593" s="5"/>
      <c r="L3593" s="8"/>
      <c r="N3593" s="5"/>
      <c r="O3593" s="10"/>
      <c r="P3593" s="8"/>
    </row>
    <row r="3594" spans="1:16" s="2" customFormat="1" x14ac:dyDescent="0.15">
      <c r="A3594" s="3"/>
      <c r="B3594" s="3"/>
      <c r="J3594" s="3"/>
      <c r="K3594" s="5"/>
      <c r="L3594" s="8"/>
      <c r="N3594" s="5"/>
      <c r="O3594" s="10"/>
      <c r="P3594" s="8"/>
    </row>
    <row r="3595" spans="1:16" s="2" customFormat="1" x14ac:dyDescent="0.15">
      <c r="A3595" s="3"/>
      <c r="B3595" s="3"/>
      <c r="J3595" s="3"/>
      <c r="K3595" s="5"/>
      <c r="L3595" s="8"/>
      <c r="N3595" s="5"/>
      <c r="O3595" s="10"/>
      <c r="P3595" s="8"/>
    </row>
    <row r="3596" spans="1:16" s="2" customFormat="1" x14ac:dyDescent="0.15">
      <c r="A3596" s="3"/>
      <c r="B3596" s="3"/>
      <c r="J3596" s="3"/>
      <c r="K3596" s="5"/>
      <c r="L3596" s="8"/>
      <c r="N3596" s="5"/>
      <c r="O3596" s="10"/>
      <c r="P3596" s="8"/>
    </row>
    <row r="3597" spans="1:16" s="2" customFormat="1" x14ac:dyDescent="0.15">
      <c r="A3597" s="3"/>
      <c r="B3597" s="3"/>
      <c r="J3597" s="3"/>
      <c r="K3597" s="5"/>
      <c r="L3597" s="8"/>
      <c r="N3597" s="5"/>
      <c r="O3597" s="10"/>
      <c r="P3597" s="8"/>
    </row>
    <row r="3598" spans="1:16" s="2" customFormat="1" x14ac:dyDescent="0.15">
      <c r="A3598" s="3"/>
      <c r="B3598" s="3"/>
      <c r="J3598" s="3"/>
      <c r="K3598" s="5"/>
      <c r="L3598" s="8"/>
      <c r="N3598" s="5"/>
      <c r="O3598" s="10"/>
      <c r="P3598" s="8"/>
    </row>
    <row r="3599" spans="1:16" s="2" customFormat="1" x14ac:dyDescent="0.15">
      <c r="A3599" s="3"/>
      <c r="B3599" s="3"/>
      <c r="J3599" s="3"/>
      <c r="K3599" s="5"/>
      <c r="L3599" s="8"/>
      <c r="N3599" s="5"/>
      <c r="O3599" s="10"/>
      <c r="P3599" s="8"/>
    </row>
    <row r="3600" spans="1:16" s="2" customFormat="1" x14ac:dyDescent="0.15">
      <c r="A3600" s="3"/>
      <c r="B3600" s="3"/>
      <c r="J3600" s="3"/>
      <c r="K3600" s="5"/>
      <c r="L3600" s="8"/>
      <c r="N3600" s="5"/>
      <c r="O3600" s="10"/>
      <c r="P3600" s="8"/>
    </row>
    <row r="3601" spans="1:16" s="2" customFormat="1" x14ac:dyDescent="0.15">
      <c r="A3601" s="3"/>
      <c r="B3601" s="3"/>
      <c r="J3601" s="3"/>
      <c r="K3601" s="5"/>
      <c r="L3601" s="8"/>
      <c r="N3601" s="5"/>
      <c r="O3601" s="10"/>
      <c r="P3601" s="8"/>
    </row>
    <row r="3602" spans="1:16" s="2" customFormat="1" x14ac:dyDescent="0.15">
      <c r="A3602" s="3"/>
      <c r="B3602" s="3"/>
      <c r="J3602" s="3"/>
      <c r="K3602" s="5"/>
      <c r="L3602" s="8"/>
      <c r="N3602" s="5"/>
      <c r="O3602" s="10"/>
      <c r="P3602" s="8"/>
    </row>
    <row r="3603" spans="1:16" s="2" customFormat="1" x14ac:dyDescent="0.15">
      <c r="A3603" s="3"/>
      <c r="B3603" s="3"/>
      <c r="J3603" s="3"/>
      <c r="K3603" s="5"/>
      <c r="L3603" s="8"/>
      <c r="N3603" s="5"/>
      <c r="O3603" s="10"/>
      <c r="P3603" s="8"/>
    </row>
    <row r="3604" spans="1:16" s="2" customFormat="1" x14ac:dyDescent="0.15">
      <c r="A3604" s="3"/>
      <c r="B3604" s="3"/>
      <c r="J3604" s="3"/>
      <c r="K3604" s="5"/>
      <c r="L3604" s="8"/>
      <c r="N3604" s="5"/>
      <c r="O3604" s="10"/>
      <c r="P3604" s="8"/>
    </row>
    <row r="3605" spans="1:16" s="2" customFormat="1" x14ac:dyDescent="0.15">
      <c r="A3605" s="3"/>
      <c r="B3605" s="3"/>
      <c r="J3605" s="3"/>
      <c r="K3605" s="5"/>
      <c r="L3605" s="8"/>
      <c r="N3605" s="5"/>
      <c r="O3605" s="10"/>
      <c r="P3605" s="8"/>
    </row>
    <row r="3606" spans="1:16" s="2" customFormat="1" x14ac:dyDescent="0.15">
      <c r="A3606" s="3"/>
      <c r="B3606" s="3"/>
      <c r="J3606" s="3"/>
      <c r="K3606" s="5"/>
      <c r="L3606" s="8"/>
      <c r="N3606" s="5"/>
      <c r="O3606" s="10"/>
      <c r="P3606" s="8"/>
    </row>
    <row r="3607" spans="1:16" s="2" customFormat="1" x14ac:dyDescent="0.15">
      <c r="A3607" s="3"/>
      <c r="B3607" s="3"/>
      <c r="J3607" s="3"/>
      <c r="K3607" s="5"/>
      <c r="L3607" s="8"/>
      <c r="N3607" s="5"/>
      <c r="O3607" s="10"/>
      <c r="P3607" s="8"/>
    </row>
    <row r="3608" spans="1:16" s="2" customFormat="1" x14ac:dyDescent="0.15">
      <c r="A3608" s="3"/>
      <c r="B3608" s="3"/>
      <c r="J3608" s="3"/>
      <c r="K3608" s="5"/>
      <c r="L3608" s="8"/>
      <c r="N3608" s="5"/>
      <c r="O3608" s="10"/>
      <c r="P3608" s="8"/>
    </row>
    <row r="3609" spans="1:16" s="2" customFormat="1" x14ac:dyDescent="0.15">
      <c r="A3609" s="3"/>
      <c r="B3609" s="3"/>
      <c r="J3609" s="3"/>
      <c r="K3609" s="5"/>
      <c r="L3609" s="8"/>
      <c r="N3609" s="5"/>
      <c r="O3609" s="10"/>
      <c r="P3609" s="8"/>
    </row>
    <row r="3610" spans="1:16" s="2" customFormat="1" x14ac:dyDescent="0.15">
      <c r="A3610" s="3"/>
      <c r="B3610" s="3"/>
      <c r="J3610" s="3"/>
      <c r="K3610" s="5"/>
      <c r="L3610" s="8"/>
      <c r="N3610" s="5"/>
      <c r="O3610" s="10"/>
      <c r="P3610" s="8"/>
    </row>
    <row r="3611" spans="1:16" s="2" customFormat="1" x14ac:dyDescent="0.15">
      <c r="A3611" s="3"/>
      <c r="B3611" s="3"/>
      <c r="J3611" s="3"/>
      <c r="K3611" s="5"/>
      <c r="L3611" s="8"/>
      <c r="N3611" s="5"/>
      <c r="O3611" s="10"/>
      <c r="P3611" s="8"/>
    </row>
    <row r="3612" spans="1:16" s="2" customFormat="1" x14ac:dyDescent="0.15">
      <c r="A3612" s="3"/>
      <c r="B3612" s="3"/>
      <c r="J3612" s="3"/>
      <c r="K3612" s="5"/>
      <c r="L3612" s="8"/>
      <c r="N3612" s="5"/>
      <c r="O3612" s="10"/>
      <c r="P3612" s="8"/>
    </row>
    <row r="3613" spans="1:16" s="2" customFormat="1" x14ac:dyDescent="0.15">
      <c r="A3613" s="3"/>
      <c r="B3613" s="3"/>
      <c r="J3613" s="3"/>
      <c r="K3613" s="5"/>
      <c r="L3613" s="8"/>
      <c r="N3613" s="5"/>
      <c r="O3613" s="10"/>
      <c r="P3613" s="8"/>
    </row>
    <row r="3614" spans="1:16" s="2" customFormat="1" x14ac:dyDescent="0.15">
      <c r="A3614" s="3"/>
      <c r="B3614" s="3"/>
      <c r="J3614" s="3"/>
      <c r="K3614" s="5"/>
      <c r="L3614" s="8"/>
      <c r="N3614" s="5"/>
      <c r="O3614" s="10"/>
      <c r="P3614" s="8"/>
    </row>
    <row r="3615" spans="1:16" s="2" customFormat="1" x14ac:dyDescent="0.15">
      <c r="A3615" s="3"/>
      <c r="B3615" s="3"/>
      <c r="J3615" s="3"/>
      <c r="K3615" s="5"/>
      <c r="L3615" s="8"/>
      <c r="N3615" s="5"/>
      <c r="O3615" s="10"/>
      <c r="P3615" s="8"/>
    </row>
    <row r="3616" spans="1:16" s="2" customFormat="1" x14ac:dyDescent="0.15">
      <c r="A3616" s="3"/>
      <c r="B3616" s="3"/>
      <c r="J3616" s="3"/>
      <c r="K3616" s="5"/>
      <c r="L3616" s="8"/>
      <c r="N3616" s="5"/>
      <c r="O3616" s="10"/>
      <c r="P3616" s="8"/>
    </row>
    <row r="3617" spans="1:16" s="2" customFormat="1" x14ac:dyDescent="0.15">
      <c r="A3617" s="3"/>
      <c r="B3617" s="3"/>
      <c r="J3617" s="3"/>
      <c r="K3617" s="5"/>
      <c r="L3617" s="8"/>
      <c r="N3617" s="5"/>
      <c r="O3617" s="10"/>
      <c r="P3617" s="8"/>
    </row>
    <row r="3618" spans="1:16" s="2" customFormat="1" x14ac:dyDescent="0.15">
      <c r="A3618" s="3"/>
      <c r="B3618" s="3"/>
      <c r="J3618" s="3"/>
      <c r="K3618" s="5"/>
      <c r="L3618" s="8"/>
      <c r="N3618" s="5"/>
      <c r="O3618" s="10"/>
      <c r="P3618" s="8"/>
    </row>
    <row r="3619" spans="1:16" s="2" customFormat="1" x14ac:dyDescent="0.15">
      <c r="A3619" s="3"/>
      <c r="B3619" s="3"/>
      <c r="J3619" s="3"/>
      <c r="K3619" s="5"/>
      <c r="L3619" s="8"/>
      <c r="N3619" s="5"/>
      <c r="O3619" s="10"/>
      <c r="P3619" s="8"/>
    </row>
    <row r="3620" spans="1:16" s="2" customFormat="1" x14ac:dyDescent="0.15">
      <c r="A3620" s="3"/>
      <c r="B3620" s="3"/>
      <c r="J3620" s="3"/>
      <c r="K3620" s="5"/>
      <c r="L3620" s="8"/>
      <c r="N3620" s="5"/>
      <c r="O3620" s="10"/>
      <c r="P3620" s="8"/>
    </row>
    <row r="3621" spans="1:16" s="2" customFormat="1" x14ac:dyDescent="0.15">
      <c r="A3621" s="3"/>
      <c r="B3621" s="3"/>
      <c r="J3621" s="3"/>
      <c r="K3621" s="5"/>
      <c r="L3621" s="8"/>
      <c r="N3621" s="5"/>
      <c r="O3621" s="10"/>
      <c r="P3621" s="8"/>
    </row>
    <row r="3622" spans="1:16" s="2" customFormat="1" x14ac:dyDescent="0.15">
      <c r="A3622" s="3"/>
      <c r="B3622" s="3"/>
      <c r="J3622" s="3"/>
      <c r="K3622" s="5"/>
      <c r="L3622" s="8"/>
      <c r="N3622" s="5"/>
      <c r="O3622" s="10"/>
      <c r="P3622" s="8"/>
    </row>
    <row r="3623" spans="1:16" s="2" customFormat="1" x14ac:dyDescent="0.15">
      <c r="A3623" s="3"/>
      <c r="B3623" s="3"/>
      <c r="J3623" s="3"/>
      <c r="K3623" s="5"/>
      <c r="L3623" s="8"/>
      <c r="N3623" s="5"/>
      <c r="O3623" s="10"/>
      <c r="P3623" s="8"/>
    </row>
    <row r="3624" spans="1:16" s="2" customFormat="1" x14ac:dyDescent="0.15">
      <c r="A3624" s="3"/>
      <c r="B3624" s="3"/>
      <c r="J3624" s="3"/>
      <c r="K3624" s="5"/>
      <c r="L3624" s="8"/>
      <c r="N3624" s="5"/>
      <c r="O3624" s="10"/>
      <c r="P3624" s="8"/>
    </row>
    <row r="3625" spans="1:16" s="2" customFormat="1" x14ac:dyDescent="0.15">
      <c r="A3625" s="3"/>
      <c r="B3625" s="3"/>
      <c r="J3625" s="3"/>
      <c r="K3625" s="5"/>
      <c r="L3625" s="8"/>
      <c r="N3625" s="5"/>
      <c r="O3625" s="10"/>
      <c r="P3625" s="8"/>
    </row>
    <row r="3626" spans="1:16" s="2" customFormat="1" x14ac:dyDescent="0.15">
      <c r="A3626" s="3"/>
      <c r="B3626" s="3"/>
      <c r="J3626" s="3"/>
      <c r="K3626" s="5"/>
      <c r="L3626" s="8"/>
      <c r="N3626" s="5"/>
      <c r="O3626" s="10"/>
      <c r="P3626" s="8"/>
    </row>
    <row r="3627" spans="1:16" s="2" customFormat="1" x14ac:dyDescent="0.15">
      <c r="A3627" s="3"/>
      <c r="B3627" s="3"/>
      <c r="J3627" s="3"/>
      <c r="K3627" s="5"/>
      <c r="L3627" s="8"/>
      <c r="N3627" s="5"/>
      <c r="O3627" s="10"/>
      <c r="P3627" s="8"/>
    </row>
    <row r="3628" spans="1:16" s="2" customFormat="1" x14ac:dyDescent="0.15">
      <c r="A3628" s="3"/>
      <c r="B3628" s="3"/>
      <c r="J3628" s="3"/>
      <c r="K3628" s="5"/>
      <c r="L3628" s="8"/>
      <c r="N3628" s="5"/>
      <c r="O3628" s="10"/>
      <c r="P3628" s="8"/>
    </row>
    <row r="3629" spans="1:16" s="2" customFormat="1" x14ac:dyDescent="0.15">
      <c r="A3629" s="3"/>
      <c r="B3629" s="3"/>
      <c r="J3629" s="3"/>
      <c r="K3629" s="5"/>
      <c r="L3629" s="8"/>
      <c r="N3629" s="5"/>
      <c r="O3629" s="10"/>
      <c r="P3629" s="8"/>
    </row>
    <row r="3630" spans="1:16" s="2" customFormat="1" x14ac:dyDescent="0.15">
      <c r="A3630" s="3"/>
      <c r="B3630" s="3"/>
      <c r="J3630" s="3"/>
      <c r="K3630" s="5"/>
      <c r="L3630" s="8"/>
      <c r="N3630" s="5"/>
      <c r="O3630" s="10"/>
      <c r="P3630" s="8"/>
    </row>
    <row r="3631" spans="1:16" s="2" customFormat="1" x14ac:dyDescent="0.15">
      <c r="A3631" s="3"/>
      <c r="B3631" s="3"/>
      <c r="J3631" s="3"/>
      <c r="K3631" s="5"/>
      <c r="L3631" s="8"/>
      <c r="N3631" s="5"/>
      <c r="O3631" s="10"/>
      <c r="P3631" s="8"/>
    </row>
    <row r="3632" spans="1:16" s="2" customFormat="1" x14ac:dyDescent="0.15">
      <c r="A3632" s="3"/>
      <c r="B3632" s="3"/>
      <c r="J3632" s="3"/>
      <c r="K3632" s="5"/>
      <c r="L3632" s="8"/>
      <c r="N3632" s="5"/>
      <c r="O3632" s="10"/>
      <c r="P3632" s="8"/>
    </row>
    <row r="3633" spans="1:16" s="2" customFormat="1" x14ac:dyDescent="0.15">
      <c r="A3633" s="3"/>
      <c r="B3633" s="3"/>
      <c r="J3633" s="3"/>
      <c r="K3633" s="5"/>
      <c r="L3633" s="8"/>
      <c r="N3633" s="5"/>
      <c r="O3633" s="10"/>
      <c r="P3633" s="8"/>
    </row>
    <row r="3634" spans="1:16" s="2" customFormat="1" x14ac:dyDescent="0.15">
      <c r="A3634" s="3"/>
      <c r="B3634" s="3"/>
      <c r="J3634" s="3"/>
      <c r="K3634" s="5"/>
      <c r="L3634" s="8"/>
      <c r="N3634" s="5"/>
      <c r="O3634" s="10"/>
      <c r="P3634" s="8"/>
    </row>
    <row r="3635" spans="1:16" s="2" customFormat="1" x14ac:dyDescent="0.15">
      <c r="A3635" s="3"/>
      <c r="B3635" s="3"/>
      <c r="J3635" s="3"/>
      <c r="K3635" s="5"/>
      <c r="L3635" s="8"/>
      <c r="N3635" s="5"/>
      <c r="O3635" s="10"/>
      <c r="P3635" s="8"/>
    </row>
    <row r="3636" spans="1:16" s="2" customFormat="1" x14ac:dyDescent="0.15">
      <c r="A3636" s="3"/>
      <c r="B3636" s="3"/>
      <c r="J3636" s="3"/>
      <c r="K3636" s="5"/>
      <c r="L3636" s="8"/>
      <c r="N3636" s="5"/>
      <c r="O3636" s="10"/>
      <c r="P3636" s="8"/>
    </row>
    <row r="3637" spans="1:16" s="2" customFormat="1" x14ac:dyDescent="0.15">
      <c r="A3637" s="3"/>
      <c r="B3637" s="3"/>
      <c r="J3637" s="3"/>
      <c r="K3637" s="5"/>
      <c r="L3637" s="8"/>
      <c r="N3637" s="5"/>
      <c r="O3637" s="10"/>
      <c r="P3637" s="8"/>
    </row>
    <row r="3638" spans="1:16" s="2" customFormat="1" x14ac:dyDescent="0.15">
      <c r="A3638" s="3"/>
      <c r="B3638" s="3"/>
      <c r="J3638" s="3"/>
      <c r="K3638" s="5"/>
      <c r="L3638" s="8"/>
      <c r="N3638" s="5"/>
      <c r="O3638" s="10"/>
      <c r="P3638" s="8"/>
    </row>
    <row r="3639" spans="1:16" s="2" customFormat="1" x14ac:dyDescent="0.15">
      <c r="A3639" s="3"/>
      <c r="B3639" s="3"/>
      <c r="J3639" s="3"/>
      <c r="K3639" s="5"/>
      <c r="L3639" s="8"/>
      <c r="N3639" s="5"/>
      <c r="O3639" s="10"/>
      <c r="P3639" s="8"/>
    </row>
    <row r="3640" spans="1:16" s="2" customFormat="1" x14ac:dyDescent="0.15">
      <c r="A3640" s="3"/>
      <c r="B3640" s="3"/>
      <c r="J3640" s="3"/>
      <c r="K3640" s="5"/>
      <c r="L3640" s="8"/>
      <c r="N3640" s="5"/>
      <c r="O3640" s="10"/>
      <c r="P3640" s="8"/>
    </row>
    <row r="3641" spans="1:16" s="2" customFormat="1" x14ac:dyDescent="0.15">
      <c r="A3641" s="3"/>
      <c r="B3641" s="3"/>
      <c r="J3641" s="3"/>
      <c r="K3641" s="5"/>
      <c r="L3641" s="8"/>
      <c r="N3641" s="5"/>
      <c r="O3641" s="10"/>
      <c r="P3641" s="8"/>
    </row>
    <row r="3642" spans="1:16" s="2" customFormat="1" x14ac:dyDescent="0.15">
      <c r="A3642" s="3"/>
      <c r="B3642" s="3"/>
      <c r="J3642" s="3"/>
      <c r="K3642" s="5"/>
      <c r="L3642" s="8"/>
      <c r="N3642" s="5"/>
      <c r="O3642" s="10"/>
      <c r="P3642" s="8"/>
    </row>
    <row r="3643" spans="1:16" s="2" customFormat="1" x14ac:dyDescent="0.15">
      <c r="A3643" s="3"/>
      <c r="B3643" s="3"/>
      <c r="J3643" s="3"/>
      <c r="K3643" s="5"/>
      <c r="L3643" s="8"/>
      <c r="N3643" s="5"/>
      <c r="O3643" s="10"/>
      <c r="P3643" s="8"/>
    </row>
    <row r="3644" spans="1:16" s="2" customFormat="1" x14ac:dyDescent="0.15">
      <c r="A3644" s="3"/>
      <c r="B3644" s="3"/>
      <c r="J3644" s="3"/>
      <c r="K3644" s="5"/>
      <c r="L3644" s="8"/>
      <c r="N3644" s="5"/>
      <c r="O3644" s="10"/>
      <c r="P3644" s="8"/>
    </row>
    <row r="3645" spans="1:16" s="2" customFormat="1" x14ac:dyDescent="0.15">
      <c r="A3645" s="3"/>
      <c r="B3645" s="3"/>
      <c r="J3645" s="3"/>
      <c r="K3645" s="5"/>
      <c r="L3645" s="8"/>
      <c r="N3645" s="5"/>
      <c r="O3645" s="10"/>
      <c r="P3645" s="8"/>
    </row>
    <row r="3646" spans="1:16" s="2" customFormat="1" x14ac:dyDescent="0.15">
      <c r="A3646" s="3"/>
      <c r="B3646" s="3"/>
      <c r="J3646" s="3"/>
      <c r="K3646" s="5"/>
      <c r="L3646" s="8"/>
      <c r="N3646" s="5"/>
      <c r="O3646" s="10"/>
      <c r="P3646" s="8"/>
    </row>
    <row r="3647" spans="1:16" s="2" customFormat="1" x14ac:dyDescent="0.15">
      <c r="A3647" s="3"/>
      <c r="B3647" s="3"/>
      <c r="J3647" s="3"/>
      <c r="K3647" s="5"/>
      <c r="L3647" s="8"/>
      <c r="N3647" s="5"/>
      <c r="O3647" s="10"/>
      <c r="P3647" s="8"/>
    </row>
    <row r="3648" spans="1:16" s="2" customFormat="1" x14ac:dyDescent="0.15">
      <c r="A3648" s="3"/>
      <c r="B3648" s="3"/>
      <c r="J3648" s="3"/>
      <c r="K3648" s="5"/>
      <c r="L3648" s="8"/>
      <c r="N3648" s="5"/>
      <c r="O3648" s="10"/>
      <c r="P3648" s="8"/>
    </row>
    <row r="3649" spans="1:16" s="2" customFormat="1" x14ac:dyDescent="0.15">
      <c r="A3649" s="3"/>
      <c r="B3649" s="3"/>
      <c r="J3649" s="3"/>
      <c r="K3649" s="5"/>
      <c r="L3649" s="8"/>
      <c r="N3649" s="5"/>
      <c r="O3649" s="10"/>
      <c r="P3649" s="8"/>
    </row>
    <row r="3650" spans="1:16" s="2" customFormat="1" x14ac:dyDescent="0.15">
      <c r="A3650" s="3"/>
      <c r="B3650" s="3"/>
      <c r="J3650" s="3"/>
      <c r="K3650" s="5"/>
      <c r="L3650" s="8"/>
      <c r="N3650" s="5"/>
      <c r="O3650" s="10"/>
      <c r="P3650" s="8"/>
    </row>
    <row r="3651" spans="1:16" s="2" customFormat="1" x14ac:dyDescent="0.15">
      <c r="A3651" s="3"/>
      <c r="B3651" s="3"/>
      <c r="J3651" s="3"/>
      <c r="K3651" s="5"/>
      <c r="L3651" s="8"/>
      <c r="N3651" s="5"/>
      <c r="O3651" s="10"/>
      <c r="P3651" s="8"/>
    </row>
    <row r="3652" spans="1:16" s="2" customFormat="1" x14ac:dyDescent="0.15">
      <c r="A3652" s="3"/>
      <c r="B3652" s="3"/>
      <c r="J3652" s="3"/>
      <c r="K3652" s="5"/>
      <c r="L3652" s="8"/>
      <c r="N3652" s="5"/>
      <c r="O3652" s="10"/>
      <c r="P3652" s="8"/>
    </row>
    <row r="3653" spans="1:16" s="2" customFormat="1" x14ac:dyDescent="0.15">
      <c r="A3653" s="3"/>
      <c r="B3653" s="3"/>
      <c r="J3653" s="3"/>
      <c r="K3653" s="5"/>
      <c r="L3653" s="8"/>
      <c r="N3653" s="5"/>
      <c r="O3653" s="10"/>
      <c r="P3653" s="8"/>
    </row>
    <row r="3654" spans="1:16" s="2" customFormat="1" x14ac:dyDescent="0.15">
      <c r="A3654" s="3"/>
      <c r="B3654" s="3"/>
      <c r="J3654" s="3"/>
      <c r="K3654" s="5"/>
      <c r="L3654" s="8"/>
      <c r="N3654" s="5"/>
      <c r="O3654" s="10"/>
      <c r="P3654" s="8"/>
    </row>
    <row r="3655" spans="1:16" s="2" customFormat="1" x14ac:dyDescent="0.15">
      <c r="A3655" s="3"/>
      <c r="B3655" s="3"/>
      <c r="J3655" s="3"/>
      <c r="K3655" s="5"/>
      <c r="L3655" s="8"/>
      <c r="N3655" s="5"/>
      <c r="O3655" s="10"/>
      <c r="P3655" s="8"/>
    </row>
    <row r="3656" spans="1:16" s="2" customFormat="1" x14ac:dyDescent="0.15">
      <c r="A3656" s="3"/>
      <c r="B3656" s="3"/>
      <c r="J3656" s="3"/>
      <c r="K3656" s="5"/>
      <c r="L3656" s="8"/>
      <c r="N3656" s="5"/>
      <c r="O3656" s="10"/>
      <c r="P3656" s="8"/>
    </row>
    <row r="3657" spans="1:16" s="2" customFormat="1" x14ac:dyDescent="0.15">
      <c r="A3657" s="3"/>
      <c r="B3657" s="3"/>
      <c r="J3657" s="3"/>
      <c r="K3657" s="5"/>
      <c r="L3657" s="8"/>
      <c r="N3657" s="5"/>
      <c r="O3657" s="10"/>
      <c r="P3657" s="8"/>
    </row>
    <row r="3658" spans="1:16" s="2" customFormat="1" x14ac:dyDescent="0.15">
      <c r="A3658" s="3"/>
      <c r="B3658" s="3"/>
      <c r="J3658" s="3"/>
      <c r="K3658" s="5"/>
      <c r="L3658" s="8"/>
      <c r="N3658" s="5"/>
      <c r="O3658" s="10"/>
      <c r="P3658" s="8"/>
    </row>
    <row r="3659" spans="1:16" s="2" customFormat="1" x14ac:dyDescent="0.15">
      <c r="A3659" s="3"/>
      <c r="B3659" s="3"/>
      <c r="J3659" s="3"/>
      <c r="K3659" s="5"/>
      <c r="L3659" s="8"/>
      <c r="N3659" s="5"/>
      <c r="O3659" s="10"/>
      <c r="P3659" s="8"/>
    </row>
    <row r="3660" spans="1:16" s="2" customFormat="1" x14ac:dyDescent="0.15">
      <c r="A3660" s="3"/>
      <c r="B3660" s="3"/>
      <c r="J3660" s="3"/>
      <c r="K3660" s="5"/>
      <c r="L3660" s="8"/>
      <c r="N3660" s="5"/>
      <c r="O3660" s="10"/>
      <c r="P3660" s="8"/>
    </row>
    <row r="3661" spans="1:16" s="2" customFormat="1" x14ac:dyDescent="0.15">
      <c r="A3661" s="3"/>
      <c r="B3661" s="3"/>
      <c r="J3661" s="3"/>
      <c r="K3661" s="5"/>
      <c r="L3661" s="8"/>
      <c r="N3661" s="5"/>
      <c r="O3661" s="10"/>
      <c r="P3661" s="8"/>
    </row>
    <row r="3662" spans="1:16" s="2" customFormat="1" x14ac:dyDescent="0.15">
      <c r="A3662" s="3"/>
      <c r="B3662" s="3"/>
      <c r="J3662" s="3"/>
      <c r="K3662" s="5"/>
      <c r="L3662" s="8"/>
      <c r="N3662" s="5"/>
      <c r="O3662" s="10"/>
      <c r="P3662" s="8"/>
    </row>
    <row r="3663" spans="1:16" s="2" customFormat="1" x14ac:dyDescent="0.15">
      <c r="A3663" s="3"/>
      <c r="B3663" s="3"/>
      <c r="J3663" s="3"/>
      <c r="K3663" s="5"/>
      <c r="L3663" s="8"/>
      <c r="N3663" s="5"/>
      <c r="O3663" s="10"/>
      <c r="P3663" s="8"/>
    </row>
    <row r="3664" spans="1:16" s="2" customFormat="1" x14ac:dyDescent="0.15">
      <c r="A3664" s="3"/>
      <c r="B3664" s="3"/>
      <c r="J3664" s="3"/>
      <c r="K3664" s="5"/>
      <c r="L3664" s="8"/>
      <c r="N3664" s="5"/>
      <c r="O3664" s="10"/>
      <c r="P3664" s="8"/>
    </row>
    <row r="3665" spans="1:16" s="2" customFormat="1" x14ac:dyDescent="0.15">
      <c r="A3665" s="3"/>
      <c r="B3665" s="3"/>
      <c r="J3665" s="3"/>
      <c r="K3665" s="5"/>
      <c r="L3665" s="8"/>
      <c r="N3665" s="5"/>
      <c r="O3665" s="10"/>
      <c r="P3665" s="8"/>
    </row>
    <row r="3666" spans="1:16" s="2" customFormat="1" x14ac:dyDescent="0.15">
      <c r="A3666" s="3"/>
      <c r="B3666" s="3"/>
      <c r="J3666" s="3"/>
      <c r="K3666" s="5"/>
      <c r="L3666" s="8"/>
      <c r="N3666" s="5"/>
      <c r="O3666" s="10"/>
      <c r="P3666" s="8"/>
    </row>
    <row r="3667" spans="1:16" s="2" customFormat="1" x14ac:dyDescent="0.15">
      <c r="A3667" s="3"/>
      <c r="B3667" s="3"/>
      <c r="J3667" s="3"/>
      <c r="K3667" s="5"/>
      <c r="L3667" s="8"/>
      <c r="N3667" s="5"/>
      <c r="O3667" s="10"/>
      <c r="P3667" s="8"/>
    </row>
    <row r="3668" spans="1:16" s="2" customFormat="1" x14ac:dyDescent="0.15">
      <c r="A3668" s="3"/>
      <c r="B3668" s="3"/>
      <c r="J3668" s="3"/>
      <c r="K3668" s="5"/>
      <c r="L3668" s="8"/>
      <c r="N3668" s="5"/>
      <c r="O3668" s="10"/>
      <c r="P3668" s="8"/>
    </row>
    <row r="3669" spans="1:16" s="2" customFormat="1" x14ac:dyDescent="0.15">
      <c r="A3669" s="3"/>
      <c r="B3669" s="3"/>
      <c r="J3669" s="3"/>
      <c r="K3669" s="5"/>
      <c r="L3669" s="8"/>
      <c r="N3669" s="5"/>
      <c r="O3669" s="10"/>
      <c r="P3669" s="8"/>
    </row>
    <row r="3670" spans="1:16" s="2" customFormat="1" x14ac:dyDescent="0.15">
      <c r="A3670" s="3"/>
      <c r="B3670" s="3"/>
      <c r="J3670" s="3"/>
      <c r="K3670" s="5"/>
      <c r="L3670" s="8"/>
      <c r="N3670" s="5"/>
      <c r="O3670" s="10"/>
      <c r="P3670" s="8"/>
    </row>
    <row r="3671" spans="1:16" s="2" customFormat="1" x14ac:dyDescent="0.15">
      <c r="A3671" s="3"/>
      <c r="B3671" s="3"/>
      <c r="J3671" s="3"/>
      <c r="K3671" s="5"/>
      <c r="L3671" s="8"/>
      <c r="N3671" s="5"/>
      <c r="O3671" s="10"/>
      <c r="P3671" s="8"/>
    </row>
    <row r="3672" spans="1:16" s="2" customFormat="1" x14ac:dyDescent="0.15">
      <c r="A3672" s="3"/>
      <c r="B3672" s="3"/>
      <c r="J3672" s="3"/>
      <c r="K3672" s="5"/>
      <c r="L3672" s="8"/>
      <c r="N3672" s="5"/>
      <c r="O3672" s="10"/>
      <c r="P3672" s="8"/>
    </row>
    <row r="3673" spans="1:16" s="2" customFormat="1" x14ac:dyDescent="0.15">
      <c r="A3673" s="3"/>
      <c r="B3673" s="3"/>
      <c r="J3673" s="3"/>
      <c r="K3673" s="5"/>
      <c r="L3673" s="8"/>
      <c r="N3673" s="5"/>
      <c r="O3673" s="10"/>
      <c r="P3673" s="8"/>
    </row>
    <row r="3674" spans="1:16" s="2" customFormat="1" x14ac:dyDescent="0.15">
      <c r="A3674" s="3"/>
      <c r="B3674" s="3"/>
      <c r="J3674" s="3"/>
      <c r="K3674" s="5"/>
      <c r="L3674" s="8"/>
      <c r="N3674" s="5"/>
      <c r="O3674" s="10"/>
      <c r="P3674" s="8"/>
    </row>
    <row r="3675" spans="1:16" s="2" customFormat="1" x14ac:dyDescent="0.15">
      <c r="A3675" s="3"/>
      <c r="B3675" s="3"/>
      <c r="J3675" s="3"/>
      <c r="K3675" s="5"/>
      <c r="L3675" s="8"/>
      <c r="N3675" s="5"/>
      <c r="O3675" s="10"/>
      <c r="P3675" s="8"/>
    </row>
    <row r="3676" spans="1:16" s="2" customFormat="1" x14ac:dyDescent="0.15">
      <c r="A3676" s="3"/>
      <c r="B3676" s="3"/>
      <c r="J3676" s="3"/>
      <c r="K3676" s="5"/>
      <c r="L3676" s="8"/>
      <c r="N3676" s="5"/>
      <c r="O3676" s="10"/>
      <c r="P3676" s="8"/>
    </row>
    <row r="3677" spans="1:16" s="2" customFormat="1" x14ac:dyDescent="0.15">
      <c r="A3677" s="3"/>
      <c r="B3677" s="3"/>
      <c r="J3677" s="3"/>
      <c r="K3677" s="5"/>
      <c r="L3677" s="8"/>
      <c r="N3677" s="5"/>
      <c r="O3677" s="10"/>
      <c r="P3677" s="8"/>
    </row>
    <row r="3678" spans="1:16" s="2" customFormat="1" x14ac:dyDescent="0.15">
      <c r="A3678" s="3"/>
      <c r="B3678" s="3"/>
      <c r="J3678" s="3"/>
      <c r="K3678" s="5"/>
      <c r="L3678" s="8"/>
      <c r="N3678" s="5"/>
      <c r="O3678" s="10"/>
      <c r="P3678" s="8"/>
    </row>
    <row r="3679" spans="1:16" s="2" customFormat="1" x14ac:dyDescent="0.15">
      <c r="A3679" s="3"/>
      <c r="B3679" s="3"/>
      <c r="J3679" s="3"/>
      <c r="K3679" s="5"/>
      <c r="L3679" s="8"/>
      <c r="N3679" s="5"/>
      <c r="O3679" s="10"/>
      <c r="P3679" s="8"/>
    </row>
    <row r="3680" spans="1:16" s="2" customFormat="1" x14ac:dyDescent="0.15">
      <c r="A3680" s="3"/>
      <c r="B3680" s="3"/>
      <c r="J3680" s="3"/>
      <c r="K3680" s="5"/>
      <c r="L3680" s="8"/>
      <c r="N3680" s="5"/>
      <c r="O3680" s="10"/>
      <c r="P3680" s="8"/>
    </row>
    <row r="3681" spans="1:16" s="2" customFormat="1" x14ac:dyDescent="0.15">
      <c r="A3681" s="3"/>
      <c r="B3681" s="3"/>
      <c r="J3681" s="3"/>
      <c r="K3681" s="5"/>
      <c r="L3681" s="8"/>
      <c r="N3681" s="5"/>
      <c r="O3681" s="10"/>
      <c r="P3681" s="8"/>
    </row>
    <row r="3682" spans="1:16" s="2" customFormat="1" x14ac:dyDescent="0.15">
      <c r="A3682" s="3"/>
      <c r="B3682" s="3"/>
      <c r="J3682" s="3"/>
      <c r="K3682" s="5"/>
      <c r="L3682" s="8"/>
      <c r="N3682" s="5"/>
      <c r="O3682" s="10"/>
      <c r="P3682" s="8"/>
    </row>
    <row r="3683" spans="1:16" s="2" customFormat="1" x14ac:dyDescent="0.15">
      <c r="A3683" s="3"/>
      <c r="B3683" s="3"/>
      <c r="J3683" s="3"/>
      <c r="K3683" s="5"/>
      <c r="L3683" s="8"/>
      <c r="N3683" s="5"/>
      <c r="O3683" s="10"/>
      <c r="P3683" s="8"/>
    </row>
    <row r="3684" spans="1:16" s="2" customFormat="1" x14ac:dyDescent="0.15">
      <c r="A3684" s="3"/>
      <c r="B3684" s="3"/>
      <c r="J3684" s="3"/>
      <c r="K3684" s="5"/>
      <c r="L3684" s="8"/>
      <c r="N3684" s="5"/>
      <c r="O3684" s="10"/>
      <c r="P3684" s="8"/>
    </row>
    <row r="3685" spans="1:16" s="2" customFormat="1" x14ac:dyDescent="0.15">
      <c r="A3685" s="3"/>
      <c r="B3685" s="3"/>
      <c r="J3685" s="3"/>
      <c r="K3685" s="5"/>
      <c r="L3685" s="8"/>
      <c r="N3685" s="5"/>
      <c r="O3685" s="10"/>
      <c r="P3685" s="8"/>
    </row>
    <row r="3686" spans="1:16" s="2" customFormat="1" x14ac:dyDescent="0.15">
      <c r="A3686" s="3"/>
      <c r="B3686" s="3"/>
      <c r="J3686" s="3"/>
      <c r="K3686" s="5"/>
      <c r="L3686" s="8"/>
      <c r="N3686" s="5"/>
      <c r="O3686" s="10"/>
      <c r="P3686" s="8"/>
    </row>
    <row r="3687" spans="1:16" s="2" customFormat="1" x14ac:dyDescent="0.15">
      <c r="A3687" s="3"/>
      <c r="B3687" s="3"/>
      <c r="J3687" s="3"/>
      <c r="K3687" s="5"/>
      <c r="L3687" s="8"/>
      <c r="N3687" s="5"/>
      <c r="O3687" s="10"/>
      <c r="P3687" s="8"/>
    </row>
    <row r="3688" spans="1:16" s="2" customFormat="1" x14ac:dyDescent="0.15">
      <c r="A3688" s="3"/>
      <c r="B3688" s="3"/>
      <c r="J3688" s="3"/>
      <c r="K3688" s="5"/>
      <c r="L3688" s="8"/>
      <c r="N3688" s="5"/>
      <c r="O3688" s="10"/>
      <c r="P3688" s="8"/>
    </row>
    <row r="3689" spans="1:16" s="2" customFormat="1" x14ac:dyDescent="0.15">
      <c r="A3689" s="3"/>
      <c r="B3689" s="3"/>
      <c r="J3689" s="3"/>
      <c r="K3689" s="5"/>
      <c r="L3689" s="8"/>
      <c r="N3689" s="5"/>
      <c r="O3689" s="10"/>
      <c r="P3689" s="8"/>
    </row>
    <row r="3690" spans="1:16" s="2" customFormat="1" x14ac:dyDescent="0.15">
      <c r="A3690" s="3"/>
      <c r="B3690" s="3"/>
      <c r="J3690" s="3"/>
      <c r="K3690" s="5"/>
      <c r="L3690" s="8"/>
      <c r="N3690" s="5"/>
      <c r="O3690" s="10"/>
      <c r="P3690" s="8"/>
    </row>
    <row r="3691" spans="1:16" s="2" customFormat="1" x14ac:dyDescent="0.15">
      <c r="A3691" s="3"/>
      <c r="B3691" s="3"/>
      <c r="J3691" s="3"/>
      <c r="K3691" s="5"/>
      <c r="L3691" s="8"/>
      <c r="N3691" s="5"/>
      <c r="O3691" s="10"/>
      <c r="P3691" s="8"/>
    </row>
    <row r="3692" spans="1:16" s="2" customFormat="1" x14ac:dyDescent="0.15">
      <c r="A3692" s="3"/>
      <c r="B3692" s="3"/>
      <c r="J3692" s="3"/>
      <c r="K3692" s="5"/>
      <c r="L3692" s="8"/>
      <c r="N3692" s="5"/>
      <c r="O3692" s="10"/>
      <c r="P3692" s="8"/>
    </row>
    <row r="3693" spans="1:16" s="2" customFormat="1" x14ac:dyDescent="0.15">
      <c r="A3693" s="3"/>
      <c r="B3693" s="3"/>
      <c r="J3693" s="3"/>
      <c r="K3693" s="5"/>
      <c r="L3693" s="8"/>
      <c r="N3693" s="5"/>
      <c r="O3693" s="10"/>
      <c r="P3693" s="8"/>
    </row>
    <row r="3694" spans="1:16" s="2" customFormat="1" x14ac:dyDescent="0.15">
      <c r="A3694" s="3"/>
      <c r="B3694" s="3"/>
      <c r="J3694" s="3"/>
      <c r="K3694" s="5"/>
      <c r="L3694" s="8"/>
      <c r="N3694" s="5"/>
      <c r="O3694" s="10"/>
      <c r="P3694" s="8"/>
    </row>
    <row r="3695" spans="1:16" s="2" customFormat="1" x14ac:dyDescent="0.15">
      <c r="A3695" s="3"/>
      <c r="B3695" s="3"/>
      <c r="J3695" s="3"/>
      <c r="K3695" s="5"/>
      <c r="L3695" s="8"/>
      <c r="N3695" s="5"/>
      <c r="O3695" s="10"/>
      <c r="P3695" s="8"/>
    </row>
    <row r="3696" spans="1:16" s="2" customFormat="1" x14ac:dyDescent="0.15">
      <c r="A3696" s="3"/>
      <c r="B3696" s="3"/>
      <c r="J3696" s="3"/>
      <c r="K3696" s="5"/>
      <c r="L3696" s="8"/>
      <c r="N3696" s="5"/>
      <c r="O3696" s="10"/>
      <c r="P3696" s="8"/>
    </row>
    <row r="3697" spans="1:16" s="2" customFormat="1" x14ac:dyDescent="0.15">
      <c r="A3697" s="3"/>
      <c r="B3697" s="3"/>
      <c r="J3697" s="3"/>
      <c r="K3697" s="5"/>
      <c r="L3697" s="8"/>
      <c r="N3697" s="5"/>
      <c r="O3697" s="10"/>
      <c r="P3697" s="8"/>
    </row>
    <row r="3698" spans="1:16" s="2" customFormat="1" x14ac:dyDescent="0.15">
      <c r="A3698" s="3"/>
      <c r="B3698" s="3"/>
      <c r="J3698" s="3"/>
      <c r="K3698" s="5"/>
      <c r="L3698" s="8"/>
      <c r="N3698" s="5"/>
      <c r="O3698" s="10"/>
      <c r="P3698" s="8"/>
    </row>
    <row r="3699" spans="1:16" s="2" customFormat="1" x14ac:dyDescent="0.15">
      <c r="A3699" s="3"/>
      <c r="B3699" s="3"/>
      <c r="J3699" s="3"/>
      <c r="K3699" s="5"/>
      <c r="L3699" s="8"/>
      <c r="N3699" s="5"/>
      <c r="O3699" s="10"/>
      <c r="P3699" s="8"/>
    </row>
    <row r="3700" spans="1:16" s="2" customFormat="1" x14ac:dyDescent="0.15">
      <c r="A3700" s="3"/>
      <c r="B3700" s="3"/>
      <c r="J3700" s="3"/>
      <c r="K3700" s="5"/>
      <c r="L3700" s="8"/>
      <c r="N3700" s="5"/>
      <c r="O3700" s="10"/>
      <c r="P3700" s="8"/>
    </row>
    <row r="3701" spans="1:16" s="2" customFormat="1" x14ac:dyDescent="0.15">
      <c r="A3701" s="3"/>
      <c r="B3701" s="3"/>
      <c r="J3701" s="3"/>
      <c r="K3701" s="5"/>
      <c r="L3701" s="8"/>
      <c r="N3701" s="5"/>
      <c r="O3701" s="10"/>
      <c r="P3701" s="8"/>
    </row>
    <row r="3702" spans="1:16" s="2" customFormat="1" x14ac:dyDescent="0.15">
      <c r="A3702" s="3"/>
      <c r="B3702" s="3"/>
      <c r="J3702" s="3"/>
      <c r="K3702" s="5"/>
      <c r="L3702" s="8"/>
      <c r="N3702" s="5"/>
      <c r="O3702" s="10"/>
      <c r="P3702" s="8"/>
    </row>
    <row r="3703" spans="1:16" s="2" customFormat="1" x14ac:dyDescent="0.15">
      <c r="A3703" s="3"/>
      <c r="B3703" s="3"/>
      <c r="J3703" s="3"/>
      <c r="K3703" s="5"/>
      <c r="L3703" s="8"/>
      <c r="N3703" s="5"/>
      <c r="O3703" s="10"/>
      <c r="P3703" s="8"/>
    </row>
    <row r="3704" spans="1:16" s="2" customFormat="1" x14ac:dyDescent="0.15">
      <c r="A3704" s="3"/>
      <c r="B3704" s="3"/>
      <c r="J3704" s="3"/>
      <c r="K3704" s="5"/>
      <c r="L3704" s="8"/>
      <c r="N3704" s="5"/>
      <c r="O3704" s="10"/>
      <c r="P3704" s="8"/>
    </row>
    <row r="3705" spans="1:16" s="2" customFormat="1" x14ac:dyDescent="0.15">
      <c r="A3705" s="3"/>
      <c r="B3705" s="3"/>
      <c r="J3705" s="3"/>
      <c r="K3705" s="5"/>
      <c r="L3705" s="8"/>
      <c r="N3705" s="5"/>
      <c r="O3705" s="10"/>
      <c r="P3705" s="8"/>
    </row>
    <row r="3706" spans="1:16" s="2" customFormat="1" x14ac:dyDescent="0.15">
      <c r="A3706" s="3"/>
      <c r="B3706" s="3"/>
      <c r="J3706" s="3"/>
      <c r="K3706" s="5"/>
      <c r="L3706" s="8"/>
      <c r="N3706" s="5"/>
      <c r="O3706" s="10"/>
      <c r="P3706" s="8"/>
    </row>
    <row r="3707" spans="1:16" s="2" customFormat="1" x14ac:dyDescent="0.15">
      <c r="A3707" s="3"/>
      <c r="B3707" s="3"/>
      <c r="J3707" s="3"/>
      <c r="K3707" s="5"/>
      <c r="L3707" s="8"/>
      <c r="N3707" s="5"/>
      <c r="O3707" s="10"/>
      <c r="P3707" s="8"/>
    </row>
    <row r="3708" spans="1:16" s="2" customFormat="1" x14ac:dyDescent="0.15">
      <c r="A3708" s="3"/>
      <c r="B3708" s="3"/>
      <c r="J3708" s="3"/>
      <c r="K3708" s="5"/>
      <c r="L3708" s="8"/>
      <c r="N3708" s="5"/>
      <c r="O3708" s="10"/>
      <c r="P3708" s="8"/>
    </row>
    <row r="3709" spans="1:16" s="2" customFormat="1" x14ac:dyDescent="0.15">
      <c r="A3709" s="3"/>
      <c r="B3709" s="3"/>
      <c r="J3709" s="3"/>
      <c r="K3709" s="5"/>
      <c r="L3709" s="8"/>
      <c r="N3709" s="5"/>
      <c r="O3709" s="10"/>
      <c r="P3709" s="8"/>
    </row>
    <row r="3710" spans="1:16" s="2" customFormat="1" x14ac:dyDescent="0.15">
      <c r="A3710" s="3"/>
      <c r="B3710" s="3"/>
      <c r="J3710" s="3"/>
      <c r="K3710" s="5"/>
      <c r="L3710" s="8"/>
      <c r="N3710" s="5"/>
      <c r="O3710" s="10"/>
      <c r="P3710" s="8"/>
    </row>
    <row r="3711" spans="1:16" s="2" customFormat="1" x14ac:dyDescent="0.15">
      <c r="A3711" s="3"/>
      <c r="B3711" s="3"/>
      <c r="J3711" s="3"/>
      <c r="K3711" s="5"/>
      <c r="L3711" s="8"/>
      <c r="N3711" s="5"/>
      <c r="O3711" s="10"/>
      <c r="P3711" s="8"/>
    </row>
    <row r="3712" spans="1:16" s="2" customFormat="1" x14ac:dyDescent="0.15">
      <c r="A3712" s="3"/>
      <c r="B3712" s="3"/>
      <c r="J3712" s="3"/>
      <c r="K3712" s="5"/>
      <c r="L3712" s="8"/>
      <c r="N3712" s="5"/>
      <c r="O3712" s="10"/>
      <c r="P3712" s="8"/>
    </row>
    <row r="3713" spans="1:16" s="2" customFormat="1" x14ac:dyDescent="0.15">
      <c r="A3713" s="3"/>
      <c r="B3713" s="3"/>
      <c r="J3713" s="3"/>
      <c r="K3713" s="5"/>
      <c r="L3713" s="8"/>
      <c r="N3713" s="5"/>
      <c r="O3713" s="10"/>
      <c r="P3713" s="8"/>
    </row>
    <row r="3714" spans="1:16" s="2" customFormat="1" x14ac:dyDescent="0.15">
      <c r="A3714" s="3"/>
      <c r="B3714" s="3"/>
      <c r="J3714" s="3"/>
      <c r="K3714" s="5"/>
      <c r="L3714" s="8"/>
      <c r="N3714" s="5"/>
      <c r="O3714" s="10"/>
      <c r="P3714" s="8"/>
    </row>
    <row r="3715" spans="1:16" s="2" customFormat="1" x14ac:dyDescent="0.15">
      <c r="A3715" s="3"/>
      <c r="B3715" s="3"/>
      <c r="J3715" s="3"/>
      <c r="K3715" s="5"/>
      <c r="L3715" s="8"/>
      <c r="N3715" s="5"/>
      <c r="O3715" s="10"/>
      <c r="P3715" s="8"/>
    </row>
    <row r="3716" spans="1:16" s="2" customFormat="1" x14ac:dyDescent="0.15">
      <c r="A3716" s="3"/>
      <c r="B3716" s="3"/>
      <c r="J3716" s="3"/>
      <c r="K3716" s="5"/>
      <c r="L3716" s="8"/>
      <c r="N3716" s="5"/>
      <c r="O3716" s="10"/>
      <c r="P3716" s="8"/>
    </row>
    <row r="3717" spans="1:16" s="2" customFormat="1" x14ac:dyDescent="0.15">
      <c r="A3717" s="3"/>
      <c r="B3717" s="3"/>
      <c r="J3717" s="3"/>
      <c r="K3717" s="5"/>
      <c r="L3717" s="8"/>
      <c r="N3717" s="5"/>
      <c r="O3717" s="10"/>
      <c r="P3717" s="8"/>
    </row>
    <row r="3718" spans="1:16" s="2" customFormat="1" x14ac:dyDescent="0.15">
      <c r="A3718" s="3"/>
      <c r="B3718" s="3"/>
      <c r="J3718" s="3"/>
      <c r="K3718" s="5"/>
      <c r="L3718" s="8"/>
      <c r="N3718" s="5"/>
      <c r="O3718" s="10"/>
      <c r="P3718" s="8"/>
    </row>
    <row r="3719" spans="1:16" s="2" customFormat="1" x14ac:dyDescent="0.15">
      <c r="A3719" s="3"/>
      <c r="B3719" s="3"/>
      <c r="J3719" s="3"/>
      <c r="K3719" s="5"/>
      <c r="L3719" s="8"/>
      <c r="N3719" s="5"/>
      <c r="O3719" s="10"/>
      <c r="P3719" s="8"/>
    </row>
    <row r="3720" spans="1:16" s="2" customFormat="1" x14ac:dyDescent="0.15">
      <c r="A3720" s="3"/>
      <c r="B3720" s="3"/>
      <c r="J3720" s="3"/>
      <c r="K3720" s="5"/>
      <c r="L3720" s="8"/>
      <c r="N3720" s="5"/>
      <c r="O3720" s="10"/>
      <c r="P3720" s="8"/>
    </row>
    <row r="3721" spans="1:16" s="2" customFormat="1" x14ac:dyDescent="0.15">
      <c r="A3721" s="3"/>
      <c r="B3721" s="3"/>
      <c r="J3721" s="3"/>
      <c r="K3721" s="5"/>
      <c r="L3721" s="8"/>
      <c r="N3721" s="5"/>
      <c r="O3721" s="10"/>
      <c r="P3721" s="8"/>
    </row>
    <row r="3722" spans="1:16" s="2" customFormat="1" x14ac:dyDescent="0.15">
      <c r="A3722" s="3"/>
      <c r="B3722" s="3"/>
      <c r="J3722" s="3"/>
      <c r="K3722" s="5"/>
      <c r="L3722" s="8"/>
      <c r="N3722" s="5"/>
      <c r="O3722" s="10"/>
      <c r="P3722" s="8"/>
    </row>
    <row r="3723" spans="1:16" s="2" customFormat="1" x14ac:dyDescent="0.15">
      <c r="A3723" s="3"/>
      <c r="B3723" s="3"/>
      <c r="J3723" s="3"/>
      <c r="K3723" s="5"/>
      <c r="L3723" s="8"/>
      <c r="N3723" s="5"/>
      <c r="O3723" s="10"/>
      <c r="P3723" s="8"/>
    </row>
    <row r="3724" spans="1:16" s="2" customFormat="1" x14ac:dyDescent="0.15">
      <c r="A3724" s="3"/>
      <c r="B3724" s="3"/>
      <c r="J3724" s="3"/>
      <c r="K3724" s="5"/>
      <c r="L3724" s="8"/>
      <c r="N3724" s="5"/>
      <c r="O3724" s="10"/>
      <c r="P3724" s="8"/>
    </row>
    <row r="3725" spans="1:16" s="2" customFormat="1" x14ac:dyDescent="0.15">
      <c r="A3725" s="3"/>
      <c r="B3725" s="3"/>
      <c r="J3725" s="3"/>
      <c r="K3725" s="5"/>
      <c r="L3725" s="8"/>
      <c r="N3725" s="5"/>
      <c r="O3725" s="10"/>
      <c r="P3725" s="8"/>
    </row>
    <row r="3726" spans="1:16" s="2" customFormat="1" x14ac:dyDescent="0.15">
      <c r="A3726" s="3"/>
      <c r="B3726" s="3"/>
      <c r="J3726" s="3"/>
      <c r="K3726" s="5"/>
      <c r="L3726" s="8"/>
      <c r="N3726" s="5"/>
      <c r="O3726" s="10"/>
      <c r="P3726" s="8"/>
    </row>
    <row r="3727" spans="1:16" s="2" customFormat="1" x14ac:dyDescent="0.15">
      <c r="A3727" s="3"/>
      <c r="B3727" s="3"/>
      <c r="J3727" s="3"/>
      <c r="K3727" s="5"/>
      <c r="L3727" s="8"/>
      <c r="N3727" s="5"/>
      <c r="O3727" s="10"/>
      <c r="P3727" s="8"/>
    </row>
    <row r="3728" spans="1:16" s="2" customFormat="1" x14ac:dyDescent="0.15">
      <c r="A3728" s="3"/>
      <c r="B3728" s="3"/>
      <c r="J3728" s="3"/>
      <c r="K3728" s="5"/>
      <c r="L3728" s="8"/>
      <c r="N3728" s="5"/>
      <c r="O3728" s="10"/>
      <c r="P3728" s="8"/>
    </row>
    <row r="3729" spans="1:16" s="2" customFormat="1" x14ac:dyDescent="0.15">
      <c r="A3729" s="3"/>
      <c r="B3729" s="3"/>
      <c r="J3729" s="3"/>
      <c r="K3729" s="5"/>
      <c r="L3729" s="8"/>
      <c r="N3729" s="5"/>
      <c r="O3729" s="10"/>
      <c r="P3729" s="8"/>
    </row>
    <row r="3730" spans="1:16" s="2" customFormat="1" x14ac:dyDescent="0.15">
      <c r="A3730" s="3"/>
      <c r="B3730" s="3"/>
      <c r="J3730" s="3"/>
      <c r="K3730" s="5"/>
      <c r="L3730" s="8"/>
      <c r="N3730" s="5"/>
      <c r="O3730" s="10"/>
      <c r="P3730" s="8"/>
    </row>
    <row r="3731" spans="1:16" s="2" customFormat="1" x14ac:dyDescent="0.15">
      <c r="A3731" s="3"/>
      <c r="B3731" s="3"/>
      <c r="J3731" s="3"/>
      <c r="K3731" s="5"/>
      <c r="L3731" s="8"/>
      <c r="N3731" s="5"/>
      <c r="O3731" s="10"/>
      <c r="P3731" s="8"/>
    </row>
    <row r="3732" spans="1:16" s="2" customFormat="1" x14ac:dyDescent="0.15">
      <c r="A3732" s="3"/>
      <c r="B3732" s="3"/>
      <c r="J3732" s="3"/>
      <c r="K3732" s="5"/>
      <c r="L3732" s="8"/>
      <c r="N3732" s="5"/>
      <c r="O3732" s="10"/>
      <c r="P3732" s="8"/>
    </row>
    <row r="3733" spans="1:16" s="2" customFormat="1" x14ac:dyDescent="0.15">
      <c r="A3733" s="3"/>
      <c r="B3733" s="3"/>
      <c r="J3733" s="3"/>
      <c r="K3733" s="5"/>
      <c r="L3733" s="8"/>
      <c r="N3733" s="5"/>
      <c r="O3733" s="10"/>
      <c r="P3733" s="8"/>
    </row>
    <row r="3734" spans="1:16" s="2" customFormat="1" x14ac:dyDescent="0.15">
      <c r="A3734" s="3"/>
      <c r="B3734" s="3"/>
      <c r="J3734" s="3"/>
      <c r="K3734" s="5"/>
      <c r="L3734" s="8"/>
      <c r="N3734" s="5"/>
      <c r="O3734" s="10"/>
      <c r="P3734" s="8"/>
    </row>
    <row r="3735" spans="1:16" s="2" customFormat="1" x14ac:dyDescent="0.15">
      <c r="A3735" s="3"/>
      <c r="B3735" s="3"/>
      <c r="J3735" s="3"/>
      <c r="K3735" s="5"/>
      <c r="L3735" s="8"/>
      <c r="N3735" s="5"/>
      <c r="O3735" s="10"/>
      <c r="P3735" s="8"/>
    </row>
    <row r="3736" spans="1:16" s="2" customFormat="1" x14ac:dyDescent="0.15">
      <c r="A3736" s="3"/>
      <c r="B3736" s="3"/>
      <c r="J3736" s="3"/>
      <c r="K3736" s="5"/>
      <c r="L3736" s="8"/>
      <c r="N3736" s="5"/>
      <c r="O3736" s="10"/>
      <c r="P3736" s="8"/>
    </row>
    <row r="3737" spans="1:16" s="2" customFormat="1" x14ac:dyDescent="0.15">
      <c r="A3737" s="3"/>
      <c r="B3737" s="3"/>
      <c r="J3737" s="3"/>
      <c r="K3737" s="5"/>
      <c r="L3737" s="8"/>
      <c r="N3737" s="5"/>
      <c r="O3737" s="10"/>
      <c r="P3737" s="8"/>
    </row>
    <row r="3738" spans="1:16" s="2" customFormat="1" x14ac:dyDescent="0.15">
      <c r="A3738" s="3"/>
      <c r="B3738" s="3"/>
      <c r="J3738" s="3"/>
      <c r="K3738" s="5"/>
      <c r="L3738" s="8"/>
      <c r="N3738" s="5"/>
      <c r="O3738" s="10"/>
      <c r="P3738" s="8"/>
    </row>
    <row r="3739" spans="1:16" s="2" customFormat="1" x14ac:dyDescent="0.15">
      <c r="A3739" s="3"/>
      <c r="B3739" s="3"/>
      <c r="J3739" s="3"/>
      <c r="K3739" s="5"/>
      <c r="L3739" s="8"/>
      <c r="N3739" s="5"/>
      <c r="O3739" s="10"/>
      <c r="P3739" s="8"/>
    </row>
    <row r="3740" spans="1:16" s="2" customFormat="1" x14ac:dyDescent="0.15">
      <c r="A3740" s="3"/>
      <c r="B3740" s="3"/>
      <c r="J3740" s="3"/>
      <c r="K3740" s="5"/>
      <c r="L3740" s="8"/>
      <c r="N3740" s="5"/>
      <c r="O3740" s="10"/>
      <c r="P3740" s="8"/>
    </row>
    <row r="3741" spans="1:16" s="2" customFormat="1" x14ac:dyDescent="0.15">
      <c r="A3741" s="3"/>
      <c r="B3741" s="3"/>
      <c r="J3741" s="3"/>
      <c r="K3741" s="5"/>
      <c r="L3741" s="8"/>
      <c r="N3741" s="5"/>
      <c r="O3741" s="10"/>
      <c r="P3741" s="8"/>
    </row>
    <row r="3742" spans="1:16" s="2" customFormat="1" x14ac:dyDescent="0.15">
      <c r="A3742" s="3"/>
      <c r="B3742" s="3"/>
      <c r="J3742" s="3"/>
      <c r="K3742" s="5"/>
      <c r="L3742" s="8"/>
      <c r="N3742" s="5"/>
      <c r="O3742" s="10"/>
      <c r="P3742" s="8"/>
    </row>
    <row r="3743" spans="1:16" s="2" customFormat="1" x14ac:dyDescent="0.15">
      <c r="A3743" s="3"/>
      <c r="B3743" s="3"/>
      <c r="J3743" s="3"/>
      <c r="K3743" s="5"/>
      <c r="L3743" s="8"/>
      <c r="N3743" s="5"/>
      <c r="O3743" s="10"/>
      <c r="P3743" s="8"/>
    </row>
    <row r="3744" spans="1:16" s="2" customFormat="1" x14ac:dyDescent="0.15">
      <c r="A3744" s="3"/>
      <c r="B3744" s="3"/>
      <c r="J3744" s="3"/>
      <c r="K3744" s="5"/>
      <c r="L3744" s="8"/>
      <c r="N3744" s="5"/>
      <c r="O3744" s="10"/>
      <c r="P3744" s="8"/>
    </row>
    <row r="3745" spans="1:16" s="2" customFormat="1" x14ac:dyDescent="0.15">
      <c r="A3745" s="3"/>
      <c r="B3745" s="3"/>
      <c r="J3745" s="3"/>
      <c r="K3745" s="5"/>
      <c r="L3745" s="8"/>
      <c r="N3745" s="5"/>
      <c r="O3745" s="10"/>
      <c r="P3745" s="8"/>
    </row>
    <row r="3746" spans="1:16" s="2" customFormat="1" x14ac:dyDescent="0.15">
      <c r="A3746" s="3"/>
      <c r="B3746" s="3"/>
      <c r="J3746" s="3"/>
      <c r="K3746" s="5"/>
      <c r="L3746" s="8"/>
      <c r="N3746" s="5"/>
      <c r="O3746" s="10"/>
      <c r="P3746" s="8"/>
    </row>
    <row r="3747" spans="1:16" s="2" customFormat="1" x14ac:dyDescent="0.15">
      <c r="A3747" s="3"/>
      <c r="B3747" s="3"/>
      <c r="J3747" s="3"/>
      <c r="K3747" s="5"/>
      <c r="L3747" s="8"/>
      <c r="N3747" s="5"/>
      <c r="O3747" s="10"/>
      <c r="P3747" s="8"/>
    </row>
    <row r="3748" spans="1:16" s="2" customFormat="1" x14ac:dyDescent="0.15">
      <c r="A3748" s="3"/>
      <c r="B3748" s="3"/>
      <c r="J3748" s="3"/>
      <c r="K3748" s="5"/>
      <c r="L3748" s="8"/>
      <c r="N3748" s="5"/>
      <c r="O3748" s="10"/>
      <c r="P3748" s="8"/>
    </row>
    <row r="3749" spans="1:16" s="2" customFormat="1" x14ac:dyDescent="0.15">
      <c r="A3749" s="3"/>
      <c r="B3749" s="3"/>
      <c r="J3749" s="3"/>
      <c r="K3749" s="5"/>
      <c r="L3749" s="8"/>
      <c r="N3749" s="5"/>
      <c r="O3749" s="10"/>
      <c r="P3749" s="8"/>
    </row>
    <row r="3750" spans="1:16" s="2" customFormat="1" x14ac:dyDescent="0.15">
      <c r="A3750" s="3"/>
      <c r="B3750" s="3"/>
      <c r="J3750" s="3"/>
      <c r="K3750" s="5"/>
      <c r="L3750" s="8"/>
      <c r="N3750" s="5"/>
      <c r="O3750" s="10"/>
      <c r="P3750" s="8"/>
    </row>
    <row r="3751" spans="1:16" s="2" customFormat="1" x14ac:dyDescent="0.15">
      <c r="A3751" s="3"/>
      <c r="B3751" s="3"/>
      <c r="J3751" s="3"/>
      <c r="K3751" s="5"/>
      <c r="L3751" s="8"/>
      <c r="N3751" s="5"/>
      <c r="O3751" s="10"/>
      <c r="P3751" s="8"/>
    </row>
    <row r="3752" spans="1:16" s="2" customFormat="1" x14ac:dyDescent="0.15">
      <c r="A3752" s="3"/>
      <c r="B3752" s="3"/>
      <c r="J3752" s="3"/>
      <c r="K3752" s="5"/>
      <c r="L3752" s="8"/>
      <c r="N3752" s="5"/>
      <c r="O3752" s="10"/>
      <c r="P3752" s="8"/>
    </row>
    <row r="3753" spans="1:16" s="2" customFormat="1" x14ac:dyDescent="0.15">
      <c r="A3753" s="3"/>
      <c r="B3753" s="3"/>
      <c r="J3753" s="3"/>
      <c r="K3753" s="5"/>
      <c r="L3753" s="8"/>
      <c r="N3753" s="5"/>
      <c r="O3753" s="10"/>
      <c r="P3753" s="8"/>
    </row>
    <row r="3754" spans="1:16" s="2" customFormat="1" x14ac:dyDescent="0.15">
      <c r="A3754" s="3"/>
      <c r="B3754" s="3"/>
      <c r="J3754" s="3"/>
      <c r="K3754" s="5"/>
      <c r="L3754" s="8"/>
      <c r="N3754" s="5"/>
      <c r="O3754" s="10"/>
      <c r="P3754" s="8"/>
    </row>
    <row r="3755" spans="1:16" s="2" customFormat="1" x14ac:dyDescent="0.15">
      <c r="A3755" s="3"/>
      <c r="B3755" s="3"/>
      <c r="J3755" s="3"/>
      <c r="K3755" s="5"/>
      <c r="L3755" s="8"/>
      <c r="N3755" s="5"/>
      <c r="O3755" s="10"/>
      <c r="P3755" s="8"/>
    </row>
    <row r="3756" spans="1:16" s="2" customFormat="1" x14ac:dyDescent="0.15">
      <c r="A3756" s="3"/>
      <c r="B3756" s="3"/>
      <c r="J3756" s="3"/>
      <c r="K3756" s="5"/>
      <c r="L3756" s="8"/>
      <c r="N3756" s="5"/>
      <c r="O3756" s="10"/>
      <c r="P3756" s="8"/>
    </row>
    <row r="3757" spans="1:16" s="2" customFormat="1" x14ac:dyDescent="0.15">
      <c r="A3757" s="3"/>
      <c r="B3757" s="3"/>
      <c r="J3757" s="3"/>
      <c r="K3757" s="5"/>
      <c r="L3757" s="8"/>
      <c r="N3757" s="5"/>
      <c r="O3757" s="10"/>
      <c r="P3757" s="8"/>
    </row>
    <row r="3758" spans="1:16" s="2" customFormat="1" x14ac:dyDescent="0.15">
      <c r="A3758" s="3"/>
      <c r="B3758" s="3"/>
      <c r="J3758" s="3"/>
      <c r="K3758" s="5"/>
      <c r="L3758" s="8"/>
      <c r="N3758" s="5"/>
      <c r="O3758" s="10"/>
      <c r="P3758" s="8"/>
    </row>
    <row r="3759" spans="1:16" s="2" customFormat="1" x14ac:dyDescent="0.15">
      <c r="A3759" s="3"/>
      <c r="B3759" s="3"/>
      <c r="J3759" s="3"/>
      <c r="K3759" s="5"/>
      <c r="L3759" s="8"/>
      <c r="N3759" s="5"/>
      <c r="O3759" s="10"/>
      <c r="P3759" s="8"/>
    </row>
    <row r="3760" spans="1:16" s="2" customFormat="1" x14ac:dyDescent="0.15">
      <c r="A3760" s="3"/>
      <c r="B3760" s="3"/>
      <c r="J3760" s="3"/>
      <c r="K3760" s="5"/>
      <c r="L3760" s="8"/>
      <c r="N3760" s="5"/>
      <c r="O3760" s="10"/>
      <c r="P3760" s="8"/>
    </row>
    <row r="3761" spans="1:16" s="2" customFormat="1" x14ac:dyDescent="0.15">
      <c r="A3761" s="3"/>
      <c r="B3761" s="3"/>
      <c r="J3761" s="3"/>
      <c r="K3761" s="5"/>
      <c r="L3761" s="8"/>
      <c r="N3761" s="5"/>
      <c r="O3761" s="10"/>
      <c r="P3761" s="8"/>
    </row>
    <row r="3762" spans="1:16" s="2" customFormat="1" x14ac:dyDescent="0.15">
      <c r="A3762" s="3"/>
      <c r="B3762" s="3"/>
      <c r="J3762" s="3"/>
      <c r="K3762" s="5"/>
      <c r="L3762" s="8"/>
      <c r="N3762" s="5"/>
      <c r="O3762" s="10"/>
      <c r="P3762" s="8"/>
    </row>
    <row r="3763" spans="1:16" s="2" customFormat="1" x14ac:dyDescent="0.15">
      <c r="A3763" s="3"/>
      <c r="B3763" s="3"/>
      <c r="J3763" s="3"/>
      <c r="K3763" s="5"/>
      <c r="L3763" s="8"/>
      <c r="N3763" s="5"/>
      <c r="O3763" s="10"/>
      <c r="P3763" s="8"/>
    </row>
    <row r="3764" spans="1:16" s="2" customFormat="1" x14ac:dyDescent="0.15">
      <c r="A3764" s="3"/>
      <c r="B3764" s="3"/>
      <c r="J3764" s="3"/>
      <c r="K3764" s="5"/>
      <c r="L3764" s="8"/>
      <c r="N3764" s="5"/>
      <c r="O3764" s="10"/>
      <c r="P3764" s="8"/>
    </row>
    <row r="3765" spans="1:16" s="2" customFormat="1" x14ac:dyDescent="0.15">
      <c r="A3765" s="3"/>
      <c r="B3765" s="3"/>
      <c r="J3765" s="3"/>
      <c r="K3765" s="5"/>
      <c r="L3765" s="8"/>
      <c r="N3765" s="5"/>
      <c r="O3765" s="10"/>
      <c r="P3765" s="8"/>
    </row>
    <row r="3766" spans="1:16" s="2" customFormat="1" x14ac:dyDescent="0.15">
      <c r="A3766" s="3"/>
      <c r="B3766" s="3"/>
      <c r="J3766" s="3"/>
      <c r="K3766" s="5"/>
      <c r="L3766" s="8"/>
      <c r="N3766" s="5"/>
      <c r="O3766" s="10"/>
      <c r="P3766" s="8"/>
    </row>
    <row r="3767" spans="1:16" s="2" customFormat="1" x14ac:dyDescent="0.15">
      <c r="A3767" s="3"/>
      <c r="B3767" s="3"/>
      <c r="J3767" s="3"/>
      <c r="K3767" s="5"/>
      <c r="L3767" s="8"/>
      <c r="N3767" s="5"/>
      <c r="O3767" s="10"/>
      <c r="P3767" s="8"/>
    </row>
    <row r="3768" spans="1:16" s="2" customFormat="1" x14ac:dyDescent="0.15">
      <c r="A3768" s="3"/>
      <c r="B3768" s="3"/>
      <c r="J3768" s="3"/>
      <c r="K3768" s="5"/>
      <c r="L3768" s="8"/>
      <c r="N3768" s="5"/>
      <c r="O3768" s="10"/>
      <c r="P3768" s="8"/>
    </row>
    <row r="3769" spans="1:16" s="2" customFormat="1" x14ac:dyDescent="0.15">
      <c r="A3769" s="3"/>
      <c r="B3769" s="3"/>
      <c r="J3769" s="3"/>
      <c r="K3769" s="5"/>
      <c r="L3769" s="8"/>
      <c r="N3769" s="5"/>
      <c r="O3769" s="10"/>
      <c r="P3769" s="8"/>
    </row>
    <row r="3770" spans="1:16" s="2" customFormat="1" x14ac:dyDescent="0.15">
      <c r="A3770" s="3"/>
      <c r="B3770" s="3"/>
      <c r="J3770" s="3"/>
      <c r="K3770" s="5"/>
      <c r="L3770" s="8"/>
      <c r="N3770" s="5"/>
      <c r="O3770" s="10"/>
      <c r="P3770" s="8"/>
    </row>
    <row r="3771" spans="1:16" s="2" customFormat="1" x14ac:dyDescent="0.15">
      <c r="A3771" s="3"/>
      <c r="B3771" s="3"/>
      <c r="J3771" s="3"/>
      <c r="K3771" s="5"/>
      <c r="L3771" s="8"/>
      <c r="N3771" s="5"/>
      <c r="O3771" s="10"/>
      <c r="P3771" s="8"/>
    </row>
    <row r="3772" spans="1:16" s="2" customFormat="1" x14ac:dyDescent="0.15">
      <c r="A3772" s="3"/>
      <c r="B3772" s="3"/>
      <c r="J3772" s="3"/>
      <c r="K3772" s="5"/>
      <c r="L3772" s="8"/>
      <c r="N3772" s="5"/>
      <c r="O3772" s="10"/>
      <c r="P3772" s="8"/>
    </row>
    <row r="3773" spans="1:16" s="2" customFormat="1" x14ac:dyDescent="0.15">
      <c r="A3773" s="3"/>
      <c r="B3773" s="3"/>
      <c r="J3773" s="3"/>
      <c r="K3773" s="5"/>
      <c r="L3773" s="8"/>
      <c r="N3773" s="5"/>
      <c r="O3773" s="10"/>
      <c r="P3773" s="8"/>
    </row>
    <row r="3774" spans="1:16" s="2" customFormat="1" x14ac:dyDescent="0.15">
      <c r="A3774" s="3"/>
      <c r="B3774" s="3"/>
      <c r="J3774" s="3"/>
      <c r="K3774" s="5"/>
      <c r="L3774" s="8"/>
      <c r="N3774" s="5"/>
      <c r="O3774" s="10"/>
      <c r="P3774" s="8"/>
    </row>
    <row r="3775" spans="1:16" s="2" customFormat="1" x14ac:dyDescent="0.15">
      <c r="A3775" s="3"/>
      <c r="B3775" s="3"/>
      <c r="J3775" s="3"/>
      <c r="K3775" s="5"/>
      <c r="L3775" s="8"/>
      <c r="N3775" s="5"/>
      <c r="O3775" s="10"/>
      <c r="P3775" s="8"/>
    </row>
    <row r="3776" spans="1:16" s="2" customFormat="1" x14ac:dyDescent="0.15">
      <c r="A3776" s="3"/>
      <c r="B3776" s="3"/>
      <c r="J3776" s="3"/>
      <c r="K3776" s="5"/>
      <c r="L3776" s="8"/>
      <c r="N3776" s="5"/>
      <c r="O3776" s="10"/>
      <c r="P3776" s="8"/>
    </row>
    <row r="3777" spans="1:16" s="2" customFormat="1" x14ac:dyDescent="0.15">
      <c r="A3777" s="3"/>
      <c r="B3777" s="3"/>
      <c r="J3777" s="3"/>
      <c r="K3777" s="5"/>
      <c r="L3777" s="8"/>
      <c r="N3777" s="5"/>
      <c r="O3777" s="10"/>
      <c r="P3777" s="8"/>
    </row>
    <row r="3778" spans="1:16" s="2" customFormat="1" x14ac:dyDescent="0.15">
      <c r="A3778" s="3"/>
      <c r="B3778" s="3"/>
      <c r="J3778" s="3"/>
      <c r="K3778" s="5"/>
      <c r="L3778" s="8"/>
      <c r="N3778" s="5"/>
      <c r="O3778" s="10"/>
      <c r="P3778" s="8"/>
    </row>
    <row r="3779" spans="1:16" s="2" customFormat="1" x14ac:dyDescent="0.15">
      <c r="A3779" s="3"/>
      <c r="B3779" s="3"/>
      <c r="J3779" s="3"/>
      <c r="K3779" s="5"/>
      <c r="L3779" s="8"/>
      <c r="N3779" s="5"/>
      <c r="O3779" s="10"/>
      <c r="P3779" s="8"/>
    </row>
    <row r="3780" spans="1:16" s="2" customFormat="1" x14ac:dyDescent="0.15">
      <c r="A3780" s="3"/>
      <c r="B3780" s="3"/>
      <c r="J3780" s="3"/>
      <c r="K3780" s="5"/>
      <c r="L3780" s="8"/>
      <c r="N3780" s="5"/>
      <c r="O3780" s="10"/>
      <c r="P3780" s="8"/>
    </row>
    <row r="3781" spans="1:16" s="2" customFormat="1" x14ac:dyDescent="0.15">
      <c r="A3781" s="3"/>
      <c r="B3781" s="3"/>
      <c r="J3781" s="3"/>
      <c r="K3781" s="5"/>
      <c r="L3781" s="8"/>
      <c r="N3781" s="5"/>
      <c r="O3781" s="10"/>
      <c r="P3781" s="8"/>
    </row>
    <row r="3782" spans="1:16" s="2" customFormat="1" x14ac:dyDescent="0.15">
      <c r="A3782" s="3"/>
      <c r="B3782" s="3"/>
      <c r="J3782" s="3"/>
      <c r="K3782" s="5"/>
      <c r="L3782" s="8"/>
      <c r="N3782" s="5"/>
      <c r="O3782" s="10"/>
      <c r="P3782" s="8"/>
    </row>
    <row r="3783" spans="1:16" s="2" customFormat="1" x14ac:dyDescent="0.15">
      <c r="A3783" s="3"/>
      <c r="B3783" s="3"/>
      <c r="J3783" s="3"/>
      <c r="K3783" s="5"/>
      <c r="L3783" s="8"/>
      <c r="N3783" s="5"/>
      <c r="O3783" s="10"/>
      <c r="P3783" s="8"/>
    </row>
    <row r="3784" spans="1:16" s="2" customFormat="1" x14ac:dyDescent="0.15">
      <c r="A3784" s="3"/>
      <c r="B3784" s="3"/>
      <c r="J3784" s="3"/>
      <c r="K3784" s="5"/>
      <c r="L3784" s="8"/>
      <c r="N3784" s="5"/>
      <c r="O3784" s="10"/>
      <c r="P3784" s="8"/>
    </row>
    <row r="3785" spans="1:16" s="2" customFormat="1" x14ac:dyDescent="0.15">
      <c r="A3785" s="3"/>
      <c r="B3785" s="3"/>
      <c r="J3785" s="3"/>
      <c r="K3785" s="5"/>
      <c r="L3785" s="8"/>
      <c r="N3785" s="5"/>
      <c r="O3785" s="10"/>
      <c r="P3785" s="8"/>
    </row>
    <row r="3786" spans="1:16" s="2" customFormat="1" x14ac:dyDescent="0.15">
      <c r="A3786" s="3"/>
      <c r="B3786" s="3"/>
      <c r="J3786" s="3"/>
      <c r="K3786" s="5"/>
      <c r="L3786" s="8"/>
      <c r="N3786" s="5"/>
      <c r="O3786" s="10"/>
      <c r="P3786" s="8"/>
    </row>
    <row r="3787" spans="1:16" s="2" customFormat="1" x14ac:dyDescent="0.15">
      <c r="A3787" s="3"/>
      <c r="B3787" s="3"/>
      <c r="J3787" s="3"/>
      <c r="K3787" s="5"/>
      <c r="L3787" s="8"/>
      <c r="N3787" s="5"/>
      <c r="O3787" s="10"/>
      <c r="P3787" s="8"/>
    </row>
    <row r="3788" spans="1:16" s="2" customFormat="1" x14ac:dyDescent="0.15">
      <c r="A3788" s="3"/>
      <c r="B3788" s="3"/>
      <c r="J3788" s="3"/>
      <c r="K3788" s="5"/>
      <c r="L3788" s="8"/>
      <c r="N3788" s="5"/>
      <c r="O3788" s="10"/>
      <c r="P3788" s="8"/>
    </row>
    <row r="3789" spans="1:16" s="2" customFormat="1" x14ac:dyDescent="0.15">
      <c r="A3789" s="3"/>
      <c r="B3789" s="3"/>
      <c r="J3789" s="3"/>
      <c r="K3789" s="5"/>
      <c r="L3789" s="8"/>
      <c r="N3789" s="5"/>
      <c r="O3789" s="10"/>
      <c r="P3789" s="8"/>
    </row>
    <row r="3790" spans="1:16" s="2" customFormat="1" x14ac:dyDescent="0.15">
      <c r="A3790" s="3"/>
      <c r="B3790" s="3"/>
      <c r="J3790" s="3"/>
      <c r="K3790" s="5"/>
      <c r="L3790" s="8"/>
      <c r="N3790" s="5"/>
      <c r="O3790" s="10"/>
      <c r="P3790" s="8"/>
    </row>
    <row r="3791" spans="1:16" s="2" customFormat="1" x14ac:dyDescent="0.15">
      <c r="A3791" s="3"/>
      <c r="B3791" s="3"/>
      <c r="J3791" s="3"/>
      <c r="K3791" s="5"/>
      <c r="L3791" s="8"/>
      <c r="N3791" s="5"/>
      <c r="O3791" s="10"/>
      <c r="P3791" s="8"/>
    </row>
    <row r="3792" spans="1:16" s="2" customFormat="1" x14ac:dyDescent="0.15">
      <c r="A3792" s="3"/>
      <c r="B3792" s="3"/>
      <c r="J3792" s="3"/>
      <c r="K3792" s="5"/>
      <c r="L3792" s="8"/>
      <c r="N3792" s="5"/>
      <c r="O3792" s="10"/>
      <c r="P3792" s="8"/>
    </row>
    <row r="3793" spans="1:16" s="2" customFormat="1" x14ac:dyDescent="0.15">
      <c r="A3793" s="3"/>
      <c r="B3793" s="3"/>
      <c r="J3793" s="3"/>
      <c r="K3793" s="5"/>
      <c r="L3793" s="8"/>
      <c r="N3793" s="5"/>
      <c r="O3793" s="10"/>
      <c r="P3793" s="8"/>
    </row>
    <row r="3794" spans="1:16" s="2" customFormat="1" x14ac:dyDescent="0.15">
      <c r="A3794" s="3"/>
      <c r="B3794" s="3"/>
      <c r="J3794" s="3"/>
      <c r="K3794" s="5"/>
      <c r="L3794" s="8"/>
      <c r="N3794" s="5"/>
      <c r="O3794" s="10"/>
      <c r="P3794" s="8"/>
    </row>
    <row r="3795" spans="1:16" s="2" customFormat="1" x14ac:dyDescent="0.15">
      <c r="A3795" s="3"/>
      <c r="B3795" s="3"/>
      <c r="J3795" s="3"/>
      <c r="K3795" s="5"/>
      <c r="L3795" s="8"/>
      <c r="N3795" s="5"/>
      <c r="O3795" s="10"/>
      <c r="P3795" s="8"/>
    </row>
    <row r="3796" spans="1:16" s="2" customFormat="1" x14ac:dyDescent="0.15">
      <c r="A3796" s="3"/>
      <c r="B3796" s="3"/>
      <c r="J3796" s="3"/>
      <c r="K3796" s="5"/>
      <c r="L3796" s="8"/>
      <c r="N3796" s="5"/>
      <c r="O3796" s="10"/>
      <c r="P3796" s="8"/>
    </row>
    <row r="3797" spans="1:16" s="2" customFormat="1" x14ac:dyDescent="0.15">
      <c r="A3797" s="3"/>
      <c r="B3797" s="3"/>
      <c r="J3797" s="3"/>
      <c r="K3797" s="5"/>
      <c r="L3797" s="8"/>
      <c r="N3797" s="5"/>
      <c r="O3797" s="10"/>
      <c r="P3797" s="8"/>
    </row>
    <row r="3798" spans="1:16" s="2" customFormat="1" x14ac:dyDescent="0.15">
      <c r="A3798" s="3"/>
      <c r="B3798" s="3"/>
      <c r="J3798" s="3"/>
      <c r="K3798" s="5"/>
      <c r="L3798" s="8"/>
      <c r="N3798" s="5"/>
      <c r="O3798" s="10"/>
      <c r="P3798" s="8"/>
    </row>
    <row r="3799" spans="1:16" s="2" customFormat="1" x14ac:dyDescent="0.15">
      <c r="A3799" s="3"/>
      <c r="B3799" s="3"/>
      <c r="J3799" s="3"/>
      <c r="K3799" s="5"/>
      <c r="L3799" s="8"/>
      <c r="N3799" s="5"/>
      <c r="O3799" s="10"/>
      <c r="P3799" s="8"/>
    </row>
    <row r="3800" spans="1:16" s="2" customFormat="1" x14ac:dyDescent="0.15">
      <c r="A3800" s="3"/>
      <c r="B3800" s="3"/>
      <c r="J3800" s="3"/>
      <c r="K3800" s="5"/>
      <c r="L3800" s="8"/>
      <c r="N3800" s="5"/>
      <c r="O3800" s="10"/>
      <c r="P3800" s="8"/>
    </row>
    <row r="3801" spans="1:16" s="2" customFormat="1" x14ac:dyDescent="0.15">
      <c r="A3801" s="3"/>
      <c r="B3801" s="3"/>
      <c r="J3801" s="3"/>
      <c r="K3801" s="5"/>
      <c r="L3801" s="8"/>
      <c r="N3801" s="5"/>
      <c r="O3801" s="10"/>
      <c r="P3801" s="8"/>
    </row>
    <row r="3802" spans="1:16" s="2" customFormat="1" x14ac:dyDescent="0.15">
      <c r="A3802" s="3"/>
      <c r="B3802" s="3"/>
      <c r="J3802" s="3"/>
      <c r="K3802" s="5"/>
      <c r="L3802" s="8"/>
      <c r="N3802" s="5"/>
      <c r="O3802" s="10"/>
      <c r="P3802" s="8"/>
    </row>
    <row r="3803" spans="1:16" s="2" customFormat="1" x14ac:dyDescent="0.15">
      <c r="A3803" s="3"/>
      <c r="B3803" s="3"/>
      <c r="J3803" s="3"/>
      <c r="K3803" s="5"/>
      <c r="L3803" s="8"/>
      <c r="N3803" s="5"/>
      <c r="O3803" s="10"/>
      <c r="P3803" s="8"/>
    </row>
    <row r="3804" spans="1:16" s="2" customFormat="1" x14ac:dyDescent="0.15">
      <c r="A3804" s="3"/>
      <c r="B3804" s="3"/>
      <c r="J3804" s="3"/>
      <c r="K3804" s="5"/>
      <c r="L3804" s="8"/>
      <c r="N3804" s="5"/>
      <c r="O3804" s="10"/>
      <c r="P3804" s="8"/>
    </row>
    <row r="3805" spans="1:16" s="2" customFormat="1" x14ac:dyDescent="0.15">
      <c r="A3805" s="3"/>
      <c r="B3805" s="3"/>
      <c r="J3805" s="3"/>
      <c r="K3805" s="5"/>
      <c r="L3805" s="8"/>
      <c r="N3805" s="5"/>
      <c r="O3805" s="10"/>
      <c r="P3805" s="8"/>
    </row>
    <row r="3806" spans="1:16" s="2" customFormat="1" x14ac:dyDescent="0.15">
      <c r="A3806" s="3"/>
      <c r="B3806" s="3"/>
      <c r="J3806" s="3"/>
      <c r="K3806" s="5"/>
      <c r="L3806" s="8"/>
      <c r="N3806" s="5"/>
      <c r="O3806" s="10"/>
      <c r="P3806" s="8"/>
    </row>
    <row r="3807" spans="1:16" s="2" customFormat="1" x14ac:dyDescent="0.15">
      <c r="A3807" s="3"/>
      <c r="B3807" s="3"/>
      <c r="J3807" s="3"/>
      <c r="K3807" s="5"/>
      <c r="L3807" s="8"/>
      <c r="N3807" s="5"/>
      <c r="O3807" s="10"/>
      <c r="P3807" s="8"/>
    </row>
    <row r="3808" spans="1:16" s="2" customFormat="1" x14ac:dyDescent="0.15">
      <c r="A3808" s="3"/>
      <c r="B3808" s="3"/>
      <c r="J3808" s="3"/>
      <c r="K3808" s="5"/>
      <c r="L3808" s="8"/>
      <c r="N3808" s="5"/>
      <c r="O3808" s="10"/>
      <c r="P3808" s="8"/>
    </row>
    <row r="3809" spans="1:16" s="2" customFormat="1" x14ac:dyDescent="0.15">
      <c r="A3809" s="3"/>
      <c r="B3809" s="3"/>
      <c r="J3809" s="3"/>
      <c r="K3809" s="5"/>
      <c r="L3809" s="8"/>
      <c r="N3809" s="5"/>
      <c r="O3809" s="10"/>
      <c r="P3809" s="8"/>
    </row>
    <row r="3810" spans="1:16" s="2" customFormat="1" x14ac:dyDescent="0.15">
      <c r="A3810" s="3"/>
      <c r="B3810" s="3"/>
      <c r="J3810" s="3"/>
      <c r="K3810" s="5"/>
      <c r="L3810" s="8"/>
      <c r="N3810" s="5"/>
      <c r="O3810" s="10"/>
      <c r="P3810" s="8"/>
    </row>
    <row r="3811" spans="1:16" s="2" customFormat="1" x14ac:dyDescent="0.15">
      <c r="A3811" s="3"/>
      <c r="B3811" s="3"/>
      <c r="J3811" s="3"/>
      <c r="K3811" s="5"/>
      <c r="L3811" s="8"/>
      <c r="N3811" s="5"/>
      <c r="O3811" s="10"/>
      <c r="P3811" s="8"/>
    </row>
    <row r="3812" spans="1:16" s="2" customFormat="1" x14ac:dyDescent="0.15">
      <c r="A3812" s="3"/>
      <c r="B3812" s="3"/>
      <c r="J3812" s="3"/>
      <c r="K3812" s="5"/>
      <c r="L3812" s="8"/>
      <c r="N3812" s="5"/>
      <c r="O3812" s="10"/>
      <c r="P3812" s="8"/>
    </row>
    <row r="3813" spans="1:16" s="2" customFormat="1" x14ac:dyDescent="0.15">
      <c r="A3813" s="3"/>
      <c r="B3813" s="3"/>
      <c r="J3813" s="3"/>
      <c r="K3813" s="5"/>
      <c r="L3813" s="8"/>
      <c r="N3813" s="5"/>
      <c r="O3813" s="10"/>
      <c r="P3813" s="8"/>
    </row>
    <row r="3814" spans="1:16" s="2" customFormat="1" x14ac:dyDescent="0.15">
      <c r="A3814" s="3"/>
      <c r="B3814" s="3"/>
      <c r="J3814" s="3"/>
      <c r="K3814" s="5"/>
      <c r="L3814" s="8"/>
      <c r="N3814" s="5"/>
      <c r="O3814" s="10"/>
      <c r="P3814" s="8"/>
    </row>
    <row r="3815" spans="1:16" s="2" customFormat="1" x14ac:dyDescent="0.15">
      <c r="A3815" s="3"/>
      <c r="B3815" s="3"/>
      <c r="J3815" s="3"/>
      <c r="K3815" s="5"/>
      <c r="L3815" s="8"/>
      <c r="N3815" s="5"/>
      <c r="O3815" s="10"/>
      <c r="P3815" s="8"/>
    </row>
    <row r="3816" spans="1:16" s="2" customFormat="1" x14ac:dyDescent="0.15">
      <c r="A3816" s="3"/>
      <c r="B3816" s="3"/>
      <c r="J3816" s="3"/>
      <c r="K3816" s="5"/>
      <c r="L3816" s="8"/>
      <c r="N3816" s="5"/>
      <c r="O3816" s="10"/>
      <c r="P3816" s="8"/>
    </row>
    <row r="3817" spans="1:16" s="2" customFormat="1" x14ac:dyDescent="0.15">
      <c r="A3817" s="3"/>
      <c r="B3817" s="3"/>
      <c r="J3817" s="3"/>
      <c r="K3817" s="5"/>
      <c r="L3817" s="8"/>
      <c r="N3817" s="5"/>
      <c r="O3817" s="10"/>
      <c r="P3817" s="8"/>
    </row>
    <row r="3818" spans="1:16" s="2" customFormat="1" x14ac:dyDescent="0.15">
      <c r="A3818" s="3"/>
      <c r="B3818" s="3"/>
      <c r="J3818" s="3"/>
      <c r="K3818" s="5"/>
      <c r="L3818" s="8"/>
      <c r="N3818" s="5"/>
      <c r="O3818" s="10"/>
      <c r="P3818" s="8"/>
    </row>
    <row r="3819" spans="1:16" s="2" customFormat="1" x14ac:dyDescent="0.15">
      <c r="A3819" s="3"/>
      <c r="B3819" s="3"/>
      <c r="J3819" s="3"/>
      <c r="K3819" s="5"/>
      <c r="L3819" s="8"/>
      <c r="N3819" s="5"/>
      <c r="O3819" s="10"/>
      <c r="P3819" s="8"/>
    </row>
    <row r="3820" spans="1:16" s="2" customFormat="1" x14ac:dyDescent="0.15">
      <c r="A3820" s="3"/>
      <c r="B3820" s="3"/>
      <c r="J3820" s="3"/>
      <c r="K3820" s="5"/>
      <c r="L3820" s="8"/>
      <c r="N3820" s="5"/>
      <c r="O3820" s="10"/>
      <c r="P3820" s="8"/>
    </row>
    <row r="3821" spans="1:16" s="2" customFormat="1" x14ac:dyDescent="0.15">
      <c r="A3821" s="3"/>
      <c r="B3821" s="3"/>
      <c r="J3821" s="3"/>
      <c r="K3821" s="5"/>
      <c r="L3821" s="8"/>
      <c r="N3821" s="5"/>
      <c r="O3821" s="10"/>
      <c r="P3821" s="8"/>
    </row>
    <row r="3822" spans="1:16" s="2" customFormat="1" x14ac:dyDescent="0.15">
      <c r="A3822" s="3"/>
      <c r="B3822" s="3"/>
      <c r="J3822" s="3"/>
      <c r="K3822" s="5"/>
      <c r="L3822" s="8"/>
      <c r="N3822" s="5"/>
      <c r="O3822" s="10"/>
      <c r="P3822" s="8"/>
    </row>
    <row r="3823" spans="1:16" s="2" customFormat="1" x14ac:dyDescent="0.15">
      <c r="A3823" s="3"/>
      <c r="B3823" s="3"/>
      <c r="J3823" s="3"/>
      <c r="K3823" s="5"/>
      <c r="L3823" s="8"/>
      <c r="N3823" s="5"/>
      <c r="O3823" s="10"/>
      <c r="P3823" s="8"/>
    </row>
    <row r="3824" spans="1:16" s="2" customFormat="1" x14ac:dyDescent="0.15">
      <c r="A3824" s="3"/>
      <c r="B3824" s="3"/>
      <c r="J3824" s="3"/>
      <c r="K3824" s="5"/>
      <c r="L3824" s="8"/>
      <c r="N3824" s="5"/>
      <c r="O3824" s="10"/>
      <c r="P3824" s="8"/>
    </row>
    <row r="3825" spans="1:16" s="2" customFormat="1" x14ac:dyDescent="0.15">
      <c r="A3825" s="3"/>
      <c r="B3825" s="3"/>
      <c r="J3825" s="3"/>
      <c r="K3825" s="5"/>
      <c r="L3825" s="8"/>
      <c r="N3825" s="5"/>
      <c r="O3825" s="10"/>
      <c r="P3825" s="8"/>
    </row>
    <row r="3826" spans="1:16" s="2" customFormat="1" x14ac:dyDescent="0.15">
      <c r="A3826" s="3"/>
      <c r="B3826" s="3"/>
      <c r="J3826" s="3"/>
      <c r="K3826" s="5"/>
      <c r="L3826" s="8"/>
      <c r="N3826" s="5"/>
      <c r="O3826" s="10"/>
      <c r="P3826" s="8"/>
    </row>
    <row r="3827" spans="1:16" s="2" customFormat="1" x14ac:dyDescent="0.15">
      <c r="A3827" s="3"/>
      <c r="B3827" s="3"/>
      <c r="J3827" s="3"/>
      <c r="K3827" s="5"/>
      <c r="L3827" s="8"/>
      <c r="N3827" s="5"/>
      <c r="O3827" s="10"/>
      <c r="P3827" s="8"/>
    </row>
    <row r="3828" spans="1:16" s="2" customFormat="1" x14ac:dyDescent="0.15">
      <c r="A3828" s="3"/>
      <c r="B3828" s="3"/>
      <c r="J3828" s="3"/>
      <c r="K3828" s="5"/>
      <c r="L3828" s="8"/>
      <c r="N3828" s="5"/>
      <c r="O3828" s="10"/>
      <c r="P3828" s="8"/>
    </row>
    <row r="3829" spans="1:16" s="2" customFormat="1" x14ac:dyDescent="0.15">
      <c r="A3829" s="3"/>
      <c r="B3829" s="3"/>
      <c r="J3829" s="3"/>
      <c r="K3829" s="5"/>
      <c r="L3829" s="8"/>
      <c r="N3829" s="5"/>
      <c r="O3829" s="10"/>
      <c r="P3829" s="8"/>
    </row>
    <row r="3830" spans="1:16" s="2" customFormat="1" x14ac:dyDescent="0.15">
      <c r="A3830" s="3"/>
      <c r="B3830" s="3"/>
      <c r="J3830" s="3"/>
      <c r="K3830" s="5"/>
      <c r="L3830" s="8"/>
      <c r="N3830" s="5"/>
      <c r="O3830" s="10"/>
      <c r="P3830" s="8"/>
    </row>
    <row r="3831" spans="1:16" s="2" customFormat="1" x14ac:dyDescent="0.15">
      <c r="A3831" s="3"/>
      <c r="B3831" s="3"/>
      <c r="J3831" s="3"/>
      <c r="K3831" s="5"/>
      <c r="L3831" s="8"/>
      <c r="N3831" s="5"/>
      <c r="O3831" s="10"/>
      <c r="P3831" s="8"/>
    </row>
    <row r="3832" spans="1:16" s="2" customFormat="1" x14ac:dyDescent="0.15">
      <c r="A3832" s="3"/>
      <c r="B3832" s="3"/>
      <c r="J3832" s="3"/>
      <c r="K3832" s="5"/>
      <c r="L3832" s="8"/>
      <c r="N3832" s="5"/>
      <c r="O3832" s="10"/>
      <c r="P3832" s="8"/>
    </row>
    <row r="3833" spans="1:16" s="2" customFormat="1" x14ac:dyDescent="0.15">
      <c r="A3833" s="3"/>
      <c r="B3833" s="3"/>
      <c r="J3833" s="3"/>
      <c r="K3833" s="5"/>
      <c r="L3833" s="8"/>
      <c r="N3833" s="5"/>
      <c r="O3833" s="10"/>
      <c r="P3833" s="8"/>
    </row>
    <row r="3834" spans="1:16" s="2" customFormat="1" x14ac:dyDescent="0.15">
      <c r="A3834" s="3"/>
      <c r="B3834" s="3"/>
      <c r="J3834" s="3"/>
      <c r="K3834" s="5"/>
      <c r="L3834" s="8"/>
      <c r="N3834" s="5"/>
      <c r="O3834" s="10"/>
      <c r="P3834" s="8"/>
    </row>
    <row r="3835" spans="1:16" s="2" customFormat="1" x14ac:dyDescent="0.15">
      <c r="A3835" s="3"/>
      <c r="B3835" s="3"/>
      <c r="J3835" s="3"/>
      <c r="K3835" s="5"/>
      <c r="L3835" s="8"/>
      <c r="N3835" s="5"/>
      <c r="O3835" s="10"/>
      <c r="P3835" s="8"/>
    </row>
    <row r="3836" spans="1:16" s="2" customFormat="1" x14ac:dyDescent="0.15">
      <c r="A3836" s="3"/>
      <c r="B3836" s="3"/>
      <c r="J3836" s="3"/>
      <c r="K3836" s="5"/>
      <c r="L3836" s="8"/>
      <c r="N3836" s="5"/>
      <c r="O3836" s="10"/>
      <c r="P3836" s="8"/>
    </row>
    <row r="3837" spans="1:16" s="2" customFormat="1" x14ac:dyDescent="0.15">
      <c r="A3837" s="3"/>
      <c r="B3837" s="3"/>
      <c r="J3837" s="3"/>
      <c r="K3837" s="5"/>
      <c r="L3837" s="8"/>
      <c r="N3837" s="5"/>
      <c r="O3837" s="10"/>
      <c r="P3837" s="8"/>
    </row>
    <row r="3838" spans="1:16" s="2" customFormat="1" x14ac:dyDescent="0.15">
      <c r="A3838" s="3"/>
      <c r="B3838" s="3"/>
      <c r="J3838" s="3"/>
      <c r="K3838" s="5"/>
      <c r="L3838" s="8"/>
      <c r="N3838" s="5"/>
      <c r="O3838" s="10"/>
      <c r="P3838" s="8"/>
    </row>
    <row r="3839" spans="1:16" s="2" customFormat="1" x14ac:dyDescent="0.15">
      <c r="A3839" s="3"/>
      <c r="B3839" s="3"/>
      <c r="J3839" s="3"/>
      <c r="K3839" s="5"/>
      <c r="L3839" s="8"/>
      <c r="N3839" s="5"/>
      <c r="O3839" s="10"/>
      <c r="P3839" s="8"/>
    </row>
    <row r="3840" spans="1:16" s="2" customFormat="1" x14ac:dyDescent="0.15">
      <c r="A3840" s="3"/>
      <c r="B3840" s="3"/>
      <c r="J3840" s="3"/>
      <c r="K3840" s="5"/>
      <c r="L3840" s="8"/>
      <c r="N3840" s="5"/>
      <c r="O3840" s="10"/>
      <c r="P3840" s="8"/>
    </row>
    <row r="3841" spans="1:16" s="2" customFormat="1" x14ac:dyDescent="0.15">
      <c r="A3841" s="3"/>
      <c r="B3841" s="3"/>
      <c r="J3841" s="3"/>
      <c r="K3841" s="5"/>
      <c r="L3841" s="8"/>
      <c r="N3841" s="5"/>
      <c r="O3841" s="10"/>
      <c r="P3841" s="8"/>
    </row>
    <row r="3842" spans="1:16" s="2" customFormat="1" x14ac:dyDescent="0.15">
      <c r="A3842" s="3"/>
      <c r="B3842" s="3"/>
      <c r="J3842" s="3"/>
      <c r="K3842" s="5"/>
      <c r="L3842" s="8"/>
      <c r="N3842" s="5"/>
      <c r="O3842" s="10"/>
      <c r="P3842" s="8"/>
    </row>
    <row r="3843" spans="1:16" s="2" customFormat="1" x14ac:dyDescent="0.15">
      <c r="A3843" s="3"/>
      <c r="B3843" s="3"/>
      <c r="J3843" s="3"/>
      <c r="K3843" s="5"/>
      <c r="L3843" s="8"/>
      <c r="N3843" s="5"/>
      <c r="O3843" s="10"/>
      <c r="P3843" s="8"/>
    </row>
    <row r="3844" spans="1:16" s="2" customFormat="1" x14ac:dyDescent="0.15">
      <c r="A3844" s="3"/>
      <c r="B3844" s="3"/>
      <c r="J3844" s="3"/>
      <c r="K3844" s="5"/>
      <c r="L3844" s="8"/>
      <c r="N3844" s="5"/>
      <c r="O3844" s="10"/>
      <c r="P3844" s="8"/>
    </row>
    <row r="3845" spans="1:16" s="2" customFormat="1" x14ac:dyDescent="0.15">
      <c r="A3845" s="3"/>
      <c r="B3845" s="3"/>
      <c r="J3845" s="3"/>
      <c r="K3845" s="5"/>
      <c r="L3845" s="8"/>
      <c r="N3845" s="5"/>
      <c r="O3845" s="10"/>
      <c r="P3845" s="8"/>
    </row>
    <row r="3846" spans="1:16" s="2" customFormat="1" x14ac:dyDescent="0.15">
      <c r="A3846" s="3"/>
      <c r="B3846" s="3"/>
      <c r="J3846" s="3"/>
      <c r="K3846" s="5"/>
      <c r="L3846" s="8"/>
      <c r="N3846" s="5"/>
      <c r="O3846" s="10"/>
      <c r="P3846" s="8"/>
    </row>
    <row r="3847" spans="1:16" s="2" customFormat="1" x14ac:dyDescent="0.15">
      <c r="A3847" s="3"/>
      <c r="B3847" s="3"/>
      <c r="J3847" s="3"/>
      <c r="K3847" s="5"/>
      <c r="L3847" s="8"/>
      <c r="N3847" s="5"/>
      <c r="O3847" s="10"/>
      <c r="P3847" s="8"/>
    </row>
    <row r="3848" spans="1:16" s="2" customFormat="1" x14ac:dyDescent="0.15">
      <c r="A3848" s="3"/>
      <c r="B3848" s="3"/>
      <c r="J3848" s="3"/>
      <c r="K3848" s="5"/>
      <c r="L3848" s="8"/>
      <c r="N3848" s="5"/>
      <c r="O3848" s="10"/>
      <c r="P3848" s="8"/>
    </row>
    <row r="3849" spans="1:16" s="2" customFormat="1" x14ac:dyDescent="0.15">
      <c r="A3849" s="3"/>
      <c r="B3849" s="3"/>
      <c r="J3849" s="3"/>
      <c r="K3849" s="5"/>
      <c r="L3849" s="8"/>
      <c r="N3849" s="5"/>
      <c r="O3849" s="10"/>
      <c r="P3849" s="8"/>
    </row>
    <row r="3850" spans="1:16" s="2" customFormat="1" x14ac:dyDescent="0.15">
      <c r="A3850" s="3"/>
      <c r="B3850" s="3"/>
      <c r="J3850" s="3"/>
      <c r="K3850" s="5"/>
      <c r="L3850" s="8"/>
      <c r="N3850" s="5"/>
      <c r="O3850" s="10"/>
      <c r="P3850" s="8"/>
    </row>
    <row r="3851" spans="1:16" s="2" customFormat="1" x14ac:dyDescent="0.15">
      <c r="A3851" s="3"/>
      <c r="B3851" s="3"/>
      <c r="J3851" s="3"/>
      <c r="K3851" s="5"/>
      <c r="L3851" s="8"/>
      <c r="N3851" s="5"/>
      <c r="O3851" s="10"/>
      <c r="P3851" s="8"/>
    </row>
    <row r="3852" spans="1:16" s="2" customFormat="1" x14ac:dyDescent="0.15">
      <c r="A3852" s="3"/>
      <c r="B3852" s="3"/>
      <c r="J3852" s="3"/>
      <c r="K3852" s="5"/>
      <c r="L3852" s="8"/>
      <c r="N3852" s="5"/>
      <c r="O3852" s="10"/>
      <c r="P3852" s="8"/>
    </row>
    <row r="3853" spans="1:16" s="2" customFormat="1" x14ac:dyDescent="0.15">
      <c r="A3853" s="3"/>
      <c r="B3853" s="3"/>
      <c r="J3853" s="3"/>
      <c r="K3853" s="5"/>
      <c r="L3853" s="8"/>
      <c r="N3853" s="5"/>
      <c r="O3853" s="10"/>
      <c r="P3853" s="8"/>
    </row>
    <row r="3854" spans="1:16" s="2" customFormat="1" x14ac:dyDescent="0.15">
      <c r="A3854" s="3"/>
      <c r="B3854" s="3"/>
      <c r="J3854" s="3"/>
      <c r="K3854" s="5"/>
      <c r="L3854" s="8"/>
      <c r="N3854" s="5"/>
      <c r="O3854" s="10"/>
      <c r="P3854" s="8"/>
    </row>
    <row r="3855" spans="1:16" s="2" customFormat="1" x14ac:dyDescent="0.15">
      <c r="A3855" s="3"/>
      <c r="B3855" s="3"/>
      <c r="J3855" s="3"/>
      <c r="K3855" s="5"/>
      <c r="L3855" s="8"/>
      <c r="N3855" s="5"/>
      <c r="O3855" s="10"/>
      <c r="P3855" s="8"/>
    </row>
    <row r="3856" spans="1:16" s="2" customFormat="1" x14ac:dyDescent="0.15">
      <c r="A3856" s="3"/>
      <c r="B3856" s="3"/>
      <c r="J3856" s="3"/>
      <c r="K3856" s="5"/>
      <c r="L3856" s="8"/>
      <c r="N3856" s="5"/>
      <c r="O3856" s="10"/>
      <c r="P3856" s="8"/>
    </row>
    <row r="3857" spans="1:16" s="2" customFormat="1" x14ac:dyDescent="0.15">
      <c r="A3857" s="3"/>
      <c r="B3857" s="3"/>
      <c r="J3857" s="3"/>
      <c r="K3857" s="5"/>
      <c r="L3857" s="8"/>
      <c r="N3857" s="5"/>
      <c r="O3857" s="10"/>
      <c r="P3857" s="8"/>
    </row>
    <row r="3858" spans="1:16" s="2" customFormat="1" x14ac:dyDescent="0.15">
      <c r="A3858" s="3"/>
      <c r="B3858" s="3"/>
      <c r="J3858" s="3"/>
      <c r="K3858" s="5"/>
      <c r="L3858" s="8"/>
      <c r="N3858" s="5"/>
      <c r="O3858" s="10"/>
      <c r="P3858" s="8"/>
    </row>
    <row r="3859" spans="1:16" s="2" customFormat="1" x14ac:dyDescent="0.15">
      <c r="A3859" s="3"/>
      <c r="B3859" s="3"/>
      <c r="J3859" s="3"/>
      <c r="K3859" s="5"/>
      <c r="L3859" s="8"/>
      <c r="N3859" s="5"/>
      <c r="O3859" s="10"/>
      <c r="P3859" s="8"/>
    </row>
    <row r="3860" spans="1:16" s="2" customFormat="1" x14ac:dyDescent="0.15">
      <c r="A3860" s="3"/>
      <c r="B3860" s="3"/>
      <c r="J3860" s="3"/>
      <c r="K3860" s="5"/>
      <c r="L3860" s="8"/>
      <c r="N3860" s="5"/>
      <c r="O3860" s="10"/>
      <c r="P3860" s="8"/>
    </row>
    <row r="3861" spans="1:16" s="2" customFormat="1" x14ac:dyDescent="0.15">
      <c r="A3861" s="3"/>
      <c r="B3861" s="3"/>
      <c r="J3861" s="3"/>
      <c r="K3861" s="5"/>
      <c r="L3861" s="8"/>
      <c r="N3861" s="5"/>
      <c r="O3861" s="10"/>
      <c r="P3861" s="8"/>
    </row>
    <row r="3862" spans="1:16" s="2" customFormat="1" x14ac:dyDescent="0.15">
      <c r="A3862" s="3"/>
      <c r="B3862" s="3"/>
      <c r="J3862" s="3"/>
      <c r="K3862" s="5"/>
      <c r="L3862" s="8"/>
      <c r="N3862" s="5"/>
      <c r="O3862" s="10"/>
      <c r="P3862" s="8"/>
    </row>
    <row r="3863" spans="1:16" s="2" customFormat="1" x14ac:dyDescent="0.15">
      <c r="A3863" s="3"/>
      <c r="B3863" s="3"/>
      <c r="J3863" s="3"/>
      <c r="K3863" s="5"/>
      <c r="L3863" s="8"/>
      <c r="N3863" s="5"/>
      <c r="O3863" s="10"/>
      <c r="P3863" s="8"/>
    </row>
    <row r="3864" spans="1:16" s="2" customFormat="1" x14ac:dyDescent="0.15">
      <c r="A3864" s="3"/>
      <c r="B3864" s="3"/>
      <c r="J3864" s="3"/>
      <c r="K3864" s="5"/>
      <c r="L3864" s="8"/>
      <c r="N3864" s="5"/>
      <c r="O3864" s="10"/>
      <c r="P3864" s="8"/>
    </row>
    <row r="3865" spans="1:16" s="2" customFormat="1" x14ac:dyDescent="0.15">
      <c r="A3865" s="3"/>
      <c r="B3865" s="3"/>
      <c r="J3865" s="3"/>
      <c r="K3865" s="5"/>
      <c r="L3865" s="8"/>
      <c r="N3865" s="5"/>
      <c r="O3865" s="10"/>
      <c r="P3865" s="8"/>
    </row>
    <row r="3866" spans="1:16" s="2" customFormat="1" x14ac:dyDescent="0.15">
      <c r="A3866" s="3"/>
      <c r="B3866" s="3"/>
      <c r="J3866" s="3"/>
      <c r="K3866" s="5"/>
      <c r="L3866" s="8"/>
      <c r="N3866" s="5"/>
      <c r="O3866" s="10"/>
      <c r="P3866" s="8"/>
    </row>
    <row r="3867" spans="1:16" s="2" customFormat="1" x14ac:dyDescent="0.15">
      <c r="A3867" s="3"/>
      <c r="B3867" s="3"/>
      <c r="J3867" s="3"/>
      <c r="K3867" s="5"/>
      <c r="L3867" s="8"/>
      <c r="N3867" s="5"/>
      <c r="O3867" s="10"/>
      <c r="P3867" s="8"/>
    </row>
    <row r="3868" spans="1:16" s="2" customFormat="1" x14ac:dyDescent="0.15">
      <c r="A3868" s="3"/>
      <c r="B3868" s="3"/>
      <c r="J3868" s="3"/>
      <c r="K3868" s="5"/>
      <c r="L3868" s="8"/>
      <c r="N3868" s="5"/>
      <c r="O3868" s="10"/>
      <c r="P3868" s="8"/>
    </row>
    <row r="3869" spans="1:16" s="2" customFormat="1" x14ac:dyDescent="0.15">
      <c r="A3869" s="3"/>
      <c r="B3869" s="3"/>
      <c r="J3869" s="3"/>
      <c r="K3869" s="5"/>
      <c r="L3869" s="8"/>
      <c r="N3869" s="5"/>
      <c r="O3869" s="10"/>
      <c r="P3869" s="8"/>
    </row>
    <row r="3870" spans="1:16" s="2" customFormat="1" x14ac:dyDescent="0.15">
      <c r="A3870" s="3"/>
      <c r="B3870" s="3"/>
      <c r="J3870" s="3"/>
      <c r="K3870" s="5"/>
      <c r="L3870" s="8"/>
      <c r="N3870" s="5"/>
      <c r="O3870" s="10"/>
      <c r="P3870" s="8"/>
    </row>
    <row r="3871" spans="1:16" s="2" customFormat="1" x14ac:dyDescent="0.15">
      <c r="A3871" s="3"/>
      <c r="B3871" s="3"/>
      <c r="J3871" s="3"/>
      <c r="K3871" s="5"/>
      <c r="L3871" s="8"/>
      <c r="N3871" s="5"/>
      <c r="O3871" s="10"/>
      <c r="P3871" s="8"/>
    </row>
    <row r="3872" spans="1:16" s="2" customFormat="1" x14ac:dyDescent="0.15">
      <c r="A3872" s="3"/>
      <c r="B3872" s="3"/>
      <c r="J3872" s="3"/>
      <c r="K3872" s="5"/>
      <c r="L3872" s="8"/>
      <c r="N3872" s="5"/>
      <c r="O3872" s="10"/>
      <c r="P3872" s="8"/>
    </row>
    <row r="3873" spans="1:16" s="2" customFormat="1" x14ac:dyDescent="0.15">
      <c r="A3873" s="3"/>
      <c r="B3873" s="3"/>
      <c r="J3873" s="3"/>
      <c r="K3873" s="5"/>
      <c r="L3873" s="8"/>
      <c r="N3873" s="5"/>
      <c r="O3873" s="10"/>
      <c r="P3873" s="8"/>
    </row>
    <row r="3874" spans="1:16" s="2" customFormat="1" x14ac:dyDescent="0.15">
      <c r="A3874" s="3"/>
      <c r="B3874" s="3"/>
      <c r="J3874" s="3"/>
      <c r="K3874" s="5"/>
      <c r="L3874" s="8"/>
      <c r="N3874" s="5"/>
      <c r="O3874" s="10"/>
      <c r="P3874" s="8"/>
    </row>
    <row r="3875" spans="1:16" s="2" customFormat="1" x14ac:dyDescent="0.15">
      <c r="A3875" s="3"/>
      <c r="B3875" s="3"/>
      <c r="J3875" s="3"/>
      <c r="K3875" s="5"/>
      <c r="L3875" s="8"/>
      <c r="N3875" s="5"/>
      <c r="O3875" s="10"/>
      <c r="P3875" s="8"/>
    </row>
    <row r="3876" spans="1:16" s="2" customFormat="1" x14ac:dyDescent="0.15">
      <c r="A3876" s="3"/>
      <c r="B3876" s="3"/>
      <c r="J3876" s="3"/>
      <c r="K3876" s="5"/>
      <c r="L3876" s="8"/>
      <c r="N3876" s="5"/>
      <c r="O3876" s="10"/>
      <c r="P3876" s="8"/>
    </row>
    <row r="3877" spans="1:16" s="2" customFormat="1" x14ac:dyDescent="0.15">
      <c r="A3877" s="3"/>
      <c r="B3877" s="3"/>
      <c r="J3877" s="3"/>
      <c r="K3877" s="5"/>
      <c r="L3877" s="8"/>
      <c r="N3877" s="5"/>
      <c r="O3877" s="10"/>
      <c r="P3877" s="8"/>
    </row>
    <row r="3878" spans="1:16" s="2" customFormat="1" x14ac:dyDescent="0.15">
      <c r="A3878" s="3"/>
      <c r="B3878" s="3"/>
      <c r="J3878" s="3"/>
      <c r="K3878" s="5"/>
      <c r="L3878" s="8"/>
      <c r="N3878" s="5"/>
      <c r="O3878" s="10"/>
      <c r="P3878" s="8"/>
    </row>
    <row r="3879" spans="1:16" s="2" customFormat="1" x14ac:dyDescent="0.15">
      <c r="A3879" s="3"/>
      <c r="B3879" s="3"/>
      <c r="J3879" s="3"/>
      <c r="K3879" s="5"/>
      <c r="L3879" s="8"/>
      <c r="N3879" s="5"/>
      <c r="O3879" s="10"/>
      <c r="P3879" s="8"/>
    </row>
    <row r="3880" spans="1:16" s="2" customFormat="1" x14ac:dyDescent="0.15">
      <c r="A3880" s="3"/>
      <c r="B3880" s="3"/>
      <c r="J3880" s="3"/>
      <c r="K3880" s="5"/>
      <c r="L3880" s="8"/>
      <c r="N3880" s="5"/>
      <c r="O3880" s="10"/>
      <c r="P3880" s="8"/>
    </row>
    <row r="3881" spans="1:16" s="2" customFormat="1" x14ac:dyDescent="0.15">
      <c r="A3881" s="3"/>
      <c r="B3881" s="3"/>
      <c r="J3881" s="3"/>
      <c r="K3881" s="5"/>
      <c r="L3881" s="8"/>
      <c r="N3881" s="5"/>
      <c r="O3881" s="10"/>
      <c r="P3881" s="8"/>
    </row>
    <row r="3882" spans="1:16" s="2" customFormat="1" x14ac:dyDescent="0.15">
      <c r="A3882" s="3"/>
      <c r="B3882" s="3"/>
      <c r="J3882" s="3"/>
      <c r="K3882" s="5"/>
      <c r="L3882" s="8"/>
      <c r="N3882" s="5"/>
      <c r="O3882" s="10"/>
      <c r="P3882" s="8"/>
    </row>
    <row r="3883" spans="1:16" s="2" customFormat="1" x14ac:dyDescent="0.15">
      <c r="A3883" s="3"/>
      <c r="B3883" s="3"/>
      <c r="J3883" s="3"/>
      <c r="K3883" s="5"/>
      <c r="L3883" s="8"/>
      <c r="N3883" s="5"/>
      <c r="O3883" s="10"/>
      <c r="P3883" s="8"/>
    </row>
    <row r="3884" spans="1:16" s="2" customFormat="1" x14ac:dyDescent="0.15">
      <c r="A3884" s="3"/>
      <c r="B3884" s="3"/>
      <c r="J3884" s="3"/>
      <c r="K3884" s="5"/>
      <c r="L3884" s="8"/>
      <c r="N3884" s="5"/>
      <c r="O3884" s="10"/>
      <c r="P3884" s="8"/>
    </row>
    <row r="3885" spans="1:16" s="2" customFormat="1" x14ac:dyDescent="0.15">
      <c r="A3885" s="3"/>
      <c r="B3885" s="3"/>
      <c r="J3885" s="3"/>
      <c r="K3885" s="5"/>
      <c r="L3885" s="8"/>
      <c r="N3885" s="5"/>
      <c r="O3885" s="10"/>
      <c r="P3885" s="8"/>
    </row>
    <row r="3886" spans="1:16" s="2" customFormat="1" x14ac:dyDescent="0.15">
      <c r="A3886" s="3"/>
      <c r="B3886" s="3"/>
      <c r="J3886" s="3"/>
      <c r="K3886" s="5"/>
      <c r="L3886" s="8"/>
      <c r="N3886" s="5"/>
      <c r="O3886" s="10"/>
      <c r="P3886" s="8"/>
    </row>
    <row r="3887" spans="1:16" s="2" customFormat="1" x14ac:dyDescent="0.15">
      <c r="A3887" s="3"/>
      <c r="B3887" s="3"/>
      <c r="J3887" s="3"/>
      <c r="K3887" s="5"/>
      <c r="L3887" s="8"/>
      <c r="N3887" s="5"/>
      <c r="O3887" s="10"/>
      <c r="P3887" s="8"/>
    </row>
    <row r="3888" spans="1:16" s="2" customFormat="1" x14ac:dyDescent="0.15">
      <c r="A3888" s="3"/>
      <c r="B3888" s="3"/>
      <c r="J3888" s="3"/>
      <c r="K3888" s="5"/>
      <c r="L3888" s="8"/>
      <c r="N3888" s="5"/>
      <c r="O3888" s="10"/>
      <c r="P3888" s="8"/>
    </row>
    <row r="3889" spans="1:16" s="2" customFormat="1" x14ac:dyDescent="0.15">
      <c r="A3889" s="3"/>
      <c r="B3889" s="3"/>
      <c r="J3889" s="3"/>
      <c r="K3889" s="5"/>
      <c r="L3889" s="8"/>
      <c r="N3889" s="5"/>
      <c r="O3889" s="10"/>
      <c r="P3889" s="8"/>
    </row>
    <row r="3890" spans="1:16" s="2" customFormat="1" x14ac:dyDescent="0.15">
      <c r="A3890" s="3"/>
      <c r="B3890" s="3"/>
      <c r="J3890" s="3"/>
      <c r="K3890" s="5"/>
      <c r="L3890" s="8"/>
      <c r="N3890" s="5"/>
      <c r="O3890" s="10"/>
      <c r="P3890" s="8"/>
    </row>
    <row r="3891" spans="1:16" s="2" customFormat="1" x14ac:dyDescent="0.15">
      <c r="A3891" s="3"/>
      <c r="B3891" s="3"/>
      <c r="J3891" s="3"/>
      <c r="K3891" s="5"/>
      <c r="L3891" s="8"/>
      <c r="N3891" s="5"/>
      <c r="O3891" s="10"/>
      <c r="P3891" s="8"/>
    </row>
    <row r="3892" spans="1:16" s="2" customFormat="1" x14ac:dyDescent="0.15">
      <c r="A3892" s="3"/>
      <c r="B3892" s="3"/>
      <c r="J3892" s="3"/>
      <c r="K3892" s="5"/>
      <c r="L3892" s="8"/>
      <c r="N3892" s="5"/>
      <c r="O3892" s="10"/>
      <c r="P3892" s="8"/>
    </row>
    <row r="3893" spans="1:16" s="2" customFormat="1" x14ac:dyDescent="0.15">
      <c r="A3893" s="3"/>
      <c r="B3893" s="3"/>
      <c r="J3893" s="3"/>
      <c r="K3893" s="5"/>
      <c r="L3893" s="8"/>
      <c r="N3893" s="5"/>
      <c r="O3893" s="10"/>
      <c r="P3893" s="8"/>
    </row>
    <row r="3894" spans="1:16" s="2" customFormat="1" x14ac:dyDescent="0.15">
      <c r="A3894" s="3"/>
      <c r="B3894" s="3"/>
      <c r="J3894" s="3"/>
      <c r="K3894" s="5"/>
      <c r="L3894" s="8"/>
      <c r="N3894" s="5"/>
      <c r="O3894" s="10"/>
      <c r="P3894" s="8"/>
    </row>
    <row r="3895" spans="1:16" s="2" customFormat="1" x14ac:dyDescent="0.15">
      <c r="A3895" s="3"/>
      <c r="B3895" s="3"/>
      <c r="J3895" s="3"/>
      <c r="K3895" s="5"/>
      <c r="L3895" s="8"/>
      <c r="N3895" s="5"/>
      <c r="O3895" s="10"/>
      <c r="P3895" s="8"/>
    </row>
    <row r="3896" spans="1:16" s="2" customFormat="1" x14ac:dyDescent="0.15">
      <c r="A3896" s="3"/>
      <c r="B3896" s="3"/>
      <c r="J3896" s="3"/>
      <c r="K3896" s="5"/>
      <c r="L3896" s="8"/>
      <c r="N3896" s="5"/>
      <c r="O3896" s="10"/>
      <c r="P3896" s="8"/>
    </row>
    <row r="3897" spans="1:16" s="2" customFormat="1" x14ac:dyDescent="0.15">
      <c r="A3897" s="3"/>
      <c r="B3897" s="3"/>
      <c r="J3897" s="3"/>
      <c r="K3897" s="5"/>
      <c r="L3897" s="8"/>
      <c r="N3897" s="5"/>
      <c r="O3897" s="10"/>
      <c r="P3897" s="8"/>
    </row>
    <row r="3898" spans="1:16" s="2" customFormat="1" x14ac:dyDescent="0.15">
      <c r="A3898" s="3"/>
      <c r="B3898" s="3"/>
      <c r="J3898" s="3"/>
      <c r="K3898" s="5"/>
      <c r="L3898" s="8"/>
      <c r="N3898" s="5"/>
      <c r="O3898" s="10"/>
      <c r="P3898" s="8"/>
    </row>
    <row r="3899" spans="1:16" s="2" customFormat="1" x14ac:dyDescent="0.15">
      <c r="A3899" s="3"/>
      <c r="B3899" s="3"/>
      <c r="J3899" s="3"/>
      <c r="K3899" s="5"/>
      <c r="L3899" s="8"/>
      <c r="N3899" s="5"/>
      <c r="O3899" s="10"/>
      <c r="P3899" s="8"/>
    </row>
    <row r="3900" spans="1:16" s="2" customFormat="1" x14ac:dyDescent="0.15">
      <c r="A3900" s="3"/>
      <c r="B3900" s="3"/>
      <c r="J3900" s="3"/>
      <c r="K3900" s="5"/>
      <c r="L3900" s="8"/>
      <c r="N3900" s="5"/>
      <c r="O3900" s="10"/>
      <c r="P3900" s="8"/>
    </row>
    <row r="3901" spans="1:16" s="2" customFormat="1" x14ac:dyDescent="0.15">
      <c r="A3901" s="3"/>
      <c r="B3901" s="3"/>
      <c r="J3901" s="3"/>
      <c r="K3901" s="5"/>
      <c r="L3901" s="8"/>
      <c r="N3901" s="5"/>
      <c r="O3901" s="10"/>
      <c r="P3901" s="8"/>
    </row>
    <row r="3902" spans="1:16" s="2" customFormat="1" x14ac:dyDescent="0.15">
      <c r="A3902" s="3"/>
      <c r="B3902" s="3"/>
      <c r="J3902" s="3"/>
      <c r="K3902" s="5"/>
      <c r="L3902" s="8"/>
      <c r="N3902" s="5"/>
      <c r="O3902" s="10"/>
      <c r="P3902" s="8"/>
    </row>
    <row r="3903" spans="1:16" s="2" customFormat="1" x14ac:dyDescent="0.15">
      <c r="A3903" s="3"/>
      <c r="B3903" s="3"/>
      <c r="J3903" s="3"/>
      <c r="K3903" s="5"/>
      <c r="L3903" s="8"/>
      <c r="N3903" s="5"/>
      <c r="O3903" s="10"/>
      <c r="P3903" s="8"/>
    </row>
    <row r="3904" spans="1:16" s="2" customFormat="1" x14ac:dyDescent="0.15">
      <c r="A3904" s="3"/>
      <c r="B3904" s="3"/>
      <c r="J3904" s="3"/>
      <c r="K3904" s="5"/>
      <c r="L3904" s="8"/>
      <c r="N3904" s="5"/>
      <c r="O3904" s="10"/>
      <c r="P3904" s="8"/>
    </row>
    <row r="3905" spans="1:16" s="2" customFormat="1" x14ac:dyDescent="0.15">
      <c r="A3905" s="3"/>
      <c r="B3905" s="3"/>
      <c r="J3905" s="3"/>
      <c r="K3905" s="5"/>
      <c r="L3905" s="8"/>
      <c r="N3905" s="5"/>
      <c r="O3905" s="10"/>
      <c r="P3905" s="8"/>
    </row>
    <row r="3906" spans="1:16" s="2" customFormat="1" x14ac:dyDescent="0.15">
      <c r="A3906" s="3"/>
      <c r="B3906" s="3"/>
      <c r="J3906" s="3"/>
      <c r="K3906" s="5"/>
      <c r="L3906" s="8"/>
      <c r="N3906" s="5"/>
      <c r="O3906" s="10"/>
      <c r="P3906" s="8"/>
    </row>
    <row r="3907" spans="1:16" s="2" customFormat="1" x14ac:dyDescent="0.15">
      <c r="A3907" s="3"/>
      <c r="B3907" s="3"/>
      <c r="J3907" s="3"/>
      <c r="K3907" s="5"/>
      <c r="L3907" s="8"/>
      <c r="N3907" s="5"/>
      <c r="O3907" s="10"/>
      <c r="P3907" s="8"/>
    </row>
    <row r="3908" spans="1:16" s="2" customFormat="1" x14ac:dyDescent="0.15">
      <c r="A3908" s="3"/>
      <c r="B3908" s="3"/>
      <c r="J3908" s="3"/>
      <c r="K3908" s="5"/>
      <c r="L3908" s="8"/>
      <c r="N3908" s="5"/>
      <c r="O3908" s="10"/>
      <c r="P3908" s="8"/>
    </row>
    <row r="3909" spans="1:16" s="2" customFormat="1" x14ac:dyDescent="0.15">
      <c r="A3909" s="3"/>
      <c r="B3909" s="3"/>
      <c r="J3909" s="3"/>
      <c r="K3909" s="5"/>
      <c r="L3909" s="8"/>
      <c r="N3909" s="5"/>
      <c r="O3909" s="10"/>
      <c r="P3909" s="8"/>
    </row>
    <row r="3910" spans="1:16" s="2" customFormat="1" x14ac:dyDescent="0.15">
      <c r="A3910" s="3"/>
      <c r="B3910" s="3"/>
      <c r="J3910" s="3"/>
      <c r="K3910" s="5"/>
      <c r="L3910" s="8"/>
      <c r="N3910" s="5"/>
      <c r="O3910" s="10"/>
      <c r="P3910" s="8"/>
    </row>
    <row r="3911" spans="1:16" s="2" customFormat="1" x14ac:dyDescent="0.15">
      <c r="A3911" s="3"/>
      <c r="B3911" s="3"/>
      <c r="J3911" s="3"/>
      <c r="K3911" s="5"/>
      <c r="L3911" s="8"/>
      <c r="N3911" s="5"/>
      <c r="O3911" s="10"/>
      <c r="P3911" s="8"/>
    </row>
    <row r="3912" spans="1:16" s="2" customFormat="1" x14ac:dyDescent="0.15">
      <c r="A3912" s="3"/>
      <c r="B3912" s="3"/>
      <c r="J3912" s="3"/>
      <c r="K3912" s="5"/>
      <c r="L3912" s="8"/>
      <c r="N3912" s="5"/>
      <c r="O3912" s="10"/>
      <c r="P3912" s="8"/>
    </row>
    <row r="3913" spans="1:16" s="2" customFormat="1" x14ac:dyDescent="0.15">
      <c r="A3913" s="3"/>
      <c r="B3913" s="3"/>
      <c r="J3913" s="3"/>
      <c r="K3913" s="5"/>
      <c r="L3913" s="8"/>
      <c r="N3913" s="5"/>
      <c r="O3913" s="10"/>
      <c r="P3913" s="8"/>
    </row>
    <row r="3914" spans="1:16" s="2" customFormat="1" x14ac:dyDescent="0.15">
      <c r="A3914" s="3"/>
      <c r="B3914" s="3"/>
      <c r="J3914" s="3"/>
      <c r="K3914" s="5"/>
      <c r="L3914" s="8"/>
      <c r="N3914" s="5"/>
      <c r="O3914" s="10"/>
      <c r="P3914" s="8"/>
    </row>
    <row r="3915" spans="1:16" s="2" customFormat="1" x14ac:dyDescent="0.15">
      <c r="A3915" s="3"/>
      <c r="B3915" s="3"/>
      <c r="J3915" s="3"/>
      <c r="K3915" s="5"/>
      <c r="L3915" s="8"/>
      <c r="N3915" s="5"/>
      <c r="O3915" s="10"/>
      <c r="P3915" s="8"/>
    </row>
    <row r="3916" spans="1:16" s="2" customFormat="1" x14ac:dyDescent="0.15">
      <c r="A3916" s="3"/>
      <c r="B3916" s="3"/>
      <c r="J3916" s="3"/>
      <c r="K3916" s="5"/>
      <c r="L3916" s="8"/>
      <c r="N3916" s="5"/>
      <c r="O3916" s="10"/>
      <c r="P3916" s="8"/>
    </row>
    <row r="3917" spans="1:16" s="2" customFormat="1" x14ac:dyDescent="0.15">
      <c r="A3917" s="3"/>
      <c r="B3917" s="3"/>
      <c r="J3917" s="3"/>
      <c r="K3917" s="5"/>
      <c r="L3917" s="8"/>
      <c r="N3917" s="5"/>
      <c r="O3917" s="10"/>
      <c r="P3917" s="8"/>
    </row>
    <row r="3918" spans="1:16" s="2" customFormat="1" x14ac:dyDescent="0.15">
      <c r="A3918" s="3"/>
      <c r="B3918" s="3"/>
      <c r="J3918" s="3"/>
      <c r="K3918" s="5"/>
      <c r="L3918" s="8"/>
      <c r="N3918" s="5"/>
      <c r="O3918" s="10"/>
      <c r="P3918" s="8"/>
    </row>
    <row r="3919" spans="1:16" s="2" customFormat="1" x14ac:dyDescent="0.15">
      <c r="A3919" s="3"/>
      <c r="B3919" s="3"/>
      <c r="J3919" s="3"/>
      <c r="K3919" s="5"/>
      <c r="L3919" s="8"/>
      <c r="N3919" s="5"/>
      <c r="O3919" s="10"/>
      <c r="P3919" s="8"/>
    </row>
    <row r="3920" spans="1:16" s="2" customFormat="1" x14ac:dyDescent="0.15">
      <c r="A3920" s="3"/>
      <c r="B3920" s="3"/>
      <c r="J3920" s="3"/>
      <c r="K3920" s="5"/>
      <c r="L3920" s="8"/>
      <c r="N3920" s="5"/>
      <c r="O3920" s="10"/>
      <c r="P3920" s="8"/>
    </row>
    <row r="3921" spans="1:16" s="2" customFormat="1" x14ac:dyDescent="0.15">
      <c r="A3921" s="3"/>
      <c r="B3921" s="3"/>
      <c r="J3921" s="3"/>
      <c r="K3921" s="5"/>
      <c r="L3921" s="8"/>
      <c r="N3921" s="5"/>
      <c r="O3921" s="10"/>
      <c r="P3921" s="8"/>
    </row>
    <row r="3922" spans="1:16" s="2" customFormat="1" x14ac:dyDescent="0.15">
      <c r="A3922" s="3"/>
      <c r="B3922" s="3"/>
      <c r="J3922" s="3"/>
      <c r="K3922" s="5"/>
      <c r="L3922" s="8"/>
      <c r="N3922" s="5"/>
      <c r="O3922" s="10"/>
      <c r="P3922" s="8"/>
    </row>
    <row r="3923" spans="1:16" s="2" customFormat="1" x14ac:dyDescent="0.15">
      <c r="A3923" s="3"/>
      <c r="B3923" s="3"/>
      <c r="J3923" s="3"/>
      <c r="K3923" s="5"/>
      <c r="L3923" s="8"/>
      <c r="N3923" s="5"/>
      <c r="O3923" s="10"/>
      <c r="P3923" s="8"/>
    </row>
    <row r="3924" spans="1:16" s="2" customFormat="1" x14ac:dyDescent="0.15">
      <c r="A3924" s="3"/>
      <c r="B3924" s="3"/>
      <c r="J3924" s="3"/>
      <c r="K3924" s="5"/>
      <c r="L3924" s="8"/>
      <c r="N3924" s="5"/>
      <c r="O3924" s="10"/>
      <c r="P3924" s="8"/>
    </row>
    <row r="3925" spans="1:16" s="2" customFormat="1" x14ac:dyDescent="0.15">
      <c r="A3925" s="3"/>
      <c r="B3925" s="3"/>
      <c r="J3925" s="3"/>
      <c r="K3925" s="5"/>
      <c r="L3925" s="8"/>
      <c r="N3925" s="5"/>
      <c r="O3925" s="10"/>
      <c r="P3925" s="8"/>
    </row>
    <row r="3926" spans="1:16" s="2" customFormat="1" x14ac:dyDescent="0.15">
      <c r="A3926" s="3"/>
      <c r="B3926" s="3"/>
      <c r="J3926" s="3"/>
      <c r="K3926" s="5"/>
      <c r="L3926" s="8"/>
      <c r="N3926" s="5"/>
      <c r="O3926" s="10"/>
      <c r="P3926" s="8"/>
    </row>
    <row r="3927" spans="1:16" s="2" customFormat="1" x14ac:dyDescent="0.15">
      <c r="A3927" s="3"/>
      <c r="B3927" s="3"/>
      <c r="J3927" s="3"/>
      <c r="K3927" s="5"/>
      <c r="L3927" s="8"/>
      <c r="N3927" s="5"/>
      <c r="O3927" s="10"/>
      <c r="P3927" s="8"/>
    </row>
    <row r="3928" spans="1:16" s="2" customFormat="1" x14ac:dyDescent="0.15">
      <c r="A3928" s="3"/>
      <c r="B3928" s="3"/>
      <c r="J3928" s="3"/>
      <c r="K3928" s="5"/>
      <c r="L3928" s="8"/>
      <c r="N3928" s="5"/>
      <c r="O3928" s="10"/>
      <c r="P3928" s="8"/>
    </row>
    <row r="3929" spans="1:16" s="2" customFormat="1" x14ac:dyDescent="0.15">
      <c r="A3929" s="3"/>
      <c r="B3929" s="3"/>
      <c r="J3929" s="3"/>
      <c r="K3929" s="5"/>
      <c r="L3929" s="8"/>
      <c r="N3929" s="5"/>
      <c r="O3929" s="10"/>
      <c r="P3929" s="8"/>
    </row>
    <row r="3930" spans="1:16" s="2" customFormat="1" x14ac:dyDescent="0.15">
      <c r="A3930" s="3"/>
      <c r="B3930" s="3"/>
      <c r="J3930" s="3"/>
      <c r="K3930" s="5"/>
      <c r="L3930" s="8"/>
      <c r="N3930" s="5"/>
      <c r="O3930" s="10"/>
      <c r="P3930" s="8"/>
    </row>
    <row r="3931" spans="1:16" s="2" customFormat="1" x14ac:dyDescent="0.15">
      <c r="A3931" s="3"/>
      <c r="B3931" s="3"/>
      <c r="J3931" s="3"/>
      <c r="K3931" s="5"/>
      <c r="L3931" s="8"/>
      <c r="N3931" s="5"/>
      <c r="O3931" s="10"/>
      <c r="P3931" s="8"/>
    </row>
    <row r="3932" spans="1:16" s="2" customFormat="1" x14ac:dyDescent="0.15">
      <c r="A3932" s="3"/>
      <c r="B3932" s="3"/>
      <c r="J3932" s="3"/>
      <c r="K3932" s="5"/>
      <c r="L3932" s="8"/>
      <c r="N3932" s="5"/>
      <c r="O3932" s="10"/>
      <c r="P3932" s="8"/>
    </row>
    <row r="3933" spans="1:16" s="2" customFormat="1" x14ac:dyDescent="0.15">
      <c r="A3933" s="3"/>
      <c r="B3933" s="3"/>
      <c r="J3933" s="3"/>
      <c r="K3933" s="5"/>
      <c r="L3933" s="8"/>
      <c r="N3933" s="5"/>
      <c r="O3933" s="10"/>
      <c r="P3933" s="8"/>
    </row>
    <row r="3934" spans="1:16" s="2" customFormat="1" x14ac:dyDescent="0.15">
      <c r="A3934" s="3"/>
      <c r="B3934" s="3"/>
      <c r="J3934" s="3"/>
      <c r="K3934" s="5"/>
      <c r="L3934" s="8"/>
      <c r="N3934" s="5"/>
      <c r="O3934" s="10"/>
      <c r="P3934" s="8"/>
    </row>
    <row r="3935" spans="1:16" s="2" customFormat="1" x14ac:dyDescent="0.15">
      <c r="A3935" s="3"/>
      <c r="B3935" s="3"/>
      <c r="J3935" s="3"/>
      <c r="K3935" s="5"/>
      <c r="L3935" s="8"/>
      <c r="N3935" s="5"/>
      <c r="O3935" s="10"/>
      <c r="P3935" s="8"/>
    </row>
    <row r="3936" spans="1:16" s="2" customFormat="1" x14ac:dyDescent="0.15">
      <c r="A3936" s="3"/>
      <c r="B3936" s="3"/>
      <c r="J3936" s="3"/>
      <c r="K3936" s="5"/>
      <c r="L3936" s="8"/>
      <c r="N3936" s="5"/>
      <c r="O3936" s="10"/>
      <c r="P3936" s="8"/>
    </row>
    <row r="3937" spans="1:16" s="2" customFormat="1" x14ac:dyDescent="0.15">
      <c r="A3937" s="3"/>
      <c r="B3937" s="3"/>
      <c r="J3937" s="3"/>
      <c r="K3937" s="5"/>
      <c r="L3937" s="8"/>
      <c r="N3937" s="5"/>
      <c r="O3937" s="10"/>
      <c r="P3937" s="8"/>
    </row>
    <row r="3938" spans="1:16" s="2" customFormat="1" x14ac:dyDescent="0.15">
      <c r="A3938" s="3"/>
      <c r="B3938" s="3"/>
      <c r="J3938" s="3"/>
      <c r="K3938" s="5"/>
      <c r="L3938" s="8"/>
      <c r="N3938" s="5"/>
      <c r="O3938" s="10"/>
      <c r="P3938" s="8"/>
    </row>
    <row r="3939" spans="1:16" s="2" customFormat="1" x14ac:dyDescent="0.15">
      <c r="A3939" s="3"/>
      <c r="B3939" s="3"/>
      <c r="J3939" s="3"/>
      <c r="K3939" s="5"/>
      <c r="L3939" s="8"/>
      <c r="N3939" s="5"/>
      <c r="O3939" s="10"/>
      <c r="P3939" s="8"/>
    </row>
    <row r="3940" spans="1:16" s="2" customFormat="1" x14ac:dyDescent="0.15">
      <c r="A3940" s="3"/>
      <c r="B3940" s="3"/>
      <c r="J3940" s="3"/>
      <c r="K3940" s="5"/>
      <c r="L3940" s="8"/>
      <c r="N3940" s="5"/>
      <c r="O3940" s="10"/>
      <c r="P3940" s="8"/>
    </row>
    <row r="3941" spans="1:16" s="2" customFormat="1" x14ac:dyDescent="0.15">
      <c r="A3941" s="3"/>
      <c r="B3941" s="3"/>
      <c r="J3941" s="3"/>
      <c r="K3941" s="5"/>
      <c r="L3941" s="8"/>
      <c r="N3941" s="5"/>
      <c r="O3941" s="10"/>
      <c r="P3941" s="8"/>
    </row>
    <row r="3942" spans="1:16" s="2" customFormat="1" x14ac:dyDescent="0.15">
      <c r="A3942" s="3"/>
      <c r="B3942" s="3"/>
      <c r="J3942" s="3"/>
      <c r="K3942" s="5"/>
      <c r="L3942" s="8"/>
      <c r="N3942" s="5"/>
      <c r="O3942" s="10"/>
      <c r="P3942" s="8"/>
    </row>
    <row r="3943" spans="1:16" s="2" customFormat="1" x14ac:dyDescent="0.15">
      <c r="A3943" s="3"/>
      <c r="B3943" s="3"/>
      <c r="J3943" s="3"/>
      <c r="K3943" s="5"/>
      <c r="L3943" s="8"/>
      <c r="N3943" s="5"/>
      <c r="O3943" s="10"/>
      <c r="P3943" s="8"/>
    </row>
    <row r="3944" spans="1:16" s="2" customFormat="1" x14ac:dyDescent="0.15">
      <c r="A3944" s="3"/>
      <c r="B3944" s="3"/>
      <c r="J3944" s="3"/>
      <c r="K3944" s="5"/>
      <c r="L3944" s="8"/>
      <c r="N3944" s="5"/>
      <c r="O3944" s="10"/>
      <c r="P3944" s="8"/>
    </row>
    <row r="3945" spans="1:16" s="2" customFormat="1" x14ac:dyDescent="0.15">
      <c r="A3945" s="3"/>
      <c r="B3945" s="3"/>
      <c r="J3945" s="3"/>
      <c r="K3945" s="5"/>
      <c r="L3945" s="8"/>
      <c r="N3945" s="5"/>
      <c r="O3945" s="10"/>
      <c r="P3945" s="8"/>
    </row>
    <row r="3946" spans="1:16" s="2" customFormat="1" x14ac:dyDescent="0.15">
      <c r="A3946" s="3"/>
      <c r="B3946" s="3"/>
      <c r="J3946" s="3"/>
      <c r="K3946" s="5"/>
      <c r="L3946" s="8"/>
      <c r="N3946" s="5"/>
      <c r="O3946" s="10"/>
      <c r="P3946" s="8"/>
    </row>
    <row r="3947" spans="1:16" s="2" customFormat="1" x14ac:dyDescent="0.15">
      <c r="A3947" s="3"/>
      <c r="B3947" s="3"/>
      <c r="J3947" s="3"/>
      <c r="K3947" s="5"/>
      <c r="L3947" s="8"/>
      <c r="N3947" s="5"/>
      <c r="O3947" s="10"/>
      <c r="P3947" s="8"/>
    </row>
    <row r="3948" spans="1:16" s="2" customFormat="1" x14ac:dyDescent="0.15">
      <c r="A3948" s="3"/>
      <c r="B3948" s="3"/>
      <c r="J3948" s="3"/>
      <c r="K3948" s="5"/>
      <c r="L3948" s="8"/>
      <c r="N3948" s="5"/>
      <c r="O3948" s="10"/>
      <c r="P3948" s="8"/>
    </row>
    <row r="3949" spans="1:16" s="2" customFormat="1" x14ac:dyDescent="0.15">
      <c r="A3949" s="3"/>
      <c r="B3949" s="3"/>
      <c r="J3949" s="3"/>
      <c r="K3949" s="5"/>
      <c r="L3949" s="8"/>
      <c r="N3949" s="5"/>
      <c r="O3949" s="10"/>
      <c r="P3949" s="8"/>
    </row>
    <row r="3950" spans="1:16" s="2" customFormat="1" x14ac:dyDescent="0.15">
      <c r="A3950" s="3"/>
      <c r="B3950" s="3"/>
      <c r="J3950" s="3"/>
      <c r="K3950" s="5"/>
      <c r="L3950" s="8"/>
      <c r="N3950" s="5"/>
      <c r="O3950" s="10"/>
      <c r="P3950" s="8"/>
    </row>
    <row r="3951" spans="1:16" s="2" customFormat="1" x14ac:dyDescent="0.15">
      <c r="A3951" s="3"/>
      <c r="B3951" s="3"/>
      <c r="J3951" s="3"/>
      <c r="K3951" s="5"/>
      <c r="L3951" s="8"/>
      <c r="N3951" s="5"/>
      <c r="O3951" s="10"/>
      <c r="P3951" s="8"/>
    </row>
    <row r="3952" spans="1:16" s="2" customFormat="1" x14ac:dyDescent="0.15">
      <c r="A3952" s="3"/>
      <c r="B3952" s="3"/>
      <c r="J3952" s="3"/>
      <c r="K3952" s="5"/>
      <c r="L3952" s="8"/>
      <c r="N3952" s="5"/>
      <c r="O3952" s="10"/>
      <c r="P3952" s="8"/>
    </row>
    <row r="3953" spans="1:16" s="2" customFormat="1" x14ac:dyDescent="0.15">
      <c r="A3953" s="3"/>
      <c r="B3953" s="3"/>
      <c r="J3953" s="3"/>
      <c r="K3953" s="5"/>
      <c r="L3953" s="8"/>
      <c r="N3953" s="5"/>
      <c r="O3953" s="10"/>
      <c r="P3953" s="8"/>
    </row>
    <row r="3954" spans="1:16" s="2" customFormat="1" x14ac:dyDescent="0.15">
      <c r="A3954" s="3"/>
      <c r="B3954" s="3"/>
      <c r="J3954" s="3"/>
      <c r="K3954" s="5"/>
      <c r="L3954" s="8"/>
      <c r="N3954" s="5"/>
      <c r="O3954" s="10"/>
      <c r="P3954" s="8"/>
    </row>
    <row r="3955" spans="1:16" s="2" customFormat="1" x14ac:dyDescent="0.15">
      <c r="A3955" s="3"/>
      <c r="B3955" s="3"/>
      <c r="J3955" s="3"/>
      <c r="K3955" s="5"/>
      <c r="L3955" s="8"/>
      <c r="N3955" s="5"/>
      <c r="O3955" s="10"/>
      <c r="P3955" s="8"/>
    </row>
    <row r="3956" spans="1:16" s="2" customFormat="1" x14ac:dyDescent="0.15">
      <c r="A3956" s="3"/>
      <c r="B3956" s="3"/>
      <c r="J3956" s="3"/>
      <c r="K3956" s="5"/>
      <c r="L3956" s="8"/>
      <c r="N3956" s="5"/>
      <c r="O3956" s="10"/>
      <c r="P3956" s="8"/>
    </row>
    <row r="3957" spans="1:16" s="2" customFormat="1" x14ac:dyDescent="0.15">
      <c r="A3957" s="3"/>
      <c r="B3957" s="3"/>
      <c r="J3957" s="3"/>
      <c r="K3957" s="5"/>
      <c r="L3957" s="8"/>
      <c r="N3957" s="5"/>
      <c r="O3957" s="10"/>
      <c r="P3957" s="8"/>
    </row>
    <row r="3958" spans="1:16" s="2" customFormat="1" x14ac:dyDescent="0.15">
      <c r="A3958" s="3"/>
      <c r="B3958" s="3"/>
      <c r="J3958" s="3"/>
      <c r="K3958" s="5"/>
      <c r="L3958" s="8"/>
      <c r="N3958" s="5"/>
      <c r="O3958" s="10"/>
      <c r="P3958" s="8"/>
    </row>
    <row r="3959" spans="1:16" s="2" customFormat="1" x14ac:dyDescent="0.15">
      <c r="A3959" s="3"/>
      <c r="B3959" s="3"/>
      <c r="J3959" s="3"/>
      <c r="K3959" s="5"/>
      <c r="L3959" s="8"/>
      <c r="N3959" s="5"/>
      <c r="O3959" s="10"/>
      <c r="P3959" s="8"/>
    </row>
    <row r="3960" spans="1:16" s="2" customFormat="1" x14ac:dyDescent="0.15">
      <c r="A3960" s="3"/>
      <c r="B3960" s="3"/>
      <c r="J3960" s="3"/>
      <c r="K3960" s="5"/>
      <c r="L3960" s="8"/>
      <c r="N3960" s="5"/>
      <c r="O3960" s="10"/>
      <c r="P3960" s="8"/>
    </row>
    <row r="3961" spans="1:16" s="2" customFormat="1" x14ac:dyDescent="0.15">
      <c r="A3961" s="3"/>
      <c r="B3961" s="3"/>
      <c r="J3961" s="3"/>
      <c r="K3961" s="5"/>
      <c r="L3961" s="8"/>
      <c r="N3961" s="5"/>
      <c r="O3961" s="10"/>
      <c r="P3961" s="8"/>
    </row>
    <row r="3962" spans="1:16" s="2" customFormat="1" x14ac:dyDescent="0.15">
      <c r="A3962" s="3"/>
      <c r="B3962" s="3"/>
      <c r="J3962" s="3"/>
      <c r="K3962" s="5"/>
      <c r="L3962" s="8"/>
      <c r="N3962" s="5"/>
      <c r="O3962" s="10"/>
      <c r="P3962" s="8"/>
    </row>
    <row r="3963" spans="1:16" s="2" customFormat="1" x14ac:dyDescent="0.15">
      <c r="A3963" s="3"/>
      <c r="B3963" s="3"/>
      <c r="J3963" s="3"/>
      <c r="K3963" s="5"/>
      <c r="L3963" s="8"/>
      <c r="N3963" s="5"/>
      <c r="O3963" s="10"/>
      <c r="P3963" s="8"/>
    </row>
    <row r="3964" spans="1:16" s="2" customFormat="1" x14ac:dyDescent="0.15">
      <c r="A3964" s="3"/>
      <c r="B3964" s="3"/>
      <c r="J3964" s="3"/>
      <c r="K3964" s="5"/>
      <c r="L3964" s="8"/>
      <c r="N3964" s="5"/>
      <c r="O3964" s="10"/>
      <c r="P3964" s="8"/>
    </row>
    <row r="3965" spans="1:16" s="2" customFormat="1" x14ac:dyDescent="0.15">
      <c r="A3965" s="3"/>
      <c r="B3965" s="3"/>
      <c r="J3965" s="3"/>
      <c r="K3965" s="5"/>
      <c r="L3965" s="8"/>
      <c r="N3965" s="5"/>
      <c r="O3965" s="10"/>
      <c r="P3965" s="8"/>
    </row>
    <row r="3966" spans="1:16" s="2" customFormat="1" x14ac:dyDescent="0.15">
      <c r="A3966" s="3"/>
      <c r="B3966" s="3"/>
      <c r="J3966" s="3"/>
      <c r="K3966" s="5"/>
      <c r="L3966" s="8"/>
      <c r="N3966" s="5"/>
      <c r="O3966" s="10"/>
      <c r="P3966" s="8"/>
    </row>
    <row r="3967" spans="1:16" s="2" customFormat="1" x14ac:dyDescent="0.15">
      <c r="A3967" s="3"/>
      <c r="B3967" s="3"/>
      <c r="J3967" s="3"/>
      <c r="K3967" s="5"/>
      <c r="L3967" s="8"/>
      <c r="N3967" s="5"/>
      <c r="O3967" s="10"/>
      <c r="P3967" s="8"/>
    </row>
    <row r="3968" spans="1:16" s="2" customFormat="1" x14ac:dyDescent="0.15">
      <c r="A3968" s="3"/>
      <c r="B3968" s="3"/>
      <c r="J3968" s="3"/>
      <c r="K3968" s="5"/>
      <c r="L3968" s="8"/>
      <c r="N3968" s="5"/>
      <c r="O3968" s="10"/>
      <c r="P3968" s="8"/>
    </row>
    <row r="3969" spans="1:16" s="2" customFormat="1" x14ac:dyDescent="0.15">
      <c r="A3969" s="3"/>
      <c r="B3969" s="3"/>
      <c r="J3969" s="3"/>
      <c r="K3969" s="5"/>
      <c r="L3969" s="8"/>
      <c r="N3969" s="5"/>
      <c r="O3969" s="10"/>
      <c r="P3969" s="8"/>
    </row>
    <row r="3970" spans="1:16" s="2" customFormat="1" x14ac:dyDescent="0.15">
      <c r="A3970" s="3"/>
      <c r="B3970" s="3"/>
      <c r="J3970" s="3"/>
      <c r="K3970" s="5"/>
      <c r="L3970" s="8"/>
      <c r="N3970" s="5"/>
      <c r="O3970" s="10"/>
      <c r="P3970" s="8"/>
    </row>
    <row r="3971" spans="1:16" s="2" customFormat="1" x14ac:dyDescent="0.15">
      <c r="A3971" s="3"/>
      <c r="B3971" s="3"/>
      <c r="J3971" s="3"/>
      <c r="K3971" s="5"/>
      <c r="L3971" s="8"/>
      <c r="N3971" s="5"/>
      <c r="O3971" s="10"/>
      <c r="P3971" s="8"/>
    </row>
    <row r="3972" spans="1:16" s="2" customFormat="1" x14ac:dyDescent="0.15">
      <c r="A3972" s="3"/>
      <c r="B3972" s="3"/>
      <c r="J3972" s="3"/>
      <c r="K3972" s="5"/>
      <c r="L3972" s="8"/>
      <c r="N3972" s="5"/>
      <c r="O3972" s="10"/>
      <c r="P3972" s="8"/>
    </row>
    <row r="3973" spans="1:16" s="2" customFormat="1" x14ac:dyDescent="0.15">
      <c r="A3973" s="3"/>
      <c r="B3973" s="3"/>
      <c r="J3973" s="3"/>
      <c r="K3973" s="5"/>
      <c r="L3973" s="8"/>
      <c r="N3973" s="5"/>
      <c r="O3973" s="10"/>
      <c r="P3973" s="8"/>
    </row>
    <row r="3974" spans="1:16" s="2" customFormat="1" x14ac:dyDescent="0.15">
      <c r="A3974" s="3"/>
      <c r="B3974" s="3"/>
      <c r="J3974" s="3"/>
      <c r="K3974" s="5"/>
      <c r="L3974" s="8"/>
      <c r="N3974" s="5"/>
      <c r="O3974" s="10"/>
      <c r="P3974" s="8"/>
    </row>
    <row r="3975" spans="1:16" s="2" customFormat="1" x14ac:dyDescent="0.15">
      <c r="A3975" s="3"/>
      <c r="B3975" s="3"/>
      <c r="J3975" s="3"/>
      <c r="K3975" s="5"/>
      <c r="L3975" s="8"/>
      <c r="N3975" s="5"/>
      <c r="O3975" s="10"/>
      <c r="P3975" s="8"/>
    </row>
    <row r="3976" spans="1:16" s="2" customFormat="1" x14ac:dyDescent="0.15">
      <c r="A3976" s="3"/>
      <c r="B3976" s="3"/>
      <c r="J3976" s="3"/>
      <c r="K3976" s="5"/>
      <c r="L3976" s="8"/>
      <c r="N3976" s="5"/>
      <c r="O3976" s="10"/>
      <c r="P3976" s="8"/>
    </row>
    <row r="3977" spans="1:16" s="2" customFormat="1" x14ac:dyDescent="0.15">
      <c r="A3977" s="3"/>
      <c r="B3977" s="3"/>
      <c r="J3977" s="3"/>
      <c r="K3977" s="5"/>
      <c r="L3977" s="8"/>
      <c r="N3977" s="5"/>
      <c r="O3977" s="10"/>
      <c r="P3977" s="8"/>
    </row>
    <row r="3978" spans="1:16" s="2" customFormat="1" x14ac:dyDescent="0.15">
      <c r="A3978" s="3"/>
      <c r="B3978" s="3"/>
      <c r="J3978" s="3"/>
      <c r="K3978" s="5"/>
      <c r="L3978" s="8"/>
      <c r="N3978" s="5"/>
      <c r="O3978" s="10"/>
      <c r="P3978" s="8"/>
    </row>
    <row r="3979" spans="1:16" s="2" customFormat="1" x14ac:dyDescent="0.15">
      <c r="A3979" s="3"/>
      <c r="B3979" s="3"/>
      <c r="J3979" s="3"/>
      <c r="K3979" s="5"/>
      <c r="L3979" s="8"/>
      <c r="N3979" s="5"/>
      <c r="O3979" s="10"/>
      <c r="P3979" s="8"/>
    </row>
    <row r="3980" spans="1:16" s="2" customFormat="1" x14ac:dyDescent="0.15">
      <c r="A3980" s="3"/>
      <c r="B3980" s="3"/>
      <c r="J3980" s="3"/>
      <c r="K3980" s="5"/>
      <c r="L3980" s="8"/>
      <c r="N3980" s="5"/>
      <c r="O3980" s="10"/>
      <c r="P3980" s="8"/>
    </row>
    <row r="3981" spans="1:16" s="2" customFormat="1" x14ac:dyDescent="0.15">
      <c r="A3981" s="3"/>
      <c r="B3981" s="3"/>
      <c r="J3981" s="3"/>
      <c r="K3981" s="5"/>
      <c r="L3981" s="8"/>
      <c r="N3981" s="5"/>
      <c r="O3981" s="10"/>
      <c r="P3981" s="8"/>
    </row>
    <row r="3982" spans="1:16" s="2" customFormat="1" x14ac:dyDescent="0.15">
      <c r="A3982" s="3"/>
      <c r="B3982" s="3"/>
      <c r="J3982" s="3"/>
      <c r="K3982" s="5"/>
      <c r="L3982" s="8"/>
      <c r="N3982" s="5"/>
      <c r="O3982" s="10"/>
      <c r="P3982" s="8"/>
    </row>
    <row r="3983" spans="1:16" s="2" customFormat="1" x14ac:dyDescent="0.15">
      <c r="A3983" s="3"/>
      <c r="B3983" s="3"/>
      <c r="J3983" s="3"/>
      <c r="K3983" s="5"/>
      <c r="L3983" s="8"/>
      <c r="N3983" s="5"/>
      <c r="O3983" s="10"/>
      <c r="P3983" s="8"/>
    </row>
    <row r="3984" spans="1:16" s="2" customFormat="1" x14ac:dyDescent="0.15">
      <c r="A3984" s="3"/>
      <c r="B3984" s="3"/>
      <c r="J3984" s="3"/>
      <c r="K3984" s="5"/>
      <c r="L3984" s="8"/>
      <c r="N3984" s="5"/>
      <c r="O3984" s="10"/>
      <c r="P3984" s="8"/>
    </row>
    <row r="3985" spans="1:16" s="2" customFormat="1" x14ac:dyDescent="0.15">
      <c r="A3985" s="3"/>
      <c r="B3985" s="3"/>
      <c r="J3985" s="3"/>
      <c r="K3985" s="5"/>
      <c r="L3985" s="8"/>
      <c r="N3985" s="5"/>
      <c r="O3985" s="10"/>
      <c r="P3985" s="8"/>
    </row>
    <row r="3986" spans="1:16" s="2" customFormat="1" x14ac:dyDescent="0.15">
      <c r="A3986" s="3"/>
      <c r="B3986" s="3"/>
      <c r="J3986" s="3"/>
      <c r="K3986" s="5"/>
      <c r="L3986" s="8"/>
      <c r="N3986" s="5"/>
      <c r="O3986" s="10"/>
      <c r="P3986" s="8"/>
    </row>
    <row r="3987" spans="1:16" s="2" customFormat="1" x14ac:dyDescent="0.15">
      <c r="A3987" s="3"/>
      <c r="B3987" s="3"/>
      <c r="J3987" s="3"/>
      <c r="K3987" s="5"/>
      <c r="L3987" s="8"/>
      <c r="N3987" s="5"/>
      <c r="O3987" s="10"/>
      <c r="P3987" s="8"/>
    </row>
    <row r="3988" spans="1:16" s="2" customFormat="1" x14ac:dyDescent="0.15">
      <c r="A3988" s="3"/>
      <c r="B3988" s="3"/>
      <c r="J3988" s="3"/>
      <c r="K3988" s="5"/>
      <c r="L3988" s="8"/>
      <c r="N3988" s="5"/>
      <c r="O3988" s="10"/>
      <c r="P3988" s="8"/>
    </row>
    <row r="3989" spans="1:16" s="2" customFormat="1" x14ac:dyDescent="0.15">
      <c r="A3989" s="3"/>
      <c r="B3989" s="3"/>
      <c r="J3989" s="3"/>
      <c r="K3989" s="5"/>
      <c r="L3989" s="8"/>
      <c r="N3989" s="5"/>
      <c r="O3989" s="10"/>
      <c r="P3989" s="8"/>
    </row>
    <row r="3990" spans="1:16" s="2" customFormat="1" x14ac:dyDescent="0.15">
      <c r="A3990" s="3"/>
      <c r="B3990" s="3"/>
      <c r="J3990" s="3"/>
      <c r="K3990" s="5"/>
      <c r="L3990" s="8"/>
      <c r="N3990" s="5"/>
      <c r="O3990" s="10"/>
      <c r="P3990" s="8"/>
    </row>
    <row r="3991" spans="1:16" s="2" customFormat="1" x14ac:dyDescent="0.15">
      <c r="A3991" s="3"/>
      <c r="B3991" s="3"/>
      <c r="J3991" s="3"/>
      <c r="K3991" s="5"/>
      <c r="L3991" s="8"/>
      <c r="N3991" s="5"/>
      <c r="O3991" s="10"/>
      <c r="P3991" s="8"/>
    </row>
    <row r="3992" spans="1:16" s="2" customFormat="1" x14ac:dyDescent="0.15">
      <c r="A3992" s="3"/>
      <c r="B3992" s="3"/>
      <c r="J3992" s="3"/>
      <c r="K3992" s="5"/>
      <c r="L3992" s="8"/>
      <c r="N3992" s="5"/>
      <c r="O3992" s="10"/>
      <c r="P3992" s="8"/>
    </row>
    <row r="3993" spans="1:16" s="2" customFormat="1" x14ac:dyDescent="0.15">
      <c r="A3993" s="3"/>
      <c r="B3993" s="3"/>
      <c r="J3993" s="3"/>
      <c r="K3993" s="5"/>
      <c r="L3993" s="8"/>
      <c r="N3993" s="5"/>
      <c r="O3993" s="10"/>
      <c r="P3993" s="8"/>
    </row>
    <row r="3994" spans="1:16" s="2" customFormat="1" x14ac:dyDescent="0.15">
      <c r="A3994" s="3"/>
      <c r="B3994" s="3"/>
      <c r="J3994" s="3"/>
      <c r="K3994" s="5"/>
      <c r="L3994" s="8"/>
      <c r="N3994" s="5"/>
      <c r="O3994" s="10"/>
      <c r="P3994" s="8"/>
    </row>
    <row r="3995" spans="1:16" s="2" customFormat="1" x14ac:dyDescent="0.15">
      <c r="A3995" s="3"/>
      <c r="B3995" s="3"/>
      <c r="J3995" s="3"/>
      <c r="K3995" s="5"/>
      <c r="L3995" s="8"/>
      <c r="N3995" s="5"/>
      <c r="O3995" s="10"/>
      <c r="P3995" s="8"/>
    </row>
    <row r="3996" spans="1:16" s="2" customFormat="1" x14ac:dyDescent="0.15">
      <c r="A3996" s="3"/>
      <c r="B3996" s="3"/>
      <c r="J3996" s="3"/>
      <c r="K3996" s="5"/>
      <c r="L3996" s="8"/>
      <c r="N3996" s="5"/>
      <c r="O3996" s="10"/>
      <c r="P3996" s="8"/>
    </row>
    <row r="3997" spans="1:16" s="2" customFormat="1" x14ac:dyDescent="0.15">
      <c r="A3997" s="3"/>
      <c r="B3997" s="3"/>
      <c r="J3997" s="3"/>
      <c r="K3997" s="5"/>
      <c r="L3997" s="8"/>
      <c r="N3997" s="5"/>
      <c r="O3997" s="10"/>
      <c r="P3997" s="8"/>
    </row>
    <row r="3998" spans="1:16" s="2" customFormat="1" x14ac:dyDescent="0.15">
      <c r="A3998" s="3"/>
      <c r="B3998" s="3"/>
      <c r="J3998" s="3"/>
      <c r="K3998" s="5"/>
      <c r="L3998" s="8"/>
      <c r="N3998" s="5"/>
      <c r="O3998" s="10"/>
      <c r="P3998" s="8"/>
    </row>
    <row r="3999" spans="1:16" s="2" customFormat="1" x14ac:dyDescent="0.15">
      <c r="A3999" s="3"/>
      <c r="B3999" s="3"/>
      <c r="J3999" s="3"/>
      <c r="K3999" s="5"/>
      <c r="L3999" s="8"/>
      <c r="N3999" s="5"/>
      <c r="O3999" s="10"/>
      <c r="P3999" s="8"/>
    </row>
    <row r="4000" spans="1:16" s="2" customFormat="1" x14ac:dyDescent="0.15">
      <c r="A4000" s="3"/>
      <c r="B4000" s="3"/>
      <c r="J4000" s="3"/>
      <c r="K4000" s="5"/>
      <c r="L4000" s="8"/>
      <c r="N4000" s="5"/>
      <c r="O4000" s="10"/>
      <c r="P4000" s="8"/>
    </row>
    <row r="4001" spans="1:16" s="2" customFormat="1" x14ac:dyDescent="0.15">
      <c r="A4001" s="3"/>
      <c r="B4001" s="3"/>
      <c r="J4001" s="3"/>
      <c r="K4001" s="5"/>
      <c r="L4001" s="8"/>
      <c r="N4001" s="5"/>
      <c r="O4001" s="10"/>
      <c r="P4001" s="8"/>
    </row>
    <row r="4002" spans="1:16" s="2" customFormat="1" x14ac:dyDescent="0.15">
      <c r="A4002" s="3"/>
      <c r="B4002" s="3"/>
      <c r="J4002" s="3"/>
      <c r="K4002" s="5"/>
      <c r="L4002" s="8"/>
      <c r="N4002" s="5"/>
      <c r="O4002" s="10"/>
      <c r="P4002" s="8"/>
    </row>
    <row r="4003" spans="1:16" s="2" customFormat="1" x14ac:dyDescent="0.15">
      <c r="A4003" s="3"/>
      <c r="B4003" s="3"/>
      <c r="J4003" s="3"/>
      <c r="K4003" s="5"/>
      <c r="L4003" s="8"/>
      <c r="N4003" s="5"/>
      <c r="O4003" s="10"/>
      <c r="P4003" s="8"/>
    </row>
    <row r="4004" spans="1:16" s="2" customFormat="1" x14ac:dyDescent="0.15">
      <c r="A4004" s="3"/>
      <c r="B4004" s="3"/>
      <c r="J4004" s="3"/>
      <c r="K4004" s="5"/>
      <c r="L4004" s="8"/>
      <c r="N4004" s="5"/>
      <c r="O4004" s="10"/>
      <c r="P4004" s="8"/>
    </row>
    <row r="4005" spans="1:16" s="2" customFormat="1" x14ac:dyDescent="0.15">
      <c r="A4005" s="3"/>
      <c r="B4005" s="3"/>
      <c r="J4005" s="3"/>
      <c r="K4005" s="5"/>
      <c r="L4005" s="8"/>
      <c r="N4005" s="5"/>
      <c r="O4005" s="10"/>
      <c r="P4005" s="8"/>
    </row>
    <row r="4006" spans="1:16" s="2" customFormat="1" x14ac:dyDescent="0.15">
      <c r="A4006" s="3"/>
      <c r="B4006" s="3"/>
      <c r="J4006" s="3"/>
      <c r="K4006" s="5"/>
      <c r="L4006" s="8"/>
      <c r="N4006" s="5"/>
      <c r="O4006" s="10"/>
      <c r="P4006" s="8"/>
    </row>
    <row r="4007" spans="1:16" s="2" customFormat="1" x14ac:dyDescent="0.15">
      <c r="A4007" s="3"/>
      <c r="B4007" s="3"/>
      <c r="J4007" s="3"/>
      <c r="K4007" s="5"/>
      <c r="L4007" s="8"/>
      <c r="N4007" s="5"/>
      <c r="O4007" s="10"/>
      <c r="P4007" s="8"/>
    </row>
    <row r="4008" spans="1:16" s="2" customFormat="1" x14ac:dyDescent="0.15">
      <c r="A4008" s="3"/>
      <c r="B4008" s="3"/>
      <c r="J4008" s="3"/>
      <c r="K4008" s="5"/>
      <c r="L4008" s="8"/>
      <c r="N4008" s="5"/>
      <c r="O4008" s="10"/>
      <c r="P4008" s="8"/>
    </row>
    <row r="4009" spans="1:16" s="2" customFormat="1" x14ac:dyDescent="0.15">
      <c r="A4009" s="3"/>
      <c r="B4009" s="3"/>
      <c r="J4009" s="3"/>
      <c r="K4009" s="5"/>
      <c r="L4009" s="8"/>
      <c r="N4009" s="5"/>
      <c r="O4009" s="10"/>
      <c r="P4009" s="8"/>
    </row>
    <row r="4010" spans="1:16" s="2" customFormat="1" x14ac:dyDescent="0.15">
      <c r="A4010" s="3"/>
      <c r="B4010" s="3"/>
      <c r="J4010" s="3"/>
      <c r="K4010" s="5"/>
      <c r="L4010" s="8"/>
      <c r="N4010" s="5"/>
      <c r="O4010" s="10"/>
      <c r="P4010" s="8"/>
    </row>
    <row r="4011" spans="1:16" s="2" customFormat="1" x14ac:dyDescent="0.15">
      <c r="A4011" s="3"/>
      <c r="B4011" s="3"/>
      <c r="J4011" s="3"/>
      <c r="K4011" s="5"/>
      <c r="L4011" s="8"/>
      <c r="N4011" s="5"/>
      <c r="O4011" s="10"/>
      <c r="P4011" s="8"/>
    </row>
    <row r="4012" spans="1:16" s="2" customFormat="1" x14ac:dyDescent="0.15">
      <c r="A4012" s="3"/>
      <c r="B4012" s="3"/>
      <c r="J4012" s="3"/>
      <c r="K4012" s="5"/>
      <c r="L4012" s="8"/>
      <c r="N4012" s="5"/>
      <c r="O4012" s="10"/>
      <c r="P4012" s="8"/>
    </row>
    <row r="4013" spans="1:16" s="2" customFormat="1" x14ac:dyDescent="0.15">
      <c r="A4013" s="3"/>
      <c r="B4013" s="3"/>
      <c r="J4013" s="3"/>
      <c r="K4013" s="5"/>
      <c r="L4013" s="8"/>
      <c r="N4013" s="5"/>
      <c r="O4013" s="10"/>
      <c r="P4013" s="8"/>
    </row>
    <row r="4014" spans="1:16" s="2" customFormat="1" x14ac:dyDescent="0.15">
      <c r="A4014" s="3"/>
      <c r="B4014" s="3"/>
      <c r="J4014" s="3"/>
      <c r="K4014" s="5"/>
      <c r="L4014" s="8"/>
      <c r="N4014" s="5"/>
      <c r="O4014" s="10"/>
      <c r="P4014" s="8"/>
    </row>
    <row r="4015" spans="1:16" s="2" customFormat="1" x14ac:dyDescent="0.15">
      <c r="A4015" s="3"/>
      <c r="B4015" s="3"/>
      <c r="J4015" s="3"/>
      <c r="K4015" s="5"/>
      <c r="L4015" s="8"/>
      <c r="N4015" s="5"/>
      <c r="O4015" s="10"/>
      <c r="P4015" s="8"/>
    </row>
    <row r="4016" spans="1:16" s="2" customFormat="1" x14ac:dyDescent="0.15">
      <c r="A4016" s="3"/>
      <c r="B4016" s="3"/>
      <c r="J4016" s="3"/>
      <c r="K4016" s="5"/>
      <c r="L4016" s="8"/>
      <c r="N4016" s="5"/>
      <c r="O4016" s="10"/>
      <c r="P4016" s="8"/>
    </row>
    <row r="4017" spans="1:16" s="2" customFormat="1" x14ac:dyDescent="0.15">
      <c r="A4017" s="3"/>
      <c r="B4017" s="3"/>
      <c r="J4017" s="3"/>
      <c r="K4017" s="5"/>
      <c r="L4017" s="8"/>
      <c r="N4017" s="5"/>
      <c r="O4017" s="10"/>
      <c r="P4017" s="8"/>
    </row>
    <row r="4018" spans="1:16" s="2" customFormat="1" x14ac:dyDescent="0.15">
      <c r="A4018" s="3"/>
      <c r="B4018" s="3"/>
      <c r="J4018" s="3"/>
      <c r="K4018" s="5"/>
      <c r="L4018" s="8"/>
      <c r="N4018" s="5"/>
      <c r="O4018" s="10"/>
      <c r="P4018" s="8"/>
    </row>
    <row r="4019" spans="1:16" s="2" customFormat="1" x14ac:dyDescent="0.15">
      <c r="A4019" s="3"/>
      <c r="B4019" s="3"/>
      <c r="J4019" s="3"/>
      <c r="K4019" s="5"/>
      <c r="L4019" s="8"/>
      <c r="N4019" s="5"/>
      <c r="O4019" s="10"/>
      <c r="P4019" s="8"/>
    </row>
    <row r="4020" spans="1:16" s="2" customFormat="1" x14ac:dyDescent="0.15">
      <c r="A4020" s="3"/>
      <c r="B4020" s="3"/>
      <c r="J4020" s="3"/>
      <c r="K4020" s="5"/>
      <c r="L4020" s="8"/>
      <c r="N4020" s="5"/>
      <c r="O4020" s="10"/>
      <c r="P4020" s="8"/>
    </row>
    <row r="4021" spans="1:16" s="2" customFormat="1" x14ac:dyDescent="0.15">
      <c r="A4021" s="3"/>
      <c r="B4021" s="3"/>
      <c r="J4021" s="3"/>
      <c r="K4021" s="5"/>
      <c r="L4021" s="8"/>
      <c r="N4021" s="5"/>
      <c r="O4021" s="10"/>
      <c r="P4021" s="8"/>
    </row>
    <row r="4022" spans="1:16" s="2" customFormat="1" x14ac:dyDescent="0.15">
      <c r="A4022" s="3"/>
      <c r="B4022" s="3"/>
      <c r="J4022" s="3"/>
      <c r="K4022" s="5"/>
      <c r="L4022" s="8"/>
      <c r="N4022" s="5"/>
      <c r="O4022" s="10"/>
      <c r="P4022" s="8"/>
    </row>
    <row r="4023" spans="1:16" s="2" customFormat="1" x14ac:dyDescent="0.15">
      <c r="A4023" s="3"/>
      <c r="B4023" s="3"/>
      <c r="J4023" s="3"/>
      <c r="K4023" s="5"/>
      <c r="L4023" s="8"/>
      <c r="N4023" s="5"/>
      <c r="O4023" s="10"/>
      <c r="P4023" s="8"/>
    </row>
    <row r="4024" spans="1:16" s="2" customFormat="1" x14ac:dyDescent="0.15">
      <c r="A4024" s="3"/>
      <c r="B4024" s="3"/>
      <c r="J4024" s="3"/>
      <c r="K4024" s="5"/>
      <c r="L4024" s="8"/>
      <c r="N4024" s="5"/>
      <c r="O4024" s="10"/>
      <c r="P4024" s="8"/>
    </row>
    <row r="4025" spans="1:16" s="2" customFormat="1" x14ac:dyDescent="0.15">
      <c r="A4025" s="3"/>
      <c r="B4025" s="3"/>
      <c r="J4025" s="3"/>
      <c r="K4025" s="5"/>
      <c r="L4025" s="8"/>
      <c r="N4025" s="5"/>
      <c r="O4025" s="10"/>
      <c r="P4025" s="8"/>
    </row>
    <row r="4026" spans="1:16" s="2" customFormat="1" x14ac:dyDescent="0.15">
      <c r="A4026" s="3"/>
      <c r="B4026" s="3"/>
      <c r="J4026" s="3"/>
      <c r="K4026" s="5"/>
      <c r="L4026" s="8"/>
      <c r="N4026" s="5"/>
      <c r="O4026" s="10"/>
      <c r="P4026" s="8"/>
    </row>
    <row r="4027" spans="1:16" s="2" customFormat="1" x14ac:dyDescent="0.15">
      <c r="A4027" s="3"/>
      <c r="B4027" s="3"/>
      <c r="J4027" s="3"/>
      <c r="K4027" s="5"/>
      <c r="L4027" s="8"/>
      <c r="N4027" s="5"/>
      <c r="O4027" s="10"/>
      <c r="P4027" s="8"/>
    </row>
    <row r="4028" spans="1:16" s="2" customFormat="1" x14ac:dyDescent="0.15">
      <c r="A4028" s="3"/>
      <c r="B4028" s="3"/>
      <c r="J4028" s="3"/>
      <c r="K4028" s="5"/>
      <c r="L4028" s="8"/>
      <c r="N4028" s="5"/>
      <c r="O4028" s="10"/>
      <c r="P4028" s="8"/>
    </row>
    <row r="4029" spans="1:16" s="2" customFormat="1" x14ac:dyDescent="0.15">
      <c r="A4029" s="3"/>
      <c r="B4029" s="3"/>
      <c r="J4029" s="3"/>
      <c r="K4029" s="5"/>
      <c r="L4029" s="8"/>
      <c r="N4029" s="5"/>
      <c r="O4029" s="10"/>
      <c r="P4029" s="8"/>
    </row>
    <row r="4030" spans="1:16" s="2" customFormat="1" x14ac:dyDescent="0.15">
      <c r="A4030" s="3"/>
      <c r="B4030" s="3"/>
      <c r="J4030" s="3"/>
      <c r="K4030" s="5"/>
      <c r="L4030" s="8"/>
      <c r="N4030" s="5"/>
      <c r="O4030" s="10"/>
      <c r="P4030" s="8"/>
    </row>
    <row r="4031" spans="1:16" s="2" customFormat="1" x14ac:dyDescent="0.15">
      <c r="A4031" s="3"/>
      <c r="B4031" s="3"/>
      <c r="J4031" s="3"/>
      <c r="K4031" s="5"/>
      <c r="L4031" s="8"/>
      <c r="N4031" s="5"/>
      <c r="O4031" s="10"/>
      <c r="P4031" s="8"/>
    </row>
    <row r="4032" spans="1:16" s="2" customFormat="1" x14ac:dyDescent="0.15">
      <c r="A4032" s="3"/>
      <c r="B4032" s="3"/>
      <c r="J4032" s="3"/>
      <c r="K4032" s="5"/>
      <c r="L4032" s="8"/>
      <c r="N4032" s="5"/>
      <c r="O4032" s="10"/>
      <c r="P4032" s="8"/>
    </row>
    <row r="4033" spans="1:16" s="2" customFormat="1" x14ac:dyDescent="0.15">
      <c r="A4033" s="3"/>
      <c r="B4033" s="3"/>
      <c r="J4033" s="3"/>
      <c r="K4033" s="5"/>
      <c r="L4033" s="8"/>
      <c r="N4033" s="5"/>
      <c r="O4033" s="10"/>
      <c r="P4033" s="8"/>
    </row>
    <row r="4034" spans="1:16" s="2" customFormat="1" x14ac:dyDescent="0.15">
      <c r="A4034" s="3"/>
      <c r="B4034" s="3"/>
      <c r="J4034" s="3"/>
      <c r="K4034" s="5"/>
      <c r="L4034" s="8"/>
      <c r="N4034" s="5"/>
      <c r="O4034" s="10"/>
      <c r="P4034" s="8"/>
    </row>
    <row r="4035" spans="1:16" s="2" customFormat="1" x14ac:dyDescent="0.15">
      <c r="A4035" s="3"/>
      <c r="B4035" s="3"/>
      <c r="J4035" s="3"/>
      <c r="K4035" s="5"/>
      <c r="L4035" s="8"/>
      <c r="N4035" s="5"/>
      <c r="O4035" s="10"/>
      <c r="P4035" s="8"/>
    </row>
    <row r="4036" spans="1:16" s="2" customFormat="1" x14ac:dyDescent="0.15">
      <c r="A4036" s="3"/>
      <c r="B4036" s="3"/>
      <c r="J4036" s="3"/>
      <c r="K4036" s="5"/>
      <c r="L4036" s="8"/>
      <c r="N4036" s="5"/>
      <c r="O4036" s="10"/>
      <c r="P4036" s="8"/>
    </row>
    <row r="4037" spans="1:16" s="2" customFormat="1" x14ac:dyDescent="0.15">
      <c r="A4037" s="3"/>
      <c r="B4037" s="3"/>
      <c r="J4037" s="3"/>
      <c r="K4037" s="5"/>
      <c r="L4037" s="8"/>
      <c r="N4037" s="5"/>
      <c r="O4037" s="10"/>
      <c r="P4037" s="8"/>
    </row>
    <row r="4038" spans="1:16" s="2" customFormat="1" x14ac:dyDescent="0.15">
      <c r="A4038" s="3"/>
      <c r="B4038" s="3"/>
      <c r="J4038" s="3"/>
      <c r="K4038" s="5"/>
      <c r="L4038" s="8"/>
      <c r="N4038" s="5"/>
      <c r="O4038" s="10"/>
      <c r="P4038" s="8"/>
    </row>
    <row r="4039" spans="1:16" s="2" customFormat="1" x14ac:dyDescent="0.15">
      <c r="A4039" s="3"/>
      <c r="B4039" s="3"/>
      <c r="J4039" s="3"/>
      <c r="K4039" s="5"/>
      <c r="L4039" s="8"/>
      <c r="N4039" s="5"/>
      <c r="O4039" s="10"/>
      <c r="P4039" s="8"/>
    </row>
    <row r="4040" spans="1:16" s="2" customFormat="1" x14ac:dyDescent="0.15">
      <c r="A4040" s="3"/>
      <c r="B4040" s="3"/>
      <c r="J4040" s="3"/>
      <c r="K4040" s="5"/>
      <c r="L4040" s="8"/>
      <c r="N4040" s="5"/>
      <c r="O4040" s="10"/>
      <c r="P4040" s="8"/>
    </row>
    <row r="4041" spans="1:16" s="2" customFormat="1" x14ac:dyDescent="0.15">
      <c r="A4041" s="3"/>
      <c r="B4041" s="3"/>
      <c r="J4041" s="3"/>
      <c r="K4041" s="5"/>
      <c r="L4041" s="8"/>
      <c r="N4041" s="5"/>
      <c r="O4041" s="10"/>
      <c r="P4041" s="8"/>
    </row>
    <row r="4042" spans="1:16" s="2" customFormat="1" x14ac:dyDescent="0.15">
      <c r="A4042" s="3"/>
      <c r="B4042" s="3"/>
      <c r="J4042" s="3"/>
      <c r="K4042" s="5"/>
      <c r="L4042" s="8"/>
      <c r="N4042" s="5"/>
      <c r="O4042" s="10"/>
      <c r="P4042" s="8"/>
    </row>
    <row r="4043" spans="1:16" s="2" customFormat="1" x14ac:dyDescent="0.15">
      <c r="A4043" s="3"/>
      <c r="B4043" s="3"/>
      <c r="J4043" s="3"/>
      <c r="K4043" s="5"/>
      <c r="L4043" s="8"/>
      <c r="N4043" s="5"/>
      <c r="O4043" s="10"/>
      <c r="P4043" s="8"/>
    </row>
    <row r="4044" spans="1:16" s="2" customFormat="1" x14ac:dyDescent="0.15">
      <c r="A4044" s="3"/>
      <c r="B4044" s="3"/>
      <c r="J4044" s="3"/>
      <c r="K4044" s="5"/>
      <c r="L4044" s="8"/>
      <c r="N4044" s="5"/>
      <c r="O4044" s="10"/>
      <c r="P4044" s="8"/>
    </row>
    <row r="4045" spans="1:16" s="2" customFormat="1" x14ac:dyDescent="0.15">
      <c r="A4045" s="3"/>
      <c r="B4045" s="3"/>
      <c r="J4045" s="3"/>
      <c r="K4045" s="5"/>
      <c r="L4045" s="8"/>
      <c r="N4045" s="5"/>
      <c r="O4045" s="10"/>
      <c r="P4045" s="8"/>
    </row>
    <row r="4046" spans="1:16" s="2" customFormat="1" x14ac:dyDescent="0.15">
      <c r="A4046" s="3"/>
      <c r="B4046" s="3"/>
      <c r="J4046" s="3"/>
      <c r="K4046" s="5"/>
      <c r="L4046" s="8"/>
      <c r="N4046" s="5"/>
      <c r="O4046" s="10"/>
      <c r="P4046" s="8"/>
    </row>
    <row r="4047" spans="1:16" s="2" customFormat="1" x14ac:dyDescent="0.15">
      <c r="A4047" s="3"/>
      <c r="B4047" s="3"/>
      <c r="J4047" s="3"/>
      <c r="K4047" s="5"/>
      <c r="L4047" s="8"/>
      <c r="N4047" s="5"/>
      <c r="O4047" s="10"/>
      <c r="P4047" s="8"/>
    </row>
    <row r="4048" spans="1:16" s="2" customFormat="1" x14ac:dyDescent="0.15">
      <c r="A4048" s="3"/>
      <c r="B4048" s="3"/>
      <c r="J4048" s="3"/>
      <c r="K4048" s="5"/>
      <c r="L4048" s="8"/>
      <c r="N4048" s="5"/>
      <c r="O4048" s="10"/>
      <c r="P4048" s="8"/>
    </row>
    <row r="4049" spans="1:16" s="2" customFormat="1" x14ac:dyDescent="0.15">
      <c r="A4049" s="3"/>
      <c r="B4049" s="3"/>
      <c r="J4049" s="3"/>
      <c r="K4049" s="5"/>
      <c r="L4049" s="8"/>
      <c r="N4049" s="5"/>
      <c r="O4049" s="10"/>
      <c r="P4049" s="8"/>
    </row>
    <row r="4050" spans="1:16" s="2" customFormat="1" x14ac:dyDescent="0.15">
      <c r="A4050" s="3"/>
      <c r="B4050" s="3"/>
      <c r="J4050" s="3"/>
      <c r="K4050" s="5"/>
      <c r="L4050" s="8"/>
      <c r="N4050" s="5"/>
      <c r="O4050" s="10"/>
      <c r="P4050" s="8"/>
    </row>
    <row r="4051" spans="1:16" s="2" customFormat="1" x14ac:dyDescent="0.15">
      <c r="A4051" s="3"/>
      <c r="B4051" s="3"/>
      <c r="J4051" s="3"/>
      <c r="K4051" s="5"/>
      <c r="L4051" s="8"/>
      <c r="N4051" s="5"/>
      <c r="O4051" s="10"/>
      <c r="P4051" s="8"/>
    </row>
    <row r="4052" spans="1:16" s="2" customFormat="1" x14ac:dyDescent="0.15">
      <c r="A4052" s="3"/>
      <c r="B4052" s="3"/>
      <c r="J4052" s="3"/>
      <c r="K4052" s="5"/>
      <c r="L4052" s="8"/>
      <c r="N4052" s="5"/>
      <c r="O4052" s="10"/>
      <c r="P4052" s="8"/>
    </row>
    <row r="4053" spans="1:16" s="2" customFormat="1" x14ac:dyDescent="0.15">
      <c r="A4053" s="3"/>
      <c r="B4053" s="3"/>
      <c r="J4053" s="3"/>
      <c r="K4053" s="5"/>
      <c r="L4053" s="8"/>
      <c r="N4053" s="5"/>
      <c r="O4053" s="10"/>
      <c r="P4053" s="8"/>
    </row>
    <row r="4054" spans="1:16" s="2" customFormat="1" x14ac:dyDescent="0.15">
      <c r="A4054" s="3"/>
      <c r="B4054" s="3"/>
      <c r="J4054" s="3"/>
      <c r="K4054" s="5"/>
      <c r="L4054" s="8"/>
      <c r="N4054" s="5"/>
      <c r="O4054" s="10"/>
      <c r="P4054" s="8"/>
    </row>
    <row r="4055" spans="1:16" s="2" customFormat="1" x14ac:dyDescent="0.15">
      <c r="A4055" s="3"/>
      <c r="B4055" s="3"/>
      <c r="J4055" s="3"/>
      <c r="K4055" s="5"/>
      <c r="L4055" s="8"/>
      <c r="N4055" s="5"/>
      <c r="O4055" s="10"/>
      <c r="P4055" s="8"/>
    </row>
    <row r="4056" spans="1:16" s="2" customFormat="1" x14ac:dyDescent="0.15">
      <c r="A4056" s="3"/>
      <c r="B4056" s="3"/>
      <c r="J4056" s="3"/>
      <c r="K4056" s="5"/>
      <c r="L4056" s="8"/>
      <c r="N4056" s="5"/>
      <c r="O4056" s="10"/>
      <c r="P4056" s="8"/>
    </row>
    <row r="4057" spans="1:16" s="2" customFormat="1" x14ac:dyDescent="0.15">
      <c r="A4057" s="3"/>
      <c r="B4057" s="3"/>
      <c r="J4057" s="3"/>
      <c r="K4057" s="5"/>
      <c r="L4057" s="8"/>
      <c r="N4057" s="5"/>
      <c r="O4057" s="10"/>
      <c r="P4057" s="8"/>
    </row>
    <row r="4058" spans="1:16" s="2" customFormat="1" x14ac:dyDescent="0.15">
      <c r="A4058" s="3"/>
      <c r="B4058" s="3"/>
      <c r="J4058" s="3"/>
      <c r="K4058" s="5"/>
      <c r="L4058" s="8"/>
      <c r="N4058" s="5"/>
      <c r="O4058" s="10"/>
      <c r="P4058" s="8"/>
    </row>
    <row r="4059" spans="1:16" s="2" customFormat="1" x14ac:dyDescent="0.15">
      <c r="A4059" s="3"/>
      <c r="B4059" s="3"/>
      <c r="J4059" s="3"/>
      <c r="K4059" s="5"/>
      <c r="L4059" s="8"/>
      <c r="N4059" s="5"/>
      <c r="O4059" s="10"/>
      <c r="P4059" s="8"/>
    </row>
    <row r="4060" spans="1:16" s="2" customFormat="1" x14ac:dyDescent="0.15">
      <c r="A4060" s="3"/>
      <c r="B4060" s="3"/>
      <c r="J4060" s="3"/>
      <c r="K4060" s="5"/>
      <c r="L4060" s="8"/>
      <c r="N4060" s="5"/>
      <c r="O4060" s="10"/>
      <c r="P4060" s="8"/>
    </row>
    <row r="4061" spans="1:16" s="2" customFormat="1" x14ac:dyDescent="0.15">
      <c r="A4061" s="3"/>
      <c r="B4061" s="3"/>
      <c r="J4061" s="3"/>
      <c r="K4061" s="5"/>
      <c r="L4061" s="8"/>
      <c r="N4061" s="5"/>
      <c r="O4061" s="10"/>
      <c r="P4061" s="8"/>
    </row>
    <row r="4062" spans="1:16" s="2" customFormat="1" x14ac:dyDescent="0.15">
      <c r="A4062" s="3"/>
      <c r="B4062" s="3"/>
      <c r="J4062" s="3"/>
      <c r="K4062" s="5"/>
      <c r="L4062" s="8"/>
      <c r="N4062" s="5"/>
      <c r="O4062" s="10"/>
      <c r="P4062" s="8"/>
    </row>
    <row r="4063" spans="1:16" s="2" customFormat="1" x14ac:dyDescent="0.15">
      <c r="A4063" s="3"/>
      <c r="B4063" s="3"/>
      <c r="J4063" s="3"/>
      <c r="K4063" s="5"/>
      <c r="L4063" s="8"/>
      <c r="N4063" s="5"/>
      <c r="O4063" s="10"/>
      <c r="P4063" s="8"/>
    </row>
    <row r="4064" spans="1:16" s="2" customFormat="1" x14ac:dyDescent="0.15">
      <c r="A4064" s="3"/>
      <c r="B4064" s="3"/>
      <c r="J4064" s="3"/>
      <c r="K4064" s="5"/>
      <c r="L4064" s="8"/>
      <c r="N4064" s="5"/>
      <c r="O4064" s="10"/>
      <c r="P4064" s="8"/>
    </row>
    <row r="4065" spans="1:16" s="2" customFormat="1" x14ac:dyDescent="0.15">
      <c r="A4065" s="3"/>
      <c r="B4065" s="3"/>
      <c r="J4065" s="3"/>
      <c r="K4065" s="5"/>
      <c r="L4065" s="8"/>
      <c r="N4065" s="5"/>
      <c r="O4065" s="10"/>
      <c r="P4065" s="8"/>
    </row>
    <row r="4066" spans="1:16" s="2" customFormat="1" x14ac:dyDescent="0.15">
      <c r="A4066" s="3"/>
      <c r="B4066" s="3"/>
      <c r="J4066" s="3"/>
      <c r="K4066" s="5"/>
      <c r="L4066" s="8"/>
      <c r="N4066" s="5"/>
      <c r="O4066" s="10"/>
      <c r="P4066" s="8"/>
    </row>
    <row r="4067" spans="1:16" s="2" customFormat="1" x14ac:dyDescent="0.15">
      <c r="A4067" s="3"/>
      <c r="B4067" s="3"/>
      <c r="J4067" s="3"/>
      <c r="K4067" s="5"/>
      <c r="L4067" s="8"/>
      <c r="N4067" s="5"/>
      <c r="O4067" s="10"/>
      <c r="P4067" s="8"/>
    </row>
    <row r="4068" spans="1:16" s="2" customFormat="1" x14ac:dyDescent="0.15">
      <c r="A4068" s="3"/>
      <c r="B4068" s="3"/>
      <c r="J4068" s="3"/>
      <c r="K4068" s="5"/>
      <c r="L4068" s="8"/>
      <c r="N4068" s="5"/>
      <c r="O4068" s="10"/>
      <c r="P4068" s="8"/>
    </row>
    <row r="4069" spans="1:16" s="2" customFormat="1" x14ac:dyDescent="0.15">
      <c r="A4069" s="3"/>
      <c r="B4069" s="3"/>
      <c r="J4069" s="3"/>
      <c r="K4069" s="5"/>
      <c r="L4069" s="8"/>
      <c r="N4069" s="5"/>
      <c r="O4069" s="10"/>
      <c r="P4069" s="8"/>
    </row>
    <row r="4070" spans="1:16" s="2" customFormat="1" x14ac:dyDescent="0.15">
      <c r="A4070" s="3"/>
      <c r="B4070" s="3"/>
      <c r="J4070" s="3"/>
      <c r="K4070" s="5"/>
      <c r="L4070" s="8"/>
      <c r="N4070" s="5"/>
      <c r="O4070" s="10"/>
      <c r="P4070" s="8"/>
    </row>
    <row r="4071" spans="1:16" s="2" customFormat="1" x14ac:dyDescent="0.15">
      <c r="A4071" s="3"/>
      <c r="B4071" s="3"/>
      <c r="J4071" s="3"/>
      <c r="K4071" s="5"/>
      <c r="L4071" s="8"/>
      <c r="N4071" s="5"/>
      <c r="O4071" s="10"/>
      <c r="P4071" s="8"/>
    </row>
    <row r="4072" spans="1:16" s="2" customFormat="1" x14ac:dyDescent="0.15">
      <c r="A4072" s="3"/>
      <c r="B4072" s="3"/>
      <c r="J4072" s="3"/>
      <c r="K4072" s="5"/>
      <c r="L4072" s="8"/>
      <c r="N4072" s="5"/>
      <c r="O4072" s="10"/>
      <c r="P4072" s="8"/>
    </row>
    <row r="4073" spans="1:16" s="2" customFormat="1" x14ac:dyDescent="0.15">
      <c r="A4073" s="3"/>
      <c r="B4073" s="3"/>
      <c r="J4073" s="3"/>
      <c r="K4073" s="5"/>
      <c r="L4073" s="8"/>
      <c r="N4073" s="5"/>
      <c r="O4073" s="10"/>
      <c r="P4073" s="8"/>
    </row>
    <row r="4074" spans="1:16" s="2" customFormat="1" x14ac:dyDescent="0.15">
      <c r="A4074" s="3"/>
      <c r="B4074" s="3"/>
      <c r="J4074" s="3"/>
      <c r="K4074" s="5"/>
      <c r="L4074" s="8"/>
      <c r="N4074" s="5"/>
      <c r="O4074" s="10"/>
      <c r="P4074" s="8"/>
    </row>
    <row r="4075" spans="1:16" s="2" customFormat="1" x14ac:dyDescent="0.15">
      <c r="A4075" s="3"/>
      <c r="B4075" s="3"/>
      <c r="J4075" s="3"/>
      <c r="K4075" s="5"/>
      <c r="L4075" s="8"/>
      <c r="N4075" s="5"/>
      <c r="O4075" s="10"/>
      <c r="P4075" s="8"/>
    </row>
    <row r="4076" spans="1:16" s="2" customFormat="1" x14ac:dyDescent="0.15">
      <c r="A4076" s="3"/>
      <c r="B4076" s="3"/>
      <c r="J4076" s="3"/>
      <c r="K4076" s="5"/>
      <c r="L4076" s="8"/>
      <c r="N4076" s="5"/>
      <c r="O4076" s="10"/>
      <c r="P4076" s="8"/>
    </row>
    <row r="4077" spans="1:16" s="2" customFormat="1" x14ac:dyDescent="0.15">
      <c r="A4077" s="3"/>
      <c r="B4077" s="3"/>
      <c r="J4077" s="3"/>
      <c r="K4077" s="5"/>
      <c r="L4077" s="8"/>
      <c r="N4077" s="5"/>
      <c r="O4077" s="10"/>
      <c r="P4077" s="8"/>
    </row>
    <row r="4078" spans="1:16" s="2" customFormat="1" x14ac:dyDescent="0.15">
      <c r="A4078" s="3"/>
      <c r="B4078" s="3"/>
      <c r="J4078" s="3"/>
      <c r="K4078" s="5"/>
      <c r="L4078" s="8"/>
      <c r="N4078" s="5"/>
      <c r="O4078" s="10"/>
      <c r="P4078" s="8"/>
    </row>
    <row r="4079" spans="1:16" s="2" customFormat="1" x14ac:dyDescent="0.15">
      <c r="A4079" s="3"/>
      <c r="B4079" s="3"/>
      <c r="J4079" s="3"/>
      <c r="K4079" s="5"/>
      <c r="L4079" s="8"/>
      <c r="N4079" s="5"/>
      <c r="O4079" s="10"/>
      <c r="P4079" s="8"/>
    </row>
    <row r="4080" spans="1:16" s="2" customFormat="1" x14ac:dyDescent="0.15">
      <c r="A4080" s="3"/>
      <c r="B4080" s="3"/>
      <c r="J4080" s="3"/>
      <c r="K4080" s="5"/>
      <c r="L4080" s="8"/>
      <c r="N4080" s="5"/>
      <c r="O4080" s="10"/>
      <c r="P4080" s="8"/>
    </row>
    <row r="4081" spans="1:16" s="2" customFormat="1" x14ac:dyDescent="0.15">
      <c r="A4081" s="3"/>
      <c r="B4081" s="3"/>
      <c r="J4081" s="3"/>
      <c r="K4081" s="5"/>
      <c r="L4081" s="8"/>
      <c r="N4081" s="5"/>
      <c r="O4081" s="10"/>
      <c r="P4081" s="8"/>
    </row>
    <row r="4082" spans="1:16" s="2" customFormat="1" x14ac:dyDescent="0.15">
      <c r="A4082" s="3"/>
      <c r="B4082" s="3"/>
      <c r="J4082" s="3"/>
      <c r="K4082" s="5"/>
      <c r="L4082" s="8"/>
      <c r="N4082" s="5"/>
      <c r="O4082" s="10"/>
      <c r="P4082" s="8"/>
    </row>
    <row r="4083" spans="1:16" s="2" customFormat="1" x14ac:dyDescent="0.15">
      <c r="A4083" s="3"/>
      <c r="B4083" s="3"/>
      <c r="J4083" s="3"/>
      <c r="K4083" s="5"/>
      <c r="L4083" s="8"/>
      <c r="N4083" s="5"/>
      <c r="O4083" s="10"/>
      <c r="P4083" s="8"/>
    </row>
    <row r="4084" spans="1:16" s="2" customFormat="1" x14ac:dyDescent="0.15">
      <c r="A4084" s="3"/>
      <c r="B4084" s="3"/>
      <c r="J4084" s="3"/>
      <c r="K4084" s="5"/>
      <c r="L4084" s="8"/>
      <c r="N4084" s="5"/>
      <c r="O4084" s="10"/>
      <c r="P4084" s="8"/>
    </row>
    <row r="4085" spans="1:16" s="2" customFormat="1" x14ac:dyDescent="0.15">
      <c r="A4085" s="3"/>
      <c r="B4085" s="3"/>
      <c r="J4085" s="3"/>
      <c r="K4085" s="5"/>
      <c r="L4085" s="8"/>
      <c r="N4085" s="5"/>
      <c r="O4085" s="10"/>
      <c r="P4085" s="8"/>
    </row>
    <row r="4086" spans="1:16" s="2" customFormat="1" x14ac:dyDescent="0.15">
      <c r="A4086" s="3"/>
      <c r="B4086" s="3"/>
      <c r="J4086" s="3"/>
      <c r="K4086" s="5"/>
      <c r="L4086" s="8"/>
      <c r="N4086" s="5"/>
      <c r="O4086" s="10"/>
      <c r="P4086" s="8"/>
    </row>
    <row r="4087" spans="1:16" s="2" customFormat="1" x14ac:dyDescent="0.15">
      <c r="A4087" s="3"/>
      <c r="B4087" s="3"/>
      <c r="J4087" s="3"/>
      <c r="K4087" s="5"/>
      <c r="L4087" s="8"/>
      <c r="N4087" s="5"/>
      <c r="O4087" s="10"/>
      <c r="P4087" s="8"/>
    </row>
    <row r="4088" spans="1:16" s="2" customFormat="1" x14ac:dyDescent="0.15">
      <c r="A4088" s="3"/>
      <c r="B4088" s="3"/>
      <c r="J4088" s="3"/>
      <c r="K4088" s="5"/>
      <c r="L4088" s="8"/>
      <c r="N4088" s="5"/>
      <c r="O4088" s="10"/>
      <c r="P4088" s="8"/>
    </row>
    <row r="4089" spans="1:16" s="2" customFormat="1" x14ac:dyDescent="0.15">
      <c r="A4089" s="3"/>
      <c r="B4089" s="3"/>
      <c r="J4089" s="3"/>
      <c r="K4089" s="5"/>
      <c r="L4089" s="8"/>
      <c r="N4089" s="5"/>
      <c r="O4089" s="10"/>
      <c r="P4089" s="8"/>
    </row>
    <row r="4090" spans="1:16" s="2" customFormat="1" x14ac:dyDescent="0.15">
      <c r="A4090" s="3"/>
      <c r="B4090" s="3"/>
      <c r="J4090" s="3"/>
      <c r="K4090" s="5"/>
      <c r="L4090" s="8"/>
      <c r="N4090" s="5"/>
      <c r="O4090" s="10"/>
      <c r="P4090" s="8"/>
    </row>
    <row r="4091" spans="1:16" s="2" customFormat="1" x14ac:dyDescent="0.15">
      <c r="A4091" s="3"/>
      <c r="B4091" s="3"/>
      <c r="J4091" s="3"/>
      <c r="K4091" s="5"/>
      <c r="L4091" s="8"/>
      <c r="N4091" s="5"/>
      <c r="O4091" s="10"/>
      <c r="P4091" s="8"/>
    </row>
    <row r="4092" spans="1:16" s="2" customFormat="1" x14ac:dyDescent="0.15">
      <c r="A4092" s="3"/>
      <c r="B4092" s="3"/>
      <c r="J4092" s="3"/>
      <c r="K4092" s="5"/>
      <c r="L4092" s="8"/>
      <c r="N4092" s="5"/>
      <c r="O4092" s="10"/>
      <c r="P4092" s="8"/>
    </row>
    <row r="4093" spans="1:16" s="2" customFormat="1" x14ac:dyDescent="0.15">
      <c r="A4093" s="3"/>
      <c r="B4093" s="3"/>
      <c r="J4093" s="3"/>
      <c r="K4093" s="5"/>
      <c r="L4093" s="8"/>
      <c r="N4093" s="5"/>
      <c r="O4093" s="10"/>
      <c r="P4093" s="8"/>
    </row>
    <row r="4094" spans="1:16" s="2" customFormat="1" x14ac:dyDescent="0.15">
      <c r="A4094" s="3"/>
      <c r="B4094" s="3"/>
      <c r="J4094" s="3"/>
      <c r="K4094" s="5"/>
      <c r="L4094" s="8"/>
      <c r="N4094" s="5"/>
      <c r="O4094" s="10"/>
      <c r="P4094" s="8"/>
    </row>
    <row r="4095" spans="1:16" s="2" customFormat="1" x14ac:dyDescent="0.15">
      <c r="A4095" s="3"/>
      <c r="B4095" s="3"/>
      <c r="J4095" s="3"/>
      <c r="K4095" s="5"/>
      <c r="L4095" s="8"/>
      <c r="N4095" s="5"/>
      <c r="O4095" s="10"/>
      <c r="P4095" s="8"/>
    </row>
    <row r="4096" spans="1:16" s="2" customFormat="1" x14ac:dyDescent="0.15">
      <c r="A4096" s="3"/>
      <c r="B4096" s="3"/>
      <c r="J4096" s="3"/>
      <c r="K4096" s="5"/>
      <c r="L4096" s="8"/>
      <c r="N4096" s="5"/>
      <c r="O4096" s="10"/>
      <c r="P4096" s="8"/>
    </row>
    <row r="4097" spans="1:16" s="2" customFormat="1" x14ac:dyDescent="0.15">
      <c r="A4097" s="3"/>
      <c r="B4097" s="3"/>
      <c r="J4097" s="3"/>
      <c r="K4097" s="5"/>
      <c r="L4097" s="8"/>
      <c r="N4097" s="5"/>
      <c r="O4097" s="10"/>
      <c r="P4097" s="8"/>
    </row>
    <row r="4098" spans="1:16" s="2" customFormat="1" x14ac:dyDescent="0.15">
      <c r="A4098" s="3"/>
      <c r="B4098" s="3"/>
      <c r="J4098" s="3"/>
      <c r="K4098" s="5"/>
      <c r="L4098" s="8"/>
      <c r="N4098" s="5"/>
      <c r="O4098" s="10"/>
      <c r="P4098" s="8"/>
    </row>
    <row r="4099" spans="1:16" s="2" customFormat="1" x14ac:dyDescent="0.15">
      <c r="A4099" s="3"/>
      <c r="B4099" s="3"/>
      <c r="J4099" s="3"/>
      <c r="K4099" s="5"/>
      <c r="L4099" s="8"/>
      <c r="N4099" s="5"/>
      <c r="O4099" s="10"/>
      <c r="P4099" s="8"/>
    </row>
    <row r="4100" spans="1:16" s="2" customFormat="1" x14ac:dyDescent="0.15">
      <c r="A4100" s="3"/>
      <c r="B4100" s="3"/>
      <c r="J4100" s="3"/>
      <c r="K4100" s="5"/>
      <c r="L4100" s="8"/>
      <c r="N4100" s="5"/>
      <c r="O4100" s="10"/>
      <c r="P4100" s="8"/>
    </row>
    <row r="4101" spans="1:16" s="2" customFormat="1" x14ac:dyDescent="0.15">
      <c r="A4101" s="3"/>
      <c r="B4101" s="3"/>
      <c r="J4101" s="3"/>
      <c r="K4101" s="5"/>
      <c r="L4101" s="8"/>
      <c r="N4101" s="5"/>
      <c r="O4101" s="10"/>
      <c r="P4101" s="8"/>
    </row>
    <row r="4102" spans="1:16" s="2" customFormat="1" x14ac:dyDescent="0.15">
      <c r="A4102" s="3"/>
      <c r="B4102" s="3"/>
      <c r="J4102" s="3"/>
      <c r="K4102" s="5"/>
      <c r="L4102" s="8"/>
      <c r="N4102" s="5"/>
      <c r="O4102" s="10"/>
      <c r="P4102" s="8"/>
    </row>
    <row r="4103" spans="1:16" s="2" customFormat="1" x14ac:dyDescent="0.15">
      <c r="A4103" s="3"/>
      <c r="B4103" s="3"/>
      <c r="J4103" s="3"/>
      <c r="K4103" s="5"/>
      <c r="L4103" s="8"/>
      <c r="N4103" s="5"/>
      <c r="O4103" s="10"/>
      <c r="P4103" s="8"/>
    </row>
    <row r="4104" spans="1:16" s="2" customFormat="1" x14ac:dyDescent="0.15">
      <c r="A4104" s="3"/>
      <c r="B4104" s="3"/>
      <c r="J4104" s="3"/>
      <c r="K4104" s="5"/>
      <c r="L4104" s="8"/>
      <c r="N4104" s="5"/>
      <c r="O4104" s="10"/>
      <c r="P4104" s="8"/>
    </row>
    <row r="4105" spans="1:16" s="2" customFormat="1" x14ac:dyDescent="0.15">
      <c r="A4105" s="3"/>
      <c r="B4105" s="3"/>
      <c r="J4105" s="3"/>
      <c r="K4105" s="5"/>
      <c r="L4105" s="8"/>
      <c r="N4105" s="5"/>
      <c r="O4105" s="10"/>
      <c r="P4105" s="8"/>
    </row>
    <row r="4106" spans="1:16" s="2" customFormat="1" x14ac:dyDescent="0.15">
      <c r="A4106" s="3"/>
      <c r="B4106" s="3"/>
      <c r="J4106" s="3"/>
      <c r="K4106" s="5"/>
      <c r="L4106" s="8"/>
      <c r="N4106" s="5"/>
      <c r="O4106" s="10"/>
      <c r="P4106" s="8"/>
    </row>
    <row r="4107" spans="1:16" s="2" customFormat="1" x14ac:dyDescent="0.15">
      <c r="A4107" s="3"/>
      <c r="B4107" s="3"/>
      <c r="J4107" s="3"/>
      <c r="K4107" s="5"/>
      <c r="L4107" s="8"/>
      <c r="N4107" s="5"/>
      <c r="O4107" s="10"/>
      <c r="P4107" s="8"/>
    </row>
    <row r="4108" spans="1:16" s="2" customFormat="1" x14ac:dyDescent="0.15">
      <c r="A4108" s="3"/>
      <c r="B4108" s="3"/>
      <c r="J4108" s="3"/>
      <c r="K4108" s="5"/>
      <c r="L4108" s="8"/>
      <c r="N4108" s="5"/>
      <c r="O4108" s="10"/>
      <c r="P4108" s="8"/>
    </row>
    <row r="4109" spans="1:16" s="2" customFormat="1" x14ac:dyDescent="0.15">
      <c r="A4109" s="3"/>
      <c r="B4109" s="3"/>
      <c r="J4109" s="3"/>
      <c r="K4109" s="5"/>
      <c r="L4109" s="8"/>
      <c r="N4109" s="5"/>
      <c r="O4109" s="10"/>
      <c r="P4109" s="8"/>
    </row>
    <row r="4110" spans="1:16" s="2" customFormat="1" x14ac:dyDescent="0.15">
      <c r="A4110" s="3"/>
      <c r="B4110" s="3"/>
      <c r="J4110" s="3"/>
      <c r="K4110" s="5"/>
      <c r="L4110" s="8"/>
      <c r="N4110" s="5"/>
      <c r="O4110" s="10"/>
      <c r="P4110" s="8"/>
    </row>
    <row r="4111" spans="1:16" s="2" customFormat="1" x14ac:dyDescent="0.15">
      <c r="A4111" s="3"/>
      <c r="B4111" s="3"/>
      <c r="J4111" s="3"/>
      <c r="K4111" s="5"/>
      <c r="L4111" s="8"/>
      <c r="N4111" s="5"/>
      <c r="O4111" s="10"/>
      <c r="P4111" s="8"/>
    </row>
    <row r="4112" spans="1:16" s="2" customFormat="1" x14ac:dyDescent="0.15">
      <c r="A4112" s="3"/>
      <c r="B4112" s="3"/>
      <c r="J4112" s="3"/>
      <c r="K4112" s="5"/>
      <c r="L4112" s="8"/>
      <c r="N4112" s="5"/>
      <c r="O4112" s="10"/>
      <c r="P4112" s="8"/>
    </row>
    <row r="4113" spans="1:16" s="2" customFormat="1" x14ac:dyDescent="0.15">
      <c r="A4113" s="3"/>
      <c r="B4113" s="3"/>
      <c r="J4113" s="3"/>
      <c r="K4113" s="5"/>
      <c r="L4113" s="8"/>
      <c r="N4113" s="5"/>
      <c r="O4113" s="10"/>
      <c r="P4113" s="8"/>
    </row>
    <row r="4114" spans="1:16" s="2" customFormat="1" x14ac:dyDescent="0.15">
      <c r="A4114" s="3"/>
      <c r="B4114" s="3"/>
      <c r="J4114" s="3"/>
      <c r="K4114" s="5"/>
      <c r="L4114" s="8"/>
      <c r="N4114" s="5"/>
      <c r="O4114" s="10"/>
      <c r="P4114" s="8"/>
    </row>
    <row r="4115" spans="1:16" s="2" customFormat="1" x14ac:dyDescent="0.15">
      <c r="A4115" s="3"/>
      <c r="B4115" s="3"/>
      <c r="J4115" s="3"/>
      <c r="K4115" s="5"/>
      <c r="L4115" s="8"/>
      <c r="N4115" s="5"/>
      <c r="O4115" s="10"/>
      <c r="P4115" s="8"/>
    </row>
    <row r="4116" spans="1:16" s="2" customFormat="1" x14ac:dyDescent="0.15">
      <c r="A4116" s="3"/>
      <c r="B4116" s="3"/>
      <c r="J4116" s="3"/>
      <c r="K4116" s="5"/>
      <c r="L4116" s="8"/>
      <c r="N4116" s="5"/>
      <c r="O4116" s="10"/>
      <c r="P4116" s="8"/>
    </row>
    <row r="4117" spans="1:16" s="2" customFormat="1" x14ac:dyDescent="0.15">
      <c r="A4117" s="3"/>
      <c r="B4117" s="3"/>
      <c r="J4117" s="3"/>
      <c r="K4117" s="5"/>
      <c r="L4117" s="8"/>
      <c r="N4117" s="5"/>
      <c r="O4117" s="10"/>
      <c r="P4117" s="8"/>
    </row>
    <row r="4118" spans="1:16" s="2" customFormat="1" x14ac:dyDescent="0.15">
      <c r="A4118" s="3"/>
      <c r="B4118" s="3"/>
      <c r="J4118" s="3"/>
      <c r="K4118" s="5"/>
      <c r="L4118" s="8"/>
      <c r="N4118" s="5"/>
      <c r="O4118" s="10"/>
      <c r="P4118" s="8"/>
    </row>
    <row r="4119" spans="1:16" s="2" customFormat="1" x14ac:dyDescent="0.15">
      <c r="A4119" s="3"/>
      <c r="B4119" s="3"/>
      <c r="J4119" s="3"/>
      <c r="K4119" s="5"/>
      <c r="L4119" s="8"/>
      <c r="N4119" s="5"/>
      <c r="O4119" s="10"/>
      <c r="P4119" s="8"/>
    </row>
    <row r="4120" spans="1:16" s="2" customFormat="1" x14ac:dyDescent="0.15">
      <c r="A4120" s="3"/>
      <c r="B4120" s="3"/>
      <c r="J4120" s="3"/>
      <c r="K4120" s="5"/>
      <c r="L4120" s="8"/>
      <c r="N4120" s="5"/>
      <c r="O4120" s="10"/>
      <c r="P4120" s="8"/>
    </row>
    <row r="4121" spans="1:16" s="2" customFormat="1" x14ac:dyDescent="0.15">
      <c r="A4121" s="3"/>
      <c r="B4121" s="3"/>
      <c r="J4121" s="3"/>
      <c r="K4121" s="5"/>
      <c r="L4121" s="8"/>
      <c r="N4121" s="5"/>
      <c r="O4121" s="10"/>
      <c r="P4121" s="8"/>
    </row>
    <row r="4122" spans="1:16" s="2" customFormat="1" x14ac:dyDescent="0.15">
      <c r="A4122" s="3"/>
      <c r="B4122" s="3"/>
      <c r="J4122" s="3"/>
      <c r="K4122" s="5"/>
      <c r="L4122" s="8"/>
      <c r="N4122" s="5"/>
      <c r="O4122" s="10"/>
      <c r="P4122" s="8"/>
    </row>
    <row r="4123" spans="1:16" s="2" customFormat="1" x14ac:dyDescent="0.15">
      <c r="A4123" s="3"/>
      <c r="B4123" s="3"/>
      <c r="J4123" s="3"/>
      <c r="K4123" s="5"/>
      <c r="L4123" s="8"/>
      <c r="N4123" s="5"/>
      <c r="O4123" s="10"/>
      <c r="P4123" s="8"/>
    </row>
    <row r="4124" spans="1:16" s="2" customFormat="1" x14ac:dyDescent="0.15">
      <c r="A4124" s="3"/>
      <c r="B4124" s="3"/>
      <c r="J4124" s="3"/>
      <c r="K4124" s="5"/>
      <c r="L4124" s="8"/>
      <c r="N4124" s="5"/>
      <c r="O4124" s="10"/>
      <c r="P4124" s="8"/>
    </row>
    <row r="4125" spans="1:16" s="2" customFormat="1" x14ac:dyDescent="0.15">
      <c r="A4125" s="3"/>
      <c r="B4125" s="3"/>
      <c r="J4125" s="3"/>
      <c r="K4125" s="5"/>
      <c r="L4125" s="8"/>
      <c r="N4125" s="5"/>
      <c r="O4125" s="10"/>
      <c r="P4125" s="8"/>
    </row>
    <row r="4126" spans="1:16" s="2" customFormat="1" x14ac:dyDescent="0.15">
      <c r="A4126" s="3"/>
      <c r="B4126" s="3"/>
      <c r="J4126" s="3"/>
      <c r="K4126" s="5"/>
      <c r="L4126" s="8"/>
      <c r="N4126" s="5"/>
      <c r="O4126" s="10"/>
      <c r="P4126" s="8"/>
    </row>
    <row r="4127" spans="1:16" s="2" customFormat="1" x14ac:dyDescent="0.15">
      <c r="A4127" s="3"/>
      <c r="B4127" s="3"/>
      <c r="J4127" s="3"/>
      <c r="K4127" s="5"/>
      <c r="L4127" s="8"/>
      <c r="N4127" s="5"/>
      <c r="O4127" s="10"/>
      <c r="P4127" s="8"/>
    </row>
    <row r="4128" spans="1:16" s="2" customFormat="1" x14ac:dyDescent="0.15">
      <c r="A4128" s="3"/>
      <c r="B4128" s="3"/>
      <c r="J4128" s="3"/>
      <c r="K4128" s="5"/>
      <c r="L4128" s="8"/>
      <c r="N4128" s="5"/>
      <c r="O4128" s="10"/>
      <c r="P4128" s="8"/>
    </row>
    <row r="4129" spans="1:16" s="2" customFormat="1" x14ac:dyDescent="0.15">
      <c r="A4129" s="3"/>
      <c r="B4129" s="3"/>
      <c r="J4129" s="3"/>
      <c r="K4129" s="5"/>
      <c r="L4129" s="8"/>
      <c r="N4129" s="5"/>
      <c r="O4129" s="10"/>
      <c r="P4129" s="8"/>
    </row>
    <row r="4130" spans="1:16" s="2" customFormat="1" x14ac:dyDescent="0.15">
      <c r="A4130" s="3"/>
      <c r="B4130" s="3"/>
      <c r="J4130" s="3"/>
      <c r="K4130" s="5"/>
      <c r="L4130" s="8"/>
      <c r="N4130" s="5"/>
      <c r="O4130" s="10"/>
      <c r="P4130" s="8"/>
    </row>
    <row r="4131" spans="1:16" s="2" customFormat="1" x14ac:dyDescent="0.15">
      <c r="A4131" s="3"/>
      <c r="B4131" s="3"/>
      <c r="J4131" s="3"/>
      <c r="K4131" s="5"/>
      <c r="L4131" s="8"/>
      <c r="N4131" s="5"/>
      <c r="O4131" s="10"/>
      <c r="P4131" s="8"/>
    </row>
    <row r="4132" spans="1:16" s="2" customFormat="1" x14ac:dyDescent="0.15">
      <c r="A4132" s="3"/>
      <c r="B4132" s="3"/>
      <c r="J4132" s="3"/>
      <c r="K4132" s="5"/>
      <c r="L4132" s="8"/>
      <c r="N4132" s="5"/>
      <c r="O4132" s="10"/>
      <c r="P4132" s="8"/>
    </row>
    <row r="4133" spans="1:16" s="2" customFormat="1" x14ac:dyDescent="0.15">
      <c r="A4133" s="3"/>
      <c r="B4133" s="3"/>
      <c r="J4133" s="3"/>
      <c r="K4133" s="5"/>
      <c r="L4133" s="8"/>
      <c r="N4133" s="5"/>
      <c r="O4133" s="10"/>
      <c r="P4133" s="8"/>
    </row>
    <row r="4134" spans="1:16" s="2" customFormat="1" x14ac:dyDescent="0.15">
      <c r="A4134" s="3"/>
      <c r="B4134" s="3"/>
      <c r="J4134" s="3"/>
      <c r="K4134" s="5"/>
      <c r="L4134" s="8"/>
      <c r="N4134" s="5"/>
      <c r="O4134" s="10"/>
      <c r="P4134" s="8"/>
    </row>
    <row r="4135" spans="1:16" s="2" customFormat="1" x14ac:dyDescent="0.15">
      <c r="A4135" s="3"/>
      <c r="B4135" s="3"/>
      <c r="J4135" s="3"/>
      <c r="K4135" s="5"/>
      <c r="L4135" s="8"/>
      <c r="N4135" s="5"/>
      <c r="O4135" s="10"/>
      <c r="P4135" s="8"/>
    </row>
    <row r="4136" spans="1:16" s="2" customFormat="1" x14ac:dyDescent="0.15">
      <c r="A4136" s="3"/>
      <c r="B4136" s="3"/>
      <c r="J4136" s="3"/>
      <c r="K4136" s="5"/>
      <c r="L4136" s="8"/>
      <c r="N4136" s="5"/>
      <c r="O4136" s="10"/>
      <c r="P4136" s="8"/>
    </row>
    <row r="4137" spans="1:16" s="2" customFormat="1" x14ac:dyDescent="0.15">
      <c r="A4137" s="3"/>
      <c r="B4137" s="3"/>
      <c r="J4137" s="3"/>
      <c r="K4137" s="5"/>
      <c r="L4137" s="8"/>
      <c r="N4137" s="5"/>
      <c r="O4137" s="10"/>
      <c r="P4137" s="8"/>
    </row>
    <row r="4138" spans="1:16" s="2" customFormat="1" x14ac:dyDescent="0.15">
      <c r="A4138" s="3"/>
      <c r="B4138" s="3"/>
      <c r="J4138" s="3"/>
      <c r="K4138" s="5"/>
      <c r="L4138" s="8"/>
      <c r="N4138" s="5"/>
      <c r="O4138" s="10"/>
      <c r="P4138" s="8"/>
    </row>
    <row r="4139" spans="1:16" s="2" customFormat="1" x14ac:dyDescent="0.15">
      <c r="A4139" s="3"/>
      <c r="B4139" s="3"/>
      <c r="J4139" s="3"/>
      <c r="K4139" s="5"/>
      <c r="L4139" s="8"/>
      <c r="N4139" s="5"/>
      <c r="O4139" s="10"/>
      <c r="P4139" s="8"/>
    </row>
    <row r="4140" spans="1:16" s="2" customFormat="1" x14ac:dyDescent="0.15">
      <c r="A4140" s="3"/>
      <c r="B4140" s="3"/>
      <c r="J4140" s="3"/>
      <c r="K4140" s="5"/>
      <c r="L4140" s="8"/>
      <c r="N4140" s="5"/>
      <c r="O4140" s="10"/>
      <c r="P4140" s="8"/>
    </row>
    <row r="4141" spans="1:16" s="2" customFormat="1" x14ac:dyDescent="0.15">
      <c r="A4141" s="3"/>
      <c r="B4141" s="3"/>
      <c r="J4141" s="3"/>
      <c r="K4141" s="5"/>
      <c r="L4141" s="8"/>
      <c r="N4141" s="5"/>
      <c r="O4141" s="10"/>
      <c r="P4141" s="8"/>
    </row>
    <row r="4142" spans="1:16" s="2" customFormat="1" x14ac:dyDescent="0.15">
      <c r="A4142" s="3"/>
      <c r="B4142" s="3"/>
      <c r="J4142" s="3"/>
      <c r="K4142" s="5"/>
      <c r="L4142" s="8"/>
      <c r="N4142" s="5"/>
      <c r="O4142" s="10"/>
      <c r="P4142" s="8"/>
    </row>
    <row r="4143" spans="1:16" s="2" customFormat="1" x14ac:dyDescent="0.15">
      <c r="A4143" s="3"/>
      <c r="B4143" s="3"/>
      <c r="J4143" s="3"/>
      <c r="K4143" s="5"/>
      <c r="L4143" s="8"/>
      <c r="N4143" s="5"/>
      <c r="O4143" s="10"/>
      <c r="P4143" s="8"/>
    </row>
    <row r="4144" spans="1:16" s="2" customFormat="1" x14ac:dyDescent="0.15">
      <c r="A4144" s="3"/>
      <c r="B4144" s="3"/>
      <c r="J4144" s="3"/>
      <c r="K4144" s="5"/>
      <c r="L4144" s="8"/>
      <c r="N4144" s="5"/>
      <c r="O4144" s="10"/>
      <c r="P4144" s="8"/>
    </row>
    <row r="4145" spans="1:16" s="2" customFormat="1" x14ac:dyDescent="0.15">
      <c r="A4145" s="3"/>
      <c r="B4145" s="3"/>
      <c r="J4145" s="3"/>
      <c r="K4145" s="5"/>
      <c r="L4145" s="8"/>
      <c r="N4145" s="5"/>
      <c r="O4145" s="10"/>
      <c r="P4145" s="8"/>
    </row>
    <row r="4146" spans="1:16" s="2" customFormat="1" x14ac:dyDescent="0.15">
      <c r="A4146" s="3"/>
      <c r="B4146" s="3"/>
      <c r="J4146" s="3"/>
      <c r="K4146" s="5"/>
      <c r="L4146" s="8"/>
      <c r="N4146" s="5"/>
      <c r="O4146" s="10"/>
      <c r="P4146" s="8"/>
    </row>
    <row r="4147" spans="1:16" s="2" customFormat="1" x14ac:dyDescent="0.15">
      <c r="A4147" s="3"/>
      <c r="B4147" s="3"/>
      <c r="J4147" s="3"/>
      <c r="K4147" s="5"/>
      <c r="L4147" s="8"/>
      <c r="N4147" s="5"/>
      <c r="O4147" s="10"/>
      <c r="P4147" s="8"/>
    </row>
    <row r="4148" spans="1:16" s="2" customFormat="1" x14ac:dyDescent="0.15">
      <c r="A4148" s="3"/>
      <c r="B4148" s="3"/>
      <c r="J4148" s="3"/>
      <c r="K4148" s="5"/>
      <c r="L4148" s="8"/>
      <c r="N4148" s="5"/>
      <c r="O4148" s="10"/>
      <c r="P4148" s="8"/>
    </row>
    <row r="4149" spans="1:16" s="2" customFormat="1" x14ac:dyDescent="0.15">
      <c r="A4149" s="3"/>
      <c r="B4149" s="3"/>
      <c r="J4149" s="3"/>
      <c r="K4149" s="5"/>
      <c r="L4149" s="8"/>
      <c r="N4149" s="5"/>
      <c r="O4149" s="10"/>
      <c r="P4149" s="8"/>
    </row>
    <row r="4150" spans="1:16" s="2" customFormat="1" x14ac:dyDescent="0.15">
      <c r="A4150" s="3"/>
      <c r="B4150" s="3"/>
      <c r="J4150" s="3"/>
      <c r="K4150" s="5"/>
      <c r="L4150" s="8"/>
      <c r="N4150" s="5"/>
      <c r="O4150" s="10"/>
      <c r="P4150" s="8"/>
    </row>
    <row r="4151" spans="1:16" s="2" customFormat="1" x14ac:dyDescent="0.15">
      <c r="A4151" s="3"/>
      <c r="B4151" s="3"/>
      <c r="J4151" s="3"/>
      <c r="K4151" s="5"/>
      <c r="L4151" s="8"/>
      <c r="N4151" s="5"/>
      <c r="O4151" s="10"/>
      <c r="P4151" s="8"/>
    </row>
    <row r="4152" spans="1:16" s="2" customFormat="1" x14ac:dyDescent="0.15">
      <c r="A4152" s="3"/>
      <c r="B4152" s="3"/>
      <c r="J4152" s="3"/>
      <c r="K4152" s="5"/>
      <c r="L4152" s="8"/>
      <c r="N4152" s="5"/>
      <c r="O4152" s="10"/>
      <c r="P4152" s="8"/>
    </row>
    <row r="4153" spans="1:16" s="2" customFormat="1" x14ac:dyDescent="0.15">
      <c r="A4153" s="3"/>
      <c r="B4153" s="3"/>
      <c r="J4153" s="3"/>
      <c r="K4153" s="5"/>
      <c r="L4153" s="8"/>
      <c r="N4153" s="5"/>
      <c r="O4153" s="10"/>
      <c r="P4153" s="8"/>
    </row>
    <row r="4154" spans="1:16" s="2" customFormat="1" x14ac:dyDescent="0.15">
      <c r="A4154" s="3"/>
      <c r="B4154" s="3"/>
      <c r="J4154" s="3"/>
      <c r="K4154" s="5"/>
      <c r="L4154" s="8"/>
      <c r="N4154" s="5"/>
      <c r="O4154" s="10"/>
      <c r="P4154" s="8"/>
    </row>
    <row r="4155" spans="1:16" s="2" customFormat="1" x14ac:dyDescent="0.15">
      <c r="A4155" s="3"/>
      <c r="B4155" s="3"/>
      <c r="J4155" s="3"/>
      <c r="K4155" s="5"/>
      <c r="L4155" s="8"/>
      <c r="N4155" s="5"/>
      <c r="O4155" s="10"/>
      <c r="P4155" s="8"/>
    </row>
    <row r="4156" spans="1:16" s="2" customFormat="1" x14ac:dyDescent="0.15">
      <c r="A4156" s="3"/>
      <c r="B4156" s="3"/>
      <c r="J4156" s="3"/>
      <c r="K4156" s="5"/>
      <c r="L4156" s="8"/>
      <c r="N4156" s="5"/>
      <c r="O4156" s="10"/>
      <c r="P4156" s="8"/>
    </row>
    <row r="4157" spans="1:16" s="2" customFormat="1" x14ac:dyDescent="0.15">
      <c r="A4157" s="3"/>
      <c r="B4157" s="3"/>
      <c r="J4157" s="3"/>
      <c r="K4157" s="5"/>
      <c r="L4157" s="8"/>
      <c r="N4157" s="5"/>
      <c r="O4157" s="10"/>
      <c r="P4157" s="8"/>
    </row>
    <row r="4158" spans="1:16" s="2" customFormat="1" x14ac:dyDescent="0.15">
      <c r="A4158" s="3"/>
      <c r="B4158" s="3"/>
      <c r="J4158" s="3"/>
      <c r="K4158" s="5"/>
      <c r="L4158" s="8"/>
      <c r="N4158" s="5"/>
      <c r="O4158" s="10"/>
      <c r="P4158" s="8"/>
    </row>
    <row r="4159" spans="1:16" s="2" customFormat="1" x14ac:dyDescent="0.15">
      <c r="A4159" s="3"/>
      <c r="B4159" s="3"/>
      <c r="J4159" s="3"/>
      <c r="K4159" s="5"/>
      <c r="L4159" s="8"/>
      <c r="N4159" s="5"/>
      <c r="O4159" s="10"/>
      <c r="P4159" s="8"/>
    </row>
    <row r="4160" spans="1:16" s="2" customFormat="1" x14ac:dyDescent="0.15">
      <c r="A4160" s="3"/>
      <c r="B4160" s="3"/>
      <c r="J4160" s="3"/>
      <c r="K4160" s="5"/>
      <c r="L4160" s="8"/>
      <c r="N4160" s="5"/>
      <c r="O4160" s="10"/>
      <c r="P4160" s="8"/>
    </row>
    <row r="4161" spans="1:16" s="2" customFormat="1" x14ac:dyDescent="0.15">
      <c r="A4161" s="3"/>
      <c r="B4161" s="3"/>
      <c r="J4161" s="3"/>
      <c r="K4161" s="5"/>
      <c r="L4161" s="8"/>
      <c r="N4161" s="5"/>
      <c r="O4161" s="10"/>
      <c r="P4161" s="8"/>
    </row>
    <row r="4162" spans="1:16" s="2" customFormat="1" x14ac:dyDescent="0.15">
      <c r="A4162" s="3"/>
      <c r="B4162" s="3"/>
      <c r="J4162" s="3"/>
      <c r="K4162" s="5"/>
      <c r="L4162" s="8"/>
      <c r="N4162" s="5"/>
      <c r="O4162" s="10"/>
      <c r="P4162" s="8"/>
    </row>
    <row r="4163" spans="1:16" s="2" customFormat="1" x14ac:dyDescent="0.15">
      <c r="A4163" s="3"/>
      <c r="B4163" s="3"/>
      <c r="J4163" s="3"/>
      <c r="K4163" s="5"/>
      <c r="L4163" s="8"/>
      <c r="N4163" s="5"/>
      <c r="O4163" s="10"/>
      <c r="P4163" s="8"/>
    </row>
    <row r="4164" spans="1:16" s="2" customFormat="1" x14ac:dyDescent="0.15">
      <c r="A4164" s="3"/>
      <c r="B4164" s="3"/>
      <c r="J4164" s="3"/>
      <c r="K4164" s="5"/>
      <c r="L4164" s="8"/>
      <c r="N4164" s="5"/>
      <c r="O4164" s="10"/>
      <c r="P4164" s="8"/>
    </row>
    <row r="4165" spans="1:16" s="2" customFormat="1" x14ac:dyDescent="0.15">
      <c r="A4165" s="3"/>
      <c r="B4165" s="3"/>
      <c r="J4165" s="3"/>
      <c r="K4165" s="5"/>
      <c r="L4165" s="8"/>
      <c r="N4165" s="5"/>
      <c r="O4165" s="10"/>
      <c r="P4165" s="8"/>
    </row>
    <row r="4166" spans="1:16" s="2" customFormat="1" x14ac:dyDescent="0.15">
      <c r="A4166" s="3"/>
      <c r="B4166" s="3"/>
      <c r="J4166" s="3"/>
      <c r="K4166" s="5"/>
      <c r="L4166" s="8"/>
      <c r="N4166" s="5"/>
      <c r="O4166" s="10"/>
      <c r="P4166" s="8"/>
    </row>
    <row r="4167" spans="1:16" s="2" customFormat="1" x14ac:dyDescent="0.15">
      <c r="A4167" s="3"/>
      <c r="B4167" s="3"/>
      <c r="J4167" s="3"/>
      <c r="K4167" s="5"/>
      <c r="L4167" s="8"/>
      <c r="N4167" s="5"/>
      <c r="O4167" s="10"/>
      <c r="P4167" s="8"/>
    </row>
    <row r="4168" spans="1:16" s="2" customFormat="1" x14ac:dyDescent="0.15">
      <c r="A4168" s="3"/>
      <c r="B4168" s="3"/>
      <c r="J4168" s="3"/>
      <c r="K4168" s="5"/>
      <c r="L4168" s="8"/>
      <c r="N4168" s="5"/>
      <c r="O4168" s="10"/>
      <c r="P4168" s="8"/>
    </row>
    <row r="4169" spans="1:16" s="2" customFormat="1" x14ac:dyDescent="0.15">
      <c r="A4169" s="3"/>
      <c r="B4169" s="3"/>
      <c r="J4169" s="3"/>
      <c r="K4169" s="5"/>
      <c r="L4169" s="8"/>
      <c r="N4169" s="5"/>
      <c r="O4169" s="10"/>
      <c r="P4169" s="8"/>
    </row>
    <row r="4170" spans="1:16" s="2" customFormat="1" x14ac:dyDescent="0.15">
      <c r="A4170" s="3"/>
      <c r="B4170" s="3"/>
      <c r="J4170" s="3"/>
      <c r="K4170" s="5"/>
      <c r="L4170" s="8"/>
      <c r="N4170" s="5"/>
      <c r="O4170" s="10"/>
      <c r="P4170" s="8"/>
    </row>
    <row r="4171" spans="1:16" s="2" customFormat="1" x14ac:dyDescent="0.15">
      <c r="A4171" s="3"/>
      <c r="B4171" s="3"/>
      <c r="J4171" s="3"/>
      <c r="K4171" s="5"/>
      <c r="L4171" s="8"/>
      <c r="N4171" s="5"/>
      <c r="O4171" s="10"/>
      <c r="P4171" s="8"/>
    </row>
    <row r="4172" spans="1:16" s="2" customFormat="1" x14ac:dyDescent="0.15">
      <c r="A4172" s="3"/>
      <c r="B4172" s="3"/>
      <c r="J4172" s="3"/>
      <c r="K4172" s="5"/>
      <c r="L4172" s="8"/>
      <c r="N4172" s="5"/>
      <c r="O4172" s="10"/>
      <c r="P4172" s="8"/>
    </row>
    <row r="4173" spans="1:16" s="2" customFormat="1" x14ac:dyDescent="0.15">
      <c r="A4173" s="3"/>
      <c r="B4173" s="3"/>
      <c r="J4173" s="3"/>
      <c r="K4173" s="5"/>
      <c r="L4173" s="8"/>
      <c r="N4173" s="5"/>
      <c r="O4173" s="10"/>
      <c r="P4173" s="8"/>
    </row>
    <row r="4174" spans="1:16" s="2" customFormat="1" x14ac:dyDescent="0.15">
      <c r="A4174" s="3"/>
      <c r="B4174" s="3"/>
      <c r="J4174" s="3"/>
      <c r="K4174" s="5"/>
      <c r="L4174" s="8"/>
      <c r="N4174" s="5"/>
      <c r="O4174" s="10"/>
      <c r="P4174" s="8"/>
    </row>
    <row r="4175" spans="1:16" s="2" customFormat="1" x14ac:dyDescent="0.15">
      <c r="A4175" s="3"/>
      <c r="B4175" s="3"/>
      <c r="J4175" s="3"/>
      <c r="K4175" s="5"/>
      <c r="L4175" s="8"/>
      <c r="N4175" s="5"/>
      <c r="O4175" s="10"/>
      <c r="P4175" s="8"/>
    </row>
    <row r="4176" spans="1:16" s="2" customFormat="1" x14ac:dyDescent="0.15">
      <c r="A4176" s="3"/>
      <c r="B4176" s="3"/>
      <c r="J4176" s="3"/>
      <c r="K4176" s="5"/>
      <c r="L4176" s="8"/>
      <c r="N4176" s="5"/>
      <c r="O4176" s="10"/>
      <c r="P4176" s="8"/>
    </row>
    <row r="4177" spans="1:16" s="2" customFormat="1" x14ac:dyDescent="0.15">
      <c r="A4177" s="3"/>
      <c r="B4177" s="3"/>
      <c r="J4177" s="3"/>
      <c r="K4177" s="5"/>
      <c r="L4177" s="8"/>
      <c r="N4177" s="5"/>
      <c r="O4177" s="10"/>
      <c r="P4177" s="8"/>
    </row>
    <row r="4178" spans="1:16" s="2" customFormat="1" x14ac:dyDescent="0.15">
      <c r="A4178" s="3"/>
      <c r="B4178" s="3"/>
      <c r="J4178" s="3"/>
      <c r="K4178" s="5"/>
      <c r="L4178" s="8"/>
      <c r="N4178" s="5"/>
      <c r="O4178" s="10"/>
      <c r="P4178" s="8"/>
    </row>
    <row r="4179" spans="1:16" s="2" customFormat="1" x14ac:dyDescent="0.15">
      <c r="A4179" s="3"/>
      <c r="B4179" s="3"/>
      <c r="J4179" s="3"/>
      <c r="K4179" s="5"/>
      <c r="L4179" s="8"/>
      <c r="N4179" s="5"/>
      <c r="O4179" s="10"/>
      <c r="P4179" s="8"/>
    </row>
    <row r="4180" spans="1:16" s="2" customFormat="1" x14ac:dyDescent="0.15">
      <c r="A4180" s="3"/>
      <c r="B4180" s="3"/>
      <c r="J4180" s="3"/>
      <c r="K4180" s="5"/>
      <c r="L4180" s="8"/>
      <c r="N4180" s="5"/>
      <c r="O4180" s="10"/>
      <c r="P4180" s="8"/>
    </row>
    <row r="4181" spans="1:16" s="2" customFormat="1" x14ac:dyDescent="0.15">
      <c r="A4181" s="3"/>
      <c r="B4181" s="3"/>
      <c r="J4181" s="3"/>
      <c r="K4181" s="5"/>
      <c r="L4181" s="8"/>
      <c r="N4181" s="5"/>
      <c r="O4181" s="10"/>
      <c r="P4181" s="8"/>
    </row>
    <row r="4182" spans="1:16" s="2" customFormat="1" x14ac:dyDescent="0.15">
      <c r="A4182" s="3"/>
      <c r="B4182" s="3"/>
      <c r="J4182" s="3"/>
      <c r="K4182" s="5"/>
      <c r="L4182" s="8"/>
      <c r="N4182" s="5"/>
      <c r="O4182" s="10"/>
      <c r="P4182" s="8"/>
    </row>
    <row r="4183" spans="1:16" s="2" customFormat="1" x14ac:dyDescent="0.15">
      <c r="A4183" s="3"/>
      <c r="B4183" s="3"/>
      <c r="J4183" s="3"/>
      <c r="K4183" s="5"/>
      <c r="L4183" s="8"/>
      <c r="N4183" s="5"/>
      <c r="O4183" s="10"/>
      <c r="P4183" s="8"/>
    </row>
    <row r="4184" spans="1:16" s="2" customFormat="1" x14ac:dyDescent="0.15">
      <c r="A4184" s="3"/>
      <c r="B4184" s="3"/>
      <c r="J4184" s="3"/>
      <c r="K4184" s="5"/>
      <c r="L4184" s="8"/>
      <c r="N4184" s="5"/>
      <c r="O4184" s="10"/>
      <c r="P4184" s="8"/>
    </row>
    <row r="4185" spans="1:16" s="2" customFormat="1" x14ac:dyDescent="0.15">
      <c r="A4185" s="3"/>
      <c r="B4185" s="3"/>
      <c r="J4185" s="3"/>
      <c r="K4185" s="5"/>
      <c r="L4185" s="8"/>
      <c r="N4185" s="5"/>
      <c r="O4185" s="10"/>
      <c r="P4185" s="8"/>
    </row>
    <row r="4186" spans="1:16" s="2" customFormat="1" x14ac:dyDescent="0.15">
      <c r="A4186" s="3"/>
      <c r="B4186" s="3"/>
      <c r="J4186" s="3"/>
      <c r="K4186" s="5"/>
      <c r="L4186" s="8"/>
      <c r="N4186" s="5"/>
      <c r="O4186" s="10"/>
      <c r="P4186" s="8"/>
    </row>
    <row r="4187" spans="1:16" s="2" customFormat="1" x14ac:dyDescent="0.15">
      <c r="A4187" s="3"/>
      <c r="B4187" s="3"/>
      <c r="J4187" s="3"/>
      <c r="K4187" s="5"/>
      <c r="L4187" s="8"/>
      <c r="N4187" s="5"/>
      <c r="O4187" s="10"/>
      <c r="P4187" s="8"/>
    </row>
    <row r="4188" spans="1:16" s="2" customFormat="1" x14ac:dyDescent="0.15">
      <c r="A4188" s="3"/>
      <c r="B4188" s="3"/>
      <c r="J4188" s="3"/>
      <c r="K4188" s="5"/>
      <c r="L4188" s="8"/>
      <c r="N4188" s="5"/>
      <c r="O4188" s="10"/>
      <c r="P4188" s="8"/>
    </row>
    <row r="4189" spans="1:16" s="2" customFormat="1" x14ac:dyDescent="0.15">
      <c r="A4189" s="3"/>
      <c r="B4189" s="3"/>
      <c r="J4189" s="3"/>
      <c r="K4189" s="5"/>
      <c r="L4189" s="8"/>
      <c r="N4189" s="5"/>
      <c r="O4189" s="10"/>
      <c r="P4189" s="8"/>
    </row>
    <row r="4190" spans="1:16" s="2" customFormat="1" x14ac:dyDescent="0.15">
      <c r="A4190" s="3"/>
      <c r="B4190" s="3"/>
      <c r="J4190" s="3"/>
      <c r="K4190" s="5"/>
      <c r="L4190" s="8"/>
      <c r="N4190" s="5"/>
      <c r="O4190" s="10"/>
      <c r="P4190" s="8"/>
    </row>
    <row r="4191" spans="1:16" s="2" customFormat="1" x14ac:dyDescent="0.15">
      <c r="A4191" s="3"/>
      <c r="B4191" s="3"/>
      <c r="J4191" s="3"/>
      <c r="K4191" s="5"/>
      <c r="L4191" s="8"/>
      <c r="N4191" s="5"/>
      <c r="O4191" s="10"/>
      <c r="P4191" s="8"/>
    </row>
    <row r="4192" spans="1:16" s="2" customFormat="1" x14ac:dyDescent="0.15">
      <c r="A4192" s="3"/>
      <c r="B4192" s="3"/>
      <c r="J4192" s="3"/>
      <c r="K4192" s="5"/>
      <c r="L4192" s="8"/>
      <c r="N4192" s="5"/>
      <c r="O4192" s="10"/>
      <c r="P4192" s="8"/>
    </row>
    <row r="4193" spans="1:16" s="2" customFormat="1" x14ac:dyDescent="0.15">
      <c r="A4193" s="3"/>
      <c r="B4193" s="3"/>
      <c r="J4193" s="3"/>
      <c r="K4193" s="5"/>
      <c r="L4193" s="8"/>
      <c r="N4193" s="5"/>
      <c r="O4193" s="10"/>
      <c r="P4193" s="8"/>
    </row>
    <row r="4194" spans="1:16" s="2" customFormat="1" x14ac:dyDescent="0.15">
      <c r="A4194" s="3"/>
      <c r="B4194" s="3"/>
      <c r="J4194" s="3"/>
      <c r="K4194" s="5"/>
      <c r="L4194" s="8"/>
      <c r="N4194" s="5"/>
      <c r="O4194" s="10"/>
      <c r="P4194" s="8"/>
    </row>
    <row r="4195" spans="1:16" s="2" customFormat="1" x14ac:dyDescent="0.15">
      <c r="A4195" s="3"/>
      <c r="B4195" s="3"/>
      <c r="J4195" s="3"/>
      <c r="K4195" s="5"/>
      <c r="L4195" s="8"/>
      <c r="N4195" s="5"/>
      <c r="O4195" s="10"/>
      <c r="P4195" s="8"/>
    </row>
    <row r="4196" spans="1:16" s="2" customFormat="1" x14ac:dyDescent="0.15">
      <c r="A4196" s="3"/>
      <c r="B4196" s="3"/>
      <c r="J4196" s="3"/>
      <c r="K4196" s="5"/>
      <c r="L4196" s="8"/>
      <c r="N4196" s="5"/>
      <c r="O4196" s="10"/>
      <c r="P4196" s="8"/>
    </row>
    <row r="4197" spans="1:16" s="2" customFormat="1" x14ac:dyDescent="0.15">
      <c r="A4197" s="3"/>
      <c r="B4197" s="3"/>
      <c r="J4197" s="3"/>
      <c r="K4197" s="5"/>
      <c r="L4197" s="8"/>
      <c r="N4197" s="5"/>
      <c r="O4197" s="10"/>
      <c r="P4197" s="8"/>
    </row>
    <row r="4198" spans="1:16" s="2" customFormat="1" x14ac:dyDescent="0.15">
      <c r="A4198" s="3"/>
      <c r="B4198" s="3"/>
      <c r="J4198" s="3"/>
      <c r="K4198" s="5"/>
      <c r="L4198" s="8"/>
      <c r="N4198" s="5"/>
      <c r="O4198" s="10"/>
      <c r="P4198" s="8"/>
    </row>
    <row r="4199" spans="1:16" s="2" customFormat="1" x14ac:dyDescent="0.15">
      <c r="A4199" s="3"/>
      <c r="B4199" s="3"/>
      <c r="J4199" s="3"/>
      <c r="K4199" s="5"/>
      <c r="L4199" s="8"/>
      <c r="N4199" s="5"/>
      <c r="O4199" s="10"/>
      <c r="P4199" s="8"/>
    </row>
    <row r="4200" spans="1:16" s="2" customFormat="1" x14ac:dyDescent="0.15">
      <c r="A4200" s="3"/>
      <c r="B4200" s="3"/>
      <c r="J4200" s="3"/>
      <c r="K4200" s="5"/>
      <c r="L4200" s="8"/>
      <c r="N4200" s="5"/>
      <c r="O4200" s="10"/>
      <c r="P4200" s="8"/>
    </row>
    <row r="4201" spans="1:16" s="2" customFormat="1" x14ac:dyDescent="0.15">
      <c r="A4201" s="3"/>
      <c r="B4201" s="3"/>
      <c r="J4201" s="3"/>
      <c r="K4201" s="5"/>
      <c r="L4201" s="8"/>
      <c r="N4201" s="5"/>
      <c r="O4201" s="10"/>
      <c r="P4201" s="8"/>
    </row>
    <row r="4202" spans="1:16" s="2" customFormat="1" x14ac:dyDescent="0.15">
      <c r="A4202" s="3"/>
      <c r="B4202" s="3"/>
      <c r="J4202" s="3"/>
      <c r="K4202" s="5"/>
      <c r="L4202" s="8"/>
      <c r="N4202" s="5"/>
      <c r="O4202" s="10"/>
      <c r="P4202" s="8"/>
    </row>
    <row r="4203" spans="1:16" s="2" customFormat="1" x14ac:dyDescent="0.15">
      <c r="A4203" s="3"/>
      <c r="B4203" s="3"/>
      <c r="J4203" s="3"/>
      <c r="K4203" s="5"/>
      <c r="L4203" s="8"/>
      <c r="N4203" s="5"/>
      <c r="O4203" s="10"/>
      <c r="P4203" s="8"/>
    </row>
    <row r="4204" spans="1:16" s="2" customFormat="1" x14ac:dyDescent="0.15">
      <c r="A4204" s="3"/>
      <c r="B4204" s="3"/>
      <c r="J4204" s="3"/>
      <c r="K4204" s="5"/>
      <c r="L4204" s="8"/>
      <c r="N4204" s="5"/>
      <c r="O4204" s="10"/>
      <c r="P4204" s="8"/>
    </row>
    <row r="4205" spans="1:16" s="2" customFormat="1" x14ac:dyDescent="0.15">
      <c r="A4205" s="3"/>
      <c r="B4205" s="3"/>
      <c r="J4205" s="3"/>
      <c r="K4205" s="5"/>
      <c r="L4205" s="8"/>
      <c r="N4205" s="5"/>
      <c r="O4205" s="10"/>
      <c r="P4205" s="8"/>
    </row>
    <row r="4206" spans="1:16" s="2" customFormat="1" x14ac:dyDescent="0.15">
      <c r="A4206" s="3"/>
      <c r="B4206" s="3"/>
      <c r="J4206" s="3"/>
      <c r="K4206" s="5"/>
      <c r="L4206" s="8"/>
      <c r="N4206" s="5"/>
      <c r="O4206" s="10"/>
      <c r="P4206" s="8"/>
    </row>
    <row r="4207" spans="1:16" s="2" customFormat="1" x14ac:dyDescent="0.15">
      <c r="A4207" s="3"/>
      <c r="B4207" s="3"/>
      <c r="J4207" s="3"/>
      <c r="K4207" s="5"/>
      <c r="L4207" s="8"/>
      <c r="N4207" s="5"/>
      <c r="O4207" s="10"/>
      <c r="P4207" s="8"/>
    </row>
    <row r="4208" spans="1:16" s="2" customFormat="1" x14ac:dyDescent="0.15">
      <c r="A4208" s="3"/>
      <c r="B4208" s="3"/>
      <c r="J4208" s="3"/>
      <c r="K4208" s="5"/>
      <c r="L4208" s="8"/>
      <c r="N4208" s="5"/>
      <c r="O4208" s="10"/>
      <c r="P4208" s="8"/>
    </row>
    <row r="4209" spans="1:16" s="2" customFormat="1" x14ac:dyDescent="0.15">
      <c r="A4209" s="3"/>
      <c r="B4209" s="3"/>
      <c r="J4209" s="3"/>
      <c r="K4209" s="5"/>
      <c r="L4209" s="8"/>
      <c r="N4209" s="5"/>
      <c r="O4209" s="10"/>
      <c r="P4209" s="8"/>
    </row>
    <row r="4210" spans="1:16" s="2" customFormat="1" x14ac:dyDescent="0.15">
      <c r="A4210" s="3"/>
      <c r="B4210" s="3"/>
      <c r="J4210" s="3"/>
      <c r="K4210" s="5"/>
      <c r="L4210" s="8"/>
      <c r="N4210" s="5"/>
      <c r="O4210" s="10"/>
      <c r="P4210" s="8"/>
    </row>
    <row r="4211" spans="1:16" s="2" customFormat="1" x14ac:dyDescent="0.15">
      <c r="A4211" s="3"/>
      <c r="B4211" s="3"/>
      <c r="J4211" s="3"/>
      <c r="K4211" s="5"/>
      <c r="L4211" s="8"/>
      <c r="N4211" s="5"/>
      <c r="O4211" s="10"/>
      <c r="P4211" s="8"/>
    </row>
    <row r="4212" spans="1:16" s="2" customFormat="1" x14ac:dyDescent="0.15">
      <c r="A4212" s="3"/>
      <c r="B4212" s="3"/>
      <c r="J4212" s="3"/>
      <c r="K4212" s="5"/>
      <c r="L4212" s="8"/>
      <c r="N4212" s="5"/>
      <c r="O4212" s="10"/>
      <c r="P4212" s="8"/>
    </row>
    <row r="4213" spans="1:16" s="2" customFormat="1" x14ac:dyDescent="0.15">
      <c r="A4213" s="3"/>
      <c r="B4213" s="3"/>
      <c r="J4213" s="3"/>
      <c r="K4213" s="5"/>
      <c r="L4213" s="8"/>
      <c r="N4213" s="5"/>
      <c r="O4213" s="10"/>
      <c r="P4213" s="8"/>
    </row>
    <row r="4214" spans="1:16" s="2" customFormat="1" x14ac:dyDescent="0.15">
      <c r="A4214" s="3"/>
      <c r="B4214" s="3"/>
      <c r="J4214" s="3"/>
      <c r="K4214" s="5"/>
      <c r="L4214" s="8"/>
      <c r="N4214" s="5"/>
      <c r="O4214" s="10"/>
      <c r="P4214" s="8"/>
    </row>
    <row r="4215" spans="1:16" s="2" customFormat="1" x14ac:dyDescent="0.15">
      <c r="A4215" s="3"/>
      <c r="B4215" s="3"/>
      <c r="J4215" s="3"/>
      <c r="K4215" s="5"/>
      <c r="L4215" s="8"/>
      <c r="N4215" s="5"/>
      <c r="O4215" s="10"/>
      <c r="P4215" s="8"/>
    </row>
    <row r="4216" spans="1:16" s="2" customFormat="1" x14ac:dyDescent="0.15">
      <c r="A4216" s="3"/>
      <c r="B4216" s="3"/>
      <c r="J4216" s="3"/>
      <c r="K4216" s="5"/>
      <c r="L4216" s="8"/>
      <c r="N4216" s="5"/>
      <c r="O4216" s="10"/>
      <c r="P4216" s="8"/>
    </row>
    <row r="4217" spans="1:16" s="2" customFormat="1" x14ac:dyDescent="0.15">
      <c r="A4217" s="3"/>
      <c r="B4217" s="3"/>
      <c r="J4217" s="3"/>
      <c r="K4217" s="5"/>
      <c r="L4217" s="8"/>
      <c r="N4217" s="5"/>
      <c r="O4217" s="10"/>
      <c r="P4217" s="8"/>
    </row>
    <row r="4218" spans="1:16" s="2" customFormat="1" x14ac:dyDescent="0.15">
      <c r="A4218" s="3"/>
      <c r="B4218" s="3"/>
      <c r="J4218" s="3"/>
      <c r="K4218" s="5"/>
      <c r="L4218" s="8"/>
      <c r="N4218" s="5"/>
      <c r="O4218" s="10"/>
      <c r="P4218" s="8"/>
    </row>
    <row r="4219" spans="1:16" s="2" customFormat="1" x14ac:dyDescent="0.15">
      <c r="A4219" s="3"/>
      <c r="B4219" s="3"/>
      <c r="J4219" s="3"/>
      <c r="K4219" s="5"/>
      <c r="L4219" s="8"/>
      <c r="N4219" s="5"/>
      <c r="O4219" s="10"/>
      <c r="P4219" s="8"/>
    </row>
    <row r="4220" spans="1:16" s="2" customFormat="1" x14ac:dyDescent="0.15">
      <c r="A4220" s="3"/>
      <c r="B4220" s="3"/>
      <c r="J4220" s="3"/>
      <c r="K4220" s="5"/>
      <c r="L4220" s="8"/>
      <c r="N4220" s="5"/>
      <c r="O4220" s="10"/>
      <c r="P4220" s="8"/>
    </row>
    <row r="4221" spans="1:16" s="2" customFormat="1" x14ac:dyDescent="0.15">
      <c r="A4221" s="3"/>
      <c r="B4221" s="3"/>
      <c r="J4221" s="3"/>
      <c r="K4221" s="5"/>
      <c r="L4221" s="8"/>
      <c r="N4221" s="5"/>
      <c r="O4221" s="10"/>
      <c r="P4221" s="8"/>
    </row>
    <row r="4222" spans="1:16" s="2" customFormat="1" x14ac:dyDescent="0.15">
      <c r="A4222" s="3"/>
      <c r="B4222" s="3"/>
      <c r="J4222" s="3"/>
      <c r="K4222" s="5"/>
      <c r="L4222" s="8"/>
      <c r="N4222" s="5"/>
      <c r="O4222" s="10"/>
      <c r="P4222" s="8"/>
    </row>
    <row r="4223" spans="1:16" s="2" customFormat="1" x14ac:dyDescent="0.15">
      <c r="A4223" s="3"/>
      <c r="B4223" s="3"/>
      <c r="J4223" s="3"/>
      <c r="K4223" s="5"/>
      <c r="L4223" s="8"/>
      <c r="N4223" s="5"/>
      <c r="O4223" s="10"/>
      <c r="P4223" s="8"/>
    </row>
    <row r="4224" spans="1:16" s="2" customFormat="1" x14ac:dyDescent="0.15">
      <c r="A4224" s="3"/>
      <c r="B4224" s="3"/>
      <c r="J4224" s="3"/>
      <c r="K4224" s="5"/>
      <c r="L4224" s="8"/>
      <c r="N4224" s="5"/>
      <c r="O4224" s="10"/>
      <c r="P4224" s="8"/>
    </row>
    <row r="4225" spans="1:16" s="2" customFormat="1" x14ac:dyDescent="0.15">
      <c r="A4225" s="3"/>
      <c r="B4225" s="3"/>
      <c r="J4225" s="3"/>
      <c r="K4225" s="5"/>
      <c r="L4225" s="8"/>
      <c r="N4225" s="5"/>
      <c r="O4225" s="10"/>
      <c r="P4225" s="8"/>
    </row>
    <row r="4226" spans="1:16" s="2" customFormat="1" x14ac:dyDescent="0.15">
      <c r="A4226" s="3"/>
      <c r="B4226" s="3"/>
      <c r="J4226" s="3"/>
      <c r="K4226" s="5"/>
      <c r="L4226" s="8"/>
      <c r="N4226" s="5"/>
      <c r="O4226" s="10"/>
      <c r="P4226" s="8"/>
    </row>
    <row r="4227" spans="1:16" s="2" customFormat="1" x14ac:dyDescent="0.15">
      <c r="A4227" s="3"/>
      <c r="B4227" s="3"/>
      <c r="J4227" s="3"/>
      <c r="K4227" s="5"/>
      <c r="L4227" s="8"/>
      <c r="N4227" s="5"/>
      <c r="O4227" s="10"/>
      <c r="P4227" s="8"/>
    </row>
    <row r="4228" spans="1:16" s="2" customFormat="1" x14ac:dyDescent="0.15">
      <c r="A4228" s="3"/>
      <c r="B4228" s="3"/>
      <c r="J4228" s="3"/>
      <c r="K4228" s="5"/>
      <c r="L4228" s="8"/>
      <c r="N4228" s="5"/>
      <c r="O4228" s="10"/>
      <c r="P4228" s="8"/>
    </row>
    <row r="4229" spans="1:16" s="2" customFormat="1" x14ac:dyDescent="0.15">
      <c r="A4229" s="3"/>
      <c r="B4229" s="3"/>
      <c r="J4229" s="3"/>
      <c r="K4229" s="5"/>
      <c r="L4229" s="8"/>
      <c r="N4229" s="5"/>
      <c r="O4229" s="10"/>
      <c r="P4229" s="8"/>
    </row>
    <row r="4230" spans="1:16" s="2" customFormat="1" x14ac:dyDescent="0.15">
      <c r="A4230" s="3"/>
      <c r="B4230" s="3"/>
      <c r="J4230" s="3"/>
      <c r="K4230" s="5"/>
      <c r="L4230" s="8"/>
      <c r="N4230" s="5"/>
      <c r="O4230" s="10"/>
      <c r="P4230" s="8"/>
    </row>
    <row r="4231" spans="1:16" s="2" customFormat="1" x14ac:dyDescent="0.15">
      <c r="A4231" s="3"/>
      <c r="B4231" s="3"/>
      <c r="J4231" s="3"/>
      <c r="K4231" s="5"/>
      <c r="L4231" s="8"/>
      <c r="N4231" s="5"/>
      <c r="O4231" s="10"/>
      <c r="P4231" s="8"/>
    </row>
    <row r="4232" spans="1:16" s="2" customFormat="1" x14ac:dyDescent="0.15">
      <c r="A4232" s="3"/>
      <c r="B4232" s="3"/>
      <c r="J4232" s="3"/>
      <c r="K4232" s="5"/>
      <c r="L4232" s="8"/>
      <c r="N4232" s="5"/>
      <c r="O4232" s="10"/>
      <c r="P4232" s="8"/>
    </row>
    <row r="4233" spans="1:16" s="2" customFormat="1" x14ac:dyDescent="0.15">
      <c r="A4233" s="3"/>
      <c r="B4233" s="3"/>
      <c r="J4233" s="3"/>
      <c r="K4233" s="5"/>
      <c r="L4233" s="8"/>
      <c r="N4233" s="5"/>
      <c r="O4233" s="10"/>
      <c r="P4233" s="8"/>
    </row>
    <row r="4234" spans="1:16" s="2" customFormat="1" x14ac:dyDescent="0.15">
      <c r="A4234" s="3"/>
      <c r="B4234" s="3"/>
      <c r="J4234" s="3"/>
      <c r="K4234" s="5"/>
      <c r="L4234" s="8"/>
      <c r="N4234" s="5"/>
      <c r="O4234" s="10"/>
      <c r="P4234" s="8"/>
    </row>
    <row r="4235" spans="1:16" s="2" customFormat="1" x14ac:dyDescent="0.15">
      <c r="A4235" s="3"/>
      <c r="B4235" s="3"/>
      <c r="J4235" s="3"/>
      <c r="K4235" s="5"/>
      <c r="L4235" s="8"/>
      <c r="N4235" s="5"/>
      <c r="O4235" s="10"/>
      <c r="P4235" s="8"/>
    </row>
    <row r="4236" spans="1:16" s="2" customFormat="1" x14ac:dyDescent="0.15">
      <c r="A4236" s="3"/>
      <c r="B4236" s="3"/>
      <c r="J4236" s="3"/>
      <c r="K4236" s="5"/>
      <c r="L4236" s="8"/>
      <c r="N4236" s="5"/>
      <c r="O4236" s="10"/>
      <c r="P4236" s="8"/>
    </row>
    <row r="4237" spans="1:16" s="2" customFormat="1" x14ac:dyDescent="0.15">
      <c r="A4237" s="3"/>
      <c r="B4237" s="3"/>
      <c r="J4237" s="3"/>
      <c r="K4237" s="5"/>
      <c r="L4237" s="8"/>
      <c r="N4237" s="5"/>
      <c r="O4237" s="10"/>
      <c r="P4237" s="8"/>
    </row>
    <row r="4238" spans="1:16" s="2" customFormat="1" x14ac:dyDescent="0.15">
      <c r="A4238" s="3"/>
      <c r="B4238" s="3"/>
      <c r="J4238" s="3"/>
      <c r="K4238" s="5"/>
      <c r="L4238" s="8"/>
      <c r="N4238" s="5"/>
      <c r="O4238" s="10"/>
      <c r="P4238" s="8"/>
    </row>
    <row r="4239" spans="1:16" s="2" customFormat="1" x14ac:dyDescent="0.15">
      <c r="A4239" s="3"/>
      <c r="B4239" s="3"/>
      <c r="J4239" s="3"/>
      <c r="K4239" s="5"/>
      <c r="L4239" s="8"/>
      <c r="N4239" s="5"/>
      <c r="O4239" s="10"/>
      <c r="P4239" s="8"/>
    </row>
    <row r="4240" spans="1:16" s="2" customFormat="1" x14ac:dyDescent="0.15">
      <c r="A4240" s="3"/>
      <c r="B4240" s="3"/>
      <c r="J4240" s="3"/>
      <c r="K4240" s="5"/>
      <c r="L4240" s="8"/>
      <c r="N4240" s="5"/>
      <c r="O4240" s="10"/>
      <c r="P4240" s="8"/>
    </row>
    <row r="4241" spans="1:16" s="2" customFormat="1" x14ac:dyDescent="0.15">
      <c r="A4241" s="3"/>
      <c r="B4241" s="3"/>
      <c r="J4241" s="3"/>
      <c r="K4241" s="5"/>
      <c r="L4241" s="8"/>
      <c r="N4241" s="5"/>
      <c r="O4241" s="10"/>
      <c r="P4241" s="8"/>
    </row>
    <row r="4242" spans="1:16" s="2" customFormat="1" x14ac:dyDescent="0.15">
      <c r="A4242" s="3"/>
      <c r="B4242" s="3"/>
      <c r="J4242" s="3"/>
      <c r="K4242" s="5"/>
      <c r="L4242" s="8"/>
      <c r="N4242" s="5"/>
      <c r="O4242" s="10"/>
      <c r="P4242" s="8"/>
    </row>
    <row r="4243" spans="1:16" s="2" customFormat="1" x14ac:dyDescent="0.15">
      <c r="A4243" s="3"/>
      <c r="B4243" s="3"/>
      <c r="J4243" s="3"/>
      <c r="K4243" s="5"/>
      <c r="L4243" s="8"/>
      <c r="N4243" s="5"/>
      <c r="O4243" s="10"/>
      <c r="P4243" s="8"/>
    </row>
    <row r="4244" spans="1:16" s="2" customFormat="1" x14ac:dyDescent="0.15">
      <c r="A4244" s="3"/>
      <c r="B4244" s="3"/>
      <c r="J4244" s="3"/>
      <c r="K4244" s="5"/>
      <c r="L4244" s="8"/>
      <c r="N4244" s="5"/>
      <c r="O4244" s="10"/>
      <c r="P4244" s="8"/>
    </row>
    <row r="4245" spans="1:16" s="2" customFormat="1" x14ac:dyDescent="0.15">
      <c r="A4245" s="3"/>
      <c r="B4245" s="3"/>
      <c r="J4245" s="3"/>
      <c r="K4245" s="5"/>
      <c r="L4245" s="8"/>
      <c r="N4245" s="5"/>
      <c r="O4245" s="10"/>
      <c r="P4245" s="8"/>
    </row>
    <row r="4246" spans="1:16" s="2" customFormat="1" x14ac:dyDescent="0.15">
      <c r="A4246" s="3"/>
      <c r="B4246" s="3"/>
      <c r="J4246" s="3"/>
      <c r="K4246" s="5"/>
      <c r="L4246" s="8"/>
      <c r="N4246" s="5"/>
      <c r="O4246" s="10"/>
      <c r="P4246" s="8"/>
    </row>
    <row r="4247" spans="1:16" s="2" customFormat="1" x14ac:dyDescent="0.15">
      <c r="A4247" s="3"/>
      <c r="B4247" s="3"/>
      <c r="J4247" s="3"/>
      <c r="K4247" s="5"/>
      <c r="L4247" s="8"/>
      <c r="N4247" s="5"/>
      <c r="O4247" s="10"/>
      <c r="P4247" s="8"/>
    </row>
    <row r="4248" spans="1:16" s="2" customFormat="1" x14ac:dyDescent="0.15">
      <c r="A4248" s="3"/>
      <c r="B4248" s="3"/>
      <c r="J4248" s="3"/>
      <c r="K4248" s="5"/>
      <c r="L4248" s="8"/>
      <c r="N4248" s="5"/>
      <c r="O4248" s="10"/>
      <c r="P4248" s="8"/>
    </row>
    <row r="4249" spans="1:16" s="2" customFormat="1" x14ac:dyDescent="0.15">
      <c r="A4249" s="3"/>
      <c r="B4249" s="3"/>
      <c r="J4249" s="3"/>
      <c r="K4249" s="5"/>
      <c r="L4249" s="8"/>
      <c r="N4249" s="5"/>
      <c r="O4249" s="10"/>
      <c r="P4249" s="8"/>
    </row>
    <row r="4250" spans="1:16" s="2" customFormat="1" x14ac:dyDescent="0.15">
      <c r="A4250" s="3"/>
      <c r="B4250" s="3"/>
      <c r="J4250" s="3"/>
      <c r="K4250" s="5"/>
      <c r="L4250" s="8"/>
      <c r="N4250" s="5"/>
      <c r="O4250" s="10"/>
      <c r="P4250" s="8"/>
    </row>
    <row r="4251" spans="1:16" s="2" customFormat="1" x14ac:dyDescent="0.15">
      <c r="A4251" s="3"/>
      <c r="B4251" s="3"/>
      <c r="J4251" s="3"/>
      <c r="K4251" s="5"/>
      <c r="L4251" s="8"/>
      <c r="N4251" s="5"/>
      <c r="O4251" s="10"/>
      <c r="P4251" s="8"/>
    </row>
    <row r="4252" spans="1:16" s="2" customFormat="1" x14ac:dyDescent="0.15">
      <c r="A4252" s="3"/>
      <c r="B4252" s="3"/>
      <c r="J4252" s="3"/>
      <c r="K4252" s="5"/>
      <c r="L4252" s="8"/>
      <c r="N4252" s="5"/>
      <c r="O4252" s="10"/>
      <c r="P4252" s="8"/>
    </row>
    <row r="4253" spans="1:16" s="2" customFormat="1" x14ac:dyDescent="0.15">
      <c r="A4253" s="3"/>
      <c r="B4253" s="3"/>
      <c r="J4253" s="3"/>
      <c r="K4253" s="5"/>
      <c r="L4253" s="8"/>
      <c r="N4253" s="5"/>
      <c r="O4253" s="10"/>
      <c r="P4253" s="8"/>
    </row>
    <row r="4254" spans="1:16" s="2" customFormat="1" x14ac:dyDescent="0.15">
      <c r="A4254" s="3"/>
      <c r="B4254" s="3"/>
      <c r="J4254" s="3"/>
      <c r="K4254" s="5"/>
      <c r="L4254" s="8"/>
      <c r="N4254" s="5"/>
      <c r="O4254" s="10"/>
      <c r="P4254" s="8"/>
    </row>
    <row r="4255" spans="1:16" s="2" customFormat="1" x14ac:dyDescent="0.15">
      <c r="A4255" s="3"/>
      <c r="B4255" s="3"/>
      <c r="J4255" s="3"/>
      <c r="K4255" s="5"/>
      <c r="L4255" s="8"/>
      <c r="N4255" s="5"/>
      <c r="O4255" s="10"/>
      <c r="P4255" s="8"/>
    </row>
    <row r="4256" spans="1:16" s="2" customFormat="1" x14ac:dyDescent="0.15">
      <c r="A4256" s="3"/>
      <c r="B4256" s="3"/>
      <c r="J4256" s="3"/>
      <c r="K4256" s="5"/>
      <c r="L4256" s="8"/>
      <c r="N4256" s="5"/>
      <c r="O4256" s="10"/>
      <c r="P4256" s="8"/>
    </row>
    <row r="4257" spans="1:16" s="2" customFormat="1" x14ac:dyDescent="0.15">
      <c r="A4257" s="3"/>
      <c r="B4257" s="3"/>
      <c r="J4257" s="3"/>
      <c r="K4257" s="5"/>
      <c r="L4257" s="8"/>
      <c r="N4257" s="5"/>
      <c r="O4257" s="10"/>
      <c r="P4257" s="8"/>
    </row>
    <row r="4258" spans="1:16" s="2" customFormat="1" x14ac:dyDescent="0.15">
      <c r="A4258" s="3"/>
      <c r="B4258" s="3"/>
      <c r="J4258" s="3"/>
      <c r="K4258" s="5"/>
      <c r="L4258" s="8"/>
      <c r="N4258" s="5"/>
      <c r="O4258" s="10"/>
      <c r="P4258" s="8"/>
    </row>
    <row r="4259" spans="1:16" s="2" customFormat="1" x14ac:dyDescent="0.15">
      <c r="A4259" s="3"/>
      <c r="B4259" s="3"/>
      <c r="J4259" s="3"/>
      <c r="K4259" s="5"/>
      <c r="L4259" s="8"/>
      <c r="N4259" s="5"/>
      <c r="O4259" s="10"/>
      <c r="P4259" s="8"/>
    </row>
    <row r="4260" spans="1:16" s="2" customFormat="1" x14ac:dyDescent="0.15">
      <c r="A4260" s="3"/>
      <c r="B4260" s="3"/>
      <c r="J4260" s="3"/>
      <c r="K4260" s="5"/>
      <c r="L4260" s="8"/>
      <c r="N4260" s="5"/>
      <c r="O4260" s="10"/>
      <c r="P4260" s="8"/>
    </row>
    <row r="4261" spans="1:16" s="2" customFormat="1" x14ac:dyDescent="0.15">
      <c r="A4261" s="3"/>
      <c r="B4261" s="3"/>
      <c r="J4261" s="3"/>
      <c r="K4261" s="5"/>
      <c r="L4261" s="8"/>
      <c r="N4261" s="5"/>
      <c r="O4261" s="10"/>
      <c r="P4261" s="8"/>
    </row>
    <row r="4262" spans="1:16" s="2" customFormat="1" x14ac:dyDescent="0.15">
      <c r="A4262" s="3"/>
      <c r="B4262" s="3"/>
      <c r="J4262" s="3"/>
      <c r="K4262" s="5"/>
      <c r="L4262" s="8"/>
      <c r="N4262" s="5"/>
      <c r="O4262" s="10"/>
      <c r="P4262" s="8"/>
    </row>
    <row r="4263" spans="1:16" s="2" customFormat="1" x14ac:dyDescent="0.15">
      <c r="A4263" s="3"/>
      <c r="B4263" s="3"/>
      <c r="J4263" s="3"/>
      <c r="K4263" s="5"/>
      <c r="L4263" s="8"/>
      <c r="N4263" s="5"/>
      <c r="O4263" s="10"/>
      <c r="P4263" s="8"/>
    </row>
    <row r="4264" spans="1:16" s="2" customFormat="1" x14ac:dyDescent="0.15">
      <c r="A4264" s="3"/>
      <c r="B4264" s="3"/>
      <c r="J4264" s="3"/>
      <c r="K4264" s="5"/>
      <c r="L4264" s="8"/>
      <c r="N4264" s="5"/>
      <c r="O4264" s="10"/>
      <c r="P4264" s="8"/>
    </row>
    <row r="4265" spans="1:16" s="2" customFormat="1" x14ac:dyDescent="0.15">
      <c r="A4265" s="3"/>
      <c r="B4265" s="3"/>
      <c r="J4265" s="3"/>
      <c r="K4265" s="5"/>
      <c r="L4265" s="8"/>
      <c r="N4265" s="5"/>
      <c r="O4265" s="10"/>
      <c r="P4265" s="8"/>
    </row>
    <row r="4266" spans="1:16" s="2" customFormat="1" x14ac:dyDescent="0.15">
      <c r="A4266" s="3"/>
      <c r="B4266" s="3"/>
      <c r="J4266" s="3"/>
      <c r="K4266" s="5"/>
      <c r="L4266" s="8"/>
      <c r="N4266" s="5"/>
      <c r="O4266" s="10"/>
      <c r="P4266" s="8"/>
    </row>
    <row r="4267" spans="1:16" s="2" customFormat="1" x14ac:dyDescent="0.15">
      <c r="A4267" s="3"/>
      <c r="B4267" s="3"/>
      <c r="J4267" s="3"/>
      <c r="K4267" s="5"/>
      <c r="L4267" s="8"/>
      <c r="N4267" s="5"/>
      <c r="O4267" s="10"/>
      <c r="P4267" s="8"/>
    </row>
    <row r="4268" spans="1:16" s="2" customFormat="1" x14ac:dyDescent="0.15">
      <c r="A4268" s="3"/>
      <c r="B4268" s="3"/>
      <c r="J4268" s="3"/>
      <c r="K4268" s="5"/>
      <c r="L4268" s="8"/>
      <c r="N4268" s="5"/>
      <c r="O4268" s="10"/>
      <c r="P4268" s="8"/>
    </row>
    <row r="4269" spans="1:16" s="2" customFormat="1" x14ac:dyDescent="0.15">
      <c r="A4269" s="3"/>
      <c r="B4269" s="3"/>
      <c r="J4269" s="3"/>
      <c r="K4269" s="5"/>
      <c r="L4269" s="8"/>
      <c r="N4269" s="5"/>
      <c r="O4269" s="10"/>
      <c r="P4269" s="8"/>
    </row>
    <row r="4270" spans="1:16" s="2" customFormat="1" x14ac:dyDescent="0.15">
      <c r="A4270" s="3"/>
      <c r="B4270" s="3"/>
      <c r="J4270" s="3"/>
      <c r="K4270" s="5"/>
      <c r="L4270" s="8"/>
      <c r="N4270" s="5"/>
      <c r="O4270" s="10"/>
      <c r="P4270" s="8"/>
    </row>
    <row r="4271" spans="1:16" s="2" customFormat="1" x14ac:dyDescent="0.15">
      <c r="A4271" s="3"/>
      <c r="B4271" s="3"/>
      <c r="J4271" s="3"/>
      <c r="K4271" s="5"/>
      <c r="L4271" s="8"/>
      <c r="N4271" s="5"/>
      <c r="O4271" s="10"/>
      <c r="P4271" s="8"/>
    </row>
    <row r="4272" spans="1:16" s="2" customFormat="1" x14ac:dyDescent="0.15">
      <c r="A4272" s="3"/>
      <c r="B4272" s="3"/>
      <c r="J4272" s="3"/>
      <c r="K4272" s="5"/>
      <c r="L4272" s="8"/>
      <c r="N4272" s="5"/>
      <c r="O4272" s="10"/>
      <c r="P4272" s="8"/>
    </row>
    <row r="4273" spans="1:16" s="2" customFormat="1" x14ac:dyDescent="0.15">
      <c r="A4273" s="3"/>
      <c r="B4273" s="3"/>
      <c r="J4273" s="3"/>
      <c r="K4273" s="5"/>
      <c r="L4273" s="8"/>
      <c r="N4273" s="5"/>
      <c r="O4273" s="10"/>
      <c r="P4273" s="8"/>
    </row>
    <row r="4274" spans="1:16" s="2" customFormat="1" x14ac:dyDescent="0.15">
      <c r="A4274" s="3"/>
      <c r="B4274" s="3"/>
      <c r="J4274" s="3"/>
      <c r="K4274" s="5"/>
      <c r="L4274" s="8"/>
      <c r="N4274" s="5"/>
      <c r="O4274" s="10"/>
      <c r="P4274" s="8"/>
    </row>
    <row r="4275" spans="1:16" s="2" customFormat="1" x14ac:dyDescent="0.15">
      <c r="A4275" s="3"/>
      <c r="B4275" s="3"/>
      <c r="J4275" s="3"/>
      <c r="K4275" s="5"/>
      <c r="L4275" s="8"/>
      <c r="N4275" s="5"/>
      <c r="O4275" s="10"/>
      <c r="P4275" s="8"/>
    </row>
    <row r="4276" spans="1:16" s="2" customFormat="1" x14ac:dyDescent="0.15">
      <c r="A4276" s="3"/>
      <c r="B4276" s="3"/>
      <c r="J4276" s="3"/>
      <c r="K4276" s="5"/>
      <c r="L4276" s="8"/>
      <c r="N4276" s="5"/>
      <c r="O4276" s="10"/>
      <c r="P4276" s="8"/>
    </row>
    <row r="4277" spans="1:16" s="2" customFormat="1" x14ac:dyDescent="0.15">
      <c r="A4277" s="3"/>
      <c r="B4277" s="3"/>
      <c r="J4277" s="3"/>
      <c r="K4277" s="5"/>
      <c r="L4277" s="8"/>
      <c r="N4277" s="5"/>
      <c r="O4277" s="10"/>
      <c r="P4277" s="8"/>
    </row>
    <row r="4278" spans="1:16" s="2" customFormat="1" x14ac:dyDescent="0.15">
      <c r="A4278" s="3"/>
      <c r="B4278" s="3"/>
      <c r="J4278" s="3"/>
      <c r="K4278" s="5"/>
      <c r="L4278" s="8"/>
      <c r="N4278" s="5"/>
      <c r="O4278" s="10"/>
      <c r="P4278" s="8"/>
    </row>
    <row r="4279" spans="1:16" s="2" customFormat="1" x14ac:dyDescent="0.15">
      <c r="A4279" s="3"/>
      <c r="B4279" s="3"/>
      <c r="J4279" s="3"/>
      <c r="K4279" s="5"/>
      <c r="L4279" s="8"/>
      <c r="N4279" s="5"/>
      <c r="O4279" s="10"/>
      <c r="P4279" s="8"/>
    </row>
    <row r="4280" spans="1:16" s="2" customFormat="1" x14ac:dyDescent="0.15">
      <c r="A4280" s="3"/>
      <c r="B4280" s="3"/>
      <c r="J4280" s="3"/>
      <c r="K4280" s="5"/>
      <c r="L4280" s="8"/>
      <c r="N4280" s="5"/>
      <c r="O4280" s="10"/>
      <c r="P4280" s="8"/>
    </row>
    <row r="4281" spans="1:16" s="2" customFormat="1" x14ac:dyDescent="0.15">
      <c r="A4281" s="3"/>
      <c r="B4281" s="3"/>
      <c r="J4281" s="3"/>
      <c r="K4281" s="5"/>
      <c r="L4281" s="8"/>
      <c r="N4281" s="5"/>
      <c r="O4281" s="10"/>
      <c r="P4281" s="8"/>
    </row>
    <row r="4282" spans="1:16" s="2" customFormat="1" x14ac:dyDescent="0.15">
      <c r="A4282" s="3"/>
      <c r="B4282" s="3"/>
      <c r="J4282" s="3"/>
      <c r="K4282" s="5"/>
      <c r="L4282" s="8"/>
      <c r="N4282" s="5"/>
      <c r="O4282" s="10"/>
      <c r="P4282" s="8"/>
    </row>
    <row r="4283" spans="1:16" s="2" customFormat="1" x14ac:dyDescent="0.15">
      <c r="A4283" s="3"/>
      <c r="B4283" s="3"/>
      <c r="J4283" s="3"/>
      <c r="K4283" s="5"/>
      <c r="L4283" s="8"/>
      <c r="N4283" s="5"/>
      <c r="O4283" s="10"/>
      <c r="P4283" s="8"/>
    </row>
    <row r="4284" spans="1:16" s="2" customFormat="1" x14ac:dyDescent="0.15">
      <c r="A4284" s="3"/>
      <c r="B4284" s="3"/>
      <c r="J4284" s="3"/>
      <c r="K4284" s="5"/>
      <c r="L4284" s="8"/>
      <c r="N4284" s="5"/>
      <c r="O4284" s="10"/>
      <c r="P4284" s="8"/>
    </row>
    <row r="4285" spans="1:16" s="2" customFormat="1" x14ac:dyDescent="0.15">
      <c r="A4285" s="3"/>
      <c r="B4285" s="3"/>
      <c r="J4285" s="3"/>
      <c r="K4285" s="5"/>
      <c r="L4285" s="8"/>
      <c r="N4285" s="5"/>
      <c r="O4285" s="10"/>
      <c r="P4285" s="8"/>
    </row>
    <row r="4286" spans="1:16" s="2" customFormat="1" x14ac:dyDescent="0.15">
      <c r="A4286" s="3"/>
      <c r="B4286" s="3"/>
      <c r="J4286" s="3"/>
      <c r="K4286" s="5"/>
      <c r="L4286" s="8"/>
      <c r="N4286" s="5"/>
      <c r="O4286" s="10"/>
      <c r="P4286" s="8"/>
    </row>
    <row r="4287" spans="1:16" s="2" customFormat="1" x14ac:dyDescent="0.15">
      <c r="A4287" s="3"/>
      <c r="B4287" s="3"/>
      <c r="J4287" s="3"/>
      <c r="K4287" s="5"/>
      <c r="L4287" s="8"/>
      <c r="N4287" s="5"/>
      <c r="O4287" s="10"/>
      <c r="P4287" s="8"/>
    </row>
    <row r="4288" spans="1:16" s="2" customFormat="1" x14ac:dyDescent="0.15">
      <c r="A4288" s="3"/>
      <c r="B4288" s="3"/>
      <c r="J4288" s="3"/>
      <c r="K4288" s="5"/>
      <c r="L4288" s="8"/>
      <c r="N4288" s="5"/>
      <c r="O4288" s="10"/>
      <c r="P4288" s="8"/>
    </row>
    <row r="4289" spans="1:16" s="2" customFormat="1" x14ac:dyDescent="0.15">
      <c r="A4289" s="3"/>
      <c r="B4289" s="3"/>
      <c r="J4289" s="3"/>
      <c r="K4289" s="5"/>
      <c r="L4289" s="8"/>
      <c r="N4289" s="5"/>
      <c r="O4289" s="10"/>
      <c r="P4289" s="8"/>
    </row>
    <row r="4290" spans="1:16" s="2" customFormat="1" x14ac:dyDescent="0.15">
      <c r="A4290" s="3"/>
      <c r="B4290" s="3"/>
      <c r="J4290" s="3"/>
      <c r="K4290" s="5"/>
      <c r="L4290" s="8"/>
      <c r="N4290" s="5"/>
      <c r="O4290" s="10"/>
      <c r="P4290" s="8"/>
    </row>
    <row r="4291" spans="1:16" s="2" customFormat="1" x14ac:dyDescent="0.15">
      <c r="A4291" s="3"/>
      <c r="B4291" s="3"/>
      <c r="J4291" s="3"/>
      <c r="K4291" s="5"/>
      <c r="L4291" s="8"/>
      <c r="N4291" s="5"/>
      <c r="O4291" s="10"/>
      <c r="P4291" s="8"/>
    </row>
    <row r="4292" spans="1:16" s="2" customFormat="1" x14ac:dyDescent="0.15">
      <c r="A4292" s="3"/>
      <c r="B4292" s="3"/>
      <c r="J4292" s="3"/>
      <c r="K4292" s="5"/>
      <c r="L4292" s="8"/>
      <c r="N4292" s="5"/>
      <c r="O4292" s="10"/>
      <c r="P4292" s="8"/>
    </row>
    <row r="4293" spans="1:16" s="2" customFormat="1" x14ac:dyDescent="0.15">
      <c r="A4293" s="3"/>
      <c r="B4293" s="3"/>
      <c r="J4293" s="3"/>
      <c r="K4293" s="5"/>
      <c r="L4293" s="8"/>
      <c r="N4293" s="5"/>
      <c r="O4293" s="10"/>
      <c r="P4293" s="8"/>
    </row>
    <row r="4294" spans="1:16" s="2" customFormat="1" x14ac:dyDescent="0.15">
      <c r="A4294" s="3"/>
      <c r="B4294" s="3"/>
      <c r="J4294" s="3"/>
      <c r="K4294" s="5"/>
      <c r="L4294" s="8"/>
      <c r="N4294" s="5"/>
      <c r="O4294" s="10"/>
      <c r="P4294" s="8"/>
    </row>
    <row r="4295" spans="1:16" s="2" customFormat="1" x14ac:dyDescent="0.15">
      <c r="A4295" s="3"/>
      <c r="B4295" s="3"/>
      <c r="J4295" s="3"/>
      <c r="K4295" s="5"/>
      <c r="L4295" s="8"/>
      <c r="N4295" s="5"/>
      <c r="O4295" s="10"/>
      <c r="P4295" s="8"/>
    </row>
    <row r="4296" spans="1:16" s="2" customFormat="1" x14ac:dyDescent="0.15">
      <c r="A4296" s="3"/>
      <c r="B4296" s="3"/>
      <c r="J4296" s="3"/>
      <c r="K4296" s="5"/>
      <c r="L4296" s="8"/>
      <c r="N4296" s="5"/>
      <c r="O4296" s="10"/>
      <c r="P4296" s="8"/>
    </row>
    <row r="4297" spans="1:16" s="2" customFormat="1" x14ac:dyDescent="0.15">
      <c r="A4297" s="3"/>
      <c r="B4297" s="3"/>
      <c r="J4297" s="3"/>
      <c r="K4297" s="5"/>
      <c r="L4297" s="8"/>
      <c r="N4297" s="5"/>
      <c r="O4297" s="10"/>
      <c r="P4297" s="8"/>
    </row>
    <row r="4298" spans="1:16" s="2" customFormat="1" x14ac:dyDescent="0.15">
      <c r="A4298" s="3"/>
      <c r="B4298" s="3"/>
      <c r="J4298" s="3"/>
      <c r="K4298" s="5"/>
      <c r="L4298" s="8"/>
      <c r="N4298" s="5"/>
      <c r="O4298" s="10"/>
      <c r="P4298" s="8"/>
    </row>
    <row r="4299" spans="1:16" s="2" customFormat="1" x14ac:dyDescent="0.15">
      <c r="A4299" s="3"/>
      <c r="B4299" s="3"/>
      <c r="J4299" s="3"/>
      <c r="K4299" s="5"/>
      <c r="L4299" s="8"/>
      <c r="N4299" s="5"/>
      <c r="O4299" s="10"/>
      <c r="P4299" s="8"/>
    </row>
    <row r="4300" spans="1:16" s="2" customFormat="1" x14ac:dyDescent="0.15">
      <c r="A4300" s="3"/>
      <c r="B4300" s="3"/>
      <c r="J4300" s="3"/>
      <c r="K4300" s="5"/>
      <c r="L4300" s="8"/>
      <c r="N4300" s="5"/>
      <c r="O4300" s="10"/>
      <c r="P4300" s="8"/>
    </row>
    <row r="4301" spans="1:16" s="2" customFormat="1" x14ac:dyDescent="0.15">
      <c r="A4301" s="3"/>
      <c r="B4301" s="3"/>
      <c r="J4301" s="3"/>
      <c r="K4301" s="5"/>
      <c r="L4301" s="8"/>
      <c r="N4301" s="5"/>
      <c r="O4301" s="10"/>
      <c r="P4301" s="8"/>
    </row>
    <row r="4302" spans="1:16" s="2" customFormat="1" x14ac:dyDescent="0.15">
      <c r="A4302" s="3"/>
      <c r="B4302" s="3"/>
      <c r="J4302" s="3"/>
      <c r="K4302" s="5"/>
      <c r="L4302" s="8"/>
      <c r="N4302" s="5"/>
      <c r="O4302" s="10"/>
      <c r="P4302" s="8"/>
    </row>
    <row r="4303" spans="1:16" s="2" customFormat="1" x14ac:dyDescent="0.15">
      <c r="A4303" s="3"/>
      <c r="B4303" s="3"/>
      <c r="J4303" s="3"/>
      <c r="K4303" s="5"/>
      <c r="L4303" s="8"/>
      <c r="N4303" s="5"/>
      <c r="O4303" s="10"/>
      <c r="P4303" s="8"/>
    </row>
    <row r="4304" spans="1:16" s="2" customFormat="1" x14ac:dyDescent="0.15">
      <c r="A4304" s="3"/>
      <c r="B4304" s="3"/>
      <c r="J4304" s="3"/>
      <c r="K4304" s="5"/>
      <c r="L4304" s="8"/>
      <c r="N4304" s="5"/>
      <c r="O4304" s="10"/>
      <c r="P4304" s="8"/>
    </row>
    <row r="4305" spans="1:16" s="2" customFormat="1" x14ac:dyDescent="0.15">
      <c r="A4305" s="3"/>
      <c r="B4305" s="3"/>
      <c r="J4305" s="3"/>
      <c r="K4305" s="5"/>
      <c r="L4305" s="8"/>
      <c r="N4305" s="5"/>
      <c r="O4305" s="10"/>
      <c r="P4305" s="8"/>
    </row>
    <row r="4306" spans="1:16" s="2" customFormat="1" x14ac:dyDescent="0.15">
      <c r="A4306" s="3"/>
      <c r="B4306" s="3"/>
      <c r="J4306" s="3"/>
      <c r="K4306" s="5"/>
      <c r="L4306" s="8"/>
      <c r="N4306" s="5"/>
      <c r="O4306" s="10"/>
      <c r="P4306" s="8"/>
    </row>
    <row r="4307" spans="1:16" s="2" customFormat="1" x14ac:dyDescent="0.15">
      <c r="A4307" s="3"/>
      <c r="B4307" s="3"/>
      <c r="J4307" s="3"/>
      <c r="K4307" s="5"/>
      <c r="L4307" s="8"/>
      <c r="N4307" s="5"/>
      <c r="O4307" s="10"/>
      <c r="P4307" s="8"/>
    </row>
    <row r="4308" spans="1:16" s="2" customFormat="1" x14ac:dyDescent="0.15">
      <c r="A4308" s="3"/>
      <c r="B4308" s="3"/>
      <c r="J4308" s="3"/>
      <c r="K4308" s="5"/>
      <c r="L4308" s="8"/>
      <c r="N4308" s="5"/>
      <c r="O4308" s="10"/>
      <c r="P4308" s="8"/>
    </row>
    <row r="4309" spans="1:16" s="2" customFormat="1" x14ac:dyDescent="0.15">
      <c r="A4309" s="3"/>
      <c r="B4309" s="3"/>
      <c r="J4309" s="3"/>
      <c r="K4309" s="5"/>
      <c r="L4309" s="8"/>
      <c r="N4309" s="5"/>
      <c r="O4309" s="10"/>
      <c r="P4309" s="8"/>
    </row>
    <row r="4310" spans="1:16" s="2" customFormat="1" x14ac:dyDescent="0.15">
      <c r="A4310" s="3"/>
      <c r="B4310" s="3"/>
      <c r="J4310" s="3"/>
      <c r="K4310" s="5"/>
      <c r="L4310" s="8"/>
      <c r="N4310" s="5"/>
      <c r="O4310" s="10"/>
      <c r="P4310" s="8"/>
    </row>
    <row r="4311" spans="1:16" s="2" customFormat="1" x14ac:dyDescent="0.15">
      <c r="A4311" s="3"/>
      <c r="B4311" s="3"/>
      <c r="J4311" s="3"/>
      <c r="K4311" s="5"/>
      <c r="L4311" s="8"/>
      <c r="N4311" s="5"/>
      <c r="O4311" s="10"/>
      <c r="P4311" s="8"/>
    </row>
    <row r="4312" spans="1:16" s="2" customFormat="1" x14ac:dyDescent="0.15">
      <c r="A4312" s="3"/>
      <c r="B4312" s="3"/>
      <c r="J4312" s="3"/>
      <c r="K4312" s="5"/>
      <c r="L4312" s="8"/>
      <c r="N4312" s="5"/>
      <c r="O4312" s="10"/>
      <c r="P4312" s="8"/>
    </row>
    <row r="4313" spans="1:16" s="2" customFormat="1" x14ac:dyDescent="0.15">
      <c r="A4313" s="3"/>
      <c r="B4313" s="3"/>
      <c r="J4313" s="3"/>
      <c r="K4313" s="5"/>
      <c r="L4313" s="8"/>
      <c r="N4313" s="5"/>
      <c r="O4313" s="10"/>
      <c r="P4313" s="8"/>
    </row>
    <row r="4314" spans="1:16" s="2" customFormat="1" x14ac:dyDescent="0.15">
      <c r="A4314" s="3"/>
      <c r="B4314" s="3"/>
      <c r="J4314" s="3"/>
      <c r="K4314" s="5"/>
      <c r="L4314" s="8"/>
      <c r="N4314" s="5"/>
      <c r="O4314" s="10"/>
      <c r="P4314" s="8"/>
    </row>
    <row r="4315" spans="1:16" s="2" customFormat="1" x14ac:dyDescent="0.15">
      <c r="A4315" s="3"/>
      <c r="B4315" s="3"/>
      <c r="J4315" s="3"/>
      <c r="K4315" s="5"/>
      <c r="L4315" s="8"/>
      <c r="N4315" s="5"/>
      <c r="O4315" s="10"/>
      <c r="P4315" s="8"/>
    </row>
    <row r="4316" spans="1:16" s="2" customFormat="1" x14ac:dyDescent="0.15">
      <c r="A4316" s="3"/>
      <c r="B4316" s="3"/>
      <c r="J4316" s="3"/>
      <c r="K4316" s="5"/>
      <c r="L4316" s="8"/>
      <c r="N4316" s="5"/>
      <c r="O4316" s="10"/>
      <c r="P4316" s="8"/>
    </row>
    <row r="4317" spans="1:16" s="2" customFormat="1" x14ac:dyDescent="0.15">
      <c r="A4317" s="3"/>
      <c r="B4317" s="3"/>
      <c r="J4317" s="3"/>
      <c r="K4317" s="5"/>
      <c r="L4317" s="8"/>
      <c r="N4317" s="5"/>
      <c r="O4317" s="10"/>
      <c r="P4317" s="8"/>
    </row>
    <row r="4318" spans="1:16" s="2" customFormat="1" x14ac:dyDescent="0.15">
      <c r="A4318" s="3"/>
      <c r="B4318" s="3"/>
      <c r="J4318" s="3"/>
      <c r="K4318" s="5"/>
      <c r="L4318" s="8"/>
      <c r="N4318" s="5"/>
      <c r="O4318" s="10"/>
      <c r="P4318" s="8"/>
    </row>
    <row r="4319" spans="1:16" s="2" customFormat="1" x14ac:dyDescent="0.15">
      <c r="A4319" s="3"/>
      <c r="B4319" s="3"/>
      <c r="J4319" s="3"/>
      <c r="K4319" s="5"/>
      <c r="L4319" s="8"/>
      <c r="N4319" s="5"/>
      <c r="O4319" s="10"/>
      <c r="P4319" s="8"/>
    </row>
    <row r="4320" spans="1:16" s="2" customFormat="1" x14ac:dyDescent="0.15">
      <c r="A4320" s="3"/>
      <c r="B4320" s="3"/>
      <c r="J4320" s="3"/>
      <c r="K4320" s="5"/>
      <c r="L4320" s="8"/>
      <c r="N4320" s="5"/>
      <c r="O4320" s="10"/>
      <c r="P4320" s="8"/>
    </row>
    <row r="4321" spans="1:16" s="2" customFormat="1" x14ac:dyDescent="0.15">
      <c r="A4321" s="3"/>
      <c r="B4321" s="3"/>
      <c r="J4321" s="3"/>
      <c r="K4321" s="5"/>
      <c r="L4321" s="8"/>
      <c r="N4321" s="5"/>
      <c r="O4321" s="10"/>
      <c r="P4321" s="8"/>
    </row>
    <row r="4322" spans="1:16" s="2" customFormat="1" x14ac:dyDescent="0.15">
      <c r="A4322" s="3"/>
      <c r="B4322" s="3"/>
      <c r="J4322" s="3"/>
      <c r="K4322" s="5"/>
      <c r="L4322" s="8"/>
      <c r="N4322" s="5"/>
      <c r="O4322" s="10"/>
      <c r="P4322" s="8"/>
    </row>
    <row r="4323" spans="1:16" s="2" customFormat="1" x14ac:dyDescent="0.15">
      <c r="A4323" s="3"/>
      <c r="B4323" s="3"/>
      <c r="J4323" s="3"/>
      <c r="K4323" s="5"/>
      <c r="L4323" s="8"/>
      <c r="N4323" s="5"/>
      <c r="O4323" s="10"/>
      <c r="P4323" s="8"/>
    </row>
    <row r="4324" spans="1:16" s="2" customFormat="1" x14ac:dyDescent="0.15">
      <c r="A4324" s="3"/>
      <c r="B4324" s="3"/>
      <c r="J4324" s="3"/>
      <c r="K4324" s="5"/>
      <c r="L4324" s="8"/>
      <c r="N4324" s="5"/>
      <c r="O4324" s="10"/>
      <c r="P4324" s="8"/>
    </row>
    <row r="4325" spans="1:16" s="2" customFormat="1" x14ac:dyDescent="0.15">
      <c r="A4325" s="3"/>
      <c r="B4325" s="3"/>
      <c r="J4325" s="3"/>
      <c r="K4325" s="5"/>
      <c r="L4325" s="8"/>
      <c r="N4325" s="5"/>
      <c r="O4325" s="10"/>
      <c r="P4325" s="8"/>
    </row>
    <row r="4326" spans="1:16" s="2" customFormat="1" x14ac:dyDescent="0.15">
      <c r="A4326" s="3"/>
      <c r="B4326" s="3"/>
      <c r="J4326" s="3"/>
      <c r="K4326" s="5"/>
      <c r="L4326" s="8"/>
      <c r="N4326" s="5"/>
      <c r="O4326" s="10"/>
      <c r="P4326" s="8"/>
    </row>
    <row r="4327" spans="1:16" s="2" customFormat="1" x14ac:dyDescent="0.15">
      <c r="A4327" s="3"/>
      <c r="B4327" s="3"/>
      <c r="J4327" s="3"/>
      <c r="K4327" s="5"/>
      <c r="L4327" s="8"/>
      <c r="N4327" s="5"/>
      <c r="O4327" s="10"/>
      <c r="P4327" s="8"/>
    </row>
    <row r="4328" spans="1:16" s="2" customFormat="1" x14ac:dyDescent="0.15">
      <c r="A4328" s="3"/>
      <c r="B4328" s="3"/>
      <c r="J4328" s="3"/>
      <c r="K4328" s="5"/>
      <c r="L4328" s="8"/>
      <c r="N4328" s="5"/>
      <c r="O4328" s="10"/>
      <c r="P4328" s="8"/>
    </row>
    <row r="4329" spans="1:16" s="2" customFormat="1" x14ac:dyDescent="0.15">
      <c r="A4329" s="3"/>
      <c r="B4329" s="3"/>
      <c r="J4329" s="3"/>
      <c r="K4329" s="5"/>
      <c r="L4329" s="8"/>
      <c r="N4329" s="5"/>
      <c r="O4329" s="10"/>
      <c r="P4329" s="8"/>
    </row>
    <row r="4330" spans="1:16" s="2" customFormat="1" x14ac:dyDescent="0.15">
      <c r="A4330" s="3"/>
      <c r="B4330" s="3"/>
      <c r="J4330" s="3"/>
      <c r="K4330" s="5"/>
      <c r="L4330" s="8"/>
      <c r="N4330" s="5"/>
      <c r="O4330" s="10"/>
      <c r="P4330" s="8"/>
    </row>
    <row r="4331" spans="1:16" s="2" customFormat="1" x14ac:dyDescent="0.15">
      <c r="A4331" s="3"/>
      <c r="B4331" s="3"/>
      <c r="J4331" s="3"/>
      <c r="K4331" s="5"/>
      <c r="L4331" s="8"/>
      <c r="N4331" s="5"/>
      <c r="O4331" s="10"/>
      <c r="P4331" s="8"/>
    </row>
    <row r="4332" spans="1:16" s="2" customFormat="1" x14ac:dyDescent="0.15">
      <c r="A4332" s="3"/>
      <c r="B4332" s="3"/>
      <c r="J4332" s="3"/>
      <c r="K4332" s="5"/>
      <c r="L4332" s="8"/>
      <c r="N4332" s="5"/>
      <c r="O4332" s="10"/>
      <c r="P4332" s="8"/>
    </row>
    <row r="4333" spans="1:16" s="2" customFormat="1" x14ac:dyDescent="0.15">
      <c r="A4333" s="3"/>
      <c r="B4333" s="3"/>
      <c r="J4333" s="3"/>
      <c r="K4333" s="5"/>
      <c r="L4333" s="8"/>
      <c r="N4333" s="5"/>
      <c r="O4333" s="10"/>
      <c r="P4333" s="8"/>
    </row>
    <row r="4334" spans="1:16" s="2" customFormat="1" x14ac:dyDescent="0.15">
      <c r="A4334" s="3"/>
      <c r="B4334" s="3"/>
      <c r="J4334" s="3"/>
      <c r="K4334" s="5"/>
      <c r="L4334" s="8"/>
      <c r="N4334" s="5"/>
      <c r="O4334" s="10"/>
      <c r="P4334" s="8"/>
    </row>
    <row r="4335" spans="1:16" s="2" customFormat="1" x14ac:dyDescent="0.15">
      <c r="A4335" s="3"/>
      <c r="B4335" s="3"/>
      <c r="J4335" s="3"/>
      <c r="K4335" s="5"/>
      <c r="L4335" s="8"/>
      <c r="N4335" s="5"/>
      <c r="O4335" s="10"/>
      <c r="P4335" s="8"/>
    </row>
    <row r="4336" spans="1:16" s="2" customFormat="1" x14ac:dyDescent="0.15">
      <c r="A4336" s="3"/>
      <c r="B4336" s="3"/>
      <c r="J4336" s="3"/>
      <c r="K4336" s="5"/>
      <c r="L4336" s="8"/>
      <c r="N4336" s="5"/>
      <c r="O4336" s="10"/>
      <c r="P4336" s="8"/>
    </row>
    <row r="4337" spans="1:16" s="2" customFormat="1" x14ac:dyDescent="0.15">
      <c r="A4337" s="3"/>
      <c r="B4337" s="3"/>
      <c r="J4337" s="3"/>
      <c r="K4337" s="5"/>
      <c r="L4337" s="8"/>
      <c r="N4337" s="5"/>
      <c r="O4337" s="10"/>
      <c r="P4337" s="8"/>
    </row>
    <row r="4338" spans="1:16" s="2" customFormat="1" x14ac:dyDescent="0.15">
      <c r="A4338" s="3"/>
      <c r="B4338" s="3"/>
      <c r="J4338" s="3"/>
      <c r="K4338" s="5"/>
      <c r="L4338" s="8"/>
      <c r="N4338" s="5"/>
      <c r="O4338" s="10"/>
      <c r="P4338" s="8"/>
    </row>
    <row r="4339" spans="1:16" s="2" customFormat="1" x14ac:dyDescent="0.15">
      <c r="A4339" s="3"/>
      <c r="B4339" s="3"/>
      <c r="J4339" s="3"/>
      <c r="K4339" s="5"/>
      <c r="L4339" s="8"/>
      <c r="N4339" s="5"/>
      <c r="O4339" s="10"/>
      <c r="P4339" s="8"/>
    </row>
    <row r="4340" spans="1:16" s="2" customFormat="1" x14ac:dyDescent="0.15">
      <c r="A4340" s="3"/>
      <c r="B4340" s="3"/>
      <c r="J4340" s="3"/>
      <c r="K4340" s="5"/>
      <c r="L4340" s="8"/>
      <c r="N4340" s="5"/>
      <c r="O4340" s="10"/>
      <c r="P4340" s="8"/>
    </row>
    <row r="4341" spans="1:16" s="2" customFormat="1" x14ac:dyDescent="0.15">
      <c r="A4341" s="3"/>
      <c r="B4341" s="3"/>
      <c r="J4341" s="3"/>
      <c r="K4341" s="5"/>
      <c r="L4341" s="8"/>
      <c r="N4341" s="5"/>
      <c r="O4341" s="10"/>
      <c r="P4341" s="8"/>
    </row>
    <row r="4342" spans="1:16" s="2" customFormat="1" x14ac:dyDescent="0.15">
      <c r="A4342" s="3"/>
      <c r="B4342" s="3"/>
      <c r="J4342" s="3"/>
      <c r="K4342" s="5"/>
      <c r="L4342" s="8"/>
      <c r="N4342" s="5"/>
      <c r="O4342" s="10"/>
      <c r="P4342" s="8"/>
    </row>
    <row r="4343" spans="1:16" s="2" customFormat="1" x14ac:dyDescent="0.15">
      <c r="A4343" s="3"/>
      <c r="B4343" s="3"/>
      <c r="J4343" s="3"/>
      <c r="K4343" s="5"/>
      <c r="L4343" s="8"/>
      <c r="N4343" s="5"/>
      <c r="O4343" s="10"/>
      <c r="P4343" s="8"/>
    </row>
    <row r="4344" spans="1:16" s="2" customFormat="1" x14ac:dyDescent="0.15">
      <c r="A4344" s="3"/>
      <c r="B4344" s="3"/>
      <c r="J4344" s="3"/>
      <c r="K4344" s="5"/>
      <c r="L4344" s="8"/>
      <c r="N4344" s="5"/>
      <c r="O4344" s="10"/>
      <c r="P4344" s="8"/>
    </row>
    <row r="4345" spans="1:16" s="2" customFormat="1" x14ac:dyDescent="0.15">
      <c r="A4345" s="3"/>
      <c r="B4345" s="3"/>
      <c r="J4345" s="3"/>
      <c r="K4345" s="5"/>
      <c r="L4345" s="8"/>
      <c r="N4345" s="5"/>
      <c r="O4345" s="10"/>
      <c r="P4345" s="8"/>
    </row>
    <row r="4346" spans="1:16" s="2" customFormat="1" x14ac:dyDescent="0.15">
      <c r="A4346" s="3"/>
      <c r="B4346" s="3"/>
      <c r="J4346" s="3"/>
      <c r="K4346" s="5"/>
      <c r="L4346" s="8"/>
      <c r="N4346" s="5"/>
      <c r="O4346" s="10"/>
      <c r="P4346" s="8"/>
    </row>
    <row r="4347" spans="1:16" s="2" customFormat="1" x14ac:dyDescent="0.15">
      <c r="A4347" s="3"/>
      <c r="B4347" s="3"/>
      <c r="J4347" s="3"/>
      <c r="K4347" s="5"/>
      <c r="L4347" s="8"/>
      <c r="N4347" s="5"/>
      <c r="O4347" s="10"/>
      <c r="P4347" s="8"/>
    </row>
    <row r="4348" spans="1:16" s="2" customFormat="1" x14ac:dyDescent="0.15">
      <c r="A4348" s="3"/>
      <c r="B4348" s="3"/>
      <c r="J4348" s="3"/>
      <c r="K4348" s="5"/>
      <c r="L4348" s="8"/>
      <c r="N4348" s="5"/>
      <c r="O4348" s="10"/>
      <c r="P4348" s="8"/>
    </row>
    <row r="4349" spans="1:16" s="2" customFormat="1" x14ac:dyDescent="0.15">
      <c r="A4349" s="3"/>
      <c r="B4349" s="3"/>
      <c r="J4349" s="3"/>
      <c r="K4349" s="5"/>
      <c r="L4349" s="8"/>
      <c r="N4349" s="5"/>
      <c r="O4349" s="10"/>
      <c r="P4349" s="8"/>
    </row>
    <row r="4350" spans="1:16" s="2" customFormat="1" x14ac:dyDescent="0.15">
      <c r="A4350" s="3"/>
      <c r="B4350" s="3"/>
      <c r="J4350" s="3"/>
      <c r="K4350" s="5"/>
      <c r="L4350" s="8"/>
      <c r="N4350" s="5"/>
      <c r="O4350" s="10"/>
      <c r="P4350" s="8"/>
    </row>
    <row r="4351" spans="1:16" s="2" customFormat="1" x14ac:dyDescent="0.15">
      <c r="A4351" s="3"/>
      <c r="B4351" s="3"/>
      <c r="J4351" s="3"/>
      <c r="K4351" s="5"/>
      <c r="L4351" s="8"/>
      <c r="N4351" s="5"/>
      <c r="O4351" s="10"/>
      <c r="P4351" s="8"/>
    </row>
    <row r="4352" spans="1:16" s="2" customFormat="1" x14ac:dyDescent="0.15">
      <c r="A4352" s="3"/>
      <c r="B4352" s="3"/>
      <c r="J4352" s="3"/>
      <c r="K4352" s="5"/>
      <c r="L4352" s="8"/>
      <c r="N4352" s="5"/>
      <c r="O4352" s="10"/>
      <c r="P4352" s="8"/>
    </row>
    <row r="4353" spans="1:16" s="2" customFormat="1" x14ac:dyDescent="0.15">
      <c r="A4353" s="3"/>
      <c r="B4353" s="3"/>
      <c r="J4353" s="3"/>
      <c r="K4353" s="5"/>
      <c r="L4353" s="8"/>
      <c r="N4353" s="5"/>
      <c r="O4353" s="10"/>
      <c r="P4353" s="8"/>
    </row>
    <row r="4354" spans="1:16" s="2" customFormat="1" x14ac:dyDescent="0.15">
      <c r="A4354" s="3"/>
      <c r="B4354" s="3"/>
      <c r="J4354" s="3"/>
      <c r="K4354" s="5"/>
      <c r="L4354" s="8"/>
      <c r="N4354" s="5"/>
      <c r="O4354" s="10"/>
      <c r="P4354" s="8"/>
    </row>
    <row r="4355" spans="1:16" s="2" customFormat="1" x14ac:dyDescent="0.15">
      <c r="A4355" s="3"/>
      <c r="B4355" s="3"/>
      <c r="J4355" s="3"/>
      <c r="K4355" s="5"/>
      <c r="L4355" s="8"/>
      <c r="N4355" s="5"/>
      <c r="O4355" s="10"/>
      <c r="P4355" s="8"/>
    </row>
    <row r="4356" spans="1:16" s="2" customFormat="1" x14ac:dyDescent="0.15">
      <c r="A4356" s="3"/>
      <c r="B4356" s="3"/>
      <c r="J4356" s="3"/>
      <c r="K4356" s="5"/>
      <c r="L4356" s="8"/>
      <c r="N4356" s="5"/>
      <c r="O4356" s="10"/>
      <c r="P4356" s="8"/>
    </row>
    <row r="4357" spans="1:16" s="2" customFormat="1" x14ac:dyDescent="0.15">
      <c r="A4357" s="3"/>
      <c r="B4357" s="3"/>
      <c r="J4357" s="3"/>
      <c r="K4357" s="5"/>
      <c r="L4357" s="8"/>
      <c r="N4357" s="5"/>
      <c r="O4357" s="10"/>
      <c r="P4357" s="8"/>
    </row>
    <row r="4358" spans="1:16" s="2" customFormat="1" x14ac:dyDescent="0.15">
      <c r="A4358" s="3"/>
      <c r="B4358" s="3"/>
      <c r="J4358" s="3"/>
      <c r="K4358" s="5"/>
      <c r="L4358" s="8"/>
      <c r="N4358" s="5"/>
      <c r="O4358" s="10"/>
      <c r="P4358" s="8"/>
    </row>
    <row r="4359" spans="1:16" s="2" customFormat="1" x14ac:dyDescent="0.15">
      <c r="A4359" s="3"/>
      <c r="B4359" s="3"/>
      <c r="J4359" s="3"/>
      <c r="K4359" s="5"/>
      <c r="L4359" s="8"/>
      <c r="N4359" s="5"/>
      <c r="O4359" s="10"/>
      <c r="P4359" s="8"/>
    </row>
    <row r="4360" spans="1:16" s="2" customFormat="1" x14ac:dyDescent="0.15">
      <c r="A4360" s="3"/>
      <c r="B4360" s="3"/>
      <c r="J4360" s="3"/>
      <c r="K4360" s="5"/>
      <c r="L4360" s="8"/>
      <c r="N4360" s="5"/>
      <c r="O4360" s="10"/>
      <c r="P4360" s="8"/>
    </row>
    <row r="4361" spans="1:16" s="2" customFormat="1" x14ac:dyDescent="0.15">
      <c r="A4361" s="3"/>
      <c r="B4361" s="3"/>
      <c r="J4361" s="3"/>
      <c r="K4361" s="5"/>
      <c r="L4361" s="8"/>
      <c r="N4361" s="5"/>
      <c r="O4361" s="10"/>
      <c r="P4361" s="8"/>
    </row>
    <row r="4362" spans="1:16" s="2" customFormat="1" x14ac:dyDescent="0.15">
      <c r="A4362" s="3"/>
      <c r="B4362" s="3"/>
      <c r="J4362" s="3"/>
      <c r="K4362" s="5"/>
      <c r="L4362" s="8"/>
      <c r="N4362" s="5"/>
      <c r="O4362" s="10"/>
      <c r="P4362" s="8"/>
    </row>
    <row r="4363" spans="1:16" s="2" customFormat="1" x14ac:dyDescent="0.15">
      <c r="A4363" s="3"/>
      <c r="B4363" s="3"/>
      <c r="J4363" s="3"/>
      <c r="K4363" s="5"/>
      <c r="L4363" s="8"/>
      <c r="N4363" s="5"/>
      <c r="O4363" s="10"/>
      <c r="P4363" s="8"/>
    </row>
    <row r="4364" spans="1:16" s="2" customFormat="1" x14ac:dyDescent="0.15">
      <c r="A4364" s="3"/>
      <c r="B4364" s="3"/>
      <c r="J4364" s="3"/>
      <c r="K4364" s="5"/>
      <c r="L4364" s="8"/>
      <c r="N4364" s="5"/>
      <c r="O4364" s="10"/>
      <c r="P4364" s="8"/>
    </row>
    <row r="4365" spans="1:16" s="2" customFormat="1" x14ac:dyDescent="0.15">
      <c r="A4365" s="3"/>
      <c r="B4365" s="3"/>
      <c r="J4365" s="3"/>
      <c r="K4365" s="5"/>
      <c r="L4365" s="8"/>
      <c r="N4365" s="5"/>
      <c r="O4365" s="10"/>
      <c r="P4365" s="8"/>
    </row>
    <row r="4366" spans="1:16" s="2" customFormat="1" x14ac:dyDescent="0.15">
      <c r="A4366" s="3"/>
      <c r="B4366" s="3"/>
      <c r="J4366" s="3"/>
      <c r="K4366" s="5"/>
      <c r="L4366" s="8"/>
      <c r="N4366" s="5"/>
      <c r="O4366" s="10"/>
      <c r="P4366" s="8"/>
    </row>
    <row r="4367" spans="1:16" s="2" customFormat="1" x14ac:dyDescent="0.15">
      <c r="A4367" s="3"/>
      <c r="B4367" s="3"/>
      <c r="J4367" s="3"/>
      <c r="K4367" s="5"/>
      <c r="L4367" s="8"/>
      <c r="N4367" s="5"/>
      <c r="O4367" s="10"/>
      <c r="P4367" s="8"/>
    </row>
    <row r="4368" spans="1:16" s="2" customFormat="1" x14ac:dyDescent="0.15">
      <c r="A4368" s="3"/>
      <c r="B4368" s="3"/>
      <c r="J4368" s="3"/>
      <c r="K4368" s="5"/>
      <c r="L4368" s="8"/>
      <c r="N4368" s="5"/>
      <c r="O4368" s="10"/>
      <c r="P4368" s="8"/>
    </row>
    <row r="4369" spans="1:16" s="2" customFormat="1" x14ac:dyDescent="0.15">
      <c r="A4369" s="3"/>
      <c r="B4369" s="3"/>
      <c r="J4369" s="3"/>
      <c r="K4369" s="5"/>
      <c r="L4369" s="8"/>
      <c r="N4369" s="5"/>
      <c r="O4369" s="10"/>
      <c r="P4369" s="8"/>
    </row>
    <row r="4370" spans="1:16" s="2" customFormat="1" x14ac:dyDescent="0.15">
      <c r="A4370" s="3"/>
      <c r="B4370" s="3"/>
      <c r="J4370" s="3"/>
      <c r="K4370" s="5"/>
      <c r="L4370" s="8"/>
      <c r="N4370" s="5"/>
      <c r="O4370" s="10"/>
      <c r="P4370" s="8"/>
    </row>
    <row r="4371" spans="1:16" s="2" customFormat="1" x14ac:dyDescent="0.15">
      <c r="A4371" s="3"/>
      <c r="B4371" s="3"/>
      <c r="J4371" s="3"/>
      <c r="K4371" s="5"/>
      <c r="L4371" s="8"/>
      <c r="N4371" s="5"/>
      <c r="O4371" s="10"/>
      <c r="P4371" s="8"/>
    </row>
    <row r="4372" spans="1:16" s="2" customFormat="1" x14ac:dyDescent="0.15">
      <c r="A4372" s="3"/>
      <c r="B4372" s="3"/>
      <c r="J4372" s="3"/>
      <c r="K4372" s="5"/>
      <c r="L4372" s="8"/>
      <c r="N4372" s="5"/>
      <c r="O4372" s="10"/>
      <c r="P4372" s="8"/>
    </row>
    <row r="4373" spans="1:16" s="2" customFormat="1" x14ac:dyDescent="0.15">
      <c r="A4373" s="3"/>
      <c r="B4373" s="3"/>
      <c r="J4373" s="3"/>
      <c r="K4373" s="5"/>
      <c r="L4373" s="8"/>
      <c r="N4373" s="5"/>
      <c r="O4373" s="10"/>
      <c r="P4373" s="8"/>
    </row>
    <row r="4374" spans="1:16" s="2" customFormat="1" x14ac:dyDescent="0.15">
      <c r="A4374" s="3"/>
      <c r="B4374" s="3"/>
      <c r="J4374" s="3"/>
      <c r="K4374" s="5"/>
      <c r="L4374" s="8"/>
      <c r="N4374" s="5"/>
      <c r="O4374" s="10"/>
      <c r="P4374" s="8"/>
    </row>
    <row r="4375" spans="1:16" s="2" customFormat="1" x14ac:dyDescent="0.15">
      <c r="A4375" s="3"/>
      <c r="B4375" s="3"/>
      <c r="J4375" s="3"/>
      <c r="K4375" s="5"/>
      <c r="L4375" s="8"/>
      <c r="N4375" s="5"/>
      <c r="O4375" s="10"/>
      <c r="P4375" s="8"/>
    </row>
    <row r="4376" spans="1:16" s="2" customFormat="1" x14ac:dyDescent="0.15">
      <c r="A4376" s="3"/>
      <c r="B4376" s="3"/>
      <c r="J4376" s="3"/>
      <c r="K4376" s="5"/>
      <c r="L4376" s="8"/>
      <c r="N4376" s="5"/>
      <c r="O4376" s="10"/>
      <c r="P4376" s="8"/>
    </row>
    <row r="4377" spans="1:16" s="2" customFormat="1" x14ac:dyDescent="0.15">
      <c r="A4377" s="3"/>
      <c r="B4377" s="3"/>
      <c r="J4377" s="3"/>
      <c r="K4377" s="5"/>
      <c r="L4377" s="8"/>
      <c r="N4377" s="5"/>
      <c r="O4377" s="10"/>
      <c r="P4377" s="8"/>
    </row>
    <row r="4378" spans="1:16" s="2" customFormat="1" x14ac:dyDescent="0.15">
      <c r="A4378" s="3"/>
      <c r="B4378" s="3"/>
      <c r="J4378" s="3"/>
      <c r="K4378" s="5"/>
      <c r="L4378" s="8"/>
      <c r="N4378" s="5"/>
      <c r="O4378" s="10"/>
      <c r="P4378" s="8"/>
    </row>
    <row r="4379" spans="1:16" s="2" customFormat="1" x14ac:dyDescent="0.15">
      <c r="A4379" s="3"/>
      <c r="B4379" s="3"/>
      <c r="J4379" s="3"/>
      <c r="K4379" s="5"/>
      <c r="L4379" s="8"/>
      <c r="N4379" s="5"/>
      <c r="O4379" s="10"/>
      <c r="P4379" s="8"/>
    </row>
    <row r="4380" spans="1:16" s="2" customFormat="1" x14ac:dyDescent="0.15">
      <c r="A4380" s="3"/>
      <c r="B4380" s="3"/>
      <c r="J4380" s="3"/>
      <c r="K4380" s="5"/>
      <c r="L4380" s="8"/>
      <c r="N4380" s="5"/>
      <c r="O4380" s="10"/>
      <c r="P4380" s="8"/>
    </row>
    <row r="4381" spans="1:16" s="2" customFormat="1" x14ac:dyDescent="0.15">
      <c r="A4381" s="3"/>
      <c r="B4381" s="3"/>
      <c r="J4381" s="3"/>
      <c r="K4381" s="5"/>
      <c r="L4381" s="8"/>
      <c r="N4381" s="5"/>
      <c r="O4381" s="10"/>
      <c r="P4381" s="8"/>
    </row>
    <row r="4382" spans="1:16" s="2" customFormat="1" x14ac:dyDescent="0.15">
      <c r="A4382" s="3"/>
      <c r="B4382" s="3"/>
      <c r="J4382" s="3"/>
      <c r="K4382" s="5"/>
      <c r="L4382" s="8"/>
      <c r="N4382" s="5"/>
      <c r="O4382" s="10"/>
      <c r="P4382" s="8"/>
    </row>
    <row r="4383" spans="1:16" s="2" customFormat="1" x14ac:dyDescent="0.15">
      <c r="A4383" s="3"/>
      <c r="B4383" s="3"/>
      <c r="J4383" s="3"/>
      <c r="K4383" s="5"/>
      <c r="L4383" s="8"/>
      <c r="N4383" s="5"/>
      <c r="O4383" s="10"/>
      <c r="P4383" s="8"/>
    </row>
    <row r="4384" spans="1:16" s="2" customFormat="1" x14ac:dyDescent="0.15">
      <c r="A4384" s="3"/>
      <c r="B4384" s="3"/>
      <c r="J4384" s="3"/>
      <c r="K4384" s="5"/>
      <c r="L4384" s="8"/>
      <c r="N4384" s="5"/>
      <c r="O4384" s="10"/>
      <c r="P4384" s="8"/>
    </row>
    <row r="4385" spans="1:16" s="2" customFormat="1" x14ac:dyDescent="0.15">
      <c r="A4385" s="3"/>
      <c r="B4385" s="3"/>
      <c r="J4385" s="3"/>
      <c r="K4385" s="5"/>
      <c r="L4385" s="8"/>
      <c r="N4385" s="5"/>
      <c r="O4385" s="10"/>
      <c r="P4385" s="8"/>
    </row>
    <row r="4386" spans="1:16" s="2" customFormat="1" x14ac:dyDescent="0.15">
      <c r="A4386" s="3"/>
      <c r="B4386" s="3"/>
      <c r="J4386" s="3"/>
      <c r="K4386" s="5"/>
      <c r="L4386" s="8"/>
      <c r="N4386" s="5"/>
      <c r="O4386" s="10"/>
      <c r="P4386" s="8"/>
    </row>
    <row r="4387" spans="1:16" s="2" customFormat="1" x14ac:dyDescent="0.15">
      <c r="A4387" s="3"/>
      <c r="B4387" s="3"/>
      <c r="J4387" s="3"/>
      <c r="K4387" s="5"/>
      <c r="L4387" s="8"/>
      <c r="N4387" s="5"/>
      <c r="O4387" s="10"/>
      <c r="P4387" s="8"/>
    </row>
    <row r="4388" spans="1:16" s="2" customFormat="1" x14ac:dyDescent="0.15">
      <c r="A4388" s="3"/>
      <c r="B4388" s="3"/>
      <c r="J4388" s="3"/>
      <c r="K4388" s="5"/>
      <c r="L4388" s="8"/>
      <c r="N4388" s="5"/>
      <c r="O4388" s="10"/>
      <c r="P4388" s="8"/>
    </row>
    <row r="4389" spans="1:16" s="2" customFormat="1" x14ac:dyDescent="0.15">
      <c r="A4389" s="3"/>
      <c r="B4389" s="3"/>
      <c r="J4389" s="3"/>
      <c r="K4389" s="5"/>
      <c r="L4389" s="8"/>
      <c r="N4389" s="5"/>
      <c r="O4389" s="10"/>
      <c r="P4389" s="8"/>
    </row>
    <row r="4390" spans="1:16" s="2" customFormat="1" x14ac:dyDescent="0.15">
      <c r="A4390" s="3"/>
      <c r="B4390" s="3"/>
      <c r="J4390" s="3"/>
      <c r="K4390" s="5"/>
      <c r="L4390" s="8"/>
      <c r="N4390" s="5"/>
      <c r="O4390" s="10"/>
      <c r="P4390" s="8"/>
    </row>
    <row r="4391" spans="1:16" s="2" customFormat="1" x14ac:dyDescent="0.15">
      <c r="A4391" s="3"/>
      <c r="B4391" s="3"/>
      <c r="J4391" s="3"/>
      <c r="K4391" s="5"/>
      <c r="L4391" s="8"/>
      <c r="N4391" s="5"/>
      <c r="O4391" s="10"/>
      <c r="P4391" s="8"/>
    </row>
    <row r="4392" spans="1:16" s="2" customFormat="1" x14ac:dyDescent="0.15">
      <c r="A4392" s="3"/>
      <c r="B4392" s="3"/>
      <c r="J4392" s="3"/>
      <c r="K4392" s="5"/>
      <c r="L4392" s="8"/>
      <c r="N4392" s="5"/>
      <c r="O4392" s="10"/>
      <c r="P4392" s="8"/>
    </row>
    <row r="4393" spans="1:16" s="2" customFormat="1" x14ac:dyDescent="0.15">
      <c r="A4393" s="3"/>
      <c r="B4393" s="3"/>
      <c r="J4393" s="3"/>
      <c r="K4393" s="5"/>
      <c r="L4393" s="8"/>
      <c r="N4393" s="5"/>
      <c r="O4393" s="10"/>
      <c r="P4393" s="8"/>
    </row>
    <row r="4394" spans="1:16" s="2" customFormat="1" x14ac:dyDescent="0.15">
      <c r="A4394" s="3"/>
      <c r="B4394" s="3"/>
      <c r="J4394" s="3"/>
      <c r="K4394" s="5"/>
      <c r="L4394" s="8"/>
      <c r="N4394" s="5"/>
      <c r="O4394" s="10"/>
      <c r="P4394" s="8"/>
    </row>
    <row r="4395" spans="1:16" s="2" customFormat="1" x14ac:dyDescent="0.15">
      <c r="A4395" s="3"/>
      <c r="B4395" s="3"/>
      <c r="J4395" s="3"/>
      <c r="K4395" s="5"/>
      <c r="L4395" s="8"/>
      <c r="N4395" s="5"/>
      <c r="O4395" s="10"/>
      <c r="P4395" s="8"/>
    </row>
    <row r="4396" spans="1:16" s="2" customFormat="1" x14ac:dyDescent="0.15">
      <c r="A4396" s="3"/>
      <c r="B4396" s="3"/>
      <c r="J4396" s="3"/>
      <c r="K4396" s="5"/>
      <c r="L4396" s="8"/>
      <c r="N4396" s="5"/>
      <c r="O4396" s="10"/>
      <c r="P4396" s="8"/>
    </row>
    <row r="4397" spans="1:16" s="2" customFormat="1" x14ac:dyDescent="0.15">
      <c r="A4397" s="3"/>
      <c r="B4397" s="3"/>
      <c r="J4397" s="3"/>
      <c r="K4397" s="5"/>
      <c r="L4397" s="8"/>
      <c r="N4397" s="5"/>
      <c r="O4397" s="10"/>
      <c r="P4397" s="8"/>
    </row>
    <row r="4398" spans="1:16" s="2" customFormat="1" x14ac:dyDescent="0.15">
      <c r="A4398" s="3"/>
      <c r="B4398" s="3"/>
      <c r="J4398" s="3"/>
      <c r="K4398" s="5"/>
      <c r="L4398" s="8"/>
      <c r="N4398" s="5"/>
      <c r="O4398" s="10"/>
      <c r="P4398" s="8"/>
    </row>
    <row r="4399" spans="1:16" s="2" customFormat="1" x14ac:dyDescent="0.15">
      <c r="A4399" s="3"/>
      <c r="B4399" s="3"/>
      <c r="J4399" s="3"/>
      <c r="K4399" s="5"/>
      <c r="L4399" s="8"/>
      <c r="N4399" s="5"/>
      <c r="O4399" s="10"/>
      <c r="P4399" s="8"/>
    </row>
    <row r="4400" spans="1:16" s="2" customFormat="1" x14ac:dyDescent="0.15">
      <c r="A4400" s="3"/>
      <c r="B4400" s="3"/>
      <c r="J4400" s="3"/>
      <c r="K4400" s="5"/>
      <c r="L4400" s="8"/>
      <c r="N4400" s="5"/>
      <c r="O4400" s="10"/>
      <c r="P4400" s="8"/>
    </row>
    <row r="4401" spans="1:16" s="2" customFormat="1" x14ac:dyDescent="0.15">
      <c r="A4401" s="3"/>
      <c r="B4401" s="3"/>
      <c r="J4401" s="3"/>
      <c r="K4401" s="5"/>
      <c r="L4401" s="8"/>
      <c r="N4401" s="5"/>
      <c r="O4401" s="10"/>
      <c r="P4401" s="8"/>
    </row>
    <row r="4402" spans="1:16" s="2" customFormat="1" x14ac:dyDescent="0.15">
      <c r="A4402" s="3"/>
      <c r="B4402" s="3"/>
      <c r="J4402" s="3"/>
      <c r="K4402" s="5"/>
      <c r="L4402" s="8"/>
      <c r="N4402" s="5"/>
      <c r="O4402" s="10"/>
      <c r="P4402" s="8"/>
    </row>
    <row r="4403" spans="1:16" s="2" customFormat="1" x14ac:dyDescent="0.15">
      <c r="A4403" s="3"/>
      <c r="B4403" s="3"/>
      <c r="J4403" s="3"/>
      <c r="K4403" s="5"/>
      <c r="L4403" s="8"/>
      <c r="N4403" s="5"/>
      <c r="O4403" s="10"/>
      <c r="P4403" s="8"/>
    </row>
    <row r="4404" spans="1:16" s="2" customFormat="1" x14ac:dyDescent="0.15">
      <c r="A4404" s="3"/>
      <c r="B4404" s="3"/>
      <c r="J4404" s="3"/>
      <c r="K4404" s="5"/>
      <c r="L4404" s="8"/>
      <c r="N4404" s="5"/>
      <c r="O4404" s="10"/>
      <c r="P4404" s="8"/>
    </row>
    <row r="4405" spans="1:16" s="2" customFormat="1" x14ac:dyDescent="0.15">
      <c r="A4405" s="3"/>
      <c r="B4405" s="3"/>
      <c r="J4405" s="3"/>
      <c r="K4405" s="5"/>
      <c r="L4405" s="8"/>
      <c r="N4405" s="5"/>
      <c r="O4405" s="10"/>
      <c r="P4405" s="8"/>
    </row>
    <row r="4406" spans="1:16" s="2" customFormat="1" x14ac:dyDescent="0.15">
      <c r="A4406" s="3"/>
      <c r="B4406" s="3"/>
      <c r="J4406" s="3"/>
      <c r="K4406" s="5"/>
      <c r="L4406" s="8"/>
      <c r="N4406" s="5"/>
      <c r="O4406" s="10"/>
      <c r="P4406" s="8"/>
    </row>
    <row r="4407" spans="1:16" s="2" customFormat="1" x14ac:dyDescent="0.15">
      <c r="A4407" s="3"/>
      <c r="B4407" s="3"/>
      <c r="J4407" s="3"/>
      <c r="K4407" s="5"/>
      <c r="L4407" s="8"/>
      <c r="N4407" s="5"/>
      <c r="O4407" s="10"/>
      <c r="P4407" s="8"/>
    </row>
    <row r="4408" spans="1:16" s="2" customFormat="1" x14ac:dyDescent="0.15">
      <c r="A4408" s="3"/>
      <c r="B4408" s="3"/>
      <c r="J4408" s="3"/>
      <c r="K4408" s="5"/>
      <c r="L4408" s="8"/>
      <c r="N4408" s="5"/>
      <c r="O4408" s="10"/>
      <c r="P4408" s="8"/>
    </row>
    <row r="4409" spans="1:16" s="2" customFormat="1" x14ac:dyDescent="0.15">
      <c r="A4409" s="3"/>
      <c r="B4409" s="3"/>
      <c r="J4409" s="3"/>
      <c r="K4409" s="5"/>
      <c r="L4409" s="8"/>
      <c r="N4409" s="5"/>
      <c r="O4409" s="10"/>
      <c r="P4409" s="8"/>
    </row>
    <row r="4410" spans="1:16" s="2" customFormat="1" x14ac:dyDescent="0.15">
      <c r="A4410" s="3"/>
      <c r="B4410" s="3"/>
      <c r="J4410" s="3"/>
      <c r="K4410" s="5"/>
      <c r="L4410" s="8"/>
      <c r="N4410" s="5"/>
      <c r="O4410" s="10"/>
      <c r="P4410" s="8"/>
    </row>
    <row r="4411" spans="1:16" s="2" customFormat="1" x14ac:dyDescent="0.15">
      <c r="A4411" s="3"/>
      <c r="B4411" s="3"/>
      <c r="J4411" s="3"/>
      <c r="K4411" s="5"/>
      <c r="L4411" s="8"/>
      <c r="N4411" s="5"/>
      <c r="O4411" s="10"/>
      <c r="P4411" s="8"/>
    </row>
    <row r="4412" spans="1:16" s="2" customFormat="1" x14ac:dyDescent="0.15">
      <c r="A4412" s="3"/>
      <c r="B4412" s="3"/>
      <c r="J4412" s="3"/>
      <c r="K4412" s="5"/>
      <c r="L4412" s="8"/>
      <c r="N4412" s="5"/>
      <c r="O4412" s="10"/>
      <c r="P4412" s="8"/>
    </row>
    <row r="4413" spans="1:16" s="2" customFormat="1" x14ac:dyDescent="0.15">
      <c r="A4413" s="3"/>
      <c r="B4413" s="3"/>
      <c r="J4413" s="3"/>
      <c r="K4413" s="5"/>
      <c r="L4413" s="8"/>
      <c r="N4413" s="5"/>
      <c r="O4413" s="10"/>
      <c r="P4413" s="8"/>
    </row>
    <row r="4414" spans="1:16" s="2" customFormat="1" x14ac:dyDescent="0.15">
      <c r="A4414" s="3"/>
      <c r="B4414" s="3"/>
      <c r="J4414" s="3"/>
      <c r="K4414" s="5"/>
      <c r="L4414" s="8"/>
      <c r="N4414" s="5"/>
      <c r="O4414" s="10"/>
      <c r="P4414" s="8"/>
    </row>
    <row r="4415" spans="1:16" s="2" customFormat="1" x14ac:dyDescent="0.15">
      <c r="A4415" s="3"/>
      <c r="B4415" s="3"/>
      <c r="J4415" s="3"/>
      <c r="K4415" s="5"/>
      <c r="L4415" s="8"/>
      <c r="N4415" s="5"/>
      <c r="O4415" s="10"/>
      <c r="P4415" s="8"/>
    </row>
    <row r="4416" spans="1:16" s="2" customFormat="1" x14ac:dyDescent="0.15">
      <c r="A4416" s="3"/>
      <c r="B4416" s="3"/>
      <c r="J4416" s="3"/>
      <c r="K4416" s="5"/>
      <c r="L4416" s="8"/>
      <c r="N4416" s="5"/>
      <c r="O4416" s="10"/>
      <c r="P4416" s="8"/>
    </row>
    <row r="4417" spans="1:16" s="2" customFormat="1" x14ac:dyDescent="0.15">
      <c r="A4417" s="3"/>
      <c r="B4417" s="3"/>
      <c r="J4417" s="3"/>
      <c r="K4417" s="5"/>
      <c r="L4417" s="8"/>
      <c r="N4417" s="5"/>
      <c r="O4417" s="10"/>
      <c r="P4417" s="8"/>
    </row>
    <row r="4418" spans="1:16" s="2" customFormat="1" x14ac:dyDescent="0.15">
      <c r="A4418" s="3"/>
      <c r="B4418" s="3"/>
      <c r="J4418" s="3"/>
      <c r="K4418" s="5"/>
      <c r="L4418" s="8"/>
      <c r="N4418" s="5"/>
      <c r="O4418" s="10"/>
      <c r="P4418" s="8"/>
    </row>
    <row r="4419" spans="1:16" s="2" customFormat="1" x14ac:dyDescent="0.15">
      <c r="A4419" s="3"/>
      <c r="B4419" s="3"/>
      <c r="J4419" s="3"/>
      <c r="K4419" s="5"/>
      <c r="L4419" s="8"/>
      <c r="N4419" s="5"/>
      <c r="O4419" s="10"/>
      <c r="P4419" s="8"/>
    </row>
    <row r="4420" spans="1:16" s="2" customFormat="1" x14ac:dyDescent="0.15">
      <c r="A4420" s="3"/>
      <c r="B4420" s="3"/>
      <c r="J4420" s="3"/>
      <c r="K4420" s="5"/>
      <c r="L4420" s="8"/>
      <c r="N4420" s="5"/>
      <c r="O4420" s="10"/>
      <c r="P4420" s="8"/>
    </row>
    <row r="4421" spans="1:16" s="2" customFormat="1" x14ac:dyDescent="0.15">
      <c r="A4421" s="3"/>
      <c r="B4421" s="3"/>
      <c r="J4421" s="3"/>
      <c r="K4421" s="5"/>
      <c r="L4421" s="8"/>
      <c r="N4421" s="5"/>
      <c r="O4421" s="10"/>
      <c r="P4421" s="8"/>
    </row>
    <row r="4422" spans="1:16" s="2" customFormat="1" x14ac:dyDescent="0.15">
      <c r="A4422" s="3"/>
      <c r="B4422" s="3"/>
      <c r="J4422" s="3"/>
      <c r="K4422" s="5"/>
      <c r="L4422" s="8"/>
      <c r="N4422" s="5"/>
      <c r="O4422" s="10"/>
      <c r="P4422" s="8"/>
    </row>
    <row r="4423" spans="1:16" s="2" customFormat="1" x14ac:dyDescent="0.15">
      <c r="A4423" s="3"/>
      <c r="B4423" s="3"/>
      <c r="J4423" s="3"/>
      <c r="K4423" s="5"/>
      <c r="L4423" s="8"/>
      <c r="N4423" s="5"/>
      <c r="O4423" s="10"/>
      <c r="P4423" s="8"/>
    </row>
    <row r="4424" spans="1:16" s="2" customFormat="1" x14ac:dyDescent="0.15">
      <c r="A4424" s="3"/>
      <c r="B4424" s="3"/>
      <c r="J4424" s="3"/>
      <c r="K4424" s="5"/>
      <c r="L4424" s="8"/>
      <c r="N4424" s="5"/>
      <c r="O4424" s="10"/>
      <c r="P4424" s="8"/>
    </row>
    <row r="4425" spans="1:16" s="2" customFormat="1" x14ac:dyDescent="0.15">
      <c r="A4425" s="3"/>
      <c r="B4425" s="3"/>
      <c r="J4425" s="3"/>
      <c r="K4425" s="5"/>
      <c r="L4425" s="8"/>
      <c r="N4425" s="5"/>
      <c r="O4425" s="10"/>
      <c r="P4425" s="8"/>
    </row>
    <row r="4426" spans="1:16" s="2" customFormat="1" x14ac:dyDescent="0.15">
      <c r="A4426" s="3"/>
      <c r="B4426" s="3"/>
      <c r="J4426" s="3"/>
      <c r="K4426" s="5"/>
      <c r="L4426" s="8"/>
      <c r="N4426" s="5"/>
      <c r="O4426" s="10"/>
      <c r="P4426" s="8"/>
    </row>
    <row r="4427" spans="1:16" s="2" customFormat="1" x14ac:dyDescent="0.15">
      <c r="A4427" s="3"/>
      <c r="B4427" s="3"/>
      <c r="J4427" s="3"/>
      <c r="K4427" s="5"/>
      <c r="L4427" s="8"/>
      <c r="N4427" s="5"/>
      <c r="O4427" s="10"/>
      <c r="P4427" s="8"/>
    </row>
    <row r="4428" spans="1:16" s="2" customFormat="1" x14ac:dyDescent="0.15">
      <c r="A4428" s="3"/>
      <c r="B4428" s="3"/>
      <c r="J4428" s="3"/>
      <c r="K4428" s="5"/>
      <c r="L4428" s="8"/>
      <c r="N4428" s="5"/>
      <c r="O4428" s="10"/>
      <c r="P4428" s="8"/>
    </row>
    <row r="4429" spans="1:16" s="2" customFormat="1" x14ac:dyDescent="0.15">
      <c r="A4429" s="3"/>
      <c r="B4429" s="3"/>
      <c r="J4429" s="3"/>
      <c r="K4429" s="5"/>
      <c r="L4429" s="8"/>
      <c r="N4429" s="5"/>
      <c r="O4429" s="10"/>
      <c r="P4429" s="8"/>
    </row>
    <row r="4430" spans="1:16" s="2" customFormat="1" x14ac:dyDescent="0.15">
      <c r="A4430" s="3"/>
      <c r="B4430" s="3"/>
      <c r="J4430" s="3"/>
      <c r="K4430" s="5"/>
      <c r="L4430" s="8"/>
      <c r="N4430" s="5"/>
      <c r="O4430" s="10"/>
      <c r="P4430" s="8"/>
    </row>
    <row r="4431" spans="1:16" s="2" customFormat="1" x14ac:dyDescent="0.15">
      <c r="A4431" s="3"/>
      <c r="B4431" s="3"/>
      <c r="J4431" s="3"/>
      <c r="K4431" s="5"/>
      <c r="L4431" s="8"/>
      <c r="N4431" s="5"/>
      <c r="O4431" s="10"/>
      <c r="P4431" s="8"/>
    </row>
    <row r="4432" spans="1:16" s="2" customFormat="1" x14ac:dyDescent="0.15">
      <c r="A4432" s="3"/>
      <c r="B4432" s="3"/>
      <c r="J4432" s="3"/>
      <c r="K4432" s="5"/>
      <c r="L4432" s="8"/>
      <c r="N4432" s="5"/>
      <c r="O4432" s="10"/>
      <c r="P4432" s="8"/>
    </row>
    <row r="4433" spans="1:16" s="2" customFormat="1" x14ac:dyDescent="0.15">
      <c r="A4433" s="3"/>
      <c r="B4433" s="3"/>
      <c r="J4433" s="3"/>
      <c r="K4433" s="5"/>
      <c r="L4433" s="8"/>
      <c r="N4433" s="5"/>
      <c r="O4433" s="10"/>
      <c r="P4433" s="8"/>
    </row>
    <row r="4434" spans="1:16" s="2" customFormat="1" x14ac:dyDescent="0.15">
      <c r="A4434" s="3"/>
      <c r="B4434" s="3"/>
      <c r="J4434" s="3"/>
      <c r="K4434" s="5"/>
      <c r="L4434" s="8"/>
      <c r="N4434" s="5"/>
      <c r="O4434" s="10"/>
      <c r="P4434" s="8"/>
    </row>
    <row r="4435" spans="1:16" s="2" customFormat="1" x14ac:dyDescent="0.15">
      <c r="A4435" s="3"/>
      <c r="B4435" s="3"/>
      <c r="J4435" s="3"/>
      <c r="K4435" s="5"/>
      <c r="L4435" s="8"/>
      <c r="N4435" s="5"/>
      <c r="O4435" s="10"/>
      <c r="P4435" s="8"/>
    </row>
    <row r="4436" spans="1:16" s="2" customFormat="1" x14ac:dyDescent="0.15">
      <c r="A4436" s="3"/>
      <c r="B4436" s="3"/>
      <c r="J4436" s="3"/>
      <c r="K4436" s="5"/>
      <c r="L4436" s="8"/>
      <c r="N4436" s="5"/>
      <c r="O4436" s="10"/>
      <c r="P4436" s="8"/>
    </row>
    <row r="4437" spans="1:16" s="2" customFormat="1" x14ac:dyDescent="0.15">
      <c r="A4437" s="3"/>
      <c r="B4437" s="3"/>
      <c r="J4437" s="3"/>
      <c r="K4437" s="5"/>
      <c r="L4437" s="8"/>
      <c r="N4437" s="5"/>
      <c r="O4437" s="10"/>
      <c r="P4437" s="8"/>
    </row>
    <row r="4438" spans="1:16" s="2" customFormat="1" x14ac:dyDescent="0.15">
      <c r="A4438" s="3"/>
      <c r="B4438" s="3"/>
      <c r="J4438" s="3"/>
      <c r="K4438" s="5"/>
      <c r="L4438" s="8"/>
      <c r="N4438" s="5"/>
      <c r="O4438" s="10"/>
      <c r="P4438" s="8"/>
    </row>
    <row r="4439" spans="1:16" s="2" customFormat="1" x14ac:dyDescent="0.15">
      <c r="A4439" s="3"/>
      <c r="B4439" s="3"/>
      <c r="J4439" s="3"/>
      <c r="K4439" s="5"/>
      <c r="L4439" s="8"/>
      <c r="N4439" s="5"/>
      <c r="O4439" s="10"/>
      <c r="P4439" s="8"/>
    </row>
    <row r="4440" spans="1:16" s="2" customFormat="1" x14ac:dyDescent="0.15">
      <c r="A4440" s="3"/>
      <c r="B4440" s="3"/>
      <c r="J4440" s="3"/>
      <c r="K4440" s="5"/>
      <c r="L4440" s="8"/>
      <c r="N4440" s="5"/>
      <c r="O4440" s="10"/>
      <c r="P4440" s="8"/>
    </row>
    <row r="4441" spans="1:16" s="2" customFormat="1" x14ac:dyDescent="0.15">
      <c r="A4441" s="3"/>
      <c r="B4441" s="3"/>
      <c r="J4441" s="3"/>
      <c r="K4441" s="5"/>
      <c r="L4441" s="8"/>
      <c r="N4441" s="5"/>
      <c r="O4441" s="10"/>
      <c r="P4441" s="8"/>
    </row>
    <row r="4442" spans="1:16" s="2" customFormat="1" x14ac:dyDescent="0.15">
      <c r="A4442" s="3"/>
      <c r="B4442" s="3"/>
      <c r="J4442" s="3"/>
      <c r="K4442" s="5"/>
      <c r="L4442" s="8"/>
      <c r="N4442" s="5"/>
      <c r="O4442" s="10"/>
      <c r="P4442" s="8"/>
    </row>
    <row r="4443" spans="1:16" s="2" customFormat="1" x14ac:dyDescent="0.15">
      <c r="A4443" s="3"/>
      <c r="B4443" s="3"/>
      <c r="J4443" s="3"/>
      <c r="K4443" s="5"/>
      <c r="L4443" s="8"/>
      <c r="N4443" s="5"/>
      <c r="O4443" s="10"/>
      <c r="P4443" s="8"/>
    </row>
    <row r="4444" spans="1:16" s="2" customFormat="1" x14ac:dyDescent="0.15">
      <c r="A4444" s="3"/>
      <c r="B4444" s="3"/>
      <c r="J4444" s="3"/>
      <c r="K4444" s="5"/>
      <c r="L4444" s="8"/>
      <c r="N4444" s="5"/>
      <c r="O4444" s="10"/>
      <c r="P4444" s="8"/>
    </row>
    <row r="4445" spans="1:16" s="2" customFormat="1" x14ac:dyDescent="0.15">
      <c r="A4445" s="3"/>
      <c r="B4445" s="3"/>
      <c r="J4445" s="3"/>
      <c r="K4445" s="5"/>
      <c r="L4445" s="8"/>
      <c r="N4445" s="5"/>
      <c r="O4445" s="10"/>
      <c r="P4445" s="8"/>
    </row>
    <row r="4446" spans="1:16" s="2" customFormat="1" x14ac:dyDescent="0.15">
      <c r="A4446" s="3"/>
      <c r="B4446" s="3"/>
      <c r="J4446" s="3"/>
      <c r="K4446" s="5"/>
      <c r="L4446" s="8"/>
      <c r="N4446" s="5"/>
      <c r="O4446" s="10"/>
      <c r="P4446" s="8"/>
    </row>
    <row r="4447" spans="1:16" s="2" customFormat="1" x14ac:dyDescent="0.15">
      <c r="A4447" s="3"/>
      <c r="B4447" s="3"/>
      <c r="J4447" s="3"/>
      <c r="K4447" s="5"/>
      <c r="L4447" s="8"/>
      <c r="N4447" s="5"/>
      <c r="O4447" s="10"/>
      <c r="P4447" s="8"/>
    </row>
    <row r="4448" spans="1:16" s="2" customFormat="1" x14ac:dyDescent="0.15">
      <c r="A4448" s="3"/>
      <c r="B4448" s="3"/>
      <c r="J4448" s="3"/>
      <c r="K4448" s="5"/>
      <c r="L4448" s="8"/>
      <c r="N4448" s="5"/>
      <c r="O4448" s="10"/>
      <c r="P4448" s="8"/>
    </row>
    <row r="4449" spans="1:16" s="2" customFormat="1" x14ac:dyDescent="0.15">
      <c r="A4449" s="3"/>
      <c r="B4449" s="3"/>
      <c r="J4449" s="3"/>
      <c r="K4449" s="5"/>
      <c r="L4449" s="8"/>
      <c r="N4449" s="5"/>
      <c r="O4449" s="10"/>
      <c r="P4449" s="8"/>
    </row>
    <row r="4450" spans="1:16" s="2" customFormat="1" x14ac:dyDescent="0.15">
      <c r="A4450" s="3"/>
      <c r="B4450" s="3"/>
      <c r="J4450" s="3"/>
      <c r="K4450" s="5"/>
      <c r="L4450" s="8"/>
      <c r="N4450" s="5"/>
      <c r="O4450" s="10"/>
      <c r="P4450" s="8"/>
    </row>
    <row r="4451" spans="1:16" s="2" customFormat="1" x14ac:dyDescent="0.15">
      <c r="A4451" s="3"/>
      <c r="B4451" s="3"/>
      <c r="J4451" s="3"/>
      <c r="K4451" s="5"/>
      <c r="L4451" s="8"/>
      <c r="N4451" s="5"/>
      <c r="O4451" s="10"/>
      <c r="P4451" s="8"/>
    </row>
    <row r="4452" spans="1:16" s="2" customFormat="1" x14ac:dyDescent="0.15">
      <c r="A4452" s="3"/>
      <c r="B4452" s="3"/>
      <c r="J4452" s="3"/>
      <c r="K4452" s="5"/>
      <c r="L4452" s="8"/>
      <c r="N4452" s="5"/>
      <c r="O4452" s="10"/>
      <c r="P4452" s="8"/>
    </row>
    <row r="4453" spans="1:16" s="2" customFormat="1" x14ac:dyDescent="0.15">
      <c r="A4453" s="3"/>
      <c r="B4453" s="3"/>
      <c r="J4453" s="3"/>
      <c r="K4453" s="5"/>
      <c r="L4453" s="8"/>
      <c r="N4453" s="5"/>
      <c r="O4453" s="10"/>
      <c r="P4453" s="8"/>
    </row>
    <row r="4454" spans="1:16" s="2" customFormat="1" x14ac:dyDescent="0.15">
      <c r="A4454" s="3"/>
      <c r="B4454" s="3"/>
      <c r="J4454" s="3"/>
      <c r="K4454" s="5"/>
      <c r="L4454" s="8"/>
      <c r="N4454" s="5"/>
      <c r="O4454" s="10"/>
      <c r="P4454" s="8"/>
    </row>
    <row r="4455" spans="1:16" s="2" customFormat="1" x14ac:dyDescent="0.15">
      <c r="A4455" s="3"/>
      <c r="B4455" s="3"/>
      <c r="J4455" s="3"/>
      <c r="K4455" s="5"/>
      <c r="L4455" s="8"/>
      <c r="N4455" s="5"/>
      <c r="O4455" s="10"/>
      <c r="P4455" s="8"/>
    </row>
    <row r="4456" spans="1:16" s="2" customFormat="1" x14ac:dyDescent="0.15">
      <c r="A4456" s="3"/>
      <c r="B4456" s="3"/>
      <c r="J4456" s="3"/>
      <c r="K4456" s="5"/>
      <c r="L4456" s="8"/>
      <c r="N4456" s="5"/>
      <c r="O4456" s="10"/>
      <c r="P4456" s="8"/>
    </row>
    <row r="4457" spans="1:16" s="2" customFormat="1" x14ac:dyDescent="0.15">
      <c r="A4457" s="3"/>
      <c r="B4457" s="3"/>
      <c r="J4457" s="3"/>
      <c r="K4457" s="5"/>
      <c r="L4457" s="8"/>
      <c r="N4457" s="5"/>
      <c r="O4457" s="10"/>
      <c r="P4457" s="8"/>
    </row>
    <row r="4458" spans="1:16" s="2" customFormat="1" x14ac:dyDescent="0.15">
      <c r="A4458" s="3"/>
      <c r="B4458" s="3"/>
      <c r="J4458" s="3"/>
      <c r="K4458" s="5"/>
      <c r="L4458" s="8"/>
      <c r="N4458" s="5"/>
      <c r="O4458" s="10"/>
      <c r="P4458" s="8"/>
    </row>
    <row r="4459" spans="1:16" s="2" customFormat="1" x14ac:dyDescent="0.15">
      <c r="A4459" s="3"/>
      <c r="B4459" s="3"/>
      <c r="J4459" s="3"/>
      <c r="K4459" s="5"/>
      <c r="L4459" s="8"/>
      <c r="N4459" s="5"/>
      <c r="O4459" s="10"/>
      <c r="P4459" s="8"/>
    </row>
    <row r="4460" spans="1:16" s="2" customFormat="1" x14ac:dyDescent="0.15">
      <c r="A4460" s="3"/>
      <c r="B4460" s="3"/>
      <c r="J4460" s="3"/>
      <c r="K4460" s="5"/>
      <c r="L4460" s="8"/>
      <c r="N4460" s="5"/>
      <c r="O4460" s="10"/>
      <c r="P4460" s="8"/>
    </row>
    <row r="4461" spans="1:16" s="2" customFormat="1" x14ac:dyDescent="0.15">
      <c r="A4461" s="3"/>
      <c r="B4461" s="3"/>
      <c r="J4461" s="3"/>
      <c r="K4461" s="5"/>
      <c r="L4461" s="8"/>
      <c r="N4461" s="5"/>
      <c r="O4461" s="10"/>
      <c r="P4461" s="8"/>
    </row>
    <row r="4462" spans="1:16" s="2" customFormat="1" x14ac:dyDescent="0.15">
      <c r="A4462" s="3"/>
      <c r="B4462" s="3"/>
      <c r="J4462" s="3"/>
      <c r="K4462" s="5"/>
      <c r="L4462" s="8"/>
      <c r="N4462" s="5"/>
      <c r="O4462" s="10"/>
      <c r="P4462" s="8"/>
    </row>
    <row r="4463" spans="1:16" s="2" customFormat="1" x14ac:dyDescent="0.15">
      <c r="A4463" s="3"/>
      <c r="B4463" s="3"/>
      <c r="J4463" s="3"/>
      <c r="K4463" s="5"/>
      <c r="L4463" s="8"/>
      <c r="N4463" s="5"/>
      <c r="O4463" s="10"/>
      <c r="P4463" s="8"/>
    </row>
    <row r="4464" spans="1:16" s="2" customFormat="1" x14ac:dyDescent="0.15">
      <c r="A4464" s="3"/>
      <c r="B4464" s="3"/>
      <c r="J4464" s="3"/>
      <c r="K4464" s="5"/>
      <c r="L4464" s="8"/>
      <c r="N4464" s="5"/>
      <c r="O4464" s="10"/>
      <c r="P4464" s="8"/>
    </row>
    <row r="4465" spans="1:16" s="2" customFormat="1" x14ac:dyDescent="0.15">
      <c r="A4465" s="3"/>
      <c r="B4465" s="3"/>
      <c r="J4465" s="3"/>
      <c r="K4465" s="5"/>
      <c r="L4465" s="8"/>
      <c r="N4465" s="5"/>
      <c r="O4465" s="10"/>
      <c r="P4465" s="8"/>
    </row>
    <row r="4466" spans="1:16" s="2" customFormat="1" x14ac:dyDescent="0.15">
      <c r="A4466" s="3"/>
      <c r="B4466" s="3"/>
      <c r="J4466" s="3"/>
      <c r="K4466" s="5"/>
      <c r="L4466" s="8"/>
      <c r="N4466" s="5"/>
      <c r="O4466" s="10"/>
      <c r="P4466" s="8"/>
    </row>
    <row r="4467" spans="1:16" s="2" customFormat="1" x14ac:dyDescent="0.15">
      <c r="A4467" s="3"/>
      <c r="B4467" s="3"/>
      <c r="J4467" s="3"/>
      <c r="K4467" s="5"/>
      <c r="L4467" s="8"/>
      <c r="N4467" s="5"/>
      <c r="O4467" s="10"/>
      <c r="P4467" s="8"/>
    </row>
    <row r="4468" spans="1:16" s="2" customFormat="1" x14ac:dyDescent="0.15">
      <c r="A4468" s="3"/>
      <c r="B4468" s="3"/>
      <c r="J4468" s="3"/>
      <c r="K4468" s="5"/>
      <c r="L4468" s="8"/>
      <c r="N4468" s="5"/>
      <c r="O4468" s="10"/>
      <c r="P4468" s="8"/>
    </row>
    <row r="4469" spans="1:16" s="2" customFormat="1" x14ac:dyDescent="0.15">
      <c r="A4469" s="3"/>
      <c r="B4469" s="3"/>
      <c r="J4469" s="3"/>
      <c r="K4469" s="5"/>
      <c r="L4469" s="8"/>
      <c r="N4469" s="5"/>
      <c r="O4469" s="10"/>
      <c r="P4469" s="8"/>
    </row>
    <row r="4470" spans="1:16" s="2" customFormat="1" x14ac:dyDescent="0.15">
      <c r="A4470" s="3"/>
      <c r="B4470" s="3"/>
      <c r="J4470" s="3"/>
      <c r="K4470" s="5"/>
      <c r="L4470" s="8"/>
      <c r="N4470" s="5"/>
      <c r="O4470" s="10"/>
      <c r="P4470" s="8"/>
    </row>
    <row r="4471" spans="1:16" s="2" customFormat="1" x14ac:dyDescent="0.15">
      <c r="A4471" s="3"/>
      <c r="B4471" s="3"/>
      <c r="J4471" s="3"/>
      <c r="K4471" s="5"/>
      <c r="L4471" s="8"/>
      <c r="N4471" s="5"/>
      <c r="O4471" s="10"/>
      <c r="P4471" s="8"/>
    </row>
    <row r="4472" spans="1:16" s="2" customFormat="1" x14ac:dyDescent="0.15">
      <c r="A4472" s="3"/>
      <c r="B4472" s="3"/>
      <c r="J4472" s="3"/>
      <c r="K4472" s="5"/>
      <c r="L4472" s="8"/>
      <c r="N4472" s="5"/>
      <c r="O4472" s="10"/>
      <c r="P4472" s="8"/>
    </row>
    <row r="4473" spans="1:16" s="2" customFormat="1" x14ac:dyDescent="0.15">
      <c r="A4473" s="3"/>
      <c r="B4473" s="3"/>
      <c r="J4473" s="3"/>
      <c r="K4473" s="5"/>
      <c r="L4473" s="8"/>
      <c r="N4473" s="5"/>
      <c r="O4473" s="10"/>
      <c r="P4473" s="8"/>
    </row>
    <row r="4474" spans="1:16" s="2" customFormat="1" x14ac:dyDescent="0.15">
      <c r="A4474" s="3"/>
      <c r="B4474" s="3"/>
      <c r="J4474" s="3"/>
      <c r="K4474" s="5"/>
      <c r="L4474" s="8"/>
      <c r="N4474" s="5"/>
      <c r="O4474" s="10"/>
      <c r="P4474" s="8"/>
    </row>
    <row r="4475" spans="1:16" s="2" customFormat="1" x14ac:dyDescent="0.15">
      <c r="A4475" s="3"/>
      <c r="B4475" s="3"/>
      <c r="J4475" s="3"/>
      <c r="K4475" s="5"/>
      <c r="L4475" s="8"/>
      <c r="N4475" s="5"/>
      <c r="O4475" s="10"/>
      <c r="P4475" s="8"/>
    </row>
    <row r="4476" spans="1:16" s="2" customFormat="1" x14ac:dyDescent="0.15">
      <c r="A4476" s="3"/>
      <c r="B4476" s="3"/>
      <c r="J4476" s="3"/>
      <c r="K4476" s="5"/>
      <c r="L4476" s="8"/>
      <c r="N4476" s="5"/>
      <c r="O4476" s="10"/>
      <c r="P4476" s="8"/>
    </row>
    <row r="4477" spans="1:16" s="2" customFormat="1" x14ac:dyDescent="0.15">
      <c r="A4477" s="3"/>
      <c r="B4477" s="3"/>
      <c r="J4477" s="3"/>
      <c r="K4477" s="5"/>
      <c r="L4477" s="8"/>
      <c r="N4477" s="5"/>
      <c r="O4477" s="10"/>
      <c r="P4477" s="8"/>
    </row>
    <row r="4478" spans="1:16" s="2" customFormat="1" x14ac:dyDescent="0.15">
      <c r="A4478" s="3"/>
      <c r="B4478" s="3"/>
      <c r="J4478" s="3"/>
      <c r="K4478" s="5"/>
      <c r="L4478" s="8"/>
      <c r="N4478" s="5"/>
      <c r="O4478" s="10"/>
      <c r="P4478" s="8"/>
    </row>
    <row r="4479" spans="1:16" s="2" customFormat="1" x14ac:dyDescent="0.15">
      <c r="A4479" s="3"/>
      <c r="B4479" s="3"/>
      <c r="J4479" s="3"/>
      <c r="K4479" s="5"/>
      <c r="L4479" s="8"/>
      <c r="N4479" s="5"/>
      <c r="O4479" s="10"/>
      <c r="P4479" s="8"/>
    </row>
    <row r="4480" spans="1:16" s="2" customFormat="1" x14ac:dyDescent="0.15">
      <c r="A4480" s="3"/>
      <c r="B4480" s="3"/>
      <c r="J4480" s="3"/>
      <c r="K4480" s="5"/>
      <c r="L4480" s="8"/>
      <c r="N4480" s="5"/>
      <c r="O4480" s="10"/>
      <c r="P4480" s="8"/>
    </row>
    <row r="4481" spans="1:16" s="2" customFormat="1" x14ac:dyDescent="0.15">
      <c r="A4481" s="3"/>
      <c r="B4481" s="3"/>
      <c r="J4481" s="3"/>
      <c r="K4481" s="5"/>
      <c r="L4481" s="8"/>
      <c r="N4481" s="5"/>
      <c r="O4481" s="10"/>
      <c r="P4481" s="8"/>
    </row>
    <row r="4482" spans="1:16" s="2" customFormat="1" x14ac:dyDescent="0.15">
      <c r="A4482" s="3"/>
      <c r="B4482" s="3"/>
      <c r="J4482" s="3"/>
      <c r="K4482" s="5"/>
      <c r="L4482" s="8"/>
      <c r="N4482" s="5"/>
      <c r="O4482" s="10"/>
      <c r="P4482" s="8"/>
    </row>
    <row r="4483" spans="1:16" s="2" customFormat="1" x14ac:dyDescent="0.15">
      <c r="A4483" s="3"/>
      <c r="B4483" s="3"/>
      <c r="J4483" s="3"/>
      <c r="K4483" s="5"/>
      <c r="L4483" s="8"/>
      <c r="N4483" s="5"/>
      <c r="O4483" s="10"/>
      <c r="P4483" s="8"/>
    </row>
    <row r="4484" spans="1:16" s="2" customFormat="1" x14ac:dyDescent="0.15">
      <c r="A4484" s="3"/>
      <c r="B4484" s="3"/>
      <c r="J4484" s="3"/>
      <c r="K4484" s="5"/>
      <c r="L4484" s="8"/>
      <c r="N4484" s="5"/>
      <c r="O4484" s="10"/>
      <c r="P4484" s="8"/>
    </row>
    <row r="4485" spans="1:16" s="2" customFormat="1" x14ac:dyDescent="0.15">
      <c r="A4485" s="3"/>
      <c r="B4485" s="3"/>
      <c r="J4485" s="3"/>
      <c r="K4485" s="5"/>
      <c r="L4485" s="8"/>
      <c r="N4485" s="5"/>
      <c r="O4485" s="10"/>
      <c r="P4485" s="8"/>
    </row>
    <row r="4486" spans="1:16" s="2" customFormat="1" x14ac:dyDescent="0.15">
      <c r="A4486" s="3"/>
      <c r="B4486" s="3"/>
      <c r="J4486" s="3"/>
      <c r="K4486" s="5"/>
      <c r="L4486" s="8"/>
      <c r="N4486" s="5"/>
      <c r="O4486" s="10"/>
      <c r="P4486" s="8"/>
    </row>
    <row r="4487" spans="1:16" s="2" customFormat="1" x14ac:dyDescent="0.15">
      <c r="A4487" s="3"/>
      <c r="B4487" s="3"/>
      <c r="J4487" s="3"/>
      <c r="K4487" s="5"/>
      <c r="L4487" s="8"/>
      <c r="N4487" s="5"/>
      <c r="O4487" s="10"/>
      <c r="P4487" s="8"/>
    </row>
    <row r="4488" spans="1:16" s="2" customFormat="1" x14ac:dyDescent="0.15">
      <c r="A4488" s="3"/>
      <c r="B4488" s="3"/>
      <c r="J4488" s="3"/>
      <c r="K4488" s="5"/>
      <c r="L4488" s="8"/>
      <c r="N4488" s="5"/>
      <c r="O4488" s="10"/>
      <c r="P4488" s="8"/>
    </row>
    <row r="4489" spans="1:16" s="2" customFormat="1" x14ac:dyDescent="0.15">
      <c r="A4489" s="3"/>
      <c r="B4489" s="3"/>
      <c r="J4489" s="3"/>
      <c r="K4489" s="5"/>
      <c r="L4489" s="8"/>
      <c r="N4489" s="5"/>
      <c r="O4489" s="10"/>
      <c r="P4489" s="8"/>
    </row>
    <row r="4490" spans="1:16" s="2" customFormat="1" x14ac:dyDescent="0.15">
      <c r="A4490" s="3"/>
      <c r="B4490" s="3"/>
      <c r="J4490" s="3"/>
      <c r="K4490" s="5"/>
      <c r="L4490" s="8"/>
      <c r="N4490" s="5"/>
      <c r="O4490" s="10"/>
      <c r="P4490" s="8"/>
    </row>
    <row r="4491" spans="1:16" s="2" customFormat="1" x14ac:dyDescent="0.15">
      <c r="A4491" s="3"/>
      <c r="B4491" s="3"/>
      <c r="J4491" s="3"/>
      <c r="K4491" s="5"/>
      <c r="L4491" s="8"/>
      <c r="N4491" s="5"/>
      <c r="O4491" s="10"/>
      <c r="P4491" s="8"/>
    </row>
    <row r="4492" spans="1:16" s="2" customFormat="1" x14ac:dyDescent="0.15">
      <c r="A4492" s="3"/>
      <c r="B4492" s="3"/>
      <c r="J4492" s="3"/>
      <c r="K4492" s="5"/>
      <c r="L4492" s="8"/>
      <c r="N4492" s="5"/>
      <c r="O4492" s="10"/>
      <c r="P4492" s="8"/>
    </row>
    <row r="4493" spans="1:16" s="2" customFormat="1" x14ac:dyDescent="0.15">
      <c r="A4493" s="3"/>
      <c r="B4493" s="3"/>
      <c r="J4493" s="3"/>
      <c r="K4493" s="5"/>
      <c r="L4493" s="8"/>
      <c r="N4493" s="5"/>
      <c r="O4493" s="10"/>
      <c r="P4493" s="8"/>
    </row>
    <row r="4494" spans="1:16" s="2" customFormat="1" x14ac:dyDescent="0.15">
      <c r="A4494" s="3"/>
      <c r="B4494" s="3"/>
      <c r="J4494" s="3"/>
      <c r="K4494" s="5"/>
      <c r="L4494" s="8"/>
      <c r="N4494" s="5"/>
      <c r="O4494" s="10"/>
      <c r="P4494" s="8"/>
    </row>
    <row r="4495" spans="1:16" s="2" customFormat="1" x14ac:dyDescent="0.15">
      <c r="A4495" s="3"/>
      <c r="B4495" s="3"/>
      <c r="J4495" s="3"/>
      <c r="K4495" s="5"/>
      <c r="L4495" s="8"/>
      <c r="N4495" s="5"/>
      <c r="O4495" s="10"/>
      <c r="P4495" s="8"/>
    </row>
    <row r="4496" spans="1:16" s="2" customFormat="1" x14ac:dyDescent="0.15">
      <c r="A4496" s="3"/>
      <c r="B4496" s="3"/>
      <c r="J4496" s="3"/>
      <c r="K4496" s="5"/>
      <c r="L4496" s="8"/>
      <c r="N4496" s="5"/>
      <c r="O4496" s="10"/>
      <c r="P4496" s="8"/>
    </row>
    <row r="4497" spans="1:16" s="2" customFormat="1" x14ac:dyDescent="0.15">
      <c r="A4497" s="3"/>
      <c r="B4497" s="3"/>
      <c r="J4497" s="3"/>
      <c r="K4497" s="5"/>
      <c r="L4497" s="8"/>
      <c r="N4497" s="5"/>
      <c r="O4497" s="10"/>
      <c r="P4497" s="8"/>
    </row>
    <row r="4498" spans="1:16" s="2" customFormat="1" x14ac:dyDescent="0.15">
      <c r="A4498" s="3"/>
      <c r="B4498" s="3"/>
      <c r="J4498" s="3"/>
      <c r="K4498" s="5"/>
      <c r="L4498" s="8"/>
      <c r="N4498" s="5"/>
      <c r="O4498" s="10"/>
      <c r="P4498" s="8"/>
    </row>
    <row r="4499" spans="1:16" s="2" customFormat="1" x14ac:dyDescent="0.15">
      <c r="A4499" s="3"/>
      <c r="B4499" s="3"/>
      <c r="J4499" s="3"/>
      <c r="K4499" s="5"/>
      <c r="L4499" s="8"/>
      <c r="N4499" s="5"/>
      <c r="O4499" s="10"/>
      <c r="P4499" s="8"/>
    </row>
    <row r="4500" spans="1:16" s="2" customFormat="1" x14ac:dyDescent="0.15">
      <c r="A4500" s="3"/>
      <c r="B4500" s="3"/>
      <c r="J4500" s="3"/>
      <c r="K4500" s="5"/>
      <c r="L4500" s="8"/>
      <c r="N4500" s="5"/>
      <c r="O4500" s="10"/>
      <c r="P4500" s="8"/>
    </row>
    <row r="4501" spans="1:16" s="2" customFormat="1" x14ac:dyDescent="0.15">
      <c r="A4501" s="3"/>
      <c r="B4501" s="3"/>
      <c r="J4501" s="3"/>
      <c r="K4501" s="5"/>
      <c r="L4501" s="8"/>
      <c r="N4501" s="5"/>
      <c r="O4501" s="10"/>
      <c r="P4501" s="8"/>
    </row>
    <row r="4502" spans="1:16" s="2" customFormat="1" x14ac:dyDescent="0.15">
      <c r="A4502" s="3"/>
      <c r="B4502" s="3"/>
      <c r="J4502" s="3"/>
      <c r="K4502" s="5"/>
      <c r="L4502" s="8"/>
      <c r="N4502" s="5"/>
      <c r="O4502" s="10"/>
      <c r="P4502" s="8"/>
    </row>
    <row r="4503" spans="1:16" s="2" customFormat="1" x14ac:dyDescent="0.15">
      <c r="A4503" s="3"/>
      <c r="B4503" s="3"/>
      <c r="J4503" s="3"/>
      <c r="K4503" s="5"/>
      <c r="L4503" s="8"/>
      <c r="N4503" s="5"/>
      <c r="O4503" s="10"/>
      <c r="P4503" s="8"/>
    </row>
    <row r="4504" spans="1:16" s="2" customFormat="1" x14ac:dyDescent="0.15">
      <c r="A4504" s="3"/>
      <c r="B4504" s="3"/>
      <c r="J4504" s="3"/>
      <c r="K4504" s="5"/>
      <c r="L4504" s="8"/>
      <c r="N4504" s="5"/>
      <c r="O4504" s="10"/>
      <c r="P4504" s="8"/>
    </row>
    <row r="4505" spans="1:16" s="2" customFormat="1" x14ac:dyDescent="0.15">
      <c r="A4505" s="3"/>
      <c r="B4505" s="3"/>
      <c r="J4505" s="3"/>
      <c r="K4505" s="5"/>
      <c r="L4505" s="8"/>
      <c r="N4505" s="5"/>
      <c r="O4505" s="10"/>
      <c r="P4505" s="8"/>
    </row>
    <row r="4506" spans="1:16" s="2" customFormat="1" x14ac:dyDescent="0.15">
      <c r="A4506" s="3"/>
      <c r="B4506" s="3"/>
      <c r="J4506" s="3"/>
      <c r="K4506" s="5"/>
      <c r="L4506" s="8"/>
      <c r="N4506" s="5"/>
      <c r="O4506" s="10"/>
      <c r="P4506" s="8"/>
    </row>
    <row r="4507" spans="1:16" s="2" customFormat="1" x14ac:dyDescent="0.15">
      <c r="A4507" s="3"/>
      <c r="B4507" s="3"/>
      <c r="J4507" s="3"/>
      <c r="K4507" s="5"/>
      <c r="L4507" s="8"/>
      <c r="N4507" s="5"/>
      <c r="O4507" s="10"/>
      <c r="P4507" s="8"/>
    </row>
    <row r="4508" spans="1:16" s="2" customFormat="1" x14ac:dyDescent="0.15">
      <c r="A4508" s="3"/>
      <c r="B4508" s="3"/>
      <c r="J4508" s="3"/>
      <c r="K4508" s="5"/>
      <c r="L4508" s="8"/>
      <c r="N4508" s="5"/>
      <c r="O4508" s="10"/>
      <c r="P4508" s="8"/>
    </row>
    <row r="4509" spans="1:16" s="2" customFormat="1" x14ac:dyDescent="0.15">
      <c r="A4509" s="3"/>
      <c r="B4509" s="3"/>
      <c r="J4509" s="3"/>
      <c r="K4509" s="5"/>
      <c r="L4509" s="8"/>
      <c r="N4509" s="5"/>
      <c r="O4509" s="10"/>
      <c r="P4509" s="8"/>
    </row>
    <row r="4510" spans="1:16" s="2" customFormat="1" x14ac:dyDescent="0.15">
      <c r="A4510" s="3"/>
      <c r="B4510" s="3"/>
      <c r="J4510" s="3"/>
      <c r="K4510" s="5"/>
      <c r="L4510" s="8"/>
      <c r="N4510" s="5"/>
      <c r="O4510" s="10"/>
      <c r="P4510" s="8"/>
    </row>
    <row r="4511" spans="1:16" s="2" customFormat="1" x14ac:dyDescent="0.15">
      <c r="A4511" s="3"/>
      <c r="B4511" s="3"/>
      <c r="J4511" s="3"/>
      <c r="K4511" s="5"/>
      <c r="L4511" s="8"/>
      <c r="N4511" s="5"/>
      <c r="O4511" s="10"/>
      <c r="P4511" s="8"/>
    </row>
    <row r="4512" spans="1:16" s="2" customFormat="1" x14ac:dyDescent="0.15">
      <c r="A4512" s="3"/>
      <c r="B4512" s="3"/>
      <c r="J4512" s="3"/>
      <c r="K4512" s="5"/>
      <c r="L4512" s="8"/>
      <c r="N4512" s="5"/>
      <c r="O4512" s="10"/>
      <c r="P4512" s="8"/>
    </row>
    <row r="4513" spans="1:16" s="2" customFormat="1" x14ac:dyDescent="0.15">
      <c r="A4513" s="3"/>
      <c r="B4513" s="3"/>
      <c r="J4513" s="3"/>
      <c r="K4513" s="5"/>
      <c r="L4513" s="8"/>
      <c r="N4513" s="5"/>
      <c r="O4513" s="10"/>
      <c r="P4513" s="8"/>
    </row>
    <row r="4514" spans="1:16" s="2" customFormat="1" x14ac:dyDescent="0.15">
      <c r="A4514" s="3"/>
      <c r="B4514" s="3"/>
      <c r="J4514" s="3"/>
      <c r="K4514" s="5"/>
      <c r="L4514" s="8"/>
      <c r="N4514" s="5"/>
      <c r="O4514" s="10"/>
      <c r="P4514" s="8"/>
    </row>
    <row r="4515" spans="1:16" s="2" customFormat="1" x14ac:dyDescent="0.15">
      <c r="A4515" s="3"/>
      <c r="B4515" s="3"/>
      <c r="J4515" s="3"/>
      <c r="K4515" s="5"/>
      <c r="L4515" s="8"/>
      <c r="N4515" s="5"/>
      <c r="O4515" s="10"/>
      <c r="P4515" s="8"/>
    </row>
    <row r="4516" spans="1:16" s="2" customFormat="1" x14ac:dyDescent="0.15">
      <c r="A4516" s="3"/>
      <c r="B4516" s="3"/>
      <c r="J4516" s="3"/>
      <c r="K4516" s="5"/>
      <c r="L4516" s="8"/>
      <c r="N4516" s="5"/>
      <c r="O4516" s="10"/>
      <c r="P4516" s="8"/>
    </row>
    <row r="4517" spans="1:16" s="2" customFormat="1" x14ac:dyDescent="0.15">
      <c r="A4517" s="3"/>
      <c r="B4517" s="3"/>
      <c r="J4517" s="3"/>
      <c r="K4517" s="5"/>
      <c r="L4517" s="8"/>
      <c r="N4517" s="5"/>
      <c r="O4517" s="10"/>
      <c r="P4517" s="8"/>
    </row>
    <row r="4518" spans="1:16" s="2" customFormat="1" x14ac:dyDescent="0.15">
      <c r="A4518" s="3"/>
      <c r="B4518" s="3"/>
      <c r="J4518" s="3"/>
      <c r="K4518" s="5"/>
      <c r="L4518" s="8"/>
      <c r="N4518" s="5"/>
      <c r="O4518" s="10"/>
      <c r="P4518" s="8"/>
    </row>
    <row r="4519" spans="1:16" s="2" customFormat="1" x14ac:dyDescent="0.15">
      <c r="A4519" s="3"/>
      <c r="B4519" s="3"/>
      <c r="J4519" s="3"/>
      <c r="K4519" s="5"/>
      <c r="L4519" s="8"/>
      <c r="N4519" s="5"/>
      <c r="O4519" s="10"/>
      <c r="P4519" s="8"/>
    </row>
    <row r="4520" spans="1:16" s="2" customFormat="1" x14ac:dyDescent="0.15">
      <c r="A4520" s="3"/>
      <c r="B4520" s="3"/>
      <c r="J4520" s="3"/>
      <c r="K4520" s="5"/>
      <c r="L4520" s="8"/>
      <c r="N4520" s="5"/>
      <c r="O4520" s="10"/>
      <c r="P4520" s="8"/>
    </row>
    <row r="4521" spans="1:16" s="2" customFormat="1" x14ac:dyDescent="0.15">
      <c r="A4521" s="3"/>
      <c r="B4521" s="3"/>
      <c r="J4521" s="3"/>
      <c r="K4521" s="5"/>
      <c r="L4521" s="8"/>
      <c r="N4521" s="5"/>
      <c r="O4521" s="10"/>
      <c r="P4521" s="8"/>
    </row>
    <row r="4522" spans="1:16" s="2" customFormat="1" x14ac:dyDescent="0.15">
      <c r="A4522" s="3"/>
      <c r="B4522" s="3"/>
      <c r="J4522" s="3"/>
      <c r="K4522" s="5"/>
      <c r="L4522" s="8"/>
      <c r="N4522" s="5"/>
      <c r="O4522" s="10"/>
      <c r="P4522" s="8"/>
    </row>
    <row r="4523" spans="1:16" s="2" customFormat="1" x14ac:dyDescent="0.15">
      <c r="A4523" s="3"/>
      <c r="B4523" s="3"/>
      <c r="J4523" s="3"/>
      <c r="K4523" s="5"/>
      <c r="L4523" s="8"/>
      <c r="N4523" s="5"/>
      <c r="O4523" s="10"/>
      <c r="P4523" s="8"/>
    </row>
    <row r="4524" spans="1:16" s="2" customFormat="1" x14ac:dyDescent="0.15">
      <c r="A4524" s="3"/>
      <c r="B4524" s="3"/>
      <c r="J4524" s="3"/>
      <c r="K4524" s="5"/>
      <c r="L4524" s="8"/>
      <c r="N4524" s="5"/>
      <c r="O4524" s="10"/>
      <c r="P4524" s="8"/>
    </row>
    <row r="4525" spans="1:16" s="2" customFormat="1" x14ac:dyDescent="0.15">
      <c r="A4525" s="3"/>
      <c r="B4525" s="3"/>
      <c r="J4525" s="3"/>
      <c r="K4525" s="5"/>
      <c r="L4525" s="8"/>
      <c r="N4525" s="5"/>
      <c r="O4525" s="10"/>
      <c r="P4525" s="8"/>
    </row>
    <row r="4526" spans="1:16" s="2" customFormat="1" x14ac:dyDescent="0.15">
      <c r="A4526" s="3"/>
      <c r="B4526" s="3"/>
      <c r="J4526" s="3"/>
      <c r="K4526" s="5"/>
      <c r="L4526" s="8"/>
      <c r="N4526" s="5"/>
      <c r="O4526" s="10"/>
      <c r="P4526" s="8"/>
    </row>
    <row r="4527" spans="1:16" s="2" customFormat="1" x14ac:dyDescent="0.15">
      <c r="A4527" s="3"/>
      <c r="B4527" s="3"/>
      <c r="J4527" s="3"/>
      <c r="K4527" s="5"/>
      <c r="L4527" s="8"/>
      <c r="N4527" s="5"/>
      <c r="O4527" s="10"/>
      <c r="P4527" s="8"/>
    </row>
    <row r="4528" spans="1:16" s="2" customFormat="1" x14ac:dyDescent="0.15">
      <c r="A4528" s="3"/>
      <c r="B4528" s="3"/>
      <c r="J4528" s="3"/>
      <c r="K4528" s="5"/>
      <c r="L4528" s="8"/>
      <c r="N4528" s="5"/>
      <c r="O4528" s="10"/>
      <c r="P4528" s="8"/>
    </row>
    <row r="4529" spans="1:16" s="2" customFormat="1" x14ac:dyDescent="0.15">
      <c r="A4529" s="3"/>
      <c r="B4529" s="3"/>
      <c r="J4529" s="3"/>
      <c r="K4529" s="5"/>
      <c r="L4529" s="8"/>
      <c r="N4529" s="5"/>
      <c r="O4529" s="10"/>
      <c r="P4529" s="8"/>
    </row>
    <row r="4530" spans="1:16" s="2" customFormat="1" x14ac:dyDescent="0.15">
      <c r="A4530" s="3"/>
      <c r="B4530" s="3"/>
      <c r="J4530" s="3"/>
      <c r="K4530" s="5"/>
      <c r="L4530" s="8"/>
      <c r="N4530" s="5"/>
      <c r="O4530" s="10"/>
      <c r="P4530" s="8"/>
    </row>
    <row r="4531" spans="1:16" s="2" customFormat="1" x14ac:dyDescent="0.15">
      <c r="A4531" s="3"/>
      <c r="B4531" s="3"/>
      <c r="J4531" s="3"/>
      <c r="K4531" s="5"/>
      <c r="L4531" s="8"/>
      <c r="N4531" s="5"/>
      <c r="O4531" s="10"/>
      <c r="P4531" s="8"/>
    </row>
    <row r="4532" spans="1:16" s="2" customFormat="1" x14ac:dyDescent="0.15">
      <c r="A4532" s="3"/>
      <c r="B4532" s="3"/>
      <c r="J4532" s="3"/>
      <c r="K4532" s="5"/>
      <c r="L4532" s="8"/>
      <c r="N4532" s="5"/>
      <c r="O4532" s="10"/>
      <c r="P4532" s="8"/>
    </row>
    <row r="4533" spans="1:16" s="2" customFormat="1" x14ac:dyDescent="0.15">
      <c r="A4533" s="3"/>
      <c r="B4533" s="3"/>
      <c r="J4533" s="3"/>
      <c r="K4533" s="5"/>
      <c r="L4533" s="8"/>
      <c r="N4533" s="5"/>
      <c r="O4533" s="10"/>
      <c r="P4533" s="8"/>
    </row>
    <row r="4534" spans="1:16" s="2" customFormat="1" x14ac:dyDescent="0.15">
      <c r="A4534" s="3"/>
      <c r="B4534" s="3"/>
      <c r="J4534" s="3"/>
      <c r="K4534" s="5"/>
      <c r="L4534" s="8"/>
      <c r="N4534" s="5"/>
      <c r="O4534" s="10"/>
      <c r="P4534" s="8"/>
    </row>
    <row r="4535" spans="1:16" s="2" customFormat="1" x14ac:dyDescent="0.15">
      <c r="A4535" s="3"/>
      <c r="B4535" s="3"/>
      <c r="J4535" s="3"/>
      <c r="K4535" s="5"/>
      <c r="L4535" s="8"/>
      <c r="N4535" s="5"/>
      <c r="O4535" s="10"/>
      <c r="P4535" s="8"/>
    </row>
    <row r="4536" spans="1:16" s="2" customFormat="1" x14ac:dyDescent="0.15">
      <c r="A4536" s="3"/>
      <c r="B4536" s="3"/>
      <c r="J4536" s="3"/>
      <c r="K4536" s="5"/>
      <c r="L4536" s="8"/>
      <c r="N4536" s="5"/>
      <c r="O4536" s="10"/>
      <c r="P4536" s="8"/>
    </row>
    <row r="4537" spans="1:16" s="2" customFormat="1" x14ac:dyDescent="0.15">
      <c r="A4537" s="3"/>
      <c r="B4537" s="3"/>
      <c r="J4537" s="3"/>
      <c r="K4537" s="5"/>
      <c r="L4537" s="8"/>
      <c r="N4537" s="5"/>
      <c r="O4537" s="10"/>
      <c r="P4537" s="8"/>
    </row>
    <row r="4538" spans="1:16" s="2" customFormat="1" x14ac:dyDescent="0.15">
      <c r="A4538" s="3"/>
      <c r="B4538" s="3"/>
      <c r="J4538" s="3"/>
      <c r="K4538" s="5"/>
      <c r="L4538" s="8"/>
      <c r="N4538" s="5"/>
      <c r="O4538" s="10"/>
      <c r="P4538" s="8"/>
    </row>
    <row r="4539" spans="1:16" s="2" customFormat="1" x14ac:dyDescent="0.15">
      <c r="A4539" s="3"/>
      <c r="B4539" s="3"/>
      <c r="J4539" s="3"/>
      <c r="K4539" s="5"/>
      <c r="L4539" s="8"/>
      <c r="N4539" s="5"/>
      <c r="O4539" s="10"/>
      <c r="P4539" s="8"/>
    </row>
    <row r="4540" spans="1:16" s="2" customFormat="1" x14ac:dyDescent="0.15">
      <c r="A4540" s="3"/>
      <c r="B4540" s="3"/>
      <c r="J4540" s="3"/>
      <c r="K4540" s="5"/>
      <c r="L4540" s="8"/>
      <c r="N4540" s="5"/>
      <c r="O4540" s="10"/>
      <c r="P4540" s="8"/>
    </row>
    <row r="4541" spans="1:16" s="2" customFormat="1" x14ac:dyDescent="0.15">
      <c r="A4541" s="3"/>
      <c r="B4541" s="3"/>
      <c r="J4541" s="3"/>
      <c r="K4541" s="5"/>
      <c r="L4541" s="8"/>
      <c r="N4541" s="5"/>
      <c r="O4541" s="10"/>
      <c r="P4541" s="8"/>
    </row>
    <row r="4542" spans="1:16" s="2" customFormat="1" x14ac:dyDescent="0.15">
      <c r="A4542" s="3"/>
      <c r="B4542" s="3"/>
      <c r="J4542" s="3"/>
      <c r="K4542" s="5"/>
      <c r="L4542" s="8"/>
      <c r="N4542" s="5"/>
      <c r="O4542" s="10"/>
      <c r="P4542" s="8"/>
    </row>
    <row r="4543" spans="1:16" s="2" customFormat="1" x14ac:dyDescent="0.15">
      <c r="A4543" s="3"/>
      <c r="B4543" s="3"/>
      <c r="J4543" s="3"/>
      <c r="K4543" s="5"/>
      <c r="L4543" s="8"/>
      <c r="N4543" s="5"/>
      <c r="O4543" s="10"/>
      <c r="P4543" s="8"/>
    </row>
    <row r="4544" spans="1:16" s="2" customFormat="1" x14ac:dyDescent="0.15">
      <c r="A4544" s="3"/>
      <c r="B4544" s="3"/>
      <c r="J4544" s="3"/>
      <c r="K4544" s="5"/>
      <c r="L4544" s="8"/>
      <c r="N4544" s="5"/>
      <c r="O4544" s="10"/>
      <c r="P4544" s="8"/>
    </row>
    <row r="4545" spans="1:16" s="2" customFormat="1" x14ac:dyDescent="0.15">
      <c r="A4545" s="3"/>
      <c r="B4545" s="3"/>
      <c r="J4545" s="3"/>
      <c r="K4545" s="5"/>
      <c r="L4545" s="8"/>
      <c r="N4545" s="5"/>
      <c r="O4545" s="10"/>
      <c r="P4545" s="8"/>
    </row>
    <row r="4546" spans="1:16" s="2" customFormat="1" x14ac:dyDescent="0.15">
      <c r="A4546" s="3"/>
      <c r="B4546" s="3"/>
      <c r="J4546" s="3"/>
      <c r="K4546" s="5"/>
      <c r="L4546" s="8"/>
      <c r="N4546" s="5"/>
      <c r="O4546" s="10"/>
      <c r="P4546" s="8"/>
    </row>
    <row r="4547" spans="1:16" s="2" customFormat="1" x14ac:dyDescent="0.15">
      <c r="A4547" s="3"/>
      <c r="B4547" s="3"/>
      <c r="J4547" s="3"/>
      <c r="K4547" s="5"/>
      <c r="L4547" s="8"/>
      <c r="N4547" s="5"/>
      <c r="O4547" s="10"/>
      <c r="P4547" s="8"/>
    </row>
    <row r="4548" spans="1:16" s="2" customFormat="1" x14ac:dyDescent="0.15">
      <c r="A4548" s="3"/>
      <c r="B4548" s="3"/>
      <c r="J4548" s="3"/>
      <c r="K4548" s="5"/>
      <c r="L4548" s="8"/>
      <c r="N4548" s="5"/>
      <c r="O4548" s="10"/>
      <c r="P4548" s="8"/>
    </row>
    <row r="4549" spans="1:16" s="2" customFormat="1" x14ac:dyDescent="0.15">
      <c r="A4549" s="3"/>
      <c r="B4549" s="3"/>
      <c r="J4549" s="3"/>
      <c r="K4549" s="5"/>
      <c r="L4549" s="8"/>
      <c r="N4549" s="5"/>
      <c r="O4549" s="10"/>
      <c r="P4549" s="8"/>
    </row>
    <row r="4550" spans="1:16" s="2" customFormat="1" x14ac:dyDescent="0.15">
      <c r="A4550" s="3"/>
      <c r="B4550" s="3"/>
      <c r="J4550" s="3"/>
      <c r="K4550" s="5"/>
      <c r="L4550" s="8"/>
      <c r="N4550" s="5"/>
      <c r="O4550" s="10"/>
      <c r="P4550" s="8"/>
    </row>
    <row r="4551" spans="1:16" s="2" customFormat="1" x14ac:dyDescent="0.15">
      <c r="A4551" s="3"/>
      <c r="B4551" s="3"/>
      <c r="J4551" s="3"/>
      <c r="K4551" s="5"/>
      <c r="L4551" s="8"/>
      <c r="N4551" s="5"/>
      <c r="O4551" s="10"/>
      <c r="P4551" s="8"/>
    </row>
    <row r="4552" spans="1:16" s="2" customFormat="1" x14ac:dyDescent="0.15">
      <c r="A4552" s="3"/>
      <c r="B4552" s="3"/>
      <c r="J4552" s="3"/>
      <c r="K4552" s="5"/>
      <c r="L4552" s="8"/>
      <c r="N4552" s="5"/>
      <c r="O4552" s="10"/>
      <c r="P4552" s="8"/>
    </row>
    <row r="4553" spans="1:16" s="2" customFormat="1" x14ac:dyDescent="0.15">
      <c r="A4553" s="3"/>
      <c r="B4553" s="3"/>
      <c r="J4553" s="3"/>
      <c r="K4553" s="5"/>
      <c r="L4553" s="8"/>
      <c r="N4553" s="5"/>
      <c r="O4553" s="10"/>
      <c r="P4553" s="8"/>
    </row>
    <row r="4554" spans="1:16" s="2" customFormat="1" x14ac:dyDescent="0.15">
      <c r="A4554" s="3"/>
      <c r="B4554" s="3"/>
      <c r="J4554" s="3"/>
      <c r="K4554" s="5"/>
      <c r="L4554" s="8"/>
      <c r="N4554" s="5"/>
      <c r="O4554" s="10"/>
      <c r="P4554" s="8"/>
    </row>
    <row r="4555" spans="1:16" s="2" customFormat="1" x14ac:dyDescent="0.15">
      <c r="A4555" s="3"/>
      <c r="B4555" s="3"/>
      <c r="J4555" s="3"/>
      <c r="K4555" s="5"/>
      <c r="L4555" s="8"/>
      <c r="N4555" s="5"/>
      <c r="O4555" s="10"/>
      <c r="P4555" s="8"/>
    </row>
    <row r="4556" spans="1:16" s="2" customFormat="1" x14ac:dyDescent="0.15">
      <c r="A4556" s="3"/>
      <c r="B4556" s="3"/>
      <c r="J4556" s="3"/>
      <c r="K4556" s="5"/>
      <c r="L4556" s="8"/>
      <c r="N4556" s="5"/>
      <c r="O4556" s="10"/>
      <c r="P4556" s="8"/>
    </row>
    <row r="4557" spans="1:16" s="2" customFormat="1" x14ac:dyDescent="0.15">
      <c r="A4557" s="3"/>
      <c r="B4557" s="3"/>
      <c r="J4557" s="3"/>
      <c r="K4557" s="5"/>
      <c r="L4557" s="8"/>
      <c r="N4557" s="5"/>
      <c r="O4557" s="10"/>
      <c r="P4557" s="8"/>
    </row>
    <row r="4558" spans="1:16" s="2" customFormat="1" x14ac:dyDescent="0.15">
      <c r="A4558" s="3"/>
      <c r="B4558" s="3"/>
      <c r="J4558" s="3"/>
      <c r="K4558" s="5"/>
      <c r="L4558" s="8"/>
      <c r="N4558" s="5"/>
      <c r="O4558" s="10"/>
      <c r="P4558" s="8"/>
    </row>
    <row r="4559" spans="1:16" s="2" customFormat="1" x14ac:dyDescent="0.15">
      <c r="A4559" s="3"/>
      <c r="B4559" s="3"/>
      <c r="J4559" s="3"/>
      <c r="K4559" s="5"/>
      <c r="L4559" s="8"/>
      <c r="N4559" s="5"/>
      <c r="O4559" s="10"/>
      <c r="P4559" s="8"/>
    </row>
    <row r="4560" spans="1:16" s="2" customFormat="1" x14ac:dyDescent="0.15">
      <c r="A4560" s="3"/>
      <c r="B4560" s="3"/>
      <c r="J4560" s="3"/>
      <c r="K4560" s="5"/>
      <c r="L4560" s="8"/>
      <c r="N4560" s="5"/>
      <c r="O4560" s="10"/>
      <c r="P4560" s="8"/>
    </row>
    <row r="4561" spans="1:16" s="2" customFormat="1" x14ac:dyDescent="0.15">
      <c r="A4561" s="3"/>
      <c r="B4561" s="3"/>
      <c r="J4561" s="3"/>
      <c r="K4561" s="5"/>
      <c r="L4561" s="8"/>
      <c r="N4561" s="5"/>
      <c r="O4561" s="10"/>
      <c r="P4561" s="8"/>
    </row>
    <row r="4562" spans="1:16" s="2" customFormat="1" x14ac:dyDescent="0.15">
      <c r="A4562" s="3"/>
      <c r="B4562" s="3"/>
      <c r="J4562" s="3"/>
      <c r="K4562" s="5"/>
      <c r="L4562" s="8"/>
      <c r="N4562" s="5"/>
      <c r="O4562" s="10"/>
      <c r="P4562" s="8"/>
    </row>
    <row r="4563" spans="1:16" s="2" customFormat="1" x14ac:dyDescent="0.15">
      <c r="A4563" s="3"/>
      <c r="B4563" s="3"/>
      <c r="J4563" s="3"/>
      <c r="K4563" s="5"/>
      <c r="L4563" s="8"/>
      <c r="N4563" s="5"/>
      <c r="O4563" s="10"/>
      <c r="P4563" s="8"/>
    </row>
    <row r="4564" spans="1:16" s="2" customFormat="1" x14ac:dyDescent="0.15">
      <c r="A4564" s="3"/>
      <c r="B4564" s="3"/>
      <c r="J4564" s="3"/>
      <c r="K4564" s="5"/>
      <c r="L4564" s="8"/>
      <c r="N4564" s="5"/>
      <c r="O4564" s="10"/>
      <c r="P4564" s="8"/>
    </row>
    <row r="4565" spans="1:16" s="2" customFormat="1" x14ac:dyDescent="0.15">
      <c r="A4565" s="3"/>
      <c r="B4565" s="3"/>
      <c r="J4565" s="3"/>
      <c r="K4565" s="5"/>
      <c r="L4565" s="8"/>
      <c r="N4565" s="5"/>
      <c r="O4565" s="10"/>
      <c r="P4565" s="8"/>
    </row>
    <row r="4566" spans="1:16" s="2" customFormat="1" x14ac:dyDescent="0.15">
      <c r="A4566" s="3"/>
      <c r="B4566" s="3"/>
      <c r="J4566" s="3"/>
      <c r="K4566" s="5"/>
      <c r="L4566" s="8"/>
      <c r="N4566" s="5"/>
      <c r="O4566" s="10"/>
      <c r="P4566" s="8"/>
    </row>
    <row r="4567" spans="1:16" s="2" customFormat="1" x14ac:dyDescent="0.15">
      <c r="A4567" s="3"/>
      <c r="B4567" s="3"/>
      <c r="J4567" s="3"/>
      <c r="K4567" s="5"/>
      <c r="L4567" s="8"/>
      <c r="N4567" s="5"/>
      <c r="O4567" s="10"/>
      <c r="P4567" s="8"/>
    </row>
    <row r="4568" spans="1:16" s="2" customFormat="1" x14ac:dyDescent="0.15">
      <c r="A4568" s="3"/>
      <c r="B4568" s="3"/>
      <c r="J4568" s="3"/>
      <c r="K4568" s="5"/>
      <c r="L4568" s="8"/>
      <c r="N4568" s="5"/>
      <c r="O4568" s="10"/>
      <c r="P4568" s="8"/>
    </row>
    <row r="4569" spans="1:16" s="2" customFormat="1" x14ac:dyDescent="0.15">
      <c r="A4569" s="3"/>
      <c r="B4569" s="3"/>
      <c r="J4569" s="3"/>
      <c r="K4569" s="5"/>
      <c r="L4569" s="8"/>
      <c r="N4569" s="5"/>
      <c r="O4569" s="10"/>
      <c r="P4569" s="8"/>
    </row>
    <row r="4570" spans="1:16" s="2" customFormat="1" x14ac:dyDescent="0.15">
      <c r="A4570" s="3"/>
      <c r="B4570" s="3"/>
      <c r="J4570" s="3"/>
      <c r="K4570" s="5"/>
      <c r="L4570" s="8"/>
      <c r="N4570" s="5"/>
      <c r="O4570" s="10"/>
      <c r="P4570" s="8"/>
    </row>
    <row r="4571" spans="1:16" s="2" customFormat="1" x14ac:dyDescent="0.15">
      <c r="A4571" s="3"/>
      <c r="B4571" s="3"/>
      <c r="J4571" s="3"/>
      <c r="K4571" s="5"/>
      <c r="L4571" s="8"/>
      <c r="N4571" s="5"/>
      <c r="O4571" s="10"/>
      <c r="P4571" s="8"/>
    </row>
    <row r="4572" spans="1:16" s="2" customFormat="1" x14ac:dyDescent="0.15">
      <c r="A4572" s="3"/>
      <c r="B4572" s="3"/>
      <c r="J4572" s="3"/>
      <c r="K4572" s="5"/>
      <c r="L4572" s="8"/>
      <c r="N4572" s="5"/>
      <c r="O4572" s="10"/>
      <c r="P4572" s="8"/>
    </row>
    <row r="4573" spans="1:16" s="2" customFormat="1" x14ac:dyDescent="0.15">
      <c r="A4573" s="3"/>
      <c r="B4573" s="3"/>
      <c r="J4573" s="3"/>
      <c r="K4573" s="5"/>
      <c r="L4573" s="8"/>
      <c r="N4573" s="5"/>
      <c r="O4573" s="10"/>
      <c r="P4573" s="8"/>
    </row>
    <row r="4574" spans="1:16" s="2" customFormat="1" x14ac:dyDescent="0.15">
      <c r="A4574" s="3"/>
      <c r="B4574" s="3"/>
      <c r="J4574" s="3"/>
      <c r="K4574" s="5"/>
      <c r="L4574" s="8"/>
      <c r="N4574" s="5"/>
      <c r="O4574" s="10"/>
      <c r="P4574" s="8"/>
    </row>
    <row r="4575" spans="1:16" s="2" customFormat="1" x14ac:dyDescent="0.15">
      <c r="A4575" s="3"/>
      <c r="B4575" s="3"/>
      <c r="J4575" s="3"/>
      <c r="K4575" s="5"/>
      <c r="L4575" s="8"/>
      <c r="N4575" s="5"/>
      <c r="O4575" s="10"/>
      <c r="P4575" s="8"/>
    </row>
    <row r="4576" spans="1:16" s="2" customFormat="1" x14ac:dyDescent="0.15">
      <c r="A4576" s="3"/>
      <c r="B4576" s="3"/>
      <c r="J4576" s="3"/>
      <c r="K4576" s="5"/>
      <c r="L4576" s="8"/>
      <c r="N4576" s="5"/>
      <c r="O4576" s="10"/>
      <c r="P4576" s="8"/>
    </row>
    <row r="4577" spans="1:16" s="2" customFormat="1" x14ac:dyDescent="0.15">
      <c r="A4577" s="3"/>
      <c r="B4577" s="3"/>
      <c r="J4577" s="3"/>
      <c r="K4577" s="5"/>
      <c r="L4577" s="8"/>
      <c r="N4577" s="5"/>
      <c r="O4577" s="10"/>
      <c r="P4577" s="8"/>
    </row>
    <row r="4578" spans="1:16" s="2" customFormat="1" x14ac:dyDescent="0.15">
      <c r="A4578" s="3"/>
      <c r="B4578" s="3"/>
      <c r="J4578" s="3"/>
      <c r="K4578" s="5"/>
      <c r="L4578" s="8"/>
      <c r="N4578" s="5"/>
      <c r="O4578" s="10"/>
      <c r="P4578" s="8"/>
    </row>
    <row r="4579" spans="1:16" s="2" customFormat="1" x14ac:dyDescent="0.15">
      <c r="A4579" s="3"/>
      <c r="B4579" s="3"/>
      <c r="J4579" s="3"/>
      <c r="K4579" s="5"/>
      <c r="L4579" s="8"/>
      <c r="N4579" s="5"/>
      <c r="O4579" s="10"/>
      <c r="P4579" s="8"/>
    </row>
    <row r="4580" spans="1:16" s="2" customFormat="1" x14ac:dyDescent="0.15">
      <c r="A4580" s="3"/>
      <c r="B4580" s="3"/>
      <c r="J4580" s="3"/>
      <c r="K4580" s="5"/>
      <c r="L4580" s="8"/>
      <c r="N4580" s="5"/>
      <c r="O4580" s="10"/>
      <c r="P4580" s="8"/>
    </row>
    <row r="4581" spans="1:16" s="2" customFormat="1" x14ac:dyDescent="0.15">
      <c r="A4581" s="3"/>
      <c r="B4581" s="3"/>
      <c r="J4581" s="3"/>
      <c r="K4581" s="5"/>
      <c r="L4581" s="8"/>
      <c r="N4581" s="5"/>
      <c r="O4581" s="10"/>
      <c r="P4581" s="8"/>
    </row>
    <row r="4582" spans="1:16" s="2" customFormat="1" x14ac:dyDescent="0.15">
      <c r="A4582" s="3"/>
      <c r="B4582" s="3"/>
      <c r="J4582" s="3"/>
      <c r="K4582" s="5"/>
      <c r="L4582" s="8"/>
      <c r="N4582" s="5"/>
      <c r="O4582" s="10"/>
      <c r="P4582" s="8"/>
    </row>
    <row r="4583" spans="1:16" s="2" customFormat="1" x14ac:dyDescent="0.15">
      <c r="A4583" s="3"/>
      <c r="B4583" s="3"/>
      <c r="J4583" s="3"/>
      <c r="K4583" s="5"/>
      <c r="L4583" s="8"/>
      <c r="N4583" s="5"/>
      <c r="O4583" s="10"/>
      <c r="P4583" s="8"/>
    </row>
    <row r="4584" spans="1:16" s="2" customFormat="1" x14ac:dyDescent="0.15">
      <c r="A4584" s="3"/>
      <c r="B4584" s="3"/>
      <c r="J4584" s="3"/>
      <c r="K4584" s="5"/>
      <c r="L4584" s="8"/>
      <c r="N4584" s="5"/>
      <c r="O4584" s="10"/>
      <c r="P4584" s="8"/>
    </row>
    <row r="4585" spans="1:16" s="2" customFormat="1" x14ac:dyDescent="0.15">
      <c r="A4585" s="3"/>
      <c r="B4585" s="3"/>
      <c r="J4585" s="3"/>
      <c r="K4585" s="5"/>
      <c r="L4585" s="8"/>
      <c r="N4585" s="5"/>
      <c r="O4585" s="10"/>
      <c r="P4585" s="8"/>
    </row>
    <row r="4586" spans="1:16" s="2" customFormat="1" x14ac:dyDescent="0.15">
      <c r="A4586" s="3"/>
      <c r="B4586" s="3"/>
      <c r="J4586" s="3"/>
      <c r="K4586" s="5"/>
      <c r="L4586" s="8"/>
      <c r="N4586" s="5"/>
      <c r="O4586" s="10"/>
      <c r="P4586" s="8"/>
    </row>
    <row r="4587" spans="1:16" s="2" customFormat="1" x14ac:dyDescent="0.15">
      <c r="A4587" s="3"/>
      <c r="B4587" s="3"/>
      <c r="J4587" s="3"/>
      <c r="K4587" s="5"/>
      <c r="L4587" s="8"/>
      <c r="N4587" s="5"/>
      <c r="O4587" s="10"/>
      <c r="P4587" s="8"/>
    </row>
    <row r="4588" spans="1:16" s="2" customFormat="1" x14ac:dyDescent="0.15">
      <c r="A4588" s="3"/>
      <c r="B4588" s="3"/>
      <c r="J4588" s="3"/>
      <c r="K4588" s="5"/>
      <c r="L4588" s="8"/>
      <c r="N4588" s="5"/>
      <c r="O4588" s="10"/>
      <c r="P4588" s="8"/>
    </row>
    <row r="4589" spans="1:16" s="2" customFormat="1" x14ac:dyDescent="0.15">
      <c r="A4589" s="3"/>
      <c r="B4589" s="3"/>
      <c r="J4589" s="3"/>
      <c r="K4589" s="5"/>
      <c r="L4589" s="8"/>
      <c r="N4589" s="5"/>
      <c r="O4589" s="10"/>
      <c r="P4589" s="8"/>
    </row>
    <row r="4590" spans="1:16" s="2" customFormat="1" x14ac:dyDescent="0.15">
      <c r="A4590" s="3"/>
      <c r="B4590" s="3"/>
      <c r="J4590" s="3"/>
      <c r="K4590" s="5"/>
      <c r="L4590" s="8"/>
      <c r="N4590" s="5"/>
      <c r="O4590" s="10"/>
      <c r="P4590" s="8"/>
    </row>
    <row r="4591" spans="1:16" s="2" customFormat="1" x14ac:dyDescent="0.15">
      <c r="A4591" s="3"/>
      <c r="B4591" s="3"/>
      <c r="J4591" s="3"/>
      <c r="K4591" s="5"/>
      <c r="L4591" s="8"/>
      <c r="N4591" s="5"/>
      <c r="O4591" s="10"/>
      <c r="P4591" s="8"/>
    </row>
    <row r="4592" spans="1:16" s="2" customFormat="1" x14ac:dyDescent="0.15">
      <c r="A4592" s="3"/>
      <c r="B4592" s="3"/>
      <c r="J4592" s="3"/>
      <c r="K4592" s="5"/>
      <c r="L4592" s="8"/>
      <c r="N4592" s="5"/>
      <c r="O4592" s="10"/>
      <c r="P4592" s="8"/>
    </row>
    <row r="4593" spans="1:16" s="2" customFormat="1" x14ac:dyDescent="0.15">
      <c r="A4593" s="3"/>
      <c r="B4593" s="3"/>
      <c r="J4593" s="3"/>
      <c r="K4593" s="5"/>
      <c r="L4593" s="8"/>
      <c r="N4593" s="5"/>
      <c r="O4593" s="10"/>
      <c r="P4593" s="8"/>
    </row>
    <row r="4594" spans="1:16" s="2" customFormat="1" x14ac:dyDescent="0.15">
      <c r="A4594" s="3"/>
      <c r="B4594" s="3"/>
      <c r="J4594" s="3"/>
      <c r="K4594" s="5"/>
      <c r="L4594" s="8"/>
      <c r="N4594" s="5"/>
      <c r="O4594" s="10"/>
      <c r="P4594" s="8"/>
    </row>
    <row r="4595" spans="1:16" s="2" customFormat="1" x14ac:dyDescent="0.15">
      <c r="A4595" s="3"/>
      <c r="B4595" s="3"/>
      <c r="J4595" s="3"/>
      <c r="K4595" s="5"/>
      <c r="L4595" s="8"/>
      <c r="N4595" s="5"/>
      <c r="O4595" s="10"/>
      <c r="P4595" s="8"/>
    </row>
    <row r="4596" spans="1:16" s="2" customFormat="1" x14ac:dyDescent="0.15">
      <c r="A4596" s="3"/>
      <c r="B4596" s="3"/>
      <c r="J4596" s="3"/>
      <c r="K4596" s="5"/>
      <c r="L4596" s="8"/>
      <c r="N4596" s="5"/>
      <c r="O4596" s="10"/>
      <c r="P4596" s="8"/>
    </row>
    <row r="4597" spans="1:16" s="2" customFormat="1" x14ac:dyDescent="0.15">
      <c r="A4597" s="3"/>
      <c r="B4597" s="3"/>
      <c r="J4597" s="3"/>
      <c r="K4597" s="5"/>
      <c r="L4597" s="8"/>
      <c r="N4597" s="5"/>
      <c r="O4597" s="10"/>
      <c r="P4597" s="8"/>
    </row>
    <row r="4598" spans="1:16" s="2" customFormat="1" x14ac:dyDescent="0.15">
      <c r="A4598" s="3"/>
      <c r="B4598" s="3"/>
      <c r="J4598" s="3"/>
      <c r="K4598" s="5"/>
      <c r="L4598" s="8"/>
      <c r="N4598" s="5"/>
      <c r="O4598" s="10"/>
      <c r="P4598" s="8"/>
    </row>
    <row r="4599" spans="1:16" s="2" customFormat="1" x14ac:dyDescent="0.15">
      <c r="A4599" s="3"/>
      <c r="B4599" s="3"/>
      <c r="J4599" s="3"/>
      <c r="K4599" s="5"/>
      <c r="L4599" s="8"/>
      <c r="N4599" s="5"/>
      <c r="O4599" s="10"/>
      <c r="P4599" s="8"/>
    </row>
    <row r="4600" spans="1:16" s="2" customFormat="1" x14ac:dyDescent="0.15">
      <c r="A4600" s="3"/>
      <c r="B4600" s="3"/>
      <c r="J4600" s="3"/>
      <c r="K4600" s="5"/>
      <c r="L4600" s="8"/>
      <c r="N4600" s="5"/>
      <c r="O4600" s="10"/>
      <c r="P4600" s="8"/>
    </row>
    <row r="4601" spans="1:16" s="2" customFormat="1" x14ac:dyDescent="0.15">
      <c r="A4601" s="3"/>
      <c r="B4601" s="3"/>
      <c r="J4601" s="3"/>
      <c r="K4601" s="5"/>
      <c r="L4601" s="8"/>
      <c r="N4601" s="5"/>
      <c r="O4601" s="10"/>
      <c r="P4601" s="8"/>
    </row>
    <row r="4602" spans="1:16" s="2" customFormat="1" x14ac:dyDescent="0.15">
      <c r="A4602" s="3"/>
      <c r="B4602" s="3"/>
      <c r="J4602" s="3"/>
      <c r="K4602" s="5"/>
      <c r="L4602" s="8"/>
      <c r="N4602" s="5"/>
      <c r="O4602" s="10"/>
      <c r="P4602" s="8"/>
    </row>
    <row r="4603" spans="1:16" s="2" customFormat="1" x14ac:dyDescent="0.15">
      <c r="A4603" s="3"/>
      <c r="B4603" s="3"/>
      <c r="J4603" s="3"/>
      <c r="K4603" s="5"/>
      <c r="L4603" s="8"/>
      <c r="N4603" s="5"/>
      <c r="O4603" s="10"/>
      <c r="P4603" s="8"/>
    </row>
    <row r="4604" spans="1:16" s="2" customFormat="1" x14ac:dyDescent="0.15">
      <c r="A4604" s="3"/>
      <c r="B4604" s="3"/>
      <c r="J4604" s="3"/>
      <c r="K4604" s="5"/>
      <c r="L4604" s="8"/>
      <c r="N4604" s="5"/>
      <c r="O4604" s="10"/>
      <c r="P4604" s="8"/>
    </row>
    <row r="4605" spans="1:16" s="2" customFormat="1" x14ac:dyDescent="0.15">
      <c r="A4605" s="3"/>
      <c r="B4605" s="3"/>
      <c r="J4605" s="3"/>
      <c r="K4605" s="5"/>
      <c r="L4605" s="8"/>
      <c r="N4605" s="5"/>
      <c r="O4605" s="10"/>
      <c r="P4605" s="8"/>
    </row>
    <row r="4606" spans="1:16" s="2" customFormat="1" x14ac:dyDescent="0.15">
      <c r="A4606" s="3"/>
      <c r="B4606" s="3"/>
      <c r="J4606" s="3"/>
      <c r="K4606" s="5"/>
      <c r="L4606" s="8"/>
      <c r="N4606" s="5"/>
      <c r="O4606" s="10"/>
      <c r="P4606" s="8"/>
    </row>
    <row r="4607" spans="1:16" s="2" customFormat="1" x14ac:dyDescent="0.15">
      <c r="A4607" s="3"/>
      <c r="B4607" s="3"/>
      <c r="J4607" s="3"/>
      <c r="K4607" s="5"/>
      <c r="L4607" s="8"/>
      <c r="N4607" s="5"/>
      <c r="O4607" s="10"/>
      <c r="P4607" s="8"/>
    </row>
    <row r="4608" spans="1:16" s="2" customFormat="1" x14ac:dyDescent="0.15">
      <c r="A4608" s="3"/>
      <c r="B4608" s="3"/>
      <c r="J4608" s="3"/>
      <c r="K4608" s="5"/>
      <c r="L4608" s="8"/>
      <c r="N4608" s="5"/>
      <c r="O4608" s="10"/>
      <c r="P4608" s="8"/>
    </row>
    <row r="4609" spans="1:16" s="2" customFormat="1" x14ac:dyDescent="0.15">
      <c r="A4609" s="3"/>
      <c r="B4609" s="3"/>
      <c r="J4609" s="3"/>
      <c r="K4609" s="5"/>
      <c r="L4609" s="8"/>
      <c r="N4609" s="5"/>
      <c r="O4609" s="10"/>
      <c r="P4609" s="8"/>
    </row>
    <row r="4610" spans="1:16" s="2" customFormat="1" x14ac:dyDescent="0.15">
      <c r="A4610" s="3"/>
      <c r="B4610" s="3"/>
      <c r="J4610" s="3"/>
      <c r="K4610" s="5"/>
      <c r="L4610" s="8"/>
      <c r="N4610" s="5"/>
      <c r="O4610" s="10"/>
      <c r="P4610" s="8"/>
    </row>
    <row r="4611" spans="1:16" s="2" customFormat="1" x14ac:dyDescent="0.15">
      <c r="A4611" s="3"/>
      <c r="B4611" s="3"/>
      <c r="J4611" s="3"/>
      <c r="K4611" s="5"/>
      <c r="L4611" s="8"/>
      <c r="N4611" s="5"/>
      <c r="O4611" s="10"/>
      <c r="P4611" s="8"/>
    </row>
    <row r="4612" spans="1:16" s="2" customFormat="1" x14ac:dyDescent="0.15">
      <c r="A4612" s="3"/>
      <c r="B4612" s="3"/>
      <c r="J4612" s="3"/>
      <c r="K4612" s="5"/>
      <c r="L4612" s="8"/>
      <c r="N4612" s="5"/>
      <c r="O4612" s="10"/>
      <c r="P4612" s="8"/>
    </row>
    <row r="4613" spans="1:16" s="2" customFormat="1" x14ac:dyDescent="0.15">
      <c r="A4613" s="3"/>
      <c r="B4613" s="3"/>
      <c r="J4613" s="3"/>
      <c r="K4613" s="5"/>
      <c r="L4613" s="8"/>
      <c r="N4613" s="5"/>
      <c r="O4613" s="10"/>
      <c r="P4613" s="8"/>
    </row>
    <row r="4614" spans="1:16" s="2" customFormat="1" x14ac:dyDescent="0.15">
      <c r="A4614" s="3"/>
      <c r="B4614" s="3"/>
      <c r="J4614" s="3"/>
      <c r="K4614" s="5"/>
      <c r="L4614" s="8"/>
      <c r="N4614" s="5"/>
      <c r="O4614" s="10"/>
      <c r="P4614" s="8"/>
    </row>
    <row r="4615" spans="1:16" s="2" customFormat="1" x14ac:dyDescent="0.15">
      <c r="A4615" s="3"/>
      <c r="B4615" s="3"/>
      <c r="J4615" s="3"/>
      <c r="K4615" s="5"/>
      <c r="L4615" s="8"/>
      <c r="N4615" s="5"/>
      <c r="O4615" s="10"/>
      <c r="P4615" s="8"/>
    </row>
    <row r="4616" spans="1:16" s="2" customFormat="1" x14ac:dyDescent="0.15">
      <c r="A4616" s="3"/>
      <c r="B4616" s="3"/>
      <c r="J4616" s="3"/>
      <c r="K4616" s="5"/>
      <c r="L4616" s="8"/>
      <c r="N4616" s="5"/>
      <c r="O4616" s="10"/>
      <c r="P4616" s="8"/>
    </row>
    <row r="4617" spans="1:16" s="2" customFormat="1" x14ac:dyDescent="0.15">
      <c r="A4617" s="3"/>
      <c r="B4617" s="3"/>
      <c r="J4617" s="3"/>
      <c r="K4617" s="5"/>
      <c r="L4617" s="8"/>
      <c r="N4617" s="5"/>
      <c r="O4617" s="10"/>
      <c r="P4617" s="8"/>
    </row>
    <row r="4618" spans="1:16" s="2" customFormat="1" x14ac:dyDescent="0.15">
      <c r="A4618" s="3"/>
      <c r="B4618" s="3"/>
      <c r="J4618" s="3"/>
      <c r="K4618" s="5"/>
      <c r="L4618" s="8"/>
      <c r="N4618" s="5"/>
      <c r="O4618" s="10"/>
      <c r="P4618" s="8"/>
    </row>
    <row r="4619" spans="1:16" s="2" customFormat="1" x14ac:dyDescent="0.15">
      <c r="A4619" s="3"/>
      <c r="B4619" s="3"/>
      <c r="J4619" s="3"/>
      <c r="K4619" s="5"/>
      <c r="L4619" s="8"/>
      <c r="N4619" s="5"/>
      <c r="O4619" s="10"/>
      <c r="P4619" s="8"/>
    </row>
    <row r="4620" spans="1:16" s="2" customFormat="1" x14ac:dyDescent="0.15">
      <c r="A4620" s="3"/>
      <c r="B4620" s="3"/>
      <c r="J4620" s="3"/>
      <c r="K4620" s="5"/>
      <c r="L4620" s="8"/>
      <c r="N4620" s="5"/>
      <c r="O4620" s="10"/>
      <c r="P4620" s="8"/>
    </row>
    <row r="4621" spans="1:16" s="2" customFormat="1" x14ac:dyDescent="0.15">
      <c r="A4621" s="3"/>
      <c r="B4621" s="3"/>
      <c r="J4621" s="3"/>
      <c r="K4621" s="5"/>
      <c r="L4621" s="8"/>
      <c r="N4621" s="5"/>
      <c r="O4621" s="10"/>
      <c r="P4621" s="8"/>
    </row>
    <row r="4622" spans="1:16" s="2" customFormat="1" x14ac:dyDescent="0.15">
      <c r="A4622" s="3"/>
      <c r="B4622" s="3"/>
      <c r="J4622" s="3"/>
      <c r="K4622" s="5"/>
      <c r="L4622" s="8"/>
      <c r="N4622" s="5"/>
      <c r="O4622" s="10"/>
      <c r="P4622" s="8"/>
    </row>
    <row r="4623" spans="1:16" s="2" customFormat="1" x14ac:dyDescent="0.15">
      <c r="A4623" s="3"/>
      <c r="B4623" s="3"/>
      <c r="J4623" s="3"/>
      <c r="K4623" s="5"/>
      <c r="L4623" s="8"/>
      <c r="N4623" s="5"/>
      <c r="O4623" s="10"/>
      <c r="P4623" s="8"/>
    </row>
    <row r="4624" spans="1:16" s="2" customFormat="1" x14ac:dyDescent="0.15">
      <c r="A4624" s="3"/>
      <c r="B4624" s="3"/>
      <c r="J4624" s="3"/>
      <c r="K4624" s="5"/>
      <c r="L4624" s="8"/>
      <c r="N4624" s="5"/>
      <c r="O4624" s="10"/>
      <c r="P4624" s="8"/>
    </row>
    <row r="4625" spans="1:16" s="2" customFormat="1" x14ac:dyDescent="0.15">
      <c r="A4625" s="3"/>
      <c r="B4625" s="3"/>
      <c r="J4625" s="3"/>
      <c r="K4625" s="5"/>
      <c r="L4625" s="8"/>
      <c r="N4625" s="5"/>
      <c r="O4625" s="10"/>
      <c r="P4625" s="8"/>
    </row>
    <row r="4626" spans="1:16" s="2" customFormat="1" x14ac:dyDescent="0.15">
      <c r="A4626" s="3"/>
      <c r="B4626" s="3"/>
      <c r="J4626" s="3"/>
      <c r="K4626" s="5"/>
      <c r="L4626" s="8"/>
      <c r="N4626" s="5"/>
      <c r="O4626" s="10"/>
      <c r="P4626" s="8"/>
    </row>
    <row r="4627" spans="1:16" s="2" customFormat="1" x14ac:dyDescent="0.15">
      <c r="A4627" s="3"/>
      <c r="B4627" s="3"/>
      <c r="J4627" s="3"/>
      <c r="K4627" s="5"/>
      <c r="L4627" s="8"/>
      <c r="N4627" s="5"/>
      <c r="O4627" s="10"/>
      <c r="P4627" s="8"/>
    </row>
    <row r="4628" spans="1:16" s="2" customFormat="1" x14ac:dyDescent="0.15">
      <c r="A4628" s="3"/>
      <c r="B4628" s="3"/>
      <c r="J4628" s="3"/>
      <c r="K4628" s="5"/>
      <c r="L4628" s="8"/>
      <c r="N4628" s="5"/>
      <c r="O4628" s="10"/>
      <c r="P4628" s="8"/>
    </row>
    <row r="4629" spans="1:16" s="2" customFormat="1" x14ac:dyDescent="0.15">
      <c r="A4629" s="3"/>
      <c r="B4629" s="3"/>
      <c r="J4629" s="3"/>
      <c r="K4629" s="5"/>
      <c r="L4629" s="8"/>
      <c r="N4629" s="5"/>
      <c r="O4629" s="10"/>
      <c r="P4629" s="8"/>
    </row>
    <row r="4630" spans="1:16" s="2" customFormat="1" x14ac:dyDescent="0.15">
      <c r="A4630" s="3"/>
      <c r="B4630" s="3"/>
      <c r="J4630" s="3"/>
      <c r="K4630" s="5"/>
      <c r="L4630" s="8"/>
      <c r="N4630" s="5"/>
      <c r="O4630" s="10"/>
      <c r="P4630" s="8"/>
    </row>
    <row r="4631" spans="1:16" s="2" customFormat="1" x14ac:dyDescent="0.15">
      <c r="A4631" s="3"/>
      <c r="B4631" s="3"/>
      <c r="J4631" s="3"/>
      <c r="K4631" s="5"/>
      <c r="L4631" s="8"/>
      <c r="N4631" s="5"/>
      <c r="O4631" s="10"/>
      <c r="P4631" s="8"/>
    </row>
    <row r="4632" spans="1:16" s="2" customFormat="1" x14ac:dyDescent="0.15">
      <c r="A4632" s="3"/>
      <c r="B4632" s="3"/>
      <c r="J4632" s="3"/>
      <c r="K4632" s="5"/>
      <c r="L4632" s="8"/>
      <c r="N4632" s="5"/>
      <c r="O4632" s="10"/>
      <c r="P4632" s="8"/>
    </row>
    <row r="4633" spans="1:16" s="2" customFormat="1" x14ac:dyDescent="0.15">
      <c r="A4633" s="3"/>
      <c r="B4633" s="3"/>
      <c r="J4633" s="3"/>
      <c r="K4633" s="5"/>
      <c r="L4633" s="8"/>
      <c r="N4633" s="5"/>
      <c r="O4633" s="10"/>
      <c r="P4633" s="8"/>
    </row>
    <row r="4634" spans="1:16" s="2" customFormat="1" x14ac:dyDescent="0.15">
      <c r="A4634" s="3"/>
      <c r="B4634" s="3"/>
      <c r="J4634" s="3"/>
      <c r="K4634" s="5"/>
      <c r="L4634" s="8"/>
      <c r="N4634" s="5"/>
      <c r="O4634" s="10"/>
      <c r="P4634" s="8"/>
    </row>
    <row r="4635" spans="1:16" s="2" customFormat="1" x14ac:dyDescent="0.15">
      <c r="A4635" s="3"/>
      <c r="B4635" s="3"/>
      <c r="J4635" s="3"/>
      <c r="K4635" s="5"/>
      <c r="L4635" s="8"/>
      <c r="N4635" s="5"/>
      <c r="O4635" s="10"/>
      <c r="P4635" s="8"/>
    </row>
    <row r="4636" spans="1:16" s="2" customFormat="1" x14ac:dyDescent="0.15">
      <c r="A4636" s="3"/>
      <c r="B4636" s="3"/>
      <c r="J4636" s="3"/>
      <c r="K4636" s="5"/>
      <c r="L4636" s="8"/>
      <c r="N4636" s="5"/>
      <c r="O4636" s="10"/>
      <c r="P4636" s="8"/>
    </row>
    <row r="4637" spans="1:16" s="2" customFormat="1" x14ac:dyDescent="0.15">
      <c r="A4637" s="3"/>
      <c r="B4637" s="3"/>
      <c r="J4637" s="3"/>
      <c r="K4637" s="5"/>
      <c r="L4637" s="8"/>
      <c r="N4637" s="5"/>
      <c r="O4637" s="10"/>
      <c r="P4637" s="8"/>
    </row>
    <row r="4638" spans="1:16" s="2" customFormat="1" x14ac:dyDescent="0.15">
      <c r="A4638" s="3"/>
      <c r="B4638" s="3"/>
      <c r="J4638" s="3"/>
      <c r="K4638" s="5"/>
      <c r="L4638" s="8"/>
      <c r="N4638" s="5"/>
      <c r="O4638" s="10"/>
      <c r="P4638" s="8"/>
    </row>
    <row r="4639" spans="1:16" s="2" customFormat="1" x14ac:dyDescent="0.15">
      <c r="A4639" s="3"/>
      <c r="B4639" s="3"/>
      <c r="J4639" s="3"/>
      <c r="K4639" s="5"/>
      <c r="L4639" s="8"/>
      <c r="N4639" s="5"/>
      <c r="O4639" s="10"/>
      <c r="P4639" s="8"/>
    </row>
    <row r="4640" spans="1:16" s="2" customFormat="1" x14ac:dyDescent="0.15">
      <c r="A4640" s="3"/>
      <c r="B4640" s="3"/>
      <c r="J4640" s="3"/>
      <c r="K4640" s="5"/>
      <c r="L4640" s="8"/>
      <c r="N4640" s="5"/>
      <c r="O4640" s="10"/>
      <c r="P4640" s="8"/>
    </row>
    <row r="4641" spans="1:16" s="2" customFormat="1" x14ac:dyDescent="0.15">
      <c r="A4641" s="3"/>
      <c r="B4641" s="3"/>
      <c r="J4641" s="3"/>
      <c r="K4641" s="5"/>
      <c r="L4641" s="8"/>
      <c r="N4641" s="5"/>
      <c r="O4641" s="10"/>
      <c r="P4641" s="8"/>
    </row>
    <row r="4642" spans="1:16" s="2" customFormat="1" x14ac:dyDescent="0.15">
      <c r="A4642" s="3"/>
      <c r="B4642" s="3"/>
      <c r="J4642" s="3"/>
      <c r="K4642" s="5"/>
      <c r="L4642" s="8"/>
      <c r="N4642" s="5"/>
      <c r="O4642" s="10"/>
      <c r="P4642" s="8"/>
    </row>
    <row r="4643" spans="1:16" s="2" customFormat="1" x14ac:dyDescent="0.15">
      <c r="A4643" s="3"/>
      <c r="B4643" s="3"/>
      <c r="J4643" s="3"/>
      <c r="K4643" s="5"/>
      <c r="L4643" s="8"/>
      <c r="N4643" s="5"/>
      <c r="O4643" s="10"/>
      <c r="P4643" s="8"/>
    </row>
    <row r="4644" spans="1:16" s="2" customFormat="1" x14ac:dyDescent="0.15">
      <c r="A4644" s="3"/>
      <c r="B4644" s="3"/>
      <c r="J4644" s="3"/>
      <c r="K4644" s="5"/>
      <c r="L4644" s="8"/>
      <c r="N4644" s="5"/>
      <c r="O4644" s="10"/>
      <c r="P4644" s="8"/>
    </row>
    <row r="4645" spans="1:16" s="2" customFormat="1" x14ac:dyDescent="0.15">
      <c r="A4645" s="3"/>
      <c r="B4645" s="3"/>
      <c r="J4645" s="3"/>
      <c r="K4645" s="5"/>
      <c r="L4645" s="8"/>
      <c r="N4645" s="5"/>
      <c r="O4645" s="10"/>
      <c r="P4645" s="8"/>
    </row>
    <row r="4646" spans="1:16" s="2" customFormat="1" x14ac:dyDescent="0.15">
      <c r="A4646" s="3"/>
      <c r="B4646" s="3"/>
      <c r="J4646" s="3"/>
      <c r="K4646" s="5"/>
      <c r="L4646" s="8"/>
      <c r="N4646" s="5"/>
      <c r="O4646" s="10"/>
      <c r="P4646" s="8"/>
    </row>
    <row r="4647" spans="1:16" s="2" customFormat="1" x14ac:dyDescent="0.15">
      <c r="A4647" s="3"/>
      <c r="B4647" s="3"/>
      <c r="J4647" s="3"/>
      <c r="K4647" s="5"/>
      <c r="L4647" s="8"/>
      <c r="N4647" s="5"/>
      <c r="O4647" s="10"/>
      <c r="P4647" s="8"/>
    </row>
    <row r="4648" spans="1:16" s="2" customFormat="1" x14ac:dyDescent="0.15">
      <c r="A4648" s="3"/>
      <c r="B4648" s="3"/>
      <c r="J4648" s="3"/>
      <c r="K4648" s="5"/>
      <c r="L4648" s="8"/>
      <c r="N4648" s="5"/>
      <c r="O4648" s="10"/>
      <c r="P4648" s="8"/>
    </row>
    <row r="4649" spans="1:16" s="2" customFormat="1" x14ac:dyDescent="0.15">
      <c r="A4649" s="3"/>
      <c r="B4649" s="3"/>
      <c r="J4649" s="3"/>
      <c r="K4649" s="5"/>
      <c r="L4649" s="8"/>
      <c r="N4649" s="5"/>
      <c r="O4649" s="10"/>
      <c r="P4649" s="8"/>
    </row>
    <row r="4650" spans="1:16" s="2" customFormat="1" x14ac:dyDescent="0.15">
      <c r="A4650" s="3"/>
      <c r="B4650" s="3"/>
      <c r="J4650" s="3"/>
      <c r="K4650" s="5"/>
      <c r="L4650" s="8"/>
      <c r="N4650" s="5"/>
      <c r="O4650" s="10"/>
      <c r="P4650" s="8"/>
    </row>
    <row r="4651" spans="1:16" s="2" customFormat="1" x14ac:dyDescent="0.15">
      <c r="A4651" s="3"/>
      <c r="B4651" s="3"/>
      <c r="J4651" s="3"/>
      <c r="K4651" s="5"/>
      <c r="L4651" s="8"/>
      <c r="N4651" s="5"/>
      <c r="O4651" s="10"/>
      <c r="P4651" s="8"/>
    </row>
    <row r="4652" spans="1:16" s="2" customFormat="1" x14ac:dyDescent="0.15">
      <c r="A4652" s="3"/>
      <c r="B4652" s="3"/>
      <c r="J4652" s="3"/>
      <c r="K4652" s="5"/>
      <c r="L4652" s="8"/>
      <c r="N4652" s="5"/>
      <c r="O4652" s="10"/>
      <c r="P4652" s="8"/>
    </row>
    <row r="4653" spans="1:16" s="2" customFormat="1" x14ac:dyDescent="0.15">
      <c r="A4653" s="3"/>
      <c r="B4653" s="3"/>
      <c r="J4653" s="3"/>
      <c r="K4653" s="5"/>
      <c r="L4653" s="8"/>
      <c r="N4653" s="5"/>
      <c r="O4653" s="10"/>
      <c r="P4653" s="8"/>
    </row>
    <row r="4654" spans="1:16" s="2" customFormat="1" x14ac:dyDescent="0.15">
      <c r="A4654" s="3"/>
      <c r="B4654" s="3"/>
      <c r="J4654" s="3"/>
      <c r="K4654" s="5"/>
      <c r="L4654" s="8"/>
      <c r="N4654" s="5"/>
      <c r="O4654" s="10"/>
      <c r="P4654" s="8"/>
    </row>
    <row r="4655" spans="1:16" s="2" customFormat="1" x14ac:dyDescent="0.15">
      <c r="A4655" s="3"/>
      <c r="B4655" s="3"/>
      <c r="J4655" s="3"/>
      <c r="K4655" s="5"/>
      <c r="L4655" s="8"/>
      <c r="N4655" s="5"/>
      <c r="O4655" s="10"/>
      <c r="P4655" s="8"/>
    </row>
    <row r="4656" spans="1:16" s="2" customFormat="1" x14ac:dyDescent="0.15">
      <c r="A4656" s="3"/>
      <c r="B4656" s="3"/>
      <c r="J4656" s="3"/>
      <c r="K4656" s="5"/>
      <c r="L4656" s="8"/>
      <c r="N4656" s="5"/>
      <c r="O4656" s="10"/>
      <c r="P4656" s="8"/>
    </row>
    <row r="4657" spans="1:16" s="2" customFormat="1" x14ac:dyDescent="0.15">
      <c r="A4657" s="3"/>
      <c r="B4657" s="3"/>
      <c r="J4657" s="3"/>
      <c r="K4657" s="5"/>
      <c r="L4657" s="8"/>
      <c r="N4657" s="5"/>
      <c r="O4657" s="10"/>
      <c r="P4657" s="8"/>
    </row>
    <row r="4658" spans="1:16" s="2" customFormat="1" x14ac:dyDescent="0.15">
      <c r="A4658" s="3"/>
      <c r="B4658" s="3"/>
      <c r="J4658" s="3"/>
      <c r="K4658" s="5"/>
      <c r="L4658" s="8"/>
      <c r="N4658" s="5"/>
      <c r="O4658" s="10"/>
      <c r="P4658" s="8"/>
    </row>
    <row r="4659" spans="1:16" s="2" customFormat="1" x14ac:dyDescent="0.15">
      <c r="A4659" s="3"/>
      <c r="B4659" s="3"/>
      <c r="J4659" s="3"/>
      <c r="K4659" s="5"/>
      <c r="L4659" s="8"/>
      <c r="N4659" s="5"/>
      <c r="O4659" s="10"/>
      <c r="P4659" s="8"/>
    </row>
    <row r="4660" spans="1:16" s="2" customFormat="1" x14ac:dyDescent="0.15">
      <c r="A4660" s="3"/>
      <c r="B4660" s="3"/>
      <c r="J4660" s="3"/>
      <c r="K4660" s="5"/>
      <c r="L4660" s="8"/>
      <c r="N4660" s="5"/>
      <c r="O4660" s="10"/>
      <c r="P4660" s="8"/>
    </row>
    <row r="4661" spans="1:16" s="2" customFormat="1" x14ac:dyDescent="0.15">
      <c r="A4661" s="3"/>
      <c r="B4661" s="3"/>
      <c r="J4661" s="3"/>
      <c r="K4661" s="5"/>
      <c r="L4661" s="8"/>
      <c r="N4661" s="5"/>
      <c r="O4661" s="10"/>
      <c r="P4661" s="8"/>
    </row>
    <row r="4662" spans="1:16" s="2" customFormat="1" x14ac:dyDescent="0.15">
      <c r="A4662" s="3"/>
      <c r="B4662" s="3"/>
      <c r="J4662" s="3"/>
      <c r="K4662" s="5"/>
      <c r="L4662" s="8"/>
      <c r="N4662" s="5"/>
      <c r="O4662" s="10"/>
      <c r="P4662" s="8"/>
    </row>
    <row r="4663" spans="1:16" s="2" customFormat="1" x14ac:dyDescent="0.15">
      <c r="A4663" s="3"/>
      <c r="B4663" s="3"/>
      <c r="J4663" s="3"/>
      <c r="K4663" s="5"/>
      <c r="L4663" s="8"/>
      <c r="N4663" s="5"/>
      <c r="O4663" s="10"/>
      <c r="P4663" s="8"/>
    </row>
    <row r="4664" spans="1:16" s="2" customFormat="1" x14ac:dyDescent="0.15">
      <c r="A4664" s="3"/>
      <c r="B4664" s="3"/>
      <c r="J4664" s="3"/>
      <c r="K4664" s="5"/>
      <c r="L4664" s="8"/>
      <c r="N4664" s="5"/>
      <c r="O4664" s="10"/>
      <c r="P4664" s="8"/>
    </row>
    <row r="4665" spans="1:16" s="2" customFormat="1" x14ac:dyDescent="0.15">
      <c r="A4665" s="3"/>
      <c r="B4665" s="3"/>
      <c r="J4665" s="3"/>
      <c r="K4665" s="5"/>
      <c r="L4665" s="8"/>
      <c r="N4665" s="5"/>
      <c r="O4665" s="10"/>
      <c r="P4665" s="8"/>
    </row>
    <row r="4666" spans="1:16" s="2" customFormat="1" x14ac:dyDescent="0.15">
      <c r="A4666" s="3"/>
      <c r="B4666" s="3"/>
      <c r="J4666" s="3"/>
      <c r="K4666" s="5"/>
      <c r="L4666" s="8"/>
      <c r="N4666" s="5"/>
      <c r="O4666" s="10"/>
      <c r="P4666" s="8"/>
    </row>
    <row r="4667" spans="1:16" s="2" customFormat="1" x14ac:dyDescent="0.15">
      <c r="A4667" s="3"/>
      <c r="B4667" s="3"/>
      <c r="J4667" s="3"/>
      <c r="K4667" s="5"/>
      <c r="L4667" s="8"/>
      <c r="N4667" s="5"/>
      <c r="O4667" s="10"/>
      <c r="P4667" s="8"/>
    </row>
    <row r="4668" spans="1:16" s="2" customFormat="1" x14ac:dyDescent="0.15">
      <c r="A4668" s="3"/>
      <c r="B4668" s="3"/>
      <c r="J4668" s="3"/>
      <c r="K4668" s="5"/>
      <c r="L4668" s="8"/>
      <c r="N4668" s="5"/>
      <c r="O4668" s="10"/>
      <c r="P4668" s="8"/>
    </row>
    <row r="4669" spans="1:16" s="2" customFormat="1" x14ac:dyDescent="0.15">
      <c r="A4669" s="3"/>
      <c r="B4669" s="3"/>
      <c r="J4669" s="3"/>
      <c r="K4669" s="5"/>
      <c r="L4669" s="8"/>
      <c r="N4669" s="5"/>
      <c r="O4669" s="10"/>
      <c r="P4669" s="8"/>
    </row>
    <row r="4670" spans="1:16" s="2" customFormat="1" x14ac:dyDescent="0.15">
      <c r="A4670" s="3"/>
      <c r="B4670" s="3"/>
      <c r="J4670" s="3"/>
      <c r="K4670" s="5"/>
      <c r="L4670" s="8"/>
      <c r="N4670" s="5"/>
      <c r="O4670" s="10"/>
      <c r="P4670" s="8"/>
    </row>
    <row r="4671" spans="1:16" s="2" customFormat="1" x14ac:dyDescent="0.15">
      <c r="A4671" s="3"/>
      <c r="B4671" s="3"/>
      <c r="J4671" s="3"/>
      <c r="K4671" s="5"/>
      <c r="L4671" s="8"/>
      <c r="N4671" s="5"/>
      <c r="O4671" s="10"/>
      <c r="P4671" s="8"/>
    </row>
    <row r="4672" spans="1:16" s="2" customFormat="1" x14ac:dyDescent="0.15">
      <c r="A4672" s="3"/>
      <c r="B4672" s="3"/>
      <c r="J4672" s="3"/>
      <c r="K4672" s="5"/>
      <c r="L4672" s="8"/>
      <c r="N4672" s="5"/>
      <c r="O4672" s="10"/>
      <c r="P4672" s="8"/>
    </row>
    <row r="4673" spans="1:16" s="2" customFormat="1" x14ac:dyDescent="0.15">
      <c r="A4673" s="3"/>
      <c r="B4673" s="3"/>
      <c r="J4673" s="3"/>
      <c r="K4673" s="5"/>
      <c r="L4673" s="8"/>
      <c r="N4673" s="5"/>
      <c r="O4673" s="10"/>
      <c r="P4673" s="8"/>
    </row>
    <row r="4674" spans="1:16" s="2" customFormat="1" x14ac:dyDescent="0.15">
      <c r="A4674" s="3"/>
      <c r="B4674" s="3"/>
      <c r="J4674" s="3"/>
      <c r="K4674" s="5"/>
      <c r="L4674" s="8"/>
      <c r="N4674" s="5"/>
      <c r="O4674" s="10"/>
      <c r="P4674" s="8"/>
    </row>
    <row r="4675" spans="1:16" s="2" customFormat="1" x14ac:dyDescent="0.15">
      <c r="A4675" s="3"/>
      <c r="B4675" s="3"/>
      <c r="J4675" s="3"/>
      <c r="K4675" s="5"/>
      <c r="L4675" s="8"/>
      <c r="N4675" s="5"/>
      <c r="O4675" s="10"/>
      <c r="P4675" s="8"/>
    </row>
    <row r="4676" spans="1:16" s="2" customFormat="1" x14ac:dyDescent="0.15">
      <c r="A4676" s="3"/>
      <c r="B4676" s="3"/>
      <c r="J4676" s="3"/>
      <c r="K4676" s="5"/>
      <c r="L4676" s="8"/>
      <c r="N4676" s="5"/>
      <c r="O4676" s="10"/>
      <c r="P4676" s="8"/>
    </row>
    <row r="4677" spans="1:16" s="2" customFormat="1" x14ac:dyDescent="0.15">
      <c r="A4677" s="3"/>
      <c r="B4677" s="3"/>
      <c r="J4677" s="3"/>
      <c r="K4677" s="5"/>
      <c r="L4677" s="8"/>
      <c r="N4677" s="5"/>
      <c r="O4677" s="10"/>
      <c r="P4677" s="8"/>
    </row>
    <row r="4678" spans="1:16" s="2" customFormat="1" x14ac:dyDescent="0.15">
      <c r="A4678" s="3"/>
      <c r="B4678" s="3"/>
      <c r="J4678" s="3"/>
      <c r="K4678" s="5"/>
      <c r="L4678" s="8"/>
      <c r="N4678" s="5"/>
      <c r="O4678" s="10"/>
      <c r="P4678" s="8"/>
    </row>
    <row r="4679" spans="1:16" s="2" customFormat="1" x14ac:dyDescent="0.15">
      <c r="A4679" s="3"/>
      <c r="B4679" s="3"/>
      <c r="J4679" s="3"/>
      <c r="K4679" s="5"/>
      <c r="L4679" s="8"/>
      <c r="N4679" s="5"/>
      <c r="O4679" s="10"/>
      <c r="P4679" s="8"/>
    </row>
    <row r="4680" spans="1:16" s="2" customFormat="1" x14ac:dyDescent="0.15">
      <c r="A4680" s="3"/>
      <c r="B4680" s="3"/>
      <c r="J4680" s="3"/>
      <c r="K4680" s="5"/>
      <c r="L4680" s="8"/>
      <c r="N4680" s="5"/>
      <c r="O4680" s="10"/>
      <c r="P4680" s="8"/>
    </row>
    <row r="4681" spans="1:16" s="2" customFormat="1" x14ac:dyDescent="0.15">
      <c r="A4681" s="3"/>
      <c r="B4681" s="3"/>
      <c r="J4681" s="3"/>
      <c r="K4681" s="5"/>
      <c r="L4681" s="8"/>
      <c r="N4681" s="5"/>
      <c r="O4681" s="10"/>
      <c r="P4681" s="8"/>
    </row>
    <row r="4682" spans="1:16" s="2" customFormat="1" x14ac:dyDescent="0.15">
      <c r="A4682" s="3"/>
      <c r="B4682" s="3"/>
      <c r="J4682" s="3"/>
      <c r="K4682" s="5"/>
      <c r="L4682" s="8"/>
      <c r="N4682" s="5"/>
      <c r="O4682" s="10"/>
      <c r="P4682" s="8"/>
    </row>
    <row r="4683" spans="1:16" s="2" customFormat="1" x14ac:dyDescent="0.15">
      <c r="A4683" s="3"/>
      <c r="B4683" s="3"/>
      <c r="J4683" s="3"/>
      <c r="K4683" s="5"/>
      <c r="L4683" s="8"/>
      <c r="N4683" s="5"/>
      <c r="O4683" s="10"/>
      <c r="P4683" s="8"/>
    </row>
    <row r="4684" spans="1:16" s="2" customFormat="1" x14ac:dyDescent="0.15">
      <c r="A4684" s="3"/>
      <c r="B4684" s="3"/>
      <c r="J4684" s="3"/>
      <c r="K4684" s="5"/>
      <c r="L4684" s="8"/>
      <c r="N4684" s="5"/>
      <c r="O4684" s="10"/>
      <c r="P4684" s="8"/>
    </row>
    <row r="4685" spans="1:16" s="2" customFormat="1" x14ac:dyDescent="0.15">
      <c r="A4685" s="3"/>
      <c r="B4685" s="3"/>
      <c r="J4685" s="3"/>
      <c r="K4685" s="5"/>
      <c r="L4685" s="8"/>
      <c r="N4685" s="5"/>
      <c r="O4685" s="10"/>
      <c r="P4685" s="8"/>
    </row>
    <row r="4686" spans="1:16" s="2" customFormat="1" x14ac:dyDescent="0.15">
      <c r="A4686" s="3"/>
      <c r="B4686" s="3"/>
      <c r="J4686" s="3"/>
      <c r="K4686" s="5"/>
      <c r="L4686" s="8"/>
      <c r="N4686" s="5"/>
      <c r="O4686" s="10"/>
      <c r="P4686" s="8"/>
    </row>
    <row r="4687" spans="1:16" s="2" customFormat="1" x14ac:dyDescent="0.15">
      <c r="A4687" s="3"/>
      <c r="B4687" s="3"/>
      <c r="J4687" s="3"/>
      <c r="K4687" s="5"/>
      <c r="L4687" s="8"/>
      <c r="N4687" s="5"/>
      <c r="O4687" s="10"/>
      <c r="P4687" s="8"/>
    </row>
    <row r="4688" spans="1:16" s="2" customFormat="1" x14ac:dyDescent="0.15">
      <c r="A4688" s="3"/>
      <c r="B4688" s="3"/>
      <c r="J4688" s="3"/>
      <c r="K4688" s="5"/>
      <c r="L4688" s="8"/>
      <c r="N4688" s="5"/>
      <c r="O4688" s="10"/>
      <c r="P4688" s="8"/>
    </row>
    <row r="4689" spans="1:16" s="2" customFormat="1" x14ac:dyDescent="0.15">
      <c r="A4689" s="3"/>
      <c r="B4689" s="3"/>
      <c r="J4689" s="3"/>
      <c r="K4689" s="5"/>
      <c r="L4689" s="8"/>
      <c r="N4689" s="5"/>
      <c r="O4689" s="10"/>
      <c r="P4689" s="8"/>
    </row>
    <row r="4690" spans="1:16" s="2" customFormat="1" x14ac:dyDescent="0.15">
      <c r="A4690" s="3"/>
      <c r="B4690" s="3"/>
      <c r="J4690" s="3"/>
      <c r="K4690" s="5"/>
      <c r="L4690" s="8"/>
      <c r="N4690" s="5"/>
      <c r="O4690" s="10"/>
      <c r="P4690" s="8"/>
    </row>
    <row r="4691" spans="1:16" s="2" customFormat="1" x14ac:dyDescent="0.15">
      <c r="A4691" s="3"/>
      <c r="B4691" s="3"/>
      <c r="J4691" s="3"/>
      <c r="K4691" s="5"/>
      <c r="L4691" s="8"/>
      <c r="N4691" s="5"/>
      <c r="O4691" s="10"/>
      <c r="P4691" s="8"/>
    </row>
    <row r="4692" spans="1:16" s="2" customFormat="1" x14ac:dyDescent="0.15">
      <c r="A4692" s="3"/>
      <c r="B4692" s="3"/>
      <c r="J4692" s="3"/>
      <c r="K4692" s="5"/>
      <c r="L4692" s="8"/>
      <c r="N4692" s="5"/>
      <c r="O4692" s="10"/>
      <c r="P4692" s="8"/>
    </row>
    <row r="4693" spans="1:16" s="2" customFormat="1" x14ac:dyDescent="0.15">
      <c r="A4693" s="3"/>
      <c r="B4693" s="3"/>
      <c r="J4693" s="3"/>
      <c r="K4693" s="5"/>
      <c r="L4693" s="8"/>
      <c r="N4693" s="5"/>
      <c r="O4693" s="10"/>
      <c r="P4693" s="8"/>
    </row>
    <row r="4694" spans="1:16" s="2" customFormat="1" x14ac:dyDescent="0.15">
      <c r="A4694" s="3"/>
      <c r="B4694" s="3"/>
      <c r="J4694" s="3"/>
      <c r="K4694" s="5"/>
      <c r="L4694" s="8"/>
      <c r="N4694" s="5"/>
      <c r="O4694" s="10"/>
      <c r="P4694" s="8"/>
    </row>
    <row r="4695" spans="1:16" s="2" customFormat="1" x14ac:dyDescent="0.15">
      <c r="A4695" s="3"/>
      <c r="B4695" s="3"/>
      <c r="J4695" s="3"/>
      <c r="K4695" s="5"/>
      <c r="L4695" s="8"/>
      <c r="N4695" s="5"/>
      <c r="O4695" s="10"/>
      <c r="P4695" s="8"/>
    </row>
    <row r="4696" spans="1:16" s="2" customFormat="1" x14ac:dyDescent="0.15">
      <c r="A4696" s="3"/>
      <c r="B4696" s="3"/>
      <c r="J4696" s="3"/>
      <c r="K4696" s="5"/>
      <c r="L4696" s="8"/>
      <c r="N4696" s="5"/>
      <c r="O4696" s="10"/>
      <c r="P4696" s="8"/>
    </row>
    <row r="4697" spans="1:16" s="2" customFormat="1" x14ac:dyDescent="0.15">
      <c r="A4697" s="3"/>
      <c r="B4697" s="3"/>
      <c r="J4697" s="3"/>
      <c r="K4697" s="5"/>
      <c r="L4697" s="8"/>
      <c r="N4697" s="5"/>
      <c r="O4697" s="10"/>
      <c r="P4697" s="8"/>
    </row>
    <row r="4698" spans="1:16" s="2" customFormat="1" x14ac:dyDescent="0.15">
      <c r="A4698" s="3"/>
      <c r="B4698" s="3"/>
      <c r="J4698" s="3"/>
      <c r="K4698" s="5"/>
      <c r="L4698" s="8"/>
      <c r="N4698" s="5"/>
      <c r="O4698" s="10"/>
      <c r="P4698" s="8"/>
    </row>
    <row r="4699" spans="1:16" s="2" customFormat="1" x14ac:dyDescent="0.15">
      <c r="A4699" s="3"/>
      <c r="B4699" s="3"/>
      <c r="J4699" s="3"/>
      <c r="K4699" s="5"/>
      <c r="L4699" s="8"/>
      <c r="N4699" s="5"/>
      <c r="O4699" s="10"/>
      <c r="P4699" s="8"/>
    </row>
    <row r="4700" spans="1:16" s="2" customFormat="1" x14ac:dyDescent="0.15">
      <c r="A4700" s="3"/>
      <c r="B4700" s="3"/>
      <c r="J4700" s="3"/>
      <c r="K4700" s="5"/>
      <c r="L4700" s="8"/>
      <c r="N4700" s="5"/>
      <c r="O4700" s="10"/>
      <c r="P4700" s="8"/>
    </row>
    <row r="4701" spans="1:16" s="2" customFormat="1" x14ac:dyDescent="0.15">
      <c r="A4701" s="3"/>
      <c r="B4701" s="3"/>
      <c r="J4701" s="3"/>
      <c r="K4701" s="5"/>
      <c r="L4701" s="8"/>
      <c r="N4701" s="5"/>
      <c r="O4701" s="10"/>
      <c r="P4701" s="8"/>
    </row>
    <row r="4702" spans="1:16" s="2" customFormat="1" x14ac:dyDescent="0.15">
      <c r="A4702" s="3"/>
      <c r="B4702" s="3"/>
      <c r="J4702" s="3"/>
      <c r="K4702" s="5"/>
      <c r="L4702" s="8"/>
      <c r="N4702" s="5"/>
      <c r="O4702" s="10"/>
      <c r="P4702" s="8"/>
    </row>
    <row r="4703" spans="1:16" s="2" customFormat="1" x14ac:dyDescent="0.15">
      <c r="A4703" s="3"/>
      <c r="B4703" s="3"/>
      <c r="J4703" s="3"/>
      <c r="K4703" s="5"/>
      <c r="L4703" s="8"/>
      <c r="N4703" s="5"/>
      <c r="O4703" s="10"/>
      <c r="P4703" s="8"/>
    </row>
    <row r="4704" spans="1:16" s="2" customFormat="1" x14ac:dyDescent="0.15">
      <c r="A4704" s="3"/>
      <c r="B4704" s="3"/>
      <c r="J4704" s="3"/>
      <c r="K4704" s="5"/>
      <c r="L4704" s="8"/>
      <c r="N4704" s="5"/>
      <c r="O4704" s="10"/>
      <c r="P4704" s="8"/>
    </row>
    <row r="4705" spans="1:16" s="2" customFormat="1" x14ac:dyDescent="0.15">
      <c r="A4705" s="3"/>
      <c r="B4705" s="3"/>
      <c r="J4705" s="3"/>
      <c r="K4705" s="5"/>
      <c r="L4705" s="8"/>
      <c r="N4705" s="5"/>
      <c r="O4705" s="10"/>
      <c r="P4705" s="8"/>
    </row>
    <row r="4706" spans="1:16" s="2" customFormat="1" x14ac:dyDescent="0.15">
      <c r="A4706" s="3"/>
      <c r="B4706" s="3"/>
      <c r="J4706" s="3"/>
      <c r="K4706" s="5"/>
      <c r="L4706" s="8"/>
      <c r="N4706" s="5"/>
      <c r="O4706" s="10"/>
      <c r="P4706" s="8"/>
    </row>
    <row r="4707" spans="1:16" s="2" customFormat="1" x14ac:dyDescent="0.15">
      <c r="A4707" s="3"/>
      <c r="B4707" s="3"/>
      <c r="J4707" s="3"/>
      <c r="K4707" s="5"/>
      <c r="L4707" s="8"/>
      <c r="N4707" s="5"/>
      <c r="O4707" s="10"/>
      <c r="P4707" s="8"/>
    </row>
    <row r="4708" spans="1:16" s="2" customFormat="1" x14ac:dyDescent="0.15">
      <c r="A4708" s="3"/>
      <c r="B4708" s="3"/>
      <c r="J4708" s="3"/>
      <c r="K4708" s="5"/>
      <c r="L4708" s="8"/>
      <c r="N4708" s="5"/>
      <c r="O4708" s="10"/>
      <c r="P4708" s="8"/>
    </row>
    <row r="4709" spans="1:16" s="2" customFormat="1" x14ac:dyDescent="0.15">
      <c r="A4709" s="3"/>
      <c r="B4709" s="3"/>
      <c r="J4709" s="3"/>
      <c r="K4709" s="5"/>
      <c r="L4709" s="8"/>
      <c r="N4709" s="5"/>
      <c r="O4709" s="10"/>
      <c r="P4709" s="8"/>
    </row>
    <row r="4710" spans="1:16" s="2" customFormat="1" x14ac:dyDescent="0.15">
      <c r="A4710" s="3"/>
      <c r="B4710" s="3"/>
      <c r="J4710" s="3"/>
      <c r="K4710" s="5"/>
      <c r="L4710" s="8"/>
      <c r="N4710" s="5"/>
      <c r="O4710" s="10"/>
      <c r="P4710" s="8"/>
    </row>
    <row r="4711" spans="1:16" s="2" customFormat="1" x14ac:dyDescent="0.15">
      <c r="A4711" s="3"/>
      <c r="B4711" s="3"/>
      <c r="J4711" s="3"/>
      <c r="K4711" s="5"/>
      <c r="L4711" s="8"/>
      <c r="N4711" s="5"/>
      <c r="O4711" s="10"/>
      <c r="P4711" s="8"/>
    </row>
    <row r="4712" spans="1:16" s="2" customFormat="1" x14ac:dyDescent="0.15">
      <c r="A4712" s="3"/>
      <c r="B4712" s="3"/>
      <c r="J4712" s="3"/>
      <c r="K4712" s="5"/>
      <c r="L4712" s="8"/>
      <c r="N4712" s="5"/>
      <c r="O4712" s="10"/>
      <c r="P4712" s="8"/>
    </row>
    <row r="4713" spans="1:16" s="2" customFormat="1" x14ac:dyDescent="0.15">
      <c r="A4713" s="3"/>
      <c r="B4713" s="3"/>
      <c r="J4713" s="3"/>
      <c r="K4713" s="5"/>
      <c r="L4713" s="8"/>
      <c r="N4713" s="5"/>
      <c r="O4713" s="10"/>
      <c r="P4713" s="8"/>
    </row>
    <row r="4714" spans="1:16" s="2" customFormat="1" x14ac:dyDescent="0.15">
      <c r="A4714" s="3"/>
      <c r="B4714" s="3"/>
      <c r="J4714" s="3"/>
      <c r="K4714" s="5"/>
      <c r="L4714" s="8"/>
      <c r="N4714" s="5"/>
      <c r="O4714" s="10"/>
      <c r="P4714" s="8"/>
    </row>
    <row r="4715" spans="1:16" s="2" customFormat="1" x14ac:dyDescent="0.15">
      <c r="A4715" s="3"/>
      <c r="B4715" s="3"/>
      <c r="J4715" s="3"/>
      <c r="K4715" s="5"/>
      <c r="L4715" s="8"/>
      <c r="N4715" s="5"/>
      <c r="O4715" s="10"/>
      <c r="P4715" s="8"/>
    </row>
    <row r="4716" spans="1:16" s="2" customFormat="1" x14ac:dyDescent="0.15">
      <c r="A4716" s="3"/>
      <c r="B4716" s="3"/>
      <c r="J4716" s="3"/>
      <c r="K4716" s="5"/>
      <c r="L4716" s="8"/>
      <c r="N4716" s="5"/>
      <c r="O4716" s="10"/>
      <c r="P4716" s="8"/>
    </row>
    <row r="4717" spans="1:16" s="2" customFormat="1" x14ac:dyDescent="0.15">
      <c r="A4717" s="3"/>
      <c r="B4717" s="3"/>
      <c r="J4717" s="3"/>
      <c r="K4717" s="5"/>
      <c r="L4717" s="8"/>
      <c r="N4717" s="5"/>
      <c r="O4717" s="10"/>
      <c r="P4717" s="8"/>
    </row>
    <row r="4718" spans="1:16" s="2" customFormat="1" x14ac:dyDescent="0.15">
      <c r="A4718" s="3"/>
      <c r="B4718" s="3"/>
      <c r="J4718" s="3"/>
      <c r="K4718" s="5"/>
      <c r="L4718" s="8"/>
      <c r="N4718" s="5"/>
      <c r="O4718" s="10"/>
      <c r="P4718" s="8"/>
    </row>
    <row r="4719" spans="1:16" s="2" customFormat="1" x14ac:dyDescent="0.15">
      <c r="A4719" s="3"/>
      <c r="B4719" s="3"/>
      <c r="J4719" s="3"/>
      <c r="K4719" s="5"/>
      <c r="L4719" s="8"/>
      <c r="N4719" s="5"/>
      <c r="O4719" s="10"/>
      <c r="P4719" s="8"/>
    </row>
    <row r="4720" spans="1:16" s="2" customFormat="1" x14ac:dyDescent="0.15">
      <c r="A4720" s="3"/>
      <c r="B4720" s="3"/>
      <c r="J4720" s="3"/>
      <c r="K4720" s="5"/>
      <c r="L4720" s="8"/>
      <c r="N4720" s="5"/>
      <c r="O4720" s="10"/>
      <c r="P4720" s="8"/>
    </row>
    <row r="4721" spans="1:16" s="2" customFormat="1" x14ac:dyDescent="0.15">
      <c r="A4721" s="3"/>
      <c r="B4721" s="3"/>
      <c r="J4721" s="3"/>
      <c r="K4721" s="5"/>
      <c r="L4721" s="8"/>
      <c r="N4721" s="5"/>
      <c r="O4721" s="10"/>
      <c r="P4721" s="8"/>
    </row>
    <row r="4722" spans="1:16" s="2" customFormat="1" x14ac:dyDescent="0.15">
      <c r="A4722" s="3"/>
      <c r="B4722" s="3"/>
      <c r="J4722" s="3"/>
      <c r="K4722" s="5"/>
      <c r="L4722" s="8"/>
      <c r="N4722" s="5"/>
      <c r="O4722" s="10"/>
      <c r="P4722" s="8"/>
    </row>
    <row r="4723" spans="1:16" s="2" customFormat="1" x14ac:dyDescent="0.15">
      <c r="A4723" s="3"/>
      <c r="B4723" s="3"/>
      <c r="J4723" s="3"/>
      <c r="K4723" s="5"/>
      <c r="L4723" s="8"/>
      <c r="N4723" s="5"/>
      <c r="O4723" s="10"/>
      <c r="P4723" s="8"/>
    </row>
    <row r="4724" spans="1:16" s="2" customFormat="1" x14ac:dyDescent="0.15">
      <c r="A4724" s="3"/>
      <c r="B4724" s="3"/>
      <c r="J4724" s="3"/>
      <c r="K4724" s="5"/>
      <c r="L4724" s="8"/>
      <c r="N4724" s="5"/>
      <c r="O4724" s="10"/>
      <c r="P4724" s="8"/>
    </row>
    <row r="4725" spans="1:16" s="2" customFormat="1" x14ac:dyDescent="0.15">
      <c r="A4725" s="3"/>
      <c r="B4725" s="3"/>
      <c r="J4725" s="3"/>
      <c r="K4725" s="5"/>
      <c r="L4725" s="8"/>
      <c r="N4725" s="5"/>
      <c r="O4725" s="10"/>
      <c r="P4725" s="8"/>
    </row>
    <row r="4726" spans="1:16" s="2" customFormat="1" x14ac:dyDescent="0.15">
      <c r="A4726" s="3"/>
      <c r="B4726" s="3"/>
      <c r="J4726" s="3"/>
      <c r="K4726" s="5"/>
      <c r="L4726" s="8"/>
      <c r="N4726" s="5"/>
      <c r="O4726" s="10"/>
      <c r="P4726" s="8"/>
    </row>
    <row r="4727" spans="1:16" s="2" customFormat="1" x14ac:dyDescent="0.15">
      <c r="A4727" s="3"/>
      <c r="B4727" s="3"/>
      <c r="J4727" s="3"/>
      <c r="K4727" s="5"/>
      <c r="L4727" s="8"/>
      <c r="N4727" s="5"/>
      <c r="O4727" s="10"/>
      <c r="P4727" s="8"/>
    </row>
    <row r="4728" spans="1:16" s="2" customFormat="1" x14ac:dyDescent="0.15">
      <c r="A4728" s="3"/>
      <c r="B4728" s="3"/>
      <c r="J4728" s="3"/>
      <c r="K4728" s="5"/>
      <c r="L4728" s="8"/>
      <c r="N4728" s="5"/>
      <c r="O4728" s="10"/>
      <c r="P4728" s="8"/>
    </row>
    <row r="4729" spans="1:16" s="2" customFormat="1" x14ac:dyDescent="0.15">
      <c r="A4729" s="3"/>
      <c r="B4729" s="3"/>
      <c r="J4729" s="3"/>
      <c r="K4729" s="5"/>
      <c r="L4729" s="8"/>
      <c r="N4729" s="5"/>
      <c r="O4729" s="10"/>
      <c r="P4729" s="8"/>
    </row>
    <row r="4730" spans="1:16" s="2" customFormat="1" x14ac:dyDescent="0.15">
      <c r="A4730" s="3"/>
      <c r="B4730" s="3"/>
      <c r="J4730" s="3"/>
      <c r="K4730" s="5"/>
      <c r="L4730" s="8"/>
      <c r="N4730" s="5"/>
      <c r="O4730" s="10"/>
      <c r="P4730" s="8"/>
    </row>
    <row r="4731" spans="1:16" s="2" customFormat="1" x14ac:dyDescent="0.15">
      <c r="A4731" s="3"/>
      <c r="B4731" s="3"/>
      <c r="J4731" s="3"/>
      <c r="K4731" s="5"/>
      <c r="L4731" s="8"/>
      <c r="N4731" s="5"/>
      <c r="O4731" s="10"/>
      <c r="P4731" s="8"/>
    </row>
    <row r="4732" spans="1:16" s="2" customFormat="1" x14ac:dyDescent="0.15">
      <c r="A4732" s="3"/>
      <c r="B4732" s="3"/>
      <c r="J4732" s="3"/>
      <c r="K4732" s="5"/>
      <c r="L4732" s="8"/>
      <c r="N4732" s="5"/>
      <c r="O4732" s="10"/>
      <c r="P4732" s="8"/>
    </row>
    <row r="4733" spans="1:16" s="2" customFormat="1" x14ac:dyDescent="0.15">
      <c r="A4733" s="3"/>
      <c r="B4733" s="3"/>
      <c r="J4733" s="3"/>
      <c r="K4733" s="5"/>
      <c r="L4733" s="8"/>
      <c r="N4733" s="5"/>
      <c r="O4733" s="10"/>
      <c r="P4733" s="8"/>
    </row>
    <row r="4734" spans="1:16" s="2" customFormat="1" x14ac:dyDescent="0.15">
      <c r="A4734" s="3"/>
      <c r="B4734" s="3"/>
      <c r="J4734" s="3"/>
      <c r="K4734" s="5"/>
      <c r="L4734" s="8"/>
      <c r="N4734" s="5"/>
      <c r="O4734" s="10"/>
      <c r="P4734" s="8"/>
    </row>
    <row r="4735" spans="1:16" s="2" customFormat="1" x14ac:dyDescent="0.15">
      <c r="A4735" s="3"/>
      <c r="B4735" s="3"/>
      <c r="J4735" s="3"/>
      <c r="K4735" s="5"/>
      <c r="L4735" s="8"/>
      <c r="N4735" s="5"/>
      <c r="O4735" s="10"/>
      <c r="P4735" s="8"/>
    </row>
    <row r="4736" spans="1:16" s="2" customFormat="1" x14ac:dyDescent="0.15">
      <c r="A4736" s="3"/>
      <c r="B4736" s="3"/>
      <c r="J4736" s="3"/>
      <c r="K4736" s="5"/>
      <c r="L4736" s="8"/>
      <c r="N4736" s="5"/>
      <c r="O4736" s="10"/>
      <c r="P4736" s="8"/>
    </row>
    <row r="4737" spans="1:16" s="2" customFormat="1" x14ac:dyDescent="0.15">
      <c r="A4737" s="3"/>
      <c r="B4737" s="3"/>
      <c r="J4737" s="3"/>
      <c r="K4737" s="5"/>
      <c r="L4737" s="8"/>
      <c r="N4737" s="5"/>
      <c r="O4737" s="10"/>
      <c r="P4737" s="8"/>
    </row>
    <row r="4738" spans="1:16" s="2" customFormat="1" x14ac:dyDescent="0.15">
      <c r="A4738" s="3"/>
      <c r="B4738" s="3"/>
      <c r="J4738" s="3"/>
      <c r="K4738" s="5"/>
      <c r="L4738" s="8"/>
      <c r="N4738" s="5"/>
      <c r="O4738" s="10"/>
      <c r="P4738" s="8"/>
    </row>
    <row r="4739" spans="1:16" s="2" customFormat="1" x14ac:dyDescent="0.15">
      <c r="A4739" s="3"/>
      <c r="B4739" s="3"/>
      <c r="J4739" s="3"/>
      <c r="K4739" s="5"/>
      <c r="L4739" s="8"/>
      <c r="N4739" s="5"/>
      <c r="O4739" s="10"/>
      <c r="P4739" s="8"/>
    </row>
    <row r="4740" spans="1:16" s="2" customFormat="1" x14ac:dyDescent="0.15">
      <c r="A4740" s="3"/>
      <c r="B4740" s="3"/>
      <c r="J4740" s="3"/>
      <c r="K4740" s="5"/>
      <c r="L4740" s="8"/>
      <c r="N4740" s="5"/>
      <c r="O4740" s="10"/>
      <c r="P4740" s="8"/>
    </row>
    <row r="4741" spans="1:16" s="2" customFormat="1" x14ac:dyDescent="0.15">
      <c r="A4741" s="3"/>
      <c r="B4741" s="3"/>
      <c r="J4741" s="3"/>
      <c r="K4741" s="5"/>
      <c r="L4741" s="8"/>
      <c r="N4741" s="5"/>
      <c r="O4741" s="10"/>
      <c r="P4741" s="8"/>
    </row>
    <row r="4742" spans="1:16" s="2" customFormat="1" x14ac:dyDescent="0.15">
      <c r="A4742" s="3"/>
      <c r="B4742" s="3"/>
      <c r="J4742" s="3"/>
      <c r="K4742" s="5"/>
      <c r="L4742" s="8"/>
      <c r="N4742" s="5"/>
      <c r="O4742" s="10"/>
      <c r="P4742" s="8"/>
    </row>
    <row r="4743" spans="1:16" s="2" customFormat="1" x14ac:dyDescent="0.15">
      <c r="A4743" s="3"/>
      <c r="B4743" s="3"/>
      <c r="J4743" s="3"/>
      <c r="K4743" s="5"/>
      <c r="L4743" s="8"/>
      <c r="N4743" s="5"/>
      <c r="O4743" s="10"/>
      <c r="P4743" s="8"/>
    </row>
    <row r="4744" spans="1:16" s="2" customFormat="1" x14ac:dyDescent="0.15">
      <c r="A4744" s="3"/>
      <c r="B4744" s="3"/>
      <c r="J4744" s="3"/>
      <c r="K4744" s="5"/>
      <c r="L4744" s="8"/>
      <c r="N4744" s="5"/>
      <c r="O4744" s="10"/>
      <c r="P4744" s="8"/>
    </row>
    <row r="4745" spans="1:16" s="2" customFormat="1" x14ac:dyDescent="0.15">
      <c r="A4745" s="3"/>
      <c r="B4745" s="3"/>
      <c r="J4745" s="3"/>
      <c r="K4745" s="5"/>
      <c r="L4745" s="8"/>
      <c r="N4745" s="5"/>
      <c r="O4745" s="10"/>
      <c r="P4745" s="8"/>
    </row>
    <row r="4746" spans="1:16" s="2" customFormat="1" x14ac:dyDescent="0.15">
      <c r="A4746" s="3"/>
      <c r="B4746" s="3"/>
      <c r="J4746" s="3"/>
      <c r="K4746" s="5"/>
      <c r="L4746" s="8"/>
      <c r="N4746" s="5"/>
      <c r="O4746" s="10"/>
      <c r="P4746" s="8"/>
    </row>
    <row r="4747" spans="1:16" s="2" customFormat="1" x14ac:dyDescent="0.15">
      <c r="A4747" s="3"/>
      <c r="B4747" s="3"/>
      <c r="J4747" s="3"/>
      <c r="K4747" s="5"/>
      <c r="L4747" s="8"/>
      <c r="N4747" s="5"/>
      <c r="O4747" s="10"/>
      <c r="P4747" s="8"/>
    </row>
    <row r="4748" spans="1:16" s="2" customFormat="1" x14ac:dyDescent="0.15">
      <c r="A4748" s="3"/>
      <c r="B4748" s="3"/>
      <c r="J4748" s="3"/>
      <c r="K4748" s="5"/>
      <c r="L4748" s="8"/>
      <c r="N4748" s="5"/>
      <c r="O4748" s="10"/>
      <c r="P4748" s="8"/>
    </row>
    <row r="4749" spans="1:16" s="2" customFormat="1" x14ac:dyDescent="0.15">
      <c r="A4749" s="3"/>
      <c r="B4749" s="3"/>
      <c r="J4749" s="3"/>
      <c r="K4749" s="5"/>
      <c r="L4749" s="8"/>
      <c r="N4749" s="5"/>
      <c r="O4749" s="10"/>
      <c r="P4749" s="8"/>
    </row>
    <row r="4750" spans="1:16" s="2" customFormat="1" x14ac:dyDescent="0.15">
      <c r="A4750" s="3"/>
      <c r="B4750" s="3"/>
      <c r="J4750" s="3"/>
      <c r="K4750" s="5"/>
      <c r="L4750" s="8"/>
      <c r="N4750" s="5"/>
      <c r="O4750" s="10"/>
      <c r="P4750" s="8"/>
    </row>
    <row r="4751" spans="1:16" s="2" customFormat="1" x14ac:dyDescent="0.15">
      <c r="A4751" s="3"/>
      <c r="B4751" s="3"/>
      <c r="J4751" s="3"/>
      <c r="K4751" s="5"/>
      <c r="L4751" s="8"/>
      <c r="N4751" s="5"/>
      <c r="O4751" s="10"/>
      <c r="P4751" s="8"/>
    </row>
    <row r="4752" spans="1:16" s="2" customFormat="1" x14ac:dyDescent="0.15">
      <c r="A4752" s="3"/>
      <c r="B4752" s="3"/>
      <c r="J4752" s="3"/>
      <c r="K4752" s="5"/>
      <c r="L4752" s="8"/>
      <c r="N4752" s="5"/>
      <c r="O4752" s="10"/>
      <c r="P4752" s="8"/>
    </row>
    <row r="4753" spans="1:16" s="2" customFormat="1" x14ac:dyDescent="0.15">
      <c r="A4753" s="3"/>
      <c r="B4753" s="3"/>
      <c r="J4753" s="3"/>
      <c r="K4753" s="5"/>
      <c r="L4753" s="8"/>
      <c r="N4753" s="5"/>
      <c r="O4753" s="10"/>
      <c r="P4753" s="8"/>
    </row>
    <row r="4754" spans="1:16" s="2" customFormat="1" x14ac:dyDescent="0.15">
      <c r="A4754" s="3"/>
      <c r="B4754" s="3"/>
      <c r="J4754" s="3"/>
      <c r="K4754" s="5"/>
      <c r="L4754" s="8"/>
      <c r="N4754" s="5"/>
      <c r="O4754" s="10"/>
      <c r="P4754" s="8"/>
    </row>
    <row r="4755" spans="1:16" s="2" customFormat="1" x14ac:dyDescent="0.15">
      <c r="A4755" s="3"/>
      <c r="B4755" s="3"/>
      <c r="J4755" s="3"/>
      <c r="K4755" s="5"/>
      <c r="L4755" s="8"/>
      <c r="N4755" s="5"/>
      <c r="O4755" s="10"/>
      <c r="P4755" s="8"/>
    </row>
    <row r="4756" spans="1:16" s="2" customFormat="1" x14ac:dyDescent="0.15">
      <c r="A4756" s="3"/>
      <c r="B4756" s="3"/>
      <c r="J4756" s="3"/>
      <c r="K4756" s="5"/>
      <c r="L4756" s="8"/>
      <c r="N4756" s="5"/>
      <c r="O4756" s="10"/>
      <c r="P4756" s="8"/>
    </row>
    <row r="4757" spans="1:16" s="2" customFormat="1" x14ac:dyDescent="0.15">
      <c r="A4757" s="3"/>
      <c r="B4757" s="3"/>
      <c r="J4757" s="3"/>
      <c r="K4757" s="5"/>
      <c r="L4757" s="8"/>
      <c r="N4757" s="5"/>
      <c r="O4757" s="10"/>
      <c r="P4757" s="8"/>
    </row>
    <row r="4758" spans="1:16" s="2" customFormat="1" x14ac:dyDescent="0.15">
      <c r="A4758" s="3"/>
      <c r="B4758" s="3"/>
      <c r="J4758" s="3"/>
      <c r="K4758" s="5"/>
      <c r="L4758" s="8"/>
      <c r="N4758" s="5"/>
      <c r="O4758" s="10"/>
      <c r="P4758" s="8"/>
    </row>
    <row r="4759" spans="1:16" s="2" customFormat="1" x14ac:dyDescent="0.15">
      <c r="A4759" s="3"/>
      <c r="B4759" s="3"/>
      <c r="J4759" s="3"/>
      <c r="K4759" s="5"/>
      <c r="L4759" s="8"/>
      <c r="N4759" s="5"/>
      <c r="O4759" s="10"/>
      <c r="P4759" s="8"/>
    </row>
    <row r="4760" spans="1:16" s="2" customFormat="1" x14ac:dyDescent="0.15">
      <c r="A4760" s="3"/>
      <c r="B4760" s="3"/>
      <c r="J4760" s="3"/>
      <c r="K4760" s="5"/>
      <c r="L4760" s="8"/>
      <c r="N4760" s="5"/>
      <c r="O4760" s="10"/>
      <c r="P4760" s="8"/>
    </row>
    <row r="4761" spans="1:16" s="2" customFormat="1" x14ac:dyDescent="0.15">
      <c r="A4761" s="3"/>
      <c r="B4761" s="3"/>
      <c r="J4761" s="3"/>
      <c r="K4761" s="5"/>
      <c r="L4761" s="8"/>
      <c r="N4761" s="5"/>
      <c r="O4761" s="10"/>
      <c r="P4761" s="8"/>
    </row>
    <row r="4762" spans="1:16" s="2" customFormat="1" x14ac:dyDescent="0.15">
      <c r="A4762" s="3"/>
      <c r="B4762" s="3"/>
      <c r="J4762" s="3"/>
      <c r="K4762" s="5"/>
      <c r="L4762" s="8"/>
      <c r="N4762" s="5"/>
      <c r="O4762" s="10"/>
      <c r="P4762" s="8"/>
    </row>
    <row r="4763" spans="1:16" s="2" customFormat="1" x14ac:dyDescent="0.15">
      <c r="A4763" s="3"/>
      <c r="B4763" s="3"/>
      <c r="J4763" s="3"/>
      <c r="K4763" s="5"/>
      <c r="L4763" s="8"/>
      <c r="N4763" s="5"/>
      <c r="O4763" s="10"/>
      <c r="P4763" s="8"/>
    </row>
    <row r="4764" spans="1:16" s="2" customFormat="1" x14ac:dyDescent="0.15">
      <c r="A4764" s="3"/>
      <c r="B4764" s="3"/>
      <c r="J4764" s="3"/>
      <c r="K4764" s="5"/>
      <c r="L4764" s="8"/>
      <c r="N4764" s="5"/>
      <c r="O4764" s="10"/>
      <c r="P4764" s="8"/>
    </row>
    <row r="4765" spans="1:16" s="2" customFormat="1" x14ac:dyDescent="0.15">
      <c r="A4765" s="3"/>
      <c r="B4765" s="3"/>
      <c r="J4765" s="3"/>
      <c r="K4765" s="5"/>
      <c r="L4765" s="8"/>
      <c r="N4765" s="5"/>
      <c r="O4765" s="10"/>
      <c r="P4765" s="8"/>
    </row>
    <row r="4766" spans="1:16" s="2" customFormat="1" x14ac:dyDescent="0.15">
      <c r="A4766" s="3"/>
      <c r="B4766" s="3"/>
      <c r="J4766" s="3"/>
      <c r="K4766" s="5"/>
      <c r="L4766" s="8"/>
      <c r="N4766" s="5"/>
      <c r="O4766" s="10"/>
      <c r="P4766" s="8"/>
    </row>
    <row r="4767" spans="1:16" s="2" customFormat="1" x14ac:dyDescent="0.15">
      <c r="A4767" s="3"/>
      <c r="B4767" s="3"/>
      <c r="J4767" s="3"/>
      <c r="K4767" s="5"/>
      <c r="L4767" s="8"/>
      <c r="N4767" s="5"/>
      <c r="O4767" s="10"/>
      <c r="P4767" s="8"/>
    </row>
    <row r="4768" spans="1:16" s="2" customFormat="1" x14ac:dyDescent="0.15">
      <c r="A4768" s="3"/>
      <c r="B4768" s="3"/>
      <c r="J4768" s="3"/>
      <c r="K4768" s="5"/>
      <c r="L4768" s="8"/>
      <c r="N4768" s="5"/>
      <c r="O4768" s="10"/>
      <c r="P4768" s="8"/>
    </row>
    <row r="4769" spans="1:16" s="2" customFormat="1" x14ac:dyDescent="0.15">
      <c r="A4769" s="3"/>
      <c r="B4769" s="3"/>
      <c r="J4769" s="3"/>
      <c r="K4769" s="5"/>
      <c r="L4769" s="8"/>
      <c r="N4769" s="5"/>
      <c r="O4769" s="10"/>
      <c r="P4769" s="8"/>
    </row>
    <row r="4770" spans="1:16" s="2" customFormat="1" x14ac:dyDescent="0.15">
      <c r="A4770" s="3"/>
      <c r="B4770" s="3"/>
      <c r="J4770" s="3"/>
      <c r="K4770" s="5"/>
      <c r="L4770" s="8"/>
      <c r="N4770" s="5"/>
      <c r="O4770" s="10"/>
      <c r="P4770" s="8"/>
    </row>
    <row r="4771" spans="1:16" s="2" customFormat="1" x14ac:dyDescent="0.15">
      <c r="A4771" s="3"/>
      <c r="B4771" s="3"/>
      <c r="J4771" s="3"/>
      <c r="K4771" s="5"/>
      <c r="L4771" s="8"/>
      <c r="N4771" s="5"/>
      <c r="O4771" s="10"/>
      <c r="P4771" s="8"/>
    </row>
    <row r="4772" spans="1:16" s="2" customFormat="1" x14ac:dyDescent="0.15">
      <c r="A4772" s="3"/>
      <c r="B4772" s="3"/>
      <c r="J4772" s="3"/>
      <c r="K4772" s="5"/>
      <c r="L4772" s="8"/>
      <c r="N4772" s="5"/>
      <c r="O4772" s="10"/>
      <c r="P4772" s="8"/>
    </row>
    <row r="4773" spans="1:16" s="2" customFormat="1" x14ac:dyDescent="0.15">
      <c r="A4773" s="3"/>
      <c r="B4773" s="3"/>
      <c r="J4773" s="3"/>
      <c r="K4773" s="5"/>
      <c r="L4773" s="8"/>
      <c r="N4773" s="5"/>
      <c r="O4773" s="10"/>
      <c r="P4773" s="8"/>
    </row>
    <row r="4774" spans="1:16" s="2" customFormat="1" x14ac:dyDescent="0.15">
      <c r="A4774" s="3"/>
      <c r="B4774" s="3"/>
      <c r="J4774" s="3"/>
      <c r="K4774" s="5"/>
      <c r="L4774" s="8"/>
      <c r="N4774" s="5"/>
      <c r="O4774" s="10"/>
      <c r="P4774" s="8"/>
    </row>
    <row r="4775" spans="1:16" s="2" customFormat="1" x14ac:dyDescent="0.15">
      <c r="A4775" s="3"/>
      <c r="B4775" s="3"/>
      <c r="J4775" s="3"/>
      <c r="K4775" s="5"/>
      <c r="L4775" s="8"/>
      <c r="N4775" s="5"/>
      <c r="O4775" s="10"/>
      <c r="P4775" s="8"/>
    </row>
    <row r="4776" spans="1:16" s="2" customFormat="1" x14ac:dyDescent="0.15">
      <c r="A4776" s="3"/>
      <c r="B4776" s="3"/>
      <c r="J4776" s="3"/>
      <c r="K4776" s="5"/>
      <c r="L4776" s="8"/>
      <c r="N4776" s="5"/>
      <c r="O4776" s="10"/>
      <c r="P4776" s="8"/>
    </row>
    <row r="4777" spans="1:16" s="2" customFormat="1" x14ac:dyDescent="0.15">
      <c r="A4777" s="3"/>
      <c r="B4777" s="3"/>
      <c r="J4777" s="3"/>
      <c r="K4777" s="5"/>
      <c r="L4777" s="8"/>
      <c r="N4777" s="5"/>
      <c r="O4777" s="10"/>
      <c r="P4777" s="8"/>
    </row>
    <row r="4778" spans="1:16" s="2" customFormat="1" x14ac:dyDescent="0.15">
      <c r="A4778" s="3"/>
      <c r="B4778" s="3"/>
      <c r="J4778" s="3"/>
      <c r="K4778" s="5"/>
      <c r="L4778" s="8"/>
      <c r="N4778" s="5"/>
      <c r="O4778" s="10"/>
      <c r="P4778" s="8"/>
    </row>
    <row r="4779" spans="1:16" s="2" customFormat="1" x14ac:dyDescent="0.15">
      <c r="A4779" s="3"/>
      <c r="B4779" s="3"/>
      <c r="J4779" s="3"/>
      <c r="K4779" s="5"/>
      <c r="L4779" s="8"/>
      <c r="N4779" s="5"/>
      <c r="O4779" s="10"/>
      <c r="P4779" s="8"/>
    </row>
    <row r="4780" spans="1:16" s="2" customFormat="1" x14ac:dyDescent="0.15">
      <c r="A4780" s="3"/>
      <c r="B4780" s="3"/>
      <c r="J4780" s="3"/>
      <c r="K4780" s="5"/>
      <c r="L4780" s="8"/>
      <c r="N4780" s="5"/>
      <c r="O4780" s="10"/>
      <c r="P4780" s="8"/>
    </row>
    <row r="4781" spans="1:16" s="2" customFormat="1" x14ac:dyDescent="0.15">
      <c r="A4781" s="3"/>
      <c r="B4781" s="3"/>
      <c r="J4781" s="3"/>
      <c r="K4781" s="5"/>
      <c r="L4781" s="8"/>
      <c r="N4781" s="5"/>
      <c r="O4781" s="10"/>
      <c r="P4781" s="8"/>
    </row>
    <row r="4782" spans="1:16" s="2" customFormat="1" x14ac:dyDescent="0.15">
      <c r="A4782" s="3"/>
      <c r="B4782" s="3"/>
      <c r="J4782" s="3"/>
      <c r="K4782" s="5"/>
      <c r="L4782" s="8"/>
      <c r="N4782" s="5"/>
      <c r="O4782" s="10"/>
      <c r="P4782" s="8"/>
    </row>
    <row r="4783" spans="1:16" s="2" customFormat="1" x14ac:dyDescent="0.15">
      <c r="A4783" s="3"/>
      <c r="B4783" s="3"/>
      <c r="J4783" s="3"/>
      <c r="K4783" s="5"/>
      <c r="L4783" s="8"/>
      <c r="N4783" s="5"/>
      <c r="O4783" s="10"/>
      <c r="P4783" s="8"/>
    </row>
    <row r="4784" spans="1:16" s="2" customFormat="1" x14ac:dyDescent="0.15">
      <c r="A4784" s="3"/>
      <c r="B4784" s="3"/>
      <c r="J4784" s="3"/>
      <c r="K4784" s="5"/>
      <c r="L4784" s="8"/>
      <c r="N4784" s="5"/>
      <c r="O4784" s="10"/>
      <c r="P4784" s="8"/>
    </row>
    <row r="4785" spans="1:16" s="2" customFormat="1" x14ac:dyDescent="0.15">
      <c r="A4785" s="3"/>
      <c r="B4785" s="3"/>
      <c r="J4785" s="3"/>
      <c r="K4785" s="5"/>
      <c r="L4785" s="8"/>
      <c r="N4785" s="5"/>
      <c r="O4785" s="10"/>
      <c r="P4785" s="8"/>
    </row>
    <row r="4786" spans="1:16" s="2" customFormat="1" x14ac:dyDescent="0.15">
      <c r="A4786" s="3"/>
      <c r="B4786" s="3"/>
      <c r="J4786" s="3"/>
      <c r="K4786" s="5"/>
      <c r="L4786" s="8"/>
      <c r="N4786" s="5"/>
      <c r="O4786" s="10"/>
      <c r="P4786" s="8"/>
    </row>
    <row r="4787" spans="1:16" s="2" customFormat="1" x14ac:dyDescent="0.15">
      <c r="A4787" s="3"/>
      <c r="B4787" s="3"/>
      <c r="J4787" s="3"/>
      <c r="K4787" s="5"/>
      <c r="L4787" s="8"/>
      <c r="N4787" s="5"/>
      <c r="O4787" s="10"/>
      <c r="P4787" s="8"/>
    </row>
    <row r="4788" spans="1:16" s="2" customFormat="1" x14ac:dyDescent="0.15">
      <c r="A4788" s="3"/>
      <c r="B4788" s="3"/>
      <c r="J4788" s="3"/>
      <c r="K4788" s="5"/>
      <c r="L4788" s="8"/>
      <c r="N4788" s="5"/>
      <c r="O4788" s="10"/>
      <c r="P4788" s="8"/>
    </row>
    <row r="4789" spans="1:16" s="2" customFormat="1" x14ac:dyDescent="0.15">
      <c r="A4789" s="3"/>
      <c r="B4789" s="3"/>
      <c r="J4789" s="3"/>
      <c r="K4789" s="5"/>
      <c r="L4789" s="8"/>
      <c r="N4789" s="5"/>
      <c r="O4789" s="10"/>
      <c r="P4789" s="8"/>
    </row>
    <row r="4790" spans="1:16" s="2" customFormat="1" x14ac:dyDescent="0.15">
      <c r="A4790" s="3"/>
      <c r="B4790" s="3"/>
      <c r="J4790" s="3"/>
      <c r="K4790" s="5"/>
      <c r="L4790" s="8"/>
      <c r="N4790" s="5"/>
      <c r="O4790" s="10"/>
      <c r="P4790" s="8"/>
    </row>
    <row r="4791" spans="1:16" s="2" customFormat="1" x14ac:dyDescent="0.15">
      <c r="A4791" s="3"/>
      <c r="B4791" s="3"/>
      <c r="J4791" s="3"/>
      <c r="K4791" s="5"/>
      <c r="L4791" s="8"/>
      <c r="N4791" s="5"/>
      <c r="O4791" s="10"/>
      <c r="P4791" s="8"/>
    </row>
    <row r="4792" spans="1:16" s="2" customFormat="1" x14ac:dyDescent="0.15">
      <c r="A4792" s="3"/>
      <c r="B4792" s="3"/>
      <c r="J4792" s="3"/>
      <c r="K4792" s="5"/>
      <c r="L4792" s="8"/>
      <c r="N4792" s="5"/>
      <c r="O4792" s="10"/>
      <c r="P4792" s="8"/>
    </row>
    <row r="4793" spans="1:16" s="2" customFormat="1" x14ac:dyDescent="0.15">
      <c r="A4793" s="3"/>
      <c r="B4793" s="3"/>
      <c r="J4793" s="3"/>
      <c r="K4793" s="5"/>
      <c r="L4793" s="8"/>
      <c r="N4793" s="5"/>
      <c r="O4793" s="10"/>
      <c r="P4793" s="8"/>
    </row>
    <row r="4794" spans="1:16" s="2" customFormat="1" x14ac:dyDescent="0.15">
      <c r="A4794" s="3"/>
      <c r="B4794" s="3"/>
      <c r="J4794" s="3"/>
      <c r="K4794" s="5"/>
      <c r="L4794" s="8"/>
      <c r="N4794" s="5"/>
      <c r="O4794" s="10"/>
      <c r="P4794" s="8"/>
    </row>
    <row r="4795" spans="1:16" s="2" customFormat="1" x14ac:dyDescent="0.15">
      <c r="A4795" s="3"/>
      <c r="B4795" s="3"/>
      <c r="J4795" s="3"/>
      <c r="K4795" s="5"/>
      <c r="L4795" s="8"/>
      <c r="N4795" s="5"/>
      <c r="O4795" s="10"/>
      <c r="P4795" s="8"/>
    </row>
    <row r="4796" spans="1:16" s="2" customFormat="1" x14ac:dyDescent="0.15">
      <c r="A4796" s="3"/>
      <c r="B4796" s="3"/>
      <c r="J4796" s="3"/>
      <c r="K4796" s="5"/>
      <c r="L4796" s="8"/>
      <c r="N4796" s="5"/>
      <c r="O4796" s="10"/>
      <c r="P4796" s="8"/>
    </row>
    <row r="4797" spans="1:16" s="2" customFormat="1" x14ac:dyDescent="0.15">
      <c r="A4797" s="3"/>
      <c r="B4797" s="3"/>
      <c r="J4797" s="3"/>
      <c r="K4797" s="5"/>
      <c r="L4797" s="8"/>
      <c r="N4797" s="5"/>
      <c r="O4797" s="10"/>
      <c r="P4797" s="8"/>
    </row>
    <row r="4798" spans="1:16" s="2" customFormat="1" x14ac:dyDescent="0.15">
      <c r="A4798" s="3"/>
      <c r="B4798" s="3"/>
      <c r="J4798" s="3"/>
      <c r="K4798" s="5"/>
      <c r="L4798" s="8"/>
      <c r="N4798" s="5"/>
      <c r="O4798" s="10"/>
      <c r="P4798" s="8"/>
    </row>
    <row r="4799" spans="1:16" s="2" customFormat="1" x14ac:dyDescent="0.15">
      <c r="A4799" s="3"/>
      <c r="B4799" s="3"/>
      <c r="J4799" s="3"/>
      <c r="K4799" s="5"/>
      <c r="L4799" s="8"/>
      <c r="N4799" s="5"/>
      <c r="O4799" s="10"/>
      <c r="P4799" s="8"/>
    </row>
    <row r="4800" spans="1:16" s="2" customFormat="1" x14ac:dyDescent="0.15">
      <c r="A4800" s="3"/>
      <c r="B4800" s="3"/>
      <c r="J4800" s="3"/>
      <c r="K4800" s="5"/>
      <c r="L4800" s="8"/>
      <c r="N4800" s="5"/>
      <c r="O4800" s="10"/>
      <c r="P4800" s="8"/>
    </row>
    <row r="4801" spans="1:16" s="2" customFormat="1" x14ac:dyDescent="0.15">
      <c r="A4801" s="3"/>
      <c r="B4801" s="3"/>
      <c r="J4801" s="3"/>
      <c r="K4801" s="5"/>
      <c r="L4801" s="8"/>
      <c r="N4801" s="5"/>
      <c r="O4801" s="10"/>
      <c r="P4801" s="8"/>
    </row>
    <row r="4802" spans="1:16" s="2" customFormat="1" x14ac:dyDescent="0.15">
      <c r="A4802" s="3"/>
      <c r="B4802" s="3"/>
      <c r="J4802" s="3"/>
      <c r="K4802" s="5"/>
      <c r="L4802" s="8"/>
      <c r="N4802" s="5"/>
      <c r="O4802" s="10"/>
      <c r="P4802" s="8"/>
    </row>
    <row r="4803" spans="1:16" s="2" customFormat="1" x14ac:dyDescent="0.15">
      <c r="A4803" s="3"/>
      <c r="B4803" s="3"/>
      <c r="J4803" s="3"/>
      <c r="K4803" s="5"/>
      <c r="L4803" s="8"/>
      <c r="N4803" s="5"/>
      <c r="O4803" s="10"/>
      <c r="P4803" s="8"/>
    </row>
    <row r="4804" spans="1:16" s="2" customFormat="1" x14ac:dyDescent="0.15">
      <c r="A4804" s="3"/>
      <c r="B4804" s="3"/>
      <c r="J4804" s="3"/>
      <c r="K4804" s="5"/>
      <c r="L4804" s="8"/>
      <c r="N4804" s="5"/>
      <c r="O4804" s="10"/>
      <c r="P4804" s="8"/>
    </row>
    <row r="4805" spans="1:16" s="2" customFormat="1" x14ac:dyDescent="0.15">
      <c r="A4805" s="3"/>
      <c r="B4805" s="3"/>
      <c r="J4805" s="3"/>
      <c r="K4805" s="5"/>
      <c r="L4805" s="8"/>
      <c r="N4805" s="5"/>
      <c r="O4805" s="10"/>
      <c r="P4805" s="8"/>
    </row>
    <row r="4806" spans="1:16" s="2" customFormat="1" x14ac:dyDescent="0.15">
      <c r="A4806" s="3"/>
      <c r="B4806" s="3"/>
      <c r="J4806" s="3"/>
      <c r="K4806" s="5"/>
      <c r="L4806" s="8"/>
      <c r="N4806" s="5"/>
      <c r="O4806" s="10"/>
      <c r="P4806" s="8"/>
    </row>
    <row r="4807" spans="1:16" s="2" customFormat="1" x14ac:dyDescent="0.15">
      <c r="A4807" s="3"/>
      <c r="B4807" s="3"/>
      <c r="J4807" s="3"/>
      <c r="K4807" s="5"/>
      <c r="L4807" s="8"/>
      <c r="N4807" s="5"/>
      <c r="O4807" s="10"/>
      <c r="P4807" s="8"/>
    </row>
    <row r="4808" spans="1:16" s="2" customFormat="1" x14ac:dyDescent="0.15">
      <c r="A4808" s="3"/>
      <c r="B4808" s="3"/>
      <c r="J4808" s="3"/>
      <c r="K4808" s="5"/>
      <c r="L4808" s="8"/>
      <c r="N4808" s="5"/>
      <c r="O4808" s="10"/>
      <c r="P4808" s="8"/>
    </row>
    <row r="4809" spans="1:16" s="2" customFormat="1" x14ac:dyDescent="0.15">
      <c r="A4809" s="3"/>
      <c r="B4809" s="3"/>
      <c r="J4809" s="3"/>
      <c r="K4809" s="5"/>
      <c r="L4809" s="8"/>
      <c r="N4809" s="5"/>
      <c r="O4809" s="10"/>
      <c r="P4809" s="8"/>
    </row>
    <row r="4810" spans="1:16" s="2" customFormat="1" x14ac:dyDescent="0.15">
      <c r="A4810" s="3"/>
      <c r="B4810" s="3"/>
      <c r="J4810" s="3"/>
      <c r="K4810" s="5"/>
      <c r="L4810" s="8"/>
      <c r="N4810" s="5"/>
      <c r="O4810" s="10"/>
      <c r="P4810" s="8"/>
    </row>
    <row r="4811" spans="1:16" s="2" customFormat="1" x14ac:dyDescent="0.15">
      <c r="A4811" s="3"/>
      <c r="B4811" s="3"/>
      <c r="J4811" s="3"/>
      <c r="K4811" s="5"/>
      <c r="L4811" s="8"/>
      <c r="N4811" s="5"/>
      <c r="O4811" s="10"/>
      <c r="P4811" s="8"/>
    </row>
    <row r="4812" spans="1:16" s="2" customFormat="1" x14ac:dyDescent="0.15">
      <c r="A4812" s="3"/>
      <c r="B4812" s="3"/>
      <c r="J4812" s="3"/>
      <c r="K4812" s="5"/>
      <c r="L4812" s="8"/>
      <c r="N4812" s="5"/>
      <c r="O4812" s="10"/>
      <c r="P4812" s="8"/>
    </row>
    <row r="4813" spans="1:16" s="2" customFormat="1" x14ac:dyDescent="0.15">
      <c r="A4813" s="3"/>
      <c r="B4813" s="3"/>
      <c r="J4813" s="3"/>
      <c r="K4813" s="5"/>
      <c r="L4813" s="8"/>
      <c r="N4813" s="5"/>
      <c r="O4813" s="10"/>
      <c r="P4813" s="8"/>
    </row>
    <row r="4814" spans="1:16" s="2" customFormat="1" x14ac:dyDescent="0.15">
      <c r="A4814" s="3"/>
      <c r="B4814" s="3"/>
      <c r="J4814" s="3"/>
      <c r="K4814" s="5"/>
      <c r="L4814" s="8"/>
      <c r="N4814" s="5"/>
      <c r="O4814" s="10"/>
      <c r="P4814" s="8"/>
    </row>
    <row r="4815" spans="1:16" s="2" customFormat="1" x14ac:dyDescent="0.15">
      <c r="A4815" s="3"/>
      <c r="B4815" s="3"/>
      <c r="J4815" s="3"/>
      <c r="K4815" s="5"/>
      <c r="L4815" s="8"/>
      <c r="N4815" s="5"/>
      <c r="O4815" s="10"/>
      <c r="P4815" s="8"/>
    </row>
    <row r="4816" spans="1:16" s="2" customFormat="1" x14ac:dyDescent="0.15">
      <c r="A4816" s="3"/>
      <c r="B4816" s="3"/>
      <c r="J4816" s="3"/>
      <c r="K4816" s="5"/>
      <c r="L4816" s="8"/>
      <c r="N4816" s="5"/>
      <c r="O4816" s="10"/>
      <c r="P4816" s="8"/>
    </row>
    <row r="4817" spans="1:16" s="2" customFormat="1" x14ac:dyDescent="0.15">
      <c r="A4817" s="3"/>
      <c r="B4817" s="3"/>
      <c r="J4817" s="3"/>
      <c r="K4817" s="5"/>
      <c r="L4817" s="8"/>
      <c r="N4817" s="5"/>
      <c r="O4817" s="10"/>
      <c r="P4817" s="8"/>
    </row>
    <row r="4818" spans="1:16" s="2" customFormat="1" x14ac:dyDescent="0.15">
      <c r="A4818" s="3"/>
      <c r="B4818" s="3"/>
      <c r="J4818" s="3"/>
      <c r="K4818" s="5"/>
      <c r="L4818" s="8"/>
      <c r="N4818" s="5"/>
      <c r="O4818" s="10"/>
      <c r="P4818" s="8"/>
    </row>
    <row r="4819" spans="1:16" s="2" customFormat="1" x14ac:dyDescent="0.15">
      <c r="A4819" s="3"/>
      <c r="B4819" s="3"/>
      <c r="J4819" s="3"/>
      <c r="K4819" s="5"/>
      <c r="L4819" s="8"/>
      <c r="N4819" s="5"/>
      <c r="O4819" s="10"/>
      <c r="P4819" s="8"/>
    </row>
    <row r="4820" spans="1:16" s="2" customFormat="1" x14ac:dyDescent="0.15">
      <c r="A4820" s="3"/>
      <c r="B4820" s="3"/>
      <c r="J4820" s="3"/>
      <c r="K4820" s="5"/>
      <c r="L4820" s="8"/>
      <c r="N4820" s="5"/>
      <c r="O4820" s="10"/>
      <c r="P4820" s="8"/>
    </row>
    <row r="4821" spans="1:16" s="2" customFormat="1" x14ac:dyDescent="0.15">
      <c r="A4821" s="3"/>
      <c r="B4821" s="3"/>
      <c r="J4821" s="3"/>
      <c r="K4821" s="5"/>
      <c r="L4821" s="8"/>
      <c r="N4821" s="5"/>
      <c r="O4821" s="10"/>
      <c r="P4821" s="8"/>
    </row>
    <row r="4822" spans="1:16" s="2" customFormat="1" x14ac:dyDescent="0.15">
      <c r="A4822" s="3"/>
      <c r="B4822" s="3"/>
      <c r="J4822" s="3"/>
      <c r="K4822" s="5"/>
      <c r="L4822" s="8"/>
      <c r="N4822" s="5"/>
      <c r="O4822" s="10"/>
      <c r="P4822" s="8"/>
    </row>
    <row r="4823" spans="1:16" s="2" customFormat="1" x14ac:dyDescent="0.15">
      <c r="A4823" s="3"/>
      <c r="B4823" s="3"/>
      <c r="J4823" s="3"/>
      <c r="K4823" s="5"/>
      <c r="L4823" s="8"/>
      <c r="N4823" s="5"/>
      <c r="O4823" s="10"/>
      <c r="P4823" s="8"/>
    </row>
    <row r="4824" spans="1:16" s="2" customFormat="1" x14ac:dyDescent="0.15">
      <c r="A4824" s="3"/>
      <c r="B4824" s="3"/>
      <c r="J4824" s="3"/>
      <c r="K4824" s="5"/>
      <c r="L4824" s="8"/>
      <c r="N4824" s="5"/>
      <c r="O4824" s="10"/>
      <c r="P4824" s="8"/>
    </row>
    <row r="4825" spans="1:16" s="2" customFormat="1" x14ac:dyDescent="0.15">
      <c r="A4825" s="3"/>
      <c r="B4825" s="3"/>
      <c r="J4825" s="3"/>
      <c r="K4825" s="5"/>
      <c r="L4825" s="8"/>
      <c r="N4825" s="5"/>
      <c r="O4825" s="10"/>
      <c r="P4825" s="8"/>
    </row>
    <row r="4826" spans="1:16" s="2" customFormat="1" x14ac:dyDescent="0.15">
      <c r="A4826" s="3"/>
      <c r="B4826" s="3"/>
      <c r="J4826" s="3"/>
      <c r="K4826" s="5"/>
      <c r="L4826" s="8"/>
      <c r="N4826" s="5"/>
      <c r="O4826" s="10"/>
      <c r="P4826" s="8"/>
    </row>
    <row r="4827" spans="1:16" s="2" customFormat="1" x14ac:dyDescent="0.15">
      <c r="A4827" s="3"/>
      <c r="B4827" s="3"/>
      <c r="J4827" s="3"/>
      <c r="K4827" s="5"/>
      <c r="L4827" s="8"/>
      <c r="N4827" s="5"/>
      <c r="O4827" s="10"/>
      <c r="P4827" s="8"/>
    </row>
    <row r="4828" spans="1:16" s="2" customFormat="1" x14ac:dyDescent="0.15">
      <c r="A4828" s="3"/>
      <c r="B4828" s="3"/>
      <c r="J4828" s="3"/>
      <c r="K4828" s="5"/>
      <c r="L4828" s="8"/>
      <c r="N4828" s="5"/>
      <c r="O4828" s="10"/>
      <c r="P4828" s="8"/>
    </row>
    <row r="4829" spans="1:16" s="2" customFormat="1" x14ac:dyDescent="0.15">
      <c r="A4829" s="3"/>
      <c r="B4829" s="3"/>
      <c r="J4829" s="3"/>
      <c r="K4829" s="5"/>
      <c r="L4829" s="8"/>
      <c r="N4829" s="5"/>
      <c r="O4829" s="10"/>
      <c r="P4829" s="8"/>
    </row>
    <row r="4830" spans="1:16" s="2" customFormat="1" x14ac:dyDescent="0.15">
      <c r="A4830" s="3"/>
      <c r="B4830" s="3"/>
      <c r="J4830" s="3"/>
      <c r="K4830" s="5"/>
      <c r="L4830" s="8"/>
      <c r="N4830" s="5"/>
      <c r="O4830" s="10"/>
      <c r="P4830" s="8"/>
    </row>
    <row r="4831" spans="1:16" s="2" customFormat="1" x14ac:dyDescent="0.15">
      <c r="A4831" s="3"/>
      <c r="B4831" s="3"/>
      <c r="J4831" s="3"/>
      <c r="K4831" s="5"/>
      <c r="L4831" s="8"/>
      <c r="N4831" s="5"/>
      <c r="O4831" s="10"/>
      <c r="P4831" s="8"/>
    </row>
    <row r="4832" spans="1:16" s="2" customFormat="1" x14ac:dyDescent="0.15">
      <c r="A4832" s="3"/>
      <c r="B4832" s="3"/>
      <c r="J4832" s="3"/>
      <c r="K4832" s="5"/>
      <c r="L4832" s="8"/>
      <c r="N4832" s="5"/>
      <c r="O4832" s="10"/>
      <c r="P4832" s="8"/>
    </row>
    <row r="4833" spans="1:16" s="2" customFormat="1" x14ac:dyDescent="0.15">
      <c r="A4833" s="3"/>
      <c r="B4833" s="3"/>
      <c r="J4833" s="3"/>
      <c r="K4833" s="5"/>
      <c r="L4833" s="8"/>
      <c r="N4833" s="5"/>
      <c r="O4833" s="10"/>
      <c r="P4833" s="8"/>
    </row>
    <row r="4834" spans="1:16" s="2" customFormat="1" x14ac:dyDescent="0.15">
      <c r="A4834" s="3"/>
      <c r="B4834" s="3"/>
      <c r="J4834" s="3"/>
      <c r="K4834" s="5"/>
      <c r="L4834" s="8"/>
      <c r="N4834" s="5"/>
      <c r="O4834" s="10"/>
      <c r="P4834" s="8"/>
    </row>
    <row r="4835" spans="1:16" s="2" customFormat="1" x14ac:dyDescent="0.15">
      <c r="A4835" s="3"/>
      <c r="B4835" s="3"/>
      <c r="J4835" s="3"/>
      <c r="K4835" s="5"/>
      <c r="L4835" s="8"/>
      <c r="N4835" s="5"/>
      <c r="O4835" s="10"/>
      <c r="P4835" s="8"/>
    </row>
    <row r="4836" spans="1:16" s="2" customFormat="1" x14ac:dyDescent="0.15">
      <c r="A4836" s="3"/>
      <c r="B4836" s="3"/>
      <c r="J4836" s="3"/>
      <c r="K4836" s="5"/>
      <c r="L4836" s="8"/>
      <c r="N4836" s="5"/>
      <c r="O4836" s="10"/>
      <c r="P4836" s="8"/>
    </row>
    <row r="4837" spans="1:16" s="2" customFormat="1" x14ac:dyDescent="0.15">
      <c r="A4837" s="3"/>
      <c r="B4837" s="3"/>
      <c r="J4837" s="3"/>
      <c r="K4837" s="5"/>
      <c r="L4837" s="8"/>
      <c r="N4837" s="5"/>
      <c r="O4837" s="10"/>
      <c r="P4837" s="8"/>
    </row>
    <row r="4838" spans="1:16" s="2" customFormat="1" x14ac:dyDescent="0.15">
      <c r="A4838" s="3"/>
      <c r="B4838" s="3"/>
      <c r="J4838" s="3"/>
      <c r="K4838" s="5"/>
      <c r="L4838" s="8"/>
      <c r="N4838" s="5"/>
      <c r="O4838" s="10"/>
      <c r="P4838" s="8"/>
    </row>
    <row r="4839" spans="1:16" s="2" customFormat="1" x14ac:dyDescent="0.15">
      <c r="A4839" s="3"/>
      <c r="B4839" s="3"/>
      <c r="J4839" s="3"/>
      <c r="K4839" s="5"/>
      <c r="L4839" s="8"/>
      <c r="N4839" s="5"/>
      <c r="O4839" s="10"/>
      <c r="P4839" s="8"/>
    </row>
    <row r="4840" spans="1:16" s="2" customFormat="1" x14ac:dyDescent="0.15">
      <c r="A4840" s="3"/>
      <c r="B4840" s="3"/>
      <c r="J4840" s="3"/>
      <c r="K4840" s="5"/>
      <c r="L4840" s="8"/>
      <c r="N4840" s="5"/>
      <c r="O4840" s="10"/>
      <c r="P4840" s="8"/>
    </row>
    <row r="4841" spans="1:16" s="2" customFormat="1" x14ac:dyDescent="0.15">
      <c r="A4841" s="3"/>
      <c r="B4841" s="3"/>
      <c r="J4841" s="3"/>
      <c r="K4841" s="5"/>
      <c r="L4841" s="8"/>
      <c r="N4841" s="5"/>
      <c r="O4841" s="10"/>
      <c r="P4841" s="8"/>
    </row>
    <row r="4842" spans="1:16" s="2" customFormat="1" x14ac:dyDescent="0.15">
      <c r="A4842" s="3"/>
      <c r="B4842" s="3"/>
      <c r="J4842" s="3"/>
      <c r="K4842" s="5"/>
      <c r="L4842" s="8"/>
      <c r="N4842" s="5"/>
      <c r="O4842" s="10"/>
      <c r="P4842" s="8"/>
    </row>
    <row r="4843" spans="1:16" s="2" customFormat="1" x14ac:dyDescent="0.15">
      <c r="A4843" s="3"/>
      <c r="B4843" s="3"/>
      <c r="J4843" s="3"/>
      <c r="K4843" s="5"/>
      <c r="L4843" s="8"/>
      <c r="N4843" s="5"/>
      <c r="O4843" s="10"/>
      <c r="P4843" s="8"/>
    </row>
    <row r="4844" spans="1:16" s="2" customFormat="1" x14ac:dyDescent="0.15">
      <c r="A4844" s="3"/>
      <c r="B4844" s="3"/>
      <c r="J4844" s="3"/>
      <c r="K4844" s="5"/>
      <c r="L4844" s="8"/>
      <c r="N4844" s="5"/>
      <c r="O4844" s="10"/>
      <c r="P4844" s="8"/>
    </row>
    <row r="4845" spans="1:16" s="2" customFormat="1" x14ac:dyDescent="0.15">
      <c r="A4845" s="3"/>
      <c r="B4845" s="3"/>
      <c r="J4845" s="3"/>
      <c r="K4845" s="5"/>
      <c r="L4845" s="8"/>
      <c r="N4845" s="5"/>
      <c r="O4845" s="10"/>
      <c r="P4845" s="8"/>
    </row>
    <row r="4846" spans="1:16" s="2" customFormat="1" x14ac:dyDescent="0.15">
      <c r="A4846" s="3"/>
      <c r="B4846" s="3"/>
      <c r="J4846" s="3"/>
      <c r="K4846" s="5"/>
      <c r="L4846" s="8"/>
      <c r="N4846" s="5"/>
      <c r="O4846" s="10"/>
      <c r="P4846" s="8"/>
    </row>
    <row r="4847" spans="1:16" s="2" customFormat="1" x14ac:dyDescent="0.15">
      <c r="A4847" s="3"/>
      <c r="B4847" s="3"/>
      <c r="J4847" s="3"/>
      <c r="K4847" s="5"/>
      <c r="L4847" s="8"/>
      <c r="N4847" s="5"/>
      <c r="O4847" s="10"/>
      <c r="P4847" s="8"/>
    </row>
    <row r="4848" spans="1:16" s="2" customFormat="1" x14ac:dyDescent="0.15">
      <c r="A4848" s="3"/>
      <c r="B4848" s="3"/>
      <c r="J4848" s="3"/>
      <c r="K4848" s="5"/>
      <c r="L4848" s="8"/>
      <c r="N4848" s="5"/>
      <c r="O4848" s="10"/>
      <c r="P4848" s="8"/>
    </row>
    <row r="4849" spans="1:16" s="2" customFormat="1" x14ac:dyDescent="0.15">
      <c r="A4849" s="3"/>
      <c r="B4849" s="3"/>
      <c r="J4849" s="3"/>
      <c r="K4849" s="5"/>
      <c r="L4849" s="8"/>
      <c r="N4849" s="5"/>
      <c r="O4849" s="10"/>
      <c r="P4849" s="8"/>
    </row>
    <row r="4850" spans="1:16" s="2" customFormat="1" x14ac:dyDescent="0.15">
      <c r="A4850" s="3"/>
      <c r="B4850" s="3"/>
      <c r="J4850" s="3"/>
      <c r="K4850" s="5"/>
      <c r="L4850" s="8"/>
      <c r="N4850" s="5"/>
      <c r="O4850" s="10"/>
      <c r="P4850" s="8"/>
    </row>
    <row r="4851" spans="1:16" s="2" customFormat="1" x14ac:dyDescent="0.15">
      <c r="A4851" s="3"/>
      <c r="B4851" s="3"/>
      <c r="J4851" s="3"/>
      <c r="K4851" s="5"/>
      <c r="L4851" s="8"/>
      <c r="N4851" s="5"/>
      <c r="O4851" s="10"/>
      <c r="P4851" s="8"/>
    </row>
    <row r="4852" spans="1:16" s="2" customFormat="1" x14ac:dyDescent="0.15">
      <c r="A4852" s="3"/>
      <c r="B4852" s="3"/>
      <c r="J4852" s="3"/>
      <c r="K4852" s="5"/>
      <c r="L4852" s="8"/>
      <c r="N4852" s="5"/>
      <c r="O4852" s="10"/>
      <c r="P4852" s="8"/>
    </row>
    <row r="4853" spans="1:16" s="2" customFormat="1" x14ac:dyDescent="0.15">
      <c r="A4853" s="3"/>
      <c r="B4853" s="3"/>
      <c r="J4853" s="3"/>
      <c r="K4853" s="5"/>
      <c r="L4853" s="8"/>
      <c r="N4853" s="5"/>
      <c r="O4853" s="10"/>
      <c r="P4853" s="8"/>
    </row>
    <row r="4854" spans="1:16" s="2" customFormat="1" x14ac:dyDescent="0.15">
      <c r="A4854" s="3"/>
      <c r="B4854" s="3"/>
      <c r="J4854" s="3"/>
      <c r="K4854" s="5"/>
      <c r="L4854" s="8"/>
      <c r="N4854" s="5"/>
      <c r="O4854" s="10"/>
      <c r="P4854" s="8"/>
    </row>
    <row r="4855" spans="1:16" s="2" customFormat="1" x14ac:dyDescent="0.15">
      <c r="A4855" s="3"/>
      <c r="B4855" s="3"/>
      <c r="J4855" s="3"/>
      <c r="K4855" s="5"/>
      <c r="L4855" s="8"/>
      <c r="N4855" s="5"/>
      <c r="O4855" s="10"/>
      <c r="P4855" s="8"/>
    </row>
    <row r="4856" spans="1:16" s="2" customFormat="1" x14ac:dyDescent="0.15">
      <c r="A4856" s="3"/>
      <c r="B4856" s="3"/>
      <c r="J4856" s="3"/>
      <c r="K4856" s="5"/>
      <c r="L4856" s="8"/>
      <c r="N4856" s="5"/>
      <c r="O4856" s="10"/>
      <c r="P4856" s="8"/>
    </row>
    <row r="4857" spans="1:16" s="2" customFormat="1" x14ac:dyDescent="0.15">
      <c r="A4857" s="3"/>
      <c r="B4857" s="3"/>
      <c r="J4857" s="3"/>
      <c r="K4857" s="5"/>
      <c r="L4857" s="8"/>
      <c r="N4857" s="5"/>
      <c r="O4857" s="10"/>
      <c r="P4857" s="8"/>
    </row>
    <row r="4858" spans="1:16" s="2" customFormat="1" x14ac:dyDescent="0.15">
      <c r="A4858" s="3"/>
      <c r="B4858" s="3"/>
      <c r="J4858" s="3"/>
      <c r="K4858" s="5"/>
      <c r="L4858" s="8"/>
      <c r="N4858" s="5"/>
      <c r="O4858" s="10"/>
      <c r="P4858" s="8"/>
    </row>
    <row r="4859" spans="1:16" s="2" customFormat="1" x14ac:dyDescent="0.15">
      <c r="A4859" s="3"/>
      <c r="B4859" s="3"/>
      <c r="J4859" s="3"/>
      <c r="K4859" s="5"/>
      <c r="L4859" s="8"/>
      <c r="N4859" s="5"/>
      <c r="O4859" s="10"/>
      <c r="P4859" s="8"/>
    </row>
    <row r="4860" spans="1:16" s="2" customFormat="1" x14ac:dyDescent="0.15">
      <c r="A4860" s="3"/>
      <c r="B4860" s="3"/>
      <c r="J4860" s="3"/>
      <c r="K4860" s="5"/>
      <c r="L4860" s="8"/>
      <c r="N4860" s="5"/>
      <c r="O4860" s="10"/>
      <c r="P4860" s="8"/>
    </row>
    <row r="4861" spans="1:16" s="2" customFormat="1" x14ac:dyDescent="0.15">
      <c r="A4861" s="3"/>
      <c r="B4861" s="3"/>
      <c r="J4861" s="3"/>
      <c r="K4861" s="5"/>
      <c r="L4861" s="8"/>
      <c r="N4861" s="5"/>
      <c r="O4861" s="10"/>
      <c r="P4861" s="8"/>
    </row>
    <row r="4862" spans="1:16" s="2" customFormat="1" x14ac:dyDescent="0.15">
      <c r="A4862" s="3"/>
      <c r="B4862" s="3"/>
      <c r="J4862" s="3"/>
      <c r="K4862" s="5"/>
      <c r="L4862" s="8"/>
      <c r="N4862" s="5"/>
      <c r="O4862" s="10"/>
      <c r="P4862" s="8"/>
    </row>
    <row r="4863" spans="1:16" s="2" customFormat="1" x14ac:dyDescent="0.15">
      <c r="A4863" s="3"/>
      <c r="B4863" s="3"/>
      <c r="J4863" s="3"/>
      <c r="K4863" s="5"/>
      <c r="L4863" s="8"/>
      <c r="N4863" s="5"/>
      <c r="O4863" s="10"/>
      <c r="P4863" s="8"/>
    </row>
    <row r="4864" spans="1:16" s="2" customFormat="1" x14ac:dyDescent="0.15">
      <c r="A4864" s="3"/>
      <c r="B4864" s="3"/>
      <c r="J4864" s="3"/>
      <c r="K4864" s="5"/>
      <c r="L4864" s="8"/>
      <c r="N4864" s="5"/>
      <c r="O4864" s="10"/>
      <c r="P4864" s="8"/>
    </row>
    <row r="4865" spans="1:16" s="2" customFormat="1" x14ac:dyDescent="0.15">
      <c r="A4865" s="3"/>
      <c r="B4865" s="3"/>
      <c r="J4865" s="3"/>
      <c r="K4865" s="5"/>
      <c r="L4865" s="8"/>
      <c r="N4865" s="5"/>
      <c r="O4865" s="10"/>
      <c r="P4865" s="8"/>
    </row>
    <row r="4866" spans="1:16" s="2" customFormat="1" x14ac:dyDescent="0.15">
      <c r="A4866" s="3"/>
      <c r="B4866" s="3"/>
      <c r="J4866" s="3"/>
      <c r="K4866" s="5"/>
      <c r="L4866" s="8"/>
      <c r="N4866" s="5"/>
      <c r="O4866" s="10"/>
      <c r="P4866" s="8"/>
    </row>
    <row r="4867" spans="1:16" s="2" customFormat="1" x14ac:dyDescent="0.15">
      <c r="A4867" s="3"/>
      <c r="B4867" s="3"/>
      <c r="J4867" s="3"/>
      <c r="K4867" s="5"/>
      <c r="L4867" s="8"/>
      <c r="N4867" s="5"/>
      <c r="O4867" s="10"/>
      <c r="P4867" s="8"/>
    </row>
    <row r="4868" spans="1:16" s="2" customFormat="1" x14ac:dyDescent="0.15">
      <c r="A4868" s="3"/>
      <c r="B4868" s="3"/>
      <c r="J4868" s="3"/>
      <c r="K4868" s="5"/>
      <c r="L4868" s="8"/>
      <c r="N4868" s="5"/>
      <c r="O4868" s="10"/>
      <c r="P4868" s="8"/>
    </row>
    <row r="4869" spans="1:16" s="2" customFormat="1" x14ac:dyDescent="0.15">
      <c r="A4869" s="3"/>
      <c r="B4869" s="3"/>
      <c r="J4869" s="3"/>
      <c r="K4869" s="5"/>
      <c r="L4869" s="8"/>
      <c r="N4869" s="5"/>
      <c r="O4869" s="10"/>
      <c r="P4869" s="8"/>
    </row>
    <row r="4870" spans="1:16" s="2" customFormat="1" x14ac:dyDescent="0.15">
      <c r="A4870" s="3"/>
      <c r="B4870" s="3"/>
      <c r="J4870" s="3"/>
      <c r="K4870" s="5"/>
      <c r="L4870" s="8"/>
      <c r="N4870" s="5"/>
      <c r="O4870" s="10"/>
      <c r="P4870" s="8"/>
    </row>
    <row r="4871" spans="1:16" s="2" customFormat="1" x14ac:dyDescent="0.15">
      <c r="A4871" s="3"/>
      <c r="B4871" s="3"/>
      <c r="J4871" s="3"/>
      <c r="K4871" s="5"/>
      <c r="L4871" s="8"/>
      <c r="N4871" s="5"/>
      <c r="O4871" s="10"/>
      <c r="P4871" s="8"/>
    </row>
    <row r="4872" spans="1:16" s="2" customFormat="1" x14ac:dyDescent="0.15">
      <c r="A4872" s="3"/>
      <c r="B4872" s="3"/>
      <c r="J4872" s="3"/>
      <c r="K4872" s="5"/>
      <c r="L4872" s="8"/>
      <c r="N4872" s="5"/>
      <c r="O4872" s="10"/>
      <c r="P4872" s="8"/>
    </row>
    <row r="4873" spans="1:16" s="2" customFormat="1" x14ac:dyDescent="0.15">
      <c r="A4873" s="3"/>
      <c r="B4873" s="3"/>
      <c r="J4873" s="3"/>
      <c r="K4873" s="5"/>
      <c r="L4873" s="8"/>
      <c r="N4873" s="5"/>
      <c r="O4873" s="10"/>
      <c r="P4873" s="8"/>
    </row>
    <row r="4874" spans="1:16" s="2" customFormat="1" x14ac:dyDescent="0.15">
      <c r="A4874" s="3"/>
      <c r="B4874" s="3"/>
      <c r="J4874" s="3"/>
      <c r="K4874" s="5"/>
      <c r="L4874" s="8"/>
      <c r="N4874" s="5"/>
      <c r="O4874" s="10"/>
      <c r="P4874" s="8"/>
    </row>
    <row r="4875" spans="1:16" s="2" customFormat="1" x14ac:dyDescent="0.15">
      <c r="A4875" s="3"/>
      <c r="B4875" s="3"/>
      <c r="J4875" s="3"/>
      <c r="K4875" s="5"/>
      <c r="L4875" s="8"/>
      <c r="N4875" s="5"/>
      <c r="O4875" s="10"/>
      <c r="P4875" s="8"/>
    </row>
    <row r="4876" spans="1:16" s="2" customFormat="1" x14ac:dyDescent="0.15">
      <c r="A4876" s="3"/>
      <c r="B4876" s="3"/>
      <c r="J4876" s="3"/>
      <c r="K4876" s="5"/>
      <c r="L4876" s="8"/>
      <c r="N4876" s="5"/>
      <c r="O4876" s="10"/>
      <c r="P4876" s="8"/>
    </row>
    <row r="4877" spans="1:16" s="2" customFormat="1" x14ac:dyDescent="0.15">
      <c r="A4877" s="3"/>
      <c r="B4877" s="3"/>
      <c r="J4877" s="3"/>
      <c r="K4877" s="5"/>
      <c r="L4877" s="8"/>
      <c r="N4877" s="5"/>
      <c r="O4877" s="10"/>
      <c r="P4877" s="8"/>
    </row>
    <row r="4878" spans="1:16" s="2" customFormat="1" x14ac:dyDescent="0.15">
      <c r="A4878" s="3"/>
      <c r="B4878" s="3"/>
      <c r="J4878" s="3"/>
      <c r="K4878" s="5"/>
      <c r="L4878" s="8"/>
      <c r="N4878" s="5"/>
      <c r="O4878" s="10"/>
      <c r="P4878" s="8"/>
    </row>
    <row r="4879" spans="1:16" s="2" customFormat="1" x14ac:dyDescent="0.15">
      <c r="A4879" s="3"/>
      <c r="B4879" s="3"/>
      <c r="J4879" s="3"/>
      <c r="K4879" s="5"/>
      <c r="L4879" s="8"/>
      <c r="N4879" s="5"/>
      <c r="O4879" s="10"/>
      <c r="P4879" s="8"/>
    </row>
    <row r="4880" spans="1:16" s="2" customFormat="1" x14ac:dyDescent="0.15">
      <c r="A4880" s="3"/>
      <c r="B4880" s="3"/>
      <c r="J4880" s="3"/>
      <c r="K4880" s="5"/>
      <c r="L4880" s="8"/>
      <c r="N4880" s="5"/>
      <c r="O4880" s="10"/>
      <c r="P4880" s="8"/>
    </row>
    <row r="4881" spans="1:16" s="2" customFormat="1" x14ac:dyDescent="0.15">
      <c r="A4881" s="3"/>
      <c r="B4881" s="3"/>
      <c r="J4881" s="3"/>
      <c r="K4881" s="5"/>
      <c r="L4881" s="8"/>
      <c r="N4881" s="5"/>
      <c r="O4881" s="10"/>
      <c r="P4881" s="8"/>
    </row>
    <row r="4882" spans="1:16" s="2" customFormat="1" x14ac:dyDescent="0.15">
      <c r="A4882" s="3"/>
      <c r="B4882" s="3"/>
      <c r="J4882" s="3"/>
      <c r="K4882" s="5"/>
      <c r="L4882" s="8"/>
      <c r="N4882" s="5"/>
      <c r="O4882" s="10"/>
      <c r="P4882" s="8"/>
    </row>
    <row r="4883" spans="1:16" s="2" customFormat="1" x14ac:dyDescent="0.15">
      <c r="A4883" s="3"/>
      <c r="B4883" s="3"/>
      <c r="J4883" s="3"/>
      <c r="K4883" s="5"/>
      <c r="L4883" s="8"/>
      <c r="N4883" s="5"/>
      <c r="O4883" s="10"/>
      <c r="P4883" s="8"/>
    </row>
    <row r="4884" spans="1:16" s="2" customFormat="1" x14ac:dyDescent="0.15">
      <c r="A4884" s="3"/>
      <c r="B4884" s="3"/>
      <c r="J4884" s="3"/>
      <c r="K4884" s="5"/>
      <c r="L4884" s="8"/>
      <c r="N4884" s="5"/>
      <c r="O4884" s="10"/>
      <c r="P4884" s="8"/>
    </row>
    <row r="4885" spans="1:16" s="2" customFormat="1" x14ac:dyDescent="0.15">
      <c r="A4885" s="3"/>
      <c r="B4885" s="3"/>
      <c r="J4885" s="3"/>
      <c r="K4885" s="5"/>
      <c r="L4885" s="8"/>
      <c r="N4885" s="5"/>
      <c r="O4885" s="10"/>
      <c r="P4885" s="8"/>
    </row>
    <row r="4886" spans="1:16" s="2" customFormat="1" x14ac:dyDescent="0.15">
      <c r="A4886" s="3"/>
      <c r="B4886" s="3"/>
      <c r="J4886" s="3"/>
      <c r="K4886" s="5"/>
      <c r="L4886" s="8"/>
      <c r="N4886" s="5"/>
      <c r="O4886" s="10"/>
      <c r="P4886" s="8"/>
    </row>
    <row r="4887" spans="1:16" s="2" customFormat="1" x14ac:dyDescent="0.15">
      <c r="A4887" s="3"/>
      <c r="B4887" s="3"/>
      <c r="J4887" s="3"/>
      <c r="K4887" s="5"/>
      <c r="L4887" s="8"/>
      <c r="N4887" s="5"/>
      <c r="O4887" s="10"/>
      <c r="P4887" s="8"/>
    </row>
    <row r="4888" spans="1:16" s="2" customFormat="1" x14ac:dyDescent="0.15">
      <c r="A4888" s="3"/>
      <c r="B4888" s="3"/>
      <c r="J4888" s="3"/>
      <c r="K4888" s="5"/>
      <c r="L4888" s="8"/>
      <c r="N4888" s="5"/>
      <c r="O4888" s="10"/>
      <c r="P4888" s="8"/>
    </row>
    <row r="4889" spans="1:16" s="2" customFormat="1" x14ac:dyDescent="0.15">
      <c r="A4889" s="3"/>
      <c r="B4889" s="3"/>
      <c r="J4889" s="3"/>
      <c r="K4889" s="5"/>
      <c r="L4889" s="8"/>
      <c r="N4889" s="5"/>
      <c r="O4889" s="10"/>
      <c r="P4889" s="8"/>
    </row>
    <row r="4890" spans="1:16" s="2" customFormat="1" x14ac:dyDescent="0.15">
      <c r="A4890" s="3"/>
      <c r="B4890" s="3"/>
      <c r="J4890" s="3"/>
      <c r="K4890" s="5"/>
      <c r="L4890" s="8"/>
      <c r="N4890" s="5"/>
      <c r="O4890" s="10"/>
      <c r="P4890" s="8"/>
    </row>
    <row r="4891" spans="1:16" s="2" customFormat="1" x14ac:dyDescent="0.15">
      <c r="A4891" s="3"/>
      <c r="B4891" s="3"/>
      <c r="J4891" s="3"/>
      <c r="K4891" s="5"/>
      <c r="L4891" s="8"/>
      <c r="N4891" s="5"/>
      <c r="O4891" s="10"/>
      <c r="P4891" s="8"/>
    </row>
    <row r="4892" spans="1:16" s="2" customFormat="1" x14ac:dyDescent="0.15">
      <c r="A4892" s="3"/>
      <c r="B4892" s="3"/>
      <c r="J4892" s="3"/>
      <c r="K4892" s="5"/>
      <c r="L4892" s="8"/>
      <c r="N4892" s="5"/>
      <c r="O4892" s="10"/>
      <c r="P4892" s="8"/>
    </row>
    <row r="4893" spans="1:16" s="2" customFormat="1" x14ac:dyDescent="0.15">
      <c r="A4893" s="3"/>
      <c r="B4893" s="3"/>
      <c r="J4893" s="3"/>
      <c r="K4893" s="5"/>
      <c r="L4893" s="8"/>
      <c r="N4893" s="5"/>
      <c r="O4893" s="10"/>
      <c r="P4893" s="8"/>
    </row>
    <row r="4894" spans="1:16" s="2" customFormat="1" x14ac:dyDescent="0.15">
      <c r="A4894" s="3"/>
      <c r="B4894" s="3"/>
      <c r="J4894" s="3"/>
      <c r="K4894" s="5"/>
      <c r="L4894" s="8"/>
      <c r="N4894" s="5"/>
      <c r="O4894" s="10"/>
      <c r="P4894" s="8"/>
    </row>
    <row r="4895" spans="1:16" s="2" customFormat="1" x14ac:dyDescent="0.15">
      <c r="A4895" s="3"/>
      <c r="B4895" s="3"/>
      <c r="J4895" s="3"/>
      <c r="K4895" s="5"/>
      <c r="L4895" s="8"/>
      <c r="N4895" s="5"/>
      <c r="O4895" s="10"/>
      <c r="P4895" s="8"/>
    </row>
    <row r="4896" spans="1:16" s="2" customFormat="1" x14ac:dyDescent="0.15">
      <c r="A4896" s="3"/>
      <c r="B4896" s="3"/>
      <c r="J4896" s="3"/>
      <c r="K4896" s="5"/>
      <c r="L4896" s="8"/>
      <c r="N4896" s="5"/>
      <c r="O4896" s="10"/>
      <c r="P4896" s="8"/>
    </row>
    <row r="4897" spans="1:16" s="2" customFormat="1" x14ac:dyDescent="0.15">
      <c r="A4897" s="3"/>
      <c r="B4897" s="3"/>
      <c r="J4897" s="3"/>
      <c r="K4897" s="5"/>
      <c r="L4897" s="8"/>
      <c r="N4897" s="5"/>
      <c r="O4897" s="10"/>
      <c r="P4897" s="8"/>
    </row>
    <row r="4898" spans="1:16" s="2" customFormat="1" x14ac:dyDescent="0.15">
      <c r="A4898" s="3"/>
      <c r="B4898" s="3"/>
      <c r="J4898" s="3"/>
      <c r="K4898" s="5"/>
      <c r="L4898" s="8"/>
      <c r="N4898" s="5"/>
      <c r="O4898" s="10"/>
      <c r="P4898" s="8"/>
    </row>
    <row r="4899" spans="1:16" s="2" customFormat="1" x14ac:dyDescent="0.15">
      <c r="A4899" s="3"/>
      <c r="B4899" s="3"/>
      <c r="J4899" s="3"/>
      <c r="K4899" s="5"/>
      <c r="L4899" s="8"/>
      <c r="N4899" s="5"/>
      <c r="O4899" s="10"/>
      <c r="P4899" s="8"/>
    </row>
    <row r="4900" spans="1:16" s="2" customFormat="1" x14ac:dyDescent="0.15">
      <c r="A4900" s="3"/>
      <c r="B4900" s="3"/>
      <c r="J4900" s="3"/>
      <c r="K4900" s="5"/>
      <c r="L4900" s="8"/>
      <c r="N4900" s="5"/>
      <c r="O4900" s="10"/>
      <c r="P4900" s="8"/>
    </row>
    <row r="4901" spans="1:16" s="2" customFormat="1" x14ac:dyDescent="0.15">
      <c r="A4901" s="3"/>
      <c r="B4901" s="3"/>
      <c r="J4901" s="3"/>
      <c r="K4901" s="5"/>
      <c r="L4901" s="8"/>
      <c r="N4901" s="5"/>
      <c r="O4901" s="10"/>
      <c r="P4901" s="8"/>
    </row>
    <row r="4902" spans="1:16" s="2" customFormat="1" x14ac:dyDescent="0.15">
      <c r="A4902" s="3"/>
      <c r="B4902" s="3"/>
      <c r="J4902" s="3"/>
      <c r="K4902" s="5"/>
      <c r="L4902" s="8"/>
      <c r="N4902" s="5"/>
      <c r="O4902" s="10"/>
      <c r="P4902" s="8"/>
    </row>
    <row r="4903" spans="1:16" s="2" customFormat="1" x14ac:dyDescent="0.15">
      <c r="A4903" s="3"/>
      <c r="B4903" s="3"/>
      <c r="J4903" s="3"/>
      <c r="K4903" s="5"/>
      <c r="L4903" s="8"/>
      <c r="N4903" s="5"/>
      <c r="O4903" s="10"/>
      <c r="P4903" s="8"/>
    </row>
    <row r="4904" spans="1:16" s="2" customFormat="1" x14ac:dyDescent="0.15">
      <c r="A4904" s="3"/>
      <c r="B4904" s="3"/>
      <c r="J4904" s="3"/>
      <c r="K4904" s="5"/>
      <c r="L4904" s="8"/>
      <c r="N4904" s="5"/>
      <c r="O4904" s="10"/>
      <c r="P4904" s="8"/>
    </row>
    <row r="4905" spans="1:16" s="2" customFormat="1" x14ac:dyDescent="0.15">
      <c r="A4905" s="3"/>
      <c r="B4905" s="3"/>
      <c r="J4905" s="3"/>
      <c r="K4905" s="5"/>
      <c r="L4905" s="8"/>
      <c r="N4905" s="5"/>
      <c r="O4905" s="10"/>
      <c r="P4905" s="8"/>
    </row>
    <row r="4906" spans="1:16" s="2" customFormat="1" x14ac:dyDescent="0.15">
      <c r="A4906" s="3"/>
      <c r="B4906" s="3"/>
      <c r="J4906" s="3"/>
      <c r="K4906" s="5"/>
      <c r="L4906" s="8"/>
      <c r="N4906" s="5"/>
      <c r="O4906" s="10"/>
      <c r="P4906" s="8"/>
    </row>
    <row r="4907" spans="1:16" s="2" customFormat="1" x14ac:dyDescent="0.15">
      <c r="A4907" s="3"/>
      <c r="B4907" s="3"/>
      <c r="J4907" s="3"/>
      <c r="K4907" s="5"/>
      <c r="L4907" s="8"/>
      <c r="N4907" s="5"/>
      <c r="O4907" s="10"/>
      <c r="P4907" s="8"/>
    </row>
    <row r="4908" spans="1:16" s="2" customFormat="1" x14ac:dyDescent="0.15">
      <c r="A4908" s="3"/>
      <c r="B4908" s="3"/>
      <c r="J4908" s="3"/>
      <c r="K4908" s="5"/>
      <c r="L4908" s="8"/>
      <c r="N4908" s="5"/>
      <c r="O4908" s="10"/>
      <c r="P4908" s="8"/>
    </row>
    <row r="4909" spans="1:16" s="2" customFormat="1" x14ac:dyDescent="0.15">
      <c r="A4909" s="3"/>
      <c r="B4909" s="3"/>
      <c r="J4909" s="3"/>
      <c r="K4909" s="5"/>
      <c r="L4909" s="8"/>
      <c r="N4909" s="5"/>
      <c r="O4909" s="10"/>
      <c r="P4909" s="8"/>
    </row>
    <row r="4910" spans="1:16" s="2" customFormat="1" x14ac:dyDescent="0.15">
      <c r="A4910" s="3"/>
      <c r="B4910" s="3"/>
      <c r="J4910" s="3"/>
      <c r="K4910" s="5"/>
      <c r="L4910" s="8"/>
      <c r="N4910" s="5"/>
      <c r="O4910" s="10"/>
      <c r="P4910" s="8"/>
    </row>
    <row r="4911" spans="1:16" s="2" customFormat="1" x14ac:dyDescent="0.15">
      <c r="A4911" s="3"/>
      <c r="B4911" s="3"/>
      <c r="J4911" s="3"/>
      <c r="K4911" s="5"/>
      <c r="L4911" s="8"/>
      <c r="N4911" s="5"/>
      <c r="O4911" s="10"/>
      <c r="P4911" s="8"/>
    </row>
    <row r="4912" spans="1:16" s="2" customFormat="1" x14ac:dyDescent="0.15">
      <c r="A4912" s="3"/>
      <c r="B4912" s="3"/>
      <c r="J4912" s="3"/>
      <c r="K4912" s="5"/>
      <c r="L4912" s="8"/>
      <c r="N4912" s="5"/>
      <c r="O4912" s="10"/>
      <c r="P4912" s="8"/>
    </row>
    <row r="4913" spans="1:16" s="2" customFormat="1" x14ac:dyDescent="0.15">
      <c r="A4913" s="3"/>
      <c r="B4913" s="3"/>
      <c r="J4913" s="3"/>
      <c r="K4913" s="5"/>
      <c r="L4913" s="8"/>
      <c r="N4913" s="5"/>
      <c r="O4913" s="10"/>
      <c r="P4913" s="8"/>
    </row>
    <row r="4914" spans="1:16" s="2" customFormat="1" x14ac:dyDescent="0.15">
      <c r="A4914" s="3"/>
      <c r="B4914" s="3"/>
      <c r="J4914" s="3"/>
      <c r="K4914" s="5"/>
      <c r="L4914" s="8"/>
      <c r="N4914" s="5"/>
      <c r="O4914" s="10"/>
      <c r="P4914" s="8"/>
    </row>
    <row r="4915" spans="1:16" s="2" customFormat="1" x14ac:dyDescent="0.15">
      <c r="A4915" s="3"/>
      <c r="B4915" s="3"/>
      <c r="J4915" s="3"/>
      <c r="K4915" s="5"/>
      <c r="L4915" s="8"/>
      <c r="N4915" s="5"/>
      <c r="O4915" s="10"/>
      <c r="P4915" s="8"/>
    </row>
    <row r="4916" spans="1:16" s="2" customFormat="1" x14ac:dyDescent="0.15">
      <c r="A4916" s="3"/>
      <c r="B4916" s="3"/>
      <c r="J4916" s="3"/>
      <c r="K4916" s="5"/>
      <c r="L4916" s="8"/>
      <c r="N4916" s="5"/>
      <c r="O4916" s="10"/>
      <c r="P4916" s="8"/>
    </row>
    <row r="4917" spans="1:16" s="2" customFormat="1" x14ac:dyDescent="0.15">
      <c r="A4917" s="3"/>
      <c r="B4917" s="3"/>
      <c r="J4917" s="3"/>
      <c r="K4917" s="5"/>
      <c r="L4917" s="8"/>
      <c r="N4917" s="5"/>
      <c r="O4917" s="10"/>
      <c r="P4917" s="8"/>
    </row>
    <row r="4918" spans="1:16" s="2" customFormat="1" x14ac:dyDescent="0.15">
      <c r="A4918" s="3"/>
      <c r="B4918" s="3"/>
      <c r="J4918" s="3"/>
      <c r="K4918" s="5"/>
      <c r="L4918" s="8"/>
      <c r="N4918" s="5"/>
      <c r="O4918" s="10"/>
      <c r="P4918" s="8"/>
    </row>
    <row r="4919" spans="1:16" s="2" customFormat="1" x14ac:dyDescent="0.15">
      <c r="A4919" s="3"/>
      <c r="B4919" s="3"/>
      <c r="J4919" s="3"/>
      <c r="K4919" s="5"/>
      <c r="L4919" s="8"/>
      <c r="N4919" s="5"/>
      <c r="O4919" s="10"/>
      <c r="P4919" s="8"/>
    </row>
    <row r="4920" spans="1:16" s="2" customFormat="1" x14ac:dyDescent="0.15">
      <c r="A4920" s="3"/>
      <c r="B4920" s="3"/>
      <c r="J4920" s="3"/>
      <c r="K4920" s="5"/>
      <c r="L4920" s="8"/>
      <c r="N4920" s="5"/>
      <c r="O4920" s="10"/>
      <c r="P4920" s="8"/>
    </row>
    <row r="4921" spans="1:16" s="2" customFormat="1" x14ac:dyDescent="0.15">
      <c r="A4921" s="3"/>
      <c r="B4921" s="3"/>
      <c r="J4921" s="3"/>
      <c r="K4921" s="5"/>
      <c r="L4921" s="8"/>
      <c r="N4921" s="5"/>
      <c r="O4921" s="10"/>
      <c r="P4921" s="8"/>
    </row>
    <row r="4922" spans="1:16" s="2" customFormat="1" x14ac:dyDescent="0.15">
      <c r="A4922" s="3"/>
      <c r="B4922" s="3"/>
      <c r="J4922" s="3"/>
      <c r="K4922" s="5"/>
      <c r="L4922" s="8"/>
      <c r="N4922" s="5"/>
      <c r="O4922" s="10"/>
      <c r="P4922" s="8"/>
    </row>
    <row r="4923" spans="1:16" s="2" customFormat="1" x14ac:dyDescent="0.15">
      <c r="A4923" s="3"/>
      <c r="B4923" s="3"/>
      <c r="J4923" s="3"/>
      <c r="K4923" s="5"/>
      <c r="L4923" s="8"/>
      <c r="N4923" s="5"/>
      <c r="O4923" s="10"/>
      <c r="P4923" s="8"/>
    </row>
    <row r="4924" spans="1:16" s="2" customFormat="1" x14ac:dyDescent="0.15">
      <c r="A4924" s="3"/>
      <c r="B4924" s="3"/>
      <c r="J4924" s="3"/>
      <c r="K4924" s="5"/>
      <c r="L4924" s="8"/>
      <c r="N4924" s="5"/>
      <c r="O4924" s="10"/>
      <c r="P4924" s="8"/>
    </row>
    <row r="4925" spans="1:16" s="2" customFormat="1" x14ac:dyDescent="0.15">
      <c r="A4925" s="3"/>
      <c r="B4925" s="3"/>
      <c r="J4925" s="3"/>
      <c r="K4925" s="5"/>
      <c r="L4925" s="8"/>
      <c r="N4925" s="5"/>
      <c r="O4925" s="10"/>
      <c r="P4925" s="8"/>
    </row>
    <row r="4926" spans="1:16" s="2" customFormat="1" x14ac:dyDescent="0.15">
      <c r="A4926" s="3"/>
      <c r="B4926" s="3"/>
      <c r="J4926" s="3"/>
      <c r="K4926" s="5"/>
      <c r="L4926" s="8"/>
      <c r="N4926" s="5"/>
      <c r="O4926" s="10"/>
      <c r="P4926" s="8"/>
    </row>
    <row r="4927" spans="1:16" s="2" customFormat="1" x14ac:dyDescent="0.15">
      <c r="A4927" s="3"/>
      <c r="B4927" s="3"/>
      <c r="J4927" s="3"/>
      <c r="K4927" s="5"/>
      <c r="L4927" s="8"/>
      <c r="N4927" s="5"/>
      <c r="O4927" s="10"/>
      <c r="P4927" s="8"/>
    </row>
    <row r="4928" spans="1:16" s="2" customFormat="1" x14ac:dyDescent="0.15">
      <c r="A4928" s="3"/>
      <c r="B4928" s="3"/>
      <c r="J4928" s="3"/>
      <c r="K4928" s="5"/>
      <c r="L4928" s="8"/>
      <c r="N4928" s="5"/>
      <c r="O4928" s="10"/>
      <c r="P4928" s="8"/>
    </row>
    <row r="4929" spans="1:16" s="2" customFormat="1" x14ac:dyDescent="0.15">
      <c r="A4929" s="3"/>
      <c r="B4929" s="3"/>
      <c r="J4929" s="3"/>
      <c r="K4929" s="5"/>
      <c r="L4929" s="8"/>
      <c r="N4929" s="5"/>
      <c r="O4929" s="10"/>
      <c r="P4929" s="8"/>
    </row>
    <row r="4930" spans="1:16" s="2" customFormat="1" x14ac:dyDescent="0.15">
      <c r="A4930" s="3"/>
      <c r="B4930" s="3"/>
      <c r="J4930" s="3"/>
      <c r="K4930" s="5"/>
      <c r="L4930" s="8"/>
      <c r="N4930" s="5"/>
      <c r="O4930" s="10"/>
      <c r="P4930" s="8"/>
    </row>
    <row r="4931" spans="1:16" s="2" customFormat="1" x14ac:dyDescent="0.15">
      <c r="A4931" s="3"/>
      <c r="B4931" s="3"/>
      <c r="J4931" s="3"/>
      <c r="K4931" s="5"/>
      <c r="L4931" s="8"/>
      <c r="N4931" s="5"/>
      <c r="O4931" s="10"/>
      <c r="P4931" s="8"/>
    </row>
    <row r="4932" spans="1:16" s="2" customFormat="1" x14ac:dyDescent="0.15">
      <c r="A4932" s="3"/>
      <c r="B4932" s="3"/>
      <c r="J4932" s="3"/>
      <c r="K4932" s="5"/>
      <c r="L4932" s="8"/>
      <c r="N4932" s="5"/>
      <c r="O4932" s="10"/>
      <c r="P4932" s="8"/>
    </row>
    <row r="4933" spans="1:16" s="2" customFormat="1" x14ac:dyDescent="0.15">
      <c r="A4933" s="3"/>
      <c r="B4933" s="3"/>
      <c r="J4933" s="3"/>
      <c r="K4933" s="5"/>
      <c r="L4933" s="8"/>
      <c r="N4933" s="5"/>
      <c r="O4933" s="10"/>
      <c r="P4933" s="8"/>
    </row>
    <row r="4934" spans="1:16" s="2" customFormat="1" x14ac:dyDescent="0.15">
      <c r="A4934" s="3"/>
      <c r="B4934" s="3"/>
      <c r="J4934" s="3"/>
      <c r="K4934" s="5"/>
      <c r="L4934" s="8"/>
      <c r="N4934" s="5"/>
      <c r="O4934" s="10"/>
      <c r="P4934" s="8"/>
    </row>
    <row r="4935" spans="1:16" s="2" customFormat="1" x14ac:dyDescent="0.15">
      <c r="A4935" s="3"/>
      <c r="B4935" s="3"/>
      <c r="J4935" s="3"/>
      <c r="K4935" s="5"/>
      <c r="L4935" s="8"/>
      <c r="N4935" s="5"/>
      <c r="O4935" s="10"/>
      <c r="P4935" s="8"/>
    </row>
    <row r="4936" spans="1:16" s="2" customFormat="1" x14ac:dyDescent="0.15">
      <c r="A4936" s="3"/>
      <c r="B4936" s="3"/>
      <c r="J4936" s="3"/>
      <c r="K4936" s="5"/>
      <c r="L4936" s="8"/>
      <c r="N4936" s="5"/>
      <c r="O4936" s="10"/>
      <c r="P4936" s="8"/>
    </row>
    <row r="4937" spans="1:16" s="2" customFormat="1" x14ac:dyDescent="0.15">
      <c r="A4937" s="3"/>
      <c r="B4937" s="3"/>
      <c r="J4937" s="3"/>
      <c r="K4937" s="5"/>
      <c r="L4937" s="8"/>
      <c r="N4937" s="5"/>
      <c r="O4937" s="10"/>
      <c r="P4937" s="8"/>
    </row>
    <row r="4938" spans="1:16" s="2" customFormat="1" x14ac:dyDescent="0.15">
      <c r="A4938" s="3"/>
      <c r="B4938" s="3"/>
      <c r="J4938" s="3"/>
      <c r="K4938" s="5"/>
      <c r="L4938" s="8"/>
      <c r="N4938" s="5"/>
      <c r="O4938" s="10"/>
      <c r="P4938" s="8"/>
    </row>
    <row r="4939" spans="1:16" s="2" customFormat="1" x14ac:dyDescent="0.15">
      <c r="A4939" s="3"/>
      <c r="B4939" s="3"/>
      <c r="J4939" s="3"/>
      <c r="K4939" s="5"/>
      <c r="L4939" s="8"/>
      <c r="N4939" s="5"/>
      <c r="O4939" s="10"/>
      <c r="P4939" s="8"/>
    </row>
    <row r="4940" spans="1:16" s="2" customFormat="1" x14ac:dyDescent="0.15">
      <c r="A4940" s="3"/>
      <c r="B4940" s="3"/>
      <c r="J4940" s="3"/>
      <c r="K4940" s="5"/>
      <c r="L4940" s="8"/>
      <c r="N4940" s="5"/>
      <c r="O4940" s="10"/>
      <c r="P4940" s="8"/>
    </row>
    <row r="4941" spans="1:16" s="2" customFormat="1" x14ac:dyDescent="0.15">
      <c r="A4941" s="3"/>
      <c r="B4941" s="3"/>
      <c r="J4941" s="3"/>
      <c r="K4941" s="5"/>
      <c r="L4941" s="8"/>
      <c r="N4941" s="5"/>
      <c r="O4941" s="10"/>
      <c r="P4941" s="8"/>
    </row>
    <row r="4942" spans="1:16" s="2" customFormat="1" x14ac:dyDescent="0.15">
      <c r="A4942" s="3"/>
      <c r="B4942" s="3"/>
      <c r="J4942" s="3"/>
      <c r="K4942" s="5"/>
      <c r="L4942" s="8"/>
      <c r="N4942" s="5"/>
      <c r="O4942" s="10"/>
      <c r="P4942" s="8"/>
    </row>
    <row r="4943" spans="1:16" s="2" customFormat="1" x14ac:dyDescent="0.15">
      <c r="A4943" s="3"/>
      <c r="B4943" s="3"/>
      <c r="J4943" s="3"/>
      <c r="K4943" s="5"/>
      <c r="L4943" s="8"/>
      <c r="N4943" s="5"/>
      <c r="O4943" s="10"/>
      <c r="P4943" s="8"/>
    </row>
    <row r="4944" spans="1:16" s="2" customFormat="1" x14ac:dyDescent="0.15">
      <c r="A4944" s="3"/>
      <c r="B4944" s="3"/>
      <c r="J4944" s="3"/>
      <c r="K4944" s="5"/>
      <c r="L4944" s="8"/>
      <c r="N4944" s="5"/>
      <c r="O4944" s="10"/>
      <c r="P4944" s="8"/>
    </row>
    <row r="4945" spans="1:16" s="2" customFormat="1" x14ac:dyDescent="0.15">
      <c r="A4945" s="3"/>
      <c r="B4945" s="3"/>
      <c r="J4945" s="3"/>
      <c r="K4945" s="5"/>
      <c r="L4945" s="8"/>
      <c r="N4945" s="5"/>
      <c r="O4945" s="10"/>
      <c r="P4945" s="8"/>
    </row>
    <row r="4946" spans="1:16" s="2" customFormat="1" x14ac:dyDescent="0.15">
      <c r="A4946" s="3"/>
      <c r="B4946" s="3"/>
      <c r="J4946" s="3"/>
      <c r="K4946" s="5"/>
      <c r="L4946" s="8"/>
      <c r="N4946" s="5"/>
      <c r="O4946" s="10"/>
      <c r="P4946" s="8"/>
    </row>
    <row r="4947" spans="1:16" s="2" customFormat="1" x14ac:dyDescent="0.15">
      <c r="A4947" s="3"/>
      <c r="B4947" s="3"/>
      <c r="J4947" s="3"/>
      <c r="K4947" s="5"/>
      <c r="L4947" s="8"/>
      <c r="N4947" s="5"/>
      <c r="O4947" s="10"/>
      <c r="P4947" s="8"/>
    </row>
    <row r="4948" spans="1:16" s="2" customFormat="1" x14ac:dyDescent="0.15">
      <c r="A4948" s="3"/>
      <c r="B4948" s="3"/>
      <c r="J4948" s="3"/>
      <c r="K4948" s="5"/>
      <c r="L4948" s="8"/>
      <c r="N4948" s="5"/>
      <c r="O4948" s="10"/>
      <c r="P4948" s="8"/>
    </row>
    <row r="4949" spans="1:16" s="2" customFormat="1" x14ac:dyDescent="0.15">
      <c r="A4949" s="3"/>
      <c r="B4949" s="3"/>
      <c r="J4949" s="3"/>
      <c r="K4949" s="5"/>
      <c r="L4949" s="8"/>
      <c r="N4949" s="5"/>
      <c r="O4949" s="10"/>
      <c r="P4949" s="8"/>
    </row>
    <row r="4950" spans="1:16" s="2" customFormat="1" x14ac:dyDescent="0.15">
      <c r="A4950" s="3"/>
      <c r="B4950" s="3"/>
      <c r="J4950" s="3"/>
      <c r="K4950" s="5"/>
      <c r="L4950" s="8"/>
      <c r="N4950" s="5"/>
      <c r="O4950" s="10"/>
      <c r="P4950" s="8"/>
    </row>
    <row r="4951" spans="1:16" s="2" customFormat="1" x14ac:dyDescent="0.15">
      <c r="A4951" s="3"/>
      <c r="B4951" s="3"/>
      <c r="J4951" s="3"/>
      <c r="K4951" s="5"/>
      <c r="L4951" s="8"/>
      <c r="N4951" s="5"/>
      <c r="O4951" s="10"/>
      <c r="P4951" s="8"/>
    </row>
    <row r="4952" spans="1:16" s="2" customFormat="1" x14ac:dyDescent="0.15">
      <c r="A4952" s="3"/>
      <c r="B4952" s="3"/>
      <c r="J4952" s="3"/>
      <c r="K4952" s="5"/>
      <c r="L4952" s="8"/>
      <c r="N4952" s="5"/>
      <c r="O4952" s="10"/>
      <c r="P4952" s="8"/>
    </row>
    <row r="4953" spans="1:16" s="2" customFormat="1" x14ac:dyDescent="0.15">
      <c r="A4953" s="3"/>
      <c r="B4953" s="3"/>
      <c r="J4953" s="3"/>
      <c r="K4953" s="5"/>
      <c r="L4953" s="8"/>
      <c r="N4953" s="5"/>
      <c r="O4953" s="10"/>
      <c r="P4953" s="8"/>
    </row>
    <row r="4954" spans="1:16" s="2" customFormat="1" x14ac:dyDescent="0.15">
      <c r="A4954" s="3"/>
      <c r="B4954" s="3"/>
      <c r="J4954" s="3"/>
      <c r="K4954" s="5"/>
      <c r="L4954" s="8"/>
      <c r="N4954" s="5"/>
      <c r="O4954" s="10"/>
      <c r="P4954" s="8"/>
    </row>
    <row r="4955" spans="1:16" s="2" customFormat="1" x14ac:dyDescent="0.15">
      <c r="A4955" s="3"/>
      <c r="B4955" s="3"/>
      <c r="J4955" s="3"/>
      <c r="K4955" s="5"/>
      <c r="L4955" s="8"/>
      <c r="N4955" s="5"/>
      <c r="O4955" s="10"/>
      <c r="P4955" s="8"/>
    </row>
    <row r="4956" spans="1:16" s="2" customFormat="1" x14ac:dyDescent="0.15">
      <c r="A4956" s="3"/>
      <c r="B4956" s="3"/>
      <c r="J4956" s="3"/>
      <c r="K4956" s="5"/>
      <c r="L4956" s="8"/>
      <c r="N4956" s="5"/>
      <c r="O4956" s="10"/>
      <c r="P4956" s="8"/>
    </row>
    <row r="4957" spans="1:16" s="2" customFormat="1" x14ac:dyDescent="0.15">
      <c r="A4957" s="3"/>
      <c r="B4957" s="3"/>
      <c r="J4957" s="3"/>
      <c r="K4957" s="5"/>
      <c r="L4957" s="8"/>
      <c r="N4957" s="5"/>
      <c r="O4957" s="10"/>
      <c r="P4957" s="8"/>
    </row>
    <row r="4958" spans="1:16" s="2" customFormat="1" x14ac:dyDescent="0.15">
      <c r="A4958" s="3"/>
      <c r="B4958" s="3"/>
      <c r="J4958" s="3"/>
      <c r="K4958" s="5"/>
      <c r="L4958" s="8"/>
      <c r="N4958" s="5"/>
      <c r="O4958" s="10"/>
      <c r="P4958" s="8"/>
    </row>
    <row r="4959" spans="1:16" s="2" customFormat="1" x14ac:dyDescent="0.15">
      <c r="A4959" s="3"/>
      <c r="B4959" s="3"/>
      <c r="J4959" s="3"/>
      <c r="K4959" s="5"/>
      <c r="L4959" s="8"/>
      <c r="N4959" s="5"/>
      <c r="O4959" s="10"/>
      <c r="P4959" s="8"/>
    </row>
    <row r="4960" spans="1:16" s="2" customFormat="1" x14ac:dyDescent="0.15">
      <c r="A4960" s="3"/>
      <c r="B4960" s="3"/>
      <c r="J4960" s="3"/>
      <c r="K4960" s="5"/>
      <c r="L4960" s="8"/>
      <c r="N4960" s="5"/>
      <c r="O4960" s="10"/>
      <c r="P4960" s="8"/>
    </row>
    <row r="4961" spans="1:16" s="2" customFormat="1" x14ac:dyDescent="0.15">
      <c r="A4961" s="3"/>
      <c r="B4961" s="3"/>
      <c r="J4961" s="3"/>
      <c r="K4961" s="5"/>
      <c r="L4961" s="8"/>
      <c r="N4961" s="5"/>
      <c r="O4961" s="10"/>
      <c r="P4961" s="8"/>
    </row>
    <row r="4962" spans="1:16" s="2" customFormat="1" x14ac:dyDescent="0.15">
      <c r="A4962" s="3"/>
      <c r="B4962" s="3"/>
      <c r="J4962" s="3"/>
      <c r="K4962" s="5"/>
      <c r="L4962" s="8"/>
      <c r="N4962" s="5"/>
      <c r="O4962" s="10"/>
      <c r="P4962" s="8"/>
    </row>
    <row r="4963" spans="1:16" s="2" customFormat="1" x14ac:dyDescent="0.15">
      <c r="A4963" s="3"/>
      <c r="B4963" s="3"/>
      <c r="J4963" s="3"/>
      <c r="K4963" s="5"/>
      <c r="L4963" s="8"/>
      <c r="N4963" s="5"/>
      <c r="O4963" s="10"/>
      <c r="P4963" s="8"/>
    </row>
    <row r="4964" spans="1:16" s="2" customFormat="1" x14ac:dyDescent="0.15">
      <c r="A4964" s="3"/>
      <c r="B4964" s="3"/>
      <c r="J4964" s="3"/>
      <c r="K4964" s="5"/>
      <c r="L4964" s="8"/>
      <c r="N4964" s="5"/>
      <c r="O4964" s="10"/>
      <c r="P4964" s="8"/>
    </row>
    <row r="4965" spans="1:16" s="2" customFormat="1" x14ac:dyDescent="0.15">
      <c r="A4965" s="3"/>
      <c r="B4965" s="3"/>
      <c r="J4965" s="3"/>
      <c r="K4965" s="5"/>
      <c r="L4965" s="8"/>
      <c r="N4965" s="5"/>
      <c r="O4965" s="10"/>
      <c r="P4965" s="8"/>
    </row>
    <row r="4966" spans="1:16" s="2" customFormat="1" x14ac:dyDescent="0.15">
      <c r="A4966" s="3"/>
      <c r="B4966" s="3"/>
      <c r="J4966" s="3"/>
      <c r="K4966" s="5"/>
      <c r="L4966" s="8"/>
      <c r="N4966" s="5"/>
      <c r="O4966" s="10"/>
      <c r="P4966" s="8"/>
    </row>
    <row r="4967" spans="1:16" s="2" customFormat="1" x14ac:dyDescent="0.15">
      <c r="A4967" s="3"/>
      <c r="B4967" s="3"/>
      <c r="J4967" s="3"/>
      <c r="K4967" s="5"/>
      <c r="L4967" s="8"/>
      <c r="N4967" s="5"/>
      <c r="O4967" s="10"/>
      <c r="P4967" s="8"/>
    </row>
    <row r="4968" spans="1:16" s="2" customFormat="1" x14ac:dyDescent="0.15">
      <c r="A4968" s="3"/>
      <c r="B4968" s="3"/>
      <c r="J4968" s="3"/>
      <c r="K4968" s="5"/>
      <c r="L4968" s="8"/>
      <c r="N4968" s="5"/>
      <c r="O4968" s="10"/>
      <c r="P4968" s="8"/>
    </row>
    <row r="4969" spans="1:16" s="2" customFormat="1" x14ac:dyDescent="0.15">
      <c r="A4969" s="3"/>
      <c r="B4969" s="3"/>
      <c r="J4969" s="3"/>
      <c r="K4969" s="5"/>
      <c r="L4969" s="8"/>
      <c r="N4969" s="5"/>
      <c r="O4969" s="10"/>
      <c r="P4969" s="8"/>
    </row>
    <row r="4970" spans="1:16" s="2" customFormat="1" x14ac:dyDescent="0.15">
      <c r="A4970" s="3"/>
      <c r="B4970" s="3"/>
      <c r="J4970" s="3"/>
      <c r="K4970" s="5"/>
      <c r="L4970" s="8"/>
      <c r="N4970" s="5"/>
      <c r="O4970" s="10"/>
      <c r="P4970" s="8"/>
    </row>
    <row r="4971" spans="1:16" s="2" customFormat="1" x14ac:dyDescent="0.15">
      <c r="A4971" s="3"/>
      <c r="B4971" s="3"/>
      <c r="J4971" s="3"/>
      <c r="K4971" s="5"/>
      <c r="L4971" s="8"/>
      <c r="N4971" s="5"/>
      <c r="O4971" s="10"/>
      <c r="P4971" s="8"/>
    </row>
    <row r="4972" spans="1:16" s="2" customFormat="1" x14ac:dyDescent="0.15">
      <c r="A4972" s="3"/>
      <c r="B4972" s="3"/>
      <c r="J4972" s="3"/>
      <c r="K4972" s="5"/>
      <c r="L4972" s="8"/>
      <c r="N4972" s="5"/>
      <c r="O4972" s="10"/>
      <c r="P4972" s="8"/>
    </row>
    <row r="4973" spans="1:16" s="2" customFormat="1" x14ac:dyDescent="0.15">
      <c r="A4973" s="3"/>
      <c r="B4973" s="3"/>
      <c r="J4973" s="3"/>
      <c r="K4973" s="5"/>
      <c r="L4973" s="8"/>
      <c r="N4973" s="5"/>
      <c r="O4973" s="10"/>
      <c r="P4973" s="8"/>
    </row>
    <row r="4974" spans="1:16" s="2" customFormat="1" x14ac:dyDescent="0.15">
      <c r="A4974" s="3"/>
      <c r="B4974" s="3"/>
      <c r="J4974" s="3"/>
      <c r="K4974" s="5"/>
      <c r="L4974" s="8"/>
      <c r="N4974" s="5"/>
      <c r="O4974" s="10"/>
      <c r="P4974" s="8"/>
    </row>
    <row r="4975" spans="1:16" s="2" customFormat="1" x14ac:dyDescent="0.15">
      <c r="A4975" s="3"/>
      <c r="B4975" s="3"/>
      <c r="J4975" s="3"/>
      <c r="K4975" s="5"/>
      <c r="L4975" s="8"/>
      <c r="N4975" s="5"/>
      <c r="O4975" s="10"/>
      <c r="P4975" s="8"/>
    </row>
    <row r="4976" spans="1:16" s="2" customFormat="1" x14ac:dyDescent="0.15">
      <c r="A4976" s="3"/>
      <c r="B4976" s="3"/>
      <c r="J4976" s="3"/>
      <c r="K4976" s="5"/>
      <c r="L4976" s="8"/>
      <c r="N4976" s="5"/>
      <c r="O4976" s="10"/>
      <c r="P4976" s="8"/>
    </row>
    <row r="4977" spans="1:16" s="2" customFormat="1" x14ac:dyDescent="0.15">
      <c r="A4977" s="3"/>
      <c r="B4977" s="3"/>
      <c r="J4977" s="3"/>
      <c r="K4977" s="5"/>
      <c r="L4977" s="8"/>
      <c r="N4977" s="5"/>
      <c r="O4977" s="10"/>
      <c r="P4977" s="8"/>
    </row>
    <row r="4978" spans="1:16" s="2" customFormat="1" x14ac:dyDescent="0.15">
      <c r="A4978" s="3"/>
      <c r="B4978" s="3"/>
      <c r="J4978" s="3"/>
      <c r="K4978" s="5"/>
      <c r="L4978" s="8"/>
      <c r="N4978" s="5"/>
      <c r="O4978" s="10"/>
      <c r="P4978" s="8"/>
    </row>
    <row r="4979" spans="1:16" s="2" customFormat="1" x14ac:dyDescent="0.15">
      <c r="A4979" s="3"/>
      <c r="B4979" s="3"/>
      <c r="J4979" s="3"/>
      <c r="K4979" s="5"/>
      <c r="L4979" s="8"/>
      <c r="N4979" s="5"/>
      <c r="O4979" s="10"/>
      <c r="P4979" s="8"/>
    </row>
    <row r="4980" spans="1:16" s="2" customFormat="1" x14ac:dyDescent="0.15">
      <c r="A4980" s="3"/>
      <c r="B4980" s="3"/>
      <c r="J4980" s="3"/>
      <c r="K4980" s="5"/>
      <c r="L4980" s="8"/>
      <c r="N4980" s="5"/>
      <c r="O4980" s="10"/>
      <c r="P4980" s="8"/>
    </row>
    <row r="4981" spans="1:16" s="2" customFormat="1" x14ac:dyDescent="0.15">
      <c r="A4981" s="3"/>
      <c r="B4981" s="3"/>
      <c r="J4981" s="3"/>
      <c r="K4981" s="5"/>
      <c r="L4981" s="8"/>
      <c r="N4981" s="5"/>
      <c r="O4981" s="10"/>
      <c r="P4981" s="8"/>
    </row>
    <row r="4982" spans="1:16" s="2" customFormat="1" x14ac:dyDescent="0.15">
      <c r="A4982" s="3"/>
      <c r="B4982" s="3"/>
      <c r="J4982" s="3"/>
      <c r="K4982" s="5"/>
      <c r="L4982" s="8"/>
      <c r="N4982" s="5"/>
      <c r="O4982" s="10"/>
      <c r="P4982" s="8"/>
    </row>
    <row r="4983" spans="1:16" s="2" customFormat="1" x14ac:dyDescent="0.15">
      <c r="A4983" s="3"/>
      <c r="B4983" s="3"/>
      <c r="J4983" s="3"/>
      <c r="K4983" s="5"/>
      <c r="L4983" s="8"/>
      <c r="N4983" s="5"/>
      <c r="O4983" s="10"/>
      <c r="P4983" s="8"/>
    </row>
    <row r="4984" spans="1:16" s="2" customFormat="1" x14ac:dyDescent="0.15">
      <c r="A4984" s="3"/>
      <c r="B4984" s="3"/>
      <c r="J4984" s="3"/>
      <c r="K4984" s="5"/>
      <c r="L4984" s="8"/>
      <c r="N4984" s="5"/>
      <c r="O4984" s="10"/>
      <c r="P4984" s="8"/>
    </row>
    <row r="4985" spans="1:16" s="2" customFormat="1" x14ac:dyDescent="0.15">
      <c r="A4985" s="3"/>
      <c r="B4985" s="3"/>
      <c r="J4985" s="3"/>
      <c r="K4985" s="5"/>
      <c r="L4985" s="8"/>
      <c r="N4985" s="5"/>
      <c r="O4985" s="10"/>
      <c r="P4985" s="8"/>
    </row>
    <row r="4986" spans="1:16" s="2" customFormat="1" x14ac:dyDescent="0.15">
      <c r="A4986" s="3"/>
      <c r="B4986" s="3"/>
      <c r="J4986" s="3"/>
      <c r="K4986" s="5"/>
      <c r="L4986" s="8"/>
      <c r="N4986" s="5"/>
      <c r="O4986" s="10"/>
      <c r="P4986" s="8"/>
    </row>
    <row r="4987" spans="1:16" s="2" customFormat="1" x14ac:dyDescent="0.15">
      <c r="A4987" s="3"/>
      <c r="B4987" s="3"/>
      <c r="J4987" s="3"/>
      <c r="K4987" s="5"/>
      <c r="L4987" s="8"/>
      <c r="N4987" s="5"/>
      <c r="O4987" s="10"/>
      <c r="P4987" s="8"/>
    </row>
    <row r="4988" spans="1:16" s="2" customFormat="1" x14ac:dyDescent="0.15">
      <c r="A4988" s="3"/>
      <c r="B4988" s="3"/>
      <c r="J4988" s="3"/>
      <c r="K4988" s="5"/>
      <c r="L4988" s="8"/>
      <c r="N4988" s="5"/>
      <c r="O4988" s="10"/>
      <c r="P4988" s="8"/>
    </row>
    <row r="4989" spans="1:16" s="2" customFormat="1" x14ac:dyDescent="0.15">
      <c r="A4989" s="3"/>
      <c r="B4989" s="3"/>
      <c r="J4989" s="3"/>
      <c r="K4989" s="5"/>
      <c r="L4989" s="8"/>
      <c r="N4989" s="5"/>
      <c r="O4989" s="10"/>
      <c r="P4989" s="8"/>
    </row>
    <row r="4990" spans="1:16" s="2" customFormat="1" x14ac:dyDescent="0.15">
      <c r="A4990" s="3"/>
      <c r="B4990" s="3"/>
      <c r="J4990" s="3"/>
      <c r="K4990" s="5"/>
      <c r="L4990" s="8"/>
      <c r="N4990" s="5"/>
      <c r="O4990" s="10"/>
      <c r="P4990" s="8"/>
    </row>
    <row r="4991" spans="1:16" s="2" customFormat="1" x14ac:dyDescent="0.15">
      <c r="A4991" s="3"/>
      <c r="B4991" s="3"/>
      <c r="J4991" s="3"/>
      <c r="K4991" s="5"/>
      <c r="L4991" s="8"/>
      <c r="N4991" s="5"/>
      <c r="O4991" s="10"/>
      <c r="P4991" s="8"/>
    </row>
    <row r="4992" spans="1:16" s="2" customFormat="1" x14ac:dyDescent="0.15">
      <c r="A4992" s="3"/>
      <c r="B4992" s="3"/>
      <c r="J4992" s="3"/>
      <c r="K4992" s="5"/>
      <c r="L4992" s="8"/>
      <c r="N4992" s="5"/>
      <c r="O4992" s="10"/>
      <c r="P4992" s="8"/>
    </row>
    <row r="4993" spans="1:16" s="2" customFormat="1" x14ac:dyDescent="0.15">
      <c r="A4993" s="3"/>
      <c r="B4993" s="3"/>
      <c r="J4993" s="3"/>
      <c r="K4993" s="5"/>
      <c r="L4993" s="8"/>
      <c r="N4993" s="5"/>
      <c r="O4993" s="10"/>
      <c r="P4993" s="8"/>
    </row>
    <row r="4994" spans="1:16" s="2" customFormat="1" x14ac:dyDescent="0.15">
      <c r="A4994" s="3"/>
      <c r="B4994" s="3"/>
      <c r="J4994" s="3"/>
      <c r="K4994" s="5"/>
      <c r="L4994" s="8"/>
      <c r="N4994" s="5"/>
      <c r="O4994" s="10"/>
      <c r="P4994" s="8"/>
    </row>
    <row r="4995" spans="1:16" s="2" customFormat="1" x14ac:dyDescent="0.15">
      <c r="A4995" s="3"/>
      <c r="B4995" s="3"/>
      <c r="J4995" s="3"/>
      <c r="K4995" s="5"/>
      <c r="L4995" s="8"/>
      <c r="N4995" s="5"/>
      <c r="O4995" s="10"/>
      <c r="P4995" s="8"/>
    </row>
    <row r="4996" spans="1:16" s="2" customFormat="1" x14ac:dyDescent="0.15">
      <c r="A4996" s="3"/>
      <c r="B4996" s="3"/>
      <c r="J4996" s="3"/>
      <c r="K4996" s="5"/>
      <c r="L4996" s="8"/>
      <c r="N4996" s="5"/>
      <c r="O4996" s="10"/>
      <c r="P4996" s="8"/>
    </row>
    <row r="4997" spans="1:16" s="2" customFormat="1" x14ac:dyDescent="0.15">
      <c r="A4997" s="3"/>
      <c r="B4997" s="3"/>
      <c r="J4997" s="3"/>
      <c r="K4997" s="5"/>
      <c r="L4997" s="8"/>
      <c r="N4997" s="5"/>
      <c r="O4997" s="10"/>
      <c r="P4997" s="8"/>
    </row>
    <row r="4998" spans="1:16" s="2" customFormat="1" x14ac:dyDescent="0.15">
      <c r="A4998" s="3"/>
      <c r="B4998" s="3"/>
      <c r="J4998" s="3"/>
      <c r="K4998" s="5"/>
      <c r="L4998" s="8"/>
      <c r="N4998" s="5"/>
      <c r="O4998" s="10"/>
      <c r="P4998" s="8"/>
    </row>
    <row r="4999" spans="1:16" s="2" customFormat="1" x14ac:dyDescent="0.15">
      <c r="A4999" s="3"/>
      <c r="B4999" s="3"/>
      <c r="J4999" s="3"/>
      <c r="K4999" s="5"/>
      <c r="L4999" s="8"/>
      <c r="N4999" s="5"/>
      <c r="O4999" s="10"/>
      <c r="P4999" s="8"/>
    </row>
    <row r="5000" spans="1:16" s="2" customFormat="1" x14ac:dyDescent="0.15">
      <c r="A5000" s="3"/>
      <c r="B5000" s="3"/>
      <c r="J5000" s="3"/>
      <c r="K5000" s="5"/>
      <c r="L5000" s="8"/>
      <c r="N5000" s="5"/>
      <c r="O5000" s="10"/>
      <c r="P5000" s="8"/>
    </row>
    <row r="5001" spans="1:16" s="2" customFormat="1" x14ac:dyDescent="0.15">
      <c r="A5001" s="3"/>
      <c r="B5001" s="3"/>
      <c r="J5001" s="3"/>
      <c r="K5001" s="5"/>
      <c r="L5001" s="8"/>
      <c r="N5001" s="5"/>
      <c r="O5001" s="10"/>
      <c r="P5001" s="8"/>
    </row>
    <row r="5002" spans="1:16" s="2" customFormat="1" x14ac:dyDescent="0.15">
      <c r="A5002" s="3"/>
      <c r="B5002" s="3"/>
      <c r="J5002" s="3"/>
      <c r="K5002" s="5"/>
      <c r="L5002" s="8"/>
      <c r="N5002" s="5"/>
      <c r="O5002" s="10"/>
      <c r="P5002" s="8"/>
    </row>
    <row r="5003" spans="1:16" s="2" customFormat="1" x14ac:dyDescent="0.15">
      <c r="A5003" s="3"/>
      <c r="B5003" s="3"/>
      <c r="J5003" s="3"/>
      <c r="K5003" s="5"/>
      <c r="L5003" s="8"/>
      <c r="N5003" s="5"/>
      <c r="O5003" s="10"/>
      <c r="P5003" s="8"/>
    </row>
    <row r="5004" spans="1:16" s="2" customFormat="1" x14ac:dyDescent="0.15">
      <c r="A5004" s="3"/>
      <c r="B5004" s="3"/>
      <c r="J5004" s="3"/>
      <c r="K5004" s="5"/>
      <c r="L5004" s="8"/>
      <c r="N5004" s="5"/>
      <c r="O5004" s="10"/>
      <c r="P5004" s="8"/>
    </row>
    <row r="5005" spans="1:16" s="2" customFormat="1" x14ac:dyDescent="0.15">
      <c r="A5005" s="3"/>
      <c r="B5005" s="3"/>
      <c r="J5005" s="3"/>
      <c r="K5005" s="5"/>
      <c r="L5005" s="8"/>
      <c r="N5005" s="5"/>
      <c r="O5005" s="10"/>
      <c r="P5005" s="8"/>
    </row>
    <row r="5006" spans="1:16" s="2" customFormat="1" x14ac:dyDescent="0.15">
      <c r="A5006" s="3"/>
      <c r="B5006" s="3"/>
      <c r="J5006" s="3"/>
      <c r="K5006" s="5"/>
      <c r="L5006" s="8"/>
      <c r="N5006" s="5"/>
      <c r="O5006" s="10"/>
      <c r="P5006" s="8"/>
    </row>
    <row r="5007" spans="1:16" s="2" customFormat="1" x14ac:dyDescent="0.15">
      <c r="A5007" s="3"/>
      <c r="B5007" s="3"/>
      <c r="J5007" s="3"/>
      <c r="K5007" s="5"/>
      <c r="L5007" s="8"/>
      <c r="N5007" s="5"/>
      <c r="O5007" s="10"/>
      <c r="P5007" s="8"/>
    </row>
    <row r="5008" spans="1:16" s="2" customFormat="1" x14ac:dyDescent="0.15">
      <c r="A5008" s="3"/>
      <c r="B5008" s="3"/>
      <c r="J5008" s="3"/>
      <c r="K5008" s="5"/>
      <c r="L5008" s="8"/>
      <c r="N5008" s="5"/>
      <c r="O5008" s="10"/>
      <c r="P5008" s="8"/>
    </row>
    <row r="5009" spans="1:16" s="2" customFormat="1" x14ac:dyDescent="0.15">
      <c r="A5009" s="3"/>
      <c r="B5009" s="3"/>
      <c r="J5009" s="3"/>
      <c r="K5009" s="5"/>
      <c r="L5009" s="8"/>
      <c r="N5009" s="5"/>
      <c r="O5009" s="10"/>
      <c r="P5009" s="8"/>
    </row>
    <row r="5010" spans="1:16" s="2" customFormat="1" x14ac:dyDescent="0.15">
      <c r="A5010" s="3"/>
      <c r="B5010" s="3"/>
      <c r="J5010" s="3"/>
      <c r="K5010" s="5"/>
      <c r="L5010" s="8"/>
      <c r="N5010" s="5"/>
      <c r="O5010" s="10"/>
      <c r="P5010" s="8"/>
    </row>
    <row r="5011" spans="1:16" s="2" customFormat="1" x14ac:dyDescent="0.15">
      <c r="A5011" s="3"/>
      <c r="B5011" s="3"/>
      <c r="J5011" s="3"/>
      <c r="K5011" s="5"/>
      <c r="L5011" s="8"/>
      <c r="N5011" s="5"/>
      <c r="O5011" s="10"/>
      <c r="P5011" s="8"/>
    </row>
    <row r="5012" spans="1:16" s="2" customFormat="1" x14ac:dyDescent="0.15">
      <c r="A5012" s="3"/>
      <c r="B5012" s="3"/>
      <c r="J5012" s="3"/>
      <c r="K5012" s="5"/>
      <c r="L5012" s="8"/>
      <c r="N5012" s="5"/>
      <c r="O5012" s="10"/>
      <c r="P5012" s="8"/>
    </row>
    <row r="5013" spans="1:16" s="2" customFormat="1" x14ac:dyDescent="0.15">
      <c r="A5013" s="3"/>
      <c r="B5013" s="3"/>
      <c r="J5013" s="3"/>
      <c r="K5013" s="5"/>
      <c r="L5013" s="8"/>
      <c r="N5013" s="5"/>
      <c r="O5013" s="10"/>
      <c r="P5013" s="8"/>
    </row>
    <row r="5014" spans="1:16" s="2" customFormat="1" x14ac:dyDescent="0.15">
      <c r="A5014" s="3"/>
      <c r="B5014" s="3"/>
      <c r="J5014" s="3"/>
      <c r="K5014" s="5"/>
      <c r="L5014" s="8"/>
      <c r="N5014" s="5"/>
      <c r="O5014" s="10"/>
      <c r="P5014" s="8"/>
    </row>
    <row r="5015" spans="1:16" s="2" customFormat="1" x14ac:dyDescent="0.15">
      <c r="A5015" s="3"/>
      <c r="B5015" s="3"/>
      <c r="J5015" s="3"/>
      <c r="K5015" s="5"/>
      <c r="L5015" s="8"/>
      <c r="N5015" s="5"/>
      <c r="O5015" s="10"/>
      <c r="P5015" s="8"/>
    </row>
    <row r="5016" spans="1:16" s="2" customFormat="1" x14ac:dyDescent="0.15">
      <c r="A5016" s="3"/>
      <c r="B5016" s="3"/>
      <c r="J5016" s="3"/>
      <c r="K5016" s="5"/>
      <c r="L5016" s="8"/>
      <c r="N5016" s="5"/>
      <c r="O5016" s="10"/>
      <c r="P5016" s="8"/>
    </row>
    <row r="5017" spans="1:16" s="2" customFormat="1" x14ac:dyDescent="0.15">
      <c r="A5017" s="3"/>
      <c r="B5017" s="3"/>
      <c r="J5017" s="3"/>
      <c r="K5017" s="5"/>
      <c r="L5017" s="8"/>
      <c r="N5017" s="5"/>
      <c r="O5017" s="10"/>
      <c r="P5017" s="8"/>
    </row>
    <row r="5018" spans="1:16" s="2" customFormat="1" x14ac:dyDescent="0.15">
      <c r="A5018" s="3"/>
      <c r="B5018" s="3"/>
      <c r="J5018" s="3"/>
      <c r="K5018" s="5"/>
      <c r="L5018" s="8"/>
      <c r="N5018" s="5"/>
      <c r="O5018" s="10"/>
      <c r="P5018" s="8"/>
    </row>
    <row r="5019" spans="1:16" s="2" customFormat="1" x14ac:dyDescent="0.15">
      <c r="A5019" s="3"/>
      <c r="B5019" s="3"/>
      <c r="J5019" s="3"/>
      <c r="K5019" s="5"/>
      <c r="L5019" s="8"/>
      <c r="N5019" s="5"/>
      <c r="O5019" s="10"/>
      <c r="P5019" s="8"/>
    </row>
    <row r="5020" spans="1:16" s="2" customFormat="1" x14ac:dyDescent="0.15">
      <c r="A5020" s="3"/>
      <c r="B5020" s="3"/>
      <c r="J5020" s="3"/>
      <c r="K5020" s="5"/>
      <c r="L5020" s="8"/>
      <c r="N5020" s="5"/>
      <c r="O5020" s="10"/>
      <c r="P5020" s="8"/>
    </row>
    <row r="5021" spans="1:16" s="2" customFormat="1" x14ac:dyDescent="0.15">
      <c r="A5021" s="3"/>
      <c r="B5021" s="3"/>
      <c r="J5021" s="3"/>
      <c r="K5021" s="5"/>
      <c r="L5021" s="8"/>
      <c r="N5021" s="5"/>
      <c r="O5021" s="10"/>
      <c r="P5021" s="8"/>
    </row>
    <row r="5022" spans="1:16" s="2" customFormat="1" x14ac:dyDescent="0.15">
      <c r="A5022" s="3"/>
      <c r="B5022" s="3"/>
      <c r="J5022" s="3"/>
      <c r="K5022" s="5"/>
      <c r="L5022" s="8"/>
      <c r="N5022" s="5"/>
      <c r="O5022" s="10"/>
      <c r="P5022" s="8"/>
    </row>
    <row r="5023" spans="1:16" s="2" customFormat="1" x14ac:dyDescent="0.15">
      <c r="A5023" s="3"/>
      <c r="B5023" s="3"/>
      <c r="J5023" s="3"/>
      <c r="K5023" s="5"/>
      <c r="L5023" s="8"/>
      <c r="N5023" s="5"/>
      <c r="O5023" s="10"/>
      <c r="P5023" s="8"/>
    </row>
    <row r="5024" spans="1:16" s="2" customFormat="1" x14ac:dyDescent="0.15">
      <c r="A5024" s="3"/>
      <c r="B5024" s="3"/>
      <c r="J5024" s="3"/>
      <c r="K5024" s="5"/>
      <c r="L5024" s="8"/>
      <c r="N5024" s="5"/>
      <c r="O5024" s="10"/>
      <c r="P5024" s="8"/>
    </row>
    <row r="5025" spans="1:16" s="2" customFormat="1" x14ac:dyDescent="0.15">
      <c r="A5025" s="3"/>
      <c r="B5025" s="3"/>
      <c r="J5025" s="3"/>
      <c r="K5025" s="5"/>
      <c r="L5025" s="8"/>
      <c r="N5025" s="5"/>
      <c r="O5025" s="10"/>
      <c r="P5025" s="8"/>
    </row>
    <row r="5026" spans="1:16" s="2" customFormat="1" x14ac:dyDescent="0.15">
      <c r="A5026" s="3"/>
      <c r="B5026" s="3"/>
      <c r="J5026" s="3"/>
      <c r="K5026" s="5"/>
      <c r="L5026" s="8"/>
      <c r="N5026" s="5"/>
      <c r="O5026" s="10"/>
      <c r="P5026" s="8"/>
    </row>
    <row r="5027" spans="1:16" s="2" customFormat="1" x14ac:dyDescent="0.15">
      <c r="A5027" s="3"/>
      <c r="B5027" s="3"/>
      <c r="J5027" s="3"/>
      <c r="K5027" s="5"/>
      <c r="L5027" s="8"/>
      <c r="N5027" s="5"/>
      <c r="O5027" s="10"/>
      <c r="P5027" s="8"/>
    </row>
    <row r="5028" spans="1:16" s="2" customFormat="1" x14ac:dyDescent="0.15">
      <c r="A5028" s="3"/>
      <c r="B5028" s="3"/>
      <c r="J5028" s="3"/>
      <c r="K5028" s="5"/>
      <c r="L5028" s="8"/>
      <c r="N5028" s="5"/>
      <c r="O5028" s="10"/>
      <c r="P5028" s="8"/>
    </row>
    <row r="5029" spans="1:16" s="2" customFormat="1" x14ac:dyDescent="0.15">
      <c r="A5029" s="3"/>
      <c r="B5029" s="3"/>
      <c r="J5029" s="3"/>
      <c r="K5029" s="5"/>
      <c r="L5029" s="8"/>
      <c r="N5029" s="5"/>
      <c r="O5029" s="10"/>
      <c r="P5029" s="8"/>
    </row>
    <row r="5030" spans="1:16" s="2" customFormat="1" x14ac:dyDescent="0.15">
      <c r="A5030" s="3"/>
      <c r="B5030" s="3"/>
      <c r="J5030" s="3"/>
      <c r="K5030" s="5"/>
      <c r="L5030" s="8"/>
      <c r="N5030" s="5"/>
      <c r="O5030" s="10"/>
      <c r="P5030" s="8"/>
    </row>
    <row r="5031" spans="1:16" s="2" customFormat="1" x14ac:dyDescent="0.15">
      <c r="A5031" s="3"/>
      <c r="B5031" s="3"/>
      <c r="J5031" s="3"/>
      <c r="K5031" s="5"/>
      <c r="L5031" s="8"/>
      <c r="N5031" s="5"/>
      <c r="O5031" s="10"/>
      <c r="P5031" s="8"/>
    </row>
    <row r="5032" spans="1:16" s="2" customFormat="1" x14ac:dyDescent="0.15">
      <c r="A5032" s="3"/>
      <c r="B5032" s="3"/>
      <c r="J5032" s="3"/>
      <c r="K5032" s="5"/>
      <c r="L5032" s="8"/>
      <c r="N5032" s="5"/>
      <c r="O5032" s="10"/>
      <c r="P5032" s="8"/>
    </row>
    <row r="5033" spans="1:16" s="2" customFormat="1" x14ac:dyDescent="0.15">
      <c r="A5033" s="3"/>
      <c r="B5033" s="3"/>
      <c r="J5033" s="3"/>
      <c r="K5033" s="5"/>
      <c r="L5033" s="8"/>
      <c r="N5033" s="5"/>
      <c r="O5033" s="10"/>
      <c r="P5033" s="8"/>
    </row>
    <row r="5034" spans="1:16" s="2" customFormat="1" x14ac:dyDescent="0.15">
      <c r="A5034" s="3"/>
      <c r="B5034" s="3"/>
      <c r="J5034" s="3"/>
      <c r="K5034" s="5"/>
      <c r="L5034" s="8"/>
      <c r="N5034" s="5"/>
      <c r="O5034" s="10"/>
      <c r="P5034" s="8"/>
    </row>
    <row r="5035" spans="1:16" s="2" customFormat="1" x14ac:dyDescent="0.15">
      <c r="A5035" s="3"/>
      <c r="B5035" s="3"/>
      <c r="J5035" s="3"/>
      <c r="K5035" s="5"/>
      <c r="L5035" s="8"/>
      <c r="N5035" s="5"/>
      <c r="O5035" s="10"/>
      <c r="P5035" s="8"/>
    </row>
    <row r="5036" spans="1:16" s="2" customFormat="1" x14ac:dyDescent="0.15">
      <c r="A5036" s="3"/>
      <c r="B5036" s="3"/>
      <c r="J5036" s="3"/>
      <c r="K5036" s="5"/>
      <c r="L5036" s="8"/>
      <c r="N5036" s="5"/>
      <c r="O5036" s="10"/>
      <c r="P5036" s="8"/>
    </row>
    <row r="5037" spans="1:16" s="2" customFormat="1" x14ac:dyDescent="0.15">
      <c r="A5037" s="3"/>
      <c r="B5037" s="3"/>
      <c r="J5037" s="3"/>
      <c r="K5037" s="5"/>
      <c r="L5037" s="8"/>
      <c r="N5037" s="5"/>
      <c r="O5037" s="10"/>
      <c r="P5037" s="8"/>
    </row>
    <row r="5038" spans="1:16" s="2" customFormat="1" x14ac:dyDescent="0.15">
      <c r="A5038" s="3"/>
      <c r="B5038" s="3"/>
      <c r="J5038" s="3"/>
      <c r="K5038" s="5"/>
      <c r="L5038" s="8"/>
      <c r="N5038" s="5"/>
      <c r="O5038" s="10"/>
      <c r="P5038" s="8"/>
    </row>
    <row r="5039" spans="1:16" s="2" customFormat="1" x14ac:dyDescent="0.15">
      <c r="A5039" s="3"/>
      <c r="B5039" s="3"/>
      <c r="J5039" s="3"/>
      <c r="K5039" s="5"/>
      <c r="L5039" s="8"/>
      <c r="N5039" s="5"/>
      <c r="O5039" s="10"/>
      <c r="P5039" s="8"/>
    </row>
    <row r="5040" spans="1:16" s="2" customFormat="1" x14ac:dyDescent="0.15">
      <c r="A5040" s="3"/>
      <c r="B5040" s="3"/>
      <c r="J5040" s="3"/>
      <c r="K5040" s="5"/>
      <c r="L5040" s="8"/>
      <c r="N5040" s="5"/>
      <c r="O5040" s="10"/>
      <c r="P5040" s="8"/>
    </row>
    <row r="5041" spans="1:16" s="2" customFormat="1" x14ac:dyDescent="0.15">
      <c r="A5041" s="3"/>
      <c r="B5041" s="3"/>
      <c r="J5041" s="3"/>
      <c r="K5041" s="5"/>
      <c r="L5041" s="8"/>
      <c r="N5041" s="5"/>
      <c r="O5041" s="10"/>
      <c r="P5041" s="8"/>
    </row>
    <row r="5042" spans="1:16" s="2" customFormat="1" x14ac:dyDescent="0.15">
      <c r="A5042" s="3"/>
      <c r="B5042" s="3"/>
      <c r="J5042" s="3"/>
      <c r="K5042" s="5"/>
      <c r="L5042" s="8"/>
      <c r="N5042" s="5"/>
      <c r="O5042" s="10"/>
      <c r="P5042" s="8"/>
    </row>
    <row r="5043" spans="1:16" s="2" customFormat="1" x14ac:dyDescent="0.15">
      <c r="A5043" s="3"/>
      <c r="B5043" s="3"/>
      <c r="J5043" s="3"/>
      <c r="K5043" s="5"/>
      <c r="L5043" s="8"/>
      <c r="N5043" s="5"/>
      <c r="O5043" s="10"/>
      <c r="P5043" s="8"/>
    </row>
    <row r="5044" spans="1:16" s="2" customFormat="1" x14ac:dyDescent="0.15">
      <c r="A5044" s="3"/>
      <c r="B5044" s="3"/>
      <c r="J5044" s="3"/>
      <c r="K5044" s="5"/>
      <c r="L5044" s="8"/>
      <c r="N5044" s="5"/>
      <c r="O5044" s="10"/>
      <c r="P5044" s="8"/>
    </row>
    <row r="5045" spans="1:16" s="2" customFormat="1" x14ac:dyDescent="0.15">
      <c r="A5045" s="3"/>
      <c r="B5045" s="3"/>
      <c r="J5045" s="3"/>
      <c r="K5045" s="5"/>
      <c r="L5045" s="8"/>
      <c r="N5045" s="5"/>
      <c r="O5045" s="10"/>
      <c r="P5045" s="8"/>
    </row>
    <row r="5046" spans="1:16" s="2" customFormat="1" x14ac:dyDescent="0.15">
      <c r="A5046" s="3"/>
      <c r="B5046" s="3"/>
      <c r="J5046" s="3"/>
      <c r="K5046" s="5"/>
      <c r="L5046" s="8"/>
      <c r="N5046" s="5"/>
      <c r="O5046" s="10"/>
      <c r="P5046" s="8"/>
    </row>
    <row r="5047" spans="1:16" s="2" customFormat="1" x14ac:dyDescent="0.15">
      <c r="A5047" s="3"/>
      <c r="B5047" s="3"/>
      <c r="J5047" s="3"/>
      <c r="K5047" s="5"/>
      <c r="L5047" s="8"/>
      <c r="N5047" s="5"/>
      <c r="O5047" s="10"/>
      <c r="P5047" s="8"/>
    </row>
    <row r="5048" spans="1:16" s="2" customFormat="1" x14ac:dyDescent="0.15">
      <c r="A5048" s="3"/>
      <c r="B5048" s="3"/>
      <c r="J5048" s="3"/>
      <c r="K5048" s="5"/>
      <c r="L5048" s="8"/>
      <c r="N5048" s="5"/>
      <c r="O5048" s="10"/>
      <c r="P5048" s="8"/>
    </row>
    <row r="5049" spans="1:16" s="2" customFormat="1" x14ac:dyDescent="0.15">
      <c r="A5049" s="3"/>
      <c r="B5049" s="3"/>
      <c r="J5049" s="3"/>
      <c r="K5049" s="5"/>
      <c r="L5049" s="8"/>
      <c r="N5049" s="5"/>
      <c r="O5049" s="10"/>
      <c r="P5049" s="8"/>
    </row>
    <row r="5050" spans="1:16" s="2" customFormat="1" x14ac:dyDescent="0.15">
      <c r="A5050" s="3"/>
      <c r="B5050" s="3"/>
      <c r="J5050" s="3"/>
      <c r="K5050" s="5"/>
      <c r="L5050" s="8"/>
      <c r="N5050" s="5"/>
      <c r="O5050" s="10"/>
      <c r="P5050" s="8"/>
    </row>
    <row r="5051" spans="1:16" s="2" customFormat="1" x14ac:dyDescent="0.15">
      <c r="A5051" s="3"/>
      <c r="B5051" s="3"/>
      <c r="J5051" s="3"/>
      <c r="K5051" s="5"/>
      <c r="L5051" s="8"/>
      <c r="N5051" s="5"/>
      <c r="O5051" s="10"/>
      <c r="P5051" s="8"/>
    </row>
    <row r="5052" spans="1:16" s="2" customFormat="1" x14ac:dyDescent="0.15">
      <c r="A5052" s="3"/>
      <c r="B5052" s="3"/>
      <c r="J5052" s="3"/>
      <c r="K5052" s="5"/>
      <c r="L5052" s="8"/>
      <c r="N5052" s="5"/>
      <c r="O5052" s="10"/>
      <c r="P5052" s="8"/>
    </row>
    <row r="5053" spans="1:16" s="2" customFormat="1" x14ac:dyDescent="0.15">
      <c r="A5053" s="3"/>
      <c r="B5053" s="3"/>
      <c r="J5053" s="3"/>
      <c r="K5053" s="5"/>
      <c r="L5053" s="8"/>
      <c r="N5053" s="5"/>
      <c r="O5053" s="10"/>
      <c r="P5053" s="8"/>
    </row>
    <row r="5054" spans="1:16" s="2" customFormat="1" x14ac:dyDescent="0.15">
      <c r="A5054" s="3"/>
      <c r="B5054" s="3"/>
      <c r="J5054" s="3"/>
      <c r="K5054" s="5"/>
      <c r="L5054" s="8"/>
      <c r="N5054" s="5"/>
      <c r="O5054" s="10"/>
      <c r="P5054" s="8"/>
    </row>
    <row r="5055" spans="1:16" s="2" customFormat="1" x14ac:dyDescent="0.15">
      <c r="A5055" s="3"/>
      <c r="B5055" s="3"/>
      <c r="J5055" s="3"/>
      <c r="K5055" s="5"/>
      <c r="L5055" s="8"/>
      <c r="N5055" s="5"/>
      <c r="O5055" s="10"/>
      <c r="P5055" s="8"/>
    </row>
    <row r="5056" spans="1:16" s="2" customFormat="1" x14ac:dyDescent="0.15">
      <c r="A5056" s="3"/>
      <c r="B5056" s="3"/>
      <c r="J5056" s="3"/>
      <c r="K5056" s="5"/>
      <c r="L5056" s="8"/>
      <c r="N5056" s="5"/>
      <c r="O5056" s="10"/>
      <c r="P5056" s="8"/>
    </row>
    <row r="5057" spans="1:16" s="2" customFormat="1" x14ac:dyDescent="0.15">
      <c r="A5057" s="3"/>
      <c r="B5057" s="3"/>
      <c r="J5057" s="3"/>
      <c r="K5057" s="5"/>
      <c r="L5057" s="8"/>
      <c r="N5057" s="5"/>
      <c r="O5057" s="10"/>
      <c r="P5057" s="8"/>
    </row>
    <row r="5058" spans="1:16" s="2" customFormat="1" x14ac:dyDescent="0.15">
      <c r="A5058" s="3"/>
      <c r="B5058" s="3"/>
      <c r="J5058" s="3"/>
      <c r="K5058" s="5"/>
      <c r="L5058" s="8"/>
      <c r="N5058" s="5"/>
      <c r="O5058" s="10"/>
      <c r="P5058" s="8"/>
    </row>
    <row r="5059" spans="1:16" s="2" customFormat="1" x14ac:dyDescent="0.15">
      <c r="A5059" s="3"/>
      <c r="B5059" s="3"/>
      <c r="J5059" s="3"/>
      <c r="K5059" s="5"/>
      <c r="L5059" s="8"/>
      <c r="N5059" s="5"/>
      <c r="O5059" s="10"/>
      <c r="P5059" s="8"/>
    </row>
    <row r="5060" spans="1:16" s="2" customFormat="1" x14ac:dyDescent="0.15">
      <c r="A5060" s="3"/>
      <c r="B5060" s="3"/>
      <c r="J5060" s="3"/>
      <c r="K5060" s="5"/>
      <c r="L5060" s="8"/>
      <c r="N5060" s="5"/>
      <c r="O5060" s="10"/>
      <c r="P5060" s="8"/>
    </row>
    <row r="5061" spans="1:16" s="2" customFormat="1" x14ac:dyDescent="0.15">
      <c r="A5061" s="3"/>
      <c r="B5061" s="3"/>
      <c r="J5061" s="3"/>
      <c r="K5061" s="5"/>
      <c r="L5061" s="8"/>
      <c r="N5061" s="5"/>
      <c r="O5061" s="10"/>
      <c r="P5061" s="8"/>
    </row>
    <row r="5062" spans="1:16" s="2" customFormat="1" x14ac:dyDescent="0.15">
      <c r="A5062" s="3"/>
      <c r="B5062" s="3"/>
      <c r="J5062" s="3"/>
      <c r="K5062" s="5"/>
      <c r="L5062" s="8"/>
      <c r="N5062" s="5"/>
      <c r="O5062" s="10"/>
      <c r="P5062" s="8"/>
    </row>
    <row r="5063" spans="1:16" s="2" customFormat="1" x14ac:dyDescent="0.15">
      <c r="A5063" s="3"/>
      <c r="B5063" s="3"/>
      <c r="J5063" s="3"/>
      <c r="K5063" s="5"/>
      <c r="L5063" s="8"/>
      <c r="N5063" s="5"/>
      <c r="O5063" s="10"/>
      <c r="P5063" s="8"/>
    </row>
    <row r="5064" spans="1:16" s="2" customFormat="1" x14ac:dyDescent="0.15">
      <c r="A5064" s="3"/>
      <c r="B5064" s="3"/>
      <c r="J5064" s="3"/>
      <c r="K5064" s="5"/>
      <c r="L5064" s="8"/>
      <c r="N5064" s="5"/>
      <c r="O5064" s="10"/>
      <c r="P5064" s="8"/>
    </row>
    <row r="5065" spans="1:16" s="2" customFormat="1" x14ac:dyDescent="0.15">
      <c r="A5065" s="3"/>
      <c r="B5065" s="3"/>
      <c r="J5065" s="3"/>
      <c r="K5065" s="5"/>
      <c r="L5065" s="8"/>
      <c r="N5065" s="5"/>
      <c r="O5065" s="10"/>
      <c r="P5065" s="8"/>
    </row>
    <row r="5066" spans="1:16" s="2" customFormat="1" x14ac:dyDescent="0.15">
      <c r="A5066" s="3"/>
      <c r="B5066" s="3"/>
      <c r="J5066" s="3"/>
      <c r="K5066" s="5"/>
      <c r="L5066" s="8"/>
      <c r="N5066" s="5"/>
      <c r="O5066" s="10"/>
      <c r="P5066" s="8"/>
    </row>
    <row r="5067" spans="1:16" s="2" customFormat="1" x14ac:dyDescent="0.15">
      <c r="A5067" s="3"/>
      <c r="B5067" s="3"/>
      <c r="J5067" s="3"/>
      <c r="K5067" s="5"/>
      <c r="L5067" s="8"/>
      <c r="N5067" s="5"/>
      <c r="O5067" s="10"/>
      <c r="P5067" s="8"/>
    </row>
    <row r="5068" spans="1:16" s="2" customFormat="1" x14ac:dyDescent="0.15">
      <c r="A5068" s="3"/>
      <c r="B5068" s="3"/>
      <c r="J5068" s="3"/>
      <c r="K5068" s="5"/>
      <c r="L5068" s="8"/>
      <c r="N5068" s="5"/>
      <c r="O5068" s="10"/>
      <c r="P5068" s="8"/>
    </row>
    <row r="5069" spans="1:16" s="2" customFormat="1" x14ac:dyDescent="0.15">
      <c r="A5069" s="3"/>
      <c r="B5069" s="3"/>
      <c r="J5069" s="3"/>
      <c r="K5069" s="5"/>
      <c r="L5069" s="8"/>
      <c r="N5069" s="5"/>
      <c r="O5069" s="10"/>
      <c r="P5069" s="8"/>
    </row>
    <row r="5070" spans="1:16" s="2" customFormat="1" x14ac:dyDescent="0.15">
      <c r="A5070" s="3"/>
      <c r="B5070" s="3"/>
      <c r="J5070" s="3"/>
      <c r="K5070" s="5"/>
      <c r="L5070" s="8"/>
      <c r="N5070" s="5"/>
      <c r="O5070" s="10"/>
      <c r="P5070" s="8"/>
    </row>
    <row r="5071" spans="1:16" s="2" customFormat="1" x14ac:dyDescent="0.15">
      <c r="A5071" s="3"/>
      <c r="B5071" s="3"/>
      <c r="J5071" s="3"/>
      <c r="K5071" s="5"/>
      <c r="L5071" s="8"/>
      <c r="N5071" s="5"/>
      <c r="O5071" s="10"/>
      <c r="P5071" s="8"/>
    </row>
    <row r="5072" spans="1:16" s="2" customFormat="1" x14ac:dyDescent="0.15">
      <c r="A5072" s="3"/>
      <c r="B5072" s="3"/>
      <c r="J5072" s="3"/>
      <c r="K5072" s="5"/>
      <c r="L5072" s="8"/>
      <c r="N5072" s="5"/>
      <c r="O5072" s="10"/>
      <c r="P5072" s="8"/>
    </row>
    <row r="5073" spans="1:16" s="2" customFormat="1" x14ac:dyDescent="0.15">
      <c r="A5073" s="3"/>
      <c r="B5073" s="3"/>
      <c r="J5073" s="3"/>
      <c r="K5073" s="5"/>
      <c r="L5073" s="8"/>
      <c r="N5073" s="5"/>
      <c r="O5073" s="10"/>
      <c r="P5073" s="8"/>
    </row>
    <row r="5074" spans="1:16" s="2" customFormat="1" x14ac:dyDescent="0.15">
      <c r="A5074" s="3"/>
      <c r="B5074" s="3"/>
      <c r="J5074" s="3"/>
      <c r="K5074" s="5"/>
      <c r="L5074" s="8"/>
      <c r="N5074" s="5"/>
      <c r="O5074" s="10"/>
      <c r="P5074" s="8"/>
    </row>
    <row r="5075" spans="1:16" s="2" customFormat="1" x14ac:dyDescent="0.15">
      <c r="A5075" s="3"/>
      <c r="B5075" s="3"/>
      <c r="J5075" s="3"/>
      <c r="K5075" s="5"/>
      <c r="L5075" s="8"/>
      <c r="N5075" s="5"/>
      <c r="O5075" s="10"/>
      <c r="P5075" s="8"/>
    </row>
    <row r="5076" spans="1:16" s="2" customFormat="1" x14ac:dyDescent="0.15">
      <c r="A5076" s="3"/>
      <c r="B5076" s="3"/>
      <c r="J5076" s="3"/>
      <c r="K5076" s="5"/>
      <c r="L5076" s="8"/>
      <c r="N5076" s="5"/>
      <c r="O5076" s="10"/>
      <c r="P5076" s="8"/>
    </row>
    <row r="5077" spans="1:16" s="2" customFormat="1" x14ac:dyDescent="0.15">
      <c r="A5077" s="3"/>
      <c r="B5077" s="3"/>
      <c r="J5077" s="3"/>
      <c r="K5077" s="5"/>
      <c r="L5077" s="8"/>
      <c r="N5077" s="5"/>
      <c r="O5077" s="10"/>
      <c r="P5077" s="8"/>
    </row>
    <row r="5078" spans="1:16" s="2" customFormat="1" x14ac:dyDescent="0.15">
      <c r="A5078" s="3"/>
      <c r="B5078" s="3"/>
      <c r="J5078" s="3"/>
      <c r="K5078" s="5"/>
      <c r="L5078" s="8"/>
      <c r="N5078" s="5"/>
      <c r="O5078" s="10"/>
      <c r="P5078" s="8"/>
    </row>
    <row r="5079" spans="1:16" s="2" customFormat="1" x14ac:dyDescent="0.15">
      <c r="A5079" s="3"/>
      <c r="B5079" s="3"/>
      <c r="J5079" s="3"/>
      <c r="K5079" s="5"/>
      <c r="L5079" s="8"/>
      <c r="N5079" s="5"/>
      <c r="O5079" s="10"/>
      <c r="P5079" s="8"/>
    </row>
    <row r="5080" spans="1:16" s="2" customFormat="1" x14ac:dyDescent="0.15">
      <c r="A5080" s="3"/>
      <c r="B5080" s="3"/>
      <c r="J5080" s="3"/>
      <c r="K5080" s="5"/>
      <c r="L5080" s="8"/>
      <c r="N5080" s="5"/>
      <c r="O5080" s="10"/>
      <c r="P5080" s="8"/>
    </row>
    <row r="5081" spans="1:16" s="2" customFormat="1" x14ac:dyDescent="0.15">
      <c r="A5081" s="3"/>
      <c r="B5081" s="3"/>
      <c r="J5081" s="3"/>
      <c r="K5081" s="5"/>
      <c r="L5081" s="8"/>
      <c r="N5081" s="5"/>
      <c r="O5081" s="10"/>
      <c r="P5081" s="8"/>
    </row>
    <row r="5082" spans="1:16" s="2" customFormat="1" x14ac:dyDescent="0.15">
      <c r="A5082" s="3"/>
      <c r="B5082" s="3"/>
      <c r="J5082" s="3"/>
      <c r="K5082" s="5"/>
      <c r="L5082" s="8"/>
      <c r="N5082" s="5"/>
      <c r="O5082" s="10"/>
      <c r="P5082" s="8"/>
    </row>
    <row r="5083" spans="1:16" s="2" customFormat="1" x14ac:dyDescent="0.15">
      <c r="A5083" s="3"/>
      <c r="B5083" s="3"/>
      <c r="J5083" s="3"/>
      <c r="K5083" s="5"/>
      <c r="L5083" s="8"/>
      <c r="N5083" s="5"/>
      <c r="O5083" s="10"/>
      <c r="P5083" s="8"/>
    </row>
    <row r="5084" spans="1:16" s="2" customFormat="1" x14ac:dyDescent="0.15">
      <c r="A5084" s="3"/>
      <c r="B5084" s="3"/>
      <c r="J5084" s="3"/>
      <c r="K5084" s="5"/>
      <c r="L5084" s="8"/>
      <c r="N5084" s="5"/>
      <c r="O5084" s="10"/>
      <c r="P5084" s="8"/>
    </row>
    <row r="5085" spans="1:16" s="2" customFormat="1" x14ac:dyDescent="0.15">
      <c r="A5085" s="3"/>
      <c r="B5085" s="3"/>
      <c r="J5085" s="3"/>
      <c r="K5085" s="5"/>
      <c r="L5085" s="8"/>
      <c r="N5085" s="5"/>
      <c r="O5085" s="10"/>
      <c r="P5085" s="8"/>
    </row>
    <row r="5086" spans="1:16" s="2" customFormat="1" x14ac:dyDescent="0.15">
      <c r="A5086" s="3"/>
      <c r="B5086" s="3"/>
      <c r="J5086" s="3"/>
      <c r="K5086" s="5"/>
      <c r="L5086" s="8"/>
      <c r="N5086" s="5"/>
      <c r="O5086" s="10"/>
      <c r="P5086" s="8"/>
    </row>
    <row r="5087" spans="1:16" s="2" customFormat="1" x14ac:dyDescent="0.15">
      <c r="A5087" s="3"/>
      <c r="B5087" s="3"/>
      <c r="J5087" s="3"/>
      <c r="K5087" s="5"/>
      <c r="L5087" s="8"/>
      <c r="N5087" s="5"/>
      <c r="O5087" s="10"/>
      <c r="P5087" s="8"/>
    </row>
    <row r="5088" spans="1:16" s="2" customFormat="1" x14ac:dyDescent="0.15">
      <c r="A5088" s="3"/>
      <c r="B5088" s="3"/>
      <c r="J5088" s="3"/>
      <c r="K5088" s="5"/>
      <c r="L5088" s="8"/>
      <c r="N5088" s="5"/>
      <c r="O5088" s="10"/>
      <c r="P5088" s="8"/>
    </row>
    <row r="5089" spans="1:16" s="2" customFormat="1" x14ac:dyDescent="0.15">
      <c r="A5089" s="3"/>
      <c r="B5089" s="3"/>
      <c r="J5089" s="3"/>
      <c r="K5089" s="5"/>
      <c r="L5089" s="8"/>
      <c r="N5089" s="5"/>
      <c r="O5089" s="10"/>
      <c r="P5089" s="8"/>
    </row>
    <row r="5090" spans="1:16" s="2" customFormat="1" x14ac:dyDescent="0.15">
      <c r="A5090" s="3"/>
      <c r="B5090" s="3"/>
      <c r="J5090" s="3"/>
      <c r="K5090" s="5"/>
      <c r="L5090" s="8"/>
      <c r="N5090" s="5"/>
      <c r="O5090" s="10"/>
      <c r="P5090" s="8"/>
    </row>
    <row r="5091" spans="1:16" s="2" customFormat="1" x14ac:dyDescent="0.15">
      <c r="A5091" s="3"/>
      <c r="B5091" s="3"/>
      <c r="J5091" s="3"/>
      <c r="K5091" s="5"/>
      <c r="L5091" s="8"/>
      <c r="N5091" s="5"/>
      <c r="O5091" s="10"/>
      <c r="P5091" s="8"/>
    </row>
    <row r="5092" spans="1:16" s="2" customFormat="1" x14ac:dyDescent="0.15">
      <c r="A5092" s="3"/>
      <c r="B5092" s="3"/>
      <c r="J5092" s="3"/>
      <c r="K5092" s="5"/>
      <c r="L5092" s="8"/>
      <c r="N5092" s="5"/>
      <c r="O5092" s="10"/>
      <c r="P5092" s="8"/>
    </row>
    <row r="5093" spans="1:16" s="2" customFormat="1" x14ac:dyDescent="0.15">
      <c r="A5093" s="3"/>
      <c r="B5093" s="3"/>
      <c r="J5093" s="3"/>
      <c r="K5093" s="5"/>
      <c r="L5093" s="8"/>
      <c r="N5093" s="5"/>
      <c r="O5093" s="10"/>
      <c r="P5093" s="8"/>
    </row>
    <row r="5094" spans="1:16" s="2" customFormat="1" x14ac:dyDescent="0.15">
      <c r="A5094" s="3"/>
      <c r="B5094" s="3"/>
      <c r="J5094" s="3"/>
      <c r="K5094" s="5"/>
      <c r="L5094" s="8"/>
      <c r="N5094" s="5"/>
      <c r="O5094" s="10"/>
      <c r="P5094" s="8"/>
    </row>
    <row r="5095" spans="1:16" s="2" customFormat="1" x14ac:dyDescent="0.15">
      <c r="A5095" s="3"/>
      <c r="B5095" s="3"/>
      <c r="J5095" s="3"/>
      <c r="K5095" s="5"/>
      <c r="L5095" s="8"/>
      <c r="N5095" s="5"/>
      <c r="O5095" s="10"/>
      <c r="P5095" s="8"/>
    </row>
    <row r="5096" spans="1:16" s="2" customFormat="1" x14ac:dyDescent="0.15">
      <c r="A5096" s="3"/>
      <c r="B5096" s="3"/>
      <c r="J5096" s="3"/>
      <c r="K5096" s="5"/>
      <c r="L5096" s="8"/>
      <c r="N5096" s="5"/>
      <c r="O5096" s="10"/>
      <c r="P5096" s="8"/>
    </row>
    <row r="5097" spans="1:16" s="2" customFormat="1" x14ac:dyDescent="0.15">
      <c r="A5097" s="3"/>
      <c r="B5097" s="3"/>
      <c r="J5097" s="3"/>
      <c r="K5097" s="5"/>
      <c r="L5097" s="8"/>
      <c r="N5097" s="5"/>
      <c r="O5097" s="10"/>
      <c r="P5097" s="8"/>
    </row>
    <row r="5098" spans="1:16" s="2" customFormat="1" x14ac:dyDescent="0.15">
      <c r="A5098" s="3"/>
      <c r="B5098" s="3"/>
      <c r="J5098" s="3"/>
      <c r="K5098" s="5"/>
      <c r="L5098" s="8"/>
      <c r="N5098" s="5"/>
      <c r="O5098" s="10"/>
      <c r="P5098" s="8"/>
    </row>
    <row r="5099" spans="1:16" s="2" customFormat="1" x14ac:dyDescent="0.15">
      <c r="A5099" s="3"/>
      <c r="B5099" s="3"/>
      <c r="J5099" s="3"/>
      <c r="K5099" s="5"/>
      <c r="L5099" s="8"/>
      <c r="N5099" s="5"/>
      <c r="O5099" s="10"/>
      <c r="P5099" s="8"/>
    </row>
    <row r="5100" spans="1:16" s="2" customFormat="1" x14ac:dyDescent="0.15">
      <c r="A5100" s="3"/>
      <c r="B5100" s="3"/>
      <c r="J5100" s="3"/>
      <c r="K5100" s="5"/>
      <c r="L5100" s="8"/>
      <c r="N5100" s="5"/>
      <c r="O5100" s="10"/>
      <c r="P5100" s="8"/>
    </row>
    <row r="5101" spans="1:16" s="2" customFormat="1" x14ac:dyDescent="0.15">
      <c r="A5101" s="3"/>
      <c r="B5101" s="3"/>
      <c r="J5101" s="3"/>
      <c r="K5101" s="5"/>
      <c r="L5101" s="8"/>
      <c r="N5101" s="5"/>
      <c r="O5101" s="10"/>
      <c r="P5101" s="8"/>
    </row>
    <row r="5102" spans="1:16" s="2" customFormat="1" x14ac:dyDescent="0.15">
      <c r="A5102" s="3"/>
      <c r="B5102" s="3"/>
      <c r="J5102" s="3"/>
      <c r="K5102" s="5"/>
      <c r="L5102" s="8"/>
      <c r="N5102" s="5"/>
      <c r="O5102" s="10"/>
      <c r="P5102" s="8"/>
    </row>
    <row r="5103" spans="1:16" s="2" customFormat="1" x14ac:dyDescent="0.15">
      <c r="A5103" s="3"/>
      <c r="B5103" s="3"/>
      <c r="J5103" s="3"/>
      <c r="K5103" s="5"/>
      <c r="L5103" s="8"/>
      <c r="N5103" s="5"/>
      <c r="O5103" s="10"/>
      <c r="P5103" s="8"/>
    </row>
    <row r="5104" spans="1:16" s="2" customFormat="1" x14ac:dyDescent="0.15">
      <c r="A5104" s="3"/>
      <c r="B5104" s="3"/>
      <c r="J5104" s="3"/>
      <c r="K5104" s="5"/>
      <c r="L5104" s="8"/>
      <c r="N5104" s="5"/>
      <c r="O5104" s="10"/>
      <c r="P5104" s="8"/>
    </row>
    <row r="5105" spans="1:16" s="2" customFormat="1" x14ac:dyDescent="0.15">
      <c r="A5105" s="3"/>
      <c r="B5105" s="3"/>
      <c r="J5105" s="3"/>
      <c r="K5105" s="5"/>
      <c r="L5105" s="8"/>
      <c r="N5105" s="5"/>
      <c r="O5105" s="10"/>
      <c r="P5105" s="8"/>
    </row>
    <row r="5106" spans="1:16" s="2" customFormat="1" x14ac:dyDescent="0.15">
      <c r="A5106" s="3"/>
      <c r="B5106" s="3"/>
      <c r="J5106" s="3"/>
      <c r="K5106" s="5"/>
      <c r="L5106" s="8"/>
      <c r="N5106" s="5"/>
      <c r="O5106" s="10"/>
      <c r="P5106" s="8"/>
    </row>
    <row r="5107" spans="1:16" s="2" customFormat="1" x14ac:dyDescent="0.15">
      <c r="A5107" s="3"/>
      <c r="B5107" s="3"/>
      <c r="J5107" s="3"/>
      <c r="K5107" s="5"/>
      <c r="L5107" s="8"/>
      <c r="N5107" s="5"/>
      <c r="O5107" s="10"/>
      <c r="P5107" s="8"/>
    </row>
    <row r="5108" spans="1:16" s="2" customFormat="1" x14ac:dyDescent="0.15">
      <c r="A5108" s="3"/>
      <c r="B5108" s="3"/>
      <c r="J5108" s="3"/>
      <c r="K5108" s="5"/>
      <c r="L5108" s="8"/>
      <c r="N5108" s="5"/>
      <c r="O5108" s="10"/>
      <c r="P5108" s="8"/>
    </row>
    <row r="5109" spans="1:16" s="2" customFormat="1" x14ac:dyDescent="0.15">
      <c r="A5109" s="3"/>
      <c r="B5109" s="3"/>
      <c r="J5109" s="3"/>
      <c r="K5109" s="5"/>
      <c r="L5109" s="8"/>
      <c r="N5109" s="5"/>
      <c r="O5109" s="10"/>
      <c r="P5109" s="8"/>
    </row>
    <row r="5110" spans="1:16" s="2" customFormat="1" x14ac:dyDescent="0.15">
      <c r="A5110" s="3"/>
      <c r="B5110" s="3"/>
      <c r="J5110" s="3"/>
      <c r="K5110" s="5"/>
      <c r="L5110" s="8"/>
      <c r="N5110" s="5"/>
      <c r="O5110" s="10"/>
      <c r="P5110" s="8"/>
    </row>
    <row r="5111" spans="1:16" s="2" customFormat="1" x14ac:dyDescent="0.15">
      <c r="A5111" s="3"/>
      <c r="B5111" s="3"/>
      <c r="J5111" s="3"/>
      <c r="K5111" s="5"/>
      <c r="L5111" s="8"/>
      <c r="N5111" s="5"/>
      <c r="O5111" s="10"/>
      <c r="P5111" s="8"/>
    </row>
    <row r="5112" spans="1:16" s="2" customFormat="1" x14ac:dyDescent="0.15">
      <c r="A5112" s="3"/>
      <c r="B5112" s="3"/>
      <c r="J5112" s="3"/>
      <c r="K5112" s="5"/>
      <c r="L5112" s="8"/>
      <c r="N5112" s="5"/>
      <c r="O5112" s="10"/>
      <c r="P5112" s="8"/>
    </row>
    <row r="5113" spans="1:16" s="2" customFormat="1" x14ac:dyDescent="0.15">
      <c r="A5113" s="3"/>
      <c r="B5113" s="3"/>
      <c r="J5113" s="3"/>
      <c r="K5113" s="5"/>
      <c r="L5113" s="8"/>
      <c r="N5113" s="5"/>
      <c r="O5113" s="10"/>
      <c r="P5113" s="8"/>
    </row>
    <row r="5114" spans="1:16" s="2" customFormat="1" x14ac:dyDescent="0.15">
      <c r="A5114" s="3"/>
      <c r="B5114" s="3"/>
      <c r="J5114" s="3"/>
      <c r="K5114" s="5"/>
      <c r="L5114" s="8"/>
      <c r="N5114" s="5"/>
      <c r="O5114" s="10"/>
      <c r="P5114" s="8"/>
    </row>
    <row r="5115" spans="1:16" s="2" customFormat="1" x14ac:dyDescent="0.15">
      <c r="A5115" s="3"/>
      <c r="B5115" s="3"/>
      <c r="J5115" s="3"/>
      <c r="K5115" s="5"/>
      <c r="L5115" s="8"/>
      <c r="N5115" s="5"/>
      <c r="O5115" s="10"/>
      <c r="P5115" s="8"/>
    </row>
    <row r="5116" spans="1:16" s="2" customFormat="1" x14ac:dyDescent="0.15">
      <c r="A5116" s="3"/>
      <c r="B5116" s="3"/>
      <c r="J5116" s="3"/>
      <c r="K5116" s="5"/>
      <c r="L5116" s="8"/>
      <c r="N5116" s="5"/>
      <c r="O5116" s="10"/>
      <c r="P5116" s="8"/>
    </row>
    <row r="5117" spans="1:16" s="2" customFormat="1" x14ac:dyDescent="0.15">
      <c r="A5117" s="3"/>
      <c r="B5117" s="3"/>
      <c r="J5117" s="3"/>
      <c r="K5117" s="5"/>
      <c r="L5117" s="8"/>
      <c r="N5117" s="5"/>
      <c r="O5117" s="10"/>
      <c r="P5117" s="8"/>
    </row>
    <row r="5118" spans="1:16" s="2" customFormat="1" x14ac:dyDescent="0.15">
      <c r="A5118" s="3"/>
      <c r="B5118" s="3"/>
      <c r="J5118" s="3"/>
      <c r="K5118" s="5"/>
      <c r="L5118" s="8"/>
      <c r="N5118" s="5"/>
      <c r="O5118" s="10"/>
      <c r="P5118" s="8"/>
    </row>
    <row r="5119" spans="1:16" s="2" customFormat="1" x14ac:dyDescent="0.15">
      <c r="A5119" s="3"/>
      <c r="B5119" s="3"/>
      <c r="J5119" s="3"/>
      <c r="K5119" s="5"/>
      <c r="L5119" s="8"/>
      <c r="N5119" s="5"/>
      <c r="O5119" s="10"/>
      <c r="P5119" s="8"/>
    </row>
    <row r="5120" spans="1:16" s="2" customFormat="1" x14ac:dyDescent="0.15">
      <c r="A5120" s="3"/>
      <c r="B5120" s="3"/>
      <c r="J5120" s="3"/>
      <c r="K5120" s="5"/>
      <c r="L5120" s="8"/>
      <c r="N5120" s="5"/>
      <c r="O5120" s="10"/>
      <c r="P5120" s="8"/>
    </row>
    <row r="5121" spans="1:16" s="2" customFormat="1" x14ac:dyDescent="0.15">
      <c r="A5121" s="3"/>
      <c r="B5121" s="3"/>
      <c r="J5121" s="3"/>
      <c r="K5121" s="5"/>
      <c r="L5121" s="8"/>
      <c r="N5121" s="5"/>
      <c r="O5121" s="10"/>
      <c r="P5121" s="8"/>
    </row>
    <row r="5122" spans="1:16" s="2" customFormat="1" x14ac:dyDescent="0.15">
      <c r="A5122" s="3"/>
      <c r="B5122" s="3"/>
      <c r="J5122" s="3"/>
      <c r="K5122" s="5"/>
      <c r="L5122" s="8"/>
      <c r="N5122" s="5"/>
      <c r="O5122" s="10"/>
      <c r="P5122" s="8"/>
    </row>
    <row r="5123" spans="1:16" s="2" customFormat="1" x14ac:dyDescent="0.15">
      <c r="A5123" s="3"/>
      <c r="B5123" s="3"/>
      <c r="J5123" s="3"/>
      <c r="K5123" s="5"/>
      <c r="L5123" s="8"/>
      <c r="N5123" s="5"/>
      <c r="O5123" s="10"/>
      <c r="P5123" s="8"/>
    </row>
    <row r="5124" spans="1:16" s="2" customFormat="1" x14ac:dyDescent="0.15">
      <c r="A5124" s="3"/>
      <c r="B5124" s="3"/>
      <c r="J5124" s="3"/>
      <c r="K5124" s="5"/>
      <c r="L5124" s="8"/>
      <c r="N5124" s="5"/>
      <c r="O5124" s="10"/>
      <c r="P5124" s="8"/>
    </row>
    <row r="5125" spans="1:16" s="2" customFormat="1" x14ac:dyDescent="0.15">
      <c r="A5125" s="3"/>
      <c r="B5125" s="3"/>
      <c r="J5125" s="3"/>
      <c r="K5125" s="5"/>
      <c r="L5125" s="8"/>
      <c r="N5125" s="5"/>
      <c r="O5125" s="10"/>
      <c r="P5125" s="8"/>
    </row>
    <row r="5126" spans="1:16" s="2" customFormat="1" x14ac:dyDescent="0.15">
      <c r="A5126" s="3"/>
      <c r="B5126" s="3"/>
      <c r="J5126" s="3"/>
      <c r="K5126" s="5"/>
      <c r="L5126" s="8"/>
      <c r="N5126" s="5"/>
      <c r="O5126" s="10"/>
      <c r="P5126" s="8"/>
    </row>
    <row r="5127" spans="1:16" s="2" customFormat="1" x14ac:dyDescent="0.15">
      <c r="A5127" s="3"/>
      <c r="B5127" s="3"/>
      <c r="J5127" s="3"/>
      <c r="K5127" s="5"/>
      <c r="L5127" s="8"/>
      <c r="N5127" s="5"/>
      <c r="O5127" s="10"/>
      <c r="P5127" s="8"/>
    </row>
    <row r="5128" spans="1:16" s="2" customFormat="1" x14ac:dyDescent="0.15">
      <c r="A5128" s="3"/>
      <c r="B5128" s="3"/>
      <c r="J5128" s="3"/>
      <c r="K5128" s="5"/>
      <c r="L5128" s="8"/>
      <c r="N5128" s="5"/>
      <c r="O5128" s="10"/>
      <c r="P5128" s="8"/>
    </row>
    <row r="5129" spans="1:16" s="2" customFormat="1" x14ac:dyDescent="0.15">
      <c r="A5129" s="3"/>
      <c r="B5129" s="3"/>
      <c r="J5129" s="3"/>
      <c r="K5129" s="5"/>
      <c r="L5129" s="8"/>
      <c r="N5129" s="5"/>
      <c r="O5129" s="10"/>
      <c r="P5129" s="8"/>
    </row>
    <row r="5130" spans="1:16" s="2" customFormat="1" x14ac:dyDescent="0.15">
      <c r="A5130" s="3"/>
      <c r="B5130" s="3"/>
      <c r="J5130" s="3"/>
      <c r="K5130" s="5"/>
      <c r="L5130" s="8"/>
      <c r="N5130" s="5"/>
      <c r="O5130" s="10"/>
      <c r="P5130" s="8"/>
    </row>
    <row r="5131" spans="1:16" s="2" customFormat="1" x14ac:dyDescent="0.15">
      <c r="A5131" s="3"/>
      <c r="B5131" s="3"/>
      <c r="J5131" s="3"/>
      <c r="K5131" s="5"/>
      <c r="L5131" s="8"/>
      <c r="N5131" s="5"/>
      <c r="O5131" s="10"/>
      <c r="P5131" s="8"/>
    </row>
    <row r="5132" spans="1:16" s="2" customFormat="1" x14ac:dyDescent="0.15">
      <c r="A5132" s="3"/>
      <c r="B5132" s="3"/>
      <c r="J5132" s="3"/>
      <c r="K5132" s="5"/>
      <c r="L5132" s="8"/>
      <c r="N5132" s="5"/>
      <c r="O5132" s="10"/>
      <c r="P5132" s="8"/>
    </row>
    <row r="5133" spans="1:16" s="2" customFormat="1" x14ac:dyDescent="0.15">
      <c r="A5133" s="3"/>
      <c r="B5133" s="3"/>
      <c r="J5133" s="3"/>
      <c r="K5133" s="5"/>
      <c r="L5133" s="8"/>
      <c r="N5133" s="5"/>
      <c r="O5133" s="10"/>
      <c r="P5133" s="8"/>
    </row>
    <row r="5134" spans="1:16" s="2" customFormat="1" x14ac:dyDescent="0.15">
      <c r="A5134" s="3"/>
      <c r="B5134" s="3"/>
      <c r="J5134" s="3"/>
      <c r="K5134" s="5"/>
      <c r="L5134" s="8"/>
      <c r="N5134" s="5"/>
      <c r="O5134" s="10"/>
      <c r="P5134" s="8"/>
    </row>
    <row r="5135" spans="1:16" s="2" customFormat="1" x14ac:dyDescent="0.15">
      <c r="A5135" s="3"/>
      <c r="B5135" s="3"/>
      <c r="J5135" s="3"/>
      <c r="K5135" s="5"/>
      <c r="L5135" s="8"/>
      <c r="N5135" s="5"/>
      <c r="O5135" s="10"/>
      <c r="P5135" s="8"/>
    </row>
    <row r="5136" spans="1:16" s="2" customFormat="1" x14ac:dyDescent="0.15">
      <c r="A5136" s="3"/>
      <c r="B5136" s="3"/>
      <c r="J5136" s="3"/>
      <c r="K5136" s="5"/>
      <c r="L5136" s="8"/>
      <c r="N5136" s="5"/>
      <c r="O5136" s="10"/>
      <c r="P5136" s="8"/>
    </row>
    <row r="5137" spans="1:16" s="2" customFormat="1" x14ac:dyDescent="0.15">
      <c r="A5137" s="3"/>
      <c r="B5137" s="3"/>
      <c r="J5137" s="3"/>
      <c r="K5137" s="5"/>
      <c r="L5137" s="8"/>
      <c r="N5137" s="5"/>
      <c r="O5137" s="10"/>
      <c r="P5137" s="8"/>
    </row>
    <row r="5138" spans="1:16" s="2" customFormat="1" x14ac:dyDescent="0.15">
      <c r="A5138" s="3"/>
      <c r="B5138" s="3"/>
      <c r="J5138" s="3"/>
      <c r="K5138" s="5"/>
      <c r="L5138" s="8"/>
      <c r="N5138" s="5"/>
      <c r="O5138" s="10"/>
      <c r="P5138" s="8"/>
    </row>
    <row r="5139" spans="1:16" s="2" customFormat="1" x14ac:dyDescent="0.15">
      <c r="A5139" s="3"/>
      <c r="B5139" s="3"/>
      <c r="J5139" s="3"/>
      <c r="K5139" s="5"/>
      <c r="L5139" s="8"/>
      <c r="N5139" s="5"/>
      <c r="O5139" s="10"/>
      <c r="P5139" s="8"/>
    </row>
    <row r="5140" spans="1:16" s="2" customFormat="1" x14ac:dyDescent="0.15">
      <c r="A5140" s="3"/>
      <c r="B5140" s="3"/>
      <c r="J5140" s="3"/>
      <c r="K5140" s="5"/>
      <c r="L5140" s="8"/>
      <c r="N5140" s="5"/>
      <c r="O5140" s="10"/>
      <c r="P5140" s="8"/>
    </row>
    <row r="5141" spans="1:16" s="2" customFormat="1" x14ac:dyDescent="0.15">
      <c r="A5141" s="3"/>
      <c r="B5141" s="3"/>
      <c r="J5141" s="3"/>
      <c r="K5141" s="5"/>
      <c r="L5141" s="8"/>
      <c r="N5141" s="5"/>
      <c r="O5141" s="10"/>
      <c r="P5141" s="8"/>
    </row>
    <row r="5142" spans="1:16" s="2" customFormat="1" x14ac:dyDescent="0.15">
      <c r="A5142" s="3"/>
      <c r="B5142" s="3"/>
      <c r="J5142" s="3"/>
      <c r="K5142" s="5"/>
      <c r="L5142" s="8"/>
      <c r="N5142" s="5"/>
      <c r="O5142" s="10"/>
      <c r="P5142" s="8"/>
    </row>
    <row r="5143" spans="1:16" s="2" customFormat="1" x14ac:dyDescent="0.15">
      <c r="A5143" s="3"/>
      <c r="B5143" s="3"/>
      <c r="J5143" s="3"/>
      <c r="K5143" s="5"/>
      <c r="L5143" s="8"/>
      <c r="N5143" s="5"/>
      <c r="O5143" s="10"/>
      <c r="P5143" s="8"/>
    </row>
    <row r="5144" spans="1:16" s="2" customFormat="1" x14ac:dyDescent="0.15">
      <c r="A5144" s="3"/>
      <c r="B5144" s="3"/>
      <c r="J5144" s="3"/>
      <c r="K5144" s="5"/>
      <c r="L5144" s="8"/>
      <c r="N5144" s="5"/>
      <c r="O5144" s="10"/>
      <c r="P5144" s="8"/>
    </row>
    <row r="5145" spans="1:16" s="2" customFormat="1" x14ac:dyDescent="0.15">
      <c r="A5145" s="3"/>
      <c r="B5145" s="3"/>
      <c r="J5145" s="3"/>
      <c r="K5145" s="5"/>
      <c r="L5145" s="8"/>
      <c r="N5145" s="5"/>
      <c r="O5145" s="10"/>
      <c r="P5145" s="8"/>
    </row>
    <row r="5146" spans="1:16" s="2" customFormat="1" x14ac:dyDescent="0.15">
      <c r="A5146" s="3"/>
      <c r="B5146" s="3"/>
      <c r="J5146" s="3"/>
      <c r="K5146" s="5"/>
      <c r="L5146" s="8"/>
      <c r="N5146" s="5"/>
      <c r="O5146" s="10"/>
      <c r="P5146" s="8"/>
    </row>
    <row r="5147" spans="1:16" s="2" customFormat="1" x14ac:dyDescent="0.15">
      <c r="A5147" s="3"/>
      <c r="B5147" s="3"/>
      <c r="J5147" s="3"/>
      <c r="K5147" s="5"/>
      <c r="L5147" s="8"/>
      <c r="N5147" s="5"/>
      <c r="O5147" s="10"/>
      <c r="P5147" s="8"/>
    </row>
    <row r="5148" spans="1:16" s="2" customFormat="1" x14ac:dyDescent="0.15">
      <c r="A5148" s="3"/>
      <c r="B5148" s="3"/>
      <c r="J5148" s="3"/>
      <c r="K5148" s="5"/>
      <c r="L5148" s="8"/>
      <c r="N5148" s="5"/>
      <c r="O5148" s="10"/>
      <c r="P5148" s="8"/>
    </row>
    <row r="5149" spans="1:16" s="2" customFormat="1" x14ac:dyDescent="0.15">
      <c r="A5149" s="3"/>
      <c r="B5149" s="3"/>
      <c r="J5149" s="3"/>
      <c r="K5149" s="5"/>
      <c r="L5149" s="8"/>
      <c r="N5149" s="5"/>
      <c r="O5149" s="10"/>
      <c r="P5149" s="8"/>
    </row>
    <row r="5150" spans="1:16" s="2" customFormat="1" x14ac:dyDescent="0.15">
      <c r="A5150" s="3"/>
      <c r="B5150" s="3"/>
      <c r="J5150" s="3"/>
      <c r="K5150" s="5"/>
      <c r="L5150" s="8"/>
      <c r="N5150" s="5"/>
      <c r="O5150" s="10"/>
      <c r="P5150" s="8"/>
    </row>
    <row r="5151" spans="1:16" s="2" customFormat="1" x14ac:dyDescent="0.15">
      <c r="A5151" s="3"/>
      <c r="B5151" s="3"/>
      <c r="J5151" s="3"/>
      <c r="K5151" s="5"/>
      <c r="L5151" s="8"/>
      <c r="N5151" s="5"/>
      <c r="O5151" s="10"/>
      <c r="P5151" s="8"/>
    </row>
    <row r="5152" spans="1:16" s="2" customFormat="1" x14ac:dyDescent="0.15">
      <c r="A5152" s="3"/>
      <c r="B5152" s="3"/>
      <c r="J5152" s="3"/>
      <c r="K5152" s="5"/>
      <c r="L5152" s="8"/>
      <c r="N5152" s="5"/>
      <c r="O5152" s="10"/>
      <c r="P5152" s="8"/>
    </row>
    <row r="5153" spans="1:16" s="2" customFormat="1" x14ac:dyDescent="0.15">
      <c r="A5153" s="3"/>
      <c r="B5153" s="3"/>
      <c r="J5153" s="3"/>
      <c r="K5153" s="5"/>
      <c r="L5153" s="8"/>
      <c r="N5153" s="5"/>
      <c r="O5153" s="10"/>
      <c r="P5153" s="8"/>
    </row>
    <row r="5154" spans="1:16" s="2" customFormat="1" x14ac:dyDescent="0.15">
      <c r="A5154" s="3"/>
      <c r="B5154" s="3"/>
      <c r="J5154" s="3"/>
      <c r="K5154" s="5"/>
      <c r="L5154" s="8"/>
      <c r="N5154" s="5"/>
      <c r="O5154" s="10"/>
      <c r="P5154" s="8"/>
    </row>
    <row r="5155" spans="1:16" s="2" customFormat="1" x14ac:dyDescent="0.15">
      <c r="A5155" s="3"/>
      <c r="B5155" s="3"/>
      <c r="J5155" s="3"/>
      <c r="K5155" s="5"/>
      <c r="L5155" s="8"/>
      <c r="N5155" s="5"/>
      <c r="O5155" s="10"/>
      <c r="P5155" s="8"/>
    </row>
    <row r="5156" spans="1:16" s="2" customFormat="1" x14ac:dyDescent="0.15">
      <c r="A5156" s="3"/>
      <c r="B5156" s="3"/>
      <c r="J5156" s="3"/>
      <c r="K5156" s="5"/>
      <c r="L5156" s="8"/>
      <c r="N5156" s="5"/>
      <c r="O5156" s="10"/>
      <c r="P5156" s="8"/>
    </row>
    <row r="5157" spans="1:16" s="2" customFormat="1" x14ac:dyDescent="0.15">
      <c r="A5157" s="3"/>
      <c r="B5157" s="3"/>
      <c r="J5157" s="3"/>
      <c r="K5157" s="5"/>
      <c r="L5157" s="8"/>
      <c r="N5157" s="5"/>
      <c r="O5157" s="10"/>
      <c r="P5157" s="8"/>
    </row>
    <row r="5158" spans="1:16" s="2" customFormat="1" x14ac:dyDescent="0.15">
      <c r="A5158" s="3"/>
      <c r="B5158" s="3"/>
      <c r="J5158" s="3"/>
      <c r="K5158" s="5"/>
      <c r="L5158" s="8"/>
      <c r="N5158" s="5"/>
      <c r="O5158" s="10"/>
      <c r="P5158" s="8"/>
    </row>
    <row r="5159" spans="1:16" s="2" customFormat="1" x14ac:dyDescent="0.15">
      <c r="A5159" s="3"/>
      <c r="B5159" s="3"/>
      <c r="J5159" s="3"/>
      <c r="K5159" s="5"/>
      <c r="L5159" s="8"/>
      <c r="N5159" s="5"/>
      <c r="O5159" s="10"/>
      <c r="P5159" s="8"/>
    </row>
    <row r="5160" spans="1:16" s="2" customFormat="1" x14ac:dyDescent="0.15">
      <c r="A5160" s="3"/>
      <c r="B5160" s="3"/>
      <c r="J5160" s="3"/>
      <c r="K5160" s="5"/>
      <c r="L5160" s="8"/>
      <c r="N5160" s="5"/>
      <c r="O5160" s="10"/>
      <c r="P5160" s="8"/>
    </row>
    <row r="5161" spans="1:16" s="2" customFormat="1" x14ac:dyDescent="0.15">
      <c r="A5161" s="3"/>
      <c r="B5161" s="3"/>
      <c r="J5161" s="3"/>
      <c r="K5161" s="5"/>
      <c r="L5161" s="8"/>
      <c r="N5161" s="5"/>
      <c r="O5161" s="10"/>
      <c r="P5161" s="8"/>
    </row>
    <row r="5162" spans="1:16" s="2" customFormat="1" x14ac:dyDescent="0.15">
      <c r="A5162" s="3"/>
      <c r="B5162" s="3"/>
      <c r="J5162" s="3"/>
      <c r="K5162" s="5"/>
      <c r="L5162" s="8"/>
      <c r="N5162" s="5"/>
      <c r="O5162" s="10"/>
      <c r="P5162" s="8"/>
    </row>
    <row r="5163" spans="1:16" s="2" customFormat="1" x14ac:dyDescent="0.15">
      <c r="A5163" s="3"/>
      <c r="B5163" s="3"/>
      <c r="J5163" s="3"/>
      <c r="K5163" s="5"/>
      <c r="L5163" s="8"/>
      <c r="N5163" s="5"/>
      <c r="O5163" s="10"/>
      <c r="P5163" s="8"/>
    </row>
    <row r="5164" spans="1:16" s="2" customFormat="1" x14ac:dyDescent="0.15">
      <c r="A5164" s="3"/>
      <c r="B5164" s="3"/>
      <c r="J5164" s="3"/>
      <c r="K5164" s="5"/>
      <c r="L5164" s="8"/>
      <c r="N5164" s="5"/>
      <c r="O5164" s="10"/>
      <c r="P5164" s="8"/>
    </row>
    <row r="5165" spans="1:16" s="2" customFormat="1" x14ac:dyDescent="0.15">
      <c r="A5165" s="3"/>
      <c r="B5165" s="3"/>
      <c r="J5165" s="3"/>
      <c r="K5165" s="5"/>
      <c r="L5165" s="8"/>
      <c r="N5165" s="5"/>
      <c r="O5165" s="10"/>
      <c r="P5165" s="8"/>
    </row>
    <row r="5166" spans="1:16" s="2" customFormat="1" x14ac:dyDescent="0.15">
      <c r="A5166" s="3"/>
      <c r="B5166" s="3"/>
      <c r="J5166" s="3"/>
      <c r="K5166" s="5"/>
      <c r="L5166" s="8"/>
      <c r="N5166" s="5"/>
      <c r="O5166" s="10"/>
      <c r="P5166" s="8"/>
    </row>
    <row r="5167" spans="1:16" s="2" customFormat="1" x14ac:dyDescent="0.15">
      <c r="A5167" s="3"/>
      <c r="B5167" s="3"/>
      <c r="J5167" s="3"/>
      <c r="K5167" s="5"/>
      <c r="L5167" s="8"/>
      <c r="N5167" s="5"/>
      <c r="O5167" s="10"/>
      <c r="P5167" s="8"/>
    </row>
    <row r="5168" spans="1:16" s="2" customFormat="1" x14ac:dyDescent="0.15">
      <c r="A5168" s="3"/>
      <c r="B5168" s="3"/>
      <c r="J5168" s="3"/>
      <c r="K5168" s="5"/>
      <c r="L5168" s="8"/>
      <c r="N5168" s="5"/>
      <c r="O5168" s="10"/>
      <c r="P5168" s="8"/>
    </row>
    <row r="5169" spans="1:16" s="2" customFormat="1" x14ac:dyDescent="0.15">
      <c r="A5169" s="3"/>
      <c r="B5169" s="3"/>
      <c r="J5169" s="3"/>
      <c r="K5169" s="5"/>
      <c r="L5169" s="8"/>
      <c r="N5169" s="5"/>
      <c r="O5169" s="10"/>
      <c r="P5169" s="8"/>
    </row>
    <row r="5170" spans="1:16" s="2" customFormat="1" x14ac:dyDescent="0.15">
      <c r="A5170" s="3"/>
      <c r="B5170" s="3"/>
      <c r="J5170" s="3"/>
      <c r="K5170" s="5"/>
      <c r="L5170" s="8"/>
      <c r="N5170" s="5"/>
      <c r="O5170" s="10"/>
      <c r="P5170" s="8"/>
    </row>
    <row r="5171" spans="1:16" s="2" customFormat="1" x14ac:dyDescent="0.15">
      <c r="A5171" s="3"/>
      <c r="B5171" s="3"/>
      <c r="J5171" s="3"/>
      <c r="K5171" s="5"/>
      <c r="L5171" s="8"/>
      <c r="N5171" s="5"/>
      <c r="O5171" s="10"/>
      <c r="P5171" s="8"/>
    </row>
    <row r="5172" spans="1:16" s="2" customFormat="1" x14ac:dyDescent="0.15">
      <c r="A5172" s="3"/>
      <c r="B5172" s="3"/>
      <c r="J5172" s="3"/>
      <c r="K5172" s="5"/>
      <c r="L5172" s="8"/>
      <c r="N5172" s="5"/>
      <c r="O5172" s="10"/>
      <c r="P5172" s="8"/>
    </row>
    <row r="5173" spans="1:16" s="2" customFormat="1" x14ac:dyDescent="0.15">
      <c r="A5173" s="3"/>
      <c r="B5173" s="3"/>
      <c r="J5173" s="3"/>
      <c r="K5173" s="5"/>
      <c r="L5173" s="8"/>
      <c r="N5173" s="5"/>
      <c r="O5173" s="10"/>
      <c r="P5173" s="8"/>
    </row>
    <row r="5174" spans="1:16" s="2" customFormat="1" x14ac:dyDescent="0.15">
      <c r="A5174" s="3"/>
      <c r="B5174" s="3"/>
      <c r="J5174" s="3"/>
      <c r="K5174" s="5"/>
      <c r="L5174" s="8"/>
      <c r="N5174" s="5"/>
      <c r="O5174" s="10"/>
      <c r="P5174" s="8"/>
    </row>
    <row r="5175" spans="1:16" s="2" customFormat="1" x14ac:dyDescent="0.15">
      <c r="A5175" s="3"/>
      <c r="B5175" s="3"/>
      <c r="J5175" s="3"/>
      <c r="K5175" s="5"/>
      <c r="L5175" s="8"/>
      <c r="N5175" s="5"/>
      <c r="O5175" s="10"/>
      <c r="P5175" s="8"/>
    </row>
    <row r="5176" spans="1:16" s="2" customFormat="1" x14ac:dyDescent="0.15">
      <c r="A5176" s="3"/>
      <c r="B5176" s="3"/>
      <c r="J5176" s="3"/>
      <c r="K5176" s="5"/>
      <c r="L5176" s="8"/>
      <c r="N5176" s="5"/>
      <c r="O5176" s="10"/>
      <c r="P5176" s="8"/>
    </row>
    <row r="5177" spans="1:16" s="2" customFormat="1" x14ac:dyDescent="0.15">
      <c r="A5177" s="3"/>
      <c r="B5177" s="3"/>
      <c r="J5177" s="3"/>
      <c r="K5177" s="5"/>
      <c r="L5177" s="8"/>
      <c r="N5177" s="5"/>
      <c r="O5177" s="10"/>
      <c r="P5177" s="8"/>
    </row>
    <row r="5178" spans="1:16" s="2" customFormat="1" x14ac:dyDescent="0.15">
      <c r="A5178" s="3"/>
      <c r="B5178" s="3"/>
      <c r="J5178" s="3"/>
      <c r="K5178" s="5"/>
      <c r="L5178" s="8"/>
      <c r="N5178" s="5"/>
      <c r="O5178" s="10"/>
      <c r="P5178" s="8"/>
    </row>
    <row r="5179" spans="1:16" s="2" customFormat="1" x14ac:dyDescent="0.15">
      <c r="A5179" s="3"/>
      <c r="B5179" s="3"/>
      <c r="J5179" s="3"/>
      <c r="K5179" s="5"/>
      <c r="L5179" s="8"/>
      <c r="N5179" s="5"/>
      <c r="O5179" s="10"/>
      <c r="P5179" s="8"/>
    </row>
    <row r="5180" spans="1:16" s="2" customFormat="1" x14ac:dyDescent="0.15">
      <c r="A5180" s="3"/>
      <c r="B5180" s="3"/>
      <c r="J5180" s="3"/>
      <c r="K5180" s="5"/>
      <c r="L5180" s="8"/>
      <c r="N5180" s="5"/>
      <c r="O5180" s="10"/>
      <c r="P5180" s="8"/>
    </row>
    <row r="5181" spans="1:16" s="2" customFormat="1" x14ac:dyDescent="0.15">
      <c r="A5181" s="3"/>
      <c r="B5181" s="3"/>
      <c r="J5181" s="3"/>
      <c r="K5181" s="5"/>
      <c r="L5181" s="8"/>
      <c r="N5181" s="5"/>
      <c r="O5181" s="10"/>
      <c r="P5181" s="8"/>
    </row>
    <row r="5182" spans="1:16" s="2" customFormat="1" x14ac:dyDescent="0.15">
      <c r="A5182" s="3"/>
      <c r="B5182" s="3"/>
      <c r="J5182" s="3"/>
      <c r="K5182" s="5"/>
      <c r="L5182" s="8"/>
      <c r="N5182" s="5"/>
      <c r="O5182" s="10"/>
      <c r="P5182" s="8"/>
    </row>
    <row r="5183" spans="1:16" s="2" customFormat="1" x14ac:dyDescent="0.15">
      <c r="A5183" s="3"/>
      <c r="B5183" s="3"/>
      <c r="J5183" s="3"/>
      <c r="K5183" s="5"/>
      <c r="L5183" s="8"/>
      <c r="N5183" s="5"/>
      <c r="O5183" s="10"/>
      <c r="P5183" s="8"/>
    </row>
    <row r="5184" spans="1:16" s="2" customFormat="1" x14ac:dyDescent="0.15">
      <c r="A5184" s="3"/>
      <c r="B5184" s="3"/>
      <c r="J5184" s="3"/>
      <c r="K5184" s="5"/>
      <c r="L5184" s="8"/>
      <c r="N5184" s="5"/>
      <c r="O5184" s="10"/>
      <c r="P5184" s="8"/>
    </row>
    <row r="5185" spans="1:16" s="2" customFormat="1" x14ac:dyDescent="0.15">
      <c r="A5185" s="3"/>
      <c r="B5185" s="3"/>
      <c r="J5185" s="3"/>
      <c r="K5185" s="5"/>
      <c r="L5185" s="8"/>
      <c r="N5185" s="5"/>
      <c r="O5185" s="10"/>
      <c r="P5185" s="8"/>
    </row>
    <row r="5186" spans="1:16" s="2" customFormat="1" x14ac:dyDescent="0.15">
      <c r="A5186" s="3"/>
      <c r="B5186" s="3"/>
      <c r="J5186" s="3"/>
      <c r="K5186" s="5"/>
      <c r="L5186" s="8"/>
      <c r="N5186" s="5"/>
      <c r="O5186" s="10"/>
      <c r="P5186" s="8"/>
    </row>
    <row r="5187" spans="1:16" s="2" customFormat="1" x14ac:dyDescent="0.15">
      <c r="A5187" s="3"/>
      <c r="B5187" s="3"/>
      <c r="J5187" s="3"/>
      <c r="K5187" s="5"/>
      <c r="L5187" s="8"/>
      <c r="N5187" s="5"/>
      <c r="O5187" s="10"/>
      <c r="P5187" s="8"/>
    </row>
    <row r="5188" spans="1:16" s="2" customFormat="1" x14ac:dyDescent="0.15">
      <c r="A5188" s="3"/>
      <c r="B5188" s="3"/>
      <c r="J5188" s="3"/>
      <c r="K5188" s="5"/>
      <c r="L5188" s="8"/>
      <c r="N5188" s="5"/>
      <c r="O5188" s="10"/>
      <c r="P5188" s="8"/>
    </row>
    <row r="5189" spans="1:16" s="2" customFormat="1" x14ac:dyDescent="0.15">
      <c r="A5189" s="3"/>
      <c r="B5189" s="3"/>
      <c r="J5189" s="3"/>
      <c r="K5189" s="5"/>
      <c r="L5189" s="8"/>
      <c r="N5189" s="5"/>
      <c r="O5189" s="10"/>
      <c r="P5189" s="8"/>
    </row>
    <row r="5190" spans="1:16" s="2" customFormat="1" x14ac:dyDescent="0.15">
      <c r="A5190" s="3"/>
      <c r="B5190" s="3"/>
      <c r="J5190" s="3"/>
      <c r="K5190" s="5"/>
      <c r="L5190" s="8"/>
      <c r="N5190" s="5"/>
      <c r="O5190" s="10"/>
      <c r="P5190" s="8"/>
    </row>
    <row r="5191" spans="1:16" s="2" customFormat="1" x14ac:dyDescent="0.15">
      <c r="A5191" s="3"/>
      <c r="B5191" s="3"/>
      <c r="J5191" s="3"/>
      <c r="K5191" s="5"/>
      <c r="L5191" s="8"/>
      <c r="N5191" s="5"/>
      <c r="O5191" s="10"/>
      <c r="P5191" s="8"/>
    </row>
    <row r="5192" spans="1:16" s="2" customFormat="1" x14ac:dyDescent="0.15">
      <c r="A5192" s="3"/>
      <c r="B5192" s="3"/>
      <c r="J5192" s="3"/>
      <c r="K5192" s="5"/>
      <c r="L5192" s="8"/>
      <c r="N5192" s="5"/>
      <c r="O5192" s="10"/>
      <c r="P5192" s="8"/>
    </row>
    <row r="5193" spans="1:16" s="2" customFormat="1" x14ac:dyDescent="0.15">
      <c r="A5193" s="3"/>
      <c r="B5193" s="3"/>
      <c r="J5193" s="3"/>
      <c r="K5193" s="5"/>
      <c r="L5193" s="8"/>
      <c r="N5193" s="5"/>
      <c r="O5193" s="10"/>
      <c r="P5193" s="8"/>
    </row>
    <row r="5194" spans="1:16" s="2" customFormat="1" x14ac:dyDescent="0.15">
      <c r="A5194" s="3"/>
      <c r="B5194" s="3"/>
      <c r="J5194" s="3"/>
      <c r="K5194" s="5"/>
      <c r="L5194" s="8"/>
      <c r="N5194" s="5"/>
      <c r="O5194" s="10"/>
      <c r="P5194" s="8"/>
    </row>
    <row r="5195" spans="1:16" s="2" customFormat="1" x14ac:dyDescent="0.15">
      <c r="A5195" s="3"/>
      <c r="B5195" s="3"/>
      <c r="J5195" s="3"/>
      <c r="K5195" s="5"/>
      <c r="L5195" s="8"/>
      <c r="N5195" s="5"/>
      <c r="O5195" s="10"/>
      <c r="P5195" s="8"/>
    </row>
    <row r="5196" spans="1:16" s="2" customFormat="1" x14ac:dyDescent="0.15">
      <c r="A5196" s="3"/>
      <c r="B5196" s="3"/>
      <c r="J5196" s="3"/>
      <c r="K5196" s="5"/>
      <c r="L5196" s="8"/>
      <c r="N5196" s="5"/>
      <c r="O5196" s="10"/>
      <c r="P5196" s="8"/>
    </row>
    <row r="5197" spans="1:16" s="2" customFormat="1" x14ac:dyDescent="0.15">
      <c r="A5197" s="3"/>
      <c r="B5197" s="3"/>
      <c r="J5197" s="3"/>
      <c r="K5197" s="5"/>
      <c r="L5197" s="8"/>
      <c r="N5197" s="5"/>
      <c r="O5197" s="10"/>
      <c r="P5197" s="8"/>
    </row>
    <row r="5198" spans="1:16" s="2" customFormat="1" x14ac:dyDescent="0.15">
      <c r="A5198" s="3"/>
      <c r="B5198" s="3"/>
      <c r="J5198" s="3"/>
      <c r="K5198" s="5"/>
      <c r="L5198" s="8"/>
      <c r="N5198" s="5"/>
      <c r="O5198" s="10"/>
      <c r="P5198" s="8"/>
    </row>
    <row r="5199" spans="1:16" s="2" customFormat="1" x14ac:dyDescent="0.15">
      <c r="A5199" s="3"/>
      <c r="B5199" s="3"/>
      <c r="J5199" s="3"/>
      <c r="K5199" s="5"/>
      <c r="L5199" s="8"/>
      <c r="N5199" s="5"/>
      <c r="O5199" s="10"/>
      <c r="P5199" s="8"/>
    </row>
    <row r="5200" spans="1:16" s="2" customFormat="1" x14ac:dyDescent="0.15">
      <c r="A5200" s="3"/>
      <c r="B5200" s="3"/>
      <c r="J5200" s="3"/>
      <c r="K5200" s="5"/>
      <c r="L5200" s="8"/>
      <c r="N5200" s="5"/>
      <c r="O5200" s="10"/>
      <c r="P5200" s="8"/>
    </row>
    <row r="5201" spans="1:16" s="2" customFormat="1" x14ac:dyDescent="0.15">
      <c r="A5201" s="3"/>
      <c r="B5201" s="3"/>
      <c r="J5201" s="3"/>
      <c r="K5201" s="5"/>
      <c r="L5201" s="8"/>
      <c r="N5201" s="5"/>
      <c r="O5201" s="10"/>
      <c r="P5201" s="8"/>
    </row>
    <row r="5202" spans="1:16" s="2" customFormat="1" x14ac:dyDescent="0.15">
      <c r="A5202" s="3"/>
      <c r="B5202" s="3"/>
      <c r="J5202" s="3"/>
      <c r="K5202" s="5"/>
      <c r="L5202" s="8"/>
      <c r="N5202" s="5"/>
      <c r="O5202" s="10"/>
      <c r="P5202" s="8"/>
    </row>
    <row r="5203" spans="1:16" s="2" customFormat="1" x14ac:dyDescent="0.15">
      <c r="A5203" s="3"/>
      <c r="B5203" s="3"/>
      <c r="J5203" s="3"/>
      <c r="K5203" s="5"/>
      <c r="L5203" s="8"/>
      <c r="N5203" s="5"/>
      <c r="O5203" s="10"/>
      <c r="P5203" s="8"/>
    </row>
    <row r="5204" spans="1:16" s="2" customFormat="1" x14ac:dyDescent="0.15">
      <c r="A5204" s="3"/>
      <c r="B5204" s="3"/>
      <c r="J5204" s="3"/>
      <c r="K5204" s="5"/>
      <c r="L5204" s="8"/>
      <c r="N5204" s="5"/>
      <c r="O5204" s="10"/>
      <c r="P5204" s="8"/>
    </row>
    <row r="5205" spans="1:16" s="2" customFormat="1" x14ac:dyDescent="0.15">
      <c r="A5205" s="3"/>
      <c r="B5205" s="3"/>
      <c r="J5205" s="3"/>
      <c r="K5205" s="5"/>
      <c r="L5205" s="8"/>
      <c r="N5205" s="5"/>
      <c r="O5205" s="10"/>
      <c r="P5205" s="8"/>
    </row>
    <row r="5206" spans="1:16" s="2" customFormat="1" x14ac:dyDescent="0.15">
      <c r="A5206" s="3"/>
      <c r="B5206" s="3"/>
      <c r="J5206" s="3"/>
      <c r="K5206" s="5"/>
      <c r="L5206" s="8"/>
      <c r="N5206" s="5"/>
      <c r="O5206" s="10"/>
      <c r="P5206" s="8"/>
    </row>
    <row r="5207" spans="1:16" s="2" customFormat="1" x14ac:dyDescent="0.15">
      <c r="A5207" s="3"/>
      <c r="B5207" s="3"/>
      <c r="J5207" s="3"/>
      <c r="K5207" s="5"/>
      <c r="L5207" s="8"/>
      <c r="N5207" s="5"/>
      <c r="O5207" s="10"/>
      <c r="P5207" s="8"/>
    </row>
    <row r="5208" spans="1:16" s="2" customFormat="1" x14ac:dyDescent="0.15">
      <c r="A5208" s="3"/>
      <c r="B5208" s="3"/>
      <c r="J5208" s="3"/>
      <c r="K5208" s="5"/>
      <c r="L5208" s="8"/>
      <c r="N5208" s="5"/>
      <c r="O5208" s="10"/>
      <c r="P5208" s="8"/>
    </row>
    <row r="5209" spans="1:16" s="2" customFormat="1" x14ac:dyDescent="0.15">
      <c r="A5209" s="3"/>
      <c r="B5209" s="3"/>
      <c r="J5209" s="3"/>
      <c r="K5209" s="5"/>
      <c r="L5209" s="8"/>
      <c r="N5209" s="5"/>
      <c r="O5209" s="10"/>
      <c r="P5209" s="8"/>
    </row>
    <row r="5210" spans="1:16" s="2" customFormat="1" x14ac:dyDescent="0.15">
      <c r="A5210" s="3"/>
      <c r="B5210" s="3"/>
      <c r="J5210" s="3"/>
      <c r="K5210" s="5"/>
      <c r="L5210" s="8"/>
      <c r="N5210" s="5"/>
      <c r="O5210" s="10"/>
      <c r="P5210" s="8"/>
    </row>
    <row r="5211" spans="1:16" s="2" customFormat="1" x14ac:dyDescent="0.15">
      <c r="A5211" s="3"/>
      <c r="B5211" s="3"/>
      <c r="J5211" s="3"/>
      <c r="K5211" s="5"/>
      <c r="L5211" s="8"/>
      <c r="N5211" s="5"/>
      <c r="O5211" s="10"/>
      <c r="P5211" s="8"/>
    </row>
    <row r="5212" spans="1:16" s="2" customFormat="1" x14ac:dyDescent="0.15">
      <c r="A5212" s="3"/>
      <c r="B5212" s="3"/>
      <c r="J5212" s="3"/>
      <c r="K5212" s="5"/>
      <c r="L5212" s="8"/>
      <c r="N5212" s="5"/>
      <c r="O5212" s="10"/>
      <c r="P5212" s="8"/>
    </row>
    <row r="5213" spans="1:16" s="2" customFormat="1" x14ac:dyDescent="0.15">
      <c r="A5213" s="3"/>
      <c r="B5213" s="3"/>
      <c r="J5213" s="3"/>
      <c r="K5213" s="5"/>
      <c r="L5213" s="8"/>
      <c r="N5213" s="5"/>
      <c r="O5213" s="10"/>
      <c r="P5213" s="8"/>
    </row>
    <row r="5214" spans="1:16" s="2" customFormat="1" x14ac:dyDescent="0.15">
      <c r="A5214" s="3"/>
      <c r="B5214" s="3"/>
      <c r="J5214" s="3"/>
      <c r="K5214" s="5"/>
      <c r="L5214" s="8"/>
      <c r="N5214" s="5"/>
      <c r="O5214" s="10"/>
      <c r="P5214" s="8"/>
    </row>
    <row r="5215" spans="1:16" s="2" customFormat="1" x14ac:dyDescent="0.15">
      <c r="A5215" s="3"/>
      <c r="B5215" s="3"/>
      <c r="J5215" s="3"/>
      <c r="K5215" s="5"/>
      <c r="L5215" s="8"/>
      <c r="N5215" s="5"/>
      <c r="O5215" s="10"/>
      <c r="P5215" s="8"/>
    </row>
    <row r="5216" spans="1:16" s="2" customFormat="1" x14ac:dyDescent="0.15">
      <c r="A5216" s="3"/>
      <c r="B5216" s="3"/>
      <c r="J5216" s="3"/>
      <c r="K5216" s="5"/>
      <c r="L5216" s="8"/>
      <c r="N5216" s="5"/>
      <c r="O5216" s="10"/>
      <c r="P5216" s="8"/>
    </row>
    <row r="5217" spans="1:16" s="2" customFormat="1" x14ac:dyDescent="0.15">
      <c r="A5217" s="3"/>
      <c r="B5217" s="3"/>
      <c r="J5217" s="3"/>
      <c r="K5217" s="5"/>
      <c r="L5217" s="8"/>
      <c r="N5217" s="5"/>
      <c r="O5217" s="10"/>
      <c r="P5217" s="8"/>
    </row>
    <row r="5218" spans="1:16" s="2" customFormat="1" x14ac:dyDescent="0.15">
      <c r="A5218" s="3"/>
      <c r="B5218" s="3"/>
      <c r="J5218" s="3"/>
      <c r="K5218" s="5"/>
      <c r="L5218" s="8"/>
      <c r="N5218" s="5"/>
      <c r="O5218" s="10"/>
      <c r="P5218" s="8"/>
    </row>
    <row r="5219" spans="1:16" s="2" customFormat="1" x14ac:dyDescent="0.15">
      <c r="A5219" s="3"/>
      <c r="B5219" s="3"/>
      <c r="J5219" s="3"/>
      <c r="K5219" s="5"/>
      <c r="L5219" s="8"/>
      <c r="N5219" s="5"/>
      <c r="O5219" s="10"/>
      <c r="P5219" s="8"/>
    </row>
    <row r="5220" spans="1:16" s="2" customFormat="1" x14ac:dyDescent="0.15">
      <c r="A5220" s="3"/>
      <c r="B5220" s="3"/>
      <c r="J5220" s="3"/>
      <c r="K5220" s="5"/>
      <c r="L5220" s="8"/>
      <c r="N5220" s="5"/>
      <c r="O5220" s="10"/>
      <c r="P5220" s="8"/>
    </row>
    <row r="5221" spans="1:16" s="2" customFormat="1" x14ac:dyDescent="0.15">
      <c r="A5221" s="3"/>
      <c r="B5221" s="3"/>
      <c r="J5221" s="3"/>
      <c r="K5221" s="5"/>
      <c r="L5221" s="8"/>
      <c r="N5221" s="5"/>
      <c r="O5221" s="10"/>
      <c r="P5221" s="8"/>
    </row>
    <row r="5222" spans="1:16" s="2" customFormat="1" x14ac:dyDescent="0.15">
      <c r="A5222" s="3"/>
      <c r="B5222" s="3"/>
      <c r="J5222" s="3"/>
      <c r="K5222" s="5"/>
      <c r="L5222" s="8"/>
      <c r="N5222" s="5"/>
      <c r="O5222" s="10"/>
      <c r="P5222" s="8"/>
    </row>
    <row r="5223" spans="1:16" s="2" customFormat="1" x14ac:dyDescent="0.15">
      <c r="A5223" s="3"/>
      <c r="B5223" s="3"/>
      <c r="J5223" s="3"/>
      <c r="K5223" s="5"/>
      <c r="L5223" s="8"/>
      <c r="N5223" s="5"/>
      <c r="O5223" s="10"/>
      <c r="P5223" s="8"/>
    </row>
    <row r="5224" spans="1:16" s="2" customFormat="1" x14ac:dyDescent="0.15">
      <c r="A5224" s="3"/>
      <c r="B5224" s="3"/>
      <c r="J5224" s="3"/>
      <c r="K5224" s="5"/>
      <c r="L5224" s="8"/>
      <c r="N5224" s="5"/>
      <c r="O5224" s="10"/>
      <c r="P5224" s="8"/>
    </row>
    <row r="5225" spans="1:16" s="2" customFormat="1" x14ac:dyDescent="0.15">
      <c r="A5225" s="3"/>
      <c r="B5225" s="3"/>
      <c r="J5225" s="3"/>
      <c r="K5225" s="5"/>
      <c r="L5225" s="8"/>
      <c r="N5225" s="5"/>
      <c r="O5225" s="10"/>
      <c r="P5225" s="8"/>
    </row>
    <row r="5226" spans="1:16" s="2" customFormat="1" x14ac:dyDescent="0.15">
      <c r="A5226" s="3"/>
      <c r="B5226" s="3"/>
      <c r="J5226" s="3"/>
      <c r="K5226" s="5"/>
      <c r="L5226" s="8"/>
      <c r="N5226" s="5"/>
      <c r="O5226" s="10"/>
      <c r="P5226" s="8"/>
    </row>
    <row r="5227" spans="1:16" s="2" customFormat="1" x14ac:dyDescent="0.15">
      <c r="A5227" s="3"/>
      <c r="B5227" s="3"/>
      <c r="J5227" s="3"/>
      <c r="K5227" s="5"/>
      <c r="L5227" s="8"/>
      <c r="N5227" s="5"/>
      <c r="O5227" s="10"/>
      <c r="P5227" s="8"/>
    </row>
    <row r="5228" spans="1:16" s="2" customFormat="1" x14ac:dyDescent="0.15">
      <c r="A5228" s="3"/>
      <c r="B5228" s="3"/>
      <c r="J5228" s="3"/>
      <c r="K5228" s="5"/>
      <c r="L5228" s="8"/>
      <c r="N5228" s="5"/>
      <c r="O5228" s="10"/>
      <c r="P5228" s="8"/>
    </row>
    <row r="5229" spans="1:16" s="2" customFormat="1" x14ac:dyDescent="0.15">
      <c r="A5229" s="3"/>
      <c r="B5229" s="3"/>
      <c r="J5229" s="3"/>
      <c r="K5229" s="5"/>
      <c r="L5229" s="8"/>
      <c r="N5229" s="5"/>
      <c r="O5229" s="10"/>
      <c r="P5229" s="8"/>
    </row>
    <row r="5230" spans="1:16" s="2" customFormat="1" x14ac:dyDescent="0.15">
      <c r="A5230" s="3"/>
      <c r="B5230" s="3"/>
      <c r="J5230" s="3"/>
      <c r="K5230" s="5"/>
      <c r="L5230" s="8"/>
      <c r="N5230" s="5"/>
      <c r="O5230" s="10"/>
      <c r="P5230" s="8"/>
    </row>
    <row r="5231" spans="1:16" s="2" customFormat="1" x14ac:dyDescent="0.15">
      <c r="A5231" s="3"/>
      <c r="B5231" s="3"/>
      <c r="J5231" s="3"/>
      <c r="K5231" s="5"/>
      <c r="L5231" s="8"/>
      <c r="N5231" s="5"/>
      <c r="O5231" s="10"/>
      <c r="P5231" s="8"/>
    </row>
    <row r="5232" spans="1:16" s="2" customFormat="1" x14ac:dyDescent="0.15">
      <c r="A5232" s="3"/>
      <c r="B5232" s="3"/>
      <c r="J5232" s="3"/>
      <c r="K5232" s="5"/>
      <c r="L5232" s="8"/>
      <c r="N5232" s="5"/>
      <c r="O5232" s="10"/>
      <c r="P5232" s="8"/>
    </row>
    <row r="5233" spans="1:16" s="2" customFormat="1" x14ac:dyDescent="0.15">
      <c r="A5233" s="3"/>
      <c r="B5233" s="3"/>
      <c r="J5233" s="3"/>
      <c r="K5233" s="5"/>
      <c r="L5233" s="8"/>
      <c r="N5233" s="5"/>
      <c r="O5233" s="10"/>
      <c r="P5233" s="8"/>
    </row>
    <row r="5234" spans="1:16" s="2" customFormat="1" x14ac:dyDescent="0.15">
      <c r="A5234" s="3"/>
      <c r="B5234" s="3"/>
      <c r="J5234" s="3"/>
      <c r="K5234" s="5"/>
      <c r="L5234" s="8"/>
      <c r="N5234" s="5"/>
      <c r="O5234" s="10"/>
      <c r="P5234" s="8"/>
    </row>
    <row r="5235" spans="1:16" s="2" customFormat="1" x14ac:dyDescent="0.15">
      <c r="A5235" s="3"/>
      <c r="B5235" s="3"/>
      <c r="J5235" s="3"/>
      <c r="K5235" s="5"/>
      <c r="L5235" s="8"/>
      <c r="N5235" s="5"/>
      <c r="O5235" s="10"/>
      <c r="P5235" s="8"/>
    </row>
    <row r="5236" spans="1:16" s="2" customFormat="1" x14ac:dyDescent="0.15">
      <c r="A5236" s="3"/>
      <c r="B5236" s="3"/>
      <c r="J5236" s="3"/>
      <c r="K5236" s="5"/>
      <c r="L5236" s="8"/>
      <c r="N5236" s="5"/>
      <c r="O5236" s="10"/>
      <c r="P5236" s="8"/>
    </row>
    <row r="5237" spans="1:16" s="2" customFormat="1" x14ac:dyDescent="0.15">
      <c r="A5237" s="3"/>
      <c r="B5237" s="3"/>
      <c r="J5237" s="3"/>
      <c r="K5237" s="5"/>
      <c r="L5237" s="8"/>
      <c r="N5237" s="5"/>
      <c r="O5237" s="10"/>
      <c r="P5237" s="8"/>
    </row>
    <row r="5238" spans="1:16" s="2" customFormat="1" x14ac:dyDescent="0.15">
      <c r="A5238" s="3"/>
      <c r="B5238" s="3"/>
      <c r="J5238" s="3"/>
      <c r="K5238" s="5"/>
      <c r="L5238" s="8"/>
      <c r="N5238" s="5"/>
      <c r="O5238" s="10"/>
      <c r="P5238" s="8"/>
    </row>
    <row r="5239" spans="1:16" s="2" customFormat="1" x14ac:dyDescent="0.15">
      <c r="A5239" s="3"/>
      <c r="B5239" s="3"/>
      <c r="J5239" s="3"/>
      <c r="K5239" s="5"/>
      <c r="L5239" s="8"/>
      <c r="N5239" s="5"/>
      <c r="O5239" s="10"/>
      <c r="P5239" s="8"/>
    </row>
    <row r="5240" spans="1:16" s="2" customFormat="1" x14ac:dyDescent="0.15">
      <c r="A5240" s="3"/>
      <c r="B5240" s="3"/>
      <c r="J5240" s="3"/>
      <c r="K5240" s="5"/>
      <c r="L5240" s="8"/>
      <c r="N5240" s="5"/>
      <c r="O5240" s="10"/>
      <c r="P5240" s="8"/>
    </row>
    <row r="5241" spans="1:16" s="2" customFormat="1" x14ac:dyDescent="0.15">
      <c r="A5241" s="3"/>
      <c r="B5241" s="3"/>
      <c r="J5241" s="3"/>
      <c r="K5241" s="5"/>
      <c r="L5241" s="8"/>
      <c r="N5241" s="5"/>
      <c r="O5241" s="10"/>
      <c r="P5241" s="8"/>
    </row>
    <row r="5242" spans="1:16" s="2" customFormat="1" x14ac:dyDescent="0.15">
      <c r="A5242" s="3"/>
      <c r="B5242" s="3"/>
      <c r="J5242" s="3"/>
      <c r="K5242" s="5"/>
      <c r="L5242" s="8"/>
      <c r="N5242" s="5"/>
      <c r="O5242" s="10"/>
      <c r="P5242" s="8"/>
    </row>
    <row r="5243" spans="1:16" s="2" customFormat="1" x14ac:dyDescent="0.15">
      <c r="A5243" s="3"/>
      <c r="B5243" s="3"/>
      <c r="J5243" s="3"/>
      <c r="K5243" s="5"/>
      <c r="L5243" s="8"/>
      <c r="N5243" s="5"/>
      <c r="O5243" s="10"/>
      <c r="P5243" s="8"/>
    </row>
    <row r="5244" spans="1:16" s="2" customFormat="1" x14ac:dyDescent="0.15">
      <c r="A5244" s="3"/>
      <c r="B5244" s="3"/>
      <c r="J5244" s="3"/>
      <c r="K5244" s="5"/>
      <c r="L5244" s="8"/>
      <c r="N5244" s="5"/>
      <c r="O5244" s="10"/>
      <c r="P5244" s="8"/>
    </row>
    <row r="5245" spans="1:16" s="2" customFormat="1" x14ac:dyDescent="0.15">
      <c r="A5245" s="3"/>
      <c r="B5245" s="3"/>
      <c r="J5245" s="3"/>
      <c r="K5245" s="5"/>
      <c r="L5245" s="8"/>
      <c r="N5245" s="5"/>
      <c r="O5245" s="10"/>
      <c r="P5245" s="8"/>
    </row>
    <row r="5246" spans="1:16" s="2" customFormat="1" x14ac:dyDescent="0.15">
      <c r="A5246" s="3"/>
      <c r="B5246" s="3"/>
      <c r="J5246" s="3"/>
      <c r="K5246" s="5"/>
      <c r="L5246" s="8"/>
      <c r="N5246" s="5"/>
      <c r="O5246" s="10"/>
      <c r="P5246" s="8"/>
    </row>
    <row r="5247" spans="1:16" s="2" customFormat="1" x14ac:dyDescent="0.15">
      <c r="A5247" s="3"/>
      <c r="B5247" s="3"/>
      <c r="J5247" s="3"/>
      <c r="K5247" s="5"/>
      <c r="L5247" s="8"/>
      <c r="N5247" s="5"/>
      <c r="O5247" s="10"/>
      <c r="P5247" s="8"/>
    </row>
    <row r="5248" spans="1:16" s="2" customFormat="1" x14ac:dyDescent="0.15">
      <c r="A5248" s="3"/>
      <c r="B5248" s="3"/>
      <c r="J5248" s="3"/>
      <c r="K5248" s="5"/>
      <c r="L5248" s="8"/>
      <c r="N5248" s="5"/>
      <c r="O5248" s="10"/>
      <c r="P5248" s="8"/>
    </row>
    <row r="5249" spans="1:16" s="2" customFormat="1" x14ac:dyDescent="0.15">
      <c r="A5249" s="3"/>
      <c r="B5249" s="3"/>
      <c r="J5249" s="3"/>
      <c r="K5249" s="5"/>
      <c r="L5249" s="8"/>
      <c r="N5249" s="5"/>
      <c r="O5249" s="10"/>
      <c r="P5249" s="8"/>
    </row>
    <row r="5250" spans="1:16" s="2" customFormat="1" x14ac:dyDescent="0.15">
      <c r="A5250" s="3"/>
      <c r="B5250" s="3"/>
      <c r="J5250" s="3"/>
      <c r="K5250" s="5"/>
      <c r="L5250" s="8"/>
      <c r="N5250" s="5"/>
      <c r="O5250" s="10"/>
      <c r="P5250" s="8"/>
    </row>
    <row r="5251" spans="1:16" s="2" customFormat="1" x14ac:dyDescent="0.15">
      <c r="A5251" s="3"/>
      <c r="B5251" s="3"/>
      <c r="J5251" s="3"/>
      <c r="K5251" s="5"/>
      <c r="L5251" s="8"/>
      <c r="N5251" s="5"/>
      <c r="O5251" s="10"/>
      <c r="P5251" s="8"/>
    </row>
    <row r="5252" spans="1:16" s="2" customFormat="1" x14ac:dyDescent="0.15">
      <c r="A5252" s="3"/>
      <c r="B5252" s="3"/>
      <c r="J5252" s="3"/>
      <c r="K5252" s="5"/>
      <c r="L5252" s="8"/>
      <c r="N5252" s="5"/>
      <c r="O5252" s="10"/>
      <c r="P5252" s="8"/>
    </row>
    <row r="5253" spans="1:16" s="2" customFormat="1" x14ac:dyDescent="0.15">
      <c r="A5253" s="3"/>
      <c r="B5253" s="3"/>
      <c r="J5253" s="3"/>
      <c r="K5253" s="5"/>
      <c r="L5253" s="8"/>
      <c r="N5253" s="5"/>
      <c r="O5253" s="10"/>
      <c r="P5253" s="8"/>
    </row>
    <row r="5254" spans="1:16" s="2" customFormat="1" x14ac:dyDescent="0.15">
      <c r="A5254" s="3"/>
      <c r="B5254" s="3"/>
      <c r="J5254" s="3"/>
      <c r="K5254" s="5"/>
      <c r="L5254" s="8"/>
      <c r="N5254" s="5"/>
      <c r="O5254" s="10"/>
      <c r="P5254" s="8"/>
    </row>
    <row r="5255" spans="1:16" s="2" customFormat="1" x14ac:dyDescent="0.15">
      <c r="A5255" s="3"/>
      <c r="B5255" s="3"/>
      <c r="J5255" s="3"/>
      <c r="K5255" s="5"/>
      <c r="L5255" s="8"/>
      <c r="N5255" s="5"/>
      <c r="O5255" s="10"/>
      <c r="P5255" s="8"/>
    </row>
    <row r="5256" spans="1:16" s="2" customFormat="1" x14ac:dyDescent="0.15">
      <c r="A5256" s="3"/>
      <c r="B5256" s="3"/>
      <c r="J5256" s="3"/>
      <c r="K5256" s="5"/>
      <c r="L5256" s="8"/>
      <c r="N5256" s="5"/>
      <c r="O5256" s="10"/>
      <c r="P5256" s="8"/>
    </row>
    <row r="5257" spans="1:16" s="2" customFormat="1" x14ac:dyDescent="0.15">
      <c r="A5257" s="3"/>
      <c r="B5257" s="3"/>
      <c r="J5257" s="3"/>
      <c r="K5257" s="5"/>
      <c r="L5257" s="8"/>
      <c r="N5257" s="5"/>
      <c r="O5257" s="10"/>
      <c r="P5257" s="8"/>
    </row>
    <row r="5258" spans="1:16" s="2" customFormat="1" x14ac:dyDescent="0.15">
      <c r="A5258" s="3"/>
      <c r="B5258" s="3"/>
      <c r="J5258" s="3"/>
      <c r="K5258" s="5"/>
      <c r="L5258" s="8"/>
      <c r="N5258" s="5"/>
      <c r="O5258" s="10"/>
      <c r="P5258" s="8"/>
    </row>
    <row r="5259" spans="1:16" s="2" customFormat="1" x14ac:dyDescent="0.15">
      <c r="A5259" s="3"/>
      <c r="B5259" s="3"/>
      <c r="J5259" s="3"/>
      <c r="K5259" s="5"/>
      <c r="L5259" s="8"/>
      <c r="N5259" s="5"/>
      <c r="O5259" s="10"/>
      <c r="P5259" s="8"/>
    </row>
    <row r="5260" spans="1:16" s="2" customFormat="1" x14ac:dyDescent="0.15">
      <c r="A5260" s="3"/>
      <c r="B5260" s="3"/>
      <c r="J5260" s="3"/>
      <c r="K5260" s="5"/>
      <c r="L5260" s="8"/>
      <c r="N5260" s="5"/>
      <c r="O5260" s="10"/>
      <c r="P5260" s="8"/>
    </row>
    <row r="5261" spans="1:16" s="2" customFormat="1" x14ac:dyDescent="0.15">
      <c r="A5261" s="3"/>
      <c r="B5261" s="3"/>
      <c r="J5261" s="3"/>
      <c r="K5261" s="5"/>
      <c r="L5261" s="8"/>
      <c r="N5261" s="5"/>
      <c r="O5261" s="10"/>
      <c r="P5261" s="8"/>
    </row>
    <row r="5262" spans="1:16" s="2" customFormat="1" x14ac:dyDescent="0.15">
      <c r="A5262" s="3"/>
      <c r="B5262" s="3"/>
      <c r="J5262" s="3"/>
      <c r="K5262" s="5"/>
      <c r="L5262" s="8"/>
      <c r="N5262" s="5"/>
      <c r="O5262" s="10"/>
      <c r="P5262" s="8"/>
    </row>
    <row r="5263" spans="1:16" s="2" customFormat="1" x14ac:dyDescent="0.15">
      <c r="A5263" s="3"/>
      <c r="B5263" s="3"/>
      <c r="J5263" s="3"/>
      <c r="K5263" s="5"/>
      <c r="L5263" s="8"/>
      <c r="N5263" s="5"/>
      <c r="O5263" s="10"/>
      <c r="P5263" s="8"/>
    </row>
    <row r="5264" spans="1:16" s="2" customFormat="1" x14ac:dyDescent="0.15">
      <c r="A5264" s="3"/>
      <c r="B5264" s="3"/>
      <c r="J5264" s="3"/>
      <c r="K5264" s="5"/>
      <c r="L5264" s="8"/>
      <c r="N5264" s="5"/>
      <c r="O5264" s="10"/>
      <c r="P5264" s="8"/>
    </row>
    <row r="5265" spans="1:16" s="2" customFormat="1" x14ac:dyDescent="0.15">
      <c r="A5265" s="3"/>
      <c r="B5265" s="3"/>
      <c r="J5265" s="3"/>
      <c r="K5265" s="5"/>
      <c r="L5265" s="8"/>
      <c r="N5265" s="5"/>
      <c r="O5265" s="10"/>
      <c r="P5265" s="8"/>
    </row>
    <row r="5266" spans="1:16" s="2" customFormat="1" x14ac:dyDescent="0.15">
      <c r="A5266" s="3"/>
      <c r="B5266" s="3"/>
      <c r="J5266" s="3"/>
      <c r="K5266" s="5"/>
      <c r="L5266" s="8"/>
      <c r="N5266" s="5"/>
      <c r="O5266" s="10"/>
      <c r="P5266" s="8"/>
    </row>
    <row r="5267" spans="1:16" s="2" customFormat="1" x14ac:dyDescent="0.15">
      <c r="A5267" s="3"/>
      <c r="B5267" s="3"/>
      <c r="J5267" s="3"/>
      <c r="K5267" s="5"/>
      <c r="L5267" s="8"/>
      <c r="N5267" s="5"/>
      <c r="O5267" s="10"/>
      <c r="P5267" s="8"/>
    </row>
    <row r="5268" spans="1:16" s="2" customFormat="1" x14ac:dyDescent="0.15">
      <c r="A5268" s="3"/>
      <c r="B5268" s="3"/>
      <c r="J5268" s="3"/>
      <c r="K5268" s="5"/>
      <c r="L5268" s="8"/>
      <c r="N5268" s="5"/>
      <c r="O5268" s="10"/>
      <c r="P5268" s="8"/>
    </row>
    <row r="5269" spans="1:16" s="2" customFormat="1" x14ac:dyDescent="0.15">
      <c r="A5269" s="3"/>
      <c r="B5269" s="3"/>
      <c r="J5269" s="3"/>
      <c r="K5269" s="5"/>
      <c r="L5269" s="8"/>
      <c r="N5269" s="5"/>
      <c r="O5269" s="10"/>
      <c r="P5269" s="8"/>
    </row>
    <row r="5270" spans="1:16" s="2" customFormat="1" x14ac:dyDescent="0.15">
      <c r="A5270" s="3"/>
      <c r="B5270" s="3"/>
      <c r="J5270" s="3"/>
      <c r="K5270" s="5"/>
      <c r="L5270" s="8"/>
      <c r="N5270" s="5"/>
      <c r="O5270" s="10"/>
      <c r="P5270" s="8"/>
    </row>
    <row r="5271" spans="1:16" s="2" customFormat="1" x14ac:dyDescent="0.15">
      <c r="A5271" s="3"/>
      <c r="B5271" s="3"/>
      <c r="J5271" s="3"/>
      <c r="K5271" s="5"/>
      <c r="L5271" s="8"/>
      <c r="N5271" s="5"/>
      <c r="O5271" s="10"/>
      <c r="P5271" s="8"/>
    </row>
    <row r="5272" spans="1:16" s="2" customFormat="1" x14ac:dyDescent="0.15">
      <c r="A5272" s="3"/>
      <c r="B5272" s="3"/>
      <c r="J5272" s="3"/>
      <c r="K5272" s="5"/>
      <c r="L5272" s="8"/>
      <c r="N5272" s="5"/>
      <c r="O5272" s="10"/>
      <c r="P5272" s="8"/>
    </row>
    <row r="5273" spans="1:16" s="2" customFormat="1" x14ac:dyDescent="0.15">
      <c r="A5273" s="3"/>
      <c r="B5273" s="3"/>
      <c r="J5273" s="3"/>
      <c r="K5273" s="5"/>
      <c r="L5273" s="8"/>
      <c r="N5273" s="5"/>
      <c r="O5273" s="10"/>
      <c r="P5273" s="8"/>
    </row>
    <row r="5274" spans="1:16" s="2" customFormat="1" x14ac:dyDescent="0.15">
      <c r="A5274" s="3"/>
      <c r="B5274" s="3"/>
      <c r="J5274" s="3"/>
      <c r="K5274" s="5"/>
      <c r="L5274" s="8"/>
      <c r="N5274" s="5"/>
      <c r="O5274" s="10"/>
      <c r="P5274" s="8"/>
    </row>
    <row r="5275" spans="1:16" s="2" customFormat="1" x14ac:dyDescent="0.15">
      <c r="A5275" s="3"/>
      <c r="B5275" s="3"/>
      <c r="J5275" s="3"/>
      <c r="K5275" s="5"/>
      <c r="L5275" s="8"/>
      <c r="N5275" s="5"/>
      <c r="O5275" s="10"/>
      <c r="P5275" s="8"/>
    </row>
    <row r="5276" spans="1:16" s="2" customFormat="1" x14ac:dyDescent="0.15">
      <c r="A5276" s="3"/>
      <c r="B5276" s="3"/>
      <c r="J5276" s="3"/>
      <c r="K5276" s="5"/>
      <c r="L5276" s="8"/>
      <c r="N5276" s="5"/>
      <c r="O5276" s="10"/>
      <c r="P5276" s="8"/>
    </row>
    <row r="5277" spans="1:16" s="2" customFormat="1" x14ac:dyDescent="0.15">
      <c r="A5277" s="3"/>
      <c r="B5277" s="3"/>
      <c r="J5277" s="3"/>
      <c r="K5277" s="5"/>
      <c r="L5277" s="8"/>
      <c r="N5277" s="5"/>
      <c r="O5277" s="10"/>
      <c r="P5277" s="8"/>
    </row>
    <row r="5278" spans="1:16" s="2" customFormat="1" x14ac:dyDescent="0.15">
      <c r="A5278" s="3"/>
      <c r="B5278" s="3"/>
      <c r="J5278" s="3"/>
      <c r="K5278" s="5"/>
      <c r="L5278" s="8"/>
      <c r="N5278" s="5"/>
      <c r="O5278" s="10"/>
      <c r="P5278" s="8"/>
    </row>
    <row r="5279" spans="1:16" s="2" customFormat="1" x14ac:dyDescent="0.15">
      <c r="A5279" s="3"/>
      <c r="B5279" s="3"/>
      <c r="J5279" s="3"/>
      <c r="K5279" s="5"/>
      <c r="L5279" s="8"/>
      <c r="N5279" s="5"/>
      <c r="O5279" s="10"/>
      <c r="P5279" s="8"/>
    </row>
    <row r="5280" spans="1:16" s="2" customFormat="1" x14ac:dyDescent="0.15">
      <c r="A5280" s="3"/>
      <c r="B5280" s="3"/>
      <c r="J5280" s="3"/>
      <c r="K5280" s="5"/>
      <c r="L5280" s="8"/>
      <c r="N5280" s="5"/>
      <c r="O5280" s="10"/>
      <c r="P5280" s="8"/>
    </row>
    <row r="5281" spans="1:16" s="2" customFormat="1" x14ac:dyDescent="0.15">
      <c r="A5281" s="3"/>
      <c r="B5281" s="3"/>
      <c r="J5281" s="3"/>
      <c r="K5281" s="5"/>
      <c r="L5281" s="8"/>
      <c r="N5281" s="5"/>
      <c r="O5281" s="10"/>
      <c r="P5281" s="8"/>
    </row>
    <row r="5282" spans="1:16" s="2" customFormat="1" x14ac:dyDescent="0.15">
      <c r="A5282" s="3"/>
      <c r="B5282" s="3"/>
      <c r="J5282" s="3"/>
      <c r="K5282" s="5"/>
      <c r="L5282" s="8"/>
      <c r="N5282" s="5"/>
      <c r="O5282" s="10"/>
      <c r="P5282" s="8"/>
    </row>
    <row r="5283" spans="1:16" s="2" customFormat="1" x14ac:dyDescent="0.15">
      <c r="A5283" s="3"/>
      <c r="B5283" s="3"/>
      <c r="J5283" s="3"/>
      <c r="K5283" s="5"/>
      <c r="L5283" s="8"/>
      <c r="N5283" s="5"/>
      <c r="O5283" s="10"/>
      <c r="P5283" s="8"/>
    </row>
    <row r="5284" spans="1:16" s="2" customFormat="1" x14ac:dyDescent="0.15">
      <c r="A5284" s="3"/>
      <c r="B5284" s="3"/>
      <c r="J5284" s="3"/>
      <c r="K5284" s="5"/>
      <c r="L5284" s="8"/>
      <c r="N5284" s="5"/>
      <c r="O5284" s="10"/>
      <c r="P5284" s="8"/>
    </row>
    <row r="5285" spans="1:16" s="2" customFormat="1" x14ac:dyDescent="0.15">
      <c r="A5285" s="3"/>
      <c r="B5285" s="3"/>
      <c r="J5285" s="3"/>
      <c r="K5285" s="5"/>
      <c r="L5285" s="8"/>
      <c r="N5285" s="5"/>
      <c r="O5285" s="10"/>
      <c r="P5285" s="8"/>
    </row>
    <row r="5286" spans="1:16" s="2" customFormat="1" x14ac:dyDescent="0.15">
      <c r="A5286" s="3"/>
      <c r="B5286" s="3"/>
      <c r="J5286" s="3"/>
      <c r="K5286" s="5"/>
      <c r="L5286" s="8"/>
      <c r="N5286" s="5"/>
      <c r="O5286" s="10"/>
      <c r="P5286" s="8"/>
    </row>
    <row r="5287" spans="1:16" s="2" customFormat="1" x14ac:dyDescent="0.15">
      <c r="A5287" s="3"/>
      <c r="B5287" s="3"/>
      <c r="J5287" s="3"/>
      <c r="K5287" s="5"/>
      <c r="L5287" s="8"/>
      <c r="N5287" s="5"/>
      <c r="O5287" s="10"/>
      <c r="P5287" s="8"/>
    </row>
    <row r="5288" spans="1:16" s="2" customFormat="1" x14ac:dyDescent="0.15">
      <c r="A5288" s="3"/>
      <c r="B5288" s="3"/>
      <c r="J5288" s="3"/>
      <c r="K5288" s="5"/>
      <c r="L5288" s="8"/>
      <c r="N5288" s="5"/>
      <c r="O5288" s="10"/>
      <c r="P5288" s="8"/>
    </row>
    <row r="5289" spans="1:16" s="2" customFormat="1" x14ac:dyDescent="0.15">
      <c r="A5289" s="3"/>
      <c r="B5289" s="3"/>
      <c r="J5289" s="3"/>
      <c r="K5289" s="5"/>
      <c r="L5289" s="8"/>
      <c r="N5289" s="5"/>
      <c r="O5289" s="10"/>
      <c r="P5289" s="8"/>
    </row>
    <row r="5290" spans="1:16" s="2" customFormat="1" x14ac:dyDescent="0.15">
      <c r="A5290" s="3"/>
      <c r="B5290" s="3"/>
      <c r="J5290" s="3"/>
      <c r="K5290" s="5"/>
      <c r="L5290" s="8"/>
      <c r="N5290" s="5"/>
      <c r="O5290" s="10"/>
      <c r="P5290" s="8"/>
    </row>
    <row r="5291" spans="1:16" s="2" customFormat="1" x14ac:dyDescent="0.15">
      <c r="A5291" s="3"/>
      <c r="B5291" s="3"/>
      <c r="J5291" s="3"/>
      <c r="K5291" s="5"/>
      <c r="L5291" s="8"/>
      <c r="N5291" s="5"/>
      <c r="O5291" s="10"/>
      <c r="P5291" s="8"/>
    </row>
    <row r="5292" spans="1:16" s="2" customFormat="1" x14ac:dyDescent="0.15">
      <c r="A5292" s="3"/>
      <c r="B5292" s="3"/>
      <c r="J5292" s="3"/>
      <c r="K5292" s="5"/>
      <c r="L5292" s="8"/>
      <c r="N5292" s="5"/>
      <c r="O5292" s="10"/>
      <c r="P5292" s="8"/>
    </row>
    <row r="5293" spans="1:16" s="2" customFormat="1" x14ac:dyDescent="0.15">
      <c r="A5293" s="3"/>
      <c r="B5293" s="3"/>
      <c r="J5293" s="3"/>
      <c r="K5293" s="5"/>
      <c r="L5293" s="8"/>
      <c r="N5293" s="5"/>
      <c r="O5293" s="10"/>
      <c r="P5293" s="8"/>
    </row>
    <row r="5294" spans="1:16" s="2" customFormat="1" x14ac:dyDescent="0.15">
      <c r="A5294" s="3"/>
      <c r="B5294" s="3"/>
      <c r="J5294" s="3"/>
      <c r="K5294" s="5"/>
      <c r="L5294" s="8"/>
      <c r="N5294" s="5"/>
      <c r="O5294" s="10"/>
      <c r="P5294" s="8"/>
    </row>
    <row r="5295" spans="1:16" s="2" customFormat="1" x14ac:dyDescent="0.15">
      <c r="A5295" s="3"/>
      <c r="B5295" s="3"/>
      <c r="J5295" s="3"/>
      <c r="K5295" s="5"/>
      <c r="L5295" s="8"/>
      <c r="N5295" s="5"/>
      <c r="O5295" s="10"/>
      <c r="P5295" s="8"/>
    </row>
    <row r="5296" spans="1:16" s="2" customFormat="1" x14ac:dyDescent="0.15">
      <c r="A5296" s="3"/>
      <c r="B5296" s="3"/>
      <c r="J5296" s="3"/>
      <c r="K5296" s="5"/>
      <c r="L5296" s="8"/>
      <c r="N5296" s="5"/>
      <c r="O5296" s="10"/>
      <c r="P5296" s="8"/>
    </row>
    <row r="5297" spans="1:16" s="2" customFormat="1" x14ac:dyDescent="0.15">
      <c r="A5297" s="3"/>
      <c r="B5297" s="3"/>
      <c r="J5297" s="3"/>
      <c r="K5297" s="5"/>
      <c r="L5297" s="8"/>
      <c r="N5297" s="5"/>
      <c r="O5297" s="10"/>
      <c r="P5297" s="8"/>
    </row>
    <row r="5298" spans="1:16" s="2" customFormat="1" x14ac:dyDescent="0.15">
      <c r="A5298" s="3"/>
      <c r="B5298" s="3"/>
      <c r="J5298" s="3"/>
      <c r="K5298" s="5"/>
      <c r="L5298" s="8"/>
      <c r="N5298" s="5"/>
      <c r="O5298" s="10"/>
      <c r="P5298" s="8"/>
    </row>
    <row r="5299" spans="1:16" s="2" customFormat="1" x14ac:dyDescent="0.15">
      <c r="A5299" s="3"/>
      <c r="B5299" s="3"/>
      <c r="J5299" s="3"/>
      <c r="K5299" s="5"/>
      <c r="L5299" s="8"/>
      <c r="N5299" s="5"/>
      <c r="O5299" s="10"/>
      <c r="P5299" s="8"/>
    </row>
    <row r="5300" spans="1:16" s="2" customFormat="1" x14ac:dyDescent="0.15">
      <c r="A5300" s="3"/>
      <c r="B5300" s="3"/>
      <c r="J5300" s="3"/>
      <c r="K5300" s="5"/>
      <c r="L5300" s="8"/>
      <c r="N5300" s="5"/>
      <c r="O5300" s="10"/>
      <c r="P5300" s="8"/>
    </row>
    <row r="5301" spans="1:16" s="2" customFormat="1" x14ac:dyDescent="0.15">
      <c r="A5301" s="3"/>
      <c r="B5301" s="3"/>
      <c r="J5301" s="3"/>
      <c r="K5301" s="5"/>
      <c r="L5301" s="8"/>
      <c r="N5301" s="5"/>
      <c r="O5301" s="10"/>
      <c r="P5301" s="8"/>
    </row>
    <row r="5302" spans="1:16" s="2" customFormat="1" x14ac:dyDescent="0.15">
      <c r="A5302" s="3"/>
      <c r="B5302" s="3"/>
      <c r="J5302" s="3"/>
      <c r="K5302" s="5"/>
      <c r="L5302" s="8"/>
      <c r="N5302" s="5"/>
      <c r="O5302" s="10"/>
      <c r="P5302" s="8"/>
    </row>
    <row r="5303" spans="1:16" s="2" customFormat="1" x14ac:dyDescent="0.15">
      <c r="A5303" s="3"/>
      <c r="B5303" s="3"/>
      <c r="J5303" s="3"/>
      <c r="K5303" s="5"/>
      <c r="L5303" s="8"/>
      <c r="N5303" s="5"/>
      <c r="O5303" s="10"/>
      <c r="P5303" s="8"/>
    </row>
    <row r="5304" spans="1:16" s="2" customFormat="1" x14ac:dyDescent="0.15">
      <c r="A5304" s="3"/>
      <c r="B5304" s="3"/>
      <c r="J5304" s="3"/>
      <c r="K5304" s="5"/>
      <c r="L5304" s="8"/>
      <c r="N5304" s="5"/>
      <c r="O5304" s="10"/>
      <c r="P5304" s="8"/>
    </row>
    <row r="5305" spans="1:16" s="2" customFormat="1" x14ac:dyDescent="0.15">
      <c r="A5305" s="3"/>
      <c r="B5305" s="3"/>
      <c r="J5305" s="3"/>
      <c r="K5305" s="5"/>
      <c r="L5305" s="8"/>
      <c r="N5305" s="5"/>
      <c r="O5305" s="10"/>
      <c r="P5305" s="8"/>
    </row>
    <row r="5306" spans="1:16" s="2" customFormat="1" x14ac:dyDescent="0.15">
      <c r="A5306" s="3"/>
      <c r="B5306" s="3"/>
      <c r="J5306" s="3"/>
      <c r="K5306" s="5"/>
      <c r="L5306" s="8"/>
      <c r="N5306" s="5"/>
      <c r="O5306" s="10"/>
      <c r="P5306" s="8"/>
    </row>
    <row r="5307" spans="1:16" s="2" customFormat="1" x14ac:dyDescent="0.15">
      <c r="A5307" s="3"/>
      <c r="B5307" s="3"/>
      <c r="J5307" s="3"/>
      <c r="K5307" s="5"/>
      <c r="L5307" s="8"/>
      <c r="N5307" s="5"/>
      <c r="O5307" s="10"/>
      <c r="P5307" s="8"/>
    </row>
    <row r="5308" spans="1:16" s="2" customFormat="1" x14ac:dyDescent="0.15">
      <c r="A5308" s="3"/>
      <c r="B5308" s="3"/>
      <c r="J5308" s="3"/>
      <c r="K5308" s="5"/>
      <c r="L5308" s="8"/>
      <c r="N5308" s="5"/>
      <c r="O5308" s="10"/>
      <c r="P5308" s="8"/>
    </row>
    <row r="5309" spans="1:16" s="2" customFormat="1" x14ac:dyDescent="0.15">
      <c r="A5309" s="3"/>
      <c r="B5309" s="3"/>
      <c r="J5309" s="3"/>
      <c r="K5309" s="5"/>
      <c r="L5309" s="8"/>
      <c r="N5309" s="5"/>
      <c r="O5309" s="10"/>
      <c r="P5309" s="8"/>
    </row>
    <row r="5310" spans="1:16" s="2" customFormat="1" x14ac:dyDescent="0.15">
      <c r="A5310" s="3"/>
      <c r="B5310" s="3"/>
      <c r="J5310" s="3"/>
      <c r="K5310" s="5"/>
      <c r="L5310" s="8"/>
      <c r="N5310" s="5"/>
      <c r="O5310" s="10"/>
      <c r="P5310" s="8"/>
    </row>
    <row r="5311" spans="1:16" s="2" customFormat="1" x14ac:dyDescent="0.15">
      <c r="A5311" s="3"/>
      <c r="B5311" s="3"/>
      <c r="J5311" s="3"/>
      <c r="K5311" s="5"/>
      <c r="L5311" s="8"/>
      <c r="N5311" s="5"/>
      <c r="O5311" s="10"/>
      <c r="P5311" s="8"/>
    </row>
    <row r="5312" spans="1:16" s="2" customFormat="1" x14ac:dyDescent="0.15">
      <c r="A5312" s="3"/>
      <c r="B5312" s="3"/>
      <c r="J5312" s="3"/>
      <c r="K5312" s="5"/>
      <c r="L5312" s="8"/>
      <c r="N5312" s="5"/>
      <c r="O5312" s="10"/>
      <c r="P5312" s="8"/>
    </row>
    <row r="5313" spans="1:16" s="2" customFormat="1" x14ac:dyDescent="0.15">
      <c r="A5313" s="3"/>
      <c r="B5313" s="3"/>
      <c r="J5313" s="3"/>
      <c r="K5313" s="5"/>
      <c r="L5313" s="8"/>
      <c r="N5313" s="5"/>
      <c r="O5313" s="10"/>
      <c r="P5313" s="8"/>
    </row>
    <row r="5314" spans="1:16" s="2" customFormat="1" x14ac:dyDescent="0.15">
      <c r="A5314" s="3"/>
      <c r="B5314" s="3"/>
      <c r="J5314" s="3"/>
      <c r="K5314" s="5"/>
      <c r="L5314" s="8"/>
      <c r="N5314" s="5"/>
      <c r="O5314" s="10"/>
      <c r="P5314" s="8"/>
    </row>
    <row r="5315" spans="1:16" s="2" customFormat="1" x14ac:dyDescent="0.15">
      <c r="A5315" s="3"/>
      <c r="B5315" s="3"/>
      <c r="J5315" s="3"/>
      <c r="K5315" s="5"/>
      <c r="L5315" s="8"/>
      <c r="N5315" s="5"/>
      <c r="O5315" s="10"/>
      <c r="P5315" s="8"/>
    </row>
    <row r="5316" spans="1:16" s="2" customFormat="1" x14ac:dyDescent="0.15">
      <c r="A5316" s="3"/>
      <c r="B5316" s="3"/>
      <c r="J5316" s="3"/>
      <c r="K5316" s="5"/>
      <c r="L5316" s="8"/>
      <c r="N5316" s="5"/>
      <c r="O5316" s="10"/>
      <c r="P5316" s="8"/>
    </row>
    <row r="5317" spans="1:16" s="2" customFormat="1" x14ac:dyDescent="0.15">
      <c r="A5317" s="3"/>
      <c r="B5317" s="3"/>
      <c r="J5317" s="3"/>
      <c r="K5317" s="5"/>
      <c r="L5317" s="8"/>
      <c r="N5317" s="5"/>
      <c r="O5317" s="10"/>
      <c r="P5317" s="8"/>
    </row>
    <row r="5318" spans="1:16" s="2" customFormat="1" x14ac:dyDescent="0.15">
      <c r="A5318" s="3"/>
      <c r="B5318" s="3"/>
      <c r="J5318" s="3"/>
      <c r="K5318" s="5"/>
      <c r="L5318" s="8"/>
      <c r="N5318" s="5"/>
      <c r="O5318" s="10"/>
      <c r="P5318" s="8"/>
    </row>
    <row r="5319" spans="1:16" s="2" customFormat="1" x14ac:dyDescent="0.15">
      <c r="A5319" s="3"/>
      <c r="B5319" s="3"/>
      <c r="J5319" s="3"/>
      <c r="K5319" s="5"/>
      <c r="L5319" s="8"/>
      <c r="N5319" s="5"/>
      <c r="O5319" s="10"/>
      <c r="P5319" s="8"/>
    </row>
    <row r="5320" spans="1:16" s="2" customFormat="1" x14ac:dyDescent="0.15">
      <c r="A5320" s="3"/>
      <c r="B5320" s="3"/>
      <c r="J5320" s="3"/>
      <c r="K5320" s="5"/>
      <c r="L5320" s="8"/>
      <c r="N5320" s="5"/>
      <c r="O5320" s="10"/>
      <c r="P5320" s="8"/>
    </row>
    <row r="5321" spans="1:16" s="2" customFormat="1" x14ac:dyDescent="0.15">
      <c r="A5321" s="3"/>
      <c r="B5321" s="3"/>
      <c r="J5321" s="3"/>
      <c r="K5321" s="5"/>
      <c r="L5321" s="8"/>
      <c r="N5321" s="5"/>
      <c r="O5321" s="10"/>
      <c r="P5321" s="8"/>
    </row>
    <row r="5322" spans="1:16" s="2" customFormat="1" x14ac:dyDescent="0.15">
      <c r="A5322" s="3"/>
      <c r="B5322" s="3"/>
      <c r="J5322" s="3"/>
      <c r="K5322" s="5"/>
      <c r="L5322" s="8"/>
      <c r="N5322" s="5"/>
      <c r="O5322" s="10"/>
      <c r="P5322" s="8"/>
    </row>
    <row r="5323" spans="1:16" s="2" customFormat="1" x14ac:dyDescent="0.15">
      <c r="A5323" s="3"/>
      <c r="B5323" s="3"/>
      <c r="J5323" s="3"/>
      <c r="K5323" s="5"/>
      <c r="L5323" s="8"/>
      <c r="N5323" s="5"/>
      <c r="O5323" s="10"/>
      <c r="P5323" s="8"/>
    </row>
    <row r="5324" spans="1:16" s="2" customFormat="1" x14ac:dyDescent="0.15">
      <c r="A5324" s="3"/>
      <c r="B5324" s="3"/>
      <c r="J5324" s="3"/>
      <c r="K5324" s="5"/>
      <c r="L5324" s="8"/>
      <c r="N5324" s="5"/>
      <c r="O5324" s="10"/>
      <c r="P5324" s="8"/>
    </row>
    <row r="5325" spans="1:16" s="2" customFormat="1" x14ac:dyDescent="0.15">
      <c r="A5325" s="3"/>
      <c r="B5325" s="3"/>
      <c r="J5325" s="3"/>
      <c r="K5325" s="5"/>
      <c r="L5325" s="8"/>
      <c r="N5325" s="5"/>
      <c r="O5325" s="10"/>
      <c r="P5325" s="8"/>
    </row>
    <row r="5326" spans="1:16" s="2" customFormat="1" x14ac:dyDescent="0.15">
      <c r="A5326" s="3"/>
      <c r="B5326" s="3"/>
      <c r="J5326" s="3"/>
      <c r="K5326" s="5"/>
      <c r="L5326" s="8"/>
      <c r="N5326" s="5"/>
      <c r="O5326" s="10"/>
      <c r="P5326" s="8"/>
    </row>
    <row r="5327" spans="1:16" s="2" customFormat="1" x14ac:dyDescent="0.15">
      <c r="A5327" s="3"/>
      <c r="B5327" s="3"/>
      <c r="J5327" s="3"/>
      <c r="K5327" s="5"/>
      <c r="L5327" s="8"/>
      <c r="N5327" s="5"/>
      <c r="O5327" s="10"/>
      <c r="P5327" s="8"/>
    </row>
    <row r="5328" spans="1:16" s="2" customFormat="1" x14ac:dyDescent="0.15">
      <c r="A5328" s="3"/>
      <c r="B5328" s="3"/>
      <c r="J5328" s="3"/>
      <c r="K5328" s="5"/>
      <c r="L5328" s="8"/>
      <c r="N5328" s="5"/>
      <c r="O5328" s="10"/>
      <c r="P5328" s="8"/>
    </row>
    <row r="5329" spans="1:16" s="2" customFormat="1" x14ac:dyDescent="0.15">
      <c r="A5329" s="3"/>
      <c r="B5329" s="3"/>
      <c r="J5329" s="3"/>
      <c r="K5329" s="5"/>
      <c r="L5329" s="8"/>
      <c r="N5329" s="5"/>
      <c r="O5329" s="10"/>
      <c r="P5329" s="8"/>
    </row>
    <row r="5330" spans="1:16" s="2" customFormat="1" x14ac:dyDescent="0.15">
      <c r="A5330" s="3"/>
      <c r="B5330" s="3"/>
      <c r="J5330" s="3"/>
      <c r="K5330" s="5"/>
      <c r="L5330" s="8"/>
      <c r="N5330" s="5"/>
      <c r="O5330" s="10"/>
      <c r="P5330" s="8"/>
    </row>
    <row r="5331" spans="1:16" s="2" customFormat="1" x14ac:dyDescent="0.15">
      <c r="A5331" s="3"/>
      <c r="B5331" s="3"/>
      <c r="J5331" s="3"/>
      <c r="K5331" s="5"/>
      <c r="L5331" s="8"/>
      <c r="N5331" s="5"/>
      <c r="O5331" s="10"/>
      <c r="P5331" s="8"/>
    </row>
    <row r="5332" spans="1:16" s="2" customFormat="1" x14ac:dyDescent="0.15">
      <c r="A5332" s="3"/>
      <c r="B5332" s="3"/>
      <c r="J5332" s="3"/>
      <c r="K5332" s="5"/>
      <c r="L5332" s="8"/>
      <c r="N5332" s="5"/>
      <c r="O5332" s="10"/>
      <c r="P5332" s="8"/>
    </row>
    <row r="5333" spans="1:16" s="2" customFormat="1" x14ac:dyDescent="0.15">
      <c r="A5333" s="3"/>
      <c r="B5333" s="3"/>
      <c r="J5333" s="3"/>
      <c r="K5333" s="5"/>
      <c r="L5333" s="8"/>
      <c r="N5333" s="5"/>
      <c r="O5333" s="10"/>
      <c r="P5333" s="8"/>
    </row>
    <row r="5334" spans="1:16" s="2" customFormat="1" x14ac:dyDescent="0.15">
      <c r="A5334" s="3"/>
      <c r="B5334" s="3"/>
      <c r="J5334" s="3"/>
      <c r="K5334" s="5"/>
      <c r="L5334" s="8"/>
      <c r="N5334" s="5"/>
      <c r="O5334" s="10"/>
      <c r="P5334" s="8"/>
    </row>
    <row r="5335" spans="1:16" s="2" customFormat="1" x14ac:dyDescent="0.15">
      <c r="A5335" s="3"/>
      <c r="B5335" s="3"/>
      <c r="J5335" s="3"/>
      <c r="K5335" s="5"/>
      <c r="L5335" s="8"/>
      <c r="N5335" s="5"/>
      <c r="O5335" s="10"/>
      <c r="P5335" s="8"/>
    </row>
    <row r="5336" spans="1:16" s="2" customFormat="1" x14ac:dyDescent="0.15">
      <c r="A5336" s="3"/>
      <c r="B5336" s="3"/>
      <c r="J5336" s="3"/>
      <c r="K5336" s="5"/>
      <c r="L5336" s="8"/>
      <c r="N5336" s="5"/>
      <c r="O5336" s="10"/>
      <c r="P5336" s="8"/>
    </row>
    <row r="5337" spans="1:16" s="2" customFormat="1" x14ac:dyDescent="0.15">
      <c r="A5337" s="3"/>
      <c r="B5337" s="3"/>
      <c r="J5337" s="3"/>
      <c r="K5337" s="5"/>
      <c r="L5337" s="8"/>
      <c r="N5337" s="5"/>
      <c r="O5337" s="10"/>
      <c r="P5337" s="8"/>
    </row>
    <row r="5338" spans="1:16" s="2" customFormat="1" x14ac:dyDescent="0.15">
      <c r="A5338" s="3"/>
      <c r="B5338" s="3"/>
      <c r="J5338" s="3"/>
      <c r="K5338" s="5"/>
      <c r="L5338" s="8"/>
      <c r="N5338" s="5"/>
      <c r="O5338" s="10"/>
      <c r="P5338" s="8"/>
    </row>
    <row r="5339" spans="1:16" s="2" customFormat="1" x14ac:dyDescent="0.15">
      <c r="A5339" s="3"/>
      <c r="B5339" s="3"/>
      <c r="J5339" s="3"/>
      <c r="K5339" s="5"/>
      <c r="L5339" s="8"/>
      <c r="N5339" s="5"/>
      <c r="O5339" s="10"/>
      <c r="P5339" s="8"/>
    </row>
    <row r="5340" spans="1:16" s="2" customFormat="1" x14ac:dyDescent="0.15">
      <c r="A5340" s="3"/>
      <c r="B5340" s="3"/>
      <c r="J5340" s="3"/>
      <c r="K5340" s="5"/>
      <c r="L5340" s="8"/>
      <c r="N5340" s="5"/>
      <c r="O5340" s="10"/>
      <c r="P5340" s="8"/>
    </row>
    <row r="5341" spans="1:16" s="2" customFormat="1" x14ac:dyDescent="0.15">
      <c r="A5341" s="3"/>
      <c r="B5341" s="3"/>
      <c r="J5341" s="3"/>
      <c r="K5341" s="5"/>
      <c r="L5341" s="8"/>
      <c r="N5341" s="5"/>
      <c r="O5341" s="10"/>
      <c r="P5341" s="8"/>
    </row>
    <row r="5342" spans="1:16" s="2" customFormat="1" x14ac:dyDescent="0.15">
      <c r="A5342" s="3"/>
      <c r="B5342" s="3"/>
      <c r="J5342" s="3"/>
      <c r="K5342" s="5"/>
      <c r="L5342" s="8"/>
      <c r="N5342" s="5"/>
      <c r="O5342" s="10"/>
      <c r="P5342" s="8"/>
    </row>
    <row r="5343" spans="1:16" s="2" customFormat="1" x14ac:dyDescent="0.15">
      <c r="A5343" s="3"/>
      <c r="B5343" s="3"/>
      <c r="J5343" s="3"/>
      <c r="K5343" s="5"/>
      <c r="L5343" s="8"/>
      <c r="N5343" s="5"/>
      <c r="O5343" s="10"/>
      <c r="P5343" s="8"/>
    </row>
    <row r="5344" spans="1:16" s="2" customFormat="1" x14ac:dyDescent="0.15">
      <c r="A5344" s="3"/>
      <c r="B5344" s="3"/>
      <c r="J5344" s="3"/>
      <c r="K5344" s="5"/>
      <c r="L5344" s="8"/>
      <c r="N5344" s="5"/>
      <c r="O5344" s="10"/>
      <c r="P5344" s="8"/>
    </row>
    <row r="5345" spans="1:16" s="2" customFormat="1" x14ac:dyDescent="0.15">
      <c r="A5345" s="3"/>
      <c r="B5345" s="3"/>
      <c r="J5345" s="3"/>
      <c r="K5345" s="5"/>
      <c r="L5345" s="8"/>
      <c r="N5345" s="5"/>
      <c r="O5345" s="10"/>
      <c r="P5345" s="8"/>
    </row>
    <row r="5346" spans="1:16" s="2" customFormat="1" x14ac:dyDescent="0.15">
      <c r="A5346" s="3"/>
      <c r="B5346" s="3"/>
      <c r="J5346" s="3"/>
      <c r="K5346" s="5"/>
      <c r="L5346" s="8"/>
      <c r="N5346" s="5"/>
      <c r="O5346" s="10"/>
      <c r="P5346" s="8"/>
    </row>
    <row r="5347" spans="1:16" s="2" customFormat="1" x14ac:dyDescent="0.15">
      <c r="A5347" s="3"/>
      <c r="B5347" s="3"/>
      <c r="J5347" s="3"/>
      <c r="K5347" s="5"/>
      <c r="L5347" s="8"/>
      <c r="N5347" s="5"/>
      <c r="O5347" s="10"/>
      <c r="P5347" s="8"/>
    </row>
    <row r="5348" spans="1:16" s="2" customFormat="1" x14ac:dyDescent="0.15">
      <c r="A5348" s="3"/>
      <c r="B5348" s="3"/>
      <c r="J5348" s="3"/>
      <c r="K5348" s="5"/>
      <c r="L5348" s="8"/>
      <c r="N5348" s="5"/>
      <c r="O5348" s="10"/>
      <c r="P5348" s="8"/>
    </row>
    <row r="5349" spans="1:16" s="2" customFormat="1" x14ac:dyDescent="0.15">
      <c r="A5349" s="3"/>
      <c r="B5349" s="3"/>
      <c r="J5349" s="3"/>
      <c r="K5349" s="5"/>
      <c r="L5349" s="8"/>
      <c r="N5349" s="5"/>
      <c r="O5349" s="10"/>
      <c r="P5349" s="8"/>
    </row>
    <row r="5350" spans="1:16" s="2" customFormat="1" x14ac:dyDescent="0.15">
      <c r="A5350" s="3"/>
      <c r="B5350" s="3"/>
      <c r="J5350" s="3"/>
      <c r="K5350" s="5"/>
      <c r="L5350" s="8"/>
      <c r="N5350" s="5"/>
      <c r="O5350" s="10"/>
      <c r="P5350" s="8"/>
    </row>
    <row r="5351" spans="1:16" s="2" customFormat="1" x14ac:dyDescent="0.15">
      <c r="A5351" s="3"/>
      <c r="B5351" s="3"/>
      <c r="J5351" s="3"/>
      <c r="K5351" s="5"/>
      <c r="L5351" s="8"/>
      <c r="N5351" s="5"/>
      <c r="O5351" s="10"/>
      <c r="P5351" s="8"/>
    </row>
    <row r="5352" spans="1:16" s="2" customFormat="1" x14ac:dyDescent="0.15">
      <c r="A5352" s="3"/>
      <c r="B5352" s="3"/>
      <c r="J5352" s="3"/>
      <c r="K5352" s="5"/>
      <c r="L5352" s="8"/>
      <c r="N5352" s="5"/>
      <c r="O5352" s="10"/>
      <c r="P5352" s="8"/>
    </row>
    <row r="5353" spans="1:16" s="2" customFormat="1" x14ac:dyDescent="0.15">
      <c r="A5353" s="3"/>
      <c r="B5353" s="3"/>
      <c r="J5353" s="3"/>
      <c r="K5353" s="5"/>
      <c r="L5353" s="8"/>
      <c r="N5353" s="5"/>
      <c r="O5353" s="10"/>
      <c r="P5353" s="8"/>
    </row>
    <row r="5354" spans="1:16" s="2" customFormat="1" x14ac:dyDescent="0.15">
      <c r="A5354" s="3"/>
      <c r="B5354" s="3"/>
      <c r="J5354" s="3"/>
      <c r="K5354" s="5"/>
      <c r="L5354" s="8"/>
      <c r="N5354" s="5"/>
      <c r="O5354" s="10"/>
      <c r="P5354" s="8"/>
    </row>
    <row r="5355" spans="1:16" s="2" customFormat="1" x14ac:dyDescent="0.15">
      <c r="A5355" s="3"/>
      <c r="B5355" s="3"/>
      <c r="J5355" s="3"/>
      <c r="K5355" s="5"/>
      <c r="L5355" s="8"/>
      <c r="N5355" s="5"/>
      <c r="O5355" s="10"/>
      <c r="P5355" s="8"/>
    </row>
    <row r="5356" spans="1:16" s="2" customFormat="1" x14ac:dyDescent="0.15">
      <c r="A5356" s="3"/>
      <c r="B5356" s="3"/>
      <c r="J5356" s="3"/>
      <c r="K5356" s="5"/>
      <c r="L5356" s="8"/>
      <c r="N5356" s="5"/>
      <c r="O5356" s="10"/>
      <c r="P5356" s="8"/>
    </row>
    <row r="5357" spans="1:16" s="2" customFormat="1" x14ac:dyDescent="0.15">
      <c r="A5357" s="3"/>
      <c r="B5357" s="3"/>
      <c r="J5357" s="3"/>
      <c r="K5357" s="5"/>
      <c r="L5357" s="8"/>
      <c r="N5357" s="5"/>
      <c r="O5357" s="10"/>
      <c r="P5357" s="8"/>
    </row>
    <row r="5358" spans="1:16" s="2" customFormat="1" x14ac:dyDescent="0.15">
      <c r="A5358" s="3"/>
      <c r="B5358" s="3"/>
      <c r="J5358" s="3"/>
      <c r="K5358" s="5"/>
      <c r="L5358" s="8"/>
      <c r="N5358" s="5"/>
      <c r="O5358" s="10"/>
      <c r="P5358" s="8"/>
    </row>
    <row r="5359" spans="1:16" s="2" customFormat="1" x14ac:dyDescent="0.15">
      <c r="A5359" s="3"/>
      <c r="B5359" s="3"/>
      <c r="J5359" s="3"/>
      <c r="K5359" s="5"/>
      <c r="L5359" s="8"/>
      <c r="N5359" s="5"/>
      <c r="O5359" s="10"/>
      <c r="P5359" s="8"/>
    </row>
    <row r="5360" spans="1:16" s="2" customFormat="1" x14ac:dyDescent="0.15">
      <c r="A5360" s="3"/>
      <c r="B5360" s="3"/>
      <c r="J5360" s="3"/>
      <c r="K5360" s="5"/>
      <c r="L5360" s="8"/>
      <c r="N5360" s="5"/>
      <c r="O5360" s="10"/>
      <c r="P5360" s="8"/>
    </row>
    <row r="5361" spans="1:16" s="2" customFormat="1" x14ac:dyDescent="0.15">
      <c r="A5361" s="3"/>
      <c r="B5361" s="3"/>
      <c r="J5361" s="3"/>
      <c r="K5361" s="5"/>
      <c r="L5361" s="8"/>
      <c r="N5361" s="5"/>
      <c r="O5361" s="10"/>
      <c r="P5361" s="8"/>
    </row>
    <row r="5362" spans="1:16" s="2" customFormat="1" x14ac:dyDescent="0.15">
      <c r="A5362" s="3"/>
      <c r="B5362" s="3"/>
      <c r="J5362" s="3"/>
      <c r="K5362" s="5"/>
      <c r="L5362" s="8"/>
      <c r="N5362" s="5"/>
      <c r="O5362" s="10"/>
      <c r="P5362" s="8"/>
    </row>
    <row r="5363" spans="1:16" s="2" customFormat="1" x14ac:dyDescent="0.15">
      <c r="A5363" s="3"/>
      <c r="B5363" s="3"/>
      <c r="J5363" s="3"/>
      <c r="K5363" s="5"/>
      <c r="L5363" s="8"/>
      <c r="N5363" s="5"/>
      <c r="O5363" s="10"/>
      <c r="P5363" s="8"/>
    </row>
    <row r="5364" spans="1:16" s="2" customFormat="1" x14ac:dyDescent="0.15">
      <c r="A5364" s="3"/>
      <c r="B5364" s="3"/>
      <c r="J5364" s="3"/>
      <c r="K5364" s="5"/>
      <c r="L5364" s="8"/>
      <c r="N5364" s="5"/>
      <c r="O5364" s="10"/>
      <c r="P5364" s="8"/>
    </row>
    <row r="5365" spans="1:16" s="2" customFormat="1" x14ac:dyDescent="0.15">
      <c r="A5365" s="3"/>
      <c r="B5365" s="3"/>
      <c r="J5365" s="3"/>
      <c r="K5365" s="5"/>
      <c r="L5365" s="8"/>
      <c r="N5365" s="5"/>
      <c r="O5365" s="10"/>
      <c r="P5365" s="8"/>
    </row>
    <row r="5366" spans="1:16" s="2" customFormat="1" x14ac:dyDescent="0.15">
      <c r="A5366" s="3"/>
      <c r="B5366" s="3"/>
      <c r="J5366" s="3"/>
      <c r="K5366" s="5"/>
      <c r="L5366" s="8"/>
      <c r="N5366" s="5"/>
      <c r="O5366" s="10"/>
      <c r="P5366" s="8"/>
    </row>
    <row r="5367" spans="1:16" s="2" customFormat="1" x14ac:dyDescent="0.15">
      <c r="A5367" s="3"/>
      <c r="B5367" s="3"/>
      <c r="J5367" s="3"/>
      <c r="K5367" s="5"/>
      <c r="L5367" s="8"/>
      <c r="N5367" s="5"/>
      <c r="O5367" s="10"/>
      <c r="P5367" s="8"/>
    </row>
    <row r="5368" spans="1:16" s="2" customFormat="1" x14ac:dyDescent="0.15">
      <c r="A5368" s="3"/>
      <c r="B5368" s="3"/>
      <c r="J5368" s="3"/>
      <c r="K5368" s="5"/>
      <c r="L5368" s="8"/>
      <c r="N5368" s="5"/>
      <c r="O5368" s="10"/>
      <c r="P5368" s="8"/>
    </row>
    <row r="5369" spans="1:16" s="2" customFormat="1" x14ac:dyDescent="0.15">
      <c r="A5369" s="3"/>
      <c r="B5369" s="3"/>
      <c r="J5369" s="3"/>
      <c r="K5369" s="5"/>
      <c r="L5369" s="8"/>
      <c r="N5369" s="5"/>
      <c r="O5369" s="10"/>
      <c r="P5369" s="8"/>
    </row>
    <row r="5370" spans="1:16" s="2" customFormat="1" x14ac:dyDescent="0.15">
      <c r="A5370" s="3"/>
      <c r="B5370" s="3"/>
      <c r="J5370" s="3"/>
      <c r="K5370" s="5"/>
      <c r="L5370" s="8"/>
      <c r="N5370" s="5"/>
      <c r="O5370" s="10"/>
      <c r="P5370" s="8"/>
    </row>
    <row r="5371" spans="1:16" s="2" customFormat="1" x14ac:dyDescent="0.15">
      <c r="A5371" s="3"/>
      <c r="B5371" s="3"/>
      <c r="J5371" s="3"/>
      <c r="K5371" s="5"/>
      <c r="L5371" s="8"/>
      <c r="N5371" s="5"/>
      <c r="O5371" s="10"/>
      <c r="P5371" s="8"/>
    </row>
    <row r="5372" spans="1:16" s="2" customFormat="1" x14ac:dyDescent="0.15">
      <c r="A5372" s="3"/>
      <c r="B5372" s="3"/>
      <c r="J5372" s="3"/>
      <c r="K5372" s="5"/>
      <c r="L5372" s="8"/>
      <c r="N5372" s="5"/>
      <c r="O5372" s="10"/>
      <c r="P5372" s="8"/>
    </row>
    <row r="5373" spans="1:16" s="2" customFormat="1" x14ac:dyDescent="0.15">
      <c r="A5373" s="3"/>
      <c r="B5373" s="3"/>
      <c r="J5373" s="3"/>
      <c r="K5373" s="5"/>
      <c r="L5373" s="8"/>
      <c r="N5373" s="5"/>
      <c r="O5373" s="10"/>
      <c r="P5373" s="8"/>
    </row>
    <row r="5374" spans="1:16" s="2" customFormat="1" x14ac:dyDescent="0.15">
      <c r="A5374" s="3"/>
      <c r="B5374" s="3"/>
      <c r="J5374" s="3"/>
      <c r="K5374" s="5"/>
      <c r="L5374" s="8"/>
      <c r="N5374" s="5"/>
      <c r="O5374" s="10"/>
      <c r="P5374" s="8"/>
    </row>
    <row r="5375" spans="1:16" s="2" customFormat="1" x14ac:dyDescent="0.15">
      <c r="A5375" s="3"/>
      <c r="B5375" s="3"/>
      <c r="J5375" s="3"/>
      <c r="K5375" s="5"/>
      <c r="L5375" s="8"/>
      <c r="N5375" s="5"/>
      <c r="O5375" s="10"/>
      <c r="P5375" s="8"/>
    </row>
    <row r="5376" spans="1:16" s="2" customFormat="1" x14ac:dyDescent="0.15">
      <c r="A5376" s="3"/>
      <c r="B5376" s="3"/>
      <c r="J5376" s="3"/>
      <c r="K5376" s="5"/>
      <c r="L5376" s="8"/>
      <c r="N5376" s="5"/>
      <c r="O5376" s="10"/>
      <c r="P5376" s="8"/>
    </row>
    <row r="5377" spans="1:16" s="2" customFormat="1" x14ac:dyDescent="0.15">
      <c r="A5377" s="3"/>
      <c r="B5377" s="3"/>
      <c r="J5377" s="3"/>
      <c r="K5377" s="5"/>
      <c r="L5377" s="8"/>
      <c r="N5377" s="5"/>
      <c r="O5377" s="10"/>
      <c r="P5377" s="8"/>
    </row>
    <row r="5378" spans="1:16" s="2" customFormat="1" x14ac:dyDescent="0.15">
      <c r="A5378" s="3"/>
      <c r="B5378" s="3"/>
      <c r="J5378" s="3"/>
      <c r="K5378" s="5"/>
      <c r="L5378" s="8"/>
      <c r="N5378" s="5"/>
      <c r="O5378" s="10"/>
      <c r="P5378" s="8"/>
    </row>
    <row r="5379" spans="1:16" s="2" customFormat="1" x14ac:dyDescent="0.15">
      <c r="A5379" s="3"/>
      <c r="B5379" s="3"/>
      <c r="J5379" s="3"/>
      <c r="K5379" s="5"/>
      <c r="L5379" s="8"/>
      <c r="N5379" s="5"/>
      <c r="O5379" s="10"/>
      <c r="P5379" s="8"/>
    </row>
    <row r="5380" spans="1:16" s="2" customFormat="1" x14ac:dyDescent="0.15">
      <c r="A5380" s="3"/>
      <c r="B5380" s="3"/>
      <c r="J5380" s="3"/>
      <c r="K5380" s="5"/>
      <c r="L5380" s="8"/>
      <c r="N5380" s="5"/>
      <c r="O5380" s="10"/>
      <c r="P5380" s="8"/>
    </row>
    <row r="5381" spans="1:16" s="2" customFormat="1" x14ac:dyDescent="0.15">
      <c r="A5381" s="3"/>
      <c r="B5381" s="3"/>
      <c r="J5381" s="3"/>
      <c r="K5381" s="5"/>
      <c r="L5381" s="8"/>
      <c r="N5381" s="5"/>
      <c r="O5381" s="10"/>
      <c r="P5381" s="8"/>
    </row>
    <row r="5382" spans="1:16" s="2" customFormat="1" x14ac:dyDescent="0.15">
      <c r="A5382" s="3"/>
      <c r="B5382" s="3"/>
      <c r="J5382" s="3"/>
      <c r="K5382" s="5"/>
      <c r="L5382" s="8"/>
      <c r="N5382" s="5"/>
      <c r="O5382" s="10"/>
      <c r="P5382" s="8"/>
    </row>
    <row r="5383" spans="1:16" s="2" customFormat="1" x14ac:dyDescent="0.15">
      <c r="A5383" s="3"/>
      <c r="B5383" s="3"/>
      <c r="J5383" s="3"/>
      <c r="K5383" s="5"/>
      <c r="L5383" s="8"/>
      <c r="N5383" s="5"/>
      <c r="O5383" s="10"/>
      <c r="P5383" s="8"/>
    </row>
    <row r="5384" spans="1:16" s="2" customFormat="1" x14ac:dyDescent="0.15">
      <c r="A5384" s="3"/>
      <c r="B5384" s="3"/>
      <c r="J5384" s="3"/>
      <c r="K5384" s="5"/>
      <c r="L5384" s="8"/>
      <c r="N5384" s="5"/>
      <c r="O5384" s="10"/>
      <c r="P5384" s="8"/>
    </row>
    <row r="5385" spans="1:16" s="2" customFormat="1" x14ac:dyDescent="0.15">
      <c r="A5385" s="3"/>
      <c r="B5385" s="3"/>
      <c r="J5385" s="3"/>
      <c r="K5385" s="5"/>
      <c r="L5385" s="8"/>
      <c r="N5385" s="5"/>
      <c r="O5385" s="10"/>
      <c r="P5385" s="8"/>
    </row>
    <row r="5386" spans="1:16" s="2" customFormat="1" x14ac:dyDescent="0.15">
      <c r="A5386" s="3"/>
      <c r="B5386" s="3"/>
      <c r="J5386" s="3"/>
      <c r="K5386" s="5"/>
      <c r="L5386" s="8"/>
      <c r="N5386" s="5"/>
      <c r="O5386" s="10"/>
      <c r="P5386" s="8"/>
    </row>
    <row r="5387" spans="1:16" s="2" customFormat="1" x14ac:dyDescent="0.15">
      <c r="A5387" s="3"/>
      <c r="B5387" s="3"/>
      <c r="J5387" s="3"/>
      <c r="K5387" s="5"/>
      <c r="L5387" s="8"/>
      <c r="N5387" s="5"/>
      <c r="O5387" s="10"/>
      <c r="P5387" s="8"/>
    </row>
    <row r="5388" spans="1:16" s="2" customFormat="1" x14ac:dyDescent="0.15">
      <c r="A5388" s="3"/>
      <c r="B5388" s="3"/>
      <c r="J5388" s="3"/>
      <c r="K5388" s="5"/>
      <c r="L5388" s="8"/>
      <c r="N5388" s="5"/>
      <c r="O5388" s="10"/>
      <c r="P5388" s="8"/>
    </row>
    <row r="5389" spans="1:16" s="2" customFormat="1" x14ac:dyDescent="0.15">
      <c r="A5389" s="3"/>
      <c r="B5389" s="3"/>
      <c r="J5389" s="3"/>
      <c r="K5389" s="5"/>
      <c r="L5389" s="8"/>
      <c r="N5389" s="5"/>
      <c r="O5389" s="10"/>
      <c r="P5389" s="8"/>
    </row>
    <row r="5390" spans="1:16" s="2" customFormat="1" x14ac:dyDescent="0.15">
      <c r="A5390" s="3"/>
      <c r="B5390" s="3"/>
      <c r="J5390" s="3"/>
      <c r="K5390" s="5"/>
      <c r="L5390" s="8"/>
      <c r="N5390" s="5"/>
      <c r="O5390" s="10"/>
      <c r="P5390" s="8"/>
    </row>
    <row r="5391" spans="1:16" s="2" customFormat="1" x14ac:dyDescent="0.15">
      <c r="A5391" s="3"/>
      <c r="B5391" s="3"/>
      <c r="J5391" s="3"/>
      <c r="K5391" s="5"/>
      <c r="L5391" s="8"/>
      <c r="N5391" s="5"/>
      <c r="O5391" s="10"/>
      <c r="P5391" s="8"/>
    </row>
    <row r="5392" spans="1:16" s="2" customFormat="1" x14ac:dyDescent="0.15">
      <c r="A5392" s="3"/>
      <c r="B5392" s="3"/>
      <c r="J5392" s="3"/>
      <c r="K5392" s="5"/>
      <c r="L5392" s="8"/>
      <c r="N5392" s="5"/>
      <c r="O5392" s="10"/>
      <c r="P5392" s="8"/>
    </row>
    <row r="5393" spans="1:16" s="2" customFormat="1" x14ac:dyDescent="0.15">
      <c r="A5393" s="3"/>
      <c r="B5393" s="3"/>
      <c r="J5393" s="3"/>
      <c r="K5393" s="5"/>
      <c r="L5393" s="8"/>
      <c r="N5393" s="5"/>
      <c r="O5393" s="10"/>
      <c r="P5393" s="8"/>
    </row>
    <row r="5394" spans="1:16" s="2" customFormat="1" x14ac:dyDescent="0.15">
      <c r="A5394" s="3"/>
      <c r="B5394" s="3"/>
      <c r="J5394" s="3"/>
      <c r="K5394" s="5"/>
      <c r="L5394" s="8"/>
      <c r="N5394" s="5"/>
      <c r="O5394" s="10"/>
      <c r="P5394" s="8"/>
    </row>
    <row r="5395" spans="1:16" s="2" customFormat="1" x14ac:dyDescent="0.15">
      <c r="A5395" s="3"/>
      <c r="B5395" s="3"/>
      <c r="J5395" s="3"/>
      <c r="K5395" s="5"/>
      <c r="L5395" s="8"/>
      <c r="N5395" s="5"/>
      <c r="O5395" s="10"/>
      <c r="P5395" s="8"/>
    </row>
    <row r="5396" spans="1:16" s="2" customFormat="1" x14ac:dyDescent="0.15">
      <c r="A5396" s="3"/>
      <c r="B5396" s="3"/>
      <c r="J5396" s="3"/>
      <c r="K5396" s="5"/>
      <c r="L5396" s="8"/>
      <c r="N5396" s="5"/>
      <c r="O5396" s="10"/>
      <c r="P5396" s="8"/>
    </row>
    <row r="5397" spans="1:16" s="2" customFormat="1" x14ac:dyDescent="0.15">
      <c r="A5397" s="3"/>
      <c r="B5397" s="3"/>
      <c r="J5397" s="3"/>
      <c r="K5397" s="5"/>
      <c r="L5397" s="8"/>
      <c r="N5397" s="5"/>
      <c r="O5397" s="10"/>
      <c r="P5397" s="8"/>
    </row>
    <row r="5398" spans="1:16" s="2" customFormat="1" x14ac:dyDescent="0.15">
      <c r="A5398" s="3"/>
      <c r="B5398" s="3"/>
      <c r="J5398" s="3"/>
      <c r="K5398" s="5"/>
      <c r="L5398" s="8"/>
      <c r="N5398" s="5"/>
      <c r="O5398" s="10"/>
      <c r="P5398" s="8"/>
    </row>
    <row r="5399" spans="1:16" s="2" customFormat="1" x14ac:dyDescent="0.15">
      <c r="A5399" s="3"/>
      <c r="B5399" s="3"/>
      <c r="J5399" s="3"/>
      <c r="K5399" s="5"/>
      <c r="L5399" s="8"/>
      <c r="N5399" s="5"/>
      <c r="O5399" s="10"/>
      <c r="P5399" s="8"/>
    </row>
    <row r="5400" spans="1:16" s="2" customFormat="1" x14ac:dyDescent="0.15">
      <c r="A5400" s="3"/>
      <c r="B5400" s="3"/>
      <c r="J5400" s="3"/>
      <c r="K5400" s="5"/>
      <c r="L5400" s="8"/>
      <c r="N5400" s="5"/>
      <c r="O5400" s="10"/>
      <c r="P5400" s="8"/>
    </row>
    <row r="5401" spans="1:16" s="2" customFormat="1" x14ac:dyDescent="0.15">
      <c r="A5401" s="3"/>
      <c r="B5401" s="3"/>
      <c r="J5401" s="3"/>
      <c r="K5401" s="5"/>
      <c r="L5401" s="8"/>
      <c r="N5401" s="5"/>
      <c r="O5401" s="10"/>
      <c r="P5401" s="8"/>
    </row>
    <row r="5402" spans="1:16" s="2" customFormat="1" x14ac:dyDescent="0.15">
      <c r="A5402" s="3"/>
      <c r="B5402" s="3"/>
      <c r="J5402" s="3"/>
      <c r="K5402" s="5"/>
      <c r="L5402" s="8"/>
      <c r="N5402" s="5"/>
      <c r="O5402" s="10"/>
      <c r="P5402" s="8"/>
    </row>
    <row r="5403" spans="1:16" s="2" customFormat="1" x14ac:dyDescent="0.15">
      <c r="A5403" s="3"/>
      <c r="B5403" s="3"/>
      <c r="J5403" s="3"/>
      <c r="K5403" s="5"/>
      <c r="L5403" s="8"/>
      <c r="N5403" s="5"/>
      <c r="O5403" s="10"/>
      <c r="P5403" s="8"/>
    </row>
    <row r="5404" spans="1:16" s="2" customFormat="1" x14ac:dyDescent="0.15">
      <c r="A5404" s="3"/>
      <c r="B5404" s="3"/>
      <c r="J5404" s="3"/>
      <c r="K5404" s="5"/>
      <c r="L5404" s="8"/>
      <c r="N5404" s="5"/>
      <c r="O5404" s="10"/>
      <c r="P5404" s="8"/>
    </row>
    <row r="5405" spans="1:16" s="2" customFormat="1" x14ac:dyDescent="0.15">
      <c r="A5405" s="3"/>
      <c r="B5405" s="3"/>
      <c r="J5405" s="3"/>
      <c r="K5405" s="5"/>
      <c r="L5405" s="8"/>
      <c r="N5405" s="5"/>
      <c r="O5405" s="10"/>
      <c r="P5405" s="8"/>
    </row>
    <row r="5406" spans="1:16" s="2" customFormat="1" x14ac:dyDescent="0.15">
      <c r="A5406" s="3"/>
      <c r="B5406" s="3"/>
      <c r="J5406" s="3"/>
      <c r="K5406" s="5"/>
      <c r="L5406" s="8"/>
      <c r="N5406" s="5"/>
      <c r="O5406" s="10"/>
      <c r="P5406" s="8"/>
    </row>
    <row r="5407" spans="1:16" s="2" customFormat="1" x14ac:dyDescent="0.15">
      <c r="A5407" s="3"/>
      <c r="B5407" s="3"/>
      <c r="J5407" s="3"/>
      <c r="K5407" s="5"/>
      <c r="L5407" s="8"/>
      <c r="N5407" s="5"/>
      <c r="O5407" s="10"/>
      <c r="P5407" s="8"/>
    </row>
    <row r="5408" spans="1:16" s="2" customFormat="1" x14ac:dyDescent="0.15">
      <c r="A5408" s="3"/>
      <c r="B5408" s="3"/>
      <c r="J5408" s="3"/>
      <c r="K5408" s="5"/>
      <c r="L5408" s="8"/>
      <c r="N5408" s="5"/>
      <c r="O5408" s="10"/>
      <c r="P5408" s="8"/>
    </row>
    <row r="5409" spans="1:16" s="2" customFormat="1" x14ac:dyDescent="0.15">
      <c r="A5409" s="3"/>
      <c r="B5409" s="3"/>
      <c r="J5409" s="3"/>
      <c r="K5409" s="5"/>
      <c r="L5409" s="8"/>
      <c r="N5409" s="5"/>
      <c r="O5409" s="10"/>
      <c r="P5409" s="8"/>
    </row>
    <row r="5410" spans="1:16" s="2" customFormat="1" x14ac:dyDescent="0.15">
      <c r="A5410" s="3"/>
      <c r="B5410" s="3"/>
      <c r="J5410" s="3"/>
      <c r="K5410" s="5"/>
      <c r="L5410" s="8"/>
      <c r="N5410" s="5"/>
      <c r="O5410" s="10"/>
      <c r="P5410" s="8"/>
    </row>
    <row r="5411" spans="1:16" s="2" customFormat="1" x14ac:dyDescent="0.15">
      <c r="A5411" s="3"/>
      <c r="B5411" s="3"/>
      <c r="J5411" s="3"/>
      <c r="K5411" s="5"/>
      <c r="L5411" s="8"/>
      <c r="N5411" s="5"/>
      <c r="O5411" s="10"/>
      <c r="P5411" s="8"/>
    </row>
    <row r="5412" spans="1:16" s="2" customFormat="1" x14ac:dyDescent="0.15">
      <c r="A5412" s="3"/>
      <c r="B5412" s="3"/>
      <c r="J5412" s="3"/>
      <c r="K5412" s="5"/>
      <c r="L5412" s="8"/>
      <c r="N5412" s="5"/>
      <c r="O5412" s="10"/>
      <c r="P5412" s="8"/>
    </row>
    <row r="5413" spans="1:16" s="2" customFormat="1" x14ac:dyDescent="0.15">
      <c r="A5413" s="3"/>
      <c r="B5413" s="3"/>
      <c r="J5413" s="3"/>
      <c r="K5413" s="5"/>
      <c r="L5413" s="8"/>
      <c r="N5413" s="5"/>
      <c r="O5413" s="10"/>
      <c r="P5413" s="8"/>
    </row>
    <row r="5414" spans="1:16" s="2" customFormat="1" x14ac:dyDescent="0.15">
      <c r="A5414" s="3"/>
      <c r="B5414" s="3"/>
      <c r="J5414" s="3"/>
      <c r="K5414" s="5"/>
      <c r="L5414" s="8"/>
      <c r="N5414" s="5"/>
      <c r="O5414" s="10"/>
      <c r="P5414" s="8"/>
    </row>
    <row r="5415" spans="1:16" s="2" customFormat="1" x14ac:dyDescent="0.15">
      <c r="A5415" s="3"/>
      <c r="B5415" s="3"/>
      <c r="J5415" s="3"/>
      <c r="K5415" s="5"/>
      <c r="L5415" s="8"/>
      <c r="N5415" s="5"/>
      <c r="O5415" s="10"/>
      <c r="P5415" s="8"/>
    </row>
    <row r="5416" spans="1:16" s="2" customFormat="1" x14ac:dyDescent="0.15">
      <c r="A5416" s="3"/>
      <c r="B5416" s="3"/>
      <c r="J5416" s="3"/>
      <c r="K5416" s="5"/>
      <c r="L5416" s="8"/>
      <c r="N5416" s="5"/>
      <c r="O5416" s="10"/>
      <c r="P5416" s="8"/>
    </row>
    <row r="5417" spans="1:16" s="2" customFormat="1" x14ac:dyDescent="0.15">
      <c r="A5417" s="3"/>
      <c r="B5417" s="3"/>
      <c r="J5417" s="3"/>
      <c r="K5417" s="5"/>
      <c r="L5417" s="8"/>
      <c r="N5417" s="5"/>
      <c r="O5417" s="10"/>
      <c r="P5417" s="8"/>
    </row>
    <row r="5418" spans="1:16" s="2" customFormat="1" x14ac:dyDescent="0.15">
      <c r="A5418" s="3"/>
      <c r="B5418" s="3"/>
      <c r="J5418" s="3"/>
      <c r="K5418" s="5"/>
      <c r="L5418" s="8"/>
      <c r="N5418" s="5"/>
      <c r="O5418" s="10"/>
      <c r="P5418" s="8"/>
    </row>
    <row r="5419" spans="1:16" s="2" customFormat="1" x14ac:dyDescent="0.15">
      <c r="A5419" s="3"/>
      <c r="B5419" s="3"/>
      <c r="J5419" s="3"/>
      <c r="K5419" s="5"/>
      <c r="L5419" s="8"/>
      <c r="N5419" s="5"/>
      <c r="O5419" s="10"/>
      <c r="P5419" s="8"/>
    </row>
    <row r="5420" spans="1:16" s="2" customFormat="1" x14ac:dyDescent="0.15">
      <c r="A5420" s="3"/>
      <c r="B5420" s="3"/>
      <c r="J5420" s="3"/>
      <c r="K5420" s="5"/>
      <c r="L5420" s="8"/>
      <c r="N5420" s="5"/>
      <c r="O5420" s="10"/>
      <c r="P5420" s="8"/>
    </row>
    <row r="5421" spans="1:16" s="2" customFormat="1" x14ac:dyDescent="0.15">
      <c r="A5421" s="3"/>
      <c r="B5421" s="3"/>
      <c r="J5421" s="3"/>
      <c r="K5421" s="5"/>
      <c r="L5421" s="8"/>
      <c r="N5421" s="5"/>
      <c r="O5421" s="10"/>
      <c r="P5421" s="8"/>
    </row>
    <row r="5422" spans="1:16" s="2" customFormat="1" x14ac:dyDescent="0.15">
      <c r="A5422" s="3"/>
      <c r="B5422" s="3"/>
      <c r="J5422" s="3"/>
      <c r="K5422" s="5"/>
      <c r="L5422" s="8"/>
      <c r="N5422" s="5"/>
      <c r="O5422" s="10"/>
      <c r="P5422" s="8"/>
    </row>
    <row r="5423" spans="1:16" s="2" customFormat="1" x14ac:dyDescent="0.15">
      <c r="A5423" s="3"/>
      <c r="B5423" s="3"/>
      <c r="J5423" s="3"/>
      <c r="K5423" s="5"/>
      <c r="L5423" s="8"/>
      <c r="N5423" s="5"/>
      <c r="O5423" s="10"/>
      <c r="P5423" s="8"/>
    </row>
    <row r="5424" spans="1:16" s="2" customFormat="1" x14ac:dyDescent="0.15">
      <c r="A5424" s="3"/>
      <c r="B5424" s="3"/>
      <c r="J5424" s="3"/>
      <c r="K5424" s="5"/>
      <c r="L5424" s="8"/>
      <c r="N5424" s="5"/>
      <c r="O5424" s="10"/>
      <c r="P5424" s="8"/>
    </row>
    <row r="5425" spans="1:16" s="2" customFormat="1" x14ac:dyDescent="0.15">
      <c r="A5425" s="3"/>
      <c r="B5425" s="3"/>
      <c r="J5425" s="3"/>
      <c r="K5425" s="5"/>
      <c r="L5425" s="8"/>
      <c r="N5425" s="5"/>
      <c r="O5425" s="10"/>
      <c r="P5425" s="8"/>
    </row>
    <row r="5426" spans="1:16" s="2" customFormat="1" x14ac:dyDescent="0.15">
      <c r="A5426" s="3"/>
      <c r="B5426" s="3"/>
      <c r="J5426" s="3"/>
      <c r="K5426" s="5"/>
      <c r="L5426" s="8"/>
      <c r="N5426" s="5"/>
      <c r="O5426" s="10"/>
      <c r="P5426" s="8"/>
    </row>
    <row r="5427" spans="1:16" s="2" customFormat="1" x14ac:dyDescent="0.15">
      <c r="A5427" s="3"/>
      <c r="B5427" s="3"/>
      <c r="J5427" s="3"/>
      <c r="K5427" s="5"/>
      <c r="L5427" s="8"/>
      <c r="N5427" s="5"/>
      <c r="O5427" s="10"/>
      <c r="P5427" s="8"/>
    </row>
    <row r="5428" spans="1:16" s="2" customFormat="1" x14ac:dyDescent="0.15">
      <c r="A5428" s="3"/>
      <c r="B5428" s="3"/>
      <c r="J5428" s="3"/>
      <c r="K5428" s="5"/>
      <c r="L5428" s="8"/>
      <c r="N5428" s="5"/>
      <c r="O5428" s="10"/>
      <c r="P5428" s="8"/>
    </row>
    <row r="5429" spans="1:16" s="2" customFormat="1" x14ac:dyDescent="0.15">
      <c r="A5429" s="3"/>
      <c r="B5429" s="3"/>
      <c r="J5429" s="3"/>
      <c r="K5429" s="5"/>
      <c r="L5429" s="8"/>
      <c r="N5429" s="5"/>
      <c r="O5429" s="10"/>
      <c r="P5429" s="8"/>
    </row>
    <row r="5430" spans="1:16" s="2" customFormat="1" x14ac:dyDescent="0.15">
      <c r="A5430" s="3"/>
      <c r="B5430" s="3"/>
      <c r="J5430" s="3"/>
      <c r="K5430" s="5"/>
      <c r="L5430" s="8"/>
      <c r="N5430" s="5"/>
      <c r="O5430" s="10"/>
      <c r="P5430" s="8"/>
    </row>
    <row r="5431" spans="1:16" s="2" customFormat="1" x14ac:dyDescent="0.15">
      <c r="A5431" s="3"/>
      <c r="B5431" s="3"/>
      <c r="J5431" s="3"/>
      <c r="K5431" s="5"/>
      <c r="L5431" s="8"/>
      <c r="N5431" s="5"/>
      <c r="O5431" s="10"/>
      <c r="P5431" s="8"/>
    </row>
    <row r="5432" spans="1:16" s="2" customFormat="1" x14ac:dyDescent="0.15">
      <c r="A5432" s="3"/>
      <c r="B5432" s="3"/>
      <c r="J5432" s="3"/>
      <c r="K5432" s="5"/>
      <c r="L5432" s="8"/>
      <c r="N5432" s="5"/>
      <c r="O5432" s="10"/>
      <c r="P5432" s="8"/>
    </row>
    <row r="5433" spans="1:16" s="2" customFormat="1" x14ac:dyDescent="0.15">
      <c r="A5433" s="3"/>
      <c r="B5433" s="3"/>
      <c r="J5433" s="3"/>
      <c r="K5433" s="5"/>
      <c r="L5433" s="8"/>
      <c r="N5433" s="5"/>
      <c r="O5433" s="10"/>
      <c r="P5433" s="8"/>
    </row>
    <row r="5434" spans="1:16" s="2" customFormat="1" x14ac:dyDescent="0.15">
      <c r="A5434" s="3"/>
      <c r="B5434" s="3"/>
      <c r="J5434" s="3"/>
      <c r="K5434" s="5"/>
      <c r="L5434" s="8"/>
      <c r="N5434" s="5"/>
      <c r="O5434" s="10"/>
      <c r="P5434" s="8"/>
    </row>
    <row r="5435" spans="1:16" s="2" customFormat="1" x14ac:dyDescent="0.15">
      <c r="A5435" s="3"/>
      <c r="B5435" s="3"/>
      <c r="J5435" s="3"/>
      <c r="K5435" s="5"/>
      <c r="L5435" s="8"/>
      <c r="N5435" s="5"/>
      <c r="O5435" s="10"/>
      <c r="P5435" s="8"/>
    </row>
    <row r="5436" spans="1:16" s="2" customFormat="1" x14ac:dyDescent="0.15">
      <c r="A5436" s="3"/>
      <c r="B5436" s="3"/>
      <c r="J5436" s="3"/>
      <c r="K5436" s="5"/>
      <c r="L5436" s="8"/>
      <c r="N5436" s="5"/>
      <c r="O5436" s="10"/>
      <c r="P5436" s="8"/>
    </row>
    <row r="5437" spans="1:16" s="2" customFormat="1" x14ac:dyDescent="0.15">
      <c r="A5437" s="3"/>
      <c r="B5437" s="3"/>
      <c r="J5437" s="3"/>
      <c r="K5437" s="5"/>
      <c r="L5437" s="8"/>
      <c r="N5437" s="5"/>
      <c r="O5437" s="10"/>
      <c r="P5437" s="8"/>
    </row>
    <row r="5438" spans="1:16" s="2" customFormat="1" x14ac:dyDescent="0.15">
      <c r="A5438" s="3"/>
      <c r="B5438" s="3"/>
      <c r="J5438" s="3"/>
      <c r="K5438" s="5"/>
      <c r="L5438" s="8"/>
      <c r="N5438" s="5"/>
      <c r="O5438" s="10"/>
      <c r="P5438" s="8"/>
    </row>
    <row r="5439" spans="1:16" s="2" customFormat="1" x14ac:dyDescent="0.15">
      <c r="A5439" s="3"/>
      <c r="B5439" s="3"/>
      <c r="J5439" s="3"/>
      <c r="K5439" s="5"/>
      <c r="L5439" s="8"/>
      <c r="N5439" s="5"/>
      <c r="O5439" s="10"/>
      <c r="P5439" s="8"/>
    </row>
    <row r="5440" spans="1:16" s="2" customFormat="1" x14ac:dyDescent="0.15">
      <c r="A5440" s="3"/>
      <c r="B5440" s="3"/>
      <c r="J5440" s="3"/>
      <c r="K5440" s="5"/>
      <c r="L5440" s="8"/>
      <c r="N5440" s="5"/>
      <c r="O5440" s="10"/>
      <c r="P5440" s="8"/>
    </row>
    <row r="5441" spans="1:16" s="2" customFormat="1" x14ac:dyDescent="0.15">
      <c r="A5441" s="3"/>
      <c r="B5441" s="3"/>
      <c r="J5441" s="3"/>
      <c r="K5441" s="5"/>
      <c r="L5441" s="8"/>
      <c r="N5441" s="5"/>
      <c r="O5441" s="10"/>
      <c r="P5441" s="8"/>
    </row>
    <row r="5442" spans="1:16" s="2" customFormat="1" x14ac:dyDescent="0.15">
      <c r="A5442" s="3"/>
      <c r="B5442" s="3"/>
      <c r="J5442" s="3"/>
      <c r="K5442" s="5"/>
      <c r="L5442" s="8"/>
      <c r="N5442" s="5"/>
      <c r="O5442" s="10"/>
      <c r="P5442" s="8"/>
    </row>
    <row r="5443" spans="1:16" s="2" customFormat="1" x14ac:dyDescent="0.15">
      <c r="A5443" s="3"/>
      <c r="B5443" s="3"/>
      <c r="J5443" s="3"/>
      <c r="K5443" s="5"/>
      <c r="L5443" s="8"/>
      <c r="N5443" s="5"/>
      <c r="O5443" s="10"/>
      <c r="P5443" s="8"/>
    </row>
    <row r="5444" spans="1:16" s="2" customFormat="1" x14ac:dyDescent="0.15">
      <c r="A5444" s="3"/>
      <c r="B5444" s="3"/>
      <c r="J5444" s="3"/>
      <c r="K5444" s="5"/>
      <c r="L5444" s="8"/>
      <c r="N5444" s="5"/>
      <c r="O5444" s="10"/>
      <c r="P5444" s="8"/>
    </row>
    <row r="5445" spans="1:16" s="2" customFormat="1" x14ac:dyDescent="0.15">
      <c r="A5445" s="3"/>
      <c r="B5445" s="3"/>
      <c r="J5445" s="3"/>
      <c r="K5445" s="5"/>
      <c r="L5445" s="8"/>
      <c r="N5445" s="5"/>
      <c r="O5445" s="10"/>
      <c r="P5445" s="8"/>
    </row>
    <row r="5446" spans="1:16" s="2" customFormat="1" x14ac:dyDescent="0.15">
      <c r="A5446" s="3"/>
      <c r="B5446" s="3"/>
      <c r="J5446" s="3"/>
      <c r="K5446" s="5"/>
      <c r="L5446" s="8"/>
      <c r="N5446" s="5"/>
      <c r="O5446" s="10"/>
      <c r="P5446" s="8"/>
    </row>
    <row r="5447" spans="1:16" s="2" customFormat="1" x14ac:dyDescent="0.15">
      <c r="A5447" s="3"/>
      <c r="B5447" s="3"/>
      <c r="J5447" s="3"/>
      <c r="K5447" s="5"/>
      <c r="L5447" s="8"/>
      <c r="N5447" s="5"/>
      <c r="O5447" s="10"/>
      <c r="P5447" s="8"/>
    </row>
    <row r="5448" spans="1:16" s="2" customFormat="1" x14ac:dyDescent="0.15">
      <c r="A5448" s="3"/>
      <c r="B5448" s="3"/>
      <c r="J5448" s="3"/>
      <c r="K5448" s="5"/>
      <c r="L5448" s="8"/>
      <c r="N5448" s="5"/>
      <c r="O5448" s="10"/>
      <c r="P5448" s="8"/>
    </row>
    <row r="5449" spans="1:16" s="2" customFormat="1" x14ac:dyDescent="0.15">
      <c r="A5449" s="3"/>
      <c r="B5449" s="3"/>
      <c r="J5449" s="3"/>
      <c r="K5449" s="5"/>
      <c r="L5449" s="8"/>
      <c r="N5449" s="5"/>
      <c r="O5449" s="10"/>
      <c r="P5449" s="8"/>
    </row>
    <row r="5450" spans="1:16" s="2" customFormat="1" x14ac:dyDescent="0.15">
      <c r="A5450" s="3"/>
      <c r="B5450" s="3"/>
      <c r="J5450" s="3"/>
      <c r="K5450" s="5"/>
      <c r="L5450" s="8"/>
      <c r="N5450" s="5"/>
      <c r="O5450" s="10"/>
      <c r="P5450" s="8"/>
    </row>
    <row r="5451" spans="1:16" s="2" customFormat="1" x14ac:dyDescent="0.15">
      <c r="A5451" s="3"/>
      <c r="B5451" s="3"/>
      <c r="J5451" s="3"/>
      <c r="K5451" s="5"/>
      <c r="L5451" s="8"/>
      <c r="N5451" s="5"/>
      <c r="O5451" s="10"/>
      <c r="P5451" s="8"/>
    </row>
    <row r="5452" spans="1:16" s="2" customFormat="1" x14ac:dyDescent="0.15">
      <c r="A5452" s="3"/>
      <c r="B5452" s="3"/>
      <c r="J5452" s="3"/>
      <c r="K5452" s="5"/>
      <c r="L5452" s="8"/>
      <c r="N5452" s="5"/>
      <c r="O5452" s="10"/>
      <c r="P5452" s="8"/>
    </row>
    <row r="5453" spans="1:16" s="2" customFormat="1" x14ac:dyDescent="0.15">
      <c r="A5453" s="3"/>
      <c r="B5453" s="3"/>
      <c r="J5453" s="3"/>
      <c r="K5453" s="5"/>
      <c r="L5453" s="8"/>
      <c r="N5453" s="5"/>
      <c r="O5453" s="10"/>
      <c r="P5453" s="8"/>
    </row>
    <row r="5454" spans="1:16" s="2" customFormat="1" x14ac:dyDescent="0.15">
      <c r="A5454" s="3"/>
      <c r="B5454" s="3"/>
      <c r="J5454" s="3"/>
      <c r="K5454" s="5"/>
      <c r="L5454" s="8"/>
      <c r="N5454" s="5"/>
      <c r="O5454" s="10"/>
      <c r="P5454" s="8"/>
    </row>
    <row r="5455" spans="1:16" s="2" customFormat="1" x14ac:dyDescent="0.15">
      <c r="A5455" s="3"/>
      <c r="B5455" s="3"/>
      <c r="J5455" s="3"/>
      <c r="K5455" s="5"/>
      <c r="L5455" s="8"/>
      <c r="N5455" s="5"/>
      <c r="O5455" s="10"/>
      <c r="P5455" s="8"/>
    </row>
    <row r="5456" spans="1:16" s="2" customFormat="1" x14ac:dyDescent="0.15">
      <c r="A5456" s="3"/>
      <c r="B5456" s="3"/>
      <c r="J5456" s="3"/>
      <c r="K5456" s="5"/>
      <c r="L5456" s="8"/>
      <c r="N5456" s="5"/>
      <c r="O5456" s="10"/>
      <c r="P5456" s="8"/>
    </row>
    <row r="5457" spans="1:16" s="2" customFormat="1" x14ac:dyDescent="0.15">
      <c r="A5457" s="3"/>
      <c r="B5457" s="3"/>
      <c r="J5457" s="3"/>
      <c r="K5457" s="5"/>
      <c r="L5457" s="8"/>
      <c r="N5457" s="5"/>
      <c r="O5457" s="10"/>
      <c r="P5457" s="8"/>
    </row>
    <row r="5458" spans="1:16" s="2" customFormat="1" x14ac:dyDescent="0.15">
      <c r="A5458" s="3"/>
      <c r="B5458" s="3"/>
      <c r="J5458" s="3"/>
      <c r="K5458" s="5"/>
      <c r="L5458" s="8"/>
      <c r="N5458" s="5"/>
      <c r="O5458" s="10"/>
      <c r="P5458" s="8"/>
    </row>
    <row r="5459" spans="1:16" s="2" customFormat="1" x14ac:dyDescent="0.15">
      <c r="A5459" s="3"/>
      <c r="B5459" s="3"/>
      <c r="J5459" s="3"/>
      <c r="K5459" s="5"/>
      <c r="L5459" s="8"/>
      <c r="N5459" s="5"/>
      <c r="O5459" s="10"/>
      <c r="P5459" s="8"/>
    </row>
    <row r="5460" spans="1:16" s="2" customFormat="1" x14ac:dyDescent="0.15">
      <c r="A5460" s="3"/>
      <c r="B5460" s="3"/>
      <c r="J5460" s="3"/>
      <c r="K5460" s="5"/>
      <c r="L5460" s="8"/>
      <c r="N5460" s="5"/>
      <c r="O5460" s="10"/>
      <c r="P5460" s="8"/>
    </row>
    <row r="5461" spans="1:16" s="2" customFormat="1" x14ac:dyDescent="0.15">
      <c r="A5461" s="3"/>
      <c r="B5461" s="3"/>
      <c r="J5461" s="3"/>
      <c r="K5461" s="5"/>
      <c r="L5461" s="8"/>
      <c r="N5461" s="5"/>
      <c r="O5461" s="10"/>
      <c r="P5461" s="8"/>
    </row>
    <row r="5462" spans="1:16" s="2" customFormat="1" x14ac:dyDescent="0.15">
      <c r="A5462" s="3"/>
      <c r="B5462" s="3"/>
      <c r="J5462" s="3"/>
      <c r="K5462" s="5"/>
      <c r="L5462" s="8"/>
      <c r="N5462" s="5"/>
      <c r="O5462" s="10"/>
      <c r="P5462" s="8"/>
    </row>
    <row r="5463" spans="1:16" s="2" customFormat="1" x14ac:dyDescent="0.15">
      <c r="A5463" s="3"/>
      <c r="B5463" s="3"/>
      <c r="J5463" s="3"/>
      <c r="K5463" s="5"/>
      <c r="L5463" s="8"/>
      <c r="N5463" s="5"/>
      <c r="O5463" s="10"/>
      <c r="P5463" s="8"/>
    </row>
    <row r="5464" spans="1:16" s="2" customFormat="1" x14ac:dyDescent="0.15">
      <c r="A5464" s="3"/>
      <c r="B5464" s="3"/>
      <c r="J5464" s="3"/>
      <c r="K5464" s="5"/>
      <c r="L5464" s="8"/>
      <c r="N5464" s="5"/>
      <c r="O5464" s="10"/>
      <c r="P5464" s="8"/>
    </row>
    <row r="5465" spans="1:16" s="2" customFormat="1" x14ac:dyDescent="0.15">
      <c r="A5465" s="3"/>
      <c r="B5465" s="3"/>
      <c r="J5465" s="3"/>
      <c r="K5465" s="5"/>
      <c r="L5465" s="8"/>
      <c r="N5465" s="5"/>
      <c r="O5465" s="10"/>
      <c r="P5465" s="8"/>
    </row>
    <row r="5466" spans="1:16" s="2" customFormat="1" x14ac:dyDescent="0.15">
      <c r="A5466" s="3"/>
      <c r="B5466" s="3"/>
      <c r="J5466" s="3"/>
      <c r="K5466" s="5"/>
      <c r="L5466" s="8"/>
      <c r="N5466" s="5"/>
      <c r="O5466" s="10"/>
      <c r="P5466" s="8"/>
    </row>
    <row r="5467" spans="1:16" s="2" customFormat="1" x14ac:dyDescent="0.15">
      <c r="A5467" s="3"/>
      <c r="B5467" s="3"/>
      <c r="J5467" s="3"/>
      <c r="K5467" s="5"/>
      <c r="L5467" s="8"/>
      <c r="N5467" s="5"/>
      <c r="O5467" s="10"/>
      <c r="P5467" s="8"/>
    </row>
    <row r="5468" spans="1:16" s="2" customFormat="1" x14ac:dyDescent="0.15">
      <c r="A5468" s="3"/>
      <c r="B5468" s="3"/>
      <c r="J5468" s="3"/>
      <c r="K5468" s="5"/>
      <c r="L5468" s="8"/>
      <c r="N5468" s="5"/>
      <c r="O5468" s="10"/>
      <c r="P5468" s="8"/>
    </row>
    <row r="5469" spans="1:16" s="2" customFormat="1" x14ac:dyDescent="0.15">
      <c r="A5469" s="3"/>
      <c r="B5469" s="3"/>
      <c r="J5469" s="3"/>
      <c r="K5469" s="5"/>
      <c r="L5469" s="8"/>
      <c r="N5469" s="5"/>
      <c r="O5469" s="10"/>
      <c r="P5469" s="8"/>
    </row>
    <row r="5470" spans="1:16" s="2" customFormat="1" x14ac:dyDescent="0.15">
      <c r="A5470" s="3"/>
      <c r="B5470" s="3"/>
      <c r="J5470" s="3"/>
      <c r="K5470" s="5"/>
      <c r="L5470" s="8"/>
      <c r="N5470" s="5"/>
      <c r="O5470" s="10"/>
      <c r="P5470" s="8"/>
    </row>
    <row r="5471" spans="1:16" s="2" customFormat="1" x14ac:dyDescent="0.15">
      <c r="A5471" s="3"/>
      <c r="B5471" s="3"/>
      <c r="J5471" s="3"/>
      <c r="K5471" s="5"/>
      <c r="L5471" s="8"/>
      <c r="N5471" s="5"/>
      <c r="O5471" s="10"/>
      <c r="P5471" s="8"/>
    </row>
    <row r="5472" spans="1:16" s="2" customFormat="1" x14ac:dyDescent="0.15">
      <c r="A5472" s="3"/>
      <c r="B5472" s="3"/>
      <c r="J5472" s="3"/>
      <c r="K5472" s="5"/>
      <c r="L5472" s="8"/>
      <c r="N5472" s="5"/>
      <c r="O5472" s="10"/>
      <c r="P5472" s="8"/>
    </row>
    <row r="5473" spans="1:16" s="2" customFormat="1" x14ac:dyDescent="0.15">
      <c r="A5473" s="3"/>
      <c r="B5473" s="3"/>
      <c r="J5473" s="3"/>
      <c r="K5473" s="5"/>
      <c r="L5473" s="8"/>
      <c r="N5473" s="5"/>
      <c r="O5473" s="10"/>
      <c r="P5473" s="8"/>
    </row>
    <row r="5474" spans="1:16" s="2" customFormat="1" x14ac:dyDescent="0.15">
      <c r="A5474" s="3"/>
      <c r="B5474" s="3"/>
      <c r="J5474" s="3"/>
      <c r="K5474" s="5"/>
      <c r="L5474" s="8"/>
      <c r="N5474" s="5"/>
      <c r="O5474" s="10"/>
      <c r="P5474" s="8"/>
    </row>
    <row r="5475" spans="1:16" s="2" customFormat="1" x14ac:dyDescent="0.15">
      <c r="A5475" s="3"/>
      <c r="B5475" s="3"/>
      <c r="J5475" s="3"/>
      <c r="K5475" s="5"/>
      <c r="L5475" s="8"/>
      <c r="N5475" s="5"/>
      <c r="O5475" s="10"/>
      <c r="P5475" s="8"/>
    </row>
    <row r="5476" spans="1:16" s="2" customFormat="1" x14ac:dyDescent="0.15">
      <c r="A5476" s="3"/>
      <c r="B5476" s="3"/>
      <c r="J5476" s="3"/>
      <c r="K5476" s="5"/>
      <c r="L5476" s="8"/>
      <c r="N5476" s="5"/>
      <c r="O5476" s="10"/>
      <c r="P5476" s="8"/>
    </row>
    <row r="5477" spans="1:16" s="2" customFormat="1" x14ac:dyDescent="0.15">
      <c r="A5477" s="3"/>
      <c r="B5477" s="3"/>
      <c r="J5477" s="3"/>
      <c r="K5477" s="5"/>
      <c r="L5477" s="8"/>
      <c r="N5477" s="5"/>
      <c r="O5477" s="10"/>
      <c r="P5477" s="8"/>
    </row>
    <row r="5478" spans="1:16" s="2" customFormat="1" x14ac:dyDescent="0.15">
      <c r="A5478" s="3"/>
      <c r="B5478" s="3"/>
      <c r="J5478" s="3"/>
      <c r="K5478" s="5"/>
      <c r="L5478" s="8"/>
      <c r="N5478" s="5"/>
      <c r="O5478" s="10"/>
      <c r="P5478" s="8"/>
    </row>
    <row r="5479" spans="1:16" s="2" customFormat="1" x14ac:dyDescent="0.15">
      <c r="A5479" s="3"/>
      <c r="B5479" s="3"/>
      <c r="J5479" s="3"/>
      <c r="K5479" s="5"/>
      <c r="L5479" s="8"/>
      <c r="N5479" s="5"/>
      <c r="O5479" s="10"/>
      <c r="P5479" s="8"/>
    </row>
    <row r="5480" spans="1:16" s="2" customFormat="1" x14ac:dyDescent="0.15">
      <c r="A5480" s="3"/>
      <c r="B5480" s="3"/>
      <c r="J5480" s="3"/>
      <c r="K5480" s="5"/>
      <c r="L5480" s="8"/>
      <c r="N5480" s="5"/>
      <c r="O5480" s="10"/>
      <c r="P5480" s="8"/>
    </row>
    <row r="5481" spans="1:16" s="2" customFormat="1" x14ac:dyDescent="0.15">
      <c r="A5481" s="3"/>
      <c r="B5481" s="3"/>
      <c r="J5481" s="3"/>
      <c r="K5481" s="5"/>
      <c r="L5481" s="8"/>
      <c r="N5481" s="5"/>
      <c r="O5481" s="10"/>
      <c r="P5481" s="8"/>
    </row>
    <row r="5482" spans="1:16" s="2" customFormat="1" x14ac:dyDescent="0.15">
      <c r="A5482" s="3"/>
      <c r="B5482" s="3"/>
      <c r="J5482" s="3"/>
      <c r="K5482" s="5"/>
      <c r="L5482" s="8"/>
      <c r="N5482" s="5"/>
      <c r="O5482" s="10"/>
      <c r="P5482" s="8"/>
    </row>
    <row r="5483" spans="1:16" s="2" customFormat="1" x14ac:dyDescent="0.15">
      <c r="A5483" s="3"/>
      <c r="B5483" s="3"/>
      <c r="J5483" s="3"/>
      <c r="K5483" s="5"/>
      <c r="L5483" s="8"/>
      <c r="N5483" s="5"/>
      <c r="O5483" s="10"/>
      <c r="P5483" s="8"/>
    </row>
    <row r="5484" spans="1:16" s="2" customFormat="1" x14ac:dyDescent="0.15">
      <c r="A5484" s="3"/>
      <c r="B5484" s="3"/>
      <c r="J5484" s="3"/>
      <c r="K5484" s="5"/>
      <c r="L5484" s="8"/>
      <c r="N5484" s="5"/>
      <c r="O5484" s="10"/>
      <c r="P5484" s="8"/>
    </row>
    <row r="5485" spans="1:16" s="2" customFormat="1" x14ac:dyDescent="0.15">
      <c r="A5485" s="3"/>
      <c r="B5485" s="3"/>
      <c r="J5485" s="3"/>
      <c r="K5485" s="5"/>
      <c r="L5485" s="8"/>
      <c r="N5485" s="5"/>
      <c r="O5485" s="10"/>
      <c r="P5485" s="8"/>
    </row>
    <row r="5486" spans="1:16" s="2" customFormat="1" x14ac:dyDescent="0.15">
      <c r="A5486" s="3"/>
      <c r="B5486" s="3"/>
      <c r="J5486" s="3"/>
      <c r="K5486" s="5"/>
      <c r="L5486" s="8"/>
      <c r="N5486" s="5"/>
      <c r="O5486" s="10"/>
      <c r="P5486" s="8"/>
    </row>
    <row r="5487" spans="1:16" s="2" customFormat="1" x14ac:dyDescent="0.15">
      <c r="A5487" s="3"/>
      <c r="B5487" s="3"/>
      <c r="J5487" s="3"/>
      <c r="K5487" s="5"/>
      <c r="L5487" s="8"/>
      <c r="N5487" s="5"/>
      <c r="O5487" s="10"/>
      <c r="P5487" s="8"/>
    </row>
    <row r="5488" spans="1:16" s="2" customFormat="1" x14ac:dyDescent="0.15">
      <c r="A5488" s="3"/>
      <c r="B5488" s="3"/>
      <c r="J5488" s="3"/>
      <c r="K5488" s="5"/>
      <c r="L5488" s="8"/>
      <c r="N5488" s="5"/>
      <c r="O5488" s="10"/>
      <c r="P5488" s="8"/>
    </row>
    <row r="5489" spans="1:16" s="2" customFormat="1" x14ac:dyDescent="0.15">
      <c r="A5489" s="3"/>
      <c r="B5489" s="3"/>
      <c r="J5489" s="3"/>
      <c r="K5489" s="5"/>
      <c r="L5489" s="8"/>
      <c r="N5489" s="5"/>
      <c r="O5489" s="10"/>
      <c r="P5489" s="8"/>
    </row>
    <row r="5490" spans="1:16" s="2" customFormat="1" x14ac:dyDescent="0.15">
      <c r="A5490" s="3"/>
      <c r="B5490" s="3"/>
      <c r="J5490" s="3"/>
      <c r="K5490" s="5"/>
      <c r="L5490" s="8"/>
      <c r="N5490" s="5"/>
      <c r="O5490" s="10"/>
      <c r="P5490" s="8"/>
    </row>
    <row r="5491" spans="1:16" s="2" customFormat="1" x14ac:dyDescent="0.15">
      <c r="A5491" s="3"/>
      <c r="B5491" s="3"/>
      <c r="J5491" s="3"/>
      <c r="K5491" s="5"/>
      <c r="L5491" s="8"/>
      <c r="N5491" s="5"/>
      <c r="O5491" s="10"/>
      <c r="P5491" s="8"/>
    </row>
    <row r="5492" spans="1:16" s="2" customFormat="1" x14ac:dyDescent="0.15">
      <c r="A5492" s="3"/>
      <c r="B5492" s="3"/>
      <c r="J5492" s="3"/>
      <c r="K5492" s="5"/>
      <c r="L5492" s="8"/>
      <c r="N5492" s="5"/>
      <c r="O5492" s="10"/>
      <c r="P5492" s="8"/>
    </row>
    <row r="5493" spans="1:16" s="2" customFormat="1" x14ac:dyDescent="0.15">
      <c r="A5493" s="3"/>
      <c r="B5493" s="3"/>
      <c r="J5493" s="3"/>
      <c r="K5493" s="5"/>
      <c r="L5493" s="8"/>
      <c r="N5493" s="5"/>
      <c r="O5493" s="10"/>
      <c r="P5493" s="8"/>
    </row>
    <row r="5494" spans="1:16" s="2" customFormat="1" x14ac:dyDescent="0.15">
      <c r="A5494" s="3"/>
      <c r="B5494" s="3"/>
      <c r="J5494" s="3"/>
      <c r="K5494" s="5"/>
      <c r="L5494" s="8"/>
      <c r="N5494" s="5"/>
      <c r="O5494" s="10"/>
      <c r="P5494" s="8"/>
    </row>
    <row r="5495" spans="1:16" s="2" customFormat="1" x14ac:dyDescent="0.15">
      <c r="A5495" s="3"/>
      <c r="B5495" s="3"/>
      <c r="J5495" s="3"/>
      <c r="K5495" s="5"/>
      <c r="L5495" s="8"/>
      <c r="N5495" s="5"/>
      <c r="O5495" s="10"/>
      <c r="P5495" s="8"/>
    </row>
    <row r="5496" spans="1:16" s="2" customFormat="1" x14ac:dyDescent="0.15">
      <c r="A5496" s="3"/>
      <c r="B5496" s="3"/>
      <c r="J5496" s="3"/>
      <c r="K5496" s="5"/>
      <c r="L5496" s="8"/>
      <c r="N5496" s="5"/>
      <c r="O5496" s="10"/>
      <c r="P5496" s="8"/>
    </row>
    <row r="5497" spans="1:16" s="2" customFormat="1" x14ac:dyDescent="0.15">
      <c r="A5497" s="3"/>
      <c r="B5497" s="3"/>
      <c r="J5497" s="3"/>
      <c r="K5497" s="5"/>
      <c r="L5497" s="8"/>
      <c r="N5497" s="5"/>
      <c r="O5497" s="10"/>
      <c r="P5497" s="8"/>
    </row>
    <row r="5498" spans="1:16" s="2" customFormat="1" x14ac:dyDescent="0.15">
      <c r="A5498" s="3"/>
      <c r="B5498" s="3"/>
      <c r="J5498" s="3"/>
      <c r="K5498" s="5"/>
      <c r="L5498" s="8"/>
      <c r="N5498" s="5"/>
      <c r="O5498" s="10"/>
      <c r="P5498" s="8"/>
    </row>
    <row r="5499" spans="1:16" s="2" customFormat="1" x14ac:dyDescent="0.15">
      <c r="A5499" s="3"/>
      <c r="B5499" s="3"/>
      <c r="J5499" s="3"/>
      <c r="K5499" s="5"/>
      <c r="L5499" s="8"/>
      <c r="N5499" s="5"/>
      <c r="O5499" s="10"/>
      <c r="P5499" s="8"/>
    </row>
    <row r="5500" spans="1:16" s="2" customFormat="1" x14ac:dyDescent="0.15">
      <c r="A5500" s="3"/>
      <c r="B5500" s="3"/>
      <c r="J5500" s="3"/>
      <c r="K5500" s="5"/>
      <c r="L5500" s="8"/>
      <c r="N5500" s="5"/>
      <c r="O5500" s="10"/>
      <c r="P5500" s="8"/>
    </row>
    <row r="5501" spans="1:16" s="2" customFormat="1" x14ac:dyDescent="0.15">
      <c r="A5501" s="3"/>
      <c r="B5501" s="3"/>
      <c r="J5501" s="3"/>
      <c r="K5501" s="5"/>
      <c r="L5501" s="8"/>
      <c r="N5501" s="5"/>
      <c r="O5501" s="10"/>
      <c r="P5501" s="8"/>
    </row>
    <row r="5502" spans="1:16" s="2" customFormat="1" x14ac:dyDescent="0.15">
      <c r="A5502" s="3"/>
      <c r="B5502" s="3"/>
      <c r="J5502" s="3"/>
      <c r="K5502" s="5"/>
      <c r="L5502" s="8"/>
      <c r="N5502" s="5"/>
      <c r="O5502" s="10"/>
      <c r="P5502" s="8"/>
    </row>
    <row r="5503" spans="1:16" s="2" customFormat="1" x14ac:dyDescent="0.15">
      <c r="A5503" s="3"/>
      <c r="B5503" s="3"/>
      <c r="J5503" s="3"/>
      <c r="K5503" s="5"/>
      <c r="L5503" s="8"/>
      <c r="N5503" s="5"/>
      <c r="O5503" s="10"/>
      <c r="P5503" s="8"/>
    </row>
    <row r="5504" spans="1:16" s="2" customFormat="1" x14ac:dyDescent="0.15">
      <c r="A5504" s="3"/>
      <c r="B5504" s="3"/>
      <c r="J5504" s="3"/>
      <c r="K5504" s="5"/>
      <c r="L5504" s="8"/>
      <c r="N5504" s="5"/>
      <c r="O5504" s="10"/>
      <c r="P5504" s="8"/>
    </row>
    <row r="5505" spans="1:16" s="2" customFormat="1" x14ac:dyDescent="0.15">
      <c r="A5505" s="3"/>
      <c r="B5505" s="3"/>
      <c r="J5505" s="3"/>
      <c r="K5505" s="5"/>
      <c r="L5505" s="8"/>
      <c r="N5505" s="5"/>
      <c r="O5505" s="10"/>
      <c r="P5505" s="8"/>
    </row>
    <row r="5506" spans="1:16" s="2" customFormat="1" x14ac:dyDescent="0.15">
      <c r="A5506" s="3"/>
      <c r="B5506" s="3"/>
      <c r="J5506" s="3"/>
      <c r="K5506" s="5"/>
      <c r="L5506" s="8"/>
      <c r="N5506" s="5"/>
      <c r="O5506" s="10"/>
      <c r="P5506" s="8"/>
    </row>
    <row r="5507" spans="1:16" s="2" customFormat="1" x14ac:dyDescent="0.15">
      <c r="A5507" s="3"/>
      <c r="B5507" s="3"/>
      <c r="J5507" s="3"/>
      <c r="K5507" s="5"/>
      <c r="L5507" s="8"/>
      <c r="N5507" s="5"/>
      <c r="O5507" s="10"/>
      <c r="P5507" s="8"/>
    </row>
    <row r="5508" spans="1:16" s="2" customFormat="1" x14ac:dyDescent="0.15">
      <c r="A5508" s="3"/>
      <c r="B5508" s="3"/>
      <c r="J5508" s="3"/>
      <c r="K5508" s="5"/>
      <c r="L5508" s="8"/>
      <c r="N5508" s="5"/>
      <c r="O5508" s="10"/>
      <c r="P5508" s="8"/>
    </row>
    <row r="5509" spans="1:16" s="2" customFormat="1" x14ac:dyDescent="0.15">
      <c r="A5509" s="3"/>
      <c r="B5509" s="3"/>
      <c r="J5509" s="3"/>
      <c r="K5509" s="5"/>
      <c r="L5509" s="8"/>
      <c r="N5509" s="5"/>
      <c r="O5509" s="10"/>
      <c r="P5509" s="8"/>
    </row>
    <row r="5510" spans="1:16" s="2" customFormat="1" x14ac:dyDescent="0.15">
      <c r="A5510" s="3"/>
      <c r="B5510" s="3"/>
      <c r="J5510" s="3"/>
      <c r="K5510" s="5"/>
      <c r="L5510" s="8"/>
      <c r="N5510" s="5"/>
      <c r="O5510" s="10"/>
      <c r="P5510" s="8"/>
    </row>
    <row r="5511" spans="1:16" s="2" customFormat="1" x14ac:dyDescent="0.15">
      <c r="A5511" s="3"/>
      <c r="B5511" s="3"/>
      <c r="J5511" s="3"/>
      <c r="K5511" s="5"/>
      <c r="L5511" s="8"/>
      <c r="N5511" s="5"/>
      <c r="O5511" s="10"/>
      <c r="P5511" s="8"/>
    </row>
    <row r="5512" spans="1:16" s="2" customFormat="1" x14ac:dyDescent="0.15">
      <c r="A5512" s="3"/>
      <c r="B5512" s="3"/>
      <c r="J5512" s="3"/>
      <c r="K5512" s="5"/>
      <c r="L5512" s="8"/>
      <c r="N5512" s="5"/>
      <c r="O5512" s="10"/>
      <c r="P5512" s="8"/>
    </row>
    <row r="5513" spans="1:16" s="2" customFormat="1" x14ac:dyDescent="0.15">
      <c r="A5513" s="3"/>
      <c r="B5513" s="3"/>
      <c r="J5513" s="3"/>
      <c r="K5513" s="5"/>
      <c r="L5513" s="8"/>
      <c r="N5513" s="5"/>
      <c r="O5513" s="10"/>
      <c r="P5513" s="8"/>
    </row>
    <row r="5514" spans="1:16" s="2" customFormat="1" x14ac:dyDescent="0.15">
      <c r="A5514" s="3"/>
      <c r="B5514" s="3"/>
      <c r="J5514" s="3"/>
      <c r="K5514" s="5"/>
      <c r="L5514" s="8"/>
      <c r="N5514" s="5"/>
      <c r="O5514" s="10"/>
      <c r="P5514" s="8"/>
    </row>
    <row r="5515" spans="1:16" s="2" customFormat="1" x14ac:dyDescent="0.15">
      <c r="A5515" s="3"/>
      <c r="B5515" s="3"/>
      <c r="J5515" s="3"/>
      <c r="K5515" s="5"/>
      <c r="L5515" s="8"/>
      <c r="N5515" s="5"/>
      <c r="O5515" s="10"/>
      <c r="P5515" s="8"/>
    </row>
    <row r="5516" spans="1:16" s="2" customFormat="1" x14ac:dyDescent="0.15">
      <c r="A5516" s="3"/>
      <c r="B5516" s="3"/>
      <c r="J5516" s="3"/>
      <c r="K5516" s="5"/>
      <c r="L5516" s="8"/>
      <c r="N5516" s="5"/>
      <c r="O5516" s="10"/>
      <c r="P5516" s="8"/>
    </row>
    <row r="5517" spans="1:16" s="2" customFormat="1" x14ac:dyDescent="0.15">
      <c r="A5517" s="3"/>
      <c r="B5517" s="3"/>
      <c r="J5517" s="3"/>
      <c r="K5517" s="5"/>
      <c r="L5517" s="8"/>
      <c r="N5517" s="5"/>
      <c r="O5517" s="10"/>
      <c r="P5517" s="8"/>
    </row>
    <row r="5518" spans="1:16" s="2" customFormat="1" x14ac:dyDescent="0.15">
      <c r="A5518" s="3"/>
      <c r="B5518" s="3"/>
      <c r="J5518" s="3"/>
      <c r="K5518" s="5"/>
      <c r="L5518" s="8"/>
      <c r="N5518" s="5"/>
      <c r="O5518" s="10"/>
      <c r="P5518" s="8"/>
    </row>
    <row r="5519" spans="1:16" s="2" customFormat="1" x14ac:dyDescent="0.15">
      <c r="A5519" s="3"/>
      <c r="B5519" s="3"/>
      <c r="J5519" s="3"/>
      <c r="K5519" s="5"/>
      <c r="L5519" s="8"/>
      <c r="N5519" s="5"/>
      <c r="O5519" s="10"/>
      <c r="P5519" s="8"/>
    </row>
    <row r="5520" spans="1:16" s="2" customFormat="1" x14ac:dyDescent="0.15">
      <c r="A5520" s="3"/>
      <c r="B5520" s="3"/>
      <c r="J5520" s="3"/>
      <c r="K5520" s="5"/>
      <c r="L5520" s="8"/>
      <c r="N5520" s="5"/>
      <c r="O5520" s="10"/>
      <c r="P5520" s="8"/>
    </row>
    <row r="5521" spans="1:16" s="2" customFormat="1" x14ac:dyDescent="0.15">
      <c r="A5521" s="3"/>
      <c r="B5521" s="3"/>
      <c r="J5521" s="3"/>
      <c r="K5521" s="5"/>
      <c r="L5521" s="8"/>
      <c r="N5521" s="5"/>
      <c r="O5521" s="10"/>
      <c r="P5521" s="8"/>
    </row>
    <row r="5522" spans="1:16" s="2" customFormat="1" x14ac:dyDescent="0.15">
      <c r="A5522" s="3"/>
      <c r="B5522" s="3"/>
      <c r="J5522" s="3"/>
      <c r="K5522" s="5"/>
      <c r="L5522" s="8"/>
      <c r="N5522" s="5"/>
      <c r="O5522" s="10"/>
      <c r="P5522" s="8"/>
    </row>
    <row r="5523" spans="1:16" s="2" customFormat="1" x14ac:dyDescent="0.15">
      <c r="A5523" s="3"/>
      <c r="B5523" s="3"/>
      <c r="J5523" s="3"/>
      <c r="K5523" s="5"/>
      <c r="L5523" s="8"/>
      <c r="N5523" s="5"/>
      <c r="O5523" s="10"/>
      <c r="P5523" s="8"/>
    </row>
    <row r="5524" spans="1:16" s="2" customFormat="1" x14ac:dyDescent="0.15">
      <c r="A5524" s="3"/>
      <c r="B5524" s="3"/>
      <c r="J5524" s="3"/>
      <c r="K5524" s="5"/>
      <c r="L5524" s="8"/>
      <c r="N5524" s="5"/>
      <c r="O5524" s="10"/>
      <c r="P5524" s="8"/>
    </row>
    <row r="5525" spans="1:16" s="2" customFormat="1" x14ac:dyDescent="0.15">
      <c r="A5525" s="3"/>
      <c r="B5525" s="3"/>
      <c r="J5525" s="3"/>
      <c r="K5525" s="5"/>
      <c r="L5525" s="8"/>
      <c r="N5525" s="5"/>
      <c r="O5525" s="10"/>
      <c r="P5525" s="8"/>
    </row>
    <row r="5526" spans="1:16" s="2" customFormat="1" x14ac:dyDescent="0.15">
      <c r="A5526" s="3"/>
      <c r="B5526" s="3"/>
      <c r="J5526" s="3"/>
      <c r="K5526" s="5"/>
      <c r="L5526" s="8"/>
      <c r="N5526" s="5"/>
      <c r="O5526" s="10"/>
      <c r="P5526" s="8"/>
    </row>
    <row r="5527" spans="1:16" s="2" customFormat="1" x14ac:dyDescent="0.15">
      <c r="A5527" s="3"/>
      <c r="B5527" s="3"/>
      <c r="J5527" s="3"/>
      <c r="K5527" s="5"/>
      <c r="L5527" s="8"/>
      <c r="N5527" s="5"/>
      <c r="O5527" s="10"/>
      <c r="P5527" s="8"/>
    </row>
    <row r="5528" spans="1:16" s="2" customFormat="1" x14ac:dyDescent="0.15">
      <c r="A5528" s="3"/>
      <c r="B5528" s="3"/>
      <c r="J5528" s="3"/>
      <c r="K5528" s="5"/>
      <c r="L5528" s="8"/>
      <c r="N5528" s="5"/>
      <c r="O5528" s="10"/>
      <c r="P5528" s="8"/>
    </row>
    <row r="5529" spans="1:16" s="2" customFormat="1" x14ac:dyDescent="0.15">
      <c r="A5529" s="3"/>
      <c r="B5529" s="3"/>
      <c r="J5529" s="3"/>
      <c r="K5529" s="5"/>
      <c r="L5529" s="8"/>
      <c r="N5529" s="5"/>
      <c r="O5529" s="10"/>
      <c r="P5529" s="8"/>
    </row>
    <row r="5530" spans="1:16" s="2" customFormat="1" x14ac:dyDescent="0.15">
      <c r="A5530" s="3"/>
      <c r="B5530" s="3"/>
      <c r="J5530" s="3"/>
      <c r="K5530" s="5"/>
      <c r="L5530" s="8"/>
      <c r="N5530" s="5"/>
      <c r="O5530" s="10"/>
      <c r="P5530" s="8"/>
    </row>
    <row r="5531" spans="1:16" s="2" customFormat="1" x14ac:dyDescent="0.15">
      <c r="A5531" s="3"/>
      <c r="B5531" s="3"/>
      <c r="J5531" s="3"/>
      <c r="K5531" s="5"/>
      <c r="L5531" s="8"/>
      <c r="N5531" s="5"/>
      <c r="O5531" s="10"/>
      <c r="P5531" s="8"/>
    </row>
    <row r="5532" spans="1:16" s="2" customFormat="1" x14ac:dyDescent="0.15">
      <c r="A5532" s="3"/>
      <c r="B5532" s="3"/>
      <c r="J5532" s="3"/>
      <c r="K5532" s="5"/>
      <c r="L5532" s="8"/>
      <c r="N5532" s="5"/>
      <c r="O5532" s="10"/>
      <c r="P5532" s="8"/>
    </row>
    <row r="5533" spans="1:16" s="2" customFormat="1" x14ac:dyDescent="0.15">
      <c r="A5533" s="3"/>
      <c r="B5533" s="3"/>
      <c r="J5533" s="3"/>
      <c r="K5533" s="5"/>
      <c r="L5533" s="8"/>
      <c r="N5533" s="5"/>
      <c r="O5533" s="10"/>
      <c r="P5533" s="8"/>
    </row>
    <row r="5534" spans="1:16" s="2" customFormat="1" x14ac:dyDescent="0.15">
      <c r="A5534" s="3"/>
      <c r="B5534" s="3"/>
      <c r="J5534" s="3"/>
      <c r="K5534" s="5"/>
      <c r="L5534" s="8"/>
      <c r="N5534" s="5"/>
      <c r="O5534" s="10"/>
      <c r="P5534" s="8"/>
    </row>
    <row r="5535" spans="1:16" s="2" customFormat="1" x14ac:dyDescent="0.15">
      <c r="A5535" s="3"/>
      <c r="B5535" s="3"/>
      <c r="J5535" s="3"/>
      <c r="K5535" s="5"/>
      <c r="L5535" s="8"/>
      <c r="N5535" s="5"/>
      <c r="O5535" s="10"/>
      <c r="P5535" s="8"/>
    </row>
    <row r="5536" spans="1:16" s="2" customFormat="1" x14ac:dyDescent="0.15">
      <c r="A5536" s="3"/>
      <c r="B5536" s="3"/>
      <c r="J5536" s="3"/>
      <c r="K5536" s="5"/>
      <c r="L5536" s="8"/>
      <c r="N5536" s="5"/>
      <c r="O5536" s="10"/>
      <c r="P5536" s="8"/>
    </row>
    <row r="5537" spans="1:16" s="2" customFormat="1" x14ac:dyDescent="0.15">
      <c r="A5537" s="3"/>
      <c r="B5537" s="3"/>
      <c r="J5537" s="3"/>
      <c r="K5537" s="5"/>
      <c r="L5537" s="8"/>
      <c r="N5537" s="5"/>
      <c r="O5537" s="10"/>
      <c r="P5537" s="8"/>
    </row>
    <row r="5538" spans="1:16" s="2" customFormat="1" x14ac:dyDescent="0.15">
      <c r="A5538" s="3"/>
      <c r="B5538" s="3"/>
      <c r="J5538" s="3"/>
      <c r="K5538" s="5"/>
      <c r="L5538" s="8"/>
      <c r="N5538" s="5"/>
      <c r="O5538" s="10"/>
      <c r="P5538" s="8"/>
    </row>
    <row r="5539" spans="1:16" s="2" customFormat="1" x14ac:dyDescent="0.15">
      <c r="A5539" s="3"/>
      <c r="B5539" s="3"/>
      <c r="J5539" s="3"/>
      <c r="K5539" s="5"/>
      <c r="L5539" s="8"/>
      <c r="N5539" s="5"/>
      <c r="O5539" s="10"/>
      <c r="P5539" s="8"/>
    </row>
    <row r="5540" spans="1:16" s="2" customFormat="1" x14ac:dyDescent="0.15">
      <c r="A5540" s="3"/>
      <c r="B5540" s="3"/>
      <c r="J5540" s="3"/>
      <c r="K5540" s="5"/>
      <c r="L5540" s="8"/>
      <c r="N5540" s="5"/>
      <c r="O5540" s="10"/>
      <c r="P5540" s="8"/>
    </row>
    <row r="5541" spans="1:16" s="2" customFormat="1" x14ac:dyDescent="0.15">
      <c r="A5541" s="3"/>
      <c r="B5541" s="3"/>
      <c r="J5541" s="3"/>
      <c r="K5541" s="5"/>
      <c r="L5541" s="8"/>
      <c r="N5541" s="5"/>
      <c r="O5541" s="10"/>
      <c r="P5541" s="8"/>
    </row>
    <row r="5542" spans="1:16" s="2" customFormat="1" x14ac:dyDescent="0.15">
      <c r="A5542" s="3"/>
      <c r="B5542" s="3"/>
      <c r="J5542" s="3"/>
      <c r="K5542" s="5"/>
      <c r="L5542" s="8"/>
      <c r="N5542" s="5"/>
      <c r="O5542" s="10"/>
      <c r="P5542" s="8"/>
    </row>
    <row r="5543" spans="1:16" s="2" customFormat="1" x14ac:dyDescent="0.15">
      <c r="A5543" s="3"/>
      <c r="B5543" s="3"/>
      <c r="J5543" s="3"/>
      <c r="K5543" s="5"/>
      <c r="L5543" s="8"/>
      <c r="N5543" s="5"/>
      <c r="O5543" s="10"/>
      <c r="P5543" s="8"/>
    </row>
    <row r="5544" spans="1:16" s="2" customFormat="1" x14ac:dyDescent="0.15">
      <c r="A5544" s="3"/>
      <c r="B5544" s="3"/>
      <c r="J5544" s="3"/>
      <c r="K5544" s="5"/>
      <c r="L5544" s="8"/>
      <c r="N5544" s="5"/>
      <c r="O5544" s="10"/>
      <c r="P5544" s="8"/>
    </row>
    <row r="5545" spans="1:16" s="2" customFormat="1" x14ac:dyDescent="0.15">
      <c r="A5545" s="3"/>
      <c r="B5545" s="3"/>
      <c r="J5545" s="3"/>
      <c r="K5545" s="5"/>
      <c r="L5545" s="8"/>
      <c r="N5545" s="5"/>
      <c r="O5545" s="10"/>
      <c r="P5545" s="8"/>
    </row>
    <row r="5546" spans="1:16" s="2" customFormat="1" x14ac:dyDescent="0.15">
      <c r="A5546" s="3"/>
      <c r="B5546" s="3"/>
      <c r="J5546" s="3"/>
      <c r="K5546" s="5"/>
      <c r="L5546" s="8"/>
      <c r="N5546" s="5"/>
      <c r="O5546" s="10"/>
      <c r="P5546" s="8"/>
    </row>
    <row r="5547" spans="1:16" s="2" customFormat="1" x14ac:dyDescent="0.15">
      <c r="A5547" s="3"/>
      <c r="B5547" s="3"/>
      <c r="J5547" s="3"/>
      <c r="K5547" s="5"/>
      <c r="L5547" s="8"/>
      <c r="N5547" s="5"/>
      <c r="O5547" s="10"/>
      <c r="P5547" s="8"/>
    </row>
    <row r="5548" spans="1:16" s="2" customFormat="1" x14ac:dyDescent="0.15">
      <c r="A5548" s="3"/>
      <c r="B5548" s="3"/>
      <c r="J5548" s="3"/>
      <c r="K5548" s="5"/>
      <c r="L5548" s="8"/>
      <c r="N5548" s="5"/>
      <c r="O5548" s="10"/>
      <c r="P5548" s="8"/>
    </row>
    <row r="5549" spans="1:16" s="2" customFormat="1" x14ac:dyDescent="0.15">
      <c r="A5549" s="3"/>
      <c r="B5549" s="3"/>
      <c r="J5549" s="3"/>
      <c r="K5549" s="5"/>
      <c r="L5549" s="8"/>
      <c r="N5549" s="5"/>
      <c r="O5549" s="10"/>
      <c r="P5549" s="8"/>
    </row>
    <row r="5550" spans="1:16" s="2" customFormat="1" x14ac:dyDescent="0.15">
      <c r="A5550" s="3"/>
      <c r="B5550" s="3"/>
      <c r="J5550" s="3"/>
      <c r="K5550" s="5"/>
      <c r="L5550" s="8"/>
      <c r="N5550" s="5"/>
      <c r="O5550" s="10"/>
      <c r="P5550" s="8"/>
    </row>
    <row r="5551" spans="1:16" s="2" customFormat="1" x14ac:dyDescent="0.15">
      <c r="A5551" s="3"/>
      <c r="B5551" s="3"/>
      <c r="J5551" s="3"/>
      <c r="K5551" s="5"/>
      <c r="L5551" s="8"/>
      <c r="N5551" s="5"/>
      <c r="O5551" s="10"/>
      <c r="P5551" s="8"/>
    </row>
    <row r="5552" spans="1:16" s="2" customFormat="1" x14ac:dyDescent="0.15">
      <c r="A5552" s="3"/>
      <c r="B5552" s="3"/>
      <c r="J5552" s="3"/>
      <c r="K5552" s="5"/>
      <c r="L5552" s="8"/>
      <c r="N5552" s="5"/>
      <c r="O5552" s="10"/>
      <c r="P5552" s="8"/>
    </row>
    <row r="5553" spans="1:16" s="2" customFormat="1" x14ac:dyDescent="0.15">
      <c r="A5553" s="3"/>
      <c r="B5553" s="3"/>
      <c r="J5553" s="3"/>
      <c r="K5553" s="5"/>
      <c r="L5553" s="8"/>
      <c r="N5553" s="5"/>
      <c r="O5553" s="10"/>
      <c r="P5553" s="8"/>
    </row>
    <row r="5554" spans="1:16" s="2" customFormat="1" x14ac:dyDescent="0.15">
      <c r="A5554" s="3"/>
      <c r="B5554" s="3"/>
      <c r="J5554" s="3"/>
      <c r="K5554" s="5"/>
      <c r="L5554" s="8"/>
      <c r="N5554" s="5"/>
      <c r="O5554" s="10"/>
      <c r="P5554" s="8"/>
    </row>
    <row r="5555" spans="1:16" s="2" customFormat="1" x14ac:dyDescent="0.15">
      <c r="A5555" s="3"/>
      <c r="B5555" s="3"/>
      <c r="J5555" s="3"/>
      <c r="K5555" s="5"/>
      <c r="L5555" s="8"/>
      <c r="N5555" s="5"/>
      <c r="O5555" s="10"/>
      <c r="P5555" s="8"/>
    </row>
    <row r="5556" spans="1:16" s="2" customFormat="1" x14ac:dyDescent="0.15">
      <c r="A5556" s="3"/>
      <c r="B5556" s="3"/>
      <c r="J5556" s="3"/>
      <c r="K5556" s="5"/>
      <c r="L5556" s="8"/>
      <c r="N5556" s="5"/>
      <c r="O5556" s="10"/>
      <c r="P5556" s="8"/>
    </row>
    <row r="5557" spans="1:16" s="2" customFormat="1" x14ac:dyDescent="0.15">
      <c r="A5557" s="3"/>
      <c r="B5557" s="3"/>
      <c r="J5557" s="3"/>
      <c r="K5557" s="5"/>
      <c r="L5557" s="8"/>
      <c r="N5557" s="5"/>
      <c r="O5557" s="10"/>
      <c r="P5557" s="8"/>
    </row>
    <row r="5558" spans="1:16" s="2" customFormat="1" x14ac:dyDescent="0.15">
      <c r="A5558" s="3"/>
      <c r="B5558" s="3"/>
      <c r="J5558" s="3"/>
      <c r="K5558" s="5"/>
      <c r="L5558" s="8"/>
      <c r="N5558" s="5"/>
      <c r="O5558" s="10"/>
      <c r="P5558" s="8"/>
    </row>
    <row r="5559" spans="1:16" s="2" customFormat="1" x14ac:dyDescent="0.15">
      <c r="A5559" s="3"/>
      <c r="B5559" s="3"/>
      <c r="J5559" s="3"/>
      <c r="K5559" s="5"/>
      <c r="L5559" s="8"/>
      <c r="N5559" s="5"/>
      <c r="O5559" s="10"/>
      <c r="P5559" s="8"/>
    </row>
    <row r="5560" spans="1:16" s="2" customFormat="1" x14ac:dyDescent="0.15">
      <c r="A5560" s="3"/>
      <c r="B5560" s="3"/>
      <c r="J5560" s="3"/>
      <c r="K5560" s="5"/>
      <c r="L5560" s="8"/>
      <c r="N5560" s="5"/>
      <c r="O5560" s="10"/>
      <c r="P5560" s="8"/>
    </row>
    <row r="5561" spans="1:16" s="2" customFormat="1" x14ac:dyDescent="0.15">
      <c r="A5561" s="3"/>
      <c r="B5561" s="3"/>
      <c r="J5561" s="3"/>
      <c r="K5561" s="5"/>
      <c r="L5561" s="8"/>
      <c r="N5561" s="5"/>
      <c r="O5561" s="10"/>
      <c r="P5561" s="8"/>
    </row>
    <row r="5562" spans="1:16" s="2" customFormat="1" x14ac:dyDescent="0.15">
      <c r="A5562" s="3"/>
      <c r="B5562" s="3"/>
      <c r="J5562" s="3"/>
      <c r="K5562" s="5"/>
      <c r="L5562" s="8"/>
      <c r="N5562" s="5"/>
      <c r="O5562" s="10"/>
      <c r="P5562" s="8"/>
    </row>
    <row r="5563" spans="1:16" s="2" customFormat="1" x14ac:dyDescent="0.15">
      <c r="A5563" s="3"/>
      <c r="B5563" s="3"/>
      <c r="J5563" s="3"/>
      <c r="K5563" s="5"/>
      <c r="L5563" s="8"/>
      <c r="N5563" s="5"/>
      <c r="O5563" s="10"/>
      <c r="P5563" s="8"/>
    </row>
    <row r="5564" spans="1:16" s="2" customFormat="1" x14ac:dyDescent="0.15">
      <c r="A5564" s="3"/>
      <c r="B5564" s="3"/>
      <c r="J5564" s="3"/>
      <c r="K5564" s="5"/>
      <c r="L5564" s="8"/>
      <c r="N5564" s="5"/>
      <c r="O5564" s="10"/>
      <c r="P5564" s="8"/>
    </row>
    <row r="5565" spans="1:16" s="2" customFormat="1" x14ac:dyDescent="0.15">
      <c r="A5565" s="3"/>
      <c r="B5565" s="3"/>
      <c r="J5565" s="3"/>
      <c r="K5565" s="5"/>
      <c r="L5565" s="8"/>
      <c r="N5565" s="5"/>
      <c r="O5565" s="10"/>
      <c r="P5565" s="8"/>
    </row>
    <row r="5566" spans="1:16" s="2" customFormat="1" x14ac:dyDescent="0.15">
      <c r="A5566" s="3"/>
      <c r="B5566" s="3"/>
      <c r="J5566" s="3"/>
      <c r="K5566" s="5"/>
      <c r="L5566" s="8"/>
      <c r="N5566" s="5"/>
      <c r="O5566" s="10"/>
      <c r="P5566" s="8"/>
    </row>
    <row r="5567" spans="1:16" s="2" customFormat="1" x14ac:dyDescent="0.15">
      <c r="A5567" s="3"/>
      <c r="B5567" s="3"/>
      <c r="J5567" s="3"/>
      <c r="K5567" s="5"/>
      <c r="L5567" s="8"/>
      <c r="N5567" s="5"/>
      <c r="O5567" s="10"/>
      <c r="P5567" s="8"/>
    </row>
    <row r="5568" spans="1:16" s="2" customFormat="1" x14ac:dyDescent="0.15">
      <c r="A5568" s="3"/>
      <c r="B5568" s="3"/>
      <c r="J5568" s="3"/>
      <c r="K5568" s="5"/>
      <c r="L5568" s="8"/>
      <c r="N5568" s="5"/>
      <c r="O5568" s="10"/>
      <c r="P5568" s="8"/>
    </row>
    <row r="5569" spans="1:16" s="2" customFormat="1" x14ac:dyDescent="0.15">
      <c r="A5569" s="3"/>
      <c r="B5569" s="3"/>
      <c r="J5569" s="3"/>
      <c r="K5569" s="5"/>
      <c r="L5569" s="8"/>
      <c r="N5569" s="5"/>
      <c r="O5569" s="10"/>
      <c r="P5569" s="8"/>
    </row>
    <row r="5570" spans="1:16" s="2" customFormat="1" x14ac:dyDescent="0.15">
      <c r="A5570" s="3"/>
      <c r="B5570" s="3"/>
      <c r="J5570" s="3"/>
      <c r="K5570" s="5"/>
      <c r="L5570" s="8"/>
      <c r="N5570" s="5"/>
      <c r="O5570" s="10"/>
      <c r="P5570" s="8"/>
    </row>
    <row r="5571" spans="1:16" s="2" customFormat="1" x14ac:dyDescent="0.15">
      <c r="A5571" s="3"/>
      <c r="B5571" s="3"/>
      <c r="J5571" s="3"/>
      <c r="K5571" s="5"/>
      <c r="L5571" s="8"/>
      <c r="N5571" s="5"/>
      <c r="O5571" s="10"/>
      <c r="P5571" s="8"/>
    </row>
    <row r="5572" spans="1:16" s="2" customFormat="1" x14ac:dyDescent="0.15">
      <c r="A5572" s="3"/>
      <c r="B5572" s="3"/>
      <c r="J5572" s="3"/>
      <c r="K5572" s="5"/>
      <c r="L5572" s="8"/>
      <c r="N5572" s="5"/>
      <c r="O5572" s="10"/>
      <c r="P5572" s="8"/>
    </row>
    <row r="5573" spans="1:16" s="2" customFormat="1" x14ac:dyDescent="0.15">
      <c r="A5573" s="3"/>
      <c r="B5573" s="3"/>
      <c r="J5573" s="3"/>
      <c r="K5573" s="5"/>
      <c r="L5573" s="8"/>
      <c r="N5573" s="5"/>
      <c r="O5573" s="10"/>
      <c r="P5573" s="8"/>
    </row>
    <row r="5574" spans="1:16" s="2" customFormat="1" x14ac:dyDescent="0.15">
      <c r="A5574" s="3"/>
      <c r="B5574" s="3"/>
      <c r="J5574" s="3"/>
      <c r="K5574" s="5"/>
      <c r="L5574" s="8"/>
      <c r="N5574" s="5"/>
      <c r="O5574" s="10"/>
      <c r="P5574" s="8"/>
    </row>
    <row r="5575" spans="1:16" s="2" customFormat="1" x14ac:dyDescent="0.15">
      <c r="A5575" s="3"/>
      <c r="B5575" s="3"/>
      <c r="J5575" s="3"/>
      <c r="K5575" s="5"/>
      <c r="L5575" s="8"/>
      <c r="N5575" s="5"/>
      <c r="O5575" s="10"/>
      <c r="P5575" s="8"/>
    </row>
    <row r="5576" spans="1:16" s="2" customFormat="1" x14ac:dyDescent="0.15">
      <c r="A5576" s="3"/>
      <c r="B5576" s="3"/>
      <c r="J5576" s="3"/>
      <c r="K5576" s="5"/>
      <c r="L5576" s="8"/>
      <c r="N5576" s="5"/>
      <c r="O5576" s="10"/>
      <c r="P5576" s="8"/>
    </row>
    <row r="5577" spans="1:16" s="2" customFormat="1" x14ac:dyDescent="0.15">
      <c r="A5577" s="3"/>
      <c r="B5577" s="3"/>
      <c r="J5577" s="3"/>
      <c r="K5577" s="5"/>
      <c r="L5577" s="8"/>
      <c r="N5577" s="5"/>
      <c r="O5577" s="10"/>
      <c r="P5577" s="8"/>
    </row>
    <row r="5578" spans="1:16" s="2" customFormat="1" x14ac:dyDescent="0.15">
      <c r="A5578" s="3"/>
      <c r="B5578" s="3"/>
      <c r="J5578" s="3"/>
      <c r="K5578" s="5"/>
      <c r="L5578" s="8"/>
      <c r="N5578" s="5"/>
      <c r="O5578" s="10"/>
      <c r="P5578" s="8"/>
    </row>
    <row r="5579" spans="1:16" s="2" customFormat="1" x14ac:dyDescent="0.15">
      <c r="A5579" s="3"/>
      <c r="B5579" s="3"/>
      <c r="J5579" s="3"/>
      <c r="K5579" s="5"/>
      <c r="L5579" s="8"/>
      <c r="N5579" s="5"/>
      <c r="O5579" s="10"/>
      <c r="P5579" s="8"/>
    </row>
    <row r="5580" spans="1:16" s="2" customFormat="1" x14ac:dyDescent="0.15">
      <c r="A5580" s="3"/>
      <c r="B5580" s="3"/>
      <c r="J5580" s="3"/>
      <c r="K5580" s="5"/>
      <c r="L5580" s="8"/>
      <c r="N5580" s="5"/>
      <c r="O5580" s="10"/>
      <c r="P5580" s="8"/>
    </row>
    <row r="5581" spans="1:16" s="2" customFormat="1" x14ac:dyDescent="0.15">
      <c r="A5581" s="3"/>
      <c r="B5581" s="3"/>
      <c r="J5581" s="3"/>
      <c r="K5581" s="5"/>
      <c r="L5581" s="8"/>
      <c r="N5581" s="5"/>
      <c r="O5581" s="10"/>
      <c r="P5581" s="8"/>
    </row>
    <row r="5582" spans="1:16" s="2" customFormat="1" x14ac:dyDescent="0.15">
      <c r="A5582" s="3"/>
      <c r="B5582" s="3"/>
      <c r="J5582" s="3"/>
      <c r="K5582" s="5"/>
      <c r="L5582" s="8"/>
      <c r="N5582" s="5"/>
      <c r="O5582" s="10"/>
      <c r="P5582" s="8"/>
    </row>
    <row r="5583" spans="1:16" s="2" customFormat="1" x14ac:dyDescent="0.15">
      <c r="A5583" s="3"/>
      <c r="B5583" s="3"/>
      <c r="J5583" s="3"/>
      <c r="K5583" s="5"/>
      <c r="L5583" s="8"/>
      <c r="N5583" s="5"/>
      <c r="O5583" s="10"/>
      <c r="P5583" s="8"/>
    </row>
    <row r="5584" spans="1:16" s="2" customFormat="1" x14ac:dyDescent="0.15">
      <c r="A5584" s="3"/>
      <c r="B5584" s="3"/>
      <c r="J5584" s="3"/>
      <c r="K5584" s="5"/>
      <c r="L5584" s="8"/>
      <c r="N5584" s="5"/>
      <c r="O5584" s="10"/>
      <c r="P5584" s="8"/>
    </row>
    <row r="5585" spans="1:16" s="2" customFormat="1" x14ac:dyDescent="0.15">
      <c r="A5585" s="3"/>
      <c r="B5585" s="3"/>
      <c r="J5585" s="3"/>
      <c r="K5585" s="5"/>
      <c r="L5585" s="8"/>
      <c r="N5585" s="5"/>
      <c r="O5585" s="10"/>
      <c r="P5585" s="8"/>
    </row>
    <row r="5586" spans="1:16" s="2" customFormat="1" x14ac:dyDescent="0.15">
      <c r="A5586" s="3"/>
      <c r="B5586" s="3"/>
      <c r="J5586" s="3"/>
      <c r="K5586" s="5"/>
      <c r="L5586" s="8"/>
      <c r="N5586" s="5"/>
      <c r="O5586" s="10"/>
      <c r="P5586" s="8"/>
    </row>
    <row r="5587" spans="1:16" s="2" customFormat="1" x14ac:dyDescent="0.15">
      <c r="A5587" s="3"/>
      <c r="B5587" s="3"/>
      <c r="J5587" s="3"/>
      <c r="K5587" s="5"/>
      <c r="L5587" s="8"/>
      <c r="N5587" s="5"/>
      <c r="O5587" s="10"/>
      <c r="P5587" s="8"/>
    </row>
    <row r="5588" spans="1:16" s="2" customFormat="1" x14ac:dyDescent="0.15">
      <c r="A5588" s="3"/>
      <c r="B5588" s="3"/>
      <c r="J5588" s="3"/>
      <c r="K5588" s="5"/>
      <c r="L5588" s="8"/>
      <c r="N5588" s="5"/>
      <c r="O5588" s="10"/>
      <c r="P5588" s="8"/>
    </row>
    <row r="5589" spans="1:16" s="2" customFormat="1" x14ac:dyDescent="0.15">
      <c r="A5589" s="3"/>
      <c r="B5589" s="3"/>
      <c r="J5589" s="3"/>
      <c r="K5589" s="5"/>
      <c r="L5589" s="8"/>
      <c r="N5589" s="5"/>
      <c r="O5589" s="10"/>
      <c r="P5589" s="8"/>
    </row>
    <row r="5590" spans="1:16" s="2" customFormat="1" x14ac:dyDescent="0.15">
      <c r="A5590" s="3"/>
      <c r="B5590" s="3"/>
      <c r="J5590" s="3"/>
      <c r="K5590" s="5"/>
      <c r="L5590" s="8"/>
      <c r="N5590" s="5"/>
      <c r="O5590" s="10"/>
      <c r="P5590" s="8"/>
    </row>
    <row r="5591" spans="1:16" s="2" customFormat="1" x14ac:dyDescent="0.15">
      <c r="A5591" s="3"/>
      <c r="B5591" s="3"/>
      <c r="J5591" s="3"/>
      <c r="K5591" s="5"/>
      <c r="L5591" s="8"/>
      <c r="N5591" s="5"/>
      <c r="O5591" s="10"/>
      <c r="P5591" s="8"/>
    </row>
    <row r="5592" spans="1:16" s="2" customFormat="1" x14ac:dyDescent="0.15">
      <c r="A5592" s="3"/>
      <c r="B5592" s="3"/>
      <c r="J5592" s="3"/>
      <c r="K5592" s="5"/>
      <c r="L5592" s="8"/>
      <c r="N5592" s="5"/>
      <c r="O5592" s="10"/>
      <c r="P5592" s="8"/>
    </row>
    <row r="5593" spans="1:16" s="2" customFormat="1" x14ac:dyDescent="0.15">
      <c r="A5593" s="3"/>
      <c r="B5593" s="3"/>
      <c r="J5593" s="3"/>
      <c r="K5593" s="5"/>
      <c r="L5593" s="8"/>
      <c r="N5593" s="5"/>
      <c r="O5593" s="10"/>
      <c r="P5593" s="8"/>
    </row>
    <row r="5594" spans="1:16" s="2" customFormat="1" x14ac:dyDescent="0.15">
      <c r="A5594" s="3"/>
      <c r="B5594" s="3"/>
      <c r="J5594" s="3"/>
      <c r="K5594" s="5"/>
      <c r="L5594" s="8"/>
      <c r="N5594" s="5"/>
      <c r="O5594" s="10"/>
      <c r="P5594" s="8"/>
    </row>
    <row r="5595" spans="1:16" s="2" customFormat="1" x14ac:dyDescent="0.15">
      <c r="A5595" s="3"/>
      <c r="B5595" s="3"/>
      <c r="J5595" s="3"/>
      <c r="K5595" s="5"/>
      <c r="L5595" s="8"/>
      <c r="N5595" s="5"/>
      <c r="O5595" s="10"/>
      <c r="P5595" s="8"/>
    </row>
    <row r="5596" spans="1:16" s="2" customFormat="1" x14ac:dyDescent="0.15">
      <c r="A5596" s="3"/>
      <c r="B5596" s="3"/>
      <c r="J5596" s="3"/>
      <c r="K5596" s="5"/>
      <c r="L5596" s="8"/>
      <c r="N5596" s="5"/>
      <c r="O5596" s="10"/>
      <c r="P5596" s="8"/>
    </row>
    <row r="5597" spans="1:16" s="2" customFormat="1" x14ac:dyDescent="0.15">
      <c r="A5597" s="3"/>
      <c r="B5597" s="3"/>
      <c r="J5597" s="3"/>
      <c r="K5597" s="5"/>
      <c r="L5597" s="8"/>
      <c r="N5597" s="5"/>
      <c r="O5597" s="10"/>
      <c r="P5597" s="8"/>
    </row>
    <row r="5598" spans="1:16" s="2" customFormat="1" x14ac:dyDescent="0.15">
      <c r="A5598" s="3"/>
      <c r="B5598" s="3"/>
      <c r="J5598" s="3"/>
      <c r="K5598" s="5"/>
      <c r="L5598" s="8"/>
      <c r="N5598" s="5"/>
      <c r="O5598" s="10"/>
      <c r="P5598" s="8"/>
    </row>
    <row r="5599" spans="1:16" s="2" customFormat="1" x14ac:dyDescent="0.15">
      <c r="A5599" s="3"/>
      <c r="B5599" s="3"/>
      <c r="J5599" s="3"/>
      <c r="K5599" s="5"/>
      <c r="L5599" s="8"/>
      <c r="N5599" s="5"/>
      <c r="O5599" s="10"/>
      <c r="P5599" s="8"/>
    </row>
    <row r="5600" spans="1:16" s="2" customFormat="1" x14ac:dyDescent="0.15">
      <c r="A5600" s="3"/>
      <c r="B5600" s="3"/>
      <c r="J5600" s="3"/>
      <c r="K5600" s="5"/>
      <c r="L5600" s="8"/>
      <c r="N5600" s="5"/>
      <c r="O5600" s="10"/>
      <c r="P5600" s="8"/>
    </row>
    <row r="5601" spans="1:16" s="2" customFormat="1" x14ac:dyDescent="0.15">
      <c r="A5601" s="3"/>
      <c r="B5601" s="3"/>
      <c r="J5601" s="3"/>
      <c r="K5601" s="5"/>
      <c r="L5601" s="8"/>
      <c r="N5601" s="5"/>
      <c r="O5601" s="10"/>
      <c r="P5601" s="8"/>
    </row>
    <row r="5602" spans="1:16" s="2" customFormat="1" x14ac:dyDescent="0.15">
      <c r="A5602" s="3"/>
      <c r="B5602" s="3"/>
      <c r="J5602" s="3"/>
      <c r="K5602" s="5"/>
      <c r="L5602" s="8"/>
      <c r="N5602" s="5"/>
      <c r="O5602" s="10"/>
      <c r="P5602" s="8"/>
    </row>
    <row r="5603" spans="1:16" s="2" customFormat="1" x14ac:dyDescent="0.15">
      <c r="A5603" s="3"/>
      <c r="B5603" s="3"/>
      <c r="J5603" s="3"/>
      <c r="K5603" s="5"/>
      <c r="L5603" s="8"/>
      <c r="N5603" s="5"/>
      <c r="O5603" s="10"/>
      <c r="P5603" s="8"/>
    </row>
    <row r="5604" spans="1:16" s="2" customFormat="1" x14ac:dyDescent="0.15">
      <c r="A5604" s="3"/>
      <c r="B5604" s="3"/>
      <c r="J5604" s="3"/>
      <c r="K5604" s="5"/>
      <c r="L5604" s="8"/>
      <c r="N5604" s="5"/>
      <c r="O5604" s="10"/>
      <c r="P5604" s="8"/>
    </row>
    <row r="5605" spans="1:16" s="2" customFormat="1" x14ac:dyDescent="0.15">
      <c r="A5605" s="3"/>
      <c r="B5605" s="3"/>
      <c r="J5605" s="3"/>
      <c r="K5605" s="5"/>
      <c r="L5605" s="8"/>
      <c r="N5605" s="5"/>
      <c r="O5605" s="10"/>
      <c r="P5605" s="8"/>
    </row>
    <row r="5606" spans="1:16" s="2" customFormat="1" x14ac:dyDescent="0.15">
      <c r="A5606" s="3"/>
      <c r="B5606" s="3"/>
      <c r="J5606" s="3"/>
      <c r="K5606" s="5"/>
      <c r="L5606" s="8"/>
      <c r="N5606" s="5"/>
      <c r="O5606" s="10"/>
      <c r="P5606" s="8"/>
    </row>
    <row r="5607" spans="1:16" s="2" customFormat="1" x14ac:dyDescent="0.15">
      <c r="A5607" s="3"/>
      <c r="B5607" s="3"/>
      <c r="J5607" s="3"/>
      <c r="K5607" s="5"/>
      <c r="L5607" s="8"/>
      <c r="N5607" s="5"/>
      <c r="O5607" s="10"/>
      <c r="P5607" s="8"/>
    </row>
    <row r="5608" spans="1:16" s="2" customFormat="1" x14ac:dyDescent="0.15">
      <c r="A5608" s="3"/>
      <c r="B5608" s="3"/>
      <c r="J5608" s="3"/>
      <c r="K5608" s="5"/>
      <c r="L5608" s="8"/>
      <c r="N5608" s="5"/>
      <c r="O5608" s="10"/>
      <c r="P5608" s="8"/>
    </row>
    <row r="5609" spans="1:16" s="2" customFormat="1" x14ac:dyDescent="0.15">
      <c r="A5609" s="3"/>
      <c r="B5609" s="3"/>
      <c r="J5609" s="3"/>
      <c r="K5609" s="5"/>
      <c r="L5609" s="8"/>
      <c r="N5609" s="5"/>
      <c r="O5609" s="10"/>
      <c r="P5609" s="8"/>
    </row>
    <row r="5610" spans="1:16" s="2" customFormat="1" x14ac:dyDescent="0.15">
      <c r="A5610" s="3"/>
      <c r="B5610" s="3"/>
      <c r="J5610" s="3"/>
      <c r="K5610" s="5"/>
      <c r="L5610" s="8"/>
      <c r="N5610" s="5"/>
      <c r="O5610" s="10"/>
      <c r="P5610" s="8"/>
    </row>
    <row r="5611" spans="1:16" s="2" customFormat="1" x14ac:dyDescent="0.15">
      <c r="A5611" s="3"/>
      <c r="B5611" s="3"/>
      <c r="J5611" s="3"/>
      <c r="K5611" s="5"/>
      <c r="L5611" s="8"/>
      <c r="N5611" s="5"/>
      <c r="O5611" s="10"/>
      <c r="P5611" s="8"/>
    </row>
    <row r="5612" spans="1:16" s="2" customFormat="1" x14ac:dyDescent="0.15">
      <c r="A5612" s="3"/>
      <c r="B5612" s="3"/>
      <c r="J5612" s="3"/>
      <c r="K5612" s="5"/>
      <c r="L5612" s="8"/>
      <c r="N5612" s="5"/>
      <c r="O5612" s="10"/>
      <c r="P5612" s="8"/>
    </row>
    <row r="5613" spans="1:16" s="2" customFormat="1" x14ac:dyDescent="0.15">
      <c r="A5613" s="3"/>
      <c r="B5613" s="3"/>
      <c r="J5613" s="3"/>
      <c r="K5613" s="5"/>
      <c r="L5613" s="8"/>
      <c r="N5613" s="5"/>
      <c r="O5613" s="10"/>
      <c r="P5613" s="8"/>
    </row>
    <row r="5614" spans="1:16" s="2" customFormat="1" x14ac:dyDescent="0.15">
      <c r="A5614" s="3"/>
      <c r="B5614" s="3"/>
      <c r="J5614" s="3"/>
      <c r="K5614" s="5"/>
      <c r="L5614" s="8"/>
      <c r="N5614" s="5"/>
      <c r="O5614" s="10"/>
      <c r="P5614" s="8"/>
    </row>
    <row r="5615" spans="1:16" s="2" customFormat="1" x14ac:dyDescent="0.15">
      <c r="A5615" s="3"/>
      <c r="B5615" s="3"/>
      <c r="J5615" s="3"/>
      <c r="K5615" s="5"/>
      <c r="L5615" s="8"/>
      <c r="N5615" s="5"/>
      <c r="O5615" s="10"/>
      <c r="P5615" s="8"/>
    </row>
    <row r="5616" spans="1:16" s="2" customFormat="1" x14ac:dyDescent="0.15">
      <c r="A5616" s="3"/>
      <c r="B5616" s="3"/>
      <c r="J5616" s="3"/>
      <c r="K5616" s="5"/>
      <c r="L5616" s="8"/>
      <c r="N5616" s="5"/>
      <c r="O5616" s="10"/>
      <c r="P5616" s="8"/>
    </row>
    <row r="5617" spans="1:16" s="2" customFormat="1" x14ac:dyDescent="0.15">
      <c r="A5617" s="3"/>
      <c r="B5617" s="3"/>
      <c r="J5617" s="3"/>
      <c r="K5617" s="5"/>
      <c r="L5617" s="8"/>
      <c r="N5617" s="5"/>
      <c r="O5617" s="10"/>
      <c r="P5617" s="8"/>
    </row>
    <row r="5618" spans="1:16" s="2" customFormat="1" x14ac:dyDescent="0.15">
      <c r="A5618" s="3"/>
      <c r="B5618" s="3"/>
      <c r="J5618" s="3"/>
      <c r="K5618" s="5"/>
      <c r="L5618" s="8"/>
      <c r="N5618" s="5"/>
      <c r="O5618" s="10"/>
      <c r="P5618" s="8"/>
    </row>
    <row r="5619" spans="1:16" s="2" customFormat="1" x14ac:dyDescent="0.15">
      <c r="A5619" s="3"/>
      <c r="B5619" s="3"/>
      <c r="J5619" s="3"/>
      <c r="K5619" s="5"/>
      <c r="L5619" s="8"/>
      <c r="N5619" s="5"/>
      <c r="O5619" s="10"/>
      <c r="P5619" s="8"/>
    </row>
    <row r="5620" spans="1:16" s="2" customFormat="1" x14ac:dyDescent="0.15">
      <c r="A5620" s="3"/>
      <c r="B5620" s="3"/>
      <c r="J5620" s="3"/>
      <c r="K5620" s="5"/>
      <c r="L5620" s="8"/>
      <c r="N5620" s="5"/>
      <c r="O5620" s="10"/>
      <c r="P5620" s="8"/>
    </row>
    <row r="5621" spans="1:16" s="2" customFormat="1" x14ac:dyDescent="0.15">
      <c r="A5621" s="3"/>
      <c r="B5621" s="3"/>
      <c r="J5621" s="3"/>
      <c r="K5621" s="5"/>
      <c r="L5621" s="8"/>
      <c r="N5621" s="5"/>
      <c r="O5621" s="10"/>
      <c r="P5621" s="8"/>
    </row>
    <row r="5622" spans="1:16" s="2" customFormat="1" x14ac:dyDescent="0.15">
      <c r="A5622" s="3"/>
      <c r="B5622" s="3"/>
      <c r="J5622" s="3"/>
      <c r="K5622" s="5"/>
      <c r="L5622" s="8"/>
      <c r="N5622" s="5"/>
      <c r="O5622" s="10"/>
      <c r="P5622" s="8"/>
    </row>
    <row r="5623" spans="1:16" s="2" customFormat="1" x14ac:dyDescent="0.15">
      <c r="A5623" s="3"/>
      <c r="B5623" s="3"/>
      <c r="J5623" s="3"/>
      <c r="K5623" s="5"/>
      <c r="L5623" s="8"/>
      <c r="N5623" s="5"/>
      <c r="O5623" s="10"/>
      <c r="P5623" s="8"/>
    </row>
    <row r="5624" spans="1:16" s="2" customFormat="1" x14ac:dyDescent="0.15">
      <c r="A5624" s="3"/>
      <c r="B5624" s="3"/>
      <c r="J5624" s="3"/>
      <c r="K5624" s="5"/>
      <c r="L5624" s="8"/>
      <c r="N5624" s="5"/>
      <c r="O5624" s="10"/>
      <c r="P5624" s="8"/>
    </row>
    <row r="5625" spans="1:16" s="2" customFormat="1" x14ac:dyDescent="0.15">
      <c r="A5625" s="3"/>
      <c r="B5625" s="3"/>
      <c r="J5625" s="3"/>
      <c r="K5625" s="5"/>
      <c r="L5625" s="8"/>
      <c r="N5625" s="5"/>
      <c r="O5625" s="10"/>
      <c r="P5625" s="8"/>
    </row>
    <row r="5626" spans="1:16" s="2" customFormat="1" x14ac:dyDescent="0.15">
      <c r="A5626" s="3"/>
      <c r="B5626" s="3"/>
      <c r="J5626" s="3"/>
      <c r="K5626" s="5"/>
      <c r="L5626" s="8"/>
      <c r="N5626" s="5"/>
      <c r="O5626" s="10"/>
      <c r="P5626" s="8"/>
    </row>
    <row r="5627" spans="1:16" s="2" customFormat="1" x14ac:dyDescent="0.15">
      <c r="A5627" s="3"/>
      <c r="B5627" s="3"/>
      <c r="J5627" s="3"/>
      <c r="K5627" s="5"/>
      <c r="L5627" s="8"/>
      <c r="N5627" s="5"/>
      <c r="O5627" s="10"/>
      <c r="P5627" s="8"/>
    </row>
    <row r="5628" spans="1:16" s="2" customFormat="1" x14ac:dyDescent="0.15">
      <c r="A5628" s="3"/>
      <c r="B5628" s="3"/>
      <c r="J5628" s="3"/>
      <c r="K5628" s="5"/>
      <c r="L5628" s="8"/>
      <c r="N5628" s="5"/>
      <c r="O5628" s="10"/>
      <c r="P5628" s="8"/>
    </row>
    <row r="5629" spans="1:16" s="2" customFormat="1" x14ac:dyDescent="0.15">
      <c r="A5629" s="3"/>
      <c r="B5629" s="3"/>
      <c r="J5629" s="3"/>
      <c r="K5629" s="5"/>
      <c r="L5629" s="8"/>
      <c r="N5629" s="5"/>
      <c r="O5629" s="10"/>
      <c r="P5629" s="8"/>
    </row>
    <row r="5630" spans="1:16" s="2" customFormat="1" x14ac:dyDescent="0.15">
      <c r="A5630" s="3"/>
      <c r="B5630" s="3"/>
      <c r="J5630" s="3"/>
      <c r="K5630" s="5"/>
      <c r="L5630" s="8"/>
      <c r="N5630" s="5"/>
      <c r="O5630" s="10"/>
      <c r="P5630" s="8"/>
    </row>
    <row r="5631" spans="1:16" s="2" customFormat="1" x14ac:dyDescent="0.15">
      <c r="A5631" s="3"/>
      <c r="B5631" s="3"/>
      <c r="J5631" s="3"/>
      <c r="K5631" s="5"/>
      <c r="L5631" s="8"/>
      <c r="N5631" s="5"/>
      <c r="O5631" s="10"/>
      <c r="P5631" s="8"/>
    </row>
    <row r="5632" spans="1:16" s="2" customFormat="1" x14ac:dyDescent="0.15">
      <c r="A5632" s="3"/>
      <c r="B5632" s="3"/>
      <c r="J5632" s="3"/>
      <c r="K5632" s="5"/>
      <c r="L5632" s="8"/>
      <c r="N5632" s="5"/>
      <c r="O5632" s="10"/>
      <c r="P5632" s="8"/>
    </row>
    <row r="5633" spans="1:16" s="2" customFormat="1" x14ac:dyDescent="0.15">
      <c r="A5633" s="3"/>
      <c r="B5633" s="3"/>
      <c r="J5633" s="3"/>
      <c r="K5633" s="5"/>
      <c r="L5633" s="8"/>
      <c r="N5633" s="5"/>
      <c r="O5633" s="10"/>
      <c r="P5633" s="8"/>
    </row>
    <row r="5634" spans="1:16" s="2" customFormat="1" x14ac:dyDescent="0.15">
      <c r="A5634" s="3"/>
      <c r="B5634" s="3"/>
      <c r="J5634" s="3"/>
      <c r="K5634" s="5"/>
      <c r="L5634" s="8"/>
      <c r="N5634" s="5"/>
      <c r="O5634" s="10"/>
      <c r="P5634" s="8"/>
    </row>
    <row r="5635" spans="1:16" s="2" customFormat="1" x14ac:dyDescent="0.15">
      <c r="A5635" s="3"/>
      <c r="B5635" s="3"/>
      <c r="J5635" s="3"/>
      <c r="K5635" s="5"/>
      <c r="L5635" s="8"/>
      <c r="N5635" s="5"/>
      <c r="O5635" s="10"/>
      <c r="P5635" s="8"/>
    </row>
    <row r="5636" spans="1:16" s="2" customFormat="1" x14ac:dyDescent="0.15">
      <c r="A5636" s="3"/>
      <c r="B5636" s="3"/>
      <c r="J5636" s="3"/>
      <c r="K5636" s="5"/>
      <c r="L5636" s="8"/>
      <c r="N5636" s="5"/>
      <c r="O5636" s="10"/>
      <c r="P5636" s="8"/>
    </row>
    <row r="5637" spans="1:16" s="2" customFormat="1" x14ac:dyDescent="0.15">
      <c r="A5637" s="3"/>
      <c r="B5637" s="3"/>
      <c r="J5637" s="3"/>
      <c r="K5637" s="5"/>
      <c r="L5637" s="8"/>
      <c r="N5637" s="5"/>
      <c r="O5637" s="10"/>
      <c r="P5637" s="8"/>
    </row>
    <row r="5638" spans="1:16" s="2" customFormat="1" x14ac:dyDescent="0.15">
      <c r="A5638" s="3"/>
      <c r="B5638" s="3"/>
      <c r="J5638" s="3"/>
      <c r="K5638" s="5"/>
      <c r="L5638" s="8"/>
      <c r="N5638" s="5"/>
      <c r="O5638" s="10"/>
      <c r="P5638" s="8"/>
    </row>
    <row r="5639" spans="1:16" s="2" customFormat="1" x14ac:dyDescent="0.15">
      <c r="A5639" s="3"/>
      <c r="B5639" s="3"/>
      <c r="J5639" s="3"/>
      <c r="K5639" s="5"/>
      <c r="L5639" s="8"/>
      <c r="N5639" s="5"/>
      <c r="O5639" s="10"/>
      <c r="P5639" s="8"/>
    </row>
    <row r="5640" spans="1:16" s="2" customFormat="1" x14ac:dyDescent="0.15">
      <c r="A5640" s="3"/>
      <c r="B5640" s="3"/>
      <c r="J5640" s="3"/>
      <c r="K5640" s="5"/>
      <c r="L5640" s="8"/>
      <c r="N5640" s="5"/>
      <c r="O5640" s="10"/>
      <c r="P5640" s="8"/>
    </row>
    <row r="5641" spans="1:16" s="2" customFormat="1" x14ac:dyDescent="0.15">
      <c r="A5641" s="3"/>
      <c r="B5641" s="3"/>
      <c r="J5641" s="3"/>
      <c r="K5641" s="5"/>
      <c r="L5641" s="8"/>
      <c r="N5641" s="5"/>
      <c r="O5641" s="10"/>
      <c r="P5641" s="8"/>
    </row>
    <row r="5642" spans="1:16" s="2" customFormat="1" x14ac:dyDescent="0.15">
      <c r="A5642" s="3"/>
      <c r="B5642" s="3"/>
      <c r="J5642" s="3"/>
      <c r="K5642" s="5"/>
      <c r="L5642" s="8"/>
      <c r="N5642" s="5"/>
      <c r="O5642" s="10"/>
      <c r="P5642" s="8"/>
    </row>
    <row r="5643" spans="1:16" s="2" customFormat="1" x14ac:dyDescent="0.15">
      <c r="A5643" s="3"/>
      <c r="B5643" s="3"/>
      <c r="J5643" s="3"/>
      <c r="K5643" s="5"/>
      <c r="L5643" s="8"/>
      <c r="N5643" s="5"/>
      <c r="O5643" s="10"/>
      <c r="P5643" s="8"/>
    </row>
    <row r="5644" spans="1:16" s="2" customFormat="1" x14ac:dyDescent="0.15">
      <c r="A5644" s="3"/>
      <c r="B5644" s="3"/>
      <c r="J5644" s="3"/>
      <c r="K5644" s="5"/>
      <c r="L5644" s="8"/>
      <c r="N5644" s="5"/>
      <c r="O5644" s="10"/>
      <c r="P5644" s="8"/>
    </row>
    <row r="5645" spans="1:16" s="2" customFormat="1" x14ac:dyDescent="0.15">
      <c r="A5645" s="3"/>
      <c r="B5645" s="3"/>
      <c r="J5645" s="3"/>
      <c r="K5645" s="5"/>
      <c r="L5645" s="8"/>
      <c r="N5645" s="5"/>
      <c r="O5645" s="10"/>
      <c r="P5645" s="8"/>
    </row>
    <row r="5646" spans="1:16" s="2" customFormat="1" x14ac:dyDescent="0.15">
      <c r="A5646" s="3"/>
      <c r="B5646" s="3"/>
      <c r="J5646" s="3"/>
      <c r="K5646" s="5"/>
      <c r="L5646" s="8"/>
      <c r="N5646" s="5"/>
      <c r="O5646" s="10"/>
      <c r="P5646" s="8"/>
    </row>
    <row r="5647" spans="1:16" s="2" customFormat="1" x14ac:dyDescent="0.15">
      <c r="A5647" s="3"/>
      <c r="B5647" s="3"/>
      <c r="J5647" s="3"/>
      <c r="K5647" s="5"/>
      <c r="L5647" s="8"/>
      <c r="N5647" s="5"/>
      <c r="O5647" s="10"/>
      <c r="P5647" s="8"/>
    </row>
    <row r="5648" spans="1:16" s="2" customFormat="1" x14ac:dyDescent="0.15">
      <c r="A5648" s="3"/>
      <c r="B5648" s="3"/>
      <c r="J5648" s="3"/>
      <c r="K5648" s="5"/>
      <c r="L5648" s="8"/>
      <c r="N5648" s="5"/>
      <c r="O5648" s="10"/>
      <c r="P5648" s="8"/>
    </row>
    <row r="5649" spans="1:16" s="2" customFormat="1" x14ac:dyDescent="0.15">
      <c r="A5649" s="3"/>
      <c r="B5649" s="3"/>
      <c r="J5649" s="3"/>
      <c r="K5649" s="5"/>
      <c r="L5649" s="8"/>
      <c r="N5649" s="5"/>
      <c r="O5649" s="10"/>
      <c r="P5649" s="8"/>
    </row>
    <row r="5650" spans="1:16" s="2" customFormat="1" x14ac:dyDescent="0.15">
      <c r="A5650" s="3"/>
      <c r="B5650" s="3"/>
      <c r="J5650" s="3"/>
      <c r="K5650" s="5"/>
      <c r="L5650" s="8"/>
      <c r="N5650" s="5"/>
      <c r="O5650" s="10"/>
      <c r="P5650" s="8"/>
    </row>
    <row r="5651" spans="1:16" s="2" customFormat="1" x14ac:dyDescent="0.15">
      <c r="A5651" s="3"/>
      <c r="B5651" s="3"/>
      <c r="J5651" s="3"/>
      <c r="K5651" s="5"/>
      <c r="L5651" s="8"/>
      <c r="N5651" s="5"/>
      <c r="O5651" s="10"/>
      <c r="P5651" s="8"/>
    </row>
    <row r="5652" spans="1:16" s="2" customFormat="1" x14ac:dyDescent="0.15">
      <c r="A5652" s="3"/>
      <c r="B5652" s="3"/>
      <c r="J5652" s="3"/>
      <c r="K5652" s="5"/>
      <c r="L5652" s="8"/>
      <c r="N5652" s="5"/>
      <c r="O5652" s="10"/>
      <c r="P5652" s="8"/>
    </row>
    <row r="5653" spans="1:16" s="2" customFormat="1" x14ac:dyDescent="0.15">
      <c r="A5653" s="3"/>
      <c r="B5653" s="3"/>
      <c r="J5653" s="3"/>
      <c r="K5653" s="5"/>
      <c r="L5653" s="8"/>
      <c r="N5653" s="5"/>
      <c r="O5653" s="10"/>
      <c r="P5653" s="8"/>
    </row>
    <row r="5654" spans="1:16" s="2" customFormat="1" x14ac:dyDescent="0.15">
      <c r="A5654" s="3"/>
      <c r="B5654" s="3"/>
      <c r="J5654" s="3"/>
      <c r="K5654" s="5"/>
      <c r="L5654" s="8"/>
      <c r="N5654" s="5"/>
      <c r="O5654" s="10"/>
      <c r="P5654" s="8"/>
    </row>
    <row r="5655" spans="1:16" s="2" customFormat="1" x14ac:dyDescent="0.15">
      <c r="A5655" s="3"/>
      <c r="B5655" s="3"/>
      <c r="J5655" s="3"/>
      <c r="K5655" s="5"/>
      <c r="L5655" s="8"/>
      <c r="N5655" s="5"/>
      <c r="O5655" s="10"/>
      <c r="P5655" s="8"/>
    </row>
    <row r="5656" spans="1:16" s="2" customFormat="1" x14ac:dyDescent="0.15">
      <c r="A5656" s="3"/>
      <c r="B5656" s="3"/>
      <c r="J5656" s="3"/>
      <c r="K5656" s="5"/>
      <c r="L5656" s="8"/>
      <c r="N5656" s="5"/>
      <c r="O5656" s="10"/>
      <c r="P5656" s="8"/>
    </row>
    <row r="5657" spans="1:16" s="2" customFormat="1" x14ac:dyDescent="0.15">
      <c r="A5657" s="3"/>
      <c r="B5657" s="3"/>
      <c r="J5657" s="3"/>
      <c r="K5657" s="5"/>
      <c r="L5657" s="8"/>
      <c r="N5657" s="5"/>
      <c r="O5657" s="10"/>
      <c r="P5657" s="8"/>
    </row>
    <row r="5658" spans="1:16" s="2" customFormat="1" x14ac:dyDescent="0.15">
      <c r="A5658" s="3"/>
      <c r="B5658" s="3"/>
      <c r="J5658" s="3"/>
      <c r="K5658" s="5"/>
      <c r="L5658" s="8"/>
      <c r="N5658" s="5"/>
      <c r="O5658" s="10"/>
      <c r="P5658" s="8"/>
    </row>
    <row r="5659" spans="1:16" s="2" customFormat="1" x14ac:dyDescent="0.15">
      <c r="A5659" s="3"/>
      <c r="B5659" s="3"/>
      <c r="J5659" s="3"/>
      <c r="K5659" s="5"/>
      <c r="L5659" s="8"/>
      <c r="N5659" s="5"/>
      <c r="O5659" s="10"/>
      <c r="P5659" s="8"/>
    </row>
    <row r="5660" spans="1:16" s="2" customFormat="1" x14ac:dyDescent="0.15">
      <c r="A5660" s="3"/>
      <c r="B5660" s="3"/>
      <c r="J5660" s="3"/>
      <c r="K5660" s="5"/>
      <c r="L5660" s="8"/>
      <c r="N5660" s="5"/>
      <c r="O5660" s="10"/>
      <c r="P5660" s="8"/>
    </row>
    <row r="5661" spans="1:16" s="2" customFormat="1" x14ac:dyDescent="0.15">
      <c r="A5661" s="3"/>
      <c r="B5661" s="3"/>
      <c r="J5661" s="3"/>
      <c r="K5661" s="5"/>
      <c r="L5661" s="8"/>
      <c r="N5661" s="5"/>
      <c r="O5661" s="10"/>
      <c r="P5661" s="8"/>
    </row>
    <row r="5662" spans="1:16" s="2" customFormat="1" x14ac:dyDescent="0.15">
      <c r="A5662" s="3"/>
      <c r="B5662" s="3"/>
      <c r="J5662" s="3"/>
      <c r="K5662" s="5"/>
      <c r="L5662" s="8"/>
      <c r="N5662" s="5"/>
      <c r="O5662" s="10"/>
      <c r="P5662" s="8"/>
    </row>
    <row r="5663" spans="1:16" s="2" customFormat="1" x14ac:dyDescent="0.15">
      <c r="A5663" s="3"/>
      <c r="B5663" s="3"/>
      <c r="J5663" s="3"/>
      <c r="K5663" s="5"/>
      <c r="L5663" s="8"/>
      <c r="N5663" s="5"/>
      <c r="O5663" s="10"/>
      <c r="P5663" s="8"/>
    </row>
    <row r="5664" spans="1:16" s="2" customFormat="1" x14ac:dyDescent="0.15">
      <c r="A5664" s="3"/>
      <c r="B5664" s="3"/>
      <c r="J5664" s="3"/>
      <c r="K5664" s="5"/>
      <c r="L5664" s="8"/>
      <c r="N5664" s="5"/>
      <c r="O5664" s="10"/>
      <c r="P5664" s="8"/>
    </row>
    <row r="5665" spans="1:16" s="2" customFormat="1" x14ac:dyDescent="0.15">
      <c r="A5665" s="3"/>
      <c r="B5665" s="3"/>
      <c r="J5665" s="3"/>
      <c r="K5665" s="5"/>
      <c r="L5665" s="8"/>
      <c r="N5665" s="5"/>
      <c r="O5665" s="10"/>
      <c r="P5665" s="8"/>
    </row>
    <row r="5666" spans="1:16" s="2" customFormat="1" x14ac:dyDescent="0.15">
      <c r="A5666" s="3"/>
      <c r="B5666" s="3"/>
      <c r="J5666" s="3"/>
      <c r="K5666" s="5"/>
      <c r="L5666" s="8"/>
      <c r="N5666" s="5"/>
      <c r="O5666" s="10"/>
      <c r="P5666" s="8"/>
    </row>
    <row r="5667" spans="1:16" s="2" customFormat="1" x14ac:dyDescent="0.15">
      <c r="A5667" s="3"/>
      <c r="B5667" s="3"/>
      <c r="J5667" s="3"/>
      <c r="K5667" s="5"/>
      <c r="L5667" s="8"/>
      <c r="N5667" s="5"/>
      <c r="O5667" s="10"/>
      <c r="P5667" s="8"/>
    </row>
    <row r="5668" spans="1:16" s="2" customFormat="1" x14ac:dyDescent="0.15">
      <c r="A5668" s="3"/>
      <c r="B5668" s="3"/>
      <c r="J5668" s="3"/>
      <c r="K5668" s="5"/>
      <c r="L5668" s="8"/>
      <c r="N5668" s="5"/>
      <c r="O5668" s="10"/>
      <c r="P5668" s="8"/>
    </row>
    <row r="5669" spans="1:16" s="2" customFormat="1" x14ac:dyDescent="0.15">
      <c r="A5669" s="3"/>
      <c r="B5669" s="3"/>
      <c r="J5669" s="3"/>
      <c r="K5669" s="5"/>
      <c r="L5669" s="8"/>
      <c r="N5669" s="5"/>
      <c r="O5669" s="10"/>
      <c r="P5669" s="8"/>
    </row>
    <row r="5670" spans="1:16" s="2" customFormat="1" x14ac:dyDescent="0.15">
      <c r="A5670" s="3"/>
      <c r="B5670" s="3"/>
      <c r="J5670" s="3"/>
      <c r="K5670" s="5"/>
      <c r="L5670" s="8"/>
      <c r="N5670" s="5"/>
      <c r="O5670" s="10"/>
      <c r="P5670" s="8"/>
    </row>
    <row r="5671" spans="1:16" s="2" customFormat="1" x14ac:dyDescent="0.15">
      <c r="A5671" s="3"/>
      <c r="B5671" s="3"/>
      <c r="J5671" s="3"/>
      <c r="K5671" s="5"/>
      <c r="L5671" s="8"/>
      <c r="N5671" s="5"/>
      <c r="O5671" s="10"/>
      <c r="P5671" s="8"/>
    </row>
    <row r="5672" spans="1:16" s="2" customFormat="1" x14ac:dyDescent="0.15">
      <c r="A5672" s="3"/>
      <c r="B5672" s="3"/>
      <c r="J5672" s="3"/>
      <c r="K5672" s="5"/>
      <c r="L5672" s="8"/>
      <c r="N5672" s="5"/>
      <c r="O5672" s="10"/>
      <c r="P5672" s="8"/>
    </row>
    <row r="5673" spans="1:16" s="2" customFormat="1" x14ac:dyDescent="0.15">
      <c r="A5673" s="3"/>
      <c r="B5673" s="3"/>
      <c r="J5673" s="3"/>
      <c r="K5673" s="5"/>
      <c r="L5673" s="8"/>
      <c r="N5673" s="5"/>
      <c r="O5673" s="10"/>
      <c r="P5673" s="8"/>
    </row>
    <row r="5674" spans="1:16" s="2" customFormat="1" x14ac:dyDescent="0.15">
      <c r="A5674" s="3"/>
      <c r="B5674" s="3"/>
      <c r="J5674" s="3"/>
      <c r="K5674" s="5"/>
      <c r="L5674" s="8"/>
      <c r="N5674" s="5"/>
      <c r="O5674" s="10"/>
      <c r="P5674" s="8"/>
    </row>
    <row r="5675" spans="1:16" s="2" customFormat="1" x14ac:dyDescent="0.15">
      <c r="A5675" s="3"/>
      <c r="B5675" s="3"/>
      <c r="J5675" s="3"/>
      <c r="K5675" s="5"/>
      <c r="L5675" s="8"/>
      <c r="N5675" s="5"/>
      <c r="O5675" s="10"/>
      <c r="P5675" s="8"/>
    </row>
    <row r="5676" spans="1:16" s="2" customFormat="1" x14ac:dyDescent="0.15">
      <c r="A5676" s="3"/>
      <c r="B5676" s="3"/>
      <c r="J5676" s="3"/>
      <c r="K5676" s="5"/>
      <c r="L5676" s="8"/>
      <c r="N5676" s="5"/>
      <c r="O5676" s="10"/>
      <c r="P5676" s="8"/>
    </row>
    <row r="5677" spans="1:16" s="2" customFormat="1" x14ac:dyDescent="0.15">
      <c r="A5677" s="3"/>
      <c r="B5677" s="3"/>
      <c r="J5677" s="3"/>
      <c r="K5677" s="5"/>
      <c r="L5677" s="8"/>
      <c r="N5677" s="5"/>
      <c r="O5677" s="10"/>
      <c r="P5677" s="8"/>
    </row>
    <row r="5678" spans="1:16" s="2" customFormat="1" x14ac:dyDescent="0.15">
      <c r="A5678" s="3"/>
      <c r="B5678" s="3"/>
      <c r="J5678" s="3"/>
      <c r="K5678" s="5"/>
      <c r="L5678" s="8"/>
      <c r="N5678" s="5"/>
      <c r="O5678" s="10"/>
      <c r="P5678" s="8"/>
    </row>
    <row r="5679" spans="1:16" s="2" customFormat="1" x14ac:dyDescent="0.15">
      <c r="A5679" s="3"/>
      <c r="B5679" s="3"/>
      <c r="J5679" s="3"/>
      <c r="K5679" s="5"/>
      <c r="L5679" s="8"/>
      <c r="N5679" s="5"/>
      <c r="O5679" s="10"/>
      <c r="P5679" s="8"/>
    </row>
    <row r="5680" spans="1:16" s="2" customFormat="1" x14ac:dyDescent="0.15">
      <c r="A5680" s="3"/>
      <c r="B5680" s="3"/>
      <c r="J5680" s="3"/>
      <c r="K5680" s="5"/>
      <c r="L5680" s="8"/>
      <c r="N5680" s="5"/>
      <c r="O5680" s="10"/>
      <c r="P5680" s="8"/>
    </row>
    <row r="5681" spans="1:16" s="2" customFormat="1" x14ac:dyDescent="0.15">
      <c r="A5681" s="3"/>
      <c r="B5681" s="3"/>
      <c r="J5681" s="3"/>
      <c r="K5681" s="5"/>
      <c r="L5681" s="8"/>
      <c r="N5681" s="5"/>
      <c r="O5681" s="10"/>
      <c r="P5681" s="8"/>
    </row>
    <row r="5682" spans="1:16" s="2" customFormat="1" x14ac:dyDescent="0.15">
      <c r="A5682" s="3"/>
      <c r="B5682" s="3"/>
      <c r="J5682" s="3"/>
      <c r="K5682" s="5"/>
      <c r="L5682" s="8"/>
      <c r="N5682" s="5"/>
      <c r="O5682" s="10"/>
      <c r="P5682" s="8"/>
    </row>
    <row r="5683" spans="1:16" s="2" customFormat="1" x14ac:dyDescent="0.15">
      <c r="A5683" s="3"/>
      <c r="B5683" s="3"/>
      <c r="J5683" s="3"/>
      <c r="K5683" s="5"/>
      <c r="L5683" s="8"/>
      <c r="N5683" s="5"/>
      <c r="O5683" s="10"/>
      <c r="P5683" s="8"/>
    </row>
    <row r="5684" spans="1:16" s="2" customFormat="1" x14ac:dyDescent="0.15">
      <c r="A5684" s="3"/>
      <c r="B5684" s="3"/>
      <c r="J5684" s="3"/>
      <c r="K5684" s="5"/>
      <c r="L5684" s="8"/>
      <c r="N5684" s="5"/>
      <c r="O5684" s="10"/>
      <c r="P5684" s="8"/>
    </row>
    <row r="5685" spans="1:16" s="2" customFormat="1" x14ac:dyDescent="0.15">
      <c r="A5685" s="3"/>
      <c r="B5685" s="3"/>
      <c r="J5685" s="3"/>
      <c r="K5685" s="5"/>
      <c r="L5685" s="8"/>
      <c r="N5685" s="5"/>
      <c r="O5685" s="10"/>
      <c r="P5685" s="8"/>
    </row>
    <row r="5686" spans="1:16" s="2" customFormat="1" x14ac:dyDescent="0.15">
      <c r="A5686" s="3"/>
      <c r="B5686" s="3"/>
      <c r="J5686" s="3"/>
      <c r="K5686" s="5"/>
      <c r="L5686" s="8"/>
      <c r="N5686" s="5"/>
      <c r="O5686" s="10"/>
      <c r="P5686" s="8"/>
    </row>
    <row r="5687" spans="1:16" s="2" customFormat="1" x14ac:dyDescent="0.15">
      <c r="A5687" s="3"/>
      <c r="B5687" s="3"/>
      <c r="J5687" s="3"/>
      <c r="K5687" s="5"/>
      <c r="L5687" s="8"/>
      <c r="N5687" s="5"/>
      <c r="O5687" s="10"/>
      <c r="P5687" s="8"/>
    </row>
    <row r="5688" spans="1:16" s="2" customFormat="1" x14ac:dyDescent="0.15">
      <c r="A5688" s="3"/>
      <c r="B5688" s="3"/>
      <c r="J5688" s="3"/>
      <c r="K5688" s="5"/>
      <c r="L5688" s="8"/>
      <c r="N5688" s="5"/>
      <c r="O5688" s="10"/>
      <c r="P5688" s="8"/>
    </row>
    <row r="5689" spans="1:16" s="2" customFormat="1" x14ac:dyDescent="0.15">
      <c r="A5689" s="3"/>
      <c r="B5689" s="3"/>
      <c r="J5689" s="3"/>
      <c r="K5689" s="5"/>
      <c r="L5689" s="8"/>
      <c r="N5689" s="5"/>
      <c r="O5689" s="10"/>
      <c r="P5689" s="8"/>
    </row>
    <row r="5690" spans="1:16" s="2" customFormat="1" x14ac:dyDescent="0.15">
      <c r="A5690" s="3"/>
      <c r="B5690" s="3"/>
      <c r="J5690" s="3"/>
      <c r="K5690" s="5"/>
      <c r="L5690" s="8"/>
      <c r="N5690" s="5"/>
      <c r="O5690" s="10"/>
      <c r="P5690" s="8"/>
    </row>
    <row r="5691" spans="1:16" s="2" customFormat="1" x14ac:dyDescent="0.15">
      <c r="A5691" s="3"/>
      <c r="B5691" s="3"/>
      <c r="J5691" s="3"/>
      <c r="K5691" s="5"/>
      <c r="L5691" s="8"/>
      <c r="N5691" s="5"/>
      <c r="O5691" s="10"/>
      <c r="P5691" s="8"/>
    </row>
    <row r="5692" spans="1:16" s="2" customFormat="1" x14ac:dyDescent="0.15">
      <c r="A5692" s="3"/>
      <c r="B5692" s="3"/>
      <c r="J5692" s="3"/>
      <c r="K5692" s="5"/>
      <c r="L5692" s="8"/>
      <c r="N5692" s="5"/>
      <c r="O5692" s="10"/>
      <c r="P5692" s="8"/>
    </row>
    <row r="5693" spans="1:16" s="2" customFormat="1" x14ac:dyDescent="0.15">
      <c r="A5693" s="3"/>
      <c r="B5693" s="3"/>
      <c r="J5693" s="3"/>
      <c r="K5693" s="5"/>
      <c r="L5693" s="8"/>
      <c r="N5693" s="5"/>
      <c r="O5693" s="10"/>
      <c r="P5693" s="8"/>
    </row>
    <row r="5694" spans="1:16" s="2" customFormat="1" x14ac:dyDescent="0.15">
      <c r="A5694" s="3"/>
      <c r="B5694" s="3"/>
      <c r="J5694" s="3"/>
      <c r="K5694" s="5"/>
      <c r="L5694" s="8"/>
      <c r="N5694" s="5"/>
      <c r="O5694" s="10"/>
      <c r="P5694" s="8"/>
    </row>
    <row r="5695" spans="1:16" s="2" customFormat="1" x14ac:dyDescent="0.15">
      <c r="A5695" s="3"/>
      <c r="B5695" s="3"/>
      <c r="J5695" s="3"/>
      <c r="K5695" s="5"/>
      <c r="L5695" s="8"/>
      <c r="N5695" s="5"/>
      <c r="O5695" s="10"/>
      <c r="P5695" s="8"/>
    </row>
    <row r="5696" spans="1:16" s="2" customFormat="1" x14ac:dyDescent="0.15">
      <c r="A5696" s="3"/>
      <c r="B5696" s="3"/>
      <c r="J5696" s="3"/>
      <c r="K5696" s="5"/>
      <c r="L5696" s="8"/>
      <c r="N5696" s="5"/>
      <c r="O5696" s="10"/>
      <c r="P5696" s="8"/>
    </row>
    <row r="5697" spans="1:16" s="2" customFormat="1" x14ac:dyDescent="0.15">
      <c r="A5697" s="3"/>
      <c r="B5697" s="3"/>
      <c r="J5697" s="3"/>
      <c r="K5697" s="5"/>
      <c r="L5697" s="8"/>
      <c r="N5697" s="5"/>
      <c r="O5697" s="10"/>
      <c r="P5697" s="8"/>
    </row>
    <row r="5698" spans="1:16" s="2" customFormat="1" x14ac:dyDescent="0.15">
      <c r="A5698" s="3"/>
      <c r="B5698" s="3"/>
      <c r="J5698" s="3"/>
      <c r="K5698" s="5"/>
      <c r="L5698" s="8"/>
      <c r="N5698" s="5"/>
      <c r="O5698" s="10"/>
      <c r="P5698" s="8"/>
    </row>
    <row r="5699" spans="1:16" s="2" customFormat="1" x14ac:dyDescent="0.15">
      <c r="A5699" s="3"/>
      <c r="B5699" s="3"/>
      <c r="J5699" s="3"/>
      <c r="K5699" s="5"/>
      <c r="L5699" s="8"/>
      <c r="N5699" s="5"/>
      <c r="O5699" s="10"/>
      <c r="P5699" s="8"/>
    </row>
    <row r="5700" spans="1:16" s="2" customFormat="1" x14ac:dyDescent="0.15">
      <c r="A5700" s="3"/>
      <c r="B5700" s="3"/>
      <c r="J5700" s="3"/>
      <c r="K5700" s="5"/>
      <c r="L5700" s="8"/>
      <c r="N5700" s="5"/>
      <c r="O5700" s="10"/>
      <c r="P5700" s="8"/>
    </row>
    <row r="5701" spans="1:16" s="2" customFormat="1" x14ac:dyDescent="0.15">
      <c r="A5701" s="3"/>
      <c r="B5701" s="3"/>
      <c r="J5701" s="3"/>
      <c r="K5701" s="5"/>
      <c r="L5701" s="8"/>
      <c r="N5701" s="5"/>
      <c r="O5701" s="10"/>
      <c r="P5701" s="8"/>
    </row>
    <row r="5702" spans="1:16" s="2" customFormat="1" x14ac:dyDescent="0.15">
      <c r="A5702" s="3"/>
      <c r="B5702" s="3"/>
      <c r="J5702" s="3"/>
      <c r="K5702" s="5"/>
      <c r="L5702" s="8"/>
      <c r="N5702" s="5"/>
      <c r="O5702" s="10"/>
      <c r="P5702" s="8"/>
    </row>
    <row r="5703" spans="1:16" s="2" customFormat="1" x14ac:dyDescent="0.15">
      <c r="A5703" s="3"/>
      <c r="B5703" s="3"/>
      <c r="J5703" s="3"/>
      <c r="K5703" s="5"/>
      <c r="L5703" s="8"/>
      <c r="N5703" s="5"/>
      <c r="O5703" s="10"/>
      <c r="P5703" s="8"/>
    </row>
    <row r="5704" spans="1:16" s="2" customFormat="1" x14ac:dyDescent="0.15">
      <c r="A5704" s="3"/>
      <c r="B5704" s="3"/>
      <c r="J5704" s="3"/>
      <c r="K5704" s="5"/>
      <c r="L5704" s="8"/>
      <c r="N5704" s="5"/>
      <c r="O5704" s="10"/>
      <c r="P5704" s="8"/>
    </row>
    <row r="5705" spans="1:16" s="2" customFormat="1" x14ac:dyDescent="0.15">
      <c r="A5705" s="3"/>
      <c r="B5705" s="3"/>
      <c r="J5705" s="3"/>
      <c r="K5705" s="5"/>
      <c r="L5705" s="8"/>
      <c r="N5705" s="5"/>
      <c r="O5705" s="10"/>
      <c r="P5705" s="8"/>
    </row>
    <row r="5706" spans="1:16" s="2" customFormat="1" x14ac:dyDescent="0.15">
      <c r="A5706" s="3"/>
      <c r="B5706" s="3"/>
      <c r="J5706" s="3"/>
      <c r="K5706" s="5"/>
      <c r="L5706" s="8"/>
      <c r="N5706" s="5"/>
      <c r="O5706" s="10"/>
      <c r="P5706" s="8"/>
    </row>
    <row r="5707" spans="1:16" s="2" customFormat="1" x14ac:dyDescent="0.15">
      <c r="A5707" s="3"/>
      <c r="B5707" s="3"/>
      <c r="J5707" s="3"/>
      <c r="K5707" s="5"/>
      <c r="L5707" s="8"/>
      <c r="N5707" s="5"/>
      <c r="O5707" s="10"/>
      <c r="P5707" s="8"/>
    </row>
    <row r="5708" spans="1:16" s="2" customFormat="1" x14ac:dyDescent="0.15">
      <c r="A5708" s="3"/>
      <c r="B5708" s="3"/>
      <c r="J5708" s="3"/>
      <c r="K5708" s="5"/>
      <c r="L5708" s="8"/>
      <c r="N5708" s="5"/>
      <c r="O5708" s="10"/>
      <c r="P5708" s="8"/>
    </row>
    <row r="5709" spans="1:16" s="2" customFormat="1" x14ac:dyDescent="0.15">
      <c r="A5709" s="3"/>
      <c r="B5709" s="3"/>
      <c r="J5709" s="3"/>
      <c r="K5709" s="5"/>
      <c r="L5709" s="8"/>
      <c r="N5709" s="5"/>
      <c r="O5709" s="10"/>
      <c r="P5709" s="8"/>
    </row>
    <row r="5710" spans="1:16" s="2" customFormat="1" x14ac:dyDescent="0.15">
      <c r="A5710" s="3"/>
      <c r="B5710" s="3"/>
      <c r="J5710" s="3"/>
      <c r="K5710" s="5"/>
      <c r="L5710" s="8"/>
      <c r="N5710" s="5"/>
      <c r="O5710" s="10"/>
      <c r="P5710" s="8"/>
    </row>
    <row r="5711" spans="1:16" s="2" customFormat="1" x14ac:dyDescent="0.15">
      <c r="A5711" s="3"/>
      <c r="B5711" s="3"/>
      <c r="J5711" s="3"/>
      <c r="K5711" s="5"/>
      <c r="L5711" s="8"/>
      <c r="N5711" s="5"/>
      <c r="O5711" s="10"/>
      <c r="P5711" s="8"/>
    </row>
    <row r="5712" spans="1:16" s="2" customFormat="1" x14ac:dyDescent="0.15">
      <c r="A5712" s="3"/>
      <c r="B5712" s="3"/>
      <c r="J5712" s="3"/>
      <c r="K5712" s="5"/>
      <c r="L5712" s="8"/>
      <c r="N5712" s="5"/>
      <c r="O5712" s="10"/>
      <c r="P5712" s="8"/>
    </row>
    <row r="5713" spans="1:16" s="2" customFormat="1" x14ac:dyDescent="0.15">
      <c r="A5713" s="3"/>
      <c r="B5713" s="3"/>
      <c r="J5713" s="3"/>
      <c r="K5713" s="5"/>
      <c r="L5713" s="8"/>
      <c r="N5713" s="5"/>
      <c r="O5713" s="10"/>
      <c r="P5713" s="8"/>
    </row>
    <row r="5714" spans="1:16" s="2" customFormat="1" x14ac:dyDescent="0.15">
      <c r="A5714" s="3"/>
      <c r="B5714" s="3"/>
      <c r="J5714" s="3"/>
      <c r="K5714" s="5"/>
      <c r="L5714" s="8"/>
      <c r="N5714" s="5"/>
      <c r="O5714" s="10"/>
      <c r="P5714" s="8"/>
    </row>
    <row r="5715" spans="1:16" s="2" customFormat="1" x14ac:dyDescent="0.15">
      <c r="A5715" s="3"/>
      <c r="B5715" s="3"/>
      <c r="J5715" s="3"/>
      <c r="K5715" s="5"/>
      <c r="L5715" s="8"/>
      <c r="N5715" s="5"/>
      <c r="O5715" s="10"/>
      <c r="P5715" s="8"/>
    </row>
    <row r="5716" spans="1:16" s="2" customFormat="1" x14ac:dyDescent="0.15">
      <c r="A5716" s="3"/>
      <c r="B5716" s="3"/>
      <c r="J5716" s="3"/>
      <c r="K5716" s="5"/>
      <c r="L5716" s="8"/>
      <c r="N5716" s="5"/>
      <c r="O5716" s="10"/>
      <c r="P5716" s="8"/>
    </row>
    <row r="5717" spans="1:16" s="2" customFormat="1" x14ac:dyDescent="0.15">
      <c r="A5717" s="3"/>
      <c r="B5717" s="3"/>
      <c r="J5717" s="3"/>
      <c r="K5717" s="5"/>
      <c r="L5717" s="8"/>
      <c r="N5717" s="5"/>
      <c r="O5717" s="10"/>
      <c r="P5717" s="8"/>
    </row>
    <row r="5718" spans="1:16" s="2" customFormat="1" x14ac:dyDescent="0.15">
      <c r="A5718" s="3"/>
      <c r="B5718" s="3"/>
      <c r="J5718" s="3"/>
      <c r="K5718" s="5"/>
      <c r="L5718" s="8"/>
      <c r="N5718" s="5"/>
      <c r="O5718" s="10"/>
      <c r="P5718" s="8"/>
    </row>
    <row r="5719" spans="1:16" s="2" customFormat="1" x14ac:dyDescent="0.15">
      <c r="A5719" s="3"/>
      <c r="B5719" s="3"/>
      <c r="J5719" s="3"/>
      <c r="K5719" s="5"/>
      <c r="L5719" s="8"/>
      <c r="N5719" s="5"/>
      <c r="O5719" s="10"/>
      <c r="P5719" s="8"/>
    </row>
    <row r="5720" spans="1:16" s="2" customFormat="1" x14ac:dyDescent="0.15">
      <c r="A5720" s="3"/>
      <c r="B5720" s="3"/>
      <c r="J5720" s="3"/>
      <c r="K5720" s="5"/>
      <c r="L5720" s="8"/>
      <c r="N5720" s="5"/>
      <c r="O5720" s="10"/>
      <c r="P5720" s="8"/>
    </row>
    <row r="5721" spans="1:16" s="2" customFormat="1" x14ac:dyDescent="0.15">
      <c r="A5721" s="3"/>
      <c r="B5721" s="3"/>
      <c r="J5721" s="3"/>
      <c r="K5721" s="5"/>
      <c r="L5721" s="8"/>
      <c r="N5721" s="5"/>
      <c r="O5721" s="10"/>
      <c r="P5721" s="8"/>
    </row>
    <row r="5722" spans="1:16" s="2" customFormat="1" x14ac:dyDescent="0.15">
      <c r="A5722" s="3"/>
      <c r="B5722" s="3"/>
      <c r="J5722" s="3"/>
      <c r="K5722" s="5"/>
      <c r="L5722" s="8"/>
      <c r="N5722" s="5"/>
      <c r="O5722" s="10"/>
      <c r="P5722" s="8"/>
    </row>
    <row r="5723" spans="1:16" s="2" customFormat="1" x14ac:dyDescent="0.15">
      <c r="A5723" s="3"/>
      <c r="B5723" s="3"/>
      <c r="J5723" s="3"/>
      <c r="K5723" s="5"/>
      <c r="L5723" s="8"/>
      <c r="N5723" s="5"/>
      <c r="O5723" s="10"/>
      <c r="P5723" s="8"/>
    </row>
    <row r="5724" spans="1:16" s="2" customFormat="1" x14ac:dyDescent="0.15">
      <c r="A5724" s="3"/>
      <c r="B5724" s="3"/>
      <c r="J5724" s="3"/>
      <c r="K5724" s="5"/>
      <c r="L5724" s="8"/>
      <c r="N5724" s="5"/>
      <c r="O5724" s="10"/>
      <c r="P5724" s="8"/>
    </row>
    <row r="5725" spans="1:16" s="2" customFormat="1" x14ac:dyDescent="0.15">
      <c r="A5725" s="3"/>
      <c r="B5725" s="3"/>
      <c r="J5725" s="3"/>
      <c r="K5725" s="5"/>
      <c r="L5725" s="8"/>
      <c r="N5725" s="5"/>
      <c r="O5725" s="10"/>
      <c r="P5725" s="8"/>
    </row>
    <row r="5726" spans="1:16" s="2" customFormat="1" x14ac:dyDescent="0.15">
      <c r="A5726" s="3"/>
      <c r="B5726" s="3"/>
      <c r="J5726" s="3"/>
      <c r="K5726" s="5"/>
      <c r="L5726" s="8"/>
      <c r="N5726" s="5"/>
      <c r="O5726" s="10"/>
      <c r="P5726" s="8"/>
    </row>
    <row r="5727" spans="1:16" s="2" customFormat="1" x14ac:dyDescent="0.15">
      <c r="A5727" s="3"/>
      <c r="B5727" s="3"/>
      <c r="J5727" s="3"/>
      <c r="K5727" s="5"/>
      <c r="L5727" s="8"/>
      <c r="N5727" s="5"/>
      <c r="O5727" s="10"/>
      <c r="P5727" s="8"/>
    </row>
    <row r="5728" spans="1:16" s="2" customFormat="1" x14ac:dyDescent="0.15">
      <c r="A5728" s="3"/>
      <c r="B5728" s="3"/>
      <c r="J5728" s="3"/>
      <c r="K5728" s="5"/>
      <c r="L5728" s="8"/>
      <c r="N5728" s="5"/>
      <c r="O5728" s="10"/>
      <c r="P5728" s="8"/>
    </row>
    <row r="5729" spans="1:16" s="2" customFormat="1" x14ac:dyDescent="0.15">
      <c r="A5729" s="3"/>
      <c r="B5729" s="3"/>
      <c r="J5729" s="3"/>
      <c r="K5729" s="5"/>
      <c r="L5729" s="8"/>
      <c r="N5729" s="5"/>
      <c r="O5729" s="10"/>
      <c r="P5729" s="8"/>
    </row>
    <row r="5730" spans="1:16" s="2" customFormat="1" x14ac:dyDescent="0.15">
      <c r="A5730" s="3"/>
      <c r="B5730" s="3"/>
      <c r="J5730" s="3"/>
      <c r="K5730" s="5"/>
      <c r="L5730" s="8"/>
      <c r="N5730" s="5"/>
      <c r="O5730" s="10"/>
      <c r="P5730" s="8"/>
    </row>
    <row r="5731" spans="1:16" s="2" customFormat="1" x14ac:dyDescent="0.15">
      <c r="A5731" s="3"/>
      <c r="B5731" s="3"/>
      <c r="J5731" s="3"/>
      <c r="K5731" s="5"/>
      <c r="L5731" s="8"/>
      <c r="N5731" s="5"/>
      <c r="O5731" s="10"/>
      <c r="P5731" s="8"/>
    </row>
    <row r="5732" spans="1:16" s="2" customFormat="1" x14ac:dyDescent="0.15">
      <c r="A5732" s="3"/>
      <c r="B5732" s="3"/>
      <c r="J5732" s="3"/>
      <c r="K5732" s="5"/>
      <c r="L5732" s="8"/>
      <c r="N5732" s="5"/>
      <c r="O5732" s="10"/>
      <c r="P5732" s="8"/>
    </row>
    <row r="5733" spans="1:16" s="2" customFormat="1" x14ac:dyDescent="0.15">
      <c r="A5733" s="3"/>
      <c r="B5733" s="3"/>
      <c r="J5733" s="3"/>
      <c r="K5733" s="5"/>
      <c r="L5733" s="8"/>
      <c r="N5733" s="5"/>
      <c r="O5733" s="10"/>
      <c r="P5733" s="8"/>
    </row>
    <row r="5734" spans="1:16" s="2" customFormat="1" x14ac:dyDescent="0.15">
      <c r="A5734" s="3"/>
      <c r="B5734" s="3"/>
      <c r="J5734" s="3"/>
      <c r="K5734" s="5"/>
      <c r="L5734" s="8"/>
      <c r="N5734" s="5"/>
      <c r="O5734" s="10"/>
      <c r="P5734" s="8"/>
    </row>
    <row r="5735" spans="1:16" s="2" customFormat="1" x14ac:dyDescent="0.15">
      <c r="A5735" s="3"/>
      <c r="B5735" s="3"/>
      <c r="J5735" s="3"/>
      <c r="K5735" s="5"/>
      <c r="L5735" s="8"/>
      <c r="N5735" s="5"/>
      <c r="O5735" s="10"/>
      <c r="P5735" s="8"/>
    </row>
    <row r="5736" spans="1:16" s="2" customFormat="1" x14ac:dyDescent="0.15">
      <c r="A5736" s="3"/>
      <c r="B5736" s="3"/>
      <c r="J5736" s="3"/>
      <c r="K5736" s="5"/>
      <c r="L5736" s="8"/>
      <c r="N5736" s="5"/>
      <c r="O5736" s="10"/>
      <c r="P5736" s="8"/>
    </row>
    <row r="5737" spans="1:16" s="2" customFormat="1" x14ac:dyDescent="0.15">
      <c r="A5737" s="3"/>
      <c r="B5737" s="3"/>
      <c r="J5737" s="3"/>
      <c r="K5737" s="5"/>
      <c r="L5737" s="8"/>
      <c r="N5737" s="5"/>
      <c r="O5737" s="10"/>
      <c r="P5737" s="8"/>
    </row>
    <row r="5738" spans="1:16" s="2" customFormat="1" x14ac:dyDescent="0.15">
      <c r="A5738" s="3"/>
      <c r="B5738" s="3"/>
      <c r="J5738" s="3"/>
      <c r="K5738" s="5"/>
      <c r="L5738" s="8"/>
      <c r="N5738" s="5"/>
      <c r="O5738" s="10"/>
      <c r="P5738" s="8"/>
    </row>
    <row r="5739" spans="1:16" s="2" customFormat="1" x14ac:dyDescent="0.15">
      <c r="A5739" s="3"/>
      <c r="B5739" s="3"/>
      <c r="J5739" s="3"/>
      <c r="K5739" s="5"/>
      <c r="L5739" s="8"/>
      <c r="N5739" s="5"/>
      <c r="O5739" s="10"/>
      <c r="P5739" s="8"/>
    </row>
    <row r="5740" spans="1:16" s="2" customFormat="1" x14ac:dyDescent="0.15">
      <c r="A5740" s="3"/>
      <c r="B5740" s="3"/>
      <c r="J5740" s="3"/>
      <c r="K5740" s="5"/>
      <c r="L5740" s="8"/>
      <c r="N5740" s="5"/>
      <c r="O5740" s="10"/>
      <c r="P5740" s="8"/>
    </row>
    <row r="5741" spans="1:16" s="2" customFormat="1" x14ac:dyDescent="0.15">
      <c r="A5741" s="3"/>
      <c r="B5741" s="3"/>
      <c r="J5741" s="3"/>
      <c r="K5741" s="5"/>
      <c r="L5741" s="8"/>
      <c r="N5741" s="5"/>
      <c r="O5741" s="10"/>
      <c r="P5741" s="8"/>
    </row>
    <row r="5742" spans="1:16" s="2" customFormat="1" x14ac:dyDescent="0.15">
      <c r="A5742" s="3"/>
      <c r="B5742" s="3"/>
      <c r="J5742" s="3"/>
      <c r="K5742" s="5"/>
      <c r="L5742" s="8"/>
      <c r="N5742" s="5"/>
      <c r="O5742" s="10"/>
      <c r="P5742" s="8"/>
    </row>
    <row r="5743" spans="1:16" s="2" customFormat="1" x14ac:dyDescent="0.15">
      <c r="A5743" s="3"/>
      <c r="B5743" s="3"/>
      <c r="J5743" s="3"/>
      <c r="K5743" s="5"/>
      <c r="L5743" s="8"/>
      <c r="N5743" s="5"/>
      <c r="O5743" s="10"/>
      <c r="P5743" s="8"/>
    </row>
    <row r="5744" spans="1:16" s="2" customFormat="1" x14ac:dyDescent="0.15">
      <c r="A5744" s="3"/>
      <c r="B5744" s="3"/>
      <c r="J5744" s="3"/>
      <c r="K5744" s="5"/>
      <c r="L5744" s="8"/>
      <c r="N5744" s="5"/>
      <c r="O5744" s="10"/>
      <c r="P5744" s="8"/>
    </row>
    <row r="5745" spans="1:16" s="2" customFormat="1" x14ac:dyDescent="0.15">
      <c r="A5745" s="3"/>
      <c r="B5745" s="3"/>
      <c r="J5745" s="3"/>
      <c r="K5745" s="5"/>
      <c r="L5745" s="8"/>
      <c r="N5745" s="5"/>
      <c r="O5745" s="10"/>
      <c r="P5745" s="8"/>
    </row>
    <row r="5746" spans="1:16" s="2" customFormat="1" x14ac:dyDescent="0.15">
      <c r="A5746" s="3"/>
      <c r="B5746" s="3"/>
      <c r="J5746" s="3"/>
      <c r="K5746" s="5"/>
      <c r="L5746" s="8"/>
      <c r="N5746" s="5"/>
      <c r="O5746" s="10"/>
      <c r="P5746" s="8"/>
    </row>
    <row r="5747" spans="1:16" s="2" customFormat="1" x14ac:dyDescent="0.15">
      <c r="A5747" s="3"/>
      <c r="B5747" s="3"/>
      <c r="J5747" s="3"/>
      <c r="K5747" s="5"/>
      <c r="L5747" s="8"/>
      <c r="N5747" s="5"/>
      <c r="O5747" s="10"/>
      <c r="P5747" s="8"/>
    </row>
    <row r="5748" spans="1:16" s="2" customFormat="1" x14ac:dyDescent="0.15">
      <c r="A5748" s="3"/>
      <c r="B5748" s="3"/>
      <c r="J5748" s="3"/>
      <c r="K5748" s="5"/>
      <c r="L5748" s="8"/>
      <c r="N5748" s="5"/>
      <c r="O5748" s="10"/>
      <c r="P5748" s="8"/>
    </row>
    <row r="5749" spans="1:16" s="2" customFormat="1" x14ac:dyDescent="0.15">
      <c r="A5749" s="3"/>
      <c r="B5749" s="3"/>
      <c r="J5749" s="3"/>
      <c r="K5749" s="5"/>
      <c r="L5749" s="8"/>
      <c r="N5749" s="5"/>
      <c r="O5749" s="10"/>
      <c r="P5749" s="8"/>
    </row>
    <row r="5750" spans="1:16" s="2" customFormat="1" x14ac:dyDescent="0.15">
      <c r="A5750" s="3"/>
      <c r="B5750" s="3"/>
      <c r="J5750" s="3"/>
      <c r="K5750" s="5"/>
      <c r="L5750" s="8"/>
      <c r="N5750" s="5"/>
      <c r="O5750" s="10"/>
      <c r="P5750" s="8"/>
    </row>
    <row r="5751" spans="1:16" s="2" customFormat="1" x14ac:dyDescent="0.15">
      <c r="A5751" s="3"/>
      <c r="B5751" s="3"/>
      <c r="J5751" s="3"/>
      <c r="K5751" s="5"/>
      <c r="L5751" s="8"/>
      <c r="N5751" s="5"/>
      <c r="O5751" s="10"/>
      <c r="P5751" s="8"/>
    </row>
    <row r="5752" spans="1:16" s="2" customFormat="1" x14ac:dyDescent="0.15">
      <c r="A5752" s="3"/>
      <c r="B5752" s="3"/>
      <c r="J5752" s="3"/>
      <c r="K5752" s="5"/>
      <c r="L5752" s="8"/>
      <c r="N5752" s="5"/>
      <c r="O5752" s="10"/>
      <c r="P5752" s="8"/>
    </row>
    <row r="5753" spans="1:16" s="2" customFormat="1" x14ac:dyDescent="0.15">
      <c r="A5753" s="3"/>
      <c r="B5753" s="3"/>
      <c r="J5753" s="3"/>
      <c r="K5753" s="5"/>
      <c r="L5753" s="8"/>
      <c r="N5753" s="5"/>
      <c r="O5753" s="10"/>
      <c r="P5753" s="8"/>
    </row>
    <row r="5754" spans="1:16" s="2" customFormat="1" x14ac:dyDescent="0.15">
      <c r="A5754" s="3"/>
      <c r="B5754" s="3"/>
      <c r="J5754" s="3"/>
      <c r="K5754" s="5"/>
      <c r="L5754" s="8"/>
      <c r="N5754" s="5"/>
      <c r="O5754" s="10"/>
      <c r="P5754" s="8"/>
    </row>
    <row r="5755" spans="1:16" s="2" customFormat="1" x14ac:dyDescent="0.15">
      <c r="A5755" s="3"/>
      <c r="B5755" s="3"/>
      <c r="J5755" s="3"/>
      <c r="K5755" s="5"/>
      <c r="L5755" s="8"/>
      <c r="N5755" s="5"/>
      <c r="O5755" s="10"/>
      <c r="P5755" s="8"/>
    </row>
    <row r="5756" spans="1:16" s="2" customFormat="1" x14ac:dyDescent="0.15">
      <c r="A5756" s="3"/>
      <c r="B5756" s="3"/>
      <c r="J5756" s="3"/>
      <c r="K5756" s="5"/>
      <c r="L5756" s="8"/>
      <c r="N5756" s="5"/>
      <c r="O5756" s="10"/>
      <c r="P5756" s="8"/>
    </row>
    <row r="5757" spans="1:16" s="2" customFormat="1" x14ac:dyDescent="0.15">
      <c r="A5757" s="3"/>
      <c r="B5757" s="3"/>
      <c r="J5757" s="3"/>
      <c r="K5757" s="5"/>
      <c r="L5757" s="8"/>
      <c r="N5757" s="5"/>
      <c r="O5757" s="10"/>
      <c r="P5757" s="8"/>
    </row>
    <row r="5758" spans="1:16" s="2" customFormat="1" x14ac:dyDescent="0.15">
      <c r="A5758" s="3"/>
      <c r="B5758" s="3"/>
      <c r="J5758" s="3"/>
      <c r="K5758" s="5"/>
      <c r="L5758" s="8"/>
      <c r="N5758" s="5"/>
      <c r="O5758" s="10"/>
      <c r="P5758" s="8"/>
    </row>
    <row r="5759" spans="1:16" s="2" customFormat="1" x14ac:dyDescent="0.15">
      <c r="A5759" s="3"/>
      <c r="B5759" s="3"/>
      <c r="J5759" s="3"/>
      <c r="K5759" s="5"/>
      <c r="L5759" s="8"/>
      <c r="N5759" s="5"/>
      <c r="O5759" s="10"/>
      <c r="P5759" s="8"/>
    </row>
    <row r="5760" spans="1:16" s="2" customFormat="1" x14ac:dyDescent="0.15">
      <c r="A5760" s="3"/>
      <c r="B5760" s="3"/>
      <c r="J5760" s="3"/>
      <c r="K5760" s="5"/>
      <c r="L5760" s="8"/>
      <c r="N5760" s="5"/>
      <c r="O5760" s="10"/>
      <c r="P5760" s="8"/>
    </row>
    <row r="5761" spans="1:16" s="2" customFormat="1" x14ac:dyDescent="0.15">
      <c r="A5761" s="3"/>
      <c r="B5761" s="3"/>
      <c r="J5761" s="3"/>
      <c r="K5761" s="5"/>
      <c r="L5761" s="8"/>
      <c r="N5761" s="5"/>
      <c r="O5761" s="10"/>
      <c r="P5761" s="8"/>
    </row>
    <row r="5762" spans="1:16" s="2" customFormat="1" x14ac:dyDescent="0.15">
      <c r="A5762" s="3"/>
      <c r="B5762" s="3"/>
      <c r="J5762" s="3"/>
      <c r="K5762" s="5"/>
      <c r="L5762" s="8"/>
      <c r="N5762" s="5"/>
      <c r="O5762" s="10"/>
      <c r="P5762" s="8"/>
    </row>
    <row r="5763" spans="1:16" s="2" customFormat="1" x14ac:dyDescent="0.15">
      <c r="A5763" s="3"/>
      <c r="B5763" s="3"/>
      <c r="J5763" s="3"/>
      <c r="K5763" s="5"/>
      <c r="L5763" s="8"/>
      <c r="N5763" s="5"/>
      <c r="O5763" s="10"/>
      <c r="P5763" s="8"/>
    </row>
    <row r="5764" spans="1:16" s="2" customFormat="1" x14ac:dyDescent="0.15">
      <c r="A5764" s="3"/>
      <c r="B5764" s="3"/>
      <c r="J5764" s="3"/>
      <c r="K5764" s="5"/>
      <c r="L5764" s="8"/>
      <c r="N5764" s="5"/>
      <c r="O5764" s="10"/>
      <c r="P5764" s="8"/>
    </row>
    <row r="5765" spans="1:16" s="2" customFormat="1" x14ac:dyDescent="0.15">
      <c r="A5765" s="3"/>
      <c r="B5765" s="3"/>
      <c r="J5765" s="3"/>
      <c r="K5765" s="5"/>
      <c r="L5765" s="8"/>
      <c r="N5765" s="5"/>
      <c r="O5765" s="10"/>
      <c r="P5765" s="8"/>
    </row>
    <row r="5766" spans="1:16" s="2" customFormat="1" x14ac:dyDescent="0.15">
      <c r="A5766" s="3"/>
      <c r="B5766" s="3"/>
      <c r="J5766" s="3"/>
      <c r="K5766" s="5"/>
      <c r="L5766" s="8"/>
      <c r="N5766" s="5"/>
      <c r="O5766" s="10"/>
      <c r="P5766" s="8"/>
    </row>
    <row r="5767" spans="1:16" s="2" customFormat="1" x14ac:dyDescent="0.15">
      <c r="A5767" s="3"/>
      <c r="B5767" s="3"/>
      <c r="J5767" s="3"/>
      <c r="K5767" s="5"/>
      <c r="L5767" s="8"/>
      <c r="N5767" s="5"/>
      <c r="O5767" s="10"/>
      <c r="P5767" s="8"/>
    </row>
    <row r="5768" spans="1:16" s="2" customFormat="1" x14ac:dyDescent="0.15">
      <c r="A5768" s="3"/>
      <c r="B5768" s="3"/>
      <c r="J5768" s="3"/>
      <c r="K5768" s="5"/>
      <c r="L5768" s="8"/>
      <c r="N5768" s="5"/>
      <c r="O5768" s="10"/>
      <c r="P5768" s="8"/>
    </row>
    <row r="5769" spans="1:16" s="2" customFormat="1" x14ac:dyDescent="0.15">
      <c r="A5769" s="3"/>
      <c r="B5769" s="3"/>
      <c r="J5769" s="3"/>
      <c r="K5769" s="5"/>
      <c r="L5769" s="8"/>
      <c r="N5769" s="5"/>
      <c r="O5769" s="10"/>
      <c r="P5769" s="8"/>
    </row>
    <row r="5770" spans="1:16" s="2" customFormat="1" x14ac:dyDescent="0.15">
      <c r="A5770" s="3"/>
      <c r="B5770" s="3"/>
      <c r="J5770" s="3"/>
      <c r="K5770" s="5"/>
      <c r="L5770" s="8"/>
      <c r="N5770" s="5"/>
      <c r="O5770" s="10"/>
      <c r="P5770" s="8"/>
    </row>
    <row r="5771" spans="1:16" s="2" customFormat="1" x14ac:dyDescent="0.15">
      <c r="A5771" s="3"/>
      <c r="B5771" s="3"/>
      <c r="J5771" s="3"/>
      <c r="K5771" s="5"/>
      <c r="L5771" s="8"/>
      <c r="N5771" s="5"/>
      <c r="O5771" s="10"/>
      <c r="P5771" s="8"/>
    </row>
    <row r="5772" spans="1:16" s="2" customFormat="1" x14ac:dyDescent="0.15">
      <c r="A5772" s="3"/>
      <c r="B5772" s="3"/>
      <c r="J5772" s="3"/>
      <c r="K5772" s="5"/>
      <c r="L5772" s="8"/>
      <c r="N5772" s="5"/>
      <c r="O5772" s="10"/>
      <c r="P5772" s="8"/>
    </row>
    <row r="5773" spans="1:16" s="2" customFormat="1" x14ac:dyDescent="0.15">
      <c r="A5773" s="3"/>
      <c r="B5773" s="3"/>
      <c r="J5773" s="3"/>
      <c r="K5773" s="5"/>
      <c r="L5773" s="8"/>
      <c r="N5773" s="5"/>
      <c r="O5773" s="10"/>
      <c r="P5773" s="8"/>
    </row>
    <row r="5774" spans="1:16" s="2" customFormat="1" x14ac:dyDescent="0.15">
      <c r="A5774" s="3"/>
      <c r="B5774" s="3"/>
      <c r="J5774" s="3"/>
      <c r="K5774" s="5"/>
      <c r="L5774" s="8"/>
      <c r="N5774" s="5"/>
      <c r="O5774" s="10"/>
      <c r="P5774" s="8"/>
    </row>
    <row r="5775" spans="1:16" s="2" customFormat="1" x14ac:dyDescent="0.15">
      <c r="A5775" s="3"/>
      <c r="B5775" s="3"/>
      <c r="J5775" s="3"/>
      <c r="K5775" s="5"/>
      <c r="L5775" s="8"/>
      <c r="N5775" s="5"/>
      <c r="O5775" s="10"/>
      <c r="P5775" s="8"/>
    </row>
    <row r="5776" spans="1:16" s="2" customFormat="1" x14ac:dyDescent="0.15">
      <c r="A5776" s="3"/>
      <c r="B5776" s="3"/>
      <c r="J5776" s="3"/>
      <c r="K5776" s="5"/>
      <c r="L5776" s="8"/>
      <c r="N5776" s="5"/>
      <c r="O5776" s="10"/>
      <c r="P5776" s="8"/>
    </row>
    <row r="5777" spans="1:16" s="2" customFormat="1" x14ac:dyDescent="0.15">
      <c r="A5777" s="3"/>
      <c r="B5777" s="3"/>
      <c r="J5777" s="3"/>
      <c r="K5777" s="5"/>
      <c r="L5777" s="8"/>
      <c r="N5777" s="5"/>
      <c r="O5777" s="10"/>
      <c r="P5777" s="8"/>
    </row>
    <row r="5778" spans="1:16" s="2" customFormat="1" x14ac:dyDescent="0.15">
      <c r="A5778" s="3"/>
      <c r="B5778" s="3"/>
      <c r="J5778" s="3"/>
      <c r="K5778" s="5"/>
      <c r="L5778" s="8"/>
      <c r="N5778" s="5"/>
      <c r="O5778" s="10"/>
      <c r="P5778" s="8"/>
    </row>
    <row r="5779" spans="1:16" s="2" customFormat="1" x14ac:dyDescent="0.15">
      <c r="A5779" s="3"/>
      <c r="B5779" s="3"/>
      <c r="J5779" s="3"/>
      <c r="K5779" s="5"/>
      <c r="L5779" s="8"/>
      <c r="N5779" s="5"/>
      <c r="O5779" s="10"/>
      <c r="P5779" s="8"/>
    </row>
    <row r="5780" spans="1:16" s="2" customFormat="1" x14ac:dyDescent="0.15">
      <c r="A5780" s="3"/>
      <c r="B5780" s="3"/>
      <c r="J5780" s="3"/>
      <c r="K5780" s="5"/>
      <c r="L5780" s="8"/>
      <c r="N5780" s="5"/>
      <c r="O5780" s="10"/>
      <c r="P5780" s="8"/>
    </row>
    <row r="5781" spans="1:16" s="2" customFormat="1" x14ac:dyDescent="0.15">
      <c r="A5781" s="3"/>
      <c r="B5781" s="3"/>
      <c r="J5781" s="3"/>
      <c r="K5781" s="5"/>
      <c r="L5781" s="8"/>
      <c r="N5781" s="5"/>
      <c r="O5781" s="10"/>
      <c r="P5781" s="8"/>
    </row>
    <row r="5782" spans="1:16" s="2" customFormat="1" x14ac:dyDescent="0.15">
      <c r="A5782" s="3"/>
      <c r="B5782" s="3"/>
      <c r="J5782" s="3"/>
      <c r="K5782" s="5"/>
      <c r="L5782" s="8"/>
      <c r="N5782" s="5"/>
      <c r="O5782" s="10"/>
      <c r="P5782" s="8"/>
    </row>
    <row r="5783" spans="1:16" s="2" customFormat="1" x14ac:dyDescent="0.15">
      <c r="A5783" s="3"/>
      <c r="B5783" s="3"/>
      <c r="J5783" s="3"/>
      <c r="K5783" s="5"/>
      <c r="L5783" s="8"/>
      <c r="N5783" s="5"/>
      <c r="O5783" s="10"/>
      <c r="P5783" s="8"/>
    </row>
    <row r="5784" spans="1:16" s="2" customFormat="1" x14ac:dyDescent="0.15">
      <c r="A5784" s="3"/>
      <c r="B5784" s="3"/>
      <c r="J5784" s="3"/>
      <c r="K5784" s="5"/>
      <c r="L5784" s="8"/>
      <c r="N5784" s="5"/>
      <c r="O5784" s="10"/>
      <c r="P5784" s="8"/>
    </row>
    <row r="5785" spans="1:16" s="2" customFormat="1" x14ac:dyDescent="0.15">
      <c r="A5785" s="3"/>
      <c r="B5785" s="3"/>
      <c r="J5785" s="3"/>
      <c r="K5785" s="5"/>
      <c r="L5785" s="8"/>
      <c r="N5785" s="5"/>
      <c r="O5785" s="10"/>
      <c r="P5785" s="8"/>
    </row>
    <row r="5786" spans="1:16" s="2" customFormat="1" x14ac:dyDescent="0.15">
      <c r="A5786" s="3"/>
      <c r="B5786" s="3"/>
      <c r="J5786" s="3"/>
      <c r="K5786" s="5"/>
      <c r="L5786" s="8"/>
      <c r="N5786" s="5"/>
      <c r="O5786" s="10"/>
      <c r="P5786" s="8"/>
    </row>
    <row r="5787" spans="1:16" s="2" customFormat="1" x14ac:dyDescent="0.15">
      <c r="A5787" s="3"/>
      <c r="B5787" s="3"/>
      <c r="J5787" s="3"/>
      <c r="K5787" s="5"/>
      <c r="L5787" s="8"/>
      <c r="N5787" s="5"/>
      <c r="O5787" s="10"/>
      <c r="P5787" s="8"/>
    </row>
    <row r="5788" spans="1:16" s="2" customFormat="1" x14ac:dyDescent="0.15">
      <c r="A5788" s="3"/>
      <c r="B5788" s="3"/>
      <c r="J5788" s="3"/>
      <c r="K5788" s="5"/>
      <c r="L5788" s="8"/>
      <c r="N5788" s="5"/>
      <c r="O5788" s="10"/>
      <c r="P5788" s="8"/>
    </row>
    <row r="5789" spans="1:16" s="2" customFormat="1" x14ac:dyDescent="0.15">
      <c r="A5789" s="3"/>
      <c r="B5789" s="3"/>
      <c r="J5789" s="3"/>
      <c r="K5789" s="5"/>
      <c r="L5789" s="8"/>
      <c r="N5789" s="5"/>
      <c r="O5789" s="10"/>
      <c r="P5789" s="8"/>
    </row>
    <row r="5790" spans="1:16" s="2" customFormat="1" x14ac:dyDescent="0.15">
      <c r="A5790" s="3"/>
      <c r="B5790" s="3"/>
      <c r="J5790" s="3"/>
      <c r="K5790" s="5"/>
      <c r="L5790" s="8"/>
      <c r="N5790" s="5"/>
      <c r="O5790" s="10"/>
      <c r="P5790" s="8"/>
    </row>
    <row r="5791" spans="1:16" s="2" customFormat="1" x14ac:dyDescent="0.15">
      <c r="A5791" s="3"/>
      <c r="B5791" s="3"/>
      <c r="J5791" s="3"/>
      <c r="K5791" s="5"/>
      <c r="L5791" s="8"/>
      <c r="N5791" s="5"/>
      <c r="O5791" s="10"/>
      <c r="P5791" s="8"/>
    </row>
    <row r="5792" spans="1:16" s="2" customFormat="1" x14ac:dyDescent="0.15">
      <c r="A5792" s="3"/>
      <c r="B5792" s="3"/>
      <c r="J5792" s="3"/>
      <c r="K5792" s="5"/>
      <c r="L5792" s="8"/>
      <c r="N5792" s="5"/>
      <c r="O5792" s="10"/>
      <c r="P5792" s="8"/>
    </row>
    <row r="5793" spans="1:16" s="2" customFormat="1" x14ac:dyDescent="0.15">
      <c r="A5793" s="3"/>
      <c r="B5793" s="3"/>
      <c r="J5793" s="3"/>
      <c r="K5793" s="5"/>
      <c r="L5793" s="8"/>
      <c r="N5793" s="5"/>
      <c r="O5793" s="10"/>
      <c r="P5793" s="8"/>
    </row>
    <row r="5794" spans="1:16" s="2" customFormat="1" x14ac:dyDescent="0.15">
      <c r="A5794" s="3"/>
      <c r="B5794" s="3"/>
      <c r="J5794" s="3"/>
      <c r="K5794" s="5"/>
      <c r="L5794" s="8"/>
      <c r="N5794" s="5"/>
      <c r="O5794" s="10"/>
      <c r="P5794" s="8"/>
    </row>
    <row r="5795" spans="1:16" s="2" customFormat="1" x14ac:dyDescent="0.15">
      <c r="A5795" s="3"/>
      <c r="B5795" s="3"/>
      <c r="J5795" s="3"/>
      <c r="K5795" s="5"/>
      <c r="L5795" s="8"/>
      <c r="N5795" s="5"/>
      <c r="O5795" s="10"/>
      <c r="P5795" s="8"/>
    </row>
    <row r="5796" spans="1:16" s="2" customFormat="1" x14ac:dyDescent="0.15">
      <c r="A5796" s="3"/>
      <c r="B5796" s="3"/>
      <c r="J5796" s="3"/>
      <c r="K5796" s="5"/>
      <c r="L5796" s="8"/>
      <c r="N5796" s="5"/>
      <c r="O5796" s="10"/>
      <c r="P5796" s="8"/>
    </row>
    <row r="5797" spans="1:16" s="2" customFormat="1" x14ac:dyDescent="0.15">
      <c r="A5797" s="3"/>
      <c r="B5797" s="3"/>
      <c r="J5797" s="3"/>
      <c r="K5797" s="5"/>
      <c r="L5797" s="8"/>
      <c r="N5797" s="5"/>
      <c r="O5797" s="10"/>
      <c r="P5797" s="8"/>
    </row>
    <row r="5798" spans="1:16" s="2" customFormat="1" x14ac:dyDescent="0.15">
      <c r="A5798" s="3"/>
      <c r="B5798" s="3"/>
      <c r="J5798" s="3"/>
      <c r="K5798" s="5"/>
      <c r="L5798" s="8"/>
      <c r="N5798" s="5"/>
      <c r="O5798" s="10"/>
      <c r="P5798" s="8"/>
    </row>
    <row r="5799" spans="1:16" s="2" customFormat="1" x14ac:dyDescent="0.15">
      <c r="A5799" s="3"/>
      <c r="B5799" s="3"/>
      <c r="J5799" s="3"/>
      <c r="K5799" s="5"/>
      <c r="L5799" s="8"/>
      <c r="N5799" s="5"/>
      <c r="O5799" s="10"/>
      <c r="P5799" s="8"/>
    </row>
    <row r="5800" spans="1:16" s="2" customFormat="1" x14ac:dyDescent="0.15">
      <c r="A5800" s="3"/>
      <c r="B5800" s="3"/>
      <c r="J5800" s="3"/>
      <c r="K5800" s="5"/>
      <c r="L5800" s="8"/>
      <c r="N5800" s="5"/>
      <c r="O5800" s="10"/>
      <c r="P5800" s="8"/>
    </row>
    <row r="5801" spans="1:16" s="2" customFormat="1" x14ac:dyDescent="0.15">
      <c r="A5801" s="3"/>
      <c r="B5801" s="3"/>
      <c r="J5801" s="3"/>
      <c r="K5801" s="5"/>
      <c r="L5801" s="8"/>
      <c r="N5801" s="5"/>
      <c r="O5801" s="10"/>
      <c r="P5801" s="8"/>
    </row>
    <row r="5802" spans="1:16" s="2" customFormat="1" x14ac:dyDescent="0.15">
      <c r="A5802" s="3"/>
      <c r="B5802" s="3"/>
      <c r="J5802" s="3"/>
      <c r="K5802" s="5"/>
      <c r="L5802" s="8"/>
      <c r="N5802" s="5"/>
      <c r="O5802" s="10"/>
      <c r="P5802" s="8"/>
    </row>
    <row r="5803" spans="1:16" s="2" customFormat="1" x14ac:dyDescent="0.15">
      <c r="A5803" s="3"/>
      <c r="B5803" s="3"/>
      <c r="J5803" s="3"/>
      <c r="K5803" s="5"/>
      <c r="L5803" s="8"/>
      <c r="N5803" s="5"/>
      <c r="O5803" s="10"/>
      <c r="P5803" s="8"/>
    </row>
    <row r="5804" spans="1:16" s="2" customFormat="1" x14ac:dyDescent="0.15">
      <c r="A5804" s="3"/>
      <c r="B5804" s="3"/>
      <c r="J5804" s="3"/>
      <c r="K5804" s="5"/>
      <c r="L5804" s="8"/>
      <c r="N5804" s="5"/>
      <c r="O5804" s="10"/>
      <c r="P5804" s="8"/>
    </row>
    <row r="5805" spans="1:16" s="2" customFormat="1" x14ac:dyDescent="0.15">
      <c r="A5805" s="3"/>
      <c r="B5805" s="3"/>
      <c r="J5805" s="3"/>
      <c r="K5805" s="5"/>
      <c r="L5805" s="8"/>
      <c r="N5805" s="5"/>
      <c r="O5805" s="10"/>
      <c r="P5805" s="8"/>
    </row>
    <row r="5806" spans="1:16" s="2" customFormat="1" x14ac:dyDescent="0.15">
      <c r="A5806" s="3"/>
      <c r="B5806" s="3"/>
      <c r="J5806" s="3"/>
      <c r="K5806" s="5"/>
      <c r="L5806" s="8"/>
      <c r="N5806" s="5"/>
      <c r="O5806" s="10"/>
      <c r="P5806" s="8"/>
    </row>
    <row r="5807" spans="1:16" s="2" customFormat="1" x14ac:dyDescent="0.15">
      <c r="A5807" s="3"/>
      <c r="B5807" s="3"/>
      <c r="J5807" s="3"/>
      <c r="K5807" s="5"/>
      <c r="L5807" s="8"/>
      <c r="N5807" s="5"/>
      <c r="O5807" s="10"/>
      <c r="P5807" s="8"/>
    </row>
    <row r="5808" spans="1:16" s="2" customFormat="1" x14ac:dyDescent="0.15">
      <c r="A5808" s="3"/>
      <c r="B5808" s="3"/>
      <c r="J5808" s="3"/>
      <c r="K5808" s="5"/>
      <c r="L5808" s="8"/>
      <c r="N5808" s="5"/>
      <c r="O5808" s="10"/>
      <c r="P5808" s="8"/>
    </row>
    <row r="5809" spans="1:16" s="2" customFormat="1" x14ac:dyDescent="0.15">
      <c r="A5809" s="3"/>
      <c r="B5809" s="3"/>
      <c r="J5809" s="3"/>
      <c r="K5809" s="5"/>
      <c r="L5809" s="8"/>
      <c r="N5809" s="5"/>
      <c r="O5809" s="10"/>
      <c r="P5809" s="8"/>
    </row>
    <row r="5810" spans="1:16" s="2" customFormat="1" x14ac:dyDescent="0.15">
      <c r="A5810" s="3"/>
      <c r="B5810" s="3"/>
      <c r="J5810" s="3"/>
      <c r="K5810" s="5"/>
      <c r="L5810" s="8"/>
      <c r="N5810" s="5"/>
      <c r="O5810" s="10"/>
      <c r="P5810" s="8"/>
    </row>
    <row r="5811" spans="1:16" s="2" customFormat="1" x14ac:dyDescent="0.15">
      <c r="A5811" s="3"/>
      <c r="B5811" s="3"/>
      <c r="J5811" s="3"/>
      <c r="K5811" s="5"/>
      <c r="L5811" s="8"/>
      <c r="N5811" s="5"/>
      <c r="O5811" s="10"/>
      <c r="P5811" s="8"/>
    </row>
    <row r="5812" spans="1:16" s="2" customFormat="1" x14ac:dyDescent="0.15">
      <c r="A5812" s="3"/>
      <c r="B5812" s="3"/>
      <c r="J5812" s="3"/>
      <c r="K5812" s="5"/>
      <c r="L5812" s="8"/>
      <c r="N5812" s="5"/>
      <c r="O5812" s="10"/>
      <c r="P5812" s="8"/>
    </row>
    <row r="5813" spans="1:16" s="2" customFormat="1" x14ac:dyDescent="0.15">
      <c r="A5813" s="3"/>
      <c r="B5813" s="3"/>
      <c r="J5813" s="3"/>
      <c r="K5813" s="5"/>
      <c r="L5813" s="8"/>
      <c r="N5813" s="5"/>
      <c r="O5813" s="10"/>
      <c r="P5813" s="8"/>
    </row>
    <row r="5814" spans="1:16" s="2" customFormat="1" x14ac:dyDescent="0.15">
      <c r="A5814" s="3"/>
      <c r="B5814" s="3"/>
      <c r="J5814" s="3"/>
      <c r="K5814" s="5"/>
      <c r="L5814" s="8"/>
      <c r="N5814" s="5"/>
      <c r="O5814" s="10"/>
      <c r="P5814" s="8"/>
    </row>
    <row r="5815" spans="1:16" s="2" customFormat="1" x14ac:dyDescent="0.15">
      <c r="A5815" s="3"/>
      <c r="B5815" s="3"/>
      <c r="J5815" s="3"/>
      <c r="K5815" s="5"/>
      <c r="L5815" s="8"/>
      <c r="N5815" s="5"/>
      <c r="O5815" s="10"/>
      <c r="P5815" s="8"/>
    </row>
    <row r="5816" spans="1:16" s="2" customFormat="1" x14ac:dyDescent="0.15">
      <c r="A5816" s="3"/>
      <c r="B5816" s="3"/>
      <c r="J5816" s="3"/>
      <c r="K5816" s="5"/>
      <c r="L5816" s="8"/>
      <c r="N5816" s="5"/>
      <c r="O5816" s="10"/>
      <c r="P5816" s="8"/>
    </row>
    <row r="5817" spans="1:16" s="2" customFormat="1" x14ac:dyDescent="0.15">
      <c r="A5817" s="3"/>
      <c r="B5817" s="3"/>
      <c r="J5817" s="3"/>
      <c r="K5817" s="5"/>
      <c r="L5817" s="8"/>
      <c r="N5817" s="5"/>
      <c r="O5817" s="10"/>
      <c r="P5817" s="8"/>
    </row>
    <row r="5818" spans="1:16" s="2" customFormat="1" x14ac:dyDescent="0.15">
      <c r="A5818" s="3"/>
      <c r="B5818" s="3"/>
      <c r="J5818" s="3"/>
      <c r="K5818" s="5"/>
      <c r="L5818" s="8"/>
      <c r="N5818" s="5"/>
      <c r="O5818" s="10"/>
      <c r="P5818" s="8"/>
    </row>
    <row r="5819" spans="1:16" s="2" customFormat="1" x14ac:dyDescent="0.15">
      <c r="A5819" s="3"/>
      <c r="B5819" s="3"/>
      <c r="J5819" s="3"/>
      <c r="K5819" s="5"/>
      <c r="L5819" s="8"/>
      <c r="N5819" s="5"/>
      <c r="O5819" s="10"/>
      <c r="P5819" s="8"/>
    </row>
    <row r="5820" spans="1:16" s="2" customFormat="1" x14ac:dyDescent="0.15">
      <c r="A5820" s="3"/>
      <c r="B5820" s="3"/>
      <c r="J5820" s="3"/>
      <c r="K5820" s="5"/>
      <c r="L5820" s="8"/>
      <c r="N5820" s="5"/>
      <c r="O5820" s="10"/>
      <c r="P5820" s="8"/>
    </row>
    <row r="5821" spans="1:16" s="2" customFormat="1" x14ac:dyDescent="0.15">
      <c r="A5821" s="3"/>
      <c r="B5821" s="3"/>
      <c r="J5821" s="3"/>
      <c r="K5821" s="5"/>
      <c r="L5821" s="8"/>
      <c r="N5821" s="5"/>
      <c r="O5821" s="10"/>
      <c r="P5821" s="8"/>
    </row>
    <row r="5822" spans="1:16" s="2" customFormat="1" x14ac:dyDescent="0.15">
      <c r="A5822" s="3"/>
      <c r="B5822" s="3"/>
      <c r="J5822" s="3"/>
      <c r="K5822" s="5"/>
      <c r="L5822" s="8"/>
      <c r="N5822" s="5"/>
      <c r="O5822" s="10"/>
      <c r="P5822" s="8"/>
    </row>
    <row r="5823" spans="1:16" s="2" customFormat="1" x14ac:dyDescent="0.15">
      <c r="A5823" s="3"/>
      <c r="B5823" s="3"/>
      <c r="J5823" s="3"/>
      <c r="K5823" s="5"/>
      <c r="L5823" s="8"/>
      <c r="N5823" s="5"/>
      <c r="O5823" s="10"/>
      <c r="P5823" s="8"/>
    </row>
    <row r="5824" spans="1:16" s="2" customFormat="1" x14ac:dyDescent="0.15">
      <c r="A5824" s="3"/>
      <c r="B5824" s="3"/>
      <c r="J5824" s="3"/>
      <c r="K5824" s="5"/>
      <c r="L5824" s="8"/>
      <c r="N5824" s="5"/>
      <c r="O5824" s="10"/>
      <c r="P5824" s="8"/>
    </row>
    <row r="5825" spans="1:16" s="2" customFormat="1" x14ac:dyDescent="0.15">
      <c r="A5825" s="3"/>
      <c r="B5825" s="3"/>
      <c r="J5825" s="3"/>
      <c r="K5825" s="5"/>
      <c r="L5825" s="8"/>
      <c r="N5825" s="5"/>
      <c r="O5825" s="10"/>
      <c r="P5825" s="8"/>
    </row>
    <row r="5826" spans="1:16" s="2" customFormat="1" x14ac:dyDescent="0.15">
      <c r="A5826" s="3"/>
      <c r="B5826" s="3"/>
      <c r="J5826" s="3"/>
      <c r="K5826" s="5"/>
      <c r="L5826" s="8"/>
      <c r="N5826" s="5"/>
      <c r="O5826" s="10"/>
      <c r="P5826" s="8"/>
    </row>
    <row r="5827" spans="1:16" s="2" customFormat="1" x14ac:dyDescent="0.15">
      <c r="A5827" s="3"/>
      <c r="B5827" s="3"/>
      <c r="J5827" s="3"/>
      <c r="K5827" s="5"/>
      <c r="L5827" s="8"/>
      <c r="N5827" s="5"/>
      <c r="O5827" s="10"/>
      <c r="P5827" s="8"/>
    </row>
    <row r="5828" spans="1:16" s="2" customFormat="1" x14ac:dyDescent="0.15">
      <c r="A5828" s="3"/>
      <c r="B5828" s="3"/>
      <c r="J5828" s="3"/>
      <c r="K5828" s="5"/>
      <c r="L5828" s="8"/>
      <c r="N5828" s="5"/>
      <c r="O5828" s="10"/>
      <c r="P5828" s="8"/>
    </row>
    <row r="5829" spans="1:16" s="2" customFormat="1" x14ac:dyDescent="0.15">
      <c r="A5829" s="3"/>
      <c r="B5829" s="3"/>
      <c r="J5829" s="3"/>
      <c r="K5829" s="5"/>
      <c r="L5829" s="8"/>
      <c r="N5829" s="5"/>
      <c r="O5829" s="10"/>
      <c r="P5829" s="8"/>
    </row>
    <row r="5830" spans="1:16" s="2" customFormat="1" x14ac:dyDescent="0.15">
      <c r="A5830" s="3"/>
      <c r="B5830" s="3"/>
      <c r="J5830" s="3"/>
      <c r="K5830" s="5"/>
      <c r="L5830" s="8"/>
      <c r="N5830" s="5"/>
      <c r="O5830" s="10"/>
      <c r="P5830" s="8"/>
    </row>
    <row r="5831" spans="1:16" s="2" customFormat="1" x14ac:dyDescent="0.15">
      <c r="A5831" s="3"/>
      <c r="B5831" s="3"/>
      <c r="J5831" s="3"/>
      <c r="K5831" s="5"/>
      <c r="L5831" s="8"/>
      <c r="N5831" s="5"/>
      <c r="O5831" s="10"/>
      <c r="P5831" s="8"/>
    </row>
    <row r="5832" spans="1:16" s="2" customFormat="1" x14ac:dyDescent="0.15">
      <c r="A5832" s="3"/>
      <c r="B5832" s="3"/>
      <c r="J5832" s="3"/>
      <c r="K5832" s="5"/>
      <c r="L5832" s="8"/>
      <c r="N5832" s="5"/>
      <c r="O5832" s="10"/>
      <c r="P5832" s="8"/>
    </row>
    <row r="5833" spans="1:16" s="2" customFormat="1" x14ac:dyDescent="0.15">
      <c r="A5833" s="3"/>
      <c r="B5833" s="3"/>
      <c r="J5833" s="3"/>
      <c r="K5833" s="5"/>
      <c r="L5833" s="8"/>
      <c r="N5833" s="5"/>
      <c r="O5833" s="10"/>
      <c r="P5833" s="8"/>
    </row>
    <row r="5834" spans="1:16" s="2" customFormat="1" x14ac:dyDescent="0.15">
      <c r="A5834" s="3"/>
      <c r="B5834" s="3"/>
      <c r="J5834" s="3"/>
      <c r="K5834" s="5"/>
      <c r="L5834" s="8"/>
      <c r="N5834" s="5"/>
      <c r="O5834" s="10"/>
      <c r="P5834" s="8"/>
    </row>
    <row r="5835" spans="1:16" s="2" customFormat="1" x14ac:dyDescent="0.15">
      <c r="A5835" s="3"/>
      <c r="B5835" s="3"/>
      <c r="J5835" s="3"/>
      <c r="K5835" s="5"/>
      <c r="L5835" s="8"/>
      <c r="N5835" s="5"/>
      <c r="O5835" s="10"/>
      <c r="P5835" s="8"/>
    </row>
    <row r="5836" spans="1:16" s="2" customFormat="1" x14ac:dyDescent="0.15">
      <c r="A5836" s="3"/>
      <c r="B5836" s="3"/>
      <c r="J5836" s="3"/>
      <c r="K5836" s="5"/>
      <c r="L5836" s="8"/>
      <c r="N5836" s="5"/>
      <c r="O5836" s="10"/>
      <c r="P5836" s="8"/>
    </row>
    <row r="5837" spans="1:16" s="2" customFormat="1" x14ac:dyDescent="0.15">
      <c r="A5837" s="3"/>
      <c r="B5837" s="3"/>
      <c r="J5837" s="3"/>
      <c r="K5837" s="5"/>
      <c r="L5837" s="8"/>
      <c r="N5837" s="5"/>
      <c r="O5837" s="10"/>
      <c r="P5837" s="8"/>
    </row>
    <row r="5838" spans="1:16" s="2" customFormat="1" x14ac:dyDescent="0.15">
      <c r="A5838" s="3"/>
      <c r="B5838" s="3"/>
      <c r="J5838" s="3"/>
      <c r="K5838" s="5"/>
      <c r="L5838" s="8"/>
      <c r="N5838" s="5"/>
      <c r="O5838" s="10"/>
      <c r="P5838" s="8"/>
    </row>
    <row r="5839" spans="1:16" s="2" customFormat="1" x14ac:dyDescent="0.15">
      <c r="A5839" s="3"/>
      <c r="B5839" s="3"/>
      <c r="J5839" s="3"/>
      <c r="K5839" s="5"/>
      <c r="L5839" s="8"/>
      <c r="N5839" s="5"/>
      <c r="O5839" s="10"/>
      <c r="P5839" s="8"/>
    </row>
    <row r="5840" spans="1:16" s="2" customFormat="1" x14ac:dyDescent="0.15">
      <c r="A5840" s="3"/>
      <c r="B5840" s="3"/>
      <c r="J5840" s="3"/>
      <c r="K5840" s="5"/>
      <c r="L5840" s="8"/>
      <c r="N5840" s="5"/>
      <c r="O5840" s="10"/>
      <c r="P5840" s="8"/>
    </row>
    <row r="5841" spans="1:16" s="2" customFormat="1" x14ac:dyDescent="0.15">
      <c r="A5841" s="3"/>
      <c r="B5841" s="3"/>
      <c r="J5841" s="3"/>
      <c r="K5841" s="5"/>
      <c r="L5841" s="8"/>
      <c r="N5841" s="5"/>
      <c r="O5841" s="10"/>
      <c r="P5841" s="8"/>
    </row>
    <row r="5842" spans="1:16" s="2" customFormat="1" x14ac:dyDescent="0.15">
      <c r="A5842" s="3"/>
      <c r="B5842" s="3"/>
      <c r="J5842" s="3"/>
      <c r="K5842" s="5"/>
      <c r="L5842" s="8"/>
      <c r="N5842" s="5"/>
      <c r="O5842" s="10"/>
      <c r="P5842" s="8"/>
    </row>
    <row r="5843" spans="1:16" s="2" customFormat="1" x14ac:dyDescent="0.15">
      <c r="A5843" s="3"/>
      <c r="B5843" s="3"/>
      <c r="J5843" s="3"/>
      <c r="K5843" s="5"/>
      <c r="L5843" s="8"/>
      <c r="N5843" s="5"/>
      <c r="O5843" s="10"/>
      <c r="P5843" s="8"/>
    </row>
    <row r="5844" spans="1:16" s="2" customFormat="1" x14ac:dyDescent="0.15">
      <c r="A5844" s="3"/>
      <c r="B5844" s="3"/>
      <c r="J5844" s="3"/>
      <c r="K5844" s="5"/>
      <c r="L5844" s="8"/>
      <c r="N5844" s="5"/>
      <c r="O5844" s="10"/>
      <c r="P5844" s="8"/>
    </row>
    <row r="5845" spans="1:16" s="2" customFormat="1" x14ac:dyDescent="0.15">
      <c r="A5845" s="3"/>
      <c r="B5845" s="3"/>
      <c r="J5845" s="3"/>
      <c r="K5845" s="5"/>
      <c r="L5845" s="8"/>
      <c r="N5845" s="5"/>
      <c r="O5845" s="10"/>
      <c r="P5845" s="8"/>
    </row>
    <row r="5846" spans="1:16" s="2" customFormat="1" x14ac:dyDescent="0.15">
      <c r="A5846" s="3"/>
      <c r="B5846" s="3"/>
      <c r="J5846" s="3"/>
      <c r="K5846" s="5"/>
      <c r="L5846" s="8"/>
      <c r="N5846" s="5"/>
      <c r="O5846" s="10"/>
      <c r="P5846" s="8"/>
    </row>
    <row r="5847" spans="1:16" s="2" customFormat="1" x14ac:dyDescent="0.15">
      <c r="A5847" s="3"/>
      <c r="B5847" s="3"/>
      <c r="J5847" s="3"/>
      <c r="K5847" s="5"/>
      <c r="L5847" s="8"/>
      <c r="N5847" s="5"/>
      <c r="O5847" s="10"/>
      <c r="P5847" s="8"/>
    </row>
    <row r="5848" spans="1:16" s="2" customFormat="1" x14ac:dyDescent="0.15">
      <c r="A5848" s="3"/>
      <c r="B5848" s="3"/>
      <c r="J5848" s="3"/>
      <c r="K5848" s="5"/>
      <c r="L5848" s="8"/>
      <c r="N5848" s="5"/>
      <c r="O5848" s="10"/>
      <c r="P5848" s="8"/>
    </row>
    <row r="5849" spans="1:16" s="2" customFormat="1" x14ac:dyDescent="0.15">
      <c r="A5849" s="3"/>
      <c r="B5849" s="3"/>
      <c r="J5849" s="3"/>
      <c r="K5849" s="5"/>
      <c r="L5849" s="8"/>
      <c r="N5849" s="5"/>
      <c r="O5849" s="10"/>
      <c r="P5849" s="8"/>
    </row>
    <row r="5850" spans="1:16" s="2" customFormat="1" x14ac:dyDescent="0.15">
      <c r="A5850" s="3"/>
      <c r="B5850" s="3"/>
      <c r="J5850" s="3"/>
      <c r="K5850" s="5"/>
      <c r="L5850" s="8"/>
      <c r="N5850" s="5"/>
      <c r="O5850" s="10"/>
      <c r="P5850" s="8"/>
    </row>
    <row r="5851" spans="1:16" s="2" customFormat="1" x14ac:dyDescent="0.15">
      <c r="A5851" s="3"/>
      <c r="B5851" s="3"/>
      <c r="J5851" s="3"/>
      <c r="K5851" s="5"/>
      <c r="L5851" s="8"/>
      <c r="N5851" s="5"/>
      <c r="O5851" s="10"/>
      <c r="P5851" s="8"/>
    </row>
    <row r="5852" spans="1:16" s="2" customFormat="1" x14ac:dyDescent="0.15">
      <c r="A5852" s="3"/>
      <c r="B5852" s="3"/>
      <c r="J5852" s="3"/>
      <c r="K5852" s="5"/>
      <c r="L5852" s="8"/>
      <c r="N5852" s="5"/>
      <c r="O5852" s="10"/>
      <c r="P5852" s="8"/>
    </row>
    <row r="5853" spans="1:16" s="2" customFormat="1" x14ac:dyDescent="0.15">
      <c r="A5853" s="3"/>
      <c r="B5853" s="3"/>
      <c r="J5853" s="3"/>
      <c r="K5853" s="5"/>
      <c r="L5853" s="8"/>
      <c r="N5853" s="5"/>
      <c r="O5853" s="10"/>
      <c r="P5853" s="8"/>
    </row>
    <row r="5854" spans="1:16" s="2" customFormat="1" x14ac:dyDescent="0.15">
      <c r="A5854" s="3"/>
      <c r="B5854" s="3"/>
      <c r="J5854" s="3"/>
      <c r="K5854" s="5"/>
      <c r="L5854" s="8"/>
      <c r="N5854" s="5"/>
      <c r="O5854" s="10"/>
      <c r="P5854" s="8"/>
    </row>
    <row r="5855" spans="1:16" s="2" customFormat="1" x14ac:dyDescent="0.15">
      <c r="A5855" s="3"/>
      <c r="B5855" s="3"/>
      <c r="J5855" s="3"/>
      <c r="K5855" s="5"/>
      <c r="L5855" s="8"/>
      <c r="N5855" s="5"/>
      <c r="O5855" s="10"/>
      <c r="P5855" s="8"/>
    </row>
    <row r="5856" spans="1:16" s="2" customFormat="1" x14ac:dyDescent="0.15">
      <c r="A5856" s="3"/>
      <c r="B5856" s="3"/>
      <c r="J5856" s="3"/>
      <c r="K5856" s="5"/>
      <c r="L5856" s="8"/>
      <c r="N5856" s="5"/>
      <c r="O5856" s="10"/>
      <c r="P5856" s="8"/>
    </row>
    <row r="5857" spans="1:16" s="2" customFormat="1" x14ac:dyDescent="0.15">
      <c r="A5857" s="3"/>
      <c r="B5857" s="3"/>
      <c r="J5857" s="3"/>
      <c r="K5857" s="5"/>
      <c r="L5857" s="8"/>
      <c r="N5857" s="5"/>
      <c r="O5857" s="10"/>
      <c r="P5857" s="8"/>
    </row>
    <row r="5858" spans="1:16" s="2" customFormat="1" x14ac:dyDescent="0.15">
      <c r="A5858" s="3"/>
      <c r="B5858" s="3"/>
      <c r="J5858" s="3"/>
      <c r="K5858" s="5"/>
      <c r="L5858" s="8"/>
      <c r="N5858" s="5"/>
      <c r="O5858" s="10"/>
      <c r="P5858" s="8"/>
    </row>
    <row r="5859" spans="1:16" s="2" customFormat="1" x14ac:dyDescent="0.15">
      <c r="A5859" s="3"/>
      <c r="B5859" s="3"/>
      <c r="J5859" s="3"/>
      <c r="K5859" s="5"/>
      <c r="L5859" s="8"/>
      <c r="N5859" s="5"/>
      <c r="O5859" s="10"/>
      <c r="P5859" s="8"/>
    </row>
    <row r="5860" spans="1:16" s="2" customFormat="1" x14ac:dyDescent="0.15">
      <c r="A5860" s="3"/>
      <c r="B5860" s="3"/>
      <c r="J5860" s="3"/>
      <c r="K5860" s="5"/>
      <c r="L5860" s="8"/>
      <c r="N5860" s="5"/>
      <c r="O5860" s="10"/>
      <c r="P5860" s="8"/>
    </row>
    <row r="5861" spans="1:16" s="2" customFormat="1" x14ac:dyDescent="0.15">
      <c r="A5861" s="3"/>
      <c r="B5861" s="3"/>
      <c r="J5861" s="3"/>
      <c r="K5861" s="5"/>
      <c r="L5861" s="8"/>
      <c r="N5861" s="5"/>
      <c r="O5861" s="10"/>
      <c r="P5861" s="8"/>
    </row>
    <row r="5862" spans="1:16" s="2" customFormat="1" x14ac:dyDescent="0.15">
      <c r="A5862" s="3"/>
      <c r="B5862" s="3"/>
      <c r="J5862" s="3"/>
      <c r="K5862" s="5"/>
      <c r="L5862" s="8"/>
      <c r="N5862" s="5"/>
      <c r="O5862" s="10"/>
      <c r="P5862" s="8"/>
    </row>
    <row r="5863" spans="1:16" s="2" customFormat="1" x14ac:dyDescent="0.15">
      <c r="A5863" s="3"/>
      <c r="B5863" s="3"/>
      <c r="J5863" s="3"/>
      <c r="K5863" s="5"/>
      <c r="L5863" s="8"/>
      <c r="N5863" s="5"/>
      <c r="O5863" s="10"/>
      <c r="P5863" s="8"/>
    </row>
    <row r="5864" spans="1:16" s="2" customFormat="1" x14ac:dyDescent="0.15">
      <c r="A5864" s="3"/>
      <c r="B5864" s="3"/>
      <c r="J5864" s="3"/>
      <c r="K5864" s="5"/>
      <c r="L5864" s="8"/>
      <c r="N5864" s="5"/>
      <c r="O5864" s="10"/>
      <c r="P5864" s="8"/>
    </row>
    <row r="5865" spans="1:16" s="2" customFormat="1" x14ac:dyDescent="0.15">
      <c r="A5865" s="3"/>
      <c r="B5865" s="3"/>
      <c r="J5865" s="3"/>
      <c r="K5865" s="5"/>
      <c r="L5865" s="8"/>
      <c r="N5865" s="5"/>
      <c r="O5865" s="10"/>
      <c r="P5865" s="8"/>
    </row>
    <row r="5866" spans="1:16" s="2" customFormat="1" x14ac:dyDescent="0.15">
      <c r="A5866" s="3"/>
      <c r="B5866" s="3"/>
      <c r="J5866" s="3"/>
      <c r="K5866" s="5"/>
      <c r="L5866" s="8"/>
      <c r="N5866" s="5"/>
      <c r="O5866" s="10"/>
      <c r="P5866" s="8"/>
    </row>
    <row r="5867" spans="1:16" s="2" customFormat="1" x14ac:dyDescent="0.15">
      <c r="A5867" s="3"/>
      <c r="B5867" s="3"/>
      <c r="J5867" s="3"/>
      <c r="K5867" s="5"/>
      <c r="L5867" s="8"/>
      <c r="N5867" s="5"/>
      <c r="O5867" s="10"/>
      <c r="P5867" s="8"/>
    </row>
    <row r="5868" spans="1:16" s="2" customFormat="1" x14ac:dyDescent="0.15">
      <c r="A5868" s="3"/>
      <c r="B5868" s="3"/>
      <c r="J5868" s="3"/>
      <c r="K5868" s="5"/>
      <c r="L5868" s="8"/>
      <c r="N5868" s="5"/>
      <c r="O5868" s="10"/>
      <c r="P5868" s="8"/>
    </row>
    <row r="5869" spans="1:16" s="2" customFormat="1" x14ac:dyDescent="0.15">
      <c r="A5869" s="3"/>
      <c r="B5869" s="3"/>
      <c r="J5869" s="3"/>
      <c r="K5869" s="5"/>
      <c r="L5869" s="8"/>
      <c r="N5869" s="5"/>
      <c r="O5869" s="10"/>
      <c r="P5869" s="8"/>
    </row>
    <row r="5870" spans="1:16" s="2" customFormat="1" x14ac:dyDescent="0.15">
      <c r="A5870" s="3"/>
      <c r="B5870" s="3"/>
      <c r="J5870" s="3"/>
      <c r="K5870" s="5"/>
      <c r="L5870" s="8"/>
      <c r="N5870" s="5"/>
      <c r="O5870" s="10"/>
      <c r="P5870" s="8"/>
    </row>
    <row r="5871" spans="1:16" s="2" customFormat="1" x14ac:dyDescent="0.15">
      <c r="A5871" s="3"/>
      <c r="B5871" s="3"/>
      <c r="J5871" s="3"/>
      <c r="K5871" s="5"/>
      <c r="L5871" s="8"/>
      <c r="N5871" s="5"/>
      <c r="O5871" s="10"/>
      <c r="P5871" s="8"/>
    </row>
    <row r="5872" spans="1:16" s="2" customFormat="1" x14ac:dyDescent="0.15">
      <c r="A5872" s="3"/>
      <c r="B5872" s="3"/>
      <c r="J5872" s="3"/>
      <c r="K5872" s="5"/>
      <c r="L5872" s="8"/>
      <c r="N5872" s="5"/>
      <c r="O5872" s="10"/>
      <c r="P5872" s="8"/>
    </row>
    <row r="5873" spans="1:16" s="2" customFormat="1" x14ac:dyDescent="0.15">
      <c r="A5873" s="3"/>
      <c r="B5873" s="3"/>
      <c r="J5873" s="3"/>
      <c r="K5873" s="5"/>
      <c r="L5873" s="8"/>
      <c r="N5873" s="5"/>
      <c r="O5873" s="10"/>
      <c r="P5873" s="8"/>
    </row>
    <row r="5874" spans="1:16" s="2" customFormat="1" x14ac:dyDescent="0.15">
      <c r="A5874" s="3"/>
      <c r="B5874" s="3"/>
      <c r="J5874" s="3"/>
      <c r="K5874" s="5"/>
      <c r="L5874" s="8"/>
      <c r="N5874" s="5"/>
      <c r="O5874" s="10"/>
      <c r="P5874" s="8"/>
    </row>
    <row r="5875" spans="1:16" s="2" customFormat="1" x14ac:dyDescent="0.15">
      <c r="A5875" s="3"/>
      <c r="B5875" s="3"/>
      <c r="J5875" s="3"/>
      <c r="K5875" s="5"/>
      <c r="L5875" s="8"/>
      <c r="N5875" s="5"/>
      <c r="O5875" s="10"/>
      <c r="P5875" s="8"/>
    </row>
    <row r="5876" spans="1:16" s="2" customFormat="1" x14ac:dyDescent="0.15">
      <c r="A5876" s="3"/>
      <c r="B5876" s="3"/>
      <c r="J5876" s="3"/>
      <c r="K5876" s="5"/>
      <c r="L5876" s="8"/>
      <c r="N5876" s="5"/>
      <c r="O5876" s="10"/>
      <c r="P5876" s="8"/>
    </row>
    <row r="5877" spans="1:16" s="2" customFormat="1" x14ac:dyDescent="0.15">
      <c r="A5877" s="3"/>
      <c r="B5877" s="3"/>
      <c r="J5877" s="3"/>
      <c r="K5877" s="5"/>
      <c r="L5877" s="8"/>
      <c r="N5877" s="5"/>
      <c r="O5877" s="10"/>
      <c r="P5877" s="8"/>
    </row>
    <row r="5878" spans="1:16" s="2" customFormat="1" x14ac:dyDescent="0.15">
      <c r="A5878" s="3"/>
      <c r="B5878" s="3"/>
      <c r="J5878" s="3"/>
      <c r="K5878" s="5"/>
      <c r="L5878" s="8"/>
      <c r="N5878" s="5"/>
      <c r="O5878" s="10"/>
      <c r="P5878" s="8"/>
    </row>
    <row r="5879" spans="1:16" s="2" customFormat="1" x14ac:dyDescent="0.15">
      <c r="A5879" s="3"/>
      <c r="B5879" s="3"/>
      <c r="J5879" s="3"/>
      <c r="K5879" s="5"/>
      <c r="L5879" s="8"/>
      <c r="N5879" s="5"/>
      <c r="O5879" s="10"/>
      <c r="P5879" s="8"/>
    </row>
    <row r="5880" spans="1:16" s="2" customFormat="1" x14ac:dyDescent="0.15">
      <c r="A5880" s="3"/>
      <c r="B5880" s="3"/>
      <c r="J5880" s="3"/>
      <c r="K5880" s="5"/>
      <c r="L5880" s="8"/>
      <c r="N5880" s="5"/>
      <c r="O5880" s="10"/>
      <c r="P5880" s="8"/>
    </row>
    <row r="5881" spans="1:16" s="2" customFormat="1" x14ac:dyDescent="0.15">
      <c r="A5881" s="3"/>
      <c r="B5881" s="3"/>
      <c r="J5881" s="3"/>
      <c r="K5881" s="5"/>
      <c r="L5881" s="8"/>
      <c r="N5881" s="5"/>
      <c r="O5881" s="10"/>
      <c r="P5881" s="8"/>
    </row>
    <row r="5882" spans="1:16" s="2" customFormat="1" x14ac:dyDescent="0.15">
      <c r="A5882" s="3"/>
      <c r="B5882" s="3"/>
      <c r="J5882" s="3"/>
      <c r="K5882" s="5"/>
      <c r="L5882" s="8"/>
      <c r="N5882" s="5"/>
      <c r="O5882" s="10"/>
      <c r="P5882" s="8"/>
    </row>
    <row r="5883" spans="1:16" s="2" customFormat="1" x14ac:dyDescent="0.15">
      <c r="A5883" s="3"/>
      <c r="B5883" s="3"/>
      <c r="J5883" s="3"/>
      <c r="K5883" s="5"/>
      <c r="L5883" s="8"/>
      <c r="N5883" s="5"/>
      <c r="O5883" s="10"/>
      <c r="P5883" s="8"/>
    </row>
    <row r="5884" spans="1:16" s="2" customFormat="1" x14ac:dyDescent="0.15">
      <c r="A5884" s="3"/>
      <c r="B5884" s="3"/>
      <c r="J5884" s="3"/>
      <c r="K5884" s="5"/>
      <c r="L5884" s="8"/>
      <c r="N5884" s="5"/>
      <c r="O5884" s="10"/>
      <c r="P5884" s="8"/>
    </row>
    <row r="5885" spans="1:16" s="2" customFormat="1" x14ac:dyDescent="0.15">
      <c r="A5885" s="3"/>
      <c r="B5885" s="3"/>
      <c r="J5885" s="3"/>
      <c r="K5885" s="5"/>
      <c r="L5885" s="8"/>
      <c r="N5885" s="5"/>
      <c r="O5885" s="10"/>
      <c r="P5885" s="8"/>
    </row>
    <row r="5886" spans="1:16" s="2" customFormat="1" x14ac:dyDescent="0.15">
      <c r="A5886" s="3"/>
      <c r="B5886" s="3"/>
      <c r="J5886" s="3"/>
      <c r="K5886" s="5"/>
      <c r="L5886" s="8"/>
      <c r="N5886" s="5"/>
      <c r="O5886" s="10"/>
      <c r="P5886" s="8"/>
    </row>
    <row r="5887" spans="1:16" s="2" customFormat="1" x14ac:dyDescent="0.15">
      <c r="A5887" s="3"/>
      <c r="B5887" s="3"/>
      <c r="J5887" s="3"/>
      <c r="K5887" s="5"/>
      <c r="L5887" s="8"/>
      <c r="N5887" s="5"/>
      <c r="O5887" s="10"/>
      <c r="P5887" s="8"/>
    </row>
    <row r="5888" spans="1:16" s="2" customFormat="1" x14ac:dyDescent="0.15">
      <c r="A5888" s="3"/>
      <c r="B5888" s="3"/>
      <c r="J5888" s="3"/>
      <c r="K5888" s="5"/>
      <c r="L5888" s="8"/>
      <c r="N5888" s="5"/>
      <c r="O5888" s="10"/>
      <c r="P5888" s="8"/>
    </row>
    <row r="5889" spans="1:16" s="2" customFormat="1" x14ac:dyDescent="0.15">
      <c r="A5889" s="3"/>
      <c r="B5889" s="3"/>
      <c r="J5889" s="3"/>
      <c r="K5889" s="5"/>
      <c r="L5889" s="8"/>
      <c r="N5889" s="5"/>
      <c r="O5889" s="10"/>
      <c r="P5889" s="8"/>
    </row>
    <row r="5890" spans="1:16" s="2" customFormat="1" x14ac:dyDescent="0.15">
      <c r="A5890" s="3"/>
      <c r="B5890" s="3"/>
      <c r="J5890" s="3"/>
      <c r="K5890" s="5"/>
      <c r="L5890" s="8"/>
      <c r="N5890" s="5"/>
      <c r="O5890" s="10"/>
      <c r="P5890" s="8"/>
    </row>
    <row r="5891" spans="1:16" s="2" customFormat="1" x14ac:dyDescent="0.15">
      <c r="A5891" s="3"/>
      <c r="B5891" s="3"/>
      <c r="J5891" s="3"/>
      <c r="K5891" s="5"/>
      <c r="L5891" s="8"/>
      <c r="N5891" s="5"/>
      <c r="O5891" s="10"/>
      <c r="P5891" s="8"/>
    </row>
    <row r="5892" spans="1:16" s="2" customFormat="1" x14ac:dyDescent="0.15">
      <c r="A5892" s="3"/>
      <c r="B5892" s="3"/>
      <c r="J5892" s="3"/>
      <c r="K5892" s="5"/>
      <c r="L5892" s="8"/>
      <c r="N5892" s="5"/>
      <c r="O5892" s="10"/>
      <c r="P5892" s="8"/>
    </row>
    <row r="5893" spans="1:16" s="2" customFormat="1" x14ac:dyDescent="0.15">
      <c r="A5893" s="3"/>
      <c r="B5893" s="3"/>
      <c r="J5893" s="3"/>
      <c r="K5893" s="5"/>
      <c r="L5893" s="8"/>
      <c r="N5893" s="5"/>
      <c r="O5893" s="10"/>
      <c r="P5893" s="8"/>
    </row>
    <row r="5894" spans="1:16" s="2" customFormat="1" x14ac:dyDescent="0.15">
      <c r="A5894" s="3"/>
      <c r="B5894" s="3"/>
      <c r="J5894" s="3"/>
      <c r="K5894" s="5"/>
      <c r="L5894" s="8"/>
      <c r="N5894" s="5"/>
      <c r="O5894" s="10"/>
      <c r="P5894" s="8"/>
    </row>
    <row r="5895" spans="1:16" s="2" customFormat="1" x14ac:dyDescent="0.15">
      <c r="A5895" s="3"/>
      <c r="B5895" s="3"/>
      <c r="J5895" s="3"/>
      <c r="K5895" s="5"/>
      <c r="L5895" s="8"/>
      <c r="N5895" s="5"/>
      <c r="O5895" s="10"/>
      <c r="P5895" s="8"/>
    </row>
    <row r="5896" spans="1:16" s="2" customFormat="1" x14ac:dyDescent="0.15">
      <c r="A5896" s="3"/>
      <c r="B5896" s="3"/>
      <c r="J5896" s="3"/>
      <c r="K5896" s="5"/>
      <c r="L5896" s="8"/>
      <c r="N5896" s="5"/>
      <c r="O5896" s="10"/>
      <c r="P5896" s="8"/>
    </row>
    <row r="5897" spans="1:16" s="2" customFormat="1" x14ac:dyDescent="0.15">
      <c r="A5897" s="3"/>
      <c r="B5897" s="3"/>
      <c r="J5897" s="3"/>
      <c r="K5897" s="5"/>
      <c r="L5897" s="8"/>
      <c r="N5897" s="5"/>
      <c r="O5897" s="10"/>
      <c r="P5897" s="8"/>
    </row>
    <row r="5898" spans="1:16" s="2" customFormat="1" x14ac:dyDescent="0.15">
      <c r="A5898" s="3"/>
      <c r="B5898" s="3"/>
      <c r="J5898" s="3"/>
      <c r="K5898" s="5"/>
      <c r="L5898" s="8"/>
      <c r="N5898" s="5"/>
      <c r="O5898" s="10"/>
      <c r="P5898" s="8"/>
    </row>
    <row r="5899" spans="1:16" s="2" customFormat="1" x14ac:dyDescent="0.15">
      <c r="A5899" s="3"/>
      <c r="B5899" s="3"/>
      <c r="J5899" s="3"/>
      <c r="K5899" s="5"/>
      <c r="L5899" s="8"/>
      <c r="N5899" s="5"/>
      <c r="O5899" s="10"/>
      <c r="P5899" s="8"/>
    </row>
    <row r="5900" spans="1:16" s="2" customFormat="1" x14ac:dyDescent="0.15">
      <c r="A5900" s="3"/>
      <c r="B5900" s="3"/>
      <c r="J5900" s="3"/>
      <c r="K5900" s="5"/>
      <c r="L5900" s="8"/>
      <c r="N5900" s="5"/>
      <c r="O5900" s="10"/>
      <c r="P5900" s="8"/>
    </row>
    <row r="5901" spans="1:16" s="2" customFormat="1" x14ac:dyDescent="0.15">
      <c r="A5901" s="3"/>
      <c r="B5901" s="3"/>
      <c r="J5901" s="3"/>
      <c r="K5901" s="5"/>
      <c r="L5901" s="8"/>
      <c r="N5901" s="5"/>
      <c r="O5901" s="10"/>
      <c r="P5901" s="8"/>
    </row>
    <row r="5902" spans="1:16" s="2" customFormat="1" x14ac:dyDescent="0.15">
      <c r="A5902" s="3"/>
      <c r="B5902" s="3"/>
      <c r="J5902" s="3"/>
      <c r="K5902" s="5"/>
      <c r="L5902" s="8"/>
      <c r="N5902" s="5"/>
      <c r="O5902" s="10"/>
      <c r="P5902" s="8"/>
    </row>
    <row r="5903" spans="1:16" s="2" customFormat="1" x14ac:dyDescent="0.15">
      <c r="A5903" s="3"/>
      <c r="B5903" s="3"/>
      <c r="J5903" s="3"/>
      <c r="K5903" s="5"/>
      <c r="L5903" s="8"/>
      <c r="N5903" s="5"/>
      <c r="O5903" s="10"/>
      <c r="P5903" s="8"/>
    </row>
    <row r="5904" spans="1:16" s="2" customFormat="1" x14ac:dyDescent="0.15">
      <c r="A5904" s="3"/>
      <c r="B5904" s="3"/>
      <c r="J5904" s="3"/>
      <c r="K5904" s="5"/>
      <c r="L5904" s="8"/>
      <c r="N5904" s="5"/>
      <c r="O5904" s="10"/>
      <c r="P5904" s="8"/>
    </row>
    <row r="5905" spans="1:16" s="2" customFormat="1" x14ac:dyDescent="0.15">
      <c r="A5905" s="3"/>
      <c r="B5905" s="3"/>
      <c r="J5905" s="3"/>
      <c r="K5905" s="5"/>
      <c r="L5905" s="8"/>
      <c r="N5905" s="5"/>
      <c r="O5905" s="10"/>
      <c r="P5905" s="8"/>
    </row>
    <row r="5906" spans="1:16" s="2" customFormat="1" x14ac:dyDescent="0.15">
      <c r="A5906" s="3"/>
      <c r="B5906" s="3"/>
      <c r="J5906" s="3"/>
      <c r="K5906" s="5"/>
      <c r="L5906" s="8"/>
      <c r="N5906" s="5"/>
      <c r="O5906" s="10"/>
      <c r="P5906" s="8"/>
    </row>
    <row r="5907" spans="1:16" s="2" customFormat="1" x14ac:dyDescent="0.15">
      <c r="A5907" s="3"/>
      <c r="B5907" s="3"/>
      <c r="J5907" s="3"/>
      <c r="K5907" s="5"/>
      <c r="L5907" s="8"/>
      <c r="N5907" s="5"/>
      <c r="O5907" s="10"/>
      <c r="P5907" s="8"/>
    </row>
    <row r="5908" spans="1:16" s="2" customFormat="1" x14ac:dyDescent="0.15">
      <c r="A5908" s="3"/>
      <c r="B5908" s="3"/>
      <c r="J5908" s="3"/>
      <c r="K5908" s="5"/>
      <c r="L5908" s="8"/>
      <c r="N5908" s="5"/>
      <c r="O5908" s="10"/>
      <c r="P5908" s="8"/>
    </row>
    <row r="5909" spans="1:16" s="2" customFormat="1" x14ac:dyDescent="0.15">
      <c r="A5909" s="3"/>
      <c r="B5909" s="3"/>
      <c r="J5909" s="3"/>
      <c r="K5909" s="5"/>
      <c r="L5909" s="8"/>
      <c r="N5909" s="5"/>
      <c r="O5909" s="10"/>
      <c r="P5909" s="8"/>
    </row>
    <row r="5910" spans="1:16" s="2" customFormat="1" x14ac:dyDescent="0.15">
      <c r="A5910" s="3"/>
      <c r="B5910" s="3"/>
      <c r="J5910" s="3"/>
      <c r="K5910" s="5"/>
      <c r="L5910" s="8"/>
      <c r="N5910" s="5"/>
      <c r="O5910" s="10"/>
      <c r="P5910" s="8"/>
    </row>
    <row r="5911" spans="1:16" s="2" customFormat="1" x14ac:dyDescent="0.15">
      <c r="A5911" s="3"/>
      <c r="B5911" s="3"/>
      <c r="J5911" s="3"/>
      <c r="K5911" s="5"/>
      <c r="L5911" s="8"/>
      <c r="N5911" s="5"/>
      <c r="O5911" s="10"/>
      <c r="P5911" s="8"/>
    </row>
    <row r="5912" spans="1:16" s="2" customFormat="1" x14ac:dyDescent="0.15">
      <c r="A5912" s="3"/>
      <c r="B5912" s="3"/>
      <c r="J5912" s="3"/>
      <c r="K5912" s="5"/>
      <c r="L5912" s="8"/>
      <c r="N5912" s="5"/>
      <c r="O5912" s="10"/>
      <c r="P5912" s="8"/>
    </row>
    <row r="5913" spans="1:16" s="2" customFormat="1" x14ac:dyDescent="0.15">
      <c r="A5913" s="3"/>
      <c r="B5913" s="3"/>
      <c r="J5913" s="3"/>
      <c r="K5913" s="5"/>
      <c r="L5913" s="8"/>
      <c r="N5913" s="5"/>
      <c r="O5913" s="10"/>
      <c r="P5913" s="8"/>
    </row>
    <row r="5914" spans="1:16" s="2" customFormat="1" x14ac:dyDescent="0.15">
      <c r="A5914" s="3"/>
      <c r="B5914" s="3"/>
      <c r="J5914" s="3"/>
      <c r="K5914" s="5"/>
      <c r="L5914" s="8"/>
      <c r="N5914" s="5"/>
      <c r="O5914" s="10"/>
      <c r="P5914" s="8"/>
    </row>
    <row r="5915" spans="1:16" s="2" customFormat="1" x14ac:dyDescent="0.15">
      <c r="A5915" s="3"/>
      <c r="B5915" s="3"/>
      <c r="J5915" s="3"/>
      <c r="K5915" s="5"/>
      <c r="L5915" s="8"/>
      <c r="N5915" s="5"/>
      <c r="O5915" s="10"/>
      <c r="P5915" s="8"/>
    </row>
    <row r="5916" spans="1:16" s="2" customFormat="1" x14ac:dyDescent="0.15">
      <c r="A5916" s="3"/>
      <c r="B5916" s="3"/>
      <c r="J5916" s="3"/>
      <c r="K5916" s="5"/>
      <c r="L5916" s="8"/>
      <c r="N5916" s="5"/>
      <c r="O5916" s="10"/>
      <c r="P5916" s="8"/>
    </row>
    <row r="5917" spans="1:16" s="2" customFormat="1" x14ac:dyDescent="0.15">
      <c r="A5917" s="3"/>
      <c r="B5917" s="3"/>
      <c r="J5917" s="3"/>
      <c r="K5917" s="5"/>
      <c r="L5917" s="8"/>
      <c r="N5917" s="5"/>
      <c r="O5917" s="10"/>
      <c r="P5917" s="8"/>
    </row>
    <row r="5918" spans="1:16" s="2" customFormat="1" x14ac:dyDescent="0.15">
      <c r="A5918" s="3"/>
      <c r="B5918" s="3"/>
      <c r="J5918" s="3"/>
      <c r="K5918" s="5"/>
      <c r="L5918" s="8"/>
      <c r="N5918" s="5"/>
      <c r="O5918" s="10"/>
      <c r="P5918" s="8"/>
    </row>
    <row r="5919" spans="1:16" s="2" customFormat="1" x14ac:dyDescent="0.15">
      <c r="A5919" s="3"/>
      <c r="B5919" s="3"/>
      <c r="J5919" s="3"/>
      <c r="K5919" s="5"/>
      <c r="L5919" s="8"/>
      <c r="N5919" s="5"/>
      <c r="O5919" s="10"/>
      <c r="P5919" s="8"/>
    </row>
    <row r="5920" spans="1:16" s="2" customFormat="1" x14ac:dyDescent="0.15">
      <c r="A5920" s="3"/>
      <c r="B5920" s="3"/>
      <c r="J5920" s="3"/>
      <c r="K5920" s="5"/>
      <c r="L5920" s="8"/>
      <c r="N5920" s="5"/>
      <c r="O5920" s="10"/>
      <c r="P5920" s="8"/>
    </row>
    <row r="5921" spans="1:16" s="2" customFormat="1" x14ac:dyDescent="0.15">
      <c r="A5921" s="3"/>
      <c r="B5921" s="3"/>
      <c r="J5921" s="3"/>
      <c r="K5921" s="5"/>
      <c r="L5921" s="8"/>
      <c r="N5921" s="5"/>
      <c r="O5921" s="10"/>
      <c r="P5921" s="8"/>
    </row>
    <row r="5922" spans="1:16" s="2" customFormat="1" x14ac:dyDescent="0.15">
      <c r="A5922" s="3"/>
      <c r="B5922" s="3"/>
      <c r="J5922" s="3"/>
      <c r="K5922" s="5"/>
      <c r="L5922" s="8"/>
      <c r="N5922" s="5"/>
      <c r="O5922" s="10"/>
      <c r="P5922" s="8"/>
    </row>
    <row r="5923" spans="1:16" s="2" customFormat="1" x14ac:dyDescent="0.15">
      <c r="A5923" s="3"/>
      <c r="B5923" s="3"/>
      <c r="J5923" s="3"/>
      <c r="K5923" s="5"/>
      <c r="L5923" s="8"/>
      <c r="N5923" s="5"/>
      <c r="O5923" s="10"/>
      <c r="P5923" s="8"/>
    </row>
    <row r="5924" spans="1:16" s="2" customFormat="1" x14ac:dyDescent="0.15">
      <c r="A5924" s="3"/>
      <c r="B5924" s="3"/>
      <c r="J5924" s="3"/>
      <c r="K5924" s="5"/>
      <c r="L5924" s="8"/>
      <c r="N5924" s="5"/>
      <c r="O5924" s="10"/>
      <c r="P5924" s="8"/>
    </row>
    <row r="5925" spans="1:16" s="2" customFormat="1" x14ac:dyDescent="0.15">
      <c r="A5925" s="3"/>
      <c r="B5925" s="3"/>
      <c r="J5925" s="3"/>
      <c r="K5925" s="5"/>
      <c r="L5925" s="8"/>
      <c r="N5925" s="5"/>
      <c r="O5925" s="10"/>
      <c r="P5925" s="8"/>
    </row>
    <row r="5926" spans="1:16" s="2" customFormat="1" x14ac:dyDescent="0.15">
      <c r="A5926" s="3"/>
      <c r="B5926" s="3"/>
      <c r="J5926" s="3"/>
      <c r="K5926" s="5"/>
      <c r="L5926" s="8"/>
      <c r="N5926" s="5"/>
      <c r="O5926" s="10"/>
      <c r="P5926" s="8"/>
    </row>
    <row r="5927" spans="1:16" s="2" customFormat="1" x14ac:dyDescent="0.15">
      <c r="A5927" s="3"/>
      <c r="B5927" s="3"/>
      <c r="J5927" s="3"/>
      <c r="K5927" s="5"/>
      <c r="L5927" s="8"/>
      <c r="N5927" s="5"/>
      <c r="O5927" s="10"/>
      <c r="P5927" s="8"/>
    </row>
    <row r="5928" spans="1:16" s="2" customFormat="1" x14ac:dyDescent="0.15">
      <c r="A5928" s="3"/>
      <c r="B5928" s="3"/>
      <c r="J5928" s="3"/>
      <c r="K5928" s="5"/>
      <c r="L5928" s="8"/>
      <c r="N5928" s="5"/>
      <c r="O5928" s="10"/>
      <c r="P5928" s="8"/>
    </row>
    <row r="5929" spans="1:16" s="2" customFormat="1" x14ac:dyDescent="0.15">
      <c r="A5929" s="3"/>
      <c r="B5929" s="3"/>
      <c r="J5929" s="3"/>
      <c r="K5929" s="5"/>
      <c r="L5929" s="8"/>
      <c r="N5929" s="5"/>
      <c r="O5929" s="10"/>
      <c r="P5929" s="8"/>
    </row>
    <row r="5930" spans="1:16" s="2" customFormat="1" x14ac:dyDescent="0.15">
      <c r="A5930" s="3"/>
      <c r="B5930" s="3"/>
      <c r="J5930" s="3"/>
      <c r="K5930" s="5"/>
      <c r="L5930" s="8"/>
      <c r="N5930" s="5"/>
      <c r="O5930" s="10"/>
      <c r="P5930" s="8"/>
    </row>
    <row r="5931" spans="1:16" s="2" customFormat="1" x14ac:dyDescent="0.15">
      <c r="A5931" s="3"/>
      <c r="B5931" s="3"/>
      <c r="J5931" s="3"/>
      <c r="K5931" s="5"/>
      <c r="L5931" s="8"/>
      <c r="N5931" s="5"/>
      <c r="O5931" s="10"/>
      <c r="P5931" s="8"/>
    </row>
    <row r="5932" spans="1:16" s="2" customFormat="1" x14ac:dyDescent="0.15">
      <c r="A5932" s="3"/>
      <c r="B5932" s="3"/>
      <c r="J5932" s="3"/>
      <c r="K5932" s="5"/>
      <c r="L5932" s="8"/>
      <c r="N5932" s="5"/>
      <c r="O5932" s="10"/>
      <c r="P5932" s="8"/>
    </row>
    <row r="5933" spans="1:16" s="2" customFormat="1" x14ac:dyDescent="0.15">
      <c r="A5933" s="3"/>
      <c r="B5933" s="3"/>
      <c r="J5933" s="3"/>
      <c r="K5933" s="5"/>
      <c r="L5933" s="8"/>
      <c r="N5933" s="5"/>
      <c r="O5933" s="10"/>
      <c r="P5933" s="8"/>
    </row>
    <row r="5934" spans="1:16" s="2" customFormat="1" x14ac:dyDescent="0.15">
      <c r="A5934" s="3"/>
      <c r="B5934" s="3"/>
      <c r="J5934" s="3"/>
      <c r="K5934" s="5"/>
      <c r="L5934" s="8"/>
      <c r="N5934" s="5"/>
      <c r="O5934" s="10"/>
      <c r="P5934" s="8"/>
    </row>
    <row r="5935" spans="1:16" s="2" customFormat="1" x14ac:dyDescent="0.15">
      <c r="A5935" s="3"/>
      <c r="B5935" s="3"/>
      <c r="J5935" s="3"/>
      <c r="K5935" s="5"/>
      <c r="L5935" s="8"/>
      <c r="N5935" s="5"/>
      <c r="O5935" s="10"/>
      <c r="P5935" s="8"/>
    </row>
    <row r="5936" spans="1:16" s="2" customFormat="1" x14ac:dyDescent="0.15">
      <c r="A5936" s="3"/>
      <c r="B5936" s="3"/>
      <c r="J5936" s="3"/>
      <c r="K5936" s="5"/>
      <c r="L5936" s="8"/>
      <c r="N5936" s="5"/>
      <c r="O5936" s="10"/>
      <c r="P5936" s="8"/>
    </row>
    <row r="5937" spans="1:16" s="2" customFormat="1" x14ac:dyDescent="0.15">
      <c r="A5937" s="3"/>
      <c r="B5937" s="3"/>
      <c r="J5937" s="3"/>
      <c r="K5937" s="5"/>
      <c r="L5937" s="8"/>
      <c r="N5937" s="5"/>
      <c r="O5937" s="10"/>
      <c r="P5937" s="8"/>
    </row>
    <row r="5938" spans="1:16" s="2" customFormat="1" x14ac:dyDescent="0.15">
      <c r="A5938" s="3"/>
      <c r="B5938" s="3"/>
      <c r="J5938" s="3"/>
      <c r="K5938" s="5"/>
      <c r="L5938" s="8"/>
      <c r="N5938" s="5"/>
      <c r="O5938" s="10"/>
      <c r="P5938" s="8"/>
    </row>
    <row r="5939" spans="1:16" s="2" customFormat="1" x14ac:dyDescent="0.15">
      <c r="A5939" s="3"/>
      <c r="B5939" s="3"/>
      <c r="J5939" s="3"/>
      <c r="K5939" s="5"/>
      <c r="L5939" s="8"/>
      <c r="N5939" s="5"/>
      <c r="O5939" s="10"/>
      <c r="P5939" s="8"/>
    </row>
    <row r="5940" spans="1:16" s="2" customFormat="1" x14ac:dyDescent="0.15">
      <c r="A5940" s="3"/>
      <c r="B5940" s="3"/>
      <c r="J5940" s="3"/>
      <c r="K5940" s="5"/>
      <c r="L5940" s="8"/>
      <c r="N5940" s="5"/>
      <c r="O5940" s="10"/>
      <c r="P5940" s="8"/>
    </row>
    <row r="5941" spans="1:16" s="2" customFormat="1" x14ac:dyDescent="0.15">
      <c r="A5941" s="3"/>
      <c r="B5941" s="3"/>
      <c r="J5941" s="3"/>
      <c r="K5941" s="5"/>
      <c r="L5941" s="8"/>
      <c r="N5941" s="5"/>
      <c r="O5941" s="10"/>
      <c r="P5941" s="8"/>
    </row>
    <row r="5942" spans="1:16" s="2" customFormat="1" x14ac:dyDescent="0.15">
      <c r="A5942" s="3"/>
      <c r="B5942" s="3"/>
      <c r="J5942" s="3"/>
      <c r="K5942" s="5"/>
      <c r="L5942" s="8"/>
      <c r="N5942" s="5"/>
      <c r="O5942" s="10"/>
      <c r="P5942" s="8"/>
    </row>
    <row r="5943" spans="1:16" s="2" customFormat="1" x14ac:dyDescent="0.15">
      <c r="A5943" s="3"/>
      <c r="B5943" s="3"/>
      <c r="J5943" s="3"/>
      <c r="K5943" s="5"/>
      <c r="L5943" s="8"/>
      <c r="N5943" s="5"/>
      <c r="O5943" s="10"/>
      <c r="P5943" s="8"/>
    </row>
    <row r="5944" spans="1:16" s="2" customFormat="1" x14ac:dyDescent="0.15">
      <c r="A5944" s="3"/>
      <c r="B5944" s="3"/>
      <c r="J5944" s="3"/>
      <c r="K5944" s="5"/>
      <c r="L5944" s="8"/>
      <c r="N5944" s="5"/>
      <c r="O5944" s="10"/>
      <c r="P5944" s="8"/>
    </row>
    <row r="5945" spans="1:16" s="2" customFormat="1" x14ac:dyDescent="0.15">
      <c r="A5945" s="3"/>
      <c r="B5945" s="3"/>
      <c r="J5945" s="3"/>
      <c r="K5945" s="5"/>
      <c r="L5945" s="8"/>
      <c r="N5945" s="5"/>
      <c r="O5945" s="10"/>
      <c r="P5945" s="8"/>
    </row>
    <row r="5946" spans="1:16" s="2" customFormat="1" x14ac:dyDescent="0.15">
      <c r="A5946" s="3"/>
      <c r="B5946" s="3"/>
      <c r="J5946" s="3"/>
      <c r="K5946" s="5"/>
      <c r="L5946" s="8"/>
      <c r="N5946" s="5"/>
      <c r="O5946" s="10"/>
      <c r="P5946" s="8"/>
    </row>
    <row r="5947" spans="1:16" s="2" customFormat="1" x14ac:dyDescent="0.15">
      <c r="A5947" s="3"/>
      <c r="B5947" s="3"/>
      <c r="J5947" s="3"/>
      <c r="K5947" s="5"/>
      <c r="L5947" s="8"/>
      <c r="N5947" s="5"/>
      <c r="O5947" s="10"/>
      <c r="P5947" s="8"/>
    </row>
    <row r="5948" spans="1:16" s="2" customFormat="1" x14ac:dyDescent="0.15">
      <c r="A5948" s="3"/>
      <c r="B5948" s="3"/>
      <c r="J5948" s="3"/>
      <c r="K5948" s="5"/>
      <c r="L5948" s="8"/>
      <c r="N5948" s="5"/>
      <c r="O5948" s="10"/>
      <c r="P5948" s="8"/>
    </row>
    <row r="5949" spans="1:16" s="2" customFormat="1" x14ac:dyDescent="0.15">
      <c r="A5949" s="3"/>
      <c r="B5949" s="3"/>
      <c r="J5949" s="3"/>
      <c r="K5949" s="5"/>
      <c r="L5949" s="8"/>
      <c r="N5949" s="5"/>
      <c r="O5949" s="10"/>
      <c r="P5949" s="8"/>
    </row>
    <row r="5950" spans="1:16" s="2" customFormat="1" x14ac:dyDescent="0.15">
      <c r="A5950" s="3"/>
      <c r="B5950" s="3"/>
      <c r="J5950" s="3"/>
      <c r="K5950" s="5"/>
      <c r="L5950" s="8"/>
      <c r="N5950" s="5"/>
      <c r="O5950" s="10"/>
      <c r="P5950" s="8"/>
    </row>
    <row r="5951" spans="1:16" s="2" customFormat="1" x14ac:dyDescent="0.15">
      <c r="A5951" s="3"/>
      <c r="B5951" s="3"/>
      <c r="J5951" s="3"/>
      <c r="K5951" s="5"/>
      <c r="L5951" s="8"/>
      <c r="N5951" s="5"/>
      <c r="O5951" s="10"/>
      <c r="P5951" s="8"/>
    </row>
    <row r="5952" spans="1:16" s="2" customFormat="1" x14ac:dyDescent="0.15">
      <c r="A5952" s="3"/>
      <c r="B5952" s="3"/>
      <c r="J5952" s="3"/>
      <c r="K5952" s="5"/>
      <c r="L5952" s="8"/>
      <c r="N5952" s="5"/>
      <c r="O5952" s="10"/>
      <c r="P5952" s="8"/>
    </row>
    <row r="5953" spans="1:16" s="2" customFormat="1" x14ac:dyDescent="0.15">
      <c r="A5953" s="3"/>
      <c r="B5953" s="3"/>
      <c r="J5953" s="3"/>
      <c r="K5953" s="5"/>
      <c r="L5953" s="8"/>
      <c r="N5953" s="5"/>
      <c r="O5953" s="10"/>
      <c r="P5953" s="8"/>
    </row>
    <row r="5954" spans="1:16" s="2" customFormat="1" x14ac:dyDescent="0.15">
      <c r="A5954" s="3"/>
      <c r="B5954" s="3"/>
      <c r="J5954" s="3"/>
      <c r="K5954" s="5"/>
      <c r="L5954" s="8"/>
      <c r="N5954" s="5"/>
      <c r="O5954" s="10"/>
      <c r="P5954" s="8"/>
    </row>
    <row r="5955" spans="1:16" s="2" customFormat="1" x14ac:dyDescent="0.15">
      <c r="A5955" s="3"/>
      <c r="B5955" s="3"/>
      <c r="J5955" s="3"/>
      <c r="K5955" s="5"/>
      <c r="L5955" s="8"/>
      <c r="N5955" s="5"/>
      <c r="O5955" s="10"/>
      <c r="P5955" s="8"/>
    </row>
    <row r="5956" spans="1:16" s="2" customFormat="1" x14ac:dyDescent="0.15">
      <c r="A5956" s="3"/>
      <c r="B5956" s="3"/>
      <c r="J5956" s="3"/>
      <c r="K5956" s="5"/>
      <c r="L5956" s="8"/>
      <c r="N5956" s="5"/>
      <c r="O5956" s="10"/>
      <c r="P5956" s="8"/>
    </row>
    <row r="5957" spans="1:16" s="2" customFormat="1" x14ac:dyDescent="0.15">
      <c r="A5957" s="3"/>
      <c r="B5957" s="3"/>
      <c r="J5957" s="3"/>
      <c r="K5957" s="5"/>
      <c r="L5957" s="8"/>
      <c r="N5957" s="5"/>
      <c r="O5957" s="10"/>
      <c r="P5957" s="8"/>
    </row>
    <row r="5958" spans="1:16" s="2" customFormat="1" x14ac:dyDescent="0.15">
      <c r="A5958" s="3"/>
      <c r="B5958" s="3"/>
      <c r="J5958" s="3"/>
      <c r="K5958" s="5"/>
      <c r="L5958" s="8"/>
      <c r="N5958" s="5"/>
      <c r="O5958" s="10"/>
      <c r="P5958" s="8"/>
    </row>
    <row r="5959" spans="1:16" s="2" customFormat="1" x14ac:dyDescent="0.15">
      <c r="A5959" s="3"/>
      <c r="B5959" s="3"/>
      <c r="J5959" s="3"/>
      <c r="K5959" s="5"/>
      <c r="L5959" s="8"/>
      <c r="N5959" s="5"/>
      <c r="O5959" s="10"/>
      <c r="P5959" s="8"/>
    </row>
    <row r="5960" spans="1:16" s="2" customFormat="1" x14ac:dyDescent="0.15">
      <c r="A5960" s="3"/>
      <c r="B5960" s="3"/>
      <c r="J5960" s="3"/>
      <c r="K5960" s="5"/>
      <c r="L5960" s="8"/>
      <c r="N5960" s="5"/>
      <c r="O5960" s="10"/>
      <c r="P5960" s="8"/>
    </row>
    <row r="5961" spans="1:16" s="2" customFormat="1" x14ac:dyDescent="0.15">
      <c r="A5961" s="3"/>
      <c r="B5961" s="3"/>
      <c r="J5961" s="3"/>
      <c r="K5961" s="5"/>
      <c r="L5961" s="8"/>
      <c r="N5961" s="5"/>
      <c r="O5961" s="10"/>
      <c r="P5961" s="8"/>
    </row>
    <row r="5962" spans="1:16" s="2" customFormat="1" x14ac:dyDescent="0.15">
      <c r="A5962" s="3"/>
      <c r="B5962" s="3"/>
      <c r="J5962" s="3"/>
      <c r="K5962" s="5"/>
      <c r="L5962" s="8"/>
      <c r="N5962" s="5"/>
      <c r="O5962" s="10"/>
      <c r="P5962" s="8"/>
    </row>
    <row r="5963" spans="1:16" s="2" customFormat="1" x14ac:dyDescent="0.15">
      <c r="A5963" s="3"/>
      <c r="B5963" s="3"/>
      <c r="J5963" s="3"/>
      <c r="K5963" s="5"/>
      <c r="L5963" s="8"/>
      <c r="N5963" s="5"/>
      <c r="O5963" s="10"/>
      <c r="P5963" s="8"/>
    </row>
    <row r="5964" spans="1:16" s="2" customFormat="1" x14ac:dyDescent="0.15">
      <c r="A5964" s="3"/>
      <c r="B5964" s="3"/>
      <c r="J5964" s="3"/>
      <c r="K5964" s="5"/>
      <c r="L5964" s="8"/>
      <c r="N5964" s="5"/>
      <c r="O5964" s="10"/>
      <c r="P5964" s="8"/>
    </row>
    <row r="5965" spans="1:16" s="2" customFormat="1" x14ac:dyDescent="0.15">
      <c r="A5965" s="3"/>
      <c r="B5965" s="3"/>
      <c r="J5965" s="3"/>
      <c r="K5965" s="5"/>
      <c r="L5965" s="8"/>
      <c r="N5965" s="5"/>
      <c r="O5965" s="10"/>
      <c r="P5965" s="8"/>
    </row>
    <row r="5966" spans="1:16" s="2" customFormat="1" x14ac:dyDescent="0.15">
      <c r="A5966" s="3"/>
      <c r="B5966" s="3"/>
      <c r="J5966" s="3"/>
      <c r="K5966" s="5"/>
      <c r="L5966" s="8"/>
      <c r="N5966" s="5"/>
      <c r="O5966" s="10"/>
      <c r="P5966" s="8"/>
    </row>
    <row r="5967" spans="1:16" s="2" customFormat="1" x14ac:dyDescent="0.15">
      <c r="A5967" s="3"/>
      <c r="B5967" s="3"/>
      <c r="J5967" s="3"/>
      <c r="K5967" s="5"/>
      <c r="L5967" s="8"/>
      <c r="N5967" s="5"/>
      <c r="O5967" s="10"/>
      <c r="P5967" s="8"/>
    </row>
    <row r="5968" spans="1:16" s="2" customFormat="1" x14ac:dyDescent="0.15">
      <c r="A5968" s="3"/>
      <c r="B5968" s="3"/>
      <c r="J5968" s="3"/>
      <c r="K5968" s="5"/>
      <c r="L5968" s="8"/>
      <c r="N5968" s="5"/>
      <c r="O5968" s="10"/>
      <c r="P5968" s="8"/>
    </row>
    <row r="5969" spans="1:16" s="2" customFormat="1" x14ac:dyDescent="0.15">
      <c r="A5969" s="3"/>
      <c r="B5969" s="3"/>
      <c r="J5969" s="3"/>
      <c r="K5969" s="5"/>
      <c r="L5969" s="8"/>
      <c r="N5969" s="5"/>
      <c r="O5969" s="10"/>
      <c r="P5969" s="8"/>
    </row>
    <row r="5970" spans="1:16" s="2" customFormat="1" x14ac:dyDescent="0.15">
      <c r="A5970" s="3"/>
      <c r="B5970" s="3"/>
      <c r="J5970" s="3"/>
      <c r="K5970" s="5"/>
      <c r="L5970" s="8"/>
      <c r="N5970" s="5"/>
      <c r="O5970" s="10"/>
      <c r="P5970" s="8"/>
    </row>
    <row r="5971" spans="1:16" s="2" customFormat="1" x14ac:dyDescent="0.15">
      <c r="A5971" s="3"/>
      <c r="B5971" s="3"/>
      <c r="J5971" s="3"/>
      <c r="K5971" s="5"/>
      <c r="L5971" s="8"/>
      <c r="N5971" s="5"/>
      <c r="O5971" s="10"/>
      <c r="P5971" s="8"/>
    </row>
    <row r="5972" spans="1:16" s="2" customFormat="1" x14ac:dyDescent="0.15">
      <c r="A5972" s="3"/>
      <c r="B5972" s="3"/>
      <c r="J5972" s="3"/>
      <c r="K5972" s="5"/>
      <c r="L5972" s="8"/>
      <c r="N5972" s="5"/>
      <c r="O5972" s="10"/>
      <c r="P5972" s="8"/>
    </row>
    <row r="5973" spans="1:16" s="2" customFormat="1" x14ac:dyDescent="0.15">
      <c r="A5973" s="3"/>
      <c r="B5973" s="3"/>
      <c r="J5973" s="3"/>
      <c r="K5973" s="5"/>
      <c r="L5973" s="8"/>
      <c r="N5973" s="5"/>
      <c r="O5973" s="10"/>
      <c r="P5973" s="8"/>
    </row>
    <row r="5974" spans="1:16" s="2" customFormat="1" x14ac:dyDescent="0.15">
      <c r="A5974" s="3"/>
      <c r="B5974" s="3"/>
      <c r="J5974" s="3"/>
      <c r="K5974" s="5"/>
      <c r="L5974" s="8"/>
      <c r="N5974" s="5"/>
      <c r="O5974" s="10"/>
      <c r="P5974" s="8"/>
    </row>
    <row r="5975" spans="1:16" s="2" customFormat="1" x14ac:dyDescent="0.15">
      <c r="A5975" s="3"/>
      <c r="B5975" s="3"/>
      <c r="J5975" s="3"/>
      <c r="K5975" s="5"/>
      <c r="L5975" s="8"/>
      <c r="N5975" s="5"/>
      <c r="O5975" s="10"/>
      <c r="P5975" s="8"/>
    </row>
    <row r="5976" spans="1:16" s="2" customFormat="1" x14ac:dyDescent="0.15">
      <c r="A5976" s="3"/>
      <c r="B5976" s="3"/>
      <c r="J5976" s="3"/>
      <c r="K5976" s="5"/>
      <c r="L5976" s="8"/>
      <c r="N5976" s="5"/>
      <c r="O5976" s="10"/>
      <c r="P5976" s="8"/>
    </row>
    <row r="5977" spans="1:16" s="2" customFormat="1" x14ac:dyDescent="0.15">
      <c r="A5977" s="3"/>
      <c r="B5977" s="3"/>
      <c r="J5977" s="3"/>
      <c r="K5977" s="5"/>
      <c r="L5977" s="8"/>
      <c r="N5977" s="5"/>
      <c r="O5977" s="10"/>
      <c r="P5977" s="8"/>
    </row>
    <row r="5978" spans="1:16" s="2" customFormat="1" x14ac:dyDescent="0.15">
      <c r="A5978" s="3"/>
      <c r="B5978" s="3"/>
      <c r="J5978" s="3"/>
      <c r="K5978" s="5"/>
      <c r="L5978" s="8"/>
      <c r="N5978" s="5"/>
      <c r="O5978" s="10"/>
      <c r="P5978" s="8"/>
    </row>
    <row r="5979" spans="1:16" s="2" customFormat="1" x14ac:dyDescent="0.15">
      <c r="A5979" s="3"/>
      <c r="B5979" s="3"/>
      <c r="J5979" s="3"/>
      <c r="K5979" s="5"/>
      <c r="L5979" s="8"/>
      <c r="N5979" s="5"/>
      <c r="O5979" s="10"/>
      <c r="P5979" s="8"/>
    </row>
    <row r="5980" spans="1:16" s="2" customFormat="1" x14ac:dyDescent="0.15">
      <c r="A5980" s="3"/>
      <c r="B5980" s="3"/>
      <c r="J5980" s="3"/>
      <c r="K5980" s="5"/>
      <c r="L5980" s="8"/>
      <c r="N5980" s="5"/>
      <c r="O5980" s="10"/>
      <c r="P5980" s="8"/>
    </row>
    <row r="5981" spans="1:16" s="2" customFormat="1" x14ac:dyDescent="0.15">
      <c r="A5981" s="3"/>
      <c r="B5981" s="3"/>
      <c r="J5981" s="3"/>
      <c r="K5981" s="5"/>
      <c r="L5981" s="8"/>
      <c r="N5981" s="5"/>
      <c r="O5981" s="10"/>
      <c r="P5981" s="8"/>
    </row>
    <row r="5982" spans="1:16" s="2" customFormat="1" x14ac:dyDescent="0.15">
      <c r="A5982" s="3"/>
      <c r="B5982" s="3"/>
      <c r="J5982" s="3"/>
      <c r="K5982" s="5"/>
      <c r="L5982" s="8"/>
      <c r="N5982" s="5"/>
      <c r="O5982" s="10"/>
      <c r="P5982" s="8"/>
    </row>
    <row r="5983" spans="1:16" s="2" customFormat="1" x14ac:dyDescent="0.15">
      <c r="A5983" s="3"/>
      <c r="B5983" s="3"/>
      <c r="J5983" s="3"/>
      <c r="K5983" s="5"/>
      <c r="L5983" s="8"/>
      <c r="N5983" s="5"/>
      <c r="O5983" s="10"/>
      <c r="P5983" s="8"/>
    </row>
    <row r="5984" spans="1:16" s="2" customFormat="1" x14ac:dyDescent="0.15">
      <c r="A5984" s="3"/>
      <c r="B5984" s="3"/>
      <c r="J5984" s="3"/>
      <c r="K5984" s="5"/>
      <c r="L5984" s="8"/>
      <c r="N5984" s="5"/>
      <c r="O5984" s="10"/>
      <c r="P5984" s="8"/>
    </row>
    <row r="5985" spans="1:16" s="2" customFormat="1" x14ac:dyDescent="0.15">
      <c r="A5985" s="3"/>
      <c r="B5985" s="3"/>
      <c r="J5985" s="3"/>
      <c r="K5985" s="5"/>
      <c r="L5985" s="8"/>
      <c r="N5985" s="5"/>
      <c r="O5985" s="10"/>
      <c r="P5985" s="8"/>
    </row>
    <row r="5986" spans="1:16" s="2" customFormat="1" x14ac:dyDescent="0.15">
      <c r="A5986" s="3"/>
      <c r="B5986" s="3"/>
      <c r="J5986" s="3"/>
      <c r="K5986" s="5"/>
      <c r="L5986" s="8"/>
      <c r="N5986" s="5"/>
      <c r="O5986" s="10"/>
      <c r="P5986" s="8"/>
    </row>
    <row r="5987" spans="1:16" s="2" customFormat="1" x14ac:dyDescent="0.15">
      <c r="A5987" s="3"/>
      <c r="B5987" s="3"/>
      <c r="J5987" s="3"/>
      <c r="K5987" s="5"/>
      <c r="L5987" s="8"/>
      <c r="N5987" s="5"/>
      <c r="O5987" s="10"/>
      <c r="P5987" s="8"/>
    </row>
    <row r="5988" spans="1:16" s="2" customFormat="1" x14ac:dyDescent="0.15">
      <c r="A5988" s="3"/>
      <c r="B5988" s="3"/>
      <c r="J5988" s="3"/>
      <c r="K5988" s="5"/>
      <c r="L5988" s="8"/>
      <c r="N5988" s="5"/>
      <c r="O5988" s="10"/>
      <c r="P5988" s="8"/>
    </row>
    <row r="5989" spans="1:16" s="2" customFormat="1" x14ac:dyDescent="0.15">
      <c r="A5989" s="3"/>
      <c r="B5989" s="3"/>
      <c r="J5989" s="3"/>
      <c r="K5989" s="5"/>
      <c r="L5989" s="8"/>
      <c r="N5989" s="5"/>
      <c r="O5989" s="10"/>
      <c r="P5989" s="8"/>
    </row>
    <row r="5990" spans="1:16" s="2" customFormat="1" x14ac:dyDescent="0.15">
      <c r="A5990" s="3"/>
      <c r="B5990" s="3"/>
      <c r="J5990" s="3"/>
      <c r="K5990" s="5"/>
      <c r="L5990" s="8"/>
      <c r="N5990" s="5"/>
      <c r="O5990" s="10"/>
      <c r="P5990" s="8"/>
    </row>
    <row r="5991" spans="1:16" s="2" customFormat="1" x14ac:dyDescent="0.15">
      <c r="A5991" s="3"/>
      <c r="B5991" s="3"/>
      <c r="J5991" s="3"/>
      <c r="K5991" s="5"/>
      <c r="L5991" s="8"/>
      <c r="N5991" s="5"/>
      <c r="O5991" s="10"/>
      <c r="P5991" s="8"/>
    </row>
    <row r="5992" spans="1:16" s="2" customFormat="1" x14ac:dyDescent="0.15">
      <c r="A5992" s="3"/>
      <c r="B5992" s="3"/>
      <c r="J5992" s="3"/>
      <c r="K5992" s="5"/>
      <c r="L5992" s="8"/>
      <c r="N5992" s="5"/>
      <c r="O5992" s="10"/>
      <c r="P5992" s="8"/>
    </row>
    <row r="5993" spans="1:16" s="2" customFormat="1" x14ac:dyDescent="0.15">
      <c r="A5993" s="3"/>
      <c r="B5993" s="3"/>
      <c r="J5993" s="3"/>
      <c r="K5993" s="5"/>
      <c r="L5993" s="8"/>
      <c r="N5993" s="5"/>
      <c r="O5993" s="10"/>
      <c r="P5993" s="8"/>
    </row>
    <row r="5994" spans="1:16" s="2" customFormat="1" x14ac:dyDescent="0.15">
      <c r="A5994" s="3"/>
      <c r="B5994" s="3"/>
      <c r="J5994" s="3"/>
      <c r="K5994" s="5"/>
      <c r="L5994" s="8"/>
      <c r="N5994" s="5"/>
      <c r="O5994" s="10"/>
      <c r="P5994" s="8"/>
    </row>
    <row r="5995" spans="1:16" s="2" customFormat="1" x14ac:dyDescent="0.15">
      <c r="A5995" s="3"/>
      <c r="B5995" s="3"/>
      <c r="J5995" s="3"/>
      <c r="K5995" s="5"/>
      <c r="L5995" s="8"/>
      <c r="N5995" s="5"/>
      <c r="O5995" s="10"/>
      <c r="P5995" s="8"/>
    </row>
    <row r="5996" spans="1:16" s="2" customFormat="1" x14ac:dyDescent="0.15">
      <c r="A5996" s="3"/>
      <c r="B5996" s="3"/>
      <c r="J5996" s="3"/>
      <c r="K5996" s="5"/>
      <c r="L5996" s="8"/>
      <c r="N5996" s="5"/>
      <c r="O5996" s="10"/>
      <c r="P5996" s="8"/>
    </row>
    <row r="5997" spans="1:16" s="2" customFormat="1" x14ac:dyDescent="0.15">
      <c r="A5997" s="3"/>
      <c r="B5997" s="3"/>
      <c r="J5997" s="3"/>
      <c r="K5997" s="5"/>
      <c r="L5997" s="8"/>
      <c r="N5997" s="5"/>
      <c r="O5997" s="10"/>
      <c r="P5997" s="8"/>
    </row>
    <row r="5998" spans="1:16" s="2" customFormat="1" x14ac:dyDescent="0.15">
      <c r="A5998" s="3"/>
      <c r="B5998" s="3"/>
      <c r="J5998" s="3"/>
      <c r="K5998" s="5"/>
      <c r="L5998" s="8"/>
      <c r="N5998" s="5"/>
      <c r="O5998" s="10"/>
      <c r="P5998" s="8"/>
    </row>
    <row r="5999" spans="1:16" s="2" customFormat="1" x14ac:dyDescent="0.15">
      <c r="A5999" s="3"/>
      <c r="B5999" s="3"/>
      <c r="J5999" s="3"/>
      <c r="K5999" s="5"/>
      <c r="L5999" s="8"/>
      <c r="N5999" s="5"/>
      <c r="O5999" s="10"/>
      <c r="P5999" s="8"/>
    </row>
    <row r="6000" spans="1:16" s="2" customFormat="1" x14ac:dyDescent="0.15">
      <c r="A6000" s="3"/>
      <c r="B6000" s="3"/>
      <c r="J6000" s="3"/>
      <c r="K6000" s="5"/>
      <c r="L6000" s="8"/>
      <c r="N6000" s="5"/>
      <c r="O6000" s="10"/>
      <c r="P6000" s="8"/>
    </row>
    <row r="6001" spans="1:16" s="2" customFormat="1" x14ac:dyDescent="0.15">
      <c r="A6001" s="3"/>
      <c r="B6001" s="3"/>
      <c r="J6001" s="3"/>
      <c r="K6001" s="5"/>
      <c r="L6001" s="8"/>
      <c r="N6001" s="5"/>
      <c r="O6001" s="10"/>
      <c r="P6001" s="8"/>
    </row>
    <row r="6002" spans="1:16" s="2" customFormat="1" x14ac:dyDescent="0.15">
      <c r="A6002" s="3"/>
      <c r="B6002" s="3"/>
      <c r="J6002" s="3"/>
      <c r="K6002" s="5"/>
      <c r="L6002" s="8"/>
      <c r="N6002" s="5"/>
      <c r="O6002" s="10"/>
      <c r="P6002" s="8"/>
    </row>
    <row r="6003" spans="1:16" s="2" customFormat="1" x14ac:dyDescent="0.15">
      <c r="A6003" s="3"/>
      <c r="B6003" s="3"/>
      <c r="J6003" s="3"/>
      <c r="K6003" s="5"/>
      <c r="L6003" s="8"/>
      <c r="N6003" s="5"/>
      <c r="O6003" s="10"/>
      <c r="P6003" s="8"/>
    </row>
    <row r="6004" spans="1:16" s="2" customFormat="1" x14ac:dyDescent="0.15">
      <c r="A6004" s="3"/>
      <c r="B6004" s="3"/>
      <c r="J6004" s="3"/>
      <c r="K6004" s="5"/>
      <c r="L6004" s="8"/>
      <c r="N6004" s="5"/>
      <c r="O6004" s="10"/>
      <c r="P6004" s="8"/>
    </row>
    <row r="6005" spans="1:16" s="2" customFormat="1" x14ac:dyDescent="0.15">
      <c r="A6005" s="3"/>
      <c r="B6005" s="3"/>
      <c r="J6005" s="3"/>
      <c r="K6005" s="5"/>
      <c r="L6005" s="8"/>
      <c r="N6005" s="5"/>
      <c r="O6005" s="10"/>
      <c r="P6005" s="8"/>
    </row>
    <row r="6006" spans="1:16" s="2" customFormat="1" x14ac:dyDescent="0.15">
      <c r="A6006" s="3"/>
      <c r="B6006" s="3"/>
      <c r="J6006" s="3"/>
      <c r="K6006" s="5"/>
      <c r="L6006" s="8"/>
      <c r="N6006" s="5"/>
      <c r="O6006" s="10"/>
      <c r="P6006" s="8"/>
    </row>
    <row r="6007" spans="1:16" s="2" customFormat="1" x14ac:dyDescent="0.15">
      <c r="A6007" s="3"/>
      <c r="B6007" s="3"/>
      <c r="J6007" s="3"/>
      <c r="K6007" s="5"/>
      <c r="L6007" s="8"/>
      <c r="N6007" s="5"/>
      <c r="O6007" s="10"/>
      <c r="P6007" s="8"/>
    </row>
    <row r="6008" spans="1:16" s="2" customFormat="1" x14ac:dyDescent="0.15">
      <c r="A6008" s="3"/>
      <c r="B6008" s="3"/>
      <c r="J6008" s="3"/>
      <c r="K6008" s="5"/>
      <c r="L6008" s="8"/>
      <c r="N6008" s="5"/>
      <c r="O6008" s="10"/>
      <c r="P6008" s="8"/>
    </row>
    <row r="6009" spans="1:16" s="2" customFormat="1" x14ac:dyDescent="0.15">
      <c r="A6009" s="3"/>
      <c r="B6009" s="3"/>
      <c r="J6009" s="3"/>
      <c r="K6009" s="5"/>
      <c r="L6009" s="8"/>
      <c r="N6009" s="5"/>
      <c r="O6009" s="10"/>
      <c r="P6009" s="8"/>
    </row>
    <row r="6010" spans="1:16" s="2" customFormat="1" x14ac:dyDescent="0.15">
      <c r="A6010" s="3"/>
      <c r="B6010" s="3"/>
      <c r="J6010" s="3"/>
      <c r="K6010" s="5"/>
      <c r="L6010" s="8"/>
      <c r="N6010" s="5"/>
      <c r="O6010" s="10"/>
      <c r="P6010" s="8"/>
    </row>
    <row r="6011" spans="1:16" s="2" customFormat="1" x14ac:dyDescent="0.15">
      <c r="A6011" s="3"/>
      <c r="B6011" s="3"/>
      <c r="J6011" s="3"/>
      <c r="K6011" s="5"/>
      <c r="L6011" s="8"/>
      <c r="N6011" s="5"/>
      <c r="O6011" s="10"/>
      <c r="P6011" s="8"/>
    </row>
    <row r="6012" spans="1:16" s="2" customFormat="1" x14ac:dyDescent="0.15">
      <c r="A6012" s="3"/>
      <c r="B6012" s="3"/>
      <c r="J6012" s="3"/>
      <c r="K6012" s="5"/>
      <c r="L6012" s="8"/>
      <c r="N6012" s="5"/>
      <c r="O6012" s="10"/>
      <c r="P6012" s="8"/>
    </row>
    <row r="6013" spans="1:16" s="2" customFormat="1" x14ac:dyDescent="0.15">
      <c r="A6013" s="3"/>
      <c r="B6013" s="3"/>
      <c r="J6013" s="3"/>
      <c r="K6013" s="5"/>
      <c r="L6013" s="8"/>
      <c r="N6013" s="5"/>
      <c r="O6013" s="10"/>
      <c r="P6013" s="8"/>
    </row>
    <row r="6014" spans="1:16" s="2" customFormat="1" x14ac:dyDescent="0.15">
      <c r="A6014" s="3"/>
      <c r="B6014" s="3"/>
      <c r="J6014" s="3"/>
      <c r="K6014" s="5"/>
      <c r="L6014" s="8"/>
      <c r="N6014" s="5"/>
      <c r="O6014" s="10"/>
      <c r="P6014" s="8"/>
    </row>
    <row r="6015" spans="1:16" s="2" customFormat="1" x14ac:dyDescent="0.15">
      <c r="A6015" s="3"/>
      <c r="B6015" s="3"/>
      <c r="J6015" s="3"/>
      <c r="K6015" s="5"/>
      <c r="L6015" s="8"/>
      <c r="N6015" s="5"/>
      <c r="O6015" s="10"/>
      <c r="P6015" s="8"/>
    </row>
    <row r="6016" spans="1:16" s="2" customFormat="1" x14ac:dyDescent="0.15">
      <c r="A6016" s="3"/>
      <c r="B6016" s="3"/>
      <c r="J6016" s="3"/>
      <c r="K6016" s="5"/>
      <c r="L6016" s="8"/>
      <c r="N6016" s="5"/>
      <c r="O6016" s="10"/>
      <c r="P6016" s="8"/>
    </row>
    <row r="6017" spans="1:16" s="2" customFormat="1" x14ac:dyDescent="0.15">
      <c r="A6017" s="3"/>
      <c r="B6017" s="3"/>
      <c r="J6017" s="3"/>
      <c r="K6017" s="5"/>
      <c r="L6017" s="8"/>
      <c r="N6017" s="5"/>
      <c r="O6017" s="10"/>
      <c r="P6017" s="8"/>
    </row>
    <row r="6018" spans="1:16" s="2" customFormat="1" x14ac:dyDescent="0.15">
      <c r="A6018" s="3"/>
      <c r="B6018" s="3"/>
      <c r="J6018" s="3"/>
      <c r="K6018" s="5"/>
      <c r="L6018" s="8"/>
      <c r="N6018" s="5"/>
      <c r="O6018" s="10"/>
      <c r="P6018" s="8"/>
    </row>
    <row r="6019" spans="1:16" s="2" customFormat="1" x14ac:dyDescent="0.15">
      <c r="A6019" s="3"/>
      <c r="B6019" s="3"/>
      <c r="J6019" s="3"/>
      <c r="K6019" s="5"/>
      <c r="L6019" s="8"/>
      <c r="N6019" s="5"/>
      <c r="O6019" s="10"/>
      <c r="P6019" s="8"/>
    </row>
    <row r="6020" spans="1:16" s="2" customFormat="1" x14ac:dyDescent="0.15">
      <c r="A6020" s="3"/>
      <c r="B6020" s="3"/>
      <c r="J6020" s="3"/>
      <c r="K6020" s="5"/>
      <c r="L6020" s="8"/>
      <c r="N6020" s="5"/>
      <c r="O6020" s="10"/>
      <c r="P6020" s="8"/>
    </row>
    <row r="6021" spans="1:16" s="2" customFormat="1" x14ac:dyDescent="0.15">
      <c r="A6021" s="3"/>
      <c r="B6021" s="3"/>
      <c r="J6021" s="3"/>
      <c r="K6021" s="5"/>
      <c r="L6021" s="8"/>
      <c r="N6021" s="5"/>
      <c r="O6021" s="10"/>
      <c r="P6021" s="8"/>
    </row>
    <row r="6022" spans="1:16" s="2" customFormat="1" x14ac:dyDescent="0.15">
      <c r="A6022" s="3"/>
      <c r="B6022" s="3"/>
      <c r="J6022" s="3"/>
      <c r="K6022" s="5"/>
      <c r="L6022" s="8"/>
      <c r="N6022" s="5"/>
      <c r="O6022" s="10"/>
      <c r="P6022" s="8"/>
    </row>
    <row r="6023" spans="1:16" s="2" customFormat="1" x14ac:dyDescent="0.15">
      <c r="A6023" s="3"/>
      <c r="B6023" s="3"/>
      <c r="J6023" s="3"/>
      <c r="K6023" s="5"/>
      <c r="L6023" s="8"/>
      <c r="N6023" s="5"/>
      <c r="O6023" s="10"/>
      <c r="P6023" s="8"/>
    </row>
    <row r="6024" spans="1:16" s="2" customFormat="1" x14ac:dyDescent="0.15">
      <c r="A6024" s="3"/>
      <c r="B6024" s="3"/>
      <c r="J6024" s="3"/>
      <c r="K6024" s="5"/>
      <c r="L6024" s="8"/>
      <c r="N6024" s="5"/>
      <c r="O6024" s="10"/>
      <c r="P6024" s="8"/>
    </row>
    <row r="6025" spans="1:16" s="2" customFormat="1" x14ac:dyDescent="0.15">
      <c r="A6025" s="3"/>
      <c r="B6025" s="3"/>
      <c r="J6025" s="3"/>
      <c r="K6025" s="5"/>
      <c r="L6025" s="8"/>
      <c r="N6025" s="5"/>
      <c r="O6025" s="10"/>
      <c r="P6025" s="8"/>
    </row>
    <row r="6026" spans="1:16" s="2" customFormat="1" x14ac:dyDescent="0.15">
      <c r="A6026" s="3"/>
      <c r="B6026" s="3"/>
      <c r="J6026" s="3"/>
      <c r="K6026" s="5"/>
      <c r="L6026" s="8"/>
      <c r="N6026" s="5"/>
      <c r="O6026" s="10"/>
      <c r="P6026" s="8"/>
    </row>
    <row r="6027" spans="1:16" s="2" customFormat="1" x14ac:dyDescent="0.15">
      <c r="A6027" s="3"/>
      <c r="B6027" s="3"/>
      <c r="J6027" s="3"/>
      <c r="K6027" s="5"/>
      <c r="L6027" s="8"/>
      <c r="N6027" s="5"/>
      <c r="O6027" s="10"/>
      <c r="P6027" s="8"/>
    </row>
    <row r="6028" spans="1:16" s="2" customFormat="1" x14ac:dyDescent="0.15">
      <c r="A6028" s="3"/>
      <c r="B6028" s="3"/>
      <c r="J6028" s="3"/>
      <c r="K6028" s="5"/>
      <c r="L6028" s="8"/>
      <c r="N6028" s="5"/>
      <c r="O6028" s="10"/>
      <c r="P6028" s="8"/>
    </row>
    <row r="6029" spans="1:16" s="2" customFormat="1" x14ac:dyDescent="0.15">
      <c r="A6029" s="3"/>
      <c r="B6029" s="3"/>
      <c r="J6029" s="3"/>
      <c r="K6029" s="5"/>
      <c r="L6029" s="8"/>
      <c r="N6029" s="5"/>
      <c r="O6029" s="10"/>
      <c r="P6029" s="8"/>
    </row>
    <row r="6030" spans="1:16" s="2" customFormat="1" x14ac:dyDescent="0.15">
      <c r="A6030" s="3"/>
      <c r="B6030" s="3"/>
      <c r="J6030" s="3"/>
      <c r="K6030" s="5"/>
      <c r="L6030" s="8"/>
      <c r="N6030" s="5"/>
      <c r="O6030" s="10"/>
      <c r="P6030" s="8"/>
    </row>
    <row r="6031" spans="1:16" s="2" customFormat="1" x14ac:dyDescent="0.15">
      <c r="A6031" s="3"/>
      <c r="B6031" s="3"/>
      <c r="J6031" s="3"/>
      <c r="K6031" s="5"/>
      <c r="L6031" s="8"/>
      <c r="N6031" s="5"/>
      <c r="O6031" s="10"/>
      <c r="P6031" s="8"/>
    </row>
    <row r="6032" spans="1:16" s="2" customFormat="1" x14ac:dyDescent="0.15">
      <c r="A6032" s="3"/>
      <c r="B6032" s="3"/>
      <c r="J6032" s="3"/>
      <c r="K6032" s="5"/>
      <c r="L6032" s="8"/>
      <c r="N6032" s="5"/>
      <c r="O6032" s="10"/>
      <c r="P6032" s="8"/>
    </row>
    <row r="6033" spans="1:16" s="2" customFormat="1" x14ac:dyDescent="0.15">
      <c r="A6033" s="3"/>
      <c r="B6033" s="3"/>
      <c r="J6033" s="3"/>
      <c r="K6033" s="5"/>
      <c r="L6033" s="8"/>
      <c r="N6033" s="5"/>
      <c r="O6033" s="10"/>
      <c r="P6033" s="8"/>
    </row>
    <row r="6034" spans="1:16" s="2" customFormat="1" x14ac:dyDescent="0.15">
      <c r="A6034" s="3"/>
      <c r="B6034" s="3"/>
      <c r="J6034" s="3"/>
      <c r="K6034" s="5"/>
      <c r="L6034" s="8"/>
      <c r="N6034" s="5"/>
      <c r="O6034" s="10"/>
      <c r="P6034" s="8"/>
    </row>
    <row r="6035" spans="1:16" s="2" customFormat="1" x14ac:dyDescent="0.15">
      <c r="A6035" s="3"/>
      <c r="B6035" s="3"/>
      <c r="J6035" s="3"/>
      <c r="K6035" s="5"/>
      <c r="L6035" s="8"/>
      <c r="N6035" s="5"/>
      <c r="O6035" s="10"/>
      <c r="P6035" s="8"/>
    </row>
    <row r="6036" spans="1:16" s="2" customFormat="1" x14ac:dyDescent="0.15">
      <c r="A6036" s="3"/>
      <c r="B6036" s="3"/>
      <c r="J6036" s="3"/>
      <c r="K6036" s="5"/>
      <c r="L6036" s="8"/>
      <c r="N6036" s="5"/>
      <c r="O6036" s="10"/>
      <c r="P6036" s="8"/>
    </row>
    <row r="6037" spans="1:16" s="2" customFormat="1" x14ac:dyDescent="0.15">
      <c r="A6037" s="3"/>
      <c r="B6037" s="3"/>
      <c r="J6037" s="3"/>
      <c r="K6037" s="5"/>
      <c r="L6037" s="8"/>
      <c r="N6037" s="5"/>
      <c r="O6037" s="10"/>
      <c r="P6037" s="8"/>
    </row>
    <row r="6038" spans="1:16" s="2" customFormat="1" x14ac:dyDescent="0.15">
      <c r="A6038" s="3"/>
      <c r="B6038" s="3"/>
      <c r="J6038" s="3"/>
      <c r="K6038" s="5"/>
      <c r="L6038" s="8"/>
      <c r="N6038" s="5"/>
      <c r="O6038" s="10"/>
      <c r="P6038" s="8"/>
    </row>
    <row r="6039" spans="1:16" s="2" customFormat="1" x14ac:dyDescent="0.15">
      <c r="A6039" s="3"/>
      <c r="B6039" s="3"/>
      <c r="J6039" s="3"/>
      <c r="K6039" s="5"/>
      <c r="L6039" s="8"/>
      <c r="N6039" s="5"/>
      <c r="O6039" s="10"/>
      <c r="P6039" s="8"/>
    </row>
    <row r="6040" spans="1:16" s="2" customFormat="1" x14ac:dyDescent="0.15">
      <c r="A6040" s="3"/>
      <c r="B6040" s="3"/>
      <c r="J6040" s="3"/>
      <c r="K6040" s="5"/>
      <c r="L6040" s="8"/>
      <c r="N6040" s="5"/>
      <c r="O6040" s="10"/>
      <c r="P6040" s="8"/>
    </row>
    <row r="6041" spans="1:16" s="2" customFormat="1" x14ac:dyDescent="0.15">
      <c r="A6041" s="3"/>
      <c r="B6041" s="3"/>
      <c r="J6041" s="3"/>
      <c r="K6041" s="5"/>
      <c r="L6041" s="8"/>
      <c r="N6041" s="5"/>
      <c r="O6041" s="10"/>
      <c r="P6041" s="8"/>
    </row>
    <row r="6042" spans="1:16" s="2" customFormat="1" x14ac:dyDescent="0.15">
      <c r="A6042" s="3"/>
      <c r="B6042" s="3"/>
      <c r="J6042" s="3"/>
      <c r="K6042" s="5"/>
      <c r="L6042" s="8"/>
      <c r="N6042" s="5"/>
      <c r="O6042" s="10"/>
      <c r="P6042" s="8"/>
    </row>
    <row r="6043" spans="1:16" s="2" customFormat="1" x14ac:dyDescent="0.15">
      <c r="A6043" s="3"/>
      <c r="B6043" s="3"/>
      <c r="J6043" s="3"/>
      <c r="K6043" s="5"/>
      <c r="L6043" s="8"/>
      <c r="N6043" s="5"/>
      <c r="O6043" s="10"/>
      <c r="P6043" s="8"/>
    </row>
    <row r="6044" spans="1:16" s="2" customFormat="1" x14ac:dyDescent="0.15">
      <c r="A6044" s="3"/>
      <c r="B6044" s="3"/>
      <c r="J6044" s="3"/>
      <c r="K6044" s="5"/>
      <c r="L6044" s="8"/>
      <c r="N6044" s="5"/>
      <c r="O6044" s="10"/>
      <c r="P6044" s="8"/>
    </row>
    <row r="6045" spans="1:16" s="2" customFormat="1" x14ac:dyDescent="0.15">
      <c r="A6045" s="3"/>
      <c r="B6045" s="3"/>
      <c r="J6045" s="3"/>
      <c r="K6045" s="5"/>
      <c r="L6045" s="8"/>
      <c r="N6045" s="5"/>
      <c r="O6045" s="10"/>
      <c r="P6045" s="8"/>
    </row>
    <row r="6046" spans="1:16" s="2" customFormat="1" x14ac:dyDescent="0.15">
      <c r="A6046" s="3"/>
      <c r="B6046" s="3"/>
      <c r="J6046" s="3"/>
      <c r="K6046" s="5"/>
      <c r="L6046" s="8"/>
      <c r="N6046" s="5"/>
      <c r="O6046" s="10"/>
      <c r="P6046" s="8"/>
    </row>
    <row r="6047" spans="1:16" s="2" customFormat="1" x14ac:dyDescent="0.15">
      <c r="A6047" s="3"/>
      <c r="B6047" s="3"/>
      <c r="J6047" s="3"/>
      <c r="K6047" s="5"/>
      <c r="L6047" s="8"/>
      <c r="N6047" s="5"/>
      <c r="O6047" s="10"/>
      <c r="P6047" s="8"/>
    </row>
    <row r="6048" spans="1:16" s="2" customFormat="1" x14ac:dyDescent="0.15">
      <c r="A6048" s="3"/>
      <c r="B6048" s="3"/>
      <c r="J6048" s="3"/>
      <c r="K6048" s="5"/>
      <c r="L6048" s="8"/>
      <c r="N6048" s="5"/>
      <c r="O6048" s="10"/>
      <c r="P6048" s="8"/>
    </row>
    <row r="6049" spans="1:16" s="2" customFormat="1" x14ac:dyDescent="0.15">
      <c r="A6049" s="3"/>
      <c r="B6049" s="3"/>
      <c r="J6049" s="3"/>
      <c r="K6049" s="5"/>
      <c r="L6049" s="8"/>
      <c r="N6049" s="5"/>
      <c r="O6049" s="10"/>
      <c r="P6049" s="8"/>
    </row>
    <row r="6050" spans="1:16" s="2" customFormat="1" x14ac:dyDescent="0.15">
      <c r="A6050" s="3"/>
      <c r="B6050" s="3"/>
      <c r="J6050" s="3"/>
      <c r="K6050" s="5"/>
      <c r="L6050" s="8"/>
      <c r="N6050" s="5"/>
      <c r="O6050" s="10"/>
      <c r="P6050" s="8"/>
    </row>
    <row r="6051" spans="1:16" s="2" customFormat="1" x14ac:dyDescent="0.15">
      <c r="A6051" s="3"/>
      <c r="B6051" s="3"/>
      <c r="J6051" s="3"/>
      <c r="K6051" s="5"/>
      <c r="L6051" s="8"/>
      <c r="N6051" s="5"/>
      <c r="O6051" s="10"/>
      <c r="P6051" s="8"/>
    </row>
    <row r="6052" spans="1:16" s="2" customFormat="1" x14ac:dyDescent="0.15">
      <c r="A6052" s="3"/>
      <c r="B6052" s="3"/>
      <c r="J6052" s="3"/>
      <c r="K6052" s="5"/>
      <c r="L6052" s="8"/>
      <c r="N6052" s="5"/>
      <c r="O6052" s="10"/>
      <c r="P6052" s="8"/>
    </row>
    <row r="6053" spans="1:16" s="2" customFormat="1" x14ac:dyDescent="0.15">
      <c r="A6053" s="3"/>
      <c r="B6053" s="3"/>
      <c r="J6053" s="3"/>
      <c r="K6053" s="5"/>
      <c r="L6053" s="8"/>
      <c r="N6053" s="5"/>
      <c r="O6053" s="10"/>
      <c r="P6053" s="8"/>
    </row>
    <row r="6054" spans="1:16" s="2" customFormat="1" x14ac:dyDescent="0.15">
      <c r="A6054" s="3"/>
      <c r="B6054" s="3"/>
      <c r="J6054" s="3"/>
      <c r="K6054" s="5"/>
      <c r="L6054" s="8"/>
      <c r="N6054" s="5"/>
      <c r="O6054" s="10"/>
      <c r="P6054" s="8"/>
    </row>
    <row r="6055" spans="1:16" s="2" customFormat="1" x14ac:dyDescent="0.15">
      <c r="A6055" s="3"/>
      <c r="B6055" s="3"/>
      <c r="J6055" s="3"/>
      <c r="K6055" s="5"/>
      <c r="L6055" s="8"/>
      <c r="N6055" s="5"/>
      <c r="O6055" s="10"/>
      <c r="P6055" s="8"/>
    </row>
    <row r="6056" spans="1:16" s="2" customFormat="1" x14ac:dyDescent="0.15">
      <c r="A6056" s="3"/>
      <c r="B6056" s="3"/>
      <c r="J6056" s="3"/>
      <c r="K6056" s="5"/>
      <c r="L6056" s="8"/>
      <c r="N6056" s="5"/>
      <c r="O6056" s="10"/>
      <c r="P6056" s="8"/>
    </row>
    <row r="6057" spans="1:16" s="2" customFormat="1" x14ac:dyDescent="0.15">
      <c r="A6057" s="3"/>
      <c r="B6057" s="3"/>
      <c r="J6057" s="3"/>
      <c r="K6057" s="5"/>
      <c r="L6057" s="8"/>
      <c r="N6057" s="5"/>
      <c r="O6057" s="10"/>
      <c r="P6057" s="8"/>
    </row>
    <row r="6058" spans="1:16" s="2" customFormat="1" x14ac:dyDescent="0.15">
      <c r="A6058" s="3"/>
      <c r="B6058" s="3"/>
      <c r="J6058" s="3"/>
      <c r="K6058" s="5"/>
      <c r="L6058" s="8"/>
      <c r="N6058" s="5"/>
      <c r="O6058" s="10"/>
      <c r="P6058" s="8"/>
    </row>
    <row r="6059" spans="1:16" s="2" customFormat="1" x14ac:dyDescent="0.15">
      <c r="A6059" s="3"/>
      <c r="B6059" s="3"/>
      <c r="J6059" s="3"/>
      <c r="K6059" s="5"/>
      <c r="L6059" s="8"/>
      <c r="N6059" s="5"/>
      <c r="O6059" s="10"/>
      <c r="P6059" s="8"/>
    </row>
    <row r="6060" spans="1:16" s="2" customFormat="1" x14ac:dyDescent="0.15">
      <c r="A6060" s="3"/>
      <c r="B6060" s="3"/>
      <c r="J6060" s="3"/>
      <c r="K6060" s="5"/>
      <c r="L6060" s="8"/>
      <c r="N6060" s="5"/>
      <c r="O6060" s="10"/>
      <c r="P6060" s="8"/>
    </row>
    <row r="6061" spans="1:16" s="2" customFormat="1" x14ac:dyDescent="0.15">
      <c r="A6061" s="3"/>
      <c r="B6061" s="3"/>
      <c r="J6061" s="3"/>
      <c r="K6061" s="5"/>
      <c r="L6061" s="8"/>
      <c r="N6061" s="5"/>
      <c r="O6061" s="10"/>
      <c r="P6061" s="8"/>
    </row>
    <row r="6062" spans="1:16" s="2" customFormat="1" x14ac:dyDescent="0.15">
      <c r="A6062" s="3"/>
      <c r="B6062" s="3"/>
      <c r="J6062" s="3"/>
      <c r="K6062" s="5"/>
      <c r="L6062" s="8"/>
      <c r="N6062" s="5"/>
      <c r="O6062" s="10"/>
      <c r="P6062" s="8"/>
    </row>
    <row r="6063" spans="1:16" s="2" customFormat="1" x14ac:dyDescent="0.15">
      <c r="A6063" s="3"/>
      <c r="B6063" s="3"/>
      <c r="J6063" s="3"/>
      <c r="K6063" s="5"/>
      <c r="L6063" s="8"/>
      <c r="N6063" s="5"/>
      <c r="O6063" s="10"/>
      <c r="P6063" s="8"/>
    </row>
    <row r="6064" spans="1:16" s="2" customFormat="1" x14ac:dyDescent="0.15">
      <c r="A6064" s="3"/>
      <c r="B6064" s="3"/>
      <c r="J6064" s="3"/>
      <c r="K6064" s="5"/>
      <c r="L6064" s="8"/>
      <c r="N6064" s="5"/>
      <c r="O6064" s="10"/>
      <c r="P6064" s="8"/>
    </row>
    <row r="6065" spans="1:16" s="2" customFormat="1" x14ac:dyDescent="0.15">
      <c r="A6065" s="3"/>
      <c r="B6065" s="3"/>
      <c r="J6065" s="3"/>
      <c r="K6065" s="5"/>
      <c r="L6065" s="8"/>
      <c r="N6065" s="5"/>
      <c r="O6065" s="10"/>
      <c r="P6065" s="8"/>
    </row>
    <row r="6066" spans="1:16" s="2" customFormat="1" x14ac:dyDescent="0.15">
      <c r="A6066" s="3"/>
      <c r="B6066" s="3"/>
      <c r="J6066" s="3"/>
      <c r="K6066" s="5"/>
      <c r="L6066" s="8"/>
      <c r="N6066" s="5"/>
      <c r="O6066" s="10"/>
      <c r="P6066" s="8"/>
    </row>
    <row r="6067" spans="1:16" s="2" customFormat="1" x14ac:dyDescent="0.15">
      <c r="A6067" s="3"/>
      <c r="B6067" s="3"/>
      <c r="J6067" s="3"/>
      <c r="K6067" s="5"/>
      <c r="L6067" s="8"/>
      <c r="N6067" s="5"/>
      <c r="O6067" s="10"/>
      <c r="P6067" s="8"/>
    </row>
    <row r="6068" spans="1:16" s="2" customFormat="1" x14ac:dyDescent="0.15">
      <c r="A6068" s="3"/>
      <c r="B6068" s="3"/>
      <c r="J6068" s="3"/>
      <c r="K6068" s="5"/>
      <c r="L6068" s="8"/>
      <c r="N6068" s="5"/>
      <c r="O6068" s="10"/>
      <c r="P6068" s="8"/>
    </row>
    <row r="6069" spans="1:16" s="2" customFormat="1" x14ac:dyDescent="0.15">
      <c r="A6069" s="3"/>
      <c r="B6069" s="3"/>
      <c r="J6069" s="3"/>
      <c r="K6069" s="5"/>
      <c r="L6069" s="8"/>
      <c r="N6069" s="5"/>
      <c r="O6069" s="10"/>
      <c r="P6069" s="8"/>
    </row>
    <row r="6070" spans="1:16" s="2" customFormat="1" x14ac:dyDescent="0.15">
      <c r="A6070" s="3"/>
      <c r="B6070" s="3"/>
      <c r="J6070" s="3"/>
      <c r="K6070" s="5"/>
      <c r="L6070" s="8"/>
      <c r="N6070" s="5"/>
      <c r="O6070" s="10"/>
      <c r="P6070" s="8"/>
    </row>
    <row r="6071" spans="1:16" s="2" customFormat="1" x14ac:dyDescent="0.15">
      <c r="A6071" s="3"/>
      <c r="B6071" s="3"/>
      <c r="J6071" s="3"/>
      <c r="K6071" s="5"/>
      <c r="L6071" s="8"/>
      <c r="N6071" s="5"/>
      <c r="O6071" s="10"/>
      <c r="P6071" s="8"/>
    </row>
    <row r="6072" spans="1:16" s="2" customFormat="1" x14ac:dyDescent="0.15">
      <c r="A6072" s="3"/>
      <c r="B6072" s="3"/>
      <c r="J6072" s="3"/>
      <c r="K6072" s="5"/>
      <c r="L6072" s="8"/>
      <c r="N6072" s="5"/>
      <c r="O6072" s="10"/>
      <c r="P6072" s="8"/>
    </row>
    <row r="6073" spans="1:16" s="2" customFormat="1" x14ac:dyDescent="0.15">
      <c r="A6073" s="3"/>
      <c r="B6073" s="3"/>
      <c r="J6073" s="3"/>
      <c r="K6073" s="5"/>
      <c r="L6073" s="8"/>
      <c r="N6073" s="5"/>
      <c r="O6073" s="10"/>
      <c r="P6073" s="8"/>
    </row>
    <row r="6074" spans="1:16" s="2" customFormat="1" x14ac:dyDescent="0.15">
      <c r="A6074" s="3"/>
      <c r="B6074" s="3"/>
      <c r="J6074" s="3"/>
      <c r="K6074" s="5"/>
      <c r="L6074" s="8"/>
      <c r="N6074" s="5"/>
      <c r="O6074" s="10"/>
      <c r="P6074" s="8"/>
    </row>
    <row r="6075" spans="1:16" s="2" customFormat="1" x14ac:dyDescent="0.15">
      <c r="A6075" s="3"/>
      <c r="B6075" s="3"/>
      <c r="J6075" s="3"/>
      <c r="K6075" s="5"/>
      <c r="L6075" s="8"/>
      <c r="N6075" s="5"/>
      <c r="O6075" s="10"/>
      <c r="P6075" s="8"/>
    </row>
    <row r="6076" spans="1:16" s="2" customFormat="1" x14ac:dyDescent="0.15">
      <c r="A6076" s="3"/>
      <c r="B6076" s="3"/>
      <c r="J6076" s="3"/>
      <c r="K6076" s="5"/>
      <c r="L6076" s="8"/>
      <c r="N6076" s="5"/>
      <c r="O6076" s="10"/>
      <c r="P6076" s="8"/>
    </row>
    <row r="6077" spans="1:16" s="2" customFormat="1" x14ac:dyDescent="0.15">
      <c r="A6077" s="3"/>
      <c r="B6077" s="3"/>
      <c r="J6077" s="3"/>
      <c r="K6077" s="5"/>
      <c r="L6077" s="8"/>
      <c r="N6077" s="5"/>
      <c r="O6077" s="10"/>
      <c r="P6077" s="8"/>
    </row>
    <row r="6078" spans="1:16" s="2" customFormat="1" x14ac:dyDescent="0.15">
      <c r="A6078" s="3"/>
      <c r="B6078" s="3"/>
      <c r="J6078" s="3"/>
      <c r="K6078" s="5"/>
      <c r="L6078" s="8"/>
      <c r="N6078" s="5"/>
      <c r="O6078" s="10"/>
      <c r="P6078" s="8"/>
    </row>
    <row r="6079" spans="1:16" s="2" customFormat="1" x14ac:dyDescent="0.15">
      <c r="A6079" s="3"/>
      <c r="B6079" s="3"/>
      <c r="J6079" s="3"/>
      <c r="K6079" s="5"/>
      <c r="L6079" s="8"/>
      <c r="N6079" s="5"/>
      <c r="O6079" s="10"/>
      <c r="P6079" s="8"/>
    </row>
    <row r="6080" spans="1:16" s="2" customFormat="1" x14ac:dyDescent="0.15">
      <c r="A6080" s="3"/>
      <c r="B6080" s="3"/>
      <c r="J6080" s="3"/>
      <c r="K6080" s="5"/>
      <c r="L6080" s="8"/>
      <c r="N6080" s="5"/>
      <c r="O6080" s="10"/>
      <c r="P6080" s="8"/>
    </row>
    <row r="6081" spans="1:16" s="2" customFormat="1" x14ac:dyDescent="0.15">
      <c r="A6081" s="3"/>
      <c r="B6081" s="3"/>
      <c r="J6081" s="3"/>
      <c r="K6081" s="5"/>
      <c r="L6081" s="8"/>
      <c r="N6081" s="5"/>
      <c r="O6081" s="10"/>
      <c r="P6081" s="8"/>
    </row>
    <row r="6082" spans="1:16" s="2" customFormat="1" x14ac:dyDescent="0.15">
      <c r="A6082" s="3"/>
      <c r="B6082" s="3"/>
      <c r="J6082" s="3"/>
      <c r="K6082" s="5"/>
      <c r="L6082" s="8"/>
      <c r="N6082" s="5"/>
      <c r="O6082" s="10"/>
      <c r="P6082" s="8"/>
    </row>
    <row r="6083" spans="1:16" s="2" customFormat="1" x14ac:dyDescent="0.15">
      <c r="A6083" s="3"/>
      <c r="B6083" s="3"/>
      <c r="J6083" s="3"/>
      <c r="K6083" s="5"/>
      <c r="L6083" s="8"/>
      <c r="N6083" s="5"/>
      <c r="O6083" s="10"/>
      <c r="P6083" s="8"/>
    </row>
    <row r="6084" spans="1:16" s="2" customFormat="1" x14ac:dyDescent="0.15">
      <c r="A6084" s="3"/>
      <c r="B6084" s="3"/>
      <c r="J6084" s="3"/>
      <c r="K6084" s="5"/>
      <c r="L6084" s="8"/>
      <c r="N6084" s="5"/>
      <c r="O6084" s="10"/>
      <c r="P6084" s="8"/>
    </row>
    <row r="6085" spans="1:16" s="2" customFormat="1" x14ac:dyDescent="0.15">
      <c r="A6085" s="3"/>
      <c r="B6085" s="3"/>
      <c r="J6085" s="3"/>
      <c r="K6085" s="5"/>
      <c r="L6085" s="8"/>
      <c r="N6085" s="5"/>
      <c r="O6085" s="10"/>
      <c r="P6085" s="8"/>
    </row>
    <row r="6086" spans="1:16" s="2" customFormat="1" x14ac:dyDescent="0.15">
      <c r="A6086" s="3"/>
      <c r="B6086" s="3"/>
      <c r="J6086" s="3"/>
      <c r="K6086" s="5"/>
      <c r="L6086" s="8"/>
      <c r="N6086" s="5"/>
      <c r="O6086" s="10"/>
      <c r="P6086" s="8"/>
    </row>
    <row r="6087" spans="1:16" s="2" customFormat="1" x14ac:dyDescent="0.15">
      <c r="A6087" s="3"/>
      <c r="B6087" s="3"/>
      <c r="J6087" s="3"/>
      <c r="K6087" s="5"/>
      <c r="L6087" s="8"/>
      <c r="N6087" s="5"/>
      <c r="O6087" s="10"/>
      <c r="P6087" s="8"/>
    </row>
    <row r="6088" spans="1:16" s="2" customFormat="1" x14ac:dyDescent="0.15">
      <c r="A6088" s="3"/>
      <c r="B6088" s="3"/>
      <c r="J6088" s="3"/>
      <c r="K6088" s="5"/>
      <c r="L6088" s="8"/>
      <c r="N6088" s="5"/>
      <c r="O6088" s="10"/>
      <c r="P6088" s="8"/>
    </row>
    <row r="6089" spans="1:16" s="2" customFormat="1" x14ac:dyDescent="0.15">
      <c r="A6089" s="3"/>
      <c r="B6089" s="3"/>
      <c r="J6089" s="3"/>
      <c r="K6089" s="5"/>
      <c r="L6089" s="8"/>
      <c r="N6089" s="5"/>
      <c r="O6089" s="10"/>
      <c r="P6089" s="8"/>
    </row>
    <row r="6090" spans="1:16" s="2" customFormat="1" x14ac:dyDescent="0.15">
      <c r="A6090" s="3"/>
      <c r="B6090" s="3"/>
      <c r="J6090" s="3"/>
      <c r="K6090" s="5"/>
      <c r="L6090" s="8"/>
      <c r="N6090" s="5"/>
      <c r="O6090" s="10"/>
      <c r="P6090" s="8"/>
    </row>
    <row r="6091" spans="1:16" s="2" customFormat="1" x14ac:dyDescent="0.15">
      <c r="A6091" s="3"/>
      <c r="B6091" s="3"/>
      <c r="J6091" s="3"/>
      <c r="K6091" s="5"/>
      <c r="L6091" s="8"/>
      <c r="N6091" s="5"/>
      <c r="O6091" s="10"/>
      <c r="P6091" s="8"/>
    </row>
    <row r="6092" spans="1:16" s="2" customFormat="1" x14ac:dyDescent="0.15">
      <c r="A6092" s="3"/>
      <c r="B6092" s="3"/>
      <c r="J6092" s="3"/>
      <c r="K6092" s="5"/>
      <c r="L6092" s="8"/>
      <c r="N6092" s="5"/>
      <c r="O6092" s="10"/>
      <c r="P6092" s="8"/>
    </row>
    <row r="6093" spans="1:16" s="2" customFormat="1" x14ac:dyDescent="0.15">
      <c r="A6093" s="3"/>
      <c r="B6093" s="3"/>
      <c r="J6093" s="3"/>
      <c r="K6093" s="5"/>
      <c r="L6093" s="8"/>
      <c r="N6093" s="5"/>
      <c r="O6093" s="10"/>
      <c r="P6093" s="8"/>
    </row>
    <row r="6094" spans="1:16" s="2" customFormat="1" x14ac:dyDescent="0.15">
      <c r="A6094" s="3"/>
      <c r="B6094" s="3"/>
      <c r="J6094" s="3"/>
      <c r="K6094" s="5"/>
      <c r="L6094" s="8"/>
      <c r="N6094" s="5"/>
      <c r="O6094" s="10"/>
      <c r="P6094" s="8"/>
    </row>
    <row r="6095" spans="1:16" s="2" customFormat="1" x14ac:dyDescent="0.15">
      <c r="A6095" s="3"/>
      <c r="B6095" s="3"/>
      <c r="J6095" s="3"/>
      <c r="K6095" s="5"/>
      <c r="L6095" s="8"/>
      <c r="N6095" s="5"/>
      <c r="O6095" s="10"/>
      <c r="P6095" s="8"/>
    </row>
    <row r="6096" spans="1:16" s="2" customFormat="1" x14ac:dyDescent="0.15">
      <c r="A6096" s="3"/>
      <c r="B6096" s="3"/>
      <c r="J6096" s="3"/>
      <c r="K6096" s="5"/>
      <c r="L6096" s="8"/>
      <c r="N6096" s="5"/>
      <c r="O6096" s="10"/>
      <c r="P6096" s="8"/>
    </row>
    <row r="6097" spans="1:16" s="2" customFormat="1" x14ac:dyDescent="0.15">
      <c r="A6097" s="3"/>
      <c r="B6097" s="3"/>
      <c r="J6097" s="3"/>
      <c r="K6097" s="5"/>
      <c r="L6097" s="8"/>
      <c r="N6097" s="5"/>
      <c r="O6097" s="10"/>
      <c r="P6097" s="8"/>
    </row>
    <row r="6098" spans="1:16" s="2" customFormat="1" x14ac:dyDescent="0.15">
      <c r="A6098" s="3"/>
      <c r="B6098" s="3"/>
      <c r="J6098" s="3"/>
      <c r="K6098" s="5"/>
      <c r="L6098" s="8"/>
      <c r="N6098" s="5"/>
      <c r="O6098" s="10"/>
      <c r="P6098" s="8"/>
    </row>
    <row r="6099" spans="1:16" s="2" customFormat="1" x14ac:dyDescent="0.15">
      <c r="A6099" s="3"/>
      <c r="B6099" s="3"/>
      <c r="J6099" s="3"/>
      <c r="K6099" s="5"/>
      <c r="L6099" s="8"/>
      <c r="N6099" s="5"/>
      <c r="O6099" s="10"/>
      <c r="P6099" s="8"/>
    </row>
    <row r="6100" spans="1:16" s="2" customFormat="1" x14ac:dyDescent="0.15">
      <c r="A6100" s="3"/>
      <c r="B6100" s="3"/>
      <c r="J6100" s="3"/>
      <c r="K6100" s="5"/>
      <c r="L6100" s="8"/>
      <c r="N6100" s="5"/>
      <c r="O6100" s="10"/>
      <c r="P6100" s="8"/>
    </row>
    <row r="6101" spans="1:16" s="2" customFormat="1" x14ac:dyDescent="0.15">
      <c r="A6101" s="3"/>
      <c r="B6101" s="3"/>
      <c r="J6101" s="3"/>
      <c r="K6101" s="5"/>
      <c r="L6101" s="8"/>
      <c r="N6101" s="5"/>
      <c r="O6101" s="10"/>
      <c r="P6101" s="8"/>
    </row>
    <row r="6102" spans="1:16" s="2" customFormat="1" x14ac:dyDescent="0.15">
      <c r="A6102" s="3"/>
      <c r="B6102" s="3"/>
      <c r="J6102" s="3"/>
      <c r="K6102" s="5"/>
      <c r="L6102" s="8"/>
      <c r="N6102" s="5"/>
      <c r="O6102" s="10"/>
      <c r="P6102" s="8"/>
    </row>
    <row r="6103" spans="1:16" s="2" customFormat="1" x14ac:dyDescent="0.15">
      <c r="A6103" s="3"/>
      <c r="B6103" s="3"/>
      <c r="J6103" s="3"/>
      <c r="K6103" s="5"/>
      <c r="L6103" s="8"/>
      <c r="N6103" s="5"/>
      <c r="O6103" s="10"/>
      <c r="P6103" s="8"/>
    </row>
    <row r="6104" spans="1:16" s="2" customFormat="1" x14ac:dyDescent="0.15">
      <c r="A6104" s="3"/>
      <c r="B6104" s="3"/>
      <c r="J6104" s="3"/>
      <c r="K6104" s="5"/>
      <c r="L6104" s="8"/>
      <c r="N6104" s="5"/>
      <c r="O6104" s="10"/>
      <c r="P6104" s="8"/>
    </row>
    <row r="6105" spans="1:16" s="2" customFormat="1" x14ac:dyDescent="0.15">
      <c r="A6105" s="3"/>
      <c r="B6105" s="3"/>
      <c r="J6105" s="3"/>
      <c r="K6105" s="5"/>
      <c r="L6105" s="8"/>
      <c r="N6105" s="5"/>
      <c r="O6105" s="10"/>
      <c r="P6105" s="8"/>
    </row>
    <row r="6106" spans="1:16" s="2" customFormat="1" x14ac:dyDescent="0.15">
      <c r="A6106" s="3"/>
      <c r="B6106" s="3"/>
      <c r="J6106" s="3"/>
      <c r="K6106" s="5"/>
      <c r="L6106" s="8"/>
      <c r="N6106" s="5"/>
      <c r="O6106" s="10"/>
      <c r="P6106" s="8"/>
    </row>
    <row r="6107" spans="1:16" s="2" customFormat="1" x14ac:dyDescent="0.15">
      <c r="A6107" s="3"/>
      <c r="B6107" s="3"/>
      <c r="J6107" s="3"/>
      <c r="K6107" s="5"/>
      <c r="L6107" s="8"/>
      <c r="N6107" s="5"/>
      <c r="O6107" s="10"/>
      <c r="P6107" s="8"/>
    </row>
    <row r="6108" spans="1:16" s="2" customFormat="1" x14ac:dyDescent="0.15">
      <c r="A6108" s="3"/>
      <c r="B6108" s="3"/>
      <c r="J6108" s="3"/>
      <c r="K6108" s="5"/>
      <c r="L6108" s="8"/>
      <c r="N6108" s="5"/>
      <c r="O6108" s="10"/>
      <c r="P6108" s="8"/>
    </row>
    <row r="6109" spans="1:16" s="2" customFormat="1" x14ac:dyDescent="0.15">
      <c r="A6109" s="3"/>
      <c r="B6109" s="3"/>
      <c r="J6109" s="3"/>
      <c r="K6109" s="5"/>
      <c r="L6109" s="8"/>
      <c r="N6109" s="5"/>
      <c r="O6109" s="10"/>
      <c r="P6109" s="8"/>
    </row>
    <row r="6110" spans="1:16" s="2" customFormat="1" x14ac:dyDescent="0.15">
      <c r="A6110" s="3"/>
      <c r="B6110" s="3"/>
      <c r="J6110" s="3"/>
      <c r="K6110" s="5"/>
      <c r="L6110" s="8"/>
      <c r="N6110" s="5"/>
      <c r="O6110" s="10"/>
      <c r="P6110" s="8"/>
    </row>
    <row r="6111" spans="1:16" s="2" customFormat="1" x14ac:dyDescent="0.15">
      <c r="A6111" s="3"/>
      <c r="B6111" s="3"/>
      <c r="J6111" s="3"/>
      <c r="K6111" s="5"/>
      <c r="L6111" s="8"/>
      <c r="N6111" s="5"/>
      <c r="O6111" s="10"/>
      <c r="P6111" s="8"/>
    </row>
    <row r="6112" spans="1:16" s="2" customFormat="1" x14ac:dyDescent="0.15">
      <c r="A6112" s="3"/>
      <c r="B6112" s="3"/>
      <c r="J6112" s="3"/>
      <c r="K6112" s="5"/>
      <c r="L6112" s="8"/>
      <c r="N6112" s="5"/>
      <c r="O6112" s="10"/>
      <c r="P6112" s="8"/>
    </row>
    <row r="6113" spans="1:16" s="2" customFormat="1" x14ac:dyDescent="0.15">
      <c r="A6113" s="3"/>
      <c r="B6113" s="3"/>
      <c r="J6113" s="3"/>
      <c r="K6113" s="5"/>
      <c r="L6113" s="8"/>
      <c r="N6113" s="5"/>
      <c r="O6113" s="10"/>
      <c r="P6113" s="8"/>
    </row>
    <row r="6114" spans="1:16" s="2" customFormat="1" x14ac:dyDescent="0.15">
      <c r="A6114" s="3"/>
      <c r="B6114" s="3"/>
      <c r="J6114" s="3"/>
      <c r="K6114" s="5"/>
      <c r="L6114" s="8"/>
      <c r="N6114" s="5"/>
      <c r="O6114" s="10"/>
      <c r="P6114" s="8"/>
    </row>
    <row r="6115" spans="1:16" s="2" customFormat="1" x14ac:dyDescent="0.15">
      <c r="A6115" s="3"/>
      <c r="B6115" s="3"/>
      <c r="J6115" s="3"/>
      <c r="K6115" s="5"/>
      <c r="L6115" s="8"/>
      <c r="N6115" s="5"/>
      <c r="O6115" s="10"/>
      <c r="P6115" s="8"/>
    </row>
    <row r="6116" spans="1:16" s="2" customFormat="1" x14ac:dyDescent="0.15">
      <c r="A6116" s="3"/>
      <c r="B6116" s="3"/>
      <c r="J6116" s="3"/>
      <c r="K6116" s="5"/>
      <c r="L6116" s="8"/>
      <c r="N6116" s="5"/>
      <c r="O6116" s="10"/>
      <c r="P6116" s="8"/>
    </row>
    <row r="6117" spans="1:16" s="2" customFormat="1" x14ac:dyDescent="0.15">
      <c r="A6117" s="3"/>
      <c r="B6117" s="3"/>
      <c r="J6117" s="3"/>
      <c r="K6117" s="5"/>
      <c r="L6117" s="8"/>
      <c r="N6117" s="5"/>
      <c r="O6117" s="10"/>
      <c r="P6117" s="8"/>
    </row>
    <row r="6118" spans="1:16" s="2" customFormat="1" x14ac:dyDescent="0.15">
      <c r="A6118" s="3"/>
      <c r="B6118" s="3"/>
      <c r="J6118" s="3"/>
      <c r="K6118" s="5"/>
      <c r="L6118" s="8"/>
      <c r="N6118" s="5"/>
      <c r="O6118" s="10"/>
      <c r="P6118" s="8"/>
    </row>
    <row r="6119" spans="1:16" s="2" customFormat="1" x14ac:dyDescent="0.15">
      <c r="A6119" s="3"/>
      <c r="B6119" s="3"/>
      <c r="J6119" s="3"/>
      <c r="K6119" s="5"/>
      <c r="L6119" s="8"/>
      <c r="N6119" s="5"/>
      <c r="O6119" s="10"/>
      <c r="P6119" s="8"/>
    </row>
    <row r="6120" spans="1:16" s="2" customFormat="1" x14ac:dyDescent="0.15">
      <c r="A6120" s="3"/>
      <c r="B6120" s="3"/>
      <c r="J6120" s="3"/>
      <c r="K6120" s="5"/>
      <c r="L6120" s="8"/>
      <c r="N6120" s="5"/>
      <c r="O6120" s="10"/>
      <c r="P6120" s="8"/>
    </row>
    <row r="6121" spans="1:16" s="2" customFormat="1" x14ac:dyDescent="0.15">
      <c r="A6121" s="3"/>
      <c r="B6121" s="3"/>
      <c r="J6121" s="3"/>
      <c r="K6121" s="5"/>
      <c r="L6121" s="8"/>
      <c r="N6121" s="5"/>
      <c r="O6121" s="10"/>
      <c r="P6121" s="8"/>
    </row>
    <row r="6122" spans="1:16" s="2" customFormat="1" x14ac:dyDescent="0.15">
      <c r="A6122" s="3"/>
      <c r="B6122" s="3"/>
      <c r="J6122" s="3"/>
      <c r="K6122" s="5"/>
      <c r="L6122" s="8"/>
      <c r="N6122" s="5"/>
      <c r="O6122" s="10"/>
      <c r="P6122" s="8"/>
    </row>
    <row r="6123" spans="1:16" s="2" customFormat="1" x14ac:dyDescent="0.15">
      <c r="A6123" s="3"/>
      <c r="B6123" s="3"/>
      <c r="J6123" s="3"/>
      <c r="K6123" s="5"/>
      <c r="L6123" s="8"/>
      <c r="N6123" s="5"/>
      <c r="O6123" s="10"/>
      <c r="P6123" s="8"/>
    </row>
    <row r="6124" spans="1:16" s="2" customFormat="1" x14ac:dyDescent="0.15">
      <c r="A6124" s="3"/>
      <c r="B6124" s="3"/>
      <c r="J6124" s="3"/>
      <c r="K6124" s="5"/>
      <c r="L6124" s="8"/>
      <c r="N6124" s="5"/>
      <c r="O6124" s="10"/>
      <c r="P6124" s="8"/>
    </row>
    <row r="6125" spans="1:16" s="2" customFormat="1" x14ac:dyDescent="0.15">
      <c r="A6125" s="3"/>
      <c r="B6125" s="3"/>
      <c r="J6125" s="3"/>
      <c r="K6125" s="5"/>
      <c r="L6125" s="8"/>
      <c r="N6125" s="5"/>
      <c r="O6125" s="10"/>
      <c r="P6125" s="8"/>
    </row>
    <row r="6126" spans="1:16" s="2" customFormat="1" x14ac:dyDescent="0.15">
      <c r="A6126" s="3"/>
      <c r="B6126" s="3"/>
      <c r="J6126" s="3"/>
      <c r="K6126" s="5"/>
      <c r="L6126" s="8"/>
      <c r="N6126" s="5"/>
      <c r="O6126" s="10"/>
      <c r="P6126" s="8"/>
    </row>
    <row r="6127" spans="1:16" s="2" customFormat="1" x14ac:dyDescent="0.15">
      <c r="A6127" s="3"/>
      <c r="B6127" s="3"/>
      <c r="J6127" s="3"/>
      <c r="K6127" s="5"/>
      <c r="L6127" s="8"/>
      <c r="N6127" s="5"/>
      <c r="O6127" s="10"/>
      <c r="P6127" s="8"/>
    </row>
    <row r="6128" spans="1:16" s="2" customFormat="1" x14ac:dyDescent="0.15">
      <c r="A6128" s="3"/>
      <c r="B6128" s="3"/>
      <c r="J6128" s="3"/>
      <c r="K6128" s="5"/>
      <c r="L6128" s="8"/>
      <c r="N6128" s="5"/>
      <c r="O6128" s="10"/>
      <c r="P6128" s="8"/>
    </row>
    <row r="6129" spans="1:16" s="2" customFormat="1" x14ac:dyDescent="0.15">
      <c r="A6129" s="3"/>
      <c r="B6129" s="3"/>
      <c r="J6129" s="3"/>
      <c r="K6129" s="5"/>
      <c r="L6129" s="8"/>
      <c r="N6129" s="5"/>
      <c r="O6129" s="10"/>
      <c r="P6129" s="8"/>
    </row>
    <row r="6130" spans="1:16" s="2" customFormat="1" x14ac:dyDescent="0.15">
      <c r="A6130" s="3"/>
      <c r="B6130" s="3"/>
      <c r="J6130" s="3"/>
      <c r="K6130" s="5"/>
      <c r="L6130" s="8"/>
      <c r="N6130" s="5"/>
      <c r="O6130" s="10"/>
      <c r="P6130" s="8"/>
    </row>
    <row r="6131" spans="1:16" s="2" customFormat="1" x14ac:dyDescent="0.15">
      <c r="A6131" s="3"/>
      <c r="B6131" s="3"/>
      <c r="J6131" s="3"/>
      <c r="K6131" s="5"/>
      <c r="L6131" s="8"/>
      <c r="N6131" s="5"/>
      <c r="O6131" s="10"/>
      <c r="P6131" s="8"/>
    </row>
    <row r="6132" spans="1:16" s="2" customFormat="1" x14ac:dyDescent="0.15">
      <c r="A6132" s="3"/>
      <c r="B6132" s="3"/>
      <c r="J6132" s="3"/>
      <c r="K6132" s="5"/>
      <c r="L6132" s="8"/>
      <c r="N6132" s="5"/>
      <c r="O6132" s="10"/>
      <c r="P6132" s="8"/>
    </row>
    <row r="6133" spans="1:16" s="2" customFormat="1" x14ac:dyDescent="0.15">
      <c r="A6133" s="3"/>
      <c r="B6133" s="3"/>
      <c r="J6133" s="3"/>
      <c r="K6133" s="5"/>
      <c r="L6133" s="8"/>
      <c r="N6133" s="5"/>
      <c r="O6133" s="10"/>
      <c r="P6133" s="8"/>
    </row>
    <row r="6134" spans="1:16" s="2" customFormat="1" x14ac:dyDescent="0.15">
      <c r="A6134" s="3"/>
      <c r="B6134" s="3"/>
      <c r="J6134" s="3"/>
      <c r="K6134" s="5"/>
      <c r="L6134" s="8"/>
      <c r="N6134" s="5"/>
      <c r="O6134" s="10"/>
      <c r="P6134" s="8"/>
    </row>
    <row r="6135" spans="1:16" s="2" customFormat="1" x14ac:dyDescent="0.15">
      <c r="A6135" s="3"/>
      <c r="B6135" s="3"/>
      <c r="J6135" s="3"/>
      <c r="K6135" s="5"/>
      <c r="L6135" s="8"/>
      <c r="N6135" s="5"/>
      <c r="O6135" s="10"/>
      <c r="P6135" s="8"/>
    </row>
    <row r="6136" spans="1:16" s="2" customFormat="1" x14ac:dyDescent="0.15">
      <c r="A6136" s="3"/>
      <c r="B6136" s="3"/>
      <c r="J6136" s="3"/>
      <c r="K6136" s="5"/>
      <c r="L6136" s="8"/>
      <c r="N6136" s="5"/>
      <c r="O6136" s="10"/>
      <c r="P6136" s="8"/>
    </row>
    <row r="6137" spans="1:16" s="2" customFormat="1" x14ac:dyDescent="0.15">
      <c r="A6137" s="3"/>
      <c r="B6137" s="3"/>
      <c r="J6137" s="3"/>
      <c r="K6137" s="5"/>
      <c r="L6137" s="8"/>
      <c r="N6137" s="5"/>
      <c r="O6137" s="10"/>
      <c r="P6137" s="8"/>
    </row>
    <row r="6138" spans="1:16" s="2" customFormat="1" x14ac:dyDescent="0.15">
      <c r="A6138" s="3"/>
      <c r="B6138" s="3"/>
      <c r="J6138" s="3"/>
      <c r="K6138" s="5"/>
      <c r="L6138" s="8"/>
      <c r="N6138" s="5"/>
      <c r="O6138" s="10"/>
      <c r="P6138" s="8"/>
    </row>
    <row r="6139" spans="1:16" s="2" customFormat="1" x14ac:dyDescent="0.15">
      <c r="A6139" s="3"/>
      <c r="B6139" s="3"/>
      <c r="J6139" s="3"/>
      <c r="K6139" s="5"/>
      <c r="L6139" s="8"/>
      <c r="N6139" s="5"/>
      <c r="O6139" s="10"/>
      <c r="P6139" s="8"/>
    </row>
    <row r="6140" spans="1:16" s="2" customFormat="1" x14ac:dyDescent="0.15">
      <c r="A6140" s="3"/>
      <c r="B6140" s="3"/>
      <c r="J6140" s="3"/>
      <c r="K6140" s="5"/>
      <c r="L6140" s="8"/>
      <c r="N6140" s="5"/>
      <c r="O6140" s="10"/>
      <c r="P6140" s="8"/>
    </row>
    <row r="6141" spans="1:16" s="2" customFormat="1" x14ac:dyDescent="0.15">
      <c r="A6141" s="3"/>
      <c r="B6141" s="3"/>
      <c r="J6141" s="3"/>
      <c r="K6141" s="5"/>
      <c r="L6141" s="8"/>
      <c r="N6141" s="5"/>
      <c r="O6141" s="10"/>
      <c r="P6141" s="8"/>
    </row>
    <row r="6142" spans="1:16" s="2" customFormat="1" x14ac:dyDescent="0.15">
      <c r="A6142" s="3"/>
      <c r="B6142" s="3"/>
      <c r="J6142" s="3"/>
      <c r="K6142" s="5"/>
      <c r="L6142" s="8"/>
      <c r="N6142" s="5"/>
      <c r="O6142" s="10"/>
      <c r="P6142" s="8"/>
    </row>
    <row r="6143" spans="1:16" s="2" customFormat="1" x14ac:dyDescent="0.15">
      <c r="A6143" s="3"/>
      <c r="B6143" s="3"/>
      <c r="J6143" s="3"/>
      <c r="K6143" s="5"/>
      <c r="L6143" s="8"/>
      <c r="N6143" s="5"/>
      <c r="O6143" s="10"/>
      <c r="P6143" s="8"/>
    </row>
    <row r="6144" spans="1:16" s="2" customFormat="1" x14ac:dyDescent="0.15">
      <c r="A6144" s="3"/>
      <c r="B6144" s="3"/>
      <c r="J6144" s="3"/>
      <c r="K6144" s="5"/>
      <c r="L6144" s="8"/>
      <c r="N6144" s="5"/>
      <c r="O6144" s="10"/>
      <c r="P6144" s="8"/>
    </row>
    <row r="6145" spans="1:16" s="2" customFormat="1" x14ac:dyDescent="0.15">
      <c r="A6145" s="3"/>
      <c r="B6145" s="3"/>
      <c r="J6145" s="3"/>
      <c r="K6145" s="5"/>
      <c r="L6145" s="8"/>
      <c r="N6145" s="5"/>
      <c r="O6145" s="10"/>
      <c r="P6145" s="8"/>
    </row>
    <row r="6146" spans="1:16" s="2" customFormat="1" x14ac:dyDescent="0.15">
      <c r="A6146" s="3"/>
      <c r="B6146" s="3"/>
      <c r="J6146" s="3"/>
      <c r="K6146" s="5"/>
      <c r="L6146" s="8"/>
      <c r="N6146" s="5"/>
      <c r="O6146" s="10"/>
      <c r="P6146" s="8"/>
    </row>
    <row r="6147" spans="1:16" s="2" customFormat="1" x14ac:dyDescent="0.15">
      <c r="A6147" s="3"/>
      <c r="B6147" s="3"/>
      <c r="J6147" s="3"/>
      <c r="K6147" s="5"/>
      <c r="L6147" s="8"/>
      <c r="N6147" s="5"/>
      <c r="O6147" s="10"/>
      <c r="P6147" s="8"/>
    </row>
    <row r="6148" spans="1:16" s="2" customFormat="1" x14ac:dyDescent="0.15">
      <c r="A6148" s="3"/>
      <c r="B6148" s="3"/>
      <c r="J6148" s="3"/>
      <c r="K6148" s="5"/>
      <c r="L6148" s="8"/>
      <c r="N6148" s="5"/>
      <c r="O6148" s="10"/>
      <c r="P6148" s="8"/>
    </row>
    <row r="6149" spans="1:16" s="2" customFormat="1" x14ac:dyDescent="0.15">
      <c r="A6149" s="3"/>
      <c r="B6149" s="3"/>
      <c r="J6149" s="3"/>
      <c r="K6149" s="5"/>
      <c r="L6149" s="8"/>
      <c r="N6149" s="5"/>
      <c r="O6149" s="10"/>
      <c r="P6149" s="8"/>
    </row>
    <row r="6150" spans="1:16" s="2" customFormat="1" x14ac:dyDescent="0.15">
      <c r="A6150" s="3"/>
      <c r="B6150" s="3"/>
      <c r="J6150" s="3"/>
      <c r="K6150" s="5"/>
      <c r="L6150" s="8"/>
      <c r="N6150" s="5"/>
      <c r="O6150" s="10"/>
      <c r="P6150" s="8"/>
    </row>
    <row r="6151" spans="1:16" s="2" customFormat="1" x14ac:dyDescent="0.15">
      <c r="A6151" s="3"/>
      <c r="B6151" s="3"/>
      <c r="J6151" s="3"/>
      <c r="K6151" s="5"/>
      <c r="L6151" s="8"/>
      <c r="N6151" s="5"/>
      <c r="O6151" s="10"/>
      <c r="P6151" s="8"/>
    </row>
    <row r="6152" spans="1:16" s="2" customFormat="1" x14ac:dyDescent="0.15">
      <c r="A6152" s="3"/>
      <c r="B6152" s="3"/>
      <c r="J6152" s="3"/>
      <c r="K6152" s="5"/>
      <c r="L6152" s="8"/>
      <c r="N6152" s="5"/>
      <c r="O6152" s="10"/>
      <c r="P6152" s="8"/>
    </row>
    <row r="6153" spans="1:16" s="2" customFormat="1" x14ac:dyDescent="0.15">
      <c r="A6153" s="3"/>
      <c r="B6153" s="3"/>
      <c r="J6153" s="3"/>
      <c r="K6153" s="5"/>
      <c r="L6153" s="8"/>
      <c r="N6153" s="5"/>
      <c r="O6153" s="10"/>
      <c r="P6153" s="8"/>
    </row>
    <row r="6154" spans="1:16" s="2" customFormat="1" x14ac:dyDescent="0.15">
      <c r="A6154" s="3"/>
      <c r="B6154" s="3"/>
      <c r="J6154" s="3"/>
      <c r="K6154" s="5"/>
      <c r="L6154" s="8"/>
      <c r="N6154" s="5"/>
      <c r="O6154" s="10"/>
      <c r="P6154" s="8"/>
    </row>
    <row r="6155" spans="1:16" s="2" customFormat="1" x14ac:dyDescent="0.15">
      <c r="A6155" s="3"/>
      <c r="B6155" s="3"/>
      <c r="J6155" s="3"/>
      <c r="K6155" s="5"/>
      <c r="L6155" s="8"/>
      <c r="N6155" s="5"/>
      <c r="O6155" s="10"/>
      <c r="P6155" s="8"/>
    </row>
    <row r="6156" spans="1:16" s="2" customFormat="1" x14ac:dyDescent="0.15">
      <c r="A6156" s="3"/>
      <c r="B6156" s="3"/>
      <c r="J6156" s="3"/>
      <c r="K6156" s="5"/>
      <c r="L6156" s="8"/>
      <c r="N6156" s="5"/>
      <c r="O6156" s="10"/>
      <c r="P6156" s="8"/>
    </row>
    <row r="6157" spans="1:16" s="2" customFormat="1" x14ac:dyDescent="0.15">
      <c r="A6157" s="3"/>
      <c r="B6157" s="3"/>
      <c r="J6157" s="3"/>
      <c r="K6157" s="5"/>
      <c r="L6157" s="8"/>
      <c r="N6157" s="5"/>
      <c r="O6157" s="10"/>
      <c r="P6157" s="8"/>
    </row>
    <row r="6158" spans="1:16" s="2" customFormat="1" x14ac:dyDescent="0.15">
      <c r="A6158" s="3"/>
      <c r="B6158" s="3"/>
      <c r="J6158" s="3"/>
      <c r="K6158" s="5"/>
      <c r="L6158" s="8"/>
      <c r="N6158" s="5"/>
      <c r="O6158" s="10"/>
      <c r="P6158" s="8"/>
    </row>
    <row r="6159" spans="1:16" s="2" customFormat="1" x14ac:dyDescent="0.15">
      <c r="A6159" s="3"/>
      <c r="B6159" s="3"/>
      <c r="J6159" s="3"/>
      <c r="K6159" s="5"/>
      <c r="L6159" s="8"/>
      <c r="N6159" s="5"/>
      <c r="O6159" s="10"/>
      <c r="P6159" s="8"/>
    </row>
    <row r="6160" spans="1:16" s="2" customFormat="1" x14ac:dyDescent="0.15">
      <c r="A6160" s="3"/>
      <c r="B6160" s="3"/>
      <c r="J6160" s="3"/>
      <c r="K6160" s="5"/>
      <c r="L6160" s="8"/>
      <c r="N6160" s="5"/>
      <c r="O6160" s="10"/>
      <c r="P6160" s="8"/>
    </row>
    <row r="6161" spans="1:16" s="2" customFormat="1" x14ac:dyDescent="0.15">
      <c r="A6161" s="3"/>
      <c r="B6161" s="3"/>
      <c r="J6161" s="3"/>
      <c r="K6161" s="5"/>
      <c r="L6161" s="8"/>
      <c r="N6161" s="5"/>
      <c r="O6161" s="10"/>
      <c r="P6161" s="8"/>
    </row>
    <row r="6162" spans="1:16" s="2" customFormat="1" x14ac:dyDescent="0.15">
      <c r="A6162" s="3"/>
      <c r="B6162" s="3"/>
      <c r="J6162" s="3"/>
      <c r="K6162" s="5"/>
      <c r="L6162" s="8"/>
      <c r="N6162" s="5"/>
      <c r="O6162" s="10"/>
      <c r="P6162" s="8"/>
    </row>
    <row r="6163" spans="1:16" s="2" customFormat="1" x14ac:dyDescent="0.15">
      <c r="A6163" s="3"/>
      <c r="B6163" s="3"/>
      <c r="J6163" s="3"/>
      <c r="K6163" s="5"/>
      <c r="L6163" s="8"/>
      <c r="N6163" s="5"/>
      <c r="O6163" s="10"/>
      <c r="P6163" s="8"/>
    </row>
    <row r="6164" spans="1:16" s="2" customFormat="1" x14ac:dyDescent="0.15">
      <c r="A6164" s="3"/>
      <c r="B6164" s="3"/>
      <c r="J6164" s="3"/>
      <c r="K6164" s="5"/>
      <c r="L6164" s="8"/>
      <c r="N6164" s="5"/>
      <c r="O6164" s="10"/>
      <c r="P6164" s="8"/>
    </row>
    <row r="6165" spans="1:16" s="2" customFormat="1" x14ac:dyDescent="0.15">
      <c r="A6165" s="3"/>
      <c r="B6165" s="3"/>
      <c r="J6165" s="3"/>
      <c r="K6165" s="5"/>
      <c r="L6165" s="8"/>
      <c r="N6165" s="5"/>
      <c r="O6165" s="10"/>
      <c r="P6165" s="8"/>
    </row>
    <row r="6166" spans="1:16" s="2" customFormat="1" x14ac:dyDescent="0.15">
      <c r="A6166" s="3"/>
      <c r="B6166" s="3"/>
      <c r="J6166" s="3"/>
      <c r="K6166" s="5"/>
      <c r="L6166" s="8"/>
      <c r="N6166" s="5"/>
      <c r="O6166" s="10"/>
      <c r="P6166" s="8"/>
    </row>
    <row r="6167" spans="1:16" s="2" customFormat="1" x14ac:dyDescent="0.15">
      <c r="A6167" s="3"/>
      <c r="B6167" s="3"/>
      <c r="J6167" s="3"/>
      <c r="K6167" s="5"/>
      <c r="L6167" s="8"/>
      <c r="N6167" s="5"/>
      <c r="O6167" s="10"/>
      <c r="P6167" s="8"/>
    </row>
    <row r="6168" spans="1:16" s="2" customFormat="1" x14ac:dyDescent="0.15">
      <c r="A6168" s="3"/>
      <c r="B6168" s="3"/>
      <c r="J6168" s="3"/>
      <c r="K6168" s="5"/>
      <c r="L6168" s="8"/>
      <c r="N6168" s="5"/>
      <c r="O6168" s="10"/>
      <c r="P6168" s="8"/>
    </row>
    <row r="6169" spans="1:16" s="2" customFormat="1" x14ac:dyDescent="0.15">
      <c r="A6169" s="3"/>
      <c r="B6169" s="3"/>
      <c r="J6169" s="3"/>
      <c r="K6169" s="5"/>
      <c r="L6169" s="8"/>
      <c r="N6169" s="5"/>
      <c r="O6169" s="10"/>
      <c r="P6169" s="8"/>
    </row>
    <row r="6170" spans="1:16" s="2" customFormat="1" x14ac:dyDescent="0.15">
      <c r="A6170" s="3"/>
      <c r="B6170" s="3"/>
      <c r="J6170" s="3"/>
      <c r="K6170" s="5"/>
      <c r="L6170" s="8"/>
      <c r="N6170" s="5"/>
      <c r="O6170" s="10"/>
      <c r="P6170" s="8"/>
    </row>
    <row r="6171" spans="1:16" s="2" customFormat="1" x14ac:dyDescent="0.15">
      <c r="A6171" s="3"/>
      <c r="B6171" s="3"/>
      <c r="J6171" s="3"/>
      <c r="K6171" s="5"/>
      <c r="L6171" s="8"/>
      <c r="N6171" s="5"/>
      <c r="O6171" s="10"/>
      <c r="P6171" s="8"/>
    </row>
    <row r="6172" spans="1:16" s="2" customFormat="1" x14ac:dyDescent="0.15">
      <c r="A6172" s="3"/>
      <c r="B6172" s="3"/>
      <c r="J6172" s="3"/>
      <c r="K6172" s="5"/>
      <c r="L6172" s="8"/>
      <c r="N6172" s="5"/>
      <c r="O6172" s="10"/>
      <c r="P6172" s="8"/>
    </row>
    <row r="6173" spans="1:16" s="2" customFormat="1" x14ac:dyDescent="0.15">
      <c r="A6173" s="3"/>
      <c r="B6173" s="3"/>
      <c r="J6173" s="3"/>
      <c r="K6173" s="5"/>
      <c r="L6173" s="8"/>
      <c r="N6173" s="5"/>
      <c r="O6173" s="10"/>
      <c r="P6173" s="8"/>
    </row>
    <row r="6174" spans="1:16" s="2" customFormat="1" x14ac:dyDescent="0.15">
      <c r="A6174" s="3"/>
      <c r="B6174" s="3"/>
      <c r="J6174" s="3"/>
      <c r="K6174" s="5"/>
      <c r="L6174" s="8"/>
      <c r="N6174" s="5"/>
      <c r="O6174" s="10"/>
      <c r="P6174" s="8"/>
    </row>
    <row r="6175" spans="1:16" s="2" customFormat="1" x14ac:dyDescent="0.15">
      <c r="A6175" s="3"/>
      <c r="B6175" s="3"/>
      <c r="J6175" s="3"/>
      <c r="K6175" s="5"/>
      <c r="L6175" s="8"/>
      <c r="N6175" s="5"/>
      <c r="O6175" s="10"/>
      <c r="P6175" s="8"/>
    </row>
    <row r="6176" spans="1:16" s="2" customFormat="1" x14ac:dyDescent="0.15">
      <c r="A6176" s="3"/>
      <c r="B6176" s="3"/>
      <c r="J6176" s="3"/>
      <c r="K6176" s="5"/>
      <c r="L6176" s="8"/>
      <c r="N6176" s="5"/>
      <c r="O6176" s="10"/>
      <c r="P6176" s="8"/>
    </row>
    <row r="6177" spans="1:16" s="2" customFormat="1" x14ac:dyDescent="0.15">
      <c r="A6177" s="3"/>
      <c r="B6177" s="3"/>
      <c r="J6177" s="3"/>
      <c r="K6177" s="5"/>
      <c r="L6177" s="8"/>
      <c r="N6177" s="5"/>
      <c r="O6177" s="10"/>
      <c r="P6177" s="8"/>
    </row>
    <row r="6178" spans="1:16" s="2" customFormat="1" x14ac:dyDescent="0.15">
      <c r="A6178" s="3"/>
      <c r="B6178" s="3"/>
      <c r="J6178" s="3"/>
      <c r="K6178" s="5"/>
      <c r="L6178" s="8"/>
      <c r="N6178" s="5"/>
      <c r="O6178" s="10"/>
      <c r="P6178" s="8"/>
    </row>
    <row r="6179" spans="1:16" s="2" customFormat="1" x14ac:dyDescent="0.15">
      <c r="A6179" s="3"/>
      <c r="B6179" s="3"/>
      <c r="J6179" s="3"/>
      <c r="K6179" s="5"/>
      <c r="L6179" s="8"/>
      <c r="N6179" s="5"/>
      <c r="O6179" s="10"/>
      <c r="P6179" s="8"/>
    </row>
    <row r="6180" spans="1:16" s="2" customFormat="1" x14ac:dyDescent="0.15">
      <c r="A6180" s="3"/>
      <c r="B6180" s="3"/>
      <c r="J6180" s="3"/>
      <c r="K6180" s="5"/>
      <c r="L6180" s="8"/>
      <c r="N6180" s="5"/>
      <c r="O6180" s="10"/>
      <c r="P6180" s="8"/>
    </row>
    <row r="6181" spans="1:16" s="2" customFormat="1" x14ac:dyDescent="0.15">
      <c r="A6181" s="3"/>
      <c r="B6181" s="3"/>
      <c r="J6181" s="3"/>
      <c r="K6181" s="5"/>
      <c r="L6181" s="8"/>
      <c r="N6181" s="5"/>
      <c r="O6181" s="10"/>
      <c r="P6181" s="8"/>
    </row>
    <row r="6182" spans="1:16" s="2" customFormat="1" x14ac:dyDescent="0.15">
      <c r="A6182" s="3"/>
      <c r="B6182" s="3"/>
      <c r="J6182" s="3"/>
      <c r="K6182" s="5"/>
      <c r="L6182" s="8"/>
      <c r="N6182" s="5"/>
      <c r="O6182" s="10"/>
      <c r="P6182" s="8"/>
    </row>
    <row r="6183" spans="1:16" s="2" customFormat="1" x14ac:dyDescent="0.15">
      <c r="A6183" s="3"/>
      <c r="B6183" s="3"/>
      <c r="J6183" s="3"/>
      <c r="K6183" s="5"/>
      <c r="L6183" s="8"/>
      <c r="N6183" s="5"/>
      <c r="O6183" s="10"/>
      <c r="P6183" s="8"/>
    </row>
    <row r="6184" spans="1:16" s="2" customFormat="1" x14ac:dyDescent="0.15">
      <c r="A6184" s="3"/>
      <c r="B6184" s="3"/>
      <c r="J6184" s="3"/>
      <c r="K6184" s="5"/>
      <c r="L6184" s="8"/>
      <c r="N6184" s="5"/>
      <c r="O6184" s="10"/>
      <c r="P6184" s="8"/>
    </row>
    <row r="6185" spans="1:16" s="2" customFormat="1" x14ac:dyDescent="0.15">
      <c r="A6185" s="3"/>
      <c r="B6185" s="3"/>
      <c r="J6185" s="3"/>
      <c r="K6185" s="5"/>
      <c r="L6185" s="8"/>
      <c r="N6185" s="5"/>
      <c r="O6185" s="10"/>
      <c r="P6185" s="8"/>
    </row>
    <row r="6186" spans="1:16" s="2" customFormat="1" x14ac:dyDescent="0.15">
      <c r="A6186" s="3"/>
      <c r="B6186" s="3"/>
      <c r="J6186" s="3"/>
      <c r="K6186" s="5"/>
      <c r="L6186" s="8"/>
      <c r="N6186" s="5"/>
      <c r="O6186" s="10"/>
      <c r="P6186" s="8"/>
    </row>
    <row r="6187" spans="1:16" s="2" customFormat="1" x14ac:dyDescent="0.15">
      <c r="A6187" s="3"/>
      <c r="B6187" s="3"/>
      <c r="J6187" s="3"/>
      <c r="K6187" s="5"/>
      <c r="L6187" s="8"/>
      <c r="N6187" s="5"/>
      <c r="O6187" s="10"/>
      <c r="P6187" s="8"/>
    </row>
    <row r="6188" spans="1:16" s="2" customFormat="1" x14ac:dyDescent="0.15">
      <c r="A6188" s="3"/>
      <c r="B6188" s="3"/>
      <c r="J6188" s="3"/>
      <c r="K6188" s="5"/>
      <c r="L6188" s="8"/>
      <c r="N6188" s="5"/>
      <c r="O6188" s="10"/>
      <c r="P6188" s="8"/>
    </row>
    <row r="6189" spans="1:16" s="2" customFormat="1" x14ac:dyDescent="0.15">
      <c r="A6189" s="3"/>
      <c r="B6189" s="3"/>
      <c r="J6189" s="3"/>
      <c r="K6189" s="5"/>
      <c r="L6189" s="8"/>
      <c r="N6189" s="5"/>
      <c r="O6189" s="10"/>
      <c r="P6189" s="8"/>
    </row>
    <row r="6190" spans="1:16" s="2" customFormat="1" x14ac:dyDescent="0.15">
      <c r="A6190" s="3"/>
      <c r="B6190" s="3"/>
      <c r="J6190" s="3"/>
      <c r="K6190" s="5"/>
      <c r="L6190" s="8"/>
      <c r="N6190" s="5"/>
      <c r="O6190" s="10"/>
      <c r="P6190" s="8"/>
    </row>
    <row r="6191" spans="1:16" s="2" customFormat="1" x14ac:dyDescent="0.15">
      <c r="A6191" s="3"/>
      <c r="B6191" s="3"/>
      <c r="J6191" s="3"/>
      <c r="K6191" s="5"/>
      <c r="L6191" s="8"/>
      <c r="N6191" s="5"/>
      <c r="O6191" s="10"/>
      <c r="P6191" s="8"/>
    </row>
    <row r="6192" spans="1:16" s="2" customFormat="1" x14ac:dyDescent="0.15">
      <c r="A6192" s="3"/>
      <c r="B6192" s="3"/>
      <c r="J6192" s="3"/>
      <c r="K6192" s="5"/>
      <c r="L6192" s="8"/>
      <c r="N6192" s="5"/>
      <c r="O6192" s="10"/>
      <c r="P6192" s="8"/>
    </row>
    <row r="6193" spans="1:16" s="2" customFormat="1" x14ac:dyDescent="0.15">
      <c r="A6193" s="3"/>
      <c r="B6193" s="3"/>
      <c r="J6193" s="3"/>
      <c r="K6193" s="5"/>
      <c r="L6193" s="8"/>
      <c r="N6193" s="5"/>
      <c r="O6193" s="10"/>
      <c r="P6193" s="8"/>
    </row>
    <row r="6194" spans="1:16" s="2" customFormat="1" x14ac:dyDescent="0.15">
      <c r="A6194" s="3"/>
      <c r="B6194" s="3"/>
      <c r="J6194" s="3"/>
      <c r="K6194" s="5"/>
      <c r="L6194" s="8"/>
      <c r="N6194" s="5"/>
      <c r="O6194" s="10"/>
      <c r="P6194" s="8"/>
    </row>
    <row r="6195" spans="1:16" s="2" customFormat="1" x14ac:dyDescent="0.15">
      <c r="A6195" s="3"/>
      <c r="B6195" s="3"/>
      <c r="J6195" s="3"/>
      <c r="K6195" s="5"/>
      <c r="L6195" s="8"/>
      <c r="N6195" s="5"/>
      <c r="O6195" s="10"/>
      <c r="P6195" s="8"/>
    </row>
    <row r="6196" spans="1:16" s="2" customFormat="1" x14ac:dyDescent="0.15">
      <c r="A6196" s="3"/>
      <c r="B6196" s="3"/>
      <c r="J6196" s="3"/>
      <c r="K6196" s="5"/>
      <c r="L6196" s="8"/>
      <c r="N6196" s="5"/>
      <c r="O6196" s="10"/>
      <c r="P6196" s="8"/>
    </row>
    <row r="6197" spans="1:16" s="2" customFormat="1" x14ac:dyDescent="0.15">
      <c r="A6197" s="3"/>
      <c r="B6197" s="3"/>
      <c r="J6197" s="3"/>
      <c r="K6197" s="5"/>
      <c r="L6197" s="8"/>
      <c r="N6197" s="5"/>
      <c r="O6197" s="10"/>
      <c r="P6197" s="8"/>
    </row>
    <row r="6198" spans="1:16" s="2" customFormat="1" x14ac:dyDescent="0.15">
      <c r="A6198" s="3"/>
      <c r="B6198" s="3"/>
      <c r="J6198" s="3"/>
      <c r="K6198" s="5"/>
      <c r="L6198" s="8"/>
      <c r="N6198" s="5"/>
      <c r="O6198" s="10"/>
      <c r="P6198" s="8"/>
    </row>
    <row r="6199" spans="1:16" s="2" customFormat="1" x14ac:dyDescent="0.15">
      <c r="A6199" s="3"/>
      <c r="B6199" s="3"/>
      <c r="J6199" s="3"/>
      <c r="K6199" s="5"/>
      <c r="L6199" s="8"/>
      <c r="N6199" s="5"/>
      <c r="O6199" s="10"/>
      <c r="P6199" s="8"/>
    </row>
    <row r="6200" spans="1:16" s="2" customFormat="1" x14ac:dyDescent="0.15">
      <c r="A6200" s="3"/>
      <c r="B6200" s="3"/>
      <c r="J6200" s="3"/>
      <c r="K6200" s="5"/>
      <c r="L6200" s="8"/>
      <c r="N6200" s="5"/>
      <c r="O6200" s="10"/>
      <c r="P6200" s="8"/>
    </row>
    <row r="6201" spans="1:16" s="2" customFormat="1" x14ac:dyDescent="0.15">
      <c r="A6201" s="3"/>
      <c r="B6201" s="3"/>
      <c r="J6201" s="3"/>
      <c r="K6201" s="5"/>
      <c r="L6201" s="8"/>
      <c r="N6201" s="5"/>
      <c r="O6201" s="10"/>
      <c r="P6201" s="8"/>
    </row>
    <row r="6202" spans="1:16" s="2" customFormat="1" x14ac:dyDescent="0.15">
      <c r="A6202" s="3"/>
      <c r="B6202" s="3"/>
      <c r="J6202" s="3"/>
      <c r="K6202" s="5"/>
      <c r="L6202" s="8"/>
      <c r="N6202" s="5"/>
      <c r="O6202" s="10"/>
      <c r="P6202" s="8"/>
    </row>
    <row r="6203" spans="1:16" s="2" customFormat="1" x14ac:dyDescent="0.15">
      <c r="A6203" s="3"/>
      <c r="B6203" s="3"/>
      <c r="J6203" s="3"/>
      <c r="K6203" s="5"/>
      <c r="L6203" s="8"/>
      <c r="N6203" s="5"/>
      <c r="O6203" s="10"/>
      <c r="P6203" s="8"/>
    </row>
    <row r="6204" spans="1:16" s="2" customFormat="1" x14ac:dyDescent="0.15">
      <c r="A6204" s="3"/>
      <c r="B6204" s="3"/>
      <c r="J6204" s="3"/>
      <c r="K6204" s="5"/>
      <c r="L6204" s="8"/>
      <c r="N6204" s="5"/>
      <c r="O6204" s="10"/>
      <c r="P6204" s="8"/>
    </row>
    <row r="6205" spans="1:16" s="2" customFormat="1" x14ac:dyDescent="0.15">
      <c r="A6205" s="3"/>
      <c r="B6205" s="3"/>
      <c r="J6205" s="3"/>
      <c r="K6205" s="5"/>
      <c r="L6205" s="8"/>
      <c r="N6205" s="5"/>
      <c r="O6205" s="10"/>
      <c r="P6205" s="8"/>
    </row>
    <row r="6206" spans="1:16" s="2" customFormat="1" x14ac:dyDescent="0.15">
      <c r="A6206" s="3"/>
      <c r="B6206" s="3"/>
      <c r="J6206" s="3"/>
      <c r="K6206" s="5"/>
      <c r="L6206" s="8"/>
      <c r="N6206" s="5"/>
      <c r="O6206" s="10"/>
      <c r="P6206" s="8"/>
    </row>
    <row r="6207" spans="1:16" s="2" customFormat="1" x14ac:dyDescent="0.15">
      <c r="A6207" s="3"/>
      <c r="B6207" s="3"/>
      <c r="J6207" s="3"/>
      <c r="K6207" s="5"/>
      <c r="L6207" s="8"/>
      <c r="N6207" s="5"/>
      <c r="O6207" s="10"/>
      <c r="P6207" s="8"/>
    </row>
    <row r="6208" spans="1:16" s="2" customFormat="1" x14ac:dyDescent="0.15">
      <c r="A6208" s="3"/>
      <c r="B6208" s="3"/>
      <c r="J6208" s="3"/>
      <c r="K6208" s="5"/>
      <c r="L6208" s="8"/>
      <c r="N6208" s="5"/>
      <c r="O6208" s="10"/>
      <c r="P6208" s="8"/>
    </row>
    <row r="6209" spans="1:16" s="2" customFormat="1" x14ac:dyDescent="0.15">
      <c r="A6209" s="3"/>
      <c r="B6209" s="3"/>
      <c r="J6209" s="3"/>
      <c r="K6209" s="5"/>
      <c r="L6209" s="8"/>
      <c r="N6209" s="5"/>
      <c r="O6209" s="10"/>
      <c r="P6209" s="8"/>
    </row>
    <row r="6210" spans="1:16" s="2" customFormat="1" x14ac:dyDescent="0.15">
      <c r="A6210" s="3"/>
      <c r="B6210" s="3"/>
      <c r="J6210" s="3"/>
      <c r="K6210" s="5"/>
      <c r="L6210" s="8"/>
      <c r="N6210" s="5"/>
      <c r="O6210" s="10"/>
      <c r="P6210" s="8"/>
    </row>
    <row r="6211" spans="1:16" s="2" customFormat="1" x14ac:dyDescent="0.15">
      <c r="A6211" s="3"/>
      <c r="B6211" s="3"/>
      <c r="J6211" s="3"/>
      <c r="K6211" s="5"/>
      <c r="L6211" s="8"/>
      <c r="N6211" s="5"/>
      <c r="O6211" s="10"/>
      <c r="P6211" s="8"/>
    </row>
    <row r="6212" spans="1:16" s="2" customFormat="1" x14ac:dyDescent="0.15">
      <c r="A6212" s="3"/>
      <c r="B6212" s="3"/>
      <c r="J6212" s="3"/>
      <c r="K6212" s="5"/>
      <c r="L6212" s="8"/>
      <c r="N6212" s="5"/>
      <c r="O6212" s="10"/>
      <c r="P6212" s="8"/>
    </row>
    <row r="6213" spans="1:16" s="2" customFormat="1" x14ac:dyDescent="0.15">
      <c r="A6213" s="3"/>
      <c r="B6213" s="3"/>
      <c r="J6213" s="3"/>
      <c r="K6213" s="5"/>
      <c r="L6213" s="8"/>
      <c r="N6213" s="5"/>
      <c r="O6213" s="10"/>
      <c r="P6213" s="8"/>
    </row>
    <row r="6214" spans="1:16" s="2" customFormat="1" x14ac:dyDescent="0.15">
      <c r="A6214" s="3"/>
      <c r="B6214" s="3"/>
      <c r="J6214" s="3"/>
      <c r="K6214" s="5"/>
      <c r="L6214" s="8"/>
      <c r="N6214" s="5"/>
      <c r="O6214" s="10"/>
      <c r="P6214" s="8"/>
    </row>
    <row r="6215" spans="1:16" s="2" customFormat="1" x14ac:dyDescent="0.15">
      <c r="A6215" s="3"/>
      <c r="B6215" s="3"/>
      <c r="J6215" s="3"/>
      <c r="K6215" s="5"/>
      <c r="L6215" s="8"/>
      <c r="N6215" s="5"/>
      <c r="O6215" s="10"/>
      <c r="P6215" s="8"/>
    </row>
    <row r="6216" spans="1:16" s="2" customFormat="1" x14ac:dyDescent="0.15">
      <c r="A6216" s="3"/>
      <c r="B6216" s="3"/>
      <c r="J6216" s="3"/>
      <c r="K6216" s="5"/>
      <c r="L6216" s="8"/>
      <c r="N6216" s="5"/>
      <c r="O6216" s="10"/>
      <c r="P6216" s="8"/>
    </row>
    <row r="6217" spans="1:16" s="2" customFormat="1" x14ac:dyDescent="0.15">
      <c r="A6217" s="3"/>
      <c r="B6217" s="3"/>
      <c r="J6217" s="3"/>
      <c r="K6217" s="5"/>
      <c r="L6217" s="8"/>
      <c r="N6217" s="5"/>
      <c r="O6217" s="10"/>
      <c r="P6217" s="8"/>
    </row>
    <row r="6218" spans="1:16" s="2" customFormat="1" x14ac:dyDescent="0.15">
      <c r="A6218" s="3"/>
      <c r="B6218" s="3"/>
      <c r="J6218" s="3"/>
      <c r="K6218" s="5"/>
      <c r="L6218" s="8"/>
      <c r="N6218" s="5"/>
      <c r="O6218" s="10"/>
      <c r="P6218" s="8"/>
    </row>
    <row r="6219" spans="1:16" s="2" customFormat="1" x14ac:dyDescent="0.15">
      <c r="A6219" s="3"/>
      <c r="B6219" s="3"/>
      <c r="J6219" s="3"/>
      <c r="K6219" s="5"/>
      <c r="L6219" s="8"/>
      <c r="N6219" s="5"/>
      <c r="O6219" s="10"/>
      <c r="P6219" s="8"/>
    </row>
    <row r="6220" spans="1:16" s="2" customFormat="1" x14ac:dyDescent="0.15">
      <c r="A6220" s="3"/>
      <c r="B6220" s="3"/>
      <c r="J6220" s="3"/>
      <c r="K6220" s="5"/>
      <c r="L6220" s="8"/>
      <c r="N6220" s="5"/>
      <c r="O6220" s="10"/>
      <c r="P6220" s="8"/>
    </row>
    <row r="6221" spans="1:16" s="2" customFormat="1" x14ac:dyDescent="0.15">
      <c r="A6221" s="3"/>
      <c r="B6221" s="3"/>
      <c r="J6221" s="3"/>
      <c r="K6221" s="5"/>
      <c r="L6221" s="8"/>
      <c r="N6221" s="5"/>
      <c r="O6221" s="10"/>
      <c r="P6221" s="8"/>
    </row>
    <row r="6222" spans="1:16" s="2" customFormat="1" x14ac:dyDescent="0.15">
      <c r="A6222" s="3"/>
      <c r="B6222" s="3"/>
      <c r="J6222" s="3"/>
      <c r="K6222" s="5"/>
      <c r="L6222" s="8"/>
      <c r="N6222" s="5"/>
      <c r="O6222" s="10"/>
      <c r="P6222" s="8"/>
    </row>
    <row r="6223" spans="1:16" s="2" customFormat="1" x14ac:dyDescent="0.15">
      <c r="A6223" s="3"/>
      <c r="B6223" s="3"/>
      <c r="J6223" s="3"/>
      <c r="K6223" s="5"/>
      <c r="L6223" s="8"/>
      <c r="N6223" s="5"/>
      <c r="O6223" s="10"/>
      <c r="P6223" s="8"/>
    </row>
    <row r="6224" spans="1:16" s="2" customFormat="1" x14ac:dyDescent="0.15">
      <c r="A6224" s="3"/>
      <c r="B6224" s="3"/>
      <c r="J6224" s="3"/>
      <c r="K6224" s="5"/>
      <c r="L6224" s="8"/>
      <c r="N6224" s="5"/>
      <c r="O6224" s="10"/>
      <c r="P6224" s="8"/>
    </row>
    <row r="6225" spans="1:16" s="2" customFormat="1" x14ac:dyDescent="0.15">
      <c r="A6225" s="3"/>
      <c r="B6225" s="3"/>
      <c r="J6225" s="3"/>
      <c r="K6225" s="5"/>
      <c r="L6225" s="8"/>
      <c r="N6225" s="5"/>
      <c r="O6225" s="10"/>
      <c r="P6225" s="8"/>
    </row>
    <row r="6226" spans="1:16" s="2" customFormat="1" x14ac:dyDescent="0.15">
      <c r="A6226" s="3"/>
      <c r="B6226" s="3"/>
      <c r="J6226" s="3"/>
      <c r="K6226" s="5"/>
      <c r="L6226" s="8"/>
      <c r="N6226" s="5"/>
      <c r="O6226" s="10"/>
      <c r="P6226" s="8"/>
    </row>
    <row r="6227" spans="1:16" s="2" customFormat="1" x14ac:dyDescent="0.15">
      <c r="A6227" s="3"/>
      <c r="B6227" s="3"/>
      <c r="J6227" s="3"/>
      <c r="K6227" s="5"/>
      <c r="L6227" s="8"/>
      <c r="N6227" s="5"/>
      <c r="O6227" s="10"/>
      <c r="P6227" s="8"/>
    </row>
    <row r="6228" spans="1:16" s="2" customFormat="1" x14ac:dyDescent="0.15">
      <c r="A6228" s="3"/>
      <c r="B6228" s="3"/>
      <c r="J6228" s="3"/>
      <c r="K6228" s="5"/>
      <c r="L6228" s="8"/>
      <c r="N6228" s="5"/>
      <c r="O6228" s="10"/>
      <c r="P6228" s="8"/>
    </row>
    <row r="6229" spans="1:16" s="2" customFormat="1" x14ac:dyDescent="0.15">
      <c r="A6229" s="3"/>
      <c r="B6229" s="3"/>
      <c r="J6229" s="3"/>
      <c r="K6229" s="5"/>
      <c r="L6229" s="8"/>
      <c r="N6229" s="5"/>
      <c r="O6229" s="10"/>
      <c r="P6229" s="8"/>
    </row>
    <row r="6230" spans="1:16" s="2" customFormat="1" x14ac:dyDescent="0.15">
      <c r="A6230" s="3"/>
      <c r="B6230" s="3"/>
      <c r="J6230" s="3"/>
      <c r="K6230" s="5"/>
      <c r="L6230" s="8"/>
      <c r="N6230" s="5"/>
      <c r="O6230" s="10"/>
      <c r="P6230" s="8"/>
    </row>
    <row r="6231" spans="1:16" s="2" customFormat="1" x14ac:dyDescent="0.15">
      <c r="A6231" s="3"/>
      <c r="B6231" s="3"/>
      <c r="J6231" s="3"/>
      <c r="K6231" s="5"/>
      <c r="L6231" s="8"/>
      <c r="N6231" s="5"/>
      <c r="O6231" s="10"/>
      <c r="P6231" s="8"/>
    </row>
    <row r="6232" spans="1:16" s="2" customFormat="1" x14ac:dyDescent="0.15">
      <c r="A6232" s="3"/>
      <c r="B6232" s="3"/>
      <c r="J6232" s="3"/>
      <c r="K6232" s="5"/>
      <c r="L6232" s="8"/>
      <c r="N6232" s="5"/>
      <c r="O6232" s="10"/>
      <c r="P6232" s="8"/>
    </row>
    <row r="6233" spans="1:16" s="2" customFormat="1" x14ac:dyDescent="0.15">
      <c r="A6233" s="3"/>
      <c r="B6233" s="3"/>
      <c r="J6233" s="3"/>
      <c r="K6233" s="5"/>
      <c r="L6233" s="8"/>
      <c r="N6233" s="5"/>
      <c r="O6233" s="10"/>
      <c r="P6233" s="8"/>
    </row>
    <row r="6234" spans="1:16" s="2" customFormat="1" x14ac:dyDescent="0.15">
      <c r="A6234" s="3"/>
      <c r="B6234" s="3"/>
      <c r="J6234" s="3"/>
      <c r="K6234" s="5"/>
      <c r="L6234" s="8"/>
      <c r="N6234" s="5"/>
      <c r="O6234" s="10"/>
      <c r="P6234" s="8"/>
    </row>
    <row r="6235" spans="1:16" s="2" customFormat="1" x14ac:dyDescent="0.15">
      <c r="A6235" s="3"/>
      <c r="B6235" s="3"/>
      <c r="J6235" s="3"/>
      <c r="K6235" s="5"/>
      <c r="L6235" s="8"/>
      <c r="N6235" s="5"/>
      <c r="O6235" s="10"/>
      <c r="P6235" s="8"/>
    </row>
    <row r="6236" spans="1:16" s="2" customFormat="1" x14ac:dyDescent="0.15">
      <c r="A6236" s="3"/>
      <c r="B6236" s="3"/>
      <c r="J6236" s="3"/>
      <c r="K6236" s="5"/>
      <c r="L6236" s="8"/>
      <c r="N6236" s="5"/>
      <c r="O6236" s="10"/>
      <c r="P6236" s="8"/>
    </row>
    <row r="6237" spans="1:16" s="2" customFormat="1" x14ac:dyDescent="0.15">
      <c r="A6237" s="3"/>
      <c r="B6237" s="3"/>
      <c r="J6237" s="3"/>
      <c r="K6237" s="5"/>
      <c r="L6237" s="8"/>
      <c r="N6237" s="5"/>
      <c r="O6237" s="10"/>
      <c r="P6237" s="8"/>
    </row>
    <row r="6238" spans="1:16" s="2" customFormat="1" x14ac:dyDescent="0.15">
      <c r="A6238" s="3"/>
      <c r="B6238" s="3"/>
      <c r="J6238" s="3"/>
      <c r="K6238" s="5"/>
      <c r="L6238" s="8"/>
      <c r="N6238" s="5"/>
      <c r="O6238" s="10"/>
      <c r="P6238" s="8"/>
    </row>
    <row r="6239" spans="1:16" s="2" customFormat="1" x14ac:dyDescent="0.15">
      <c r="A6239" s="3"/>
      <c r="B6239" s="3"/>
      <c r="J6239" s="3"/>
      <c r="K6239" s="5"/>
      <c r="L6239" s="8"/>
      <c r="N6239" s="5"/>
      <c r="O6239" s="10"/>
      <c r="P6239" s="8"/>
    </row>
    <row r="6240" spans="1:16" s="2" customFormat="1" x14ac:dyDescent="0.15">
      <c r="A6240" s="3"/>
      <c r="B6240" s="3"/>
      <c r="J6240" s="3"/>
      <c r="K6240" s="5"/>
      <c r="L6240" s="8"/>
      <c r="N6240" s="5"/>
      <c r="O6240" s="10"/>
      <c r="P6240" s="8"/>
    </row>
    <row r="6241" spans="1:16" s="2" customFormat="1" x14ac:dyDescent="0.15">
      <c r="A6241" s="3"/>
      <c r="B6241" s="3"/>
      <c r="J6241" s="3"/>
      <c r="K6241" s="5"/>
      <c r="L6241" s="8"/>
      <c r="N6241" s="5"/>
      <c r="O6241" s="10"/>
      <c r="P6241" s="8"/>
    </row>
    <row r="6242" spans="1:16" s="2" customFormat="1" x14ac:dyDescent="0.15">
      <c r="A6242" s="3"/>
      <c r="B6242" s="3"/>
      <c r="J6242" s="3"/>
      <c r="K6242" s="5"/>
      <c r="L6242" s="8"/>
      <c r="N6242" s="5"/>
      <c r="O6242" s="10"/>
      <c r="P6242" s="8"/>
    </row>
    <row r="6243" spans="1:16" s="2" customFormat="1" x14ac:dyDescent="0.15">
      <c r="A6243" s="3"/>
      <c r="B6243" s="3"/>
      <c r="J6243" s="3"/>
      <c r="K6243" s="5"/>
      <c r="L6243" s="8"/>
      <c r="N6243" s="5"/>
      <c r="O6243" s="10"/>
      <c r="P6243" s="8"/>
    </row>
    <row r="6244" spans="1:16" s="2" customFormat="1" x14ac:dyDescent="0.15">
      <c r="A6244" s="3"/>
      <c r="B6244" s="3"/>
      <c r="J6244" s="3"/>
      <c r="K6244" s="5"/>
      <c r="L6244" s="8"/>
      <c r="N6244" s="5"/>
      <c r="O6244" s="10"/>
      <c r="P6244" s="8"/>
    </row>
    <row r="6245" spans="1:16" s="2" customFormat="1" x14ac:dyDescent="0.15">
      <c r="A6245" s="3"/>
      <c r="B6245" s="3"/>
      <c r="J6245" s="3"/>
      <c r="K6245" s="5"/>
      <c r="L6245" s="8"/>
      <c r="N6245" s="5"/>
      <c r="O6245" s="10"/>
      <c r="P6245" s="8"/>
    </row>
    <row r="6246" spans="1:16" s="2" customFormat="1" x14ac:dyDescent="0.15">
      <c r="A6246" s="3"/>
      <c r="B6246" s="3"/>
      <c r="J6246" s="3"/>
      <c r="K6246" s="5"/>
      <c r="L6246" s="8"/>
      <c r="N6246" s="5"/>
      <c r="O6246" s="10"/>
      <c r="P6246" s="8"/>
    </row>
    <row r="6247" spans="1:16" s="2" customFormat="1" x14ac:dyDescent="0.15">
      <c r="A6247" s="3"/>
      <c r="B6247" s="3"/>
      <c r="J6247" s="3"/>
      <c r="K6247" s="5"/>
      <c r="L6247" s="8"/>
      <c r="N6247" s="5"/>
      <c r="O6247" s="10"/>
      <c r="P6247" s="8"/>
    </row>
    <row r="6248" spans="1:16" s="2" customFormat="1" x14ac:dyDescent="0.15">
      <c r="A6248" s="3"/>
      <c r="B6248" s="3"/>
      <c r="J6248" s="3"/>
      <c r="K6248" s="5"/>
      <c r="L6248" s="8"/>
      <c r="N6248" s="5"/>
      <c r="O6248" s="10"/>
      <c r="P6248" s="8"/>
    </row>
    <row r="6249" spans="1:16" s="2" customFormat="1" x14ac:dyDescent="0.15">
      <c r="A6249" s="3"/>
      <c r="B6249" s="3"/>
      <c r="J6249" s="3"/>
      <c r="K6249" s="5"/>
      <c r="L6249" s="8"/>
      <c r="N6249" s="5"/>
      <c r="O6249" s="10"/>
      <c r="P6249" s="8"/>
    </row>
    <row r="6250" spans="1:16" s="2" customFormat="1" x14ac:dyDescent="0.15">
      <c r="A6250" s="3"/>
      <c r="B6250" s="3"/>
      <c r="J6250" s="3"/>
      <c r="K6250" s="5"/>
      <c r="L6250" s="8"/>
      <c r="N6250" s="5"/>
      <c r="O6250" s="10"/>
      <c r="P6250" s="8"/>
    </row>
    <row r="6251" spans="1:16" s="2" customFormat="1" x14ac:dyDescent="0.15">
      <c r="A6251" s="3"/>
      <c r="B6251" s="3"/>
      <c r="J6251" s="3"/>
      <c r="K6251" s="5"/>
      <c r="L6251" s="8"/>
      <c r="N6251" s="5"/>
      <c r="O6251" s="10"/>
      <c r="P6251" s="8"/>
    </row>
    <row r="6252" spans="1:16" s="2" customFormat="1" x14ac:dyDescent="0.15">
      <c r="A6252" s="3"/>
      <c r="B6252" s="3"/>
      <c r="J6252" s="3"/>
      <c r="K6252" s="5"/>
      <c r="L6252" s="8"/>
      <c r="N6252" s="5"/>
      <c r="O6252" s="10"/>
      <c r="P6252" s="8"/>
    </row>
    <row r="6253" spans="1:16" s="2" customFormat="1" x14ac:dyDescent="0.15">
      <c r="A6253" s="3"/>
      <c r="B6253" s="3"/>
      <c r="J6253" s="3"/>
      <c r="K6253" s="5"/>
      <c r="L6253" s="8"/>
      <c r="N6253" s="5"/>
      <c r="O6253" s="10"/>
      <c r="P6253" s="8"/>
    </row>
    <row r="6254" spans="1:16" s="2" customFormat="1" x14ac:dyDescent="0.15">
      <c r="A6254" s="3"/>
      <c r="B6254" s="3"/>
      <c r="J6254" s="3"/>
      <c r="K6254" s="5"/>
      <c r="L6254" s="8"/>
      <c r="N6254" s="5"/>
      <c r="O6254" s="10"/>
      <c r="P6254" s="8"/>
    </row>
    <row r="6255" spans="1:16" s="2" customFormat="1" x14ac:dyDescent="0.15">
      <c r="A6255" s="3"/>
      <c r="B6255" s="3"/>
      <c r="J6255" s="3"/>
      <c r="K6255" s="5"/>
      <c r="L6255" s="8"/>
      <c r="N6255" s="5"/>
      <c r="O6255" s="10"/>
      <c r="P6255" s="8"/>
    </row>
    <row r="6256" spans="1:16" s="2" customFormat="1" x14ac:dyDescent="0.15">
      <c r="A6256" s="3"/>
      <c r="B6256" s="3"/>
      <c r="J6256" s="3"/>
      <c r="K6256" s="5"/>
      <c r="L6256" s="8"/>
      <c r="N6256" s="5"/>
      <c r="O6256" s="10"/>
      <c r="P6256" s="8"/>
    </row>
    <row r="6257" spans="1:16" s="2" customFormat="1" x14ac:dyDescent="0.15">
      <c r="A6257" s="3"/>
      <c r="B6257" s="3"/>
      <c r="J6257" s="3"/>
      <c r="K6257" s="5"/>
      <c r="L6257" s="8"/>
      <c r="N6257" s="5"/>
      <c r="O6257" s="10"/>
      <c r="P6257" s="8"/>
    </row>
    <row r="6258" spans="1:16" s="2" customFormat="1" x14ac:dyDescent="0.15">
      <c r="A6258" s="3"/>
      <c r="B6258" s="3"/>
      <c r="J6258" s="3"/>
      <c r="K6258" s="5"/>
      <c r="L6258" s="8"/>
      <c r="N6258" s="5"/>
      <c r="O6258" s="10"/>
      <c r="P6258" s="8"/>
    </row>
    <row r="6259" spans="1:16" s="2" customFormat="1" x14ac:dyDescent="0.15">
      <c r="A6259" s="3"/>
      <c r="B6259" s="3"/>
      <c r="J6259" s="3"/>
      <c r="K6259" s="5"/>
      <c r="L6259" s="8"/>
      <c r="N6259" s="5"/>
      <c r="O6259" s="10"/>
      <c r="P6259" s="8"/>
    </row>
    <row r="6260" spans="1:16" s="2" customFormat="1" x14ac:dyDescent="0.15">
      <c r="A6260" s="3"/>
      <c r="B6260" s="3"/>
      <c r="J6260" s="3"/>
      <c r="K6260" s="5"/>
      <c r="L6260" s="8"/>
      <c r="N6260" s="5"/>
      <c r="O6260" s="10"/>
      <c r="P6260" s="8"/>
    </row>
    <row r="6261" spans="1:16" s="2" customFormat="1" x14ac:dyDescent="0.15">
      <c r="A6261" s="3"/>
      <c r="B6261" s="3"/>
      <c r="J6261" s="3"/>
      <c r="K6261" s="5"/>
      <c r="L6261" s="8"/>
      <c r="N6261" s="5"/>
      <c r="O6261" s="10"/>
      <c r="P6261" s="8"/>
    </row>
    <row r="6262" spans="1:16" s="2" customFormat="1" x14ac:dyDescent="0.15">
      <c r="A6262" s="3"/>
      <c r="B6262" s="3"/>
      <c r="J6262" s="3"/>
      <c r="K6262" s="5"/>
      <c r="L6262" s="8"/>
      <c r="N6262" s="5"/>
      <c r="O6262" s="10"/>
      <c r="P6262" s="8"/>
    </row>
    <row r="6263" spans="1:16" s="2" customFormat="1" x14ac:dyDescent="0.15">
      <c r="A6263" s="3"/>
      <c r="B6263" s="3"/>
      <c r="J6263" s="3"/>
      <c r="K6263" s="5"/>
      <c r="L6263" s="8"/>
      <c r="N6263" s="5"/>
      <c r="O6263" s="10"/>
      <c r="P6263" s="8"/>
    </row>
    <row r="6264" spans="1:16" s="2" customFormat="1" x14ac:dyDescent="0.15">
      <c r="A6264" s="3"/>
      <c r="B6264" s="3"/>
      <c r="J6264" s="3"/>
      <c r="K6264" s="5"/>
      <c r="L6264" s="8"/>
      <c r="N6264" s="5"/>
      <c r="O6264" s="10"/>
      <c r="P6264" s="8"/>
    </row>
    <row r="6265" spans="1:16" s="2" customFormat="1" x14ac:dyDescent="0.15">
      <c r="A6265" s="3"/>
      <c r="B6265" s="3"/>
      <c r="J6265" s="3"/>
      <c r="K6265" s="5"/>
      <c r="L6265" s="8"/>
      <c r="N6265" s="5"/>
      <c r="O6265" s="10"/>
      <c r="P6265" s="8"/>
    </row>
    <row r="6266" spans="1:16" s="2" customFormat="1" x14ac:dyDescent="0.15">
      <c r="A6266" s="3"/>
      <c r="B6266" s="3"/>
      <c r="J6266" s="3"/>
      <c r="K6266" s="5"/>
      <c r="L6266" s="8"/>
      <c r="N6266" s="5"/>
      <c r="O6266" s="10"/>
      <c r="P6266" s="8"/>
    </row>
    <row r="6267" spans="1:16" s="2" customFormat="1" x14ac:dyDescent="0.15">
      <c r="A6267" s="3"/>
      <c r="B6267" s="3"/>
      <c r="J6267" s="3"/>
      <c r="K6267" s="5"/>
      <c r="L6267" s="8"/>
      <c r="N6267" s="5"/>
      <c r="O6267" s="10"/>
      <c r="P6267" s="8"/>
    </row>
    <row r="6268" spans="1:16" s="2" customFormat="1" x14ac:dyDescent="0.15">
      <c r="A6268" s="3"/>
      <c r="B6268" s="3"/>
      <c r="J6268" s="3"/>
      <c r="K6268" s="5"/>
      <c r="L6268" s="8"/>
      <c r="N6268" s="5"/>
      <c r="O6268" s="10"/>
      <c r="P6268" s="8"/>
    </row>
    <row r="6269" spans="1:16" s="2" customFormat="1" x14ac:dyDescent="0.15">
      <c r="A6269" s="3"/>
      <c r="B6269" s="3"/>
      <c r="J6269" s="3"/>
      <c r="K6269" s="5"/>
      <c r="L6269" s="8"/>
      <c r="N6269" s="5"/>
      <c r="O6269" s="10"/>
      <c r="P6269" s="8"/>
    </row>
    <row r="6270" spans="1:16" s="2" customFormat="1" x14ac:dyDescent="0.15">
      <c r="A6270" s="3"/>
      <c r="B6270" s="3"/>
      <c r="J6270" s="3"/>
      <c r="K6270" s="5"/>
      <c r="L6270" s="8"/>
      <c r="N6270" s="5"/>
      <c r="O6270" s="10"/>
      <c r="P6270" s="8"/>
    </row>
    <row r="6271" spans="1:16" s="2" customFormat="1" x14ac:dyDescent="0.15">
      <c r="A6271" s="3"/>
      <c r="B6271" s="3"/>
      <c r="J6271" s="3"/>
      <c r="K6271" s="5"/>
      <c r="L6271" s="8"/>
      <c r="N6271" s="5"/>
      <c r="O6271" s="10"/>
      <c r="P6271" s="8"/>
    </row>
    <row r="6272" spans="1:16" s="2" customFormat="1" x14ac:dyDescent="0.15">
      <c r="A6272" s="3"/>
      <c r="B6272" s="3"/>
      <c r="J6272" s="3"/>
      <c r="K6272" s="5"/>
      <c r="L6272" s="8"/>
      <c r="N6272" s="5"/>
      <c r="O6272" s="10"/>
      <c r="P6272" s="8"/>
    </row>
    <row r="6273" spans="1:16" s="2" customFormat="1" x14ac:dyDescent="0.15">
      <c r="A6273" s="3"/>
      <c r="B6273" s="3"/>
      <c r="J6273" s="3"/>
      <c r="K6273" s="5"/>
      <c r="L6273" s="8"/>
      <c r="N6273" s="5"/>
      <c r="O6273" s="10"/>
      <c r="P6273" s="8"/>
    </row>
    <row r="6274" spans="1:16" s="2" customFormat="1" x14ac:dyDescent="0.15">
      <c r="A6274" s="3"/>
      <c r="B6274" s="3"/>
      <c r="J6274" s="3"/>
      <c r="K6274" s="5"/>
      <c r="L6274" s="8"/>
      <c r="N6274" s="5"/>
      <c r="O6274" s="10"/>
      <c r="P6274" s="8"/>
    </row>
    <row r="6275" spans="1:16" s="2" customFormat="1" x14ac:dyDescent="0.15">
      <c r="A6275" s="3"/>
      <c r="B6275" s="3"/>
      <c r="J6275" s="3"/>
      <c r="K6275" s="5"/>
      <c r="L6275" s="8"/>
      <c r="N6275" s="5"/>
      <c r="O6275" s="10"/>
      <c r="P6275" s="8"/>
    </row>
    <row r="6276" spans="1:16" s="2" customFormat="1" x14ac:dyDescent="0.15">
      <c r="A6276" s="3"/>
      <c r="B6276" s="3"/>
      <c r="J6276" s="3"/>
      <c r="K6276" s="5"/>
      <c r="L6276" s="8"/>
      <c r="N6276" s="5"/>
      <c r="O6276" s="10"/>
      <c r="P6276" s="8"/>
    </row>
    <row r="6277" spans="1:16" s="2" customFormat="1" x14ac:dyDescent="0.15">
      <c r="A6277" s="3"/>
      <c r="B6277" s="3"/>
      <c r="J6277" s="3"/>
      <c r="K6277" s="5"/>
      <c r="L6277" s="8"/>
      <c r="N6277" s="5"/>
      <c r="O6277" s="10"/>
      <c r="P6277" s="8"/>
    </row>
    <row r="6278" spans="1:16" s="2" customFormat="1" x14ac:dyDescent="0.15">
      <c r="A6278" s="3"/>
      <c r="B6278" s="3"/>
      <c r="J6278" s="3"/>
      <c r="K6278" s="5"/>
      <c r="L6278" s="8"/>
      <c r="N6278" s="5"/>
      <c r="O6278" s="10"/>
      <c r="P6278" s="8"/>
    </row>
    <row r="6279" spans="1:16" s="2" customFormat="1" x14ac:dyDescent="0.15">
      <c r="A6279" s="3"/>
      <c r="B6279" s="3"/>
      <c r="J6279" s="3"/>
      <c r="K6279" s="5"/>
      <c r="L6279" s="8"/>
      <c r="N6279" s="5"/>
      <c r="O6279" s="10"/>
      <c r="P6279" s="8"/>
    </row>
    <row r="6280" spans="1:16" s="2" customFormat="1" x14ac:dyDescent="0.15">
      <c r="A6280" s="3"/>
      <c r="B6280" s="3"/>
      <c r="J6280" s="3"/>
      <c r="K6280" s="5"/>
      <c r="L6280" s="8"/>
      <c r="N6280" s="5"/>
      <c r="O6280" s="10"/>
      <c r="P6280" s="8"/>
    </row>
    <row r="6281" spans="1:16" s="2" customFormat="1" x14ac:dyDescent="0.15">
      <c r="A6281" s="3"/>
      <c r="B6281" s="3"/>
      <c r="J6281" s="3"/>
      <c r="K6281" s="5"/>
      <c r="L6281" s="8"/>
      <c r="N6281" s="5"/>
      <c r="O6281" s="10"/>
      <c r="P6281" s="8"/>
    </row>
    <row r="6282" spans="1:16" s="2" customFormat="1" x14ac:dyDescent="0.15">
      <c r="A6282" s="3"/>
      <c r="B6282" s="3"/>
      <c r="J6282" s="3"/>
      <c r="K6282" s="5"/>
      <c r="L6282" s="8"/>
      <c r="N6282" s="5"/>
      <c r="O6282" s="10"/>
      <c r="P6282" s="8"/>
    </row>
    <row r="6283" spans="1:16" s="2" customFormat="1" x14ac:dyDescent="0.15">
      <c r="A6283" s="3"/>
      <c r="B6283" s="3"/>
      <c r="J6283" s="3"/>
      <c r="K6283" s="5"/>
      <c r="L6283" s="8"/>
      <c r="N6283" s="5"/>
      <c r="O6283" s="10"/>
      <c r="P6283" s="8"/>
    </row>
    <row r="6284" spans="1:16" s="2" customFormat="1" x14ac:dyDescent="0.15">
      <c r="A6284" s="3"/>
      <c r="B6284" s="3"/>
      <c r="J6284" s="3"/>
      <c r="K6284" s="5"/>
      <c r="L6284" s="8"/>
      <c r="N6284" s="5"/>
      <c r="O6284" s="10"/>
      <c r="P6284" s="8"/>
    </row>
    <row r="6285" spans="1:16" s="2" customFormat="1" x14ac:dyDescent="0.15">
      <c r="A6285" s="3"/>
      <c r="B6285" s="3"/>
      <c r="J6285" s="3"/>
      <c r="K6285" s="5"/>
      <c r="L6285" s="8"/>
      <c r="N6285" s="5"/>
      <c r="O6285" s="10"/>
      <c r="P6285" s="8"/>
    </row>
    <row r="6286" spans="1:16" s="2" customFormat="1" x14ac:dyDescent="0.15">
      <c r="A6286" s="3"/>
      <c r="B6286" s="3"/>
      <c r="J6286" s="3"/>
      <c r="K6286" s="5"/>
      <c r="L6286" s="8"/>
      <c r="N6286" s="5"/>
      <c r="O6286" s="10"/>
      <c r="P6286" s="8"/>
    </row>
    <row r="6287" spans="1:16" s="2" customFormat="1" x14ac:dyDescent="0.15">
      <c r="A6287" s="3"/>
      <c r="B6287" s="3"/>
      <c r="J6287" s="3"/>
      <c r="K6287" s="5"/>
      <c r="L6287" s="8"/>
      <c r="N6287" s="5"/>
      <c r="O6287" s="10"/>
      <c r="P6287" s="8"/>
    </row>
    <row r="6288" spans="1:16" s="2" customFormat="1" x14ac:dyDescent="0.15">
      <c r="A6288" s="3"/>
      <c r="B6288" s="3"/>
      <c r="J6288" s="3"/>
      <c r="K6288" s="5"/>
      <c r="L6288" s="8"/>
      <c r="N6288" s="5"/>
      <c r="O6288" s="10"/>
      <c r="P6288" s="8"/>
    </row>
    <row r="6289" spans="1:16" s="2" customFormat="1" x14ac:dyDescent="0.15">
      <c r="A6289" s="3"/>
      <c r="B6289" s="3"/>
      <c r="J6289" s="3"/>
      <c r="K6289" s="5"/>
      <c r="L6289" s="8"/>
      <c r="N6289" s="5"/>
      <c r="O6289" s="10"/>
      <c r="P6289" s="8"/>
    </row>
    <row r="6290" spans="1:16" s="2" customFormat="1" x14ac:dyDescent="0.15">
      <c r="A6290" s="3"/>
      <c r="B6290" s="3"/>
      <c r="J6290" s="3"/>
      <c r="K6290" s="5"/>
      <c r="L6290" s="8"/>
      <c r="N6290" s="5"/>
      <c r="O6290" s="10"/>
      <c r="P6290" s="8"/>
    </row>
    <row r="6291" spans="1:16" s="2" customFormat="1" x14ac:dyDescent="0.15">
      <c r="A6291" s="3"/>
      <c r="B6291" s="3"/>
      <c r="J6291" s="3"/>
      <c r="K6291" s="5"/>
      <c r="L6291" s="8"/>
      <c r="N6291" s="5"/>
      <c r="O6291" s="10"/>
      <c r="P6291" s="8"/>
    </row>
    <row r="6292" spans="1:16" s="2" customFormat="1" x14ac:dyDescent="0.15">
      <c r="A6292" s="3"/>
      <c r="B6292" s="3"/>
      <c r="J6292" s="3"/>
      <c r="K6292" s="5"/>
      <c r="L6292" s="8"/>
      <c r="N6292" s="5"/>
      <c r="O6292" s="10"/>
      <c r="P6292" s="8"/>
    </row>
    <row r="6293" spans="1:16" s="2" customFormat="1" x14ac:dyDescent="0.15">
      <c r="A6293" s="3"/>
      <c r="B6293" s="3"/>
      <c r="J6293" s="3"/>
      <c r="K6293" s="5"/>
      <c r="L6293" s="8"/>
      <c r="N6293" s="5"/>
      <c r="O6293" s="10"/>
      <c r="P6293" s="8"/>
    </row>
    <row r="6294" spans="1:16" s="2" customFormat="1" x14ac:dyDescent="0.15">
      <c r="A6294" s="3"/>
      <c r="B6294" s="3"/>
      <c r="J6294" s="3"/>
      <c r="K6294" s="5"/>
      <c r="L6294" s="8"/>
      <c r="N6294" s="5"/>
      <c r="O6294" s="10"/>
      <c r="P6294" s="8"/>
    </row>
    <row r="6295" spans="1:16" s="2" customFormat="1" x14ac:dyDescent="0.15">
      <c r="A6295" s="3"/>
      <c r="B6295" s="3"/>
      <c r="J6295" s="3"/>
      <c r="K6295" s="5"/>
      <c r="L6295" s="8"/>
      <c r="N6295" s="5"/>
      <c r="O6295" s="10"/>
      <c r="P6295" s="8"/>
    </row>
    <row r="6296" spans="1:16" s="2" customFormat="1" x14ac:dyDescent="0.15">
      <c r="A6296" s="3"/>
      <c r="B6296" s="3"/>
      <c r="J6296" s="3"/>
      <c r="K6296" s="5"/>
      <c r="L6296" s="8"/>
      <c r="N6296" s="5"/>
      <c r="O6296" s="10"/>
      <c r="P6296" s="8"/>
    </row>
    <row r="6297" spans="1:16" s="2" customFormat="1" x14ac:dyDescent="0.15">
      <c r="A6297" s="3"/>
      <c r="B6297" s="3"/>
      <c r="J6297" s="3"/>
      <c r="K6297" s="5"/>
      <c r="L6297" s="8"/>
      <c r="N6297" s="5"/>
      <c r="O6297" s="10"/>
      <c r="P6297" s="8"/>
    </row>
    <row r="6298" spans="1:16" s="2" customFormat="1" x14ac:dyDescent="0.15">
      <c r="A6298" s="3"/>
      <c r="B6298" s="3"/>
      <c r="J6298" s="3"/>
      <c r="K6298" s="5"/>
      <c r="L6298" s="8"/>
      <c r="N6298" s="5"/>
      <c r="O6298" s="10"/>
      <c r="P6298" s="8"/>
    </row>
    <row r="6299" spans="1:16" s="2" customFormat="1" x14ac:dyDescent="0.15">
      <c r="A6299" s="3"/>
      <c r="B6299" s="3"/>
      <c r="J6299" s="3"/>
      <c r="K6299" s="5"/>
      <c r="L6299" s="8"/>
      <c r="N6299" s="5"/>
      <c r="O6299" s="10"/>
      <c r="P6299" s="8"/>
    </row>
    <row r="6300" spans="1:16" s="2" customFormat="1" x14ac:dyDescent="0.15">
      <c r="A6300" s="3"/>
      <c r="B6300" s="3"/>
      <c r="J6300" s="3"/>
      <c r="K6300" s="5"/>
      <c r="L6300" s="8"/>
      <c r="N6300" s="5"/>
      <c r="O6300" s="10"/>
      <c r="P6300" s="8"/>
    </row>
    <row r="6301" spans="1:16" s="2" customFormat="1" x14ac:dyDescent="0.15">
      <c r="A6301" s="3"/>
      <c r="B6301" s="3"/>
      <c r="J6301" s="3"/>
      <c r="K6301" s="5"/>
      <c r="L6301" s="8"/>
      <c r="N6301" s="5"/>
      <c r="O6301" s="10"/>
      <c r="P6301" s="8"/>
    </row>
    <row r="6302" spans="1:16" s="2" customFormat="1" x14ac:dyDescent="0.15">
      <c r="A6302" s="3"/>
      <c r="B6302" s="3"/>
      <c r="J6302" s="3"/>
      <c r="K6302" s="5"/>
      <c r="L6302" s="8"/>
      <c r="N6302" s="5"/>
      <c r="O6302" s="10"/>
      <c r="P6302" s="8"/>
    </row>
    <row r="6303" spans="1:16" s="2" customFormat="1" x14ac:dyDescent="0.15">
      <c r="A6303" s="3"/>
      <c r="B6303" s="3"/>
      <c r="J6303" s="3"/>
      <c r="K6303" s="5"/>
      <c r="L6303" s="8"/>
      <c r="N6303" s="5"/>
      <c r="O6303" s="10"/>
      <c r="P6303" s="8"/>
    </row>
    <row r="6304" spans="1:16" s="2" customFormat="1" x14ac:dyDescent="0.15">
      <c r="A6304" s="3"/>
      <c r="B6304" s="3"/>
      <c r="J6304" s="3"/>
      <c r="K6304" s="5"/>
      <c r="L6304" s="8"/>
      <c r="N6304" s="5"/>
      <c r="O6304" s="10"/>
      <c r="P6304" s="8"/>
    </row>
    <row r="6305" spans="1:16" s="2" customFormat="1" x14ac:dyDescent="0.15">
      <c r="A6305" s="3"/>
      <c r="B6305" s="3"/>
      <c r="J6305" s="3"/>
      <c r="K6305" s="5"/>
      <c r="L6305" s="8"/>
      <c r="N6305" s="5"/>
      <c r="O6305" s="10"/>
      <c r="P6305" s="8"/>
    </row>
    <row r="6306" spans="1:16" s="2" customFormat="1" x14ac:dyDescent="0.15">
      <c r="A6306" s="3"/>
      <c r="B6306" s="3"/>
      <c r="J6306" s="3"/>
      <c r="K6306" s="5"/>
      <c r="L6306" s="8"/>
      <c r="N6306" s="5"/>
      <c r="O6306" s="10"/>
      <c r="P6306" s="8"/>
    </row>
    <row r="6307" spans="1:16" s="2" customFormat="1" x14ac:dyDescent="0.15">
      <c r="A6307" s="3"/>
      <c r="B6307" s="3"/>
      <c r="J6307" s="3"/>
      <c r="K6307" s="5"/>
      <c r="L6307" s="8"/>
      <c r="N6307" s="5"/>
      <c r="O6307" s="10"/>
      <c r="P6307" s="8"/>
    </row>
    <row r="6308" spans="1:16" s="2" customFormat="1" x14ac:dyDescent="0.15">
      <c r="A6308" s="3"/>
      <c r="B6308" s="3"/>
      <c r="J6308" s="3"/>
      <c r="K6308" s="5"/>
      <c r="L6308" s="8"/>
      <c r="N6308" s="5"/>
      <c r="O6308" s="10"/>
      <c r="P6308" s="8"/>
    </row>
    <row r="6309" spans="1:16" s="2" customFormat="1" x14ac:dyDescent="0.15">
      <c r="A6309" s="3"/>
      <c r="B6309" s="3"/>
      <c r="J6309" s="3"/>
      <c r="K6309" s="5"/>
      <c r="L6309" s="8"/>
      <c r="N6309" s="5"/>
      <c r="O6309" s="10"/>
      <c r="P6309" s="8"/>
    </row>
    <row r="6310" spans="1:16" s="2" customFormat="1" x14ac:dyDescent="0.15">
      <c r="A6310" s="3"/>
      <c r="B6310" s="3"/>
      <c r="J6310" s="3"/>
      <c r="K6310" s="5"/>
      <c r="L6310" s="8"/>
      <c r="N6310" s="5"/>
      <c r="O6310" s="10"/>
      <c r="P6310" s="8"/>
    </row>
    <row r="6311" spans="1:16" s="2" customFormat="1" x14ac:dyDescent="0.15">
      <c r="A6311" s="3"/>
      <c r="B6311" s="3"/>
      <c r="J6311" s="3"/>
      <c r="K6311" s="5"/>
      <c r="L6311" s="8"/>
      <c r="N6311" s="5"/>
      <c r="O6311" s="10"/>
      <c r="P6311" s="8"/>
    </row>
    <row r="6312" spans="1:16" s="2" customFormat="1" x14ac:dyDescent="0.15">
      <c r="A6312" s="3"/>
      <c r="B6312" s="3"/>
      <c r="J6312" s="3"/>
      <c r="K6312" s="5"/>
      <c r="L6312" s="8"/>
      <c r="N6312" s="5"/>
      <c r="O6312" s="10"/>
      <c r="P6312" s="8"/>
    </row>
    <row r="6313" spans="1:16" s="2" customFormat="1" x14ac:dyDescent="0.15">
      <c r="A6313" s="3"/>
      <c r="B6313" s="3"/>
      <c r="J6313" s="3"/>
      <c r="K6313" s="5"/>
      <c r="L6313" s="8"/>
      <c r="N6313" s="5"/>
      <c r="O6313" s="10"/>
      <c r="P6313" s="8"/>
    </row>
    <row r="6314" spans="1:16" s="2" customFormat="1" x14ac:dyDescent="0.15">
      <c r="A6314" s="3"/>
      <c r="B6314" s="3"/>
      <c r="J6314" s="3"/>
      <c r="K6314" s="5"/>
      <c r="L6314" s="8"/>
      <c r="N6314" s="5"/>
      <c r="O6314" s="10"/>
      <c r="P6314" s="8"/>
    </row>
    <row r="6315" spans="1:16" s="2" customFormat="1" x14ac:dyDescent="0.15">
      <c r="A6315" s="3"/>
      <c r="B6315" s="3"/>
      <c r="J6315" s="3"/>
      <c r="K6315" s="5"/>
      <c r="L6315" s="8"/>
      <c r="N6315" s="5"/>
      <c r="O6315" s="10"/>
      <c r="P6315" s="8"/>
    </row>
    <row r="6316" spans="1:16" s="2" customFormat="1" x14ac:dyDescent="0.15">
      <c r="A6316" s="3"/>
      <c r="B6316" s="3"/>
      <c r="J6316" s="3"/>
      <c r="K6316" s="5"/>
      <c r="L6316" s="8"/>
      <c r="N6316" s="5"/>
      <c r="O6316" s="10"/>
      <c r="P6316" s="8"/>
    </row>
    <row r="6317" spans="1:16" s="2" customFormat="1" x14ac:dyDescent="0.15">
      <c r="A6317" s="3"/>
      <c r="B6317" s="3"/>
      <c r="J6317" s="3"/>
      <c r="K6317" s="5"/>
      <c r="L6317" s="8"/>
      <c r="N6317" s="5"/>
      <c r="O6317" s="10"/>
      <c r="P6317" s="8"/>
    </row>
    <row r="6318" spans="1:16" s="2" customFormat="1" x14ac:dyDescent="0.15">
      <c r="A6318" s="3"/>
      <c r="B6318" s="3"/>
      <c r="J6318" s="3"/>
      <c r="K6318" s="5"/>
      <c r="L6318" s="8"/>
      <c r="N6318" s="5"/>
      <c r="O6318" s="10"/>
      <c r="P6318" s="8"/>
    </row>
    <row r="6319" spans="1:16" s="2" customFormat="1" x14ac:dyDescent="0.15">
      <c r="A6319" s="3"/>
      <c r="B6319" s="3"/>
      <c r="J6319" s="3"/>
      <c r="K6319" s="5"/>
      <c r="L6319" s="8"/>
      <c r="N6319" s="5"/>
      <c r="O6319" s="10"/>
      <c r="P6319" s="8"/>
    </row>
    <row r="6320" spans="1:16" s="2" customFormat="1" x14ac:dyDescent="0.15">
      <c r="A6320" s="3"/>
      <c r="B6320" s="3"/>
      <c r="J6320" s="3"/>
      <c r="K6320" s="5"/>
      <c r="L6320" s="8"/>
      <c r="N6320" s="5"/>
      <c r="O6320" s="10"/>
      <c r="P6320" s="8"/>
    </row>
    <row r="6321" spans="1:16" s="2" customFormat="1" x14ac:dyDescent="0.15">
      <c r="A6321" s="3"/>
      <c r="B6321" s="3"/>
      <c r="J6321" s="3"/>
      <c r="K6321" s="5"/>
      <c r="L6321" s="8"/>
      <c r="N6321" s="5"/>
      <c r="O6321" s="10"/>
      <c r="P6321" s="8"/>
    </row>
    <row r="6322" spans="1:16" s="2" customFormat="1" x14ac:dyDescent="0.15">
      <c r="A6322" s="3"/>
      <c r="B6322" s="3"/>
      <c r="J6322" s="3"/>
      <c r="K6322" s="5"/>
      <c r="L6322" s="8"/>
      <c r="N6322" s="5"/>
      <c r="O6322" s="10"/>
      <c r="P6322" s="8"/>
    </row>
    <row r="6323" spans="1:16" s="2" customFormat="1" x14ac:dyDescent="0.15">
      <c r="A6323" s="3"/>
      <c r="B6323" s="3"/>
      <c r="J6323" s="3"/>
      <c r="K6323" s="5"/>
      <c r="L6323" s="8"/>
      <c r="N6323" s="5"/>
      <c r="O6323" s="10"/>
      <c r="P6323" s="8"/>
    </row>
    <row r="6324" spans="1:16" s="2" customFormat="1" x14ac:dyDescent="0.15">
      <c r="A6324" s="3"/>
      <c r="B6324" s="3"/>
      <c r="J6324" s="3"/>
      <c r="K6324" s="5"/>
      <c r="L6324" s="8"/>
      <c r="N6324" s="5"/>
      <c r="O6324" s="10"/>
      <c r="P6324" s="8"/>
    </row>
    <row r="6325" spans="1:16" s="2" customFormat="1" x14ac:dyDescent="0.15">
      <c r="A6325" s="3"/>
      <c r="B6325" s="3"/>
      <c r="J6325" s="3"/>
      <c r="K6325" s="5"/>
      <c r="L6325" s="8"/>
      <c r="N6325" s="5"/>
      <c r="O6325" s="10"/>
      <c r="P6325" s="8"/>
    </row>
    <row r="6326" spans="1:16" s="2" customFormat="1" x14ac:dyDescent="0.15">
      <c r="A6326" s="3"/>
      <c r="B6326" s="3"/>
      <c r="J6326" s="3"/>
      <c r="K6326" s="5"/>
      <c r="L6326" s="8"/>
      <c r="N6326" s="5"/>
      <c r="O6326" s="10"/>
      <c r="P6326" s="8"/>
    </row>
    <row r="6327" spans="1:16" s="2" customFormat="1" x14ac:dyDescent="0.15">
      <c r="A6327" s="3"/>
      <c r="B6327" s="3"/>
      <c r="J6327" s="3"/>
      <c r="K6327" s="5"/>
      <c r="L6327" s="8"/>
      <c r="N6327" s="5"/>
      <c r="O6327" s="10"/>
      <c r="P6327" s="8"/>
    </row>
    <row r="6328" spans="1:16" s="2" customFormat="1" x14ac:dyDescent="0.15">
      <c r="A6328" s="3"/>
      <c r="B6328" s="3"/>
      <c r="J6328" s="3"/>
      <c r="K6328" s="5"/>
      <c r="L6328" s="8"/>
      <c r="N6328" s="5"/>
      <c r="O6328" s="10"/>
      <c r="P6328" s="8"/>
    </row>
    <row r="6329" spans="1:16" s="2" customFormat="1" x14ac:dyDescent="0.15">
      <c r="A6329" s="3"/>
      <c r="B6329" s="3"/>
      <c r="J6329" s="3"/>
      <c r="K6329" s="5"/>
      <c r="L6329" s="8"/>
      <c r="N6329" s="5"/>
      <c r="O6329" s="10"/>
      <c r="P6329" s="8"/>
    </row>
    <row r="6330" spans="1:16" s="2" customFormat="1" x14ac:dyDescent="0.15">
      <c r="A6330" s="3"/>
      <c r="B6330" s="3"/>
      <c r="J6330" s="3"/>
      <c r="K6330" s="5"/>
      <c r="L6330" s="8"/>
      <c r="N6330" s="5"/>
      <c r="O6330" s="10"/>
      <c r="P6330" s="8"/>
    </row>
    <row r="6331" spans="1:16" s="2" customFormat="1" x14ac:dyDescent="0.15">
      <c r="A6331" s="3"/>
      <c r="B6331" s="3"/>
      <c r="J6331" s="3"/>
      <c r="K6331" s="5"/>
      <c r="L6331" s="8"/>
      <c r="N6331" s="5"/>
      <c r="O6331" s="10"/>
      <c r="P6331" s="8"/>
    </row>
    <row r="6332" spans="1:16" s="2" customFormat="1" x14ac:dyDescent="0.15">
      <c r="A6332" s="3"/>
      <c r="B6332" s="3"/>
      <c r="J6332" s="3"/>
      <c r="K6332" s="5"/>
      <c r="L6332" s="8"/>
      <c r="N6332" s="5"/>
      <c r="O6332" s="10"/>
      <c r="P6332" s="8"/>
    </row>
    <row r="6333" spans="1:16" s="2" customFormat="1" x14ac:dyDescent="0.15">
      <c r="A6333" s="3"/>
      <c r="B6333" s="3"/>
      <c r="J6333" s="3"/>
      <c r="K6333" s="5"/>
      <c r="L6333" s="8"/>
      <c r="N6333" s="5"/>
      <c r="O6333" s="10"/>
      <c r="P6333" s="8"/>
    </row>
    <row r="6334" spans="1:16" s="2" customFormat="1" x14ac:dyDescent="0.15">
      <c r="A6334" s="3"/>
      <c r="B6334" s="3"/>
      <c r="J6334" s="3"/>
      <c r="K6334" s="5"/>
      <c r="L6334" s="8"/>
      <c r="N6334" s="5"/>
      <c r="O6334" s="10"/>
      <c r="P6334" s="8"/>
    </row>
    <row r="6335" spans="1:16" s="2" customFormat="1" x14ac:dyDescent="0.15">
      <c r="A6335" s="3"/>
      <c r="B6335" s="3"/>
      <c r="J6335" s="3"/>
      <c r="K6335" s="5"/>
      <c r="L6335" s="8"/>
      <c r="N6335" s="5"/>
      <c r="O6335" s="10"/>
      <c r="P6335" s="8"/>
    </row>
    <row r="6336" spans="1:16" s="2" customFormat="1" x14ac:dyDescent="0.15">
      <c r="A6336" s="3"/>
      <c r="B6336" s="3"/>
      <c r="J6336" s="3"/>
      <c r="K6336" s="5"/>
      <c r="L6336" s="8"/>
      <c r="N6336" s="5"/>
      <c r="O6336" s="10"/>
      <c r="P6336" s="8"/>
    </row>
    <row r="6337" spans="1:16" s="2" customFormat="1" x14ac:dyDescent="0.15">
      <c r="A6337" s="3"/>
      <c r="B6337" s="3"/>
      <c r="J6337" s="3"/>
      <c r="K6337" s="5"/>
      <c r="L6337" s="8"/>
      <c r="N6337" s="5"/>
      <c r="O6337" s="10"/>
      <c r="P6337" s="8"/>
    </row>
    <row r="6338" spans="1:16" s="2" customFormat="1" x14ac:dyDescent="0.15">
      <c r="A6338" s="3"/>
      <c r="B6338" s="3"/>
      <c r="J6338" s="3"/>
      <c r="K6338" s="5"/>
      <c r="L6338" s="8"/>
      <c r="N6338" s="5"/>
      <c r="O6338" s="10"/>
      <c r="P6338" s="8"/>
    </row>
    <row r="6339" spans="1:16" s="2" customFormat="1" x14ac:dyDescent="0.15">
      <c r="A6339" s="3"/>
      <c r="B6339" s="3"/>
      <c r="J6339" s="3"/>
      <c r="K6339" s="5"/>
      <c r="L6339" s="8"/>
      <c r="N6339" s="5"/>
      <c r="O6339" s="10"/>
      <c r="P6339" s="8"/>
    </row>
    <row r="6340" spans="1:16" s="2" customFormat="1" x14ac:dyDescent="0.15">
      <c r="A6340" s="3"/>
      <c r="B6340" s="3"/>
      <c r="J6340" s="3"/>
      <c r="K6340" s="5"/>
      <c r="L6340" s="8"/>
      <c r="N6340" s="5"/>
      <c r="O6340" s="10"/>
      <c r="P6340" s="8"/>
    </row>
    <row r="6341" spans="1:16" s="2" customFormat="1" x14ac:dyDescent="0.15">
      <c r="A6341" s="3"/>
      <c r="B6341" s="3"/>
      <c r="J6341" s="3"/>
      <c r="K6341" s="5"/>
      <c r="L6341" s="8"/>
      <c r="N6341" s="5"/>
      <c r="O6341" s="10"/>
      <c r="P6341" s="8"/>
    </row>
    <row r="6342" spans="1:16" s="2" customFormat="1" x14ac:dyDescent="0.15">
      <c r="A6342" s="3"/>
      <c r="B6342" s="3"/>
      <c r="J6342" s="3"/>
      <c r="K6342" s="5"/>
      <c r="L6342" s="8"/>
      <c r="N6342" s="5"/>
      <c r="O6342" s="10"/>
      <c r="P6342" s="8"/>
    </row>
    <row r="6343" spans="1:16" s="2" customFormat="1" x14ac:dyDescent="0.15">
      <c r="A6343" s="3"/>
      <c r="B6343" s="3"/>
      <c r="J6343" s="3"/>
      <c r="K6343" s="5"/>
      <c r="L6343" s="8"/>
      <c r="N6343" s="5"/>
      <c r="O6343" s="10"/>
      <c r="P6343" s="8"/>
    </row>
    <row r="6344" spans="1:16" s="2" customFormat="1" x14ac:dyDescent="0.15">
      <c r="A6344" s="3"/>
      <c r="B6344" s="3"/>
      <c r="J6344" s="3"/>
      <c r="K6344" s="5"/>
      <c r="L6344" s="8"/>
      <c r="N6344" s="5"/>
      <c r="O6344" s="10"/>
      <c r="P6344" s="8"/>
    </row>
    <row r="6345" spans="1:16" s="2" customFormat="1" x14ac:dyDescent="0.15">
      <c r="A6345" s="3"/>
      <c r="B6345" s="3"/>
      <c r="J6345" s="3"/>
      <c r="K6345" s="5"/>
      <c r="L6345" s="8"/>
      <c r="N6345" s="5"/>
      <c r="O6345" s="10"/>
      <c r="P6345" s="8"/>
    </row>
    <row r="6346" spans="1:16" s="2" customFormat="1" x14ac:dyDescent="0.15">
      <c r="A6346" s="3"/>
      <c r="B6346" s="3"/>
      <c r="J6346" s="3"/>
      <c r="K6346" s="5"/>
      <c r="L6346" s="8"/>
      <c r="N6346" s="5"/>
      <c r="O6346" s="10"/>
      <c r="P6346" s="8"/>
    </row>
    <row r="6347" spans="1:16" s="2" customFormat="1" x14ac:dyDescent="0.15">
      <c r="A6347" s="3"/>
      <c r="B6347" s="3"/>
      <c r="J6347" s="3"/>
      <c r="K6347" s="5"/>
      <c r="L6347" s="8"/>
      <c r="N6347" s="5"/>
      <c r="O6347" s="10"/>
      <c r="P6347" s="8"/>
    </row>
    <row r="6348" spans="1:16" s="2" customFormat="1" x14ac:dyDescent="0.15">
      <c r="A6348" s="3"/>
      <c r="B6348" s="3"/>
      <c r="J6348" s="3"/>
      <c r="K6348" s="5"/>
      <c r="L6348" s="8"/>
      <c r="N6348" s="5"/>
      <c r="O6348" s="10"/>
      <c r="P6348" s="8"/>
    </row>
    <row r="6349" spans="1:16" s="2" customFormat="1" x14ac:dyDescent="0.15">
      <c r="A6349" s="3"/>
      <c r="B6349" s="3"/>
      <c r="J6349" s="3"/>
      <c r="K6349" s="5"/>
      <c r="L6349" s="8"/>
      <c r="N6349" s="5"/>
      <c r="O6349" s="10"/>
      <c r="P6349" s="8"/>
    </row>
    <row r="6350" spans="1:16" s="2" customFormat="1" x14ac:dyDescent="0.15">
      <c r="A6350" s="3"/>
      <c r="B6350" s="3"/>
      <c r="J6350" s="3"/>
      <c r="K6350" s="5"/>
      <c r="L6350" s="8"/>
      <c r="N6350" s="5"/>
      <c r="O6350" s="10"/>
      <c r="P6350" s="8"/>
    </row>
    <row r="6351" spans="1:16" s="2" customFormat="1" x14ac:dyDescent="0.15">
      <c r="A6351" s="3"/>
      <c r="B6351" s="3"/>
      <c r="J6351" s="3"/>
      <c r="K6351" s="5"/>
      <c r="L6351" s="8"/>
      <c r="N6351" s="5"/>
      <c r="O6351" s="10"/>
      <c r="P6351" s="8"/>
    </row>
    <row r="6352" spans="1:16" s="2" customFormat="1" x14ac:dyDescent="0.15">
      <c r="A6352" s="3"/>
      <c r="B6352" s="3"/>
      <c r="J6352" s="3"/>
      <c r="K6352" s="5"/>
      <c r="L6352" s="8"/>
      <c r="N6352" s="5"/>
      <c r="O6352" s="10"/>
      <c r="P6352" s="8"/>
    </row>
    <row r="6353" spans="1:16" s="2" customFormat="1" x14ac:dyDescent="0.15">
      <c r="A6353" s="3"/>
      <c r="B6353" s="3"/>
      <c r="J6353" s="3"/>
      <c r="K6353" s="5"/>
      <c r="L6353" s="8"/>
      <c r="N6353" s="5"/>
      <c r="O6353" s="10"/>
      <c r="P6353" s="8"/>
    </row>
    <row r="6354" spans="1:16" s="2" customFormat="1" x14ac:dyDescent="0.15">
      <c r="A6354" s="3"/>
      <c r="B6354" s="3"/>
      <c r="J6354" s="3"/>
      <c r="K6354" s="5"/>
      <c r="L6354" s="8"/>
      <c r="N6354" s="5"/>
      <c r="O6354" s="10"/>
      <c r="P6354" s="8"/>
    </row>
    <row r="6355" spans="1:16" s="2" customFormat="1" x14ac:dyDescent="0.15">
      <c r="A6355" s="3"/>
      <c r="B6355" s="3"/>
      <c r="J6355" s="3"/>
      <c r="K6355" s="5"/>
      <c r="L6355" s="8"/>
      <c r="N6355" s="5"/>
      <c r="O6355" s="10"/>
      <c r="P6355" s="8"/>
    </row>
    <row r="6356" spans="1:16" s="2" customFormat="1" x14ac:dyDescent="0.15">
      <c r="A6356" s="3"/>
      <c r="B6356" s="3"/>
      <c r="J6356" s="3"/>
      <c r="K6356" s="5"/>
      <c r="L6356" s="8"/>
      <c r="N6356" s="5"/>
      <c r="O6356" s="10"/>
      <c r="P6356" s="8"/>
    </row>
    <row r="6357" spans="1:16" s="2" customFormat="1" x14ac:dyDescent="0.15">
      <c r="A6357" s="3"/>
      <c r="B6357" s="3"/>
      <c r="J6357" s="3"/>
      <c r="K6357" s="5"/>
      <c r="L6357" s="8"/>
      <c r="N6357" s="5"/>
      <c r="O6357" s="10"/>
      <c r="P6357" s="8"/>
    </row>
    <row r="6358" spans="1:16" s="2" customFormat="1" x14ac:dyDescent="0.15">
      <c r="A6358" s="3"/>
      <c r="B6358" s="3"/>
      <c r="J6358" s="3"/>
      <c r="K6358" s="5"/>
      <c r="L6358" s="8"/>
      <c r="N6358" s="5"/>
      <c r="O6358" s="10"/>
      <c r="P6358" s="8"/>
    </row>
    <row r="6359" spans="1:16" s="2" customFormat="1" x14ac:dyDescent="0.15">
      <c r="A6359" s="3"/>
      <c r="B6359" s="3"/>
      <c r="J6359" s="3"/>
      <c r="K6359" s="5"/>
      <c r="L6359" s="8"/>
      <c r="N6359" s="5"/>
      <c r="O6359" s="10"/>
      <c r="P6359" s="8"/>
    </row>
    <row r="6360" spans="1:16" s="2" customFormat="1" x14ac:dyDescent="0.15">
      <c r="A6360" s="3"/>
      <c r="B6360" s="3"/>
      <c r="J6360" s="3"/>
      <c r="K6360" s="5"/>
      <c r="L6360" s="8"/>
      <c r="N6360" s="5"/>
      <c r="O6360" s="10"/>
      <c r="P6360" s="8"/>
    </row>
    <row r="6361" spans="1:16" s="2" customFormat="1" x14ac:dyDescent="0.15">
      <c r="A6361" s="3"/>
      <c r="B6361" s="3"/>
      <c r="J6361" s="3"/>
      <c r="K6361" s="5"/>
      <c r="L6361" s="8"/>
      <c r="N6361" s="5"/>
      <c r="O6361" s="10"/>
      <c r="P6361" s="8"/>
    </row>
    <row r="6362" spans="1:16" s="2" customFormat="1" x14ac:dyDescent="0.15">
      <c r="A6362" s="3"/>
      <c r="B6362" s="3"/>
      <c r="J6362" s="3"/>
      <c r="K6362" s="5"/>
      <c r="L6362" s="8"/>
      <c r="N6362" s="5"/>
      <c r="O6362" s="10"/>
      <c r="P6362" s="8"/>
    </row>
    <row r="6363" spans="1:16" s="2" customFormat="1" x14ac:dyDescent="0.15">
      <c r="A6363" s="3"/>
      <c r="B6363" s="3"/>
      <c r="J6363" s="3"/>
      <c r="K6363" s="5"/>
      <c r="L6363" s="8"/>
      <c r="N6363" s="5"/>
      <c r="O6363" s="10"/>
      <c r="P6363" s="8"/>
    </row>
    <row r="6364" spans="1:16" s="2" customFormat="1" x14ac:dyDescent="0.15">
      <c r="A6364" s="3"/>
      <c r="B6364" s="3"/>
      <c r="J6364" s="3"/>
      <c r="K6364" s="5"/>
      <c r="L6364" s="8"/>
      <c r="N6364" s="5"/>
      <c r="O6364" s="10"/>
      <c r="P6364" s="8"/>
    </row>
    <row r="6365" spans="1:16" s="2" customFormat="1" x14ac:dyDescent="0.15">
      <c r="A6365" s="3"/>
      <c r="B6365" s="3"/>
      <c r="J6365" s="3"/>
      <c r="K6365" s="5"/>
      <c r="L6365" s="8"/>
      <c r="N6365" s="5"/>
      <c r="O6365" s="10"/>
      <c r="P6365" s="8"/>
    </row>
    <row r="6366" spans="1:16" s="2" customFormat="1" x14ac:dyDescent="0.15">
      <c r="A6366" s="3"/>
      <c r="B6366" s="3"/>
      <c r="J6366" s="3"/>
      <c r="K6366" s="5"/>
      <c r="L6366" s="8"/>
      <c r="N6366" s="5"/>
      <c r="O6366" s="10"/>
      <c r="P6366" s="8"/>
    </row>
    <row r="6367" spans="1:16" s="2" customFormat="1" x14ac:dyDescent="0.15">
      <c r="A6367" s="3"/>
      <c r="B6367" s="3"/>
      <c r="J6367" s="3"/>
      <c r="K6367" s="5"/>
      <c r="L6367" s="8"/>
      <c r="N6367" s="5"/>
      <c r="O6367" s="10"/>
      <c r="P6367" s="8"/>
    </row>
    <row r="6368" spans="1:16" s="2" customFormat="1" x14ac:dyDescent="0.15">
      <c r="A6368" s="3"/>
      <c r="B6368" s="3"/>
      <c r="J6368" s="3"/>
      <c r="K6368" s="5"/>
      <c r="L6368" s="8"/>
      <c r="N6368" s="5"/>
      <c r="O6368" s="10"/>
      <c r="P6368" s="8"/>
    </row>
    <row r="6369" spans="1:16" s="2" customFormat="1" x14ac:dyDescent="0.15">
      <c r="A6369" s="3"/>
      <c r="B6369" s="3"/>
      <c r="J6369" s="3"/>
      <c r="K6369" s="5"/>
      <c r="L6369" s="8"/>
      <c r="N6369" s="5"/>
      <c r="O6369" s="10"/>
      <c r="P6369" s="8"/>
    </row>
    <row r="6370" spans="1:16" s="2" customFormat="1" x14ac:dyDescent="0.15">
      <c r="A6370" s="3"/>
      <c r="B6370" s="3"/>
      <c r="J6370" s="3"/>
      <c r="K6370" s="5"/>
      <c r="L6370" s="8"/>
      <c r="N6370" s="5"/>
      <c r="O6370" s="10"/>
      <c r="P6370" s="8"/>
    </row>
    <row r="6371" spans="1:16" s="2" customFormat="1" x14ac:dyDescent="0.15">
      <c r="A6371" s="3"/>
      <c r="B6371" s="3"/>
      <c r="J6371" s="3"/>
      <c r="K6371" s="5"/>
      <c r="L6371" s="8"/>
      <c r="N6371" s="5"/>
      <c r="O6371" s="10"/>
      <c r="P6371" s="8"/>
    </row>
    <row r="6372" spans="1:16" s="2" customFormat="1" x14ac:dyDescent="0.15">
      <c r="A6372" s="3"/>
      <c r="B6372" s="3"/>
      <c r="J6372" s="3"/>
      <c r="K6372" s="5"/>
      <c r="L6372" s="8"/>
      <c r="N6372" s="5"/>
      <c r="O6372" s="10"/>
      <c r="P6372" s="8"/>
    </row>
    <row r="6373" spans="1:16" s="2" customFormat="1" x14ac:dyDescent="0.15">
      <c r="A6373" s="3"/>
      <c r="B6373" s="3"/>
      <c r="J6373" s="3"/>
      <c r="K6373" s="5"/>
      <c r="L6373" s="8"/>
      <c r="N6373" s="5"/>
      <c r="O6373" s="10"/>
      <c r="P6373" s="8"/>
    </row>
    <row r="6374" spans="1:16" s="2" customFormat="1" x14ac:dyDescent="0.15">
      <c r="A6374" s="3"/>
      <c r="B6374" s="3"/>
      <c r="J6374" s="3"/>
      <c r="K6374" s="5"/>
      <c r="L6374" s="8"/>
      <c r="N6374" s="5"/>
      <c r="O6374" s="10"/>
      <c r="P6374" s="8"/>
    </row>
    <row r="6375" spans="1:16" s="2" customFormat="1" x14ac:dyDescent="0.15">
      <c r="A6375" s="3"/>
      <c r="B6375" s="3"/>
      <c r="J6375" s="3"/>
      <c r="K6375" s="5"/>
      <c r="L6375" s="8"/>
      <c r="N6375" s="5"/>
      <c r="O6375" s="10"/>
      <c r="P6375" s="8"/>
    </row>
    <row r="6376" spans="1:16" s="2" customFormat="1" x14ac:dyDescent="0.15">
      <c r="A6376" s="3"/>
      <c r="B6376" s="3"/>
      <c r="J6376" s="3"/>
      <c r="K6376" s="5"/>
      <c r="L6376" s="8"/>
      <c r="N6376" s="5"/>
      <c r="O6376" s="10"/>
      <c r="P6376" s="8"/>
    </row>
    <row r="6377" spans="1:16" s="2" customFormat="1" x14ac:dyDescent="0.15">
      <c r="A6377" s="3"/>
      <c r="B6377" s="3"/>
      <c r="J6377" s="3"/>
      <c r="K6377" s="5"/>
      <c r="L6377" s="8"/>
      <c r="N6377" s="5"/>
      <c r="O6377" s="10"/>
      <c r="P6377" s="8"/>
    </row>
    <row r="6378" spans="1:16" s="2" customFormat="1" x14ac:dyDescent="0.15">
      <c r="A6378" s="3"/>
      <c r="B6378" s="3"/>
      <c r="J6378" s="3"/>
      <c r="K6378" s="5"/>
      <c r="L6378" s="8"/>
      <c r="N6378" s="5"/>
      <c r="O6378" s="10"/>
      <c r="P6378" s="8"/>
    </row>
    <row r="6379" spans="1:16" s="2" customFormat="1" x14ac:dyDescent="0.15">
      <c r="A6379" s="3"/>
      <c r="B6379" s="3"/>
      <c r="J6379" s="3"/>
      <c r="K6379" s="5"/>
      <c r="L6379" s="8"/>
      <c r="N6379" s="5"/>
      <c r="O6379" s="10"/>
      <c r="P6379" s="8"/>
    </row>
    <row r="6380" spans="1:16" s="2" customFormat="1" x14ac:dyDescent="0.15">
      <c r="A6380" s="3"/>
      <c r="B6380" s="3"/>
      <c r="J6380" s="3"/>
      <c r="K6380" s="5"/>
      <c r="L6380" s="8"/>
      <c r="N6380" s="5"/>
      <c r="O6380" s="10"/>
      <c r="P6380" s="8"/>
    </row>
    <row r="6381" spans="1:16" s="2" customFormat="1" x14ac:dyDescent="0.15">
      <c r="A6381" s="3"/>
      <c r="B6381" s="3"/>
      <c r="J6381" s="3"/>
      <c r="K6381" s="5"/>
      <c r="L6381" s="8"/>
      <c r="N6381" s="5"/>
      <c r="O6381" s="10"/>
      <c r="P6381" s="8"/>
    </row>
    <row r="6382" spans="1:16" s="2" customFormat="1" x14ac:dyDescent="0.15">
      <c r="A6382" s="3"/>
      <c r="B6382" s="3"/>
      <c r="J6382" s="3"/>
      <c r="K6382" s="5"/>
      <c r="L6382" s="8"/>
      <c r="N6382" s="5"/>
      <c r="O6382" s="10"/>
      <c r="P6382" s="8"/>
    </row>
    <row r="6383" spans="1:16" s="2" customFormat="1" x14ac:dyDescent="0.15">
      <c r="A6383" s="3"/>
      <c r="B6383" s="3"/>
      <c r="J6383" s="3"/>
      <c r="K6383" s="5"/>
      <c r="L6383" s="8"/>
      <c r="N6383" s="5"/>
      <c r="O6383" s="10"/>
      <c r="P6383" s="8"/>
    </row>
    <row r="6384" spans="1:16" s="2" customFormat="1" x14ac:dyDescent="0.15">
      <c r="A6384" s="3"/>
      <c r="B6384" s="3"/>
      <c r="J6384" s="3"/>
      <c r="K6384" s="5"/>
      <c r="L6384" s="8"/>
      <c r="N6384" s="5"/>
      <c r="O6384" s="10"/>
      <c r="P6384" s="8"/>
    </row>
    <row r="6385" spans="1:16" s="2" customFormat="1" x14ac:dyDescent="0.15">
      <c r="A6385" s="3"/>
      <c r="B6385" s="3"/>
      <c r="J6385" s="3"/>
      <c r="K6385" s="5"/>
      <c r="L6385" s="8"/>
      <c r="N6385" s="5"/>
      <c r="O6385" s="10"/>
      <c r="P6385" s="8"/>
    </row>
    <row r="6386" spans="1:16" s="2" customFormat="1" x14ac:dyDescent="0.15">
      <c r="A6386" s="3"/>
      <c r="B6386" s="3"/>
      <c r="J6386" s="3"/>
      <c r="K6386" s="5"/>
      <c r="L6386" s="8"/>
      <c r="N6386" s="5"/>
      <c r="O6386" s="10"/>
      <c r="P6386" s="8"/>
    </row>
    <row r="6387" spans="1:16" s="2" customFormat="1" x14ac:dyDescent="0.15">
      <c r="A6387" s="3"/>
      <c r="B6387" s="3"/>
      <c r="J6387" s="3"/>
      <c r="K6387" s="5"/>
      <c r="L6387" s="8"/>
      <c r="N6387" s="5"/>
      <c r="O6387" s="10"/>
      <c r="P6387" s="8"/>
    </row>
    <row r="6388" spans="1:16" s="2" customFormat="1" x14ac:dyDescent="0.15">
      <c r="A6388" s="3"/>
      <c r="B6388" s="3"/>
      <c r="J6388" s="3"/>
      <c r="K6388" s="5"/>
      <c r="L6388" s="8"/>
      <c r="N6388" s="5"/>
      <c r="O6388" s="10"/>
      <c r="P6388" s="8"/>
    </row>
    <row r="6389" spans="1:16" s="2" customFormat="1" x14ac:dyDescent="0.15">
      <c r="A6389" s="3"/>
      <c r="B6389" s="3"/>
      <c r="J6389" s="3"/>
      <c r="K6389" s="5"/>
      <c r="L6389" s="8"/>
      <c r="N6389" s="5"/>
      <c r="O6389" s="10"/>
      <c r="P6389" s="8"/>
    </row>
    <row r="6390" spans="1:16" s="2" customFormat="1" x14ac:dyDescent="0.15">
      <c r="A6390" s="3"/>
      <c r="B6390" s="3"/>
      <c r="J6390" s="3"/>
      <c r="K6390" s="5"/>
      <c r="L6390" s="8"/>
      <c r="N6390" s="5"/>
      <c r="O6390" s="10"/>
      <c r="P6390" s="8"/>
    </row>
    <row r="6391" spans="1:16" s="2" customFormat="1" x14ac:dyDescent="0.15">
      <c r="A6391" s="3"/>
      <c r="B6391" s="3"/>
      <c r="J6391" s="3"/>
      <c r="K6391" s="5"/>
      <c r="L6391" s="8"/>
      <c r="N6391" s="5"/>
      <c r="O6391" s="10"/>
      <c r="P6391" s="8"/>
    </row>
    <row r="6392" spans="1:16" s="2" customFormat="1" x14ac:dyDescent="0.15">
      <c r="A6392" s="3"/>
      <c r="B6392" s="3"/>
      <c r="J6392" s="3"/>
      <c r="K6392" s="5"/>
      <c r="L6392" s="8"/>
      <c r="N6392" s="5"/>
      <c r="O6392" s="10"/>
      <c r="P6392" s="8"/>
    </row>
    <row r="6393" spans="1:16" s="2" customFormat="1" x14ac:dyDescent="0.15">
      <c r="A6393" s="3"/>
      <c r="B6393" s="3"/>
      <c r="J6393" s="3"/>
      <c r="K6393" s="5"/>
      <c r="L6393" s="8"/>
      <c r="N6393" s="5"/>
      <c r="O6393" s="10"/>
      <c r="P6393" s="8"/>
    </row>
    <row r="6394" spans="1:16" s="2" customFormat="1" x14ac:dyDescent="0.15">
      <c r="A6394" s="3"/>
      <c r="B6394" s="3"/>
      <c r="J6394" s="3"/>
      <c r="K6394" s="5"/>
      <c r="L6394" s="8"/>
      <c r="N6394" s="5"/>
      <c r="O6394" s="10"/>
      <c r="P6394" s="8"/>
    </row>
    <row r="6395" spans="1:16" s="2" customFormat="1" x14ac:dyDescent="0.15">
      <c r="A6395" s="3"/>
      <c r="B6395" s="3"/>
      <c r="J6395" s="3"/>
      <c r="K6395" s="5"/>
      <c r="L6395" s="8"/>
      <c r="N6395" s="5"/>
      <c r="O6395" s="10"/>
      <c r="P6395" s="8"/>
    </row>
    <row r="6396" spans="1:16" s="2" customFormat="1" x14ac:dyDescent="0.15">
      <c r="A6396" s="3"/>
      <c r="B6396" s="3"/>
      <c r="J6396" s="3"/>
      <c r="K6396" s="5"/>
      <c r="L6396" s="8"/>
      <c r="N6396" s="5"/>
      <c r="O6396" s="10"/>
      <c r="P6396" s="8"/>
    </row>
    <row r="6397" spans="1:16" s="2" customFormat="1" x14ac:dyDescent="0.15">
      <c r="A6397" s="3"/>
      <c r="B6397" s="3"/>
      <c r="J6397" s="3"/>
      <c r="K6397" s="5"/>
      <c r="L6397" s="8"/>
      <c r="N6397" s="5"/>
      <c r="O6397" s="10"/>
      <c r="P6397" s="8"/>
    </row>
    <row r="6398" spans="1:16" s="2" customFormat="1" x14ac:dyDescent="0.15">
      <c r="A6398" s="3"/>
      <c r="B6398" s="3"/>
      <c r="J6398" s="3"/>
      <c r="K6398" s="5"/>
      <c r="L6398" s="8"/>
      <c r="N6398" s="5"/>
      <c r="O6398" s="10"/>
      <c r="P6398" s="8"/>
    </row>
    <row r="6399" spans="1:16" s="2" customFormat="1" x14ac:dyDescent="0.15">
      <c r="A6399" s="3"/>
      <c r="B6399" s="3"/>
      <c r="J6399" s="3"/>
      <c r="K6399" s="5"/>
      <c r="L6399" s="8"/>
      <c r="N6399" s="5"/>
      <c r="O6399" s="10"/>
      <c r="P6399" s="8"/>
    </row>
    <row r="6400" spans="1:16" s="2" customFormat="1" x14ac:dyDescent="0.15">
      <c r="A6400" s="3"/>
      <c r="B6400" s="3"/>
      <c r="J6400" s="3"/>
      <c r="K6400" s="5"/>
      <c r="L6400" s="8"/>
      <c r="N6400" s="5"/>
      <c r="O6400" s="10"/>
      <c r="P6400" s="8"/>
    </row>
    <row r="6401" spans="1:16" s="2" customFormat="1" x14ac:dyDescent="0.15">
      <c r="A6401" s="3"/>
      <c r="B6401" s="3"/>
      <c r="J6401" s="3"/>
      <c r="K6401" s="5"/>
      <c r="L6401" s="8"/>
      <c r="N6401" s="5"/>
      <c r="O6401" s="10"/>
      <c r="P6401" s="8"/>
    </row>
    <row r="6402" spans="1:16" s="2" customFormat="1" x14ac:dyDescent="0.15">
      <c r="A6402" s="3"/>
      <c r="B6402" s="3"/>
      <c r="J6402" s="3"/>
      <c r="K6402" s="5"/>
      <c r="L6402" s="8"/>
      <c r="N6402" s="5"/>
      <c r="O6402" s="10"/>
      <c r="P6402" s="8"/>
    </row>
    <row r="6403" spans="1:16" s="2" customFormat="1" x14ac:dyDescent="0.15">
      <c r="A6403" s="3"/>
      <c r="B6403" s="3"/>
      <c r="J6403" s="3"/>
      <c r="K6403" s="5"/>
      <c r="L6403" s="8"/>
      <c r="N6403" s="5"/>
      <c r="O6403" s="10"/>
      <c r="P6403" s="8"/>
    </row>
    <row r="6404" spans="1:16" s="2" customFormat="1" x14ac:dyDescent="0.15">
      <c r="A6404" s="3"/>
      <c r="B6404" s="3"/>
      <c r="J6404" s="3"/>
      <c r="K6404" s="5"/>
      <c r="L6404" s="8"/>
      <c r="N6404" s="5"/>
      <c r="O6404" s="10"/>
      <c r="P6404" s="8"/>
    </row>
    <row r="6405" spans="1:16" s="2" customFormat="1" x14ac:dyDescent="0.15">
      <c r="A6405" s="3"/>
      <c r="B6405" s="3"/>
      <c r="J6405" s="3"/>
      <c r="K6405" s="5"/>
      <c r="L6405" s="8"/>
      <c r="N6405" s="5"/>
      <c r="O6405" s="10"/>
      <c r="P6405" s="8"/>
    </row>
    <row r="6406" spans="1:16" s="2" customFormat="1" x14ac:dyDescent="0.15">
      <c r="A6406" s="3"/>
      <c r="B6406" s="3"/>
      <c r="J6406" s="3"/>
      <c r="K6406" s="5"/>
      <c r="L6406" s="8"/>
      <c r="N6406" s="5"/>
      <c r="O6406" s="10"/>
      <c r="P6406" s="8"/>
    </row>
    <row r="6407" spans="1:16" s="2" customFormat="1" x14ac:dyDescent="0.15">
      <c r="A6407" s="3"/>
      <c r="B6407" s="3"/>
      <c r="J6407" s="3"/>
      <c r="K6407" s="5"/>
      <c r="L6407" s="8"/>
      <c r="N6407" s="5"/>
      <c r="O6407" s="10"/>
      <c r="P6407" s="8"/>
    </row>
    <row r="6408" spans="1:16" s="2" customFormat="1" x14ac:dyDescent="0.15">
      <c r="A6408" s="3"/>
      <c r="B6408" s="3"/>
      <c r="J6408" s="3"/>
      <c r="K6408" s="5"/>
      <c r="L6408" s="8"/>
      <c r="N6408" s="5"/>
      <c r="O6408" s="10"/>
      <c r="P6408" s="8"/>
    </row>
    <row r="6409" spans="1:16" s="2" customFormat="1" x14ac:dyDescent="0.15">
      <c r="A6409" s="3"/>
      <c r="B6409" s="3"/>
      <c r="J6409" s="3"/>
      <c r="K6409" s="5"/>
      <c r="L6409" s="8"/>
      <c r="N6409" s="5"/>
      <c r="O6409" s="10"/>
      <c r="P6409" s="8"/>
    </row>
    <row r="6410" spans="1:16" s="2" customFormat="1" x14ac:dyDescent="0.15">
      <c r="A6410" s="3"/>
      <c r="B6410" s="3"/>
      <c r="J6410" s="3"/>
      <c r="K6410" s="5"/>
      <c r="L6410" s="8"/>
      <c r="N6410" s="5"/>
      <c r="O6410" s="10"/>
      <c r="P6410" s="8"/>
    </row>
    <row r="6411" spans="1:16" s="2" customFormat="1" x14ac:dyDescent="0.15">
      <c r="A6411" s="3"/>
      <c r="B6411" s="3"/>
      <c r="J6411" s="3"/>
      <c r="K6411" s="5"/>
      <c r="L6411" s="8"/>
      <c r="N6411" s="5"/>
      <c r="O6411" s="10"/>
      <c r="P6411" s="8"/>
    </row>
    <row r="6412" spans="1:16" s="2" customFormat="1" x14ac:dyDescent="0.15">
      <c r="A6412" s="3"/>
      <c r="B6412" s="3"/>
      <c r="J6412" s="3"/>
      <c r="K6412" s="5"/>
      <c r="L6412" s="8"/>
      <c r="N6412" s="5"/>
      <c r="O6412" s="10"/>
      <c r="P6412" s="8"/>
    </row>
    <row r="6413" spans="1:16" s="2" customFormat="1" x14ac:dyDescent="0.15">
      <c r="A6413" s="3"/>
      <c r="B6413" s="3"/>
      <c r="J6413" s="3"/>
      <c r="K6413" s="5"/>
      <c r="L6413" s="8"/>
      <c r="N6413" s="5"/>
      <c r="O6413" s="10"/>
      <c r="P6413" s="8"/>
    </row>
    <row r="6414" spans="1:16" s="2" customFormat="1" x14ac:dyDescent="0.15">
      <c r="A6414" s="3"/>
      <c r="B6414" s="3"/>
      <c r="J6414" s="3"/>
      <c r="K6414" s="5"/>
      <c r="L6414" s="8"/>
      <c r="N6414" s="5"/>
      <c r="O6414" s="10"/>
      <c r="P6414" s="8"/>
    </row>
    <row r="6415" spans="1:16" s="2" customFormat="1" x14ac:dyDescent="0.15">
      <c r="A6415" s="3"/>
      <c r="B6415" s="3"/>
      <c r="J6415" s="3"/>
      <c r="K6415" s="5"/>
      <c r="L6415" s="8"/>
      <c r="N6415" s="5"/>
      <c r="O6415" s="10"/>
      <c r="P6415" s="8"/>
    </row>
    <row r="6416" spans="1:16" s="2" customFormat="1" x14ac:dyDescent="0.15">
      <c r="A6416" s="3"/>
      <c r="B6416" s="3"/>
      <c r="J6416" s="3"/>
      <c r="K6416" s="5"/>
      <c r="L6416" s="8"/>
      <c r="N6416" s="5"/>
      <c r="O6416" s="10"/>
      <c r="P6416" s="8"/>
    </row>
    <row r="6417" spans="1:16" s="2" customFormat="1" x14ac:dyDescent="0.15">
      <c r="A6417" s="3"/>
      <c r="B6417" s="3"/>
      <c r="J6417" s="3"/>
      <c r="K6417" s="5"/>
      <c r="L6417" s="8"/>
      <c r="N6417" s="5"/>
      <c r="O6417" s="10"/>
      <c r="P6417" s="8"/>
    </row>
    <row r="6418" spans="1:16" s="2" customFormat="1" x14ac:dyDescent="0.15">
      <c r="A6418" s="3"/>
      <c r="B6418" s="3"/>
      <c r="J6418" s="3"/>
      <c r="K6418" s="5"/>
      <c r="L6418" s="8"/>
      <c r="N6418" s="5"/>
      <c r="O6418" s="10"/>
      <c r="P6418" s="8"/>
    </row>
    <row r="6419" spans="1:16" s="2" customFormat="1" x14ac:dyDescent="0.15">
      <c r="A6419" s="3"/>
      <c r="B6419" s="3"/>
      <c r="J6419" s="3"/>
      <c r="K6419" s="5"/>
      <c r="L6419" s="8"/>
      <c r="N6419" s="5"/>
      <c r="O6419" s="10"/>
      <c r="P6419" s="8"/>
    </row>
    <row r="6420" spans="1:16" s="2" customFormat="1" x14ac:dyDescent="0.15">
      <c r="A6420" s="3"/>
      <c r="B6420" s="3"/>
      <c r="J6420" s="3"/>
      <c r="K6420" s="5"/>
      <c r="L6420" s="8"/>
      <c r="N6420" s="5"/>
      <c r="O6420" s="10"/>
      <c r="P6420" s="8"/>
    </row>
    <row r="6421" spans="1:16" s="2" customFormat="1" x14ac:dyDescent="0.15">
      <c r="A6421" s="3"/>
      <c r="B6421" s="3"/>
      <c r="J6421" s="3"/>
      <c r="K6421" s="5"/>
      <c r="L6421" s="8"/>
      <c r="N6421" s="5"/>
      <c r="O6421" s="10"/>
      <c r="P6421" s="8"/>
    </row>
    <row r="6422" spans="1:16" s="2" customFormat="1" x14ac:dyDescent="0.15">
      <c r="A6422" s="3"/>
      <c r="B6422" s="3"/>
      <c r="J6422" s="3"/>
      <c r="K6422" s="5"/>
      <c r="L6422" s="8"/>
      <c r="N6422" s="5"/>
      <c r="O6422" s="10"/>
      <c r="P6422" s="8"/>
    </row>
    <row r="6423" spans="1:16" s="2" customFormat="1" x14ac:dyDescent="0.15">
      <c r="A6423" s="3"/>
      <c r="B6423" s="3"/>
      <c r="J6423" s="3"/>
      <c r="K6423" s="5"/>
      <c r="L6423" s="8"/>
      <c r="N6423" s="5"/>
      <c r="O6423" s="10"/>
      <c r="P6423" s="8"/>
    </row>
    <row r="6424" spans="1:16" s="2" customFormat="1" x14ac:dyDescent="0.15">
      <c r="A6424" s="3"/>
      <c r="B6424" s="3"/>
      <c r="J6424" s="3"/>
      <c r="K6424" s="5"/>
      <c r="L6424" s="8"/>
      <c r="N6424" s="5"/>
      <c r="O6424" s="10"/>
      <c r="P6424" s="8"/>
    </row>
    <row r="6425" spans="1:16" s="2" customFormat="1" x14ac:dyDescent="0.15">
      <c r="A6425" s="3"/>
      <c r="B6425" s="3"/>
      <c r="J6425" s="3"/>
      <c r="K6425" s="5"/>
      <c r="L6425" s="8"/>
      <c r="N6425" s="5"/>
      <c r="O6425" s="10"/>
      <c r="P6425" s="8"/>
    </row>
    <row r="6426" spans="1:16" s="2" customFormat="1" x14ac:dyDescent="0.15">
      <c r="A6426" s="3"/>
      <c r="B6426" s="3"/>
      <c r="J6426" s="3"/>
      <c r="K6426" s="5"/>
      <c r="L6426" s="8"/>
      <c r="N6426" s="5"/>
      <c r="O6426" s="10"/>
      <c r="P6426" s="8"/>
    </row>
    <row r="6427" spans="1:16" s="2" customFormat="1" x14ac:dyDescent="0.15">
      <c r="A6427" s="3"/>
      <c r="B6427" s="3"/>
      <c r="J6427" s="3"/>
      <c r="K6427" s="5"/>
      <c r="L6427" s="8"/>
      <c r="N6427" s="5"/>
      <c r="O6427" s="10"/>
      <c r="P6427" s="8"/>
    </row>
    <row r="6428" spans="1:16" s="2" customFormat="1" x14ac:dyDescent="0.15">
      <c r="A6428" s="3"/>
      <c r="B6428" s="3"/>
      <c r="J6428" s="3"/>
      <c r="K6428" s="5"/>
      <c r="L6428" s="8"/>
      <c r="N6428" s="5"/>
      <c r="O6428" s="10"/>
      <c r="P6428" s="8"/>
    </row>
    <row r="6429" spans="1:16" s="2" customFormat="1" x14ac:dyDescent="0.15">
      <c r="A6429" s="3"/>
      <c r="B6429" s="3"/>
      <c r="J6429" s="3"/>
      <c r="K6429" s="5"/>
      <c r="L6429" s="8"/>
      <c r="N6429" s="5"/>
      <c r="O6429" s="10"/>
      <c r="P6429" s="8"/>
    </row>
    <row r="6430" spans="1:16" s="2" customFormat="1" x14ac:dyDescent="0.15">
      <c r="A6430" s="3"/>
      <c r="B6430" s="3"/>
      <c r="J6430" s="3"/>
      <c r="K6430" s="5"/>
      <c r="L6430" s="8"/>
      <c r="N6430" s="5"/>
      <c r="O6430" s="10"/>
      <c r="P6430" s="8"/>
    </row>
    <row r="6431" spans="1:16" s="2" customFormat="1" x14ac:dyDescent="0.15">
      <c r="A6431" s="3"/>
      <c r="B6431" s="3"/>
      <c r="J6431" s="3"/>
      <c r="K6431" s="5"/>
      <c r="L6431" s="8"/>
      <c r="N6431" s="5"/>
      <c r="O6431" s="10"/>
      <c r="P6431" s="8"/>
    </row>
    <row r="6432" spans="1:16" s="2" customFormat="1" x14ac:dyDescent="0.15">
      <c r="A6432" s="3"/>
      <c r="B6432" s="3"/>
      <c r="J6432" s="3"/>
      <c r="K6432" s="5"/>
      <c r="L6432" s="8"/>
      <c r="N6432" s="5"/>
      <c r="O6432" s="10"/>
      <c r="P6432" s="8"/>
    </row>
    <row r="6433" spans="1:16" s="2" customFormat="1" x14ac:dyDescent="0.15">
      <c r="A6433" s="3"/>
      <c r="B6433" s="3"/>
      <c r="J6433" s="3"/>
      <c r="K6433" s="5"/>
      <c r="L6433" s="8"/>
      <c r="N6433" s="5"/>
      <c r="O6433" s="10"/>
      <c r="P6433" s="8"/>
    </row>
    <row r="6434" spans="1:16" s="2" customFormat="1" x14ac:dyDescent="0.15">
      <c r="A6434" s="3"/>
      <c r="B6434" s="3"/>
      <c r="J6434" s="3"/>
      <c r="K6434" s="5"/>
      <c r="L6434" s="8"/>
      <c r="N6434" s="5"/>
      <c r="O6434" s="10"/>
      <c r="P6434" s="8"/>
    </row>
    <row r="6435" spans="1:16" s="2" customFormat="1" x14ac:dyDescent="0.15">
      <c r="A6435" s="3"/>
      <c r="B6435" s="3"/>
      <c r="J6435" s="3"/>
      <c r="K6435" s="5"/>
      <c r="L6435" s="8"/>
      <c r="N6435" s="5"/>
      <c r="O6435" s="10"/>
      <c r="P6435" s="8"/>
    </row>
    <row r="6436" spans="1:16" s="2" customFormat="1" x14ac:dyDescent="0.15">
      <c r="A6436" s="3"/>
      <c r="B6436" s="3"/>
      <c r="J6436" s="3"/>
      <c r="K6436" s="5"/>
      <c r="L6436" s="8"/>
      <c r="N6436" s="5"/>
      <c r="O6436" s="10"/>
      <c r="P6436" s="8"/>
    </row>
    <row r="6437" spans="1:16" s="2" customFormat="1" x14ac:dyDescent="0.15">
      <c r="A6437" s="3"/>
      <c r="B6437" s="3"/>
      <c r="J6437" s="3"/>
      <c r="K6437" s="5"/>
      <c r="L6437" s="8"/>
      <c r="N6437" s="5"/>
      <c r="O6437" s="10"/>
      <c r="P6437" s="8"/>
    </row>
    <row r="6438" spans="1:16" s="2" customFormat="1" x14ac:dyDescent="0.15">
      <c r="A6438" s="3"/>
      <c r="B6438" s="3"/>
      <c r="J6438" s="3"/>
      <c r="K6438" s="5"/>
      <c r="L6438" s="8"/>
      <c r="N6438" s="5"/>
      <c r="O6438" s="10"/>
      <c r="P6438" s="8"/>
    </row>
    <row r="6439" spans="1:16" s="2" customFormat="1" x14ac:dyDescent="0.15">
      <c r="A6439" s="3"/>
      <c r="B6439" s="3"/>
      <c r="J6439" s="3"/>
      <c r="K6439" s="5"/>
      <c r="L6439" s="8"/>
      <c r="N6439" s="5"/>
      <c r="O6439" s="10"/>
      <c r="P6439" s="8"/>
    </row>
    <row r="6440" spans="1:16" s="2" customFormat="1" x14ac:dyDescent="0.15">
      <c r="A6440" s="3"/>
      <c r="B6440" s="3"/>
      <c r="J6440" s="3"/>
      <c r="K6440" s="5"/>
      <c r="L6440" s="8"/>
      <c r="N6440" s="5"/>
      <c r="O6440" s="10"/>
      <c r="P6440" s="8"/>
    </row>
    <row r="6441" spans="1:16" s="2" customFormat="1" x14ac:dyDescent="0.15">
      <c r="A6441" s="3"/>
      <c r="B6441" s="3"/>
      <c r="J6441" s="3"/>
      <c r="K6441" s="5"/>
      <c r="L6441" s="8"/>
      <c r="N6441" s="5"/>
      <c r="O6441" s="10"/>
      <c r="P6441" s="8"/>
    </row>
    <row r="6442" spans="1:16" s="2" customFormat="1" x14ac:dyDescent="0.15">
      <c r="A6442" s="3"/>
      <c r="B6442" s="3"/>
      <c r="J6442" s="3"/>
      <c r="K6442" s="5"/>
      <c r="L6442" s="8"/>
      <c r="N6442" s="5"/>
      <c r="O6442" s="10"/>
      <c r="P6442" s="8"/>
    </row>
    <row r="6443" spans="1:16" s="2" customFormat="1" x14ac:dyDescent="0.15">
      <c r="A6443" s="3"/>
      <c r="B6443" s="3"/>
      <c r="J6443" s="3"/>
      <c r="K6443" s="5"/>
      <c r="L6443" s="8"/>
      <c r="N6443" s="5"/>
      <c r="O6443" s="10"/>
      <c r="P6443" s="8"/>
    </row>
    <row r="6444" spans="1:16" s="2" customFormat="1" x14ac:dyDescent="0.15">
      <c r="A6444" s="3"/>
      <c r="B6444" s="3"/>
      <c r="J6444" s="3"/>
      <c r="K6444" s="5"/>
      <c r="L6444" s="8"/>
      <c r="N6444" s="5"/>
      <c r="O6444" s="10"/>
      <c r="P6444" s="8"/>
    </row>
    <row r="6445" spans="1:16" s="2" customFormat="1" x14ac:dyDescent="0.15">
      <c r="A6445" s="3"/>
      <c r="B6445" s="3"/>
      <c r="J6445" s="3"/>
      <c r="K6445" s="5"/>
      <c r="L6445" s="8"/>
      <c r="N6445" s="5"/>
      <c r="O6445" s="10"/>
      <c r="P6445" s="8"/>
    </row>
    <row r="6446" spans="1:16" s="2" customFormat="1" x14ac:dyDescent="0.15">
      <c r="A6446" s="3"/>
      <c r="B6446" s="3"/>
      <c r="J6446" s="3"/>
      <c r="K6446" s="5"/>
      <c r="L6446" s="8"/>
      <c r="N6446" s="5"/>
      <c r="O6446" s="10"/>
      <c r="P6446" s="8"/>
    </row>
    <row r="6447" spans="1:16" s="2" customFormat="1" x14ac:dyDescent="0.15">
      <c r="A6447" s="3"/>
      <c r="B6447" s="3"/>
      <c r="J6447" s="3"/>
      <c r="K6447" s="5"/>
      <c r="L6447" s="8"/>
      <c r="N6447" s="5"/>
      <c r="O6447" s="10"/>
      <c r="P6447" s="8"/>
    </row>
    <row r="6448" spans="1:16" s="2" customFormat="1" x14ac:dyDescent="0.15">
      <c r="A6448" s="3"/>
      <c r="B6448" s="3"/>
      <c r="J6448" s="3"/>
      <c r="K6448" s="5"/>
      <c r="L6448" s="8"/>
      <c r="N6448" s="5"/>
      <c r="O6448" s="10"/>
      <c r="P6448" s="8"/>
    </row>
    <row r="6449" spans="1:16" s="2" customFormat="1" x14ac:dyDescent="0.15">
      <c r="A6449" s="3"/>
      <c r="B6449" s="3"/>
      <c r="J6449" s="3"/>
      <c r="K6449" s="5"/>
      <c r="L6449" s="8"/>
      <c r="N6449" s="5"/>
      <c r="O6449" s="10"/>
      <c r="P6449" s="8"/>
    </row>
    <row r="6450" spans="1:16" s="2" customFormat="1" x14ac:dyDescent="0.15">
      <c r="A6450" s="3"/>
      <c r="B6450" s="3"/>
      <c r="J6450" s="3"/>
      <c r="K6450" s="5"/>
      <c r="L6450" s="8"/>
      <c r="N6450" s="5"/>
      <c r="O6450" s="10"/>
      <c r="P6450" s="8"/>
    </row>
    <row r="6451" spans="1:16" s="2" customFormat="1" x14ac:dyDescent="0.15">
      <c r="A6451" s="3"/>
      <c r="B6451" s="3"/>
      <c r="J6451" s="3"/>
      <c r="K6451" s="5"/>
      <c r="L6451" s="8"/>
      <c r="N6451" s="5"/>
      <c r="O6451" s="10"/>
      <c r="P6451" s="8"/>
    </row>
    <row r="6452" spans="1:16" s="2" customFormat="1" x14ac:dyDescent="0.15">
      <c r="A6452" s="3"/>
      <c r="B6452" s="3"/>
      <c r="J6452" s="3"/>
      <c r="K6452" s="5"/>
      <c r="L6452" s="8"/>
      <c r="N6452" s="5"/>
      <c r="O6452" s="10"/>
      <c r="P6452" s="8"/>
    </row>
    <row r="6453" spans="1:16" s="2" customFormat="1" x14ac:dyDescent="0.15">
      <c r="A6453" s="3"/>
      <c r="B6453" s="3"/>
      <c r="J6453" s="3"/>
      <c r="K6453" s="5"/>
      <c r="L6453" s="8"/>
      <c r="N6453" s="5"/>
      <c r="O6453" s="10"/>
      <c r="P6453" s="8"/>
    </row>
    <row r="6454" spans="1:16" s="2" customFormat="1" x14ac:dyDescent="0.15">
      <c r="A6454" s="3"/>
      <c r="B6454" s="3"/>
      <c r="J6454" s="3"/>
      <c r="K6454" s="5"/>
      <c r="L6454" s="8"/>
      <c r="N6454" s="5"/>
      <c r="O6454" s="10"/>
      <c r="P6454" s="8"/>
    </row>
    <row r="6455" spans="1:16" s="2" customFormat="1" x14ac:dyDescent="0.15">
      <c r="A6455" s="3"/>
      <c r="B6455" s="3"/>
      <c r="J6455" s="3"/>
      <c r="K6455" s="5"/>
      <c r="L6455" s="8"/>
      <c r="N6455" s="5"/>
      <c r="O6455" s="10"/>
      <c r="P6455" s="8"/>
    </row>
    <row r="6456" spans="1:16" s="2" customFormat="1" x14ac:dyDescent="0.15">
      <c r="A6456" s="3"/>
      <c r="B6456" s="3"/>
      <c r="J6456" s="3"/>
      <c r="K6456" s="5"/>
      <c r="L6456" s="8"/>
      <c r="N6456" s="5"/>
      <c r="O6456" s="10"/>
      <c r="P6456" s="8"/>
    </row>
    <row r="6457" spans="1:16" s="2" customFormat="1" x14ac:dyDescent="0.15">
      <c r="A6457" s="3"/>
      <c r="B6457" s="3"/>
      <c r="J6457" s="3"/>
      <c r="K6457" s="5"/>
      <c r="L6457" s="8"/>
      <c r="N6457" s="5"/>
      <c r="O6457" s="10"/>
      <c r="P6457" s="8"/>
    </row>
    <row r="6458" spans="1:16" s="2" customFormat="1" x14ac:dyDescent="0.15">
      <c r="A6458" s="3"/>
      <c r="B6458" s="3"/>
      <c r="J6458" s="3"/>
      <c r="K6458" s="5"/>
      <c r="L6458" s="8"/>
      <c r="N6458" s="5"/>
      <c r="O6458" s="10"/>
      <c r="P6458" s="8"/>
    </row>
    <row r="6459" spans="1:16" s="2" customFormat="1" x14ac:dyDescent="0.15">
      <c r="A6459" s="3"/>
      <c r="B6459" s="3"/>
      <c r="J6459" s="3"/>
      <c r="K6459" s="5"/>
      <c r="L6459" s="8"/>
      <c r="N6459" s="5"/>
      <c r="O6459" s="10"/>
      <c r="P6459" s="8"/>
    </row>
    <row r="6460" spans="1:16" s="2" customFormat="1" x14ac:dyDescent="0.15">
      <c r="A6460" s="3"/>
      <c r="B6460" s="3"/>
      <c r="J6460" s="3"/>
      <c r="K6460" s="5"/>
      <c r="L6460" s="8"/>
      <c r="N6460" s="5"/>
      <c r="O6460" s="10"/>
      <c r="P6460" s="8"/>
    </row>
    <row r="6461" spans="1:16" s="2" customFormat="1" x14ac:dyDescent="0.15">
      <c r="A6461" s="3"/>
      <c r="B6461" s="3"/>
      <c r="J6461" s="3"/>
      <c r="K6461" s="5"/>
      <c r="L6461" s="8"/>
      <c r="N6461" s="5"/>
      <c r="O6461" s="10"/>
      <c r="P6461" s="8"/>
    </row>
    <row r="6462" spans="1:16" s="2" customFormat="1" x14ac:dyDescent="0.15">
      <c r="A6462" s="3"/>
      <c r="B6462" s="3"/>
      <c r="J6462" s="3"/>
      <c r="K6462" s="5"/>
      <c r="L6462" s="8"/>
      <c r="N6462" s="5"/>
      <c r="O6462" s="10"/>
      <c r="P6462" s="8"/>
    </row>
    <row r="6463" spans="1:16" s="2" customFormat="1" x14ac:dyDescent="0.15">
      <c r="A6463" s="3"/>
      <c r="B6463" s="3"/>
      <c r="J6463" s="3"/>
      <c r="K6463" s="5"/>
      <c r="L6463" s="8"/>
      <c r="N6463" s="5"/>
      <c r="O6463" s="10"/>
      <c r="P6463" s="8"/>
    </row>
    <row r="6464" spans="1:16" s="2" customFormat="1" x14ac:dyDescent="0.15">
      <c r="A6464" s="3"/>
      <c r="B6464" s="3"/>
      <c r="J6464" s="3"/>
      <c r="K6464" s="5"/>
      <c r="L6464" s="8"/>
      <c r="N6464" s="5"/>
      <c r="O6464" s="10"/>
      <c r="P6464" s="8"/>
    </row>
    <row r="6465" spans="1:16" s="2" customFormat="1" x14ac:dyDescent="0.15">
      <c r="A6465" s="3"/>
      <c r="B6465" s="3"/>
      <c r="J6465" s="3"/>
      <c r="K6465" s="5"/>
      <c r="L6465" s="8"/>
      <c r="N6465" s="5"/>
      <c r="O6465" s="10"/>
      <c r="P6465" s="8"/>
    </row>
    <row r="6466" spans="1:16" s="2" customFormat="1" x14ac:dyDescent="0.15">
      <c r="A6466" s="3"/>
      <c r="B6466" s="3"/>
      <c r="J6466" s="3"/>
      <c r="K6466" s="5"/>
      <c r="L6466" s="8"/>
      <c r="N6466" s="5"/>
      <c r="O6466" s="10"/>
      <c r="P6466" s="8"/>
    </row>
    <row r="6467" spans="1:16" s="2" customFormat="1" x14ac:dyDescent="0.15">
      <c r="A6467" s="3"/>
      <c r="B6467" s="3"/>
      <c r="J6467" s="3"/>
      <c r="K6467" s="5"/>
      <c r="L6467" s="8"/>
      <c r="N6467" s="5"/>
      <c r="O6467" s="10"/>
      <c r="P6467" s="8"/>
    </row>
    <row r="6468" spans="1:16" s="2" customFormat="1" x14ac:dyDescent="0.15">
      <c r="A6468" s="3"/>
      <c r="B6468" s="3"/>
      <c r="J6468" s="3"/>
      <c r="K6468" s="5"/>
      <c r="L6468" s="8"/>
      <c r="N6468" s="5"/>
      <c r="O6468" s="10"/>
      <c r="P6468" s="8"/>
    </row>
    <row r="6469" spans="1:16" s="2" customFormat="1" x14ac:dyDescent="0.15">
      <c r="A6469" s="3"/>
      <c r="B6469" s="3"/>
      <c r="J6469" s="3"/>
      <c r="K6469" s="5"/>
      <c r="L6469" s="8"/>
      <c r="N6469" s="5"/>
      <c r="O6469" s="10"/>
      <c r="P6469" s="8"/>
    </row>
    <row r="6470" spans="1:16" s="2" customFormat="1" x14ac:dyDescent="0.15">
      <c r="A6470" s="3"/>
      <c r="B6470" s="3"/>
      <c r="J6470" s="3"/>
      <c r="K6470" s="5"/>
      <c r="L6470" s="8"/>
      <c r="N6470" s="5"/>
      <c r="O6470" s="10"/>
      <c r="P6470" s="8"/>
    </row>
    <row r="6471" spans="1:16" s="2" customFormat="1" x14ac:dyDescent="0.15">
      <c r="A6471" s="3"/>
      <c r="B6471" s="3"/>
      <c r="J6471" s="3"/>
      <c r="K6471" s="5"/>
      <c r="L6471" s="8"/>
      <c r="N6471" s="5"/>
      <c r="O6471" s="10"/>
      <c r="P6471" s="8"/>
    </row>
    <row r="6472" spans="1:16" s="2" customFormat="1" x14ac:dyDescent="0.15">
      <c r="A6472" s="3"/>
      <c r="B6472" s="3"/>
      <c r="J6472" s="3"/>
      <c r="K6472" s="5"/>
      <c r="L6472" s="8"/>
      <c r="N6472" s="5"/>
      <c r="O6472" s="10"/>
      <c r="P6472" s="8"/>
    </row>
    <row r="6473" spans="1:16" s="2" customFormat="1" x14ac:dyDescent="0.15">
      <c r="A6473" s="3"/>
      <c r="B6473" s="3"/>
      <c r="J6473" s="3"/>
      <c r="K6473" s="5"/>
      <c r="L6473" s="8"/>
      <c r="N6473" s="5"/>
      <c r="O6473" s="10"/>
      <c r="P6473" s="8"/>
    </row>
    <row r="6474" spans="1:16" s="2" customFormat="1" x14ac:dyDescent="0.15">
      <c r="A6474" s="3"/>
      <c r="B6474" s="3"/>
      <c r="J6474" s="3"/>
      <c r="K6474" s="5"/>
      <c r="L6474" s="8"/>
      <c r="N6474" s="5"/>
      <c r="O6474" s="10"/>
      <c r="P6474" s="8"/>
    </row>
    <row r="6475" spans="1:16" s="2" customFormat="1" x14ac:dyDescent="0.15">
      <c r="A6475" s="3"/>
      <c r="B6475" s="3"/>
      <c r="J6475" s="3"/>
      <c r="K6475" s="5"/>
      <c r="L6475" s="8"/>
      <c r="N6475" s="5"/>
      <c r="O6475" s="10"/>
      <c r="P6475" s="8"/>
    </row>
    <row r="6476" spans="1:16" s="2" customFormat="1" x14ac:dyDescent="0.15">
      <c r="A6476" s="3"/>
      <c r="B6476" s="3"/>
      <c r="J6476" s="3"/>
      <c r="K6476" s="5"/>
      <c r="L6476" s="8"/>
      <c r="N6476" s="5"/>
      <c r="O6476" s="10"/>
      <c r="P6476" s="8"/>
    </row>
    <row r="6477" spans="1:16" s="2" customFormat="1" x14ac:dyDescent="0.15">
      <c r="A6477" s="3"/>
      <c r="B6477" s="3"/>
      <c r="J6477" s="3"/>
      <c r="K6477" s="5"/>
      <c r="L6477" s="8"/>
      <c r="N6477" s="5"/>
      <c r="O6477" s="10"/>
      <c r="P6477" s="8"/>
    </row>
    <row r="6478" spans="1:16" s="2" customFormat="1" x14ac:dyDescent="0.15">
      <c r="A6478" s="3"/>
      <c r="B6478" s="3"/>
      <c r="J6478" s="3"/>
      <c r="K6478" s="5"/>
      <c r="L6478" s="8"/>
      <c r="N6478" s="5"/>
      <c r="O6478" s="10"/>
      <c r="P6478" s="8"/>
    </row>
    <row r="6479" spans="1:16" s="2" customFormat="1" x14ac:dyDescent="0.15">
      <c r="A6479" s="3"/>
      <c r="B6479" s="3"/>
      <c r="J6479" s="3"/>
      <c r="K6479" s="5"/>
      <c r="L6479" s="8"/>
      <c r="N6479" s="5"/>
      <c r="O6479" s="10"/>
      <c r="P6479" s="8"/>
    </row>
    <row r="6480" spans="1:16" s="2" customFormat="1" x14ac:dyDescent="0.15">
      <c r="A6480" s="3"/>
      <c r="B6480" s="3"/>
      <c r="J6480" s="3"/>
      <c r="K6480" s="5"/>
      <c r="L6480" s="8"/>
      <c r="N6480" s="5"/>
      <c r="O6480" s="10"/>
      <c r="P6480" s="8"/>
    </row>
    <row r="6481" spans="1:16" s="2" customFormat="1" x14ac:dyDescent="0.15">
      <c r="A6481" s="3"/>
      <c r="B6481" s="3"/>
      <c r="J6481" s="3"/>
      <c r="K6481" s="5"/>
      <c r="L6481" s="8"/>
      <c r="N6481" s="5"/>
      <c r="O6481" s="10"/>
      <c r="P6481" s="8"/>
    </row>
    <row r="6482" spans="1:16" s="2" customFormat="1" x14ac:dyDescent="0.15">
      <c r="A6482" s="3"/>
      <c r="B6482" s="3"/>
      <c r="J6482" s="3"/>
      <c r="K6482" s="5"/>
      <c r="L6482" s="8"/>
      <c r="N6482" s="5"/>
      <c r="O6482" s="10"/>
      <c r="P6482" s="8"/>
    </row>
    <row r="6483" spans="1:16" s="2" customFormat="1" x14ac:dyDescent="0.15">
      <c r="A6483" s="3"/>
      <c r="B6483" s="3"/>
      <c r="J6483" s="3"/>
      <c r="K6483" s="5"/>
      <c r="L6483" s="8"/>
      <c r="N6483" s="5"/>
      <c r="O6483" s="10"/>
      <c r="P6483" s="8"/>
    </row>
    <row r="6484" spans="1:16" s="2" customFormat="1" x14ac:dyDescent="0.15">
      <c r="A6484" s="3"/>
      <c r="B6484" s="3"/>
      <c r="J6484" s="3"/>
      <c r="K6484" s="5"/>
      <c r="L6484" s="8"/>
      <c r="N6484" s="5"/>
      <c r="O6484" s="10"/>
      <c r="P6484" s="8"/>
    </row>
    <row r="6485" spans="1:16" s="2" customFormat="1" x14ac:dyDescent="0.15">
      <c r="A6485" s="3"/>
      <c r="B6485" s="3"/>
      <c r="J6485" s="3"/>
      <c r="K6485" s="5"/>
      <c r="L6485" s="8"/>
      <c r="N6485" s="5"/>
      <c r="O6485" s="10"/>
      <c r="P6485" s="8"/>
    </row>
    <row r="6486" spans="1:16" s="2" customFormat="1" x14ac:dyDescent="0.15">
      <c r="A6486" s="3"/>
      <c r="B6486" s="3"/>
      <c r="J6486" s="3"/>
      <c r="K6486" s="5"/>
      <c r="L6486" s="8"/>
      <c r="N6486" s="5"/>
      <c r="O6486" s="10"/>
      <c r="P6486" s="8"/>
    </row>
    <row r="6487" spans="1:16" s="2" customFormat="1" x14ac:dyDescent="0.15">
      <c r="A6487" s="3"/>
      <c r="B6487" s="3"/>
      <c r="J6487" s="3"/>
      <c r="K6487" s="5"/>
      <c r="L6487" s="8"/>
      <c r="N6487" s="5"/>
      <c r="O6487" s="10"/>
      <c r="P6487" s="8"/>
    </row>
    <row r="6488" spans="1:16" s="2" customFormat="1" x14ac:dyDescent="0.15">
      <c r="A6488" s="3"/>
      <c r="B6488" s="3"/>
      <c r="J6488" s="3"/>
      <c r="K6488" s="5"/>
      <c r="L6488" s="8"/>
      <c r="N6488" s="5"/>
      <c r="O6488" s="10"/>
      <c r="P6488" s="8"/>
    </row>
    <row r="6489" spans="1:16" s="2" customFormat="1" x14ac:dyDescent="0.15">
      <c r="A6489" s="3"/>
      <c r="B6489" s="3"/>
      <c r="J6489" s="3"/>
      <c r="K6489" s="5"/>
      <c r="L6489" s="8"/>
      <c r="N6489" s="5"/>
      <c r="O6489" s="10"/>
      <c r="P6489" s="8"/>
    </row>
    <row r="6490" spans="1:16" s="2" customFormat="1" x14ac:dyDescent="0.15">
      <c r="A6490" s="3"/>
      <c r="B6490" s="3"/>
      <c r="J6490" s="3"/>
      <c r="K6490" s="5"/>
      <c r="L6490" s="8"/>
      <c r="N6490" s="5"/>
      <c r="O6490" s="10"/>
      <c r="P6490" s="8"/>
    </row>
    <row r="6491" spans="1:16" s="2" customFormat="1" x14ac:dyDescent="0.15">
      <c r="A6491" s="3"/>
      <c r="B6491" s="3"/>
      <c r="J6491" s="3"/>
      <c r="K6491" s="5"/>
      <c r="L6491" s="8"/>
      <c r="N6491" s="5"/>
      <c r="O6491" s="10"/>
      <c r="P6491" s="8"/>
    </row>
    <row r="6492" spans="1:16" s="2" customFormat="1" x14ac:dyDescent="0.15">
      <c r="A6492" s="3"/>
      <c r="B6492" s="3"/>
      <c r="J6492" s="3"/>
      <c r="K6492" s="5"/>
      <c r="L6492" s="8"/>
      <c r="N6492" s="5"/>
      <c r="O6492" s="10"/>
      <c r="P6492" s="8"/>
    </row>
    <row r="6493" spans="1:16" s="2" customFormat="1" x14ac:dyDescent="0.15">
      <c r="A6493" s="3"/>
      <c r="B6493" s="3"/>
      <c r="J6493" s="3"/>
      <c r="K6493" s="5"/>
      <c r="L6493" s="8"/>
      <c r="N6493" s="5"/>
      <c r="O6493" s="10"/>
      <c r="P6493" s="8"/>
    </row>
    <row r="6494" spans="1:16" s="2" customFormat="1" x14ac:dyDescent="0.15">
      <c r="A6494" s="3"/>
      <c r="B6494" s="3"/>
      <c r="J6494" s="3"/>
      <c r="K6494" s="5"/>
      <c r="L6494" s="8"/>
      <c r="N6494" s="5"/>
      <c r="O6494" s="10"/>
      <c r="P6494" s="8"/>
    </row>
    <row r="6495" spans="1:16" s="2" customFormat="1" x14ac:dyDescent="0.15">
      <c r="A6495" s="3"/>
      <c r="B6495" s="3"/>
      <c r="J6495" s="3"/>
      <c r="K6495" s="5"/>
      <c r="L6495" s="8"/>
      <c r="N6495" s="5"/>
      <c r="O6495" s="10"/>
      <c r="P6495" s="8"/>
    </row>
    <row r="6496" spans="1:16" s="2" customFormat="1" x14ac:dyDescent="0.15">
      <c r="A6496" s="3"/>
      <c r="B6496" s="3"/>
      <c r="J6496" s="3"/>
      <c r="K6496" s="5"/>
      <c r="L6496" s="8"/>
      <c r="N6496" s="5"/>
      <c r="O6496" s="10"/>
      <c r="P6496" s="8"/>
    </row>
    <row r="6497" spans="1:16" s="2" customFormat="1" x14ac:dyDescent="0.15">
      <c r="A6497" s="3"/>
      <c r="B6497" s="3"/>
      <c r="J6497" s="3"/>
      <c r="K6497" s="5"/>
      <c r="L6497" s="8"/>
      <c r="N6497" s="5"/>
      <c r="O6497" s="10"/>
      <c r="P6497" s="8"/>
    </row>
    <row r="6498" spans="1:16" s="2" customFormat="1" x14ac:dyDescent="0.15">
      <c r="A6498" s="3"/>
      <c r="B6498" s="3"/>
      <c r="J6498" s="3"/>
      <c r="K6498" s="5"/>
      <c r="L6498" s="8"/>
      <c r="N6498" s="5"/>
      <c r="O6498" s="10"/>
      <c r="P6498" s="8"/>
    </row>
    <row r="6499" spans="1:16" s="2" customFormat="1" x14ac:dyDescent="0.15">
      <c r="A6499" s="3"/>
      <c r="B6499" s="3"/>
      <c r="J6499" s="3"/>
      <c r="K6499" s="5"/>
      <c r="L6499" s="8"/>
      <c r="N6499" s="5"/>
      <c r="O6499" s="10"/>
      <c r="P6499" s="8"/>
    </row>
    <row r="6500" spans="1:16" s="2" customFormat="1" x14ac:dyDescent="0.15">
      <c r="A6500" s="3"/>
      <c r="B6500" s="3"/>
      <c r="J6500" s="3"/>
      <c r="K6500" s="5"/>
      <c r="L6500" s="8"/>
      <c r="N6500" s="5"/>
      <c r="O6500" s="10"/>
      <c r="P6500" s="8"/>
    </row>
    <row r="6501" spans="1:16" s="2" customFormat="1" x14ac:dyDescent="0.15">
      <c r="A6501" s="3"/>
      <c r="B6501" s="3"/>
      <c r="J6501" s="3"/>
      <c r="K6501" s="5"/>
      <c r="L6501" s="8"/>
      <c r="N6501" s="5"/>
      <c r="O6501" s="10"/>
      <c r="P6501" s="8"/>
    </row>
    <row r="6502" spans="1:16" s="2" customFormat="1" x14ac:dyDescent="0.15">
      <c r="A6502" s="3"/>
      <c r="B6502" s="3"/>
      <c r="J6502" s="3"/>
      <c r="K6502" s="5"/>
      <c r="L6502" s="8"/>
      <c r="N6502" s="5"/>
      <c r="O6502" s="10"/>
      <c r="P6502" s="8"/>
    </row>
    <row r="6503" spans="1:16" s="2" customFormat="1" x14ac:dyDescent="0.15">
      <c r="A6503" s="3"/>
      <c r="B6503" s="3"/>
      <c r="J6503" s="3"/>
      <c r="K6503" s="5"/>
      <c r="L6503" s="8"/>
      <c r="N6503" s="5"/>
      <c r="O6503" s="10"/>
      <c r="P6503" s="8"/>
    </row>
    <row r="6504" spans="1:16" s="2" customFormat="1" x14ac:dyDescent="0.15">
      <c r="A6504" s="3"/>
      <c r="B6504" s="3"/>
      <c r="J6504" s="3"/>
      <c r="K6504" s="5"/>
      <c r="L6504" s="8"/>
      <c r="N6504" s="5"/>
      <c r="O6504" s="10"/>
      <c r="P6504" s="8"/>
    </row>
    <row r="6505" spans="1:16" s="2" customFormat="1" x14ac:dyDescent="0.15">
      <c r="A6505" s="3"/>
      <c r="B6505" s="3"/>
      <c r="J6505" s="3"/>
      <c r="K6505" s="5"/>
      <c r="L6505" s="8"/>
      <c r="N6505" s="5"/>
      <c r="O6505" s="10"/>
      <c r="P6505" s="8"/>
    </row>
    <row r="6506" spans="1:16" s="2" customFormat="1" x14ac:dyDescent="0.15">
      <c r="A6506" s="3"/>
      <c r="B6506" s="3"/>
      <c r="J6506" s="3"/>
      <c r="K6506" s="5"/>
      <c r="L6506" s="8"/>
      <c r="N6506" s="5"/>
      <c r="O6506" s="10"/>
      <c r="P6506" s="8"/>
    </row>
    <row r="6507" spans="1:16" s="2" customFormat="1" x14ac:dyDescent="0.15">
      <c r="A6507" s="3"/>
      <c r="B6507" s="3"/>
      <c r="J6507" s="3"/>
      <c r="K6507" s="5"/>
      <c r="L6507" s="8"/>
      <c r="N6507" s="5"/>
      <c r="O6507" s="10"/>
      <c r="P6507" s="8"/>
    </row>
    <row r="6508" spans="1:16" s="2" customFormat="1" x14ac:dyDescent="0.15">
      <c r="A6508" s="3"/>
      <c r="B6508" s="3"/>
      <c r="J6508" s="3"/>
      <c r="K6508" s="5"/>
      <c r="L6508" s="8"/>
      <c r="N6508" s="5"/>
      <c r="O6508" s="10"/>
      <c r="P6508" s="8"/>
    </row>
    <row r="6509" spans="1:16" s="2" customFormat="1" x14ac:dyDescent="0.15">
      <c r="A6509" s="3"/>
      <c r="B6509" s="3"/>
      <c r="J6509" s="3"/>
      <c r="K6509" s="5"/>
      <c r="L6509" s="8"/>
      <c r="N6509" s="5"/>
      <c r="O6509" s="10"/>
      <c r="P6509" s="8"/>
    </row>
    <row r="6510" spans="1:16" s="2" customFormat="1" x14ac:dyDescent="0.15">
      <c r="A6510" s="3"/>
      <c r="B6510" s="3"/>
      <c r="J6510" s="3"/>
      <c r="K6510" s="5"/>
      <c r="L6510" s="8"/>
      <c r="N6510" s="5"/>
      <c r="O6510" s="10"/>
      <c r="P6510" s="8"/>
    </row>
    <row r="6511" spans="1:16" s="2" customFormat="1" x14ac:dyDescent="0.15">
      <c r="A6511" s="3"/>
      <c r="B6511" s="3"/>
      <c r="J6511" s="3"/>
      <c r="K6511" s="5"/>
      <c r="L6511" s="8"/>
      <c r="N6511" s="5"/>
      <c r="O6511" s="10"/>
      <c r="P6511" s="8"/>
    </row>
    <row r="6512" spans="1:16" s="2" customFormat="1" x14ac:dyDescent="0.15">
      <c r="A6512" s="3"/>
      <c r="B6512" s="3"/>
      <c r="J6512" s="3"/>
      <c r="K6512" s="5"/>
      <c r="L6512" s="8"/>
      <c r="N6512" s="5"/>
      <c r="O6512" s="10"/>
      <c r="P6512" s="8"/>
    </row>
    <row r="6513" spans="1:16" s="2" customFormat="1" x14ac:dyDescent="0.15">
      <c r="A6513" s="3"/>
      <c r="B6513" s="3"/>
      <c r="J6513" s="3"/>
      <c r="K6513" s="5"/>
      <c r="L6513" s="8"/>
      <c r="N6513" s="5"/>
      <c r="O6513" s="10"/>
      <c r="P6513" s="8"/>
    </row>
    <row r="6514" spans="1:16" s="2" customFormat="1" x14ac:dyDescent="0.15">
      <c r="A6514" s="3"/>
      <c r="B6514" s="3"/>
      <c r="J6514" s="3"/>
      <c r="K6514" s="5"/>
      <c r="L6514" s="8"/>
      <c r="N6514" s="5"/>
      <c r="O6514" s="10"/>
      <c r="P6514" s="8"/>
    </row>
    <row r="6515" spans="1:16" s="2" customFormat="1" x14ac:dyDescent="0.15">
      <c r="A6515" s="3"/>
      <c r="B6515" s="3"/>
      <c r="J6515" s="3"/>
      <c r="K6515" s="5"/>
      <c r="L6515" s="8"/>
      <c r="N6515" s="5"/>
      <c r="O6515" s="10"/>
      <c r="P6515" s="8"/>
    </row>
    <row r="6516" spans="1:16" s="2" customFormat="1" x14ac:dyDescent="0.15">
      <c r="A6516" s="3"/>
      <c r="B6516" s="3"/>
      <c r="J6516" s="3"/>
      <c r="K6516" s="5"/>
      <c r="L6516" s="8"/>
      <c r="N6516" s="5"/>
      <c r="O6516" s="10"/>
      <c r="P6516" s="8"/>
    </row>
    <row r="6517" spans="1:16" s="2" customFormat="1" x14ac:dyDescent="0.15">
      <c r="A6517" s="3"/>
      <c r="B6517" s="3"/>
      <c r="J6517" s="3"/>
      <c r="K6517" s="5"/>
      <c r="L6517" s="8"/>
      <c r="N6517" s="5"/>
      <c r="O6517" s="10"/>
      <c r="P6517" s="8"/>
    </row>
    <row r="6518" spans="1:16" s="2" customFormat="1" x14ac:dyDescent="0.15">
      <c r="A6518" s="3"/>
      <c r="B6518" s="3"/>
      <c r="J6518" s="3"/>
      <c r="K6518" s="5"/>
      <c r="L6518" s="8"/>
      <c r="N6518" s="5"/>
      <c r="O6518" s="10"/>
      <c r="P6518" s="8"/>
    </row>
    <row r="6519" spans="1:16" s="2" customFormat="1" x14ac:dyDescent="0.15">
      <c r="A6519" s="3"/>
      <c r="B6519" s="3"/>
      <c r="J6519" s="3"/>
      <c r="K6519" s="5"/>
      <c r="L6519" s="8"/>
      <c r="N6519" s="5"/>
      <c r="O6519" s="10"/>
      <c r="P6519" s="8"/>
    </row>
    <row r="6520" spans="1:16" s="2" customFormat="1" x14ac:dyDescent="0.15">
      <c r="A6520" s="3"/>
      <c r="B6520" s="3"/>
      <c r="J6520" s="3"/>
      <c r="K6520" s="5"/>
      <c r="L6520" s="8"/>
      <c r="N6520" s="5"/>
      <c r="O6520" s="10"/>
      <c r="P6520" s="8"/>
    </row>
    <row r="6521" spans="1:16" s="2" customFormat="1" x14ac:dyDescent="0.15">
      <c r="A6521" s="3"/>
      <c r="B6521" s="3"/>
      <c r="J6521" s="3"/>
      <c r="K6521" s="5"/>
      <c r="L6521" s="8"/>
      <c r="N6521" s="5"/>
      <c r="O6521" s="10"/>
      <c r="P6521" s="8"/>
    </row>
    <row r="6522" spans="1:16" s="2" customFormat="1" x14ac:dyDescent="0.15">
      <c r="A6522" s="3"/>
      <c r="B6522" s="3"/>
      <c r="J6522" s="3"/>
      <c r="K6522" s="5"/>
      <c r="L6522" s="8"/>
      <c r="N6522" s="5"/>
      <c r="O6522" s="10"/>
      <c r="P6522" s="8"/>
    </row>
    <row r="6523" spans="1:16" s="2" customFormat="1" x14ac:dyDescent="0.15">
      <c r="A6523" s="3"/>
      <c r="B6523" s="3"/>
      <c r="J6523" s="3"/>
      <c r="K6523" s="5"/>
      <c r="L6523" s="8"/>
      <c r="N6523" s="5"/>
      <c r="O6523" s="10"/>
      <c r="P6523" s="8"/>
    </row>
    <row r="6524" spans="1:16" s="2" customFormat="1" x14ac:dyDescent="0.15">
      <c r="A6524" s="3"/>
      <c r="B6524" s="3"/>
      <c r="J6524" s="3"/>
      <c r="K6524" s="5"/>
      <c r="L6524" s="8"/>
      <c r="N6524" s="5"/>
      <c r="O6524" s="10"/>
      <c r="P6524" s="8"/>
    </row>
    <row r="6525" spans="1:16" s="2" customFormat="1" x14ac:dyDescent="0.15">
      <c r="A6525" s="3"/>
      <c r="B6525" s="3"/>
      <c r="J6525" s="3"/>
      <c r="K6525" s="5"/>
      <c r="L6525" s="8"/>
      <c r="N6525" s="5"/>
      <c r="O6525" s="10"/>
      <c r="P6525" s="8"/>
    </row>
    <row r="6526" spans="1:16" s="2" customFormat="1" x14ac:dyDescent="0.15">
      <c r="A6526" s="3"/>
      <c r="B6526" s="3"/>
      <c r="J6526" s="3"/>
      <c r="K6526" s="5"/>
      <c r="L6526" s="8"/>
      <c r="N6526" s="5"/>
      <c r="O6526" s="10"/>
      <c r="P6526" s="8"/>
    </row>
    <row r="6527" spans="1:16" s="2" customFormat="1" x14ac:dyDescent="0.15">
      <c r="A6527" s="3"/>
      <c r="B6527" s="3"/>
      <c r="J6527" s="3"/>
      <c r="K6527" s="5"/>
      <c r="L6527" s="8"/>
      <c r="N6527" s="5"/>
      <c r="O6527" s="10"/>
      <c r="P6527" s="8"/>
    </row>
    <row r="6528" spans="1:16" s="2" customFormat="1" x14ac:dyDescent="0.15">
      <c r="A6528" s="3"/>
      <c r="B6528" s="3"/>
      <c r="J6528" s="3"/>
      <c r="K6528" s="5"/>
      <c r="L6528" s="8"/>
      <c r="N6528" s="5"/>
      <c r="O6528" s="10"/>
      <c r="P6528" s="8"/>
    </row>
    <row r="6529" spans="1:16" s="2" customFormat="1" x14ac:dyDescent="0.15">
      <c r="A6529" s="3"/>
      <c r="B6529" s="3"/>
      <c r="J6529" s="3"/>
      <c r="K6529" s="5"/>
      <c r="L6529" s="8"/>
      <c r="N6529" s="5"/>
      <c r="O6529" s="10"/>
      <c r="P6529" s="8"/>
    </row>
    <row r="6530" spans="1:16" s="2" customFormat="1" x14ac:dyDescent="0.15">
      <c r="A6530" s="3"/>
      <c r="B6530" s="3"/>
      <c r="J6530" s="3"/>
      <c r="K6530" s="5"/>
      <c r="L6530" s="8"/>
      <c r="N6530" s="5"/>
      <c r="O6530" s="10"/>
      <c r="P6530" s="8"/>
    </row>
    <row r="6531" spans="1:16" s="2" customFormat="1" x14ac:dyDescent="0.15">
      <c r="A6531" s="3"/>
      <c r="B6531" s="3"/>
      <c r="J6531" s="3"/>
      <c r="K6531" s="5"/>
      <c r="L6531" s="8"/>
      <c r="N6531" s="5"/>
      <c r="O6531" s="10"/>
      <c r="P6531" s="8"/>
    </row>
    <row r="6532" spans="1:16" s="2" customFormat="1" x14ac:dyDescent="0.15">
      <c r="A6532" s="3"/>
      <c r="B6532" s="3"/>
      <c r="J6532" s="3"/>
      <c r="K6532" s="5"/>
      <c r="L6532" s="8"/>
      <c r="N6532" s="5"/>
      <c r="O6532" s="10"/>
      <c r="P6532" s="8"/>
    </row>
    <row r="6533" spans="1:16" s="2" customFormat="1" x14ac:dyDescent="0.15">
      <c r="A6533" s="3"/>
      <c r="B6533" s="3"/>
      <c r="J6533" s="3"/>
      <c r="K6533" s="5"/>
      <c r="L6533" s="8"/>
      <c r="N6533" s="5"/>
      <c r="O6533" s="10"/>
      <c r="P6533" s="8"/>
    </row>
    <row r="6534" spans="1:16" s="2" customFormat="1" x14ac:dyDescent="0.15">
      <c r="A6534" s="3"/>
      <c r="B6534" s="3"/>
      <c r="J6534" s="3"/>
      <c r="K6534" s="5"/>
      <c r="L6534" s="8"/>
      <c r="N6534" s="5"/>
      <c r="O6534" s="10"/>
      <c r="P6534" s="8"/>
    </row>
    <row r="6535" spans="1:16" s="2" customFormat="1" x14ac:dyDescent="0.15">
      <c r="A6535" s="3"/>
      <c r="B6535" s="3"/>
      <c r="J6535" s="3"/>
      <c r="K6535" s="5"/>
      <c r="L6535" s="8"/>
      <c r="N6535" s="5"/>
      <c r="O6535" s="10"/>
      <c r="P6535" s="8"/>
    </row>
    <row r="6536" spans="1:16" s="2" customFormat="1" x14ac:dyDescent="0.15">
      <c r="A6536" s="3"/>
      <c r="B6536" s="3"/>
      <c r="J6536" s="3"/>
      <c r="K6536" s="5"/>
      <c r="L6536" s="8"/>
      <c r="N6536" s="5"/>
      <c r="O6536" s="10"/>
      <c r="P6536" s="8"/>
    </row>
    <row r="6537" spans="1:16" s="2" customFormat="1" x14ac:dyDescent="0.15">
      <c r="A6537" s="3"/>
      <c r="B6537" s="3"/>
      <c r="J6537" s="3"/>
      <c r="K6537" s="5"/>
      <c r="L6537" s="8"/>
      <c r="N6537" s="5"/>
      <c r="O6537" s="10"/>
      <c r="P6537" s="8"/>
    </row>
    <row r="6538" spans="1:16" s="2" customFormat="1" x14ac:dyDescent="0.15">
      <c r="A6538" s="3"/>
      <c r="B6538" s="3"/>
      <c r="J6538" s="3"/>
      <c r="K6538" s="5"/>
      <c r="L6538" s="8"/>
      <c r="N6538" s="5"/>
      <c r="O6538" s="10"/>
      <c r="P6538" s="8"/>
    </row>
    <row r="6539" spans="1:16" s="2" customFormat="1" x14ac:dyDescent="0.15">
      <c r="A6539" s="3"/>
      <c r="B6539" s="3"/>
      <c r="J6539" s="3"/>
      <c r="K6539" s="5"/>
      <c r="L6539" s="8"/>
      <c r="N6539" s="5"/>
      <c r="O6539" s="10"/>
      <c r="P6539" s="8"/>
    </row>
    <row r="6540" spans="1:16" s="2" customFormat="1" x14ac:dyDescent="0.15">
      <c r="A6540" s="3"/>
      <c r="B6540" s="3"/>
      <c r="J6540" s="3"/>
      <c r="K6540" s="5"/>
      <c r="L6540" s="8"/>
      <c r="N6540" s="5"/>
      <c r="O6540" s="10"/>
      <c r="P6540" s="8"/>
    </row>
    <row r="6541" spans="1:16" s="2" customFormat="1" x14ac:dyDescent="0.15">
      <c r="A6541" s="3"/>
      <c r="B6541" s="3"/>
      <c r="J6541" s="3"/>
      <c r="K6541" s="5"/>
      <c r="L6541" s="8"/>
      <c r="N6541" s="5"/>
      <c r="O6541" s="10"/>
      <c r="P6541" s="8"/>
    </row>
    <row r="6542" spans="1:16" s="2" customFormat="1" x14ac:dyDescent="0.15">
      <c r="A6542" s="3"/>
      <c r="B6542" s="3"/>
      <c r="J6542" s="3"/>
      <c r="K6542" s="5"/>
      <c r="L6542" s="8"/>
      <c r="N6542" s="5"/>
      <c r="O6542" s="10"/>
      <c r="P6542" s="8"/>
    </row>
    <row r="6543" spans="1:16" s="2" customFormat="1" x14ac:dyDescent="0.15">
      <c r="A6543" s="3"/>
      <c r="B6543" s="3"/>
      <c r="J6543" s="3"/>
      <c r="K6543" s="5"/>
      <c r="L6543" s="8"/>
      <c r="N6543" s="5"/>
      <c r="O6543" s="10"/>
      <c r="P6543" s="8"/>
    </row>
    <row r="6544" spans="1:16" s="2" customFormat="1" x14ac:dyDescent="0.15">
      <c r="A6544" s="3"/>
      <c r="B6544" s="3"/>
      <c r="J6544" s="3"/>
      <c r="K6544" s="5"/>
      <c r="L6544" s="8"/>
      <c r="N6544" s="5"/>
      <c r="O6544" s="10"/>
      <c r="P6544" s="8"/>
    </row>
    <row r="6545" spans="1:16" s="2" customFormat="1" x14ac:dyDescent="0.15">
      <c r="A6545" s="3"/>
      <c r="B6545" s="3"/>
      <c r="J6545" s="3"/>
      <c r="K6545" s="5"/>
      <c r="L6545" s="8"/>
      <c r="N6545" s="5"/>
      <c r="O6545" s="10"/>
      <c r="P6545" s="8"/>
    </row>
    <row r="6546" spans="1:16" s="2" customFormat="1" x14ac:dyDescent="0.15">
      <c r="A6546" s="3"/>
      <c r="B6546" s="3"/>
      <c r="J6546" s="3"/>
      <c r="K6546" s="5"/>
      <c r="L6546" s="8"/>
      <c r="N6546" s="5"/>
      <c r="O6546" s="10"/>
      <c r="P6546" s="8"/>
    </row>
    <row r="6547" spans="1:16" s="2" customFormat="1" x14ac:dyDescent="0.15">
      <c r="A6547" s="3"/>
      <c r="B6547" s="3"/>
      <c r="J6547" s="3"/>
      <c r="K6547" s="5"/>
      <c r="L6547" s="8"/>
      <c r="N6547" s="5"/>
      <c r="O6547" s="10"/>
      <c r="P6547" s="8"/>
    </row>
    <row r="6548" spans="1:16" s="2" customFormat="1" x14ac:dyDescent="0.15">
      <c r="A6548" s="3"/>
      <c r="B6548" s="3"/>
      <c r="J6548" s="3"/>
      <c r="K6548" s="5"/>
      <c r="L6548" s="8"/>
      <c r="N6548" s="5"/>
      <c r="O6548" s="10"/>
      <c r="P6548" s="8"/>
    </row>
    <row r="6549" spans="1:16" s="2" customFormat="1" x14ac:dyDescent="0.15">
      <c r="A6549" s="3"/>
      <c r="B6549" s="3"/>
      <c r="J6549" s="3"/>
      <c r="K6549" s="5"/>
      <c r="L6549" s="8"/>
      <c r="N6549" s="5"/>
      <c r="O6549" s="10"/>
      <c r="P6549" s="8"/>
    </row>
    <row r="6550" spans="1:16" s="2" customFormat="1" x14ac:dyDescent="0.15">
      <c r="A6550" s="3"/>
      <c r="B6550" s="3"/>
      <c r="J6550" s="3"/>
      <c r="K6550" s="5"/>
      <c r="L6550" s="8"/>
      <c r="N6550" s="5"/>
      <c r="O6550" s="10"/>
      <c r="P6550" s="8"/>
    </row>
    <row r="6551" spans="1:16" s="2" customFormat="1" x14ac:dyDescent="0.15">
      <c r="A6551" s="3"/>
      <c r="B6551" s="3"/>
      <c r="J6551" s="3"/>
      <c r="K6551" s="5"/>
      <c r="L6551" s="8"/>
      <c r="N6551" s="5"/>
      <c r="O6551" s="10"/>
      <c r="P6551" s="8"/>
    </row>
    <row r="6552" spans="1:16" s="2" customFormat="1" x14ac:dyDescent="0.15">
      <c r="A6552" s="3"/>
      <c r="B6552" s="3"/>
      <c r="J6552" s="3"/>
      <c r="K6552" s="5"/>
      <c r="L6552" s="8"/>
      <c r="N6552" s="5"/>
      <c r="O6552" s="10"/>
      <c r="P6552" s="8"/>
    </row>
    <row r="6553" spans="1:16" s="2" customFormat="1" x14ac:dyDescent="0.15">
      <c r="A6553" s="3"/>
      <c r="B6553" s="3"/>
      <c r="J6553" s="3"/>
      <c r="K6553" s="5"/>
      <c r="L6553" s="8"/>
      <c r="N6553" s="5"/>
      <c r="O6553" s="10"/>
      <c r="P6553" s="8"/>
    </row>
    <row r="6554" spans="1:16" s="2" customFormat="1" x14ac:dyDescent="0.15">
      <c r="A6554" s="3"/>
      <c r="B6554" s="3"/>
      <c r="J6554" s="3"/>
      <c r="K6554" s="5"/>
      <c r="L6554" s="8"/>
      <c r="N6554" s="5"/>
      <c r="O6554" s="10"/>
      <c r="P6554" s="8"/>
    </row>
    <row r="6555" spans="1:16" s="2" customFormat="1" x14ac:dyDescent="0.15">
      <c r="A6555" s="3"/>
      <c r="B6555" s="3"/>
      <c r="J6555" s="3"/>
      <c r="K6555" s="5"/>
      <c r="L6555" s="8"/>
      <c r="N6555" s="5"/>
      <c r="O6555" s="10"/>
      <c r="P6555" s="8"/>
    </row>
    <row r="6556" spans="1:16" s="2" customFormat="1" x14ac:dyDescent="0.15">
      <c r="A6556" s="3"/>
      <c r="B6556" s="3"/>
      <c r="J6556" s="3"/>
      <c r="K6556" s="5"/>
      <c r="L6556" s="8"/>
      <c r="N6556" s="5"/>
      <c r="O6556" s="10"/>
      <c r="P6556" s="8"/>
    </row>
    <row r="6557" spans="1:16" s="2" customFormat="1" x14ac:dyDescent="0.15">
      <c r="A6557" s="3"/>
      <c r="B6557" s="3"/>
      <c r="J6557" s="3"/>
      <c r="K6557" s="5"/>
      <c r="L6557" s="8"/>
      <c r="N6557" s="5"/>
      <c r="O6557" s="10"/>
      <c r="P6557" s="8"/>
    </row>
    <row r="6558" spans="1:16" s="2" customFormat="1" x14ac:dyDescent="0.15">
      <c r="A6558" s="3"/>
      <c r="B6558" s="3"/>
      <c r="J6558" s="3"/>
      <c r="K6558" s="5"/>
      <c r="L6558" s="8"/>
      <c r="N6558" s="5"/>
      <c r="O6558" s="10"/>
      <c r="P6558" s="8"/>
    </row>
    <row r="6559" spans="1:16" s="2" customFormat="1" x14ac:dyDescent="0.15">
      <c r="A6559" s="3"/>
      <c r="B6559" s="3"/>
      <c r="J6559" s="3"/>
      <c r="K6559" s="5"/>
      <c r="L6559" s="8"/>
      <c r="N6559" s="5"/>
      <c r="O6559" s="10"/>
      <c r="P6559" s="8"/>
    </row>
    <row r="6560" spans="1:16" s="2" customFormat="1" x14ac:dyDescent="0.15">
      <c r="A6560" s="3"/>
      <c r="B6560" s="3"/>
      <c r="J6560" s="3"/>
      <c r="K6560" s="5"/>
      <c r="L6560" s="8"/>
      <c r="N6560" s="5"/>
      <c r="O6560" s="10"/>
      <c r="P6560" s="8"/>
    </row>
    <row r="6561" spans="1:16" s="2" customFormat="1" x14ac:dyDescent="0.15">
      <c r="A6561" s="3"/>
      <c r="B6561" s="3"/>
      <c r="J6561" s="3"/>
      <c r="K6561" s="5"/>
      <c r="L6561" s="8"/>
      <c r="N6561" s="5"/>
      <c r="O6561" s="10"/>
      <c r="P6561" s="8"/>
    </row>
    <row r="6562" spans="1:16" s="2" customFormat="1" x14ac:dyDescent="0.15">
      <c r="A6562" s="3"/>
      <c r="B6562" s="3"/>
      <c r="J6562" s="3"/>
      <c r="K6562" s="5"/>
      <c r="L6562" s="8"/>
      <c r="N6562" s="5"/>
      <c r="O6562" s="10"/>
      <c r="P6562" s="8"/>
    </row>
    <row r="6563" spans="1:16" s="2" customFormat="1" x14ac:dyDescent="0.15">
      <c r="A6563" s="3"/>
      <c r="B6563" s="3"/>
      <c r="J6563" s="3"/>
      <c r="K6563" s="5"/>
      <c r="L6563" s="8"/>
      <c r="N6563" s="5"/>
      <c r="O6563" s="10"/>
      <c r="P6563" s="8"/>
    </row>
    <row r="6564" spans="1:16" s="2" customFormat="1" x14ac:dyDescent="0.15">
      <c r="A6564" s="3"/>
      <c r="B6564" s="3"/>
      <c r="J6564" s="3"/>
      <c r="K6564" s="5"/>
      <c r="L6564" s="8"/>
      <c r="N6564" s="5"/>
      <c r="O6564" s="10"/>
      <c r="P6564" s="8"/>
    </row>
    <row r="6565" spans="1:16" s="2" customFormat="1" x14ac:dyDescent="0.15">
      <c r="A6565" s="3"/>
      <c r="B6565" s="3"/>
      <c r="J6565" s="3"/>
      <c r="K6565" s="5"/>
      <c r="L6565" s="8"/>
      <c r="N6565" s="5"/>
      <c r="O6565" s="10"/>
      <c r="P6565" s="8"/>
    </row>
    <row r="6566" spans="1:16" s="2" customFormat="1" x14ac:dyDescent="0.15">
      <c r="A6566" s="3"/>
      <c r="B6566" s="3"/>
      <c r="J6566" s="3"/>
      <c r="K6566" s="5"/>
      <c r="L6566" s="8"/>
      <c r="N6566" s="5"/>
      <c r="O6566" s="10"/>
      <c r="P6566" s="8"/>
    </row>
    <row r="6567" spans="1:16" s="2" customFormat="1" x14ac:dyDescent="0.15">
      <c r="A6567" s="3"/>
      <c r="B6567" s="3"/>
      <c r="J6567" s="3"/>
      <c r="K6567" s="5"/>
      <c r="L6567" s="8"/>
      <c r="N6567" s="5"/>
      <c r="O6567" s="10"/>
      <c r="P6567" s="8"/>
    </row>
    <row r="6568" spans="1:16" s="2" customFormat="1" x14ac:dyDescent="0.15">
      <c r="A6568" s="3"/>
      <c r="B6568" s="3"/>
      <c r="J6568" s="3"/>
      <c r="K6568" s="5"/>
      <c r="L6568" s="8"/>
      <c r="N6568" s="5"/>
      <c r="O6568" s="10"/>
      <c r="P6568" s="8"/>
    </row>
    <row r="6569" spans="1:16" s="2" customFormat="1" x14ac:dyDescent="0.15">
      <c r="A6569" s="3"/>
      <c r="B6569" s="3"/>
      <c r="J6569" s="3"/>
      <c r="K6569" s="5"/>
      <c r="L6569" s="8"/>
      <c r="N6569" s="5"/>
      <c r="O6569" s="10"/>
      <c r="P6569" s="8"/>
    </row>
    <row r="6570" spans="1:16" s="2" customFormat="1" x14ac:dyDescent="0.15">
      <c r="A6570" s="3"/>
      <c r="B6570" s="3"/>
      <c r="J6570" s="3"/>
      <c r="K6570" s="5"/>
      <c r="L6570" s="8"/>
      <c r="N6570" s="5"/>
      <c r="O6570" s="10"/>
      <c r="P6570" s="8"/>
    </row>
    <row r="6571" spans="1:16" s="2" customFormat="1" x14ac:dyDescent="0.15">
      <c r="A6571" s="3"/>
      <c r="B6571" s="3"/>
      <c r="J6571" s="3"/>
      <c r="K6571" s="5"/>
      <c r="L6571" s="8"/>
      <c r="N6571" s="5"/>
      <c r="O6571" s="10"/>
      <c r="P6571" s="8"/>
    </row>
    <row r="6572" spans="1:16" s="2" customFormat="1" x14ac:dyDescent="0.15">
      <c r="A6572" s="3"/>
      <c r="B6572" s="3"/>
      <c r="J6572" s="3"/>
      <c r="K6572" s="5"/>
      <c r="L6572" s="8"/>
      <c r="N6572" s="5"/>
      <c r="O6572" s="10"/>
      <c r="P6572" s="8"/>
    </row>
    <row r="6573" spans="1:16" s="2" customFormat="1" x14ac:dyDescent="0.15">
      <c r="A6573" s="3"/>
      <c r="B6573" s="3"/>
      <c r="J6573" s="3"/>
      <c r="K6573" s="5"/>
      <c r="L6573" s="8"/>
      <c r="N6573" s="5"/>
      <c r="O6573" s="10"/>
      <c r="P6573" s="8"/>
    </row>
    <row r="6574" spans="1:16" s="2" customFormat="1" x14ac:dyDescent="0.15">
      <c r="A6574" s="3"/>
      <c r="B6574" s="3"/>
      <c r="J6574" s="3"/>
      <c r="K6574" s="5"/>
      <c r="L6574" s="8"/>
      <c r="N6574" s="5"/>
      <c r="O6574" s="10"/>
      <c r="P6574" s="8"/>
    </row>
    <row r="6575" spans="1:16" s="2" customFormat="1" x14ac:dyDescent="0.15">
      <c r="A6575" s="3"/>
      <c r="B6575" s="3"/>
      <c r="J6575" s="3"/>
      <c r="K6575" s="5"/>
      <c r="L6575" s="8"/>
      <c r="N6575" s="5"/>
      <c r="O6575" s="10"/>
      <c r="P6575" s="8"/>
    </row>
    <row r="6576" spans="1:16" s="2" customFormat="1" x14ac:dyDescent="0.15">
      <c r="A6576" s="3"/>
      <c r="B6576" s="3"/>
      <c r="J6576" s="3"/>
      <c r="K6576" s="5"/>
      <c r="L6576" s="8"/>
      <c r="N6576" s="5"/>
      <c r="O6576" s="10"/>
      <c r="P6576" s="8"/>
    </row>
    <row r="6577" spans="1:16" s="2" customFormat="1" x14ac:dyDescent="0.15">
      <c r="A6577" s="3"/>
      <c r="B6577" s="3"/>
      <c r="J6577" s="3"/>
      <c r="K6577" s="5"/>
      <c r="L6577" s="8"/>
      <c r="N6577" s="5"/>
      <c r="O6577" s="10"/>
      <c r="P6577" s="8"/>
    </row>
    <row r="6578" spans="1:16" s="2" customFormat="1" x14ac:dyDescent="0.15">
      <c r="A6578" s="3"/>
      <c r="B6578" s="3"/>
      <c r="J6578" s="3"/>
      <c r="K6578" s="5"/>
      <c r="L6578" s="8"/>
      <c r="N6578" s="5"/>
      <c r="O6578" s="10"/>
      <c r="P6578" s="8"/>
    </row>
    <row r="6579" spans="1:16" s="2" customFormat="1" x14ac:dyDescent="0.15">
      <c r="A6579" s="3"/>
      <c r="B6579" s="3"/>
      <c r="J6579" s="3"/>
      <c r="K6579" s="5"/>
      <c r="L6579" s="8"/>
      <c r="N6579" s="5"/>
      <c r="O6579" s="10"/>
      <c r="P6579" s="8"/>
    </row>
    <row r="6580" spans="1:16" s="2" customFormat="1" x14ac:dyDescent="0.15">
      <c r="A6580" s="3"/>
      <c r="B6580" s="3"/>
      <c r="J6580" s="3"/>
      <c r="K6580" s="5"/>
      <c r="L6580" s="8"/>
      <c r="N6580" s="5"/>
      <c r="O6580" s="10"/>
      <c r="P6580" s="8"/>
    </row>
    <row r="6581" spans="1:16" s="2" customFormat="1" x14ac:dyDescent="0.15">
      <c r="A6581" s="3"/>
      <c r="B6581" s="3"/>
      <c r="J6581" s="3"/>
      <c r="K6581" s="5"/>
      <c r="L6581" s="8"/>
      <c r="N6581" s="5"/>
      <c r="O6581" s="10"/>
      <c r="P6581" s="8"/>
    </row>
    <row r="6582" spans="1:16" s="2" customFormat="1" x14ac:dyDescent="0.15">
      <c r="A6582" s="3"/>
      <c r="B6582" s="3"/>
      <c r="J6582" s="3"/>
      <c r="K6582" s="5"/>
      <c r="L6582" s="8"/>
      <c r="N6582" s="5"/>
      <c r="O6582" s="10"/>
      <c r="P6582" s="8"/>
    </row>
    <row r="6583" spans="1:16" s="2" customFormat="1" x14ac:dyDescent="0.15">
      <c r="A6583" s="3"/>
      <c r="B6583" s="3"/>
      <c r="J6583" s="3"/>
      <c r="K6583" s="5"/>
      <c r="L6583" s="8"/>
      <c r="N6583" s="5"/>
      <c r="O6583" s="10"/>
      <c r="P6583" s="8"/>
    </row>
    <row r="6584" spans="1:16" s="2" customFormat="1" x14ac:dyDescent="0.15">
      <c r="A6584" s="3"/>
      <c r="B6584" s="3"/>
      <c r="J6584" s="3"/>
      <c r="K6584" s="5"/>
      <c r="L6584" s="8"/>
      <c r="N6584" s="5"/>
      <c r="O6584" s="10"/>
      <c r="P6584" s="8"/>
    </row>
    <row r="6585" spans="1:16" s="2" customFormat="1" x14ac:dyDescent="0.15">
      <c r="A6585" s="3"/>
      <c r="B6585" s="3"/>
      <c r="J6585" s="3"/>
      <c r="K6585" s="5"/>
      <c r="L6585" s="8"/>
      <c r="N6585" s="5"/>
      <c r="O6585" s="10"/>
      <c r="P6585" s="8"/>
    </row>
    <row r="6586" spans="1:16" s="2" customFormat="1" x14ac:dyDescent="0.15">
      <c r="A6586" s="3"/>
      <c r="B6586" s="3"/>
      <c r="J6586" s="3"/>
      <c r="K6586" s="5"/>
      <c r="L6586" s="8"/>
      <c r="N6586" s="5"/>
      <c r="O6586" s="10"/>
      <c r="P6586" s="8"/>
    </row>
    <row r="6587" spans="1:16" s="2" customFormat="1" x14ac:dyDescent="0.15">
      <c r="A6587" s="3"/>
      <c r="B6587" s="3"/>
      <c r="J6587" s="3"/>
      <c r="K6587" s="5"/>
      <c r="L6587" s="8"/>
      <c r="N6587" s="5"/>
      <c r="O6587" s="10"/>
      <c r="P6587" s="8"/>
    </row>
    <row r="6588" spans="1:16" s="2" customFormat="1" x14ac:dyDescent="0.15">
      <c r="A6588" s="3"/>
      <c r="B6588" s="3"/>
      <c r="J6588" s="3"/>
      <c r="K6588" s="5"/>
      <c r="L6588" s="8"/>
      <c r="N6588" s="5"/>
      <c r="O6588" s="10"/>
      <c r="P6588" s="8"/>
    </row>
    <row r="6589" spans="1:16" s="2" customFormat="1" x14ac:dyDescent="0.15">
      <c r="A6589" s="3"/>
      <c r="B6589" s="3"/>
      <c r="J6589" s="3"/>
      <c r="K6589" s="5"/>
      <c r="L6589" s="8"/>
      <c r="N6589" s="5"/>
      <c r="O6589" s="10"/>
      <c r="P6589" s="8"/>
    </row>
    <row r="6590" spans="1:16" s="2" customFormat="1" x14ac:dyDescent="0.15">
      <c r="A6590" s="3"/>
      <c r="B6590" s="3"/>
      <c r="J6590" s="3"/>
      <c r="K6590" s="5"/>
      <c r="L6590" s="8"/>
      <c r="N6590" s="5"/>
      <c r="O6590" s="10"/>
      <c r="P6590" s="8"/>
    </row>
    <row r="6591" spans="1:16" s="2" customFormat="1" x14ac:dyDescent="0.15">
      <c r="A6591" s="3"/>
      <c r="B6591" s="3"/>
      <c r="J6591" s="3"/>
      <c r="K6591" s="5"/>
      <c r="L6591" s="8"/>
      <c r="N6591" s="5"/>
      <c r="O6591" s="10"/>
      <c r="P6591" s="8"/>
    </row>
    <row r="6592" spans="1:16" s="2" customFormat="1" x14ac:dyDescent="0.15">
      <c r="A6592" s="3"/>
      <c r="B6592" s="3"/>
      <c r="J6592" s="3"/>
      <c r="K6592" s="5"/>
      <c r="L6592" s="8"/>
      <c r="N6592" s="5"/>
      <c r="O6592" s="10"/>
      <c r="P6592" s="8"/>
    </row>
    <row r="6593" spans="1:16" s="2" customFormat="1" x14ac:dyDescent="0.15">
      <c r="A6593" s="3"/>
      <c r="B6593" s="3"/>
      <c r="J6593" s="3"/>
      <c r="K6593" s="5"/>
      <c r="L6593" s="8"/>
      <c r="N6593" s="5"/>
      <c r="O6593" s="10"/>
      <c r="P6593" s="8"/>
    </row>
    <row r="6594" spans="1:16" s="2" customFormat="1" x14ac:dyDescent="0.15">
      <c r="A6594" s="3"/>
      <c r="B6594" s="3"/>
      <c r="J6594" s="3"/>
      <c r="K6594" s="5"/>
      <c r="L6594" s="8"/>
      <c r="N6594" s="5"/>
      <c r="O6594" s="10"/>
      <c r="P6594" s="8"/>
    </row>
    <row r="6595" spans="1:16" s="2" customFormat="1" x14ac:dyDescent="0.15">
      <c r="A6595" s="3"/>
      <c r="B6595" s="3"/>
      <c r="J6595" s="3"/>
      <c r="K6595" s="5"/>
      <c r="L6595" s="8"/>
      <c r="N6595" s="5"/>
      <c r="O6595" s="10"/>
      <c r="P6595" s="8"/>
    </row>
    <row r="6596" spans="1:16" s="2" customFormat="1" x14ac:dyDescent="0.15">
      <c r="A6596" s="3"/>
      <c r="B6596" s="3"/>
      <c r="J6596" s="3"/>
      <c r="K6596" s="5"/>
      <c r="L6596" s="8"/>
      <c r="N6596" s="5"/>
      <c r="O6596" s="10"/>
      <c r="P6596" s="8"/>
    </row>
    <row r="6597" spans="1:16" s="2" customFormat="1" x14ac:dyDescent="0.15">
      <c r="A6597" s="3"/>
      <c r="B6597" s="3"/>
      <c r="J6597" s="3"/>
      <c r="K6597" s="5"/>
      <c r="L6597" s="8"/>
      <c r="N6597" s="5"/>
      <c r="O6597" s="10"/>
      <c r="P6597" s="8"/>
    </row>
    <row r="6598" spans="1:16" s="2" customFormat="1" x14ac:dyDescent="0.15">
      <c r="A6598" s="3"/>
      <c r="B6598" s="3"/>
      <c r="J6598" s="3"/>
      <c r="K6598" s="5"/>
      <c r="L6598" s="8"/>
      <c r="N6598" s="5"/>
      <c r="O6598" s="10"/>
      <c r="P6598" s="8"/>
    </row>
    <row r="6599" spans="1:16" s="2" customFormat="1" x14ac:dyDescent="0.15">
      <c r="A6599" s="3"/>
      <c r="B6599" s="3"/>
      <c r="J6599" s="3"/>
      <c r="K6599" s="5"/>
      <c r="L6599" s="8"/>
      <c r="N6599" s="5"/>
      <c r="O6599" s="10"/>
      <c r="P6599" s="8"/>
    </row>
    <row r="6600" spans="1:16" s="2" customFormat="1" x14ac:dyDescent="0.15">
      <c r="A6600" s="3"/>
      <c r="B6600" s="3"/>
      <c r="J6600" s="3"/>
      <c r="K6600" s="5"/>
      <c r="L6600" s="8"/>
      <c r="N6600" s="5"/>
      <c r="O6600" s="10"/>
      <c r="P6600" s="8"/>
    </row>
    <row r="6601" spans="1:16" s="2" customFormat="1" x14ac:dyDescent="0.15">
      <c r="A6601" s="3"/>
      <c r="B6601" s="3"/>
      <c r="J6601" s="3"/>
      <c r="K6601" s="5"/>
      <c r="L6601" s="8"/>
      <c r="N6601" s="5"/>
      <c r="O6601" s="10"/>
      <c r="P6601" s="8"/>
    </row>
    <row r="6602" spans="1:16" s="2" customFormat="1" x14ac:dyDescent="0.15">
      <c r="A6602" s="3"/>
      <c r="B6602" s="3"/>
      <c r="J6602" s="3"/>
      <c r="K6602" s="5"/>
      <c r="L6602" s="8"/>
      <c r="N6602" s="5"/>
      <c r="O6602" s="10"/>
      <c r="P6602" s="8"/>
    </row>
    <row r="6603" spans="1:16" s="2" customFormat="1" x14ac:dyDescent="0.15">
      <c r="A6603" s="3"/>
      <c r="B6603" s="3"/>
      <c r="J6603" s="3"/>
      <c r="K6603" s="5"/>
      <c r="L6603" s="8"/>
      <c r="N6603" s="5"/>
      <c r="O6603" s="10"/>
      <c r="P6603" s="8"/>
    </row>
    <row r="6604" spans="1:16" s="2" customFormat="1" x14ac:dyDescent="0.15">
      <c r="A6604" s="3"/>
      <c r="B6604" s="3"/>
      <c r="J6604" s="3"/>
      <c r="K6604" s="5"/>
      <c r="L6604" s="8"/>
      <c r="N6604" s="5"/>
      <c r="O6604" s="10"/>
      <c r="P6604" s="8"/>
    </row>
    <row r="6605" spans="1:16" s="2" customFormat="1" x14ac:dyDescent="0.15">
      <c r="A6605" s="3"/>
      <c r="B6605" s="3"/>
      <c r="J6605" s="3"/>
      <c r="K6605" s="5"/>
      <c r="L6605" s="8"/>
      <c r="N6605" s="5"/>
      <c r="O6605" s="10"/>
      <c r="P6605" s="8"/>
    </row>
    <row r="6606" spans="1:16" s="2" customFormat="1" x14ac:dyDescent="0.15">
      <c r="A6606" s="3"/>
      <c r="B6606" s="3"/>
      <c r="J6606" s="3"/>
      <c r="K6606" s="5"/>
      <c r="L6606" s="8"/>
      <c r="N6606" s="5"/>
      <c r="O6606" s="10"/>
      <c r="P6606" s="8"/>
    </row>
    <row r="6607" spans="1:16" s="2" customFormat="1" x14ac:dyDescent="0.15">
      <c r="A6607" s="3"/>
      <c r="B6607" s="3"/>
      <c r="J6607" s="3"/>
      <c r="K6607" s="5"/>
      <c r="L6607" s="8"/>
      <c r="N6607" s="5"/>
      <c r="O6607" s="10"/>
      <c r="P6607" s="8"/>
    </row>
    <row r="6608" spans="1:16" s="2" customFormat="1" x14ac:dyDescent="0.15">
      <c r="A6608" s="3"/>
      <c r="B6608" s="3"/>
      <c r="J6608" s="3"/>
      <c r="K6608" s="5"/>
      <c r="L6608" s="8"/>
      <c r="N6608" s="5"/>
      <c r="O6608" s="10"/>
      <c r="P6608" s="8"/>
    </row>
    <row r="6609" spans="1:16" s="2" customFormat="1" x14ac:dyDescent="0.15">
      <c r="A6609" s="3"/>
      <c r="B6609" s="3"/>
      <c r="J6609" s="3"/>
      <c r="K6609" s="5"/>
      <c r="L6609" s="8"/>
      <c r="N6609" s="5"/>
      <c r="O6609" s="10"/>
      <c r="P6609" s="8"/>
    </row>
    <row r="6610" spans="1:16" s="2" customFormat="1" x14ac:dyDescent="0.15">
      <c r="A6610" s="3"/>
      <c r="B6610" s="3"/>
      <c r="J6610" s="3"/>
      <c r="K6610" s="5"/>
      <c r="L6610" s="8"/>
      <c r="N6610" s="5"/>
      <c r="O6610" s="10"/>
      <c r="P6610" s="8"/>
    </row>
    <row r="6611" spans="1:16" s="2" customFormat="1" x14ac:dyDescent="0.15">
      <c r="A6611" s="3"/>
      <c r="B6611" s="3"/>
      <c r="J6611" s="3"/>
      <c r="K6611" s="5"/>
      <c r="L6611" s="8"/>
      <c r="N6611" s="5"/>
      <c r="O6611" s="10"/>
      <c r="P6611" s="8"/>
    </row>
    <row r="6612" spans="1:16" s="2" customFormat="1" x14ac:dyDescent="0.15">
      <c r="A6612" s="3"/>
      <c r="B6612" s="3"/>
      <c r="J6612" s="3"/>
      <c r="K6612" s="5"/>
      <c r="L6612" s="8"/>
      <c r="N6612" s="5"/>
      <c r="O6612" s="10"/>
      <c r="P6612" s="8"/>
    </row>
    <row r="6613" spans="1:16" s="2" customFormat="1" x14ac:dyDescent="0.15">
      <c r="A6613" s="3"/>
      <c r="B6613" s="3"/>
      <c r="J6613" s="3"/>
      <c r="K6613" s="5"/>
      <c r="L6613" s="8"/>
      <c r="N6613" s="5"/>
      <c r="O6613" s="10"/>
      <c r="P6613" s="8"/>
    </row>
    <row r="6614" spans="1:16" s="2" customFormat="1" x14ac:dyDescent="0.15">
      <c r="A6614" s="3"/>
      <c r="B6614" s="3"/>
      <c r="J6614" s="3"/>
      <c r="K6614" s="5"/>
      <c r="L6614" s="8"/>
      <c r="N6614" s="5"/>
      <c r="O6614" s="10"/>
      <c r="P6614" s="8"/>
    </row>
    <row r="6615" spans="1:16" s="2" customFormat="1" x14ac:dyDescent="0.15">
      <c r="A6615" s="3"/>
      <c r="B6615" s="3"/>
      <c r="J6615" s="3"/>
      <c r="K6615" s="5"/>
      <c r="L6615" s="8"/>
      <c r="N6615" s="5"/>
      <c r="O6615" s="10"/>
      <c r="P6615" s="8"/>
    </row>
    <row r="6616" spans="1:16" s="2" customFormat="1" x14ac:dyDescent="0.15">
      <c r="A6616" s="3"/>
      <c r="B6616" s="3"/>
      <c r="J6616" s="3"/>
      <c r="K6616" s="5"/>
      <c r="L6616" s="8"/>
      <c r="N6616" s="5"/>
      <c r="O6616" s="10"/>
      <c r="P6616" s="8"/>
    </row>
    <row r="6617" spans="1:16" s="2" customFormat="1" x14ac:dyDescent="0.15">
      <c r="A6617" s="3"/>
      <c r="B6617" s="3"/>
      <c r="J6617" s="3"/>
      <c r="K6617" s="5"/>
      <c r="L6617" s="8"/>
      <c r="N6617" s="5"/>
      <c r="O6617" s="10"/>
      <c r="P6617" s="8"/>
    </row>
    <row r="6618" spans="1:16" s="2" customFormat="1" x14ac:dyDescent="0.15">
      <c r="A6618" s="3"/>
      <c r="B6618" s="3"/>
      <c r="J6618" s="3"/>
      <c r="K6618" s="5"/>
      <c r="L6618" s="8"/>
      <c r="N6618" s="5"/>
      <c r="O6618" s="10"/>
      <c r="P6618" s="8"/>
    </row>
    <row r="6619" spans="1:16" s="2" customFormat="1" x14ac:dyDescent="0.15">
      <c r="A6619" s="3"/>
      <c r="B6619" s="3"/>
      <c r="J6619" s="3"/>
      <c r="K6619" s="5"/>
      <c r="L6619" s="8"/>
      <c r="N6619" s="5"/>
      <c r="O6619" s="10"/>
      <c r="P6619" s="8"/>
    </row>
    <row r="6620" spans="1:16" s="2" customFormat="1" x14ac:dyDescent="0.15">
      <c r="A6620" s="3"/>
      <c r="B6620" s="3"/>
      <c r="J6620" s="3"/>
      <c r="K6620" s="5"/>
      <c r="L6620" s="8"/>
      <c r="N6620" s="5"/>
      <c r="O6620" s="10"/>
      <c r="P6620" s="8"/>
    </row>
    <row r="6621" spans="1:16" s="2" customFormat="1" x14ac:dyDescent="0.15">
      <c r="A6621" s="3"/>
      <c r="B6621" s="3"/>
      <c r="J6621" s="3"/>
      <c r="K6621" s="5"/>
      <c r="L6621" s="8"/>
      <c r="N6621" s="5"/>
      <c r="O6621" s="10"/>
      <c r="P6621" s="8"/>
    </row>
    <row r="6622" spans="1:16" s="2" customFormat="1" x14ac:dyDescent="0.15">
      <c r="A6622" s="3"/>
      <c r="B6622" s="3"/>
      <c r="J6622" s="3"/>
      <c r="K6622" s="5"/>
      <c r="L6622" s="8"/>
      <c r="N6622" s="5"/>
      <c r="O6622" s="10"/>
      <c r="P6622" s="8"/>
    </row>
    <row r="6623" spans="1:16" s="2" customFormat="1" x14ac:dyDescent="0.15">
      <c r="A6623" s="3"/>
      <c r="B6623" s="3"/>
      <c r="J6623" s="3"/>
      <c r="K6623" s="5"/>
      <c r="L6623" s="8"/>
      <c r="N6623" s="5"/>
      <c r="O6623" s="10"/>
      <c r="P6623" s="8"/>
    </row>
    <row r="6624" spans="1:16" s="2" customFormat="1" x14ac:dyDescent="0.15">
      <c r="A6624" s="3"/>
      <c r="B6624" s="3"/>
      <c r="J6624" s="3"/>
      <c r="K6624" s="5"/>
      <c r="L6624" s="8"/>
      <c r="N6624" s="5"/>
      <c r="O6624" s="10"/>
      <c r="P6624" s="8"/>
    </row>
    <row r="6625" spans="1:16" s="2" customFormat="1" x14ac:dyDescent="0.15">
      <c r="A6625" s="3"/>
      <c r="B6625" s="3"/>
      <c r="J6625" s="3"/>
      <c r="K6625" s="5"/>
      <c r="L6625" s="8"/>
      <c r="N6625" s="5"/>
      <c r="O6625" s="10"/>
      <c r="P6625" s="8"/>
    </row>
    <row r="6626" spans="1:16" s="2" customFormat="1" x14ac:dyDescent="0.15">
      <c r="A6626" s="3"/>
      <c r="B6626" s="3"/>
      <c r="J6626" s="3"/>
      <c r="K6626" s="5"/>
      <c r="L6626" s="8"/>
      <c r="N6626" s="5"/>
      <c r="O6626" s="10"/>
      <c r="P6626" s="8"/>
    </row>
    <row r="6627" spans="1:16" s="2" customFormat="1" x14ac:dyDescent="0.15">
      <c r="A6627" s="3"/>
      <c r="B6627" s="3"/>
      <c r="J6627" s="3"/>
      <c r="K6627" s="5"/>
      <c r="L6627" s="8"/>
      <c r="N6627" s="5"/>
      <c r="O6627" s="10"/>
      <c r="P6627" s="8"/>
    </row>
    <row r="6628" spans="1:16" s="2" customFormat="1" x14ac:dyDescent="0.15">
      <c r="A6628" s="3"/>
      <c r="B6628" s="3"/>
      <c r="J6628" s="3"/>
      <c r="K6628" s="5"/>
      <c r="L6628" s="8"/>
      <c r="N6628" s="5"/>
      <c r="O6628" s="10"/>
      <c r="P6628" s="8"/>
    </row>
    <row r="6629" spans="1:16" s="2" customFormat="1" x14ac:dyDescent="0.15">
      <c r="A6629" s="3"/>
      <c r="B6629" s="3"/>
      <c r="J6629" s="3"/>
      <c r="K6629" s="5"/>
      <c r="L6629" s="8"/>
      <c r="N6629" s="5"/>
      <c r="O6629" s="10"/>
      <c r="P6629" s="8"/>
    </row>
    <row r="6630" spans="1:16" s="2" customFormat="1" x14ac:dyDescent="0.15">
      <c r="A6630" s="3"/>
      <c r="B6630" s="3"/>
      <c r="J6630" s="3"/>
      <c r="K6630" s="5"/>
      <c r="L6630" s="8"/>
      <c r="N6630" s="5"/>
      <c r="O6630" s="10"/>
      <c r="P6630" s="8"/>
    </row>
    <row r="6631" spans="1:16" s="2" customFormat="1" x14ac:dyDescent="0.15">
      <c r="A6631" s="3"/>
      <c r="B6631" s="3"/>
      <c r="J6631" s="3"/>
      <c r="K6631" s="5"/>
      <c r="L6631" s="8"/>
      <c r="N6631" s="5"/>
      <c r="O6631" s="10"/>
      <c r="P6631" s="8"/>
    </row>
    <row r="6632" spans="1:16" s="2" customFormat="1" x14ac:dyDescent="0.15">
      <c r="A6632" s="3"/>
      <c r="B6632" s="3"/>
      <c r="J6632" s="3"/>
      <c r="K6632" s="5"/>
      <c r="L6632" s="8"/>
      <c r="N6632" s="5"/>
      <c r="O6632" s="10"/>
      <c r="P6632" s="8"/>
    </row>
    <row r="6633" spans="1:16" s="2" customFormat="1" x14ac:dyDescent="0.15">
      <c r="A6633" s="3"/>
      <c r="B6633" s="3"/>
      <c r="J6633" s="3"/>
      <c r="K6633" s="5"/>
      <c r="L6633" s="8"/>
      <c r="N6633" s="5"/>
      <c r="O6633" s="10"/>
      <c r="P6633" s="8"/>
    </row>
    <row r="6634" spans="1:16" s="2" customFormat="1" x14ac:dyDescent="0.15">
      <c r="A6634" s="3"/>
      <c r="B6634" s="3"/>
      <c r="J6634" s="3"/>
      <c r="K6634" s="5"/>
      <c r="L6634" s="8"/>
      <c r="N6634" s="5"/>
      <c r="O6634" s="10"/>
      <c r="P6634" s="8"/>
    </row>
    <row r="6635" spans="1:16" s="2" customFormat="1" x14ac:dyDescent="0.15">
      <c r="A6635" s="3"/>
      <c r="B6635" s="3"/>
      <c r="J6635" s="3"/>
      <c r="K6635" s="5"/>
      <c r="L6635" s="8"/>
      <c r="N6635" s="5"/>
      <c r="O6635" s="10"/>
      <c r="P6635" s="8"/>
    </row>
    <row r="6636" spans="1:16" s="2" customFormat="1" x14ac:dyDescent="0.15">
      <c r="A6636" s="3"/>
      <c r="B6636" s="3"/>
      <c r="J6636" s="3"/>
      <c r="K6636" s="5"/>
      <c r="L6636" s="8"/>
      <c r="N6636" s="5"/>
      <c r="O6636" s="10"/>
      <c r="P6636" s="8"/>
    </row>
    <row r="6637" spans="1:16" s="2" customFormat="1" x14ac:dyDescent="0.15">
      <c r="A6637" s="3"/>
      <c r="B6637" s="3"/>
      <c r="J6637" s="3"/>
      <c r="K6637" s="5"/>
      <c r="L6637" s="8"/>
      <c r="N6637" s="5"/>
      <c r="O6637" s="10"/>
      <c r="P6637" s="8"/>
    </row>
    <row r="6638" spans="1:16" s="2" customFormat="1" x14ac:dyDescent="0.15">
      <c r="A6638" s="3"/>
      <c r="B6638" s="3"/>
      <c r="J6638" s="3"/>
      <c r="K6638" s="5"/>
      <c r="L6638" s="8"/>
      <c r="N6638" s="5"/>
      <c r="O6638" s="10"/>
      <c r="P6638" s="8"/>
    </row>
    <row r="6639" spans="1:16" s="2" customFormat="1" x14ac:dyDescent="0.15">
      <c r="A6639" s="3"/>
      <c r="B6639" s="3"/>
      <c r="J6639" s="3"/>
      <c r="K6639" s="5"/>
      <c r="L6639" s="8"/>
      <c r="N6639" s="5"/>
      <c r="O6639" s="10"/>
      <c r="P6639" s="8"/>
    </row>
    <row r="6640" spans="1:16" s="2" customFormat="1" x14ac:dyDescent="0.15">
      <c r="A6640" s="3"/>
      <c r="B6640" s="3"/>
      <c r="J6640" s="3"/>
      <c r="K6640" s="5"/>
      <c r="L6640" s="8"/>
      <c r="N6640" s="5"/>
      <c r="O6640" s="10"/>
      <c r="P6640" s="8"/>
    </row>
    <row r="6641" spans="1:16" s="2" customFormat="1" x14ac:dyDescent="0.15">
      <c r="A6641" s="3"/>
      <c r="B6641" s="3"/>
      <c r="J6641" s="3"/>
      <c r="K6641" s="5"/>
      <c r="L6641" s="8"/>
      <c r="N6641" s="5"/>
      <c r="O6641" s="10"/>
      <c r="P6641" s="8"/>
    </row>
    <row r="6642" spans="1:16" s="2" customFormat="1" x14ac:dyDescent="0.15">
      <c r="A6642" s="3"/>
      <c r="B6642" s="3"/>
      <c r="J6642" s="3"/>
      <c r="K6642" s="5"/>
      <c r="L6642" s="8"/>
      <c r="N6642" s="5"/>
      <c r="O6642" s="10"/>
      <c r="P6642" s="8"/>
    </row>
    <row r="6643" spans="1:16" s="2" customFormat="1" x14ac:dyDescent="0.15">
      <c r="A6643" s="3"/>
      <c r="B6643" s="3"/>
      <c r="J6643" s="3"/>
      <c r="K6643" s="5"/>
      <c r="L6643" s="8"/>
      <c r="N6643" s="5"/>
      <c r="O6643" s="10"/>
      <c r="P6643" s="8"/>
    </row>
    <row r="6644" spans="1:16" s="2" customFormat="1" x14ac:dyDescent="0.15">
      <c r="A6644" s="3"/>
      <c r="B6644" s="3"/>
      <c r="J6644" s="3"/>
      <c r="K6644" s="5"/>
      <c r="L6644" s="8"/>
      <c r="N6644" s="5"/>
      <c r="O6644" s="10"/>
      <c r="P6644" s="8"/>
    </row>
    <row r="6645" spans="1:16" s="2" customFormat="1" x14ac:dyDescent="0.15">
      <c r="A6645" s="3"/>
      <c r="B6645" s="3"/>
      <c r="J6645" s="3"/>
      <c r="K6645" s="5"/>
      <c r="L6645" s="8"/>
      <c r="N6645" s="5"/>
      <c r="O6645" s="10"/>
      <c r="P6645" s="8"/>
    </row>
    <row r="6646" spans="1:16" s="2" customFormat="1" x14ac:dyDescent="0.15">
      <c r="A6646" s="3"/>
      <c r="B6646" s="3"/>
      <c r="J6646" s="3"/>
      <c r="K6646" s="5"/>
      <c r="L6646" s="8"/>
      <c r="N6646" s="5"/>
      <c r="O6646" s="10"/>
      <c r="P6646" s="8"/>
    </row>
    <row r="6647" spans="1:16" s="2" customFormat="1" x14ac:dyDescent="0.15">
      <c r="A6647" s="3"/>
      <c r="B6647" s="3"/>
      <c r="J6647" s="3"/>
      <c r="K6647" s="5"/>
      <c r="L6647" s="8"/>
      <c r="N6647" s="5"/>
      <c r="O6647" s="10"/>
      <c r="P6647" s="8"/>
    </row>
    <row r="6648" spans="1:16" s="2" customFormat="1" x14ac:dyDescent="0.15">
      <c r="A6648" s="3"/>
      <c r="B6648" s="3"/>
      <c r="J6648" s="3"/>
      <c r="K6648" s="5"/>
      <c r="L6648" s="8"/>
      <c r="N6648" s="5"/>
      <c r="O6648" s="10"/>
      <c r="P6648" s="8"/>
    </row>
    <row r="6649" spans="1:16" s="2" customFormat="1" x14ac:dyDescent="0.15">
      <c r="A6649" s="3"/>
      <c r="B6649" s="3"/>
      <c r="J6649" s="3"/>
      <c r="K6649" s="5"/>
      <c r="L6649" s="8"/>
      <c r="N6649" s="5"/>
      <c r="O6649" s="10"/>
      <c r="P6649" s="8"/>
    </row>
    <row r="6650" spans="1:16" s="2" customFormat="1" x14ac:dyDescent="0.15">
      <c r="A6650" s="3"/>
      <c r="B6650" s="3"/>
      <c r="J6650" s="3"/>
      <c r="K6650" s="5"/>
      <c r="L6650" s="8"/>
      <c r="N6650" s="5"/>
      <c r="O6650" s="10"/>
      <c r="P6650" s="8"/>
    </row>
    <row r="6651" spans="1:16" s="2" customFormat="1" x14ac:dyDescent="0.15">
      <c r="A6651" s="3"/>
      <c r="B6651" s="3"/>
      <c r="J6651" s="3"/>
      <c r="K6651" s="5"/>
      <c r="L6651" s="8"/>
      <c r="N6651" s="5"/>
      <c r="O6651" s="10"/>
      <c r="P6651" s="8"/>
    </row>
    <row r="6652" spans="1:16" s="2" customFormat="1" x14ac:dyDescent="0.15">
      <c r="A6652" s="3"/>
      <c r="B6652" s="3"/>
      <c r="J6652" s="3"/>
      <c r="K6652" s="5"/>
      <c r="L6652" s="8"/>
      <c r="N6652" s="5"/>
      <c r="O6652" s="10"/>
      <c r="P6652" s="8"/>
    </row>
    <row r="6653" spans="1:16" s="2" customFormat="1" x14ac:dyDescent="0.15">
      <c r="A6653" s="3"/>
      <c r="B6653" s="3"/>
      <c r="J6653" s="3"/>
      <c r="K6653" s="5"/>
      <c r="L6653" s="8"/>
      <c r="N6653" s="5"/>
      <c r="O6653" s="10"/>
      <c r="P6653" s="8"/>
    </row>
    <row r="6654" spans="1:16" s="2" customFormat="1" x14ac:dyDescent="0.15">
      <c r="A6654" s="3"/>
      <c r="B6654" s="3"/>
      <c r="J6654" s="3"/>
      <c r="K6654" s="5"/>
      <c r="L6654" s="8"/>
      <c r="N6654" s="5"/>
      <c r="O6654" s="10"/>
      <c r="P6654" s="8"/>
    </row>
    <row r="6655" spans="1:16" s="2" customFormat="1" x14ac:dyDescent="0.15">
      <c r="A6655" s="3"/>
      <c r="B6655" s="3"/>
      <c r="J6655" s="3"/>
      <c r="K6655" s="5"/>
      <c r="L6655" s="8"/>
      <c r="N6655" s="5"/>
      <c r="O6655" s="10"/>
      <c r="P6655" s="8"/>
    </row>
    <row r="6656" spans="1:16" s="2" customFormat="1" x14ac:dyDescent="0.15">
      <c r="A6656" s="3"/>
      <c r="B6656" s="3"/>
      <c r="J6656" s="3"/>
      <c r="K6656" s="5"/>
      <c r="L6656" s="8"/>
      <c r="N6656" s="5"/>
      <c r="O6656" s="10"/>
      <c r="P6656" s="8"/>
    </row>
    <row r="6657" spans="1:16" s="2" customFormat="1" x14ac:dyDescent="0.15">
      <c r="A6657" s="3"/>
      <c r="B6657" s="3"/>
      <c r="J6657" s="3"/>
      <c r="K6657" s="5"/>
      <c r="L6657" s="8"/>
      <c r="N6657" s="5"/>
      <c r="O6657" s="10"/>
      <c r="P6657" s="8"/>
    </row>
    <row r="6658" spans="1:16" s="2" customFormat="1" x14ac:dyDescent="0.15">
      <c r="A6658" s="3"/>
      <c r="B6658" s="3"/>
      <c r="J6658" s="3"/>
      <c r="K6658" s="5"/>
      <c r="L6658" s="8"/>
      <c r="N6658" s="5"/>
      <c r="O6658" s="10"/>
      <c r="P6658" s="8"/>
    </row>
    <row r="6659" spans="1:16" s="2" customFormat="1" x14ac:dyDescent="0.15">
      <c r="A6659" s="3"/>
      <c r="B6659" s="3"/>
      <c r="J6659" s="3"/>
      <c r="K6659" s="5"/>
      <c r="L6659" s="8"/>
      <c r="N6659" s="5"/>
      <c r="O6659" s="10"/>
      <c r="P6659" s="8"/>
    </row>
    <row r="6660" spans="1:16" s="2" customFormat="1" x14ac:dyDescent="0.15">
      <c r="A6660" s="3"/>
      <c r="B6660" s="3"/>
      <c r="J6660" s="3"/>
      <c r="K6660" s="5"/>
      <c r="L6660" s="8"/>
      <c r="N6660" s="5"/>
      <c r="O6660" s="10"/>
      <c r="P6660" s="8"/>
    </row>
    <row r="6661" spans="1:16" s="2" customFormat="1" x14ac:dyDescent="0.15">
      <c r="A6661" s="3"/>
      <c r="B6661" s="3"/>
      <c r="J6661" s="3"/>
      <c r="K6661" s="5"/>
      <c r="L6661" s="8"/>
      <c r="N6661" s="5"/>
      <c r="O6661" s="10"/>
      <c r="P6661" s="8"/>
    </row>
    <row r="6662" spans="1:16" s="2" customFormat="1" x14ac:dyDescent="0.15">
      <c r="A6662" s="3"/>
      <c r="B6662" s="3"/>
      <c r="J6662" s="3"/>
      <c r="K6662" s="5"/>
      <c r="L6662" s="8"/>
      <c r="N6662" s="5"/>
      <c r="O6662" s="10"/>
      <c r="P6662" s="8"/>
    </row>
    <row r="6663" spans="1:16" s="2" customFormat="1" x14ac:dyDescent="0.15">
      <c r="A6663" s="3"/>
      <c r="B6663" s="3"/>
      <c r="J6663" s="3"/>
      <c r="K6663" s="5"/>
      <c r="L6663" s="8"/>
      <c r="N6663" s="5"/>
      <c r="O6663" s="10"/>
      <c r="P6663" s="8"/>
    </row>
    <row r="6664" spans="1:16" s="2" customFormat="1" x14ac:dyDescent="0.15">
      <c r="A6664" s="3"/>
      <c r="B6664" s="3"/>
      <c r="J6664" s="3"/>
      <c r="K6664" s="5"/>
      <c r="L6664" s="8"/>
      <c r="N6664" s="5"/>
      <c r="O6664" s="10"/>
      <c r="P6664" s="8"/>
    </row>
    <row r="6665" spans="1:16" s="2" customFormat="1" x14ac:dyDescent="0.15">
      <c r="A6665" s="3"/>
      <c r="B6665" s="3"/>
      <c r="J6665" s="3"/>
      <c r="K6665" s="5"/>
      <c r="L6665" s="8"/>
      <c r="N6665" s="5"/>
      <c r="O6665" s="10"/>
      <c r="P6665" s="8"/>
    </row>
    <row r="6666" spans="1:16" s="2" customFormat="1" x14ac:dyDescent="0.15">
      <c r="A6666" s="3"/>
      <c r="B6666" s="3"/>
      <c r="J6666" s="3"/>
      <c r="K6666" s="5"/>
      <c r="L6666" s="8"/>
      <c r="N6666" s="5"/>
      <c r="O6666" s="10"/>
      <c r="P6666" s="8"/>
    </row>
    <row r="6667" spans="1:16" s="2" customFormat="1" x14ac:dyDescent="0.15">
      <c r="A6667" s="3"/>
      <c r="B6667" s="3"/>
      <c r="J6667" s="3"/>
      <c r="K6667" s="5"/>
      <c r="L6667" s="8"/>
      <c r="N6667" s="5"/>
      <c r="O6667" s="10"/>
      <c r="P6667" s="8"/>
    </row>
    <row r="6668" spans="1:16" s="2" customFormat="1" x14ac:dyDescent="0.15">
      <c r="A6668" s="3"/>
      <c r="B6668" s="3"/>
      <c r="J6668" s="3"/>
      <c r="K6668" s="5"/>
      <c r="L6668" s="8"/>
      <c r="N6668" s="5"/>
      <c r="O6668" s="10"/>
      <c r="P6668" s="8"/>
    </row>
    <row r="6669" spans="1:16" s="2" customFormat="1" x14ac:dyDescent="0.15">
      <c r="A6669" s="3"/>
      <c r="B6669" s="3"/>
      <c r="J6669" s="3"/>
      <c r="K6669" s="5"/>
      <c r="L6669" s="8"/>
      <c r="N6669" s="5"/>
      <c r="O6669" s="10"/>
      <c r="P6669" s="8"/>
    </row>
    <row r="6670" spans="1:16" s="2" customFormat="1" x14ac:dyDescent="0.15">
      <c r="A6670" s="3"/>
      <c r="B6670" s="3"/>
      <c r="J6670" s="3"/>
      <c r="K6670" s="5"/>
      <c r="L6670" s="8"/>
      <c r="N6670" s="5"/>
      <c r="O6670" s="10"/>
      <c r="P6670" s="8"/>
    </row>
    <row r="6671" spans="1:16" s="2" customFormat="1" x14ac:dyDescent="0.15">
      <c r="A6671" s="3"/>
      <c r="B6671" s="3"/>
      <c r="J6671" s="3"/>
      <c r="K6671" s="5"/>
      <c r="L6671" s="8"/>
      <c r="N6671" s="5"/>
      <c r="O6671" s="10"/>
      <c r="P6671" s="8"/>
    </row>
    <row r="6672" spans="1:16" s="2" customFormat="1" x14ac:dyDescent="0.15">
      <c r="A6672" s="3"/>
      <c r="B6672" s="3"/>
      <c r="J6672" s="3"/>
      <c r="K6672" s="5"/>
      <c r="L6672" s="8"/>
      <c r="N6672" s="5"/>
      <c r="O6672" s="10"/>
      <c r="P6672" s="8"/>
    </row>
    <row r="6673" spans="1:16" s="2" customFormat="1" x14ac:dyDescent="0.15">
      <c r="A6673" s="3"/>
      <c r="B6673" s="3"/>
      <c r="J6673" s="3"/>
      <c r="K6673" s="5"/>
      <c r="L6673" s="8"/>
      <c r="N6673" s="5"/>
      <c r="O6673" s="10"/>
      <c r="P6673" s="8"/>
    </row>
    <row r="6674" spans="1:16" s="2" customFormat="1" x14ac:dyDescent="0.15">
      <c r="A6674" s="3"/>
      <c r="B6674" s="3"/>
      <c r="J6674" s="3"/>
      <c r="K6674" s="5"/>
      <c r="L6674" s="8"/>
      <c r="N6674" s="5"/>
      <c r="O6674" s="10"/>
      <c r="P6674" s="8"/>
    </row>
    <row r="6675" spans="1:16" s="2" customFormat="1" x14ac:dyDescent="0.15">
      <c r="A6675" s="3"/>
      <c r="B6675" s="3"/>
      <c r="J6675" s="3"/>
      <c r="K6675" s="5"/>
      <c r="L6675" s="8"/>
      <c r="N6675" s="5"/>
      <c r="O6675" s="10"/>
      <c r="P6675" s="8"/>
    </row>
    <row r="6676" spans="1:16" s="2" customFormat="1" x14ac:dyDescent="0.15">
      <c r="A6676" s="3"/>
      <c r="B6676" s="3"/>
      <c r="J6676" s="3"/>
      <c r="K6676" s="5"/>
      <c r="L6676" s="8"/>
      <c r="N6676" s="5"/>
      <c r="O6676" s="10"/>
      <c r="P6676" s="8"/>
    </row>
    <row r="6677" spans="1:16" s="2" customFormat="1" x14ac:dyDescent="0.15">
      <c r="A6677" s="3"/>
      <c r="B6677" s="3"/>
      <c r="J6677" s="3"/>
      <c r="K6677" s="5"/>
      <c r="L6677" s="8"/>
      <c r="N6677" s="5"/>
      <c r="O6677" s="10"/>
      <c r="P6677" s="8"/>
    </row>
    <row r="6678" spans="1:16" s="2" customFormat="1" x14ac:dyDescent="0.15">
      <c r="A6678" s="3"/>
      <c r="B6678" s="3"/>
      <c r="J6678" s="3"/>
      <c r="K6678" s="5"/>
      <c r="L6678" s="8"/>
      <c r="N6678" s="5"/>
      <c r="O6678" s="10"/>
      <c r="P6678" s="8"/>
    </row>
    <row r="6679" spans="1:16" s="2" customFormat="1" x14ac:dyDescent="0.15">
      <c r="A6679" s="3"/>
      <c r="B6679" s="3"/>
      <c r="J6679" s="3"/>
      <c r="K6679" s="5"/>
      <c r="L6679" s="8"/>
      <c r="N6679" s="5"/>
      <c r="O6679" s="10"/>
      <c r="P6679" s="8"/>
    </row>
    <row r="6680" spans="1:16" s="2" customFormat="1" x14ac:dyDescent="0.15">
      <c r="A6680" s="3"/>
      <c r="B6680" s="3"/>
      <c r="J6680" s="3"/>
      <c r="K6680" s="5"/>
      <c r="L6680" s="8"/>
      <c r="N6680" s="5"/>
      <c r="O6680" s="10"/>
      <c r="P6680" s="8"/>
    </row>
    <row r="6681" spans="1:16" s="2" customFormat="1" x14ac:dyDescent="0.15">
      <c r="A6681" s="3"/>
      <c r="B6681" s="3"/>
      <c r="J6681" s="3"/>
      <c r="K6681" s="5"/>
      <c r="L6681" s="8"/>
      <c r="N6681" s="5"/>
      <c r="O6681" s="10"/>
      <c r="P6681" s="8"/>
    </row>
    <row r="6682" spans="1:16" s="2" customFormat="1" x14ac:dyDescent="0.15">
      <c r="A6682" s="3"/>
      <c r="B6682" s="3"/>
      <c r="J6682" s="3"/>
      <c r="K6682" s="5"/>
      <c r="L6682" s="8"/>
      <c r="N6682" s="5"/>
      <c r="O6682" s="10"/>
      <c r="P6682" s="8"/>
    </row>
    <row r="6683" spans="1:16" s="2" customFormat="1" x14ac:dyDescent="0.15">
      <c r="A6683" s="3"/>
      <c r="B6683" s="3"/>
      <c r="J6683" s="3"/>
      <c r="K6683" s="5"/>
      <c r="L6683" s="8"/>
      <c r="N6683" s="5"/>
      <c r="O6683" s="10"/>
      <c r="P6683" s="8"/>
    </row>
    <row r="6684" spans="1:16" s="2" customFormat="1" x14ac:dyDescent="0.15">
      <c r="A6684" s="3"/>
      <c r="B6684" s="3"/>
      <c r="J6684" s="3"/>
      <c r="K6684" s="5"/>
      <c r="L6684" s="8"/>
      <c r="N6684" s="5"/>
      <c r="O6684" s="10"/>
      <c r="P6684" s="8"/>
    </row>
    <row r="6685" spans="1:16" s="2" customFormat="1" x14ac:dyDescent="0.15">
      <c r="A6685" s="3"/>
      <c r="B6685" s="3"/>
      <c r="J6685" s="3"/>
      <c r="K6685" s="5"/>
      <c r="L6685" s="8"/>
      <c r="N6685" s="5"/>
      <c r="O6685" s="10"/>
      <c r="P6685" s="8"/>
    </row>
    <row r="6686" spans="1:16" s="2" customFormat="1" x14ac:dyDescent="0.15">
      <c r="A6686" s="3"/>
      <c r="B6686" s="3"/>
      <c r="J6686" s="3"/>
      <c r="K6686" s="5"/>
      <c r="L6686" s="8"/>
      <c r="N6686" s="5"/>
      <c r="O6686" s="10"/>
      <c r="P6686" s="8"/>
    </row>
    <row r="6687" spans="1:16" s="2" customFormat="1" x14ac:dyDescent="0.15">
      <c r="A6687" s="3"/>
      <c r="B6687" s="3"/>
      <c r="J6687" s="3"/>
      <c r="K6687" s="5"/>
      <c r="L6687" s="8"/>
      <c r="N6687" s="5"/>
      <c r="O6687" s="10"/>
      <c r="P6687" s="8"/>
    </row>
    <row r="6688" spans="1:16" s="2" customFormat="1" x14ac:dyDescent="0.15">
      <c r="A6688" s="3"/>
      <c r="B6688" s="3"/>
      <c r="J6688" s="3"/>
      <c r="K6688" s="5"/>
      <c r="L6688" s="8"/>
      <c r="N6688" s="5"/>
      <c r="O6688" s="10"/>
      <c r="P6688" s="8"/>
    </row>
    <row r="6689" spans="1:16" s="2" customFormat="1" x14ac:dyDescent="0.15">
      <c r="A6689" s="3"/>
      <c r="B6689" s="3"/>
      <c r="J6689" s="3"/>
      <c r="K6689" s="5"/>
      <c r="L6689" s="8"/>
      <c r="N6689" s="5"/>
      <c r="O6689" s="10"/>
      <c r="P6689" s="8"/>
    </row>
    <row r="6690" spans="1:16" s="2" customFormat="1" x14ac:dyDescent="0.15">
      <c r="A6690" s="3"/>
      <c r="B6690" s="3"/>
      <c r="J6690" s="3"/>
      <c r="K6690" s="5"/>
      <c r="L6690" s="8"/>
      <c r="N6690" s="5"/>
      <c r="O6690" s="10"/>
      <c r="P6690" s="8"/>
    </row>
    <row r="6691" spans="1:16" s="2" customFormat="1" x14ac:dyDescent="0.15">
      <c r="A6691" s="3"/>
      <c r="B6691" s="3"/>
      <c r="J6691" s="3"/>
      <c r="K6691" s="5"/>
      <c r="L6691" s="8"/>
      <c r="N6691" s="5"/>
      <c r="O6691" s="10"/>
      <c r="P6691" s="8"/>
    </row>
    <row r="6692" spans="1:16" s="2" customFormat="1" x14ac:dyDescent="0.15">
      <c r="A6692" s="3"/>
      <c r="B6692" s="3"/>
      <c r="J6692" s="3"/>
      <c r="K6692" s="5"/>
      <c r="L6692" s="8"/>
      <c r="N6692" s="5"/>
      <c r="O6692" s="10"/>
      <c r="P6692" s="8"/>
    </row>
    <row r="6693" spans="1:16" s="2" customFormat="1" x14ac:dyDescent="0.15">
      <c r="A6693" s="3"/>
      <c r="B6693" s="3"/>
      <c r="J6693" s="3"/>
      <c r="K6693" s="5"/>
      <c r="L6693" s="8"/>
      <c r="N6693" s="5"/>
      <c r="O6693" s="10"/>
      <c r="P6693" s="8"/>
    </row>
    <row r="6694" spans="1:16" s="2" customFormat="1" x14ac:dyDescent="0.15">
      <c r="A6694" s="3"/>
      <c r="B6694" s="3"/>
      <c r="J6694" s="3"/>
      <c r="K6694" s="5"/>
      <c r="L6694" s="8"/>
      <c r="N6694" s="5"/>
      <c r="O6694" s="10"/>
      <c r="P6694" s="8"/>
    </row>
    <row r="6695" spans="1:16" s="2" customFormat="1" x14ac:dyDescent="0.15">
      <c r="A6695" s="3"/>
      <c r="B6695" s="3"/>
      <c r="J6695" s="3"/>
      <c r="K6695" s="5"/>
      <c r="L6695" s="8"/>
      <c r="N6695" s="5"/>
      <c r="O6695" s="10"/>
      <c r="P6695" s="8"/>
    </row>
    <row r="6696" spans="1:16" s="2" customFormat="1" x14ac:dyDescent="0.15">
      <c r="A6696" s="3"/>
      <c r="B6696" s="3"/>
      <c r="J6696" s="3"/>
      <c r="K6696" s="5"/>
      <c r="L6696" s="8"/>
      <c r="N6696" s="5"/>
      <c r="O6696" s="10"/>
      <c r="P6696" s="8"/>
    </row>
    <row r="6697" spans="1:16" s="2" customFormat="1" x14ac:dyDescent="0.15">
      <c r="A6697" s="3"/>
      <c r="B6697" s="3"/>
      <c r="J6697" s="3"/>
      <c r="K6697" s="5"/>
      <c r="L6697" s="8"/>
      <c r="N6697" s="5"/>
      <c r="O6697" s="10"/>
      <c r="P6697" s="8"/>
    </row>
    <row r="6698" spans="1:16" s="2" customFormat="1" x14ac:dyDescent="0.15">
      <c r="A6698" s="3"/>
      <c r="B6698" s="3"/>
      <c r="J6698" s="3"/>
      <c r="K6698" s="5"/>
      <c r="L6698" s="8"/>
      <c r="N6698" s="5"/>
      <c r="O6698" s="10"/>
      <c r="P6698" s="8"/>
    </row>
    <row r="6699" spans="1:16" s="2" customFormat="1" x14ac:dyDescent="0.15">
      <c r="A6699" s="3"/>
      <c r="B6699" s="3"/>
      <c r="J6699" s="3"/>
      <c r="K6699" s="5"/>
      <c r="L6699" s="8"/>
      <c r="N6699" s="5"/>
      <c r="O6699" s="10"/>
      <c r="P6699" s="8"/>
    </row>
    <row r="6700" spans="1:16" s="2" customFormat="1" x14ac:dyDescent="0.15">
      <c r="A6700" s="3"/>
      <c r="B6700" s="3"/>
      <c r="J6700" s="3"/>
      <c r="K6700" s="5"/>
      <c r="L6700" s="8"/>
      <c r="N6700" s="5"/>
      <c r="O6700" s="10"/>
      <c r="P6700" s="8"/>
    </row>
    <row r="6701" spans="1:16" s="2" customFormat="1" x14ac:dyDescent="0.15">
      <c r="A6701" s="3"/>
      <c r="B6701" s="3"/>
      <c r="J6701" s="3"/>
      <c r="K6701" s="5"/>
      <c r="L6701" s="8"/>
      <c r="N6701" s="5"/>
      <c r="O6701" s="10"/>
      <c r="P6701" s="8"/>
    </row>
    <row r="6702" spans="1:16" s="2" customFormat="1" x14ac:dyDescent="0.15">
      <c r="A6702" s="3"/>
      <c r="B6702" s="3"/>
      <c r="J6702" s="3"/>
      <c r="K6702" s="5"/>
      <c r="L6702" s="8"/>
      <c r="N6702" s="5"/>
      <c r="O6702" s="10"/>
      <c r="P6702" s="8"/>
    </row>
    <row r="6703" spans="1:16" s="2" customFormat="1" x14ac:dyDescent="0.15">
      <c r="A6703" s="3"/>
      <c r="B6703" s="3"/>
      <c r="J6703" s="3"/>
      <c r="K6703" s="5"/>
      <c r="L6703" s="8"/>
      <c r="N6703" s="5"/>
      <c r="O6703" s="10"/>
      <c r="P6703" s="8"/>
    </row>
    <row r="6704" spans="1:16" s="2" customFormat="1" x14ac:dyDescent="0.15">
      <c r="A6704" s="3"/>
      <c r="B6704" s="3"/>
      <c r="J6704" s="3"/>
      <c r="K6704" s="5"/>
      <c r="L6704" s="8"/>
      <c r="N6704" s="5"/>
      <c r="O6704" s="10"/>
      <c r="P6704" s="8"/>
    </row>
    <row r="6705" spans="1:16" s="2" customFormat="1" x14ac:dyDescent="0.15">
      <c r="A6705" s="3"/>
      <c r="B6705" s="3"/>
      <c r="J6705" s="3"/>
      <c r="K6705" s="5"/>
      <c r="L6705" s="8"/>
      <c r="N6705" s="5"/>
      <c r="O6705" s="10"/>
      <c r="P6705" s="8"/>
    </row>
    <row r="6706" spans="1:16" s="2" customFormat="1" x14ac:dyDescent="0.15">
      <c r="A6706" s="3"/>
      <c r="B6706" s="3"/>
      <c r="J6706" s="3"/>
      <c r="K6706" s="5"/>
      <c r="L6706" s="8"/>
      <c r="N6706" s="5"/>
      <c r="O6706" s="10"/>
      <c r="P6706" s="8"/>
    </row>
    <row r="6707" spans="1:16" s="2" customFormat="1" x14ac:dyDescent="0.15">
      <c r="A6707" s="3"/>
      <c r="B6707" s="3"/>
      <c r="J6707" s="3"/>
      <c r="K6707" s="5"/>
      <c r="L6707" s="8"/>
      <c r="N6707" s="5"/>
      <c r="O6707" s="10"/>
      <c r="P6707" s="8"/>
    </row>
    <row r="6708" spans="1:16" s="2" customFormat="1" x14ac:dyDescent="0.15">
      <c r="A6708" s="3"/>
      <c r="B6708" s="3"/>
      <c r="J6708" s="3"/>
      <c r="K6708" s="5"/>
      <c r="L6708" s="8"/>
      <c r="N6708" s="5"/>
      <c r="O6708" s="10"/>
      <c r="P6708" s="8"/>
    </row>
    <row r="6709" spans="1:16" s="2" customFormat="1" x14ac:dyDescent="0.15">
      <c r="A6709" s="3"/>
      <c r="B6709" s="3"/>
      <c r="J6709" s="3"/>
      <c r="K6709" s="5"/>
      <c r="L6709" s="8"/>
      <c r="N6709" s="5"/>
      <c r="O6709" s="10"/>
      <c r="P6709" s="8"/>
    </row>
    <row r="6710" spans="1:16" s="2" customFormat="1" x14ac:dyDescent="0.15">
      <c r="A6710" s="3"/>
      <c r="B6710" s="3"/>
      <c r="J6710" s="3"/>
      <c r="K6710" s="5"/>
      <c r="L6710" s="8"/>
      <c r="N6710" s="5"/>
      <c r="O6710" s="10"/>
      <c r="P6710" s="8"/>
    </row>
    <row r="6711" spans="1:16" s="2" customFormat="1" x14ac:dyDescent="0.15">
      <c r="A6711" s="3"/>
      <c r="B6711" s="3"/>
      <c r="J6711" s="3"/>
      <c r="K6711" s="5"/>
      <c r="L6711" s="8"/>
      <c r="N6711" s="5"/>
      <c r="O6711" s="10"/>
      <c r="P6711" s="8"/>
    </row>
    <row r="6712" spans="1:16" s="2" customFormat="1" x14ac:dyDescent="0.15">
      <c r="A6712" s="3"/>
      <c r="B6712" s="3"/>
      <c r="J6712" s="3"/>
      <c r="K6712" s="5"/>
      <c r="L6712" s="8"/>
      <c r="N6712" s="5"/>
      <c r="O6712" s="10"/>
      <c r="P6712" s="8"/>
    </row>
    <row r="6713" spans="1:16" s="2" customFormat="1" x14ac:dyDescent="0.15">
      <c r="A6713" s="3"/>
      <c r="B6713" s="3"/>
      <c r="J6713" s="3"/>
      <c r="K6713" s="5"/>
      <c r="L6713" s="8"/>
      <c r="N6713" s="5"/>
      <c r="O6713" s="10"/>
      <c r="P6713" s="8"/>
    </row>
    <row r="6714" spans="1:16" s="2" customFormat="1" x14ac:dyDescent="0.15">
      <c r="A6714" s="3"/>
      <c r="B6714" s="3"/>
      <c r="J6714" s="3"/>
      <c r="K6714" s="5"/>
      <c r="L6714" s="8"/>
      <c r="N6714" s="5"/>
      <c r="O6714" s="10"/>
      <c r="P6714" s="8"/>
    </row>
    <row r="6715" spans="1:16" s="2" customFormat="1" x14ac:dyDescent="0.15">
      <c r="A6715" s="3"/>
      <c r="B6715" s="3"/>
      <c r="J6715" s="3"/>
      <c r="K6715" s="5"/>
      <c r="L6715" s="8"/>
      <c r="N6715" s="5"/>
      <c r="O6715" s="10"/>
      <c r="P6715" s="8"/>
    </row>
    <row r="6716" spans="1:16" s="2" customFormat="1" x14ac:dyDescent="0.15">
      <c r="A6716" s="3"/>
      <c r="B6716" s="3"/>
      <c r="J6716" s="3"/>
      <c r="K6716" s="5"/>
      <c r="L6716" s="8"/>
      <c r="N6716" s="5"/>
      <c r="O6716" s="10"/>
      <c r="P6716" s="8"/>
    </row>
    <row r="6717" spans="1:16" s="2" customFormat="1" x14ac:dyDescent="0.15">
      <c r="A6717" s="3"/>
      <c r="B6717" s="3"/>
      <c r="J6717" s="3"/>
      <c r="K6717" s="5"/>
      <c r="L6717" s="8"/>
      <c r="N6717" s="5"/>
      <c r="O6717" s="10"/>
      <c r="P6717" s="8"/>
    </row>
    <row r="6718" spans="1:16" s="2" customFormat="1" x14ac:dyDescent="0.15">
      <c r="A6718" s="3"/>
      <c r="B6718" s="3"/>
      <c r="J6718" s="3"/>
      <c r="K6718" s="5"/>
      <c r="L6718" s="8"/>
      <c r="N6718" s="5"/>
      <c r="O6718" s="10"/>
      <c r="P6718" s="8"/>
    </row>
    <row r="6719" spans="1:16" s="2" customFormat="1" x14ac:dyDescent="0.15">
      <c r="A6719" s="3"/>
      <c r="B6719" s="3"/>
      <c r="J6719" s="3"/>
      <c r="K6719" s="5"/>
      <c r="L6719" s="8"/>
      <c r="N6719" s="5"/>
      <c r="O6719" s="10"/>
      <c r="P6719" s="8"/>
    </row>
    <row r="6720" spans="1:16" s="2" customFormat="1" x14ac:dyDescent="0.15">
      <c r="A6720" s="3"/>
      <c r="B6720" s="3"/>
      <c r="J6720" s="3"/>
      <c r="K6720" s="5"/>
      <c r="L6720" s="8"/>
      <c r="N6720" s="5"/>
      <c r="O6720" s="10"/>
      <c r="P6720" s="8"/>
    </row>
    <row r="6721" spans="1:16" s="2" customFormat="1" x14ac:dyDescent="0.15">
      <c r="A6721" s="3"/>
      <c r="B6721" s="3"/>
      <c r="J6721" s="3"/>
      <c r="K6721" s="5"/>
      <c r="L6721" s="8"/>
      <c r="N6721" s="5"/>
      <c r="O6721" s="10"/>
      <c r="P6721" s="8"/>
    </row>
    <row r="6722" spans="1:16" s="2" customFormat="1" x14ac:dyDescent="0.15">
      <c r="A6722" s="3"/>
      <c r="B6722" s="3"/>
      <c r="J6722" s="3"/>
      <c r="K6722" s="5"/>
      <c r="L6722" s="8"/>
      <c r="N6722" s="5"/>
      <c r="O6722" s="10"/>
      <c r="P6722" s="8"/>
    </row>
    <row r="6723" spans="1:16" s="2" customFormat="1" x14ac:dyDescent="0.15">
      <c r="A6723" s="3"/>
      <c r="B6723" s="3"/>
      <c r="J6723" s="3"/>
      <c r="K6723" s="5"/>
      <c r="L6723" s="8"/>
      <c r="N6723" s="5"/>
      <c r="O6723" s="10"/>
      <c r="P6723" s="8"/>
    </row>
    <row r="6724" spans="1:16" s="2" customFormat="1" x14ac:dyDescent="0.15">
      <c r="A6724" s="3"/>
      <c r="B6724" s="3"/>
      <c r="J6724" s="3"/>
      <c r="K6724" s="5"/>
      <c r="L6724" s="8"/>
      <c r="N6724" s="5"/>
      <c r="O6724" s="10"/>
      <c r="P6724" s="8"/>
    </row>
    <row r="6725" spans="1:16" s="2" customFormat="1" x14ac:dyDescent="0.15">
      <c r="A6725" s="3"/>
      <c r="B6725" s="3"/>
      <c r="J6725" s="3"/>
      <c r="K6725" s="5"/>
      <c r="L6725" s="8"/>
      <c r="N6725" s="5"/>
      <c r="O6725" s="10"/>
      <c r="P6725" s="8"/>
    </row>
    <row r="6726" spans="1:16" s="2" customFormat="1" x14ac:dyDescent="0.15">
      <c r="A6726" s="3"/>
      <c r="B6726" s="3"/>
      <c r="J6726" s="3"/>
      <c r="K6726" s="5"/>
      <c r="L6726" s="8"/>
      <c r="N6726" s="5"/>
      <c r="O6726" s="10"/>
      <c r="P6726" s="8"/>
    </row>
    <row r="6727" spans="1:16" s="2" customFormat="1" x14ac:dyDescent="0.15">
      <c r="A6727" s="3"/>
      <c r="B6727" s="3"/>
      <c r="J6727" s="3"/>
      <c r="K6727" s="5"/>
      <c r="L6727" s="8"/>
      <c r="N6727" s="5"/>
      <c r="O6727" s="10"/>
      <c r="P6727" s="8"/>
    </row>
    <row r="6728" spans="1:16" s="2" customFormat="1" x14ac:dyDescent="0.15">
      <c r="A6728" s="3"/>
      <c r="B6728" s="3"/>
      <c r="J6728" s="3"/>
      <c r="K6728" s="5"/>
      <c r="L6728" s="8"/>
      <c r="N6728" s="5"/>
      <c r="O6728" s="10"/>
      <c r="P6728" s="8"/>
    </row>
    <row r="6729" spans="1:16" s="2" customFormat="1" x14ac:dyDescent="0.15">
      <c r="A6729" s="3"/>
      <c r="B6729" s="3"/>
      <c r="J6729" s="3"/>
      <c r="K6729" s="5"/>
      <c r="L6729" s="8"/>
      <c r="N6729" s="5"/>
      <c r="O6729" s="10"/>
      <c r="P6729" s="8"/>
    </row>
    <row r="6730" spans="1:16" s="2" customFormat="1" x14ac:dyDescent="0.15">
      <c r="A6730" s="3"/>
      <c r="B6730" s="3"/>
      <c r="J6730" s="3"/>
      <c r="K6730" s="5"/>
      <c r="L6730" s="8"/>
      <c r="N6730" s="5"/>
      <c r="O6730" s="10"/>
      <c r="P6730" s="8"/>
    </row>
    <row r="6731" spans="1:16" s="2" customFormat="1" x14ac:dyDescent="0.15">
      <c r="A6731" s="3"/>
      <c r="B6731" s="3"/>
      <c r="J6731" s="3"/>
      <c r="K6731" s="5"/>
      <c r="L6731" s="8"/>
      <c r="N6731" s="5"/>
      <c r="O6731" s="10"/>
      <c r="P6731" s="8"/>
    </row>
    <row r="6732" spans="1:16" s="2" customFormat="1" x14ac:dyDescent="0.15">
      <c r="A6732" s="3"/>
      <c r="B6732" s="3"/>
      <c r="J6732" s="3"/>
      <c r="K6732" s="5"/>
      <c r="L6732" s="8"/>
      <c r="N6732" s="5"/>
      <c r="O6732" s="10"/>
      <c r="P6732" s="8"/>
    </row>
    <row r="6733" spans="1:16" s="2" customFormat="1" x14ac:dyDescent="0.15">
      <c r="A6733" s="3"/>
      <c r="B6733" s="3"/>
      <c r="J6733" s="3"/>
      <c r="K6733" s="5"/>
      <c r="L6733" s="8"/>
      <c r="N6733" s="5"/>
      <c r="O6733" s="10"/>
      <c r="P6733" s="8"/>
    </row>
    <row r="6734" spans="1:16" s="2" customFormat="1" x14ac:dyDescent="0.15">
      <c r="A6734" s="3"/>
      <c r="B6734" s="3"/>
      <c r="J6734" s="3"/>
      <c r="K6734" s="5"/>
      <c r="L6734" s="8"/>
      <c r="N6734" s="5"/>
      <c r="O6734" s="10"/>
      <c r="P6734" s="8"/>
    </row>
    <row r="6735" spans="1:16" s="2" customFormat="1" x14ac:dyDescent="0.15">
      <c r="A6735" s="3"/>
      <c r="B6735" s="3"/>
      <c r="J6735" s="3"/>
      <c r="K6735" s="5"/>
      <c r="L6735" s="8"/>
      <c r="N6735" s="5"/>
      <c r="O6735" s="10"/>
      <c r="P6735" s="8"/>
    </row>
    <row r="6736" spans="1:16" s="2" customFormat="1" x14ac:dyDescent="0.15">
      <c r="A6736" s="3"/>
      <c r="B6736" s="3"/>
      <c r="J6736" s="3"/>
      <c r="K6736" s="5"/>
      <c r="L6736" s="8"/>
      <c r="N6736" s="5"/>
      <c r="O6736" s="10"/>
      <c r="P6736" s="8"/>
    </row>
    <row r="6737" spans="1:16" s="2" customFormat="1" x14ac:dyDescent="0.15">
      <c r="A6737" s="3"/>
      <c r="B6737" s="3"/>
      <c r="J6737" s="3"/>
      <c r="K6737" s="5"/>
      <c r="L6737" s="8"/>
      <c r="N6737" s="5"/>
      <c r="O6737" s="10"/>
      <c r="P6737" s="8"/>
    </row>
    <row r="6738" spans="1:16" s="2" customFormat="1" x14ac:dyDescent="0.15">
      <c r="A6738" s="3"/>
      <c r="B6738" s="3"/>
      <c r="J6738" s="3"/>
      <c r="K6738" s="5"/>
      <c r="L6738" s="8"/>
      <c r="N6738" s="5"/>
      <c r="O6738" s="10"/>
      <c r="P6738" s="8"/>
    </row>
    <row r="6739" spans="1:16" s="2" customFormat="1" x14ac:dyDescent="0.15">
      <c r="A6739" s="3"/>
      <c r="B6739" s="3"/>
      <c r="J6739" s="3"/>
      <c r="K6739" s="5"/>
      <c r="L6739" s="8"/>
      <c r="N6739" s="5"/>
      <c r="O6739" s="10"/>
      <c r="P6739" s="8"/>
    </row>
    <row r="6740" spans="1:16" s="2" customFormat="1" x14ac:dyDescent="0.15">
      <c r="A6740" s="3"/>
      <c r="B6740" s="3"/>
      <c r="J6740" s="3"/>
      <c r="K6740" s="5"/>
      <c r="L6740" s="8"/>
      <c r="N6740" s="5"/>
      <c r="O6740" s="10"/>
      <c r="P6740" s="8"/>
    </row>
    <row r="6741" spans="1:16" s="2" customFormat="1" x14ac:dyDescent="0.15">
      <c r="A6741" s="3"/>
      <c r="B6741" s="3"/>
      <c r="J6741" s="3"/>
      <c r="K6741" s="5"/>
      <c r="L6741" s="8"/>
      <c r="N6741" s="5"/>
      <c r="O6741" s="10"/>
      <c r="P6741" s="8"/>
    </row>
    <row r="6742" spans="1:16" s="2" customFormat="1" x14ac:dyDescent="0.15">
      <c r="A6742" s="3"/>
      <c r="B6742" s="3"/>
      <c r="J6742" s="3"/>
      <c r="K6742" s="5"/>
      <c r="L6742" s="8"/>
      <c r="N6742" s="5"/>
      <c r="O6742" s="10"/>
      <c r="P6742" s="8"/>
    </row>
    <row r="6743" spans="1:16" s="2" customFormat="1" x14ac:dyDescent="0.15">
      <c r="A6743" s="3"/>
      <c r="B6743" s="3"/>
      <c r="J6743" s="3"/>
      <c r="K6743" s="5"/>
      <c r="L6743" s="8"/>
      <c r="N6743" s="5"/>
      <c r="O6743" s="10"/>
      <c r="P6743" s="8"/>
    </row>
    <row r="6744" spans="1:16" s="2" customFormat="1" x14ac:dyDescent="0.15">
      <c r="A6744" s="3"/>
      <c r="B6744" s="3"/>
      <c r="J6744" s="3"/>
      <c r="K6744" s="5"/>
      <c r="L6744" s="8"/>
      <c r="N6744" s="5"/>
      <c r="O6744" s="10"/>
      <c r="P6744" s="8"/>
    </row>
    <row r="6745" spans="1:16" s="2" customFormat="1" x14ac:dyDescent="0.15">
      <c r="A6745" s="3"/>
      <c r="B6745" s="3"/>
      <c r="J6745" s="3"/>
      <c r="K6745" s="5"/>
      <c r="L6745" s="8"/>
      <c r="N6745" s="5"/>
      <c r="O6745" s="10"/>
      <c r="P6745" s="8"/>
    </row>
    <row r="6746" spans="1:16" s="2" customFormat="1" x14ac:dyDescent="0.15">
      <c r="A6746" s="3"/>
      <c r="B6746" s="3"/>
      <c r="J6746" s="3"/>
      <c r="K6746" s="5"/>
      <c r="L6746" s="8"/>
      <c r="N6746" s="5"/>
      <c r="O6746" s="10"/>
      <c r="P6746" s="8"/>
    </row>
    <row r="6747" spans="1:16" s="2" customFormat="1" x14ac:dyDescent="0.15">
      <c r="A6747" s="3"/>
      <c r="B6747" s="3"/>
      <c r="J6747" s="3"/>
      <c r="K6747" s="5"/>
      <c r="L6747" s="8"/>
      <c r="N6747" s="5"/>
      <c r="O6747" s="10"/>
      <c r="P6747" s="8"/>
    </row>
    <row r="6748" spans="1:16" s="2" customFormat="1" x14ac:dyDescent="0.15">
      <c r="A6748" s="3"/>
      <c r="B6748" s="3"/>
      <c r="J6748" s="3"/>
      <c r="K6748" s="5"/>
      <c r="L6748" s="8"/>
      <c r="N6748" s="5"/>
      <c r="O6748" s="10"/>
      <c r="P6748" s="8"/>
    </row>
    <row r="6749" spans="1:16" s="2" customFormat="1" x14ac:dyDescent="0.15">
      <c r="A6749" s="3"/>
      <c r="B6749" s="3"/>
      <c r="J6749" s="3"/>
      <c r="K6749" s="5"/>
      <c r="L6749" s="8"/>
      <c r="N6749" s="5"/>
      <c r="O6749" s="10"/>
      <c r="P6749" s="8"/>
    </row>
    <row r="6750" spans="1:16" s="2" customFormat="1" x14ac:dyDescent="0.15">
      <c r="A6750" s="3"/>
      <c r="B6750" s="3"/>
      <c r="J6750" s="3"/>
      <c r="K6750" s="5"/>
      <c r="L6750" s="8"/>
      <c r="N6750" s="5"/>
      <c r="O6750" s="10"/>
      <c r="P6750" s="8"/>
    </row>
    <row r="6751" spans="1:16" s="2" customFormat="1" x14ac:dyDescent="0.15">
      <c r="A6751" s="3"/>
      <c r="B6751" s="3"/>
      <c r="J6751" s="3"/>
      <c r="K6751" s="5"/>
      <c r="L6751" s="8"/>
      <c r="N6751" s="5"/>
      <c r="O6751" s="10"/>
      <c r="P6751" s="8"/>
    </row>
    <row r="6752" spans="1:16" s="2" customFormat="1" x14ac:dyDescent="0.15">
      <c r="A6752" s="3"/>
      <c r="B6752" s="3"/>
      <c r="J6752" s="3"/>
      <c r="K6752" s="5"/>
      <c r="L6752" s="8"/>
      <c r="N6752" s="5"/>
      <c r="O6752" s="10"/>
      <c r="P6752" s="8"/>
    </row>
    <row r="6753" spans="1:16" s="2" customFormat="1" x14ac:dyDescent="0.15">
      <c r="A6753" s="3"/>
      <c r="B6753" s="3"/>
      <c r="J6753" s="3"/>
      <c r="K6753" s="5"/>
      <c r="L6753" s="8"/>
      <c r="N6753" s="5"/>
      <c r="O6753" s="10"/>
      <c r="P6753" s="8"/>
    </row>
    <row r="6754" spans="1:16" s="2" customFormat="1" x14ac:dyDescent="0.15">
      <c r="A6754" s="3"/>
      <c r="B6754" s="3"/>
      <c r="J6754" s="3"/>
      <c r="K6754" s="5"/>
      <c r="L6754" s="8"/>
      <c r="N6754" s="5"/>
      <c r="O6754" s="10"/>
      <c r="P6754" s="8"/>
    </row>
    <row r="6755" spans="1:16" s="2" customFormat="1" x14ac:dyDescent="0.15">
      <c r="A6755" s="3"/>
      <c r="B6755" s="3"/>
      <c r="J6755" s="3"/>
      <c r="K6755" s="5"/>
      <c r="L6755" s="8"/>
      <c r="N6755" s="5"/>
      <c r="O6755" s="10"/>
      <c r="P6755" s="8"/>
    </row>
    <row r="6756" spans="1:16" s="2" customFormat="1" x14ac:dyDescent="0.15">
      <c r="A6756" s="3"/>
      <c r="B6756" s="3"/>
      <c r="J6756" s="3"/>
      <c r="K6756" s="5"/>
      <c r="L6756" s="8"/>
      <c r="N6756" s="5"/>
      <c r="O6756" s="10"/>
      <c r="P6756" s="8"/>
    </row>
    <row r="6757" spans="1:16" s="2" customFormat="1" x14ac:dyDescent="0.15">
      <c r="A6757" s="3"/>
      <c r="B6757" s="3"/>
      <c r="J6757" s="3"/>
      <c r="K6757" s="5"/>
      <c r="L6757" s="8"/>
      <c r="N6757" s="5"/>
      <c r="O6757" s="10"/>
      <c r="P6757" s="8"/>
    </row>
    <row r="6758" spans="1:16" s="2" customFormat="1" x14ac:dyDescent="0.15">
      <c r="A6758" s="3"/>
      <c r="B6758" s="3"/>
      <c r="J6758" s="3"/>
      <c r="K6758" s="5"/>
      <c r="L6758" s="8"/>
      <c r="N6758" s="5"/>
      <c r="O6758" s="10"/>
      <c r="P6758" s="8"/>
    </row>
    <row r="6759" spans="1:16" s="2" customFormat="1" x14ac:dyDescent="0.15">
      <c r="A6759" s="3"/>
      <c r="B6759" s="3"/>
      <c r="J6759" s="3"/>
      <c r="K6759" s="5"/>
      <c r="L6759" s="8"/>
      <c r="N6759" s="5"/>
      <c r="O6759" s="10"/>
      <c r="P6759" s="8"/>
    </row>
    <row r="6760" spans="1:16" s="2" customFormat="1" x14ac:dyDescent="0.15">
      <c r="A6760" s="3"/>
      <c r="B6760" s="3"/>
      <c r="J6760" s="3"/>
      <c r="K6760" s="5"/>
      <c r="L6760" s="8"/>
      <c r="N6760" s="5"/>
      <c r="O6760" s="10"/>
      <c r="P6760" s="8"/>
    </row>
    <row r="6761" spans="1:16" s="2" customFormat="1" x14ac:dyDescent="0.15">
      <c r="A6761" s="3"/>
      <c r="B6761" s="3"/>
      <c r="J6761" s="3"/>
      <c r="K6761" s="5"/>
      <c r="L6761" s="8"/>
      <c r="N6761" s="5"/>
      <c r="O6761" s="10"/>
      <c r="P6761" s="8"/>
    </row>
    <row r="6762" spans="1:16" s="2" customFormat="1" x14ac:dyDescent="0.15">
      <c r="A6762" s="3"/>
      <c r="B6762" s="3"/>
      <c r="J6762" s="3"/>
      <c r="K6762" s="5"/>
      <c r="L6762" s="8"/>
      <c r="N6762" s="5"/>
      <c r="O6762" s="10"/>
      <c r="P6762" s="8"/>
    </row>
    <row r="6763" spans="1:16" s="2" customFormat="1" x14ac:dyDescent="0.15">
      <c r="A6763" s="3"/>
      <c r="B6763" s="3"/>
      <c r="J6763" s="3"/>
      <c r="K6763" s="5"/>
      <c r="L6763" s="8"/>
      <c r="N6763" s="5"/>
      <c r="O6763" s="10"/>
      <c r="P6763" s="8"/>
    </row>
    <row r="6764" spans="1:16" s="2" customFormat="1" x14ac:dyDescent="0.15">
      <c r="A6764" s="3"/>
      <c r="B6764" s="3"/>
      <c r="J6764" s="3"/>
      <c r="K6764" s="5"/>
      <c r="L6764" s="8"/>
      <c r="N6764" s="5"/>
      <c r="O6764" s="10"/>
      <c r="P6764" s="8"/>
    </row>
    <row r="6765" spans="1:16" s="2" customFormat="1" x14ac:dyDescent="0.15">
      <c r="A6765" s="3"/>
      <c r="B6765" s="3"/>
      <c r="J6765" s="3"/>
      <c r="K6765" s="5"/>
      <c r="L6765" s="8"/>
      <c r="N6765" s="5"/>
      <c r="O6765" s="10"/>
      <c r="P6765" s="8"/>
    </row>
    <row r="6766" spans="1:16" s="2" customFormat="1" x14ac:dyDescent="0.15">
      <c r="A6766" s="3"/>
      <c r="B6766" s="3"/>
      <c r="J6766" s="3"/>
      <c r="K6766" s="5"/>
      <c r="L6766" s="8"/>
      <c r="N6766" s="5"/>
      <c r="O6766" s="10"/>
      <c r="P6766" s="8"/>
    </row>
    <row r="6767" spans="1:16" s="2" customFormat="1" x14ac:dyDescent="0.15">
      <c r="A6767" s="3"/>
      <c r="B6767" s="3"/>
      <c r="J6767" s="3"/>
      <c r="K6767" s="5"/>
      <c r="L6767" s="8"/>
      <c r="N6767" s="5"/>
      <c r="O6767" s="10"/>
      <c r="P6767" s="8"/>
    </row>
    <row r="6768" spans="1:16" s="2" customFormat="1" x14ac:dyDescent="0.15">
      <c r="A6768" s="3"/>
      <c r="B6768" s="3"/>
      <c r="J6768" s="3"/>
      <c r="K6768" s="5"/>
      <c r="L6768" s="8"/>
      <c r="N6768" s="5"/>
      <c r="O6768" s="10"/>
      <c r="P6768" s="8"/>
    </row>
    <row r="6769" spans="1:16" s="2" customFormat="1" x14ac:dyDescent="0.15">
      <c r="A6769" s="3"/>
      <c r="B6769" s="3"/>
      <c r="J6769" s="3"/>
      <c r="K6769" s="5"/>
      <c r="L6769" s="8"/>
      <c r="N6769" s="5"/>
      <c r="O6769" s="10"/>
      <c r="P6769" s="8"/>
    </row>
    <row r="6770" spans="1:16" s="2" customFormat="1" x14ac:dyDescent="0.15">
      <c r="A6770" s="3"/>
      <c r="B6770" s="3"/>
      <c r="J6770" s="3"/>
      <c r="K6770" s="5"/>
      <c r="L6770" s="8"/>
      <c r="N6770" s="5"/>
      <c r="O6770" s="10"/>
      <c r="P6770" s="8"/>
    </row>
    <row r="6771" spans="1:16" s="2" customFormat="1" x14ac:dyDescent="0.15">
      <c r="A6771" s="3"/>
      <c r="B6771" s="3"/>
      <c r="J6771" s="3"/>
      <c r="K6771" s="5"/>
      <c r="L6771" s="8"/>
      <c r="N6771" s="5"/>
      <c r="O6771" s="10"/>
      <c r="P6771" s="8"/>
    </row>
    <row r="6772" spans="1:16" s="2" customFormat="1" x14ac:dyDescent="0.15">
      <c r="A6772" s="3"/>
      <c r="B6772" s="3"/>
      <c r="J6772" s="3"/>
      <c r="K6772" s="5"/>
      <c r="L6772" s="8"/>
      <c r="N6772" s="5"/>
      <c r="O6772" s="10"/>
      <c r="P6772" s="8"/>
    </row>
    <row r="6773" spans="1:16" s="2" customFormat="1" x14ac:dyDescent="0.15">
      <c r="A6773" s="3"/>
      <c r="B6773" s="3"/>
      <c r="J6773" s="3"/>
      <c r="K6773" s="5"/>
      <c r="L6773" s="8"/>
      <c r="N6773" s="5"/>
      <c r="O6773" s="10"/>
      <c r="P6773" s="8"/>
    </row>
    <row r="6774" spans="1:16" s="2" customFormat="1" x14ac:dyDescent="0.15">
      <c r="A6774" s="3"/>
      <c r="B6774" s="3"/>
      <c r="J6774" s="3"/>
      <c r="K6774" s="5"/>
      <c r="L6774" s="8"/>
      <c r="N6774" s="5"/>
      <c r="O6774" s="10"/>
      <c r="P6774" s="8"/>
    </row>
    <row r="6775" spans="1:16" s="2" customFormat="1" x14ac:dyDescent="0.15">
      <c r="A6775" s="3"/>
      <c r="B6775" s="3"/>
      <c r="J6775" s="3"/>
      <c r="K6775" s="5"/>
      <c r="L6775" s="8"/>
      <c r="N6775" s="5"/>
      <c r="O6775" s="10"/>
      <c r="P6775" s="8"/>
    </row>
    <row r="6776" spans="1:16" s="2" customFormat="1" x14ac:dyDescent="0.15">
      <c r="A6776" s="3"/>
      <c r="B6776" s="3"/>
      <c r="J6776" s="3"/>
      <c r="K6776" s="5"/>
      <c r="L6776" s="8"/>
      <c r="N6776" s="5"/>
      <c r="O6776" s="10"/>
      <c r="P6776" s="8"/>
    </row>
    <row r="6777" spans="1:16" s="2" customFormat="1" x14ac:dyDescent="0.15">
      <c r="A6777" s="3"/>
      <c r="B6777" s="3"/>
      <c r="J6777" s="3"/>
      <c r="K6777" s="5"/>
      <c r="L6777" s="8"/>
      <c r="N6777" s="5"/>
      <c r="O6777" s="10"/>
      <c r="P6777" s="8"/>
    </row>
    <row r="6778" spans="1:16" s="2" customFormat="1" x14ac:dyDescent="0.15">
      <c r="A6778" s="3"/>
      <c r="B6778" s="3"/>
      <c r="J6778" s="3"/>
      <c r="K6778" s="5"/>
      <c r="L6778" s="8"/>
      <c r="N6778" s="5"/>
      <c r="O6778" s="10"/>
      <c r="P6778" s="8"/>
    </row>
    <row r="6779" spans="1:16" s="2" customFormat="1" x14ac:dyDescent="0.15">
      <c r="A6779" s="3"/>
      <c r="B6779" s="3"/>
      <c r="J6779" s="3"/>
      <c r="K6779" s="5"/>
      <c r="L6779" s="8"/>
      <c r="N6779" s="5"/>
      <c r="O6779" s="10"/>
      <c r="P6779" s="8"/>
    </row>
    <row r="6780" spans="1:16" s="2" customFormat="1" x14ac:dyDescent="0.15">
      <c r="A6780" s="3"/>
      <c r="B6780" s="3"/>
      <c r="J6780" s="3"/>
      <c r="K6780" s="5"/>
      <c r="L6780" s="8"/>
      <c r="N6780" s="5"/>
      <c r="O6780" s="10"/>
      <c r="P6780" s="8"/>
    </row>
    <row r="6781" spans="1:16" s="2" customFormat="1" x14ac:dyDescent="0.15">
      <c r="A6781" s="3"/>
      <c r="B6781" s="3"/>
      <c r="J6781" s="3"/>
      <c r="K6781" s="5"/>
      <c r="L6781" s="8"/>
      <c r="N6781" s="5"/>
      <c r="O6781" s="10"/>
      <c r="P6781" s="8"/>
    </row>
    <row r="6782" spans="1:16" s="2" customFormat="1" x14ac:dyDescent="0.15">
      <c r="A6782" s="3"/>
      <c r="B6782" s="3"/>
      <c r="J6782" s="3"/>
      <c r="K6782" s="5"/>
      <c r="L6782" s="8"/>
      <c r="N6782" s="5"/>
      <c r="O6782" s="10"/>
      <c r="P6782" s="8"/>
    </row>
    <row r="6783" spans="1:16" s="2" customFormat="1" x14ac:dyDescent="0.15">
      <c r="A6783" s="3"/>
      <c r="B6783" s="3"/>
      <c r="J6783" s="3"/>
      <c r="K6783" s="5"/>
      <c r="L6783" s="8"/>
      <c r="N6783" s="5"/>
      <c r="O6783" s="10"/>
      <c r="P6783" s="8"/>
    </row>
    <row r="6784" spans="1:16" s="2" customFormat="1" x14ac:dyDescent="0.15">
      <c r="A6784" s="3"/>
      <c r="B6784" s="3"/>
      <c r="J6784" s="3"/>
      <c r="K6784" s="5"/>
      <c r="L6784" s="8"/>
      <c r="N6784" s="5"/>
      <c r="O6784" s="10"/>
      <c r="P6784" s="8"/>
    </row>
    <row r="6785" spans="1:16" s="2" customFormat="1" x14ac:dyDescent="0.15">
      <c r="A6785" s="3"/>
      <c r="B6785" s="3"/>
      <c r="J6785" s="3"/>
      <c r="K6785" s="5"/>
      <c r="L6785" s="8"/>
      <c r="N6785" s="5"/>
      <c r="O6785" s="10"/>
      <c r="P6785" s="8"/>
    </row>
    <row r="6786" spans="1:16" s="2" customFormat="1" x14ac:dyDescent="0.15">
      <c r="A6786" s="3"/>
      <c r="B6786" s="3"/>
      <c r="J6786" s="3"/>
      <c r="K6786" s="5"/>
      <c r="L6786" s="8"/>
      <c r="N6786" s="5"/>
      <c r="O6786" s="10"/>
      <c r="P6786" s="8"/>
    </row>
    <row r="6787" spans="1:16" s="2" customFormat="1" x14ac:dyDescent="0.15">
      <c r="A6787" s="3"/>
      <c r="B6787" s="3"/>
      <c r="J6787" s="3"/>
      <c r="K6787" s="5"/>
      <c r="L6787" s="8"/>
      <c r="N6787" s="5"/>
      <c r="O6787" s="10"/>
      <c r="P6787" s="8"/>
    </row>
    <row r="6788" spans="1:16" s="2" customFormat="1" x14ac:dyDescent="0.15">
      <c r="A6788" s="3"/>
      <c r="B6788" s="3"/>
      <c r="J6788" s="3"/>
      <c r="K6788" s="5"/>
      <c r="L6788" s="8"/>
      <c r="N6788" s="5"/>
      <c r="O6788" s="10"/>
      <c r="P6788" s="8"/>
    </row>
    <row r="6789" spans="1:16" s="2" customFormat="1" x14ac:dyDescent="0.15">
      <c r="A6789" s="3"/>
      <c r="B6789" s="3"/>
      <c r="J6789" s="3"/>
      <c r="K6789" s="5"/>
      <c r="L6789" s="8"/>
      <c r="N6789" s="5"/>
      <c r="O6789" s="10"/>
      <c r="P6789" s="8"/>
    </row>
    <row r="6790" spans="1:16" s="2" customFormat="1" x14ac:dyDescent="0.15">
      <c r="A6790" s="3"/>
      <c r="B6790" s="3"/>
      <c r="J6790" s="3"/>
      <c r="K6790" s="5"/>
      <c r="L6790" s="8"/>
      <c r="N6790" s="5"/>
      <c r="O6790" s="10"/>
      <c r="P6790" s="8"/>
    </row>
    <row r="6791" spans="1:16" s="2" customFormat="1" x14ac:dyDescent="0.15">
      <c r="A6791" s="3"/>
      <c r="B6791" s="3"/>
      <c r="J6791" s="3"/>
      <c r="K6791" s="5"/>
      <c r="L6791" s="8"/>
      <c r="N6791" s="5"/>
      <c r="O6791" s="10"/>
      <c r="P6791" s="8"/>
    </row>
    <row r="6792" spans="1:16" s="2" customFormat="1" x14ac:dyDescent="0.15">
      <c r="A6792" s="3"/>
      <c r="B6792" s="3"/>
      <c r="J6792" s="3"/>
      <c r="K6792" s="5"/>
      <c r="L6792" s="8"/>
      <c r="N6792" s="5"/>
      <c r="O6792" s="10"/>
      <c r="P6792" s="8"/>
    </row>
    <row r="6793" spans="1:16" s="2" customFormat="1" x14ac:dyDescent="0.15">
      <c r="A6793" s="3"/>
      <c r="B6793" s="3"/>
      <c r="J6793" s="3"/>
      <c r="K6793" s="5"/>
      <c r="L6793" s="8"/>
      <c r="N6793" s="5"/>
      <c r="O6793" s="10"/>
      <c r="P6793" s="8"/>
    </row>
    <row r="6794" spans="1:16" s="2" customFormat="1" x14ac:dyDescent="0.15">
      <c r="A6794" s="3"/>
      <c r="B6794" s="3"/>
      <c r="J6794" s="3"/>
      <c r="K6794" s="5"/>
      <c r="L6794" s="8"/>
      <c r="N6794" s="5"/>
      <c r="O6794" s="10"/>
      <c r="P6794" s="8"/>
    </row>
    <row r="6795" spans="1:16" s="2" customFormat="1" x14ac:dyDescent="0.15">
      <c r="A6795" s="3"/>
      <c r="B6795" s="3"/>
      <c r="J6795" s="3"/>
      <c r="K6795" s="5"/>
      <c r="L6795" s="8"/>
      <c r="N6795" s="5"/>
      <c r="O6795" s="10"/>
      <c r="P6795" s="8"/>
    </row>
    <row r="6796" spans="1:16" s="2" customFormat="1" x14ac:dyDescent="0.15">
      <c r="A6796" s="3"/>
      <c r="B6796" s="3"/>
      <c r="J6796" s="3"/>
      <c r="K6796" s="5"/>
      <c r="L6796" s="8"/>
      <c r="N6796" s="5"/>
      <c r="O6796" s="10"/>
      <c r="P6796" s="8"/>
    </row>
    <row r="6797" spans="1:16" s="2" customFormat="1" x14ac:dyDescent="0.15">
      <c r="A6797" s="3"/>
      <c r="B6797" s="3"/>
      <c r="J6797" s="3"/>
      <c r="K6797" s="5"/>
      <c r="L6797" s="8"/>
      <c r="N6797" s="5"/>
      <c r="O6797" s="10"/>
      <c r="P6797" s="8"/>
    </row>
    <row r="6798" spans="1:16" s="2" customFormat="1" x14ac:dyDescent="0.15">
      <c r="A6798" s="3"/>
      <c r="B6798" s="3"/>
      <c r="J6798" s="3"/>
      <c r="K6798" s="5"/>
      <c r="L6798" s="8"/>
      <c r="N6798" s="5"/>
      <c r="O6798" s="10"/>
      <c r="P6798" s="8"/>
    </row>
    <row r="6799" spans="1:16" s="2" customFormat="1" x14ac:dyDescent="0.15">
      <c r="A6799" s="3"/>
      <c r="B6799" s="3"/>
      <c r="J6799" s="3"/>
      <c r="K6799" s="5"/>
      <c r="L6799" s="8"/>
      <c r="N6799" s="5"/>
      <c r="O6799" s="10"/>
      <c r="P6799" s="8"/>
    </row>
    <row r="6800" spans="1:16" s="2" customFormat="1" x14ac:dyDescent="0.15">
      <c r="A6800" s="3"/>
      <c r="B6800" s="3"/>
      <c r="J6800" s="3"/>
      <c r="K6800" s="5"/>
      <c r="L6800" s="8"/>
      <c r="N6800" s="5"/>
      <c r="O6800" s="10"/>
      <c r="P6800" s="8"/>
    </row>
    <row r="6801" spans="1:16" s="2" customFormat="1" x14ac:dyDescent="0.15">
      <c r="A6801" s="3"/>
      <c r="B6801" s="3"/>
      <c r="J6801" s="3"/>
      <c r="K6801" s="5"/>
      <c r="L6801" s="8"/>
      <c r="N6801" s="5"/>
      <c r="O6801" s="10"/>
      <c r="P6801" s="8"/>
    </row>
    <row r="6802" spans="1:16" s="2" customFormat="1" x14ac:dyDescent="0.15">
      <c r="A6802" s="3"/>
      <c r="B6802" s="3"/>
      <c r="J6802" s="3"/>
      <c r="K6802" s="5"/>
      <c r="L6802" s="8"/>
      <c r="N6802" s="5"/>
      <c r="O6802" s="10"/>
      <c r="P6802" s="8"/>
    </row>
    <row r="6803" spans="1:16" s="2" customFormat="1" x14ac:dyDescent="0.15">
      <c r="A6803" s="3"/>
      <c r="B6803" s="3"/>
      <c r="J6803" s="3"/>
      <c r="K6803" s="5"/>
      <c r="L6803" s="8"/>
      <c r="N6803" s="5"/>
      <c r="O6803" s="10"/>
      <c r="P6803" s="8"/>
    </row>
    <row r="6804" spans="1:16" s="2" customFormat="1" x14ac:dyDescent="0.15">
      <c r="A6804" s="3"/>
      <c r="B6804" s="3"/>
      <c r="J6804" s="3"/>
      <c r="K6804" s="5"/>
      <c r="L6804" s="8"/>
      <c r="N6804" s="5"/>
      <c r="O6804" s="10"/>
      <c r="P6804" s="8"/>
    </row>
    <row r="6805" spans="1:16" s="2" customFormat="1" x14ac:dyDescent="0.15">
      <c r="A6805" s="3"/>
      <c r="B6805" s="3"/>
      <c r="J6805" s="3"/>
      <c r="K6805" s="5"/>
      <c r="L6805" s="8"/>
      <c r="N6805" s="5"/>
      <c r="O6805" s="10"/>
      <c r="P6805" s="8"/>
    </row>
    <row r="6806" spans="1:16" s="2" customFormat="1" x14ac:dyDescent="0.15">
      <c r="A6806" s="3"/>
      <c r="B6806" s="3"/>
      <c r="J6806" s="3"/>
      <c r="K6806" s="5"/>
      <c r="L6806" s="8"/>
      <c r="N6806" s="5"/>
      <c r="O6806" s="10"/>
      <c r="P6806" s="8"/>
    </row>
    <row r="6807" spans="1:16" s="2" customFormat="1" x14ac:dyDescent="0.15">
      <c r="A6807" s="3"/>
      <c r="B6807" s="3"/>
      <c r="J6807" s="3"/>
      <c r="K6807" s="5"/>
      <c r="L6807" s="8"/>
      <c r="N6807" s="5"/>
      <c r="O6807" s="10"/>
      <c r="P6807" s="8"/>
    </row>
    <row r="6808" spans="1:16" s="2" customFormat="1" x14ac:dyDescent="0.15">
      <c r="A6808" s="3"/>
      <c r="B6808" s="3"/>
      <c r="J6808" s="3"/>
      <c r="K6808" s="5"/>
      <c r="L6808" s="8"/>
      <c r="N6808" s="5"/>
      <c r="O6808" s="10"/>
      <c r="P6808" s="8"/>
    </row>
    <row r="6809" spans="1:16" s="2" customFormat="1" x14ac:dyDescent="0.15">
      <c r="A6809" s="3"/>
      <c r="B6809" s="3"/>
      <c r="J6809" s="3"/>
      <c r="K6809" s="5"/>
      <c r="L6809" s="8"/>
      <c r="N6809" s="5"/>
      <c r="O6809" s="10"/>
      <c r="P6809" s="8"/>
    </row>
    <row r="6810" spans="1:16" s="2" customFormat="1" x14ac:dyDescent="0.15">
      <c r="A6810" s="3"/>
      <c r="B6810" s="3"/>
      <c r="J6810" s="3"/>
      <c r="K6810" s="5"/>
      <c r="L6810" s="8"/>
      <c r="N6810" s="5"/>
      <c r="O6810" s="10"/>
      <c r="P6810" s="8"/>
    </row>
    <row r="6811" spans="1:16" s="2" customFormat="1" x14ac:dyDescent="0.15">
      <c r="A6811" s="3"/>
      <c r="B6811" s="3"/>
      <c r="J6811" s="3"/>
      <c r="K6811" s="5"/>
      <c r="L6811" s="8"/>
      <c r="N6811" s="5"/>
      <c r="O6811" s="10"/>
      <c r="P6811" s="8"/>
    </row>
    <row r="6812" spans="1:16" s="2" customFormat="1" x14ac:dyDescent="0.15">
      <c r="A6812" s="3"/>
      <c r="B6812" s="3"/>
      <c r="J6812" s="3"/>
      <c r="K6812" s="5"/>
      <c r="L6812" s="8"/>
      <c r="N6812" s="5"/>
      <c r="O6812" s="10"/>
      <c r="P6812" s="8"/>
    </row>
    <row r="6813" spans="1:16" s="2" customFormat="1" x14ac:dyDescent="0.15">
      <c r="A6813" s="3"/>
      <c r="B6813" s="3"/>
      <c r="J6813" s="3"/>
      <c r="K6813" s="5"/>
      <c r="L6813" s="8"/>
      <c r="N6813" s="5"/>
      <c r="O6813" s="10"/>
      <c r="P6813" s="8"/>
    </row>
    <row r="6814" spans="1:16" s="2" customFormat="1" x14ac:dyDescent="0.15">
      <c r="A6814" s="3"/>
      <c r="B6814" s="3"/>
      <c r="J6814" s="3"/>
      <c r="K6814" s="5"/>
      <c r="L6814" s="8"/>
      <c r="N6814" s="5"/>
      <c r="O6814" s="10"/>
      <c r="P6814" s="8"/>
    </row>
    <row r="6815" spans="1:16" s="2" customFormat="1" x14ac:dyDescent="0.15">
      <c r="A6815" s="3"/>
      <c r="B6815" s="3"/>
      <c r="J6815" s="3"/>
      <c r="K6815" s="5"/>
      <c r="L6815" s="8"/>
      <c r="N6815" s="5"/>
      <c r="O6815" s="10"/>
      <c r="P6815" s="8"/>
    </row>
    <row r="6816" spans="1:16" s="2" customFormat="1" x14ac:dyDescent="0.15">
      <c r="A6816" s="3"/>
      <c r="B6816" s="3"/>
      <c r="J6816" s="3"/>
      <c r="K6816" s="5"/>
      <c r="L6816" s="8"/>
      <c r="N6816" s="5"/>
      <c r="O6816" s="10"/>
      <c r="P6816" s="8"/>
    </row>
    <row r="6817" spans="1:16" s="2" customFormat="1" x14ac:dyDescent="0.15">
      <c r="A6817" s="3"/>
      <c r="B6817" s="3"/>
      <c r="J6817" s="3"/>
      <c r="K6817" s="5"/>
      <c r="L6817" s="8"/>
      <c r="N6817" s="5"/>
      <c r="O6817" s="10"/>
      <c r="P6817" s="8"/>
    </row>
    <row r="6818" spans="1:16" s="2" customFormat="1" x14ac:dyDescent="0.15">
      <c r="A6818" s="3"/>
      <c r="B6818" s="3"/>
      <c r="J6818" s="3"/>
      <c r="K6818" s="5"/>
      <c r="L6818" s="8"/>
      <c r="N6818" s="5"/>
      <c r="O6818" s="10"/>
      <c r="P6818" s="8"/>
    </row>
    <row r="6819" spans="1:16" s="2" customFormat="1" x14ac:dyDescent="0.15">
      <c r="A6819" s="3"/>
      <c r="B6819" s="3"/>
      <c r="J6819" s="3"/>
      <c r="K6819" s="5"/>
      <c r="L6819" s="8"/>
      <c r="N6819" s="5"/>
      <c r="O6819" s="10"/>
      <c r="P6819" s="8"/>
    </row>
    <row r="6820" spans="1:16" s="2" customFormat="1" x14ac:dyDescent="0.15">
      <c r="A6820" s="3"/>
      <c r="B6820" s="3"/>
      <c r="J6820" s="3"/>
      <c r="K6820" s="5"/>
      <c r="L6820" s="8"/>
      <c r="N6820" s="5"/>
      <c r="O6820" s="10"/>
      <c r="P6820" s="8"/>
    </row>
    <row r="6821" spans="1:16" s="2" customFormat="1" x14ac:dyDescent="0.15">
      <c r="A6821" s="3"/>
      <c r="B6821" s="3"/>
      <c r="J6821" s="3"/>
      <c r="K6821" s="5"/>
      <c r="L6821" s="8"/>
      <c r="N6821" s="5"/>
      <c r="O6821" s="10"/>
      <c r="P6821" s="8"/>
    </row>
    <row r="6822" spans="1:16" s="2" customFormat="1" x14ac:dyDescent="0.15">
      <c r="A6822" s="3"/>
      <c r="B6822" s="3"/>
      <c r="J6822" s="3"/>
      <c r="K6822" s="5"/>
      <c r="L6822" s="8"/>
      <c r="N6822" s="5"/>
      <c r="O6822" s="10"/>
      <c r="P6822" s="8"/>
    </row>
    <row r="6823" spans="1:16" s="2" customFormat="1" x14ac:dyDescent="0.15">
      <c r="A6823" s="3"/>
      <c r="B6823" s="3"/>
      <c r="J6823" s="3"/>
      <c r="K6823" s="5"/>
      <c r="L6823" s="8"/>
      <c r="N6823" s="5"/>
      <c r="O6823" s="10"/>
      <c r="P6823" s="8"/>
    </row>
    <row r="6824" spans="1:16" s="2" customFormat="1" x14ac:dyDescent="0.15">
      <c r="A6824" s="3"/>
      <c r="B6824" s="3"/>
      <c r="J6824" s="3"/>
      <c r="K6824" s="5"/>
      <c r="L6824" s="8"/>
      <c r="N6824" s="5"/>
      <c r="O6824" s="10"/>
      <c r="P6824" s="8"/>
    </row>
    <row r="6825" spans="1:16" s="2" customFormat="1" x14ac:dyDescent="0.15">
      <c r="A6825" s="3"/>
      <c r="B6825" s="3"/>
      <c r="J6825" s="3"/>
      <c r="K6825" s="5"/>
      <c r="L6825" s="8"/>
      <c r="N6825" s="5"/>
      <c r="O6825" s="10"/>
      <c r="P6825" s="8"/>
    </row>
    <row r="6826" spans="1:16" s="2" customFormat="1" x14ac:dyDescent="0.15">
      <c r="A6826" s="3"/>
      <c r="B6826" s="3"/>
      <c r="J6826" s="3"/>
      <c r="K6826" s="5"/>
      <c r="L6826" s="8"/>
      <c r="N6826" s="5"/>
      <c r="O6826" s="10"/>
      <c r="P6826" s="8"/>
    </row>
    <row r="6827" spans="1:16" s="2" customFormat="1" x14ac:dyDescent="0.15">
      <c r="A6827" s="3"/>
      <c r="B6827" s="3"/>
      <c r="J6827" s="3"/>
      <c r="K6827" s="5"/>
      <c r="L6827" s="8"/>
      <c r="N6827" s="5"/>
      <c r="O6827" s="10"/>
      <c r="P6827" s="8"/>
    </row>
    <row r="6828" spans="1:16" s="2" customFormat="1" x14ac:dyDescent="0.15">
      <c r="A6828" s="3"/>
      <c r="B6828" s="3"/>
      <c r="J6828" s="3"/>
      <c r="K6828" s="5"/>
      <c r="L6828" s="8"/>
      <c r="N6828" s="5"/>
      <c r="O6828" s="10"/>
      <c r="P6828" s="8"/>
    </row>
    <row r="6829" spans="1:16" s="2" customFormat="1" x14ac:dyDescent="0.15">
      <c r="A6829" s="3"/>
      <c r="B6829" s="3"/>
      <c r="J6829" s="3"/>
      <c r="K6829" s="5"/>
      <c r="L6829" s="8"/>
      <c r="N6829" s="5"/>
      <c r="O6829" s="10"/>
      <c r="P6829" s="8"/>
    </row>
    <row r="6830" spans="1:16" s="2" customFormat="1" x14ac:dyDescent="0.15">
      <c r="A6830" s="3"/>
      <c r="B6830" s="3"/>
      <c r="J6830" s="3"/>
      <c r="K6830" s="5"/>
      <c r="L6830" s="8"/>
      <c r="N6830" s="5"/>
      <c r="O6830" s="10"/>
      <c r="P6830" s="8"/>
    </row>
    <row r="6831" spans="1:16" s="2" customFormat="1" x14ac:dyDescent="0.15">
      <c r="A6831" s="3"/>
      <c r="B6831" s="3"/>
      <c r="J6831" s="3"/>
      <c r="K6831" s="5"/>
      <c r="L6831" s="8"/>
      <c r="N6831" s="5"/>
      <c r="O6831" s="10"/>
      <c r="P6831" s="8"/>
    </row>
    <row r="6832" spans="1:16" s="2" customFormat="1" x14ac:dyDescent="0.15">
      <c r="A6832" s="3"/>
      <c r="B6832" s="3"/>
      <c r="J6832" s="3"/>
      <c r="K6832" s="5"/>
      <c r="L6832" s="8"/>
      <c r="N6832" s="5"/>
      <c r="O6832" s="10"/>
      <c r="P6832" s="8"/>
    </row>
    <row r="6833" spans="1:16" s="2" customFormat="1" x14ac:dyDescent="0.15">
      <c r="A6833" s="3"/>
      <c r="B6833" s="3"/>
      <c r="J6833" s="3"/>
      <c r="K6833" s="5"/>
      <c r="L6833" s="8"/>
      <c r="N6833" s="5"/>
      <c r="O6833" s="10"/>
      <c r="P6833" s="8"/>
    </row>
    <row r="6834" spans="1:16" s="2" customFormat="1" x14ac:dyDescent="0.15">
      <c r="A6834" s="3"/>
      <c r="B6834" s="3"/>
      <c r="J6834" s="3"/>
      <c r="K6834" s="5"/>
      <c r="L6834" s="8"/>
      <c r="N6834" s="5"/>
      <c r="O6834" s="10"/>
      <c r="P6834" s="8"/>
    </row>
    <row r="6835" spans="1:16" s="2" customFormat="1" x14ac:dyDescent="0.15">
      <c r="A6835" s="3"/>
      <c r="B6835" s="3"/>
      <c r="J6835" s="3"/>
      <c r="K6835" s="5"/>
      <c r="L6835" s="8"/>
      <c r="N6835" s="5"/>
      <c r="O6835" s="10"/>
      <c r="P6835" s="8"/>
    </row>
    <row r="6836" spans="1:16" s="2" customFormat="1" x14ac:dyDescent="0.15">
      <c r="A6836" s="3"/>
      <c r="B6836" s="3"/>
      <c r="J6836" s="3"/>
      <c r="K6836" s="5"/>
      <c r="L6836" s="8"/>
      <c r="N6836" s="5"/>
      <c r="O6836" s="10"/>
      <c r="P6836" s="8"/>
    </row>
    <row r="6837" spans="1:16" s="2" customFormat="1" x14ac:dyDescent="0.15">
      <c r="A6837" s="3"/>
      <c r="B6837" s="3"/>
      <c r="J6837" s="3"/>
      <c r="K6837" s="5"/>
      <c r="L6837" s="8"/>
      <c r="N6837" s="5"/>
      <c r="O6837" s="10"/>
      <c r="P6837" s="8"/>
    </row>
    <row r="6838" spans="1:16" s="2" customFormat="1" x14ac:dyDescent="0.15">
      <c r="A6838" s="3"/>
      <c r="B6838" s="3"/>
      <c r="J6838" s="3"/>
      <c r="K6838" s="5"/>
      <c r="L6838" s="8"/>
      <c r="N6838" s="5"/>
      <c r="O6838" s="10"/>
      <c r="P6838" s="8"/>
    </row>
    <row r="6839" spans="1:16" s="2" customFormat="1" x14ac:dyDescent="0.15">
      <c r="A6839" s="3"/>
      <c r="B6839" s="3"/>
      <c r="J6839" s="3"/>
      <c r="K6839" s="5"/>
      <c r="L6839" s="8"/>
      <c r="N6839" s="5"/>
      <c r="O6839" s="10"/>
      <c r="P6839" s="8"/>
    </row>
    <row r="6840" spans="1:16" s="2" customFormat="1" x14ac:dyDescent="0.15">
      <c r="A6840" s="3"/>
      <c r="B6840" s="3"/>
      <c r="J6840" s="3"/>
      <c r="K6840" s="5"/>
      <c r="L6840" s="8"/>
      <c r="N6840" s="5"/>
      <c r="O6840" s="10"/>
      <c r="P6840" s="8"/>
    </row>
    <row r="6841" spans="1:16" s="2" customFormat="1" x14ac:dyDescent="0.15">
      <c r="A6841" s="3"/>
      <c r="B6841" s="3"/>
      <c r="J6841" s="3"/>
      <c r="K6841" s="5"/>
      <c r="L6841" s="8"/>
      <c r="N6841" s="5"/>
      <c r="O6841" s="10"/>
      <c r="P6841" s="8"/>
    </row>
    <row r="6842" spans="1:16" s="2" customFormat="1" x14ac:dyDescent="0.15">
      <c r="A6842" s="3"/>
      <c r="B6842" s="3"/>
      <c r="J6842" s="3"/>
      <c r="K6842" s="5"/>
      <c r="L6842" s="8"/>
      <c r="N6842" s="5"/>
      <c r="O6842" s="10"/>
      <c r="P6842" s="8"/>
    </row>
    <row r="6843" spans="1:16" s="2" customFormat="1" x14ac:dyDescent="0.15">
      <c r="A6843" s="3"/>
      <c r="B6843" s="3"/>
      <c r="J6843" s="3"/>
      <c r="K6843" s="5"/>
      <c r="L6843" s="8"/>
      <c r="N6843" s="5"/>
      <c r="O6843" s="10"/>
      <c r="P6843" s="8"/>
    </row>
    <row r="6844" spans="1:16" s="2" customFormat="1" x14ac:dyDescent="0.15">
      <c r="A6844" s="3"/>
      <c r="B6844" s="3"/>
      <c r="J6844" s="3"/>
      <c r="K6844" s="5"/>
      <c r="L6844" s="8"/>
      <c r="N6844" s="5"/>
      <c r="O6844" s="10"/>
      <c r="P6844" s="8"/>
    </row>
    <row r="6845" spans="1:16" s="2" customFormat="1" x14ac:dyDescent="0.15">
      <c r="A6845" s="3"/>
      <c r="B6845" s="3"/>
      <c r="J6845" s="3"/>
      <c r="K6845" s="5"/>
      <c r="L6845" s="8"/>
      <c r="N6845" s="5"/>
      <c r="O6845" s="10"/>
      <c r="P6845" s="8"/>
    </row>
    <row r="6846" spans="1:16" s="2" customFormat="1" x14ac:dyDescent="0.15">
      <c r="A6846" s="3"/>
      <c r="B6846" s="3"/>
      <c r="J6846" s="3"/>
      <c r="K6846" s="5"/>
      <c r="L6846" s="8"/>
      <c r="N6846" s="5"/>
      <c r="O6846" s="10"/>
      <c r="P6846" s="8"/>
    </row>
    <row r="6847" spans="1:16" s="2" customFormat="1" x14ac:dyDescent="0.15">
      <c r="A6847" s="3"/>
      <c r="B6847" s="3"/>
      <c r="J6847" s="3"/>
      <c r="K6847" s="5"/>
      <c r="L6847" s="8"/>
      <c r="N6847" s="5"/>
      <c r="O6847" s="10"/>
      <c r="P6847" s="8"/>
    </row>
    <row r="6848" spans="1:16" s="2" customFormat="1" x14ac:dyDescent="0.15">
      <c r="A6848" s="3"/>
      <c r="B6848" s="3"/>
      <c r="J6848" s="3"/>
      <c r="K6848" s="5"/>
      <c r="L6848" s="8"/>
      <c r="N6848" s="5"/>
      <c r="O6848" s="10"/>
      <c r="P6848" s="8"/>
    </row>
    <row r="6849" spans="1:16" s="2" customFormat="1" x14ac:dyDescent="0.15">
      <c r="A6849" s="3"/>
      <c r="B6849" s="3"/>
      <c r="J6849" s="3"/>
      <c r="K6849" s="5"/>
      <c r="L6849" s="8"/>
      <c r="N6849" s="5"/>
      <c r="O6849" s="10"/>
      <c r="P6849" s="8"/>
    </row>
    <row r="6850" spans="1:16" s="2" customFormat="1" x14ac:dyDescent="0.15">
      <c r="A6850" s="3"/>
      <c r="B6850" s="3"/>
      <c r="J6850" s="3"/>
      <c r="K6850" s="5"/>
      <c r="L6850" s="8"/>
      <c r="N6850" s="5"/>
      <c r="O6850" s="10"/>
      <c r="P6850" s="8"/>
    </row>
    <row r="6851" spans="1:16" s="2" customFormat="1" x14ac:dyDescent="0.15">
      <c r="A6851" s="3"/>
      <c r="B6851" s="3"/>
      <c r="J6851" s="3"/>
      <c r="K6851" s="5"/>
      <c r="L6851" s="8"/>
      <c r="N6851" s="5"/>
      <c r="O6851" s="10"/>
      <c r="P6851" s="8"/>
    </row>
    <row r="6852" spans="1:16" s="2" customFormat="1" x14ac:dyDescent="0.15">
      <c r="A6852" s="3"/>
      <c r="B6852" s="3"/>
      <c r="J6852" s="3"/>
      <c r="K6852" s="5"/>
      <c r="L6852" s="8"/>
      <c r="N6852" s="5"/>
      <c r="O6852" s="10"/>
      <c r="P6852" s="8"/>
    </row>
    <row r="6853" spans="1:16" s="2" customFormat="1" x14ac:dyDescent="0.15">
      <c r="A6853" s="3"/>
      <c r="B6853" s="3"/>
      <c r="J6853" s="3"/>
      <c r="K6853" s="5"/>
      <c r="L6853" s="8"/>
      <c r="N6853" s="5"/>
      <c r="O6853" s="10"/>
      <c r="P6853" s="8"/>
    </row>
    <row r="6854" spans="1:16" s="2" customFormat="1" x14ac:dyDescent="0.15">
      <c r="A6854" s="3"/>
      <c r="B6854" s="3"/>
      <c r="J6854" s="3"/>
      <c r="K6854" s="5"/>
      <c r="L6854" s="8"/>
      <c r="N6854" s="5"/>
      <c r="O6854" s="10"/>
      <c r="P6854" s="8"/>
    </row>
    <row r="6855" spans="1:16" s="2" customFormat="1" x14ac:dyDescent="0.15">
      <c r="A6855" s="3"/>
      <c r="B6855" s="3"/>
      <c r="J6855" s="3"/>
      <c r="K6855" s="5"/>
      <c r="L6855" s="8"/>
      <c r="N6855" s="5"/>
      <c r="O6855" s="10"/>
      <c r="P6855" s="8"/>
    </row>
    <row r="6856" spans="1:16" s="2" customFormat="1" x14ac:dyDescent="0.15">
      <c r="A6856" s="3"/>
      <c r="B6856" s="3"/>
      <c r="J6856" s="3"/>
      <c r="K6856" s="5"/>
      <c r="L6856" s="8"/>
      <c r="N6856" s="5"/>
      <c r="O6856" s="10"/>
      <c r="P6856" s="8"/>
    </row>
    <row r="6857" spans="1:16" s="2" customFormat="1" x14ac:dyDescent="0.15">
      <c r="A6857" s="3"/>
      <c r="B6857" s="3"/>
      <c r="J6857" s="3"/>
      <c r="K6857" s="5"/>
      <c r="L6857" s="8"/>
      <c r="N6857" s="5"/>
      <c r="O6857" s="10"/>
      <c r="P6857" s="8"/>
    </row>
    <row r="6858" spans="1:16" s="2" customFormat="1" x14ac:dyDescent="0.15">
      <c r="A6858" s="3"/>
      <c r="B6858" s="3"/>
      <c r="J6858" s="3"/>
      <c r="K6858" s="5"/>
      <c r="L6858" s="8"/>
      <c r="N6858" s="5"/>
      <c r="O6858" s="10"/>
      <c r="P6858" s="8"/>
    </row>
    <row r="6859" spans="1:16" s="2" customFormat="1" x14ac:dyDescent="0.15">
      <c r="A6859" s="3"/>
      <c r="B6859" s="3"/>
      <c r="J6859" s="3"/>
      <c r="K6859" s="5"/>
      <c r="L6859" s="8"/>
      <c r="N6859" s="5"/>
      <c r="O6859" s="10"/>
      <c r="P6859" s="8"/>
    </row>
    <row r="6860" spans="1:16" s="2" customFormat="1" x14ac:dyDescent="0.15">
      <c r="A6860" s="3"/>
      <c r="B6860" s="3"/>
      <c r="J6860" s="3"/>
      <c r="K6860" s="5"/>
      <c r="L6860" s="8"/>
      <c r="N6860" s="5"/>
      <c r="O6860" s="10"/>
      <c r="P6860" s="8"/>
    </row>
    <row r="6861" spans="1:16" s="2" customFormat="1" x14ac:dyDescent="0.15">
      <c r="A6861" s="3"/>
      <c r="B6861" s="3"/>
      <c r="J6861" s="3"/>
      <c r="K6861" s="5"/>
      <c r="L6861" s="8"/>
      <c r="N6861" s="5"/>
      <c r="O6861" s="10"/>
      <c r="P6861" s="8"/>
    </row>
    <row r="6862" spans="1:16" s="2" customFormat="1" x14ac:dyDescent="0.15">
      <c r="A6862" s="3"/>
      <c r="B6862" s="3"/>
      <c r="J6862" s="3"/>
      <c r="K6862" s="5"/>
      <c r="L6862" s="8"/>
      <c r="N6862" s="5"/>
      <c r="O6862" s="10"/>
      <c r="P6862" s="8"/>
    </row>
    <row r="6863" spans="1:16" s="2" customFormat="1" x14ac:dyDescent="0.15">
      <c r="A6863" s="3"/>
      <c r="B6863" s="3"/>
      <c r="J6863" s="3"/>
      <c r="K6863" s="5"/>
      <c r="L6863" s="8"/>
      <c r="N6863" s="5"/>
      <c r="O6863" s="10"/>
      <c r="P6863" s="8"/>
    </row>
    <row r="6864" spans="1:16" s="2" customFormat="1" x14ac:dyDescent="0.15">
      <c r="A6864" s="3"/>
      <c r="B6864" s="3"/>
      <c r="J6864" s="3"/>
      <c r="K6864" s="5"/>
      <c r="L6864" s="8"/>
      <c r="N6864" s="5"/>
      <c r="O6864" s="10"/>
      <c r="P6864" s="8"/>
    </row>
    <row r="6865" spans="1:16" s="2" customFormat="1" x14ac:dyDescent="0.15">
      <c r="A6865" s="3"/>
      <c r="B6865" s="3"/>
      <c r="J6865" s="3"/>
      <c r="K6865" s="5"/>
      <c r="L6865" s="8"/>
      <c r="N6865" s="5"/>
      <c r="O6865" s="10"/>
      <c r="P6865" s="8"/>
    </row>
    <row r="6866" spans="1:16" s="2" customFormat="1" x14ac:dyDescent="0.15">
      <c r="A6866" s="3"/>
      <c r="B6866" s="3"/>
      <c r="J6866" s="3"/>
      <c r="K6866" s="5"/>
      <c r="L6866" s="8"/>
      <c r="N6866" s="5"/>
      <c r="O6866" s="10"/>
      <c r="P6866" s="8"/>
    </row>
    <row r="6867" spans="1:16" s="2" customFormat="1" x14ac:dyDescent="0.15">
      <c r="A6867" s="3"/>
      <c r="B6867" s="3"/>
      <c r="J6867" s="3"/>
      <c r="K6867" s="5"/>
      <c r="L6867" s="8"/>
      <c r="N6867" s="5"/>
      <c r="O6867" s="10"/>
      <c r="P6867" s="8"/>
    </row>
    <row r="6868" spans="1:16" s="2" customFormat="1" x14ac:dyDescent="0.15">
      <c r="A6868" s="3"/>
      <c r="B6868" s="3"/>
      <c r="J6868" s="3"/>
      <c r="K6868" s="5"/>
      <c r="L6868" s="8"/>
      <c r="N6868" s="5"/>
      <c r="O6868" s="10"/>
      <c r="P6868" s="8"/>
    </row>
    <row r="6869" spans="1:16" s="2" customFormat="1" x14ac:dyDescent="0.15">
      <c r="A6869" s="3"/>
      <c r="B6869" s="3"/>
      <c r="J6869" s="3"/>
      <c r="K6869" s="5"/>
      <c r="L6869" s="8"/>
      <c r="N6869" s="5"/>
      <c r="O6869" s="10"/>
      <c r="P6869" s="8"/>
    </row>
    <row r="6870" spans="1:16" s="2" customFormat="1" x14ac:dyDescent="0.15">
      <c r="A6870" s="3"/>
      <c r="B6870" s="3"/>
      <c r="J6870" s="3"/>
      <c r="K6870" s="5"/>
      <c r="L6870" s="8"/>
      <c r="N6870" s="5"/>
      <c r="O6870" s="10"/>
      <c r="P6870" s="8"/>
    </row>
    <row r="6871" spans="1:16" s="2" customFormat="1" x14ac:dyDescent="0.15">
      <c r="A6871" s="3"/>
      <c r="B6871" s="3"/>
      <c r="J6871" s="3"/>
      <c r="K6871" s="5"/>
      <c r="L6871" s="8"/>
      <c r="N6871" s="5"/>
      <c r="O6871" s="10"/>
      <c r="P6871" s="8"/>
    </row>
    <row r="6872" spans="1:16" s="2" customFormat="1" x14ac:dyDescent="0.15">
      <c r="A6872" s="3"/>
      <c r="B6872" s="3"/>
      <c r="J6872" s="3"/>
      <c r="K6872" s="5"/>
      <c r="L6872" s="8"/>
      <c r="N6872" s="5"/>
      <c r="O6872" s="10"/>
      <c r="P6872" s="8"/>
    </row>
    <row r="6873" spans="1:16" s="2" customFormat="1" x14ac:dyDescent="0.15">
      <c r="A6873" s="3"/>
      <c r="B6873" s="3"/>
      <c r="J6873" s="3"/>
      <c r="K6873" s="5"/>
      <c r="L6873" s="8"/>
      <c r="N6873" s="5"/>
      <c r="O6873" s="10"/>
      <c r="P6873" s="8"/>
    </row>
    <row r="6874" spans="1:16" s="2" customFormat="1" x14ac:dyDescent="0.15">
      <c r="A6874" s="3"/>
      <c r="B6874" s="3"/>
      <c r="J6874" s="3"/>
      <c r="K6874" s="5"/>
      <c r="L6874" s="8"/>
      <c r="N6874" s="5"/>
      <c r="O6874" s="10"/>
      <c r="P6874" s="8"/>
    </row>
    <row r="6875" spans="1:16" s="2" customFormat="1" x14ac:dyDescent="0.15">
      <c r="A6875" s="3"/>
      <c r="B6875" s="3"/>
      <c r="J6875" s="3"/>
      <c r="K6875" s="5"/>
      <c r="L6875" s="8"/>
      <c r="N6875" s="5"/>
      <c r="O6875" s="10"/>
      <c r="P6875" s="8"/>
    </row>
    <row r="6876" spans="1:16" s="2" customFormat="1" x14ac:dyDescent="0.15">
      <c r="A6876" s="3"/>
      <c r="B6876" s="3"/>
      <c r="J6876" s="3"/>
      <c r="K6876" s="5"/>
      <c r="L6876" s="8"/>
      <c r="N6876" s="5"/>
      <c r="O6876" s="10"/>
      <c r="P6876" s="8"/>
    </row>
    <row r="6877" spans="1:16" s="2" customFormat="1" x14ac:dyDescent="0.15">
      <c r="A6877" s="3"/>
      <c r="B6877" s="3"/>
      <c r="J6877" s="3"/>
      <c r="K6877" s="5"/>
      <c r="L6877" s="8"/>
      <c r="N6877" s="5"/>
      <c r="O6877" s="10"/>
      <c r="P6877" s="8"/>
    </row>
    <row r="6878" spans="1:16" s="2" customFormat="1" x14ac:dyDescent="0.15">
      <c r="A6878" s="3"/>
      <c r="B6878" s="3"/>
      <c r="J6878" s="3"/>
      <c r="K6878" s="5"/>
      <c r="L6878" s="8"/>
      <c r="N6878" s="5"/>
      <c r="O6878" s="10"/>
      <c r="P6878" s="8"/>
    </row>
    <row r="6879" spans="1:16" s="2" customFormat="1" x14ac:dyDescent="0.15">
      <c r="A6879" s="3"/>
      <c r="B6879" s="3"/>
      <c r="J6879" s="3"/>
      <c r="K6879" s="5"/>
      <c r="L6879" s="8"/>
      <c r="N6879" s="5"/>
      <c r="O6879" s="10"/>
      <c r="P6879" s="8"/>
    </row>
    <row r="6880" spans="1:16" s="2" customFormat="1" x14ac:dyDescent="0.15">
      <c r="A6880" s="3"/>
      <c r="B6880" s="3"/>
      <c r="J6880" s="3"/>
      <c r="K6880" s="5"/>
      <c r="L6880" s="8"/>
      <c r="N6880" s="5"/>
      <c r="O6880" s="10"/>
      <c r="P6880" s="8"/>
    </row>
    <row r="6881" spans="1:16" s="2" customFormat="1" x14ac:dyDescent="0.15">
      <c r="A6881" s="3"/>
      <c r="B6881" s="3"/>
      <c r="J6881" s="3"/>
      <c r="K6881" s="5"/>
      <c r="L6881" s="8"/>
      <c r="N6881" s="5"/>
      <c r="O6881" s="10"/>
      <c r="P6881" s="8"/>
    </row>
    <row r="6882" spans="1:16" s="2" customFormat="1" x14ac:dyDescent="0.15">
      <c r="A6882" s="3"/>
      <c r="B6882" s="3"/>
      <c r="J6882" s="3"/>
      <c r="K6882" s="5"/>
      <c r="L6882" s="8"/>
      <c r="N6882" s="5"/>
      <c r="O6882" s="10"/>
      <c r="P6882" s="8"/>
    </row>
    <row r="6883" spans="1:16" s="2" customFormat="1" x14ac:dyDescent="0.15">
      <c r="A6883" s="3"/>
      <c r="B6883" s="3"/>
      <c r="J6883" s="3"/>
      <c r="K6883" s="5"/>
      <c r="L6883" s="8"/>
      <c r="N6883" s="5"/>
      <c r="O6883" s="10"/>
      <c r="P6883" s="8"/>
    </row>
    <row r="6884" spans="1:16" s="2" customFormat="1" x14ac:dyDescent="0.15">
      <c r="A6884" s="3"/>
      <c r="B6884" s="3"/>
      <c r="J6884" s="3"/>
      <c r="K6884" s="5"/>
      <c r="L6884" s="8"/>
      <c r="N6884" s="5"/>
      <c r="O6884" s="10"/>
      <c r="P6884" s="8"/>
    </row>
    <row r="6885" spans="1:16" s="2" customFormat="1" x14ac:dyDescent="0.15">
      <c r="A6885" s="3"/>
      <c r="B6885" s="3"/>
      <c r="J6885" s="3"/>
      <c r="K6885" s="5"/>
      <c r="L6885" s="8"/>
      <c r="N6885" s="5"/>
      <c r="O6885" s="10"/>
      <c r="P6885" s="8"/>
    </row>
    <row r="6886" spans="1:16" s="2" customFormat="1" x14ac:dyDescent="0.15">
      <c r="A6886" s="3"/>
      <c r="B6886" s="3"/>
      <c r="J6886" s="3"/>
      <c r="K6886" s="5"/>
      <c r="L6886" s="8"/>
      <c r="N6886" s="5"/>
      <c r="O6886" s="10"/>
      <c r="P6886" s="8"/>
    </row>
    <row r="6887" spans="1:16" s="2" customFormat="1" x14ac:dyDescent="0.15">
      <c r="A6887" s="3"/>
      <c r="B6887" s="3"/>
      <c r="J6887" s="3"/>
      <c r="K6887" s="5"/>
      <c r="L6887" s="8"/>
      <c r="N6887" s="5"/>
      <c r="O6887" s="10"/>
      <c r="P6887" s="8"/>
    </row>
    <row r="6888" spans="1:16" s="2" customFormat="1" x14ac:dyDescent="0.15">
      <c r="A6888" s="3"/>
      <c r="B6888" s="3"/>
      <c r="J6888" s="3"/>
      <c r="K6888" s="5"/>
      <c r="L6888" s="8"/>
      <c r="N6888" s="5"/>
      <c r="O6888" s="10"/>
      <c r="P6888" s="8"/>
    </row>
    <row r="6889" spans="1:16" s="2" customFormat="1" x14ac:dyDescent="0.15">
      <c r="A6889" s="3"/>
      <c r="B6889" s="3"/>
      <c r="J6889" s="3"/>
      <c r="K6889" s="5"/>
      <c r="L6889" s="8"/>
      <c r="N6889" s="5"/>
      <c r="O6889" s="10"/>
      <c r="P6889" s="8"/>
    </row>
    <row r="6890" spans="1:16" s="2" customFormat="1" x14ac:dyDescent="0.15">
      <c r="A6890" s="3"/>
      <c r="B6890" s="3"/>
      <c r="J6890" s="3"/>
      <c r="K6890" s="5"/>
      <c r="L6890" s="8"/>
      <c r="N6890" s="5"/>
      <c r="O6890" s="10"/>
      <c r="P6890" s="8"/>
    </row>
    <row r="6891" spans="1:16" s="2" customFormat="1" x14ac:dyDescent="0.15">
      <c r="A6891" s="3"/>
      <c r="B6891" s="3"/>
      <c r="J6891" s="3"/>
      <c r="K6891" s="5"/>
      <c r="L6891" s="8"/>
      <c r="N6891" s="5"/>
      <c r="O6891" s="10"/>
      <c r="P6891" s="8"/>
    </row>
    <row r="6892" spans="1:16" s="2" customFormat="1" x14ac:dyDescent="0.15">
      <c r="A6892" s="3"/>
      <c r="B6892" s="3"/>
      <c r="J6892" s="3"/>
      <c r="K6892" s="5"/>
      <c r="L6892" s="8"/>
      <c r="N6892" s="5"/>
      <c r="O6892" s="10"/>
      <c r="P6892" s="8"/>
    </row>
    <row r="6893" spans="1:16" s="2" customFormat="1" x14ac:dyDescent="0.15">
      <c r="A6893" s="3"/>
      <c r="B6893" s="3"/>
      <c r="J6893" s="3"/>
      <c r="K6893" s="5"/>
      <c r="L6893" s="8"/>
      <c r="N6893" s="5"/>
      <c r="O6893" s="10"/>
      <c r="P6893" s="8"/>
    </row>
    <row r="6894" spans="1:16" s="2" customFormat="1" x14ac:dyDescent="0.15">
      <c r="A6894" s="3"/>
      <c r="B6894" s="3"/>
      <c r="J6894" s="3"/>
      <c r="K6894" s="5"/>
      <c r="L6894" s="8"/>
      <c r="N6894" s="5"/>
      <c r="O6894" s="10"/>
      <c r="P6894" s="8"/>
    </row>
    <row r="6895" spans="1:16" s="2" customFormat="1" x14ac:dyDescent="0.15">
      <c r="A6895" s="3"/>
      <c r="B6895" s="3"/>
      <c r="J6895" s="3"/>
      <c r="K6895" s="5"/>
      <c r="L6895" s="8"/>
      <c r="N6895" s="5"/>
      <c r="O6895" s="10"/>
      <c r="P6895" s="8"/>
    </row>
    <row r="6896" spans="1:16" s="2" customFormat="1" x14ac:dyDescent="0.15">
      <c r="A6896" s="3"/>
      <c r="B6896" s="3"/>
      <c r="J6896" s="3"/>
      <c r="K6896" s="5"/>
      <c r="L6896" s="8"/>
      <c r="N6896" s="5"/>
      <c r="O6896" s="10"/>
      <c r="P6896" s="8"/>
    </row>
    <row r="6897" spans="1:16" s="2" customFormat="1" x14ac:dyDescent="0.15">
      <c r="A6897" s="3"/>
      <c r="B6897" s="3"/>
      <c r="J6897" s="3"/>
      <c r="K6897" s="5"/>
      <c r="L6897" s="8"/>
      <c r="N6897" s="5"/>
      <c r="O6897" s="10"/>
      <c r="P6897" s="8"/>
    </row>
    <row r="6898" spans="1:16" s="2" customFormat="1" x14ac:dyDescent="0.15">
      <c r="A6898" s="3"/>
      <c r="B6898" s="3"/>
      <c r="J6898" s="3"/>
      <c r="K6898" s="5"/>
      <c r="L6898" s="8"/>
      <c r="N6898" s="5"/>
      <c r="O6898" s="10"/>
      <c r="P6898" s="8"/>
    </row>
    <row r="6899" spans="1:16" s="2" customFormat="1" x14ac:dyDescent="0.15">
      <c r="A6899" s="3"/>
      <c r="B6899" s="3"/>
      <c r="J6899" s="3"/>
      <c r="K6899" s="5"/>
      <c r="L6899" s="8"/>
      <c r="N6899" s="5"/>
      <c r="O6899" s="10"/>
      <c r="P6899" s="8"/>
    </row>
    <row r="6900" spans="1:16" s="2" customFormat="1" x14ac:dyDescent="0.15">
      <c r="A6900" s="3"/>
      <c r="B6900" s="3"/>
      <c r="J6900" s="3"/>
      <c r="K6900" s="5"/>
      <c r="L6900" s="8"/>
      <c r="N6900" s="5"/>
      <c r="O6900" s="10"/>
      <c r="P6900" s="8"/>
    </row>
    <row r="6901" spans="1:16" s="2" customFormat="1" x14ac:dyDescent="0.15">
      <c r="A6901" s="3"/>
      <c r="B6901" s="3"/>
      <c r="J6901" s="3"/>
      <c r="K6901" s="5"/>
      <c r="L6901" s="8"/>
      <c r="N6901" s="5"/>
      <c r="O6901" s="10"/>
      <c r="P6901" s="8"/>
    </row>
    <row r="6902" spans="1:16" s="2" customFormat="1" x14ac:dyDescent="0.15">
      <c r="A6902" s="3"/>
      <c r="B6902" s="3"/>
      <c r="J6902" s="3"/>
      <c r="K6902" s="5"/>
      <c r="L6902" s="8"/>
      <c r="N6902" s="5"/>
      <c r="O6902" s="10"/>
      <c r="P6902" s="8"/>
    </row>
    <row r="6903" spans="1:16" s="2" customFormat="1" x14ac:dyDescent="0.15">
      <c r="A6903" s="3"/>
      <c r="B6903" s="3"/>
      <c r="J6903" s="3"/>
      <c r="K6903" s="5"/>
      <c r="L6903" s="8"/>
      <c r="N6903" s="5"/>
      <c r="O6903" s="10"/>
      <c r="P6903" s="8"/>
    </row>
    <row r="6904" spans="1:16" s="2" customFormat="1" x14ac:dyDescent="0.15">
      <c r="A6904" s="3"/>
      <c r="B6904" s="3"/>
      <c r="J6904" s="3"/>
      <c r="K6904" s="5"/>
      <c r="L6904" s="8"/>
      <c r="N6904" s="5"/>
      <c r="O6904" s="10"/>
      <c r="P6904" s="8"/>
    </row>
    <row r="6905" spans="1:16" s="2" customFormat="1" x14ac:dyDescent="0.15">
      <c r="A6905" s="3"/>
      <c r="B6905" s="3"/>
      <c r="J6905" s="3"/>
      <c r="K6905" s="5"/>
      <c r="L6905" s="8"/>
      <c r="N6905" s="5"/>
      <c r="O6905" s="10"/>
      <c r="P6905" s="8"/>
    </row>
    <row r="6906" spans="1:16" s="2" customFormat="1" x14ac:dyDescent="0.15">
      <c r="A6906" s="3"/>
      <c r="B6906" s="3"/>
      <c r="J6906" s="3"/>
      <c r="K6906" s="5"/>
      <c r="L6906" s="8"/>
      <c r="N6906" s="5"/>
      <c r="O6906" s="10"/>
      <c r="P6906" s="8"/>
    </row>
    <row r="6907" spans="1:16" s="2" customFormat="1" x14ac:dyDescent="0.15">
      <c r="A6907" s="3"/>
      <c r="B6907" s="3"/>
      <c r="J6907" s="3"/>
      <c r="K6907" s="5"/>
      <c r="L6907" s="8"/>
      <c r="N6907" s="5"/>
      <c r="O6907" s="10"/>
      <c r="P6907" s="8"/>
    </row>
    <row r="6908" spans="1:16" s="2" customFormat="1" x14ac:dyDescent="0.15">
      <c r="A6908" s="3"/>
      <c r="B6908" s="3"/>
      <c r="J6908" s="3"/>
      <c r="K6908" s="5"/>
      <c r="L6908" s="8"/>
      <c r="N6908" s="5"/>
      <c r="O6908" s="10"/>
      <c r="P6908" s="8"/>
    </row>
    <row r="6909" spans="1:16" s="2" customFormat="1" x14ac:dyDescent="0.15">
      <c r="A6909" s="3"/>
      <c r="B6909" s="3"/>
      <c r="J6909" s="3"/>
      <c r="K6909" s="5"/>
      <c r="L6909" s="8"/>
      <c r="N6909" s="5"/>
      <c r="O6909" s="10"/>
      <c r="P6909" s="8"/>
    </row>
    <row r="6910" spans="1:16" s="2" customFormat="1" x14ac:dyDescent="0.15">
      <c r="A6910" s="3"/>
      <c r="B6910" s="3"/>
      <c r="J6910" s="3"/>
      <c r="K6910" s="5"/>
      <c r="L6910" s="8"/>
      <c r="N6910" s="5"/>
      <c r="O6910" s="10"/>
      <c r="P6910" s="8"/>
    </row>
    <row r="6911" spans="1:16" s="2" customFormat="1" x14ac:dyDescent="0.15">
      <c r="A6911" s="3"/>
      <c r="B6911" s="3"/>
      <c r="J6911" s="3"/>
      <c r="K6911" s="5"/>
      <c r="L6911" s="8"/>
      <c r="N6911" s="5"/>
      <c r="O6911" s="10"/>
      <c r="P6911" s="8"/>
    </row>
    <row r="6912" spans="1:16" s="2" customFormat="1" x14ac:dyDescent="0.15">
      <c r="A6912" s="3"/>
      <c r="B6912" s="3"/>
      <c r="J6912" s="3"/>
      <c r="K6912" s="5"/>
      <c r="L6912" s="8"/>
      <c r="N6912" s="5"/>
      <c r="O6912" s="10"/>
      <c r="P6912" s="8"/>
    </row>
    <row r="6913" spans="1:16" s="2" customFormat="1" x14ac:dyDescent="0.15">
      <c r="A6913" s="3"/>
      <c r="B6913" s="3"/>
      <c r="J6913" s="3"/>
      <c r="K6913" s="5"/>
      <c r="L6913" s="8"/>
      <c r="N6913" s="5"/>
      <c r="O6913" s="10"/>
      <c r="P6913" s="8"/>
    </row>
    <row r="6914" spans="1:16" s="2" customFormat="1" x14ac:dyDescent="0.15">
      <c r="A6914" s="3"/>
      <c r="B6914" s="3"/>
      <c r="J6914" s="3"/>
      <c r="K6914" s="5"/>
      <c r="L6914" s="8"/>
      <c r="N6914" s="5"/>
      <c r="O6914" s="10"/>
      <c r="P6914" s="8"/>
    </row>
    <row r="6915" spans="1:16" s="2" customFormat="1" x14ac:dyDescent="0.15">
      <c r="A6915" s="3"/>
      <c r="B6915" s="3"/>
      <c r="J6915" s="3"/>
      <c r="K6915" s="5"/>
      <c r="L6915" s="8"/>
      <c r="N6915" s="5"/>
      <c r="O6915" s="10"/>
      <c r="P6915" s="8"/>
    </row>
    <row r="6916" spans="1:16" s="2" customFormat="1" x14ac:dyDescent="0.15">
      <c r="A6916" s="3"/>
      <c r="B6916" s="3"/>
      <c r="J6916" s="3"/>
      <c r="K6916" s="5"/>
      <c r="L6916" s="8"/>
      <c r="N6916" s="5"/>
      <c r="O6916" s="10"/>
      <c r="P6916" s="8"/>
    </row>
    <row r="6917" spans="1:16" s="2" customFormat="1" x14ac:dyDescent="0.15">
      <c r="A6917" s="3"/>
      <c r="B6917" s="3"/>
      <c r="J6917" s="3"/>
      <c r="K6917" s="5"/>
      <c r="L6917" s="8"/>
      <c r="N6917" s="5"/>
      <c r="O6917" s="10"/>
      <c r="P6917" s="8"/>
    </row>
    <row r="6918" spans="1:16" s="2" customFormat="1" x14ac:dyDescent="0.15">
      <c r="A6918" s="3"/>
      <c r="B6918" s="3"/>
      <c r="J6918" s="3"/>
      <c r="K6918" s="5"/>
      <c r="L6918" s="8"/>
      <c r="N6918" s="5"/>
      <c r="O6918" s="10"/>
      <c r="P6918" s="8"/>
    </row>
    <row r="6919" spans="1:16" s="2" customFormat="1" x14ac:dyDescent="0.15">
      <c r="A6919" s="3"/>
      <c r="B6919" s="3"/>
      <c r="J6919" s="3"/>
      <c r="K6919" s="5"/>
      <c r="L6919" s="8"/>
      <c r="N6919" s="5"/>
      <c r="O6919" s="10"/>
      <c r="P6919" s="8"/>
    </row>
    <row r="6920" spans="1:16" s="2" customFormat="1" x14ac:dyDescent="0.15">
      <c r="A6920" s="3"/>
      <c r="B6920" s="3"/>
      <c r="J6920" s="3"/>
      <c r="K6920" s="5"/>
      <c r="L6920" s="8"/>
      <c r="N6920" s="5"/>
      <c r="O6920" s="10"/>
      <c r="P6920" s="8"/>
    </row>
    <row r="6921" spans="1:16" s="2" customFormat="1" x14ac:dyDescent="0.15">
      <c r="A6921" s="3"/>
      <c r="B6921" s="3"/>
      <c r="J6921" s="3"/>
      <c r="K6921" s="5"/>
      <c r="L6921" s="8"/>
      <c r="N6921" s="5"/>
      <c r="O6921" s="10"/>
      <c r="P6921" s="8"/>
    </row>
    <row r="6922" spans="1:16" s="2" customFormat="1" x14ac:dyDescent="0.15">
      <c r="A6922" s="3"/>
      <c r="B6922" s="3"/>
      <c r="J6922" s="3"/>
      <c r="K6922" s="5"/>
      <c r="L6922" s="8"/>
      <c r="N6922" s="5"/>
      <c r="O6922" s="10"/>
      <c r="P6922" s="8"/>
    </row>
    <row r="6923" spans="1:16" s="2" customFormat="1" x14ac:dyDescent="0.15">
      <c r="A6923" s="3"/>
      <c r="B6923" s="3"/>
      <c r="J6923" s="3"/>
      <c r="K6923" s="5"/>
      <c r="L6923" s="8"/>
      <c r="N6923" s="5"/>
      <c r="O6923" s="10"/>
      <c r="P6923" s="8"/>
    </row>
    <row r="6924" spans="1:16" s="2" customFormat="1" x14ac:dyDescent="0.15">
      <c r="A6924" s="3"/>
      <c r="B6924" s="3"/>
      <c r="J6924" s="3"/>
      <c r="K6924" s="5"/>
      <c r="L6924" s="8"/>
      <c r="N6924" s="5"/>
      <c r="O6924" s="10"/>
      <c r="P6924" s="8"/>
    </row>
    <row r="6925" spans="1:16" s="2" customFormat="1" x14ac:dyDescent="0.15">
      <c r="A6925" s="3"/>
      <c r="B6925" s="3"/>
      <c r="J6925" s="3"/>
      <c r="K6925" s="5"/>
      <c r="L6925" s="8"/>
      <c r="N6925" s="5"/>
      <c r="O6925" s="10"/>
      <c r="P6925" s="8"/>
    </row>
    <row r="6926" spans="1:16" s="2" customFormat="1" x14ac:dyDescent="0.15">
      <c r="A6926" s="3"/>
      <c r="B6926" s="3"/>
      <c r="J6926" s="3"/>
      <c r="K6926" s="5"/>
      <c r="L6926" s="8"/>
      <c r="N6926" s="5"/>
      <c r="O6926" s="10"/>
      <c r="P6926" s="8"/>
    </row>
    <row r="6927" spans="1:16" s="2" customFormat="1" x14ac:dyDescent="0.15">
      <c r="A6927" s="3"/>
      <c r="B6927" s="3"/>
      <c r="J6927" s="3"/>
      <c r="K6927" s="5"/>
      <c r="L6927" s="8"/>
      <c r="N6927" s="5"/>
      <c r="O6927" s="10"/>
      <c r="P6927" s="8"/>
    </row>
    <row r="6928" spans="1:16" s="2" customFormat="1" x14ac:dyDescent="0.15">
      <c r="A6928" s="3"/>
      <c r="B6928" s="3"/>
      <c r="J6928" s="3"/>
      <c r="K6928" s="5"/>
      <c r="L6928" s="8"/>
      <c r="N6928" s="5"/>
      <c r="O6928" s="10"/>
      <c r="P6928" s="8"/>
    </row>
    <row r="6929" spans="1:16" s="2" customFormat="1" x14ac:dyDescent="0.15">
      <c r="A6929" s="3"/>
      <c r="B6929" s="3"/>
      <c r="J6929" s="3"/>
      <c r="K6929" s="5"/>
      <c r="L6929" s="8"/>
      <c r="N6929" s="5"/>
      <c r="O6929" s="10"/>
      <c r="P6929" s="8"/>
    </row>
    <row r="6930" spans="1:16" s="2" customFormat="1" x14ac:dyDescent="0.15">
      <c r="A6930" s="3"/>
      <c r="B6930" s="3"/>
      <c r="J6930" s="3"/>
      <c r="K6930" s="5"/>
      <c r="L6930" s="8"/>
      <c r="N6930" s="5"/>
      <c r="O6930" s="10"/>
      <c r="P6930" s="8"/>
    </row>
    <row r="6931" spans="1:16" s="2" customFormat="1" x14ac:dyDescent="0.15">
      <c r="A6931" s="3"/>
      <c r="B6931" s="3"/>
      <c r="J6931" s="3"/>
      <c r="K6931" s="5"/>
      <c r="L6931" s="8"/>
      <c r="N6931" s="5"/>
      <c r="O6931" s="10"/>
      <c r="P6931" s="8"/>
    </row>
    <row r="6932" spans="1:16" s="2" customFormat="1" x14ac:dyDescent="0.15">
      <c r="A6932" s="3"/>
      <c r="B6932" s="3"/>
      <c r="J6932" s="3"/>
      <c r="K6932" s="5"/>
      <c r="L6932" s="8"/>
      <c r="N6932" s="5"/>
      <c r="O6932" s="10"/>
      <c r="P6932" s="8"/>
    </row>
    <row r="6933" spans="1:16" s="2" customFormat="1" x14ac:dyDescent="0.15">
      <c r="A6933" s="3"/>
      <c r="B6933" s="3"/>
      <c r="J6933" s="3"/>
      <c r="K6933" s="5"/>
      <c r="L6933" s="8"/>
      <c r="N6933" s="5"/>
      <c r="O6933" s="10"/>
      <c r="P6933" s="8"/>
    </row>
    <row r="6934" spans="1:16" s="2" customFormat="1" x14ac:dyDescent="0.15">
      <c r="A6934" s="3"/>
      <c r="B6934" s="3"/>
      <c r="J6934" s="3"/>
      <c r="K6934" s="5"/>
      <c r="L6934" s="8"/>
      <c r="N6934" s="5"/>
      <c r="O6934" s="10"/>
      <c r="P6934" s="8"/>
    </row>
    <row r="6935" spans="1:16" s="2" customFormat="1" x14ac:dyDescent="0.15">
      <c r="A6935" s="3"/>
      <c r="B6935" s="3"/>
      <c r="J6935" s="3"/>
      <c r="K6935" s="5"/>
      <c r="L6935" s="8"/>
      <c r="N6935" s="5"/>
      <c r="O6935" s="10"/>
      <c r="P6935" s="8"/>
    </row>
    <row r="6936" spans="1:16" s="2" customFormat="1" x14ac:dyDescent="0.15">
      <c r="A6936" s="3"/>
      <c r="B6936" s="3"/>
      <c r="J6936" s="3"/>
      <c r="K6936" s="5"/>
      <c r="L6936" s="8"/>
      <c r="N6936" s="5"/>
      <c r="O6936" s="10"/>
      <c r="P6936" s="8"/>
    </row>
    <row r="6937" spans="1:16" s="2" customFormat="1" x14ac:dyDescent="0.15">
      <c r="A6937" s="3"/>
      <c r="B6937" s="3"/>
      <c r="J6937" s="3"/>
      <c r="K6937" s="5"/>
      <c r="L6937" s="8"/>
      <c r="N6937" s="5"/>
      <c r="O6937" s="10"/>
      <c r="P6937" s="8"/>
    </row>
    <row r="6938" spans="1:16" s="2" customFormat="1" x14ac:dyDescent="0.15">
      <c r="A6938" s="3"/>
      <c r="B6938" s="3"/>
      <c r="J6938" s="3"/>
      <c r="K6938" s="5"/>
      <c r="L6938" s="8"/>
      <c r="N6938" s="5"/>
      <c r="O6938" s="10"/>
      <c r="P6938" s="8"/>
    </row>
    <row r="6939" spans="1:16" s="2" customFormat="1" x14ac:dyDescent="0.15">
      <c r="A6939" s="3"/>
      <c r="B6939" s="3"/>
      <c r="J6939" s="3"/>
      <c r="K6939" s="5"/>
      <c r="L6939" s="8"/>
      <c r="N6939" s="5"/>
      <c r="O6939" s="10"/>
      <c r="P6939" s="8"/>
    </row>
    <row r="6940" spans="1:16" s="2" customFormat="1" x14ac:dyDescent="0.15">
      <c r="A6940" s="3"/>
      <c r="B6940" s="3"/>
      <c r="J6940" s="3"/>
      <c r="K6940" s="5"/>
      <c r="L6940" s="8"/>
      <c r="N6940" s="5"/>
      <c r="O6940" s="10"/>
      <c r="P6940" s="8"/>
    </row>
    <row r="6941" spans="1:16" s="2" customFormat="1" x14ac:dyDescent="0.15">
      <c r="A6941" s="3"/>
      <c r="B6941" s="3"/>
      <c r="J6941" s="3"/>
      <c r="K6941" s="5"/>
      <c r="L6941" s="8"/>
      <c r="N6941" s="5"/>
      <c r="O6941" s="10"/>
      <c r="P6941" s="8"/>
    </row>
    <row r="6942" spans="1:16" s="2" customFormat="1" x14ac:dyDescent="0.15">
      <c r="A6942" s="3"/>
      <c r="B6942" s="3"/>
      <c r="J6942" s="3"/>
      <c r="K6942" s="5"/>
      <c r="L6942" s="8"/>
      <c r="N6942" s="5"/>
      <c r="O6942" s="10"/>
      <c r="P6942" s="8"/>
    </row>
    <row r="6943" spans="1:16" s="2" customFormat="1" x14ac:dyDescent="0.15">
      <c r="A6943" s="3"/>
      <c r="B6943" s="3"/>
      <c r="J6943" s="3"/>
      <c r="K6943" s="5"/>
      <c r="L6943" s="8"/>
      <c r="N6943" s="5"/>
      <c r="O6943" s="10"/>
      <c r="P6943" s="8"/>
    </row>
    <row r="6944" spans="1:16" s="2" customFormat="1" x14ac:dyDescent="0.15">
      <c r="A6944" s="3"/>
      <c r="B6944" s="3"/>
      <c r="J6944" s="3"/>
      <c r="K6944" s="5"/>
      <c r="L6944" s="8"/>
      <c r="N6944" s="5"/>
      <c r="O6944" s="10"/>
      <c r="P6944" s="8"/>
    </row>
    <row r="6945" spans="1:16" s="2" customFormat="1" x14ac:dyDescent="0.15">
      <c r="A6945" s="3"/>
      <c r="B6945" s="3"/>
      <c r="J6945" s="3"/>
      <c r="K6945" s="5"/>
      <c r="L6945" s="8"/>
      <c r="N6945" s="5"/>
      <c r="O6945" s="10"/>
      <c r="P6945" s="8"/>
    </row>
    <row r="6946" spans="1:16" s="2" customFormat="1" x14ac:dyDescent="0.15">
      <c r="A6946" s="3"/>
      <c r="B6946" s="3"/>
      <c r="J6946" s="3"/>
      <c r="K6946" s="5"/>
      <c r="L6946" s="8"/>
      <c r="N6946" s="5"/>
      <c r="O6946" s="10"/>
      <c r="P6946" s="8"/>
    </row>
    <row r="6947" spans="1:16" s="2" customFormat="1" x14ac:dyDescent="0.15">
      <c r="A6947" s="3"/>
      <c r="B6947" s="3"/>
      <c r="J6947" s="3"/>
      <c r="K6947" s="5"/>
      <c r="L6947" s="8"/>
      <c r="N6947" s="5"/>
      <c r="O6947" s="10"/>
      <c r="P6947" s="8"/>
    </row>
    <row r="6948" spans="1:16" s="2" customFormat="1" x14ac:dyDescent="0.15">
      <c r="A6948" s="3"/>
      <c r="B6948" s="3"/>
      <c r="J6948" s="3"/>
      <c r="K6948" s="5"/>
      <c r="L6948" s="8"/>
      <c r="N6948" s="5"/>
      <c r="O6948" s="10"/>
      <c r="P6948" s="8"/>
    </row>
    <row r="6949" spans="1:16" s="2" customFormat="1" x14ac:dyDescent="0.15">
      <c r="A6949" s="3"/>
      <c r="B6949" s="3"/>
      <c r="J6949" s="3"/>
      <c r="K6949" s="5"/>
      <c r="L6949" s="8"/>
      <c r="N6949" s="5"/>
      <c r="O6949" s="10"/>
      <c r="P6949" s="8"/>
    </row>
    <row r="6950" spans="1:16" s="2" customFormat="1" x14ac:dyDescent="0.15">
      <c r="A6950" s="3"/>
      <c r="B6950" s="3"/>
      <c r="J6950" s="3"/>
      <c r="K6950" s="5"/>
      <c r="L6950" s="8"/>
      <c r="N6950" s="5"/>
      <c r="O6950" s="10"/>
      <c r="P6950" s="8"/>
    </row>
    <row r="6951" spans="1:16" s="2" customFormat="1" x14ac:dyDescent="0.15">
      <c r="A6951" s="3"/>
      <c r="B6951" s="3"/>
      <c r="J6951" s="3"/>
      <c r="K6951" s="5"/>
      <c r="L6951" s="8"/>
      <c r="N6951" s="5"/>
      <c r="O6951" s="10"/>
      <c r="P6951" s="8"/>
    </row>
    <row r="6952" spans="1:16" s="2" customFormat="1" x14ac:dyDescent="0.15">
      <c r="A6952" s="3"/>
      <c r="B6952" s="3"/>
      <c r="J6952" s="3"/>
      <c r="K6952" s="5"/>
      <c r="L6952" s="8"/>
      <c r="N6952" s="5"/>
      <c r="O6952" s="10"/>
      <c r="P6952" s="8"/>
    </row>
    <row r="6953" spans="1:16" s="2" customFormat="1" x14ac:dyDescent="0.15">
      <c r="A6953" s="3"/>
      <c r="B6953" s="3"/>
      <c r="J6953" s="3"/>
      <c r="K6953" s="5"/>
      <c r="L6953" s="8"/>
      <c r="N6953" s="5"/>
      <c r="O6953" s="10"/>
      <c r="P6953" s="8"/>
    </row>
    <row r="6954" spans="1:16" s="2" customFormat="1" x14ac:dyDescent="0.15">
      <c r="A6954" s="3"/>
      <c r="B6954" s="3"/>
      <c r="J6954" s="3"/>
      <c r="K6954" s="5"/>
      <c r="L6954" s="8"/>
      <c r="N6954" s="5"/>
      <c r="O6954" s="10"/>
      <c r="P6954" s="8"/>
    </row>
    <row r="6955" spans="1:16" s="2" customFormat="1" x14ac:dyDescent="0.15">
      <c r="A6955" s="3"/>
      <c r="B6955" s="3"/>
      <c r="J6955" s="3"/>
      <c r="K6955" s="5"/>
      <c r="L6955" s="8"/>
      <c r="N6955" s="5"/>
      <c r="O6955" s="10"/>
      <c r="P6955" s="8"/>
    </row>
    <row r="6956" spans="1:16" s="2" customFormat="1" x14ac:dyDescent="0.15">
      <c r="A6956" s="3"/>
      <c r="B6956" s="3"/>
      <c r="J6956" s="3"/>
      <c r="K6956" s="5"/>
      <c r="L6956" s="8"/>
      <c r="N6956" s="5"/>
      <c r="O6956" s="10"/>
      <c r="P6956" s="8"/>
    </row>
    <row r="6957" spans="1:16" s="2" customFormat="1" x14ac:dyDescent="0.15">
      <c r="A6957" s="3"/>
      <c r="B6957" s="3"/>
      <c r="J6957" s="3"/>
      <c r="K6957" s="5"/>
      <c r="L6957" s="8"/>
      <c r="N6957" s="5"/>
      <c r="O6957" s="10"/>
      <c r="P6957" s="8"/>
    </row>
    <row r="6958" spans="1:16" s="2" customFormat="1" x14ac:dyDescent="0.15">
      <c r="A6958" s="3"/>
      <c r="B6958" s="3"/>
      <c r="J6958" s="3"/>
      <c r="K6958" s="5"/>
      <c r="L6958" s="8"/>
      <c r="N6958" s="5"/>
      <c r="O6958" s="10"/>
      <c r="P6958" s="8"/>
    </row>
    <row r="6959" spans="1:16" s="2" customFormat="1" x14ac:dyDescent="0.15">
      <c r="A6959" s="3"/>
      <c r="B6959" s="3"/>
      <c r="J6959" s="3"/>
      <c r="K6959" s="5"/>
      <c r="L6959" s="8"/>
      <c r="N6959" s="5"/>
      <c r="O6959" s="10"/>
      <c r="P6959" s="8"/>
    </row>
    <row r="6960" spans="1:16" s="2" customFormat="1" x14ac:dyDescent="0.15">
      <c r="A6960" s="3"/>
      <c r="B6960" s="3"/>
      <c r="J6960" s="3"/>
      <c r="K6960" s="5"/>
      <c r="L6960" s="8"/>
      <c r="N6960" s="5"/>
      <c r="O6960" s="10"/>
      <c r="P6960" s="8"/>
    </row>
    <row r="6961" spans="1:16" s="2" customFormat="1" x14ac:dyDescent="0.15">
      <c r="A6961" s="3"/>
      <c r="B6961" s="3"/>
      <c r="J6961" s="3"/>
      <c r="K6961" s="5"/>
      <c r="L6961" s="8"/>
      <c r="N6961" s="5"/>
      <c r="O6961" s="10"/>
      <c r="P6961" s="8"/>
    </row>
    <row r="6962" spans="1:16" s="2" customFormat="1" x14ac:dyDescent="0.15">
      <c r="A6962" s="3"/>
      <c r="B6962" s="3"/>
      <c r="J6962" s="3"/>
      <c r="K6962" s="5"/>
      <c r="L6962" s="8"/>
      <c r="N6962" s="5"/>
      <c r="O6962" s="10"/>
      <c r="P6962" s="8"/>
    </row>
    <row r="6963" spans="1:16" s="2" customFormat="1" x14ac:dyDescent="0.15">
      <c r="A6963" s="3"/>
      <c r="B6963" s="3"/>
      <c r="J6963" s="3"/>
      <c r="K6963" s="5"/>
      <c r="L6963" s="8"/>
      <c r="N6963" s="5"/>
      <c r="O6963" s="10"/>
      <c r="P6963" s="8"/>
    </row>
    <row r="6964" spans="1:16" s="2" customFormat="1" x14ac:dyDescent="0.15">
      <c r="A6964" s="3"/>
      <c r="B6964" s="3"/>
      <c r="J6964" s="3"/>
      <c r="K6964" s="5"/>
      <c r="L6964" s="8"/>
      <c r="N6964" s="5"/>
      <c r="O6964" s="10"/>
      <c r="P6964" s="8"/>
    </row>
    <row r="6965" spans="1:16" s="2" customFormat="1" x14ac:dyDescent="0.15">
      <c r="A6965" s="3"/>
      <c r="B6965" s="3"/>
      <c r="J6965" s="3"/>
      <c r="K6965" s="5"/>
      <c r="L6965" s="8"/>
      <c r="N6965" s="5"/>
      <c r="O6965" s="10"/>
      <c r="P6965" s="8"/>
    </row>
    <row r="6966" spans="1:16" s="2" customFormat="1" x14ac:dyDescent="0.15">
      <c r="A6966" s="3"/>
      <c r="B6966" s="3"/>
      <c r="J6966" s="3"/>
      <c r="K6966" s="5"/>
      <c r="L6966" s="8"/>
      <c r="N6966" s="5"/>
      <c r="O6966" s="10"/>
      <c r="P6966" s="8"/>
    </row>
    <row r="6967" spans="1:16" s="2" customFormat="1" x14ac:dyDescent="0.15">
      <c r="A6967" s="3"/>
      <c r="B6967" s="3"/>
      <c r="J6967" s="3"/>
      <c r="K6967" s="5"/>
      <c r="L6967" s="8"/>
      <c r="N6967" s="5"/>
      <c r="O6967" s="10"/>
      <c r="P6967" s="8"/>
    </row>
    <row r="6968" spans="1:16" s="2" customFormat="1" x14ac:dyDescent="0.15">
      <c r="A6968" s="3"/>
      <c r="B6968" s="3"/>
      <c r="J6968" s="3"/>
      <c r="K6968" s="5"/>
      <c r="L6968" s="8"/>
      <c r="N6968" s="5"/>
      <c r="O6968" s="10"/>
      <c r="P6968" s="8"/>
    </row>
    <row r="6969" spans="1:16" s="2" customFormat="1" x14ac:dyDescent="0.15">
      <c r="A6969" s="3"/>
      <c r="B6969" s="3"/>
      <c r="J6969" s="3"/>
      <c r="K6969" s="5"/>
      <c r="L6969" s="8"/>
      <c r="N6969" s="5"/>
      <c r="O6969" s="10"/>
      <c r="P6969" s="8"/>
    </row>
    <row r="6970" spans="1:16" s="2" customFormat="1" x14ac:dyDescent="0.15">
      <c r="A6970" s="3"/>
      <c r="B6970" s="3"/>
      <c r="J6970" s="3"/>
      <c r="K6970" s="5"/>
      <c r="L6970" s="8"/>
      <c r="N6970" s="5"/>
      <c r="O6970" s="10"/>
      <c r="P6970" s="8"/>
    </row>
    <row r="6971" spans="1:16" s="2" customFormat="1" x14ac:dyDescent="0.15">
      <c r="A6971" s="3"/>
      <c r="B6971" s="3"/>
      <c r="J6971" s="3"/>
      <c r="K6971" s="5"/>
      <c r="L6971" s="8"/>
      <c r="N6971" s="5"/>
      <c r="O6971" s="10"/>
      <c r="P6971" s="8"/>
    </row>
    <row r="6972" spans="1:16" s="2" customFormat="1" x14ac:dyDescent="0.15">
      <c r="A6972" s="3"/>
      <c r="B6972" s="3"/>
      <c r="J6972" s="3"/>
      <c r="K6972" s="5"/>
      <c r="L6972" s="8"/>
      <c r="N6972" s="5"/>
      <c r="O6972" s="10"/>
      <c r="P6972" s="8"/>
    </row>
    <row r="6973" spans="1:16" s="2" customFormat="1" x14ac:dyDescent="0.15">
      <c r="A6973" s="3"/>
      <c r="B6973" s="3"/>
      <c r="J6973" s="3"/>
      <c r="K6973" s="5"/>
      <c r="L6973" s="8"/>
      <c r="N6973" s="5"/>
      <c r="O6973" s="10"/>
      <c r="P6973" s="8"/>
    </row>
    <row r="6974" spans="1:16" s="2" customFormat="1" x14ac:dyDescent="0.15">
      <c r="A6974" s="3"/>
      <c r="B6974" s="3"/>
      <c r="J6974" s="3"/>
      <c r="K6974" s="5"/>
      <c r="L6974" s="8"/>
      <c r="N6974" s="5"/>
      <c r="O6974" s="10"/>
      <c r="P6974" s="8"/>
    </row>
    <row r="6975" spans="1:16" s="2" customFormat="1" x14ac:dyDescent="0.15">
      <c r="A6975" s="3"/>
      <c r="B6975" s="3"/>
      <c r="J6975" s="3"/>
      <c r="K6975" s="5"/>
      <c r="L6975" s="8"/>
      <c r="N6975" s="5"/>
      <c r="O6975" s="10"/>
      <c r="P6975" s="8"/>
    </row>
    <row r="6976" spans="1:16" s="2" customFormat="1" x14ac:dyDescent="0.15">
      <c r="A6976" s="3"/>
      <c r="B6976" s="3"/>
      <c r="J6976" s="3"/>
      <c r="K6976" s="5"/>
      <c r="L6976" s="8"/>
      <c r="N6976" s="5"/>
      <c r="O6976" s="10"/>
      <c r="P6976" s="8"/>
    </row>
    <row r="6977" spans="1:16" s="2" customFormat="1" x14ac:dyDescent="0.15">
      <c r="A6977" s="3"/>
      <c r="B6977" s="3"/>
      <c r="J6977" s="3"/>
      <c r="K6977" s="5"/>
      <c r="L6977" s="8"/>
      <c r="N6977" s="5"/>
      <c r="O6977" s="10"/>
      <c r="P6977" s="8"/>
    </row>
    <row r="6978" spans="1:16" s="2" customFormat="1" x14ac:dyDescent="0.15">
      <c r="A6978" s="3"/>
      <c r="B6978" s="3"/>
      <c r="J6978" s="3"/>
      <c r="K6978" s="5"/>
      <c r="L6978" s="8"/>
      <c r="N6978" s="5"/>
      <c r="O6978" s="10"/>
      <c r="P6978" s="8"/>
    </row>
    <row r="6979" spans="1:16" s="2" customFormat="1" x14ac:dyDescent="0.15">
      <c r="A6979" s="3"/>
      <c r="B6979" s="3"/>
      <c r="J6979" s="3"/>
      <c r="K6979" s="5"/>
      <c r="L6979" s="8"/>
      <c r="N6979" s="5"/>
      <c r="O6979" s="10"/>
      <c r="P6979" s="8"/>
    </row>
    <row r="6980" spans="1:16" s="2" customFormat="1" x14ac:dyDescent="0.15">
      <c r="A6980" s="3"/>
      <c r="B6980" s="3"/>
      <c r="J6980" s="3"/>
      <c r="K6980" s="5"/>
      <c r="L6980" s="8"/>
      <c r="N6980" s="5"/>
      <c r="O6980" s="10"/>
      <c r="P6980" s="8"/>
    </row>
    <row r="6981" spans="1:16" s="2" customFormat="1" x14ac:dyDescent="0.15">
      <c r="A6981" s="3"/>
      <c r="B6981" s="3"/>
      <c r="J6981" s="3"/>
      <c r="K6981" s="5"/>
      <c r="L6981" s="8"/>
      <c r="N6981" s="5"/>
      <c r="O6981" s="10"/>
      <c r="P6981" s="8"/>
    </row>
    <row r="6982" spans="1:16" s="2" customFormat="1" x14ac:dyDescent="0.15">
      <c r="A6982" s="3"/>
      <c r="B6982" s="3"/>
      <c r="J6982" s="3"/>
      <c r="K6982" s="5"/>
      <c r="L6982" s="8"/>
      <c r="N6982" s="5"/>
      <c r="O6982" s="10"/>
      <c r="P6982" s="8"/>
    </row>
    <row r="6983" spans="1:16" s="2" customFormat="1" x14ac:dyDescent="0.15">
      <c r="A6983" s="3"/>
      <c r="B6983" s="3"/>
      <c r="J6983" s="3"/>
      <c r="K6983" s="5"/>
      <c r="L6983" s="8"/>
      <c r="N6983" s="5"/>
      <c r="O6983" s="10"/>
      <c r="P6983" s="8"/>
    </row>
    <row r="6984" spans="1:16" s="2" customFormat="1" x14ac:dyDescent="0.15">
      <c r="A6984" s="3"/>
      <c r="B6984" s="3"/>
      <c r="J6984" s="3"/>
      <c r="K6984" s="5"/>
      <c r="L6984" s="8"/>
      <c r="N6984" s="5"/>
      <c r="O6984" s="10"/>
      <c r="P6984" s="8"/>
    </row>
    <row r="6985" spans="1:16" s="2" customFormat="1" x14ac:dyDescent="0.15">
      <c r="A6985" s="3"/>
      <c r="B6985" s="3"/>
      <c r="J6985" s="3"/>
      <c r="K6985" s="5"/>
      <c r="L6985" s="8"/>
      <c r="N6985" s="5"/>
      <c r="O6985" s="10"/>
      <c r="P6985" s="8"/>
    </row>
    <row r="6986" spans="1:16" s="2" customFormat="1" x14ac:dyDescent="0.15">
      <c r="A6986" s="3"/>
      <c r="B6986" s="3"/>
      <c r="J6986" s="3"/>
      <c r="K6986" s="5"/>
      <c r="L6986" s="8"/>
      <c r="N6986" s="5"/>
      <c r="O6986" s="10"/>
      <c r="P6986" s="8"/>
    </row>
    <row r="6987" spans="1:16" s="2" customFormat="1" x14ac:dyDescent="0.15">
      <c r="A6987" s="3"/>
      <c r="B6987" s="3"/>
      <c r="J6987" s="3"/>
      <c r="K6987" s="5"/>
      <c r="L6987" s="8"/>
      <c r="N6987" s="5"/>
      <c r="O6987" s="10"/>
      <c r="P6987" s="8"/>
    </row>
    <row r="6988" spans="1:16" s="2" customFormat="1" x14ac:dyDescent="0.15">
      <c r="A6988" s="3"/>
      <c r="B6988" s="3"/>
      <c r="J6988" s="3"/>
      <c r="K6988" s="5"/>
      <c r="L6988" s="8"/>
      <c r="N6988" s="5"/>
      <c r="O6988" s="10"/>
      <c r="P6988" s="8"/>
    </row>
    <row r="6989" spans="1:16" s="2" customFormat="1" x14ac:dyDescent="0.15">
      <c r="A6989" s="3"/>
      <c r="B6989" s="3"/>
      <c r="J6989" s="3"/>
      <c r="K6989" s="5"/>
      <c r="L6989" s="8"/>
      <c r="N6989" s="5"/>
      <c r="O6989" s="10"/>
      <c r="P6989" s="8"/>
    </row>
    <row r="6990" spans="1:16" s="2" customFormat="1" x14ac:dyDescent="0.15">
      <c r="A6990" s="3"/>
      <c r="B6990" s="3"/>
      <c r="J6990" s="3"/>
      <c r="K6990" s="5"/>
      <c r="L6990" s="8"/>
      <c r="N6990" s="5"/>
      <c r="O6990" s="10"/>
      <c r="P6990" s="8"/>
    </row>
    <row r="6991" spans="1:16" s="2" customFormat="1" x14ac:dyDescent="0.15">
      <c r="A6991" s="3"/>
      <c r="B6991" s="3"/>
      <c r="J6991" s="3"/>
      <c r="K6991" s="5"/>
      <c r="L6991" s="8"/>
      <c r="N6991" s="5"/>
      <c r="O6991" s="10"/>
      <c r="P6991" s="8"/>
    </row>
    <row r="6992" spans="1:16" s="2" customFormat="1" x14ac:dyDescent="0.15">
      <c r="A6992" s="3"/>
      <c r="B6992" s="3"/>
      <c r="J6992" s="3"/>
      <c r="K6992" s="5"/>
      <c r="L6992" s="8"/>
      <c r="N6992" s="5"/>
      <c r="O6992" s="10"/>
      <c r="P6992" s="8"/>
    </row>
    <row r="6993" spans="1:16" s="2" customFormat="1" x14ac:dyDescent="0.15">
      <c r="A6993" s="3"/>
      <c r="B6993" s="3"/>
      <c r="J6993" s="3"/>
      <c r="K6993" s="5"/>
      <c r="L6993" s="8"/>
      <c r="N6993" s="5"/>
      <c r="O6993" s="10"/>
      <c r="P6993" s="8"/>
    </row>
    <row r="6994" spans="1:16" s="2" customFormat="1" x14ac:dyDescent="0.15">
      <c r="A6994" s="3"/>
      <c r="B6994" s="3"/>
      <c r="J6994" s="3"/>
      <c r="K6994" s="5"/>
      <c r="L6994" s="8"/>
      <c r="N6994" s="5"/>
      <c r="O6994" s="10"/>
      <c r="P6994" s="8"/>
    </row>
    <row r="6995" spans="1:16" s="2" customFormat="1" x14ac:dyDescent="0.15">
      <c r="A6995" s="3"/>
      <c r="B6995" s="3"/>
      <c r="J6995" s="3"/>
      <c r="K6995" s="5"/>
      <c r="L6995" s="8"/>
      <c r="N6995" s="5"/>
      <c r="O6995" s="10"/>
      <c r="P6995" s="8"/>
    </row>
    <row r="6996" spans="1:16" s="2" customFormat="1" x14ac:dyDescent="0.15">
      <c r="A6996" s="3"/>
      <c r="B6996" s="3"/>
      <c r="J6996" s="3"/>
      <c r="K6996" s="5"/>
      <c r="L6996" s="8"/>
      <c r="N6996" s="5"/>
      <c r="O6996" s="10"/>
      <c r="P6996" s="8"/>
    </row>
    <row r="6997" spans="1:16" s="2" customFormat="1" x14ac:dyDescent="0.15">
      <c r="A6997" s="3"/>
      <c r="B6997" s="3"/>
      <c r="J6997" s="3"/>
      <c r="K6997" s="5"/>
      <c r="L6997" s="8"/>
      <c r="N6997" s="5"/>
      <c r="O6997" s="10"/>
      <c r="P6997" s="8"/>
    </row>
    <row r="6998" spans="1:16" s="2" customFormat="1" x14ac:dyDescent="0.15">
      <c r="A6998" s="3"/>
      <c r="B6998" s="3"/>
      <c r="J6998" s="3"/>
      <c r="K6998" s="5"/>
      <c r="L6998" s="8"/>
      <c r="N6998" s="5"/>
      <c r="O6998" s="10"/>
      <c r="P6998" s="8"/>
    </row>
    <row r="6999" spans="1:16" s="2" customFormat="1" x14ac:dyDescent="0.15">
      <c r="A6999" s="3"/>
      <c r="B6999" s="3"/>
      <c r="J6999" s="3"/>
      <c r="K6999" s="5"/>
      <c r="L6999" s="8"/>
      <c r="N6999" s="5"/>
      <c r="O6999" s="10"/>
      <c r="P6999" s="8"/>
    </row>
    <row r="7000" spans="1:16" s="2" customFormat="1" x14ac:dyDescent="0.15">
      <c r="A7000" s="3"/>
      <c r="B7000" s="3"/>
      <c r="J7000" s="3"/>
      <c r="K7000" s="5"/>
      <c r="L7000" s="8"/>
      <c r="N7000" s="5"/>
      <c r="O7000" s="10"/>
      <c r="P7000" s="8"/>
    </row>
    <row r="7001" spans="1:16" s="2" customFormat="1" x14ac:dyDescent="0.15">
      <c r="A7001" s="3"/>
      <c r="B7001" s="3"/>
      <c r="J7001" s="3"/>
      <c r="K7001" s="5"/>
      <c r="L7001" s="8"/>
      <c r="N7001" s="5"/>
      <c r="O7001" s="10"/>
      <c r="P7001" s="8"/>
    </row>
    <row r="7002" spans="1:16" s="2" customFormat="1" x14ac:dyDescent="0.15">
      <c r="A7002" s="3"/>
      <c r="B7002" s="3"/>
      <c r="J7002" s="3"/>
      <c r="K7002" s="5"/>
      <c r="L7002" s="8"/>
      <c r="N7002" s="5"/>
      <c r="O7002" s="10"/>
      <c r="P7002" s="8"/>
    </row>
    <row r="7003" spans="1:16" s="2" customFormat="1" x14ac:dyDescent="0.15">
      <c r="A7003" s="3"/>
      <c r="B7003" s="3"/>
      <c r="J7003" s="3"/>
      <c r="K7003" s="5"/>
      <c r="L7003" s="8"/>
      <c r="N7003" s="5"/>
      <c r="O7003" s="10"/>
      <c r="P7003" s="8"/>
    </row>
    <row r="7004" spans="1:16" s="2" customFormat="1" x14ac:dyDescent="0.15">
      <c r="A7004" s="3"/>
      <c r="B7004" s="3"/>
      <c r="J7004" s="3"/>
      <c r="K7004" s="5"/>
      <c r="L7004" s="8"/>
      <c r="N7004" s="5"/>
      <c r="O7004" s="10"/>
      <c r="P7004" s="8"/>
    </row>
    <row r="7005" spans="1:16" s="2" customFormat="1" x14ac:dyDescent="0.15">
      <c r="A7005" s="3"/>
      <c r="B7005" s="3"/>
      <c r="J7005" s="3"/>
      <c r="K7005" s="5"/>
      <c r="L7005" s="8"/>
      <c r="N7005" s="5"/>
      <c r="O7005" s="10"/>
      <c r="P7005" s="8"/>
    </row>
    <row r="7006" spans="1:16" s="2" customFormat="1" x14ac:dyDescent="0.15">
      <c r="A7006" s="3"/>
      <c r="B7006" s="3"/>
      <c r="J7006" s="3"/>
      <c r="K7006" s="5"/>
      <c r="L7006" s="8"/>
      <c r="N7006" s="5"/>
      <c r="O7006" s="10"/>
      <c r="P7006" s="8"/>
    </row>
    <row r="7007" spans="1:16" s="2" customFormat="1" x14ac:dyDescent="0.15">
      <c r="A7007" s="3"/>
      <c r="B7007" s="3"/>
      <c r="J7007" s="3"/>
      <c r="K7007" s="5"/>
      <c r="L7007" s="8"/>
      <c r="N7007" s="5"/>
      <c r="O7007" s="10"/>
      <c r="P7007" s="8"/>
    </row>
    <row r="7008" spans="1:16" s="2" customFormat="1" x14ac:dyDescent="0.15">
      <c r="A7008" s="3"/>
      <c r="B7008" s="3"/>
      <c r="J7008" s="3"/>
      <c r="K7008" s="5"/>
      <c r="L7008" s="8"/>
      <c r="N7008" s="5"/>
      <c r="O7008" s="10"/>
      <c r="P7008" s="8"/>
    </row>
    <row r="7009" spans="1:16" s="2" customFormat="1" x14ac:dyDescent="0.15">
      <c r="A7009" s="3"/>
      <c r="B7009" s="3"/>
      <c r="J7009" s="3"/>
      <c r="K7009" s="5"/>
      <c r="L7009" s="8"/>
      <c r="N7009" s="5"/>
      <c r="O7009" s="10"/>
      <c r="P7009" s="8"/>
    </row>
    <row r="7010" spans="1:16" s="2" customFormat="1" x14ac:dyDescent="0.15">
      <c r="A7010" s="3"/>
      <c r="B7010" s="3"/>
      <c r="J7010" s="3"/>
      <c r="K7010" s="5"/>
      <c r="L7010" s="8"/>
      <c r="N7010" s="5"/>
      <c r="O7010" s="10"/>
      <c r="P7010" s="8"/>
    </row>
    <row r="7011" spans="1:16" s="2" customFormat="1" x14ac:dyDescent="0.15">
      <c r="A7011" s="3"/>
      <c r="B7011" s="3"/>
      <c r="J7011" s="3"/>
      <c r="K7011" s="5"/>
      <c r="L7011" s="8"/>
      <c r="N7011" s="5"/>
      <c r="O7011" s="10"/>
      <c r="P7011" s="8"/>
    </row>
    <row r="7012" spans="1:16" s="2" customFormat="1" x14ac:dyDescent="0.15">
      <c r="A7012" s="3"/>
      <c r="B7012" s="3"/>
      <c r="J7012" s="3"/>
      <c r="K7012" s="5"/>
      <c r="L7012" s="8"/>
      <c r="N7012" s="5"/>
      <c r="O7012" s="10"/>
      <c r="P7012" s="8"/>
    </row>
    <row r="7013" spans="1:16" s="2" customFormat="1" x14ac:dyDescent="0.15">
      <c r="A7013" s="3"/>
      <c r="B7013" s="3"/>
      <c r="J7013" s="3"/>
      <c r="K7013" s="5"/>
      <c r="L7013" s="8"/>
      <c r="N7013" s="5"/>
      <c r="O7013" s="10"/>
      <c r="P7013" s="8"/>
    </row>
    <row r="7014" spans="1:16" s="2" customFormat="1" x14ac:dyDescent="0.15">
      <c r="A7014" s="3"/>
      <c r="B7014" s="3"/>
      <c r="J7014" s="3"/>
      <c r="K7014" s="5"/>
      <c r="L7014" s="8"/>
      <c r="N7014" s="5"/>
      <c r="O7014" s="10"/>
      <c r="P7014" s="8"/>
    </row>
    <row r="7015" spans="1:16" s="2" customFormat="1" x14ac:dyDescent="0.15">
      <c r="A7015" s="3"/>
      <c r="B7015" s="3"/>
      <c r="J7015" s="3"/>
      <c r="K7015" s="5"/>
      <c r="L7015" s="8"/>
      <c r="N7015" s="5"/>
      <c r="O7015" s="10"/>
      <c r="P7015" s="8"/>
    </row>
    <row r="7016" spans="1:16" s="2" customFormat="1" x14ac:dyDescent="0.15">
      <c r="A7016" s="3"/>
      <c r="B7016" s="3"/>
      <c r="J7016" s="3"/>
      <c r="K7016" s="5"/>
      <c r="L7016" s="8"/>
      <c r="N7016" s="5"/>
      <c r="O7016" s="10"/>
      <c r="P7016" s="8"/>
    </row>
    <row r="7017" spans="1:16" s="2" customFormat="1" x14ac:dyDescent="0.15">
      <c r="A7017" s="3"/>
      <c r="B7017" s="3"/>
      <c r="J7017" s="3"/>
      <c r="K7017" s="5"/>
      <c r="L7017" s="8"/>
      <c r="N7017" s="5"/>
      <c r="O7017" s="10"/>
      <c r="P7017" s="8"/>
    </row>
    <row r="7018" spans="1:16" s="2" customFormat="1" x14ac:dyDescent="0.15">
      <c r="A7018" s="3"/>
      <c r="B7018" s="3"/>
      <c r="J7018" s="3"/>
      <c r="K7018" s="5"/>
      <c r="L7018" s="8"/>
      <c r="N7018" s="5"/>
      <c r="O7018" s="10"/>
      <c r="P7018" s="8"/>
    </row>
    <row r="7019" spans="1:16" s="2" customFormat="1" x14ac:dyDescent="0.15">
      <c r="A7019" s="3"/>
      <c r="B7019" s="3"/>
      <c r="J7019" s="3"/>
      <c r="K7019" s="5"/>
      <c r="L7019" s="8"/>
      <c r="N7019" s="5"/>
      <c r="O7019" s="10"/>
      <c r="P7019" s="8"/>
    </row>
    <row r="7020" spans="1:16" s="2" customFormat="1" x14ac:dyDescent="0.15">
      <c r="A7020" s="3"/>
      <c r="B7020" s="3"/>
      <c r="J7020" s="3"/>
      <c r="K7020" s="5"/>
      <c r="L7020" s="8"/>
      <c r="N7020" s="5"/>
      <c r="O7020" s="10"/>
      <c r="P7020" s="8"/>
    </row>
    <row r="7021" spans="1:16" s="2" customFormat="1" x14ac:dyDescent="0.15">
      <c r="A7021" s="3"/>
      <c r="B7021" s="3"/>
      <c r="J7021" s="3"/>
      <c r="K7021" s="5"/>
      <c r="L7021" s="8"/>
      <c r="N7021" s="5"/>
      <c r="O7021" s="10"/>
      <c r="P7021" s="8"/>
    </row>
    <row r="7022" spans="1:16" s="2" customFormat="1" x14ac:dyDescent="0.15">
      <c r="A7022" s="3"/>
      <c r="B7022" s="3"/>
      <c r="J7022" s="3"/>
      <c r="K7022" s="5"/>
      <c r="L7022" s="8"/>
      <c r="N7022" s="5"/>
      <c r="O7022" s="10"/>
      <c r="P7022" s="8"/>
    </row>
    <row r="7023" spans="1:16" s="2" customFormat="1" x14ac:dyDescent="0.15">
      <c r="A7023" s="3"/>
      <c r="B7023" s="3"/>
      <c r="J7023" s="3"/>
      <c r="K7023" s="5"/>
      <c r="L7023" s="8"/>
      <c r="N7023" s="5"/>
      <c r="O7023" s="10"/>
      <c r="P7023" s="8"/>
    </row>
    <row r="7024" spans="1:16" s="2" customFormat="1" x14ac:dyDescent="0.15">
      <c r="A7024" s="3"/>
      <c r="B7024" s="3"/>
      <c r="J7024" s="3"/>
      <c r="K7024" s="5"/>
      <c r="L7024" s="8"/>
      <c r="N7024" s="5"/>
      <c r="O7024" s="10"/>
      <c r="P7024" s="8"/>
    </row>
    <row r="7025" spans="1:16" s="2" customFormat="1" x14ac:dyDescent="0.15">
      <c r="A7025" s="3"/>
      <c r="B7025" s="3"/>
      <c r="J7025" s="3"/>
      <c r="K7025" s="5"/>
      <c r="L7025" s="8"/>
      <c r="N7025" s="5"/>
      <c r="O7025" s="10"/>
      <c r="P7025" s="8"/>
    </row>
    <row r="7026" spans="1:16" s="2" customFormat="1" x14ac:dyDescent="0.15">
      <c r="A7026" s="3"/>
      <c r="B7026" s="3"/>
      <c r="J7026" s="3"/>
      <c r="K7026" s="5"/>
      <c r="L7026" s="8"/>
      <c r="N7026" s="5"/>
      <c r="O7026" s="10"/>
      <c r="P7026" s="8"/>
    </row>
    <row r="7027" spans="1:16" s="2" customFormat="1" x14ac:dyDescent="0.15">
      <c r="A7027" s="3"/>
      <c r="B7027" s="3"/>
      <c r="J7027" s="3"/>
      <c r="K7027" s="5"/>
      <c r="L7027" s="8"/>
      <c r="N7027" s="5"/>
      <c r="O7027" s="10"/>
      <c r="P7027" s="8"/>
    </row>
    <row r="7028" spans="1:16" s="2" customFormat="1" x14ac:dyDescent="0.15">
      <c r="A7028" s="3"/>
      <c r="B7028" s="3"/>
      <c r="J7028" s="3"/>
      <c r="K7028" s="5"/>
      <c r="L7028" s="8"/>
      <c r="N7028" s="5"/>
      <c r="O7028" s="10"/>
      <c r="P7028" s="8"/>
    </row>
    <row r="7029" spans="1:16" s="2" customFormat="1" x14ac:dyDescent="0.15">
      <c r="A7029" s="3"/>
      <c r="B7029" s="3"/>
      <c r="J7029" s="3"/>
      <c r="K7029" s="5"/>
      <c r="L7029" s="8"/>
      <c r="N7029" s="5"/>
      <c r="O7029" s="10"/>
      <c r="P7029" s="8"/>
    </row>
    <row r="7030" spans="1:16" s="2" customFormat="1" x14ac:dyDescent="0.15">
      <c r="A7030" s="3"/>
      <c r="B7030" s="3"/>
      <c r="J7030" s="3"/>
      <c r="K7030" s="5"/>
      <c r="L7030" s="8"/>
      <c r="N7030" s="5"/>
      <c r="O7030" s="10"/>
      <c r="P7030" s="8"/>
    </row>
    <row r="7031" spans="1:16" s="2" customFormat="1" x14ac:dyDescent="0.15">
      <c r="A7031" s="3"/>
      <c r="B7031" s="3"/>
      <c r="J7031" s="3"/>
      <c r="K7031" s="5"/>
      <c r="L7031" s="8"/>
      <c r="N7031" s="5"/>
      <c r="O7031" s="10"/>
      <c r="P7031" s="8"/>
    </row>
    <row r="7032" spans="1:16" s="2" customFormat="1" x14ac:dyDescent="0.15">
      <c r="A7032" s="3"/>
      <c r="B7032" s="3"/>
      <c r="J7032" s="3"/>
      <c r="K7032" s="5"/>
      <c r="L7032" s="8"/>
      <c r="N7032" s="5"/>
      <c r="O7032" s="10"/>
      <c r="P7032" s="8"/>
    </row>
    <row r="7033" spans="1:16" s="2" customFormat="1" x14ac:dyDescent="0.15">
      <c r="A7033" s="3"/>
      <c r="B7033" s="3"/>
      <c r="J7033" s="3"/>
      <c r="K7033" s="5"/>
      <c r="L7033" s="8"/>
      <c r="N7033" s="5"/>
      <c r="O7033" s="10"/>
      <c r="P7033" s="8"/>
    </row>
    <row r="7034" spans="1:16" s="2" customFormat="1" x14ac:dyDescent="0.15">
      <c r="A7034" s="3"/>
      <c r="B7034" s="3"/>
      <c r="J7034" s="3"/>
      <c r="K7034" s="5"/>
      <c r="L7034" s="8"/>
      <c r="N7034" s="5"/>
      <c r="O7034" s="10"/>
      <c r="P7034" s="8"/>
    </row>
    <row r="7035" spans="1:16" s="2" customFormat="1" x14ac:dyDescent="0.15">
      <c r="A7035" s="3"/>
      <c r="B7035" s="3"/>
      <c r="J7035" s="3"/>
      <c r="K7035" s="5"/>
      <c r="L7035" s="8"/>
      <c r="N7035" s="5"/>
      <c r="O7035" s="10"/>
      <c r="P7035" s="8"/>
    </row>
    <row r="7036" spans="1:16" s="2" customFormat="1" x14ac:dyDescent="0.15">
      <c r="A7036" s="3"/>
      <c r="B7036" s="3"/>
      <c r="J7036" s="3"/>
      <c r="K7036" s="5"/>
      <c r="L7036" s="8"/>
      <c r="N7036" s="5"/>
      <c r="O7036" s="10"/>
      <c r="P7036" s="8"/>
    </row>
    <row r="7037" spans="1:16" s="2" customFormat="1" x14ac:dyDescent="0.15">
      <c r="A7037" s="3"/>
      <c r="B7037" s="3"/>
      <c r="J7037" s="3"/>
      <c r="K7037" s="5"/>
      <c r="L7037" s="8"/>
      <c r="N7037" s="5"/>
      <c r="O7037" s="10"/>
      <c r="P7037" s="8"/>
    </row>
    <row r="7038" spans="1:16" s="2" customFormat="1" x14ac:dyDescent="0.15">
      <c r="A7038" s="3"/>
      <c r="B7038" s="3"/>
      <c r="J7038" s="3"/>
      <c r="K7038" s="5"/>
      <c r="L7038" s="8"/>
      <c r="N7038" s="5"/>
      <c r="O7038" s="10"/>
      <c r="P7038" s="8"/>
    </row>
    <row r="7039" spans="1:16" s="2" customFormat="1" x14ac:dyDescent="0.15">
      <c r="A7039" s="3"/>
      <c r="B7039" s="3"/>
      <c r="J7039" s="3"/>
      <c r="K7039" s="5"/>
      <c r="L7039" s="8"/>
      <c r="N7039" s="5"/>
      <c r="O7039" s="10"/>
      <c r="P7039" s="8"/>
    </row>
    <row r="7040" spans="1:16" s="2" customFormat="1" x14ac:dyDescent="0.15">
      <c r="A7040" s="3"/>
      <c r="B7040" s="3"/>
      <c r="J7040" s="3"/>
      <c r="K7040" s="5"/>
      <c r="L7040" s="8"/>
      <c r="N7040" s="5"/>
      <c r="O7040" s="10"/>
      <c r="P7040" s="8"/>
    </row>
    <row r="7041" spans="1:16" s="2" customFormat="1" x14ac:dyDescent="0.15">
      <c r="A7041" s="3"/>
      <c r="B7041" s="3"/>
      <c r="J7041" s="3"/>
      <c r="K7041" s="5"/>
      <c r="L7041" s="8"/>
      <c r="N7041" s="5"/>
      <c r="O7041" s="10"/>
      <c r="P7041" s="8"/>
    </row>
    <row r="7042" spans="1:16" s="2" customFormat="1" x14ac:dyDescent="0.15">
      <c r="A7042" s="3"/>
      <c r="B7042" s="3"/>
      <c r="J7042" s="3"/>
      <c r="K7042" s="5"/>
      <c r="L7042" s="8"/>
      <c r="N7042" s="5"/>
      <c r="O7042" s="10"/>
      <c r="P7042" s="8"/>
    </row>
    <row r="7043" spans="1:16" s="2" customFormat="1" x14ac:dyDescent="0.15">
      <c r="A7043" s="3"/>
      <c r="B7043" s="3"/>
      <c r="J7043" s="3"/>
      <c r="K7043" s="5"/>
      <c r="L7043" s="8"/>
      <c r="N7043" s="5"/>
      <c r="O7043" s="10"/>
      <c r="P7043" s="8"/>
    </row>
    <row r="7044" spans="1:16" s="2" customFormat="1" x14ac:dyDescent="0.15">
      <c r="A7044" s="3"/>
      <c r="B7044" s="3"/>
      <c r="J7044" s="3"/>
      <c r="K7044" s="5"/>
      <c r="L7044" s="8"/>
      <c r="N7044" s="5"/>
      <c r="O7044" s="10"/>
      <c r="P7044" s="8"/>
    </row>
    <row r="7045" spans="1:16" s="2" customFormat="1" x14ac:dyDescent="0.15">
      <c r="A7045" s="3"/>
      <c r="B7045" s="3"/>
      <c r="J7045" s="3"/>
      <c r="K7045" s="5"/>
      <c r="L7045" s="8"/>
      <c r="N7045" s="5"/>
      <c r="O7045" s="10"/>
      <c r="P7045" s="8"/>
    </row>
    <row r="7046" spans="1:16" s="2" customFormat="1" x14ac:dyDescent="0.15">
      <c r="A7046" s="3"/>
      <c r="B7046" s="3"/>
      <c r="J7046" s="3"/>
      <c r="K7046" s="5"/>
      <c r="L7046" s="8"/>
      <c r="N7046" s="5"/>
      <c r="O7046" s="10"/>
      <c r="P7046" s="8"/>
    </row>
    <row r="7047" spans="1:16" s="2" customFormat="1" x14ac:dyDescent="0.15">
      <c r="A7047" s="3"/>
      <c r="B7047" s="3"/>
      <c r="J7047" s="3"/>
      <c r="K7047" s="5"/>
      <c r="L7047" s="8"/>
      <c r="N7047" s="5"/>
      <c r="O7047" s="10"/>
      <c r="P7047" s="8"/>
    </row>
    <row r="7048" spans="1:16" s="2" customFormat="1" x14ac:dyDescent="0.15">
      <c r="A7048" s="3"/>
      <c r="B7048" s="3"/>
      <c r="J7048" s="3"/>
      <c r="K7048" s="5"/>
      <c r="L7048" s="8"/>
      <c r="N7048" s="5"/>
      <c r="O7048" s="10"/>
      <c r="P7048" s="8"/>
    </row>
    <row r="7049" spans="1:16" s="2" customFormat="1" x14ac:dyDescent="0.15">
      <c r="A7049" s="3"/>
      <c r="B7049" s="3"/>
      <c r="J7049" s="3"/>
      <c r="K7049" s="5"/>
      <c r="L7049" s="8"/>
      <c r="N7049" s="5"/>
      <c r="O7049" s="10"/>
      <c r="P7049" s="8"/>
    </row>
    <row r="7050" spans="1:16" s="2" customFormat="1" x14ac:dyDescent="0.15">
      <c r="A7050" s="3"/>
      <c r="B7050" s="3"/>
      <c r="J7050" s="3"/>
      <c r="K7050" s="5"/>
      <c r="L7050" s="8"/>
      <c r="N7050" s="5"/>
      <c r="O7050" s="10"/>
      <c r="P7050" s="8"/>
    </row>
    <row r="7051" spans="1:16" s="2" customFormat="1" x14ac:dyDescent="0.15">
      <c r="A7051" s="3"/>
      <c r="B7051" s="3"/>
      <c r="J7051" s="3"/>
      <c r="K7051" s="5"/>
      <c r="L7051" s="8"/>
      <c r="N7051" s="5"/>
      <c r="O7051" s="10"/>
      <c r="P7051" s="8"/>
    </row>
    <row r="7052" spans="1:16" s="2" customFormat="1" x14ac:dyDescent="0.15">
      <c r="A7052" s="3"/>
      <c r="B7052" s="3"/>
      <c r="J7052" s="3"/>
      <c r="K7052" s="5"/>
      <c r="L7052" s="8"/>
      <c r="N7052" s="5"/>
      <c r="O7052" s="10"/>
      <c r="P7052" s="8"/>
    </row>
    <row r="7053" spans="1:16" s="2" customFormat="1" x14ac:dyDescent="0.15">
      <c r="A7053" s="3"/>
      <c r="B7053" s="3"/>
      <c r="J7053" s="3"/>
      <c r="K7053" s="5"/>
      <c r="L7053" s="8"/>
      <c r="N7053" s="5"/>
      <c r="O7053" s="10"/>
      <c r="P7053" s="8"/>
    </row>
    <row r="7054" spans="1:16" s="2" customFormat="1" x14ac:dyDescent="0.15">
      <c r="A7054" s="3"/>
      <c r="B7054" s="3"/>
      <c r="J7054" s="3"/>
      <c r="K7054" s="5"/>
      <c r="L7054" s="8"/>
      <c r="N7054" s="5"/>
      <c r="O7054" s="10"/>
      <c r="P7054" s="8"/>
    </row>
    <row r="7055" spans="1:16" s="2" customFormat="1" x14ac:dyDescent="0.15">
      <c r="A7055" s="3"/>
      <c r="B7055" s="3"/>
      <c r="J7055" s="3"/>
      <c r="K7055" s="5"/>
      <c r="L7055" s="8"/>
      <c r="N7055" s="5"/>
      <c r="O7055" s="10"/>
      <c r="P7055" s="8"/>
    </row>
    <row r="7056" spans="1:16" s="2" customFormat="1" x14ac:dyDescent="0.15">
      <c r="A7056" s="3"/>
      <c r="B7056" s="3"/>
      <c r="J7056" s="3"/>
      <c r="K7056" s="5"/>
      <c r="L7056" s="8"/>
      <c r="N7056" s="5"/>
      <c r="O7056" s="10"/>
      <c r="P7056" s="8"/>
    </row>
    <row r="7057" spans="1:16" s="2" customFormat="1" x14ac:dyDescent="0.15">
      <c r="A7057" s="3"/>
      <c r="B7057" s="3"/>
      <c r="J7057" s="3"/>
      <c r="K7057" s="5"/>
      <c r="L7057" s="8"/>
      <c r="N7057" s="5"/>
      <c r="O7057" s="10"/>
      <c r="P7057" s="8"/>
    </row>
    <row r="7058" spans="1:16" s="2" customFormat="1" x14ac:dyDescent="0.15">
      <c r="A7058" s="3"/>
      <c r="B7058" s="3"/>
      <c r="J7058" s="3"/>
      <c r="K7058" s="5"/>
      <c r="L7058" s="8"/>
      <c r="N7058" s="5"/>
      <c r="O7058" s="10"/>
      <c r="P7058" s="8"/>
    </row>
    <row r="7059" spans="1:16" s="2" customFormat="1" x14ac:dyDescent="0.15">
      <c r="A7059" s="3"/>
      <c r="B7059" s="3"/>
      <c r="J7059" s="3"/>
      <c r="K7059" s="5"/>
      <c r="L7059" s="8"/>
      <c r="N7059" s="5"/>
      <c r="O7059" s="10"/>
      <c r="P7059" s="8"/>
    </row>
    <row r="7060" spans="1:16" s="2" customFormat="1" x14ac:dyDescent="0.15">
      <c r="A7060" s="3"/>
      <c r="B7060" s="3"/>
      <c r="J7060" s="3"/>
      <c r="K7060" s="5"/>
      <c r="L7060" s="8"/>
      <c r="N7060" s="5"/>
      <c r="O7060" s="10"/>
      <c r="P7060" s="8"/>
    </row>
    <row r="7061" spans="1:16" s="2" customFormat="1" x14ac:dyDescent="0.15">
      <c r="A7061" s="3"/>
      <c r="B7061" s="3"/>
      <c r="J7061" s="3"/>
      <c r="K7061" s="5"/>
      <c r="L7061" s="8"/>
      <c r="N7061" s="5"/>
      <c r="O7061" s="10"/>
      <c r="P7061" s="8"/>
    </row>
    <row r="7062" spans="1:16" s="2" customFormat="1" x14ac:dyDescent="0.15">
      <c r="A7062" s="3"/>
      <c r="B7062" s="3"/>
      <c r="J7062" s="3"/>
      <c r="K7062" s="5"/>
      <c r="L7062" s="8"/>
      <c r="N7062" s="5"/>
      <c r="O7062" s="10"/>
      <c r="P7062" s="8"/>
    </row>
    <row r="7063" spans="1:16" s="2" customFormat="1" x14ac:dyDescent="0.15">
      <c r="A7063" s="3"/>
      <c r="B7063" s="3"/>
      <c r="J7063" s="3"/>
      <c r="K7063" s="5"/>
      <c r="L7063" s="8"/>
      <c r="N7063" s="5"/>
      <c r="O7063" s="10"/>
      <c r="P7063" s="8"/>
    </row>
    <row r="7064" spans="1:16" s="2" customFormat="1" x14ac:dyDescent="0.15">
      <c r="A7064" s="3"/>
      <c r="B7064" s="3"/>
      <c r="J7064" s="3"/>
      <c r="K7064" s="5"/>
      <c r="L7064" s="8"/>
      <c r="N7064" s="5"/>
      <c r="O7064" s="10"/>
      <c r="P7064" s="8"/>
    </row>
    <row r="7065" spans="1:16" s="2" customFormat="1" x14ac:dyDescent="0.15">
      <c r="A7065" s="3"/>
      <c r="B7065" s="3"/>
      <c r="J7065" s="3"/>
      <c r="K7065" s="5"/>
      <c r="L7065" s="8"/>
      <c r="N7065" s="5"/>
      <c r="O7065" s="10"/>
      <c r="P7065" s="8"/>
    </row>
    <row r="7066" spans="1:16" s="2" customFormat="1" x14ac:dyDescent="0.15">
      <c r="A7066" s="3"/>
      <c r="B7066" s="3"/>
      <c r="J7066" s="3"/>
      <c r="K7066" s="5"/>
      <c r="L7066" s="8"/>
      <c r="N7066" s="5"/>
      <c r="O7066" s="10"/>
      <c r="P7066" s="8"/>
    </row>
    <row r="7067" spans="1:16" s="2" customFormat="1" x14ac:dyDescent="0.15">
      <c r="A7067" s="3"/>
      <c r="B7067" s="3"/>
      <c r="J7067" s="3"/>
      <c r="K7067" s="5"/>
      <c r="L7067" s="8"/>
      <c r="N7067" s="5"/>
      <c r="O7067" s="10"/>
      <c r="P7067" s="8"/>
    </row>
    <row r="7068" spans="1:16" s="2" customFormat="1" x14ac:dyDescent="0.15">
      <c r="A7068" s="3"/>
      <c r="B7068" s="3"/>
      <c r="J7068" s="3"/>
      <c r="K7068" s="5"/>
      <c r="L7068" s="8"/>
      <c r="N7068" s="5"/>
      <c r="O7068" s="10"/>
      <c r="P7068" s="8"/>
    </row>
    <row r="7069" spans="1:16" s="2" customFormat="1" x14ac:dyDescent="0.15">
      <c r="A7069" s="3"/>
      <c r="B7069" s="3"/>
      <c r="J7069" s="3"/>
      <c r="K7069" s="5"/>
      <c r="L7069" s="8"/>
      <c r="N7069" s="5"/>
      <c r="O7069" s="10"/>
      <c r="P7069" s="8"/>
    </row>
    <row r="7070" spans="1:16" s="2" customFormat="1" x14ac:dyDescent="0.15">
      <c r="A7070" s="3"/>
      <c r="B7070" s="3"/>
      <c r="J7070" s="3"/>
      <c r="K7070" s="5"/>
      <c r="L7070" s="8"/>
      <c r="N7070" s="5"/>
      <c r="O7070" s="10"/>
      <c r="P7070" s="8"/>
    </row>
    <row r="7071" spans="1:16" s="2" customFormat="1" x14ac:dyDescent="0.15">
      <c r="A7071" s="3"/>
      <c r="B7071" s="3"/>
      <c r="J7071" s="3"/>
      <c r="K7071" s="5"/>
      <c r="L7071" s="8"/>
      <c r="N7071" s="5"/>
      <c r="O7071" s="10"/>
      <c r="P7071" s="8"/>
    </row>
    <row r="7072" spans="1:16" s="2" customFormat="1" x14ac:dyDescent="0.15">
      <c r="A7072" s="3"/>
      <c r="B7072" s="3"/>
      <c r="J7072" s="3"/>
      <c r="K7072" s="5"/>
      <c r="L7072" s="8"/>
      <c r="N7072" s="5"/>
      <c r="O7072" s="10"/>
      <c r="P7072" s="8"/>
    </row>
    <row r="7073" spans="1:16" s="2" customFormat="1" x14ac:dyDescent="0.15">
      <c r="A7073" s="3"/>
      <c r="B7073" s="3"/>
      <c r="J7073" s="3"/>
      <c r="K7073" s="5"/>
      <c r="L7073" s="8"/>
      <c r="N7073" s="5"/>
      <c r="O7073" s="10"/>
      <c r="P7073" s="8"/>
    </row>
    <row r="7074" spans="1:16" s="2" customFormat="1" x14ac:dyDescent="0.15">
      <c r="A7074" s="3"/>
      <c r="B7074" s="3"/>
      <c r="J7074" s="3"/>
      <c r="K7074" s="5"/>
      <c r="L7074" s="8"/>
      <c r="N7074" s="5"/>
      <c r="O7074" s="10"/>
      <c r="P7074" s="8"/>
    </row>
    <row r="7075" spans="1:16" s="2" customFormat="1" x14ac:dyDescent="0.15">
      <c r="A7075" s="3"/>
      <c r="B7075" s="3"/>
      <c r="J7075" s="3"/>
      <c r="K7075" s="5"/>
      <c r="L7075" s="8"/>
      <c r="N7075" s="5"/>
      <c r="O7075" s="10"/>
      <c r="P7075" s="8"/>
    </row>
    <row r="7076" spans="1:16" s="2" customFormat="1" x14ac:dyDescent="0.15">
      <c r="A7076" s="3"/>
      <c r="B7076" s="3"/>
      <c r="J7076" s="3"/>
      <c r="K7076" s="5"/>
      <c r="L7076" s="8"/>
      <c r="N7076" s="5"/>
      <c r="O7076" s="10"/>
      <c r="P7076" s="8"/>
    </row>
    <row r="7077" spans="1:16" s="2" customFormat="1" x14ac:dyDescent="0.15">
      <c r="A7077" s="3"/>
      <c r="B7077" s="3"/>
      <c r="J7077" s="3"/>
      <c r="K7077" s="5"/>
      <c r="L7077" s="8"/>
      <c r="N7077" s="5"/>
      <c r="O7077" s="10"/>
      <c r="P7077" s="8"/>
    </row>
    <row r="7078" spans="1:16" s="2" customFormat="1" x14ac:dyDescent="0.15">
      <c r="A7078" s="3"/>
      <c r="B7078" s="3"/>
      <c r="J7078" s="3"/>
      <c r="K7078" s="5"/>
      <c r="L7078" s="8"/>
      <c r="N7078" s="5"/>
      <c r="O7078" s="10"/>
      <c r="P7078" s="8"/>
    </row>
    <row r="7079" spans="1:16" s="2" customFormat="1" x14ac:dyDescent="0.15">
      <c r="A7079" s="3"/>
      <c r="B7079" s="3"/>
      <c r="J7079" s="3"/>
      <c r="K7079" s="5"/>
      <c r="L7079" s="8"/>
      <c r="N7079" s="5"/>
      <c r="O7079" s="10"/>
      <c r="P7079" s="8"/>
    </row>
    <row r="7080" spans="1:16" s="2" customFormat="1" x14ac:dyDescent="0.15">
      <c r="A7080" s="3"/>
      <c r="B7080" s="3"/>
      <c r="J7080" s="3"/>
      <c r="K7080" s="5"/>
      <c r="L7080" s="8"/>
      <c r="N7080" s="5"/>
      <c r="O7080" s="10"/>
      <c r="P7080" s="8"/>
    </row>
    <row r="7081" spans="1:16" s="2" customFormat="1" x14ac:dyDescent="0.15">
      <c r="A7081" s="3"/>
      <c r="B7081" s="3"/>
      <c r="J7081" s="3"/>
      <c r="K7081" s="5"/>
      <c r="L7081" s="8"/>
      <c r="N7081" s="5"/>
      <c r="O7081" s="10"/>
      <c r="P7081" s="8"/>
    </row>
    <row r="7082" spans="1:16" s="2" customFormat="1" x14ac:dyDescent="0.15">
      <c r="A7082" s="3"/>
      <c r="B7082" s="3"/>
      <c r="J7082" s="3"/>
      <c r="K7082" s="5"/>
      <c r="L7082" s="8"/>
      <c r="N7082" s="5"/>
      <c r="O7082" s="10"/>
      <c r="P7082" s="8"/>
    </row>
    <row r="7083" spans="1:16" s="2" customFormat="1" x14ac:dyDescent="0.15">
      <c r="A7083" s="3"/>
      <c r="B7083" s="3"/>
      <c r="J7083" s="3"/>
      <c r="K7083" s="5"/>
      <c r="L7083" s="8"/>
      <c r="N7083" s="5"/>
      <c r="O7083" s="10"/>
      <c r="P7083" s="8"/>
    </row>
    <row r="7084" spans="1:16" s="2" customFormat="1" x14ac:dyDescent="0.15">
      <c r="A7084" s="3"/>
      <c r="B7084" s="3"/>
      <c r="J7084" s="3"/>
      <c r="K7084" s="5"/>
      <c r="L7084" s="8"/>
      <c r="N7084" s="5"/>
      <c r="O7084" s="10"/>
      <c r="P7084" s="8"/>
    </row>
    <row r="7085" spans="1:16" s="2" customFormat="1" x14ac:dyDescent="0.15">
      <c r="A7085" s="3"/>
      <c r="B7085" s="3"/>
      <c r="J7085" s="3"/>
      <c r="K7085" s="5"/>
      <c r="L7085" s="8"/>
      <c r="N7085" s="5"/>
      <c r="O7085" s="10"/>
      <c r="P7085" s="8"/>
    </row>
    <row r="7086" spans="1:16" s="2" customFormat="1" x14ac:dyDescent="0.15">
      <c r="A7086" s="3"/>
      <c r="B7086" s="3"/>
      <c r="J7086" s="3"/>
      <c r="K7086" s="5"/>
      <c r="L7086" s="8"/>
      <c r="N7086" s="5"/>
      <c r="O7086" s="10"/>
      <c r="P7086" s="8"/>
    </row>
    <row r="7087" spans="1:16" s="2" customFormat="1" x14ac:dyDescent="0.15">
      <c r="A7087" s="3"/>
      <c r="B7087" s="3"/>
      <c r="J7087" s="3"/>
      <c r="K7087" s="5"/>
      <c r="L7087" s="8"/>
      <c r="N7087" s="5"/>
      <c r="O7087" s="10"/>
      <c r="P7087" s="8"/>
    </row>
    <row r="7088" spans="1:16" s="2" customFormat="1" x14ac:dyDescent="0.15">
      <c r="A7088" s="3"/>
      <c r="B7088" s="3"/>
      <c r="J7088" s="3"/>
      <c r="K7088" s="5"/>
      <c r="L7088" s="8"/>
      <c r="N7088" s="5"/>
      <c r="O7088" s="10"/>
      <c r="P7088" s="8"/>
    </row>
    <row r="7089" spans="1:16" s="2" customFormat="1" x14ac:dyDescent="0.15">
      <c r="A7089" s="3"/>
      <c r="B7089" s="3"/>
      <c r="J7089" s="3"/>
      <c r="K7089" s="5"/>
      <c r="L7089" s="8"/>
      <c r="N7089" s="5"/>
      <c r="O7089" s="10"/>
      <c r="P7089" s="8"/>
    </row>
    <row r="7090" spans="1:16" s="2" customFormat="1" x14ac:dyDescent="0.15">
      <c r="A7090" s="3"/>
      <c r="B7090" s="3"/>
      <c r="J7090" s="3"/>
      <c r="K7090" s="5"/>
      <c r="L7090" s="8"/>
      <c r="N7090" s="5"/>
      <c r="O7090" s="10"/>
      <c r="P7090" s="8"/>
    </row>
    <row r="7091" spans="1:16" s="2" customFormat="1" x14ac:dyDescent="0.15">
      <c r="A7091" s="3"/>
      <c r="B7091" s="3"/>
      <c r="J7091" s="3"/>
      <c r="K7091" s="5"/>
      <c r="L7091" s="8"/>
      <c r="N7091" s="5"/>
      <c r="O7091" s="10"/>
      <c r="P7091" s="8"/>
    </row>
    <row r="7092" spans="1:16" s="2" customFormat="1" x14ac:dyDescent="0.15">
      <c r="A7092" s="3"/>
      <c r="B7092" s="3"/>
      <c r="J7092" s="3"/>
      <c r="K7092" s="5"/>
      <c r="L7092" s="8"/>
      <c r="N7092" s="5"/>
      <c r="O7092" s="10"/>
      <c r="P7092" s="8"/>
    </row>
    <row r="7093" spans="1:16" s="2" customFormat="1" x14ac:dyDescent="0.15">
      <c r="A7093" s="3"/>
      <c r="B7093" s="3"/>
      <c r="J7093" s="3"/>
      <c r="K7093" s="5"/>
      <c r="L7093" s="8"/>
      <c r="N7093" s="5"/>
      <c r="O7093" s="10"/>
      <c r="P7093" s="8"/>
    </row>
    <row r="7094" spans="1:16" s="2" customFormat="1" x14ac:dyDescent="0.15">
      <c r="A7094" s="3"/>
      <c r="B7094" s="3"/>
      <c r="J7094" s="3"/>
      <c r="K7094" s="5"/>
      <c r="L7094" s="8"/>
      <c r="N7094" s="5"/>
      <c r="O7094" s="10"/>
      <c r="P7094" s="8"/>
    </row>
    <row r="7095" spans="1:16" s="2" customFormat="1" x14ac:dyDescent="0.15">
      <c r="A7095" s="3"/>
      <c r="B7095" s="3"/>
      <c r="J7095" s="3"/>
      <c r="K7095" s="5"/>
      <c r="L7095" s="8"/>
      <c r="N7095" s="5"/>
      <c r="O7095" s="10"/>
      <c r="P7095" s="8"/>
    </row>
    <row r="7096" spans="1:16" s="2" customFormat="1" x14ac:dyDescent="0.15">
      <c r="A7096" s="3"/>
      <c r="B7096" s="3"/>
      <c r="J7096" s="3"/>
      <c r="K7096" s="5"/>
      <c r="L7096" s="8"/>
      <c r="N7096" s="5"/>
      <c r="O7096" s="10"/>
      <c r="P7096" s="8"/>
    </row>
    <row r="7097" spans="1:16" s="2" customFormat="1" x14ac:dyDescent="0.15">
      <c r="A7097" s="3"/>
      <c r="B7097" s="3"/>
      <c r="J7097" s="3"/>
      <c r="K7097" s="5"/>
      <c r="L7097" s="8"/>
      <c r="N7097" s="5"/>
      <c r="O7097" s="10"/>
      <c r="P7097" s="8"/>
    </row>
    <row r="7098" spans="1:16" s="2" customFormat="1" x14ac:dyDescent="0.15">
      <c r="A7098" s="3"/>
      <c r="B7098" s="3"/>
      <c r="J7098" s="3"/>
      <c r="K7098" s="5"/>
      <c r="L7098" s="8"/>
      <c r="N7098" s="5"/>
      <c r="O7098" s="10"/>
      <c r="P7098" s="8"/>
    </row>
    <row r="7099" spans="1:16" s="2" customFormat="1" x14ac:dyDescent="0.15">
      <c r="A7099" s="3"/>
      <c r="B7099" s="3"/>
      <c r="J7099" s="3"/>
      <c r="K7099" s="5"/>
      <c r="L7099" s="8"/>
      <c r="N7099" s="5"/>
      <c r="O7099" s="10"/>
      <c r="P7099" s="8"/>
    </row>
    <row r="7100" spans="1:16" s="2" customFormat="1" x14ac:dyDescent="0.15">
      <c r="A7100" s="3"/>
      <c r="B7100" s="3"/>
      <c r="J7100" s="3"/>
      <c r="K7100" s="5"/>
      <c r="L7100" s="8"/>
      <c r="N7100" s="5"/>
      <c r="O7100" s="10"/>
      <c r="P7100" s="8"/>
    </row>
    <row r="7101" spans="1:16" s="2" customFormat="1" x14ac:dyDescent="0.15">
      <c r="A7101" s="3"/>
      <c r="B7101" s="3"/>
      <c r="J7101" s="3"/>
      <c r="K7101" s="5"/>
      <c r="L7101" s="8"/>
      <c r="N7101" s="5"/>
      <c r="O7101" s="10"/>
      <c r="P7101" s="8"/>
    </row>
    <row r="7102" spans="1:16" s="2" customFormat="1" x14ac:dyDescent="0.15">
      <c r="A7102" s="3"/>
      <c r="B7102" s="3"/>
      <c r="J7102" s="3"/>
      <c r="K7102" s="5"/>
      <c r="L7102" s="8"/>
      <c r="N7102" s="5"/>
      <c r="O7102" s="10"/>
      <c r="P7102" s="8"/>
    </row>
    <row r="7103" spans="1:16" s="2" customFormat="1" x14ac:dyDescent="0.15">
      <c r="A7103" s="3"/>
      <c r="B7103" s="3"/>
      <c r="J7103" s="3"/>
      <c r="K7103" s="5"/>
      <c r="L7103" s="8"/>
      <c r="N7103" s="5"/>
      <c r="O7103" s="10"/>
      <c r="P7103" s="8"/>
    </row>
    <row r="7104" spans="1:16" s="2" customFormat="1" x14ac:dyDescent="0.15">
      <c r="A7104" s="3"/>
      <c r="B7104" s="3"/>
      <c r="J7104" s="3"/>
      <c r="K7104" s="5"/>
      <c r="L7104" s="8"/>
      <c r="N7104" s="5"/>
      <c r="O7104" s="10"/>
      <c r="P7104" s="8"/>
    </row>
    <row r="7105" spans="1:16" s="2" customFormat="1" x14ac:dyDescent="0.15">
      <c r="A7105" s="3"/>
      <c r="B7105" s="3"/>
      <c r="J7105" s="3"/>
      <c r="K7105" s="5"/>
      <c r="L7105" s="8"/>
      <c r="N7105" s="5"/>
      <c r="O7105" s="10"/>
      <c r="P7105" s="8"/>
    </row>
    <row r="7106" spans="1:16" s="2" customFormat="1" x14ac:dyDescent="0.15">
      <c r="A7106" s="3"/>
      <c r="B7106" s="3"/>
      <c r="J7106" s="3"/>
      <c r="K7106" s="5"/>
      <c r="L7106" s="8"/>
      <c r="N7106" s="5"/>
      <c r="O7106" s="10"/>
      <c r="P7106" s="8"/>
    </row>
    <row r="7107" spans="1:16" s="2" customFormat="1" x14ac:dyDescent="0.15">
      <c r="A7107" s="3"/>
      <c r="B7107" s="3"/>
      <c r="J7107" s="3"/>
      <c r="K7107" s="5"/>
      <c r="L7107" s="8"/>
      <c r="N7107" s="5"/>
      <c r="O7107" s="10"/>
      <c r="P7107" s="8"/>
    </row>
    <row r="7108" spans="1:16" s="2" customFormat="1" x14ac:dyDescent="0.15">
      <c r="A7108" s="3"/>
      <c r="B7108" s="3"/>
      <c r="J7108" s="3"/>
      <c r="K7108" s="5"/>
      <c r="L7108" s="8"/>
      <c r="N7108" s="5"/>
      <c r="O7108" s="10"/>
      <c r="P7108" s="8"/>
    </row>
    <row r="7109" spans="1:16" s="2" customFormat="1" x14ac:dyDescent="0.15">
      <c r="A7109" s="3"/>
      <c r="B7109" s="3"/>
      <c r="J7109" s="3"/>
      <c r="K7109" s="5"/>
      <c r="L7109" s="8"/>
      <c r="N7109" s="5"/>
      <c r="O7109" s="10"/>
      <c r="P7109" s="8"/>
    </row>
    <row r="7110" spans="1:16" s="2" customFormat="1" x14ac:dyDescent="0.15">
      <c r="A7110" s="3"/>
      <c r="B7110" s="3"/>
      <c r="J7110" s="3"/>
      <c r="K7110" s="5"/>
      <c r="L7110" s="8"/>
      <c r="N7110" s="5"/>
      <c r="O7110" s="10"/>
      <c r="P7110" s="8"/>
    </row>
    <row r="7111" spans="1:16" s="2" customFormat="1" x14ac:dyDescent="0.15">
      <c r="A7111" s="3"/>
      <c r="B7111" s="3"/>
      <c r="J7111" s="3"/>
      <c r="K7111" s="5"/>
      <c r="L7111" s="8"/>
      <c r="N7111" s="5"/>
      <c r="O7111" s="10"/>
      <c r="P7111" s="8"/>
    </row>
    <row r="7112" spans="1:16" s="2" customFormat="1" x14ac:dyDescent="0.15">
      <c r="A7112" s="3"/>
      <c r="B7112" s="3"/>
      <c r="J7112" s="3"/>
      <c r="K7112" s="5"/>
      <c r="L7112" s="8"/>
      <c r="N7112" s="5"/>
      <c r="O7112" s="10"/>
      <c r="P7112" s="8"/>
    </row>
    <row r="7113" spans="1:16" s="2" customFormat="1" x14ac:dyDescent="0.15">
      <c r="A7113" s="3"/>
      <c r="B7113" s="3"/>
      <c r="J7113" s="3"/>
      <c r="K7113" s="5"/>
      <c r="L7113" s="8"/>
      <c r="N7113" s="5"/>
      <c r="O7113" s="10"/>
      <c r="P7113" s="8"/>
    </row>
    <row r="7114" spans="1:16" s="2" customFormat="1" x14ac:dyDescent="0.15">
      <c r="A7114" s="3"/>
      <c r="B7114" s="3"/>
      <c r="J7114" s="3"/>
      <c r="K7114" s="5"/>
      <c r="L7114" s="8"/>
      <c r="N7114" s="5"/>
      <c r="O7114" s="10"/>
      <c r="P7114" s="8"/>
    </row>
    <row r="7115" spans="1:16" s="2" customFormat="1" x14ac:dyDescent="0.15">
      <c r="A7115" s="3"/>
      <c r="B7115" s="3"/>
      <c r="J7115" s="3"/>
      <c r="K7115" s="5"/>
      <c r="L7115" s="8"/>
      <c r="N7115" s="5"/>
      <c r="O7115" s="10"/>
      <c r="P7115" s="8"/>
    </row>
    <row r="7116" spans="1:16" s="2" customFormat="1" x14ac:dyDescent="0.15">
      <c r="A7116" s="3"/>
      <c r="B7116" s="3"/>
      <c r="J7116" s="3"/>
      <c r="K7116" s="5"/>
      <c r="L7116" s="8"/>
      <c r="N7116" s="5"/>
      <c r="O7116" s="10"/>
      <c r="P7116" s="8"/>
    </row>
    <row r="7117" spans="1:16" s="2" customFormat="1" x14ac:dyDescent="0.15">
      <c r="A7117" s="3"/>
      <c r="B7117" s="3"/>
      <c r="J7117" s="3"/>
      <c r="K7117" s="5"/>
      <c r="L7117" s="8"/>
      <c r="N7117" s="5"/>
      <c r="O7117" s="10"/>
      <c r="P7117" s="8"/>
    </row>
    <row r="7118" spans="1:16" s="2" customFormat="1" x14ac:dyDescent="0.15">
      <c r="A7118" s="3"/>
      <c r="B7118" s="3"/>
      <c r="J7118" s="3"/>
      <c r="K7118" s="5"/>
      <c r="L7118" s="8"/>
      <c r="N7118" s="5"/>
      <c r="O7118" s="10"/>
      <c r="P7118" s="8"/>
    </row>
    <row r="7119" spans="1:16" s="2" customFormat="1" x14ac:dyDescent="0.15">
      <c r="A7119" s="3"/>
      <c r="B7119" s="3"/>
      <c r="J7119" s="3"/>
      <c r="K7119" s="5"/>
      <c r="L7119" s="8"/>
      <c r="N7119" s="5"/>
      <c r="O7119" s="10"/>
      <c r="P7119" s="8"/>
    </row>
    <row r="7120" spans="1:16" s="2" customFormat="1" x14ac:dyDescent="0.15">
      <c r="A7120" s="3"/>
      <c r="B7120" s="3"/>
      <c r="J7120" s="3"/>
      <c r="K7120" s="5"/>
      <c r="L7120" s="8"/>
      <c r="N7120" s="5"/>
      <c r="O7120" s="10"/>
      <c r="P7120" s="8"/>
    </row>
    <row r="7121" spans="1:16" s="2" customFormat="1" x14ac:dyDescent="0.15">
      <c r="A7121" s="3"/>
      <c r="B7121" s="3"/>
      <c r="J7121" s="3"/>
      <c r="K7121" s="5"/>
      <c r="L7121" s="8"/>
      <c r="N7121" s="5"/>
      <c r="O7121" s="10"/>
      <c r="P7121" s="8"/>
    </row>
    <row r="7122" spans="1:16" s="2" customFormat="1" x14ac:dyDescent="0.15">
      <c r="A7122" s="3"/>
      <c r="B7122" s="3"/>
      <c r="J7122" s="3"/>
      <c r="K7122" s="5"/>
      <c r="L7122" s="8"/>
      <c r="N7122" s="5"/>
      <c r="O7122" s="10"/>
      <c r="P7122" s="8"/>
    </row>
    <row r="7123" spans="1:16" s="2" customFormat="1" x14ac:dyDescent="0.15">
      <c r="A7123" s="3"/>
      <c r="B7123" s="3"/>
      <c r="J7123" s="3"/>
      <c r="K7123" s="5"/>
      <c r="L7123" s="8"/>
      <c r="N7123" s="5"/>
      <c r="O7123" s="10"/>
      <c r="P7123" s="8"/>
    </row>
    <row r="7124" spans="1:16" s="2" customFormat="1" x14ac:dyDescent="0.15">
      <c r="A7124" s="3"/>
      <c r="B7124" s="3"/>
      <c r="J7124" s="3"/>
      <c r="K7124" s="5"/>
      <c r="L7124" s="8"/>
      <c r="N7124" s="5"/>
      <c r="O7124" s="10"/>
      <c r="P7124" s="8"/>
    </row>
    <row r="7125" spans="1:16" s="2" customFormat="1" x14ac:dyDescent="0.15">
      <c r="A7125" s="3"/>
      <c r="B7125" s="3"/>
      <c r="J7125" s="3"/>
      <c r="K7125" s="5"/>
      <c r="L7125" s="8"/>
      <c r="N7125" s="5"/>
      <c r="O7125" s="10"/>
      <c r="P7125" s="8"/>
    </row>
    <row r="7126" spans="1:16" s="2" customFormat="1" x14ac:dyDescent="0.15">
      <c r="A7126" s="3"/>
      <c r="B7126" s="3"/>
      <c r="J7126" s="3"/>
      <c r="K7126" s="5"/>
      <c r="L7126" s="8"/>
      <c r="N7126" s="5"/>
      <c r="O7126" s="10"/>
      <c r="P7126" s="8"/>
    </row>
    <row r="7127" spans="1:16" s="2" customFormat="1" x14ac:dyDescent="0.15">
      <c r="A7127" s="3"/>
      <c r="B7127" s="3"/>
      <c r="J7127" s="3"/>
      <c r="K7127" s="5"/>
      <c r="L7127" s="8"/>
      <c r="N7127" s="5"/>
      <c r="O7127" s="10"/>
      <c r="P7127" s="8"/>
    </row>
    <row r="7128" spans="1:16" s="2" customFormat="1" x14ac:dyDescent="0.15">
      <c r="A7128" s="3"/>
      <c r="B7128" s="3"/>
      <c r="J7128" s="3"/>
      <c r="K7128" s="5"/>
      <c r="L7128" s="8"/>
      <c r="N7128" s="5"/>
      <c r="O7128" s="10"/>
      <c r="P7128" s="8"/>
    </row>
    <row r="7129" spans="1:16" s="2" customFormat="1" x14ac:dyDescent="0.15">
      <c r="A7129" s="3"/>
      <c r="B7129" s="3"/>
      <c r="J7129" s="3"/>
      <c r="K7129" s="5"/>
      <c r="L7129" s="8"/>
      <c r="N7129" s="5"/>
      <c r="O7129" s="10"/>
      <c r="P7129" s="8"/>
    </row>
    <row r="7130" spans="1:16" s="2" customFormat="1" x14ac:dyDescent="0.15">
      <c r="A7130" s="3"/>
      <c r="B7130" s="3"/>
      <c r="J7130" s="3"/>
      <c r="K7130" s="5"/>
      <c r="L7130" s="8"/>
      <c r="N7130" s="5"/>
      <c r="O7130" s="10"/>
      <c r="P7130" s="8"/>
    </row>
    <row r="7131" spans="1:16" s="2" customFormat="1" x14ac:dyDescent="0.15">
      <c r="A7131" s="3"/>
      <c r="B7131" s="3"/>
      <c r="J7131" s="3"/>
      <c r="K7131" s="5"/>
      <c r="L7131" s="8"/>
      <c r="N7131" s="5"/>
      <c r="O7131" s="10"/>
      <c r="P7131" s="8"/>
    </row>
    <row r="7132" spans="1:16" s="2" customFormat="1" x14ac:dyDescent="0.15">
      <c r="A7132" s="3"/>
      <c r="B7132" s="3"/>
      <c r="J7132" s="3"/>
      <c r="K7132" s="5"/>
      <c r="L7132" s="8"/>
      <c r="N7132" s="5"/>
      <c r="O7132" s="10"/>
      <c r="P7132" s="8"/>
    </row>
    <row r="7133" spans="1:16" s="2" customFormat="1" x14ac:dyDescent="0.15">
      <c r="A7133" s="3"/>
      <c r="B7133" s="3"/>
      <c r="J7133" s="3"/>
      <c r="K7133" s="5"/>
      <c r="L7133" s="8"/>
      <c r="N7133" s="5"/>
      <c r="O7133" s="10"/>
      <c r="P7133" s="8"/>
    </row>
    <row r="7134" spans="1:16" s="2" customFormat="1" x14ac:dyDescent="0.15">
      <c r="A7134" s="3"/>
      <c r="B7134" s="3"/>
      <c r="J7134" s="3"/>
      <c r="K7134" s="5"/>
      <c r="L7134" s="8"/>
      <c r="N7134" s="5"/>
      <c r="O7134" s="10"/>
      <c r="P7134" s="8"/>
    </row>
    <row r="7135" spans="1:16" s="2" customFormat="1" x14ac:dyDescent="0.15">
      <c r="A7135" s="3"/>
      <c r="B7135" s="3"/>
      <c r="J7135" s="3"/>
      <c r="K7135" s="5"/>
      <c r="L7135" s="8"/>
      <c r="N7135" s="5"/>
      <c r="O7135" s="10"/>
      <c r="P7135" s="8"/>
    </row>
    <row r="7136" spans="1:16" s="2" customFormat="1" x14ac:dyDescent="0.15">
      <c r="A7136" s="3"/>
      <c r="B7136" s="3"/>
      <c r="J7136" s="3"/>
      <c r="K7136" s="5"/>
      <c r="L7136" s="8"/>
      <c r="N7136" s="5"/>
      <c r="O7136" s="10"/>
      <c r="P7136" s="8"/>
    </row>
    <row r="7137" spans="1:16" s="2" customFormat="1" x14ac:dyDescent="0.15">
      <c r="A7137" s="3"/>
      <c r="B7137" s="3"/>
      <c r="J7137" s="3"/>
      <c r="K7137" s="5"/>
      <c r="L7137" s="8"/>
      <c r="N7137" s="5"/>
      <c r="O7137" s="10"/>
      <c r="P7137" s="8"/>
    </row>
    <row r="7138" spans="1:16" s="2" customFormat="1" x14ac:dyDescent="0.15">
      <c r="A7138" s="3"/>
      <c r="B7138" s="3"/>
      <c r="J7138" s="3"/>
      <c r="K7138" s="5"/>
      <c r="L7138" s="8"/>
      <c r="N7138" s="5"/>
      <c r="O7138" s="10"/>
      <c r="P7138" s="8"/>
    </row>
    <row r="7139" spans="1:16" s="2" customFormat="1" x14ac:dyDescent="0.15">
      <c r="A7139" s="3"/>
      <c r="B7139" s="3"/>
      <c r="J7139" s="3"/>
      <c r="K7139" s="5"/>
      <c r="L7139" s="8"/>
      <c r="N7139" s="5"/>
      <c r="O7139" s="10"/>
      <c r="P7139" s="8"/>
    </row>
    <row r="7140" spans="1:16" s="2" customFormat="1" x14ac:dyDescent="0.15">
      <c r="A7140" s="3"/>
      <c r="B7140" s="3"/>
      <c r="J7140" s="3"/>
      <c r="K7140" s="5"/>
      <c r="L7140" s="8"/>
      <c r="N7140" s="5"/>
      <c r="O7140" s="10"/>
      <c r="P7140" s="8"/>
    </row>
    <row r="7141" spans="1:16" s="2" customFormat="1" x14ac:dyDescent="0.15">
      <c r="A7141" s="3"/>
      <c r="B7141" s="3"/>
      <c r="J7141" s="3"/>
      <c r="K7141" s="5"/>
      <c r="L7141" s="8"/>
      <c r="N7141" s="5"/>
      <c r="O7141" s="10"/>
      <c r="P7141" s="8"/>
    </row>
    <row r="7142" spans="1:16" s="2" customFormat="1" x14ac:dyDescent="0.15">
      <c r="A7142" s="3"/>
      <c r="B7142" s="3"/>
      <c r="J7142" s="3"/>
      <c r="K7142" s="5"/>
      <c r="L7142" s="8"/>
      <c r="N7142" s="5"/>
      <c r="O7142" s="10"/>
      <c r="P7142" s="8"/>
    </row>
    <row r="7143" spans="1:16" s="2" customFormat="1" x14ac:dyDescent="0.15">
      <c r="A7143" s="3"/>
      <c r="B7143" s="3"/>
      <c r="J7143" s="3"/>
      <c r="K7143" s="5"/>
      <c r="L7143" s="8"/>
      <c r="N7143" s="5"/>
      <c r="O7143" s="10"/>
      <c r="P7143" s="8"/>
    </row>
    <row r="7144" spans="1:16" s="2" customFormat="1" x14ac:dyDescent="0.15">
      <c r="A7144" s="3"/>
      <c r="B7144" s="3"/>
      <c r="J7144" s="3"/>
      <c r="K7144" s="5"/>
      <c r="L7144" s="8"/>
      <c r="N7144" s="5"/>
      <c r="O7144" s="10"/>
      <c r="P7144" s="8"/>
    </row>
    <row r="7145" spans="1:16" s="2" customFormat="1" x14ac:dyDescent="0.15">
      <c r="A7145" s="3"/>
      <c r="B7145" s="3"/>
      <c r="J7145" s="3"/>
      <c r="K7145" s="5"/>
      <c r="L7145" s="8"/>
      <c r="N7145" s="5"/>
      <c r="O7145" s="10"/>
      <c r="P7145" s="8"/>
    </row>
    <row r="7146" spans="1:16" s="2" customFormat="1" x14ac:dyDescent="0.15">
      <c r="A7146" s="3"/>
      <c r="B7146" s="3"/>
      <c r="J7146" s="3"/>
      <c r="K7146" s="5"/>
      <c r="L7146" s="8"/>
      <c r="N7146" s="5"/>
      <c r="O7146" s="10"/>
      <c r="P7146" s="8"/>
    </row>
    <row r="7147" spans="1:16" s="2" customFormat="1" x14ac:dyDescent="0.15">
      <c r="A7147" s="3"/>
      <c r="B7147" s="3"/>
      <c r="J7147" s="3"/>
      <c r="K7147" s="5"/>
      <c r="L7147" s="8"/>
      <c r="N7147" s="5"/>
      <c r="O7147" s="10"/>
      <c r="P7147" s="8"/>
    </row>
    <row r="7148" spans="1:16" s="2" customFormat="1" x14ac:dyDescent="0.15">
      <c r="A7148" s="3"/>
      <c r="B7148" s="3"/>
      <c r="J7148" s="3"/>
      <c r="K7148" s="5"/>
      <c r="L7148" s="8"/>
      <c r="N7148" s="5"/>
      <c r="O7148" s="10"/>
      <c r="P7148" s="8"/>
    </row>
    <row r="7149" spans="1:16" s="2" customFormat="1" x14ac:dyDescent="0.15">
      <c r="A7149" s="3"/>
      <c r="B7149" s="3"/>
      <c r="J7149" s="3"/>
      <c r="K7149" s="5"/>
      <c r="L7149" s="8"/>
      <c r="N7149" s="5"/>
      <c r="O7149" s="10"/>
      <c r="P7149" s="8"/>
    </row>
    <row r="7150" spans="1:16" s="2" customFormat="1" x14ac:dyDescent="0.15">
      <c r="A7150" s="3"/>
      <c r="B7150" s="3"/>
      <c r="J7150" s="3"/>
      <c r="K7150" s="5"/>
      <c r="L7150" s="8"/>
      <c r="N7150" s="5"/>
      <c r="O7150" s="10"/>
      <c r="P7150" s="8"/>
    </row>
    <row r="7151" spans="1:16" s="2" customFormat="1" x14ac:dyDescent="0.15">
      <c r="A7151" s="3"/>
      <c r="B7151" s="3"/>
      <c r="J7151" s="3"/>
      <c r="K7151" s="5"/>
      <c r="L7151" s="8"/>
      <c r="N7151" s="5"/>
      <c r="O7151" s="10"/>
      <c r="P7151" s="8"/>
    </row>
    <row r="7152" spans="1:16" s="2" customFormat="1" x14ac:dyDescent="0.15">
      <c r="A7152" s="3"/>
      <c r="B7152" s="3"/>
      <c r="J7152" s="3"/>
      <c r="K7152" s="5"/>
      <c r="L7152" s="8"/>
      <c r="N7152" s="5"/>
      <c r="O7152" s="10"/>
      <c r="P7152" s="8"/>
    </row>
    <row r="7153" spans="1:16" s="2" customFormat="1" x14ac:dyDescent="0.15">
      <c r="A7153" s="3"/>
      <c r="B7153" s="3"/>
      <c r="J7153" s="3"/>
      <c r="K7153" s="5"/>
      <c r="L7153" s="8"/>
      <c r="N7153" s="5"/>
      <c r="O7153" s="10"/>
      <c r="P7153" s="8"/>
    </row>
    <row r="7154" spans="1:16" s="2" customFormat="1" x14ac:dyDescent="0.15">
      <c r="A7154" s="3"/>
      <c r="B7154" s="3"/>
      <c r="J7154" s="3"/>
      <c r="K7154" s="5"/>
      <c r="L7154" s="8"/>
      <c r="N7154" s="5"/>
      <c r="O7154" s="10"/>
      <c r="P7154" s="8"/>
    </row>
    <row r="7155" spans="1:16" s="2" customFormat="1" x14ac:dyDescent="0.15">
      <c r="A7155" s="3"/>
      <c r="B7155" s="3"/>
      <c r="J7155" s="3"/>
      <c r="K7155" s="5"/>
      <c r="L7155" s="8"/>
      <c r="N7155" s="5"/>
      <c r="O7155" s="10"/>
      <c r="P7155" s="8"/>
    </row>
    <row r="7156" spans="1:16" s="2" customFormat="1" x14ac:dyDescent="0.15">
      <c r="A7156" s="3"/>
      <c r="B7156" s="3"/>
      <c r="J7156" s="3"/>
      <c r="K7156" s="5"/>
      <c r="L7156" s="8"/>
      <c r="N7156" s="5"/>
      <c r="O7156" s="10"/>
      <c r="P7156" s="8"/>
    </row>
    <row r="7157" spans="1:16" s="2" customFormat="1" x14ac:dyDescent="0.15">
      <c r="A7157" s="3"/>
      <c r="B7157" s="3"/>
      <c r="J7157" s="3"/>
      <c r="K7157" s="5"/>
      <c r="L7157" s="8"/>
      <c r="N7157" s="5"/>
      <c r="O7157" s="10"/>
      <c r="P7157" s="8"/>
    </row>
    <row r="7158" spans="1:16" s="2" customFormat="1" x14ac:dyDescent="0.15">
      <c r="A7158" s="3"/>
      <c r="B7158" s="3"/>
      <c r="J7158" s="3"/>
      <c r="K7158" s="5"/>
      <c r="L7158" s="8"/>
      <c r="N7158" s="5"/>
      <c r="O7158" s="10"/>
      <c r="P7158" s="8"/>
    </row>
    <row r="7159" spans="1:16" s="2" customFormat="1" x14ac:dyDescent="0.15">
      <c r="A7159" s="3"/>
      <c r="B7159" s="3"/>
      <c r="J7159" s="3"/>
      <c r="K7159" s="5"/>
      <c r="L7159" s="8"/>
      <c r="N7159" s="5"/>
      <c r="O7159" s="10"/>
      <c r="P7159" s="8"/>
    </row>
    <row r="7160" spans="1:16" s="2" customFormat="1" x14ac:dyDescent="0.15">
      <c r="A7160" s="3"/>
      <c r="B7160" s="3"/>
      <c r="J7160" s="3"/>
      <c r="K7160" s="5"/>
      <c r="L7160" s="8"/>
      <c r="N7160" s="5"/>
      <c r="O7160" s="10"/>
      <c r="P7160" s="8"/>
    </row>
    <row r="7161" spans="1:16" s="2" customFormat="1" x14ac:dyDescent="0.15">
      <c r="A7161" s="3"/>
      <c r="B7161" s="3"/>
      <c r="J7161" s="3"/>
      <c r="K7161" s="5"/>
      <c r="L7161" s="8"/>
      <c r="N7161" s="5"/>
      <c r="O7161" s="10"/>
      <c r="P7161" s="8"/>
    </row>
    <row r="7162" spans="1:16" s="2" customFormat="1" x14ac:dyDescent="0.15">
      <c r="A7162" s="3"/>
      <c r="B7162" s="3"/>
      <c r="J7162" s="3"/>
      <c r="K7162" s="5"/>
      <c r="L7162" s="8"/>
      <c r="N7162" s="5"/>
      <c r="O7162" s="10"/>
      <c r="P7162" s="8"/>
    </row>
    <row r="7163" spans="1:16" s="2" customFormat="1" x14ac:dyDescent="0.15">
      <c r="A7163" s="3"/>
      <c r="B7163" s="3"/>
      <c r="J7163" s="3"/>
      <c r="K7163" s="5"/>
      <c r="L7163" s="8"/>
      <c r="N7163" s="5"/>
      <c r="O7163" s="10"/>
      <c r="P7163" s="8"/>
    </row>
    <row r="7164" spans="1:16" s="2" customFormat="1" x14ac:dyDescent="0.15">
      <c r="A7164" s="3"/>
      <c r="B7164" s="3"/>
      <c r="J7164" s="3"/>
      <c r="K7164" s="5"/>
      <c r="L7164" s="8"/>
      <c r="N7164" s="5"/>
      <c r="O7164" s="10"/>
      <c r="P7164" s="8"/>
    </row>
    <row r="7165" spans="1:16" s="2" customFormat="1" x14ac:dyDescent="0.15">
      <c r="A7165" s="3"/>
      <c r="B7165" s="3"/>
      <c r="J7165" s="3"/>
      <c r="K7165" s="5"/>
      <c r="L7165" s="8"/>
      <c r="N7165" s="5"/>
      <c r="O7165" s="10"/>
      <c r="P7165" s="8"/>
    </row>
    <row r="7166" spans="1:16" s="2" customFormat="1" x14ac:dyDescent="0.15">
      <c r="A7166" s="3"/>
      <c r="B7166" s="3"/>
      <c r="J7166" s="3"/>
      <c r="K7166" s="5"/>
      <c r="L7166" s="8"/>
      <c r="N7166" s="5"/>
      <c r="O7166" s="10"/>
      <c r="P7166" s="8"/>
    </row>
    <row r="7167" spans="1:16" s="2" customFormat="1" x14ac:dyDescent="0.15">
      <c r="A7167" s="3"/>
      <c r="B7167" s="3"/>
      <c r="J7167" s="3"/>
      <c r="K7167" s="5"/>
      <c r="L7167" s="8"/>
      <c r="N7167" s="5"/>
      <c r="O7167" s="10"/>
      <c r="P7167" s="8"/>
    </row>
    <row r="7168" spans="1:16" s="2" customFormat="1" x14ac:dyDescent="0.15">
      <c r="A7168" s="3"/>
      <c r="B7168" s="3"/>
      <c r="J7168" s="3"/>
      <c r="K7168" s="5"/>
      <c r="L7168" s="8"/>
      <c r="N7168" s="5"/>
      <c r="O7168" s="10"/>
      <c r="P7168" s="8"/>
    </row>
    <row r="7169" spans="1:16" s="2" customFormat="1" x14ac:dyDescent="0.15">
      <c r="A7169" s="3"/>
      <c r="B7169" s="3"/>
      <c r="J7169" s="3"/>
      <c r="K7169" s="5"/>
      <c r="L7169" s="8"/>
      <c r="N7169" s="5"/>
      <c r="O7169" s="10"/>
      <c r="P7169" s="8"/>
    </row>
    <row r="7170" spans="1:16" s="2" customFormat="1" x14ac:dyDescent="0.15">
      <c r="A7170" s="3"/>
      <c r="B7170" s="3"/>
      <c r="J7170" s="3"/>
      <c r="K7170" s="5"/>
      <c r="L7170" s="8"/>
      <c r="N7170" s="5"/>
      <c r="O7170" s="10"/>
      <c r="P7170" s="8"/>
    </row>
    <row r="7171" spans="1:16" s="2" customFormat="1" x14ac:dyDescent="0.15">
      <c r="A7171" s="3"/>
      <c r="B7171" s="3"/>
      <c r="J7171" s="3"/>
      <c r="K7171" s="5"/>
      <c r="L7171" s="8"/>
      <c r="N7171" s="5"/>
      <c r="O7171" s="10"/>
      <c r="P7171" s="8"/>
    </row>
    <row r="7172" spans="1:16" s="2" customFormat="1" x14ac:dyDescent="0.15">
      <c r="A7172" s="3"/>
      <c r="B7172" s="3"/>
      <c r="J7172" s="3"/>
      <c r="K7172" s="5"/>
      <c r="L7172" s="8"/>
      <c r="N7172" s="5"/>
      <c r="O7172" s="10"/>
      <c r="P7172" s="8"/>
    </row>
    <row r="7173" spans="1:16" s="2" customFormat="1" x14ac:dyDescent="0.15">
      <c r="A7173" s="3"/>
      <c r="B7173" s="3"/>
      <c r="J7173" s="3"/>
      <c r="K7173" s="5"/>
      <c r="L7173" s="8"/>
      <c r="N7173" s="5"/>
      <c r="O7173" s="10"/>
      <c r="P7173" s="8"/>
    </row>
    <row r="7174" spans="1:16" s="2" customFormat="1" x14ac:dyDescent="0.15">
      <c r="A7174" s="3"/>
      <c r="B7174" s="3"/>
      <c r="J7174" s="3"/>
      <c r="K7174" s="5"/>
      <c r="L7174" s="8"/>
      <c r="N7174" s="5"/>
      <c r="O7174" s="10"/>
      <c r="P7174" s="8"/>
    </row>
    <row r="7175" spans="1:16" s="2" customFormat="1" x14ac:dyDescent="0.15">
      <c r="A7175" s="3"/>
      <c r="B7175" s="3"/>
      <c r="J7175" s="3"/>
      <c r="K7175" s="5"/>
      <c r="L7175" s="8"/>
      <c r="N7175" s="5"/>
      <c r="O7175" s="10"/>
      <c r="P7175" s="8"/>
    </row>
    <row r="7176" spans="1:16" s="2" customFormat="1" x14ac:dyDescent="0.15">
      <c r="A7176" s="3"/>
      <c r="B7176" s="3"/>
      <c r="J7176" s="3"/>
      <c r="K7176" s="5"/>
      <c r="L7176" s="8"/>
      <c r="N7176" s="5"/>
      <c r="O7176" s="10"/>
      <c r="P7176" s="8"/>
    </row>
    <row r="7177" spans="1:16" s="2" customFormat="1" x14ac:dyDescent="0.15">
      <c r="A7177" s="3"/>
      <c r="B7177" s="3"/>
      <c r="J7177" s="3"/>
      <c r="K7177" s="5"/>
      <c r="L7177" s="8"/>
      <c r="N7177" s="5"/>
      <c r="O7177" s="10"/>
      <c r="P7177" s="8"/>
    </row>
    <row r="7178" spans="1:16" s="2" customFormat="1" x14ac:dyDescent="0.15">
      <c r="A7178" s="3"/>
      <c r="B7178" s="3"/>
      <c r="J7178" s="3"/>
      <c r="K7178" s="5"/>
      <c r="L7178" s="8"/>
      <c r="N7178" s="5"/>
      <c r="O7178" s="10"/>
      <c r="P7178" s="8"/>
    </row>
    <row r="7179" spans="1:16" s="2" customFormat="1" x14ac:dyDescent="0.15">
      <c r="A7179" s="3"/>
      <c r="B7179" s="3"/>
      <c r="J7179" s="3"/>
      <c r="K7179" s="5"/>
      <c r="L7179" s="8"/>
      <c r="N7179" s="5"/>
      <c r="O7179" s="10"/>
      <c r="P7179" s="8"/>
    </row>
    <row r="7180" spans="1:16" s="2" customFormat="1" x14ac:dyDescent="0.15">
      <c r="A7180" s="3"/>
      <c r="B7180" s="3"/>
      <c r="J7180" s="3"/>
      <c r="K7180" s="5"/>
      <c r="L7180" s="8"/>
      <c r="N7180" s="5"/>
      <c r="O7180" s="10"/>
      <c r="P7180" s="8"/>
    </row>
    <row r="7181" spans="1:16" s="2" customFormat="1" x14ac:dyDescent="0.15">
      <c r="A7181" s="3"/>
      <c r="B7181" s="3"/>
      <c r="J7181" s="3"/>
      <c r="K7181" s="5"/>
      <c r="L7181" s="8"/>
      <c r="N7181" s="5"/>
      <c r="O7181" s="10"/>
      <c r="P7181" s="8"/>
    </row>
    <row r="7182" spans="1:16" s="2" customFormat="1" x14ac:dyDescent="0.15">
      <c r="A7182" s="3"/>
      <c r="B7182" s="3"/>
      <c r="J7182" s="3"/>
      <c r="K7182" s="5"/>
      <c r="L7182" s="8"/>
      <c r="N7182" s="5"/>
      <c r="O7182" s="10"/>
      <c r="P7182" s="8"/>
    </row>
    <row r="7183" spans="1:16" s="2" customFormat="1" x14ac:dyDescent="0.15">
      <c r="A7183" s="3"/>
      <c r="B7183" s="3"/>
      <c r="J7183" s="3"/>
      <c r="K7183" s="5"/>
      <c r="L7183" s="8"/>
      <c r="N7183" s="5"/>
      <c r="O7183" s="10"/>
      <c r="P7183" s="8"/>
    </row>
    <row r="7184" spans="1:16" s="2" customFormat="1" x14ac:dyDescent="0.15">
      <c r="A7184" s="3"/>
      <c r="B7184" s="3"/>
      <c r="J7184" s="3"/>
      <c r="K7184" s="5"/>
      <c r="L7184" s="8"/>
      <c r="N7184" s="5"/>
      <c r="O7184" s="10"/>
      <c r="P7184" s="8"/>
    </row>
    <row r="7185" spans="1:16" s="2" customFormat="1" x14ac:dyDescent="0.15">
      <c r="A7185" s="3"/>
      <c r="B7185" s="3"/>
      <c r="J7185" s="3"/>
      <c r="K7185" s="5"/>
      <c r="L7185" s="8"/>
      <c r="N7185" s="5"/>
      <c r="O7185" s="10"/>
      <c r="P7185" s="8"/>
    </row>
    <row r="7186" spans="1:16" s="2" customFormat="1" x14ac:dyDescent="0.15">
      <c r="A7186" s="3"/>
      <c r="B7186" s="3"/>
      <c r="J7186" s="3"/>
      <c r="K7186" s="5"/>
      <c r="L7186" s="8"/>
      <c r="N7186" s="5"/>
      <c r="O7186" s="10"/>
      <c r="P7186" s="8"/>
    </row>
    <row r="7187" spans="1:16" s="2" customFormat="1" x14ac:dyDescent="0.15">
      <c r="A7187" s="3"/>
      <c r="B7187" s="3"/>
      <c r="J7187" s="3"/>
      <c r="K7187" s="5"/>
      <c r="L7187" s="8"/>
      <c r="N7187" s="5"/>
      <c r="O7187" s="10"/>
      <c r="P7187" s="8"/>
    </row>
    <row r="7188" spans="1:16" s="2" customFormat="1" x14ac:dyDescent="0.15">
      <c r="A7188" s="3"/>
      <c r="B7188" s="3"/>
      <c r="J7188" s="3"/>
      <c r="K7188" s="5"/>
      <c r="L7188" s="8"/>
      <c r="N7188" s="5"/>
      <c r="O7188" s="10"/>
      <c r="P7188" s="8"/>
    </row>
    <row r="7189" spans="1:16" s="2" customFormat="1" x14ac:dyDescent="0.15">
      <c r="A7189" s="3"/>
      <c r="B7189" s="3"/>
      <c r="J7189" s="3"/>
      <c r="K7189" s="5"/>
      <c r="L7189" s="8"/>
      <c r="N7189" s="5"/>
      <c r="O7189" s="10"/>
      <c r="P7189" s="8"/>
    </row>
    <row r="7190" spans="1:16" s="2" customFormat="1" x14ac:dyDescent="0.15">
      <c r="A7190" s="3"/>
      <c r="B7190" s="3"/>
      <c r="J7190" s="3"/>
      <c r="K7190" s="5"/>
      <c r="L7190" s="8"/>
      <c r="N7190" s="5"/>
      <c r="O7190" s="10"/>
      <c r="P7190" s="8"/>
    </row>
    <row r="7191" spans="1:16" s="2" customFormat="1" x14ac:dyDescent="0.15">
      <c r="A7191" s="3"/>
      <c r="B7191" s="3"/>
      <c r="J7191" s="3"/>
      <c r="K7191" s="5"/>
      <c r="L7191" s="8"/>
      <c r="N7191" s="5"/>
      <c r="O7191" s="10"/>
      <c r="P7191" s="8"/>
    </row>
    <row r="7192" spans="1:16" s="2" customFormat="1" x14ac:dyDescent="0.15">
      <c r="A7192" s="3"/>
      <c r="B7192" s="3"/>
      <c r="J7192" s="3"/>
      <c r="K7192" s="5"/>
      <c r="L7192" s="8"/>
      <c r="N7192" s="5"/>
      <c r="O7192" s="10"/>
      <c r="P7192" s="8"/>
    </row>
    <row r="7193" spans="1:16" s="2" customFormat="1" x14ac:dyDescent="0.15">
      <c r="A7193" s="3"/>
      <c r="B7193" s="3"/>
      <c r="J7193" s="3"/>
      <c r="K7193" s="5"/>
      <c r="L7193" s="8"/>
      <c r="N7193" s="5"/>
      <c r="O7193" s="10"/>
      <c r="P7193" s="8"/>
    </row>
    <row r="7194" spans="1:16" s="2" customFormat="1" x14ac:dyDescent="0.15">
      <c r="A7194" s="3"/>
      <c r="B7194" s="3"/>
      <c r="J7194" s="3"/>
      <c r="K7194" s="5"/>
      <c r="L7194" s="8"/>
      <c r="N7194" s="5"/>
      <c r="O7194" s="10"/>
      <c r="P7194" s="8"/>
    </row>
    <row r="7195" spans="1:16" s="2" customFormat="1" x14ac:dyDescent="0.15">
      <c r="A7195" s="3"/>
      <c r="B7195" s="3"/>
      <c r="J7195" s="3"/>
      <c r="K7195" s="5"/>
      <c r="L7195" s="8"/>
      <c r="N7195" s="5"/>
      <c r="O7195" s="10"/>
      <c r="P7195" s="8"/>
    </row>
    <row r="7196" spans="1:16" s="2" customFormat="1" x14ac:dyDescent="0.15">
      <c r="A7196" s="3"/>
      <c r="B7196" s="3"/>
      <c r="J7196" s="3"/>
      <c r="K7196" s="5"/>
      <c r="L7196" s="8"/>
      <c r="N7196" s="5"/>
      <c r="O7196" s="10"/>
      <c r="P7196" s="8"/>
    </row>
    <row r="7197" spans="1:16" s="2" customFormat="1" x14ac:dyDescent="0.15">
      <c r="A7197" s="3"/>
      <c r="B7197" s="3"/>
      <c r="J7197" s="3"/>
      <c r="K7197" s="5"/>
      <c r="L7197" s="8"/>
      <c r="N7197" s="5"/>
      <c r="O7197" s="10"/>
      <c r="P7197" s="8"/>
    </row>
    <row r="7198" spans="1:16" s="2" customFormat="1" x14ac:dyDescent="0.15">
      <c r="A7198" s="3"/>
      <c r="B7198" s="3"/>
      <c r="J7198" s="3"/>
      <c r="K7198" s="5"/>
      <c r="L7198" s="8"/>
      <c r="N7198" s="5"/>
      <c r="O7198" s="10"/>
      <c r="P7198" s="8"/>
    </row>
    <row r="7199" spans="1:16" s="2" customFormat="1" x14ac:dyDescent="0.15">
      <c r="A7199" s="3"/>
      <c r="B7199" s="3"/>
      <c r="J7199" s="3"/>
      <c r="K7199" s="5"/>
      <c r="L7199" s="8"/>
      <c r="N7199" s="5"/>
      <c r="O7199" s="10"/>
      <c r="P7199" s="8"/>
    </row>
    <row r="7200" spans="1:16" s="2" customFormat="1" x14ac:dyDescent="0.15">
      <c r="A7200" s="3"/>
      <c r="B7200" s="3"/>
      <c r="J7200" s="3"/>
      <c r="K7200" s="5"/>
      <c r="L7200" s="8"/>
      <c r="N7200" s="5"/>
      <c r="O7200" s="10"/>
      <c r="P7200" s="8"/>
    </row>
    <row r="7201" spans="1:16" s="2" customFormat="1" x14ac:dyDescent="0.15">
      <c r="A7201" s="3"/>
      <c r="B7201" s="3"/>
      <c r="J7201" s="3"/>
      <c r="K7201" s="5"/>
      <c r="L7201" s="8"/>
      <c r="N7201" s="5"/>
      <c r="O7201" s="10"/>
      <c r="P7201" s="8"/>
    </row>
    <row r="7202" spans="1:16" s="2" customFormat="1" x14ac:dyDescent="0.15">
      <c r="A7202" s="3"/>
      <c r="B7202" s="3"/>
      <c r="J7202" s="3"/>
      <c r="K7202" s="5"/>
      <c r="L7202" s="8"/>
      <c r="N7202" s="5"/>
      <c r="O7202" s="10"/>
      <c r="P7202" s="8"/>
    </row>
    <row r="7203" spans="1:16" s="2" customFormat="1" x14ac:dyDescent="0.15">
      <c r="A7203" s="3"/>
      <c r="B7203" s="3"/>
      <c r="J7203" s="3"/>
      <c r="K7203" s="5"/>
      <c r="L7203" s="8"/>
      <c r="N7203" s="5"/>
      <c r="O7203" s="10"/>
      <c r="P7203" s="8"/>
    </row>
    <row r="7204" spans="1:16" s="2" customFormat="1" x14ac:dyDescent="0.15">
      <c r="A7204" s="3"/>
      <c r="B7204" s="3"/>
      <c r="J7204" s="3"/>
      <c r="K7204" s="5"/>
      <c r="L7204" s="8"/>
      <c r="N7204" s="5"/>
      <c r="O7204" s="10"/>
      <c r="P7204" s="8"/>
    </row>
    <row r="7205" spans="1:16" s="2" customFormat="1" x14ac:dyDescent="0.15">
      <c r="A7205" s="3"/>
      <c r="B7205" s="3"/>
      <c r="J7205" s="3"/>
      <c r="K7205" s="5"/>
      <c r="L7205" s="8"/>
      <c r="N7205" s="5"/>
      <c r="O7205" s="10"/>
      <c r="P7205" s="8"/>
    </row>
    <row r="7206" spans="1:16" s="2" customFormat="1" x14ac:dyDescent="0.15">
      <c r="A7206" s="3"/>
      <c r="B7206" s="3"/>
      <c r="J7206" s="3"/>
      <c r="K7206" s="5"/>
      <c r="L7206" s="8"/>
      <c r="N7206" s="5"/>
      <c r="O7206" s="10"/>
      <c r="P7206" s="8"/>
    </row>
    <row r="7207" spans="1:16" s="2" customFormat="1" x14ac:dyDescent="0.15">
      <c r="A7207" s="3"/>
      <c r="B7207" s="3"/>
      <c r="J7207" s="3"/>
      <c r="K7207" s="5"/>
      <c r="L7207" s="8"/>
      <c r="N7207" s="5"/>
      <c r="O7207" s="10"/>
      <c r="P7207" s="8"/>
    </row>
    <row r="7208" spans="1:16" s="2" customFormat="1" x14ac:dyDescent="0.15">
      <c r="A7208" s="3"/>
      <c r="B7208" s="3"/>
      <c r="J7208" s="3"/>
      <c r="K7208" s="5"/>
      <c r="L7208" s="8"/>
      <c r="N7208" s="5"/>
      <c r="O7208" s="10"/>
      <c r="P7208" s="8"/>
    </row>
    <row r="7209" spans="1:16" s="2" customFormat="1" x14ac:dyDescent="0.15">
      <c r="A7209" s="3"/>
      <c r="B7209" s="3"/>
      <c r="J7209" s="3"/>
      <c r="K7209" s="5"/>
      <c r="L7209" s="8"/>
      <c r="N7209" s="5"/>
      <c r="O7209" s="10"/>
      <c r="P7209" s="8"/>
    </row>
    <row r="7210" spans="1:16" s="2" customFormat="1" x14ac:dyDescent="0.15">
      <c r="A7210" s="3"/>
      <c r="B7210" s="3"/>
      <c r="J7210" s="3"/>
      <c r="K7210" s="5"/>
      <c r="L7210" s="8"/>
      <c r="N7210" s="5"/>
      <c r="O7210" s="10"/>
      <c r="P7210" s="8"/>
    </row>
    <row r="7211" spans="1:16" s="2" customFormat="1" x14ac:dyDescent="0.15">
      <c r="A7211" s="3"/>
      <c r="B7211" s="3"/>
      <c r="J7211" s="3"/>
      <c r="K7211" s="5"/>
      <c r="L7211" s="8"/>
      <c r="N7211" s="5"/>
      <c r="O7211" s="10"/>
      <c r="P7211" s="8"/>
    </row>
    <row r="7212" spans="1:16" s="2" customFormat="1" x14ac:dyDescent="0.15">
      <c r="A7212" s="3"/>
      <c r="B7212" s="3"/>
      <c r="J7212" s="3"/>
      <c r="K7212" s="5"/>
      <c r="L7212" s="8"/>
      <c r="N7212" s="5"/>
      <c r="O7212" s="10"/>
      <c r="P7212" s="8"/>
    </row>
    <row r="7213" spans="1:16" s="2" customFormat="1" x14ac:dyDescent="0.15">
      <c r="A7213" s="3"/>
      <c r="B7213" s="3"/>
      <c r="J7213" s="3"/>
      <c r="K7213" s="5"/>
      <c r="L7213" s="8"/>
      <c r="N7213" s="5"/>
      <c r="O7213" s="10"/>
      <c r="P7213" s="8"/>
    </row>
    <row r="7214" spans="1:16" s="2" customFormat="1" x14ac:dyDescent="0.15">
      <c r="A7214" s="3"/>
      <c r="B7214" s="3"/>
      <c r="J7214" s="3"/>
      <c r="K7214" s="5"/>
      <c r="L7214" s="8"/>
      <c r="N7214" s="5"/>
      <c r="O7214" s="10"/>
      <c r="P7214" s="8"/>
    </row>
    <row r="7215" spans="1:16" s="2" customFormat="1" x14ac:dyDescent="0.15">
      <c r="A7215" s="3"/>
      <c r="B7215" s="3"/>
      <c r="J7215" s="3"/>
      <c r="K7215" s="5"/>
      <c r="L7215" s="8"/>
      <c r="N7215" s="5"/>
      <c r="O7215" s="10"/>
      <c r="P7215" s="8"/>
    </row>
    <row r="7216" spans="1:16" s="2" customFormat="1" x14ac:dyDescent="0.15">
      <c r="A7216" s="3"/>
      <c r="B7216" s="3"/>
      <c r="J7216" s="3"/>
      <c r="K7216" s="5"/>
      <c r="L7216" s="8"/>
      <c r="N7216" s="5"/>
      <c r="O7216" s="10"/>
      <c r="P7216" s="8"/>
    </row>
    <row r="7217" spans="1:16" s="2" customFormat="1" x14ac:dyDescent="0.15">
      <c r="A7217" s="3"/>
      <c r="B7217" s="3"/>
      <c r="J7217" s="3"/>
      <c r="K7217" s="5"/>
      <c r="L7217" s="8"/>
      <c r="N7217" s="5"/>
      <c r="O7217" s="10"/>
      <c r="P7217" s="8"/>
    </row>
    <row r="7218" spans="1:16" s="2" customFormat="1" x14ac:dyDescent="0.15">
      <c r="A7218" s="3"/>
      <c r="B7218" s="3"/>
      <c r="J7218" s="3"/>
      <c r="K7218" s="5"/>
      <c r="L7218" s="8"/>
      <c r="N7218" s="5"/>
      <c r="O7218" s="10"/>
      <c r="P7218" s="8"/>
    </row>
    <row r="7219" spans="1:16" s="2" customFormat="1" x14ac:dyDescent="0.15">
      <c r="A7219" s="3"/>
      <c r="B7219" s="3"/>
      <c r="J7219" s="3"/>
      <c r="K7219" s="5"/>
      <c r="L7219" s="8"/>
      <c r="N7219" s="5"/>
      <c r="O7219" s="10"/>
      <c r="P7219" s="8"/>
    </row>
    <row r="7220" spans="1:16" s="2" customFormat="1" x14ac:dyDescent="0.15">
      <c r="A7220" s="3"/>
      <c r="B7220" s="3"/>
      <c r="J7220" s="3"/>
      <c r="K7220" s="5"/>
      <c r="L7220" s="8"/>
      <c r="N7220" s="5"/>
      <c r="O7220" s="10"/>
      <c r="P7220" s="8"/>
    </row>
    <row r="7221" spans="1:16" s="2" customFormat="1" x14ac:dyDescent="0.15">
      <c r="A7221" s="3"/>
      <c r="B7221" s="3"/>
      <c r="J7221" s="3"/>
      <c r="K7221" s="5"/>
      <c r="L7221" s="8"/>
      <c r="N7221" s="5"/>
      <c r="O7221" s="10"/>
      <c r="P7221" s="8"/>
    </row>
    <row r="7222" spans="1:16" s="2" customFormat="1" x14ac:dyDescent="0.15">
      <c r="A7222" s="3"/>
      <c r="B7222" s="3"/>
      <c r="J7222" s="3"/>
      <c r="K7222" s="5"/>
      <c r="L7222" s="8"/>
      <c r="N7222" s="5"/>
      <c r="O7222" s="10"/>
      <c r="P7222" s="8"/>
    </row>
    <row r="7223" spans="1:16" s="2" customFormat="1" x14ac:dyDescent="0.15">
      <c r="A7223" s="3"/>
      <c r="B7223" s="3"/>
      <c r="J7223" s="3"/>
      <c r="K7223" s="5"/>
      <c r="L7223" s="8"/>
      <c r="N7223" s="5"/>
      <c r="O7223" s="10"/>
      <c r="P7223" s="8"/>
    </row>
    <row r="7224" spans="1:16" s="2" customFormat="1" x14ac:dyDescent="0.15">
      <c r="A7224" s="3"/>
      <c r="B7224" s="3"/>
      <c r="J7224" s="3"/>
      <c r="K7224" s="5"/>
      <c r="L7224" s="8"/>
      <c r="N7224" s="5"/>
      <c r="O7224" s="10"/>
      <c r="P7224" s="8"/>
    </row>
    <row r="7225" spans="1:16" s="2" customFormat="1" x14ac:dyDescent="0.15">
      <c r="A7225" s="3"/>
      <c r="B7225" s="3"/>
      <c r="J7225" s="3"/>
      <c r="K7225" s="5"/>
      <c r="L7225" s="8"/>
      <c r="N7225" s="5"/>
      <c r="O7225" s="10"/>
      <c r="P7225" s="8"/>
    </row>
    <row r="7226" spans="1:16" s="2" customFormat="1" x14ac:dyDescent="0.15">
      <c r="A7226" s="3"/>
      <c r="B7226" s="3"/>
      <c r="J7226" s="3"/>
      <c r="K7226" s="5"/>
      <c r="L7226" s="8"/>
      <c r="N7226" s="5"/>
      <c r="O7226" s="10"/>
      <c r="P7226" s="8"/>
    </row>
    <row r="7227" spans="1:16" s="2" customFormat="1" x14ac:dyDescent="0.15">
      <c r="A7227" s="3"/>
      <c r="B7227" s="3"/>
      <c r="J7227" s="3"/>
      <c r="K7227" s="5"/>
      <c r="L7227" s="8"/>
      <c r="N7227" s="5"/>
      <c r="O7227" s="10"/>
      <c r="P7227" s="8"/>
    </row>
    <row r="7228" spans="1:16" s="2" customFormat="1" x14ac:dyDescent="0.15">
      <c r="A7228" s="3"/>
      <c r="B7228" s="3"/>
      <c r="J7228" s="3"/>
      <c r="K7228" s="5"/>
      <c r="L7228" s="8"/>
      <c r="N7228" s="5"/>
      <c r="O7228" s="10"/>
      <c r="P7228" s="8"/>
    </row>
    <row r="7229" spans="1:16" s="2" customFormat="1" x14ac:dyDescent="0.15">
      <c r="A7229" s="3"/>
      <c r="B7229" s="3"/>
      <c r="J7229" s="3"/>
      <c r="K7229" s="5"/>
      <c r="L7229" s="8"/>
      <c r="N7229" s="5"/>
      <c r="O7229" s="10"/>
      <c r="P7229" s="8"/>
    </row>
    <row r="7230" spans="1:16" s="2" customFormat="1" x14ac:dyDescent="0.15">
      <c r="A7230" s="3"/>
      <c r="B7230" s="3"/>
      <c r="J7230" s="3"/>
      <c r="K7230" s="5"/>
      <c r="L7230" s="8"/>
      <c r="N7230" s="5"/>
      <c r="O7230" s="10"/>
      <c r="P7230" s="8"/>
    </row>
    <row r="7231" spans="1:16" s="2" customFormat="1" x14ac:dyDescent="0.15">
      <c r="A7231" s="3"/>
      <c r="B7231" s="3"/>
      <c r="J7231" s="3"/>
      <c r="K7231" s="5"/>
      <c r="L7231" s="8"/>
      <c r="N7231" s="5"/>
      <c r="O7231" s="10"/>
      <c r="P7231" s="8"/>
    </row>
    <row r="7232" spans="1:16" s="2" customFormat="1" x14ac:dyDescent="0.15">
      <c r="A7232" s="3"/>
      <c r="B7232" s="3"/>
      <c r="J7232" s="3"/>
      <c r="K7232" s="5"/>
      <c r="L7232" s="8"/>
      <c r="N7232" s="5"/>
      <c r="O7232" s="10"/>
      <c r="P7232" s="8"/>
    </row>
    <row r="7233" spans="1:16" s="2" customFormat="1" x14ac:dyDescent="0.15">
      <c r="A7233" s="3"/>
      <c r="B7233" s="3"/>
      <c r="J7233" s="3"/>
      <c r="K7233" s="5"/>
      <c r="L7233" s="8"/>
      <c r="N7233" s="5"/>
      <c r="O7233" s="10"/>
      <c r="P7233" s="8"/>
    </row>
    <row r="7234" spans="1:16" s="2" customFormat="1" x14ac:dyDescent="0.15">
      <c r="A7234" s="3"/>
      <c r="B7234" s="3"/>
      <c r="J7234" s="3"/>
      <c r="K7234" s="5"/>
      <c r="L7234" s="8"/>
      <c r="N7234" s="5"/>
      <c r="O7234" s="10"/>
      <c r="P7234" s="8"/>
    </row>
    <row r="7235" spans="1:16" s="2" customFormat="1" x14ac:dyDescent="0.15">
      <c r="A7235" s="3"/>
      <c r="B7235" s="3"/>
      <c r="J7235" s="3"/>
      <c r="K7235" s="5"/>
      <c r="L7235" s="8"/>
      <c r="N7235" s="5"/>
      <c r="O7235" s="10"/>
      <c r="P7235" s="8"/>
    </row>
    <row r="7236" spans="1:16" s="2" customFormat="1" x14ac:dyDescent="0.15">
      <c r="A7236" s="3"/>
      <c r="B7236" s="3"/>
      <c r="J7236" s="3"/>
      <c r="K7236" s="5"/>
      <c r="L7236" s="8"/>
      <c r="N7236" s="5"/>
      <c r="O7236" s="10"/>
      <c r="P7236" s="8"/>
    </row>
    <row r="7237" spans="1:16" s="2" customFormat="1" x14ac:dyDescent="0.15">
      <c r="A7237" s="3"/>
      <c r="B7237" s="3"/>
      <c r="J7237" s="3"/>
      <c r="K7237" s="5"/>
      <c r="L7237" s="8"/>
      <c r="N7237" s="5"/>
      <c r="O7237" s="10"/>
      <c r="P7237" s="8"/>
    </row>
    <row r="7238" spans="1:16" s="2" customFormat="1" x14ac:dyDescent="0.15">
      <c r="A7238" s="3"/>
      <c r="B7238" s="3"/>
      <c r="J7238" s="3"/>
      <c r="K7238" s="5"/>
      <c r="L7238" s="8"/>
      <c r="N7238" s="5"/>
      <c r="O7238" s="10"/>
      <c r="P7238" s="8"/>
    </row>
    <row r="7239" spans="1:16" s="2" customFormat="1" x14ac:dyDescent="0.15">
      <c r="A7239" s="3"/>
      <c r="B7239" s="3"/>
      <c r="J7239" s="3"/>
      <c r="K7239" s="5"/>
      <c r="L7239" s="8"/>
      <c r="N7239" s="5"/>
      <c r="O7239" s="10"/>
      <c r="P7239" s="8"/>
    </row>
    <row r="7240" spans="1:16" s="2" customFormat="1" x14ac:dyDescent="0.15">
      <c r="A7240" s="3"/>
      <c r="B7240" s="3"/>
      <c r="J7240" s="3"/>
      <c r="K7240" s="5"/>
      <c r="L7240" s="8"/>
      <c r="N7240" s="5"/>
      <c r="O7240" s="10"/>
      <c r="P7240" s="8"/>
    </row>
    <row r="7241" spans="1:16" s="2" customFormat="1" x14ac:dyDescent="0.15">
      <c r="A7241" s="3"/>
      <c r="B7241" s="3"/>
      <c r="J7241" s="3"/>
      <c r="K7241" s="5"/>
      <c r="L7241" s="8"/>
      <c r="N7241" s="5"/>
      <c r="O7241" s="10"/>
      <c r="P7241" s="8"/>
    </row>
    <row r="7242" spans="1:16" s="2" customFormat="1" x14ac:dyDescent="0.15">
      <c r="A7242" s="3"/>
      <c r="B7242" s="3"/>
      <c r="J7242" s="3"/>
      <c r="K7242" s="5"/>
      <c r="L7242" s="8"/>
      <c r="N7242" s="5"/>
      <c r="O7242" s="10"/>
      <c r="P7242" s="8"/>
    </row>
    <row r="7243" spans="1:16" s="2" customFormat="1" x14ac:dyDescent="0.15">
      <c r="A7243" s="3"/>
      <c r="B7243" s="3"/>
      <c r="J7243" s="3"/>
      <c r="K7243" s="5"/>
      <c r="L7243" s="8"/>
      <c r="N7243" s="5"/>
      <c r="O7243" s="10"/>
      <c r="P7243" s="8"/>
    </row>
    <row r="7244" spans="1:16" s="2" customFormat="1" x14ac:dyDescent="0.15">
      <c r="A7244" s="3"/>
      <c r="B7244" s="3"/>
      <c r="J7244" s="3"/>
      <c r="K7244" s="5"/>
      <c r="L7244" s="8"/>
      <c r="N7244" s="5"/>
      <c r="O7244" s="10"/>
      <c r="P7244" s="8"/>
    </row>
    <row r="7245" spans="1:16" s="2" customFormat="1" x14ac:dyDescent="0.15">
      <c r="A7245" s="3"/>
      <c r="B7245" s="3"/>
      <c r="J7245" s="3"/>
      <c r="K7245" s="5"/>
      <c r="L7245" s="8"/>
      <c r="N7245" s="5"/>
      <c r="O7245" s="10"/>
      <c r="P7245" s="8"/>
    </row>
    <row r="7246" spans="1:16" s="2" customFormat="1" x14ac:dyDescent="0.15">
      <c r="A7246" s="3"/>
      <c r="B7246" s="3"/>
      <c r="J7246" s="3"/>
      <c r="K7246" s="5"/>
      <c r="L7246" s="8"/>
      <c r="N7246" s="5"/>
      <c r="O7246" s="10"/>
      <c r="P7246" s="8"/>
    </row>
    <row r="7247" spans="1:16" s="2" customFormat="1" x14ac:dyDescent="0.15">
      <c r="A7247" s="3"/>
      <c r="B7247" s="3"/>
      <c r="J7247" s="3"/>
      <c r="K7247" s="5"/>
      <c r="L7247" s="8"/>
      <c r="N7247" s="5"/>
      <c r="O7247" s="10"/>
      <c r="P7247" s="8"/>
    </row>
    <row r="7248" spans="1:16" s="2" customFormat="1" x14ac:dyDescent="0.15">
      <c r="A7248" s="3"/>
      <c r="B7248" s="3"/>
      <c r="J7248" s="3"/>
      <c r="K7248" s="5"/>
      <c r="L7248" s="8"/>
      <c r="N7248" s="5"/>
      <c r="O7248" s="10"/>
      <c r="P7248" s="8"/>
    </row>
    <row r="7249" spans="1:16" s="2" customFormat="1" x14ac:dyDescent="0.15">
      <c r="A7249" s="3"/>
      <c r="B7249" s="3"/>
      <c r="J7249" s="3"/>
      <c r="K7249" s="5"/>
      <c r="L7249" s="8"/>
      <c r="N7249" s="5"/>
      <c r="O7249" s="10"/>
      <c r="P7249" s="8"/>
    </row>
    <row r="7250" spans="1:16" s="2" customFormat="1" x14ac:dyDescent="0.15">
      <c r="A7250" s="3"/>
      <c r="B7250" s="3"/>
      <c r="J7250" s="3"/>
      <c r="K7250" s="5"/>
      <c r="L7250" s="8"/>
      <c r="N7250" s="5"/>
      <c r="O7250" s="10"/>
      <c r="P7250" s="8"/>
    </row>
    <row r="7251" spans="1:16" s="2" customFormat="1" x14ac:dyDescent="0.15">
      <c r="A7251" s="3"/>
      <c r="B7251" s="3"/>
      <c r="J7251" s="3"/>
      <c r="K7251" s="5"/>
      <c r="L7251" s="8"/>
      <c r="N7251" s="5"/>
      <c r="O7251" s="10"/>
      <c r="P7251" s="8"/>
    </row>
    <row r="7252" spans="1:16" s="2" customFormat="1" x14ac:dyDescent="0.15">
      <c r="A7252" s="3"/>
      <c r="B7252" s="3"/>
      <c r="J7252" s="3"/>
      <c r="K7252" s="5"/>
      <c r="L7252" s="8"/>
      <c r="N7252" s="5"/>
      <c r="O7252" s="10"/>
      <c r="P7252" s="8"/>
    </row>
    <row r="7253" spans="1:16" s="2" customFormat="1" x14ac:dyDescent="0.15">
      <c r="A7253" s="3"/>
      <c r="B7253" s="3"/>
      <c r="J7253" s="3"/>
      <c r="K7253" s="5"/>
      <c r="L7253" s="8"/>
      <c r="N7253" s="5"/>
      <c r="O7253" s="10"/>
      <c r="P7253" s="8"/>
    </row>
    <row r="7254" spans="1:16" s="2" customFormat="1" x14ac:dyDescent="0.15">
      <c r="A7254" s="3"/>
      <c r="B7254" s="3"/>
      <c r="J7254" s="3"/>
      <c r="K7254" s="5"/>
      <c r="L7254" s="8"/>
      <c r="N7254" s="5"/>
      <c r="O7254" s="10"/>
      <c r="P7254" s="8"/>
    </row>
    <row r="7255" spans="1:16" s="2" customFormat="1" x14ac:dyDescent="0.15">
      <c r="A7255" s="3"/>
      <c r="B7255" s="3"/>
      <c r="J7255" s="3"/>
      <c r="K7255" s="5"/>
      <c r="L7255" s="8"/>
      <c r="N7255" s="5"/>
      <c r="O7255" s="10"/>
      <c r="P7255" s="8"/>
    </row>
    <row r="7256" spans="1:16" s="2" customFormat="1" x14ac:dyDescent="0.15">
      <c r="A7256" s="3"/>
      <c r="B7256" s="3"/>
      <c r="J7256" s="3"/>
      <c r="K7256" s="5"/>
      <c r="L7256" s="8"/>
      <c r="N7256" s="5"/>
      <c r="O7256" s="10"/>
      <c r="P7256" s="8"/>
    </row>
    <row r="7257" spans="1:16" s="2" customFormat="1" x14ac:dyDescent="0.15">
      <c r="A7257" s="3"/>
      <c r="B7257" s="3"/>
      <c r="J7257" s="3"/>
      <c r="K7257" s="5"/>
      <c r="L7257" s="8"/>
      <c r="N7257" s="5"/>
      <c r="O7257" s="10"/>
      <c r="P7257" s="8"/>
    </row>
    <row r="7258" spans="1:16" s="2" customFormat="1" x14ac:dyDescent="0.15">
      <c r="A7258" s="3"/>
      <c r="B7258" s="3"/>
      <c r="J7258" s="3"/>
      <c r="K7258" s="5"/>
      <c r="L7258" s="8"/>
      <c r="N7258" s="5"/>
      <c r="O7258" s="10"/>
      <c r="P7258" s="8"/>
    </row>
    <row r="7259" spans="1:16" s="2" customFormat="1" x14ac:dyDescent="0.15">
      <c r="A7259" s="3"/>
      <c r="B7259" s="3"/>
      <c r="J7259" s="3"/>
      <c r="K7259" s="5"/>
      <c r="L7259" s="8"/>
      <c r="N7259" s="5"/>
      <c r="O7259" s="10"/>
      <c r="P7259" s="8"/>
    </row>
    <row r="7260" spans="1:16" s="2" customFormat="1" x14ac:dyDescent="0.15">
      <c r="A7260" s="3"/>
      <c r="B7260" s="3"/>
      <c r="J7260" s="3"/>
      <c r="K7260" s="5"/>
      <c r="L7260" s="8"/>
      <c r="N7260" s="5"/>
      <c r="O7260" s="10"/>
      <c r="P7260" s="8"/>
    </row>
    <row r="7261" spans="1:16" s="2" customFormat="1" x14ac:dyDescent="0.15">
      <c r="A7261" s="3"/>
      <c r="B7261" s="3"/>
      <c r="J7261" s="3"/>
      <c r="K7261" s="5"/>
      <c r="L7261" s="8"/>
      <c r="N7261" s="5"/>
      <c r="O7261" s="10"/>
      <c r="P7261" s="8"/>
    </row>
    <row r="7262" spans="1:16" s="2" customFormat="1" x14ac:dyDescent="0.15">
      <c r="A7262" s="3"/>
      <c r="B7262" s="3"/>
      <c r="J7262" s="3"/>
      <c r="K7262" s="5"/>
      <c r="L7262" s="8"/>
      <c r="N7262" s="5"/>
      <c r="O7262" s="10"/>
      <c r="P7262" s="8"/>
    </row>
    <row r="7263" spans="1:16" s="2" customFormat="1" x14ac:dyDescent="0.15">
      <c r="A7263" s="3"/>
      <c r="B7263" s="3"/>
      <c r="J7263" s="3"/>
      <c r="K7263" s="5"/>
      <c r="L7263" s="8"/>
      <c r="N7263" s="5"/>
      <c r="O7263" s="10"/>
      <c r="P7263" s="8"/>
    </row>
    <row r="7264" spans="1:16" s="2" customFormat="1" x14ac:dyDescent="0.15">
      <c r="A7264" s="3"/>
      <c r="B7264" s="3"/>
      <c r="J7264" s="3"/>
      <c r="K7264" s="5"/>
      <c r="L7264" s="8"/>
      <c r="N7264" s="5"/>
      <c r="O7264" s="10"/>
      <c r="P7264" s="8"/>
    </row>
    <row r="7265" spans="1:16" s="2" customFormat="1" x14ac:dyDescent="0.15">
      <c r="A7265" s="3"/>
      <c r="B7265" s="3"/>
      <c r="J7265" s="3"/>
      <c r="K7265" s="5"/>
      <c r="L7265" s="8"/>
      <c r="N7265" s="5"/>
      <c r="O7265" s="10"/>
      <c r="P7265" s="8"/>
    </row>
    <row r="7266" spans="1:16" s="2" customFormat="1" x14ac:dyDescent="0.15">
      <c r="A7266" s="3"/>
      <c r="B7266" s="3"/>
      <c r="J7266" s="3"/>
      <c r="K7266" s="5"/>
      <c r="L7266" s="8"/>
      <c r="N7266" s="5"/>
      <c r="O7266" s="10"/>
      <c r="P7266" s="8"/>
    </row>
    <row r="7267" spans="1:16" s="2" customFormat="1" x14ac:dyDescent="0.15">
      <c r="A7267" s="3"/>
      <c r="B7267" s="3"/>
      <c r="J7267" s="3"/>
      <c r="K7267" s="5"/>
      <c r="L7267" s="8"/>
      <c r="N7267" s="5"/>
      <c r="O7267" s="10"/>
      <c r="P7267" s="8"/>
    </row>
    <row r="7268" spans="1:16" s="2" customFormat="1" x14ac:dyDescent="0.15">
      <c r="A7268" s="3"/>
      <c r="B7268" s="3"/>
      <c r="J7268" s="3"/>
      <c r="K7268" s="5"/>
      <c r="L7268" s="8"/>
      <c r="N7268" s="5"/>
      <c r="O7268" s="10"/>
      <c r="P7268" s="8"/>
    </row>
    <row r="7269" spans="1:16" s="2" customFormat="1" x14ac:dyDescent="0.15">
      <c r="A7269" s="3"/>
      <c r="B7269" s="3"/>
      <c r="J7269" s="3"/>
      <c r="K7269" s="5"/>
      <c r="L7269" s="8"/>
      <c r="N7269" s="5"/>
      <c r="O7269" s="10"/>
      <c r="P7269" s="8"/>
    </row>
    <row r="7270" spans="1:16" s="2" customFormat="1" x14ac:dyDescent="0.15">
      <c r="A7270" s="3"/>
      <c r="B7270" s="3"/>
      <c r="J7270" s="3"/>
      <c r="K7270" s="5"/>
      <c r="L7270" s="8"/>
      <c r="N7270" s="5"/>
      <c r="O7270" s="10"/>
      <c r="P7270" s="8"/>
    </row>
    <row r="7271" spans="1:16" s="2" customFormat="1" x14ac:dyDescent="0.15">
      <c r="A7271" s="3"/>
      <c r="B7271" s="3"/>
      <c r="J7271" s="3"/>
      <c r="K7271" s="5"/>
      <c r="L7271" s="8"/>
      <c r="N7271" s="5"/>
      <c r="O7271" s="10"/>
      <c r="P7271" s="8"/>
    </row>
    <row r="7272" spans="1:16" s="2" customFormat="1" x14ac:dyDescent="0.15">
      <c r="A7272" s="3"/>
      <c r="B7272" s="3"/>
      <c r="J7272" s="3"/>
      <c r="K7272" s="5"/>
      <c r="L7272" s="8"/>
      <c r="N7272" s="5"/>
      <c r="O7272" s="10"/>
      <c r="P7272" s="8"/>
    </row>
    <row r="7273" spans="1:16" s="2" customFormat="1" x14ac:dyDescent="0.15">
      <c r="A7273" s="3"/>
      <c r="B7273" s="3"/>
      <c r="J7273" s="3"/>
      <c r="K7273" s="5"/>
      <c r="L7273" s="8"/>
      <c r="N7273" s="5"/>
      <c r="O7273" s="10"/>
      <c r="P7273" s="8"/>
    </row>
    <row r="7274" spans="1:16" s="2" customFormat="1" x14ac:dyDescent="0.15">
      <c r="A7274" s="3"/>
      <c r="B7274" s="3"/>
      <c r="J7274" s="3"/>
      <c r="K7274" s="5"/>
      <c r="L7274" s="8"/>
      <c r="N7274" s="5"/>
      <c r="O7274" s="10"/>
      <c r="P7274" s="8"/>
    </row>
    <row r="7275" spans="1:16" s="2" customFormat="1" x14ac:dyDescent="0.15">
      <c r="A7275" s="3"/>
      <c r="B7275" s="3"/>
      <c r="J7275" s="3"/>
      <c r="K7275" s="5"/>
      <c r="L7275" s="8"/>
      <c r="N7275" s="5"/>
      <c r="O7275" s="10"/>
      <c r="P7275" s="8"/>
    </row>
    <row r="7276" spans="1:16" s="2" customFormat="1" x14ac:dyDescent="0.15">
      <c r="A7276" s="3"/>
      <c r="B7276" s="3"/>
      <c r="J7276" s="3"/>
      <c r="K7276" s="5"/>
      <c r="L7276" s="8"/>
      <c r="N7276" s="5"/>
      <c r="O7276" s="10"/>
      <c r="P7276" s="8"/>
    </row>
    <row r="7277" spans="1:16" s="2" customFormat="1" x14ac:dyDescent="0.15">
      <c r="A7277" s="3"/>
      <c r="B7277" s="3"/>
      <c r="J7277" s="3"/>
      <c r="K7277" s="5"/>
      <c r="L7277" s="8"/>
      <c r="N7277" s="5"/>
      <c r="O7277" s="10"/>
      <c r="P7277" s="8"/>
    </row>
    <row r="7278" spans="1:16" s="2" customFormat="1" x14ac:dyDescent="0.15">
      <c r="A7278" s="3"/>
      <c r="B7278" s="3"/>
      <c r="J7278" s="3"/>
      <c r="K7278" s="5"/>
      <c r="L7278" s="8"/>
      <c r="N7278" s="5"/>
      <c r="O7278" s="10"/>
      <c r="P7278" s="8"/>
    </row>
    <row r="7279" spans="1:16" s="2" customFormat="1" x14ac:dyDescent="0.15">
      <c r="A7279" s="3"/>
      <c r="B7279" s="3"/>
      <c r="J7279" s="3"/>
      <c r="K7279" s="5"/>
      <c r="L7279" s="8"/>
      <c r="N7279" s="5"/>
      <c r="O7279" s="10"/>
      <c r="P7279" s="8"/>
    </row>
    <row r="7280" spans="1:16" s="2" customFormat="1" x14ac:dyDescent="0.15">
      <c r="A7280" s="3"/>
      <c r="B7280" s="3"/>
      <c r="J7280" s="3"/>
      <c r="K7280" s="5"/>
      <c r="L7280" s="8"/>
      <c r="N7280" s="5"/>
      <c r="O7280" s="10"/>
      <c r="P7280" s="8"/>
    </row>
    <row r="7281" spans="1:16" s="2" customFormat="1" x14ac:dyDescent="0.15">
      <c r="A7281" s="3"/>
      <c r="B7281" s="3"/>
      <c r="J7281" s="3"/>
      <c r="K7281" s="5"/>
      <c r="L7281" s="8"/>
      <c r="N7281" s="5"/>
      <c r="O7281" s="10"/>
      <c r="P7281" s="8"/>
    </row>
    <row r="7282" spans="1:16" s="2" customFormat="1" x14ac:dyDescent="0.15">
      <c r="A7282" s="3"/>
      <c r="B7282" s="3"/>
      <c r="J7282" s="3"/>
      <c r="K7282" s="5"/>
      <c r="L7282" s="8"/>
      <c r="N7282" s="5"/>
      <c r="O7282" s="10"/>
      <c r="P7282" s="8"/>
    </row>
    <row r="7283" spans="1:16" s="2" customFormat="1" x14ac:dyDescent="0.15">
      <c r="A7283" s="3"/>
      <c r="B7283" s="3"/>
      <c r="J7283" s="3"/>
      <c r="K7283" s="5"/>
      <c r="L7283" s="8"/>
      <c r="N7283" s="5"/>
      <c r="O7283" s="10"/>
      <c r="P7283" s="8"/>
    </row>
    <row r="7284" spans="1:16" s="2" customFormat="1" x14ac:dyDescent="0.15">
      <c r="A7284" s="3"/>
      <c r="B7284" s="3"/>
      <c r="J7284" s="3"/>
      <c r="K7284" s="5"/>
      <c r="L7284" s="8"/>
      <c r="N7284" s="5"/>
      <c r="O7284" s="10"/>
      <c r="P7284" s="8"/>
    </row>
    <row r="7285" spans="1:16" s="2" customFormat="1" x14ac:dyDescent="0.15">
      <c r="A7285" s="3"/>
      <c r="B7285" s="3"/>
      <c r="J7285" s="3"/>
      <c r="K7285" s="5"/>
      <c r="L7285" s="8"/>
      <c r="N7285" s="5"/>
      <c r="O7285" s="10"/>
      <c r="P7285" s="8"/>
    </row>
    <row r="7286" spans="1:16" s="2" customFormat="1" x14ac:dyDescent="0.15">
      <c r="A7286" s="3"/>
      <c r="B7286" s="3"/>
      <c r="J7286" s="3"/>
      <c r="K7286" s="5"/>
      <c r="L7286" s="8"/>
      <c r="N7286" s="5"/>
      <c r="O7286" s="10"/>
      <c r="P7286" s="8"/>
    </row>
    <row r="7287" spans="1:16" s="2" customFormat="1" x14ac:dyDescent="0.15">
      <c r="A7287" s="3"/>
      <c r="B7287" s="3"/>
      <c r="J7287" s="3"/>
      <c r="K7287" s="5"/>
      <c r="L7287" s="8"/>
      <c r="N7287" s="5"/>
      <c r="O7287" s="10"/>
      <c r="P7287" s="8"/>
    </row>
    <row r="7288" spans="1:16" s="2" customFormat="1" x14ac:dyDescent="0.15">
      <c r="A7288" s="3"/>
      <c r="B7288" s="3"/>
      <c r="J7288" s="3"/>
      <c r="K7288" s="5"/>
      <c r="L7288" s="8"/>
      <c r="N7288" s="5"/>
      <c r="O7288" s="10"/>
      <c r="P7288" s="8"/>
    </row>
    <row r="7289" spans="1:16" s="2" customFormat="1" x14ac:dyDescent="0.15">
      <c r="A7289" s="3"/>
      <c r="B7289" s="3"/>
      <c r="J7289" s="3"/>
      <c r="K7289" s="5"/>
      <c r="L7289" s="8"/>
      <c r="N7289" s="5"/>
      <c r="O7289" s="10"/>
      <c r="P7289" s="8"/>
    </row>
    <row r="7290" spans="1:16" s="2" customFormat="1" x14ac:dyDescent="0.15">
      <c r="A7290" s="3"/>
      <c r="B7290" s="3"/>
      <c r="J7290" s="3"/>
      <c r="K7290" s="5"/>
      <c r="L7290" s="8"/>
      <c r="N7290" s="5"/>
      <c r="O7290" s="10"/>
      <c r="P7290" s="8"/>
    </row>
    <row r="7291" spans="1:16" s="2" customFormat="1" x14ac:dyDescent="0.15">
      <c r="A7291" s="3"/>
      <c r="B7291" s="3"/>
      <c r="J7291" s="3"/>
      <c r="K7291" s="5"/>
      <c r="L7291" s="8"/>
      <c r="N7291" s="5"/>
      <c r="O7291" s="10"/>
      <c r="P7291" s="8"/>
    </row>
    <row r="7292" spans="1:16" s="2" customFormat="1" x14ac:dyDescent="0.15">
      <c r="A7292" s="3"/>
      <c r="B7292" s="3"/>
      <c r="J7292" s="3"/>
      <c r="K7292" s="5"/>
      <c r="L7292" s="8"/>
      <c r="N7292" s="5"/>
      <c r="O7292" s="10"/>
      <c r="P7292" s="8"/>
    </row>
    <row r="7293" spans="1:16" s="2" customFormat="1" x14ac:dyDescent="0.15">
      <c r="A7293" s="3"/>
      <c r="B7293" s="3"/>
      <c r="J7293" s="3"/>
      <c r="K7293" s="5"/>
      <c r="L7293" s="8"/>
      <c r="N7293" s="5"/>
      <c r="O7293" s="10"/>
      <c r="P7293" s="8"/>
    </row>
    <row r="7294" spans="1:16" s="2" customFormat="1" x14ac:dyDescent="0.15">
      <c r="A7294" s="3"/>
      <c r="B7294" s="3"/>
      <c r="J7294" s="3"/>
      <c r="K7294" s="5"/>
      <c r="L7294" s="8"/>
      <c r="N7294" s="5"/>
      <c r="O7294" s="10"/>
      <c r="P7294" s="8"/>
    </row>
    <row r="7295" spans="1:16" s="2" customFormat="1" x14ac:dyDescent="0.15">
      <c r="A7295" s="3"/>
      <c r="B7295" s="3"/>
      <c r="J7295" s="3"/>
      <c r="K7295" s="5"/>
      <c r="L7295" s="8"/>
      <c r="N7295" s="5"/>
      <c r="O7295" s="10"/>
      <c r="P7295" s="8"/>
    </row>
    <row r="7296" spans="1:16" s="2" customFormat="1" x14ac:dyDescent="0.15">
      <c r="A7296" s="3"/>
      <c r="B7296" s="3"/>
      <c r="J7296" s="3"/>
      <c r="K7296" s="5"/>
      <c r="L7296" s="8"/>
      <c r="N7296" s="5"/>
      <c r="O7296" s="10"/>
      <c r="P7296" s="8"/>
    </row>
    <row r="7297" spans="1:16" s="2" customFormat="1" x14ac:dyDescent="0.15">
      <c r="A7297" s="3"/>
      <c r="B7297" s="3"/>
      <c r="J7297" s="3"/>
      <c r="K7297" s="5"/>
      <c r="L7297" s="8"/>
      <c r="N7297" s="5"/>
      <c r="O7297" s="10"/>
      <c r="P7297" s="8"/>
    </row>
    <row r="7298" spans="1:16" s="2" customFormat="1" x14ac:dyDescent="0.15">
      <c r="A7298" s="3"/>
      <c r="B7298" s="3"/>
      <c r="J7298" s="3"/>
      <c r="K7298" s="5"/>
      <c r="L7298" s="8"/>
      <c r="N7298" s="5"/>
      <c r="O7298" s="10"/>
      <c r="P7298" s="8"/>
    </row>
    <row r="7299" spans="1:16" s="2" customFormat="1" x14ac:dyDescent="0.15">
      <c r="A7299" s="3"/>
      <c r="B7299" s="3"/>
      <c r="J7299" s="3"/>
      <c r="K7299" s="5"/>
      <c r="L7299" s="8"/>
      <c r="N7299" s="5"/>
      <c r="O7299" s="10"/>
      <c r="P7299" s="8"/>
    </row>
    <row r="7300" spans="1:16" s="2" customFormat="1" x14ac:dyDescent="0.15">
      <c r="A7300" s="3"/>
      <c r="B7300" s="3"/>
      <c r="J7300" s="3"/>
      <c r="K7300" s="5"/>
      <c r="L7300" s="8"/>
      <c r="N7300" s="5"/>
      <c r="O7300" s="10"/>
      <c r="P7300" s="8"/>
    </row>
    <row r="7301" spans="1:16" s="2" customFormat="1" x14ac:dyDescent="0.15">
      <c r="A7301" s="3"/>
      <c r="B7301" s="3"/>
      <c r="J7301" s="3"/>
      <c r="K7301" s="5"/>
      <c r="L7301" s="8"/>
      <c r="N7301" s="5"/>
      <c r="O7301" s="10"/>
      <c r="P7301" s="8"/>
    </row>
    <row r="7302" spans="1:16" s="2" customFormat="1" x14ac:dyDescent="0.15">
      <c r="A7302" s="3"/>
      <c r="B7302" s="3"/>
      <c r="J7302" s="3"/>
      <c r="K7302" s="5"/>
      <c r="L7302" s="8"/>
      <c r="N7302" s="5"/>
      <c r="O7302" s="10"/>
      <c r="P7302" s="8"/>
    </row>
    <row r="7303" spans="1:16" s="2" customFormat="1" x14ac:dyDescent="0.15">
      <c r="A7303" s="3"/>
      <c r="B7303" s="3"/>
      <c r="J7303" s="3"/>
      <c r="K7303" s="5"/>
      <c r="L7303" s="8"/>
      <c r="N7303" s="5"/>
      <c r="O7303" s="10"/>
      <c r="P7303" s="8"/>
    </row>
    <row r="7304" spans="1:16" s="2" customFormat="1" x14ac:dyDescent="0.15">
      <c r="A7304" s="3"/>
      <c r="B7304" s="3"/>
      <c r="J7304" s="3"/>
      <c r="K7304" s="5"/>
      <c r="L7304" s="8"/>
      <c r="N7304" s="5"/>
      <c r="O7304" s="10"/>
      <c r="P7304" s="8"/>
    </row>
    <row r="7305" spans="1:16" s="2" customFormat="1" x14ac:dyDescent="0.15">
      <c r="A7305" s="3"/>
      <c r="B7305" s="3"/>
      <c r="J7305" s="3"/>
      <c r="K7305" s="5"/>
      <c r="L7305" s="8"/>
      <c r="N7305" s="5"/>
      <c r="O7305" s="10"/>
      <c r="P7305" s="8"/>
    </row>
    <row r="7306" spans="1:16" s="2" customFormat="1" x14ac:dyDescent="0.15">
      <c r="A7306" s="3"/>
      <c r="B7306" s="3"/>
      <c r="J7306" s="3"/>
      <c r="K7306" s="5"/>
      <c r="L7306" s="8"/>
      <c r="N7306" s="5"/>
      <c r="O7306" s="10"/>
      <c r="P7306" s="8"/>
    </row>
    <row r="7307" spans="1:16" s="2" customFormat="1" x14ac:dyDescent="0.15">
      <c r="A7307" s="3"/>
      <c r="B7307" s="3"/>
      <c r="J7307" s="3"/>
      <c r="K7307" s="5"/>
      <c r="L7307" s="8"/>
      <c r="N7307" s="5"/>
      <c r="O7307" s="10"/>
      <c r="P7307" s="8"/>
    </row>
    <row r="7308" spans="1:16" s="2" customFormat="1" x14ac:dyDescent="0.15">
      <c r="A7308" s="3"/>
      <c r="B7308" s="3"/>
      <c r="J7308" s="3"/>
      <c r="K7308" s="5"/>
      <c r="L7308" s="8"/>
      <c r="N7308" s="5"/>
      <c r="O7308" s="10"/>
      <c r="P7308" s="8"/>
    </row>
    <row r="7309" spans="1:16" s="2" customFormat="1" x14ac:dyDescent="0.15">
      <c r="A7309" s="3"/>
      <c r="B7309" s="3"/>
      <c r="J7309" s="3"/>
      <c r="K7309" s="5"/>
      <c r="L7309" s="8"/>
      <c r="N7309" s="5"/>
      <c r="O7309" s="10"/>
      <c r="P7309" s="8"/>
    </row>
    <row r="7310" spans="1:16" s="2" customFormat="1" x14ac:dyDescent="0.15">
      <c r="A7310" s="3"/>
      <c r="B7310" s="3"/>
      <c r="J7310" s="3"/>
      <c r="K7310" s="5"/>
      <c r="L7310" s="8"/>
      <c r="N7310" s="5"/>
      <c r="O7310" s="10"/>
      <c r="P7310" s="8"/>
    </row>
    <row r="7311" spans="1:16" s="2" customFormat="1" x14ac:dyDescent="0.15">
      <c r="A7311" s="3"/>
      <c r="B7311" s="3"/>
      <c r="J7311" s="3"/>
      <c r="K7311" s="5"/>
      <c r="L7311" s="8"/>
      <c r="N7311" s="5"/>
      <c r="O7311" s="10"/>
      <c r="P7311" s="8"/>
    </row>
    <row r="7312" spans="1:16" s="2" customFormat="1" x14ac:dyDescent="0.15">
      <c r="A7312" s="3"/>
      <c r="B7312" s="3"/>
      <c r="J7312" s="3"/>
      <c r="K7312" s="5"/>
      <c r="L7312" s="8"/>
      <c r="N7312" s="5"/>
      <c r="O7312" s="10"/>
      <c r="P7312" s="8"/>
    </row>
    <row r="7313" spans="1:16" s="2" customFormat="1" x14ac:dyDescent="0.15">
      <c r="A7313" s="3"/>
      <c r="B7313" s="3"/>
      <c r="J7313" s="3"/>
      <c r="K7313" s="5"/>
      <c r="L7313" s="8"/>
      <c r="N7313" s="5"/>
      <c r="O7313" s="10"/>
      <c r="P7313" s="8"/>
    </row>
    <row r="7314" spans="1:16" s="2" customFormat="1" x14ac:dyDescent="0.15">
      <c r="A7314" s="3"/>
      <c r="B7314" s="3"/>
      <c r="J7314" s="3"/>
      <c r="K7314" s="5"/>
      <c r="L7314" s="8"/>
      <c r="N7314" s="5"/>
      <c r="O7314" s="10"/>
      <c r="P7314" s="8"/>
    </row>
    <row r="7315" spans="1:16" s="2" customFormat="1" x14ac:dyDescent="0.15">
      <c r="A7315" s="3"/>
      <c r="B7315" s="3"/>
      <c r="J7315" s="3"/>
      <c r="K7315" s="5"/>
      <c r="L7315" s="8"/>
      <c r="N7315" s="5"/>
      <c r="O7315" s="10"/>
      <c r="P7315" s="8"/>
    </row>
    <row r="7316" spans="1:16" s="2" customFormat="1" x14ac:dyDescent="0.15">
      <c r="A7316" s="3"/>
      <c r="B7316" s="3"/>
      <c r="J7316" s="3"/>
      <c r="K7316" s="5"/>
      <c r="L7316" s="8"/>
      <c r="N7316" s="5"/>
      <c r="O7316" s="10"/>
      <c r="P7316" s="8"/>
    </row>
    <row r="7317" spans="1:16" s="2" customFormat="1" x14ac:dyDescent="0.15">
      <c r="A7317" s="3"/>
      <c r="B7317" s="3"/>
      <c r="J7317" s="3"/>
      <c r="K7317" s="5"/>
      <c r="L7317" s="8"/>
      <c r="N7317" s="5"/>
      <c r="O7317" s="10"/>
      <c r="P7317" s="8"/>
    </row>
    <row r="7318" spans="1:16" s="2" customFormat="1" x14ac:dyDescent="0.15">
      <c r="A7318" s="3"/>
      <c r="B7318" s="3"/>
      <c r="J7318" s="3"/>
      <c r="K7318" s="5"/>
      <c r="L7318" s="8"/>
      <c r="N7318" s="5"/>
      <c r="O7318" s="10"/>
      <c r="P7318" s="8"/>
    </row>
    <row r="7319" spans="1:16" s="2" customFormat="1" x14ac:dyDescent="0.15">
      <c r="A7319" s="3"/>
      <c r="B7319" s="3"/>
      <c r="J7319" s="3"/>
      <c r="K7319" s="5"/>
      <c r="L7319" s="8"/>
      <c r="N7319" s="5"/>
      <c r="O7319" s="10"/>
      <c r="P7319" s="8"/>
    </row>
    <row r="7320" spans="1:16" s="2" customFormat="1" x14ac:dyDescent="0.15">
      <c r="A7320" s="3"/>
      <c r="B7320" s="3"/>
      <c r="J7320" s="3"/>
      <c r="K7320" s="5"/>
      <c r="L7320" s="8"/>
      <c r="N7320" s="5"/>
      <c r="O7320" s="10"/>
      <c r="P7320" s="8"/>
    </row>
    <row r="7321" spans="1:16" s="2" customFormat="1" x14ac:dyDescent="0.15">
      <c r="A7321" s="3"/>
      <c r="B7321" s="3"/>
      <c r="J7321" s="3"/>
      <c r="K7321" s="5"/>
      <c r="L7321" s="8"/>
      <c r="N7321" s="5"/>
      <c r="O7321" s="10"/>
      <c r="P7321" s="8"/>
    </row>
    <row r="7322" spans="1:16" s="2" customFormat="1" x14ac:dyDescent="0.15">
      <c r="A7322" s="3"/>
      <c r="B7322" s="3"/>
      <c r="J7322" s="3"/>
      <c r="K7322" s="5"/>
      <c r="L7322" s="8"/>
      <c r="N7322" s="5"/>
      <c r="O7322" s="10"/>
      <c r="P7322" s="8"/>
    </row>
    <row r="7323" spans="1:16" s="2" customFormat="1" x14ac:dyDescent="0.15">
      <c r="A7323" s="3"/>
      <c r="B7323" s="3"/>
      <c r="J7323" s="3"/>
      <c r="K7323" s="5"/>
      <c r="L7323" s="8"/>
      <c r="N7323" s="5"/>
      <c r="O7323" s="10"/>
      <c r="P7323" s="8"/>
    </row>
    <row r="7324" spans="1:16" s="2" customFormat="1" x14ac:dyDescent="0.15">
      <c r="A7324" s="3"/>
      <c r="B7324" s="3"/>
      <c r="J7324" s="3"/>
      <c r="K7324" s="5"/>
      <c r="L7324" s="8"/>
      <c r="N7324" s="5"/>
      <c r="O7324" s="10"/>
      <c r="P7324" s="8"/>
    </row>
    <row r="7325" spans="1:16" s="2" customFormat="1" x14ac:dyDescent="0.15">
      <c r="A7325" s="3"/>
      <c r="B7325" s="3"/>
      <c r="J7325" s="3"/>
      <c r="K7325" s="5"/>
      <c r="L7325" s="8"/>
      <c r="N7325" s="5"/>
      <c r="O7325" s="10"/>
      <c r="P7325" s="8"/>
    </row>
    <row r="7326" spans="1:16" s="2" customFormat="1" x14ac:dyDescent="0.15">
      <c r="A7326" s="3"/>
      <c r="B7326" s="3"/>
      <c r="J7326" s="3"/>
      <c r="K7326" s="5"/>
      <c r="L7326" s="8"/>
      <c r="N7326" s="5"/>
      <c r="O7326" s="10"/>
      <c r="P7326" s="8"/>
    </row>
    <row r="7327" spans="1:16" s="2" customFormat="1" x14ac:dyDescent="0.15">
      <c r="A7327" s="3"/>
      <c r="B7327" s="3"/>
      <c r="J7327" s="3"/>
      <c r="K7327" s="5"/>
      <c r="L7327" s="8"/>
      <c r="N7327" s="5"/>
      <c r="O7327" s="10"/>
      <c r="P7327" s="8"/>
    </row>
    <row r="7328" spans="1:16" s="2" customFormat="1" x14ac:dyDescent="0.15">
      <c r="A7328" s="3"/>
      <c r="B7328" s="3"/>
      <c r="J7328" s="3"/>
      <c r="K7328" s="5"/>
      <c r="L7328" s="8"/>
      <c r="N7328" s="5"/>
      <c r="O7328" s="10"/>
      <c r="P7328" s="8"/>
    </row>
    <row r="7329" spans="1:16" s="2" customFormat="1" x14ac:dyDescent="0.15">
      <c r="A7329" s="3"/>
      <c r="B7329" s="3"/>
      <c r="J7329" s="3"/>
      <c r="K7329" s="5"/>
      <c r="L7329" s="8"/>
      <c r="N7329" s="5"/>
      <c r="O7329" s="10"/>
      <c r="P7329" s="8"/>
    </row>
    <row r="7330" spans="1:16" s="2" customFormat="1" x14ac:dyDescent="0.15">
      <c r="A7330" s="3"/>
      <c r="B7330" s="3"/>
      <c r="J7330" s="3"/>
      <c r="K7330" s="5"/>
      <c r="L7330" s="8"/>
      <c r="N7330" s="5"/>
      <c r="O7330" s="10"/>
      <c r="P7330" s="8"/>
    </row>
    <row r="7331" spans="1:16" s="2" customFormat="1" x14ac:dyDescent="0.15">
      <c r="A7331" s="3"/>
      <c r="B7331" s="3"/>
      <c r="J7331" s="3"/>
      <c r="K7331" s="5"/>
      <c r="L7331" s="8"/>
      <c r="N7331" s="5"/>
      <c r="O7331" s="10"/>
      <c r="P7331" s="8"/>
    </row>
    <row r="7332" spans="1:16" s="2" customFormat="1" x14ac:dyDescent="0.15">
      <c r="A7332" s="3"/>
      <c r="B7332" s="3"/>
      <c r="J7332" s="3"/>
      <c r="K7332" s="5"/>
      <c r="L7332" s="8"/>
      <c r="N7332" s="5"/>
      <c r="O7332" s="10"/>
      <c r="P7332" s="8"/>
    </row>
    <row r="7333" spans="1:16" s="2" customFormat="1" x14ac:dyDescent="0.15">
      <c r="A7333" s="3"/>
      <c r="B7333" s="3"/>
      <c r="J7333" s="3"/>
      <c r="K7333" s="5"/>
      <c r="L7333" s="8"/>
      <c r="N7333" s="5"/>
      <c r="O7333" s="10"/>
      <c r="P7333" s="8"/>
    </row>
    <row r="7334" spans="1:16" s="2" customFormat="1" x14ac:dyDescent="0.15">
      <c r="A7334" s="3"/>
      <c r="B7334" s="3"/>
      <c r="J7334" s="3"/>
      <c r="K7334" s="5"/>
      <c r="L7334" s="8"/>
      <c r="N7334" s="5"/>
      <c r="O7334" s="10"/>
      <c r="P7334" s="8"/>
    </row>
    <row r="7335" spans="1:16" s="2" customFormat="1" x14ac:dyDescent="0.15">
      <c r="A7335" s="3"/>
      <c r="B7335" s="3"/>
      <c r="J7335" s="3"/>
      <c r="K7335" s="5"/>
      <c r="L7335" s="8"/>
      <c r="N7335" s="5"/>
      <c r="O7335" s="10"/>
      <c r="P7335" s="8"/>
    </row>
    <row r="7336" spans="1:16" s="2" customFormat="1" x14ac:dyDescent="0.15">
      <c r="A7336" s="3"/>
      <c r="B7336" s="3"/>
      <c r="J7336" s="3"/>
      <c r="K7336" s="5"/>
      <c r="L7336" s="8"/>
      <c r="N7336" s="5"/>
      <c r="O7336" s="10"/>
      <c r="P7336" s="8"/>
    </row>
    <row r="7337" spans="1:16" s="2" customFormat="1" x14ac:dyDescent="0.15">
      <c r="A7337" s="3"/>
      <c r="B7337" s="3"/>
      <c r="J7337" s="3"/>
      <c r="K7337" s="5"/>
      <c r="L7337" s="8"/>
      <c r="N7337" s="5"/>
      <c r="O7337" s="10"/>
      <c r="P7337" s="8"/>
    </row>
    <row r="7338" spans="1:16" s="2" customFormat="1" x14ac:dyDescent="0.15">
      <c r="A7338" s="3"/>
      <c r="B7338" s="3"/>
      <c r="J7338" s="3"/>
      <c r="K7338" s="5"/>
      <c r="L7338" s="8"/>
      <c r="N7338" s="5"/>
      <c r="O7338" s="10"/>
      <c r="P7338" s="8"/>
    </row>
    <row r="7339" spans="1:16" s="2" customFormat="1" x14ac:dyDescent="0.15">
      <c r="A7339" s="3"/>
      <c r="B7339" s="3"/>
      <c r="J7339" s="3"/>
      <c r="K7339" s="5"/>
      <c r="L7339" s="8"/>
      <c r="N7339" s="5"/>
      <c r="O7339" s="10"/>
      <c r="P7339" s="8"/>
    </row>
    <row r="7340" spans="1:16" s="2" customFormat="1" x14ac:dyDescent="0.15">
      <c r="A7340" s="3"/>
      <c r="B7340" s="3"/>
      <c r="J7340" s="3"/>
      <c r="K7340" s="5"/>
      <c r="L7340" s="8"/>
      <c r="N7340" s="5"/>
      <c r="O7340" s="10"/>
      <c r="P7340" s="8"/>
    </row>
    <row r="7341" spans="1:16" s="2" customFormat="1" x14ac:dyDescent="0.15">
      <c r="A7341" s="3"/>
      <c r="B7341" s="3"/>
      <c r="J7341" s="3"/>
      <c r="K7341" s="5"/>
      <c r="L7341" s="8"/>
      <c r="N7341" s="5"/>
      <c r="O7341" s="10"/>
      <c r="P7341" s="8"/>
    </row>
    <row r="7342" spans="1:16" s="2" customFormat="1" x14ac:dyDescent="0.15">
      <c r="A7342" s="3"/>
      <c r="B7342" s="3"/>
      <c r="J7342" s="3"/>
      <c r="K7342" s="5"/>
      <c r="L7342" s="8"/>
      <c r="N7342" s="5"/>
      <c r="O7342" s="10"/>
      <c r="P7342" s="8"/>
    </row>
    <row r="7343" spans="1:16" s="2" customFormat="1" x14ac:dyDescent="0.15">
      <c r="A7343" s="3"/>
      <c r="B7343" s="3"/>
      <c r="J7343" s="3"/>
      <c r="K7343" s="5"/>
      <c r="L7343" s="8"/>
      <c r="N7343" s="5"/>
      <c r="O7343" s="10"/>
      <c r="P7343" s="8"/>
    </row>
    <row r="7344" spans="1:16" s="2" customFormat="1" x14ac:dyDescent="0.15">
      <c r="A7344" s="3"/>
      <c r="B7344" s="3"/>
      <c r="J7344" s="3"/>
      <c r="K7344" s="5"/>
      <c r="L7344" s="8"/>
      <c r="N7344" s="5"/>
      <c r="O7344" s="10"/>
      <c r="P7344" s="8"/>
    </row>
    <row r="7345" spans="1:16" s="2" customFormat="1" x14ac:dyDescent="0.15">
      <c r="A7345" s="3"/>
      <c r="B7345" s="3"/>
      <c r="J7345" s="3"/>
      <c r="K7345" s="5"/>
      <c r="L7345" s="8"/>
      <c r="N7345" s="5"/>
      <c r="O7345" s="10"/>
      <c r="P7345" s="8"/>
    </row>
    <row r="7346" spans="1:16" s="2" customFormat="1" x14ac:dyDescent="0.15">
      <c r="A7346" s="3"/>
      <c r="B7346" s="3"/>
      <c r="J7346" s="3"/>
      <c r="K7346" s="5"/>
      <c r="L7346" s="8"/>
      <c r="N7346" s="5"/>
      <c r="O7346" s="10"/>
      <c r="P7346" s="8"/>
    </row>
    <row r="7347" spans="1:16" s="2" customFormat="1" x14ac:dyDescent="0.15">
      <c r="A7347" s="3"/>
      <c r="B7347" s="3"/>
      <c r="J7347" s="3"/>
      <c r="K7347" s="5"/>
      <c r="L7347" s="8"/>
      <c r="N7347" s="5"/>
      <c r="O7347" s="10"/>
      <c r="P7347" s="8"/>
    </row>
    <row r="7348" spans="1:16" s="2" customFormat="1" x14ac:dyDescent="0.15">
      <c r="A7348" s="3"/>
      <c r="B7348" s="3"/>
      <c r="J7348" s="3"/>
      <c r="K7348" s="5"/>
      <c r="L7348" s="8"/>
      <c r="N7348" s="5"/>
      <c r="O7348" s="10"/>
      <c r="P7348" s="8"/>
    </row>
    <row r="7349" spans="1:16" s="2" customFormat="1" x14ac:dyDescent="0.15">
      <c r="A7349" s="3"/>
      <c r="B7349" s="3"/>
      <c r="J7349" s="3"/>
      <c r="K7349" s="5"/>
      <c r="L7349" s="8"/>
      <c r="N7349" s="5"/>
      <c r="O7349" s="10"/>
      <c r="P7349" s="8"/>
    </row>
    <row r="7350" spans="1:16" s="2" customFormat="1" x14ac:dyDescent="0.15">
      <c r="A7350" s="3"/>
      <c r="B7350" s="3"/>
      <c r="J7350" s="3"/>
      <c r="K7350" s="5"/>
      <c r="L7350" s="8"/>
      <c r="N7350" s="5"/>
      <c r="O7350" s="10"/>
      <c r="P7350" s="8"/>
    </row>
    <row r="7351" spans="1:16" s="2" customFormat="1" x14ac:dyDescent="0.15">
      <c r="A7351" s="3"/>
      <c r="B7351" s="3"/>
      <c r="J7351" s="3"/>
      <c r="K7351" s="5"/>
      <c r="L7351" s="8"/>
      <c r="N7351" s="5"/>
      <c r="O7351" s="10"/>
      <c r="P7351" s="8"/>
    </row>
    <row r="7352" spans="1:16" s="2" customFormat="1" x14ac:dyDescent="0.15">
      <c r="A7352" s="3"/>
      <c r="B7352" s="3"/>
      <c r="J7352" s="3"/>
      <c r="K7352" s="5"/>
      <c r="L7352" s="8"/>
      <c r="N7352" s="5"/>
      <c r="O7352" s="10"/>
      <c r="P7352" s="8"/>
    </row>
    <row r="7353" spans="1:16" s="2" customFormat="1" x14ac:dyDescent="0.15">
      <c r="A7353" s="3"/>
      <c r="B7353" s="3"/>
      <c r="J7353" s="3"/>
      <c r="K7353" s="5"/>
      <c r="L7353" s="8"/>
      <c r="N7353" s="5"/>
      <c r="O7353" s="10"/>
      <c r="P7353" s="8"/>
    </row>
    <row r="7354" spans="1:16" s="2" customFormat="1" x14ac:dyDescent="0.15">
      <c r="A7354" s="3"/>
      <c r="B7354" s="3"/>
      <c r="J7354" s="3"/>
      <c r="K7354" s="5"/>
      <c r="L7354" s="8"/>
      <c r="N7354" s="5"/>
      <c r="O7354" s="10"/>
      <c r="P7354" s="8"/>
    </row>
    <row r="7355" spans="1:16" s="2" customFormat="1" x14ac:dyDescent="0.15">
      <c r="A7355" s="3"/>
      <c r="B7355" s="3"/>
      <c r="J7355" s="3"/>
      <c r="K7355" s="5"/>
      <c r="L7355" s="8"/>
      <c r="N7355" s="5"/>
      <c r="O7355" s="10"/>
      <c r="P7355" s="8"/>
    </row>
    <row r="7356" spans="1:16" s="2" customFormat="1" x14ac:dyDescent="0.15">
      <c r="A7356" s="3"/>
      <c r="B7356" s="3"/>
      <c r="J7356" s="3"/>
      <c r="K7356" s="5"/>
      <c r="L7356" s="8"/>
      <c r="N7356" s="5"/>
      <c r="O7356" s="10"/>
      <c r="P7356" s="8"/>
    </row>
    <row r="7357" spans="1:16" s="2" customFormat="1" x14ac:dyDescent="0.15">
      <c r="A7357" s="3"/>
      <c r="B7357" s="3"/>
      <c r="J7357" s="3"/>
      <c r="K7357" s="5"/>
      <c r="L7357" s="8"/>
      <c r="N7357" s="5"/>
      <c r="O7357" s="10"/>
      <c r="P7357" s="8"/>
    </row>
    <row r="7358" spans="1:16" s="2" customFormat="1" x14ac:dyDescent="0.15">
      <c r="A7358" s="3"/>
      <c r="B7358" s="3"/>
      <c r="J7358" s="3"/>
      <c r="K7358" s="5"/>
      <c r="L7358" s="8"/>
      <c r="N7358" s="5"/>
      <c r="O7358" s="10"/>
      <c r="P7358" s="8"/>
    </row>
    <row r="7359" spans="1:16" s="2" customFormat="1" x14ac:dyDescent="0.15">
      <c r="A7359" s="3"/>
      <c r="B7359" s="3"/>
      <c r="J7359" s="3"/>
      <c r="K7359" s="5"/>
      <c r="L7359" s="8"/>
      <c r="N7359" s="5"/>
      <c r="O7359" s="10"/>
      <c r="P7359" s="8"/>
    </row>
    <row r="7360" spans="1:16" s="2" customFormat="1" x14ac:dyDescent="0.15">
      <c r="A7360" s="3"/>
      <c r="B7360" s="3"/>
      <c r="J7360" s="3"/>
      <c r="K7360" s="5"/>
      <c r="L7360" s="8"/>
      <c r="N7360" s="5"/>
      <c r="O7360" s="10"/>
      <c r="P7360" s="8"/>
    </row>
    <row r="7361" spans="1:16" s="2" customFormat="1" x14ac:dyDescent="0.15">
      <c r="A7361" s="3"/>
      <c r="B7361" s="3"/>
      <c r="J7361" s="3"/>
      <c r="K7361" s="5"/>
      <c r="L7361" s="8"/>
      <c r="N7361" s="5"/>
      <c r="O7361" s="10"/>
      <c r="P7361" s="8"/>
    </row>
    <row r="7362" spans="1:16" s="2" customFormat="1" x14ac:dyDescent="0.15">
      <c r="A7362" s="3"/>
      <c r="B7362" s="3"/>
      <c r="J7362" s="3"/>
      <c r="K7362" s="5"/>
      <c r="L7362" s="8"/>
      <c r="N7362" s="5"/>
      <c r="O7362" s="10"/>
      <c r="P7362" s="8"/>
    </row>
    <row r="7363" spans="1:16" s="2" customFormat="1" x14ac:dyDescent="0.15">
      <c r="A7363" s="3"/>
      <c r="B7363" s="3"/>
      <c r="J7363" s="3"/>
      <c r="K7363" s="5"/>
      <c r="L7363" s="8"/>
      <c r="N7363" s="5"/>
      <c r="O7363" s="10"/>
      <c r="P7363" s="8"/>
    </row>
    <row r="7364" spans="1:16" s="2" customFormat="1" x14ac:dyDescent="0.15">
      <c r="A7364" s="3"/>
      <c r="B7364" s="3"/>
      <c r="J7364" s="3"/>
      <c r="K7364" s="5"/>
      <c r="L7364" s="8"/>
      <c r="N7364" s="5"/>
      <c r="O7364" s="10"/>
      <c r="P7364" s="8"/>
    </row>
    <row r="7365" spans="1:16" s="2" customFormat="1" x14ac:dyDescent="0.15">
      <c r="A7365" s="3"/>
      <c r="B7365" s="3"/>
      <c r="J7365" s="3"/>
      <c r="K7365" s="5"/>
      <c r="L7365" s="8"/>
      <c r="N7365" s="5"/>
      <c r="O7365" s="10"/>
      <c r="P7365" s="8"/>
    </row>
    <row r="7366" spans="1:16" s="2" customFormat="1" x14ac:dyDescent="0.15">
      <c r="A7366" s="3"/>
      <c r="B7366" s="3"/>
      <c r="J7366" s="3"/>
      <c r="K7366" s="5"/>
      <c r="L7366" s="8"/>
      <c r="N7366" s="5"/>
      <c r="O7366" s="10"/>
      <c r="P7366" s="8"/>
    </row>
    <row r="7367" spans="1:16" s="2" customFormat="1" x14ac:dyDescent="0.15">
      <c r="A7367" s="3"/>
      <c r="B7367" s="3"/>
      <c r="J7367" s="3"/>
      <c r="K7367" s="5"/>
      <c r="L7367" s="8"/>
      <c r="N7367" s="5"/>
      <c r="O7367" s="10"/>
      <c r="P7367" s="8"/>
    </row>
    <row r="7368" spans="1:16" s="2" customFormat="1" x14ac:dyDescent="0.15">
      <c r="A7368" s="3"/>
      <c r="B7368" s="3"/>
      <c r="J7368" s="3"/>
      <c r="K7368" s="5"/>
      <c r="L7368" s="8"/>
      <c r="N7368" s="5"/>
      <c r="O7368" s="10"/>
      <c r="P7368" s="8"/>
    </row>
    <row r="7369" spans="1:16" s="2" customFormat="1" x14ac:dyDescent="0.15">
      <c r="A7369" s="3"/>
      <c r="B7369" s="3"/>
      <c r="J7369" s="3"/>
      <c r="K7369" s="5"/>
      <c r="L7369" s="8"/>
      <c r="N7369" s="5"/>
      <c r="O7369" s="10"/>
      <c r="P7369" s="8"/>
    </row>
    <row r="7370" spans="1:16" s="2" customFormat="1" x14ac:dyDescent="0.15">
      <c r="A7370" s="3"/>
      <c r="B7370" s="3"/>
      <c r="J7370" s="3"/>
      <c r="K7370" s="5"/>
      <c r="L7370" s="8"/>
      <c r="N7370" s="5"/>
      <c r="O7370" s="10"/>
      <c r="P7370" s="8"/>
    </row>
    <row r="7371" spans="1:16" s="2" customFormat="1" x14ac:dyDescent="0.15">
      <c r="A7371" s="3"/>
      <c r="B7371" s="3"/>
      <c r="J7371" s="3"/>
      <c r="K7371" s="5"/>
      <c r="L7371" s="8"/>
      <c r="N7371" s="5"/>
      <c r="O7371" s="10"/>
      <c r="P7371" s="8"/>
    </row>
    <row r="7372" spans="1:16" s="2" customFormat="1" x14ac:dyDescent="0.15">
      <c r="A7372" s="3"/>
      <c r="B7372" s="3"/>
      <c r="J7372" s="3"/>
      <c r="K7372" s="5"/>
      <c r="L7372" s="8"/>
      <c r="N7372" s="5"/>
      <c r="O7372" s="10"/>
      <c r="P7372" s="8"/>
    </row>
    <row r="7373" spans="1:16" s="2" customFormat="1" x14ac:dyDescent="0.15">
      <c r="A7373" s="3"/>
      <c r="B7373" s="3"/>
      <c r="J7373" s="3"/>
      <c r="K7373" s="5"/>
      <c r="L7373" s="8"/>
      <c r="N7373" s="5"/>
      <c r="O7373" s="10"/>
      <c r="P7373" s="8"/>
    </row>
    <row r="7374" spans="1:16" s="2" customFormat="1" x14ac:dyDescent="0.15">
      <c r="A7374" s="3"/>
      <c r="B7374" s="3"/>
      <c r="J7374" s="3"/>
      <c r="K7374" s="5"/>
      <c r="L7374" s="8"/>
      <c r="N7374" s="5"/>
      <c r="O7374" s="10"/>
      <c r="P7374" s="8"/>
    </row>
    <row r="7375" spans="1:16" s="2" customFormat="1" x14ac:dyDescent="0.15">
      <c r="A7375" s="3"/>
      <c r="B7375" s="3"/>
      <c r="J7375" s="3"/>
      <c r="K7375" s="5"/>
      <c r="L7375" s="8"/>
      <c r="N7375" s="5"/>
      <c r="O7375" s="10"/>
      <c r="P7375" s="8"/>
    </row>
    <row r="7376" spans="1:16" s="2" customFormat="1" x14ac:dyDescent="0.15">
      <c r="A7376" s="3"/>
      <c r="B7376" s="3"/>
      <c r="J7376" s="3"/>
      <c r="K7376" s="5"/>
      <c r="L7376" s="8"/>
      <c r="N7376" s="5"/>
      <c r="O7376" s="10"/>
      <c r="P7376" s="8"/>
    </row>
    <row r="7377" spans="1:16" s="2" customFormat="1" x14ac:dyDescent="0.15">
      <c r="A7377" s="3"/>
      <c r="B7377" s="3"/>
      <c r="J7377" s="3"/>
      <c r="K7377" s="5"/>
      <c r="L7377" s="8"/>
      <c r="N7377" s="5"/>
      <c r="O7377" s="10"/>
      <c r="P7377" s="8"/>
    </row>
    <row r="7378" spans="1:16" s="2" customFormat="1" x14ac:dyDescent="0.15">
      <c r="A7378" s="3"/>
      <c r="B7378" s="3"/>
      <c r="J7378" s="3"/>
      <c r="K7378" s="5"/>
      <c r="L7378" s="8"/>
      <c r="N7378" s="5"/>
      <c r="O7378" s="10"/>
      <c r="P7378" s="8"/>
    </row>
    <row r="7379" spans="1:16" s="2" customFormat="1" x14ac:dyDescent="0.15">
      <c r="A7379" s="3"/>
      <c r="B7379" s="3"/>
      <c r="J7379" s="3"/>
      <c r="K7379" s="5"/>
      <c r="L7379" s="8"/>
      <c r="N7379" s="5"/>
      <c r="O7379" s="10"/>
      <c r="P7379" s="8"/>
    </row>
    <row r="7380" spans="1:16" s="2" customFormat="1" x14ac:dyDescent="0.15">
      <c r="A7380" s="3"/>
      <c r="B7380" s="3"/>
      <c r="J7380" s="3"/>
      <c r="K7380" s="5"/>
      <c r="L7380" s="8"/>
      <c r="N7380" s="5"/>
      <c r="O7380" s="10"/>
      <c r="P7380" s="8"/>
    </row>
    <row r="7381" spans="1:16" s="2" customFormat="1" x14ac:dyDescent="0.15">
      <c r="A7381" s="3"/>
      <c r="B7381" s="3"/>
      <c r="J7381" s="3"/>
      <c r="K7381" s="5"/>
      <c r="L7381" s="8"/>
      <c r="N7381" s="5"/>
      <c r="O7381" s="10"/>
      <c r="P7381" s="8"/>
    </row>
    <row r="7382" spans="1:16" s="2" customFormat="1" x14ac:dyDescent="0.15">
      <c r="A7382" s="3"/>
      <c r="B7382" s="3"/>
      <c r="J7382" s="3"/>
      <c r="K7382" s="5"/>
      <c r="L7382" s="8"/>
      <c r="N7382" s="5"/>
      <c r="O7382" s="10"/>
      <c r="P7382" s="8"/>
    </row>
    <row r="7383" spans="1:16" s="2" customFormat="1" x14ac:dyDescent="0.15">
      <c r="A7383" s="3"/>
      <c r="B7383" s="3"/>
      <c r="J7383" s="3"/>
      <c r="K7383" s="5"/>
      <c r="L7383" s="8"/>
      <c r="N7383" s="5"/>
      <c r="O7383" s="10"/>
      <c r="P7383" s="8"/>
    </row>
    <row r="7384" spans="1:16" s="2" customFormat="1" x14ac:dyDescent="0.15">
      <c r="A7384" s="3"/>
      <c r="B7384" s="3"/>
      <c r="J7384" s="3"/>
      <c r="K7384" s="5"/>
      <c r="L7384" s="8"/>
      <c r="N7384" s="5"/>
      <c r="O7384" s="10"/>
      <c r="P7384" s="8"/>
    </row>
    <row r="7385" spans="1:16" s="2" customFormat="1" x14ac:dyDescent="0.15">
      <c r="A7385" s="3"/>
      <c r="B7385" s="3"/>
      <c r="J7385" s="3"/>
      <c r="K7385" s="5"/>
      <c r="L7385" s="8"/>
      <c r="N7385" s="5"/>
      <c r="O7385" s="10"/>
      <c r="P7385" s="8"/>
    </row>
    <row r="7386" spans="1:16" s="2" customFormat="1" x14ac:dyDescent="0.15">
      <c r="A7386" s="3"/>
      <c r="B7386" s="3"/>
      <c r="J7386" s="3"/>
      <c r="K7386" s="5"/>
      <c r="L7386" s="8"/>
      <c r="N7386" s="5"/>
      <c r="O7386" s="10"/>
      <c r="P7386" s="8"/>
    </row>
    <row r="7387" spans="1:16" s="2" customFormat="1" x14ac:dyDescent="0.15">
      <c r="A7387" s="3"/>
      <c r="B7387" s="3"/>
      <c r="J7387" s="3"/>
      <c r="K7387" s="5"/>
      <c r="L7387" s="8"/>
      <c r="N7387" s="5"/>
      <c r="O7387" s="10"/>
      <c r="P7387" s="8"/>
    </row>
    <row r="7388" spans="1:16" s="2" customFormat="1" x14ac:dyDescent="0.15">
      <c r="A7388" s="3"/>
      <c r="B7388" s="3"/>
      <c r="J7388" s="3"/>
      <c r="K7388" s="5"/>
      <c r="L7388" s="8"/>
      <c r="N7388" s="5"/>
      <c r="O7388" s="10"/>
      <c r="P7388" s="8"/>
    </row>
    <row r="7389" spans="1:16" s="2" customFormat="1" x14ac:dyDescent="0.15">
      <c r="A7389" s="3"/>
      <c r="B7389" s="3"/>
      <c r="J7389" s="3"/>
      <c r="K7389" s="5"/>
      <c r="L7389" s="8"/>
      <c r="N7389" s="5"/>
      <c r="O7389" s="10"/>
      <c r="P7389" s="8"/>
    </row>
    <row r="7390" spans="1:16" s="2" customFormat="1" x14ac:dyDescent="0.15">
      <c r="A7390" s="3"/>
      <c r="B7390" s="3"/>
      <c r="J7390" s="3"/>
      <c r="K7390" s="5"/>
      <c r="L7390" s="8"/>
      <c r="N7390" s="5"/>
      <c r="O7390" s="10"/>
      <c r="P7390" s="8"/>
    </row>
    <row r="7391" spans="1:16" s="2" customFormat="1" x14ac:dyDescent="0.15">
      <c r="A7391" s="3"/>
      <c r="B7391" s="3"/>
      <c r="J7391" s="3"/>
      <c r="K7391" s="5"/>
      <c r="L7391" s="8"/>
      <c r="N7391" s="5"/>
      <c r="O7391" s="10"/>
      <c r="P7391" s="8"/>
    </row>
    <row r="7392" spans="1:16" s="2" customFormat="1" x14ac:dyDescent="0.15">
      <c r="A7392" s="3"/>
      <c r="B7392" s="3"/>
      <c r="J7392" s="3"/>
      <c r="K7392" s="5"/>
      <c r="L7392" s="8"/>
      <c r="N7392" s="5"/>
      <c r="O7392" s="10"/>
      <c r="P7392" s="8"/>
    </row>
    <row r="7393" spans="1:16" s="2" customFormat="1" x14ac:dyDescent="0.15">
      <c r="A7393" s="3"/>
      <c r="B7393" s="3"/>
      <c r="J7393" s="3"/>
      <c r="K7393" s="5"/>
      <c r="L7393" s="8"/>
      <c r="N7393" s="5"/>
      <c r="O7393" s="10"/>
      <c r="P7393" s="8"/>
    </row>
    <row r="7394" spans="1:16" s="2" customFormat="1" x14ac:dyDescent="0.15">
      <c r="A7394" s="3"/>
      <c r="B7394" s="3"/>
      <c r="J7394" s="3"/>
      <c r="K7394" s="5"/>
      <c r="L7394" s="8"/>
      <c r="N7394" s="5"/>
      <c r="O7394" s="10"/>
      <c r="P7394" s="8"/>
    </row>
    <row r="7395" spans="1:16" s="2" customFormat="1" x14ac:dyDescent="0.15">
      <c r="A7395" s="3"/>
      <c r="B7395" s="3"/>
      <c r="J7395" s="3"/>
      <c r="K7395" s="5"/>
      <c r="L7395" s="8"/>
      <c r="N7395" s="5"/>
      <c r="O7395" s="10"/>
      <c r="P7395" s="8"/>
    </row>
    <row r="7396" spans="1:16" s="2" customFormat="1" x14ac:dyDescent="0.15">
      <c r="A7396" s="3"/>
      <c r="B7396" s="3"/>
      <c r="J7396" s="3"/>
      <c r="K7396" s="5"/>
      <c r="L7396" s="8"/>
      <c r="N7396" s="5"/>
      <c r="O7396" s="10"/>
      <c r="P7396" s="8"/>
    </row>
    <row r="7397" spans="1:16" s="2" customFormat="1" x14ac:dyDescent="0.15">
      <c r="A7397" s="3"/>
      <c r="B7397" s="3"/>
      <c r="J7397" s="3"/>
      <c r="K7397" s="5"/>
      <c r="L7397" s="8"/>
      <c r="N7397" s="5"/>
      <c r="O7397" s="10"/>
      <c r="P7397" s="8"/>
    </row>
    <row r="7398" spans="1:16" s="2" customFormat="1" x14ac:dyDescent="0.15">
      <c r="A7398" s="3"/>
      <c r="B7398" s="3"/>
      <c r="J7398" s="3"/>
      <c r="K7398" s="5"/>
      <c r="L7398" s="8"/>
      <c r="N7398" s="5"/>
      <c r="O7398" s="10"/>
      <c r="P7398" s="8"/>
    </row>
    <row r="7399" spans="1:16" s="2" customFormat="1" x14ac:dyDescent="0.15">
      <c r="A7399" s="3"/>
      <c r="B7399" s="3"/>
      <c r="J7399" s="3"/>
      <c r="K7399" s="5"/>
      <c r="L7399" s="8"/>
      <c r="N7399" s="5"/>
      <c r="O7399" s="10"/>
      <c r="P7399" s="8"/>
    </row>
    <row r="7400" spans="1:16" s="2" customFormat="1" x14ac:dyDescent="0.15">
      <c r="A7400" s="3"/>
      <c r="B7400" s="3"/>
      <c r="J7400" s="3"/>
      <c r="K7400" s="5"/>
      <c r="L7400" s="8"/>
      <c r="N7400" s="5"/>
      <c r="O7400" s="10"/>
      <c r="P7400" s="8"/>
    </row>
    <row r="7401" spans="1:16" s="2" customFormat="1" x14ac:dyDescent="0.15">
      <c r="A7401" s="3"/>
      <c r="B7401" s="3"/>
      <c r="J7401" s="3"/>
      <c r="K7401" s="5"/>
      <c r="L7401" s="8"/>
      <c r="N7401" s="5"/>
      <c r="O7401" s="10"/>
      <c r="P7401" s="8"/>
    </row>
    <row r="7402" spans="1:16" s="2" customFormat="1" x14ac:dyDescent="0.15">
      <c r="A7402" s="3"/>
      <c r="B7402" s="3"/>
      <c r="J7402" s="3"/>
      <c r="K7402" s="5"/>
      <c r="L7402" s="8"/>
      <c r="N7402" s="5"/>
      <c r="O7402" s="10"/>
      <c r="P7402" s="8"/>
    </row>
    <row r="7403" spans="1:16" s="2" customFormat="1" x14ac:dyDescent="0.15">
      <c r="A7403" s="3"/>
      <c r="B7403" s="3"/>
      <c r="J7403" s="3"/>
      <c r="K7403" s="5"/>
      <c r="L7403" s="8"/>
      <c r="N7403" s="5"/>
      <c r="O7403" s="10"/>
      <c r="P7403" s="8"/>
    </row>
    <row r="7404" spans="1:16" s="2" customFormat="1" x14ac:dyDescent="0.15">
      <c r="A7404" s="3"/>
      <c r="B7404" s="3"/>
      <c r="J7404" s="3"/>
      <c r="K7404" s="5"/>
      <c r="L7404" s="8"/>
      <c r="N7404" s="5"/>
      <c r="O7404" s="10"/>
      <c r="P7404" s="8"/>
    </row>
    <row r="7405" spans="1:16" s="2" customFormat="1" x14ac:dyDescent="0.15">
      <c r="A7405" s="3"/>
      <c r="B7405" s="3"/>
      <c r="J7405" s="3"/>
      <c r="K7405" s="5"/>
      <c r="L7405" s="8"/>
      <c r="N7405" s="5"/>
      <c r="O7405" s="10"/>
      <c r="P7405" s="8"/>
    </row>
    <row r="7406" spans="1:16" s="2" customFormat="1" x14ac:dyDescent="0.15">
      <c r="A7406" s="3"/>
      <c r="B7406" s="3"/>
      <c r="J7406" s="3"/>
      <c r="K7406" s="5"/>
      <c r="L7406" s="8"/>
      <c r="N7406" s="5"/>
      <c r="O7406" s="10"/>
      <c r="P7406" s="8"/>
    </row>
    <row r="7407" spans="1:16" s="2" customFormat="1" x14ac:dyDescent="0.15">
      <c r="A7407" s="3"/>
      <c r="B7407" s="3"/>
      <c r="J7407" s="3"/>
      <c r="K7407" s="5"/>
      <c r="L7407" s="8"/>
      <c r="N7407" s="5"/>
      <c r="O7407" s="10"/>
      <c r="P7407" s="8"/>
    </row>
    <row r="7408" spans="1:16" s="2" customFormat="1" x14ac:dyDescent="0.15">
      <c r="A7408" s="3"/>
      <c r="B7408" s="3"/>
      <c r="J7408" s="3"/>
      <c r="K7408" s="5"/>
      <c r="L7408" s="8"/>
      <c r="N7408" s="5"/>
      <c r="O7408" s="10"/>
      <c r="P7408" s="8"/>
    </row>
    <row r="7409" spans="1:16" s="2" customFormat="1" x14ac:dyDescent="0.15">
      <c r="A7409" s="3"/>
      <c r="B7409" s="3"/>
      <c r="J7409" s="3"/>
      <c r="K7409" s="5"/>
      <c r="L7409" s="8"/>
      <c r="N7409" s="5"/>
      <c r="O7409" s="10"/>
      <c r="P7409" s="8"/>
    </row>
    <row r="7410" spans="1:16" s="2" customFormat="1" x14ac:dyDescent="0.15">
      <c r="A7410" s="3"/>
      <c r="B7410" s="3"/>
      <c r="J7410" s="3"/>
      <c r="K7410" s="5"/>
      <c r="L7410" s="8"/>
      <c r="N7410" s="5"/>
      <c r="O7410" s="10"/>
      <c r="P7410" s="8"/>
    </row>
    <row r="7411" spans="1:16" s="2" customFormat="1" x14ac:dyDescent="0.15">
      <c r="A7411" s="3"/>
      <c r="B7411" s="3"/>
      <c r="J7411" s="3"/>
      <c r="K7411" s="5"/>
      <c r="L7411" s="8"/>
      <c r="N7411" s="5"/>
      <c r="O7411" s="10"/>
      <c r="P7411" s="8"/>
    </row>
    <row r="7412" spans="1:16" s="2" customFormat="1" x14ac:dyDescent="0.15">
      <c r="A7412" s="3"/>
      <c r="B7412" s="3"/>
      <c r="J7412" s="3"/>
      <c r="K7412" s="5"/>
      <c r="L7412" s="8"/>
      <c r="N7412" s="5"/>
      <c r="O7412" s="10"/>
      <c r="P7412" s="8"/>
    </row>
    <row r="7413" spans="1:16" s="2" customFormat="1" x14ac:dyDescent="0.15">
      <c r="A7413" s="3"/>
      <c r="B7413" s="3"/>
      <c r="J7413" s="3"/>
      <c r="K7413" s="5"/>
      <c r="L7413" s="8"/>
      <c r="N7413" s="5"/>
      <c r="O7413" s="10"/>
      <c r="P7413" s="8"/>
    </row>
    <row r="7414" spans="1:16" s="2" customFormat="1" x14ac:dyDescent="0.15">
      <c r="A7414" s="3"/>
      <c r="B7414" s="3"/>
      <c r="J7414" s="3"/>
      <c r="K7414" s="5"/>
      <c r="L7414" s="8"/>
      <c r="N7414" s="5"/>
      <c r="O7414" s="10"/>
      <c r="P7414" s="8"/>
    </row>
    <row r="7415" spans="1:16" s="2" customFormat="1" x14ac:dyDescent="0.15">
      <c r="A7415" s="3"/>
      <c r="B7415" s="3"/>
      <c r="J7415" s="3"/>
      <c r="K7415" s="5"/>
      <c r="L7415" s="8"/>
      <c r="N7415" s="5"/>
      <c r="O7415" s="10"/>
      <c r="P7415" s="8"/>
    </row>
    <row r="7416" spans="1:16" s="2" customFormat="1" x14ac:dyDescent="0.15">
      <c r="A7416" s="3"/>
      <c r="B7416" s="3"/>
      <c r="J7416" s="3"/>
      <c r="K7416" s="5"/>
      <c r="L7416" s="8"/>
      <c r="N7416" s="5"/>
      <c r="O7416" s="10"/>
      <c r="P7416" s="8"/>
    </row>
    <row r="7417" spans="1:16" s="2" customFormat="1" x14ac:dyDescent="0.15">
      <c r="A7417" s="3"/>
      <c r="B7417" s="3"/>
      <c r="J7417" s="3"/>
      <c r="K7417" s="5"/>
      <c r="L7417" s="8"/>
      <c r="N7417" s="5"/>
      <c r="O7417" s="10"/>
      <c r="P7417" s="8"/>
    </row>
    <row r="7418" spans="1:16" s="2" customFormat="1" x14ac:dyDescent="0.15">
      <c r="A7418" s="3"/>
      <c r="B7418" s="3"/>
      <c r="J7418" s="3"/>
      <c r="K7418" s="5"/>
      <c r="L7418" s="8"/>
      <c r="N7418" s="5"/>
      <c r="O7418" s="10"/>
      <c r="P7418" s="8"/>
    </row>
    <row r="7419" spans="1:16" s="2" customFormat="1" x14ac:dyDescent="0.15">
      <c r="A7419" s="3"/>
      <c r="B7419" s="3"/>
      <c r="J7419" s="3"/>
      <c r="K7419" s="5"/>
      <c r="L7419" s="8"/>
      <c r="N7419" s="5"/>
      <c r="O7419" s="10"/>
      <c r="P7419" s="8"/>
    </row>
    <row r="7420" spans="1:16" s="2" customFormat="1" x14ac:dyDescent="0.15">
      <c r="A7420" s="3"/>
      <c r="B7420" s="3"/>
      <c r="J7420" s="3"/>
      <c r="K7420" s="5"/>
      <c r="L7420" s="8"/>
      <c r="N7420" s="5"/>
      <c r="O7420" s="10"/>
      <c r="P7420" s="8"/>
    </row>
    <row r="7421" spans="1:16" s="2" customFormat="1" x14ac:dyDescent="0.15">
      <c r="A7421" s="3"/>
      <c r="B7421" s="3"/>
      <c r="J7421" s="3"/>
      <c r="K7421" s="5"/>
      <c r="L7421" s="8"/>
      <c r="N7421" s="5"/>
      <c r="O7421" s="10"/>
      <c r="P7421" s="8"/>
    </row>
    <row r="7422" spans="1:16" s="2" customFormat="1" x14ac:dyDescent="0.15">
      <c r="A7422" s="3"/>
      <c r="B7422" s="3"/>
      <c r="J7422" s="3"/>
      <c r="K7422" s="5"/>
      <c r="L7422" s="8"/>
      <c r="N7422" s="5"/>
      <c r="O7422" s="10"/>
      <c r="P7422" s="8"/>
    </row>
    <row r="7423" spans="1:16" s="2" customFormat="1" x14ac:dyDescent="0.15">
      <c r="A7423" s="3"/>
      <c r="B7423" s="3"/>
      <c r="J7423" s="3"/>
      <c r="K7423" s="5"/>
      <c r="L7423" s="8"/>
      <c r="N7423" s="5"/>
      <c r="O7423" s="10"/>
      <c r="P7423" s="8"/>
    </row>
    <row r="7424" spans="1:16" s="2" customFormat="1" x14ac:dyDescent="0.15">
      <c r="A7424" s="3"/>
      <c r="B7424" s="3"/>
      <c r="J7424" s="3"/>
      <c r="K7424" s="5"/>
      <c r="L7424" s="8"/>
      <c r="N7424" s="5"/>
      <c r="O7424" s="10"/>
      <c r="P7424" s="8"/>
    </row>
    <row r="7425" spans="1:16" s="2" customFormat="1" x14ac:dyDescent="0.15">
      <c r="A7425" s="3"/>
      <c r="B7425" s="3"/>
      <c r="J7425" s="3"/>
      <c r="K7425" s="5"/>
      <c r="L7425" s="8"/>
      <c r="N7425" s="5"/>
      <c r="O7425" s="10"/>
      <c r="P7425" s="8"/>
    </row>
    <row r="7426" spans="1:16" s="2" customFormat="1" x14ac:dyDescent="0.15">
      <c r="A7426" s="3"/>
      <c r="B7426" s="3"/>
      <c r="J7426" s="3"/>
      <c r="K7426" s="5"/>
      <c r="L7426" s="8"/>
      <c r="N7426" s="5"/>
      <c r="O7426" s="10"/>
      <c r="P7426" s="8"/>
    </row>
    <row r="7427" spans="1:16" s="2" customFormat="1" x14ac:dyDescent="0.15">
      <c r="A7427" s="3"/>
      <c r="B7427" s="3"/>
      <c r="J7427" s="3"/>
      <c r="K7427" s="5"/>
      <c r="L7427" s="8"/>
      <c r="N7427" s="5"/>
      <c r="O7427" s="10"/>
      <c r="P7427" s="8"/>
    </row>
    <row r="7428" spans="1:16" s="2" customFormat="1" x14ac:dyDescent="0.15">
      <c r="A7428" s="3"/>
      <c r="B7428" s="3"/>
      <c r="J7428" s="3"/>
      <c r="K7428" s="5"/>
      <c r="L7428" s="8"/>
      <c r="N7428" s="5"/>
      <c r="O7428" s="10"/>
      <c r="P7428" s="8"/>
    </row>
    <row r="7429" spans="1:16" s="2" customFormat="1" x14ac:dyDescent="0.15">
      <c r="A7429" s="3"/>
      <c r="B7429" s="3"/>
      <c r="J7429" s="3"/>
      <c r="K7429" s="5"/>
      <c r="L7429" s="8"/>
      <c r="N7429" s="5"/>
      <c r="O7429" s="10"/>
      <c r="P7429" s="8"/>
    </row>
    <row r="7430" spans="1:16" s="2" customFormat="1" x14ac:dyDescent="0.15">
      <c r="A7430" s="3"/>
      <c r="B7430" s="3"/>
      <c r="J7430" s="3"/>
      <c r="K7430" s="5"/>
      <c r="L7430" s="8"/>
      <c r="N7430" s="5"/>
      <c r="O7430" s="10"/>
      <c r="P7430" s="8"/>
    </row>
    <row r="7431" spans="1:16" s="2" customFormat="1" x14ac:dyDescent="0.15">
      <c r="A7431" s="3"/>
      <c r="B7431" s="3"/>
      <c r="J7431" s="3"/>
      <c r="K7431" s="5"/>
      <c r="L7431" s="8"/>
      <c r="N7431" s="5"/>
      <c r="O7431" s="10"/>
      <c r="P7431" s="8"/>
    </row>
    <row r="7432" spans="1:16" s="2" customFormat="1" x14ac:dyDescent="0.15">
      <c r="A7432" s="3"/>
      <c r="B7432" s="3"/>
      <c r="J7432" s="3"/>
      <c r="K7432" s="5"/>
      <c r="L7432" s="8"/>
      <c r="N7432" s="5"/>
      <c r="O7432" s="10"/>
      <c r="P7432" s="8"/>
    </row>
    <row r="7433" spans="1:16" s="2" customFormat="1" x14ac:dyDescent="0.15">
      <c r="A7433" s="3"/>
      <c r="B7433" s="3"/>
      <c r="J7433" s="3"/>
      <c r="K7433" s="5"/>
      <c r="L7433" s="8"/>
      <c r="N7433" s="5"/>
      <c r="O7433" s="10"/>
      <c r="P7433" s="8"/>
    </row>
    <row r="7434" spans="1:16" s="2" customFormat="1" x14ac:dyDescent="0.15">
      <c r="A7434" s="3"/>
      <c r="B7434" s="3"/>
      <c r="J7434" s="3"/>
      <c r="K7434" s="5"/>
      <c r="L7434" s="8"/>
      <c r="N7434" s="5"/>
      <c r="O7434" s="10"/>
      <c r="P7434" s="8"/>
    </row>
    <row r="7435" spans="1:16" s="2" customFormat="1" x14ac:dyDescent="0.15">
      <c r="A7435" s="3"/>
      <c r="B7435" s="3"/>
      <c r="J7435" s="3"/>
      <c r="K7435" s="5"/>
      <c r="L7435" s="8"/>
      <c r="N7435" s="5"/>
      <c r="O7435" s="10"/>
      <c r="P7435" s="8"/>
    </row>
    <row r="7436" spans="1:16" s="2" customFormat="1" x14ac:dyDescent="0.15">
      <c r="A7436" s="3"/>
      <c r="B7436" s="3"/>
      <c r="J7436" s="3"/>
      <c r="K7436" s="5"/>
      <c r="L7436" s="8"/>
      <c r="N7436" s="5"/>
      <c r="O7436" s="10"/>
      <c r="P7436" s="8"/>
    </row>
    <row r="7437" spans="1:16" s="2" customFormat="1" x14ac:dyDescent="0.15">
      <c r="A7437" s="3"/>
      <c r="B7437" s="3"/>
      <c r="J7437" s="3"/>
      <c r="K7437" s="5"/>
      <c r="L7437" s="8"/>
      <c r="N7437" s="5"/>
      <c r="O7437" s="10"/>
      <c r="P7437" s="8"/>
    </row>
    <row r="7438" spans="1:16" s="2" customFormat="1" x14ac:dyDescent="0.15">
      <c r="A7438" s="3"/>
      <c r="B7438" s="3"/>
      <c r="J7438" s="3"/>
      <c r="K7438" s="5"/>
      <c r="L7438" s="8"/>
      <c r="N7438" s="5"/>
      <c r="O7438" s="10"/>
      <c r="P7438" s="8"/>
    </row>
    <row r="7439" spans="1:16" s="2" customFormat="1" x14ac:dyDescent="0.15">
      <c r="A7439" s="3"/>
      <c r="B7439" s="3"/>
      <c r="J7439" s="3"/>
      <c r="K7439" s="5"/>
      <c r="L7439" s="8"/>
      <c r="N7439" s="5"/>
      <c r="O7439" s="10"/>
      <c r="P7439" s="8"/>
    </row>
    <row r="7440" spans="1:16" s="2" customFormat="1" x14ac:dyDescent="0.15">
      <c r="A7440" s="3"/>
      <c r="B7440" s="3"/>
      <c r="J7440" s="3"/>
      <c r="K7440" s="5"/>
      <c r="L7440" s="8"/>
      <c r="N7440" s="5"/>
      <c r="O7440" s="10"/>
      <c r="P7440" s="8"/>
    </row>
    <row r="7441" spans="1:16" s="2" customFormat="1" x14ac:dyDescent="0.15">
      <c r="A7441" s="3"/>
      <c r="B7441" s="3"/>
      <c r="J7441" s="3"/>
      <c r="K7441" s="5"/>
      <c r="L7441" s="8"/>
      <c r="N7441" s="5"/>
      <c r="O7441" s="10"/>
      <c r="P7441" s="8"/>
    </row>
    <row r="7442" spans="1:16" s="2" customFormat="1" x14ac:dyDescent="0.15">
      <c r="A7442" s="3"/>
      <c r="B7442" s="3"/>
      <c r="J7442" s="3"/>
      <c r="K7442" s="5"/>
      <c r="L7442" s="8"/>
      <c r="N7442" s="5"/>
      <c r="O7442" s="10"/>
      <c r="P7442" s="8"/>
    </row>
    <row r="7443" spans="1:16" s="2" customFormat="1" x14ac:dyDescent="0.15">
      <c r="A7443" s="3"/>
      <c r="B7443" s="3"/>
      <c r="J7443" s="3"/>
      <c r="K7443" s="5"/>
      <c r="L7443" s="8"/>
      <c r="N7443" s="5"/>
      <c r="O7443" s="10"/>
      <c r="P7443" s="8"/>
    </row>
    <row r="7444" spans="1:16" s="2" customFormat="1" x14ac:dyDescent="0.15">
      <c r="A7444" s="3"/>
      <c r="B7444" s="3"/>
      <c r="J7444" s="3"/>
      <c r="K7444" s="5"/>
      <c r="L7444" s="8"/>
      <c r="N7444" s="5"/>
      <c r="O7444" s="10"/>
      <c r="P7444" s="8"/>
    </row>
    <row r="7445" spans="1:16" s="2" customFormat="1" x14ac:dyDescent="0.15">
      <c r="A7445" s="3"/>
      <c r="B7445" s="3"/>
      <c r="J7445" s="3"/>
      <c r="K7445" s="5"/>
      <c r="L7445" s="8"/>
      <c r="N7445" s="5"/>
      <c r="O7445" s="10"/>
      <c r="P7445" s="8"/>
    </row>
    <row r="7446" spans="1:16" s="2" customFormat="1" x14ac:dyDescent="0.15">
      <c r="A7446" s="3"/>
      <c r="B7446" s="3"/>
      <c r="J7446" s="3"/>
      <c r="K7446" s="5"/>
      <c r="L7446" s="8"/>
      <c r="N7446" s="5"/>
      <c r="O7446" s="10"/>
      <c r="P7446" s="8"/>
    </row>
    <row r="7447" spans="1:16" s="2" customFormat="1" x14ac:dyDescent="0.15">
      <c r="A7447" s="3"/>
      <c r="B7447" s="3"/>
      <c r="J7447" s="3"/>
      <c r="K7447" s="5"/>
      <c r="L7447" s="8"/>
      <c r="N7447" s="5"/>
      <c r="O7447" s="10"/>
      <c r="P7447" s="8"/>
    </row>
    <row r="7448" spans="1:16" s="2" customFormat="1" x14ac:dyDescent="0.15">
      <c r="A7448" s="3"/>
      <c r="B7448" s="3"/>
      <c r="J7448" s="3"/>
      <c r="K7448" s="5"/>
      <c r="L7448" s="8"/>
      <c r="N7448" s="5"/>
      <c r="O7448" s="10"/>
      <c r="P7448" s="8"/>
    </row>
    <row r="7449" spans="1:16" s="2" customFormat="1" x14ac:dyDescent="0.15">
      <c r="A7449" s="3"/>
      <c r="B7449" s="3"/>
      <c r="J7449" s="3"/>
      <c r="K7449" s="5"/>
      <c r="L7449" s="8"/>
      <c r="N7449" s="5"/>
      <c r="O7449" s="10"/>
      <c r="P7449" s="8"/>
    </row>
    <row r="7450" spans="1:16" s="2" customFormat="1" x14ac:dyDescent="0.15">
      <c r="A7450" s="3"/>
      <c r="B7450" s="3"/>
      <c r="J7450" s="3"/>
      <c r="K7450" s="5"/>
      <c r="L7450" s="8"/>
      <c r="N7450" s="5"/>
      <c r="O7450" s="10"/>
      <c r="P7450" s="8"/>
    </row>
    <row r="7451" spans="1:16" s="2" customFormat="1" x14ac:dyDescent="0.15">
      <c r="A7451" s="3"/>
      <c r="B7451" s="3"/>
      <c r="J7451" s="3"/>
      <c r="K7451" s="5"/>
      <c r="L7451" s="8"/>
      <c r="N7451" s="5"/>
      <c r="O7451" s="10"/>
      <c r="P7451" s="8"/>
    </row>
    <row r="7452" spans="1:16" s="2" customFormat="1" x14ac:dyDescent="0.15">
      <c r="A7452" s="3"/>
      <c r="B7452" s="3"/>
      <c r="J7452" s="3"/>
      <c r="K7452" s="5"/>
      <c r="L7452" s="8"/>
      <c r="N7452" s="5"/>
      <c r="O7452" s="10"/>
      <c r="P7452" s="8"/>
    </row>
    <row r="7453" spans="1:16" s="2" customFormat="1" x14ac:dyDescent="0.15">
      <c r="A7453" s="3"/>
      <c r="B7453" s="3"/>
      <c r="J7453" s="3"/>
      <c r="K7453" s="5"/>
      <c r="L7453" s="8"/>
      <c r="N7453" s="5"/>
      <c r="O7453" s="10"/>
      <c r="P7453" s="8"/>
    </row>
    <row r="7454" spans="1:16" s="2" customFormat="1" x14ac:dyDescent="0.15">
      <c r="A7454" s="3"/>
      <c r="B7454" s="3"/>
      <c r="J7454" s="3"/>
      <c r="K7454" s="5"/>
      <c r="L7454" s="8"/>
      <c r="N7454" s="5"/>
      <c r="O7454" s="10"/>
      <c r="P7454" s="8"/>
    </row>
    <row r="7455" spans="1:16" s="2" customFormat="1" x14ac:dyDescent="0.15">
      <c r="A7455" s="3"/>
      <c r="B7455" s="3"/>
      <c r="J7455" s="3"/>
      <c r="K7455" s="5"/>
      <c r="L7455" s="8"/>
      <c r="N7455" s="5"/>
      <c r="O7455" s="10"/>
      <c r="P7455" s="8"/>
    </row>
    <row r="7456" spans="1:16" s="2" customFormat="1" x14ac:dyDescent="0.15">
      <c r="A7456" s="3"/>
      <c r="B7456" s="3"/>
      <c r="J7456" s="3"/>
      <c r="K7456" s="5"/>
      <c r="L7456" s="8"/>
      <c r="N7456" s="5"/>
      <c r="O7456" s="10"/>
      <c r="P7456" s="8"/>
    </row>
    <row r="7457" spans="1:16" s="2" customFormat="1" x14ac:dyDescent="0.15">
      <c r="A7457" s="3"/>
      <c r="B7457" s="3"/>
      <c r="J7457" s="3"/>
      <c r="K7457" s="5"/>
      <c r="L7457" s="8"/>
      <c r="N7457" s="5"/>
      <c r="O7457" s="10"/>
      <c r="P7457" s="8"/>
    </row>
    <row r="7458" spans="1:16" s="2" customFormat="1" x14ac:dyDescent="0.15">
      <c r="A7458" s="3"/>
      <c r="B7458" s="3"/>
      <c r="J7458" s="3"/>
      <c r="K7458" s="5"/>
      <c r="L7458" s="8"/>
      <c r="N7458" s="5"/>
      <c r="O7458" s="10"/>
      <c r="P7458" s="8"/>
    </row>
    <row r="7459" spans="1:16" s="2" customFormat="1" x14ac:dyDescent="0.15">
      <c r="A7459" s="3"/>
      <c r="B7459" s="3"/>
      <c r="J7459" s="3"/>
      <c r="K7459" s="5"/>
      <c r="L7459" s="8"/>
      <c r="N7459" s="5"/>
      <c r="O7459" s="10"/>
      <c r="P7459" s="8"/>
    </row>
    <row r="7460" spans="1:16" s="2" customFormat="1" x14ac:dyDescent="0.15">
      <c r="A7460" s="3"/>
      <c r="B7460" s="3"/>
      <c r="J7460" s="3"/>
      <c r="K7460" s="5"/>
      <c r="L7460" s="8"/>
      <c r="N7460" s="5"/>
      <c r="O7460" s="10"/>
      <c r="P7460" s="8"/>
    </row>
    <row r="7461" spans="1:16" s="2" customFormat="1" x14ac:dyDescent="0.15">
      <c r="A7461" s="3"/>
      <c r="B7461" s="3"/>
      <c r="J7461" s="3"/>
      <c r="K7461" s="5"/>
      <c r="L7461" s="8"/>
      <c r="N7461" s="5"/>
      <c r="O7461" s="10"/>
      <c r="P7461" s="8"/>
    </row>
    <row r="7462" spans="1:16" s="2" customFormat="1" x14ac:dyDescent="0.15">
      <c r="A7462" s="3"/>
      <c r="B7462" s="3"/>
      <c r="J7462" s="3"/>
      <c r="K7462" s="5"/>
      <c r="L7462" s="8"/>
      <c r="N7462" s="5"/>
      <c r="O7462" s="10"/>
      <c r="P7462" s="8"/>
    </row>
    <row r="7463" spans="1:16" s="2" customFormat="1" x14ac:dyDescent="0.15">
      <c r="A7463" s="3"/>
      <c r="B7463" s="3"/>
      <c r="J7463" s="3"/>
      <c r="K7463" s="5"/>
      <c r="L7463" s="8"/>
      <c r="N7463" s="5"/>
      <c r="O7463" s="10"/>
      <c r="P7463" s="8"/>
    </row>
    <row r="7464" spans="1:16" s="2" customFormat="1" x14ac:dyDescent="0.15">
      <c r="A7464" s="3"/>
      <c r="B7464" s="3"/>
      <c r="J7464" s="3"/>
      <c r="K7464" s="5"/>
      <c r="L7464" s="8"/>
      <c r="N7464" s="5"/>
      <c r="O7464" s="10"/>
      <c r="P7464" s="8"/>
    </row>
    <row r="7465" spans="1:16" s="2" customFormat="1" x14ac:dyDescent="0.15">
      <c r="A7465" s="3"/>
      <c r="B7465" s="3"/>
      <c r="J7465" s="3"/>
      <c r="K7465" s="5"/>
      <c r="L7465" s="8"/>
      <c r="N7465" s="5"/>
      <c r="O7465" s="10"/>
      <c r="P7465" s="8"/>
    </row>
    <row r="7466" spans="1:16" s="2" customFormat="1" x14ac:dyDescent="0.15">
      <c r="A7466" s="3"/>
      <c r="B7466" s="3"/>
      <c r="J7466" s="3"/>
      <c r="K7466" s="5"/>
      <c r="L7466" s="8"/>
      <c r="N7466" s="5"/>
      <c r="O7466" s="10"/>
      <c r="P7466" s="8"/>
    </row>
    <row r="7467" spans="1:16" s="2" customFormat="1" x14ac:dyDescent="0.15">
      <c r="A7467" s="3"/>
      <c r="B7467" s="3"/>
      <c r="J7467" s="3"/>
      <c r="K7467" s="5"/>
      <c r="L7467" s="8"/>
      <c r="N7467" s="5"/>
      <c r="O7467" s="10"/>
      <c r="P7467" s="8"/>
    </row>
    <row r="7468" spans="1:16" s="2" customFormat="1" x14ac:dyDescent="0.15">
      <c r="A7468" s="3"/>
      <c r="B7468" s="3"/>
      <c r="J7468" s="3"/>
      <c r="K7468" s="5"/>
      <c r="L7468" s="8"/>
      <c r="N7468" s="5"/>
      <c r="O7468" s="10"/>
      <c r="P7468" s="8"/>
    </row>
    <row r="7469" spans="1:16" s="2" customFormat="1" x14ac:dyDescent="0.15">
      <c r="A7469" s="3"/>
      <c r="B7469" s="3"/>
      <c r="J7469" s="3"/>
      <c r="K7469" s="5"/>
      <c r="L7469" s="8"/>
      <c r="N7469" s="5"/>
      <c r="O7469" s="10"/>
      <c r="P7469" s="8"/>
    </row>
    <row r="7470" spans="1:16" s="2" customFormat="1" x14ac:dyDescent="0.15">
      <c r="A7470" s="3"/>
      <c r="B7470" s="3"/>
      <c r="J7470" s="3"/>
      <c r="K7470" s="5"/>
      <c r="L7470" s="8"/>
      <c r="N7470" s="5"/>
      <c r="O7470" s="10"/>
      <c r="P7470" s="8"/>
    </row>
    <row r="7471" spans="1:16" s="2" customFormat="1" x14ac:dyDescent="0.15">
      <c r="A7471" s="3"/>
      <c r="B7471" s="3"/>
      <c r="J7471" s="3"/>
      <c r="K7471" s="5"/>
      <c r="L7471" s="8"/>
      <c r="N7471" s="5"/>
      <c r="O7471" s="10"/>
      <c r="P7471" s="8"/>
    </row>
    <row r="7472" spans="1:16" s="2" customFormat="1" x14ac:dyDescent="0.15">
      <c r="A7472" s="3"/>
      <c r="B7472" s="3"/>
      <c r="J7472" s="3"/>
      <c r="K7472" s="5"/>
      <c r="L7472" s="8"/>
      <c r="N7472" s="5"/>
      <c r="O7472" s="10"/>
      <c r="P7472" s="8"/>
    </row>
    <row r="7473" spans="1:16" s="2" customFormat="1" x14ac:dyDescent="0.15">
      <c r="A7473" s="3"/>
      <c r="B7473" s="3"/>
      <c r="J7473" s="3"/>
      <c r="K7473" s="5"/>
      <c r="L7473" s="8"/>
      <c r="N7473" s="5"/>
      <c r="O7473" s="10"/>
      <c r="P7473" s="8"/>
    </row>
    <row r="7474" spans="1:16" s="2" customFormat="1" x14ac:dyDescent="0.15">
      <c r="A7474" s="3"/>
      <c r="B7474" s="3"/>
      <c r="J7474" s="3"/>
      <c r="K7474" s="5"/>
      <c r="L7474" s="8"/>
      <c r="N7474" s="5"/>
      <c r="O7474" s="10"/>
      <c r="P7474" s="8"/>
    </row>
    <row r="7475" spans="1:16" s="2" customFormat="1" x14ac:dyDescent="0.15">
      <c r="A7475" s="3"/>
      <c r="B7475" s="3"/>
      <c r="J7475" s="3"/>
      <c r="K7475" s="5"/>
      <c r="L7475" s="8"/>
      <c r="N7475" s="5"/>
      <c r="O7475" s="10"/>
      <c r="P7475" s="8"/>
    </row>
    <row r="7476" spans="1:16" s="2" customFormat="1" x14ac:dyDescent="0.15">
      <c r="A7476" s="3"/>
      <c r="B7476" s="3"/>
      <c r="J7476" s="3"/>
      <c r="K7476" s="5"/>
      <c r="L7476" s="8"/>
      <c r="N7476" s="5"/>
      <c r="O7476" s="10"/>
      <c r="P7476" s="8"/>
    </row>
    <row r="7477" spans="1:16" s="2" customFormat="1" x14ac:dyDescent="0.15">
      <c r="A7477" s="3"/>
      <c r="B7477" s="3"/>
      <c r="J7477" s="3"/>
      <c r="K7477" s="5"/>
      <c r="L7477" s="8"/>
      <c r="N7477" s="5"/>
      <c r="O7477" s="10"/>
      <c r="P7477" s="8"/>
    </row>
    <row r="7478" spans="1:16" s="2" customFormat="1" x14ac:dyDescent="0.15">
      <c r="A7478" s="3"/>
      <c r="B7478" s="3"/>
      <c r="J7478" s="3"/>
      <c r="K7478" s="5"/>
      <c r="L7478" s="8"/>
      <c r="N7478" s="5"/>
      <c r="O7478" s="10"/>
      <c r="P7478" s="8"/>
    </row>
    <row r="7479" spans="1:16" s="2" customFormat="1" x14ac:dyDescent="0.15">
      <c r="A7479" s="3"/>
      <c r="B7479" s="3"/>
      <c r="J7479" s="3"/>
      <c r="K7479" s="5"/>
      <c r="L7479" s="8"/>
      <c r="N7479" s="5"/>
      <c r="O7479" s="10"/>
      <c r="P7479" s="8"/>
    </row>
    <row r="7480" spans="1:16" s="2" customFormat="1" x14ac:dyDescent="0.15">
      <c r="A7480" s="3"/>
      <c r="B7480" s="3"/>
      <c r="J7480" s="3"/>
      <c r="K7480" s="5"/>
      <c r="L7480" s="8"/>
      <c r="N7480" s="5"/>
      <c r="O7480" s="10"/>
      <c r="P7480" s="8"/>
    </row>
    <row r="7481" spans="1:16" s="2" customFormat="1" x14ac:dyDescent="0.15">
      <c r="A7481" s="3"/>
      <c r="B7481" s="3"/>
      <c r="J7481" s="3"/>
      <c r="K7481" s="5"/>
      <c r="L7481" s="8"/>
      <c r="N7481" s="5"/>
      <c r="O7481" s="10"/>
      <c r="P7481" s="8"/>
    </row>
    <row r="7482" spans="1:16" s="2" customFormat="1" x14ac:dyDescent="0.15">
      <c r="A7482" s="3"/>
      <c r="B7482" s="3"/>
      <c r="J7482" s="3"/>
      <c r="K7482" s="5"/>
      <c r="L7482" s="8"/>
      <c r="N7482" s="5"/>
      <c r="O7482" s="10"/>
      <c r="P7482" s="8"/>
    </row>
    <row r="7483" spans="1:16" s="2" customFormat="1" x14ac:dyDescent="0.15">
      <c r="A7483" s="3"/>
      <c r="B7483" s="3"/>
      <c r="J7483" s="3"/>
      <c r="K7483" s="5"/>
      <c r="L7483" s="8"/>
      <c r="N7483" s="5"/>
      <c r="O7483" s="10"/>
      <c r="P7483" s="8"/>
    </row>
    <row r="7484" spans="1:16" s="2" customFormat="1" x14ac:dyDescent="0.15">
      <c r="A7484" s="3"/>
      <c r="B7484" s="3"/>
      <c r="J7484" s="3"/>
      <c r="K7484" s="5"/>
      <c r="L7484" s="8"/>
      <c r="N7484" s="5"/>
      <c r="O7484" s="10"/>
      <c r="P7484" s="8"/>
    </row>
    <row r="7485" spans="1:16" s="2" customFormat="1" x14ac:dyDescent="0.15">
      <c r="A7485" s="3"/>
      <c r="B7485" s="3"/>
      <c r="J7485" s="3"/>
      <c r="K7485" s="5"/>
      <c r="L7485" s="8"/>
      <c r="N7485" s="5"/>
      <c r="O7485" s="10"/>
      <c r="P7485" s="8"/>
    </row>
    <row r="7486" spans="1:16" s="2" customFormat="1" x14ac:dyDescent="0.15">
      <c r="A7486" s="3"/>
      <c r="B7486" s="3"/>
      <c r="J7486" s="3"/>
      <c r="K7486" s="5"/>
      <c r="L7486" s="8"/>
      <c r="N7486" s="5"/>
      <c r="O7486" s="10"/>
      <c r="P7486" s="8"/>
    </row>
    <row r="7487" spans="1:16" s="2" customFormat="1" x14ac:dyDescent="0.15">
      <c r="A7487" s="3"/>
      <c r="B7487" s="3"/>
      <c r="J7487" s="3"/>
      <c r="K7487" s="5"/>
      <c r="L7487" s="8"/>
      <c r="N7487" s="5"/>
      <c r="O7487" s="10"/>
      <c r="P7487" s="8"/>
    </row>
    <row r="7488" spans="1:16" s="2" customFormat="1" x14ac:dyDescent="0.15">
      <c r="A7488" s="3"/>
      <c r="B7488" s="3"/>
      <c r="J7488" s="3"/>
      <c r="K7488" s="5"/>
      <c r="L7488" s="8"/>
      <c r="N7488" s="5"/>
      <c r="O7488" s="10"/>
      <c r="P7488" s="8"/>
    </row>
    <row r="7489" spans="1:16" s="2" customFormat="1" x14ac:dyDescent="0.15">
      <c r="A7489" s="3"/>
      <c r="B7489" s="3"/>
      <c r="J7489" s="3"/>
      <c r="K7489" s="5"/>
      <c r="L7489" s="8"/>
      <c r="N7489" s="5"/>
      <c r="O7489" s="10"/>
      <c r="P7489" s="8"/>
    </row>
    <row r="7490" spans="1:16" s="2" customFormat="1" x14ac:dyDescent="0.15">
      <c r="A7490" s="3"/>
      <c r="B7490" s="3"/>
      <c r="J7490" s="3"/>
      <c r="K7490" s="5"/>
      <c r="L7490" s="8"/>
      <c r="N7490" s="5"/>
      <c r="O7490" s="10"/>
      <c r="P7490" s="8"/>
    </row>
    <row r="7491" spans="1:16" s="2" customFormat="1" x14ac:dyDescent="0.15">
      <c r="A7491" s="3"/>
      <c r="B7491" s="3"/>
      <c r="J7491" s="3"/>
      <c r="K7491" s="5"/>
      <c r="L7491" s="8"/>
      <c r="N7491" s="5"/>
      <c r="O7491" s="10"/>
      <c r="P7491" s="8"/>
    </row>
    <row r="7492" spans="1:16" s="2" customFormat="1" x14ac:dyDescent="0.15">
      <c r="A7492" s="3"/>
      <c r="B7492" s="3"/>
      <c r="J7492" s="3"/>
      <c r="K7492" s="5"/>
      <c r="L7492" s="8"/>
      <c r="N7492" s="5"/>
      <c r="O7492" s="10"/>
      <c r="P7492" s="8"/>
    </row>
    <row r="7493" spans="1:16" s="2" customFormat="1" x14ac:dyDescent="0.15">
      <c r="A7493" s="3"/>
      <c r="B7493" s="3"/>
      <c r="J7493" s="3"/>
      <c r="K7493" s="5"/>
      <c r="L7493" s="8"/>
      <c r="N7493" s="5"/>
      <c r="O7493" s="10"/>
      <c r="P7493" s="8"/>
    </row>
    <row r="7494" spans="1:16" s="2" customFormat="1" x14ac:dyDescent="0.15">
      <c r="A7494" s="3"/>
      <c r="B7494" s="3"/>
      <c r="J7494" s="3"/>
      <c r="K7494" s="5"/>
      <c r="L7494" s="8"/>
      <c r="N7494" s="5"/>
      <c r="O7494" s="10"/>
      <c r="P7494" s="8"/>
    </row>
    <row r="7495" spans="1:16" s="2" customFormat="1" x14ac:dyDescent="0.15">
      <c r="A7495" s="3"/>
      <c r="B7495" s="3"/>
      <c r="J7495" s="3"/>
      <c r="K7495" s="5"/>
      <c r="L7495" s="8"/>
      <c r="N7495" s="5"/>
      <c r="O7495" s="10"/>
      <c r="P7495" s="8"/>
    </row>
    <row r="7496" spans="1:16" s="2" customFormat="1" x14ac:dyDescent="0.15">
      <c r="A7496" s="3"/>
      <c r="B7496" s="3"/>
      <c r="J7496" s="3"/>
      <c r="K7496" s="5"/>
      <c r="L7496" s="8"/>
      <c r="N7496" s="5"/>
      <c r="O7496" s="10"/>
      <c r="P7496" s="8"/>
    </row>
    <row r="7497" spans="1:16" s="2" customFormat="1" x14ac:dyDescent="0.15">
      <c r="A7497" s="3"/>
      <c r="B7497" s="3"/>
      <c r="J7497" s="3"/>
      <c r="K7497" s="5"/>
      <c r="L7497" s="8"/>
      <c r="N7497" s="5"/>
      <c r="O7497" s="10"/>
      <c r="P7497" s="8"/>
    </row>
    <row r="7498" spans="1:16" s="2" customFormat="1" x14ac:dyDescent="0.15">
      <c r="A7498" s="3"/>
      <c r="B7498" s="3"/>
      <c r="J7498" s="3"/>
      <c r="K7498" s="5"/>
      <c r="L7498" s="8"/>
      <c r="N7498" s="5"/>
      <c r="O7498" s="10"/>
      <c r="P7498" s="8"/>
    </row>
    <row r="7499" spans="1:16" s="2" customFormat="1" x14ac:dyDescent="0.15">
      <c r="A7499" s="3"/>
      <c r="B7499" s="3"/>
      <c r="J7499" s="3"/>
      <c r="K7499" s="5"/>
      <c r="L7499" s="8"/>
      <c r="N7499" s="5"/>
      <c r="O7499" s="10"/>
      <c r="P7499" s="8"/>
    </row>
    <row r="7500" spans="1:16" s="2" customFormat="1" x14ac:dyDescent="0.15">
      <c r="A7500" s="3"/>
      <c r="B7500" s="3"/>
      <c r="J7500" s="3"/>
      <c r="K7500" s="5"/>
      <c r="L7500" s="8"/>
      <c r="N7500" s="5"/>
      <c r="O7500" s="10"/>
      <c r="P7500" s="8"/>
    </row>
    <row r="7501" spans="1:16" s="2" customFormat="1" x14ac:dyDescent="0.15">
      <c r="A7501" s="3"/>
      <c r="B7501" s="3"/>
      <c r="J7501" s="3"/>
      <c r="K7501" s="5"/>
      <c r="L7501" s="8"/>
      <c r="N7501" s="5"/>
      <c r="O7501" s="10"/>
      <c r="P7501" s="8"/>
    </row>
    <row r="7502" spans="1:16" s="2" customFormat="1" x14ac:dyDescent="0.15">
      <c r="A7502" s="3"/>
      <c r="B7502" s="3"/>
      <c r="J7502" s="3"/>
      <c r="K7502" s="5"/>
      <c r="L7502" s="8"/>
      <c r="N7502" s="5"/>
      <c r="O7502" s="10"/>
      <c r="P7502" s="8"/>
    </row>
    <row r="7503" spans="1:16" s="2" customFormat="1" x14ac:dyDescent="0.15">
      <c r="A7503" s="3"/>
      <c r="B7503" s="3"/>
      <c r="J7503" s="3"/>
      <c r="K7503" s="5"/>
      <c r="L7503" s="8"/>
      <c r="N7503" s="5"/>
      <c r="O7503" s="10"/>
      <c r="P7503" s="8"/>
    </row>
    <row r="7504" spans="1:16" s="2" customFormat="1" x14ac:dyDescent="0.15">
      <c r="A7504" s="3"/>
      <c r="B7504" s="3"/>
      <c r="J7504" s="3"/>
      <c r="K7504" s="5"/>
      <c r="L7504" s="8"/>
      <c r="N7504" s="5"/>
      <c r="O7504" s="10"/>
      <c r="P7504" s="8"/>
    </row>
    <row r="7505" spans="1:16" s="2" customFormat="1" x14ac:dyDescent="0.15">
      <c r="A7505" s="3"/>
      <c r="B7505" s="3"/>
      <c r="J7505" s="3"/>
      <c r="K7505" s="5"/>
      <c r="L7505" s="8"/>
      <c r="N7505" s="5"/>
      <c r="O7505" s="10"/>
      <c r="P7505" s="8"/>
    </row>
    <row r="7506" spans="1:16" s="2" customFormat="1" x14ac:dyDescent="0.15">
      <c r="A7506" s="3"/>
      <c r="B7506" s="3"/>
      <c r="J7506" s="3"/>
      <c r="K7506" s="5"/>
      <c r="L7506" s="8"/>
      <c r="N7506" s="5"/>
      <c r="O7506" s="10"/>
      <c r="P7506" s="8"/>
    </row>
    <row r="7507" spans="1:16" s="2" customFormat="1" x14ac:dyDescent="0.15">
      <c r="A7507" s="3"/>
      <c r="B7507" s="3"/>
      <c r="J7507" s="3"/>
      <c r="K7507" s="5"/>
      <c r="L7507" s="8"/>
      <c r="N7507" s="5"/>
      <c r="O7507" s="10"/>
      <c r="P7507" s="8"/>
    </row>
    <row r="7508" spans="1:16" s="2" customFormat="1" x14ac:dyDescent="0.15">
      <c r="A7508" s="3"/>
      <c r="B7508" s="3"/>
      <c r="J7508" s="3"/>
      <c r="K7508" s="5"/>
      <c r="L7508" s="8"/>
      <c r="N7508" s="5"/>
      <c r="O7508" s="10"/>
      <c r="P7508" s="8"/>
    </row>
    <row r="7509" spans="1:16" s="2" customFormat="1" x14ac:dyDescent="0.15">
      <c r="A7509" s="3"/>
      <c r="B7509" s="3"/>
      <c r="J7509" s="3"/>
      <c r="K7509" s="5"/>
      <c r="L7509" s="8"/>
      <c r="N7509" s="5"/>
      <c r="O7509" s="10"/>
      <c r="P7509" s="8"/>
    </row>
    <row r="7510" spans="1:16" s="2" customFormat="1" x14ac:dyDescent="0.15">
      <c r="A7510" s="3"/>
      <c r="B7510" s="3"/>
      <c r="J7510" s="3"/>
      <c r="K7510" s="5"/>
      <c r="L7510" s="8"/>
      <c r="N7510" s="5"/>
      <c r="O7510" s="10"/>
      <c r="P7510" s="8"/>
    </row>
    <row r="7511" spans="1:16" s="2" customFormat="1" x14ac:dyDescent="0.15">
      <c r="A7511" s="3"/>
      <c r="B7511" s="3"/>
      <c r="J7511" s="3"/>
      <c r="K7511" s="5"/>
      <c r="L7511" s="8"/>
      <c r="N7511" s="5"/>
      <c r="O7511" s="10"/>
      <c r="P7511" s="8"/>
    </row>
    <row r="7512" spans="1:16" s="2" customFormat="1" x14ac:dyDescent="0.15">
      <c r="A7512" s="3"/>
      <c r="B7512" s="3"/>
      <c r="J7512" s="3"/>
      <c r="K7512" s="5"/>
      <c r="L7512" s="8"/>
      <c r="N7512" s="5"/>
      <c r="O7512" s="10"/>
      <c r="P7512" s="8"/>
    </row>
    <row r="7513" spans="1:16" s="2" customFormat="1" x14ac:dyDescent="0.15">
      <c r="A7513" s="3"/>
      <c r="B7513" s="3"/>
      <c r="J7513" s="3"/>
      <c r="K7513" s="5"/>
      <c r="L7513" s="8"/>
      <c r="N7513" s="5"/>
      <c r="O7513" s="10"/>
      <c r="P7513" s="8"/>
    </row>
    <row r="7514" spans="1:16" s="2" customFormat="1" x14ac:dyDescent="0.15">
      <c r="A7514" s="3"/>
      <c r="B7514" s="3"/>
      <c r="J7514" s="3"/>
      <c r="K7514" s="5"/>
      <c r="L7514" s="8"/>
      <c r="N7514" s="5"/>
      <c r="O7514" s="10"/>
      <c r="P7514" s="8"/>
    </row>
    <row r="7515" spans="1:16" s="2" customFormat="1" x14ac:dyDescent="0.15">
      <c r="A7515" s="3"/>
      <c r="B7515" s="3"/>
      <c r="J7515" s="3"/>
      <c r="K7515" s="5"/>
      <c r="L7515" s="8"/>
      <c r="N7515" s="5"/>
      <c r="O7515" s="10"/>
      <c r="P7515" s="8"/>
    </row>
    <row r="7516" spans="1:16" s="2" customFormat="1" x14ac:dyDescent="0.15">
      <c r="A7516" s="3"/>
      <c r="B7516" s="3"/>
      <c r="J7516" s="3"/>
      <c r="K7516" s="5"/>
      <c r="L7516" s="8"/>
      <c r="N7516" s="5"/>
      <c r="O7516" s="10"/>
      <c r="P7516" s="8"/>
    </row>
    <row r="7517" spans="1:16" s="2" customFormat="1" x14ac:dyDescent="0.15">
      <c r="A7517" s="3"/>
      <c r="B7517" s="3"/>
      <c r="J7517" s="3"/>
      <c r="K7517" s="5"/>
      <c r="L7517" s="8"/>
      <c r="N7517" s="5"/>
      <c r="O7517" s="10"/>
      <c r="P7517" s="8"/>
    </row>
    <row r="7518" spans="1:16" s="2" customFormat="1" x14ac:dyDescent="0.15">
      <c r="A7518" s="3"/>
      <c r="B7518" s="3"/>
      <c r="J7518" s="3"/>
      <c r="K7518" s="5"/>
      <c r="L7518" s="8"/>
      <c r="N7518" s="5"/>
      <c r="O7518" s="10"/>
      <c r="P7518" s="8"/>
    </row>
    <row r="7519" spans="1:16" s="2" customFormat="1" x14ac:dyDescent="0.15">
      <c r="A7519" s="3"/>
      <c r="B7519" s="3"/>
      <c r="J7519" s="3"/>
      <c r="K7519" s="5"/>
      <c r="L7519" s="8"/>
      <c r="N7519" s="5"/>
      <c r="O7519" s="10"/>
      <c r="P7519" s="8"/>
    </row>
    <row r="7520" spans="1:16" s="2" customFormat="1" x14ac:dyDescent="0.15">
      <c r="A7520" s="3"/>
      <c r="B7520" s="3"/>
      <c r="J7520" s="3"/>
      <c r="K7520" s="5"/>
      <c r="L7520" s="8"/>
      <c r="N7520" s="5"/>
      <c r="O7520" s="10"/>
      <c r="P7520" s="8"/>
    </row>
    <row r="7521" spans="1:16" s="2" customFormat="1" x14ac:dyDescent="0.15">
      <c r="A7521" s="3"/>
      <c r="B7521" s="3"/>
      <c r="J7521" s="3"/>
      <c r="K7521" s="5"/>
      <c r="L7521" s="8"/>
      <c r="N7521" s="5"/>
      <c r="O7521" s="10"/>
      <c r="P7521" s="8"/>
    </row>
    <row r="7522" spans="1:16" s="2" customFormat="1" x14ac:dyDescent="0.15">
      <c r="A7522" s="3"/>
      <c r="B7522" s="3"/>
      <c r="J7522" s="3"/>
      <c r="K7522" s="5"/>
      <c r="L7522" s="8"/>
      <c r="N7522" s="5"/>
      <c r="O7522" s="10"/>
      <c r="P7522" s="8"/>
    </row>
    <row r="7523" spans="1:16" s="2" customFormat="1" x14ac:dyDescent="0.15">
      <c r="A7523" s="3"/>
      <c r="B7523" s="3"/>
      <c r="J7523" s="3"/>
      <c r="K7523" s="5"/>
      <c r="L7523" s="8"/>
      <c r="N7523" s="5"/>
      <c r="O7523" s="10"/>
      <c r="P7523" s="8"/>
    </row>
    <row r="7524" spans="1:16" s="2" customFormat="1" x14ac:dyDescent="0.15">
      <c r="A7524" s="3"/>
      <c r="B7524" s="3"/>
      <c r="J7524" s="3"/>
      <c r="K7524" s="5"/>
      <c r="L7524" s="8"/>
      <c r="N7524" s="5"/>
      <c r="O7524" s="10"/>
      <c r="P7524" s="8"/>
    </row>
    <row r="7525" spans="1:16" s="2" customFormat="1" x14ac:dyDescent="0.15">
      <c r="A7525" s="3"/>
      <c r="B7525" s="3"/>
      <c r="J7525" s="3"/>
      <c r="K7525" s="5"/>
      <c r="L7525" s="8"/>
      <c r="N7525" s="5"/>
      <c r="O7525" s="10"/>
      <c r="P7525" s="8"/>
    </row>
    <row r="7526" spans="1:16" s="2" customFormat="1" x14ac:dyDescent="0.15">
      <c r="A7526" s="3"/>
      <c r="B7526" s="3"/>
      <c r="J7526" s="3"/>
      <c r="K7526" s="5"/>
      <c r="L7526" s="8"/>
      <c r="N7526" s="5"/>
      <c r="O7526" s="10"/>
      <c r="P7526" s="8"/>
    </row>
    <row r="7527" spans="1:16" s="2" customFormat="1" x14ac:dyDescent="0.15">
      <c r="A7527" s="3"/>
      <c r="B7527" s="3"/>
      <c r="J7527" s="3"/>
      <c r="K7527" s="5"/>
      <c r="L7527" s="8"/>
      <c r="N7527" s="5"/>
      <c r="O7527" s="10"/>
      <c r="P7527" s="8"/>
    </row>
    <row r="7528" spans="1:16" s="2" customFormat="1" x14ac:dyDescent="0.15">
      <c r="A7528" s="3"/>
      <c r="B7528" s="3"/>
      <c r="J7528" s="3"/>
      <c r="K7528" s="5"/>
      <c r="L7528" s="8"/>
      <c r="N7528" s="5"/>
      <c r="O7528" s="10"/>
      <c r="P7528" s="8"/>
    </row>
    <row r="7529" spans="1:16" s="2" customFormat="1" x14ac:dyDescent="0.15">
      <c r="A7529" s="3"/>
      <c r="B7529" s="3"/>
      <c r="J7529" s="3"/>
      <c r="K7529" s="5"/>
      <c r="L7529" s="8"/>
      <c r="N7529" s="5"/>
      <c r="O7529" s="10"/>
      <c r="P7529" s="8"/>
    </row>
    <row r="7530" spans="1:16" s="2" customFormat="1" x14ac:dyDescent="0.15">
      <c r="A7530" s="3"/>
      <c r="B7530" s="3"/>
      <c r="J7530" s="3"/>
      <c r="K7530" s="5"/>
      <c r="L7530" s="8"/>
      <c r="N7530" s="5"/>
      <c r="O7530" s="10"/>
      <c r="P7530" s="8"/>
    </row>
    <row r="7531" spans="1:16" s="2" customFormat="1" x14ac:dyDescent="0.15">
      <c r="A7531" s="3"/>
      <c r="B7531" s="3"/>
      <c r="J7531" s="3"/>
      <c r="K7531" s="5"/>
      <c r="L7531" s="8"/>
      <c r="N7531" s="5"/>
      <c r="O7531" s="10"/>
      <c r="P7531" s="8"/>
    </row>
    <row r="7532" spans="1:16" s="2" customFormat="1" x14ac:dyDescent="0.15">
      <c r="A7532" s="3"/>
      <c r="B7532" s="3"/>
      <c r="J7532" s="3"/>
      <c r="K7532" s="5"/>
      <c r="L7532" s="8"/>
      <c r="N7532" s="5"/>
      <c r="O7532" s="10"/>
      <c r="P7532" s="8"/>
    </row>
    <row r="7533" spans="1:16" s="2" customFormat="1" x14ac:dyDescent="0.15">
      <c r="A7533" s="3"/>
      <c r="B7533" s="3"/>
      <c r="J7533" s="3"/>
      <c r="K7533" s="5"/>
      <c r="L7533" s="8"/>
      <c r="N7533" s="5"/>
      <c r="O7533" s="10"/>
      <c r="P7533" s="8"/>
    </row>
    <row r="7534" spans="1:16" s="2" customFormat="1" x14ac:dyDescent="0.15">
      <c r="A7534" s="3"/>
      <c r="B7534" s="3"/>
      <c r="J7534" s="3"/>
      <c r="K7534" s="5"/>
      <c r="L7534" s="8"/>
      <c r="N7534" s="5"/>
      <c r="O7534" s="10"/>
      <c r="P7534" s="8"/>
    </row>
    <row r="7535" spans="1:16" s="2" customFormat="1" x14ac:dyDescent="0.15">
      <c r="A7535" s="3"/>
      <c r="B7535" s="3"/>
      <c r="J7535" s="3"/>
      <c r="K7535" s="5"/>
      <c r="L7535" s="8"/>
      <c r="N7535" s="5"/>
      <c r="O7535" s="10"/>
      <c r="P7535" s="8"/>
    </row>
    <row r="7536" spans="1:16" s="2" customFormat="1" x14ac:dyDescent="0.15">
      <c r="A7536" s="3"/>
      <c r="B7536" s="3"/>
      <c r="J7536" s="3"/>
      <c r="K7536" s="5"/>
      <c r="L7536" s="8"/>
      <c r="N7536" s="5"/>
      <c r="O7536" s="10"/>
      <c r="P7536" s="8"/>
    </row>
    <row r="7537" spans="1:16" s="2" customFormat="1" x14ac:dyDescent="0.15">
      <c r="A7537" s="3"/>
      <c r="B7537" s="3"/>
      <c r="J7537" s="3"/>
      <c r="K7537" s="5"/>
      <c r="L7537" s="8"/>
      <c r="N7537" s="5"/>
      <c r="O7537" s="10"/>
      <c r="P7537" s="8"/>
    </row>
    <row r="7538" spans="1:16" s="2" customFormat="1" x14ac:dyDescent="0.15">
      <c r="A7538" s="3"/>
      <c r="B7538" s="3"/>
      <c r="J7538" s="3"/>
      <c r="K7538" s="5"/>
      <c r="L7538" s="8"/>
      <c r="N7538" s="5"/>
      <c r="O7538" s="10"/>
      <c r="P7538" s="8"/>
    </row>
    <row r="7539" spans="1:16" s="2" customFormat="1" x14ac:dyDescent="0.15">
      <c r="A7539" s="3"/>
      <c r="B7539" s="3"/>
      <c r="J7539" s="3"/>
      <c r="K7539" s="5"/>
      <c r="L7539" s="8"/>
      <c r="N7539" s="5"/>
      <c r="O7539" s="10"/>
      <c r="P7539" s="8"/>
    </row>
    <row r="7540" spans="1:16" s="2" customFormat="1" x14ac:dyDescent="0.15">
      <c r="A7540" s="3"/>
      <c r="B7540" s="3"/>
      <c r="J7540" s="3"/>
      <c r="K7540" s="5"/>
      <c r="L7540" s="8"/>
      <c r="N7540" s="5"/>
      <c r="O7540" s="10"/>
      <c r="P7540" s="8"/>
    </row>
    <row r="7541" spans="1:16" s="2" customFormat="1" x14ac:dyDescent="0.15">
      <c r="A7541" s="3"/>
      <c r="B7541" s="3"/>
      <c r="J7541" s="3"/>
      <c r="K7541" s="5"/>
      <c r="L7541" s="8"/>
      <c r="N7541" s="5"/>
      <c r="O7541" s="10"/>
      <c r="P7541" s="8"/>
    </row>
    <row r="7542" spans="1:16" s="2" customFormat="1" x14ac:dyDescent="0.15">
      <c r="A7542" s="3"/>
      <c r="B7542" s="3"/>
      <c r="J7542" s="3"/>
      <c r="K7542" s="5"/>
      <c r="L7542" s="8"/>
      <c r="N7542" s="5"/>
      <c r="O7542" s="10"/>
      <c r="P7542" s="8"/>
    </row>
    <row r="7543" spans="1:16" s="2" customFormat="1" x14ac:dyDescent="0.15">
      <c r="A7543" s="3"/>
      <c r="B7543" s="3"/>
      <c r="J7543" s="3"/>
      <c r="K7543" s="5"/>
      <c r="L7543" s="8"/>
      <c r="N7543" s="5"/>
      <c r="O7543" s="10"/>
      <c r="P7543" s="8"/>
    </row>
    <row r="7544" spans="1:16" s="2" customFormat="1" x14ac:dyDescent="0.15">
      <c r="A7544" s="3"/>
      <c r="B7544" s="3"/>
      <c r="J7544" s="3"/>
      <c r="K7544" s="5"/>
      <c r="L7544" s="8"/>
      <c r="N7544" s="5"/>
      <c r="O7544" s="10"/>
      <c r="P7544" s="8"/>
    </row>
    <row r="7545" spans="1:16" s="2" customFormat="1" x14ac:dyDescent="0.15">
      <c r="A7545" s="3"/>
      <c r="B7545" s="3"/>
      <c r="J7545" s="3"/>
      <c r="K7545" s="5"/>
      <c r="L7545" s="8"/>
      <c r="N7545" s="5"/>
      <c r="O7545" s="10"/>
      <c r="P7545" s="8"/>
    </row>
    <row r="7546" spans="1:16" s="2" customFormat="1" x14ac:dyDescent="0.15">
      <c r="A7546" s="3"/>
      <c r="B7546" s="3"/>
      <c r="J7546" s="3"/>
      <c r="K7546" s="5"/>
      <c r="L7546" s="8"/>
      <c r="N7546" s="5"/>
      <c r="O7546" s="10"/>
      <c r="P7546" s="8"/>
    </row>
    <row r="7547" spans="1:16" s="2" customFormat="1" x14ac:dyDescent="0.15">
      <c r="A7547" s="3"/>
      <c r="B7547" s="3"/>
      <c r="J7547" s="3"/>
      <c r="K7547" s="5"/>
      <c r="L7547" s="8"/>
      <c r="N7547" s="5"/>
      <c r="O7547" s="10"/>
      <c r="P7547" s="8"/>
    </row>
    <row r="7548" spans="1:16" s="2" customFormat="1" x14ac:dyDescent="0.15">
      <c r="A7548" s="3"/>
      <c r="B7548" s="3"/>
      <c r="J7548" s="3"/>
      <c r="K7548" s="5"/>
      <c r="L7548" s="8"/>
      <c r="N7548" s="5"/>
      <c r="O7548" s="10"/>
      <c r="P7548" s="8"/>
    </row>
    <row r="7549" spans="1:16" s="2" customFormat="1" x14ac:dyDescent="0.15">
      <c r="A7549" s="3"/>
      <c r="B7549" s="3"/>
      <c r="J7549" s="3"/>
      <c r="K7549" s="5"/>
      <c r="L7549" s="8"/>
      <c r="N7549" s="5"/>
      <c r="O7549" s="10"/>
      <c r="P7549" s="8"/>
    </row>
    <row r="7550" spans="1:16" s="2" customFormat="1" x14ac:dyDescent="0.15">
      <c r="A7550" s="3"/>
      <c r="B7550" s="3"/>
      <c r="J7550" s="3"/>
      <c r="K7550" s="5"/>
      <c r="L7550" s="8"/>
      <c r="N7550" s="5"/>
      <c r="O7550" s="10"/>
      <c r="P7550" s="8"/>
    </row>
    <row r="7551" spans="1:16" s="2" customFormat="1" x14ac:dyDescent="0.15">
      <c r="A7551" s="3"/>
      <c r="B7551" s="3"/>
      <c r="J7551" s="3"/>
      <c r="K7551" s="5"/>
      <c r="L7551" s="8"/>
      <c r="N7551" s="5"/>
      <c r="O7551" s="10"/>
      <c r="P7551" s="8"/>
    </row>
    <row r="7552" spans="1:16" s="2" customFormat="1" x14ac:dyDescent="0.15">
      <c r="A7552" s="3"/>
      <c r="B7552" s="3"/>
      <c r="J7552" s="3"/>
      <c r="K7552" s="5"/>
      <c r="L7552" s="8"/>
      <c r="N7552" s="5"/>
      <c r="O7552" s="10"/>
      <c r="P7552" s="8"/>
    </row>
    <row r="7553" spans="1:16" s="2" customFormat="1" x14ac:dyDescent="0.15">
      <c r="A7553" s="3"/>
      <c r="B7553" s="3"/>
      <c r="J7553" s="3"/>
      <c r="K7553" s="5"/>
      <c r="L7553" s="8"/>
      <c r="N7553" s="5"/>
      <c r="O7553" s="10"/>
      <c r="P7553" s="8"/>
    </row>
    <row r="7554" spans="1:16" s="2" customFormat="1" x14ac:dyDescent="0.15">
      <c r="A7554" s="3"/>
      <c r="B7554" s="3"/>
      <c r="J7554" s="3"/>
      <c r="K7554" s="5"/>
      <c r="L7554" s="8"/>
      <c r="N7554" s="5"/>
      <c r="O7554" s="10"/>
      <c r="P7554" s="8"/>
    </row>
    <row r="7555" spans="1:16" s="2" customFormat="1" x14ac:dyDescent="0.15">
      <c r="A7555" s="3"/>
      <c r="B7555" s="3"/>
      <c r="J7555" s="3"/>
      <c r="K7555" s="5"/>
      <c r="L7555" s="8"/>
      <c r="N7555" s="5"/>
      <c r="O7555" s="10"/>
      <c r="P7555" s="8"/>
    </row>
    <row r="7556" spans="1:16" s="2" customFormat="1" x14ac:dyDescent="0.15">
      <c r="A7556" s="3"/>
      <c r="B7556" s="3"/>
      <c r="J7556" s="3"/>
      <c r="K7556" s="5"/>
      <c r="L7556" s="8"/>
      <c r="N7556" s="5"/>
      <c r="O7556" s="10"/>
      <c r="P7556" s="8"/>
    </row>
    <row r="7557" spans="1:16" s="2" customFormat="1" x14ac:dyDescent="0.15">
      <c r="A7557" s="3"/>
      <c r="B7557" s="3"/>
      <c r="J7557" s="3"/>
      <c r="K7557" s="5"/>
      <c r="L7557" s="8"/>
      <c r="N7557" s="5"/>
      <c r="O7557" s="10"/>
      <c r="P7557" s="8"/>
    </row>
    <row r="7558" spans="1:16" s="2" customFormat="1" x14ac:dyDescent="0.15">
      <c r="A7558" s="3"/>
      <c r="B7558" s="3"/>
      <c r="J7558" s="3"/>
      <c r="K7558" s="5"/>
      <c r="L7558" s="8"/>
      <c r="N7558" s="5"/>
      <c r="O7558" s="10"/>
      <c r="P7558" s="8"/>
    </row>
    <row r="7559" spans="1:16" s="2" customFormat="1" x14ac:dyDescent="0.15">
      <c r="A7559" s="3"/>
      <c r="B7559" s="3"/>
      <c r="J7559" s="3"/>
      <c r="K7559" s="5"/>
      <c r="L7559" s="8"/>
      <c r="N7559" s="5"/>
      <c r="O7559" s="10"/>
      <c r="P7559" s="8"/>
    </row>
    <row r="7560" spans="1:16" s="2" customFormat="1" x14ac:dyDescent="0.15">
      <c r="A7560" s="3"/>
      <c r="B7560" s="3"/>
      <c r="J7560" s="3"/>
      <c r="K7560" s="5"/>
      <c r="L7560" s="8"/>
      <c r="N7560" s="5"/>
      <c r="O7560" s="10"/>
      <c r="P7560" s="8"/>
    </row>
    <row r="7561" spans="1:16" s="2" customFormat="1" x14ac:dyDescent="0.15">
      <c r="A7561" s="3"/>
      <c r="B7561" s="3"/>
      <c r="J7561" s="3"/>
      <c r="K7561" s="5"/>
      <c r="L7561" s="8"/>
      <c r="N7561" s="5"/>
      <c r="O7561" s="10"/>
      <c r="P7561" s="8"/>
    </row>
    <row r="7562" spans="1:16" s="2" customFormat="1" x14ac:dyDescent="0.15">
      <c r="A7562" s="3"/>
      <c r="B7562" s="3"/>
      <c r="J7562" s="3"/>
      <c r="K7562" s="5"/>
      <c r="L7562" s="8"/>
      <c r="N7562" s="5"/>
      <c r="O7562" s="10"/>
      <c r="P7562" s="8"/>
    </row>
    <row r="7563" spans="1:16" s="2" customFormat="1" x14ac:dyDescent="0.15">
      <c r="A7563" s="3"/>
      <c r="B7563" s="3"/>
      <c r="J7563" s="3"/>
      <c r="K7563" s="5"/>
      <c r="L7563" s="8"/>
      <c r="N7563" s="5"/>
      <c r="O7563" s="10"/>
      <c r="P7563" s="8"/>
    </row>
    <row r="7564" spans="1:16" s="2" customFormat="1" x14ac:dyDescent="0.15">
      <c r="A7564" s="3"/>
      <c r="B7564" s="3"/>
      <c r="J7564" s="3"/>
      <c r="K7564" s="5"/>
      <c r="L7564" s="8"/>
      <c r="N7564" s="5"/>
      <c r="O7564" s="10"/>
      <c r="P7564" s="8"/>
    </row>
    <row r="7565" spans="1:16" s="2" customFormat="1" x14ac:dyDescent="0.15">
      <c r="A7565" s="3"/>
      <c r="B7565" s="3"/>
      <c r="J7565" s="3"/>
      <c r="K7565" s="5"/>
      <c r="L7565" s="8"/>
      <c r="N7565" s="5"/>
      <c r="O7565" s="10"/>
      <c r="P7565" s="8"/>
    </row>
    <row r="7566" spans="1:16" s="2" customFormat="1" x14ac:dyDescent="0.15">
      <c r="A7566" s="3"/>
      <c r="B7566" s="3"/>
      <c r="J7566" s="3"/>
      <c r="K7566" s="5"/>
      <c r="L7566" s="8"/>
      <c r="N7566" s="5"/>
      <c r="O7566" s="10"/>
      <c r="P7566" s="8"/>
    </row>
    <row r="7567" spans="1:16" s="2" customFormat="1" x14ac:dyDescent="0.15">
      <c r="A7567" s="3"/>
      <c r="B7567" s="3"/>
      <c r="J7567" s="3"/>
      <c r="K7567" s="5"/>
      <c r="L7567" s="8"/>
      <c r="N7567" s="5"/>
      <c r="O7567" s="10"/>
      <c r="P7567" s="8"/>
    </row>
    <row r="7568" spans="1:16" s="2" customFormat="1" x14ac:dyDescent="0.15">
      <c r="A7568" s="3"/>
      <c r="B7568" s="3"/>
      <c r="J7568" s="3"/>
      <c r="K7568" s="5"/>
      <c r="L7568" s="8"/>
      <c r="N7568" s="5"/>
      <c r="O7568" s="10"/>
      <c r="P7568" s="8"/>
    </row>
    <row r="7569" spans="1:16" s="2" customFormat="1" x14ac:dyDescent="0.15">
      <c r="A7569" s="3"/>
      <c r="B7569" s="3"/>
      <c r="J7569" s="3"/>
      <c r="K7569" s="5"/>
      <c r="L7569" s="8"/>
      <c r="N7569" s="5"/>
      <c r="O7569" s="10"/>
      <c r="P7569" s="8"/>
    </row>
    <row r="7570" spans="1:16" s="2" customFormat="1" x14ac:dyDescent="0.15">
      <c r="A7570" s="3"/>
      <c r="B7570" s="3"/>
      <c r="J7570" s="3"/>
      <c r="K7570" s="5"/>
      <c r="L7570" s="8"/>
      <c r="N7570" s="5"/>
      <c r="O7570" s="10"/>
      <c r="P7570" s="8"/>
    </row>
    <row r="7571" spans="1:16" s="2" customFormat="1" x14ac:dyDescent="0.15">
      <c r="A7571" s="3"/>
      <c r="B7571" s="3"/>
      <c r="J7571" s="3"/>
      <c r="K7571" s="5"/>
      <c r="L7571" s="8"/>
      <c r="N7571" s="5"/>
      <c r="O7571" s="10"/>
      <c r="P7571" s="8"/>
    </row>
    <row r="7572" spans="1:16" s="2" customFormat="1" x14ac:dyDescent="0.15">
      <c r="A7572" s="3"/>
      <c r="B7572" s="3"/>
      <c r="J7572" s="3"/>
      <c r="K7572" s="5"/>
      <c r="L7572" s="8"/>
      <c r="N7572" s="5"/>
      <c r="O7572" s="10"/>
      <c r="P7572" s="8"/>
    </row>
    <row r="7573" spans="1:16" s="2" customFormat="1" x14ac:dyDescent="0.15">
      <c r="A7573" s="3"/>
      <c r="B7573" s="3"/>
      <c r="J7573" s="3"/>
      <c r="K7573" s="5"/>
      <c r="L7573" s="8"/>
      <c r="N7573" s="5"/>
      <c r="O7573" s="10"/>
      <c r="P7573" s="8"/>
    </row>
    <row r="7574" spans="1:16" s="2" customFormat="1" x14ac:dyDescent="0.15">
      <c r="A7574" s="3"/>
      <c r="B7574" s="3"/>
      <c r="J7574" s="3"/>
      <c r="K7574" s="5"/>
      <c r="L7574" s="8"/>
      <c r="N7574" s="5"/>
      <c r="O7574" s="10"/>
      <c r="P7574" s="8"/>
    </row>
    <row r="7575" spans="1:16" s="2" customFormat="1" x14ac:dyDescent="0.15">
      <c r="A7575" s="3"/>
      <c r="B7575" s="3"/>
      <c r="J7575" s="3"/>
      <c r="K7575" s="5"/>
      <c r="L7575" s="8"/>
      <c r="N7575" s="5"/>
      <c r="O7575" s="10"/>
      <c r="P7575" s="8"/>
    </row>
    <row r="7576" spans="1:16" s="2" customFormat="1" x14ac:dyDescent="0.15">
      <c r="A7576" s="3"/>
      <c r="B7576" s="3"/>
      <c r="J7576" s="3"/>
      <c r="K7576" s="5"/>
      <c r="L7576" s="8"/>
      <c r="N7576" s="5"/>
      <c r="O7576" s="10"/>
      <c r="P7576" s="8"/>
    </row>
    <row r="7577" spans="1:16" s="2" customFormat="1" x14ac:dyDescent="0.15">
      <c r="A7577" s="3"/>
      <c r="B7577" s="3"/>
      <c r="J7577" s="3"/>
      <c r="K7577" s="5"/>
      <c r="L7577" s="8"/>
      <c r="N7577" s="5"/>
      <c r="O7577" s="10"/>
      <c r="P7577" s="8"/>
    </row>
    <row r="7578" spans="1:16" s="2" customFormat="1" x14ac:dyDescent="0.15">
      <c r="A7578" s="3"/>
      <c r="B7578" s="3"/>
      <c r="J7578" s="3"/>
      <c r="K7578" s="5"/>
      <c r="L7578" s="8"/>
      <c r="N7578" s="5"/>
      <c r="O7578" s="10"/>
      <c r="P7578" s="8"/>
    </row>
    <row r="7579" spans="1:16" s="2" customFormat="1" x14ac:dyDescent="0.15">
      <c r="A7579" s="3"/>
      <c r="B7579" s="3"/>
      <c r="J7579" s="3"/>
      <c r="K7579" s="5"/>
      <c r="L7579" s="8"/>
      <c r="N7579" s="5"/>
      <c r="O7579" s="10"/>
      <c r="P7579" s="8"/>
    </row>
    <row r="7580" spans="1:16" s="2" customFormat="1" x14ac:dyDescent="0.15">
      <c r="A7580" s="3"/>
      <c r="B7580" s="3"/>
      <c r="J7580" s="3"/>
      <c r="K7580" s="5"/>
      <c r="L7580" s="8"/>
      <c r="N7580" s="5"/>
      <c r="O7580" s="10"/>
      <c r="P7580" s="8"/>
    </row>
    <row r="7581" spans="1:16" s="2" customFormat="1" x14ac:dyDescent="0.15">
      <c r="A7581" s="3"/>
      <c r="B7581" s="3"/>
      <c r="J7581" s="3"/>
      <c r="K7581" s="5"/>
      <c r="L7581" s="8"/>
      <c r="N7581" s="5"/>
      <c r="O7581" s="10"/>
      <c r="P7581" s="8"/>
    </row>
    <row r="7582" spans="1:16" s="2" customFormat="1" x14ac:dyDescent="0.15">
      <c r="A7582" s="3"/>
      <c r="B7582" s="3"/>
      <c r="J7582" s="3"/>
      <c r="K7582" s="5"/>
      <c r="L7582" s="8"/>
      <c r="N7582" s="5"/>
      <c r="O7582" s="10"/>
      <c r="P7582" s="8"/>
    </row>
    <row r="7583" spans="1:16" s="2" customFormat="1" x14ac:dyDescent="0.15">
      <c r="A7583" s="3"/>
      <c r="B7583" s="3"/>
      <c r="J7583" s="3"/>
      <c r="K7583" s="5"/>
      <c r="L7583" s="8"/>
      <c r="N7583" s="5"/>
      <c r="O7583" s="10"/>
      <c r="P7583" s="8"/>
    </row>
    <row r="7584" spans="1:16" s="2" customFormat="1" x14ac:dyDescent="0.15">
      <c r="A7584" s="3"/>
      <c r="B7584" s="3"/>
      <c r="J7584" s="3"/>
      <c r="K7584" s="5"/>
      <c r="L7584" s="8"/>
      <c r="N7584" s="5"/>
      <c r="O7584" s="10"/>
      <c r="P7584" s="8"/>
    </row>
    <row r="7585" spans="1:16" s="2" customFormat="1" x14ac:dyDescent="0.15">
      <c r="A7585" s="3"/>
      <c r="B7585" s="3"/>
      <c r="J7585" s="3"/>
      <c r="K7585" s="5"/>
      <c r="L7585" s="8"/>
      <c r="N7585" s="5"/>
      <c r="O7585" s="10"/>
      <c r="P7585" s="8"/>
    </row>
    <row r="7586" spans="1:16" s="2" customFormat="1" x14ac:dyDescent="0.15">
      <c r="A7586" s="3"/>
      <c r="B7586" s="3"/>
      <c r="J7586" s="3"/>
      <c r="K7586" s="5"/>
      <c r="L7586" s="8"/>
      <c r="N7586" s="5"/>
      <c r="O7586" s="10"/>
      <c r="P7586" s="8"/>
    </row>
    <row r="7587" spans="1:16" s="2" customFormat="1" x14ac:dyDescent="0.15">
      <c r="A7587" s="3"/>
      <c r="B7587" s="3"/>
      <c r="J7587" s="3"/>
      <c r="K7587" s="5"/>
      <c r="L7587" s="8"/>
      <c r="N7587" s="5"/>
      <c r="O7587" s="10"/>
      <c r="P7587" s="8"/>
    </row>
    <row r="7588" spans="1:16" s="2" customFormat="1" x14ac:dyDescent="0.15">
      <c r="A7588" s="3"/>
      <c r="B7588" s="3"/>
      <c r="J7588" s="3"/>
      <c r="K7588" s="5"/>
      <c r="L7588" s="8"/>
      <c r="N7588" s="5"/>
      <c r="O7588" s="10"/>
      <c r="P7588" s="8"/>
    </row>
    <row r="7589" spans="1:16" s="2" customFormat="1" x14ac:dyDescent="0.15">
      <c r="A7589" s="3"/>
      <c r="B7589" s="3"/>
      <c r="J7589" s="3"/>
      <c r="K7589" s="5"/>
      <c r="L7589" s="8"/>
      <c r="N7589" s="5"/>
      <c r="O7589" s="10"/>
      <c r="P7589" s="8"/>
    </row>
    <row r="7590" spans="1:16" s="2" customFormat="1" x14ac:dyDescent="0.15">
      <c r="A7590" s="3"/>
      <c r="B7590" s="3"/>
      <c r="J7590" s="3"/>
      <c r="K7590" s="5"/>
      <c r="L7590" s="8"/>
      <c r="N7590" s="5"/>
      <c r="O7590" s="10"/>
      <c r="P7590" s="8"/>
    </row>
    <row r="7591" spans="1:16" s="2" customFormat="1" x14ac:dyDescent="0.15">
      <c r="A7591" s="3"/>
      <c r="B7591" s="3"/>
      <c r="J7591" s="3"/>
      <c r="K7591" s="5"/>
      <c r="L7591" s="8"/>
      <c r="N7591" s="5"/>
      <c r="O7591" s="10"/>
      <c r="P7591" s="8"/>
    </row>
    <row r="7592" spans="1:16" s="2" customFormat="1" x14ac:dyDescent="0.15">
      <c r="A7592" s="3"/>
      <c r="B7592" s="3"/>
      <c r="J7592" s="3"/>
      <c r="K7592" s="5"/>
      <c r="L7592" s="8"/>
      <c r="N7592" s="5"/>
      <c r="O7592" s="10"/>
      <c r="P7592" s="8"/>
    </row>
    <row r="7593" spans="1:16" s="2" customFormat="1" x14ac:dyDescent="0.15">
      <c r="A7593" s="3"/>
      <c r="B7593" s="3"/>
      <c r="J7593" s="3"/>
      <c r="K7593" s="5"/>
      <c r="L7593" s="8"/>
      <c r="N7593" s="5"/>
      <c r="O7593" s="10"/>
      <c r="P7593" s="8"/>
    </row>
    <row r="7594" spans="1:16" s="2" customFormat="1" x14ac:dyDescent="0.15">
      <c r="A7594" s="3"/>
      <c r="B7594" s="3"/>
      <c r="J7594" s="3"/>
      <c r="K7594" s="5"/>
      <c r="L7594" s="8"/>
      <c r="N7594" s="5"/>
      <c r="O7594" s="10"/>
      <c r="P7594" s="8"/>
    </row>
    <row r="7595" spans="1:16" s="2" customFormat="1" x14ac:dyDescent="0.15">
      <c r="A7595" s="3"/>
      <c r="B7595" s="3"/>
      <c r="J7595" s="3"/>
      <c r="K7595" s="5"/>
      <c r="L7595" s="8"/>
      <c r="N7595" s="5"/>
      <c r="O7595" s="10"/>
      <c r="P7595" s="8"/>
    </row>
    <row r="7596" spans="1:16" s="2" customFormat="1" x14ac:dyDescent="0.15">
      <c r="A7596" s="3"/>
      <c r="B7596" s="3"/>
      <c r="J7596" s="3"/>
      <c r="K7596" s="5"/>
      <c r="L7596" s="8"/>
      <c r="N7596" s="5"/>
      <c r="O7596" s="10"/>
      <c r="P7596" s="8"/>
    </row>
    <row r="7597" spans="1:16" s="2" customFormat="1" x14ac:dyDescent="0.15">
      <c r="A7597" s="3"/>
      <c r="B7597" s="3"/>
      <c r="J7597" s="3"/>
      <c r="K7597" s="5"/>
      <c r="L7597" s="8"/>
      <c r="N7597" s="5"/>
      <c r="O7597" s="10"/>
      <c r="P7597" s="8"/>
    </row>
    <row r="7598" spans="1:16" s="2" customFormat="1" x14ac:dyDescent="0.15">
      <c r="A7598" s="3"/>
      <c r="B7598" s="3"/>
      <c r="J7598" s="3"/>
      <c r="K7598" s="5"/>
      <c r="L7598" s="8"/>
      <c r="N7598" s="5"/>
      <c r="O7598" s="10"/>
      <c r="P7598" s="8"/>
    </row>
    <row r="7599" spans="1:16" s="2" customFormat="1" x14ac:dyDescent="0.15">
      <c r="A7599" s="3"/>
      <c r="B7599" s="3"/>
      <c r="J7599" s="3"/>
      <c r="K7599" s="5"/>
      <c r="L7599" s="8"/>
      <c r="N7599" s="5"/>
      <c r="O7599" s="10"/>
      <c r="P7599" s="8"/>
    </row>
    <row r="7600" spans="1:16" s="2" customFormat="1" x14ac:dyDescent="0.15">
      <c r="A7600" s="3"/>
      <c r="B7600" s="3"/>
      <c r="J7600" s="3"/>
      <c r="K7600" s="5"/>
      <c r="L7600" s="8"/>
      <c r="N7600" s="5"/>
      <c r="O7600" s="10"/>
      <c r="P7600" s="8"/>
    </row>
    <row r="7601" spans="1:16" s="2" customFormat="1" x14ac:dyDescent="0.15">
      <c r="A7601" s="3"/>
      <c r="B7601" s="3"/>
      <c r="J7601" s="3"/>
      <c r="K7601" s="5"/>
      <c r="L7601" s="8"/>
      <c r="N7601" s="5"/>
      <c r="O7601" s="10"/>
      <c r="P7601" s="8"/>
    </row>
    <row r="7602" spans="1:16" s="2" customFormat="1" x14ac:dyDescent="0.15">
      <c r="A7602" s="3"/>
      <c r="B7602" s="3"/>
      <c r="J7602" s="3"/>
      <c r="K7602" s="5"/>
      <c r="L7602" s="8"/>
      <c r="N7602" s="5"/>
      <c r="O7602" s="10"/>
      <c r="P7602" s="8"/>
    </row>
    <row r="7603" spans="1:16" s="2" customFormat="1" x14ac:dyDescent="0.15">
      <c r="A7603" s="3"/>
      <c r="B7603" s="3"/>
      <c r="J7603" s="3"/>
      <c r="K7603" s="5"/>
      <c r="L7603" s="8"/>
      <c r="N7603" s="5"/>
      <c r="O7603" s="10"/>
      <c r="P7603" s="8"/>
    </row>
    <row r="7604" spans="1:16" s="2" customFormat="1" x14ac:dyDescent="0.15">
      <c r="A7604" s="3"/>
      <c r="B7604" s="3"/>
      <c r="J7604" s="3"/>
      <c r="K7604" s="5"/>
      <c r="L7604" s="8"/>
      <c r="N7604" s="5"/>
      <c r="O7604" s="10"/>
      <c r="P7604" s="8"/>
    </row>
    <row r="7605" spans="1:16" s="2" customFormat="1" x14ac:dyDescent="0.15">
      <c r="A7605" s="3"/>
      <c r="B7605" s="3"/>
      <c r="J7605" s="3"/>
      <c r="K7605" s="5"/>
      <c r="L7605" s="8"/>
      <c r="N7605" s="5"/>
      <c r="O7605" s="10"/>
      <c r="P7605" s="8"/>
    </row>
    <row r="7606" spans="1:16" s="2" customFormat="1" x14ac:dyDescent="0.15">
      <c r="A7606" s="3"/>
      <c r="B7606" s="3"/>
      <c r="J7606" s="3"/>
      <c r="K7606" s="5"/>
      <c r="L7606" s="8"/>
      <c r="N7606" s="5"/>
      <c r="O7606" s="10"/>
      <c r="P7606" s="8"/>
    </row>
    <row r="7607" spans="1:16" s="2" customFormat="1" x14ac:dyDescent="0.15">
      <c r="A7607" s="3"/>
      <c r="B7607" s="3"/>
      <c r="J7607" s="3"/>
      <c r="K7607" s="5"/>
      <c r="L7607" s="8"/>
      <c r="N7607" s="5"/>
      <c r="O7607" s="10"/>
      <c r="P7607" s="8"/>
    </row>
    <row r="7608" spans="1:16" s="2" customFormat="1" x14ac:dyDescent="0.15">
      <c r="A7608" s="3"/>
      <c r="B7608" s="3"/>
      <c r="J7608" s="3"/>
      <c r="K7608" s="5"/>
      <c r="L7608" s="8"/>
      <c r="N7608" s="5"/>
      <c r="O7608" s="10"/>
      <c r="P7608" s="8"/>
    </row>
    <row r="7609" spans="1:16" s="2" customFormat="1" x14ac:dyDescent="0.15">
      <c r="A7609" s="3"/>
      <c r="B7609" s="3"/>
      <c r="J7609" s="3"/>
      <c r="K7609" s="5"/>
      <c r="L7609" s="8"/>
      <c r="N7609" s="5"/>
      <c r="O7609" s="10"/>
      <c r="P7609" s="8"/>
    </row>
    <row r="7610" spans="1:16" s="2" customFormat="1" x14ac:dyDescent="0.15">
      <c r="A7610" s="3"/>
      <c r="B7610" s="3"/>
      <c r="J7610" s="3"/>
      <c r="K7610" s="5"/>
      <c r="L7610" s="8"/>
      <c r="N7610" s="5"/>
      <c r="O7610" s="10"/>
      <c r="P7610" s="8"/>
    </row>
    <row r="7611" spans="1:16" s="2" customFormat="1" x14ac:dyDescent="0.15">
      <c r="A7611" s="3"/>
      <c r="B7611" s="3"/>
      <c r="J7611" s="3"/>
      <c r="K7611" s="5"/>
      <c r="L7611" s="8"/>
      <c r="N7611" s="5"/>
      <c r="O7611" s="10"/>
      <c r="P7611" s="8"/>
    </row>
    <row r="7612" spans="1:16" s="2" customFormat="1" x14ac:dyDescent="0.15">
      <c r="A7612" s="3"/>
      <c r="B7612" s="3"/>
      <c r="J7612" s="3"/>
      <c r="K7612" s="5"/>
      <c r="L7612" s="8"/>
      <c r="N7612" s="5"/>
      <c r="O7612" s="10"/>
      <c r="P7612" s="8"/>
    </row>
    <row r="7613" spans="1:16" s="2" customFormat="1" x14ac:dyDescent="0.15">
      <c r="A7613" s="3"/>
      <c r="B7613" s="3"/>
      <c r="J7613" s="3"/>
      <c r="K7613" s="5"/>
      <c r="L7613" s="8"/>
      <c r="N7613" s="5"/>
      <c r="O7613" s="10"/>
      <c r="P7613" s="8"/>
    </row>
    <row r="7614" spans="1:16" s="2" customFormat="1" x14ac:dyDescent="0.15">
      <c r="A7614" s="3"/>
      <c r="B7614" s="3"/>
      <c r="J7614" s="3"/>
      <c r="K7614" s="5"/>
      <c r="L7614" s="8"/>
      <c r="N7614" s="5"/>
      <c r="O7614" s="10"/>
      <c r="P7614" s="8"/>
    </row>
    <row r="7615" spans="1:16" s="2" customFormat="1" x14ac:dyDescent="0.15">
      <c r="A7615" s="3"/>
      <c r="B7615" s="3"/>
      <c r="J7615" s="3"/>
      <c r="K7615" s="5"/>
      <c r="L7615" s="8"/>
      <c r="N7615" s="5"/>
      <c r="O7615" s="10"/>
      <c r="P7615" s="8"/>
    </row>
    <row r="7616" spans="1:16" s="2" customFormat="1" x14ac:dyDescent="0.15">
      <c r="A7616" s="3"/>
      <c r="B7616" s="3"/>
      <c r="J7616" s="3"/>
      <c r="K7616" s="5"/>
      <c r="L7616" s="8"/>
      <c r="N7616" s="5"/>
      <c r="O7616" s="10"/>
      <c r="P7616" s="8"/>
    </row>
    <row r="7617" spans="1:16" s="2" customFormat="1" x14ac:dyDescent="0.15">
      <c r="A7617" s="3"/>
      <c r="B7617" s="3"/>
      <c r="J7617" s="3"/>
      <c r="K7617" s="5"/>
      <c r="L7617" s="8"/>
      <c r="N7617" s="5"/>
      <c r="O7617" s="10"/>
      <c r="P7617" s="8"/>
    </row>
    <row r="7618" spans="1:16" s="2" customFormat="1" x14ac:dyDescent="0.15">
      <c r="A7618" s="3"/>
      <c r="B7618" s="3"/>
      <c r="J7618" s="3"/>
      <c r="K7618" s="5"/>
      <c r="L7618" s="8"/>
      <c r="N7618" s="5"/>
      <c r="O7618" s="10"/>
      <c r="P7618" s="8"/>
    </row>
    <row r="7619" spans="1:16" s="2" customFormat="1" x14ac:dyDescent="0.15">
      <c r="A7619" s="3"/>
      <c r="B7619" s="3"/>
      <c r="J7619" s="3"/>
      <c r="K7619" s="5"/>
      <c r="L7619" s="8"/>
      <c r="N7619" s="5"/>
      <c r="O7619" s="10"/>
      <c r="P7619" s="8"/>
    </row>
    <row r="7620" spans="1:16" s="2" customFormat="1" x14ac:dyDescent="0.15">
      <c r="A7620" s="3"/>
      <c r="B7620" s="3"/>
      <c r="J7620" s="3"/>
      <c r="K7620" s="5"/>
      <c r="L7620" s="8"/>
      <c r="N7620" s="5"/>
      <c r="O7620" s="10"/>
      <c r="P7620" s="8"/>
    </row>
    <row r="7621" spans="1:16" s="2" customFormat="1" x14ac:dyDescent="0.15">
      <c r="A7621" s="3"/>
      <c r="B7621" s="3"/>
      <c r="J7621" s="3"/>
      <c r="K7621" s="5"/>
      <c r="L7621" s="8"/>
      <c r="N7621" s="5"/>
      <c r="O7621" s="10"/>
      <c r="P7621" s="8"/>
    </row>
    <row r="7622" spans="1:16" s="2" customFormat="1" x14ac:dyDescent="0.15">
      <c r="A7622" s="3"/>
      <c r="B7622" s="3"/>
      <c r="J7622" s="3"/>
      <c r="K7622" s="5"/>
      <c r="L7622" s="8"/>
      <c r="N7622" s="5"/>
      <c r="O7622" s="10"/>
      <c r="P7622" s="8"/>
    </row>
    <row r="7623" spans="1:16" s="2" customFormat="1" x14ac:dyDescent="0.15">
      <c r="A7623" s="3"/>
      <c r="B7623" s="3"/>
      <c r="J7623" s="3"/>
      <c r="K7623" s="5"/>
      <c r="L7623" s="8"/>
      <c r="N7623" s="5"/>
      <c r="O7623" s="10"/>
      <c r="P7623" s="8"/>
    </row>
    <row r="7624" spans="1:16" s="2" customFormat="1" x14ac:dyDescent="0.15">
      <c r="A7624" s="3"/>
      <c r="B7624" s="3"/>
      <c r="J7624" s="3"/>
      <c r="K7624" s="5"/>
      <c r="L7624" s="8"/>
      <c r="N7624" s="5"/>
      <c r="O7624" s="10"/>
      <c r="P7624" s="8"/>
    </row>
    <row r="7625" spans="1:16" s="2" customFormat="1" x14ac:dyDescent="0.15">
      <c r="A7625" s="3"/>
      <c r="B7625" s="3"/>
      <c r="J7625" s="3"/>
      <c r="K7625" s="5"/>
      <c r="L7625" s="8"/>
      <c r="N7625" s="5"/>
      <c r="O7625" s="10"/>
      <c r="P7625" s="8"/>
    </row>
    <row r="7626" spans="1:16" s="2" customFormat="1" x14ac:dyDescent="0.15">
      <c r="A7626" s="3"/>
      <c r="B7626" s="3"/>
      <c r="J7626" s="3"/>
      <c r="K7626" s="5"/>
      <c r="L7626" s="8"/>
      <c r="N7626" s="5"/>
      <c r="O7626" s="10"/>
      <c r="P7626" s="8"/>
    </row>
    <row r="7627" spans="1:16" s="2" customFormat="1" x14ac:dyDescent="0.15">
      <c r="A7627" s="3"/>
      <c r="B7627" s="3"/>
      <c r="J7627" s="3"/>
      <c r="K7627" s="5"/>
      <c r="L7627" s="8"/>
      <c r="N7627" s="5"/>
      <c r="O7627" s="10"/>
      <c r="P7627" s="8"/>
    </row>
    <row r="7628" spans="1:16" s="2" customFormat="1" x14ac:dyDescent="0.15">
      <c r="A7628" s="3"/>
      <c r="B7628" s="3"/>
      <c r="J7628" s="3"/>
      <c r="K7628" s="5"/>
      <c r="L7628" s="8"/>
      <c r="N7628" s="5"/>
      <c r="O7628" s="10"/>
      <c r="P7628" s="8"/>
    </row>
    <row r="7629" spans="1:16" s="2" customFormat="1" x14ac:dyDescent="0.15">
      <c r="A7629" s="3"/>
      <c r="B7629" s="3"/>
      <c r="J7629" s="3"/>
      <c r="K7629" s="5"/>
      <c r="L7629" s="8"/>
      <c r="N7629" s="5"/>
      <c r="O7629" s="10"/>
      <c r="P7629" s="8"/>
    </row>
    <row r="7630" spans="1:16" s="2" customFormat="1" x14ac:dyDescent="0.15">
      <c r="A7630" s="3"/>
      <c r="B7630" s="3"/>
      <c r="J7630" s="3"/>
      <c r="K7630" s="5"/>
      <c r="L7630" s="8"/>
      <c r="N7630" s="5"/>
      <c r="O7630" s="10"/>
      <c r="P7630" s="8"/>
    </row>
    <row r="7631" spans="1:16" s="2" customFormat="1" x14ac:dyDescent="0.15">
      <c r="A7631" s="3"/>
      <c r="B7631" s="3"/>
      <c r="J7631" s="3"/>
      <c r="K7631" s="5"/>
      <c r="L7631" s="8"/>
      <c r="N7631" s="5"/>
      <c r="O7631" s="10"/>
      <c r="P7631" s="8"/>
    </row>
    <row r="7632" spans="1:16" s="2" customFormat="1" x14ac:dyDescent="0.15">
      <c r="A7632" s="3"/>
      <c r="B7632" s="3"/>
      <c r="J7632" s="3"/>
      <c r="K7632" s="5"/>
      <c r="L7632" s="8"/>
      <c r="N7632" s="5"/>
      <c r="O7632" s="10"/>
      <c r="P7632" s="8"/>
    </row>
    <row r="7633" spans="1:16" s="2" customFormat="1" x14ac:dyDescent="0.15">
      <c r="A7633" s="3"/>
      <c r="B7633" s="3"/>
      <c r="J7633" s="3"/>
      <c r="K7633" s="5"/>
      <c r="L7633" s="8"/>
      <c r="N7633" s="5"/>
      <c r="O7633" s="10"/>
      <c r="P7633" s="8"/>
    </row>
    <row r="7634" spans="1:16" s="2" customFormat="1" x14ac:dyDescent="0.15">
      <c r="A7634" s="3"/>
      <c r="B7634" s="3"/>
      <c r="J7634" s="3"/>
      <c r="K7634" s="5"/>
      <c r="L7634" s="8"/>
      <c r="N7634" s="5"/>
      <c r="O7634" s="10"/>
      <c r="P7634" s="8"/>
    </row>
    <row r="7635" spans="1:16" s="2" customFormat="1" x14ac:dyDescent="0.15">
      <c r="A7635" s="3"/>
      <c r="B7635" s="3"/>
      <c r="J7635" s="3"/>
      <c r="K7635" s="5"/>
      <c r="L7635" s="8"/>
      <c r="N7635" s="5"/>
      <c r="O7635" s="10"/>
      <c r="P7635" s="8"/>
    </row>
    <row r="7636" spans="1:16" s="2" customFormat="1" x14ac:dyDescent="0.15">
      <c r="A7636" s="3"/>
      <c r="B7636" s="3"/>
      <c r="J7636" s="3"/>
      <c r="K7636" s="5"/>
      <c r="L7636" s="8"/>
      <c r="N7636" s="5"/>
      <c r="O7636" s="10"/>
      <c r="P7636" s="8"/>
    </row>
    <row r="7637" spans="1:16" s="2" customFormat="1" x14ac:dyDescent="0.15">
      <c r="A7637" s="3"/>
      <c r="B7637" s="3"/>
      <c r="J7637" s="3"/>
      <c r="K7637" s="5"/>
      <c r="L7637" s="8"/>
      <c r="N7637" s="5"/>
      <c r="O7637" s="10"/>
      <c r="P7637" s="8"/>
    </row>
    <row r="7638" spans="1:16" s="2" customFormat="1" x14ac:dyDescent="0.15">
      <c r="A7638" s="3"/>
      <c r="B7638" s="3"/>
      <c r="J7638" s="3"/>
      <c r="K7638" s="5"/>
      <c r="L7638" s="8"/>
      <c r="N7638" s="5"/>
      <c r="O7638" s="10"/>
      <c r="P7638" s="8"/>
    </row>
    <row r="7639" spans="1:16" s="2" customFormat="1" x14ac:dyDescent="0.15">
      <c r="A7639" s="3"/>
      <c r="B7639" s="3"/>
      <c r="J7639" s="3"/>
      <c r="K7639" s="5"/>
      <c r="L7639" s="8"/>
      <c r="N7639" s="5"/>
      <c r="O7639" s="10"/>
      <c r="P7639" s="8"/>
    </row>
    <row r="7640" spans="1:16" s="2" customFormat="1" x14ac:dyDescent="0.15">
      <c r="A7640" s="3"/>
      <c r="B7640" s="3"/>
      <c r="J7640" s="3"/>
      <c r="K7640" s="5"/>
      <c r="L7640" s="8"/>
      <c r="N7640" s="5"/>
      <c r="O7640" s="10"/>
      <c r="P7640" s="8"/>
    </row>
    <row r="7641" spans="1:16" s="2" customFormat="1" x14ac:dyDescent="0.15">
      <c r="A7641" s="3"/>
      <c r="B7641" s="3"/>
      <c r="J7641" s="3"/>
      <c r="K7641" s="5"/>
      <c r="L7641" s="8"/>
      <c r="N7641" s="5"/>
      <c r="O7641" s="10"/>
      <c r="P7641" s="8"/>
    </row>
    <row r="7642" spans="1:16" s="2" customFormat="1" x14ac:dyDescent="0.15">
      <c r="A7642" s="3"/>
      <c r="B7642" s="3"/>
      <c r="J7642" s="3"/>
      <c r="K7642" s="5"/>
      <c r="L7642" s="8"/>
      <c r="N7642" s="5"/>
      <c r="O7642" s="10"/>
      <c r="P7642" s="8"/>
    </row>
    <row r="7643" spans="1:16" s="2" customFormat="1" x14ac:dyDescent="0.15">
      <c r="A7643" s="3"/>
      <c r="B7643" s="3"/>
      <c r="J7643" s="3"/>
      <c r="K7643" s="5"/>
      <c r="L7643" s="8"/>
      <c r="N7643" s="5"/>
      <c r="O7643" s="10"/>
      <c r="P7643" s="8"/>
    </row>
    <row r="7644" spans="1:16" s="2" customFormat="1" x14ac:dyDescent="0.15">
      <c r="A7644" s="3"/>
      <c r="B7644" s="3"/>
      <c r="J7644" s="3"/>
      <c r="K7644" s="5"/>
      <c r="L7644" s="8"/>
      <c r="N7644" s="5"/>
      <c r="O7644" s="10"/>
      <c r="P7644" s="8"/>
    </row>
    <row r="7645" spans="1:16" s="2" customFormat="1" x14ac:dyDescent="0.15">
      <c r="A7645" s="3"/>
      <c r="B7645" s="3"/>
      <c r="J7645" s="3"/>
      <c r="K7645" s="5"/>
      <c r="L7645" s="8"/>
      <c r="N7645" s="5"/>
      <c r="O7645" s="10"/>
      <c r="P7645" s="8"/>
    </row>
    <row r="7646" spans="1:16" s="2" customFormat="1" x14ac:dyDescent="0.15">
      <c r="A7646" s="3"/>
      <c r="B7646" s="3"/>
      <c r="J7646" s="3"/>
      <c r="K7646" s="5"/>
      <c r="L7646" s="8"/>
      <c r="N7646" s="5"/>
      <c r="O7646" s="10"/>
      <c r="P7646" s="8"/>
    </row>
    <row r="7647" spans="1:16" s="2" customFormat="1" x14ac:dyDescent="0.15">
      <c r="A7647" s="3"/>
      <c r="B7647" s="3"/>
      <c r="J7647" s="3"/>
      <c r="K7647" s="5"/>
      <c r="L7647" s="8"/>
      <c r="N7647" s="5"/>
      <c r="O7647" s="10"/>
      <c r="P7647" s="8"/>
    </row>
    <row r="7648" spans="1:16" s="2" customFormat="1" x14ac:dyDescent="0.15">
      <c r="A7648" s="3"/>
      <c r="B7648" s="3"/>
      <c r="J7648" s="3"/>
      <c r="K7648" s="5"/>
      <c r="L7648" s="8"/>
      <c r="N7648" s="5"/>
      <c r="O7648" s="10"/>
      <c r="P7648" s="8"/>
    </row>
    <row r="7649" spans="1:16" s="2" customFormat="1" x14ac:dyDescent="0.15">
      <c r="A7649" s="3"/>
      <c r="B7649" s="3"/>
      <c r="J7649" s="3"/>
      <c r="K7649" s="5"/>
      <c r="L7649" s="8"/>
      <c r="N7649" s="5"/>
      <c r="O7649" s="10"/>
      <c r="P7649" s="8"/>
    </row>
    <row r="7650" spans="1:16" s="2" customFormat="1" x14ac:dyDescent="0.15">
      <c r="A7650" s="3"/>
      <c r="B7650" s="3"/>
      <c r="J7650" s="3"/>
      <c r="K7650" s="5"/>
      <c r="L7650" s="8"/>
      <c r="N7650" s="5"/>
      <c r="O7650" s="10"/>
      <c r="P7650" s="8"/>
    </row>
    <row r="7651" spans="1:16" s="2" customFormat="1" x14ac:dyDescent="0.15">
      <c r="A7651" s="3"/>
      <c r="B7651" s="3"/>
      <c r="J7651" s="3"/>
      <c r="K7651" s="5"/>
      <c r="L7651" s="8"/>
      <c r="N7651" s="5"/>
      <c r="O7651" s="10"/>
      <c r="P7651" s="8"/>
    </row>
    <row r="7652" spans="1:16" s="2" customFormat="1" x14ac:dyDescent="0.15">
      <c r="A7652" s="3"/>
      <c r="B7652" s="3"/>
      <c r="J7652" s="3"/>
      <c r="K7652" s="5"/>
      <c r="L7652" s="8"/>
      <c r="N7652" s="5"/>
      <c r="O7652" s="10"/>
      <c r="P7652" s="8"/>
    </row>
    <row r="7653" spans="1:16" s="2" customFormat="1" x14ac:dyDescent="0.15">
      <c r="A7653" s="3"/>
      <c r="B7653" s="3"/>
      <c r="J7653" s="3"/>
      <c r="K7653" s="5"/>
      <c r="L7653" s="8"/>
      <c r="N7653" s="5"/>
      <c r="O7653" s="10"/>
      <c r="P7653" s="8"/>
    </row>
    <row r="7654" spans="1:16" s="2" customFormat="1" x14ac:dyDescent="0.15">
      <c r="A7654" s="3"/>
      <c r="B7654" s="3"/>
      <c r="J7654" s="3"/>
      <c r="K7654" s="5"/>
      <c r="L7654" s="8"/>
      <c r="N7654" s="5"/>
      <c r="O7654" s="10"/>
      <c r="P7654" s="8"/>
    </row>
    <row r="7655" spans="1:16" s="2" customFormat="1" x14ac:dyDescent="0.15">
      <c r="A7655" s="3"/>
      <c r="B7655" s="3"/>
      <c r="J7655" s="3"/>
      <c r="K7655" s="5"/>
      <c r="L7655" s="8"/>
      <c r="N7655" s="5"/>
      <c r="O7655" s="10"/>
      <c r="P7655" s="8"/>
    </row>
    <row r="7656" spans="1:16" s="2" customFormat="1" x14ac:dyDescent="0.15">
      <c r="A7656" s="3"/>
      <c r="B7656" s="3"/>
      <c r="J7656" s="3"/>
      <c r="K7656" s="5"/>
      <c r="L7656" s="8"/>
      <c r="N7656" s="5"/>
      <c r="O7656" s="10"/>
      <c r="P7656" s="8"/>
    </row>
    <row r="7657" spans="1:16" s="2" customFormat="1" x14ac:dyDescent="0.15">
      <c r="A7657" s="3"/>
      <c r="B7657" s="3"/>
      <c r="J7657" s="3"/>
      <c r="K7657" s="5"/>
      <c r="L7657" s="8"/>
      <c r="N7657" s="5"/>
      <c r="O7657" s="10"/>
      <c r="P7657" s="8"/>
    </row>
    <row r="7658" spans="1:16" s="2" customFormat="1" x14ac:dyDescent="0.15">
      <c r="A7658" s="3"/>
      <c r="B7658" s="3"/>
      <c r="J7658" s="3"/>
      <c r="K7658" s="5"/>
      <c r="L7658" s="8"/>
      <c r="N7658" s="5"/>
      <c r="O7658" s="10"/>
      <c r="P7658" s="8"/>
    </row>
    <row r="7659" spans="1:16" s="2" customFormat="1" x14ac:dyDescent="0.15">
      <c r="A7659" s="3"/>
      <c r="B7659" s="3"/>
      <c r="J7659" s="3"/>
      <c r="K7659" s="5"/>
      <c r="L7659" s="8"/>
      <c r="N7659" s="5"/>
      <c r="O7659" s="10"/>
      <c r="P7659" s="8"/>
    </row>
    <row r="7660" spans="1:16" s="2" customFormat="1" x14ac:dyDescent="0.15">
      <c r="A7660" s="3"/>
      <c r="B7660" s="3"/>
      <c r="J7660" s="3"/>
      <c r="K7660" s="5"/>
      <c r="L7660" s="8"/>
      <c r="N7660" s="5"/>
      <c r="O7660" s="10"/>
      <c r="P7660" s="8"/>
    </row>
    <row r="7661" spans="1:16" s="2" customFormat="1" x14ac:dyDescent="0.15">
      <c r="A7661" s="3"/>
      <c r="B7661" s="3"/>
      <c r="J7661" s="3"/>
      <c r="K7661" s="5"/>
      <c r="L7661" s="8"/>
      <c r="N7661" s="5"/>
      <c r="O7661" s="10"/>
      <c r="P7661" s="8"/>
    </row>
    <row r="7662" spans="1:16" s="2" customFormat="1" x14ac:dyDescent="0.15">
      <c r="A7662" s="3"/>
      <c r="B7662" s="3"/>
      <c r="J7662" s="3"/>
      <c r="K7662" s="5"/>
      <c r="L7662" s="8"/>
      <c r="N7662" s="5"/>
      <c r="O7662" s="10"/>
      <c r="P7662" s="8"/>
    </row>
    <row r="7663" spans="1:16" s="2" customFormat="1" x14ac:dyDescent="0.15">
      <c r="A7663" s="3"/>
      <c r="B7663" s="3"/>
      <c r="J7663" s="3"/>
      <c r="K7663" s="5"/>
      <c r="L7663" s="8"/>
      <c r="N7663" s="5"/>
      <c r="O7663" s="10"/>
      <c r="P7663" s="8"/>
    </row>
    <row r="7664" spans="1:16" s="2" customFormat="1" x14ac:dyDescent="0.15">
      <c r="A7664" s="3"/>
      <c r="B7664" s="3"/>
      <c r="J7664" s="3"/>
      <c r="K7664" s="5"/>
      <c r="L7664" s="8"/>
      <c r="N7664" s="5"/>
      <c r="O7664" s="10"/>
      <c r="P7664" s="8"/>
    </row>
    <row r="7665" spans="1:16" s="2" customFormat="1" x14ac:dyDescent="0.15">
      <c r="A7665" s="3"/>
      <c r="B7665" s="3"/>
      <c r="J7665" s="3"/>
      <c r="K7665" s="5"/>
      <c r="L7665" s="8"/>
      <c r="N7665" s="5"/>
      <c r="O7665" s="10"/>
      <c r="P7665" s="8"/>
    </row>
    <row r="7666" spans="1:16" s="2" customFormat="1" x14ac:dyDescent="0.15">
      <c r="A7666" s="3"/>
      <c r="B7666" s="3"/>
      <c r="J7666" s="3"/>
      <c r="K7666" s="5"/>
      <c r="L7666" s="8"/>
      <c r="N7666" s="5"/>
      <c r="O7666" s="10"/>
      <c r="P7666" s="8"/>
    </row>
    <row r="7667" spans="1:16" s="2" customFormat="1" x14ac:dyDescent="0.15">
      <c r="A7667" s="3"/>
      <c r="B7667" s="3"/>
      <c r="J7667" s="3"/>
      <c r="K7667" s="5"/>
      <c r="L7667" s="8"/>
      <c r="N7667" s="5"/>
      <c r="O7667" s="10"/>
      <c r="P7667" s="8"/>
    </row>
    <row r="7668" spans="1:16" s="2" customFormat="1" x14ac:dyDescent="0.15">
      <c r="A7668" s="3"/>
      <c r="B7668" s="3"/>
      <c r="J7668" s="3"/>
      <c r="K7668" s="5"/>
      <c r="L7668" s="8"/>
      <c r="N7668" s="5"/>
      <c r="O7668" s="10"/>
      <c r="P7668" s="8"/>
    </row>
    <row r="7669" spans="1:16" s="2" customFormat="1" x14ac:dyDescent="0.15">
      <c r="A7669" s="3"/>
      <c r="B7669" s="3"/>
      <c r="J7669" s="3"/>
      <c r="K7669" s="5"/>
      <c r="L7669" s="8"/>
      <c r="N7669" s="5"/>
      <c r="O7669" s="10"/>
      <c r="P7669" s="8"/>
    </row>
    <row r="7670" spans="1:16" s="2" customFormat="1" x14ac:dyDescent="0.15">
      <c r="A7670" s="3"/>
      <c r="B7670" s="3"/>
      <c r="J7670" s="3"/>
      <c r="K7670" s="5"/>
      <c r="L7670" s="8"/>
      <c r="N7670" s="5"/>
      <c r="O7670" s="10"/>
      <c r="P7670" s="8"/>
    </row>
    <row r="7671" spans="1:16" s="2" customFormat="1" x14ac:dyDescent="0.15">
      <c r="A7671" s="3"/>
      <c r="B7671" s="3"/>
      <c r="J7671" s="3"/>
      <c r="K7671" s="5"/>
      <c r="L7671" s="8"/>
      <c r="N7671" s="5"/>
      <c r="O7671" s="10"/>
      <c r="P7671" s="8"/>
    </row>
    <row r="7672" spans="1:16" s="2" customFormat="1" x14ac:dyDescent="0.15">
      <c r="A7672" s="3"/>
      <c r="B7672" s="3"/>
      <c r="J7672" s="3"/>
      <c r="K7672" s="5"/>
      <c r="L7672" s="8"/>
      <c r="N7672" s="5"/>
      <c r="O7672" s="10"/>
      <c r="P7672" s="8"/>
    </row>
    <row r="7673" spans="1:16" s="2" customFormat="1" x14ac:dyDescent="0.15">
      <c r="A7673" s="3"/>
      <c r="B7673" s="3"/>
      <c r="J7673" s="3"/>
      <c r="K7673" s="5"/>
      <c r="L7673" s="8"/>
      <c r="N7673" s="5"/>
      <c r="O7673" s="10"/>
      <c r="P7673" s="8"/>
    </row>
    <row r="7674" spans="1:16" s="2" customFormat="1" x14ac:dyDescent="0.15">
      <c r="A7674" s="3"/>
      <c r="B7674" s="3"/>
      <c r="J7674" s="3"/>
      <c r="K7674" s="5"/>
      <c r="L7674" s="8"/>
      <c r="N7674" s="5"/>
      <c r="O7674" s="10"/>
      <c r="P7674" s="8"/>
    </row>
    <row r="7675" spans="1:16" s="2" customFormat="1" x14ac:dyDescent="0.15">
      <c r="A7675" s="3"/>
      <c r="B7675" s="3"/>
      <c r="J7675" s="3"/>
      <c r="K7675" s="5"/>
      <c r="L7675" s="8"/>
      <c r="N7675" s="5"/>
      <c r="O7675" s="10"/>
      <c r="P7675" s="8"/>
    </row>
    <row r="7676" spans="1:16" s="2" customFormat="1" x14ac:dyDescent="0.15">
      <c r="A7676" s="3"/>
      <c r="B7676" s="3"/>
      <c r="J7676" s="3"/>
      <c r="K7676" s="5"/>
      <c r="L7676" s="8"/>
      <c r="N7676" s="5"/>
      <c r="O7676" s="10"/>
      <c r="P7676" s="8"/>
    </row>
    <row r="7677" spans="1:16" s="2" customFormat="1" x14ac:dyDescent="0.15">
      <c r="A7677" s="3"/>
      <c r="B7677" s="3"/>
      <c r="J7677" s="3"/>
      <c r="K7677" s="5"/>
      <c r="L7677" s="8"/>
      <c r="N7677" s="5"/>
      <c r="O7677" s="10"/>
      <c r="P7677" s="8"/>
    </row>
    <row r="7678" spans="1:16" s="2" customFormat="1" x14ac:dyDescent="0.15">
      <c r="A7678" s="3"/>
      <c r="B7678" s="3"/>
      <c r="J7678" s="3"/>
      <c r="K7678" s="5"/>
      <c r="L7678" s="8"/>
      <c r="N7678" s="5"/>
      <c r="O7678" s="10"/>
      <c r="P7678" s="8"/>
    </row>
    <row r="7679" spans="1:16" s="2" customFormat="1" x14ac:dyDescent="0.15">
      <c r="A7679" s="3"/>
      <c r="B7679" s="3"/>
      <c r="J7679" s="3"/>
      <c r="K7679" s="5"/>
      <c r="L7679" s="8"/>
      <c r="N7679" s="5"/>
      <c r="O7679" s="10"/>
      <c r="P7679" s="8"/>
    </row>
    <row r="7680" spans="1:16" s="2" customFormat="1" x14ac:dyDescent="0.15">
      <c r="A7680" s="3"/>
      <c r="B7680" s="3"/>
      <c r="J7680" s="3"/>
      <c r="K7680" s="5"/>
      <c r="L7680" s="8"/>
      <c r="N7680" s="5"/>
      <c r="O7680" s="10"/>
      <c r="P7680" s="8"/>
    </row>
    <row r="7681" spans="1:16" s="2" customFormat="1" x14ac:dyDescent="0.15">
      <c r="A7681" s="3"/>
      <c r="B7681" s="3"/>
      <c r="J7681" s="3"/>
      <c r="K7681" s="5"/>
      <c r="L7681" s="8"/>
      <c r="N7681" s="5"/>
      <c r="O7681" s="10"/>
      <c r="P7681" s="8"/>
    </row>
    <row r="7682" spans="1:16" s="2" customFormat="1" x14ac:dyDescent="0.15">
      <c r="A7682" s="3"/>
      <c r="B7682" s="3"/>
      <c r="J7682" s="3"/>
      <c r="K7682" s="5"/>
      <c r="L7682" s="8"/>
      <c r="N7682" s="5"/>
      <c r="O7682" s="10"/>
      <c r="P7682" s="8"/>
    </row>
    <row r="7683" spans="1:16" s="2" customFormat="1" x14ac:dyDescent="0.15">
      <c r="A7683" s="3"/>
      <c r="B7683" s="3"/>
      <c r="J7683" s="3"/>
      <c r="K7683" s="5"/>
      <c r="L7683" s="8"/>
      <c r="N7683" s="5"/>
      <c r="O7683" s="10"/>
      <c r="P7683" s="8"/>
    </row>
    <row r="7684" spans="1:16" s="2" customFormat="1" x14ac:dyDescent="0.15">
      <c r="A7684" s="3"/>
      <c r="B7684" s="3"/>
      <c r="J7684" s="3"/>
      <c r="K7684" s="5"/>
      <c r="L7684" s="8"/>
      <c r="N7684" s="5"/>
      <c r="O7684" s="10"/>
      <c r="P7684" s="8"/>
    </row>
    <row r="7685" spans="1:16" s="2" customFormat="1" x14ac:dyDescent="0.15">
      <c r="A7685" s="3"/>
      <c r="B7685" s="3"/>
      <c r="J7685" s="3"/>
      <c r="K7685" s="5"/>
      <c r="L7685" s="8"/>
      <c r="N7685" s="5"/>
      <c r="O7685" s="10"/>
      <c r="P7685" s="8"/>
    </row>
    <row r="7686" spans="1:16" s="2" customFormat="1" x14ac:dyDescent="0.15">
      <c r="A7686" s="3"/>
      <c r="B7686" s="3"/>
      <c r="J7686" s="3"/>
      <c r="K7686" s="5"/>
      <c r="L7686" s="8"/>
      <c r="N7686" s="5"/>
      <c r="O7686" s="10"/>
      <c r="P7686" s="8"/>
    </row>
    <row r="7687" spans="1:16" s="2" customFormat="1" x14ac:dyDescent="0.15">
      <c r="A7687" s="3"/>
      <c r="B7687" s="3"/>
      <c r="J7687" s="3"/>
      <c r="K7687" s="5"/>
      <c r="L7687" s="8"/>
      <c r="N7687" s="5"/>
      <c r="O7687" s="10"/>
      <c r="P7687" s="8"/>
    </row>
    <row r="7688" spans="1:16" s="2" customFormat="1" x14ac:dyDescent="0.15">
      <c r="A7688" s="3"/>
      <c r="B7688" s="3"/>
      <c r="J7688" s="3"/>
      <c r="K7688" s="5"/>
      <c r="L7688" s="8"/>
      <c r="N7688" s="5"/>
      <c r="O7688" s="10"/>
      <c r="P7688" s="8"/>
    </row>
    <row r="7689" spans="1:16" s="2" customFormat="1" x14ac:dyDescent="0.15">
      <c r="A7689" s="3"/>
      <c r="B7689" s="3"/>
      <c r="J7689" s="3"/>
      <c r="K7689" s="5"/>
      <c r="L7689" s="8"/>
      <c r="N7689" s="5"/>
      <c r="O7689" s="10"/>
      <c r="P7689" s="8"/>
    </row>
    <row r="7690" spans="1:16" s="2" customFormat="1" x14ac:dyDescent="0.15">
      <c r="A7690" s="3"/>
      <c r="B7690" s="3"/>
      <c r="J7690" s="3"/>
      <c r="K7690" s="5"/>
      <c r="L7690" s="8"/>
      <c r="N7690" s="5"/>
      <c r="O7690" s="10"/>
      <c r="P7690" s="8"/>
    </row>
    <row r="7691" spans="1:16" s="2" customFormat="1" x14ac:dyDescent="0.15">
      <c r="A7691" s="3"/>
      <c r="B7691" s="3"/>
      <c r="J7691" s="3"/>
      <c r="K7691" s="5"/>
      <c r="L7691" s="8"/>
      <c r="N7691" s="5"/>
      <c r="O7691" s="10"/>
      <c r="P7691" s="8"/>
    </row>
    <row r="7692" spans="1:16" s="2" customFormat="1" x14ac:dyDescent="0.15">
      <c r="A7692" s="3"/>
      <c r="B7692" s="3"/>
      <c r="J7692" s="3"/>
      <c r="K7692" s="5"/>
      <c r="L7692" s="8"/>
      <c r="N7692" s="5"/>
      <c r="O7692" s="10"/>
      <c r="P7692" s="8"/>
    </row>
    <row r="7693" spans="1:16" s="2" customFormat="1" x14ac:dyDescent="0.15">
      <c r="A7693" s="3"/>
      <c r="B7693" s="3"/>
      <c r="J7693" s="3"/>
      <c r="K7693" s="5"/>
      <c r="L7693" s="8"/>
      <c r="N7693" s="5"/>
      <c r="O7693" s="10"/>
      <c r="P7693" s="8"/>
    </row>
    <row r="7694" spans="1:16" s="2" customFormat="1" x14ac:dyDescent="0.15">
      <c r="A7694" s="3"/>
      <c r="B7694" s="3"/>
      <c r="J7694" s="3"/>
      <c r="K7694" s="5"/>
      <c r="L7694" s="8"/>
      <c r="N7694" s="5"/>
      <c r="O7694" s="10"/>
      <c r="P7694" s="8"/>
    </row>
    <row r="7695" spans="1:16" s="2" customFormat="1" x14ac:dyDescent="0.15">
      <c r="A7695" s="3"/>
      <c r="B7695" s="3"/>
      <c r="J7695" s="3"/>
      <c r="K7695" s="5"/>
      <c r="L7695" s="8"/>
      <c r="N7695" s="5"/>
      <c r="O7695" s="10"/>
      <c r="P7695" s="8"/>
    </row>
    <row r="7696" spans="1:16" s="2" customFormat="1" x14ac:dyDescent="0.15">
      <c r="A7696" s="3"/>
      <c r="B7696" s="3"/>
      <c r="J7696" s="3"/>
      <c r="K7696" s="5"/>
      <c r="L7696" s="8"/>
      <c r="N7696" s="5"/>
      <c r="O7696" s="10"/>
      <c r="P7696" s="8"/>
    </row>
    <row r="7697" spans="1:16" s="2" customFormat="1" x14ac:dyDescent="0.15">
      <c r="A7697" s="3"/>
      <c r="B7697" s="3"/>
      <c r="J7697" s="3"/>
      <c r="K7697" s="5"/>
      <c r="L7697" s="8"/>
      <c r="N7697" s="5"/>
      <c r="O7697" s="10"/>
      <c r="P7697" s="8"/>
    </row>
    <row r="7698" spans="1:16" s="2" customFormat="1" x14ac:dyDescent="0.15">
      <c r="A7698" s="3"/>
      <c r="B7698" s="3"/>
      <c r="J7698" s="3"/>
      <c r="K7698" s="5"/>
      <c r="L7698" s="8"/>
      <c r="N7698" s="5"/>
      <c r="O7698" s="10"/>
      <c r="P7698" s="8"/>
    </row>
    <row r="7699" spans="1:16" s="2" customFormat="1" x14ac:dyDescent="0.15">
      <c r="A7699" s="3"/>
      <c r="B7699" s="3"/>
      <c r="J7699" s="3"/>
      <c r="K7699" s="5"/>
      <c r="L7699" s="8"/>
      <c r="N7699" s="5"/>
      <c r="O7699" s="10"/>
      <c r="P7699" s="8"/>
    </row>
    <row r="7700" spans="1:16" s="2" customFormat="1" x14ac:dyDescent="0.15">
      <c r="A7700" s="3"/>
      <c r="B7700" s="3"/>
      <c r="J7700" s="3"/>
      <c r="K7700" s="5"/>
      <c r="L7700" s="8"/>
      <c r="N7700" s="5"/>
      <c r="O7700" s="10"/>
      <c r="P7700" s="8"/>
    </row>
    <row r="7701" spans="1:16" s="2" customFormat="1" x14ac:dyDescent="0.15">
      <c r="A7701" s="3"/>
      <c r="B7701" s="3"/>
      <c r="J7701" s="3"/>
      <c r="K7701" s="5"/>
      <c r="L7701" s="8"/>
      <c r="N7701" s="5"/>
      <c r="O7701" s="10"/>
      <c r="P7701" s="8"/>
    </row>
    <row r="7702" spans="1:16" s="2" customFormat="1" x14ac:dyDescent="0.15">
      <c r="A7702" s="3"/>
      <c r="B7702" s="3"/>
      <c r="J7702" s="3"/>
      <c r="K7702" s="5"/>
      <c r="L7702" s="8"/>
      <c r="N7702" s="5"/>
      <c r="O7702" s="10"/>
      <c r="P7702" s="8"/>
    </row>
    <row r="7703" spans="1:16" s="2" customFormat="1" x14ac:dyDescent="0.15">
      <c r="A7703" s="3"/>
      <c r="B7703" s="3"/>
      <c r="J7703" s="3"/>
      <c r="K7703" s="5"/>
      <c r="L7703" s="8"/>
      <c r="N7703" s="5"/>
      <c r="O7703" s="10"/>
      <c r="P7703" s="8"/>
    </row>
    <row r="7704" spans="1:16" s="2" customFormat="1" x14ac:dyDescent="0.15">
      <c r="A7704" s="3"/>
      <c r="B7704" s="3"/>
      <c r="J7704" s="3"/>
      <c r="K7704" s="5"/>
      <c r="L7704" s="8"/>
      <c r="N7704" s="5"/>
      <c r="O7704" s="10"/>
      <c r="P7704" s="8"/>
    </row>
    <row r="7705" spans="1:16" s="2" customFormat="1" x14ac:dyDescent="0.15">
      <c r="A7705" s="3"/>
      <c r="B7705" s="3"/>
      <c r="J7705" s="3"/>
      <c r="K7705" s="5"/>
      <c r="L7705" s="8"/>
      <c r="N7705" s="5"/>
      <c r="O7705" s="10"/>
      <c r="P7705" s="8"/>
    </row>
    <row r="7706" spans="1:16" s="2" customFormat="1" x14ac:dyDescent="0.15">
      <c r="A7706" s="3"/>
      <c r="B7706" s="3"/>
      <c r="J7706" s="3"/>
      <c r="K7706" s="5"/>
      <c r="L7706" s="8"/>
      <c r="N7706" s="5"/>
      <c r="O7706" s="10"/>
      <c r="P7706" s="8"/>
    </row>
    <row r="7707" spans="1:16" s="2" customFormat="1" x14ac:dyDescent="0.15">
      <c r="A7707" s="3"/>
      <c r="B7707" s="3"/>
      <c r="J7707" s="3"/>
      <c r="K7707" s="5"/>
      <c r="L7707" s="8"/>
      <c r="N7707" s="5"/>
      <c r="O7707" s="10"/>
      <c r="P7707" s="8"/>
    </row>
    <row r="7708" spans="1:16" s="2" customFormat="1" x14ac:dyDescent="0.15">
      <c r="A7708" s="3"/>
      <c r="B7708" s="3"/>
      <c r="J7708" s="3"/>
      <c r="K7708" s="5"/>
      <c r="L7708" s="8"/>
      <c r="N7708" s="5"/>
      <c r="O7708" s="10"/>
      <c r="P7708" s="8"/>
    </row>
    <row r="7709" spans="1:16" s="2" customFormat="1" x14ac:dyDescent="0.15">
      <c r="A7709" s="3"/>
      <c r="B7709" s="3"/>
      <c r="J7709" s="3"/>
      <c r="K7709" s="5"/>
      <c r="L7709" s="8"/>
      <c r="N7709" s="5"/>
      <c r="O7709" s="10"/>
      <c r="P7709" s="8"/>
    </row>
    <row r="7710" spans="1:16" s="2" customFormat="1" x14ac:dyDescent="0.15">
      <c r="A7710" s="3"/>
      <c r="B7710" s="3"/>
      <c r="J7710" s="3"/>
      <c r="K7710" s="5"/>
      <c r="L7710" s="8"/>
      <c r="N7710" s="5"/>
      <c r="O7710" s="10"/>
      <c r="P7710" s="8"/>
    </row>
    <row r="7711" spans="1:16" s="2" customFormat="1" x14ac:dyDescent="0.15">
      <c r="A7711" s="3"/>
      <c r="B7711" s="3"/>
      <c r="J7711" s="3"/>
      <c r="K7711" s="5"/>
      <c r="L7711" s="8"/>
      <c r="N7711" s="5"/>
      <c r="O7711" s="10"/>
      <c r="P7711" s="8"/>
    </row>
    <row r="7712" spans="1:16" s="2" customFormat="1" x14ac:dyDescent="0.15">
      <c r="A7712" s="3"/>
      <c r="B7712" s="3"/>
      <c r="J7712" s="3"/>
      <c r="K7712" s="5"/>
      <c r="L7712" s="8"/>
      <c r="N7712" s="5"/>
      <c r="O7712" s="10"/>
      <c r="P7712" s="8"/>
    </row>
    <row r="7713" spans="1:16" s="2" customFormat="1" x14ac:dyDescent="0.15">
      <c r="A7713" s="3"/>
      <c r="B7713" s="3"/>
      <c r="J7713" s="3"/>
      <c r="K7713" s="5"/>
      <c r="L7713" s="8"/>
      <c r="N7713" s="5"/>
      <c r="O7713" s="10"/>
      <c r="P7713" s="8"/>
    </row>
    <row r="7714" spans="1:16" s="2" customFormat="1" x14ac:dyDescent="0.15">
      <c r="A7714" s="3"/>
      <c r="B7714" s="3"/>
      <c r="J7714" s="3"/>
      <c r="K7714" s="5"/>
      <c r="L7714" s="8"/>
      <c r="N7714" s="5"/>
      <c r="O7714" s="10"/>
      <c r="P7714" s="8"/>
    </row>
    <row r="7715" spans="1:16" s="2" customFormat="1" x14ac:dyDescent="0.15">
      <c r="A7715" s="3"/>
      <c r="B7715" s="3"/>
      <c r="J7715" s="3"/>
      <c r="K7715" s="5"/>
      <c r="L7715" s="8"/>
      <c r="N7715" s="5"/>
      <c r="O7715" s="10"/>
      <c r="P7715" s="8"/>
    </row>
    <row r="7716" spans="1:16" s="2" customFormat="1" x14ac:dyDescent="0.15">
      <c r="A7716" s="3"/>
      <c r="B7716" s="3"/>
      <c r="J7716" s="3"/>
      <c r="K7716" s="5"/>
      <c r="L7716" s="8"/>
      <c r="N7716" s="5"/>
      <c r="O7716" s="10"/>
      <c r="P7716" s="8"/>
    </row>
    <row r="7717" spans="1:16" s="2" customFormat="1" x14ac:dyDescent="0.15">
      <c r="A7717" s="3"/>
      <c r="B7717" s="3"/>
      <c r="J7717" s="3"/>
      <c r="K7717" s="5"/>
      <c r="L7717" s="8"/>
      <c r="N7717" s="5"/>
      <c r="O7717" s="10"/>
      <c r="P7717" s="8"/>
    </row>
    <row r="7718" spans="1:16" s="2" customFormat="1" x14ac:dyDescent="0.15">
      <c r="A7718" s="3"/>
      <c r="B7718" s="3"/>
      <c r="J7718" s="3"/>
      <c r="K7718" s="5"/>
      <c r="L7718" s="8"/>
      <c r="N7718" s="5"/>
      <c r="O7718" s="10"/>
      <c r="P7718" s="8"/>
    </row>
    <row r="7719" spans="1:16" s="2" customFormat="1" x14ac:dyDescent="0.15">
      <c r="A7719" s="3"/>
      <c r="B7719" s="3"/>
      <c r="J7719" s="3"/>
      <c r="K7719" s="5"/>
      <c r="L7719" s="8"/>
      <c r="N7719" s="5"/>
      <c r="O7719" s="10"/>
      <c r="P7719" s="8"/>
    </row>
    <row r="7720" spans="1:16" s="2" customFormat="1" x14ac:dyDescent="0.15">
      <c r="A7720" s="3"/>
      <c r="B7720" s="3"/>
      <c r="J7720" s="3"/>
      <c r="K7720" s="5"/>
      <c r="L7720" s="8"/>
      <c r="N7720" s="5"/>
      <c r="O7720" s="10"/>
      <c r="P7720" s="8"/>
    </row>
    <row r="7721" spans="1:16" s="2" customFormat="1" x14ac:dyDescent="0.15">
      <c r="A7721" s="3"/>
      <c r="B7721" s="3"/>
      <c r="J7721" s="3"/>
      <c r="K7721" s="5"/>
      <c r="L7721" s="8"/>
      <c r="N7721" s="5"/>
      <c r="O7721" s="10"/>
      <c r="P7721" s="8"/>
    </row>
    <row r="7722" spans="1:16" s="2" customFormat="1" x14ac:dyDescent="0.15">
      <c r="A7722" s="3"/>
      <c r="B7722" s="3"/>
      <c r="J7722" s="3"/>
      <c r="K7722" s="5"/>
      <c r="L7722" s="8"/>
      <c r="N7722" s="5"/>
      <c r="O7722" s="10"/>
      <c r="P7722" s="8"/>
    </row>
    <row r="7723" spans="1:16" s="2" customFormat="1" x14ac:dyDescent="0.15">
      <c r="A7723" s="3"/>
      <c r="B7723" s="3"/>
      <c r="J7723" s="3"/>
      <c r="K7723" s="5"/>
      <c r="L7723" s="8"/>
      <c r="N7723" s="5"/>
      <c r="O7723" s="10"/>
      <c r="P7723" s="8"/>
    </row>
    <row r="7724" spans="1:16" s="2" customFormat="1" x14ac:dyDescent="0.15">
      <c r="A7724" s="3"/>
      <c r="B7724" s="3"/>
      <c r="J7724" s="3"/>
      <c r="K7724" s="5"/>
      <c r="L7724" s="8"/>
      <c r="N7724" s="5"/>
      <c r="O7724" s="10"/>
      <c r="P7724" s="8"/>
    </row>
    <row r="7725" spans="1:16" s="2" customFormat="1" x14ac:dyDescent="0.15">
      <c r="A7725" s="3"/>
      <c r="B7725" s="3"/>
      <c r="J7725" s="3"/>
      <c r="K7725" s="5"/>
      <c r="L7725" s="8"/>
      <c r="N7725" s="5"/>
      <c r="O7725" s="10"/>
      <c r="P7725" s="8"/>
    </row>
    <row r="7726" spans="1:16" s="2" customFormat="1" x14ac:dyDescent="0.15">
      <c r="A7726" s="3"/>
      <c r="B7726" s="3"/>
      <c r="J7726" s="3"/>
      <c r="K7726" s="5"/>
      <c r="L7726" s="8"/>
      <c r="N7726" s="5"/>
      <c r="O7726" s="10"/>
      <c r="P7726" s="8"/>
    </row>
    <row r="7727" spans="1:16" s="2" customFormat="1" x14ac:dyDescent="0.15">
      <c r="A7727" s="3"/>
      <c r="B7727" s="3"/>
      <c r="J7727" s="3"/>
      <c r="K7727" s="5"/>
      <c r="L7727" s="8"/>
      <c r="N7727" s="5"/>
      <c r="O7727" s="10"/>
      <c r="P7727" s="8"/>
    </row>
    <row r="7728" spans="1:16" s="2" customFormat="1" x14ac:dyDescent="0.15">
      <c r="A7728" s="3"/>
      <c r="B7728" s="3"/>
      <c r="J7728" s="3"/>
      <c r="K7728" s="5"/>
      <c r="L7728" s="8"/>
      <c r="N7728" s="5"/>
      <c r="O7728" s="10"/>
      <c r="P7728" s="8"/>
    </row>
    <row r="7729" spans="1:16" s="2" customFormat="1" x14ac:dyDescent="0.15">
      <c r="A7729" s="3"/>
      <c r="B7729" s="3"/>
      <c r="J7729" s="3"/>
      <c r="K7729" s="5"/>
      <c r="L7729" s="8"/>
      <c r="N7729" s="5"/>
      <c r="O7729" s="10"/>
      <c r="P7729" s="8"/>
    </row>
    <row r="7730" spans="1:16" s="2" customFormat="1" x14ac:dyDescent="0.15">
      <c r="A7730" s="3"/>
      <c r="B7730" s="3"/>
      <c r="J7730" s="3"/>
      <c r="K7730" s="5"/>
      <c r="L7730" s="8"/>
      <c r="N7730" s="5"/>
      <c r="O7730" s="10"/>
      <c r="P7730" s="8"/>
    </row>
    <row r="7731" spans="1:16" s="2" customFormat="1" x14ac:dyDescent="0.15">
      <c r="A7731" s="3"/>
      <c r="B7731" s="3"/>
      <c r="J7731" s="3"/>
      <c r="K7731" s="5"/>
      <c r="L7731" s="8"/>
      <c r="N7731" s="5"/>
      <c r="O7731" s="10"/>
      <c r="P7731" s="8"/>
    </row>
    <row r="7732" spans="1:16" s="2" customFormat="1" x14ac:dyDescent="0.15">
      <c r="A7732" s="3"/>
      <c r="B7732" s="3"/>
      <c r="J7732" s="3"/>
      <c r="K7732" s="5"/>
      <c r="L7732" s="8"/>
      <c r="N7732" s="5"/>
      <c r="O7732" s="10"/>
      <c r="P7732" s="8"/>
    </row>
    <row r="7733" spans="1:16" s="2" customFormat="1" x14ac:dyDescent="0.15">
      <c r="A7733" s="3"/>
      <c r="B7733" s="3"/>
      <c r="J7733" s="3"/>
      <c r="K7733" s="5"/>
      <c r="L7733" s="8"/>
      <c r="N7733" s="5"/>
      <c r="O7733" s="10"/>
      <c r="P7733" s="8"/>
    </row>
    <row r="7734" spans="1:16" s="2" customFormat="1" x14ac:dyDescent="0.15">
      <c r="A7734" s="3"/>
      <c r="B7734" s="3"/>
      <c r="J7734" s="3"/>
      <c r="K7734" s="5"/>
      <c r="L7734" s="8"/>
      <c r="N7734" s="5"/>
      <c r="O7734" s="10"/>
      <c r="P7734" s="8"/>
    </row>
    <row r="7735" spans="1:16" s="2" customFormat="1" x14ac:dyDescent="0.15">
      <c r="A7735" s="3"/>
      <c r="B7735" s="3"/>
      <c r="J7735" s="3"/>
      <c r="K7735" s="5"/>
      <c r="L7735" s="8"/>
      <c r="N7735" s="5"/>
      <c r="O7735" s="10"/>
      <c r="P7735" s="8"/>
    </row>
    <row r="7736" spans="1:16" s="2" customFormat="1" x14ac:dyDescent="0.15">
      <c r="A7736" s="3"/>
      <c r="B7736" s="3"/>
      <c r="J7736" s="3"/>
      <c r="K7736" s="5"/>
      <c r="L7736" s="8"/>
      <c r="N7736" s="5"/>
      <c r="O7736" s="10"/>
      <c r="P7736" s="8"/>
    </row>
    <row r="7737" spans="1:16" s="2" customFormat="1" x14ac:dyDescent="0.15">
      <c r="A7737" s="3"/>
      <c r="B7737" s="3"/>
      <c r="J7737" s="3"/>
      <c r="K7737" s="5"/>
      <c r="L7737" s="8"/>
      <c r="N7737" s="5"/>
      <c r="O7737" s="10"/>
      <c r="P7737" s="8"/>
    </row>
    <row r="7738" spans="1:16" s="2" customFormat="1" x14ac:dyDescent="0.15">
      <c r="A7738" s="3"/>
      <c r="B7738" s="3"/>
      <c r="J7738" s="3"/>
      <c r="K7738" s="5"/>
      <c r="L7738" s="8"/>
      <c r="N7738" s="5"/>
      <c r="O7738" s="10"/>
      <c r="P7738" s="8"/>
    </row>
    <row r="7739" spans="1:16" s="2" customFormat="1" x14ac:dyDescent="0.15">
      <c r="A7739" s="3"/>
      <c r="B7739" s="3"/>
      <c r="J7739" s="3"/>
      <c r="K7739" s="5"/>
      <c r="L7739" s="8"/>
      <c r="N7739" s="5"/>
      <c r="O7739" s="10"/>
      <c r="P7739" s="8"/>
    </row>
    <row r="7740" spans="1:16" s="2" customFormat="1" x14ac:dyDescent="0.15">
      <c r="A7740" s="3"/>
      <c r="B7740" s="3"/>
      <c r="J7740" s="3"/>
      <c r="K7740" s="5"/>
      <c r="L7740" s="8"/>
      <c r="N7740" s="5"/>
      <c r="O7740" s="10"/>
      <c r="P7740" s="8"/>
    </row>
    <row r="7741" spans="1:16" s="2" customFormat="1" x14ac:dyDescent="0.15">
      <c r="A7741" s="3"/>
      <c r="B7741" s="3"/>
      <c r="J7741" s="3"/>
      <c r="K7741" s="5"/>
      <c r="L7741" s="8"/>
      <c r="N7741" s="5"/>
      <c r="O7741" s="10"/>
      <c r="P7741" s="8"/>
    </row>
    <row r="7742" spans="1:16" s="2" customFormat="1" x14ac:dyDescent="0.15">
      <c r="A7742" s="3"/>
      <c r="B7742" s="3"/>
      <c r="J7742" s="3"/>
      <c r="K7742" s="5"/>
      <c r="L7742" s="8"/>
      <c r="N7742" s="5"/>
      <c r="O7742" s="10"/>
      <c r="P7742" s="8"/>
    </row>
    <row r="7743" spans="1:16" s="2" customFormat="1" x14ac:dyDescent="0.15">
      <c r="A7743" s="3"/>
      <c r="B7743" s="3"/>
      <c r="J7743" s="3"/>
      <c r="K7743" s="5"/>
      <c r="L7743" s="8"/>
      <c r="N7743" s="5"/>
      <c r="O7743" s="10"/>
      <c r="P7743" s="8"/>
    </row>
    <row r="7744" spans="1:16" s="2" customFormat="1" x14ac:dyDescent="0.15">
      <c r="A7744" s="3"/>
      <c r="B7744" s="3"/>
      <c r="J7744" s="3"/>
      <c r="K7744" s="5"/>
      <c r="L7744" s="8"/>
      <c r="N7744" s="5"/>
      <c r="O7744" s="10"/>
      <c r="P7744" s="8"/>
    </row>
    <row r="7745" spans="1:16" s="2" customFormat="1" x14ac:dyDescent="0.15">
      <c r="A7745" s="3"/>
      <c r="B7745" s="3"/>
      <c r="J7745" s="3"/>
      <c r="K7745" s="5"/>
      <c r="L7745" s="8"/>
      <c r="N7745" s="5"/>
      <c r="O7745" s="10"/>
      <c r="P7745" s="8"/>
    </row>
    <row r="7746" spans="1:16" s="2" customFormat="1" x14ac:dyDescent="0.15">
      <c r="A7746" s="3"/>
      <c r="B7746" s="3"/>
      <c r="J7746" s="3"/>
      <c r="K7746" s="5"/>
      <c r="L7746" s="8"/>
      <c r="N7746" s="5"/>
      <c r="O7746" s="10"/>
      <c r="P7746" s="8"/>
    </row>
    <row r="7747" spans="1:16" s="2" customFormat="1" x14ac:dyDescent="0.15">
      <c r="A7747" s="3"/>
      <c r="B7747" s="3"/>
      <c r="J7747" s="3"/>
      <c r="K7747" s="5"/>
      <c r="L7747" s="8"/>
      <c r="N7747" s="5"/>
      <c r="O7747" s="10"/>
      <c r="P7747" s="8"/>
    </row>
    <row r="7748" spans="1:16" s="2" customFormat="1" x14ac:dyDescent="0.15">
      <c r="A7748" s="3"/>
      <c r="B7748" s="3"/>
      <c r="J7748" s="3"/>
      <c r="K7748" s="5"/>
      <c r="L7748" s="8"/>
      <c r="N7748" s="5"/>
      <c r="O7748" s="10"/>
      <c r="P7748" s="8"/>
    </row>
    <row r="7749" spans="1:16" s="2" customFormat="1" x14ac:dyDescent="0.15">
      <c r="A7749" s="3"/>
      <c r="B7749" s="3"/>
      <c r="J7749" s="3"/>
      <c r="K7749" s="5"/>
      <c r="L7749" s="8"/>
      <c r="N7749" s="5"/>
      <c r="O7749" s="10"/>
      <c r="P7749" s="8"/>
    </row>
    <row r="7750" spans="1:16" s="2" customFormat="1" x14ac:dyDescent="0.15">
      <c r="A7750" s="3"/>
      <c r="B7750" s="3"/>
      <c r="J7750" s="3"/>
      <c r="K7750" s="5"/>
      <c r="L7750" s="8"/>
      <c r="N7750" s="5"/>
      <c r="O7750" s="10"/>
      <c r="P7750" s="8"/>
    </row>
    <row r="7751" spans="1:16" s="2" customFormat="1" x14ac:dyDescent="0.15">
      <c r="A7751" s="3"/>
      <c r="B7751" s="3"/>
      <c r="J7751" s="3"/>
      <c r="K7751" s="5"/>
      <c r="L7751" s="8"/>
      <c r="N7751" s="5"/>
      <c r="O7751" s="10"/>
      <c r="P7751" s="8"/>
    </row>
    <row r="7752" spans="1:16" s="2" customFormat="1" x14ac:dyDescent="0.15">
      <c r="A7752" s="3"/>
      <c r="B7752" s="3"/>
      <c r="J7752" s="3"/>
      <c r="K7752" s="5"/>
      <c r="L7752" s="8"/>
      <c r="N7752" s="5"/>
      <c r="O7752" s="10"/>
      <c r="P7752" s="8"/>
    </row>
    <row r="7753" spans="1:16" s="2" customFormat="1" x14ac:dyDescent="0.15">
      <c r="A7753" s="3"/>
      <c r="B7753" s="3"/>
      <c r="J7753" s="3"/>
      <c r="K7753" s="5"/>
      <c r="L7753" s="8"/>
      <c r="N7753" s="5"/>
      <c r="O7753" s="10"/>
      <c r="P7753" s="8"/>
    </row>
    <row r="7754" spans="1:16" s="2" customFormat="1" x14ac:dyDescent="0.15">
      <c r="A7754" s="3"/>
      <c r="B7754" s="3"/>
      <c r="J7754" s="3"/>
      <c r="K7754" s="5"/>
      <c r="L7754" s="8"/>
      <c r="N7754" s="5"/>
      <c r="O7754" s="10"/>
      <c r="P7754" s="8"/>
    </row>
    <row r="7755" spans="1:16" s="2" customFormat="1" x14ac:dyDescent="0.15">
      <c r="A7755" s="3"/>
      <c r="B7755" s="3"/>
      <c r="J7755" s="3"/>
      <c r="K7755" s="5"/>
      <c r="L7755" s="8"/>
      <c r="N7755" s="5"/>
      <c r="O7755" s="10"/>
      <c r="P7755" s="8"/>
    </row>
    <row r="7756" spans="1:16" s="2" customFormat="1" x14ac:dyDescent="0.15">
      <c r="A7756" s="3"/>
      <c r="B7756" s="3"/>
      <c r="J7756" s="3"/>
      <c r="K7756" s="5"/>
      <c r="L7756" s="8"/>
      <c r="N7756" s="5"/>
      <c r="O7756" s="10"/>
      <c r="P7756" s="8"/>
    </row>
    <row r="7757" spans="1:16" s="2" customFormat="1" x14ac:dyDescent="0.15">
      <c r="A7757" s="3"/>
      <c r="B7757" s="3"/>
      <c r="J7757" s="3"/>
      <c r="K7757" s="5"/>
      <c r="L7757" s="8"/>
      <c r="N7757" s="5"/>
      <c r="O7757" s="10"/>
      <c r="P7757" s="8"/>
    </row>
    <row r="7758" spans="1:16" s="2" customFormat="1" x14ac:dyDescent="0.15">
      <c r="A7758" s="3"/>
      <c r="B7758" s="3"/>
      <c r="J7758" s="3"/>
      <c r="K7758" s="5"/>
      <c r="L7758" s="8"/>
      <c r="N7758" s="5"/>
      <c r="O7758" s="10"/>
      <c r="P7758" s="8"/>
    </row>
    <row r="7759" spans="1:16" s="2" customFormat="1" x14ac:dyDescent="0.15">
      <c r="A7759" s="3"/>
      <c r="B7759" s="3"/>
      <c r="J7759" s="3"/>
      <c r="K7759" s="5"/>
      <c r="L7759" s="8"/>
      <c r="N7759" s="5"/>
      <c r="O7759" s="10"/>
      <c r="P7759" s="8"/>
    </row>
    <row r="7760" spans="1:16" s="2" customFormat="1" x14ac:dyDescent="0.15">
      <c r="A7760" s="3"/>
      <c r="B7760" s="3"/>
      <c r="J7760" s="3"/>
      <c r="K7760" s="5"/>
      <c r="L7760" s="8"/>
      <c r="N7760" s="5"/>
      <c r="O7760" s="10"/>
      <c r="P7760" s="8"/>
    </row>
    <row r="7761" spans="1:16" s="2" customFormat="1" x14ac:dyDescent="0.15">
      <c r="A7761" s="3"/>
      <c r="B7761" s="3"/>
      <c r="J7761" s="3"/>
      <c r="K7761" s="5"/>
      <c r="L7761" s="8"/>
      <c r="N7761" s="5"/>
      <c r="O7761" s="10"/>
      <c r="P7761" s="8"/>
    </row>
    <row r="7762" spans="1:16" s="2" customFormat="1" x14ac:dyDescent="0.15">
      <c r="A7762" s="3"/>
      <c r="B7762" s="3"/>
      <c r="J7762" s="3"/>
      <c r="K7762" s="5"/>
      <c r="L7762" s="8"/>
      <c r="N7762" s="5"/>
      <c r="O7762" s="10"/>
      <c r="P7762" s="8"/>
    </row>
    <row r="7763" spans="1:16" s="2" customFormat="1" x14ac:dyDescent="0.15">
      <c r="A7763" s="3"/>
      <c r="B7763" s="3"/>
      <c r="J7763" s="3"/>
      <c r="K7763" s="5"/>
      <c r="L7763" s="8"/>
      <c r="N7763" s="5"/>
      <c r="O7763" s="10"/>
      <c r="P7763" s="8"/>
    </row>
    <row r="7764" spans="1:16" s="2" customFormat="1" x14ac:dyDescent="0.15">
      <c r="A7764" s="3"/>
      <c r="B7764" s="3"/>
      <c r="J7764" s="3"/>
      <c r="K7764" s="5"/>
      <c r="L7764" s="8"/>
      <c r="N7764" s="5"/>
      <c r="O7764" s="10"/>
      <c r="P7764" s="8"/>
    </row>
    <row r="7765" spans="1:16" s="2" customFormat="1" x14ac:dyDescent="0.15">
      <c r="A7765" s="3"/>
      <c r="B7765" s="3"/>
      <c r="J7765" s="3"/>
      <c r="K7765" s="5"/>
      <c r="L7765" s="8"/>
      <c r="N7765" s="5"/>
      <c r="O7765" s="10"/>
      <c r="P7765" s="8"/>
    </row>
    <row r="7766" spans="1:16" s="2" customFormat="1" x14ac:dyDescent="0.15">
      <c r="A7766" s="3"/>
      <c r="B7766" s="3"/>
      <c r="J7766" s="3"/>
      <c r="K7766" s="5"/>
      <c r="L7766" s="8"/>
      <c r="N7766" s="5"/>
      <c r="O7766" s="10"/>
      <c r="P7766" s="8"/>
    </row>
    <row r="7767" spans="1:16" s="2" customFormat="1" x14ac:dyDescent="0.15">
      <c r="A7767" s="3"/>
      <c r="B7767" s="3"/>
      <c r="J7767" s="3"/>
      <c r="K7767" s="5"/>
      <c r="L7767" s="8"/>
      <c r="N7767" s="5"/>
      <c r="O7767" s="10"/>
      <c r="P7767" s="8"/>
    </row>
    <row r="7768" spans="1:16" s="2" customFormat="1" x14ac:dyDescent="0.15">
      <c r="A7768" s="3"/>
      <c r="B7768" s="3"/>
      <c r="J7768" s="3"/>
      <c r="K7768" s="5"/>
      <c r="L7768" s="8"/>
      <c r="N7768" s="5"/>
      <c r="O7768" s="10"/>
      <c r="P7768" s="8"/>
    </row>
    <row r="7769" spans="1:16" s="2" customFormat="1" x14ac:dyDescent="0.15">
      <c r="A7769" s="3"/>
      <c r="B7769" s="3"/>
      <c r="J7769" s="3"/>
      <c r="K7769" s="5"/>
      <c r="L7769" s="8"/>
      <c r="N7769" s="5"/>
      <c r="O7769" s="10"/>
      <c r="P7769" s="8"/>
    </row>
    <row r="7770" spans="1:16" s="2" customFormat="1" x14ac:dyDescent="0.15">
      <c r="A7770" s="3"/>
      <c r="B7770" s="3"/>
      <c r="J7770" s="3"/>
      <c r="K7770" s="5"/>
      <c r="L7770" s="8"/>
      <c r="N7770" s="5"/>
      <c r="O7770" s="10"/>
      <c r="P7770" s="8"/>
    </row>
    <row r="7771" spans="1:16" s="2" customFormat="1" x14ac:dyDescent="0.15">
      <c r="A7771" s="3"/>
      <c r="B7771" s="3"/>
      <c r="J7771" s="3"/>
      <c r="K7771" s="5"/>
      <c r="L7771" s="8"/>
      <c r="N7771" s="5"/>
      <c r="O7771" s="10"/>
      <c r="P7771" s="8"/>
    </row>
    <row r="7772" spans="1:16" s="2" customFormat="1" x14ac:dyDescent="0.15">
      <c r="A7772" s="3"/>
      <c r="B7772" s="3"/>
      <c r="J7772" s="3"/>
      <c r="K7772" s="5"/>
      <c r="L7772" s="8"/>
      <c r="N7772" s="5"/>
      <c r="O7772" s="10"/>
      <c r="P7772" s="8"/>
    </row>
    <row r="7773" spans="1:16" s="2" customFormat="1" x14ac:dyDescent="0.15">
      <c r="A7773" s="3"/>
      <c r="B7773" s="3"/>
      <c r="J7773" s="3"/>
      <c r="K7773" s="5"/>
      <c r="L7773" s="8"/>
      <c r="N7773" s="5"/>
      <c r="O7773" s="10"/>
      <c r="P7773" s="8"/>
    </row>
    <row r="7774" spans="1:16" s="2" customFormat="1" x14ac:dyDescent="0.15">
      <c r="A7774" s="3"/>
      <c r="B7774" s="3"/>
      <c r="J7774" s="3"/>
      <c r="K7774" s="5"/>
      <c r="L7774" s="8"/>
      <c r="N7774" s="5"/>
      <c r="O7774" s="10"/>
      <c r="P7774" s="8"/>
    </row>
    <row r="7775" spans="1:16" s="2" customFormat="1" x14ac:dyDescent="0.15">
      <c r="A7775" s="3"/>
      <c r="B7775" s="3"/>
      <c r="J7775" s="3"/>
      <c r="K7775" s="5"/>
      <c r="L7775" s="8"/>
      <c r="N7775" s="5"/>
      <c r="O7775" s="10"/>
      <c r="P7775" s="8"/>
    </row>
    <row r="7776" spans="1:16" s="2" customFormat="1" x14ac:dyDescent="0.15">
      <c r="A7776" s="3"/>
      <c r="B7776" s="3"/>
      <c r="J7776" s="3"/>
      <c r="K7776" s="5"/>
      <c r="L7776" s="8"/>
      <c r="N7776" s="5"/>
      <c r="O7776" s="10"/>
      <c r="P7776" s="8"/>
    </row>
    <row r="7777" spans="1:16" s="2" customFormat="1" x14ac:dyDescent="0.15">
      <c r="A7777" s="3"/>
      <c r="B7777" s="3"/>
      <c r="J7777" s="3"/>
      <c r="K7777" s="5"/>
      <c r="L7777" s="8"/>
      <c r="N7777" s="5"/>
      <c r="O7777" s="10"/>
      <c r="P7777" s="8"/>
    </row>
    <row r="7778" spans="1:16" s="2" customFormat="1" x14ac:dyDescent="0.15">
      <c r="A7778" s="3"/>
      <c r="B7778" s="3"/>
      <c r="J7778" s="3"/>
      <c r="K7778" s="5"/>
      <c r="L7778" s="8"/>
      <c r="N7778" s="5"/>
      <c r="O7778" s="10"/>
      <c r="P7778" s="8"/>
    </row>
    <row r="7779" spans="1:16" s="2" customFormat="1" x14ac:dyDescent="0.15">
      <c r="A7779" s="3"/>
      <c r="B7779" s="3"/>
      <c r="J7779" s="3"/>
      <c r="K7779" s="5"/>
      <c r="L7779" s="8"/>
      <c r="N7779" s="5"/>
      <c r="O7779" s="10"/>
      <c r="P7779" s="8"/>
    </row>
    <row r="7780" spans="1:16" s="2" customFormat="1" x14ac:dyDescent="0.15">
      <c r="A7780" s="3"/>
      <c r="B7780" s="3"/>
      <c r="J7780" s="3"/>
      <c r="K7780" s="5"/>
      <c r="L7780" s="8"/>
      <c r="N7780" s="5"/>
      <c r="O7780" s="10"/>
      <c r="P7780" s="8"/>
    </row>
    <row r="7781" spans="1:16" s="2" customFormat="1" x14ac:dyDescent="0.15">
      <c r="A7781" s="3"/>
      <c r="B7781" s="3"/>
      <c r="J7781" s="3"/>
      <c r="K7781" s="5"/>
      <c r="L7781" s="8"/>
      <c r="N7781" s="5"/>
      <c r="O7781" s="10"/>
      <c r="P7781" s="8"/>
    </row>
    <row r="7782" spans="1:16" s="2" customFormat="1" x14ac:dyDescent="0.15">
      <c r="A7782" s="3"/>
      <c r="B7782" s="3"/>
      <c r="J7782" s="3"/>
      <c r="K7782" s="5"/>
      <c r="L7782" s="8"/>
      <c r="N7782" s="5"/>
      <c r="O7782" s="10"/>
      <c r="P7782" s="8"/>
    </row>
    <row r="7783" spans="1:16" s="2" customFormat="1" x14ac:dyDescent="0.15">
      <c r="A7783" s="3"/>
      <c r="B7783" s="3"/>
      <c r="J7783" s="3"/>
      <c r="K7783" s="5"/>
      <c r="L7783" s="8"/>
      <c r="N7783" s="5"/>
      <c r="O7783" s="10"/>
      <c r="P7783" s="8"/>
    </row>
    <row r="7784" spans="1:16" s="2" customFormat="1" x14ac:dyDescent="0.15">
      <c r="A7784" s="3"/>
      <c r="B7784" s="3"/>
      <c r="J7784" s="3"/>
      <c r="K7784" s="5"/>
      <c r="L7784" s="8"/>
      <c r="N7784" s="5"/>
      <c r="O7784" s="10"/>
      <c r="P7784" s="8"/>
    </row>
    <row r="7785" spans="1:16" s="2" customFormat="1" x14ac:dyDescent="0.15">
      <c r="A7785" s="3"/>
      <c r="B7785" s="3"/>
      <c r="J7785" s="3"/>
      <c r="K7785" s="5"/>
      <c r="L7785" s="8"/>
      <c r="N7785" s="5"/>
      <c r="O7785" s="10"/>
      <c r="P7785" s="8"/>
    </row>
    <row r="7786" spans="1:16" s="2" customFormat="1" x14ac:dyDescent="0.15">
      <c r="A7786" s="3"/>
      <c r="B7786" s="3"/>
      <c r="J7786" s="3"/>
      <c r="K7786" s="5"/>
      <c r="L7786" s="8"/>
      <c r="N7786" s="5"/>
      <c r="O7786" s="10"/>
      <c r="P7786" s="8"/>
    </row>
    <row r="7787" spans="1:16" s="2" customFormat="1" x14ac:dyDescent="0.15">
      <c r="A7787" s="3"/>
      <c r="B7787" s="3"/>
      <c r="J7787" s="3"/>
      <c r="K7787" s="5"/>
      <c r="L7787" s="8"/>
      <c r="N7787" s="5"/>
      <c r="O7787" s="10"/>
      <c r="P7787" s="8"/>
    </row>
    <row r="7788" spans="1:16" s="2" customFormat="1" x14ac:dyDescent="0.15">
      <c r="A7788" s="3"/>
      <c r="B7788" s="3"/>
      <c r="J7788" s="3"/>
      <c r="K7788" s="5"/>
      <c r="L7788" s="8"/>
      <c r="N7788" s="5"/>
      <c r="O7788" s="10"/>
      <c r="P7788" s="8"/>
    </row>
    <row r="7789" spans="1:16" s="2" customFormat="1" x14ac:dyDescent="0.15">
      <c r="A7789" s="3"/>
      <c r="B7789" s="3"/>
      <c r="J7789" s="3"/>
      <c r="K7789" s="5"/>
      <c r="L7789" s="8"/>
      <c r="N7789" s="5"/>
      <c r="O7789" s="10"/>
      <c r="P7789" s="8"/>
    </row>
    <row r="7790" spans="1:16" s="2" customFormat="1" x14ac:dyDescent="0.15">
      <c r="A7790" s="3"/>
      <c r="B7790" s="3"/>
      <c r="J7790" s="3"/>
      <c r="K7790" s="5"/>
      <c r="L7790" s="8"/>
      <c r="N7790" s="5"/>
      <c r="O7790" s="10"/>
      <c r="P7790" s="8"/>
    </row>
    <row r="7791" spans="1:16" s="2" customFormat="1" x14ac:dyDescent="0.15">
      <c r="A7791" s="3"/>
      <c r="B7791" s="3"/>
      <c r="J7791" s="3"/>
      <c r="K7791" s="5"/>
      <c r="L7791" s="8"/>
      <c r="N7791" s="5"/>
      <c r="O7791" s="10"/>
      <c r="P7791" s="8"/>
    </row>
    <row r="7792" spans="1:16" s="2" customFormat="1" x14ac:dyDescent="0.15">
      <c r="A7792" s="3"/>
      <c r="B7792" s="3"/>
      <c r="J7792" s="3"/>
      <c r="K7792" s="5"/>
      <c r="L7792" s="8"/>
      <c r="N7792" s="5"/>
      <c r="O7792" s="10"/>
      <c r="P7792" s="8"/>
    </row>
    <row r="7793" spans="1:16" s="2" customFormat="1" x14ac:dyDescent="0.15">
      <c r="A7793" s="3"/>
      <c r="B7793" s="3"/>
      <c r="J7793" s="3"/>
      <c r="K7793" s="5"/>
      <c r="L7793" s="8"/>
      <c r="N7793" s="5"/>
      <c r="O7793" s="10"/>
      <c r="P7793" s="8"/>
    </row>
    <row r="7794" spans="1:16" s="2" customFormat="1" x14ac:dyDescent="0.15">
      <c r="A7794" s="3"/>
      <c r="B7794" s="3"/>
      <c r="J7794" s="3"/>
      <c r="K7794" s="5"/>
      <c r="L7794" s="8"/>
      <c r="N7794" s="5"/>
      <c r="O7794" s="10"/>
      <c r="P7794" s="8"/>
    </row>
    <row r="7795" spans="1:16" s="2" customFormat="1" x14ac:dyDescent="0.15">
      <c r="A7795" s="3"/>
      <c r="B7795" s="3"/>
      <c r="J7795" s="3"/>
      <c r="K7795" s="5"/>
      <c r="L7795" s="8"/>
      <c r="N7795" s="5"/>
      <c r="O7795" s="10"/>
      <c r="P7795" s="8"/>
    </row>
    <row r="7796" spans="1:16" s="2" customFormat="1" x14ac:dyDescent="0.15">
      <c r="A7796" s="3"/>
      <c r="B7796" s="3"/>
      <c r="J7796" s="3"/>
      <c r="K7796" s="5"/>
      <c r="L7796" s="8"/>
      <c r="N7796" s="5"/>
      <c r="O7796" s="10"/>
      <c r="P7796" s="8"/>
    </row>
    <row r="7797" spans="1:16" s="2" customFormat="1" x14ac:dyDescent="0.15">
      <c r="A7797" s="3"/>
      <c r="B7797" s="3"/>
      <c r="J7797" s="3"/>
      <c r="K7797" s="5"/>
      <c r="L7797" s="8"/>
      <c r="N7797" s="5"/>
      <c r="O7797" s="10"/>
      <c r="P7797" s="8"/>
    </row>
    <row r="7798" spans="1:16" s="2" customFormat="1" x14ac:dyDescent="0.15">
      <c r="A7798" s="3"/>
      <c r="B7798" s="3"/>
      <c r="J7798" s="3"/>
      <c r="K7798" s="5"/>
      <c r="L7798" s="8"/>
      <c r="N7798" s="5"/>
      <c r="O7798" s="10"/>
      <c r="P7798" s="8"/>
    </row>
    <row r="7799" spans="1:16" s="2" customFormat="1" x14ac:dyDescent="0.15">
      <c r="A7799" s="3"/>
      <c r="B7799" s="3"/>
      <c r="J7799" s="3"/>
      <c r="K7799" s="5"/>
      <c r="L7799" s="8"/>
      <c r="N7799" s="5"/>
      <c r="O7799" s="10"/>
      <c r="P7799" s="8"/>
    </row>
    <row r="7800" spans="1:16" s="2" customFormat="1" x14ac:dyDescent="0.15">
      <c r="A7800" s="3"/>
      <c r="B7800" s="3"/>
      <c r="J7800" s="3"/>
      <c r="K7800" s="5"/>
      <c r="L7800" s="8"/>
      <c r="N7800" s="5"/>
      <c r="O7800" s="10"/>
      <c r="P7800" s="8"/>
    </row>
    <row r="7801" spans="1:16" s="2" customFormat="1" x14ac:dyDescent="0.15">
      <c r="A7801" s="3"/>
      <c r="B7801" s="3"/>
      <c r="J7801" s="3"/>
      <c r="K7801" s="5"/>
      <c r="L7801" s="8"/>
      <c r="N7801" s="5"/>
      <c r="O7801" s="10"/>
      <c r="P7801" s="8"/>
    </row>
    <row r="7802" spans="1:16" s="2" customFormat="1" x14ac:dyDescent="0.15">
      <c r="A7802" s="3"/>
      <c r="B7802" s="3"/>
      <c r="J7802" s="3"/>
      <c r="K7802" s="5"/>
      <c r="L7802" s="8"/>
      <c r="N7802" s="5"/>
      <c r="O7802" s="10"/>
      <c r="P7802" s="8"/>
    </row>
    <row r="7803" spans="1:16" s="2" customFormat="1" x14ac:dyDescent="0.15">
      <c r="A7803" s="3"/>
      <c r="B7803" s="3"/>
      <c r="J7803" s="3"/>
      <c r="K7803" s="5"/>
      <c r="L7803" s="8"/>
      <c r="N7803" s="5"/>
      <c r="O7803" s="10"/>
      <c r="P7803" s="8"/>
    </row>
    <row r="7804" spans="1:16" s="2" customFormat="1" x14ac:dyDescent="0.15">
      <c r="A7804" s="3"/>
      <c r="B7804" s="3"/>
      <c r="J7804" s="3"/>
      <c r="K7804" s="5"/>
      <c r="L7804" s="8"/>
      <c r="N7804" s="5"/>
      <c r="O7804" s="10"/>
      <c r="P7804" s="8"/>
    </row>
    <row r="7805" spans="1:16" s="2" customFormat="1" x14ac:dyDescent="0.15">
      <c r="A7805" s="3"/>
      <c r="B7805" s="3"/>
      <c r="J7805" s="3"/>
      <c r="K7805" s="5"/>
      <c r="L7805" s="8"/>
      <c r="N7805" s="5"/>
      <c r="O7805" s="10"/>
      <c r="P7805" s="8"/>
    </row>
    <row r="7806" spans="1:16" s="2" customFormat="1" x14ac:dyDescent="0.15">
      <c r="A7806" s="3"/>
      <c r="B7806" s="3"/>
      <c r="J7806" s="3"/>
      <c r="K7806" s="5"/>
      <c r="L7806" s="8"/>
      <c r="N7806" s="5"/>
      <c r="O7806" s="10"/>
      <c r="P7806" s="8"/>
    </row>
    <row r="7807" spans="1:16" s="2" customFormat="1" x14ac:dyDescent="0.15">
      <c r="A7807" s="3"/>
      <c r="B7807" s="3"/>
      <c r="J7807" s="3"/>
      <c r="K7807" s="5"/>
      <c r="L7807" s="8"/>
      <c r="N7807" s="5"/>
      <c r="O7807" s="10"/>
      <c r="P7807" s="8"/>
    </row>
    <row r="7808" spans="1:16" s="2" customFormat="1" x14ac:dyDescent="0.15">
      <c r="A7808" s="3"/>
      <c r="B7808" s="3"/>
      <c r="J7808" s="3"/>
      <c r="K7808" s="5"/>
      <c r="L7808" s="8"/>
      <c r="N7808" s="5"/>
      <c r="O7808" s="10"/>
      <c r="P7808" s="8"/>
    </row>
    <row r="7809" spans="1:16" s="2" customFormat="1" x14ac:dyDescent="0.15">
      <c r="A7809" s="3"/>
      <c r="B7809" s="3"/>
      <c r="J7809" s="3"/>
      <c r="K7809" s="5"/>
      <c r="L7809" s="8"/>
      <c r="N7809" s="5"/>
      <c r="O7809" s="10"/>
      <c r="P7809" s="8"/>
    </row>
    <row r="7810" spans="1:16" s="2" customFormat="1" x14ac:dyDescent="0.15">
      <c r="A7810" s="3"/>
      <c r="B7810" s="3"/>
      <c r="J7810" s="3"/>
      <c r="K7810" s="5"/>
      <c r="L7810" s="8"/>
      <c r="N7810" s="5"/>
      <c r="O7810" s="10"/>
      <c r="P7810" s="8"/>
    </row>
    <row r="7811" spans="1:16" s="2" customFormat="1" x14ac:dyDescent="0.15">
      <c r="A7811" s="3"/>
      <c r="B7811" s="3"/>
      <c r="J7811" s="3"/>
      <c r="K7811" s="5"/>
      <c r="L7811" s="8"/>
      <c r="N7811" s="5"/>
      <c r="O7811" s="10"/>
      <c r="P7811" s="8"/>
    </row>
    <row r="7812" spans="1:16" s="2" customFormat="1" x14ac:dyDescent="0.15">
      <c r="A7812" s="3"/>
      <c r="B7812" s="3"/>
      <c r="J7812" s="3"/>
      <c r="K7812" s="5"/>
      <c r="L7812" s="8"/>
      <c r="N7812" s="5"/>
      <c r="O7812" s="10"/>
      <c r="P7812" s="8"/>
    </row>
    <row r="7813" spans="1:16" s="2" customFormat="1" x14ac:dyDescent="0.15">
      <c r="A7813" s="3"/>
      <c r="B7813" s="3"/>
      <c r="J7813" s="3"/>
      <c r="K7813" s="5"/>
      <c r="L7813" s="8"/>
      <c r="N7813" s="5"/>
      <c r="O7813" s="10"/>
      <c r="P7813" s="8"/>
    </row>
    <row r="7814" spans="1:16" s="2" customFormat="1" x14ac:dyDescent="0.15">
      <c r="A7814" s="3"/>
      <c r="B7814" s="3"/>
      <c r="J7814" s="3"/>
      <c r="K7814" s="5"/>
      <c r="L7814" s="8"/>
      <c r="N7814" s="5"/>
      <c r="O7814" s="10"/>
      <c r="P7814" s="8"/>
    </row>
    <row r="7815" spans="1:16" s="2" customFormat="1" x14ac:dyDescent="0.15">
      <c r="A7815" s="3"/>
      <c r="B7815" s="3"/>
      <c r="J7815" s="3"/>
      <c r="K7815" s="5"/>
      <c r="L7815" s="8"/>
      <c r="N7815" s="5"/>
      <c r="O7815" s="10"/>
      <c r="P7815" s="8"/>
    </row>
    <row r="7816" spans="1:16" s="2" customFormat="1" x14ac:dyDescent="0.15">
      <c r="A7816" s="3"/>
      <c r="B7816" s="3"/>
      <c r="J7816" s="3"/>
      <c r="K7816" s="5"/>
      <c r="L7816" s="8"/>
      <c r="N7816" s="5"/>
      <c r="O7816" s="10"/>
      <c r="P7816" s="8"/>
    </row>
    <row r="7817" spans="1:16" s="2" customFormat="1" x14ac:dyDescent="0.15">
      <c r="A7817" s="3"/>
      <c r="B7817" s="3"/>
      <c r="J7817" s="3"/>
      <c r="K7817" s="5"/>
      <c r="L7817" s="8"/>
      <c r="N7817" s="5"/>
      <c r="O7817" s="10"/>
      <c r="P7817" s="8"/>
    </row>
    <row r="7818" spans="1:16" s="2" customFormat="1" x14ac:dyDescent="0.15">
      <c r="A7818" s="3"/>
      <c r="B7818" s="3"/>
      <c r="J7818" s="3"/>
      <c r="K7818" s="5"/>
      <c r="L7818" s="8"/>
      <c r="N7818" s="5"/>
      <c r="O7818" s="10"/>
      <c r="P7818" s="8"/>
    </row>
    <row r="7819" spans="1:16" s="2" customFormat="1" x14ac:dyDescent="0.15">
      <c r="A7819" s="3"/>
      <c r="B7819" s="3"/>
      <c r="J7819" s="3"/>
      <c r="K7819" s="5"/>
      <c r="L7819" s="8"/>
      <c r="N7819" s="5"/>
      <c r="O7819" s="10"/>
      <c r="P7819" s="8"/>
    </row>
    <row r="7820" spans="1:16" s="2" customFormat="1" x14ac:dyDescent="0.15">
      <c r="A7820" s="3"/>
      <c r="B7820" s="3"/>
      <c r="J7820" s="3"/>
      <c r="K7820" s="5"/>
      <c r="L7820" s="8"/>
      <c r="N7820" s="5"/>
      <c r="O7820" s="10"/>
      <c r="P7820" s="8"/>
    </row>
    <row r="7821" spans="1:16" s="2" customFormat="1" x14ac:dyDescent="0.15">
      <c r="A7821" s="3"/>
      <c r="B7821" s="3"/>
      <c r="J7821" s="3"/>
      <c r="K7821" s="5"/>
      <c r="L7821" s="8"/>
      <c r="N7821" s="5"/>
      <c r="O7821" s="10"/>
      <c r="P7821" s="8"/>
    </row>
    <row r="7822" spans="1:16" s="2" customFormat="1" x14ac:dyDescent="0.15">
      <c r="A7822" s="3"/>
      <c r="B7822" s="3"/>
      <c r="J7822" s="3"/>
      <c r="K7822" s="5"/>
      <c r="L7822" s="8"/>
      <c r="N7822" s="5"/>
      <c r="O7822" s="10"/>
      <c r="P7822" s="8"/>
    </row>
    <row r="7823" spans="1:16" s="2" customFormat="1" x14ac:dyDescent="0.15">
      <c r="A7823" s="3"/>
      <c r="B7823" s="3"/>
      <c r="J7823" s="3"/>
      <c r="K7823" s="5"/>
      <c r="L7823" s="8"/>
      <c r="N7823" s="5"/>
      <c r="O7823" s="10"/>
      <c r="P7823" s="8"/>
    </row>
    <row r="7824" spans="1:16" s="2" customFormat="1" x14ac:dyDescent="0.15">
      <c r="A7824" s="3"/>
      <c r="B7824" s="3"/>
      <c r="J7824" s="3"/>
      <c r="K7824" s="5"/>
      <c r="L7824" s="8"/>
      <c r="N7824" s="5"/>
      <c r="O7824" s="10"/>
      <c r="P7824" s="8"/>
    </row>
    <row r="7825" spans="1:16" s="2" customFormat="1" x14ac:dyDescent="0.15">
      <c r="A7825" s="3"/>
      <c r="B7825" s="3"/>
      <c r="J7825" s="3"/>
      <c r="K7825" s="5"/>
      <c r="L7825" s="8"/>
      <c r="N7825" s="5"/>
      <c r="O7825" s="10"/>
      <c r="P7825" s="8"/>
    </row>
    <row r="7826" spans="1:16" s="2" customFormat="1" x14ac:dyDescent="0.15">
      <c r="A7826" s="3"/>
      <c r="B7826" s="3"/>
      <c r="J7826" s="3"/>
      <c r="K7826" s="5"/>
      <c r="L7826" s="8"/>
      <c r="N7826" s="5"/>
      <c r="O7826" s="10"/>
      <c r="P7826" s="8"/>
    </row>
    <row r="7827" spans="1:16" s="2" customFormat="1" x14ac:dyDescent="0.15">
      <c r="A7827" s="3"/>
      <c r="B7827" s="3"/>
      <c r="J7827" s="3"/>
      <c r="K7827" s="5"/>
      <c r="L7827" s="8"/>
      <c r="N7827" s="5"/>
      <c r="O7827" s="10"/>
      <c r="P7827" s="8"/>
    </row>
    <row r="7828" spans="1:16" s="2" customFormat="1" x14ac:dyDescent="0.15">
      <c r="A7828" s="3"/>
      <c r="B7828" s="3"/>
      <c r="J7828" s="3"/>
      <c r="K7828" s="5"/>
      <c r="L7828" s="8"/>
      <c r="N7828" s="5"/>
      <c r="O7828" s="10"/>
      <c r="P7828" s="8"/>
    </row>
    <row r="7829" spans="1:16" s="2" customFormat="1" x14ac:dyDescent="0.15">
      <c r="A7829" s="3"/>
      <c r="B7829" s="3"/>
      <c r="J7829" s="3"/>
      <c r="K7829" s="5"/>
      <c r="L7829" s="8"/>
      <c r="N7829" s="5"/>
      <c r="O7829" s="10"/>
      <c r="P7829" s="8"/>
    </row>
    <row r="7830" spans="1:16" s="2" customFormat="1" x14ac:dyDescent="0.15">
      <c r="A7830" s="3"/>
      <c r="B7830" s="3"/>
      <c r="J7830" s="3"/>
      <c r="K7830" s="5"/>
      <c r="L7830" s="8"/>
      <c r="N7830" s="5"/>
      <c r="O7830" s="10"/>
      <c r="P7830" s="8"/>
    </row>
    <row r="7831" spans="1:16" s="2" customFormat="1" x14ac:dyDescent="0.15">
      <c r="A7831" s="3"/>
      <c r="B7831" s="3"/>
      <c r="J7831" s="3"/>
      <c r="K7831" s="5"/>
      <c r="L7831" s="8"/>
      <c r="N7831" s="5"/>
      <c r="O7831" s="10"/>
      <c r="P7831" s="8"/>
    </row>
    <row r="7832" spans="1:16" s="2" customFormat="1" x14ac:dyDescent="0.15">
      <c r="A7832" s="3"/>
      <c r="B7832" s="3"/>
      <c r="J7832" s="3"/>
      <c r="K7832" s="5"/>
      <c r="L7832" s="8"/>
      <c r="N7832" s="5"/>
      <c r="O7832" s="10"/>
      <c r="P7832" s="8"/>
    </row>
    <row r="7833" spans="1:16" s="2" customFormat="1" x14ac:dyDescent="0.15">
      <c r="A7833" s="3"/>
      <c r="B7833" s="3"/>
      <c r="J7833" s="3"/>
      <c r="K7833" s="5"/>
      <c r="L7833" s="8"/>
      <c r="N7833" s="5"/>
      <c r="O7833" s="10"/>
      <c r="P7833" s="8"/>
    </row>
    <row r="7834" spans="1:16" s="2" customFormat="1" x14ac:dyDescent="0.15">
      <c r="A7834" s="3"/>
      <c r="B7834" s="3"/>
      <c r="J7834" s="3"/>
      <c r="K7834" s="5"/>
      <c r="L7834" s="8"/>
      <c r="N7834" s="5"/>
      <c r="O7834" s="10"/>
      <c r="P7834" s="8"/>
    </row>
    <row r="7835" spans="1:16" s="2" customFormat="1" x14ac:dyDescent="0.15">
      <c r="A7835" s="3"/>
      <c r="B7835" s="3"/>
      <c r="J7835" s="3"/>
      <c r="K7835" s="5"/>
      <c r="L7835" s="8"/>
      <c r="N7835" s="5"/>
      <c r="O7835" s="10"/>
      <c r="P7835" s="8"/>
    </row>
    <row r="7836" spans="1:16" s="2" customFormat="1" x14ac:dyDescent="0.15">
      <c r="A7836" s="3"/>
      <c r="B7836" s="3"/>
      <c r="J7836" s="3"/>
      <c r="K7836" s="5"/>
      <c r="L7836" s="8"/>
      <c r="N7836" s="5"/>
      <c r="O7836" s="10"/>
      <c r="P7836" s="8"/>
    </row>
    <row r="7837" spans="1:16" s="2" customFormat="1" x14ac:dyDescent="0.15">
      <c r="A7837" s="3"/>
      <c r="B7837" s="3"/>
      <c r="J7837" s="3"/>
      <c r="K7837" s="5"/>
      <c r="L7837" s="8"/>
      <c r="N7837" s="5"/>
      <c r="O7837" s="10"/>
      <c r="P7837" s="8"/>
    </row>
    <row r="7838" spans="1:16" s="2" customFormat="1" x14ac:dyDescent="0.15">
      <c r="A7838" s="3"/>
      <c r="B7838" s="3"/>
      <c r="J7838" s="3"/>
      <c r="K7838" s="5"/>
      <c r="L7838" s="8"/>
      <c r="N7838" s="5"/>
      <c r="O7838" s="10"/>
      <c r="P7838" s="8"/>
    </row>
    <row r="7839" spans="1:16" s="2" customFormat="1" x14ac:dyDescent="0.15">
      <c r="A7839" s="3"/>
      <c r="B7839" s="3"/>
      <c r="J7839" s="3"/>
      <c r="K7839" s="5"/>
      <c r="L7839" s="8"/>
      <c r="N7839" s="5"/>
      <c r="O7839" s="10"/>
      <c r="P7839" s="8"/>
    </row>
    <row r="7840" spans="1:16" s="2" customFormat="1" x14ac:dyDescent="0.15">
      <c r="A7840" s="3"/>
      <c r="B7840" s="3"/>
      <c r="J7840" s="3"/>
      <c r="K7840" s="5"/>
      <c r="L7840" s="8"/>
      <c r="N7840" s="5"/>
      <c r="O7840" s="10"/>
      <c r="P7840" s="8"/>
    </row>
    <row r="7841" spans="1:16" s="2" customFormat="1" x14ac:dyDescent="0.15">
      <c r="A7841" s="3"/>
      <c r="B7841" s="3"/>
      <c r="J7841" s="3"/>
      <c r="K7841" s="5"/>
      <c r="L7841" s="8"/>
      <c r="N7841" s="5"/>
      <c r="O7841" s="10"/>
      <c r="P7841" s="8"/>
    </row>
    <row r="7842" spans="1:16" s="2" customFormat="1" x14ac:dyDescent="0.15">
      <c r="A7842" s="3"/>
      <c r="B7842" s="3"/>
      <c r="J7842" s="3"/>
      <c r="K7842" s="5"/>
      <c r="L7842" s="8"/>
      <c r="N7842" s="5"/>
      <c r="O7842" s="10"/>
      <c r="P7842" s="8"/>
    </row>
    <row r="7843" spans="1:16" s="2" customFormat="1" x14ac:dyDescent="0.15">
      <c r="A7843" s="3"/>
      <c r="B7843" s="3"/>
      <c r="J7843" s="3"/>
      <c r="K7843" s="5"/>
      <c r="L7843" s="8"/>
      <c r="N7843" s="5"/>
      <c r="O7843" s="10"/>
      <c r="P7843" s="8"/>
    </row>
    <row r="7844" spans="1:16" s="2" customFormat="1" x14ac:dyDescent="0.15">
      <c r="A7844" s="3"/>
      <c r="B7844" s="3"/>
      <c r="J7844" s="3"/>
      <c r="K7844" s="5"/>
      <c r="L7844" s="8"/>
      <c r="N7844" s="5"/>
      <c r="O7844" s="10"/>
      <c r="P7844" s="8"/>
    </row>
    <row r="7845" spans="1:16" s="2" customFormat="1" x14ac:dyDescent="0.15">
      <c r="A7845" s="3"/>
      <c r="B7845" s="3"/>
      <c r="J7845" s="3"/>
      <c r="K7845" s="5"/>
      <c r="L7845" s="8"/>
      <c r="N7845" s="5"/>
      <c r="O7845" s="10"/>
      <c r="P7845" s="8"/>
    </row>
    <row r="7846" spans="1:16" s="2" customFormat="1" x14ac:dyDescent="0.15">
      <c r="A7846" s="3"/>
      <c r="B7846" s="3"/>
      <c r="J7846" s="3"/>
      <c r="K7846" s="5"/>
      <c r="L7846" s="8"/>
      <c r="N7846" s="5"/>
      <c r="O7846" s="10"/>
      <c r="P7846" s="8"/>
    </row>
    <row r="7847" spans="1:16" s="2" customFormat="1" x14ac:dyDescent="0.15">
      <c r="A7847" s="3"/>
      <c r="B7847" s="3"/>
      <c r="J7847" s="3"/>
      <c r="K7847" s="5"/>
      <c r="L7847" s="8"/>
      <c r="N7847" s="5"/>
      <c r="O7847" s="10"/>
      <c r="P7847" s="8"/>
    </row>
    <row r="7848" spans="1:16" s="2" customFormat="1" x14ac:dyDescent="0.15">
      <c r="A7848" s="3"/>
      <c r="B7848" s="3"/>
      <c r="J7848" s="3"/>
      <c r="K7848" s="5"/>
      <c r="L7848" s="8"/>
      <c r="N7848" s="5"/>
      <c r="O7848" s="10"/>
      <c r="P7848" s="8"/>
    </row>
    <row r="7849" spans="1:16" s="2" customFormat="1" x14ac:dyDescent="0.15">
      <c r="A7849" s="3"/>
      <c r="B7849" s="3"/>
      <c r="J7849" s="3"/>
      <c r="K7849" s="5"/>
      <c r="L7849" s="8"/>
      <c r="N7849" s="5"/>
      <c r="O7849" s="10"/>
      <c r="P7849" s="8"/>
    </row>
    <row r="7850" spans="1:16" s="2" customFormat="1" x14ac:dyDescent="0.15">
      <c r="A7850" s="3"/>
      <c r="B7850" s="3"/>
      <c r="J7850" s="3"/>
      <c r="K7850" s="5"/>
      <c r="L7850" s="8"/>
      <c r="N7850" s="5"/>
      <c r="O7850" s="10"/>
      <c r="P7850" s="8"/>
    </row>
    <row r="7851" spans="1:16" s="2" customFormat="1" x14ac:dyDescent="0.15">
      <c r="A7851" s="3"/>
      <c r="B7851" s="3"/>
      <c r="J7851" s="3"/>
      <c r="K7851" s="5"/>
      <c r="L7851" s="8"/>
      <c r="N7851" s="5"/>
      <c r="O7851" s="10"/>
      <c r="P7851" s="8"/>
    </row>
    <row r="7852" spans="1:16" s="2" customFormat="1" x14ac:dyDescent="0.15">
      <c r="A7852" s="3"/>
      <c r="B7852" s="3"/>
      <c r="J7852" s="3"/>
      <c r="K7852" s="5"/>
      <c r="L7852" s="8"/>
      <c r="N7852" s="5"/>
      <c r="O7852" s="10"/>
      <c r="P7852" s="8"/>
    </row>
    <row r="7853" spans="1:16" s="2" customFormat="1" x14ac:dyDescent="0.15">
      <c r="A7853" s="3"/>
      <c r="B7853" s="3"/>
      <c r="J7853" s="3"/>
      <c r="K7853" s="5"/>
      <c r="L7853" s="8"/>
      <c r="N7853" s="5"/>
      <c r="O7853" s="10"/>
      <c r="P7853" s="8"/>
    </row>
    <row r="7854" spans="1:16" s="2" customFormat="1" x14ac:dyDescent="0.15">
      <c r="A7854" s="3"/>
      <c r="B7854" s="3"/>
      <c r="J7854" s="3"/>
      <c r="K7854" s="5"/>
      <c r="L7854" s="8"/>
      <c r="N7854" s="5"/>
      <c r="O7854" s="10"/>
      <c r="P7854" s="8"/>
    </row>
    <row r="7855" spans="1:16" s="2" customFormat="1" x14ac:dyDescent="0.15">
      <c r="A7855" s="3"/>
      <c r="B7855" s="3"/>
      <c r="J7855" s="3"/>
      <c r="K7855" s="5"/>
      <c r="L7855" s="8"/>
      <c r="N7855" s="5"/>
      <c r="O7855" s="10"/>
      <c r="P7855" s="8"/>
    </row>
    <row r="7856" spans="1:16" s="2" customFormat="1" x14ac:dyDescent="0.15">
      <c r="A7856" s="3"/>
      <c r="B7856" s="3"/>
      <c r="J7856" s="3"/>
      <c r="K7856" s="5"/>
      <c r="L7856" s="8"/>
      <c r="N7856" s="5"/>
      <c r="O7856" s="10"/>
      <c r="P7856" s="8"/>
    </row>
    <row r="7857" spans="1:16" s="2" customFormat="1" x14ac:dyDescent="0.15">
      <c r="A7857" s="3"/>
      <c r="B7857" s="3"/>
      <c r="J7857" s="3"/>
      <c r="K7857" s="5"/>
      <c r="L7857" s="8"/>
      <c r="N7857" s="5"/>
      <c r="O7857" s="10"/>
      <c r="P7857" s="8"/>
    </row>
    <row r="7858" spans="1:16" s="2" customFormat="1" x14ac:dyDescent="0.15">
      <c r="A7858" s="3"/>
      <c r="B7858" s="3"/>
      <c r="J7858" s="3"/>
      <c r="K7858" s="5"/>
      <c r="L7858" s="8"/>
      <c r="N7858" s="5"/>
      <c r="O7858" s="10"/>
      <c r="P7858" s="8"/>
    </row>
    <row r="7859" spans="1:16" s="2" customFormat="1" x14ac:dyDescent="0.15">
      <c r="A7859" s="3"/>
      <c r="B7859" s="3"/>
      <c r="J7859" s="3"/>
      <c r="K7859" s="5"/>
      <c r="L7859" s="8"/>
      <c r="N7859" s="5"/>
      <c r="O7859" s="10"/>
      <c r="P7859" s="8"/>
    </row>
    <row r="7860" spans="1:16" s="2" customFormat="1" x14ac:dyDescent="0.15">
      <c r="A7860" s="3"/>
      <c r="B7860" s="3"/>
      <c r="J7860" s="3"/>
      <c r="K7860" s="5"/>
      <c r="L7860" s="8"/>
      <c r="N7860" s="5"/>
      <c r="O7860" s="10"/>
      <c r="P7860" s="8"/>
    </row>
    <row r="7861" spans="1:16" s="2" customFormat="1" x14ac:dyDescent="0.15">
      <c r="A7861" s="3"/>
      <c r="B7861" s="3"/>
      <c r="J7861" s="3"/>
      <c r="K7861" s="5"/>
      <c r="L7861" s="8"/>
      <c r="N7861" s="5"/>
      <c r="O7861" s="10"/>
      <c r="P7861" s="8"/>
    </row>
    <row r="7862" spans="1:16" s="2" customFormat="1" x14ac:dyDescent="0.15">
      <c r="A7862" s="3"/>
      <c r="B7862" s="3"/>
      <c r="J7862" s="3"/>
      <c r="K7862" s="5"/>
      <c r="L7862" s="8"/>
      <c r="N7862" s="5"/>
      <c r="O7862" s="10"/>
      <c r="P7862" s="8"/>
    </row>
    <row r="7863" spans="1:16" s="2" customFormat="1" x14ac:dyDescent="0.15">
      <c r="A7863" s="3"/>
      <c r="B7863" s="3"/>
      <c r="J7863" s="3"/>
      <c r="K7863" s="5"/>
      <c r="L7863" s="8"/>
      <c r="N7863" s="5"/>
      <c r="O7863" s="10"/>
      <c r="P7863" s="8"/>
    </row>
    <row r="7864" spans="1:16" s="2" customFormat="1" x14ac:dyDescent="0.15">
      <c r="A7864" s="3"/>
      <c r="B7864" s="3"/>
      <c r="J7864" s="3"/>
      <c r="K7864" s="5"/>
      <c r="L7864" s="8"/>
      <c r="N7864" s="5"/>
      <c r="O7864" s="10"/>
      <c r="P7864" s="8"/>
    </row>
    <row r="7865" spans="1:16" s="2" customFormat="1" x14ac:dyDescent="0.15">
      <c r="A7865" s="3"/>
      <c r="B7865" s="3"/>
      <c r="J7865" s="3"/>
      <c r="K7865" s="5"/>
      <c r="L7865" s="8"/>
      <c r="N7865" s="5"/>
      <c r="O7865" s="10"/>
      <c r="P7865" s="8"/>
    </row>
    <row r="7866" spans="1:16" s="2" customFormat="1" x14ac:dyDescent="0.15">
      <c r="A7866" s="3"/>
      <c r="B7866" s="3"/>
      <c r="J7866" s="3"/>
      <c r="K7866" s="5"/>
      <c r="L7866" s="8"/>
      <c r="N7866" s="5"/>
      <c r="O7866" s="10"/>
      <c r="P7866" s="8"/>
    </row>
    <row r="7867" spans="1:16" s="2" customFormat="1" x14ac:dyDescent="0.15">
      <c r="A7867" s="3"/>
      <c r="B7867" s="3"/>
      <c r="J7867" s="3"/>
      <c r="K7867" s="5"/>
      <c r="L7867" s="8"/>
      <c r="N7867" s="5"/>
      <c r="O7867" s="10"/>
      <c r="P7867" s="8"/>
    </row>
    <row r="7868" spans="1:16" s="2" customFormat="1" x14ac:dyDescent="0.15">
      <c r="A7868" s="3"/>
      <c r="B7868" s="3"/>
      <c r="J7868" s="3"/>
      <c r="K7868" s="5"/>
      <c r="L7868" s="8"/>
      <c r="N7868" s="5"/>
      <c r="O7868" s="10"/>
      <c r="P7868" s="8"/>
    </row>
    <row r="7869" spans="1:16" s="2" customFormat="1" x14ac:dyDescent="0.15">
      <c r="A7869" s="3"/>
      <c r="B7869" s="3"/>
      <c r="J7869" s="3"/>
      <c r="K7869" s="5"/>
      <c r="L7869" s="8"/>
      <c r="N7869" s="5"/>
      <c r="O7869" s="10"/>
      <c r="P7869" s="8"/>
    </row>
    <row r="7870" spans="1:16" s="2" customFormat="1" x14ac:dyDescent="0.15">
      <c r="A7870" s="3"/>
      <c r="B7870" s="3"/>
      <c r="J7870" s="3"/>
      <c r="K7870" s="5"/>
      <c r="L7870" s="8"/>
      <c r="N7870" s="5"/>
      <c r="O7870" s="10"/>
      <c r="P7870" s="8"/>
    </row>
    <row r="7871" spans="1:16" s="2" customFormat="1" x14ac:dyDescent="0.15">
      <c r="A7871" s="3"/>
      <c r="B7871" s="3"/>
      <c r="J7871" s="3"/>
      <c r="K7871" s="5"/>
      <c r="L7871" s="8"/>
      <c r="N7871" s="5"/>
      <c r="O7871" s="10"/>
      <c r="P7871" s="8"/>
    </row>
    <row r="7872" spans="1:16" s="2" customFormat="1" x14ac:dyDescent="0.15">
      <c r="A7872" s="3"/>
      <c r="B7872" s="3"/>
      <c r="J7872" s="3"/>
      <c r="K7872" s="5"/>
      <c r="L7872" s="8"/>
      <c r="N7872" s="5"/>
      <c r="O7872" s="10"/>
      <c r="P7872" s="8"/>
    </row>
    <row r="7873" spans="1:16" s="2" customFormat="1" x14ac:dyDescent="0.15">
      <c r="A7873" s="3"/>
      <c r="B7873" s="3"/>
      <c r="J7873" s="3"/>
      <c r="K7873" s="5"/>
      <c r="L7873" s="8"/>
      <c r="N7873" s="5"/>
      <c r="O7873" s="10"/>
      <c r="P7873" s="8"/>
    </row>
    <row r="7874" spans="1:16" s="2" customFormat="1" x14ac:dyDescent="0.15">
      <c r="A7874" s="3"/>
      <c r="B7874" s="3"/>
      <c r="J7874" s="3"/>
      <c r="K7874" s="5"/>
      <c r="L7874" s="8"/>
      <c r="N7874" s="5"/>
      <c r="O7874" s="10"/>
      <c r="P7874" s="8"/>
    </row>
    <row r="7875" spans="1:16" s="2" customFormat="1" x14ac:dyDescent="0.15">
      <c r="A7875" s="3"/>
      <c r="B7875" s="3"/>
      <c r="J7875" s="3"/>
      <c r="K7875" s="5"/>
      <c r="L7875" s="8"/>
      <c r="N7875" s="5"/>
      <c r="O7875" s="10"/>
      <c r="P7875" s="8"/>
    </row>
    <row r="7876" spans="1:16" s="2" customFormat="1" x14ac:dyDescent="0.15">
      <c r="A7876" s="3"/>
      <c r="B7876" s="3"/>
      <c r="J7876" s="3"/>
      <c r="K7876" s="5"/>
      <c r="L7876" s="8"/>
      <c r="N7876" s="5"/>
      <c r="O7876" s="10"/>
      <c r="P7876" s="8"/>
    </row>
    <row r="7877" spans="1:16" s="2" customFormat="1" x14ac:dyDescent="0.15">
      <c r="A7877" s="3"/>
      <c r="B7877" s="3"/>
      <c r="J7877" s="3"/>
      <c r="K7877" s="5"/>
      <c r="L7877" s="8"/>
      <c r="N7877" s="5"/>
      <c r="O7877" s="10"/>
      <c r="P7877" s="8"/>
    </row>
    <row r="7878" spans="1:16" s="2" customFormat="1" x14ac:dyDescent="0.15">
      <c r="A7878" s="3"/>
      <c r="B7878" s="3"/>
      <c r="J7878" s="3"/>
      <c r="K7878" s="5"/>
      <c r="L7878" s="8"/>
      <c r="N7878" s="5"/>
      <c r="O7878" s="10"/>
      <c r="P7878" s="8"/>
    </row>
    <row r="7879" spans="1:16" s="2" customFormat="1" x14ac:dyDescent="0.15">
      <c r="A7879" s="3"/>
      <c r="B7879" s="3"/>
      <c r="J7879" s="3"/>
      <c r="K7879" s="5"/>
      <c r="L7879" s="8"/>
      <c r="N7879" s="5"/>
      <c r="O7879" s="10"/>
      <c r="P7879" s="8"/>
    </row>
    <row r="7880" spans="1:16" s="2" customFormat="1" x14ac:dyDescent="0.15">
      <c r="A7880" s="3"/>
      <c r="B7880" s="3"/>
      <c r="J7880" s="3"/>
      <c r="K7880" s="5"/>
      <c r="L7880" s="8"/>
      <c r="N7880" s="5"/>
      <c r="O7880" s="10"/>
      <c r="P7880" s="8"/>
    </row>
    <row r="7881" spans="1:16" s="2" customFormat="1" x14ac:dyDescent="0.15">
      <c r="A7881" s="3"/>
      <c r="B7881" s="3"/>
      <c r="J7881" s="3"/>
      <c r="K7881" s="5"/>
      <c r="L7881" s="8"/>
      <c r="N7881" s="5"/>
      <c r="O7881" s="10"/>
      <c r="P7881" s="8"/>
    </row>
    <row r="7882" spans="1:16" s="2" customFormat="1" x14ac:dyDescent="0.15">
      <c r="A7882" s="3"/>
      <c r="B7882" s="3"/>
      <c r="J7882" s="3"/>
      <c r="K7882" s="5"/>
      <c r="L7882" s="8"/>
      <c r="N7882" s="5"/>
      <c r="O7882" s="10"/>
      <c r="P7882" s="8"/>
    </row>
    <row r="7883" spans="1:16" s="2" customFormat="1" x14ac:dyDescent="0.15">
      <c r="A7883" s="3"/>
      <c r="B7883" s="3"/>
      <c r="J7883" s="3"/>
      <c r="K7883" s="5"/>
      <c r="L7883" s="8"/>
      <c r="N7883" s="5"/>
      <c r="O7883" s="10"/>
      <c r="P7883" s="8"/>
    </row>
    <row r="7884" spans="1:16" s="2" customFormat="1" x14ac:dyDescent="0.15">
      <c r="A7884" s="3"/>
      <c r="B7884" s="3"/>
      <c r="J7884" s="3"/>
      <c r="K7884" s="5"/>
      <c r="L7884" s="8"/>
      <c r="N7884" s="5"/>
      <c r="O7884" s="10"/>
      <c r="P7884" s="8"/>
    </row>
    <row r="7885" spans="1:16" s="2" customFormat="1" x14ac:dyDescent="0.15">
      <c r="A7885" s="3"/>
      <c r="B7885" s="3"/>
      <c r="J7885" s="3"/>
      <c r="K7885" s="5"/>
      <c r="L7885" s="8"/>
      <c r="N7885" s="5"/>
      <c r="O7885" s="10"/>
      <c r="P7885" s="8"/>
    </row>
    <row r="7886" spans="1:16" s="2" customFormat="1" x14ac:dyDescent="0.15">
      <c r="A7886" s="3"/>
      <c r="B7886" s="3"/>
      <c r="J7886" s="3"/>
      <c r="K7886" s="5"/>
      <c r="L7886" s="8"/>
      <c r="N7886" s="5"/>
      <c r="O7886" s="10"/>
      <c r="P7886" s="8"/>
    </row>
    <row r="7887" spans="1:16" s="2" customFormat="1" x14ac:dyDescent="0.15">
      <c r="A7887" s="3"/>
      <c r="B7887" s="3"/>
      <c r="J7887" s="3"/>
      <c r="K7887" s="5"/>
      <c r="L7887" s="8"/>
      <c r="N7887" s="5"/>
      <c r="O7887" s="10"/>
      <c r="P7887" s="8"/>
    </row>
    <row r="7888" spans="1:16" s="2" customFormat="1" x14ac:dyDescent="0.15">
      <c r="A7888" s="3"/>
      <c r="B7888" s="3"/>
      <c r="J7888" s="3"/>
      <c r="K7888" s="5"/>
      <c r="L7888" s="8"/>
      <c r="N7888" s="5"/>
      <c r="O7888" s="10"/>
      <c r="P7888" s="8"/>
    </row>
    <row r="7889" spans="1:16" s="2" customFormat="1" x14ac:dyDescent="0.15">
      <c r="A7889" s="3"/>
      <c r="B7889" s="3"/>
      <c r="J7889" s="3"/>
      <c r="K7889" s="5"/>
      <c r="L7889" s="8"/>
      <c r="N7889" s="5"/>
      <c r="O7889" s="10"/>
      <c r="P7889" s="8"/>
    </row>
    <row r="7890" spans="1:16" s="2" customFormat="1" x14ac:dyDescent="0.15">
      <c r="A7890" s="3"/>
      <c r="B7890" s="3"/>
      <c r="J7890" s="3"/>
      <c r="K7890" s="5"/>
      <c r="L7890" s="8"/>
      <c r="N7890" s="5"/>
      <c r="O7890" s="10"/>
      <c r="P7890" s="8"/>
    </row>
    <row r="7891" spans="1:16" s="2" customFormat="1" x14ac:dyDescent="0.15">
      <c r="A7891" s="3"/>
      <c r="B7891" s="3"/>
      <c r="J7891" s="3"/>
      <c r="K7891" s="5"/>
      <c r="L7891" s="8"/>
      <c r="N7891" s="5"/>
      <c r="O7891" s="10"/>
      <c r="P7891" s="8"/>
    </row>
    <row r="7892" spans="1:16" s="2" customFormat="1" x14ac:dyDescent="0.15">
      <c r="A7892" s="3"/>
      <c r="B7892" s="3"/>
      <c r="J7892" s="3"/>
      <c r="K7892" s="5"/>
      <c r="L7892" s="8"/>
      <c r="N7892" s="5"/>
      <c r="O7892" s="10"/>
      <c r="P7892" s="8"/>
    </row>
    <row r="7893" spans="1:16" s="2" customFormat="1" x14ac:dyDescent="0.15">
      <c r="A7893" s="3"/>
      <c r="B7893" s="3"/>
      <c r="J7893" s="3"/>
      <c r="K7893" s="5"/>
      <c r="L7893" s="8"/>
      <c r="N7893" s="5"/>
      <c r="O7893" s="10"/>
      <c r="P7893" s="8"/>
    </row>
    <row r="7894" spans="1:16" s="2" customFormat="1" x14ac:dyDescent="0.15">
      <c r="A7894" s="3"/>
      <c r="B7894" s="3"/>
      <c r="J7894" s="3"/>
      <c r="K7894" s="5"/>
      <c r="L7894" s="8"/>
      <c r="N7894" s="5"/>
      <c r="O7894" s="10"/>
      <c r="P7894" s="8"/>
    </row>
    <row r="7895" spans="1:16" s="2" customFormat="1" x14ac:dyDescent="0.15">
      <c r="A7895" s="3"/>
      <c r="B7895" s="3"/>
      <c r="J7895" s="3"/>
      <c r="K7895" s="5"/>
      <c r="L7895" s="8"/>
      <c r="N7895" s="5"/>
      <c r="O7895" s="10"/>
      <c r="P7895" s="8"/>
    </row>
    <row r="7896" spans="1:16" s="2" customFormat="1" x14ac:dyDescent="0.15">
      <c r="A7896" s="3"/>
      <c r="B7896" s="3"/>
      <c r="J7896" s="3"/>
      <c r="K7896" s="5"/>
      <c r="L7896" s="8"/>
      <c r="N7896" s="5"/>
      <c r="O7896" s="10"/>
      <c r="P7896" s="8"/>
    </row>
    <row r="7897" spans="1:16" s="2" customFormat="1" x14ac:dyDescent="0.15">
      <c r="A7897" s="3"/>
      <c r="B7897" s="3"/>
      <c r="J7897" s="3"/>
      <c r="K7897" s="5"/>
      <c r="L7897" s="8"/>
      <c r="N7897" s="5"/>
      <c r="O7897" s="10"/>
      <c r="P7897" s="8"/>
    </row>
    <row r="7898" spans="1:16" s="2" customFormat="1" x14ac:dyDescent="0.15">
      <c r="A7898" s="3"/>
      <c r="B7898" s="3"/>
      <c r="J7898" s="3"/>
      <c r="K7898" s="5"/>
      <c r="L7898" s="8"/>
      <c r="N7898" s="5"/>
      <c r="O7898" s="10"/>
      <c r="P7898" s="8"/>
    </row>
    <row r="7899" spans="1:16" s="2" customFormat="1" x14ac:dyDescent="0.15">
      <c r="A7899" s="3"/>
      <c r="B7899" s="3"/>
      <c r="J7899" s="3"/>
      <c r="K7899" s="5"/>
      <c r="L7899" s="8"/>
      <c r="N7899" s="5"/>
      <c r="O7899" s="10"/>
      <c r="P7899" s="8"/>
    </row>
    <row r="7900" spans="1:16" s="2" customFormat="1" x14ac:dyDescent="0.15">
      <c r="A7900" s="3"/>
      <c r="B7900" s="3"/>
      <c r="J7900" s="3"/>
      <c r="K7900" s="5"/>
      <c r="L7900" s="8"/>
      <c r="N7900" s="5"/>
      <c r="O7900" s="10"/>
      <c r="P7900" s="8"/>
    </row>
    <row r="7901" spans="1:16" s="2" customFormat="1" x14ac:dyDescent="0.15">
      <c r="A7901" s="3"/>
      <c r="B7901" s="3"/>
      <c r="J7901" s="3"/>
      <c r="K7901" s="5"/>
      <c r="L7901" s="8"/>
      <c r="N7901" s="5"/>
      <c r="O7901" s="10"/>
      <c r="P7901" s="8"/>
    </row>
    <row r="7902" spans="1:16" s="2" customFormat="1" x14ac:dyDescent="0.15">
      <c r="A7902" s="3"/>
      <c r="B7902" s="3"/>
      <c r="J7902" s="3"/>
      <c r="K7902" s="5"/>
      <c r="L7902" s="8"/>
      <c r="N7902" s="5"/>
      <c r="O7902" s="10"/>
      <c r="P7902" s="8"/>
    </row>
    <row r="7903" spans="1:16" s="2" customFormat="1" x14ac:dyDescent="0.15">
      <c r="A7903" s="3"/>
      <c r="B7903" s="3"/>
      <c r="J7903" s="3"/>
      <c r="K7903" s="5"/>
      <c r="L7903" s="8"/>
      <c r="N7903" s="5"/>
      <c r="O7903" s="10"/>
      <c r="P7903" s="8"/>
    </row>
    <row r="7904" spans="1:16" s="2" customFormat="1" x14ac:dyDescent="0.15">
      <c r="A7904" s="3"/>
      <c r="B7904" s="3"/>
      <c r="J7904" s="3"/>
      <c r="K7904" s="5"/>
      <c r="L7904" s="8"/>
      <c r="N7904" s="5"/>
      <c r="O7904" s="10"/>
      <c r="P7904" s="8"/>
    </row>
    <row r="7905" spans="1:16" s="2" customFormat="1" x14ac:dyDescent="0.15">
      <c r="A7905" s="3"/>
      <c r="B7905" s="3"/>
      <c r="J7905" s="3"/>
      <c r="K7905" s="5"/>
      <c r="L7905" s="8"/>
      <c r="N7905" s="5"/>
      <c r="O7905" s="10"/>
      <c r="P7905" s="8"/>
    </row>
    <row r="7906" spans="1:16" s="2" customFormat="1" x14ac:dyDescent="0.15">
      <c r="A7906" s="3"/>
      <c r="B7906" s="3"/>
      <c r="J7906" s="3"/>
      <c r="K7906" s="5"/>
      <c r="L7906" s="8"/>
      <c r="N7906" s="5"/>
      <c r="O7906" s="10"/>
      <c r="P7906" s="8"/>
    </row>
    <row r="7907" spans="1:16" s="2" customFormat="1" x14ac:dyDescent="0.15">
      <c r="A7907" s="3"/>
      <c r="B7907" s="3"/>
      <c r="J7907" s="3"/>
      <c r="K7907" s="5"/>
      <c r="L7907" s="8"/>
      <c r="N7907" s="5"/>
      <c r="O7907" s="10"/>
      <c r="P7907" s="8"/>
    </row>
    <row r="7908" spans="1:16" s="2" customFormat="1" x14ac:dyDescent="0.15">
      <c r="A7908" s="3"/>
      <c r="B7908" s="3"/>
      <c r="J7908" s="3"/>
      <c r="K7908" s="5"/>
      <c r="L7908" s="8"/>
      <c r="N7908" s="5"/>
      <c r="O7908" s="10"/>
      <c r="P7908" s="8"/>
    </row>
    <row r="7909" spans="1:16" s="2" customFormat="1" x14ac:dyDescent="0.15">
      <c r="A7909" s="3"/>
      <c r="B7909" s="3"/>
      <c r="J7909" s="3"/>
      <c r="K7909" s="5"/>
      <c r="L7909" s="8"/>
      <c r="N7909" s="5"/>
      <c r="O7909" s="10"/>
      <c r="P7909" s="8"/>
    </row>
    <row r="7910" spans="1:16" s="2" customFormat="1" x14ac:dyDescent="0.15">
      <c r="A7910" s="3"/>
      <c r="B7910" s="3"/>
      <c r="J7910" s="3"/>
      <c r="K7910" s="5"/>
      <c r="L7910" s="8"/>
      <c r="N7910" s="5"/>
      <c r="O7910" s="10"/>
      <c r="P7910" s="8"/>
    </row>
    <row r="7911" spans="1:16" s="2" customFormat="1" x14ac:dyDescent="0.15">
      <c r="A7911" s="3"/>
      <c r="B7911" s="3"/>
      <c r="J7911" s="3"/>
      <c r="K7911" s="5"/>
      <c r="L7911" s="8"/>
      <c r="N7911" s="5"/>
      <c r="O7911" s="10"/>
      <c r="P7911" s="8"/>
    </row>
    <row r="7912" spans="1:16" s="2" customFormat="1" x14ac:dyDescent="0.15">
      <c r="A7912" s="3"/>
      <c r="B7912" s="3"/>
      <c r="J7912" s="3"/>
      <c r="K7912" s="5"/>
      <c r="L7912" s="8"/>
      <c r="N7912" s="5"/>
      <c r="O7912" s="10"/>
      <c r="P7912" s="8"/>
    </row>
    <row r="7913" spans="1:16" s="2" customFormat="1" x14ac:dyDescent="0.15">
      <c r="A7913" s="3"/>
      <c r="B7913" s="3"/>
      <c r="J7913" s="3"/>
      <c r="K7913" s="5"/>
      <c r="L7913" s="8"/>
      <c r="N7913" s="5"/>
      <c r="O7913" s="10"/>
      <c r="P7913" s="8"/>
    </row>
    <row r="7914" spans="1:16" s="2" customFormat="1" x14ac:dyDescent="0.15">
      <c r="A7914" s="3"/>
      <c r="B7914" s="3"/>
      <c r="J7914" s="3"/>
      <c r="K7914" s="5"/>
      <c r="L7914" s="8"/>
      <c r="N7914" s="5"/>
      <c r="O7914" s="10"/>
      <c r="P7914" s="8"/>
    </row>
    <row r="7915" spans="1:16" s="2" customFormat="1" x14ac:dyDescent="0.15">
      <c r="A7915" s="3"/>
      <c r="B7915" s="3"/>
      <c r="J7915" s="3"/>
      <c r="K7915" s="5"/>
      <c r="L7915" s="8"/>
      <c r="N7915" s="5"/>
      <c r="O7915" s="10"/>
      <c r="P7915" s="8"/>
    </row>
    <row r="7916" spans="1:16" s="2" customFormat="1" x14ac:dyDescent="0.15">
      <c r="A7916" s="3"/>
      <c r="B7916" s="3"/>
      <c r="J7916" s="3"/>
      <c r="K7916" s="5"/>
      <c r="L7916" s="8"/>
      <c r="N7916" s="5"/>
      <c r="O7916" s="10"/>
      <c r="P7916" s="8"/>
    </row>
    <row r="7917" spans="1:16" s="2" customFormat="1" x14ac:dyDescent="0.15">
      <c r="A7917" s="3"/>
      <c r="B7917" s="3"/>
      <c r="J7917" s="3"/>
      <c r="K7917" s="5"/>
      <c r="L7917" s="8"/>
      <c r="N7917" s="5"/>
      <c r="O7917" s="10"/>
      <c r="P7917" s="8"/>
    </row>
    <row r="7918" spans="1:16" s="2" customFormat="1" x14ac:dyDescent="0.15">
      <c r="A7918" s="3"/>
      <c r="B7918" s="3"/>
      <c r="J7918" s="3"/>
      <c r="K7918" s="5"/>
      <c r="L7918" s="8"/>
      <c r="N7918" s="5"/>
      <c r="O7918" s="10"/>
      <c r="P7918" s="8"/>
    </row>
    <row r="7919" spans="1:16" s="2" customFormat="1" x14ac:dyDescent="0.15">
      <c r="A7919" s="3"/>
      <c r="B7919" s="3"/>
      <c r="J7919" s="3"/>
      <c r="K7919" s="5"/>
      <c r="L7919" s="8"/>
      <c r="N7919" s="5"/>
      <c r="O7919" s="10"/>
      <c r="P7919" s="8"/>
    </row>
    <row r="7920" spans="1:16" s="2" customFormat="1" x14ac:dyDescent="0.15">
      <c r="A7920" s="3"/>
      <c r="B7920" s="3"/>
      <c r="J7920" s="3"/>
      <c r="K7920" s="5"/>
      <c r="L7920" s="8"/>
      <c r="N7920" s="5"/>
      <c r="O7920" s="10"/>
      <c r="P7920" s="8"/>
    </row>
    <row r="7921" spans="1:16" s="2" customFormat="1" x14ac:dyDescent="0.15">
      <c r="A7921" s="3"/>
      <c r="B7921" s="3"/>
      <c r="J7921" s="3"/>
      <c r="K7921" s="5"/>
      <c r="L7921" s="8"/>
      <c r="N7921" s="5"/>
      <c r="O7921" s="10"/>
      <c r="P7921" s="8"/>
    </row>
    <row r="7922" spans="1:16" s="2" customFormat="1" x14ac:dyDescent="0.15">
      <c r="A7922" s="3"/>
      <c r="B7922" s="3"/>
      <c r="J7922" s="3"/>
      <c r="K7922" s="5"/>
      <c r="L7922" s="8"/>
      <c r="N7922" s="5"/>
      <c r="O7922" s="10"/>
      <c r="P7922" s="8"/>
    </row>
    <row r="7923" spans="1:16" s="2" customFormat="1" x14ac:dyDescent="0.15">
      <c r="A7923" s="3"/>
      <c r="B7923" s="3"/>
      <c r="J7923" s="3"/>
      <c r="K7923" s="5"/>
      <c r="L7923" s="8"/>
      <c r="N7923" s="5"/>
      <c r="O7923" s="10"/>
      <c r="P7923" s="8"/>
    </row>
    <row r="7924" spans="1:16" s="2" customFormat="1" x14ac:dyDescent="0.15">
      <c r="A7924" s="3"/>
      <c r="B7924" s="3"/>
      <c r="J7924" s="3"/>
      <c r="K7924" s="5"/>
      <c r="L7924" s="8"/>
      <c r="N7924" s="5"/>
      <c r="O7924" s="10"/>
      <c r="P7924" s="8"/>
    </row>
    <row r="7925" spans="1:16" s="2" customFormat="1" x14ac:dyDescent="0.15">
      <c r="A7925" s="3"/>
      <c r="B7925" s="3"/>
      <c r="J7925" s="3"/>
      <c r="K7925" s="5"/>
      <c r="L7925" s="8"/>
      <c r="N7925" s="5"/>
      <c r="O7925" s="10"/>
      <c r="P7925" s="8"/>
    </row>
    <row r="7926" spans="1:16" s="2" customFormat="1" x14ac:dyDescent="0.15">
      <c r="A7926" s="3"/>
      <c r="B7926" s="3"/>
      <c r="J7926" s="3"/>
      <c r="K7926" s="5"/>
      <c r="L7926" s="8"/>
      <c r="N7926" s="5"/>
      <c r="O7926" s="10"/>
      <c r="P7926" s="8"/>
    </row>
    <row r="7927" spans="1:16" s="2" customFormat="1" x14ac:dyDescent="0.15">
      <c r="A7927" s="3"/>
      <c r="B7927" s="3"/>
      <c r="J7927" s="3"/>
      <c r="K7927" s="5"/>
      <c r="L7927" s="8"/>
      <c r="N7927" s="5"/>
      <c r="O7927" s="10"/>
      <c r="P7927" s="8"/>
    </row>
    <row r="7928" spans="1:16" s="2" customFormat="1" x14ac:dyDescent="0.15">
      <c r="A7928" s="3"/>
      <c r="B7928" s="3"/>
      <c r="J7928" s="3"/>
      <c r="K7928" s="5"/>
      <c r="L7928" s="8"/>
      <c r="N7928" s="5"/>
      <c r="O7928" s="10"/>
      <c r="P7928" s="8"/>
    </row>
    <row r="7929" spans="1:16" s="2" customFormat="1" x14ac:dyDescent="0.15">
      <c r="A7929" s="3"/>
      <c r="B7929" s="3"/>
      <c r="J7929" s="3"/>
      <c r="K7929" s="5"/>
      <c r="L7929" s="8"/>
      <c r="N7929" s="5"/>
      <c r="O7929" s="10"/>
      <c r="P7929" s="8"/>
    </row>
    <row r="7930" spans="1:16" s="2" customFormat="1" x14ac:dyDescent="0.15">
      <c r="A7930" s="3"/>
      <c r="B7930" s="3"/>
      <c r="J7930" s="3"/>
      <c r="K7930" s="5"/>
      <c r="L7930" s="8"/>
      <c r="N7930" s="5"/>
      <c r="O7930" s="10"/>
      <c r="P7930" s="8"/>
    </row>
    <row r="7931" spans="1:16" s="2" customFormat="1" x14ac:dyDescent="0.15">
      <c r="A7931" s="3"/>
      <c r="B7931" s="3"/>
      <c r="J7931" s="3"/>
      <c r="K7931" s="5"/>
      <c r="L7931" s="8"/>
      <c r="N7931" s="5"/>
      <c r="O7931" s="10"/>
      <c r="P7931" s="8"/>
    </row>
    <row r="7932" spans="1:16" s="2" customFormat="1" x14ac:dyDescent="0.15">
      <c r="A7932" s="3"/>
      <c r="B7932" s="3"/>
      <c r="J7932" s="3"/>
      <c r="K7932" s="5"/>
      <c r="L7932" s="8"/>
      <c r="N7932" s="5"/>
      <c r="O7932" s="10"/>
      <c r="P7932" s="8"/>
    </row>
    <row r="7933" spans="1:16" s="2" customFormat="1" x14ac:dyDescent="0.15">
      <c r="A7933" s="3"/>
      <c r="B7933" s="3"/>
      <c r="J7933" s="3"/>
      <c r="K7933" s="5"/>
      <c r="L7933" s="8"/>
      <c r="N7933" s="5"/>
      <c r="O7933" s="10"/>
      <c r="P7933" s="8"/>
    </row>
    <row r="7934" spans="1:16" s="2" customFormat="1" x14ac:dyDescent="0.15">
      <c r="A7934" s="3"/>
      <c r="B7934" s="3"/>
      <c r="J7934" s="3"/>
      <c r="K7934" s="5"/>
      <c r="L7934" s="8"/>
      <c r="N7934" s="5"/>
      <c r="O7934" s="10"/>
      <c r="P7934" s="8"/>
    </row>
    <row r="7935" spans="1:16" s="2" customFormat="1" x14ac:dyDescent="0.15">
      <c r="A7935" s="3"/>
      <c r="B7935" s="3"/>
      <c r="J7935" s="3"/>
      <c r="K7935" s="5"/>
      <c r="L7935" s="8"/>
      <c r="N7935" s="5"/>
      <c r="O7935" s="10"/>
      <c r="P7935" s="8"/>
    </row>
    <row r="7936" spans="1:16" s="2" customFormat="1" x14ac:dyDescent="0.15">
      <c r="A7936" s="3"/>
      <c r="B7936" s="3"/>
      <c r="J7936" s="3"/>
      <c r="K7936" s="5"/>
      <c r="L7936" s="8"/>
      <c r="N7936" s="5"/>
      <c r="O7936" s="10"/>
      <c r="P7936" s="8"/>
    </row>
    <row r="7937" spans="1:16" s="2" customFormat="1" x14ac:dyDescent="0.15">
      <c r="A7937" s="3"/>
      <c r="B7937" s="3"/>
      <c r="J7937" s="3"/>
      <c r="K7937" s="5"/>
      <c r="L7937" s="8"/>
      <c r="N7937" s="5"/>
      <c r="O7937" s="10"/>
      <c r="P7937" s="8"/>
    </row>
    <row r="7938" spans="1:16" s="2" customFormat="1" x14ac:dyDescent="0.15">
      <c r="A7938" s="3"/>
      <c r="B7938" s="3"/>
      <c r="J7938" s="3"/>
      <c r="K7938" s="5"/>
      <c r="L7938" s="8"/>
      <c r="N7938" s="5"/>
      <c r="O7938" s="10"/>
      <c r="P7938" s="8"/>
    </row>
    <row r="7939" spans="1:16" s="2" customFormat="1" x14ac:dyDescent="0.15">
      <c r="A7939" s="3"/>
      <c r="B7939" s="3"/>
      <c r="J7939" s="3"/>
      <c r="K7939" s="5"/>
      <c r="L7939" s="8"/>
      <c r="N7939" s="5"/>
      <c r="O7939" s="10"/>
      <c r="P7939" s="8"/>
    </row>
    <row r="7940" spans="1:16" s="2" customFormat="1" x14ac:dyDescent="0.15">
      <c r="A7940" s="3"/>
      <c r="B7940" s="3"/>
      <c r="J7940" s="3"/>
      <c r="K7940" s="5"/>
      <c r="L7940" s="8"/>
      <c r="N7940" s="5"/>
      <c r="O7940" s="10"/>
      <c r="P7940" s="8"/>
    </row>
    <row r="7941" spans="1:16" s="2" customFormat="1" x14ac:dyDescent="0.15">
      <c r="A7941" s="3"/>
      <c r="B7941" s="3"/>
      <c r="J7941" s="3"/>
      <c r="K7941" s="5"/>
      <c r="L7941" s="8"/>
      <c r="N7941" s="5"/>
      <c r="O7941" s="10"/>
      <c r="P7941" s="8"/>
    </row>
    <row r="7942" spans="1:16" s="2" customFormat="1" x14ac:dyDescent="0.15">
      <c r="A7942" s="3"/>
      <c r="B7942" s="3"/>
      <c r="J7942" s="3"/>
      <c r="K7942" s="5"/>
      <c r="L7942" s="8"/>
      <c r="N7942" s="5"/>
      <c r="O7942" s="10"/>
      <c r="P7942" s="8"/>
    </row>
    <row r="7943" spans="1:16" s="2" customFormat="1" x14ac:dyDescent="0.15">
      <c r="A7943" s="3"/>
      <c r="B7943" s="3"/>
      <c r="J7943" s="3"/>
      <c r="K7943" s="5"/>
      <c r="L7943" s="8"/>
      <c r="N7943" s="5"/>
      <c r="O7943" s="10"/>
      <c r="P7943" s="8"/>
    </row>
    <row r="7944" spans="1:16" s="2" customFormat="1" x14ac:dyDescent="0.15">
      <c r="A7944" s="3"/>
      <c r="B7944" s="3"/>
      <c r="J7944" s="3"/>
      <c r="K7944" s="5"/>
      <c r="L7944" s="8"/>
      <c r="N7944" s="5"/>
      <c r="O7944" s="10"/>
      <c r="P7944" s="8"/>
    </row>
    <row r="7945" spans="1:16" s="2" customFormat="1" x14ac:dyDescent="0.15">
      <c r="A7945" s="3"/>
      <c r="B7945" s="3"/>
      <c r="J7945" s="3"/>
      <c r="K7945" s="5"/>
      <c r="L7945" s="8"/>
      <c r="N7945" s="5"/>
      <c r="O7945" s="10"/>
      <c r="P7945" s="8"/>
    </row>
    <row r="7946" spans="1:16" s="2" customFormat="1" x14ac:dyDescent="0.15">
      <c r="A7946" s="3"/>
      <c r="B7946" s="3"/>
      <c r="J7946" s="3"/>
      <c r="K7946" s="5"/>
      <c r="L7946" s="8"/>
      <c r="N7946" s="5"/>
      <c r="O7946" s="10"/>
      <c r="P7946" s="8"/>
    </row>
    <row r="7947" spans="1:16" s="2" customFormat="1" x14ac:dyDescent="0.15">
      <c r="A7947" s="3"/>
      <c r="B7947" s="3"/>
      <c r="J7947" s="3"/>
      <c r="K7947" s="5"/>
      <c r="L7947" s="8"/>
      <c r="N7947" s="5"/>
      <c r="O7947" s="10"/>
      <c r="P7947" s="8"/>
    </row>
    <row r="7948" spans="1:16" s="2" customFormat="1" x14ac:dyDescent="0.15">
      <c r="A7948" s="3"/>
      <c r="B7948" s="3"/>
      <c r="J7948" s="3"/>
      <c r="K7948" s="5"/>
      <c r="L7948" s="8"/>
      <c r="N7948" s="5"/>
      <c r="O7948" s="10"/>
      <c r="P7948" s="8"/>
    </row>
    <row r="7949" spans="1:16" s="2" customFormat="1" x14ac:dyDescent="0.15">
      <c r="A7949" s="3"/>
      <c r="B7949" s="3"/>
      <c r="J7949" s="3"/>
      <c r="K7949" s="5"/>
      <c r="L7949" s="8"/>
      <c r="N7949" s="5"/>
      <c r="O7949" s="10"/>
      <c r="P7949" s="8"/>
    </row>
    <row r="7950" spans="1:16" s="2" customFormat="1" x14ac:dyDescent="0.15">
      <c r="A7950" s="3"/>
      <c r="B7950" s="3"/>
      <c r="J7950" s="3"/>
      <c r="K7950" s="5"/>
      <c r="L7950" s="8"/>
      <c r="N7950" s="5"/>
      <c r="O7950" s="10"/>
      <c r="P7950" s="8"/>
    </row>
    <row r="7951" spans="1:16" s="2" customFormat="1" x14ac:dyDescent="0.15">
      <c r="A7951" s="3"/>
      <c r="B7951" s="3"/>
      <c r="J7951" s="3"/>
      <c r="K7951" s="5"/>
      <c r="L7951" s="8"/>
      <c r="N7951" s="5"/>
      <c r="O7951" s="10"/>
      <c r="P7951" s="8"/>
    </row>
    <row r="7952" spans="1:16" s="2" customFormat="1" x14ac:dyDescent="0.15">
      <c r="A7952" s="3"/>
      <c r="B7952" s="3"/>
      <c r="J7952" s="3"/>
      <c r="K7952" s="5"/>
      <c r="L7952" s="8"/>
      <c r="N7952" s="5"/>
      <c r="O7952" s="10"/>
      <c r="P7952" s="8"/>
    </row>
    <row r="7953" spans="1:16" s="2" customFormat="1" x14ac:dyDescent="0.15">
      <c r="A7953" s="3"/>
      <c r="B7953" s="3"/>
      <c r="J7953" s="3"/>
      <c r="K7953" s="5"/>
      <c r="L7953" s="8"/>
      <c r="N7953" s="5"/>
      <c r="O7953" s="10"/>
      <c r="P7953" s="8"/>
    </row>
    <row r="7954" spans="1:16" s="2" customFormat="1" x14ac:dyDescent="0.15">
      <c r="A7954" s="3"/>
      <c r="B7954" s="3"/>
      <c r="J7954" s="3"/>
      <c r="K7954" s="5"/>
      <c r="L7954" s="8"/>
      <c r="N7954" s="5"/>
      <c r="O7954" s="10"/>
      <c r="P7954" s="8"/>
    </row>
    <row r="7955" spans="1:16" s="2" customFormat="1" x14ac:dyDescent="0.15">
      <c r="A7955" s="3"/>
      <c r="B7955" s="3"/>
      <c r="J7955" s="3"/>
      <c r="K7955" s="5"/>
      <c r="L7955" s="8"/>
      <c r="N7955" s="5"/>
      <c r="O7955" s="10"/>
      <c r="P7955" s="8"/>
    </row>
    <row r="7956" spans="1:16" s="2" customFormat="1" x14ac:dyDescent="0.15">
      <c r="A7956" s="3"/>
      <c r="B7956" s="3"/>
      <c r="J7956" s="3"/>
      <c r="K7956" s="5"/>
      <c r="L7956" s="8"/>
      <c r="N7956" s="5"/>
      <c r="O7956" s="10"/>
      <c r="P7956" s="8"/>
    </row>
    <row r="7957" spans="1:16" s="2" customFormat="1" x14ac:dyDescent="0.15">
      <c r="A7957" s="3"/>
      <c r="B7957" s="3"/>
      <c r="J7957" s="3"/>
      <c r="K7957" s="5"/>
      <c r="L7957" s="8"/>
      <c r="N7957" s="5"/>
      <c r="O7957" s="10"/>
      <c r="P7957" s="8"/>
    </row>
    <row r="7958" spans="1:16" s="2" customFormat="1" x14ac:dyDescent="0.15">
      <c r="A7958" s="3"/>
      <c r="B7958" s="3"/>
      <c r="J7958" s="3"/>
      <c r="K7958" s="5"/>
      <c r="L7958" s="8"/>
      <c r="N7958" s="5"/>
      <c r="O7958" s="10"/>
      <c r="P7958" s="8"/>
    </row>
    <row r="7959" spans="1:16" s="2" customFormat="1" x14ac:dyDescent="0.15">
      <c r="A7959" s="3"/>
      <c r="B7959" s="3"/>
      <c r="J7959" s="3"/>
      <c r="K7959" s="5"/>
      <c r="L7959" s="8"/>
      <c r="N7959" s="5"/>
      <c r="O7959" s="10"/>
      <c r="P7959" s="8"/>
    </row>
    <row r="7960" spans="1:16" s="2" customFormat="1" x14ac:dyDescent="0.15">
      <c r="A7960" s="3"/>
      <c r="B7960" s="3"/>
      <c r="J7960" s="3"/>
      <c r="K7960" s="5"/>
      <c r="L7960" s="8"/>
      <c r="N7960" s="5"/>
      <c r="O7960" s="10"/>
      <c r="P7960" s="8"/>
    </row>
    <row r="7961" spans="1:16" s="2" customFormat="1" x14ac:dyDescent="0.15">
      <c r="A7961" s="3"/>
      <c r="B7961" s="3"/>
      <c r="J7961" s="3"/>
      <c r="K7961" s="5"/>
      <c r="L7961" s="8"/>
      <c r="N7961" s="5"/>
      <c r="O7961" s="10"/>
      <c r="P7961" s="8"/>
    </row>
    <row r="7962" spans="1:16" s="2" customFormat="1" x14ac:dyDescent="0.15">
      <c r="A7962" s="3"/>
      <c r="B7962" s="3"/>
      <c r="J7962" s="3"/>
      <c r="K7962" s="5"/>
      <c r="L7962" s="8"/>
      <c r="N7962" s="5"/>
      <c r="O7962" s="10"/>
      <c r="P7962" s="8"/>
    </row>
    <row r="7963" spans="1:16" s="2" customFormat="1" x14ac:dyDescent="0.15">
      <c r="A7963" s="3"/>
      <c r="B7963" s="3"/>
      <c r="J7963" s="3"/>
      <c r="K7963" s="5"/>
      <c r="L7963" s="8"/>
      <c r="N7963" s="5"/>
      <c r="O7963" s="10"/>
      <c r="P7963" s="8"/>
    </row>
    <row r="7964" spans="1:16" s="2" customFormat="1" x14ac:dyDescent="0.15">
      <c r="A7964" s="3"/>
      <c r="B7964" s="3"/>
      <c r="J7964" s="3"/>
      <c r="K7964" s="5"/>
      <c r="L7964" s="8"/>
      <c r="N7964" s="5"/>
      <c r="O7964" s="10"/>
      <c r="P7964" s="8"/>
    </row>
    <row r="7965" spans="1:16" s="2" customFormat="1" x14ac:dyDescent="0.15">
      <c r="A7965" s="3"/>
      <c r="B7965" s="3"/>
      <c r="J7965" s="3"/>
      <c r="K7965" s="5"/>
      <c r="L7965" s="8"/>
      <c r="N7965" s="5"/>
      <c r="O7965" s="10"/>
      <c r="P7965" s="8"/>
    </row>
    <row r="7966" spans="1:16" s="2" customFormat="1" x14ac:dyDescent="0.15">
      <c r="A7966" s="3"/>
      <c r="B7966" s="3"/>
      <c r="J7966" s="3"/>
      <c r="K7966" s="5"/>
      <c r="L7966" s="8"/>
      <c r="N7966" s="5"/>
      <c r="O7966" s="10"/>
      <c r="P7966" s="8"/>
    </row>
    <row r="7967" spans="1:16" s="2" customFormat="1" x14ac:dyDescent="0.15">
      <c r="A7967" s="3"/>
      <c r="B7967" s="3"/>
      <c r="J7967" s="3"/>
      <c r="K7967" s="5"/>
      <c r="L7967" s="8"/>
      <c r="N7967" s="5"/>
      <c r="O7967" s="10"/>
      <c r="P7967" s="8"/>
    </row>
    <row r="7968" spans="1:16" s="2" customFormat="1" x14ac:dyDescent="0.15">
      <c r="A7968" s="3"/>
      <c r="B7968" s="3"/>
      <c r="J7968" s="3"/>
      <c r="K7968" s="5"/>
      <c r="L7968" s="8"/>
      <c r="N7968" s="5"/>
      <c r="O7968" s="10"/>
      <c r="P7968" s="8"/>
    </row>
    <row r="7969" spans="1:16" s="2" customFormat="1" x14ac:dyDescent="0.15">
      <c r="A7969" s="3"/>
      <c r="B7969" s="3"/>
      <c r="J7969" s="3"/>
      <c r="K7969" s="5"/>
      <c r="L7969" s="8"/>
      <c r="N7969" s="5"/>
      <c r="O7969" s="10"/>
      <c r="P7969" s="8"/>
    </row>
    <row r="7970" spans="1:16" s="2" customFormat="1" x14ac:dyDescent="0.15">
      <c r="A7970" s="3"/>
      <c r="B7970" s="3"/>
      <c r="J7970" s="3"/>
      <c r="K7970" s="5"/>
      <c r="L7970" s="8"/>
      <c r="N7970" s="5"/>
      <c r="O7970" s="10"/>
      <c r="P7970" s="8"/>
    </row>
    <row r="7971" spans="1:16" s="2" customFormat="1" x14ac:dyDescent="0.15">
      <c r="A7971" s="3"/>
      <c r="B7971" s="3"/>
      <c r="J7971" s="3"/>
      <c r="K7971" s="5"/>
      <c r="L7971" s="8"/>
      <c r="N7971" s="5"/>
      <c r="O7971" s="10"/>
      <c r="P7971" s="8"/>
    </row>
    <row r="7972" spans="1:16" s="2" customFormat="1" x14ac:dyDescent="0.15">
      <c r="A7972" s="3"/>
      <c r="B7972" s="3"/>
      <c r="J7972" s="3"/>
      <c r="K7972" s="5"/>
      <c r="L7972" s="8"/>
      <c r="N7972" s="5"/>
      <c r="O7972" s="10"/>
      <c r="P7972" s="8"/>
    </row>
    <row r="7973" spans="1:16" s="2" customFormat="1" x14ac:dyDescent="0.15">
      <c r="A7973" s="3"/>
      <c r="B7973" s="3"/>
      <c r="J7973" s="3"/>
      <c r="K7973" s="5"/>
      <c r="L7973" s="8"/>
      <c r="N7973" s="5"/>
      <c r="O7973" s="10"/>
      <c r="P7973" s="8"/>
    </row>
    <row r="7974" spans="1:16" s="2" customFormat="1" x14ac:dyDescent="0.15">
      <c r="A7974" s="3"/>
      <c r="B7974" s="3"/>
      <c r="J7974" s="3"/>
      <c r="K7974" s="5"/>
      <c r="L7974" s="8"/>
      <c r="N7974" s="5"/>
      <c r="O7974" s="10"/>
      <c r="P7974" s="8"/>
    </row>
    <row r="7975" spans="1:16" s="2" customFormat="1" x14ac:dyDescent="0.15">
      <c r="A7975" s="3"/>
      <c r="B7975" s="3"/>
      <c r="J7975" s="3"/>
      <c r="K7975" s="5"/>
      <c r="L7975" s="8"/>
      <c r="N7975" s="5"/>
      <c r="O7975" s="10"/>
      <c r="P7975" s="8"/>
    </row>
    <row r="7976" spans="1:16" s="2" customFormat="1" x14ac:dyDescent="0.15">
      <c r="A7976" s="3"/>
      <c r="B7976" s="3"/>
      <c r="J7976" s="3"/>
      <c r="K7976" s="5"/>
      <c r="L7976" s="8"/>
      <c r="N7976" s="5"/>
      <c r="O7976" s="10"/>
      <c r="P7976" s="8"/>
    </row>
    <row r="7977" spans="1:16" s="2" customFormat="1" x14ac:dyDescent="0.15">
      <c r="A7977" s="3"/>
      <c r="B7977" s="3"/>
      <c r="J7977" s="3"/>
      <c r="K7977" s="5"/>
      <c r="L7977" s="8"/>
      <c r="N7977" s="5"/>
      <c r="O7977" s="10"/>
      <c r="P7977" s="8"/>
    </row>
    <row r="7978" spans="1:16" s="2" customFormat="1" x14ac:dyDescent="0.15">
      <c r="A7978" s="3"/>
      <c r="B7978" s="3"/>
      <c r="J7978" s="3"/>
      <c r="K7978" s="5"/>
      <c r="L7978" s="8"/>
      <c r="N7978" s="5"/>
      <c r="O7978" s="10"/>
      <c r="P7978" s="8"/>
    </row>
    <row r="7979" spans="1:16" s="2" customFormat="1" x14ac:dyDescent="0.15">
      <c r="A7979" s="3"/>
      <c r="B7979" s="3"/>
      <c r="J7979" s="3"/>
      <c r="K7979" s="5"/>
      <c r="L7979" s="8"/>
      <c r="N7979" s="5"/>
      <c r="O7979" s="10"/>
      <c r="P7979" s="8"/>
    </row>
    <row r="7980" spans="1:16" s="2" customFormat="1" x14ac:dyDescent="0.15">
      <c r="A7980" s="3"/>
      <c r="B7980" s="3"/>
      <c r="J7980" s="3"/>
      <c r="K7980" s="5"/>
      <c r="L7980" s="8"/>
      <c r="N7980" s="5"/>
      <c r="O7980" s="10"/>
      <c r="P7980" s="8"/>
    </row>
    <row r="7981" spans="1:16" s="2" customFormat="1" x14ac:dyDescent="0.15">
      <c r="A7981" s="3"/>
      <c r="B7981" s="3"/>
      <c r="J7981" s="3"/>
      <c r="K7981" s="5"/>
      <c r="L7981" s="8"/>
      <c r="N7981" s="5"/>
      <c r="O7981" s="10"/>
      <c r="P7981" s="8"/>
    </row>
    <row r="7982" spans="1:16" s="2" customFormat="1" x14ac:dyDescent="0.15">
      <c r="A7982" s="3"/>
      <c r="B7982" s="3"/>
      <c r="J7982" s="3"/>
      <c r="K7982" s="5"/>
      <c r="L7982" s="8"/>
      <c r="N7982" s="5"/>
      <c r="O7982" s="10"/>
      <c r="P7982" s="8"/>
    </row>
    <row r="7983" spans="1:16" s="2" customFormat="1" x14ac:dyDescent="0.15">
      <c r="A7983" s="3"/>
      <c r="B7983" s="3"/>
      <c r="J7983" s="3"/>
      <c r="K7983" s="5"/>
      <c r="L7983" s="8"/>
      <c r="N7983" s="5"/>
      <c r="O7983" s="10"/>
      <c r="P7983" s="8"/>
    </row>
    <row r="7984" spans="1:16" s="2" customFormat="1" x14ac:dyDescent="0.15">
      <c r="A7984" s="3"/>
      <c r="B7984" s="3"/>
      <c r="J7984" s="3"/>
      <c r="K7984" s="5"/>
      <c r="L7984" s="8"/>
      <c r="N7984" s="5"/>
      <c r="O7984" s="10"/>
      <c r="P7984" s="8"/>
    </row>
    <row r="7985" spans="1:16" s="2" customFormat="1" x14ac:dyDescent="0.15">
      <c r="A7985" s="3"/>
      <c r="B7985" s="3"/>
      <c r="J7985" s="3"/>
      <c r="K7985" s="5"/>
      <c r="L7985" s="8"/>
      <c r="N7985" s="5"/>
      <c r="O7985" s="10"/>
      <c r="P7985" s="8"/>
    </row>
    <row r="7986" spans="1:16" s="2" customFormat="1" x14ac:dyDescent="0.15">
      <c r="A7986" s="3"/>
      <c r="B7986" s="3"/>
      <c r="J7986" s="3"/>
      <c r="K7986" s="5"/>
      <c r="L7986" s="8"/>
      <c r="N7986" s="5"/>
      <c r="O7986" s="10"/>
      <c r="P7986" s="8"/>
    </row>
    <row r="7987" spans="1:16" s="2" customFormat="1" x14ac:dyDescent="0.15">
      <c r="A7987" s="3"/>
      <c r="B7987" s="3"/>
      <c r="J7987" s="3"/>
      <c r="K7987" s="5"/>
      <c r="L7987" s="8"/>
      <c r="N7987" s="5"/>
      <c r="O7987" s="10"/>
      <c r="P7987" s="8"/>
    </row>
    <row r="7988" spans="1:16" s="2" customFormat="1" x14ac:dyDescent="0.15">
      <c r="A7988" s="3"/>
      <c r="B7988" s="3"/>
      <c r="J7988" s="3"/>
      <c r="K7988" s="5"/>
      <c r="L7988" s="8"/>
      <c r="N7988" s="5"/>
      <c r="O7988" s="10"/>
      <c r="P7988" s="8"/>
    </row>
    <row r="7989" spans="1:16" s="2" customFormat="1" x14ac:dyDescent="0.15">
      <c r="A7989" s="3"/>
      <c r="B7989" s="3"/>
      <c r="J7989" s="3"/>
      <c r="K7989" s="5"/>
      <c r="L7989" s="8"/>
      <c r="N7989" s="5"/>
      <c r="O7989" s="10"/>
      <c r="P7989" s="8"/>
    </row>
    <row r="7990" spans="1:16" s="2" customFormat="1" x14ac:dyDescent="0.15">
      <c r="A7990" s="3"/>
      <c r="B7990" s="3"/>
      <c r="J7990" s="3"/>
      <c r="K7990" s="5"/>
      <c r="L7990" s="8"/>
      <c r="N7990" s="5"/>
      <c r="O7990" s="10"/>
      <c r="P7990" s="8"/>
    </row>
    <row r="7991" spans="1:16" s="2" customFormat="1" x14ac:dyDescent="0.15">
      <c r="A7991" s="3"/>
      <c r="B7991" s="3"/>
      <c r="J7991" s="3"/>
      <c r="K7991" s="5"/>
      <c r="L7991" s="8"/>
      <c r="N7991" s="5"/>
      <c r="O7991" s="10"/>
      <c r="P7991" s="8"/>
    </row>
    <row r="7992" spans="1:16" s="2" customFormat="1" x14ac:dyDescent="0.15">
      <c r="A7992" s="3"/>
      <c r="B7992" s="3"/>
      <c r="J7992" s="3"/>
      <c r="K7992" s="5"/>
      <c r="L7992" s="8"/>
      <c r="N7992" s="5"/>
      <c r="O7992" s="10"/>
      <c r="P7992" s="8"/>
    </row>
    <row r="7993" spans="1:16" s="2" customFormat="1" x14ac:dyDescent="0.15">
      <c r="A7993" s="3"/>
      <c r="B7993" s="3"/>
      <c r="J7993" s="3"/>
      <c r="K7993" s="5"/>
      <c r="L7993" s="8"/>
      <c r="N7993" s="5"/>
      <c r="O7993" s="10"/>
      <c r="P7993" s="8"/>
    </row>
    <row r="7994" spans="1:16" s="2" customFormat="1" x14ac:dyDescent="0.15">
      <c r="A7994" s="3"/>
      <c r="B7994" s="3"/>
      <c r="J7994" s="3"/>
      <c r="K7994" s="5"/>
      <c r="L7994" s="8"/>
      <c r="N7994" s="5"/>
      <c r="O7994" s="10"/>
      <c r="P7994" s="8"/>
    </row>
    <row r="7995" spans="1:16" s="2" customFormat="1" x14ac:dyDescent="0.15">
      <c r="A7995" s="3"/>
      <c r="B7995" s="3"/>
      <c r="J7995" s="3"/>
      <c r="K7995" s="5"/>
      <c r="L7995" s="8"/>
      <c r="N7995" s="5"/>
      <c r="O7995" s="10"/>
      <c r="P7995" s="8"/>
    </row>
    <row r="7996" spans="1:16" s="2" customFormat="1" x14ac:dyDescent="0.15">
      <c r="A7996" s="3"/>
      <c r="B7996" s="3"/>
      <c r="J7996" s="3"/>
      <c r="K7996" s="5"/>
      <c r="L7996" s="8"/>
      <c r="N7996" s="5"/>
      <c r="O7996" s="10"/>
      <c r="P7996" s="8"/>
    </row>
    <row r="7997" spans="1:16" s="2" customFormat="1" x14ac:dyDescent="0.15">
      <c r="A7997" s="3"/>
      <c r="B7997" s="3"/>
      <c r="J7997" s="3"/>
      <c r="K7997" s="5"/>
      <c r="L7997" s="8"/>
      <c r="N7997" s="5"/>
      <c r="O7997" s="10"/>
      <c r="P7997" s="8"/>
    </row>
    <row r="7998" spans="1:16" s="2" customFormat="1" x14ac:dyDescent="0.15">
      <c r="A7998" s="3"/>
      <c r="B7998" s="3"/>
      <c r="J7998" s="3"/>
      <c r="K7998" s="5"/>
      <c r="L7998" s="8"/>
      <c r="N7998" s="5"/>
      <c r="O7998" s="10"/>
      <c r="P7998" s="8"/>
    </row>
    <row r="7999" spans="1:16" s="2" customFormat="1" x14ac:dyDescent="0.15">
      <c r="A7999" s="3"/>
      <c r="B7999" s="3"/>
      <c r="J7999" s="3"/>
      <c r="K7999" s="5"/>
      <c r="L7999" s="8"/>
      <c r="N7999" s="5"/>
      <c r="O7999" s="10"/>
      <c r="P7999" s="8"/>
    </row>
    <row r="8000" spans="1:16" s="2" customFormat="1" x14ac:dyDescent="0.15">
      <c r="A8000" s="3"/>
      <c r="B8000" s="3"/>
      <c r="J8000" s="3"/>
      <c r="K8000" s="5"/>
      <c r="L8000" s="8"/>
      <c r="N8000" s="5"/>
      <c r="O8000" s="10"/>
      <c r="P8000" s="8"/>
    </row>
    <row r="8001" spans="1:16" s="2" customFormat="1" x14ac:dyDescent="0.15">
      <c r="A8001" s="3"/>
      <c r="B8001" s="3"/>
      <c r="J8001" s="3"/>
      <c r="K8001" s="5"/>
      <c r="L8001" s="8"/>
      <c r="N8001" s="5"/>
      <c r="O8001" s="10"/>
      <c r="P8001" s="8"/>
    </row>
    <row r="8002" spans="1:16" s="2" customFormat="1" x14ac:dyDescent="0.15">
      <c r="A8002" s="3"/>
      <c r="B8002" s="3"/>
      <c r="J8002" s="3"/>
      <c r="K8002" s="5"/>
      <c r="L8002" s="8"/>
      <c r="N8002" s="5"/>
      <c r="O8002" s="10"/>
      <c r="P8002" s="8"/>
    </row>
    <row r="8003" spans="1:16" s="2" customFormat="1" x14ac:dyDescent="0.15">
      <c r="A8003" s="3"/>
      <c r="B8003" s="3"/>
      <c r="J8003" s="3"/>
      <c r="K8003" s="5"/>
      <c r="L8003" s="8"/>
      <c r="N8003" s="5"/>
      <c r="O8003" s="10"/>
      <c r="P8003" s="8"/>
    </row>
    <row r="8004" spans="1:16" s="2" customFormat="1" x14ac:dyDescent="0.15">
      <c r="A8004" s="3"/>
      <c r="B8004" s="3"/>
      <c r="J8004" s="3"/>
      <c r="K8004" s="5"/>
      <c r="L8004" s="8"/>
      <c r="N8004" s="5"/>
      <c r="O8004" s="10"/>
      <c r="P8004" s="8"/>
    </row>
    <row r="8005" spans="1:16" s="2" customFormat="1" x14ac:dyDescent="0.15">
      <c r="A8005" s="3"/>
      <c r="B8005" s="3"/>
      <c r="J8005" s="3"/>
      <c r="K8005" s="5"/>
      <c r="L8005" s="8"/>
      <c r="N8005" s="5"/>
      <c r="O8005" s="10"/>
      <c r="P8005" s="8"/>
    </row>
    <row r="8006" spans="1:16" s="2" customFormat="1" x14ac:dyDescent="0.15">
      <c r="A8006" s="3"/>
      <c r="B8006" s="3"/>
      <c r="J8006" s="3"/>
      <c r="K8006" s="5"/>
      <c r="L8006" s="8"/>
      <c r="N8006" s="5"/>
      <c r="O8006" s="10"/>
      <c r="P8006" s="8"/>
    </row>
    <row r="8007" spans="1:16" s="2" customFormat="1" x14ac:dyDescent="0.15">
      <c r="A8007" s="3"/>
      <c r="B8007" s="3"/>
      <c r="J8007" s="3"/>
      <c r="K8007" s="5"/>
      <c r="L8007" s="8"/>
      <c r="N8007" s="5"/>
      <c r="O8007" s="10"/>
      <c r="P8007" s="8"/>
    </row>
    <row r="8008" spans="1:16" s="2" customFormat="1" x14ac:dyDescent="0.15">
      <c r="A8008" s="3"/>
      <c r="B8008" s="3"/>
      <c r="J8008" s="3"/>
      <c r="K8008" s="5"/>
      <c r="L8008" s="8"/>
      <c r="N8008" s="5"/>
      <c r="O8008" s="10"/>
      <c r="P8008" s="8"/>
    </row>
    <row r="8009" spans="1:16" s="2" customFormat="1" x14ac:dyDescent="0.15">
      <c r="A8009" s="3"/>
      <c r="B8009" s="3"/>
      <c r="J8009" s="3"/>
      <c r="K8009" s="5"/>
      <c r="L8009" s="8"/>
      <c r="N8009" s="5"/>
      <c r="O8009" s="10"/>
      <c r="P8009" s="8"/>
    </row>
    <row r="8010" spans="1:16" s="2" customFormat="1" x14ac:dyDescent="0.15">
      <c r="A8010" s="3"/>
      <c r="B8010" s="3"/>
      <c r="J8010" s="3"/>
      <c r="K8010" s="5"/>
      <c r="L8010" s="8"/>
      <c r="N8010" s="5"/>
      <c r="O8010" s="10"/>
      <c r="P8010" s="8"/>
    </row>
    <row r="8011" spans="1:16" s="2" customFormat="1" x14ac:dyDescent="0.15">
      <c r="A8011" s="3"/>
      <c r="B8011" s="3"/>
      <c r="J8011" s="3"/>
      <c r="K8011" s="5"/>
      <c r="L8011" s="8"/>
      <c r="N8011" s="5"/>
      <c r="O8011" s="10"/>
      <c r="P8011" s="8"/>
    </row>
    <row r="8012" spans="1:16" s="2" customFormat="1" x14ac:dyDescent="0.15">
      <c r="A8012" s="3"/>
      <c r="B8012" s="3"/>
      <c r="J8012" s="3"/>
      <c r="K8012" s="5"/>
      <c r="L8012" s="8"/>
      <c r="N8012" s="5"/>
      <c r="O8012" s="10"/>
      <c r="P8012" s="8"/>
    </row>
    <row r="8013" spans="1:16" s="2" customFormat="1" x14ac:dyDescent="0.15">
      <c r="A8013" s="3"/>
      <c r="B8013" s="3"/>
      <c r="J8013" s="3"/>
      <c r="K8013" s="5"/>
      <c r="L8013" s="8"/>
      <c r="N8013" s="5"/>
      <c r="O8013" s="10"/>
      <c r="P8013" s="8"/>
    </row>
    <row r="8014" spans="1:16" s="2" customFormat="1" x14ac:dyDescent="0.15">
      <c r="A8014" s="3"/>
      <c r="B8014" s="3"/>
      <c r="J8014" s="3"/>
      <c r="K8014" s="5"/>
      <c r="L8014" s="8"/>
      <c r="N8014" s="5"/>
      <c r="O8014" s="10"/>
      <c r="P8014" s="8"/>
    </row>
    <row r="8015" spans="1:16" s="2" customFormat="1" x14ac:dyDescent="0.15">
      <c r="A8015" s="3"/>
      <c r="B8015" s="3"/>
      <c r="J8015" s="3"/>
      <c r="K8015" s="5"/>
      <c r="L8015" s="8"/>
      <c r="N8015" s="5"/>
      <c r="O8015" s="10"/>
      <c r="P8015" s="8"/>
    </row>
    <row r="8016" spans="1:16" s="2" customFormat="1" x14ac:dyDescent="0.15">
      <c r="A8016" s="3"/>
      <c r="B8016" s="3"/>
      <c r="J8016" s="3"/>
      <c r="K8016" s="5"/>
      <c r="L8016" s="8"/>
      <c r="N8016" s="5"/>
      <c r="O8016" s="10"/>
      <c r="P8016" s="8"/>
    </row>
    <row r="8017" spans="1:16" s="2" customFormat="1" x14ac:dyDescent="0.15">
      <c r="A8017" s="3"/>
      <c r="B8017" s="3"/>
      <c r="J8017" s="3"/>
      <c r="K8017" s="5"/>
      <c r="L8017" s="8"/>
      <c r="N8017" s="5"/>
      <c r="O8017" s="10"/>
      <c r="P8017" s="8"/>
    </row>
    <row r="8018" spans="1:16" s="2" customFormat="1" x14ac:dyDescent="0.15">
      <c r="A8018" s="3"/>
      <c r="B8018" s="3"/>
      <c r="J8018" s="3"/>
      <c r="K8018" s="5"/>
      <c r="L8018" s="8"/>
      <c r="N8018" s="5"/>
      <c r="O8018" s="10"/>
      <c r="P8018" s="8"/>
    </row>
    <row r="8019" spans="1:16" s="2" customFormat="1" x14ac:dyDescent="0.15">
      <c r="A8019" s="3"/>
      <c r="B8019" s="3"/>
      <c r="J8019" s="3"/>
      <c r="K8019" s="5"/>
      <c r="L8019" s="8"/>
      <c r="N8019" s="5"/>
      <c r="O8019" s="10"/>
      <c r="P8019" s="8"/>
    </row>
    <row r="8020" spans="1:16" s="2" customFormat="1" x14ac:dyDescent="0.15">
      <c r="A8020" s="3"/>
      <c r="B8020" s="3"/>
      <c r="J8020" s="3"/>
      <c r="K8020" s="5"/>
      <c r="L8020" s="8"/>
      <c r="N8020" s="5"/>
      <c r="O8020" s="10"/>
      <c r="P8020" s="8"/>
    </row>
    <row r="8021" spans="1:16" s="2" customFormat="1" x14ac:dyDescent="0.15">
      <c r="A8021" s="3"/>
      <c r="B8021" s="3"/>
      <c r="J8021" s="3"/>
      <c r="K8021" s="5"/>
      <c r="L8021" s="8"/>
      <c r="N8021" s="5"/>
      <c r="O8021" s="10"/>
      <c r="P8021" s="8"/>
    </row>
    <row r="8022" spans="1:16" s="2" customFormat="1" x14ac:dyDescent="0.15">
      <c r="A8022" s="3"/>
      <c r="B8022" s="3"/>
      <c r="J8022" s="3"/>
      <c r="K8022" s="5"/>
      <c r="L8022" s="8"/>
      <c r="N8022" s="5"/>
      <c r="O8022" s="10"/>
      <c r="P8022" s="8"/>
    </row>
    <row r="8023" spans="1:16" s="2" customFormat="1" x14ac:dyDescent="0.15">
      <c r="A8023" s="3"/>
      <c r="B8023" s="3"/>
      <c r="J8023" s="3"/>
      <c r="K8023" s="5"/>
      <c r="L8023" s="8"/>
      <c r="N8023" s="5"/>
      <c r="O8023" s="10"/>
      <c r="P8023" s="8"/>
    </row>
    <row r="8024" spans="1:16" s="2" customFormat="1" x14ac:dyDescent="0.15">
      <c r="A8024" s="3"/>
      <c r="B8024" s="3"/>
      <c r="J8024" s="3"/>
      <c r="K8024" s="5"/>
      <c r="L8024" s="8"/>
      <c r="N8024" s="5"/>
      <c r="O8024" s="10"/>
      <c r="P8024" s="8"/>
    </row>
    <row r="8025" spans="1:16" s="2" customFormat="1" x14ac:dyDescent="0.15">
      <c r="A8025" s="3"/>
      <c r="B8025" s="3"/>
      <c r="J8025" s="3"/>
      <c r="K8025" s="5"/>
      <c r="L8025" s="8"/>
      <c r="N8025" s="5"/>
      <c r="O8025" s="10"/>
      <c r="P8025" s="8"/>
    </row>
    <row r="8026" spans="1:16" s="2" customFormat="1" x14ac:dyDescent="0.15">
      <c r="A8026" s="3"/>
      <c r="B8026" s="3"/>
      <c r="J8026" s="3"/>
      <c r="K8026" s="5"/>
      <c r="L8026" s="8"/>
      <c r="N8026" s="5"/>
      <c r="O8026" s="10"/>
      <c r="P8026" s="8"/>
    </row>
    <row r="8027" spans="1:16" s="2" customFormat="1" x14ac:dyDescent="0.15">
      <c r="A8027" s="3"/>
      <c r="B8027" s="3"/>
      <c r="J8027" s="3"/>
      <c r="K8027" s="5"/>
      <c r="L8027" s="8"/>
      <c r="N8027" s="5"/>
      <c r="O8027" s="10"/>
      <c r="P8027" s="8"/>
    </row>
    <row r="8028" spans="1:16" s="2" customFormat="1" x14ac:dyDescent="0.15">
      <c r="A8028" s="3"/>
      <c r="B8028" s="3"/>
      <c r="J8028" s="3"/>
      <c r="K8028" s="5"/>
      <c r="L8028" s="8"/>
      <c r="N8028" s="5"/>
      <c r="O8028" s="10"/>
      <c r="P8028" s="8"/>
    </row>
    <row r="8029" spans="1:16" s="2" customFormat="1" x14ac:dyDescent="0.15">
      <c r="A8029" s="3"/>
      <c r="B8029" s="3"/>
      <c r="J8029" s="3"/>
      <c r="K8029" s="5"/>
      <c r="L8029" s="8"/>
      <c r="N8029" s="5"/>
      <c r="O8029" s="10"/>
      <c r="P8029" s="8"/>
    </row>
    <row r="8030" spans="1:16" s="2" customFormat="1" x14ac:dyDescent="0.15">
      <c r="A8030" s="3"/>
      <c r="B8030" s="3"/>
      <c r="J8030" s="3"/>
      <c r="K8030" s="5"/>
      <c r="L8030" s="8"/>
      <c r="N8030" s="5"/>
      <c r="O8030" s="10"/>
      <c r="P8030" s="8"/>
    </row>
    <row r="8031" spans="1:16" s="2" customFormat="1" x14ac:dyDescent="0.15">
      <c r="A8031" s="3"/>
      <c r="B8031" s="3"/>
      <c r="J8031" s="3"/>
      <c r="K8031" s="5"/>
      <c r="L8031" s="8"/>
      <c r="N8031" s="5"/>
      <c r="O8031" s="10"/>
      <c r="P8031" s="8"/>
    </row>
    <row r="8032" spans="1:16" s="2" customFormat="1" x14ac:dyDescent="0.15">
      <c r="A8032" s="3"/>
      <c r="B8032" s="3"/>
      <c r="J8032" s="3"/>
      <c r="K8032" s="5"/>
      <c r="L8032" s="8"/>
      <c r="N8032" s="5"/>
      <c r="O8032" s="10"/>
      <c r="P8032" s="8"/>
    </row>
    <row r="8033" spans="1:16" s="2" customFormat="1" x14ac:dyDescent="0.15">
      <c r="A8033" s="3"/>
      <c r="B8033" s="3"/>
      <c r="J8033" s="3"/>
      <c r="K8033" s="5"/>
      <c r="L8033" s="8"/>
      <c r="N8033" s="5"/>
      <c r="O8033" s="10"/>
      <c r="P8033" s="8"/>
    </row>
    <row r="8034" spans="1:16" s="2" customFormat="1" x14ac:dyDescent="0.15">
      <c r="A8034" s="3"/>
      <c r="B8034" s="3"/>
      <c r="J8034" s="3"/>
      <c r="K8034" s="5"/>
      <c r="L8034" s="8"/>
      <c r="N8034" s="5"/>
      <c r="O8034" s="10"/>
      <c r="P8034" s="8"/>
    </row>
    <row r="8035" spans="1:16" s="2" customFormat="1" x14ac:dyDescent="0.15">
      <c r="A8035" s="3"/>
      <c r="B8035" s="3"/>
      <c r="J8035" s="3"/>
      <c r="K8035" s="5"/>
      <c r="L8035" s="8"/>
      <c r="N8035" s="5"/>
      <c r="O8035" s="10"/>
      <c r="P8035" s="8"/>
    </row>
    <row r="8036" spans="1:16" s="2" customFormat="1" x14ac:dyDescent="0.15">
      <c r="A8036" s="3"/>
      <c r="B8036" s="3"/>
      <c r="J8036" s="3"/>
      <c r="K8036" s="5"/>
      <c r="L8036" s="8"/>
      <c r="N8036" s="5"/>
      <c r="O8036" s="10"/>
      <c r="P8036" s="8"/>
    </row>
    <row r="8037" spans="1:16" s="2" customFormat="1" x14ac:dyDescent="0.15">
      <c r="A8037" s="3"/>
      <c r="B8037" s="3"/>
      <c r="J8037" s="3"/>
      <c r="K8037" s="5"/>
      <c r="L8037" s="8"/>
      <c r="N8037" s="5"/>
      <c r="O8037" s="10"/>
      <c r="P8037" s="8"/>
    </row>
    <row r="8038" spans="1:16" s="2" customFormat="1" x14ac:dyDescent="0.15">
      <c r="A8038" s="3"/>
      <c r="B8038" s="3"/>
      <c r="J8038" s="3"/>
      <c r="K8038" s="5"/>
      <c r="L8038" s="8"/>
      <c r="N8038" s="5"/>
      <c r="O8038" s="10"/>
      <c r="P8038" s="8"/>
    </row>
    <row r="8039" spans="1:16" s="2" customFormat="1" x14ac:dyDescent="0.15">
      <c r="A8039" s="3"/>
      <c r="B8039" s="3"/>
      <c r="J8039" s="3"/>
      <c r="K8039" s="5"/>
      <c r="L8039" s="8"/>
      <c r="N8039" s="5"/>
      <c r="O8039" s="10"/>
      <c r="P8039" s="8"/>
    </row>
    <row r="8040" spans="1:16" s="2" customFormat="1" x14ac:dyDescent="0.15">
      <c r="A8040" s="3"/>
      <c r="B8040" s="3"/>
      <c r="J8040" s="3"/>
      <c r="K8040" s="5"/>
      <c r="L8040" s="8"/>
      <c r="N8040" s="5"/>
      <c r="O8040" s="10"/>
      <c r="P8040" s="8"/>
    </row>
    <row r="8041" spans="1:16" s="2" customFormat="1" x14ac:dyDescent="0.15">
      <c r="A8041" s="3"/>
      <c r="B8041" s="3"/>
      <c r="J8041" s="3"/>
      <c r="K8041" s="5"/>
      <c r="L8041" s="8"/>
      <c r="N8041" s="5"/>
      <c r="O8041" s="10"/>
      <c r="P8041" s="8"/>
    </row>
    <row r="8042" spans="1:16" s="2" customFormat="1" x14ac:dyDescent="0.15">
      <c r="A8042" s="3"/>
      <c r="B8042" s="3"/>
      <c r="J8042" s="3"/>
      <c r="K8042" s="5"/>
      <c r="L8042" s="8"/>
      <c r="N8042" s="5"/>
      <c r="O8042" s="10"/>
      <c r="P8042" s="8"/>
    </row>
    <row r="8043" spans="1:16" s="2" customFormat="1" x14ac:dyDescent="0.15">
      <c r="A8043" s="3"/>
      <c r="B8043" s="3"/>
      <c r="J8043" s="3"/>
      <c r="K8043" s="5"/>
      <c r="L8043" s="8"/>
      <c r="N8043" s="5"/>
      <c r="O8043" s="10"/>
      <c r="P8043" s="8"/>
    </row>
    <row r="8044" spans="1:16" s="2" customFormat="1" x14ac:dyDescent="0.15">
      <c r="A8044" s="3"/>
      <c r="B8044" s="3"/>
      <c r="J8044" s="3"/>
      <c r="K8044" s="5"/>
      <c r="L8044" s="8"/>
      <c r="N8044" s="5"/>
      <c r="O8044" s="10"/>
      <c r="P8044" s="8"/>
    </row>
    <row r="8045" spans="1:16" s="2" customFormat="1" x14ac:dyDescent="0.15">
      <c r="A8045" s="3"/>
      <c r="B8045" s="3"/>
      <c r="J8045" s="3"/>
      <c r="K8045" s="5"/>
      <c r="L8045" s="8"/>
      <c r="N8045" s="5"/>
      <c r="O8045" s="10"/>
      <c r="P8045" s="8"/>
    </row>
    <row r="8046" spans="1:16" s="2" customFormat="1" x14ac:dyDescent="0.15">
      <c r="A8046" s="3"/>
      <c r="B8046" s="3"/>
      <c r="J8046" s="3"/>
      <c r="K8046" s="5"/>
      <c r="L8046" s="8"/>
      <c r="N8046" s="5"/>
      <c r="O8046" s="10"/>
      <c r="P8046" s="8"/>
    </row>
    <row r="8047" spans="1:16" s="2" customFormat="1" x14ac:dyDescent="0.15">
      <c r="A8047" s="3"/>
      <c r="B8047" s="3"/>
      <c r="J8047" s="3"/>
      <c r="K8047" s="5"/>
      <c r="L8047" s="8"/>
      <c r="N8047" s="5"/>
      <c r="O8047" s="10"/>
      <c r="P8047" s="8"/>
    </row>
    <row r="8048" spans="1:16" s="2" customFormat="1" x14ac:dyDescent="0.15">
      <c r="A8048" s="3"/>
      <c r="B8048" s="3"/>
      <c r="J8048" s="3"/>
      <c r="K8048" s="5"/>
      <c r="L8048" s="8"/>
      <c r="N8048" s="5"/>
      <c r="O8048" s="10"/>
      <c r="P8048" s="8"/>
    </row>
    <row r="8049" spans="1:16" s="2" customFormat="1" x14ac:dyDescent="0.15">
      <c r="A8049" s="3"/>
      <c r="B8049" s="3"/>
      <c r="J8049" s="3"/>
      <c r="K8049" s="5"/>
      <c r="L8049" s="8"/>
      <c r="N8049" s="5"/>
      <c r="O8049" s="10"/>
      <c r="P8049" s="8"/>
    </row>
    <row r="8050" spans="1:16" s="2" customFormat="1" x14ac:dyDescent="0.15">
      <c r="A8050" s="3"/>
      <c r="B8050" s="3"/>
      <c r="J8050" s="3"/>
      <c r="K8050" s="5"/>
      <c r="L8050" s="8"/>
      <c r="N8050" s="5"/>
      <c r="O8050" s="10"/>
      <c r="P8050" s="8"/>
    </row>
    <row r="8051" spans="1:16" s="2" customFormat="1" x14ac:dyDescent="0.15">
      <c r="A8051" s="3"/>
      <c r="B8051" s="3"/>
      <c r="J8051" s="3"/>
      <c r="K8051" s="5"/>
      <c r="L8051" s="8"/>
      <c r="N8051" s="5"/>
      <c r="O8051" s="10"/>
      <c r="P8051" s="8"/>
    </row>
    <row r="8052" spans="1:16" s="2" customFormat="1" x14ac:dyDescent="0.15">
      <c r="A8052" s="3"/>
      <c r="B8052" s="3"/>
      <c r="J8052" s="3"/>
      <c r="K8052" s="5"/>
      <c r="L8052" s="8"/>
      <c r="N8052" s="5"/>
      <c r="O8052" s="10"/>
      <c r="P8052" s="8"/>
    </row>
    <row r="8053" spans="1:16" s="2" customFormat="1" x14ac:dyDescent="0.15">
      <c r="A8053" s="3"/>
      <c r="B8053" s="3"/>
      <c r="J8053" s="3"/>
      <c r="K8053" s="5"/>
      <c r="L8053" s="8"/>
      <c r="N8053" s="5"/>
      <c r="O8053" s="10"/>
      <c r="P8053" s="8"/>
    </row>
    <row r="8054" spans="1:16" s="2" customFormat="1" x14ac:dyDescent="0.15">
      <c r="A8054" s="3"/>
      <c r="B8054" s="3"/>
      <c r="J8054" s="3"/>
      <c r="K8054" s="5"/>
      <c r="L8054" s="8"/>
      <c r="N8054" s="5"/>
      <c r="O8054" s="10"/>
      <c r="P8054" s="8"/>
    </row>
    <row r="8055" spans="1:16" s="2" customFormat="1" x14ac:dyDescent="0.15">
      <c r="A8055" s="3"/>
      <c r="B8055" s="3"/>
      <c r="J8055" s="3"/>
      <c r="K8055" s="5"/>
      <c r="L8055" s="8"/>
      <c r="N8055" s="5"/>
      <c r="O8055" s="10"/>
      <c r="P8055" s="8"/>
    </row>
    <row r="8056" spans="1:16" s="2" customFormat="1" x14ac:dyDescent="0.15">
      <c r="A8056" s="3"/>
      <c r="B8056" s="3"/>
      <c r="J8056" s="3"/>
      <c r="K8056" s="5"/>
      <c r="L8056" s="8"/>
      <c r="N8056" s="5"/>
      <c r="O8056" s="10"/>
      <c r="P8056" s="8"/>
    </row>
    <row r="8057" spans="1:16" s="2" customFormat="1" x14ac:dyDescent="0.15">
      <c r="A8057" s="3"/>
      <c r="B8057" s="3"/>
      <c r="J8057" s="3"/>
      <c r="K8057" s="5"/>
      <c r="L8057" s="8"/>
      <c r="N8057" s="5"/>
      <c r="O8057" s="10"/>
      <c r="P8057" s="8"/>
    </row>
    <row r="8058" spans="1:16" s="2" customFormat="1" x14ac:dyDescent="0.15">
      <c r="A8058" s="3"/>
      <c r="B8058" s="3"/>
      <c r="J8058" s="3"/>
      <c r="K8058" s="5"/>
      <c r="L8058" s="8"/>
      <c r="N8058" s="5"/>
      <c r="O8058" s="10"/>
      <c r="P8058" s="8"/>
    </row>
    <row r="8059" spans="1:16" s="2" customFormat="1" x14ac:dyDescent="0.15">
      <c r="A8059" s="3"/>
      <c r="B8059" s="3"/>
      <c r="J8059" s="3"/>
      <c r="K8059" s="5"/>
      <c r="L8059" s="8"/>
      <c r="N8059" s="5"/>
      <c r="O8059" s="10"/>
      <c r="P8059" s="8"/>
    </row>
    <row r="8060" spans="1:16" s="2" customFormat="1" x14ac:dyDescent="0.15">
      <c r="A8060" s="3"/>
      <c r="B8060" s="3"/>
      <c r="J8060" s="3"/>
      <c r="K8060" s="5"/>
      <c r="L8060" s="8"/>
      <c r="N8060" s="5"/>
      <c r="O8060" s="10"/>
      <c r="P8060" s="8"/>
    </row>
    <row r="8061" spans="1:16" s="2" customFormat="1" x14ac:dyDescent="0.15">
      <c r="A8061" s="3"/>
      <c r="B8061" s="3"/>
      <c r="J8061" s="3"/>
      <c r="K8061" s="5"/>
      <c r="L8061" s="8"/>
      <c r="N8061" s="5"/>
      <c r="O8061" s="10"/>
      <c r="P8061" s="8"/>
    </row>
    <row r="8062" spans="1:16" s="2" customFormat="1" x14ac:dyDescent="0.15">
      <c r="A8062" s="3"/>
      <c r="B8062" s="3"/>
      <c r="J8062" s="3"/>
      <c r="K8062" s="5"/>
      <c r="L8062" s="8"/>
      <c r="N8062" s="5"/>
      <c r="O8062" s="10"/>
      <c r="P8062" s="8"/>
    </row>
    <row r="8063" spans="1:16" s="2" customFormat="1" x14ac:dyDescent="0.15">
      <c r="A8063" s="3"/>
      <c r="B8063" s="3"/>
      <c r="J8063" s="3"/>
      <c r="K8063" s="5"/>
      <c r="L8063" s="8"/>
      <c r="N8063" s="5"/>
      <c r="O8063" s="10"/>
      <c r="P8063" s="8"/>
    </row>
    <row r="8064" spans="1:16" s="2" customFormat="1" x14ac:dyDescent="0.15">
      <c r="A8064" s="3"/>
      <c r="B8064" s="3"/>
      <c r="J8064" s="3"/>
      <c r="K8064" s="5"/>
      <c r="L8064" s="8"/>
      <c r="N8064" s="5"/>
      <c r="O8064" s="10"/>
      <c r="P8064" s="8"/>
    </row>
    <row r="8065" spans="1:16" s="2" customFormat="1" x14ac:dyDescent="0.15">
      <c r="A8065" s="3"/>
      <c r="B8065" s="3"/>
      <c r="J8065" s="3"/>
      <c r="K8065" s="5"/>
      <c r="L8065" s="8"/>
      <c r="N8065" s="5"/>
      <c r="O8065" s="10"/>
      <c r="P8065" s="8"/>
    </row>
    <row r="8066" spans="1:16" s="2" customFormat="1" x14ac:dyDescent="0.15">
      <c r="A8066" s="3"/>
      <c r="B8066" s="3"/>
      <c r="J8066" s="3"/>
      <c r="K8066" s="5"/>
      <c r="L8066" s="8"/>
      <c r="N8066" s="5"/>
      <c r="O8066" s="10"/>
      <c r="P8066" s="8"/>
    </row>
    <row r="8067" spans="1:16" s="2" customFormat="1" x14ac:dyDescent="0.15">
      <c r="A8067" s="3"/>
      <c r="B8067" s="3"/>
      <c r="J8067" s="3"/>
      <c r="K8067" s="5"/>
      <c r="L8067" s="8"/>
      <c r="N8067" s="5"/>
      <c r="O8067" s="10"/>
      <c r="P8067" s="8"/>
    </row>
    <row r="8068" spans="1:16" s="2" customFormat="1" x14ac:dyDescent="0.15">
      <c r="A8068" s="3"/>
      <c r="B8068" s="3"/>
      <c r="J8068" s="3"/>
      <c r="K8068" s="5"/>
      <c r="L8068" s="8"/>
      <c r="N8068" s="5"/>
      <c r="O8068" s="10"/>
      <c r="P8068" s="8"/>
    </row>
    <row r="8069" spans="1:16" s="2" customFormat="1" x14ac:dyDescent="0.15">
      <c r="A8069" s="3"/>
      <c r="B8069" s="3"/>
      <c r="J8069" s="3"/>
      <c r="K8069" s="5"/>
      <c r="L8069" s="8"/>
      <c r="N8069" s="5"/>
      <c r="O8069" s="10"/>
      <c r="P8069" s="8"/>
    </row>
    <row r="8070" spans="1:16" s="2" customFormat="1" x14ac:dyDescent="0.15">
      <c r="A8070" s="3"/>
      <c r="B8070" s="3"/>
      <c r="J8070" s="3"/>
      <c r="K8070" s="5"/>
      <c r="L8070" s="8"/>
      <c r="N8070" s="5"/>
      <c r="O8070" s="10"/>
      <c r="P8070" s="8"/>
    </row>
    <row r="8071" spans="1:16" s="2" customFormat="1" x14ac:dyDescent="0.15">
      <c r="A8071" s="3"/>
      <c r="B8071" s="3"/>
      <c r="J8071" s="3"/>
      <c r="K8071" s="5"/>
      <c r="L8071" s="8"/>
      <c r="N8071" s="5"/>
      <c r="O8071" s="10"/>
      <c r="P8071" s="8"/>
    </row>
    <row r="8072" spans="1:16" s="2" customFormat="1" x14ac:dyDescent="0.15">
      <c r="A8072" s="3"/>
      <c r="B8072" s="3"/>
      <c r="J8072" s="3"/>
      <c r="K8072" s="5"/>
      <c r="L8072" s="8"/>
      <c r="N8072" s="5"/>
      <c r="O8072" s="10"/>
      <c r="P8072" s="8"/>
    </row>
    <row r="8073" spans="1:16" s="2" customFormat="1" x14ac:dyDescent="0.15">
      <c r="A8073" s="3"/>
      <c r="B8073" s="3"/>
      <c r="J8073" s="3"/>
      <c r="K8073" s="5"/>
      <c r="L8073" s="8"/>
      <c r="N8073" s="5"/>
      <c r="O8073" s="10"/>
      <c r="P8073" s="8"/>
    </row>
    <row r="8074" spans="1:16" s="2" customFormat="1" x14ac:dyDescent="0.15">
      <c r="A8074" s="3"/>
      <c r="B8074" s="3"/>
      <c r="J8074" s="3"/>
      <c r="K8074" s="5"/>
      <c r="L8074" s="8"/>
      <c r="N8074" s="5"/>
      <c r="O8074" s="10"/>
      <c r="P8074" s="8"/>
    </row>
    <row r="8075" spans="1:16" s="2" customFormat="1" x14ac:dyDescent="0.15">
      <c r="A8075" s="3"/>
      <c r="B8075" s="3"/>
      <c r="J8075" s="3"/>
      <c r="K8075" s="5"/>
      <c r="L8075" s="8"/>
      <c r="N8075" s="5"/>
      <c r="O8075" s="10"/>
      <c r="P8075" s="8"/>
    </row>
    <row r="8076" spans="1:16" s="2" customFormat="1" x14ac:dyDescent="0.15">
      <c r="A8076" s="3"/>
      <c r="B8076" s="3"/>
      <c r="J8076" s="3"/>
      <c r="K8076" s="5"/>
      <c r="L8076" s="8"/>
      <c r="N8076" s="5"/>
      <c r="O8076" s="10"/>
      <c r="P8076" s="8"/>
    </row>
    <row r="8077" spans="1:16" s="2" customFormat="1" x14ac:dyDescent="0.15">
      <c r="A8077" s="3"/>
      <c r="B8077" s="3"/>
      <c r="J8077" s="3"/>
      <c r="K8077" s="5"/>
      <c r="L8077" s="8"/>
      <c r="N8077" s="5"/>
      <c r="O8077" s="10"/>
      <c r="P8077" s="8"/>
    </row>
    <row r="8078" spans="1:16" s="2" customFormat="1" x14ac:dyDescent="0.15">
      <c r="A8078" s="3"/>
      <c r="B8078" s="3"/>
      <c r="J8078" s="3"/>
      <c r="K8078" s="5"/>
      <c r="L8078" s="8"/>
      <c r="N8078" s="5"/>
      <c r="O8078" s="10"/>
      <c r="P8078" s="8"/>
    </row>
    <row r="8079" spans="1:16" s="2" customFormat="1" x14ac:dyDescent="0.15">
      <c r="A8079" s="3"/>
      <c r="B8079" s="3"/>
      <c r="J8079" s="3"/>
      <c r="K8079" s="5"/>
      <c r="L8079" s="8"/>
      <c r="N8079" s="5"/>
      <c r="O8079" s="10"/>
      <c r="P8079" s="8"/>
    </row>
    <row r="8080" spans="1:16" s="2" customFormat="1" x14ac:dyDescent="0.15">
      <c r="A8080" s="3"/>
      <c r="B8080" s="3"/>
      <c r="J8080" s="3"/>
      <c r="K8080" s="5"/>
      <c r="L8080" s="8"/>
      <c r="N8080" s="5"/>
      <c r="O8080" s="10"/>
      <c r="P8080" s="8"/>
    </row>
    <row r="8081" spans="1:16" s="2" customFormat="1" x14ac:dyDescent="0.15">
      <c r="A8081" s="3"/>
      <c r="B8081" s="3"/>
      <c r="J8081" s="3"/>
      <c r="K8081" s="5"/>
      <c r="L8081" s="8"/>
      <c r="N8081" s="5"/>
      <c r="O8081" s="10"/>
      <c r="P8081" s="8"/>
    </row>
    <row r="8082" spans="1:16" s="2" customFormat="1" x14ac:dyDescent="0.15">
      <c r="A8082" s="3"/>
      <c r="B8082" s="3"/>
      <c r="J8082" s="3"/>
      <c r="K8082" s="5"/>
      <c r="L8082" s="8"/>
      <c r="N8082" s="5"/>
      <c r="O8082" s="10"/>
      <c r="P8082" s="8"/>
    </row>
    <row r="8083" spans="1:16" s="2" customFormat="1" x14ac:dyDescent="0.15">
      <c r="A8083" s="3"/>
      <c r="B8083" s="3"/>
      <c r="J8083" s="3"/>
      <c r="K8083" s="5"/>
      <c r="L8083" s="8"/>
      <c r="N8083" s="5"/>
      <c r="O8083" s="10"/>
      <c r="P8083" s="8"/>
    </row>
    <row r="8084" spans="1:16" s="2" customFormat="1" x14ac:dyDescent="0.15">
      <c r="A8084" s="3"/>
      <c r="B8084" s="3"/>
      <c r="J8084" s="3"/>
      <c r="K8084" s="5"/>
      <c r="L8084" s="8"/>
      <c r="N8084" s="5"/>
      <c r="O8084" s="10"/>
      <c r="P8084" s="8"/>
    </row>
    <row r="8085" spans="1:16" s="2" customFormat="1" x14ac:dyDescent="0.15">
      <c r="A8085" s="3"/>
      <c r="B8085" s="3"/>
      <c r="J8085" s="3"/>
      <c r="K8085" s="5"/>
      <c r="L8085" s="8"/>
      <c r="N8085" s="5"/>
      <c r="O8085" s="10"/>
      <c r="P8085" s="8"/>
    </row>
    <row r="8086" spans="1:16" s="2" customFormat="1" x14ac:dyDescent="0.15">
      <c r="A8086" s="3"/>
      <c r="B8086" s="3"/>
      <c r="J8086" s="3"/>
      <c r="K8086" s="5"/>
      <c r="L8086" s="8"/>
      <c r="N8086" s="5"/>
      <c r="O8086" s="10"/>
      <c r="P8086" s="8"/>
    </row>
    <row r="8087" spans="1:16" s="2" customFormat="1" x14ac:dyDescent="0.15">
      <c r="A8087" s="3"/>
      <c r="B8087" s="3"/>
      <c r="J8087" s="3"/>
      <c r="K8087" s="5"/>
      <c r="L8087" s="8"/>
      <c r="N8087" s="5"/>
      <c r="O8087" s="10"/>
      <c r="P8087" s="8"/>
    </row>
    <row r="8088" spans="1:16" s="2" customFormat="1" x14ac:dyDescent="0.15">
      <c r="A8088" s="3"/>
      <c r="B8088" s="3"/>
      <c r="J8088" s="3"/>
      <c r="K8088" s="5"/>
      <c r="L8088" s="8"/>
      <c r="N8088" s="5"/>
      <c r="O8088" s="10"/>
      <c r="P8088" s="8"/>
    </row>
    <row r="8089" spans="1:16" s="2" customFormat="1" x14ac:dyDescent="0.15">
      <c r="A8089" s="3"/>
      <c r="B8089" s="3"/>
      <c r="J8089" s="3"/>
      <c r="K8089" s="5"/>
      <c r="L8089" s="8"/>
      <c r="N8089" s="5"/>
      <c r="O8089" s="10"/>
      <c r="P8089" s="8"/>
    </row>
    <row r="8090" spans="1:16" s="2" customFormat="1" x14ac:dyDescent="0.15">
      <c r="A8090" s="3"/>
      <c r="B8090" s="3"/>
      <c r="J8090" s="3"/>
      <c r="K8090" s="5"/>
      <c r="L8090" s="8"/>
      <c r="N8090" s="5"/>
      <c r="O8090" s="10"/>
      <c r="P8090" s="8"/>
    </row>
    <row r="8091" spans="1:16" s="2" customFormat="1" x14ac:dyDescent="0.15">
      <c r="A8091" s="3"/>
      <c r="B8091" s="3"/>
      <c r="J8091" s="3"/>
      <c r="K8091" s="5"/>
      <c r="L8091" s="8"/>
      <c r="N8091" s="5"/>
      <c r="O8091" s="10"/>
      <c r="P8091" s="8"/>
    </row>
    <row r="8092" spans="1:16" s="2" customFormat="1" x14ac:dyDescent="0.15">
      <c r="A8092" s="3"/>
      <c r="B8092" s="3"/>
      <c r="J8092" s="3"/>
      <c r="K8092" s="5"/>
      <c r="L8092" s="8"/>
      <c r="N8092" s="5"/>
      <c r="O8092" s="10"/>
      <c r="P8092" s="8"/>
    </row>
    <row r="8093" spans="1:16" s="2" customFormat="1" x14ac:dyDescent="0.15">
      <c r="A8093" s="3"/>
      <c r="B8093" s="3"/>
      <c r="J8093" s="3"/>
      <c r="K8093" s="5"/>
      <c r="L8093" s="8"/>
      <c r="N8093" s="5"/>
      <c r="O8093" s="10"/>
      <c r="P8093" s="8"/>
    </row>
    <row r="8094" spans="1:16" s="2" customFormat="1" x14ac:dyDescent="0.15">
      <c r="A8094" s="3"/>
      <c r="B8094" s="3"/>
      <c r="J8094" s="3"/>
      <c r="K8094" s="5"/>
      <c r="L8094" s="8"/>
      <c r="N8094" s="5"/>
      <c r="O8094" s="10"/>
      <c r="P8094" s="8"/>
    </row>
    <row r="8095" spans="1:16" s="2" customFormat="1" x14ac:dyDescent="0.15">
      <c r="A8095" s="3"/>
      <c r="B8095" s="3"/>
      <c r="J8095" s="3"/>
      <c r="K8095" s="5"/>
      <c r="L8095" s="8"/>
      <c r="N8095" s="5"/>
      <c r="O8095" s="10"/>
      <c r="P8095" s="8"/>
    </row>
    <row r="8096" spans="1:16" s="2" customFormat="1" x14ac:dyDescent="0.15">
      <c r="A8096" s="3"/>
      <c r="B8096" s="3"/>
      <c r="J8096" s="3"/>
      <c r="K8096" s="5"/>
      <c r="L8096" s="8"/>
      <c r="N8096" s="5"/>
      <c r="O8096" s="10"/>
      <c r="P8096" s="8"/>
    </row>
    <row r="8097" spans="1:16" s="2" customFormat="1" x14ac:dyDescent="0.15">
      <c r="A8097" s="3"/>
      <c r="B8097" s="3"/>
      <c r="J8097" s="3"/>
      <c r="K8097" s="5"/>
      <c r="L8097" s="8"/>
      <c r="N8097" s="5"/>
      <c r="O8097" s="10"/>
      <c r="P8097" s="8"/>
    </row>
    <row r="8098" spans="1:16" s="2" customFormat="1" x14ac:dyDescent="0.15">
      <c r="A8098" s="3"/>
      <c r="B8098" s="3"/>
      <c r="J8098" s="3"/>
      <c r="K8098" s="5"/>
      <c r="L8098" s="8"/>
      <c r="N8098" s="5"/>
      <c r="O8098" s="10"/>
      <c r="P8098" s="8"/>
    </row>
    <row r="8099" spans="1:16" s="2" customFormat="1" x14ac:dyDescent="0.15">
      <c r="A8099" s="3"/>
      <c r="B8099" s="3"/>
      <c r="J8099" s="3"/>
      <c r="K8099" s="5"/>
      <c r="L8099" s="8"/>
      <c r="N8099" s="5"/>
      <c r="O8099" s="10"/>
      <c r="P8099" s="8"/>
    </row>
    <row r="8100" spans="1:16" s="2" customFormat="1" x14ac:dyDescent="0.15">
      <c r="A8100" s="3"/>
      <c r="B8100" s="3"/>
      <c r="J8100" s="3"/>
      <c r="K8100" s="5"/>
      <c r="L8100" s="8"/>
      <c r="N8100" s="5"/>
      <c r="O8100" s="10"/>
      <c r="P8100" s="8"/>
    </row>
    <row r="8101" spans="1:16" s="2" customFormat="1" x14ac:dyDescent="0.15">
      <c r="A8101" s="3"/>
      <c r="B8101" s="3"/>
      <c r="J8101" s="3"/>
      <c r="K8101" s="5"/>
      <c r="L8101" s="8"/>
      <c r="N8101" s="5"/>
      <c r="O8101" s="10"/>
      <c r="P8101" s="8"/>
    </row>
    <row r="8102" spans="1:16" s="2" customFormat="1" x14ac:dyDescent="0.15">
      <c r="A8102" s="3"/>
      <c r="B8102" s="3"/>
      <c r="J8102" s="3"/>
      <c r="K8102" s="5"/>
      <c r="L8102" s="8"/>
      <c r="N8102" s="5"/>
      <c r="O8102" s="10"/>
      <c r="P8102" s="8"/>
    </row>
    <row r="8103" spans="1:16" s="2" customFormat="1" x14ac:dyDescent="0.15">
      <c r="A8103" s="3"/>
      <c r="B8103" s="3"/>
      <c r="J8103" s="3"/>
      <c r="K8103" s="5"/>
      <c r="L8103" s="8"/>
      <c r="N8103" s="5"/>
      <c r="O8103" s="10"/>
      <c r="P8103" s="8"/>
    </row>
    <row r="8104" spans="1:16" s="2" customFormat="1" x14ac:dyDescent="0.15">
      <c r="A8104" s="3"/>
      <c r="B8104" s="3"/>
      <c r="J8104" s="3"/>
      <c r="K8104" s="5"/>
      <c r="L8104" s="8"/>
      <c r="N8104" s="5"/>
      <c r="O8104" s="10"/>
      <c r="P8104" s="8"/>
    </row>
    <row r="8105" spans="1:16" s="2" customFormat="1" x14ac:dyDescent="0.15">
      <c r="A8105" s="3"/>
      <c r="B8105" s="3"/>
      <c r="J8105" s="3"/>
      <c r="K8105" s="5"/>
      <c r="L8105" s="8"/>
      <c r="N8105" s="5"/>
      <c r="O8105" s="10"/>
      <c r="P8105" s="8"/>
    </row>
    <row r="8106" spans="1:16" s="2" customFormat="1" x14ac:dyDescent="0.15">
      <c r="A8106" s="3"/>
      <c r="B8106" s="3"/>
      <c r="J8106" s="3"/>
      <c r="K8106" s="5"/>
      <c r="L8106" s="8"/>
      <c r="N8106" s="5"/>
      <c r="O8106" s="10"/>
      <c r="P8106" s="8"/>
    </row>
    <row r="8107" spans="1:16" s="2" customFormat="1" x14ac:dyDescent="0.15">
      <c r="A8107" s="3"/>
      <c r="B8107" s="3"/>
      <c r="J8107" s="3"/>
      <c r="K8107" s="5"/>
      <c r="L8107" s="8"/>
      <c r="N8107" s="5"/>
      <c r="O8107" s="10"/>
      <c r="P8107" s="8"/>
    </row>
    <row r="8108" spans="1:16" s="2" customFormat="1" x14ac:dyDescent="0.15">
      <c r="A8108" s="3"/>
      <c r="B8108" s="3"/>
      <c r="J8108" s="3"/>
      <c r="K8108" s="5"/>
      <c r="L8108" s="8"/>
      <c r="N8108" s="5"/>
      <c r="O8108" s="10"/>
      <c r="P8108" s="8"/>
    </row>
    <row r="8109" spans="1:16" s="2" customFormat="1" x14ac:dyDescent="0.15">
      <c r="A8109" s="3"/>
      <c r="B8109" s="3"/>
      <c r="J8109" s="3"/>
      <c r="K8109" s="5"/>
      <c r="L8109" s="8"/>
      <c r="N8109" s="5"/>
      <c r="O8109" s="10"/>
      <c r="P8109" s="8"/>
    </row>
    <row r="8110" spans="1:16" s="2" customFormat="1" x14ac:dyDescent="0.15">
      <c r="A8110" s="3"/>
      <c r="B8110" s="3"/>
      <c r="J8110" s="3"/>
      <c r="K8110" s="5"/>
      <c r="L8110" s="8"/>
      <c r="N8110" s="5"/>
      <c r="O8110" s="10"/>
      <c r="P8110" s="8"/>
    </row>
    <row r="8111" spans="1:16" s="2" customFormat="1" x14ac:dyDescent="0.15">
      <c r="A8111" s="3"/>
      <c r="B8111" s="3"/>
      <c r="J8111" s="3"/>
      <c r="K8111" s="5"/>
      <c r="L8111" s="8"/>
      <c r="N8111" s="5"/>
      <c r="O8111" s="10"/>
      <c r="P8111" s="8"/>
    </row>
    <row r="8112" spans="1:16" s="2" customFormat="1" x14ac:dyDescent="0.15">
      <c r="A8112" s="3"/>
      <c r="B8112" s="3"/>
      <c r="J8112" s="3"/>
      <c r="K8112" s="5"/>
      <c r="L8112" s="8"/>
      <c r="N8112" s="5"/>
      <c r="O8112" s="10"/>
      <c r="P8112" s="8"/>
    </row>
    <row r="8113" spans="1:16" s="2" customFormat="1" x14ac:dyDescent="0.15">
      <c r="A8113" s="3"/>
      <c r="B8113" s="3"/>
      <c r="J8113" s="3"/>
      <c r="K8113" s="5"/>
      <c r="L8113" s="8"/>
      <c r="N8113" s="5"/>
      <c r="O8113" s="10"/>
      <c r="P8113" s="8"/>
    </row>
    <row r="8114" spans="1:16" s="2" customFormat="1" x14ac:dyDescent="0.15">
      <c r="A8114" s="3"/>
      <c r="B8114" s="3"/>
      <c r="J8114" s="3"/>
      <c r="K8114" s="5"/>
      <c r="L8114" s="8"/>
      <c r="N8114" s="5"/>
      <c r="O8114" s="10"/>
      <c r="P8114" s="8"/>
    </row>
    <row r="8115" spans="1:16" s="2" customFormat="1" x14ac:dyDescent="0.15">
      <c r="A8115" s="3"/>
      <c r="B8115" s="3"/>
      <c r="J8115" s="3"/>
      <c r="K8115" s="5"/>
      <c r="L8115" s="8"/>
      <c r="N8115" s="5"/>
      <c r="O8115" s="10"/>
      <c r="P8115" s="8"/>
    </row>
    <row r="8116" spans="1:16" s="2" customFormat="1" x14ac:dyDescent="0.15">
      <c r="A8116" s="3"/>
      <c r="B8116" s="3"/>
      <c r="J8116" s="3"/>
      <c r="K8116" s="5"/>
      <c r="L8116" s="8"/>
      <c r="N8116" s="5"/>
      <c r="O8116" s="10"/>
      <c r="P8116" s="8"/>
    </row>
    <row r="8117" spans="1:16" s="2" customFormat="1" x14ac:dyDescent="0.15">
      <c r="A8117" s="3"/>
      <c r="B8117" s="3"/>
      <c r="J8117" s="3"/>
      <c r="K8117" s="5"/>
      <c r="L8117" s="8"/>
      <c r="N8117" s="5"/>
      <c r="O8117" s="10"/>
      <c r="P8117" s="8"/>
    </row>
    <row r="8118" spans="1:16" s="2" customFormat="1" x14ac:dyDescent="0.15">
      <c r="A8118" s="3"/>
      <c r="B8118" s="3"/>
      <c r="J8118" s="3"/>
      <c r="K8118" s="5"/>
      <c r="L8118" s="8"/>
      <c r="N8118" s="5"/>
      <c r="O8118" s="10"/>
      <c r="P8118" s="8"/>
    </row>
    <row r="8119" spans="1:16" s="2" customFormat="1" x14ac:dyDescent="0.15">
      <c r="A8119" s="3"/>
      <c r="B8119" s="3"/>
      <c r="J8119" s="3"/>
      <c r="K8119" s="5"/>
      <c r="L8119" s="8"/>
      <c r="N8119" s="5"/>
      <c r="O8119" s="10"/>
      <c r="P8119" s="8"/>
    </row>
    <row r="8120" spans="1:16" s="2" customFormat="1" x14ac:dyDescent="0.15">
      <c r="A8120" s="3"/>
      <c r="B8120" s="3"/>
      <c r="J8120" s="3"/>
      <c r="K8120" s="5"/>
      <c r="L8120" s="8"/>
      <c r="N8120" s="5"/>
      <c r="O8120" s="10"/>
      <c r="P8120" s="8"/>
    </row>
    <row r="8121" spans="1:16" s="2" customFormat="1" x14ac:dyDescent="0.15">
      <c r="A8121" s="3"/>
      <c r="B8121" s="3"/>
      <c r="J8121" s="3"/>
      <c r="K8121" s="5"/>
      <c r="L8121" s="8"/>
      <c r="N8121" s="5"/>
      <c r="O8121" s="10"/>
      <c r="P8121" s="8"/>
    </row>
    <row r="8122" spans="1:16" s="2" customFormat="1" x14ac:dyDescent="0.15">
      <c r="A8122" s="3"/>
      <c r="B8122" s="3"/>
      <c r="J8122" s="3"/>
      <c r="K8122" s="5"/>
      <c r="L8122" s="8"/>
      <c r="N8122" s="5"/>
      <c r="O8122" s="10"/>
      <c r="P8122" s="8"/>
    </row>
    <row r="8123" spans="1:16" s="2" customFormat="1" x14ac:dyDescent="0.15">
      <c r="A8123" s="3"/>
      <c r="B8123" s="3"/>
      <c r="J8123" s="3"/>
      <c r="K8123" s="5"/>
      <c r="L8123" s="8"/>
      <c r="N8123" s="5"/>
      <c r="O8123" s="10"/>
      <c r="P8123" s="8"/>
    </row>
    <row r="8124" spans="1:16" s="2" customFormat="1" x14ac:dyDescent="0.15">
      <c r="A8124" s="3"/>
      <c r="B8124" s="3"/>
      <c r="J8124" s="3"/>
      <c r="K8124" s="5"/>
      <c r="L8124" s="8"/>
      <c r="N8124" s="5"/>
      <c r="O8124" s="10"/>
      <c r="P8124" s="8"/>
    </row>
    <row r="8125" spans="1:16" s="2" customFormat="1" x14ac:dyDescent="0.15">
      <c r="A8125" s="3"/>
      <c r="B8125" s="3"/>
      <c r="J8125" s="3"/>
      <c r="K8125" s="5"/>
      <c r="L8125" s="8"/>
      <c r="N8125" s="5"/>
      <c r="O8125" s="10"/>
      <c r="P8125" s="8"/>
    </row>
    <row r="8126" spans="1:16" s="2" customFormat="1" x14ac:dyDescent="0.15">
      <c r="A8126" s="3"/>
      <c r="B8126" s="3"/>
      <c r="J8126" s="3"/>
      <c r="K8126" s="5"/>
      <c r="L8126" s="8"/>
      <c r="N8126" s="5"/>
      <c r="O8126" s="10"/>
      <c r="P8126" s="8"/>
    </row>
    <row r="8127" spans="1:16" s="2" customFormat="1" x14ac:dyDescent="0.15">
      <c r="A8127" s="3"/>
      <c r="B8127" s="3"/>
      <c r="J8127" s="3"/>
      <c r="K8127" s="5"/>
      <c r="L8127" s="8"/>
      <c r="N8127" s="5"/>
      <c r="O8127" s="10"/>
      <c r="P8127" s="8"/>
    </row>
    <row r="8128" spans="1:16" s="2" customFormat="1" x14ac:dyDescent="0.15">
      <c r="A8128" s="3"/>
      <c r="B8128" s="3"/>
      <c r="J8128" s="3"/>
      <c r="K8128" s="5"/>
      <c r="L8128" s="8"/>
      <c r="N8128" s="5"/>
      <c r="O8128" s="10"/>
      <c r="P8128" s="8"/>
    </row>
    <row r="8129" spans="1:16" s="2" customFormat="1" x14ac:dyDescent="0.15">
      <c r="A8129" s="3"/>
      <c r="B8129" s="3"/>
      <c r="J8129" s="3"/>
      <c r="K8129" s="5"/>
      <c r="L8129" s="8"/>
      <c r="N8129" s="5"/>
      <c r="O8129" s="10"/>
      <c r="P8129" s="8"/>
    </row>
    <row r="8130" spans="1:16" s="2" customFormat="1" x14ac:dyDescent="0.15">
      <c r="A8130" s="3"/>
      <c r="B8130" s="3"/>
      <c r="J8130" s="3"/>
      <c r="K8130" s="5"/>
      <c r="L8130" s="8"/>
      <c r="N8130" s="5"/>
      <c r="O8130" s="10"/>
      <c r="P8130" s="8"/>
    </row>
    <row r="8131" spans="1:16" s="2" customFormat="1" x14ac:dyDescent="0.15">
      <c r="A8131" s="3"/>
      <c r="B8131" s="3"/>
      <c r="J8131" s="3"/>
      <c r="K8131" s="5"/>
      <c r="L8131" s="8"/>
      <c r="N8131" s="5"/>
      <c r="O8131" s="10"/>
      <c r="P8131" s="8"/>
    </row>
    <row r="8132" spans="1:16" s="2" customFormat="1" x14ac:dyDescent="0.15">
      <c r="A8132" s="3"/>
      <c r="B8132" s="3"/>
      <c r="J8132" s="3"/>
      <c r="K8132" s="5"/>
      <c r="L8132" s="8"/>
      <c r="N8132" s="5"/>
      <c r="O8132" s="10"/>
      <c r="P8132" s="8"/>
    </row>
    <row r="8133" spans="1:16" s="2" customFormat="1" x14ac:dyDescent="0.15">
      <c r="A8133" s="3"/>
      <c r="B8133" s="3"/>
      <c r="J8133" s="3"/>
      <c r="K8133" s="5"/>
      <c r="L8133" s="8"/>
      <c r="N8133" s="5"/>
      <c r="O8133" s="10"/>
      <c r="P8133" s="8"/>
    </row>
    <row r="8134" spans="1:16" s="2" customFormat="1" x14ac:dyDescent="0.15">
      <c r="A8134" s="3"/>
      <c r="B8134" s="3"/>
      <c r="J8134" s="3"/>
      <c r="K8134" s="5"/>
      <c r="L8134" s="8"/>
      <c r="N8134" s="5"/>
      <c r="O8134" s="10"/>
      <c r="P8134" s="8"/>
    </row>
    <row r="8135" spans="1:16" s="2" customFormat="1" x14ac:dyDescent="0.15">
      <c r="A8135" s="3"/>
      <c r="B8135" s="3"/>
      <c r="J8135" s="3"/>
      <c r="K8135" s="5"/>
      <c r="L8135" s="8"/>
      <c r="N8135" s="5"/>
      <c r="O8135" s="10"/>
      <c r="P8135" s="8"/>
    </row>
    <row r="8136" spans="1:16" s="2" customFormat="1" x14ac:dyDescent="0.15">
      <c r="A8136" s="3"/>
      <c r="B8136" s="3"/>
      <c r="J8136" s="3"/>
      <c r="K8136" s="5"/>
      <c r="L8136" s="8"/>
      <c r="N8136" s="5"/>
      <c r="O8136" s="10"/>
      <c r="P8136" s="8"/>
    </row>
    <row r="8137" spans="1:16" s="2" customFormat="1" x14ac:dyDescent="0.15">
      <c r="A8137" s="3"/>
      <c r="B8137" s="3"/>
      <c r="J8137" s="3"/>
      <c r="K8137" s="5"/>
      <c r="L8137" s="8"/>
      <c r="N8137" s="5"/>
      <c r="O8137" s="10"/>
      <c r="P8137" s="8"/>
    </row>
    <row r="8138" spans="1:16" s="2" customFormat="1" x14ac:dyDescent="0.15">
      <c r="A8138" s="3"/>
      <c r="B8138" s="3"/>
      <c r="J8138" s="3"/>
      <c r="K8138" s="5"/>
      <c r="L8138" s="8"/>
      <c r="N8138" s="5"/>
      <c r="O8138" s="10"/>
      <c r="P8138" s="8"/>
    </row>
    <row r="8139" spans="1:16" s="2" customFormat="1" x14ac:dyDescent="0.15">
      <c r="A8139" s="3"/>
      <c r="B8139" s="3"/>
      <c r="J8139" s="3"/>
      <c r="K8139" s="5"/>
      <c r="L8139" s="8"/>
      <c r="N8139" s="5"/>
      <c r="O8139" s="10"/>
      <c r="P8139" s="8"/>
    </row>
    <row r="8140" spans="1:16" s="2" customFormat="1" x14ac:dyDescent="0.15">
      <c r="A8140" s="3"/>
      <c r="B8140" s="3"/>
      <c r="J8140" s="3"/>
      <c r="K8140" s="5"/>
      <c r="L8140" s="8"/>
      <c r="N8140" s="5"/>
      <c r="O8140" s="10"/>
      <c r="P8140" s="8"/>
    </row>
    <row r="8141" spans="1:16" s="2" customFormat="1" x14ac:dyDescent="0.15">
      <c r="A8141" s="3"/>
      <c r="B8141" s="3"/>
      <c r="J8141" s="3"/>
      <c r="K8141" s="5"/>
      <c r="L8141" s="8"/>
      <c r="N8141" s="5"/>
      <c r="O8141" s="10"/>
      <c r="P8141" s="8"/>
    </row>
    <row r="8142" spans="1:16" s="2" customFormat="1" x14ac:dyDescent="0.15">
      <c r="A8142" s="3"/>
      <c r="B8142" s="3"/>
      <c r="J8142" s="3"/>
      <c r="K8142" s="5"/>
      <c r="L8142" s="8"/>
      <c r="N8142" s="5"/>
      <c r="O8142" s="10"/>
      <c r="P8142" s="8"/>
    </row>
    <row r="8143" spans="1:16" s="2" customFormat="1" x14ac:dyDescent="0.15">
      <c r="A8143" s="3"/>
      <c r="B8143" s="3"/>
      <c r="J8143" s="3"/>
      <c r="K8143" s="5"/>
      <c r="L8143" s="8"/>
      <c r="N8143" s="5"/>
      <c r="O8143" s="10"/>
      <c r="P8143" s="8"/>
    </row>
    <row r="8144" spans="1:16" s="2" customFormat="1" x14ac:dyDescent="0.15">
      <c r="A8144" s="3"/>
      <c r="B8144" s="3"/>
      <c r="J8144" s="3"/>
      <c r="K8144" s="5"/>
      <c r="L8144" s="8"/>
      <c r="N8144" s="5"/>
      <c r="O8144" s="10"/>
      <c r="P8144" s="8"/>
    </row>
    <row r="8145" spans="1:16" s="2" customFormat="1" x14ac:dyDescent="0.15">
      <c r="A8145" s="3"/>
      <c r="B8145" s="3"/>
      <c r="J8145" s="3"/>
      <c r="K8145" s="5"/>
      <c r="L8145" s="8"/>
      <c r="N8145" s="5"/>
      <c r="O8145" s="10"/>
      <c r="P8145" s="8"/>
    </row>
    <row r="8146" spans="1:16" s="2" customFormat="1" x14ac:dyDescent="0.15">
      <c r="A8146" s="3"/>
      <c r="B8146" s="3"/>
      <c r="J8146" s="3"/>
      <c r="K8146" s="5"/>
      <c r="L8146" s="8"/>
      <c r="N8146" s="5"/>
      <c r="O8146" s="10"/>
      <c r="P8146" s="8"/>
    </row>
    <row r="8147" spans="1:16" s="2" customFormat="1" x14ac:dyDescent="0.15">
      <c r="A8147" s="3"/>
      <c r="B8147" s="3"/>
      <c r="J8147" s="3"/>
      <c r="K8147" s="5"/>
      <c r="L8147" s="8"/>
      <c r="N8147" s="5"/>
      <c r="O8147" s="10"/>
      <c r="P8147" s="8"/>
    </row>
    <row r="8148" spans="1:16" s="2" customFormat="1" x14ac:dyDescent="0.15">
      <c r="A8148" s="3"/>
      <c r="B8148" s="3"/>
      <c r="J8148" s="3"/>
      <c r="K8148" s="5"/>
      <c r="L8148" s="8"/>
      <c r="N8148" s="5"/>
      <c r="O8148" s="10"/>
      <c r="P8148" s="8"/>
    </row>
    <row r="8149" spans="1:16" s="2" customFormat="1" x14ac:dyDescent="0.15">
      <c r="A8149" s="3"/>
      <c r="B8149" s="3"/>
      <c r="J8149" s="3"/>
      <c r="K8149" s="5"/>
      <c r="L8149" s="8"/>
      <c r="N8149" s="5"/>
      <c r="O8149" s="10"/>
      <c r="P8149" s="8"/>
    </row>
    <row r="8150" spans="1:16" s="2" customFormat="1" x14ac:dyDescent="0.15">
      <c r="A8150" s="3"/>
      <c r="B8150" s="3"/>
      <c r="J8150" s="3"/>
      <c r="K8150" s="5"/>
      <c r="L8150" s="8"/>
      <c r="N8150" s="5"/>
      <c r="O8150" s="10"/>
      <c r="P8150" s="8"/>
    </row>
    <row r="8151" spans="1:16" s="2" customFormat="1" x14ac:dyDescent="0.15">
      <c r="A8151" s="3"/>
      <c r="B8151" s="3"/>
      <c r="J8151" s="3"/>
      <c r="K8151" s="5"/>
      <c r="L8151" s="8"/>
      <c r="N8151" s="5"/>
      <c r="O8151" s="10"/>
      <c r="P8151" s="8"/>
    </row>
    <row r="8152" spans="1:16" s="2" customFormat="1" x14ac:dyDescent="0.15">
      <c r="A8152" s="3"/>
      <c r="B8152" s="3"/>
      <c r="J8152" s="3"/>
      <c r="K8152" s="5"/>
      <c r="L8152" s="8"/>
      <c r="N8152" s="5"/>
      <c r="O8152" s="10"/>
      <c r="P8152" s="8"/>
    </row>
    <row r="8153" spans="1:16" s="2" customFormat="1" x14ac:dyDescent="0.15">
      <c r="A8153" s="3"/>
      <c r="B8153" s="3"/>
      <c r="J8153" s="3"/>
      <c r="K8153" s="5"/>
      <c r="L8153" s="8"/>
      <c r="N8153" s="5"/>
      <c r="O8153" s="10"/>
      <c r="P8153" s="8"/>
    </row>
    <row r="8154" spans="1:16" s="2" customFormat="1" x14ac:dyDescent="0.15">
      <c r="A8154" s="3"/>
      <c r="B8154" s="3"/>
      <c r="J8154" s="3"/>
      <c r="K8154" s="5"/>
      <c r="L8154" s="8"/>
      <c r="N8154" s="5"/>
      <c r="O8154" s="10"/>
      <c r="P8154" s="8"/>
    </row>
    <row r="8155" spans="1:16" s="2" customFormat="1" x14ac:dyDescent="0.15">
      <c r="A8155" s="3"/>
      <c r="B8155" s="3"/>
      <c r="J8155" s="3"/>
      <c r="K8155" s="5"/>
      <c r="L8155" s="8"/>
      <c r="N8155" s="5"/>
      <c r="O8155" s="10"/>
      <c r="P8155" s="8"/>
    </row>
    <row r="8156" spans="1:16" s="2" customFormat="1" x14ac:dyDescent="0.15">
      <c r="A8156" s="3"/>
      <c r="B8156" s="3"/>
      <c r="J8156" s="3"/>
      <c r="K8156" s="5"/>
      <c r="L8156" s="8"/>
      <c r="N8156" s="5"/>
      <c r="O8156" s="10"/>
      <c r="P8156" s="8"/>
    </row>
    <row r="8157" spans="1:16" s="2" customFormat="1" x14ac:dyDescent="0.15">
      <c r="A8157" s="3"/>
      <c r="B8157" s="3"/>
      <c r="J8157" s="3"/>
      <c r="K8157" s="5"/>
      <c r="L8157" s="8"/>
      <c r="N8157" s="5"/>
      <c r="O8157" s="10"/>
      <c r="P8157" s="8"/>
    </row>
    <row r="8158" spans="1:16" s="2" customFormat="1" x14ac:dyDescent="0.15">
      <c r="A8158" s="3"/>
      <c r="B8158" s="3"/>
      <c r="J8158" s="3"/>
      <c r="K8158" s="5"/>
      <c r="L8158" s="8"/>
      <c r="N8158" s="5"/>
      <c r="O8158" s="10"/>
      <c r="P8158" s="8"/>
    </row>
    <row r="8159" spans="1:16" s="2" customFormat="1" x14ac:dyDescent="0.15">
      <c r="A8159" s="3"/>
      <c r="B8159" s="3"/>
      <c r="J8159" s="3"/>
      <c r="K8159" s="5"/>
      <c r="L8159" s="8"/>
      <c r="N8159" s="5"/>
      <c r="O8159" s="10"/>
      <c r="P8159" s="8"/>
    </row>
    <row r="8160" spans="1:16" s="2" customFormat="1" x14ac:dyDescent="0.15">
      <c r="A8160" s="3"/>
      <c r="B8160" s="3"/>
      <c r="J8160" s="3"/>
      <c r="K8160" s="5"/>
      <c r="L8160" s="8"/>
      <c r="N8160" s="5"/>
      <c r="O8160" s="10"/>
      <c r="P8160" s="8"/>
    </row>
    <row r="8161" spans="1:16" s="2" customFormat="1" x14ac:dyDescent="0.15">
      <c r="A8161" s="3"/>
      <c r="B8161" s="3"/>
      <c r="J8161" s="3"/>
      <c r="K8161" s="5"/>
      <c r="L8161" s="8"/>
      <c r="N8161" s="5"/>
      <c r="O8161" s="10"/>
      <c r="P8161" s="8"/>
    </row>
    <row r="8162" spans="1:16" s="2" customFormat="1" x14ac:dyDescent="0.15">
      <c r="A8162" s="3"/>
      <c r="B8162" s="3"/>
      <c r="J8162" s="3"/>
      <c r="K8162" s="5"/>
      <c r="L8162" s="8"/>
      <c r="N8162" s="5"/>
      <c r="O8162" s="10"/>
      <c r="P8162" s="8"/>
    </row>
    <row r="8163" spans="1:16" s="2" customFormat="1" x14ac:dyDescent="0.15">
      <c r="A8163" s="3"/>
      <c r="B8163" s="3"/>
      <c r="J8163" s="3"/>
      <c r="K8163" s="5"/>
      <c r="L8163" s="8"/>
      <c r="N8163" s="5"/>
      <c r="O8163" s="10"/>
      <c r="P8163" s="8"/>
    </row>
    <row r="8164" spans="1:16" s="2" customFormat="1" x14ac:dyDescent="0.15">
      <c r="A8164" s="3"/>
      <c r="B8164" s="3"/>
      <c r="J8164" s="3"/>
      <c r="K8164" s="5"/>
      <c r="L8164" s="8"/>
      <c r="N8164" s="5"/>
      <c r="O8164" s="10"/>
      <c r="P8164" s="8"/>
    </row>
    <row r="8165" spans="1:16" s="2" customFormat="1" x14ac:dyDescent="0.15">
      <c r="A8165" s="3"/>
      <c r="B8165" s="3"/>
      <c r="J8165" s="3"/>
      <c r="K8165" s="5"/>
      <c r="L8165" s="8"/>
      <c r="N8165" s="5"/>
      <c r="O8165" s="10"/>
      <c r="P8165" s="8"/>
    </row>
    <row r="8166" spans="1:16" s="2" customFormat="1" x14ac:dyDescent="0.15">
      <c r="A8166" s="3"/>
      <c r="B8166" s="3"/>
      <c r="J8166" s="3"/>
      <c r="K8166" s="5"/>
      <c r="L8166" s="8"/>
      <c r="N8166" s="5"/>
      <c r="O8166" s="10"/>
      <c r="P8166" s="8"/>
    </row>
    <row r="8167" spans="1:16" s="2" customFormat="1" x14ac:dyDescent="0.15">
      <c r="A8167" s="3"/>
      <c r="B8167" s="3"/>
      <c r="J8167" s="3"/>
      <c r="K8167" s="5"/>
      <c r="L8167" s="8"/>
      <c r="N8167" s="5"/>
      <c r="O8167" s="10"/>
      <c r="P8167" s="8"/>
    </row>
    <row r="8168" spans="1:16" s="2" customFormat="1" x14ac:dyDescent="0.15">
      <c r="A8168" s="3"/>
      <c r="B8168" s="3"/>
      <c r="J8168" s="3"/>
      <c r="K8168" s="5"/>
      <c r="L8168" s="8"/>
      <c r="N8168" s="5"/>
      <c r="O8168" s="10"/>
      <c r="P8168" s="8"/>
    </row>
    <row r="8169" spans="1:16" s="2" customFormat="1" x14ac:dyDescent="0.15">
      <c r="A8169" s="3"/>
      <c r="B8169" s="3"/>
      <c r="J8169" s="3"/>
      <c r="K8169" s="5"/>
      <c r="L8169" s="8"/>
      <c r="N8169" s="5"/>
      <c r="O8169" s="10"/>
      <c r="P8169" s="8"/>
    </row>
    <row r="8170" spans="1:16" s="2" customFormat="1" x14ac:dyDescent="0.15">
      <c r="A8170" s="3"/>
      <c r="B8170" s="3"/>
      <c r="J8170" s="3"/>
      <c r="K8170" s="5"/>
      <c r="L8170" s="8"/>
      <c r="N8170" s="5"/>
      <c r="O8170" s="10"/>
      <c r="P8170" s="8"/>
    </row>
    <row r="8171" spans="1:16" s="2" customFormat="1" x14ac:dyDescent="0.15">
      <c r="A8171" s="3"/>
      <c r="B8171" s="3"/>
      <c r="J8171" s="3"/>
      <c r="K8171" s="5"/>
      <c r="L8171" s="8"/>
      <c r="N8171" s="5"/>
      <c r="O8171" s="10"/>
      <c r="P8171" s="8"/>
    </row>
    <row r="8172" spans="1:16" s="2" customFormat="1" x14ac:dyDescent="0.15">
      <c r="A8172" s="3"/>
      <c r="B8172" s="3"/>
      <c r="J8172" s="3"/>
      <c r="K8172" s="5"/>
      <c r="L8172" s="8"/>
      <c r="N8172" s="5"/>
      <c r="O8172" s="10"/>
      <c r="P8172" s="8"/>
    </row>
    <row r="8173" spans="1:16" s="2" customFormat="1" x14ac:dyDescent="0.15">
      <c r="A8173" s="3"/>
      <c r="B8173" s="3"/>
      <c r="J8173" s="3"/>
      <c r="K8173" s="5"/>
      <c r="L8173" s="8"/>
      <c r="N8173" s="5"/>
      <c r="O8173" s="10"/>
      <c r="P8173" s="8"/>
    </row>
    <row r="8174" spans="1:16" s="2" customFormat="1" x14ac:dyDescent="0.15">
      <c r="A8174" s="3"/>
      <c r="B8174" s="3"/>
      <c r="J8174" s="3"/>
      <c r="K8174" s="5"/>
      <c r="L8174" s="8"/>
      <c r="N8174" s="5"/>
      <c r="O8174" s="10"/>
      <c r="P8174" s="8"/>
    </row>
    <row r="8175" spans="1:16" s="2" customFormat="1" x14ac:dyDescent="0.15">
      <c r="A8175" s="3"/>
      <c r="B8175" s="3"/>
      <c r="J8175" s="3"/>
      <c r="K8175" s="5"/>
      <c r="L8175" s="8"/>
      <c r="N8175" s="5"/>
      <c r="O8175" s="10"/>
      <c r="P8175" s="8"/>
    </row>
    <row r="8176" spans="1:16" s="2" customFormat="1" x14ac:dyDescent="0.15">
      <c r="A8176" s="3"/>
      <c r="B8176" s="3"/>
      <c r="J8176" s="3"/>
      <c r="K8176" s="5"/>
      <c r="L8176" s="8"/>
      <c r="N8176" s="5"/>
      <c r="O8176" s="10"/>
      <c r="P8176" s="8"/>
    </row>
    <row r="8177" spans="1:16" s="2" customFormat="1" x14ac:dyDescent="0.15">
      <c r="A8177" s="3"/>
      <c r="B8177" s="3"/>
      <c r="J8177" s="3"/>
      <c r="K8177" s="5"/>
      <c r="L8177" s="8"/>
      <c r="N8177" s="5"/>
      <c r="O8177" s="10"/>
      <c r="P8177" s="8"/>
    </row>
    <row r="8178" spans="1:16" s="2" customFormat="1" x14ac:dyDescent="0.15">
      <c r="A8178" s="3"/>
      <c r="B8178" s="3"/>
      <c r="J8178" s="3"/>
      <c r="K8178" s="5"/>
      <c r="L8178" s="8"/>
      <c r="N8178" s="5"/>
      <c r="O8178" s="10"/>
      <c r="P8178" s="8"/>
    </row>
    <row r="8179" spans="1:16" s="2" customFormat="1" x14ac:dyDescent="0.15">
      <c r="A8179" s="3"/>
      <c r="B8179" s="3"/>
      <c r="J8179" s="3"/>
      <c r="K8179" s="5"/>
      <c r="L8179" s="8"/>
      <c r="N8179" s="5"/>
      <c r="O8179" s="10"/>
      <c r="P8179" s="8"/>
    </row>
    <row r="8180" spans="1:16" s="2" customFormat="1" x14ac:dyDescent="0.15">
      <c r="A8180" s="3"/>
      <c r="B8180" s="3"/>
      <c r="J8180" s="3"/>
      <c r="K8180" s="5"/>
      <c r="L8180" s="8"/>
      <c r="N8180" s="5"/>
      <c r="O8180" s="10"/>
      <c r="P8180" s="8"/>
    </row>
    <row r="8181" spans="1:16" s="2" customFormat="1" x14ac:dyDescent="0.15">
      <c r="A8181" s="3"/>
      <c r="B8181" s="3"/>
      <c r="J8181" s="3"/>
      <c r="K8181" s="5"/>
      <c r="L8181" s="8"/>
      <c r="N8181" s="5"/>
      <c r="O8181" s="10"/>
      <c r="P8181" s="8"/>
    </row>
    <row r="8182" spans="1:16" s="2" customFormat="1" x14ac:dyDescent="0.15">
      <c r="A8182" s="3"/>
      <c r="B8182" s="3"/>
      <c r="J8182" s="3"/>
      <c r="K8182" s="5"/>
      <c r="L8182" s="8"/>
      <c r="N8182" s="5"/>
      <c r="O8182" s="10"/>
      <c r="P8182" s="8"/>
    </row>
    <row r="8183" spans="1:16" s="2" customFormat="1" x14ac:dyDescent="0.15">
      <c r="A8183" s="3"/>
      <c r="B8183" s="3"/>
      <c r="J8183" s="3"/>
      <c r="K8183" s="5"/>
      <c r="L8183" s="8"/>
      <c r="N8183" s="5"/>
      <c r="O8183" s="10"/>
      <c r="P8183" s="8"/>
    </row>
    <row r="8184" spans="1:16" s="2" customFormat="1" x14ac:dyDescent="0.15">
      <c r="A8184" s="3"/>
      <c r="B8184" s="3"/>
      <c r="J8184" s="3"/>
      <c r="K8184" s="5"/>
      <c r="L8184" s="8"/>
      <c r="N8184" s="5"/>
      <c r="O8184" s="10"/>
      <c r="P8184" s="8"/>
    </row>
    <row r="8185" spans="1:16" s="2" customFormat="1" x14ac:dyDescent="0.15">
      <c r="A8185" s="3"/>
      <c r="B8185" s="3"/>
      <c r="J8185" s="3"/>
      <c r="K8185" s="5"/>
      <c r="L8185" s="8"/>
      <c r="N8185" s="5"/>
      <c r="O8185" s="10"/>
      <c r="P8185" s="8"/>
    </row>
    <row r="8186" spans="1:16" s="2" customFormat="1" x14ac:dyDescent="0.15">
      <c r="A8186" s="3"/>
      <c r="B8186" s="3"/>
      <c r="J8186" s="3"/>
      <c r="K8186" s="5"/>
      <c r="L8186" s="8"/>
      <c r="N8186" s="5"/>
      <c r="O8186" s="10"/>
      <c r="P8186" s="8"/>
    </row>
    <row r="8187" spans="1:16" s="2" customFormat="1" x14ac:dyDescent="0.15">
      <c r="A8187" s="3"/>
      <c r="B8187" s="3"/>
      <c r="J8187" s="3"/>
      <c r="K8187" s="5"/>
      <c r="L8187" s="8"/>
      <c r="N8187" s="5"/>
      <c r="O8187" s="10"/>
      <c r="P8187" s="8"/>
    </row>
    <row r="8188" spans="1:16" s="2" customFormat="1" x14ac:dyDescent="0.15">
      <c r="A8188" s="3"/>
      <c r="B8188" s="3"/>
      <c r="J8188" s="3"/>
      <c r="K8188" s="5"/>
      <c r="L8188" s="8"/>
      <c r="N8188" s="5"/>
      <c r="O8188" s="10"/>
      <c r="P8188" s="8"/>
    </row>
    <row r="8189" spans="1:16" s="2" customFormat="1" x14ac:dyDescent="0.15">
      <c r="A8189" s="3"/>
      <c r="B8189" s="3"/>
      <c r="J8189" s="3"/>
      <c r="K8189" s="5"/>
      <c r="L8189" s="8"/>
      <c r="N8189" s="5"/>
      <c r="O8189" s="10"/>
      <c r="P8189" s="8"/>
    </row>
    <row r="8190" spans="1:16" s="2" customFormat="1" x14ac:dyDescent="0.15">
      <c r="A8190" s="3"/>
      <c r="B8190" s="3"/>
      <c r="J8190" s="3"/>
      <c r="K8190" s="5"/>
      <c r="L8190" s="8"/>
      <c r="N8190" s="5"/>
      <c r="O8190" s="10"/>
      <c r="P8190" s="8"/>
    </row>
    <row r="8191" spans="1:16" s="2" customFormat="1" x14ac:dyDescent="0.15">
      <c r="A8191" s="3"/>
      <c r="B8191" s="3"/>
      <c r="J8191" s="3"/>
      <c r="K8191" s="5"/>
      <c r="L8191" s="8"/>
      <c r="N8191" s="5"/>
      <c r="O8191" s="10"/>
      <c r="P8191" s="8"/>
    </row>
    <row r="8192" spans="1:16" s="2" customFormat="1" x14ac:dyDescent="0.15">
      <c r="A8192" s="3"/>
      <c r="B8192" s="3"/>
      <c r="J8192" s="3"/>
      <c r="K8192" s="5"/>
      <c r="L8192" s="8"/>
      <c r="N8192" s="5"/>
      <c r="O8192" s="10"/>
      <c r="P8192" s="8"/>
    </row>
    <row r="8193" spans="1:16" s="2" customFormat="1" x14ac:dyDescent="0.15">
      <c r="A8193" s="3"/>
      <c r="B8193" s="3"/>
      <c r="J8193" s="3"/>
      <c r="K8193" s="5"/>
      <c r="L8193" s="8"/>
      <c r="N8193" s="5"/>
      <c r="O8193" s="10"/>
      <c r="P8193" s="8"/>
    </row>
    <row r="8194" spans="1:16" s="2" customFormat="1" x14ac:dyDescent="0.15">
      <c r="A8194" s="3"/>
      <c r="B8194" s="3"/>
      <c r="J8194" s="3"/>
      <c r="K8194" s="5"/>
      <c r="L8194" s="8"/>
      <c r="N8194" s="5"/>
      <c r="O8194" s="10"/>
      <c r="P8194" s="8"/>
    </row>
    <row r="8195" spans="1:16" s="2" customFormat="1" x14ac:dyDescent="0.15">
      <c r="A8195" s="3"/>
      <c r="B8195" s="3"/>
      <c r="J8195" s="3"/>
      <c r="K8195" s="5"/>
      <c r="L8195" s="8"/>
      <c r="N8195" s="5"/>
      <c r="O8195" s="10"/>
      <c r="P8195" s="8"/>
    </row>
    <row r="8196" spans="1:16" s="2" customFormat="1" x14ac:dyDescent="0.15">
      <c r="A8196" s="3"/>
      <c r="B8196" s="3"/>
      <c r="J8196" s="3"/>
      <c r="K8196" s="5"/>
      <c r="L8196" s="8"/>
      <c r="N8196" s="5"/>
      <c r="O8196" s="10"/>
      <c r="P8196" s="8"/>
    </row>
    <row r="8197" spans="1:16" s="2" customFormat="1" x14ac:dyDescent="0.15">
      <c r="A8197" s="3"/>
      <c r="B8197" s="3"/>
      <c r="J8197" s="3"/>
      <c r="K8197" s="5"/>
      <c r="L8197" s="8"/>
      <c r="N8197" s="5"/>
      <c r="O8197" s="10"/>
      <c r="P8197" s="8"/>
    </row>
    <row r="8198" spans="1:16" s="2" customFormat="1" x14ac:dyDescent="0.15">
      <c r="A8198" s="3"/>
      <c r="B8198" s="3"/>
      <c r="J8198" s="3"/>
      <c r="K8198" s="5"/>
      <c r="L8198" s="8"/>
      <c r="N8198" s="5"/>
      <c r="O8198" s="10"/>
      <c r="P8198" s="8"/>
    </row>
    <row r="8199" spans="1:16" s="2" customFormat="1" x14ac:dyDescent="0.15">
      <c r="A8199" s="3"/>
      <c r="B8199" s="3"/>
      <c r="J8199" s="3"/>
      <c r="K8199" s="5"/>
      <c r="L8199" s="8"/>
      <c r="N8199" s="5"/>
      <c r="O8199" s="10"/>
      <c r="P8199" s="8"/>
    </row>
    <row r="8200" spans="1:16" s="2" customFormat="1" x14ac:dyDescent="0.15">
      <c r="A8200" s="3"/>
      <c r="B8200" s="3"/>
      <c r="J8200" s="3"/>
      <c r="K8200" s="5"/>
      <c r="L8200" s="8"/>
      <c r="N8200" s="5"/>
      <c r="O8200" s="10"/>
      <c r="P8200" s="8"/>
    </row>
    <row r="8201" spans="1:16" s="2" customFormat="1" x14ac:dyDescent="0.15">
      <c r="A8201" s="3"/>
      <c r="B8201" s="3"/>
      <c r="J8201" s="3"/>
      <c r="K8201" s="5"/>
      <c r="L8201" s="8"/>
      <c r="N8201" s="5"/>
      <c r="O8201" s="10"/>
      <c r="P8201" s="8"/>
    </row>
    <row r="8202" spans="1:16" s="2" customFormat="1" x14ac:dyDescent="0.15">
      <c r="A8202" s="3"/>
      <c r="B8202" s="3"/>
      <c r="J8202" s="3"/>
      <c r="K8202" s="5"/>
      <c r="L8202" s="8"/>
      <c r="N8202" s="5"/>
      <c r="O8202" s="10"/>
      <c r="P8202" s="8"/>
    </row>
    <row r="8203" spans="1:16" s="2" customFormat="1" x14ac:dyDescent="0.15">
      <c r="A8203" s="3"/>
      <c r="B8203" s="3"/>
      <c r="J8203" s="3"/>
      <c r="K8203" s="5"/>
      <c r="L8203" s="8"/>
      <c r="N8203" s="5"/>
      <c r="O8203" s="10"/>
      <c r="P8203" s="8"/>
    </row>
    <row r="8204" spans="1:16" s="2" customFormat="1" x14ac:dyDescent="0.15">
      <c r="A8204" s="3"/>
      <c r="B8204" s="3"/>
      <c r="J8204" s="3"/>
      <c r="K8204" s="5"/>
      <c r="L8204" s="8"/>
      <c r="N8204" s="5"/>
      <c r="O8204" s="10"/>
      <c r="P8204" s="8"/>
    </row>
    <row r="8205" spans="1:16" s="2" customFormat="1" x14ac:dyDescent="0.15">
      <c r="A8205" s="3"/>
      <c r="B8205" s="3"/>
      <c r="J8205" s="3"/>
      <c r="K8205" s="5"/>
      <c r="L8205" s="8"/>
      <c r="N8205" s="5"/>
      <c r="O8205" s="10"/>
      <c r="P8205" s="8"/>
    </row>
    <row r="8206" spans="1:16" s="2" customFormat="1" x14ac:dyDescent="0.15">
      <c r="A8206" s="3"/>
      <c r="B8206" s="3"/>
      <c r="J8206" s="3"/>
      <c r="K8206" s="5"/>
      <c r="L8206" s="8"/>
      <c r="N8206" s="5"/>
      <c r="O8206" s="10"/>
      <c r="P8206" s="8"/>
    </row>
    <row r="8207" spans="1:16" s="2" customFormat="1" x14ac:dyDescent="0.15">
      <c r="A8207" s="3"/>
      <c r="B8207" s="3"/>
      <c r="J8207" s="3"/>
      <c r="K8207" s="5"/>
      <c r="L8207" s="8"/>
      <c r="N8207" s="5"/>
      <c r="O8207" s="10"/>
      <c r="P8207" s="8"/>
    </row>
    <row r="8208" spans="1:16" s="2" customFormat="1" x14ac:dyDescent="0.15">
      <c r="A8208" s="3"/>
      <c r="B8208" s="3"/>
      <c r="J8208" s="3"/>
      <c r="K8208" s="5"/>
      <c r="L8208" s="8"/>
      <c r="N8208" s="5"/>
      <c r="O8208" s="10"/>
      <c r="P8208" s="8"/>
    </row>
    <row r="8209" spans="1:16" s="2" customFormat="1" x14ac:dyDescent="0.15">
      <c r="A8209" s="3"/>
      <c r="B8209" s="3"/>
      <c r="J8209" s="3"/>
      <c r="K8209" s="5"/>
      <c r="L8209" s="8"/>
      <c r="N8209" s="5"/>
      <c r="O8209" s="10"/>
      <c r="P8209" s="8"/>
    </row>
    <row r="8210" spans="1:16" s="2" customFormat="1" x14ac:dyDescent="0.15">
      <c r="A8210" s="3"/>
      <c r="B8210" s="3"/>
      <c r="J8210" s="3"/>
      <c r="K8210" s="5"/>
      <c r="L8210" s="8"/>
      <c r="N8210" s="5"/>
      <c r="O8210" s="10"/>
      <c r="P8210" s="8"/>
    </row>
    <row r="8211" spans="1:16" s="2" customFormat="1" x14ac:dyDescent="0.15">
      <c r="A8211" s="3"/>
      <c r="B8211" s="3"/>
      <c r="J8211" s="3"/>
      <c r="K8211" s="5"/>
      <c r="L8211" s="8"/>
      <c r="N8211" s="5"/>
      <c r="O8211" s="10"/>
      <c r="P8211" s="8"/>
    </row>
    <row r="8212" spans="1:16" s="2" customFormat="1" x14ac:dyDescent="0.15">
      <c r="A8212" s="3"/>
      <c r="B8212" s="3"/>
      <c r="J8212" s="3"/>
      <c r="K8212" s="5"/>
      <c r="L8212" s="8"/>
      <c r="N8212" s="5"/>
      <c r="O8212" s="10"/>
      <c r="P8212" s="8"/>
    </row>
    <row r="8213" spans="1:16" s="2" customFormat="1" x14ac:dyDescent="0.15">
      <c r="A8213" s="3"/>
      <c r="B8213" s="3"/>
      <c r="J8213" s="3"/>
      <c r="K8213" s="5"/>
      <c r="L8213" s="8"/>
      <c r="N8213" s="5"/>
      <c r="O8213" s="10"/>
      <c r="P8213" s="8"/>
    </row>
    <row r="8214" spans="1:16" s="2" customFormat="1" x14ac:dyDescent="0.15">
      <c r="A8214" s="3"/>
      <c r="B8214" s="3"/>
      <c r="J8214" s="3"/>
      <c r="K8214" s="5"/>
      <c r="L8214" s="8"/>
      <c r="N8214" s="5"/>
      <c r="O8214" s="10"/>
      <c r="P8214" s="8"/>
    </row>
    <row r="8215" spans="1:16" s="2" customFormat="1" x14ac:dyDescent="0.15">
      <c r="A8215" s="3"/>
      <c r="B8215" s="3"/>
      <c r="J8215" s="3"/>
      <c r="K8215" s="5"/>
      <c r="L8215" s="8"/>
      <c r="N8215" s="5"/>
      <c r="O8215" s="10"/>
      <c r="P8215" s="8"/>
    </row>
    <row r="8216" spans="1:16" s="2" customFormat="1" x14ac:dyDescent="0.15">
      <c r="A8216" s="3"/>
      <c r="B8216" s="3"/>
      <c r="J8216" s="3"/>
      <c r="K8216" s="5"/>
      <c r="L8216" s="8"/>
      <c r="N8216" s="5"/>
      <c r="O8216" s="10"/>
      <c r="P8216" s="8"/>
    </row>
    <row r="8217" spans="1:16" s="2" customFormat="1" x14ac:dyDescent="0.15">
      <c r="A8217" s="3"/>
      <c r="B8217" s="3"/>
      <c r="J8217" s="3"/>
      <c r="K8217" s="5"/>
      <c r="L8217" s="8"/>
      <c r="N8217" s="5"/>
      <c r="O8217" s="10"/>
      <c r="P8217" s="8"/>
    </row>
    <row r="8218" spans="1:16" s="2" customFormat="1" x14ac:dyDescent="0.15">
      <c r="A8218" s="3"/>
      <c r="B8218" s="3"/>
      <c r="J8218" s="3"/>
      <c r="K8218" s="5"/>
      <c r="L8218" s="8"/>
      <c r="N8218" s="5"/>
      <c r="O8218" s="10"/>
      <c r="P8218" s="8"/>
    </row>
    <row r="8219" spans="1:16" s="2" customFormat="1" x14ac:dyDescent="0.15">
      <c r="A8219" s="3"/>
      <c r="B8219" s="3"/>
      <c r="J8219" s="3"/>
      <c r="K8219" s="5"/>
      <c r="L8219" s="8"/>
      <c r="N8219" s="5"/>
      <c r="O8219" s="10"/>
      <c r="P8219" s="8"/>
    </row>
    <row r="8220" spans="1:16" s="2" customFormat="1" x14ac:dyDescent="0.15">
      <c r="A8220" s="3"/>
      <c r="B8220" s="3"/>
      <c r="J8220" s="3"/>
      <c r="K8220" s="5"/>
      <c r="L8220" s="8"/>
      <c r="N8220" s="5"/>
      <c r="O8220" s="10"/>
      <c r="P8220" s="8"/>
    </row>
    <row r="8221" spans="1:16" s="2" customFormat="1" x14ac:dyDescent="0.15">
      <c r="A8221" s="3"/>
      <c r="B8221" s="3"/>
      <c r="J8221" s="3"/>
      <c r="K8221" s="5"/>
      <c r="L8221" s="8"/>
      <c r="N8221" s="5"/>
      <c r="O8221" s="10"/>
      <c r="P8221" s="8"/>
    </row>
    <row r="8222" spans="1:16" s="2" customFormat="1" x14ac:dyDescent="0.15">
      <c r="A8222" s="3"/>
      <c r="B8222" s="3"/>
      <c r="J8222" s="3"/>
      <c r="K8222" s="5"/>
      <c r="L8222" s="8"/>
      <c r="N8222" s="5"/>
      <c r="O8222" s="10"/>
      <c r="P8222" s="8"/>
    </row>
    <row r="8223" spans="1:16" s="2" customFormat="1" x14ac:dyDescent="0.15">
      <c r="A8223" s="3"/>
      <c r="B8223" s="3"/>
      <c r="J8223" s="3"/>
      <c r="K8223" s="5"/>
      <c r="L8223" s="8"/>
      <c r="N8223" s="5"/>
      <c r="O8223" s="10"/>
      <c r="P8223" s="8"/>
    </row>
    <row r="8224" spans="1:16" s="2" customFormat="1" x14ac:dyDescent="0.15">
      <c r="A8224" s="3"/>
      <c r="B8224" s="3"/>
      <c r="J8224" s="3"/>
      <c r="K8224" s="5"/>
      <c r="L8224" s="8"/>
      <c r="N8224" s="5"/>
      <c r="O8224" s="10"/>
      <c r="P8224" s="8"/>
    </row>
    <row r="8225" spans="1:16" s="2" customFormat="1" x14ac:dyDescent="0.15">
      <c r="A8225" s="3"/>
      <c r="B8225" s="3"/>
      <c r="J8225" s="3"/>
      <c r="K8225" s="5"/>
      <c r="L8225" s="8"/>
      <c r="N8225" s="5"/>
      <c r="O8225" s="10"/>
      <c r="P8225" s="8"/>
    </row>
    <row r="8226" spans="1:16" s="2" customFormat="1" x14ac:dyDescent="0.15">
      <c r="A8226" s="3"/>
      <c r="B8226" s="3"/>
      <c r="J8226" s="3"/>
      <c r="K8226" s="5"/>
      <c r="L8226" s="8"/>
      <c r="N8226" s="5"/>
      <c r="O8226" s="10"/>
      <c r="P8226" s="8"/>
    </row>
    <row r="8227" spans="1:16" s="2" customFormat="1" x14ac:dyDescent="0.15">
      <c r="A8227" s="3"/>
      <c r="B8227" s="3"/>
      <c r="J8227" s="3"/>
      <c r="K8227" s="5"/>
      <c r="L8227" s="8"/>
      <c r="N8227" s="5"/>
      <c r="O8227" s="10"/>
      <c r="P8227" s="8"/>
    </row>
    <row r="8228" spans="1:16" s="2" customFormat="1" x14ac:dyDescent="0.15">
      <c r="A8228" s="3"/>
      <c r="B8228" s="3"/>
      <c r="J8228" s="3"/>
      <c r="K8228" s="5"/>
      <c r="L8228" s="8"/>
      <c r="N8228" s="5"/>
      <c r="O8228" s="10"/>
      <c r="P8228" s="8"/>
    </row>
    <row r="8229" spans="1:16" s="2" customFormat="1" x14ac:dyDescent="0.15">
      <c r="A8229" s="3"/>
      <c r="B8229" s="3"/>
      <c r="J8229" s="3"/>
      <c r="K8229" s="5"/>
      <c r="L8229" s="8"/>
      <c r="N8229" s="5"/>
      <c r="O8229" s="10"/>
      <c r="P8229" s="8"/>
    </row>
    <row r="8230" spans="1:16" s="2" customFormat="1" x14ac:dyDescent="0.15">
      <c r="A8230" s="3"/>
      <c r="B8230" s="3"/>
      <c r="J8230" s="3"/>
      <c r="K8230" s="5"/>
      <c r="L8230" s="8"/>
      <c r="N8230" s="5"/>
      <c r="O8230" s="10"/>
      <c r="P8230" s="8"/>
    </row>
    <row r="8231" spans="1:16" s="2" customFormat="1" x14ac:dyDescent="0.15">
      <c r="A8231" s="3"/>
      <c r="B8231" s="3"/>
      <c r="J8231" s="3"/>
      <c r="K8231" s="5"/>
      <c r="L8231" s="8"/>
      <c r="N8231" s="5"/>
      <c r="O8231" s="10"/>
      <c r="P8231" s="8"/>
    </row>
    <row r="8232" spans="1:16" s="2" customFormat="1" x14ac:dyDescent="0.15">
      <c r="A8232" s="3"/>
      <c r="B8232" s="3"/>
      <c r="J8232" s="3"/>
      <c r="K8232" s="5"/>
      <c r="L8232" s="8"/>
      <c r="N8232" s="5"/>
      <c r="O8232" s="10"/>
      <c r="P8232" s="8"/>
    </row>
    <row r="8233" spans="1:16" s="2" customFormat="1" x14ac:dyDescent="0.15">
      <c r="A8233" s="3"/>
      <c r="B8233" s="3"/>
      <c r="J8233" s="3"/>
      <c r="K8233" s="5"/>
      <c r="L8233" s="8"/>
      <c r="N8233" s="5"/>
      <c r="O8233" s="10"/>
      <c r="P8233" s="8"/>
    </row>
    <row r="8234" spans="1:16" s="2" customFormat="1" x14ac:dyDescent="0.15">
      <c r="A8234" s="3"/>
      <c r="B8234" s="3"/>
      <c r="J8234" s="3"/>
      <c r="K8234" s="5"/>
      <c r="L8234" s="8"/>
      <c r="N8234" s="5"/>
      <c r="O8234" s="10"/>
      <c r="P8234" s="8"/>
    </row>
    <row r="8235" spans="1:16" s="2" customFormat="1" x14ac:dyDescent="0.15">
      <c r="A8235" s="3"/>
      <c r="B8235" s="3"/>
      <c r="J8235" s="3"/>
      <c r="K8235" s="5"/>
      <c r="L8235" s="8"/>
      <c r="N8235" s="5"/>
      <c r="O8235" s="10"/>
      <c r="P8235" s="8"/>
    </row>
    <row r="8236" spans="1:16" s="2" customFormat="1" x14ac:dyDescent="0.15">
      <c r="A8236" s="3"/>
      <c r="B8236" s="3"/>
      <c r="J8236" s="3"/>
      <c r="K8236" s="5"/>
      <c r="L8236" s="8"/>
      <c r="N8236" s="5"/>
      <c r="O8236" s="10"/>
      <c r="P8236" s="8"/>
    </row>
    <row r="8237" spans="1:16" s="2" customFormat="1" x14ac:dyDescent="0.15">
      <c r="A8237" s="3"/>
      <c r="B8237" s="3"/>
      <c r="J8237" s="3"/>
      <c r="K8237" s="5"/>
      <c r="L8237" s="8"/>
      <c r="N8237" s="5"/>
      <c r="O8237" s="10"/>
      <c r="P8237" s="8"/>
    </row>
    <row r="8238" spans="1:16" s="2" customFormat="1" x14ac:dyDescent="0.15">
      <c r="A8238" s="3"/>
      <c r="B8238" s="3"/>
      <c r="J8238" s="3"/>
      <c r="K8238" s="5"/>
      <c r="L8238" s="8"/>
      <c r="N8238" s="5"/>
      <c r="O8238" s="10"/>
      <c r="P8238" s="8"/>
    </row>
    <row r="8239" spans="1:16" s="2" customFormat="1" x14ac:dyDescent="0.15">
      <c r="A8239" s="3"/>
      <c r="B8239" s="3"/>
      <c r="J8239" s="3"/>
      <c r="K8239" s="5"/>
      <c r="L8239" s="8"/>
      <c r="N8239" s="5"/>
      <c r="O8239" s="10"/>
      <c r="P8239" s="8"/>
    </row>
    <row r="8240" spans="1:16" s="2" customFormat="1" x14ac:dyDescent="0.15">
      <c r="A8240" s="3"/>
      <c r="B8240" s="3"/>
      <c r="J8240" s="3"/>
      <c r="K8240" s="5"/>
      <c r="L8240" s="8"/>
      <c r="N8240" s="5"/>
      <c r="O8240" s="10"/>
      <c r="P8240" s="8"/>
    </row>
    <row r="8241" spans="1:16" s="2" customFormat="1" x14ac:dyDescent="0.15">
      <c r="A8241" s="3"/>
      <c r="B8241" s="3"/>
      <c r="J8241" s="3"/>
      <c r="K8241" s="5"/>
      <c r="L8241" s="8"/>
      <c r="N8241" s="5"/>
      <c r="O8241" s="10"/>
      <c r="P8241" s="8"/>
    </row>
    <row r="8242" spans="1:16" s="2" customFormat="1" x14ac:dyDescent="0.15">
      <c r="A8242" s="3"/>
      <c r="B8242" s="3"/>
      <c r="J8242" s="3"/>
      <c r="K8242" s="5"/>
      <c r="L8242" s="8"/>
      <c r="N8242" s="5"/>
      <c r="O8242" s="10"/>
      <c r="P8242" s="8"/>
    </row>
    <row r="8243" spans="1:16" s="2" customFormat="1" x14ac:dyDescent="0.15">
      <c r="A8243" s="3"/>
      <c r="B8243" s="3"/>
      <c r="J8243" s="3"/>
      <c r="K8243" s="5"/>
      <c r="L8243" s="8"/>
      <c r="N8243" s="5"/>
      <c r="O8243" s="10"/>
      <c r="P8243" s="8"/>
    </row>
    <row r="8244" spans="1:16" s="2" customFormat="1" x14ac:dyDescent="0.15">
      <c r="A8244" s="3"/>
      <c r="B8244" s="3"/>
      <c r="J8244" s="3"/>
      <c r="K8244" s="5"/>
      <c r="L8244" s="8"/>
      <c r="N8244" s="5"/>
      <c r="O8244" s="10"/>
      <c r="P8244" s="8"/>
    </row>
    <row r="8245" spans="1:16" s="2" customFormat="1" x14ac:dyDescent="0.15">
      <c r="A8245" s="3"/>
      <c r="B8245" s="3"/>
      <c r="J8245" s="3"/>
      <c r="K8245" s="5"/>
      <c r="L8245" s="8"/>
      <c r="N8245" s="5"/>
      <c r="O8245" s="10"/>
      <c r="P8245" s="8"/>
    </row>
    <row r="8246" spans="1:16" s="2" customFormat="1" x14ac:dyDescent="0.15">
      <c r="A8246" s="3"/>
      <c r="B8246" s="3"/>
      <c r="J8246" s="3"/>
      <c r="K8246" s="5"/>
      <c r="L8246" s="8"/>
      <c r="N8246" s="5"/>
      <c r="O8246" s="10"/>
      <c r="P8246" s="8"/>
    </row>
    <row r="8247" spans="1:16" s="2" customFormat="1" x14ac:dyDescent="0.15">
      <c r="A8247" s="3"/>
      <c r="B8247" s="3"/>
      <c r="J8247" s="3"/>
      <c r="K8247" s="5"/>
      <c r="L8247" s="8"/>
      <c r="N8247" s="5"/>
      <c r="O8247" s="10"/>
      <c r="P8247" s="8"/>
    </row>
    <row r="8248" spans="1:16" s="2" customFormat="1" x14ac:dyDescent="0.15">
      <c r="A8248" s="3"/>
      <c r="B8248" s="3"/>
      <c r="J8248" s="3"/>
      <c r="K8248" s="5"/>
      <c r="L8248" s="8"/>
      <c r="N8248" s="5"/>
      <c r="O8248" s="10"/>
      <c r="P8248" s="8"/>
    </row>
    <row r="8249" spans="1:16" s="2" customFormat="1" x14ac:dyDescent="0.15">
      <c r="A8249" s="3"/>
      <c r="B8249" s="3"/>
      <c r="J8249" s="3"/>
      <c r="K8249" s="5"/>
      <c r="L8249" s="8"/>
      <c r="N8249" s="5"/>
      <c r="O8249" s="10"/>
      <c r="P8249" s="8"/>
    </row>
    <row r="8250" spans="1:16" s="2" customFormat="1" x14ac:dyDescent="0.15">
      <c r="A8250" s="3"/>
      <c r="B8250" s="3"/>
      <c r="J8250" s="3"/>
      <c r="K8250" s="5"/>
      <c r="L8250" s="8"/>
      <c r="N8250" s="5"/>
      <c r="O8250" s="10"/>
      <c r="P8250" s="8"/>
    </row>
    <row r="8251" spans="1:16" s="2" customFormat="1" x14ac:dyDescent="0.15">
      <c r="A8251" s="3"/>
      <c r="B8251" s="3"/>
      <c r="J8251" s="3"/>
      <c r="K8251" s="5"/>
      <c r="L8251" s="8"/>
      <c r="N8251" s="5"/>
      <c r="O8251" s="10"/>
      <c r="P8251" s="8"/>
    </row>
    <row r="8252" spans="1:16" s="2" customFormat="1" x14ac:dyDescent="0.15">
      <c r="A8252" s="3"/>
      <c r="B8252" s="3"/>
      <c r="J8252" s="3"/>
      <c r="K8252" s="5"/>
      <c r="L8252" s="8"/>
      <c r="N8252" s="5"/>
      <c r="O8252" s="10"/>
      <c r="P8252" s="8"/>
    </row>
    <row r="8253" spans="1:16" s="2" customFormat="1" x14ac:dyDescent="0.15">
      <c r="A8253" s="3"/>
      <c r="B8253" s="3"/>
      <c r="J8253" s="3"/>
      <c r="K8253" s="5"/>
      <c r="L8253" s="8"/>
      <c r="N8253" s="5"/>
      <c r="O8253" s="10"/>
      <c r="P8253" s="8"/>
    </row>
    <row r="8254" spans="1:16" s="2" customFormat="1" x14ac:dyDescent="0.15">
      <c r="A8254" s="3"/>
      <c r="B8254" s="3"/>
      <c r="J8254" s="3"/>
      <c r="K8254" s="5"/>
      <c r="L8254" s="8"/>
      <c r="N8254" s="5"/>
      <c r="O8254" s="10"/>
      <c r="P8254" s="8"/>
    </row>
    <row r="8255" spans="1:16" s="2" customFormat="1" x14ac:dyDescent="0.15">
      <c r="A8255" s="3"/>
      <c r="B8255" s="3"/>
      <c r="J8255" s="3"/>
      <c r="K8255" s="5"/>
      <c r="L8255" s="8"/>
      <c r="N8255" s="5"/>
      <c r="O8255" s="10"/>
      <c r="P8255" s="8"/>
    </row>
    <row r="8256" spans="1:16" s="2" customFormat="1" x14ac:dyDescent="0.15">
      <c r="A8256" s="3"/>
      <c r="B8256" s="3"/>
      <c r="J8256" s="3"/>
      <c r="K8256" s="5"/>
      <c r="L8256" s="8"/>
      <c r="N8256" s="5"/>
      <c r="O8256" s="10"/>
      <c r="P8256" s="8"/>
    </row>
    <row r="8257" spans="1:16" s="2" customFormat="1" x14ac:dyDescent="0.15">
      <c r="A8257" s="3"/>
      <c r="B8257" s="3"/>
      <c r="J8257" s="3"/>
      <c r="K8257" s="5"/>
      <c r="L8257" s="8"/>
      <c r="N8257" s="5"/>
      <c r="O8257" s="10"/>
      <c r="P8257" s="8"/>
    </row>
    <row r="8258" spans="1:16" s="2" customFormat="1" x14ac:dyDescent="0.15">
      <c r="A8258" s="3"/>
      <c r="B8258" s="3"/>
      <c r="J8258" s="3"/>
      <c r="K8258" s="5"/>
      <c r="L8258" s="8"/>
      <c r="N8258" s="5"/>
      <c r="O8258" s="10"/>
      <c r="P8258" s="8"/>
    </row>
    <row r="8259" spans="1:16" s="2" customFormat="1" x14ac:dyDescent="0.15">
      <c r="A8259" s="3"/>
      <c r="B8259" s="3"/>
      <c r="J8259" s="3"/>
      <c r="K8259" s="5"/>
      <c r="L8259" s="8"/>
      <c r="N8259" s="5"/>
      <c r="O8259" s="10"/>
      <c r="P8259" s="8"/>
    </row>
    <row r="8260" spans="1:16" s="2" customFormat="1" x14ac:dyDescent="0.15">
      <c r="A8260" s="3"/>
      <c r="B8260" s="3"/>
      <c r="J8260" s="3"/>
      <c r="K8260" s="5"/>
      <c r="L8260" s="8"/>
      <c r="N8260" s="5"/>
      <c r="O8260" s="10"/>
      <c r="P8260" s="8"/>
    </row>
    <row r="8261" spans="1:16" s="2" customFormat="1" x14ac:dyDescent="0.15">
      <c r="A8261" s="3"/>
      <c r="B8261" s="3"/>
      <c r="J8261" s="3"/>
      <c r="K8261" s="5"/>
      <c r="L8261" s="8"/>
      <c r="N8261" s="5"/>
      <c r="O8261" s="10"/>
      <c r="P8261" s="8"/>
    </row>
    <row r="8262" spans="1:16" s="2" customFormat="1" x14ac:dyDescent="0.15">
      <c r="A8262" s="3"/>
      <c r="B8262" s="3"/>
      <c r="J8262" s="3"/>
      <c r="K8262" s="5"/>
      <c r="L8262" s="8"/>
      <c r="N8262" s="5"/>
      <c r="O8262" s="10"/>
      <c r="P8262" s="8"/>
    </row>
    <row r="8263" spans="1:16" s="2" customFormat="1" x14ac:dyDescent="0.15">
      <c r="A8263" s="3"/>
      <c r="B8263" s="3"/>
      <c r="J8263" s="3"/>
      <c r="K8263" s="5"/>
      <c r="L8263" s="8"/>
      <c r="N8263" s="5"/>
      <c r="O8263" s="10"/>
      <c r="P8263" s="8"/>
    </row>
    <row r="8264" spans="1:16" s="2" customFormat="1" x14ac:dyDescent="0.15">
      <c r="A8264" s="3"/>
      <c r="B8264" s="3"/>
      <c r="J8264" s="3"/>
      <c r="K8264" s="5"/>
      <c r="L8264" s="8"/>
      <c r="N8264" s="5"/>
      <c r="O8264" s="10"/>
      <c r="P8264" s="8"/>
    </row>
    <row r="8265" spans="1:16" s="2" customFormat="1" x14ac:dyDescent="0.15">
      <c r="A8265" s="3"/>
      <c r="B8265" s="3"/>
      <c r="J8265" s="3"/>
      <c r="K8265" s="5"/>
      <c r="L8265" s="8"/>
      <c r="N8265" s="5"/>
      <c r="O8265" s="10"/>
      <c r="P8265" s="8"/>
    </row>
    <row r="8266" spans="1:16" s="2" customFormat="1" x14ac:dyDescent="0.15">
      <c r="A8266" s="3"/>
      <c r="B8266" s="3"/>
      <c r="J8266" s="3"/>
      <c r="K8266" s="5"/>
      <c r="L8266" s="8"/>
      <c r="N8266" s="5"/>
      <c r="O8266" s="10"/>
      <c r="P8266" s="8"/>
    </row>
    <row r="8267" spans="1:16" s="2" customFormat="1" x14ac:dyDescent="0.15">
      <c r="A8267" s="3"/>
      <c r="B8267" s="3"/>
      <c r="J8267" s="3"/>
      <c r="K8267" s="5"/>
      <c r="L8267" s="8"/>
      <c r="N8267" s="5"/>
      <c r="O8267" s="10"/>
      <c r="P8267" s="8"/>
    </row>
    <row r="8268" spans="1:16" s="2" customFormat="1" x14ac:dyDescent="0.15">
      <c r="A8268" s="3"/>
      <c r="B8268" s="3"/>
      <c r="J8268" s="3"/>
      <c r="K8268" s="5"/>
      <c r="L8268" s="8"/>
      <c r="N8268" s="5"/>
      <c r="O8268" s="10"/>
      <c r="P8268" s="8"/>
    </row>
    <row r="8269" spans="1:16" s="2" customFormat="1" x14ac:dyDescent="0.15">
      <c r="A8269" s="3"/>
      <c r="B8269" s="3"/>
      <c r="J8269" s="3"/>
      <c r="K8269" s="5"/>
      <c r="L8269" s="8"/>
      <c r="N8269" s="5"/>
      <c r="O8269" s="10"/>
      <c r="P8269" s="8"/>
    </row>
    <row r="8270" spans="1:16" s="2" customFormat="1" x14ac:dyDescent="0.15">
      <c r="A8270" s="3"/>
      <c r="B8270" s="3"/>
      <c r="J8270" s="3"/>
      <c r="K8270" s="5"/>
      <c r="L8270" s="8"/>
      <c r="N8270" s="5"/>
      <c r="O8270" s="10"/>
      <c r="P8270" s="8"/>
    </row>
    <row r="8271" spans="1:16" s="2" customFormat="1" x14ac:dyDescent="0.15">
      <c r="A8271" s="3"/>
      <c r="B8271" s="3"/>
      <c r="J8271" s="3"/>
      <c r="K8271" s="5"/>
      <c r="L8271" s="8"/>
      <c r="N8271" s="5"/>
      <c r="O8271" s="10"/>
      <c r="P8271" s="8"/>
    </row>
    <row r="8272" spans="1:16" s="2" customFormat="1" x14ac:dyDescent="0.15">
      <c r="A8272" s="3"/>
      <c r="B8272" s="3"/>
      <c r="J8272" s="3"/>
      <c r="K8272" s="5"/>
      <c r="L8272" s="8"/>
      <c r="N8272" s="5"/>
      <c r="O8272" s="10"/>
      <c r="P8272" s="8"/>
    </row>
    <row r="8273" spans="1:16" s="2" customFormat="1" x14ac:dyDescent="0.15">
      <c r="A8273" s="3"/>
      <c r="B8273" s="3"/>
      <c r="J8273" s="3"/>
      <c r="K8273" s="5"/>
      <c r="L8273" s="8"/>
      <c r="N8273" s="5"/>
      <c r="O8273" s="10"/>
      <c r="P8273" s="8"/>
    </row>
    <row r="8274" spans="1:16" s="2" customFormat="1" x14ac:dyDescent="0.15">
      <c r="A8274" s="3"/>
      <c r="B8274" s="3"/>
      <c r="J8274" s="3"/>
      <c r="K8274" s="5"/>
      <c r="L8274" s="8"/>
      <c r="N8274" s="5"/>
      <c r="O8274" s="10"/>
      <c r="P8274" s="8"/>
    </row>
    <row r="8275" spans="1:16" s="2" customFormat="1" x14ac:dyDescent="0.15">
      <c r="A8275" s="3"/>
      <c r="B8275" s="3"/>
      <c r="J8275" s="3"/>
      <c r="K8275" s="5"/>
      <c r="L8275" s="8"/>
      <c r="N8275" s="5"/>
      <c r="O8275" s="10"/>
      <c r="P8275" s="8"/>
    </row>
    <row r="8276" spans="1:16" s="2" customFormat="1" x14ac:dyDescent="0.15">
      <c r="A8276" s="3"/>
      <c r="B8276" s="3"/>
      <c r="J8276" s="3"/>
      <c r="K8276" s="5"/>
      <c r="L8276" s="8"/>
      <c r="N8276" s="5"/>
      <c r="O8276" s="10"/>
      <c r="P8276" s="8"/>
    </row>
    <row r="8277" spans="1:16" s="2" customFormat="1" x14ac:dyDescent="0.15">
      <c r="A8277" s="3"/>
      <c r="B8277" s="3"/>
      <c r="J8277" s="3"/>
      <c r="K8277" s="5"/>
      <c r="L8277" s="8"/>
      <c r="N8277" s="5"/>
      <c r="O8277" s="10"/>
      <c r="P8277" s="8"/>
    </row>
    <row r="8278" spans="1:16" s="2" customFormat="1" x14ac:dyDescent="0.15">
      <c r="A8278" s="3"/>
      <c r="B8278" s="3"/>
      <c r="J8278" s="3"/>
      <c r="K8278" s="5"/>
      <c r="L8278" s="8"/>
      <c r="N8278" s="5"/>
      <c r="O8278" s="10"/>
      <c r="P8278" s="8"/>
    </row>
    <row r="8279" spans="1:16" s="2" customFormat="1" x14ac:dyDescent="0.15">
      <c r="A8279" s="3"/>
      <c r="B8279" s="3"/>
      <c r="J8279" s="3"/>
      <c r="K8279" s="5"/>
      <c r="L8279" s="8"/>
      <c r="N8279" s="5"/>
      <c r="O8279" s="10"/>
      <c r="P8279" s="8"/>
    </row>
    <row r="8280" spans="1:16" s="2" customFormat="1" x14ac:dyDescent="0.15">
      <c r="A8280" s="3"/>
      <c r="B8280" s="3"/>
      <c r="J8280" s="3"/>
      <c r="K8280" s="5"/>
      <c r="L8280" s="8"/>
      <c r="N8280" s="5"/>
      <c r="O8280" s="10"/>
      <c r="P8280" s="8"/>
    </row>
    <row r="8281" spans="1:16" s="2" customFormat="1" x14ac:dyDescent="0.15">
      <c r="A8281" s="3"/>
      <c r="B8281" s="3"/>
      <c r="J8281" s="3"/>
      <c r="K8281" s="5"/>
      <c r="L8281" s="8"/>
      <c r="N8281" s="5"/>
      <c r="O8281" s="10"/>
      <c r="P8281" s="8"/>
    </row>
    <row r="8282" spans="1:16" s="2" customFormat="1" x14ac:dyDescent="0.15">
      <c r="A8282" s="3"/>
      <c r="B8282" s="3"/>
      <c r="J8282" s="3"/>
      <c r="K8282" s="5"/>
      <c r="L8282" s="8"/>
      <c r="N8282" s="5"/>
      <c r="O8282" s="10"/>
      <c r="P8282" s="8"/>
    </row>
    <row r="8283" spans="1:16" s="2" customFormat="1" x14ac:dyDescent="0.15">
      <c r="A8283" s="3"/>
      <c r="B8283" s="3"/>
      <c r="J8283" s="3"/>
      <c r="K8283" s="5"/>
      <c r="L8283" s="8"/>
      <c r="N8283" s="5"/>
      <c r="O8283" s="10"/>
      <c r="P8283" s="8"/>
    </row>
    <row r="8284" spans="1:16" s="2" customFormat="1" x14ac:dyDescent="0.15">
      <c r="A8284" s="3"/>
      <c r="B8284" s="3"/>
      <c r="J8284" s="3"/>
      <c r="K8284" s="5"/>
      <c r="L8284" s="8"/>
      <c r="N8284" s="5"/>
      <c r="O8284" s="10"/>
      <c r="P8284" s="8"/>
    </row>
    <row r="8285" spans="1:16" s="2" customFormat="1" x14ac:dyDescent="0.15">
      <c r="A8285" s="3"/>
      <c r="B8285" s="3"/>
      <c r="J8285" s="3"/>
      <c r="K8285" s="5"/>
      <c r="L8285" s="8"/>
      <c r="N8285" s="5"/>
      <c r="O8285" s="10"/>
      <c r="P8285" s="8"/>
    </row>
    <row r="8286" spans="1:16" s="2" customFormat="1" x14ac:dyDescent="0.15">
      <c r="A8286" s="3"/>
      <c r="B8286" s="3"/>
      <c r="J8286" s="3"/>
      <c r="K8286" s="5"/>
      <c r="L8286" s="8"/>
      <c r="N8286" s="5"/>
      <c r="O8286" s="10"/>
      <c r="P8286" s="8"/>
    </row>
    <row r="8287" spans="1:16" s="2" customFormat="1" x14ac:dyDescent="0.15">
      <c r="A8287" s="3"/>
      <c r="B8287" s="3"/>
      <c r="J8287" s="3"/>
      <c r="K8287" s="5"/>
      <c r="L8287" s="8"/>
      <c r="N8287" s="5"/>
      <c r="O8287" s="10"/>
      <c r="P8287" s="8"/>
    </row>
    <row r="8288" spans="1:16" s="2" customFormat="1" x14ac:dyDescent="0.15">
      <c r="A8288" s="3"/>
      <c r="B8288" s="3"/>
      <c r="J8288" s="3"/>
      <c r="K8288" s="5"/>
      <c r="L8288" s="8"/>
      <c r="N8288" s="5"/>
      <c r="O8288" s="10"/>
      <c r="P8288" s="8"/>
    </row>
    <row r="8289" spans="1:16" s="2" customFormat="1" x14ac:dyDescent="0.15">
      <c r="A8289" s="3"/>
      <c r="B8289" s="3"/>
      <c r="J8289" s="3"/>
      <c r="K8289" s="5"/>
      <c r="L8289" s="8"/>
      <c r="N8289" s="5"/>
      <c r="O8289" s="10"/>
      <c r="P8289" s="8"/>
    </row>
    <row r="8290" spans="1:16" s="2" customFormat="1" x14ac:dyDescent="0.15">
      <c r="A8290" s="3"/>
      <c r="B8290" s="3"/>
      <c r="J8290" s="3"/>
      <c r="K8290" s="5"/>
      <c r="L8290" s="8"/>
      <c r="N8290" s="5"/>
      <c r="O8290" s="10"/>
      <c r="P8290" s="8"/>
    </row>
    <row r="8291" spans="1:16" s="2" customFormat="1" x14ac:dyDescent="0.15">
      <c r="A8291" s="3"/>
      <c r="B8291" s="3"/>
      <c r="J8291" s="3"/>
      <c r="K8291" s="5"/>
      <c r="L8291" s="8"/>
      <c r="N8291" s="5"/>
      <c r="O8291" s="10"/>
      <c r="P8291" s="8"/>
    </row>
    <row r="8292" spans="1:16" s="2" customFormat="1" x14ac:dyDescent="0.15">
      <c r="A8292" s="3"/>
      <c r="B8292" s="3"/>
      <c r="J8292" s="3"/>
      <c r="K8292" s="5"/>
      <c r="L8292" s="8"/>
      <c r="N8292" s="5"/>
      <c r="O8292" s="10"/>
      <c r="P8292" s="8"/>
    </row>
    <row r="8293" spans="1:16" s="2" customFormat="1" x14ac:dyDescent="0.15">
      <c r="A8293" s="3"/>
      <c r="B8293" s="3"/>
      <c r="J8293" s="3"/>
      <c r="K8293" s="5"/>
      <c r="L8293" s="8"/>
      <c r="N8293" s="5"/>
      <c r="O8293" s="10"/>
      <c r="P8293" s="8"/>
    </row>
    <row r="8294" spans="1:16" s="2" customFormat="1" x14ac:dyDescent="0.15">
      <c r="A8294" s="3"/>
      <c r="B8294" s="3"/>
      <c r="J8294" s="3"/>
      <c r="K8294" s="5"/>
      <c r="L8294" s="8"/>
      <c r="N8294" s="5"/>
      <c r="O8294" s="10"/>
      <c r="P8294" s="8"/>
    </row>
    <row r="8295" spans="1:16" s="2" customFormat="1" x14ac:dyDescent="0.15">
      <c r="A8295" s="3"/>
      <c r="B8295" s="3"/>
      <c r="J8295" s="3"/>
      <c r="K8295" s="5"/>
      <c r="L8295" s="8"/>
      <c r="N8295" s="5"/>
      <c r="O8295" s="10"/>
      <c r="P8295" s="8"/>
    </row>
    <row r="8296" spans="1:16" s="2" customFormat="1" x14ac:dyDescent="0.15">
      <c r="A8296" s="3"/>
      <c r="B8296" s="3"/>
      <c r="J8296" s="3"/>
      <c r="K8296" s="5"/>
      <c r="L8296" s="8"/>
      <c r="N8296" s="5"/>
      <c r="O8296" s="10"/>
      <c r="P8296" s="8"/>
    </row>
    <row r="8297" spans="1:16" s="2" customFormat="1" x14ac:dyDescent="0.15">
      <c r="A8297" s="3"/>
      <c r="B8297" s="3"/>
      <c r="J8297" s="3"/>
      <c r="K8297" s="5"/>
      <c r="L8297" s="8"/>
      <c r="N8297" s="5"/>
      <c r="O8297" s="10"/>
      <c r="P8297" s="8"/>
    </row>
    <row r="8298" spans="1:16" s="2" customFormat="1" x14ac:dyDescent="0.15">
      <c r="A8298" s="3"/>
      <c r="B8298" s="3"/>
      <c r="J8298" s="3"/>
      <c r="K8298" s="5"/>
      <c r="L8298" s="8"/>
      <c r="N8298" s="5"/>
      <c r="O8298" s="10"/>
      <c r="P8298" s="8"/>
    </row>
    <row r="8299" spans="1:16" s="2" customFormat="1" x14ac:dyDescent="0.15">
      <c r="A8299" s="3"/>
      <c r="B8299" s="3"/>
      <c r="J8299" s="3"/>
      <c r="K8299" s="5"/>
      <c r="L8299" s="8"/>
      <c r="N8299" s="5"/>
      <c r="O8299" s="10"/>
      <c r="P8299" s="8"/>
    </row>
    <row r="8300" spans="1:16" s="2" customFormat="1" x14ac:dyDescent="0.15">
      <c r="A8300" s="3"/>
      <c r="B8300" s="3"/>
      <c r="J8300" s="3"/>
      <c r="K8300" s="5"/>
      <c r="L8300" s="8"/>
      <c r="N8300" s="5"/>
      <c r="O8300" s="10"/>
      <c r="P8300" s="8"/>
    </row>
    <row r="8301" spans="1:16" s="2" customFormat="1" x14ac:dyDescent="0.15">
      <c r="A8301" s="3"/>
      <c r="B8301" s="3"/>
      <c r="J8301" s="3"/>
      <c r="K8301" s="5"/>
      <c r="L8301" s="8"/>
      <c r="N8301" s="5"/>
      <c r="O8301" s="10"/>
      <c r="P8301" s="8"/>
    </row>
    <row r="8302" spans="1:16" s="2" customFormat="1" x14ac:dyDescent="0.15">
      <c r="A8302" s="3"/>
      <c r="B8302" s="3"/>
      <c r="J8302" s="3"/>
      <c r="K8302" s="5"/>
      <c r="L8302" s="8"/>
      <c r="N8302" s="5"/>
      <c r="O8302" s="10"/>
      <c r="P8302" s="8"/>
    </row>
    <row r="8303" spans="1:16" s="2" customFormat="1" x14ac:dyDescent="0.15">
      <c r="A8303" s="3"/>
      <c r="B8303" s="3"/>
      <c r="J8303" s="3"/>
      <c r="K8303" s="5"/>
      <c r="L8303" s="8"/>
      <c r="N8303" s="5"/>
      <c r="O8303" s="10"/>
      <c r="P8303" s="8"/>
    </row>
    <row r="8304" spans="1:16" s="2" customFormat="1" x14ac:dyDescent="0.15">
      <c r="A8304" s="3"/>
      <c r="B8304" s="3"/>
      <c r="J8304" s="3"/>
      <c r="K8304" s="5"/>
      <c r="L8304" s="8"/>
      <c r="N8304" s="5"/>
      <c r="O8304" s="10"/>
      <c r="P8304" s="8"/>
    </row>
    <row r="8305" spans="1:16" s="2" customFormat="1" x14ac:dyDescent="0.15">
      <c r="A8305" s="3"/>
      <c r="B8305" s="3"/>
      <c r="J8305" s="3"/>
      <c r="K8305" s="5"/>
      <c r="L8305" s="8"/>
      <c r="N8305" s="5"/>
      <c r="O8305" s="10"/>
      <c r="P8305" s="8"/>
    </row>
    <row r="8306" spans="1:16" s="2" customFormat="1" x14ac:dyDescent="0.15">
      <c r="A8306" s="3"/>
      <c r="B8306" s="3"/>
      <c r="J8306" s="3"/>
      <c r="K8306" s="5"/>
      <c r="L8306" s="8"/>
      <c r="N8306" s="5"/>
      <c r="O8306" s="10"/>
      <c r="P8306" s="8"/>
    </row>
    <row r="8307" spans="1:16" s="2" customFormat="1" x14ac:dyDescent="0.15">
      <c r="A8307" s="3"/>
      <c r="B8307" s="3"/>
      <c r="J8307" s="3"/>
      <c r="K8307" s="5"/>
      <c r="L8307" s="8"/>
      <c r="N8307" s="5"/>
      <c r="O8307" s="10"/>
      <c r="P8307" s="8"/>
    </row>
    <row r="8308" spans="1:16" s="2" customFormat="1" x14ac:dyDescent="0.15">
      <c r="A8308" s="3"/>
      <c r="B8308" s="3"/>
      <c r="J8308" s="3"/>
      <c r="K8308" s="5"/>
      <c r="L8308" s="8"/>
      <c r="N8308" s="5"/>
      <c r="O8308" s="10"/>
      <c r="P8308" s="8"/>
    </row>
    <row r="8309" spans="1:16" s="2" customFormat="1" x14ac:dyDescent="0.15">
      <c r="A8309" s="3"/>
      <c r="B8309" s="3"/>
      <c r="J8309" s="3"/>
      <c r="K8309" s="5"/>
      <c r="L8309" s="8"/>
      <c r="N8309" s="5"/>
      <c r="O8309" s="10"/>
      <c r="P8309" s="8"/>
    </row>
    <row r="8310" spans="1:16" s="2" customFormat="1" x14ac:dyDescent="0.15">
      <c r="A8310" s="3"/>
      <c r="B8310" s="3"/>
      <c r="J8310" s="3"/>
      <c r="K8310" s="5"/>
      <c r="L8310" s="8"/>
      <c r="N8310" s="5"/>
      <c r="O8310" s="10"/>
      <c r="P8310" s="8"/>
    </row>
    <row r="8311" spans="1:16" s="2" customFormat="1" x14ac:dyDescent="0.15">
      <c r="A8311" s="3"/>
      <c r="B8311" s="3"/>
      <c r="J8311" s="3"/>
      <c r="K8311" s="5"/>
      <c r="L8311" s="8"/>
      <c r="N8311" s="5"/>
      <c r="O8311" s="10"/>
      <c r="P8311" s="8"/>
    </row>
    <row r="8312" spans="1:16" s="2" customFormat="1" x14ac:dyDescent="0.15">
      <c r="A8312" s="3"/>
      <c r="B8312" s="3"/>
      <c r="J8312" s="3"/>
      <c r="K8312" s="5"/>
      <c r="L8312" s="8"/>
      <c r="N8312" s="5"/>
      <c r="O8312" s="10"/>
      <c r="P8312" s="8"/>
    </row>
    <row r="8313" spans="1:16" s="2" customFormat="1" x14ac:dyDescent="0.15">
      <c r="A8313" s="3"/>
      <c r="B8313" s="3"/>
      <c r="J8313" s="3"/>
      <c r="K8313" s="5"/>
      <c r="L8313" s="8"/>
      <c r="N8313" s="5"/>
      <c r="O8313" s="10"/>
      <c r="P8313" s="8"/>
    </row>
    <row r="8314" spans="1:16" s="2" customFormat="1" x14ac:dyDescent="0.15">
      <c r="A8314" s="3"/>
      <c r="B8314" s="3"/>
      <c r="J8314" s="3"/>
      <c r="K8314" s="5"/>
      <c r="L8314" s="8"/>
      <c r="N8314" s="5"/>
      <c r="O8314" s="10"/>
      <c r="P8314" s="8"/>
    </row>
    <row r="8315" spans="1:16" s="2" customFormat="1" x14ac:dyDescent="0.15">
      <c r="A8315" s="3"/>
      <c r="B8315" s="3"/>
      <c r="J8315" s="3"/>
      <c r="K8315" s="5"/>
      <c r="L8315" s="8"/>
      <c r="N8315" s="5"/>
      <c r="O8315" s="10"/>
      <c r="P8315" s="8"/>
    </row>
    <row r="8316" spans="1:16" s="2" customFormat="1" x14ac:dyDescent="0.15">
      <c r="A8316" s="3"/>
      <c r="B8316" s="3"/>
      <c r="J8316" s="3"/>
      <c r="K8316" s="5"/>
      <c r="L8316" s="8"/>
      <c r="N8316" s="5"/>
      <c r="O8316" s="10"/>
      <c r="P8316" s="8"/>
    </row>
    <row r="8317" spans="1:16" s="2" customFormat="1" x14ac:dyDescent="0.15">
      <c r="A8317" s="3"/>
      <c r="B8317" s="3"/>
      <c r="J8317" s="3"/>
      <c r="K8317" s="5"/>
      <c r="L8317" s="8"/>
      <c r="N8317" s="5"/>
      <c r="O8317" s="10"/>
      <c r="P8317" s="8"/>
    </row>
    <row r="8318" spans="1:16" s="2" customFormat="1" x14ac:dyDescent="0.15">
      <c r="A8318" s="3"/>
      <c r="B8318" s="3"/>
      <c r="J8318" s="3"/>
      <c r="K8318" s="5"/>
      <c r="L8318" s="8"/>
      <c r="N8318" s="5"/>
      <c r="O8318" s="10"/>
      <c r="P8318" s="8"/>
    </row>
    <row r="8319" spans="1:16" s="2" customFormat="1" x14ac:dyDescent="0.15">
      <c r="A8319" s="3"/>
      <c r="B8319" s="3"/>
      <c r="J8319" s="3"/>
      <c r="K8319" s="5"/>
      <c r="L8319" s="8"/>
      <c r="N8319" s="5"/>
      <c r="O8319" s="10"/>
      <c r="P8319" s="8"/>
    </row>
    <row r="8320" spans="1:16" s="2" customFormat="1" x14ac:dyDescent="0.15">
      <c r="A8320" s="3"/>
      <c r="B8320" s="3"/>
      <c r="J8320" s="3"/>
      <c r="K8320" s="5"/>
      <c r="L8320" s="8"/>
      <c r="N8320" s="5"/>
      <c r="O8320" s="10"/>
      <c r="P8320" s="8"/>
    </row>
    <row r="8321" spans="1:16" s="2" customFormat="1" x14ac:dyDescent="0.15">
      <c r="A8321" s="3"/>
      <c r="B8321" s="3"/>
      <c r="J8321" s="3"/>
      <c r="K8321" s="5"/>
      <c r="L8321" s="8"/>
      <c r="N8321" s="5"/>
      <c r="O8321" s="10"/>
      <c r="P8321" s="8"/>
    </row>
    <row r="8322" spans="1:16" s="2" customFormat="1" x14ac:dyDescent="0.15">
      <c r="A8322" s="3"/>
      <c r="B8322" s="3"/>
      <c r="J8322" s="3"/>
      <c r="K8322" s="5"/>
      <c r="L8322" s="8"/>
      <c r="N8322" s="5"/>
      <c r="O8322" s="10"/>
      <c r="P8322" s="8"/>
    </row>
    <row r="8323" spans="1:16" s="2" customFormat="1" x14ac:dyDescent="0.15">
      <c r="A8323" s="3"/>
      <c r="B8323" s="3"/>
      <c r="J8323" s="3"/>
      <c r="K8323" s="5"/>
      <c r="L8323" s="8"/>
      <c r="N8323" s="5"/>
      <c r="O8323" s="10"/>
      <c r="P8323" s="8"/>
    </row>
    <row r="8324" spans="1:16" s="2" customFormat="1" x14ac:dyDescent="0.15">
      <c r="A8324" s="3"/>
      <c r="B8324" s="3"/>
      <c r="J8324" s="3"/>
      <c r="K8324" s="5"/>
      <c r="L8324" s="8"/>
      <c r="N8324" s="5"/>
      <c r="O8324" s="10"/>
      <c r="P8324" s="8"/>
    </row>
    <row r="8325" spans="1:16" s="2" customFormat="1" x14ac:dyDescent="0.15">
      <c r="A8325" s="3"/>
      <c r="B8325" s="3"/>
      <c r="J8325" s="3"/>
      <c r="K8325" s="5"/>
      <c r="L8325" s="8"/>
      <c r="N8325" s="5"/>
      <c r="O8325" s="10"/>
      <c r="P8325" s="8"/>
    </row>
    <row r="8326" spans="1:16" s="2" customFormat="1" x14ac:dyDescent="0.15">
      <c r="A8326" s="3"/>
      <c r="B8326" s="3"/>
      <c r="J8326" s="3"/>
      <c r="K8326" s="5"/>
      <c r="L8326" s="8"/>
      <c r="N8326" s="5"/>
      <c r="O8326" s="10"/>
      <c r="P8326" s="8"/>
    </row>
    <row r="8327" spans="1:16" s="2" customFormat="1" x14ac:dyDescent="0.15">
      <c r="A8327" s="3"/>
      <c r="B8327" s="3"/>
      <c r="J8327" s="3"/>
      <c r="K8327" s="5"/>
      <c r="L8327" s="8"/>
      <c r="N8327" s="5"/>
      <c r="O8327" s="10"/>
      <c r="P8327" s="8"/>
    </row>
    <row r="8328" spans="1:16" s="2" customFormat="1" x14ac:dyDescent="0.15">
      <c r="A8328" s="3"/>
      <c r="B8328" s="3"/>
      <c r="J8328" s="3"/>
      <c r="K8328" s="5"/>
      <c r="L8328" s="8"/>
      <c r="N8328" s="5"/>
      <c r="O8328" s="10"/>
      <c r="P8328" s="8"/>
    </row>
    <row r="8329" spans="1:16" s="2" customFormat="1" x14ac:dyDescent="0.15">
      <c r="A8329" s="3"/>
      <c r="B8329" s="3"/>
      <c r="J8329" s="3"/>
      <c r="K8329" s="5"/>
      <c r="L8329" s="8"/>
      <c r="N8329" s="5"/>
      <c r="O8329" s="10"/>
      <c r="P8329" s="8"/>
    </row>
    <row r="8330" spans="1:16" s="2" customFormat="1" x14ac:dyDescent="0.15">
      <c r="A8330" s="3"/>
      <c r="B8330" s="3"/>
      <c r="J8330" s="3"/>
      <c r="K8330" s="5"/>
      <c r="L8330" s="8"/>
      <c r="N8330" s="5"/>
      <c r="O8330" s="10"/>
      <c r="P8330" s="8"/>
    </row>
    <row r="8331" spans="1:16" s="2" customFormat="1" x14ac:dyDescent="0.15">
      <c r="A8331" s="3"/>
      <c r="B8331" s="3"/>
      <c r="J8331" s="3"/>
      <c r="K8331" s="5"/>
      <c r="L8331" s="8"/>
      <c r="N8331" s="5"/>
      <c r="O8331" s="10"/>
      <c r="P8331" s="8"/>
    </row>
    <row r="8332" spans="1:16" s="2" customFormat="1" x14ac:dyDescent="0.15">
      <c r="A8332" s="3"/>
      <c r="B8332" s="3"/>
      <c r="J8332" s="3"/>
      <c r="K8332" s="5"/>
      <c r="L8332" s="8"/>
      <c r="N8332" s="5"/>
      <c r="O8332" s="10"/>
      <c r="P8332" s="8"/>
    </row>
    <row r="8333" spans="1:16" s="2" customFormat="1" x14ac:dyDescent="0.15">
      <c r="A8333" s="3"/>
      <c r="B8333" s="3"/>
      <c r="J8333" s="3"/>
      <c r="K8333" s="5"/>
      <c r="L8333" s="8"/>
      <c r="N8333" s="5"/>
      <c r="O8333" s="10"/>
      <c r="P8333" s="8"/>
    </row>
    <row r="8334" spans="1:16" s="2" customFormat="1" x14ac:dyDescent="0.15">
      <c r="A8334" s="3"/>
      <c r="B8334" s="3"/>
      <c r="J8334" s="3"/>
      <c r="K8334" s="5"/>
      <c r="L8334" s="8"/>
      <c r="N8334" s="5"/>
      <c r="O8334" s="10"/>
      <c r="P8334" s="8"/>
    </row>
    <row r="8335" spans="1:16" s="2" customFormat="1" x14ac:dyDescent="0.15">
      <c r="A8335" s="3"/>
      <c r="B8335" s="3"/>
      <c r="J8335" s="3"/>
      <c r="K8335" s="5"/>
      <c r="L8335" s="8"/>
      <c r="N8335" s="5"/>
      <c r="O8335" s="10"/>
      <c r="P8335" s="8"/>
    </row>
    <row r="8336" spans="1:16" s="2" customFormat="1" x14ac:dyDescent="0.15">
      <c r="A8336" s="3"/>
      <c r="B8336" s="3"/>
      <c r="J8336" s="3"/>
      <c r="K8336" s="5"/>
      <c r="L8336" s="8"/>
      <c r="N8336" s="5"/>
      <c r="O8336" s="10"/>
      <c r="P8336" s="8"/>
    </row>
    <row r="8337" spans="1:16" s="2" customFormat="1" x14ac:dyDescent="0.15">
      <c r="A8337" s="3"/>
      <c r="B8337" s="3"/>
      <c r="J8337" s="3"/>
      <c r="K8337" s="5"/>
      <c r="L8337" s="8"/>
      <c r="N8337" s="5"/>
      <c r="O8337" s="10"/>
      <c r="P8337" s="8"/>
    </row>
    <row r="8338" spans="1:16" s="2" customFormat="1" x14ac:dyDescent="0.15">
      <c r="A8338" s="3"/>
      <c r="B8338" s="3"/>
      <c r="J8338" s="3"/>
      <c r="K8338" s="5"/>
      <c r="L8338" s="8"/>
      <c r="N8338" s="5"/>
      <c r="O8338" s="10"/>
      <c r="P8338" s="8"/>
    </row>
    <row r="8339" spans="1:16" s="2" customFormat="1" x14ac:dyDescent="0.15">
      <c r="A8339" s="3"/>
      <c r="B8339" s="3"/>
      <c r="J8339" s="3"/>
      <c r="K8339" s="5"/>
      <c r="L8339" s="8"/>
      <c r="N8339" s="5"/>
      <c r="O8339" s="10"/>
      <c r="P8339" s="8"/>
    </row>
    <row r="8340" spans="1:16" s="2" customFormat="1" x14ac:dyDescent="0.15">
      <c r="A8340" s="3"/>
      <c r="B8340" s="3"/>
      <c r="J8340" s="3"/>
      <c r="K8340" s="5"/>
      <c r="L8340" s="8"/>
      <c r="N8340" s="5"/>
      <c r="O8340" s="10"/>
      <c r="P8340" s="8"/>
    </row>
    <row r="8341" spans="1:16" s="2" customFormat="1" x14ac:dyDescent="0.15">
      <c r="A8341" s="3"/>
      <c r="B8341" s="3"/>
      <c r="J8341" s="3"/>
      <c r="K8341" s="5"/>
      <c r="L8341" s="8"/>
      <c r="N8341" s="5"/>
      <c r="O8341" s="10"/>
      <c r="P8341" s="8"/>
    </row>
    <row r="8342" spans="1:16" s="2" customFormat="1" x14ac:dyDescent="0.15">
      <c r="A8342" s="3"/>
      <c r="B8342" s="3"/>
      <c r="J8342" s="3"/>
      <c r="K8342" s="5"/>
      <c r="L8342" s="8"/>
      <c r="N8342" s="5"/>
      <c r="O8342" s="10"/>
      <c r="P8342" s="8"/>
    </row>
    <row r="8343" spans="1:16" s="2" customFormat="1" x14ac:dyDescent="0.15">
      <c r="A8343" s="3"/>
      <c r="B8343" s="3"/>
      <c r="J8343" s="3"/>
      <c r="K8343" s="5"/>
      <c r="L8343" s="8"/>
      <c r="N8343" s="5"/>
      <c r="O8343" s="10"/>
      <c r="P8343" s="8"/>
    </row>
    <row r="8344" spans="1:16" s="2" customFormat="1" x14ac:dyDescent="0.15">
      <c r="A8344" s="3"/>
      <c r="B8344" s="3"/>
      <c r="J8344" s="3"/>
      <c r="K8344" s="5"/>
      <c r="L8344" s="8"/>
      <c r="N8344" s="5"/>
      <c r="O8344" s="10"/>
      <c r="P8344" s="8"/>
    </row>
    <row r="8345" spans="1:16" s="2" customFormat="1" x14ac:dyDescent="0.15">
      <c r="A8345" s="3"/>
      <c r="B8345" s="3"/>
      <c r="J8345" s="3"/>
      <c r="K8345" s="5"/>
      <c r="L8345" s="8"/>
      <c r="N8345" s="5"/>
      <c r="O8345" s="10"/>
      <c r="P8345" s="8"/>
    </row>
    <row r="8346" spans="1:16" s="2" customFormat="1" x14ac:dyDescent="0.15">
      <c r="A8346" s="3"/>
      <c r="B8346" s="3"/>
      <c r="J8346" s="3"/>
      <c r="K8346" s="5"/>
      <c r="L8346" s="8"/>
      <c r="N8346" s="5"/>
      <c r="O8346" s="10"/>
      <c r="P8346" s="8"/>
    </row>
    <row r="8347" spans="1:16" s="2" customFormat="1" x14ac:dyDescent="0.15">
      <c r="A8347" s="3"/>
      <c r="B8347" s="3"/>
      <c r="J8347" s="3"/>
      <c r="K8347" s="5"/>
      <c r="L8347" s="8"/>
      <c r="N8347" s="5"/>
      <c r="O8347" s="10"/>
      <c r="P8347" s="8"/>
    </row>
    <row r="8348" spans="1:16" s="2" customFormat="1" x14ac:dyDescent="0.15">
      <c r="A8348" s="3"/>
      <c r="B8348" s="3"/>
      <c r="J8348" s="3"/>
      <c r="K8348" s="5"/>
      <c r="L8348" s="8"/>
      <c r="N8348" s="5"/>
      <c r="O8348" s="10"/>
      <c r="P8348" s="8"/>
    </row>
    <row r="8349" spans="1:16" s="2" customFormat="1" x14ac:dyDescent="0.15">
      <c r="A8349" s="3"/>
      <c r="B8349" s="3"/>
      <c r="J8349" s="3"/>
      <c r="K8349" s="5"/>
      <c r="L8349" s="8"/>
      <c r="N8349" s="5"/>
      <c r="O8349" s="10"/>
      <c r="P8349" s="8"/>
    </row>
    <row r="8350" spans="1:16" s="2" customFormat="1" x14ac:dyDescent="0.15">
      <c r="A8350" s="3"/>
      <c r="B8350" s="3"/>
      <c r="J8350" s="3"/>
      <c r="K8350" s="5"/>
      <c r="L8350" s="8"/>
      <c r="N8350" s="5"/>
      <c r="O8350" s="10"/>
      <c r="P8350" s="8"/>
    </row>
    <row r="8351" spans="1:16" s="2" customFormat="1" x14ac:dyDescent="0.15">
      <c r="A8351" s="3"/>
      <c r="B8351" s="3"/>
      <c r="J8351" s="3"/>
      <c r="K8351" s="5"/>
      <c r="L8351" s="8"/>
      <c r="N8351" s="5"/>
      <c r="O8351" s="10"/>
      <c r="P8351" s="8"/>
    </row>
    <row r="8352" spans="1:16" s="2" customFormat="1" x14ac:dyDescent="0.15">
      <c r="A8352" s="3"/>
      <c r="B8352" s="3"/>
      <c r="J8352" s="3"/>
      <c r="K8352" s="5"/>
      <c r="L8352" s="8"/>
      <c r="N8352" s="5"/>
      <c r="O8352" s="10"/>
      <c r="P8352" s="8"/>
    </row>
    <row r="8353" spans="1:16" s="2" customFormat="1" x14ac:dyDescent="0.15">
      <c r="A8353" s="3"/>
      <c r="B8353" s="3"/>
      <c r="J8353" s="3"/>
      <c r="K8353" s="5"/>
      <c r="L8353" s="8"/>
      <c r="N8353" s="5"/>
      <c r="O8353" s="10"/>
      <c r="P8353" s="8"/>
    </row>
    <row r="8354" spans="1:16" s="2" customFormat="1" x14ac:dyDescent="0.15">
      <c r="A8354" s="3"/>
      <c r="B8354" s="3"/>
      <c r="J8354" s="3"/>
      <c r="K8354" s="5"/>
      <c r="L8354" s="8"/>
      <c r="N8354" s="5"/>
      <c r="O8354" s="10"/>
      <c r="P8354" s="8"/>
    </row>
    <row r="8355" spans="1:16" s="2" customFormat="1" x14ac:dyDescent="0.15">
      <c r="A8355" s="3"/>
      <c r="B8355" s="3"/>
      <c r="J8355" s="3"/>
      <c r="K8355" s="5"/>
      <c r="L8355" s="8"/>
      <c r="N8355" s="5"/>
      <c r="O8355" s="10"/>
      <c r="P8355" s="8"/>
    </row>
    <row r="8356" spans="1:16" s="2" customFormat="1" x14ac:dyDescent="0.15">
      <c r="A8356" s="3"/>
      <c r="B8356" s="3"/>
      <c r="J8356" s="3"/>
      <c r="K8356" s="5"/>
      <c r="L8356" s="8"/>
      <c r="N8356" s="5"/>
      <c r="O8356" s="10"/>
      <c r="P8356" s="8"/>
    </row>
    <row r="8357" spans="1:16" s="2" customFormat="1" x14ac:dyDescent="0.15">
      <c r="A8357" s="3"/>
      <c r="B8357" s="3"/>
      <c r="J8357" s="3"/>
      <c r="K8357" s="5"/>
      <c r="L8357" s="8"/>
      <c r="N8357" s="5"/>
      <c r="O8357" s="10"/>
      <c r="P8357" s="8"/>
    </row>
    <row r="8358" spans="1:16" s="2" customFormat="1" x14ac:dyDescent="0.15">
      <c r="A8358" s="3"/>
      <c r="B8358" s="3"/>
      <c r="J8358" s="3"/>
      <c r="K8358" s="5"/>
      <c r="L8358" s="8"/>
      <c r="N8358" s="5"/>
      <c r="O8358" s="10"/>
      <c r="P8358" s="8"/>
    </row>
    <row r="8359" spans="1:16" s="2" customFormat="1" x14ac:dyDescent="0.15">
      <c r="A8359" s="3"/>
      <c r="B8359" s="3"/>
      <c r="J8359" s="3"/>
      <c r="K8359" s="5"/>
      <c r="L8359" s="8"/>
      <c r="N8359" s="5"/>
      <c r="O8359" s="10"/>
      <c r="P8359" s="8"/>
    </row>
    <row r="8360" spans="1:16" s="2" customFormat="1" x14ac:dyDescent="0.15">
      <c r="A8360" s="3"/>
      <c r="B8360" s="3"/>
      <c r="J8360" s="3"/>
      <c r="K8360" s="5"/>
      <c r="L8360" s="8"/>
      <c r="N8360" s="5"/>
      <c r="O8360" s="10"/>
      <c r="P8360" s="8"/>
    </row>
    <row r="8361" spans="1:16" s="2" customFormat="1" x14ac:dyDescent="0.15">
      <c r="A8361" s="3"/>
      <c r="B8361" s="3"/>
      <c r="J8361" s="3"/>
      <c r="K8361" s="5"/>
      <c r="L8361" s="8"/>
      <c r="N8361" s="5"/>
      <c r="O8361" s="10"/>
      <c r="P8361" s="8"/>
    </row>
    <row r="8362" spans="1:16" s="2" customFormat="1" x14ac:dyDescent="0.15">
      <c r="A8362" s="3"/>
      <c r="B8362" s="3"/>
      <c r="J8362" s="3"/>
      <c r="K8362" s="5"/>
      <c r="L8362" s="8"/>
      <c r="N8362" s="5"/>
      <c r="O8362" s="10"/>
      <c r="P8362" s="8"/>
    </row>
    <row r="8363" spans="1:16" s="2" customFormat="1" x14ac:dyDescent="0.15">
      <c r="A8363" s="3"/>
      <c r="B8363" s="3"/>
      <c r="J8363" s="3"/>
      <c r="K8363" s="5"/>
      <c r="L8363" s="8"/>
      <c r="N8363" s="5"/>
      <c r="O8363" s="10"/>
      <c r="P8363" s="8"/>
    </row>
    <row r="8364" spans="1:16" s="2" customFormat="1" x14ac:dyDescent="0.15">
      <c r="A8364" s="3"/>
      <c r="B8364" s="3"/>
      <c r="J8364" s="3"/>
      <c r="K8364" s="5"/>
      <c r="L8364" s="8"/>
      <c r="N8364" s="5"/>
      <c r="O8364" s="10"/>
      <c r="P8364" s="8"/>
    </row>
    <row r="8365" spans="1:16" s="2" customFormat="1" x14ac:dyDescent="0.15">
      <c r="A8365" s="3"/>
      <c r="B8365" s="3"/>
      <c r="J8365" s="3"/>
      <c r="K8365" s="5"/>
      <c r="L8365" s="8"/>
      <c r="N8365" s="5"/>
      <c r="O8365" s="10"/>
      <c r="P8365" s="8"/>
    </row>
    <row r="8366" spans="1:16" s="2" customFormat="1" x14ac:dyDescent="0.15">
      <c r="A8366" s="3"/>
      <c r="B8366" s="3"/>
      <c r="J8366" s="3"/>
      <c r="K8366" s="5"/>
      <c r="L8366" s="8"/>
      <c r="N8366" s="5"/>
      <c r="O8366" s="10"/>
      <c r="P8366" s="8"/>
    </row>
    <row r="8367" spans="1:16" s="2" customFormat="1" x14ac:dyDescent="0.15">
      <c r="A8367" s="3"/>
      <c r="B8367" s="3"/>
      <c r="J8367" s="3"/>
      <c r="K8367" s="5"/>
      <c r="L8367" s="8"/>
      <c r="N8367" s="5"/>
      <c r="O8367" s="10"/>
      <c r="P8367" s="8"/>
    </row>
    <row r="8368" spans="1:16" s="2" customFormat="1" x14ac:dyDescent="0.15">
      <c r="A8368" s="3"/>
      <c r="B8368" s="3"/>
      <c r="J8368" s="3"/>
      <c r="K8368" s="5"/>
      <c r="L8368" s="8"/>
      <c r="N8368" s="5"/>
      <c r="O8368" s="10"/>
      <c r="P8368" s="8"/>
    </row>
    <row r="8369" spans="1:16" s="2" customFormat="1" x14ac:dyDescent="0.15">
      <c r="A8369" s="3"/>
      <c r="B8369" s="3"/>
      <c r="J8369" s="3"/>
      <c r="K8369" s="5"/>
      <c r="L8369" s="8"/>
      <c r="N8369" s="5"/>
      <c r="O8369" s="10"/>
      <c r="P8369" s="8"/>
    </row>
    <row r="8370" spans="1:16" s="2" customFormat="1" x14ac:dyDescent="0.15">
      <c r="A8370" s="3"/>
      <c r="B8370" s="3"/>
      <c r="J8370" s="3"/>
      <c r="K8370" s="5"/>
      <c r="L8370" s="8"/>
      <c r="N8370" s="5"/>
      <c r="O8370" s="10"/>
      <c r="P8370" s="8"/>
    </row>
    <row r="8371" spans="1:16" s="2" customFormat="1" x14ac:dyDescent="0.15">
      <c r="A8371" s="3"/>
      <c r="B8371" s="3"/>
      <c r="J8371" s="3"/>
      <c r="K8371" s="5"/>
      <c r="L8371" s="8"/>
      <c r="N8371" s="5"/>
      <c r="O8371" s="10"/>
      <c r="P8371" s="8"/>
    </row>
    <row r="8372" spans="1:16" s="2" customFormat="1" x14ac:dyDescent="0.15">
      <c r="A8372" s="3"/>
      <c r="B8372" s="3"/>
      <c r="J8372" s="3"/>
      <c r="K8372" s="5"/>
      <c r="L8372" s="8"/>
      <c r="N8372" s="5"/>
      <c r="O8372" s="10"/>
      <c r="P8372" s="8"/>
    </row>
    <row r="8373" spans="1:16" s="2" customFormat="1" x14ac:dyDescent="0.15">
      <c r="A8373" s="3"/>
      <c r="B8373" s="3"/>
      <c r="J8373" s="3"/>
      <c r="K8373" s="5"/>
      <c r="L8373" s="8"/>
      <c r="N8373" s="5"/>
      <c r="O8373" s="10"/>
      <c r="P8373" s="8"/>
    </row>
    <row r="8374" spans="1:16" s="2" customFormat="1" x14ac:dyDescent="0.15">
      <c r="A8374" s="3"/>
      <c r="B8374" s="3"/>
      <c r="J8374" s="3"/>
      <c r="K8374" s="5"/>
      <c r="L8374" s="8"/>
      <c r="N8374" s="5"/>
      <c r="O8374" s="10"/>
      <c r="P8374" s="8"/>
    </row>
    <row r="8375" spans="1:16" s="2" customFormat="1" x14ac:dyDescent="0.15">
      <c r="A8375" s="3"/>
      <c r="B8375" s="3"/>
      <c r="J8375" s="3"/>
      <c r="K8375" s="5"/>
      <c r="L8375" s="8"/>
      <c r="N8375" s="5"/>
      <c r="O8375" s="10"/>
      <c r="P8375" s="8"/>
    </row>
    <row r="8376" spans="1:16" s="2" customFormat="1" x14ac:dyDescent="0.15">
      <c r="A8376" s="3"/>
      <c r="B8376" s="3"/>
      <c r="J8376" s="3"/>
      <c r="K8376" s="5"/>
      <c r="L8376" s="8"/>
      <c r="N8376" s="5"/>
      <c r="O8376" s="10"/>
      <c r="P8376" s="8"/>
    </row>
    <row r="8377" spans="1:16" s="2" customFormat="1" x14ac:dyDescent="0.15">
      <c r="A8377" s="3"/>
      <c r="B8377" s="3"/>
      <c r="J8377" s="3"/>
      <c r="K8377" s="5"/>
      <c r="L8377" s="8"/>
      <c r="N8377" s="5"/>
      <c r="O8377" s="10"/>
      <c r="P8377" s="8"/>
    </row>
    <row r="8378" spans="1:16" s="2" customFormat="1" x14ac:dyDescent="0.15">
      <c r="A8378" s="3"/>
      <c r="B8378" s="3"/>
      <c r="J8378" s="3"/>
      <c r="K8378" s="5"/>
      <c r="L8378" s="8"/>
      <c r="N8378" s="5"/>
      <c r="O8378" s="10"/>
      <c r="P8378" s="8"/>
    </row>
    <row r="8379" spans="1:16" s="2" customFormat="1" x14ac:dyDescent="0.15">
      <c r="A8379" s="3"/>
      <c r="B8379" s="3"/>
      <c r="J8379" s="3"/>
      <c r="K8379" s="5"/>
      <c r="L8379" s="8"/>
      <c r="N8379" s="5"/>
      <c r="O8379" s="10"/>
      <c r="P8379" s="8"/>
    </row>
    <row r="8380" spans="1:16" s="2" customFormat="1" x14ac:dyDescent="0.15">
      <c r="A8380" s="3"/>
      <c r="B8380" s="3"/>
      <c r="J8380" s="3"/>
      <c r="K8380" s="5"/>
      <c r="L8380" s="8"/>
      <c r="N8380" s="5"/>
      <c r="O8380" s="10"/>
      <c r="P8380" s="8"/>
    </row>
    <row r="8381" spans="1:16" s="2" customFormat="1" x14ac:dyDescent="0.15">
      <c r="A8381" s="3"/>
      <c r="B8381" s="3"/>
      <c r="J8381" s="3"/>
      <c r="K8381" s="5"/>
      <c r="L8381" s="8"/>
      <c r="N8381" s="5"/>
      <c r="O8381" s="10"/>
      <c r="P8381" s="8"/>
    </row>
    <row r="8382" spans="1:16" s="2" customFormat="1" x14ac:dyDescent="0.15">
      <c r="A8382" s="3"/>
      <c r="B8382" s="3"/>
      <c r="J8382" s="3"/>
      <c r="K8382" s="5"/>
      <c r="L8382" s="8"/>
      <c r="N8382" s="5"/>
      <c r="O8382" s="10"/>
      <c r="P8382" s="8"/>
    </row>
    <row r="8383" spans="1:16" s="2" customFormat="1" x14ac:dyDescent="0.15">
      <c r="A8383" s="3"/>
      <c r="B8383" s="3"/>
      <c r="J8383" s="3"/>
      <c r="K8383" s="5"/>
      <c r="L8383" s="8"/>
      <c r="N8383" s="5"/>
      <c r="O8383" s="10"/>
      <c r="P8383" s="8"/>
    </row>
    <row r="8384" spans="1:16" s="2" customFormat="1" x14ac:dyDescent="0.15">
      <c r="A8384" s="3"/>
      <c r="B8384" s="3"/>
      <c r="J8384" s="3"/>
      <c r="K8384" s="5"/>
      <c r="L8384" s="8"/>
      <c r="N8384" s="5"/>
      <c r="O8384" s="10"/>
      <c r="P8384" s="8"/>
    </row>
    <row r="8385" spans="1:16" s="2" customFormat="1" x14ac:dyDescent="0.15">
      <c r="A8385" s="3"/>
      <c r="B8385" s="3"/>
      <c r="J8385" s="3"/>
      <c r="K8385" s="5"/>
      <c r="L8385" s="8"/>
      <c r="N8385" s="5"/>
      <c r="O8385" s="10"/>
      <c r="P8385" s="8"/>
    </row>
    <row r="8386" spans="1:16" s="2" customFormat="1" x14ac:dyDescent="0.15">
      <c r="A8386" s="3"/>
      <c r="B8386" s="3"/>
      <c r="J8386" s="3"/>
      <c r="K8386" s="5"/>
      <c r="L8386" s="8"/>
      <c r="N8386" s="5"/>
      <c r="O8386" s="10"/>
      <c r="P8386" s="8"/>
    </row>
    <row r="8387" spans="1:16" s="2" customFormat="1" x14ac:dyDescent="0.15">
      <c r="A8387" s="3"/>
      <c r="B8387" s="3"/>
      <c r="J8387" s="3"/>
      <c r="K8387" s="5"/>
      <c r="L8387" s="8"/>
      <c r="N8387" s="5"/>
      <c r="O8387" s="10"/>
      <c r="P8387" s="8"/>
    </row>
    <row r="8388" spans="1:16" s="2" customFormat="1" x14ac:dyDescent="0.15">
      <c r="A8388" s="3"/>
      <c r="B8388" s="3"/>
      <c r="J8388" s="3"/>
      <c r="K8388" s="5"/>
      <c r="L8388" s="8"/>
      <c r="N8388" s="5"/>
      <c r="O8388" s="10"/>
      <c r="P8388" s="8"/>
    </row>
    <row r="8389" spans="1:16" s="2" customFormat="1" x14ac:dyDescent="0.15">
      <c r="A8389" s="3"/>
      <c r="B8389" s="3"/>
      <c r="J8389" s="3"/>
      <c r="K8389" s="5"/>
      <c r="L8389" s="8"/>
      <c r="N8389" s="5"/>
      <c r="O8389" s="10"/>
      <c r="P8389" s="8"/>
    </row>
    <row r="8390" spans="1:16" s="2" customFormat="1" x14ac:dyDescent="0.15">
      <c r="A8390" s="3"/>
      <c r="B8390" s="3"/>
      <c r="J8390" s="3"/>
      <c r="K8390" s="5"/>
      <c r="L8390" s="8"/>
      <c r="N8390" s="5"/>
      <c r="O8390" s="10"/>
      <c r="P8390" s="8"/>
    </row>
    <row r="8391" spans="1:16" s="2" customFormat="1" x14ac:dyDescent="0.15">
      <c r="A8391" s="3"/>
      <c r="B8391" s="3"/>
      <c r="J8391" s="3"/>
      <c r="K8391" s="5"/>
      <c r="L8391" s="8"/>
      <c r="N8391" s="5"/>
      <c r="O8391" s="10"/>
      <c r="P8391" s="8"/>
    </row>
    <row r="8392" spans="1:16" s="2" customFormat="1" x14ac:dyDescent="0.15">
      <c r="A8392" s="3"/>
      <c r="B8392" s="3"/>
      <c r="J8392" s="3"/>
      <c r="K8392" s="5"/>
      <c r="L8392" s="8"/>
      <c r="N8392" s="5"/>
      <c r="O8392" s="10"/>
      <c r="P8392" s="8"/>
    </row>
    <row r="8393" spans="1:16" s="2" customFormat="1" x14ac:dyDescent="0.15">
      <c r="A8393" s="3"/>
      <c r="B8393" s="3"/>
      <c r="J8393" s="3"/>
      <c r="K8393" s="5"/>
      <c r="L8393" s="8"/>
      <c r="N8393" s="5"/>
      <c r="O8393" s="10"/>
      <c r="P8393" s="8"/>
    </row>
    <row r="8394" spans="1:16" s="2" customFormat="1" x14ac:dyDescent="0.15">
      <c r="A8394" s="3"/>
      <c r="B8394" s="3"/>
      <c r="J8394" s="3"/>
      <c r="K8394" s="5"/>
      <c r="L8394" s="8"/>
      <c r="N8394" s="5"/>
      <c r="O8394" s="10"/>
      <c r="P8394" s="8"/>
    </row>
    <row r="8395" spans="1:16" s="2" customFormat="1" x14ac:dyDescent="0.15">
      <c r="A8395" s="3"/>
      <c r="B8395" s="3"/>
      <c r="J8395" s="3"/>
      <c r="K8395" s="5"/>
      <c r="L8395" s="8"/>
      <c r="N8395" s="5"/>
      <c r="O8395" s="10"/>
      <c r="P8395" s="8"/>
    </row>
    <row r="8396" spans="1:16" s="2" customFormat="1" x14ac:dyDescent="0.15">
      <c r="A8396" s="3"/>
      <c r="B8396" s="3"/>
      <c r="J8396" s="3"/>
      <c r="K8396" s="5"/>
      <c r="L8396" s="8"/>
      <c r="N8396" s="5"/>
      <c r="O8396" s="10"/>
      <c r="P8396" s="8"/>
    </row>
    <row r="8397" spans="1:16" s="2" customFormat="1" x14ac:dyDescent="0.15">
      <c r="A8397" s="3"/>
      <c r="B8397" s="3"/>
      <c r="J8397" s="3"/>
      <c r="K8397" s="5"/>
      <c r="L8397" s="8"/>
      <c r="N8397" s="5"/>
      <c r="O8397" s="10"/>
      <c r="P8397" s="8"/>
    </row>
    <row r="8398" spans="1:16" s="2" customFormat="1" x14ac:dyDescent="0.15">
      <c r="A8398" s="3"/>
      <c r="B8398" s="3"/>
      <c r="J8398" s="3"/>
      <c r="K8398" s="5"/>
      <c r="L8398" s="8"/>
      <c r="N8398" s="5"/>
      <c r="O8398" s="10"/>
      <c r="P8398" s="8"/>
    </row>
    <row r="8399" spans="1:16" s="2" customFormat="1" x14ac:dyDescent="0.15">
      <c r="A8399" s="3"/>
      <c r="B8399" s="3"/>
      <c r="J8399" s="3"/>
      <c r="K8399" s="5"/>
      <c r="L8399" s="8"/>
      <c r="N8399" s="5"/>
      <c r="O8399" s="10"/>
      <c r="P8399" s="8"/>
    </row>
    <row r="8400" spans="1:16" s="2" customFormat="1" x14ac:dyDescent="0.15">
      <c r="A8400" s="3"/>
      <c r="B8400" s="3"/>
      <c r="J8400" s="3"/>
      <c r="K8400" s="5"/>
      <c r="L8400" s="8"/>
      <c r="N8400" s="5"/>
      <c r="O8400" s="10"/>
      <c r="P8400" s="8"/>
    </row>
    <row r="8401" spans="1:16" s="2" customFormat="1" x14ac:dyDescent="0.15">
      <c r="A8401" s="3"/>
      <c r="B8401" s="3"/>
      <c r="J8401" s="3"/>
      <c r="K8401" s="5"/>
      <c r="L8401" s="8"/>
      <c r="N8401" s="5"/>
      <c r="O8401" s="10"/>
      <c r="P8401" s="8"/>
    </row>
    <row r="8402" spans="1:16" s="2" customFormat="1" x14ac:dyDescent="0.15">
      <c r="A8402" s="3"/>
      <c r="B8402" s="3"/>
      <c r="J8402" s="3"/>
      <c r="K8402" s="5"/>
      <c r="L8402" s="8"/>
      <c r="N8402" s="5"/>
      <c r="O8402" s="10"/>
      <c r="P8402" s="8"/>
    </row>
    <row r="8403" spans="1:16" s="2" customFormat="1" x14ac:dyDescent="0.15">
      <c r="A8403" s="3"/>
      <c r="B8403" s="3"/>
      <c r="J8403" s="3"/>
      <c r="K8403" s="5"/>
      <c r="L8403" s="8"/>
      <c r="N8403" s="5"/>
      <c r="O8403" s="10"/>
      <c r="P8403" s="8"/>
    </row>
    <row r="8404" spans="1:16" s="2" customFormat="1" x14ac:dyDescent="0.15">
      <c r="A8404" s="3"/>
      <c r="B8404" s="3"/>
      <c r="J8404" s="3"/>
      <c r="K8404" s="5"/>
      <c r="L8404" s="8"/>
      <c r="N8404" s="5"/>
      <c r="O8404" s="10"/>
      <c r="P8404" s="8"/>
    </row>
    <row r="8405" spans="1:16" s="2" customFormat="1" x14ac:dyDescent="0.15">
      <c r="A8405" s="3"/>
      <c r="B8405" s="3"/>
      <c r="J8405" s="3"/>
      <c r="K8405" s="5"/>
      <c r="L8405" s="8"/>
      <c r="N8405" s="5"/>
      <c r="O8405" s="10"/>
      <c r="P8405" s="8"/>
    </row>
    <row r="8406" spans="1:16" s="2" customFormat="1" x14ac:dyDescent="0.15">
      <c r="A8406" s="3"/>
      <c r="B8406" s="3"/>
      <c r="J8406" s="3"/>
      <c r="K8406" s="5"/>
      <c r="L8406" s="8"/>
      <c r="N8406" s="5"/>
      <c r="O8406" s="10"/>
      <c r="P8406" s="8"/>
    </row>
    <row r="8407" spans="1:16" s="2" customFormat="1" x14ac:dyDescent="0.15">
      <c r="A8407" s="3"/>
      <c r="B8407" s="3"/>
      <c r="J8407" s="3"/>
      <c r="K8407" s="5"/>
      <c r="L8407" s="8"/>
      <c r="N8407" s="5"/>
      <c r="O8407" s="10"/>
      <c r="P8407" s="8"/>
    </row>
    <row r="8408" spans="1:16" s="2" customFormat="1" x14ac:dyDescent="0.15">
      <c r="A8408" s="3"/>
      <c r="B8408" s="3"/>
      <c r="J8408" s="3"/>
      <c r="K8408" s="5"/>
      <c r="L8408" s="8"/>
      <c r="N8408" s="5"/>
      <c r="O8408" s="10"/>
      <c r="P8408" s="8"/>
    </row>
    <row r="8409" spans="1:16" s="2" customFormat="1" x14ac:dyDescent="0.15">
      <c r="A8409" s="3"/>
      <c r="B8409" s="3"/>
      <c r="J8409" s="3"/>
      <c r="K8409" s="5"/>
      <c r="L8409" s="8"/>
      <c r="N8409" s="5"/>
      <c r="O8409" s="10"/>
      <c r="P8409" s="8"/>
    </row>
    <row r="8410" spans="1:16" s="2" customFormat="1" x14ac:dyDescent="0.15">
      <c r="A8410" s="3"/>
      <c r="B8410" s="3"/>
      <c r="J8410" s="3"/>
      <c r="K8410" s="5"/>
      <c r="L8410" s="8"/>
      <c r="N8410" s="5"/>
      <c r="O8410" s="10"/>
      <c r="P8410" s="8"/>
    </row>
    <row r="8411" spans="1:16" s="2" customFormat="1" x14ac:dyDescent="0.15">
      <c r="A8411" s="3"/>
      <c r="B8411" s="3"/>
      <c r="J8411" s="3"/>
      <c r="K8411" s="5"/>
      <c r="L8411" s="8"/>
      <c r="N8411" s="5"/>
      <c r="O8411" s="10"/>
      <c r="P8411" s="8"/>
    </row>
    <row r="8412" spans="1:16" s="2" customFormat="1" x14ac:dyDescent="0.15">
      <c r="A8412" s="3"/>
      <c r="B8412" s="3"/>
      <c r="J8412" s="3"/>
      <c r="K8412" s="5"/>
      <c r="L8412" s="8"/>
      <c r="N8412" s="5"/>
      <c r="O8412" s="10"/>
      <c r="P8412" s="8"/>
    </row>
    <row r="8413" spans="1:16" s="2" customFormat="1" x14ac:dyDescent="0.15">
      <c r="A8413" s="3"/>
      <c r="B8413" s="3"/>
      <c r="J8413" s="3"/>
      <c r="K8413" s="5"/>
      <c r="L8413" s="8"/>
      <c r="N8413" s="5"/>
      <c r="O8413" s="10"/>
      <c r="P8413" s="8"/>
    </row>
    <row r="8414" spans="1:16" s="2" customFormat="1" x14ac:dyDescent="0.15">
      <c r="A8414" s="3"/>
      <c r="B8414" s="3"/>
      <c r="J8414" s="3"/>
      <c r="K8414" s="5"/>
      <c r="L8414" s="8"/>
      <c r="N8414" s="5"/>
      <c r="O8414" s="10"/>
      <c r="P8414" s="8"/>
    </row>
    <row r="8415" spans="1:16" s="2" customFormat="1" x14ac:dyDescent="0.15">
      <c r="A8415" s="3"/>
      <c r="B8415" s="3"/>
      <c r="J8415" s="3"/>
      <c r="K8415" s="5"/>
      <c r="L8415" s="8"/>
      <c r="N8415" s="5"/>
      <c r="O8415" s="10"/>
      <c r="P8415" s="8"/>
    </row>
    <row r="8416" spans="1:16" s="2" customFormat="1" x14ac:dyDescent="0.15">
      <c r="A8416" s="3"/>
      <c r="B8416" s="3"/>
      <c r="J8416" s="3"/>
      <c r="K8416" s="5"/>
      <c r="L8416" s="8"/>
      <c r="N8416" s="5"/>
      <c r="O8416" s="10"/>
      <c r="P8416" s="8"/>
    </row>
    <row r="8417" spans="1:16" s="2" customFormat="1" x14ac:dyDescent="0.15">
      <c r="A8417" s="3"/>
      <c r="B8417" s="3"/>
      <c r="J8417" s="3"/>
      <c r="K8417" s="5"/>
      <c r="L8417" s="8"/>
      <c r="N8417" s="5"/>
      <c r="O8417" s="10"/>
      <c r="P8417" s="8"/>
    </row>
    <row r="8418" spans="1:16" s="2" customFormat="1" x14ac:dyDescent="0.15">
      <c r="A8418" s="3"/>
      <c r="B8418" s="3"/>
      <c r="J8418" s="3"/>
      <c r="K8418" s="5"/>
      <c r="L8418" s="8"/>
      <c r="N8418" s="5"/>
      <c r="O8418" s="10"/>
      <c r="P8418" s="8"/>
    </row>
    <row r="8419" spans="1:16" s="2" customFormat="1" x14ac:dyDescent="0.15">
      <c r="A8419" s="3"/>
      <c r="B8419" s="3"/>
      <c r="J8419" s="3"/>
      <c r="K8419" s="5"/>
      <c r="L8419" s="8"/>
      <c r="N8419" s="5"/>
      <c r="O8419" s="10"/>
      <c r="P8419" s="8"/>
    </row>
    <row r="8420" spans="1:16" s="2" customFormat="1" x14ac:dyDescent="0.15">
      <c r="A8420" s="3"/>
      <c r="B8420" s="3"/>
      <c r="J8420" s="3"/>
      <c r="K8420" s="5"/>
      <c r="L8420" s="8"/>
      <c r="N8420" s="5"/>
      <c r="O8420" s="10"/>
      <c r="P8420" s="8"/>
    </row>
    <row r="8421" spans="1:16" s="2" customFormat="1" x14ac:dyDescent="0.15">
      <c r="A8421" s="3"/>
      <c r="B8421" s="3"/>
      <c r="J8421" s="3"/>
      <c r="K8421" s="5"/>
      <c r="L8421" s="8"/>
      <c r="N8421" s="5"/>
      <c r="O8421" s="10"/>
      <c r="P8421" s="8"/>
    </row>
    <row r="8422" spans="1:16" s="2" customFormat="1" x14ac:dyDescent="0.15">
      <c r="A8422" s="3"/>
      <c r="B8422" s="3"/>
      <c r="J8422" s="3"/>
      <c r="K8422" s="5"/>
      <c r="L8422" s="8"/>
      <c r="N8422" s="5"/>
      <c r="O8422" s="10"/>
      <c r="P8422" s="8"/>
    </row>
    <row r="8423" spans="1:16" s="2" customFormat="1" x14ac:dyDescent="0.15">
      <c r="A8423" s="3"/>
      <c r="B8423" s="3"/>
      <c r="J8423" s="3"/>
      <c r="K8423" s="5"/>
      <c r="L8423" s="8"/>
      <c r="N8423" s="5"/>
      <c r="O8423" s="10"/>
      <c r="P8423" s="8"/>
    </row>
    <row r="8424" spans="1:16" s="2" customFormat="1" x14ac:dyDescent="0.15">
      <c r="A8424" s="3"/>
      <c r="B8424" s="3"/>
      <c r="J8424" s="3"/>
      <c r="K8424" s="5"/>
      <c r="L8424" s="8"/>
      <c r="N8424" s="5"/>
      <c r="O8424" s="10"/>
      <c r="P8424" s="8"/>
    </row>
    <row r="8425" spans="1:16" s="2" customFormat="1" x14ac:dyDescent="0.15">
      <c r="A8425" s="3"/>
      <c r="B8425" s="3"/>
      <c r="J8425" s="3"/>
      <c r="K8425" s="5"/>
      <c r="L8425" s="8"/>
      <c r="N8425" s="5"/>
      <c r="O8425" s="10"/>
      <c r="P8425" s="8"/>
    </row>
    <row r="8426" spans="1:16" s="2" customFormat="1" x14ac:dyDescent="0.15">
      <c r="A8426" s="3"/>
      <c r="B8426" s="3"/>
      <c r="J8426" s="3"/>
      <c r="K8426" s="5"/>
      <c r="L8426" s="8"/>
      <c r="N8426" s="5"/>
      <c r="O8426" s="10"/>
      <c r="P8426" s="8"/>
    </row>
    <row r="8427" spans="1:16" s="2" customFormat="1" x14ac:dyDescent="0.15">
      <c r="A8427" s="3"/>
      <c r="B8427" s="3"/>
      <c r="J8427" s="3"/>
      <c r="K8427" s="5"/>
      <c r="L8427" s="8"/>
      <c r="N8427" s="5"/>
      <c r="O8427" s="10"/>
      <c r="P8427" s="8"/>
    </row>
    <row r="8428" spans="1:16" s="2" customFormat="1" x14ac:dyDescent="0.15">
      <c r="A8428" s="3"/>
      <c r="B8428" s="3"/>
      <c r="J8428" s="3"/>
      <c r="K8428" s="5"/>
      <c r="L8428" s="8"/>
      <c r="N8428" s="5"/>
      <c r="O8428" s="10"/>
      <c r="P8428" s="8"/>
    </row>
    <row r="8429" spans="1:16" s="2" customFormat="1" x14ac:dyDescent="0.15">
      <c r="A8429" s="3"/>
      <c r="B8429" s="3"/>
      <c r="J8429" s="3"/>
      <c r="K8429" s="5"/>
      <c r="L8429" s="8"/>
      <c r="N8429" s="5"/>
      <c r="O8429" s="10"/>
      <c r="P8429" s="8"/>
    </row>
    <row r="8430" spans="1:16" s="2" customFormat="1" x14ac:dyDescent="0.15">
      <c r="A8430" s="3"/>
      <c r="B8430" s="3"/>
      <c r="J8430" s="3"/>
      <c r="K8430" s="5"/>
      <c r="L8430" s="8"/>
      <c r="N8430" s="5"/>
      <c r="O8430" s="10"/>
      <c r="P8430" s="8"/>
    </row>
    <row r="8431" spans="1:16" s="2" customFormat="1" x14ac:dyDescent="0.15">
      <c r="A8431" s="3"/>
      <c r="B8431" s="3"/>
      <c r="J8431" s="3"/>
      <c r="K8431" s="5"/>
      <c r="L8431" s="8"/>
      <c r="N8431" s="5"/>
      <c r="O8431" s="10"/>
      <c r="P8431" s="8"/>
    </row>
    <row r="8432" spans="1:16" s="2" customFormat="1" x14ac:dyDescent="0.15">
      <c r="A8432" s="3"/>
      <c r="B8432" s="3"/>
      <c r="J8432" s="3"/>
      <c r="K8432" s="5"/>
      <c r="L8432" s="8"/>
      <c r="N8432" s="5"/>
      <c r="O8432" s="10"/>
      <c r="P8432" s="8"/>
    </row>
    <row r="8433" spans="1:16" s="2" customFormat="1" x14ac:dyDescent="0.15">
      <c r="A8433" s="3"/>
      <c r="B8433" s="3"/>
      <c r="J8433" s="3"/>
      <c r="K8433" s="5"/>
      <c r="L8433" s="8"/>
      <c r="N8433" s="5"/>
      <c r="O8433" s="10"/>
      <c r="P8433" s="8"/>
    </row>
    <row r="8434" spans="1:16" s="2" customFormat="1" x14ac:dyDescent="0.15">
      <c r="A8434" s="3"/>
      <c r="B8434" s="3"/>
      <c r="J8434" s="3"/>
      <c r="K8434" s="5"/>
      <c r="L8434" s="8"/>
      <c r="N8434" s="5"/>
      <c r="O8434" s="10"/>
      <c r="P8434" s="8"/>
    </row>
    <row r="8435" spans="1:16" s="2" customFormat="1" x14ac:dyDescent="0.15">
      <c r="A8435" s="3"/>
      <c r="B8435" s="3"/>
      <c r="J8435" s="3"/>
      <c r="K8435" s="5"/>
      <c r="L8435" s="8"/>
      <c r="N8435" s="5"/>
      <c r="O8435" s="10"/>
      <c r="P8435" s="8"/>
    </row>
    <row r="8436" spans="1:16" s="2" customFormat="1" x14ac:dyDescent="0.15">
      <c r="A8436" s="3"/>
      <c r="B8436" s="3"/>
      <c r="J8436" s="3"/>
      <c r="K8436" s="5"/>
      <c r="L8436" s="8"/>
      <c r="N8436" s="5"/>
      <c r="O8436" s="10"/>
      <c r="P8436" s="8"/>
    </row>
    <row r="8437" spans="1:16" s="2" customFormat="1" x14ac:dyDescent="0.15">
      <c r="A8437" s="3"/>
      <c r="B8437" s="3"/>
      <c r="J8437" s="3"/>
      <c r="K8437" s="5"/>
      <c r="L8437" s="8"/>
      <c r="N8437" s="5"/>
      <c r="O8437" s="10"/>
      <c r="P8437" s="8"/>
    </row>
    <row r="8438" spans="1:16" s="2" customFormat="1" x14ac:dyDescent="0.15">
      <c r="A8438" s="3"/>
      <c r="B8438" s="3"/>
      <c r="J8438" s="3"/>
      <c r="K8438" s="5"/>
      <c r="L8438" s="8"/>
      <c r="N8438" s="5"/>
      <c r="O8438" s="10"/>
      <c r="P8438" s="8"/>
    </row>
    <row r="8439" spans="1:16" s="2" customFormat="1" x14ac:dyDescent="0.15">
      <c r="A8439" s="3"/>
      <c r="B8439" s="3"/>
      <c r="J8439" s="3"/>
      <c r="K8439" s="5"/>
      <c r="L8439" s="8"/>
      <c r="N8439" s="5"/>
      <c r="O8439" s="10"/>
      <c r="P8439" s="8"/>
    </row>
    <row r="8440" spans="1:16" s="2" customFormat="1" x14ac:dyDescent="0.15">
      <c r="A8440" s="3"/>
      <c r="B8440" s="3"/>
      <c r="J8440" s="3"/>
      <c r="K8440" s="5"/>
      <c r="L8440" s="8"/>
      <c r="N8440" s="5"/>
      <c r="O8440" s="10"/>
      <c r="P8440" s="8"/>
    </row>
    <row r="8441" spans="1:16" s="2" customFormat="1" x14ac:dyDescent="0.15">
      <c r="A8441" s="3"/>
      <c r="B8441" s="3"/>
      <c r="J8441" s="3"/>
      <c r="K8441" s="5"/>
      <c r="L8441" s="8"/>
      <c r="N8441" s="5"/>
      <c r="O8441" s="10"/>
      <c r="P8441" s="8"/>
    </row>
    <row r="8442" spans="1:16" s="2" customFormat="1" x14ac:dyDescent="0.15">
      <c r="A8442" s="3"/>
      <c r="B8442" s="3"/>
      <c r="J8442" s="3"/>
      <c r="K8442" s="5"/>
      <c r="L8442" s="8"/>
      <c r="N8442" s="5"/>
      <c r="O8442" s="10"/>
      <c r="P8442" s="8"/>
    </row>
    <row r="8443" spans="1:16" s="2" customFormat="1" x14ac:dyDescent="0.15">
      <c r="A8443" s="3"/>
      <c r="B8443" s="3"/>
      <c r="J8443" s="3"/>
      <c r="K8443" s="5"/>
      <c r="L8443" s="8"/>
      <c r="N8443" s="5"/>
      <c r="O8443" s="10"/>
      <c r="P8443" s="8"/>
    </row>
    <row r="8444" spans="1:16" s="2" customFormat="1" x14ac:dyDescent="0.15">
      <c r="A8444" s="3"/>
      <c r="B8444" s="3"/>
      <c r="J8444" s="3"/>
      <c r="K8444" s="5"/>
      <c r="L8444" s="8"/>
      <c r="N8444" s="5"/>
      <c r="O8444" s="10"/>
      <c r="P8444" s="8"/>
    </row>
    <row r="8445" spans="1:16" s="2" customFormat="1" x14ac:dyDescent="0.15">
      <c r="A8445" s="3"/>
      <c r="B8445" s="3"/>
      <c r="J8445" s="3"/>
      <c r="K8445" s="5"/>
      <c r="L8445" s="8"/>
      <c r="N8445" s="5"/>
      <c r="O8445" s="10"/>
      <c r="P8445" s="8"/>
    </row>
    <row r="8446" spans="1:16" s="2" customFormat="1" x14ac:dyDescent="0.15">
      <c r="A8446" s="3"/>
      <c r="B8446" s="3"/>
      <c r="J8446" s="3"/>
      <c r="K8446" s="5"/>
      <c r="L8446" s="8"/>
      <c r="N8446" s="5"/>
      <c r="O8446" s="10"/>
      <c r="P8446" s="8"/>
    </row>
    <row r="8447" spans="1:16" s="2" customFormat="1" x14ac:dyDescent="0.15">
      <c r="A8447" s="3"/>
      <c r="B8447" s="3"/>
      <c r="J8447" s="3"/>
      <c r="K8447" s="5"/>
      <c r="L8447" s="8"/>
      <c r="N8447" s="5"/>
      <c r="O8447" s="10"/>
      <c r="P8447" s="8"/>
    </row>
    <row r="8448" spans="1:16" s="2" customFormat="1" x14ac:dyDescent="0.15">
      <c r="A8448" s="3"/>
      <c r="B8448" s="3"/>
      <c r="J8448" s="3"/>
      <c r="K8448" s="5"/>
      <c r="L8448" s="8"/>
      <c r="N8448" s="5"/>
      <c r="O8448" s="10"/>
      <c r="P8448" s="8"/>
    </row>
    <row r="8449" spans="1:16" s="2" customFormat="1" x14ac:dyDescent="0.15">
      <c r="A8449" s="3"/>
      <c r="B8449" s="3"/>
      <c r="J8449" s="3"/>
      <c r="K8449" s="5"/>
      <c r="L8449" s="8"/>
      <c r="N8449" s="5"/>
      <c r="O8449" s="10"/>
      <c r="P8449" s="8"/>
    </row>
    <row r="8450" spans="1:16" s="2" customFormat="1" x14ac:dyDescent="0.15">
      <c r="A8450" s="3"/>
      <c r="B8450" s="3"/>
      <c r="J8450" s="3"/>
      <c r="K8450" s="5"/>
      <c r="L8450" s="8"/>
      <c r="N8450" s="5"/>
      <c r="O8450" s="10"/>
      <c r="P8450" s="8"/>
    </row>
    <row r="8451" spans="1:16" s="2" customFormat="1" x14ac:dyDescent="0.15">
      <c r="A8451" s="3"/>
      <c r="B8451" s="3"/>
      <c r="J8451" s="3"/>
      <c r="K8451" s="5"/>
      <c r="L8451" s="8"/>
      <c r="N8451" s="5"/>
      <c r="O8451" s="10"/>
      <c r="P8451" s="8"/>
    </row>
    <row r="8452" spans="1:16" s="2" customFormat="1" x14ac:dyDescent="0.15">
      <c r="A8452" s="3"/>
      <c r="B8452" s="3"/>
      <c r="J8452" s="3"/>
      <c r="K8452" s="5"/>
      <c r="L8452" s="8"/>
      <c r="N8452" s="5"/>
      <c r="O8452" s="10"/>
      <c r="P8452" s="8"/>
    </row>
    <row r="8453" spans="1:16" s="2" customFormat="1" x14ac:dyDescent="0.15">
      <c r="A8453" s="3"/>
      <c r="B8453" s="3"/>
      <c r="J8453" s="3"/>
      <c r="K8453" s="5"/>
      <c r="L8453" s="8"/>
      <c r="N8453" s="5"/>
      <c r="O8453" s="10"/>
      <c r="P8453" s="8"/>
    </row>
    <row r="8454" spans="1:16" s="2" customFormat="1" x14ac:dyDescent="0.15">
      <c r="A8454" s="3"/>
      <c r="B8454" s="3"/>
      <c r="J8454" s="3"/>
      <c r="K8454" s="5"/>
      <c r="L8454" s="8"/>
      <c r="N8454" s="5"/>
      <c r="O8454" s="10"/>
      <c r="P8454" s="8"/>
    </row>
    <row r="8455" spans="1:16" s="2" customFormat="1" x14ac:dyDescent="0.15">
      <c r="A8455" s="3"/>
      <c r="B8455" s="3"/>
      <c r="J8455" s="3"/>
      <c r="K8455" s="5"/>
      <c r="L8455" s="8"/>
      <c r="N8455" s="5"/>
      <c r="O8455" s="10"/>
      <c r="P8455" s="8"/>
    </row>
    <row r="8456" spans="1:16" s="2" customFormat="1" x14ac:dyDescent="0.15">
      <c r="A8456" s="3"/>
      <c r="B8456" s="3"/>
      <c r="J8456" s="3"/>
      <c r="K8456" s="5"/>
      <c r="L8456" s="8"/>
      <c r="N8456" s="5"/>
      <c r="O8456" s="10"/>
      <c r="P8456" s="8"/>
    </row>
    <row r="8457" spans="1:16" s="2" customFormat="1" x14ac:dyDescent="0.15">
      <c r="A8457" s="3"/>
      <c r="B8457" s="3"/>
      <c r="J8457" s="3"/>
      <c r="K8457" s="5"/>
      <c r="L8457" s="8"/>
      <c r="N8457" s="5"/>
      <c r="O8457" s="10"/>
      <c r="P8457" s="8"/>
    </row>
    <row r="8458" spans="1:16" s="2" customFormat="1" x14ac:dyDescent="0.15">
      <c r="A8458" s="3"/>
      <c r="B8458" s="3"/>
      <c r="J8458" s="3"/>
      <c r="K8458" s="5"/>
      <c r="L8458" s="8"/>
      <c r="N8458" s="5"/>
      <c r="O8458" s="10"/>
      <c r="P8458" s="8"/>
    </row>
    <row r="8459" spans="1:16" s="2" customFormat="1" x14ac:dyDescent="0.15">
      <c r="A8459" s="3"/>
      <c r="B8459" s="3"/>
      <c r="J8459" s="3"/>
      <c r="K8459" s="5"/>
      <c r="L8459" s="8"/>
      <c r="N8459" s="5"/>
      <c r="O8459" s="10"/>
      <c r="P8459" s="8"/>
    </row>
    <row r="8460" spans="1:16" s="2" customFormat="1" x14ac:dyDescent="0.15">
      <c r="A8460" s="3"/>
      <c r="B8460" s="3"/>
      <c r="J8460" s="3"/>
      <c r="K8460" s="5"/>
      <c r="L8460" s="8"/>
      <c r="N8460" s="5"/>
      <c r="O8460" s="10"/>
      <c r="P8460" s="8"/>
    </row>
    <row r="8461" spans="1:16" s="2" customFormat="1" x14ac:dyDescent="0.15">
      <c r="A8461" s="3"/>
      <c r="B8461" s="3"/>
      <c r="J8461" s="3"/>
      <c r="K8461" s="5"/>
      <c r="L8461" s="8"/>
      <c r="N8461" s="5"/>
      <c r="O8461" s="10"/>
      <c r="P8461" s="8"/>
    </row>
    <row r="8462" spans="1:16" s="2" customFormat="1" x14ac:dyDescent="0.15">
      <c r="A8462" s="3"/>
      <c r="B8462" s="3"/>
      <c r="J8462" s="3"/>
      <c r="K8462" s="5"/>
      <c r="L8462" s="8"/>
      <c r="N8462" s="5"/>
      <c r="O8462" s="10"/>
      <c r="P8462" s="8"/>
    </row>
    <row r="8463" spans="1:16" s="2" customFormat="1" x14ac:dyDescent="0.15">
      <c r="A8463" s="3"/>
      <c r="B8463" s="3"/>
      <c r="J8463" s="3"/>
      <c r="K8463" s="5"/>
      <c r="L8463" s="8"/>
      <c r="N8463" s="5"/>
      <c r="O8463" s="10"/>
      <c r="P8463" s="8"/>
    </row>
    <row r="8464" spans="1:16" s="2" customFormat="1" x14ac:dyDescent="0.15">
      <c r="A8464" s="3"/>
      <c r="B8464" s="3"/>
      <c r="J8464" s="3"/>
      <c r="K8464" s="5"/>
      <c r="L8464" s="8"/>
      <c r="N8464" s="5"/>
      <c r="O8464" s="10"/>
      <c r="P8464" s="8"/>
    </row>
    <row r="8465" spans="1:16" s="2" customFormat="1" x14ac:dyDescent="0.15">
      <c r="A8465" s="3"/>
      <c r="B8465" s="3"/>
      <c r="J8465" s="3"/>
      <c r="K8465" s="5"/>
      <c r="L8465" s="8"/>
      <c r="N8465" s="5"/>
      <c r="O8465" s="10"/>
      <c r="P8465" s="8"/>
    </row>
    <row r="8466" spans="1:16" s="2" customFormat="1" x14ac:dyDescent="0.15">
      <c r="A8466" s="3"/>
      <c r="B8466" s="3"/>
      <c r="J8466" s="3"/>
      <c r="K8466" s="5"/>
      <c r="L8466" s="8"/>
      <c r="N8466" s="5"/>
      <c r="O8466" s="10"/>
      <c r="P8466" s="8"/>
    </row>
    <row r="8467" spans="1:16" s="2" customFormat="1" x14ac:dyDescent="0.15">
      <c r="A8467" s="3"/>
      <c r="B8467" s="3"/>
      <c r="J8467" s="3"/>
      <c r="K8467" s="5"/>
      <c r="L8467" s="8"/>
      <c r="N8467" s="5"/>
      <c r="O8467" s="10"/>
      <c r="P8467" s="8"/>
    </row>
    <row r="8468" spans="1:16" s="2" customFormat="1" x14ac:dyDescent="0.15">
      <c r="A8468" s="3"/>
      <c r="B8468" s="3"/>
      <c r="J8468" s="3"/>
      <c r="K8468" s="5"/>
      <c r="L8468" s="8"/>
      <c r="N8468" s="5"/>
      <c r="O8468" s="10"/>
      <c r="P8468" s="8"/>
    </row>
    <row r="8469" spans="1:16" s="2" customFormat="1" x14ac:dyDescent="0.15">
      <c r="A8469" s="3"/>
      <c r="B8469" s="3"/>
      <c r="J8469" s="3"/>
      <c r="K8469" s="5"/>
      <c r="L8469" s="8"/>
      <c r="N8469" s="5"/>
      <c r="O8469" s="10"/>
      <c r="P8469" s="8"/>
    </row>
    <row r="8470" spans="1:16" s="2" customFormat="1" x14ac:dyDescent="0.15">
      <c r="A8470" s="3"/>
      <c r="B8470" s="3"/>
      <c r="J8470" s="3"/>
      <c r="K8470" s="5"/>
      <c r="L8470" s="8"/>
      <c r="N8470" s="5"/>
      <c r="O8470" s="10"/>
      <c r="P8470" s="8"/>
    </row>
    <row r="8471" spans="1:16" s="2" customFormat="1" x14ac:dyDescent="0.15">
      <c r="A8471" s="3"/>
      <c r="B8471" s="3"/>
      <c r="J8471" s="3"/>
      <c r="K8471" s="5"/>
      <c r="L8471" s="8"/>
      <c r="N8471" s="5"/>
      <c r="O8471" s="10"/>
      <c r="P8471" s="8"/>
    </row>
    <row r="8472" spans="1:16" s="2" customFormat="1" x14ac:dyDescent="0.15">
      <c r="A8472" s="3"/>
      <c r="B8472" s="3"/>
      <c r="J8472" s="3"/>
      <c r="K8472" s="5"/>
      <c r="L8472" s="8"/>
      <c r="N8472" s="5"/>
      <c r="O8472" s="10"/>
      <c r="P8472" s="8"/>
    </row>
    <row r="8473" spans="1:16" s="2" customFormat="1" x14ac:dyDescent="0.15">
      <c r="A8473" s="3"/>
      <c r="B8473" s="3"/>
      <c r="J8473" s="3"/>
      <c r="K8473" s="5"/>
      <c r="L8473" s="8"/>
      <c r="N8473" s="5"/>
      <c r="O8473" s="10"/>
      <c r="P8473" s="8"/>
    </row>
    <row r="8474" spans="1:16" s="2" customFormat="1" x14ac:dyDescent="0.15">
      <c r="A8474" s="3"/>
      <c r="B8474" s="3"/>
      <c r="J8474" s="3"/>
      <c r="K8474" s="5"/>
      <c r="L8474" s="8"/>
      <c r="N8474" s="5"/>
      <c r="O8474" s="10"/>
      <c r="P8474" s="8"/>
    </row>
    <row r="8475" spans="1:16" s="2" customFormat="1" x14ac:dyDescent="0.15">
      <c r="A8475" s="3"/>
      <c r="B8475" s="3"/>
      <c r="J8475" s="3"/>
      <c r="K8475" s="5"/>
      <c r="L8475" s="8"/>
      <c r="N8475" s="5"/>
      <c r="O8475" s="10"/>
      <c r="P8475" s="8"/>
    </row>
    <row r="8476" spans="1:16" s="2" customFormat="1" x14ac:dyDescent="0.15">
      <c r="A8476" s="3"/>
      <c r="B8476" s="3"/>
      <c r="J8476" s="3"/>
      <c r="K8476" s="5"/>
      <c r="L8476" s="8"/>
      <c r="N8476" s="5"/>
      <c r="O8476" s="10"/>
      <c r="P8476" s="8"/>
    </row>
    <row r="8477" spans="1:16" s="2" customFormat="1" x14ac:dyDescent="0.15">
      <c r="A8477" s="3"/>
      <c r="B8477" s="3"/>
      <c r="J8477" s="3"/>
      <c r="K8477" s="5"/>
      <c r="L8477" s="8"/>
      <c r="N8477" s="5"/>
      <c r="O8477" s="10"/>
      <c r="P8477" s="8"/>
    </row>
    <row r="8478" spans="1:16" s="2" customFormat="1" x14ac:dyDescent="0.15">
      <c r="A8478" s="3"/>
      <c r="B8478" s="3"/>
      <c r="J8478" s="3"/>
      <c r="K8478" s="5"/>
      <c r="L8478" s="8"/>
      <c r="N8478" s="5"/>
      <c r="O8478" s="10"/>
      <c r="P8478" s="8"/>
    </row>
    <row r="8479" spans="1:16" s="2" customFormat="1" x14ac:dyDescent="0.15">
      <c r="A8479" s="3"/>
      <c r="B8479" s="3"/>
      <c r="J8479" s="3"/>
      <c r="K8479" s="5"/>
      <c r="L8479" s="8"/>
      <c r="N8479" s="5"/>
      <c r="O8479" s="10"/>
      <c r="P8479" s="8"/>
    </row>
    <row r="8480" spans="1:16" s="2" customFormat="1" x14ac:dyDescent="0.15">
      <c r="A8480" s="3"/>
      <c r="B8480" s="3"/>
      <c r="J8480" s="3"/>
      <c r="K8480" s="5"/>
      <c r="L8480" s="8"/>
      <c r="N8480" s="5"/>
      <c r="O8480" s="10"/>
      <c r="P8480" s="8"/>
    </row>
    <row r="8481" spans="1:16" s="2" customFormat="1" x14ac:dyDescent="0.15">
      <c r="A8481" s="3"/>
      <c r="B8481" s="3"/>
      <c r="J8481" s="3"/>
      <c r="K8481" s="5"/>
      <c r="L8481" s="8"/>
      <c r="N8481" s="5"/>
      <c r="O8481" s="10"/>
      <c r="P8481" s="8"/>
    </row>
    <row r="8482" spans="1:16" s="2" customFormat="1" x14ac:dyDescent="0.15">
      <c r="A8482" s="3"/>
      <c r="B8482" s="3"/>
      <c r="J8482" s="3"/>
      <c r="K8482" s="5"/>
      <c r="L8482" s="8"/>
      <c r="N8482" s="5"/>
      <c r="O8482" s="10"/>
      <c r="P8482" s="8"/>
    </row>
    <row r="8483" spans="1:16" s="2" customFormat="1" x14ac:dyDescent="0.15">
      <c r="A8483" s="3"/>
      <c r="B8483" s="3"/>
      <c r="J8483" s="3"/>
      <c r="K8483" s="5"/>
      <c r="L8483" s="8"/>
      <c r="N8483" s="5"/>
      <c r="O8483" s="10"/>
      <c r="P8483" s="8"/>
    </row>
    <row r="8484" spans="1:16" s="2" customFormat="1" x14ac:dyDescent="0.15">
      <c r="A8484" s="3"/>
      <c r="B8484" s="3"/>
      <c r="J8484" s="3"/>
      <c r="K8484" s="5"/>
      <c r="L8484" s="8"/>
      <c r="N8484" s="5"/>
      <c r="O8484" s="10"/>
      <c r="P8484" s="8"/>
    </row>
    <row r="8485" spans="1:16" s="2" customFormat="1" x14ac:dyDescent="0.15">
      <c r="A8485" s="3"/>
      <c r="B8485" s="3"/>
      <c r="J8485" s="3"/>
      <c r="K8485" s="5"/>
      <c r="L8485" s="8"/>
      <c r="N8485" s="5"/>
      <c r="O8485" s="10"/>
      <c r="P8485" s="8"/>
    </row>
    <row r="8486" spans="1:16" s="2" customFormat="1" x14ac:dyDescent="0.15">
      <c r="A8486" s="3"/>
      <c r="B8486" s="3"/>
      <c r="J8486" s="3"/>
      <c r="K8486" s="5"/>
      <c r="L8486" s="8"/>
      <c r="N8486" s="5"/>
      <c r="O8486" s="10"/>
      <c r="P8486" s="8"/>
    </row>
    <row r="8487" spans="1:16" s="2" customFormat="1" x14ac:dyDescent="0.15">
      <c r="A8487" s="3"/>
      <c r="B8487" s="3"/>
      <c r="J8487" s="3"/>
      <c r="K8487" s="5"/>
      <c r="L8487" s="8"/>
      <c r="N8487" s="5"/>
      <c r="O8487" s="10"/>
      <c r="P8487" s="8"/>
    </row>
    <row r="8488" spans="1:16" s="2" customFormat="1" x14ac:dyDescent="0.15">
      <c r="A8488" s="3"/>
      <c r="B8488" s="3"/>
      <c r="J8488" s="3"/>
      <c r="K8488" s="5"/>
      <c r="L8488" s="8"/>
      <c r="N8488" s="5"/>
      <c r="O8488" s="10"/>
      <c r="P8488" s="8"/>
    </row>
    <row r="8489" spans="1:16" s="2" customFormat="1" x14ac:dyDescent="0.15">
      <c r="A8489" s="3"/>
      <c r="B8489" s="3"/>
      <c r="J8489" s="3"/>
      <c r="K8489" s="5"/>
      <c r="L8489" s="8"/>
      <c r="N8489" s="5"/>
      <c r="O8489" s="10"/>
      <c r="P8489" s="8"/>
    </row>
    <row r="8490" spans="1:16" s="2" customFormat="1" x14ac:dyDescent="0.15">
      <c r="A8490" s="3"/>
      <c r="B8490" s="3"/>
      <c r="J8490" s="3"/>
      <c r="K8490" s="5"/>
      <c r="L8490" s="8"/>
      <c r="N8490" s="5"/>
      <c r="O8490" s="10"/>
      <c r="P8490" s="8"/>
    </row>
    <row r="8491" spans="1:16" s="2" customFormat="1" x14ac:dyDescent="0.15">
      <c r="A8491" s="3"/>
      <c r="B8491" s="3"/>
      <c r="J8491" s="3"/>
      <c r="K8491" s="5"/>
      <c r="L8491" s="8"/>
      <c r="N8491" s="5"/>
      <c r="O8491" s="10"/>
      <c r="P8491" s="8"/>
    </row>
    <row r="8492" spans="1:16" s="2" customFormat="1" x14ac:dyDescent="0.15">
      <c r="A8492" s="3"/>
      <c r="B8492" s="3"/>
      <c r="J8492" s="3"/>
      <c r="K8492" s="5"/>
      <c r="L8492" s="8"/>
      <c r="N8492" s="5"/>
      <c r="O8492" s="10"/>
      <c r="P8492" s="8"/>
    </row>
    <row r="8493" spans="1:16" s="2" customFormat="1" x14ac:dyDescent="0.15">
      <c r="A8493" s="3"/>
      <c r="B8493" s="3"/>
      <c r="J8493" s="3"/>
      <c r="K8493" s="5"/>
      <c r="L8493" s="8"/>
      <c r="N8493" s="5"/>
      <c r="O8493" s="10"/>
      <c r="P8493" s="8"/>
    </row>
    <row r="8494" spans="1:16" s="2" customFormat="1" x14ac:dyDescent="0.15">
      <c r="A8494" s="3"/>
      <c r="B8494" s="3"/>
      <c r="J8494" s="3"/>
      <c r="K8494" s="5"/>
      <c r="L8494" s="8"/>
      <c r="N8494" s="5"/>
      <c r="O8494" s="10"/>
      <c r="P8494" s="8"/>
    </row>
    <row r="8495" spans="1:16" s="2" customFormat="1" x14ac:dyDescent="0.15">
      <c r="A8495" s="3"/>
      <c r="B8495" s="3"/>
      <c r="J8495" s="3"/>
      <c r="K8495" s="5"/>
      <c r="L8495" s="8"/>
      <c r="N8495" s="5"/>
      <c r="O8495" s="10"/>
      <c r="P8495" s="8"/>
    </row>
    <row r="8496" spans="1:16" s="2" customFormat="1" x14ac:dyDescent="0.15">
      <c r="A8496" s="3"/>
      <c r="B8496" s="3"/>
      <c r="J8496" s="3"/>
      <c r="K8496" s="5"/>
      <c r="L8496" s="8"/>
      <c r="N8496" s="5"/>
      <c r="O8496" s="10"/>
      <c r="P8496" s="8"/>
    </row>
    <row r="8497" spans="1:16" s="2" customFormat="1" x14ac:dyDescent="0.15">
      <c r="A8497" s="3"/>
      <c r="B8497" s="3"/>
      <c r="J8497" s="3"/>
      <c r="K8497" s="5"/>
      <c r="L8497" s="8"/>
      <c r="N8497" s="5"/>
      <c r="O8497" s="10"/>
      <c r="P8497" s="8"/>
    </row>
    <row r="8498" spans="1:16" s="2" customFormat="1" x14ac:dyDescent="0.15">
      <c r="A8498" s="3"/>
      <c r="B8498" s="3"/>
      <c r="J8498" s="3"/>
      <c r="K8498" s="5"/>
      <c r="L8498" s="8"/>
      <c r="N8498" s="5"/>
      <c r="O8498" s="10"/>
      <c r="P8498" s="8"/>
    </row>
    <row r="8499" spans="1:16" s="2" customFormat="1" x14ac:dyDescent="0.15">
      <c r="A8499" s="3"/>
      <c r="B8499" s="3"/>
      <c r="J8499" s="3"/>
      <c r="K8499" s="5"/>
      <c r="L8499" s="8"/>
      <c r="N8499" s="5"/>
      <c r="O8499" s="10"/>
      <c r="P8499" s="8"/>
    </row>
    <row r="8500" spans="1:16" s="2" customFormat="1" x14ac:dyDescent="0.15">
      <c r="A8500" s="3"/>
      <c r="B8500" s="3"/>
      <c r="J8500" s="3"/>
      <c r="K8500" s="5"/>
      <c r="L8500" s="8"/>
      <c r="N8500" s="5"/>
      <c r="O8500" s="10"/>
      <c r="P8500" s="8"/>
    </row>
    <row r="8501" spans="1:16" s="2" customFormat="1" x14ac:dyDescent="0.15">
      <c r="A8501" s="3"/>
      <c r="B8501" s="3"/>
      <c r="J8501" s="3"/>
      <c r="K8501" s="5"/>
      <c r="L8501" s="8"/>
      <c r="N8501" s="5"/>
      <c r="O8501" s="10"/>
      <c r="P8501" s="8"/>
    </row>
    <row r="8502" spans="1:16" s="2" customFormat="1" x14ac:dyDescent="0.15">
      <c r="A8502" s="3"/>
      <c r="B8502" s="3"/>
      <c r="J8502" s="3"/>
      <c r="K8502" s="5"/>
      <c r="L8502" s="8"/>
      <c r="N8502" s="5"/>
      <c r="O8502" s="10"/>
      <c r="P8502" s="8"/>
    </row>
    <row r="8503" spans="1:16" s="2" customFormat="1" x14ac:dyDescent="0.15">
      <c r="A8503" s="3"/>
      <c r="B8503" s="3"/>
      <c r="J8503" s="3"/>
      <c r="K8503" s="5"/>
      <c r="L8503" s="8"/>
      <c r="N8503" s="5"/>
      <c r="O8503" s="10"/>
      <c r="P8503" s="8"/>
    </row>
    <row r="8504" spans="1:16" s="2" customFormat="1" x14ac:dyDescent="0.15">
      <c r="A8504" s="3"/>
      <c r="B8504" s="3"/>
      <c r="J8504" s="3"/>
      <c r="K8504" s="5"/>
      <c r="L8504" s="8"/>
      <c r="N8504" s="5"/>
      <c r="O8504" s="10"/>
      <c r="P8504" s="8"/>
    </row>
    <row r="8505" spans="1:16" s="2" customFormat="1" x14ac:dyDescent="0.15">
      <c r="A8505" s="3"/>
      <c r="B8505" s="3"/>
      <c r="J8505" s="3"/>
      <c r="K8505" s="5"/>
      <c r="L8505" s="8"/>
      <c r="N8505" s="5"/>
      <c r="O8505" s="10"/>
      <c r="P8505" s="8"/>
    </row>
    <row r="8506" spans="1:16" s="2" customFormat="1" x14ac:dyDescent="0.15">
      <c r="A8506" s="3"/>
      <c r="B8506" s="3"/>
      <c r="J8506" s="3"/>
      <c r="K8506" s="5"/>
      <c r="L8506" s="8"/>
      <c r="N8506" s="5"/>
      <c r="O8506" s="10"/>
      <c r="P8506" s="8"/>
    </row>
    <row r="8507" spans="1:16" s="2" customFormat="1" x14ac:dyDescent="0.15">
      <c r="A8507" s="3"/>
      <c r="B8507" s="3"/>
      <c r="J8507" s="3"/>
      <c r="K8507" s="5"/>
      <c r="L8507" s="8"/>
      <c r="N8507" s="5"/>
      <c r="O8507" s="10"/>
      <c r="P8507" s="8"/>
    </row>
    <row r="8508" spans="1:16" s="2" customFormat="1" x14ac:dyDescent="0.15">
      <c r="A8508" s="3"/>
      <c r="B8508" s="3"/>
      <c r="J8508" s="3"/>
      <c r="K8508" s="5"/>
      <c r="L8508" s="8"/>
      <c r="N8508" s="5"/>
      <c r="O8508" s="10"/>
      <c r="P8508" s="8"/>
    </row>
    <row r="8509" spans="1:16" s="2" customFormat="1" x14ac:dyDescent="0.15">
      <c r="A8509" s="3"/>
      <c r="B8509" s="3"/>
      <c r="J8509" s="3"/>
      <c r="K8509" s="5"/>
      <c r="L8509" s="8"/>
      <c r="N8509" s="5"/>
      <c r="O8509" s="10"/>
      <c r="P8509" s="8"/>
    </row>
    <row r="8510" spans="1:16" s="2" customFormat="1" x14ac:dyDescent="0.15">
      <c r="A8510" s="3"/>
      <c r="B8510" s="3"/>
      <c r="J8510" s="3"/>
      <c r="K8510" s="5"/>
      <c r="L8510" s="8"/>
      <c r="N8510" s="5"/>
      <c r="O8510" s="10"/>
      <c r="P8510" s="8"/>
    </row>
    <row r="8511" spans="1:16" s="2" customFormat="1" x14ac:dyDescent="0.15">
      <c r="A8511" s="3"/>
      <c r="B8511" s="3"/>
      <c r="J8511" s="3"/>
      <c r="K8511" s="5"/>
      <c r="L8511" s="8"/>
      <c r="N8511" s="5"/>
      <c r="O8511" s="10"/>
      <c r="P8511" s="8"/>
    </row>
    <row r="8512" spans="1:16" s="2" customFormat="1" x14ac:dyDescent="0.15">
      <c r="A8512" s="3"/>
      <c r="B8512" s="3"/>
      <c r="J8512" s="3"/>
      <c r="K8512" s="5"/>
      <c r="L8512" s="8"/>
      <c r="N8512" s="5"/>
      <c r="O8512" s="10"/>
      <c r="P8512" s="8"/>
    </row>
    <row r="8513" spans="1:16" s="2" customFormat="1" x14ac:dyDescent="0.15">
      <c r="A8513" s="3"/>
      <c r="B8513" s="3"/>
      <c r="J8513" s="3"/>
      <c r="K8513" s="5"/>
      <c r="L8513" s="8"/>
      <c r="N8513" s="5"/>
      <c r="O8513" s="10"/>
      <c r="P8513" s="8"/>
    </row>
    <row r="8514" spans="1:16" s="2" customFormat="1" x14ac:dyDescent="0.15">
      <c r="A8514" s="3"/>
      <c r="B8514" s="3"/>
      <c r="J8514" s="3"/>
      <c r="K8514" s="5"/>
      <c r="L8514" s="8"/>
      <c r="N8514" s="5"/>
      <c r="O8514" s="10"/>
      <c r="P8514" s="8"/>
    </row>
    <row r="8515" spans="1:16" s="2" customFormat="1" x14ac:dyDescent="0.15">
      <c r="A8515" s="3"/>
      <c r="B8515" s="3"/>
      <c r="J8515" s="3"/>
      <c r="K8515" s="5"/>
      <c r="L8515" s="8"/>
      <c r="N8515" s="5"/>
      <c r="O8515" s="10"/>
      <c r="P8515" s="8"/>
    </row>
    <row r="8516" spans="1:16" s="2" customFormat="1" x14ac:dyDescent="0.15">
      <c r="A8516" s="3"/>
      <c r="B8516" s="3"/>
      <c r="J8516" s="3"/>
      <c r="K8516" s="5"/>
      <c r="L8516" s="8"/>
      <c r="N8516" s="5"/>
      <c r="O8516" s="10"/>
      <c r="P8516" s="8"/>
    </row>
    <row r="8517" spans="1:16" s="2" customFormat="1" x14ac:dyDescent="0.15">
      <c r="A8517" s="3"/>
      <c r="B8517" s="3"/>
      <c r="J8517" s="3"/>
      <c r="K8517" s="5"/>
      <c r="L8517" s="8"/>
      <c r="N8517" s="5"/>
      <c r="O8517" s="10"/>
      <c r="P8517" s="8"/>
    </row>
    <row r="8518" spans="1:16" s="2" customFormat="1" x14ac:dyDescent="0.15">
      <c r="A8518" s="3"/>
      <c r="B8518" s="3"/>
      <c r="J8518" s="3"/>
      <c r="K8518" s="5"/>
      <c r="L8518" s="8"/>
      <c r="N8518" s="5"/>
      <c r="O8518" s="10"/>
      <c r="P8518" s="8"/>
    </row>
    <row r="8519" spans="1:16" s="2" customFormat="1" x14ac:dyDescent="0.15">
      <c r="A8519" s="3"/>
      <c r="B8519" s="3"/>
      <c r="J8519" s="3"/>
      <c r="K8519" s="5"/>
      <c r="L8519" s="8"/>
      <c r="N8519" s="5"/>
      <c r="O8519" s="10"/>
      <c r="P8519" s="8"/>
    </row>
    <row r="8520" spans="1:16" s="2" customFormat="1" x14ac:dyDescent="0.15">
      <c r="A8520" s="3"/>
      <c r="B8520" s="3"/>
      <c r="J8520" s="3"/>
      <c r="K8520" s="5"/>
      <c r="L8520" s="8"/>
      <c r="N8520" s="5"/>
      <c r="O8520" s="10"/>
      <c r="P8520" s="8"/>
    </row>
    <row r="8521" spans="1:16" s="2" customFormat="1" x14ac:dyDescent="0.15">
      <c r="A8521" s="3"/>
      <c r="B8521" s="3"/>
      <c r="J8521" s="3"/>
      <c r="K8521" s="5"/>
      <c r="L8521" s="8"/>
      <c r="N8521" s="5"/>
      <c r="O8521" s="10"/>
      <c r="P8521" s="8"/>
    </row>
    <row r="8522" spans="1:16" s="2" customFormat="1" x14ac:dyDescent="0.15">
      <c r="A8522" s="3"/>
      <c r="B8522" s="3"/>
      <c r="J8522" s="3"/>
      <c r="K8522" s="5"/>
      <c r="L8522" s="8"/>
      <c r="N8522" s="5"/>
      <c r="O8522" s="10"/>
      <c r="P8522" s="8"/>
    </row>
    <row r="8523" spans="1:16" s="2" customFormat="1" x14ac:dyDescent="0.15">
      <c r="A8523" s="3"/>
      <c r="B8523" s="3"/>
      <c r="J8523" s="3"/>
      <c r="K8523" s="5"/>
      <c r="L8523" s="8"/>
      <c r="N8523" s="5"/>
      <c r="O8523" s="10"/>
      <c r="P8523" s="8"/>
    </row>
    <row r="8524" spans="1:16" s="2" customFormat="1" x14ac:dyDescent="0.15">
      <c r="A8524" s="3"/>
      <c r="B8524" s="3"/>
      <c r="J8524" s="3"/>
      <c r="K8524" s="5"/>
      <c r="L8524" s="8"/>
      <c r="N8524" s="5"/>
      <c r="O8524" s="10"/>
      <c r="P8524" s="8"/>
    </row>
    <row r="8525" spans="1:16" s="2" customFormat="1" x14ac:dyDescent="0.15">
      <c r="A8525" s="3"/>
      <c r="B8525" s="3"/>
      <c r="J8525" s="3"/>
      <c r="K8525" s="5"/>
      <c r="L8525" s="8"/>
      <c r="N8525" s="5"/>
      <c r="O8525" s="10"/>
      <c r="P8525" s="8"/>
    </row>
    <row r="8526" spans="1:16" s="2" customFormat="1" x14ac:dyDescent="0.15">
      <c r="A8526" s="3"/>
      <c r="B8526" s="3"/>
      <c r="J8526" s="3"/>
      <c r="K8526" s="5"/>
      <c r="L8526" s="8"/>
      <c r="N8526" s="5"/>
      <c r="O8526" s="10"/>
      <c r="P8526" s="8"/>
    </row>
    <row r="8527" spans="1:16" s="2" customFormat="1" x14ac:dyDescent="0.15">
      <c r="A8527" s="3"/>
      <c r="B8527" s="3"/>
      <c r="J8527" s="3"/>
      <c r="K8527" s="5"/>
      <c r="L8527" s="8"/>
      <c r="N8527" s="5"/>
      <c r="O8527" s="10"/>
      <c r="P8527" s="8"/>
    </row>
    <row r="8528" spans="1:16" s="2" customFormat="1" x14ac:dyDescent="0.15">
      <c r="A8528" s="3"/>
      <c r="B8528" s="3"/>
      <c r="J8528" s="3"/>
      <c r="K8528" s="5"/>
      <c r="L8528" s="8"/>
      <c r="N8528" s="5"/>
      <c r="O8528" s="10"/>
      <c r="P8528" s="8"/>
    </row>
    <row r="8529" spans="1:16" s="2" customFormat="1" x14ac:dyDescent="0.15">
      <c r="A8529" s="3"/>
      <c r="B8529" s="3"/>
      <c r="J8529" s="3"/>
      <c r="K8529" s="5"/>
      <c r="L8529" s="8"/>
      <c r="N8529" s="5"/>
      <c r="O8529" s="10"/>
      <c r="P8529" s="8"/>
    </row>
    <row r="8530" spans="1:16" s="2" customFormat="1" x14ac:dyDescent="0.15">
      <c r="A8530" s="3"/>
      <c r="B8530" s="3"/>
      <c r="J8530" s="3"/>
      <c r="K8530" s="5"/>
      <c r="L8530" s="8"/>
      <c r="N8530" s="5"/>
      <c r="O8530" s="10"/>
      <c r="P8530" s="8"/>
    </row>
    <row r="8531" spans="1:16" s="2" customFormat="1" x14ac:dyDescent="0.15">
      <c r="A8531" s="3"/>
      <c r="B8531" s="3"/>
      <c r="J8531" s="3"/>
      <c r="K8531" s="5"/>
      <c r="L8531" s="8"/>
      <c r="N8531" s="5"/>
      <c r="O8531" s="10"/>
      <c r="P8531" s="8"/>
    </row>
    <row r="8532" spans="1:16" s="2" customFormat="1" x14ac:dyDescent="0.15">
      <c r="A8532" s="3"/>
      <c r="B8532" s="3"/>
      <c r="J8532" s="3"/>
      <c r="K8532" s="5"/>
      <c r="L8532" s="8"/>
      <c r="N8532" s="5"/>
      <c r="O8532" s="10"/>
      <c r="P8532" s="8"/>
    </row>
    <row r="8533" spans="1:16" s="2" customFormat="1" x14ac:dyDescent="0.15">
      <c r="A8533" s="3"/>
      <c r="B8533" s="3"/>
      <c r="J8533" s="3"/>
      <c r="K8533" s="5"/>
      <c r="L8533" s="8"/>
      <c r="N8533" s="5"/>
      <c r="O8533" s="10"/>
      <c r="P8533" s="8"/>
    </row>
    <row r="8534" spans="1:16" s="2" customFormat="1" x14ac:dyDescent="0.15">
      <c r="A8534" s="3"/>
      <c r="B8534" s="3"/>
      <c r="J8534" s="3"/>
      <c r="K8534" s="5"/>
      <c r="L8534" s="8"/>
      <c r="N8534" s="5"/>
      <c r="O8534" s="10"/>
      <c r="P8534" s="8"/>
    </row>
    <row r="8535" spans="1:16" s="2" customFormat="1" x14ac:dyDescent="0.15">
      <c r="A8535" s="3"/>
      <c r="B8535" s="3"/>
      <c r="J8535" s="3"/>
      <c r="K8535" s="5"/>
      <c r="L8535" s="8"/>
      <c r="N8535" s="5"/>
      <c r="O8535" s="10"/>
      <c r="P8535" s="8"/>
    </row>
    <row r="8536" spans="1:16" s="2" customFormat="1" x14ac:dyDescent="0.15">
      <c r="A8536" s="3"/>
      <c r="B8536" s="3"/>
      <c r="J8536" s="3"/>
      <c r="K8536" s="5"/>
      <c r="L8536" s="8"/>
      <c r="N8536" s="5"/>
      <c r="O8536" s="10"/>
      <c r="P8536" s="8"/>
    </row>
    <row r="8537" spans="1:16" s="2" customFormat="1" x14ac:dyDescent="0.15">
      <c r="A8537" s="3"/>
      <c r="B8537" s="3"/>
      <c r="J8537" s="3"/>
      <c r="K8537" s="5"/>
      <c r="L8537" s="8"/>
      <c r="N8537" s="5"/>
      <c r="O8537" s="10"/>
      <c r="P8537" s="8"/>
    </row>
    <row r="8538" spans="1:16" s="2" customFormat="1" x14ac:dyDescent="0.15">
      <c r="A8538" s="3"/>
      <c r="B8538" s="3"/>
      <c r="J8538" s="3"/>
      <c r="K8538" s="5"/>
      <c r="L8538" s="8"/>
      <c r="N8538" s="5"/>
      <c r="O8538" s="10"/>
      <c r="P8538" s="8"/>
    </row>
    <row r="8539" spans="1:16" s="2" customFormat="1" x14ac:dyDescent="0.15">
      <c r="A8539" s="3"/>
      <c r="B8539" s="3"/>
      <c r="J8539" s="3"/>
      <c r="K8539" s="5"/>
      <c r="L8539" s="8"/>
      <c r="N8539" s="5"/>
      <c r="O8539" s="10"/>
      <c r="P8539" s="8"/>
    </row>
    <row r="8540" spans="1:16" s="2" customFormat="1" x14ac:dyDescent="0.15">
      <c r="A8540" s="3"/>
      <c r="B8540" s="3"/>
      <c r="J8540" s="3"/>
      <c r="K8540" s="5"/>
      <c r="L8540" s="8"/>
      <c r="N8540" s="5"/>
      <c r="O8540" s="10"/>
      <c r="P8540" s="8"/>
    </row>
    <row r="8541" spans="1:16" s="2" customFormat="1" x14ac:dyDescent="0.15">
      <c r="A8541" s="3"/>
      <c r="B8541" s="3"/>
      <c r="J8541" s="3"/>
      <c r="K8541" s="5"/>
      <c r="L8541" s="8"/>
      <c r="N8541" s="5"/>
      <c r="O8541" s="10"/>
      <c r="P8541" s="8"/>
    </row>
    <row r="8542" spans="1:16" s="2" customFormat="1" x14ac:dyDescent="0.15">
      <c r="A8542" s="3"/>
      <c r="B8542" s="3"/>
      <c r="J8542" s="3"/>
      <c r="K8542" s="5"/>
      <c r="L8542" s="8"/>
      <c r="N8542" s="5"/>
      <c r="O8542" s="10"/>
      <c r="P8542" s="8"/>
    </row>
    <row r="8543" spans="1:16" s="2" customFormat="1" x14ac:dyDescent="0.15">
      <c r="A8543" s="3"/>
      <c r="B8543" s="3"/>
      <c r="J8543" s="3"/>
      <c r="K8543" s="5"/>
      <c r="L8543" s="8"/>
      <c r="N8543" s="5"/>
      <c r="O8543" s="10"/>
      <c r="P8543" s="8"/>
    </row>
    <row r="8544" spans="1:16" s="2" customFormat="1" x14ac:dyDescent="0.15">
      <c r="A8544" s="3"/>
      <c r="B8544" s="3"/>
      <c r="J8544" s="3"/>
      <c r="K8544" s="5"/>
      <c r="L8544" s="8"/>
      <c r="N8544" s="5"/>
      <c r="O8544" s="10"/>
      <c r="P8544" s="8"/>
    </row>
    <row r="8545" spans="1:16" s="2" customFormat="1" x14ac:dyDescent="0.15">
      <c r="A8545" s="3"/>
      <c r="B8545" s="3"/>
      <c r="J8545" s="3"/>
      <c r="K8545" s="5"/>
      <c r="L8545" s="8"/>
      <c r="N8545" s="5"/>
      <c r="O8545" s="10"/>
      <c r="P8545" s="8"/>
    </row>
    <row r="8546" spans="1:16" s="2" customFormat="1" x14ac:dyDescent="0.15">
      <c r="A8546" s="3"/>
      <c r="B8546" s="3"/>
      <c r="J8546" s="3"/>
      <c r="K8546" s="5"/>
      <c r="L8546" s="8"/>
      <c r="N8546" s="5"/>
      <c r="O8546" s="10"/>
      <c r="P8546" s="8"/>
    </row>
    <row r="8547" spans="1:16" s="2" customFormat="1" x14ac:dyDescent="0.15">
      <c r="A8547" s="3"/>
      <c r="B8547" s="3"/>
      <c r="J8547" s="3"/>
      <c r="K8547" s="5"/>
      <c r="L8547" s="8"/>
      <c r="N8547" s="5"/>
      <c r="O8547" s="10"/>
      <c r="P8547" s="8"/>
    </row>
    <row r="8548" spans="1:16" s="2" customFormat="1" x14ac:dyDescent="0.15">
      <c r="A8548" s="3"/>
      <c r="B8548" s="3"/>
      <c r="J8548" s="3"/>
      <c r="K8548" s="5"/>
      <c r="L8548" s="8"/>
      <c r="N8548" s="5"/>
      <c r="O8548" s="10"/>
      <c r="P8548" s="8"/>
    </row>
    <row r="8549" spans="1:16" s="2" customFormat="1" x14ac:dyDescent="0.15">
      <c r="A8549" s="3"/>
      <c r="B8549" s="3"/>
      <c r="J8549" s="3"/>
      <c r="K8549" s="5"/>
      <c r="L8549" s="8"/>
      <c r="N8549" s="5"/>
      <c r="O8549" s="10"/>
      <c r="P8549" s="8"/>
    </row>
    <row r="8550" spans="1:16" s="2" customFormat="1" x14ac:dyDescent="0.15">
      <c r="A8550" s="3"/>
      <c r="B8550" s="3"/>
      <c r="J8550" s="3"/>
      <c r="K8550" s="5"/>
      <c r="L8550" s="8"/>
      <c r="N8550" s="5"/>
      <c r="O8550" s="10"/>
      <c r="P8550" s="8"/>
    </row>
    <row r="8551" spans="1:16" s="2" customFormat="1" x14ac:dyDescent="0.15">
      <c r="A8551" s="3"/>
      <c r="B8551" s="3"/>
      <c r="J8551" s="3"/>
      <c r="K8551" s="5"/>
      <c r="L8551" s="8"/>
      <c r="N8551" s="5"/>
      <c r="O8551" s="10"/>
      <c r="P8551" s="8"/>
    </row>
    <row r="8552" spans="1:16" s="2" customFormat="1" x14ac:dyDescent="0.15">
      <c r="A8552" s="3"/>
      <c r="B8552" s="3"/>
      <c r="J8552" s="3"/>
      <c r="K8552" s="5"/>
      <c r="L8552" s="8"/>
      <c r="N8552" s="5"/>
      <c r="O8552" s="10"/>
      <c r="P8552" s="8"/>
    </row>
    <row r="8553" spans="1:16" s="2" customFormat="1" x14ac:dyDescent="0.15">
      <c r="A8553" s="3"/>
      <c r="B8553" s="3"/>
      <c r="J8553" s="3"/>
      <c r="K8553" s="5"/>
      <c r="L8553" s="8"/>
      <c r="N8553" s="5"/>
      <c r="O8553" s="10"/>
      <c r="P8553" s="8"/>
    </row>
    <row r="8554" spans="1:16" s="2" customFormat="1" x14ac:dyDescent="0.15">
      <c r="A8554" s="3"/>
      <c r="B8554" s="3"/>
      <c r="J8554" s="3"/>
      <c r="K8554" s="5"/>
      <c r="L8554" s="8"/>
      <c r="N8554" s="5"/>
      <c r="O8554" s="10"/>
      <c r="P8554" s="8"/>
    </row>
    <row r="8555" spans="1:16" s="2" customFormat="1" x14ac:dyDescent="0.15">
      <c r="A8555" s="3"/>
      <c r="B8555" s="3"/>
      <c r="J8555" s="3"/>
      <c r="K8555" s="5"/>
      <c r="L8555" s="8"/>
      <c r="N8555" s="5"/>
      <c r="O8555" s="10"/>
      <c r="P8555" s="8"/>
    </row>
    <row r="8556" spans="1:16" s="2" customFormat="1" x14ac:dyDescent="0.15">
      <c r="A8556" s="3"/>
      <c r="B8556" s="3"/>
      <c r="J8556" s="3"/>
      <c r="K8556" s="5"/>
      <c r="L8556" s="8"/>
      <c r="N8556" s="5"/>
      <c r="O8556" s="10"/>
      <c r="P8556" s="8"/>
    </row>
    <row r="8557" spans="1:16" s="2" customFormat="1" x14ac:dyDescent="0.15">
      <c r="A8557" s="3"/>
      <c r="B8557" s="3"/>
      <c r="J8557" s="3"/>
      <c r="K8557" s="5"/>
      <c r="L8557" s="8"/>
      <c r="N8557" s="5"/>
      <c r="O8557" s="10"/>
      <c r="P8557" s="8"/>
    </row>
    <row r="8558" spans="1:16" s="2" customFormat="1" x14ac:dyDescent="0.15">
      <c r="A8558" s="3"/>
      <c r="B8558" s="3"/>
      <c r="J8558" s="3"/>
      <c r="K8558" s="5"/>
      <c r="L8558" s="8"/>
      <c r="N8558" s="5"/>
      <c r="O8558" s="10"/>
      <c r="P8558" s="8"/>
    </row>
    <row r="8559" spans="1:16" s="2" customFormat="1" x14ac:dyDescent="0.15">
      <c r="A8559" s="3"/>
      <c r="B8559" s="3"/>
      <c r="J8559" s="3"/>
      <c r="K8559" s="5"/>
      <c r="L8559" s="8"/>
      <c r="N8559" s="5"/>
      <c r="O8559" s="10"/>
      <c r="P8559" s="8"/>
    </row>
    <row r="8560" spans="1:16" s="2" customFormat="1" x14ac:dyDescent="0.15">
      <c r="A8560" s="3"/>
      <c r="B8560" s="3"/>
      <c r="J8560" s="3"/>
      <c r="K8560" s="5"/>
      <c r="L8560" s="8"/>
      <c r="N8560" s="5"/>
      <c r="O8560" s="10"/>
      <c r="P8560" s="8"/>
    </row>
    <row r="8561" spans="1:16" s="2" customFormat="1" x14ac:dyDescent="0.15">
      <c r="A8561" s="3"/>
      <c r="B8561" s="3"/>
      <c r="J8561" s="3"/>
      <c r="K8561" s="5"/>
      <c r="L8561" s="8"/>
      <c r="N8561" s="5"/>
      <c r="O8561" s="10"/>
      <c r="P8561" s="8"/>
    </row>
    <row r="8562" spans="1:16" s="2" customFormat="1" x14ac:dyDescent="0.15">
      <c r="A8562" s="3"/>
      <c r="B8562" s="3"/>
      <c r="J8562" s="3"/>
      <c r="K8562" s="5"/>
      <c r="L8562" s="8"/>
      <c r="N8562" s="5"/>
      <c r="O8562" s="10"/>
      <c r="P8562" s="8"/>
    </row>
    <row r="8563" spans="1:16" s="2" customFormat="1" x14ac:dyDescent="0.15">
      <c r="A8563" s="3"/>
      <c r="B8563" s="3"/>
      <c r="J8563" s="3"/>
      <c r="K8563" s="5"/>
      <c r="L8563" s="8"/>
      <c r="N8563" s="5"/>
      <c r="O8563" s="10"/>
      <c r="P8563" s="8"/>
    </row>
    <row r="8564" spans="1:16" s="2" customFormat="1" x14ac:dyDescent="0.15">
      <c r="A8564" s="3"/>
      <c r="B8564" s="3"/>
      <c r="J8564" s="3"/>
      <c r="K8564" s="5"/>
      <c r="L8564" s="8"/>
      <c r="N8564" s="5"/>
      <c r="O8564" s="10"/>
      <c r="P8564" s="8"/>
    </row>
    <row r="8565" spans="1:16" s="2" customFormat="1" x14ac:dyDescent="0.15">
      <c r="A8565" s="3"/>
      <c r="B8565" s="3"/>
      <c r="J8565" s="3"/>
      <c r="K8565" s="5"/>
      <c r="L8565" s="8"/>
      <c r="N8565" s="5"/>
      <c r="O8565" s="10"/>
      <c r="P8565" s="8"/>
    </row>
    <row r="8566" spans="1:16" s="2" customFormat="1" x14ac:dyDescent="0.15">
      <c r="A8566" s="3"/>
      <c r="B8566" s="3"/>
      <c r="J8566" s="3"/>
      <c r="K8566" s="5"/>
      <c r="L8566" s="8"/>
      <c r="N8566" s="5"/>
      <c r="O8566" s="10"/>
      <c r="P8566" s="8"/>
    </row>
    <row r="8567" spans="1:16" s="2" customFormat="1" x14ac:dyDescent="0.15">
      <c r="A8567" s="3"/>
      <c r="B8567" s="3"/>
      <c r="J8567" s="3"/>
      <c r="K8567" s="5"/>
      <c r="L8567" s="8"/>
      <c r="N8567" s="5"/>
      <c r="O8567" s="10"/>
      <c r="P8567" s="8"/>
    </row>
    <row r="8568" spans="1:16" s="2" customFormat="1" x14ac:dyDescent="0.15">
      <c r="A8568" s="3"/>
      <c r="B8568" s="3"/>
      <c r="J8568" s="3"/>
      <c r="K8568" s="5"/>
      <c r="L8568" s="8"/>
      <c r="N8568" s="5"/>
      <c r="O8568" s="10"/>
      <c r="P8568" s="8"/>
    </row>
    <row r="8569" spans="1:16" s="2" customFormat="1" x14ac:dyDescent="0.15">
      <c r="A8569" s="3"/>
      <c r="B8569" s="3"/>
      <c r="J8569" s="3"/>
      <c r="K8569" s="5"/>
      <c r="L8569" s="8"/>
      <c r="N8569" s="5"/>
      <c r="O8569" s="10"/>
      <c r="P8569" s="8"/>
    </row>
    <row r="8570" spans="1:16" s="2" customFormat="1" x14ac:dyDescent="0.15">
      <c r="A8570" s="3"/>
      <c r="B8570" s="3"/>
      <c r="J8570" s="3"/>
      <c r="K8570" s="5"/>
      <c r="L8570" s="8"/>
      <c r="N8570" s="5"/>
      <c r="O8570" s="10"/>
      <c r="P8570" s="8"/>
    </row>
    <row r="8571" spans="1:16" s="2" customFormat="1" x14ac:dyDescent="0.15">
      <c r="A8571" s="3"/>
      <c r="B8571" s="3"/>
      <c r="J8571" s="3"/>
      <c r="K8571" s="5"/>
      <c r="L8571" s="8"/>
      <c r="N8571" s="5"/>
      <c r="O8571" s="10"/>
      <c r="P8571" s="8"/>
    </row>
    <row r="8572" spans="1:16" s="2" customFormat="1" x14ac:dyDescent="0.15">
      <c r="A8572" s="3"/>
      <c r="B8572" s="3"/>
      <c r="J8572" s="3"/>
      <c r="K8572" s="5"/>
      <c r="L8572" s="8"/>
      <c r="N8572" s="5"/>
      <c r="O8572" s="10"/>
      <c r="P8572" s="8"/>
    </row>
    <row r="8573" spans="1:16" s="2" customFormat="1" x14ac:dyDescent="0.15">
      <c r="A8573" s="3"/>
      <c r="B8573" s="3"/>
      <c r="J8573" s="3"/>
      <c r="K8573" s="5"/>
      <c r="L8573" s="8"/>
      <c r="N8573" s="5"/>
      <c r="O8573" s="10"/>
      <c r="P8573" s="8"/>
    </row>
    <row r="8574" spans="1:16" s="2" customFormat="1" x14ac:dyDescent="0.15">
      <c r="A8574" s="3"/>
      <c r="B8574" s="3"/>
      <c r="J8574" s="3"/>
      <c r="K8574" s="5"/>
      <c r="L8574" s="8"/>
      <c r="N8574" s="5"/>
      <c r="O8574" s="10"/>
      <c r="P8574" s="8"/>
    </row>
    <row r="8575" spans="1:16" s="2" customFormat="1" x14ac:dyDescent="0.15">
      <c r="A8575" s="3"/>
      <c r="B8575" s="3"/>
      <c r="J8575" s="3"/>
      <c r="K8575" s="5"/>
      <c r="L8575" s="8"/>
      <c r="N8575" s="5"/>
      <c r="O8575" s="10"/>
      <c r="P8575" s="8"/>
    </row>
    <row r="8576" spans="1:16" s="2" customFormat="1" x14ac:dyDescent="0.15">
      <c r="A8576" s="3"/>
      <c r="B8576" s="3"/>
      <c r="J8576" s="3"/>
      <c r="K8576" s="5"/>
      <c r="L8576" s="8"/>
      <c r="N8576" s="5"/>
      <c r="O8576" s="10"/>
      <c r="P8576" s="8"/>
    </row>
    <row r="8577" spans="1:16" s="2" customFormat="1" x14ac:dyDescent="0.15">
      <c r="A8577" s="3"/>
      <c r="B8577" s="3"/>
      <c r="J8577" s="3"/>
      <c r="K8577" s="5"/>
      <c r="L8577" s="8"/>
      <c r="N8577" s="5"/>
      <c r="O8577" s="10"/>
      <c r="P8577" s="8"/>
    </row>
    <row r="8578" spans="1:16" s="2" customFormat="1" x14ac:dyDescent="0.15">
      <c r="A8578" s="3"/>
      <c r="B8578" s="3"/>
      <c r="J8578" s="3"/>
      <c r="K8578" s="5"/>
      <c r="L8578" s="8"/>
      <c r="N8578" s="5"/>
      <c r="O8578" s="10"/>
      <c r="P8578" s="8"/>
    </row>
    <row r="8579" spans="1:16" s="2" customFormat="1" x14ac:dyDescent="0.15">
      <c r="A8579" s="3"/>
      <c r="B8579" s="3"/>
      <c r="J8579" s="3"/>
      <c r="K8579" s="5"/>
      <c r="L8579" s="8"/>
      <c r="N8579" s="5"/>
      <c r="O8579" s="10"/>
      <c r="P8579" s="8"/>
    </row>
    <row r="8580" spans="1:16" s="2" customFormat="1" x14ac:dyDescent="0.15">
      <c r="A8580" s="3"/>
      <c r="B8580" s="3"/>
      <c r="J8580" s="3"/>
      <c r="K8580" s="5"/>
      <c r="L8580" s="8"/>
      <c r="N8580" s="5"/>
      <c r="O8580" s="10"/>
      <c r="P8580" s="8"/>
    </row>
    <row r="8581" spans="1:16" s="2" customFormat="1" x14ac:dyDescent="0.15">
      <c r="A8581" s="3"/>
      <c r="B8581" s="3"/>
      <c r="J8581" s="3"/>
      <c r="K8581" s="5"/>
      <c r="L8581" s="8"/>
      <c r="N8581" s="5"/>
      <c r="O8581" s="10"/>
      <c r="P8581" s="8"/>
    </row>
    <row r="8582" spans="1:16" s="2" customFormat="1" x14ac:dyDescent="0.15">
      <c r="A8582" s="3"/>
      <c r="B8582" s="3"/>
      <c r="J8582" s="3"/>
      <c r="K8582" s="5"/>
      <c r="L8582" s="8"/>
      <c r="N8582" s="5"/>
      <c r="O8582" s="10"/>
      <c r="P8582" s="8"/>
    </row>
    <row r="8583" spans="1:16" s="2" customFormat="1" x14ac:dyDescent="0.15">
      <c r="A8583" s="3"/>
      <c r="B8583" s="3"/>
      <c r="J8583" s="3"/>
      <c r="K8583" s="5"/>
      <c r="L8583" s="8"/>
      <c r="N8583" s="5"/>
      <c r="O8583" s="10"/>
      <c r="P8583" s="8"/>
    </row>
    <row r="8584" spans="1:16" s="2" customFormat="1" x14ac:dyDescent="0.15">
      <c r="A8584" s="3"/>
      <c r="B8584" s="3"/>
      <c r="J8584" s="3"/>
      <c r="K8584" s="5"/>
      <c r="L8584" s="8"/>
      <c r="N8584" s="5"/>
      <c r="O8584" s="10"/>
      <c r="P8584" s="8"/>
    </row>
    <row r="8585" spans="1:16" s="2" customFormat="1" x14ac:dyDescent="0.15">
      <c r="A8585" s="3"/>
      <c r="B8585" s="3"/>
      <c r="J8585" s="3"/>
      <c r="K8585" s="5"/>
      <c r="L8585" s="8"/>
      <c r="N8585" s="5"/>
      <c r="O8585" s="10"/>
      <c r="P8585" s="8"/>
    </row>
    <row r="8586" spans="1:16" s="2" customFormat="1" x14ac:dyDescent="0.15">
      <c r="A8586" s="3"/>
      <c r="B8586" s="3"/>
      <c r="J8586" s="3"/>
      <c r="K8586" s="5"/>
      <c r="L8586" s="8"/>
      <c r="N8586" s="5"/>
      <c r="O8586" s="10"/>
      <c r="P8586" s="8"/>
    </row>
    <row r="8587" spans="1:16" s="2" customFormat="1" x14ac:dyDescent="0.15">
      <c r="A8587" s="3"/>
      <c r="B8587" s="3"/>
      <c r="J8587" s="3"/>
      <c r="K8587" s="5"/>
      <c r="L8587" s="8"/>
      <c r="N8587" s="5"/>
      <c r="O8587" s="10"/>
      <c r="P8587" s="8"/>
    </row>
    <row r="8588" spans="1:16" s="2" customFormat="1" x14ac:dyDescent="0.15">
      <c r="A8588" s="3"/>
      <c r="B8588" s="3"/>
      <c r="J8588" s="3"/>
      <c r="K8588" s="5"/>
      <c r="L8588" s="8"/>
      <c r="N8588" s="5"/>
      <c r="O8588" s="10"/>
      <c r="P8588" s="8"/>
    </row>
    <row r="8589" spans="1:16" s="2" customFormat="1" x14ac:dyDescent="0.15">
      <c r="A8589" s="3"/>
      <c r="B8589" s="3"/>
      <c r="J8589" s="3"/>
      <c r="K8589" s="5"/>
      <c r="L8589" s="8"/>
      <c r="N8589" s="5"/>
      <c r="O8589" s="10"/>
      <c r="P8589" s="8"/>
    </row>
    <row r="8590" spans="1:16" s="2" customFormat="1" x14ac:dyDescent="0.15">
      <c r="A8590" s="3"/>
      <c r="B8590" s="3"/>
      <c r="J8590" s="3"/>
      <c r="K8590" s="5"/>
      <c r="L8590" s="8"/>
      <c r="N8590" s="5"/>
      <c r="O8590" s="10"/>
      <c r="P8590" s="8"/>
    </row>
    <row r="8591" spans="1:16" s="2" customFormat="1" x14ac:dyDescent="0.15">
      <c r="A8591" s="3"/>
      <c r="B8591" s="3"/>
      <c r="J8591" s="3"/>
      <c r="K8591" s="5"/>
      <c r="L8591" s="8"/>
      <c r="N8591" s="5"/>
      <c r="O8591" s="10"/>
      <c r="P8591" s="8"/>
    </row>
    <row r="8592" spans="1:16" s="2" customFormat="1" x14ac:dyDescent="0.15">
      <c r="A8592" s="3"/>
      <c r="B8592" s="3"/>
      <c r="J8592" s="3"/>
      <c r="K8592" s="5"/>
      <c r="L8592" s="8"/>
      <c r="N8592" s="5"/>
      <c r="O8592" s="10"/>
      <c r="P8592" s="8"/>
    </row>
    <row r="8593" spans="1:16" s="2" customFormat="1" x14ac:dyDescent="0.15">
      <c r="A8593" s="3"/>
      <c r="B8593" s="3"/>
      <c r="J8593" s="3"/>
      <c r="K8593" s="5"/>
      <c r="L8593" s="8"/>
      <c r="N8593" s="5"/>
      <c r="O8593" s="10"/>
      <c r="P8593" s="8"/>
    </row>
    <row r="8594" spans="1:16" s="2" customFormat="1" x14ac:dyDescent="0.15">
      <c r="A8594" s="3"/>
      <c r="B8594" s="3"/>
      <c r="J8594" s="3"/>
      <c r="K8594" s="5"/>
      <c r="L8594" s="8"/>
      <c r="N8594" s="5"/>
      <c r="O8594" s="10"/>
      <c r="P8594" s="8"/>
    </row>
    <row r="8595" spans="1:16" s="2" customFormat="1" x14ac:dyDescent="0.15">
      <c r="A8595" s="3"/>
      <c r="B8595" s="3"/>
      <c r="J8595" s="3"/>
      <c r="K8595" s="5"/>
      <c r="L8595" s="8"/>
      <c r="N8595" s="5"/>
      <c r="O8595" s="10"/>
      <c r="P8595" s="8"/>
    </row>
    <row r="8596" spans="1:16" s="2" customFormat="1" x14ac:dyDescent="0.15">
      <c r="A8596" s="3"/>
      <c r="B8596" s="3"/>
      <c r="J8596" s="3"/>
      <c r="K8596" s="5"/>
      <c r="L8596" s="8"/>
      <c r="N8596" s="5"/>
      <c r="O8596" s="10"/>
      <c r="P8596" s="8"/>
    </row>
    <row r="8597" spans="1:16" s="2" customFormat="1" x14ac:dyDescent="0.15">
      <c r="A8597" s="3"/>
      <c r="B8597" s="3"/>
      <c r="J8597" s="3"/>
      <c r="K8597" s="5"/>
      <c r="L8597" s="8"/>
      <c r="N8597" s="5"/>
      <c r="O8597" s="10"/>
      <c r="P8597" s="8"/>
    </row>
    <row r="8598" spans="1:16" s="2" customFormat="1" x14ac:dyDescent="0.15">
      <c r="A8598" s="3"/>
      <c r="B8598" s="3"/>
      <c r="J8598" s="3"/>
      <c r="K8598" s="5"/>
      <c r="L8598" s="8"/>
      <c r="N8598" s="5"/>
      <c r="O8598" s="10"/>
      <c r="P8598" s="8"/>
    </row>
    <row r="8599" spans="1:16" s="2" customFormat="1" x14ac:dyDescent="0.15">
      <c r="A8599" s="3"/>
      <c r="B8599" s="3"/>
      <c r="J8599" s="3"/>
      <c r="K8599" s="5"/>
      <c r="L8599" s="8"/>
      <c r="N8599" s="5"/>
      <c r="O8599" s="10"/>
      <c r="P8599" s="8"/>
    </row>
    <row r="8600" spans="1:16" s="2" customFormat="1" x14ac:dyDescent="0.15">
      <c r="A8600" s="3"/>
      <c r="B8600" s="3"/>
      <c r="J8600" s="3"/>
      <c r="K8600" s="5"/>
      <c r="L8600" s="8"/>
      <c r="N8600" s="5"/>
      <c r="O8600" s="10"/>
      <c r="P8600" s="8"/>
    </row>
    <row r="8601" spans="1:16" s="2" customFormat="1" x14ac:dyDescent="0.15">
      <c r="A8601" s="3"/>
      <c r="B8601" s="3"/>
      <c r="J8601" s="3"/>
      <c r="K8601" s="5"/>
      <c r="L8601" s="8"/>
      <c r="N8601" s="5"/>
      <c r="O8601" s="10"/>
      <c r="P8601" s="8"/>
    </row>
    <row r="8602" spans="1:16" s="2" customFormat="1" x14ac:dyDescent="0.15">
      <c r="A8602" s="3"/>
      <c r="B8602" s="3"/>
      <c r="J8602" s="3"/>
      <c r="K8602" s="5"/>
      <c r="L8602" s="8"/>
      <c r="N8602" s="5"/>
      <c r="O8602" s="10"/>
      <c r="P8602" s="8"/>
    </row>
    <row r="8603" spans="1:16" s="2" customFormat="1" x14ac:dyDescent="0.15">
      <c r="A8603" s="3"/>
      <c r="B8603" s="3"/>
      <c r="J8603" s="3"/>
      <c r="K8603" s="5"/>
      <c r="L8603" s="8"/>
      <c r="N8603" s="5"/>
      <c r="O8603" s="10"/>
      <c r="P8603" s="8"/>
    </row>
    <row r="8604" spans="1:16" s="2" customFormat="1" x14ac:dyDescent="0.15">
      <c r="A8604" s="3"/>
      <c r="B8604" s="3"/>
      <c r="J8604" s="3"/>
      <c r="K8604" s="5"/>
      <c r="L8604" s="8"/>
      <c r="N8604" s="5"/>
      <c r="O8604" s="10"/>
      <c r="P8604" s="8"/>
    </row>
    <row r="8605" spans="1:16" s="2" customFormat="1" x14ac:dyDescent="0.15">
      <c r="A8605" s="3"/>
      <c r="B8605" s="3"/>
      <c r="J8605" s="3"/>
      <c r="K8605" s="5"/>
      <c r="L8605" s="8"/>
      <c r="N8605" s="5"/>
      <c r="O8605" s="10"/>
      <c r="P8605" s="8"/>
    </row>
    <row r="8606" spans="1:16" s="2" customFormat="1" x14ac:dyDescent="0.15">
      <c r="A8606" s="3"/>
      <c r="B8606" s="3"/>
      <c r="J8606" s="3"/>
      <c r="K8606" s="5"/>
      <c r="L8606" s="8"/>
      <c r="N8606" s="5"/>
      <c r="O8606" s="10"/>
      <c r="P8606" s="8"/>
    </row>
    <row r="8607" spans="1:16" s="2" customFormat="1" x14ac:dyDescent="0.15">
      <c r="A8607" s="3"/>
      <c r="B8607" s="3"/>
      <c r="J8607" s="3"/>
      <c r="K8607" s="5"/>
      <c r="L8607" s="8"/>
      <c r="N8607" s="5"/>
      <c r="O8607" s="10"/>
      <c r="P8607" s="8"/>
    </row>
    <row r="8608" spans="1:16" s="2" customFormat="1" x14ac:dyDescent="0.15">
      <c r="A8608" s="3"/>
      <c r="B8608" s="3"/>
      <c r="J8608" s="3"/>
      <c r="K8608" s="5"/>
      <c r="L8608" s="8"/>
      <c r="N8608" s="5"/>
      <c r="O8608" s="10"/>
      <c r="P8608" s="8"/>
    </row>
    <row r="8609" spans="1:16" s="2" customFormat="1" x14ac:dyDescent="0.15">
      <c r="A8609" s="3"/>
      <c r="B8609" s="3"/>
      <c r="J8609" s="3"/>
      <c r="K8609" s="5"/>
      <c r="L8609" s="8"/>
      <c r="N8609" s="5"/>
      <c r="O8609" s="10"/>
      <c r="P8609" s="8"/>
    </row>
    <row r="8610" spans="1:16" s="2" customFormat="1" x14ac:dyDescent="0.15">
      <c r="A8610" s="3"/>
      <c r="B8610" s="3"/>
      <c r="J8610" s="3"/>
      <c r="K8610" s="5"/>
      <c r="L8610" s="8"/>
      <c r="N8610" s="5"/>
      <c r="O8610" s="10"/>
      <c r="P8610" s="8"/>
    </row>
    <row r="8611" spans="1:16" s="2" customFormat="1" x14ac:dyDescent="0.15">
      <c r="A8611" s="3"/>
      <c r="B8611" s="3"/>
      <c r="J8611" s="3"/>
      <c r="K8611" s="5"/>
      <c r="L8611" s="8"/>
      <c r="N8611" s="5"/>
      <c r="O8611" s="10"/>
      <c r="P8611" s="8"/>
    </row>
    <row r="8612" spans="1:16" s="2" customFormat="1" x14ac:dyDescent="0.15">
      <c r="A8612" s="3"/>
      <c r="B8612" s="3"/>
      <c r="J8612" s="3"/>
      <c r="K8612" s="5"/>
      <c r="L8612" s="8"/>
      <c r="N8612" s="5"/>
      <c r="O8612" s="10"/>
      <c r="P8612" s="8"/>
    </row>
    <row r="8613" spans="1:16" s="2" customFormat="1" x14ac:dyDescent="0.15">
      <c r="A8613" s="3"/>
      <c r="B8613" s="3"/>
      <c r="J8613" s="3"/>
      <c r="K8613" s="5"/>
      <c r="L8613" s="8"/>
      <c r="N8613" s="5"/>
      <c r="O8613" s="10"/>
      <c r="P8613" s="8"/>
    </row>
    <row r="8614" spans="1:16" s="2" customFormat="1" x14ac:dyDescent="0.15">
      <c r="A8614" s="3"/>
      <c r="B8614" s="3"/>
      <c r="J8614" s="3"/>
      <c r="K8614" s="5"/>
      <c r="L8614" s="8"/>
      <c r="N8614" s="5"/>
      <c r="O8614" s="10"/>
      <c r="P8614" s="8"/>
    </row>
    <row r="8615" spans="1:16" s="2" customFormat="1" x14ac:dyDescent="0.15">
      <c r="A8615" s="3"/>
      <c r="B8615" s="3"/>
      <c r="J8615" s="3"/>
      <c r="K8615" s="5"/>
      <c r="L8615" s="8"/>
      <c r="N8615" s="5"/>
      <c r="O8615" s="10"/>
      <c r="P8615" s="8"/>
    </row>
    <row r="8616" spans="1:16" s="2" customFormat="1" x14ac:dyDescent="0.15">
      <c r="A8616" s="3"/>
      <c r="B8616" s="3"/>
      <c r="J8616" s="3"/>
      <c r="K8616" s="5"/>
      <c r="L8616" s="8"/>
      <c r="N8616" s="5"/>
      <c r="O8616" s="10"/>
      <c r="P8616" s="8"/>
    </row>
    <row r="8617" spans="1:16" s="2" customFormat="1" x14ac:dyDescent="0.15">
      <c r="A8617" s="3"/>
      <c r="B8617" s="3"/>
      <c r="J8617" s="3"/>
      <c r="K8617" s="5"/>
      <c r="L8617" s="8"/>
      <c r="N8617" s="5"/>
      <c r="O8617" s="10"/>
      <c r="P8617" s="8"/>
    </row>
    <row r="8618" spans="1:16" s="2" customFormat="1" x14ac:dyDescent="0.15">
      <c r="A8618" s="3"/>
      <c r="B8618" s="3"/>
      <c r="J8618" s="3"/>
      <c r="K8618" s="5"/>
      <c r="L8618" s="8"/>
      <c r="N8618" s="5"/>
      <c r="O8618" s="10"/>
      <c r="P8618" s="8"/>
    </row>
    <row r="8619" spans="1:16" s="2" customFormat="1" x14ac:dyDescent="0.15">
      <c r="A8619" s="3"/>
      <c r="B8619" s="3"/>
      <c r="J8619" s="3"/>
      <c r="K8619" s="5"/>
      <c r="L8619" s="8"/>
      <c r="N8619" s="5"/>
      <c r="O8619" s="10"/>
      <c r="P8619" s="8"/>
    </row>
    <row r="8620" spans="1:16" s="2" customFormat="1" x14ac:dyDescent="0.15">
      <c r="A8620" s="3"/>
      <c r="B8620" s="3"/>
      <c r="J8620" s="3"/>
      <c r="K8620" s="5"/>
      <c r="L8620" s="8"/>
      <c r="N8620" s="5"/>
      <c r="O8620" s="10"/>
      <c r="P8620" s="8"/>
    </row>
    <row r="8621" spans="1:16" s="2" customFormat="1" x14ac:dyDescent="0.15">
      <c r="A8621" s="3"/>
      <c r="B8621" s="3"/>
      <c r="J8621" s="3"/>
      <c r="K8621" s="5"/>
      <c r="L8621" s="8"/>
      <c r="N8621" s="5"/>
      <c r="O8621" s="10"/>
      <c r="P8621" s="8"/>
    </row>
    <row r="8622" spans="1:16" s="2" customFormat="1" x14ac:dyDescent="0.15">
      <c r="A8622" s="3"/>
      <c r="B8622" s="3"/>
      <c r="J8622" s="3"/>
      <c r="K8622" s="5"/>
      <c r="L8622" s="8"/>
      <c r="N8622" s="5"/>
      <c r="O8622" s="10"/>
      <c r="P8622" s="8"/>
    </row>
    <row r="8623" spans="1:16" s="2" customFormat="1" x14ac:dyDescent="0.15">
      <c r="A8623" s="3"/>
      <c r="B8623" s="3"/>
      <c r="J8623" s="3"/>
      <c r="K8623" s="5"/>
      <c r="L8623" s="8"/>
      <c r="N8623" s="5"/>
      <c r="O8623" s="10"/>
      <c r="P8623" s="8"/>
    </row>
    <row r="8624" spans="1:16" s="2" customFormat="1" x14ac:dyDescent="0.15">
      <c r="A8624" s="3"/>
      <c r="B8624" s="3"/>
      <c r="J8624" s="3"/>
      <c r="K8624" s="5"/>
      <c r="L8624" s="8"/>
      <c r="N8624" s="5"/>
      <c r="O8624" s="10"/>
      <c r="P8624" s="8"/>
    </row>
    <row r="8625" spans="1:16" s="2" customFormat="1" x14ac:dyDescent="0.15">
      <c r="A8625" s="3"/>
      <c r="B8625" s="3"/>
      <c r="J8625" s="3"/>
      <c r="K8625" s="5"/>
      <c r="L8625" s="8"/>
      <c r="N8625" s="5"/>
      <c r="O8625" s="10"/>
      <c r="P8625" s="8"/>
    </row>
    <row r="8626" spans="1:16" s="2" customFormat="1" x14ac:dyDescent="0.15">
      <c r="A8626" s="3"/>
      <c r="B8626" s="3"/>
      <c r="J8626" s="3"/>
      <c r="K8626" s="5"/>
      <c r="L8626" s="8"/>
      <c r="N8626" s="5"/>
      <c r="O8626" s="10"/>
      <c r="P8626" s="8"/>
    </row>
    <row r="8627" spans="1:16" s="2" customFormat="1" x14ac:dyDescent="0.15">
      <c r="A8627" s="3"/>
      <c r="B8627" s="3"/>
      <c r="J8627" s="3"/>
      <c r="K8627" s="5"/>
      <c r="L8627" s="8"/>
      <c r="N8627" s="5"/>
      <c r="O8627" s="10"/>
      <c r="P8627" s="8"/>
    </row>
    <row r="8628" spans="1:16" s="2" customFormat="1" x14ac:dyDescent="0.15">
      <c r="A8628" s="3"/>
      <c r="B8628" s="3"/>
      <c r="J8628" s="3"/>
      <c r="K8628" s="5"/>
      <c r="L8628" s="8"/>
      <c r="N8628" s="5"/>
      <c r="O8628" s="10"/>
      <c r="P8628" s="8"/>
    </row>
    <row r="8629" spans="1:16" s="2" customFormat="1" x14ac:dyDescent="0.15">
      <c r="A8629" s="3"/>
      <c r="B8629" s="3"/>
      <c r="J8629" s="3"/>
      <c r="K8629" s="5"/>
      <c r="L8629" s="8"/>
      <c r="N8629" s="5"/>
      <c r="O8629" s="10"/>
      <c r="P8629" s="8"/>
    </row>
    <row r="8630" spans="1:16" s="2" customFormat="1" x14ac:dyDescent="0.15">
      <c r="A8630" s="3"/>
      <c r="B8630" s="3"/>
      <c r="J8630" s="3"/>
      <c r="K8630" s="5"/>
      <c r="L8630" s="8"/>
      <c r="N8630" s="5"/>
      <c r="O8630" s="10"/>
      <c r="P8630" s="8"/>
    </row>
    <row r="8631" spans="1:16" s="2" customFormat="1" x14ac:dyDescent="0.15">
      <c r="A8631" s="3"/>
      <c r="B8631" s="3"/>
      <c r="J8631" s="3"/>
      <c r="K8631" s="5"/>
      <c r="L8631" s="8"/>
      <c r="N8631" s="5"/>
      <c r="O8631" s="10"/>
      <c r="P8631" s="8"/>
    </row>
    <row r="8632" spans="1:16" s="2" customFormat="1" x14ac:dyDescent="0.15">
      <c r="A8632" s="3"/>
      <c r="B8632" s="3"/>
      <c r="J8632" s="3"/>
      <c r="K8632" s="5"/>
      <c r="L8632" s="8"/>
      <c r="N8632" s="5"/>
      <c r="O8632" s="10"/>
      <c r="P8632" s="8"/>
    </row>
    <row r="8633" spans="1:16" s="2" customFormat="1" x14ac:dyDescent="0.15">
      <c r="A8633" s="3"/>
      <c r="B8633" s="3"/>
      <c r="J8633" s="3"/>
      <c r="K8633" s="5"/>
      <c r="L8633" s="8"/>
      <c r="N8633" s="5"/>
      <c r="O8633" s="10"/>
      <c r="P8633" s="8"/>
    </row>
    <row r="8634" spans="1:16" s="2" customFormat="1" x14ac:dyDescent="0.15">
      <c r="A8634" s="3"/>
      <c r="B8634" s="3"/>
      <c r="J8634" s="3"/>
      <c r="K8634" s="5"/>
      <c r="L8634" s="8"/>
      <c r="N8634" s="5"/>
      <c r="O8634" s="10"/>
      <c r="P8634" s="8"/>
    </row>
    <row r="8635" spans="1:16" s="2" customFormat="1" x14ac:dyDescent="0.15">
      <c r="A8635" s="3"/>
      <c r="B8635" s="3"/>
      <c r="J8635" s="3"/>
      <c r="K8635" s="5"/>
      <c r="L8635" s="8"/>
      <c r="N8635" s="5"/>
      <c r="O8635" s="10"/>
      <c r="P8635" s="8"/>
    </row>
    <row r="8636" spans="1:16" s="2" customFormat="1" x14ac:dyDescent="0.15">
      <c r="A8636" s="3"/>
      <c r="B8636" s="3"/>
      <c r="J8636" s="3"/>
      <c r="K8636" s="5"/>
      <c r="L8636" s="8"/>
      <c r="N8636" s="5"/>
      <c r="O8636" s="10"/>
      <c r="P8636" s="8"/>
    </row>
    <row r="8637" spans="1:16" s="2" customFormat="1" x14ac:dyDescent="0.15">
      <c r="A8637" s="3"/>
      <c r="B8637" s="3"/>
      <c r="J8637" s="3"/>
      <c r="K8637" s="5"/>
      <c r="L8637" s="8"/>
      <c r="N8637" s="5"/>
      <c r="O8637" s="10"/>
      <c r="P8637" s="8"/>
    </row>
    <row r="8638" spans="1:16" s="2" customFormat="1" x14ac:dyDescent="0.15">
      <c r="A8638" s="3"/>
      <c r="B8638" s="3"/>
      <c r="J8638" s="3"/>
      <c r="K8638" s="5"/>
      <c r="L8638" s="8"/>
      <c r="N8638" s="5"/>
      <c r="O8638" s="10"/>
      <c r="P8638" s="8"/>
    </row>
    <row r="8639" spans="1:16" s="2" customFormat="1" x14ac:dyDescent="0.15">
      <c r="A8639" s="3"/>
      <c r="B8639" s="3"/>
      <c r="J8639" s="3"/>
      <c r="K8639" s="5"/>
      <c r="L8639" s="8"/>
      <c r="N8639" s="5"/>
      <c r="O8639" s="10"/>
      <c r="P8639" s="8"/>
    </row>
    <row r="8640" spans="1:16" s="2" customFormat="1" x14ac:dyDescent="0.15">
      <c r="A8640" s="3"/>
      <c r="B8640" s="3"/>
      <c r="J8640" s="3"/>
      <c r="K8640" s="5"/>
      <c r="L8640" s="8"/>
      <c r="N8640" s="5"/>
      <c r="O8640" s="10"/>
      <c r="P8640" s="8"/>
    </row>
    <row r="8641" spans="1:16" s="2" customFormat="1" x14ac:dyDescent="0.15">
      <c r="A8641" s="3"/>
      <c r="B8641" s="3"/>
      <c r="J8641" s="3"/>
      <c r="K8641" s="5"/>
      <c r="L8641" s="8"/>
      <c r="N8641" s="5"/>
      <c r="O8641" s="10"/>
      <c r="P8641" s="8"/>
    </row>
    <row r="8642" spans="1:16" s="2" customFormat="1" x14ac:dyDescent="0.15">
      <c r="A8642" s="3"/>
      <c r="B8642" s="3"/>
      <c r="J8642" s="3"/>
      <c r="K8642" s="5"/>
      <c r="L8642" s="8"/>
      <c r="N8642" s="5"/>
      <c r="O8642" s="10"/>
      <c r="P8642" s="8"/>
    </row>
    <row r="8643" spans="1:16" s="2" customFormat="1" x14ac:dyDescent="0.15">
      <c r="A8643" s="3"/>
      <c r="B8643" s="3"/>
      <c r="J8643" s="3"/>
      <c r="K8643" s="5"/>
      <c r="L8643" s="8"/>
      <c r="N8643" s="5"/>
      <c r="O8643" s="10"/>
      <c r="P8643" s="8"/>
    </row>
    <row r="8644" spans="1:16" s="2" customFormat="1" x14ac:dyDescent="0.15">
      <c r="A8644" s="3"/>
      <c r="B8644" s="3"/>
      <c r="J8644" s="3"/>
      <c r="K8644" s="5"/>
      <c r="L8644" s="8"/>
      <c r="N8644" s="5"/>
      <c r="O8644" s="10"/>
      <c r="P8644" s="8"/>
    </row>
    <row r="8645" spans="1:16" s="2" customFormat="1" x14ac:dyDescent="0.15">
      <c r="A8645" s="3"/>
      <c r="B8645" s="3"/>
      <c r="J8645" s="3"/>
      <c r="K8645" s="5"/>
      <c r="L8645" s="8"/>
      <c r="N8645" s="5"/>
      <c r="O8645" s="10"/>
      <c r="P8645" s="8"/>
    </row>
    <row r="8646" spans="1:16" s="2" customFormat="1" x14ac:dyDescent="0.15">
      <c r="A8646" s="3"/>
      <c r="B8646" s="3"/>
      <c r="J8646" s="3"/>
      <c r="K8646" s="5"/>
      <c r="L8646" s="8"/>
      <c r="N8646" s="5"/>
      <c r="O8646" s="10"/>
      <c r="P8646" s="8"/>
    </row>
    <row r="8647" spans="1:16" s="2" customFormat="1" x14ac:dyDescent="0.15">
      <c r="A8647" s="3"/>
      <c r="B8647" s="3"/>
      <c r="J8647" s="3"/>
      <c r="K8647" s="5"/>
      <c r="L8647" s="8"/>
      <c r="N8647" s="5"/>
      <c r="O8647" s="10"/>
      <c r="P8647" s="8"/>
    </row>
    <row r="8648" spans="1:16" s="2" customFormat="1" x14ac:dyDescent="0.15">
      <c r="A8648" s="3"/>
      <c r="B8648" s="3"/>
      <c r="J8648" s="3"/>
      <c r="K8648" s="5"/>
      <c r="L8648" s="8"/>
      <c r="N8648" s="5"/>
      <c r="O8648" s="10"/>
      <c r="P8648" s="8"/>
    </row>
    <row r="8649" spans="1:16" s="2" customFormat="1" x14ac:dyDescent="0.15">
      <c r="A8649" s="3"/>
      <c r="B8649" s="3"/>
      <c r="J8649" s="3"/>
      <c r="K8649" s="5"/>
      <c r="L8649" s="8"/>
      <c r="N8649" s="5"/>
      <c r="O8649" s="10"/>
      <c r="P8649" s="8"/>
    </row>
    <row r="8650" spans="1:16" s="2" customFormat="1" x14ac:dyDescent="0.15">
      <c r="A8650" s="3"/>
      <c r="B8650" s="3"/>
      <c r="J8650" s="3"/>
      <c r="K8650" s="5"/>
      <c r="L8650" s="8"/>
      <c r="N8650" s="5"/>
      <c r="O8650" s="10"/>
      <c r="P8650" s="8"/>
    </row>
    <row r="8651" spans="1:16" s="2" customFormat="1" x14ac:dyDescent="0.15">
      <c r="A8651" s="3"/>
      <c r="B8651" s="3"/>
      <c r="J8651" s="3"/>
      <c r="K8651" s="5"/>
      <c r="L8651" s="8"/>
      <c r="N8651" s="5"/>
      <c r="O8651" s="10"/>
      <c r="P8651" s="8"/>
    </row>
    <row r="8652" spans="1:16" s="2" customFormat="1" x14ac:dyDescent="0.15">
      <c r="A8652" s="3"/>
      <c r="B8652" s="3"/>
      <c r="J8652" s="3"/>
      <c r="K8652" s="5"/>
      <c r="L8652" s="8"/>
      <c r="N8652" s="5"/>
      <c r="O8652" s="10"/>
      <c r="P8652" s="8"/>
    </row>
    <row r="8653" spans="1:16" s="2" customFormat="1" x14ac:dyDescent="0.15">
      <c r="A8653" s="3"/>
      <c r="B8653" s="3"/>
      <c r="J8653" s="3"/>
      <c r="K8653" s="5"/>
      <c r="L8653" s="8"/>
      <c r="N8653" s="5"/>
      <c r="O8653" s="10"/>
      <c r="P8653" s="8"/>
    </row>
    <row r="8654" spans="1:16" s="2" customFormat="1" x14ac:dyDescent="0.15">
      <c r="A8654" s="3"/>
      <c r="B8654" s="3"/>
      <c r="J8654" s="3"/>
      <c r="K8654" s="5"/>
      <c r="L8654" s="8"/>
      <c r="N8654" s="5"/>
      <c r="O8654" s="10"/>
      <c r="P8654" s="8"/>
    </row>
    <row r="8655" spans="1:16" s="2" customFormat="1" x14ac:dyDescent="0.15">
      <c r="A8655" s="3"/>
      <c r="B8655" s="3"/>
      <c r="J8655" s="3"/>
      <c r="K8655" s="5"/>
      <c r="L8655" s="8"/>
      <c r="N8655" s="5"/>
      <c r="O8655" s="10"/>
      <c r="P8655" s="8"/>
    </row>
    <row r="8656" spans="1:16" s="2" customFormat="1" x14ac:dyDescent="0.15">
      <c r="A8656" s="3"/>
      <c r="B8656" s="3"/>
      <c r="J8656" s="3"/>
      <c r="K8656" s="5"/>
      <c r="L8656" s="8"/>
      <c r="N8656" s="5"/>
      <c r="O8656" s="10"/>
      <c r="P8656" s="8"/>
    </row>
    <row r="8657" spans="1:16" s="2" customFormat="1" x14ac:dyDescent="0.15">
      <c r="A8657" s="3"/>
      <c r="B8657" s="3"/>
      <c r="J8657" s="3"/>
      <c r="K8657" s="5"/>
      <c r="L8657" s="8"/>
      <c r="N8657" s="5"/>
      <c r="O8657" s="10"/>
      <c r="P8657" s="8"/>
    </row>
    <row r="8658" spans="1:16" s="2" customFormat="1" x14ac:dyDescent="0.15">
      <c r="A8658" s="3"/>
      <c r="B8658" s="3"/>
      <c r="J8658" s="3"/>
      <c r="K8658" s="5"/>
      <c r="L8658" s="8"/>
      <c r="N8658" s="5"/>
      <c r="O8658" s="10"/>
      <c r="P8658" s="8"/>
    </row>
    <row r="8659" spans="1:16" s="2" customFormat="1" x14ac:dyDescent="0.15">
      <c r="A8659" s="3"/>
      <c r="B8659" s="3"/>
      <c r="J8659" s="3"/>
      <c r="K8659" s="5"/>
      <c r="L8659" s="8"/>
      <c r="N8659" s="5"/>
      <c r="O8659" s="10"/>
      <c r="P8659" s="8"/>
    </row>
    <row r="8660" spans="1:16" s="2" customFormat="1" x14ac:dyDescent="0.15">
      <c r="A8660" s="3"/>
      <c r="B8660" s="3"/>
      <c r="J8660" s="3"/>
      <c r="K8660" s="5"/>
      <c r="L8660" s="8"/>
      <c r="N8660" s="5"/>
      <c r="O8660" s="10"/>
      <c r="P8660" s="8"/>
    </row>
    <row r="8661" spans="1:16" s="2" customFormat="1" x14ac:dyDescent="0.15">
      <c r="A8661" s="3"/>
      <c r="B8661" s="3"/>
      <c r="J8661" s="3"/>
      <c r="K8661" s="5"/>
      <c r="L8661" s="8"/>
      <c r="N8661" s="5"/>
      <c r="O8661" s="10"/>
      <c r="P8661" s="8"/>
    </row>
    <row r="8662" spans="1:16" s="2" customFormat="1" x14ac:dyDescent="0.15">
      <c r="A8662" s="3"/>
      <c r="B8662" s="3"/>
      <c r="J8662" s="3"/>
      <c r="K8662" s="5"/>
      <c r="L8662" s="8"/>
      <c r="N8662" s="5"/>
      <c r="O8662" s="10"/>
      <c r="P8662" s="8"/>
    </row>
    <row r="8663" spans="1:16" s="2" customFormat="1" x14ac:dyDescent="0.15">
      <c r="A8663" s="3"/>
      <c r="B8663" s="3"/>
      <c r="J8663" s="3"/>
      <c r="K8663" s="5"/>
      <c r="L8663" s="8"/>
      <c r="N8663" s="5"/>
      <c r="O8663" s="10"/>
      <c r="P8663" s="8"/>
    </row>
    <row r="8664" spans="1:16" s="2" customFormat="1" x14ac:dyDescent="0.15">
      <c r="A8664" s="3"/>
      <c r="B8664" s="3"/>
      <c r="J8664" s="3"/>
      <c r="K8664" s="5"/>
      <c r="L8664" s="8"/>
      <c r="N8664" s="5"/>
      <c r="O8664" s="10"/>
      <c r="P8664" s="8"/>
    </row>
    <row r="8665" spans="1:16" s="2" customFormat="1" x14ac:dyDescent="0.15">
      <c r="A8665" s="3"/>
      <c r="B8665" s="3"/>
      <c r="J8665" s="3"/>
      <c r="K8665" s="5"/>
      <c r="L8665" s="8"/>
      <c r="N8665" s="5"/>
      <c r="O8665" s="10"/>
      <c r="P8665" s="8"/>
    </row>
    <row r="8666" spans="1:16" s="2" customFormat="1" x14ac:dyDescent="0.15">
      <c r="A8666" s="3"/>
      <c r="B8666" s="3"/>
      <c r="J8666" s="3"/>
      <c r="K8666" s="5"/>
      <c r="L8666" s="8"/>
      <c r="N8666" s="5"/>
      <c r="O8666" s="10"/>
      <c r="P8666" s="8"/>
    </row>
    <row r="8667" spans="1:16" s="2" customFormat="1" x14ac:dyDescent="0.15">
      <c r="A8667" s="3"/>
      <c r="B8667" s="3"/>
      <c r="J8667" s="3"/>
      <c r="K8667" s="5"/>
      <c r="L8667" s="8"/>
      <c r="N8667" s="5"/>
      <c r="O8667" s="10"/>
      <c r="P8667" s="8"/>
    </row>
    <row r="8668" spans="1:16" s="2" customFormat="1" x14ac:dyDescent="0.15">
      <c r="A8668" s="3"/>
      <c r="B8668" s="3"/>
      <c r="J8668" s="3"/>
      <c r="K8668" s="5"/>
      <c r="L8668" s="8"/>
      <c r="N8668" s="5"/>
      <c r="O8668" s="10"/>
      <c r="P8668" s="8"/>
    </row>
    <row r="8669" spans="1:16" s="2" customFormat="1" x14ac:dyDescent="0.15">
      <c r="A8669" s="3"/>
      <c r="B8669" s="3"/>
      <c r="J8669" s="3"/>
      <c r="K8669" s="5"/>
      <c r="L8669" s="8"/>
      <c r="N8669" s="5"/>
      <c r="O8669" s="10"/>
      <c r="P8669" s="8"/>
    </row>
    <row r="8670" spans="1:16" s="2" customFormat="1" x14ac:dyDescent="0.15">
      <c r="A8670" s="3"/>
      <c r="B8670" s="3"/>
      <c r="J8670" s="3"/>
      <c r="K8670" s="5"/>
      <c r="L8670" s="8"/>
      <c r="N8670" s="5"/>
      <c r="O8670" s="10"/>
      <c r="P8670" s="8"/>
    </row>
    <row r="8671" spans="1:16" s="2" customFormat="1" x14ac:dyDescent="0.15">
      <c r="A8671" s="3"/>
      <c r="B8671" s="3"/>
      <c r="J8671" s="3"/>
      <c r="K8671" s="5"/>
      <c r="L8671" s="8"/>
      <c r="N8671" s="5"/>
      <c r="O8671" s="10"/>
      <c r="P8671" s="8"/>
    </row>
    <row r="8672" spans="1:16" s="2" customFormat="1" x14ac:dyDescent="0.15">
      <c r="A8672" s="3"/>
      <c r="B8672" s="3"/>
      <c r="J8672" s="3"/>
      <c r="K8672" s="5"/>
      <c r="L8672" s="8"/>
      <c r="N8672" s="5"/>
      <c r="O8672" s="10"/>
      <c r="P8672" s="8"/>
    </row>
    <row r="8673" spans="1:16" s="2" customFormat="1" x14ac:dyDescent="0.15">
      <c r="A8673" s="3"/>
      <c r="B8673" s="3"/>
      <c r="J8673" s="3"/>
      <c r="K8673" s="5"/>
      <c r="L8673" s="8"/>
      <c r="N8673" s="5"/>
      <c r="O8673" s="10"/>
      <c r="P8673" s="8"/>
    </row>
    <row r="8674" spans="1:16" s="2" customFormat="1" x14ac:dyDescent="0.15">
      <c r="A8674" s="3"/>
      <c r="B8674" s="3"/>
      <c r="J8674" s="3"/>
      <c r="K8674" s="5"/>
      <c r="L8674" s="8"/>
      <c r="N8674" s="5"/>
      <c r="O8674" s="10"/>
      <c r="P8674" s="8"/>
    </row>
    <row r="8675" spans="1:16" s="2" customFormat="1" x14ac:dyDescent="0.15">
      <c r="A8675" s="3"/>
      <c r="B8675" s="3"/>
      <c r="J8675" s="3"/>
      <c r="K8675" s="5"/>
      <c r="L8675" s="8"/>
      <c r="N8675" s="5"/>
      <c r="O8675" s="10"/>
      <c r="P8675" s="8"/>
    </row>
    <row r="8676" spans="1:16" s="2" customFormat="1" x14ac:dyDescent="0.15">
      <c r="A8676" s="3"/>
      <c r="B8676" s="3"/>
      <c r="J8676" s="3"/>
      <c r="K8676" s="5"/>
      <c r="L8676" s="8"/>
      <c r="N8676" s="5"/>
      <c r="O8676" s="10"/>
      <c r="P8676" s="8"/>
    </row>
    <row r="8677" spans="1:16" s="2" customFormat="1" x14ac:dyDescent="0.15">
      <c r="A8677" s="3"/>
      <c r="B8677" s="3"/>
      <c r="J8677" s="3"/>
      <c r="K8677" s="5"/>
      <c r="L8677" s="8"/>
      <c r="N8677" s="5"/>
      <c r="O8677" s="10"/>
      <c r="P8677" s="8"/>
    </row>
    <row r="8678" spans="1:16" s="2" customFormat="1" x14ac:dyDescent="0.15">
      <c r="A8678" s="3"/>
      <c r="B8678" s="3"/>
      <c r="J8678" s="3"/>
      <c r="K8678" s="5"/>
      <c r="L8678" s="8"/>
      <c r="N8678" s="5"/>
      <c r="O8678" s="10"/>
      <c r="P8678" s="8"/>
    </row>
    <row r="8679" spans="1:16" s="2" customFormat="1" x14ac:dyDescent="0.15">
      <c r="A8679" s="3"/>
      <c r="B8679" s="3"/>
      <c r="J8679" s="3"/>
      <c r="K8679" s="5"/>
      <c r="L8679" s="8"/>
      <c r="N8679" s="5"/>
      <c r="O8679" s="10"/>
      <c r="P8679" s="8"/>
    </row>
    <row r="8680" spans="1:16" s="2" customFormat="1" x14ac:dyDescent="0.15">
      <c r="A8680" s="3"/>
      <c r="B8680" s="3"/>
      <c r="J8680" s="3"/>
      <c r="K8680" s="5"/>
      <c r="L8680" s="8"/>
      <c r="N8680" s="5"/>
      <c r="O8680" s="10"/>
      <c r="P8680" s="8"/>
    </row>
    <row r="8681" spans="1:16" s="2" customFormat="1" x14ac:dyDescent="0.15">
      <c r="A8681" s="3"/>
      <c r="B8681" s="3"/>
      <c r="J8681" s="3"/>
      <c r="K8681" s="5"/>
      <c r="L8681" s="8"/>
      <c r="N8681" s="5"/>
      <c r="O8681" s="10"/>
      <c r="P8681" s="8"/>
    </row>
    <row r="8682" spans="1:16" s="2" customFormat="1" x14ac:dyDescent="0.15">
      <c r="A8682" s="3"/>
      <c r="B8682" s="3"/>
      <c r="J8682" s="3"/>
      <c r="K8682" s="5"/>
      <c r="L8682" s="8"/>
      <c r="N8682" s="5"/>
      <c r="O8682" s="10"/>
      <c r="P8682" s="8"/>
    </row>
    <row r="8683" spans="1:16" s="2" customFormat="1" x14ac:dyDescent="0.15">
      <c r="A8683" s="3"/>
      <c r="B8683" s="3"/>
      <c r="J8683" s="3"/>
      <c r="K8683" s="5"/>
      <c r="L8683" s="8"/>
      <c r="N8683" s="5"/>
      <c r="O8683" s="10"/>
      <c r="P8683" s="8"/>
    </row>
    <row r="8684" spans="1:16" s="2" customFormat="1" x14ac:dyDescent="0.15">
      <c r="A8684" s="3"/>
      <c r="B8684" s="3"/>
      <c r="J8684" s="3"/>
      <c r="K8684" s="5"/>
      <c r="L8684" s="8"/>
      <c r="N8684" s="5"/>
      <c r="O8684" s="10"/>
      <c r="P8684" s="8"/>
    </row>
    <row r="8685" spans="1:16" s="2" customFormat="1" x14ac:dyDescent="0.15">
      <c r="A8685" s="3"/>
      <c r="B8685" s="3"/>
      <c r="J8685" s="3"/>
      <c r="K8685" s="5"/>
      <c r="L8685" s="8"/>
      <c r="N8685" s="5"/>
      <c r="O8685" s="10"/>
      <c r="P8685" s="8"/>
    </row>
    <row r="8686" spans="1:16" s="2" customFormat="1" x14ac:dyDescent="0.15">
      <c r="A8686" s="3"/>
      <c r="B8686" s="3"/>
      <c r="J8686" s="3"/>
      <c r="K8686" s="5"/>
      <c r="L8686" s="8"/>
      <c r="N8686" s="5"/>
      <c r="O8686" s="10"/>
      <c r="P8686" s="8"/>
    </row>
    <row r="8687" spans="1:16" s="2" customFormat="1" x14ac:dyDescent="0.15">
      <c r="A8687" s="3"/>
      <c r="B8687" s="3"/>
      <c r="J8687" s="3"/>
      <c r="K8687" s="5"/>
      <c r="L8687" s="8"/>
      <c r="N8687" s="5"/>
      <c r="O8687" s="10"/>
      <c r="P8687" s="8"/>
    </row>
    <row r="8688" spans="1:16" s="2" customFormat="1" x14ac:dyDescent="0.15">
      <c r="A8688" s="3"/>
      <c r="B8688" s="3"/>
      <c r="J8688" s="3"/>
      <c r="K8688" s="5"/>
      <c r="L8688" s="8"/>
      <c r="N8688" s="5"/>
      <c r="O8688" s="10"/>
      <c r="P8688" s="8"/>
    </row>
    <row r="8689" spans="1:16" s="2" customFormat="1" x14ac:dyDescent="0.15">
      <c r="A8689" s="3"/>
      <c r="B8689" s="3"/>
      <c r="J8689" s="3"/>
      <c r="K8689" s="5"/>
      <c r="L8689" s="8"/>
      <c r="N8689" s="5"/>
      <c r="O8689" s="10"/>
      <c r="P8689" s="8"/>
    </row>
    <row r="8690" spans="1:16" s="2" customFormat="1" x14ac:dyDescent="0.15">
      <c r="A8690" s="3"/>
      <c r="B8690" s="3"/>
      <c r="J8690" s="3"/>
      <c r="K8690" s="5"/>
      <c r="L8690" s="8"/>
      <c r="N8690" s="5"/>
      <c r="O8690" s="10"/>
      <c r="P8690" s="8"/>
    </row>
    <row r="8691" spans="1:16" s="2" customFormat="1" x14ac:dyDescent="0.15">
      <c r="A8691" s="3"/>
      <c r="B8691" s="3"/>
      <c r="J8691" s="3"/>
      <c r="K8691" s="5"/>
      <c r="L8691" s="8"/>
      <c r="N8691" s="5"/>
      <c r="O8691" s="10"/>
      <c r="P8691" s="8"/>
    </row>
    <row r="8692" spans="1:16" s="2" customFormat="1" x14ac:dyDescent="0.15">
      <c r="A8692" s="3"/>
      <c r="B8692" s="3"/>
      <c r="J8692" s="3"/>
      <c r="K8692" s="5"/>
      <c r="L8692" s="8"/>
      <c r="N8692" s="5"/>
      <c r="O8692" s="10"/>
      <c r="P8692" s="8"/>
    </row>
    <row r="8693" spans="1:16" s="2" customFormat="1" x14ac:dyDescent="0.15">
      <c r="A8693" s="3"/>
      <c r="B8693" s="3"/>
      <c r="J8693" s="3"/>
      <c r="K8693" s="5"/>
      <c r="L8693" s="8"/>
      <c r="N8693" s="5"/>
      <c r="O8693" s="10"/>
      <c r="P8693" s="8"/>
    </row>
    <row r="8694" spans="1:16" s="2" customFormat="1" x14ac:dyDescent="0.15">
      <c r="A8694" s="3"/>
      <c r="B8694" s="3"/>
      <c r="J8694" s="3"/>
      <c r="K8694" s="5"/>
      <c r="L8694" s="8"/>
      <c r="N8694" s="5"/>
      <c r="O8694" s="10"/>
      <c r="P8694" s="8"/>
    </row>
    <row r="8695" spans="1:16" s="2" customFormat="1" x14ac:dyDescent="0.15">
      <c r="A8695" s="3"/>
      <c r="B8695" s="3"/>
      <c r="J8695" s="3"/>
      <c r="K8695" s="5"/>
      <c r="L8695" s="8"/>
      <c r="N8695" s="5"/>
      <c r="O8695" s="10"/>
      <c r="P8695" s="8"/>
    </row>
    <row r="8696" spans="1:16" s="2" customFormat="1" x14ac:dyDescent="0.15">
      <c r="A8696" s="3"/>
      <c r="B8696" s="3"/>
      <c r="J8696" s="3"/>
      <c r="K8696" s="5"/>
      <c r="L8696" s="8"/>
      <c r="N8696" s="5"/>
      <c r="O8696" s="10"/>
      <c r="P8696" s="8"/>
    </row>
    <row r="8697" spans="1:16" s="2" customFormat="1" x14ac:dyDescent="0.15">
      <c r="A8697" s="3"/>
      <c r="B8697" s="3"/>
      <c r="J8697" s="3"/>
      <c r="K8697" s="5"/>
      <c r="L8697" s="8"/>
      <c r="N8697" s="5"/>
      <c r="O8697" s="10"/>
      <c r="P8697" s="8"/>
    </row>
    <row r="8698" spans="1:16" s="2" customFormat="1" x14ac:dyDescent="0.15">
      <c r="A8698" s="3"/>
      <c r="B8698" s="3"/>
      <c r="J8698" s="3"/>
      <c r="K8698" s="5"/>
      <c r="L8698" s="8"/>
      <c r="N8698" s="5"/>
      <c r="O8698" s="10"/>
      <c r="P8698" s="8"/>
    </row>
    <row r="8699" spans="1:16" s="2" customFormat="1" x14ac:dyDescent="0.15">
      <c r="A8699" s="3"/>
      <c r="B8699" s="3"/>
      <c r="J8699" s="3"/>
      <c r="K8699" s="5"/>
      <c r="L8699" s="8"/>
      <c r="N8699" s="5"/>
      <c r="O8699" s="10"/>
      <c r="P8699" s="8"/>
    </row>
    <row r="8700" spans="1:16" s="2" customFormat="1" x14ac:dyDescent="0.15">
      <c r="A8700" s="3"/>
      <c r="B8700" s="3"/>
      <c r="J8700" s="3"/>
      <c r="K8700" s="5"/>
      <c r="L8700" s="8"/>
      <c r="N8700" s="5"/>
      <c r="O8700" s="10"/>
      <c r="P8700" s="8"/>
    </row>
    <row r="8701" spans="1:16" s="2" customFormat="1" x14ac:dyDescent="0.15">
      <c r="A8701" s="3"/>
      <c r="B8701" s="3"/>
      <c r="J8701" s="3"/>
      <c r="K8701" s="5"/>
      <c r="L8701" s="8"/>
      <c r="N8701" s="5"/>
      <c r="O8701" s="10"/>
      <c r="P8701" s="8"/>
    </row>
    <row r="8702" spans="1:16" s="2" customFormat="1" x14ac:dyDescent="0.15">
      <c r="A8702" s="3"/>
      <c r="B8702" s="3"/>
      <c r="J8702" s="3"/>
      <c r="K8702" s="5"/>
      <c r="L8702" s="8"/>
      <c r="N8702" s="5"/>
      <c r="O8702" s="10"/>
      <c r="P8702" s="8"/>
    </row>
    <row r="8703" spans="1:16" s="2" customFormat="1" x14ac:dyDescent="0.15">
      <c r="A8703" s="3"/>
      <c r="B8703" s="3"/>
      <c r="J8703" s="3"/>
      <c r="K8703" s="5"/>
      <c r="L8703" s="8"/>
      <c r="N8703" s="5"/>
      <c r="O8703" s="10"/>
      <c r="P8703" s="8"/>
    </row>
    <row r="8704" spans="1:16" s="2" customFormat="1" x14ac:dyDescent="0.15">
      <c r="A8704" s="3"/>
      <c r="B8704" s="3"/>
      <c r="J8704" s="3"/>
      <c r="K8704" s="5"/>
      <c r="L8704" s="8"/>
      <c r="N8704" s="5"/>
      <c r="O8704" s="10"/>
      <c r="P8704" s="8"/>
    </row>
    <row r="8705" spans="1:16" s="2" customFormat="1" x14ac:dyDescent="0.15">
      <c r="A8705" s="3"/>
      <c r="B8705" s="3"/>
      <c r="J8705" s="3"/>
      <c r="K8705" s="5"/>
      <c r="L8705" s="8"/>
      <c r="N8705" s="5"/>
      <c r="O8705" s="10"/>
      <c r="P8705" s="8"/>
    </row>
    <row r="8706" spans="1:16" s="2" customFormat="1" x14ac:dyDescent="0.15">
      <c r="A8706" s="3"/>
      <c r="B8706" s="3"/>
      <c r="J8706" s="3"/>
      <c r="K8706" s="5"/>
      <c r="L8706" s="8"/>
      <c r="N8706" s="5"/>
      <c r="O8706" s="10"/>
      <c r="P8706" s="8"/>
    </row>
    <row r="8707" spans="1:16" s="2" customFormat="1" x14ac:dyDescent="0.15">
      <c r="A8707" s="3"/>
      <c r="B8707" s="3"/>
      <c r="J8707" s="3"/>
      <c r="K8707" s="5"/>
      <c r="L8707" s="8"/>
      <c r="N8707" s="5"/>
      <c r="O8707" s="10"/>
      <c r="P8707" s="8"/>
    </row>
    <row r="8708" spans="1:16" s="2" customFormat="1" x14ac:dyDescent="0.15">
      <c r="A8708" s="3"/>
      <c r="B8708" s="3"/>
      <c r="J8708" s="3"/>
      <c r="K8708" s="5"/>
      <c r="L8708" s="8"/>
      <c r="N8708" s="5"/>
      <c r="O8708" s="10"/>
      <c r="P8708" s="8"/>
    </row>
    <row r="8709" spans="1:16" s="2" customFormat="1" x14ac:dyDescent="0.15">
      <c r="A8709" s="3"/>
      <c r="B8709" s="3"/>
      <c r="J8709" s="3"/>
      <c r="K8709" s="5"/>
      <c r="L8709" s="8"/>
      <c r="N8709" s="5"/>
      <c r="O8709" s="10"/>
      <c r="P8709" s="8"/>
    </row>
    <row r="8710" spans="1:16" s="2" customFormat="1" x14ac:dyDescent="0.15">
      <c r="A8710" s="3"/>
      <c r="B8710" s="3"/>
      <c r="J8710" s="3"/>
      <c r="K8710" s="5"/>
      <c r="L8710" s="8"/>
      <c r="N8710" s="5"/>
      <c r="O8710" s="10"/>
      <c r="P8710" s="8"/>
    </row>
    <row r="8711" spans="1:16" s="2" customFormat="1" x14ac:dyDescent="0.15">
      <c r="A8711" s="3"/>
      <c r="B8711" s="3"/>
      <c r="J8711" s="3"/>
      <c r="K8711" s="5"/>
      <c r="L8711" s="8"/>
      <c r="N8711" s="5"/>
      <c r="O8711" s="10"/>
      <c r="P8711" s="8"/>
    </row>
    <row r="8712" spans="1:16" s="2" customFormat="1" x14ac:dyDescent="0.15">
      <c r="A8712" s="3"/>
      <c r="B8712" s="3"/>
      <c r="J8712" s="3"/>
      <c r="K8712" s="5"/>
      <c r="L8712" s="8"/>
      <c r="N8712" s="5"/>
      <c r="O8712" s="10"/>
      <c r="P8712" s="8"/>
    </row>
    <row r="8713" spans="1:16" s="2" customFormat="1" x14ac:dyDescent="0.15">
      <c r="A8713" s="3"/>
      <c r="B8713" s="3"/>
      <c r="J8713" s="3"/>
      <c r="K8713" s="5"/>
      <c r="L8713" s="8"/>
      <c r="N8713" s="5"/>
      <c r="O8713" s="10"/>
      <c r="P8713" s="8"/>
    </row>
    <row r="8714" spans="1:16" s="2" customFormat="1" x14ac:dyDescent="0.15">
      <c r="A8714" s="3"/>
      <c r="B8714" s="3"/>
      <c r="J8714" s="3"/>
      <c r="K8714" s="5"/>
      <c r="L8714" s="8"/>
      <c r="N8714" s="5"/>
      <c r="O8714" s="10"/>
      <c r="P8714" s="8"/>
    </row>
    <row r="8715" spans="1:16" s="2" customFormat="1" x14ac:dyDescent="0.15">
      <c r="A8715" s="3"/>
      <c r="B8715" s="3"/>
      <c r="J8715" s="3"/>
      <c r="K8715" s="5"/>
      <c r="L8715" s="8"/>
      <c r="N8715" s="5"/>
      <c r="O8715" s="10"/>
      <c r="P8715" s="8"/>
    </row>
    <row r="8716" spans="1:16" s="2" customFormat="1" x14ac:dyDescent="0.15">
      <c r="A8716" s="3"/>
      <c r="B8716" s="3"/>
      <c r="J8716" s="3"/>
      <c r="K8716" s="5"/>
      <c r="L8716" s="8"/>
      <c r="N8716" s="5"/>
      <c r="O8716" s="10"/>
      <c r="P8716" s="8"/>
    </row>
    <row r="8717" spans="1:16" s="2" customFormat="1" x14ac:dyDescent="0.15">
      <c r="A8717" s="3"/>
      <c r="B8717" s="3"/>
      <c r="J8717" s="3"/>
      <c r="K8717" s="5"/>
      <c r="L8717" s="8"/>
      <c r="N8717" s="5"/>
      <c r="O8717" s="10"/>
      <c r="P8717" s="8"/>
    </row>
    <row r="8718" spans="1:16" s="2" customFormat="1" x14ac:dyDescent="0.15">
      <c r="A8718" s="3"/>
      <c r="B8718" s="3"/>
      <c r="J8718" s="3"/>
      <c r="K8718" s="5"/>
      <c r="L8718" s="8"/>
      <c r="N8718" s="5"/>
      <c r="O8718" s="10"/>
      <c r="P8718" s="8"/>
    </row>
    <row r="8719" spans="1:16" s="2" customFormat="1" x14ac:dyDescent="0.15">
      <c r="A8719" s="3"/>
      <c r="B8719" s="3"/>
      <c r="J8719" s="3"/>
      <c r="K8719" s="5"/>
      <c r="L8719" s="8"/>
      <c r="N8719" s="5"/>
      <c r="O8719" s="10"/>
      <c r="P8719" s="8"/>
    </row>
    <row r="8720" spans="1:16" s="2" customFormat="1" x14ac:dyDescent="0.15">
      <c r="A8720" s="3"/>
      <c r="B8720" s="3"/>
      <c r="J8720" s="3"/>
      <c r="K8720" s="5"/>
      <c r="L8720" s="8"/>
      <c r="N8720" s="5"/>
      <c r="O8720" s="10"/>
      <c r="P8720" s="8"/>
    </row>
    <row r="8721" spans="1:16" s="2" customFormat="1" x14ac:dyDescent="0.15">
      <c r="A8721" s="3"/>
      <c r="B8721" s="3"/>
      <c r="J8721" s="3"/>
      <c r="K8721" s="5"/>
      <c r="L8721" s="8"/>
      <c r="N8721" s="5"/>
      <c r="O8721" s="10"/>
      <c r="P8721" s="8"/>
    </row>
    <row r="8722" spans="1:16" s="2" customFormat="1" x14ac:dyDescent="0.15">
      <c r="A8722" s="3"/>
      <c r="B8722" s="3"/>
      <c r="J8722" s="3"/>
      <c r="K8722" s="5"/>
      <c r="L8722" s="8"/>
      <c r="N8722" s="5"/>
      <c r="O8722" s="10"/>
      <c r="P8722" s="8"/>
    </row>
    <row r="8723" spans="1:16" s="2" customFormat="1" x14ac:dyDescent="0.15">
      <c r="A8723" s="3"/>
      <c r="B8723" s="3"/>
      <c r="J8723" s="3"/>
      <c r="K8723" s="5"/>
      <c r="L8723" s="8"/>
      <c r="N8723" s="5"/>
      <c r="O8723" s="10"/>
      <c r="P8723" s="8"/>
    </row>
    <row r="8724" spans="1:16" s="2" customFormat="1" x14ac:dyDescent="0.15">
      <c r="A8724" s="3"/>
      <c r="B8724" s="3"/>
      <c r="J8724" s="3"/>
      <c r="K8724" s="5"/>
      <c r="L8724" s="8"/>
      <c r="N8724" s="5"/>
      <c r="O8724" s="10"/>
      <c r="P8724" s="8"/>
    </row>
    <row r="8725" spans="1:16" s="2" customFormat="1" x14ac:dyDescent="0.15">
      <c r="A8725" s="3"/>
      <c r="B8725" s="3"/>
      <c r="J8725" s="3"/>
      <c r="K8725" s="5"/>
      <c r="L8725" s="8"/>
      <c r="N8725" s="5"/>
      <c r="O8725" s="10"/>
      <c r="P8725" s="8"/>
    </row>
    <row r="8726" spans="1:16" s="2" customFormat="1" x14ac:dyDescent="0.15">
      <c r="A8726" s="3"/>
      <c r="B8726" s="3"/>
      <c r="J8726" s="3"/>
      <c r="K8726" s="5"/>
      <c r="L8726" s="8"/>
      <c r="N8726" s="5"/>
      <c r="O8726" s="10"/>
      <c r="P8726" s="8"/>
    </row>
    <row r="8727" spans="1:16" s="2" customFormat="1" x14ac:dyDescent="0.15">
      <c r="A8727" s="3"/>
      <c r="B8727" s="3"/>
      <c r="J8727" s="3"/>
      <c r="K8727" s="5"/>
      <c r="L8727" s="8"/>
      <c r="N8727" s="5"/>
      <c r="O8727" s="10"/>
      <c r="P8727" s="8"/>
    </row>
    <row r="8728" spans="1:16" s="2" customFormat="1" x14ac:dyDescent="0.15">
      <c r="A8728" s="3"/>
      <c r="B8728" s="3"/>
      <c r="J8728" s="3"/>
      <c r="K8728" s="5"/>
      <c r="L8728" s="8"/>
      <c r="N8728" s="5"/>
      <c r="O8728" s="10"/>
      <c r="P8728" s="8"/>
    </row>
    <row r="8729" spans="1:16" s="2" customFormat="1" x14ac:dyDescent="0.15">
      <c r="A8729" s="3"/>
      <c r="B8729" s="3"/>
      <c r="J8729" s="3"/>
      <c r="K8729" s="5"/>
      <c r="L8729" s="8"/>
      <c r="N8729" s="5"/>
      <c r="O8729" s="10"/>
      <c r="P8729" s="8"/>
    </row>
    <row r="8730" spans="1:16" s="2" customFormat="1" x14ac:dyDescent="0.15">
      <c r="A8730" s="3"/>
      <c r="B8730" s="3"/>
      <c r="J8730" s="3"/>
      <c r="K8730" s="5"/>
      <c r="L8730" s="8"/>
      <c r="N8730" s="5"/>
      <c r="O8730" s="10"/>
      <c r="P8730" s="8"/>
    </row>
    <row r="8731" spans="1:16" s="2" customFormat="1" x14ac:dyDescent="0.15">
      <c r="A8731" s="3"/>
      <c r="B8731" s="3"/>
      <c r="J8731" s="3"/>
      <c r="K8731" s="5"/>
      <c r="L8731" s="8"/>
      <c r="N8731" s="5"/>
      <c r="O8731" s="10"/>
      <c r="P8731" s="8"/>
    </row>
    <row r="8732" spans="1:16" s="2" customFormat="1" x14ac:dyDescent="0.15">
      <c r="A8732" s="3"/>
      <c r="B8732" s="3"/>
      <c r="J8732" s="3"/>
      <c r="K8732" s="5"/>
      <c r="L8732" s="8"/>
      <c r="N8732" s="5"/>
      <c r="O8732" s="10"/>
      <c r="P8732" s="8"/>
    </row>
    <row r="8733" spans="1:16" s="2" customFormat="1" x14ac:dyDescent="0.15">
      <c r="A8733" s="3"/>
      <c r="B8733" s="3"/>
      <c r="J8733" s="3"/>
      <c r="K8733" s="5"/>
      <c r="L8733" s="8"/>
      <c r="N8733" s="5"/>
      <c r="O8733" s="10"/>
      <c r="P8733" s="8"/>
    </row>
    <row r="8734" spans="1:16" s="2" customFormat="1" x14ac:dyDescent="0.15">
      <c r="A8734" s="3"/>
      <c r="B8734" s="3"/>
      <c r="J8734" s="3"/>
      <c r="K8734" s="5"/>
      <c r="L8734" s="8"/>
      <c r="N8734" s="5"/>
      <c r="O8734" s="10"/>
      <c r="P8734" s="8"/>
    </row>
    <row r="8735" spans="1:16" s="2" customFormat="1" x14ac:dyDescent="0.15">
      <c r="A8735" s="3"/>
      <c r="B8735" s="3"/>
      <c r="J8735" s="3"/>
      <c r="K8735" s="5"/>
      <c r="L8735" s="8"/>
      <c r="N8735" s="5"/>
      <c r="O8735" s="10"/>
      <c r="P8735" s="8"/>
    </row>
    <row r="8736" spans="1:16" s="2" customFormat="1" x14ac:dyDescent="0.15">
      <c r="A8736" s="3"/>
      <c r="B8736" s="3"/>
      <c r="J8736" s="3"/>
      <c r="K8736" s="5"/>
      <c r="L8736" s="8"/>
      <c r="N8736" s="5"/>
      <c r="O8736" s="10"/>
      <c r="P8736" s="8"/>
    </row>
    <row r="8737" spans="1:16" s="2" customFormat="1" x14ac:dyDescent="0.15">
      <c r="A8737" s="3"/>
      <c r="B8737" s="3"/>
      <c r="J8737" s="3"/>
      <c r="K8737" s="5"/>
      <c r="L8737" s="8"/>
      <c r="N8737" s="5"/>
      <c r="O8737" s="10"/>
      <c r="P8737" s="8"/>
    </row>
    <row r="8738" spans="1:16" s="2" customFormat="1" x14ac:dyDescent="0.15">
      <c r="A8738" s="3"/>
      <c r="B8738" s="3"/>
      <c r="J8738" s="3"/>
      <c r="K8738" s="5"/>
      <c r="L8738" s="8"/>
      <c r="N8738" s="5"/>
      <c r="O8738" s="10"/>
      <c r="P8738" s="8"/>
    </row>
    <row r="8739" spans="1:16" s="2" customFormat="1" x14ac:dyDescent="0.15">
      <c r="A8739" s="3"/>
      <c r="B8739" s="3"/>
      <c r="J8739" s="3"/>
      <c r="K8739" s="5"/>
      <c r="L8739" s="8"/>
      <c r="N8739" s="5"/>
      <c r="O8739" s="10"/>
      <c r="P8739" s="8"/>
    </row>
    <row r="8740" spans="1:16" s="2" customFormat="1" x14ac:dyDescent="0.15">
      <c r="A8740" s="3"/>
      <c r="B8740" s="3"/>
      <c r="J8740" s="3"/>
      <c r="K8740" s="5"/>
      <c r="L8740" s="8"/>
      <c r="N8740" s="5"/>
      <c r="O8740" s="10"/>
      <c r="P8740" s="8"/>
    </row>
    <row r="8741" spans="1:16" s="2" customFormat="1" x14ac:dyDescent="0.15">
      <c r="A8741" s="3"/>
      <c r="B8741" s="3"/>
      <c r="J8741" s="3"/>
      <c r="K8741" s="5"/>
      <c r="L8741" s="8"/>
      <c r="N8741" s="5"/>
      <c r="O8741" s="10"/>
      <c r="P8741" s="8"/>
    </row>
    <row r="8742" spans="1:16" s="2" customFormat="1" x14ac:dyDescent="0.15">
      <c r="A8742" s="3"/>
      <c r="B8742" s="3"/>
      <c r="J8742" s="3"/>
      <c r="K8742" s="5"/>
      <c r="L8742" s="8"/>
      <c r="N8742" s="5"/>
      <c r="O8742" s="10"/>
      <c r="P8742" s="8"/>
    </row>
    <row r="8743" spans="1:16" s="2" customFormat="1" x14ac:dyDescent="0.15">
      <c r="A8743" s="3"/>
      <c r="B8743" s="3"/>
      <c r="J8743" s="3"/>
      <c r="K8743" s="5"/>
      <c r="L8743" s="8"/>
      <c r="N8743" s="5"/>
      <c r="O8743" s="10"/>
      <c r="P8743" s="8"/>
    </row>
    <row r="8744" spans="1:16" s="2" customFormat="1" x14ac:dyDescent="0.15">
      <c r="A8744" s="3"/>
      <c r="B8744" s="3"/>
      <c r="J8744" s="3"/>
      <c r="K8744" s="5"/>
      <c r="L8744" s="8"/>
      <c r="N8744" s="5"/>
      <c r="O8744" s="10"/>
      <c r="P8744" s="8"/>
    </row>
    <row r="8745" spans="1:16" s="2" customFormat="1" x14ac:dyDescent="0.15">
      <c r="A8745" s="3"/>
      <c r="B8745" s="3"/>
      <c r="J8745" s="3"/>
      <c r="K8745" s="5"/>
      <c r="L8745" s="8"/>
      <c r="N8745" s="5"/>
      <c r="O8745" s="10"/>
      <c r="P8745" s="8"/>
    </row>
    <row r="8746" spans="1:16" s="2" customFormat="1" x14ac:dyDescent="0.15">
      <c r="A8746" s="3"/>
      <c r="B8746" s="3"/>
      <c r="J8746" s="3"/>
      <c r="K8746" s="5"/>
      <c r="L8746" s="8"/>
      <c r="N8746" s="5"/>
      <c r="O8746" s="10"/>
      <c r="P8746" s="8"/>
    </row>
    <row r="8747" spans="1:16" s="2" customFormat="1" x14ac:dyDescent="0.15">
      <c r="A8747" s="3"/>
      <c r="B8747" s="3"/>
      <c r="J8747" s="3"/>
      <c r="K8747" s="5"/>
      <c r="L8747" s="8"/>
      <c r="N8747" s="5"/>
      <c r="O8747" s="10"/>
      <c r="P8747" s="8"/>
    </row>
    <row r="8748" spans="1:16" s="2" customFormat="1" x14ac:dyDescent="0.15">
      <c r="A8748" s="3"/>
      <c r="B8748" s="3"/>
      <c r="J8748" s="3"/>
      <c r="K8748" s="5"/>
      <c r="L8748" s="8"/>
      <c r="N8748" s="5"/>
      <c r="O8748" s="10"/>
      <c r="P8748" s="8"/>
    </row>
    <row r="8749" spans="1:16" s="2" customFormat="1" x14ac:dyDescent="0.15">
      <c r="A8749" s="3"/>
      <c r="B8749" s="3"/>
      <c r="J8749" s="3"/>
      <c r="K8749" s="5"/>
      <c r="L8749" s="8"/>
      <c r="N8749" s="5"/>
      <c r="O8749" s="10"/>
      <c r="P8749" s="8"/>
    </row>
    <row r="8750" spans="1:16" s="2" customFormat="1" x14ac:dyDescent="0.15">
      <c r="A8750" s="3"/>
      <c r="B8750" s="3"/>
      <c r="J8750" s="3"/>
      <c r="K8750" s="5"/>
      <c r="L8750" s="8"/>
      <c r="N8750" s="5"/>
      <c r="O8750" s="10"/>
      <c r="P8750" s="8"/>
    </row>
    <row r="8751" spans="1:16" s="2" customFormat="1" x14ac:dyDescent="0.15">
      <c r="A8751" s="3"/>
      <c r="B8751" s="3"/>
      <c r="J8751" s="3"/>
      <c r="K8751" s="5"/>
      <c r="L8751" s="8"/>
      <c r="N8751" s="5"/>
      <c r="O8751" s="10"/>
      <c r="P8751" s="8"/>
    </row>
    <row r="8752" spans="1:16" s="2" customFormat="1" x14ac:dyDescent="0.15">
      <c r="A8752" s="3"/>
      <c r="B8752" s="3"/>
      <c r="J8752" s="3"/>
      <c r="K8752" s="5"/>
      <c r="L8752" s="8"/>
      <c r="N8752" s="5"/>
      <c r="O8752" s="10"/>
      <c r="P8752" s="8"/>
    </row>
    <row r="8753" spans="1:16" s="2" customFormat="1" x14ac:dyDescent="0.15">
      <c r="A8753" s="3"/>
      <c r="B8753" s="3"/>
      <c r="J8753" s="3"/>
      <c r="K8753" s="5"/>
      <c r="L8753" s="8"/>
      <c r="N8753" s="5"/>
      <c r="O8753" s="10"/>
      <c r="P8753" s="8"/>
    </row>
    <row r="8754" spans="1:16" s="2" customFormat="1" x14ac:dyDescent="0.15">
      <c r="A8754" s="3"/>
      <c r="B8754" s="3"/>
      <c r="J8754" s="3"/>
      <c r="K8754" s="5"/>
      <c r="L8754" s="8"/>
      <c r="N8754" s="5"/>
      <c r="O8754" s="10"/>
      <c r="P8754" s="8"/>
    </row>
    <row r="8755" spans="1:16" s="2" customFormat="1" x14ac:dyDescent="0.15">
      <c r="A8755" s="3"/>
      <c r="B8755" s="3"/>
      <c r="J8755" s="3"/>
      <c r="K8755" s="5"/>
      <c r="L8755" s="8"/>
      <c r="N8755" s="5"/>
      <c r="O8755" s="10"/>
      <c r="P8755" s="8"/>
    </row>
    <row r="8756" spans="1:16" s="2" customFormat="1" x14ac:dyDescent="0.15">
      <c r="A8756" s="3"/>
      <c r="B8756" s="3"/>
      <c r="J8756" s="3"/>
      <c r="K8756" s="5"/>
      <c r="L8756" s="8"/>
      <c r="N8756" s="5"/>
      <c r="O8756" s="10"/>
      <c r="P8756" s="8"/>
    </row>
    <row r="8757" spans="1:16" s="2" customFormat="1" x14ac:dyDescent="0.15">
      <c r="A8757" s="3"/>
      <c r="B8757" s="3"/>
      <c r="J8757" s="3"/>
      <c r="K8757" s="5"/>
      <c r="L8757" s="8"/>
      <c r="N8757" s="5"/>
      <c r="O8757" s="10"/>
      <c r="P8757" s="8"/>
    </row>
    <row r="8758" spans="1:16" s="2" customFormat="1" x14ac:dyDescent="0.15">
      <c r="A8758" s="3"/>
      <c r="B8758" s="3"/>
      <c r="J8758" s="3"/>
      <c r="K8758" s="5"/>
      <c r="L8758" s="8"/>
      <c r="N8758" s="5"/>
      <c r="O8758" s="10"/>
      <c r="P8758" s="8"/>
    </row>
    <row r="8759" spans="1:16" s="2" customFormat="1" x14ac:dyDescent="0.15">
      <c r="A8759" s="3"/>
      <c r="B8759" s="3"/>
      <c r="J8759" s="3"/>
      <c r="K8759" s="5"/>
      <c r="L8759" s="8"/>
      <c r="N8759" s="5"/>
      <c r="O8759" s="10"/>
      <c r="P8759" s="8"/>
    </row>
    <row r="8760" spans="1:16" s="2" customFormat="1" x14ac:dyDescent="0.15">
      <c r="A8760" s="3"/>
      <c r="B8760" s="3"/>
      <c r="J8760" s="3"/>
      <c r="K8760" s="5"/>
      <c r="L8760" s="8"/>
      <c r="N8760" s="5"/>
      <c r="O8760" s="10"/>
      <c r="P8760" s="8"/>
    </row>
    <row r="8761" spans="1:16" s="2" customFormat="1" x14ac:dyDescent="0.15">
      <c r="A8761" s="3"/>
      <c r="B8761" s="3"/>
      <c r="J8761" s="3"/>
      <c r="K8761" s="5"/>
      <c r="L8761" s="8"/>
      <c r="N8761" s="5"/>
      <c r="O8761" s="10"/>
      <c r="P8761" s="8"/>
    </row>
    <row r="8762" spans="1:16" s="2" customFormat="1" x14ac:dyDescent="0.15">
      <c r="A8762" s="3"/>
      <c r="B8762" s="3"/>
      <c r="J8762" s="3"/>
      <c r="K8762" s="5"/>
      <c r="L8762" s="8"/>
      <c r="N8762" s="5"/>
      <c r="O8762" s="10"/>
      <c r="P8762" s="8"/>
    </row>
    <row r="8763" spans="1:16" s="2" customFormat="1" x14ac:dyDescent="0.15">
      <c r="A8763" s="3"/>
      <c r="B8763" s="3"/>
      <c r="J8763" s="3"/>
      <c r="K8763" s="5"/>
      <c r="L8763" s="8"/>
      <c r="N8763" s="5"/>
      <c r="O8763" s="10"/>
      <c r="P8763" s="8"/>
    </row>
    <row r="8764" spans="1:16" s="2" customFormat="1" x14ac:dyDescent="0.15">
      <c r="A8764" s="3"/>
      <c r="B8764" s="3"/>
      <c r="J8764" s="3"/>
      <c r="K8764" s="5"/>
      <c r="L8764" s="8"/>
      <c r="N8764" s="5"/>
      <c r="O8764" s="10"/>
      <c r="P8764" s="8"/>
    </row>
    <row r="8765" spans="1:16" s="2" customFormat="1" x14ac:dyDescent="0.15">
      <c r="A8765" s="3"/>
      <c r="B8765" s="3"/>
      <c r="J8765" s="3"/>
      <c r="K8765" s="5"/>
      <c r="L8765" s="8"/>
      <c r="N8765" s="5"/>
      <c r="O8765" s="10"/>
      <c r="P8765" s="8"/>
    </row>
    <row r="8766" spans="1:16" s="2" customFormat="1" x14ac:dyDescent="0.15">
      <c r="A8766" s="3"/>
      <c r="B8766" s="3"/>
      <c r="J8766" s="3"/>
      <c r="K8766" s="5"/>
      <c r="L8766" s="8"/>
      <c r="N8766" s="5"/>
      <c r="O8766" s="10"/>
      <c r="P8766" s="8"/>
    </row>
    <row r="8767" spans="1:16" s="2" customFormat="1" x14ac:dyDescent="0.15">
      <c r="A8767" s="3"/>
      <c r="B8767" s="3"/>
      <c r="J8767" s="3"/>
      <c r="K8767" s="5"/>
      <c r="L8767" s="8"/>
      <c r="N8767" s="5"/>
      <c r="O8767" s="10"/>
      <c r="P8767" s="8"/>
    </row>
    <row r="8768" spans="1:16" s="2" customFormat="1" x14ac:dyDescent="0.15">
      <c r="A8768" s="3"/>
      <c r="B8768" s="3"/>
      <c r="J8768" s="3"/>
      <c r="K8768" s="5"/>
      <c r="L8768" s="8"/>
      <c r="N8768" s="5"/>
      <c r="O8768" s="10"/>
      <c r="P8768" s="8"/>
    </row>
    <row r="8769" spans="1:16" s="2" customFormat="1" x14ac:dyDescent="0.15">
      <c r="A8769" s="3"/>
      <c r="B8769" s="3"/>
      <c r="J8769" s="3"/>
      <c r="K8769" s="5"/>
      <c r="L8769" s="8"/>
      <c r="N8769" s="5"/>
      <c r="O8769" s="10"/>
      <c r="P8769" s="8"/>
    </row>
    <row r="8770" spans="1:16" s="2" customFormat="1" x14ac:dyDescent="0.15">
      <c r="A8770" s="3"/>
      <c r="B8770" s="3"/>
      <c r="J8770" s="3"/>
      <c r="K8770" s="5"/>
      <c r="L8770" s="8"/>
      <c r="N8770" s="5"/>
      <c r="O8770" s="10"/>
      <c r="P8770" s="8"/>
    </row>
    <row r="8771" spans="1:16" s="2" customFormat="1" x14ac:dyDescent="0.15">
      <c r="A8771" s="3"/>
      <c r="B8771" s="3"/>
      <c r="J8771" s="3"/>
      <c r="K8771" s="5"/>
      <c r="L8771" s="8"/>
      <c r="N8771" s="5"/>
      <c r="O8771" s="10"/>
      <c r="P8771" s="8"/>
    </row>
    <row r="8772" spans="1:16" s="2" customFormat="1" x14ac:dyDescent="0.15">
      <c r="A8772" s="3"/>
      <c r="B8772" s="3"/>
      <c r="J8772" s="3"/>
      <c r="K8772" s="5"/>
      <c r="L8772" s="8"/>
      <c r="N8772" s="5"/>
      <c r="O8772" s="10"/>
      <c r="P8772" s="8"/>
    </row>
    <row r="8773" spans="1:16" s="2" customFormat="1" x14ac:dyDescent="0.15">
      <c r="A8773" s="3"/>
      <c r="B8773" s="3"/>
      <c r="J8773" s="3"/>
      <c r="K8773" s="5"/>
      <c r="L8773" s="8"/>
      <c r="N8773" s="5"/>
      <c r="O8773" s="10"/>
      <c r="P8773" s="8"/>
    </row>
    <row r="8774" spans="1:16" s="2" customFormat="1" x14ac:dyDescent="0.15">
      <c r="A8774" s="3"/>
      <c r="B8774" s="3"/>
      <c r="J8774" s="3"/>
      <c r="K8774" s="5"/>
      <c r="L8774" s="8"/>
      <c r="N8774" s="5"/>
      <c r="O8774" s="10"/>
      <c r="P8774" s="8"/>
    </row>
    <row r="8775" spans="1:16" s="2" customFormat="1" x14ac:dyDescent="0.15">
      <c r="A8775" s="3"/>
      <c r="B8775" s="3"/>
      <c r="J8775" s="3"/>
      <c r="K8775" s="5"/>
      <c r="L8775" s="8"/>
      <c r="N8775" s="5"/>
      <c r="O8775" s="10"/>
      <c r="P8775" s="8"/>
    </row>
    <row r="8776" spans="1:16" s="2" customFormat="1" x14ac:dyDescent="0.15">
      <c r="A8776" s="3"/>
      <c r="B8776" s="3"/>
      <c r="J8776" s="3"/>
      <c r="K8776" s="5"/>
      <c r="L8776" s="8"/>
      <c r="N8776" s="5"/>
      <c r="O8776" s="10"/>
      <c r="P8776" s="8"/>
    </row>
    <row r="8777" spans="1:16" s="2" customFormat="1" x14ac:dyDescent="0.15">
      <c r="A8777" s="3"/>
      <c r="B8777" s="3"/>
      <c r="J8777" s="3"/>
      <c r="K8777" s="5"/>
      <c r="L8777" s="8"/>
      <c r="N8777" s="5"/>
      <c r="O8777" s="10"/>
      <c r="P8777" s="8"/>
    </row>
    <row r="8778" spans="1:16" s="2" customFormat="1" x14ac:dyDescent="0.15">
      <c r="A8778" s="3"/>
      <c r="B8778" s="3"/>
      <c r="J8778" s="3"/>
      <c r="K8778" s="5"/>
      <c r="L8778" s="8"/>
      <c r="N8778" s="5"/>
      <c r="O8778" s="10"/>
      <c r="P8778" s="8"/>
    </row>
    <row r="8779" spans="1:16" s="2" customFormat="1" x14ac:dyDescent="0.15">
      <c r="A8779" s="3"/>
      <c r="B8779" s="3"/>
      <c r="J8779" s="3"/>
      <c r="K8779" s="5"/>
      <c r="L8779" s="8"/>
      <c r="N8779" s="5"/>
      <c r="O8779" s="10"/>
      <c r="P8779" s="8"/>
    </row>
    <row r="8780" spans="1:16" s="2" customFormat="1" x14ac:dyDescent="0.15">
      <c r="A8780" s="3"/>
      <c r="B8780" s="3"/>
      <c r="J8780" s="3"/>
      <c r="K8780" s="5"/>
      <c r="L8780" s="8"/>
      <c r="N8780" s="5"/>
      <c r="O8780" s="10"/>
      <c r="P8780" s="8"/>
    </row>
    <row r="8781" spans="1:16" s="2" customFormat="1" x14ac:dyDescent="0.15">
      <c r="A8781" s="3"/>
      <c r="B8781" s="3"/>
      <c r="J8781" s="3"/>
      <c r="K8781" s="5"/>
      <c r="L8781" s="8"/>
      <c r="N8781" s="5"/>
      <c r="O8781" s="10"/>
      <c r="P8781" s="8"/>
    </row>
    <row r="8782" spans="1:16" s="2" customFormat="1" x14ac:dyDescent="0.15">
      <c r="A8782" s="3"/>
      <c r="B8782" s="3"/>
      <c r="J8782" s="3"/>
      <c r="K8782" s="5"/>
      <c r="L8782" s="8"/>
      <c r="N8782" s="5"/>
      <c r="O8782" s="10"/>
      <c r="P8782" s="8"/>
    </row>
    <row r="8783" spans="1:16" s="2" customFormat="1" x14ac:dyDescent="0.15">
      <c r="A8783" s="3"/>
      <c r="B8783" s="3"/>
      <c r="J8783" s="3"/>
      <c r="K8783" s="5"/>
      <c r="L8783" s="8"/>
      <c r="N8783" s="5"/>
      <c r="O8783" s="10"/>
      <c r="P8783" s="8"/>
    </row>
    <row r="8784" spans="1:16" s="2" customFormat="1" x14ac:dyDescent="0.15">
      <c r="A8784" s="3"/>
      <c r="B8784" s="3"/>
      <c r="J8784" s="3"/>
      <c r="K8784" s="5"/>
      <c r="L8784" s="8"/>
      <c r="N8784" s="5"/>
      <c r="O8784" s="10"/>
      <c r="P8784" s="8"/>
    </row>
    <row r="8785" spans="1:16" s="2" customFormat="1" x14ac:dyDescent="0.15">
      <c r="A8785" s="3"/>
      <c r="B8785" s="3"/>
      <c r="J8785" s="3"/>
      <c r="K8785" s="5"/>
      <c r="L8785" s="8"/>
      <c r="N8785" s="5"/>
      <c r="O8785" s="10"/>
      <c r="P8785" s="8"/>
    </row>
    <row r="8786" spans="1:16" s="2" customFormat="1" x14ac:dyDescent="0.15">
      <c r="A8786" s="3"/>
      <c r="B8786" s="3"/>
      <c r="J8786" s="3"/>
      <c r="K8786" s="5"/>
      <c r="L8786" s="8"/>
      <c r="N8786" s="5"/>
      <c r="O8786" s="10"/>
      <c r="P8786" s="8"/>
    </row>
    <row r="8787" spans="1:16" s="2" customFormat="1" x14ac:dyDescent="0.15">
      <c r="A8787" s="3"/>
      <c r="B8787" s="3"/>
      <c r="J8787" s="3"/>
      <c r="K8787" s="5"/>
      <c r="L8787" s="8"/>
      <c r="N8787" s="5"/>
      <c r="O8787" s="10"/>
      <c r="P8787" s="8"/>
    </row>
    <row r="8788" spans="1:16" s="2" customFormat="1" x14ac:dyDescent="0.15">
      <c r="A8788" s="3"/>
      <c r="B8788" s="3"/>
      <c r="J8788" s="3"/>
      <c r="K8788" s="5"/>
      <c r="L8788" s="8"/>
      <c r="N8788" s="5"/>
      <c r="O8788" s="10"/>
      <c r="P8788" s="8"/>
    </row>
    <row r="8789" spans="1:16" s="2" customFormat="1" x14ac:dyDescent="0.15">
      <c r="A8789" s="3"/>
      <c r="B8789" s="3"/>
      <c r="J8789" s="3"/>
      <c r="K8789" s="5"/>
      <c r="L8789" s="8"/>
      <c r="N8789" s="5"/>
      <c r="O8789" s="10"/>
      <c r="P8789" s="8"/>
    </row>
    <row r="8790" spans="1:16" s="2" customFormat="1" x14ac:dyDescent="0.15">
      <c r="A8790" s="3"/>
      <c r="B8790" s="3"/>
      <c r="J8790" s="3"/>
      <c r="K8790" s="5"/>
      <c r="L8790" s="8"/>
      <c r="N8790" s="5"/>
      <c r="O8790" s="10"/>
      <c r="P8790" s="8"/>
    </row>
    <row r="8791" spans="1:16" s="2" customFormat="1" x14ac:dyDescent="0.15">
      <c r="A8791" s="3"/>
      <c r="B8791" s="3"/>
      <c r="J8791" s="3"/>
      <c r="K8791" s="5"/>
      <c r="L8791" s="8"/>
      <c r="N8791" s="5"/>
      <c r="O8791" s="10"/>
      <c r="P8791" s="8"/>
    </row>
    <row r="8792" spans="1:16" s="2" customFormat="1" x14ac:dyDescent="0.15">
      <c r="A8792" s="3"/>
      <c r="B8792" s="3"/>
      <c r="J8792" s="3"/>
      <c r="K8792" s="5"/>
      <c r="L8792" s="8"/>
      <c r="N8792" s="5"/>
      <c r="O8792" s="10"/>
      <c r="P8792" s="8"/>
    </row>
    <row r="8793" spans="1:16" s="2" customFormat="1" x14ac:dyDescent="0.15">
      <c r="A8793" s="3"/>
      <c r="B8793" s="3"/>
      <c r="J8793" s="3"/>
      <c r="K8793" s="5"/>
      <c r="L8793" s="8"/>
      <c r="N8793" s="5"/>
      <c r="O8793" s="10"/>
      <c r="P8793" s="8"/>
    </row>
    <row r="8794" spans="1:16" s="2" customFormat="1" x14ac:dyDescent="0.15">
      <c r="A8794" s="3"/>
      <c r="B8794" s="3"/>
      <c r="J8794" s="3"/>
      <c r="K8794" s="5"/>
      <c r="L8794" s="8"/>
      <c r="N8794" s="5"/>
      <c r="O8794" s="10"/>
      <c r="P8794" s="8"/>
    </row>
    <row r="8795" spans="1:16" s="2" customFormat="1" x14ac:dyDescent="0.15">
      <c r="A8795" s="3"/>
      <c r="B8795" s="3"/>
      <c r="J8795" s="3"/>
      <c r="K8795" s="5"/>
      <c r="L8795" s="8"/>
      <c r="N8795" s="5"/>
      <c r="O8795" s="10"/>
      <c r="P8795" s="8"/>
    </row>
    <row r="8796" spans="1:16" s="2" customFormat="1" x14ac:dyDescent="0.15">
      <c r="A8796" s="3"/>
      <c r="B8796" s="3"/>
      <c r="J8796" s="3"/>
      <c r="K8796" s="5"/>
      <c r="L8796" s="8"/>
      <c r="N8796" s="5"/>
      <c r="O8796" s="10"/>
      <c r="P8796" s="8"/>
    </row>
    <row r="8797" spans="1:16" s="2" customFormat="1" x14ac:dyDescent="0.15">
      <c r="A8797" s="3"/>
      <c r="B8797" s="3"/>
      <c r="J8797" s="3"/>
      <c r="K8797" s="5"/>
      <c r="L8797" s="8"/>
      <c r="N8797" s="5"/>
      <c r="O8797" s="10"/>
      <c r="P8797" s="8"/>
    </row>
    <row r="8798" spans="1:16" s="2" customFormat="1" x14ac:dyDescent="0.15">
      <c r="A8798" s="3"/>
      <c r="B8798" s="3"/>
      <c r="J8798" s="3"/>
      <c r="K8798" s="5"/>
      <c r="L8798" s="8"/>
      <c r="N8798" s="5"/>
      <c r="O8798" s="10"/>
      <c r="P8798" s="8"/>
    </row>
    <row r="8799" spans="1:16" s="2" customFormat="1" x14ac:dyDescent="0.15">
      <c r="A8799" s="3"/>
      <c r="B8799" s="3"/>
      <c r="J8799" s="3"/>
      <c r="K8799" s="5"/>
      <c r="L8799" s="8"/>
      <c r="N8799" s="5"/>
      <c r="O8799" s="10"/>
      <c r="P8799" s="8"/>
    </row>
    <row r="8800" spans="1:16" s="2" customFormat="1" x14ac:dyDescent="0.15">
      <c r="A8800" s="3"/>
      <c r="B8800" s="3"/>
      <c r="J8800" s="3"/>
      <c r="K8800" s="5"/>
      <c r="L8800" s="8"/>
      <c r="N8800" s="5"/>
      <c r="O8800" s="10"/>
      <c r="P8800" s="8"/>
    </row>
    <row r="8801" spans="1:16" s="2" customFormat="1" x14ac:dyDescent="0.15">
      <c r="A8801" s="3"/>
      <c r="B8801" s="3"/>
      <c r="J8801" s="3"/>
      <c r="K8801" s="5"/>
      <c r="L8801" s="8"/>
      <c r="N8801" s="5"/>
      <c r="O8801" s="10"/>
      <c r="P8801" s="8"/>
    </row>
    <row r="8802" spans="1:16" s="2" customFormat="1" x14ac:dyDescent="0.15">
      <c r="A8802" s="3"/>
      <c r="B8802" s="3"/>
      <c r="J8802" s="3"/>
      <c r="K8802" s="5"/>
      <c r="L8802" s="8"/>
      <c r="N8802" s="5"/>
      <c r="O8802" s="10"/>
      <c r="P8802" s="8"/>
    </row>
    <row r="8803" spans="1:16" s="2" customFormat="1" x14ac:dyDescent="0.15">
      <c r="A8803" s="3"/>
      <c r="B8803" s="3"/>
      <c r="J8803" s="3"/>
      <c r="K8803" s="5"/>
      <c r="L8803" s="8"/>
      <c r="N8803" s="5"/>
      <c r="O8803" s="10"/>
      <c r="P8803" s="8"/>
    </row>
    <row r="8804" spans="1:16" s="2" customFormat="1" x14ac:dyDescent="0.15">
      <c r="A8804" s="3"/>
      <c r="B8804" s="3"/>
      <c r="J8804" s="3"/>
      <c r="K8804" s="5"/>
      <c r="L8804" s="8"/>
      <c r="N8804" s="5"/>
      <c r="O8804" s="10"/>
      <c r="P8804" s="8"/>
    </row>
    <row r="8805" spans="1:16" s="2" customFormat="1" x14ac:dyDescent="0.15">
      <c r="A8805" s="3"/>
      <c r="B8805" s="3"/>
      <c r="J8805" s="3"/>
      <c r="K8805" s="5"/>
      <c r="L8805" s="8"/>
      <c r="N8805" s="5"/>
      <c r="O8805" s="10"/>
      <c r="P8805" s="8"/>
    </row>
    <row r="8806" spans="1:16" s="2" customFormat="1" x14ac:dyDescent="0.15">
      <c r="A8806" s="3"/>
      <c r="B8806" s="3"/>
      <c r="J8806" s="3"/>
      <c r="K8806" s="5"/>
      <c r="L8806" s="8"/>
      <c r="N8806" s="5"/>
      <c r="O8806" s="10"/>
      <c r="P8806" s="8"/>
    </row>
    <row r="8807" spans="1:16" s="2" customFormat="1" x14ac:dyDescent="0.15">
      <c r="A8807" s="3"/>
      <c r="B8807" s="3"/>
      <c r="J8807" s="3"/>
      <c r="K8807" s="5"/>
      <c r="L8807" s="8"/>
      <c r="N8807" s="5"/>
      <c r="O8807" s="10"/>
      <c r="P8807" s="8"/>
    </row>
    <row r="8808" spans="1:16" s="2" customFormat="1" x14ac:dyDescent="0.15">
      <c r="A8808" s="3"/>
      <c r="B8808" s="3"/>
      <c r="J8808" s="3"/>
      <c r="K8808" s="5"/>
      <c r="L8808" s="8"/>
      <c r="N8808" s="5"/>
      <c r="O8808" s="10"/>
      <c r="P8808" s="8"/>
    </row>
    <row r="8809" spans="1:16" s="2" customFormat="1" x14ac:dyDescent="0.15">
      <c r="A8809" s="3"/>
      <c r="B8809" s="3"/>
      <c r="J8809" s="3"/>
      <c r="K8809" s="5"/>
      <c r="L8809" s="8"/>
      <c r="N8809" s="5"/>
      <c r="O8809" s="10"/>
      <c r="P8809" s="8"/>
    </row>
    <row r="8810" spans="1:16" s="2" customFormat="1" x14ac:dyDescent="0.15">
      <c r="A8810" s="3"/>
      <c r="B8810" s="3"/>
      <c r="J8810" s="3"/>
      <c r="K8810" s="5"/>
      <c r="L8810" s="8"/>
      <c r="N8810" s="5"/>
      <c r="O8810" s="10"/>
      <c r="P8810" s="8"/>
    </row>
    <row r="8811" spans="1:16" s="2" customFormat="1" x14ac:dyDescent="0.15">
      <c r="A8811" s="3"/>
      <c r="B8811" s="3"/>
      <c r="J8811" s="3"/>
      <c r="K8811" s="5"/>
      <c r="L8811" s="8"/>
      <c r="N8811" s="5"/>
      <c r="O8811" s="10"/>
      <c r="P8811" s="8"/>
    </row>
    <row r="8812" spans="1:16" s="2" customFormat="1" x14ac:dyDescent="0.15">
      <c r="A8812" s="3"/>
      <c r="B8812" s="3"/>
      <c r="J8812" s="3"/>
      <c r="K8812" s="5"/>
      <c r="L8812" s="8"/>
      <c r="N8812" s="5"/>
      <c r="O8812" s="10"/>
      <c r="P8812" s="8"/>
    </row>
    <row r="8813" spans="1:16" s="2" customFormat="1" x14ac:dyDescent="0.15">
      <c r="A8813" s="3"/>
      <c r="B8813" s="3"/>
      <c r="J8813" s="3"/>
      <c r="K8813" s="5"/>
      <c r="L8813" s="8"/>
      <c r="N8813" s="5"/>
      <c r="O8813" s="10"/>
      <c r="P8813" s="8"/>
    </row>
    <row r="8814" spans="1:16" s="2" customFormat="1" x14ac:dyDescent="0.15">
      <c r="A8814" s="3"/>
      <c r="B8814" s="3"/>
      <c r="J8814" s="3"/>
      <c r="K8814" s="5"/>
      <c r="L8814" s="8"/>
      <c r="N8814" s="5"/>
      <c r="O8814" s="10"/>
      <c r="P8814" s="8"/>
    </row>
    <row r="8815" spans="1:16" s="2" customFormat="1" x14ac:dyDescent="0.15">
      <c r="A8815" s="3"/>
      <c r="B8815" s="3"/>
      <c r="J8815" s="3"/>
      <c r="K8815" s="5"/>
      <c r="L8815" s="8"/>
      <c r="N8815" s="5"/>
      <c r="O8815" s="10"/>
      <c r="P8815" s="8"/>
    </row>
    <row r="8816" spans="1:16" s="2" customFormat="1" x14ac:dyDescent="0.15">
      <c r="A8816" s="3"/>
      <c r="B8816" s="3"/>
      <c r="J8816" s="3"/>
      <c r="K8816" s="5"/>
      <c r="L8816" s="8"/>
      <c r="N8816" s="5"/>
      <c r="O8816" s="10"/>
      <c r="P8816" s="8"/>
    </row>
    <row r="8817" spans="1:16" s="2" customFormat="1" x14ac:dyDescent="0.15">
      <c r="A8817" s="3"/>
      <c r="B8817" s="3"/>
      <c r="J8817" s="3"/>
      <c r="K8817" s="5"/>
      <c r="L8817" s="8"/>
      <c r="N8817" s="5"/>
      <c r="O8817" s="10"/>
      <c r="P8817" s="8"/>
    </row>
    <row r="8818" spans="1:16" s="2" customFormat="1" x14ac:dyDescent="0.15">
      <c r="A8818" s="3"/>
      <c r="B8818" s="3"/>
      <c r="J8818" s="3"/>
      <c r="K8818" s="5"/>
      <c r="L8818" s="8"/>
      <c r="N8818" s="5"/>
      <c r="O8818" s="10"/>
      <c r="P8818" s="8"/>
    </row>
    <row r="8819" spans="1:16" s="2" customFormat="1" x14ac:dyDescent="0.15">
      <c r="A8819" s="3"/>
      <c r="B8819" s="3"/>
      <c r="J8819" s="3"/>
      <c r="K8819" s="5"/>
      <c r="L8819" s="8"/>
      <c r="N8819" s="5"/>
      <c r="O8819" s="10"/>
      <c r="P8819" s="8"/>
    </row>
    <row r="8820" spans="1:16" s="2" customFormat="1" x14ac:dyDescent="0.15">
      <c r="A8820" s="3"/>
      <c r="B8820" s="3"/>
      <c r="J8820" s="3"/>
      <c r="K8820" s="5"/>
      <c r="L8820" s="8"/>
      <c r="N8820" s="5"/>
      <c r="O8820" s="10"/>
      <c r="P8820" s="8"/>
    </row>
    <row r="8821" spans="1:16" s="2" customFormat="1" x14ac:dyDescent="0.15">
      <c r="A8821" s="3"/>
      <c r="B8821" s="3"/>
      <c r="J8821" s="3"/>
      <c r="K8821" s="5"/>
      <c r="L8821" s="8"/>
      <c r="N8821" s="5"/>
      <c r="O8821" s="10"/>
      <c r="P8821" s="8"/>
    </row>
    <row r="8822" spans="1:16" s="2" customFormat="1" x14ac:dyDescent="0.15">
      <c r="A8822" s="3"/>
      <c r="B8822" s="3"/>
      <c r="J8822" s="3"/>
      <c r="K8822" s="5"/>
      <c r="L8822" s="8"/>
      <c r="N8822" s="5"/>
      <c r="O8822" s="10"/>
      <c r="P8822" s="8"/>
    </row>
    <row r="8823" spans="1:16" s="2" customFormat="1" x14ac:dyDescent="0.15">
      <c r="A8823" s="3"/>
      <c r="B8823" s="3"/>
      <c r="J8823" s="3"/>
      <c r="K8823" s="5"/>
      <c r="L8823" s="8"/>
      <c r="N8823" s="5"/>
      <c r="O8823" s="10"/>
      <c r="P8823" s="8"/>
    </row>
    <row r="8824" spans="1:16" s="2" customFormat="1" x14ac:dyDescent="0.15">
      <c r="A8824" s="3"/>
      <c r="B8824" s="3"/>
      <c r="J8824" s="3"/>
      <c r="K8824" s="5"/>
      <c r="L8824" s="8"/>
      <c r="N8824" s="5"/>
      <c r="O8824" s="10"/>
      <c r="P8824" s="8"/>
    </row>
    <row r="8825" spans="1:16" s="2" customFormat="1" x14ac:dyDescent="0.15">
      <c r="A8825" s="3"/>
      <c r="B8825" s="3"/>
      <c r="J8825" s="3"/>
      <c r="K8825" s="5"/>
      <c r="L8825" s="8"/>
      <c r="N8825" s="5"/>
      <c r="O8825" s="10"/>
      <c r="P8825" s="8"/>
    </row>
    <row r="8826" spans="1:16" s="2" customFormat="1" x14ac:dyDescent="0.15">
      <c r="A8826" s="3"/>
      <c r="B8826" s="3"/>
      <c r="J8826" s="3"/>
      <c r="K8826" s="5"/>
      <c r="L8826" s="8"/>
      <c r="N8826" s="5"/>
      <c r="O8826" s="10"/>
      <c r="P8826" s="8"/>
    </row>
    <row r="8827" spans="1:16" s="2" customFormat="1" x14ac:dyDescent="0.15">
      <c r="A8827" s="3"/>
      <c r="B8827" s="3"/>
      <c r="J8827" s="3"/>
      <c r="K8827" s="5"/>
      <c r="L8827" s="8"/>
      <c r="N8827" s="5"/>
      <c r="O8827" s="10"/>
      <c r="P8827" s="8"/>
    </row>
    <row r="8828" spans="1:16" s="2" customFormat="1" x14ac:dyDescent="0.15">
      <c r="A8828" s="3"/>
      <c r="B8828" s="3"/>
      <c r="J8828" s="3"/>
      <c r="K8828" s="5"/>
      <c r="L8828" s="8"/>
      <c r="N8828" s="5"/>
      <c r="O8828" s="10"/>
      <c r="P8828" s="8"/>
    </row>
    <row r="8829" spans="1:16" s="2" customFormat="1" x14ac:dyDescent="0.15">
      <c r="A8829" s="3"/>
      <c r="B8829" s="3"/>
      <c r="J8829" s="3"/>
      <c r="K8829" s="5"/>
      <c r="L8829" s="8"/>
      <c r="N8829" s="5"/>
      <c r="O8829" s="10"/>
      <c r="P8829" s="8"/>
    </row>
    <row r="8830" spans="1:16" s="2" customFormat="1" x14ac:dyDescent="0.15">
      <c r="A8830" s="3"/>
      <c r="B8830" s="3"/>
      <c r="J8830" s="3"/>
      <c r="K8830" s="5"/>
      <c r="L8830" s="8"/>
      <c r="N8830" s="5"/>
      <c r="O8830" s="10"/>
      <c r="P8830" s="8"/>
    </row>
    <row r="8831" spans="1:16" s="2" customFormat="1" x14ac:dyDescent="0.15">
      <c r="A8831" s="3"/>
      <c r="B8831" s="3"/>
      <c r="J8831" s="3"/>
      <c r="K8831" s="5"/>
      <c r="L8831" s="8"/>
      <c r="N8831" s="5"/>
      <c r="O8831" s="10"/>
      <c r="P8831" s="8"/>
    </row>
    <row r="8832" spans="1:16" s="2" customFormat="1" x14ac:dyDescent="0.15">
      <c r="A8832" s="3"/>
      <c r="B8832" s="3"/>
      <c r="J8832" s="3"/>
      <c r="K8832" s="5"/>
      <c r="L8832" s="8"/>
      <c r="N8832" s="5"/>
      <c r="O8832" s="10"/>
      <c r="P8832" s="8"/>
    </row>
    <row r="8833" spans="1:16" s="2" customFormat="1" x14ac:dyDescent="0.15">
      <c r="A8833" s="3"/>
      <c r="B8833" s="3"/>
      <c r="J8833" s="3"/>
      <c r="K8833" s="5"/>
      <c r="L8833" s="8"/>
      <c r="N8833" s="5"/>
      <c r="O8833" s="10"/>
      <c r="P8833" s="8"/>
    </row>
    <row r="8834" spans="1:16" s="2" customFormat="1" x14ac:dyDescent="0.15">
      <c r="A8834" s="3"/>
      <c r="B8834" s="3"/>
      <c r="J8834" s="3"/>
      <c r="K8834" s="5"/>
      <c r="L8834" s="8"/>
      <c r="N8834" s="5"/>
      <c r="O8834" s="10"/>
      <c r="P8834" s="8"/>
    </row>
    <row r="8835" spans="1:16" s="2" customFormat="1" x14ac:dyDescent="0.15">
      <c r="A8835" s="3"/>
      <c r="B8835" s="3"/>
      <c r="J8835" s="3"/>
      <c r="K8835" s="5"/>
      <c r="L8835" s="8"/>
      <c r="N8835" s="5"/>
      <c r="O8835" s="10"/>
      <c r="P8835" s="8"/>
    </row>
    <row r="8836" spans="1:16" s="2" customFormat="1" x14ac:dyDescent="0.15">
      <c r="A8836" s="3"/>
      <c r="B8836" s="3"/>
      <c r="J8836" s="3"/>
      <c r="K8836" s="5"/>
      <c r="L8836" s="8"/>
      <c r="N8836" s="5"/>
      <c r="O8836" s="10"/>
      <c r="P8836" s="8"/>
    </row>
    <row r="8837" spans="1:16" s="2" customFormat="1" x14ac:dyDescent="0.15">
      <c r="A8837" s="3"/>
      <c r="B8837" s="3"/>
      <c r="J8837" s="3"/>
      <c r="K8837" s="5"/>
      <c r="L8837" s="8"/>
      <c r="N8837" s="5"/>
      <c r="O8837" s="10"/>
      <c r="P8837" s="8"/>
    </row>
    <row r="8838" spans="1:16" s="2" customFormat="1" x14ac:dyDescent="0.15">
      <c r="A8838" s="3"/>
      <c r="B8838" s="3"/>
      <c r="J8838" s="3"/>
      <c r="K8838" s="5"/>
      <c r="L8838" s="8"/>
      <c r="N8838" s="5"/>
      <c r="O8838" s="10"/>
      <c r="P8838" s="8"/>
    </row>
    <row r="8839" spans="1:16" s="2" customFormat="1" x14ac:dyDescent="0.15">
      <c r="A8839" s="3"/>
      <c r="B8839" s="3"/>
      <c r="J8839" s="3"/>
      <c r="K8839" s="5"/>
      <c r="L8839" s="8"/>
      <c r="N8839" s="5"/>
      <c r="O8839" s="10"/>
      <c r="P8839" s="8"/>
    </row>
    <row r="8840" spans="1:16" s="2" customFormat="1" x14ac:dyDescent="0.15">
      <c r="A8840" s="3"/>
      <c r="B8840" s="3"/>
      <c r="J8840" s="3"/>
      <c r="K8840" s="5"/>
      <c r="L8840" s="8"/>
      <c r="N8840" s="5"/>
      <c r="O8840" s="10"/>
      <c r="P8840" s="8"/>
    </row>
    <row r="8841" spans="1:16" s="2" customFormat="1" x14ac:dyDescent="0.15">
      <c r="A8841" s="3"/>
      <c r="B8841" s="3"/>
      <c r="J8841" s="3"/>
      <c r="K8841" s="5"/>
      <c r="L8841" s="8"/>
      <c r="N8841" s="5"/>
      <c r="O8841" s="10"/>
      <c r="P8841" s="8"/>
    </row>
    <row r="8842" spans="1:16" s="2" customFormat="1" x14ac:dyDescent="0.15">
      <c r="A8842" s="3"/>
      <c r="B8842" s="3"/>
      <c r="J8842" s="3"/>
      <c r="K8842" s="5"/>
      <c r="L8842" s="8"/>
      <c r="N8842" s="5"/>
      <c r="O8842" s="10"/>
      <c r="P8842" s="8"/>
    </row>
    <row r="8843" spans="1:16" s="2" customFormat="1" x14ac:dyDescent="0.15">
      <c r="A8843" s="3"/>
      <c r="B8843" s="3"/>
      <c r="J8843" s="3"/>
      <c r="K8843" s="5"/>
      <c r="L8843" s="8"/>
      <c r="N8843" s="5"/>
      <c r="O8843" s="10"/>
      <c r="P8843" s="8"/>
    </row>
    <row r="8844" spans="1:16" s="2" customFormat="1" x14ac:dyDescent="0.15">
      <c r="A8844" s="3"/>
      <c r="B8844" s="3"/>
      <c r="J8844" s="3"/>
      <c r="K8844" s="5"/>
      <c r="L8844" s="8"/>
      <c r="N8844" s="5"/>
      <c r="O8844" s="10"/>
      <c r="P8844" s="8"/>
    </row>
    <row r="8845" spans="1:16" s="2" customFormat="1" x14ac:dyDescent="0.15">
      <c r="A8845" s="3"/>
      <c r="B8845" s="3"/>
      <c r="J8845" s="3"/>
      <c r="K8845" s="5"/>
      <c r="L8845" s="8"/>
      <c r="N8845" s="5"/>
      <c r="O8845" s="10"/>
      <c r="P8845" s="8"/>
    </row>
    <row r="8846" spans="1:16" s="2" customFormat="1" x14ac:dyDescent="0.15">
      <c r="A8846" s="3"/>
      <c r="B8846" s="3"/>
      <c r="J8846" s="3"/>
      <c r="K8846" s="5"/>
      <c r="L8846" s="8"/>
      <c r="N8846" s="5"/>
      <c r="O8846" s="10"/>
      <c r="P8846" s="8"/>
    </row>
    <row r="8847" spans="1:16" s="2" customFormat="1" x14ac:dyDescent="0.15">
      <c r="A8847" s="3"/>
      <c r="B8847" s="3"/>
      <c r="J8847" s="3"/>
      <c r="K8847" s="5"/>
      <c r="L8847" s="8"/>
      <c r="N8847" s="5"/>
      <c r="O8847" s="10"/>
      <c r="P8847" s="8"/>
    </row>
    <row r="8848" spans="1:16" s="2" customFormat="1" x14ac:dyDescent="0.15">
      <c r="A8848" s="3"/>
      <c r="B8848" s="3"/>
      <c r="J8848" s="3"/>
      <c r="K8848" s="5"/>
      <c r="L8848" s="8"/>
      <c r="N8848" s="5"/>
      <c r="O8848" s="10"/>
      <c r="P8848" s="8"/>
    </row>
    <row r="8849" spans="1:16" s="2" customFormat="1" x14ac:dyDescent="0.15">
      <c r="A8849" s="3"/>
      <c r="B8849" s="3"/>
      <c r="J8849" s="3"/>
      <c r="K8849" s="5"/>
      <c r="L8849" s="8"/>
      <c r="N8849" s="5"/>
      <c r="O8849" s="10"/>
      <c r="P8849" s="8"/>
    </row>
    <row r="8850" spans="1:16" s="2" customFormat="1" x14ac:dyDescent="0.15">
      <c r="A8850" s="3"/>
      <c r="B8850" s="3"/>
      <c r="J8850" s="3"/>
      <c r="K8850" s="5"/>
      <c r="L8850" s="8"/>
      <c r="N8850" s="5"/>
      <c r="O8850" s="10"/>
      <c r="P8850" s="8"/>
    </row>
    <row r="8851" spans="1:16" s="2" customFormat="1" x14ac:dyDescent="0.15">
      <c r="A8851" s="3"/>
      <c r="B8851" s="3"/>
      <c r="J8851" s="3"/>
      <c r="K8851" s="5"/>
      <c r="L8851" s="8"/>
      <c r="N8851" s="5"/>
      <c r="O8851" s="10"/>
      <c r="P8851" s="8"/>
    </row>
    <row r="8852" spans="1:16" s="2" customFormat="1" x14ac:dyDescent="0.15">
      <c r="A8852" s="3"/>
      <c r="B8852" s="3"/>
      <c r="J8852" s="3"/>
      <c r="K8852" s="5"/>
      <c r="L8852" s="8"/>
      <c r="N8852" s="5"/>
      <c r="O8852" s="10"/>
      <c r="P8852" s="8"/>
    </row>
    <row r="8853" spans="1:16" s="2" customFormat="1" x14ac:dyDescent="0.15">
      <c r="A8853" s="3"/>
      <c r="B8853" s="3"/>
      <c r="J8853" s="3"/>
      <c r="K8853" s="5"/>
      <c r="L8853" s="8"/>
      <c r="N8853" s="5"/>
      <c r="O8853" s="10"/>
      <c r="P8853" s="8"/>
    </row>
    <row r="8854" spans="1:16" s="2" customFormat="1" x14ac:dyDescent="0.15">
      <c r="A8854" s="3"/>
      <c r="B8854" s="3"/>
      <c r="J8854" s="3"/>
      <c r="K8854" s="5"/>
      <c r="L8854" s="8"/>
      <c r="N8854" s="5"/>
      <c r="O8854" s="10"/>
      <c r="P8854" s="8"/>
    </row>
    <row r="8855" spans="1:16" s="2" customFormat="1" x14ac:dyDescent="0.15">
      <c r="A8855" s="3"/>
      <c r="B8855" s="3"/>
      <c r="J8855" s="3"/>
      <c r="K8855" s="5"/>
      <c r="L8855" s="8"/>
      <c r="N8855" s="5"/>
      <c r="O8855" s="10"/>
      <c r="P8855" s="8"/>
    </row>
    <row r="8856" spans="1:16" s="2" customFormat="1" x14ac:dyDescent="0.15">
      <c r="A8856" s="3"/>
      <c r="B8856" s="3"/>
      <c r="J8856" s="3"/>
      <c r="K8856" s="5"/>
      <c r="L8856" s="8"/>
      <c r="N8856" s="5"/>
      <c r="O8856" s="10"/>
      <c r="P8856" s="8"/>
    </row>
    <row r="8857" spans="1:16" s="2" customFormat="1" x14ac:dyDescent="0.15">
      <c r="A8857" s="3"/>
      <c r="B8857" s="3"/>
      <c r="J8857" s="3"/>
      <c r="K8857" s="5"/>
      <c r="L8857" s="8"/>
      <c r="N8857" s="5"/>
      <c r="O8857" s="10"/>
      <c r="P8857" s="8"/>
    </row>
    <row r="8858" spans="1:16" s="2" customFormat="1" x14ac:dyDescent="0.15">
      <c r="A8858" s="3"/>
      <c r="B8858" s="3"/>
      <c r="J8858" s="3"/>
      <c r="K8858" s="5"/>
      <c r="L8858" s="8"/>
      <c r="N8858" s="5"/>
      <c r="O8858" s="10"/>
      <c r="P8858" s="8"/>
    </row>
    <row r="8859" spans="1:16" s="2" customFormat="1" x14ac:dyDescent="0.15">
      <c r="A8859" s="3"/>
      <c r="B8859" s="3"/>
      <c r="J8859" s="3"/>
      <c r="K8859" s="5"/>
      <c r="L8859" s="8"/>
      <c r="N8859" s="5"/>
      <c r="O8859" s="10"/>
      <c r="P8859" s="8"/>
    </row>
    <row r="8860" spans="1:16" s="2" customFormat="1" x14ac:dyDescent="0.15">
      <c r="A8860" s="3"/>
      <c r="B8860" s="3"/>
      <c r="J8860" s="3"/>
      <c r="K8860" s="5"/>
      <c r="L8860" s="8"/>
      <c r="N8860" s="5"/>
      <c r="O8860" s="10"/>
      <c r="P8860" s="8"/>
    </row>
    <row r="8861" spans="1:16" s="2" customFormat="1" x14ac:dyDescent="0.15">
      <c r="A8861" s="3"/>
      <c r="B8861" s="3"/>
      <c r="J8861" s="3"/>
      <c r="K8861" s="5"/>
      <c r="L8861" s="8"/>
      <c r="N8861" s="5"/>
      <c r="O8861" s="10"/>
      <c r="P8861" s="8"/>
    </row>
    <row r="8862" spans="1:16" s="2" customFormat="1" x14ac:dyDescent="0.15">
      <c r="A8862" s="3"/>
      <c r="B8862" s="3"/>
      <c r="J8862" s="3"/>
      <c r="K8862" s="5"/>
      <c r="L8862" s="8"/>
      <c r="N8862" s="5"/>
      <c r="O8862" s="10"/>
      <c r="P8862" s="8"/>
    </row>
    <row r="8863" spans="1:16" s="2" customFormat="1" x14ac:dyDescent="0.15">
      <c r="A8863" s="3"/>
      <c r="B8863" s="3"/>
      <c r="J8863" s="3"/>
      <c r="K8863" s="5"/>
      <c r="L8863" s="8"/>
      <c r="N8863" s="5"/>
      <c r="O8863" s="10"/>
      <c r="P8863" s="8"/>
    </row>
    <row r="8864" spans="1:16" s="2" customFormat="1" x14ac:dyDescent="0.15">
      <c r="A8864" s="3"/>
      <c r="B8864" s="3"/>
      <c r="J8864" s="3"/>
      <c r="K8864" s="5"/>
      <c r="L8864" s="8"/>
      <c r="N8864" s="5"/>
      <c r="O8864" s="10"/>
      <c r="P8864" s="8"/>
    </row>
    <row r="8865" spans="1:16" s="2" customFormat="1" x14ac:dyDescent="0.15">
      <c r="A8865" s="3"/>
      <c r="B8865" s="3"/>
      <c r="J8865" s="3"/>
      <c r="K8865" s="5"/>
      <c r="L8865" s="8"/>
      <c r="N8865" s="5"/>
      <c r="O8865" s="10"/>
      <c r="P8865" s="8"/>
    </row>
    <row r="8866" spans="1:16" s="2" customFormat="1" x14ac:dyDescent="0.15">
      <c r="A8866" s="3"/>
      <c r="B8866" s="3"/>
      <c r="J8866" s="3"/>
      <c r="K8866" s="5"/>
      <c r="L8866" s="8"/>
      <c r="N8866" s="5"/>
      <c r="O8866" s="10"/>
      <c r="P8866" s="8"/>
    </row>
    <row r="8867" spans="1:16" s="2" customFormat="1" x14ac:dyDescent="0.15">
      <c r="A8867" s="3"/>
      <c r="B8867" s="3"/>
      <c r="J8867" s="3"/>
      <c r="K8867" s="5"/>
      <c r="L8867" s="8"/>
      <c r="N8867" s="5"/>
      <c r="O8867" s="10"/>
      <c r="P8867" s="8"/>
    </row>
    <row r="8868" spans="1:16" s="2" customFormat="1" x14ac:dyDescent="0.15">
      <c r="A8868" s="3"/>
      <c r="B8868" s="3"/>
      <c r="J8868" s="3"/>
      <c r="K8868" s="5"/>
      <c r="L8868" s="8"/>
      <c r="N8868" s="5"/>
      <c r="O8868" s="10"/>
      <c r="P8868" s="8"/>
    </row>
    <row r="8869" spans="1:16" s="2" customFormat="1" x14ac:dyDescent="0.15">
      <c r="A8869" s="3"/>
      <c r="B8869" s="3"/>
      <c r="J8869" s="3"/>
      <c r="K8869" s="5"/>
      <c r="L8869" s="8"/>
      <c r="N8869" s="5"/>
      <c r="O8869" s="10"/>
      <c r="P8869" s="8"/>
    </row>
    <row r="8870" spans="1:16" s="2" customFormat="1" x14ac:dyDescent="0.15">
      <c r="A8870" s="3"/>
      <c r="B8870" s="3"/>
      <c r="J8870" s="3"/>
      <c r="K8870" s="5"/>
      <c r="L8870" s="8"/>
      <c r="N8870" s="5"/>
      <c r="O8870" s="10"/>
      <c r="P8870" s="8"/>
    </row>
    <row r="8871" spans="1:16" s="2" customFormat="1" x14ac:dyDescent="0.15">
      <c r="A8871" s="3"/>
      <c r="B8871" s="3"/>
      <c r="J8871" s="3"/>
      <c r="K8871" s="5"/>
      <c r="L8871" s="8"/>
      <c r="N8871" s="5"/>
      <c r="O8871" s="10"/>
      <c r="P8871" s="8"/>
    </row>
    <row r="8872" spans="1:16" s="2" customFormat="1" x14ac:dyDescent="0.15">
      <c r="A8872" s="3"/>
      <c r="B8872" s="3"/>
      <c r="J8872" s="3"/>
      <c r="K8872" s="5"/>
      <c r="L8872" s="8"/>
      <c r="N8872" s="5"/>
      <c r="O8872" s="10"/>
      <c r="P8872" s="8"/>
    </row>
    <row r="8873" spans="1:16" s="2" customFormat="1" x14ac:dyDescent="0.15">
      <c r="A8873" s="3"/>
      <c r="B8873" s="3"/>
      <c r="J8873" s="3"/>
      <c r="K8873" s="5"/>
      <c r="L8873" s="8"/>
      <c r="N8873" s="5"/>
      <c r="O8873" s="10"/>
      <c r="P8873" s="8"/>
    </row>
    <row r="8874" spans="1:16" s="2" customFormat="1" x14ac:dyDescent="0.15">
      <c r="A8874" s="3"/>
      <c r="B8874" s="3"/>
      <c r="J8874" s="3"/>
      <c r="K8874" s="5"/>
      <c r="L8874" s="8"/>
      <c r="N8874" s="5"/>
      <c r="O8874" s="10"/>
      <c r="P8874" s="8"/>
    </row>
    <row r="8875" spans="1:16" s="2" customFormat="1" x14ac:dyDescent="0.15">
      <c r="A8875" s="3"/>
      <c r="B8875" s="3"/>
      <c r="J8875" s="3"/>
      <c r="K8875" s="5"/>
      <c r="L8875" s="8"/>
      <c r="N8875" s="5"/>
      <c r="O8875" s="10"/>
      <c r="P8875" s="8"/>
    </row>
    <row r="8876" spans="1:16" s="2" customFormat="1" x14ac:dyDescent="0.15">
      <c r="A8876" s="3"/>
      <c r="B8876" s="3"/>
      <c r="J8876" s="3"/>
      <c r="K8876" s="5"/>
      <c r="L8876" s="8"/>
      <c r="N8876" s="5"/>
      <c r="O8876" s="10"/>
      <c r="P8876" s="8"/>
    </row>
    <row r="8877" spans="1:16" s="2" customFormat="1" x14ac:dyDescent="0.15">
      <c r="A8877" s="3"/>
      <c r="B8877" s="3"/>
      <c r="J8877" s="3"/>
      <c r="K8877" s="5"/>
      <c r="L8877" s="8"/>
      <c r="N8877" s="5"/>
      <c r="O8877" s="10"/>
      <c r="P8877" s="8"/>
    </row>
    <row r="8878" spans="1:16" s="2" customFormat="1" x14ac:dyDescent="0.15">
      <c r="A8878" s="3"/>
      <c r="B8878" s="3"/>
      <c r="J8878" s="3"/>
      <c r="K8878" s="5"/>
      <c r="L8878" s="8"/>
      <c r="N8878" s="5"/>
      <c r="O8878" s="10"/>
      <c r="P8878" s="8"/>
    </row>
    <row r="8879" spans="1:16" s="2" customFormat="1" x14ac:dyDescent="0.15">
      <c r="A8879" s="3"/>
      <c r="B8879" s="3"/>
      <c r="J8879" s="3"/>
      <c r="K8879" s="5"/>
      <c r="L8879" s="8"/>
      <c r="N8879" s="5"/>
      <c r="O8879" s="10"/>
      <c r="P8879" s="8"/>
    </row>
    <row r="8880" spans="1:16" s="2" customFormat="1" x14ac:dyDescent="0.15">
      <c r="A8880" s="3"/>
      <c r="B8880" s="3"/>
      <c r="J8880" s="3"/>
      <c r="K8880" s="5"/>
      <c r="L8880" s="8"/>
      <c r="N8880" s="5"/>
      <c r="O8880" s="10"/>
      <c r="P8880" s="8"/>
    </row>
    <row r="8881" spans="1:16" s="2" customFormat="1" x14ac:dyDescent="0.15">
      <c r="A8881" s="3"/>
      <c r="B8881" s="3"/>
      <c r="J8881" s="3"/>
      <c r="K8881" s="5"/>
      <c r="L8881" s="8"/>
      <c r="N8881" s="5"/>
      <c r="O8881" s="10"/>
      <c r="P8881" s="8"/>
    </row>
    <row r="8882" spans="1:16" s="2" customFormat="1" x14ac:dyDescent="0.15">
      <c r="A8882" s="3"/>
      <c r="B8882" s="3"/>
      <c r="J8882" s="3"/>
      <c r="K8882" s="5"/>
      <c r="L8882" s="8"/>
      <c r="N8882" s="5"/>
      <c r="O8882" s="10"/>
      <c r="P8882" s="8"/>
    </row>
    <row r="8883" spans="1:16" s="2" customFormat="1" x14ac:dyDescent="0.15">
      <c r="A8883" s="3"/>
      <c r="B8883" s="3"/>
      <c r="J8883" s="3"/>
      <c r="K8883" s="5"/>
      <c r="L8883" s="8"/>
      <c r="N8883" s="5"/>
      <c r="O8883" s="10"/>
      <c r="P8883" s="8"/>
    </row>
    <row r="8884" spans="1:16" s="2" customFormat="1" x14ac:dyDescent="0.15">
      <c r="A8884" s="3"/>
      <c r="B8884" s="3"/>
      <c r="J8884" s="3"/>
      <c r="K8884" s="5"/>
      <c r="L8884" s="8"/>
      <c r="N8884" s="5"/>
      <c r="O8884" s="10"/>
      <c r="P8884" s="8"/>
    </row>
    <row r="8885" spans="1:16" s="2" customFormat="1" x14ac:dyDescent="0.15">
      <c r="A8885" s="3"/>
      <c r="B8885" s="3"/>
      <c r="J8885" s="3"/>
      <c r="K8885" s="5"/>
      <c r="L8885" s="8"/>
      <c r="N8885" s="5"/>
      <c r="O8885" s="10"/>
      <c r="P8885" s="8"/>
    </row>
    <row r="8886" spans="1:16" s="2" customFormat="1" x14ac:dyDescent="0.15">
      <c r="A8886" s="3"/>
      <c r="B8886" s="3"/>
      <c r="J8886" s="3"/>
      <c r="K8886" s="5"/>
      <c r="L8886" s="8"/>
      <c r="N8886" s="5"/>
      <c r="O8886" s="10"/>
      <c r="P8886" s="8"/>
    </row>
    <row r="8887" spans="1:16" s="2" customFormat="1" x14ac:dyDescent="0.15">
      <c r="A8887" s="3"/>
      <c r="B8887" s="3"/>
      <c r="J8887" s="3"/>
      <c r="K8887" s="5"/>
      <c r="L8887" s="8"/>
      <c r="N8887" s="5"/>
      <c r="O8887" s="10"/>
      <c r="P8887" s="8"/>
    </row>
    <row r="8888" spans="1:16" s="2" customFormat="1" x14ac:dyDescent="0.15">
      <c r="A8888" s="3"/>
      <c r="B8888" s="3"/>
      <c r="J8888" s="3"/>
      <c r="K8888" s="5"/>
      <c r="L8888" s="8"/>
      <c r="N8888" s="5"/>
      <c r="O8888" s="10"/>
      <c r="P8888" s="8"/>
    </row>
    <row r="8889" spans="1:16" s="2" customFormat="1" x14ac:dyDescent="0.15">
      <c r="A8889" s="3"/>
      <c r="B8889" s="3"/>
      <c r="J8889" s="3"/>
      <c r="K8889" s="5"/>
      <c r="L8889" s="8"/>
      <c r="N8889" s="5"/>
      <c r="O8889" s="10"/>
      <c r="P8889" s="8"/>
    </row>
    <row r="8890" spans="1:16" s="2" customFormat="1" x14ac:dyDescent="0.15">
      <c r="A8890" s="3"/>
      <c r="B8890" s="3"/>
      <c r="J8890" s="3"/>
      <c r="K8890" s="5"/>
      <c r="L8890" s="8"/>
      <c r="N8890" s="5"/>
      <c r="O8890" s="10"/>
      <c r="P8890" s="8"/>
    </row>
    <row r="8891" spans="1:16" s="2" customFormat="1" x14ac:dyDescent="0.15">
      <c r="A8891" s="3"/>
      <c r="B8891" s="3"/>
      <c r="J8891" s="3"/>
      <c r="K8891" s="5"/>
      <c r="L8891" s="8"/>
      <c r="N8891" s="5"/>
      <c r="O8891" s="10"/>
      <c r="P8891" s="8"/>
    </row>
    <row r="8892" spans="1:16" s="2" customFormat="1" x14ac:dyDescent="0.15">
      <c r="A8892" s="3"/>
      <c r="B8892" s="3"/>
      <c r="J8892" s="3"/>
      <c r="K8892" s="5"/>
      <c r="L8892" s="8"/>
      <c r="N8892" s="5"/>
      <c r="O8892" s="10"/>
      <c r="P8892" s="8"/>
    </row>
    <row r="8893" spans="1:16" s="2" customFormat="1" x14ac:dyDescent="0.15">
      <c r="A8893" s="3"/>
      <c r="B8893" s="3"/>
      <c r="J8893" s="3"/>
      <c r="K8893" s="5"/>
      <c r="L8893" s="8"/>
      <c r="N8893" s="5"/>
      <c r="O8893" s="10"/>
      <c r="P8893" s="8"/>
    </row>
    <row r="8894" spans="1:16" s="2" customFormat="1" x14ac:dyDescent="0.15">
      <c r="A8894" s="3"/>
      <c r="B8894" s="3"/>
      <c r="J8894" s="3"/>
      <c r="K8894" s="5"/>
      <c r="L8894" s="8"/>
      <c r="N8894" s="5"/>
      <c r="O8894" s="10"/>
      <c r="P8894" s="8"/>
    </row>
    <row r="8895" spans="1:16" s="2" customFormat="1" x14ac:dyDescent="0.15">
      <c r="A8895" s="3"/>
      <c r="B8895" s="3"/>
      <c r="J8895" s="3"/>
      <c r="K8895" s="5"/>
      <c r="L8895" s="8"/>
      <c r="N8895" s="5"/>
      <c r="O8895" s="10"/>
      <c r="P8895" s="8"/>
    </row>
    <row r="8896" spans="1:16" s="2" customFormat="1" x14ac:dyDescent="0.15">
      <c r="A8896" s="3"/>
      <c r="B8896" s="3"/>
      <c r="J8896" s="3"/>
      <c r="K8896" s="5"/>
      <c r="L8896" s="8"/>
      <c r="N8896" s="5"/>
      <c r="O8896" s="10"/>
      <c r="P8896" s="8"/>
    </row>
    <row r="8897" spans="1:16" s="2" customFormat="1" x14ac:dyDescent="0.15">
      <c r="A8897" s="3"/>
      <c r="B8897" s="3"/>
      <c r="J8897" s="3"/>
      <c r="K8897" s="5"/>
      <c r="L8897" s="8"/>
      <c r="N8897" s="5"/>
      <c r="O8897" s="10"/>
      <c r="P8897" s="8"/>
    </row>
    <row r="8898" spans="1:16" s="2" customFormat="1" x14ac:dyDescent="0.15">
      <c r="A8898" s="3"/>
      <c r="B8898" s="3"/>
      <c r="J8898" s="3"/>
      <c r="K8898" s="5"/>
      <c r="L8898" s="8"/>
      <c r="N8898" s="5"/>
      <c r="O8898" s="10"/>
      <c r="P8898" s="8"/>
    </row>
    <row r="8899" spans="1:16" s="2" customFormat="1" x14ac:dyDescent="0.15">
      <c r="A8899" s="3"/>
      <c r="B8899" s="3"/>
      <c r="J8899" s="3"/>
      <c r="K8899" s="5"/>
      <c r="L8899" s="8"/>
      <c r="N8899" s="5"/>
      <c r="O8899" s="10"/>
      <c r="P8899" s="8"/>
    </row>
    <row r="8900" spans="1:16" s="2" customFormat="1" x14ac:dyDescent="0.15">
      <c r="A8900" s="3"/>
      <c r="B8900" s="3"/>
      <c r="J8900" s="3"/>
      <c r="K8900" s="5"/>
      <c r="L8900" s="8"/>
      <c r="N8900" s="5"/>
      <c r="O8900" s="10"/>
      <c r="P8900" s="8"/>
    </row>
    <row r="8901" spans="1:16" s="2" customFormat="1" x14ac:dyDescent="0.15">
      <c r="A8901" s="3"/>
      <c r="B8901" s="3"/>
      <c r="J8901" s="3"/>
      <c r="K8901" s="5"/>
      <c r="L8901" s="8"/>
      <c r="N8901" s="5"/>
      <c r="O8901" s="10"/>
      <c r="P8901" s="8"/>
    </row>
    <row r="8902" spans="1:16" s="2" customFormat="1" x14ac:dyDescent="0.15">
      <c r="A8902" s="3"/>
      <c r="B8902" s="3"/>
      <c r="J8902" s="3"/>
      <c r="K8902" s="5"/>
      <c r="L8902" s="8"/>
      <c r="N8902" s="5"/>
      <c r="O8902" s="10"/>
      <c r="P8902" s="8"/>
    </row>
    <row r="8903" spans="1:16" s="2" customFormat="1" x14ac:dyDescent="0.15">
      <c r="A8903" s="3"/>
      <c r="B8903" s="3"/>
      <c r="J8903" s="3"/>
      <c r="K8903" s="5"/>
      <c r="L8903" s="8"/>
      <c r="N8903" s="5"/>
      <c r="O8903" s="10"/>
      <c r="P8903" s="8"/>
    </row>
    <row r="8904" spans="1:16" s="2" customFormat="1" x14ac:dyDescent="0.15">
      <c r="A8904" s="3"/>
      <c r="B8904" s="3"/>
      <c r="J8904" s="3"/>
      <c r="K8904" s="5"/>
      <c r="L8904" s="8"/>
      <c r="N8904" s="5"/>
      <c r="O8904" s="10"/>
      <c r="P8904" s="8"/>
    </row>
    <row r="8905" spans="1:16" s="2" customFormat="1" x14ac:dyDescent="0.15">
      <c r="A8905" s="3"/>
      <c r="B8905" s="3"/>
      <c r="J8905" s="3"/>
      <c r="K8905" s="5"/>
      <c r="L8905" s="8"/>
      <c r="N8905" s="5"/>
      <c r="O8905" s="10"/>
      <c r="P8905" s="8"/>
    </row>
    <row r="8906" spans="1:16" s="2" customFormat="1" x14ac:dyDescent="0.15">
      <c r="A8906" s="3"/>
      <c r="B8906" s="3"/>
      <c r="J8906" s="3"/>
      <c r="K8906" s="5"/>
      <c r="L8906" s="8"/>
      <c r="N8906" s="5"/>
      <c r="O8906" s="10"/>
      <c r="P8906" s="8"/>
    </row>
    <row r="8907" spans="1:16" s="2" customFormat="1" x14ac:dyDescent="0.15">
      <c r="A8907" s="3"/>
      <c r="B8907" s="3"/>
      <c r="J8907" s="3"/>
      <c r="K8907" s="5"/>
      <c r="L8907" s="8"/>
      <c r="N8907" s="5"/>
      <c r="O8907" s="10"/>
      <c r="P8907" s="8"/>
    </row>
    <row r="8908" spans="1:16" s="2" customFormat="1" x14ac:dyDescent="0.15">
      <c r="A8908" s="3"/>
      <c r="B8908" s="3"/>
      <c r="J8908" s="3"/>
      <c r="K8908" s="5"/>
      <c r="L8908" s="8"/>
      <c r="N8908" s="5"/>
      <c r="O8908" s="10"/>
      <c r="P8908" s="8"/>
    </row>
    <row r="8909" spans="1:16" s="2" customFormat="1" x14ac:dyDescent="0.15">
      <c r="A8909" s="3"/>
      <c r="B8909" s="3"/>
      <c r="J8909" s="3"/>
      <c r="K8909" s="5"/>
      <c r="L8909" s="8"/>
      <c r="N8909" s="5"/>
      <c r="O8909" s="10"/>
      <c r="P8909" s="8"/>
    </row>
    <row r="8910" spans="1:16" s="2" customFormat="1" x14ac:dyDescent="0.15">
      <c r="A8910" s="3"/>
      <c r="B8910" s="3"/>
      <c r="J8910" s="3"/>
      <c r="K8910" s="5"/>
      <c r="L8910" s="8"/>
      <c r="N8910" s="5"/>
      <c r="O8910" s="10"/>
      <c r="P8910" s="8"/>
    </row>
    <row r="8911" spans="1:16" s="2" customFormat="1" x14ac:dyDescent="0.15">
      <c r="A8911" s="3"/>
      <c r="B8911" s="3"/>
      <c r="J8911" s="3"/>
      <c r="K8911" s="5"/>
      <c r="L8911" s="8"/>
      <c r="N8911" s="5"/>
      <c r="O8911" s="10"/>
      <c r="P8911" s="8"/>
    </row>
    <row r="8912" spans="1:16" s="2" customFormat="1" x14ac:dyDescent="0.15">
      <c r="A8912" s="3"/>
      <c r="B8912" s="3"/>
      <c r="J8912" s="3"/>
      <c r="K8912" s="5"/>
      <c r="L8912" s="8"/>
      <c r="N8912" s="5"/>
      <c r="O8912" s="10"/>
      <c r="P8912" s="8"/>
    </row>
    <row r="8913" spans="1:16" s="2" customFormat="1" x14ac:dyDescent="0.15">
      <c r="A8913" s="3"/>
      <c r="B8913" s="3"/>
      <c r="J8913" s="3"/>
      <c r="K8913" s="5"/>
      <c r="L8913" s="8"/>
      <c r="N8913" s="5"/>
      <c r="O8913" s="10"/>
      <c r="P8913" s="8"/>
    </row>
    <row r="8914" spans="1:16" s="2" customFormat="1" x14ac:dyDescent="0.15">
      <c r="A8914" s="3"/>
      <c r="B8914" s="3"/>
      <c r="J8914" s="3"/>
      <c r="K8914" s="5"/>
      <c r="L8914" s="8"/>
      <c r="N8914" s="5"/>
      <c r="O8914" s="10"/>
      <c r="P8914" s="8"/>
    </row>
    <row r="8915" spans="1:16" s="2" customFormat="1" x14ac:dyDescent="0.15">
      <c r="A8915" s="3"/>
      <c r="B8915" s="3"/>
      <c r="J8915" s="3"/>
      <c r="K8915" s="5"/>
      <c r="L8915" s="8"/>
      <c r="N8915" s="5"/>
      <c r="O8915" s="10"/>
      <c r="P8915" s="8"/>
    </row>
    <row r="8916" spans="1:16" s="2" customFormat="1" x14ac:dyDescent="0.15">
      <c r="A8916" s="3"/>
      <c r="B8916" s="3"/>
      <c r="J8916" s="3"/>
      <c r="K8916" s="5"/>
      <c r="L8916" s="8"/>
      <c r="N8916" s="5"/>
      <c r="O8916" s="10"/>
      <c r="P8916" s="8"/>
    </row>
    <row r="8917" spans="1:16" s="2" customFormat="1" x14ac:dyDescent="0.15">
      <c r="A8917" s="3"/>
      <c r="B8917" s="3"/>
      <c r="J8917" s="3"/>
      <c r="K8917" s="5"/>
      <c r="L8917" s="8"/>
      <c r="N8917" s="5"/>
      <c r="O8917" s="10"/>
      <c r="P8917" s="8"/>
    </row>
    <row r="8918" spans="1:16" s="2" customFormat="1" x14ac:dyDescent="0.15">
      <c r="A8918" s="3"/>
      <c r="B8918" s="3"/>
      <c r="J8918" s="3"/>
      <c r="K8918" s="5"/>
      <c r="L8918" s="8"/>
      <c r="N8918" s="5"/>
      <c r="O8918" s="10"/>
      <c r="P8918" s="8"/>
    </row>
    <row r="8919" spans="1:16" s="2" customFormat="1" x14ac:dyDescent="0.15">
      <c r="A8919" s="3"/>
      <c r="B8919" s="3"/>
      <c r="J8919" s="3"/>
      <c r="K8919" s="5"/>
      <c r="L8919" s="8"/>
      <c r="N8919" s="5"/>
      <c r="O8919" s="10"/>
      <c r="P8919" s="8"/>
    </row>
    <row r="8920" spans="1:16" s="2" customFormat="1" x14ac:dyDescent="0.15">
      <c r="A8920" s="3"/>
      <c r="B8920" s="3"/>
      <c r="J8920" s="3"/>
      <c r="K8920" s="5"/>
      <c r="L8920" s="8"/>
      <c r="N8920" s="5"/>
      <c r="O8920" s="10"/>
      <c r="P8920" s="8"/>
    </row>
    <row r="8921" spans="1:16" s="2" customFormat="1" x14ac:dyDescent="0.15">
      <c r="A8921" s="3"/>
      <c r="B8921" s="3"/>
      <c r="J8921" s="3"/>
      <c r="K8921" s="5"/>
      <c r="L8921" s="8"/>
      <c r="N8921" s="5"/>
      <c r="O8921" s="10"/>
      <c r="P8921" s="8"/>
    </row>
    <row r="8922" spans="1:16" s="2" customFormat="1" x14ac:dyDescent="0.15">
      <c r="A8922" s="3"/>
      <c r="B8922" s="3"/>
      <c r="J8922" s="3"/>
      <c r="K8922" s="5"/>
      <c r="L8922" s="8"/>
      <c r="N8922" s="5"/>
      <c r="O8922" s="10"/>
      <c r="P8922" s="8"/>
    </row>
    <row r="8923" spans="1:16" s="2" customFormat="1" x14ac:dyDescent="0.15">
      <c r="A8923" s="3"/>
      <c r="B8923" s="3"/>
      <c r="J8923" s="3"/>
      <c r="K8923" s="5"/>
      <c r="L8923" s="8"/>
      <c r="N8923" s="5"/>
      <c r="O8923" s="10"/>
      <c r="P8923" s="8"/>
    </row>
    <row r="8924" spans="1:16" s="2" customFormat="1" x14ac:dyDescent="0.15">
      <c r="A8924" s="3"/>
      <c r="B8924" s="3"/>
      <c r="J8924" s="3"/>
      <c r="K8924" s="5"/>
      <c r="L8924" s="8"/>
      <c r="N8924" s="5"/>
      <c r="O8924" s="10"/>
      <c r="P8924" s="8"/>
    </row>
    <row r="8925" spans="1:16" s="2" customFormat="1" x14ac:dyDescent="0.15">
      <c r="A8925" s="3"/>
      <c r="B8925" s="3"/>
      <c r="J8925" s="3"/>
      <c r="K8925" s="5"/>
      <c r="L8925" s="8"/>
      <c r="N8925" s="5"/>
      <c r="O8925" s="10"/>
      <c r="P8925" s="8"/>
    </row>
    <row r="8926" spans="1:16" s="2" customFormat="1" x14ac:dyDescent="0.15">
      <c r="A8926" s="3"/>
      <c r="B8926" s="3"/>
      <c r="J8926" s="3"/>
      <c r="K8926" s="5"/>
      <c r="L8926" s="8"/>
      <c r="N8926" s="5"/>
      <c r="O8926" s="10"/>
      <c r="P8926" s="8"/>
    </row>
    <row r="8927" spans="1:16" s="2" customFormat="1" x14ac:dyDescent="0.15">
      <c r="A8927" s="3"/>
      <c r="B8927" s="3"/>
      <c r="J8927" s="3"/>
      <c r="K8927" s="5"/>
      <c r="L8927" s="8"/>
      <c r="N8927" s="5"/>
      <c r="O8927" s="10"/>
      <c r="P8927" s="8"/>
    </row>
    <row r="8928" spans="1:16" s="2" customFormat="1" x14ac:dyDescent="0.15">
      <c r="A8928" s="3"/>
      <c r="B8928" s="3"/>
      <c r="J8928" s="3"/>
      <c r="K8928" s="5"/>
      <c r="L8928" s="8"/>
      <c r="N8928" s="5"/>
      <c r="O8928" s="10"/>
      <c r="P8928" s="8"/>
    </row>
    <row r="8929" spans="1:16" s="2" customFormat="1" x14ac:dyDescent="0.15">
      <c r="A8929" s="3"/>
      <c r="B8929" s="3"/>
      <c r="J8929" s="3"/>
      <c r="K8929" s="5"/>
      <c r="L8929" s="8"/>
      <c r="N8929" s="5"/>
      <c r="O8929" s="10"/>
      <c r="P8929" s="8"/>
    </row>
    <row r="8930" spans="1:16" s="2" customFormat="1" x14ac:dyDescent="0.15">
      <c r="A8930" s="3"/>
      <c r="B8930" s="3"/>
      <c r="J8930" s="3"/>
      <c r="K8930" s="5"/>
      <c r="L8930" s="8"/>
      <c r="N8930" s="5"/>
      <c r="O8930" s="10"/>
      <c r="P8930" s="8"/>
    </row>
    <row r="8931" spans="1:16" s="2" customFormat="1" x14ac:dyDescent="0.15">
      <c r="A8931" s="3"/>
      <c r="B8931" s="3"/>
      <c r="J8931" s="3"/>
      <c r="K8931" s="5"/>
      <c r="L8931" s="8"/>
      <c r="N8931" s="5"/>
      <c r="O8931" s="10"/>
      <c r="P8931" s="8"/>
    </row>
    <row r="8932" spans="1:16" s="2" customFormat="1" x14ac:dyDescent="0.15">
      <c r="A8932" s="3"/>
      <c r="B8932" s="3"/>
      <c r="J8932" s="3"/>
      <c r="K8932" s="5"/>
      <c r="L8932" s="8"/>
      <c r="N8932" s="5"/>
      <c r="O8932" s="10"/>
      <c r="P8932" s="8"/>
    </row>
    <row r="8933" spans="1:16" s="2" customFormat="1" x14ac:dyDescent="0.15">
      <c r="A8933" s="3"/>
      <c r="B8933" s="3"/>
      <c r="J8933" s="3"/>
      <c r="K8933" s="5"/>
      <c r="L8933" s="8"/>
      <c r="N8933" s="5"/>
      <c r="O8933" s="10"/>
      <c r="P8933" s="8"/>
    </row>
    <row r="8934" spans="1:16" s="2" customFormat="1" x14ac:dyDescent="0.15">
      <c r="A8934" s="3"/>
      <c r="B8934" s="3"/>
      <c r="J8934" s="3"/>
      <c r="K8934" s="5"/>
      <c r="L8934" s="8"/>
      <c r="N8934" s="5"/>
      <c r="O8934" s="10"/>
      <c r="P8934" s="8"/>
    </row>
    <row r="8935" spans="1:16" s="2" customFormat="1" x14ac:dyDescent="0.15">
      <c r="A8935" s="3"/>
      <c r="B8935" s="3"/>
      <c r="J8935" s="3"/>
      <c r="K8935" s="5"/>
      <c r="L8935" s="8"/>
      <c r="N8935" s="5"/>
      <c r="O8935" s="10"/>
      <c r="P8935" s="8"/>
    </row>
    <row r="8936" spans="1:16" s="2" customFormat="1" x14ac:dyDescent="0.15">
      <c r="A8936" s="3"/>
      <c r="B8936" s="3"/>
      <c r="J8936" s="3"/>
      <c r="K8936" s="5"/>
      <c r="L8936" s="8"/>
      <c r="N8936" s="5"/>
      <c r="O8936" s="10"/>
      <c r="P8936" s="8"/>
    </row>
    <row r="8937" spans="1:16" s="2" customFormat="1" x14ac:dyDescent="0.15">
      <c r="A8937" s="3"/>
      <c r="B8937" s="3"/>
      <c r="J8937" s="3"/>
      <c r="K8937" s="5"/>
      <c r="L8937" s="8"/>
      <c r="N8937" s="5"/>
      <c r="O8937" s="10"/>
      <c r="P8937" s="8"/>
    </row>
    <row r="8938" spans="1:16" s="2" customFormat="1" x14ac:dyDescent="0.15">
      <c r="A8938" s="3"/>
      <c r="B8938" s="3"/>
      <c r="J8938" s="3"/>
      <c r="K8938" s="5"/>
      <c r="L8938" s="8"/>
      <c r="N8938" s="5"/>
      <c r="O8938" s="10"/>
      <c r="P8938" s="8"/>
    </row>
    <row r="8939" spans="1:16" s="2" customFormat="1" x14ac:dyDescent="0.15">
      <c r="A8939" s="3"/>
      <c r="B8939" s="3"/>
      <c r="J8939" s="3"/>
      <c r="K8939" s="5"/>
      <c r="L8939" s="8"/>
      <c r="N8939" s="5"/>
      <c r="O8939" s="10"/>
      <c r="P8939" s="8"/>
    </row>
    <row r="8940" spans="1:16" s="2" customFormat="1" x14ac:dyDescent="0.15">
      <c r="A8940" s="3"/>
      <c r="B8940" s="3"/>
      <c r="J8940" s="3"/>
      <c r="K8940" s="5"/>
      <c r="L8940" s="8"/>
      <c r="N8940" s="5"/>
      <c r="O8940" s="10"/>
      <c r="P8940" s="8"/>
    </row>
    <row r="8941" spans="1:16" s="2" customFormat="1" x14ac:dyDescent="0.15">
      <c r="A8941" s="3"/>
      <c r="B8941" s="3"/>
      <c r="J8941" s="3"/>
      <c r="K8941" s="5"/>
      <c r="L8941" s="8"/>
      <c r="N8941" s="5"/>
      <c r="O8941" s="10"/>
      <c r="P8941" s="8"/>
    </row>
    <row r="8942" spans="1:16" s="2" customFormat="1" x14ac:dyDescent="0.15">
      <c r="A8942" s="3"/>
      <c r="B8942" s="3"/>
      <c r="J8942" s="3"/>
      <c r="K8942" s="5"/>
      <c r="L8942" s="8"/>
      <c r="N8942" s="5"/>
      <c r="O8942" s="10"/>
      <c r="P8942" s="8"/>
    </row>
    <row r="8943" spans="1:16" s="2" customFormat="1" x14ac:dyDescent="0.15">
      <c r="A8943" s="3"/>
      <c r="B8943" s="3"/>
      <c r="J8943" s="3"/>
      <c r="K8943" s="5"/>
      <c r="L8943" s="8"/>
      <c r="N8943" s="5"/>
      <c r="O8943" s="10"/>
      <c r="P8943" s="8"/>
    </row>
    <row r="8944" spans="1:16" s="2" customFormat="1" x14ac:dyDescent="0.15">
      <c r="A8944" s="3"/>
      <c r="B8944" s="3"/>
      <c r="J8944" s="3"/>
      <c r="K8944" s="5"/>
      <c r="L8944" s="8"/>
      <c r="N8944" s="5"/>
      <c r="O8944" s="10"/>
      <c r="P8944" s="8"/>
    </row>
    <row r="8945" spans="1:16" s="2" customFormat="1" x14ac:dyDescent="0.15">
      <c r="A8945" s="3"/>
      <c r="B8945" s="3"/>
      <c r="J8945" s="3"/>
      <c r="K8945" s="5"/>
      <c r="L8945" s="8"/>
      <c r="N8945" s="5"/>
      <c r="O8945" s="10"/>
      <c r="P8945" s="8"/>
    </row>
    <row r="8946" spans="1:16" s="2" customFormat="1" x14ac:dyDescent="0.15">
      <c r="A8946" s="3"/>
      <c r="B8946" s="3"/>
      <c r="J8946" s="3"/>
      <c r="K8946" s="5"/>
      <c r="L8946" s="8"/>
      <c r="N8946" s="5"/>
      <c r="O8946" s="10"/>
      <c r="P8946" s="8"/>
    </row>
    <row r="8947" spans="1:16" s="2" customFormat="1" x14ac:dyDescent="0.15">
      <c r="A8947" s="3"/>
      <c r="B8947" s="3"/>
      <c r="J8947" s="3"/>
      <c r="K8947" s="5"/>
      <c r="L8947" s="8"/>
      <c r="N8947" s="5"/>
      <c r="O8947" s="10"/>
      <c r="P8947" s="8"/>
    </row>
    <row r="8948" spans="1:16" s="2" customFormat="1" x14ac:dyDescent="0.15">
      <c r="A8948" s="3"/>
      <c r="B8948" s="3"/>
      <c r="J8948" s="3"/>
      <c r="K8948" s="5"/>
      <c r="L8948" s="8"/>
      <c r="N8948" s="5"/>
      <c r="O8948" s="10"/>
      <c r="P8948" s="8"/>
    </row>
    <row r="8949" spans="1:16" s="2" customFormat="1" x14ac:dyDescent="0.15">
      <c r="A8949" s="3"/>
      <c r="B8949" s="3"/>
      <c r="J8949" s="3"/>
      <c r="K8949" s="5"/>
      <c r="L8949" s="8"/>
      <c r="N8949" s="5"/>
      <c r="O8949" s="10"/>
      <c r="P8949" s="8"/>
    </row>
    <row r="8950" spans="1:16" s="2" customFormat="1" x14ac:dyDescent="0.15">
      <c r="A8950" s="3"/>
      <c r="B8950" s="3"/>
      <c r="J8950" s="3"/>
      <c r="K8950" s="5"/>
      <c r="L8950" s="8"/>
      <c r="N8950" s="5"/>
      <c r="O8950" s="10"/>
      <c r="P8950" s="8"/>
    </row>
    <row r="8951" spans="1:16" s="2" customFormat="1" x14ac:dyDescent="0.15">
      <c r="A8951" s="3"/>
      <c r="B8951" s="3"/>
      <c r="J8951" s="3"/>
      <c r="K8951" s="5"/>
      <c r="L8951" s="8"/>
      <c r="N8951" s="5"/>
      <c r="O8951" s="10"/>
      <c r="P8951" s="8"/>
    </row>
    <row r="8952" spans="1:16" s="2" customFormat="1" x14ac:dyDescent="0.15">
      <c r="A8952" s="3"/>
      <c r="B8952" s="3"/>
      <c r="J8952" s="3"/>
      <c r="K8952" s="5"/>
      <c r="L8952" s="8"/>
      <c r="N8952" s="5"/>
      <c r="O8952" s="10"/>
      <c r="P8952" s="8"/>
    </row>
    <row r="8953" spans="1:16" s="2" customFormat="1" x14ac:dyDescent="0.15">
      <c r="A8953" s="3"/>
      <c r="B8953" s="3"/>
      <c r="J8953" s="3"/>
      <c r="K8953" s="5"/>
      <c r="L8953" s="8"/>
      <c r="N8953" s="5"/>
      <c r="O8953" s="10"/>
      <c r="P8953" s="8"/>
    </row>
    <row r="8954" spans="1:16" s="2" customFormat="1" x14ac:dyDescent="0.15">
      <c r="A8954" s="3"/>
      <c r="B8954" s="3"/>
      <c r="J8954" s="3"/>
      <c r="K8954" s="5"/>
      <c r="L8954" s="8"/>
      <c r="N8954" s="5"/>
      <c r="O8954" s="10"/>
      <c r="P8954" s="8"/>
    </row>
    <row r="8955" spans="1:16" s="2" customFormat="1" x14ac:dyDescent="0.15">
      <c r="A8955" s="3"/>
      <c r="B8955" s="3"/>
      <c r="J8955" s="3"/>
      <c r="K8955" s="5"/>
      <c r="L8955" s="8"/>
      <c r="N8955" s="5"/>
      <c r="O8955" s="10"/>
      <c r="P8955" s="8"/>
    </row>
    <row r="8956" spans="1:16" s="2" customFormat="1" x14ac:dyDescent="0.15">
      <c r="A8956" s="3"/>
      <c r="B8956" s="3"/>
      <c r="J8956" s="3"/>
      <c r="K8956" s="5"/>
      <c r="L8956" s="8"/>
      <c r="N8956" s="5"/>
      <c r="O8956" s="10"/>
      <c r="P8956" s="8"/>
    </row>
    <row r="8957" spans="1:16" s="2" customFormat="1" x14ac:dyDescent="0.15">
      <c r="A8957" s="3"/>
      <c r="B8957" s="3"/>
      <c r="J8957" s="3"/>
      <c r="K8957" s="5"/>
      <c r="L8957" s="8"/>
      <c r="N8957" s="5"/>
      <c r="O8957" s="10"/>
      <c r="P8957" s="8"/>
    </row>
    <row r="8958" spans="1:16" s="2" customFormat="1" x14ac:dyDescent="0.15">
      <c r="A8958" s="3"/>
      <c r="B8958" s="3"/>
      <c r="J8958" s="3"/>
      <c r="K8958" s="5"/>
      <c r="L8958" s="8"/>
      <c r="N8958" s="5"/>
      <c r="O8958" s="10"/>
      <c r="P8958" s="8"/>
    </row>
    <row r="8959" spans="1:16" s="2" customFormat="1" x14ac:dyDescent="0.15">
      <c r="A8959" s="3"/>
      <c r="B8959" s="3"/>
      <c r="J8959" s="3"/>
      <c r="K8959" s="5"/>
      <c r="L8959" s="8"/>
      <c r="N8959" s="5"/>
      <c r="O8959" s="10"/>
      <c r="P8959" s="8"/>
    </row>
    <row r="8960" spans="1:16" s="2" customFormat="1" x14ac:dyDescent="0.15">
      <c r="A8960" s="3"/>
      <c r="B8960" s="3"/>
      <c r="J8960" s="3"/>
      <c r="K8960" s="5"/>
      <c r="L8960" s="8"/>
      <c r="N8960" s="5"/>
      <c r="O8960" s="10"/>
      <c r="P8960" s="8"/>
    </row>
    <row r="8961" spans="1:16" s="2" customFormat="1" x14ac:dyDescent="0.15">
      <c r="A8961" s="3"/>
      <c r="B8961" s="3"/>
      <c r="J8961" s="3"/>
      <c r="K8961" s="5"/>
      <c r="L8961" s="8"/>
      <c r="N8961" s="5"/>
      <c r="O8961" s="10"/>
      <c r="P8961" s="8"/>
    </row>
    <row r="8962" spans="1:16" s="2" customFormat="1" x14ac:dyDescent="0.15">
      <c r="A8962" s="3"/>
      <c r="B8962" s="3"/>
      <c r="J8962" s="3"/>
      <c r="K8962" s="5"/>
      <c r="L8962" s="8"/>
      <c r="N8962" s="5"/>
      <c r="O8962" s="10"/>
      <c r="P8962" s="8"/>
    </row>
    <row r="8963" spans="1:16" s="2" customFormat="1" x14ac:dyDescent="0.15">
      <c r="A8963" s="3"/>
      <c r="B8963" s="3"/>
      <c r="J8963" s="3"/>
      <c r="K8963" s="5"/>
      <c r="L8963" s="8"/>
      <c r="N8963" s="5"/>
      <c r="O8963" s="10"/>
      <c r="P8963" s="8"/>
    </row>
    <row r="8964" spans="1:16" s="2" customFormat="1" x14ac:dyDescent="0.15">
      <c r="A8964" s="3"/>
      <c r="B8964" s="3"/>
      <c r="J8964" s="3"/>
      <c r="K8964" s="5"/>
      <c r="L8964" s="8"/>
      <c r="N8964" s="5"/>
      <c r="O8964" s="10"/>
      <c r="P8964" s="8"/>
    </row>
    <row r="8965" spans="1:16" s="2" customFormat="1" x14ac:dyDescent="0.15">
      <c r="A8965" s="3"/>
      <c r="B8965" s="3"/>
      <c r="J8965" s="3"/>
      <c r="K8965" s="5"/>
      <c r="L8965" s="8"/>
      <c r="N8965" s="5"/>
      <c r="O8965" s="10"/>
      <c r="P8965" s="8"/>
    </row>
    <row r="8966" spans="1:16" s="2" customFormat="1" x14ac:dyDescent="0.15">
      <c r="A8966" s="3"/>
      <c r="B8966" s="3"/>
      <c r="J8966" s="3"/>
      <c r="K8966" s="5"/>
      <c r="L8966" s="8"/>
      <c r="N8966" s="5"/>
      <c r="O8966" s="10"/>
      <c r="P8966" s="8"/>
    </row>
    <row r="8967" spans="1:16" s="2" customFormat="1" x14ac:dyDescent="0.15">
      <c r="A8967" s="3"/>
      <c r="B8967" s="3"/>
      <c r="J8967" s="3"/>
      <c r="K8967" s="5"/>
      <c r="L8967" s="8"/>
      <c r="N8967" s="5"/>
      <c r="O8967" s="10"/>
      <c r="P8967" s="8"/>
    </row>
    <row r="8968" spans="1:16" s="2" customFormat="1" x14ac:dyDescent="0.15">
      <c r="A8968" s="3"/>
      <c r="B8968" s="3"/>
      <c r="J8968" s="3"/>
      <c r="K8968" s="5"/>
      <c r="L8968" s="8"/>
      <c r="N8968" s="5"/>
      <c r="O8968" s="10"/>
      <c r="P8968" s="8"/>
    </row>
    <row r="8969" spans="1:16" s="2" customFormat="1" x14ac:dyDescent="0.15">
      <c r="A8969" s="3"/>
      <c r="B8969" s="3"/>
      <c r="J8969" s="3"/>
      <c r="K8969" s="5"/>
      <c r="L8969" s="8"/>
      <c r="N8969" s="5"/>
      <c r="O8969" s="10"/>
      <c r="P8969" s="8"/>
    </row>
    <row r="8970" spans="1:16" s="2" customFormat="1" x14ac:dyDescent="0.15">
      <c r="A8970" s="3"/>
      <c r="B8970" s="3"/>
      <c r="J8970" s="3"/>
      <c r="K8970" s="5"/>
      <c r="L8970" s="8"/>
      <c r="N8970" s="5"/>
      <c r="O8970" s="10"/>
      <c r="P8970" s="8"/>
    </row>
    <row r="8971" spans="1:16" s="2" customFormat="1" x14ac:dyDescent="0.15">
      <c r="A8971" s="3"/>
      <c r="B8971" s="3"/>
      <c r="J8971" s="3"/>
      <c r="K8971" s="5"/>
      <c r="L8971" s="8"/>
      <c r="N8971" s="5"/>
      <c r="O8971" s="10"/>
      <c r="P8971" s="8"/>
    </row>
    <row r="8972" spans="1:16" s="2" customFormat="1" x14ac:dyDescent="0.15">
      <c r="A8972" s="3"/>
      <c r="B8972" s="3"/>
      <c r="J8972" s="3"/>
      <c r="K8972" s="5"/>
      <c r="L8972" s="8"/>
      <c r="N8972" s="5"/>
      <c r="O8972" s="10"/>
      <c r="P8972" s="8"/>
    </row>
    <row r="8973" spans="1:16" s="2" customFormat="1" x14ac:dyDescent="0.15">
      <c r="A8973" s="3"/>
      <c r="B8973" s="3"/>
      <c r="J8973" s="3"/>
      <c r="K8973" s="5"/>
      <c r="L8973" s="8"/>
      <c r="N8973" s="5"/>
      <c r="O8973" s="10"/>
      <c r="P8973" s="8"/>
    </row>
    <row r="8974" spans="1:16" s="2" customFormat="1" x14ac:dyDescent="0.15">
      <c r="A8974" s="3"/>
      <c r="B8974" s="3"/>
      <c r="J8974" s="3"/>
      <c r="K8974" s="5"/>
      <c r="L8974" s="8"/>
      <c r="N8974" s="5"/>
      <c r="O8974" s="10"/>
      <c r="P8974" s="8"/>
    </row>
    <row r="8975" spans="1:16" s="2" customFormat="1" x14ac:dyDescent="0.15">
      <c r="A8975" s="3"/>
      <c r="B8975" s="3"/>
      <c r="J8975" s="3"/>
      <c r="K8975" s="5"/>
      <c r="L8975" s="8"/>
      <c r="N8975" s="5"/>
      <c r="O8975" s="10"/>
      <c r="P8975" s="8"/>
    </row>
    <row r="8976" spans="1:16" s="2" customFormat="1" x14ac:dyDescent="0.15">
      <c r="A8976" s="3"/>
      <c r="B8976" s="3"/>
      <c r="J8976" s="3"/>
      <c r="K8976" s="5"/>
      <c r="L8976" s="8"/>
      <c r="N8976" s="5"/>
      <c r="O8976" s="10"/>
      <c r="P8976" s="8"/>
    </row>
    <row r="8977" spans="1:16" s="2" customFormat="1" x14ac:dyDescent="0.15">
      <c r="A8977" s="3"/>
      <c r="B8977" s="3"/>
      <c r="J8977" s="3"/>
      <c r="K8977" s="5"/>
      <c r="L8977" s="8"/>
      <c r="N8977" s="5"/>
      <c r="O8977" s="10"/>
      <c r="P8977" s="8"/>
    </row>
    <row r="8978" spans="1:16" s="2" customFormat="1" x14ac:dyDescent="0.15">
      <c r="A8978" s="3"/>
      <c r="B8978" s="3"/>
      <c r="J8978" s="3"/>
      <c r="K8978" s="5"/>
      <c r="L8978" s="8"/>
      <c r="N8978" s="5"/>
      <c r="O8978" s="10"/>
      <c r="P8978" s="8"/>
    </row>
    <row r="8979" spans="1:16" s="2" customFormat="1" x14ac:dyDescent="0.15">
      <c r="A8979" s="3"/>
      <c r="B8979" s="3"/>
      <c r="J8979" s="3"/>
      <c r="K8979" s="5"/>
      <c r="L8979" s="8"/>
      <c r="N8979" s="5"/>
      <c r="O8979" s="10"/>
      <c r="P8979" s="8"/>
    </row>
    <row r="8980" spans="1:16" s="2" customFormat="1" x14ac:dyDescent="0.15">
      <c r="A8980" s="3"/>
      <c r="B8980" s="3"/>
      <c r="J8980" s="3"/>
      <c r="K8980" s="5"/>
      <c r="L8980" s="8"/>
      <c r="N8980" s="5"/>
      <c r="O8980" s="10"/>
      <c r="P8980" s="8"/>
    </row>
    <row r="8981" spans="1:16" s="2" customFormat="1" x14ac:dyDescent="0.15">
      <c r="A8981" s="3"/>
      <c r="B8981" s="3"/>
      <c r="J8981" s="3"/>
      <c r="K8981" s="5"/>
      <c r="L8981" s="8"/>
      <c r="N8981" s="5"/>
      <c r="O8981" s="10"/>
      <c r="P8981" s="8"/>
    </row>
    <row r="8982" spans="1:16" s="2" customFormat="1" x14ac:dyDescent="0.15">
      <c r="A8982" s="3"/>
      <c r="B8982" s="3"/>
      <c r="J8982" s="3"/>
      <c r="K8982" s="5"/>
      <c r="L8982" s="8"/>
      <c r="N8982" s="5"/>
      <c r="O8982" s="10"/>
      <c r="P8982" s="8"/>
    </row>
    <row r="8983" spans="1:16" s="2" customFormat="1" x14ac:dyDescent="0.15">
      <c r="A8983" s="3"/>
      <c r="B8983" s="3"/>
      <c r="J8983" s="3"/>
      <c r="K8983" s="5"/>
      <c r="L8983" s="8"/>
      <c r="N8983" s="5"/>
      <c r="O8983" s="10"/>
      <c r="P8983" s="8"/>
    </row>
    <row r="8984" spans="1:16" s="2" customFormat="1" x14ac:dyDescent="0.15">
      <c r="A8984" s="3"/>
      <c r="B8984" s="3"/>
      <c r="J8984" s="3"/>
      <c r="K8984" s="5"/>
      <c r="L8984" s="8"/>
      <c r="N8984" s="5"/>
      <c r="O8984" s="10"/>
      <c r="P8984" s="8"/>
    </row>
    <row r="8985" spans="1:16" s="2" customFormat="1" x14ac:dyDescent="0.15">
      <c r="A8985" s="3"/>
      <c r="B8985" s="3"/>
      <c r="J8985" s="3"/>
      <c r="K8985" s="5"/>
      <c r="L8985" s="8"/>
      <c r="N8985" s="5"/>
      <c r="O8985" s="10"/>
      <c r="P8985" s="8"/>
    </row>
    <row r="8986" spans="1:16" s="2" customFormat="1" x14ac:dyDescent="0.15">
      <c r="A8986" s="3"/>
      <c r="B8986" s="3"/>
      <c r="J8986" s="3"/>
      <c r="K8986" s="5"/>
      <c r="L8986" s="8"/>
      <c r="N8986" s="5"/>
      <c r="O8986" s="10"/>
      <c r="P8986" s="8"/>
    </row>
    <row r="8987" spans="1:16" s="2" customFormat="1" x14ac:dyDescent="0.15">
      <c r="A8987" s="3"/>
      <c r="B8987" s="3"/>
      <c r="J8987" s="3"/>
      <c r="K8987" s="5"/>
      <c r="L8987" s="8"/>
      <c r="N8987" s="5"/>
      <c r="O8987" s="10"/>
      <c r="P8987" s="8"/>
    </row>
    <row r="8988" spans="1:16" s="2" customFormat="1" x14ac:dyDescent="0.15">
      <c r="A8988" s="3"/>
      <c r="B8988" s="3"/>
      <c r="J8988" s="3"/>
      <c r="K8988" s="5"/>
      <c r="L8988" s="8"/>
      <c r="N8988" s="5"/>
      <c r="O8988" s="10"/>
      <c r="P8988" s="8"/>
    </row>
    <row r="8989" spans="1:16" s="2" customFormat="1" x14ac:dyDescent="0.15">
      <c r="A8989" s="3"/>
      <c r="B8989" s="3"/>
      <c r="J8989" s="3"/>
      <c r="K8989" s="5"/>
      <c r="L8989" s="8"/>
      <c r="N8989" s="5"/>
      <c r="O8989" s="10"/>
      <c r="P8989" s="8"/>
    </row>
    <row r="8990" spans="1:16" s="2" customFormat="1" x14ac:dyDescent="0.15">
      <c r="A8990" s="3"/>
      <c r="B8990" s="3"/>
      <c r="J8990" s="3"/>
      <c r="K8990" s="5"/>
      <c r="L8990" s="8"/>
      <c r="N8990" s="5"/>
      <c r="O8990" s="10"/>
      <c r="P8990" s="8"/>
    </row>
    <row r="8991" spans="1:16" s="2" customFormat="1" x14ac:dyDescent="0.15">
      <c r="A8991" s="3"/>
      <c r="B8991" s="3"/>
      <c r="J8991" s="3"/>
      <c r="K8991" s="5"/>
      <c r="L8991" s="8"/>
      <c r="N8991" s="5"/>
      <c r="O8991" s="10"/>
      <c r="P8991" s="8"/>
    </row>
    <row r="8992" spans="1:16" s="2" customFormat="1" x14ac:dyDescent="0.15">
      <c r="A8992" s="3"/>
      <c r="B8992" s="3"/>
      <c r="J8992" s="3"/>
      <c r="K8992" s="5"/>
      <c r="L8992" s="8"/>
      <c r="N8992" s="5"/>
      <c r="O8992" s="10"/>
      <c r="P8992" s="8"/>
    </row>
    <row r="8993" spans="1:16" s="2" customFormat="1" x14ac:dyDescent="0.15">
      <c r="A8993" s="3"/>
      <c r="B8993" s="3"/>
      <c r="J8993" s="3"/>
      <c r="K8993" s="5"/>
      <c r="L8993" s="8"/>
      <c r="N8993" s="5"/>
      <c r="O8993" s="10"/>
      <c r="P8993" s="8"/>
    </row>
    <row r="8994" spans="1:16" s="2" customFormat="1" x14ac:dyDescent="0.15">
      <c r="A8994" s="3"/>
      <c r="B8994" s="3"/>
      <c r="J8994" s="3"/>
      <c r="K8994" s="5"/>
      <c r="L8994" s="8"/>
      <c r="N8994" s="5"/>
      <c r="O8994" s="10"/>
      <c r="P8994" s="8"/>
    </row>
    <row r="8995" spans="1:16" s="2" customFormat="1" x14ac:dyDescent="0.15">
      <c r="A8995" s="3"/>
      <c r="B8995" s="3"/>
      <c r="J8995" s="3"/>
      <c r="K8995" s="5"/>
      <c r="L8995" s="8"/>
      <c r="N8995" s="5"/>
      <c r="O8995" s="10"/>
      <c r="P8995" s="8"/>
    </row>
    <row r="8996" spans="1:16" s="2" customFormat="1" x14ac:dyDescent="0.15">
      <c r="A8996" s="3"/>
      <c r="B8996" s="3"/>
      <c r="J8996" s="3"/>
      <c r="K8996" s="5"/>
      <c r="L8996" s="8"/>
      <c r="N8996" s="5"/>
      <c r="O8996" s="10"/>
      <c r="P8996" s="8"/>
    </row>
    <row r="8997" spans="1:16" s="2" customFormat="1" x14ac:dyDescent="0.15">
      <c r="A8997" s="3"/>
      <c r="B8997" s="3"/>
      <c r="J8997" s="3"/>
      <c r="K8997" s="5"/>
      <c r="L8997" s="8"/>
      <c r="N8997" s="5"/>
      <c r="O8997" s="10"/>
      <c r="P8997" s="8"/>
    </row>
    <row r="8998" spans="1:16" s="2" customFormat="1" x14ac:dyDescent="0.15">
      <c r="A8998" s="3"/>
      <c r="B8998" s="3"/>
      <c r="J8998" s="3"/>
      <c r="K8998" s="5"/>
      <c r="L8998" s="8"/>
      <c r="N8998" s="5"/>
      <c r="O8998" s="10"/>
      <c r="P8998" s="8"/>
    </row>
    <row r="8999" spans="1:16" s="2" customFormat="1" x14ac:dyDescent="0.15">
      <c r="A8999" s="3"/>
      <c r="B8999" s="3"/>
      <c r="J8999" s="3"/>
      <c r="K8999" s="5"/>
      <c r="L8999" s="8"/>
      <c r="N8999" s="5"/>
      <c r="O8999" s="10"/>
      <c r="P8999" s="8"/>
    </row>
    <row r="9000" spans="1:16" s="2" customFormat="1" x14ac:dyDescent="0.15">
      <c r="A9000" s="3"/>
      <c r="B9000" s="3"/>
      <c r="J9000" s="3"/>
      <c r="K9000" s="5"/>
      <c r="L9000" s="8"/>
      <c r="N9000" s="5"/>
      <c r="O9000" s="10"/>
      <c r="P9000" s="8"/>
    </row>
    <row r="9001" spans="1:16" s="2" customFormat="1" x14ac:dyDescent="0.15">
      <c r="A9001" s="3"/>
      <c r="B9001" s="3"/>
      <c r="J9001" s="3"/>
      <c r="K9001" s="5"/>
      <c r="L9001" s="8"/>
      <c r="N9001" s="5"/>
      <c r="O9001" s="10"/>
      <c r="P9001" s="8"/>
    </row>
    <row r="9002" spans="1:16" s="2" customFormat="1" x14ac:dyDescent="0.15">
      <c r="A9002" s="3"/>
      <c r="B9002" s="3"/>
      <c r="J9002" s="3"/>
      <c r="K9002" s="5"/>
      <c r="L9002" s="8"/>
      <c r="N9002" s="5"/>
      <c r="O9002" s="10"/>
      <c r="P9002" s="8"/>
    </row>
    <row r="9003" spans="1:16" s="2" customFormat="1" x14ac:dyDescent="0.15">
      <c r="A9003" s="3"/>
      <c r="B9003" s="3"/>
      <c r="J9003" s="3"/>
      <c r="K9003" s="5"/>
      <c r="L9003" s="8"/>
      <c r="N9003" s="5"/>
      <c r="O9003" s="10"/>
      <c r="P9003" s="8"/>
    </row>
    <row r="9004" spans="1:16" s="2" customFormat="1" x14ac:dyDescent="0.15">
      <c r="A9004" s="3"/>
      <c r="B9004" s="3"/>
      <c r="J9004" s="3"/>
      <c r="K9004" s="5"/>
      <c r="L9004" s="8"/>
      <c r="N9004" s="5"/>
      <c r="O9004" s="10"/>
      <c r="P9004" s="8"/>
    </row>
    <row r="9005" spans="1:16" s="2" customFormat="1" x14ac:dyDescent="0.15">
      <c r="A9005" s="3"/>
      <c r="B9005" s="3"/>
      <c r="J9005" s="3"/>
      <c r="K9005" s="5"/>
      <c r="L9005" s="8"/>
      <c r="N9005" s="5"/>
      <c r="O9005" s="10"/>
      <c r="P9005" s="8"/>
    </row>
    <row r="9006" spans="1:16" s="2" customFormat="1" x14ac:dyDescent="0.15">
      <c r="A9006" s="3"/>
      <c r="B9006" s="3"/>
      <c r="J9006" s="3"/>
      <c r="K9006" s="5"/>
      <c r="L9006" s="8"/>
      <c r="N9006" s="5"/>
      <c r="O9006" s="10"/>
      <c r="P9006" s="8"/>
    </row>
    <row r="9007" spans="1:16" s="2" customFormat="1" x14ac:dyDescent="0.15">
      <c r="A9007" s="3"/>
      <c r="B9007" s="3"/>
      <c r="J9007" s="3"/>
      <c r="K9007" s="5"/>
      <c r="L9007" s="8"/>
      <c r="N9007" s="5"/>
      <c r="O9007" s="10"/>
      <c r="P9007" s="8"/>
    </row>
    <row r="9008" spans="1:16" s="2" customFormat="1" x14ac:dyDescent="0.15">
      <c r="A9008" s="3"/>
      <c r="B9008" s="3"/>
      <c r="J9008" s="3"/>
      <c r="K9008" s="5"/>
      <c r="L9008" s="8"/>
      <c r="N9008" s="5"/>
      <c r="O9008" s="10"/>
      <c r="P9008" s="8"/>
    </row>
    <row r="9009" spans="1:16" s="2" customFormat="1" x14ac:dyDescent="0.15">
      <c r="A9009" s="3"/>
      <c r="B9009" s="3"/>
      <c r="J9009" s="3"/>
      <c r="K9009" s="5"/>
      <c r="L9009" s="8"/>
      <c r="N9009" s="5"/>
      <c r="O9009" s="10"/>
      <c r="P9009" s="8"/>
    </row>
    <row r="9010" spans="1:16" s="2" customFormat="1" x14ac:dyDescent="0.15">
      <c r="A9010" s="3"/>
      <c r="B9010" s="3"/>
      <c r="J9010" s="3"/>
      <c r="K9010" s="5"/>
      <c r="L9010" s="8"/>
      <c r="N9010" s="5"/>
      <c r="O9010" s="10"/>
      <c r="P9010" s="8"/>
    </row>
    <row r="9011" spans="1:16" s="2" customFormat="1" x14ac:dyDescent="0.15">
      <c r="A9011" s="3"/>
      <c r="B9011" s="3"/>
      <c r="J9011" s="3"/>
      <c r="K9011" s="5"/>
      <c r="L9011" s="8"/>
      <c r="N9011" s="5"/>
      <c r="O9011" s="10"/>
      <c r="P9011" s="8"/>
    </row>
    <row r="9012" spans="1:16" s="2" customFormat="1" x14ac:dyDescent="0.15">
      <c r="A9012" s="3"/>
      <c r="B9012" s="3"/>
      <c r="J9012" s="3"/>
      <c r="K9012" s="5"/>
      <c r="L9012" s="8"/>
      <c r="N9012" s="5"/>
      <c r="O9012" s="10"/>
      <c r="P9012" s="8"/>
    </row>
    <row r="9013" spans="1:16" s="2" customFormat="1" x14ac:dyDescent="0.15">
      <c r="A9013" s="3"/>
      <c r="B9013" s="3"/>
      <c r="J9013" s="3"/>
      <c r="K9013" s="5"/>
      <c r="L9013" s="8"/>
      <c r="N9013" s="5"/>
      <c r="O9013" s="10"/>
      <c r="P9013" s="8"/>
    </row>
    <row r="9014" spans="1:16" s="2" customFormat="1" x14ac:dyDescent="0.15">
      <c r="A9014" s="3"/>
      <c r="B9014" s="3"/>
      <c r="J9014" s="3"/>
      <c r="K9014" s="5"/>
      <c r="L9014" s="8"/>
      <c r="N9014" s="5"/>
      <c r="O9014" s="10"/>
      <c r="P9014" s="8"/>
    </row>
    <row r="9015" spans="1:16" s="2" customFormat="1" x14ac:dyDescent="0.15">
      <c r="A9015" s="3"/>
      <c r="B9015" s="3"/>
      <c r="J9015" s="3"/>
      <c r="K9015" s="5"/>
      <c r="L9015" s="8"/>
      <c r="N9015" s="5"/>
      <c r="O9015" s="10"/>
      <c r="P9015" s="8"/>
    </row>
    <row r="9016" spans="1:16" s="2" customFormat="1" x14ac:dyDescent="0.15">
      <c r="A9016" s="3"/>
      <c r="B9016" s="3"/>
      <c r="J9016" s="3"/>
      <c r="K9016" s="5"/>
      <c r="L9016" s="8"/>
      <c r="N9016" s="5"/>
      <c r="O9016" s="10"/>
      <c r="P9016" s="8"/>
    </row>
    <row r="9017" spans="1:16" s="2" customFormat="1" x14ac:dyDescent="0.15">
      <c r="A9017" s="3"/>
      <c r="B9017" s="3"/>
      <c r="J9017" s="3"/>
      <c r="K9017" s="5"/>
      <c r="L9017" s="8"/>
      <c r="N9017" s="5"/>
      <c r="O9017" s="10"/>
      <c r="P9017" s="8"/>
    </row>
    <row r="9018" spans="1:16" s="2" customFormat="1" x14ac:dyDescent="0.15">
      <c r="A9018" s="3"/>
      <c r="B9018" s="3"/>
      <c r="J9018" s="3"/>
      <c r="K9018" s="5"/>
      <c r="L9018" s="8"/>
      <c r="N9018" s="5"/>
      <c r="O9018" s="10"/>
      <c r="P9018" s="8"/>
    </row>
    <row r="9019" spans="1:16" s="2" customFormat="1" x14ac:dyDescent="0.15">
      <c r="A9019" s="3"/>
      <c r="B9019" s="3"/>
      <c r="J9019" s="3"/>
      <c r="K9019" s="5"/>
      <c r="L9019" s="8"/>
      <c r="N9019" s="5"/>
      <c r="O9019" s="10"/>
      <c r="P9019" s="8"/>
    </row>
    <row r="9020" spans="1:16" s="2" customFormat="1" x14ac:dyDescent="0.15">
      <c r="A9020" s="3"/>
      <c r="B9020" s="3"/>
      <c r="J9020" s="3"/>
      <c r="K9020" s="5"/>
      <c r="L9020" s="8"/>
      <c r="N9020" s="5"/>
      <c r="O9020" s="10"/>
      <c r="P9020" s="8"/>
    </row>
    <row r="9021" spans="1:16" s="2" customFormat="1" x14ac:dyDescent="0.15">
      <c r="A9021" s="3"/>
      <c r="B9021" s="3"/>
      <c r="J9021" s="3"/>
      <c r="K9021" s="5"/>
      <c r="L9021" s="8"/>
      <c r="N9021" s="5"/>
      <c r="O9021" s="10"/>
      <c r="P9021" s="8"/>
    </row>
    <row r="9022" spans="1:16" s="2" customFormat="1" x14ac:dyDescent="0.15">
      <c r="A9022" s="3"/>
      <c r="B9022" s="3"/>
      <c r="J9022" s="3"/>
      <c r="K9022" s="5"/>
      <c r="L9022" s="8"/>
      <c r="N9022" s="5"/>
      <c r="O9022" s="10"/>
      <c r="P9022" s="8"/>
    </row>
    <row r="9023" spans="1:16" s="2" customFormat="1" x14ac:dyDescent="0.15">
      <c r="A9023" s="3"/>
      <c r="B9023" s="3"/>
      <c r="J9023" s="3"/>
      <c r="K9023" s="5"/>
      <c r="L9023" s="8"/>
      <c r="N9023" s="5"/>
      <c r="O9023" s="10"/>
      <c r="P9023" s="8"/>
    </row>
    <row r="9024" spans="1:16" s="2" customFormat="1" x14ac:dyDescent="0.15">
      <c r="A9024" s="3"/>
      <c r="B9024" s="3"/>
      <c r="J9024" s="3"/>
      <c r="K9024" s="5"/>
      <c r="L9024" s="8"/>
      <c r="N9024" s="5"/>
      <c r="O9024" s="10"/>
      <c r="P9024" s="8"/>
    </row>
    <row r="9025" spans="1:16" s="2" customFormat="1" x14ac:dyDescent="0.15">
      <c r="A9025" s="3"/>
      <c r="B9025" s="3"/>
      <c r="J9025" s="3"/>
      <c r="K9025" s="5"/>
      <c r="L9025" s="8"/>
      <c r="N9025" s="5"/>
      <c r="O9025" s="10"/>
      <c r="P9025" s="8"/>
    </row>
    <row r="9026" spans="1:16" s="2" customFormat="1" x14ac:dyDescent="0.15">
      <c r="A9026" s="3"/>
      <c r="B9026" s="3"/>
      <c r="J9026" s="3"/>
      <c r="K9026" s="5"/>
      <c r="L9026" s="8"/>
      <c r="N9026" s="5"/>
      <c r="O9026" s="10"/>
      <c r="P9026" s="8"/>
    </row>
    <row r="9027" spans="1:16" s="2" customFormat="1" x14ac:dyDescent="0.15">
      <c r="A9027" s="3"/>
      <c r="B9027" s="3"/>
      <c r="J9027" s="3"/>
      <c r="K9027" s="5"/>
      <c r="L9027" s="8"/>
      <c r="N9027" s="5"/>
      <c r="O9027" s="10"/>
      <c r="P9027" s="8"/>
    </row>
    <row r="9028" spans="1:16" s="2" customFormat="1" x14ac:dyDescent="0.15">
      <c r="A9028" s="3"/>
      <c r="B9028" s="3"/>
      <c r="J9028" s="3"/>
      <c r="K9028" s="5"/>
      <c r="L9028" s="8"/>
      <c r="N9028" s="5"/>
      <c r="O9028" s="10"/>
      <c r="P9028" s="8"/>
    </row>
    <row r="9029" spans="1:16" s="2" customFormat="1" x14ac:dyDescent="0.15">
      <c r="A9029" s="3"/>
      <c r="B9029" s="3"/>
      <c r="J9029" s="3"/>
      <c r="K9029" s="5"/>
      <c r="L9029" s="8"/>
      <c r="N9029" s="5"/>
      <c r="O9029" s="10"/>
      <c r="P9029" s="8"/>
    </row>
    <row r="9030" spans="1:16" s="2" customFormat="1" x14ac:dyDescent="0.15">
      <c r="A9030" s="3"/>
      <c r="B9030" s="3"/>
      <c r="J9030" s="3"/>
      <c r="K9030" s="5"/>
      <c r="L9030" s="8"/>
      <c r="N9030" s="5"/>
      <c r="O9030" s="10"/>
      <c r="P9030" s="8"/>
    </row>
    <row r="9031" spans="1:16" s="2" customFormat="1" x14ac:dyDescent="0.15">
      <c r="A9031" s="3"/>
      <c r="B9031" s="3"/>
      <c r="J9031" s="3"/>
      <c r="K9031" s="5"/>
      <c r="L9031" s="8"/>
      <c r="N9031" s="5"/>
      <c r="O9031" s="10"/>
      <c r="P9031" s="8"/>
    </row>
    <row r="9032" spans="1:16" s="2" customFormat="1" x14ac:dyDescent="0.15">
      <c r="A9032" s="3"/>
      <c r="B9032" s="3"/>
      <c r="J9032" s="3"/>
      <c r="K9032" s="5"/>
      <c r="L9032" s="8"/>
      <c r="N9032" s="5"/>
      <c r="O9032" s="10"/>
      <c r="P9032" s="8"/>
    </row>
    <row r="9033" spans="1:16" s="2" customFormat="1" x14ac:dyDescent="0.15">
      <c r="A9033" s="3"/>
      <c r="B9033" s="3"/>
      <c r="J9033" s="3"/>
      <c r="K9033" s="5"/>
      <c r="L9033" s="8"/>
      <c r="N9033" s="5"/>
      <c r="O9033" s="10"/>
      <c r="P9033" s="8"/>
    </row>
    <row r="9034" spans="1:16" s="2" customFormat="1" x14ac:dyDescent="0.15">
      <c r="A9034" s="3"/>
      <c r="B9034" s="3"/>
      <c r="J9034" s="3"/>
      <c r="K9034" s="5"/>
      <c r="L9034" s="8"/>
      <c r="N9034" s="5"/>
      <c r="O9034" s="10"/>
      <c r="P9034" s="8"/>
    </row>
    <row r="9035" spans="1:16" s="2" customFormat="1" x14ac:dyDescent="0.15">
      <c r="A9035" s="3"/>
      <c r="B9035" s="3"/>
      <c r="J9035" s="3"/>
      <c r="K9035" s="5"/>
      <c r="L9035" s="8"/>
      <c r="N9035" s="5"/>
      <c r="O9035" s="10"/>
      <c r="P9035" s="8"/>
    </row>
    <row r="9036" spans="1:16" s="2" customFormat="1" x14ac:dyDescent="0.15">
      <c r="A9036" s="3"/>
      <c r="B9036" s="3"/>
      <c r="J9036" s="3"/>
      <c r="K9036" s="5"/>
      <c r="L9036" s="8"/>
      <c r="N9036" s="5"/>
      <c r="O9036" s="10"/>
      <c r="P9036" s="8"/>
    </row>
    <row r="9037" spans="1:16" s="2" customFormat="1" x14ac:dyDescent="0.15">
      <c r="A9037" s="3"/>
      <c r="B9037" s="3"/>
      <c r="J9037" s="3"/>
      <c r="K9037" s="5"/>
      <c r="L9037" s="8"/>
      <c r="N9037" s="5"/>
      <c r="O9037" s="10"/>
      <c r="P9037" s="8"/>
    </row>
    <row r="9038" spans="1:16" s="2" customFormat="1" x14ac:dyDescent="0.15">
      <c r="A9038" s="3"/>
      <c r="B9038" s="3"/>
      <c r="J9038" s="3"/>
      <c r="K9038" s="5"/>
      <c r="L9038" s="8"/>
      <c r="N9038" s="5"/>
      <c r="O9038" s="10"/>
      <c r="P9038" s="8"/>
    </row>
    <row r="9039" spans="1:16" s="2" customFormat="1" x14ac:dyDescent="0.15">
      <c r="A9039" s="3"/>
      <c r="B9039" s="3"/>
      <c r="J9039" s="3"/>
      <c r="K9039" s="5"/>
      <c r="L9039" s="8"/>
      <c r="N9039" s="5"/>
      <c r="O9039" s="10"/>
      <c r="P9039" s="8"/>
    </row>
    <row r="9040" spans="1:16" s="2" customFormat="1" x14ac:dyDescent="0.15">
      <c r="A9040" s="3"/>
      <c r="B9040" s="3"/>
      <c r="J9040" s="3"/>
      <c r="K9040" s="5"/>
      <c r="L9040" s="8"/>
      <c r="N9040" s="5"/>
      <c r="O9040" s="10"/>
      <c r="P9040" s="8"/>
    </row>
    <row r="9041" spans="1:16" s="2" customFormat="1" x14ac:dyDescent="0.15">
      <c r="A9041" s="3"/>
      <c r="B9041" s="3"/>
      <c r="J9041" s="3"/>
      <c r="K9041" s="5"/>
      <c r="L9041" s="8"/>
      <c r="N9041" s="5"/>
      <c r="O9041" s="10"/>
      <c r="P9041" s="8"/>
    </row>
    <row r="9042" spans="1:16" s="2" customFormat="1" x14ac:dyDescent="0.15">
      <c r="A9042" s="3"/>
      <c r="B9042" s="3"/>
      <c r="J9042" s="3"/>
      <c r="K9042" s="5"/>
      <c r="L9042" s="8"/>
      <c r="N9042" s="5"/>
      <c r="O9042" s="10"/>
      <c r="P9042" s="8"/>
    </row>
    <row r="9043" spans="1:16" s="2" customFormat="1" x14ac:dyDescent="0.15">
      <c r="A9043" s="3"/>
      <c r="B9043" s="3"/>
      <c r="J9043" s="3"/>
      <c r="K9043" s="5"/>
      <c r="L9043" s="8"/>
      <c r="N9043" s="5"/>
      <c r="O9043" s="10"/>
      <c r="P9043" s="8"/>
    </row>
    <row r="9044" spans="1:16" s="2" customFormat="1" x14ac:dyDescent="0.15">
      <c r="A9044" s="3"/>
      <c r="B9044" s="3"/>
      <c r="J9044" s="3"/>
      <c r="K9044" s="5"/>
      <c r="L9044" s="8"/>
      <c r="N9044" s="5"/>
      <c r="O9044" s="10"/>
      <c r="P9044" s="8"/>
    </row>
    <row r="9045" spans="1:16" s="2" customFormat="1" x14ac:dyDescent="0.15">
      <c r="A9045" s="3"/>
      <c r="B9045" s="3"/>
      <c r="J9045" s="3"/>
      <c r="K9045" s="5"/>
      <c r="L9045" s="8"/>
      <c r="N9045" s="5"/>
      <c r="O9045" s="10"/>
      <c r="P9045" s="8"/>
    </row>
    <row r="9046" spans="1:16" s="2" customFormat="1" x14ac:dyDescent="0.15">
      <c r="A9046" s="3"/>
      <c r="B9046" s="3"/>
      <c r="J9046" s="3"/>
      <c r="K9046" s="5"/>
      <c r="L9046" s="8"/>
      <c r="N9046" s="5"/>
      <c r="O9046" s="10"/>
      <c r="P9046" s="8"/>
    </row>
    <row r="9047" spans="1:16" s="2" customFormat="1" x14ac:dyDescent="0.15">
      <c r="A9047" s="3"/>
      <c r="B9047" s="3"/>
      <c r="J9047" s="3"/>
      <c r="K9047" s="5"/>
      <c r="L9047" s="8"/>
      <c r="N9047" s="5"/>
      <c r="O9047" s="10"/>
      <c r="P9047" s="8"/>
    </row>
    <row r="9048" spans="1:16" s="2" customFormat="1" x14ac:dyDescent="0.15">
      <c r="A9048" s="3"/>
      <c r="B9048" s="3"/>
      <c r="J9048" s="3"/>
      <c r="K9048" s="5"/>
      <c r="L9048" s="8"/>
      <c r="N9048" s="5"/>
      <c r="O9048" s="10"/>
      <c r="P9048" s="8"/>
    </row>
    <row r="9049" spans="1:16" s="2" customFormat="1" x14ac:dyDescent="0.15">
      <c r="A9049" s="3"/>
      <c r="B9049" s="3"/>
      <c r="J9049" s="3"/>
      <c r="K9049" s="5"/>
      <c r="L9049" s="8"/>
      <c r="N9049" s="5"/>
      <c r="O9049" s="10"/>
      <c r="P9049" s="8"/>
    </row>
    <row r="9050" spans="1:16" s="2" customFormat="1" x14ac:dyDescent="0.15">
      <c r="A9050" s="3"/>
      <c r="B9050" s="3"/>
      <c r="J9050" s="3"/>
      <c r="K9050" s="5"/>
      <c r="L9050" s="8"/>
      <c r="N9050" s="5"/>
      <c r="O9050" s="10"/>
      <c r="P9050" s="8"/>
    </row>
    <row r="9051" spans="1:16" s="2" customFormat="1" x14ac:dyDescent="0.15">
      <c r="A9051" s="3"/>
      <c r="B9051" s="3"/>
      <c r="J9051" s="3"/>
      <c r="K9051" s="5"/>
      <c r="L9051" s="8"/>
      <c r="N9051" s="5"/>
      <c r="O9051" s="10"/>
      <c r="P9051" s="8"/>
    </row>
    <row r="9052" spans="1:16" s="2" customFormat="1" x14ac:dyDescent="0.15">
      <c r="A9052" s="3"/>
      <c r="B9052" s="3"/>
      <c r="J9052" s="3"/>
      <c r="K9052" s="5"/>
      <c r="L9052" s="8"/>
      <c r="N9052" s="5"/>
      <c r="O9052" s="10"/>
      <c r="P9052" s="8"/>
    </row>
    <row r="9053" spans="1:16" s="2" customFormat="1" x14ac:dyDescent="0.15">
      <c r="A9053" s="3"/>
      <c r="B9053" s="3"/>
      <c r="J9053" s="3"/>
      <c r="K9053" s="5"/>
      <c r="L9053" s="8"/>
      <c r="N9053" s="5"/>
      <c r="O9053" s="10"/>
      <c r="P9053" s="8"/>
    </row>
    <row r="9054" spans="1:16" s="2" customFormat="1" x14ac:dyDescent="0.15">
      <c r="A9054" s="3"/>
      <c r="B9054" s="3"/>
      <c r="J9054" s="3"/>
      <c r="K9054" s="5"/>
      <c r="L9054" s="8"/>
      <c r="N9054" s="5"/>
      <c r="O9054" s="10"/>
      <c r="P9054" s="8"/>
    </row>
    <row r="9055" spans="1:16" s="2" customFormat="1" x14ac:dyDescent="0.15">
      <c r="A9055" s="3"/>
      <c r="B9055" s="3"/>
      <c r="J9055" s="3"/>
      <c r="K9055" s="5"/>
      <c r="L9055" s="8"/>
      <c r="N9055" s="5"/>
      <c r="O9055" s="10"/>
      <c r="P9055" s="8"/>
    </row>
    <row r="9056" spans="1:16" s="2" customFormat="1" x14ac:dyDescent="0.15">
      <c r="A9056" s="3"/>
      <c r="B9056" s="3"/>
      <c r="J9056" s="3"/>
      <c r="K9056" s="5"/>
      <c r="L9056" s="8"/>
      <c r="N9056" s="5"/>
      <c r="O9056" s="10"/>
      <c r="P9056" s="8"/>
    </row>
    <row r="9057" spans="1:16" s="2" customFormat="1" x14ac:dyDescent="0.15">
      <c r="A9057" s="3"/>
      <c r="B9057" s="3"/>
      <c r="J9057" s="3"/>
      <c r="K9057" s="5"/>
      <c r="L9057" s="8"/>
      <c r="N9057" s="5"/>
      <c r="O9057" s="10"/>
      <c r="P9057" s="8"/>
    </row>
    <row r="9058" spans="1:16" s="2" customFormat="1" x14ac:dyDescent="0.15">
      <c r="A9058" s="3"/>
      <c r="B9058" s="3"/>
      <c r="J9058" s="3"/>
      <c r="K9058" s="5"/>
      <c r="L9058" s="8"/>
      <c r="N9058" s="5"/>
      <c r="O9058" s="10"/>
      <c r="P9058" s="8"/>
    </row>
    <row r="9059" spans="1:16" s="2" customFormat="1" x14ac:dyDescent="0.15">
      <c r="A9059" s="3"/>
      <c r="B9059" s="3"/>
      <c r="J9059" s="3"/>
      <c r="K9059" s="5"/>
      <c r="L9059" s="8"/>
      <c r="N9059" s="5"/>
      <c r="O9059" s="10"/>
      <c r="P9059" s="8"/>
    </row>
    <row r="9060" spans="1:16" s="2" customFormat="1" x14ac:dyDescent="0.15">
      <c r="A9060" s="3"/>
      <c r="B9060" s="3"/>
      <c r="J9060" s="3"/>
      <c r="K9060" s="5"/>
      <c r="L9060" s="8"/>
      <c r="N9060" s="5"/>
      <c r="O9060" s="10"/>
      <c r="P9060" s="8"/>
    </row>
    <row r="9061" spans="1:16" s="2" customFormat="1" x14ac:dyDescent="0.15">
      <c r="A9061" s="3"/>
      <c r="B9061" s="3"/>
      <c r="J9061" s="3"/>
      <c r="K9061" s="5"/>
      <c r="L9061" s="8"/>
      <c r="N9061" s="5"/>
      <c r="O9061" s="10"/>
      <c r="P9061" s="8"/>
    </row>
    <row r="9062" spans="1:16" s="2" customFormat="1" x14ac:dyDescent="0.15">
      <c r="A9062" s="3"/>
      <c r="B9062" s="3"/>
      <c r="J9062" s="3"/>
      <c r="K9062" s="5"/>
      <c r="L9062" s="8"/>
      <c r="N9062" s="5"/>
      <c r="O9062" s="10"/>
      <c r="P9062" s="8"/>
    </row>
    <row r="9063" spans="1:16" s="2" customFormat="1" x14ac:dyDescent="0.15">
      <c r="A9063" s="3"/>
      <c r="B9063" s="3"/>
      <c r="J9063" s="3"/>
      <c r="K9063" s="5"/>
      <c r="L9063" s="8"/>
      <c r="N9063" s="5"/>
      <c r="O9063" s="10"/>
      <c r="P9063" s="8"/>
    </row>
    <row r="9064" spans="1:16" s="2" customFormat="1" x14ac:dyDescent="0.15">
      <c r="A9064" s="3"/>
      <c r="B9064" s="3"/>
      <c r="J9064" s="3"/>
      <c r="K9064" s="5"/>
      <c r="L9064" s="8"/>
      <c r="N9064" s="5"/>
      <c r="O9064" s="10"/>
      <c r="P9064" s="8"/>
    </row>
    <row r="9065" spans="1:16" s="2" customFormat="1" x14ac:dyDescent="0.15">
      <c r="A9065" s="3"/>
      <c r="B9065" s="3"/>
      <c r="J9065" s="3"/>
      <c r="K9065" s="5"/>
      <c r="L9065" s="8"/>
      <c r="N9065" s="5"/>
      <c r="O9065" s="10"/>
      <c r="P9065" s="8"/>
    </row>
    <row r="9066" spans="1:16" s="2" customFormat="1" x14ac:dyDescent="0.15">
      <c r="A9066" s="3"/>
      <c r="B9066" s="3"/>
      <c r="J9066" s="3"/>
      <c r="K9066" s="5"/>
      <c r="L9066" s="8"/>
      <c r="N9066" s="5"/>
      <c r="O9066" s="10"/>
      <c r="P9066" s="8"/>
    </row>
    <row r="9067" spans="1:16" s="2" customFormat="1" x14ac:dyDescent="0.15">
      <c r="A9067" s="3"/>
      <c r="B9067" s="3"/>
      <c r="J9067" s="3"/>
      <c r="K9067" s="5"/>
      <c r="L9067" s="8"/>
      <c r="N9067" s="5"/>
      <c r="O9067" s="10"/>
      <c r="P9067" s="8"/>
    </row>
    <row r="9068" spans="1:16" s="2" customFormat="1" x14ac:dyDescent="0.15">
      <c r="A9068" s="3"/>
      <c r="B9068" s="3"/>
      <c r="J9068" s="3"/>
      <c r="K9068" s="5"/>
      <c r="L9068" s="8"/>
      <c r="N9068" s="5"/>
      <c r="O9068" s="10"/>
      <c r="P9068" s="8"/>
    </row>
    <row r="9069" spans="1:16" s="2" customFormat="1" x14ac:dyDescent="0.15">
      <c r="A9069" s="3"/>
      <c r="B9069" s="3"/>
      <c r="J9069" s="3"/>
      <c r="K9069" s="5"/>
      <c r="L9069" s="8"/>
      <c r="N9069" s="5"/>
      <c r="O9069" s="10"/>
      <c r="P9069" s="8"/>
    </row>
    <row r="9070" spans="1:16" s="2" customFormat="1" x14ac:dyDescent="0.15">
      <c r="A9070" s="3"/>
      <c r="B9070" s="3"/>
      <c r="J9070" s="3"/>
      <c r="K9070" s="5"/>
      <c r="L9070" s="8"/>
      <c r="N9070" s="5"/>
      <c r="O9070" s="10"/>
      <c r="P9070" s="8"/>
    </row>
    <row r="9071" spans="1:16" s="2" customFormat="1" x14ac:dyDescent="0.15">
      <c r="A9071" s="3"/>
      <c r="B9071" s="3"/>
      <c r="J9071" s="3"/>
      <c r="K9071" s="5"/>
      <c r="L9071" s="8"/>
      <c r="N9071" s="5"/>
      <c r="O9071" s="10"/>
      <c r="P9071" s="8"/>
    </row>
    <row r="9072" spans="1:16" s="2" customFormat="1" x14ac:dyDescent="0.15">
      <c r="A9072" s="3"/>
      <c r="B9072" s="3"/>
      <c r="J9072" s="3"/>
      <c r="K9072" s="5"/>
      <c r="L9072" s="8"/>
      <c r="N9072" s="5"/>
      <c r="O9072" s="10"/>
      <c r="P9072" s="8"/>
    </row>
    <row r="9073" spans="1:16" s="2" customFormat="1" x14ac:dyDescent="0.15">
      <c r="A9073" s="3"/>
      <c r="B9073" s="3"/>
      <c r="J9073" s="3"/>
      <c r="K9073" s="5"/>
      <c r="L9073" s="8"/>
      <c r="N9073" s="5"/>
      <c r="O9073" s="10"/>
      <c r="P9073" s="8"/>
    </row>
    <row r="9074" spans="1:16" s="2" customFormat="1" x14ac:dyDescent="0.15">
      <c r="A9074" s="3"/>
      <c r="B9074" s="3"/>
      <c r="J9074" s="3"/>
      <c r="K9074" s="5"/>
      <c r="L9074" s="8"/>
      <c r="N9074" s="5"/>
      <c r="O9074" s="10"/>
      <c r="P9074" s="8"/>
    </row>
    <row r="9075" spans="1:16" s="2" customFormat="1" x14ac:dyDescent="0.15">
      <c r="A9075" s="3"/>
      <c r="B9075" s="3"/>
      <c r="J9075" s="3"/>
      <c r="K9075" s="5"/>
      <c r="L9075" s="8"/>
      <c r="N9075" s="5"/>
      <c r="O9075" s="10"/>
      <c r="P9075" s="8"/>
    </row>
    <row r="9076" spans="1:16" s="2" customFormat="1" x14ac:dyDescent="0.15">
      <c r="A9076" s="3"/>
      <c r="B9076" s="3"/>
      <c r="J9076" s="3"/>
      <c r="K9076" s="5"/>
      <c r="L9076" s="8"/>
      <c r="N9076" s="5"/>
      <c r="O9076" s="10"/>
      <c r="P9076" s="8"/>
    </row>
    <row r="9077" spans="1:16" s="2" customFormat="1" x14ac:dyDescent="0.15">
      <c r="A9077" s="3"/>
      <c r="B9077" s="3"/>
      <c r="J9077" s="3"/>
      <c r="K9077" s="5"/>
      <c r="L9077" s="8"/>
      <c r="N9077" s="5"/>
      <c r="O9077" s="10"/>
      <c r="P9077" s="8"/>
    </row>
    <row r="9078" spans="1:16" s="2" customFormat="1" x14ac:dyDescent="0.15">
      <c r="A9078" s="3"/>
      <c r="B9078" s="3"/>
      <c r="J9078" s="3"/>
      <c r="K9078" s="5"/>
      <c r="L9078" s="8"/>
      <c r="N9078" s="5"/>
      <c r="O9078" s="10"/>
      <c r="P9078" s="8"/>
    </row>
    <row r="9079" spans="1:16" s="2" customFormat="1" x14ac:dyDescent="0.15">
      <c r="A9079" s="3"/>
      <c r="B9079" s="3"/>
      <c r="J9079" s="3"/>
      <c r="K9079" s="5"/>
      <c r="L9079" s="8"/>
      <c r="N9079" s="5"/>
      <c r="O9079" s="10"/>
      <c r="P9079" s="8"/>
    </row>
    <row r="9080" spans="1:16" s="2" customFormat="1" x14ac:dyDescent="0.15">
      <c r="A9080" s="3"/>
      <c r="B9080" s="3"/>
      <c r="J9080" s="3"/>
      <c r="K9080" s="5"/>
      <c r="L9080" s="8"/>
      <c r="N9080" s="5"/>
      <c r="O9080" s="10"/>
      <c r="P9080" s="8"/>
    </row>
    <row r="9081" spans="1:16" s="2" customFormat="1" x14ac:dyDescent="0.15">
      <c r="A9081" s="3"/>
      <c r="B9081" s="3"/>
      <c r="J9081" s="3"/>
      <c r="K9081" s="5"/>
      <c r="L9081" s="8"/>
      <c r="N9081" s="5"/>
      <c r="O9081" s="10"/>
      <c r="P9081" s="8"/>
    </row>
    <row r="9082" spans="1:16" s="2" customFormat="1" x14ac:dyDescent="0.15">
      <c r="A9082" s="3"/>
      <c r="B9082" s="3"/>
      <c r="J9082" s="3"/>
      <c r="K9082" s="5"/>
      <c r="L9082" s="8"/>
      <c r="N9082" s="5"/>
      <c r="O9082" s="10"/>
      <c r="P9082" s="8"/>
    </row>
    <row r="9083" spans="1:16" s="2" customFormat="1" x14ac:dyDescent="0.15">
      <c r="A9083" s="3"/>
      <c r="B9083" s="3"/>
      <c r="J9083" s="3"/>
      <c r="K9083" s="5"/>
      <c r="L9083" s="8"/>
      <c r="N9083" s="5"/>
      <c r="O9083" s="10"/>
      <c r="P9083" s="8"/>
    </row>
    <row r="9084" spans="1:16" s="2" customFormat="1" x14ac:dyDescent="0.15">
      <c r="A9084" s="3"/>
      <c r="B9084" s="3"/>
      <c r="J9084" s="3"/>
      <c r="K9084" s="5"/>
      <c r="L9084" s="8"/>
      <c r="N9084" s="5"/>
      <c r="O9084" s="10"/>
      <c r="P9084" s="8"/>
    </row>
    <row r="9085" spans="1:16" s="2" customFormat="1" x14ac:dyDescent="0.15">
      <c r="A9085" s="3"/>
      <c r="B9085" s="3"/>
      <c r="J9085" s="3"/>
      <c r="K9085" s="5"/>
      <c r="L9085" s="8"/>
      <c r="N9085" s="5"/>
      <c r="O9085" s="10"/>
      <c r="P9085" s="8"/>
    </row>
    <row r="9086" spans="1:16" s="2" customFormat="1" x14ac:dyDescent="0.15">
      <c r="A9086" s="3"/>
      <c r="B9086" s="3"/>
      <c r="J9086" s="3"/>
      <c r="K9086" s="5"/>
      <c r="L9086" s="8"/>
      <c r="N9086" s="5"/>
      <c r="O9086" s="10"/>
      <c r="P9086" s="8"/>
    </row>
    <row r="9087" spans="1:16" s="2" customFormat="1" x14ac:dyDescent="0.15">
      <c r="A9087" s="3"/>
      <c r="B9087" s="3"/>
      <c r="J9087" s="3"/>
      <c r="K9087" s="5"/>
      <c r="L9087" s="8"/>
      <c r="N9087" s="5"/>
      <c r="O9087" s="10"/>
      <c r="P9087" s="8"/>
    </row>
    <row r="9088" spans="1:16" s="2" customFormat="1" x14ac:dyDescent="0.15">
      <c r="A9088" s="3"/>
      <c r="B9088" s="3"/>
      <c r="J9088" s="3"/>
      <c r="K9088" s="5"/>
      <c r="L9088" s="8"/>
      <c r="N9088" s="5"/>
      <c r="O9088" s="10"/>
      <c r="P9088" s="8"/>
    </row>
    <row r="9089" spans="1:16" s="2" customFormat="1" x14ac:dyDescent="0.15">
      <c r="A9089" s="3"/>
      <c r="B9089" s="3"/>
      <c r="J9089" s="3"/>
      <c r="K9089" s="5"/>
      <c r="L9089" s="8"/>
      <c r="N9089" s="5"/>
      <c r="O9089" s="10"/>
      <c r="P9089" s="8"/>
    </row>
    <row r="9090" spans="1:16" s="2" customFormat="1" x14ac:dyDescent="0.15">
      <c r="A9090" s="3"/>
      <c r="B9090" s="3"/>
      <c r="J9090" s="3"/>
      <c r="K9090" s="5"/>
      <c r="L9090" s="8"/>
      <c r="N9090" s="5"/>
      <c r="O9090" s="10"/>
      <c r="P9090" s="8"/>
    </row>
    <row r="9091" spans="1:16" s="2" customFormat="1" x14ac:dyDescent="0.15">
      <c r="A9091" s="3"/>
      <c r="B9091" s="3"/>
      <c r="J9091" s="3"/>
      <c r="K9091" s="5"/>
      <c r="L9091" s="8"/>
      <c r="N9091" s="5"/>
      <c r="O9091" s="10"/>
      <c r="P9091" s="8"/>
    </row>
    <row r="9092" spans="1:16" s="2" customFormat="1" x14ac:dyDescent="0.15">
      <c r="A9092" s="3"/>
      <c r="B9092" s="3"/>
      <c r="J9092" s="3"/>
      <c r="K9092" s="5"/>
      <c r="L9092" s="8"/>
      <c r="N9092" s="5"/>
      <c r="O9092" s="10"/>
      <c r="P9092" s="8"/>
    </row>
    <row r="9093" spans="1:16" s="2" customFormat="1" x14ac:dyDescent="0.15">
      <c r="A9093" s="3"/>
      <c r="B9093" s="3"/>
      <c r="J9093" s="3"/>
      <c r="K9093" s="5"/>
      <c r="L9093" s="8"/>
      <c r="N9093" s="5"/>
      <c r="O9093" s="10"/>
      <c r="P9093" s="8"/>
    </row>
    <row r="9094" spans="1:16" s="2" customFormat="1" x14ac:dyDescent="0.15">
      <c r="A9094" s="3"/>
      <c r="B9094" s="3"/>
      <c r="J9094" s="3"/>
      <c r="K9094" s="5"/>
      <c r="L9094" s="8"/>
      <c r="N9094" s="5"/>
      <c r="O9094" s="10"/>
      <c r="P9094" s="8"/>
    </row>
    <row r="9095" spans="1:16" s="2" customFormat="1" x14ac:dyDescent="0.15">
      <c r="A9095" s="3"/>
      <c r="B9095" s="3"/>
      <c r="J9095" s="3"/>
      <c r="K9095" s="5"/>
      <c r="L9095" s="8"/>
      <c r="N9095" s="5"/>
      <c r="O9095" s="10"/>
      <c r="P9095" s="8"/>
    </row>
    <row r="9096" spans="1:16" s="2" customFormat="1" x14ac:dyDescent="0.15">
      <c r="A9096" s="3"/>
      <c r="B9096" s="3"/>
      <c r="J9096" s="3"/>
      <c r="K9096" s="5"/>
      <c r="L9096" s="8"/>
      <c r="N9096" s="5"/>
      <c r="O9096" s="10"/>
      <c r="P9096" s="8"/>
    </row>
    <row r="9097" spans="1:16" s="2" customFormat="1" x14ac:dyDescent="0.15">
      <c r="A9097" s="3"/>
      <c r="B9097" s="3"/>
      <c r="J9097" s="3"/>
      <c r="K9097" s="5"/>
      <c r="L9097" s="8"/>
      <c r="N9097" s="5"/>
      <c r="O9097" s="10"/>
      <c r="P9097" s="8"/>
    </row>
    <row r="9098" spans="1:16" s="2" customFormat="1" x14ac:dyDescent="0.15">
      <c r="A9098" s="3"/>
      <c r="B9098" s="3"/>
      <c r="J9098" s="3"/>
      <c r="K9098" s="5"/>
      <c r="L9098" s="8"/>
      <c r="N9098" s="5"/>
      <c r="O9098" s="10"/>
      <c r="P9098" s="8"/>
    </row>
    <row r="9099" spans="1:16" s="2" customFormat="1" x14ac:dyDescent="0.15">
      <c r="A9099" s="3"/>
      <c r="B9099" s="3"/>
      <c r="J9099" s="3"/>
      <c r="K9099" s="5"/>
      <c r="L9099" s="8"/>
      <c r="N9099" s="5"/>
      <c r="O9099" s="10"/>
      <c r="P9099" s="8"/>
    </row>
    <row r="9100" spans="1:16" s="2" customFormat="1" x14ac:dyDescent="0.15">
      <c r="A9100" s="3"/>
      <c r="B9100" s="3"/>
      <c r="J9100" s="3"/>
      <c r="K9100" s="5"/>
      <c r="L9100" s="8"/>
      <c r="N9100" s="5"/>
      <c r="O9100" s="10"/>
      <c r="P9100" s="8"/>
    </row>
    <row r="9101" spans="1:16" s="2" customFormat="1" x14ac:dyDescent="0.15">
      <c r="A9101" s="3"/>
      <c r="B9101" s="3"/>
      <c r="J9101" s="3"/>
      <c r="K9101" s="5"/>
      <c r="L9101" s="8"/>
      <c r="N9101" s="5"/>
      <c r="O9101" s="10"/>
      <c r="P9101" s="8"/>
    </row>
    <row r="9102" spans="1:16" s="2" customFormat="1" x14ac:dyDescent="0.15">
      <c r="A9102" s="3"/>
      <c r="B9102" s="3"/>
      <c r="J9102" s="3"/>
      <c r="K9102" s="5"/>
      <c r="L9102" s="8"/>
      <c r="N9102" s="5"/>
      <c r="O9102" s="10"/>
      <c r="P9102" s="8"/>
    </row>
    <row r="9103" spans="1:16" s="2" customFormat="1" x14ac:dyDescent="0.15">
      <c r="A9103" s="3"/>
      <c r="B9103" s="3"/>
      <c r="J9103" s="3"/>
      <c r="K9103" s="5"/>
      <c r="L9103" s="8"/>
      <c r="N9103" s="5"/>
      <c r="O9103" s="10"/>
      <c r="P9103" s="8"/>
    </row>
    <row r="9104" spans="1:16" s="2" customFormat="1" x14ac:dyDescent="0.15">
      <c r="A9104" s="3"/>
      <c r="B9104" s="3"/>
      <c r="J9104" s="3"/>
      <c r="K9104" s="5"/>
      <c r="L9104" s="8"/>
      <c r="N9104" s="5"/>
      <c r="O9104" s="10"/>
      <c r="P9104" s="8"/>
    </row>
    <row r="9105" spans="1:16" s="2" customFormat="1" x14ac:dyDescent="0.15">
      <c r="A9105" s="3"/>
      <c r="B9105" s="3"/>
      <c r="J9105" s="3"/>
      <c r="K9105" s="5"/>
      <c r="L9105" s="8"/>
      <c r="N9105" s="5"/>
      <c r="O9105" s="10"/>
      <c r="P9105" s="8"/>
    </row>
    <row r="9106" spans="1:16" s="2" customFormat="1" x14ac:dyDescent="0.15">
      <c r="A9106" s="3"/>
      <c r="B9106" s="3"/>
      <c r="J9106" s="3"/>
      <c r="K9106" s="5"/>
      <c r="L9106" s="8"/>
      <c r="N9106" s="5"/>
      <c r="O9106" s="10"/>
      <c r="P9106" s="8"/>
    </row>
    <row r="9107" spans="1:16" s="2" customFormat="1" x14ac:dyDescent="0.15">
      <c r="A9107" s="3"/>
      <c r="B9107" s="3"/>
      <c r="J9107" s="3"/>
      <c r="K9107" s="5"/>
      <c r="L9107" s="8"/>
      <c r="N9107" s="5"/>
      <c r="O9107" s="10"/>
      <c r="P9107" s="8"/>
    </row>
    <row r="9108" spans="1:16" s="2" customFormat="1" x14ac:dyDescent="0.15">
      <c r="A9108" s="3"/>
      <c r="B9108" s="3"/>
      <c r="J9108" s="3"/>
      <c r="K9108" s="5"/>
      <c r="L9108" s="8"/>
      <c r="N9108" s="5"/>
      <c r="O9108" s="10"/>
      <c r="P9108" s="8"/>
    </row>
    <row r="9109" spans="1:16" s="2" customFormat="1" x14ac:dyDescent="0.15">
      <c r="A9109" s="3"/>
      <c r="B9109" s="3"/>
      <c r="J9109" s="3"/>
      <c r="K9109" s="5"/>
      <c r="L9109" s="8"/>
      <c r="N9109" s="5"/>
      <c r="O9109" s="10"/>
      <c r="P9109" s="8"/>
    </row>
    <row r="9110" spans="1:16" s="2" customFormat="1" x14ac:dyDescent="0.15">
      <c r="A9110" s="3"/>
      <c r="B9110" s="3"/>
      <c r="J9110" s="3"/>
      <c r="K9110" s="5"/>
      <c r="L9110" s="8"/>
      <c r="N9110" s="5"/>
      <c r="O9110" s="10"/>
      <c r="P9110" s="8"/>
    </row>
    <row r="9111" spans="1:16" s="2" customFormat="1" x14ac:dyDescent="0.15">
      <c r="A9111" s="3"/>
      <c r="B9111" s="3"/>
      <c r="J9111" s="3"/>
      <c r="K9111" s="5"/>
      <c r="L9111" s="8"/>
      <c r="N9111" s="5"/>
      <c r="O9111" s="10"/>
      <c r="P9111" s="8"/>
    </row>
    <row r="9112" spans="1:16" s="2" customFormat="1" x14ac:dyDescent="0.15">
      <c r="A9112" s="3"/>
      <c r="B9112" s="3"/>
      <c r="J9112" s="3"/>
      <c r="K9112" s="5"/>
      <c r="L9112" s="8"/>
      <c r="N9112" s="5"/>
      <c r="O9112" s="10"/>
      <c r="P9112" s="8"/>
    </row>
    <row r="9113" spans="1:16" s="2" customFormat="1" x14ac:dyDescent="0.15">
      <c r="A9113" s="3"/>
      <c r="B9113" s="3"/>
      <c r="J9113" s="3"/>
      <c r="K9113" s="5"/>
      <c r="L9113" s="8"/>
      <c r="N9113" s="5"/>
      <c r="O9113" s="10"/>
      <c r="P9113" s="8"/>
    </row>
    <row r="9114" spans="1:16" s="2" customFormat="1" x14ac:dyDescent="0.15">
      <c r="A9114" s="3"/>
      <c r="B9114" s="3"/>
      <c r="J9114" s="3"/>
      <c r="K9114" s="5"/>
      <c r="L9114" s="8"/>
      <c r="N9114" s="5"/>
      <c r="O9114" s="10"/>
      <c r="P9114" s="8"/>
    </row>
    <row r="9115" spans="1:16" s="2" customFormat="1" x14ac:dyDescent="0.15">
      <c r="A9115" s="3"/>
      <c r="B9115" s="3"/>
      <c r="J9115" s="3"/>
      <c r="K9115" s="5"/>
      <c r="L9115" s="8"/>
      <c r="N9115" s="5"/>
      <c r="O9115" s="10"/>
      <c r="P9115" s="8"/>
    </row>
    <row r="9116" spans="1:16" s="2" customFormat="1" x14ac:dyDescent="0.15">
      <c r="A9116" s="3"/>
      <c r="B9116" s="3"/>
      <c r="J9116" s="3"/>
      <c r="K9116" s="5"/>
      <c r="L9116" s="8"/>
      <c r="N9116" s="5"/>
      <c r="O9116" s="10"/>
      <c r="P9116" s="8"/>
    </row>
    <row r="9117" spans="1:16" s="2" customFormat="1" x14ac:dyDescent="0.15">
      <c r="A9117" s="3"/>
      <c r="B9117" s="3"/>
      <c r="J9117" s="3"/>
      <c r="K9117" s="5"/>
      <c r="L9117" s="8"/>
      <c r="N9117" s="5"/>
      <c r="O9117" s="10"/>
      <c r="P9117" s="8"/>
    </row>
    <row r="9118" spans="1:16" s="2" customFormat="1" x14ac:dyDescent="0.15">
      <c r="A9118" s="3"/>
      <c r="B9118" s="3"/>
      <c r="J9118" s="3"/>
      <c r="K9118" s="5"/>
      <c r="L9118" s="8"/>
      <c r="N9118" s="5"/>
      <c r="O9118" s="10"/>
      <c r="P9118" s="8"/>
    </row>
    <row r="9119" spans="1:16" s="2" customFormat="1" x14ac:dyDescent="0.15">
      <c r="A9119" s="3"/>
      <c r="B9119" s="3"/>
      <c r="J9119" s="3"/>
      <c r="K9119" s="5"/>
      <c r="L9119" s="8"/>
      <c r="N9119" s="5"/>
      <c r="O9119" s="10"/>
      <c r="P9119" s="8"/>
    </row>
    <row r="9120" spans="1:16" s="2" customFormat="1" x14ac:dyDescent="0.15">
      <c r="A9120" s="3"/>
      <c r="B9120" s="3"/>
      <c r="J9120" s="3"/>
      <c r="K9120" s="5"/>
      <c r="L9120" s="8"/>
      <c r="N9120" s="5"/>
      <c r="O9120" s="10"/>
      <c r="P9120" s="8"/>
    </row>
    <row r="9121" spans="1:16" s="2" customFormat="1" x14ac:dyDescent="0.15">
      <c r="A9121" s="3"/>
      <c r="B9121" s="3"/>
      <c r="J9121" s="3"/>
      <c r="K9121" s="5"/>
      <c r="L9121" s="8"/>
      <c r="N9121" s="5"/>
      <c r="O9121" s="10"/>
      <c r="P9121" s="8"/>
    </row>
    <row r="9122" spans="1:16" s="2" customFormat="1" x14ac:dyDescent="0.15">
      <c r="A9122" s="3"/>
      <c r="B9122" s="3"/>
      <c r="J9122" s="3"/>
      <c r="K9122" s="5"/>
      <c r="L9122" s="8"/>
      <c r="N9122" s="5"/>
      <c r="O9122" s="10"/>
      <c r="P9122" s="8"/>
    </row>
    <row r="9123" spans="1:16" s="2" customFormat="1" x14ac:dyDescent="0.15">
      <c r="A9123" s="3"/>
      <c r="B9123" s="3"/>
      <c r="J9123" s="3"/>
      <c r="K9123" s="5"/>
      <c r="L9123" s="8"/>
      <c r="N9123" s="5"/>
      <c r="O9123" s="10"/>
      <c r="P9123" s="8"/>
    </row>
    <row r="9124" spans="1:16" s="2" customFormat="1" x14ac:dyDescent="0.15">
      <c r="A9124" s="3"/>
      <c r="B9124" s="3"/>
      <c r="J9124" s="3"/>
      <c r="K9124" s="5"/>
      <c r="L9124" s="8"/>
      <c r="N9124" s="5"/>
      <c r="O9124" s="10"/>
      <c r="P9124" s="8"/>
    </row>
    <row r="9125" spans="1:16" s="2" customFormat="1" x14ac:dyDescent="0.15">
      <c r="A9125" s="3"/>
      <c r="B9125" s="3"/>
      <c r="J9125" s="3"/>
      <c r="K9125" s="5"/>
      <c r="L9125" s="8"/>
      <c r="N9125" s="5"/>
      <c r="O9125" s="10"/>
      <c r="P9125" s="8"/>
    </row>
    <row r="9126" spans="1:16" s="2" customFormat="1" x14ac:dyDescent="0.15">
      <c r="A9126" s="3"/>
      <c r="B9126" s="3"/>
      <c r="J9126" s="3"/>
      <c r="K9126" s="5"/>
      <c r="L9126" s="8"/>
      <c r="N9126" s="5"/>
      <c r="O9126" s="10"/>
      <c r="P9126" s="8"/>
    </row>
    <row r="9127" spans="1:16" s="2" customFormat="1" x14ac:dyDescent="0.15">
      <c r="A9127" s="3"/>
      <c r="B9127" s="3"/>
      <c r="J9127" s="3"/>
      <c r="K9127" s="5"/>
      <c r="L9127" s="8"/>
      <c r="N9127" s="5"/>
      <c r="O9127" s="10"/>
      <c r="P9127" s="8"/>
    </row>
    <row r="9128" spans="1:16" s="2" customFormat="1" x14ac:dyDescent="0.15">
      <c r="A9128" s="3"/>
      <c r="B9128" s="3"/>
      <c r="J9128" s="3"/>
      <c r="K9128" s="5"/>
      <c r="L9128" s="8"/>
      <c r="N9128" s="5"/>
      <c r="O9128" s="10"/>
      <c r="P9128" s="8"/>
    </row>
    <row r="9129" spans="1:16" s="2" customFormat="1" x14ac:dyDescent="0.15">
      <c r="A9129" s="3"/>
      <c r="B9129" s="3"/>
      <c r="J9129" s="3"/>
      <c r="K9129" s="5"/>
      <c r="L9129" s="8"/>
      <c r="N9129" s="5"/>
      <c r="O9129" s="10"/>
      <c r="P9129" s="8"/>
    </row>
    <row r="9130" spans="1:16" s="2" customFormat="1" x14ac:dyDescent="0.15">
      <c r="A9130" s="3"/>
      <c r="B9130" s="3"/>
      <c r="J9130" s="3"/>
      <c r="K9130" s="5"/>
      <c r="L9130" s="8"/>
      <c r="N9130" s="5"/>
      <c r="O9130" s="10"/>
      <c r="P9130" s="8"/>
    </row>
    <row r="9131" spans="1:16" s="2" customFormat="1" x14ac:dyDescent="0.15">
      <c r="A9131" s="3"/>
      <c r="B9131" s="3"/>
      <c r="J9131" s="3"/>
      <c r="K9131" s="5"/>
      <c r="L9131" s="8"/>
      <c r="N9131" s="5"/>
      <c r="O9131" s="10"/>
      <c r="P9131" s="8"/>
    </row>
    <row r="9132" spans="1:16" s="2" customFormat="1" x14ac:dyDescent="0.15">
      <c r="A9132" s="3"/>
      <c r="B9132" s="3"/>
      <c r="J9132" s="3"/>
      <c r="K9132" s="5"/>
      <c r="L9132" s="8"/>
      <c r="N9132" s="5"/>
      <c r="O9132" s="10"/>
      <c r="P9132" s="8"/>
    </row>
    <row r="9133" spans="1:16" s="2" customFormat="1" x14ac:dyDescent="0.15">
      <c r="A9133" s="3"/>
      <c r="B9133" s="3"/>
      <c r="J9133" s="3"/>
      <c r="K9133" s="5"/>
      <c r="L9133" s="8"/>
      <c r="N9133" s="5"/>
      <c r="O9133" s="10"/>
      <c r="P9133" s="8"/>
    </row>
    <row r="9134" spans="1:16" s="2" customFormat="1" x14ac:dyDescent="0.15">
      <c r="A9134" s="3"/>
      <c r="B9134" s="3"/>
      <c r="J9134" s="3"/>
      <c r="K9134" s="5"/>
      <c r="L9134" s="8"/>
      <c r="N9134" s="5"/>
      <c r="O9134" s="10"/>
      <c r="P9134" s="8"/>
    </row>
    <row r="9135" spans="1:16" s="2" customFormat="1" x14ac:dyDescent="0.15">
      <c r="A9135" s="3"/>
      <c r="B9135" s="3"/>
      <c r="J9135" s="3"/>
      <c r="K9135" s="5"/>
      <c r="L9135" s="8"/>
      <c r="N9135" s="5"/>
      <c r="O9135" s="10"/>
      <c r="P9135" s="8"/>
    </row>
    <row r="9136" spans="1:16" s="2" customFormat="1" x14ac:dyDescent="0.15">
      <c r="A9136" s="3"/>
      <c r="B9136" s="3"/>
      <c r="J9136" s="3"/>
      <c r="K9136" s="5"/>
      <c r="L9136" s="8"/>
      <c r="N9136" s="5"/>
      <c r="O9136" s="10"/>
      <c r="P9136" s="8"/>
    </row>
    <row r="9137" spans="1:16" s="2" customFormat="1" x14ac:dyDescent="0.15">
      <c r="A9137" s="3"/>
      <c r="B9137" s="3"/>
      <c r="J9137" s="3"/>
      <c r="K9137" s="5"/>
      <c r="L9137" s="8"/>
      <c r="N9137" s="5"/>
      <c r="O9137" s="10"/>
      <c r="P9137" s="8"/>
    </row>
    <row r="9138" spans="1:16" s="2" customFormat="1" x14ac:dyDescent="0.15">
      <c r="A9138" s="3"/>
      <c r="B9138" s="3"/>
      <c r="J9138" s="3"/>
      <c r="K9138" s="5"/>
      <c r="L9138" s="8"/>
      <c r="N9138" s="5"/>
      <c r="O9138" s="10"/>
      <c r="P9138" s="8"/>
    </row>
    <row r="9139" spans="1:16" s="2" customFormat="1" x14ac:dyDescent="0.15">
      <c r="A9139" s="3"/>
      <c r="B9139" s="3"/>
      <c r="J9139" s="3"/>
      <c r="K9139" s="5"/>
      <c r="L9139" s="8"/>
      <c r="N9139" s="5"/>
      <c r="O9139" s="10"/>
      <c r="P9139" s="8"/>
    </row>
    <row r="9140" spans="1:16" s="2" customFormat="1" x14ac:dyDescent="0.15">
      <c r="A9140" s="3"/>
      <c r="B9140" s="3"/>
      <c r="J9140" s="3"/>
      <c r="K9140" s="5"/>
      <c r="L9140" s="8"/>
      <c r="N9140" s="5"/>
      <c r="O9140" s="10"/>
      <c r="P9140" s="8"/>
    </row>
    <row r="9141" spans="1:16" s="2" customFormat="1" x14ac:dyDescent="0.15">
      <c r="A9141" s="3"/>
      <c r="B9141" s="3"/>
      <c r="J9141" s="3"/>
      <c r="K9141" s="5"/>
      <c r="L9141" s="8"/>
      <c r="N9141" s="5"/>
      <c r="O9141" s="10"/>
      <c r="P9141" s="8"/>
    </row>
    <row r="9142" spans="1:16" s="2" customFormat="1" x14ac:dyDescent="0.15">
      <c r="A9142" s="3"/>
      <c r="B9142" s="3"/>
      <c r="J9142" s="3"/>
      <c r="K9142" s="5"/>
      <c r="L9142" s="8"/>
      <c r="N9142" s="5"/>
      <c r="O9142" s="10"/>
      <c r="P9142" s="8"/>
    </row>
    <row r="9143" spans="1:16" s="2" customFormat="1" x14ac:dyDescent="0.15">
      <c r="A9143" s="3"/>
      <c r="B9143" s="3"/>
      <c r="J9143" s="3"/>
      <c r="K9143" s="5"/>
      <c r="L9143" s="8"/>
      <c r="N9143" s="5"/>
      <c r="O9143" s="10"/>
      <c r="P9143" s="8"/>
    </row>
    <row r="9144" spans="1:16" s="2" customFormat="1" x14ac:dyDescent="0.15">
      <c r="A9144" s="3"/>
      <c r="B9144" s="3"/>
      <c r="J9144" s="3"/>
      <c r="K9144" s="5"/>
      <c r="L9144" s="8"/>
      <c r="N9144" s="5"/>
      <c r="O9144" s="10"/>
      <c r="P9144" s="8"/>
    </row>
    <row r="9145" spans="1:16" s="2" customFormat="1" x14ac:dyDescent="0.15">
      <c r="A9145" s="3"/>
      <c r="B9145" s="3"/>
      <c r="J9145" s="3"/>
      <c r="K9145" s="5"/>
      <c r="L9145" s="8"/>
      <c r="N9145" s="5"/>
      <c r="O9145" s="10"/>
      <c r="P9145" s="8"/>
    </row>
    <row r="9146" spans="1:16" s="2" customFormat="1" x14ac:dyDescent="0.15">
      <c r="A9146" s="3"/>
      <c r="B9146" s="3"/>
      <c r="J9146" s="3"/>
      <c r="K9146" s="5"/>
      <c r="L9146" s="8"/>
      <c r="N9146" s="5"/>
      <c r="O9146" s="10"/>
      <c r="P9146" s="8"/>
    </row>
    <row r="9147" spans="1:16" s="2" customFormat="1" x14ac:dyDescent="0.15">
      <c r="A9147" s="3"/>
      <c r="B9147" s="3"/>
      <c r="J9147" s="3"/>
      <c r="K9147" s="5"/>
      <c r="L9147" s="8"/>
      <c r="N9147" s="5"/>
      <c r="O9147" s="10"/>
      <c r="P9147" s="8"/>
    </row>
    <row r="9148" spans="1:16" s="2" customFormat="1" x14ac:dyDescent="0.15">
      <c r="A9148" s="3"/>
      <c r="B9148" s="3"/>
      <c r="J9148" s="3"/>
      <c r="K9148" s="5"/>
      <c r="L9148" s="8"/>
      <c r="N9148" s="5"/>
      <c r="O9148" s="10"/>
      <c r="P9148" s="8"/>
    </row>
    <row r="9149" spans="1:16" s="2" customFormat="1" x14ac:dyDescent="0.15">
      <c r="A9149" s="3"/>
      <c r="B9149" s="3"/>
      <c r="J9149" s="3"/>
      <c r="K9149" s="5"/>
      <c r="L9149" s="8"/>
      <c r="N9149" s="5"/>
      <c r="O9149" s="10"/>
      <c r="P9149" s="8"/>
    </row>
    <row r="9150" spans="1:16" s="2" customFormat="1" x14ac:dyDescent="0.15">
      <c r="A9150" s="3"/>
      <c r="B9150" s="3"/>
      <c r="J9150" s="3"/>
      <c r="K9150" s="5"/>
      <c r="L9150" s="8"/>
      <c r="N9150" s="5"/>
      <c r="O9150" s="10"/>
      <c r="P9150" s="8"/>
    </row>
    <row r="9151" spans="1:16" s="2" customFormat="1" x14ac:dyDescent="0.15">
      <c r="A9151" s="3"/>
      <c r="B9151" s="3"/>
      <c r="J9151" s="3"/>
      <c r="K9151" s="5"/>
      <c r="L9151" s="8"/>
      <c r="N9151" s="5"/>
      <c r="O9151" s="10"/>
      <c r="P9151" s="8"/>
    </row>
    <row r="9152" spans="1:16" s="2" customFormat="1" x14ac:dyDescent="0.15">
      <c r="A9152" s="3"/>
      <c r="B9152" s="3"/>
      <c r="J9152" s="3"/>
      <c r="K9152" s="5"/>
      <c r="L9152" s="8"/>
      <c r="N9152" s="5"/>
      <c r="O9152" s="10"/>
      <c r="P9152" s="8"/>
    </row>
    <row r="9153" spans="1:16" s="2" customFormat="1" x14ac:dyDescent="0.15">
      <c r="A9153" s="3"/>
      <c r="B9153" s="3"/>
      <c r="J9153" s="3"/>
      <c r="K9153" s="5"/>
      <c r="L9153" s="8"/>
      <c r="N9153" s="5"/>
      <c r="O9153" s="10"/>
      <c r="P9153" s="8"/>
    </row>
    <row r="9154" spans="1:16" s="2" customFormat="1" x14ac:dyDescent="0.15">
      <c r="A9154" s="3"/>
      <c r="B9154" s="3"/>
      <c r="J9154" s="3"/>
      <c r="K9154" s="5"/>
      <c r="L9154" s="8"/>
      <c r="N9154" s="5"/>
      <c r="O9154" s="10"/>
      <c r="P9154" s="8"/>
    </row>
    <row r="9155" spans="1:16" s="2" customFormat="1" x14ac:dyDescent="0.15">
      <c r="A9155" s="3"/>
      <c r="B9155" s="3"/>
      <c r="J9155" s="3"/>
      <c r="K9155" s="5"/>
      <c r="L9155" s="8"/>
      <c r="N9155" s="5"/>
      <c r="O9155" s="10"/>
      <c r="P9155" s="8"/>
    </row>
    <row r="9156" spans="1:16" s="2" customFormat="1" x14ac:dyDescent="0.15">
      <c r="A9156" s="3"/>
      <c r="B9156" s="3"/>
      <c r="J9156" s="3"/>
      <c r="K9156" s="5"/>
      <c r="L9156" s="8"/>
      <c r="N9156" s="5"/>
      <c r="O9156" s="10"/>
      <c r="P9156" s="8"/>
    </row>
    <row r="9157" spans="1:16" s="2" customFormat="1" x14ac:dyDescent="0.15">
      <c r="A9157" s="3"/>
      <c r="B9157" s="3"/>
      <c r="J9157" s="3"/>
      <c r="K9157" s="5"/>
      <c r="L9157" s="8"/>
      <c r="N9157" s="5"/>
      <c r="O9157" s="10"/>
      <c r="P9157" s="8"/>
    </row>
    <row r="9158" spans="1:16" s="2" customFormat="1" x14ac:dyDescent="0.15">
      <c r="A9158" s="3"/>
      <c r="B9158" s="3"/>
      <c r="J9158" s="3"/>
      <c r="K9158" s="5"/>
      <c r="L9158" s="8"/>
      <c r="N9158" s="5"/>
      <c r="O9158" s="10"/>
      <c r="P9158" s="8"/>
    </row>
    <row r="9159" spans="1:16" s="2" customFormat="1" x14ac:dyDescent="0.15">
      <c r="A9159" s="3"/>
      <c r="B9159" s="3"/>
      <c r="J9159" s="3"/>
      <c r="K9159" s="5"/>
      <c r="L9159" s="8"/>
      <c r="N9159" s="5"/>
      <c r="O9159" s="10"/>
      <c r="P9159" s="8"/>
    </row>
    <row r="9160" spans="1:16" s="2" customFormat="1" x14ac:dyDescent="0.15">
      <c r="A9160" s="3"/>
      <c r="B9160" s="3"/>
      <c r="J9160" s="3"/>
      <c r="K9160" s="5"/>
      <c r="L9160" s="8"/>
      <c r="N9160" s="5"/>
      <c r="O9160" s="10"/>
      <c r="P9160" s="8"/>
    </row>
    <row r="9161" spans="1:16" s="2" customFormat="1" x14ac:dyDescent="0.15">
      <c r="A9161" s="3"/>
      <c r="B9161" s="3"/>
      <c r="J9161" s="3"/>
      <c r="K9161" s="5"/>
      <c r="L9161" s="8"/>
      <c r="N9161" s="5"/>
      <c r="O9161" s="10"/>
      <c r="P9161" s="8"/>
    </row>
    <row r="9162" spans="1:16" s="2" customFormat="1" x14ac:dyDescent="0.15">
      <c r="A9162" s="3"/>
      <c r="B9162" s="3"/>
      <c r="J9162" s="3"/>
      <c r="K9162" s="5"/>
      <c r="L9162" s="8"/>
      <c r="N9162" s="5"/>
      <c r="O9162" s="10"/>
      <c r="P9162" s="8"/>
    </row>
    <row r="9163" spans="1:16" s="2" customFormat="1" x14ac:dyDescent="0.15">
      <c r="A9163" s="3"/>
      <c r="B9163" s="3"/>
      <c r="J9163" s="3"/>
      <c r="K9163" s="5"/>
      <c r="L9163" s="8"/>
      <c r="N9163" s="5"/>
      <c r="O9163" s="10"/>
      <c r="P9163" s="8"/>
    </row>
    <row r="9164" spans="1:16" s="2" customFormat="1" x14ac:dyDescent="0.15">
      <c r="A9164" s="3"/>
      <c r="B9164" s="3"/>
      <c r="J9164" s="3"/>
      <c r="K9164" s="5"/>
      <c r="L9164" s="8"/>
      <c r="N9164" s="5"/>
      <c r="O9164" s="10"/>
      <c r="P9164" s="8"/>
    </row>
    <row r="9165" spans="1:16" s="2" customFormat="1" x14ac:dyDescent="0.15">
      <c r="A9165" s="3"/>
      <c r="B9165" s="3"/>
      <c r="J9165" s="3"/>
      <c r="K9165" s="5"/>
      <c r="L9165" s="8"/>
      <c r="N9165" s="5"/>
      <c r="O9165" s="10"/>
      <c r="P9165" s="8"/>
    </row>
    <row r="9166" spans="1:16" s="2" customFormat="1" x14ac:dyDescent="0.15">
      <c r="A9166" s="3"/>
      <c r="B9166" s="3"/>
      <c r="J9166" s="3"/>
      <c r="K9166" s="5"/>
      <c r="L9166" s="8"/>
      <c r="N9166" s="5"/>
      <c r="O9166" s="10"/>
      <c r="P9166" s="8"/>
    </row>
    <row r="9167" spans="1:16" s="2" customFormat="1" x14ac:dyDescent="0.15">
      <c r="A9167" s="3"/>
      <c r="B9167" s="3"/>
      <c r="J9167" s="3"/>
      <c r="K9167" s="5"/>
      <c r="L9167" s="8"/>
      <c r="N9167" s="5"/>
      <c r="O9167" s="10"/>
      <c r="P9167" s="8"/>
    </row>
    <row r="9168" spans="1:16" s="2" customFormat="1" x14ac:dyDescent="0.15">
      <c r="A9168" s="3"/>
      <c r="B9168" s="3"/>
      <c r="J9168" s="3"/>
      <c r="K9168" s="5"/>
      <c r="L9168" s="8"/>
      <c r="N9168" s="5"/>
      <c r="O9168" s="10"/>
      <c r="P9168" s="8"/>
    </row>
    <row r="9169" spans="1:16" s="2" customFormat="1" x14ac:dyDescent="0.15">
      <c r="A9169" s="3"/>
      <c r="B9169" s="3"/>
      <c r="J9169" s="3"/>
      <c r="K9169" s="5"/>
      <c r="L9169" s="8"/>
      <c r="N9169" s="5"/>
      <c r="O9169" s="10"/>
      <c r="P9169" s="8"/>
    </row>
    <row r="9170" spans="1:16" s="2" customFormat="1" x14ac:dyDescent="0.15">
      <c r="A9170" s="3"/>
      <c r="B9170" s="3"/>
      <c r="J9170" s="3"/>
      <c r="K9170" s="5"/>
      <c r="L9170" s="8"/>
      <c r="N9170" s="5"/>
      <c r="O9170" s="10"/>
      <c r="P9170" s="8"/>
    </row>
    <row r="9171" spans="1:16" s="2" customFormat="1" x14ac:dyDescent="0.15">
      <c r="A9171" s="3"/>
      <c r="B9171" s="3"/>
      <c r="J9171" s="3"/>
      <c r="K9171" s="5"/>
      <c r="L9171" s="8"/>
      <c r="N9171" s="5"/>
      <c r="O9171" s="10"/>
      <c r="P9171" s="8"/>
    </row>
    <row r="9172" spans="1:16" s="2" customFormat="1" x14ac:dyDescent="0.15">
      <c r="A9172" s="3"/>
      <c r="B9172" s="3"/>
      <c r="J9172" s="3"/>
      <c r="K9172" s="5"/>
      <c r="L9172" s="8"/>
      <c r="N9172" s="5"/>
      <c r="O9172" s="10"/>
      <c r="P9172" s="8"/>
    </row>
    <row r="9173" spans="1:16" s="2" customFormat="1" x14ac:dyDescent="0.15">
      <c r="A9173" s="3"/>
      <c r="B9173" s="3"/>
      <c r="J9173" s="3"/>
      <c r="K9173" s="5"/>
      <c r="L9173" s="8"/>
      <c r="N9173" s="5"/>
      <c r="O9173" s="10"/>
      <c r="P9173" s="8"/>
    </row>
    <row r="9174" spans="1:16" s="2" customFormat="1" x14ac:dyDescent="0.15">
      <c r="A9174" s="3"/>
      <c r="B9174" s="3"/>
      <c r="J9174" s="3"/>
      <c r="K9174" s="5"/>
      <c r="L9174" s="8"/>
      <c r="N9174" s="5"/>
      <c r="O9174" s="10"/>
      <c r="P9174" s="8"/>
    </row>
    <row r="9175" spans="1:16" s="2" customFormat="1" x14ac:dyDescent="0.15">
      <c r="A9175" s="3"/>
      <c r="B9175" s="3"/>
      <c r="J9175" s="3"/>
      <c r="K9175" s="5"/>
      <c r="L9175" s="8"/>
      <c r="N9175" s="5"/>
      <c r="O9175" s="10"/>
      <c r="P9175" s="8"/>
    </row>
    <row r="9176" spans="1:16" s="2" customFormat="1" x14ac:dyDescent="0.15">
      <c r="A9176" s="3"/>
      <c r="B9176" s="3"/>
      <c r="J9176" s="3"/>
      <c r="K9176" s="5"/>
      <c r="L9176" s="8"/>
      <c r="N9176" s="5"/>
      <c r="O9176" s="10"/>
      <c r="P9176" s="8"/>
    </row>
    <row r="9177" spans="1:16" s="2" customFormat="1" x14ac:dyDescent="0.15">
      <c r="A9177" s="3"/>
      <c r="B9177" s="3"/>
      <c r="J9177" s="3"/>
      <c r="K9177" s="5"/>
      <c r="L9177" s="8"/>
      <c r="N9177" s="5"/>
      <c r="O9177" s="10"/>
      <c r="P9177" s="8"/>
    </row>
    <row r="9178" spans="1:16" s="2" customFormat="1" x14ac:dyDescent="0.15">
      <c r="A9178" s="3"/>
      <c r="B9178" s="3"/>
      <c r="J9178" s="3"/>
      <c r="K9178" s="5"/>
      <c r="L9178" s="8"/>
      <c r="N9178" s="5"/>
      <c r="O9178" s="10"/>
      <c r="P9178" s="8"/>
    </row>
    <row r="9179" spans="1:16" s="2" customFormat="1" x14ac:dyDescent="0.15">
      <c r="A9179" s="3"/>
      <c r="B9179" s="3"/>
      <c r="J9179" s="3"/>
      <c r="K9179" s="5"/>
      <c r="L9179" s="8"/>
      <c r="N9179" s="5"/>
      <c r="O9179" s="10"/>
      <c r="P9179" s="8"/>
    </row>
    <row r="9180" spans="1:16" s="2" customFormat="1" x14ac:dyDescent="0.15">
      <c r="A9180" s="3"/>
      <c r="B9180" s="3"/>
      <c r="J9180" s="3"/>
      <c r="K9180" s="5"/>
      <c r="L9180" s="8"/>
      <c r="N9180" s="5"/>
      <c r="O9180" s="10"/>
      <c r="P9180" s="8"/>
    </row>
    <row r="9181" spans="1:16" s="2" customFormat="1" x14ac:dyDescent="0.15">
      <c r="A9181" s="3"/>
      <c r="B9181" s="3"/>
      <c r="J9181" s="3"/>
      <c r="K9181" s="5"/>
      <c r="L9181" s="8"/>
      <c r="N9181" s="5"/>
      <c r="O9181" s="10"/>
      <c r="P9181" s="8"/>
    </row>
    <row r="9182" spans="1:16" s="2" customFormat="1" x14ac:dyDescent="0.15">
      <c r="A9182" s="3"/>
      <c r="B9182" s="3"/>
      <c r="J9182" s="3"/>
      <c r="K9182" s="5"/>
      <c r="L9182" s="8"/>
      <c r="N9182" s="5"/>
      <c r="O9182" s="10"/>
      <c r="P9182" s="8"/>
    </row>
    <row r="9183" spans="1:16" s="2" customFormat="1" x14ac:dyDescent="0.15">
      <c r="A9183" s="3"/>
      <c r="B9183" s="3"/>
      <c r="J9183" s="3"/>
      <c r="K9183" s="5"/>
      <c r="L9183" s="8"/>
      <c r="N9183" s="5"/>
      <c r="O9183" s="10"/>
      <c r="P9183" s="8"/>
    </row>
    <row r="9184" spans="1:16" s="2" customFormat="1" x14ac:dyDescent="0.15">
      <c r="A9184" s="3"/>
      <c r="B9184" s="3"/>
      <c r="J9184" s="3"/>
      <c r="K9184" s="5"/>
      <c r="L9184" s="8"/>
      <c r="N9184" s="5"/>
      <c r="O9184" s="10"/>
      <c r="P9184" s="8"/>
    </row>
    <row r="9185" spans="1:16" s="2" customFormat="1" x14ac:dyDescent="0.15">
      <c r="A9185" s="3"/>
      <c r="B9185" s="3"/>
      <c r="J9185" s="3"/>
      <c r="K9185" s="5"/>
      <c r="L9185" s="8"/>
      <c r="N9185" s="5"/>
      <c r="O9185" s="10"/>
      <c r="P9185" s="8"/>
    </row>
    <row r="9186" spans="1:16" s="2" customFormat="1" x14ac:dyDescent="0.15">
      <c r="A9186" s="3"/>
      <c r="B9186" s="3"/>
      <c r="J9186" s="3"/>
      <c r="K9186" s="5"/>
      <c r="L9186" s="8"/>
      <c r="N9186" s="5"/>
      <c r="O9186" s="10"/>
      <c r="P9186" s="8"/>
    </row>
    <row r="9187" spans="1:16" s="2" customFormat="1" x14ac:dyDescent="0.15">
      <c r="A9187" s="3"/>
      <c r="B9187" s="3"/>
      <c r="J9187" s="3"/>
      <c r="K9187" s="5"/>
      <c r="L9187" s="8"/>
      <c r="N9187" s="5"/>
      <c r="O9187" s="10"/>
      <c r="P9187" s="8"/>
    </row>
    <row r="9188" spans="1:16" s="2" customFormat="1" x14ac:dyDescent="0.15">
      <c r="A9188" s="3"/>
      <c r="B9188" s="3"/>
      <c r="J9188" s="3"/>
      <c r="K9188" s="5"/>
      <c r="L9188" s="8"/>
      <c r="N9188" s="5"/>
      <c r="O9188" s="10"/>
      <c r="P9188" s="8"/>
    </row>
    <row r="9189" spans="1:16" s="2" customFormat="1" x14ac:dyDescent="0.15">
      <c r="A9189" s="3"/>
      <c r="B9189" s="3"/>
      <c r="J9189" s="3"/>
      <c r="K9189" s="5"/>
      <c r="L9189" s="8"/>
      <c r="N9189" s="5"/>
      <c r="O9189" s="10"/>
      <c r="P9189" s="8"/>
    </row>
    <row r="9190" spans="1:16" s="2" customFormat="1" x14ac:dyDescent="0.15">
      <c r="A9190" s="3"/>
      <c r="B9190" s="3"/>
      <c r="J9190" s="3"/>
      <c r="K9190" s="5"/>
      <c r="L9190" s="8"/>
      <c r="N9190" s="5"/>
      <c r="O9190" s="10"/>
      <c r="P9190" s="8"/>
    </row>
    <row r="9191" spans="1:16" s="2" customFormat="1" x14ac:dyDescent="0.15">
      <c r="A9191" s="3"/>
      <c r="B9191" s="3"/>
      <c r="J9191" s="3"/>
      <c r="K9191" s="5"/>
      <c r="L9191" s="8"/>
      <c r="N9191" s="5"/>
      <c r="O9191" s="10"/>
      <c r="P9191" s="8"/>
    </row>
    <row r="9192" spans="1:16" s="2" customFormat="1" x14ac:dyDescent="0.15">
      <c r="A9192" s="3"/>
      <c r="B9192" s="3"/>
      <c r="J9192" s="3"/>
      <c r="K9192" s="5"/>
      <c r="L9192" s="8"/>
      <c r="N9192" s="5"/>
      <c r="O9192" s="10"/>
      <c r="P9192" s="8"/>
    </row>
    <row r="9193" spans="1:16" s="2" customFormat="1" x14ac:dyDescent="0.15">
      <c r="A9193" s="3"/>
      <c r="B9193" s="3"/>
      <c r="J9193" s="3"/>
      <c r="K9193" s="5"/>
      <c r="L9193" s="8"/>
      <c r="N9193" s="5"/>
      <c r="O9193" s="10"/>
      <c r="P9193" s="8"/>
    </row>
    <row r="9194" spans="1:16" s="2" customFormat="1" x14ac:dyDescent="0.15">
      <c r="A9194" s="3"/>
      <c r="B9194" s="3"/>
      <c r="J9194" s="3"/>
      <c r="K9194" s="5"/>
      <c r="L9194" s="8"/>
      <c r="N9194" s="5"/>
      <c r="O9194" s="10"/>
      <c r="P9194" s="8"/>
    </row>
    <row r="9195" spans="1:16" s="2" customFormat="1" x14ac:dyDescent="0.15">
      <c r="A9195" s="3"/>
      <c r="B9195" s="3"/>
      <c r="J9195" s="3"/>
      <c r="K9195" s="5"/>
      <c r="L9195" s="8"/>
      <c r="N9195" s="5"/>
      <c r="O9195" s="10"/>
      <c r="P9195" s="8"/>
    </row>
    <row r="9196" spans="1:16" s="2" customFormat="1" x14ac:dyDescent="0.15">
      <c r="A9196" s="3"/>
      <c r="B9196" s="3"/>
      <c r="J9196" s="3"/>
      <c r="K9196" s="5"/>
      <c r="L9196" s="8"/>
      <c r="N9196" s="5"/>
      <c r="O9196" s="10"/>
      <c r="P9196" s="8"/>
    </row>
    <row r="9197" spans="1:16" s="2" customFormat="1" x14ac:dyDescent="0.15">
      <c r="A9197" s="3"/>
      <c r="B9197" s="3"/>
      <c r="J9197" s="3"/>
      <c r="K9197" s="5"/>
      <c r="L9197" s="8"/>
      <c r="N9197" s="5"/>
      <c r="O9197" s="10"/>
      <c r="P9197" s="8"/>
    </row>
    <row r="9198" spans="1:16" s="2" customFormat="1" x14ac:dyDescent="0.15">
      <c r="A9198" s="3"/>
      <c r="B9198" s="3"/>
      <c r="J9198" s="3"/>
      <c r="K9198" s="5"/>
      <c r="L9198" s="8"/>
      <c r="N9198" s="5"/>
      <c r="O9198" s="10"/>
      <c r="P9198" s="8"/>
    </row>
    <row r="9199" spans="1:16" s="2" customFormat="1" x14ac:dyDescent="0.15">
      <c r="A9199" s="3"/>
      <c r="B9199" s="3"/>
      <c r="J9199" s="3"/>
      <c r="K9199" s="5"/>
      <c r="L9199" s="8"/>
      <c r="N9199" s="5"/>
      <c r="O9199" s="10"/>
      <c r="P9199" s="8"/>
    </row>
    <row r="9200" spans="1:16" s="2" customFormat="1" x14ac:dyDescent="0.15">
      <c r="A9200" s="3"/>
      <c r="B9200" s="3"/>
      <c r="J9200" s="3"/>
      <c r="K9200" s="5"/>
      <c r="L9200" s="8"/>
      <c r="N9200" s="5"/>
      <c r="O9200" s="10"/>
      <c r="P9200" s="8"/>
    </row>
    <row r="9201" spans="1:16" s="2" customFormat="1" x14ac:dyDescent="0.15">
      <c r="A9201" s="3"/>
      <c r="B9201" s="3"/>
      <c r="J9201" s="3"/>
      <c r="K9201" s="5"/>
      <c r="L9201" s="8"/>
      <c r="N9201" s="5"/>
      <c r="O9201" s="10"/>
      <c r="P9201" s="8"/>
    </row>
    <row r="9202" spans="1:16" s="2" customFormat="1" x14ac:dyDescent="0.15">
      <c r="A9202" s="3"/>
      <c r="B9202" s="3"/>
      <c r="J9202" s="3"/>
      <c r="K9202" s="5"/>
      <c r="L9202" s="8"/>
      <c r="N9202" s="5"/>
      <c r="O9202" s="10"/>
      <c r="P9202" s="8"/>
    </row>
    <row r="9203" spans="1:16" s="2" customFormat="1" x14ac:dyDescent="0.15">
      <c r="A9203" s="3"/>
      <c r="B9203" s="3"/>
      <c r="J9203" s="3"/>
      <c r="K9203" s="5"/>
      <c r="L9203" s="8"/>
      <c r="N9203" s="5"/>
      <c r="O9203" s="10"/>
      <c r="P9203" s="8"/>
    </row>
    <row r="9204" spans="1:16" s="2" customFormat="1" x14ac:dyDescent="0.15">
      <c r="A9204" s="3"/>
      <c r="B9204" s="3"/>
      <c r="J9204" s="3"/>
      <c r="K9204" s="5"/>
      <c r="L9204" s="8"/>
      <c r="N9204" s="5"/>
      <c r="O9204" s="10"/>
      <c r="P9204" s="8"/>
    </row>
    <row r="9205" spans="1:16" s="2" customFormat="1" x14ac:dyDescent="0.15">
      <c r="A9205" s="3"/>
      <c r="B9205" s="3"/>
      <c r="J9205" s="3"/>
      <c r="K9205" s="5"/>
      <c r="L9205" s="8"/>
      <c r="N9205" s="5"/>
      <c r="O9205" s="10"/>
      <c r="P9205" s="8"/>
    </row>
    <row r="9206" spans="1:16" s="2" customFormat="1" x14ac:dyDescent="0.15">
      <c r="A9206" s="3"/>
      <c r="B9206" s="3"/>
      <c r="J9206" s="3"/>
      <c r="K9206" s="5"/>
      <c r="L9206" s="8"/>
      <c r="N9206" s="5"/>
      <c r="O9206" s="10"/>
      <c r="P9206" s="8"/>
    </row>
    <row r="9207" spans="1:16" s="2" customFormat="1" x14ac:dyDescent="0.15">
      <c r="A9207" s="3"/>
      <c r="B9207" s="3"/>
      <c r="J9207" s="3"/>
      <c r="K9207" s="5"/>
      <c r="L9207" s="8"/>
      <c r="N9207" s="5"/>
      <c r="O9207" s="10"/>
      <c r="P9207" s="8"/>
    </row>
    <row r="9208" spans="1:16" s="2" customFormat="1" x14ac:dyDescent="0.15">
      <c r="A9208" s="3"/>
      <c r="B9208" s="3"/>
      <c r="J9208" s="3"/>
      <c r="K9208" s="5"/>
      <c r="L9208" s="8"/>
      <c r="N9208" s="5"/>
      <c r="O9208" s="10"/>
      <c r="P9208" s="8"/>
    </row>
    <row r="9209" spans="1:16" s="2" customFormat="1" x14ac:dyDescent="0.15">
      <c r="A9209" s="3"/>
      <c r="B9209" s="3"/>
      <c r="J9209" s="3"/>
      <c r="K9209" s="5"/>
      <c r="L9209" s="8"/>
      <c r="N9209" s="5"/>
      <c r="O9209" s="10"/>
      <c r="P9209" s="8"/>
    </row>
    <row r="9210" spans="1:16" s="2" customFormat="1" x14ac:dyDescent="0.15">
      <c r="A9210" s="3"/>
      <c r="B9210" s="3"/>
      <c r="J9210" s="3"/>
      <c r="K9210" s="5"/>
      <c r="L9210" s="8"/>
      <c r="N9210" s="5"/>
      <c r="O9210" s="10"/>
      <c r="P9210" s="8"/>
    </row>
    <row r="9211" spans="1:16" s="2" customFormat="1" x14ac:dyDescent="0.15">
      <c r="A9211" s="3"/>
      <c r="B9211" s="3"/>
      <c r="J9211" s="3"/>
      <c r="K9211" s="5"/>
      <c r="L9211" s="8"/>
      <c r="N9211" s="5"/>
      <c r="O9211" s="10"/>
      <c r="P9211" s="8"/>
    </row>
    <row r="9212" spans="1:16" s="2" customFormat="1" x14ac:dyDescent="0.15">
      <c r="A9212" s="3"/>
      <c r="B9212" s="3"/>
      <c r="J9212" s="3"/>
      <c r="K9212" s="5"/>
      <c r="L9212" s="8"/>
      <c r="N9212" s="5"/>
      <c r="O9212" s="10"/>
      <c r="P9212" s="8"/>
    </row>
    <row r="9213" spans="1:16" s="2" customFormat="1" x14ac:dyDescent="0.15">
      <c r="A9213" s="3"/>
      <c r="B9213" s="3"/>
      <c r="J9213" s="3"/>
      <c r="K9213" s="5"/>
      <c r="L9213" s="8"/>
      <c r="N9213" s="5"/>
      <c r="O9213" s="10"/>
      <c r="P9213" s="8"/>
    </row>
    <row r="9214" spans="1:16" s="2" customFormat="1" x14ac:dyDescent="0.15">
      <c r="A9214" s="3"/>
      <c r="B9214" s="3"/>
      <c r="J9214" s="3"/>
      <c r="K9214" s="5"/>
      <c r="L9214" s="8"/>
      <c r="N9214" s="5"/>
      <c r="O9214" s="10"/>
      <c r="P9214" s="8"/>
    </row>
    <row r="9215" spans="1:16" s="2" customFormat="1" x14ac:dyDescent="0.15">
      <c r="A9215" s="3"/>
      <c r="B9215" s="3"/>
      <c r="J9215" s="3"/>
      <c r="K9215" s="5"/>
      <c r="L9215" s="8"/>
      <c r="N9215" s="5"/>
      <c r="O9215" s="10"/>
      <c r="P9215" s="8"/>
    </row>
    <row r="9216" spans="1:16" s="2" customFormat="1" x14ac:dyDescent="0.15">
      <c r="A9216" s="3"/>
      <c r="B9216" s="3"/>
      <c r="J9216" s="3"/>
      <c r="K9216" s="5"/>
      <c r="L9216" s="8"/>
      <c r="N9216" s="5"/>
      <c r="O9216" s="10"/>
      <c r="P9216" s="8"/>
    </row>
    <row r="9217" spans="1:16" s="2" customFormat="1" x14ac:dyDescent="0.15">
      <c r="A9217" s="3"/>
      <c r="B9217" s="3"/>
      <c r="J9217" s="3"/>
      <c r="K9217" s="5"/>
      <c r="L9217" s="8"/>
      <c r="N9217" s="5"/>
      <c r="O9217" s="10"/>
      <c r="P9217" s="8"/>
    </row>
    <row r="9218" spans="1:16" s="2" customFormat="1" x14ac:dyDescent="0.15">
      <c r="A9218" s="3"/>
      <c r="B9218" s="3"/>
      <c r="J9218" s="3"/>
      <c r="K9218" s="5"/>
      <c r="L9218" s="8"/>
      <c r="N9218" s="5"/>
      <c r="O9218" s="10"/>
      <c r="P9218" s="8"/>
    </row>
    <row r="9219" spans="1:16" s="2" customFormat="1" x14ac:dyDescent="0.15">
      <c r="A9219" s="3"/>
      <c r="B9219" s="3"/>
      <c r="J9219" s="3"/>
      <c r="K9219" s="5"/>
      <c r="L9219" s="8"/>
      <c r="N9219" s="5"/>
      <c r="O9219" s="10"/>
      <c r="P9219" s="8"/>
    </row>
    <row r="9220" spans="1:16" s="2" customFormat="1" x14ac:dyDescent="0.15">
      <c r="A9220" s="3"/>
      <c r="B9220" s="3"/>
      <c r="J9220" s="3"/>
      <c r="K9220" s="5"/>
      <c r="L9220" s="8"/>
      <c r="N9220" s="5"/>
      <c r="O9220" s="10"/>
      <c r="P9220" s="8"/>
    </row>
    <row r="9221" spans="1:16" s="2" customFormat="1" x14ac:dyDescent="0.15">
      <c r="A9221" s="3"/>
      <c r="B9221" s="3"/>
      <c r="J9221" s="3"/>
      <c r="K9221" s="5"/>
      <c r="L9221" s="8"/>
      <c r="N9221" s="5"/>
      <c r="O9221" s="10"/>
      <c r="P9221" s="8"/>
    </row>
    <row r="9222" spans="1:16" s="2" customFormat="1" x14ac:dyDescent="0.15">
      <c r="A9222" s="3"/>
      <c r="B9222" s="3"/>
      <c r="J9222" s="3"/>
      <c r="K9222" s="5"/>
      <c r="L9222" s="8"/>
      <c r="N9222" s="5"/>
      <c r="O9222" s="10"/>
      <c r="P9222" s="8"/>
    </row>
    <row r="9223" spans="1:16" s="2" customFormat="1" x14ac:dyDescent="0.15">
      <c r="A9223" s="3"/>
      <c r="B9223" s="3"/>
      <c r="J9223" s="3"/>
      <c r="K9223" s="5"/>
      <c r="L9223" s="8"/>
      <c r="N9223" s="5"/>
      <c r="O9223" s="10"/>
      <c r="P9223" s="8"/>
    </row>
    <row r="9224" spans="1:16" s="2" customFormat="1" x14ac:dyDescent="0.15">
      <c r="A9224" s="3"/>
      <c r="B9224" s="3"/>
      <c r="J9224" s="3"/>
      <c r="K9224" s="5"/>
      <c r="L9224" s="8"/>
      <c r="N9224" s="5"/>
      <c r="O9224" s="10"/>
      <c r="P9224" s="8"/>
    </row>
    <row r="9225" spans="1:16" s="2" customFormat="1" x14ac:dyDescent="0.15">
      <c r="A9225" s="3"/>
      <c r="B9225" s="3"/>
      <c r="J9225" s="3"/>
      <c r="K9225" s="5"/>
      <c r="L9225" s="8"/>
      <c r="N9225" s="5"/>
      <c r="O9225" s="10"/>
      <c r="P9225" s="8"/>
    </row>
    <row r="9226" spans="1:16" s="2" customFormat="1" x14ac:dyDescent="0.15">
      <c r="A9226" s="3"/>
      <c r="B9226" s="3"/>
      <c r="J9226" s="3"/>
      <c r="K9226" s="5"/>
      <c r="L9226" s="8"/>
      <c r="N9226" s="5"/>
      <c r="O9226" s="10"/>
      <c r="P9226" s="8"/>
    </row>
    <row r="9227" spans="1:16" s="2" customFormat="1" x14ac:dyDescent="0.15">
      <c r="A9227" s="3"/>
      <c r="B9227" s="3"/>
      <c r="J9227" s="3"/>
      <c r="K9227" s="5"/>
      <c r="L9227" s="8"/>
      <c r="N9227" s="5"/>
      <c r="O9227" s="10"/>
      <c r="P9227" s="8"/>
    </row>
    <row r="9228" spans="1:16" s="2" customFormat="1" x14ac:dyDescent="0.15">
      <c r="A9228" s="3"/>
      <c r="B9228" s="3"/>
      <c r="J9228" s="3"/>
      <c r="K9228" s="5"/>
      <c r="L9228" s="8"/>
      <c r="N9228" s="5"/>
      <c r="O9228" s="10"/>
      <c r="P9228" s="8"/>
    </row>
    <row r="9229" spans="1:16" s="2" customFormat="1" x14ac:dyDescent="0.15">
      <c r="A9229" s="3"/>
      <c r="B9229" s="3"/>
      <c r="J9229" s="3"/>
      <c r="K9229" s="5"/>
      <c r="L9229" s="8"/>
      <c r="N9229" s="5"/>
      <c r="O9229" s="10"/>
      <c r="P9229" s="8"/>
    </row>
    <row r="9230" spans="1:16" s="2" customFormat="1" x14ac:dyDescent="0.15">
      <c r="A9230" s="3"/>
      <c r="B9230" s="3"/>
      <c r="J9230" s="3"/>
      <c r="K9230" s="5"/>
      <c r="L9230" s="8"/>
      <c r="N9230" s="5"/>
      <c r="O9230" s="10"/>
      <c r="P9230" s="8"/>
    </row>
    <row r="9231" spans="1:16" s="2" customFormat="1" x14ac:dyDescent="0.15">
      <c r="A9231" s="3"/>
      <c r="B9231" s="3"/>
      <c r="J9231" s="3"/>
      <c r="K9231" s="5"/>
      <c r="L9231" s="8"/>
      <c r="N9231" s="5"/>
      <c r="O9231" s="10"/>
      <c r="P9231" s="8"/>
    </row>
    <row r="9232" spans="1:16" s="2" customFormat="1" x14ac:dyDescent="0.15">
      <c r="A9232" s="3"/>
      <c r="B9232" s="3"/>
      <c r="J9232" s="3"/>
      <c r="K9232" s="5"/>
      <c r="L9232" s="8"/>
      <c r="N9232" s="5"/>
      <c r="O9232" s="10"/>
      <c r="P9232" s="8"/>
    </row>
    <row r="9233" spans="1:16" s="2" customFormat="1" x14ac:dyDescent="0.15">
      <c r="A9233" s="3"/>
      <c r="B9233" s="3"/>
      <c r="J9233" s="3"/>
      <c r="K9233" s="5"/>
      <c r="L9233" s="8"/>
      <c r="N9233" s="5"/>
      <c r="O9233" s="10"/>
      <c r="P9233" s="8"/>
    </row>
    <row r="9234" spans="1:16" s="2" customFormat="1" x14ac:dyDescent="0.15">
      <c r="A9234" s="3"/>
      <c r="B9234" s="3"/>
      <c r="J9234" s="3"/>
      <c r="K9234" s="5"/>
      <c r="L9234" s="8"/>
      <c r="N9234" s="5"/>
      <c r="O9234" s="10"/>
      <c r="P9234" s="8"/>
    </row>
    <row r="9235" spans="1:16" s="2" customFormat="1" x14ac:dyDescent="0.15">
      <c r="A9235" s="3"/>
      <c r="B9235" s="3"/>
      <c r="J9235" s="3"/>
      <c r="K9235" s="5"/>
      <c r="L9235" s="8"/>
      <c r="N9235" s="5"/>
      <c r="O9235" s="10"/>
      <c r="P9235" s="8"/>
    </row>
    <row r="9236" spans="1:16" s="2" customFormat="1" x14ac:dyDescent="0.15">
      <c r="A9236" s="3"/>
      <c r="B9236" s="3"/>
      <c r="J9236" s="3"/>
      <c r="K9236" s="5"/>
      <c r="L9236" s="8"/>
      <c r="N9236" s="5"/>
      <c r="O9236" s="10"/>
      <c r="P9236" s="8"/>
    </row>
    <row r="9237" spans="1:16" s="2" customFormat="1" x14ac:dyDescent="0.15">
      <c r="A9237" s="3"/>
      <c r="B9237" s="3"/>
      <c r="J9237" s="3"/>
      <c r="K9237" s="5"/>
      <c r="L9237" s="8"/>
      <c r="N9237" s="5"/>
      <c r="O9237" s="10"/>
      <c r="P9237" s="8"/>
    </row>
    <row r="9238" spans="1:16" s="2" customFormat="1" x14ac:dyDescent="0.15">
      <c r="A9238" s="3"/>
      <c r="B9238" s="3"/>
      <c r="J9238" s="3"/>
      <c r="K9238" s="5"/>
      <c r="L9238" s="8"/>
      <c r="N9238" s="5"/>
      <c r="O9238" s="10"/>
      <c r="P9238" s="8"/>
    </row>
    <row r="9239" spans="1:16" s="2" customFormat="1" x14ac:dyDescent="0.15">
      <c r="A9239" s="3"/>
      <c r="B9239" s="3"/>
      <c r="J9239" s="3"/>
      <c r="K9239" s="5"/>
      <c r="L9239" s="8"/>
      <c r="N9239" s="5"/>
      <c r="O9239" s="10"/>
      <c r="P9239" s="8"/>
    </row>
    <row r="9240" spans="1:16" s="2" customFormat="1" x14ac:dyDescent="0.15">
      <c r="A9240" s="3"/>
      <c r="B9240" s="3"/>
      <c r="J9240" s="3"/>
      <c r="K9240" s="5"/>
      <c r="L9240" s="8"/>
      <c r="N9240" s="5"/>
      <c r="O9240" s="10"/>
      <c r="P9240" s="8"/>
    </row>
    <row r="9241" spans="1:16" s="2" customFormat="1" x14ac:dyDescent="0.15">
      <c r="A9241" s="3"/>
      <c r="B9241" s="3"/>
      <c r="J9241" s="3"/>
      <c r="K9241" s="5"/>
      <c r="L9241" s="8"/>
      <c r="N9241" s="5"/>
      <c r="O9241" s="10"/>
      <c r="P9241" s="8"/>
    </row>
    <row r="9242" spans="1:16" s="2" customFormat="1" x14ac:dyDescent="0.15">
      <c r="A9242" s="3"/>
      <c r="B9242" s="3"/>
      <c r="J9242" s="3"/>
      <c r="K9242" s="5"/>
      <c r="L9242" s="8"/>
      <c r="N9242" s="5"/>
      <c r="O9242" s="10"/>
      <c r="P9242" s="8"/>
    </row>
    <row r="9243" spans="1:16" s="2" customFormat="1" x14ac:dyDescent="0.15">
      <c r="A9243" s="3"/>
      <c r="B9243" s="3"/>
      <c r="J9243" s="3"/>
      <c r="K9243" s="5"/>
      <c r="L9243" s="8"/>
      <c r="N9243" s="5"/>
      <c r="O9243" s="10"/>
      <c r="P9243" s="8"/>
    </row>
    <row r="9244" spans="1:16" s="2" customFormat="1" x14ac:dyDescent="0.15">
      <c r="A9244" s="3"/>
      <c r="B9244" s="3"/>
      <c r="J9244" s="3"/>
      <c r="K9244" s="5"/>
      <c r="L9244" s="8"/>
      <c r="N9244" s="5"/>
      <c r="O9244" s="10"/>
      <c r="P9244" s="8"/>
    </row>
    <row r="9245" spans="1:16" s="2" customFormat="1" x14ac:dyDescent="0.15">
      <c r="A9245" s="3"/>
      <c r="B9245" s="3"/>
      <c r="J9245" s="3"/>
      <c r="K9245" s="5"/>
      <c r="L9245" s="8"/>
      <c r="N9245" s="5"/>
      <c r="O9245" s="10"/>
      <c r="P9245" s="8"/>
    </row>
    <row r="9246" spans="1:16" s="2" customFormat="1" x14ac:dyDescent="0.15">
      <c r="A9246" s="3"/>
      <c r="B9246" s="3"/>
      <c r="J9246" s="3"/>
      <c r="K9246" s="5"/>
      <c r="L9246" s="8"/>
      <c r="N9246" s="5"/>
      <c r="O9246" s="10"/>
      <c r="P9246" s="8"/>
    </row>
    <row r="9247" spans="1:16" s="2" customFormat="1" x14ac:dyDescent="0.15">
      <c r="A9247" s="3"/>
      <c r="B9247" s="3"/>
      <c r="J9247" s="3"/>
      <c r="K9247" s="5"/>
      <c r="L9247" s="8"/>
      <c r="N9247" s="5"/>
      <c r="O9247" s="10"/>
      <c r="P9247" s="8"/>
    </row>
    <row r="9248" spans="1:16" s="2" customFormat="1" x14ac:dyDescent="0.15">
      <c r="A9248" s="3"/>
      <c r="B9248" s="3"/>
      <c r="J9248" s="3"/>
      <c r="K9248" s="5"/>
      <c r="L9248" s="8"/>
      <c r="N9248" s="5"/>
      <c r="O9248" s="10"/>
      <c r="P9248" s="8"/>
    </row>
    <row r="9249" spans="1:16" s="2" customFormat="1" x14ac:dyDescent="0.15">
      <c r="A9249" s="3"/>
      <c r="B9249" s="3"/>
      <c r="J9249" s="3"/>
      <c r="K9249" s="5"/>
      <c r="L9249" s="8"/>
      <c r="N9249" s="5"/>
      <c r="O9249" s="10"/>
      <c r="P9249" s="8"/>
    </row>
    <row r="9250" spans="1:16" s="2" customFormat="1" x14ac:dyDescent="0.15">
      <c r="A9250" s="3"/>
      <c r="B9250" s="3"/>
      <c r="J9250" s="3"/>
      <c r="K9250" s="5"/>
      <c r="L9250" s="8"/>
      <c r="N9250" s="5"/>
      <c r="O9250" s="10"/>
      <c r="P9250" s="8"/>
    </row>
    <row r="9251" spans="1:16" s="2" customFormat="1" x14ac:dyDescent="0.15">
      <c r="A9251" s="3"/>
      <c r="B9251" s="3"/>
      <c r="J9251" s="3"/>
      <c r="K9251" s="5"/>
      <c r="L9251" s="8"/>
      <c r="N9251" s="5"/>
      <c r="O9251" s="10"/>
      <c r="P9251" s="8"/>
    </row>
    <row r="9252" spans="1:16" s="2" customFormat="1" x14ac:dyDescent="0.15">
      <c r="A9252" s="3"/>
      <c r="B9252" s="3"/>
      <c r="J9252" s="3"/>
      <c r="K9252" s="5"/>
      <c r="L9252" s="8"/>
      <c r="N9252" s="5"/>
      <c r="O9252" s="10"/>
      <c r="P9252" s="8"/>
    </row>
    <row r="9253" spans="1:16" s="2" customFormat="1" x14ac:dyDescent="0.15">
      <c r="A9253" s="3"/>
      <c r="B9253" s="3"/>
      <c r="J9253" s="3"/>
      <c r="K9253" s="5"/>
      <c r="L9253" s="8"/>
      <c r="N9253" s="5"/>
      <c r="O9253" s="10"/>
      <c r="P9253" s="8"/>
    </row>
    <row r="9254" spans="1:16" s="2" customFormat="1" x14ac:dyDescent="0.15">
      <c r="A9254" s="3"/>
      <c r="B9254" s="3"/>
      <c r="J9254" s="3"/>
      <c r="K9254" s="5"/>
      <c r="L9254" s="8"/>
      <c r="N9254" s="5"/>
      <c r="O9254" s="10"/>
      <c r="P9254" s="8"/>
    </row>
    <row r="9255" spans="1:16" s="2" customFormat="1" x14ac:dyDescent="0.15">
      <c r="A9255" s="3"/>
      <c r="B9255" s="3"/>
      <c r="J9255" s="3"/>
      <c r="K9255" s="5"/>
      <c r="L9255" s="8"/>
      <c r="N9255" s="5"/>
      <c r="O9255" s="10"/>
      <c r="P9255" s="8"/>
    </row>
    <row r="9256" spans="1:16" s="2" customFormat="1" x14ac:dyDescent="0.15">
      <c r="A9256" s="3"/>
      <c r="B9256" s="3"/>
      <c r="J9256" s="3"/>
      <c r="K9256" s="5"/>
      <c r="L9256" s="8"/>
      <c r="N9256" s="5"/>
      <c r="O9256" s="10"/>
      <c r="P9256" s="8"/>
    </row>
    <row r="9257" spans="1:16" s="2" customFormat="1" x14ac:dyDescent="0.15">
      <c r="A9257" s="3"/>
      <c r="B9257" s="3"/>
      <c r="J9257" s="3"/>
      <c r="K9257" s="5"/>
      <c r="L9257" s="8"/>
      <c r="N9257" s="5"/>
      <c r="O9257" s="10"/>
      <c r="P9257" s="8"/>
    </row>
    <row r="9258" spans="1:16" s="2" customFormat="1" x14ac:dyDescent="0.15">
      <c r="A9258" s="3"/>
      <c r="B9258" s="3"/>
      <c r="J9258" s="3"/>
      <c r="K9258" s="5"/>
      <c r="L9258" s="8"/>
      <c r="N9258" s="5"/>
      <c r="O9258" s="10"/>
      <c r="P9258" s="8"/>
    </row>
    <row r="9259" spans="1:16" s="2" customFormat="1" x14ac:dyDescent="0.15">
      <c r="A9259" s="3"/>
      <c r="B9259" s="3"/>
      <c r="J9259" s="3"/>
      <c r="K9259" s="5"/>
      <c r="L9259" s="8"/>
      <c r="N9259" s="5"/>
      <c r="O9259" s="10"/>
      <c r="P9259" s="8"/>
    </row>
    <row r="9260" spans="1:16" s="2" customFormat="1" x14ac:dyDescent="0.15">
      <c r="A9260" s="3"/>
      <c r="B9260" s="3"/>
      <c r="J9260" s="3"/>
      <c r="K9260" s="5"/>
      <c r="L9260" s="8"/>
      <c r="N9260" s="5"/>
      <c r="O9260" s="10"/>
      <c r="P9260" s="8"/>
    </row>
    <row r="9261" spans="1:16" s="2" customFormat="1" x14ac:dyDescent="0.15">
      <c r="A9261" s="3"/>
      <c r="B9261" s="3"/>
      <c r="J9261" s="3"/>
      <c r="K9261" s="5"/>
      <c r="L9261" s="8"/>
      <c r="N9261" s="5"/>
      <c r="O9261" s="10"/>
      <c r="P9261" s="8"/>
    </row>
    <row r="9262" spans="1:16" s="2" customFormat="1" x14ac:dyDescent="0.15">
      <c r="A9262" s="3"/>
      <c r="B9262" s="3"/>
      <c r="J9262" s="3"/>
      <c r="K9262" s="5"/>
      <c r="L9262" s="8"/>
      <c r="N9262" s="5"/>
      <c r="O9262" s="10"/>
      <c r="P9262" s="8"/>
    </row>
    <row r="9263" spans="1:16" s="2" customFormat="1" x14ac:dyDescent="0.15">
      <c r="A9263" s="3"/>
      <c r="B9263" s="3"/>
      <c r="J9263" s="3"/>
      <c r="K9263" s="5"/>
      <c r="L9263" s="8"/>
      <c r="N9263" s="5"/>
      <c r="O9263" s="10"/>
      <c r="P9263" s="8"/>
    </row>
    <row r="9264" spans="1:16" s="2" customFormat="1" x14ac:dyDescent="0.15">
      <c r="A9264" s="3"/>
      <c r="B9264" s="3"/>
      <c r="J9264" s="3"/>
      <c r="K9264" s="5"/>
      <c r="L9264" s="8"/>
      <c r="N9264" s="5"/>
      <c r="O9264" s="10"/>
      <c r="P9264" s="8"/>
    </row>
    <row r="9265" spans="1:16" s="2" customFormat="1" x14ac:dyDescent="0.15">
      <c r="A9265" s="3"/>
      <c r="B9265" s="3"/>
      <c r="J9265" s="3"/>
      <c r="K9265" s="5"/>
      <c r="L9265" s="8"/>
      <c r="N9265" s="5"/>
      <c r="O9265" s="10"/>
      <c r="P9265" s="8"/>
    </row>
    <row r="9266" spans="1:16" s="2" customFormat="1" x14ac:dyDescent="0.15">
      <c r="A9266" s="3"/>
      <c r="B9266" s="3"/>
      <c r="J9266" s="3"/>
      <c r="K9266" s="5"/>
      <c r="L9266" s="8"/>
      <c r="N9266" s="5"/>
      <c r="O9266" s="10"/>
      <c r="P9266" s="8"/>
    </row>
    <row r="9267" spans="1:16" s="2" customFormat="1" x14ac:dyDescent="0.15">
      <c r="A9267" s="3"/>
      <c r="B9267" s="3"/>
      <c r="J9267" s="3"/>
      <c r="K9267" s="5"/>
      <c r="L9267" s="8"/>
      <c r="N9267" s="5"/>
      <c r="O9267" s="10"/>
      <c r="P9267" s="8"/>
    </row>
    <row r="9268" spans="1:16" s="2" customFormat="1" x14ac:dyDescent="0.15">
      <c r="A9268" s="3"/>
      <c r="B9268" s="3"/>
      <c r="J9268" s="3"/>
      <c r="K9268" s="5"/>
      <c r="L9268" s="8"/>
      <c r="N9268" s="5"/>
      <c r="O9268" s="10"/>
      <c r="P9268" s="8"/>
    </row>
    <row r="9269" spans="1:16" s="2" customFormat="1" x14ac:dyDescent="0.15">
      <c r="A9269" s="3"/>
      <c r="B9269" s="3"/>
      <c r="J9269" s="3"/>
      <c r="K9269" s="5"/>
      <c r="L9269" s="8"/>
      <c r="N9269" s="5"/>
      <c r="O9269" s="10"/>
      <c r="P9269" s="8"/>
    </row>
    <row r="9270" spans="1:16" s="2" customFormat="1" x14ac:dyDescent="0.15">
      <c r="A9270" s="3"/>
      <c r="B9270" s="3"/>
      <c r="J9270" s="3"/>
      <c r="K9270" s="5"/>
      <c r="L9270" s="8"/>
      <c r="N9270" s="5"/>
      <c r="O9270" s="10"/>
      <c r="P9270" s="8"/>
    </row>
    <row r="9271" spans="1:16" s="2" customFormat="1" x14ac:dyDescent="0.15">
      <c r="A9271" s="3"/>
      <c r="B9271" s="3"/>
      <c r="J9271" s="3"/>
      <c r="K9271" s="5"/>
      <c r="L9271" s="8"/>
      <c r="N9271" s="5"/>
      <c r="O9271" s="10"/>
      <c r="P9271" s="8"/>
    </row>
    <row r="9272" spans="1:16" s="2" customFormat="1" x14ac:dyDescent="0.15">
      <c r="A9272" s="3"/>
      <c r="B9272" s="3"/>
      <c r="J9272" s="3"/>
      <c r="K9272" s="5"/>
      <c r="L9272" s="8"/>
      <c r="N9272" s="5"/>
      <c r="O9272" s="10"/>
      <c r="P9272" s="8"/>
    </row>
    <row r="9273" spans="1:16" s="2" customFormat="1" x14ac:dyDescent="0.15">
      <c r="A9273" s="3"/>
      <c r="B9273" s="3"/>
      <c r="J9273" s="3"/>
      <c r="K9273" s="5"/>
      <c r="L9273" s="8"/>
      <c r="N9273" s="5"/>
      <c r="O9273" s="10"/>
      <c r="P9273" s="8"/>
    </row>
    <row r="9274" spans="1:16" s="2" customFormat="1" x14ac:dyDescent="0.15">
      <c r="A9274" s="3"/>
      <c r="B9274" s="3"/>
      <c r="J9274" s="3"/>
      <c r="K9274" s="5"/>
      <c r="L9274" s="8"/>
      <c r="N9274" s="5"/>
      <c r="O9274" s="10"/>
      <c r="P9274" s="8"/>
    </row>
    <row r="9275" spans="1:16" s="2" customFormat="1" x14ac:dyDescent="0.15">
      <c r="A9275" s="3"/>
      <c r="B9275" s="3"/>
      <c r="J9275" s="3"/>
      <c r="K9275" s="5"/>
      <c r="L9275" s="8"/>
      <c r="N9275" s="5"/>
      <c r="O9275" s="10"/>
      <c r="P9275" s="8"/>
    </row>
    <row r="9276" spans="1:16" s="2" customFormat="1" x14ac:dyDescent="0.15">
      <c r="A9276" s="3"/>
      <c r="B9276" s="3"/>
      <c r="J9276" s="3"/>
      <c r="K9276" s="5"/>
      <c r="L9276" s="8"/>
      <c r="N9276" s="5"/>
      <c r="O9276" s="10"/>
      <c r="P9276" s="8"/>
    </row>
    <row r="9277" spans="1:16" s="2" customFormat="1" x14ac:dyDescent="0.15">
      <c r="A9277" s="3"/>
      <c r="B9277" s="3"/>
      <c r="J9277" s="3"/>
      <c r="K9277" s="5"/>
      <c r="L9277" s="8"/>
      <c r="N9277" s="5"/>
      <c r="O9277" s="10"/>
      <c r="P9277" s="8"/>
    </row>
    <row r="9278" spans="1:16" s="2" customFormat="1" x14ac:dyDescent="0.15">
      <c r="A9278" s="3"/>
      <c r="B9278" s="3"/>
      <c r="J9278" s="3"/>
      <c r="K9278" s="5"/>
      <c r="L9278" s="8"/>
      <c r="N9278" s="5"/>
      <c r="O9278" s="10"/>
      <c r="P9278" s="8"/>
    </row>
    <row r="9279" spans="1:16" s="2" customFormat="1" x14ac:dyDescent="0.15">
      <c r="A9279" s="3"/>
      <c r="B9279" s="3"/>
      <c r="J9279" s="3"/>
      <c r="K9279" s="5"/>
      <c r="L9279" s="8"/>
      <c r="N9279" s="5"/>
      <c r="O9279" s="10"/>
      <c r="P9279" s="8"/>
    </row>
    <row r="9280" spans="1:16" s="2" customFormat="1" x14ac:dyDescent="0.15">
      <c r="A9280" s="3"/>
      <c r="B9280" s="3"/>
      <c r="J9280" s="3"/>
      <c r="K9280" s="5"/>
      <c r="L9280" s="8"/>
      <c r="N9280" s="5"/>
      <c r="O9280" s="10"/>
      <c r="P9280" s="8"/>
    </row>
    <row r="9281" spans="1:16" s="2" customFormat="1" x14ac:dyDescent="0.15">
      <c r="A9281" s="3"/>
      <c r="B9281" s="3"/>
      <c r="J9281" s="3"/>
      <c r="K9281" s="5"/>
      <c r="L9281" s="8"/>
      <c r="N9281" s="5"/>
      <c r="O9281" s="10"/>
      <c r="P9281" s="8"/>
    </row>
    <row r="9282" spans="1:16" s="2" customFormat="1" x14ac:dyDescent="0.15">
      <c r="A9282" s="3"/>
      <c r="B9282" s="3"/>
      <c r="J9282" s="3"/>
      <c r="K9282" s="5"/>
      <c r="L9282" s="8"/>
      <c r="N9282" s="5"/>
      <c r="O9282" s="10"/>
      <c r="P9282" s="8"/>
    </row>
    <row r="9283" spans="1:16" s="2" customFormat="1" x14ac:dyDescent="0.15">
      <c r="A9283" s="3"/>
      <c r="B9283" s="3"/>
      <c r="J9283" s="3"/>
      <c r="K9283" s="5"/>
      <c r="L9283" s="8"/>
      <c r="N9283" s="5"/>
      <c r="O9283" s="10"/>
      <c r="P9283" s="8"/>
    </row>
    <row r="9284" spans="1:16" s="2" customFormat="1" x14ac:dyDescent="0.15">
      <c r="A9284" s="3"/>
      <c r="B9284" s="3"/>
      <c r="J9284" s="3"/>
      <c r="K9284" s="5"/>
      <c r="L9284" s="8"/>
      <c r="N9284" s="5"/>
      <c r="O9284" s="10"/>
      <c r="P9284" s="8"/>
    </row>
    <row r="9285" spans="1:16" s="2" customFormat="1" x14ac:dyDescent="0.15">
      <c r="A9285" s="3"/>
      <c r="B9285" s="3"/>
      <c r="J9285" s="3"/>
      <c r="K9285" s="5"/>
      <c r="L9285" s="8"/>
      <c r="N9285" s="5"/>
      <c r="O9285" s="10"/>
      <c r="P9285" s="8"/>
    </row>
    <row r="9286" spans="1:16" s="2" customFormat="1" x14ac:dyDescent="0.15">
      <c r="A9286" s="3"/>
      <c r="B9286" s="3"/>
      <c r="J9286" s="3"/>
      <c r="K9286" s="5"/>
      <c r="L9286" s="8"/>
      <c r="N9286" s="5"/>
      <c r="O9286" s="10"/>
      <c r="P9286" s="8"/>
    </row>
    <row r="9287" spans="1:16" s="2" customFormat="1" x14ac:dyDescent="0.15">
      <c r="A9287" s="3"/>
      <c r="B9287" s="3"/>
      <c r="J9287" s="3"/>
      <c r="K9287" s="5"/>
      <c r="L9287" s="8"/>
      <c r="N9287" s="5"/>
      <c r="O9287" s="10"/>
      <c r="P9287" s="8"/>
    </row>
    <row r="9288" spans="1:16" s="2" customFormat="1" x14ac:dyDescent="0.15">
      <c r="A9288" s="3"/>
      <c r="B9288" s="3"/>
      <c r="J9288" s="3"/>
      <c r="K9288" s="5"/>
      <c r="L9288" s="8"/>
      <c r="N9288" s="5"/>
      <c r="O9288" s="10"/>
      <c r="P9288" s="8"/>
    </row>
    <row r="9289" spans="1:16" s="2" customFormat="1" x14ac:dyDescent="0.15">
      <c r="A9289" s="3"/>
      <c r="B9289" s="3"/>
      <c r="J9289" s="3"/>
      <c r="K9289" s="5"/>
      <c r="L9289" s="8"/>
      <c r="N9289" s="5"/>
      <c r="O9289" s="10"/>
      <c r="P9289" s="8"/>
    </row>
    <row r="9290" spans="1:16" s="2" customFormat="1" x14ac:dyDescent="0.15">
      <c r="A9290" s="3"/>
      <c r="B9290" s="3"/>
      <c r="J9290" s="3"/>
      <c r="K9290" s="5"/>
      <c r="L9290" s="8"/>
      <c r="N9290" s="5"/>
      <c r="O9290" s="10"/>
      <c r="P9290" s="8"/>
    </row>
    <row r="9291" spans="1:16" s="2" customFormat="1" x14ac:dyDescent="0.15">
      <c r="A9291" s="3"/>
      <c r="B9291" s="3"/>
      <c r="J9291" s="3"/>
      <c r="K9291" s="5"/>
      <c r="L9291" s="8"/>
      <c r="N9291" s="5"/>
      <c r="O9291" s="10"/>
      <c r="P9291" s="8"/>
    </row>
    <row r="9292" spans="1:16" s="2" customFormat="1" x14ac:dyDescent="0.15">
      <c r="A9292" s="3"/>
      <c r="B9292" s="3"/>
      <c r="J9292" s="3"/>
      <c r="K9292" s="5"/>
      <c r="L9292" s="8"/>
      <c r="N9292" s="5"/>
      <c r="O9292" s="10"/>
      <c r="P9292" s="8"/>
    </row>
    <row r="9293" spans="1:16" s="2" customFormat="1" x14ac:dyDescent="0.15">
      <c r="A9293" s="3"/>
      <c r="B9293" s="3"/>
      <c r="J9293" s="3"/>
      <c r="K9293" s="5"/>
      <c r="L9293" s="8"/>
      <c r="N9293" s="5"/>
      <c r="O9293" s="10"/>
      <c r="P9293" s="8"/>
    </row>
    <row r="9294" spans="1:16" s="2" customFormat="1" x14ac:dyDescent="0.15">
      <c r="A9294" s="3"/>
      <c r="B9294" s="3"/>
      <c r="J9294" s="3"/>
      <c r="K9294" s="5"/>
      <c r="L9294" s="8"/>
      <c r="N9294" s="5"/>
      <c r="O9294" s="10"/>
      <c r="P9294" s="8"/>
    </row>
    <row r="9295" spans="1:16" s="2" customFormat="1" x14ac:dyDescent="0.15">
      <c r="A9295" s="3"/>
      <c r="B9295" s="3"/>
      <c r="J9295" s="3"/>
      <c r="K9295" s="5"/>
      <c r="L9295" s="8"/>
      <c r="N9295" s="5"/>
      <c r="O9295" s="10"/>
      <c r="P9295" s="8"/>
    </row>
    <row r="9296" spans="1:16" s="2" customFormat="1" x14ac:dyDescent="0.15">
      <c r="A9296" s="3"/>
      <c r="B9296" s="3"/>
      <c r="J9296" s="3"/>
      <c r="K9296" s="5"/>
      <c r="L9296" s="8"/>
      <c r="N9296" s="5"/>
      <c r="O9296" s="10"/>
      <c r="P9296" s="8"/>
    </row>
    <row r="9297" spans="1:16" s="2" customFormat="1" x14ac:dyDescent="0.15">
      <c r="A9297" s="3"/>
      <c r="B9297" s="3"/>
      <c r="J9297" s="3"/>
      <c r="K9297" s="5"/>
      <c r="L9297" s="8"/>
      <c r="N9297" s="5"/>
      <c r="O9297" s="10"/>
      <c r="P9297" s="8"/>
    </row>
    <row r="9298" spans="1:16" s="2" customFormat="1" x14ac:dyDescent="0.15">
      <c r="A9298" s="3"/>
      <c r="B9298" s="3"/>
      <c r="J9298" s="3"/>
      <c r="K9298" s="5"/>
      <c r="L9298" s="8"/>
      <c r="N9298" s="5"/>
      <c r="O9298" s="10"/>
      <c r="P9298" s="8"/>
    </row>
    <row r="9299" spans="1:16" s="2" customFormat="1" x14ac:dyDescent="0.15">
      <c r="A9299" s="3"/>
      <c r="B9299" s="3"/>
      <c r="J9299" s="3"/>
      <c r="K9299" s="5"/>
      <c r="L9299" s="8"/>
      <c r="N9299" s="5"/>
      <c r="O9299" s="10"/>
      <c r="P9299" s="8"/>
    </row>
    <row r="9300" spans="1:16" s="2" customFormat="1" x14ac:dyDescent="0.15">
      <c r="A9300" s="3"/>
      <c r="B9300" s="3"/>
      <c r="J9300" s="3"/>
      <c r="K9300" s="5"/>
      <c r="L9300" s="8"/>
      <c r="N9300" s="5"/>
      <c r="O9300" s="10"/>
      <c r="P9300" s="8"/>
    </row>
    <row r="9301" spans="1:16" s="2" customFormat="1" x14ac:dyDescent="0.15">
      <c r="A9301" s="3"/>
      <c r="B9301" s="3"/>
      <c r="J9301" s="3"/>
      <c r="K9301" s="5"/>
      <c r="L9301" s="8"/>
      <c r="N9301" s="5"/>
      <c r="O9301" s="10"/>
      <c r="P9301" s="8"/>
    </row>
    <row r="9302" spans="1:16" s="2" customFormat="1" x14ac:dyDescent="0.15">
      <c r="A9302" s="3"/>
      <c r="B9302" s="3"/>
      <c r="J9302" s="3"/>
      <c r="K9302" s="5"/>
      <c r="L9302" s="8"/>
      <c r="N9302" s="5"/>
      <c r="O9302" s="10"/>
      <c r="P9302" s="8"/>
    </row>
    <row r="9303" spans="1:16" s="2" customFormat="1" x14ac:dyDescent="0.15">
      <c r="A9303" s="3"/>
      <c r="B9303" s="3"/>
      <c r="J9303" s="3"/>
      <c r="K9303" s="5"/>
      <c r="L9303" s="8"/>
      <c r="N9303" s="5"/>
      <c r="O9303" s="10"/>
      <c r="P9303" s="8"/>
    </row>
    <row r="9304" spans="1:16" s="2" customFormat="1" x14ac:dyDescent="0.15">
      <c r="A9304" s="3"/>
      <c r="B9304" s="3"/>
      <c r="J9304" s="3"/>
      <c r="K9304" s="5"/>
      <c r="L9304" s="8"/>
      <c r="N9304" s="5"/>
      <c r="O9304" s="10"/>
      <c r="P9304" s="8"/>
    </row>
    <row r="9305" spans="1:16" s="2" customFormat="1" x14ac:dyDescent="0.15">
      <c r="A9305" s="3"/>
      <c r="B9305" s="3"/>
      <c r="J9305" s="3"/>
      <c r="K9305" s="5"/>
      <c r="L9305" s="8"/>
      <c r="N9305" s="5"/>
      <c r="O9305" s="10"/>
      <c r="P9305" s="8"/>
    </row>
    <row r="9306" spans="1:16" s="2" customFormat="1" x14ac:dyDescent="0.15">
      <c r="A9306" s="3"/>
      <c r="B9306" s="3"/>
      <c r="J9306" s="3"/>
      <c r="K9306" s="5"/>
      <c r="L9306" s="8"/>
      <c r="N9306" s="5"/>
      <c r="O9306" s="10"/>
      <c r="P9306" s="8"/>
    </row>
    <row r="9307" spans="1:16" s="2" customFormat="1" x14ac:dyDescent="0.15">
      <c r="A9307" s="3"/>
      <c r="B9307" s="3"/>
      <c r="J9307" s="3"/>
      <c r="K9307" s="5"/>
      <c r="L9307" s="8"/>
      <c r="N9307" s="5"/>
      <c r="O9307" s="10"/>
      <c r="P9307" s="8"/>
    </row>
    <row r="9308" spans="1:16" s="2" customFormat="1" x14ac:dyDescent="0.15">
      <c r="A9308" s="3"/>
      <c r="B9308" s="3"/>
      <c r="J9308" s="3"/>
      <c r="K9308" s="5"/>
      <c r="L9308" s="8"/>
      <c r="N9308" s="5"/>
      <c r="O9308" s="10"/>
      <c r="P9308" s="8"/>
    </row>
    <row r="9309" spans="1:16" s="2" customFormat="1" x14ac:dyDescent="0.15">
      <c r="A9309" s="3"/>
      <c r="B9309" s="3"/>
      <c r="J9309" s="3"/>
      <c r="K9309" s="5"/>
      <c r="L9309" s="8"/>
      <c r="N9309" s="5"/>
      <c r="O9309" s="10"/>
      <c r="P9309" s="8"/>
    </row>
    <row r="9310" spans="1:16" s="2" customFormat="1" x14ac:dyDescent="0.15">
      <c r="A9310" s="3"/>
      <c r="B9310" s="3"/>
      <c r="J9310" s="3"/>
      <c r="K9310" s="5"/>
      <c r="L9310" s="8"/>
      <c r="N9310" s="5"/>
      <c r="O9310" s="10"/>
      <c r="P9310" s="8"/>
    </row>
    <row r="9311" spans="1:16" s="2" customFormat="1" x14ac:dyDescent="0.15">
      <c r="A9311" s="3"/>
      <c r="B9311" s="3"/>
      <c r="J9311" s="3"/>
      <c r="K9311" s="5"/>
      <c r="L9311" s="8"/>
      <c r="N9311" s="5"/>
      <c r="O9311" s="10"/>
      <c r="P9311" s="8"/>
    </row>
    <row r="9312" spans="1:16" s="2" customFormat="1" x14ac:dyDescent="0.15">
      <c r="A9312" s="3"/>
      <c r="B9312" s="3"/>
      <c r="J9312" s="3"/>
      <c r="K9312" s="5"/>
      <c r="L9312" s="8"/>
      <c r="N9312" s="5"/>
      <c r="O9312" s="10"/>
      <c r="P9312" s="8"/>
    </row>
    <row r="9313" spans="1:16" s="2" customFormat="1" x14ac:dyDescent="0.15">
      <c r="A9313" s="3"/>
      <c r="B9313" s="3"/>
      <c r="J9313" s="3"/>
      <c r="K9313" s="5"/>
      <c r="L9313" s="8"/>
      <c r="N9313" s="5"/>
      <c r="O9313" s="10"/>
      <c r="P9313" s="8"/>
    </row>
    <row r="9314" spans="1:16" s="2" customFormat="1" x14ac:dyDescent="0.15">
      <c r="A9314" s="3"/>
      <c r="B9314" s="3"/>
      <c r="J9314" s="3"/>
      <c r="K9314" s="5"/>
      <c r="L9314" s="8"/>
      <c r="N9314" s="5"/>
      <c r="O9314" s="10"/>
      <c r="P9314" s="8"/>
    </row>
    <row r="9315" spans="1:16" s="2" customFormat="1" x14ac:dyDescent="0.15">
      <c r="A9315" s="3"/>
      <c r="B9315" s="3"/>
      <c r="J9315" s="3"/>
      <c r="K9315" s="5"/>
      <c r="L9315" s="8"/>
      <c r="N9315" s="5"/>
      <c r="O9315" s="10"/>
      <c r="P9315" s="8"/>
    </row>
    <row r="9316" spans="1:16" s="2" customFormat="1" x14ac:dyDescent="0.15">
      <c r="A9316" s="3"/>
      <c r="B9316" s="3"/>
      <c r="J9316" s="3"/>
      <c r="K9316" s="5"/>
      <c r="L9316" s="8"/>
      <c r="N9316" s="5"/>
      <c r="O9316" s="10"/>
      <c r="P9316" s="8"/>
    </row>
    <row r="9317" spans="1:16" s="2" customFormat="1" x14ac:dyDescent="0.15">
      <c r="A9317" s="3"/>
      <c r="B9317" s="3"/>
      <c r="J9317" s="3"/>
      <c r="K9317" s="5"/>
      <c r="L9317" s="8"/>
      <c r="N9317" s="5"/>
      <c r="O9317" s="10"/>
      <c r="P9317" s="8"/>
    </row>
    <row r="9318" spans="1:16" s="2" customFormat="1" x14ac:dyDescent="0.15">
      <c r="A9318" s="3"/>
      <c r="B9318" s="3"/>
      <c r="J9318" s="3"/>
      <c r="K9318" s="5"/>
      <c r="L9318" s="8"/>
      <c r="N9318" s="5"/>
      <c r="O9318" s="10"/>
      <c r="P9318" s="8"/>
    </row>
    <row r="9319" spans="1:16" s="2" customFormat="1" x14ac:dyDescent="0.15">
      <c r="A9319" s="3"/>
      <c r="B9319" s="3"/>
      <c r="J9319" s="3"/>
      <c r="K9319" s="5"/>
      <c r="L9319" s="8"/>
      <c r="N9319" s="5"/>
      <c r="O9319" s="10"/>
      <c r="P9319" s="8"/>
    </row>
    <row r="9320" spans="1:16" s="2" customFormat="1" x14ac:dyDescent="0.15">
      <c r="A9320" s="3"/>
      <c r="B9320" s="3"/>
      <c r="J9320" s="3"/>
      <c r="K9320" s="5"/>
      <c r="L9320" s="8"/>
      <c r="N9320" s="5"/>
      <c r="O9320" s="10"/>
      <c r="P9320" s="8"/>
    </row>
    <row r="9321" spans="1:16" s="2" customFormat="1" x14ac:dyDescent="0.15">
      <c r="A9321" s="3"/>
      <c r="B9321" s="3"/>
      <c r="J9321" s="3"/>
      <c r="K9321" s="5"/>
      <c r="L9321" s="8"/>
      <c r="N9321" s="5"/>
      <c r="O9321" s="10"/>
      <c r="P9321" s="8"/>
    </row>
    <row r="9322" spans="1:16" s="2" customFormat="1" x14ac:dyDescent="0.15">
      <c r="A9322" s="3"/>
      <c r="B9322" s="3"/>
      <c r="J9322" s="3"/>
      <c r="K9322" s="5"/>
      <c r="L9322" s="8"/>
      <c r="N9322" s="5"/>
      <c r="O9322" s="10"/>
      <c r="P9322" s="8"/>
    </row>
    <row r="9323" spans="1:16" s="2" customFormat="1" x14ac:dyDescent="0.15">
      <c r="A9323" s="3"/>
      <c r="B9323" s="3"/>
      <c r="J9323" s="3"/>
      <c r="K9323" s="5"/>
      <c r="L9323" s="8"/>
      <c r="N9323" s="5"/>
      <c r="O9323" s="10"/>
      <c r="P9323" s="8"/>
    </row>
    <row r="9324" spans="1:16" s="2" customFormat="1" x14ac:dyDescent="0.15">
      <c r="A9324" s="3"/>
      <c r="B9324" s="3"/>
      <c r="J9324" s="3"/>
      <c r="K9324" s="5"/>
      <c r="L9324" s="8"/>
      <c r="N9324" s="5"/>
      <c r="O9324" s="10"/>
      <c r="P9324" s="8"/>
    </row>
    <row r="9325" spans="1:16" s="2" customFormat="1" x14ac:dyDescent="0.15">
      <c r="A9325" s="3"/>
      <c r="B9325" s="3"/>
      <c r="J9325" s="3"/>
      <c r="K9325" s="5"/>
      <c r="L9325" s="8"/>
      <c r="N9325" s="5"/>
      <c r="O9325" s="10"/>
      <c r="P9325" s="8"/>
    </row>
    <row r="9326" spans="1:16" s="2" customFormat="1" x14ac:dyDescent="0.15">
      <c r="A9326" s="3"/>
      <c r="B9326" s="3"/>
      <c r="J9326" s="3"/>
      <c r="K9326" s="5"/>
      <c r="L9326" s="8"/>
      <c r="N9326" s="5"/>
      <c r="O9326" s="10"/>
      <c r="P9326" s="8"/>
    </row>
    <row r="9327" spans="1:16" s="2" customFormat="1" x14ac:dyDescent="0.15">
      <c r="A9327" s="3"/>
      <c r="B9327" s="3"/>
      <c r="J9327" s="3"/>
      <c r="K9327" s="5"/>
      <c r="L9327" s="8"/>
      <c r="N9327" s="5"/>
      <c r="O9327" s="10"/>
      <c r="P9327" s="8"/>
    </row>
    <row r="9328" spans="1:16" s="2" customFormat="1" x14ac:dyDescent="0.15">
      <c r="A9328" s="3"/>
      <c r="B9328" s="3"/>
      <c r="J9328" s="3"/>
      <c r="K9328" s="5"/>
      <c r="L9328" s="8"/>
      <c r="N9328" s="5"/>
      <c r="O9328" s="10"/>
      <c r="P9328" s="8"/>
    </row>
    <row r="9329" spans="1:16" s="2" customFormat="1" x14ac:dyDescent="0.15">
      <c r="A9329" s="3"/>
      <c r="B9329" s="3"/>
      <c r="J9329" s="3"/>
      <c r="K9329" s="5"/>
      <c r="L9329" s="8"/>
      <c r="N9329" s="5"/>
      <c r="O9329" s="10"/>
      <c r="P9329" s="8"/>
    </row>
    <row r="9330" spans="1:16" s="2" customFormat="1" x14ac:dyDescent="0.15">
      <c r="A9330" s="3"/>
      <c r="B9330" s="3"/>
      <c r="J9330" s="3"/>
      <c r="K9330" s="5"/>
      <c r="L9330" s="8"/>
      <c r="N9330" s="5"/>
      <c r="O9330" s="10"/>
      <c r="P9330" s="8"/>
    </row>
    <row r="9331" spans="1:16" s="2" customFormat="1" x14ac:dyDescent="0.15">
      <c r="A9331" s="3"/>
      <c r="B9331" s="3"/>
      <c r="J9331" s="3"/>
      <c r="K9331" s="5"/>
      <c r="L9331" s="8"/>
      <c r="N9331" s="5"/>
      <c r="O9331" s="10"/>
      <c r="P9331" s="8"/>
    </row>
    <row r="9332" spans="1:16" s="2" customFormat="1" x14ac:dyDescent="0.15">
      <c r="A9332" s="3"/>
      <c r="B9332" s="3"/>
      <c r="J9332" s="3"/>
      <c r="K9332" s="5"/>
      <c r="L9332" s="8"/>
      <c r="N9332" s="5"/>
      <c r="O9332" s="10"/>
      <c r="P9332" s="8"/>
    </row>
    <row r="9333" spans="1:16" s="2" customFormat="1" x14ac:dyDescent="0.15">
      <c r="A9333" s="3"/>
      <c r="B9333" s="3"/>
      <c r="J9333" s="3"/>
      <c r="K9333" s="5"/>
      <c r="L9333" s="8"/>
      <c r="N9333" s="5"/>
      <c r="O9333" s="10"/>
      <c r="P9333" s="8"/>
    </row>
    <row r="9334" spans="1:16" s="2" customFormat="1" x14ac:dyDescent="0.15">
      <c r="A9334" s="3"/>
      <c r="B9334" s="3"/>
      <c r="J9334" s="3"/>
      <c r="K9334" s="5"/>
      <c r="L9334" s="8"/>
      <c r="N9334" s="5"/>
      <c r="O9334" s="10"/>
      <c r="P9334" s="8"/>
    </row>
    <row r="9335" spans="1:16" s="2" customFormat="1" x14ac:dyDescent="0.15">
      <c r="A9335" s="3"/>
      <c r="B9335" s="3"/>
      <c r="J9335" s="3"/>
      <c r="K9335" s="5"/>
      <c r="L9335" s="8"/>
      <c r="N9335" s="5"/>
      <c r="O9335" s="10"/>
      <c r="P9335" s="8"/>
    </row>
    <row r="9336" spans="1:16" s="2" customFormat="1" x14ac:dyDescent="0.15">
      <c r="A9336" s="3"/>
      <c r="B9336" s="3"/>
      <c r="J9336" s="3"/>
      <c r="K9336" s="5"/>
      <c r="L9336" s="8"/>
      <c r="N9336" s="5"/>
      <c r="O9336" s="10"/>
      <c r="P9336" s="8"/>
    </row>
    <row r="9337" spans="1:16" s="2" customFormat="1" x14ac:dyDescent="0.15">
      <c r="A9337" s="3"/>
      <c r="B9337" s="3"/>
      <c r="J9337" s="3"/>
      <c r="K9337" s="5"/>
      <c r="L9337" s="8"/>
      <c r="N9337" s="5"/>
      <c r="O9337" s="10"/>
      <c r="P9337" s="8"/>
    </row>
    <row r="9338" spans="1:16" s="2" customFormat="1" x14ac:dyDescent="0.15">
      <c r="A9338" s="3"/>
      <c r="B9338" s="3"/>
      <c r="J9338" s="3"/>
      <c r="K9338" s="5"/>
      <c r="L9338" s="8"/>
      <c r="N9338" s="5"/>
      <c r="O9338" s="10"/>
      <c r="P9338" s="8"/>
    </row>
    <row r="9339" spans="1:16" s="2" customFormat="1" x14ac:dyDescent="0.15">
      <c r="A9339" s="3"/>
      <c r="B9339" s="3"/>
      <c r="J9339" s="3"/>
      <c r="K9339" s="5"/>
      <c r="L9339" s="8"/>
      <c r="N9339" s="5"/>
      <c r="O9339" s="10"/>
      <c r="P9339" s="8"/>
    </row>
    <row r="9340" spans="1:16" s="2" customFormat="1" x14ac:dyDescent="0.15">
      <c r="A9340" s="3"/>
      <c r="B9340" s="3"/>
      <c r="J9340" s="3"/>
      <c r="K9340" s="5"/>
      <c r="L9340" s="8"/>
      <c r="N9340" s="5"/>
      <c r="O9340" s="10"/>
      <c r="P9340" s="8"/>
    </row>
    <row r="9341" spans="1:16" s="2" customFormat="1" x14ac:dyDescent="0.15">
      <c r="A9341" s="3"/>
      <c r="B9341" s="3"/>
      <c r="J9341" s="3"/>
      <c r="K9341" s="5"/>
      <c r="L9341" s="8"/>
      <c r="N9341" s="5"/>
      <c r="O9341" s="10"/>
      <c r="P9341" s="8"/>
    </row>
    <row r="9342" spans="1:16" s="2" customFormat="1" x14ac:dyDescent="0.15">
      <c r="A9342" s="3"/>
      <c r="B9342" s="3"/>
      <c r="J9342" s="3"/>
      <c r="K9342" s="5"/>
      <c r="L9342" s="8"/>
      <c r="N9342" s="5"/>
      <c r="O9342" s="10"/>
      <c r="P9342" s="8"/>
    </row>
    <row r="9343" spans="1:16" s="2" customFormat="1" x14ac:dyDescent="0.15">
      <c r="A9343" s="3"/>
      <c r="B9343" s="3"/>
      <c r="J9343" s="3"/>
      <c r="K9343" s="5"/>
      <c r="L9343" s="8"/>
      <c r="N9343" s="5"/>
      <c r="O9343" s="10"/>
      <c r="P9343" s="8"/>
    </row>
    <row r="9344" spans="1:16" s="2" customFormat="1" x14ac:dyDescent="0.15">
      <c r="A9344" s="3"/>
      <c r="B9344" s="3"/>
      <c r="J9344" s="3"/>
      <c r="K9344" s="5"/>
      <c r="L9344" s="8"/>
      <c r="N9344" s="5"/>
      <c r="O9344" s="10"/>
      <c r="P9344" s="8"/>
    </row>
    <row r="9345" spans="1:16" s="2" customFormat="1" x14ac:dyDescent="0.15">
      <c r="A9345" s="3"/>
      <c r="B9345" s="3"/>
      <c r="J9345" s="3"/>
      <c r="K9345" s="5"/>
      <c r="L9345" s="8"/>
      <c r="N9345" s="5"/>
      <c r="O9345" s="10"/>
      <c r="P9345" s="8"/>
    </row>
    <row r="9346" spans="1:16" s="2" customFormat="1" x14ac:dyDescent="0.15">
      <c r="A9346" s="3"/>
      <c r="B9346" s="3"/>
      <c r="J9346" s="3"/>
      <c r="K9346" s="5"/>
      <c r="L9346" s="8"/>
      <c r="N9346" s="5"/>
      <c r="O9346" s="10"/>
      <c r="P9346" s="8"/>
    </row>
    <row r="9347" spans="1:16" s="2" customFormat="1" x14ac:dyDescent="0.15">
      <c r="A9347" s="3"/>
      <c r="B9347" s="3"/>
      <c r="J9347" s="3"/>
      <c r="K9347" s="5"/>
      <c r="L9347" s="8"/>
      <c r="N9347" s="5"/>
      <c r="O9347" s="10"/>
      <c r="P9347" s="8"/>
    </row>
    <row r="9348" spans="1:16" s="2" customFormat="1" x14ac:dyDescent="0.15">
      <c r="A9348" s="3"/>
      <c r="B9348" s="3"/>
      <c r="J9348" s="3"/>
      <c r="K9348" s="5"/>
      <c r="L9348" s="8"/>
      <c r="N9348" s="5"/>
      <c r="O9348" s="10"/>
      <c r="P9348" s="8"/>
    </row>
    <row r="9349" spans="1:16" s="2" customFormat="1" x14ac:dyDescent="0.15">
      <c r="A9349" s="3"/>
      <c r="B9349" s="3"/>
      <c r="J9349" s="3"/>
      <c r="K9349" s="5"/>
      <c r="L9349" s="8"/>
      <c r="N9349" s="5"/>
      <c r="O9349" s="10"/>
      <c r="P9349" s="8"/>
    </row>
    <row r="9350" spans="1:16" s="2" customFormat="1" x14ac:dyDescent="0.15">
      <c r="A9350" s="3"/>
      <c r="B9350" s="3"/>
      <c r="J9350" s="3"/>
      <c r="K9350" s="5"/>
      <c r="L9350" s="8"/>
      <c r="N9350" s="5"/>
      <c r="O9350" s="10"/>
      <c r="P9350" s="8"/>
    </row>
    <row r="9351" spans="1:16" s="2" customFormat="1" x14ac:dyDescent="0.15">
      <c r="A9351" s="3"/>
      <c r="B9351" s="3"/>
      <c r="J9351" s="3"/>
      <c r="K9351" s="5"/>
      <c r="L9351" s="8"/>
      <c r="N9351" s="5"/>
      <c r="O9351" s="10"/>
      <c r="P9351" s="8"/>
    </row>
    <row r="9352" spans="1:16" s="2" customFormat="1" x14ac:dyDescent="0.15">
      <c r="A9352" s="3"/>
      <c r="B9352" s="3"/>
      <c r="J9352" s="3"/>
      <c r="K9352" s="5"/>
      <c r="L9352" s="8"/>
      <c r="N9352" s="5"/>
      <c r="O9352" s="10"/>
      <c r="P9352" s="8"/>
    </row>
    <row r="9353" spans="1:16" s="2" customFormat="1" x14ac:dyDescent="0.15">
      <c r="A9353" s="3"/>
      <c r="B9353" s="3"/>
      <c r="J9353" s="3"/>
      <c r="K9353" s="5"/>
      <c r="L9353" s="8"/>
      <c r="N9353" s="5"/>
      <c r="O9353" s="10"/>
      <c r="P9353" s="8"/>
    </row>
    <row r="9354" spans="1:16" s="2" customFormat="1" x14ac:dyDescent="0.15">
      <c r="A9354" s="3"/>
      <c r="B9354" s="3"/>
      <c r="J9354" s="3"/>
      <c r="K9354" s="5"/>
      <c r="L9354" s="8"/>
      <c r="N9354" s="5"/>
      <c r="O9354" s="10"/>
      <c r="P9354" s="8"/>
    </row>
    <row r="9355" spans="1:16" s="2" customFormat="1" x14ac:dyDescent="0.15">
      <c r="A9355" s="3"/>
      <c r="B9355" s="3"/>
      <c r="J9355" s="3"/>
      <c r="K9355" s="5"/>
      <c r="L9355" s="8"/>
      <c r="N9355" s="5"/>
      <c r="O9355" s="10"/>
      <c r="P9355" s="8"/>
    </row>
    <row r="9356" spans="1:16" s="2" customFormat="1" x14ac:dyDescent="0.15">
      <c r="A9356" s="3"/>
      <c r="B9356" s="3"/>
      <c r="J9356" s="3"/>
      <c r="K9356" s="5"/>
      <c r="L9356" s="8"/>
      <c r="N9356" s="5"/>
      <c r="O9356" s="10"/>
      <c r="P9356" s="8"/>
    </row>
    <row r="9357" spans="1:16" s="2" customFormat="1" x14ac:dyDescent="0.15">
      <c r="A9357" s="3"/>
      <c r="B9357" s="3"/>
      <c r="J9357" s="3"/>
      <c r="K9357" s="5"/>
      <c r="L9357" s="8"/>
      <c r="N9357" s="5"/>
      <c r="O9357" s="10"/>
      <c r="P9357" s="8"/>
    </row>
    <row r="9358" spans="1:16" s="2" customFormat="1" x14ac:dyDescent="0.15">
      <c r="A9358" s="3"/>
      <c r="B9358" s="3"/>
      <c r="J9358" s="3"/>
      <c r="K9358" s="5"/>
      <c r="L9358" s="8"/>
      <c r="N9358" s="5"/>
      <c r="O9358" s="10"/>
      <c r="P9358" s="8"/>
    </row>
    <row r="9359" spans="1:16" s="2" customFormat="1" x14ac:dyDescent="0.15">
      <c r="A9359" s="3"/>
      <c r="B9359" s="3"/>
      <c r="J9359" s="3"/>
      <c r="K9359" s="5"/>
      <c r="L9359" s="8"/>
      <c r="N9359" s="5"/>
      <c r="O9359" s="10"/>
      <c r="P9359" s="8"/>
    </row>
    <row r="9360" spans="1:16" s="2" customFormat="1" x14ac:dyDescent="0.15">
      <c r="A9360" s="3"/>
      <c r="B9360" s="3"/>
      <c r="J9360" s="3"/>
      <c r="K9360" s="5"/>
      <c r="L9360" s="8"/>
      <c r="N9360" s="5"/>
      <c r="O9360" s="10"/>
      <c r="P9360" s="8"/>
    </row>
    <row r="9361" spans="1:16" s="2" customFormat="1" x14ac:dyDescent="0.15">
      <c r="A9361" s="3"/>
      <c r="B9361" s="3"/>
      <c r="J9361" s="3"/>
      <c r="K9361" s="5"/>
      <c r="L9361" s="8"/>
      <c r="N9361" s="5"/>
      <c r="O9361" s="10"/>
      <c r="P9361" s="8"/>
    </row>
    <row r="9362" spans="1:16" s="2" customFormat="1" x14ac:dyDescent="0.15">
      <c r="A9362" s="3"/>
      <c r="B9362" s="3"/>
      <c r="J9362" s="3"/>
      <c r="K9362" s="5"/>
      <c r="L9362" s="8"/>
      <c r="N9362" s="5"/>
      <c r="O9362" s="10"/>
      <c r="P9362" s="8"/>
    </row>
    <row r="9363" spans="1:16" s="2" customFormat="1" x14ac:dyDescent="0.15">
      <c r="A9363" s="3"/>
      <c r="B9363" s="3"/>
      <c r="J9363" s="3"/>
      <c r="K9363" s="5"/>
      <c r="L9363" s="8"/>
      <c r="N9363" s="5"/>
      <c r="O9363" s="10"/>
      <c r="P9363" s="8"/>
    </row>
    <row r="9364" spans="1:16" s="2" customFormat="1" x14ac:dyDescent="0.15">
      <c r="A9364" s="3"/>
      <c r="B9364" s="3"/>
      <c r="J9364" s="3"/>
      <c r="K9364" s="5"/>
      <c r="L9364" s="8"/>
      <c r="N9364" s="5"/>
      <c r="O9364" s="10"/>
      <c r="P9364" s="8"/>
    </row>
    <row r="9365" spans="1:16" s="2" customFormat="1" x14ac:dyDescent="0.15">
      <c r="A9365" s="3"/>
      <c r="B9365" s="3"/>
      <c r="J9365" s="3"/>
      <c r="K9365" s="5"/>
      <c r="L9365" s="8"/>
      <c r="N9365" s="5"/>
      <c r="O9365" s="10"/>
      <c r="P9365" s="8"/>
    </row>
    <row r="9366" spans="1:16" s="2" customFormat="1" x14ac:dyDescent="0.15">
      <c r="A9366" s="3"/>
      <c r="B9366" s="3"/>
      <c r="J9366" s="3"/>
      <c r="K9366" s="5"/>
      <c r="L9366" s="8"/>
      <c r="N9366" s="5"/>
      <c r="O9366" s="10"/>
      <c r="P9366" s="8"/>
    </row>
    <row r="9367" spans="1:16" s="2" customFormat="1" x14ac:dyDescent="0.15">
      <c r="A9367" s="3"/>
      <c r="B9367" s="3"/>
      <c r="J9367" s="3"/>
      <c r="K9367" s="5"/>
      <c r="L9367" s="8"/>
      <c r="N9367" s="5"/>
      <c r="O9367" s="10"/>
      <c r="P9367" s="8"/>
    </row>
    <row r="9368" spans="1:16" s="2" customFormat="1" x14ac:dyDescent="0.15">
      <c r="A9368" s="3"/>
      <c r="B9368" s="3"/>
      <c r="J9368" s="3"/>
      <c r="K9368" s="5"/>
      <c r="L9368" s="8"/>
      <c r="N9368" s="5"/>
      <c r="O9368" s="10"/>
      <c r="P9368" s="8"/>
    </row>
    <row r="9369" spans="1:16" s="2" customFormat="1" x14ac:dyDescent="0.15">
      <c r="A9369" s="3"/>
      <c r="B9369" s="3"/>
      <c r="J9369" s="3"/>
      <c r="K9369" s="5"/>
      <c r="L9369" s="8"/>
      <c r="N9369" s="5"/>
      <c r="O9369" s="10"/>
      <c r="P9369" s="8"/>
    </row>
    <row r="9370" spans="1:16" s="2" customFormat="1" x14ac:dyDescent="0.15">
      <c r="A9370" s="3"/>
      <c r="B9370" s="3"/>
      <c r="J9370" s="3"/>
      <c r="K9370" s="5"/>
      <c r="L9370" s="8"/>
      <c r="N9370" s="5"/>
      <c r="O9370" s="10"/>
      <c r="P9370" s="8"/>
    </row>
    <row r="9371" spans="1:16" s="2" customFormat="1" x14ac:dyDescent="0.15">
      <c r="A9371" s="3"/>
      <c r="B9371" s="3"/>
      <c r="J9371" s="3"/>
      <c r="K9371" s="5"/>
      <c r="L9371" s="8"/>
      <c r="N9371" s="5"/>
      <c r="O9371" s="10"/>
      <c r="P9371" s="8"/>
    </row>
    <row r="9372" spans="1:16" s="2" customFormat="1" x14ac:dyDescent="0.15">
      <c r="A9372" s="3"/>
      <c r="B9372" s="3"/>
      <c r="J9372" s="3"/>
      <c r="K9372" s="5"/>
      <c r="L9372" s="8"/>
      <c r="N9372" s="5"/>
      <c r="O9372" s="10"/>
      <c r="P9372" s="8"/>
    </row>
    <row r="9373" spans="1:16" s="2" customFormat="1" x14ac:dyDescent="0.15">
      <c r="A9373" s="3"/>
      <c r="B9373" s="3"/>
      <c r="J9373" s="3"/>
      <c r="K9373" s="5"/>
      <c r="L9373" s="8"/>
      <c r="N9373" s="5"/>
      <c r="O9373" s="10"/>
      <c r="P9373" s="8"/>
    </row>
    <row r="9374" spans="1:16" s="2" customFormat="1" x14ac:dyDescent="0.15">
      <c r="A9374" s="3"/>
      <c r="B9374" s="3"/>
      <c r="J9374" s="3"/>
      <c r="K9374" s="5"/>
      <c r="L9374" s="8"/>
      <c r="N9374" s="5"/>
      <c r="O9374" s="10"/>
      <c r="P9374" s="8"/>
    </row>
    <row r="9375" spans="1:16" s="2" customFormat="1" x14ac:dyDescent="0.15">
      <c r="A9375" s="3"/>
      <c r="B9375" s="3"/>
      <c r="J9375" s="3"/>
      <c r="K9375" s="5"/>
      <c r="L9375" s="8"/>
      <c r="N9375" s="5"/>
      <c r="O9375" s="10"/>
      <c r="P9375" s="8"/>
    </row>
    <row r="9376" spans="1:16" s="2" customFormat="1" x14ac:dyDescent="0.15">
      <c r="A9376" s="3"/>
      <c r="B9376" s="3"/>
      <c r="J9376" s="3"/>
      <c r="K9376" s="5"/>
      <c r="L9376" s="8"/>
      <c r="N9376" s="5"/>
      <c r="O9376" s="10"/>
      <c r="P9376" s="8"/>
    </row>
    <row r="9377" spans="1:16" s="2" customFormat="1" x14ac:dyDescent="0.15">
      <c r="A9377" s="3"/>
      <c r="B9377" s="3"/>
      <c r="J9377" s="3"/>
      <c r="K9377" s="5"/>
      <c r="L9377" s="8"/>
      <c r="N9377" s="5"/>
      <c r="O9377" s="10"/>
      <c r="P9377" s="8"/>
    </row>
    <row r="9378" spans="1:16" s="2" customFormat="1" x14ac:dyDescent="0.15">
      <c r="A9378" s="3"/>
      <c r="B9378" s="3"/>
      <c r="J9378" s="3"/>
      <c r="K9378" s="5"/>
      <c r="L9378" s="8"/>
      <c r="N9378" s="5"/>
      <c r="O9378" s="10"/>
      <c r="P9378" s="8"/>
    </row>
    <row r="9379" spans="1:16" s="2" customFormat="1" x14ac:dyDescent="0.15">
      <c r="A9379" s="3"/>
      <c r="B9379" s="3"/>
      <c r="J9379" s="3"/>
      <c r="K9379" s="5"/>
      <c r="L9379" s="8"/>
      <c r="N9379" s="5"/>
      <c r="O9379" s="10"/>
      <c r="P9379" s="8"/>
    </row>
    <row r="9380" spans="1:16" s="2" customFormat="1" x14ac:dyDescent="0.15">
      <c r="A9380" s="3"/>
      <c r="B9380" s="3"/>
      <c r="J9380" s="3"/>
      <c r="K9380" s="5"/>
      <c r="L9380" s="8"/>
      <c r="N9380" s="5"/>
      <c r="O9380" s="10"/>
      <c r="P9380" s="8"/>
    </row>
    <row r="9381" spans="1:16" s="2" customFormat="1" x14ac:dyDescent="0.15">
      <c r="A9381" s="3"/>
      <c r="B9381" s="3"/>
      <c r="J9381" s="3"/>
      <c r="K9381" s="5"/>
      <c r="L9381" s="8"/>
      <c r="N9381" s="5"/>
      <c r="O9381" s="10"/>
      <c r="P9381" s="8"/>
    </row>
    <row r="9382" spans="1:16" s="2" customFormat="1" x14ac:dyDescent="0.15">
      <c r="A9382" s="3"/>
      <c r="B9382" s="3"/>
      <c r="J9382" s="3"/>
      <c r="K9382" s="5"/>
      <c r="L9382" s="8"/>
      <c r="N9382" s="5"/>
      <c r="O9382" s="10"/>
      <c r="P9382" s="8"/>
    </row>
    <row r="9383" spans="1:16" s="2" customFormat="1" x14ac:dyDescent="0.15">
      <c r="A9383" s="3"/>
      <c r="B9383" s="3"/>
      <c r="J9383" s="3"/>
      <c r="K9383" s="5"/>
      <c r="L9383" s="8"/>
      <c r="N9383" s="5"/>
      <c r="O9383" s="10"/>
      <c r="P9383" s="8"/>
    </row>
    <row r="9384" spans="1:16" s="2" customFormat="1" x14ac:dyDescent="0.15">
      <c r="A9384" s="3"/>
      <c r="B9384" s="3"/>
      <c r="J9384" s="3"/>
      <c r="K9384" s="5"/>
      <c r="L9384" s="8"/>
      <c r="N9384" s="5"/>
      <c r="O9384" s="10"/>
      <c r="P9384" s="8"/>
    </row>
    <row r="9385" spans="1:16" s="2" customFormat="1" x14ac:dyDescent="0.15">
      <c r="A9385" s="3"/>
      <c r="B9385" s="3"/>
      <c r="J9385" s="3"/>
      <c r="K9385" s="5"/>
      <c r="L9385" s="8"/>
      <c r="N9385" s="5"/>
      <c r="O9385" s="10"/>
      <c r="P9385" s="8"/>
    </row>
    <row r="9386" spans="1:16" s="2" customFormat="1" x14ac:dyDescent="0.15">
      <c r="A9386" s="3"/>
      <c r="B9386" s="3"/>
      <c r="J9386" s="3"/>
      <c r="K9386" s="5"/>
      <c r="L9386" s="8"/>
      <c r="N9386" s="5"/>
      <c r="O9386" s="10"/>
      <c r="P9386" s="8"/>
    </row>
    <row r="9387" spans="1:16" s="2" customFormat="1" x14ac:dyDescent="0.15">
      <c r="A9387" s="3"/>
      <c r="B9387" s="3"/>
      <c r="J9387" s="3"/>
      <c r="K9387" s="5"/>
      <c r="L9387" s="8"/>
      <c r="N9387" s="5"/>
      <c r="O9387" s="10"/>
      <c r="P9387" s="8"/>
    </row>
    <row r="9388" spans="1:16" s="2" customFormat="1" x14ac:dyDescent="0.15">
      <c r="A9388" s="3"/>
      <c r="B9388" s="3"/>
      <c r="J9388" s="3"/>
      <c r="K9388" s="5"/>
      <c r="L9388" s="8"/>
      <c r="N9388" s="5"/>
      <c r="O9388" s="10"/>
      <c r="P9388" s="8"/>
    </row>
    <row r="9389" spans="1:16" s="2" customFormat="1" x14ac:dyDescent="0.15">
      <c r="A9389" s="3"/>
      <c r="B9389" s="3"/>
      <c r="J9389" s="3"/>
      <c r="K9389" s="5"/>
      <c r="L9389" s="8"/>
      <c r="N9389" s="5"/>
      <c r="O9389" s="10"/>
      <c r="P9389" s="8"/>
    </row>
    <row r="9390" spans="1:16" s="2" customFormat="1" x14ac:dyDescent="0.15">
      <c r="A9390" s="3"/>
      <c r="B9390" s="3"/>
      <c r="J9390" s="3"/>
      <c r="K9390" s="5"/>
      <c r="L9390" s="8"/>
      <c r="N9390" s="5"/>
      <c r="O9390" s="10"/>
      <c r="P9390" s="8"/>
    </row>
    <row r="9391" spans="1:16" s="2" customFormat="1" x14ac:dyDescent="0.15">
      <c r="A9391" s="3"/>
      <c r="B9391" s="3"/>
      <c r="J9391" s="3"/>
      <c r="K9391" s="5"/>
      <c r="L9391" s="8"/>
      <c r="N9391" s="5"/>
      <c r="O9391" s="10"/>
      <c r="P9391" s="8"/>
    </row>
    <row r="9392" spans="1:16" s="2" customFormat="1" x14ac:dyDescent="0.15">
      <c r="A9392" s="3"/>
      <c r="B9392" s="3"/>
      <c r="J9392" s="3"/>
      <c r="K9392" s="5"/>
      <c r="L9392" s="8"/>
      <c r="N9392" s="5"/>
      <c r="O9392" s="10"/>
      <c r="P9392" s="8"/>
    </row>
    <row r="9393" spans="1:16" s="2" customFormat="1" x14ac:dyDescent="0.15">
      <c r="A9393" s="3"/>
      <c r="B9393" s="3"/>
      <c r="J9393" s="3"/>
      <c r="K9393" s="5"/>
      <c r="L9393" s="8"/>
      <c r="N9393" s="5"/>
      <c r="O9393" s="10"/>
      <c r="P9393" s="8"/>
    </row>
    <row r="9394" spans="1:16" s="2" customFormat="1" x14ac:dyDescent="0.15">
      <c r="A9394" s="3"/>
      <c r="B9394" s="3"/>
      <c r="J9394" s="3"/>
      <c r="K9394" s="5"/>
      <c r="L9394" s="8"/>
      <c r="N9394" s="5"/>
      <c r="O9394" s="10"/>
      <c r="P9394" s="8"/>
    </row>
    <row r="9395" spans="1:16" s="2" customFormat="1" x14ac:dyDescent="0.15">
      <c r="A9395" s="3"/>
      <c r="B9395" s="3"/>
      <c r="J9395" s="3"/>
      <c r="K9395" s="5"/>
      <c r="L9395" s="8"/>
      <c r="N9395" s="5"/>
      <c r="O9395" s="10"/>
      <c r="P9395" s="8"/>
    </row>
    <row r="9396" spans="1:16" s="2" customFormat="1" x14ac:dyDescent="0.15">
      <c r="A9396" s="3"/>
      <c r="B9396" s="3"/>
      <c r="J9396" s="3"/>
      <c r="K9396" s="5"/>
      <c r="L9396" s="8"/>
      <c r="N9396" s="5"/>
      <c r="O9396" s="10"/>
      <c r="P9396" s="8"/>
    </row>
    <row r="9397" spans="1:16" s="2" customFormat="1" x14ac:dyDescent="0.15">
      <c r="A9397" s="3"/>
      <c r="B9397" s="3"/>
      <c r="J9397" s="3"/>
      <c r="K9397" s="5"/>
      <c r="L9397" s="8"/>
      <c r="N9397" s="5"/>
      <c r="O9397" s="10"/>
      <c r="P9397" s="8"/>
    </row>
    <row r="9398" spans="1:16" s="2" customFormat="1" x14ac:dyDescent="0.15">
      <c r="A9398" s="3"/>
      <c r="B9398" s="3"/>
      <c r="J9398" s="3"/>
      <c r="K9398" s="5"/>
      <c r="L9398" s="8"/>
      <c r="N9398" s="5"/>
      <c r="O9398" s="10"/>
      <c r="P9398" s="8"/>
    </row>
    <row r="9399" spans="1:16" s="2" customFormat="1" x14ac:dyDescent="0.15">
      <c r="A9399" s="3"/>
      <c r="B9399" s="3"/>
      <c r="J9399" s="3"/>
      <c r="K9399" s="5"/>
      <c r="L9399" s="8"/>
      <c r="N9399" s="5"/>
      <c r="O9399" s="10"/>
      <c r="P9399" s="8"/>
    </row>
    <row r="9400" spans="1:16" s="2" customFormat="1" x14ac:dyDescent="0.15">
      <c r="A9400" s="3"/>
      <c r="B9400" s="3"/>
      <c r="J9400" s="3"/>
      <c r="K9400" s="5"/>
      <c r="L9400" s="8"/>
      <c r="N9400" s="5"/>
      <c r="O9400" s="10"/>
      <c r="P9400" s="8"/>
    </row>
    <row r="9401" spans="1:16" s="2" customFormat="1" x14ac:dyDescent="0.15">
      <c r="A9401" s="3"/>
      <c r="B9401" s="3"/>
      <c r="J9401" s="3"/>
      <c r="K9401" s="5"/>
      <c r="L9401" s="8"/>
      <c r="N9401" s="5"/>
      <c r="O9401" s="10"/>
      <c r="P9401" s="8"/>
    </row>
    <row r="9402" spans="1:16" s="2" customFormat="1" x14ac:dyDescent="0.15">
      <c r="A9402" s="3"/>
      <c r="B9402" s="3"/>
      <c r="J9402" s="3"/>
      <c r="K9402" s="5"/>
      <c r="L9402" s="8"/>
      <c r="N9402" s="5"/>
      <c r="O9402" s="10"/>
      <c r="P9402" s="8"/>
    </row>
    <row r="9403" spans="1:16" s="2" customFormat="1" x14ac:dyDescent="0.15">
      <c r="A9403" s="3"/>
      <c r="B9403" s="3"/>
      <c r="J9403" s="3"/>
      <c r="K9403" s="5"/>
      <c r="L9403" s="8"/>
      <c r="N9403" s="5"/>
      <c r="O9403" s="10"/>
      <c r="P9403" s="8"/>
    </row>
    <row r="9404" spans="1:16" s="2" customFormat="1" x14ac:dyDescent="0.15">
      <c r="A9404" s="3"/>
      <c r="B9404" s="3"/>
      <c r="J9404" s="3"/>
      <c r="K9404" s="5"/>
      <c r="L9404" s="8"/>
      <c r="N9404" s="5"/>
      <c r="O9404" s="10"/>
      <c r="P9404" s="8"/>
    </row>
    <row r="9405" spans="1:16" s="2" customFormat="1" x14ac:dyDescent="0.15">
      <c r="A9405" s="3"/>
      <c r="B9405" s="3"/>
      <c r="J9405" s="3"/>
      <c r="K9405" s="5"/>
      <c r="L9405" s="8"/>
      <c r="N9405" s="5"/>
      <c r="O9405" s="10"/>
      <c r="P9405" s="8"/>
    </row>
    <row r="9406" spans="1:16" s="2" customFormat="1" x14ac:dyDescent="0.15">
      <c r="A9406" s="3"/>
      <c r="B9406" s="3"/>
      <c r="J9406" s="3"/>
      <c r="K9406" s="5"/>
      <c r="L9406" s="8"/>
      <c r="N9406" s="5"/>
      <c r="O9406" s="10"/>
      <c r="P9406" s="8"/>
    </row>
    <row r="9407" spans="1:16" s="2" customFormat="1" x14ac:dyDescent="0.15">
      <c r="A9407" s="3"/>
      <c r="B9407" s="3"/>
      <c r="J9407" s="3"/>
      <c r="K9407" s="5"/>
      <c r="L9407" s="8"/>
      <c r="N9407" s="5"/>
      <c r="O9407" s="10"/>
      <c r="P9407" s="8"/>
    </row>
    <row r="9408" spans="1:16" s="2" customFormat="1" x14ac:dyDescent="0.15">
      <c r="A9408" s="3"/>
      <c r="B9408" s="3"/>
      <c r="J9408" s="3"/>
      <c r="K9408" s="5"/>
      <c r="L9408" s="8"/>
      <c r="N9408" s="5"/>
      <c r="O9408" s="10"/>
      <c r="P9408" s="8"/>
    </row>
    <row r="9409" spans="1:16" s="2" customFormat="1" x14ac:dyDescent="0.15">
      <c r="A9409" s="3"/>
      <c r="B9409" s="3"/>
      <c r="J9409" s="3"/>
      <c r="K9409" s="5"/>
      <c r="L9409" s="8"/>
      <c r="N9409" s="5"/>
      <c r="O9409" s="10"/>
      <c r="P9409" s="8"/>
    </row>
    <row r="9410" spans="1:16" s="2" customFormat="1" x14ac:dyDescent="0.15">
      <c r="A9410" s="3"/>
      <c r="B9410" s="3"/>
      <c r="J9410" s="3"/>
      <c r="K9410" s="5"/>
      <c r="L9410" s="8"/>
      <c r="N9410" s="5"/>
      <c r="O9410" s="10"/>
      <c r="P9410" s="8"/>
    </row>
    <row r="9411" spans="1:16" s="2" customFormat="1" x14ac:dyDescent="0.15">
      <c r="A9411" s="3"/>
      <c r="B9411" s="3"/>
      <c r="J9411" s="3"/>
      <c r="K9411" s="5"/>
      <c r="L9411" s="8"/>
      <c r="N9411" s="5"/>
      <c r="O9411" s="10"/>
      <c r="P9411" s="8"/>
    </row>
    <row r="9412" spans="1:16" s="2" customFormat="1" x14ac:dyDescent="0.15">
      <c r="A9412" s="3"/>
      <c r="B9412" s="3"/>
      <c r="J9412" s="3"/>
      <c r="K9412" s="5"/>
      <c r="L9412" s="8"/>
      <c r="N9412" s="5"/>
      <c r="O9412" s="10"/>
      <c r="P9412" s="8"/>
    </row>
    <row r="9413" spans="1:16" s="2" customFormat="1" x14ac:dyDescent="0.15">
      <c r="A9413" s="3"/>
      <c r="B9413" s="3"/>
      <c r="J9413" s="3"/>
      <c r="K9413" s="5"/>
      <c r="L9413" s="8"/>
      <c r="N9413" s="5"/>
      <c r="O9413" s="10"/>
      <c r="P9413" s="8"/>
    </row>
    <row r="9414" spans="1:16" s="2" customFormat="1" x14ac:dyDescent="0.15">
      <c r="A9414" s="3"/>
      <c r="B9414" s="3"/>
      <c r="J9414" s="3"/>
      <c r="K9414" s="5"/>
      <c r="L9414" s="8"/>
      <c r="N9414" s="5"/>
      <c r="O9414" s="10"/>
      <c r="P9414" s="8"/>
    </row>
    <row r="9415" spans="1:16" s="2" customFormat="1" x14ac:dyDescent="0.15">
      <c r="A9415" s="3"/>
      <c r="B9415" s="3"/>
      <c r="J9415" s="3"/>
      <c r="K9415" s="5"/>
      <c r="L9415" s="8"/>
      <c r="N9415" s="5"/>
      <c r="O9415" s="10"/>
      <c r="P9415" s="8"/>
    </row>
    <row r="9416" spans="1:16" s="2" customFormat="1" x14ac:dyDescent="0.15">
      <c r="A9416" s="3"/>
      <c r="B9416" s="3"/>
      <c r="J9416" s="3"/>
      <c r="K9416" s="5"/>
      <c r="L9416" s="8"/>
      <c r="N9416" s="5"/>
      <c r="O9416" s="10"/>
      <c r="P9416" s="8"/>
    </row>
    <row r="9417" spans="1:16" s="2" customFormat="1" x14ac:dyDescent="0.15">
      <c r="A9417" s="3"/>
      <c r="B9417" s="3"/>
      <c r="J9417" s="3"/>
      <c r="K9417" s="5"/>
      <c r="L9417" s="8"/>
      <c r="N9417" s="5"/>
      <c r="O9417" s="10"/>
      <c r="P9417" s="8"/>
    </row>
    <row r="9418" spans="1:16" s="2" customFormat="1" x14ac:dyDescent="0.15">
      <c r="A9418" s="3"/>
      <c r="B9418" s="3"/>
      <c r="J9418" s="3"/>
      <c r="K9418" s="5"/>
      <c r="L9418" s="8"/>
      <c r="N9418" s="5"/>
      <c r="O9418" s="10"/>
      <c r="P9418" s="8"/>
    </row>
    <row r="9419" spans="1:16" s="2" customFormat="1" x14ac:dyDescent="0.15">
      <c r="A9419" s="3"/>
      <c r="B9419" s="3"/>
      <c r="J9419" s="3"/>
      <c r="K9419" s="5"/>
      <c r="L9419" s="8"/>
      <c r="N9419" s="5"/>
      <c r="O9419" s="10"/>
      <c r="P9419" s="8"/>
    </row>
    <row r="9420" spans="1:16" s="2" customFormat="1" x14ac:dyDescent="0.15">
      <c r="A9420" s="3"/>
      <c r="B9420" s="3"/>
      <c r="J9420" s="3"/>
      <c r="K9420" s="5"/>
      <c r="L9420" s="8"/>
      <c r="N9420" s="5"/>
      <c r="O9420" s="10"/>
      <c r="P9420" s="8"/>
    </row>
    <row r="9421" spans="1:16" s="2" customFormat="1" x14ac:dyDescent="0.15">
      <c r="A9421" s="3"/>
      <c r="B9421" s="3"/>
      <c r="J9421" s="3"/>
      <c r="K9421" s="5"/>
      <c r="L9421" s="8"/>
      <c r="N9421" s="5"/>
      <c r="O9421" s="10"/>
      <c r="P9421" s="8"/>
    </row>
    <row r="9422" spans="1:16" s="2" customFormat="1" x14ac:dyDescent="0.15">
      <c r="A9422" s="3"/>
      <c r="B9422" s="3"/>
      <c r="J9422" s="3"/>
      <c r="K9422" s="5"/>
      <c r="L9422" s="8"/>
      <c r="N9422" s="5"/>
      <c r="O9422" s="10"/>
      <c r="P9422" s="8"/>
    </row>
    <row r="9423" spans="1:16" s="2" customFormat="1" x14ac:dyDescent="0.15">
      <c r="A9423" s="3"/>
      <c r="B9423" s="3"/>
      <c r="J9423" s="3"/>
      <c r="K9423" s="5"/>
      <c r="L9423" s="8"/>
      <c r="N9423" s="5"/>
      <c r="O9423" s="10"/>
      <c r="P9423" s="8"/>
    </row>
    <row r="9424" spans="1:16" s="2" customFormat="1" x14ac:dyDescent="0.15">
      <c r="A9424" s="3"/>
      <c r="B9424" s="3"/>
      <c r="J9424" s="3"/>
      <c r="K9424" s="5"/>
      <c r="L9424" s="8"/>
      <c r="N9424" s="5"/>
      <c r="O9424" s="10"/>
      <c r="P9424" s="8"/>
    </row>
    <row r="9425" spans="1:16" s="2" customFormat="1" x14ac:dyDescent="0.15">
      <c r="A9425" s="3"/>
      <c r="B9425" s="3"/>
      <c r="J9425" s="3"/>
      <c r="K9425" s="5"/>
      <c r="L9425" s="8"/>
      <c r="N9425" s="5"/>
      <c r="O9425" s="10"/>
      <c r="P9425" s="8"/>
    </row>
    <row r="9426" spans="1:16" s="2" customFormat="1" x14ac:dyDescent="0.15">
      <c r="A9426" s="3"/>
      <c r="B9426" s="3"/>
      <c r="J9426" s="3"/>
      <c r="K9426" s="5"/>
      <c r="L9426" s="8"/>
      <c r="N9426" s="5"/>
      <c r="O9426" s="10"/>
      <c r="P9426" s="8"/>
    </row>
    <row r="9427" spans="1:16" s="2" customFormat="1" x14ac:dyDescent="0.15">
      <c r="A9427" s="3"/>
      <c r="B9427" s="3"/>
      <c r="J9427" s="3"/>
      <c r="K9427" s="5"/>
      <c r="L9427" s="8"/>
      <c r="N9427" s="5"/>
      <c r="O9427" s="10"/>
      <c r="P9427" s="8"/>
    </row>
    <row r="9428" spans="1:16" s="2" customFormat="1" x14ac:dyDescent="0.15">
      <c r="A9428" s="3"/>
      <c r="B9428" s="3"/>
      <c r="J9428" s="3"/>
      <c r="K9428" s="5"/>
      <c r="L9428" s="8"/>
      <c r="N9428" s="5"/>
      <c r="O9428" s="10"/>
      <c r="P9428" s="8"/>
    </row>
    <row r="9429" spans="1:16" s="2" customFormat="1" x14ac:dyDescent="0.15">
      <c r="A9429" s="3"/>
      <c r="B9429" s="3"/>
      <c r="J9429" s="3"/>
      <c r="K9429" s="5"/>
      <c r="L9429" s="8"/>
      <c r="N9429" s="5"/>
      <c r="O9429" s="10"/>
      <c r="P9429" s="8"/>
    </row>
    <row r="9430" spans="1:16" s="2" customFormat="1" x14ac:dyDescent="0.15">
      <c r="A9430" s="3"/>
      <c r="B9430" s="3"/>
      <c r="J9430" s="3"/>
      <c r="K9430" s="5"/>
      <c r="L9430" s="8"/>
      <c r="N9430" s="5"/>
      <c r="O9430" s="10"/>
      <c r="P9430" s="8"/>
    </row>
    <row r="9431" spans="1:16" s="2" customFormat="1" x14ac:dyDescent="0.15">
      <c r="A9431" s="3"/>
      <c r="B9431" s="3"/>
      <c r="J9431" s="3"/>
      <c r="K9431" s="5"/>
      <c r="L9431" s="8"/>
      <c r="N9431" s="5"/>
      <c r="O9431" s="10"/>
      <c r="P9431" s="8"/>
    </row>
    <row r="9432" spans="1:16" s="2" customFormat="1" x14ac:dyDescent="0.15">
      <c r="A9432" s="3"/>
      <c r="B9432" s="3"/>
      <c r="J9432" s="3"/>
      <c r="K9432" s="5"/>
      <c r="L9432" s="8"/>
      <c r="N9432" s="5"/>
      <c r="O9432" s="10"/>
      <c r="P9432" s="8"/>
    </row>
    <row r="9433" spans="1:16" s="2" customFormat="1" x14ac:dyDescent="0.15">
      <c r="A9433" s="3"/>
      <c r="B9433" s="3"/>
      <c r="J9433" s="3"/>
      <c r="K9433" s="5"/>
      <c r="L9433" s="8"/>
      <c r="N9433" s="5"/>
      <c r="O9433" s="10"/>
      <c r="P9433" s="8"/>
    </row>
    <row r="9434" spans="1:16" s="2" customFormat="1" x14ac:dyDescent="0.15">
      <c r="A9434" s="3"/>
      <c r="B9434" s="3"/>
      <c r="J9434" s="3"/>
      <c r="K9434" s="5"/>
      <c r="L9434" s="8"/>
      <c r="N9434" s="5"/>
      <c r="O9434" s="10"/>
      <c r="P9434" s="8"/>
    </row>
    <row r="9435" spans="1:16" s="2" customFormat="1" x14ac:dyDescent="0.15">
      <c r="A9435" s="3"/>
      <c r="B9435" s="3"/>
      <c r="J9435" s="3"/>
      <c r="K9435" s="5"/>
      <c r="L9435" s="8"/>
      <c r="N9435" s="5"/>
      <c r="O9435" s="10"/>
      <c r="P9435" s="8"/>
    </row>
    <row r="9436" spans="1:16" s="2" customFormat="1" x14ac:dyDescent="0.15">
      <c r="A9436" s="3"/>
      <c r="B9436" s="3"/>
      <c r="J9436" s="3"/>
      <c r="K9436" s="5"/>
      <c r="L9436" s="8"/>
      <c r="N9436" s="5"/>
      <c r="O9436" s="10"/>
      <c r="P9436" s="8"/>
    </row>
    <row r="9437" spans="1:16" s="2" customFormat="1" x14ac:dyDescent="0.15">
      <c r="A9437" s="3"/>
      <c r="B9437" s="3"/>
      <c r="J9437" s="3"/>
      <c r="K9437" s="5"/>
      <c r="L9437" s="8"/>
      <c r="N9437" s="5"/>
      <c r="O9437" s="10"/>
      <c r="P9437" s="8"/>
    </row>
    <row r="9438" spans="1:16" s="2" customFormat="1" x14ac:dyDescent="0.15">
      <c r="A9438" s="3"/>
      <c r="B9438" s="3"/>
      <c r="J9438" s="3"/>
      <c r="K9438" s="5"/>
      <c r="L9438" s="8"/>
      <c r="N9438" s="5"/>
      <c r="O9438" s="10"/>
      <c r="P9438" s="8"/>
    </row>
    <row r="9439" spans="1:16" s="2" customFormat="1" x14ac:dyDescent="0.15">
      <c r="A9439" s="3"/>
      <c r="B9439" s="3"/>
      <c r="J9439" s="3"/>
      <c r="K9439" s="5"/>
      <c r="L9439" s="8"/>
      <c r="N9439" s="5"/>
      <c r="O9439" s="10"/>
      <c r="P9439" s="8"/>
    </row>
    <row r="9440" spans="1:16" s="2" customFormat="1" x14ac:dyDescent="0.15">
      <c r="A9440" s="3"/>
      <c r="B9440" s="3"/>
      <c r="J9440" s="3"/>
      <c r="K9440" s="5"/>
      <c r="L9440" s="8"/>
      <c r="N9440" s="5"/>
      <c r="O9440" s="10"/>
      <c r="P9440" s="8"/>
    </row>
    <row r="9441" spans="1:16" s="2" customFormat="1" x14ac:dyDescent="0.15">
      <c r="A9441" s="3"/>
      <c r="B9441" s="3"/>
      <c r="J9441" s="3"/>
      <c r="K9441" s="5"/>
      <c r="L9441" s="8"/>
      <c r="N9441" s="5"/>
      <c r="O9441" s="10"/>
      <c r="P9441" s="8"/>
    </row>
    <row r="9442" spans="1:16" s="2" customFormat="1" x14ac:dyDescent="0.15">
      <c r="A9442" s="3"/>
      <c r="B9442" s="3"/>
      <c r="J9442" s="3"/>
      <c r="K9442" s="5"/>
      <c r="L9442" s="8"/>
      <c r="N9442" s="5"/>
      <c r="O9442" s="10"/>
      <c r="P9442" s="8"/>
    </row>
    <row r="9443" spans="1:16" s="2" customFormat="1" x14ac:dyDescent="0.15">
      <c r="A9443" s="3"/>
      <c r="B9443" s="3"/>
      <c r="J9443" s="3"/>
      <c r="K9443" s="5"/>
      <c r="L9443" s="8"/>
      <c r="N9443" s="5"/>
      <c r="O9443" s="10"/>
      <c r="P9443" s="8"/>
    </row>
    <row r="9444" spans="1:16" s="2" customFormat="1" x14ac:dyDescent="0.15">
      <c r="A9444" s="3"/>
      <c r="B9444" s="3"/>
      <c r="J9444" s="3"/>
      <c r="K9444" s="5"/>
      <c r="L9444" s="8"/>
      <c r="N9444" s="5"/>
      <c r="O9444" s="10"/>
      <c r="P9444" s="8"/>
    </row>
    <row r="9445" spans="1:16" s="2" customFormat="1" x14ac:dyDescent="0.15">
      <c r="A9445" s="3"/>
      <c r="B9445" s="3"/>
      <c r="J9445" s="3"/>
      <c r="K9445" s="5"/>
      <c r="L9445" s="8"/>
      <c r="N9445" s="5"/>
      <c r="O9445" s="10"/>
      <c r="P9445" s="8"/>
    </row>
    <row r="9446" spans="1:16" s="2" customFormat="1" x14ac:dyDescent="0.15">
      <c r="A9446" s="3"/>
      <c r="B9446" s="3"/>
      <c r="J9446" s="3"/>
      <c r="K9446" s="5"/>
      <c r="L9446" s="8"/>
      <c r="N9446" s="5"/>
      <c r="O9446" s="10"/>
      <c r="P9446" s="8"/>
    </row>
    <row r="9447" spans="1:16" s="2" customFormat="1" x14ac:dyDescent="0.15">
      <c r="A9447" s="3"/>
      <c r="B9447" s="3"/>
      <c r="J9447" s="3"/>
      <c r="K9447" s="5"/>
      <c r="L9447" s="8"/>
      <c r="N9447" s="5"/>
      <c r="O9447" s="10"/>
      <c r="P9447" s="8"/>
    </row>
    <row r="9448" spans="1:16" s="2" customFormat="1" x14ac:dyDescent="0.15">
      <c r="A9448" s="3"/>
      <c r="B9448" s="3"/>
      <c r="J9448" s="3"/>
      <c r="K9448" s="5"/>
      <c r="L9448" s="8"/>
      <c r="N9448" s="5"/>
      <c r="O9448" s="10"/>
      <c r="P9448" s="8"/>
    </row>
    <row r="9449" spans="1:16" s="2" customFormat="1" x14ac:dyDescent="0.15">
      <c r="A9449" s="3"/>
      <c r="B9449" s="3"/>
      <c r="J9449" s="3"/>
      <c r="K9449" s="5"/>
      <c r="L9449" s="8"/>
      <c r="N9449" s="5"/>
      <c r="O9449" s="10"/>
      <c r="P9449" s="8"/>
    </row>
    <row r="9450" spans="1:16" s="2" customFormat="1" x14ac:dyDescent="0.15">
      <c r="A9450" s="3"/>
      <c r="B9450" s="3"/>
      <c r="J9450" s="3"/>
      <c r="K9450" s="5"/>
      <c r="L9450" s="8"/>
      <c r="N9450" s="5"/>
      <c r="O9450" s="10"/>
      <c r="P9450" s="8"/>
    </row>
    <row r="9451" spans="1:16" s="2" customFormat="1" x14ac:dyDescent="0.15">
      <c r="A9451" s="3"/>
      <c r="B9451" s="3"/>
      <c r="J9451" s="3"/>
      <c r="K9451" s="5"/>
      <c r="L9451" s="8"/>
      <c r="N9451" s="5"/>
      <c r="O9451" s="10"/>
      <c r="P9451" s="8"/>
    </row>
    <row r="9452" spans="1:16" s="2" customFormat="1" x14ac:dyDescent="0.15">
      <c r="A9452" s="3"/>
      <c r="B9452" s="3"/>
      <c r="J9452" s="3"/>
      <c r="K9452" s="5"/>
      <c r="L9452" s="8"/>
      <c r="N9452" s="5"/>
      <c r="O9452" s="10"/>
      <c r="P9452" s="8"/>
    </row>
    <row r="9453" spans="1:16" s="2" customFormat="1" x14ac:dyDescent="0.15">
      <c r="A9453" s="3"/>
      <c r="B9453" s="3"/>
      <c r="J9453" s="3"/>
      <c r="K9453" s="5"/>
      <c r="L9453" s="8"/>
      <c r="N9453" s="5"/>
      <c r="O9453" s="10"/>
      <c r="P9453" s="8"/>
    </row>
    <row r="9454" spans="1:16" s="2" customFormat="1" x14ac:dyDescent="0.15">
      <c r="A9454" s="3"/>
      <c r="B9454" s="3"/>
      <c r="J9454" s="3"/>
      <c r="K9454" s="5"/>
      <c r="L9454" s="8"/>
      <c r="N9454" s="5"/>
      <c r="O9454" s="10"/>
      <c r="P9454" s="8"/>
    </row>
    <row r="9455" spans="1:16" s="2" customFormat="1" x14ac:dyDescent="0.15">
      <c r="A9455" s="3"/>
      <c r="B9455" s="3"/>
      <c r="J9455" s="3"/>
      <c r="K9455" s="5"/>
      <c r="L9455" s="8"/>
      <c r="N9455" s="5"/>
      <c r="O9455" s="10"/>
      <c r="P9455" s="8"/>
    </row>
    <row r="9456" spans="1:16" s="2" customFormat="1" x14ac:dyDescent="0.15">
      <c r="A9456" s="3"/>
      <c r="B9456" s="3"/>
      <c r="J9456" s="3"/>
      <c r="K9456" s="5"/>
      <c r="L9456" s="8"/>
      <c r="N9456" s="5"/>
      <c r="O9456" s="10"/>
      <c r="P9456" s="8"/>
    </row>
    <row r="9457" spans="1:16" s="2" customFormat="1" x14ac:dyDescent="0.15">
      <c r="A9457" s="3"/>
      <c r="B9457" s="3"/>
      <c r="J9457" s="3"/>
      <c r="K9457" s="5"/>
      <c r="L9457" s="8"/>
      <c r="N9457" s="5"/>
      <c r="O9457" s="10"/>
      <c r="P9457" s="8"/>
    </row>
    <row r="9458" spans="1:16" s="2" customFormat="1" x14ac:dyDescent="0.15">
      <c r="A9458" s="3"/>
      <c r="B9458" s="3"/>
      <c r="J9458" s="3"/>
      <c r="K9458" s="5"/>
      <c r="L9458" s="8"/>
      <c r="N9458" s="5"/>
      <c r="O9458" s="10"/>
      <c r="P9458" s="8"/>
    </row>
    <row r="9459" spans="1:16" s="2" customFormat="1" x14ac:dyDescent="0.15">
      <c r="A9459" s="3"/>
      <c r="B9459" s="3"/>
      <c r="J9459" s="3"/>
      <c r="K9459" s="5"/>
      <c r="L9459" s="8"/>
      <c r="N9459" s="5"/>
      <c r="O9459" s="10"/>
      <c r="P9459" s="8"/>
    </row>
    <row r="9460" spans="1:16" s="2" customFormat="1" x14ac:dyDescent="0.15">
      <c r="A9460" s="3"/>
      <c r="B9460" s="3"/>
      <c r="J9460" s="3"/>
      <c r="K9460" s="5"/>
      <c r="L9460" s="8"/>
      <c r="N9460" s="5"/>
      <c r="O9460" s="10"/>
      <c r="P9460" s="8"/>
    </row>
    <row r="9461" spans="1:16" s="2" customFormat="1" x14ac:dyDescent="0.15">
      <c r="A9461" s="3"/>
      <c r="B9461" s="3"/>
      <c r="J9461" s="3"/>
      <c r="K9461" s="5"/>
      <c r="L9461" s="8"/>
      <c r="N9461" s="5"/>
      <c r="O9461" s="10"/>
      <c r="P9461" s="8"/>
    </row>
    <row r="9462" spans="1:16" s="2" customFormat="1" x14ac:dyDescent="0.15">
      <c r="A9462" s="3"/>
      <c r="B9462" s="3"/>
      <c r="J9462" s="3"/>
      <c r="K9462" s="5"/>
      <c r="L9462" s="8"/>
      <c r="N9462" s="5"/>
      <c r="O9462" s="10"/>
      <c r="P9462" s="8"/>
    </row>
    <row r="9463" spans="1:16" s="2" customFormat="1" x14ac:dyDescent="0.15">
      <c r="A9463" s="3"/>
      <c r="B9463" s="3"/>
      <c r="J9463" s="3"/>
      <c r="K9463" s="5"/>
      <c r="L9463" s="8"/>
      <c r="N9463" s="5"/>
      <c r="O9463" s="10"/>
      <c r="P9463" s="8"/>
    </row>
    <row r="9464" spans="1:16" s="2" customFormat="1" x14ac:dyDescent="0.15">
      <c r="A9464" s="3"/>
      <c r="B9464" s="3"/>
      <c r="J9464" s="3"/>
      <c r="K9464" s="5"/>
      <c r="L9464" s="8"/>
      <c r="N9464" s="5"/>
      <c r="O9464" s="10"/>
      <c r="P9464" s="8"/>
    </row>
    <row r="9465" spans="1:16" s="2" customFormat="1" x14ac:dyDescent="0.15">
      <c r="A9465" s="3"/>
      <c r="B9465" s="3"/>
      <c r="J9465" s="3"/>
      <c r="K9465" s="5"/>
      <c r="L9465" s="8"/>
      <c r="N9465" s="5"/>
      <c r="O9465" s="10"/>
      <c r="P9465" s="8"/>
    </row>
    <row r="9466" spans="1:16" s="2" customFormat="1" x14ac:dyDescent="0.15">
      <c r="A9466" s="3"/>
      <c r="B9466" s="3"/>
      <c r="J9466" s="3"/>
      <c r="K9466" s="5"/>
      <c r="L9466" s="8"/>
      <c r="N9466" s="5"/>
      <c r="O9466" s="10"/>
      <c r="P9466" s="8"/>
    </row>
    <row r="9467" spans="1:16" s="2" customFormat="1" x14ac:dyDescent="0.15">
      <c r="A9467" s="3"/>
      <c r="B9467" s="3"/>
      <c r="J9467" s="3"/>
      <c r="K9467" s="5"/>
      <c r="L9467" s="8"/>
      <c r="N9467" s="5"/>
      <c r="O9467" s="10"/>
      <c r="P9467" s="8"/>
    </row>
    <row r="9468" spans="1:16" s="2" customFormat="1" x14ac:dyDescent="0.15">
      <c r="A9468" s="3"/>
      <c r="B9468" s="3"/>
      <c r="J9468" s="3"/>
      <c r="K9468" s="5"/>
      <c r="L9468" s="8"/>
      <c r="N9468" s="5"/>
      <c r="O9468" s="10"/>
      <c r="P9468" s="8"/>
    </row>
    <row r="9469" spans="1:16" s="2" customFormat="1" x14ac:dyDescent="0.15">
      <c r="A9469" s="3"/>
      <c r="B9469" s="3"/>
      <c r="J9469" s="3"/>
      <c r="K9469" s="5"/>
      <c r="L9469" s="8"/>
      <c r="N9469" s="5"/>
      <c r="O9469" s="10"/>
      <c r="P9469" s="8"/>
    </row>
    <row r="9470" spans="1:16" s="2" customFormat="1" x14ac:dyDescent="0.15">
      <c r="A9470" s="3"/>
      <c r="B9470" s="3"/>
      <c r="J9470" s="3"/>
      <c r="K9470" s="5"/>
      <c r="L9470" s="8"/>
      <c r="N9470" s="5"/>
      <c r="O9470" s="10"/>
      <c r="P9470" s="8"/>
    </row>
    <row r="9471" spans="1:16" s="2" customFormat="1" x14ac:dyDescent="0.15">
      <c r="A9471" s="3"/>
      <c r="B9471" s="3"/>
      <c r="J9471" s="3"/>
      <c r="K9471" s="5"/>
      <c r="L9471" s="8"/>
      <c r="N9471" s="5"/>
      <c r="O9471" s="10"/>
      <c r="P9471" s="8"/>
    </row>
    <row r="9472" spans="1:16" s="2" customFormat="1" x14ac:dyDescent="0.15">
      <c r="A9472" s="3"/>
      <c r="B9472" s="3"/>
      <c r="J9472" s="3"/>
      <c r="K9472" s="5"/>
      <c r="L9472" s="8"/>
      <c r="N9472" s="5"/>
      <c r="O9472" s="10"/>
      <c r="P9472" s="8"/>
    </row>
    <row r="9473" spans="1:16" s="2" customFormat="1" x14ac:dyDescent="0.15">
      <c r="A9473" s="3"/>
      <c r="B9473" s="3"/>
      <c r="J9473" s="3"/>
      <c r="K9473" s="5"/>
      <c r="L9473" s="8"/>
      <c r="N9473" s="5"/>
      <c r="O9473" s="10"/>
      <c r="P9473" s="8"/>
    </row>
    <row r="9474" spans="1:16" s="2" customFormat="1" x14ac:dyDescent="0.15">
      <c r="A9474" s="3"/>
      <c r="B9474" s="3"/>
      <c r="J9474" s="3"/>
      <c r="K9474" s="5"/>
      <c r="L9474" s="8"/>
      <c r="N9474" s="5"/>
      <c r="O9474" s="10"/>
      <c r="P9474" s="8"/>
    </row>
    <row r="9475" spans="1:16" s="2" customFormat="1" x14ac:dyDescent="0.15">
      <c r="A9475" s="3"/>
      <c r="B9475" s="3"/>
      <c r="J9475" s="3"/>
      <c r="K9475" s="5"/>
      <c r="L9475" s="8"/>
      <c r="N9475" s="5"/>
      <c r="O9475" s="10"/>
      <c r="P9475" s="8"/>
    </row>
    <row r="9476" spans="1:16" s="2" customFormat="1" x14ac:dyDescent="0.15">
      <c r="A9476" s="3"/>
      <c r="B9476" s="3"/>
      <c r="J9476" s="3"/>
      <c r="K9476" s="5"/>
      <c r="L9476" s="8"/>
      <c r="N9476" s="5"/>
      <c r="O9476" s="10"/>
      <c r="P9476" s="8"/>
    </row>
    <row r="9477" spans="1:16" s="2" customFormat="1" x14ac:dyDescent="0.15">
      <c r="A9477" s="3"/>
      <c r="B9477" s="3"/>
      <c r="J9477" s="3"/>
      <c r="K9477" s="5"/>
      <c r="L9477" s="8"/>
      <c r="N9477" s="5"/>
      <c r="O9477" s="10"/>
      <c r="P9477" s="8"/>
    </row>
    <row r="9478" spans="1:16" s="2" customFormat="1" x14ac:dyDescent="0.15">
      <c r="A9478" s="3"/>
      <c r="B9478" s="3"/>
      <c r="J9478" s="3"/>
      <c r="K9478" s="5"/>
      <c r="L9478" s="8"/>
      <c r="N9478" s="5"/>
      <c r="O9478" s="10"/>
      <c r="P9478" s="8"/>
    </row>
    <row r="9479" spans="1:16" s="2" customFormat="1" x14ac:dyDescent="0.15">
      <c r="A9479" s="3"/>
      <c r="B9479" s="3"/>
      <c r="J9479" s="3"/>
      <c r="K9479" s="5"/>
      <c r="L9479" s="8"/>
      <c r="N9479" s="5"/>
      <c r="O9479" s="10"/>
      <c r="P9479" s="8"/>
    </row>
    <row r="9480" spans="1:16" s="2" customFormat="1" x14ac:dyDescent="0.15">
      <c r="A9480" s="3"/>
      <c r="B9480" s="3"/>
      <c r="J9480" s="3"/>
      <c r="K9480" s="5"/>
      <c r="L9480" s="8"/>
      <c r="N9480" s="5"/>
      <c r="O9480" s="10"/>
      <c r="P9480" s="8"/>
    </row>
    <row r="9481" spans="1:16" s="2" customFormat="1" x14ac:dyDescent="0.15">
      <c r="A9481" s="3"/>
      <c r="B9481" s="3"/>
      <c r="J9481" s="3"/>
      <c r="K9481" s="5"/>
      <c r="L9481" s="8"/>
      <c r="N9481" s="5"/>
      <c r="O9481" s="10"/>
      <c r="P9481" s="8"/>
    </row>
    <row r="9482" spans="1:16" s="2" customFormat="1" x14ac:dyDescent="0.15">
      <c r="A9482" s="3"/>
      <c r="B9482" s="3"/>
      <c r="J9482" s="3"/>
      <c r="K9482" s="5"/>
      <c r="L9482" s="8"/>
      <c r="N9482" s="5"/>
      <c r="O9482" s="10"/>
      <c r="P9482" s="8"/>
    </row>
    <row r="9483" spans="1:16" s="2" customFormat="1" x14ac:dyDescent="0.15">
      <c r="A9483" s="3"/>
      <c r="B9483" s="3"/>
      <c r="J9483" s="3"/>
      <c r="K9483" s="5"/>
      <c r="L9483" s="8"/>
      <c r="N9483" s="5"/>
      <c r="O9483" s="10"/>
      <c r="P9483" s="8"/>
    </row>
    <row r="9484" spans="1:16" s="2" customFormat="1" x14ac:dyDescent="0.15">
      <c r="A9484" s="3"/>
      <c r="B9484" s="3"/>
      <c r="J9484" s="3"/>
      <c r="K9484" s="5"/>
      <c r="L9484" s="8"/>
      <c r="N9484" s="5"/>
      <c r="O9484" s="10"/>
      <c r="P9484" s="8"/>
    </row>
    <row r="9485" spans="1:16" s="2" customFormat="1" x14ac:dyDescent="0.15">
      <c r="A9485" s="3"/>
      <c r="B9485" s="3"/>
      <c r="J9485" s="3"/>
      <c r="K9485" s="5"/>
      <c r="L9485" s="8"/>
      <c r="N9485" s="5"/>
      <c r="O9485" s="10"/>
      <c r="P9485" s="8"/>
    </row>
    <row r="9486" spans="1:16" s="2" customFormat="1" x14ac:dyDescent="0.15">
      <c r="A9486" s="3"/>
      <c r="B9486" s="3"/>
      <c r="J9486" s="3"/>
      <c r="K9486" s="5"/>
      <c r="L9486" s="8"/>
      <c r="N9486" s="5"/>
      <c r="O9486" s="10"/>
      <c r="P9486" s="8"/>
    </row>
    <row r="9487" spans="1:16" s="2" customFormat="1" x14ac:dyDescent="0.15">
      <c r="A9487" s="3"/>
      <c r="B9487" s="3"/>
      <c r="J9487" s="3"/>
      <c r="K9487" s="5"/>
      <c r="L9487" s="8"/>
      <c r="N9487" s="5"/>
      <c r="O9487" s="10"/>
      <c r="P9487" s="8"/>
    </row>
    <row r="9488" spans="1:16" s="2" customFormat="1" x14ac:dyDescent="0.15">
      <c r="A9488" s="3"/>
      <c r="B9488" s="3"/>
      <c r="J9488" s="3"/>
      <c r="K9488" s="5"/>
      <c r="L9488" s="8"/>
      <c r="N9488" s="5"/>
      <c r="O9488" s="10"/>
      <c r="P9488" s="8"/>
    </row>
    <row r="9489" spans="1:16" s="2" customFormat="1" x14ac:dyDescent="0.15">
      <c r="A9489" s="3"/>
      <c r="B9489" s="3"/>
      <c r="J9489" s="3"/>
      <c r="K9489" s="5"/>
      <c r="L9489" s="8"/>
      <c r="N9489" s="5"/>
      <c r="O9489" s="10"/>
      <c r="P9489" s="8"/>
    </row>
    <row r="9490" spans="1:16" s="2" customFormat="1" x14ac:dyDescent="0.15">
      <c r="A9490" s="3"/>
      <c r="B9490" s="3"/>
      <c r="J9490" s="3"/>
      <c r="K9490" s="5"/>
      <c r="L9490" s="8"/>
      <c r="N9490" s="5"/>
      <c r="O9490" s="10"/>
      <c r="P9490" s="8"/>
    </row>
    <row r="9491" spans="1:16" s="2" customFormat="1" x14ac:dyDescent="0.15">
      <c r="A9491" s="3"/>
      <c r="B9491" s="3"/>
      <c r="J9491" s="3"/>
      <c r="K9491" s="5"/>
      <c r="L9491" s="8"/>
      <c r="N9491" s="5"/>
      <c r="O9491" s="10"/>
      <c r="P9491" s="8"/>
    </row>
    <row r="9492" spans="1:16" s="2" customFormat="1" x14ac:dyDescent="0.15">
      <c r="A9492" s="3"/>
      <c r="B9492" s="3"/>
      <c r="J9492" s="3"/>
      <c r="K9492" s="5"/>
      <c r="L9492" s="8"/>
      <c r="N9492" s="5"/>
      <c r="O9492" s="10"/>
      <c r="P9492" s="8"/>
    </row>
    <row r="9493" spans="1:16" s="2" customFormat="1" x14ac:dyDescent="0.15">
      <c r="A9493" s="3"/>
      <c r="B9493" s="3"/>
      <c r="J9493" s="3"/>
      <c r="K9493" s="5"/>
      <c r="L9493" s="8"/>
      <c r="N9493" s="5"/>
      <c r="O9493" s="10"/>
      <c r="P9493" s="8"/>
    </row>
    <row r="9494" spans="1:16" s="2" customFormat="1" x14ac:dyDescent="0.15">
      <c r="A9494" s="3"/>
      <c r="B9494" s="3"/>
      <c r="J9494" s="3"/>
      <c r="K9494" s="5"/>
      <c r="L9494" s="8"/>
      <c r="N9494" s="5"/>
      <c r="O9494" s="10"/>
      <c r="P9494" s="8"/>
    </row>
    <row r="9495" spans="1:16" s="2" customFormat="1" x14ac:dyDescent="0.15">
      <c r="A9495" s="3"/>
      <c r="B9495" s="3"/>
      <c r="J9495" s="3"/>
      <c r="K9495" s="5"/>
      <c r="L9495" s="8"/>
      <c r="N9495" s="5"/>
      <c r="O9495" s="10"/>
      <c r="P9495" s="8"/>
    </row>
    <row r="9496" spans="1:16" s="2" customFormat="1" x14ac:dyDescent="0.15">
      <c r="A9496" s="3"/>
      <c r="B9496" s="3"/>
      <c r="J9496" s="3"/>
      <c r="K9496" s="5"/>
      <c r="L9496" s="8"/>
      <c r="N9496" s="5"/>
      <c r="O9496" s="10"/>
      <c r="P9496" s="8"/>
    </row>
    <row r="9497" spans="1:16" s="2" customFormat="1" x14ac:dyDescent="0.15">
      <c r="A9497" s="3"/>
      <c r="B9497" s="3"/>
      <c r="J9497" s="3"/>
      <c r="K9497" s="5"/>
      <c r="L9497" s="8"/>
      <c r="N9497" s="5"/>
      <c r="O9497" s="10"/>
      <c r="P9497" s="8"/>
    </row>
    <row r="9498" spans="1:16" s="2" customFormat="1" x14ac:dyDescent="0.15">
      <c r="A9498" s="3"/>
      <c r="B9498" s="3"/>
      <c r="J9498" s="3"/>
      <c r="K9498" s="5"/>
      <c r="L9498" s="8"/>
      <c r="N9498" s="5"/>
      <c r="O9498" s="10"/>
      <c r="P9498" s="8"/>
    </row>
    <row r="9499" spans="1:16" s="2" customFormat="1" x14ac:dyDescent="0.15">
      <c r="A9499" s="3"/>
      <c r="B9499" s="3"/>
      <c r="J9499" s="3"/>
      <c r="K9499" s="5"/>
      <c r="L9499" s="8"/>
      <c r="N9499" s="5"/>
      <c r="O9499" s="10"/>
      <c r="P9499" s="8"/>
    </row>
    <row r="9500" spans="1:16" s="2" customFormat="1" x14ac:dyDescent="0.15">
      <c r="A9500" s="3"/>
      <c r="B9500" s="3"/>
      <c r="J9500" s="3"/>
      <c r="K9500" s="5"/>
      <c r="L9500" s="8"/>
      <c r="N9500" s="5"/>
      <c r="O9500" s="10"/>
      <c r="P9500" s="8"/>
    </row>
    <row r="9501" spans="1:16" s="2" customFormat="1" x14ac:dyDescent="0.15">
      <c r="A9501" s="3"/>
      <c r="B9501" s="3"/>
      <c r="J9501" s="3"/>
      <c r="K9501" s="5"/>
      <c r="L9501" s="8"/>
      <c r="N9501" s="5"/>
      <c r="O9501" s="10"/>
      <c r="P9501" s="8"/>
    </row>
    <row r="9502" spans="1:16" s="2" customFormat="1" x14ac:dyDescent="0.15">
      <c r="A9502" s="3"/>
      <c r="B9502" s="3"/>
      <c r="J9502" s="3"/>
      <c r="K9502" s="5"/>
      <c r="L9502" s="8"/>
      <c r="N9502" s="5"/>
      <c r="O9502" s="10"/>
      <c r="P9502" s="8"/>
    </row>
    <row r="9503" spans="1:16" s="2" customFormat="1" x14ac:dyDescent="0.15">
      <c r="A9503" s="3"/>
      <c r="B9503" s="3"/>
      <c r="J9503" s="3"/>
      <c r="K9503" s="5"/>
      <c r="L9503" s="8"/>
      <c r="N9503" s="5"/>
      <c r="O9503" s="10"/>
      <c r="P9503" s="8"/>
    </row>
    <row r="9504" spans="1:16" s="2" customFormat="1" x14ac:dyDescent="0.15">
      <c r="A9504" s="3"/>
      <c r="B9504" s="3"/>
      <c r="J9504" s="3"/>
      <c r="K9504" s="5"/>
      <c r="L9504" s="8"/>
      <c r="N9504" s="5"/>
      <c r="O9504" s="10"/>
      <c r="P9504" s="8"/>
    </row>
    <row r="9505" spans="1:16" s="2" customFormat="1" x14ac:dyDescent="0.15">
      <c r="A9505" s="3"/>
      <c r="B9505" s="3"/>
      <c r="J9505" s="3"/>
      <c r="K9505" s="5"/>
      <c r="L9505" s="8"/>
      <c r="N9505" s="5"/>
      <c r="O9505" s="10"/>
      <c r="P9505" s="8"/>
    </row>
    <row r="9506" spans="1:16" s="2" customFormat="1" x14ac:dyDescent="0.15">
      <c r="A9506" s="3"/>
      <c r="B9506" s="3"/>
      <c r="J9506" s="3"/>
      <c r="K9506" s="5"/>
      <c r="L9506" s="8"/>
      <c r="N9506" s="5"/>
      <c r="O9506" s="10"/>
      <c r="P9506" s="8"/>
    </row>
    <row r="9507" spans="1:16" s="2" customFormat="1" x14ac:dyDescent="0.15">
      <c r="A9507" s="3"/>
      <c r="B9507" s="3"/>
      <c r="J9507" s="3"/>
      <c r="K9507" s="5"/>
      <c r="L9507" s="8"/>
      <c r="N9507" s="5"/>
      <c r="O9507" s="10"/>
      <c r="P9507" s="8"/>
    </row>
    <row r="9508" spans="1:16" s="2" customFormat="1" x14ac:dyDescent="0.15">
      <c r="A9508" s="3"/>
      <c r="B9508" s="3"/>
      <c r="J9508" s="3"/>
      <c r="K9508" s="5"/>
      <c r="L9508" s="8"/>
      <c r="N9508" s="5"/>
      <c r="O9508" s="10"/>
      <c r="P9508" s="8"/>
    </row>
    <row r="9509" spans="1:16" s="2" customFormat="1" x14ac:dyDescent="0.15">
      <c r="A9509" s="3"/>
      <c r="B9509" s="3"/>
      <c r="J9509" s="3"/>
      <c r="K9509" s="5"/>
      <c r="L9509" s="8"/>
      <c r="N9509" s="5"/>
      <c r="O9509" s="10"/>
      <c r="P9509" s="8"/>
    </row>
    <row r="9510" spans="1:16" s="2" customFormat="1" x14ac:dyDescent="0.15">
      <c r="A9510" s="3"/>
      <c r="B9510" s="3"/>
      <c r="J9510" s="3"/>
      <c r="K9510" s="5"/>
      <c r="L9510" s="8"/>
      <c r="N9510" s="5"/>
      <c r="O9510" s="10"/>
      <c r="P9510" s="8"/>
    </row>
    <row r="9511" spans="1:16" s="2" customFormat="1" x14ac:dyDescent="0.15">
      <c r="A9511" s="3"/>
      <c r="B9511" s="3"/>
      <c r="J9511" s="3"/>
      <c r="K9511" s="5"/>
      <c r="L9511" s="8"/>
      <c r="N9511" s="5"/>
      <c r="O9511" s="10"/>
      <c r="P9511" s="8"/>
    </row>
    <row r="9512" spans="1:16" s="2" customFormat="1" x14ac:dyDescent="0.15">
      <c r="A9512" s="3"/>
      <c r="B9512" s="3"/>
      <c r="J9512" s="3"/>
      <c r="K9512" s="5"/>
      <c r="L9512" s="8"/>
      <c r="N9512" s="5"/>
      <c r="O9512" s="10"/>
      <c r="P9512" s="8"/>
    </row>
    <row r="9513" spans="1:16" s="2" customFormat="1" x14ac:dyDescent="0.15">
      <c r="A9513" s="3"/>
      <c r="B9513" s="3"/>
      <c r="J9513" s="3"/>
      <c r="K9513" s="5"/>
      <c r="L9513" s="8"/>
      <c r="N9513" s="5"/>
      <c r="O9513" s="10"/>
      <c r="P9513" s="8"/>
    </row>
    <row r="9514" spans="1:16" s="2" customFormat="1" x14ac:dyDescent="0.15">
      <c r="A9514" s="3"/>
      <c r="B9514" s="3"/>
      <c r="J9514" s="3"/>
      <c r="K9514" s="5"/>
      <c r="L9514" s="8"/>
      <c r="N9514" s="5"/>
      <c r="O9514" s="10"/>
      <c r="P9514" s="8"/>
    </row>
    <row r="9515" spans="1:16" s="2" customFormat="1" x14ac:dyDescent="0.15">
      <c r="A9515" s="3"/>
      <c r="B9515" s="3"/>
      <c r="J9515" s="3"/>
      <c r="K9515" s="5"/>
      <c r="L9515" s="8"/>
      <c r="N9515" s="5"/>
      <c r="O9515" s="10"/>
      <c r="P9515" s="8"/>
    </row>
    <row r="9516" spans="1:16" s="2" customFormat="1" x14ac:dyDescent="0.15">
      <c r="A9516" s="3"/>
      <c r="B9516" s="3"/>
      <c r="J9516" s="3"/>
      <c r="K9516" s="5"/>
      <c r="L9516" s="8"/>
      <c r="N9516" s="5"/>
      <c r="O9516" s="10"/>
      <c r="P9516" s="8"/>
    </row>
    <row r="9517" spans="1:16" s="2" customFormat="1" x14ac:dyDescent="0.15">
      <c r="A9517" s="3"/>
      <c r="B9517" s="3"/>
      <c r="J9517" s="3"/>
      <c r="K9517" s="5"/>
      <c r="L9517" s="8"/>
      <c r="N9517" s="5"/>
      <c r="O9517" s="10"/>
      <c r="P9517" s="8"/>
    </row>
    <row r="9518" spans="1:16" s="2" customFormat="1" x14ac:dyDescent="0.15">
      <c r="A9518" s="3"/>
      <c r="B9518" s="3"/>
      <c r="J9518" s="3"/>
      <c r="K9518" s="5"/>
      <c r="L9518" s="8"/>
      <c r="N9518" s="5"/>
      <c r="O9518" s="10"/>
      <c r="P9518" s="8"/>
    </row>
    <row r="9519" spans="1:16" s="2" customFormat="1" x14ac:dyDescent="0.15">
      <c r="A9519" s="3"/>
      <c r="B9519" s="3"/>
      <c r="J9519" s="3"/>
      <c r="K9519" s="5"/>
      <c r="L9519" s="8"/>
      <c r="N9519" s="5"/>
      <c r="O9519" s="10"/>
      <c r="P9519" s="8"/>
    </row>
    <row r="9520" spans="1:16" s="2" customFormat="1" x14ac:dyDescent="0.15">
      <c r="A9520" s="3"/>
      <c r="B9520" s="3"/>
      <c r="J9520" s="3"/>
      <c r="K9520" s="5"/>
      <c r="L9520" s="8"/>
      <c r="N9520" s="5"/>
      <c r="O9520" s="10"/>
      <c r="P9520" s="8"/>
    </row>
    <row r="9521" spans="1:16" s="2" customFormat="1" x14ac:dyDescent="0.15">
      <c r="A9521" s="3"/>
      <c r="B9521" s="3"/>
      <c r="J9521" s="3"/>
      <c r="K9521" s="5"/>
      <c r="L9521" s="8"/>
      <c r="N9521" s="5"/>
      <c r="O9521" s="10"/>
      <c r="P9521" s="8"/>
    </row>
    <row r="9522" spans="1:16" s="2" customFormat="1" x14ac:dyDescent="0.15">
      <c r="A9522" s="3"/>
      <c r="B9522" s="3"/>
      <c r="J9522" s="3"/>
      <c r="K9522" s="5"/>
      <c r="L9522" s="8"/>
      <c r="N9522" s="5"/>
      <c r="O9522" s="10"/>
      <c r="P9522" s="8"/>
    </row>
    <row r="9523" spans="1:16" s="2" customFormat="1" x14ac:dyDescent="0.15">
      <c r="A9523" s="3"/>
      <c r="B9523" s="3"/>
      <c r="J9523" s="3"/>
      <c r="K9523" s="5"/>
      <c r="L9523" s="8"/>
      <c r="N9523" s="5"/>
      <c r="O9523" s="10"/>
      <c r="P9523" s="8"/>
    </row>
    <row r="9524" spans="1:16" s="2" customFormat="1" x14ac:dyDescent="0.15">
      <c r="A9524" s="3"/>
      <c r="B9524" s="3"/>
      <c r="J9524" s="3"/>
      <c r="K9524" s="5"/>
      <c r="L9524" s="8"/>
      <c r="N9524" s="5"/>
      <c r="O9524" s="10"/>
      <c r="P9524" s="8"/>
    </row>
    <row r="9525" spans="1:16" s="2" customFormat="1" x14ac:dyDescent="0.15">
      <c r="A9525" s="3"/>
      <c r="B9525" s="3"/>
      <c r="J9525" s="3"/>
      <c r="K9525" s="5"/>
      <c r="L9525" s="8"/>
      <c r="N9525" s="5"/>
      <c r="O9525" s="10"/>
      <c r="P9525" s="8"/>
    </row>
    <row r="9526" spans="1:16" s="2" customFormat="1" x14ac:dyDescent="0.15">
      <c r="A9526" s="3"/>
      <c r="B9526" s="3"/>
      <c r="J9526" s="3"/>
      <c r="K9526" s="5"/>
      <c r="L9526" s="8"/>
      <c r="N9526" s="5"/>
      <c r="O9526" s="10"/>
      <c r="P9526" s="8"/>
    </row>
    <row r="9527" spans="1:16" s="2" customFormat="1" x14ac:dyDescent="0.15">
      <c r="A9527" s="3"/>
      <c r="B9527" s="3"/>
      <c r="J9527" s="3"/>
      <c r="K9527" s="5"/>
      <c r="L9527" s="8"/>
      <c r="N9527" s="5"/>
      <c r="O9527" s="10"/>
      <c r="P9527" s="8"/>
    </row>
    <row r="9528" spans="1:16" s="2" customFormat="1" x14ac:dyDescent="0.15">
      <c r="A9528" s="3"/>
      <c r="B9528" s="3"/>
      <c r="J9528" s="3"/>
      <c r="K9528" s="5"/>
      <c r="L9528" s="8"/>
      <c r="N9528" s="5"/>
      <c r="O9528" s="10"/>
      <c r="P9528" s="8"/>
    </row>
    <row r="9529" spans="1:16" s="2" customFormat="1" x14ac:dyDescent="0.15">
      <c r="A9529" s="3"/>
      <c r="B9529" s="3"/>
      <c r="J9529" s="3"/>
      <c r="K9529" s="5"/>
      <c r="L9529" s="8"/>
      <c r="N9529" s="5"/>
      <c r="O9529" s="10"/>
      <c r="P9529" s="8"/>
    </row>
    <row r="9530" spans="1:16" s="2" customFormat="1" x14ac:dyDescent="0.15">
      <c r="A9530" s="3"/>
      <c r="B9530" s="3"/>
      <c r="J9530" s="3"/>
      <c r="K9530" s="5"/>
      <c r="L9530" s="8"/>
      <c r="N9530" s="5"/>
      <c r="O9530" s="10"/>
      <c r="P9530" s="8"/>
    </row>
    <row r="9531" spans="1:16" s="2" customFormat="1" x14ac:dyDescent="0.15">
      <c r="A9531" s="3"/>
      <c r="B9531" s="3"/>
      <c r="J9531" s="3"/>
      <c r="K9531" s="5"/>
      <c r="L9531" s="8"/>
      <c r="N9531" s="5"/>
      <c r="O9531" s="10"/>
      <c r="P9531" s="8"/>
    </row>
    <row r="9532" spans="1:16" s="2" customFormat="1" x14ac:dyDescent="0.15">
      <c r="A9532" s="3"/>
      <c r="B9532" s="3"/>
      <c r="J9532" s="3"/>
      <c r="K9532" s="5"/>
      <c r="L9532" s="8"/>
      <c r="N9532" s="5"/>
      <c r="O9532" s="10"/>
      <c r="P9532" s="8"/>
    </row>
    <row r="9533" spans="1:16" s="2" customFormat="1" x14ac:dyDescent="0.15">
      <c r="A9533" s="3"/>
      <c r="B9533" s="3"/>
      <c r="J9533" s="3"/>
      <c r="K9533" s="5"/>
      <c r="L9533" s="8"/>
      <c r="N9533" s="5"/>
      <c r="O9533" s="10"/>
      <c r="P9533" s="8"/>
    </row>
    <row r="9534" spans="1:16" s="2" customFormat="1" x14ac:dyDescent="0.15">
      <c r="A9534" s="3"/>
      <c r="B9534" s="3"/>
      <c r="J9534" s="3"/>
      <c r="K9534" s="5"/>
      <c r="L9534" s="8"/>
      <c r="N9534" s="5"/>
      <c r="O9534" s="10"/>
      <c r="P9534" s="8"/>
    </row>
    <row r="9535" spans="1:16" s="2" customFormat="1" x14ac:dyDescent="0.15">
      <c r="A9535" s="3"/>
      <c r="B9535" s="3"/>
      <c r="J9535" s="3"/>
      <c r="K9535" s="5"/>
      <c r="L9535" s="8"/>
      <c r="N9535" s="5"/>
      <c r="O9535" s="10"/>
      <c r="P9535" s="8"/>
    </row>
    <row r="9536" spans="1:16" s="2" customFormat="1" x14ac:dyDescent="0.15">
      <c r="A9536" s="3"/>
      <c r="B9536" s="3"/>
      <c r="J9536" s="3"/>
      <c r="K9536" s="5"/>
      <c r="L9536" s="8"/>
      <c r="N9536" s="5"/>
      <c r="O9536" s="10"/>
      <c r="P9536" s="8"/>
    </row>
    <row r="9537" spans="1:16" s="2" customFormat="1" x14ac:dyDescent="0.15">
      <c r="A9537" s="3"/>
      <c r="B9537" s="3"/>
      <c r="J9537" s="3"/>
      <c r="K9537" s="5"/>
      <c r="L9537" s="8"/>
      <c r="N9537" s="5"/>
      <c r="O9537" s="10"/>
      <c r="P9537" s="8"/>
    </row>
    <row r="9538" spans="1:16" s="2" customFormat="1" x14ac:dyDescent="0.15">
      <c r="A9538" s="3"/>
      <c r="B9538" s="3"/>
      <c r="J9538" s="3"/>
      <c r="K9538" s="5"/>
      <c r="L9538" s="8"/>
      <c r="N9538" s="5"/>
      <c r="O9538" s="10"/>
      <c r="P9538" s="8"/>
    </row>
    <row r="9539" spans="1:16" s="2" customFormat="1" x14ac:dyDescent="0.15">
      <c r="A9539" s="3"/>
      <c r="B9539" s="3"/>
      <c r="J9539" s="3"/>
      <c r="K9539" s="5"/>
      <c r="L9539" s="8"/>
      <c r="N9539" s="5"/>
      <c r="O9539" s="10"/>
      <c r="P9539" s="8"/>
    </row>
    <row r="9540" spans="1:16" s="2" customFormat="1" x14ac:dyDescent="0.15">
      <c r="A9540" s="3"/>
      <c r="B9540" s="3"/>
      <c r="J9540" s="3"/>
      <c r="K9540" s="5"/>
      <c r="L9540" s="8"/>
      <c r="N9540" s="5"/>
      <c r="O9540" s="10"/>
      <c r="P9540" s="8"/>
    </row>
    <row r="9541" spans="1:16" s="2" customFormat="1" x14ac:dyDescent="0.15">
      <c r="A9541" s="3"/>
      <c r="B9541" s="3"/>
      <c r="J9541" s="3"/>
      <c r="K9541" s="5"/>
      <c r="L9541" s="8"/>
      <c r="N9541" s="5"/>
      <c r="O9541" s="10"/>
      <c r="P9541" s="8"/>
    </row>
    <row r="9542" spans="1:16" s="2" customFormat="1" x14ac:dyDescent="0.15">
      <c r="A9542" s="3"/>
      <c r="B9542" s="3"/>
      <c r="J9542" s="3"/>
      <c r="K9542" s="5"/>
      <c r="L9542" s="8"/>
      <c r="N9542" s="5"/>
      <c r="O9542" s="10"/>
      <c r="P9542" s="8"/>
    </row>
    <row r="9543" spans="1:16" s="2" customFormat="1" x14ac:dyDescent="0.15">
      <c r="A9543" s="3"/>
      <c r="B9543" s="3"/>
      <c r="J9543" s="3"/>
      <c r="K9543" s="5"/>
      <c r="L9543" s="8"/>
      <c r="N9543" s="5"/>
      <c r="O9543" s="10"/>
      <c r="P9543" s="8"/>
    </row>
    <row r="9544" spans="1:16" s="2" customFormat="1" x14ac:dyDescent="0.15">
      <c r="A9544" s="3"/>
      <c r="B9544" s="3"/>
      <c r="J9544" s="3"/>
      <c r="K9544" s="5"/>
      <c r="L9544" s="8"/>
      <c r="N9544" s="5"/>
      <c r="O9544" s="10"/>
      <c r="P9544" s="8"/>
    </row>
    <row r="9545" spans="1:16" s="2" customFormat="1" x14ac:dyDescent="0.15">
      <c r="A9545" s="3"/>
      <c r="B9545" s="3"/>
      <c r="J9545" s="3"/>
      <c r="K9545" s="5"/>
      <c r="L9545" s="8"/>
      <c r="N9545" s="5"/>
      <c r="O9545" s="10"/>
      <c r="P9545" s="8"/>
    </row>
    <row r="9546" spans="1:16" s="2" customFormat="1" x14ac:dyDescent="0.15">
      <c r="A9546" s="3"/>
      <c r="B9546" s="3"/>
      <c r="J9546" s="3"/>
      <c r="K9546" s="5"/>
      <c r="L9546" s="8"/>
      <c r="N9546" s="5"/>
      <c r="O9546" s="10"/>
      <c r="P9546" s="8"/>
    </row>
    <row r="9547" spans="1:16" s="2" customFormat="1" x14ac:dyDescent="0.15">
      <c r="A9547" s="3"/>
      <c r="B9547" s="3"/>
      <c r="J9547" s="3"/>
      <c r="K9547" s="5"/>
      <c r="L9547" s="8"/>
      <c r="N9547" s="5"/>
      <c r="O9547" s="10"/>
      <c r="P9547" s="8"/>
    </row>
    <row r="9548" spans="1:16" s="2" customFormat="1" x14ac:dyDescent="0.15">
      <c r="A9548" s="3"/>
      <c r="B9548" s="3"/>
      <c r="J9548" s="3"/>
      <c r="K9548" s="5"/>
      <c r="L9548" s="8"/>
      <c r="N9548" s="5"/>
      <c r="O9548" s="10"/>
      <c r="P9548" s="8"/>
    </row>
    <row r="9549" spans="1:16" s="2" customFormat="1" x14ac:dyDescent="0.15">
      <c r="A9549" s="3"/>
      <c r="B9549" s="3"/>
      <c r="J9549" s="3"/>
      <c r="K9549" s="5"/>
      <c r="L9549" s="8"/>
      <c r="N9549" s="5"/>
      <c r="O9549" s="10"/>
      <c r="P9549" s="8"/>
    </row>
    <row r="9550" spans="1:16" s="2" customFormat="1" x14ac:dyDescent="0.15">
      <c r="A9550" s="3"/>
      <c r="B9550" s="3"/>
      <c r="J9550" s="3"/>
      <c r="K9550" s="5"/>
      <c r="L9550" s="8"/>
      <c r="N9550" s="5"/>
      <c r="O9550" s="10"/>
      <c r="P9550" s="8"/>
    </row>
    <row r="9551" spans="1:16" s="2" customFormat="1" x14ac:dyDescent="0.15">
      <c r="A9551" s="3"/>
      <c r="B9551" s="3"/>
      <c r="J9551" s="3"/>
      <c r="K9551" s="5"/>
      <c r="L9551" s="8"/>
      <c r="N9551" s="5"/>
      <c r="O9551" s="10"/>
      <c r="P9551" s="8"/>
    </row>
    <row r="9552" spans="1:16" s="2" customFormat="1" x14ac:dyDescent="0.15">
      <c r="A9552" s="3"/>
      <c r="B9552" s="3"/>
      <c r="J9552" s="3"/>
      <c r="K9552" s="5"/>
      <c r="L9552" s="8"/>
      <c r="N9552" s="5"/>
      <c r="O9552" s="10"/>
      <c r="P9552" s="8"/>
    </row>
    <row r="9553" spans="1:16" s="2" customFormat="1" x14ac:dyDescent="0.15">
      <c r="A9553" s="3"/>
      <c r="B9553" s="3"/>
      <c r="J9553" s="3"/>
      <c r="K9553" s="5"/>
      <c r="L9553" s="8"/>
      <c r="N9553" s="5"/>
      <c r="O9553" s="10"/>
      <c r="P9553" s="8"/>
    </row>
    <row r="9554" spans="1:16" s="2" customFormat="1" x14ac:dyDescent="0.15">
      <c r="A9554" s="3"/>
      <c r="B9554" s="3"/>
      <c r="J9554" s="3"/>
      <c r="K9554" s="5"/>
      <c r="L9554" s="8"/>
      <c r="N9554" s="5"/>
      <c r="O9554" s="10"/>
      <c r="P9554" s="8"/>
    </row>
    <row r="9555" spans="1:16" s="2" customFormat="1" x14ac:dyDescent="0.15">
      <c r="A9555" s="3"/>
      <c r="B9555" s="3"/>
      <c r="J9555" s="3"/>
      <c r="K9555" s="5"/>
      <c r="L9555" s="8"/>
      <c r="N9555" s="5"/>
      <c r="O9555" s="10"/>
      <c r="P9555" s="8"/>
    </row>
    <row r="9556" spans="1:16" s="2" customFormat="1" x14ac:dyDescent="0.15">
      <c r="A9556" s="3"/>
      <c r="B9556" s="3"/>
      <c r="J9556" s="3"/>
      <c r="K9556" s="5"/>
      <c r="L9556" s="8"/>
      <c r="N9556" s="5"/>
      <c r="O9556" s="10"/>
      <c r="P9556" s="8"/>
    </row>
    <row r="9557" spans="1:16" s="2" customFormat="1" x14ac:dyDescent="0.15">
      <c r="A9557" s="3"/>
      <c r="B9557" s="3"/>
      <c r="J9557" s="3"/>
      <c r="K9557" s="5"/>
      <c r="L9557" s="8"/>
      <c r="N9557" s="5"/>
      <c r="O9557" s="10"/>
      <c r="P9557" s="8"/>
    </row>
    <row r="9558" spans="1:16" s="2" customFormat="1" x14ac:dyDescent="0.15">
      <c r="A9558" s="3"/>
      <c r="B9558" s="3"/>
      <c r="J9558" s="3"/>
      <c r="K9558" s="5"/>
      <c r="L9558" s="8"/>
      <c r="N9558" s="5"/>
      <c r="O9558" s="10"/>
      <c r="P9558" s="8"/>
    </row>
    <row r="9559" spans="1:16" s="2" customFormat="1" x14ac:dyDescent="0.15">
      <c r="A9559" s="3"/>
      <c r="B9559" s="3"/>
      <c r="J9559" s="3"/>
      <c r="K9559" s="5"/>
      <c r="L9559" s="8"/>
      <c r="N9559" s="5"/>
      <c r="O9559" s="10"/>
      <c r="P9559" s="8"/>
    </row>
    <row r="9560" spans="1:16" s="2" customFormat="1" x14ac:dyDescent="0.15">
      <c r="A9560" s="3"/>
      <c r="B9560" s="3"/>
      <c r="J9560" s="3"/>
      <c r="K9560" s="5"/>
      <c r="L9560" s="8"/>
      <c r="N9560" s="5"/>
      <c r="O9560" s="10"/>
      <c r="P9560" s="8"/>
    </row>
    <row r="9561" spans="1:16" s="2" customFormat="1" x14ac:dyDescent="0.15">
      <c r="A9561" s="3"/>
      <c r="B9561" s="3"/>
      <c r="J9561" s="3"/>
      <c r="K9561" s="5"/>
      <c r="L9561" s="8"/>
      <c r="N9561" s="5"/>
      <c r="O9561" s="10"/>
      <c r="P9561" s="8"/>
    </row>
    <row r="9562" spans="1:16" s="2" customFormat="1" x14ac:dyDescent="0.15">
      <c r="A9562" s="3"/>
      <c r="B9562" s="3"/>
      <c r="J9562" s="3"/>
      <c r="K9562" s="5"/>
      <c r="L9562" s="8"/>
      <c r="N9562" s="5"/>
      <c r="O9562" s="10"/>
      <c r="P9562" s="8"/>
    </row>
    <row r="9563" spans="1:16" s="2" customFormat="1" x14ac:dyDescent="0.15">
      <c r="A9563" s="3"/>
      <c r="B9563" s="3"/>
      <c r="J9563" s="3"/>
      <c r="K9563" s="5"/>
      <c r="L9563" s="8"/>
      <c r="N9563" s="5"/>
      <c r="O9563" s="10"/>
      <c r="P9563" s="8"/>
    </row>
    <row r="9564" spans="1:16" s="2" customFormat="1" x14ac:dyDescent="0.15">
      <c r="A9564" s="3"/>
      <c r="B9564" s="3"/>
      <c r="J9564" s="3"/>
      <c r="K9564" s="5"/>
      <c r="L9564" s="8"/>
      <c r="N9564" s="5"/>
      <c r="O9564" s="10"/>
      <c r="P9564" s="8"/>
    </row>
    <row r="9565" spans="1:16" s="2" customFormat="1" x14ac:dyDescent="0.15">
      <c r="A9565" s="3"/>
      <c r="B9565" s="3"/>
      <c r="J9565" s="3"/>
      <c r="K9565" s="5"/>
      <c r="L9565" s="8"/>
      <c r="N9565" s="5"/>
      <c r="O9565" s="10"/>
      <c r="P9565" s="8"/>
    </row>
    <row r="9566" spans="1:16" s="2" customFormat="1" x14ac:dyDescent="0.15">
      <c r="A9566" s="3"/>
      <c r="B9566" s="3"/>
      <c r="J9566" s="3"/>
      <c r="K9566" s="5"/>
      <c r="L9566" s="8"/>
      <c r="N9566" s="5"/>
      <c r="O9566" s="10"/>
      <c r="P9566" s="8"/>
    </row>
    <row r="9567" spans="1:16" s="2" customFormat="1" x14ac:dyDescent="0.15">
      <c r="A9567" s="3"/>
      <c r="B9567" s="3"/>
      <c r="J9567" s="3"/>
      <c r="K9567" s="5"/>
      <c r="L9567" s="8"/>
      <c r="N9567" s="5"/>
      <c r="O9567" s="10"/>
      <c r="P9567" s="8"/>
    </row>
    <row r="9568" spans="1:16" s="2" customFormat="1" x14ac:dyDescent="0.15">
      <c r="A9568" s="3"/>
      <c r="B9568" s="3"/>
      <c r="J9568" s="3"/>
      <c r="K9568" s="5"/>
      <c r="L9568" s="8"/>
      <c r="N9568" s="5"/>
      <c r="O9568" s="10"/>
      <c r="P9568" s="8"/>
    </row>
    <row r="9569" spans="1:16" s="2" customFormat="1" x14ac:dyDescent="0.15">
      <c r="A9569" s="3"/>
      <c r="B9569" s="3"/>
      <c r="J9569" s="3"/>
      <c r="K9569" s="5"/>
      <c r="L9569" s="8"/>
      <c r="N9569" s="5"/>
      <c r="O9569" s="10"/>
      <c r="P9569" s="8"/>
    </row>
    <row r="9570" spans="1:16" s="2" customFormat="1" x14ac:dyDescent="0.15">
      <c r="A9570" s="3"/>
      <c r="B9570" s="3"/>
      <c r="J9570" s="3"/>
      <c r="K9570" s="5"/>
      <c r="L9570" s="8"/>
      <c r="N9570" s="5"/>
      <c r="O9570" s="10"/>
      <c r="P9570" s="8"/>
    </row>
    <row r="9571" spans="1:16" s="2" customFormat="1" x14ac:dyDescent="0.15">
      <c r="A9571" s="3"/>
      <c r="B9571" s="3"/>
      <c r="J9571" s="3"/>
      <c r="K9571" s="5"/>
      <c r="L9571" s="8"/>
      <c r="N9571" s="5"/>
      <c r="O9571" s="10"/>
      <c r="P9571" s="8"/>
    </row>
    <row r="9572" spans="1:16" s="2" customFormat="1" x14ac:dyDescent="0.15">
      <c r="A9572" s="3"/>
      <c r="B9572" s="3"/>
      <c r="J9572" s="3"/>
      <c r="K9572" s="5"/>
      <c r="L9572" s="8"/>
      <c r="N9572" s="5"/>
      <c r="O9572" s="10"/>
      <c r="P9572" s="8"/>
    </row>
    <row r="9573" spans="1:16" s="2" customFormat="1" x14ac:dyDescent="0.15">
      <c r="A9573" s="3"/>
      <c r="B9573" s="3"/>
      <c r="J9573" s="3"/>
      <c r="K9573" s="5"/>
      <c r="L9573" s="8"/>
      <c r="N9573" s="5"/>
      <c r="O9573" s="10"/>
      <c r="P9573" s="8"/>
    </row>
    <row r="9574" spans="1:16" s="2" customFormat="1" x14ac:dyDescent="0.15">
      <c r="A9574" s="3"/>
      <c r="B9574" s="3"/>
      <c r="J9574" s="3"/>
      <c r="K9574" s="5"/>
      <c r="L9574" s="8"/>
      <c r="N9574" s="5"/>
      <c r="O9574" s="10"/>
      <c r="P9574" s="8"/>
    </row>
    <row r="9575" spans="1:16" s="2" customFormat="1" x14ac:dyDescent="0.15">
      <c r="A9575" s="3"/>
      <c r="B9575" s="3"/>
      <c r="J9575" s="3"/>
      <c r="K9575" s="5"/>
      <c r="L9575" s="8"/>
      <c r="N9575" s="5"/>
      <c r="O9575" s="10"/>
      <c r="P9575" s="8"/>
    </row>
    <row r="9576" spans="1:16" s="2" customFormat="1" x14ac:dyDescent="0.15">
      <c r="A9576" s="3"/>
      <c r="B9576" s="3"/>
      <c r="J9576" s="3"/>
      <c r="K9576" s="5"/>
      <c r="L9576" s="8"/>
      <c r="N9576" s="5"/>
      <c r="O9576" s="10"/>
      <c r="P9576" s="8"/>
    </row>
    <row r="9577" spans="1:16" s="2" customFormat="1" x14ac:dyDescent="0.15">
      <c r="A9577" s="3"/>
      <c r="B9577" s="3"/>
      <c r="J9577" s="3"/>
      <c r="K9577" s="5"/>
      <c r="L9577" s="8"/>
      <c r="N9577" s="5"/>
      <c r="O9577" s="10"/>
      <c r="P9577" s="8"/>
    </row>
    <row r="9578" spans="1:16" s="2" customFormat="1" x14ac:dyDescent="0.15">
      <c r="A9578" s="3"/>
      <c r="B9578" s="3"/>
      <c r="J9578" s="3"/>
      <c r="K9578" s="5"/>
      <c r="L9578" s="8"/>
      <c r="N9578" s="5"/>
      <c r="O9578" s="10"/>
      <c r="P9578" s="8"/>
    </row>
    <row r="9579" spans="1:16" s="2" customFormat="1" x14ac:dyDescent="0.15">
      <c r="A9579" s="3"/>
      <c r="B9579" s="3"/>
      <c r="J9579" s="3"/>
      <c r="K9579" s="5"/>
      <c r="L9579" s="8"/>
      <c r="N9579" s="5"/>
      <c r="O9579" s="10"/>
      <c r="P9579" s="8"/>
    </row>
    <row r="9580" spans="1:16" s="2" customFormat="1" x14ac:dyDescent="0.15">
      <c r="A9580" s="3"/>
      <c r="B9580" s="3"/>
      <c r="J9580" s="3"/>
      <c r="K9580" s="5"/>
      <c r="L9580" s="8"/>
      <c r="N9580" s="5"/>
      <c r="O9580" s="10"/>
      <c r="P9580" s="8"/>
    </row>
    <row r="9581" spans="1:16" s="2" customFormat="1" x14ac:dyDescent="0.15">
      <c r="A9581" s="3"/>
      <c r="B9581" s="3"/>
      <c r="J9581" s="3"/>
      <c r="K9581" s="5"/>
      <c r="L9581" s="8"/>
      <c r="N9581" s="5"/>
      <c r="O9581" s="10"/>
      <c r="P9581" s="8"/>
    </row>
    <row r="9582" spans="1:16" s="2" customFormat="1" x14ac:dyDescent="0.15">
      <c r="A9582" s="3"/>
      <c r="B9582" s="3"/>
      <c r="J9582" s="3"/>
      <c r="K9582" s="5"/>
      <c r="L9582" s="8"/>
      <c r="N9582" s="5"/>
      <c r="O9582" s="10"/>
      <c r="P9582" s="8"/>
    </row>
    <row r="9583" spans="1:16" s="2" customFormat="1" x14ac:dyDescent="0.15">
      <c r="A9583" s="3"/>
      <c r="B9583" s="3"/>
      <c r="J9583" s="3"/>
      <c r="K9583" s="5"/>
      <c r="L9583" s="8"/>
      <c r="N9583" s="5"/>
      <c r="O9583" s="10"/>
      <c r="P9583" s="8"/>
    </row>
    <row r="9584" spans="1:16" s="2" customFormat="1" x14ac:dyDescent="0.15">
      <c r="A9584" s="3"/>
      <c r="B9584" s="3"/>
      <c r="J9584" s="3"/>
      <c r="K9584" s="5"/>
      <c r="L9584" s="8"/>
      <c r="N9584" s="5"/>
      <c r="O9584" s="10"/>
      <c r="P9584" s="8"/>
    </row>
    <row r="9585" spans="1:16" s="2" customFormat="1" x14ac:dyDescent="0.15">
      <c r="A9585" s="3"/>
      <c r="B9585" s="3"/>
      <c r="J9585" s="3"/>
      <c r="K9585" s="5"/>
      <c r="L9585" s="8"/>
      <c r="N9585" s="5"/>
      <c r="O9585" s="10"/>
      <c r="P9585" s="8"/>
    </row>
    <row r="9586" spans="1:16" s="2" customFormat="1" x14ac:dyDescent="0.15">
      <c r="A9586" s="3"/>
      <c r="B9586" s="3"/>
      <c r="J9586" s="3"/>
      <c r="K9586" s="5"/>
      <c r="L9586" s="8"/>
      <c r="N9586" s="5"/>
      <c r="O9586" s="10"/>
      <c r="P9586" s="8"/>
    </row>
    <row r="9587" spans="1:16" s="2" customFormat="1" x14ac:dyDescent="0.15">
      <c r="A9587" s="3"/>
      <c r="B9587" s="3"/>
      <c r="J9587" s="3"/>
      <c r="K9587" s="5"/>
      <c r="L9587" s="8"/>
      <c r="N9587" s="5"/>
      <c r="O9587" s="10"/>
      <c r="P9587" s="8"/>
    </row>
    <row r="9588" spans="1:16" s="2" customFormat="1" x14ac:dyDescent="0.15">
      <c r="A9588" s="3"/>
      <c r="B9588" s="3"/>
      <c r="J9588" s="3"/>
      <c r="K9588" s="5"/>
      <c r="L9588" s="8"/>
      <c r="N9588" s="5"/>
      <c r="O9588" s="10"/>
      <c r="P9588" s="8"/>
    </row>
    <row r="9589" spans="1:16" s="2" customFormat="1" x14ac:dyDescent="0.15">
      <c r="A9589" s="3"/>
      <c r="B9589" s="3"/>
      <c r="J9589" s="3"/>
      <c r="K9589" s="5"/>
      <c r="L9589" s="8"/>
      <c r="N9589" s="5"/>
      <c r="O9589" s="10"/>
      <c r="P9589" s="8"/>
    </row>
    <row r="9590" spans="1:16" s="2" customFormat="1" x14ac:dyDescent="0.15">
      <c r="A9590" s="3"/>
      <c r="B9590" s="3"/>
      <c r="J9590" s="3"/>
      <c r="K9590" s="5"/>
      <c r="L9590" s="8"/>
      <c r="N9590" s="5"/>
      <c r="O9590" s="10"/>
      <c r="P9590" s="8"/>
    </row>
    <row r="9591" spans="1:16" s="2" customFormat="1" x14ac:dyDescent="0.15">
      <c r="A9591" s="3"/>
      <c r="B9591" s="3"/>
      <c r="J9591" s="3"/>
      <c r="K9591" s="5"/>
      <c r="L9591" s="8"/>
      <c r="N9591" s="5"/>
      <c r="O9591" s="10"/>
      <c r="P9591" s="8"/>
    </row>
    <row r="9592" spans="1:16" s="2" customFormat="1" x14ac:dyDescent="0.15">
      <c r="A9592" s="3"/>
      <c r="B9592" s="3"/>
      <c r="J9592" s="3"/>
      <c r="K9592" s="5"/>
      <c r="L9592" s="8"/>
      <c r="N9592" s="5"/>
      <c r="O9592" s="10"/>
      <c r="P9592" s="8"/>
    </row>
    <row r="9593" spans="1:16" s="2" customFormat="1" x14ac:dyDescent="0.15">
      <c r="A9593" s="3"/>
      <c r="B9593" s="3"/>
      <c r="J9593" s="3"/>
      <c r="K9593" s="5"/>
      <c r="L9593" s="8"/>
      <c r="N9593" s="5"/>
      <c r="O9593" s="10"/>
      <c r="P9593" s="8"/>
    </row>
    <row r="9594" spans="1:16" s="2" customFormat="1" x14ac:dyDescent="0.15">
      <c r="A9594" s="3"/>
      <c r="B9594" s="3"/>
      <c r="J9594" s="3"/>
      <c r="K9594" s="5"/>
      <c r="L9594" s="8"/>
      <c r="N9594" s="5"/>
      <c r="O9594" s="10"/>
      <c r="P9594" s="8"/>
    </row>
    <row r="9595" spans="1:16" s="2" customFormat="1" x14ac:dyDescent="0.15">
      <c r="A9595" s="3"/>
      <c r="B9595" s="3"/>
      <c r="J9595" s="3"/>
      <c r="K9595" s="5"/>
      <c r="L9595" s="8"/>
      <c r="N9595" s="5"/>
      <c r="O9595" s="10"/>
      <c r="P9595" s="8"/>
    </row>
    <row r="9596" spans="1:16" s="2" customFormat="1" x14ac:dyDescent="0.15">
      <c r="A9596" s="3"/>
      <c r="B9596" s="3"/>
      <c r="J9596" s="3"/>
      <c r="K9596" s="5"/>
      <c r="L9596" s="8"/>
      <c r="N9596" s="5"/>
      <c r="O9596" s="10"/>
      <c r="P9596" s="8"/>
    </row>
    <row r="9597" spans="1:16" s="2" customFormat="1" x14ac:dyDescent="0.15">
      <c r="A9597" s="3"/>
      <c r="B9597" s="3"/>
      <c r="J9597" s="3"/>
      <c r="K9597" s="5"/>
      <c r="L9597" s="8"/>
      <c r="N9597" s="5"/>
      <c r="O9597" s="10"/>
      <c r="P9597" s="8"/>
    </row>
    <row r="9598" spans="1:16" s="2" customFormat="1" x14ac:dyDescent="0.15">
      <c r="A9598" s="3"/>
      <c r="B9598" s="3"/>
      <c r="J9598" s="3"/>
      <c r="K9598" s="5"/>
      <c r="L9598" s="8"/>
      <c r="N9598" s="5"/>
      <c r="O9598" s="10"/>
      <c r="P9598" s="8"/>
    </row>
    <row r="9599" spans="1:16" s="2" customFormat="1" x14ac:dyDescent="0.15">
      <c r="A9599" s="3"/>
      <c r="B9599" s="3"/>
      <c r="J9599" s="3"/>
      <c r="K9599" s="5"/>
      <c r="L9599" s="8"/>
      <c r="N9599" s="5"/>
      <c r="O9599" s="10"/>
      <c r="P9599" s="8"/>
    </row>
    <row r="9600" spans="1:16" s="2" customFormat="1" x14ac:dyDescent="0.15">
      <c r="A9600" s="3"/>
      <c r="B9600" s="3"/>
      <c r="J9600" s="3"/>
      <c r="K9600" s="5"/>
      <c r="L9600" s="8"/>
      <c r="N9600" s="5"/>
      <c r="O9600" s="10"/>
      <c r="P9600" s="8"/>
    </row>
    <row r="9601" spans="1:16" s="2" customFormat="1" x14ac:dyDescent="0.15">
      <c r="A9601" s="3"/>
      <c r="B9601" s="3"/>
      <c r="J9601" s="3"/>
      <c r="K9601" s="5"/>
      <c r="L9601" s="8"/>
      <c r="N9601" s="5"/>
      <c r="O9601" s="10"/>
      <c r="P9601" s="8"/>
    </row>
    <row r="9602" spans="1:16" s="2" customFormat="1" x14ac:dyDescent="0.15">
      <c r="A9602" s="3"/>
      <c r="B9602" s="3"/>
      <c r="J9602" s="3"/>
      <c r="K9602" s="5"/>
      <c r="L9602" s="8"/>
      <c r="N9602" s="5"/>
      <c r="O9602" s="10"/>
      <c r="P9602" s="8"/>
    </row>
    <row r="9603" spans="1:16" s="2" customFormat="1" x14ac:dyDescent="0.15">
      <c r="A9603" s="3"/>
      <c r="B9603" s="3"/>
      <c r="J9603" s="3"/>
      <c r="K9603" s="5"/>
      <c r="L9603" s="8"/>
      <c r="N9603" s="5"/>
      <c r="O9603" s="10"/>
      <c r="P9603" s="8"/>
    </row>
    <row r="9604" spans="1:16" s="2" customFormat="1" x14ac:dyDescent="0.15">
      <c r="A9604" s="3"/>
      <c r="B9604" s="3"/>
      <c r="J9604" s="3"/>
      <c r="K9604" s="5"/>
      <c r="L9604" s="8"/>
      <c r="N9604" s="5"/>
      <c r="O9604" s="10"/>
      <c r="P9604" s="8"/>
    </row>
    <row r="9605" spans="1:16" s="2" customFormat="1" x14ac:dyDescent="0.15">
      <c r="A9605" s="3"/>
      <c r="B9605" s="3"/>
      <c r="J9605" s="3"/>
      <c r="K9605" s="5"/>
      <c r="L9605" s="8"/>
      <c r="N9605" s="5"/>
      <c r="O9605" s="10"/>
      <c r="P9605" s="8"/>
    </row>
    <row r="9606" spans="1:16" s="2" customFormat="1" x14ac:dyDescent="0.15">
      <c r="A9606" s="3"/>
      <c r="B9606" s="3"/>
      <c r="J9606" s="3"/>
      <c r="K9606" s="5"/>
      <c r="L9606" s="8"/>
      <c r="N9606" s="5"/>
      <c r="O9606" s="10"/>
      <c r="P9606" s="8"/>
    </row>
    <row r="9607" spans="1:16" s="2" customFormat="1" x14ac:dyDescent="0.15">
      <c r="A9607" s="3"/>
      <c r="B9607" s="3"/>
      <c r="J9607" s="3"/>
      <c r="K9607" s="5"/>
      <c r="L9607" s="8"/>
      <c r="N9607" s="5"/>
      <c r="O9607" s="10"/>
      <c r="P9607" s="8"/>
    </row>
    <row r="9608" spans="1:16" s="2" customFormat="1" x14ac:dyDescent="0.15">
      <c r="A9608" s="3"/>
      <c r="B9608" s="3"/>
      <c r="J9608" s="3"/>
      <c r="K9608" s="5"/>
      <c r="L9608" s="8"/>
      <c r="N9608" s="5"/>
      <c r="O9608" s="10"/>
      <c r="P9608" s="8"/>
    </row>
    <row r="9609" spans="1:16" s="2" customFormat="1" x14ac:dyDescent="0.15">
      <c r="A9609" s="3"/>
      <c r="B9609" s="3"/>
      <c r="J9609" s="3"/>
      <c r="K9609" s="5"/>
      <c r="L9609" s="8"/>
      <c r="N9609" s="5"/>
      <c r="O9609" s="10"/>
      <c r="P9609" s="8"/>
    </row>
    <row r="9610" spans="1:16" s="2" customFormat="1" x14ac:dyDescent="0.15">
      <c r="A9610" s="3"/>
      <c r="B9610" s="3"/>
      <c r="J9610" s="3"/>
      <c r="K9610" s="5"/>
      <c r="L9610" s="8"/>
      <c r="N9610" s="5"/>
      <c r="O9610" s="10"/>
      <c r="P9610" s="8"/>
    </row>
    <row r="9611" spans="1:16" s="2" customFormat="1" x14ac:dyDescent="0.15">
      <c r="A9611" s="3"/>
      <c r="B9611" s="3"/>
      <c r="J9611" s="3"/>
      <c r="K9611" s="5"/>
      <c r="L9611" s="8"/>
      <c r="N9611" s="5"/>
      <c r="O9611" s="10"/>
      <c r="P9611" s="8"/>
    </row>
    <row r="9612" spans="1:16" s="2" customFormat="1" x14ac:dyDescent="0.15">
      <c r="A9612" s="3"/>
      <c r="B9612" s="3"/>
      <c r="J9612" s="3"/>
      <c r="K9612" s="5"/>
      <c r="L9612" s="8"/>
      <c r="N9612" s="5"/>
      <c r="O9612" s="10"/>
      <c r="P9612" s="8"/>
    </row>
    <row r="9613" spans="1:16" s="2" customFormat="1" x14ac:dyDescent="0.15">
      <c r="A9613" s="3"/>
      <c r="B9613" s="3"/>
      <c r="J9613" s="3"/>
      <c r="K9613" s="5"/>
      <c r="L9613" s="8"/>
      <c r="N9613" s="5"/>
      <c r="O9613" s="10"/>
      <c r="P9613" s="8"/>
    </row>
    <row r="9614" spans="1:16" s="2" customFormat="1" x14ac:dyDescent="0.15">
      <c r="A9614" s="3"/>
      <c r="B9614" s="3"/>
      <c r="J9614" s="3"/>
      <c r="K9614" s="5"/>
      <c r="L9614" s="8"/>
      <c r="N9614" s="5"/>
      <c r="O9614" s="10"/>
      <c r="P9614" s="8"/>
    </row>
    <row r="9615" spans="1:16" s="2" customFormat="1" x14ac:dyDescent="0.15">
      <c r="A9615" s="3"/>
      <c r="B9615" s="3"/>
      <c r="J9615" s="3"/>
      <c r="K9615" s="5"/>
      <c r="L9615" s="8"/>
      <c r="N9615" s="5"/>
      <c r="O9615" s="10"/>
      <c r="P9615" s="8"/>
    </row>
    <row r="9616" spans="1:16" s="2" customFormat="1" x14ac:dyDescent="0.15">
      <c r="A9616" s="3"/>
      <c r="B9616" s="3"/>
      <c r="J9616" s="3"/>
      <c r="K9616" s="5"/>
      <c r="L9616" s="8"/>
      <c r="N9616" s="5"/>
      <c r="O9616" s="10"/>
      <c r="P9616" s="8"/>
    </row>
    <row r="9617" spans="1:16" s="2" customFormat="1" x14ac:dyDescent="0.15">
      <c r="A9617" s="3"/>
      <c r="B9617" s="3"/>
      <c r="J9617" s="3"/>
      <c r="K9617" s="5"/>
      <c r="L9617" s="8"/>
      <c r="N9617" s="5"/>
      <c r="O9617" s="10"/>
      <c r="P9617" s="8"/>
    </row>
    <row r="9618" spans="1:16" s="2" customFormat="1" x14ac:dyDescent="0.15">
      <c r="A9618" s="3"/>
      <c r="B9618" s="3"/>
      <c r="J9618" s="3"/>
      <c r="K9618" s="5"/>
      <c r="L9618" s="8"/>
      <c r="N9618" s="5"/>
      <c r="O9618" s="10"/>
      <c r="P9618" s="8"/>
    </row>
    <row r="9619" spans="1:16" s="2" customFormat="1" x14ac:dyDescent="0.15">
      <c r="A9619" s="3"/>
      <c r="B9619" s="3"/>
      <c r="J9619" s="3"/>
      <c r="K9619" s="5"/>
      <c r="L9619" s="8"/>
      <c r="N9619" s="5"/>
      <c r="O9619" s="10"/>
      <c r="P9619" s="8"/>
    </row>
    <row r="9620" spans="1:16" s="2" customFormat="1" x14ac:dyDescent="0.15">
      <c r="A9620" s="3"/>
      <c r="B9620" s="3"/>
      <c r="J9620" s="3"/>
      <c r="K9620" s="5"/>
      <c r="L9620" s="8"/>
      <c r="N9620" s="5"/>
      <c r="O9620" s="10"/>
      <c r="P9620" s="8"/>
    </row>
    <row r="9621" spans="1:16" s="2" customFormat="1" x14ac:dyDescent="0.15">
      <c r="A9621" s="3"/>
      <c r="B9621" s="3"/>
      <c r="J9621" s="3"/>
      <c r="K9621" s="5"/>
      <c r="L9621" s="8"/>
      <c r="N9621" s="5"/>
      <c r="O9621" s="10"/>
      <c r="P9621" s="8"/>
    </row>
    <row r="9622" spans="1:16" s="2" customFormat="1" x14ac:dyDescent="0.15">
      <c r="A9622" s="3"/>
      <c r="B9622" s="3"/>
      <c r="J9622" s="3"/>
      <c r="K9622" s="5"/>
      <c r="L9622" s="8"/>
      <c r="N9622" s="5"/>
      <c r="O9622" s="10"/>
      <c r="P9622" s="8"/>
    </row>
    <row r="9623" spans="1:16" s="2" customFormat="1" x14ac:dyDescent="0.15">
      <c r="A9623" s="3"/>
      <c r="B9623" s="3"/>
      <c r="J9623" s="3"/>
      <c r="K9623" s="5"/>
      <c r="L9623" s="8"/>
      <c r="N9623" s="5"/>
      <c r="O9623" s="10"/>
      <c r="P9623" s="8"/>
    </row>
    <row r="9624" spans="1:16" s="2" customFormat="1" x14ac:dyDescent="0.15">
      <c r="A9624" s="3"/>
      <c r="B9624" s="3"/>
      <c r="J9624" s="3"/>
      <c r="K9624" s="5"/>
      <c r="L9624" s="8"/>
      <c r="N9624" s="5"/>
      <c r="O9624" s="10"/>
      <c r="P9624" s="8"/>
    </row>
    <row r="9625" spans="1:16" s="2" customFormat="1" x14ac:dyDescent="0.15">
      <c r="A9625" s="3"/>
      <c r="B9625" s="3"/>
      <c r="J9625" s="3"/>
      <c r="K9625" s="5"/>
      <c r="L9625" s="8"/>
      <c r="N9625" s="5"/>
      <c r="O9625" s="10"/>
      <c r="P9625" s="8"/>
    </row>
    <row r="9626" spans="1:16" s="2" customFormat="1" x14ac:dyDescent="0.15">
      <c r="A9626" s="3"/>
      <c r="B9626" s="3"/>
      <c r="J9626" s="3"/>
      <c r="K9626" s="5"/>
      <c r="L9626" s="8"/>
      <c r="N9626" s="5"/>
      <c r="O9626" s="10"/>
      <c r="P9626" s="8"/>
    </row>
    <row r="9627" spans="1:16" s="2" customFormat="1" x14ac:dyDescent="0.15">
      <c r="A9627" s="3"/>
      <c r="B9627" s="3"/>
      <c r="J9627" s="3"/>
      <c r="K9627" s="5"/>
      <c r="L9627" s="8"/>
      <c r="N9627" s="5"/>
      <c r="O9627" s="10"/>
      <c r="P9627" s="8"/>
    </row>
    <row r="9628" spans="1:16" s="2" customFormat="1" x14ac:dyDescent="0.15">
      <c r="A9628" s="3"/>
      <c r="B9628" s="3"/>
      <c r="J9628" s="3"/>
      <c r="K9628" s="5"/>
      <c r="L9628" s="8"/>
      <c r="N9628" s="5"/>
      <c r="O9628" s="10"/>
      <c r="P9628" s="8"/>
    </row>
    <row r="9629" spans="1:16" s="2" customFormat="1" x14ac:dyDescent="0.15">
      <c r="A9629" s="3"/>
      <c r="B9629" s="3"/>
      <c r="J9629" s="3"/>
      <c r="K9629" s="5"/>
      <c r="L9629" s="8"/>
      <c r="N9629" s="5"/>
      <c r="O9629" s="10"/>
      <c r="P9629" s="8"/>
    </row>
    <row r="9630" spans="1:16" s="2" customFormat="1" x14ac:dyDescent="0.15">
      <c r="A9630" s="3"/>
      <c r="B9630" s="3"/>
      <c r="J9630" s="3"/>
      <c r="K9630" s="5"/>
      <c r="L9630" s="8"/>
      <c r="N9630" s="5"/>
      <c r="O9630" s="10"/>
      <c r="P9630" s="8"/>
    </row>
    <row r="9631" spans="1:16" s="2" customFormat="1" x14ac:dyDescent="0.15">
      <c r="A9631" s="3"/>
      <c r="B9631" s="3"/>
      <c r="J9631" s="3"/>
      <c r="K9631" s="5"/>
      <c r="L9631" s="8"/>
      <c r="N9631" s="5"/>
      <c r="O9631" s="10"/>
      <c r="P9631" s="8"/>
    </row>
    <row r="9632" spans="1:16" s="2" customFormat="1" x14ac:dyDescent="0.15">
      <c r="A9632" s="3"/>
      <c r="B9632" s="3"/>
      <c r="J9632" s="3"/>
      <c r="K9632" s="5"/>
      <c r="L9632" s="8"/>
      <c r="N9632" s="5"/>
      <c r="O9632" s="10"/>
      <c r="P9632" s="8"/>
    </row>
    <row r="9633" spans="1:16" s="2" customFormat="1" x14ac:dyDescent="0.15">
      <c r="A9633" s="3"/>
      <c r="B9633" s="3"/>
      <c r="J9633" s="3"/>
      <c r="K9633" s="5"/>
      <c r="L9633" s="8"/>
      <c r="N9633" s="5"/>
      <c r="O9633" s="10"/>
      <c r="P9633" s="8"/>
    </row>
    <row r="9634" spans="1:16" s="2" customFormat="1" x14ac:dyDescent="0.15">
      <c r="A9634" s="3"/>
      <c r="B9634" s="3"/>
      <c r="J9634" s="3"/>
      <c r="K9634" s="5"/>
      <c r="L9634" s="8"/>
      <c r="N9634" s="5"/>
      <c r="O9634" s="10"/>
      <c r="P9634" s="8"/>
    </row>
    <row r="9635" spans="1:16" s="2" customFormat="1" x14ac:dyDescent="0.15">
      <c r="A9635" s="3"/>
      <c r="B9635" s="3"/>
      <c r="J9635" s="3"/>
      <c r="K9635" s="5"/>
      <c r="L9635" s="8"/>
      <c r="N9635" s="5"/>
      <c r="O9635" s="10"/>
      <c r="P9635" s="8"/>
    </row>
    <row r="9636" spans="1:16" s="2" customFormat="1" x14ac:dyDescent="0.15">
      <c r="A9636" s="3"/>
      <c r="B9636" s="3"/>
      <c r="J9636" s="3"/>
      <c r="K9636" s="5"/>
      <c r="L9636" s="8"/>
      <c r="N9636" s="5"/>
      <c r="O9636" s="10"/>
      <c r="P9636" s="8"/>
    </row>
    <row r="9637" spans="1:16" s="2" customFormat="1" x14ac:dyDescent="0.15">
      <c r="A9637" s="3"/>
      <c r="B9637" s="3"/>
      <c r="J9637" s="3"/>
      <c r="K9637" s="5"/>
      <c r="L9637" s="8"/>
      <c r="N9637" s="5"/>
      <c r="O9637" s="10"/>
      <c r="P9637" s="8"/>
    </row>
    <row r="9638" spans="1:16" s="2" customFormat="1" x14ac:dyDescent="0.15">
      <c r="A9638" s="3"/>
      <c r="B9638" s="3"/>
      <c r="J9638" s="3"/>
      <c r="K9638" s="5"/>
      <c r="L9638" s="8"/>
      <c r="N9638" s="5"/>
      <c r="O9638" s="10"/>
      <c r="P9638" s="8"/>
    </row>
    <row r="9639" spans="1:16" s="2" customFormat="1" x14ac:dyDescent="0.15">
      <c r="A9639" s="3"/>
      <c r="B9639" s="3"/>
      <c r="J9639" s="3"/>
      <c r="K9639" s="5"/>
      <c r="L9639" s="8"/>
      <c r="N9639" s="5"/>
      <c r="O9639" s="10"/>
      <c r="P9639" s="8"/>
    </row>
    <row r="9640" spans="1:16" s="2" customFormat="1" x14ac:dyDescent="0.15">
      <c r="A9640" s="3"/>
      <c r="B9640" s="3"/>
      <c r="J9640" s="3"/>
      <c r="K9640" s="5"/>
      <c r="L9640" s="8"/>
      <c r="N9640" s="5"/>
      <c r="O9640" s="10"/>
      <c r="P9640" s="8"/>
    </row>
    <row r="9641" spans="1:16" s="2" customFormat="1" x14ac:dyDescent="0.15">
      <c r="A9641" s="3"/>
      <c r="B9641" s="3"/>
      <c r="J9641" s="3"/>
      <c r="K9641" s="5"/>
      <c r="L9641" s="8"/>
      <c r="N9641" s="5"/>
      <c r="O9641" s="10"/>
      <c r="P9641" s="8"/>
    </row>
    <row r="9642" spans="1:16" s="2" customFormat="1" x14ac:dyDescent="0.15">
      <c r="A9642" s="3"/>
      <c r="B9642" s="3"/>
      <c r="J9642" s="3"/>
      <c r="K9642" s="5"/>
      <c r="L9642" s="8"/>
      <c r="N9642" s="5"/>
      <c r="O9642" s="10"/>
      <c r="P9642" s="8"/>
    </row>
    <row r="9643" spans="1:16" s="2" customFormat="1" x14ac:dyDescent="0.15">
      <c r="A9643" s="3"/>
      <c r="B9643" s="3"/>
      <c r="J9643" s="3"/>
      <c r="K9643" s="5"/>
      <c r="L9643" s="8"/>
      <c r="N9643" s="5"/>
      <c r="O9643" s="10"/>
      <c r="P9643" s="8"/>
    </row>
    <row r="9644" spans="1:16" s="2" customFormat="1" x14ac:dyDescent="0.15">
      <c r="A9644" s="3"/>
      <c r="B9644" s="3"/>
      <c r="J9644" s="3"/>
      <c r="K9644" s="5"/>
      <c r="L9644" s="8"/>
      <c r="N9644" s="5"/>
      <c r="O9644" s="10"/>
      <c r="P9644" s="8"/>
    </row>
    <row r="9645" spans="1:16" s="2" customFormat="1" x14ac:dyDescent="0.15">
      <c r="A9645" s="3"/>
      <c r="B9645" s="3"/>
      <c r="J9645" s="3"/>
      <c r="K9645" s="5"/>
      <c r="L9645" s="8"/>
      <c r="N9645" s="5"/>
      <c r="O9645" s="10"/>
      <c r="P9645" s="8"/>
    </row>
    <row r="9646" spans="1:16" s="2" customFormat="1" x14ac:dyDescent="0.15">
      <c r="A9646" s="3"/>
      <c r="B9646" s="3"/>
      <c r="J9646" s="3"/>
      <c r="K9646" s="5"/>
      <c r="L9646" s="8"/>
      <c r="N9646" s="5"/>
      <c r="O9646" s="10"/>
      <c r="P9646" s="8"/>
    </row>
    <row r="9647" spans="1:16" s="2" customFormat="1" x14ac:dyDescent="0.15">
      <c r="A9647" s="3"/>
      <c r="B9647" s="3"/>
      <c r="J9647" s="3"/>
      <c r="K9647" s="5"/>
      <c r="L9647" s="8"/>
      <c r="N9647" s="5"/>
      <c r="O9647" s="10"/>
      <c r="P9647" s="8"/>
    </row>
    <row r="9648" spans="1:16" s="2" customFormat="1" x14ac:dyDescent="0.15">
      <c r="A9648" s="3"/>
      <c r="B9648" s="3"/>
      <c r="J9648" s="3"/>
      <c r="K9648" s="5"/>
      <c r="L9648" s="8"/>
      <c r="N9648" s="5"/>
      <c r="O9648" s="10"/>
      <c r="P9648" s="8"/>
    </row>
    <row r="9649" spans="1:16" s="2" customFormat="1" x14ac:dyDescent="0.15">
      <c r="A9649" s="3"/>
      <c r="B9649" s="3"/>
      <c r="J9649" s="3"/>
      <c r="K9649" s="5"/>
      <c r="L9649" s="8"/>
      <c r="N9649" s="5"/>
      <c r="O9649" s="10"/>
      <c r="P9649" s="8"/>
    </row>
    <row r="9650" spans="1:16" s="2" customFormat="1" x14ac:dyDescent="0.15">
      <c r="A9650" s="3"/>
      <c r="B9650" s="3"/>
      <c r="J9650" s="3"/>
      <c r="K9650" s="5"/>
      <c r="L9650" s="8"/>
      <c r="N9650" s="5"/>
      <c r="O9650" s="10"/>
      <c r="P9650" s="8"/>
    </row>
    <row r="9651" spans="1:16" s="2" customFormat="1" x14ac:dyDescent="0.15">
      <c r="A9651" s="3"/>
      <c r="B9651" s="3"/>
      <c r="J9651" s="3"/>
      <c r="K9651" s="5"/>
      <c r="L9651" s="8"/>
      <c r="N9651" s="5"/>
      <c r="O9651" s="10"/>
      <c r="P9651" s="8"/>
    </row>
    <row r="9652" spans="1:16" s="2" customFormat="1" x14ac:dyDescent="0.15">
      <c r="A9652" s="3"/>
      <c r="B9652" s="3"/>
      <c r="J9652" s="3"/>
      <c r="K9652" s="5"/>
      <c r="L9652" s="8"/>
      <c r="N9652" s="5"/>
      <c r="O9652" s="10"/>
      <c r="P9652" s="8"/>
    </row>
    <row r="9653" spans="1:16" s="2" customFormat="1" x14ac:dyDescent="0.15">
      <c r="A9653" s="3"/>
      <c r="B9653" s="3"/>
      <c r="J9653" s="3"/>
      <c r="K9653" s="5"/>
      <c r="L9653" s="8"/>
      <c r="N9653" s="5"/>
      <c r="O9653" s="10"/>
      <c r="P9653" s="8"/>
    </row>
    <row r="9654" spans="1:16" s="2" customFormat="1" x14ac:dyDescent="0.15">
      <c r="A9654" s="3"/>
      <c r="B9654" s="3"/>
      <c r="J9654" s="3"/>
      <c r="K9654" s="5"/>
      <c r="L9654" s="8"/>
      <c r="N9654" s="5"/>
      <c r="O9654" s="10"/>
      <c r="P9654" s="8"/>
    </row>
    <row r="9655" spans="1:16" s="2" customFormat="1" x14ac:dyDescent="0.15">
      <c r="A9655" s="3"/>
      <c r="B9655" s="3"/>
      <c r="J9655" s="3"/>
      <c r="K9655" s="5"/>
      <c r="L9655" s="8"/>
      <c r="N9655" s="5"/>
      <c r="O9655" s="10"/>
      <c r="P9655" s="8"/>
    </row>
    <row r="9656" spans="1:16" s="2" customFormat="1" x14ac:dyDescent="0.15">
      <c r="A9656" s="3"/>
      <c r="B9656" s="3"/>
      <c r="J9656" s="3"/>
      <c r="K9656" s="5"/>
      <c r="L9656" s="8"/>
      <c r="N9656" s="5"/>
      <c r="O9656" s="10"/>
      <c r="P9656" s="8"/>
    </row>
    <row r="9657" spans="1:16" s="2" customFormat="1" x14ac:dyDescent="0.15">
      <c r="A9657" s="3"/>
      <c r="B9657" s="3"/>
      <c r="J9657" s="3"/>
      <c r="K9657" s="5"/>
      <c r="L9657" s="8"/>
      <c r="N9657" s="5"/>
      <c r="O9657" s="10"/>
      <c r="P9657" s="8"/>
    </row>
    <row r="9658" spans="1:16" s="2" customFormat="1" x14ac:dyDescent="0.15">
      <c r="A9658" s="3"/>
      <c r="B9658" s="3"/>
      <c r="J9658" s="3"/>
      <c r="K9658" s="5"/>
      <c r="L9658" s="8"/>
      <c r="N9658" s="5"/>
      <c r="O9658" s="10"/>
      <c r="P9658" s="8"/>
    </row>
    <row r="9659" spans="1:16" s="2" customFormat="1" x14ac:dyDescent="0.15">
      <c r="A9659" s="3"/>
      <c r="B9659" s="3"/>
      <c r="J9659" s="3"/>
      <c r="K9659" s="5"/>
      <c r="L9659" s="8"/>
      <c r="N9659" s="5"/>
      <c r="O9659" s="10"/>
      <c r="P9659" s="8"/>
    </row>
    <row r="9660" spans="1:16" s="2" customFormat="1" x14ac:dyDescent="0.15">
      <c r="A9660" s="3"/>
      <c r="B9660" s="3"/>
      <c r="J9660" s="3"/>
      <c r="K9660" s="5"/>
      <c r="L9660" s="8"/>
      <c r="N9660" s="5"/>
      <c r="O9660" s="10"/>
      <c r="P9660" s="8"/>
    </row>
    <row r="9661" spans="1:16" s="2" customFormat="1" x14ac:dyDescent="0.15">
      <c r="A9661" s="3"/>
      <c r="B9661" s="3"/>
      <c r="J9661" s="3"/>
      <c r="K9661" s="5"/>
      <c r="L9661" s="8"/>
      <c r="N9661" s="5"/>
      <c r="O9661" s="10"/>
      <c r="P9661" s="8"/>
    </row>
    <row r="9662" spans="1:16" s="2" customFormat="1" x14ac:dyDescent="0.15">
      <c r="A9662" s="3"/>
      <c r="B9662" s="3"/>
      <c r="J9662" s="3"/>
      <c r="K9662" s="5"/>
      <c r="L9662" s="8"/>
      <c r="N9662" s="5"/>
      <c r="O9662" s="10"/>
      <c r="P9662" s="8"/>
    </row>
    <row r="9663" spans="1:16" s="2" customFormat="1" x14ac:dyDescent="0.15">
      <c r="A9663" s="3"/>
      <c r="B9663" s="3"/>
      <c r="J9663" s="3"/>
      <c r="K9663" s="5"/>
      <c r="L9663" s="8"/>
      <c r="N9663" s="5"/>
      <c r="O9663" s="10"/>
      <c r="P9663" s="8"/>
    </row>
    <row r="9664" spans="1:16" s="2" customFormat="1" x14ac:dyDescent="0.15">
      <c r="A9664" s="3"/>
      <c r="B9664" s="3"/>
      <c r="J9664" s="3"/>
      <c r="K9664" s="5"/>
      <c r="L9664" s="8"/>
      <c r="N9664" s="5"/>
      <c r="O9664" s="10"/>
      <c r="P9664" s="8"/>
    </row>
    <row r="9665" spans="1:16" s="2" customFormat="1" x14ac:dyDescent="0.15">
      <c r="A9665" s="3"/>
      <c r="B9665" s="3"/>
      <c r="J9665" s="3"/>
      <c r="K9665" s="5"/>
      <c r="L9665" s="8"/>
      <c r="N9665" s="5"/>
      <c r="O9665" s="10"/>
      <c r="P9665" s="8"/>
    </row>
    <row r="9666" spans="1:16" s="2" customFormat="1" x14ac:dyDescent="0.15">
      <c r="A9666" s="3"/>
      <c r="B9666" s="3"/>
      <c r="J9666" s="3"/>
      <c r="K9666" s="5"/>
      <c r="L9666" s="8"/>
      <c r="N9666" s="5"/>
      <c r="O9666" s="10"/>
      <c r="P9666" s="8"/>
    </row>
    <row r="9667" spans="1:16" s="2" customFormat="1" x14ac:dyDescent="0.15">
      <c r="A9667" s="3"/>
      <c r="B9667" s="3"/>
      <c r="J9667" s="3"/>
      <c r="K9667" s="5"/>
      <c r="L9667" s="8"/>
      <c r="N9667" s="5"/>
      <c r="O9667" s="10"/>
      <c r="P9667" s="8"/>
    </row>
    <row r="9668" spans="1:16" s="2" customFormat="1" x14ac:dyDescent="0.15">
      <c r="A9668" s="3"/>
      <c r="B9668" s="3"/>
      <c r="J9668" s="3"/>
      <c r="K9668" s="5"/>
      <c r="L9668" s="8"/>
      <c r="N9668" s="5"/>
      <c r="O9668" s="10"/>
      <c r="P9668" s="8"/>
    </row>
    <row r="9669" spans="1:16" s="2" customFormat="1" x14ac:dyDescent="0.15">
      <c r="A9669" s="3"/>
      <c r="B9669" s="3"/>
      <c r="J9669" s="3"/>
      <c r="K9669" s="5"/>
      <c r="L9669" s="8"/>
      <c r="N9669" s="5"/>
      <c r="O9669" s="10"/>
      <c r="P9669" s="8"/>
    </row>
    <row r="9670" spans="1:16" s="2" customFormat="1" x14ac:dyDescent="0.15">
      <c r="A9670" s="3"/>
      <c r="B9670" s="3"/>
      <c r="J9670" s="3"/>
      <c r="K9670" s="5"/>
      <c r="L9670" s="8"/>
      <c r="N9670" s="5"/>
      <c r="O9670" s="10"/>
      <c r="P9670" s="8"/>
    </row>
    <row r="9671" spans="1:16" s="2" customFormat="1" x14ac:dyDescent="0.15">
      <c r="A9671" s="3"/>
      <c r="B9671" s="3"/>
      <c r="J9671" s="3"/>
      <c r="K9671" s="5"/>
      <c r="L9671" s="8"/>
      <c r="N9671" s="5"/>
      <c r="O9671" s="10"/>
      <c r="P9671" s="8"/>
    </row>
    <row r="9672" spans="1:16" s="2" customFormat="1" x14ac:dyDescent="0.15">
      <c r="A9672" s="3"/>
      <c r="B9672" s="3"/>
      <c r="J9672" s="3"/>
      <c r="K9672" s="5"/>
      <c r="L9672" s="8"/>
      <c r="N9672" s="5"/>
      <c r="O9672" s="10"/>
      <c r="P9672" s="8"/>
    </row>
    <row r="9673" spans="1:16" s="2" customFormat="1" x14ac:dyDescent="0.15">
      <c r="A9673" s="3"/>
      <c r="B9673" s="3"/>
      <c r="J9673" s="3"/>
      <c r="K9673" s="5"/>
      <c r="L9673" s="8"/>
      <c r="N9673" s="5"/>
      <c r="O9673" s="10"/>
      <c r="P9673" s="8"/>
    </row>
    <row r="9674" spans="1:16" s="2" customFormat="1" x14ac:dyDescent="0.15">
      <c r="A9674" s="3"/>
      <c r="B9674" s="3"/>
      <c r="J9674" s="3"/>
      <c r="K9674" s="5"/>
      <c r="L9674" s="8"/>
      <c r="N9674" s="5"/>
      <c r="O9674" s="10"/>
      <c r="P9674" s="8"/>
    </row>
    <row r="9675" spans="1:16" s="2" customFormat="1" x14ac:dyDescent="0.15">
      <c r="A9675" s="3"/>
      <c r="B9675" s="3"/>
      <c r="J9675" s="3"/>
      <c r="K9675" s="5"/>
      <c r="L9675" s="8"/>
      <c r="N9675" s="5"/>
      <c r="O9675" s="10"/>
      <c r="P9675" s="8"/>
    </row>
    <row r="9676" spans="1:16" s="2" customFormat="1" x14ac:dyDescent="0.15">
      <c r="A9676" s="3"/>
      <c r="B9676" s="3"/>
      <c r="J9676" s="3"/>
      <c r="K9676" s="5"/>
      <c r="L9676" s="8"/>
      <c r="N9676" s="5"/>
      <c r="O9676" s="10"/>
      <c r="P9676" s="8"/>
    </row>
    <row r="9677" spans="1:16" s="2" customFormat="1" x14ac:dyDescent="0.15">
      <c r="A9677" s="3"/>
      <c r="B9677" s="3"/>
      <c r="J9677" s="3"/>
      <c r="K9677" s="5"/>
      <c r="L9677" s="8"/>
      <c r="N9677" s="5"/>
      <c r="O9677" s="10"/>
      <c r="P9677" s="8"/>
    </row>
    <row r="9678" spans="1:16" s="2" customFormat="1" x14ac:dyDescent="0.15">
      <c r="A9678" s="3"/>
      <c r="B9678" s="3"/>
      <c r="J9678" s="3"/>
      <c r="K9678" s="5"/>
      <c r="L9678" s="8"/>
      <c r="N9678" s="5"/>
      <c r="O9678" s="10"/>
      <c r="P9678" s="8"/>
    </row>
    <row r="9679" spans="1:16" s="2" customFormat="1" x14ac:dyDescent="0.15">
      <c r="A9679" s="3"/>
      <c r="B9679" s="3"/>
      <c r="J9679" s="3"/>
      <c r="K9679" s="5"/>
      <c r="L9679" s="8"/>
      <c r="N9679" s="5"/>
      <c r="O9679" s="10"/>
      <c r="P9679" s="8"/>
    </row>
    <row r="9680" spans="1:16" s="2" customFormat="1" x14ac:dyDescent="0.15">
      <c r="A9680" s="3"/>
      <c r="B9680" s="3"/>
      <c r="J9680" s="3"/>
      <c r="K9680" s="5"/>
      <c r="L9680" s="8"/>
      <c r="N9680" s="5"/>
      <c r="O9680" s="10"/>
      <c r="P9680" s="8"/>
    </row>
    <row r="9681" spans="1:16" s="2" customFormat="1" x14ac:dyDescent="0.15">
      <c r="A9681" s="3"/>
      <c r="B9681" s="3"/>
      <c r="J9681" s="3"/>
      <c r="K9681" s="5"/>
      <c r="L9681" s="8"/>
      <c r="N9681" s="5"/>
      <c r="O9681" s="10"/>
      <c r="P9681" s="8"/>
    </row>
    <row r="9682" spans="1:16" s="2" customFormat="1" x14ac:dyDescent="0.15">
      <c r="A9682" s="3"/>
      <c r="B9682" s="3"/>
      <c r="J9682" s="3"/>
      <c r="K9682" s="5"/>
      <c r="L9682" s="8"/>
      <c r="N9682" s="5"/>
      <c r="O9682" s="10"/>
      <c r="P9682" s="8"/>
    </row>
    <row r="9683" spans="1:16" s="2" customFormat="1" x14ac:dyDescent="0.15">
      <c r="A9683" s="3"/>
      <c r="B9683" s="3"/>
      <c r="J9683" s="3"/>
      <c r="K9683" s="5"/>
      <c r="L9683" s="8"/>
      <c r="N9683" s="5"/>
      <c r="O9683" s="10"/>
      <c r="P9683" s="8"/>
    </row>
    <row r="9684" spans="1:16" s="2" customFormat="1" x14ac:dyDescent="0.15">
      <c r="A9684" s="3"/>
      <c r="B9684" s="3"/>
      <c r="J9684" s="3"/>
      <c r="K9684" s="5"/>
      <c r="L9684" s="8"/>
      <c r="N9684" s="5"/>
      <c r="O9684" s="10"/>
      <c r="P9684" s="8"/>
    </row>
    <row r="9685" spans="1:16" s="2" customFormat="1" x14ac:dyDescent="0.15">
      <c r="A9685" s="3"/>
      <c r="B9685" s="3"/>
      <c r="J9685" s="3"/>
      <c r="K9685" s="5"/>
      <c r="L9685" s="8"/>
      <c r="N9685" s="5"/>
      <c r="O9685" s="10"/>
      <c r="P9685" s="8"/>
    </row>
    <row r="9686" spans="1:16" s="2" customFormat="1" x14ac:dyDescent="0.15">
      <c r="A9686" s="3"/>
      <c r="B9686" s="3"/>
      <c r="J9686" s="3"/>
      <c r="K9686" s="5"/>
      <c r="L9686" s="8"/>
      <c r="N9686" s="5"/>
      <c r="O9686" s="10"/>
      <c r="P9686" s="8"/>
    </row>
    <row r="9687" spans="1:16" s="2" customFormat="1" x14ac:dyDescent="0.15">
      <c r="A9687" s="3"/>
      <c r="B9687" s="3"/>
      <c r="J9687" s="3"/>
      <c r="K9687" s="5"/>
      <c r="L9687" s="8"/>
      <c r="N9687" s="5"/>
      <c r="O9687" s="10"/>
      <c r="P9687" s="8"/>
    </row>
    <row r="9688" spans="1:16" s="2" customFormat="1" x14ac:dyDescent="0.15">
      <c r="A9688" s="3"/>
      <c r="B9688" s="3"/>
      <c r="J9688" s="3"/>
      <c r="K9688" s="5"/>
      <c r="L9688" s="8"/>
      <c r="N9688" s="5"/>
      <c r="O9688" s="10"/>
      <c r="P9688" s="8"/>
    </row>
    <row r="9689" spans="1:16" s="2" customFormat="1" x14ac:dyDescent="0.15">
      <c r="A9689" s="3"/>
      <c r="B9689" s="3"/>
      <c r="J9689" s="3"/>
      <c r="K9689" s="5"/>
      <c r="L9689" s="8"/>
      <c r="N9689" s="5"/>
      <c r="O9689" s="10"/>
      <c r="P9689" s="8"/>
    </row>
    <row r="9690" spans="1:16" s="2" customFormat="1" x14ac:dyDescent="0.15">
      <c r="A9690" s="3"/>
      <c r="B9690" s="3"/>
      <c r="J9690" s="3"/>
      <c r="K9690" s="5"/>
      <c r="L9690" s="8"/>
      <c r="N9690" s="5"/>
      <c r="O9690" s="10"/>
      <c r="P9690" s="8"/>
    </row>
    <row r="9691" spans="1:16" s="2" customFormat="1" x14ac:dyDescent="0.15">
      <c r="A9691" s="3"/>
      <c r="B9691" s="3"/>
      <c r="J9691" s="3"/>
      <c r="K9691" s="5"/>
      <c r="L9691" s="8"/>
      <c r="N9691" s="5"/>
      <c r="O9691" s="10"/>
      <c r="P9691" s="8"/>
    </row>
    <row r="9692" spans="1:16" s="2" customFormat="1" x14ac:dyDescent="0.15">
      <c r="A9692" s="3"/>
      <c r="B9692" s="3"/>
      <c r="J9692" s="3"/>
      <c r="K9692" s="5"/>
      <c r="L9692" s="8"/>
      <c r="N9692" s="5"/>
      <c r="O9692" s="10"/>
      <c r="P9692" s="8"/>
    </row>
    <row r="9693" spans="1:16" s="2" customFormat="1" x14ac:dyDescent="0.15">
      <c r="A9693" s="3"/>
      <c r="B9693" s="3"/>
      <c r="J9693" s="3"/>
      <c r="K9693" s="5"/>
      <c r="L9693" s="8"/>
      <c r="N9693" s="5"/>
      <c r="O9693" s="10"/>
      <c r="P9693" s="8"/>
    </row>
    <row r="9694" spans="1:16" s="2" customFormat="1" x14ac:dyDescent="0.15">
      <c r="A9694" s="3"/>
      <c r="B9694" s="3"/>
      <c r="J9694" s="3"/>
      <c r="K9694" s="5"/>
      <c r="L9694" s="8"/>
      <c r="N9694" s="5"/>
      <c r="O9694" s="10"/>
      <c r="P9694" s="8"/>
    </row>
    <row r="9695" spans="1:16" s="2" customFormat="1" x14ac:dyDescent="0.15">
      <c r="A9695" s="3"/>
      <c r="B9695" s="3"/>
      <c r="J9695" s="3"/>
      <c r="K9695" s="5"/>
      <c r="L9695" s="8"/>
      <c r="N9695" s="5"/>
      <c r="O9695" s="10"/>
      <c r="P9695" s="8"/>
    </row>
    <row r="9696" spans="1:16" s="2" customFormat="1" x14ac:dyDescent="0.15">
      <c r="A9696" s="3"/>
      <c r="B9696" s="3"/>
      <c r="J9696" s="3"/>
      <c r="K9696" s="5"/>
      <c r="L9696" s="8"/>
      <c r="N9696" s="5"/>
      <c r="O9696" s="10"/>
      <c r="P9696" s="8"/>
    </row>
    <row r="9697" spans="1:16" s="2" customFormat="1" x14ac:dyDescent="0.15">
      <c r="A9697" s="3"/>
      <c r="B9697" s="3"/>
      <c r="J9697" s="3"/>
      <c r="K9697" s="5"/>
      <c r="L9697" s="8"/>
      <c r="N9697" s="5"/>
      <c r="O9697" s="10"/>
      <c r="P9697" s="8"/>
    </row>
    <row r="9698" spans="1:16" s="2" customFormat="1" x14ac:dyDescent="0.15">
      <c r="A9698" s="3"/>
      <c r="B9698" s="3"/>
      <c r="J9698" s="3"/>
      <c r="K9698" s="5"/>
      <c r="L9698" s="8"/>
      <c r="N9698" s="5"/>
      <c r="O9698" s="10"/>
      <c r="P9698" s="8"/>
    </row>
    <row r="9699" spans="1:16" s="2" customFormat="1" x14ac:dyDescent="0.15">
      <c r="A9699" s="3"/>
      <c r="B9699" s="3"/>
      <c r="J9699" s="3"/>
      <c r="K9699" s="5"/>
      <c r="L9699" s="8"/>
      <c r="N9699" s="5"/>
      <c r="O9699" s="10"/>
      <c r="P9699" s="8"/>
    </row>
    <row r="9700" spans="1:16" s="2" customFormat="1" x14ac:dyDescent="0.15">
      <c r="A9700" s="3"/>
      <c r="B9700" s="3"/>
      <c r="J9700" s="3"/>
      <c r="K9700" s="5"/>
      <c r="L9700" s="8"/>
      <c r="N9700" s="5"/>
      <c r="O9700" s="10"/>
      <c r="P9700" s="8"/>
    </row>
    <row r="9701" spans="1:16" s="2" customFormat="1" x14ac:dyDescent="0.15">
      <c r="A9701" s="3"/>
      <c r="B9701" s="3"/>
      <c r="J9701" s="3"/>
      <c r="K9701" s="5"/>
      <c r="L9701" s="8"/>
      <c r="N9701" s="5"/>
      <c r="O9701" s="10"/>
      <c r="P9701" s="8"/>
    </row>
    <row r="9702" spans="1:16" s="2" customFormat="1" x14ac:dyDescent="0.15">
      <c r="A9702" s="3"/>
      <c r="B9702" s="3"/>
      <c r="J9702" s="3"/>
      <c r="K9702" s="5"/>
      <c r="L9702" s="8"/>
      <c r="N9702" s="5"/>
      <c r="O9702" s="10"/>
      <c r="P9702" s="8"/>
    </row>
    <row r="9703" spans="1:16" s="2" customFormat="1" x14ac:dyDescent="0.15">
      <c r="A9703" s="3"/>
      <c r="B9703" s="3"/>
      <c r="J9703" s="3"/>
      <c r="K9703" s="5"/>
      <c r="L9703" s="8"/>
      <c r="N9703" s="5"/>
      <c r="O9703" s="10"/>
      <c r="P9703" s="8"/>
    </row>
    <row r="9704" spans="1:16" s="2" customFormat="1" x14ac:dyDescent="0.15">
      <c r="A9704" s="3"/>
      <c r="B9704" s="3"/>
      <c r="J9704" s="3"/>
      <c r="K9704" s="5"/>
      <c r="L9704" s="8"/>
      <c r="N9704" s="5"/>
      <c r="O9704" s="10"/>
      <c r="P9704" s="8"/>
    </row>
    <row r="9705" spans="1:16" s="2" customFormat="1" x14ac:dyDescent="0.15">
      <c r="A9705" s="3"/>
      <c r="B9705" s="3"/>
      <c r="J9705" s="3"/>
      <c r="K9705" s="5"/>
      <c r="L9705" s="8"/>
      <c r="N9705" s="5"/>
      <c r="O9705" s="10"/>
      <c r="P9705" s="8"/>
    </row>
    <row r="9706" spans="1:16" s="2" customFormat="1" x14ac:dyDescent="0.15">
      <c r="A9706" s="3"/>
      <c r="B9706" s="3"/>
      <c r="J9706" s="3"/>
      <c r="K9706" s="5"/>
      <c r="L9706" s="8"/>
      <c r="N9706" s="5"/>
      <c r="O9706" s="10"/>
      <c r="P9706" s="8"/>
    </row>
    <row r="9707" spans="1:16" s="2" customFormat="1" x14ac:dyDescent="0.15">
      <c r="A9707" s="3"/>
      <c r="B9707" s="3"/>
      <c r="J9707" s="3"/>
      <c r="K9707" s="5"/>
      <c r="L9707" s="8"/>
      <c r="N9707" s="5"/>
      <c r="O9707" s="10"/>
      <c r="P9707" s="8"/>
    </row>
    <row r="9708" spans="1:16" s="2" customFormat="1" x14ac:dyDescent="0.15">
      <c r="A9708" s="3"/>
      <c r="B9708" s="3"/>
      <c r="J9708" s="3"/>
      <c r="K9708" s="5"/>
      <c r="L9708" s="8"/>
      <c r="N9708" s="5"/>
      <c r="O9708" s="10"/>
      <c r="P9708" s="8"/>
    </row>
    <row r="9709" spans="1:16" s="2" customFormat="1" x14ac:dyDescent="0.15">
      <c r="A9709" s="3"/>
      <c r="B9709" s="3"/>
      <c r="J9709" s="3"/>
      <c r="K9709" s="5"/>
      <c r="L9709" s="8"/>
      <c r="N9709" s="5"/>
      <c r="O9709" s="10"/>
      <c r="P9709" s="8"/>
    </row>
    <row r="9710" spans="1:16" s="2" customFormat="1" x14ac:dyDescent="0.15">
      <c r="A9710" s="3"/>
      <c r="B9710" s="3"/>
      <c r="J9710" s="3"/>
      <c r="K9710" s="5"/>
      <c r="L9710" s="8"/>
      <c r="N9710" s="5"/>
      <c r="O9710" s="10"/>
      <c r="P9710" s="8"/>
    </row>
    <row r="9711" spans="1:16" s="2" customFormat="1" x14ac:dyDescent="0.15">
      <c r="A9711" s="3"/>
      <c r="B9711" s="3"/>
      <c r="J9711" s="3"/>
      <c r="K9711" s="5"/>
      <c r="L9711" s="8"/>
      <c r="N9711" s="5"/>
      <c r="O9711" s="10"/>
      <c r="P9711" s="8"/>
    </row>
    <row r="9712" spans="1:16" s="2" customFormat="1" x14ac:dyDescent="0.15">
      <c r="A9712" s="3"/>
      <c r="B9712" s="3"/>
      <c r="J9712" s="3"/>
      <c r="K9712" s="5"/>
      <c r="L9712" s="8"/>
      <c r="N9712" s="5"/>
      <c r="O9712" s="10"/>
      <c r="P9712" s="8"/>
    </row>
    <row r="9713" spans="1:16" s="2" customFormat="1" x14ac:dyDescent="0.15">
      <c r="A9713" s="3"/>
      <c r="B9713" s="3"/>
      <c r="J9713" s="3"/>
      <c r="K9713" s="5"/>
      <c r="L9713" s="8"/>
      <c r="N9713" s="5"/>
      <c r="O9713" s="10"/>
      <c r="P9713" s="8"/>
    </row>
    <row r="9714" spans="1:16" s="2" customFormat="1" x14ac:dyDescent="0.15">
      <c r="A9714" s="3"/>
      <c r="B9714" s="3"/>
      <c r="J9714" s="3"/>
      <c r="K9714" s="5"/>
      <c r="L9714" s="8"/>
      <c r="N9714" s="5"/>
      <c r="O9714" s="10"/>
      <c r="P9714" s="8"/>
    </row>
    <row r="9715" spans="1:16" s="2" customFormat="1" x14ac:dyDescent="0.15">
      <c r="A9715" s="3"/>
      <c r="B9715" s="3"/>
      <c r="J9715" s="3"/>
      <c r="K9715" s="5"/>
      <c r="L9715" s="8"/>
      <c r="N9715" s="5"/>
      <c r="O9715" s="10"/>
      <c r="P9715" s="8"/>
    </row>
    <row r="9716" spans="1:16" s="2" customFormat="1" x14ac:dyDescent="0.15">
      <c r="A9716" s="3"/>
      <c r="B9716" s="3"/>
      <c r="J9716" s="3"/>
      <c r="K9716" s="5"/>
      <c r="L9716" s="8"/>
      <c r="N9716" s="5"/>
      <c r="O9716" s="10"/>
      <c r="P9716" s="8"/>
    </row>
    <row r="9717" spans="1:16" s="2" customFormat="1" x14ac:dyDescent="0.15">
      <c r="A9717" s="3"/>
      <c r="B9717" s="3"/>
      <c r="J9717" s="3"/>
      <c r="K9717" s="5"/>
      <c r="L9717" s="8"/>
      <c r="N9717" s="5"/>
      <c r="O9717" s="10"/>
      <c r="P9717" s="8"/>
    </row>
    <row r="9718" spans="1:16" s="2" customFormat="1" x14ac:dyDescent="0.15">
      <c r="A9718" s="3"/>
      <c r="B9718" s="3"/>
      <c r="J9718" s="3"/>
      <c r="K9718" s="5"/>
      <c r="L9718" s="8"/>
      <c r="N9718" s="5"/>
      <c r="O9718" s="10"/>
      <c r="P9718" s="8"/>
    </row>
    <row r="9719" spans="1:16" s="2" customFormat="1" x14ac:dyDescent="0.15">
      <c r="A9719" s="3"/>
      <c r="B9719" s="3"/>
      <c r="J9719" s="3"/>
      <c r="K9719" s="5"/>
      <c r="L9719" s="8"/>
      <c r="N9719" s="5"/>
      <c r="O9719" s="10"/>
      <c r="P9719" s="8"/>
    </row>
    <row r="9720" spans="1:16" s="2" customFormat="1" x14ac:dyDescent="0.15">
      <c r="A9720" s="3"/>
      <c r="B9720" s="3"/>
      <c r="J9720" s="3"/>
      <c r="K9720" s="5"/>
      <c r="L9720" s="8"/>
      <c r="N9720" s="5"/>
      <c r="O9720" s="10"/>
      <c r="P9720" s="8"/>
    </row>
    <row r="9721" spans="1:16" s="2" customFormat="1" x14ac:dyDescent="0.15">
      <c r="A9721" s="3"/>
      <c r="B9721" s="3"/>
      <c r="J9721" s="3"/>
      <c r="K9721" s="5"/>
      <c r="L9721" s="8"/>
      <c r="N9721" s="5"/>
      <c r="O9721" s="10"/>
      <c r="P9721" s="8"/>
    </row>
    <row r="9722" spans="1:16" s="2" customFormat="1" x14ac:dyDescent="0.15">
      <c r="A9722" s="3"/>
      <c r="B9722" s="3"/>
      <c r="J9722" s="3"/>
      <c r="K9722" s="5"/>
      <c r="L9722" s="8"/>
      <c r="N9722" s="5"/>
      <c r="O9722" s="10"/>
      <c r="P9722" s="8"/>
    </row>
    <row r="9723" spans="1:16" s="2" customFormat="1" x14ac:dyDescent="0.15">
      <c r="A9723" s="3"/>
      <c r="B9723" s="3"/>
      <c r="J9723" s="3"/>
      <c r="K9723" s="5"/>
      <c r="L9723" s="8"/>
      <c r="N9723" s="5"/>
      <c r="O9723" s="10"/>
      <c r="P9723" s="8"/>
    </row>
    <row r="9724" spans="1:16" s="2" customFormat="1" x14ac:dyDescent="0.15">
      <c r="A9724" s="3"/>
      <c r="B9724" s="3"/>
      <c r="J9724" s="3"/>
      <c r="K9724" s="5"/>
      <c r="L9724" s="8"/>
      <c r="N9724" s="5"/>
      <c r="O9724" s="10"/>
      <c r="P9724" s="8"/>
    </row>
    <row r="9725" spans="1:16" s="2" customFormat="1" x14ac:dyDescent="0.15">
      <c r="A9725" s="3"/>
      <c r="B9725" s="3"/>
      <c r="J9725" s="3"/>
      <c r="K9725" s="5"/>
      <c r="L9725" s="8"/>
      <c r="N9725" s="5"/>
      <c r="O9725" s="10"/>
      <c r="P9725" s="8"/>
    </row>
    <row r="9726" spans="1:16" s="2" customFormat="1" x14ac:dyDescent="0.15">
      <c r="A9726" s="3"/>
      <c r="B9726" s="3"/>
      <c r="J9726" s="3"/>
      <c r="K9726" s="5"/>
      <c r="L9726" s="8"/>
      <c r="N9726" s="5"/>
      <c r="O9726" s="10"/>
      <c r="P9726" s="8"/>
    </row>
    <row r="9727" spans="1:16" s="2" customFormat="1" x14ac:dyDescent="0.15">
      <c r="A9727" s="3"/>
      <c r="B9727" s="3"/>
      <c r="J9727" s="3"/>
      <c r="K9727" s="5"/>
      <c r="L9727" s="8"/>
      <c r="N9727" s="5"/>
      <c r="O9727" s="10"/>
      <c r="P9727" s="8"/>
    </row>
    <row r="9728" spans="1:16" s="2" customFormat="1" x14ac:dyDescent="0.15">
      <c r="A9728" s="3"/>
      <c r="B9728" s="3"/>
      <c r="J9728" s="3"/>
      <c r="K9728" s="5"/>
      <c r="L9728" s="8"/>
      <c r="N9728" s="5"/>
      <c r="O9728" s="10"/>
      <c r="P9728" s="8"/>
    </row>
    <row r="9729" spans="1:16" s="2" customFormat="1" x14ac:dyDescent="0.15">
      <c r="A9729" s="3"/>
      <c r="B9729" s="3"/>
      <c r="J9729" s="3"/>
      <c r="K9729" s="5"/>
      <c r="L9729" s="8"/>
      <c r="N9729" s="5"/>
      <c r="O9729" s="10"/>
      <c r="P9729" s="8"/>
    </row>
    <row r="9730" spans="1:16" s="2" customFormat="1" x14ac:dyDescent="0.15">
      <c r="A9730" s="3"/>
      <c r="B9730" s="3"/>
      <c r="J9730" s="3"/>
      <c r="K9730" s="5"/>
      <c r="L9730" s="8"/>
      <c r="N9730" s="5"/>
      <c r="O9730" s="10"/>
      <c r="P9730" s="8"/>
    </row>
    <row r="9731" spans="1:16" s="2" customFormat="1" x14ac:dyDescent="0.15">
      <c r="A9731" s="3"/>
      <c r="B9731" s="3"/>
      <c r="J9731" s="3"/>
      <c r="K9731" s="5"/>
      <c r="L9731" s="8"/>
      <c r="N9731" s="5"/>
      <c r="O9731" s="10"/>
      <c r="P9731" s="8"/>
    </row>
    <row r="9732" spans="1:16" s="2" customFormat="1" x14ac:dyDescent="0.15">
      <c r="A9732" s="3"/>
      <c r="B9732" s="3"/>
      <c r="J9732" s="3"/>
      <c r="K9732" s="5"/>
      <c r="L9732" s="8"/>
      <c r="N9732" s="5"/>
      <c r="O9732" s="10"/>
      <c r="P9732" s="8"/>
    </row>
    <row r="9733" spans="1:16" s="2" customFormat="1" x14ac:dyDescent="0.15">
      <c r="A9733" s="3"/>
      <c r="B9733" s="3"/>
      <c r="J9733" s="3"/>
      <c r="K9733" s="5"/>
      <c r="L9733" s="8"/>
      <c r="N9733" s="5"/>
      <c r="O9733" s="10"/>
      <c r="P9733" s="8"/>
    </row>
    <row r="9734" spans="1:16" s="2" customFormat="1" x14ac:dyDescent="0.15">
      <c r="A9734" s="3"/>
      <c r="B9734" s="3"/>
      <c r="J9734" s="3"/>
      <c r="K9734" s="5"/>
      <c r="L9734" s="8"/>
      <c r="N9734" s="5"/>
      <c r="O9734" s="10"/>
      <c r="P9734" s="8"/>
    </row>
    <row r="9735" spans="1:16" s="2" customFormat="1" x14ac:dyDescent="0.15">
      <c r="A9735" s="3"/>
      <c r="B9735" s="3"/>
      <c r="J9735" s="3"/>
      <c r="K9735" s="5"/>
      <c r="L9735" s="8"/>
      <c r="N9735" s="5"/>
      <c r="O9735" s="10"/>
      <c r="P9735" s="8"/>
    </row>
    <row r="9736" spans="1:16" s="2" customFormat="1" x14ac:dyDescent="0.15">
      <c r="A9736" s="3"/>
      <c r="B9736" s="3"/>
      <c r="J9736" s="3"/>
      <c r="K9736" s="5"/>
      <c r="L9736" s="8"/>
      <c r="N9736" s="5"/>
      <c r="O9736" s="10"/>
      <c r="P9736" s="8"/>
    </row>
    <row r="9737" spans="1:16" s="2" customFormat="1" x14ac:dyDescent="0.15">
      <c r="A9737" s="3"/>
      <c r="B9737" s="3"/>
      <c r="J9737" s="3"/>
      <c r="K9737" s="5"/>
      <c r="L9737" s="8"/>
      <c r="N9737" s="5"/>
      <c r="O9737" s="10"/>
      <c r="P9737" s="8"/>
    </row>
    <row r="9738" spans="1:16" s="2" customFormat="1" x14ac:dyDescent="0.15">
      <c r="A9738" s="3"/>
      <c r="B9738" s="3"/>
      <c r="J9738" s="3"/>
      <c r="K9738" s="5"/>
      <c r="L9738" s="8"/>
      <c r="N9738" s="5"/>
      <c r="O9738" s="10"/>
      <c r="P9738" s="8"/>
    </row>
    <row r="9739" spans="1:16" s="2" customFormat="1" x14ac:dyDescent="0.15">
      <c r="A9739" s="3"/>
      <c r="B9739" s="3"/>
      <c r="J9739" s="3"/>
      <c r="K9739" s="5"/>
      <c r="L9739" s="8"/>
      <c r="N9739" s="5"/>
      <c r="O9739" s="10"/>
      <c r="P9739" s="8"/>
    </row>
    <row r="9740" spans="1:16" s="2" customFormat="1" x14ac:dyDescent="0.15">
      <c r="A9740" s="3"/>
      <c r="B9740" s="3"/>
      <c r="J9740" s="3"/>
      <c r="K9740" s="5"/>
      <c r="L9740" s="8"/>
      <c r="N9740" s="5"/>
      <c r="O9740" s="10"/>
      <c r="P9740" s="8"/>
    </row>
    <row r="9741" spans="1:16" s="2" customFormat="1" x14ac:dyDescent="0.15">
      <c r="A9741" s="3"/>
      <c r="B9741" s="3"/>
      <c r="J9741" s="3"/>
      <c r="K9741" s="5"/>
      <c r="L9741" s="8"/>
      <c r="N9741" s="5"/>
      <c r="O9741" s="10"/>
      <c r="P9741" s="8"/>
    </row>
    <row r="9742" spans="1:16" s="2" customFormat="1" x14ac:dyDescent="0.15">
      <c r="A9742" s="3"/>
      <c r="B9742" s="3"/>
      <c r="J9742" s="3"/>
      <c r="K9742" s="5"/>
      <c r="L9742" s="8"/>
      <c r="N9742" s="5"/>
      <c r="O9742" s="10"/>
      <c r="P9742" s="8"/>
    </row>
    <row r="9743" spans="1:16" s="2" customFormat="1" x14ac:dyDescent="0.15">
      <c r="A9743" s="3"/>
      <c r="B9743" s="3"/>
      <c r="J9743" s="3"/>
      <c r="K9743" s="5"/>
      <c r="L9743" s="8"/>
      <c r="N9743" s="5"/>
      <c r="O9743" s="10"/>
      <c r="P9743" s="8"/>
    </row>
    <row r="9744" spans="1:16" s="2" customFormat="1" x14ac:dyDescent="0.15">
      <c r="A9744" s="3"/>
      <c r="B9744" s="3"/>
      <c r="J9744" s="3"/>
      <c r="K9744" s="5"/>
      <c r="L9744" s="8"/>
      <c r="N9744" s="5"/>
      <c r="O9744" s="10"/>
      <c r="P9744" s="8"/>
    </row>
    <row r="9745" spans="1:16" s="2" customFormat="1" x14ac:dyDescent="0.15">
      <c r="A9745" s="3"/>
      <c r="B9745" s="3"/>
      <c r="J9745" s="3"/>
      <c r="K9745" s="5"/>
      <c r="L9745" s="8"/>
      <c r="N9745" s="5"/>
      <c r="O9745" s="10"/>
      <c r="P9745" s="8"/>
    </row>
    <row r="9746" spans="1:16" s="2" customFormat="1" x14ac:dyDescent="0.15">
      <c r="A9746" s="3"/>
      <c r="B9746" s="3"/>
      <c r="J9746" s="3"/>
      <c r="K9746" s="5"/>
      <c r="L9746" s="8"/>
      <c r="N9746" s="5"/>
      <c r="O9746" s="10"/>
      <c r="P9746" s="8"/>
    </row>
    <row r="9747" spans="1:16" s="2" customFormat="1" x14ac:dyDescent="0.15">
      <c r="A9747" s="3"/>
      <c r="B9747" s="3"/>
      <c r="J9747" s="3"/>
      <c r="K9747" s="5"/>
      <c r="L9747" s="8"/>
      <c r="N9747" s="5"/>
      <c r="O9747" s="10"/>
      <c r="P9747" s="8"/>
    </row>
    <row r="9748" spans="1:16" s="2" customFormat="1" x14ac:dyDescent="0.15">
      <c r="A9748" s="3"/>
      <c r="B9748" s="3"/>
      <c r="J9748" s="3"/>
      <c r="K9748" s="5"/>
      <c r="L9748" s="8"/>
      <c r="N9748" s="5"/>
      <c r="O9748" s="10"/>
      <c r="P9748" s="8"/>
    </row>
    <row r="9749" spans="1:16" s="2" customFormat="1" x14ac:dyDescent="0.15">
      <c r="A9749" s="3"/>
      <c r="B9749" s="3"/>
      <c r="J9749" s="3"/>
      <c r="K9749" s="5"/>
      <c r="L9749" s="8"/>
      <c r="N9749" s="5"/>
      <c r="O9749" s="10"/>
      <c r="P9749" s="8"/>
    </row>
    <row r="9750" spans="1:16" s="2" customFormat="1" x14ac:dyDescent="0.15">
      <c r="A9750" s="3"/>
      <c r="B9750" s="3"/>
      <c r="J9750" s="3"/>
      <c r="K9750" s="5"/>
      <c r="L9750" s="8"/>
      <c r="N9750" s="5"/>
      <c r="O9750" s="10"/>
      <c r="P9750" s="8"/>
    </row>
    <row r="9751" spans="1:16" s="2" customFormat="1" x14ac:dyDescent="0.15">
      <c r="A9751" s="3"/>
      <c r="B9751" s="3"/>
      <c r="J9751" s="3"/>
      <c r="K9751" s="5"/>
      <c r="L9751" s="8"/>
      <c r="N9751" s="5"/>
      <c r="O9751" s="10"/>
      <c r="P9751" s="8"/>
    </row>
    <row r="9752" spans="1:16" s="2" customFormat="1" x14ac:dyDescent="0.15">
      <c r="A9752" s="3"/>
      <c r="B9752" s="3"/>
      <c r="J9752" s="3"/>
      <c r="K9752" s="5"/>
      <c r="L9752" s="8"/>
      <c r="N9752" s="5"/>
      <c r="O9752" s="10"/>
      <c r="P9752" s="8"/>
    </row>
    <row r="9753" spans="1:16" s="2" customFormat="1" x14ac:dyDescent="0.15">
      <c r="A9753" s="3"/>
      <c r="B9753" s="3"/>
      <c r="J9753" s="3"/>
      <c r="K9753" s="5"/>
      <c r="L9753" s="8"/>
      <c r="N9753" s="5"/>
      <c r="O9753" s="10"/>
      <c r="P9753" s="8"/>
    </row>
    <row r="9754" spans="1:16" s="2" customFormat="1" x14ac:dyDescent="0.15">
      <c r="A9754" s="3"/>
      <c r="B9754" s="3"/>
      <c r="J9754" s="3"/>
      <c r="K9754" s="5"/>
      <c r="L9754" s="8"/>
      <c r="N9754" s="5"/>
      <c r="O9754" s="10"/>
      <c r="P9754" s="8"/>
    </row>
    <row r="9755" spans="1:16" s="2" customFormat="1" x14ac:dyDescent="0.15">
      <c r="A9755" s="3"/>
      <c r="B9755" s="3"/>
      <c r="J9755" s="3"/>
      <c r="K9755" s="5"/>
      <c r="L9755" s="8"/>
      <c r="N9755" s="5"/>
      <c r="O9755" s="10"/>
      <c r="P9755" s="8"/>
    </row>
    <row r="9756" spans="1:16" s="2" customFormat="1" x14ac:dyDescent="0.15">
      <c r="A9756" s="3"/>
      <c r="B9756" s="3"/>
      <c r="J9756" s="3"/>
      <c r="K9756" s="5"/>
      <c r="L9756" s="8"/>
      <c r="N9756" s="5"/>
      <c r="O9756" s="10"/>
      <c r="P9756" s="8"/>
    </row>
    <row r="9757" spans="1:16" s="2" customFormat="1" x14ac:dyDescent="0.15">
      <c r="A9757" s="3"/>
      <c r="B9757" s="3"/>
      <c r="J9757" s="3"/>
      <c r="K9757" s="5"/>
      <c r="L9757" s="8"/>
      <c r="N9757" s="5"/>
      <c r="O9757" s="10"/>
      <c r="P9757" s="8"/>
    </row>
    <row r="9758" spans="1:16" s="2" customFormat="1" x14ac:dyDescent="0.15">
      <c r="A9758" s="3"/>
      <c r="B9758" s="3"/>
      <c r="J9758" s="3"/>
      <c r="K9758" s="5"/>
      <c r="L9758" s="8"/>
      <c r="N9758" s="5"/>
      <c r="O9758" s="10"/>
      <c r="P9758" s="8"/>
    </row>
    <row r="9759" spans="1:16" s="2" customFormat="1" x14ac:dyDescent="0.15">
      <c r="A9759" s="3"/>
      <c r="B9759" s="3"/>
      <c r="J9759" s="3"/>
      <c r="K9759" s="5"/>
      <c r="L9759" s="8"/>
      <c r="N9759" s="5"/>
      <c r="O9759" s="10"/>
      <c r="P9759" s="8"/>
    </row>
    <row r="9760" spans="1:16" s="2" customFormat="1" x14ac:dyDescent="0.15">
      <c r="A9760" s="3"/>
      <c r="B9760" s="3"/>
      <c r="J9760" s="3"/>
      <c r="K9760" s="5"/>
      <c r="L9760" s="8"/>
      <c r="N9760" s="5"/>
      <c r="O9760" s="10"/>
      <c r="P9760" s="8"/>
    </row>
    <row r="9761" spans="1:16" s="2" customFormat="1" x14ac:dyDescent="0.15">
      <c r="A9761" s="3"/>
      <c r="B9761" s="3"/>
      <c r="J9761" s="3"/>
      <c r="K9761" s="5"/>
      <c r="L9761" s="8"/>
      <c r="N9761" s="5"/>
      <c r="O9761" s="10"/>
      <c r="P9761" s="8"/>
    </row>
    <row r="9762" spans="1:16" s="2" customFormat="1" x14ac:dyDescent="0.15">
      <c r="A9762" s="3"/>
      <c r="B9762" s="3"/>
      <c r="J9762" s="3"/>
      <c r="K9762" s="5"/>
      <c r="L9762" s="8"/>
      <c r="N9762" s="5"/>
      <c r="O9762" s="10"/>
      <c r="P9762" s="8"/>
    </row>
    <row r="9763" spans="1:16" s="2" customFormat="1" x14ac:dyDescent="0.15">
      <c r="A9763" s="3"/>
      <c r="B9763" s="3"/>
      <c r="J9763" s="3"/>
      <c r="K9763" s="5"/>
      <c r="L9763" s="8"/>
      <c r="N9763" s="5"/>
      <c r="O9763" s="10"/>
      <c r="P9763" s="8"/>
    </row>
    <row r="9764" spans="1:16" s="2" customFormat="1" x14ac:dyDescent="0.15">
      <c r="A9764" s="3"/>
      <c r="B9764" s="3"/>
      <c r="J9764" s="3"/>
      <c r="K9764" s="5"/>
      <c r="L9764" s="8"/>
      <c r="N9764" s="5"/>
      <c r="O9764" s="10"/>
      <c r="P9764" s="8"/>
    </row>
    <row r="9765" spans="1:16" s="2" customFormat="1" x14ac:dyDescent="0.15">
      <c r="A9765" s="3"/>
      <c r="B9765" s="3"/>
      <c r="J9765" s="3"/>
      <c r="K9765" s="5"/>
      <c r="L9765" s="8"/>
      <c r="N9765" s="5"/>
      <c r="O9765" s="10"/>
      <c r="P9765" s="8"/>
    </row>
    <row r="9766" spans="1:16" s="2" customFormat="1" x14ac:dyDescent="0.15">
      <c r="A9766" s="3"/>
      <c r="B9766" s="3"/>
      <c r="J9766" s="3"/>
      <c r="K9766" s="5"/>
      <c r="L9766" s="8"/>
      <c r="N9766" s="5"/>
      <c r="O9766" s="10"/>
      <c r="P9766" s="8"/>
    </row>
    <row r="9767" spans="1:16" s="2" customFormat="1" x14ac:dyDescent="0.15">
      <c r="A9767" s="3"/>
      <c r="B9767" s="3"/>
      <c r="J9767" s="3"/>
      <c r="K9767" s="5"/>
      <c r="L9767" s="8"/>
      <c r="N9767" s="5"/>
      <c r="O9767" s="10"/>
      <c r="P9767" s="8"/>
    </row>
    <row r="9768" spans="1:16" s="2" customFormat="1" x14ac:dyDescent="0.15">
      <c r="A9768" s="3"/>
      <c r="B9768" s="3"/>
      <c r="J9768" s="3"/>
      <c r="K9768" s="5"/>
      <c r="L9768" s="8"/>
      <c r="N9768" s="5"/>
      <c r="O9768" s="10"/>
      <c r="P9768" s="8"/>
    </row>
    <row r="9769" spans="1:16" s="2" customFormat="1" x14ac:dyDescent="0.15">
      <c r="A9769" s="3"/>
      <c r="B9769" s="3"/>
      <c r="J9769" s="3"/>
      <c r="K9769" s="5"/>
      <c r="L9769" s="8"/>
      <c r="N9769" s="5"/>
      <c r="O9769" s="10"/>
      <c r="P9769" s="8"/>
    </row>
    <row r="9770" spans="1:16" s="2" customFormat="1" x14ac:dyDescent="0.15">
      <c r="A9770" s="3"/>
      <c r="B9770" s="3"/>
      <c r="J9770" s="3"/>
      <c r="K9770" s="5"/>
      <c r="L9770" s="8"/>
      <c r="N9770" s="5"/>
      <c r="O9770" s="10"/>
      <c r="P9770" s="8"/>
    </row>
    <row r="9771" spans="1:16" s="2" customFormat="1" x14ac:dyDescent="0.15">
      <c r="A9771" s="3"/>
      <c r="B9771" s="3"/>
      <c r="J9771" s="3"/>
      <c r="K9771" s="5"/>
      <c r="L9771" s="8"/>
      <c r="N9771" s="5"/>
      <c r="O9771" s="10"/>
      <c r="P9771" s="8"/>
    </row>
    <row r="9772" spans="1:16" s="2" customFormat="1" x14ac:dyDescent="0.15">
      <c r="A9772" s="3"/>
      <c r="B9772" s="3"/>
      <c r="J9772" s="3"/>
      <c r="K9772" s="5"/>
      <c r="L9772" s="8"/>
      <c r="N9772" s="5"/>
      <c r="O9772" s="10"/>
      <c r="P9772" s="8"/>
    </row>
    <row r="9773" spans="1:16" s="2" customFormat="1" x14ac:dyDescent="0.15">
      <c r="A9773" s="3"/>
      <c r="B9773" s="3"/>
      <c r="J9773" s="3"/>
      <c r="K9773" s="5"/>
      <c r="L9773" s="8"/>
      <c r="N9773" s="5"/>
      <c r="O9773" s="10"/>
      <c r="P9773" s="8"/>
    </row>
    <row r="9774" spans="1:16" s="2" customFormat="1" x14ac:dyDescent="0.15">
      <c r="A9774" s="3"/>
      <c r="B9774" s="3"/>
      <c r="J9774" s="3"/>
      <c r="K9774" s="5"/>
      <c r="L9774" s="8"/>
      <c r="N9774" s="5"/>
      <c r="O9774" s="10"/>
      <c r="P9774" s="8"/>
    </row>
    <row r="9775" spans="1:16" s="2" customFormat="1" x14ac:dyDescent="0.15">
      <c r="A9775" s="3"/>
      <c r="B9775" s="3"/>
      <c r="J9775" s="3"/>
      <c r="K9775" s="5"/>
      <c r="L9775" s="8"/>
      <c r="N9775" s="5"/>
      <c r="O9775" s="10"/>
      <c r="P9775" s="8"/>
    </row>
    <row r="9776" spans="1:16" s="2" customFormat="1" x14ac:dyDescent="0.15">
      <c r="A9776" s="3"/>
      <c r="B9776" s="3"/>
      <c r="J9776" s="3"/>
      <c r="K9776" s="5"/>
      <c r="L9776" s="8"/>
      <c r="N9776" s="5"/>
      <c r="O9776" s="10"/>
      <c r="P9776" s="8"/>
    </row>
    <row r="9777" spans="1:16" s="2" customFormat="1" x14ac:dyDescent="0.15">
      <c r="A9777" s="3"/>
      <c r="B9777" s="3"/>
      <c r="J9777" s="3"/>
      <c r="K9777" s="5"/>
      <c r="L9777" s="8"/>
      <c r="N9777" s="5"/>
      <c r="O9777" s="10"/>
      <c r="P9777" s="8"/>
    </row>
    <row r="9778" spans="1:16" s="2" customFormat="1" x14ac:dyDescent="0.15">
      <c r="A9778" s="3"/>
      <c r="B9778" s="3"/>
      <c r="J9778" s="3"/>
      <c r="K9778" s="5"/>
      <c r="L9778" s="8"/>
      <c r="N9778" s="5"/>
      <c r="O9778" s="10"/>
      <c r="P9778" s="8"/>
    </row>
    <row r="9779" spans="1:16" s="2" customFormat="1" x14ac:dyDescent="0.15">
      <c r="A9779" s="3"/>
      <c r="B9779" s="3"/>
      <c r="J9779" s="3"/>
      <c r="K9779" s="5"/>
      <c r="L9779" s="8"/>
      <c r="N9779" s="5"/>
      <c r="O9779" s="10"/>
      <c r="P9779" s="8"/>
    </row>
    <row r="9780" spans="1:16" s="2" customFormat="1" x14ac:dyDescent="0.15">
      <c r="A9780" s="3"/>
      <c r="B9780" s="3"/>
      <c r="J9780" s="3"/>
      <c r="K9780" s="5"/>
      <c r="L9780" s="8"/>
      <c r="N9780" s="5"/>
      <c r="O9780" s="10"/>
      <c r="P9780" s="8"/>
    </row>
    <row r="9781" spans="1:16" s="2" customFormat="1" x14ac:dyDescent="0.15">
      <c r="A9781" s="3"/>
      <c r="B9781" s="3"/>
      <c r="J9781" s="3"/>
      <c r="K9781" s="5"/>
      <c r="L9781" s="8"/>
      <c r="N9781" s="5"/>
      <c r="O9781" s="10"/>
      <c r="P9781" s="8"/>
    </row>
    <row r="9782" spans="1:16" s="2" customFormat="1" x14ac:dyDescent="0.15">
      <c r="A9782" s="3"/>
      <c r="B9782" s="3"/>
      <c r="J9782" s="3"/>
      <c r="K9782" s="5"/>
      <c r="L9782" s="8"/>
      <c r="N9782" s="5"/>
      <c r="O9782" s="10"/>
      <c r="P9782" s="8"/>
    </row>
    <row r="9783" spans="1:16" s="2" customFormat="1" x14ac:dyDescent="0.15">
      <c r="A9783" s="3"/>
      <c r="B9783" s="3"/>
      <c r="J9783" s="3"/>
      <c r="K9783" s="5"/>
      <c r="L9783" s="8"/>
      <c r="N9783" s="5"/>
      <c r="O9783" s="10"/>
      <c r="P9783" s="8"/>
    </row>
    <row r="9784" spans="1:16" s="2" customFormat="1" x14ac:dyDescent="0.15">
      <c r="A9784" s="3"/>
      <c r="B9784" s="3"/>
      <c r="J9784" s="3"/>
      <c r="K9784" s="5"/>
      <c r="L9784" s="8"/>
      <c r="N9784" s="5"/>
      <c r="O9784" s="10"/>
      <c r="P9784" s="8"/>
    </row>
    <row r="9785" spans="1:16" s="2" customFormat="1" x14ac:dyDescent="0.15">
      <c r="A9785" s="3"/>
      <c r="B9785" s="3"/>
      <c r="J9785" s="3"/>
      <c r="K9785" s="5"/>
      <c r="L9785" s="8"/>
      <c r="N9785" s="5"/>
      <c r="O9785" s="10"/>
      <c r="P9785" s="8"/>
    </row>
    <row r="9786" spans="1:16" s="2" customFormat="1" x14ac:dyDescent="0.15">
      <c r="A9786" s="3"/>
      <c r="B9786" s="3"/>
      <c r="J9786" s="3"/>
      <c r="K9786" s="5"/>
      <c r="L9786" s="8"/>
      <c r="N9786" s="5"/>
      <c r="O9786" s="10"/>
      <c r="P9786" s="8"/>
    </row>
    <row r="9787" spans="1:16" s="2" customFormat="1" x14ac:dyDescent="0.15">
      <c r="A9787" s="3"/>
      <c r="B9787" s="3"/>
      <c r="J9787" s="3"/>
      <c r="K9787" s="5"/>
      <c r="L9787" s="8"/>
      <c r="N9787" s="5"/>
      <c r="O9787" s="10"/>
      <c r="P9787" s="8"/>
    </row>
    <row r="9788" spans="1:16" s="2" customFormat="1" x14ac:dyDescent="0.15">
      <c r="A9788" s="3"/>
      <c r="B9788" s="3"/>
      <c r="J9788" s="3"/>
      <c r="K9788" s="5"/>
      <c r="L9788" s="8"/>
      <c r="N9788" s="5"/>
      <c r="O9788" s="10"/>
      <c r="P9788" s="8"/>
    </row>
    <row r="9789" spans="1:16" s="2" customFormat="1" x14ac:dyDescent="0.15">
      <c r="A9789" s="3"/>
      <c r="B9789" s="3"/>
      <c r="J9789" s="3"/>
      <c r="K9789" s="5"/>
      <c r="L9789" s="8"/>
      <c r="N9789" s="5"/>
      <c r="O9789" s="10"/>
      <c r="P9789" s="8"/>
    </row>
    <row r="9790" spans="1:16" s="2" customFormat="1" x14ac:dyDescent="0.15">
      <c r="A9790" s="3"/>
      <c r="B9790" s="3"/>
      <c r="J9790" s="3"/>
      <c r="K9790" s="5"/>
      <c r="L9790" s="8"/>
      <c r="N9790" s="5"/>
      <c r="O9790" s="10"/>
      <c r="P9790" s="8"/>
    </row>
    <row r="9791" spans="1:16" s="2" customFormat="1" x14ac:dyDescent="0.15">
      <c r="A9791" s="3"/>
      <c r="B9791" s="3"/>
      <c r="J9791" s="3"/>
      <c r="K9791" s="5"/>
      <c r="L9791" s="8"/>
      <c r="N9791" s="5"/>
      <c r="O9791" s="10"/>
      <c r="P9791" s="8"/>
    </row>
    <row r="9792" spans="1:16" s="2" customFormat="1" x14ac:dyDescent="0.15">
      <c r="A9792" s="3"/>
      <c r="B9792" s="3"/>
      <c r="J9792" s="3"/>
      <c r="K9792" s="5"/>
      <c r="L9792" s="8"/>
      <c r="N9792" s="5"/>
      <c r="O9792" s="10"/>
      <c r="P9792" s="8"/>
    </row>
    <row r="9793" spans="1:16" s="2" customFormat="1" x14ac:dyDescent="0.15">
      <c r="A9793" s="3"/>
      <c r="B9793" s="3"/>
      <c r="J9793" s="3"/>
      <c r="K9793" s="5"/>
      <c r="L9793" s="8"/>
      <c r="N9793" s="5"/>
      <c r="O9793" s="10"/>
      <c r="P9793" s="8"/>
    </row>
    <row r="9794" spans="1:16" s="2" customFormat="1" x14ac:dyDescent="0.15">
      <c r="A9794" s="3"/>
      <c r="B9794" s="3"/>
      <c r="J9794" s="3"/>
      <c r="K9794" s="5"/>
      <c r="L9794" s="8"/>
      <c r="N9794" s="5"/>
      <c r="O9794" s="10"/>
      <c r="P9794" s="8"/>
    </row>
    <row r="9795" spans="1:16" s="2" customFormat="1" x14ac:dyDescent="0.15">
      <c r="A9795" s="3"/>
      <c r="B9795" s="3"/>
      <c r="J9795" s="3"/>
      <c r="K9795" s="5"/>
      <c r="L9795" s="8"/>
      <c r="N9795" s="5"/>
      <c r="O9795" s="10"/>
      <c r="P9795" s="8"/>
    </row>
    <row r="9796" spans="1:16" s="2" customFormat="1" x14ac:dyDescent="0.15">
      <c r="A9796" s="3"/>
      <c r="B9796" s="3"/>
      <c r="J9796" s="3"/>
      <c r="K9796" s="5"/>
      <c r="L9796" s="8"/>
      <c r="N9796" s="5"/>
      <c r="O9796" s="10"/>
      <c r="P9796" s="8"/>
    </row>
    <row r="9797" spans="1:16" s="2" customFormat="1" x14ac:dyDescent="0.15">
      <c r="A9797" s="3"/>
      <c r="B9797" s="3"/>
      <c r="J9797" s="3"/>
      <c r="K9797" s="5"/>
      <c r="L9797" s="8"/>
      <c r="N9797" s="5"/>
      <c r="O9797" s="10"/>
      <c r="P9797" s="8"/>
    </row>
    <row r="9798" spans="1:16" s="2" customFormat="1" x14ac:dyDescent="0.15">
      <c r="A9798" s="3"/>
      <c r="B9798" s="3"/>
      <c r="J9798" s="3"/>
      <c r="K9798" s="5"/>
      <c r="L9798" s="8"/>
      <c r="N9798" s="5"/>
      <c r="O9798" s="10"/>
      <c r="P9798" s="8"/>
    </row>
    <row r="9799" spans="1:16" s="2" customFormat="1" x14ac:dyDescent="0.15">
      <c r="A9799" s="3"/>
      <c r="B9799" s="3"/>
      <c r="J9799" s="3"/>
      <c r="K9799" s="5"/>
      <c r="L9799" s="8"/>
      <c r="N9799" s="5"/>
      <c r="O9799" s="10"/>
      <c r="P9799" s="8"/>
    </row>
    <row r="9800" spans="1:16" s="2" customFormat="1" x14ac:dyDescent="0.15">
      <c r="A9800" s="3"/>
      <c r="B9800" s="3"/>
      <c r="J9800" s="3"/>
      <c r="K9800" s="5"/>
      <c r="L9800" s="8"/>
      <c r="N9800" s="5"/>
      <c r="O9800" s="10"/>
      <c r="P9800" s="8"/>
    </row>
    <row r="9801" spans="1:16" s="2" customFormat="1" x14ac:dyDescent="0.15">
      <c r="A9801" s="3"/>
      <c r="B9801" s="3"/>
      <c r="J9801" s="3"/>
      <c r="K9801" s="5"/>
      <c r="L9801" s="8"/>
      <c r="N9801" s="5"/>
      <c r="O9801" s="10"/>
      <c r="P9801" s="8"/>
    </row>
    <row r="9802" spans="1:16" s="2" customFormat="1" x14ac:dyDescent="0.15">
      <c r="A9802" s="3"/>
      <c r="B9802" s="3"/>
      <c r="J9802" s="3"/>
      <c r="K9802" s="5"/>
      <c r="L9802" s="8"/>
      <c r="N9802" s="5"/>
      <c r="O9802" s="10"/>
      <c r="P9802" s="8"/>
    </row>
    <row r="9803" spans="1:16" s="2" customFormat="1" x14ac:dyDescent="0.15">
      <c r="A9803" s="3"/>
      <c r="B9803" s="3"/>
      <c r="J9803" s="3"/>
      <c r="K9803" s="5"/>
      <c r="L9803" s="8"/>
      <c r="N9803" s="5"/>
      <c r="O9803" s="10"/>
      <c r="P9803" s="8"/>
    </row>
    <row r="9804" spans="1:16" s="2" customFormat="1" x14ac:dyDescent="0.15">
      <c r="A9804" s="3"/>
      <c r="B9804" s="3"/>
      <c r="J9804" s="3"/>
      <c r="K9804" s="5"/>
      <c r="L9804" s="8"/>
      <c r="N9804" s="5"/>
      <c r="O9804" s="10"/>
      <c r="P9804" s="8"/>
    </row>
    <row r="9805" spans="1:16" s="2" customFormat="1" x14ac:dyDescent="0.15">
      <c r="A9805" s="3"/>
      <c r="B9805" s="3"/>
      <c r="J9805" s="3"/>
      <c r="K9805" s="5"/>
      <c r="L9805" s="8"/>
      <c r="N9805" s="5"/>
      <c r="O9805" s="10"/>
      <c r="P9805" s="8"/>
    </row>
    <row r="9806" spans="1:16" s="2" customFormat="1" x14ac:dyDescent="0.15">
      <c r="A9806" s="3"/>
      <c r="B9806" s="3"/>
      <c r="J9806" s="3"/>
      <c r="K9806" s="5"/>
      <c r="L9806" s="8"/>
      <c r="N9806" s="5"/>
      <c r="O9806" s="10"/>
      <c r="P9806" s="8"/>
    </row>
    <row r="9807" spans="1:16" s="2" customFormat="1" x14ac:dyDescent="0.15">
      <c r="A9807" s="3"/>
      <c r="B9807" s="3"/>
      <c r="J9807" s="3"/>
      <c r="K9807" s="5"/>
      <c r="L9807" s="8"/>
      <c r="N9807" s="5"/>
      <c r="O9807" s="10"/>
      <c r="P9807" s="8"/>
    </row>
    <row r="9808" spans="1:16" s="2" customFormat="1" x14ac:dyDescent="0.15">
      <c r="A9808" s="3"/>
      <c r="B9808" s="3"/>
      <c r="J9808" s="3"/>
      <c r="K9808" s="5"/>
      <c r="L9808" s="8"/>
      <c r="N9808" s="5"/>
      <c r="O9808" s="10"/>
      <c r="P9808" s="8"/>
    </row>
    <row r="9809" spans="1:16" s="2" customFormat="1" x14ac:dyDescent="0.15">
      <c r="A9809" s="3"/>
      <c r="B9809" s="3"/>
      <c r="J9809" s="3"/>
      <c r="K9809" s="5"/>
      <c r="L9809" s="8"/>
      <c r="N9809" s="5"/>
      <c r="O9809" s="10"/>
      <c r="P9809" s="8"/>
    </row>
    <row r="9810" spans="1:16" s="2" customFormat="1" x14ac:dyDescent="0.15">
      <c r="A9810" s="3"/>
      <c r="B9810" s="3"/>
      <c r="J9810" s="3"/>
      <c r="K9810" s="5"/>
      <c r="L9810" s="8"/>
      <c r="N9810" s="5"/>
      <c r="O9810" s="10"/>
      <c r="P9810" s="8"/>
    </row>
    <row r="9811" spans="1:16" s="2" customFormat="1" x14ac:dyDescent="0.15">
      <c r="A9811" s="3"/>
      <c r="B9811" s="3"/>
      <c r="J9811" s="3"/>
      <c r="K9811" s="5"/>
      <c r="L9811" s="8"/>
      <c r="N9811" s="5"/>
      <c r="O9811" s="10"/>
      <c r="P9811" s="8"/>
    </row>
    <row r="9812" spans="1:16" s="2" customFormat="1" x14ac:dyDescent="0.15">
      <c r="A9812" s="3"/>
      <c r="B9812" s="3"/>
      <c r="J9812" s="3"/>
      <c r="K9812" s="5"/>
      <c r="L9812" s="8"/>
      <c r="N9812" s="5"/>
      <c r="O9812" s="10"/>
      <c r="P9812" s="8"/>
    </row>
    <row r="9813" spans="1:16" s="2" customFormat="1" x14ac:dyDescent="0.15">
      <c r="A9813" s="3"/>
      <c r="B9813" s="3"/>
      <c r="J9813" s="3"/>
      <c r="K9813" s="5"/>
      <c r="L9813" s="8"/>
      <c r="N9813" s="5"/>
      <c r="O9813" s="10"/>
      <c r="P9813" s="8"/>
    </row>
    <row r="9814" spans="1:16" s="2" customFormat="1" x14ac:dyDescent="0.15">
      <c r="A9814" s="3"/>
      <c r="B9814" s="3"/>
      <c r="J9814" s="3"/>
      <c r="K9814" s="5"/>
      <c r="L9814" s="8"/>
      <c r="N9814" s="5"/>
      <c r="O9814" s="10"/>
      <c r="P9814" s="8"/>
    </row>
    <row r="9815" spans="1:16" s="2" customFormat="1" x14ac:dyDescent="0.15">
      <c r="A9815" s="3"/>
      <c r="B9815" s="3"/>
      <c r="J9815" s="3"/>
      <c r="K9815" s="5"/>
      <c r="L9815" s="8"/>
      <c r="N9815" s="5"/>
      <c r="O9815" s="10"/>
      <c r="P9815" s="8"/>
    </row>
    <row r="9816" spans="1:16" s="2" customFormat="1" x14ac:dyDescent="0.15">
      <c r="A9816" s="3"/>
      <c r="B9816" s="3"/>
      <c r="J9816" s="3"/>
      <c r="K9816" s="5"/>
      <c r="L9816" s="8"/>
      <c r="N9816" s="5"/>
      <c r="O9816" s="10"/>
      <c r="P9816" s="8"/>
    </row>
    <row r="9817" spans="1:16" s="2" customFormat="1" x14ac:dyDescent="0.15">
      <c r="A9817" s="3"/>
      <c r="B9817" s="3"/>
      <c r="J9817" s="3"/>
      <c r="K9817" s="5"/>
      <c r="L9817" s="8"/>
      <c r="N9817" s="5"/>
      <c r="O9817" s="10"/>
      <c r="P9817" s="8"/>
    </row>
    <row r="9818" spans="1:16" s="2" customFormat="1" x14ac:dyDescent="0.15">
      <c r="A9818" s="3"/>
      <c r="B9818" s="3"/>
      <c r="J9818" s="3"/>
      <c r="K9818" s="5"/>
      <c r="L9818" s="8"/>
      <c r="N9818" s="5"/>
      <c r="O9818" s="10"/>
      <c r="P9818" s="8"/>
    </row>
    <row r="9819" spans="1:16" s="2" customFormat="1" x14ac:dyDescent="0.15">
      <c r="A9819" s="3"/>
      <c r="B9819" s="3"/>
      <c r="J9819" s="3"/>
      <c r="K9819" s="5"/>
      <c r="L9819" s="8"/>
      <c r="N9819" s="5"/>
      <c r="O9819" s="10"/>
      <c r="P9819" s="8"/>
    </row>
    <row r="9820" spans="1:16" s="2" customFormat="1" x14ac:dyDescent="0.15">
      <c r="A9820" s="3"/>
      <c r="B9820" s="3"/>
      <c r="J9820" s="3"/>
      <c r="K9820" s="5"/>
      <c r="L9820" s="8"/>
      <c r="N9820" s="5"/>
      <c r="O9820" s="10"/>
      <c r="P9820" s="8"/>
    </row>
    <row r="9821" spans="1:16" s="2" customFormat="1" x14ac:dyDescent="0.15">
      <c r="A9821" s="3"/>
      <c r="B9821" s="3"/>
      <c r="J9821" s="3"/>
      <c r="K9821" s="5"/>
      <c r="L9821" s="8"/>
      <c r="N9821" s="5"/>
      <c r="O9821" s="10"/>
      <c r="P9821" s="8"/>
    </row>
    <row r="9822" spans="1:16" s="2" customFormat="1" x14ac:dyDescent="0.15">
      <c r="A9822" s="3"/>
      <c r="B9822" s="3"/>
      <c r="J9822" s="3"/>
      <c r="K9822" s="5"/>
      <c r="L9822" s="8"/>
      <c r="N9822" s="5"/>
      <c r="O9822" s="10"/>
      <c r="P9822" s="8"/>
    </row>
    <row r="9823" spans="1:16" s="2" customFormat="1" x14ac:dyDescent="0.15">
      <c r="A9823" s="3"/>
      <c r="B9823" s="3"/>
      <c r="J9823" s="3"/>
      <c r="K9823" s="5"/>
      <c r="L9823" s="8"/>
      <c r="N9823" s="5"/>
      <c r="O9823" s="10"/>
      <c r="P9823" s="8"/>
    </row>
    <row r="9824" spans="1:16" s="2" customFormat="1" x14ac:dyDescent="0.15">
      <c r="A9824" s="3"/>
      <c r="B9824" s="3"/>
      <c r="J9824" s="3"/>
      <c r="K9824" s="5"/>
      <c r="L9824" s="8"/>
      <c r="N9824" s="5"/>
      <c r="O9824" s="10"/>
      <c r="P9824" s="8"/>
    </row>
    <row r="9825" spans="1:16" s="2" customFormat="1" x14ac:dyDescent="0.15">
      <c r="A9825" s="3"/>
      <c r="B9825" s="3"/>
      <c r="J9825" s="3"/>
      <c r="K9825" s="5"/>
      <c r="L9825" s="8"/>
      <c r="N9825" s="5"/>
      <c r="O9825" s="10"/>
      <c r="P9825" s="8"/>
    </row>
    <row r="9826" spans="1:16" s="2" customFormat="1" x14ac:dyDescent="0.15">
      <c r="A9826" s="3"/>
      <c r="B9826" s="3"/>
      <c r="J9826" s="3"/>
      <c r="K9826" s="5"/>
      <c r="L9826" s="8"/>
      <c r="N9826" s="5"/>
      <c r="O9826" s="10"/>
      <c r="P9826" s="8"/>
    </row>
    <row r="9827" spans="1:16" s="2" customFormat="1" x14ac:dyDescent="0.15">
      <c r="A9827" s="3"/>
      <c r="B9827" s="3"/>
      <c r="J9827" s="3"/>
      <c r="K9827" s="5"/>
      <c r="L9827" s="8"/>
      <c r="N9827" s="5"/>
      <c r="O9827" s="10"/>
      <c r="P9827" s="8"/>
    </row>
    <row r="9828" spans="1:16" s="2" customFormat="1" x14ac:dyDescent="0.15">
      <c r="A9828" s="3"/>
      <c r="B9828" s="3"/>
      <c r="J9828" s="3"/>
      <c r="K9828" s="5"/>
      <c r="L9828" s="8"/>
      <c r="N9828" s="5"/>
      <c r="O9828" s="10"/>
      <c r="P9828" s="8"/>
    </row>
    <row r="9829" spans="1:16" s="2" customFormat="1" x14ac:dyDescent="0.15">
      <c r="A9829" s="3"/>
      <c r="B9829" s="3"/>
      <c r="J9829" s="3"/>
      <c r="K9829" s="5"/>
      <c r="L9829" s="8"/>
      <c r="N9829" s="5"/>
      <c r="O9829" s="10"/>
      <c r="P9829" s="8"/>
    </row>
    <row r="9830" spans="1:16" s="2" customFormat="1" x14ac:dyDescent="0.15">
      <c r="A9830" s="3"/>
      <c r="B9830" s="3"/>
      <c r="J9830" s="3"/>
      <c r="K9830" s="5"/>
      <c r="L9830" s="8"/>
      <c r="N9830" s="5"/>
      <c r="O9830" s="10"/>
      <c r="P9830" s="8"/>
    </row>
    <row r="9831" spans="1:16" s="2" customFormat="1" x14ac:dyDescent="0.15">
      <c r="A9831" s="3"/>
      <c r="B9831" s="3"/>
      <c r="J9831" s="3"/>
      <c r="K9831" s="5"/>
      <c r="L9831" s="8"/>
      <c r="N9831" s="5"/>
      <c r="O9831" s="10"/>
      <c r="P9831" s="8"/>
    </row>
    <row r="9832" spans="1:16" s="2" customFormat="1" x14ac:dyDescent="0.15">
      <c r="A9832" s="3"/>
      <c r="B9832" s="3"/>
      <c r="J9832" s="3"/>
      <c r="K9832" s="5"/>
      <c r="L9832" s="8"/>
      <c r="N9832" s="5"/>
      <c r="O9832" s="10"/>
      <c r="P9832" s="8"/>
    </row>
    <row r="9833" spans="1:16" s="2" customFormat="1" x14ac:dyDescent="0.15">
      <c r="A9833" s="3"/>
      <c r="B9833" s="3"/>
      <c r="J9833" s="3"/>
      <c r="K9833" s="5"/>
      <c r="L9833" s="8"/>
      <c r="N9833" s="5"/>
      <c r="O9833" s="10"/>
      <c r="P9833" s="8"/>
    </row>
    <row r="9834" spans="1:16" s="2" customFormat="1" x14ac:dyDescent="0.15">
      <c r="A9834" s="3"/>
      <c r="B9834" s="3"/>
      <c r="J9834" s="3"/>
      <c r="K9834" s="5"/>
      <c r="L9834" s="8"/>
      <c r="N9834" s="5"/>
      <c r="O9834" s="10"/>
      <c r="P9834" s="8"/>
    </row>
    <row r="9835" spans="1:16" s="2" customFormat="1" x14ac:dyDescent="0.15">
      <c r="A9835" s="3"/>
      <c r="B9835" s="3"/>
      <c r="J9835" s="3"/>
      <c r="K9835" s="5"/>
      <c r="L9835" s="8"/>
      <c r="N9835" s="5"/>
      <c r="O9835" s="10"/>
      <c r="P9835" s="8"/>
    </row>
    <row r="9836" spans="1:16" s="2" customFormat="1" x14ac:dyDescent="0.15">
      <c r="A9836" s="3"/>
      <c r="B9836" s="3"/>
      <c r="J9836" s="3"/>
      <c r="K9836" s="5"/>
      <c r="L9836" s="8"/>
      <c r="N9836" s="5"/>
      <c r="O9836" s="10"/>
      <c r="P9836" s="8"/>
    </row>
    <row r="9837" spans="1:16" s="2" customFormat="1" x14ac:dyDescent="0.15">
      <c r="A9837" s="3"/>
      <c r="B9837" s="3"/>
      <c r="J9837" s="3"/>
      <c r="K9837" s="5"/>
      <c r="L9837" s="8"/>
      <c r="N9837" s="5"/>
      <c r="O9837" s="10"/>
      <c r="P9837" s="8"/>
    </row>
    <row r="9838" spans="1:16" s="2" customFormat="1" x14ac:dyDescent="0.15">
      <c r="A9838" s="3"/>
      <c r="B9838" s="3"/>
      <c r="J9838" s="3"/>
      <c r="K9838" s="5"/>
      <c r="L9838" s="8"/>
      <c r="N9838" s="5"/>
      <c r="O9838" s="10"/>
      <c r="P9838" s="8"/>
    </row>
    <row r="9839" spans="1:16" s="2" customFormat="1" x14ac:dyDescent="0.15">
      <c r="A9839" s="3"/>
      <c r="B9839" s="3"/>
      <c r="J9839" s="3"/>
      <c r="K9839" s="5"/>
      <c r="L9839" s="8"/>
      <c r="N9839" s="5"/>
      <c r="O9839" s="10"/>
      <c r="P9839" s="8"/>
    </row>
    <row r="9840" spans="1:16" s="2" customFormat="1" x14ac:dyDescent="0.15">
      <c r="A9840" s="3"/>
      <c r="B9840" s="3"/>
      <c r="J9840" s="3"/>
      <c r="K9840" s="5"/>
      <c r="L9840" s="8"/>
      <c r="N9840" s="5"/>
      <c r="O9840" s="10"/>
      <c r="P9840" s="8"/>
    </row>
    <row r="9841" spans="1:16" s="2" customFormat="1" x14ac:dyDescent="0.15">
      <c r="A9841" s="3"/>
      <c r="B9841" s="3"/>
      <c r="J9841" s="3"/>
      <c r="K9841" s="5"/>
      <c r="L9841" s="8"/>
      <c r="N9841" s="5"/>
      <c r="O9841" s="10"/>
      <c r="P9841" s="8"/>
    </row>
    <row r="9842" spans="1:16" s="2" customFormat="1" x14ac:dyDescent="0.15">
      <c r="A9842" s="3"/>
      <c r="B9842" s="3"/>
      <c r="J9842" s="3"/>
      <c r="K9842" s="5"/>
      <c r="L9842" s="8"/>
      <c r="N9842" s="5"/>
      <c r="O9842" s="10"/>
      <c r="P9842" s="8"/>
    </row>
    <row r="9843" spans="1:16" s="2" customFormat="1" x14ac:dyDescent="0.15">
      <c r="A9843" s="3"/>
      <c r="B9843" s="3"/>
      <c r="J9843" s="3"/>
      <c r="K9843" s="5"/>
      <c r="L9843" s="8"/>
      <c r="N9843" s="5"/>
      <c r="O9843" s="10"/>
      <c r="P9843" s="8"/>
    </row>
    <row r="9844" spans="1:16" s="2" customFormat="1" x14ac:dyDescent="0.15">
      <c r="A9844" s="3"/>
      <c r="B9844" s="3"/>
      <c r="J9844" s="3"/>
      <c r="K9844" s="5"/>
      <c r="L9844" s="8"/>
      <c r="N9844" s="5"/>
      <c r="O9844" s="10"/>
      <c r="P9844" s="8"/>
    </row>
    <row r="9845" spans="1:16" s="2" customFormat="1" x14ac:dyDescent="0.15">
      <c r="A9845" s="3"/>
      <c r="B9845" s="3"/>
      <c r="J9845" s="3"/>
      <c r="K9845" s="5"/>
      <c r="L9845" s="8"/>
      <c r="N9845" s="5"/>
      <c r="O9845" s="10"/>
      <c r="P9845" s="8"/>
    </row>
    <row r="9846" spans="1:16" s="2" customFormat="1" x14ac:dyDescent="0.15">
      <c r="A9846" s="3"/>
      <c r="B9846" s="3"/>
      <c r="J9846" s="3"/>
      <c r="K9846" s="5"/>
      <c r="L9846" s="8"/>
      <c r="N9846" s="5"/>
      <c r="O9846" s="10"/>
      <c r="P9846" s="8"/>
    </row>
    <row r="9847" spans="1:16" s="2" customFormat="1" x14ac:dyDescent="0.15">
      <c r="A9847" s="3"/>
      <c r="B9847" s="3"/>
      <c r="J9847" s="3"/>
      <c r="K9847" s="5"/>
      <c r="L9847" s="8"/>
      <c r="N9847" s="5"/>
      <c r="O9847" s="10"/>
      <c r="P9847" s="8"/>
    </row>
    <row r="9848" spans="1:16" s="2" customFormat="1" x14ac:dyDescent="0.15">
      <c r="A9848" s="3"/>
      <c r="B9848" s="3"/>
      <c r="J9848" s="3"/>
      <c r="K9848" s="5"/>
      <c r="L9848" s="8"/>
      <c r="N9848" s="5"/>
      <c r="O9848" s="10"/>
      <c r="P9848" s="8"/>
    </row>
    <row r="9849" spans="1:16" s="2" customFormat="1" x14ac:dyDescent="0.15">
      <c r="A9849" s="3"/>
      <c r="B9849" s="3"/>
      <c r="J9849" s="3"/>
      <c r="K9849" s="5"/>
      <c r="L9849" s="8"/>
      <c r="N9849" s="5"/>
      <c r="O9849" s="10"/>
      <c r="P9849" s="8"/>
    </row>
    <row r="9850" spans="1:16" s="2" customFormat="1" x14ac:dyDescent="0.15">
      <c r="A9850" s="3"/>
      <c r="B9850" s="3"/>
      <c r="J9850" s="3"/>
      <c r="K9850" s="5"/>
      <c r="L9850" s="8"/>
      <c r="N9850" s="5"/>
      <c r="O9850" s="10"/>
      <c r="P9850" s="8"/>
    </row>
    <row r="9851" spans="1:16" s="2" customFormat="1" x14ac:dyDescent="0.15">
      <c r="A9851" s="3"/>
      <c r="B9851" s="3"/>
      <c r="J9851" s="3"/>
      <c r="K9851" s="5"/>
      <c r="L9851" s="8"/>
      <c r="N9851" s="5"/>
      <c r="O9851" s="10"/>
      <c r="P9851" s="8"/>
    </row>
    <row r="9852" spans="1:16" s="2" customFormat="1" x14ac:dyDescent="0.15">
      <c r="A9852" s="3"/>
      <c r="B9852" s="3"/>
      <c r="J9852" s="3"/>
      <c r="K9852" s="5"/>
      <c r="L9852" s="8"/>
      <c r="N9852" s="5"/>
      <c r="O9852" s="10"/>
      <c r="P9852" s="8"/>
    </row>
    <row r="9853" spans="1:16" s="2" customFormat="1" x14ac:dyDescent="0.15">
      <c r="A9853" s="3"/>
      <c r="B9853" s="3"/>
      <c r="J9853" s="3"/>
      <c r="K9853" s="5"/>
      <c r="L9853" s="8"/>
      <c r="N9853" s="5"/>
      <c r="O9853" s="10"/>
      <c r="P9853" s="8"/>
    </row>
    <row r="9854" spans="1:16" s="2" customFormat="1" x14ac:dyDescent="0.15">
      <c r="A9854" s="3"/>
      <c r="B9854" s="3"/>
      <c r="J9854" s="3"/>
      <c r="K9854" s="5"/>
      <c r="L9854" s="8"/>
      <c r="N9854" s="5"/>
      <c r="O9854" s="10"/>
      <c r="P9854" s="8"/>
    </row>
    <row r="9855" spans="1:16" s="2" customFormat="1" x14ac:dyDescent="0.15">
      <c r="A9855" s="3"/>
      <c r="B9855" s="3"/>
      <c r="J9855" s="3"/>
      <c r="K9855" s="5"/>
      <c r="L9855" s="8"/>
      <c r="N9855" s="5"/>
      <c r="O9855" s="10"/>
      <c r="P9855" s="8"/>
    </row>
    <row r="9856" spans="1:16" s="2" customFormat="1" x14ac:dyDescent="0.15">
      <c r="A9856" s="3"/>
      <c r="B9856" s="3"/>
      <c r="J9856" s="3"/>
      <c r="K9856" s="5"/>
      <c r="L9856" s="8"/>
      <c r="N9856" s="5"/>
      <c r="O9856" s="10"/>
      <c r="P9856" s="8"/>
    </row>
    <row r="9857" spans="1:16" s="2" customFormat="1" x14ac:dyDescent="0.15">
      <c r="A9857" s="3"/>
      <c r="B9857" s="3"/>
      <c r="J9857" s="3"/>
      <c r="K9857" s="5"/>
      <c r="L9857" s="8"/>
      <c r="N9857" s="5"/>
      <c r="O9857" s="10"/>
      <c r="P9857" s="8"/>
    </row>
    <row r="9858" spans="1:16" s="2" customFormat="1" x14ac:dyDescent="0.15">
      <c r="A9858" s="3"/>
      <c r="B9858" s="3"/>
      <c r="J9858" s="3"/>
      <c r="K9858" s="5"/>
      <c r="L9858" s="8"/>
      <c r="N9858" s="5"/>
      <c r="O9858" s="10"/>
      <c r="P9858" s="8"/>
    </row>
    <row r="9859" spans="1:16" s="2" customFormat="1" x14ac:dyDescent="0.15">
      <c r="A9859" s="3"/>
      <c r="B9859" s="3"/>
      <c r="J9859" s="3"/>
      <c r="K9859" s="5"/>
      <c r="L9859" s="8"/>
      <c r="N9859" s="5"/>
      <c r="O9859" s="10"/>
      <c r="P9859" s="8"/>
    </row>
    <row r="9860" spans="1:16" s="2" customFormat="1" x14ac:dyDescent="0.15">
      <c r="A9860" s="3"/>
      <c r="B9860" s="3"/>
      <c r="J9860" s="3"/>
      <c r="K9860" s="5"/>
      <c r="L9860" s="8"/>
      <c r="N9860" s="5"/>
      <c r="O9860" s="10"/>
      <c r="P9860" s="8"/>
    </row>
    <row r="9861" spans="1:16" s="2" customFormat="1" x14ac:dyDescent="0.15">
      <c r="A9861" s="3"/>
      <c r="B9861" s="3"/>
      <c r="J9861" s="3"/>
      <c r="K9861" s="5"/>
      <c r="L9861" s="8"/>
      <c r="N9861" s="5"/>
      <c r="O9861" s="10"/>
      <c r="P9861" s="8"/>
    </row>
    <row r="9862" spans="1:16" s="2" customFormat="1" x14ac:dyDescent="0.15">
      <c r="A9862" s="3"/>
      <c r="B9862" s="3"/>
      <c r="J9862" s="3"/>
      <c r="K9862" s="5"/>
      <c r="L9862" s="8"/>
      <c r="N9862" s="5"/>
      <c r="O9862" s="10"/>
      <c r="P9862" s="8"/>
    </row>
    <row r="9863" spans="1:16" s="2" customFormat="1" x14ac:dyDescent="0.15">
      <c r="A9863" s="3"/>
      <c r="B9863" s="3"/>
      <c r="J9863" s="3"/>
      <c r="K9863" s="5"/>
      <c r="L9863" s="8"/>
      <c r="N9863" s="5"/>
      <c r="O9863" s="10"/>
      <c r="P9863" s="8"/>
    </row>
    <row r="9864" spans="1:16" s="2" customFormat="1" x14ac:dyDescent="0.15">
      <c r="A9864" s="3"/>
      <c r="B9864" s="3"/>
      <c r="J9864" s="3"/>
      <c r="K9864" s="5"/>
      <c r="L9864" s="8"/>
      <c r="N9864" s="5"/>
      <c r="O9864" s="10"/>
      <c r="P9864" s="8"/>
    </row>
    <row r="9865" spans="1:16" s="2" customFormat="1" x14ac:dyDescent="0.15">
      <c r="A9865" s="3"/>
      <c r="B9865" s="3"/>
      <c r="J9865" s="3"/>
      <c r="K9865" s="5"/>
      <c r="L9865" s="8"/>
      <c r="N9865" s="5"/>
      <c r="O9865" s="10"/>
      <c r="P9865" s="8"/>
    </row>
    <row r="9866" spans="1:16" s="2" customFormat="1" x14ac:dyDescent="0.15">
      <c r="A9866" s="3"/>
      <c r="B9866" s="3"/>
      <c r="J9866" s="3"/>
      <c r="K9866" s="5"/>
      <c r="L9866" s="8"/>
      <c r="N9866" s="5"/>
      <c r="O9866" s="10"/>
      <c r="P9866" s="8"/>
    </row>
    <row r="9867" spans="1:16" s="2" customFormat="1" x14ac:dyDescent="0.15">
      <c r="A9867" s="3"/>
      <c r="B9867" s="3"/>
      <c r="J9867" s="3"/>
      <c r="K9867" s="5"/>
      <c r="L9867" s="8"/>
      <c r="N9867" s="5"/>
      <c r="O9867" s="10"/>
      <c r="P9867" s="8"/>
    </row>
    <row r="9868" spans="1:16" s="2" customFormat="1" x14ac:dyDescent="0.15">
      <c r="A9868" s="3"/>
      <c r="B9868" s="3"/>
      <c r="J9868" s="3"/>
      <c r="K9868" s="5"/>
      <c r="L9868" s="8"/>
      <c r="N9868" s="5"/>
      <c r="O9868" s="10"/>
      <c r="P9868" s="8"/>
    </row>
    <row r="9869" spans="1:16" s="2" customFormat="1" x14ac:dyDescent="0.15">
      <c r="A9869" s="3"/>
      <c r="B9869" s="3"/>
      <c r="J9869" s="3"/>
      <c r="K9869" s="5"/>
      <c r="L9869" s="8"/>
      <c r="N9869" s="5"/>
      <c r="O9869" s="10"/>
      <c r="P9869" s="8"/>
    </row>
    <row r="9870" spans="1:16" s="2" customFormat="1" x14ac:dyDescent="0.15">
      <c r="A9870" s="3"/>
      <c r="B9870" s="3"/>
      <c r="J9870" s="3"/>
      <c r="K9870" s="5"/>
      <c r="L9870" s="8"/>
      <c r="N9870" s="5"/>
      <c r="O9870" s="10"/>
      <c r="P9870" s="8"/>
    </row>
    <row r="9871" spans="1:16" s="2" customFormat="1" x14ac:dyDescent="0.15">
      <c r="A9871" s="3"/>
      <c r="B9871" s="3"/>
      <c r="J9871" s="3"/>
      <c r="K9871" s="5"/>
      <c r="L9871" s="8"/>
      <c r="N9871" s="5"/>
      <c r="O9871" s="10"/>
      <c r="P9871" s="8"/>
    </row>
    <row r="9872" spans="1:16" s="2" customFormat="1" x14ac:dyDescent="0.15">
      <c r="A9872" s="3"/>
      <c r="B9872" s="3"/>
      <c r="J9872" s="3"/>
      <c r="K9872" s="5"/>
      <c r="L9872" s="8"/>
      <c r="N9872" s="5"/>
      <c r="O9872" s="10"/>
      <c r="P9872" s="8"/>
    </row>
    <row r="9873" spans="1:16" s="2" customFormat="1" x14ac:dyDescent="0.15">
      <c r="A9873" s="3"/>
      <c r="B9873" s="3"/>
      <c r="J9873" s="3"/>
      <c r="K9873" s="5"/>
      <c r="L9873" s="8"/>
      <c r="N9873" s="5"/>
      <c r="O9873" s="10"/>
      <c r="P9873" s="8"/>
    </row>
    <row r="9874" spans="1:16" s="2" customFormat="1" x14ac:dyDescent="0.15">
      <c r="A9874" s="3"/>
      <c r="B9874" s="3"/>
      <c r="J9874" s="3"/>
      <c r="K9874" s="5"/>
      <c r="L9874" s="8"/>
      <c r="N9874" s="5"/>
      <c r="O9874" s="10"/>
      <c r="P9874" s="8"/>
    </row>
    <row r="9875" spans="1:16" s="2" customFormat="1" x14ac:dyDescent="0.15">
      <c r="A9875" s="3"/>
      <c r="B9875" s="3"/>
      <c r="J9875" s="3"/>
      <c r="K9875" s="5"/>
      <c r="L9875" s="8"/>
      <c r="N9875" s="5"/>
      <c r="O9875" s="10"/>
      <c r="P9875" s="8"/>
    </row>
    <row r="9876" spans="1:16" s="2" customFormat="1" x14ac:dyDescent="0.15">
      <c r="A9876" s="3"/>
      <c r="B9876" s="3"/>
      <c r="J9876" s="3"/>
      <c r="K9876" s="5"/>
      <c r="L9876" s="8"/>
      <c r="N9876" s="5"/>
      <c r="O9876" s="10"/>
      <c r="P9876" s="8"/>
    </row>
    <row r="9877" spans="1:16" s="2" customFormat="1" x14ac:dyDescent="0.15">
      <c r="A9877" s="3"/>
      <c r="B9877" s="3"/>
      <c r="J9877" s="3"/>
      <c r="K9877" s="5"/>
      <c r="L9877" s="8"/>
      <c r="N9877" s="5"/>
      <c r="O9877" s="10"/>
      <c r="P9877" s="8"/>
    </row>
    <row r="9878" spans="1:16" s="2" customFormat="1" x14ac:dyDescent="0.15">
      <c r="A9878" s="3"/>
      <c r="B9878" s="3"/>
      <c r="J9878" s="3"/>
      <c r="K9878" s="5"/>
      <c r="L9878" s="8"/>
      <c r="N9878" s="5"/>
      <c r="O9878" s="10"/>
      <c r="P9878" s="8"/>
    </row>
    <row r="9879" spans="1:16" s="2" customFormat="1" x14ac:dyDescent="0.15">
      <c r="A9879" s="3"/>
      <c r="B9879" s="3"/>
      <c r="J9879" s="3"/>
      <c r="K9879" s="5"/>
      <c r="L9879" s="8"/>
      <c r="N9879" s="5"/>
      <c r="O9879" s="10"/>
      <c r="P9879" s="8"/>
    </row>
    <row r="9880" spans="1:16" s="2" customFormat="1" x14ac:dyDescent="0.15">
      <c r="A9880" s="3"/>
      <c r="B9880" s="3"/>
      <c r="J9880" s="3"/>
      <c r="K9880" s="5"/>
      <c r="L9880" s="8"/>
      <c r="N9880" s="5"/>
      <c r="O9880" s="10"/>
      <c r="P9880" s="8"/>
    </row>
    <row r="9881" spans="1:16" s="2" customFormat="1" x14ac:dyDescent="0.15">
      <c r="A9881" s="3"/>
      <c r="B9881" s="3"/>
      <c r="J9881" s="3"/>
      <c r="K9881" s="5"/>
      <c r="L9881" s="8"/>
      <c r="N9881" s="5"/>
      <c r="O9881" s="10"/>
      <c r="P9881" s="8"/>
    </row>
    <row r="9882" spans="1:16" s="2" customFormat="1" x14ac:dyDescent="0.15">
      <c r="A9882" s="3"/>
      <c r="B9882" s="3"/>
      <c r="J9882" s="3"/>
      <c r="K9882" s="5"/>
      <c r="L9882" s="8"/>
      <c r="N9882" s="5"/>
      <c r="O9882" s="10"/>
      <c r="P9882" s="8"/>
    </row>
    <row r="9883" spans="1:16" s="2" customFormat="1" x14ac:dyDescent="0.15">
      <c r="A9883" s="3"/>
      <c r="B9883" s="3"/>
      <c r="J9883" s="3"/>
      <c r="K9883" s="5"/>
      <c r="L9883" s="8"/>
      <c r="N9883" s="5"/>
      <c r="O9883" s="10"/>
      <c r="P9883" s="8"/>
    </row>
    <row r="9884" spans="1:16" s="2" customFormat="1" x14ac:dyDescent="0.15">
      <c r="A9884" s="3"/>
      <c r="B9884" s="3"/>
      <c r="J9884" s="3"/>
      <c r="K9884" s="5"/>
      <c r="L9884" s="8"/>
      <c r="N9884" s="5"/>
      <c r="O9884" s="10"/>
      <c r="P9884" s="8"/>
    </row>
    <row r="9885" spans="1:16" s="2" customFormat="1" x14ac:dyDescent="0.15">
      <c r="A9885" s="3"/>
      <c r="B9885" s="3"/>
      <c r="J9885" s="3"/>
      <c r="K9885" s="5"/>
      <c r="L9885" s="8"/>
      <c r="N9885" s="5"/>
      <c r="O9885" s="10"/>
      <c r="P9885" s="8"/>
    </row>
    <row r="9886" spans="1:16" s="2" customFormat="1" x14ac:dyDescent="0.15">
      <c r="A9886" s="3"/>
      <c r="B9886" s="3"/>
      <c r="J9886" s="3"/>
      <c r="K9886" s="5"/>
      <c r="L9886" s="8"/>
      <c r="N9886" s="5"/>
      <c r="O9886" s="10"/>
      <c r="P9886" s="8"/>
    </row>
    <row r="9887" spans="1:16" s="2" customFormat="1" x14ac:dyDescent="0.15">
      <c r="A9887" s="3"/>
      <c r="B9887" s="3"/>
      <c r="J9887" s="3"/>
      <c r="K9887" s="5"/>
      <c r="L9887" s="8"/>
      <c r="N9887" s="5"/>
      <c r="O9887" s="10"/>
      <c r="P9887" s="8"/>
    </row>
    <row r="9888" spans="1:16" s="2" customFormat="1" x14ac:dyDescent="0.15">
      <c r="A9888" s="3"/>
      <c r="B9888" s="3"/>
      <c r="J9888" s="3"/>
      <c r="K9888" s="5"/>
      <c r="L9888" s="8"/>
      <c r="N9888" s="5"/>
      <c r="O9888" s="10"/>
      <c r="P9888" s="8"/>
    </row>
    <row r="9889" spans="1:16" s="2" customFormat="1" x14ac:dyDescent="0.15">
      <c r="A9889" s="3"/>
      <c r="B9889" s="3"/>
      <c r="J9889" s="3"/>
      <c r="K9889" s="5"/>
      <c r="L9889" s="8"/>
      <c r="N9889" s="5"/>
      <c r="O9889" s="10"/>
      <c r="P9889" s="8"/>
    </row>
    <row r="9890" spans="1:16" s="2" customFormat="1" x14ac:dyDescent="0.15">
      <c r="A9890" s="3"/>
      <c r="B9890" s="3"/>
      <c r="J9890" s="3"/>
      <c r="K9890" s="5"/>
      <c r="L9890" s="8"/>
      <c r="N9890" s="5"/>
      <c r="O9890" s="10"/>
      <c r="P9890" s="8"/>
    </row>
    <row r="9891" spans="1:16" s="2" customFormat="1" x14ac:dyDescent="0.15">
      <c r="A9891" s="3"/>
      <c r="B9891" s="3"/>
      <c r="J9891" s="3"/>
      <c r="K9891" s="5"/>
      <c r="L9891" s="8"/>
      <c r="N9891" s="5"/>
      <c r="O9891" s="10"/>
      <c r="P9891" s="8"/>
    </row>
    <row r="9892" spans="1:16" s="2" customFormat="1" x14ac:dyDescent="0.15">
      <c r="A9892" s="3"/>
      <c r="B9892" s="3"/>
      <c r="J9892" s="3"/>
      <c r="K9892" s="5"/>
      <c r="L9892" s="8"/>
      <c r="N9892" s="5"/>
      <c r="O9892" s="10"/>
      <c r="P9892" s="8"/>
    </row>
    <row r="9893" spans="1:16" s="2" customFormat="1" x14ac:dyDescent="0.15">
      <c r="A9893" s="3"/>
      <c r="B9893" s="3"/>
      <c r="J9893" s="3"/>
      <c r="K9893" s="5"/>
      <c r="L9893" s="8"/>
      <c r="N9893" s="5"/>
      <c r="O9893" s="10"/>
      <c r="P9893" s="8"/>
    </row>
    <row r="9894" spans="1:16" s="2" customFormat="1" x14ac:dyDescent="0.15">
      <c r="A9894" s="3"/>
      <c r="B9894" s="3"/>
      <c r="J9894" s="3"/>
      <c r="K9894" s="5"/>
      <c r="L9894" s="8"/>
      <c r="N9894" s="5"/>
      <c r="O9894" s="10"/>
      <c r="P9894" s="8"/>
    </row>
    <row r="9895" spans="1:16" s="2" customFormat="1" x14ac:dyDescent="0.15">
      <c r="A9895" s="3"/>
      <c r="B9895" s="3"/>
      <c r="J9895" s="3"/>
      <c r="K9895" s="5"/>
      <c r="L9895" s="8"/>
      <c r="N9895" s="5"/>
      <c r="O9895" s="10"/>
      <c r="P9895" s="8"/>
    </row>
    <row r="9896" spans="1:16" s="2" customFormat="1" x14ac:dyDescent="0.15">
      <c r="A9896" s="3"/>
      <c r="B9896" s="3"/>
      <c r="J9896" s="3"/>
      <c r="K9896" s="5"/>
      <c r="L9896" s="8"/>
      <c r="N9896" s="5"/>
      <c r="O9896" s="10"/>
      <c r="P9896" s="8"/>
    </row>
    <row r="9897" spans="1:16" s="2" customFormat="1" x14ac:dyDescent="0.15">
      <c r="A9897" s="3"/>
      <c r="B9897" s="3"/>
      <c r="J9897" s="3"/>
      <c r="K9897" s="5"/>
      <c r="L9897" s="8"/>
      <c r="N9897" s="5"/>
      <c r="O9897" s="10"/>
      <c r="P9897" s="8"/>
    </row>
    <row r="9898" spans="1:16" s="2" customFormat="1" x14ac:dyDescent="0.15">
      <c r="A9898" s="3"/>
      <c r="B9898" s="3"/>
      <c r="J9898" s="3"/>
      <c r="K9898" s="5"/>
      <c r="L9898" s="8"/>
      <c r="N9898" s="5"/>
      <c r="O9898" s="10"/>
      <c r="P9898" s="8"/>
    </row>
    <row r="9899" spans="1:16" s="2" customFormat="1" x14ac:dyDescent="0.15">
      <c r="A9899" s="3"/>
      <c r="B9899" s="3"/>
      <c r="J9899" s="3"/>
      <c r="K9899" s="5"/>
      <c r="L9899" s="8"/>
      <c r="N9899" s="5"/>
      <c r="O9899" s="10"/>
      <c r="P9899" s="8"/>
    </row>
    <row r="9900" spans="1:16" s="2" customFormat="1" x14ac:dyDescent="0.15">
      <c r="A9900" s="3"/>
      <c r="B9900" s="3"/>
      <c r="J9900" s="3"/>
      <c r="K9900" s="5"/>
      <c r="L9900" s="8"/>
      <c r="N9900" s="5"/>
      <c r="O9900" s="10"/>
      <c r="P9900" s="8"/>
    </row>
    <row r="9901" spans="1:16" s="2" customFormat="1" x14ac:dyDescent="0.15">
      <c r="A9901" s="3"/>
      <c r="B9901" s="3"/>
      <c r="J9901" s="3"/>
      <c r="K9901" s="5"/>
      <c r="L9901" s="8"/>
      <c r="N9901" s="5"/>
      <c r="O9901" s="10"/>
      <c r="P9901" s="8"/>
    </row>
    <row r="9902" spans="1:16" s="2" customFormat="1" x14ac:dyDescent="0.15">
      <c r="A9902" s="3"/>
      <c r="B9902" s="3"/>
      <c r="J9902" s="3"/>
      <c r="K9902" s="5"/>
      <c r="L9902" s="8"/>
      <c r="N9902" s="5"/>
      <c r="O9902" s="10"/>
      <c r="P9902" s="8"/>
    </row>
    <row r="9903" spans="1:16" s="2" customFormat="1" x14ac:dyDescent="0.15">
      <c r="A9903" s="3"/>
      <c r="B9903" s="3"/>
      <c r="J9903" s="3"/>
      <c r="K9903" s="5"/>
      <c r="L9903" s="8"/>
      <c r="N9903" s="5"/>
      <c r="O9903" s="10"/>
      <c r="P9903" s="8"/>
    </row>
    <row r="9904" spans="1:16" s="2" customFormat="1" x14ac:dyDescent="0.15">
      <c r="A9904" s="3"/>
      <c r="B9904" s="3"/>
      <c r="J9904" s="3"/>
      <c r="K9904" s="5"/>
      <c r="L9904" s="8"/>
      <c r="N9904" s="5"/>
      <c r="O9904" s="10"/>
      <c r="P9904" s="8"/>
    </row>
    <row r="9905" spans="1:16" s="2" customFormat="1" x14ac:dyDescent="0.15">
      <c r="A9905" s="3"/>
      <c r="B9905" s="3"/>
      <c r="J9905" s="3"/>
      <c r="K9905" s="5"/>
      <c r="L9905" s="8"/>
      <c r="N9905" s="5"/>
      <c r="O9905" s="10"/>
      <c r="P9905" s="8"/>
    </row>
    <row r="9906" spans="1:16" s="2" customFormat="1" x14ac:dyDescent="0.15">
      <c r="A9906" s="3"/>
      <c r="B9906" s="3"/>
      <c r="J9906" s="3"/>
      <c r="K9906" s="5"/>
      <c r="L9906" s="8"/>
      <c r="N9906" s="5"/>
      <c r="O9906" s="10"/>
      <c r="P9906" s="8"/>
    </row>
    <row r="9907" spans="1:16" s="2" customFormat="1" x14ac:dyDescent="0.15">
      <c r="A9907" s="3"/>
      <c r="B9907" s="3"/>
      <c r="J9907" s="3"/>
      <c r="K9907" s="5"/>
      <c r="L9907" s="8"/>
      <c r="N9907" s="5"/>
      <c r="O9907" s="10"/>
      <c r="P9907" s="8"/>
    </row>
    <row r="9908" spans="1:16" s="2" customFormat="1" x14ac:dyDescent="0.15">
      <c r="A9908" s="3"/>
      <c r="B9908" s="3"/>
      <c r="J9908" s="3"/>
      <c r="K9908" s="5"/>
      <c r="L9908" s="8"/>
      <c r="N9908" s="5"/>
      <c r="O9908" s="10"/>
      <c r="P9908" s="8"/>
    </row>
    <row r="9909" spans="1:16" s="2" customFormat="1" x14ac:dyDescent="0.15">
      <c r="A9909" s="3"/>
      <c r="B9909" s="3"/>
      <c r="J9909" s="3"/>
      <c r="K9909" s="5"/>
      <c r="L9909" s="8"/>
      <c r="N9909" s="5"/>
      <c r="O9909" s="10"/>
      <c r="P9909" s="8"/>
    </row>
    <row r="9910" spans="1:16" s="2" customFormat="1" x14ac:dyDescent="0.15">
      <c r="A9910" s="3"/>
      <c r="B9910" s="3"/>
      <c r="J9910" s="3"/>
      <c r="K9910" s="5"/>
      <c r="L9910" s="8"/>
      <c r="N9910" s="5"/>
      <c r="O9910" s="10"/>
      <c r="P9910" s="8"/>
    </row>
    <row r="9911" spans="1:16" s="2" customFormat="1" x14ac:dyDescent="0.15">
      <c r="A9911" s="3"/>
      <c r="B9911" s="3"/>
      <c r="J9911" s="3"/>
      <c r="K9911" s="5"/>
      <c r="L9911" s="8"/>
      <c r="N9911" s="5"/>
      <c r="O9911" s="10"/>
      <c r="P9911" s="8"/>
    </row>
    <row r="9912" spans="1:16" s="2" customFormat="1" x14ac:dyDescent="0.15">
      <c r="A9912" s="3"/>
      <c r="B9912" s="3"/>
      <c r="J9912" s="3"/>
      <c r="K9912" s="5"/>
      <c r="L9912" s="8"/>
      <c r="N9912" s="5"/>
      <c r="O9912" s="10"/>
      <c r="P9912" s="8"/>
    </row>
    <row r="9913" spans="1:16" s="2" customFormat="1" x14ac:dyDescent="0.15">
      <c r="A9913" s="3"/>
      <c r="B9913" s="3"/>
      <c r="J9913" s="3"/>
      <c r="K9913" s="5"/>
      <c r="L9913" s="8"/>
      <c r="N9913" s="5"/>
      <c r="O9913" s="10"/>
      <c r="P9913" s="8"/>
    </row>
    <row r="9914" spans="1:16" s="2" customFormat="1" x14ac:dyDescent="0.15">
      <c r="A9914" s="3"/>
      <c r="B9914" s="3"/>
      <c r="J9914" s="3"/>
      <c r="K9914" s="5"/>
      <c r="L9914" s="8"/>
      <c r="N9914" s="5"/>
      <c r="O9914" s="10"/>
      <c r="P9914" s="8"/>
    </row>
    <row r="9915" spans="1:16" s="2" customFormat="1" x14ac:dyDescent="0.15">
      <c r="A9915" s="3"/>
      <c r="B9915" s="3"/>
      <c r="J9915" s="3"/>
      <c r="K9915" s="5"/>
      <c r="L9915" s="8"/>
      <c r="N9915" s="5"/>
      <c r="O9915" s="10"/>
      <c r="P9915" s="8"/>
    </row>
    <row r="9916" spans="1:16" s="2" customFormat="1" x14ac:dyDescent="0.15">
      <c r="A9916" s="3"/>
      <c r="B9916" s="3"/>
      <c r="J9916" s="3"/>
      <c r="K9916" s="5"/>
      <c r="L9916" s="8"/>
      <c r="N9916" s="5"/>
      <c r="O9916" s="10"/>
      <c r="P9916" s="8"/>
    </row>
    <row r="9917" spans="1:16" s="2" customFormat="1" x14ac:dyDescent="0.15">
      <c r="A9917" s="3"/>
      <c r="B9917" s="3"/>
      <c r="J9917" s="3"/>
      <c r="K9917" s="5"/>
      <c r="L9917" s="8"/>
      <c r="N9917" s="5"/>
      <c r="O9917" s="10"/>
      <c r="P9917" s="8"/>
    </row>
    <row r="9918" spans="1:16" s="2" customFormat="1" x14ac:dyDescent="0.15">
      <c r="A9918" s="3"/>
      <c r="B9918" s="3"/>
      <c r="J9918" s="3"/>
      <c r="K9918" s="5"/>
      <c r="L9918" s="8"/>
      <c r="N9918" s="5"/>
      <c r="O9918" s="10"/>
      <c r="P9918" s="8"/>
    </row>
    <row r="9919" spans="1:16" s="2" customFormat="1" x14ac:dyDescent="0.15">
      <c r="A9919" s="3"/>
      <c r="B9919" s="3"/>
      <c r="J9919" s="3"/>
      <c r="K9919" s="5"/>
      <c r="L9919" s="8"/>
      <c r="N9919" s="5"/>
      <c r="O9919" s="10"/>
      <c r="P9919" s="8"/>
    </row>
    <row r="9920" spans="1:16" s="2" customFormat="1" x14ac:dyDescent="0.15">
      <c r="A9920" s="3"/>
      <c r="B9920" s="3"/>
      <c r="J9920" s="3"/>
      <c r="K9920" s="5"/>
      <c r="L9920" s="8"/>
      <c r="N9920" s="5"/>
      <c r="O9920" s="10"/>
      <c r="P9920" s="8"/>
    </row>
    <row r="9921" spans="1:16" s="2" customFormat="1" x14ac:dyDescent="0.15">
      <c r="A9921" s="3"/>
      <c r="B9921" s="3"/>
      <c r="J9921" s="3"/>
      <c r="K9921" s="5"/>
      <c r="L9921" s="8"/>
      <c r="N9921" s="5"/>
      <c r="O9921" s="10"/>
      <c r="P9921" s="8"/>
    </row>
    <row r="9922" spans="1:16" s="2" customFormat="1" x14ac:dyDescent="0.15">
      <c r="A9922" s="3"/>
      <c r="B9922" s="3"/>
      <c r="J9922" s="3"/>
      <c r="K9922" s="5"/>
      <c r="L9922" s="8"/>
      <c r="N9922" s="5"/>
      <c r="O9922" s="10"/>
      <c r="P9922" s="8"/>
    </row>
    <row r="9923" spans="1:16" s="2" customFormat="1" x14ac:dyDescent="0.15">
      <c r="A9923" s="3"/>
      <c r="B9923" s="3"/>
      <c r="J9923" s="3"/>
      <c r="K9923" s="5"/>
      <c r="L9923" s="8"/>
      <c r="N9923" s="5"/>
      <c r="O9923" s="10"/>
      <c r="P9923" s="8"/>
    </row>
    <row r="9924" spans="1:16" s="2" customFormat="1" x14ac:dyDescent="0.15">
      <c r="A9924" s="3"/>
      <c r="B9924" s="3"/>
      <c r="J9924" s="3"/>
      <c r="K9924" s="5"/>
      <c r="L9924" s="8"/>
      <c r="N9924" s="5"/>
      <c r="O9924" s="10"/>
      <c r="P9924" s="8"/>
    </row>
    <row r="9925" spans="1:16" s="2" customFormat="1" x14ac:dyDescent="0.15">
      <c r="A9925" s="3"/>
      <c r="B9925" s="3"/>
      <c r="J9925" s="3"/>
      <c r="K9925" s="5"/>
      <c r="L9925" s="8"/>
      <c r="N9925" s="5"/>
      <c r="O9925" s="10"/>
      <c r="P9925" s="8"/>
    </row>
    <row r="9926" spans="1:16" s="2" customFormat="1" x14ac:dyDescent="0.15">
      <c r="A9926" s="3"/>
      <c r="B9926" s="3"/>
      <c r="J9926" s="3"/>
      <c r="K9926" s="5"/>
      <c r="L9926" s="8"/>
      <c r="N9926" s="5"/>
      <c r="O9926" s="10"/>
      <c r="P9926" s="8"/>
    </row>
    <row r="9927" spans="1:16" s="2" customFormat="1" x14ac:dyDescent="0.15">
      <c r="A9927" s="3"/>
      <c r="B9927" s="3"/>
      <c r="J9927" s="3"/>
      <c r="K9927" s="5"/>
      <c r="L9927" s="8"/>
      <c r="N9927" s="5"/>
      <c r="O9927" s="10"/>
      <c r="P9927" s="8"/>
    </row>
    <row r="9928" spans="1:16" s="2" customFormat="1" x14ac:dyDescent="0.15">
      <c r="A9928" s="3"/>
      <c r="B9928" s="3"/>
      <c r="J9928" s="3"/>
      <c r="K9928" s="5"/>
      <c r="L9928" s="8"/>
      <c r="N9928" s="5"/>
      <c r="O9928" s="10"/>
      <c r="P9928" s="8"/>
    </row>
    <row r="9929" spans="1:16" s="2" customFormat="1" x14ac:dyDescent="0.15">
      <c r="A9929" s="3"/>
      <c r="B9929" s="3"/>
      <c r="J9929" s="3"/>
      <c r="K9929" s="5"/>
      <c r="L9929" s="8"/>
      <c r="N9929" s="5"/>
      <c r="O9929" s="10"/>
      <c r="P9929" s="8"/>
    </row>
    <row r="9930" spans="1:16" s="2" customFormat="1" x14ac:dyDescent="0.15">
      <c r="A9930" s="3"/>
      <c r="B9930" s="3"/>
      <c r="J9930" s="3"/>
      <c r="K9930" s="5"/>
      <c r="L9930" s="8"/>
      <c r="N9930" s="5"/>
      <c r="O9930" s="10"/>
      <c r="P9930" s="8"/>
    </row>
    <row r="9931" spans="1:16" s="2" customFormat="1" x14ac:dyDescent="0.15">
      <c r="A9931" s="3"/>
      <c r="B9931" s="3"/>
      <c r="J9931" s="3"/>
      <c r="K9931" s="5"/>
      <c r="L9931" s="8"/>
      <c r="N9931" s="5"/>
      <c r="O9931" s="10"/>
      <c r="P9931" s="8"/>
    </row>
    <row r="9932" spans="1:16" s="2" customFormat="1" x14ac:dyDescent="0.15">
      <c r="A9932" s="3"/>
      <c r="B9932" s="3"/>
      <c r="J9932" s="3"/>
      <c r="K9932" s="5"/>
      <c r="L9932" s="8"/>
      <c r="N9932" s="5"/>
      <c r="O9932" s="10"/>
      <c r="P9932" s="8"/>
    </row>
    <row r="9933" spans="1:16" s="2" customFormat="1" x14ac:dyDescent="0.15">
      <c r="A9933" s="3"/>
      <c r="B9933" s="3"/>
      <c r="J9933" s="3"/>
      <c r="K9933" s="5"/>
      <c r="L9933" s="8"/>
      <c r="N9933" s="5"/>
      <c r="O9933" s="10"/>
      <c r="P9933" s="8"/>
    </row>
    <row r="9934" spans="1:16" s="2" customFormat="1" x14ac:dyDescent="0.15">
      <c r="A9934" s="3"/>
      <c r="B9934" s="3"/>
      <c r="J9934" s="3"/>
      <c r="K9934" s="5"/>
      <c r="L9934" s="8"/>
      <c r="N9934" s="5"/>
      <c r="O9934" s="10"/>
      <c r="P9934" s="8"/>
    </row>
    <row r="9935" spans="1:16" s="2" customFormat="1" x14ac:dyDescent="0.15">
      <c r="A9935" s="3"/>
      <c r="B9935" s="3"/>
      <c r="J9935" s="3"/>
      <c r="K9935" s="5"/>
      <c r="L9935" s="8"/>
      <c r="N9935" s="5"/>
      <c r="O9935" s="10"/>
      <c r="P9935" s="8"/>
    </row>
    <row r="9936" spans="1:16" s="2" customFormat="1" x14ac:dyDescent="0.15">
      <c r="A9936" s="3"/>
      <c r="B9936" s="3"/>
      <c r="J9936" s="3"/>
      <c r="K9936" s="5"/>
      <c r="L9936" s="8"/>
      <c r="N9936" s="5"/>
      <c r="O9936" s="10"/>
      <c r="P9936" s="8"/>
    </row>
    <row r="9937" spans="1:16" s="2" customFormat="1" x14ac:dyDescent="0.15">
      <c r="A9937" s="3"/>
      <c r="B9937" s="3"/>
      <c r="J9937" s="3"/>
      <c r="K9937" s="5"/>
      <c r="L9937" s="8"/>
      <c r="N9937" s="5"/>
      <c r="O9937" s="10"/>
      <c r="P9937" s="8"/>
    </row>
    <row r="9938" spans="1:16" s="2" customFormat="1" x14ac:dyDescent="0.15">
      <c r="A9938" s="3"/>
      <c r="B9938" s="3"/>
      <c r="J9938" s="3"/>
      <c r="K9938" s="5"/>
      <c r="L9938" s="8"/>
      <c r="N9938" s="5"/>
      <c r="O9938" s="10"/>
      <c r="P9938" s="8"/>
    </row>
    <row r="9939" spans="1:16" s="2" customFormat="1" x14ac:dyDescent="0.15">
      <c r="A9939" s="3"/>
      <c r="B9939" s="3"/>
      <c r="J9939" s="3"/>
      <c r="K9939" s="5"/>
      <c r="L9939" s="8"/>
      <c r="N9939" s="5"/>
      <c r="O9939" s="10"/>
      <c r="P9939" s="8"/>
    </row>
    <row r="9940" spans="1:16" s="2" customFormat="1" x14ac:dyDescent="0.15">
      <c r="A9940" s="3"/>
      <c r="B9940" s="3"/>
      <c r="J9940" s="3"/>
      <c r="K9940" s="5"/>
      <c r="L9940" s="8"/>
      <c r="N9940" s="5"/>
      <c r="O9940" s="10"/>
      <c r="P9940" s="8"/>
    </row>
    <row r="9941" spans="1:16" s="2" customFormat="1" x14ac:dyDescent="0.15">
      <c r="A9941" s="3"/>
      <c r="B9941" s="3"/>
      <c r="J9941" s="3"/>
      <c r="K9941" s="5"/>
      <c r="L9941" s="8"/>
      <c r="N9941" s="5"/>
      <c r="O9941" s="10"/>
      <c r="P9941" s="8"/>
    </row>
    <row r="9942" spans="1:16" s="2" customFormat="1" x14ac:dyDescent="0.15">
      <c r="A9942" s="3"/>
      <c r="B9942" s="3"/>
      <c r="J9942" s="3"/>
      <c r="K9942" s="5"/>
      <c r="L9942" s="8"/>
      <c r="N9942" s="5"/>
      <c r="O9942" s="10"/>
      <c r="P9942" s="8"/>
    </row>
    <row r="9943" spans="1:16" s="2" customFormat="1" x14ac:dyDescent="0.15">
      <c r="A9943" s="3"/>
      <c r="B9943" s="3"/>
      <c r="J9943" s="3"/>
      <c r="K9943" s="5"/>
      <c r="L9943" s="8"/>
      <c r="N9943" s="5"/>
      <c r="O9943" s="10"/>
      <c r="P9943" s="8"/>
    </row>
    <row r="9944" spans="1:16" s="2" customFormat="1" x14ac:dyDescent="0.15">
      <c r="A9944" s="3"/>
      <c r="B9944" s="3"/>
      <c r="J9944" s="3"/>
      <c r="K9944" s="5"/>
      <c r="L9944" s="8"/>
      <c r="N9944" s="5"/>
      <c r="O9944" s="10"/>
      <c r="P9944" s="8"/>
    </row>
    <row r="9945" spans="1:16" s="2" customFormat="1" x14ac:dyDescent="0.15">
      <c r="A9945" s="3"/>
      <c r="B9945" s="3"/>
      <c r="J9945" s="3"/>
      <c r="K9945" s="5"/>
      <c r="L9945" s="8"/>
      <c r="N9945" s="5"/>
      <c r="O9945" s="10"/>
      <c r="P9945" s="8"/>
    </row>
    <row r="9946" spans="1:16" s="2" customFormat="1" x14ac:dyDescent="0.15">
      <c r="A9946" s="3"/>
      <c r="B9946" s="3"/>
      <c r="J9946" s="3"/>
      <c r="K9946" s="5"/>
      <c r="L9946" s="8"/>
      <c r="N9946" s="5"/>
      <c r="O9946" s="10"/>
      <c r="P9946" s="8"/>
    </row>
    <row r="9947" spans="1:16" s="2" customFormat="1" x14ac:dyDescent="0.15">
      <c r="A9947" s="3"/>
      <c r="B9947" s="3"/>
      <c r="J9947" s="3"/>
      <c r="K9947" s="5"/>
      <c r="L9947" s="8"/>
      <c r="N9947" s="5"/>
      <c r="O9947" s="10"/>
      <c r="P9947" s="8"/>
    </row>
    <row r="9948" spans="1:16" s="2" customFormat="1" x14ac:dyDescent="0.15">
      <c r="A9948" s="3"/>
      <c r="B9948" s="3"/>
      <c r="J9948" s="3"/>
      <c r="K9948" s="5"/>
      <c r="L9948" s="8"/>
      <c r="N9948" s="5"/>
      <c r="O9948" s="10"/>
      <c r="P9948" s="8"/>
    </row>
    <row r="9949" spans="1:16" s="2" customFormat="1" x14ac:dyDescent="0.15">
      <c r="A9949" s="3"/>
      <c r="B9949" s="3"/>
      <c r="J9949" s="3"/>
      <c r="K9949" s="5"/>
      <c r="L9949" s="8"/>
      <c r="N9949" s="5"/>
      <c r="O9949" s="10"/>
      <c r="P9949" s="8"/>
    </row>
    <row r="9950" spans="1:16" s="2" customFormat="1" x14ac:dyDescent="0.15">
      <c r="A9950" s="3"/>
      <c r="B9950" s="3"/>
      <c r="J9950" s="3"/>
      <c r="K9950" s="5"/>
      <c r="L9950" s="8"/>
      <c r="N9950" s="5"/>
      <c r="O9950" s="10"/>
      <c r="P9950" s="8"/>
    </row>
    <row r="9951" spans="1:16" s="2" customFormat="1" x14ac:dyDescent="0.15">
      <c r="A9951" s="3"/>
      <c r="B9951" s="3"/>
      <c r="J9951" s="3"/>
      <c r="K9951" s="5"/>
      <c r="L9951" s="8"/>
      <c r="N9951" s="5"/>
      <c r="O9951" s="10"/>
      <c r="P9951" s="8"/>
    </row>
    <row r="9952" spans="1:16" s="2" customFormat="1" x14ac:dyDescent="0.15">
      <c r="A9952" s="3"/>
      <c r="B9952" s="3"/>
      <c r="J9952" s="3"/>
      <c r="K9952" s="5"/>
      <c r="L9952" s="8"/>
      <c r="N9952" s="5"/>
      <c r="O9952" s="10"/>
      <c r="P9952" s="8"/>
    </row>
    <row r="9953" spans="1:16" s="2" customFormat="1" x14ac:dyDescent="0.15">
      <c r="A9953" s="3"/>
      <c r="B9953" s="3"/>
      <c r="J9953" s="3"/>
      <c r="K9953" s="5"/>
      <c r="L9953" s="8"/>
      <c r="N9953" s="5"/>
      <c r="O9953" s="10"/>
      <c r="P9953" s="8"/>
    </row>
    <row r="9954" spans="1:16" s="2" customFormat="1" x14ac:dyDescent="0.15">
      <c r="A9954" s="3"/>
      <c r="B9954" s="3"/>
      <c r="J9954" s="3"/>
      <c r="K9954" s="5"/>
      <c r="L9954" s="8"/>
      <c r="N9954" s="5"/>
      <c r="O9954" s="10"/>
      <c r="P9954" s="8"/>
    </row>
    <row r="9955" spans="1:16" s="2" customFormat="1" x14ac:dyDescent="0.15">
      <c r="A9955" s="3"/>
      <c r="B9955" s="3"/>
      <c r="J9955" s="3"/>
      <c r="K9955" s="5"/>
      <c r="L9955" s="8"/>
      <c r="N9955" s="5"/>
      <c r="O9955" s="10"/>
      <c r="P9955" s="8"/>
    </row>
    <row r="9956" spans="1:16" s="2" customFormat="1" x14ac:dyDescent="0.15">
      <c r="A9956" s="3"/>
      <c r="B9956" s="3"/>
      <c r="J9956" s="3"/>
      <c r="K9956" s="5"/>
      <c r="L9956" s="8"/>
      <c r="N9956" s="5"/>
      <c r="O9956" s="10"/>
      <c r="P9956" s="8"/>
    </row>
    <row r="9957" spans="1:16" s="2" customFormat="1" x14ac:dyDescent="0.15">
      <c r="A9957" s="3"/>
      <c r="B9957" s="3"/>
      <c r="J9957" s="3"/>
      <c r="K9957" s="5"/>
      <c r="L9957" s="8"/>
      <c r="N9957" s="5"/>
      <c r="O9957" s="10"/>
      <c r="P9957" s="8"/>
    </row>
    <row r="9958" spans="1:16" s="2" customFormat="1" x14ac:dyDescent="0.15">
      <c r="A9958" s="3"/>
      <c r="B9958" s="3"/>
      <c r="J9958" s="3"/>
      <c r="K9958" s="5"/>
      <c r="L9958" s="8"/>
      <c r="N9958" s="5"/>
      <c r="O9958" s="10"/>
      <c r="P9958" s="8"/>
    </row>
    <row r="9959" spans="1:16" s="2" customFormat="1" x14ac:dyDescent="0.15">
      <c r="A9959" s="3"/>
      <c r="B9959" s="3"/>
      <c r="J9959" s="3"/>
      <c r="K9959" s="5"/>
      <c r="L9959" s="8"/>
      <c r="N9959" s="5"/>
      <c r="O9959" s="10"/>
      <c r="P9959" s="8"/>
    </row>
    <row r="9960" spans="1:16" s="2" customFormat="1" x14ac:dyDescent="0.15">
      <c r="A9960" s="3"/>
      <c r="B9960" s="3"/>
      <c r="J9960" s="3"/>
      <c r="K9960" s="5"/>
      <c r="L9960" s="8"/>
      <c r="N9960" s="5"/>
      <c r="O9960" s="10"/>
      <c r="P9960" s="8"/>
    </row>
    <row r="9961" spans="1:16" s="2" customFormat="1" x14ac:dyDescent="0.15">
      <c r="A9961" s="3"/>
      <c r="B9961" s="3"/>
      <c r="J9961" s="3"/>
      <c r="K9961" s="5"/>
      <c r="L9961" s="8"/>
      <c r="N9961" s="5"/>
      <c r="O9961" s="10"/>
      <c r="P9961" s="8"/>
    </row>
    <row r="9962" spans="1:16" s="2" customFormat="1" x14ac:dyDescent="0.15">
      <c r="A9962" s="3"/>
      <c r="B9962" s="3"/>
      <c r="J9962" s="3"/>
      <c r="K9962" s="5"/>
      <c r="L9962" s="8"/>
      <c r="N9962" s="5"/>
      <c r="O9962" s="10"/>
      <c r="P9962" s="8"/>
    </row>
    <row r="9963" spans="1:16" s="2" customFormat="1" x14ac:dyDescent="0.15">
      <c r="A9963" s="3"/>
      <c r="B9963" s="3"/>
      <c r="J9963" s="3"/>
      <c r="K9963" s="5"/>
      <c r="L9963" s="8"/>
      <c r="N9963" s="5"/>
      <c r="O9963" s="10"/>
      <c r="P9963" s="8"/>
    </row>
    <row r="9964" spans="1:16" s="2" customFormat="1" x14ac:dyDescent="0.15">
      <c r="A9964" s="3"/>
      <c r="B9964" s="3"/>
      <c r="J9964" s="3"/>
      <c r="K9964" s="5"/>
      <c r="L9964" s="8"/>
      <c r="N9964" s="5"/>
      <c r="O9964" s="10"/>
      <c r="P9964" s="8"/>
    </row>
    <row r="9965" spans="1:16" s="2" customFormat="1" x14ac:dyDescent="0.15">
      <c r="A9965" s="3"/>
      <c r="B9965" s="3"/>
      <c r="J9965" s="3"/>
      <c r="K9965" s="5"/>
      <c r="L9965" s="8"/>
      <c r="N9965" s="5"/>
      <c r="O9965" s="10"/>
      <c r="P9965" s="8"/>
    </row>
    <row r="9966" spans="1:16" s="2" customFormat="1" x14ac:dyDescent="0.15">
      <c r="A9966" s="3"/>
      <c r="B9966" s="3"/>
      <c r="J9966" s="3"/>
      <c r="K9966" s="5"/>
      <c r="L9966" s="8"/>
      <c r="N9966" s="5"/>
      <c r="O9966" s="10"/>
      <c r="P9966" s="8"/>
    </row>
    <row r="9967" spans="1:16" s="2" customFormat="1" x14ac:dyDescent="0.15">
      <c r="A9967" s="3"/>
      <c r="B9967" s="3"/>
      <c r="J9967" s="3"/>
      <c r="K9967" s="5"/>
      <c r="L9967" s="8"/>
      <c r="N9967" s="5"/>
      <c r="O9967" s="10"/>
      <c r="P9967" s="8"/>
    </row>
    <row r="9968" spans="1:16" s="2" customFormat="1" x14ac:dyDescent="0.15">
      <c r="A9968" s="3"/>
      <c r="B9968" s="3"/>
      <c r="J9968" s="3"/>
      <c r="K9968" s="5"/>
      <c r="L9968" s="8"/>
      <c r="N9968" s="5"/>
      <c r="O9968" s="10"/>
      <c r="P9968" s="8"/>
    </row>
    <row r="9969" spans="1:16" s="2" customFormat="1" x14ac:dyDescent="0.15">
      <c r="A9969" s="3"/>
      <c r="B9969" s="3"/>
      <c r="J9969" s="3"/>
      <c r="K9969" s="5"/>
      <c r="L9969" s="8"/>
      <c r="N9969" s="5"/>
      <c r="O9969" s="10"/>
      <c r="P9969" s="8"/>
    </row>
    <row r="9970" spans="1:16" s="2" customFormat="1" x14ac:dyDescent="0.15">
      <c r="A9970" s="3"/>
      <c r="B9970" s="3"/>
      <c r="J9970" s="3"/>
      <c r="K9970" s="5"/>
      <c r="L9970" s="8"/>
      <c r="N9970" s="5"/>
      <c r="O9970" s="10"/>
      <c r="P9970" s="8"/>
    </row>
    <row r="9971" spans="1:16" s="2" customFormat="1" x14ac:dyDescent="0.15">
      <c r="A9971" s="3"/>
      <c r="B9971" s="3"/>
      <c r="J9971" s="3"/>
      <c r="K9971" s="5"/>
      <c r="L9971" s="8"/>
      <c r="N9971" s="5"/>
      <c r="O9971" s="10"/>
      <c r="P9971" s="8"/>
    </row>
    <row r="9972" spans="1:16" s="2" customFormat="1" x14ac:dyDescent="0.15">
      <c r="A9972" s="3"/>
      <c r="B9972" s="3"/>
      <c r="J9972" s="3"/>
      <c r="K9972" s="5"/>
      <c r="L9972" s="8"/>
      <c r="N9972" s="5"/>
      <c r="O9972" s="10"/>
      <c r="P9972" s="8"/>
    </row>
    <row r="9973" spans="1:16" s="2" customFormat="1" x14ac:dyDescent="0.15">
      <c r="A9973" s="3"/>
      <c r="B9973" s="3"/>
      <c r="J9973" s="3"/>
      <c r="K9973" s="5"/>
      <c r="L9973" s="8"/>
      <c r="N9973" s="5"/>
      <c r="O9973" s="10"/>
      <c r="P9973" s="8"/>
    </row>
    <row r="9974" spans="1:16" s="2" customFormat="1" x14ac:dyDescent="0.15">
      <c r="A9974" s="3"/>
      <c r="B9974" s="3"/>
      <c r="J9974" s="3"/>
      <c r="K9974" s="5"/>
      <c r="L9974" s="8"/>
      <c r="N9974" s="5"/>
      <c r="O9974" s="10"/>
      <c r="P9974" s="8"/>
    </row>
    <row r="9975" spans="1:16" s="2" customFormat="1" x14ac:dyDescent="0.15">
      <c r="A9975" s="3"/>
      <c r="B9975" s="3"/>
      <c r="J9975" s="3"/>
      <c r="K9975" s="5"/>
      <c r="L9975" s="8"/>
      <c r="N9975" s="5"/>
      <c r="O9975" s="10"/>
      <c r="P9975" s="8"/>
    </row>
    <row r="9976" spans="1:16" s="2" customFormat="1" x14ac:dyDescent="0.15">
      <c r="A9976" s="3"/>
      <c r="B9976" s="3"/>
      <c r="J9976" s="3"/>
      <c r="K9976" s="5"/>
      <c r="L9976" s="8"/>
      <c r="N9976" s="5"/>
      <c r="O9976" s="10"/>
      <c r="P9976" s="8"/>
    </row>
    <row r="9977" spans="1:16" s="2" customFormat="1" x14ac:dyDescent="0.15">
      <c r="A9977" s="3"/>
      <c r="B9977" s="3"/>
      <c r="J9977" s="3"/>
      <c r="K9977" s="5"/>
      <c r="L9977" s="8"/>
      <c r="N9977" s="5"/>
      <c r="O9977" s="10"/>
      <c r="P9977" s="8"/>
    </row>
    <row r="9978" spans="1:16" s="2" customFormat="1" x14ac:dyDescent="0.15">
      <c r="A9978" s="3"/>
      <c r="B9978" s="3"/>
      <c r="J9978" s="3"/>
      <c r="K9978" s="5"/>
      <c r="L9978" s="8"/>
      <c r="N9978" s="5"/>
      <c r="O9978" s="10"/>
      <c r="P9978" s="8"/>
    </row>
    <row r="9979" spans="1:16" s="2" customFormat="1" x14ac:dyDescent="0.15">
      <c r="A9979" s="3"/>
      <c r="B9979" s="3"/>
      <c r="J9979" s="3"/>
      <c r="K9979" s="5"/>
      <c r="L9979" s="8"/>
      <c r="N9979" s="5"/>
      <c r="O9979" s="10"/>
      <c r="P9979" s="8"/>
    </row>
    <row r="9980" spans="1:16" s="2" customFormat="1" x14ac:dyDescent="0.15">
      <c r="A9980" s="3"/>
      <c r="B9980" s="3"/>
      <c r="J9980" s="3"/>
      <c r="K9980" s="5"/>
      <c r="L9980" s="8"/>
      <c r="N9980" s="5"/>
      <c r="O9980" s="10"/>
      <c r="P9980" s="8"/>
    </row>
    <row r="9981" spans="1:16" s="2" customFormat="1" x14ac:dyDescent="0.15">
      <c r="A9981" s="3"/>
      <c r="B9981" s="3"/>
      <c r="J9981" s="3"/>
      <c r="K9981" s="5"/>
      <c r="L9981" s="8"/>
      <c r="N9981" s="5"/>
      <c r="O9981" s="10"/>
      <c r="P9981" s="8"/>
    </row>
    <row r="9982" spans="1:16" s="2" customFormat="1" x14ac:dyDescent="0.15">
      <c r="A9982" s="3"/>
      <c r="B9982" s="3"/>
      <c r="J9982" s="3"/>
      <c r="K9982" s="5"/>
      <c r="L9982" s="8"/>
      <c r="N9982" s="5"/>
      <c r="O9982" s="10"/>
      <c r="P9982" s="8"/>
    </row>
    <row r="9983" spans="1:16" s="2" customFormat="1" x14ac:dyDescent="0.15">
      <c r="A9983" s="3"/>
      <c r="B9983" s="3"/>
      <c r="J9983" s="3"/>
      <c r="K9983" s="5"/>
      <c r="L9983" s="8"/>
      <c r="N9983" s="5"/>
      <c r="O9983" s="10"/>
      <c r="P9983" s="8"/>
    </row>
    <row r="9984" spans="1:16" s="2" customFormat="1" x14ac:dyDescent="0.15">
      <c r="A9984" s="3"/>
      <c r="B9984" s="3"/>
      <c r="J9984" s="3"/>
      <c r="K9984" s="5"/>
      <c r="L9984" s="8"/>
      <c r="N9984" s="5"/>
      <c r="O9984" s="10"/>
      <c r="P9984" s="8"/>
    </row>
    <row r="9985" spans="1:16" s="2" customFormat="1" x14ac:dyDescent="0.15">
      <c r="A9985" s="3"/>
      <c r="B9985" s="3"/>
      <c r="J9985" s="3"/>
      <c r="K9985" s="5"/>
      <c r="L9985" s="8"/>
      <c r="N9985" s="5"/>
      <c r="O9985" s="10"/>
      <c r="P9985" s="8"/>
    </row>
    <row r="9986" spans="1:16" s="2" customFormat="1" x14ac:dyDescent="0.15">
      <c r="A9986" s="3"/>
      <c r="B9986" s="3"/>
      <c r="J9986" s="3"/>
      <c r="K9986" s="5"/>
      <c r="L9986" s="8"/>
      <c r="N9986" s="5"/>
      <c r="O9986" s="10"/>
      <c r="P9986" s="8"/>
    </row>
    <row r="9987" spans="1:16" s="2" customFormat="1" x14ac:dyDescent="0.15">
      <c r="A9987" s="3"/>
      <c r="B9987" s="3"/>
      <c r="J9987" s="3"/>
      <c r="K9987" s="5"/>
      <c r="L9987" s="8"/>
      <c r="N9987" s="5"/>
      <c r="O9987" s="10"/>
      <c r="P9987" s="8"/>
    </row>
    <row r="9988" spans="1:16" s="2" customFormat="1" x14ac:dyDescent="0.15">
      <c r="A9988" s="3"/>
      <c r="B9988" s="3"/>
      <c r="J9988" s="3"/>
      <c r="K9988" s="5"/>
      <c r="L9988" s="8"/>
      <c r="N9988" s="5"/>
      <c r="O9988" s="10"/>
      <c r="P9988" s="8"/>
    </row>
    <row r="9989" spans="1:16" s="2" customFormat="1" x14ac:dyDescent="0.15">
      <c r="A9989" s="3"/>
      <c r="B9989" s="3"/>
      <c r="J9989" s="3"/>
      <c r="K9989" s="5"/>
      <c r="L9989" s="8"/>
      <c r="N9989" s="5"/>
      <c r="O9989" s="10"/>
      <c r="P9989" s="8"/>
    </row>
    <row r="9990" spans="1:16" s="2" customFormat="1" x14ac:dyDescent="0.15">
      <c r="A9990" s="3"/>
      <c r="B9990" s="3"/>
      <c r="J9990" s="3"/>
      <c r="K9990" s="5"/>
      <c r="L9990" s="8"/>
      <c r="N9990" s="5"/>
      <c r="O9990" s="10"/>
      <c r="P9990" s="8"/>
    </row>
    <row r="9991" spans="1:16" s="2" customFormat="1" x14ac:dyDescent="0.15">
      <c r="A9991" s="3"/>
      <c r="B9991" s="3"/>
      <c r="J9991" s="3"/>
      <c r="K9991" s="5"/>
      <c r="L9991" s="8"/>
      <c r="N9991" s="5"/>
      <c r="O9991" s="10"/>
      <c r="P9991" s="8"/>
    </row>
    <row r="9992" spans="1:16" s="2" customFormat="1" x14ac:dyDescent="0.15">
      <c r="A9992" s="3"/>
      <c r="B9992" s="3"/>
      <c r="J9992" s="3"/>
      <c r="K9992" s="5"/>
      <c r="L9992" s="8"/>
      <c r="N9992" s="5"/>
      <c r="O9992" s="10"/>
      <c r="P9992" s="8"/>
    </row>
    <row r="9993" spans="1:16" s="2" customFormat="1" x14ac:dyDescent="0.15">
      <c r="A9993" s="3"/>
      <c r="B9993" s="3"/>
      <c r="J9993" s="3"/>
      <c r="K9993" s="5"/>
      <c r="L9993" s="8"/>
      <c r="N9993" s="5"/>
      <c r="O9993" s="10"/>
      <c r="P9993" s="8"/>
    </row>
    <row r="9994" spans="1:16" s="2" customFormat="1" x14ac:dyDescent="0.15">
      <c r="A9994" s="3"/>
      <c r="B9994" s="3"/>
      <c r="J9994" s="3"/>
      <c r="K9994" s="5"/>
      <c r="L9994" s="8"/>
      <c r="N9994" s="5"/>
      <c r="O9994" s="10"/>
      <c r="P9994" s="8"/>
    </row>
    <row r="9995" spans="1:16" s="2" customFormat="1" x14ac:dyDescent="0.15">
      <c r="A9995" s="3"/>
      <c r="B9995" s="3"/>
      <c r="J9995" s="3"/>
      <c r="K9995" s="5"/>
      <c r="L9995" s="8"/>
      <c r="N9995" s="5"/>
      <c r="O9995" s="10"/>
      <c r="P9995" s="8"/>
    </row>
    <row r="9996" spans="1:16" s="2" customFormat="1" x14ac:dyDescent="0.15">
      <c r="A9996" s="3"/>
      <c r="B9996" s="3"/>
      <c r="J9996" s="3"/>
      <c r="K9996" s="5"/>
      <c r="L9996" s="8"/>
      <c r="N9996" s="5"/>
      <c r="O9996" s="10"/>
      <c r="P9996" s="8"/>
    </row>
    <row r="9997" spans="1:16" s="2" customFormat="1" x14ac:dyDescent="0.15">
      <c r="A9997" s="3"/>
      <c r="B9997" s="3"/>
      <c r="J9997" s="3"/>
      <c r="K9997" s="5"/>
      <c r="L9997" s="8"/>
      <c r="N9997" s="5"/>
      <c r="O9997" s="10"/>
      <c r="P9997" s="8"/>
    </row>
    <row r="9998" spans="1:16" s="2" customFormat="1" x14ac:dyDescent="0.15">
      <c r="A9998" s="3"/>
      <c r="B9998" s="3"/>
      <c r="J9998" s="3"/>
      <c r="K9998" s="5"/>
      <c r="L9998" s="8"/>
      <c r="N9998" s="5"/>
      <c r="O9998" s="10"/>
      <c r="P9998" s="8"/>
    </row>
    <row r="9999" spans="1:16" s="2" customFormat="1" x14ac:dyDescent="0.15">
      <c r="A9999" s="3"/>
      <c r="B9999" s="3"/>
      <c r="J9999" s="3"/>
      <c r="K9999" s="5"/>
      <c r="L9999" s="8"/>
      <c r="N9999" s="5"/>
      <c r="O9999" s="10"/>
      <c r="P9999" s="8"/>
    </row>
    <row r="10000" spans="1:16" s="2" customFormat="1" x14ac:dyDescent="0.15">
      <c r="A10000" s="3"/>
      <c r="B10000" s="3"/>
      <c r="J10000" s="3"/>
      <c r="K10000" s="5"/>
      <c r="L10000" s="8"/>
      <c r="N10000" s="5"/>
      <c r="O10000" s="10"/>
      <c r="P10000" s="8"/>
    </row>
    <row r="10001" spans="1:16" s="2" customFormat="1" x14ac:dyDescent="0.15">
      <c r="A10001" s="3"/>
      <c r="B10001" s="3"/>
      <c r="J10001" s="3"/>
      <c r="K10001" s="5"/>
      <c r="L10001" s="8"/>
      <c r="N10001" s="5"/>
      <c r="O10001" s="10"/>
      <c r="P10001" s="8"/>
    </row>
    <row r="10002" spans="1:16" s="2" customFormat="1" x14ac:dyDescent="0.15">
      <c r="A10002" s="3"/>
      <c r="B10002" s="3"/>
      <c r="J10002" s="3"/>
      <c r="K10002" s="5"/>
      <c r="L10002" s="8"/>
      <c r="N10002" s="5"/>
      <c r="O10002" s="10"/>
      <c r="P10002" s="8"/>
    </row>
    <row r="10003" spans="1:16" s="2" customFormat="1" x14ac:dyDescent="0.15">
      <c r="A10003" s="3"/>
      <c r="B10003" s="3"/>
      <c r="J10003" s="3"/>
      <c r="K10003" s="5"/>
      <c r="L10003" s="8"/>
      <c r="N10003" s="5"/>
      <c r="O10003" s="10"/>
      <c r="P10003" s="8"/>
    </row>
    <row r="10004" spans="1:16" s="2" customFormat="1" x14ac:dyDescent="0.15">
      <c r="A10004" s="3"/>
      <c r="B10004" s="3"/>
      <c r="J10004" s="3"/>
      <c r="K10004" s="5"/>
      <c r="L10004" s="8"/>
      <c r="N10004" s="5"/>
      <c r="O10004" s="10"/>
      <c r="P10004" s="8"/>
    </row>
    <row r="10005" spans="1:16" s="2" customFormat="1" x14ac:dyDescent="0.15">
      <c r="A10005" s="3"/>
      <c r="B10005" s="3"/>
      <c r="J10005" s="3"/>
      <c r="K10005" s="5"/>
      <c r="L10005" s="8"/>
      <c r="N10005" s="5"/>
      <c r="O10005" s="10"/>
      <c r="P10005" s="8"/>
    </row>
    <row r="10006" spans="1:16" s="2" customFormat="1" x14ac:dyDescent="0.15">
      <c r="A10006" s="3"/>
      <c r="B10006" s="3"/>
      <c r="J10006" s="3"/>
      <c r="K10006" s="5"/>
      <c r="L10006" s="8"/>
      <c r="N10006" s="5"/>
      <c r="O10006" s="10"/>
      <c r="P10006" s="8"/>
    </row>
    <row r="10007" spans="1:16" s="2" customFormat="1" x14ac:dyDescent="0.15">
      <c r="A10007" s="3"/>
      <c r="B10007" s="3"/>
      <c r="J10007" s="3"/>
      <c r="K10007" s="5"/>
      <c r="L10007" s="8"/>
      <c r="N10007" s="5"/>
      <c r="O10007" s="10"/>
      <c r="P10007" s="8"/>
    </row>
    <row r="10008" spans="1:16" s="2" customFormat="1" x14ac:dyDescent="0.15">
      <c r="A10008" s="3"/>
      <c r="B10008" s="3"/>
      <c r="J10008" s="3"/>
      <c r="K10008" s="5"/>
      <c r="L10008" s="8"/>
      <c r="N10008" s="5"/>
      <c r="O10008" s="10"/>
      <c r="P10008" s="8"/>
    </row>
    <row r="10009" spans="1:16" s="2" customFormat="1" x14ac:dyDescent="0.15">
      <c r="A10009" s="3"/>
      <c r="B10009" s="3"/>
      <c r="J10009" s="3"/>
      <c r="K10009" s="5"/>
      <c r="L10009" s="8"/>
      <c r="N10009" s="5"/>
      <c r="O10009" s="10"/>
      <c r="P10009" s="8"/>
    </row>
    <row r="10010" spans="1:16" s="2" customFormat="1" x14ac:dyDescent="0.15">
      <c r="A10010" s="3"/>
      <c r="B10010" s="3"/>
      <c r="J10010" s="3"/>
      <c r="K10010" s="5"/>
      <c r="L10010" s="8"/>
      <c r="N10010" s="5"/>
      <c r="O10010" s="10"/>
      <c r="P10010" s="8"/>
    </row>
    <row r="10011" spans="1:16" s="2" customFormat="1" x14ac:dyDescent="0.15">
      <c r="A10011" s="3"/>
      <c r="B10011" s="3"/>
      <c r="J10011" s="3"/>
      <c r="K10011" s="5"/>
      <c r="L10011" s="8"/>
      <c r="N10011" s="5"/>
      <c r="O10011" s="10"/>
      <c r="P10011" s="8"/>
    </row>
    <row r="10012" spans="1:16" s="2" customFormat="1" x14ac:dyDescent="0.15">
      <c r="A10012" s="3"/>
      <c r="B10012" s="3"/>
      <c r="J10012" s="3"/>
      <c r="K10012" s="5"/>
      <c r="L10012" s="8"/>
      <c r="N10012" s="5"/>
      <c r="O10012" s="10"/>
      <c r="P10012" s="8"/>
    </row>
    <row r="10013" spans="1:16" s="2" customFormat="1" x14ac:dyDescent="0.15">
      <c r="A10013" s="3"/>
      <c r="B10013" s="3"/>
      <c r="J10013" s="3"/>
      <c r="K10013" s="5"/>
      <c r="L10013" s="8"/>
      <c r="N10013" s="5"/>
      <c r="O10013" s="10"/>
      <c r="P10013" s="8"/>
    </row>
    <row r="10014" spans="1:16" s="2" customFormat="1" x14ac:dyDescent="0.15">
      <c r="A10014" s="3"/>
      <c r="B10014" s="3"/>
      <c r="J10014" s="3"/>
      <c r="K10014" s="5"/>
      <c r="L10014" s="8"/>
      <c r="N10014" s="5"/>
      <c r="O10014" s="10"/>
      <c r="P10014" s="8"/>
    </row>
    <row r="10015" spans="1:16" s="2" customFormat="1" x14ac:dyDescent="0.15">
      <c r="A10015" s="3"/>
      <c r="B10015" s="3"/>
      <c r="J10015" s="3"/>
      <c r="K10015" s="5"/>
      <c r="L10015" s="8"/>
      <c r="N10015" s="5"/>
      <c r="O10015" s="10"/>
      <c r="P10015" s="8"/>
    </row>
    <row r="10016" spans="1:16" s="2" customFormat="1" x14ac:dyDescent="0.15">
      <c r="A10016" s="3"/>
      <c r="B10016" s="3"/>
      <c r="J10016" s="3"/>
      <c r="K10016" s="5"/>
      <c r="L10016" s="8"/>
      <c r="N10016" s="5"/>
      <c r="O10016" s="10"/>
      <c r="P10016" s="8"/>
    </row>
    <row r="10017" spans="1:16" s="2" customFormat="1" x14ac:dyDescent="0.15">
      <c r="A10017" s="3"/>
      <c r="B10017" s="3"/>
      <c r="J10017" s="3"/>
      <c r="K10017" s="5"/>
      <c r="L10017" s="8"/>
      <c r="N10017" s="5"/>
      <c r="O10017" s="10"/>
      <c r="P10017" s="8"/>
    </row>
    <row r="10018" spans="1:16" s="2" customFormat="1" x14ac:dyDescent="0.15">
      <c r="A10018" s="3"/>
      <c r="B10018" s="3"/>
      <c r="J10018" s="3"/>
      <c r="K10018" s="5"/>
      <c r="L10018" s="8"/>
      <c r="N10018" s="5"/>
      <c r="O10018" s="10"/>
      <c r="P10018" s="8"/>
    </row>
    <row r="10019" spans="1:16" s="2" customFormat="1" x14ac:dyDescent="0.15">
      <c r="A10019" s="3"/>
      <c r="B10019" s="3"/>
      <c r="J10019" s="3"/>
      <c r="K10019" s="5"/>
      <c r="L10019" s="8"/>
      <c r="N10019" s="5"/>
      <c r="O10019" s="10"/>
      <c r="P10019" s="8"/>
    </row>
    <row r="10020" spans="1:16" s="2" customFormat="1" x14ac:dyDescent="0.15">
      <c r="A10020" s="3"/>
      <c r="B10020" s="3"/>
      <c r="J10020" s="3"/>
      <c r="K10020" s="5"/>
      <c r="L10020" s="8"/>
      <c r="N10020" s="5"/>
      <c r="O10020" s="10"/>
      <c r="P10020" s="8"/>
    </row>
    <row r="10021" spans="1:16" s="2" customFormat="1" x14ac:dyDescent="0.15">
      <c r="A10021" s="3"/>
      <c r="B10021" s="3"/>
      <c r="J10021" s="3"/>
      <c r="K10021" s="5"/>
      <c r="L10021" s="8"/>
      <c r="N10021" s="5"/>
      <c r="O10021" s="10"/>
      <c r="P10021" s="8"/>
    </row>
    <row r="10022" spans="1:16" s="2" customFormat="1" x14ac:dyDescent="0.15">
      <c r="A10022" s="3"/>
      <c r="B10022" s="3"/>
      <c r="J10022" s="3"/>
      <c r="K10022" s="5"/>
      <c r="L10022" s="8"/>
      <c r="N10022" s="5"/>
      <c r="O10022" s="10"/>
      <c r="P10022" s="8"/>
    </row>
    <row r="10023" spans="1:16" s="2" customFormat="1" x14ac:dyDescent="0.15">
      <c r="A10023" s="3"/>
      <c r="B10023" s="3"/>
      <c r="J10023" s="3"/>
      <c r="K10023" s="5"/>
      <c r="L10023" s="8"/>
      <c r="N10023" s="5"/>
      <c r="O10023" s="10"/>
      <c r="P10023" s="8"/>
    </row>
    <row r="10024" spans="1:16" s="2" customFormat="1" x14ac:dyDescent="0.15">
      <c r="A10024" s="3"/>
      <c r="B10024" s="3"/>
      <c r="J10024" s="3"/>
      <c r="K10024" s="5"/>
      <c r="L10024" s="8"/>
      <c r="N10024" s="5"/>
      <c r="O10024" s="10"/>
      <c r="P10024" s="8"/>
    </row>
    <row r="10025" spans="1:16" s="2" customFormat="1" x14ac:dyDescent="0.15">
      <c r="A10025" s="3"/>
      <c r="B10025" s="3"/>
      <c r="J10025" s="3"/>
      <c r="K10025" s="5"/>
      <c r="L10025" s="8"/>
      <c r="N10025" s="5"/>
      <c r="O10025" s="10"/>
      <c r="P10025" s="8"/>
    </row>
    <row r="10026" spans="1:16" s="2" customFormat="1" x14ac:dyDescent="0.15">
      <c r="A10026" s="3"/>
      <c r="B10026" s="3"/>
      <c r="J10026" s="3"/>
      <c r="K10026" s="5"/>
      <c r="L10026" s="8"/>
      <c r="N10026" s="5"/>
      <c r="O10026" s="10"/>
      <c r="P10026" s="8"/>
    </row>
    <row r="10027" spans="1:16" s="2" customFormat="1" x14ac:dyDescent="0.15">
      <c r="A10027" s="3"/>
      <c r="B10027" s="3"/>
      <c r="J10027" s="3"/>
      <c r="K10027" s="5"/>
      <c r="L10027" s="8"/>
      <c r="N10027" s="5"/>
      <c r="O10027" s="10"/>
      <c r="P10027" s="8"/>
    </row>
    <row r="10028" spans="1:16" s="2" customFormat="1" x14ac:dyDescent="0.15">
      <c r="A10028" s="3"/>
      <c r="B10028" s="3"/>
      <c r="J10028" s="3"/>
      <c r="K10028" s="5"/>
      <c r="L10028" s="8"/>
      <c r="N10028" s="5"/>
      <c r="O10028" s="10"/>
      <c r="P10028" s="8"/>
    </row>
    <row r="10029" spans="1:16" s="2" customFormat="1" x14ac:dyDescent="0.15">
      <c r="A10029" s="3"/>
      <c r="B10029" s="3"/>
      <c r="J10029" s="3"/>
      <c r="K10029" s="5"/>
      <c r="L10029" s="8"/>
      <c r="N10029" s="5"/>
      <c r="O10029" s="10"/>
      <c r="P10029" s="8"/>
    </row>
    <row r="10030" spans="1:16" s="2" customFormat="1" x14ac:dyDescent="0.15">
      <c r="A10030" s="3"/>
      <c r="B10030" s="3"/>
      <c r="J10030" s="3"/>
      <c r="K10030" s="5"/>
      <c r="L10030" s="8"/>
      <c r="N10030" s="5"/>
      <c r="O10030" s="10"/>
      <c r="P10030" s="8"/>
    </row>
    <row r="10031" spans="1:16" s="2" customFormat="1" x14ac:dyDescent="0.15">
      <c r="A10031" s="3"/>
      <c r="B10031" s="3"/>
      <c r="J10031" s="3"/>
      <c r="K10031" s="5"/>
      <c r="L10031" s="8"/>
      <c r="N10031" s="5"/>
      <c r="O10031" s="10"/>
      <c r="P10031" s="8"/>
    </row>
    <row r="10032" spans="1:16" s="2" customFormat="1" x14ac:dyDescent="0.15">
      <c r="A10032" s="3"/>
      <c r="B10032" s="3"/>
      <c r="J10032" s="3"/>
      <c r="K10032" s="5"/>
      <c r="L10032" s="8"/>
      <c r="N10032" s="5"/>
      <c r="O10032" s="10"/>
      <c r="P10032" s="8"/>
    </row>
    <row r="10033" spans="1:16" s="2" customFormat="1" x14ac:dyDescent="0.15">
      <c r="A10033" s="3"/>
      <c r="B10033" s="3"/>
      <c r="J10033" s="3"/>
      <c r="K10033" s="5"/>
      <c r="L10033" s="8"/>
      <c r="N10033" s="5"/>
      <c r="O10033" s="10"/>
      <c r="P10033" s="8"/>
    </row>
    <row r="10034" spans="1:16" s="2" customFormat="1" x14ac:dyDescent="0.15">
      <c r="A10034" s="3"/>
      <c r="B10034" s="3"/>
      <c r="J10034" s="3"/>
      <c r="K10034" s="5"/>
      <c r="L10034" s="8"/>
      <c r="N10034" s="5"/>
      <c r="O10034" s="10"/>
      <c r="P10034" s="8"/>
    </row>
    <row r="10035" spans="1:16" s="2" customFormat="1" x14ac:dyDescent="0.15">
      <c r="A10035" s="3"/>
      <c r="B10035" s="3"/>
      <c r="J10035" s="3"/>
      <c r="K10035" s="5"/>
      <c r="L10035" s="8"/>
      <c r="N10035" s="5"/>
      <c r="O10035" s="10"/>
      <c r="P10035" s="8"/>
    </row>
    <row r="10036" spans="1:16" s="2" customFormat="1" x14ac:dyDescent="0.15">
      <c r="A10036" s="3"/>
      <c r="B10036" s="3"/>
      <c r="J10036" s="3"/>
      <c r="K10036" s="5"/>
      <c r="L10036" s="8"/>
      <c r="N10036" s="5"/>
      <c r="O10036" s="10"/>
      <c r="P10036" s="8"/>
    </row>
    <row r="10037" spans="1:16" s="2" customFormat="1" x14ac:dyDescent="0.15">
      <c r="A10037" s="3"/>
      <c r="B10037" s="3"/>
      <c r="J10037" s="3"/>
      <c r="K10037" s="5"/>
      <c r="L10037" s="8"/>
      <c r="N10037" s="5"/>
      <c r="O10037" s="10"/>
      <c r="P10037" s="8"/>
    </row>
    <row r="10038" spans="1:16" s="2" customFormat="1" x14ac:dyDescent="0.15">
      <c r="A10038" s="3"/>
      <c r="B10038" s="3"/>
      <c r="J10038" s="3"/>
      <c r="K10038" s="5"/>
      <c r="L10038" s="8"/>
      <c r="N10038" s="5"/>
      <c r="O10038" s="10"/>
      <c r="P10038" s="8"/>
    </row>
    <row r="10039" spans="1:16" s="2" customFormat="1" x14ac:dyDescent="0.15">
      <c r="A10039" s="3"/>
      <c r="B10039" s="3"/>
      <c r="J10039" s="3"/>
      <c r="K10039" s="5"/>
      <c r="L10039" s="8"/>
      <c r="N10039" s="5"/>
      <c r="O10039" s="10"/>
      <c r="P10039" s="8"/>
    </row>
    <row r="10040" spans="1:16" s="2" customFormat="1" x14ac:dyDescent="0.15">
      <c r="A10040" s="3"/>
      <c r="B10040" s="3"/>
      <c r="J10040" s="3"/>
      <c r="K10040" s="5"/>
      <c r="L10040" s="8"/>
      <c r="N10040" s="5"/>
      <c r="O10040" s="10"/>
      <c r="P10040" s="8"/>
    </row>
    <row r="10041" spans="1:16" s="2" customFormat="1" x14ac:dyDescent="0.15">
      <c r="A10041" s="3"/>
      <c r="B10041" s="3"/>
      <c r="J10041" s="3"/>
      <c r="K10041" s="5"/>
      <c r="L10041" s="8"/>
      <c r="N10041" s="5"/>
      <c r="O10041" s="10"/>
      <c r="P10041" s="8"/>
    </row>
    <row r="10042" spans="1:16" s="2" customFormat="1" x14ac:dyDescent="0.15">
      <c r="A10042" s="3"/>
      <c r="B10042" s="3"/>
      <c r="J10042" s="3"/>
      <c r="K10042" s="5"/>
      <c r="L10042" s="8"/>
      <c r="N10042" s="5"/>
      <c r="O10042" s="10"/>
      <c r="P10042" s="8"/>
    </row>
    <row r="10043" spans="1:16" s="2" customFormat="1" x14ac:dyDescent="0.15">
      <c r="A10043" s="3"/>
      <c r="B10043" s="3"/>
      <c r="J10043" s="3"/>
      <c r="K10043" s="5"/>
      <c r="L10043" s="8"/>
      <c r="N10043" s="5"/>
      <c r="O10043" s="10"/>
      <c r="P10043" s="8"/>
    </row>
    <row r="10044" spans="1:16" s="2" customFormat="1" x14ac:dyDescent="0.15">
      <c r="A10044" s="3"/>
      <c r="B10044" s="3"/>
      <c r="J10044" s="3"/>
      <c r="K10044" s="5"/>
      <c r="L10044" s="8"/>
      <c r="N10044" s="5"/>
      <c r="O10044" s="10"/>
      <c r="P10044" s="8"/>
    </row>
    <row r="10045" spans="1:16" s="2" customFormat="1" x14ac:dyDescent="0.15">
      <c r="A10045" s="3"/>
      <c r="B10045" s="3"/>
      <c r="J10045" s="3"/>
      <c r="K10045" s="5"/>
      <c r="L10045" s="8"/>
      <c r="N10045" s="5"/>
      <c r="O10045" s="10"/>
      <c r="P10045" s="8"/>
    </row>
    <row r="10046" spans="1:16" s="2" customFormat="1" x14ac:dyDescent="0.15">
      <c r="A10046" s="3"/>
      <c r="B10046" s="3"/>
      <c r="J10046" s="3"/>
      <c r="K10046" s="5"/>
      <c r="L10046" s="8"/>
      <c r="N10046" s="5"/>
      <c r="O10046" s="10"/>
      <c r="P10046" s="8"/>
    </row>
    <row r="10047" spans="1:16" s="2" customFormat="1" x14ac:dyDescent="0.15">
      <c r="A10047" s="3"/>
      <c r="B10047" s="3"/>
      <c r="J10047" s="3"/>
      <c r="K10047" s="5"/>
      <c r="L10047" s="8"/>
      <c r="N10047" s="5"/>
      <c r="O10047" s="10"/>
      <c r="P10047" s="8"/>
    </row>
    <row r="10048" spans="1:16" s="2" customFormat="1" x14ac:dyDescent="0.15">
      <c r="A10048" s="3"/>
      <c r="B10048" s="3"/>
      <c r="J10048" s="3"/>
      <c r="K10048" s="5"/>
      <c r="L10048" s="8"/>
      <c r="N10048" s="5"/>
      <c r="O10048" s="10"/>
      <c r="P10048" s="8"/>
    </row>
    <row r="10049" spans="1:16" s="2" customFormat="1" x14ac:dyDescent="0.15">
      <c r="A10049" s="3"/>
      <c r="B10049" s="3"/>
      <c r="J10049" s="3"/>
      <c r="K10049" s="5"/>
      <c r="L10049" s="8"/>
      <c r="N10049" s="5"/>
      <c r="O10049" s="10"/>
      <c r="P10049" s="8"/>
    </row>
    <row r="10050" spans="1:16" s="2" customFormat="1" x14ac:dyDescent="0.15">
      <c r="A10050" s="3"/>
      <c r="B10050" s="3"/>
      <c r="J10050" s="3"/>
      <c r="K10050" s="5"/>
      <c r="L10050" s="8"/>
      <c r="N10050" s="5"/>
      <c r="O10050" s="10"/>
      <c r="P10050" s="8"/>
    </row>
    <row r="10051" spans="1:16" s="2" customFormat="1" x14ac:dyDescent="0.15">
      <c r="A10051" s="3"/>
      <c r="B10051" s="3"/>
      <c r="J10051" s="3"/>
      <c r="K10051" s="5"/>
      <c r="L10051" s="8"/>
      <c r="N10051" s="5"/>
      <c r="O10051" s="10"/>
      <c r="P10051" s="8"/>
    </row>
    <row r="10052" spans="1:16" s="2" customFormat="1" x14ac:dyDescent="0.15">
      <c r="A10052" s="3"/>
      <c r="B10052" s="3"/>
      <c r="J10052" s="3"/>
      <c r="K10052" s="5"/>
      <c r="L10052" s="8"/>
      <c r="N10052" s="5"/>
      <c r="O10052" s="10"/>
      <c r="P10052" s="8"/>
    </row>
    <row r="10053" spans="1:16" s="2" customFormat="1" x14ac:dyDescent="0.15">
      <c r="A10053" s="3"/>
      <c r="B10053" s="3"/>
      <c r="J10053" s="3"/>
      <c r="K10053" s="5"/>
      <c r="L10053" s="8"/>
      <c r="N10053" s="5"/>
      <c r="O10053" s="10"/>
      <c r="P10053" s="8"/>
    </row>
    <row r="10054" spans="1:16" s="2" customFormat="1" x14ac:dyDescent="0.15">
      <c r="A10054" s="3"/>
      <c r="B10054" s="3"/>
      <c r="J10054" s="3"/>
      <c r="K10054" s="5"/>
      <c r="L10054" s="8"/>
      <c r="N10054" s="5"/>
      <c r="O10054" s="10"/>
      <c r="P10054" s="8"/>
    </row>
    <row r="10055" spans="1:16" s="2" customFormat="1" x14ac:dyDescent="0.15">
      <c r="A10055" s="3"/>
      <c r="B10055" s="3"/>
      <c r="J10055" s="3"/>
      <c r="K10055" s="5"/>
      <c r="L10055" s="8"/>
      <c r="N10055" s="5"/>
      <c r="O10055" s="10"/>
      <c r="P10055" s="8"/>
    </row>
    <row r="10056" spans="1:16" s="2" customFormat="1" x14ac:dyDescent="0.15">
      <c r="A10056" s="3"/>
      <c r="B10056" s="3"/>
      <c r="J10056" s="3"/>
      <c r="K10056" s="5"/>
      <c r="L10056" s="8"/>
      <c r="N10056" s="5"/>
      <c r="O10056" s="10"/>
      <c r="P10056" s="8"/>
    </row>
    <row r="10057" spans="1:16" s="2" customFormat="1" x14ac:dyDescent="0.15">
      <c r="A10057" s="3"/>
      <c r="B10057" s="3"/>
      <c r="J10057" s="3"/>
      <c r="K10057" s="5"/>
      <c r="L10057" s="8"/>
      <c r="N10057" s="5"/>
      <c r="O10057" s="10"/>
      <c r="P10057" s="8"/>
    </row>
    <row r="10058" spans="1:16" s="2" customFormat="1" x14ac:dyDescent="0.15">
      <c r="A10058" s="3"/>
      <c r="B10058" s="3"/>
      <c r="J10058" s="3"/>
      <c r="K10058" s="5"/>
      <c r="L10058" s="8"/>
      <c r="N10058" s="5"/>
      <c r="O10058" s="10"/>
      <c r="P10058" s="8"/>
    </row>
    <row r="10059" spans="1:16" s="2" customFormat="1" x14ac:dyDescent="0.15">
      <c r="A10059" s="3"/>
      <c r="B10059" s="3"/>
      <c r="J10059" s="3"/>
      <c r="K10059" s="5"/>
      <c r="L10059" s="8"/>
      <c r="N10059" s="5"/>
      <c r="O10059" s="10"/>
      <c r="P10059" s="8"/>
    </row>
    <row r="10060" spans="1:16" s="2" customFormat="1" x14ac:dyDescent="0.15">
      <c r="A10060" s="3"/>
      <c r="B10060" s="3"/>
      <c r="J10060" s="3"/>
      <c r="K10060" s="5"/>
      <c r="L10060" s="8"/>
      <c r="N10060" s="5"/>
      <c r="O10060" s="10"/>
      <c r="P10060" s="8"/>
    </row>
    <row r="10061" spans="1:16" s="2" customFormat="1" x14ac:dyDescent="0.15">
      <c r="A10061" s="3"/>
      <c r="B10061" s="3"/>
      <c r="J10061" s="3"/>
      <c r="K10061" s="5"/>
      <c r="L10061" s="8"/>
      <c r="N10061" s="5"/>
      <c r="O10061" s="10"/>
      <c r="P10061" s="8"/>
    </row>
    <row r="10062" spans="1:16" s="2" customFormat="1" x14ac:dyDescent="0.15">
      <c r="A10062" s="3"/>
      <c r="B10062" s="3"/>
      <c r="J10062" s="3"/>
      <c r="K10062" s="5"/>
      <c r="L10062" s="8"/>
      <c r="N10062" s="5"/>
      <c r="O10062" s="10"/>
      <c r="P10062" s="8"/>
    </row>
    <row r="10063" spans="1:16" s="2" customFormat="1" x14ac:dyDescent="0.15">
      <c r="A10063" s="3"/>
      <c r="B10063" s="3"/>
      <c r="J10063" s="3"/>
      <c r="K10063" s="5"/>
      <c r="L10063" s="8"/>
      <c r="N10063" s="5"/>
      <c r="O10063" s="10"/>
      <c r="P10063" s="8"/>
    </row>
    <row r="10064" spans="1:16" s="2" customFormat="1" x14ac:dyDescent="0.15">
      <c r="A10064" s="3"/>
      <c r="B10064" s="3"/>
      <c r="J10064" s="3"/>
      <c r="K10064" s="5"/>
      <c r="L10064" s="8"/>
      <c r="N10064" s="5"/>
      <c r="O10064" s="10"/>
      <c r="P10064" s="8"/>
    </row>
    <row r="10065" spans="1:16" s="2" customFormat="1" x14ac:dyDescent="0.15">
      <c r="A10065" s="3"/>
      <c r="B10065" s="3"/>
      <c r="J10065" s="3"/>
      <c r="K10065" s="5"/>
      <c r="L10065" s="8"/>
      <c r="N10065" s="5"/>
      <c r="O10065" s="10"/>
      <c r="P10065" s="8"/>
    </row>
    <row r="10066" spans="1:16" s="2" customFormat="1" x14ac:dyDescent="0.15">
      <c r="A10066" s="3"/>
      <c r="B10066" s="3"/>
      <c r="J10066" s="3"/>
      <c r="K10066" s="5"/>
      <c r="L10066" s="8"/>
      <c r="N10066" s="5"/>
      <c r="O10066" s="10"/>
      <c r="P10066" s="8"/>
    </row>
    <row r="10067" spans="1:16" s="2" customFormat="1" x14ac:dyDescent="0.15">
      <c r="A10067" s="3"/>
      <c r="B10067" s="3"/>
      <c r="J10067" s="3"/>
      <c r="K10067" s="5"/>
      <c r="L10067" s="8"/>
      <c r="N10067" s="5"/>
      <c r="O10067" s="10"/>
      <c r="P10067" s="8"/>
    </row>
    <row r="10068" spans="1:16" s="2" customFormat="1" x14ac:dyDescent="0.15">
      <c r="A10068" s="3"/>
      <c r="B10068" s="3"/>
      <c r="J10068" s="3"/>
      <c r="K10068" s="5"/>
      <c r="L10068" s="8"/>
      <c r="N10068" s="5"/>
      <c r="O10068" s="10"/>
      <c r="P10068" s="8"/>
    </row>
    <row r="10069" spans="1:16" s="2" customFormat="1" x14ac:dyDescent="0.15">
      <c r="A10069" s="3"/>
      <c r="B10069" s="3"/>
      <c r="J10069" s="3"/>
      <c r="K10069" s="5"/>
      <c r="L10069" s="8"/>
      <c r="N10069" s="5"/>
      <c r="O10069" s="10"/>
      <c r="P10069" s="8"/>
    </row>
    <row r="10070" spans="1:16" s="2" customFormat="1" x14ac:dyDescent="0.15">
      <c r="A10070" s="3"/>
      <c r="B10070" s="3"/>
      <c r="J10070" s="3"/>
      <c r="K10070" s="5"/>
      <c r="L10070" s="8"/>
      <c r="N10070" s="5"/>
      <c r="O10070" s="10"/>
      <c r="P10070" s="8"/>
    </row>
    <row r="10071" spans="1:16" s="2" customFormat="1" x14ac:dyDescent="0.15">
      <c r="A10071" s="3"/>
      <c r="B10071" s="3"/>
      <c r="J10071" s="3"/>
      <c r="K10071" s="5"/>
      <c r="L10071" s="8"/>
      <c r="N10071" s="5"/>
      <c r="O10071" s="10"/>
      <c r="P10071" s="8"/>
    </row>
    <row r="10072" spans="1:16" s="2" customFormat="1" x14ac:dyDescent="0.15">
      <c r="A10072" s="3"/>
      <c r="B10072" s="3"/>
      <c r="J10072" s="3"/>
      <c r="K10072" s="5"/>
      <c r="L10072" s="8"/>
      <c r="N10072" s="5"/>
      <c r="O10072" s="10"/>
      <c r="P10072" s="8"/>
    </row>
    <row r="10073" spans="1:16" s="2" customFormat="1" x14ac:dyDescent="0.15">
      <c r="A10073" s="3"/>
      <c r="B10073" s="3"/>
      <c r="J10073" s="3"/>
      <c r="K10073" s="5"/>
      <c r="L10073" s="8"/>
      <c r="N10073" s="5"/>
      <c r="O10073" s="10"/>
      <c r="P10073" s="8"/>
    </row>
    <row r="10074" spans="1:16" s="2" customFormat="1" x14ac:dyDescent="0.15">
      <c r="A10074" s="3"/>
      <c r="B10074" s="3"/>
      <c r="J10074" s="3"/>
      <c r="K10074" s="5"/>
      <c r="L10074" s="8"/>
      <c r="N10074" s="5"/>
      <c r="O10074" s="10"/>
      <c r="P10074" s="8"/>
    </row>
    <row r="10075" spans="1:16" s="2" customFormat="1" x14ac:dyDescent="0.15">
      <c r="A10075" s="3"/>
      <c r="B10075" s="3"/>
      <c r="J10075" s="3"/>
      <c r="K10075" s="5"/>
      <c r="L10075" s="8"/>
      <c r="N10075" s="5"/>
      <c r="O10075" s="10"/>
      <c r="P10075" s="8"/>
    </row>
    <row r="10076" spans="1:16" s="2" customFormat="1" x14ac:dyDescent="0.15">
      <c r="A10076" s="3"/>
      <c r="B10076" s="3"/>
      <c r="J10076" s="3"/>
      <c r="K10076" s="5"/>
      <c r="L10076" s="8"/>
      <c r="N10076" s="5"/>
      <c r="O10076" s="10"/>
      <c r="P10076" s="8"/>
    </row>
    <row r="10077" spans="1:16" s="2" customFormat="1" x14ac:dyDescent="0.15">
      <c r="A10077" s="3"/>
      <c r="B10077" s="3"/>
      <c r="J10077" s="3"/>
      <c r="K10077" s="5"/>
      <c r="L10077" s="8"/>
      <c r="N10077" s="5"/>
      <c r="O10077" s="10"/>
      <c r="P10077" s="8"/>
    </row>
    <row r="10078" spans="1:16" s="2" customFormat="1" x14ac:dyDescent="0.15">
      <c r="A10078" s="3"/>
      <c r="B10078" s="3"/>
      <c r="J10078" s="3"/>
      <c r="K10078" s="5"/>
      <c r="L10078" s="8"/>
      <c r="N10078" s="5"/>
      <c r="O10078" s="10"/>
      <c r="P10078" s="8"/>
    </row>
    <row r="10079" spans="1:16" s="2" customFormat="1" x14ac:dyDescent="0.15">
      <c r="A10079" s="3"/>
      <c r="B10079" s="3"/>
      <c r="J10079" s="3"/>
      <c r="K10079" s="5"/>
      <c r="L10079" s="8"/>
      <c r="N10079" s="5"/>
      <c r="O10079" s="10"/>
      <c r="P10079" s="8"/>
    </row>
    <row r="10080" spans="1:16" s="2" customFormat="1" x14ac:dyDescent="0.15">
      <c r="A10080" s="3"/>
      <c r="B10080" s="3"/>
      <c r="J10080" s="3"/>
      <c r="K10080" s="5"/>
      <c r="L10080" s="8"/>
      <c r="N10080" s="5"/>
      <c r="O10080" s="10"/>
      <c r="P10080" s="8"/>
    </row>
    <row r="10081" spans="1:16" s="2" customFormat="1" x14ac:dyDescent="0.15">
      <c r="A10081" s="3"/>
      <c r="B10081" s="3"/>
      <c r="J10081" s="3"/>
      <c r="K10081" s="5"/>
      <c r="L10081" s="8"/>
      <c r="N10081" s="5"/>
      <c r="O10081" s="10"/>
      <c r="P10081" s="8"/>
    </row>
    <row r="10082" spans="1:16" s="2" customFormat="1" x14ac:dyDescent="0.15">
      <c r="A10082" s="3"/>
      <c r="B10082" s="3"/>
      <c r="J10082" s="3"/>
      <c r="K10082" s="5"/>
      <c r="L10082" s="8"/>
      <c r="N10082" s="5"/>
      <c r="O10082" s="10"/>
      <c r="P10082" s="8"/>
    </row>
    <row r="10083" spans="1:16" s="2" customFormat="1" x14ac:dyDescent="0.15">
      <c r="A10083" s="3"/>
      <c r="B10083" s="3"/>
      <c r="J10083" s="3"/>
      <c r="K10083" s="5"/>
      <c r="L10083" s="8"/>
      <c r="N10083" s="5"/>
      <c r="O10083" s="10"/>
      <c r="P10083" s="8"/>
    </row>
    <row r="10084" spans="1:16" s="2" customFormat="1" x14ac:dyDescent="0.15">
      <c r="A10084" s="3"/>
      <c r="B10084" s="3"/>
      <c r="J10084" s="3"/>
      <c r="K10084" s="5"/>
      <c r="L10084" s="8"/>
      <c r="N10084" s="5"/>
      <c r="O10084" s="10"/>
      <c r="P10084" s="8"/>
    </row>
    <row r="10085" spans="1:16" s="2" customFormat="1" x14ac:dyDescent="0.15">
      <c r="A10085" s="3"/>
      <c r="B10085" s="3"/>
      <c r="J10085" s="3"/>
      <c r="K10085" s="5"/>
      <c r="L10085" s="8"/>
      <c r="N10085" s="5"/>
      <c r="O10085" s="10"/>
      <c r="P10085" s="8"/>
    </row>
    <row r="10086" spans="1:16" s="2" customFormat="1" x14ac:dyDescent="0.15">
      <c r="A10086" s="3"/>
      <c r="B10086" s="3"/>
      <c r="J10086" s="3"/>
      <c r="K10086" s="5"/>
      <c r="L10086" s="8"/>
      <c r="N10086" s="5"/>
      <c r="O10086" s="10"/>
      <c r="P10086" s="8"/>
    </row>
    <row r="10087" spans="1:16" s="2" customFormat="1" x14ac:dyDescent="0.15">
      <c r="A10087" s="3"/>
      <c r="B10087" s="3"/>
      <c r="J10087" s="3"/>
      <c r="K10087" s="5"/>
      <c r="L10087" s="8"/>
      <c r="N10087" s="5"/>
      <c r="O10087" s="10"/>
      <c r="P10087" s="8"/>
    </row>
    <row r="10088" spans="1:16" s="2" customFormat="1" x14ac:dyDescent="0.15">
      <c r="A10088" s="3"/>
      <c r="B10088" s="3"/>
      <c r="J10088" s="3"/>
      <c r="K10088" s="5"/>
      <c r="L10088" s="8"/>
      <c r="N10088" s="5"/>
      <c r="O10088" s="10"/>
      <c r="P10088" s="8"/>
    </row>
    <row r="10089" spans="1:16" s="2" customFormat="1" x14ac:dyDescent="0.15">
      <c r="A10089" s="3"/>
      <c r="B10089" s="3"/>
      <c r="J10089" s="3"/>
      <c r="K10089" s="5"/>
      <c r="L10089" s="8"/>
      <c r="N10089" s="5"/>
      <c r="O10089" s="10"/>
      <c r="P10089" s="8"/>
    </row>
    <row r="10090" spans="1:16" s="2" customFormat="1" x14ac:dyDescent="0.15">
      <c r="A10090" s="3"/>
      <c r="B10090" s="3"/>
      <c r="J10090" s="3"/>
      <c r="K10090" s="5"/>
      <c r="L10090" s="8"/>
      <c r="N10090" s="5"/>
      <c r="O10090" s="10"/>
      <c r="P10090" s="8"/>
    </row>
    <row r="10091" spans="1:16" s="2" customFormat="1" x14ac:dyDescent="0.15">
      <c r="A10091" s="3"/>
      <c r="B10091" s="3"/>
      <c r="J10091" s="3"/>
      <c r="K10091" s="5"/>
      <c r="L10091" s="8"/>
      <c r="N10091" s="5"/>
      <c r="O10091" s="10"/>
      <c r="P10091" s="8"/>
    </row>
    <row r="10092" spans="1:16" s="2" customFormat="1" x14ac:dyDescent="0.15">
      <c r="A10092" s="3"/>
      <c r="B10092" s="3"/>
      <c r="J10092" s="3"/>
      <c r="K10092" s="5"/>
      <c r="L10092" s="8"/>
      <c r="N10092" s="5"/>
      <c r="O10092" s="10"/>
      <c r="P10092" s="8"/>
    </row>
    <row r="10093" spans="1:16" s="2" customFormat="1" x14ac:dyDescent="0.15">
      <c r="A10093" s="3"/>
      <c r="B10093" s="3"/>
      <c r="J10093" s="3"/>
      <c r="K10093" s="5"/>
      <c r="L10093" s="8"/>
      <c r="N10093" s="5"/>
      <c r="O10093" s="10"/>
      <c r="P10093" s="8"/>
    </row>
    <row r="10094" spans="1:16" s="2" customFormat="1" x14ac:dyDescent="0.15">
      <c r="A10094" s="3"/>
      <c r="B10094" s="3"/>
      <c r="J10094" s="3"/>
      <c r="K10094" s="5"/>
      <c r="L10094" s="8"/>
      <c r="N10094" s="5"/>
      <c r="O10094" s="10"/>
      <c r="P10094" s="8"/>
    </row>
    <row r="10095" spans="1:16" s="2" customFormat="1" x14ac:dyDescent="0.15">
      <c r="A10095" s="3"/>
      <c r="B10095" s="3"/>
      <c r="J10095" s="3"/>
      <c r="K10095" s="5"/>
      <c r="L10095" s="8"/>
      <c r="N10095" s="5"/>
      <c r="O10095" s="10"/>
      <c r="P10095" s="8"/>
    </row>
    <row r="10096" spans="1:16" s="2" customFormat="1" x14ac:dyDescent="0.15">
      <c r="A10096" s="3"/>
      <c r="B10096" s="3"/>
      <c r="J10096" s="3"/>
      <c r="K10096" s="5"/>
      <c r="L10096" s="8"/>
      <c r="N10096" s="5"/>
      <c r="O10096" s="10"/>
      <c r="P10096" s="8"/>
    </row>
    <row r="10097" spans="1:16" s="2" customFormat="1" x14ac:dyDescent="0.15">
      <c r="A10097" s="3"/>
      <c r="B10097" s="3"/>
      <c r="J10097" s="3"/>
      <c r="K10097" s="5"/>
      <c r="L10097" s="8"/>
      <c r="N10097" s="5"/>
      <c r="O10097" s="10"/>
      <c r="P10097" s="8"/>
    </row>
    <row r="10098" spans="1:16" s="2" customFormat="1" x14ac:dyDescent="0.15">
      <c r="A10098" s="3"/>
      <c r="B10098" s="3"/>
      <c r="J10098" s="3"/>
      <c r="K10098" s="5"/>
      <c r="L10098" s="8"/>
      <c r="N10098" s="5"/>
      <c r="O10098" s="10"/>
      <c r="P10098" s="8"/>
    </row>
    <row r="10099" spans="1:16" s="2" customFormat="1" x14ac:dyDescent="0.15">
      <c r="A10099" s="3"/>
      <c r="B10099" s="3"/>
      <c r="J10099" s="3"/>
      <c r="K10099" s="5"/>
      <c r="L10099" s="8"/>
      <c r="N10099" s="5"/>
      <c r="O10099" s="10"/>
      <c r="P10099" s="8"/>
    </row>
    <row r="10100" spans="1:16" s="2" customFormat="1" x14ac:dyDescent="0.15">
      <c r="A10100" s="3"/>
      <c r="B10100" s="3"/>
      <c r="J10100" s="3"/>
      <c r="K10100" s="5"/>
      <c r="L10100" s="8"/>
      <c r="N10100" s="5"/>
      <c r="O10100" s="10"/>
      <c r="P10100" s="8"/>
    </row>
    <row r="10101" spans="1:16" s="2" customFormat="1" x14ac:dyDescent="0.15">
      <c r="A10101" s="3"/>
      <c r="B10101" s="3"/>
      <c r="J10101" s="3"/>
      <c r="K10101" s="5"/>
      <c r="L10101" s="8"/>
      <c r="N10101" s="5"/>
      <c r="O10101" s="10"/>
      <c r="P10101" s="8"/>
    </row>
    <row r="10102" spans="1:16" s="2" customFormat="1" x14ac:dyDescent="0.15">
      <c r="A10102" s="3"/>
      <c r="B10102" s="3"/>
      <c r="J10102" s="3"/>
      <c r="K10102" s="5"/>
      <c r="L10102" s="8"/>
      <c r="N10102" s="5"/>
      <c r="O10102" s="10"/>
      <c r="P10102" s="8"/>
    </row>
    <row r="10103" spans="1:16" s="2" customFormat="1" x14ac:dyDescent="0.15">
      <c r="A10103" s="3"/>
      <c r="B10103" s="3"/>
      <c r="J10103" s="3"/>
      <c r="K10103" s="5"/>
      <c r="L10103" s="8"/>
      <c r="N10103" s="5"/>
      <c r="O10103" s="10"/>
      <c r="P10103" s="8"/>
    </row>
    <row r="10104" spans="1:16" s="2" customFormat="1" x14ac:dyDescent="0.15">
      <c r="A10104" s="3"/>
      <c r="B10104" s="3"/>
      <c r="J10104" s="3"/>
      <c r="K10104" s="5"/>
      <c r="L10104" s="8"/>
      <c r="N10104" s="5"/>
      <c r="O10104" s="10"/>
      <c r="P10104" s="8"/>
    </row>
    <row r="10105" spans="1:16" s="2" customFormat="1" x14ac:dyDescent="0.15">
      <c r="A10105" s="3"/>
      <c r="B10105" s="3"/>
      <c r="J10105" s="3"/>
      <c r="K10105" s="5"/>
      <c r="L10105" s="8"/>
      <c r="N10105" s="5"/>
      <c r="O10105" s="10"/>
      <c r="P10105" s="8"/>
    </row>
    <row r="10106" spans="1:16" s="2" customFormat="1" x14ac:dyDescent="0.15">
      <c r="A10106" s="3"/>
      <c r="B10106" s="3"/>
      <c r="J10106" s="3"/>
      <c r="K10106" s="5"/>
      <c r="L10106" s="8"/>
      <c r="N10106" s="5"/>
      <c r="O10106" s="10"/>
      <c r="P10106" s="8"/>
    </row>
    <row r="10107" spans="1:16" s="2" customFormat="1" x14ac:dyDescent="0.15">
      <c r="A10107" s="3"/>
      <c r="B10107" s="3"/>
      <c r="J10107" s="3"/>
      <c r="K10107" s="5"/>
      <c r="L10107" s="8"/>
      <c r="N10107" s="5"/>
      <c r="O10107" s="10"/>
      <c r="P10107" s="8"/>
    </row>
    <row r="10108" spans="1:16" s="2" customFormat="1" x14ac:dyDescent="0.15">
      <c r="A10108" s="3"/>
      <c r="B10108" s="3"/>
      <c r="J10108" s="3"/>
      <c r="K10108" s="5"/>
      <c r="L10108" s="8"/>
      <c r="N10108" s="5"/>
      <c r="O10108" s="10"/>
      <c r="P10108" s="8"/>
    </row>
    <row r="10109" spans="1:16" s="2" customFormat="1" x14ac:dyDescent="0.15">
      <c r="A10109" s="3"/>
      <c r="B10109" s="3"/>
      <c r="J10109" s="3"/>
      <c r="K10109" s="5"/>
      <c r="L10109" s="8"/>
      <c r="N10109" s="5"/>
      <c r="O10109" s="10"/>
      <c r="P10109" s="8"/>
    </row>
    <row r="10110" spans="1:16" s="2" customFormat="1" x14ac:dyDescent="0.15">
      <c r="A10110" s="3"/>
      <c r="B10110" s="3"/>
      <c r="J10110" s="3"/>
      <c r="K10110" s="5"/>
      <c r="L10110" s="8"/>
      <c r="N10110" s="5"/>
      <c r="O10110" s="10"/>
      <c r="P10110" s="8"/>
    </row>
    <row r="10111" spans="1:16" s="2" customFormat="1" x14ac:dyDescent="0.15">
      <c r="A10111" s="3"/>
      <c r="B10111" s="3"/>
      <c r="J10111" s="3"/>
      <c r="K10111" s="5"/>
      <c r="L10111" s="8"/>
      <c r="N10111" s="5"/>
      <c r="O10111" s="10"/>
      <c r="P10111" s="8"/>
    </row>
    <row r="10112" spans="1:16" s="2" customFormat="1" x14ac:dyDescent="0.15">
      <c r="A10112" s="3"/>
      <c r="B10112" s="3"/>
      <c r="J10112" s="3"/>
      <c r="K10112" s="5"/>
      <c r="L10112" s="8"/>
      <c r="N10112" s="5"/>
      <c r="O10112" s="10"/>
      <c r="P10112" s="8"/>
    </row>
    <row r="10113" spans="1:16" s="2" customFormat="1" x14ac:dyDescent="0.15">
      <c r="A10113" s="3"/>
      <c r="B10113" s="3"/>
      <c r="J10113" s="3"/>
      <c r="K10113" s="5"/>
      <c r="L10113" s="8"/>
      <c r="N10113" s="5"/>
      <c r="O10113" s="10"/>
      <c r="P10113" s="8"/>
    </row>
    <row r="10114" spans="1:16" s="2" customFormat="1" x14ac:dyDescent="0.15">
      <c r="A10114" s="3"/>
      <c r="B10114" s="3"/>
      <c r="J10114" s="3"/>
      <c r="K10114" s="5"/>
      <c r="L10114" s="8"/>
      <c r="N10114" s="5"/>
      <c r="O10114" s="10"/>
      <c r="P10114" s="8"/>
    </row>
    <row r="10115" spans="1:16" s="2" customFormat="1" x14ac:dyDescent="0.15">
      <c r="A10115" s="3"/>
      <c r="B10115" s="3"/>
      <c r="J10115" s="3"/>
      <c r="K10115" s="5"/>
      <c r="L10115" s="8"/>
      <c r="N10115" s="5"/>
      <c r="O10115" s="10"/>
      <c r="P10115" s="8"/>
    </row>
    <row r="10116" spans="1:16" s="2" customFormat="1" x14ac:dyDescent="0.15">
      <c r="A10116" s="3"/>
      <c r="B10116" s="3"/>
      <c r="J10116" s="3"/>
      <c r="K10116" s="5"/>
      <c r="L10116" s="8"/>
      <c r="N10116" s="5"/>
      <c r="O10116" s="10"/>
      <c r="P10116" s="8"/>
    </row>
    <row r="10117" spans="1:16" s="2" customFormat="1" x14ac:dyDescent="0.15">
      <c r="A10117" s="3"/>
      <c r="B10117" s="3"/>
      <c r="J10117" s="3"/>
      <c r="K10117" s="5"/>
      <c r="L10117" s="8"/>
      <c r="N10117" s="5"/>
      <c r="O10117" s="10"/>
      <c r="P10117" s="8"/>
    </row>
    <row r="10118" spans="1:16" s="2" customFormat="1" x14ac:dyDescent="0.15">
      <c r="A10118" s="3"/>
      <c r="B10118" s="3"/>
      <c r="J10118" s="3"/>
      <c r="K10118" s="5"/>
      <c r="L10118" s="8"/>
      <c r="N10118" s="5"/>
      <c r="O10118" s="10"/>
      <c r="P10118" s="8"/>
    </row>
    <row r="10119" spans="1:16" s="2" customFormat="1" x14ac:dyDescent="0.15">
      <c r="A10119" s="3"/>
      <c r="B10119" s="3"/>
      <c r="J10119" s="3"/>
      <c r="K10119" s="5"/>
      <c r="L10119" s="8"/>
      <c r="N10119" s="5"/>
      <c r="O10119" s="10"/>
      <c r="P10119" s="8"/>
    </row>
    <row r="10120" spans="1:16" s="2" customFormat="1" x14ac:dyDescent="0.15">
      <c r="A10120" s="3"/>
      <c r="B10120" s="3"/>
      <c r="J10120" s="3"/>
      <c r="K10120" s="5"/>
      <c r="L10120" s="8"/>
      <c r="N10120" s="5"/>
      <c r="O10120" s="10"/>
      <c r="P10120" s="8"/>
    </row>
    <row r="10121" spans="1:16" s="2" customFormat="1" x14ac:dyDescent="0.15">
      <c r="A10121" s="3"/>
      <c r="B10121" s="3"/>
      <c r="J10121" s="3"/>
      <c r="K10121" s="5"/>
      <c r="L10121" s="8"/>
      <c r="N10121" s="5"/>
      <c r="O10121" s="10"/>
      <c r="P10121" s="8"/>
    </row>
    <row r="10122" spans="1:16" s="2" customFormat="1" x14ac:dyDescent="0.15">
      <c r="A10122" s="3"/>
      <c r="B10122" s="3"/>
      <c r="J10122" s="3"/>
      <c r="K10122" s="5"/>
      <c r="L10122" s="8"/>
      <c r="N10122" s="5"/>
      <c r="O10122" s="10"/>
      <c r="P10122" s="8"/>
    </row>
    <row r="10123" spans="1:16" s="2" customFormat="1" x14ac:dyDescent="0.15">
      <c r="A10123" s="3"/>
      <c r="B10123" s="3"/>
      <c r="J10123" s="3"/>
      <c r="K10123" s="5"/>
      <c r="L10123" s="8"/>
      <c r="N10123" s="5"/>
      <c r="O10123" s="10"/>
      <c r="P10123" s="8"/>
    </row>
    <row r="10124" spans="1:16" s="2" customFormat="1" x14ac:dyDescent="0.15">
      <c r="A10124" s="3"/>
      <c r="B10124" s="3"/>
      <c r="J10124" s="3"/>
      <c r="K10124" s="5"/>
      <c r="L10124" s="8"/>
      <c r="N10124" s="5"/>
      <c r="O10124" s="10"/>
      <c r="P10124" s="8"/>
    </row>
    <row r="10125" spans="1:16" s="2" customFormat="1" x14ac:dyDescent="0.15">
      <c r="A10125" s="3"/>
      <c r="B10125" s="3"/>
      <c r="J10125" s="3"/>
      <c r="K10125" s="5"/>
      <c r="L10125" s="8"/>
      <c r="N10125" s="5"/>
      <c r="O10125" s="10"/>
      <c r="P10125" s="8"/>
    </row>
    <row r="10126" spans="1:16" s="2" customFormat="1" x14ac:dyDescent="0.15">
      <c r="A10126" s="3"/>
      <c r="B10126" s="3"/>
      <c r="J10126" s="3"/>
      <c r="K10126" s="5"/>
      <c r="L10126" s="8"/>
      <c r="N10126" s="5"/>
      <c r="O10126" s="10"/>
      <c r="P10126" s="8"/>
    </row>
    <row r="10127" spans="1:16" s="2" customFormat="1" x14ac:dyDescent="0.15">
      <c r="A10127" s="3"/>
      <c r="B10127" s="3"/>
      <c r="J10127" s="3"/>
      <c r="K10127" s="5"/>
      <c r="L10127" s="8"/>
      <c r="N10127" s="5"/>
      <c r="O10127" s="10"/>
      <c r="P10127" s="8"/>
    </row>
    <row r="10128" spans="1:16" s="2" customFormat="1" x14ac:dyDescent="0.15">
      <c r="A10128" s="3"/>
      <c r="B10128" s="3"/>
      <c r="J10128" s="3"/>
      <c r="K10128" s="5"/>
      <c r="L10128" s="8"/>
      <c r="N10128" s="5"/>
      <c r="O10128" s="10"/>
      <c r="P10128" s="8"/>
    </row>
    <row r="10129" spans="1:16" s="2" customFormat="1" x14ac:dyDescent="0.15">
      <c r="A10129" s="3"/>
      <c r="B10129" s="3"/>
      <c r="J10129" s="3"/>
      <c r="K10129" s="5"/>
      <c r="L10129" s="8"/>
      <c r="N10129" s="5"/>
      <c r="O10129" s="10"/>
      <c r="P10129" s="8"/>
    </row>
    <row r="10130" spans="1:16" s="2" customFormat="1" x14ac:dyDescent="0.15">
      <c r="A10130" s="3"/>
      <c r="B10130" s="3"/>
      <c r="J10130" s="3"/>
      <c r="K10130" s="5"/>
      <c r="L10130" s="8"/>
      <c r="N10130" s="5"/>
      <c r="O10130" s="10"/>
      <c r="P10130" s="8"/>
    </row>
    <row r="10131" spans="1:16" s="2" customFormat="1" x14ac:dyDescent="0.15">
      <c r="A10131" s="3"/>
      <c r="B10131" s="3"/>
      <c r="J10131" s="3"/>
      <c r="K10131" s="5"/>
      <c r="L10131" s="8"/>
      <c r="N10131" s="5"/>
      <c r="O10131" s="10"/>
      <c r="P10131" s="8"/>
    </row>
    <row r="10132" spans="1:16" s="2" customFormat="1" x14ac:dyDescent="0.15">
      <c r="A10132" s="3"/>
      <c r="B10132" s="3"/>
      <c r="J10132" s="3"/>
      <c r="K10132" s="5"/>
      <c r="L10132" s="8"/>
      <c r="N10132" s="5"/>
      <c r="O10132" s="10"/>
      <c r="P10132" s="8"/>
    </row>
    <row r="10133" spans="1:16" s="2" customFormat="1" x14ac:dyDescent="0.15">
      <c r="A10133" s="3"/>
      <c r="B10133" s="3"/>
      <c r="J10133" s="3"/>
      <c r="K10133" s="5"/>
      <c r="L10133" s="8"/>
      <c r="N10133" s="5"/>
      <c r="O10133" s="10"/>
      <c r="P10133" s="8"/>
    </row>
    <row r="10134" spans="1:16" s="2" customFormat="1" x14ac:dyDescent="0.15">
      <c r="A10134" s="3"/>
      <c r="B10134" s="3"/>
      <c r="J10134" s="3"/>
      <c r="K10134" s="5"/>
      <c r="L10134" s="8"/>
      <c r="N10134" s="5"/>
      <c r="O10134" s="10"/>
      <c r="P10134" s="8"/>
    </row>
    <row r="10135" spans="1:16" s="2" customFormat="1" x14ac:dyDescent="0.15">
      <c r="A10135" s="3"/>
      <c r="B10135" s="3"/>
      <c r="J10135" s="3"/>
      <c r="K10135" s="5"/>
      <c r="L10135" s="8"/>
      <c r="N10135" s="5"/>
      <c r="O10135" s="10"/>
      <c r="P10135" s="8"/>
    </row>
    <row r="10136" spans="1:16" s="2" customFormat="1" x14ac:dyDescent="0.15">
      <c r="A10136" s="3"/>
      <c r="B10136" s="3"/>
      <c r="J10136" s="3"/>
      <c r="K10136" s="5"/>
      <c r="L10136" s="8"/>
      <c r="N10136" s="5"/>
      <c r="O10136" s="10"/>
      <c r="P10136" s="8"/>
    </row>
    <row r="10137" spans="1:16" s="2" customFormat="1" x14ac:dyDescent="0.15">
      <c r="A10137" s="3"/>
      <c r="B10137" s="3"/>
      <c r="J10137" s="3"/>
      <c r="K10137" s="5"/>
      <c r="L10137" s="8"/>
      <c r="N10137" s="5"/>
      <c r="O10137" s="10"/>
      <c r="P10137" s="8"/>
    </row>
    <row r="10138" spans="1:16" s="2" customFormat="1" x14ac:dyDescent="0.15">
      <c r="A10138" s="3"/>
      <c r="B10138" s="3"/>
      <c r="J10138" s="3"/>
      <c r="K10138" s="5"/>
      <c r="L10138" s="8"/>
      <c r="N10138" s="5"/>
      <c r="O10138" s="10"/>
      <c r="P10138" s="8"/>
    </row>
    <row r="10139" spans="1:16" s="2" customFormat="1" x14ac:dyDescent="0.15">
      <c r="A10139" s="3"/>
      <c r="B10139" s="3"/>
      <c r="J10139" s="3"/>
      <c r="K10139" s="5"/>
      <c r="L10139" s="8"/>
      <c r="N10139" s="5"/>
      <c r="O10139" s="10"/>
      <c r="P10139" s="8"/>
    </row>
    <row r="10140" spans="1:16" s="2" customFormat="1" x14ac:dyDescent="0.15">
      <c r="A10140" s="3"/>
      <c r="B10140" s="3"/>
      <c r="J10140" s="3"/>
      <c r="K10140" s="5"/>
      <c r="L10140" s="8"/>
      <c r="N10140" s="5"/>
      <c r="O10140" s="10"/>
      <c r="P10140" s="8"/>
    </row>
    <row r="10141" spans="1:16" s="2" customFormat="1" x14ac:dyDescent="0.15">
      <c r="A10141" s="3"/>
      <c r="B10141" s="3"/>
      <c r="J10141" s="3"/>
      <c r="K10141" s="5"/>
      <c r="L10141" s="8"/>
      <c r="N10141" s="5"/>
      <c r="O10141" s="10"/>
      <c r="P10141" s="8"/>
    </row>
    <row r="10142" spans="1:16" s="2" customFormat="1" x14ac:dyDescent="0.15">
      <c r="A10142" s="3"/>
      <c r="B10142" s="3"/>
      <c r="J10142" s="3"/>
      <c r="K10142" s="5"/>
      <c r="L10142" s="8"/>
      <c r="N10142" s="5"/>
      <c r="O10142" s="10"/>
      <c r="P10142" s="8"/>
    </row>
    <row r="10143" spans="1:16" s="2" customFormat="1" x14ac:dyDescent="0.15">
      <c r="A10143" s="3"/>
      <c r="B10143" s="3"/>
      <c r="J10143" s="3"/>
      <c r="K10143" s="5"/>
      <c r="L10143" s="8"/>
      <c r="N10143" s="5"/>
      <c r="O10143" s="10"/>
      <c r="P10143" s="8"/>
    </row>
    <row r="10144" spans="1:16" s="2" customFormat="1" x14ac:dyDescent="0.15">
      <c r="A10144" s="3"/>
      <c r="B10144" s="3"/>
      <c r="J10144" s="3"/>
      <c r="K10144" s="5"/>
      <c r="L10144" s="8"/>
      <c r="N10144" s="5"/>
      <c r="O10144" s="10"/>
      <c r="P10144" s="8"/>
    </row>
    <row r="10145" spans="1:16" s="2" customFormat="1" x14ac:dyDescent="0.15">
      <c r="A10145" s="3"/>
      <c r="B10145" s="3"/>
      <c r="J10145" s="3"/>
      <c r="K10145" s="5"/>
      <c r="L10145" s="8"/>
      <c r="N10145" s="5"/>
      <c r="O10145" s="10"/>
      <c r="P10145" s="8"/>
    </row>
    <row r="10146" spans="1:16" s="2" customFormat="1" x14ac:dyDescent="0.15">
      <c r="A10146" s="3"/>
      <c r="B10146" s="3"/>
      <c r="J10146" s="3"/>
      <c r="K10146" s="5"/>
      <c r="L10146" s="8"/>
      <c r="N10146" s="5"/>
      <c r="O10146" s="10"/>
      <c r="P10146" s="8"/>
    </row>
    <row r="10147" spans="1:16" s="2" customFormat="1" x14ac:dyDescent="0.15">
      <c r="A10147" s="3"/>
      <c r="B10147" s="3"/>
      <c r="J10147" s="3"/>
      <c r="K10147" s="5"/>
      <c r="L10147" s="8"/>
      <c r="N10147" s="5"/>
      <c r="O10147" s="10"/>
      <c r="P10147" s="8"/>
    </row>
    <row r="10148" spans="1:16" s="2" customFormat="1" x14ac:dyDescent="0.15">
      <c r="A10148" s="3"/>
      <c r="B10148" s="3"/>
      <c r="J10148" s="3"/>
      <c r="K10148" s="5"/>
      <c r="L10148" s="8"/>
      <c r="N10148" s="5"/>
      <c r="O10148" s="10"/>
      <c r="P10148" s="8"/>
    </row>
    <row r="10149" spans="1:16" s="2" customFormat="1" x14ac:dyDescent="0.15">
      <c r="A10149" s="3"/>
      <c r="B10149" s="3"/>
      <c r="J10149" s="3"/>
      <c r="K10149" s="5"/>
      <c r="L10149" s="8"/>
      <c r="N10149" s="5"/>
      <c r="O10149" s="10"/>
      <c r="P10149" s="8"/>
    </row>
    <row r="10150" spans="1:16" s="2" customFormat="1" x14ac:dyDescent="0.15">
      <c r="A10150" s="3"/>
      <c r="B10150" s="3"/>
      <c r="J10150" s="3"/>
      <c r="K10150" s="5"/>
      <c r="L10150" s="8"/>
      <c r="N10150" s="5"/>
      <c r="O10150" s="10"/>
      <c r="P10150" s="8"/>
    </row>
    <row r="10151" spans="1:16" s="2" customFormat="1" x14ac:dyDescent="0.15">
      <c r="A10151" s="3"/>
      <c r="B10151" s="3"/>
      <c r="J10151" s="3"/>
      <c r="K10151" s="5"/>
      <c r="L10151" s="8"/>
      <c r="N10151" s="5"/>
      <c r="O10151" s="10"/>
      <c r="P10151" s="8"/>
    </row>
    <row r="10152" spans="1:16" s="2" customFormat="1" x14ac:dyDescent="0.15">
      <c r="A10152" s="3"/>
      <c r="B10152" s="3"/>
      <c r="J10152" s="3"/>
      <c r="K10152" s="5"/>
      <c r="L10152" s="8"/>
      <c r="N10152" s="5"/>
      <c r="O10152" s="10"/>
      <c r="P10152" s="8"/>
    </row>
    <row r="10153" spans="1:16" s="2" customFormat="1" x14ac:dyDescent="0.15">
      <c r="A10153" s="3"/>
      <c r="B10153" s="3"/>
      <c r="J10153" s="3"/>
      <c r="K10153" s="5"/>
      <c r="L10153" s="8"/>
      <c r="N10153" s="5"/>
      <c r="O10153" s="10"/>
      <c r="P10153" s="8"/>
    </row>
    <row r="10154" spans="1:16" s="2" customFormat="1" x14ac:dyDescent="0.15">
      <c r="A10154" s="3"/>
      <c r="B10154" s="3"/>
      <c r="J10154" s="3"/>
      <c r="K10154" s="5"/>
      <c r="L10154" s="8"/>
      <c r="N10154" s="5"/>
      <c r="O10154" s="10"/>
      <c r="P10154" s="8"/>
    </row>
    <row r="10155" spans="1:16" s="2" customFormat="1" x14ac:dyDescent="0.15">
      <c r="A10155" s="3"/>
      <c r="B10155" s="3"/>
      <c r="J10155" s="3"/>
      <c r="K10155" s="5"/>
      <c r="L10155" s="8"/>
      <c r="N10155" s="5"/>
      <c r="O10155" s="10"/>
      <c r="P10155" s="8"/>
    </row>
    <row r="10156" spans="1:16" s="2" customFormat="1" x14ac:dyDescent="0.15">
      <c r="A10156" s="3"/>
      <c r="B10156" s="3"/>
      <c r="J10156" s="3"/>
      <c r="K10156" s="5"/>
      <c r="L10156" s="8"/>
      <c r="N10156" s="5"/>
      <c r="O10156" s="10"/>
      <c r="P10156" s="8"/>
    </row>
    <row r="10157" spans="1:16" s="2" customFormat="1" x14ac:dyDescent="0.15">
      <c r="A10157" s="3"/>
      <c r="B10157" s="3"/>
      <c r="J10157" s="3"/>
      <c r="K10157" s="5"/>
      <c r="L10157" s="8"/>
      <c r="N10157" s="5"/>
      <c r="O10157" s="10"/>
      <c r="P10157" s="8"/>
    </row>
    <row r="10158" spans="1:16" s="2" customFormat="1" x14ac:dyDescent="0.15">
      <c r="A10158" s="3"/>
      <c r="B10158" s="3"/>
      <c r="J10158" s="3"/>
      <c r="K10158" s="5"/>
      <c r="L10158" s="8"/>
      <c r="N10158" s="5"/>
      <c r="O10158" s="10"/>
      <c r="P10158" s="8"/>
    </row>
    <row r="10159" spans="1:16" s="2" customFormat="1" x14ac:dyDescent="0.15">
      <c r="A10159" s="3"/>
      <c r="B10159" s="3"/>
      <c r="J10159" s="3"/>
      <c r="K10159" s="5"/>
      <c r="L10159" s="8"/>
      <c r="N10159" s="5"/>
      <c r="O10159" s="10"/>
      <c r="P10159" s="8"/>
    </row>
    <row r="10160" spans="1:16" s="2" customFormat="1" x14ac:dyDescent="0.15">
      <c r="A10160" s="3"/>
      <c r="B10160" s="3"/>
      <c r="J10160" s="3"/>
      <c r="K10160" s="5"/>
      <c r="L10160" s="8"/>
      <c r="N10160" s="5"/>
      <c r="O10160" s="10"/>
      <c r="P10160" s="8"/>
    </row>
    <row r="10161" spans="1:16" s="2" customFormat="1" x14ac:dyDescent="0.15">
      <c r="A10161" s="3"/>
      <c r="B10161" s="3"/>
      <c r="J10161" s="3"/>
      <c r="K10161" s="5"/>
      <c r="L10161" s="8"/>
      <c r="N10161" s="5"/>
      <c r="O10161" s="10"/>
      <c r="P10161" s="8"/>
    </row>
    <row r="10162" spans="1:16" s="2" customFormat="1" x14ac:dyDescent="0.15">
      <c r="A10162" s="3"/>
      <c r="B10162" s="3"/>
      <c r="J10162" s="3"/>
      <c r="K10162" s="5"/>
      <c r="L10162" s="8"/>
      <c r="N10162" s="5"/>
      <c r="O10162" s="10"/>
      <c r="P10162" s="8"/>
    </row>
    <row r="10163" spans="1:16" s="2" customFormat="1" x14ac:dyDescent="0.15">
      <c r="A10163" s="3"/>
      <c r="B10163" s="3"/>
      <c r="J10163" s="3"/>
      <c r="K10163" s="5"/>
      <c r="L10163" s="8"/>
      <c r="N10163" s="5"/>
      <c r="O10163" s="10"/>
      <c r="P10163" s="8"/>
    </row>
    <row r="10164" spans="1:16" s="2" customFormat="1" x14ac:dyDescent="0.15">
      <c r="A10164" s="3"/>
      <c r="B10164" s="3"/>
      <c r="J10164" s="3"/>
      <c r="K10164" s="5"/>
      <c r="L10164" s="8"/>
      <c r="N10164" s="5"/>
      <c r="O10164" s="10"/>
      <c r="P10164" s="8"/>
    </row>
    <row r="10165" spans="1:16" s="2" customFormat="1" x14ac:dyDescent="0.15">
      <c r="A10165" s="3"/>
      <c r="B10165" s="3"/>
      <c r="J10165" s="3"/>
      <c r="K10165" s="5"/>
      <c r="L10165" s="8"/>
      <c r="N10165" s="5"/>
      <c r="O10165" s="10"/>
      <c r="P10165" s="8"/>
    </row>
    <row r="10166" spans="1:16" s="2" customFormat="1" x14ac:dyDescent="0.15">
      <c r="A10166" s="3"/>
      <c r="B10166" s="3"/>
      <c r="J10166" s="3"/>
      <c r="K10166" s="5"/>
      <c r="L10166" s="8"/>
      <c r="N10166" s="5"/>
      <c r="O10166" s="10"/>
      <c r="P10166" s="8"/>
    </row>
    <row r="10167" spans="1:16" s="2" customFormat="1" x14ac:dyDescent="0.15">
      <c r="A10167" s="3"/>
      <c r="B10167" s="3"/>
      <c r="J10167" s="3"/>
      <c r="K10167" s="5"/>
      <c r="L10167" s="8"/>
      <c r="N10167" s="5"/>
      <c r="O10167" s="10"/>
      <c r="P10167" s="8"/>
    </row>
    <row r="10168" spans="1:16" s="2" customFormat="1" x14ac:dyDescent="0.15">
      <c r="A10168" s="3"/>
      <c r="B10168" s="3"/>
      <c r="J10168" s="3"/>
      <c r="K10168" s="5"/>
      <c r="L10168" s="8"/>
      <c r="N10168" s="5"/>
      <c r="O10168" s="10"/>
      <c r="P10168" s="8"/>
    </row>
    <row r="10169" spans="1:16" s="2" customFormat="1" x14ac:dyDescent="0.15">
      <c r="A10169" s="3"/>
      <c r="B10169" s="3"/>
      <c r="J10169" s="3"/>
      <c r="K10169" s="5"/>
      <c r="L10169" s="8"/>
      <c r="N10169" s="5"/>
      <c r="O10169" s="10"/>
      <c r="P10169" s="8"/>
    </row>
    <row r="10170" spans="1:16" s="2" customFormat="1" x14ac:dyDescent="0.15">
      <c r="A10170" s="3"/>
      <c r="B10170" s="3"/>
      <c r="J10170" s="3"/>
      <c r="K10170" s="5"/>
      <c r="L10170" s="8"/>
      <c r="N10170" s="5"/>
      <c r="O10170" s="10"/>
      <c r="P10170" s="8"/>
    </row>
    <row r="10171" spans="1:16" s="2" customFormat="1" x14ac:dyDescent="0.15">
      <c r="A10171" s="3"/>
      <c r="B10171" s="3"/>
      <c r="J10171" s="3"/>
      <c r="K10171" s="5"/>
      <c r="L10171" s="8"/>
      <c r="N10171" s="5"/>
      <c r="O10171" s="10"/>
      <c r="P10171" s="8"/>
    </row>
    <row r="10172" spans="1:16" s="2" customFormat="1" x14ac:dyDescent="0.15">
      <c r="A10172" s="3"/>
      <c r="B10172" s="3"/>
      <c r="J10172" s="3"/>
      <c r="K10172" s="5"/>
      <c r="L10172" s="8"/>
      <c r="N10172" s="5"/>
      <c r="O10172" s="10"/>
      <c r="P10172" s="8"/>
    </row>
    <row r="10173" spans="1:16" s="2" customFormat="1" x14ac:dyDescent="0.15">
      <c r="A10173" s="3"/>
      <c r="B10173" s="3"/>
      <c r="J10173" s="3"/>
      <c r="K10173" s="5"/>
      <c r="L10173" s="8"/>
      <c r="N10173" s="5"/>
      <c r="O10173" s="10"/>
      <c r="P10173" s="8"/>
    </row>
    <row r="10174" spans="1:16" s="2" customFormat="1" x14ac:dyDescent="0.15">
      <c r="A10174" s="3"/>
      <c r="B10174" s="3"/>
      <c r="J10174" s="3"/>
      <c r="K10174" s="5"/>
      <c r="L10174" s="8"/>
      <c r="N10174" s="5"/>
      <c r="O10174" s="10"/>
      <c r="P10174" s="8"/>
    </row>
    <row r="10175" spans="1:16" s="2" customFormat="1" x14ac:dyDescent="0.15">
      <c r="A10175" s="3"/>
      <c r="B10175" s="3"/>
      <c r="J10175" s="3"/>
      <c r="K10175" s="5"/>
      <c r="L10175" s="8"/>
      <c r="N10175" s="5"/>
      <c r="O10175" s="10"/>
      <c r="P10175" s="8"/>
    </row>
    <row r="10176" spans="1:16" s="2" customFormat="1" x14ac:dyDescent="0.15">
      <c r="A10176" s="3"/>
      <c r="B10176" s="3"/>
      <c r="J10176" s="3"/>
      <c r="K10176" s="5"/>
      <c r="L10176" s="8"/>
      <c r="N10176" s="5"/>
      <c r="O10176" s="10"/>
      <c r="P10176" s="8"/>
    </row>
    <row r="10177" spans="1:16" s="2" customFormat="1" x14ac:dyDescent="0.15">
      <c r="A10177" s="3"/>
      <c r="B10177" s="3"/>
      <c r="J10177" s="3"/>
      <c r="K10177" s="5"/>
      <c r="L10177" s="8"/>
      <c r="N10177" s="5"/>
      <c r="O10177" s="10"/>
      <c r="P10177" s="8"/>
    </row>
    <row r="10178" spans="1:16" s="2" customFormat="1" x14ac:dyDescent="0.15">
      <c r="A10178" s="3"/>
      <c r="B10178" s="3"/>
      <c r="J10178" s="3"/>
      <c r="K10178" s="5"/>
      <c r="L10178" s="8"/>
      <c r="N10178" s="5"/>
      <c r="O10178" s="10"/>
      <c r="P10178" s="8"/>
    </row>
    <row r="10179" spans="1:16" s="2" customFormat="1" x14ac:dyDescent="0.15">
      <c r="A10179" s="3"/>
      <c r="B10179" s="3"/>
      <c r="J10179" s="3"/>
      <c r="K10179" s="5"/>
      <c r="L10179" s="8"/>
      <c r="N10179" s="5"/>
      <c r="O10179" s="10"/>
      <c r="P10179" s="8"/>
    </row>
    <row r="10180" spans="1:16" s="2" customFormat="1" x14ac:dyDescent="0.15">
      <c r="A10180" s="3"/>
      <c r="B10180" s="3"/>
      <c r="J10180" s="3"/>
      <c r="K10180" s="5"/>
      <c r="L10180" s="8"/>
      <c r="N10180" s="5"/>
      <c r="O10180" s="10"/>
      <c r="P10180" s="8"/>
    </row>
    <row r="10181" spans="1:16" s="2" customFormat="1" x14ac:dyDescent="0.15">
      <c r="A10181" s="3"/>
      <c r="B10181" s="3"/>
      <c r="J10181" s="3"/>
      <c r="K10181" s="5"/>
      <c r="L10181" s="8"/>
      <c r="N10181" s="5"/>
      <c r="O10181" s="10"/>
      <c r="P10181" s="8"/>
    </row>
    <row r="10182" spans="1:16" s="2" customFormat="1" x14ac:dyDescent="0.15">
      <c r="A10182" s="3"/>
      <c r="B10182" s="3"/>
      <c r="J10182" s="3"/>
      <c r="K10182" s="5"/>
      <c r="L10182" s="8"/>
      <c r="N10182" s="5"/>
      <c r="O10182" s="10"/>
      <c r="P10182" s="8"/>
    </row>
    <row r="10183" spans="1:16" s="2" customFormat="1" x14ac:dyDescent="0.15">
      <c r="A10183" s="3"/>
      <c r="B10183" s="3"/>
      <c r="J10183" s="3"/>
      <c r="K10183" s="5"/>
      <c r="L10183" s="8"/>
      <c r="N10183" s="5"/>
      <c r="O10183" s="10"/>
      <c r="P10183" s="8"/>
    </row>
    <row r="10184" spans="1:16" s="2" customFormat="1" x14ac:dyDescent="0.15">
      <c r="A10184" s="3"/>
      <c r="B10184" s="3"/>
      <c r="J10184" s="3"/>
      <c r="K10184" s="5"/>
      <c r="L10184" s="8"/>
      <c r="N10184" s="5"/>
      <c r="O10184" s="10"/>
      <c r="P10184" s="8"/>
    </row>
    <row r="10185" spans="1:16" s="2" customFormat="1" x14ac:dyDescent="0.15">
      <c r="A10185" s="3"/>
      <c r="B10185" s="3"/>
      <c r="J10185" s="3"/>
      <c r="K10185" s="5"/>
      <c r="L10185" s="8"/>
      <c r="N10185" s="5"/>
      <c r="O10185" s="10"/>
      <c r="P10185" s="8"/>
    </row>
    <row r="10186" spans="1:16" s="2" customFormat="1" x14ac:dyDescent="0.15">
      <c r="A10186" s="3"/>
      <c r="B10186" s="3"/>
      <c r="J10186" s="3"/>
      <c r="K10186" s="5"/>
      <c r="L10186" s="8"/>
      <c r="N10186" s="5"/>
      <c r="O10186" s="10"/>
      <c r="P10186" s="8"/>
    </row>
    <row r="10187" spans="1:16" s="2" customFormat="1" x14ac:dyDescent="0.15">
      <c r="A10187" s="3"/>
      <c r="B10187" s="3"/>
      <c r="J10187" s="3"/>
      <c r="K10187" s="5"/>
      <c r="L10187" s="8"/>
      <c r="N10187" s="5"/>
      <c r="O10187" s="10"/>
      <c r="P10187" s="8"/>
    </row>
    <row r="10188" spans="1:16" s="2" customFormat="1" x14ac:dyDescent="0.15">
      <c r="A10188" s="3"/>
      <c r="B10188" s="3"/>
      <c r="J10188" s="3"/>
      <c r="K10188" s="5"/>
      <c r="L10188" s="8"/>
      <c r="N10188" s="5"/>
      <c r="O10188" s="10"/>
      <c r="P10188" s="8"/>
    </row>
    <row r="10189" spans="1:16" s="2" customFormat="1" x14ac:dyDescent="0.15">
      <c r="A10189" s="3"/>
      <c r="B10189" s="3"/>
      <c r="J10189" s="3"/>
      <c r="K10189" s="5"/>
      <c r="L10189" s="8"/>
      <c r="N10189" s="5"/>
      <c r="O10189" s="10"/>
      <c r="P10189" s="8"/>
    </row>
    <row r="10190" spans="1:16" s="2" customFormat="1" x14ac:dyDescent="0.15">
      <c r="A10190" s="3"/>
      <c r="B10190" s="3"/>
      <c r="J10190" s="3"/>
      <c r="K10190" s="5"/>
      <c r="L10190" s="8"/>
      <c r="N10190" s="5"/>
      <c r="O10190" s="10"/>
      <c r="P10190" s="8"/>
    </row>
    <row r="10191" spans="1:16" s="2" customFormat="1" x14ac:dyDescent="0.15">
      <c r="A10191" s="3"/>
      <c r="B10191" s="3"/>
      <c r="J10191" s="3"/>
      <c r="K10191" s="5"/>
      <c r="L10191" s="8"/>
      <c r="N10191" s="5"/>
      <c r="O10191" s="10"/>
      <c r="P10191" s="8"/>
    </row>
    <row r="10192" spans="1:16" s="2" customFormat="1" x14ac:dyDescent="0.15">
      <c r="A10192" s="3"/>
      <c r="B10192" s="3"/>
      <c r="J10192" s="3"/>
      <c r="K10192" s="5"/>
      <c r="L10192" s="8"/>
      <c r="N10192" s="5"/>
      <c r="O10192" s="10"/>
      <c r="P10192" s="8"/>
    </row>
    <row r="10193" spans="1:16" s="2" customFormat="1" x14ac:dyDescent="0.15">
      <c r="A10193" s="3"/>
      <c r="B10193" s="3"/>
      <c r="J10193" s="3"/>
      <c r="K10193" s="5"/>
      <c r="L10193" s="8"/>
      <c r="N10193" s="5"/>
      <c r="O10193" s="10"/>
      <c r="P10193" s="8"/>
    </row>
    <row r="10194" spans="1:16" s="2" customFormat="1" x14ac:dyDescent="0.15">
      <c r="A10194" s="3"/>
      <c r="B10194" s="3"/>
      <c r="J10194" s="3"/>
      <c r="K10194" s="5"/>
      <c r="L10194" s="8"/>
      <c r="N10194" s="5"/>
      <c r="O10194" s="10"/>
      <c r="P10194" s="8"/>
    </row>
    <row r="10195" spans="1:16" s="2" customFormat="1" x14ac:dyDescent="0.15">
      <c r="A10195" s="3"/>
      <c r="B10195" s="3"/>
      <c r="J10195" s="3"/>
      <c r="K10195" s="5"/>
      <c r="L10195" s="8"/>
      <c r="N10195" s="5"/>
      <c r="O10195" s="10"/>
      <c r="P10195" s="8"/>
    </row>
    <row r="10196" spans="1:16" s="2" customFormat="1" x14ac:dyDescent="0.15">
      <c r="A10196" s="3"/>
      <c r="B10196" s="3"/>
      <c r="J10196" s="3"/>
      <c r="K10196" s="5"/>
      <c r="L10196" s="8"/>
      <c r="N10196" s="5"/>
      <c r="O10196" s="10"/>
      <c r="P10196" s="8"/>
    </row>
    <row r="10197" spans="1:16" s="2" customFormat="1" x14ac:dyDescent="0.15">
      <c r="A10197" s="3"/>
      <c r="B10197" s="3"/>
      <c r="J10197" s="3"/>
      <c r="K10197" s="5"/>
      <c r="L10197" s="8"/>
      <c r="N10197" s="5"/>
      <c r="O10197" s="10"/>
      <c r="P10197" s="8"/>
    </row>
    <row r="10198" spans="1:16" s="2" customFormat="1" x14ac:dyDescent="0.15">
      <c r="A10198" s="3"/>
      <c r="B10198" s="3"/>
      <c r="J10198" s="3"/>
      <c r="K10198" s="5"/>
      <c r="L10198" s="8"/>
      <c r="N10198" s="5"/>
      <c r="O10198" s="10"/>
      <c r="P10198" s="8"/>
    </row>
    <row r="10199" spans="1:16" s="2" customFormat="1" x14ac:dyDescent="0.15">
      <c r="A10199" s="3"/>
      <c r="B10199" s="3"/>
      <c r="J10199" s="3"/>
      <c r="K10199" s="5"/>
      <c r="L10199" s="8"/>
      <c r="N10199" s="5"/>
      <c r="O10199" s="10"/>
      <c r="P10199" s="8"/>
    </row>
    <row r="10200" spans="1:16" s="2" customFormat="1" x14ac:dyDescent="0.15">
      <c r="A10200" s="3"/>
      <c r="B10200" s="3"/>
      <c r="J10200" s="3"/>
      <c r="K10200" s="5"/>
      <c r="L10200" s="8"/>
      <c r="N10200" s="5"/>
      <c r="O10200" s="10"/>
      <c r="P10200" s="8"/>
    </row>
    <row r="10201" spans="1:16" s="2" customFormat="1" x14ac:dyDescent="0.15">
      <c r="A10201" s="3"/>
      <c r="B10201" s="3"/>
      <c r="J10201" s="3"/>
      <c r="K10201" s="5"/>
      <c r="L10201" s="8"/>
      <c r="N10201" s="5"/>
      <c r="O10201" s="10"/>
      <c r="P10201" s="8"/>
    </row>
    <row r="10202" spans="1:16" s="2" customFormat="1" x14ac:dyDescent="0.15">
      <c r="A10202" s="3"/>
      <c r="B10202" s="3"/>
      <c r="J10202" s="3"/>
      <c r="K10202" s="5"/>
      <c r="L10202" s="8"/>
      <c r="N10202" s="5"/>
      <c r="O10202" s="10"/>
      <c r="P10202" s="8"/>
    </row>
    <row r="10203" spans="1:16" s="2" customFormat="1" x14ac:dyDescent="0.15">
      <c r="A10203" s="3"/>
      <c r="B10203" s="3"/>
      <c r="J10203" s="3"/>
      <c r="K10203" s="5"/>
      <c r="L10203" s="8"/>
      <c r="N10203" s="5"/>
      <c r="O10203" s="10"/>
      <c r="P10203" s="8"/>
    </row>
    <row r="10204" spans="1:16" s="2" customFormat="1" x14ac:dyDescent="0.15">
      <c r="A10204" s="3"/>
      <c r="B10204" s="3"/>
      <c r="J10204" s="3"/>
      <c r="K10204" s="5"/>
      <c r="L10204" s="8"/>
      <c r="N10204" s="5"/>
      <c r="O10204" s="10"/>
      <c r="P10204" s="8"/>
    </row>
    <row r="10205" spans="1:16" s="2" customFormat="1" x14ac:dyDescent="0.15">
      <c r="A10205" s="3"/>
      <c r="B10205" s="3"/>
      <c r="J10205" s="3"/>
      <c r="K10205" s="5"/>
      <c r="L10205" s="8"/>
      <c r="N10205" s="5"/>
      <c r="O10205" s="10"/>
      <c r="P10205" s="8"/>
    </row>
    <row r="10206" spans="1:16" s="2" customFormat="1" x14ac:dyDescent="0.15">
      <c r="A10206" s="3"/>
      <c r="B10206" s="3"/>
      <c r="J10206" s="3"/>
      <c r="K10206" s="5"/>
      <c r="L10206" s="8"/>
      <c r="N10206" s="5"/>
      <c r="O10206" s="10"/>
      <c r="P10206" s="8"/>
    </row>
    <row r="10207" spans="1:16" s="2" customFormat="1" x14ac:dyDescent="0.15">
      <c r="A10207" s="3"/>
      <c r="B10207" s="3"/>
      <c r="J10207" s="3"/>
      <c r="K10207" s="5"/>
      <c r="L10207" s="8"/>
      <c r="N10207" s="5"/>
      <c r="O10207" s="10"/>
      <c r="P10207" s="8"/>
    </row>
    <row r="10208" spans="1:16" s="2" customFormat="1" x14ac:dyDescent="0.15">
      <c r="A10208" s="3"/>
      <c r="B10208" s="3"/>
      <c r="J10208" s="3"/>
      <c r="K10208" s="5"/>
      <c r="L10208" s="8"/>
      <c r="N10208" s="5"/>
      <c r="O10208" s="10"/>
      <c r="P10208" s="8"/>
    </row>
    <row r="10209" spans="1:16" s="2" customFormat="1" x14ac:dyDescent="0.15">
      <c r="A10209" s="3"/>
      <c r="B10209" s="3"/>
      <c r="J10209" s="3"/>
      <c r="K10209" s="5"/>
      <c r="L10209" s="8"/>
      <c r="N10209" s="5"/>
      <c r="O10209" s="10"/>
      <c r="P10209" s="8"/>
    </row>
    <row r="10210" spans="1:16" s="2" customFormat="1" x14ac:dyDescent="0.15">
      <c r="A10210" s="3"/>
      <c r="B10210" s="3"/>
      <c r="J10210" s="3"/>
      <c r="K10210" s="5"/>
      <c r="L10210" s="8"/>
      <c r="N10210" s="5"/>
      <c r="O10210" s="10"/>
      <c r="P10210" s="8"/>
    </row>
    <row r="10211" spans="1:16" s="2" customFormat="1" x14ac:dyDescent="0.15">
      <c r="A10211" s="3"/>
      <c r="B10211" s="3"/>
      <c r="J10211" s="3"/>
      <c r="K10211" s="5"/>
      <c r="L10211" s="8"/>
      <c r="N10211" s="5"/>
      <c r="O10211" s="10"/>
      <c r="P10211" s="8"/>
    </row>
    <row r="10212" spans="1:16" s="2" customFormat="1" x14ac:dyDescent="0.15">
      <c r="A10212" s="3"/>
      <c r="B10212" s="3"/>
      <c r="J10212" s="3"/>
      <c r="K10212" s="5"/>
      <c r="L10212" s="8"/>
      <c r="N10212" s="5"/>
      <c r="O10212" s="10"/>
      <c r="P10212" s="8"/>
    </row>
    <row r="10213" spans="1:16" s="2" customFormat="1" x14ac:dyDescent="0.15">
      <c r="A10213" s="3"/>
      <c r="B10213" s="3"/>
      <c r="J10213" s="3"/>
      <c r="K10213" s="5"/>
      <c r="L10213" s="8"/>
      <c r="N10213" s="5"/>
      <c r="O10213" s="10"/>
      <c r="P10213" s="8"/>
    </row>
    <row r="10214" spans="1:16" s="2" customFormat="1" x14ac:dyDescent="0.15">
      <c r="A10214" s="3"/>
      <c r="B10214" s="3"/>
      <c r="J10214" s="3"/>
      <c r="K10214" s="5"/>
      <c r="L10214" s="8"/>
      <c r="N10214" s="5"/>
      <c r="O10214" s="10"/>
      <c r="P10214" s="8"/>
    </row>
    <row r="10215" spans="1:16" s="2" customFormat="1" x14ac:dyDescent="0.15">
      <c r="A10215" s="3"/>
      <c r="B10215" s="3"/>
      <c r="J10215" s="3"/>
      <c r="K10215" s="5"/>
      <c r="L10215" s="8"/>
      <c r="N10215" s="5"/>
      <c r="O10215" s="10"/>
      <c r="P10215" s="8"/>
    </row>
    <row r="10216" spans="1:16" s="2" customFormat="1" x14ac:dyDescent="0.15">
      <c r="A10216" s="3"/>
      <c r="B10216" s="3"/>
      <c r="J10216" s="3"/>
      <c r="K10216" s="5"/>
      <c r="L10216" s="8"/>
      <c r="N10216" s="5"/>
      <c r="O10216" s="10"/>
      <c r="P10216" s="8"/>
    </row>
    <row r="10217" spans="1:16" s="2" customFormat="1" x14ac:dyDescent="0.15">
      <c r="A10217" s="3"/>
      <c r="B10217" s="3"/>
      <c r="J10217" s="3"/>
      <c r="K10217" s="5"/>
      <c r="L10217" s="8"/>
      <c r="N10217" s="5"/>
      <c r="O10217" s="10"/>
      <c r="P10217" s="8"/>
    </row>
    <row r="10218" spans="1:16" s="2" customFormat="1" x14ac:dyDescent="0.15">
      <c r="A10218" s="3"/>
      <c r="B10218" s="3"/>
      <c r="J10218" s="3"/>
      <c r="K10218" s="5"/>
      <c r="L10218" s="8"/>
      <c r="N10218" s="5"/>
      <c r="O10218" s="10"/>
      <c r="P10218" s="8"/>
    </row>
    <row r="10219" spans="1:16" s="2" customFormat="1" x14ac:dyDescent="0.15">
      <c r="A10219" s="3"/>
      <c r="B10219" s="3"/>
      <c r="J10219" s="3"/>
      <c r="K10219" s="5"/>
      <c r="L10219" s="8"/>
      <c r="N10219" s="5"/>
      <c r="O10219" s="10"/>
      <c r="P10219" s="8"/>
    </row>
    <row r="10220" spans="1:16" s="2" customFormat="1" x14ac:dyDescent="0.15">
      <c r="A10220" s="3"/>
      <c r="B10220" s="3"/>
      <c r="J10220" s="3"/>
      <c r="K10220" s="5"/>
      <c r="L10220" s="8"/>
      <c r="N10220" s="5"/>
      <c r="O10220" s="10"/>
      <c r="P10220" s="8"/>
    </row>
    <row r="10221" spans="1:16" s="2" customFormat="1" x14ac:dyDescent="0.15">
      <c r="A10221" s="3"/>
      <c r="B10221" s="3"/>
      <c r="J10221" s="3"/>
      <c r="K10221" s="5"/>
      <c r="L10221" s="8"/>
      <c r="N10221" s="5"/>
      <c r="O10221" s="10"/>
      <c r="P10221" s="8"/>
    </row>
    <row r="10222" spans="1:16" s="2" customFormat="1" x14ac:dyDescent="0.15">
      <c r="A10222" s="3"/>
      <c r="B10222" s="3"/>
      <c r="J10222" s="3"/>
      <c r="K10222" s="5"/>
      <c r="L10222" s="8"/>
      <c r="N10222" s="5"/>
      <c r="O10222" s="10"/>
      <c r="P10222" s="8"/>
    </row>
    <row r="10223" spans="1:16" s="2" customFormat="1" x14ac:dyDescent="0.15">
      <c r="A10223" s="3"/>
      <c r="B10223" s="3"/>
      <c r="J10223" s="3"/>
      <c r="K10223" s="5"/>
      <c r="L10223" s="8"/>
      <c r="N10223" s="5"/>
      <c r="O10223" s="10"/>
      <c r="P10223" s="8"/>
    </row>
    <row r="10224" spans="1:16" s="2" customFormat="1" x14ac:dyDescent="0.15">
      <c r="A10224" s="3"/>
      <c r="B10224" s="3"/>
      <c r="J10224" s="3"/>
      <c r="K10224" s="5"/>
      <c r="L10224" s="8"/>
      <c r="N10224" s="5"/>
      <c r="O10224" s="10"/>
      <c r="P10224" s="8"/>
    </row>
    <row r="10225" spans="1:16" s="2" customFormat="1" x14ac:dyDescent="0.15">
      <c r="A10225" s="3"/>
      <c r="B10225" s="3"/>
      <c r="J10225" s="3"/>
      <c r="K10225" s="5"/>
      <c r="L10225" s="8"/>
      <c r="N10225" s="5"/>
      <c r="O10225" s="10"/>
      <c r="P10225" s="8"/>
    </row>
    <row r="10226" spans="1:16" s="2" customFormat="1" x14ac:dyDescent="0.15">
      <c r="A10226" s="3"/>
      <c r="B10226" s="3"/>
      <c r="J10226" s="3"/>
      <c r="K10226" s="5"/>
      <c r="L10226" s="8"/>
      <c r="N10226" s="5"/>
      <c r="O10226" s="10"/>
      <c r="P10226" s="8"/>
    </row>
    <row r="10227" spans="1:16" s="2" customFormat="1" x14ac:dyDescent="0.15">
      <c r="A10227" s="3"/>
      <c r="B10227" s="3"/>
      <c r="J10227" s="3"/>
      <c r="K10227" s="5"/>
      <c r="L10227" s="8"/>
      <c r="N10227" s="5"/>
      <c r="O10227" s="10"/>
      <c r="P10227" s="8"/>
    </row>
    <row r="10228" spans="1:16" s="2" customFormat="1" x14ac:dyDescent="0.15">
      <c r="A10228" s="3"/>
      <c r="B10228" s="3"/>
      <c r="J10228" s="3"/>
      <c r="K10228" s="5"/>
      <c r="L10228" s="8"/>
      <c r="N10228" s="5"/>
      <c r="O10228" s="10"/>
      <c r="P10228" s="8"/>
    </row>
    <row r="10229" spans="1:16" s="2" customFormat="1" x14ac:dyDescent="0.15">
      <c r="A10229" s="3"/>
      <c r="B10229" s="3"/>
      <c r="J10229" s="3"/>
      <c r="K10229" s="5"/>
      <c r="L10229" s="8"/>
      <c r="N10229" s="5"/>
      <c r="O10229" s="10"/>
      <c r="P10229" s="8"/>
    </row>
    <row r="10230" spans="1:16" s="2" customFormat="1" x14ac:dyDescent="0.15">
      <c r="A10230" s="3"/>
      <c r="B10230" s="3"/>
      <c r="J10230" s="3"/>
      <c r="K10230" s="5"/>
      <c r="L10230" s="8"/>
      <c r="N10230" s="5"/>
      <c r="O10230" s="10"/>
      <c r="P10230" s="8"/>
    </row>
    <row r="10231" spans="1:16" s="2" customFormat="1" x14ac:dyDescent="0.15">
      <c r="A10231" s="3"/>
      <c r="B10231" s="3"/>
      <c r="J10231" s="3"/>
      <c r="K10231" s="5"/>
      <c r="L10231" s="8"/>
      <c r="N10231" s="5"/>
      <c r="O10231" s="10"/>
      <c r="P10231" s="8"/>
    </row>
    <row r="10232" spans="1:16" s="2" customFormat="1" x14ac:dyDescent="0.15">
      <c r="A10232" s="3"/>
      <c r="B10232" s="3"/>
      <c r="J10232" s="3"/>
      <c r="K10232" s="5"/>
      <c r="L10232" s="8"/>
      <c r="N10232" s="5"/>
      <c r="O10232" s="10"/>
      <c r="P10232" s="8"/>
    </row>
    <row r="10233" spans="1:16" s="2" customFormat="1" x14ac:dyDescent="0.15">
      <c r="A10233" s="3"/>
      <c r="B10233" s="3"/>
      <c r="J10233" s="3"/>
      <c r="K10233" s="5"/>
      <c r="L10233" s="8"/>
      <c r="N10233" s="5"/>
      <c r="O10233" s="10"/>
      <c r="P10233" s="8"/>
    </row>
    <row r="10234" spans="1:16" s="2" customFormat="1" x14ac:dyDescent="0.15">
      <c r="A10234" s="3"/>
      <c r="B10234" s="3"/>
      <c r="J10234" s="3"/>
      <c r="K10234" s="5"/>
      <c r="L10234" s="8"/>
      <c r="N10234" s="5"/>
      <c r="O10234" s="10"/>
      <c r="P10234" s="8"/>
    </row>
    <row r="10235" spans="1:16" s="2" customFormat="1" x14ac:dyDescent="0.15">
      <c r="A10235" s="3"/>
      <c r="B10235" s="3"/>
      <c r="J10235" s="3"/>
      <c r="K10235" s="5"/>
      <c r="L10235" s="8"/>
      <c r="N10235" s="5"/>
      <c r="O10235" s="10"/>
      <c r="P10235" s="8"/>
    </row>
    <row r="10236" spans="1:16" s="2" customFormat="1" x14ac:dyDescent="0.15">
      <c r="A10236" s="3"/>
      <c r="B10236" s="3"/>
      <c r="J10236" s="3"/>
      <c r="K10236" s="5"/>
      <c r="L10236" s="8"/>
      <c r="N10236" s="5"/>
      <c r="O10236" s="10"/>
      <c r="P10236" s="8"/>
    </row>
    <row r="10237" spans="1:16" s="2" customFormat="1" x14ac:dyDescent="0.15">
      <c r="A10237" s="3"/>
      <c r="B10237" s="3"/>
      <c r="J10237" s="3"/>
      <c r="K10237" s="5"/>
      <c r="L10237" s="8"/>
      <c r="N10237" s="5"/>
      <c r="O10237" s="10"/>
      <c r="P10237" s="8"/>
    </row>
    <row r="10238" spans="1:16" s="2" customFormat="1" x14ac:dyDescent="0.15">
      <c r="A10238" s="3"/>
      <c r="B10238" s="3"/>
      <c r="J10238" s="3"/>
      <c r="K10238" s="5"/>
      <c r="L10238" s="8"/>
      <c r="N10238" s="5"/>
      <c r="O10238" s="10"/>
      <c r="P10238" s="8"/>
    </row>
    <row r="10239" spans="1:16" s="2" customFormat="1" x14ac:dyDescent="0.15">
      <c r="A10239" s="3"/>
      <c r="B10239" s="3"/>
      <c r="J10239" s="3"/>
      <c r="K10239" s="5"/>
      <c r="L10239" s="8"/>
      <c r="N10239" s="5"/>
      <c r="O10239" s="10"/>
      <c r="P10239" s="8"/>
    </row>
    <row r="10240" spans="1:16" s="2" customFormat="1" x14ac:dyDescent="0.15">
      <c r="A10240" s="3"/>
      <c r="B10240" s="3"/>
      <c r="J10240" s="3"/>
      <c r="K10240" s="5"/>
      <c r="L10240" s="8"/>
      <c r="N10240" s="5"/>
      <c r="O10240" s="10"/>
      <c r="P10240" s="8"/>
    </row>
    <row r="10241" spans="1:16" s="2" customFormat="1" x14ac:dyDescent="0.15">
      <c r="A10241" s="3"/>
      <c r="B10241" s="3"/>
      <c r="J10241" s="3"/>
      <c r="K10241" s="5"/>
      <c r="L10241" s="8"/>
      <c r="N10241" s="5"/>
      <c r="O10241" s="10"/>
      <c r="P10241" s="8"/>
    </row>
    <row r="10242" spans="1:16" s="2" customFormat="1" x14ac:dyDescent="0.15">
      <c r="A10242" s="3"/>
      <c r="B10242" s="3"/>
      <c r="J10242" s="3"/>
      <c r="K10242" s="5"/>
      <c r="L10242" s="8"/>
      <c r="N10242" s="5"/>
      <c r="O10242" s="10"/>
      <c r="P10242" s="8"/>
    </row>
    <row r="10243" spans="1:16" s="2" customFormat="1" x14ac:dyDescent="0.15">
      <c r="A10243" s="3"/>
      <c r="B10243" s="3"/>
      <c r="J10243" s="3"/>
      <c r="K10243" s="5"/>
      <c r="L10243" s="8"/>
      <c r="N10243" s="5"/>
      <c r="O10243" s="10"/>
      <c r="P10243" s="8"/>
    </row>
    <row r="10244" spans="1:16" s="2" customFormat="1" x14ac:dyDescent="0.15">
      <c r="A10244" s="3"/>
      <c r="B10244" s="3"/>
      <c r="J10244" s="3"/>
      <c r="K10244" s="5"/>
      <c r="L10244" s="8"/>
      <c r="N10244" s="5"/>
      <c r="O10244" s="10"/>
      <c r="P10244" s="8"/>
    </row>
    <row r="10245" spans="1:16" s="2" customFormat="1" x14ac:dyDescent="0.15">
      <c r="A10245" s="3"/>
      <c r="B10245" s="3"/>
      <c r="J10245" s="3"/>
      <c r="K10245" s="5"/>
      <c r="L10245" s="8"/>
      <c r="N10245" s="5"/>
      <c r="O10245" s="10"/>
      <c r="P10245" s="8"/>
    </row>
    <row r="10246" spans="1:16" s="2" customFormat="1" x14ac:dyDescent="0.15">
      <c r="A10246" s="3"/>
      <c r="B10246" s="3"/>
      <c r="J10246" s="3"/>
      <c r="K10246" s="5"/>
      <c r="L10246" s="8"/>
      <c r="N10246" s="5"/>
      <c r="O10246" s="10"/>
      <c r="P10246" s="8"/>
    </row>
    <row r="10247" spans="1:16" s="2" customFormat="1" x14ac:dyDescent="0.15">
      <c r="A10247" s="3"/>
      <c r="B10247" s="3"/>
      <c r="J10247" s="3"/>
      <c r="K10247" s="5"/>
      <c r="L10247" s="8"/>
      <c r="N10247" s="5"/>
      <c r="O10247" s="10"/>
      <c r="P10247" s="8"/>
    </row>
    <row r="10248" spans="1:16" s="2" customFormat="1" x14ac:dyDescent="0.15">
      <c r="A10248" s="3"/>
      <c r="B10248" s="3"/>
      <c r="J10248" s="3"/>
      <c r="K10248" s="5"/>
      <c r="L10248" s="8"/>
      <c r="N10248" s="5"/>
      <c r="O10248" s="10"/>
      <c r="P10248" s="8"/>
    </row>
    <row r="10249" spans="1:16" s="2" customFormat="1" x14ac:dyDescent="0.15">
      <c r="A10249" s="3"/>
      <c r="B10249" s="3"/>
      <c r="J10249" s="3"/>
      <c r="K10249" s="5"/>
      <c r="L10249" s="8"/>
      <c r="N10249" s="5"/>
      <c r="O10249" s="10"/>
      <c r="P10249" s="8"/>
    </row>
    <row r="10250" spans="1:16" s="2" customFormat="1" x14ac:dyDescent="0.15">
      <c r="A10250" s="3"/>
      <c r="B10250" s="3"/>
      <c r="J10250" s="3"/>
      <c r="K10250" s="5"/>
      <c r="L10250" s="8"/>
      <c r="N10250" s="5"/>
      <c r="O10250" s="10"/>
      <c r="P10250" s="8"/>
    </row>
    <row r="10251" spans="1:16" s="2" customFormat="1" x14ac:dyDescent="0.15">
      <c r="A10251" s="3"/>
      <c r="B10251" s="3"/>
      <c r="J10251" s="3"/>
      <c r="K10251" s="5"/>
      <c r="L10251" s="8"/>
      <c r="N10251" s="5"/>
      <c r="O10251" s="10"/>
      <c r="P10251" s="8"/>
    </row>
    <row r="10252" spans="1:16" s="2" customFormat="1" x14ac:dyDescent="0.15">
      <c r="A10252" s="3"/>
      <c r="B10252" s="3"/>
      <c r="J10252" s="3"/>
      <c r="K10252" s="5"/>
      <c r="L10252" s="8"/>
      <c r="N10252" s="5"/>
      <c r="O10252" s="10"/>
      <c r="P10252" s="8"/>
    </row>
    <row r="10253" spans="1:16" s="2" customFormat="1" x14ac:dyDescent="0.15">
      <c r="A10253" s="3"/>
      <c r="B10253" s="3"/>
      <c r="J10253" s="3"/>
      <c r="K10253" s="5"/>
      <c r="L10253" s="8"/>
      <c r="N10253" s="5"/>
      <c r="O10253" s="10"/>
      <c r="P10253" s="8"/>
    </row>
    <row r="10254" spans="1:16" s="2" customFormat="1" x14ac:dyDescent="0.15">
      <c r="A10254" s="3"/>
      <c r="B10254" s="3"/>
      <c r="J10254" s="3"/>
      <c r="K10254" s="5"/>
      <c r="L10254" s="8"/>
      <c r="N10254" s="5"/>
      <c r="O10254" s="10"/>
      <c r="P10254" s="8"/>
    </row>
    <row r="10255" spans="1:16" s="2" customFormat="1" x14ac:dyDescent="0.15">
      <c r="A10255" s="3"/>
      <c r="B10255" s="3"/>
      <c r="J10255" s="3"/>
      <c r="K10255" s="5"/>
      <c r="L10255" s="8"/>
      <c r="N10255" s="5"/>
      <c r="O10255" s="10"/>
      <c r="P10255" s="8"/>
    </row>
    <row r="10256" spans="1:16" s="2" customFormat="1" x14ac:dyDescent="0.15">
      <c r="A10256" s="3"/>
      <c r="B10256" s="3"/>
      <c r="J10256" s="3"/>
      <c r="K10256" s="5"/>
      <c r="L10256" s="8"/>
      <c r="N10256" s="5"/>
      <c r="O10256" s="10"/>
      <c r="P10256" s="8"/>
    </row>
    <row r="10257" spans="1:16" s="2" customFormat="1" x14ac:dyDescent="0.15">
      <c r="A10257" s="3"/>
      <c r="B10257" s="3"/>
      <c r="J10257" s="3"/>
      <c r="K10257" s="5"/>
      <c r="L10257" s="8"/>
      <c r="N10257" s="5"/>
      <c r="O10257" s="10"/>
      <c r="P10257" s="8"/>
    </row>
    <row r="10258" spans="1:16" s="2" customFormat="1" x14ac:dyDescent="0.15">
      <c r="A10258" s="3"/>
      <c r="B10258" s="3"/>
      <c r="J10258" s="3"/>
      <c r="K10258" s="5"/>
      <c r="L10258" s="8"/>
      <c r="N10258" s="5"/>
      <c r="O10258" s="10"/>
      <c r="P10258" s="8"/>
    </row>
    <row r="10259" spans="1:16" s="2" customFormat="1" x14ac:dyDescent="0.15">
      <c r="A10259" s="3"/>
      <c r="B10259" s="3"/>
      <c r="J10259" s="3"/>
      <c r="K10259" s="5"/>
      <c r="L10259" s="8"/>
      <c r="N10259" s="5"/>
      <c r="O10259" s="10"/>
      <c r="P10259" s="8"/>
    </row>
    <row r="10260" spans="1:16" s="2" customFormat="1" x14ac:dyDescent="0.15">
      <c r="A10260" s="3"/>
      <c r="B10260" s="3"/>
      <c r="J10260" s="3"/>
      <c r="K10260" s="5"/>
      <c r="L10260" s="8"/>
      <c r="N10260" s="5"/>
      <c r="O10260" s="10"/>
      <c r="P10260" s="8"/>
    </row>
    <row r="10261" spans="1:16" s="2" customFormat="1" x14ac:dyDescent="0.15">
      <c r="A10261" s="3"/>
      <c r="B10261" s="3"/>
      <c r="J10261" s="3"/>
      <c r="K10261" s="5"/>
      <c r="L10261" s="8"/>
      <c r="N10261" s="5"/>
      <c r="O10261" s="10"/>
      <c r="P10261" s="8"/>
    </row>
    <row r="10262" spans="1:16" s="2" customFormat="1" x14ac:dyDescent="0.15">
      <c r="A10262" s="3"/>
      <c r="B10262" s="3"/>
      <c r="J10262" s="3"/>
      <c r="K10262" s="5"/>
      <c r="L10262" s="8"/>
      <c r="N10262" s="5"/>
      <c r="O10262" s="10"/>
      <c r="P10262" s="8"/>
    </row>
    <row r="10263" spans="1:16" s="2" customFormat="1" x14ac:dyDescent="0.15">
      <c r="A10263" s="3"/>
      <c r="B10263" s="3"/>
      <c r="J10263" s="3"/>
      <c r="K10263" s="5"/>
      <c r="L10263" s="8"/>
      <c r="N10263" s="5"/>
      <c r="O10263" s="10"/>
      <c r="P10263" s="8"/>
    </row>
    <row r="10264" spans="1:16" s="2" customFormat="1" x14ac:dyDescent="0.15">
      <c r="A10264" s="3"/>
      <c r="B10264" s="3"/>
      <c r="J10264" s="3"/>
      <c r="K10264" s="5"/>
      <c r="L10264" s="8"/>
      <c r="N10264" s="5"/>
      <c r="O10264" s="10"/>
      <c r="P10264" s="8"/>
    </row>
    <row r="10265" spans="1:16" s="2" customFormat="1" x14ac:dyDescent="0.15">
      <c r="A10265" s="3"/>
      <c r="B10265" s="3"/>
      <c r="J10265" s="3"/>
      <c r="K10265" s="5"/>
      <c r="L10265" s="8"/>
      <c r="N10265" s="5"/>
      <c r="O10265" s="10"/>
      <c r="P10265" s="8"/>
    </row>
    <row r="10266" spans="1:16" s="2" customFormat="1" x14ac:dyDescent="0.15">
      <c r="A10266" s="3"/>
      <c r="B10266" s="3"/>
      <c r="J10266" s="3"/>
      <c r="K10266" s="5"/>
      <c r="L10266" s="8"/>
      <c r="N10266" s="5"/>
      <c r="O10266" s="10"/>
      <c r="P10266" s="8"/>
    </row>
    <row r="10267" spans="1:16" s="2" customFormat="1" x14ac:dyDescent="0.15">
      <c r="A10267" s="3"/>
      <c r="B10267" s="3"/>
      <c r="J10267" s="3"/>
      <c r="K10267" s="5"/>
      <c r="L10267" s="8"/>
      <c r="N10267" s="5"/>
      <c r="O10267" s="10"/>
      <c r="P10267" s="8"/>
    </row>
    <row r="10268" spans="1:16" s="2" customFormat="1" x14ac:dyDescent="0.15">
      <c r="A10268" s="3"/>
      <c r="B10268" s="3"/>
      <c r="J10268" s="3"/>
      <c r="K10268" s="5"/>
      <c r="L10268" s="8"/>
      <c r="N10268" s="5"/>
      <c r="O10268" s="10"/>
      <c r="P10268" s="8"/>
    </row>
    <row r="10269" spans="1:16" s="2" customFormat="1" x14ac:dyDescent="0.15">
      <c r="A10269" s="3"/>
      <c r="B10269" s="3"/>
      <c r="J10269" s="3"/>
      <c r="K10269" s="5"/>
      <c r="L10269" s="8"/>
      <c r="N10269" s="5"/>
      <c r="O10269" s="10"/>
      <c r="P10269" s="8"/>
    </row>
    <row r="10270" spans="1:16" s="2" customFormat="1" x14ac:dyDescent="0.15">
      <c r="A10270" s="3"/>
      <c r="B10270" s="3"/>
      <c r="J10270" s="3"/>
      <c r="K10270" s="5"/>
      <c r="L10270" s="8"/>
      <c r="N10270" s="5"/>
      <c r="O10270" s="10"/>
      <c r="P10270" s="8"/>
    </row>
    <row r="10271" spans="1:16" s="2" customFormat="1" x14ac:dyDescent="0.15">
      <c r="A10271" s="3"/>
      <c r="B10271" s="3"/>
      <c r="J10271" s="3"/>
      <c r="K10271" s="5"/>
      <c r="L10271" s="8"/>
      <c r="N10271" s="5"/>
      <c r="O10271" s="10"/>
      <c r="P10271" s="8"/>
    </row>
    <row r="10272" spans="1:16" s="2" customFormat="1" x14ac:dyDescent="0.15">
      <c r="A10272" s="3"/>
      <c r="B10272" s="3"/>
      <c r="J10272" s="3"/>
      <c r="K10272" s="5"/>
      <c r="L10272" s="8"/>
      <c r="N10272" s="5"/>
      <c r="O10272" s="10"/>
      <c r="P10272" s="8"/>
    </row>
    <row r="10273" spans="1:16" s="2" customFormat="1" x14ac:dyDescent="0.15">
      <c r="A10273" s="3"/>
      <c r="B10273" s="3"/>
      <c r="J10273" s="3"/>
      <c r="K10273" s="5"/>
      <c r="L10273" s="8"/>
      <c r="N10273" s="5"/>
      <c r="O10273" s="10"/>
      <c r="P10273" s="8"/>
    </row>
    <row r="10274" spans="1:16" s="2" customFormat="1" x14ac:dyDescent="0.15">
      <c r="A10274" s="3"/>
      <c r="B10274" s="3"/>
      <c r="J10274" s="3"/>
      <c r="K10274" s="5"/>
      <c r="L10274" s="8"/>
      <c r="N10274" s="5"/>
      <c r="O10274" s="10"/>
      <c r="P10274" s="8"/>
    </row>
    <row r="10275" spans="1:16" s="2" customFormat="1" x14ac:dyDescent="0.15">
      <c r="A10275" s="3"/>
      <c r="B10275" s="3"/>
      <c r="J10275" s="3"/>
      <c r="K10275" s="5"/>
      <c r="L10275" s="8"/>
      <c r="N10275" s="5"/>
      <c r="O10275" s="10"/>
      <c r="P10275" s="8"/>
    </row>
    <row r="10276" spans="1:16" s="2" customFormat="1" x14ac:dyDescent="0.15">
      <c r="A10276" s="3"/>
      <c r="B10276" s="3"/>
      <c r="J10276" s="3"/>
      <c r="K10276" s="5"/>
      <c r="L10276" s="8"/>
      <c r="N10276" s="5"/>
      <c r="O10276" s="10"/>
      <c r="P10276" s="8"/>
    </row>
    <row r="10277" spans="1:16" s="2" customFormat="1" x14ac:dyDescent="0.15">
      <c r="A10277" s="3"/>
      <c r="B10277" s="3"/>
      <c r="J10277" s="3"/>
      <c r="K10277" s="5"/>
      <c r="L10277" s="8"/>
      <c r="N10277" s="5"/>
      <c r="O10277" s="10"/>
      <c r="P10277" s="8"/>
    </row>
    <row r="10278" spans="1:16" s="2" customFormat="1" x14ac:dyDescent="0.15">
      <c r="A10278" s="3"/>
      <c r="B10278" s="3"/>
      <c r="J10278" s="3"/>
      <c r="K10278" s="5"/>
      <c r="L10278" s="8"/>
      <c r="N10278" s="5"/>
      <c r="O10278" s="10"/>
      <c r="P10278" s="8"/>
    </row>
    <row r="10279" spans="1:16" s="2" customFormat="1" x14ac:dyDescent="0.15">
      <c r="A10279" s="3"/>
      <c r="B10279" s="3"/>
      <c r="J10279" s="3"/>
      <c r="K10279" s="5"/>
      <c r="L10279" s="8"/>
      <c r="N10279" s="5"/>
      <c r="O10279" s="10"/>
      <c r="P10279" s="8"/>
    </row>
    <row r="10280" spans="1:16" s="2" customFormat="1" x14ac:dyDescent="0.15">
      <c r="A10280" s="3"/>
      <c r="B10280" s="3"/>
      <c r="J10280" s="3"/>
      <c r="K10280" s="5"/>
      <c r="L10280" s="8"/>
      <c r="N10280" s="5"/>
      <c r="O10280" s="10"/>
      <c r="P10280" s="8"/>
    </row>
    <row r="10281" spans="1:16" s="2" customFormat="1" x14ac:dyDescent="0.15">
      <c r="A10281" s="3"/>
      <c r="B10281" s="3"/>
      <c r="J10281" s="3"/>
      <c r="K10281" s="5"/>
      <c r="L10281" s="8"/>
      <c r="N10281" s="5"/>
      <c r="O10281" s="10"/>
      <c r="P10281" s="8"/>
    </row>
    <row r="10282" spans="1:16" s="2" customFormat="1" x14ac:dyDescent="0.15">
      <c r="A10282" s="3"/>
      <c r="B10282" s="3"/>
      <c r="J10282" s="3"/>
      <c r="K10282" s="5"/>
      <c r="L10282" s="8"/>
      <c r="N10282" s="5"/>
      <c r="O10282" s="10"/>
      <c r="P10282" s="8"/>
    </row>
    <row r="10283" spans="1:16" s="2" customFormat="1" x14ac:dyDescent="0.15">
      <c r="A10283" s="3"/>
      <c r="B10283" s="3"/>
      <c r="J10283" s="3"/>
      <c r="K10283" s="5"/>
      <c r="L10283" s="8"/>
      <c r="N10283" s="5"/>
      <c r="O10283" s="10"/>
      <c r="P10283" s="8"/>
    </row>
    <row r="10284" spans="1:16" s="2" customFormat="1" x14ac:dyDescent="0.15">
      <c r="A10284" s="3"/>
      <c r="B10284" s="3"/>
      <c r="J10284" s="3"/>
      <c r="K10284" s="5"/>
      <c r="L10284" s="8"/>
      <c r="N10284" s="5"/>
      <c r="O10284" s="10"/>
      <c r="P10284" s="8"/>
    </row>
    <row r="10285" spans="1:16" s="2" customFormat="1" x14ac:dyDescent="0.15">
      <c r="A10285" s="3"/>
      <c r="B10285" s="3"/>
      <c r="J10285" s="3"/>
      <c r="K10285" s="5"/>
      <c r="L10285" s="8"/>
      <c r="N10285" s="5"/>
      <c r="O10285" s="10"/>
      <c r="P10285" s="8"/>
    </row>
    <row r="10286" spans="1:16" s="2" customFormat="1" x14ac:dyDescent="0.15">
      <c r="A10286" s="3"/>
      <c r="B10286" s="3"/>
      <c r="J10286" s="3"/>
      <c r="K10286" s="5"/>
      <c r="L10286" s="8"/>
      <c r="N10286" s="5"/>
      <c r="O10286" s="10"/>
      <c r="P10286" s="8"/>
    </row>
    <row r="10287" spans="1:16" s="2" customFormat="1" x14ac:dyDescent="0.15">
      <c r="A10287" s="3"/>
      <c r="B10287" s="3"/>
      <c r="J10287" s="3"/>
      <c r="K10287" s="5"/>
      <c r="L10287" s="8"/>
      <c r="N10287" s="5"/>
      <c r="O10287" s="10"/>
      <c r="P10287" s="8"/>
    </row>
    <row r="10288" spans="1:16" s="2" customFormat="1" x14ac:dyDescent="0.15">
      <c r="A10288" s="3"/>
      <c r="B10288" s="3"/>
      <c r="J10288" s="3"/>
      <c r="K10288" s="5"/>
      <c r="L10288" s="8"/>
      <c r="N10288" s="5"/>
      <c r="O10288" s="10"/>
      <c r="P10288" s="8"/>
    </row>
    <row r="10289" spans="1:16" s="2" customFormat="1" x14ac:dyDescent="0.15">
      <c r="A10289" s="3"/>
      <c r="B10289" s="3"/>
      <c r="J10289" s="3"/>
      <c r="K10289" s="5"/>
      <c r="L10289" s="8"/>
      <c r="N10289" s="5"/>
      <c r="O10289" s="10"/>
      <c r="P10289" s="8"/>
    </row>
    <row r="10290" spans="1:16" s="2" customFormat="1" x14ac:dyDescent="0.15">
      <c r="A10290" s="3"/>
      <c r="B10290" s="3"/>
      <c r="J10290" s="3"/>
      <c r="K10290" s="5"/>
      <c r="L10290" s="8"/>
      <c r="N10290" s="5"/>
      <c r="O10290" s="10"/>
      <c r="P10290" s="8"/>
    </row>
    <row r="10291" spans="1:16" s="2" customFormat="1" x14ac:dyDescent="0.15">
      <c r="A10291" s="3"/>
      <c r="B10291" s="3"/>
      <c r="J10291" s="3"/>
      <c r="K10291" s="5"/>
      <c r="L10291" s="8"/>
      <c r="N10291" s="5"/>
      <c r="O10291" s="10"/>
      <c r="P10291" s="8"/>
    </row>
    <row r="10292" spans="1:16" s="2" customFormat="1" x14ac:dyDescent="0.15">
      <c r="A10292" s="3"/>
      <c r="B10292" s="3"/>
      <c r="J10292" s="3"/>
      <c r="K10292" s="5"/>
      <c r="L10292" s="8"/>
      <c r="N10292" s="5"/>
      <c r="O10292" s="10"/>
      <c r="P10292" s="8"/>
    </row>
    <row r="10293" spans="1:16" s="2" customFormat="1" x14ac:dyDescent="0.15">
      <c r="A10293" s="3"/>
      <c r="B10293" s="3"/>
      <c r="J10293" s="3"/>
      <c r="K10293" s="5"/>
      <c r="L10293" s="8"/>
      <c r="N10293" s="5"/>
      <c r="O10293" s="10"/>
      <c r="P10293" s="8"/>
    </row>
    <row r="10294" spans="1:16" s="2" customFormat="1" x14ac:dyDescent="0.15">
      <c r="A10294" s="3"/>
      <c r="B10294" s="3"/>
      <c r="J10294" s="3"/>
      <c r="K10294" s="5"/>
      <c r="L10294" s="8"/>
      <c r="N10294" s="5"/>
      <c r="O10294" s="10"/>
      <c r="P10294" s="8"/>
    </row>
    <row r="10295" spans="1:16" s="2" customFormat="1" x14ac:dyDescent="0.15">
      <c r="A10295" s="3"/>
      <c r="B10295" s="3"/>
      <c r="J10295" s="3"/>
      <c r="K10295" s="5"/>
      <c r="L10295" s="8"/>
      <c r="N10295" s="5"/>
      <c r="O10295" s="10"/>
      <c r="P10295" s="8"/>
    </row>
    <row r="10296" spans="1:16" s="2" customFormat="1" x14ac:dyDescent="0.15">
      <c r="A10296" s="3"/>
      <c r="B10296" s="3"/>
      <c r="J10296" s="3"/>
      <c r="K10296" s="5"/>
      <c r="L10296" s="8"/>
      <c r="N10296" s="5"/>
      <c r="O10296" s="10"/>
      <c r="P10296" s="8"/>
    </row>
    <row r="10297" spans="1:16" s="2" customFormat="1" x14ac:dyDescent="0.15">
      <c r="A10297" s="3"/>
      <c r="B10297" s="3"/>
      <c r="J10297" s="3"/>
      <c r="K10297" s="5"/>
      <c r="L10297" s="8"/>
      <c r="N10297" s="5"/>
      <c r="O10297" s="10"/>
      <c r="P10297" s="8"/>
    </row>
    <row r="10298" spans="1:16" s="2" customFormat="1" x14ac:dyDescent="0.15">
      <c r="A10298" s="3"/>
      <c r="B10298" s="3"/>
      <c r="J10298" s="3"/>
      <c r="K10298" s="5"/>
      <c r="L10298" s="8"/>
      <c r="N10298" s="5"/>
      <c r="O10298" s="10"/>
      <c r="P10298" s="8"/>
    </row>
    <row r="10299" spans="1:16" s="2" customFormat="1" x14ac:dyDescent="0.15">
      <c r="A10299" s="3"/>
      <c r="B10299" s="3"/>
      <c r="J10299" s="3"/>
      <c r="K10299" s="5"/>
      <c r="L10299" s="8"/>
      <c r="N10299" s="5"/>
      <c r="O10299" s="10"/>
      <c r="P10299" s="8"/>
    </row>
    <row r="10300" spans="1:16" s="2" customFormat="1" x14ac:dyDescent="0.15">
      <c r="A10300" s="3"/>
      <c r="B10300" s="3"/>
      <c r="J10300" s="3"/>
      <c r="K10300" s="5"/>
      <c r="L10300" s="8"/>
      <c r="N10300" s="5"/>
      <c r="O10300" s="10"/>
      <c r="P10300" s="8"/>
    </row>
    <row r="10301" spans="1:16" s="2" customFormat="1" x14ac:dyDescent="0.15">
      <c r="A10301" s="3"/>
      <c r="B10301" s="3"/>
      <c r="J10301" s="3"/>
      <c r="K10301" s="5"/>
      <c r="L10301" s="8"/>
      <c r="N10301" s="5"/>
      <c r="O10301" s="10"/>
      <c r="P10301" s="8"/>
    </row>
    <row r="10302" spans="1:16" s="2" customFormat="1" x14ac:dyDescent="0.15">
      <c r="A10302" s="3"/>
      <c r="B10302" s="3"/>
      <c r="J10302" s="3"/>
      <c r="K10302" s="5"/>
      <c r="L10302" s="8"/>
      <c r="N10302" s="5"/>
      <c r="O10302" s="10"/>
      <c r="P10302" s="8"/>
    </row>
    <row r="10303" spans="1:16" s="2" customFormat="1" x14ac:dyDescent="0.15">
      <c r="A10303" s="3"/>
      <c r="B10303" s="3"/>
      <c r="J10303" s="3"/>
      <c r="K10303" s="5"/>
      <c r="L10303" s="8"/>
      <c r="N10303" s="5"/>
      <c r="O10303" s="10"/>
      <c r="P10303" s="8"/>
    </row>
    <row r="10304" spans="1:16" s="2" customFormat="1" x14ac:dyDescent="0.15">
      <c r="A10304" s="3"/>
      <c r="B10304" s="3"/>
      <c r="J10304" s="3"/>
      <c r="K10304" s="5"/>
      <c r="L10304" s="8"/>
      <c r="N10304" s="5"/>
      <c r="O10304" s="10"/>
      <c r="P10304" s="8"/>
    </row>
    <row r="10305" spans="1:16" s="2" customFormat="1" x14ac:dyDescent="0.15">
      <c r="A10305" s="3"/>
      <c r="B10305" s="3"/>
      <c r="J10305" s="3"/>
      <c r="K10305" s="5"/>
      <c r="L10305" s="8"/>
      <c r="N10305" s="5"/>
      <c r="O10305" s="10"/>
      <c r="P10305" s="8"/>
    </row>
    <row r="10306" spans="1:16" s="2" customFormat="1" x14ac:dyDescent="0.15">
      <c r="A10306" s="3"/>
      <c r="B10306" s="3"/>
      <c r="J10306" s="3"/>
      <c r="K10306" s="5"/>
      <c r="L10306" s="8"/>
      <c r="N10306" s="5"/>
      <c r="O10306" s="10"/>
      <c r="P10306" s="8"/>
    </row>
    <row r="10307" spans="1:16" s="2" customFormat="1" x14ac:dyDescent="0.15">
      <c r="A10307" s="3"/>
      <c r="B10307" s="3"/>
      <c r="J10307" s="3"/>
      <c r="K10307" s="5"/>
      <c r="L10307" s="8"/>
      <c r="N10307" s="5"/>
      <c r="O10307" s="10"/>
      <c r="P10307" s="8"/>
    </row>
    <row r="10308" spans="1:16" s="2" customFormat="1" x14ac:dyDescent="0.15">
      <c r="A10308" s="3"/>
      <c r="B10308" s="3"/>
      <c r="J10308" s="3"/>
      <c r="K10308" s="5"/>
      <c r="L10308" s="8"/>
      <c r="N10308" s="5"/>
      <c r="O10308" s="10"/>
      <c r="P10308" s="8"/>
    </row>
    <row r="10309" spans="1:16" s="2" customFormat="1" x14ac:dyDescent="0.15">
      <c r="A10309" s="3"/>
      <c r="B10309" s="3"/>
      <c r="J10309" s="3"/>
      <c r="K10309" s="5"/>
      <c r="L10309" s="8"/>
      <c r="N10309" s="5"/>
      <c r="O10309" s="10"/>
      <c r="P10309" s="8"/>
    </row>
    <row r="10310" spans="1:16" s="2" customFormat="1" x14ac:dyDescent="0.15">
      <c r="A10310" s="3"/>
      <c r="B10310" s="3"/>
      <c r="J10310" s="3"/>
      <c r="K10310" s="5"/>
      <c r="L10310" s="8"/>
      <c r="N10310" s="5"/>
      <c r="O10310" s="10"/>
      <c r="P10310" s="8"/>
    </row>
    <row r="10311" spans="1:16" s="2" customFormat="1" x14ac:dyDescent="0.15">
      <c r="A10311" s="3"/>
      <c r="B10311" s="3"/>
      <c r="J10311" s="3"/>
      <c r="K10311" s="5"/>
      <c r="L10311" s="8"/>
      <c r="N10311" s="5"/>
      <c r="O10311" s="10"/>
      <c r="P10311" s="8"/>
    </row>
    <row r="10312" spans="1:16" s="2" customFormat="1" x14ac:dyDescent="0.15">
      <c r="A10312" s="3"/>
      <c r="B10312" s="3"/>
      <c r="J10312" s="3"/>
      <c r="K10312" s="5"/>
      <c r="L10312" s="8"/>
      <c r="N10312" s="5"/>
      <c r="O10312" s="10"/>
      <c r="P10312" s="8"/>
    </row>
    <row r="10313" spans="1:16" s="2" customFormat="1" x14ac:dyDescent="0.15">
      <c r="A10313" s="3"/>
      <c r="B10313" s="3"/>
      <c r="J10313" s="3"/>
      <c r="K10313" s="5"/>
      <c r="L10313" s="8"/>
      <c r="N10313" s="5"/>
      <c r="O10313" s="10"/>
      <c r="P10313" s="8"/>
    </row>
    <row r="10314" spans="1:16" s="2" customFormat="1" x14ac:dyDescent="0.15">
      <c r="A10314" s="3"/>
      <c r="B10314" s="3"/>
      <c r="J10314" s="3"/>
      <c r="K10314" s="5"/>
      <c r="L10314" s="8"/>
      <c r="N10314" s="5"/>
      <c r="O10314" s="10"/>
      <c r="P10314" s="8"/>
    </row>
    <row r="10315" spans="1:16" s="2" customFormat="1" x14ac:dyDescent="0.15">
      <c r="A10315" s="3"/>
      <c r="B10315" s="3"/>
      <c r="J10315" s="3"/>
      <c r="K10315" s="5"/>
      <c r="L10315" s="8"/>
      <c r="N10315" s="5"/>
      <c r="O10315" s="10"/>
      <c r="P10315" s="8"/>
    </row>
    <row r="10316" spans="1:16" s="2" customFormat="1" x14ac:dyDescent="0.15">
      <c r="A10316" s="3"/>
      <c r="B10316" s="3"/>
      <c r="J10316" s="3"/>
      <c r="K10316" s="5"/>
      <c r="L10316" s="8"/>
      <c r="N10316" s="5"/>
      <c r="O10316" s="10"/>
      <c r="P10316" s="8"/>
    </row>
    <row r="10317" spans="1:16" s="2" customFormat="1" x14ac:dyDescent="0.15">
      <c r="A10317" s="3"/>
      <c r="B10317" s="3"/>
      <c r="J10317" s="3"/>
      <c r="K10317" s="5"/>
      <c r="L10317" s="8"/>
      <c r="N10317" s="5"/>
      <c r="O10317" s="10"/>
      <c r="P10317" s="8"/>
    </row>
    <row r="10318" spans="1:16" s="2" customFormat="1" x14ac:dyDescent="0.15">
      <c r="A10318" s="3"/>
      <c r="B10318" s="3"/>
      <c r="J10318" s="3"/>
      <c r="K10318" s="5"/>
      <c r="L10318" s="8"/>
      <c r="N10318" s="5"/>
      <c r="O10318" s="10"/>
      <c r="P10318" s="8"/>
    </row>
    <row r="10319" spans="1:16" s="2" customFormat="1" x14ac:dyDescent="0.15">
      <c r="A10319" s="3"/>
      <c r="B10319" s="3"/>
      <c r="J10319" s="3"/>
      <c r="K10319" s="5"/>
      <c r="L10319" s="8"/>
      <c r="N10319" s="5"/>
      <c r="O10319" s="10"/>
      <c r="P10319" s="8"/>
    </row>
    <row r="10320" spans="1:16" s="2" customFormat="1" x14ac:dyDescent="0.15">
      <c r="A10320" s="3"/>
      <c r="B10320" s="3"/>
      <c r="J10320" s="3"/>
      <c r="K10320" s="5"/>
      <c r="L10320" s="8"/>
      <c r="N10320" s="5"/>
      <c r="O10320" s="10"/>
      <c r="P10320" s="8"/>
    </row>
    <row r="10321" spans="1:16" s="2" customFormat="1" x14ac:dyDescent="0.15">
      <c r="A10321" s="3"/>
      <c r="B10321" s="3"/>
      <c r="J10321" s="3"/>
      <c r="K10321" s="5"/>
      <c r="L10321" s="8"/>
      <c r="N10321" s="5"/>
      <c r="O10321" s="10"/>
      <c r="P10321" s="8"/>
    </row>
    <row r="10322" spans="1:16" s="2" customFormat="1" x14ac:dyDescent="0.15">
      <c r="A10322" s="3"/>
      <c r="B10322" s="3"/>
      <c r="J10322" s="3"/>
      <c r="K10322" s="5"/>
      <c r="L10322" s="8"/>
      <c r="N10322" s="5"/>
      <c r="O10322" s="10"/>
      <c r="P10322" s="8"/>
    </row>
    <row r="10323" spans="1:16" s="2" customFormat="1" x14ac:dyDescent="0.15">
      <c r="A10323" s="3"/>
      <c r="B10323" s="3"/>
      <c r="J10323" s="3"/>
      <c r="K10323" s="5"/>
      <c r="L10323" s="8"/>
      <c r="N10323" s="5"/>
      <c r="O10323" s="10"/>
      <c r="P10323" s="8"/>
    </row>
    <row r="10324" spans="1:16" s="2" customFormat="1" x14ac:dyDescent="0.15">
      <c r="A10324" s="3"/>
      <c r="B10324" s="3"/>
      <c r="J10324" s="3"/>
      <c r="K10324" s="5"/>
      <c r="L10324" s="8"/>
      <c r="N10324" s="5"/>
      <c r="O10324" s="10"/>
      <c r="P10324" s="8"/>
    </row>
    <row r="10325" spans="1:16" s="2" customFormat="1" x14ac:dyDescent="0.15">
      <c r="A10325" s="3"/>
      <c r="B10325" s="3"/>
      <c r="J10325" s="3"/>
      <c r="K10325" s="5"/>
      <c r="L10325" s="8"/>
      <c r="N10325" s="5"/>
      <c r="O10325" s="10"/>
      <c r="P10325" s="8"/>
    </row>
    <row r="10326" spans="1:16" s="2" customFormat="1" x14ac:dyDescent="0.15">
      <c r="A10326" s="3"/>
      <c r="B10326" s="3"/>
      <c r="J10326" s="3"/>
      <c r="K10326" s="5"/>
      <c r="L10326" s="8"/>
      <c r="N10326" s="5"/>
      <c r="O10326" s="10"/>
      <c r="P10326" s="8"/>
    </row>
    <row r="10327" spans="1:16" s="2" customFormat="1" x14ac:dyDescent="0.15">
      <c r="A10327" s="3"/>
      <c r="B10327" s="3"/>
      <c r="J10327" s="3"/>
      <c r="K10327" s="5"/>
      <c r="L10327" s="8"/>
      <c r="N10327" s="5"/>
      <c r="O10327" s="10"/>
      <c r="P10327" s="8"/>
    </row>
    <row r="10328" spans="1:16" s="2" customFormat="1" x14ac:dyDescent="0.15">
      <c r="A10328" s="3"/>
      <c r="B10328" s="3"/>
      <c r="J10328" s="3"/>
      <c r="K10328" s="5"/>
      <c r="L10328" s="8"/>
      <c r="N10328" s="5"/>
      <c r="O10328" s="10"/>
      <c r="P10328" s="8"/>
    </row>
    <row r="10329" spans="1:16" s="2" customFormat="1" x14ac:dyDescent="0.15">
      <c r="A10329" s="3"/>
      <c r="B10329" s="3"/>
      <c r="J10329" s="3"/>
      <c r="K10329" s="5"/>
      <c r="L10329" s="8"/>
      <c r="N10329" s="5"/>
      <c r="O10329" s="10"/>
      <c r="P10329" s="8"/>
    </row>
    <row r="10330" spans="1:16" s="2" customFormat="1" x14ac:dyDescent="0.15">
      <c r="A10330" s="3"/>
      <c r="B10330" s="3"/>
      <c r="J10330" s="3"/>
      <c r="K10330" s="5"/>
      <c r="L10330" s="8"/>
      <c r="N10330" s="5"/>
      <c r="O10330" s="10"/>
      <c r="P10330" s="8"/>
    </row>
    <row r="10331" spans="1:16" s="2" customFormat="1" x14ac:dyDescent="0.15">
      <c r="A10331" s="3"/>
      <c r="B10331" s="3"/>
      <c r="J10331" s="3"/>
      <c r="K10331" s="5"/>
      <c r="L10331" s="8"/>
      <c r="N10331" s="5"/>
      <c r="O10331" s="10"/>
      <c r="P10331" s="8"/>
    </row>
    <row r="10332" spans="1:16" s="2" customFormat="1" x14ac:dyDescent="0.15">
      <c r="A10332" s="3"/>
      <c r="B10332" s="3"/>
      <c r="J10332" s="3"/>
      <c r="K10332" s="5"/>
      <c r="L10332" s="8"/>
      <c r="N10332" s="5"/>
      <c r="O10332" s="10"/>
      <c r="P10332" s="8"/>
    </row>
    <row r="10333" spans="1:16" s="2" customFormat="1" x14ac:dyDescent="0.15">
      <c r="A10333" s="3"/>
      <c r="B10333" s="3"/>
      <c r="J10333" s="3"/>
      <c r="K10333" s="5"/>
      <c r="L10333" s="8"/>
      <c r="N10333" s="5"/>
      <c r="O10333" s="10"/>
      <c r="P10333" s="8"/>
    </row>
    <row r="10334" spans="1:16" s="2" customFormat="1" x14ac:dyDescent="0.15">
      <c r="A10334" s="3"/>
      <c r="B10334" s="3"/>
      <c r="J10334" s="3"/>
      <c r="K10334" s="5"/>
      <c r="L10334" s="8"/>
      <c r="N10334" s="5"/>
      <c r="O10334" s="10"/>
      <c r="P10334" s="8"/>
    </row>
    <row r="10335" spans="1:16" s="2" customFormat="1" x14ac:dyDescent="0.15">
      <c r="A10335" s="3"/>
      <c r="B10335" s="3"/>
      <c r="J10335" s="3"/>
      <c r="K10335" s="5"/>
      <c r="L10335" s="8"/>
      <c r="N10335" s="5"/>
      <c r="O10335" s="10"/>
      <c r="P10335" s="8"/>
    </row>
    <row r="10336" spans="1:16" s="2" customFormat="1" x14ac:dyDescent="0.15">
      <c r="A10336" s="3"/>
      <c r="B10336" s="3"/>
      <c r="J10336" s="3"/>
      <c r="K10336" s="5"/>
      <c r="L10336" s="8"/>
      <c r="N10336" s="5"/>
      <c r="O10336" s="10"/>
      <c r="P10336" s="8"/>
    </row>
    <row r="10337" spans="1:16" s="2" customFormat="1" x14ac:dyDescent="0.15">
      <c r="A10337" s="3"/>
      <c r="B10337" s="3"/>
      <c r="J10337" s="3"/>
      <c r="K10337" s="5"/>
      <c r="L10337" s="8"/>
      <c r="N10337" s="5"/>
      <c r="O10337" s="10"/>
      <c r="P10337" s="8"/>
    </row>
    <row r="10338" spans="1:16" s="2" customFormat="1" x14ac:dyDescent="0.15">
      <c r="A10338" s="3"/>
      <c r="B10338" s="3"/>
      <c r="J10338" s="3"/>
      <c r="K10338" s="5"/>
      <c r="L10338" s="8"/>
      <c r="N10338" s="5"/>
      <c r="O10338" s="10"/>
      <c r="P10338" s="8"/>
    </row>
    <row r="10339" spans="1:16" s="2" customFormat="1" x14ac:dyDescent="0.15">
      <c r="A10339" s="3"/>
      <c r="B10339" s="3"/>
      <c r="J10339" s="3"/>
      <c r="K10339" s="5"/>
      <c r="L10339" s="8"/>
      <c r="N10339" s="5"/>
      <c r="O10339" s="10"/>
      <c r="P10339" s="8"/>
    </row>
    <row r="10340" spans="1:16" s="2" customFormat="1" x14ac:dyDescent="0.15">
      <c r="A10340" s="3"/>
      <c r="B10340" s="3"/>
      <c r="J10340" s="3"/>
      <c r="K10340" s="5"/>
      <c r="L10340" s="8"/>
      <c r="N10340" s="5"/>
      <c r="O10340" s="10"/>
      <c r="P10340" s="8"/>
    </row>
    <row r="10341" spans="1:16" s="2" customFormat="1" x14ac:dyDescent="0.15">
      <c r="A10341" s="3"/>
      <c r="B10341" s="3"/>
      <c r="J10341" s="3"/>
      <c r="K10341" s="5"/>
      <c r="L10341" s="8"/>
      <c r="N10341" s="5"/>
      <c r="O10341" s="10"/>
      <c r="P10341" s="8"/>
    </row>
    <row r="10342" spans="1:16" s="2" customFormat="1" x14ac:dyDescent="0.15">
      <c r="A10342" s="3"/>
      <c r="B10342" s="3"/>
      <c r="J10342" s="3"/>
      <c r="K10342" s="5"/>
      <c r="L10342" s="8"/>
      <c r="N10342" s="5"/>
      <c r="O10342" s="10"/>
      <c r="P10342" s="8"/>
    </row>
    <row r="10343" spans="1:16" s="2" customFormat="1" x14ac:dyDescent="0.15">
      <c r="A10343" s="3"/>
      <c r="B10343" s="3"/>
      <c r="J10343" s="3"/>
      <c r="K10343" s="5"/>
      <c r="L10343" s="8"/>
      <c r="N10343" s="5"/>
      <c r="O10343" s="10"/>
      <c r="P10343" s="8"/>
    </row>
    <row r="10344" spans="1:16" s="2" customFormat="1" x14ac:dyDescent="0.15">
      <c r="A10344" s="3"/>
      <c r="B10344" s="3"/>
      <c r="J10344" s="3"/>
      <c r="K10344" s="5"/>
      <c r="L10344" s="8"/>
      <c r="N10344" s="5"/>
      <c r="O10344" s="10"/>
      <c r="P10344" s="8"/>
    </row>
    <row r="10345" spans="1:16" s="2" customFormat="1" x14ac:dyDescent="0.15">
      <c r="A10345" s="3"/>
      <c r="B10345" s="3"/>
      <c r="J10345" s="3"/>
      <c r="K10345" s="5"/>
      <c r="L10345" s="8"/>
      <c r="N10345" s="5"/>
      <c r="O10345" s="10"/>
      <c r="P10345" s="8"/>
    </row>
    <row r="10346" spans="1:16" s="2" customFormat="1" x14ac:dyDescent="0.15">
      <c r="A10346" s="3"/>
      <c r="B10346" s="3"/>
      <c r="J10346" s="3"/>
      <c r="K10346" s="5"/>
      <c r="L10346" s="8"/>
      <c r="N10346" s="5"/>
      <c r="O10346" s="10"/>
      <c r="P10346" s="8"/>
    </row>
    <row r="10347" spans="1:16" s="2" customFormat="1" x14ac:dyDescent="0.15">
      <c r="A10347" s="3"/>
      <c r="B10347" s="3"/>
      <c r="J10347" s="3"/>
      <c r="K10347" s="5"/>
      <c r="L10347" s="8"/>
      <c r="N10347" s="5"/>
      <c r="O10347" s="10"/>
      <c r="P10347" s="8"/>
    </row>
    <row r="10348" spans="1:16" s="2" customFormat="1" x14ac:dyDescent="0.15">
      <c r="A10348" s="3"/>
      <c r="B10348" s="3"/>
      <c r="J10348" s="3"/>
      <c r="K10348" s="5"/>
      <c r="L10348" s="8"/>
      <c r="N10348" s="5"/>
      <c r="O10348" s="10"/>
      <c r="P10348" s="8"/>
    </row>
    <row r="10349" spans="1:16" s="2" customFormat="1" x14ac:dyDescent="0.15">
      <c r="A10349" s="3"/>
      <c r="B10349" s="3"/>
      <c r="J10349" s="3"/>
      <c r="K10349" s="5"/>
      <c r="L10349" s="8"/>
      <c r="N10349" s="5"/>
      <c r="O10349" s="10"/>
      <c r="P10349" s="8"/>
    </row>
    <row r="10350" spans="1:16" s="2" customFormat="1" x14ac:dyDescent="0.15">
      <c r="A10350" s="3"/>
      <c r="B10350" s="3"/>
      <c r="J10350" s="3"/>
      <c r="K10350" s="5"/>
      <c r="L10350" s="8"/>
      <c r="N10350" s="5"/>
      <c r="O10350" s="10"/>
      <c r="P10350" s="8"/>
    </row>
    <row r="10351" spans="1:16" s="2" customFormat="1" x14ac:dyDescent="0.15">
      <c r="A10351" s="3"/>
      <c r="B10351" s="3"/>
      <c r="J10351" s="3"/>
      <c r="K10351" s="5"/>
      <c r="L10351" s="8"/>
      <c r="N10351" s="5"/>
      <c r="O10351" s="10"/>
      <c r="P10351" s="8"/>
    </row>
    <row r="10352" spans="1:16" s="2" customFormat="1" x14ac:dyDescent="0.15">
      <c r="A10352" s="3"/>
      <c r="B10352" s="3"/>
      <c r="J10352" s="3"/>
      <c r="K10352" s="5"/>
      <c r="L10352" s="8"/>
      <c r="N10352" s="5"/>
      <c r="O10352" s="10"/>
      <c r="P10352" s="8"/>
    </row>
    <row r="10353" spans="1:16" s="2" customFormat="1" x14ac:dyDescent="0.15">
      <c r="A10353" s="3"/>
      <c r="B10353" s="3"/>
      <c r="J10353" s="3"/>
      <c r="K10353" s="5"/>
      <c r="L10353" s="8"/>
      <c r="N10353" s="5"/>
      <c r="O10353" s="10"/>
      <c r="P10353" s="8"/>
    </row>
    <row r="10354" spans="1:16" s="2" customFormat="1" x14ac:dyDescent="0.15">
      <c r="A10354" s="3"/>
      <c r="B10354" s="3"/>
      <c r="J10354" s="3"/>
      <c r="K10354" s="5"/>
      <c r="L10354" s="8"/>
      <c r="N10354" s="5"/>
      <c r="O10354" s="10"/>
      <c r="P10354" s="8"/>
    </row>
    <row r="10355" spans="1:16" s="2" customFormat="1" x14ac:dyDescent="0.15">
      <c r="A10355" s="3"/>
      <c r="B10355" s="3"/>
      <c r="J10355" s="3"/>
      <c r="K10355" s="5"/>
      <c r="L10355" s="8"/>
      <c r="N10355" s="5"/>
      <c r="O10355" s="10"/>
      <c r="P10355" s="8"/>
    </row>
    <row r="10356" spans="1:16" s="2" customFormat="1" x14ac:dyDescent="0.15">
      <c r="A10356" s="3"/>
      <c r="B10356" s="3"/>
      <c r="J10356" s="3"/>
      <c r="K10356" s="5"/>
      <c r="L10356" s="8"/>
      <c r="N10356" s="5"/>
      <c r="O10356" s="10"/>
      <c r="P10356" s="8"/>
    </row>
    <row r="10357" spans="1:16" s="2" customFormat="1" x14ac:dyDescent="0.15">
      <c r="A10357" s="3"/>
      <c r="B10357" s="3"/>
      <c r="J10357" s="3"/>
      <c r="K10357" s="5"/>
      <c r="L10357" s="8"/>
      <c r="N10357" s="5"/>
      <c r="O10357" s="10"/>
      <c r="P10357" s="8"/>
    </row>
    <row r="10358" spans="1:16" s="2" customFormat="1" x14ac:dyDescent="0.15">
      <c r="A10358" s="3"/>
      <c r="B10358" s="3"/>
      <c r="J10358" s="3"/>
      <c r="K10358" s="5"/>
      <c r="L10358" s="8"/>
      <c r="N10358" s="5"/>
      <c r="O10358" s="10"/>
      <c r="P10358" s="8"/>
    </row>
    <row r="10359" spans="1:16" s="2" customFormat="1" x14ac:dyDescent="0.15">
      <c r="A10359" s="3"/>
      <c r="B10359" s="3"/>
      <c r="J10359" s="3"/>
      <c r="K10359" s="5"/>
      <c r="L10359" s="8"/>
      <c r="N10359" s="5"/>
      <c r="O10359" s="10"/>
      <c r="P10359" s="8"/>
    </row>
    <row r="10360" spans="1:16" s="2" customFormat="1" x14ac:dyDescent="0.15">
      <c r="A10360" s="3"/>
      <c r="B10360" s="3"/>
      <c r="J10360" s="3"/>
      <c r="K10360" s="5"/>
      <c r="L10360" s="8"/>
      <c r="N10360" s="5"/>
      <c r="O10360" s="10"/>
      <c r="P10360" s="8"/>
    </row>
    <row r="10361" spans="1:16" s="2" customFormat="1" x14ac:dyDescent="0.15">
      <c r="A10361" s="3"/>
      <c r="B10361" s="3"/>
      <c r="J10361" s="3"/>
      <c r="K10361" s="5"/>
      <c r="L10361" s="8"/>
      <c r="N10361" s="5"/>
      <c r="O10361" s="10"/>
      <c r="P10361" s="8"/>
    </row>
    <row r="10362" spans="1:16" s="2" customFormat="1" x14ac:dyDescent="0.15">
      <c r="A10362" s="3"/>
      <c r="B10362" s="3"/>
      <c r="J10362" s="3"/>
      <c r="K10362" s="5"/>
      <c r="L10362" s="8"/>
      <c r="N10362" s="5"/>
      <c r="O10362" s="10"/>
      <c r="P10362" s="8"/>
    </row>
    <row r="10363" spans="1:16" s="2" customFormat="1" x14ac:dyDescent="0.15">
      <c r="A10363" s="3"/>
      <c r="B10363" s="3"/>
      <c r="J10363" s="3"/>
      <c r="K10363" s="5"/>
      <c r="L10363" s="8"/>
      <c r="N10363" s="5"/>
      <c r="O10363" s="10"/>
      <c r="P10363" s="8"/>
    </row>
    <row r="10364" spans="1:16" s="2" customFormat="1" x14ac:dyDescent="0.15">
      <c r="A10364" s="3"/>
      <c r="B10364" s="3"/>
      <c r="J10364" s="3"/>
      <c r="K10364" s="5"/>
      <c r="L10364" s="8"/>
      <c r="N10364" s="5"/>
      <c r="O10364" s="10"/>
      <c r="P10364" s="8"/>
    </row>
    <row r="10365" spans="1:16" s="2" customFormat="1" x14ac:dyDescent="0.15">
      <c r="A10365" s="3"/>
      <c r="B10365" s="3"/>
      <c r="J10365" s="3"/>
      <c r="K10365" s="5"/>
      <c r="L10365" s="8"/>
      <c r="N10365" s="5"/>
      <c r="O10365" s="10"/>
      <c r="P10365" s="8"/>
    </row>
    <row r="10366" spans="1:16" s="2" customFormat="1" x14ac:dyDescent="0.15">
      <c r="A10366" s="3"/>
      <c r="B10366" s="3"/>
      <c r="J10366" s="3"/>
      <c r="K10366" s="5"/>
      <c r="L10366" s="8"/>
      <c r="N10366" s="5"/>
      <c r="O10366" s="10"/>
      <c r="P10366" s="8"/>
    </row>
    <row r="10367" spans="1:16" s="2" customFormat="1" x14ac:dyDescent="0.15">
      <c r="A10367" s="3"/>
      <c r="B10367" s="3"/>
      <c r="J10367" s="3"/>
      <c r="K10367" s="5"/>
      <c r="L10367" s="8"/>
      <c r="N10367" s="5"/>
      <c r="O10367" s="10"/>
      <c r="P10367" s="8"/>
    </row>
    <row r="10368" spans="1:16" s="2" customFormat="1" x14ac:dyDescent="0.15">
      <c r="A10368" s="3"/>
      <c r="B10368" s="3"/>
      <c r="J10368" s="3"/>
      <c r="K10368" s="5"/>
      <c r="L10368" s="8"/>
      <c r="N10368" s="5"/>
      <c r="O10368" s="10"/>
      <c r="P10368" s="8"/>
    </row>
    <row r="10369" spans="1:16" s="2" customFormat="1" x14ac:dyDescent="0.15">
      <c r="A10369" s="3"/>
      <c r="B10369" s="3"/>
      <c r="J10369" s="3"/>
      <c r="K10369" s="5"/>
      <c r="L10369" s="8"/>
      <c r="N10369" s="5"/>
      <c r="O10369" s="10"/>
      <c r="P10369" s="8"/>
    </row>
    <row r="10370" spans="1:16" s="2" customFormat="1" x14ac:dyDescent="0.15">
      <c r="A10370" s="3"/>
      <c r="B10370" s="3"/>
      <c r="J10370" s="3"/>
      <c r="K10370" s="5"/>
      <c r="L10370" s="8"/>
      <c r="N10370" s="5"/>
      <c r="O10370" s="10"/>
      <c r="P10370" s="8"/>
    </row>
    <row r="10371" spans="1:16" s="2" customFormat="1" x14ac:dyDescent="0.15">
      <c r="A10371" s="3"/>
      <c r="B10371" s="3"/>
      <c r="J10371" s="3"/>
      <c r="K10371" s="5"/>
      <c r="L10371" s="8"/>
      <c r="N10371" s="5"/>
      <c r="O10371" s="10"/>
      <c r="P10371" s="8"/>
    </row>
    <row r="10372" spans="1:16" s="2" customFormat="1" x14ac:dyDescent="0.15">
      <c r="A10372" s="3"/>
      <c r="B10372" s="3"/>
      <c r="J10372" s="3"/>
      <c r="K10372" s="5"/>
      <c r="L10372" s="8"/>
      <c r="N10372" s="5"/>
      <c r="O10372" s="10"/>
      <c r="P10372" s="8"/>
    </row>
    <row r="10373" spans="1:16" s="2" customFormat="1" x14ac:dyDescent="0.15">
      <c r="A10373" s="3"/>
      <c r="B10373" s="3"/>
      <c r="J10373" s="3"/>
      <c r="K10373" s="5"/>
      <c r="L10373" s="8"/>
      <c r="N10373" s="5"/>
      <c r="O10373" s="10"/>
      <c r="P10373" s="8"/>
    </row>
    <row r="10374" spans="1:16" s="2" customFormat="1" x14ac:dyDescent="0.15">
      <c r="A10374" s="3"/>
      <c r="B10374" s="3"/>
      <c r="J10374" s="3"/>
      <c r="K10374" s="5"/>
      <c r="L10374" s="8"/>
      <c r="N10374" s="5"/>
      <c r="O10374" s="10"/>
      <c r="P10374" s="8"/>
    </row>
    <row r="10375" spans="1:16" s="2" customFormat="1" x14ac:dyDescent="0.15">
      <c r="A10375" s="3"/>
      <c r="B10375" s="3"/>
      <c r="J10375" s="3"/>
      <c r="K10375" s="5"/>
      <c r="L10375" s="8"/>
      <c r="N10375" s="5"/>
      <c r="O10375" s="10"/>
      <c r="P10375" s="8"/>
    </row>
    <row r="10376" spans="1:16" s="2" customFormat="1" x14ac:dyDescent="0.15">
      <c r="A10376" s="3"/>
      <c r="B10376" s="3"/>
      <c r="J10376" s="3"/>
      <c r="K10376" s="5"/>
      <c r="L10376" s="8"/>
      <c r="N10376" s="5"/>
      <c r="O10376" s="10"/>
      <c r="P10376" s="8"/>
    </row>
    <row r="10377" spans="1:16" s="2" customFormat="1" x14ac:dyDescent="0.15">
      <c r="A10377" s="3"/>
      <c r="B10377" s="3"/>
      <c r="J10377" s="3"/>
      <c r="K10377" s="5"/>
      <c r="L10377" s="8"/>
      <c r="N10377" s="5"/>
      <c r="O10377" s="10"/>
      <c r="P10377" s="8"/>
    </row>
    <row r="10378" spans="1:16" s="2" customFormat="1" x14ac:dyDescent="0.15">
      <c r="A10378" s="3"/>
      <c r="B10378" s="3"/>
      <c r="J10378" s="3"/>
      <c r="K10378" s="5"/>
      <c r="L10378" s="8"/>
      <c r="N10378" s="5"/>
      <c r="O10378" s="10"/>
      <c r="P10378" s="8"/>
    </row>
    <row r="10379" spans="1:16" s="2" customFormat="1" x14ac:dyDescent="0.15">
      <c r="A10379" s="3"/>
      <c r="B10379" s="3"/>
      <c r="J10379" s="3"/>
      <c r="K10379" s="5"/>
      <c r="L10379" s="8"/>
      <c r="N10379" s="5"/>
      <c r="O10379" s="10"/>
      <c r="P10379" s="8"/>
    </row>
    <row r="10380" spans="1:16" s="2" customFormat="1" x14ac:dyDescent="0.15">
      <c r="A10380" s="3"/>
      <c r="B10380" s="3"/>
      <c r="J10380" s="3"/>
      <c r="K10380" s="5"/>
      <c r="L10380" s="8"/>
      <c r="N10380" s="5"/>
      <c r="O10380" s="10"/>
      <c r="P10380" s="8"/>
    </row>
    <row r="10381" spans="1:16" s="2" customFormat="1" x14ac:dyDescent="0.15">
      <c r="A10381" s="3"/>
      <c r="B10381" s="3"/>
      <c r="J10381" s="3"/>
      <c r="K10381" s="5"/>
      <c r="L10381" s="8"/>
      <c r="N10381" s="5"/>
      <c r="O10381" s="10"/>
      <c r="P10381" s="8"/>
    </row>
    <row r="10382" spans="1:16" s="2" customFormat="1" x14ac:dyDescent="0.15">
      <c r="A10382" s="3"/>
      <c r="B10382" s="3"/>
      <c r="J10382" s="3"/>
      <c r="K10382" s="5"/>
      <c r="L10382" s="8"/>
      <c r="N10382" s="5"/>
      <c r="O10382" s="10"/>
      <c r="P10382" s="8"/>
    </row>
    <row r="10383" spans="1:16" s="2" customFormat="1" x14ac:dyDescent="0.15">
      <c r="A10383" s="3"/>
      <c r="B10383" s="3"/>
      <c r="J10383" s="3"/>
      <c r="K10383" s="5"/>
      <c r="L10383" s="8"/>
      <c r="N10383" s="5"/>
      <c r="O10383" s="10"/>
      <c r="P10383" s="8"/>
    </row>
    <row r="10384" spans="1:16" s="2" customFormat="1" x14ac:dyDescent="0.15">
      <c r="A10384" s="3"/>
      <c r="B10384" s="3"/>
      <c r="J10384" s="3"/>
      <c r="K10384" s="5"/>
      <c r="L10384" s="8"/>
      <c r="N10384" s="5"/>
      <c r="O10384" s="10"/>
      <c r="P10384" s="8"/>
    </row>
    <row r="10385" spans="1:16" s="2" customFormat="1" x14ac:dyDescent="0.15">
      <c r="A10385" s="3"/>
      <c r="B10385" s="3"/>
      <c r="J10385" s="3"/>
      <c r="K10385" s="5"/>
      <c r="L10385" s="8"/>
      <c r="N10385" s="5"/>
      <c r="O10385" s="10"/>
      <c r="P10385" s="8"/>
    </row>
    <row r="10386" spans="1:16" s="2" customFormat="1" x14ac:dyDescent="0.15">
      <c r="A10386" s="3"/>
      <c r="B10386" s="3"/>
      <c r="J10386" s="3"/>
      <c r="K10386" s="5"/>
      <c r="L10386" s="8"/>
      <c r="N10386" s="5"/>
      <c r="O10386" s="10"/>
      <c r="P10386" s="8"/>
    </row>
    <row r="10387" spans="1:16" s="2" customFormat="1" x14ac:dyDescent="0.15">
      <c r="A10387" s="3"/>
      <c r="B10387" s="3"/>
      <c r="J10387" s="3"/>
      <c r="K10387" s="5"/>
      <c r="L10387" s="8"/>
      <c r="N10387" s="5"/>
      <c r="O10387" s="10"/>
      <c r="P10387" s="8"/>
    </row>
    <row r="10388" spans="1:16" s="2" customFormat="1" x14ac:dyDescent="0.15">
      <c r="A10388" s="3"/>
      <c r="B10388" s="3"/>
      <c r="J10388" s="3"/>
      <c r="K10388" s="5"/>
      <c r="L10388" s="8"/>
      <c r="N10388" s="5"/>
      <c r="O10388" s="10"/>
      <c r="P10388" s="8"/>
    </row>
    <row r="10389" spans="1:16" s="2" customFormat="1" x14ac:dyDescent="0.15">
      <c r="A10389" s="3"/>
      <c r="B10389" s="3"/>
      <c r="J10389" s="3"/>
      <c r="K10389" s="5"/>
      <c r="L10389" s="8"/>
      <c r="N10389" s="5"/>
      <c r="O10389" s="10"/>
      <c r="P10389" s="8"/>
    </row>
    <row r="10390" spans="1:16" s="2" customFormat="1" x14ac:dyDescent="0.15">
      <c r="A10390" s="3"/>
      <c r="B10390" s="3"/>
      <c r="J10390" s="3"/>
      <c r="K10390" s="5"/>
      <c r="L10390" s="8"/>
      <c r="N10390" s="5"/>
      <c r="O10390" s="10"/>
      <c r="P10390" s="8"/>
    </row>
    <row r="10391" spans="1:16" s="2" customFormat="1" x14ac:dyDescent="0.15">
      <c r="A10391" s="3"/>
      <c r="B10391" s="3"/>
      <c r="J10391" s="3"/>
      <c r="K10391" s="5"/>
      <c r="L10391" s="8"/>
      <c r="N10391" s="5"/>
      <c r="O10391" s="10"/>
      <c r="P10391" s="8"/>
    </row>
    <row r="10392" spans="1:16" s="2" customFormat="1" x14ac:dyDescent="0.15">
      <c r="A10392" s="3"/>
      <c r="B10392" s="3"/>
      <c r="J10392" s="3"/>
      <c r="K10392" s="5"/>
      <c r="L10392" s="8"/>
      <c r="N10392" s="5"/>
      <c r="O10392" s="10"/>
      <c r="P10392" s="8"/>
    </row>
    <row r="10393" spans="1:16" s="2" customFormat="1" x14ac:dyDescent="0.15">
      <c r="A10393" s="3"/>
      <c r="B10393" s="3"/>
      <c r="J10393" s="3"/>
      <c r="K10393" s="5"/>
      <c r="L10393" s="8"/>
      <c r="N10393" s="5"/>
      <c r="O10393" s="10"/>
      <c r="P10393" s="8"/>
    </row>
    <row r="10394" spans="1:16" s="2" customFormat="1" x14ac:dyDescent="0.15">
      <c r="A10394" s="3"/>
      <c r="B10394" s="3"/>
      <c r="J10394" s="3"/>
      <c r="K10394" s="5"/>
      <c r="L10394" s="8"/>
      <c r="N10394" s="5"/>
      <c r="O10394" s="10"/>
      <c r="P10394" s="8"/>
    </row>
    <row r="10395" spans="1:16" s="2" customFormat="1" x14ac:dyDescent="0.15">
      <c r="A10395" s="3"/>
      <c r="B10395" s="3"/>
      <c r="J10395" s="3"/>
      <c r="K10395" s="5"/>
      <c r="L10395" s="8"/>
      <c r="N10395" s="5"/>
      <c r="O10395" s="10"/>
      <c r="P10395" s="8"/>
    </row>
    <row r="10396" spans="1:16" s="2" customFormat="1" x14ac:dyDescent="0.15">
      <c r="A10396" s="3"/>
      <c r="B10396" s="3"/>
      <c r="J10396" s="3"/>
      <c r="K10396" s="5"/>
      <c r="L10396" s="8"/>
      <c r="N10396" s="5"/>
      <c r="O10396" s="10"/>
      <c r="P10396" s="8"/>
    </row>
    <row r="10397" spans="1:16" s="2" customFormat="1" x14ac:dyDescent="0.15">
      <c r="A10397" s="3"/>
      <c r="B10397" s="3"/>
      <c r="J10397" s="3"/>
      <c r="K10397" s="5"/>
      <c r="L10397" s="8"/>
      <c r="N10397" s="5"/>
      <c r="O10397" s="10"/>
      <c r="P10397" s="8"/>
    </row>
    <row r="10398" spans="1:16" s="2" customFormat="1" x14ac:dyDescent="0.15">
      <c r="A10398" s="3"/>
      <c r="B10398" s="3"/>
      <c r="J10398" s="3"/>
      <c r="K10398" s="5"/>
      <c r="L10398" s="8"/>
      <c r="N10398" s="5"/>
      <c r="O10398" s="10"/>
      <c r="P10398" s="8"/>
    </row>
    <row r="10399" spans="1:16" s="2" customFormat="1" x14ac:dyDescent="0.15">
      <c r="A10399" s="3"/>
      <c r="B10399" s="3"/>
      <c r="J10399" s="3"/>
      <c r="K10399" s="5"/>
      <c r="L10399" s="8"/>
      <c r="N10399" s="5"/>
      <c r="O10399" s="10"/>
      <c r="P10399" s="8"/>
    </row>
    <row r="10400" spans="1:16" s="2" customFormat="1" x14ac:dyDescent="0.15">
      <c r="A10400" s="3"/>
      <c r="B10400" s="3"/>
      <c r="J10400" s="3"/>
      <c r="K10400" s="5"/>
      <c r="L10400" s="8"/>
      <c r="N10400" s="5"/>
      <c r="O10400" s="10"/>
      <c r="P10400" s="8"/>
    </row>
    <row r="10401" spans="1:16" s="2" customFormat="1" x14ac:dyDescent="0.15">
      <c r="A10401" s="3"/>
      <c r="B10401" s="3"/>
      <c r="J10401" s="3"/>
      <c r="K10401" s="5"/>
      <c r="L10401" s="8"/>
      <c r="N10401" s="5"/>
      <c r="O10401" s="10"/>
      <c r="P10401" s="8"/>
    </row>
    <row r="10402" spans="1:16" s="2" customFormat="1" x14ac:dyDescent="0.15">
      <c r="A10402" s="3"/>
      <c r="B10402" s="3"/>
      <c r="J10402" s="3"/>
      <c r="K10402" s="5"/>
      <c r="L10402" s="8"/>
      <c r="N10402" s="5"/>
      <c r="O10402" s="10"/>
      <c r="P10402" s="8"/>
    </row>
    <row r="10403" spans="1:16" s="2" customFormat="1" x14ac:dyDescent="0.15">
      <c r="A10403" s="3"/>
      <c r="B10403" s="3"/>
      <c r="J10403" s="3"/>
      <c r="K10403" s="5"/>
      <c r="L10403" s="8"/>
      <c r="N10403" s="5"/>
      <c r="O10403" s="10"/>
      <c r="P10403" s="8"/>
    </row>
    <row r="10404" spans="1:16" s="2" customFormat="1" x14ac:dyDescent="0.15">
      <c r="A10404" s="3"/>
      <c r="B10404" s="3"/>
      <c r="J10404" s="3"/>
      <c r="K10404" s="5"/>
      <c r="L10404" s="8"/>
      <c r="N10404" s="5"/>
      <c r="O10404" s="10"/>
      <c r="P10404" s="8"/>
    </row>
    <row r="10405" spans="1:16" s="2" customFormat="1" x14ac:dyDescent="0.15">
      <c r="A10405" s="3"/>
      <c r="B10405" s="3"/>
      <c r="J10405" s="3"/>
      <c r="K10405" s="5"/>
      <c r="L10405" s="8"/>
      <c r="N10405" s="5"/>
      <c r="O10405" s="10"/>
      <c r="P10405" s="8"/>
    </row>
    <row r="10406" spans="1:16" s="2" customFormat="1" x14ac:dyDescent="0.15">
      <c r="A10406" s="3"/>
      <c r="B10406" s="3"/>
      <c r="J10406" s="3"/>
      <c r="K10406" s="5"/>
      <c r="L10406" s="8"/>
      <c r="N10406" s="5"/>
      <c r="O10406" s="10"/>
      <c r="P10406" s="8"/>
    </row>
    <row r="10407" spans="1:16" s="2" customFormat="1" x14ac:dyDescent="0.15">
      <c r="A10407" s="3"/>
      <c r="B10407" s="3"/>
      <c r="J10407" s="3"/>
      <c r="K10407" s="5"/>
      <c r="L10407" s="8"/>
      <c r="N10407" s="5"/>
      <c r="O10407" s="10"/>
      <c r="P10407" s="8"/>
    </row>
    <row r="10408" spans="1:16" s="2" customFormat="1" x14ac:dyDescent="0.15">
      <c r="A10408" s="3"/>
      <c r="B10408" s="3"/>
      <c r="J10408" s="3"/>
      <c r="K10408" s="5"/>
      <c r="L10408" s="8"/>
      <c r="N10408" s="5"/>
      <c r="O10408" s="10"/>
      <c r="P10408" s="8"/>
    </row>
    <row r="10409" spans="1:16" s="2" customFormat="1" x14ac:dyDescent="0.15">
      <c r="A10409" s="3"/>
      <c r="B10409" s="3"/>
      <c r="J10409" s="3"/>
      <c r="K10409" s="5"/>
      <c r="L10409" s="8"/>
      <c r="N10409" s="5"/>
      <c r="O10409" s="10"/>
      <c r="P10409" s="8"/>
    </row>
    <row r="10410" spans="1:16" s="2" customFormat="1" x14ac:dyDescent="0.15">
      <c r="A10410" s="3"/>
      <c r="B10410" s="3"/>
      <c r="J10410" s="3"/>
      <c r="K10410" s="5"/>
      <c r="L10410" s="8"/>
      <c r="N10410" s="5"/>
      <c r="O10410" s="10"/>
      <c r="P10410" s="8"/>
    </row>
    <row r="10411" spans="1:16" s="2" customFormat="1" x14ac:dyDescent="0.15">
      <c r="A10411" s="3"/>
      <c r="B10411" s="3"/>
      <c r="J10411" s="3"/>
      <c r="K10411" s="5"/>
      <c r="L10411" s="8"/>
      <c r="N10411" s="5"/>
      <c r="O10411" s="10"/>
      <c r="P10411" s="8"/>
    </row>
    <row r="10412" spans="1:16" s="2" customFormat="1" x14ac:dyDescent="0.15">
      <c r="A10412" s="3"/>
      <c r="B10412" s="3"/>
      <c r="J10412" s="3"/>
      <c r="K10412" s="5"/>
      <c r="L10412" s="8"/>
      <c r="N10412" s="5"/>
      <c r="O10412" s="10"/>
      <c r="P10412" s="8"/>
    </row>
    <row r="10413" spans="1:16" s="2" customFormat="1" x14ac:dyDescent="0.15">
      <c r="A10413" s="3"/>
      <c r="B10413" s="3"/>
      <c r="J10413" s="3"/>
      <c r="K10413" s="5"/>
      <c r="L10413" s="8"/>
      <c r="N10413" s="5"/>
      <c r="O10413" s="10"/>
      <c r="P10413" s="8"/>
    </row>
    <row r="10414" spans="1:16" s="2" customFormat="1" x14ac:dyDescent="0.15">
      <c r="A10414" s="3"/>
      <c r="B10414" s="3"/>
      <c r="J10414" s="3"/>
      <c r="K10414" s="5"/>
      <c r="L10414" s="8"/>
      <c r="N10414" s="5"/>
      <c r="O10414" s="10"/>
      <c r="P10414" s="8"/>
    </row>
    <row r="10415" spans="1:16" s="2" customFormat="1" x14ac:dyDescent="0.15">
      <c r="A10415" s="3"/>
      <c r="B10415" s="3"/>
      <c r="J10415" s="3"/>
      <c r="K10415" s="5"/>
      <c r="L10415" s="8"/>
      <c r="N10415" s="5"/>
      <c r="O10415" s="10"/>
      <c r="P10415" s="8"/>
    </row>
    <row r="10416" spans="1:16" s="2" customFormat="1" x14ac:dyDescent="0.15">
      <c r="A10416" s="3"/>
      <c r="B10416" s="3"/>
      <c r="J10416" s="3"/>
      <c r="K10416" s="5"/>
      <c r="L10416" s="8"/>
      <c r="N10416" s="5"/>
      <c r="O10416" s="10"/>
      <c r="P10416" s="8"/>
    </row>
    <row r="10417" spans="1:16" s="2" customFormat="1" x14ac:dyDescent="0.15">
      <c r="A10417" s="3"/>
      <c r="B10417" s="3"/>
      <c r="J10417" s="3"/>
      <c r="K10417" s="5"/>
      <c r="L10417" s="8"/>
      <c r="N10417" s="5"/>
      <c r="O10417" s="10"/>
      <c r="P10417" s="8"/>
    </row>
    <row r="10418" spans="1:16" s="2" customFormat="1" x14ac:dyDescent="0.15">
      <c r="A10418" s="3"/>
      <c r="B10418" s="3"/>
      <c r="J10418" s="3"/>
      <c r="K10418" s="5"/>
      <c r="L10418" s="8"/>
      <c r="N10418" s="5"/>
      <c r="O10418" s="10"/>
      <c r="P10418" s="8"/>
    </row>
    <row r="10419" spans="1:16" s="2" customFormat="1" x14ac:dyDescent="0.15">
      <c r="A10419" s="3"/>
      <c r="B10419" s="3"/>
      <c r="J10419" s="3"/>
      <c r="K10419" s="5"/>
      <c r="L10419" s="8"/>
      <c r="N10419" s="5"/>
      <c r="O10419" s="10"/>
      <c r="P10419" s="8"/>
    </row>
    <row r="10420" spans="1:16" s="2" customFormat="1" x14ac:dyDescent="0.15">
      <c r="A10420" s="3"/>
      <c r="B10420" s="3"/>
      <c r="J10420" s="3"/>
      <c r="K10420" s="5"/>
      <c r="L10420" s="8"/>
      <c r="N10420" s="5"/>
      <c r="O10420" s="10"/>
      <c r="P10420" s="8"/>
    </row>
    <row r="10421" spans="1:16" s="2" customFormat="1" x14ac:dyDescent="0.15">
      <c r="A10421" s="3"/>
      <c r="B10421" s="3"/>
      <c r="J10421" s="3"/>
      <c r="K10421" s="5"/>
      <c r="L10421" s="8"/>
      <c r="N10421" s="5"/>
      <c r="O10421" s="10"/>
      <c r="P10421" s="8"/>
    </row>
    <row r="10422" spans="1:16" s="2" customFormat="1" x14ac:dyDescent="0.15">
      <c r="A10422" s="3"/>
      <c r="B10422" s="3"/>
      <c r="J10422" s="3"/>
      <c r="K10422" s="5"/>
      <c r="L10422" s="8"/>
      <c r="N10422" s="5"/>
      <c r="O10422" s="10"/>
      <c r="P10422" s="8"/>
    </row>
    <row r="10423" spans="1:16" s="2" customFormat="1" x14ac:dyDescent="0.15">
      <c r="A10423" s="3"/>
      <c r="B10423" s="3"/>
      <c r="J10423" s="3"/>
      <c r="K10423" s="5"/>
      <c r="L10423" s="8"/>
      <c r="N10423" s="5"/>
      <c r="O10423" s="10"/>
      <c r="P10423" s="8"/>
    </row>
    <row r="10424" spans="1:16" s="2" customFormat="1" x14ac:dyDescent="0.15">
      <c r="A10424" s="3"/>
      <c r="B10424" s="3"/>
      <c r="J10424" s="3"/>
      <c r="K10424" s="5"/>
      <c r="L10424" s="8"/>
      <c r="N10424" s="5"/>
      <c r="O10424" s="10"/>
      <c r="P10424" s="8"/>
    </row>
    <row r="10425" spans="1:16" s="2" customFormat="1" x14ac:dyDescent="0.15">
      <c r="A10425" s="3"/>
      <c r="B10425" s="3"/>
      <c r="J10425" s="3"/>
      <c r="K10425" s="5"/>
      <c r="L10425" s="8"/>
      <c r="N10425" s="5"/>
      <c r="O10425" s="10"/>
      <c r="P10425" s="8"/>
    </row>
    <row r="10426" spans="1:16" s="2" customFormat="1" x14ac:dyDescent="0.15">
      <c r="A10426" s="3"/>
      <c r="B10426" s="3"/>
      <c r="J10426" s="3"/>
      <c r="K10426" s="5"/>
      <c r="L10426" s="8"/>
      <c r="N10426" s="5"/>
      <c r="O10426" s="10"/>
      <c r="P10426" s="8"/>
    </row>
    <row r="10427" spans="1:16" s="2" customFormat="1" x14ac:dyDescent="0.15">
      <c r="A10427" s="3"/>
      <c r="B10427" s="3"/>
      <c r="J10427" s="3"/>
      <c r="K10427" s="5"/>
      <c r="L10427" s="8"/>
      <c r="N10427" s="5"/>
      <c r="O10427" s="10"/>
      <c r="P10427" s="8"/>
    </row>
    <row r="10428" spans="1:16" s="2" customFormat="1" x14ac:dyDescent="0.15">
      <c r="A10428" s="3"/>
      <c r="B10428" s="3"/>
      <c r="J10428" s="3"/>
      <c r="K10428" s="5"/>
      <c r="L10428" s="8"/>
      <c r="N10428" s="5"/>
      <c r="O10428" s="10"/>
      <c r="P10428" s="8"/>
    </row>
    <row r="10429" spans="1:16" s="2" customFormat="1" x14ac:dyDescent="0.15">
      <c r="A10429" s="3"/>
      <c r="B10429" s="3"/>
      <c r="J10429" s="3"/>
      <c r="K10429" s="5"/>
      <c r="L10429" s="8"/>
      <c r="N10429" s="5"/>
      <c r="O10429" s="10"/>
      <c r="P10429" s="8"/>
    </row>
    <row r="10430" spans="1:16" s="2" customFormat="1" x14ac:dyDescent="0.15">
      <c r="A10430" s="3"/>
      <c r="B10430" s="3"/>
      <c r="J10430" s="3"/>
      <c r="K10430" s="5"/>
      <c r="L10430" s="8"/>
      <c r="N10430" s="5"/>
      <c r="O10430" s="10"/>
      <c r="P10430" s="8"/>
    </row>
    <row r="10431" spans="1:16" s="2" customFormat="1" x14ac:dyDescent="0.15">
      <c r="A10431" s="3"/>
      <c r="B10431" s="3"/>
      <c r="J10431" s="3"/>
      <c r="K10431" s="5"/>
      <c r="L10431" s="8"/>
      <c r="N10431" s="5"/>
      <c r="O10431" s="10"/>
      <c r="P10431" s="8"/>
    </row>
    <row r="10432" spans="1:16" s="2" customFormat="1" x14ac:dyDescent="0.15">
      <c r="A10432" s="3"/>
      <c r="B10432" s="3"/>
      <c r="J10432" s="3"/>
      <c r="K10432" s="5"/>
      <c r="L10432" s="8"/>
      <c r="N10432" s="5"/>
      <c r="O10432" s="10"/>
      <c r="P10432" s="8"/>
    </row>
    <row r="10433" spans="1:16" s="2" customFormat="1" x14ac:dyDescent="0.15">
      <c r="A10433" s="3"/>
      <c r="B10433" s="3"/>
      <c r="J10433" s="3"/>
      <c r="K10433" s="5"/>
      <c r="L10433" s="8"/>
      <c r="N10433" s="5"/>
      <c r="O10433" s="10"/>
      <c r="P10433" s="8"/>
    </row>
    <row r="10434" spans="1:16" s="2" customFormat="1" x14ac:dyDescent="0.15">
      <c r="A10434" s="3"/>
      <c r="B10434" s="3"/>
      <c r="J10434" s="3"/>
      <c r="K10434" s="5"/>
      <c r="L10434" s="8"/>
      <c r="N10434" s="5"/>
      <c r="O10434" s="10"/>
      <c r="P10434" s="8"/>
    </row>
    <row r="10435" spans="1:16" s="2" customFormat="1" x14ac:dyDescent="0.15">
      <c r="A10435" s="3"/>
      <c r="B10435" s="3"/>
      <c r="J10435" s="3"/>
      <c r="K10435" s="5"/>
      <c r="L10435" s="8"/>
      <c r="N10435" s="5"/>
      <c r="O10435" s="10"/>
      <c r="P10435" s="8"/>
    </row>
    <row r="10436" spans="1:16" s="2" customFormat="1" x14ac:dyDescent="0.15">
      <c r="A10436" s="3"/>
      <c r="B10436" s="3"/>
      <c r="J10436" s="3"/>
      <c r="K10436" s="5"/>
      <c r="L10436" s="8"/>
      <c r="N10436" s="5"/>
      <c r="O10436" s="10"/>
      <c r="P10436" s="8"/>
    </row>
    <row r="10437" spans="1:16" s="2" customFormat="1" x14ac:dyDescent="0.15">
      <c r="A10437" s="3"/>
      <c r="B10437" s="3"/>
      <c r="J10437" s="3"/>
      <c r="K10437" s="5"/>
      <c r="L10437" s="8"/>
      <c r="N10437" s="5"/>
      <c r="O10437" s="10"/>
      <c r="P10437" s="8"/>
    </row>
    <row r="10438" spans="1:16" s="2" customFormat="1" x14ac:dyDescent="0.15">
      <c r="A10438" s="3"/>
      <c r="B10438" s="3"/>
      <c r="J10438" s="3"/>
      <c r="K10438" s="5"/>
      <c r="L10438" s="8"/>
      <c r="N10438" s="5"/>
      <c r="O10438" s="10"/>
      <c r="P10438" s="8"/>
    </row>
    <row r="10439" spans="1:16" s="2" customFormat="1" x14ac:dyDescent="0.15">
      <c r="A10439" s="3"/>
      <c r="B10439" s="3"/>
      <c r="J10439" s="3"/>
      <c r="K10439" s="5"/>
      <c r="L10439" s="8"/>
      <c r="N10439" s="5"/>
      <c r="O10439" s="10"/>
      <c r="P10439" s="8"/>
    </row>
    <row r="10440" spans="1:16" s="2" customFormat="1" x14ac:dyDescent="0.15">
      <c r="A10440" s="3"/>
      <c r="B10440" s="3"/>
      <c r="J10440" s="3"/>
      <c r="K10440" s="5"/>
      <c r="L10440" s="8"/>
      <c r="N10440" s="5"/>
      <c r="O10440" s="10"/>
      <c r="P10440" s="8"/>
    </row>
    <row r="10441" spans="1:16" s="2" customFormat="1" x14ac:dyDescent="0.15">
      <c r="A10441" s="3"/>
      <c r="B10441" s="3"/>
      <c r="J10441" s="3"/>
      <c r="K10441" s="5"/>
      <c r="L10441" s="8"/>
      <c r="N10441" s="5"/>
      <c r="O10441" s="10"/>
      <c r="P10441" s="8"/>
    </row>
    <row r="10442" spans="1:16" s="2" customFormat="1" x14ac:dyDescent="0.15">
      <c r="A10442" s="3"/>
      <c r="B10442" s="3"/>
      <c r="J10442" s="3"/>
      <c r="K10442" s="5"/>
      <c r="L10442" s="8"/>
      <c r="N10442" s="5"/>
      <c r="O10442" s="10"/>
      <c r="P10442" s="8"/>
    </row>
    <row r="10443" spans="1:16" s="2" customFormat="1" x14ac:dyDescent="0.15">
      <c r="A10443" s="3"/>
      <c r="B10443" s="3"/>
      <c r="J10443" s="3"/>
      <c r="K10443" s="5"/>
      <c r="L10443" s="8"/>
      <c r="N10443" s="5"/>
      <c r="O10443" s="10"/>
      <c r="P10443" s="8"/>
    </row>
    <row r="10444" spans="1:16" s="2" customFormat="1" x14ac:dyDescent="0.15">
      <c r="A10444" s="3"/>
      <c r="B10444" s="3"/>
      <c r="J10444" s="3"/>
      <c r="K10444" s="5"/>
      <c r="L10444" s="8"/>
      <c r="N10444" s="5"/>
      <c r="O10444" s="10"/>
      <c r="P10444" s="8"/>
    </row>
    <row r="10445" spans="1:16" s="2" customFormat="1" x14ac:dyDescent="0.15">
      <c r="A10445" s="3"/>
      <c r="B10445" s="3"/>
      <c r="J10445" s="3"/>
      <c r="K10445" s="5"/>
      <c r="L10445" s="8"/>
      <c r="N10445" s="5"/>
      <c r="O10445" s="10"/>
      <c r="P10445" s="8"/>
    </row>
    <row r="10446" spans="1:16" s="2" customFormat="1" x14ac:dyDescent="0.15">
      <c r="A10446" s="3"/>
      <c r="B10446" s="3"/>
      <c r="J10446" s="3"/>
      <c r="K10446" s="5"/>
      <c r="L10446" s="8"/>
      <c r="N10446" s="5"/>
      <c r="O10446" s="10"/>
      <c r="P10446" s="8"/>
    </row>
    <row r="10447" spans="1:16" s="2" customFormat="1" x14ac:dyDescent="0.15">
      <c r="A10447" s="3"/>
      <c r="B10447" s="3"/>
      <c r="J10447" s="3"/>
      <c r="K10447" s="5"/>
      <c r="L10447" s="8"/>
      <c r="N10447" s="5"/>
      <c r="O10447" s="10"/>
      <c r="P10447" s="8"/>
    </row>
    <row r="10448" spans="1:16" s="2" customFormat="1" x14ac:dyDescent="0.15">
      <c r="A10448" s="3"/>
      <c r="B10448" s="3"/>
      <c r="J10448" s="3"/>
      <c r="K10448" s="5"/>
      <c r="L10448" s="8"/>
      <c r="N10448" s="5"/>
      <c r="O10448" s="10"/>
      <c r="P10448" s="8"/>
    </row>
    <row r="10449" spans="1:16" s="2" customFormat="1" x14ac:dyDescent="0.15">
      <c r="A10449" s="3"/>
      <c r="B10449" s="3"/>
      <c r="J10449" s="3"/>
      <c r="K10449" s="5"/>
      <c r="L10449" s="8"/>
      <c r="N10449" s="5"/>
      <c r="O10449" s="10"/>
      <c r="P10449" s="8"/>
    </row>
    <row r="10450" spans="1:16" s="2" customFormat="1" x14ac:dyDescent="0.15">
      <c r="A10450" s="3"/>
      <c r="B10450" s="3"/>
      <c r="J10450" s="3"/>
      <c r="K10450" s="5"/>
      <c r="L10450" s="8"/>
      <c r="N10450" s="5"/>
      <c r="O10450" s="10"/>
      <c r="P10450" s="8"/>
    </row>
    <row r="10451" spans="1:16" s="2" customFormat="1" x14ac:dyDescent="0.15">
      <c r="A10451" s="3"/>
      <c r="B10451" s="3"/>
      <c r="J10451" s="3"/>
      <c r="K10451" s="5"/>
      <c r="L10451" s="8"/>
      <c r="N10451" s="5"/>
      <c r="O10451" s="10"/>
      <c r="P10451" s="8"/>
    </row>
    <row r="10452" spans="1:16" s="2" customFormat="1" x14ac:dyDescent="0.15">
      <c r="A10452" s="3"/>
      <c r="B10452" s="3"/>
      <c r="J10452" s="3"/>
      <c r="K10452" s="5"/>
      <c r="L10452" s="8"/>
      <c r="N10452" s="5"/>
      <c r="O10452" s="10"/>
      <c r="P10452" s="8"/>
    </row>
    <row r="10453" spans="1:16" s="2" customFormat="1" x14ac:dyDescent="0.15">
      <c r="A10453" s="3"/>
      <c r="B10453" s="3"/>
      <c r="J10453" s="3"/>
      <c r="K10453" s="5"/>
      <c r="L10453" s="8"/>
      <c r="N10453" s="5"/>
      <c r="O10453" s="10"/>
      <c r="P10453" s="8"/>
    </row>
    <row r="10454" spans="1:16" s="2" customFormat="1" x14ac:dyDescent="0.15">
      <c r="A10454" s="3"/>
      <c r="B10454" s="3"/>
      <c r="J10454" s="3"/>
      <c r="K10454" s="5"/>
      <c r="L10454" s="8"/>
      <c r="N10454" s="5"/>
      <c r="O10454" s="10"/>
      <c r="P10454" s="8"/>
    </row>
    <row r="10455" spans="1:16" s="2" customFormat="1" x14ac:dyDescent="0.15">
      <c r="A10455" s="3"/>
      <c r="B10455" s="3"/>
      <c r="J10455" s="3"/>
      <c r="K10455" s="5"/>
      <c r="L10455" s="8"/>
      <c r="N10455" s="5"/>
      <c r="O10455" s="10"/>
      <c r="P10455" s="8"/>
    </row>
    <row r="10456" spans="1:16" s="2" customFormat="1" x14ac:dyDescent="0.15">
      <c r="A10456" s="3"/>
      <c r="B10456" s="3"/>
      <c r="J10456" s="3"/>
      <c r="K10456" s="5"/>
      <c r="L10456" s="8"/>
      <c r="N10456" s="5"/>
      <c r="O10456" s="10"/>
      <c r="P10456" s="8"/>
    </row>
    <row r="10457" spans="1:16" s="2" customFormat="1" x14ac:dyDescent="0.15">
      <c r="A10457" s="3"/>
      <c r="B10457" s="3"/>
      <c r="J10457" s="3"/>
      <c r="K10457" s="5"/>
      <c r="L10457" s="8"/>
      <c r="N10457" s="5"/>
      <c r="O10457" s="10"/>
      <c r="P10457" s="8"/>
    </row>
    <row r="10458" spans="1:16" s="2" customFormat="1" x14ac:dyDescent="0.15">
      <c r="A10458" s="3"/>
      <c r="B10458" s="3"/>
      <c r="J10458" s="3"/>
      <c r="K10458" s="5"/>
      <c r="L10458" s="8"/>
      <c r="N10458" s="5"/>
      <c r="O10458" s="10"/>
      <c r="P10458" s="8"/>
    </row>
    <row r="10459" spans="1:16" s="2" customFormat="1" x14ac:dyDescent="0.15">
      <c r="A10459" s="3"/>
      <c r="B10459" s="3"/>
      <c r="J10459" s="3"/>
      <c r="K10459" s="5"/>
      <c r="L10459" s="8"/>
      <c r="N10459" s="5"/>
      <c r="O10459" s="10"/>
      <c r="P10459" s="8"/>
    </row>
    <row r="10460" spans="1:16" s="2" customFormat="1" x14ac:dyDescent="0.15">
      <c r="A10460" s="3"/>
      <c r="B10460" s="3"/>
      <c r="J10460" s="3"/>
      <c r="K10460" s="5"/>
      <c r="L10460" s="8"/>
      <c r="N10460" s="5"/>
      <c r="O10460" s="10"/>
      <c r="P10460" s="8"/>
    </row>
    <row r="10461" spans="1:16" s="2" customFormat="1" x14ac:dyDescent="0.15">
      <c r="A10461" s="3"/>
      <c r="B10461" s="3"/>
      <c r="J10461" s="3"/>
      <c r="K10461" s="5"/>
      <c r="L10461" s="8"/>
      <c r="N10461" s="5"/>
      <c r="O10461" s="10"/>
      <c r="P10461" s="8"/>
    </row>
    <row r="10462" spans="1:16" s="2" customFormat="1" x14ac:dyDescent="0.15">
      <c r="A10462" s="3"/>
      <c r="B10462" s="3"/>
      <c r="J10462" s="3"/>
      <c r="K10462" s="5"/>
      <c r="L10462" s="8"/>
      <c r="N10462" s="5"/>
      <c r="O10462" s="10"/>
      <c r="P10462" s="8"/>
    </row>
    <row r="10463" spans="1:16" s="2" customFormat="1" x14ac:dyDescent="0.15">
      <c r="A10463" s="3"/>
      <c r="B10463" s="3"/>
      <c r="J10463" s="3"/>
      <c r="K10463" s="5"/>
      <c r="L10463" s="8"/>
      <c r="N10463" s="5"/>
      <c r="O10463" s="10"/>
      <c r="P10463" s="8"/>
    </row>
    <row r="10464" spans="1:16" s="2" customFormat="1" x14ac:dyDescent="0.15">
      <c r="A10464" s="3"/>
      <c r="B10464" s="3"/>
      <c r="J10464" s="3"/>
      <c r="K10464" s="5"/>
      <c r="L10464" s="8"/>
      <c r="N10464" s="5"/>
      <c r="O10464" s="10"/>
      <c r="P10464" s="8"/>
    </row>
    <row r="10465" spans="1:16" s="2" customFormat="1" x14ac:dyDescent="0.15">
      <c r="A10465" s="3"/>
      <c r="B10465" s="3"/>
      <c r="J10465" s="3"/>
      <c r="K10465" s="5"/>
      <c r="L10465" s="8"/>
      <c r="N10465" s="5"/>
      <c r="O10465" s="10"/>
      <c r="P10465" s="8"/>
    </row>
    <row r="10466" spans="1:16" s="2" customFormat="1" x14ac:dyDescent="0.15">
      <c r="A10466" s="3"/>
      <c r="B10466" s="3"/>
      <c r="J10466" s="3"/>
      <c r="K10466" s="5"/>
      <c r="L10466" s="8"/>
      <c r="N10466" s="5"/>
      <c r="O10466" s="10"/>
      <c r="P10466" s="8"/>
    </row>
    <row r="10467" spans="1:16" s="2" customFormat="1" x14ac:dyDescent="0.15">
      <c r="A10467" s="3"/>
      <c r="B10467" s="3"/>
      <c r="J10467" s="3"/>
      <c r="K10467" s="5"/>
      <c r="L10467" s="8"/>
      <c r="N10467" s="5"/>
      <c r="O10467" s="10"/>
      <c r="P10467" s="8"/>
    </row>
    <row r="10468" spans="1:16" s="2" customFormat="1" x14ac:dyDescent="0.15">
      <c r="A10468" s="3"/>
      <c r="B10468" s="3"/>
      <c r="J10468" s="3"/>
      <c r="K10468" s="5"/>
      <c r="L10468" s="8"/>
      <c r="N10468" s="5"/>
      <c r="O10468" s="10"/>
      <c r="P10468" s="8"/>
    </row>
    <row r="10469" spans="1:16" s="2" customFormat="1" x14ac:dyDescent="0.15">
      <c r="A10469" s="3"/>
      <c r="B10469" s="3"/>
      <c r="J10469" s="3"/>
      <c r="K10469" s="5"/>
      <c r="L10469" s="8"/>
      <c r="N10469" s="5"/>
      <c r="O10469" s="10"/>
      <c r="P10469" s="8"/>
    </row>
    <row r="10470" spans="1:16" s="2" customFormat="1" x14ac:dyDescent="0.15">
      <c r="A10470" s="3"/>
      <c r="B10470" s="3"/>
      <c r="J10470" s="3"/>
      <c r="K10470" s="5"/>
      <c r="L10470" s="8"/>
      <c r="N10470" s="5"/>
      <c r="O10470" s="10"/>
      <c r="P10470" s="8"/>
    </row>
    <row r="10471" spans="1:16" s="2" customFormat="1" x14ac:dyDescent="0.15">
      <c r="A10471" s="3"/>
      <c r="B10471" s="3"/>
      <c r="J10471" s="3"/>
      <c r="K10471" s="5"/>
      <c r="L10471" s="8"/>
      <c r="N10471" s="5"/>
      <c r="O10471" s="10"/>
      <c r="P10471" s="8"/>
    </row>
    <row r="10472" spans="1:16" s="2" customFormat="1" x14ac:dyDescent="0.15">
      <c r="A10472" s="3"/>
      <c r="B10472" s="3"/>
      <c r="J10472" s="3"/>
      <c r="K10472" s="5"/>
      <c r="L10472" s="8"/>
      <c r="N10472" s="5"/>
      <c r="O10472" s="10"/>
      <c r="P10472" s="8"/>
    </row>
    <row r="10473" spans="1:16" s="2" customFormat="1" x14ac:dyDescent="0.15">
      <c r="A10473" s="3"/>
      <c r="B10473" s="3"/>
      <c r="J10473" s="3"/>
      <c r="K10473" s="5"/>
      <c r="L10473" s="8"/>
      <c r="N10473" s="5"/>
      <c r="O10473" s="10"/>
      <c r="P10473" s="8"/>
    </row>
    <row r="10474" spans="1:16" s="2" customFormat="1" x14ac:dyDescent="0.15">
      <c r="A10474" s="3"/>
      <c r="B10474" s="3"/>
      <c r="J10474" s="3"/>
      <c r="K10474" s="5"/>
      <c r="L10474" s="8"/>
      <c r="N10474" s="5"/>
      <c r="O10474" s="10"/>
      <c r="P10474" s="8"/>
    </row>
    <row r="10475" spans="1:16" s="2" customFormat="1" x14ac:dyDescent="0.15">
      <c r="A10475" s="3"/>
      <c r="B10475" s="3"/>
      <c r="J10475" s="3"/>
      <c r="K10475" s="5"/>
      <c r="L10475" s="8"/>
      <c r="N10475" s="5"/>
      <c r="O10475" s="10"/>
      <c r="P10475" s="8"/>
    </row>
    <row r="10476" spans="1:16" s="2" customFormat="1" x14ac:dyDescent="0.15">
      <c r="A10476" s="3"/>
      <c r="B10476" s="3"/>
      <c r="J10476" s="3"/>
      <c r="K10476" s="5"/>
      <c r="L10476" s="8"/>
      <c r="N10476" s="5"/>
      <c r="O10476" s="10"/>
      <c r="P10476" s="8"/>
    </row>
    <row r="10477" spans="1:16" s="2" customFormat="1" x14ac:dyDescent="0.15">
      <c r="A10477" s="3"/>
      <c r="B10477" s="3"/>
      <c r="J10477" s="3"/>
      <c r="K10477" s="5"/>
      <c r="L10477" s="8"/>
      <c r="N10477" s="5"/>
      <c r="O10477" s="10"/>
      <c r="P10477" s="8"/>
    </row>
    <row r="10478" spans="1:16" s="2" customFormat="1" x14ac:dyDescent="0.15">
      <c r="A10478" s="3"/>
      <c r="B10478" s="3"/>
      <c r="J10478" s="3"/>
      <c r="K10478" s="5"/>
      <c r="L10478" s="8"/>
      <c r="N10478" s="5"/>
      <c r="O10478" s="10"/>
      <c r="P10478" s="8"/>
    </row>
    <row r="10479" spans="1:16" s="2" customFormat="1" x14ac:dyDescent="0.15">
      <c r="A10479" s="3"/>
      <c r="B10479" s="3"/>
      <c r="J10479" s="3"/>
      <c r="K10479" s="5"/>
      <c r="L10479" s="8"/>
      <c r="N10479" s="5"/>
      <c r="O10479" s="10"/>
      <c r="P10479" s="8"/>
    </row>
    <row r="10480" spans="1:16" s="2" customFormat="1" x14ac:dyDescent="0.15">
      <c r="A10480" s="3"/>
      <c r="B10480" s="3"/>
      <c r="J10480" s="3"/>
      <c r="K10480" s="5"/>
      <c r="L10480" s="8"/>
      <c r="N10480" s="5"/>
      <c r="O10480" s="10"/>
      <c r="P10480" s="8"/>
    </row>
    <row r="10481" spans="1:16" s="2" customFormat="1" x14ac:dyDescent="0.15">
      <c r="A10481" s="3"/>
      <c r="B10481" s="3"/>
      <c r="J10481" s="3"/>
      <c r="K10481" s="5"/>
      <c r="L10481" s="8"/>
      <c r="N10481" s="5"/>
      <c r="O10481" s="10"/>
      <c r="P10481" s="8"/>
    </row>
    <row r="10482" spans="1:16" s="2" customFormat="1" x14ac:dyDescent="0.15">
      <c r="A10482" s="3"/>
      <c r="B10482" s="3"/>
      <c r="J10482" s="3"/>
      <c r="K10482" s="5"/>
      <c r="L10482" s="8"/>
      <c r="N10482" s="5"/>
      <c r="O10482" s="10"/>
      <c r="P10482" s="8"/>
    </row>
    <row r="10483" spans="1:16" s="2" customFormat="1" x14ac:dyDescent="0.15">
      <c r="A10483" s="3"/>
      <c r="B10483" s="3"/>
      <c r="J10483" s="3"/>
      <c r="K10483" s="5"/>
      <c r="L10483" s="8"/>
      <c r="N10483" s="5"/>
      <c r="O10483" s="10"/>
      <c r="P10483" s="8"/>
    </row>
    <row r="10484" spans="1:16" s="2" customFormat="1" x14ac:dyDescent="0.15">
      <c r="A10484" s="3"/>
      <c r="B10484" s="3"/>
      <c r="J10484" s="3"/>
      <c r="K10484" s="5"/>
      <c r="L10484" s="8"/>
      <c r="N10484" s="5"/>
      <c r="O10484" s="10"/>
      <c r="P10484" s="8"/>
    </row>
    <row r="10485" spans="1:16" s="2" customFormat="1" x14ac:dyDescent="0.15">
      <c r="A10485" s="3"/>
      <c r="B10485" s="3"/>
      <c r="J10485" s="3"/>
      <c r="K10485" s="5"/>
      <c r="L10485" s="8"/>
      <c r="N10485" s="5"/>
      <c r="O10485" s="10"/>
      <c r="P10485" s="8"/>
    </row>
    <row r="10486" spans="1:16" s="2" customFormat="1" x14ac:dyDescent="0.15">
      <c r="A10486" s="3"/>
      <c r="B10486" s="3"/>
      <c r="J10486" s="3"/>
      <c r="K10486" s="5"/>
      <c r="L10486" s="8"/>
      <c r="N10486" s="5"/>
      <c r="O10486" s="10"/>
      <c r="P10486" s="8"/>
    </row>
    <row r="10487" spans="1:16" s="2" customFormat="1" x14ac:dyDescent="0.15">
      <c r="A10487" s="3"/>
      <c r="B10487" s="3"/>
      <c r="J10487" s="3"/>
      <c r="K10487" s="5"/>
      <c r="L10487" s="8"/>
      <c r="N10487" s="5"/>
      <c r="O10487" s="10"/>
      <c r="P10487" s="8"/>
    </row>
    <row r="10488" spans="1:16" s="2" customFormat="1" x14ac:dyDescent="0.15">
      <c r="A10488" s="3"/>
      <c r="B10488" s="3"/>
      <c r="J10488" s="3"/>
      <c r="K10488" s="5"/>
      <c r="L10488" s="8"/>
      <c r="N10488" s="5"/>
      <c r="O10488" s="10"/>
      <c r="P10488" s="8"/>
    </row>
    <row r="10489" spans="1:16" s="2" customFormat="1" x14ac:dyDescent="0.15">
      <c r="A10489" s="3"/>
      <c r="B10489" s="3"/>
      <c r="J10489" s="3"/>
      <c r="K10489" s="5"/>
      <c r="L10489" s="8"/>
      <c r="N10489" s="5"/>
      <c r="O10489" s="10"/>
      <c r="P10489" s="8"/>
    </row>
    <row r="10490" spans="1:16" s="2" customFormat="1" x14ac:dyDescent="0.15">
      <c r="A10490" s="3"/>
      <c r="B10490" s="3"/>
      <c r="J10490" s="3"/>
      <c r="K10490" s="5"/>
      <c r="L10490" s="8"/>
      <c r="N10490" s="5"/>
      <c r="O10490" s="10"/>
      <c r="P10490" s="8"/>
    </row>
    <row r="10491" spans="1:16" s="2" customFormat="1" x14ac:dyDescent="0.15">
      <c r="A10491" s="3"/>
      <c r="B10491" s="3"/>
      <c r="J10491" s="3"/>
      <c r="K10491" s="5"/>
      <c r="L10491" s="8"/>
      <c r="N10491" s="5"/>
      <c r="O10491" s="10"/>
      <c r="P10491" s="8"/>
    </row>
    <row r="10492" spans="1:16" s="2" customFormat="1" x14ac:dyDescent="0.15">
      <c r="A10492" s="3"/>
      <c r="B10492" s="3"/>
      <c r="J10492" s="3"/>
      <c r="K10492" s="5"/>
      <c r="L10492" s="8"/>
      <c r="N10492" s="5"/>
      <c r="O10492" s="10"/>
      <c r="P10492" s="8"/>
    </row>
    <row r="10493" spans="1:16" s="2" customFormat="1" x14ac:dyDescent="0.15">
      <c r="A10493" s="3"/>
      <c r="B10493" s="3"/>
      <c r="J10493" s="3"/>
      <c r="K10493" s="5"/>
      <c r="L10493" s="8"/>
      <c r="N10493" s="5"/>
      <c r="O10493" s="10"/>
      <c r="P10493" s="8"/>
    </row>
    <row r="10494" spans="1:16" s="2" customFormat="1" x14ac:dyDescent="0.15">
      <c r="A10494" s="3"/>
      <c r="B10494" s="3"/>
      <c r="J10494" s="3"/>
      <c r="K10494" s="5"/>
      <c r="L10494" s="8"/>
      <c r="N10494" s="5"/>
      <c r="O10494" s="10"/>
      <c r="P10494" s="8"/>
    </row>
    <row r="10495" spans="1:16" s="2" customFormat="1" x14ac:dyDescent="0.15">
      <c r="A10495" s="3"/>
      <c r="B10495" s="3"/>
      <c r="J10495" s="3"/>
      <c r="K10495" s="5"/>
      <c r="L10495" s="8"/>
      <c r="N10495" s="5"/>
      <c r="O10495" s="10"/>
      <c r="P10495" s="8"/>
    </row>
    <row r="10496" spans="1:16" s="2" customFormat="1" x14ac:dyDescent="0.15">
      <c r="A10496" s="3"/>
      <c r="B10496" s="3"/>
      <c r="J10496" s="3"/>
      <c r="K10496" s="5"/>
      <c r="L10496" s="8"/>
      <c r="N10496" s="5"/>
      <c r="O10496" s="10"/>
      <c r="P10496" s="8"/>
    </row>
    <row r="10497" spans="1:16" s="2" customFormat="1" x14ac:dyDescent="0.15">
      <c r="A10497" s="3"/>
      <c r="B10497" s="3"/>
      <c r="J10497" s="3"/>
      <c r="K10497" s="5"/>
      <c r="L10497" s="8"/>
      <c r="N10497" s="5"/>
      <c r="O10497" s="10"/>
      <c r="P10497" s="8"/>
    </row>
    <row r="10498" spans="1:16" s="2" customFormat="1" x14ac:dyDescent="0.15">
      <c r="A10498" s="3"/>
      <c r="B10498" s="3"/>
      <c r="J10498" s="3"/>
      <c r="K10498" s="5"/>
      <c r="L10498" s="8"/>
      <c r="N10498" s="5"/>
      <c r="O10498" s="10"/>
      <c r="P10498" s="8"/>
    </row>
    <row r="10499" spans="1:16" s="2" customFormat="1" x14ac:dyDescent="0.15">
      <c r="A10499" s="3"/>
      <c r="B10499" s="3"/>
      <c r="J10499" s="3"/>
      <c r="K10499" s="5"/>
      <c r="L10499" s="8"/>
      <c r="N10499" s="5"/>
      <c r="O10499" s="10"/>
      <c r="P10499" s="8"/>
    </row>
    <row r="10500" spans="1:16" s="2" customFormat="1" x14ac:dyDescent="0.15">
      <c r="A10500" s="3"/>
      <c r="B10500" s="3"/>
      <c r="J10500" s="3"/>
      <c r="K10500" s="5"/>
      <c r="L10500" s="8"/>
      <c r="N10500" s="5"/>
      <c r="O10500" s="10"/>
      <c r="P10500" s="8"/>
    </row>
    <row r="10501" spans="1:16" s="2" customFormat="1" x14ac:dyDescent="0.15">
      <c r="A10501" s="3"/>
      <c r="B10501" s="3"/>
      <c r="J10501" s="3"/>
      <c r="K10501" s="5"/>
      <c r="L10501" s="8"/>
      <c r="N10501" s="5"/>
      <c r="O10501" s="10"/>
      <c r="P10501" s="8"/>
    </row>
    <row r="10502" spans="1:16" s="2" customFormat="1" x14ac:dyDescent="0.15">
      <c r="A10502" s="3"/>
      <c r="B10502" s="3"/>
      <c r="J10502" s="3"/>
      <c r="K10502" s="5"/>
      <c r="L10502" s="8"/>
      <c r="N10502" s="5"/>
      <c r="O10502" s="10"/>
      <c r="P10502" s="8"/>
    </row>
    <row r="10503" spans="1:16" s="2" customFormat="1" x14ac:dyDescent="0.15">
      <c r="A10503" s="3"/>
      <c r="B10503" s="3"/>
      <c r="J10503" s="3"/>
      <c r="K10503" s="5"/>
      <c r="L10503" s="8"/>
      <c r="N10503" s="5"/>
      <c r="O10503" s="10"/>
      <c r="P10503" s="8"/>
    </row>
    <row r="10504" spans="1:16" s="2" customFormat="1" x14ac:dyDescent="0.15">
      <c r="A10504" s="3"/>
      <c r="B10504" s="3"/>
      <c r="J10504" s="3"/>
      <c r="K10504" s="5"/>
      <c r="L10504" s="8"/>
      <c r="N10504" s="5"/>
      <c r="O10504" s="10"/>
      <c r="P10504" s="8"/>
    </row>
    <row r="10505" spans="1:16" s="2" customFormat="1" x14ac:dyDescent="0.15">
      <c r="A10505" s="3"/>
      <c r="B10505" s="3"/>
      <c r="J10505" s="3"/>
      <c r="K10505" s="5"/>
      <c r="L10505" s="8"/>
      <c r="N10505" s="5"/>
      <c r="O10505" s="10"/>
      <c r="P10505" s="8"/>
    </row>
    <row r="10506" spans="1:16" s="2" customFormat="1" x14ac:dyDescent="0.15">
      <c r="A10506" s="3"/>
      <c r="B10506" s="3"/>
      <c r="J10506" s="3"/>
      <c r="K10506" s="5"/>
      <c r="L10506" s="8"/>
      <c r="N10506" s="5"/>
      <c r="O10506" s="10"/>
      <c r="P10506" s="8"/>
    </row>
    <row r="10507" spans="1:16" s="2" customFormat="1" x14ac:dyDescent="0.15">
      <c r="A10507" s="3"/>
      <c r="B10507" s="3"/>
      <c r="J10507" s="3"/>
      <c r="K10507" s="5"/>
      <c r="L10507" s="8"/>
      <c r="N10507" s="5"/>
      <c r="O10507" s="10"/>
      <c r="P10507" s="8"/>
    </row>
    <row r="10508" spans="1:16" s="2" customFormat="1" x14ac:dyDescent="0.15">
      <c r="A10508" s="3"/>
      <c r="B10508" s="3"/>
      <c r="J10508" s="3"/>
      <c r="K10508" s="5"/>
      <c r="L10508" s="8"/>
      <c r="N10508" s="5"/>
      <c r="O10508" s="10"/>
      <c r="P10508" s="8"/>
    </row>
    <row r="10509" spans="1:16" s="2" customFormat="1" x14ac:dyDescent="0.15">
      <c r="A10509" s="3"/>
      <c r="B10509" s="3"/>
      <c r="J10509" s="3"/>
      <c r="K10509" s="5"/>
      <c r="L10509" s="8"/>
      <c r="N10509" s="5"/>
      <c r="O10509" s="10"/>
      <c r="P10509" s="8"/>
    </row>
    <row r="10510" spans="1:16" s="2" customFormat="1" x14ac:dyDescent="0.15">
      <c r="A10510" s="3"/>
      <c r="B10510" s="3"/>
      <c r="J10510" s="3"/>
      <c r="K10510" s="5"/>
      <c r="L10510" s="8"/>
      <c r="N10510" s="5"/>
      <c r="O10510" s="10"/>
      <c r="P10510" s="8"/>
    </row>
    <row r="10511" spans="1:16" s="2" customFormat="1" x14ac:dyDescent="0.15">
      <c r="A10511" s="3"/>
      <c r="B10511" s="3"/>
      <c r="J10511" s="3"/>
      <c r="K10511" s="5"/>
      <c r="L10511" s="8"/>
      <c r="N10511" s="5"/>
      <c r="O10511" s="10"/>
      <c r="P10511" s="8"/>
    </row>
    <row r="10512" spans="1:16" s="2" customFormat="1" x14ac:dyDescent="0.15">
      <c r="A10512" s="3"/>
      <c r="B10512" s="3"/>
      <c r="J10512" s="3"/>
      <c r="K10512" s="5"/>
      <c r="L10512" s="8"/>
      <c r="N10512" s="5"/>
      <c r="O10512" s="10"/>
      <c r="P10512" s="8"/>
    </row>
    <row r="10513" spans="1:16" s="2" customFormat="1" x14ac:dyDescent="0.15">
      <c r="A10513" s="3"/>
      <c r="B10513" s="3"/>
      <c r="J10513" s="3"/>
      <c r="K10513" s="5"/>
      <c r="L10513" s="8"/>
      <c r="N10513" s="5"/>
      <c r="O10513" s="10"/>
      <c r="P10513" s="8"/>
    </row>
    <row r="10514" spans="1:16" s="2" customFormat="1" x14ac:dyDescent="0.15">
      <c r="A10514" s="3"/>
      <c r="B10514" s="3"/>
      <c r="J10514" s="3"/>
      <c r="K10514" s="5"/>
      <c r="L10514" s="8"/>
      <c r="N10514" s="5"/>
      <c r="O10514" s="10"/>
      <c r="P10514" s="8"/>
    </row>
    <row r="10515" spans="1:16" s="2" customFormat="1" x14ac:dyDescent="0.15">
      <c r="A10515" s="3"/>
      <c r="B10515" s="3"/>
      <c r="J10515" s="3"/>
      <c r="K10515" s="5"/>
      <c r="L10515" s="8"/>
      <c r="N10515" s="5"/>
      <c r="O10515" s="10"/>
      <c r="P10515" s="8"/>
    </row>
    <row r="10516" spans="1:16" s="2" customFormat="1" x14ac:dyDescent="0.15">
      <c r="A10516" s="3"/>
      <c r="B10516" s="3"/>
      <c r="J10516" s="3"/>
      <c r="K10516" s="5"/>
      <c r="L10516" s="8"/>
      <c r="N10516" s="5"/>
      <c r="O10516" s="10"/>
      <c r="P10516" s="8"/>
    </row>
    <row r="10517" spans="1:16" s="2" customFormat="1" x14ac:dyDescent="0.15">
      <c r="A10517" s="3"/>
      <c r="B10517" s="3"/>
      <c r="J10517" s="3"/>
      <c r="K10517" s="5"/>
      <c r="L10517" s="8"/>
      <c r="N10517" s="5"/>
      <c r="O10517" s="10"/>
      <c r="P10517" s="8"/>
    </row>
    <row r="10518" spans="1:16" s="2" customFormat="1" x14ac:dyDescent="0.15">
      <c r="A10518" s="3"/>
      <c r="B10518" s="3"/>
      <c r="J10518" s="3"/>
      <c r="K10518" s="5"/>
      <c r="L10518" s="8"/>
      <c r="N10518" s="5"/>
      <c r="O10518" s="10"/>
      <c r="P10518" s="8"/>
    </row>
    <row r="10519" spans="1:16" s="2" customFormat="1" x14ac:dyDescent="0.15">
      <c r="A10519" s="3"/>
      <c r="B10519" s="3"/>
      <c r="J10519" s="3"/>
      <c r="K10519" s="5"/>
      <c r="L10519" s="8"/>
      <c r="N10519" s="5"/>
      <c r="O10519" s="10"/>
      <c r="P10519" s="8"/>
    </row>
    <row r="10520" spans="1:16" s="2" customFormat="1" x14ac:dyDescent="0.15">
      <c r="A10520" s="3"/>
      <c r="B10520" s="3"/>
      <c r="J10520" s="3"/>
      <c r="K10520" s="5"/>
      <c r="L10520" s="8"/>
      <c r="N10520" s="5"/>
      <c r="O10520" s="10"/>
      <c r="P10520" s="8"/>
    </row>
    <row r="10521" spans="1:16" s="2" customFormat="1" x14ac:dyDescent="0.15">
      <c r="A10521" s="3"/>
      <c r="B10521" s="3"/>
      <c r="J10521" s="3"/>
      <c r="K10521" s="5"/>
      <c r="L10521" s="8"/>
      <c r="N10521" s="5"/>
      <c r="O10521" s="10"/>
      <c r="P10521" s="8"/>
    </row>
    <row r="10522" spans="1:16" s="2" customFormat="1" x14ac:dyDescent="0.15">
      <c r="A10522" s="3"/>
      <c r="B10522" s="3"/>
      <c r="J10522" s="3"/>
      <c r="K10522" s="5"/>
      <c r="L10522" s="8"/>
      <c r="N10522" s="5"/>
      <c r="O10522" s="10"/>
      <c r="P10522" s="8"/>
    </row>
    <row r="10523" spans="1:16" s="2" customFormat="1" x14ac:dyDescent="0.15">
      <c r="A10523" s="3"/>
      <c r="B10523" s="3"/>
      <c r="J10523" s="3"/>
      <c r="K10523" s="5"/>
      <c r="L10523" s="8"/>
      <c r="N10523" s="5"/>
      <c r="O10523" s="10"/>
      <c r="P10523" s="8"/>
    </row>
    <row r="10524" spans="1:16" s="2" customFormat="1" x14ac:dyDescent="0.15">
      <c r="A10524" s="3"/>
      <c r="B10524" s="3"/>
      <c r="J10524" s="3"/>
      <c r="K10524" s="5"/>
      <c r="L10524" s="8"/>
      <c r="N10524" s="5"/>
      <c r="O10524" s="10"/>
      <c r="P10524" s="8"/>
    </row>
    <row r="10525" spans="1:16" s="2" customFormat="1" x14ac:dyDescent="0.15">
      <c r="A10525" s="3"/>
      <c r="B10525" s="3"/>
      <c r="J10525" s="3"/>
      <c r="K10525" s="5"/>
      <c r="L10525" s="8"/>
      <c r="N10525" s="5"/>
      <c r="O10525" s="10"/>
      <c r="P10525" s="8"/>
    </row>
    <row r="10526" spans="1:16" s="2" customFormat="1" x14ac:dyDescent="0.15">
      <c r="A10526" s="3"/>
      <c r="B10526" s="3"/>
      <c r="J10526" s="3"/>
      <c r="K10526" s="5"/>
      <c r="L10526" s="8"/>
      <c r="N10526" s="5"/>
      <c r="O10526" s="10"/>
      <c r="P10526" s="8"/>
    </row>
    <row r="10527" spans="1:16" s="2" customFormat="1" x14ac:dyDescent="0.15">
      <c r="A10527" s="3"/>
      <c r="B10527" s="3"/>
      <c r="J10527" s="3"/>
      <c r="K10527" s="5"/>
      <c r="L10527" s="8"/>
      <c r="N10527" s="5"/>
      <c r="O10527" s="10"/>
      <c r="P10527" s="8"/>
    </row>
    <row r="10528" spans="1:16" s="2" customFormat="1" x14ac:dyDescent="0.15">
      <c r="A10528" s="3"/>
      <c r="B10528" s="3"/>
      <c r="J10528" s="3"/>
      <c r="K10528" s="5"/>
      <c r="L10528" s="8"/>
      <c r="N10528" s="5"/>
      <c r="O10528" s="10"/>
      <c r="P10528" s="8"/>
    </row>
    <row r="10529" spans="1:16" s="2" customFormat="1" x14ac:dyDescent="0.15">
      <c r="A10529" s="3"/>
      <c r="B10529" s="3"/>
      <c r="J10529" s="3"/>
      <c r="K10529" s="5"/>
      <c r="L10529" s="8"/>
      <c r="N10529" s="5"/>
      <c r="O10529" s="10"/>
      <c r="P10529" s="8"/>
    </row>
    <row r="10530" spans="1:16" s="2" customFormat="1" x14ac:dyDescent="0.15">
      <c r="A10530" s="3"/>
      <c r="B10530" s="3"/>
      <c r="J10530" s="3"/>
      <c r="K10530" s="5"/>
      <c r="L10530" s="8"/>
      <c r="N10530" s="5"/>
      <c r="O10530" s="10"/>
      <c r="P10530" s="8"/>
    </row>
    <row r="10531" spans="1:16" s="2" customFormat="1" x14ac:dyDescent="0.15">
      <c r="A10531" s="3"/>
      <c r="B10531" s="3"/>
      <c r="J10531" s="3"/>
      <c r="K10531" s="5"/>
      <c r="L10531" s="8"/>
      <c r="N10531" s="5"/>
      <c r="O10531" s="10"/>
      <c r="P10531" s="8"/>
    </row>
    <row r="10532" spans="1:16" s="2" customFormat="1" x14ac:dyDescent="0.15">
      <c r="A10532" s="3"/>
      <c r="B10532" s="3"/>
      <c r="J10532" s="3"/>
      <c r="K10532" s="5"/>
      <c r="L10532" s="8"/>
      <c r="N10532" s="5"/>
      <c r="O10532" s="10"/>
      <c r="P10532" s="8"/>
    </row>
    <row r="10533" spans="1:16" s="2" customFormat="1" x14ac:dyDescent="0.15">
      <c r="A10533" s="3"/>
      <c r="B10533" s="3"/>
      <c r="J10533" s="3"/>
      <c r="K10533" s="5"/>
      <c r="L10533" s="8"/>
      <c r="N10533" s="5"/>
      <c r="O10533" s="10"/>
      <c r="P10533" s="8"/>
    </row>
    <row r="10534" spans="1:16" s="2" customFormat="1" x14ac:dyDescent="0.15">
      <c r="A10534" s="3"/>
      <c r="B10534" s="3"/>
      <c r="J10534" s="3"/>
      <c r="K10534" s="5"/>
      <c r="L10534" s="8"/>
      <c r="N10534" s="5"/>
      <c r="O10534" s="10"/>
      <c r="P10534" s="8"/>
    </row>
    <row r="10535" spans="1:16" s="2" customFormat="1" x14ac:dyDescent="0.15">
      <c r="A10535" s="3"/>
      <c r="B10535" s="3"/>
      <c r="J10535" s="3"/>
      <c r="K10535" s="5"/>
      <c r="L10535" s="8"/>
      <c r="N10535" s="5"/>
      <c r="O10535" s="10"/>
      <c r="P10535" s="8"/>
    </row>
    <row r="10536" spans="1:16" s="2" customFormat="1" x14ac:dyDescent="0.15">
      <c r="A10536" s="3"/>
      <c r="B10536" s="3"/>
      <c r="J10536" s="3"/>
      <c r="K10536" s="5"/>
      <c r="L10536" s="8"/>
      <c r="N10536" s="5"/>
      <c r="O10536" s="10"/>
      <c r="P10536" s="8"/>
    </row>
    <row r="10537" spans="1:16" s="2" customFormat="1" x14ac:dyDescent="0.15">
      <c r="A10537" s="3"/>
      <c r="B10537" s="3"/>
      <c r="J10537" s="3"/>
      <c r="K10537" s="5"/>
      <c r="L10537" s="8"/>
      <c r="N10537" s="5"/>
      <c r="O10537" s="10"/>
      <c r="P10537" s="8"/>
    </row>
    <row r="10538" spans="1:16" s="2" customFormat="1" x14ac:dyDescent="0.15">
      <c r="A10538" s="3"/>
      <c r="B10538" s="3"/>
      <c r="J10538" s="3"/>
      <c r="K10538" s="5"/>
      <c r="L10538" s="8"/>
      <c r="N10538" s="5"/>
      <c r="O10538" s="10"/>
      <c r="P10538" s="8"/>
    </row>
    <row r="10539" spans="1:16" s="2" customFormat="1" x14ac:dyDescent="0.15">
      <c r="A10539" s="3"/>
      <c r="B10539" s="3"/>
      <c r="J10539" s="3"/>
      <c r="K10539" s="5"/>
      <c r="L10539" s="8"/>
      <c r="N10539" s="5"/>
      <c r="O10539" s="10"/>
      <c r="P10539" s="8"/>
    </row>
    <row r="10540" spans="1:16" s="2" customFormat="1" x14ac:dyDescent="0.15">
      <c r="A10540" s="3"/>
      <c r="B10540" s="3"/>
      <c r="J10540" s="3"/>
      <c r="K10540" s="5"/>
      <c r="L10540" s="8"/>
      <c r="N10540" s="5"/>
      <c r="O10540" s="10"/>
      <c r="P10540" s="8"/>
    </row>
    <row r="10541" spans="1:16" s="2" customFormat="1" x14ac:dyDescent="0.15">
      <c r="A10541" s="3"/>
      <c r="B10541" s="3"/>
      <c r="J10541" s="3"/>
      <c r="K10541" s="5"/>
      <c r="L10541" s="8"/>
      <c r="N10541" s="5"/>
      <c r="O10541" s="10"/>
      <c r="P10541" s="8"/>
    </row>
    <row r="10542" spans="1:16" s="2" customFormat="1" x14ac:dyDescent="0.15">
      <c r="A10542" s="3"/>
      <c r="B10542" s="3"/>
      <c r="J10542" s="3"/>
      <c r="K10542" s="5"/>
      <c r="L10542" s="8"/>
      <c r="N10542" s="5"/>
      <c r="O10542" s="10"/>
      <c r="P10542" s="8"/>
    </row>
    <row r="10543" spans="1:16" s="2" customFormat="1" x14ac:dyDescent="0.15">
      <c r="A10543" s="3"/>
      <c r="B10543" s="3"/>
      <c r="J10543" s="3"/>
      <c r="K10543" s="5"/>
      <c r="L10543" s="8"/>
      <c r="N10543" s="5"/>
      <c r="O10543" s="10"/>
      <c r="P10543" s="8"/>
    </row>
    <row r="10544" spans="1:16" s="2" customFormat="1" x14ac:dyDescent="0.15">
      <c r="A10544" s="3"/>
      <c r="B10544" s="3"/>
      <c r="J10544" s="3"/>
      <c r="K10544" s="5"/>
      <c r="L10544" s="8"/>
      <c r="N10544" s="5"/>
      <c r="O10544" s="10"/>
      <c r="P10544" s="8"/>
    </row>
    <row r="10545" spans="1:16" s="2" customFormat="1" x14ac:dyDescent="0.15">
      <c r="A10545" s="3"/>
      <c r="B10545" s="3"/>
      <c r="J10545" s="3"/>
      <c r="K10545" s="5"/>
      <c r="L10545" s="8"/>
      <c r="N10545" s="5"/>
      <c r="O10545" s="10"/>
      <c r="P10545" s="8"/>
    </row>
    <row r="10546" spans="1:16" s="2" customFormat="1" x14ac:dyDescent="0.15">
      <c r="A10546" s="3"/>
      <c r="B10546" s="3"/>
      <c r="J10546" s="3"/>
      <c r="K10546" s="5"/>
      <c r="L10546" s="8"/>
      <c r="N10546" s="5"/>
      <c r="O10546" s="10"/>
      <c r="P10546" s="8"/>
    </row>
    <row r="10547" spans="1:16" s="2" customFormat="1" x14ac:dyDescent="0.15">
      <c r="A10547" s="3"/>
      <c r="B10547" s="3"/>
      <c r="J10547" s="3"/>
      <c r="K10547" s="5"/>
      <c r="L10547" s="8"/>
      <c r="N10547" s="5"/>
      <c r="O10547" s="10"/>
      <c r="P10547" s="8"/>
    </row>
    <row r="10548" spans="1:16" s="2" customFormat="1" x14ac:dyDescent="0.15">
      <c r="A10548" s="3"/>
      <c r="B10548" s="3"/>
      <c r="J10548" s="3"/>
      <c r="K10548" s="5"/>
      <c r="L10548" s="8"/>
      <c r="N10548" s="5"/>
      <c r="O10548" s="10"/>
      <c r="P10548" s="8"/>
    </row>
    <row r="10549" spans="1:16" s="2" customFormat="1" x14ac:dyDescent="0.15">
      <c r="A10549" s="3"/>
      <c r="B10549" s="3"/>
      <c r="J10549" s="3"/>
      <c r="K10549" s="5"/>
      <c r="L10549" s="8"/>
      <c r="N10549" s="5"/>
      <c r="O10549" s="10"/>
      <c r="P10549" s="8"/>
    </row>
    <row r="10550" spans="1:16" s="2" customFormat="1" x14ac:dyDescent="0.15">
      <c r="A10550" s="3"/>
      <c r="B10550" s="3"/>
      <c r="J10550" s="3"/>
      <c r="K10550" s="5"/>
      <c r="L10550" s="8"/>
      <c r="N10550" s="5"/>
      <c r="O10550" s="10"/>
      <c r="P10550" s="8"/>
    </row>
    <row r="10551" spans="1:16" s="2" customFormat="1" x14ac:dyDescent="0.15">
      <c r="A10551" s="3"/>
      <c r="B10551" s="3"/>
      <c r="J10551" s="3"/>
      <c r="K10551" s="5"/>
      <c r="L10551" s="8"/>
      <c r="N10551" s="5"/>
      <c r="O10551" s="10"/>
      <c r="P10551" s="8"/>
    </row>
    <row r="10552" spans="1:16" s="2" customFormat="1" x14ac:dyDescent="0.15">
      <c r="A10552" s="3"/>
      <c r="B10552" s="3"/>
      <c r="J10552" s="3"/>
      <c r="K10552" s="5"/>
      <c r="L10552" s="8"/>
      <c r="N10552" s="5"/>
      <c r="O10552" s="10"/>
      <c r="P10552" s="8"/>
    </row>
    <row r="10553" spans="1:16" s="2" customFormat="1" x14ac:dyDescent="0.15">
      <c r="A10553" s="3"/>
      <c r="B10553" s="3"/>
      <c r="J10553" s="3"/>
      <c r="K10553" s="5"/>
      <c r="L10553" s="8"/>
      <c r="N10553" s="5"/>
      <c r="O10553" s="10"/>
      <c r="P10553" s="8"/>
    </row>
    <row r="10554" spans="1:16" s="2" customFormat="1" x14ac:dyDescent="0.15">
      <c r="A10554" s="3"/>
      <c r="B10554" s="3"/>
      <c r="J10554" s="3"/>
      <c r="K10554" s="5"/>
      <c r="L10554" s="8"/>
      <c r="N10554" s="5"/>
      <c r="O10554" s="10"/>
      <c r="P10554" s="8"/>
    </row>
    <row r="10555" spans="1:16" s="2" customFormat="1" x14ac:dyDescent="0.15">
      <c r="A10555" s="3"/>
      <c r="B10555" s="3"/>
      <c r="J10555" s="3"/>
      <c r="K10555" s="5"/>
      <c r="L10555" s="8"/>
      <c r="N10555" s="5"/>
      <c r="O10555" s="10"/>
      <c r="P10555" s="8"/>
    </row>
    <row r="10556" spans="1:16" s="2" customFormat="1" x14ac:dyDescent="0.15">
      <c r="A10556" s="3"/>
      <c r="B10556" s="3"/>
      <c r="J10556" s="3"/>
      <c r="K10556" s="5"/>
      <c r="L10556" s="8"/>
      <c r="N10556" s="5"/>
      <c r="O10556" s="10"/>
      <c r="P10556" s="8"/>
    </row>
    <row r="10557" spans="1:16" s="2" customFormat="1" x14ac:dyDescent="0.15">
      <c r="A10557" s="3"/>
      <c r="B10557" s="3"/>
      <c r="J10557" s="3"/>
      <c r="K10557" s="5"/>
      <c r="L10557" s="8"/>
      <c r="N10557" s="5"/>
      <c r="O10557" s="10"/>
      <c r="P10557" s="8"/>
    </row>
    <row r="10558" spans="1:16" s="2" customFormat="1" x14ac:dyDescent="0.15">
      <c r="A10558" s="3"/>
      <c r="B10558" s="3"/>
      <c r="J10558" s="3"/>
      <c r="K10558" s="5"/>
      <c r="L10558" s="8"/>
      <c r="N10558" s="5"/>
      <c r="O10558" s="10"/>
      <c r="P10558" s="8"/>
    </row>
    <row r="10559" spans="1:16" s="2" customFormat="1" x14ac:dyDescent="0.15">
      <c r="A10559" s="3"/>
      <c r="B10559" s="3"/>
      <c r="J10559" s="3"/>
      <c r="K10559" s="5"/>
      <c r="L10559" s="8"/>
      <c r="N10559" s="5"/>
      <c r="O10559" s="10"/>
      <c r="P10559" s="8"/>
    </row>
    <row r="10560" spans="1:16" s="2" customFormat="1" x14ac:dyDescent="0.15">
      <c r="A10560" s="3"/>
      <c r="B10560" s="3"/>
      <c r="J10560" s="3"/>
      <c r="K10560" s="5"/>
      <c r="L10560" s="8"/>
      <c r="N10560" s="5"/>
      <c r="O10560" s="10"/>
      <c r="P10560" s="8"/>
    </row>
    <row r="10561" spans="1:16" s="2" customFormat="1" x14ac:dyDescent="0.15">
      <c r="A10561" s="3"/>
      <c r="B10561" s="3"/>
      <c r="J10561" s="3"/>
      <c r="K10561" s="5"/>
      <c r="L10561" s="8"/>
      <c r="N10561" s="5"/>
      <c r="O10561" s="10"/>
      <c r="P10561" s="8"/>
    </row>
    <row r="10562" spans="1:16" s="2" customFormat="1" x14ac:dyDescent="0.15">
      <c r="A10562" s="3"/>
      <c r="B10562" s="3"/>
      <c r="J10562" s="3"/>
      <c r="K10562" s="5"/>
      <c r="L10562" s="8"/>
      <c r="N10562" s="5"/>
      <c r="O10562" s="10"/>
      <c r="P10562" s="8"/>
    </row>
    <row r="10563" spans="1:16" s="2" customFormat="1" x14ac:dyDescent="0.15">
      <c r="A10563" s="3"/>
      <c r="B10563" s="3"/>
      <c r="J10563" s="3"/>
      <c r="K10563" s="5"/>
      <c r="L10563" s="8"/>
      <c r="N10563" s="5"/>
      <c r="O10563" s="10"/>
      <c r="P10563" s="8"/>
    </row>
    <row r="10564" spans="1:16" s="2" customFormat="1" x14ac:dyDescent="0.15">
      <c r="A10564" s="3"/>
      <c r="B10564" s="3"/>
      <c r="J10564" s="3"/>
      <c r="K10564" s="5"/>
      <c r="L10564" s="8"/>
      <c r="N10564" s="5"/>
      <c r="O10564" s="10"/>
      <c r="P10564" s="8"/>
    </row>
    <row r="10565" spans="1:16" s="2" customFormat="1" x14ac:dyDescent="0.15">
      <c r="A10565" s="3"/>
      <c r="B10565" s="3"/>
      <c r="J10565" s="3"/>
      <c r="K10565" s="5"/>
      <c r="L10565" s="8"/>
      <c r="N10565" s="5"/>
      <c r="O10565" s="10"/>
      <c r="P10565" s="8"/>
    </row>
    <row r="10566" spans="1:16" s="2" customFormat="1" x14ac:dyDescent="0.15">
      <c r="A10566" s="3"/>
      <c r="B10566" s="3"/>
      <c r="J10566" s="3"/>
      <c r="K10566" s="5"/>
      <c r="L10566" s="8"/>
      <c r="N10566" s="5"/>
      <c r="O10566" s="10"/>
      <c r="P10566" s="8"/>
    </row>
    <row r="10567" spans="1:16" s="2" customFormat="1" x14ac:dyDescent="0.15">
      <c r="A10567" s="3"/>
      <c r="B10567" s="3"/>
      <c r="J10567" s="3"/>
      <c r="K10567" s="5"/>
      <c r="L10567" s="8"/>
      <c r="N10567" s="5"/>
      <c r="O10567" s="10"/>
      <c r="P10567" s="8"/>
    </row>
    <row r="10568" spans="1:16" s="2" customFormat="1" x14ac:dyDescent="0.15">
      <c r="A10568" s="3"/>
      <c r="B10568" s="3"/>
      <c r="J10568" s="3"/>
      <c r="K10568" s="5"/>
      <c r="L10568" s="8"/>
      <c r="N10568" s="5"/>
      <c r="O10568" s="10"/>
      <c r="P10568" s="8"/>
    </row>
    <row r="10569" spans="1:16" s="2" customFormat="1" x14ac:dyDescent="0.15">
      <c r="A10569" s="3"/>
      <c r="B10569" s="3"/>
      <c r="J10569" s="3"/>
      <c r="K10569" s="5"/>
      <c r="L10569" s="8"/>
      <c r="N10569" s="5"/>
      <c r="O10569" s="10"/>
      <c r="P10569" s="8"/>
    </row>
    <row r="10570" spans="1:16" s="2" customFormat="1" x14ac:dyDescent="0.15">
      <c r="A10570" s="3"/>
      <c r="B10570" s="3"/>
      <c r="J10570" s="3"/>
      <c r="K10570" s="5"/>
      <c r="L10570" s="8"/>
      <c r="N10570" s="5"/>
      <c r="O10570" s="10"/>
      <c r="P10570" s="8"/>
    </row>
    <row r="10571" spans="1:16" s="2" customFormat="1" x14ac:dyDescent="0.15">
      <c r="A10571" s="3"/>
      <c r="B10571" s="3"/>
      <c r="J10571" s="3"/>
      <c r="K10571" s="5"/>
      <c r="L10571" s="8"/>
      <c r="N10571" s="5"/>
      <c r="O10571" s="10"/>
      <c r="P10571" s="8"/>
    </row>
    <row r="10572" spans="1:16" s="2" customFormat="1" x14ac:dyDescent="0.15">
      <c r="A10572" s="3"/>
      <c r="B10572" s="3"/>
      <c r="J10572" s="3"/>
      <c r="K10572" s="5"/>
      <c r="L10572" s="8"/>
      <c r="N10572" s="5"/>
      <c r="O10572" s="10"/>
      <c r="P10572" s="8"/>
    </row>
    <row r="10573" spans="1:16" s="2" customFormat="1" x14ac:dyDescent="0.15">
      <c r="A10573" s="3"/>
      <c r="B10573" s="3"/>
      <c r="J10573" s="3"/>
      <c r="K10573" s="5"/>
      <c r="L10573" s="8"/>
      <c r="N10573" s="5"/>
      <c r="O10573" s="10"/>
      <c r="P10573" s="8"/>
    </row>
    <row r="10574" spans="1:16" s="2" customFormat="1" x14ac:dyDescent="0.15">
      <c r="A10574" s="3"/>
      <c r="B10574" s="3"/>
      <c r="J10574" s="3"/>
      <c r="K10574" s="5"/>
      <c r="L10574" s="8"/>
      <c r="N10574" s="5"/>
      <c r="O10574" s="10"/>
      <c r="P10574" s="8"/>
    </row>
    <row r="10575" spans="1:16" s="2" customFormat="1" x14ac:dyDescent="0.15">
      <c r="A10575" s="3"/>
      <c r="B10575" s="3"/>
      <c r="J10575" s="3"/>
      <c r="K10575" s="5"/>
      <c r="L10575" s="8"/>
      <c r="N10575" s="5"/>
      <c r="O10575" s="10"/>
      <c r="P10575" s="8"/>
    </row>
    <row r="10576" spans="1:16" s="2" customFormat="1" x14ac:dyDescent="0.15">
      <c r="A10576" s="3"/>
      <c r="B10576" s="3"/>
      <c r="J10576" s="3"/>
      <c r="K10576" s="5"/>
      <c r="L10576" s="8"/>
      <c r="N10576" s="5"/>
      <c r="O10576" s="10"/>
      <c r="P10576" s="8"/>
    </row>
    <row r="10577" spans="1:16" s="2" customFormat="1" x14ac:dyDescent="0.15">
      <c r="A10577" s="3"/>
      <c r="B10577" s="3"/>
      <c r="J10577" s="3"/>
      <c r="K10577" s="5"/>
      <c r="L10577" s="8"/>
      <c r="N10577" s="5"/>
      <c r="O10577" s="10"/>
      <c r="P10577" s="8"/>
    </row>
    <row r="10578" spans="1:16" s="2" customFormat="1" x14ac:dyDescent="0.15">
      <c r="A10578" s="3"/>
      <c r="B10578" s="3"/>
      <c r="J10578" s="3"/>
      <c r="K10578" s="5"/>
      <c r="L10578" s="8"/>
      <c r="N10578" s="5"/>
      <c r="O10578" s="10"/>
      <c r="P10578" s="8"/>
    </row>
    <row r="10579" spans="1:16" s="2" customFormat="1" x14ac:dyDescent="0.15">
      <c r="A10579" s="3"/>
      <c r="B10579" s="3"/>
      <c r="J10579" s="3"/>
      <c r="K10579" s="5"/>
      <c r="L10579" s="8"/>
      <c r="N10579" s="5"/>
      <c r="O10579" s="10"/>
      <c r="P10579" s="8"/>
    </row>
    <row r="10580" spans="1:16" s="2" customFormat="1" x14ac:dyDescent="0.15">
      <c r="A10580" s="3"/>
      <c r="B10580" s="3"/>
      <c r="J10580" s="3"/>
      <c r="K10580" s="5"/>
      <c r="L10580" s="8"/>
      <c r="N10580" s="5"/>
      <c r="O10580" s="10"/>
      <c r="P10580" s="8"/>
    </row>
    <row r="10581" spans="1:16" s="2" customFormat="1" x14ac:dyDescent="0.15">
      <c r="A10581" s="3"/>
      <c r="B10581" s="3"/>
      <c r="J10581" s="3"/>
      <c r="K10581" s="5"/>
      <c r="L10581" s="8"/>
      <c r="N10581" s="5"/>
      <c r="O10581" s="10"/>
      <c r="P10581" s="8"/>
    </row>
    <row r="10582" spans="1:16" s="2" customFormat="1" x14ac:dyDescent="0.15">
      <c r="A10582" s="3"/>
      <c r="B10582" s="3"/>
      <c r="J10582" s="3"/>
      <c r="K10582" s="5"/>
      <c r="L10582" s="8"/>
      <c r="N10582" s="5"/>
      <c r="O10582" s="10"/>
      <c r="P10582" s="8"/>
    </row>
    <row r="10583" spans="1:16" s="2" customFormat="1" x14ac:dyDescent="0.15">
      <c r="A10583" s="3"/>
      <c r="B10583" s="3"/>
      <c r="J10583" s="3"/>
      <c r="K10583" s="5"/>
      <c r="L10583" s="8"/>
      <c r="N10583" s="5"/>
      <c r="O10583" s="10"/>
      <c r="P10583" s="8"/>
    </row>
    <row r="10584" spans="1:16" s="2" customFormat="1" x14ac:dyDescent="0.15">
      <c r="A10584" s="3"/>
      <c r="B10584" s="3"/>
      <c r="J10584" s="3"/>
      <c r="K10584" s="5"/>
      <c r="L10584" s="8"/>
      <c r="N10584" s="5"/>
      <c r="O10584" s="10"/>
      <c r="P10584" s="8"/>
    </row>
    <row r="10585" spans="1:16" s="2" customFormat="1" x14ac:dyDescent="0.15">
      <c r="A10585" s="3"/>
      <c r="B10585" s="3"/>
      <c r="J10585" s="3"/>
      <c r="K10585" s="5"/>
      <c r="L10585" s="8"/>
      <c r="N10585" s="5"/>
      <c r="O10585" s="10"/>
      <c r="P10585" s="8"/>
    </row>
    <row r="10586" spans="1:16" s="2" customFormat="1" x14ac:dyDescent="0.15">
      <c r="A10586" s="3"/>
      <c r="B10586" s="3"/>
      <c r="J10586" s="3"/>
      <c r="K10586" s="5"/>
      <c r="L10586" s="8"/>
      <c r="N10586" s="5"/>
      <c r="O10586" s="10"/>
      <c r="P10586" s="8"/>
    </row>
    <row r="10587" spans="1:16" s="2" customFormat="1" x14ac:dyDescent="0.15">
      <c r="A10587" s="3"/>
      <c r="B10587" s="3"/>
      <c r="J10587" s="3"/>
      <c r="K10587" s="5"/>
      <c r="L10587" s="8"/>
      <c r="N10587" s="5"/>
      <c r="O10587" s="10"/>
      <c r="P10587" s="8"/>
    </row>
    <row r="10588" spans="1:16" s="2" customFormat="1" x14ac:dyDescent="0.15">
      <c r="A10588" s="3"/>
      <c r="B10588" s="3"/>
      <c r="J10588" s="3"/>
      <c r="K10588" s="5"/>
      <c r="L10588" s="8"/>
      <c r="N10588" s="5"/>
      <c r="O10588" s="10"/>
      <c r="P10588" s="8"/>
    </row>
    <row r="10589" spans="1:16" s="2" customFormat="1" x14ac:dyDescent="0.15">
      <c r="A10589" s="3"/>
      <c r="B10589" s="3"/>
      <c r="J10589" s="3"/>
      <c r="K10589" s="5"/>
      <c r="L10589" s="8"/>
      <c r="N10589" s="5"/>
      <c r="O10589" s="10"/>
      <c r="P10589" s="8"/>
    </row>
    <row r="10590" spans="1:16" s="2" customFormat="1" x14ac:dyDescent="0.15">
      <c r="A10590" s="3"/>
      <c r="B10590" s="3"/>
      <c r="J10590" s="3"/>
      <c r="K10590" s="5"/>
      <c r="L10590" s="8"/>
      <c r="N10590" s="5"/>
      <c r="O10590" s="10"/>
      <c r="P10590" s="8"/>
    </row>
    <row r="10591" spans="1:16" s="2" customFormat="1" x14ac:dyDescent="0.15">
      <c r="A10591" s="3"/>
      <c r="B10591" s="3"/>
      <c r="J10591" s="3"/>
      <c r="K10591" s="5"/>
      <c r="L10591" s="8"/>
      <c r="N10591" s="5"/>
      <c r="O10591" s="10"/>
      <c r="P10591" s="8"/>
    </row>
    <row r="10592" spans="1:16" s="2" customFormat="1" x14ac:dyDescent="0.15">
      <c r="A10592" s="3"/>
      <c r="B10592" s="3"/>
      <c r="J10592" s="3"/>
      <c r="K10592" s="5"/>
      <c r="L10592" s="8"/>
      <c r="N10592" s="5"/>
      <c r="O10592" s="10"/>
      <c r="P10592" s="8"/>
    </row>
    <row r="10593" spans="1:16" s="2" customFormat="1" x14ac:dyDescent="0.15">
      <c r="A10593" s="3"/>
      <c r="B10593" s="3"/>
      <c r="J10593" s="3"/>
      <c r="K10593" s="5"/>
      <c r="L10593" s="8"/>
      <c r="N10593" s="5"/>
      <c r="O10593" s="10"/>
      <c r="P10593" s="8"/>
    </row>
    <row r="10594" spans="1:16" s="2" customFormat="1" x14ac:dyDescent="0.15">
      <c r="A10594" s="3"/>
      <c r="B10594" s="3"/>
      <c r="J10594" s="3"/>
      <c r="K10594" s="5"/>
      <c r="L10594" s="8"/>
      <c r="N10594" s="5"/>
      <c r="O10594" s="10"/>
      <c r="P10594" s="8"/>
    </row>
    <row r="10595" spans="1:16" s="2" customFormat="1" x14ac:dyDescent="0.15">
      <c r="A10595" s="3"/>
      <c r="B10595" s="3"/>
      <c r="J10595" s="3"/>
      <c r="K10595" s="5"/>
      <c r="L10595" s="8"/>
      <c r="N10595" s="5"/>
      <c r="O10595" s="10"/>
      <c r="P10595" s="8"/>
    </row>
    <row r="10596" spans="1:16" s="2" customFormat="1" x14ac:dyDescent="0.15">
      <c r="A10596" s="3"/>
      <c r="B10596" s="3"/>
      <c r="J10596" s="3"/>
      <c r="K10596" s="5"/>
      <c r="L10596" s="8"/>
      <c r="N10596" s="5"/>
      <c r="O10596" s="10"/>
      <c r="P10596" s="8"/>
    </row>
    <row r="10597" spans="1:16" s="2" customFormat="1" x14ac:dyDescent="0.15">
      <c r="A10597" s="3"/>
      <c r="B10597" s="3"/>
      <c r="J10597" s="3"/>
      <c r="K10597" s="5"/>
      <c r="L10597" s="8"/>
      <c r="N10597" s="5"/>
      <c r="O10597" s="10"/>
      <c r="P10597" s="8"/>
    </row>
    <row r="10598" spans="1:16" s="2" customFormat="1" x14ac:dyDescent="0.15">
      <c r="A10598" s="3"/>
      <c r="B10598" s="3"/>
      <c r="J10598" s="3"/>
      <c r="K10598" s="5"/>
      <c r="L10598" s="8"/>
      <c r="N10598" s="5"/>
      <c r="O10598" s="10"/>
      <c r="P10598" s="8"/>
    </row>
    <row r="10599" spans="1:16" s="2" customFormat="1" x14ac:dyDescent="0.15">
      <c r="A10599" s="3"/>
      <c r="B10599" s="3"/>
      <c r="J10599" s="3"/>
      <c r="K10599" s="5"/>
      <c r="L10599" s="8"/>
      <c r="N10599" s="5"/>
      <c r="O10599" s="10"/>
      <c r="P10599" s="8"/>
    </row>
    <row r="10600" spans="1:16" s="2" customFormat="1" x14ac:dyDescent="0.15">
      <c r="A10600" s="3"/>
      <c r="B10600" s="3"/>
      <c r="J10600" s="3"/>
      <c r="K10600" s="5"/>
      <c r="L10600" s="8"/>
      <c r="N10600" s="5"/>
      <c r="O10600" s="10"/>
      <c r="P10600" s="8"/>
    </row>
    <row r="10601" spans="1:16" s="2" customFormat="1" x14ac:dyDescent="0.15">
      <c r="A10601" s="3"/>
      <c r="B10601" s="3"/>
      <c r="J10601" s="3"/>
      <c r="K10601" s="5"/>
      <c r="L10601" s="8"/>
      <c r="N10601" s="5"/>
      <c r="O10601" s="10"/>
      <c r="P10601" s="8"/>
    </row>
    <row r="10602" spans="1:16" s="2" customFormat="1" x14ac:dyDescent="0.15">
      <c r="A10602" s="3"/>
      <c r="B10602" s="3"/>
      <c r="J10602" s="3"/>
      <c r="K10602" s="5"/>
      <c r="L10602" s="8"/>
      <c r="N10602" s="5"/>
      <c r="O10602" s="10"/>
      <c r="P10602" s="8"/>
    </row>
    <row r="10603" spans="1:16" s="2" customFormat="1" x14ac:dyDescent="0.15">
      <c r="A10603" s="3"/>
      <c r="B10603" s="3"/>
      <c r="J10603" s="3"/>
      <c r="K10603" s="5"/>
      <c r="L10603" s="8"/>
      <c r="N10603" s="5"/>
      <c r="O10603" s="10"/>
      <c r="P10603" s="8"/>
    </row>
    <row r="10604" spans="1:16" s="2" customFormat="1" x14ac:dyDescent="0.15">
      <c r="A10604" s="3"/>
      <c r="B10604" s="3"/>
      <c r="J10604" s="3"/>
      <c r="K10604" s="5"/>
      <c r="L10604" s="8"/>
      <c r="N10604" s="5"/>
      <c r="O10604" s="10"/>
      <c r="P10604" s="8"/>
    </row>
    <row r="10605" spans="1:16" s="2" customFormat="1" x14ac:dyDescent="0.15">
      <c r="A10605" s="3"/>
      <c r="B10605" s="3"/>
      <c r="J10605" s="3"/>
      <c r="K10605" s="5"/>
      <c r="L10605" s="8"/>
      <c r="N10605" s="5"/>
      <c r="O10605" s="10"/>
      <c r="P10605" s="8"/>
    </row>
    <row r="10606" spans="1:16" s="2" customFormat="1" x14ac:dyDescent="0.15">
      <c r="A10606" s="3"/>
      <c r="B10606" s="3"/>
      <c r="J10606" s="3"/>
      <c r="K10606" s="5"/>
      <c r="L10606" s="8"/>
      <c r="N10606" s="5"/>
      <c r="O10606" s="10"/>
      <c r="P10606" s="8"/>
    </row>
    <row r="10607" spans="1:16" s="2" customFormat="1" x14ac:dyDescent="0.15">
      <c r="A10607" s="3"/>
      <c r="B10607" s="3"/>
      <c r="J10607" s="3"/>
      <c r="K10607" s="5"/>
      <c r="L10607" s="8"/>
      <c r="N10607" s="5"/>
      <c r="O10607" s="10"/>
      <c r="P10607" s="8"/>
    </row>
    <row r="10608" spans="1:16" s="2" customFormat="1" x14ac:dyDescent="0.15">
      <c r="A10608" s="3"/>
      <c r="B10608" s="3"/>
      <c r="J10608" s="3"/>
      <c r="K10608" s="5"/>
      <c r="L10608" s="8"/>
      <c r="N10608" s="5"/>
      <c r="O10608" s="10"/>
      <c r="P10608" s="8"/>
    </row>
    <row r="10609" spans="1:16" s="2" customFormat="1" x14ac:dyDescent="0.15">
      <c r="A10609" s="3"/>
      <c r="B10609" s="3"/>
      <c r="J10609" s="3"/>
      <c r="K10609" s="5"/>
      <c r="L10609" s="8"/>
      <c r="N10609" s="5"/>
      <c r="O10609" s="10"/>
      <c r="P10609" s="8"/>
    </row>
    <row r="10610" spans="1:16" s="2" customFormat="1" x14ac:dyDescent="0.15">
      <c r="A10610" s="3"/>
      <c r="B10610" s="3"/>
      <c r="J10610" s="3"/>
      <c r="K10610" s="5"/>
      <c r="L10610" s="8"/>
      <c r="N10610" s="5"/>
      <c r="O10610" s="10"/>
      <c r="P10610" s="8"/>
    </row>
    <row r="10611" spans="1:16" s="2" customFormat="1" x14ac:dyDescent="0.15">
      <c r="A10611" s="3"/>
      <c r="B10611" s="3"/>
      <c r="J10611" s="3"/>
      <c r="K10611" s="5"/>
      <c r="L10611" s="8"/>
      <c r="N10611" s="5"/>
      <c r="O10611" s="10"/>
      <c r="P10611" s="8"/>
    </row>
    <row r="10612" spans="1:16" s="2" customFormat="1" x14ac:dyDescent="0.15">
      <c r="A10612" s="3"/>
      <c r="B10612" s="3"/>
      <c r="J10612" s="3"/>
      <c r="K10612" s="5"/>
      <c r="L10612" s="8"/>
      <c r="N10612" s="5"/>
      <c r="O10612" s="10"/>
      <c r="P10612" s="8"/>
    </row>
    <row r="10613" spans="1:16" s="2" customFormat="1" x14ac:dyDescent="0.15">
      <c r="A10613" s="3"/>
      <c r="B10613" s="3"/>
      <c r="J10613" s="3"/>
      <c r="K10613" s="5"/>
      <c r="L10613" s="8"/>
      <c r="N10613" s="5"/>
      <c r="O10613" s="10"/>
      <c r="P10613" s="8"/>
    </row>
    <row r="10614" spans="1:16" s="2" customFormat="1" x14ac:dyDescent="0.15">
      <c r="A10614" s="3"/>
      <c r="B10614" s="3"/>
      <c r="J10614" s="3"/>
      <c r="K10614" s="5"/>
      <c r="L10614" s="8"/>
      <c r="N10614" s="5"/>
      <c r="O10614" s="10"/>
      <c r="P10614" s="8"/>
    </row>
    <row r="10615" spans="1:16" s="2" customFormat="1" x14ac:dyDescent="0.15">
      <c r="A10615" s="3"/>
      <c r="B10615" s="3"/>
      <c r="J10615" s="3"/>
      <c r="K10615" s="5"/>
      <c r="L10615" s="8"/>
      <c r="N10615" s="5"/>
      <c r="O10615" s="10"/>
      <c r="P10615" s="8"/>
    </row>
    <row r="10616" spans="1:16" s="2" customFormat="1" x14ac:dyDescent="0.15">
      <c r="A10616" s="3"/>
      <c r="B10616" s="3"/>
      <c r="J10616" s="3"/>
      <c r="K10616" s="5"/>
      <c r="L10616" s="8"/>
      <c r="N10616" s="5"/>
      <c r="O10616" s="10"/>
      <c r="P10616" s="8"/>
    </row>
    <row r="10617" spans="1:16" s="2" customFormat="1" x14ac:dyDescent="0.15">
      <c r="A10617" s="3"/>
      <c r="B10617" s="3"/>
      <c r="J10617" s="3"/>
      <c r="K10617" s="5"/>
      <c r="L10617" s="8"/>
      <c r="N10617" s="5"/>
      <c r="O10617" s="10"/>
      <c r="P10617" s="8"/>
    </row>
    <row r="10618" spans="1:16" s="2" customFormat="1" x14ac:dyDescent="0.15">
      <c r="A10618" s="3"/>
      <c r="B10618" s="3"/>
      <c r="J10618" s="3"/>
      <c r="K10618" s="5"/>
      <c r="L10618" s="8"/>
      <c r="N10618" s="5"/>
      <c r="O10618" s="10"/>
      <c r="P10618" s="8"/>
    </row>
    <row r="10619" spans="1:16" s="2" customFormat="1" x14ac:dyDescent="0.15">
      <c r="A10619" s="3"/>
      <c r="B10619" s="3"/>
      <c r="J10619" s="3"/>
      <c r="K10619" s="5"/>
      <c r="L10619" s="8"/>
      <c r="N10619" s="5"/>
      <c r="O10619" s="10"/>
      <c r="P10619" s="8"/>
    </row>
    <row r="10620" spans="1:16" s="2" customFormat="1" x14ac:dyDescent="0.15">
      <c r="A10620" s="3"/>
      <c r="B10620" s="3"/>
      <c r="J10620" s="3"/>
      <c r="K10620" s="5"/>
      <c r="L10620" s="8"/>
      <c r="N10620" s="5"/>
      <c r="O10620" s="10"/>
      <c r="P10620" s="8"/>
    </row>
    <row r="10621" spans="1:16" s="2" customFormat="1" x14ac:dyDescent="0.15">
      <c r="A10621" s="3"/>
      <c r="B10621" s="3"/>
      <c r="J10621" s="3"/>
      <c r="K10621" s="5"/>
      <c r="L10621" s="8"/>
      <c r="N10621" s="5"/>
      <c r="O10621" s="10"/>
      <c r="P10621" s="8"/>
    </row>
    <row r="10622" spans="1:16" s="2" customFormat="1" x14ac:dyDescent="0.15">
      <c r="A10622" s="3"/>
      <c r="B10622" s="3"/>
      <c r="J10622" s="3"/>
      <c r="K10622" s="5"/>
      <c r="L10622" s="8"/>
      <c r="N10622" s="5"/>
      <c r="O10622" s="10"/>
      <c r="P10622" s="8"/>
    </row>
    <row r="10623" spans="1:16" s="2" customFormat="1" x14ac:dyDescent="0.15">
      <c r="A10623" s="3"/>
      <c r="B10623" s="3"/>
      <c r="J10623" s="3"/>
      <c r="K10623" s="5"/>
      <c r="L10623" s="8"/>
      <c r="N10623" s="5"/>
      <c r="O10623" s="10"/>
      <c r="P10623" s="8"/>
    </row>
    <row r="10624" spans="1:16" s="2" customFormat="1" x14ac:dyDescent="0.15">
      <c r="A10624" s="3"/>
      <c r="B10624" s="3"/>
      <c r="J10624" s="3"/>
      <c r="K10624" s="5"/>
      <c r="L10624" s="8"/>
      <c r="N10624" s="5"/>
      <c r="O10624" s="10"/>
      <c r="P10624" s="8"/>
    </row>
    <row r="10625" spans="1:16" s="2" customFormat="1" x14ac:dyDescent="0.15">
      <c r="A10625" s="3"/>
      <c r="B10625" s="3"/>
      <c r="J10625" s="3"/>
      <c r="K10625" s="5"/>
      <c r="L10625" s="8"/>
      <c r="N10625" s="5"/>
      <c r="O10625" s="10"/>
      <c r="P10625" s="8"/>
    </row>
    <row r="10626" spans="1:16" s="2" customFormat="1" x14ac:dyDescent="0.15">
      <c r="A10626" s="3"/>
      <c r="B10626" s="3"/>
      <c r="J10626" s="3"/>
      <c r="K10626" s="5"/>
      <c r="L10626" s="8"/>
      <c r="N10626" s="5"/>
      <c r="O10626" s="10"/>
      <c r="P10626" s="8"/>
    </row>
    <row r="10627" spans="1:16" s="2" customFormat="1" x14ac:dyDescent="0.15">
      <c r="A10627" s="3"/>
      <c r="B10627" s="3"/>
      <c r="J10627" s="3"/>
      <c r="K10627" s="5"/>
      <c r="L10627" s="8"/>
      <c r="N10627" s="5"/>
      <c r="O10627" s="10"/>
      <c r="P10627" s="8"/>
    </row>
    <row r="10628" spans="1:16" s="2" customFormat="1" x14ac:dyDescent="0.15">
      <c r="A10628" s="3"/>
      <c r="B10628" s="3"/>
      <c r="J10628" s="3"/>
      <c r="K10628" s="5"/>
      <c r="L10628" s="8"/>
      <c r="N10628" s="5"/>
      <c r="O10628" s="10"/>
      <c r="P10628" s="8"/>
    </row>
    <row r="10629" spans="1:16" s="2" customFormat="1" x14ac:dyDescent="0.15">
      <c r="A10629" s="3"/>
      <c r="B10629" s="3"/>
      <c r="J10629" s="3"/>
      <c r="K10629" s="5"/>
      <c r="L10629" s="8"/>
      <c r="N10629" s="5"/>
      <c r="O10629" s="10"/>
      <c r="P10629" s="8"/>
    </row>
    <row r="10630" spans="1:16" s="2" customFormat="1" x14ac:dyDescent="0.15">
      <c r="A10630" s="3"/>
      <c r="B10630" s="3"/>
      <c r="J10630" s="3"/>
      <c r="K10630" s="5"/>
      <c r="L10630" s="8"/>
      <c r="N10630" s="5"/>
      <c r="O10630" s="10"/>
      <c r="P10630" s="8"/>
    </row>
    <row r="10631" spans="1:16" s="2" customFormat="1" x14ac:dyDescent="0.15">
      <c r="A10631" s="3"/>
      <c r="B10631" s="3"/>
      <c r="J10631" s="3"/>
      <c r="K10631" s="5"/>
      <c r="L10631" s="8"/>
      <c r="N10631" s="5"/>
      <c r="O10631" s="10"/>
      <c r="P10631" s="8"/>
    </row>
    <row r="10632" spans="1:16" s="2" customFormat="1" x14ac:dyDescent="0.15">
      <c r="A10632" s="3"/>
      <c r="B10632" s="3"/>
      <c r="J10632" s="3"/>
      <c r="K10632" s="5"/>
      <c r="L10632" s="8"/>
      <c r="N10632" s="5"/>
      <c r="O10632" s="10"/>
      <c r="P10632" s="8"/>
    </row>
    <row r="10633" spans="1:16" s="2" customFormat="1" x14ac:dyDescent="0.15">
      <c r="A10633" s="3"/>
      <c r="B10633" s="3"/>
      <c r="J10633" s="3"/>
      <c r="K10633" s="5"/>
      <c r="L10633" s="8"/>
      <c r="N10633" s="5"/>
      <c r="O10633" s="10"/>
      <c r="P10633" s="8"/>
    </row>
    <row r="10634" spans="1:16" s="2" customFormat="1" x14ac:dyDescent="0.15">
      <c r="A10634" s="3"/>
      <c r="B10634" s="3"/>
      <c r="J10634" s="3"/>
      <c r="K10634" s="5"/>
      <c r="L10634" s="8"/>
      <c r="N10634" s="5"/>
      <c r="O10634" s="10"/>
      <c r="P10634" s="8"/>
    </row>
    <row r="10635" spans="1:16" s="2" customFormat="1" x14ac:dyDescent="0.15">
      <c r="A10635" s="3"/>
      <c r="B10635" s="3"/>
      <c r="J10635" s="3"/>
      <c r="K10635" s="5"/>
      <c r="L10635" s="8"/>
      <c r="N10635" s="5"/>
      <c r="O10635" s="10"/>
      <c r="P10635" s="8"/>
    </row>
    <row r="10636" spans="1:16" s="2" customFormat="1" x14ac:dyDescent="0.15">
      <c r="A10636" s="3"/>
      <c r="B10636" s="3"/>
      <c r="J10636" s="3"/>
      <c r="K10636" s="5"/>
      <c r="L10636" s="8"/>
      <c r="N10636" s="5"/>
      <c r="O10636" s="10"/>
      <c r="P10636" s="8"/>
    </row>
    <row r="10637" spans="1:16" s="2" customFormat="1" x14ac:dyDescent="0.15">
      <c r="A10637" s="3"/>
      <c r="B10637" s="3"/>
      <c r="J10637" s="3"/>
      <c r="K10637" s="5"/>
      <c r="L10637" s="8"/>
      <c r="N10637" s="5"/>
      <c r="O10637" s="10"/>
      <c r="P10637" s="8"/>
    </row>
    <row r="10638" spans="1:16" s="2" customFormat="1" x14ac:dyDescent="0.15">
      <c r="A10638" s="3"/>
      <c r="B10638" s="3"/>
      <c r="J10638" s="3"/>
      <c r="K10638" s="5"/>
      <c r="L10638" s="8"/>
      <c r="N10638" s="5"/>
      <c r="O10638" s="10"/>
      <c r="P10638" s="8"/>
    </row>
    <row r="10639" spans="1:16" s="2" customFormat="1" x14ac:dyDescent="0.15">
      <c r="A10639" s="3"/>
      <c r="B10639" s="3"/>
      <c r="J10639" s="3"/>
      <c r="K10639" s="5"/>
      <c r="L10639" s="8"/>
      <c r="N10639" s="5"/>
      <c r="O10639" s="10"/>
      <c r="P10639" s="8"/>
    </row>
    <row r="10640" spans="1:16" s="2" customFormat="1" x14ac:dyDescent="0.15">
      <c r="A10640" s="3"/>
      <c r="B10640" s="3"/>
      <c r="J10640" s="3"/>
      <c r="K10640" s="5"/>
      <c r="L10640" s="8"/>
      <c r="N10640" s="5"/>
      <c r="O10640" s="10"/>
      <c r="P10640" s="8"/>
    </row>
    <row r="10641" spans="1:16" s="2" customFormat="1" x14ac:dyDescent="0.15">
      <c r="A10641" s="3"/>
      <c r="B10641" s="3"/>
      <c r="J10641" s="3"/>
      <c r="K10641" s="5"/>
      <c r="L10641" s="8"/>
      <c r="N10641" s="5"/>
      <c r="O10641" s="10"/>
      <c r="P10641" s="8"/>
    </row>
    <row r="10642" spans="1:16" s="2" customFormat="1" x14ac:dyDescent="0.15">
      <c r="A10642" s="3"/>
      <c r="B10642" s="3"/>
      <c r="J10642" s="3"/>
      <c r="K10642" s="5"/>
      <c r="L10642" s="8"/>
      <c r="N10642" s="5"/>
      <c r="O10642" s="10"/>
      <c r="P10642" s="8"/>
    </row>
    <row r="10643" spans="1:16" s="2" customFormat="1" x14ac:dyDescent="0.15">
      <c r="A10643" s="3"/>
      <c r="B10643" s="3"/>
      <c r="J10643" s="3"/>
      <c r="K10643" s="5"/>
      <c r="L10643" s="8"/>
      <c r="N10643" s="5"/>
      <c r="O10643" s="10"/>
      <c r="P10643" s="8"/>
    </row>
    <row r="10644" spans="1:16" s="2" customFormat="1" x14ac:dyDescent="0.15">
      <c r="A10644" s="3"/>
      <c r="B10644" s="3"/>
      <c r="J10644" s="3"/>
      <c r="K10644" s="5"/>
      <c r="L10644" s="8"/>
      <c r="N10644" s="5"/>
      <c r="O10644" s="10"/>
      <c r="P10644" s="8"/>
    </row>
    <row r="10645" spans="1:16" s="2" customFormat="1" x14ac:dyDescent="0.15">
      <c r="A10645" s="3"/>
      <c r="B10645" s="3"/>
      <c r="J10645" s="3"/>
      <c r="K10645" s="5"/>
      <c r="L10645" s="8"/>
      <c r="N10645" s="5"/>
      <c r="O10645" s="10"/>
      <c r="P10645" s="8"/>
    </row>
    <row r="10646" spans="1:16" s="2" customFormat="1" x14ac:dyDescent="0.15">
      <c r="A10646" s="3"/>
      <c r="B10646" s="3"/>
      <c r="J10646" s="3"/>
      <c r="K10646" s="5"/>
      <c r="L10646" s="8"/>
      <c r="N10646" s="5"/>
      <c r="O10646" s="10"/>
      <c r="P10646" s="8"/>
    </row>
    <row r="10647" spans="1:16" s="2" customFormat="1" x14ac:dyDescent="0.15">
      <c r="A10647" s="3"/>
      <c r="B10647" s="3"/>
      <c r="J10647" s="3"/>
      <c r="K10647" s="5"/>
      <c r="L10647" s="8"/>
      <c r="N10647" s="5"/>
      <c r="O10647" s="10"/>
      <c r="P10647" s="8"/>
    </row>
    <row r="10648" spans="1:16" s="2" customFormat="1" x14ac:dyDescent="0.15">
      <c r="A10648" s="3"/>
      <c r="B10648" s="3"/>
      <c r="J10648" s="3"/>
      <c r="K10648" s="5"/>
      <c r="L10648" s="8"/>
      <c r="N10648" s="5"/>
      <c r="O10648" s="10"/>
      <c r="P10648" s="8"/>
    </row>
    <row r="10649" spans="1:16" s="2" customFormat="1" x14ac:dyDescent="0.15">
      <c r="A10649" s="3"/>
      <c r="B10649" s="3"/>
      <c r="J10649" s="3"/>
      <c r="K10649" s="5"/>
      <c r="L10649" s="8"/>
      <c r="N10649" s="5"/>
      <c r="O10649" s="10"/>
      <c r="P10649" s="8"/>
    </row>
    <row r="10650" spans="1:16" s="2" customFormat="1" x14ac:dyDescent="0.15">
      <c r="A10650" s="3"/>
      <c r="B10650" s="3"/>
      <c r="J10650" s="3"/>
      <c r="K10650" s="5"/>
      <c r="L10650" s="8"/>
      <c r="N10650" s="5"/>
      <c r="O10650" s="10"/>
      <c r="P10650" s="8"/>
    </row>
    <row r="10651" spans="1:16" s="2" customFormat="1" x14ac:dyDescent="0.15">
      <c r="A10651" s="3"/>
      <c r="B10651" s="3"/>
      <c r="J10651" s="3"/>
      <c r="K10651" s="5"/>
      <c r="L10651" s="8"/>
      <c r="N10651" s="5"/>
      <c r="O10651" s="10"/>
      <c r="P10651" s="8"/>
    </row>
    <row r="10652" spans="1:16" s="2" customFormat="1" x14ac:dyDescent="0.15">
      <c r="A10652" s="3"/>
      <c r="B10652" s="3"/>
      <c r="J10652" s="3"/>
      <c r="K10652" s="5"/>
      <c r="L10652" s="8"/>
      <c r="N10652" s="5"/>
      <c r="O10652" s="10"/>
      <c r="P10652" s="8"/>
    </row>
    <row r="10653" spans="1:16" s="2" customFormat="1" x14ac:dyDescent="0.15">
      <c r="A10653" s="3"/>
      <c r="B10653" s="3"/>
      <c r="J10653" s="3"/>
      <c r="K10653" s="5"/>
      <c r="L10653" s="8"/>
      <c r="N10653" s="5"/>
      <c r="O10653" s="10"/>
      <c r="P10653" s="8"/>
    </row>
    <row r="10654" spans="1:16" s="2" customFormat="1" x14ac:dyDescent="0.15">
      <c r="A10654" s="3"/>
      <c r="B10654" s="3"/>
      <c r="J10654" s="3"/>
      <c r="K10654" s="5"/>
      <c r="L10654" s="8"/>
      <c r="N10654" s="5"/>
      <c r="O10654" s="10"/>
      <c r="P10654" s="8"/>
    </row>
    <row r="10655" spans="1:16" s="2" customFormat="1" x14ac:dyDescent="0.15">
      <c r="A10655" s="3"/>
      <c r="B10655" s="3"/>
      <c r="J10655" s="3"/>
      <c r="K10655" s="5"/>
      <c r="L10655" s="8"/>
      <c r="N10655" s="5"/>
      <c r="O10655" s="10"/>
      <c r="P10655" s="8"/>
    </row>
    <row r="10656" spans="1:16" s="2" customFormat="1" x14ac:dyDescent="0.15">
      <c r="A10656" s="3"/>
      <c r="B10656" s="3"/>
      <c r="J10656" s="3"/>
      <c r="K10656" s="5"/>
      <c r="L10656" s="8"/>
      <c r="N10656" s="5"/>
      <c r="O10656" s="10"/>
      <c r="P10656" s="8"/>
    </row>
    <row r="10657" spans="1:16" s="2" customFormat="1" x14ac:dyDescent="0.15">
      <c r="A10657" s="3"/>
      <c r="B10657" s="3"/>
      <c r="J10657" s="3"/>
      <c r="K10657" s="5"/>
      <c r="L10657" s="8"/>
      <c r="N10657" s="5"/>
      <c r="O10657" s="10"/>
      <c r="P10657" s="8"/>
    </row>
    <row r="10658" spans="1:16" s="2" customFormat="1" x14ac:dyDescent="0.15">
      <c r="A10658" s="3"/>
      <c r="B10658" s="3"/>
      <c r="J10658" s="3"/>
      <c r="K10658" s="5"/>
      <c r="L10658" s="8"/>
      <c r="N10658" s="5"/>
      <c r="O10658" s="10"/>
      <c r="P10658" s="8"/>
    </row>
    <row r="10659" spans="1:16" s="2" customFormat="1" x14ac:dyDescent="0.15">
      <c r="A10659" s="3"/>
      <c r="B10659" s="3"/>
      <c r="J10659" s="3"/>
      <c r="K10659" s="5"/>
      <c r="L10659" s="8"/>
      <c r="N10659" s="5"/>
      <c r="O10659" s="10"/>
      <c r="P10659" s="8"/>
    </row>
    <row r="10660" spans="1:16" s="2" customFormat="1" x14ac:dyDescent="0.15">
      <c r="A10660" s="3"/>
      <c r="B10660" s="3"/>
      <c r="J10660" s="3"/>
      <c r="K10660" s="5"/>
      <c r="L10660" s="8"/>
      <c r="N10660" s="5"/>
      <c r="O10660" s="10"/>
      <c r="P10660" s="8"/>
    </row>
    <row r="10661" spans="1:16" s="2" customFormat="1" x14ac:dyDescent="0.15">
      <c r="A10661" s="3"/>
      <c r="B10661" s="3"/>
      <c r="J10661" s="3"/>
      <c r="K10661" s="5"/>
      <c r="L10661" s="8"/>
      <c r="N10661" s="5"/>
      <c r="O10661" s="10"/>
      <c r="P10661" s="8"/>
    </row>
    <row r="10662" spans="1:16" s="2" customFormat="1" x14ac:dyDescent="0.15">
      <c r="A10662" s="3"/>
      <c r="B10662" s="3"/>
      <c r="J10662" s="3"/>
      <c r="K10662" s="5"/>
      <c r="L10662" s="8"/>
      <c r="N10662" s="5"/>
      <c r="O10662" s="10"/>
      <c r="P10662" s="8"/>
    </row>
    <row r="10663" spans="1:16" s="2" customFormat="1" x14ac:dyDescent="0.15">
      <c r="A10663" s="3"/>
      <c r="B10663" s="3"/>
      <c r="J10663" s="3"/>
      <c r="K10663" s="5"/>
      <c r="L10663" s="8"/>
      <c r="N10663" s="5"/>
      <c r="O10663" s="10"/>
      <c r="P10663" s="8"/>
    </row>
    <row r="10664" spans="1:16" s="2" customFormat="1" x14ac:dyDescent="0.15">
      <c r="A10664" s="3"/>
      <c r="B10664" s="3"/>
      <c r="J10664" s="3"/>
      <c r="K10664" s="5"/>
      <c r="L10664" s="8"/>
      <c r="N10664" s="5"/>
      <c r="O10664" s="10"/>
      <c r="P10664" s="8"/>
    </row>
    <row r="10665" spans="1:16" s="2" customFormat="1" x14ac:dyDescent="0.15">
      <c r="A10665" s="3"/>
      <c r="B10665" s="3"/>
      <c r="J10665" s="3"/>
      <c r="K10665" s="5"/>
      <c r="L10665" s="8"/>
      <c r="N10665" s="5"/>
      <c r="O10665" s="10"/>
      <c r="P10665" s="8"/>
    </row>
    <row r="10666" spans="1:16" s="2" customFormat="1" x14ac:dyDescent="0.15">
      <c r="A10666" s="3"/>
      <c r="B10666" s="3"/>
      <c r="J10666" s="3"/>
      <c r="K10666" s="5"/>
      <c r="L10666" s="8"/>
      <c r="N10666" s="5"/>
      <c r="O10666" s="10"/>
      <c r="P10666" s="8"/>
    </row>
    <row r="10667" spans="1:16" s="2" customFormat="1" x14ac:dyDescent="0.15">
      <c r="A10667" s="3"/>
      <c r="B10667" s="3"/>
      <c r="J10667" s="3"/>
      <c r="K10667" s="5"/>
      <c r="L10667" s="8"/>
      <c r="N10667" s="5"/>
      <c r="O10667" s="10"/>
      <c r="P10667" s="8"/>
    </row>
    <row r="10668" spans="1:16" s="2" customFormat="1" x14ac:dyDescent="0.15">
      <c r="A10668" s="3"/>
      <c r="B10668" s="3"/>
      <c r="J10668" s="3"/>
      <c r="K10668" s="5"/>
      <c r="L10668" s="8"/>
      <c r="N10668" s="5"/>
      <c r="O10668" s="10"/>
      <c r="P10668" s="8"/>
    </row>
    <row r="10669" spans="1:16" s="2" customFormat="1" x14ac:dyDescent="0.15">
      <c r="A10669" s="3"/>
      <c r="B10669" s="3"/>
      <c r="J10669" s="3"/>
      <c r="K10669" s="5"/>
      <c r="L10669" s="8"/>
      <c r="N10669" s="5"/>
      <c r="O10669" s="10"/>
      <c r="P10669" s="8"/>
    </row>
    <row r="10670" spans="1:16" s="2" customFormat="1" x14ac:dyDescent="0.15">
      <c r="A10670" s="3"/>
      <c r="B10670" s="3"/>
      <c r="J10670" s="3"/>
      <c r="K10670" s="5"/>
      <c r="L10670" s="8"/>
      <c r="N10670" s="5"/>
      <c r="O10670" s="10"/>
      <c r="P10670" s="8"/>
    </row>
    <row r="10671" spans="1:16" s="2" customFormat="1" x14ac:dyDescent="0.15">
      <c r="A10671" s="3"/>
      <c r="B10671" s="3"/>
      <c r="J10671" s="3"/>
      <c r="K10671" s="5"/>
      <c r="L10671" s="8"/>
      <c r="N10671" s="5"/>
      <c r="O10671" s="10"/>
      <c r="P10671" s="8"/>
    </row>
    <row r="10672" spans="1:16" s="2" customFormat="1" x14ac:dyDescent="0.15">
      <c r="A10672" s="3"/>
      <c r="B10672" s="3"/>
      <c r="J10672" s="3"/>
      <c r="K10672" s="5"/>
      <c r="L10672" s="8"/>
      <c r="N10672" s="5"/>
      <c r="O10672" s="10"/>
      <c r="P10672" s="8"/>
    </row>
    <row r="10673" spans="1:16" s="2" customFormat="1" x14ac:dyDescent="0.15">
      <c r="A10673" s="3"/>
      <c r="B10673" s="3"/>
      <c r="J10673" s="3"/>
      <c r="K10673" s="5"/>
      <c r="L10673" s="8"/>
      <c r="N10673" s="5"/>
      <c r="O10673" s="10"/>
      <c r="P10673" s="8"/>
    </row>
    <row r="10674" spans="1:16" s="2" customFormat="1" x14ac:dyDescent="0.15">
      <c r="A10674" s="3"/>
      <c r="B10674" s="3"/>
      <c r="J10674" s="3"/>
      <c r="K10674" s="5"/>
      <c r="L10674" s="8"/>
      <c r="N10674" s="5"/>
      <c r="O10674" s="10"/>
      <c r="P10674" s="8"/>
    </row>
    <row r="10675" spans="1:16" s="2" customFormat="1" x14ac:dyDescent="0.15">
      <c r="A10675" s="3"/>
      <c r="B10675" s="3"/>
      <c r="J10675" s="3"/>
      <c r="K10675" s="5"/>
      <c r="L10675" s="8"/>
      <c r="N10675" s="5"/>
      <c r="O10675" s="10"/>
      <c r="P10675" s="8"/>
    </row>
    <row r="10676" spans="1:16" s="2" customFormat="1" x14ac:dyDescent="0.15">
      <c r="A10676" s="3"/>
      <c r="B10676" s="3"/>
      <c r="J10676" s="3"/>
      <c r="K10676" s="5"/>
      <c r="L10676" s="8"/>
      <c r="N10676" s="5"/>
      <c r="O10676" s="10"/>
      <c r="P10676" s="8"/>
    </row>
    <row r="10677" spans="1:16" s="2" customFormat="1" x14ac:dyDescent="0.15">
      <c r="A10677" s="3"/>
      <c r="B10677" s="3"/>
      <c r="J10677" s="3"/>
      <c r="K10677" s="5"/>
      <c r="L10677" s="8"/>
      <c r="N10677" s="5"/>
      <c r="O10677" s="10"/>
      <c r="P10677" s="8"/>
    </row>
    <row r="10678" spans="1:16" s="2" customFormat="1" x14ac:dyDescent="0.15">
      <c r="A10678" s="3"/>
      <c r="B10678" s="3"/>
      <c r="J10678" s="3"/>
      <c r="K10678" s="5"/>
      <c r="L10678" s="8"/>
      <c r="N10678" s="5"/>
      <c r="O10678" s="10"/>
      <c r="P10678" s="8"/>
    </row>
    <row r="10679" spans="1:16" s="2" customFormat="1" x14ac:dyDescent="0.15">
      <c r="A10679" s="3"/>
      <c r="B10679" s="3"/>
      <c r="J10679" s="3"/>
      <c r="K10679" s="5"/>
      <c r="L10679" s="8"/>
      <c r="N10679" s="5"/>
      <c r="O10679" s="10"/>
      <c r="P10679" s="8"/>
    </row>
    <row r="10680" spans="1:16" s="2" customFormat="1" x14ac:dyDescent="0.15">
      <c r="A10680" s="3"/>
      <c r="B10680" s="3"/>
      <c r="J10680" s="3"/>
      <c r="K10680" s="5"/>
      <c r="L10680" s="8"/>
      <c r="N10680" s="5"/>
      <c r="O10680" s="10"/>
      <c r="P10680" s="8"/>
    </row>
    <row r="10681" spans="1:16" s="2" customFormat="1" x14ac:dyDescent="0.15">
      <c r="A10681" s="3"/>
      <c r="B10681" s="3"/>
      <c r="J10681" s="3"/>
      <c r="K10681" s="5"/>
      <c r="L10681" s="8"/>
      <c r="N10681" s="5"/>
      <c r="O10681" s="10"/>
      <c r="P10681" s="8"/>
    </row>
    <row r="10682" spans="1:16" s="2" customFormat="1" x14ac:dyDescent="0.15">
      <c r="A10682" s="3"/>
      <c r="B10682" s="3"/>
      <c r="J10682" s="3"/>
      <c r="K10682" s="5"/>
      <c r="L10682" s="8"/>
      <c r="N10682" s="5"/>
      <c r="O10682" s="10"/>
      <c r="P10682" s="8"/>
    </row>
    <row r="10683" spans="1:16" s="2" customFormat="1" x14ac:dyDescent="0.15">
      <c r="A10683" s="3"/>
      <c r="B10683" s="3"/>
      <c r="J10683" s="3"/>
      <c r="K10683" s="5"/>
      <c r="L10683" s="8"/>
      <c r="N10683" s="5"/>
      <c r="O10683" s="10"/>
      <c r="P10683" s="8"/>
    </row>
    <row r="10684" spans="1:16" s="2" customFormat="1" x14ac:dyDescent="0.15">
      <c r="A10684" s="3"/>
      <c r="B10684" s="3"/>
      <c r="J10684" s="3"/>
      <c r="K10684" s="5"/>
      <c r="L10684" s="8"/>
      <c r="N10684" s="5"/>
      <c r="O10684" s="10"/>
      <c r="P10684" s="8"/>
    </row>
    <row r="10685" spans="1:16" s="2" customFormat="1" x14ac:dyDescent="0.15">
      <c r="A10685" s="3"/>
      <c r="B10685" s="3"/>
      <c r="J10685" s="3"/>
      <c r="K10685" s="5"/>
      <c r="L10685" s="8"/>
      <c r="N10685" s="5"/>
      <c r="O10685" s="10"/>
      <c r="P10685" s="8"/>
    </row>
    <row r="10686" spans="1:16" s="2" customFormat="1" x14ac:dyDescent="0.15">
      <c r="A10686" s="3"/>
      <c r="B10686" s="3"/>
      <c r="J10686" s="3"/>
      <c r="K10686" s="5"/>
      <c r="L10686" s="8"/>
      <c r="N10686" s="5"/>
      <c r="O10686" s="10"/>
      <c r="P10686" s="8"/>
    </row>
    <row r="10687" spans="1:16" s="2" customFormat="1" x14ac:dyDescent="0.15">
      <c r="A10687" s="3"/>
      <c r="B10687" s="3"/>
      <c r="J10687" s="3"/>
      <c r="K10687" s="5"/>
      <c r="L10687" s="8"/>
      <c r="N10687" s="5"/>
      <c r="O10687" s="10"/>
      <c r="P10687" s="8"/>
    </row>
    <row r="10688" spans="1:16" s="2" customFormat="1" x14ac:dyDescent="0.15">
      <c r="A10688" s="3"/>
      <c r="B10688" s="3"/>
      <c r="J10688" s="3"/>
      <c r="K10688" s="5"/>
      <c r="L10688" s="8"/>
      <c r="N10688" s="5"/>
      <c r="O10688" s="10"/>
      <c r="P10688" s="8"/>
    </row>
    <row r="10689" spans="1:16" s="2" customFormat="1" x14ac:dyDescent="0.15">
      <c r="A10689" s="3"/>
      <c r="B10689" s="3"/>
      <c r="J10689" s="3"/>
      <c r="K10689" s="5"/>
      <c r="L10689" s="8"/>
      <c r="N10689" s="5"/>
      <c r="O10689" s="10"/>
      <c r="P10689" s="8"/>
    </row>
    <row r="10690" spans="1:16" s="2" customFormat="1" x14ac:dyDescent="0.15">
      <c r="A10690" s="3"/>
      <c r="B10690" s="3"/>
      <c r="J10690" s="3"/>
      <c r="K10690" s="5"/>
      <c r="L10690" s="8"/>
      <c r="N10690" s="5"/>
      <c r="O10690" s="10"/>
      <c r="P10690" s="8"/>
    </row>
    <row r="10691" spans="1:16" s="2" customFormat="1" x14ac:dyDescent="0.15">
      <c r="A10691" s="3"/>
      <c r="B10691" s="3"/>
      <c r="J10691" s="3"/>
      <c r="K10691" s="5"/>
      <c r="L10691" s="8"/>
      <c r="N10691" s="5"/>
      <c r="O10691" s="10"/>
      <c r="P10691" s="8"/>
    </row>
    <row r="10692" spans="1:16" s="2" customFormat="1" x14ac:dyDescent="0.15">
      <c r="A10692" s="3"/>
      <c r="B10692" s="3"/>
      <c r="J10692" s="3"/>
      <c r="K10692" s="5"/>
      <c r="L10692" s="8"/>
      <c r="N10692" s="5"/>
      <c r="O10692" s="10"/>
      <c r="P10692" s="8"/>
    </row>
    <row r="10693" spans="1:16" s="2" customFormat="1" x14ac:dyDescent="0.15">
      <c r="A10693" s="3"/>
      <c r="B10693" s="3"/>
      <c r="J10693" s="3"/>
      <c r="K10693" s="5"/>
      <c r="L10693" s="8"/>
      <c r="N10693" s="5"/>
      <c r="O10693" s="10"/>
      <c r="P10693" s="8"/>
    </row>
    <row r="10694" spans="1:16" s="2" customFormat="1" x14ac:dyDescent="0.15">
      <c r="A10694" s="3"/>
      <c r="B10694" s="3"/>
      <c r="J10694" s="3"/>
      <c r="K10694" s="5"/>
      <c r="L10694" s="8"/>
      <c r="N10694" s="5"/>
      <c r="O10694" s="10"/>
      <c r="P10694" s="8"/>
    </row>
    <row r="10695" spans="1:16" s="2" customFormat="1" x14ac:dyDescent="0.15">
      <c r="A10695" s="3"/>
      <c r="B10695" s="3"/>
      <c r="J10695" s="3"/>
      <c r="K10695" s="5"/>
      <c r="L10695" s="8"/>
      <c r="N10695" s="5"/>
      <c r="O10695" s="10"/>
      <c r="P10695" s="8"/>
    </row>
    <row r="10696" spans="1:16" s="2" customFormat="1" x14ac:dyDescent="0.15">
      <c r="A10696" s="3"/>
      <c r="B10696" s="3"/>
      <c r="J10696" s="3"/>
      <c r="K10696" s="5"/>
      <c r="L10696" s="8"/>
      <c r="N10696" s="5"/>
      <c r="O10696" s="10"/>
      <c r="P10696" s="8"/>
    </row>
    <row r="10697" spans="1:16" s="2" customFormat="1" x14ac:dyDescent="0.15">
      <c r="A10697" s="3"/>
      <c r="B10697" s="3"/>
      <c r="J10697" s="3"/>
      <c r="K10697" s="5"/>
      <c r="L10697" s="8"/>
      <c r="N10697" s="5"/>
      <c r="O10697" s="10"/>
      <c r="P10697" s="8"/>
    </row>
    <row r="10698" spans="1:16" s="2" customFormat="1" x14ac:dyDescent="0.15">
      <c r="A10698" s="3"/>
      <c r="B10698" s="3"/>
      <c r="J10698" s="3"/>
      <c r="K10698" s="5"/>
      <c r="L10698" s="8"/>
      <c r="N10698" s="5"/>
      <c r="O10698" s="10"/>
      <c r="P10698" s="8"/>
    </row>
    <row r="10699" spans="1:16" s="2" customFormat="1" x14ac:dyDescent="0.15">
      <c r="A10699" s="3"/>
      <c r="B10699" s="3"/>
      <c r="J10699" s="3"/>
      <c r="K10699" s="5"/>
      <c r="L10699" s="8"/>
      <c r="N10699" s="5"/>
      <c r="O10699" s="10"/>
      <c r="P10699" s="8"/>
    </row>
    <row r="10700" spans="1:16" s="2" customFormat="1" x14ac:dyDescent="0.15">
      <c r="A10700" s="3"/>
      <c r="B10700" s="3"/>
      <c r="J10700" s="3"/>
      <c r="K10700" s="5"/>
      <c r="L10700" s="8"/>
      <c r="N10700" s="5"/>
      <c r="O10700" s="10"/>
      <c r="P10700" s="8"/>
    </row>
    <row r="10701" spans="1:16" s="2" customFormat="1" x14ac:dyDescent="0.15">
      <c r="A10701" s="3"/>
      <c r="B10701" s="3"/>
      <c r="J10701" s="3"/>
      <c r="K10701" s="5"/>
      <c r="L10701" s="8"/>
      <c r="N10701" s="5"/>
      <c r="O10701" s="10"/>
      <c r="P10701" s="8"/>
    </row>
    <row r="10702" spans="1:16" s="2" customFormat="1" x14ac:dyDescent="0.15">
      <c r="A10702" s="3"/>
      <c r="B10702" s="3"/>
      <c r="J10702" s="3"/>
      <c r="K10702" s="5"/>
      <c r="L10702" s="8"/>
      <c r="N10702" s="5"/>
      <c r="O10702" s="10"/>
      <c r="P10702" s="8"/>
    </row>
    <row r="10703" spans="1:16" s="2" customFormat="1" x14ac:dyDescent="0.15">
      <c r="A10703" s="3"/>
      <c r="B10703" s="3"/>
      <c r="J10703" s="3"/>
      <c r="K10703" s="5"/>
      <c r="L10703" s="8"/>
      <c r="N10703" s="5"/>
      <c r="O10703" s="10"/>
      <c r="P10703" s="8"/>
    </row>
    <row r="10704" spans="1:16" s="2" customFormat="1" x14ac:dyDescent="0.15">
      <c r="A10704" s="3"/>
      <c r="B10704" s="3"/>
      <c r="J10704" s="3"/>
      <c r="K10704" s="5"/>
      <c r="L10704" s="8"/>
      <c r="N10704" s="5"/>
      <c r="O10704" s="10"/>
      <c r="P10704" s="8"/>
    </row>
    <row r="10705" spans="1:16" s="2" customFormat="1" x14ac:dyDescent="0.15">
      <c r="A10705" s="3"/>
      <c r="B10705" s="3"/>
      <c r="J10705" s="3"/>
      <c r="K10705" s="5"/>
      <c r="L10705" s="8"/>
      <c r="N10705" s="5"/>
      <c r="O10705" s="10"/>
      <c r="P10705" s="8"/>
    </row>
    <row r="10706" spans="1:16" s="2" customFormat="1" x14ac:dyDescent="0.15">
      <c r="A10706" s="3"/>
      <c r="B10706" s="3"/>
      <c r="J10706" s="3"/>
      <c r="K10706" s="5"/>
      <c r="L10706" s="8"/>
      <c r="N10706" s="5"/>
      <c r="O10706" s="10"/>
      <c r="P10706" s="8"/>
    </row>
    <row r="10707" spans="1:16" s="2" customFormat="1" x14ac:dyDescent="0.15">
      <c r="A10707" s="3"/>
      <c r="B10707" s="3"/>
      <c r="J10707" s="3"/>
      <c r="K10707" s="5"/>
      <c r="L10707" s="8"/>
      <c r="N10707" s="5"/>
      <c r="O10707" s="10"/>
      <c r="P10707" s="8"/>
    </row>
    <row r="10708" spans="1:16" s="2" customFormat="1" x14ac:dyDescent="0.15">
      <c r="A10708" s="3"/>
      <c r="B10708" s="3"/>
      <c r="J10708" s="3"/>
      <c r="K10708" s="5"/>
      <c r="L10708" s="8"/>
      <c r="N10708" s="5"/>
      <c r="O10708" s="10"/>
      <c r="P10708" s="8"/>
    </row>
    <row r="10709" spans="1:16" s="2" customFormat="1" x14ac:dyDescent="0.15">
      <c r="A10709" s="3"/>
      <c r="B10709" s="3"/>
      <c r="J10709" s="3"/>
      <c r="K10709" s="5"/>
      <c r="L10709" s="8"/>
      <c r="N10709" s="5"/>
      <c r="O10709" s="10"/>
      <c r="P10709" s="8"/>
    </row>
    <row r="10710" spans="1:16" s="2" customFormat="1" x14ac:dyDescent="0.15">
      <c r="A10710" s="3"/>
      <c r="B10710" s="3"/>
      <c r="J10710" s="3"/>
      <c r="K10710" s="5"/>
      <c r="L10710" s="8"/>
      <c r="N10710" s="5"/>
      <c r="O10710" s="10"/>
      <c r="P10710" s="8"/>
    </row>
    <row r="10711" spans="1:16" s="2" customFormat="1" x14ac:dyDescent="0.15">
      <c r="A10711" s="3"/>
      <c r="B10711" s="3"/>
      <c r="J10711" s="3"/>
      <c r="K10711" s="5"/>
      <c r="L10711" s="8"/>
      <c r="N10711" s="5"/>
      <c r="O10711" s="10"/>
      <c r="P10711" s="8"/>
    </row>
    <row r="10712" spans="1:16" s="2" customFormat="1" x14ac:dyDescent="0.15">
      <c r="A10712" s="3"/>
      <c r="B10712" s="3"/>
      <c r="J10712" s="3"/>
      <c r="K10712" s="5"/>
      <c r="L10712" s="8"/>
      <c r="N10712" s="5"/>
      <c r="O10712" s="10"/>
      <c r="P10712" s="8"/>
    </row>
    <row r="10713" spans="1:16" s="2" customFormat="1" x14ac:dyDescent="0.15">
      <c r="A10713" s="3"/>
      <c r="B10713" s="3"/>
      <c r="J10713" s="3"/>
      <c r="K10713" s="5"/>
      <c r="L10713" s="8"/>
      <c r="N10713" s="5"/>
      <c r="O10713" s="10"/>
      <c r="P10713" s="8"/>
    </row>
    <row r="10714" spans="1:16" s="2" customFormat="1" x14ac:dyDescent="0.15">
      <c r="A10714" s="3"/>
      <c r="B10714" s="3"/>
      <c r="J10714" s="3"/>
      <c r="K10714" s="5"/>
      <c r="L10714" s="8"/>
      <c r="N10714" s="5"/>
      <c r="O10714" s="10"/>
      <c r="P10714" s="8"/>
    </row>
    <row r="10715" spans="1:16" s="2" customFormat="1" x14ac:dyDescent="0.15">
      <c r="A10715" s="3"/>
      <c r="B10715" s="3"/>
      <c r="J10715" s="3"/>
      <c r="K10715" s="5"/>
      <c r="L10715" s="8"/>
      <c r="N10715" s="5"/>
      <c r="O10715" s="10"/>
      <c r="P10715" s="8"/>
    </row>
    <row r="10716" spans="1:16" s="2" customFormat="1" x14ac:dyDescent="0.15">
      <c r="A10716" s="3"/>
      <c r="B10716" s="3"/>
      <c r="J10716" s="3"/>
      <c r="K10716" s="5"/>
      <c r="L10716" s="8"/>
      <c r="N10716" s="5"/>
      <c r="O10716" s="10"/>
      <c r="P10716" s="8"/>
    </row>
    <row r="10717" spans="1:16" s="2" customFormat="1" x14ac:dyDescent="0.15">
      <c r="A10717" s="3"/>
      <c r="B10717" s="3"/>
      <c r="J10717" s="3"/>
      <c r="K10717" s="5"/>
      <c r="L10717" s="8"/>
      <c r="N10717" s="5"/>
      <c r="O10717" s="10"/>
      <c r="P10717" s="8"/>
    </row>
    <row r="10718" spans="1:16" s="2" customFormat="1" x14ac:dyDescent="0.15">
      <c r="A10718" s="3"/>
      <c r="B10718" s="3"/>
      <c r="J10718" s="3"/>
      <c r="K10718" s="5"/>
      <c r="L10718" s="8"/>
      <c r="N10718" s="5"/>
      <c r="O10718" s="10"/>
      <c r="P10718" s="8"/>
    </row>
    <row r="10719" spans="1:16" s="2" customFormat="1" x14ac:dyDescent="0.15">
      <c r="A10719" s="3"/>
      <c r="B10719" s="3"/>
      <c r="J10719" s="3"/>
      <c r="K10719" s="5"/>
      <c r="L10719" s="8"/>
      <c r="N10719" s="5"/>
      <c r="O10719" s="10"/>
      <c r="P10719" s="8"/>
    </row>
    <row r="10720" spans="1:16" s="2" customFormat="1" x14ac:dyDescent="0.15">
      <c r="A10720" s="3"/>
      <c r="B10720" s="3"/>
      <c r="J10720" s="3"/>
      <c r="K10720" s="5"/>
      <c r="L10720" s="8"/>
      <c r="N10720" s="5"/>
      <c r="O10720" s="10"/>
      <c r="P10720" s="8"/>
    </row>
    <row r="10721" spans="1:16" s="2" customFormat="1" x14ac:dyDescent="0.15">
      <c r="A10721" s="3"/>
      <c r="B10721" s="3"/>
      <c r="J10721" s="3"/>
      <c r="K10721" s="5"/>
      <c r="L10721" s="8"/>
      <c r="N10721" s="5"/>
      <c r="O10721" s="10"/>
      <c r="P10721" s="8"/>
    </row>
    <row r="10722" spans="1:16" s="2" customFormat="1" x14ac:dyDescent="0.15">
      <c r="A10722" s="3"/>
      <c r="B10722" s="3"/>
      <c r="J10722" s="3"/>
      <c r="K10722" s="5"/>
      <c r="L10722" s="8"/>
      <c r="N10722" s="5"/>
      <c r="O10722" s="10"/>
      <c r="P10722" s="8"/>
    </row>
    <row r="10723" spans="1:16" s="2" customFormat="1" x14ac:dyDescent="0.15">
      <c r="A10723" s="3"/>
      <c r="B10723" s="3"/>
      <c r="J10723" s="3"/>
      <c r="K10723" s="5"/>
      <c r="L10723" s="8"/>
      <c r="N10723" s="5"/>
      <c r="O10723" s="10"/>
      <c r="P10723" s="8"/>
    </row>
    <row r="10724" spans="1:16" s="2" customFormat="1" x14ac:dyDescent="0.15">
      <c r="A10724" s="3"/>
      <c r="B10724" s="3"/>
      <c r="J10724" s="3"/>
      <c r="K10724" s="5"/>
      <c r="L10724" s="8"/>
      <c r="N10724" s="5"/>
      <c r="O10724" s="10"/>
      <c r="P10724" s="8"/>
    </row>
    <row r="10725" spans="1:16" s="2" customFormat="1" x14ac:dyDescent="0.15">
      <c r="A10725" s="3"/>
      <c r="B10725" s="3"/>
      <c r="J10725" s="3"/>
      <c r="K10725" s="5"/>
      <c r="L10725" s="8"/>
      <c r="N10725" s="5"/>
      <c r="O10725" s="10"/>
      <c r="P10725" s="8"/>
    </row>
    <row r="10726" spans="1:16" s="2" customFormat="1" x14ac:dyDescent="0.15">
      <c r="A10726" s="3"/>
      <c r="B10726" s="3"/>
      <c r="J10726" s="3"/>
      <c r="K10726" s="5"/>
      <c r="L10726" s="8"/>
      <c r="N10726" s="5"/>
      <c r="O10726" s="10"/>
      <c r="P10726" s="8"/>
    </row>
    <row r="10727" spans="1:16" s="2" customFormat="1" x14ac:dyDescent="0.15">
      <c r="A10727" s="3"/>
      <c r="B10727" s="3"/>
      <c r="J10727" s="3"/>
      <c r="K10727" s="5"/>
      <c r="L10727" s="8"/>
      <c r="N10727" s="5"/>
      <c r="O10727" s="10"/>
      <c r="P10727" s="8"/>
    </row>
    <row r="10728" spans="1:16" s="2" customFormat="1" x14ac:dyDescent="0.15">
      <c r="A10728" s="3"/>
      <c r="B10728" s="3"/>
      <c r="J10728" s="3"/>
      <c r="K10728" s="5"/>
      <c r="L10728" s="8"/>
      <c r="N10728" s="5"/>
      <c r="O10728" s="10"/>
      <c r="P10728" s="8"/>
    </row>
    <row r="10729" spans="1:16" s="2" customFormat="1" x14ac:dyDescent="0.15">
      <c r="A10729" s="3"/>
      <c r="B10729" s="3"/>
      <c r="J10729" s="3"/>
      <c r="K10729" s="5"/>
      <c r="L10729" s="8"/>
      <c r="N10729" s="5"/>
      <c r="O10729" s="10"/>
      <c r="P10729" s="8"/>
    </row>
    <row r="10730" spans="1:16" s="2" customFormat="1" x14ac:dyDescent="0.15">
      <c r="A10730" s="3"/>
      <c r="B10730" s="3"/>
      <c r="J10730" s="3"/>
      <c r="K10730" s="5"/>
      <c r="L10730" s="8"/>
      <c r="N10730" s="5"/>
      <c r="O10730" s="10"/>
      <c r="P10730" s="8"/>
    </row>
    <row r="10731" spans="1:16" s="2" customFormat="1" x14ac:dyDescent="0.15">
      <c r="A10731" s="3"/>
      <c r="B10731" s="3"/>
      <c r="J10731" s="3"/>
      <c r="K10731" s="5"/>
      <c r="L10731" s="8"/>
      <c r="N10731" s="5"/>
      <c r="O10731" s="10"/>
      <c r="P10731" s="8"/>
    </row>
    <row r="10732" spans="1:16" s="2" customFormat="1" x14ac:dyDescent="0.15">
      <c r="A10732" s="3"/>
      <c r="B10732" s="3"/>
      <c r="J10732" s="3"/>
      <c r="K10732" s="5"/>
      <c r="L10732" s="8"/>
      <c r="N10732" s="5"/>
      <c r="O10732" s="10"/>
      <c r="P10732" s="8"/>
    </row>
    <row r="10733" spans="1:16" s="2" customFormat="1" x14ac:dyDescent="0.15">
      <c r="A10733" s="3"/>
      <c r="B10733" s="3"/>
      <c r="J10733" s="3"/>
      <c r="K10733" s="5"/>
      <c r="L10733" s="8"/>
      <c r="N10733" s="5"/>
      <c r="O10733" s="10"/>
      <c r="P10733" s="8"/>
    </row>
    <row r="10734" spans="1:16" s="2" customFormat="1" x14ac:dyDescent="0.15">
      <c r="A10734" s="3"/>
      <c r="B10734" s="3"/>
      <c r="J10734" s="3"/>
      <c r="K10734" s="5"/>
      <c r="L10734" s="8"/>
      <c r="N10734" s="5"/>
      <c r="O10734" s="10"/>
      <c r="P10734" s="8"/>
    </row>
    <row r="10735" spans="1:16" s="2" customFormat="1" x14ac:dyDescent="0.15">
      <c r="A10735" s="3"/>
      <c r="B10735" s="3"/>
      <c r="J10735" s="3"/>
      <c r="K10735" s="5"/>
      <c r="L10735" s="8"/>
      <c r="N10735" s="5"/>
      <c r="O10735" s="10"/>
      <c r="P10735" s="8"/>
    </row>
    <row r="10736" spans="1:16" s="2" customFormat="1" x14ac:dyDescent="0.15">
      <c r="A10736" s="3"/>
      <c r="B10736" s="3"/>
      <c r="J10736" s="3"/>
      <c r="K10736" s="5"/>
      <c r="L10736" s="8"/>
      <c r="N10736" s="5"/>
      <c r="O10736" s="10"/>
      <c r="P10736" s="8"/>
    </row>
    <row r="10737" spans="1:16" s="2" customFormat="1" x14ac:dyDescent="0.15">
      <c r="A10737" s="3"/>
      <c r="B10737" s="3"/>
      <c r="J10737" s="3"/>
      <c r="K10737" s="5"/>
      <c r="L10737" s="8"/>
      <c r="N10737" s="5"/>
      <c r="O10737" s="10"/>
      <c r="P10737" s="8"/>
    </row>
    <row r="10738" spans="1:16" s="2" customFormat="1" x14ac:dyDescent="0.15">
      <c r="A10738" s="3"/>
      <c r="B10738" s="3"/>
      <c r="J10738" s="3"/>
      <c r="K10738" s="5"/>
      <c r="L10738" s="8"/>
      <c r="N10738" s="5"/>
      <c r="O10738" s="10"/>
      <c r="P10738" s="8"/>
    </row>
    <row r="10739" spans="1:16" s="2" customFormat="1" x14ac:dyDescent="0.15">
      <c r="A10739" s="3"/>
      <c r="B10739" s="3"/>
      <c r="J10739" s="3"/>
      <c r="K10739" s="5"/>
      <c r="L10739" s="8"/>
      <c r="N10739" s="5"/>
      <c r="O10739" s="10"/>
      <c r="P10739" s="8"/>
    </row>
    <row r="10740" spans="1:16" s="2" customFormat="1" x14ac:dyDescent="0.15">
      <c r="A10740" s="3"/>
      <c r="B10740" s="3"/>
      <c r="J10740" s="3"/>
      <c r="K10740" s="5"/>
      <c r="L10740" s="8"/>
      <c r="N10740" s="5"/>
      <c r="O10740" s="10"/>
      <c r="P10740" s="8"/>
    </row>
    <row r="10741" spans="1:16" s="2" customFormat="1" x14ac:dyDescent="0.15">
      <c r="A10741" s="3"/>
      <c r="B10741" s="3"/>
      <c r="J10741" s="3"/>
      <c r="K10741" s="5"/>
      <c r="L10741" s="8"/>
      <c r="N10741" s="5"/>
      <c r="O10741" s="10"/>
      <c r="P10741" s="8"/>
    </row>
    <row r="10742" spans="1:16" s="2" customFormat="1" x14ac:dyDescent="0.15">
      <c r="A10742" s="3"/>
      <c r="B10742" s="3"/>
      <c r="J10742" s="3"/>
      <c r="K10742" s="5"/>
      <c r="L10742" s="8"/>
      <c r="N10742" s="5"/>
      <c r="O10742" s="10"/>
      <c r="P10742" s="8"/>
    </row>
    <row r="10743" spans="1:16" s="2" customFormat="1" x14ac:dyDescent="0.15">
      <c r="A10743" s="3"/>
      <c r="B10743" s="3"/>
      <c r="J10743" s="3"/>
      <c r="K10743" s="5"/>
      <c r="L10743" s="8"/>
      <c r="N10743" s="5"/>
      <c r="O10743" s="10"/>
      <c r="P10743" s="8"/>
    </row>
    <row r="10744" spans="1:16" s="2" customFormat="1" x14ac:dyDescent="0.15">
      <c r="A10744" s="3"/>
      <c r="B10744" s="3"/>
      <c r="J10744" s="3"/>
      <c r="K10744" s="5"/>
      <c r="L10744" s="8"/>
      <c r="N10744" s="5"/>
      <c r="O10744" s="10"/>
      <c r="P10744" s="8"/>
    </row>
    <row r="10745" spans="1:16" s="2" customFormat="1" x14ac:dyDescent="0.15">
      <c r="A10745" s="3"/>
      <c r="B10745" s="3"/>
      <c r="J10745" s="3"/>
      <c r="K10745" s="5"/>
      <c r="L10745" s="8"/>
      <c r="N10745" s="5"/>
      <c r="O10745" s="10"/>
      <c r="P10745" s="8"/>
    </row>
    <row r="10746" spans="1:16" s="2" customFormat="1" x14ac:dyDescent="0.15">
      <c r="A10746" s="3"/>
      <c r="B10746" s="3"/>
      <c r="J10746" s="3"/>
      <c r="K10746" s="5"/>
      <c r="L10746" s="8"/>
      <c r="N10746" s="5"/>
      <c r="O10746" s="10"/>
      <c r="P10746" s="8"/>
    </row>
    <row r="10747" spans="1:16" s="2" customFormat="1" x14ac:dyDescent="0.15">
      <c r="A10747" s="3"/>
      <c r="B10747" s="3"/>
      <c r="J10747" s="3"/>
      <c r="K10747" s="5"/>
      <c r="L10747" s="8"/>
      <c r="N10747" s="5"/>
      <c r="O10747" s="10"/>
      <c r="P10747" s="8"/>
    </row>
    <row r="10748" spans="1:16" s="2" customFormat="1" x14ac:dyDescent="0.15">
      <c r="A10748" s="3"/>
      <c r="B10748" s="3"/>
      <c r="J10748" s="3"/>
      <c r="K10748" s="5"/>
      <c r="L10748" s="8"/>
      <c r="N10748" s="5"/>
      <c r="O10748" s="10"/>
      <c r="P10748" s="8"/>
    </row>
    <row r="10749" spans="1:16" s="2" customFormat="1" x14ac:dyDescent="0.15">
      <c r="A10749" s="3"/>
      <c r="B10749" s="3"/>
      <c r="J10749" s="3"/>
      <c r="K10749" s="5"/>
      <c r="L10749" s="8"/>
      <c r="N10749" s="5"/>
      <c r="O10749" s="10"/>
      <c r="P10749" s="8"/>
    </row>
    <row r="10750" spans="1:16" s="2" customFormat="1" x14ac:dyDescent="0.15">
      <c r="A10750" s="3"/>
      <c r="B10750" s="3"/>
      <c r="J10750" s="3"/>
      <c r="K10750" s="5"/>
      <c r="L10750" s="8"/>
      <c r="N10750" s="5"/>
      <c r="O10750" s="10"/>
      <c r="P10750" s="8"/>
    </row>
    <row r="10751" spans="1:16" s="2" customFormat="1" x14ac:dyDescent="0.15">
      <c r="A10751" s="3"/>
      <c r="B10751" s="3"/>
      <c r="J10751" s="3"/>
      <c r="K10751" s="5"/>
      <c r="L10751" s="8"/>
      <c r="N10751" s="5"/>
      <c r="O10751" s="10"/>
      <c r="P10751" s="8"/>
    </row>
    <row r="10752" spans="1:16" s="2" customFormat="1" x14ac:dyDescent="0.15">
      <c r="A10752" s="3"/>
      <c r="B10752" s="3"/>
      <c r="J10752" s="3"/>
      <c r="K10752" s="5"/>
      <c r="L10752" s="8"/>
      <c r="N10752" s="5"/>
      <c r="O10752" s="10"/>
      <c r="P10752" s="8"/>
    </row>
    <row r="10753" spans="1:16" s="2" customFormat="1" x14ac:dyDescent="0.15">
      <c r="A10753" s="3"/>
      <c r="B10753" s="3"/>
      <c r="J10753" s="3"/>
      <c r="K10753" s="5"/>
      <c r="L10753" s="8"/>
      <c r="N10753" s="5"/>
      <c r="O10753" s="10"/>
      <c r="P10753" s="8"/>
    </row>
    <row r="10754" spans="1:16" s="2" customFormat="1" x14ac:dyDescent="0.15">
      <c r="A10754" s="3"/>
      <c r="B10754" s="3"/>
      <c r="J10754" s="3"/>
      <c r="K10754" s="5"/>
      <c r="L10754" s="8"/>
      <c r="N10754" s="5"/>
      <c r="O10754" s="10"/>
      <c r="P10754" s="8"/>
    </row>
    <row r="10755" spans="1:16" s="2" customFormat="1" x14ac:dyDescent="0.15">
      <c r="A10755" s="3"/>
      <c r="B10755" s="3"/>
      <c r="J10755" s="3"/>
      <c r="K10755" s="5"/>
      <c r="L10755" s="8"/>
      <c r="N10755" s="5"/>
      <c r="O10755" s="10"/>
      <c r="P10755" s="8"/>
    </row>
    <row r="10756" spans="1:16" s="2" customFormat="1" x14ac:dyDescent="0.15">
      <c r="A10756" s="3"/>
      <c r="B10756" s="3"/>
      <c r="J10756" s="3"/>
      <c r="K10756" s="5"/>
      <c r="L10756" s="8"/>
      <c r="N10756" s="5"/>
      <c r="O10756" s="10"/>
      <c r="P10756" s="8"/>
    </row>
    <row r="10757" spans="1:16" s="2" customFormat="1" x14ac:dyDescent="0.15">
      <c r="A10757" s="3"/>
      <c r="B10757" s="3"/>
      <c r="J10757" s="3"/>
      <c r="K10757" s="5"/>
      <c r="L10757" s="8"/>
      <c r="N10757" s="5"/>
      <c r="O10757" s="10"/>
      <c r="P10757" s="8"/>
    </row>
    <row r="10758" spans="1:16" s="2" customFormat="1" x14ac:dyDescent="0.15">
      <c r="A10758" s="3"/>
      <c r="B10758" s="3"/>
      <c r="J10758" s="3"/>
      <c r="K10758" s="5"/>
      <c r="L10758" s="8"/>
      <c r="N10758" s="5"/>
      <c r="O10758" s="10"/>
      <c r="P10758" s="8"/>
    </row>
    <row r="10759" spans="1:16" s="2" customFormat="1" x14ac:dyDescent="0.15">
      <c r="A10759" s="3"/>
      <c r="B10759" s="3"/>
      <c r="J10759" s="3"/>
      <c r="K10759" s="5"/>
      <c r="L10759" s="8"/>
      <c r="N10759" s="5"/>
      <c r="O10759" s="10"/>
      <c r="P10759" s="8"/>
    </row>
    <row r="10760" spans="1:16" s="2" customFormat="1" x14ac:dyDescent="0.15">
      <c r="A10760" s="3"/>
      <c r="B10760" s="3"/>
      <c r="J10760" s="3"/>
      <c r="K10760" s="5"/>
      <c r="L10760" s="8"/>
      <c r="N10760" s="5"/>
      <c r="O10760" s="10"/>
      <c r="P10760" s="8"/>
    </row>
    <row r="10761" spans="1:16" s="2" customFormat="1" x14ac:dyDescent="0.15">
      <c r="A10761" s="3"/>
      <c r="B10761" s="3"/>
      <c r="J10761" s="3"/>
      <c r="K10761" s="5"/>
      <c r="L10761" s="8"/>
      <c r="N10761" s="5"/>
      <c r="O10761" s="10"/>
      <c r="P10761" s="8"/>
    </row>
    <row r="10762" spans="1:16" s="2" customFormat="1" x14ac:dyDescent="0.15">
      <c r="A10762" s="3"/>
      <c r="B10762" s="3"/>
      <c r="J10762" s="3"/>
      <c r="K10762" s="5"/>
      <c r="L10762" s="8"/>
      <c r="N10762" s="5"/>
      <c r="O10762" s="10"/>
      <c r="P10762" s="8"/>
    </row>
    <row r="10763" spans="1:16" s="2" customFormat="1" x14ac:dyDescent="0.15">
      <c r="A10763" s="3"/>
      <c r="B10763" s="3"/>
      <c r="J10763" s="3"/>
      <c r="K10763" s="5"/>
      <c r="L10763" s="8"/>
      <c r="N10763" s="5"/>
      <c r="O10763" s="10"/>
      <c r="P10763" s="8"/>
    </row>
    <row r="10764" spans="1:16" s="2" customFormat="1" x14ac:dyDescent="0.15">
      <c r="A10764" s="3"/>
      <c r="B10764" s="3"/>
      <c r="J10764" s="3"/>
      <c r="K10764" s="5"/>
      <c r="L10764" s="8"/>
      <c r="N10764" s="5"/>
      <c r="O10764" s="10"/>
      <c r="P10764" s="8"/>
    </row>
    <row r="10765" spans="1:16" s="2" customFormat="1" x14ac:dyDescent="0.15">
      <c r="A10765" s="3"/>
      <c r="B10765" s="3"/>
      <c r="J10765" s="3"/>
      <c r="K10765" s="5"/>
      <c r="L10765" s="8"/>
      <c r="N10765" s="5"/>
      <c r="O10765" s="10"/>
      <c r="P10765" s="8"/>
    </row>
    <row r="10766" spans="1:16" s="2" customFormat="1" x14ac:dyDescent="0.15">
      <c r="A10766" s="3"/>
      <c r="B10766" s="3"/>
      <c r="J10766" s="3"/>
      <c r="K10766" s="5"/>
      <c r="L10766" s="8"/>
      <c r="N10766" s="5"/>
      <c r="O10766" s="10"/>
      <c r="P10766" s="8"/>
    </row>
    <row r="10767" spans="1:16" s="2" customFormat="1" x14ac:dyDescent="0.15">
      <c r="A10767" s="3"/>
      <c r="B10767" s="3"/>
      <c r="J10767" s="3"/>
      <c r="K10767" s="5"/>
      <c r="L10767" s="8"/>
      <c r="N10767" s="5"/>
      <c r="O10767" s="10"/>
      <c r="P10767" s="8"/>
    </row>
    <row r="10768" spans="1:16" s="2" customFormat="1" x14ac:dyDescent="0.15">
      <c r="A10768" s="3"/>
      <c r="B10768" s="3"/>
      <c r="J10768" s="3"/>
      <c r="K10768" s="5"/>
      <c r="L10768" s="8"/>
      <c r="N10768" s="5"/>
      <c r="O10768" s="10"/>
      <c r="P10768" s="8"/>
    </row>
    <row r="10769" spans="1:16" s="2" customFormat="1" x14ac:dyDescent="0.15">
      <c r="A10769" s="3"/>
      <c r="B10769" s="3"/>
      <c r="J10769" s="3"/>
      <c r="K10769" s="5"/>
      <c r="L10769" s="8"/>
      <c r="N10769" s="5"/>
      <c r="O10769" s="10"/>
      <c r="P10769" s="8"/>
    </row>
    <row r="10770" spans="1:16" s="2" customFormat="1" x14ac:dyDescent="0.15">
      <c r="A10770" s="3"/>
      <c r="B10770" s="3"/>
      <c r="J10770" s="3"/>
      <c r="K10770" s="5"/>
      <c r="L10770" s="8"/>
      <c r="N10770" s="5"/>
      <c r="O10770" s="10"/>
      <c r="P10770" s="8"/>
    </row>
    <row r="10771" spans="1:16" s="2" customFormat="1" x14ac:dyDescent="0.15">
      <c r="A10771" s="3"/>
      <c r="B10771" s="3"/>
      <c r="J10771" s="3"/>
      <c r="K10771" s="5"/>
      <c r="L10771" s="8"/>
      <c r="N10771" s="5"/>
      <c r="O10771" s="10"/>
      <c r="P10771" s="8"/>
    </row>
    <row r="10772" spans="1:16" s="2" customFormat="1" x14ac:dyDescent="0.15">
      <c r="A10772" s="3"/>
      <c r="B10772" s="3"/>
      <c r="J10772" s="3"/>
      <c r="K10772" s="5"/>
      <c r="L10772" s="8"/>
      <c r="N10772" s="5"/>
      <c r="O10772" s="10"/>
      <c r="P10772" s="8"/>
    </row>
    <row r="10773" spans="1:16" s="2" customFormat="1" x14ac:dyDescent="0.15">
      <c r="A10773" s="3"/>
      <c r="B10773" s="3"/>
      <c r="J10773" s="3"/>
      <c r="K10773" s="5"/>
      <c r="L10773" s="8"/>
      <c r="N10773" s="5"/>
      <c r="O10773" s="10"/>
      <c r="P10773" s="8"/>
    </row>
    <row r="10774" spans="1:16" s="2" customFormat="1" x14ac:dyDescent="0.15">
      <c r="A10774" s="3"/>
      <c r="B10774" s="3"/>
      <c r="J10774" s="3"/>
      <c r="K10774" s="5"/>
      <c r="L10774" s="8"/>
      <c r="N10774" s="5"/>
      <c r="O10774" s="10"/>
      <c r="P10774" s="8"/>
    </row>
    <row r="10775" spans="1:16" s="2" customFormat="1" x14ac:dyDescent="0.15">
      <c r="A10775" s="3"/>
      <c r="B10775" s="3"/>
      <c r="J10775" s="3"/>
      <c r="K10775" s="5"/>
      <c r="L10775" s="8"/>
      <c r="N10775" s="5"/>
      <c r="O10775" s="10"/>
      <c r="P10775" s="8"/>
    </row>
    <row r="10776" spans="1:16" s="2" customFormat="1" x14ac:dyDescent="0.15">
      <c r="A10776" s="3"/>
      <c r="B10776" s="3"/>
      <c r="J10776" s="3"/>
      <c r="K10776" s="5"/>
      <c r="L10776" s="8"/>
      <c r="N10776" s="5"/>
      <c r="O10776" s="10"/>
      <c r="P10776" s="8"/>
    </row>
    <row r="10777" spans="1:16" s="2" customFormat="1" x14ac:dyDescent="0.15">
      <c r="A10777" s="3"/>
      <c r="B10777" s="3"/>
      <c r="J10777" s="3"/>
      <c r="K10777" s="5"/>
      <c r="L10777" s="8"/>
      <c r="N10777" s="5"/>
      <c r="O10777" s="10"/>
      <c r="P10777" s="8"/>
    </row>
    <row r="10778" spans="1:16" s="2" customFormat="1" x14ac:dyDescent="0.15">
      <c r="A10778" s="3"/>
      <c r="B10778" s="3"/>
      <c r="J10778" s="3"/>
      <c r="K10778" s="5"/>
      <c r="L10778" s="8"/>
      <c r="N10778" s="5"/>
      <c r="O10778" s="10"/>
      <c r="P10778" s="8"/>
    </row>
    <row r="10779" spans="1:16" s="2" customFormat="1" x14ac:dyDescent="0.15">
      <c r="A10779" s="3"/>
      <c r="B10779" s="3"/>
      <c r="J10779" s="3"/>
      <c r="K10779" s="5"/>
      <c r="L10779" s="8"/>
      <c r="N10779" s="5"/>
      <c r="O10779" s="10"/>
      <c r="P10779" s="8"/>
    </row>
    <row r="10780" spans="1:16" s="2" customFormat="1" x14ac:dyDescent="0.15">
      <c r="A10780" s="3"/>
      <c r="B10780" s="3"/>
      <c r="J10780" s="3"/>
      <c r="K10780" s="5"/>
      <c r="L10780" s="8"/>
      <c r="N10780" s="5"/>
      <c r="O10780" s="10"/>
      <c r="P10780" s="8"/>
    </row>
    <row r="10781" spans="1:16" s="2" customFormat="1" x14ac:dyDescent="0.15">
      <c r="A10781" s="3"/>
      <c r="B10781" s="3"/>
      <c r="J10781" s="3"/>
      <c r="K10781" s="5"/>
      <c r="L10781" s="8"/>
      <c r="N10781" s="5"/>
      <c r="O10781" s="10"/>
      <c r="P10781" s="8"/>
    </row>
    <row r="10782" spans="1:16" s="2" customFormat="1" x14ac:dyDescent="0.15">
      <c r="A10782" s="3"/>
      <c r="B10782" s="3"/>
      <c r="J10782" s="3"/>
      <c r="K10782" s="5"/>
      <c r="L10782" s="8"/>
      <c r="N10782" s="5"/>
      <c r="O10782" s="10"/>
      <c r="P10782" s="8"/>
    </row>
    <row r="10783" spans="1:16" s="2" customFormat="1" x14ac:dyDescent="0.15">
      <c r="A10783" s="3"/>
      <c r="B10783" s="3"/>
      <c r="J10783" s="3"/>
      <c r="K10783" s="5"/>
      <c r="L10783" s="8"/>
      <c r="N10783" s="5"/>
      <c r="O10783" s="10"/>
      <c r="P10783" s="8"/>
    </row>
    <row r="10784" spans="1:16" s="2" customFormat="1" x14ac:dyDescent="0.15">
      <c r="A10784" s="3"/>
      <c r="B10784" s="3"/>
      <c r="J10784" s="3"/>
      <c r="K10784" s="5"/>
      <c r="L10784" s="8"/>
      <c r="N10784" s="5"/>
      <c r="O10784" s="10"/>
      <c r="P10784" s="8"/>
    </row>
    <row r="10785" spans="1:16" s="2" customFormat="1" x14ac:dyDescent="0.15">
      <c r="A10785" s="3"/>
      <c r="B10785" s="3"/>
      <c r="J10785" s="3"/>
      <c r="K10785" s="5"/>
      <c r="L10785" s="8"/>
      <c r="N10785" s="5"/>
      <c r="O10785" s="10"/>
      <c r="P10785" s="8"/>
    </row>
    <row r="10786" spans="1:16" s="2" customFormat="1" x14ac:dyDescent="0.15">
      <c r="A10786" s="3"/>
      <c r="B10786" s="3"/>
      <c r="J10786" s="3"/>
      <c r="K10786" s="5"/>
      <c r="L10786" s="8"/>
      <c r="N10786" s="5"/>
      <c r="O10786" s="10"/>
      <c r="P10786" s="8"/>
    </row>
    <row r="10787" spans="1:16" s="2" customFormat="1" x14ac:dyDescent="0.15">
      <c r="A10787" s="3"/>
      <c r="B10787" s="3"/>
      <c r="J10787" s="3"/>
      <c r="K10787" s="5"/>
      <c r="L10787" s="8"/>
      <c r="N10787" s="5"/>
      <c r="O10787" s="10"/>
      <c r="P10787" s="8"/>
    </row>
    <row r="10788" spans="1:16" s="2" customFormat="1" x14ac:dyDescent="0.15">
      <c r="A10788" s="3"/>
      <c r="B10788" s="3"/>
      <c r="J10788" s="3"/>
      <c r="K10788" s="5"/>
      <c r="L10788" s="8"/>
      <c r="N10788" s="5"/>
      <c r="O10788" s="10"/>
      <c r="P10788" s="8"/>
    </row>
    <row r="10789" spans="1:16" s="2" customFormat="1" x14ac:dyDescent="0.15">
      <c r="A10789" s="3"/>
      <c r="B10789" s="3"/>
      <c r="J10789" s="3"/>
      <c r="K10789" s="5"/>
      <c r="L10789" s="8"/>
      <c r="N10789" s="5"/>
      <c r="O10789" s="10"/>
      <c r="P10789" s="8"/>
    </row>
    <row r="10790" spans="1:16" s="2" customFormat="1" x14ac:dyDescent="0.15">
      <c r="A10790" s="3"/>
      <c r="B10790" s="3"/>
      <c r="J10790" s="3"/>
      <c r="K10790" s="5"/>
      <c r="L10790" s="8"/>
      <c r="N10790" s="5"/>
      <c r="O10790" s="10"/>
      <c r="P10790" s="8"/>
    </row>
    <row r="10791" spans="1:16" s="2" customFormat="1" x14ac:dyDescent="0.15">
      <c r="A10791" s="3"/>
      <c r="B10791" s="3"/>
      <c r="J10791" s="3"/>
      <c r="K10791" s="5"/>
      <c r="L10791" s="8"/>
      <c r="N10791" s="5"/>
      <c r="O10791" s="10"/>
      <c r="P10791" s="8"/>
    </row>
    <row r="10792" spans="1:16" s="2" customFormat="1" x14ac:dyDescent="0.15">
      <c r="A10792" s="3"/>
      <c r="B10792" s="3"/>
      <c r="J10792" s="3"/>
      <c r="K10792" s="5"/>
      <c r="L10792" s="8"/>
      <c r="N10792" s="5"/>
      <c r="O10792" s="10"/>
      <c r="P10792" s="8"/>
    </row>
    <row r="10793" spans="1:16" s="2" customFormat="1" x14ac:dyDescent="0.15">
      <c r="A10793" s="3"/>
      <c r="B10793" s="3"/>
      <c r="J10793" s="3"/>
      <c r="K10793" s="5"/>
      <c r="L10793" s="8"/>
      <c r="N10793" s="5"/>
      <c r="O10793" s="10"/>
      <c r="P10793" s="8"/>
    </row>
    <row r="10794" spans="1:16" s="2" customFormat="1" x14ac:dyDescent="0.15">
      <c r="A10794" s="3"/>
      <c r="B10794" s="3"/>
      <c r="J10794" s="3"/>
      <c r="K10794" s="5"/>
      <c r="L10794" s="8"/>
      <c r="N10794" s="5"/>
      <c r="O10794" s="10"/>
      <c r="P10794" s="8"/>
    </row>
    <row r="10795" spans="1:16" s="2" customFormat="1" x14ac:dyDescent="0.15">
      <c r="A10795" s="3"/>
      <c r="B10795" s="3"/>
      <c r="J10795" s="3"/>
      <c r="K10795" s="5"/>
      <c r="L10795" s="8"/>
      <c r="N10795" s="5"/>
      <c r="O10795" s="10"/>
      <c r="P10795" s="8"/>
    </row>
    <row r="10796" spans="1:16" s="2" customFormat="1" x14ac:dyDescent="0.15">
      <c r="A10796" s="3"/>
      <c r="B10796" s="3"/>
      <c r="J10796" s="3"/>
      <c r="K10796" s="5"/>
      <c r="L10796" s="8"/>
      <c r="N10796" s="5"/>
      <c r="O10796" s="10"/>
      <c r="P10796" s="8"/>
    </row>
    <row r="10797" spans="1:16" s="2" customFormat="1" x14ac:dyDescent="0.15">
      <c r="A10797" s="3"/>
      <c r="B10797" s="3"/>
      <c r="J10797" s="3"/>
      <c r="K10797" s="5"/>
      <c r="L10797" s="8"/>
      <c r="N10797" s="5"/>
      <c r="O10797" s="10"/>
      <c r="P10797" s="8"/>
    </row>
    <row r="10798" spans="1:16" s="2" customFormat="1" x14ac:dyDescent="0.15">
      <c r="A10798" s="3"/>
      <c r="B10798" s="3"/>
      <c r="J10798" s="3"/>
      <c r="K10798" s="5"/>
      <c r="L10798" s="8"/>
      <c r="N10798" s="5"/>
      <c r="O10798" s="10"/>
      <c r="P10798" s="8"/>
    </row>
    <row r="10799" spans="1:16" s="2" customFormat="1" x14ac:dyDescent="0.15">
      <c r="A10799" s="3"/>
      <c r="B10799" s="3"/>
      <c r="J10799" s="3"/>
      <c r="K10799" s="5"/>
      <c r="L10799" s="8"/>
      <c r="N10799" s="5"/>
      <c r="O10799" s="10"/>
      <c r="P10799" s="8"/>
    </row>
    <row r="10800" spans="1:16" s="2" customFormat="1" x14ac:dyDescent="0.15">
      <c r="A10800" s="3"/>
      <c r="B10800" s="3"/>
      <c r="J10800" s="3"/>
      <c r="K10800" s="5"/>
      <c r="L10800" s="8"/>
      <c r="N10800" s="5"/>
      <c r="O10800" s="10"/>
      <c r="P10800" s="8"/>
    </row>
    <row r="10801" spans="1:16" s="2" customFormat="1" x14ac:dyDescent="0.15">
      <c r="A10801" s="3"/>
      <c r="B10801" s="3"/>
      <c r="J10801" s="3"/>
      <c r="K10801" s="5"/>
      <c r="L10801" s="8"/>
      <c r="N10801" s="5"/>
      <c r="O10801" s="10"/>
      <c r="P10801" s="8"/>
    </row>
    <row r="10802" spans="1:16" s="2" customFormat="1" x14ac:dyDescent="0.15">
      <c r="A10802" s="3"/>
      <c r="B10802" s="3"/>
      <c r="J10802" s="3"/>
      <c r="K10802" s="5"/>
      <c r="L10802" s="8"/>
      <c r="N10802" s="5"/>
      <c r="O10802" s="10"/>
      <c r="P10802" s="8"/>
    </row>
    <row r="10803" spans="1:16" s="2" customFormat="1" x14ac:dyDescent="0.15">
      <c r="A10803" s="3"/>
      <c r="B10803" s="3"/>
      <c r="J10803" s="3"/>
      <c r="K10803" s="5"/>
      <c r="L10803" s="8"/>
      <c r="N10803" s="5"/>
      <c r="O10803" s="10"/>
      <c r="P10803" s="8"/>
    </row>
    <row r="10804" spans="1:16" s="2" customFormat="1" x14ac:dyDescent="0.15">
      <c r="A10804" s="3"/>
      <c r="B10804" s="3"/>
      <c r="J10804" s="3"/>
      <c r="K10804" s="5"/>
      <c r="L10804" s="8"/>
      <c r="N10804" s="5"/>
      <c r="O10804" s="10"/>
      <c r="P10804" s="8"/>
    </row>
    <row r="10805" spans="1:16" s="2" customFormat="1" x14ac:dyDescent="0.15">
      <c r="A10805" s="3"/>
      <c r="B10805" s="3"/>
      <c r="J10805" s="3"/>
      <c r="K10805" s="5"/>
      <c r="L10805" s="8"/>
      <c r="N10805" s="5"/>
      <c r="O10805" s="10"/>
      <c r="P10805" s="8"/>
    </row>
    <row r="10806" spans="1:16" s="2" customFormat="1" x14ac:dyDescent="0.15">
      <c r="A10806" s="3"/>
      <c r="B10806" s="3"/>
      <c r="J10806" s="3"/>
      <c r="K10806" s="5"/>
      <c r="L10806" s="8"/>
      <c r="N10806" s="5"/>
      <c r="O10806" s="10"/>
      <c r="P10806" s="8"/>
    </row>
    <row r="10807" spans="1:16" s="2" customFormat="1" x14ac:dyDescent="0.15">
      <c r="A10807" s="3"/>
      <c r="B10807" s="3"/>
      <c r="J10807" s="3"/>
      <c r="K10807" s="5"/>
      <c r="L10807" s="8"/>
      <c r="N10807" s="5"/>
      <c r="O10807" s="10"/>
      <c r="P10807" s="8"/>
    </row>
    <row r="10808" spans="1:16" s="2" customFormat="1" x14ac:dyDescent="0.15">
      <c r="A10808" s="3"/>
      <c r="B10808" s="3"/>
      <c r="J10808" s="3"/>
      <c r="K10808" s="5"/>
      <c r="L10808" s="8"/>
      <c r="N10808" s="5"/>
      <c r="O10808" s="10"/>
      <c r="P10808" s="8"/>
    </row>
    <row r="10809" spans="1:16" s="2" customFormat="1" x14ac:dyDescent="0.15">
      <c r="A10809" s="3"/>
      <c r="B10809" s="3"/>
      <c r="J10809" s="3"/>
      <c r="K10809" s="5"/>
      <c r="L10809" s="8"/>
      <c r="N10809" s="5"/>
      <c r="O10809" s="10"/>
      <c r="P10809" s="8"/>
    </row>
    <row r="10810" spans="1:16" s="2" customFormat="1" x14ac:dyDescent="0.15">
      <c r="A10810" s="3"/>
      <c r="B10810" s="3"/>
      <c r="J10810" s="3"/>
      <c r="K10810" s="5"/>
      <c r="L10810" s="8"/>
      <c r="N10810" s="5"/>
      <c r="O10810" s="10"/>
      <c r="P10810" s="8"/>
    </row>
    <row r="10811" spans="1:16" s="2" customFormat="1" x14ac:dyDescent="0.15">
      <c r="A10811" s="3"/>
      <c r="B10811" s="3"/>
      <c r="J10811" s="3"/>
      <c r="K10811" s="5"/>
      <c r="L10811" s="8"/>
      <c r="N10811" s="5"/>
      <c r="O10811" s="10"/>
      <c r="P10811" s="8"/>
    </row>
    <row r="10812" spans="1:16" s="2" customFormat="1" x14ac:dyDescent="0.15">
      <c r="A10812" s="3"/>
      <c r="B10812" s="3"/>
      <c r="J10812" s="3"/>
      <c r="K10812" s="5"/>
      <c r="L10812" s="8"/>
      <c r="N10812" s="5"/>
      <c r="O10812" s="10"/>
      <c r="P10812" s="8"/>
    </row>
    <row r="10813" spans="1:16" s="2" customFormat="1" x14ac:dyDescent="0.15">
      <c r="A10813" s="3"/>
      <c r="B10813" s="3"/>
      <c r="J10813" s="3"/>
      <c r="K10813" s="5"/>
      <c r="L10813" s="8"/>
      <c r="N10813" s="5"/>
      <c r="O10813" s="10"/>
      <c r="P10813" s="8"/>
    </row>
    <row r="10814" spans="1:16" s="2" customFormat="1" x14ac:dyDescent="0.15">
      <c r="A10814" s="3"/>
      <c r="B10814" s="3"/>
      <c r="J10814" s="3"/>
      <c r="K10814" s="5"/>
      <c r="L10814" s="8"/>
      <c r="N10814" s="5"/>
      <c r="O10814" s="10"/>
      <c r="P10814" s="8"/>
    </row>
    <row r="10815" spans="1:16" s="2" customFormat="1" x14ac:dyDescent="0.15">
      <c r="A10815" s="3"/>
      <c r="B10815" s="3"/>
      <c r="J10815" s="3"/>
      <c r="K10815" s="5"/>
      <c r="L10815" s="8"/>
      <c r="N10815" s="5"/>
      <c r="O10815" s="10"/>
      <c r="P10815" s="8"/>
    </row>
    <row r="10816" spans="1:16" s="2" customFormat="1" x14ac:dyDescent="0.15">
      <c r="A10816" s="3"/>
      <c r="B10816" s="3"/>
      <c r="J10816" s="3"/>
      <c r="K10816" s="5"/>
      <c r="L10816" s="8"/>
      <c r="N10816" s="5"/>
      <c r="O10816" s="10"/>
      <c r="P10816" s="8"/>
    </row>
    <row r="10817" spans="1:16" s="2" customFormat="1" x14ac:dyDescent="0.15">
      <c r="A10817" s="3"/>
      <c r="B10817" s="3"/>
      <c r="J10817" s="3"/>
      <c r="K10817" s="5"/>
      <c r="L10817" s="8"/>
      <c r="N10817" s="5"/>
      <c r="O10817" s="10"/>
      <c r="P10817" s="8"/>
    </row>
    <row r="10818" spans="1:16" s="2" customFormat="1" x14ac:dyDescent="0.15">
      <c r="A10818" s="3"/>
      <c r="B10818" s="3"/>
      <c r="J10818" s="3"/>
      <c r="K10818" s="5"/>
      <c r="L10818" s="8"/>
      <c r="N10818" s="5"/>
      <c r="O10818" s="10"/>
      <c r="P10818" s="8"/>
    </row>
    <row r="10819" spans="1:16" s="2" customFormat="1" x14ac:dyDescent="0.15">
      <c r="A10819" s="3"/>
      <c r="B10819" s="3"/>
      <c r="J10819" s="3"/>
      <c r="K10819" s="5"/>
      <c r="L10819" s="8"/>
      <c r="N10819" s="5"/>
      <c r="O10819" s="10"/>
      <c r="P10819" s="8"/>
    </row>
    <row r="10820" spans="1:16" s="2" customFormat="1" x14ac:dyDescent="0.15">
      <c r="A10820" s="3"/>
      <c r="B10820" s="3"/>
      <c r="J10820" s="3"/>
      <c r="K10820" s="5"/>
      <c r="L10820" s="8"/>
      <c r="N10820" s="5"/>
      <c r="O10820" s="10"/>
      <c r="P10820" s="8"/>
    </row>
    <row r="10821" spans="1:16" s="2" customFormat="1" x14ac:dyDescent="0.15">
      <c r="A10821" s="3"/>
      <c r="B10821" s="3"/>
      <c r="J10821" s="3"/>
      <c r="K10821" s="5"/>
      <c r="L10821" s="8"/>
      <c r="N10821" s="5"/>
      <c r="O10821" s="10"/>
      <c r="P10821" s="8"/>
    </row>
    <row r="10822" spans="1:16" s="2" customFormat="1" x14ac:dyDescent="0.15">
      <c r="A10822" s="3"/>
      <c r="B10822" s="3"/>
      <c r="J10822" s="3"/>
      <c r="K10822" s="5"/>
      <c r="L10822" s="8"/>
      <c r="N10822" s="5"/>
      <c r="O10822" s="10"/>
      <c r="P10822" s="8"/>
    </row>
    <row r="10823" spans="1:16" s="2" customFormat="1" x14ac:dyDescent="0.15">
      <c r="A10823" s="3"/>
      <c r="B10823" s="3"/>
      <c r="J10823" s="3"/>
      <c r="K10823" s="5"/>
      <c r="L10823" s="8"/>
      <c r="N10823" s="5"/>
      <c r="O10823" s="10"/>
      <c r="P10823" s="8"/>
    </row>
    <row r="10824" spans="1:16" s="2" customFormat="1" x14ac:dyDescent="0.15">
      <c r="A10824" s="3"/>
      <c r="B10824" s="3"/>
      <c r="J10824" s="3"/>
      <c r="K10824" s="5"/>
      <c r="L10824" s="8"/>
      <c r="N10824" s="5"/>
      <c r="O10824" s="10"/>
      <c r="P10824" s="8"/>
    </row>
    <row r="10825" spans="1:16" s="2" customFormat="1" x14ac:dyDescent="0.15">
      <c r="A10825" s="3"/>
      <c r="B10825" s="3"/>
      <c r="J10825" s="3"/>
      <c r="K10825" s="5"/>
      <c r="L10825" s="8"/>
      <c r="N10825" s="5"/>
      <c r="O10825" s="10"/>
      <c r="P10825" s="8"/>
    </row>
    <row r="10826" spans="1:16" s="2" customFormat="1" x14ac:dyDescent="0.15">
      <c r="A10826" s="3"/>
      <c r="B10826" s="3"/>
      <c r="J10826" s="3"/>
      <c r="K10826" s="5"/>
      <c r="L10826" s="8"/>
      <c r="N10826" s="5"/>
      <c r="O10826" s="10"/>
      <c r="P10826" s="8"/>
    </row>
    <row r="10827" spans="1:16" s="2" customFormat="1" x14ac:dyDescent="0.15">
      <c r="A10827" s="3"/>
      <c r="B10827" s="3"/>
      <c r="J10827" s="3"/>
      <c r="K10827" s="5"/>
      <c r="L10827" s="8"/>
      <c r="N10827" s="5"/>
      <c r="O10827" s="10"/>
      <c r="P10827" s="8"/>
    </row>
    <row r="10828" spans="1:16" s="2" customFormat="1" x14ac:dyDescent="0.15">
      <c r="A10828" s="3"/>
      <c r="B10828" s="3"/>
      <c r="J10828" s="3"/>
      <c r="K10828" s="5"/>
      <c r="L10828" s="8"/>
      <c r="N10828" s="5"/>
      <c r="O10828" s="10"/>
      <c r="P10828" s="8"/>
    </row>
    <row r="10829" spans="1:16" s="2" customFormat="1" x14ac:dyDescent="0.15">
      <c r="A10829" s="3"/>
      <c r="B10829" s="3"/>
      <c r="J10829" s="3"/>
      <c r="K10829" s="5"/>
      <c r="L10829" s="8"/>
      <c r="N10829" s="5"/>
      <c r="O10829" s="10"/>
      <c r="P10829" s="8"/>
    </row>
    <row r="10830" spans="1:16" s="2" customFormat="1" x14ac:dyDescent="0.15">
      <c r="A10830" s="3"/>
      <c r="B10830" s="3"/>
      <c r="J10830" s="3"/>
      <c r="K10830" s="5"/>
      <c r="L10830" s="8"/>
      <c r="N10830" s="5"/>
      <c r="O10830" s="10"/>
      <c r="P10830" s="8"/>
    </row>
    <row r="10831" spans="1:16" s="2" customFormat="1" x14ac:dyDescent="0.15">
      <c r="A10831" s="3"/>
      <c r="B10831" s="3"/>
      <c r="J10831" s="3"/>
      <c r="K10831" s="5"/>
      <c r="L10831" s="8"/>
      <c r="N10831" s="5"/>
      <c r="O10831" s="10"/>
      <c r="P10831" s="8"/>
    </row>
    <row r="10832" spans="1:16" s="2" customFormat="1" x14ac:dyDescent="0.15">
      <c r="A10832" s="3"/>
      <c r="B10832" s="3"/>
      <c r="J10832" s="3"/>
      <c r="K10832" s="5"/>
      <c r="L10832" s="8"/>
      <c r="N10832" s="5"/>
      <c r="O10832" s="10"/>
      <c r="P10832" s="8"/>
    </row>
    <row r="10833" spans="1:16" s="2" customFormat="1" x14ac:dyDescent="0.15">
      <c r="A10833" s="3"/>
      <c r="B10833" s="3"/>
      <c r="J10833" s="3"/>
      <c r="K10833" s="5"/>
      <c r="L10833" s="8"/>
      <c r="N10833" s="5"/>
      <c r="O10833" s="10"/>
      <c r="P10833" s="8"/>
    </row>
    <row r="10834" spans="1:16" s="2" customFormat="1" x14ac:dyDescent="0.15">
      <c r="A10834" s="3"/>
      <c r="B10834" s="3"/>
      <c r="J10834" s="3"/>
      <c r="K10834" s="5"/>
      <c r="L10834" s="8"/>
      <c r="N10834" s="5"/>
      <c r="O10834" s="10"/>
      <c r="P10834" s="8"/>
    </row>
    <row r="10835" spans="1:16" s="2" customFormat="1" x14ac:dyDescent="0.15">
      <c r="A10835" s="3"/>
      <c r="B10835" s="3"/>
      <c r="J10835" s="3"/>
      <c r="K10835" s="5"/>
      <c r="L10835" s="8"/>
      <c r="N10835" s="5"/>
      <c r="O10835" s="10"/>
      <c r="P10835" s="8"/>
    </row>
    <row r="10836" spans="1:16" s="2" customFormat="1" x14ac:dyDescent="0.15">
      <c r="A10836" s="3"/>
      <c r="B10836" s="3"/>
      <c r="J10836" s="3"/>
      <c r="K10836" s="5"/>
      <c r="L10836" s="8"/>
      <c r="N10836" s="5"/>
      <c r="O10836" s="10"/>
      <c r="P10836" s="8"/>
    </row>
    <row r="10837" spans="1:16" s="2" customFormat="1" x14ac:dyDescent="0.15">
      <c r="A10837" s="3"/>
      <c r="B10837" s="3"/>
      <c r="J10837" s="3"/>
      <c r="K10837" s="5"/>
      <c r="L10837" s="8"/>
      <c r="N10837" s="5"/>
      <c r="O10837" s="10"/>
      <c r="P10837" s="8"/>
    </row>
    <row r="10838" spans="1:16" s="2" customFormat="1" x14ac:dyDescent="0.15">
      <c r="A10838" s="3"/>
      <c r="B10838" s="3"/>
      <c r="J10838" s="3"/>
      <c r="K10838" s="5"/>
      <c r="L10838" s="8"/>
      <c r="N10838" s="5"/>
      <c r="O10838" s="10"/>
      <c r="P10838" s="8"/>
    </row>
    <row r="10839" spans="1:16" s="2" customFormat="1" x14ac:dyDescent="0.15">
      <c r="A10839" s="3"/>
      <c r="B10839" s="3"/>
      <c r="J10839" s="3"/>
      <c r="K10839" s="5"/>
      <c r="L10839" s="8"/>
      <c r="N10839" s="5"/>
      <c r="O10839" s="10"/>
      <c r="P10839" s="8"/>
    </row>
    <row r="10840" spans="1:16" s="2" customFormat="1" x14ac:dyDescent="0.15">
      <c r="A10840" s="3"/>
      <c r="B10840" s="3"/>
      <c r="J10840" s="3"/>
      <c r="K10840" s="5"/>
      <c r="L10840" s="8"/>
      <c r="N10840" s="5"/>
      <c r="O10840" s="10"/>
      <c r="P10840" s="8"/>
    </row>
    <row r="10841" spans="1:16" s="2" customFormat="1" x14ac:dyDescent="0.15">
      <c r="A10841" s="3"/>
      <c r="B10841" s="3"/>
      <c r="J10841" s="3"/>
      <c r="K10841" s="5"/>
      <c r="L10841" s="8"/>
      <c r="N10841" s="5"/>
      <c r="O10841" s="10"/>
      <c r="P10841" s="8"/>
    </row>
    <row r="10842" spans="1:16" s="2" customFormat="1" x14ac:dyDescent="0.15">
      <c r="A10842" s="3"/>
      <c r="B10842" s="3"/>
      <c r="J10842" s="3"/>
      <c r="K10842" s="5"/>
      <c r="L10842" s="8"/>
      <c r="N10842" s="5"/>
      <c r="O10842" s="10"/>
      <c r="P10842" s="8"/>
    </row>
    <row r="10843" spans="1:16" s="2" customFormat="1" x14ac:dyDescent="0.15">
      <c r="A10843" s="3"/>
      <c r="B10843" s="3"/>
      <c r="J10843" s="3"/>
      <c r="K10843" s="5"/>
      <c r="L10843" s="8"/>
      <c r="N10843" s="5"/>
      <c r="O10843" s="10"/>
      <c r="P10843" s="8"/>
    </row>
    <row r="10844" spans="1:16" s="2" customFormat="1" x14ac:dyDescent="0.15">
      <c r="A10844" s="3"/>
      <c r="B10844" s="3"/>
      <c r="J10844" s="3"/>
      <c r="K10844" s="5"/>
      <c r="L10844" s="8"/>
      <c r="N10844" s="5"/>
      <c r="O10844" s="10"/>
      <c r="P10844" s="8"/>
    </row>
    <row r="10845" spans="1:16" s="2" customFormat="1" x14ac:dyDescent="0.15">
      <c r="A10845" s="3"/>
      <c r="B10845" s="3"/>
      <c r="J10845" s="3"/>
      <c r="K10845" s="5"/>
      <c r="L10845" s="8"/>
      <c r="N10845" s="5"/>
      <c r="O10845" s="10"/>
      <c r="P10845" s="8"/>
    </row>
    <row r="10846" spans="1:16" s="2" customFormat="1" x14ac:dyDescent="0.15">
      <c r="A10846" s="3"/>
      <c r="B10846" s="3"/>
      <c r="J10846" s="3"/>
      <c r="K10846" s="5"/>
      <c r="L10846" s="8"/>
      <c r="N10846" s="5"/>
      <c r="O10846" s="10"/>
      <c r="P10846" s="8"/>
    </row>
    <row r="10847" spans="1:16" s="2" customFormat="1" x14ac:dyDescent="0.15">
      <c r="A10847" s="3"/>
      <c r="B10847" s="3"/>
      <c r="J10847" s="3"/>
      <c r="K10847" s="5"/>
      <c r="L10847" s="8"/>
      <c r="N10847" s="5"/>
      <c r="O10847" s="10"/>
      <c r="P10847" s="8"/>
    </row>
    <row r="10848" spans="1:16" s="2" customFormat="1" x14ac:dyDescent="0.15">
      <c r="A10848" s="3"/>
      <c r="B10848" s="3"/>
      <c r="J10848" s="3"/>
      <c r="K10848" s="5"/>
      <c r="L10848" s="8"/>
      <c r="N10848" s="5"/>
      <c r="O10848" s="10"/>
      <c r="P10848" s="8"/>
    </row>
    <row r="10849" spans="1:16" s="2" customFormat="1" x14ac:dyDescent="0.15">
      <c r="A10849" s="3"/>
      <c r="B10849" s="3"/>
      <c r="J10849" s="3"/>
      <c r="K10849" s="5"/>
      <c r="L10849" s="8"/>
      <c r="N10849" s="5"/>
      <c r="O10849" s="10"/>
      <c r="P10849" s="8"/>
    </row>
    <row r="10850" spans="1:16" s="2" customFormat="1" x14ac:dyDescent="0.15">
      <c r="A10850" s="3"/>
      <c r="B10850" s="3"/>
      <c r="J10850" s="3"/>
      <c r="K10850" s="5"/>
      <c r="L10850" s="8"/>
      <c r="N10850" s="5"/>
      <c r="O10850" s="10"/>
      <c r="P10850" s="8"/>
    </row>
    <row r="10851" spans="1:16" s="2" customFormat="1" x14ac:dyDescent="0.15">
      <c r="A10851" s="3"/>
      <c r="B10851" s="3"/>
      <c r="J10851" s="3"/>
      <c r="K10851" s="5"/>
      <c r="L10851" s="8"/>
      <c r="N10851" s="5"/>
      <c r="O10851" s="10"/>
      <c r="P10851" s="8"/>
    </row>
    <row r="10852" spans="1:16" s="2" customFormat="1" x14ac:dyDescent="0.15">
      <c r="A10852" s="3"/>
      <c r="B10852" s="3"/>
      <c r="J10852" s="3"/>
      <c r="K10852" s="5"/>
      <c r="L10852" s="8"/>
      <c r="N10852" s="5"/>
      <c r="O10852" s="10"/>
      <c r="P10852" s="8"/>
    </row>
    <row r="10853" spans="1:16" s="2" customFormat="1" x14ac:dyDescent="0.15">
      <c r="A10853" s="3"/>
      <c r="B10853" s="3"/>
      <c r="J10853" s="3"/>
      <c r="K10853" s="5"/>
      <c r="L10853" s="8"/>
      <c r="N10853" s="5"/>
      <c r="O10853" s="10"/>
      <c r="P10853" s="8"/>
    </row>
    <row r="10854" spans="1:16" s="2" customFormat="1" x14ac:dyDescent="0.15">
      <c r="A10854" s="3"/>
      <c r="B10854" s="3"/>
      <c r="J10854" s="3"/>
      <c r="K10854" s="5"/>
      <c r="L10854" s="8"/>
      <c r="N10854" s="5"/>
      <c r="O10854" s="10"/>
      <c r="P10854" s="8"/>
    </row>
    <row r="10855" spans="1:16" s="2" customFormat="1" x14ac:dyDescent="0.15">
      <c r="A10855" s="3"/>
      <c r="B10855" s="3"/>
      <c r="J10855" s="3"/>
      <c r="K10855" s="5"/>
      <c r="L10855" s="8"/>
      <c r="N10855" s="5"/>
      <c r="O10855" s="10"/>
      <c r="P10855" s="8"/>
    </row>
    <row r="10856" spans="1:16" s="2" customFormat="1" x14ac:dyDescent="0.15">
      <c r="A10856" s="3"/>
      <c r="B10856" s="3"/>
      <c r="J10856" s="3"/>
      <c r="K10856" s="5"/>
      <c r="L10856" s="8"/>
      <c r="N10856" s="5"/>
      <c r="O10856" s="10"/>
      <c r="P10856" s="8"/>
    </row>
    <row r="10857" spans="1:16" s="2" customFormat="1" x14ac:dyDescent="0.15">
      <c r="A10857" s="3"/>
      <c r="B10857" s="3"/>
      <c r="J10857" s="3"/>
      <c r="K10857" s="5"/>
      <c r="L10857" s="8"/>
      <c r="N10857" s="5"/>
      <c r="O10857" s="10"/>
      <c r="P10857" s="8"/>
    </row>
    <row r="10858" spans="1:16" s="2" customFormat="1" x14ac:dyDescent="0.15">
      <c r="A10858" s="3"/>
      <c r="B10858" s="3"/>
      <c r="J10858" s="3"/>
      <c r="K10858" s="5"/>
      <c r="L10858" s="8"/>
      <c r="N10858" s="5"/>
      <c r="O10858" s="10"/>
      <c r="P10858" s="8"/>
    </row>
    <row r="10859" spans="1:16" s="2" customFormat="1" x14ac:dyDescent="0.15">
      <c r="A10859" s="3"/>
      <c r="B10859" s="3"/>
      <c r="J10859" s="3"/>
      <c r="K10859" s="5"/>
      <c r="L10859" s="8"/>
      <c r="N10859" s="5"/>
      <c r="O10859" s="10"/>
      <c r="P10859" s="8"/>
    </row>
    <row r="10860" spans="1:16" s="2" customFormat="1" x14ac:dyDescent="0.15">
      <c r="A10860" s="3"/>
      <c r="B10860" s="3"/>
      <c r="J10860" s="3"/>
      <c r="K10860" s="5"/>
      <c r="L10860" s="8"/>
      <c r="N10860" s="5"/>
      <c r="O10860" s="10"/>
      <c r="P10860" s="8"/>
    </row>
    <row r="10861" spans="1:16" s="2" customFormat="1" x14ac:dyDescent="0.15">
      <c r="A10861" s="3"/>
      <c r="B10861" s="3"/>
      <c r="J10861" s="3"/>
      <c r="K10861" s="5"/>
      <c r="L10861" s="8"/>
      <c r="N10861" s="5"/>
      <c r="O10861" s="10"/>
      <c r="P10861" s="8"/>
    </row>
    <row r="10862" spans="1:16" s="2" customFormat="1" x14ac:dyDescent="0.15">
      <c r="A10862" s="3"/>
      <c r="B10862" s="3"/>
      <c r="J10862" s="3"/>
      <c r="K10862" s="5"/>
      <c r="L10862" s="8"/>
      <c r="N10862" s="5"/>
      <c r="O10862" s="10"/>
      <c r="P10862" s="8"/>
    </row>
    <row r="10863" spans="1:16" s="2" customFormat="1" x14ac:dyDescent="0.15">
      <c r="A10863" s="3"/>
      <c r="B10863" s="3"/>
      <c r="J10863" s="3"/>
      <c r="K10863" s="5"/>
      <c r="L10863" s="8"/>
      <c r="N10863" s="5"/>
      <c r="O10863" s="10"/>
      <c r="P10863" s="8"/>
    </row>
    <row r="10864" spans="1:16" s="2" customFormat="1" x14ac:dyDescent="0.15">
      <c r="A10864" s="3"/>
      <c r="B10864" s="3"/>
      <c r="J10864" s="3"/>
      <c r="K10864" s="5"/>
      <c r="L10864" s="8"/>
      <c r="N10864" s="5"/>
      <c r="O10864" s="10"/>
      <c r="P10864" s="8"/>
    </row>
    <row r="10865" spans="1:16" s="2" customFormat="1" x14ac:dyDescent="0.15">
      <c r="A10865" s="3"/>
      <c r="B10865" s="3"/>
      <c r="J10865" s="3"/>
      <c r="K10865" s="5"/>
      <c r="L10865" s="8"/>
      <c r="N10865" s="5"/>
      <c r="O10865" s="10"/>
      <c r="P10865" s="8"/>
    </row>
    <row r="10866" spans="1:16" s="2" customFormat="1" x14ac:dyDescent="0.15">
      <c r="A10866" s="3"/>
      <c r="B10866" s="3"/>
      <c r="J10866" s="3"/>
      <c r="K10866" s="5"/>
      <c r="L10866" s="8"/>
      <c r="N10866" s="5"/>
      <c r="O10866" s="10"/>
      <c r="P10866" s="8"/>
    </row>
    <row r="10867" spans="1:16" s="2" customFormat="1" x14ac:dyDescent="0.15">
      <c r="A10867" s="3"/>
      <c r="B10867" s="3"/>
      <c r="J10867" s="3"/>
      <c r="K10867" s="5"/>
      <c r="L10867" s="8"/>
      <c r="N10867" s="5"/>
      <c r="O10867" s="10"/>
      <c r="P10867" s="8"/>
    </row>
    <row r="10868" spans="1:16" s="2" customFormat="1" x14ac:dyDescent="0.15">
      <c r="A10868" s="3"/>
      <c r="B10868" s="3"/>
      <c r="J10868" s="3"/>
      <c r="K10868" s="5"/>
      <c r="L10868" s="8"/>
      <c r="N10868" s="5"/>
      <c r="O10868" s="10"/>
      <c r="P10868" s="8"/>
    </row>
    <row r="10869" spans="1:16" s="2" customFormat="1" x14ac:dyDescent="0.15">
      <c r="A10869" s="3"/>
      <c r="B10869" s="3"/>
      <c r="J10869" s="3"/>
      <c r="K10869" s="5"/>
      <c r="L10869" s="8"/>
      <c r="N10869" s="5"/>
      <c r="O10869" s="10"/>
      <c r="P10869" s="8"/>
    </row>
    <row r="10870" spans="1:16" s="2" customFormat="1" x14ac:dyDescent="0.15">
      <c r="A10870" s="3"/>
      <c r="B10870" s="3"/>
      <c r="J10870" s="3"/>
      <c r="K10870" s="5"/>
      <c r="L10870" s="8"/>
      <c r="N10870" s="5"/>
      <c r="O10870" s="10"/>
      <c r="P10870" s="8"/>
    </row>
    <row r="10871" spans="1:16" s="2" customFormat="1" x14ac:dyDescent="0.15">
      <c r="A10871" s="3"/>
      <c r="B10871" s="3"/>
      <c r="J10871" s="3"/>
      <c r="K10871" s="5"/>
      <c r="L10871" s="8"/>
      <c r="N10871" s="5"/>
      <c r="O10871" s="10"/>
      <c r="P10871" s="8"/>
    </row>
    <row r="10872" spans="1:16" s="2" customFormat="1" x14ac:dyDescent="0.15">
      <c r="A10872" s="3"/>
      <c r="B10872" s="3"/>
      <c r="J10872" s="3"/>
      <c r="K10872" s="5"/>
      <c r="L10872" s="8"/>
      <c r="N10872" s="5"/>
      <c r="O10872" s="10"/>
      <c r="P10872" s="8"/>
    </row>
    <row r="10873" spans="1:16" s="2" customFormat="1" x14ac:dyDescent="0.15">
      <c r="A10873" s="3"/>
      <c r="B10873" s="3"/>
      <c r="J10873" s="3"/>
      <c r="K10873" s="5"/>
      <c r="L10873" s="8"/>
      <c r="N10873" s="5"/>
      <c r="O10873" s="10"/>
      <c r="P10873" s="8"/>
    </row>
    <row r="10874" spans="1:16" s="2" customFormat="1" x14ac:dyDescent="0.15">
      <c r="A10874" s="3"/>
      <c r="B10874" s="3"/>
      <c r="J10874" s="3"/>
      <c r="K10874" s="5"/>
      <c r="L10874" s="8"/>
      <c r="N10874" s="5"/>
      <c r="O10874" s="10"/>
      <c r="P10874" s="8"/>
    </row>
    <row r="10875" spans="1:16" s="2" customFormat="1" x14ac:dyDescent="0.15">
      <c r="A10875" s="3"/>
      <c r="B10875" s="3"/>
      <c r="J10875" s="3"/>
      <c r="K10875" s="5"/>
      <c r="L10875" s="8"/>
      <c r="N10875" s="5"/>
      <c r="O10875" s="10"/>
      <c r="P10875" s="8"/>
    </row>
    <row r="10876" spans="1:16" s="2" customFormat="1" x14ac:dyDescent="0.15">
      <c r="A10876" s="3"/>
      <c r="B10876" s="3"/>
      <c r="J10876" s="3"/>
      <c r="K10876" s="5"/>
      <c r="L10876" s="8"/>
      <c r="N10876" s="5"/>
      <c r="O10876" s="10"/>
      <c r="P10876" s="8"/>
    </row>
    <row r="10877" spans="1:16" s="2" customFormat="1" x14ac:dyDescent="0.15">
      <c r="A10877" s="3"/>
      <c r="B10877" s="3"/>
      <c r="J10877" s="3"/>
      <c r="K10877" s="5"/>
      <c r="L10877" s="8"/>
      <c r="N10877" s="5"/>
      <c r="O10877" s="10"/>
      <c r="P10877" s="8"/>
    </row>
    <row r="10878" spans="1:16" s="2" customFormat="1" x14ac:dyDescent="0.15">
      <c r="A10878" s="3"/>
      <c r="B10878" s="3"/>
      <c r="J10878" s="3"/>
      <c r="K10878" s="5"/>
      <c r="L10878" s="8"/>
      <c r="N10878" s="5"/>
      <c r="O10878" s="10"/>
      <c r="P10878" s="8"/>
    </row>
    <row r="10879" spans="1:16" s="2" customFormat="1" x14ac:dyDescent="0.15">
      <c r="A10879" s="3"/>
      <c r="B10879" s="3"/>
      <c r="J10879" s="3"/>
      <c r="K10879" s="5"/>
      <c r="L10879" s="8"/>
      <c r="N10879" s="5"/>
      <c r="O10879" s="10"/>
      <c r="P10879" s="8"/>
    </row>
    <row r="10880" spans="1:16" s="2" customFormat="1" x14ac:dyDescent="0.15">
      <c r="A10880" s="3"/>
      <c r="B10880" s="3"/>
      <c r="J10880" s="3"/>
      <c r="K10880" s="5"/>
      <c r="L10880" s="8"/>
      <c r="N10880" s="5"/>
      <c r="O10880" s="10"/>
      <c r="P10880" s="8"/>
    </row>
    <row r="10881" spans="1:16" s="2" customFormat="1" x14ac:dyDescent="0.15">
      <c r="A10881" s="3"/>
      <c r="B10881" s="3"/>
      <c r="J10881" s="3"/>
      <c r="K10881" s="5"/>
      <c r="L10881" s="8"/>
      <c r="N10881" s="5"/>
      <c r="O10881" s="10"/>
      <c r="P10881" s="8"/>
    </row>
    <row r="10882" spans="1:16" s="2" customFormat="1" x14ac:dyDescent="0.15">
      <c r="A10882" s="3"/>
      <c r="B10882" s="3"/>
      <c r="J10882" s="3"/>
      <c r="K10882" s="5"/>
      <c r="L10882" s="8"/>
      <c r="N10882" s="5"/>
      <c r="O10882" s="10"/>
      <c r="P10882" s="8"/>
    </row>
    <row r="10883" spans="1:16" s="2" customFormat="1" x14ac:dyDescent="0.15">
      <c r="A10883" s="3"/>
      <c r="B10883" s="3"/>
      <c r="J10883" s="3"/>
      <c r="K10883" s="5"/>
      <c r="L10883" s="8"/>
      <c r="N10883" s="5"/>
      <c r="O10883" s="10"/>
      <c r="P10883" s="8"/>
    </row>
    <row r="10884" spans="1:16" s="2" customFormat="1" x14ac:dyDescent="0.15">
      <c r="A10884" s="3"/>
      <c r="B10884" s="3"/>
      <c r="J10884" s="3"/>
      <c r="K10884" s="5"/>
      <c r="L10884" s="8"/>
      <c r="N10884" s="5"/>
      <c r="O10884" s="10"/>
      <c r="P10884" s="8"/>
    </row>
    <row r="10885" spans="1:16" s="2" customFormat="1" x14ac:dyDescent="0.15">
      <c r="A10885" s="3"/>
      <c r="B10885" s="3"/>
      <c r="J10885" s="3"/>
      <c r="K10885" s="5"/>
      <c r="L10885" s="8"/>
      <c r="N10885" s="5"/>
      <c r="O10885" s="10"/>
      <c r="P10885" s="8"/>
    </row>
    <row r="10886" spans="1:16" s="2" customFormat="1" x14ac:dyDescent="0.15">
      <c r="A10886" s="3"/>
      <c r="B10886" s="3"/>
      <c r="J10886" s="3"/>
      <c r="K10886" s="5"/>
      <c r="L10886" s="8"/>
      <c r="N10886" s="5"/>
      <c r="O10886" s="10"/>
      <c r="P10886" s="8"/>
    </row>
    <row r="10887" spans="1:16" s="2" customFormat="1" x14ac:dyDescent="0.15">
      <c r="A10887" s="3"/>
      <c r="B10887" s="3"/>
      <c r="J10887" s="3"/>
      <c r="K10887" s="5"/>
      <c r="L10887" s="8"/>
      <c r="N10887" s="5"/>
      <c r="O10887" s="10"/>
      <c r="P10887" s="8"/>
    </row>
    <row r="10888" spans="1:16" s="2" customFormat="1" x14ac:dyDescent="0.15">
      <c r="A10888" s="3"/>
      <c r="B10888" s="3"/>
      <c r="J10888" s="3"/>
      <c r="K10888" s="5"/>
      <c r="L10888" s="8"/>
      <c r="N10888" s="5"/>
      <c r="O10888" s="10"/>
      <c r="P10888" s="8"/>
    </row>
    <row r="10889" spans="1:16" s="2" customFormat="1" x14ac:dyDescent="0.15">
      <c r="A10889" s="3"/>
      <c r="B10889" s="3"/>
      <c r="J10889" s="3"/>
      <c r="K10889" s="5"/>
      <c r="L10889" s="8"/>
      <c r="N10889" s="5"/>
      <c r="O10889" s="10"/>
      <c r="P10889" s="8"/>
    </row>
    <row r="10890" spans="1:16" s="2" customFormat="1" x14ac:dyDescent="0.15">
      <c r="A10890" s="3"/>
      <c r="B10890" s="3"/>
      <c r="J10890" s="3"/>
      <c r="K10890" s="5"/>
      <c r="L10890" s="8"/>
      <c r="N10890" s="5"/>
      <c r="O10890" s="10"/>
      <c r="P10890" s="8"/>
    </row>
    <row r="10891" spans="1:16" s="2" customFormat="1" x14ac:dyDescent="0.15">
      <c r="A10891" s="3"/>
      <c r="B10891" s="3"/>
      <c r="J10891" s="3"/>
      <c r="K10891" s="5"/>
      <c r="L10891" s="8"/>
      <c r="N10891" s="5"/>
      <c r="O10891" s="10"/>
      <c r="P10891" s="8"/>
    </row>
    <row r="10892" spans="1:16" s="2" customFormat="1" x14ac:dyDescent="0.15">
      <c r="A10892" s="3"/>
      <c r="B10892" s="3"/>
      <c r="J10892" s="3"/>
      <c r="K10892" s="5"/>
      <c r="L10892" s="8"/>
      <c r="N10892" s="5"/>
      <c r="O10892" s="10"/>
      <c r="P10892" s="8"/>
    </row>
    <row r="10893" spans="1:16" s="2" customFormat="1" x14ac:dyDescent="0.15">
      <c r="A10893" s="3"/>
      <c r="B10893" s="3"/>
      <c r="J10893" s="3"/>
      <c r="K10893" s="5"/>
      <c r="L10893" s="8"/>
      <c r="N10893" s="5"/>
      <c r="O10893" s="10"/>
      <c r="P10893" s="8"/>
    </row>
    <row r="10894" spans="1:16" s="2" customFormat="1" x14ac:dyDescent="0.15">
      <c r="A10894" s="3"/>
      <c r="B10894" s="3"/>
      <c r="J10894" s="3"/>
      <c r="K10894" s="5"/>
      <c r="L10894" s="8"/>
      <c r="N10894" s="5"/>
      <c r="O10894" s="10"/>
      <c r="P10894" s="8"/>
    </row>
    <row r="10895" spans="1:16" s="2" customFormat="1" x14ac:dyDescent="0.15">
      <c r="A10895" s="3"/>
      <c r="B10895" s="3"/>
      <c r="J10895" s="3"/>
      <c r="K10895" s="5"/>
      <c r="L10895" s="8"/>
      <c r="N10895" s="5"/>
      <c r="O10895" s="10"/>
      <c r="P10895" s="8"/>
    </row>
    <row r="10896" spans="1:16" s="2" customFormat="1" x14ac:dyDescent="0.15">
      <c r="A10896" s="3"/>
      <c r="B10896" s="3"/>
      <c r="J10896" s="3"/>
      <c r="K10896" s="5"/>
      <c r="L10896" s="8"/>
      <c r="N10896" s="5"/>
      <c r="O10896" s="10"/>
      <c r="P10896" s="8"/>
    </row>
    <row r="10897" spans="1:16" s="2" customFormat="1" x14ac:dyDescent="0.15">
      <c r="A10897" s="3"/>
      <c r="B10897" s="3"/>
      <c r="J10897" s="3"/>
      <c r="K10897" s="5"/>
      <c r="L10897" s="8"/>
      <c r="N10897" s="5"/>
      <c r="O10897" s="10"/>
      <c r="P10897" s="8"/>
    </row>
    <row r="10898" spans="1:16" s="2" customFormat="1" x14ac:dyDescent="0.15">
      <c r="A10898" s="3"/>
      <c r="B10898" s="3"/>
      <c r="J10898" s="3"/>
      <c r="K10898" s="5"/>
      <c r="L10898" s="8"/>
      <c r="N10898" s="5"/>
      <c r="O10898" s="10"/>
      <c r="P10898" s="8"/>
    </row>
    <row r="10899" spans="1:16" s="2" customFormat="1" x14ac:dyDescent="0.15">
      <c r="A10899" s="3"/>
      <c r="B10899" s="3"/>
      <c r="J10899" s="3"/>
      <c r="K10899" s="5"/>
      <c r="L10899" s="8"/>
      <c r="N10899" s="5"/>
      <c r="O10899" s="10"/>
      <c r="P10899" s="8"/>
    </row>
    <row r="10900" spans="1:16" s="2" customFormat="1" x14ac:dyDescent="0.15">
      <c r="A10900" s="3"/>
      <c r="B10900" s="3"/>
      <c r="J10900" s="3"/>
      <c r="K10900" s="5"/>
      <c r="L10900" s="8"/>
      <c r="N10900" s="5"/>
      <c r="O10900" s="10"/>
      <c r="P10900" s="8"/>
    </row>
    <row r="10901" spans="1:16" s="2" customFormat="1" x14ac:dyDescent="0.15">
      <c r="A10901" s="3"/>
      <c r="B10901" s="3"/>
      <c r="J10901" s="3"/>
      <c r="K10901" s="5"/>
      <c r="L10901" s="8"/>
      <c r="N10901" s="5"/>
      <c r="O10901" s="10"/>
      <c r="P10901" s="8"/>
    </row>
    <row r="10902" spans="1:16" s="2" customFormat="1" x14ac:dyDescent="0.15">
      <c r="A10902" s="3"/>
      <c r="B10902" s="3"/>
      <c r="J10902" s="3"/>
      <c r="K10902" s="5"/>
      <c r="L10902" s="8"/>
      <c r="N10902" s="5"/>
      <c r="O10902" s="10"/>
      <c r="P10902" s="8"/>
    </row>
    <row r="10903" spans="1:16" s="2" customFormat="1" x14ac:dyDescent="0.15">
      <c r="A10903" s="3"/>
      <c r="B10903" s="3"/>
      <c r="J10903" s="3"/>
      <c r="K10903" s="5"/>
      <c r="L10903" s="8"/>
      <c r="N10903" s="5"/>
      <c r="O10903" s="10"/>
      <c r="P10903" s="8"/>
    </row>
    <row r="10904" spans="1:16" s="2" customFormat="1" x14ac:dyDescent="0.15">
      <c r="A10904" s="3"/>
      <c r="B10904" s="3"/>
      <c r="J10904" s="3"/>
      <c r="K10904" s="5"/>
      <c r="L10904" s="8"/>
      <c r="N10904" s="5"/>
      <c r="O10904" s="10"/>
      <c r="P10904" s="8"/>
    </row>
    <row r="10905" spans="1:16" s="2" customFormat="1" x14ac:dyDescent="0.15">
      <c r="A10905" s="3"/>
      <c r="B10905" s="3"/>
      <c r="J10905" s="3"/>
      <c r="K10905" s="5"/>
      <c r="L10905" s="8"/>
      <c r="N10905" s="5"/>
      <c r="O10905" s="10"/>
      <c r="P10905" s="8"/>
    </row>
    <row r="10906" spans="1:16" s="2" customFormat="1" x14ac:dyDescent="0.15">
      <c r="A10906" s="3"/>
      <c r="B10906" s="3"/>
      <c r="J10906" s="3"/>
      <c r="K10906" s="5"/>
      <c r="L10906" s="8"/>
      <c r="N10906" s="5"/>
      <c r="O10906" s="10"/>
      <c r="P10906" s="8"/>
    </row>
    <row r="10907" spans="1:16" s="2" customFormat="1" x14ac:dyDescent="0.15">
      <c r="A10907" s="3"/>
      <c r="B10907" s="3"/>
      <c r="J10907" s="3"/>
      <c r="K10907" s="5"/>
      <c r="L10907" s="8"/>
      <c r="N10907" s="5"/>
      <c r="O10907" s="10"/>
      <c r="P10907" s="8"/>
    </row>
    <row r="10908" spans="1:16" s="2" customFormat="1" x14ac:dyDescent="0.15">
      <c r="A10908" s="3"/>
      <c r="B10908" s="3"/>
      <c r="J10908" s="3"/>
      <c r="K10908" s="5"/>
      <c r="L10908" s="8"/>
      <c r="N10908" s="5"/>
      <c r="O10908" s="10"/>
      <c r="P10908" s="8"/>
    </row>
    <row r="10909" spans="1:16" s="2" customFormat="1" x14ac:dyDescent="0.15">
      <c r="A10909" s="3"/>
      <c r="B10909" s="3"/>
      <c r="J10909" s="3"/>
      <c r="K10909" s="5"/>
      <c r="L10909" s="8"/>
      <c r="N10909" s="5"/>
      <c r="O10909" s="10"/>
      <c r="P10909" s="8"/>
    </row>
    <row r="10910" spans="1:16" s="2" customFormat="1" x14ac:dyDescent="0.15">
      <c r="A10910" s="3"/>
      <c r="B10910" s="3"/>
      <c r="J10910" s="3"/>
      <c r="K10910" s="5"/>
      <c r="L10910" s="8"/>
      <c r="N10910" s="5"/>
      <c r="O10910" s="10"/>
      <c r="P10910" s="8"/>
    </row>
    <row r="10911" spans="1:16" s="2" customFormat="1" x14ac:dyDescent="0.15">
      <c r="A10911" s="3"/>
      <c r="B10911" s="3"/>
      <c r="J10911" s="3"/>
      <c r="K10911" s="5"/>
      <c r="L10911" s="8"/>
      <c r="N10911" s="5"/>
      <c r="O10911" s="10"/>
      <c r="P10911" s="8"/>
    </row>
    <row r="10912" spans="1:16" s="2" customFormat="1" x14ac:dyDescent="0.15">
      <c r="A10912" s="3"/>
      <c r="B10912" s="3"/>
      <c r="J10912" s="3"/>
      <c r="K10912" s="5"/>
      <c r="L10912" s="8"/>
      <c r="N10912" s="5"/>
      <c r="O10912" s="10"/>
      <c r="P10912" s="8"/>
    </row>
    <row r="10913" spans="1:16" s="2" customFormat="1" x14ac:dyDescent="0.15">
      <c r="A10913" s="3"/>
      <c r="B10913" s="3"/>
      <c r="J10913" s="3"/>
      <c r="K10913" s="5"/>
      <c r="L10913" s="8"/>
      <c r="N10913" s="5"/>
      <c r="O10913" s="10"/>
      <c r="P10913" s="8"/>
    </row>
    <row r="10914" spans="1:16" s="2" customFormat="1" x14ac:dyDescent="0.15">
      <c r="A10914" s="3"/>
      <c r="B10914" s="3"/>
      <c r="J10914" s="3"/>
      <c r="K10914" s="5"/>
      <c r="L10914" s="8"/>
      <c r="N10914" s="5"/>
      <c r="O10914" s="10"/>
      <c r="P10914" s="8"/>
    </row>
    <row r="10915" spans="1:16" s="2" customFormat="1" x14ac:dyDescent="0.15">
      <c r="A10915" s="3"/>
      <c r="B10915" s="3"/>
      <c r="J10915" s="3"/>
      <c r="K10915" s="5"/>
      <c r="L10915" s="8"/>
      <c r="N10915" s="5"/>
      <c r="O10915" s="10"/>
      <c r="P10915" s="8"/>
    </row>
    <row r="10916" spans="1:16" s="2" customFormat="1" x14ac:dyDescent="0.15">
      <c r="A10916" s="3"/>
      <c r="B10916" s="3"/>
      <c r="J10916" s="3"/>
      <c r="K10916" s="5"/>
      <c r="L10916" s="8"/>
      <c r="N10916" s="5"/>
      <c r="O10916" s="10"/>
      <c r="P10916" s="8"/>
    </row>
    <row r="10917" spans="1:16" s="2" customFormat="1" x14ac:dyDescent="0.15">
      <c r="A10917" s="3"/>
      <c r="B10917" s="3"/>
      <c r="J10917" s="3"/>
      <c r="K10917" s="5"/>
      <c r="L10917" s="8"/>
      <c r="N10917" s="5"/>
      <c r="O10917" s="10"/>
      <c r="P10917" s="8"/>
    </row>
    <row r="10918" spans="1:16" s="2" customFormat="1" x14ac:dyDescent="0.15">
      <c r="A10918" s="3"/>
      <c r="B10918" s="3"/>
      <c r="J10918" s="3"/>
      <c r="K10918" s="5"/>
      <c r="L10918" s="8"/>
      <c r="N10918" s="5"/>
      <c r="O10918" s="10"/>
      <c r="P10918" s="8"/>
    </row>
    <row r="10919" spans="1:16" s="2" customFormat="1" x14ac:dyDescent="0.15">
      <c r="A10919" s="3"/>
      <c r="B10919" s="3"/>
      <c r="J10919" s="3"/>
      <c r="K10919" s="5"/>
      <c r="L10919" s="8"/>
      <c r="N10919" s="5"/>
      <c r="O10919" s="10"/>
      <c r="P10919" s="8"/>
    </row>
    <row r="10920" spans="1:16" s="2" customFormat="1" x14ac:dyDescent="0.15">
      <c r="A10920" s="3"/>
      <c r="B10920" s="3"/>
      <c r="J10920" s="3"/>
      <c r="K10920" s="5"/>
      <c r="L10920" s="8"/>
      <c r="N10920" s="5"/>
      <c r="O10920" s="10"/>
      <c r="P10920" s="8"/>
    </row>
    <row r="10921" spans="1:16" s="2" customFormat="1" x14ac:dyDescent="0.15">
      <c r="A10921" s="3"/>
      <c r="B10921" s="3"/>
      <c r="J10921" s="3"/>
      <c r="K10921" s="5"/>
      <c r="L10921" s="8"/>
      <c r="N10921" s="5"/>
      <c r="O10921" s="10"/>
      <c r="P10921" s="8"/>
    </row>
    <row r="10922" spans="1:16" s="2" customFormat="1" x14ac:dyDescent="0.15">
      <c r="A10922" s="3"/>
      <c r="B10922" s="3"/>
      <c r="J10922" s="3"/>
      <c r="K10922" s="5"/>
      <c r="L10922" s="8"/>
      <c r="N10922" s="5"/>
      <c r="O10922" s="10"/>
      <c r="P10922" s="8"/>
    </row>
    <row r="10923" spans="1:16" s="2" customFormat="1" x14ac:dyDescent="0.15">
      <c r="A10923" s="3"/>
      <c r="B10923" s="3"/>
      <c r="J10923" s="3"/>
      <c r="K10923" s="5"/>
      <c r="L10923" s="8"/>
      <c r="N10923" s="5"/>
      <c r="O10923" s="10"/>
      <c r="P10923" s="8"/>
    </row>
    <row r="10924" spans="1:16" s="2" customFormat="1" x14ac:dyDescent="0.15">
      <c r="A10924" s="3"/>
      <c r="B10924" s="3"/>
      <c r="J10924" s="3"/>
      <c r="K10924" s="5"/>
      <c r="L10924" s="8"/>
      <c r="N10924" s="5"/>
      <c r="O10924" s="10"/>
      <c r="P10924" s="8"/>
    </row>
    <row r="10925" spans="1:16" s="2" customFormat="1" x14ac:dyDescent="0.15">
      <c r="A10925" s="3"/>
      <c r="B10925" s="3"/>
      <c r="J10925" s="3"/>
      <c r="K10925" s="5"/>
      <c r="L10925" s="8"/>
      <c r="N10925" s="5"/>
      <c r="O10925" s="10"/>
      <c r="P10925" s="8"/>
    </row>
    <row r="10926" spans="1:16" s="2" customFormat="1" x14ac:dyDescent="0.15">
      <c r="A10926" s="3"/>
      <c r="B10926" s="3"/>
      <c r="J10926" s="3"/>
      <c r="K10926" s="5"/>
      <c r="L10926" s="8"/>
      <c r="N10926" s="5"/>
      <c r="O10926" s="10"/>
      <c r="P10926" s="8"/>
    </row>
    <row r="10927" spans="1:16" s="2" customFormat="1" x14ac:dyDescent="0.15">
      <c r="A10927" s="3"/>
      <c r="B10927" s="3"/>
      <c r="J10927" s="3"/>
      <c r="K10927" s="5"/>
      <c r="L10927" s="8"/>
      <c r="N10927" s="5"/>
      <c r="O10927" s="10"/>
      <c r="P10927" s="8"/>
    </row>
    <row r="10928" spans="1:16" s="2" customFormat="1" x14ac:dyDescent="0.15">
      <c r="A10928" s="3"/>
      <c r="B10928" s="3"/>
      <c r="J10928" s="3"/>
      <c r="K10928" s="5"/>
      <c r="L10928" s="8"/>
      <c r="N10928" s="5"/>
      <c r="O10928" s="10"/>
      <c r="P10928" s="8"/>
    </row>
    <row r="10929" spans="1:16" s="2" customFormat="1" x14ac:dyDescent="0.15">
      <c r="A10929" s="3"/>
      <c r="B10929" s="3"/>
      <c r="J10929" s="3"/>
      <c r="K10929" s="5"/>
      <c r="L10929" s="8"/>
      <c r="N10929" s="5"/>
      <c r="O10929" s="10"/>
      <c r="P10929" s="8"/>
    </row>
    <row r="10930" spans="1:16" s="2" customFormat="1" x14ac:dyDescent="0.15">
      <c r="A10930" s="3"/>
      <c r="B10930" s="3"/>
      <c r="J10930" s="3"/>
      <c r="K10930" s="5"/>
      <c r="L10930" s="8"/>
      <c r="N10930" s="5"/>
      <c r="O10930" s="10"/>
      <c r="P10930" s="8"/>
    </row>
    <row r="10931" spans="1:16" s="2" customFormat="1" x14ac:dyDescent="0.15">
      <c r="A10931" s="3"/>
      <c r="B10931" s="3"/>
      <c r="J10931" s="3"/>
      <c r="K10931" s="5"/>
      <c r="L10931" s="8"/>
      <c r="N10931" s="5"/>
      <c r="O10931" s="10"/>
      <c r="P10931" s="8"/>
    </row>
    <row r="10932" spans="1:16" s="2" customFormat="1" x14ac:dyDescent="0.15">
      <c r="A10932" s="3"/>
      <c r="B10932" s="3"/>
      <c r="J10932" s="3"/>
      <c r="K10932" s="5"/>
      <c r="L10932" s="8"/>
      <c r="N10932" s="5"/>
      <c r="O10932" s="10"/>
      <c r="P10932" s="8"/>
    </row>
    <row r="10933" spans="1:16" s="2" customFormat="1" x14ac:dyDescent="0.15">
      <c r="A10933" s="3"/>
      <c r="B10933" s="3"/>
      <c r="J10933" s="3"/>
      <c r="K10933" s="5"/>
      <c r="L10933" s="8"/>
      <c r="N10933" s="5"/>
      <c r="O10933" s="10"/>
      <c r="P10933" s="8"/>
    </row>
    <row r="10934" spans="1:16" s="2" customFormat="1" x14ac:dyDescent="0.15">
      <c r="A10934" s="3"/>
      <c r="B10934" s="3"/>
      <c r="J10934" s="3"/>
      <c r="K10934" s="5"/>
      <c r="L10934" s="8"/>
      <c r="N10934" s="5"/>
      <c r="O10934" s="10"/>
      <c r="P10934" s="8"/>
    </row>
    <row r="10935" spans="1:16" s="2" customFormat="1" x14ac:dyDescent="0.15">
      <c r="A10935" s="3"/>
      <c r="B10935" s="3"/>
      <c r="J10935" s="3"/>
      <c r="K10935" s="5"/>
      <c r="L10935" s="8"/>
      <c r="N10935" s="5"/>
      <c r="O10935" s="10"/>
      <c r="P10935" s="8"/>
    </row>
    <row r="10936" spans="1:16" s="2" customFormat="1" x14ac:dyDescent="0.15">
      <c r="A10936" s="3"/>
      <c r="B10936" s="3"/>
      <c r="J10936" s="3"/>
      <c r="K10936" s="5"/>
      <c r="L10936" s="8"/>
      <c r="N10936" s="5"/>
      <c r="O10936" s="10"/>
      <c r="P10936" s="8"/>
    </row>
    <row r="10937" spans="1:16" s="2" customFormat="1" x14ac:dyDescent="0.15">
      <c r="A10937" s="3"/>
      <c r="B10937" s="3"/>
      <c r="J10937" s="3"/>
      <c r="K10937" s="5"/>
      <c r="L10937" s="8"/>
      <c r="N10937" s="5"/>
      <c r="O10937" s="10"/>
      <c r="P10937" s="8"/>
    </row>
    <row r="10938" spans="1:16" s="2" customFormat="1" x14ac:dyDescent="0.15">
      <c r="A10938" s="3"/>
      <c r="B10938" s="3"/>
      <c r="J10938" s="3"/>
      <c r="K10938" s="5"/>
      <c r="L10938" s="8"/>
      <c r="N10938" s="5"/>
      <c r="O10938" s="10"/>
      <c r="P10938" s="8"/>
    </row>
    <row r="10939" spans="1:16" s="2" customFormat="1" x14ac:dyDescent="0.15">
      <c r="A10939" s="3"/>
      <c r="B10939" s="3"/>
      <c r="J10939" s="3"/>
      <c r="K10939" s="5"/>
      <c r="L10939" s="8"/>
      <c r="N10939" s="5"/>
      <c r="O10939" s="10"/>
      <c r="P10939" s="8"/>
    </row>
    <row r="10940" spans="1:16" s="2" customFormat="1" x14ac:dyDescent="0.15">
      <c r="A10940" s="3"/>
      <c r="B10940" s="3"/>
      <c r="J10940" s="3"/>
      <c r="K10940" s="5"/>
      <c r="L10940" s="8"/>
      <c r="N10940" s="5"/>
      <c r="O10940" s="10"/>
      <c r="P10940" s="8"/>
    </row>
    <row r="10941" spans="1:16" s="2" customFormat="1" x14ac:dyDescent="0.15">
      <c r="A10941" s="3"/>
      <c r="B10941" s="3"/>
      <c r="J10941" s="3"/>
      <c r="K10941" s="5"/>
      <c r="L10941" s="8"/>
      <c r="N10941" s="5"/>
      <c r="O10941" s="10"/>
      <c r="P10941" s="8"/>
    </row>
    <row r="10942" spans="1:16" s="2" customFormat="1" x14ac:dyDescent="0.15">
      <c r="A10942" s="3"/>
      <c r="B10942" s="3"/>
      <c r="J10942" s="3"/>
      <c r="K10942" s="5"/>
      <c r="L10942" s="8"/>
      <c r="N10942" s="5"/>
      <c r="O10942" s="10"/>
      <c r="P10942" s="8"/>
    </row>
    <row r="10943" spans="1:16" s="2" customFormat="1" x14ac:dyDescent="0.15">
      <c r="A10943" s="3"/>
      <c r="B10943" s="3"/>
      <c r="J10943" s="3"/>
      <c r="K10943" s="5"/>
      <c r="L10943" s="8"/>
      <c r="N10943" s="5"/>
      <c r="O10943" s="10"/>
      <c r="P10943" s="8"/>
    </row>
    <row r="10944" spans="1:16" s="2" customFormat="1" x14ac:dyDescent="0.15">
      <c r="A10944" s="3"/>
      <c r="B10944" s="3"/>
      <c r="J10944" s="3"/>
      <c r="K10944" s="5"/>
      <c r="L10944" s="8"/>
      <c r="N10944" s="5"/>
      <c r="O10944" s="10"/>
      <c r="P10944" s="8"/>
    </row>
    <row r="10945" spans="1:16" s="2" customFormat="1" x14ac:dyDescent="0.15">
      <c r="A10945" s="3"/>
      <c r="B10945" s="3"/>
      <c r="J10945" s="3"/>
      <c r="K10945" s="5"/>
      <c r="L10945" s="8"/>
      <c r="N10945" s="5"/>
      <c r="O10945" s="10"/>
      <c r="P10945" s="8"/>
    </row>
    <row r="10946" spans="1:16" s="2" customFormat="1" x14ac:dyDescent="0.15">
      <c r="A10946" s="3"/>
      <c r="B10946" s="3"/>
      <c r="J10946" s="3"/>
      <c r="K10946" s="5"/>
      <c r="L10946" s="8"/>
      <c r="N10946" s="5"/>
      <c r="O10946" s="10"/>
      <c r="P10946" s="8"/>
    </row>
    <row r="10947" spans="1:16" s="2" customFormat="1" x14ac:dyDescent="0.15">
      <c r="A10947" s="3"/>
      <c r="B10947" s="3"/>
      <c r="J10947" s="3"/>
      <c r="K10947" s="5"/>
      <c r="L10947" s="8"/>
      <c r="N10947" s="5"/>
      <c r="O10947" s="10"/>
      <c r="P10947" s="8"/>
    </row>
    <row r="10948" spans="1:16" s="2" customFormat="1" x14ac:dyDescent="0.15">
      <c r="A10948" s="3"/>
      <c r="B10948" s="3"/>
      <c r="J10948" s="3"/>
      <c r="K10948" s="5"/>
      <c r="L10948" s="8"/>
      <c r="N10948" s="5"/>
      <c r="O10948" s="10"/>
      <c r="P10948" s="8"/>
    </row>
    <row r="10949" spans="1:16" s="2" customFormat="1" x14ac:dyDescent="0.15">
      <c r="A10949" s="3"/>
      <c r="B10949" s="3"/>
      <c r="J10949" s="3"/>
      <c r="K10949" s="5"/>
      <c r="L10949" s="8"/>
      <c r="N10949" s="5"/>
      <c r="O10949" s="10"/>
      <c r="P10949" s="8"/>
    </row>
    <row r="10950" spans="1:16" s="2" customFormat="1" x14ac:dyDescent="0.15">
      <c r="A10950" s="3"/>
      <c r="B10950" s="3"/>
      <c r="J10950" s="3"/>
      <c r="K10950" s="5"/>
      <c r="L10950" s="8"/>
      <c r="N10950" s="5"/>
      <c r="O10950" s="10"/>
      <c r="P10950" s="8"/>
    </row>
    <row r="10951" spans="1:16" s="2" customFormat="1" x14ac:dyDescent="0.15">
      <c r="A10951" s="3"/>
      <c r="B10951" s="3"/>
      <c r="J10951" s="3"/>
      <c r="K10951" s="5"/>
      <c r="L10951" s="8"/>
      <c r="N10951" s="5"/>
      <c r="O10951" s="10"/>
      <c r="P10951" s="8"/>
    </row>
    <row r="10952" spans="1:16" s="2" customFormat="1" x14ac:dyDescent="0.15">
      <c r="A10952" s="3"/>
      <c r="B10952" s="3"/>
      <c r="J10952" s="3"/>
      <c r="K10952" s="5"/>
      <c r="L10952" s="8"/>
      <c r="N10952" s="5"/>
      <c r="O10952" s="10"/>
      <c r="P10952" s="8"/>
    </row>
    <row r="10953" spans="1:16" s="2" customFormat="1" x14ac:dyDescent="0.15">
      <c r="A10953" s="3"/>
      <c r="B10953" s="3"/>
      <c r="J10953" s="3"/>
      <c r="K10953" s="5"/>
      <c r="L10953" s="8"/>
      <c r="N10953" s="5"/>
      <c r="O10953" s="10"/>
      <c r="P10953" s="8"/>
    </row>
    <row r="10954" spans="1:16" s="2" customFormat="1" x14ac:dyDescent="0.15">
      <c r="A10954" s="3"/>
      <c r="B10954" s="3"/>
      <c r="J10954" s="3"/>
      <c r="K10954" s="5"/>
      <c r="L10954" s="8"/>
      <c r="N10954" s="5"/>
      <c r="O10954" s="10"/>
      <c r="P10954" s="8"/>
    </row>
    <row r="10955" spans="1:16" s="2" customFormat="1" x14ac:dyDescent="0.15">
      <c r="A10955" s="3"/>
      <c r="B10955" s="3"/>
      <c r="J10955" s="3"/>
      <c r="K10955" s="5"/>
      <c r="L10955" s="8"/>
      <c r="N10955" s="5"/>
      <c r="O10955" s="10"/>
      <c r="P10955" s="8"/>
    </row>
    <row r="10956" spans="1:16" s="2" customFormat="1" x14ac:dyDescent="0.15">
      <c r="A10956" s="3"/>
      <c r="B10956" s="3"/>
      <c r="J10956" s="3"/>
      <c r="K10956" s="5"/>
      <c r="L10956" s="8"/>
      <c r="N10956" s="5"/>
      <c r="O10956" s="10"/>
      <c r="P10956" s="8"/>
    </row>
    <row r="10957" spans="1:16" s="2" customFormat="1" x14ac:dyDescent="0.15">
      <c r="A10957" s="3"/>
      <c r="B10957" s="3"/>
      <c r="J10957" s="3"/>
      <c r="K10957" s="5"/>
      <c r="L10957" s="8"/>
      <c r="N10957" s="5"/>
      <c r="O10957" s="10"/>
      <c r="P10957" s="8"/>
    </row>
    <row r="10958" spans="1:16" s="2" customFormat="1" x14ac:dyDescent="0.15">
      <c r="A10958" s="3"/>
      <c r="B10958" s="3"/>
      <c r="J10958" s="3"/>
      <c r="K10958" s="5"/>
      <c r="L10958" s="8"/>
      <c r="N10958" s="5"/>
      <c r="O10958" s="10"/>
      <c r="P10958" s="8"/>
    </row>
    <row r="10959" spans="1:16" s="2" customFormat="1" x14ac:dyDescent="0.15">
      <c r="A10959" s="3"/>
      <c r="B10959" s="3"/>
      <c r="J10959" s="3"/>
      <c r="K10959" s="5"/>
      <c r="L10959" s="8"/>
      <c r="N10959" s="5"/>
      <c r="O10959" s="10"/>
      <c r="P10959" s="8"/>
    </row>
    <row r="10960" spans="1:16" s="2" customFormat="1" x14ac:dyDescent="0.15">
      <c r="A10960" s="3"/>
      <c r="B10960" s="3"/>
      <c r="J10960" s="3"/>
      <c r="K10960" s="5"/>
      <c r="L10960" s="8"/>
      <c r="N10960" s="5"/>
      <c r="O10960" s="10"/>
      <c r="P10960" s="8"/>
    </row>
    <row r="10961" spans="1:16" s="2" customFormat="1" x14ac:dyDescent="0.15">
      <c r="A10961" s="3"/>
      <c r="B10961" s="3"/>
      <c r="J10961" s="3"/>
      <c r="K10961" s="5"/>
      <c r="L10961" s="8"/>
      <c r="N10961" s="5"/>
      <c r="O10961" s="10"/>
      <c r="P10961" s="8"/>
    </row>
    <row r="10962" spans="1:16" s="2" customFormat="1" x14ac:dyDescent="0.15">
      <c r="A10962" s="3"/>
      <c r="B10962" s="3"/>
      <c r="J10962" s="3"/>
      <c r="K10962" s="5"/>
      <c r="L10962" s="8"/>
      <c r="N10962" s="5"/>
      <c r="O10962" s="10"/>
      <c r="P10962" s="8"/>
    </row>
    <row r="10963" spans="1:16" s="2" customFormat="1" x14ac:dyDescent="0.15">
      <c r="A10963" s="3"/>
      <c r="B10963" s="3"/>
      <c r="J10963" s="3"/>
      <c r="K10963" s="5"/>
      <c r="L10963" s="8"/>
      <c r="N10963" s="5"/>
      <c r="O10963" s="10"/>
      <c r="P10963" s="8"/>
    </row>
    <row r="10964" spans="1:16" s="2" customFormat="1" x14ac:dyDescent="0.15">
      <c r="A10964" s="3"/>
      <c r="B10964" s="3"/>
      <c r="J10964" s="3"/>
      <c r="K10964" s="5"/>
      <c r="L10964" s="8"/>
      <c r="N10964" s="5"/>
      <c r="O10964" s="10"/>
      <c r="P10964" s="8"/>
    </row>
    <row r="10965" spans="1:16" s="2" customFormat="1" x14ac:dyDescent="0.15">
      <c r="A10965" s="3"/>
      <c r="B10965" s="3"/>
      <c r="J10965" s="3"/>
      <c r="K10965" s="5"/>
      <c r="L10965" s="8"/>
      <c r="N10965" s="5"/>
      <c r="O10965" s="10"/>
      <c r="P10965" s="8"/>
    </row>
    <row r="10966" spans="1:16" s="2" customFormat="1" x14ac:dyDescent="0.15">
      <c r="A10966" s="3"/>
      <c r="B10966" s="3"/>
      <c r="J10966" s="3"/>
      <c r="K10966" s="5"/>
      <c r="L10966" s="8"/>
      <c r="N10966" s="5"/>
      <c r="O10966" s="10"/>
      <c r="P10966" s="8"/>
    </row>
    <row r="10967" spans="1:16" s="2" customFormat="1" x14ac:dyDescent="0.15">
      <c r="A10967" s="3"/>
      <c r="B10967" s="3"/>
      <c r="J10967" s="3"/>
      <c r="K10967" s="5"/>
      <c r="L10967" s="8"/>
      <c r="N10967" s="5"/>
      <c r="O10967" s="10"/>
      <c r="P10967" s="8"/>
    </row>
    <row r="10968" spans="1:16" s="2" customFormat="1" x14ac:dyDescent="0.15">
      <c r="A10968" s="3"/>
      <c r="B10968" s="3"/>
      <c r="J10968" s="3"/>
      <c r="K10968" s="5"/>
      <c r="L10968" s="8"/>
      <c r="N10968" s="5"/>
      <c r="O10968" s="10"/>
      <c r="P10968" s="8"/>
    </row>
    <row r="10969" spans="1:16" s="2" customFormat="1" x14ac:dyDescent="0.15">
      <c r="A10969" s="3"/>
      <c r="B10969" s="3"/>
      <c r="J10969" s="3"/>
      <c r="K10969" s="5"/>
      <c r="L10969" s="8"/>
      <c r="N10969" s="5"/>
      <c r="O10969" s="10"/>
      <c r="P10969" s="8"/>
    </row>
    <row r="10970" spans="1:16" s="2" customFormat="1" x14ac:dyDescent="0.15">
      <c r="A10970" s="3"/>
      <c r="B10970" s="3"/>
      <c r="J10970" s="3"/>
      <c r="K10970" s="5"/>
      <c r="L10970" s="8"/>
      <c r="N10970" s="5"/>
      <c r="O10970" s="10"/>
      <c r="P10970" s="8"/>
    </row>
    <row r="10971" spans="1:16" s="2" customFormat="1" x14ac:dyDescent="0.15">
      <c r="A10971" s="3"/>
      <c r="B10971" s="3"/>
      <c r="J10971" s="3"/>
      <c r="K10971" s="5"/>
      <c r="L10971" s="8"/>
      <c r="N10971" s="5"/>
      <c r="O10971" s="10"/>
      <c r="P10971" s="8"/>
    </row>
    <row r="10972" spans="1:16" s="2" customFormat="1" x14ac:dyDescent="0.15">
      <c r="A10972" s="3"/>
      <c r="B10972" s="3"/>
      <c r="J10972" s="3"/>
      <c r="K10972" s="5"/>
      <c r="L10972" s="8"/>
      <c r="N10972" s="5"/>
      <c r="O10972" s="10"/>
      <c r="P10972" s="8"/>
    </row>
    <row r="10973" spans="1:16" s="2" customFormat="1" x14ac:dyDescent="0.15">
      <c r="A10973" s="3"/>
      <c r="B10973" s="3"/>
      <c r="J10973" s="3"/>
      <c r="K10973" s="5"/>
      <c r="L10973" s="8"/>
      <c r="N10973" s="5"/>
      <c r="O10973" s="10"/>
      <c r="P10973" s="8"/>
    </row>
    <row r="10974" spans="1:16" s="2" customFormat="1" x14ac:dyDescent="0.15">
      <c r="A10974" s="3"/>
      <c r="B10974" s="3"/>
      <c r="J10974" s="3"/>
      <c r="K10974" s="5"/>
      <c r="L10974" s="8"/>
      <c r="N10974" s="5"/>
      <c r="O10974" s="10"/>
      <c r="P10974" s="8"/>
    </row>
    <row r="10975" spans="1:16" s="2" customFormat="1" x14ac:dyDescent="0.15">
      <c r="A10975" s="3"/>
      <c r="B10975" s="3"/>
      <c r="J10975" s="3"/>
      <c r="K10975" s="5"/>
      <c r="L10975" s="8"/>
      <c r="N10975" s="5"/>
      <c r="O10975" s="10"/>
      <c r="P10975" s="8"/>
    </row>
    <row r="10976" spans="1:16" s="2" customFormat="1" x14ac:dyDescent="0.15">
      <c r="A10976" s="3"/>
      <c r="B10976" s="3"/>
      <c r="J10976" s="3"/>
      <c r="K10976" s="5"/>
      <c r="L10976" s="8"/>
      <c r="N10976" s="5"/>
      <c r="O10976" s="10"/>
      <c r="P10976" s="8"/>
    </row>
    <row r="10977" spans="1:16" s="2" customFormat="1" x14ac:dyDescent="0.15">
      <c r="A10977" s="3"/>
      <c r="B10977" s="3"/>
      <c r="J10977" s="3"/>
      <c r="K10977" s="5"/>
      <c r="L10977" s="8"/>
      <c r="N10977" s="5"/>
      <c r="O10977" s="10"/>
      <c r="P10977" s="8"/>
    </row>
    <row r="10978" spans="1:16" s="2" customFormat="1" x14ac:dyDescent="0.15">
      <c r="A10978" s="3"/>
      <c r="B10978" s="3"/>
      <c r="J10978" s="3"/>
      <c r="K10978" s="5"/>
      <c r="L10978" s="8"/>
      <c r="N10978" s="5"/>
      <c r="O10978" s="10"/>
      <c r="P10978" s="8"/>
    </row>
    <row r="10979" spans="1:16" s="2" customFormat="1" x14ac:dyDescent="0.15">
      <c r="A10979" s="3"/>
      <c r="B10979" s="3"/>
      <c r="J10979" s="3"/>
      <c r="K10979" s="5"/>
      <c r="L10979" s="8"/>
      <c r="N10979" s="5"/>
      <c r="O10979" s="10"/>
      <c r="P10979" s="8"/>
    </row>
    <row r="10980" spans="1:16" s="2" customFormat="1" x14ac:dyDescent="0.15">
      <c r="A10980" s="3"/>
      <c r="B10980" s="3"/>
      <c r="J10980" s="3"/>
      <c r="K10980" s="5"/>
      <c r="L10980" s="8"/>
      <c r="N10980" s="5"/>
      <c r="O10980" s="10"/>
      <c r="P10980" s="8"/>
    </row>
    <row r="10981" spans="1:16" s="2" customFormat="1" x14ac:dyDescent="0.15">
      <c r="A10981" s="3"/>
      <c r="B10981" s="3"/>
      <c r="J10981" s="3"/>
      <c r="K10981" s="5"/>
      <c r="L10981" s="8"/>
      <c r="N10981" s="5"/>
      <c r="O10981" s="10"/>
      <c r="P10981" s="8"/>
    </row>
    <row r="10982" spans="1:16" s="2" customFormat="1" x14ac:dyDescent="0.15">
      <c r="A10982" s="3"/>
      <c r="B10982" s="3"/>
      <c r="J10982" s="3"/>
      <c r="K10982" s="5"/>
      <c r="L10982" s="8"/>
      <c r="N10982" s="5"/>
      <c r="O10982" s="10"/>
      <c r="P10982" s="8"/>
    </row>
    <row r="10983" spans="1:16" s="2" customFormat="1" x14ac:dyDescent="0.15">
      <c r="A10983" s="3"/>
      <c r="B10983" s="3"/>
      <c r="J10983" s="3"/>
      <c r="K10983" s="5"/>
      <c r="L10983" s="8"/>
      <c r="N10983" s="5"/>
      <c r="O10983" s="10"/>
      <c r="P10983" s="8"/>
    </row>
    <row r="10984" spans="1:16" s="2" customFormat="1" x14ac:dyDescent="0.15">
      <c r="A10984" s="3"/>
      <c r="B10984" s="3"/>
      <c r="J10984" s="3"/>
      <c r="K10984" s="5"/>
      <c r="L10984" s="8"/>
      <c r="N10984" s="5"/>
      <c r="O10984" s="10"/>
      <c r="P10984" s="8"/>
    </row>
    <row r="10985" spans="1:16" s="2" customFormat="1" x14ac:dyDescent="0.15">
      <c r="A10985" s="3"/>
      <c r="B10985" s="3"/>
      <c r="J10985" s="3"/>
      <c r="K10985" s="5"/>
      <c r="L10985" s="8"/>
      <c r="N10985" s="5"/>
      <c r="O10985" s="10"/>
      <c r="P10985" s="8"/>
    </row>
    <row r="10986" spans="1:16" s="2" customFormat="1" x14ac:dyDescent="0.15">
      <c r="A10986" s="3"/>
      <c r="B10986" s="3"/>
      <c r="J10986" s="3"/>
      <c r="K10986" s="5"/>
      <c r="L10986" s="8"/>
      <c r="N10986" s="5"/>
      <c r="O10986" s="10"/>
      <c r="P10986" s="8"/>
    </row>
    <row r="10987" spans="1:16" s="2" customFormat="1" x14ac:dyDescent="0.15">
      <c r="A10987" s="3"/>
      <c r="B10987" s="3"/>
      <c r="J10987" s="3"/>
      <c r="K10987" s="5"/>
      <c r="L10987" s="8"/>
      <c r="N10987" s="5"/>
      <c r="O10987" s="10"/>
      <c r="P10987" s="8"/>
    </row>
    <row r="10988" spans="1:16" s="2" customFormat="1" x14ac:dyDescent="0.15">
      <c r="A10988" s="3"/>
      <c r="B10988" s="3"/>
      <c r="J10988" s="3"/>
      <c r="K10988" s="5"/>
      <c r="L10988" s="8"/>
      <c r="N10988" s="5"/>
      <c r="O10988" s="10"/>
      <c r="P10988" s="8"/>
    </row>
    <row r="10989" spans="1:16" s="2" customFormat="1" x14ac:dyDescent="0.15">
      <c r="A10989" s="3"/>
      <c r="B10989" s="3"/>
      <c r="J10989" s="3"/>
      <c r="K10989" s="5"/>
      <c r="L10989" s="8"/>
      <c r="N10989" s="5"/>
      <c r="O10989" s="10"/>
      <c r="P10989" s="8"/>
    </row>
    <row r="10990" spans="1:16" s="2" customFormat="1" x14ac:dyDescent="0.15">
      <c r="A10990" s="3"/>
      <c r="B10990" s="3"/>
      <c r="J10990" s="3"/>
      <c r="K10990" s="5"/>
      <c r="L10990" s="8"/>
      <c r="N10990" s="5"/>
      <c r="O10990" s="10"/>
      <c r="P10990" s="8"/>
    </row>
    <row r="10991" spans="1:16" s="2" customFormat="1" x14ac:dyDescent="0.15">
      <c r="A10991" s="3"/>
      <c r="B10991" s="3"/>
      <c r="J10991" s="3"/>
      <c r="K10991" s="5"/>
      <c r="L10991" s="8"/>
      <c r="N10991" s="5"/>
      <c r="O10991" s="10"/>
      <c r="P10991" s="8"/>
    </row>
    <row r="10992" spans="1:16" s="2" customFormat="1" x14ac:dyDescent="0.15">
      <c r="A10992" s="3"/>
      <c r="B10992" s="3"/>
      <c r="J10992" s="3"/>
      <c r="K10992" s="5"/>
      <c r="L10992" s="8"/>
      <c r="N10992" s="5"/>
      <c r="O10992" s="10"/>
      <c r="P10992" s="8"/>
    </row>
    <row r="10993" spans="1:16" s="2" customFormat="1" x14ac:dyDescent="0.15">
      <c r="A10993" s="3"/>
      <c r="B10993" s="3"/>
      <c r="J10993" s="3"/>
      <c r="K10993" s="5"/>
      <c r="L10993" s="8"/>
      <c r="N10993" s="5"/>
      <c r="O10993" s="10"/>
      <c r="P10993" s="8"/>
    </row>
    <row r="10994" spans="1:16" s="2" customFormat="1" x14ac:dyDescent="0.15">
      <c r="A10994" s="3"/>
      <c r="B10994" s="3"/>
      <c r="J10994" s="3"/>
      <c r="K10994" s="5"/>
      <c r="L10994" s="8"/>
      <c r="N10994" s="5"/>
      <c r="O10994" s="10"/>
      <c r="P10994" s="8"/>
    </row>
    <row r="10995" spans="1:16" s="2" customFormat="1" x14ac:dyDescent="0.15">
      <c r="A10995" s="3"/>
      <c r="B10995" s="3"/>
      <c r="J10995" s="3"/>
      <c r="K10995" s="5"/>
      <c r="L10995" s="8"/>
      <c r="N10995" s="5"/>
      <c r="O10995" s="10"/>
      <c r="P10995" s="8"/>
    </row>
    <row r="10996" spans="1:16" s="2" customFormat="1" x14ac:dyDescent="0.15">
      <c r="A10996" s="3"/>
      <c r="B10996" s="3"/>
      <c r="J10996" s="3"/>
      <c r="K10996" s="5"/>
      <c r="L10996" s="8"/>
      <c r="N10996" s="5"/>
      <c r="O10996" s="10"/>
      <c r="P10996" s="8"/>
    </row>
    <row r="10997" spans="1:16" s="2" customFormat="1" x14ac:dyDescent="0.15">
      <c r="A10997" s="3"/>
      <c r="B10997" s="3"/>
      <c r="J10997" s="3"/>
      <c r="K10997" s="5"/>
      <c r="L10997" s="8"/>
      <c r="N10997" s="5"/>
      <c r="O10997" s="10"/>
      <c r="P10997" s="8"/>
    </row>
    <row r="10998" spans="1:16" s="2" customFormat="1" x14ac:dyDescent="0.15">
      <c r="A10998" s="3"/>
      <c r="B10998" s="3"/>
      <c r="J10998" s="3"/>
      <c r="K10998" s="5"/>
      <c r="L10998" s="8"/>
      <c r="N10998" s="5"/>
      <c r="O10998" s="10"/>
      <c r="P10998" s="8"/>
    </row>
    <row r="10999" spans="1:16" s="2" customFormat="1" x14ac:dyDescent="0.15">
      <c r="A10999" s="3"/>
      <c r="B10999" s="3"/>
      <c r="J10999" s="3"/>
      <c r="K10999" s="5"/>
      <c r="L10999" s="8"/>
      <c r="N10999" s="5"/>
      <c r="O10999" s="10"/>
      <c r="P10999" s="8"/>
    </row>
    <row r="11000" spans="1:16" s="2" customFormat="1" x14ac:dyDescent="0.15">
      <c r="A11000" s="3"/>
      <c r="B11000" s="3"/>
      <c r="J11000" s="3"/>
      <c r="K11000" s="5"/>
      <c r="L11000" s="8"/>
      <c r="N11000" s="5"/>
      <c r="O11000" s="10"/>
      <c r="P11000" s="8"/>
    </row>
    <row r="11001" spans="1:16" s="2" customFormat="1" x14ac:dyDescent="0.15">
      <c r="A11001" s="3"/>
      <c r="B11001" s="3"/>
      <c r="J11001" s="3"/>
      <c r="K11001" s="5"/>
      <c r="L11001" s="8"/>
      <c r="N11001" s="5"/>
      <c r="O11001" s="10"/>
      <c r="P11001" s="8"/>
    </row>
    <row r="11002" spans="1:16" s="2" customFormat="1" x14ac:dyDescent="0.15">
      <c r="A11002" s="3"/>
      <c r="B11002" s="3"/>
      <c r="J11002" s="3"/>
      <c r="K11002" s="5"/>
      <c r="L11002" s="8"/>
      <c r="N11002" s="5"/>
      <c r="O11002" s="10"/>
      <c r="P11002" s="8"/>
    </row>
    <row r="11003" spans="1:16" s="2" customFormat="1" x14ac:dyDescent="0.15">
      <c r="A11003" s="3"/>
      <c r="B11003" s="3"/>
      <c r="J11003" s="3"/>
      <c r="K11003" s="5"/>
      <c r="L11003" s="8"/>
      <c r="N11003" s="5"/>
      <c r="O11003" s="10"/>
      <c r="P11003" s="8"/>
    </row>
    <row r="11004" spans="1:16" s="2" customFormat="1" x14ac:dyDescent="0.15">
      <c r="A11004" s="3"/>
      <c r="B11004" s="3"/>
      <c r="J11004" s="3"/>
      <c r="K11004" s="5"/>
      <c r="L11004" s="8"/>
      <c r="N11004" s="5"/>
      <c r="O11004" s="10"/>
      <c r="P11004" s="8"/>
    </row>
    <row r="11005" spans="1:16" s="2" customFormat="1" x14ac:dyDescent="0.15">
      <c r="A11005" s="3"/>
      <c r="B11005" s="3"/>
      <c r="J11005" s="3"/>
      <c r="K11005" s="5"/>
      <c r="L11005" s="8"/>
      <c r="N11005" s="5"/>
      <c r="O11005" s="10"/>
      <c r="P11005" s="8"/>
    </row>
    <row r="11006" spans="1:16" s="2" customFormat="1" x14ac:dyDescent="0.15">
      <c r="A11006" s="3"/>
      <c r="B11006" s="3"/>
      <c r="J11006" s="3"/>
      <c r="K11006" s="5"/>
      <c r="L11006" s="8"/>
      <c r="N11006" s="5"/>
      <c r="O11006" s="10"/>
      <c r="P11006" s="8"/>
    </row>
    <row r="11007" spans="1:16" s="2" customFormat="1" x14ac:dyDescent="0.15">
      <c r="A11007" s="3"/>
      <c r="B11007" s="3"/>
      <c r="J11007" s="3"/>
      <c r="K11007" s="5"/>
      <c r="L11007" s="8"/>
      <c r="N11007" s="5"/>
      <c r="O11007" s="10"/>
      <c r="P11007" s="8"/>
    </row>
    <row r="11008" spans="1:16" s="2" customFormat="1" x14ac:dyDescent="0.15">
      <c r="A11008" s="3"/>
      <c r="B11008" s="3"/>
      <c r="J11008" s="3"/>
      <c r="K11008" s="5"/>
      <c r="L11008" s="8"/>
      <c r="N11008" s="5"/>
      <c r="O11008" s="10"/>
      <c r="P11008" s="8"/>
    </row>
    <row r="11009" spans="1:16" s="2" customFormat="1" x14ac:dyDescent="0.15">
      <c r="A11009" s="3"/>
      <c r="B11009" s="3"/>
      <c r="J11009" s="3"/>
      <c r="K11009" s="5"/>
      <c r="L11009" s="8"/>
      <c r="N11009" s="5"/>
      <c r="O11009" s="10"/>
      <c r="P11009" s="8"/>
    </row>
    <row r="11010" spans="1:16" s="2" customFormat="1" x14ac:dyDescent="0.15">
      <c r="A11010" s="3"/>
      <c r="B11010" s="3"/>
      <c r="J11010" s="3"/>
      <c r="K11010" s="5"/>
      <c r="L11010" s="8"/>
      <c r="N11010" s="5"/>
      <c r="O11010" s="10"/>
      <c r="P11010" s="8"/>
    </row>
    <row r="11011" spans="1:16" s="2" customFormat="1" x14ac:dyDescent="0.15">
      <c r="A11011" s="3"/>
      <c r="B11011" s="3"/>
      <c r="J11011" s="3"/>
      <c r="K11011" s="5"/>
      <c r="L11011" s="8"/>
      <c r="N11011" s="5"/>
      <c r="O11011" s="10"/>
      <c r="P11011" s="8"/>
    </row>
    <row r="11012" spans="1:16" s="2" customFormat="1" x14ac:dyDescent="0.15">
      <c r="A11012" s="3"/>
      <c r="B11012" s="3"/>
      <c r="J11012" s="3"/>
      <c r="K11012" s="5"/>
      <c r="L11012" s="8"/>
      <c r="N11012" s="5"/>
      <c r="O11012" s="10"/>
      <c r="P11012" s="8"/>
    </row>
    <row r="11013" spans="1:16" s="2" customFormat="1" x14ac:dyDescent="0.15">
      <c r="A11013" s="3"/>
      <c r="B11013" s="3"/>
      <c r="J11013" s="3"/>
      <c r="K11013" s="5"/>
      <c r="L11013" s="8"/>
      <c r="N11013" s="5"/>
      <c r="O11013" s="10"/>
      <c r="P11013" s="8"/>
    </row>
    <row r="11014" spans="1:16" s="2" customFormat="1" x14ac:dyDescent="0.15">
      <c r="A11014" s="3"/>
      <c r="B11014" s="3"/>
      <c r="J11014" s="3"/>
      <c r="K11014" s="5"/>
      <c r="L11014" s="8"/>
      <c r="N11014" s="5"/>
      <c r="O11014" s="10"/>
      <c r="P11014" s="8"/>
    </row>
    <row r="11015" spans="1:16" s="2" customFormat="1" x14ac:dyDescent="0.15">
      <c r="A11015" s="3"/>
      <c r="B11015" s="3"/>
      <c r="J11015" s="3"/>
      <c r="K11015" s="5"/>
      <c r="L11015" s="8"/>
      <c r="N11015" s="5"/>
      <c r="O11015" s="10"/>
      <c r="P11015" s="8"/>
    </row>
    <row r="11016" spans="1:16" s="2" customFormat="1" x14ac:dyDescent="0.15">
      <c r="A11016" s="3"/>
      <c r="B11016" s="3"/>
      <c r="J11016" s="3"/>
      <c r="K11016" s="5"/>
      <c r="L11016" s="8"/>
      <c r="N11016" s="5"/>
      <c r="O11016" s="10"/>
      <c r="P11016" s="8"/>
    </row>
    <row r="11017" spans="1:16" s="2" customFormat="1" x14ac:dyDescent="0.15">
      <c r="A11017" s="3"/>
      <c r="B11017" s="3"/>
      <c r="J11017" s="3"/>
      <c r="K11017" s="5"/>
      <c r="L11017" s="8"/>
      <c r="N11017" s="5"/>
      <c r="O11017" s="10"/>
      <c r="P11017" s="8"/>
    </row>
    <row r="11018" spans="1:16" s="2" customFormat="1" x14ac:dyDescent="0.15">
      <c r="A11018" s="3"/>
      <c r="B11018" s="3"/>
      <c r="J11018" s="3"/>
      <c r="K11018" s="5"/>
      <c r="L11018" s="8"/>
      <c r="N11018" s="5"/>
      <c r="O11018" s="10"/>
      <c r="P11018" s="8"/>
    </row>
    <row r="11019" spans="1:16" s="2" customFormat="1" x14ac:dyDescent="0.15">
      <c r="A11019" s="3"/>
      <c r="B11019" s="3"/>
      <c r="J11019" s="3"/>
      <c r="K11019" s="5"/>
      <c r="L11019" s="8"/>
      <c r="N11019" s="5"/>
      <c r="O11019" s="10"/>
      <c r="P11019" s="8"/>
    </row>
    <row r="11020" spans="1:16" s="2" customFormat="1" x14ac:dyDescent="0.15">
      <c r="A11020" s="3"/>
      <c r="B11020" s="3"/>
      <c r="J11020" s="3"/>
      <c r="K11020" s="5"/>
      <c r="L11020" s="8"/>
      <c r="N11020" s="5"/>
      <c r="O11020" s="10"/>
      <c r="P11020" s="8"/>
    </row>
    <row r="11021" spans="1:16" s="2" customFormat="1" x14ac:dyDescent="0.15">
      <c r="A11021" s="3"/>
      <c r="B11021" s="3"/>
      <c r="J11021" s="3"/>
      <c r="K11021" s="5"/>
      <c r="L11021" s="8"/>
      <c r="N11021" s="5"/>
      <c r="O11021" s="10"/>
      <c r="P11021" s="8"/>
    </row>
    <row r="11022" spans="1:16" s="2" customFormat="1" x14ac:dyDescent="0.15">
      <c r="A11022" s="3"/>
      <c r="B11022" s="3"/>
      <c r="J11022" s="3"/>
      <c r="K11022" s="5"/>
      <c r="L11022" s="8"/>
      <c r="N11022" s="5"/>
      <c r="O11022" s="10"/>
      <c r="P11022" s="8"/>
    </row>
    <row r="11023" spans="1:16" s="2" customFormat="1" x14ac:dyDescent="0.15">
      <c r="A11023" s="3"/>
      <c r="B11023" s="3"/>
      <c r="J11023" s="3"/>
      <c r="K11023" s="5"/>
      <c r="L11023" s="8"/>
      <c r="N11023" s="5"/>
      <c r="O11023" s="10"/>
      <c r="P11023" s="8"/>
    </row>
    <row r="11024" spans="1:16" s="2" customFormat="1" x14ac:dyDescent="0.15">
      <c r="A11024" s="3"/>
      <c r="B11024" s="3"/>
      <c r="J11024" s="3"/>
      <c r="K11024" s="5"/>
      <c r="L11024" s="8"/>
      <c r="N11024" s="5"/>
      <c r="O11024" s="10"/>
      <c r="P11024" s="8"/>
    </row>
    <row r="11025" spans="1:16" s="2" customFormat="1" x14ac:dyDescent="0.15">
      <c r="A11025" s="3"/>
      <c r="B11025" s="3"/>
      <c r="J11025" s="3"/>
      <c r="K11025" s="5"/>
      <c r="L11025" s="8"/>
      <c r="N11025" s="5"/>
      <c r="O11025" s="10"/>
      <c r="P11025" s="8"/>
    </row>
    <row r="11026" spans="1:16" s="2" customFormat="1" x14ac:dyDescent="0.15">
      <c r="A11026" s="3"/>
      <c r="B11026" s="3"/>
      <c r="J11026" s="3"/>
      <c r="K11026" s="5"/>
      <c r="L11026" s="8"/>
      <c r="N11026" s="5"/>
      <c r="O11026" s="10"/>
      <c r="P11026" s="8"/>
    </row>
    <row r="11027" spans="1:16" s="2" customFormat="1" x14ac:dyDescent="0.15">
      <c r="A11027" s="3"/>
      <c r="B11027" s="3"/>
      <c r="J11027" s="3"/>
      <c r="K11027" s="5"/>
      <c r="L11027" s="8"/>
      <c r="N11027" s="5"/>
      <c r="O11027" s="10"/>
      <c r="P11027" s="8"/>
    </row>
    <row r="11028" spans="1:16" s="2" customFormat="1" x14ac:dyDescent="0.15">
      <c r="A11028" s="3"/>
      <c r="B11028" s="3"/>
      <c r="J11028" s="3"/>
      <c r="K11028" s="5"/>
      <c r="L11028" s="8"/>
      <c r="N11028" s="5"/>
      <c r="O11028" s="10"/>
      <c r="P11028" s="8"/>
    </row>
    <row r="11029" spans="1:16" s="2" customFormat="1" x14ac:dyDescent="0.15">
      <c r="A11029" s="3"/>
      <c r="B11029" s="3"/>
      <c r="J11029" s="3"/>
      <c r="K11029" s="5"/>
      <c r="L11029" s="8"/>
      <c r="N11029" s="5"/>
      <c r="O11029" s="10"/>
      <c r="P11029" s="8"/>
    </row>
    <row r="11030" spans="1:16" s="2" customFormat="1" x14ac:dyDescent="0.15">
      <c r="A11030" s="3"/>
      <c r="B11030" s="3"/>
      <c r="J11030" s="3"/>
      <c r="K11030" s="5"/>
      <c r="L11030" s="8"/>
      <c r="N11030" s="5"/>
      <c r="O11030" s="10"/>
      <c r="P11030" s="8"/>
    </row>
    <row r="11031" spans="1:16" s="2" customFormat="1" x14ac:dyDescent="0.15">
      <c r="A11031" s="3"/>
      <c r="B11031" s="3"/>
      <c r="J11031" s="3"/>
      <c r="K11031" s="5"/>
      <c r="L11031" s="8"/>
      <c r="N11031" s="5"/>
      <c r="O11031" s="10"/>
      <c r="P11031" s="8"/>
    </row>
    <row r="11032" spans="1:16" s="2" customFormat="1" x14ac:dyDescent="0.15">
      <c r="A11032" s="3"/>
      <c r="B11032" s="3"/>
      <c r="J11032" s="3"/>
      <c r="K11032" s="5"/>
      <c r="L11032" s="8"/>
      <c r="N11032" s="5"/>
      <c r="O11032" s="10"/>
      <c r="P11032" s="8"/>
    </row>
    <row r="11033" spans="1:16" s="2" customFormat="1" x14ac:dyDescent="0.15">
      <c r="A11033" s="3"/>
      <c r="B11033" s="3"/>
      <c r="J11033" s="3"/>
      <c r="K11033" s="5"/>
      <c r="L11033" s="8"/>
      <c r="N11033" s="5"/>
      <c r="O11033" s="10"/>
      <c r="P11033" s="8"/>
    </row>
    <row r="11034" spans="1:16" s="2" customFormat="1" x14ac:dyDescent="0.15">
      <c r="A11034" s="3"/>
      <c r="B11034" s="3"/>
      <c r="J11034" s="3"/>
      <c r="K11034" s="5"/>
      <c r="L11034" s="8"/>
      <c r="N11034" s="5"/>
      <c r="O11034" s="10"/>
      <c r="P11034" s="8"/>
    </row>
    <row r="11035" spans="1:16" s="2" customFormat="1" x14ac:dyDescent="0.15">
      <c r="A11035" s="3"/>
      <c r="B11035" s="3"/>
      <c r="J11035" s="3"/>
      <c r="K11035" s="5"/>
      <c r="L11035" s="8"/>
      <c r="N11035" s="5"/>
      <c r="O11035" s="10"/>
      <c r="P11035" s="8"/>
    </row>
    <row r="11036" spans="1:16" s="2" customFormat="1" x14ac:dyDescent="0.15">
      <c r="A11036" s="3"/>
      <c r="B11036" s="3"/>
      <c r="J11036" s="3"/>
      <c r="K11036" s="5"/>
      <c r="L11036" s="8"/>
      <c r="N11036" s="5"/>
      <c r="O11036" s="10"/>
      <c r="P11036" s="8"/>
    </row>
    <row r="11037" spans="1:16" s="2" customFormat="1" x14ac:dyDescent="0.15">
      <c r="A11037" s="3"/>
      <c r="B11037" s="3"/>
      <c r="J11037" s="3"/>
      <c r="K11037" s="5"/>
      <c r="L11037" s="8"/>
      <c r="N11037" s="5"/>
      <c r="O11037" s="10"/>
      <c r="P11037" s="8"/>
    </row>
    <row r="11038" spans="1:16" s="2" customFormat="1" x14ac:dyDescent="0.15">
      <c r="A11038" s="3"/>
      <c r="B11038" s="3"/>
      <c r="J11038" s="3"/>
      <c r="K11038" s="5"/>
      <c r="L11038" s="8"/>
      <c r="N11038" s="5"/>
      <c r="O11038" s="10"/>
      <c r="P11038" s="8"/>
    </row>
    <row r="11039" spans="1:16" s="2" customFormat="1" x14ac:dyDescent="0.15">
      <c r="A11039" s="3"/>
      <c r="B11039" s="3"/>
      <c r="J11039" s="3"/>
      <c r="K11039" s="5"/>
      <c r="L11039" s="8"/>
      <c r="N11039" s="5"/>
      <c r="O11039" s="10"/>
      <c r="P11039" s="8"/>
    </row>
    <row r="11040" spans="1:16" s="2" customFormat="1" x14ac:dyDescent="0.15">
      <c r="A11040" s="3"/>
      <c r="B11040" s="3"/>
      <c r="J11040" s="3"/>
      <c r="K11040" s="5"/>
      <c r="L11040" s="8"/>
      <c r="N11040" s="5"/>
      <c r="O11040" s="10"/>
      <c r="P11040" s="8"/>
    </row>
    <row r="11041" spans="1:16" s="2" customFormat="1" x14ac:dyDescent="0.15">
      <c r="A11041" s="3"/>
      <c r="B11041" s="3"/>
      <c r="J11041" s="3"/>
      <c r="K11041" s="5"/>
      <c r="L11041" s="8"/>
      <c r="N11041" s="5"/>
      <c r="O11041" s="10"/>
      <c r="P11041" s="8"/>
    </row>
    <row r="11042" spans="1:16" s="2" customFormat="1" x14ac:dyDescent="0.15">
      <c r="A11042" s="3"/>
      <c r="B11042" s="3"/>
      <c r="J11042" s="3"/>
      <c r="K11042" s="5"/>
      <c r="L11042" s="8"/>
      <c r="N11042" s="5"/>
      <c r="O11042" s="10"/>
      <c r="P11042" s="8"/>
    </row>
    <row r="11043" spans="1:16" s="2" customFormat="1" x14ac:dyDescent="0.15">
      <c r="A11043" s="3"/>
      <c r="B11043" s="3"/>
      <c r="J11043" s="3"/>
      <c r="K11043" s="5"/>
      <c r="L11043" s="8"/>
      <c r="N11043" s="5"/>
      <c r="O11043" s="10"/>
      <c r="P11043" s="8"/>
    </row>
    <row r="11044" spans="1:16" s="2" customFormat="1" x14ac:dyDescent="0.15">
      <c r="A11044" s="3"/>
      <c r="B11044" s="3"/>
      <c r="J11044" s="3"/>
      <c r="K11044" s="5"/>
      <c r="L11044" s="8"/>
      <c r="N11044" s="5"/>
      <c r="O11044" s="10"/>
      <c r="P11044" s="8"/>
    </row>
    <row r="11045" spans="1:16" s="2" customFormat="1" x14ac:dyDescent="0.15">
      <c r="A11045" s="3"/>
      <c r="B11045" s="3"/>
      <c r="J11045" s="3"/>
      <c r="K11045" s="5"/>
      <c r="L11045" s="8"/>
      <c r="N11045" s="5"/>
      <c r="O11045" s="10"/>
      <c r="P11045" s="8"/>
    </row>
    <row r="11046" spans="1:16" s="2" customFormat="1" x14ac:dyDescent="0.15">
      <c r="A11046" s="3"/>
      <c r="B11046" s="3"/>
      <c r="J11046" s="3"/>
      <c r="K11046" s="5"/>
      <c r="L11046" s="8"/>
      <c r="N11046" s="5"/>
      <c r="O11046" s="10"/>
      <c r="P11046" s="8"/>
    </row>
    <row r="11047" spans="1:16" s="2" customFormat="1" x14ac:dyDescent="0.15">
      <c r="A11047" s="3"/>
      <c r="B11047" s="3"/>
      <c r="J11047" s="3"/>
      <c r="K11047" s="5"/>
      <c r="L11047" s="8"/>
      <c r="N11047" s="5"/>
      <c r="O11047" s="10"/>
      <c r="P11047" s="8"/>
    </row>
    <row r="11048" spans="1:16" s="2" customFormat="1" x14ac:dyDescent="0.15">
      <c r="A11048" s="3"/>
      <c r="B11048" s="3"/>
      <c r="J11048" s="3"/>
      <c r="K11048" s="5"/>
      <c r="L11048" s="8"/>
      <c r="N11048" s="5"/>
      <c r="O11048" s="10"/>
      <c r="P11048" s="8"/>
    </row>
    <row r="11049" spans="1:16" s="2" customFormat="1" x14ac:dyDescent="0.15">
      <c r="A11049" s="3"/>
      <c r="B11049" s="3"/>
      <c r="J11049" s="3"/>
      <c r="K11049" s="5"/>
      <c r="L11049" s="8"/>
      <c r="N11049" s="5"/>
      <c r="O11049" s="10"/>
      <c r="P11049" s="8"/>
    </row>
    <row r="11050" spans="1:16" s="2" customFormat="1" x14ac:dyDescent="0.15">
      <c r="A11050" s="3"/>
      <c r="B11050" s="3"/>
      <c r="J11050" s="3"/>
      <c r="K11050" s="5"/>
      <c r="L11050" s="8"/>
      <c r="N11050" s="5"/>
      <c r="O11050" s="10"/>
      <c r="P11050" s="8"/>
    </row>
    <row r="11051" spans="1:16" s="2" customFormat="1" x14ac:dyDescent="0.15">
      <c r="A11051" s="3"/>
      <c r="B11051" s="3"/>
      <c r="J11051" s="3"/>
      <c r="K11051" s="5"/>
      <c r="L11051" s="8"/>
      <c r="N11051" s="5"/>
      <c r="O11051" s="10"/>
      <c r="P11051" s="8"/>
    </row>
    <row r="11052" spans="1:16" s="2" customFormat="1" x14ac:dyDescent="0.15">
      <c r="A11052" s="3"/>
      <c r="B11052" s="3"/>
      <c r="J11052" s="3"/>
      <c r="K11052" s="5"/>
      <c r="L11052" s="8"/>
      <c r="N11052" s="5"/>
      <c r="O11052" s="10"/>
      <c r="P11052" s="8"/>
    </row>
    <row r="11053" spans="1:16" s="2" customFormat="1" x14ac:dyDescent="0.15">
      <c r="A11053" s="3"/>
      <c r="B11053" s="3"/>
      <c r="J11053" s="3"/>
      <c r="K11053" s="5"/>
      <c r="L11053" s="8"/>
      <c r="N11053" s="5"/>
      <c r="O11053" s="10"/>
      <c r="P11053" s="8"/>
    </row>
    <row r="11054" spans="1:16" s="2" customFormat="1" x14ac:dyDescent="0.15">
      <c r="A11054" s="3"/>
      <c r="B11054" s="3"/>
      <c r="J11054" s="3"/>
      <c r="K11054" s="5"/>
      <c r="L11054" s="8"/>
      <c r="N11054" s="5"/>
      <c r="O11054" s="10"/>
      <c r="P11054" s="8"/>
    </row>
    <row r="11055" spans="1:16" s="2" customFormat="1" x14ac:dyDescent="0.15">
      <c r="A11055" s="3"/>
      <c r="B11055" s="3"/>
      <c r="J11055" s="3"/>
      <c r="K11055" s="5"/>
      <c r="L11055" s="8"/>
      <c r="N11055" s="5"/>
      <c r="O11055" s="10"/>
      <c r="P11055" s="8"/>
    </row>
    <row r="11056" spans="1:16" s="2" customFormat="1" x14ac:dyDescent="0.15">
      <c r="A11056" s="3"/>
      <c r="B11056" s="3"/>
      <c r="J11056" s="3"/>
      <c r="K11056" s="5"/>
      <c r="L11056" s="8"/>
      <c r="N11056" s="5"/>
      <c r="O11056" s="10"/>
      <c r="P11056" s="8"/>
    </row>
    <row r="11057" spans="1:16" s="2" customFormat="1" x14ac:dyDescent="0.15">
      <c r="A11057" s="3"/>
      <c r="B11057" s="3"/>
      <c r="J11057" s="3"/>
      <c r="K11057" s="5"/>
      <c r="L11057" s="8"/>
      <c r="N11057" s="5"/>
      <c r="O11057" s="10"/>
      <c r="P11057" s="8"/>
    </row>
    <row r="11058" spans="1:16" s="2" customFormat="1" x14ac:dyDescent="0.15">
      <c r="A11058" s="3"/>
      <c r="B11058" s="3"/>
      <c r="J11058" s="3"/>
      <c r="K11058" s="5"/>
      <c r="L11058" s="8"/>
      <c r="N11058" s="5"/>
      <c r="O11058" s="10"/>
      <c r="P11058" s="8"/>
    </row>
    <row r="11059" spans="1:16" s="2" customFormat="1" x14ac:dyDescent="0.15">
      <c r="A11059" s="3"/>
      <c r="B11059" s="3"/>
      <c r="J11059" s="3"/>
      <c r="K11059" s="5"/>
      <c r="L11059" s="8"/>
      <c r="N11059" s="5"/>
      <c r="O11059" s="10"/>
      <c r="P11059" s="8"/>
    </row>
    <row r="11060" spans="1:16" s="2" customFormat="1" x14ac:dyDescent="0.15">
      <c r="A11060" s="3"/>
      <c r="B11060" s="3"/>
      <c r="J11060" s="3"/>
      <c r="K11060" s="5"/>
      <c r="L11060" s="8"/>
      <c r="N11060" s="5"/>
      <c r="O11060" s="10"/>
      <c r="P11060" s="8"/>
    </row>
    <row r="11061" spans="1:16" s="2" customFormat="1" x14ac:dyDescent="0.15">
      <c r="A11061" s="3"/>
      <c r="B11061" s="3"/>
      <c r="J11061" s="3"/>
      <c r="K11061" s="5"/>
      <c r="L11061" s="8"/>
      <c r="N11061" s="5"/>
      <c r="O11061" s="10"/>
      <c r="P11061" s="8"/>
    </row>
    <row r="11062" spans="1:16" s="2" customFormat="1" x14ac:dyDescent="0.15">
      <c r="A11062" s="3"/>
      <c r="B11062" s="3"/>
      <c r="J11062" s="3"/>
      <c r="K11062" s="5"/>
      <c r="L11062" s="8"/>
      <c r="N11062" s="5"/>
      <c r="O11062" s="10"/>
      <c r="P11062" s="8"/>
    </row>
    <row r="11063" spans="1:16" s="2" customFormat="1" x14ac:dyDescent="0.15">
      <c r="A11063" s="3"/>
      <c r="B11063" s="3"/>
      <c r="J11063" s="3"/>
      <c r="K11063" s="5"/>
      <c r="L11063" s="8"/>
      <c r="N11063" s="5"/>
      <c r="O11063" s="10"/>
      <c r="P11063" s="8"/>
    </row>
    <row r="11064" spans="1:16" s="2" customFormat="1" x14ac:dyDescent="0.15">
      <c r="A11064" s="3"/>
      <c r="B11064" s="3"/>
      <c r="J11064" s="3"/>
      <c r="K11064" s="5"/>
      <c r="L11064" s="8"/>
      <c r="N11064" s="5"/>
      <c r="O11064" s="10"/>
      <c r="P11064" s="8"/>
    </row>
    <row r="11065" spans="1:16" s="2" customFormat="1" x14ac:dyDescent="0.15">
      <c r="A11065" s="3"/>
      <c r="B11065" s="3"/>
      <c r="J11065" s="3"/>
      <c r="K11065" s="5"/>
      <c r="L11065" s="8"/>
      <c r="N11065" s="5"/>
      <c r="O11065" s="10"/>
      <c r="P11065" s="8"/>
    </row>
    <row r="11066" spans="1:16" s="2" customFormat="1" x14ac:dyDescent="0.15">
      <c r="A11066" s="3"/>
      <c r="B11066" s="3"/>
      <c r="J11066" s="3"/>
      <c r="K11066" s="5"/>
      <c r="L11066" s="8"/>
      <c r="N11066" s="5"/>
      <c r="O11066" s="10"/>
      <c r="P11066" s="8"/>
    </row>
    <row r="11067" spans="1:16" s="2" customFormat="1" x14ac:dyDescent="0.15">
      <c r="A11067" s="3"/>
      <c r="B11067" s="3"/>
      <c r="J11067" s="3"/>
      <c r="K11067" s="5"/>
      <c r="L11067" s="8"/>
      <c r="N11067" s="5"/>
      <c r="O11067" s="10"/>
      <c r="P11067" s="8"/>
    </row>
    <row r="11068" spans="1:16" s="2" customFormat="1" x14ac:dyDescent="0.15">
      <c r="A11068" s="3"/>
      <c r="B11068" s="3"/>
      <c r="J11068" s="3"/>
      <c r="K11068" s="5"/>
      <c r="L11068" s="8"/>
      <c r="N11068" s="5"/>
      <c r="O11068" s="10"/>
      <c r="P11068" s="8"/>
    </row>
    <row r="11069" spans="1:16" s="2" customFormat="1" x14ac:dyDescent="0.15">
      <c r="A11069" s="3"/>
      <c r="B11069" s="3"/>
      <c r="J11069" s="3"/>
      <c r="K11069" s="5"/>
      <c r="L11069" s="8"/>
      <c r="N11069" s="5"/>
      <c r="O11069" s="10"/>
      <c r="P11069" s="8"/>
    </row>
    <row r="11070" spans="1:16" s="2" customFormat="1" x14ac:dyDescent="0.15">
      <c r="A11070" s="3"/>
      <c r="B11070" s="3"/>
      <c r="J11070" s="3"/>
      <c r="K11070" s="5"/>
      <c r="L11070" s="8"/>
      <c r="N11070" s="5"/>
      <c r="O11070" s="10"/>
      <c r="P11070" s="8"/>
    </row>
    <row r="11071" spans="1:16" s="2" customFormat="1" x14ac:dyDescent="0.15">
      <c r="A11071" s="3"/>
      <c r="B11071" s="3"/>
      <c r="J11071" s="3"/>
      <c r="K11071" s="5"/>
      <c r="L11071" s="8"/>
      <c r="N11071" s="5"/>
      <c r="O11071" s="10"/>
      <c r="P11071" s="8"/>
    </row>
    <row r="11072" spans="1:16" s="2" customFormat="1" x14ac:dyDescent="0.15">
      <c r="A11072" s="3"/>
      <c r="B11072" s="3"/>
      <c r="J11072" s="3"/>
      <c r="K11072" s="5"/>
      <c r="L11072" s="8"/>
      <c r="N11072" s="5"/>
      <c r="O11072" s="10"/>
      <c r="P11072" s="8"/>
    </row>
    <row r="11073" spans="1:16" s="2" customFormat="1" x14ac:dyDescent="0.15">
      <c r="A11073" s="3"/>
      <c r="B11073" s="3"/>
      <c r="J11073" s="3"/>
      <c r="K11073" s="5"/>
      <c r="L11073" s="8"/>
      <c r="N11073" s="5"/>
      <c r="O11073" s="10"/>
      <c r="P11073" s="8"/>
    </row>
    <row r="11074" spans="1:16" s="2" customFormat="1" x14ac:dyDescent="0.15">
      <c r="A11074" s="3"/>
      <c r="B11074" s="3"/>
      <c r="J11074" s="3"/>
      <c r="K11074" s="5"/>
      <c r="L11074" s="8"/>
      <c r="N11074" s="5"/>
      <c r="O11074" s="10"/>
      <c r="P11074" s="8"/>
    </row>
    <row r="11075" spans="1:16" s="2" customFormat="1" x14ac:dyDescent="0.15">
      <c r="A11075" s="3"/>
      <c r="B11075" s="3"/>
      <c r="J11075" s="3"/>
      <c r="K11075" s="5"/>
      <c r="L11075" s="8"/>
      <c r="N11075" s="5"/>
      <c r="O11075" s="10"/>
      <c r="P11075" s="8"/>
    </row>
    <row r="11076" spans="1:16" s="2" customFormat="1" x14ac:dyDescent="0.15">
      <c r="A11076" s="3"/>
      <c r="B11076" s="3"/>
      <c r="J11076" s="3"/>
      <c r="K11076" s="5"/>
      <c r="L11076" s="8"/>
      <c r="N11076" s="5"/>
      <c r="O11076" s="10"/>
      <c r="P11076" s="8"/>
    </row>
    <row r="11077" spans="1:16" s="2" customFormat="1" x14ac:dyDescent="0.15">
      <c r="A11077" s="3"/>
      <c r="B11077" s="3"/>
      <c r="J11077" s="3"/>
      <c r="K11077" s="5"/>
      <c r="L11077" s="8"/>
      <c r="N11077" s="5"/>
      <c r="O11077" s="10"/>
      <c r="P11077" s="8"/>
    </row>
    <row r="11078" spans="1:16" s="2" customFormat="1" x14ac:dyDescent="0.15">
      <c r="A11078" s="3"/>
      <c r="B11078" s="3"/>
      <c r="J11078" s="3"/>
      <c r="K11078" s="5"/>
      <c r="L11078" s="8"/>
      <c r="N11078" s="5"/>
      <c r="O11078" s="10"/>
      <c r="P11078" s="8"/>
    </row>
    <row r="11079" spans="1:16" s="2" customFormat="1" x14ac:dyDescent="0.15">
      <c r="A11079" s="3"/>
      <c r="B11079" s="3"/>
      <c r="J11079" s="3"/>
      <c r="K11079" s="5"/>
      <c r="L11079" s="8"/>
      <c r="N11079" s="5"/>
      <c r="O11079" s="10"/>
      <c r="P11079" s="8"/>
    </row>
    <row r="11080" spans="1:16" s="2" customFormat="1" x14ac:dyDescent="0.15">
      <c r="A11080" s="3"/>
      <c r="B11080" s="3"/>
      <c r="J11080" s="3"/>
      <c r="K11080" s="5"/>
      <c r="L11080" s="8"/>
      <c r="N11080" s="5"/>
      <c r="O11080" s="10"/>
      <c r="P11080" s="8"/>
    </row>
    <row r="11081" spans="1:16" s="2" customFormat="1" x14ac:dyDescent="0.15">
      <c r="A11081" s="3"/>
      <c r="B11081" s="3"/>
      <c r="J11081" s="3"/>
      <c r="K11081" s="5"/>
      <c r="L11081" s="8"/>
      <c r="N11081" s="5"/>
      <c r="O11081" s="10"/>
      <c r="P11081" s="8"/>
    </row>
    <row r="11082" spans="1:16" s="2" customFormat="1" x14ac:dyDescent="0.15">
      <c r="A11082" s="3"/>
      <c r="B11082" s="3"/>
      <c r="J11082" s="3"/>
      <c r="K11082" s="5"/>
      <c r="L11082" s="8"/>
      <c r="N11082" s="5"/>
      <c r="O11082" s="10"/>
      <c r="P11082" s="8"/>
    </row>
    <row r="11083" spans="1:16" s="2" customFormat="1" x14ac:dyDescent="0.15">
      <c r="A11083" s="3"/>
      <c r="B11083" s="3"/>
      <c r="J11083" s="3"/>
      <c r="K11083" s="5"/>
      <c r="L11083" s="8"/>
      <c r="N11083" s="5"/>
      <c r="O11083" s="10"/>
      <c r="P11083" s="8"/>
    </row>
    <row r="11084" spans="1:16" s="2" customFormat="1" x14ac:dyDescent="0.15">
      <c r="A11084" s="3"/>
      <c r="B11084" s="3"/>
      <c r="J11084" s="3"/>
      <c r="K11084" s="5"/>
      <c r="L11084" s="8"/>
      <c r="N11084" s="5"/>
      <c r="O11084" s="10"/>
      <c r="P11084" s="8"/>
    </row>
    <row r="11085" spans="1:16" s="2" customFormat="1" x14ac:dyDescent="0.15">
      <c r="A11085" s="3"/>
      <c r="B11085" s="3"/>
      <c r="J11085" s="3"/>
      <c r="K11085" s="5"/>
      <c r="L11085" s="8"/>
      <c r="N11085" s="5"/>
      <c r="O11085" s="10"/>
      <c r="P11085" s="8"/>
    </row>
    <row r="11086" spans="1:16" s="2" customFormat="1" x14ac:dyDescent="0.15">
      <c r="A11086" s="3"/>
      <c r="B11086" s="3"/>
      <c r="J11086" s="3"/>
      <c r="K11086" s="5"/>
      <c r="L11086" s="8"/>
      <c r="N11086" s="5"/>
      <c r="O11086" s="10"/>
      <c r="P11086" s="8"/>
    </row>
    <row r="11087" spans="1:16" s="2" customFormat="1" x14ac:dyDescent="0.15">
      <c r="A11087" s="3"/>
      <c r="B11087" s="3"/>
      <c r="J11087" s="3"/>
      <c r="K11087" s="5"/>
      <c r="L11087" s="8"/>
      <c r="N11087" s="5"/>
      <c r="O11087" s="10"/>
      <c r="P11087" s="8"/>
    </row>
    <row r="11088" spans="1:16" s="2" customFormat="1" x14ac:dyDescent="0.15">
      <c r="A11088" s="3"/>
      <c r="B11088" s="3"/>
      <c r="J11088" s="3"/>
      <c r="K11088" s="5"/>
      <c r="L11088" s="8"/>
      <c r="N11088" s="5"/>
      <c r="O11088" s="10"/>
      <c r="P11088" s="8"/>
    </row>
    <row r="11089" spans="1:16" s="2" customFormat="1" x14ac:dyDescent="0.15">
      <c r="A11089" s="3"/>
      <c r="B11089" s="3"/>
      <c r="J11089" s="3"/>
      <c r="K11089" s="5"/>
      <c r="L11089" s="8"/>
      <c r="N11089" s="5"/>
      <c r="O11089" s="10"/>
      <c r="P11089" s="8"/>
    </row>
    <row r="11090" spans="1:16" s="2" customFormat="1" x14ac:dyDescent="0.15">
      <c r="A11090" s="3"/>
      <c r="B11090" s="3"/>
      <c r="J11090" s="3"/>
      <c r="K11090" s="5"/>
      <c r="L11090" s="8"/>
      <c r="N11090" s="5"/>
      <c r="O11090" s="10"/>
      <c r="P11090" s="8"/>
    </row>
    <row r="11091" spans="1:16" s="2" customFormat="1" x14ac:dyDescent="0.15">
      <c r="A11091" s="3"/>
      <c r="B11091" s="3"/>
      <c r="J11091" s="3"/>
      <c r="K11091" s="5"/>
      <c r="L11091" s="8"/>
      <c r="N11091" s="5"/>
      <c r="O11091" s="10"/>
      <c r="P11091" s="8"/>
    </row>
    <row r="11092" spans="1:16" s="2" customFormat="1" x14ac:dyDescent="0.15">
      <c r="A11092" s="3"/>
      <c r="B11092" s="3"/>
      <c r="J11092" s="3"/>
      <c r="K11092" s="5"/>
      <c r="L11092" s="8"/>
      <c r="N11092" s="5"/>
      <c r="O11092" s="10"/>
      <c r="P11092" s="8"/>
    </row>
    <row r="11093" spans="1:16" s="2" customFormat="1" x14ac:dyDescent="0.15">
      <c r="A11093" s="3"/>
      <c r="B11093" s="3"/>
      <c r="J11093" s="3"/>
      <c r="K11093" s="5"/>
      <c r="L11093" s="8"/>
      <c r="N11093" s="5"/>
      <c r="O11093" s="10"/>
      <c r="P11093" s="8"/>
    </row>
    <row r="11094" spans="1:16" s="2" customFormat="1" x14ac:dyDescent="0.15">
      <c r="A11094" s="3"/>
      <c r="B11094" s="3"/>
      <c r="J11094" s="3"/>
      <c r="K11094" s="5"/>
      <c r="L11094" s="8"/>
      <c r="N11094" s="5"/>
      <c r="O11094" s="10"/>
      <c r="P11094" s="8"/>
    </row>
    <row r="11095" spans="1:16" s="2" customFormat="1" x14ac:dyDescent="0.15">
      <c r="A11095" s="3"/>
      <c r="B11095" s="3"/>
      <c r="J11095" s="3"/>
      <c r="K11095" s="5"/>
      <c r="L11095" s="8"/>
      <c r="N11095" s="5"/>
      <c r="O11095" s="10"/>
      <c r="P11095" s="8"/>
    </row>
    <row r="11096" spans="1:16" s="2" customFormat="1" x14ac:dyDescent="0.15">
      <c r="A11096" s="3"/>
      <c r="B11096" s="3"/>
      <c r="J11096" s="3"/>
      <c r="K11096" s="5"/>
      <c r="L11096" s="8"/>
      <c r="N11096" s="5"/>
      <c r="O11096" s="10"/>
      <c r="P11096" s="8"/>
    </row>
    <row r="11097" spans="1:16" s="2" customFormat="1" x14ac:dyDescent="0.15">
      <c r="A11097" s="3"/>
      <c r="B11097" s="3"/>
      <c r="J11097" s="3"/>
      <c r="K11097" s="5"/>
      <c r="L11097" s="8"/>
      <c r="N11097" s="5"/>
      <c r="O11097" s="10"/>
      <c r="P11097" s="8"/>
    </row>
    <row r="11098" spans="1:16" s="2" customFormat="1" x14ac:dyDescent="0.15">
      <c r="A11098" s="3"/>
      <c r="B11098" s="3"/>
      <c r="J11098" s="3"/>
      <c r="K11098" s="5"/>
      <c r="L11098" s="8"/>
      <c r="N11098" s="5"/>
      <c r="O11098" s="10"/>
      <c r="P11098" s="8"/>
    </row>
    <row r="11099" spans="1:16" s="2" customFormat="1" x14ac:dyDescent="0.15">
      <c r="A11099" s="3"/>
      <c r="B11099" s="3"/>
      <c r="J11099" s="3"/>
      <c r="K11099" s="5"/>
      <c r="L11099" s="8"/>
      <c r="N11099" s="5"/>
      <c r="O11099" s="10"/>
      <c r="P11099" s="8"/>
    </row>
    <row r="11100" spans="1:16" s="2" customFormat="1" x14ac:dyDescent="0.15">
      <c r="A11100" s="3"/>
      <c r="B11100" s="3"/>
      <c r="J11100" s="3"/>
      <c r="K11100" s="5"/>
      <c r="L11100" s="8"/>
      <c r="N11100" s="5"/>
      <c r="O11100" s="10"/>
      <c r="P11100" s="8"/>
    </row>
    <row r="11101" spans="1:16" s="2" customFormat="1" x14ac:dyDescent="0.15">
      <c r="A11101" s="3"/>
      <c r="B11101" s="3"/>
      <c r="J11101" s="3"/>
      <c r="K11101" s="5"/>
      <c r="L11101" s="8"/>
      <c r="N11101" s="5"/>
      <c r="O11101" s="10"/>
      <c r="P11101" s="8"/>
    </row>
    <row r="11102" spans="1:16" s="2" customFormat="1" x14ac:dyDescent="0.15">
      <c r="A11102" s="3"/>
      <c r="B11102" s="3"/>
      <c r="J11102" s="3"/>
      <c r="K11102" s="5"/>
      <c r="L11102" s="8"/>
      <c r="N11102" s="5"/>
      <c r="O11102" s="10"/>
      <c r="P11102" s="8"/>
    </row>
    <row r="11103" spans="1:16" s="2" customFormat="1" x14ac:dyDescent="0.15">
      <c r="A11103" s="3"/>
      <c r="B11103" s="3"/>
      <c r="J11103" s="3"/>
      <c r="K11103" s="5"/>
      <c r="L11103" s="8"/>
      <c r="N11103" s="5"/>
      <c r="O11103" s="10"/>
      <c r="P11103" s="8"/>
    </row>
    <row r="11104" spans="1:16" s="2" customFormat="1" x14ac:dyDescent="0.15">
      <c r="A11104" s="3"/>
      <c r="B11104" s="3"/>
      <c r="J11104" s="3"/>
      <c r="K11104" s="5"/>
      <c r="L11104" s="8"/>
      <c r="N11104" s="5"/>
      <c r="O11104" s="10"/>
      <c r="P11104" s="8"/>
    </row>
    <row r="11105" spans="1:16" s="2" customFormat="1" x14ac:dyDescent="0.15">
      <c r="A11105" s="3"/>
      <c r="B11105" s="3"/>
      <c r="J11105" s="3"/>
      <c r="K11105" s="5"/>
      <c r="L11105" s="8"/>
      <c r="N11105" s="5"/>
      <c r="O11105" s="10"/>
      <c r="P11105" s="8"/>
    </row>
    <row r="11106" spans="1:16" s="2" customFormat="1" x14ac:dyDescent="0.15">
      <c r="A11106" s="3"/>
      <c r="B11106" s="3"/>
      <c r="J11106" s="3"/>
      <c r="K11106" s="5"/>
      <c r="L11106" s="8"/>
      <c r="N11106" s="5"/>
      <c r="O11106" s="10"/>
      <c r="P11106" s="8"/>
    </row>
    <row r="11107" spans="1:16" s="2" customFormat="1" x14ac:dyDescent="0.15">
      <c r="A11107" s="3"/>
      <c r="B11107" s="3"/>
      <c r="J11107" s="3"/>
      <c r="K11107" s="5"/>
      <c r="L11107" s="8"/>
      <c r="N11107" s="5"/>
      <c r="O11107" s="10"/>
      <c r="P11107" s="8"/>
    </row>
    <row r="11108" spans="1:16" s="2" customFormat="1" x14ac:dyDescent="0.15">
      <c r="A11108" s="3"/>
      <c r="B11108" s="3"/>
      <c r="J11108" s="3"/>
      <c r="K11108" s="5"/>
      <c r="L11108" s="8"/>
      <c r="N11108" s="5"/>
      <c r="O11108" s="10"/>
      <c r="P11108" s="8"/>
    </row>
    <row r="11109" spans="1:16" s="2" customFormat="1" x14ac:dyDescent="0.15">
      <c r="A11109" s="3"/>
      <c r="B11109" s="3"/>
      <c r="J11109" s="3"/>
      <c r="K11109" s="5"/>
      <c r="L11109" s="8"/>
      <c r="N11109" s="5"/>
      <c r="O11109" s="10"/>
      <c r="P11109" s="8"/>
    </row>
    <row r="11110" spans="1:16" s="2" customFormat="1" x14ac:dyDescent="0.15">
      <c r="A11110" s="3"/>
      <c r="B11110" s="3"/>
      <c r="J11110" s="3"/>
      <c r="K11110" s="5"/>
      <c r="L11110" s="8"/>
      <c r="N11110" s="5"/>
      <c r="O11110" s="10"/>
      <c r="P11110" s="8"/>
    </row>
    <row r="11111" spans="1:16" s="2" customFormat="1" x14ac:dyDescent="0.15">
      <c r="A11111" s="3"/>
      <c r="B11111" s="3"/>
      <c r="J11111" s="3"/>
      <c r="K11111" s="5"/>
      <c r="L11111" s="8"/>
      <c r="N11111" s="5"/>
      <c r="O11111" s="10"/>
      <c r="P11111" s="8"/>
    </row>
    <row r="11112" spans="1:16" s="2" customFormat="1" x14ac:dyDescent="0.15">
      <c r="A11112" s="3"/>
      <c r="B11112" s="3"/>
      <c r="J11112" s="3"/>
      <c r="K11112" s="5"/>
      <c r="L11112" s="8"/>
      <c r="N11112" s="5"/>
      <c r="O11112" s="10"/>
      <c r="P11112" s="8"/>
    </row>
    <row r="11113" spans="1:16" s="2" customFormat="1" x14ac:dyDescent="0.15">
      <c r="A11113" s="3"/>
      <c r="B11113" s="3"/>
      <c r="J11113" s="3"/>
      <c r="K11113" s="5"/>
      <c r="L11113" s="8"/>
      <c r="N11113" s="5"/>
      <c r="O11113" s="10"/>
      <c r="P11113" s="8"/>
    </row>
    <row r="11114" spans="1:16" s="2" customFormat="1" x14ac:dyDescent="0.15">
      <c r="A11114" s="3"/>
      <c r="B11114" s="3"/>
      <c r="J11114" s="3"/>
      <c r="K11114" s="5"/>
      <c r="L11114" s="8"/>
      <c r="N11114" s="5"/>
      <c r="O11114" s="10"/>
      <c r="P11114" s="8"/>
    </row>
    <row r="11115" spans="1:16" s="2" customFormat="1" x14ac:dyDescent="0.15">
      <c r="A11115" s="3"/>
      <c r="B11115" s="3"/>
      <c r="J11115" s="3"/>
      <c r="K11115" s="5"/>
      <c r="L11115" s="8"/>
      <c r="N11115" s="5"/>
      <c r="O11115" s="10"/>
      <c r="P11115" s="8"/>
    </row>
    <row r="11116" spans="1:16" s="2" customFormat="1" x14ac:dyDescent="0.15">
      <c r="A11116" s="3"/>
      <c r="B11116" s="3"/>
      <c r="J11116" s="3"/>
      <c r="K11116" s="5"/>
      <c r="L11116" s="8"/>
      <c r="N11116" s="5"/>
      <c r="O11116" s="10"/>
      <c r="P11116" s="8"/>
    </row>
    <row r="11117" spans="1:16" s="2" customFormat="1" x14ac:dyDescent="0.15">
      <c r="A11117" s="3"/>
      <c r="B11117" s="3"/>
      <c r="J11117" s="3"/>
      <c r="K11117" s="5"/>
      <c r="L11117" s="8"/>
      <c r="N11117" s="5"/>
      <c r="O11117" s="10"/>
      <c r="P11117" s="8"/>
    </row>
    <row r="11118" spans="1:16" s="2" customFormat="1" x14ac:dyDescent="0.15">
      <c r="A11118" s="3"/>
      <c r="B11118" s="3"/>
      <c r="J11118" s="3"/>
      <c r="K11118" s="5"/>
      <c r="L11118" s="8"/>
      <c r="N11118" s="5"/>
      <c r="O11118" s="10"/>
      <c r="P11118" s="8"/>
    </row>
    <row r="11119" spans="1:16" s="2" customFormat="1" x14ac:dyDescent="0.15">
      <c r="A11119" s="3"/>
      <c r="B11119" s="3"/>
      <c r="J11119" s="3"/>
      <c r="K11119" s="5"/>
      <c r="L11119" s="8"/>
      <c r="N11119" s="5"/>
      <c r="O11119" s="10"/>
      <c r="P11119" s="8"/>
    </row>
    <row r="11120" spans="1:16" s="2" customFormat="1" x14ac:dyDescent="0.15">
      <c r="A11120" s="3"/>
      <c r="B11120" s="3"/>
      <c r="J11120" s="3"/>
      <c r="K11120" s="5"/>
      <c r="L11120" s="8"/>
      <c r="N11120" s="5"/>
      <c r="O11120" s="10"/>
      <c r="P11120" s="8"/>
    </row>
    <row r="11121" spans="1:16" s="2" customFormat="1" x14ac:dyDescent="0.15">
      <c r="A11121" s="3"/>
      <c r="B11121" s="3"/>
      <c r="J11121" s="3"/>
      <c r="K11121" s="5"/>
      <c r="L11121" s="8"/>
      <c r="N11121" s="5"/>
      <c r="O11121" s="10"/>
      <c r="P11121" s="8"/>
    </row>
    <row r="11122" spans="1:16" s="2" customFormat="1" x14ac:dyDescent="0.15">
      <c r="A11122" s="3"/>
      <c r="B11122" s="3"/>
      <c r="J11122" s="3"/>
      <c r="K11122" s="5"/>
      <c r="L11122" s="8"/>
      <c r="N11122" s="5"/>
      <c r="O11122" s="10"/>
      <c r="P11122" s="8"/>
    </row>
    <row r="11123" spans="1:16" s="2" customFormat="1" x14ac:dyDescent="0.15">
      <c r="A11123" s="3"/>
      <c r="B11123" s="3"/>
      <c r="J11123" s="3"/>
      <c r="K11123" s="5"/>
      <c r="L11123" s="8"/>
      <c r="N11123" s="5"/>
      <c r="O11123" s="10"/>
      <c r="P11123" s="8"/>
    </row>
    <row r="11124" spans="1:16" s="2" customFormat="1" x14ac:dyDescent="0.15">
      <c r="A11124" s="3"/>
      <c r="B11124" s="3"/>
      <c r="J11124" s="3"/>
      <c r="K11124" s="5"/>
      <c r="L11124" s="8"/>
      <c r="N11124" s="5"/>
      <c r="O11124" s="10"/>
      <c r="P11124" s="8"/>
    </row>
    <row r="11125" spans="1:16" s="2" customFormat="1" x14ac:dyDescent="0.15">
      <c r="A11125" s="3"/>
      <c r="B11125" s="3"/>
      <c r="J11125" s="3"/>
      <c r="K11125" s="5"/>
      <c r="L11125" s="8"/>
      <c r="N11125" s="5"/>
      <c r="O11125" s="10"/>
      <c r="P11125" s="8"/>
    </row>
    <row r="11126" spans="1:16" s="2" customFormat="1" x14ac:dyDescent="0.15">
      <c r="A11126" s="3"/>
      <c r="B11126" s="3"/>
      <c r="J11126" s="3"/>
      <c r="K11126" s="5"/>
      <c r="L11126" s="8"/>
      <c r="N11126" s="5"/>
      <c r="O11126" s="10"/>
      <c r="P11126" s="8"/>
    </row>
    <row r="11127" spans="1:16" s="2" customFormat="1" x14ac:dyDescent="0.15">
      <c r="A11127" s="3"/>
      <c r="B11127" s="3"/>
      <c r="J11127" s="3"/>
      <c r="K11127" s="5"/>
      <c r="L11127" s="8"/>
      <c r="N11127" s="5"/>
      <c r="O11127" s="10"/>
      <c r="P11127" s="8"/>
    </row>
    <row r="11128" spans="1:16" s="2" customFormat="1" x14ac:dyDescent="0.15">
      <c r="A11128" s="3"/>
      <c r="B11128" s="3"/>
      <c r="J11128" s="3"/>
      <c r="K11128" s="5"/>
      <c r="L11128" s="8"/>
      <c r="N11128" s="5"/>
      <c r="O11128" s="10"/>
      <c r="P11128" s="8"/>
    </row>
    <row r="11129" spans="1:16" s="2" customFormat="1" x14ac:dyDescent="0.15">
      <c r="A11129" s="3"/>
      <c r="B11129" s="3"/>
      <c r="J11129" s="3"/>
      <c r="K11129" s="5"/>
      <c r="L11129" s="8"/>
      <c r="N11129" s="5"/>
      <c r="O11129" s="10"/>
      <c r="P11129" s="8"/>
    </row>
    <row r="11130" spans="1:16" s="2" customFormat="1" x14ac:dyDescent="0.15">
      <c r="A11130" s="3"/>
      <c r="B11130" s="3"/>
      <c r="J11130" s="3"/>
      <c r="K11130" s="5"/>
      <c r="L11130" s="8"/>
      <c r="N11130" s="5"/>
      <c r="O11130" s="10"/>
      <c r="P11130" s="8"/>
    </row>
    <row r="11131" spans="1:16" s="2" customFormat="1" x14ac:dyDescent="0.15">
      <c r="A11131" s="3"/>
      <c r="B11131" s="3"/>
      <c r="J11131" s="3"/>
      <c r="K11131" s="5"/>
      <c r="L11131" s="8"/>
      <c r="N11131" s="5"/>
      <c r="O11131" s="10"/>
      <c r="P11131" s="8"/>
    </row>
    <row r="11132" spans="1:16" s="2" customFormat="1" x14ac:dyDescent="0.15">
      <c r="A11132" s="3"/>
      <c r="B11132" s="3"/>
      <c r="J11132" s="3"/>
      <c r="K11132" s="5"/>
      <c r="L11132" s="8"/>
      <c r="N11132" s="5"/>
      <c r="O11132" s="10"/>
      <c r="P11132" s="8"/>
    </row>
    <row r="11133" spans="1:16" s="2" customFormat="1" x14ac:dyDescent="0.15">
      <c r="A11133" s="3"/>
      <c r="B11133" s="3"/>
      <c r="J11133" s="3"/>
      <c r="K11133" s="5"/>
      <c r="L11133" s="8"/>
      <c r="N11133" s="5"/>
      <c r="O11133" s="10"/>
      <c r="P11133" s="8"/>
    </row>
    <row r="11134" spans="1:16" s="2" customFormat="1" x14ac:dyDescent="0.15">
      <c r="A11134" s="3"/>
      <c r="B11134" s="3"/>
      <c r="J11134" s="3"/>
      <c r="K11134" s="5"/>
      <c r="L11134" s="8"/>
      <c r="N11134" s="5"/>
      <c r="O11134" s="10"/>
      <c r="P11134" s="8"/>
    </row>
    <row r="11135" spans="1:16" s="2" customFormat="1" x14ac:dyDescent="0.15">
      <c r="A11135" s="3"/>
      <c r="B11135" s="3"/>
      <c r="J11135" s="3"/>
      <c r="K11135" s="5"/>
      <c r="L11135" s="8"/>
      <c r="N11135" s="5"/>
      <c r="O11135" s="10"/>
      <c r="P11135" s="8"/>
    </row>
    <row r="11136" spans="1:16" s="2" customFormat="1" x14ac:dyDescent="0.15">
      <c r="A11136" s="3"/>
      <c r="B11136" s="3"/>
      <c r="J11136" s="3"/>
      <c r="K11136" s="5"/>
      <c r="L11136" s="8"/>
      <c r="N11136" s="5"/>
      <c r="O11136" s="10"/>
      <c r="P11136" s="8"/>
    </row>
    <row r="11137" spans="1:16" s="2" customFormat="1" x14ac:dyDescent="0.15">
      <c r="A11137" s="3"/>
      <c r="B11137" s="3"/>
      <c r="J11137" s="3"/>
      <c r="K11137" s="5"/>
      <c r="L11137" s="8"/>
      <c r="N11137" s="5"/>
      <c r="O11137" s="10"/>
      <c r="P11137" s="8"/>
    </row>
    <row r="11138" spans="1:16" s="2" customFormat="1" x14ac:dyDescent="0.15">
      <c r="A11138" s="3"/>
      <c r="B11138" s="3"/>
      <c r="J11138" s="3"/>
      <c r="K11138" s="5"/>
      <c r="L11138" s="8"/>
      <c r="N11138" s="5"/>
      <c r="O11138" s="10"/>
      <c r="P11138" s="8"/>
    </row>
    <row r="11139" spans="1:16" s="2" customFormat="1" x14ac:dyDescent="0.15">
      <c r="A11139" s="3"/>
      <c r="B11139" s="3"/>
      <c r="J11139" s="3"/>
      <c r="K11139" s="5"/>
      <c r="L11139" s="8"/>
      <c r="N11139" s="5"/>
      <c r="O11139" s="10"/>
      <c r="P11139" s="8"/>
    </row>
    <row r="11140" spans="1:16" s="2" customFormat="1" x14ac:dyDescent="0.15">
      <c r="A11140" s="3"/>
      <c r="B11140" s="3"/>
      <c r="J11140" s="3"/>
      <c r="K11140" s="5"/>
      <c r="L11140" s="8"/>
      <c r="N11140" s="5"/>
      <c r="O11140" s="10"/>
      <c r="P11140" s="8"/>
    </row>
    <row r="11141" spans="1:16" s="2" customFormat="1" x14ac:dyDescent="0.15">
      <c r="A11141" s="3"/>
      <c r="B11141" s="3"/>
      <c r="J11141" s="3"/>
      <c r="K11141" s="5"/>
      <c r="L11141" s="8"/>
      <c r="N11141" s="5"/>
      <c r="O11141" s="10"/>
      <c r="P11141" s="8"/>
    </row>
    <row r="11142" spans="1:16" s="2" customFormat="1" x14ac:dyDescent="0.15">
      <c r="A11142" s="3"/>
      <c r="B11142" s="3"/>
      <c r="J11142" s="3"/>
      <c r="K11142" s="5"/>
      <c r="L11142" s="8"/>
      <c r="N11142" s="5"/>
      <c r="O11142" s="10"/>
      <c r="P11142" s="8"/>
    </row>
    <row r="11143" spans="1:16" s="2" customFormat="1" x14ac:dyDescent="0.15">
      <c r="A11143" s="3"/>
      <c r="B11143" s="3"/>
      <c r="J11143" s="3"/>
      <c r="K11143" s="5"/>
      <c r="L11143" s="8"/>
      <c r="N11143" s="5"/>
      <c r="O11143" s="10"/>
      <c r="P11143" s="8"/>
    </row>
    <row r="11144" spans="1:16" s="2" customFormat="1" x14ac:dyDescent="0.15">
      <c r="A11144" s="3"/>
      <c r="B11144" s="3"/>
      <c r="J11144" s="3"/>
      <c r="K11144" s="5"/>
      <c r="L11144" s="8"/>
      <c r="N11144" s="5"/>
      <c r="O11144" s="10"/>
      <c r="P11144" s="8"/>
    </row>
    <row r="11145" spans="1:16" s="2" customFormat="1" x14ac:dyDescent="0.15">
      <c r="A11145" s="3"/>
      <c r="B11145" s="3"/>
      <c r="J11145" s="3"/>
      <c r="K11145" s="5"/>
      <c r="L11145" s="8"/>
      <c r="N11145" s="5"/>
      <c r="O11145" s="10"/>
      <c r="P11145" s="8"/>
    </row>
    <row r="11146" spans="1:16" s="2" customFormat="1" x14ac:dyDescent="0.15">
      <c r="A11146" s="3"/>
      <c r="B11146" s="3"/>
      <c r="J11146" s="3"/>
      <c r="K11146" s="5"/>
      <c r="L11146" s="8"/>
      <c r="N11146" s="5"/>
      <c r="O11146" s="10"/>
      <c r="P11146" s="8"/>
    </row>
    <row r="11147" spans="1:16" s="2" customFormat="1" x14ac:dyDescent="0.15">
      <c r="A11147" s="3"/>
      <c r="B11147" s="3"/>
      <c r="J11147" s="3"/>
      <c r="K11147" s="5"/>
      <c r="L11147" s="8"/>
      <c r="N11147" s="5"/>
      <c r="O11147" s="10"/>
      <c r="P11147" s="8"/>
    </row>
    <row r="11148" spans="1:16" s="2" customFormat="1" x14ac:dyDescent="0.15">
      <c r="A11148" s="3"/>
      <c r="B11148" s="3"/>
      <c r="J11148" s="3"/>
      <c r="K11148" s="5"/>
      <c r="L11148" s="8"/>
      <c r="N11148" s="5"/>
      <c r="O11148" s="10"/>
      <c r="P11148" s="8"/>
    </row>
    <row r="11149" spans="1:16" s="2" customFormat="1" x14ac:dyDescent="0.15">
      <c r="A11149" s="3"/>
      <c r="B11149" s="3"/>
      <c r="J11149" s="3"/>
      <c r="K11149" s="5"/>
      <c r="L11149" s="8"/>
      <c r="N11149" s="5"/>
      <c r="O11149" s="10"/>
      <c r="P11149" s="8"/>
    </row>
    <row r="11150" spans="1:16" s="2" customFormat="1" x14ac:dyDescent="0.15">
      <c r="A11150" s="3"/>
      <c r="B11150" s="3"/>
      <c r="J11150" s="3"/>
      <c r="K11150" s="5"/>
      <c r="L11150" s="8"/>
      <c r="N11150" s="5"/>
      <c r="O11150" s="10"/>
      <c r="P11150" s="8"/>
    </row>
    <row r="11151" spans="1:16" s="2" customFormat="1" x14ac:dyDescent="0.15">
      <c r="A11151" s="3"/>
      <c r="B11151" s="3"/>
      <c r="J11151" s="3"/>
      <c r="K11151" s="5"/>
      <c r="L11151" s="8"/>
      <c r="N11151" s="5"/>
      <c r="O11151" s="10"/>
      <c r="P11151" s="8"/>
    </row>
    <row r="11152" spans="1:16" s="2" customFormat="1" x14ac:dyDescent="0.15">
      <c r="A11152" s="3"/>
      <c r="B11152" s="3"/>
      <c r="J11152" s="3"/>
      <c r="K11152" s="5"/>
      <c r="L11152" s="8"/>
      <c r="N11152" s="5"/>
      <c r="O11152" s="10"/>
      <c r="P11152" s="8"/>
    </row>
    <row r="11153" spans="1:16" s="2" customFormat="1" x14ac:dyDescent="0.15">
      <c r="A11153" s="3"/>
      <c r="B11153" s="3"/>
      <c r="J11153" s="3"/>
      <c r="K11153" s="5"/>
      <c r="L11153" s="8"/>
      <c r="N11153" s="5"/>
      <c r="O11153" s="10"/>
      <c r="P11153" s="8"/>
    </row>
    <row r="11154" spans="1:16" s="2" customFormat="1" x14ac:dyDescent="0.15">
      <c r="A11154" s="3"/>
      <c r="B11154" s="3"/>
      <c r="J11154" s="3"/>
      <c r="K11154" s="5"/>
      <c r="L11154" s="8"/>
      <c r="N11154" s="5"/>
      <c r="O11154" s="10"/>
      <c r="P11154" s="8"/>
    </row>
    <row r="11155" spans="1:16" s="2" customFormat="1" x14ac:dyDescent="0.15">
      <c r="A11155" s="3"/>
      <c r="B11155" s="3"/>
      <c r="J11155" s="3"/>
      <c r="K11155" s="5"/>
      <c r="L11155" s="8"/>
      <c r="N11155" s="5"/>
      <c r="O11155" s="10"/>
      <c r="P11155" s="8"/>
    </row>
    <row r="11156" spans="1:16" s="2" customFormat="1" x14ac:dyDescent="0.15">
      <c r="A11156" s="3"/>
      <c r="B11156" s="3"/>
      <c r="J11156" s="3"/>
      <c r="K11156" s="5"/>
      <c r="L11156" s="8"/>
      <c r="N11156" s="5"/>
      <c r="O11156" s="10"/>
      <c r="P11156" s="8"/>
    </row>
    <row r="11157" spans="1:16" s="2" customFormat="1" x14ac:dyDescent="0.15">
      <c r="A11157" s="3"/>
      <c r="B11157" s="3"/>
      <c r="J11157" s="3"/>
      <c r="K11157" s="5"/>
      <c r="L11157" s="8"/>
      <c r="N11157" s="5"/>
      <c r="O11157" s="10"/>
      <c r="P11157" s="8"/>
    </row>
    <row r="11158" spans="1:16" s="2" customFormat="1" x14ac:dyDescent="0.15">
      <c r="A11158" s="3"/>
      <c r="B11158" s="3"/>
      <c r="J11158" s="3"/>
      <c r="K11158" s="5"/>
      <c r="L11158" s="8"/>
      <c r="N11158" s="5"/>
      <c r="O11158" s="10"/>
      <c r="P11158" s="8"/>
    </row>
    <row r="11159" spans="1:16" s="2" customFormat="1" x14ac:dyDescent="0.15">
      <c r="A11159" s="3"/>
      <c r="B11159" s="3"/>
      <c r="J11159" s="3"/>
      <c r="K11159" s="5"/>
      <c r="L11159" s="8"/>
      <c r="N11159" s="5"/>
      <c r="O11159" s="10"/>
      <c r="P11159" s="8"/>
    </row>
    <row r="11160" spans="1:16" s="2" customFormat="1" x14ac:dyDescent="0.15">
      <c r="A11160" s="3"/>
      <c r="B11160" s="3"/>
      <c r="J11160" s="3"/>
      <c r="K11160" s="5"/>
      <c r="L11160" s="8"/>
      <c r="N11160" s="5"/>
      <c r="O11160" s="10"/>
      <c r="P11160" s="8"/>
    </row>
    <row r="11161" spans="1:16" s="2" customFormat="1" x14ac:dyDescent="0.15">
      <c r="A11161" s="3"/>
      <c r="B11161" s="3"/>
      <c r="J11161" s="3"/>
      <c r="K11161" s="5"/>
      <c r="L11161" s="8"/>
      <c r="N11161" s="5"/>
      <c r="O11161" s="10"/>
      <c r="P11161" s="8"/>
    </row>
    <row r="11162" spans="1:16" s="2" customFormat="1" x14ac:dyDescent="0.15">
      <c r="A11162" s="3"/>
      <c r="B11162" s="3"/>
      <c r="J11162" s="3"/>
      <c r="K11162" s="5"/>
      <c r="L11162" s="8"/>
      <c r="N11162" s="5"/>
      <c r="O11162" s="10"/>
      <c r="P11162" s="8"/>
    </row>
    <row r="11163" spans="1:16" s="2" customFormat="1" x14ac:dyDescent="0.15">
      <c r="A11163" s="3"/>
      <c r="B11163" s="3"/>
      <c r="J11163" s="3"/>
      <c r="K11163" s="5"/>
      <c r="L11163" s="8"/>
      <c r="N11163" s="5"/>
      <c r="O11163" s="10"/>
      <c r="P11163" s="8"/>
    </row>
    <row r="11164" spans="1:16" s="2" customFormat="1" x14ac:dyDescent="0.15">
      <c r="A11164" s="3"/>
      <c r="B11164" s="3"/>
      <c r="J11164" s="3"/>
      <c r="K11164" s="5"/>
      <c r="L11164" s="8"/>
      <c r="N11164" s="5"/>
      <c r="O11164" s="10"/>
      <c r="P11164" s="8"/>
    </row>
    <row r="11165" spans="1:16" s="2" customFormat="1" x14ac:dyDescent="0.15">
      <c r="A11165" s="3"/>
      <c r="B11165" s="3"/>
      <c r="J11165" s="3"/>
      <c r="K11165" s="5"/>
      <c r="L11165" s="8"/>
      <c r="N11165" s="5"/>
      <c r="O11165" s="10"/>
      <c r="P11165" s="8"/>
    </row>
    <row r="11166" spans="1:16" s="2" customFormat="1" x14ac:dyDescent="0.15">
      <c r="A11166" s="3"/>
      <c r="B11166" s="3"/>
      <c r="J11166" s="3"/>
      <c r="K11166" s="5"/>
      <c r="L11166" s="8"/>
      <c r="N11166" s="5"/>
      <c r="O11166" s="10"/>
      <c r="P11166" s="8"/>
    </row>
    <row r="11167" spans="1:16" s="2" customFormat="1" x14ac:dyDescent="0.15">
      <c r="A11167" s="3"/>
      <c r="B11167" s="3"/>
      <c r="J11167" s="3"/>
      <c r="K11167" s="5"/>
      <c r="L11167" s="8"/>
      <c r="N11167" s="5"/>
      <c r="O11167" s="10"/>
      <c r="P11167" s="8"/>
    </row>
    <row r="11168" spans="1:16" s="2" customFormat="1" x14ac:dyDescent="0.15">
      <c r="A11168" s="3"/>
      <c r="B11168" s="3"/>
      <c r="J11168" s="3"/>
      <c r="K11168" s="5"/>
      <c r="L11168" s="8"/>
      <c r="N11168" s="5"/>
      <c r="O11168" s="10"/>
      <c r="P11168" s="8"/>
    </row>
    <row r="11169" spans="1:16" s="2" customFormat="1" x14ac:dyDescent="0.15">
      <c r="A11169" s="3"/>
      <c r="B11169" s="3"/>
      <c r="J11169" s="3"/>
      <c r="K11169" s="5"/>
      <c r="L11169" s="8"/>
      <c r="N11169" s="5"/>
      <c r="O11169" s="10"/>
      <c r="P11169" s="8"/>
    </row>
    <row r="11170" spans="1:16" s="2" customFormat="1" x14ac:dyDescent="0.15">
      <c r="A11170" s="3"/>
      <c r="B11170" s="3"/>
      <c r="J11170" s="3"/>
      <c r="K11170" s="5"/>
      <c r="L11170" s="8"/>
      <c r="N11170" s="5"/>
      <c r="O11170" s="10"/>
      <c r="P11170" s="8"/>
    </row>
    <row r="11171" spans="1:16" s="2" customFormat="1" x14ac:dyDescent="0.15">
      <c r="A11171" s="3"/>
      <c r="B11171" s="3"/>
      <c r="J11171" s="3"/>
      <c r="K11171" s="5"/>
      <c r="L11171" s="8"/>
      <c r="N11171" s="5"/>
      <c r="O11171" s="10"/>
      <c r="P11171" s="8"/>
    </row>
    <row r="11172" spans="1:16" s="2" customFormat="1" x14ac:dyDescent="0.15">
      <c r="A11172" s="3"/>
      <c r="B11172" s="3"/>
      <c r="J11172" s="3"/>
      <c r="K11172" s="5"/>
      <c r="L11172" s="8"/>
      <c r="N11172" s="5"/>
      <c r="O11172" s="10"/>
      <c r="P11172" s="8"/>
    </row>
    <row r="11173" spans="1:16" s="2" customFormat="1" x14ac:dyDescent="0.15">
      <c r="A11173" s="3"/>
      <c r="B11173" s="3"/>
      <c r="J11173" s="3"/>
      <c r="K11173" s="5"/>
      <c r="L11173" s="8"/>
      <c r="N11173" s="5"/>
      <c r="O11173" s="10"/>
      <c r="P11173" s="8"/>
    </row>
    <row r="11174" spans="1:16" s="2" customFormat="1" x14ac:dyDescent="0.15">
      <c r="A11174" s="3"/>
      <c r="B11174" s="3"/>
      <c r="J11174" s="3"/>
      <c r="K11174" s="5"/>
      <c r="L11174" s="8"/>
      <c r="N11174" s="5"/>
      <c r="O11174" s="10"/>
      <c r="P11174" s="8"/>
    </row>
    <row r="11175" spans="1:16" s="2" customFormat="1" x14ac:dyDescent="0.15">
      <c r="A11175" s="3"/>
      <c r="B11175" s="3"/>
      <c r="J11175" s="3"/>
      <c r="K11175" s="5"/>
      <c r="L11175" s="8"/>
      <c r="N11175" s="5"/>
      <c r="O11175" s="10"/>
      <c r="P11175" s="8"/>
    </row>
    <row r="11176" spans="1:16" s="2" customFormat="1" x14ac:dyDescent="0.15">
      <c r="A11176" s="3"/>
      <c r="B11176" s="3"/>
      <c r="J11176" s="3"/>
      <c r="K11176" s="5"/>
      <c r="L11176" s="8"/>
      <c r="N11176" s="5"/>
      <c r="O11176" s="10"/>
      <c r="P11176" s="8"/>
    </row>
    <row r="11177" spans="1:16" s="2" customFormat="1" x14ac:dyDescent="0.15">
      <c r="A11177" s="3"/>
      <c r="B11177" s="3"/>
      <c r="J11177" s="3"/>
      <c r="K11177" s="5"/>
      <c r="L11177" s="8"/>
      <c r="N11177" s="5"/>
      <c r="O11177" s="10"/>
      <c r="P11177" s="8"/>
    </row>
    <row r="11178" spans="1:16" s="2" customFormat="1" x14ac:dyDescent="0.15">
      <c r="A11178" s="3"/>
      <c r="B11178" s="3"/>
      <c r="J11178" s="3"/>
      <c r="K11178" s="5"/>
      <c r="L11178" s="8"/>
      <c r="N11178" s="5"/>
      <c r="O11178" s="10"/>
      <c r="P11178" s="8"/>
    </row>
    <row r="11179" spans="1:16" s="2" customFormat="1" x14ac:dyDescent="0.15">
      <c r="A11179" s="3"/>
      <c r="B11179" s="3"/>
      <c r="J11179" s="3"/>
      <c r="K11179" s="5"/>
      <c r="L11179" s="8"/>
      <c r="N11179" s="5"/>
      <c r="O11179" s="10"/>
      <c r="P11179" s="8"/>
    </row>
    <row r="11180" spans="1:16" s="2" customFormat="1" x14ac:dyDescent="0.15">
      <c r="A11180" s="3"/>
      <c r="B11180" s="3"/>
      <c r="J11180" s="3"/>
      <c r="K11180" s="5"/>
      <c r="L11180" s="8"/>
      <c r="N11180" s="5"/>
      <c r="O11180" s="10"/>
      <c r="P11180" s="8"/>
    </row>
    <row r="11181" spans="1:16" s="2" customFormat="1" x14ac:dyDescent="0.15">
      <c r="A11181" s="3"/>
      <c r="B11181" s="3"/>
      <c r="J11181" s="3"/>
      <c r="K11181" s="5"/>
      <c r="L11181" s="8"/>
      <c r="N11181" s="5"/>
      <c r="O11181" s="10"/>
      <c r="P11181" s="8"/>
    </row>
    <row r="11182" spans="1:16" s="2" customFormat="1" x14ac:dyDescent="0.15">
      <c r="A11182" s="3"/>
      <c r="B11182" s="3"/>
      <c r="J11182" s="3"/>
      <c r="K11182" s="5"/>
      <c r="L11182" s="8"/>
      <c r="N11182" s="5"/>
      <c r="O11182" s="10"/>
      <c r="P11182" s="8"/>
    </row>
    <row r="11183" spans="1:16" s="2" customFormat="1" x14ac:dyDescent="0.15">
      <c r="A11183" s="3"/>
      <c r="B11183" s="3"/>
      <c r="J11183" s="3"/>
      <c r="K11183" s="5"/>
      <c r="L11183" s="8"/>
      <c r="N11183" s="5"/>
      <c r="O11183" s="10"/>
      <c r="P11183" s="8"/>
    </row>
    <row r="11184" spans="1:16" s="2" customFormat="1" x14ac:dyDescent="0.15">
      <c r="A11184" s="3"/>
      <c r="B11184" s="3"/>
      <c r="J11184" s="3"/>
      <c r="K11184" s="5"/>
      <c r="L11184" s="8"/>
      <c r="N11184" s="5"/>
      <c r="O11184" s="10"/>
      <c r="P11184" s="8"/>
    </row>
    <row r="11185" spans="1:16" s="2" customFormat="1" x14ac:dyDescent="0.15">
      <c r="A11185" s="3"/>
      <c r="B11185" s="3"/>
      <c r="J11185" s="3"/>
      <c r="K11185" s="5"/>
      <c r="L11185" s="8"/>
      <c r="N11185" s="5"/>
      <c r="O11185" s="10"/>
      <c r="P11185" s="8"/>
    </row>
    <row r="11186" spans="1:16" s="2" customFormat="1" x14ac:dyDescent="0.15">
      <c r="A11186" s="3"/>
      <c r="B11186" s="3"/>
      <c r="J11186" s="3"/>
      <c r="K11186" s="5"/>
      <c r="L11186" s="8"/>
      <c r="N11186" s="5"/>
      <c r="O11186" s="10"/>
      <c r="P11186" s="8"/>
    </row>
    <row r="11187" spans="1:16" s="2" customFormat="1" x14ac:dyDescent="0.15">
      <c r="A11187" s="3"/>
      <c r="B11187" s="3"/>
      <c r="J11187" s="3"/>
      <c r="K11187" s="5"/>
      <c r="L11187" s="8"/>
      <c r="N11187" s="5"/>
      <c r="O11187" s="10"/>
      <c r="P11187" s="8"/>
    </row>
    <row r="11188" spans="1:16" s="2" customFormat="1" x14ac:dyDescent="0.15">
      <c r="A11188" s="3"/>
      <c r="B11188" s="3"/>
      <c r="J11188" s="3"/>
      <c r="K11188" s="5"/>
      <c r="L11188" s="8"/>
      <c r="N11188" s="5"/>
      <c r="O11188" s="10"/>
      <c r="P11188" s="8"/>
    </row>
    <row r="11189" spans="1:16" s="2" customFormat="1" x14ac:dyDescent="0.15">
      <c r="A11189" s="3"/>
      <c r="B11189" s="3"/>
      <c r="J11189" s="3"/>
      <c r="K11189" s="5"/>
      <c r="L11189" s="8"/>
      <c r="N11189" s="5"/>
      <c r="O11189" s="10"/>
      <c r="P11189" s="8"/>
    </row>
    <row r="11190" spans="1:16" s="2" customFormat="1" x14ac:dyDescent="0.15">
      <c r="A11190" s="3"/>
      <c r="B11190" s="3"/>
      <c r="J11190" s="3"/>
      <c r="K11190" s="5"/>
      <c r="L11190" s="8"/>
      <c r="N11190" s="5"/>
      <c r="O11190" s="10"/>
      <c r="P11190" s="8"/>
    </row>
    <row r="11191" spans="1:16" s="2" customFormat="1" x14ac:dyDescent="0.15">
      <c r="A11191" s="3"/>
      <c r="B11191" s="3"/>
      <c r="J11191" s="3"/>
      <c r="K11191" s="5"/>
      <c r="L11191" s="8"/>
      <c r="N11191" s="5"/>
      <c r="O11191" s="10"/>
      <c r="P11191" s="8"/>
    </row>
    <row r="11192" spans="1:16" s="2" customFormat="1" x14ac:dyDescent="0.15">
      <c r="A11192" s="3"/>
      <c r="B11192" s="3"/>
      <c r="J11192" s="3"/>
      <c r="K11192" s="5"/>
      <c r="L11192" s="8"/>
      <c r="N11192" s="5"/>
      <c r="O11192" s="10"/>
      <c r="P11192" s="8"/>
    </row>
    <row r="11193" spans="1:16" s="2" customFormat="1" x14ac:dyDescent="0.15">
      <c r="A11193" s="3"/>
      <c r="B11193" s="3"/>
      <c r="J11193" s="3"/>
      <c r="K11193" s="5"/>
      <c r="L11193" s="8"/>
      <c r="N11193" s="5"/>
      <c r="O11193" s="10"/>
      <c r="P11193" s="8"/>
    </row>
    <row r="11194" spans="1:16" s="2" customFormat="1" x14ac:dyDescent="0.15">
      <c r="A11194" s="3"/>
      <c r="B11194" s="3"/>
      <c r="J11194" s="3"/>
      <c r="K11194" s="5"/>
      <c r="L11194" s="8"/>
      <c r="N11194" s="5"/>
      <c r="O11194" s="10"/>
      <c r="P11194" s="8"/>
    </row>
    <row r="11195" spans="1:16" s="2" customFormat="1" x14ac:dyDescent="0.15">
      <c r="A11195" s="3"/>
      <c r="B11195" s="3"/>
      <c r="J11195" s="3"/>
      <c r="K11195" s="5"/>
      <c r="L11195" s="8"/>
      <c r="N11195" s="5"/>
      <c r="O11195" s="10"/>
      <c r="P11195" s="8"/>
    </row>
    <row r="11196" spans="1:16" s="2" customFormat="1" x14ac:dyDescent="0.15">
      <c r="A11196" s="3"/>
      <c r="B11196" s="3"/>
      <c r="J11196" s="3"/>
      <c r="K11196" s="5"/>
      <c r="L11196" s="8"/>
      <c r="N11196" s="5"/>
      <c r="O11196" s="10"/>
      <c r="P11196" s="8"/>
    </row>
    <row r="11197" spans="1:16" s="2" customFormat="1" x14ac:dyDescent="0.15">
      <c r="A11197" s="3"/>
      <c r="B11197" s="3"/>
      <c r="J11197" s="3"/>
      <c r="K11197" s="5"/>
      <c r="L11197" s="8"/>
      <c r="N11197" s="5"/>
      <c r="O11197" s="10"/>
      <c r="P11197" s="8"/>
    </row>
    <row r="11198" spans="1:16" s="2" customFormat="1" x14ac:dyDescent="0.15">
      <c r="A11198" s="3"/>
      <c r="B11198" s="3"/>
      <c r="J11198" s="3"/>
      <c r="K11198" s="5"/>
      <c r="L11198" s="8"/>
      <c r="N11198" s="5"/>
      <c r="O11198" s="10"/>
      <c r="P11198" s="8"/>
    </row>
    <row r="11199" spans="1:16" s="2" customFormat="1" x14ac:dyDescent="0.15">
      <c r="A11199" s="3"/>
      <c r="B11199" s="3"/>
      <c r="J11199" s="3"/>
      <c r="K11199" s="5"/>
      <c r="L11199" s="8"/>
      <c r="N11199" s="5"/>
      <c r="O11199" s="10"/>
      <c r="P11199" s="8"/>
    </row>
    <row r="11200" spans="1:16" s="2" customFormat="1" x14ac:dyDescent="0.15">
      <c r="A11200" s="3"/>
      <c r="B11200" s="3"/>
      <c r="J11200" s="3"/>
      <c r="K11200" s="5"/>
      <c r="L11200" s="8"/>
      <c r="N11200" s="5"/>
      <c r="O11200" s="10"/>
      <c r="P11200" s="8"/>
    </row>
    <row r="11201" spans="1:16" s="2" customFormat="1" x14ac:dyDescent="0.15">
      <c r="A11201" s="3"/>
      <c r="B11201" s="3"/>
      <c r="J11201" s="3"/>
      <c r="K11201" s="5"/>
      <c r="L11201" s="8"/>
      <c r="N11201" s="5"/>
      <c r="O11201" s="10"/>
      <c r="P11201" s="8"/>
    </row>
    <row r="11202" spans="1:16" s="2" customFormat="1" x14ac:dyDescent="0.15">
      <c r="A11202" s="3"/>
      <c r="B11202" s="3"/>
      <c r="J11202" s="3"/>
      <c r="K11202" s="5"/>
      <c r="L11202" s="8"/>
      <c r="N11202" s="5"/>
      <c r="O11202" s="10"/>
      <c r="P11202" s="8"/>
    </row>
    <row r="11203" spans="1:16" s="2" customFormat="1" x14ac:dyDescent="0.15">
      <c r="A11203" s="3"/>
      <c r="B11203" s="3"/>
      <c r="J11203" s="3"/>
      <c r="K11203" s="5"/>
      <c r="L11203" s="8"/>
      <c r="N11203" s="5"/>
      <c r="O11203" s="10"/>
      <c r="P11203" s="8"/>
    </row>
    <row r="11204" spans="1:16" s="2" customFormat="1" x14ac:dyDescent="0.15">
      <c r="A11204" s="3"/>
      <c r="B11204" s="3"/>
      <c r="J11204" s="3"/>
      <c r="K11204" s="5"/>
      <c r="L11204" s="8"/>
      <c r="N11204" s="5"/>
      <c r="O11204" s="10"/>
      <c r="P11204" s="8"/>
    </row>
    <row r="11205" spans="1:16" s="2" customFormat="1" x14ac:dyDescent="0.15">
      <c r="A11205" s="3"/>
      <c r="B11205" s="3"/>
      <c r="J11205" s="3"/>
      <c r="K11205" s="5"/>
      <c r="L11205" s="8"/>
      <c r="N11205" s="5"/>
      <c r="O11205" s="10"/>
      <c r="P11205" s="8"/>
    </row>
    <row r="11206" spans="1:16" s="2" customFormat="1" x14ac:dyDescent="0.15">
      <c r="A11206" s="3"/>
      <c r="B11206" s="3"/>
      <c r="J11206" s="3"/>
      <c r="K11206" s="5"/>
      <c r="L11206" s="8"/>
      <c r="N11206" s="5"/>
      <c r="O11206" s="10"/>
      <c r="P11206" s="8"/>
    </row>
    <row r="11207" spans="1:16" s="2" customFormat="1" x14ac:dyDescent="0.15">
      <c r="A11207" s="3"/>
      <c r="B11207" s="3"/>
      <c r="J11207" s="3"/>
      <c r="K11207" s="5"/>
      <c r="L11207" s="8"/>
      <c r="N11207" s="5"/>
      <c r="O11207" s="10"/>
      <c r="P11207" s="8"/>
    </row>
    <row r="11208" spans="1:16" s="2" customFormat="1" x14ac:dyDescent="0.15">
      <c r="A11208" s="3"/>
      <c r="B11208" s="3"/>
      <c r="J11208" s="3"/>
      <c r="K11208" s="5"/>
      <c r="L11208" s="8"/>
      <c r="N11208" s="5"/>
      <c r="O11208" s="10"/>
      <c r="P11208" s="8"/>
    </row>
    <row r="11209" spans="1:16" s="2" customFormat="1" x14ac:dyDescent="0.15">
      <c r="A11209" s="3"/>
      <c r="B11209" s="3"/>
      <c r="J11209" s="3"/>
      <c r="K11209" s="5"/>
      <c r="L11209" s="8"/>
      <c r="N11209" s="5"/>
      <c r="O11209" s="10"/>
      <c r="P11209" s="8"/>
    </row>
    <row r="11210" spans="1:16" s="2" customFormat="1" x14ac:dyDescent="0.15">
      <c r="A11210" s="3"/>
      <c r="B11210" s="3"/>
      <c r="J11210" s="3"/>
      <c r="K11210" s="5"/>
      <c r="L11210" s="8"/>
      <c r="N11210" s="5"/>
      <c r="O11210" s="10"/>
      <c r="P11210" s="8"/>
    </row>
    <row r="11211" spans="1:16" s="2" customFormat="1" x14ac:dyDescent="0.15">
      <c r="A11211" s="3"/>
      <c r="B11211" s="3"/>
      <c r="J11211" s="3"/>
      <c r="K11211" s="5"/>
      <c r="L11211" s="8"/>
      <c r="N11211" s="5"/>
      <c r="O11211" s="10"/>
      <c r="P11211" s="8"/>
    </row>
    <row r="11212" spans="1:16" s="2" customFormat="1" x14ac:dyDescent="0.15">
      <c r="A11212" s="3"/>
      <c r="B11212" s="3"/>
      <c r="J11212" s="3"/>
      <c r="K11212" s="5"/>
      <c r="L11212" s="8"/>
      <c r="N11212" s="5"/>
      <c r="O11212" s="10"/>
      <c r="P11212" s="8"/>
    </row>
    <row r="11213" spans="1:16" s="2" customFormat="1" x14ac:dyDescent="0.15">
      <c r="A11213" s="3"/>
      <c r="B11213" s="3"/>
      <c r="J11213" s="3"/>
      <c r="K11213" s="5"/>
      <c r="L11213" s="8"/>
      <c r="N11213" s="5"/>
      <c r="O11213" s="10"/>
      <c r="P11213" s="8"/>
    </row>
    <row r="11214" spans="1:16" s="2" customFormat="1" x14ac:dyDescent="0.15">
      <c r="A11214" s="3"/>
      <c r="B11214" s="3"/>
      <c r="J11214" s="3"/>
      <c r="K11214" s="5"/>
      <c r="L11214" s="8"/>
      <c r="N11214" s="5"/>
      <c r="O11214" s="10"/>
      <c r="P11214" s="8"/>
    </row>
    <row r="11215" spans="1:16" s="2" customFormat="1" x14ac:dyDescent="0.15">
      <c r="A11215" s="3"/>
      <c r="B11215" s="3"/>
      <c r="J11215" s="3"/>
      <c r="K11215" s="5"/>
      <c r="L11215" s="8"/>
      <c r="N11215" s="5"/>
      <c r="O11215" s="10"/>
      <c r="P11215" s="8"/>
    </row>
    <row r="11216" spans="1:16" s="2" customFormat="1" x14ac:dyDescent="0.15">
      <c r="A11216" s="3"/>
      <c r="B11216" s="3"/>
      <c r="J11216" s="3"/>
      <c r="K11216" s="5"/>
      <c r="L11216" s="8"/>
      <c r="N11216" s="5"/>
      <c r="O11216" s="10"/>
      <c r="P11216" s="8"/>
    </row>
    <row r="11217" spans="1:16" s="2" customFormat="1" x14ac:dyDescent="0.15">
      <c r="A11217" s="3"/>
      <c r="B11217" s="3"/>
      <c r="J11217" s="3"/>
      <c r="K11217" s="5"/>
      <c r="L11217" s="8"/>
      <c r="N11217" s="5"/>
      <c r="O11217" s="10"/>
      <c r="P11217" s="8"/>
    </row>
    <row r="11218" spans="1:16" s="2" customFormat="1" x14ac:dyDescent="0.15">
      <c r="A11218" s="3"/>
      <c r="B11218" s="3"/>
      <c r="J11218" s="3"/>
      <c r="K11218" s="5"/>
      <c r="L11218" s="8"/>
      <c r="N11218" s="5"/>
      <c r="O11218" s="10"/>
      <c r="P11218" s="8"/>
    </row>
    <row r="11219" spans="1:16" s="2" customFormat="1" x14ac:dyDescent="0.15">
      <c r="A11219" s="3"/>
      <c r="B11219" s="3"/>
      <c r="J11219" s="3"/>
      <c r="K11219" s="5"/>
      <c r="L11219" s="8"/>
      <c r="N11219" s="5"/>
      <c r="O11219" s="10"/>
      <c r="P11219" s="8"/>
    </row>
    <row r="11220" spans="1:16" s="2" customFormat="1" x14ac:dyDescent="0.15">
      <c r="A11220" s="3"/>
      <c r="B11220" s="3"/>
      <c r="J11220" s="3"/>
      <c r="K11220" s="5"/>
      <c r="L11220" s="8"/>
      <c r="N11220" s="5"/>
      <c r="O11220" s="10"/>
      <c r="P11220" s="8"/>
    </row>
    <row r="11221" spans="1:16" s="2" customFormat="1" x14ac:dyDescent="0.15">
      <c r="A11221" s="3"/>
      <c r="B11221" s="3"/>
      <c r="J11221" s="3"/>
      <c r="K11221" s="5"/>
      <c r="L11221" s="8"/>
      <c r="N11221" s="5"/>
      <c r="O11221" s="10"/>
      <c r="P11221" s="8"/>
    </row>
    <row r="11222" spans="1:16" s="2" customFormat="1" x14ac:dyDescent="0.15">
      <c r="A11222" s="3"/>
      <c r="B11222" s="3"/>
      <c r="J11222" s="3"/>
      <c r="K11222" s="5"/>
      <c r="L11222" s="8"/>
      <c r="N11222" s="5"/>
      <c r="O11222" s="10"/>
      <c r="P11222" s="8"/>
    </row>
    <row r="11223" spans="1:16" s="2" customFormat="1" x14ac:dyDescent="0.15">
      <c r="A11223" s="3"/>
      <c r="B11223" s="3"/>
      <c r="J11223" s="3"/>
      <c r="K11223" s="5"/>
      <c r="L11223" s="8"/>
      <c r="N11223" s="5"/>
      <c r="O11223" s="10"/>
      <c r="P11223" s="8"/>
    </row>
    <row r="11224" spans="1:16" s="2" customFormat="1" x14ac:dyDescent="0.15">
      <c r="A11224" s="3"/>
      <c r="B11224" s="3"/>
      <c r="J11224" s="3"/>
      <c r="K11224" s="5"/>
      <c r="L11224" s="8"/>
      <c r="N11224" s="5"/>
      <c r="O11224" s="10"/>
      <c r="P11224" s="8"/>
    </row>
    <row r="11225" spans="1:16" s="2" customFormat="1" x14ac:dyDescent="0.15">
      <c r="A11225" s="3"/>
      <c r="B11225" s="3"/>
      <c r="J11225" s="3"/>
      <c r="K11225" s="5"/>
      <c r="L11225" s="8"/>
      <c r="N11225" s="5"/>
      <c r="O11225" s="10"/>
      <c r="P11225" s="8"/>
    </row>
    <row r="11226" spans="1:16" s="2" customFormat="1" x14ac:dyDescent="0.15">
      <c r="A11226" s="3"/>
      <c r="B11226" s="3"/>
      <c r="J11226" s="3"/>
      <c r="K11226" s="5"/>
      <c r="L11226" s="8"/>
      <c r="N11226" s="5"/>
      <c r="O11226" s="10"/>
      <c r="P11226" s="8"/>
    </row>
    <row r="11227" spans="1:16" s="2" customFormat="1" x14ac:dyDescent="0.15">
      <c r="A11227" s="3"/>
      <c r="B11227" s="3"/>
      <c r="J11227" s="3"/>
      <c r="K11227" s="5"/>
      <c r="L11227" s="8"/>
      <c r="N11227" s="5"/>
      <c r="O11227" s="10"/>
      <c r="P11227" s="8"/>
    </row>
    <row r="11228" spans="1:16" s="2" customFormat="1" x14ac:dyDescent="0.15">
      <c r="A11228" s="3"/>
      <c r="B11228" s="3"/>
      <c r="J11228" s="3"/>
      <c r="K11228" s="5"/>
      <c r="L11228" s="8"/>
      <c r="N11228" s="5"/>
      <c r="O11228" s="10"/>
      <c r="P11228" s="8"/>
    </row>
    <row r="11229" spans="1:16" s="2" customFormat="1" x14ac:dyDescent="0.15">
      <c r="A11229" s="3"/>
      <c r="B11229" s="3"/>
      <c r="J11229" s="3"/>
      <c r="K11229" s="5"/>
      <c r="L11229" s="8"/>
      <c r="N11229" s="5"/>
      <c r="O11229" s="10"/>
      <c r="P11229" s="8"/>
    </row>
    <row r="11230" spans="1:16" s="2" customFormat="1" x14ac:dyDescent="0.15">
      <c r="A11230" s="3"/>
      <c r="B11230" s="3"/>
      <c r="J11230" s="3"/>
      <c r="K11230" s="5"/>
      <c r="L11230" s="8"/>
      <c r="N11230" s="5"/>
      <c r="O11230" s="10"/>
      <c r="P11230" s="8"/>
    </row>
    <row r="11231" spans="1:16" s="2" customFormat="1" x14ac:dyDescent="0.15">
      <c r="A11231" s="3"/>
      <c r="B11231" s="3"/>
      <c r="J11231" s="3"/>
      <c r="K11231" s="5"/>
      <c r="L11231" s="8"/>
      <c r="N11231" s="5"/>
      <c r="O11231" s="10"/>
      <c r="P11231" s="8"/>
    </row>
    <row r="11232" spans="1:16" s="2" customFormat="1" x14ac:dyDescent="0.15">
      <c r="A11232" s="3"/>
      <c r="B11232" s="3"/>
      <c r="J11232" s="3"/>
      <c r="K11232" s="5"/>
      <c r="L11232" s="8"/>
      <c r="N11232" s="5"/>
      <c r="O11232" s="10"/>
      <c r="P11232" s="8"/>
    </row>
    <row r="11233" spans="1:16" s="2" customFormat="1" x14ac:dyDescent="0.15">
      <c r="A11233" s="3"/>
      <c r="B11233" s="3"/>
      <c r="J11233" s="3"/>
      <c r="K11233" s="5"/>
      <c r="L11233" s="8"/>
      <c r="N11233" s="5"/>
      <c r="O11233" s="10"/>
      <c r="P11233" s="8"/>
    </row>
    <row r="11234" spans="1:16" s="2" customFormat="1" x14ac:dyDescent="0.15">
      <c r="A11234" s="3"/>
      <c r="B11234" s="3"/>
      <c r="J11234" s="3"/>
      <c r="K11234" s="5"/>
      <c r="L11234" s="8"/>
      <c r="N11234" s="5"/>
      <c r="O11234" s="10"/>
      <c r="P11234" s="8"/>
    </row>
    <row r="11235" spans="1:16" s="2" customFormat="1" x14ac:dyDescent="0.15">
      <c r="A11235" s="3"/>
      <c r="B11235" s="3"/>
      <c r="J11235" s="3"/>
      <c r="K11235" s="5"/>
      <c r="L11235" s="8"/>
      <c r="N11235" s="5"/>
      <c r="O11235" s="10"/>
      <c r="P11235" s="8"/>
    </row>
    <row r="11236" spans="1:16" s="2" customFormat="1" x14ac:dyDescent="0.15">
      <c r="A11236" s="3"/>
      <c r="B11236" s="3"/>
      <c r="J11236" s="3"/>
      <c r="K11236" s="5"/>
      <c r="L11236" s="8"/>
      <c r="N11236" s="5"/>
      <c r="O11236" s="10"/>
      <c r="P11236" s="8"/>
    </row>
    <row r="11237" spans="1:16" s="2" customFormat="1" x14ac:dyDescent="0.15">
      <c r="A11237" s="3"/>
      <c r="B11237" s="3"/>
      <c r="J11237" s="3"/>
      <c r="K11237" s="5"/>
      <c r="L11237" s="8"/>
      <c r="N11237" s="5"/>
      <c r="O11237" s="10"/>
      <c r="P11237" s="8"/>
    </row>
    <row r="11238" spans="1:16" s="2" customFormat="1" x14ac:dyDescent="0.15">
      <c r="A11238" s="3"/>
      <c r="B11238" s="3"/>
      <c r="J11238" s="3"/>
      <c r="K11238" s="5"/>
      <c r="L11238" s="8"/>
      <c r="N11238" s="5"/>
      <c r="O11238" s="10"/>
      <c r="P11238" s="8"/>
    </row>
    <row r="11239" spans="1:16" s="2" customFormat="1" x14ac:dyDescent="0.15">
      <c r="A11239" s="3"/>
      <c r="B11239" s="3"/>
      <c r="J11239" s="3"/>
      <c r="K11239" s="5"/>
      <c r="L11239" s="8"/>
      <c r="N11239" s="5"/>
      <c r="O11239" s="10"/>
      <c r="P11239" s="8"/>
    </row>
    <row r="11240" spans="1:16" s="2" customFormat="1" x14ac:dyDescent="0.15">
      <c r="A11240" s="3"/>
      <c r="B11240" s="3"/>
      <c r="J11240" s="3"/>
      <c r="K11240" s="5"/>
      <c r="L11240" s="8"/>
      <c r="N11240" s="5"/>
      <c r="O11240" s="10"/>
      <c r="P11240" s="8"/>
    </row>
    <row r="11241" spans="1:16" s="2" customFormat="1" x14ac:dyDescent="0.15">
      <c r="A11241" s="3"/>
      <c r="B11241" s="3"/>
      <c r="J11241" s="3"/>
      <c r="K11241" s="5"/>
      <c r="L11241" s="8"/>
      <c r="N11241" s="5"/>
      <c r="O11241" s="10"/>
      <c r="P11241" s="8"/>
    </row>
    <row r="11242" spans="1:16" s="2" customFormat="1" x14ac:dyDescent="0.15">
      <c r="A11242" s="3"/>
      <c r="B11242" s="3"/>
      <c r="J11242" s="3"/>
      <c r="K11242" s="5"/>
      <c r="L11242" s="8"/>
      <c r="N11242" s="5"/>
      <c r="O11242" s="10"/>
      <c r="P11242" s="8"/>
    </row>
    <row r="11243" spans="1:16" s="2" customFormat="1" x14ac:dyDescent="0.15">
      <c r="A11243" s="3"/>
      <c r="B11243" s="3"/>
      <c r="J11243" s="3"/>
      <c r="K11243" s="5"/>
      <c r="L11243" s="8"/>
      <c r="N11243" s="5"/>
      <c r="O11243" s="10"/>
      <c r="P11243" s="8"/>
    </row>
    <row r="11244" spans="1:16" s="2" customFormat="1" x14ac:dyDescent="0.15">
      <c r="A11244" s="3"/>
      <c r="B11244" s="3"/>
      <c r="J11244" s="3"/>
      <c r="K11244" s="5"/>
      <c r="L11244" s="8"/>
      <c r="N11244" s="5"/>
      <c r="O11244" s="10"/>
      <c r="P11244" s="8"/>
    </row>
    <row r="11245" spans="1:16" s="2" customFormat="1" x14ac:dyDescent="0.15">
      <c r="A11245" s="3"/>
      <c r="B11245" s="3"/>
      <c r="J11245" s="3"/>
      <c r="K11245" s="5"/>
      <c r="L11245" s="8"/>
      <c r="N11245" s="5"/>
      <c r="O11245" s="10"/>
      <c r="P11245" s="8"/>
    </row>
    <row r="11246" spans="1:16" s="2" customFormat="1" x14ac:dyDescent="0.15">
      <c r="A11246" s="3"/>
      <c r="B11246" s="3"/>
      <c r="J11246" s="3"/>
      <c r="K11246" s="5"/>
      <c r="L11246" s="8"/>
      <c r="N11246" s="5"/>
      <c r="O11246" s="10"/>
      <c r="P11246" s="8"/>
    </row>
    <row r="11247" spans="1:16" s="2" customFormat="1" x14ac:dyDescent="0.15">
      <c r="A11247" s="3"/>
      <c r="B11247" s="3"/>
      <c r="J11247" s="3"/>
      <c r="K11247" s="5"/>
      <c r="L11247" s="8"/>
      <c r="N11247" s="5"/>
      <c r="O11247" s="10"/>
      <c r="P11247" s="8"/>
    </row>
    <row r="11248" spans="1:16" s="2" customFormat="1" x14ac:dyDescent="0.15">
      <c r="A11248" s="3"/>
      <c r="B11248" s="3"/>
      <c r="J11248" s="3"/>
      <c r="K11248" s="5"/>
      <c r="L11248" s="8"/>
      <c r="N11248" s="5"/>
      <c r="O11248" s="10"/>
      <c r="P11248" s="8"/>
    </row>
    <row r="11249" spans="1:16" s="2" customFormat="1" x14ac:dyDescent="0.15">
      <c r="A11249" s="3"/>
      <c r="B11249" s="3"/>
      <c r="J11249" s="3"/>
      <c r="K11249" s="5"/>
      <c r="L11249" s="8"/>
      <c r="N11249" s="5"/>
      <c r="O11249" s="10"/>
      <c r="P11249" s="8"/>
    </row>
    <row r="11250" spans="1:16" s="2" customFormat="1" x14ac:dyDescent="0.15">
      <c r="A11250" s="3"/>
      <c r="B11250" s="3"/>
      <c r="J11250" s="3"/>
      <c r="K11250" s="5"/>
      <c r="L11250" s="8"/>
      <c r="N11250" s="5"/>
      <c r="O11250" s="10"/>
      <c r="P11250" s="8"/>
    </row>
    <row r="11251" spans="1:16" s="2" customFormat="1" x14ac:dyDescent="0.15">
      <c r="A11251" s="3"/>
      <c r="B11251" s="3"/>
      <c r="J11251" s="3"/>
      <c r="K11251" s="5"/>
      <c r="L11251" s="8"/>
      <c r="N11251" s="5"/>
      <c r="O11251" s="10"/>
      <c r="P11251" s="8"/>
    </row>
    <row r="11252" spans="1:16" s="2" customFormat="1" x14ac:dyDescent="0.15">
      <c r="A11252" s="3"/>
      <c r="B11252" s="3"/>
      <c r="J11252" s="3"/>
      <c r="K11252" s="5"/>
      <c r="L11252" s="8"/>
      <c r="N11252" s="5"/>
      <c r="O11252" s="10"/>
      <c r="P11252" s="8"/>
    </row>
    <row r="11253" spans="1:16" s="2" customFormat="1" x14ac:dyDescent="0.15">
      <c r="A11253" s="3"/>
      <c r="B11253" s="3"/>
      <c r="J11253" s="3"/>
      <c r="K11253" s="5"/>
      <c r="L11253" s="8"/>
      <c r="N11253" s="5"/>
      <c r="O11253" s="10"/>
      <c r="P11253" s="8"/>
    </row>
    <row r="11254" spans="1:16" s="2" customFormat="1" x14ac:dyDescent="0.15">
      <c r="A11254" s="3"/>
      <c r="B11254" s="3"/>
      <c r="J11254" s="3"/>
      <c r="K11254" s="5"/>
      <c r="L11254" s="8"/>
      <c r="N11254" s="5"/>
      <c r="O11254" s="10"/>
      <c r="P11254" s="8"/>
    </row>
    <row r="11255" spans="1:16" s="2" customFormat="1" x14ac:dyDescent="0.15">
      <c r="A11255" s="3"/>
      <c r="B11255" s="3"/>
      <c r="J11255" s="3"/>
      <c r="K11255" s="5"/>
      <c r="L11255" s="8"/>
      <c r="N11255" s="5"/>
      <c r="O11255" s="10"/>
      <c r="P11255" s="8"/>
    </row>
    <row r="11256" spans="1:16" s="2" customFormat="1" x14ac:dyDescent="0.15">
      <c r="A11256" s="3"/>
      <c r="B11256" s="3"/>
      <c r="J11256" s="3"/>
      <c r="K11256" s="5"/>
      <c r="L11256" s="8"/>
      <c r="N11256" s="5"/>
      <c r="O11256" s="10"/>
      <c r="P11256" s="8"/>
    </row>
    <row r="11257" spans="1:16" s="2" customFormat="1" x14ac:dyDescent="0.15">
      <c r="A11257" s="3"/>
      <c r="B11257" s="3"/>
      <c r="J11257" s="3"/>
      <c r="K11257" s="5"/>
      <c r="L11257" s="8"/>
      <c r="N11257" s="5"/>
      <c r="O11257" s="10"/>
      <c r="P11257" s="8"/>
    </row>
    <row r="11258" spans="1:16" s="2" customFormat="1" x14ac:dyDescent="0.15">
      <c r="A11258" s="3"/>
      <c r="B11258" s="3"/>
      <c r="J11258" s="3"/>
      <c r="K11258" s="5"/>
      <c r="L11258" s="8"/>
      <c r="N11258" s="5"/>
      <c r="O11258" s="10"/>
      <c r="P11258" s="8"/>
    </row>
    <row r="11259" spans="1:16" s="2" customFormat="1" x14ac:dyDescent="0.15">
      <c r="A11259" s="3"/>
      <c r="B11259" s="3"/>
      <c r="J11259" s="3"/>
      <c r="K11259" s="5"/>
      <c r="L11259" s="8"/>
      <c r="N11259" s="5"/>
      <c r="O11259" s="10"/>
      <c r="P11259" s="8"/>
    </row>
    <row r="11260" spans="1:16" s="2" customFormat="1" x14ac:dyDescent="0.15">
      <c r="A11260" s="3"/>
      <c r="B11260" s="3"/>
      <c r="J11260" s="3"/>
      <c r="K11260" s="5"/>
      <c r="L11260" s="8"/>
      <c r="N11260" s="5"/>
      <c r="O11260" s="10"/>
      <c r="P11260" s="8"/>
    </row>
    <row r="11261" spans="1:16" s="2" customFormat="1" x14ac:dyDescent="0.15">
      <c r="A11261" s="3"/>
      <c r="B11261" s="3"/>
      <c r="J11261" s="3"/>
      <c r="K11261" s="5"/>
      <c r="L11261" s="8"/>
      <c r="N11261" s="5"/>
      <c r="O11261" s="10"/>
      <c r="P11261" s="8"/>
    </row>
    <row r="11262" spans="1:16" s="2" customFormat="1" x14ac:dyDescent="0.15">
      <c r="A11262" s="3"/>
      <c r="B11262" s="3"/>
      <c r="J11262" s="3"/>
      <c r="K11262" s="5"/>
      <c r="L11262" s="8"/>
      <c r="N11262" s="5"/>
      <c r="O11262" s="10"/>
      <c r="P11262" s="8"/>
    </row>
    <row r="11263" spans="1:16" s="2" customFormat="1" x14ac:dyDescent="0.15">
      <c r="A11263" s="3"/>
      <c r="B11263" s="3"/>
      <c r="J11263" s="3"/>
      <c r="K11263" s="5"/>
      <c r="L11263" s="8"/>
      <c r="N11263" s="5"/>
      <c r="O11263" s="10"/>
      <c r="P11263" s="8"/>
    </row>
    <row r="11264" spans="1:16" s="2" customFormat="1" x14ac:dyDescent="0.15">
      <c r="A11264" s="3"/>
      <c r="B11264" s="3"/>
      <c r="J11264" s="3"/>
      <c r="K11264" s="5"/>
      <c r="L11264" s="8"/>
      <c r="N11264" s="5"/>
      <c r="O11264" s="10"/>
      <c r="P11264" s="8"/>
    </row>
    <row r="11265" spans="1:16" s="2" customFormat="1" x14ac:dyDescent="0.15">
      <c r="A11265" s="3"/>
      <c r="B11265" s="3"/>
      <c r="J11265" s="3"/>
      <c r="K11265" s="5"/>
      <c r="L11265" s="8"/>
      <c r="N11265" s="5"/>
      <c r="O11265" s="10"/>
      <c r="P11265" s="8"/>
    </row>
    <row r="11266" spans="1:16" s="2" customFormat="1" x14ac:dyDescent="0.15">
      <c r="A11266" s="3"/>
      <c r="B11266" s="3"/>
      <c r="J11266" s="3"/>
      <c r="K11266" s="5"/>
      <c r="L11266" s="8"/>
      <c r="N11266" s="5"/>
      <c r="O11266" s="10"/>
      <c r="P11266" s="8"/>
    </row>
    <row r="11267" spans="1:16" s="2" customFormat="1" x14ac:dyDescent="0.15">
      <c r="A11267" s="3"/>
      <c r="B11267" s="3"/>
      <c r="J11267" s="3"/>
      <c r="K11267" s="5"/>
      <c r="L11267" s="8"/>
      <c r="N11267" s="5"/>
      <c r="O11267" s="10"/>
      <c r="P11267" s="8"/>
    </row>
    <row r="11268" spans="1:16" s="2" customFormat="1" x14ac:dyDescent="0.15">
      <c r="A11268" s="3"/>
      <c r="B11268" s="3"/>
      <c r="J11268" s="3"/>
      <c r="K11268" s="5"/>
      <c r="L11268" s="8"/>
      <c r="N11268" s="5"/>
      <c r="O11268" s="10"/>
      <c r="P11268" s="8"/>
    </row>
    <row r="11269" spans="1:16" s="2" customFormat="1" x14ac:dyDescent="0.15">
      <c r="A11269" s="3"/>
      <c r="B11269" s="3"/>
      <c r="J11269" s="3"/>
      <c r="K11269" s="5"/>
      <c r="L11269" s="8"/>
      <c r="N11269" s="5"/>
      <c r="O11269" s="10"/>
      <c r="P11269" s="8"/>
    </row>
    <row r="11270" spans="1:16" s="2" customFormat="1" x14ac:dyDescent="0.15">
      <c r="A11270" s="3"/>
      <c r="B11270" s="3"/>
      <c r="J11270" s="3"/>
      <c r="K11270" s="5"/>
      <c r="L11270" s="8"/>
      <c r="N11270" s="5"/>
      <c r="O11270" s="10"/>
      <c r="P11270" s="8"/>
    </row>
    <row r="11271" spans="1:16" s="2" customFormat="1" x14ac:dyDescent="0.15">
      <c r="A11271" s="3"/>
      <c r="B11271" s="3"/>
      <c r="J11271" s="3"/>
      <c r="K11271" s="5"/>
      <c r="L11271" s="8"/>
      <c r="N11271" s="5"/>
      <c r="O11271" s="10"/>
      <c r="P11271" s="8"/>
    </row>
    <row r="11272" spans="1:16" s="2" customFormat="1" x14ac:dyDescent="0.15">
      <c r="A11272" s="3"/>
      <c r="B11272" s="3"/>
      <c r="J11272" s="3"/>
      <c r="K11272" s="5"/>
      <c r="L11272" s="8"/>
      <c r="N11272" s="5"/>
      <c r="O11272" s="10"/>
      <c r="P11272" s="8"/>
    </row>
    <row r="11273" spans="1:16" s="2" customFormat="1" x14ac:dyDescent="0.15">
      <c r="A11273" s="3"/>
      <c r="B11273" s="3"/>
      <c r="J11273" s="3"/>
      <c r="K11273" s="5"/>
      <c r="L11273" s="8"/>
      <c r="N11273" s="5"/>
      <c r="O11273" s="10"/>
      <c r="P11273" s="8"/>
    </row>
    <row r="11274" spans="1:16" s="2" customFormat="1" x14ac:dyDescent="0.15">
      <c r="A11274" s="3"/>
      <c r="B11274" s="3"/>
      <c r="J11274" s="3"/>
      <c r="K11274" s="5"/>
      <c r="L11274" s="8"/>
      <c r="N11274" s="5"/>
      <c r="O11274" s="10"/>
      <c r="P11274" s="8"/>
    </row>
    <row r="11275" spans="1:16" s="2" customFormat="1" x14ac:dyDescent="0.15">
      <c r="A11275" s="3"/>
      <c r="B11275" s="3"/>
      <c r="J11275" s="3"/>
      <c r="K11275" s="5"/>
      <c r="L11275" s="8"/>
      <c r="N11275" s="5"/>
      <c r="O11275" s="10"/>
      <c r="P11275" s="8"/>
    </row>
    <row r="11276" spans="1:16" s="2" customFormat="1" x14ac:dyDescent="0.15">
      <c r="A11276" s="3"/>
      <c r="B11276" s="3"/>
      <c r="J11276" s="3"/>
      <c r="K11276" s="5"/>
      <c r="L11276" s="8"/>
      <c r="N11276" s="5"/>
      <c r="O11276" s="10"/>
      <c r="P11276" s="8"/>
    </row>
    <row r="11277" spans="1:16" s="2" customFormat="1" x14ac:dyDescent="0.15">
      <c r="A11277" s="3"/>
      <c r="B11277" s="3"/>
      <c r="J11277" s="3"/>
      <c r="K11277" s="5"/>
      <c r="L11277" s="8"/>
      <c r="N11277" s="5"/>
      <c r="O11277" s="10"/>
      <c r="P11277" s="8"/>
    </row>
    <row r="11278" spans="1:16" s="2" customFormat="1" x14ac:dyDescent="0.15">
      <c r="A11278" s="3"/>
      <c r="B11278" s="3"/>
      <c r="J11278" s="3"/>
      <c r="K11278" s="5"/>
      <c r="L11278" s="8"/>
      <c r="N11278" s="5"/>
      <c r="O11278" s="10"/>
      <c r="P11278" s="8"/>
    </row>
    <row r="11279" spans="1:16" s="2" customFormat="1" x14ac:dyDescent="0.15">
      <c r="A11279" s="3"/>
      <c r="B11279" s="3"/>
      <c r="J11279" s="3"/>
      <c r="K11279" s="5"/>
      <c r="L11279" s="8"/>
      <c r="N11279" s="5"/>
      <c r="O11279" s="10"/>
      <c r="P11279" s="8"/>
    </row>
    <row r="11280" spans="1:16" s="2" customFormat="1" x14ac:dyDescent="0.15">
      <c r="A11280" s="3"/>
      <c r="B11280" s="3"/>
      <c r="J11280" s="3"/>
      <c r="K11280" s="5"/>
      <c r="L11280" s="8"/>
      <c r="N11280" s="5"/>
      <c r="O11280" s="10"/>
      <c r="P11280" s="8"/>
    </row>
    <row r="11281" spans="1:16" s="2" customFormat="1" x14ac:dyDescent="0.15">
      <c r="A11281" s="3"/>
      <c r="B11281" s="3"/>
      <c r="J11281" s="3"/>
      <c r="K11281" s="5"/>
      <c r="L11281" s="8"/>
      <c r="N11281" s="5"/>
      <c r="O11281" s="10"/>
      <c r="P11281" s="8"/>
    </row>
    <row r="11282" spans="1:16" s="2" customFormat="1" x14ac:dyDescent="0.15">
      <c r="A11282" s="3"/>
      <c r="B11282" s="3"/>
      <c r="J11282" s="3"/>
      <c r="K11282" s="5"/>
      <c r="L11282" s="8"/>
      <c r="N11282" s="5"/>
      <c r="O11282" s="10"/>
      <c r="P11282" s="8"/>
    </row>
    <row r="11283" spans="1:16" s="2" customFormat="1" x14ac:dyDescent="0.15">
      <c r="A11283" s="3"/>
      <c r="B11283" s="3"/>
      <c r="J11283" s="3"/>
      <c r="K11283" s="5"/>
      <c r="L11283" s="8"/>
      <c r="N11283" s="5"/>
      <c r="O11283" s="10"/>
      <c r="P11283" s="8"/>
    </row>
    <row r="11284" spans="1:16" s="2" customFormat="1" x14ac:dyDescent="0.15">
      <c r="A11284" s="3"/>
      <c r="B11284" s="3"/>
      <c r="J11284" s="3"/>
      <c r="K11284" s="5"/>
      <c r="L11284" s="8"/>
      <c r="N11284" s="5"/>
      <c r="O11284" s="10"/>
      <c r="P11284" s="8"/>
    </row>
    <row r="11285" spans="1:16" s="2" customFormat="1" x14ac:dyDescent="0.15">
      <c r="A11285" s="3"/>
      <c r="B11285" s="3"/>
      <c r="J11285" s="3"/>
      <c r="K11285" s="5"/>
      <c r="L11285" s="8"/>
      <c r="N11285" s="5"/>
      <c r="O11285" s="10"/>
      <c r="P11285" s="8"/>
    </row>
    <row r="11286" spans="1:16" s="2" customFormat="1" x14ac:dyDescent="0.15">
      <c r="A11286" s="3"/>
      <c r="B11286" s="3"/>
      <c r="J11286" s="3"/>
      <c r="K11286" s="5"/>
      <c r="L11286" s="8"/>
      <c r="N11286" s="5"/>
      <c r="O11286" s="10"/>
      <c r="P11286" s="8"/>
    </row>
    <row r="11287" spans="1:16" s="2" customFormat="1" x14ac:dyDescent="0.15">
      <c r="A11287" s="3"/>
      <c r="B11287" s="3"/>
      <c r="J11287" s="3"/>
      <c r="K11287" s="5"/>
      <c r="L11287" s="8"/>
      <c r="N11287" s="5"/>
      <c r="O11287" s="10"/>
      <c r="P11287" s="8"/>
    </row>
    <row r="11288" spans="1:16" s="2" customFormat="1" x14ac:dyDescent="0.15">
      <c r="A11288" s="3"/>
      <c r="B11288" s="3"/>
      <c r="J11288" s="3"/>
      <c r="K11288" s="5"/>
      <c r="L11288" s="8"/>
      <c r="N11288" s="5"/>
      <c r="O11288" s="10"/>
      <c r="P11288" s="8"/>
    </row>
    <row r="11289" spans="1:16" s="2" customFormat="1" x14ac:dyDescent="0.15">
      <c r="A11289" s="3"/>
      <c r="B11289" s="3"/>
      <c r="J11289" s="3"/>
      <c r="K11289" s="5"/>
      <c r="L11289" s="8"/>
      <c r="N11289" s="5"/>
      <c r="O11289" s="10"/>
      <c r="P11289" s="8"/>
    </row>
    <row r="11290" spans="1:16" s="2" customFormat="1" x14ac:dyDescent="0.15">
      <c r="A11290" s="3"/>
      <c r="B11290" s="3"/>
      <c r="J11290" s="3"/>
      <c r="K11290" s="5"/>
      <c r="L11290" s="8"/>
      <c r="N11290" s="5"/>
      <c r="O11290" s="10"/>
      <c r="P11290" s="8"/>
    </row>
    <row r="11291" spans="1:16" s="2" customFormat="1" x14ac:dyDescent="0.15">
      <c r="A11291" s="3"/>
      <c r="B11291" s="3"/>
      <c r="J11291" s="3"/>
      <c r="K11291" s="5"/>
      <c r="L11291" s="8"/>
      <c r="N11291" s="5"/>
      <c r="O11291" s="10"/>
      <c r="P11291" s="8"/>
    </row>
    <row r="11292" spans="1:16" s="2" customFormat="1" x14ac:dyDescent="0.15">
      <c r="A11292" s="3"/>
      <c r="B11292" s="3"/>
      <c r="J11292" s="3"/>
      <c r="K11292" s="5"/>
      <c r="L11292" s="8"/>
      <c r="N11292" s="5"/>
      <c r="O11292" s="10"/>
      <c r="P11292" s="8"/>
    </row>
    <row r="11293" spans="1:16" s="2" customFormat="1" x14ac:dyDescent="0.15">
      <c r="A11293" s="3"/>
      <c r="B11293" s="3"/>
      <c r="J11293" s="3"/>
      <c r="K11293" s="5"/>
      <c r="L11293" s="8"/>
      <c r="N11293" s="5"/>
      <c r="O11293" s="10"/>
      <c r="P11293" s="8"/>
    </row>
    <row r="11294" spans="1:16" s="2" customFormat="1" x14ac:dyDescent="0.15">
      <c r="A11294" s="3"/>
      <c r="B11294" s="3"/>
      <c r="J11294" s="3"/>
      <c r="K11294" s="5"/>
      <c r="L11294" s="8"/>
      <c r="N11294" s="5"/>
      <c r="O11294" s="10"/>
      <c r="P11294" s="8"/>
    </row>
    <row r="11295" spans="1:16" s="2" customFormat="1" x14ac:dyDescent="0.15">
      <c r="A11295" s="3"/>
      <c r="B11295" s="3"/>
      <c r="J11295" s="3"/>
      <c r="K11295" s="5"/>
      <c r="L11295" s="8"/>
      <c r="N11295" s="5"/>
      <c r="O11295" s="10"/>
      <c r="P11295" s="8"/>
    </row>
    <row r="11296" spans="1:16" s="2" customFormat="1" x14ac:dyDescent="0.15">
      <c r="A11296" s="3"/>
      <c r="B11296" s="3"/>
      <c r="J11296" s="3"/>
      <c r="K11296" s="5"/>
      <c r="L11296" s="8"/>
      <c r="N11296" s="5"/>
      <c r="O11296" s="10"/>
      <c r="P11296" s="8"/>
    </row>
    <row r="11297" spans="1:16" s="2" customFormat="1" x14ac:dyDescent="0.15">
      <c r="A11297" s="3"/>
      <c r="B11297" s="3"/>
      <c r="J11297" s="3"/>
      <c r="K11297" s="5"/>
      <c r="L11297" s="8"/>
      <c r="N11297" s="5"/>
      <c r="O11297" s="10"/>
      <c r="P11297" s="8"/>
    </row>
    <row r="11298" spans="1:16" s="2" customFormat="1" x14ac:dyDescent="0.15">
      <c r="A11298" s="3"/>
      <c r="B11298" s="3"/>
      <c r="J11298" s="3"/>
      <c r="K11298" s="5"/>
      <c r="L11298" s="8"/>
      <c r="N11298" s="5"/>
      <c r="O11298" s="10"/>
      <c r="P11298" s="8"/>
    </row>
    <row r="11299" spans="1:16" s="2" customFormat="1" x14ac:dyDescent="0.15">
      <c r="A11299" s="3"/>
      <c r="B11299" s="3"/>
      <c r="J11299" s="3"/>
      <c r="K11299" s="5"/>
      <c r="L11299" s="8"/>
      <c r="N11299" s="5"/>
      <c r="O11299" s="10"/>
      <c r="P11299" s="8"/>
    </row>
    <row r="11300" spans="1:16" s="2" customFormat="1" x14ac:dyDescent="0.15">
      <c r="A11300" s="3"/>
      <c r="B11300" s="3"/>
      <c r="J11300" s="3"/>
      <c r="K11300" s="5"/>
      <c r="L11300" s="8"/>
      <c r="N11300" s="5"/>
      <c r="O11300" s="10"/>
      <c r="P11300" s="8"/>
    </row>
    <row r="11301" spans="1:16" s="2" customFormat="1" x14ac:dyDescent="0.15">
      <c r="A11301" s="3"/>
      <c r="B11301" s="3"/>
      <c r="J11301" s="3"/>
      <c r="K11301" s="5"/>
      <c r="L11301" s="8"/>
      <c r="N11301" s="5"/>
      <c r="O11301" s="10"/>
      <c r="P11301" s="8"/>
    </row>
    <row r="11302" spans="1:16" s="2" customFormat="1" x14ac:dyDescent="0.15">
      <c r="A11302" s="3"/>
      <c r="B11302" s="3"/>
      <c r="J11302" s="3"/>
      <c r="K11302" s="5"/>
      <c r="L11302" s="8"/>
      <c r="N11302" s="5"/>
      <c r="O11302" s="10"/>
      <c r="P11302" s="8"/>
    </row>
    <row r="11303" spans="1:16" s="2" customFormat="1" x14ac:dyDescent="0.15">
      <c r="A11303" s="3"/>
      <c r="B11303" s="3"/>
      <c r="J11303" s="3"/>
      <c r="K11303" s="5"/>
      <c r="L11303" s="8"/>
      <c r="N11303" s="5"/>
      <c r="O11303" s="10"/>
      <c r="P11303" s="8"/>
    </row>
    <row r="11304" spans="1:16" s="2" customFormat="1" x14ac:dyDescent="0.15">
      <c r="A11304" s="3"/>
      <c r="B11304" s="3"/>
      <c r="J11304" s="3"/>
      <c r="K11304" s="5"/>
      <c r="L11304" s="8"/>
      <c r="N11304" s="5"/>
      <c r="O11304" s="10"/>
      <c r="P11304" s="8"/>
    </row>
    <row r="11305" spans="1:16" s="2" customFormat="1" x14ac:dyDescent="0.15">
      <c r="A11305" s="3"/>
      <c r="B11305" s="3"/>
      <c r="J11305" s="3"/>
      <c r="K11305" s="5"/>
      <c r="L11305" s="8"/>
      <c r="N11305" s="5"/>
      <c r="O11305" s="10"/>
      <c r="P11305" s="8"/>
    </row>
    <row r="11306" spans="1:16" s="2" customFormat="1" x14ac:dyDescent="0.15">
      <c r="A11306" s="3"/>
      <c r="B11306" s="3"/>
      <c r="J11306" s="3"/>
      <c r="K11306" s="5"/>
      <c r="L11306" s="8"/>
      <c r="N11306" s="5"/>
      <c r="O11306" s="10"/>
      <c r="P11306" s="8"/>
    </row>
    <row r="11307" spans="1:16" s="2" customFormat="1" x14ac:dyDescent="0.15">
      <c r="A11307" s="3"/>
      <c r="B11307" s="3"/>
      <c r="J11307" s="3"/>
      <c r="K11307" s="5"/>
      <c r="L11307" s="8"/>
      <c r="N11307" s="5"/>
      <c r="O11307" s="10"/>
      <c r="P11307" s="8"/>
    </row>
    <row r="11308" spans="1:16" s="2" customFormat="1" x14ac:dyDescent="0.15">
      <c r="A11308" s="3"/>
      <c r="B11308" s="3"/>
      <c r="J11308" s="3"/>
      <c r="K11308" s="5"/>
      <c r="L11308" s="8"/>
      <c r="N11308" s="5"/>
      <c r="O11308" s="10"/>
      <c r="P11308" s="8"/>
    </row>
    <row r="11309" spans="1:16" s="2" customFormat="1" x14ac:dyDescent="0.15">
      <c r="A11309" s="3"/>
      <c r="B11309" s="3"/>
      <c r="J11309" s="3"/>
      <c r="K11309" s="5"/>
      <c r="L11309" s="8"/>
      <c r="N11309" s="5"/>
      <c r="O11309" s="10"/>
      <c r="P11309" s="8"/>
    </row>
    <row r="11310" spans="1:16" s="2" customFormat="1" x14ac:dyDescent="0.15">
      <c r="A11310" s="3"/>
      <c r="B11310" s="3"/>
      <c r="J11310" s="3"/>
      <c r="K11310" s="5"/>
      <c r="L11310" s="8"/>
      <c r="N11310" s="5"/>
      <c r="O11310" s="10"/>
      <c r="P11310" s="8"/>
    </row>
    <row r="11311" spans="1:16" s="2" customFormat="1" x14ac:dyDescent="0.15">
      <c r="A11311" s="3"/>
      <c r="B11311" s="3"/>
      <c r="J11311" s="3"/>
      <c r="K11311" s="5"/>
      <c r="L11311" s="8"/>
      <c r="N11311" s="5"/>
      <c r="O11311" s="10"/>
      <c r="P11311" s="8"/>
    </row>
    <row r="11312" spans="1:16" s="2" customFormat="1" x14ac:dyDescent="0.15">
      <c r="A11312" s="3"/>
      <c r="B11312" s="3"/>
      <c r="J11312" s="3"/>
      <c r="K11312" s="5"/>
      <c r="L11312" s="8"/>
      <c r="N11312" s="5"/>
      <c r="O11312" s="10"/>
      <c r="P11312" s="8"/>
    </row>
    <row r="11313" spans="1:16" s="2" customFormat="1" x14ac:dyDescent="0.15">
      <c r="A11313" s="3"/>
      <c r="B11313" s="3"/>
      <c r="J11313" s="3"/>
      <c r="K11313" s="5"/>
      <c r="L11313" s="8"/>
      <c r="N11313" s="5"/>
      <c r="O11313" s="10"/>
      <c r="P11313" s="8"/>
    </row>
    <row r="11314" spans="1:16" s="2" customFormat="1" x14ac:dyDescent="0.15">
      <c r="A11314" s="3"/>
      <c r="B11314" s="3"/>
      <c r="J11314" s="3"/>
      <c r="K11314" s="5"/>
      <c r="L11314" s="8"/>
      <c r="N11314" s="5"/>
      <c r="O11314" s="10"/>
      <c r="P11314" s="8"/>
    </row>
    <row r="11315" spans="1:16" s="2" customFormat="1" x14ac:dyDescent="0.15">
      <c r="A11315" s="3"/>
      <c r="B11315" s="3"/>
      <c r="J11315" s="3"/>
      <c r="K11315" s="5"/>
      <c r="L11315" s="8"/>
      <c r="N11315" s="5"/>
      <c r="O11315" s="10"/>
      <c r="P11315" s="8"/>
    </row>
    <row r="11316" spans="1:16" s="2" customFormat="1" x14ac:dyDescent="0.15">
      <c r="A11316" s="3"/>
      <c r="B11316" s="3"/>
      <c r="J11316" s="3"/>
      <c r="K11316" s="5"/>
      <c r="L11316" s="8"/>
      <c r="N11316" s="5"/>
      <c r="O11316" s="10"/>
      <c r="P11316" s="8"/>
    </row>
    <row r="11317" spans="1:16" s="2" customFormat="1" x14ac:dyDescent="0.15">
      <c r="A11317" s="3"/>
      <c r="B11317" s="3"/>
      <c r="J11317" s="3"/>
      <c r="K11317" s="5"/>
      <c r="L11317" s="8"/>
      <c r="N11317" s="5"/>
      <c r="O11317" s="10"/>
      <c r="P11317" s="8"/>
    </row>
    <row r="11318" spans="1:16" s="2" customFormat="1" x14ac:dyDescent="0.15">
      <c r="A11318" s="3"/>
      <c r="B11318" s="3"/>
      <c r="J11318" s="3"/>
      <c r="K11318" s="5"/>
      <c r="L11318" s="8"/>
      <c r="N11318" s="5"/>
      <c r="O11318" s="10"/>
      <c r="P11318" s="8"/>
    </row>
    <row r="11319" spans="1:16" s="2" customFormat="1" x14ac:dyDescent="0.15">
      <c r="A11319" s="3"/>
      <c r="B11319" s="3"/>
      <c r="J11319" s="3"/>
      <c r="K11319" s="5"/>
      <c r="L11319" s="8"/>
      <c r="N11319" s="5"/>
      <c r="O11319" s="10"/>
      <c r="P11319" s="8"/>
    </row>
    <row r="11320" spans="1:16" s="2" customFormat="1" x14ac:dyDescent="0.15">
      <c r="A11320" s="3"/>
      <c r="B11320" s="3"/>
      <c r="J11320" s="3"/>
      <c r="K11320" s="5"/>
      <c r="L11320" s="8"/>
      <c r="N11320" s="5"/>
      <c r="O11320" s="10"/>
      <c r="P11320" s="8"/>
    </row>
    <row r="11321" spans="1:16" s="2" customFormat="1" x14ac:dyDescent="0.15">
      <c r="A11321" s="3"/>
      <c r="B11321" s="3"/>
      <c r="J11321" s="3"/>
      <c r="K11321" s="5"/>
      <c r="L11321" s="8"/>
      <c r="N11321" s="5"/>
      <c r="O11321" s="10"/>
      <c r="P11321" s="8"/>
    </row>
    <row r="11322" spans="1:16" s="2" customFormat="1" x14ac:dyDescent="0.15">
      <c r="A11322" s="3"/>
      <c r="B11322" s="3"/>
      <c r="J11322" s="3"/>
      <c r="K11322" s="5"/>
      <c r="L11322" s="8"/>
      <c r="N11322" s="5"/>
      <c r="O11322" s="10"/>
      <c r="P11322" s="8"/>
    </row>
    <row r="11323" spans="1:16" s="2" customFormat="1" x14ac:dyDescent="0.15">
      <c r="A11323" s="3"/>
      <c r="B11323" s="3"/>
      <c r="J11323" s="3"/>
      <c r="K11323" s="5"/>
      <c r="L11323" s="8"/>
      <c r="N11323" s="5"/>
      <c r="O11323" s="10"/>
      <c r="P11323" s="8"/>
    </row>
    <row r="11324" spans="1:16" s="2" customFormat="1" x14ac:dyDescent="0.15">
      <c r="A11324" s="3"/>
      <c r="B11324" s="3"/>
      <c r="J11324" s="3"/>
      <c r="K11324" s="5"/>
      <c r="L11324" s="8"/>
      <c r="N11324" s="5"/>
      <c r="O11324" s="10"/>
      <c r="P11324" s="8"/>
    </row>
    <row r="11325" spans="1:16" s="2" customFormat="1" x14ac:dyDescent="0.15">
      <c r="A11325" s="3"/>
      <c r="B11325" s="3"/>
      <c r="J11325" s="3"/>
      <c r="K11325" s="5"/>
      <c r="L11325" s="8"/>
      <c r="N11325" s="5"/>
      <c r="O11325" s="10"/>
      <c r="P11325" s="8"/>
    </row>
    <row r="11326" spans="1:16" s="2" customFormat="1" x14ac:dyDescent="0.15">
      <c r="A11326" s="3"/>
      <c r="B11326" s="3"/>
      <c r="J11326" s="3"/>
      <c r="K11326" s="5"/>
      <c r="L11326" s="8"/>
      <c r="N11326" s="5"/>
      <c r="O11326" s="10"/>
      <c r="P11326" s="8"/>
    </row>
    <row r="11327" spans="1:16" s="2" customFormat="1" x14ac:dyDescent="0.15">
      <c r="A11327" s="3"/>
      <c r="B11327" s="3"/>
      <c r="J11327" s="3"/>
      <c r="K11327" s="5"/>
      <c r="L11327" s="8"/>
      <c r="N11327" s="5"/>
      <c r="O11327" s="10"/>
      <c r="P11327" s="8"/>
    </row>
    <row r="11328" spans="1:16" s="2" customFormat="1" x14ac:dyDescent="0.15">
      <c r="A11328" s="3"/>
      <c r="B11328" s="3"/>
      <c r="J11328" s="3"/>
      <c r="K11328" s="5"/>
      <c r="L11328" s="8"/>
      <c r="N11328" s="5"/>
      <c r="O11328" s="10"/>
      <c r="P11328" s="8"/>
    </row>
    <row r="11329" spans="1:16" s="2" customFormat="1" x14ac:dyDescent="0.15">
      <c r="A11329" s="3"/>
      <c r="B11329" s="3"/>
      <c r="J11329" s="3"/>
      <c r="K11329" s="5"/>
      <c r="L11329" s="8"/>
      <c r="N11329" s="5"/>
      <c r="O11329" s="10"/>
      <c r="P11329" s="8"/>
    </row>
    <row r="11330" spans="1:16" s="2" customFormat="1" x14ac:dyDescent="0.15">
      <c r="A11330" s="3"/>
      <c r="B11330" s="3"/>
      <c r="J11330" s="3"/>
      <c r="K11330" s="5"/>
      <c r="L11330" s="8"/>
      <c r="N11330" s="5"/>
      <c r="O11330" s="10"/>
      <c r="P11330" s="8"/>
    </row>
    <row r="11331" spans="1:16" s="2" customFormat="1" x14ac:dyDescent="0.15">
      <c r="A11331" s="3"/>
      <c r="B11331" s="3"/>
      <c r="J11331" s="3"/>
      <c r="K11331" s="5"/>
      <c r="L11331" s="8"/>
      <c r="N11331" s="5"/>
      <c r="O11331" s="10"/>
      <c r="P11331" s="8"/>
    </row>
    <row r="11332" spans="1:16" s="2" customFormat="1" x14ac:dyDescent="0.15">
      <c r="A11332" s="3"/>
      <c r="B11332" s="3"/>
      <c r="J11332" s="3"/>
      <c r="K11332" s="5"/>
      <c r="L11332" s="8"/>
      <c r="N11332" s="5"/>
      <c r="O11332" s="10"/>
      <c r="P11332" s="8"/>
    </row>
    <row r="11333" spans="1:16" s="2" customFormat="1" x14ac:dyDescent="0.15">
      <c r="A11333" s="3"/>
      <c r="B11333" s="3"/>
      <c r="J11333" s="3"/>
      <c r="K11333" s="5"/>
      <c r="L11333" s="8"/>
      <c r="N11333" s="5"/>
      <c r="O11333" s="10"/>
      <c r="P11333" s="8"/>
    </row>
    <row r="11334" spans="1:16" s="2" customFormat="1" x14ac:dyDescent="0.15">
      <c r="A11334" s="3"/>
      <c r="B11334" s="3"/>
      <c r="J11334" s="3"/>
      <c r="K11334" s="5"/>
      <c r="L11334" s="8"/>
      <c r="N11334" s="5"/>
      <c r="O11334" s="10"/>
      <c r="P11334" s="8"/>
    </row>
    <row r="11335" spans="1:16" s="2" customFormat="1" x14ac:dyDescent="0.15">
      <c r="A11335" s="3"/>
      <c r="B11335" s="3"/>
      <c r="J11335" s="3"/>
      <c r="K11335" s="5"/>
      <c r="L11335" s="8"/>
      <c r="N11335" s="5"/>
      <c r="O11335" s="10"/>
      <c r="P11335" s="8"/>
    </row>
    <row r="11336" spans="1:16" s="2" customFormat="1" x14ac:dyDescent="0.15">
      <c r="A11336" s="3"/>
      <c r="B11336" s="3"/>
      <c r="J11336" s="3"/>
      <c r="K11336" s="5"/>
      <c r="L11336" s="8"/>
      <c r="N11336" s="5"/>
      <c r="O11336" s="10"/>
      <c r="P11336" s="8"/>
    </row>
    <row r="11337" spans="1:16" s="2" customFormat="1" x14ac:dyDescent="0.15">
      <c r="A11337" s="3"/>
      <c r="B11337" s="3"/>
      <c r="J11337" s="3"/>
      <c r="K11337" s="5"/>
      <c r="L11337" s="8"/>
      <c r="N11337" s="5"/>
      <c r="O11337" s="10"/>
      <c r="P11337" s="8"/>
    </row>
    <row r="11338" spans="1:16" s="2" customFormat="1" x14ac:dyDescent="0.15">
      <c r="A11338" s="3"/>
      <c r="B11338" s="3"/>
      <c r="J11338" s="3"/>
      <c r="K11338" s="5"/>
      <c r="L11338" s="8"/>
      <c r="N11338" s="5"/>
      <c r="O11338" s="10"/>
      <c r="P11338" s="8"/>
    </row>
    <row r="11339" spans="1:16" s="2" customFormat="1" x14ac:dyDescent="0.15">
      <c r="A11339" s="3"/>
      <c r="B11339" s="3"/>
      <c r="J11339" s="3"/>
      <c r="K11339" s="5"/>
      <c r="L11339" s="8"/>
      <c r="N11339" s="5"/>
      <c r="O11339" s="10"/>
      <c r="P11339" s="8"/>
    </row>
    <row r="11340" spans="1:16" s="2" customFormat="1" x14ac:dyDescent="0.15">
      <c r="A11340" s="3"/>
      <c r="B11340" s="3"/>
      <c r="J11340" s="3"/>
      <c r="K11340" s="5"/>
      <c r="L11340" s="8"/>
      <c r="N11340" s="5"/>
      <c r="O11340" s="10"/>
      <c r="P11340" s="8"/>
    </row>
    <row r="11341" spans="1:16" s="2" customFormat="1" x14ac:dyDescent="0.15">
      <c r="A11341" s="3"/>
      <c r="B11341" s="3"/>
      <c r="J11341" s="3"/>
      <c r="K11341" s="5"/>
      <c r="L11341" s="8"/>
      <c r="N11341" s="5"/>
      <c r="O11341" s="10"/>
      <c r="P11341" s="8"/>
    </row>
    <row r="11342" spans="1:16" s="2" customFormat="1" x14ac:dyDescent="0.15">
      <c r="A11342" s="3"/>
      <c r="B11342" s="3"/>
      <c r="J11342" s="3"/>
      <c r="K11342" s="5"/>
      <c r="L11342" s="8"/>
      <c r="N11342" s="5"/>
      <c r="O11342" s="10"/>
      <c r="P11342" s="8"/>
    </row>
    <row r="11343" spans="1:16" s="2" customFormat="1" x14ac:dyDescent="0.15">
      <c r="A11343" s="3"/>
      <c r="B11343" s="3"/>
      <c r="J11343" s="3"/>
      <c r="K11343" s="5"/>
      <c r="L11343" s="8"/>
      <c r="N11343" s="5"/>
      <c r="O11343" s="10"/>
      <c r="P11343" s="8"/>
    </row>
    <row r="11344" spans="1:16" s="2" customFormat="1" x14ac:dyDescent="0.15">
      <c r="A11344" s="3"/>
      <c r="B11344" s="3"/>
      <c r="J11344" s="3"/>
      <c r="K11344" s="5"/>
      <c r="L11344" s="8"/>
      <c r="N11344" s="5"/>
      <c r="O11344" s="10"/>
      <c r="P11344" s="8"/>
    </row>
    <row r="11345" spans="1:16" s="2" customFormat="1" x14ac:dyDescent="0.15">
      <c r="A11345" s="3"/>
      <c r="B11345" s="3"/>
      <c r="J11345" s="3"/>
      <c r="K11345" s="5"/>
      <c r="L11345" s="8"/>
      <c r="N11345" s="5"/>
      <c r="O11345" s="10"/>
      <c r="P11345" s="8"/>
    </row>
    <row r="11346" spans="1:16" s="2" customFormat="1" x14ac:dyDescent="0.15">
      <c r="A11346" s="3"/>
      <c r="B11346" s="3"/>
      <c r="J11346" s="3"/>
      <c r="K11346" s="5"/>
      <c r="L11346" s="8"/>
      <c r="N11346" s="5"/>
      <c r="O11346" s="10"/>
      <c r="P11346" s="8"/>
    </row>
    <row r="11347" spans="1:16" s="2" customFormat="1" x14ac:dyDescent="0.15">
      <c r="A11347" s="3"/>
      <c r="B11347" s="3"/>
      <c r="J11347" s="3"/>
      <c r="K11347" s="5"/>
      <c r="L11347" s="8"/>
      <c r="N11347" s="5"/>
      <c r="O11347" s="10"/>
      <c r="P11347" s="8"/>
    </row>
    <row r="11348" spans="1:16" s="2" customFormat="1" x14ac:dyDescent="0.15">
      <c r="A11348" s="3"/>
      <c r="B11348" s="3"/>
      <c r="J11348" s="3"/>
      <c r="K11348" s="5"/>
      <c r="L11348" s="8"/>
      <c r="N11348" s="5"/>
      <c r="O11348" s="10"/>
      <c r="P11348" s="8"/>
    </row>
    <row r="11349" spans="1:16" s="2" customFormat="1" x14ac:dyDescent="0.15">
      <c r="A11349" s="3"/>
      <c r="B11349" s="3"/>
      <c r="J11349" s="3"/>
      <c r="K11349" s="5"/>
      <c r="L11349" s="8"/>
      <c r="N11349" s="5"/>
      <c r="O11349" s="10"/>
      <c r="P11349" s="8"/>
    </row>
    <row r="11350" spans="1:16" s="2" customFormat="1" x14ac:dyDescent="0.15">
      <c r="A11350" s="3"/>
      <c r="B11350" s="3"/>
      <c r="J11350" s="3"/>
      <c r="K11350" s="5"/>
      <c r="L11350" s="8"/>
      <c r="N11350" s="5"/>
      <c r="O11350" s="10"/>
      <c r="P11350" s="8"/>
    </row>
    <row r="11351" spans="1:16" s="2" customFormat="1" x14ac:dyDescent="0.15">
      <c r="A11351" s="3"/>
      <c r="B11351" s="3"/>
      <c r="J11351" s="3"/>
      <c r="K11351" s="5"/>
      <c r="L11351" s="8"/>
      <c r="N11351" s="5"/>
      <c r="O11351" s="10"/>
      <c r="P11351" s="8"/>
    </row>
    <row r="11352" spans="1:16" s="2" customFormat="1" x14ac:dyDescent="0.15">
      <c r="A11352" s="3"/>
      <c r="B11352" s="3"/>
      <c r="J11352" s="3"/>
      <c r="K11352" s="5"/>
      <c r="L11352" s="8"/>
      <c r="N11352" s="5"/>
      <c r="O11352" s="10"/>
      <c r="P11352" s="8"/>
    </row>
    <row r="11353" spans="1:16" s="2" customFormat="1" x14ac:dyDescent="0.15">
      <c r="A11353" s="3"/>
      <c r="B11353" s="3"/>
      <c r="J11353" s="3"/>
      <c r="K11353" s="5"/>
      <c r="L11353" s="8"/>
      <c r="N11353" s="5"/>
      <c r="O11353" s="10"/>
      <c r="P11353" s="8"/>
    </row>
    <row r="11354" spans="1:16" s="2" customFormat="1" x14ac:dyDescent="0.15">
      <c r="A11354" s="3"/>
      <c r="B11354" s="3"/>
      <c r="J11354" s="3"/>
      <c r="K11354" s="5"/>
      <c r="L11354" s="8"/>
      <c r="N11354" s="5"/>
      <c r="O11354" s="10"/>
      <c r="P11354" s="8"/>
    </row>
    <row r="11355" spans="1:16" s="2" customFormat="1" x14ac:dyDescent="0.15">
      <c r="A11355" s="3"/>
      <c r="B11355" s="3"/>
      <c r="J11355" s="3"/>
      <c r="K11355" s="5"/>
      <c r="L11355" s="8"/>
      <c r="N11355" s="5"/>
      <c r="O11355" s="10"/>
      <c r="P11355" s="8"/>
    </row>
    <row r="11356" spans="1:16" s="2" customFormat="1" x14ac:dyDescent="0.15">
      <c r="A11356" s="3"/>
      <c r="B11356" s="3"/>
      <c r="J11356" s="3"/>
      <c r="K11356" s="5"/>
      <c r="L11356" s="8"/>
      <c r="N11356" s="5"/>
      <c r="O11356" s="10"/>
      <c r="P11356" s="8"/>
    </row>
    <row r="11357" spans="1:16" s="2" customFormat="1" x14ac:dyDescent="0.15">
      <c r="A11357" s="3"/>
      <c r="B11357" s="3"/>
      <c r="J11357" s="3"/>
      <c r="K11357" s="5"/>
      <c r="L11357" s="8"/>
      <c r="N11357" s="5"/>
      <c r="O11357" s="10"/>
      <c r="P11357" s="8"/>
    </row>
    <row r="11358" spans="1:16" s="2" customFormat="1" x14ac:dyDescent="0.15">
      <c r="A11358" s="3"/>
      <c r="B11358" s="3"/>
      <c r="J11358" s="3"/>
      <c r="K11358" s="5"/>
      <c r="L11358" s="8"/>
      <c r="N11358" s="5"/>
      <c r="O11358" s="10"/>
      <c r="P11358" s="8"/>
    </row>
    <row r="11359" spans="1:16" s="2" customFormat="1" x14ac:dyDescent="0.15">
      <c r="A11359" s="3"/>
      <c r="B11359" s="3"/>
      <c r="J11359" s="3"/>
      <c r="K11359" s="5"/>
      <c r="L11359" s="8"/>
      <c r="N11359" s="5"/>
      <c r="O11359" s="10"/>
      <c r="P11359" s="8"/>
    </row>
    <row r="11360" spans="1:16" s="2" customFormat="1" x14ac:dyDescent="0.15">
      <c r="A11360" s="3"/>
      <c r="B11360" s="3"/>
      <c r="J11360" s="3"/>
      <c r="K11360" s="5"/>
      <c r="L11360" s="8"/>
      <c r="N11360" s="5"/>
      <c r="O11360" s="10"/>
      <c r="P11360" s="8"/>
    </row>
    <row r="11361" spans="1:16" s="2" customFormat="1" x14ac:dyDescent="0.15">
      <c r="A11361" s="3"/>
      <c r="B11361" s="3"/>
      <c r="J11361" s="3"/>
      <c r="K11361" s="5"/>
      <c r="L11361" s="8"/>
      <c r="N11361" s="5"/>
      <c r="O11361" s="10"/>
      <c r="P11361" s="8"/>
    </row>
    <row r="11362" spans="1:16" s="2" customFormat="1" x14ac:dyDescent="0.15">
      <c r="A11362" s="3"/>
      <c r="B11362" s="3"/>
      <c r="J11362" s="3"/>
      <c r="K11362" s="5"/>
      <c r="L11362" s="8"/>
      <c r="N11362" s="5"/>
      <c r="O11362" s="10"/>
      <c r="P11362" s="8"/>
    </row>
    <row r="11363" spans="1:16" s="2" customFormat="1" x14ac:dyDescent="0.15">
      <c r="A11363" s="3"/>
      <c r="B11363" s="3"/>
      <c r="J11363" s="3"/>
      <c r="K11363" s="5"/>
      <c r="L11363" s="8"/>
      <c r="N11363" s="5"/>
      <c r="O11363" s="10"/>
      <c r="P11363" s="8"/>
    </row>
    <row r="11364" spans="1:16" s="2" customFormat="1" x14ac:dyDescent="0.15">
      <c r="A11364" s="3"/>
      <c r="B11364" s="3"/>
      <c r="J11364" s="3"/>
      <c r="K11364" s="5"/>
      <c r="L11364" s="8"/>
      <c r="N11364" s="5"/>
      <c r="O11364" s="10"/>
      <c r="P11364" s="8"/>
    </row>
    <row r="11365" spans="1:16" s="2" customFormat="1" x14ac:dyDescent="0.15">
      <c r="A11365" s="3"/>
      <c r="B11365" s="3"/>
      <c r="J11365" s="3"/>
      <c r="K11365" s="5"/>
      <c r="L11365" s="8"/>
      <c r="N11365" s="5"/>
      <c r="O11365" s="10"/>
      <c r="P11365" s="8"/>
    </row>
    <row r="11366" spans="1:16" s="2" customFormat="1" x14ac:dyDescent="0.15">
      <c r="A11366" s="3"/>
      <c r="B11366" s="3"/>
      <c r="J11366" s="3"/>
      <c r="K11366" s="5"/>
      <c r="L11366" s="8"/>
      <c r="N11366" s="5"/>
      <c r="O11366" s="10"/>
      <c r="P11366" s="8"/>
    </row>
    <row r="11367" spans="1:16" s="2" customFormat="1" x14ac:dyDescent="0.15">
      <c r="A11367" s="3"/>
      <c r="B11367" s="3"/>
      <c r="J11367" s="3"/>
      <c r="K11367" s="5"/>
      <c r="L11367" s="8"/>
      <c r="N11367" s="5"/>
      <c r="O11367" s="10"/>
      <c r="P11367" s="8"/>
    </row>
    <row r="11368" spans="1:16" s="2" customFormat="1" x14ac:dyDescent="0.15">
      <c r="A11368" s="3"/>
      <c r="B11368" s="3"/>
      <c r="J11368" s="3"/>
      <c r="K11368" s="5"/>
      <c r="L11368" s="8"/>
      <c r="N11368" s="5"/>
      <c r="O11368" s="10"/>
      <c r="P11368" s="8"/>
    </row>
    <row r="11369" spans="1:16" s="2" customFormat="1" x14ac:dyDescent="0.15">
      <c r="A11369" s="3"/>
      <c r="B11369" s="3"/>
      <c r="J11369" s="3"/>
      <c r="K11369" s="5"/>
      <c r="L11369" s="8"/>
      <c r="N11369" s="5"/>
      <c r="O11369" s="10"/>
      <c r="P11369" s="8"/>
    </row>
    <row r="11370" spans="1:16" s="2" customFormat="1" x14ac:dyDescent="0.15">
      <c r="A11370" s="3"/>
      <c r="B11370" s="3"/>
      <c r="J11370" s="3"/>
      <c r="K11370" s="5"/>
      <c r="L11370" s="8"/>
      <c r="N11370" s="5"/>
      <c r="O11370" s="10"/>
      <c r="P11370" s="8"/>
    </row>
    <row r="11371" spans="1:16" s="2" customFormat="1" x14ac:dyDescent="0.15">
      <c r="A11371" s="3"/>
      <c r="B11371" s="3"/>
      <c r="J11371" s="3"/>
      <c r="K11371" s="5"/>
      <c r="L11371" s="8"/>
      <c r="N11371" s="5"/>
      <c r="O11371" s="10"/>
      <c r="P11371" s="8"/>
    </row>
    <row r="11372" spans="1:16" s="2" customFormat="1" x14ac:dyDescent="0.15">
      <c r="A11372" s="3"/>
      <c r="B11372" s="3"/>
      <c r="J11372" s="3"/>
      <c r="K11372" s="5"/>
      <c r="L11372" s="8"/>
      <c r="N11372" s="5"/>
      <c r="O11372" s="10"/>
      <c r="P11372" s="8"/>
    </row>
    <row r="11373" spans="1:16" s="2" customFormat="1" x14ac:dyDescent="0.15">
      <c r="A11373" s="3"/>
      <c r="B11373" s="3"/>
      <c r="J11373" s="3"/>
      <c r="K11373" s="5"/>
      <c r="L11373" s="8"/>
      <c r="N11373" s="5"/>
      <c r="O11373" s="10"/>
      <c r="P11373" s="8"/>
    </row>
    <row r="11374" spans="1:16" s="2" customFormat="1" x14ac:dyDescent="0.15">
      <c r="A11374" s="3"/>
      <c r="B11374" s="3"/>
      <c r="J11374" s="3"/>
      <c r="K11374" s="5"/>
      <c r="L11374" s="8"/>
      <c r="N11374" s="5"/>
      <c r="O11374" s="10"/>
      <c r="P11374" s="8"/>
    </row>
    <row r="11375" spans="1:16" s="2" customFormat="1" x14ac:dyDescent="0.15">
      <c r="A11375" s="3"/>
      <c r="B11375" s="3"/>
      <c r="J11375" s="3"/>
      <c r="K11375" s="5"/>
      <c r="L11375" s="8"/>
      <c r="N11375" s="5"/>
      <c r="O11375" s="10"/>
      <c r="P11375" s="8"/>
    </row>
    <row r="11376" spans="1:16" s="2" customFormat="1" x14ac:dyDescent="0.15">
      <c r="A11376" s="3"/>
      <c r="B11376" s="3"/>
      <c r="J11376" s="3"/>
      <c r="K11376" s="5"/>
      <c r="L11376" s="8"/>
      <c r="N11376" s="5"/>
      <c r="O11376" s="10"/>
      <c r="P11376" s="8"/>
    </row>
    <row r="11377" spans="1:16" s="2" customFormat="1" x14ac:dyDescent="0.15">
      <c r="A11377" s="3"/>
      <c r="B11377" s="3"/>
      <c r="J11377" s="3"/>
      <c r="K11377" s="5"/>
      <c r="L11377" s="8"/>
      <c r="N11377" s="5"/>
      <c r="O11377" s="10"/>
      <c r="P11377" s="8"/>
    </row>
    <row r="11378" spans="1:16" s="2" customFormat="1" x14ac:dyDescent="0.15">
      <c r="A11378" s="3"/>
      <c r="B11378" s="3"/>
      <c r="J11378" s="3"/>
      <c r="K11378" s="5"/>
      <c r="L11378" s="8"/>
      <c r="N11378" s="5"/>
      <c r="O11378" s="10"/>
      <c r="P11378" s="8"/>
    </row>
    <row r="11379" spans="1:16" s="2" customFormat="1" x14ac:dyDescent="0.15">
      <c r="A11379" s="3"/>
      <c r="B11379" s="3"/>
      <c r="J11379" s="3"/>
      <c r="K11379" s="5"/>
      <c r="L11379" s="8"/>
      <c r="N11379" s="5"/>
      <c r="O11379" s="10"/>
      <c r="P11379" s="8"/>
    </row>
    <row r="11380" spans="1:16" s="2" customFormat="1" x14ac:dyDescent="0.15">
      <c r="A11380" s="3"/>
      <c r="B11380" s="3"/>
      <c r="J11380" s="3"/>
      <c r="K11380" s="5"/>
      <c r="L11380" s="8"/>
      <c r="N11380" s="5"/>
      <c r="O11380" s="10"/>
      <c r="P11380" s="8"/>
    </row>
    <row r="11381" spans="1:16" s="2" customFormat="1" x14ac:dyDescent="0.15">
      <c r="A11381" s="3"/>
      <c r="B11381" s="3"/>
      <c r="J11381" s="3"/>
      <c r="K11381" s="5"/>
      <c r="L11381" s="8"/>
      <c r="N11381" s="5"/>
      <c r="O11381" s="10"/>
      <c r="P11381" s="8"/>
    </row>
    <row r="11382" spans="1:16" s="2" customFormat="1" x14ac:dyDescent="0.15">
      <c r="A11382" s="3"/>
      <c r="B11382" s="3"/>
      <c r="J11382" s="3"/>
      <c r="K11382" s="5"/>
      <c r="L11382" s="8"/>
      <c r="N11382" s="5"/>
      <c r="O11382" s="10"/>
      <c r="P11382" s="8"/>
    </row>
    <row r="11383" spans="1:16" s="2" customFormat="1" x14ac:dyDescent="0.15">
      <c r="A11383" s="3"/>
      <c r="B11383" s="3"/>
      <c r="J11383" s="3"/>
      <c r="K11383" s="5"/>
      <c r="L11383" s="8"/>
      <c r="N11383" s="5"/>
      <c r="O11383" s="10"/>
      <c r="P11383" s="8"/>
    </row>
    <row r="11384" spans="1:16" s="2" customFormat="1" x14ac:dyDescent="0.15">
      <c r="A11384" s="3"/>
      <c r="B11384" s="3"/>
      <c r="J11384" s="3"/>
      <c r="K11384" s="5"/>
      <c r="L11384" s="8"/>
      <c r="N11384" s="5"/>
      <c r="O11384" s="10"/>
      <c r="P11384" s="8"/>
    </row>
    <row r="11385" spans="1:16" s="2" customFormat="1" x14ac:dyDescent="0.15">
      <c r="A11385" s="3"/>
      <c r="B11385" s="3"/>
      <c r="J11385" s="3"/>
      <c r="K11385" s="5"/>
      <c r="L11385" s="8"/>
      <c r="N11385" s="5"/>
      <c r="O11385" s="10"/>
      <c r="P11385" s="8"/>
    </row>
    <row r="11386" spans="1:16" s="2" customFormat="1" x14ac:dyDescent="0.15">
      <c r="A11386" s="3"/>
      <c r="B11386" s="3"/>
      <c r="J11386" s="3"/>
      <c r="K11386" s="5"/>
      <c r="L11386" s="8"/>
      <c r="N11386" s="5"/>
      <c r="O11386" s="10"/>
      <c r="P11386" s="8"/>
    </row>
    <row r="11387" spans="1:16" s="2" customFormat="1" x14ac:dyDescent="0.15">
      <c r="A11387" s="3"/>
      <c r="B11387" s="3"/>
      <c r="J11387" s="3"/>
      <c r="K11387" s="5"/>
      <c r="L11387" s="8"/>
      <c r="N11387" s="5"/>
      <c r="O11387" s="10"/>
      <c r="P11387" s="8"/>
    </row>
    <row r="11388" spans="1:16" s="2" customFormat="1" x14ac:dyDescent="0.15">
      <c r="A11388" s="3"/>
      <c r="B11388" s="3"/>
      <c r="J11388" s="3"/>
      <c r="K11388" s="5"/>
      <c r="L11388" s="8"/>
      <c r="N11388" s="5"/>
      <c r="O11388" s="10"/>
      <c r="P11388" s="8"/>
    </row>
    <row r="11389" spans="1:16" s="2" customFormat="1" x14ac:dyDescent="0.15">
      <c r="A11389" s="3"/>
      <c r="B11389" s="3"/>
      <c r="J11389" s="3"/>
      <c r="K11389" s="5"/>
      <c r="L11389" s="8"/>
      <c r="N11389" s="5"/>
      <c r="O11389" s="10"/>
      <c r="P11389" s="8"/>
    </row>
    <row r="11390" spans="1:16" s="2" customFormat="1" x14ac:dyDescent="0.15">
      <c r="A11390" s="3"/>
      <c r="B11390" s="3"/>
      <c r="J11390" s="3"/>
      <c r="K11390" s="5"/>
      <c r="L11390" s="8"/>
      <c r="N11390" s="5"/>
      <c r="O11390" s="10"/>
      <c r="P11390" s="8"/>
    </row>
    <row r="11391" spans="1:16" s="2" customFormat="1" x14ac:dyDescent="0.15">
      <c r="A11391" s="3"/>
      <c r="B11391" s="3"/>
      <c r="J11391" s="3"/>
      <c r="K11391" s="5"/>
      <c r="L11391" s="8"/>
      <c r="N11391" s="5"/>
      <c r="O11391" s="10"/>
      <c r="P11391" s="8"/>
    </row>
    <row r="11392" spans="1:16" s="2" customFormat="1" x14ac:dyDescent="0.15">
      <c r="A11392" s="3"/>
      <c r="B11392" s="3"/>
      <c r="J11392" s="3"/>
      <c r="K11392" s="5"/>
      <c r="L11392" s="8"/>
      <c r="N11392" s="5"/>
      <c r="O11392" s="10"/>
      <c r="P11392" s="8"/>
    </row>
    <row r="11393" spans="1:16" s="2" customFormat="1" x14ac:dyDescent="0.15">
      <c r="A11393" s="3"/>
      <c r="B11393" s="3"/>
      <c r="J11393" s="3"/>
      <c r="K11393" s="5"/>
      <c r="L11393" s="8"/>
      <c r="N11393" s="5"/>
      <c r="O11393" s="10"/>
      <c r="P11393" s="8"/>
    </row>
    <row r="11394" spans="1:16" s="2" customFormat="1" x14ac:dyDescent="0.15">
      <c r="A11394" s="3"/>
      <c r="B11394" s="3"/>
      <c r="J11394" s="3"/>
      <c r="K11394" s="5"/>
      <c r="L11394" s="8"/>
      <c r="N11394" s="5"/>
      <c r="O11394" s="10"/>
      <c r="P11394" s="8"/>
    </row>
    <row r="11395" spans="1:16" s="2" customFormat="1" x14ac:dyDescent="0.15">
      <c r="A11395" s="3"/>
      <c r="B11395" s="3"/>
      <c r="J11395" s="3"/>
      <c r="K11395" s="5"/>
      <c r="L11395" s="8"/>
      <c r="N11395" s="5"/>
      <c r="O11395" s="10"/>
      <c r="P11395" s="8"/>
    </row>
    <row r="11396" spans="1:16" s="2" customFormat="1" x14ac:dyDescent="0.15">
      <c r="A11396" s="3"/>
      <c r="B11396" s="3"/>
      <c r="J11396" s="3"/>
      <c r="K11396" s="5"/>
      <c r="L11396" s="8"/>
      <c r="N11396" s="5"/>
      <c r="O11396" s="10"/>
      <c r="P11396" s="8"/>
    </row>
    <row r="11397" spans="1:16" s="2" customFormat="1" x14ac:dyDescent="0.15">
      <c r="A11397" s="3"/>
      <c r="B11397" s="3"/>
      <c r="J11397" s="3"/>
      <c r="K11397" s="5"/>
      <c r="L11397" s="8"/>
      <c r="N11397" s="5"/>
      <c r="O11397" s="10"/>
      <c r="P11397" s="8"/>
    </row>
    <row r="11398" spans="1:16" s="2" customFormat="1" x14ac:dyDescent="0.15">
      <c r="A11398" s="3"/>
      <c r="B11398" s="3"/>
      <c r="J11398" s="3"/>
      <c r="K11398" s="5"/>
      <c r="L11398" s="8"/>
      <c r="N11398" s="5"/>
      <c r="O11398" s="10"/>
      <c r="P11398" s="8"/>
    </row>
    <row r="11399" spans="1:16" s="2" customFormat="1" x14ac:dyDescent="0.15">
      <c r="A11399" s="3"/>
      <c r="B11399" s="3"/>
      <c r="J11399" s="3"/>
      <c r="K11399" s="5"/>
      <c r="L11399" s="8"/>
      <c r="N11399" s="5"/>
      <c r="O11399" s="10"/>
      <c r="P11399" s="8"/>
    </row>
    <row r="11400" spans="1:16" s="2" customFormat="1" x14ac:dyDescent="0.15">
      <c r="A11400" s="3"/>
      <c r="B11400" s="3"/>
      <c r="J11400" s="3"/>
      <c r="K11400" s="5"/>
      <c r="L11400" s="8"/>
      <c r="N11400" s="5"/>
      <c r="O11400" s="10"/>
      <c r="P11400" s="8"/>
    </row>
    <row r="11401" spans="1:16" s="2" customFormat="1" x14ac:dyDescent="0.15">
      <c r="A11401" s="3"/>
      <c r="B11401" s="3"/>
      <c r="J11401" s="3"/>
      <c r="K11401" s="5"/>
      <c r="L11401" s="8"/>
      <c r="N11401" s="5"/>
      <c r="O11401" s="10"/>
      <c r="P11401" s="8"/>
    </row>
    <row r="11402" spans="1:16" s="2" customFormat="1" x14ac:dyDescent="0.15">
      <c r="A11402" s="3"/>
      <c r="B11402" s="3"/>
      <c r="J11402" s="3"/>
      <c r="K11402" s="5"/>
      <c r="L11402" s="8"/>
      <c r="N11402" s="5"/>
      <c r="O11402" s="10"/>
      <c r="P11402" s="8"/>
    </row>
    <row r="11403" spans="1:16" s="2" customFormat="1" x14ac:dyDescent="0.15">
      <c r="A11403" s="3"/>
      <c r="B11403" s="3"/>
      <c r="J11403" s="3"/>
      <c r="K11403" s="5"/>
      <c r="L11403" s="8"/>
      <c r="N11403" s="5"/>
      <c r="O11403" s="10"/>
      <c r="P11403" s="8"/>
    </row>
    <row r="11404" spans="1:16" s="2" customFormat="1" x14ac:dyDescent="0.15">
      <c r="A11404" s="3"/>
      <c r="B11404" s="3"/>
      <c r="J11404" s="3"/>
      <c r="K11404" s="5"/>
      <c r="L11404" s="8"/>
      <c r="N11404" s="5"/>
      <c r="O11404" s="10"/>
      <c r="P11404" s="8"/>
    </row>
    <row r="11405" spans="1:16" s="2" customFormat="1" x14ac:dyDescent="0.15">
      <c r="A11405" s="3"/>
      <c r="B11405" s="3"/>
      <c r="J11405" s="3"/>
      <c r="K11405" s="5"/>
      <c r="L11405" s="8"/>
      <c r="N11405" s="5"/>
      <c r="O11405" s="10"/>
      <c r="P11405" s="8"/>
    </row>
    <row r="11406" spans="1:16" s="2" customFormat="1" x14ac:dyDescent="0.15">
      <c r="A11406" s="3"/>
      <c r="B11406" s="3"/>
      <c r="J11406" s="3"/>
      <c r="K11406" s="5"/>
      <c r="L11406" s="8"/>
      <c r="N11406" s="5"/>
      <c r="O11406" s="10"/>
      <c r="P11406" s="8"/>
    </row>
    <row r="11407" spans="1:16" s="2" customFormat="1" x14ac:dyDescent="0.15">
      <c r="A11407" s="3"/>
      <c r="B11407" s="3"/>
      <c r="J11407" s="3"/>
      <c r="K11407" s="5"/>
      <c r="L11407" s="8"/>
      <c r="N11407" s="5"/>
      <c r="O11407" s="10"/>
      <c r="P11407" s="8"/>
    </row>
    <row r="11408" spans="1:16" s="2" customFormat="1" x14ac:dyDescent="0.15">
      <c r="A11408" s="3"/>
      <c r="B11408" s="3"/>
      <c r="J11408" s="3"/>
      <c r="K11408" s="5"/>
      <c r="L11408" s="8"/>
      <c r="N11408" s="5"/>
      <c r="O11408" s="10"/>
      <c r="P11408" s="8"/>
    </row>
    <row r="11409" spans="1:16" s="2" customFormat="1" x14ac:dyDescent="0.15">
      <c r="A11409" s="3"/>
      <c r="B11409" s="3"/>
      <c r="J11409" s="3"/>
      <c r="K11409" s="5"/>
      <c r="L11409" s="8"/>
      <c r="N11409" s="5"/>
      <c r="O11409" s="10"/>
      <c r="P11409" s="8"/>
    </row>
    <row r="11410" spans="1:16" s="2" customFormat="1" x14ac:dyDescent="0.15">
      <c r="A11410" s="3"/>
      <c r="B11410" s="3"/>
      <c r="J11410" s="3"/>
      <c r="K11410" s="5"/>
      <c r="L11410" s="8"/>
      <c r="N11410" s="5"/>
      <c r="O11410" s="10"/>
      <c r="P11410" s="8"/>
    </row>
    <row r="11411" spans="1:16" s="2" customFormat="1" x14ac:dyDescent="0.15">
      <c r="A11411" s="3"/>
      <c r="B11411" s="3"/>
      <c r="J11411" s="3"/>
      <c r="K11411" s="5"/>
      <c r="L11411" s="8"/>
      <c r="N11411" s="5"/>
      <c r="O11411" s="10"/>
      <c r="P11411" s="8"/>
    </row>
    <row r="11412" spans="1:16" s="2" customFormat="1" x14ac:dyDescent="0.15">
      <c r="A11412" s="3"/>
      <c r="B11412" s="3"/>
      <c r="J11412" s="3"/>
      <c r="K11412" s="5"/>
      <c r="L11412" s="8"/>
      <c r="N11412" s="5"/>
      <c r="O11412" s="10"/>
      <c r="P11412" s="8"/>
    </row>
    <row r="11413" spans="1:16" s="2" customFormat="1" x14ac:dyDescent="0.15">
      <c r="A11413" s="3"/>
      <c r="B11413" s="3"/>
      <c r="J11413" s="3"/>
      <c r="K11413" s="5"/>
      <c r="L11413" s="8"/>
      <c r="N11413" s="5"/>
      <c r="O11413" s="10"/>
      <c r="P11413" s="8"/>
    </row>
    <row r="11414" spans="1:16" s="2" customFormat="1" x14ac:dyDescent="0.15">
      <c r="A11414" s="3"/>
      <c r="B11414" s="3"/>
      <c r="J11414" s="3"/>
      <c r="K11414" s="5"/>
      <c r="L11414" s="8"/>
      <c r="N11414" s="5"/>
      <c r="O11414" s="10"/>
      <c r="P11414" s="8"/>
    </row>
    <row r="11415" spans="1:16" s="2" customFormat="1" x14ac:dyDescent="0.15">
      <c r="A11415" s="3"/>
      <c r="B11415" s="3"/>
      <c r="J11415" s="3"/>
      <c r="K11415" s="5"/>
      <c r="L11415" s="8"/>
      <c r="N11415" s="5"/>
      <c r="O11415" s="10"/>
      <c r="P11415" s="8"/>
    </row>
    <row r="11416" spans="1:16" s="2" customFormat="1" x14ac:dyDescent="0.15">
      <c r="A11416" s="3"/>
      <c r="B11416" s="3"/>
      <c r="J11416" s="3"/>
      <c r="K11416" s="5"/>
      <c r="L11416" s="8"/>
      <c r="N11416" s="5"/>
      <c r="O11416" s="10"/>
      <c r="P11416" s="8"/>
    </row>
    <row r="11417" spans="1:16" s="2" customFormat="1" x14ac:dyDescent="0.15">
      <c r="A11417" s="3"/>
      <c r="B11417" s="3"/>
      <c r="J11417" s="3"/>
      <c r="K11417" s="5"/>
      <c r="L11417" s="8"/>
      <c r="N11417" s="5"/>
      <c r="O11417" s="10"/>
      <c r="P11417" s="8"/>
    </row>
    <row r="11418" spans="1:16" s="2" customFormat="1" x14ac:dyDescent="0.15">
      <c r="A11418" s="3"/>
      <c r="B11418" s="3"/>
      <c r="J11418" s="3"/>
      <c r="K11418" s="5"/>
      <c r="L11418" s="8"/>
      <c r="N11418" s="5"/>
      <c r="O11418" s="10"/>
      <c r="P11418" s="8"/>
    </row>
    <row r="11419" spans="1:16" s="2" customFormat="1" x14ac:dyDescent="0.15">
      <c r="A11419" s="3"/>
      <c r="B11419" s="3"/>
      <c r="J11419" s="3"/>
      <c r="K11419" s="5"/>
      <c r="L11419" s="8"/>
      <c r="N11419" s="5"/>
      <c r="O11419" s="10"/>
      <c r="P11419" s="8"/>
    </row>
    <row r="11420" spans="1:16" s="2" customFormat="1" x14ac:dyDescent="0.15">
      <c r="A11420" s="3"/>
      <c r="B11420" s="3"/>
      <c r="J11420" s="3"/>
      <c r="K11420" s="5"/>
      <c r="L11420" s="8"/>
      <c r="N11420" s="5"/>
      <c r="O11420" s="10"/>
      <c r="P11420" s="8"/>
    </row>
    <row r="11421" spans="1:16" s="2" customFormat="1" x14ac:dyDescent="0.15">
      <c r="A11421" s="3"/>
      <c r="B11421" s="3"/>
      <c r="J11421" s="3"/>
      <c r="K11421" s="5"/>
      <c r="L11421" s="8"/>
      <c r="N11421" s="5"/>
      <c r="O11421" s="10"/>
      <c r="P11421" s="8"/>
    </row>
    <row r="11422" spans="1:16" s="2" customFormat="1" x14ac:dyDescent="0.15">
      <c r="A11422" s="3"/>
      <c r="B11422" s="3"/>
      <c r="J11422" s="3"/>
      <c r="K11422" s="5"/>
      <c r="L11422" s="8"/>
      <c r="N11422" s="5"/>
      <c r="O11422" s="10"/>
      <c r="P11422" s="8"/>
    </row>
    <row r="11423" spans="1:16" s="2" customFormat="1" x14ac:dyDescent="0.15">
      <c r="A11423" s="3"/>
      <c r="B11423" s="3"/>
      <c r="J11423" s="3"/>
      <c r="K11423" s="5"/>
      <c r="L11423" s="8"/>
      <c r="N11423" s="5"/>
      <c r="O11423" s="10"/>
      <c r="P11423" s="8"/>
    </row>
    <row r="11424" spans="1:16" s="2" customFormat="1" x14ac:dyDescent="0.15">
      <c r="A11424" s="3"/>
      <c r="B11424" s="3"/>
      <c r="J11424" s="3"/>
      <c r="K11424" s="5"/>
      <c r="L11424" s="8"/>
      <c r="N11424" s="5"/>
      <c r="O11424" s="10"/>
      <c r="P11424" s="8"/>
    </row>
    <row r="11425" spans="1:16" s="2" customFormat="1" x14ac:dyDescent="0.15">
      <c r="A11425" s="3"/>
      <c r="B11425" s="3"/>
      <c r="J11425" s="3"/>
      <c r="K11425" s="5"/>
      <c r="L11425" s="8"/>
      <c r="N11425" s="5"/>
      <c r="O11425" s="10"/>
      <c r="P11425" s="8"/>
    </row>
    <row r="11426" spans="1:16" s="2" customFormat="1" x14ac:dyDescent="0.15">
      <c r="A11426" s="3"/>
      <c r="B11426" s="3"/>
      <c r="J11426" s="3"/>
      <c r="K11426" s="5"/>
      <c r="L11426" s="8"/>
      <c r="N11426" s="5"/>
      <c r="O11426" s="10"/>
      <c r="P11426" s="8"/>
    </row>
    <row r="11427" spans="1:16" s="2" customFormat="1" x14ac:dyDescent="0.15">
      <c r="A11427" s="3"/>
      <c r="B11427" s="3"/>
      <c r="J11427" s="3"/>
      <c r="K11427" s="5"/>
      <c r="L11427" s="8"/>
      <c r="N11427" s="5"/>
      <c r="O11427" s="10"/>
      <c r="P11427" s="8"/>
    </row>
    <row r="11428" spans="1:16" s="2" customFormat="1" x14ac:dyDescent="0.15">
      <c r="A11428" s="3"/>
      <c r="B11428" s="3"/>
      <c r="J11428" s="3"/>
      <c r="K11428" s="5"/>
      <c r="L11428" s="8"/>
      <c r="N11428" s="5"/>
      <c r="O11428" s="10"/>
      <c r="P11428" s="8"/>
    </row>
    <row r="11429" spans="1:16" s="2" customFormat="1" x14ac:dyDescent="0.15">
      <c r="A11429" s="3"/>
      <c r="B11429" s="3"/>
      <c r="J11429" s="3"/>
      <c r="K11429" s="5"/>
      <c r="L11429" s="8"/>
      <c r="N11429" s="5"/>
      <c r="O11429" s="10"/>
      <c r="P11429" s="8"/>
    </row>
    <row r="11430" spans="1:16" s="2" customFormat="1" x14ac:dyDescent="0.15">
      <c r="A11430" s="3"/>
      <c r="B11430" s="3"/>
      <c r="J11430" s="3"/>
      <c r="K11430" s="5"/>
      <c r="L11430" s="8"/>
      <c r="N11430" s="5"/>
      <c r="O11430" s="10"/>
      <c r="P11430" s="8"/>
    </row>
    <row r="11431" spans="1:16" s="2" customFormat="1" x14ac:dyDescent="0.15">
      <c r="A11431" s="3"/>
      <c r="B11431" s="3"/>
      <c r="J11431" s="3"/>
      <c r="K11431" s="5"/>
      <c r="L11431" s="8"/>
      <c r="N11431" s="5"/>
      <c r="O11431" s="10"/>
      <c r="P11431" s="8"/>
    </row>
    <row r="11432" spans="1:16" s="2" customFormat="1" x14ac:dyDescent="0.15">
      <c r="A11432" s="3"/>
      <c r="B11432" s="3"/>
      <c r="J11432" s="3"/>
      <c r="K11432" s="5"/>
      <c r="L11432" s="8"/>
      <c r="N11432" s="5"/>
      <c r="O11432" s="10"/>
      <c r="P11432" s="8"/>
    </row>
    <row r="11433" spans="1:16" s="2" customFormat="1" x14ac:dyDescent="0.15">
      <c r="A11433" s="3"/>
      <c r="B11433" s="3"/>
      <c r="J11433" s="3"/>
      <c r="K11433" s="5"/>
      <c r="L11433" s="8"/>
      <c r="N11433" s="5"/>
      <c r="O11433" s="10"/>
      <c r="P11433" s="8"/>
    </row>
    <row r="11434" spans="1:16" s="2" customFormat="1" x14ac:dyDescent="0.15">
      <c r="A11434" s="3"/>
      <c r="B11434" s="3"/>
      <c r="J11434" s="3"/>
      <c r="K11434" s="5"/>
      <c r="L11434" s="8"/>
      <c r="N11434" s="5"/>
      <c r="O11434" s="10"/>
      <c r="P11434" s="8"/>
    </row>
    <row r="11435" spans="1:16" s="2" customFormat="1" x14ac:dyDescent="0.15">
      <c r="A11435" s="3"/>
      <c r="B11435" s="3"/>
      <c r="J11435" s="3"/>
      <c r="K11435" s="5"/>
      <c r="L11435" s="8"/>
      <c r="N11435" s="5"/>
      <c r="O11435" s="10"/>
      <c r="P11435" s="8"/>
    </row>
    <row r="11436" spans="1:16" s="2" customFormat="1" x14ac:dyDescent="0.15">
      <c r="A11436" s="3"/>
      <c r="B11436" s="3"/>
      <c r="J11436" s="3"/>
      <c r="K11436" s="5"/>
      <c r="L11436" s="8"/>
      <c r="N11436" s="5"/>
      <c r="O11436" s="10"/>
      <c r="P11436" s="8"/>
    </row>
    <row r="11437" spans="1:16" s="2" customFormat="1" x14ac:dyDescent="0.15">
      <c r="A11437" s="3"/>
      <c r="B11437" s="3"/>
      <c r="J11437" s="3"/>
      <c r="K11437" s="5"/>
      <c r="L11437" s="8"/>
      <c r="N11437" s="5"/>
      <c r="O11437" s="10"/>
      <c r="P11437" s="8"/>
    </row>
    <row r="11438" spans="1:16" s="2" customFormat="1" x14ac:dyDescent="0.15">
      <c r="A11438" s="3"/>
      <c r="B11438" s="3"/>
      <c r="J11438" s="3"/>
      <c r="K11438" s="5"/>
      <c r="L11438" s="8"/>
      <c r="N11438" s="5"/>
      <c r="O11438" s="10"/>
      <c r="P11438" s="8"/>
    </row>
    <row r="11439" spans="1:16" s="2" customFormat="1" x14ac:dyDescent="0.15">
      <c r="A11439" s="3"/>
      <c r="B11439" s="3"/>
      <c r="J11439" s="3"/>
      <c r="K11439" s="5"/>
      <c r="L11439" s="8"/>
      <c r="N11439" s="5"/>
      <c r="O11439" s="10"/>
      <c r="P11439" s="8"/>
    </row>
    <row r="11440" spans="1:16" s="2" customFormat="1" x14ac:dyDescent="0.15">
      <c r="A11440" s="3"/>
      <c r="B11440" s="3"/>
      <c r="J11440" s="3"/>
      <c r="K11440" s="5"/>
      <c r="L11440" s="8"/>
      <c r="N11440" s="5"/>
      <c r="O11440" s="10"/>
      <c r="P11440" s="8"/>
    </row>
    <row r="11441" spans="1:16" s="2" customFormat="1" x14ac:dyDescent="0.15">
      <c r="A11441" s="3"/>
      <c r="B11441" s="3"/>
      <c r="J11441" s="3"/>
      <c r="K11441" s="5"/>
      <c r="L11441" s="8"/>
      <c r="N11441" s="5"/>
      <c r="O11441" s="10"/>
      <c r="P11441" s="8"/>
    </row>
    <row r="11442" spans="1:16" s="2" customFormat="1" x14ac:dyDescent="0.15">
      <c r="A11442" s="3"/>
      <c r="B11442" s="3"/>
      <c r="J11442" s="3"/>
      <c r="K11442" s="5"/>
      <c r="L11442" s="8"/>
      <c r="N11442" s="5"/>
      <c r="O11442" s="10"/>
      <c r="P11442" s="8"/>
    </row>
    <row r="11443" spans="1:16" s="2" customFormat="1" x14ac:dyDescent="0.15">
      <c r="A11443" s="3"/>
      <c r="B11443" s="3"/>
      <c r="J11443" s="3"/>
      <c r="K11443" s="5"/>
      <c r="L11443" s="8"/>
      <c r="N11443" s="5"/>
      <c r="O11443" s="10"/>
      <c r="P11443" s="8"/>
    </row>
    <row r="11444" spans="1:16" s="2" customFormat="1" x14ac:dyDescent="0.15">
      <c r="A11444" s="3"/>
      <c r="B11444" s="3"/>
      <c r="J11444" s="3"/>
      <c r="K11444" s="5"/>
      <c r="L11444" s="8"/>
      <c r="N11444" s="5"/>
      <c r="O11444" s="10"/>
      <c r="P11444" s="8"/>
    </row>
    <row r="11445" spans="1:16" s="2" customFormat="1" x14ac:dyDescent="0.15">
      <c r="A11445" s="3"/>
      <c r="B11445" s="3"/>
      <c r="J11445" s="3"/>
      <c r="K11445" s="5"/>
      <c r="L11445" s="8"/>
      <c r="N11445" s="5"/>
      <c r="O11445" s="10"/>
      <c r="P11445" s="8"/>
    </row>
    <row r="11446" spans="1:16" s="2" customFormat="1" x14ac:dyDescent="0.15">
      <c r="A11446" s="3"/>
      <c r="B11446" s="3"/>
      <c r="J11446" s="3"/>
      <c r="K11446" s="5"/>
      <c r="L11446" s="8"/>
      <c r="N11446" s="5"/>
      <c r="O11446" s="10"/>
      <c r="P11446" s="8"/>
    </row>
    <row r="11447" spans="1:16" s="2" customFormat="1" x14ac:dyDescent="0.15">
      <c r="A11447" s="3"/>
      <c r="B11447" s="3"/>
      <c r="J11447" s="3"/>
      <c r="K11447" s="5"/>
      <c r="L11447" s="8"/>
      <c r="N11447" s="5"/>
      <c r="O11447" s="10"/>
      <c r="P11447" s="8"/>
    </row>
    <row r="11448" spans="1:16" s="2" customFormat="1" x14ac:dyDescent="0.15">
      <c r="A11448" s="3"/>
      <c r="B11448" s="3"/>
      <c r="J11448" s="3"/>
      <c r="K11448" s="5"/>
      <c r="L11448" s="8"/>
      <c r="N11448" s="5"/>
      <c r="O11448" s="10"/>
      <c r="P11448" s="8"/>
    </row>
    <row r="11449" spans="1:16" s="2" customFormat="1" x14ac:dyDescent="0.15">
      <c r="A11449" s="3"/>
      <c r="B11449" s="3"/>
      <c r="J11449" s="3"/>
      <c r="K11449" s="5"/>
      <c r="L11449" s="8"/>
      <c r="N11449" s="5"/>
      <c r="O11449" s="10"/>
      <c r="P11449" s="8"/>
    </row>
    <row r="11450" spans="1:16" s="2" customFormat="1" x14ac:dyDescent="0.15">
      <c r="A11450" s="3"/>
      <c r="B11450" s="3"/>
      <c r="J11450" s="3"/>
      <c r="K11450" s="5"/>
      <c r="L11450" s="8"/>
      <c r="N11450" s="5"/>
      <c r="O11450" s="10"/>
      <c r="P11450" s="8"/>
    </row>
    <row r="11451" spans="1:16" s="2" customFormat="1" x14ac:dyDescent="0.15">
      <c r="A11451" s="3"/>
      <c r="B11451" s="3"/>
      <c r="J11451" s="3"/>
      <c r="K11451" s="5"/>
      <c r="L11451" s="8"/>
      <c r="N11451" s="5"/>
      <c r="O11451" s="10"/>
      <c r="P11451" s="8"/>
    </row>
    <row r="11452" spans="1:16" s="2" customFormat="1" x14ac:dyDescent="0.15">
      <c r="A11452" s="3"/>
      <c r="B11452" s="3"/>
      <c r="J11452" s="3"/>
      <c r="K11452" s="5"/>
      <c r="L11452" s="8"/>
      <c r="N11452" s="5"/>
      <c r="O11452" s="10"/>
      <c r="P11452" s="8"/>
    </row>
    <row r="11453" spans="1:16" s="2" customFormat="1" x14ac:dyDescent="0.15">
      <c r="A11453" s="3"/>
      <c r="B11453" s="3"/>
      <c r="J11453" s="3"/>
      <c r="K11453" s="5"/>
      <c r="L11453" s="8"/>
      <c r="N11453" s="5"/>
      <c r="O11453" s="10"/>
      <c r="P11453" s="8"/>
    </row>
    <row r="11454" spans="1:16" s="2" customFormat="1" x14ac:dyDescent="0.15">
      <c r="A11454" s="3"/>
      <c r="B11454" s="3"/>
      <c r="J11454" s="3"/>
      <c r="K11454" s="5"/>
      <c r="L11454" s="8"/>
      <c r="N11454" s="5"/>
      <c r="O11454" s="10"/>
      <c r="P11454" s="8"/>
    </row>
    <row r="11455" spans="1:16" s="2" customFormat="1" x14ac:dyDescent="0.15">
      <c r="A11455" s="3"/>
      <c r="B11455" s="3"/>
      <c r="J11455" s="3"/>
      <c r="K11455" s="5"/>
      <c r="L11455" s="8"/>
      <c r="N11455" s="5"/>
      <c r="O11455" s="10"/>
      <c r="P11455" s="8"/>
    </row>
    <row r="11456" spans="1:16" s="2" customFormat="1" x14ac:dyDescent="0.15">
      <c r="A11456" s="3"/>
      <c r="B11456" s="3"/>
      <c r="J11456" s="3"/>
      <c r="K11456" s="5"/>
      <c r="L11456" s="8"/>
      <c r="N11456" s="5"/>
      <c r="O11456" s="10"/>
      <c r="P11456" s="8"/>
    </row>
    <row r="11457" spans="1:16" s="2" customFormat="1" x14ac:dyDescent="0.15">
      <c r="A11457" s="3"/>
      <c r="B11457" s="3"/>
      <c r="J11457" s="3"/>
      <c r="K11457" s="5"/>
      <c r="L11457" s="8"/>
      <c r="N11457" s="5"/>
      <c r="O11457" s="10"/>
      <c r="P11457" s="8"/>
    </row>
    <row r="11458" spans="1:16" s="2" customFormat="1" x14ac:dyDescent="0.15">
      <c r="A11458" s="3"/>
      <c r="B11458" s="3"/>
      <c r="J11458" s="3"/>
      <c r="K11458" s="5"/>
      <c r="L11458" s="8"/>
      <c r="N11458" s="5"/>
      <c r="O11458" s="10"/>
      <c r="P11458" s="8"/>
    </row>
    <row r="11459" spans="1:16" s="2" customFormat="1" x14ac:dyDescent="0.15">
      <c r="A11459" s="3"/>
      <c r="B11459" s="3"/>
      <c r="J11459" s="3"/>
      <c r="K11459" s="5"/>
      <c r="L11459" s="8"/>
      <c r="N11459" s="5"/>
      <c r="O11459" s="10"/>
      <c r="P11459" s="8"/>
    </row>
    <row r="11460" spans="1:16" s="2" customFormat="1" x14ac:dyDescent="0.15">
      <c r="A11460" s="3"/>
      <c r="B11460" s="3"/>
      <c r="J11460" s="3"/>
      <c r="K11460" s="5"/>
      <c r="L11460" s="8"/>
      <c r="N11460" s="5"/>
      <c r="O11460" s="10"/>
      <c r="P11460" s="8"/>
    </row>
    <row r="11461" spans="1:16" s="2" customFormat="1" x14ac:dyDescent="0.15">
      <c r="A11461" s="3"/>
      <c r="B11461" s="3"/>
      <c r="J11461" s="3"/>
      <c r="K11461" s="5"/>
      <c r="L11461" s="8"/>
      <c r="N11461" s="5"/>
      <c r="O11461" s="10"/>
      <c r="P11461" s="8"/>
    </row>
    <row r="11462" spans="1:16" s="2" customFormat="1" x14ac:dyDescent="0.15">
      <c r="A11462" s="3"/>
      <c r="B11462" s="3"/>
      <c r="J11462" s="3"/>
      <c r="K11462" s="5"/>
      <c r="L11462" s="8"/>
      <c r="N11462" s="5"/>
      <c r="O11462" s="10"/>
      <c r="P11462" s="8"/>
    </row>
    <row r="11463" spans="1:16" s="2" customFormat="1" x14ac:dyDescent="0.15">
      <c r="A11463" s="3"/>
      <c r="B11463" s="3"/>
      <c r="J11463" s="3"/>
      <c r="K11463" s="5"/>
      <c r="L11463" s="8"/>
      <c r="N11463" s="5"/>
      <c r="O11463" s="10"/>
      <c r="P11463" s="8"/>
    </row>
    <row r="11464" spans="1:16" s="2" customFormat="1" x14ac:dyDescent="0.15">
      <c r="A11464" s="3"/>
      <c r="B11464" s="3"/>
      <c r="J11464" s="3"/>
      <c r="K11464" s="5"/>
      <c r="L11464" s="8"/>
      <c r="N11464" s="5"/>
      <c r="O11464" s="10"/>
      <c r="P11464" s="8"/>
    </row>
    <row r="11465" spans="1:16" s="2" customFormat="1" x14ac:dyDescent="0.15">
      <c r="A11465" s="3"/>
      <c r="B11465" s="3"/>
      <c r="J11465" s="3"/>
      <c r="K11465" s="5"/>
      <c r="L11465" s="8"/>
      <c r="N11465" s="5"/>
      <c r="O11465" s="10"/>
      <c r="P11465" s="8"/>
    </row>
    <row r="11466" spans="1:16" s="2" customFormat="1" x14ac:dyDescent="0.15">
      <c r="A11466" s="3"/>
      <c r="B11466" s="3"/>
      <c r="J11466" s="3"/>
      <c r="K11466" s="5"/>
      <c r="L11466" s="8"/>
      <c r="N11466" s="5"/>
      <c r="O11466" s="10"/>
      <c r="P11466" s="8"/>
    </row>
    <row r="11467" spans="1:16" s="2" customFormat="1" x14ac:dyDescent="0.15">
      <c r="A11467" s="3"/>
      <c r="B11467" s="3"/>
      <c r="J11467" s="3"/>
      <c r="K11467" s="5"/>
      <c r="L11467" s="8"/>
      <c r="N11467" s="5"/>
      <c r="O11467" s="10"/>
      <c r="P11467" s="8"/>
    </row>
    <row r="11468" spans="1:16" s="2" customFormat="1" x14ac:dyDescent="0.15">
      <c r="A11468" s="3"/>
      <c r="B11468" s="3"/>
      <c r="J11468" s="3"/>
      <c r="K11468" s="5"/>
      <c r="L11468" s="8"/>
      <c r="N11468" s="5"/>
      <c r="O11468" s="10"/>
      <c r="P11468" s="8"/>
    </row>
    <row r="11469" spans="1:16" s="2" customFormat="1" x14ac:dyDescent="0.15">
      <c r="A11469" s="3"/>
      <c r="B11469" s="3"/>
      <c r="J11469" s="3"/>
      <c r="K11469" s="5"/>
      <c r="L11469" s="8"/>
      <c r="N11469" s="5"/>
      <c r="O11469" s="10"/>
      <c r="P11469" s="8"/>
    </row>
    <row r="11470" spans="1:16" s="2" customFormat="1" x14ac:dyDescent="0.15">
      <c r="A11470" s="3"/>
      <c r="B11470" s="3"/>
      <c r="J11470" s="3"/>
      <c r="K11470" s="5"/>
      <c r="L11470" s="8"/>
      <c r="N11470" s="5"/>
      <c r="O11470" s="10"/>
      <c r="P11470" s="8"/>
    </row>
    <row r="11471" spans="1:16" s="2" customFormat="1" x14ac:dyDescent="0.15">
      <c r="A11471" s="3"/>
      <c r="B11471" s="3"/>
      <c r="J11471" s="3"/>
      <c r="K11471" s="5"/>
      <c r="L11471" s="8"/>
      <c r="N11471" s="5"/>
      <c r="O11471" s="10"/>
      <c r="P11471" s="8"/>
    </row>
    <row r="11472" spans="1:16" s="2" customFormat="1" x14ac:dyDescent="0.15">
      <c r="A11472" s="3"/>
      <c r="B11472" s="3"/>
      <c r="J11472" s="3"/>
      <c r="K11472" s="5"/>
      <c r="L11472" s="8"/>
      <c r="N11472" s="5"/>
      <c r="O11472" s="10"/>
      <c r="P11472" s="8"/>
    </row>
    <row r="11473" spans="1:16" s="2" customFormat="1" x14ac:dyDescent="0.15">
      <c r="A11473" s="3"/>
      <c r="B11473" s="3"/>
      <c r="J11473" s="3"/>
      <c r="K11473" s="5"/>
      <c r="L11473" s="8"/>
      <c r="N11473" s="5"/>
      <c r="O11473" s="10"/>
      <c r="P11473" s="8"/>
    </row>
    <row r="11474" spans="1:16" s="2" customFormat="1" x14ac:dyDescent="0.15">
      <c r="A11474" s="3"/>
      <c r="B11474" s="3"/>
      <c r="J11474" s="3"/>
      <c r="K11474" s="5"/>
      <c r="L11474" s="8"/>
      <c r="N11474" s="5"/>
      <c r="O11474" s="10"/>
      <c r="P11474" s="8"/>
    </row>
    <row r="11475" spans="1:16" s="2" customFormat="1" x14ac:dyDescent="0.15">
      <c r="A11475" s="3"/>
      <c r="B11475" s="3"/>
      <c r="J11475" s="3"/>
      <c r="K11475" s="5"/>
      <c r="L11475" s="8"/>
      <c r="N11475" s="5"/>
      <c r="O11475" s="10"/>
      <c r="P11475" s="8"/>
    </row>
    <row r="11476" spans="1:16" s="2" customFormat="1" x14ac:dyDescent="0.15">
      <c r="A11476" s="3"/>
      <c r="B11476" s="3"/>
      <c r="J11476" s="3"/>
      <c r="K11476" s="5"/>
      <c r="L11476" s="8"/>
      <c r="N11476" s="5"/>
      <c r="O11476" s="10"/>
      <c r="P11476" s="8"/>
    </row>
    <row r="11477" spans="1:16" s="2" customFormat="1" x14ac:dyDescent="0.15">
      <c r="A11477" s="3"/>
      <c r="B11477" s="3"/>
      <c r="J11477" s="3"/>
      <c r="K11477" s="5"/>
      <c r="L11477" s="8"/>
      <c r="N11477" s="5"/>
      <c r="O11477" s="10"/>
      <c r="P11477" s="8"/>
    </row>
    <row r="11478" spans="1:16" s="2" customFormat="1" x14ac:dyDescent="0.15">
      <c r="A11478" s="3"/>
      <c r="B11478" s="3"/>
      <c r="J11478" s="3"/>
      <c r="K11478" s="5"/>
      <c r="L11478" s="8"/>
      <c r="N11478" s="5"/>
      <c r="O11478" s="10"/>
      <c r="P11478" s="8"/>
    </row>
    <row r="11479" spans="1:16" s="2" customFormat="1" x14ac:dyDescent="0.15">
      <c r="A11479" s="3"/>
      <c r="B11479" s="3"/>
      <c r="J11479" s="3"/>
      <c r="K11479" s="5"/>
      <c r="L11479" s="8"/>
      <c r="N11479" s="5"/>
      <c r="O11479" s="10"/>
      <c r="P11479" s="8"/>
    </row>
    <row r="11480" spans="1:16" s="2" customFormat="1" x14ac:dyDescent="0.15">
      <c r="A11480" s="3"/>
      <c r="B11480" s="3"/>
      <c r="J11480" s="3"/>
      <c r="K11480" s="5"/>
      <c r="L11480" s="8"/>
      <c r="N11480" s="5"/>
      <c r="O11480" s="10"/>
      <c r="P11480" s="8"/>
    </row>
    <row r="11481" spans="1:16" s="2" customFormat="1" x14ac:dyDescent="0.15">
      <c r="A11481" s="3"/>
      <c r="B11481" s="3"/>
      <c r="J11481" s="3"/>
      <c r="K11481" s="5"/>
      <c r="L11481" s="8"/>
      <c r="N11481" s="5"/>
      <c r="O11481" s="10"/>
      <c r="P11481" s="8"/>
    </row>
    <row r="11482" spans="1:16" s="2" customFormat="1" x14ac:dyDescent="0.15">
      <c r="A11482" s="3"/>
      <c r="B11482" s="3"/>
      <c r="J11482" s="3"/>
      <c r="K11482" s="5"/>
      <c r="L11482" s="8"/>
      <c r="N11482" s="5"/>
      <c r="O11482" s="10"/>
      <c r="P11482" s="8"/>
    </row>
    <row r="11483" spans="1:16" s="2" customFormat="1" x14ac:dyDescent="0.15">
      <c r="A11483" s="3"/>
      <c r="B11483" s="3"/>
      <c r="J11483" s="3"/>
      <c r="K11483" s="5"/>
      <c r="L11483" s="8"/>
      <c r="N11483" s="5"/>
      <c r="O11483" s="10"/>
      <c r="P11483" s="8"/>
    </row>
    <row r="11484" spans="1:16" s="2" customFormat="1" x14ac:dyDescent="0.15">
      <c r="A11484" s="3"/>
      <c r="B11484" s="3"/>
      <c r="J11484" s="3"/>
      <c r="K11484" s="5"/>
      <c r="L11484" s="8"/>
      <c r="N11484" s="5"/>
      <c r="O11484" s="10"/>
      <c r="P11484" s="8"/>
    </row>
    <row r="11485" spans="1:16" s="2" customFormat="1" x14ac:dyDescent="0.15">
      <c r="A11485" s="3"/>
      <c r="B11485" s="3"/>
      <c r="J11485" s="3"/>
      <c r="K11485" s="5"/>
      <c r="L11485" s="8"/>
      <c r="N11485" s="5"/>
      <c r="O11485" s="10"/>
      <c r="P11485" s="8"/>
    </row>
    <row r="11486" spans="1:16" s="2" customFormat="1" x14ac:dyDescent="0.15">
      <c r="A11486" s="3"/>
      <c r="B11486" s="3"/>
      <c r="J11486" s="3"/>
      <c r="K11486" s="5"/>
      <c r="L11486" s="8"/>
      <c r="N11486" s="5"/>
      <c r="O11486" s="10"/>
      <c r="P11486" s="8"/>
    </row>
    <row r="11487" spans="1:16" s="2" customFormat="1" x14ac:dyDescent="0.15">
      <c r="A11487" s="3"/>
      <c r="B11487" s="3"/>
      <c r="J11487" s="3"/>
      <c r="K11487" s="5"/>
      <c r="L11487" s="8"/>
      <c r="N11487" s="5"/>
      <c r="O11487" s="10"/>
      <c r="P11487" s="8"/>
    </row>
    <row r="11488" spans="1:16" s="2" customFormat="1" x14ac:dyDescent="0.15">
      <c r="A11488" s="3"/>
      <c r="B11488" s="3"/>
      <c r="J11488" s="3"/>
      <c r="K11488" s="5"/>
      <c r="L11488" s="8"/>
      <c r="N11488" s="5"/>
      <c r="O11488" s="10"/>
      <c r="P11488" s="8"/>
    </row>
    <row r="11489" spans="1:16" s="2" customFormat="1" x14ac:dyDescent="0.15">
      <c r="A11489" s="3"/>
      <c r="B11489" s="3"/>
      <c r="J11489" s="3"/>
      <c r="K11489" s="5"/>
      <c r="L11489" s="8"/>
      <c r="N11489" s="5"/>
      <c r="O11489" s="10"/>
      <c r="P11489" s="8"/>
    </row>
    <row r="11490" spans="1:16" s="2" customFormat="1" x14ac:dyDescent="0.15">
      <c r="A11490" s="3"/>
      <c r="B11490" s="3"/>
      <c r="J11490" s="3"/>
      <c r="K11490" s="5"/>
      <c r="L11490" s="8"/>
      <c r="N11490" s="5"/>
      <c r="O11490" s="10"/>
      <c r="P11490" s="8"/>
    </row>
    <row r="11491" spans="1:16" s="2" customFormat="1" x14ac:dyDescent="0.15">
      <c r="A11491" s="3"/>
      <c r="B11491" s="3"/>
      <c r="J11491" s="3"/>
      <c r="K11491" s="5"/>
      <c r="L11491" s="8"/>
      <c r="N11491" s="5"/>
      <c r="O11491" s="10"/>
      <c r="P11491" s="8"/>
    </row>
    <row r="11492" spans="1:16" s="2" customFormat="1" x14ac:dyDescent="0.15">
      <c r="A11492" s="3"/>
      <c r="B11492" s="3"/>
      <c r="J11492" s="3"/>
      <c r="K11492" s="5"/>
      <c r="L11492" s="8"/>
      <c r="N11492" s="5"/>
      <c r="O11492" s="10"/>
      <c r="P11492" s="8"/>
    </row>
    <row r="11493" spans="1:16" s="2" customFormat="1" x14ac:dyDescent="0.15">
      <c r="A11493" s="3"/>
      <c r="B11493" s="3"/>
      <c r="J11493" s="3"/>
      <c r="K11493" s="5"/>
      <c r="L11493" s="8"/>
      <c r="N11493" s="5"/>
      <c r="O11493" s="10"/>
      <c r="P11493" s="8"/>
    </row>
    <row r="11494" spans="1:16" s="2" customFormat="1" x14ac:dyDescent="0.15">
      <c r="A11494" s="3"/>
      <c r="B11494" s="3"/>
      <c r="J11494" s="3"/>
      <c r="K11494" s="5"/>
      <c r="L11494" s="8"/>
      <c r="N11494" s="5"/>
      <c r="O11494" s="10"/>
      <c r="P11494" s="8"/>
    </row>
    <row r="11495" spans="1:16" s="2" customFormat="1" x14ac:dyDescent="0.15">
      <c r="A11495" s="3"/>
      <c r="B11495" s="3"/>
      <c r="J11495" s="3"/>
      <c r="K11495" s="5"/>
      <c r="L11495" s="8"/>
      <c r="N11495" s="5"/>
      <c r="O11495" s="10"/>
      <c r="P11495" s="8"/>
    </row>
    <row r="11496" spans="1:16" s="2" customFormat="1" x14ac:dyDescent="0.15">
      <c r="A11496" s="3"/>
      <c r="B11496" s="3"/>
      <c r="J11496" s="3"/>
      <c r="K11496" s="5"/>
      <c r="L11496" s="8"/>
      <c r="N11496" s="5"/>
      <c r="O11496" s="10"/>
      <c r="P11496" s="8"/>
    </row>
    <row r="11497" spans="1:16" s="2" customFormat="1" x14ac:dyDescent="0.15">
      <c r="A11497" s="3"/>
      <c r="B11497" s="3"/>
      <c r="J11497" s="3"/>
      <c r="K11497" s="5"/>
      <c r="L11497" s="8"/>
      <c r="N11497" s="5"/>
      <c r="O11497" s="10"/>
      <c r="P11497" s="8"/>
    </row>
    <row r="11498" spans="1:16" s="2" customFormat="1" x14ac:dyDescent="0.15">
      <c r="A11498" s="3"/>
      <c r="B11498" s="3"/>
      <c r="J11498" s="3"/>
      <c r="K11498" s="5"/>
      <c r="L11498" s="8"/>
      <c r="N11498" s="5"/>
      <c r="O11498" s="10"/>
      <c r="P11498" s="8"/>
    </row>
    <row r="11499" spans="1:16" s="2" customFormat="1" x14ac:dyDescent="0.15">
      <c r="A11499" s="3"/>
      <c r="B11499" s="3"/>
      <c r="J11499" s="3"/>
      <c r="K11499" s="5"/>
      <c r="L11499" s="8"/>
      <c r="N11499" s="5"/>
      <c r="O11499" s="10"/>
      <c r="P11499" s="8"/>
    </row>
    <row r="11500" spans="1:16" s="2" customFormat="1" x14ac:dyDescent="0.15">
      <c r="A11500" s="3"/>
      <c r="B11500" s="3"/>
      <c r="J11500" s="3"/>
      <c r="K11500" s="5"/>
      <c r="L11500" s="8"/>
      <c r="N11500" s="5"/>
      <c r="O11500" s="10"/>
      <c r="P11500" s="8"/>
    </row>
    <row r="11501" spans="1:16" s="2" customFormat="1" x14ac:dyDescent="0.15">
      <c r="A11501" s="3"/>
      <c r="B11501" s="3"/>
      <c r="J11501" s="3"/>
      <c r="K11501" s="5"/>
      <c r="L11501" s="8"/>
      <c r="N11501" s="5"/>
      <c r="O11501" s="10"/>
      <c r="P11501" s="8"/>
    </row>
    <row r="11502" spans="1:16" s="2" customFormat="1" x14ac:dyDescent="0.15">
      <c r="A11502" s="3"/>
      <c r="B11502" s="3"/>
      <c r="J11502" s="3"/>
      <c r="K11502" s="5"/>
      <c r="L11502" s="8"/>
      <c r="N11502" s="5"/>
      <c r="O11502" s="10"/>
      <c r="P11502" s="8"/>
    </row>
    <row r="11503" spans="1:16" s="2" customFormat="1" x14ac:dyDescent="0.15">
      <c r="A11503" s="3"/>
      <c r="B11503" s="3"/>
      <c r="J11503" s="3"/>
      <c r="K11503" s="5"/>
      <c r="L11503" s="8"/>
      <c r="N11503" s="5"/>
      <c r="O11503" s="10"/>
      <c r="P11503" s="8"/>
    </row>
    <row r="11504" spans="1:16" s="2" customFormat="1" x14ac:dyDescent="0.15">
      <c r="A11504" s="3"/>
      <c r="B11504" s="3"/>
      <c r="J11504" s="3"/>
      <c r="K11504" s="5"/>
      <c r="L11504" s="8"/>
      <c r="N11504" s="5"/>
      <c r="O11504" s="10"/>
      <c r="P11504" s="8"/>
    </row>
    <row r="11505" spans="1:16" s="2" customFormat="1" x14ac:dyDescent="0.15">
      <c r="A11505" s="3"/>
      <c r="B11505" s="3"/>
      <c r="J11505" s="3"/>
      <c r="K11505" s="5"/>
      <c r="L11505" s="8"/>
      <c r="N11505" s="5"/>
      <c r="O11505" s="10"/>
      <c r="P11505" s="8"/>
    </row>
    <row r="11506" spans="1:16" s="2" customFormat="1" x14ac:dyDescent="0.15">
      <c r="A11506" s="3"/>
      <c r="B11506" s="3"/>
      <c r="J11506" s="3"/>
      <c r="K11506" s="5"/>
      <c r="L11506" s="8"/>
      <c r="N11506" s="5"/>
      <c r="O11506" s="10"/>
      <c r="P11506" s="8"/>
    </row>
    <row r="11507" spans="1:16" s="2" customFormat="1" x14ac:dyDescent="0.15">
      <c r="A11507" s="3"/>
      <c r="B11507" s="3"/>
      <c r="J11507" s="3"/>
      <c r="K11507" s="5"/>
      <c r="L11507" s="8"/>
      <c r="N11507" s="5"/>
      <c r="O11507" s="10"/>
      <c r="P11507" s="8"/>
    </row>
    <row r="11508" spans="1:16" s="2" customFormat="1" x14ac:dyDescent="0.15">
      <c r="A11508" s="3"/>
      <c r="B11508" s="3"/>
      <c r="J11508" s="3"/>
      <c r="K11508" s="5"/>
      <c r="L11508" s="8"/>
      <c r="N11508" s="5"/>
      <c r="O11508" s="10"/>
      <c r="P11508" s="8"/>
    </row>
    <row r="11509" spans="1:16" s="2" customFormat="1" x14ac:dyDescent="0.15">
      <c r="A11509" s="3"/>
      <c r="B11509" s="3"/>
      <c r="J11509" s="3"/>
      <c r="K11509" s="5"/>
      <c r="L11509" s="8"/>
      <c r="N11509" s="5"/>
      <c r="O11509" s="10"/>
      <c r="P11509" s="8"/>
    </row>
    <row r="11510" spans="1:16" s="2" customFormat="1" x14ac:dyDescent="0.15">
      <c r="A11510" s="3"/>
      <c r="B11510" s="3"/>
      <c r="J11510" s="3"/>
      <c r="K11510" s="5"/>
      <c r="L11510" s="8"/>
      <c r="N11510" s="5"/>
      <c r="O11510" s="10"/>
      <c r="P11510" s="8"/>
    </row>
    <row r="11511" spans="1:16" s="2" customFormat="1" x14ac:dyDescent="0.15">
      <c r="A11511" s="3"/>
      <c r="B11511" s="3"/>
      <c r="J11511" s="3"/>
      <c r="K11511" s="5"/>
      <c r="L11511" s="8"/>
      <c r="N11511" s="5"/>
      <c r="O11511" s="10"/>
      <c r="P11511" s="8"/>
    </row>
    <row r="11512" spans="1:16" s="2" customFormat="1" x14ac:dyDescent="0.15">
      <c r="A11512" s="3"/>
      <c r="B11512" s="3"/>
      <c r="J11512" s="3"/>
      <c r="K11512" s="5"/>
      <c r="L11512" s="8"/>
      <c r="N11512" s="5"/>
      <c r="O11512" s="10"/>
      <c r="P11512" s="8"/>
    </row>
    <row r="11513" spans="1:16" s="2" customFormat="1" x14ac:dyDescent="0.15">
      <c r="A11513" s="3"/>
      <c r="B11513" s="3"/>
      <c r="J11513" s="3"/>
      <c r="K11513" s="5"/>
      <c r="L11513" s="8"/>
      <c r="N11513" s="5"/>
      <c r="O11513" s="10"/>
      <c r="P11513" s="8"/>
    </row>
    <row r="11514" spans="1:16" s="2" customFormat="1" x14ac:dyDescent="0.15">
      <c r="A11514" s="3"/>
      <c r="B11514" s="3"/>
      <c r="J11514" s="3"/>
      <c r="K11514" s="5"/>
      <c r="L11514" s="8"/>
      <c r="N11514" s="5"/>
      <c r="O11514" s="10"/>
      <c r="P11514" s="8"/>
    </row>
    <row r="11515" spans="1:16" s="2" customFormat="1" x14ac:dyDescent="0.15">
      <c r="A11515" s="3"/>
      <c r="B11515" s="3"/>
      <c r="J11515" s="3"/>
      <c r="K11515" s="5"/>
      <c r="L11515" s="8"/>
      <c r="N11515" s="5"/>
      <c r="O11515" s="10"/>
      <c r="P11515" s="8"/>
    </row>
    <row r="11516" spans="1:16" s="2" customFormat="1" x14ac:dyDescent="0.15">
      <c r="A11516" s="3"/>
      <c r="B11516" s="3"/>
      <c r="J11516" s="3"/>
      <c r="K11516" s="5"/>
      <c r="L11516" s="8"/>
      <c r="N11516" s="5"/>
      <c r="O11516" s="10"/>
      <c r="P11516" s="8"/>
    </row>
    <row r="11517" spans="1:16" s="2" customFormat="1" x14ac:dyDescent="0.15">
      <c r="A11517" s="3"/>
      <c r="B11517" s="3"/>
      <c r="J11517" s="3"/>
      <c r="K11517" s="5"/>
      <c r="L11517" s="8"/>
      <c r="N11517" s="5"/>
      <c r="O11517" s="10"/>
      <c r="P11517" s="8"/>
    </row>
    <row r="11518" spans="1:16" s="2" customFormat="1" x14ac:dyDescent="0.15">
      <c r="A11518" s="3"/>
      <c r="B11518" s="3"/>
      <c r="J11518" s="3"/>
      <c r="K11518" s="5"/>
      <c r="L11518" s="8"/>
      <c r="N11518" s="5"/>
      <c r="O11518" s="10"/>
      <c r="P11518" s="8"/>
    </row>
    <row r="11519" spans="1:16" s="2" customFormat="1" x14ac:dyDescent="0.15">
      <c r="A11519" s="3"/>
      <c r="B11519" s="3"/>
      <c r="J11519" s="3"/>
      <c r="K11519" s="5"/>
      <c r="L11519" s="8"/>
      <c r="N11519" s="5"/>
      <c r="O11519" s="10"/>
      <c r="P11519" s="8"/>
    </row>
    <row r="11520" spans="1:16" s="2" customFormat="1" x14ac:dyDescent="0.15">
      <c r="A11520" s="3"/>
      <c r="B11520" s="3"/>
      <c r="J11520" s="3"/>
      <c r="K11520" s="5"/>
      <c r="L11520" s="8"/>
      <c r="N11520" s="5"/>
      <c r="O11520" s="10"/>
      <c r="P11520" s="8"/>
    </row>
    <row r="11521" spans="1:16" s="2" customFormat="1" x14ac:dyDescent="0.15">
      <c r="A11521" s="3"/>
      <c r="B11521" s="3"/>
      <c r="J11521" s="3"/>
      <c r="K11521" s="5"/>
      <c r="L11521" s="8"/>
      <c r="N11521" s="5"/>
      <c r="O11521" s="10"/>
      <c r="P11521" s="8"/>
    </row>
    <row r="11522" spans="1:16" s="2" customFormat="1" x14ac:dyDescent="0.15">
      <c r="A11522" s="3"/>
      <c r="B11522" s="3"/>
      <c r="J11522" s="3"/>
      <c r="K11522" s="5"/>
      <c r="L11522" s="8"/>
      <c r="N11522" s="5"/>
      <c r="O11522" s="10"/>
      <c r="P11522" s="8"/>
    </row>
    <row r="11523" spans="1:16" s="2" customFormat="1" x14ac:dyDescent="0.15">
      <c r="A11523" s="3"/>
      <c r="B11523" s="3"/>
      <c r="J11523" s="3"/>
      <c r="K11523" s="5"/>
      <c r="L11523" s="8"/>
      <c r="N11523" s="5"/>
      <c r="O11523" s="10"/>
      <c r="P11523" s="8"/>
    </row>
    <row r="11524" spans="1:16" s="2" customFormat="1" x14ac:dyDescent="0.15">
      <c r="A11524" s="3"/>
      <c r="B11524" s="3"/>
      <c r="J11524" s="3"/>
      <c r="K11524" s="5"/>
      <c r="L11524" s="8"/>
      <c r="N11524" s="5"/>
      <c r="O11524" s="10"/>
      <c r="P11524" s="8"/>
    </row>
    <row r="11525" spans="1:16" s="2" customFormat="1" x14ac:dyDescent="0.15">
      <c r="A11525" s="3"/>
      <c r="B11525" s="3"/>
      <c r="J11525" s="3"/>
      <c r="K11525" s="5"/>
      <c r="L11525" s="8"/>
      <c r="N11525" s="5"/>
      <c r="O11525" s="10"/>
      <c r="P11525" s="8"/>
    </row>
    <row r="11526" spans="1:16" s="2" customFormat="1" x14ac:dyDescent="0.15">
      <c r="A11526" s="3"/>
      <c r="B11526" s="3"/>
      <c r="J11526" s="3"/>
      <c r="K11526" s="5"/>
      <c r="L11526" s="8"/>
      <c r="N11526" s="5"/>
      <c r="O11526" s="10"/>
      <c r="P11526" s="8"/>
    </row>
    <row r="11527" spans="1:16" s="2" customFormat="1" x14ac:dyDescent="0.15">
      <c r="A11527" s="3"/>
      <c r="B11527" s="3"/>
      <c r="J11527" s="3"/>
      <c r="K11527" s="5"/>
      <c r="L11527" s="8"/>
      <c r="N11527" s="5"/>
      <c r="O11527" s="10"/>
      <c r="P11527" s="8"/>
    </row>
    <row r="11528" spans="1:16" s="2" customFormat="1" x14ac:dyDescent="0.15">
      <c r="A11528" s="3"/>
      <c r="B11528" s="3"/>
      <c r="J11528" s="3"/>
      <c r="K11528" s="5"/>
      <c r="L11528" s="8"/>
      <c r="N11528" s="5"/>
      <c r="O11528" s="10"/>
      <c r="P11528" s="8"/>
    </row>
    <row r="11529" spans="1:16" s="2" customFormat="1" x14ac:dyDescent="0.15">
      <c r="A11529" s="3"/>
      <c r="B11529" s="3"/>
      <c r="J11529" s="3"/>
      <c r="K11529" s="5"/>
      <c r="L11529" s="8"/>
      <c r="N11529" s="5"/>
      <c r="O11529" s="10"/>
      <c r="P11529" s="8"/>
    </row>
    <row r="11530" spans="1:16" s="2" customFormat="1" x14ac:dyDescent="0.15">
      <c r="A11530" s="3"/>
      <c r="B11530" s="3"/>
      <c r="J11530" s="3"/>
      <c r="K11530" s="5"/>
      <c r="L11530" s="8"/>
      <c r="N11530" s="5"/>
      <c r="O11530" s="10"/>
      <c r="P11530" s="8"/>
    </row>
    <row r="11531" spans="1:16" s="2" customFormat="1" x14ac:dyDescent="0.15">
      <c r="A11531" s="3"/>
      <c r="B11531" s="3"/>
      <c r="J11531" s="3"/>
      <c r="K11531" s="5"/>
      <c r="L11531" s="8"/>
      <c r="N11531" s="5"/>
      <c r="O11531" s="10"/>
      <c r="P11531" s="8"/>
    </row>
    <row r="11532" spans="1:16" s="2" customFormat="1" x14ac:dyDescent="0.15">
      <c r="A11532" s="3"/>
      <c r="B11532" s="3"/>
      <c r="J11532" s="3"/>
      <c r="K11532" s="5"/>
      <c r="L11532" s="8"/>
      <c r="N11532" s="5"/>
      <c r="O11532" s="10"/>
      <c r="P11532" s="8"/>
    </row>
    <row r="11533" spans="1:16" s="2" customFormat="1" x14ac:dyDescent="0.15">
      <c r="A11533" s="3"/>
      <c r="B11533" s="3"/>
      <c r="J11533" s="3"/>
      <c r="K11533" s="5"/>
      <c r="L11533" s="8"/>
      <c r="N11533" s="5"/>
      <c r="O11533" s="10"/>
      <c r="P11533" s="8"/>
    </row>
    <row r="11534" spans="1:16" s="2" customFormat="1" x14ac:dyDescent="0.15">
      <c r="A11534" s="3"/>
      <c r="B11534" s="3"/>
      <c r="J11534" s="3"/>
      <c r="K11534" s="5"/>
      <c r="L11534" s="8"/>
      <c r="N11534" s="5"/>
      <c r="O11534" s="10"/>
      <c r="P11534" s="8"/>
    </row>
    <row r="11535" spans="1:16" s="2" customFormat="1" x14ac:dyDescent="0.15">
      <c r="A11535" s="3"/>
      <c r="B11535" s="3"/>
      <c r="J11535" s="3"/>
      <c r="K11535" s="5"/>
      <c r="L11535" s="8"/>
      <c r="N11535" s="5"/>
      <c r="O11535" s="10"/>
      <c r="P11535" s="8"/>
    </row>
    <row r="11536" spans="1:16" s="2" customFormat="1" x14ac:dyDescent="0.15">
      <c r="A11536" s="3"/>
      <c r="B11536" s="3"/>
      <c r="J11536" s="3"/>
      <c r="K11536" s="5"/>
      <c r="L11536" s="8"/>
      <c r="N11536" s="5"/>
      <c r="O11536" s="10"/>
      <c r="P11536" s="8"/>
    </row>
    <row r="11537" spans="1:16" s="2" customFormat="1" x14ac:dyDescent="0.15">
      <c r="A11537" s="3"/>
      <c r="B11537" s="3"/>
      <c r="J11537" s="3"/>
      <c r="K11537" s="5"/>
      <c r="L11537" s="8"/>
      <c r="N11537" s="5"/>
      <c r="O11537" s="10"/>
      <c r="P11537" s="8"/>
    </row>
    <row r="11538" spans="1:16" s="2" customFormat="1" x14ac:dyDescent="0.15">
      <c r="A11538" s="3"/>
      <c r="B11538" s="3"/>
      <c r="J11538" s="3"/>
      <c r="K11538" s="5"/>
      <c r="L11538" s="8"/>
      <c r="N11538" s="5"/>
      <c r="O11538" s="10"/>
      <c r="P11538" s="8"/>
    </row>
    <row r="11539" spans="1:16" s="2" customFormat="1" x14ac:dyDescent="0.15">
      <c r="A11539" s="3"/>
      <c r="B11539" s="3"/>
      <c r="J11539" s="3"/>
      <c r="K11539" s="5"/>
      <c r="L11539" s="8"/>
      <c r="N11539" s="5"/>
      <c r="O11539" s="10"/>
      <c r="P11539" s="8"/>
    </row>
    <row r="11540" spans="1:16" s="2" customFormat="1" x14ac:dyDescent="0.15">
      <c r="A11540" s="3"/>
      <c r="B11540" s="3"/>
      <c r="J11540" s="3"/>
      <c r="K11540" s="5"/>
      <c r="L11540" s="8"/>
      <c r="N11540" s="5"/>
      <c r="O11540" s="10"/>
      <c r="P11540" s="8"/>
    </row>
    <row r="11541" spans="1:16" s="2" customFormat="1" x14ac:dyDescent="0.15">
      <c r="A11541" s="3"/>
      <c r="B11541" s="3"/>
      <c r="J11541" s="3"/>
      <c r="K11541" s="5"/>
      <c r="L11541" s="8"/>
      <c r="N11541" s="5"/>
      <c r="O11541" s="10"/>
      <c r="P11541" s="8"/>
    </row>
    <row r="11542" spans="1:16" s="2" customFormat="1" x14ac:dyDescent="0.15">
      <c r="A11542" s="3"/>
      <c r="B11542" s="3"/>
      <c r="J11542" s="3"/>
      <c r="K11542" s="5"/>
      <c r="L11542" s="8"/>
      <c r="N11542" s="5"/>
      <c r="O11542" s="10"/>
      <c r="P11542" s="8"/>
    </row>
    <row r="11543" spans="1:16" s="2" customFormat="1" x14ac:dyDescent="0.15">
      <c r="A11543" s="3"/>
      <c r="B11543" s="3"/>
      <c r="J11543" s="3"/>
      <c r="K11543" s="5"/>
      <c r="L11543" s="8"/>
      <c r="N11543" s="5"/>
      <c r="O11543" s="10"/>
      <c r="P11543" s="8"/>
    </row>
    <row r="11544" spans="1:16" s="2" customFormat="1" x14ac:dyDescent="0.15">
      <c r="A11544" s="3"/>
      <c r="B11544" s="3"/>
      <c r="J11544" s="3"/>
      <c r="K11544" s="5"/>
      <c r="L11544" s="8"/>
      <c r="N11544" s="5"/>
      <c r="O11544" s="10"/>
      <c r="P11544" s="8"/>
    </row>
    <row r="11545" spans="1:16" s="2" customFormat="1" x14ac:dyDescent="0.15">
      <c r="A11545" s="3"/>
      <c r="B11545" s="3"/>
      <c r="J11545" s="3"/>
      <c r="K11545" s="5"/>
      <c r="L11545" s="8"/>
      <c r="N11545" s="5"/>
      <c r="O11545" s="10"/>
      <c r="P11545" s="8"/>
    </row>
    <row r="11546" spans="1:16" s="2" customFormat="1" x14ac:dyDescent="0.15">
      <c r="A11546" s="3"/>
      <c r="B11546" s="3"/>
      <c r="J11546" s="3"/>
      <c r="K11546" s="5"/>
      <c r="L11546" s="8"/>
      <c r="N11546" s="5"/>
      <c r="O11546" s="10"/>
      <c r="P11546" s="8"/>
    </row>
    <row r="11547" spans="1:16" s="2" customFormat="1" x14ac:dyDescent="0.15">
      <c r="A11547" s="3"/>
      <c r="B11547" s="3"/>
      <c r="J11547" s="3"/>
      <c r="K11547" s="5"/>
      <c r="L11547" s="8"/>
      <c r="N11547" s="5"/>
      <c r="O11547" s="10"/>
      <c r="P11547" s="8"/>
    </row>
    <row r="11548" spans="1:16" s="2" customFormat="1" x14ac:dyDescent="0.15">
      <c r="A11548" s="3"/>
      <c r="B11548" s="3"/>
      <c r="J11548" s="3"/>
      <c r="K11548" s="5"/>
      <c r="L11548" s="8"/>
      <c r="N11548" s="5"/>
      <c r="O11548" s="10"/>
      <c r="P11548" s="8"/>
    </row>
    <row r="11549" spans="1:16" s="2" customFormat="1" x14ac:dyDescent="0.15">
      <c r="A11549" s="3"/>
      <c r="B11549" s="3"/>
      <c r="J11549" s="3"/>
      <c r="K11549" s="5"/>
      <c r="L11549" s="8"/>
      <c r="N11549" s="5"/>
      <c r="O11549" s="10"/>
      <c r="P11549" s="8"/>
    </row>
    <row r="11550" spans="1:16" s="2" customFormat="1" x14ac:dyDescent="0.15">
      <c r="A11550" s="3"/>
      <c r="B11550" s="3"/>
      <c r="J11550" s="3"/>
      <c r="K11550" s="5"/>
      <c r="L11550" s="8"/>
      <c r="N11550" s="5"/>
      <c r="O11550" s="10"/>
      <c r="P11550" s="8"/>
    </row>
    <row r="11551" spans="1:16" s="2" customFormat="1" x14ac:dyDescent="0.15">
      <c r="A11551" s="3"/>
      <c r="B11551" s="3"/>
      <c r="J11551" s="3"/>
      <c r="K11551" s="5"/>
      <c r="L11551" s="8"/>
      <c r="N11551" s="5"/>
      <c r="O11551" s="10"/>
      <c r="P11551" s="8"/>
    </row>
    <row r="11552" spans="1:16" s="2" customFormat="1" x14ac:dyDescent="0.15">
      <c r="A11552" s="3"/>
      <c r="B11552" s="3"/>
      <c r="J11552" s="3"/>
      <c r="K11552" s="5"/>
      <c r="L11552" s="8"/>
      <c r="N11552" s="5"/>
      <c r="O11552" s="10"/>
      <c r="P11552" s="8"/>
    </row>
    <row r="11553" spans="1:16" s="2" customFormat="1" x14ac:dyDescent="0.15">
      <c r="A11553" s="3"/>
      <c r="B11553" s="3"/>
      <c r="J11553" s="3"/>
      <c r="K11553" s="5"/>
      <c r="L11553" s="8"/>
      <c r="N11553" s="5"/>
      <c r="O11553" s="10"/>
      <c r="P11553" s="8"/>
    </row>
    <row r="11554" spans="1:16" s="2" customFormat="1" x14ac:dyDescent="0.15">
      <c r="A11554" s="3"/>
      <c r="B11554" s="3"/>
      <c r="J11554" s="3"/>
      <c r="K11554" s="5"/>
      <c r="L11554" s="8"/>
      <c r="N11554" s="5"/>
      <c r="O11554" s="10"/>
      <c r="P11554" s="8"/>
    </row>
    <row r="11555" spans="1:16" s="2" customFormat="1" x14ac:dyDescent="0.15">
      <c r="A11555" s="3"/>
      <c r="B11555" s="3"/>
      <c r="J11555" s="3"/>
      <c r="K11555" s="5"/>
      <c r="L11555" s="8"/>
      <c r="N11555" s="5"/>
      <c r="O11555" s="10"/>
      <c r="P11555" s="8"/>
    </row>
    <row r="11556" spans="1:16" s="2" customFormat="1" x14ac:dyDescent="0.15">
      <c r="A11556" s="3"/>
      <c r="B11556" s="3"/>
      <c r="J11556" s="3"/>
      <c r="K11556" s="5"/>
      <c r="L11556" s="8"/>
      <c r="N11556" s="5"/>
      <c r="O11556" s="10"/>
      <c r="P11556" s="8"/>
    </row>
    <row r="11557" spans="1:16" s="2" customFormat="1" x14ac:dyDescent="0.15">
      <c r="A11557" s="3"/>
      <c r="B11557" s="3"/>
      <c r="J11557" s="3"/>
      <c r="K11557" s="5"/>
      <c r="L11557" s="8"/>
      <c r="N11557" s="5"/>
      <c r="O11557" s="10"/>
      <c r="P11557" s="8"/>
    </row>
    <row r="11558" spans="1:16" s="2" customFormat="1" x14ac:dyDescent="0.15">
      <c r="A11558" s="3"/>
      <c r="B11558" s="3"/>
      <c r="J11558" s="3"/>
      <c r="K11558" s="5"/>
      <c r="L11558" s="8"/>
      <c r="N11558" s="5"/>
      <c r="O11558" s="10"/>
      <c r="P11558" s="8"/>
    </row>
    <row r="11559" spans="1:16" s="2" customFormat="1" x14ac:dyDescent="0.15">
      <c r="A11559" s="3"/>
      <c r="B11559" s="3"/>
      <c r="J11559" s="3"/>
      <c r="K11559" s="5"/>
      <c r="L11559" s="8"/>
      <c r="N11559" s="5"/>
      <c r="O11559" s="10"/>
      <c r="P11559" s="8"/>
    </row>
    <row r="11560" spans="1:16" s="2" customFormat="1" x14ac:dyDescent="0.15">
      <c r="A11560" s="3"/>
      <c r="B11560" s="3"/>
      <c r="J11560" s="3"/>
      <c r="K11560" s="5"/>
      <c r="L11560" s="8"/>
      <c r="N11560" s="5"/>
      <c r="O11560" s="10"/>
      <c r="P11560" s="8"/>
    </row>
    <row r="11561" spans="1:16" s="2" customFormat="1" x14ac:dyDescent="0.15">
      <c r="A11561" s="3"/>
      <c r="B11561" s="3"/>
      <c r="J11561" s="3"/>
      <c r="K11561" s="5"/>
      <c r="L11561" s="8"/>
      <c r="N11561" s="5"/>
      <c r="O11561" s="10"/>
      <c r="P11561" s="8"/>
    </row>
    <row r="11562" spans="1:16" s="2" customFormat="1" x14ac:dyDescent="0.15">
      <c r="A11562" s="3"/>
      <c r="B11562" s="3"/>
      <c r="J11562" s="3"/>
      <c r="K11562" s="5"/>
      <c r="L11562" s="8"/>
      <c r="N11562" s="5"/>
      <c r="O11562" s="10"/>
      <c r="P11562" s="8"/>
    </row>
    <row r="11563" spans="1:16" s="2" customFormat="1" x14ac:dyDescent="0.15">
      <c r="A11563" s="3"/>
      <c r="B11563" s="3"/>
      <c r="J11563" s="3"/>
      <c r="K11563" s="5"/>
      <c r="L11563" s="8"/>
      <c r="N11563" s="5"/>
      <c r="O11563" s="10"/>
      <c r="P11563" s="8"/>
    </row>
    <row r="11564" spans="1:16" s="2" customFormat="1" x14ac:dyDescent="0.15">
      <c r="A11564" s="3"/>
      <c r="B11564" s="3"/>
      <c r="J11564" s="3"/>
      <c r="K11564" s="5"/>
      <c r="L11564" s="8"/>
      <c r="N11564" s="5"/>
      <c r="O11564" s="10"/>
      <c r="P11564" s="8"/>
    </row>
    <row r="11565" spans="1:16" s="2" customFormat="1" x14ac:dyDescent="0.15">
      <c r="A11565" s="3"/>
      <c r="B11565" s="3"/>
      <c r="J11565" s="3"/>
      <c r="K11565" s="5"/>
      <c r="L11565" s="8"/>
      <c r="N11565" s="5"/>
      <c r="O11565" s="10"/>
      <c r="P11565" s="8"/>
    </row>
    <row r="11566" spans="1:16" s="2" customFormat="1" x14ac:dyDescent="0.15">
      <c r="A11566" s="3"/>
      <c r="B11566" s="3"/>
      <c r="J11566" s="3"/>
      <c r="K11566" s="5"/>
      <c r="L11566" s="8"/>
      <c r="N11566" s="5"/>
      <c r="O11566" s="10"/>
      <c r="P11566" s="8"/>
    </row>
    <row r="11567" spans="1:16" s="2" customFormat="1" x14ac:dyDescent="0.15">
      <c r="A11567" s="3"/>
      <c r="B11567" s="3"/>
      <c r="J11567" s="3"/>
      <c r="K11567" s="5"/>
      <c r="L11567" s="8"/>
      <c r="N11567" s="5"/>
      <c r="O11567" s="10"/>
      <c r="P11567" s="8"/>
    </row>
    <row r="11568" spans="1:16" s="2" customFormat="1" x14ac:dyDescent="0.15">
      <c r="A11568" s="3"/>
      <c r="B11568" s="3"/>
      <c r="J11568" s="3"/>
      <c r="K11568" s="5"/>
      <c r="L11568" s="8"/>
      <c r="N11568" s="5"/>
      <c r="O11568" s="10"/>
      <c r="P11568" s="8"/>
    </row>
    <row r="11569" spans="1:16" s="2" customFormat="1" x14ac:dyDescent="0.15">
      <c r="A11569" s="3"/>
      <c r="B11569" s="3"/>
      <c r="J11569" s="3"/>
      <c r="K11569" s="5"/>
      <c r="L11569" s="8"/>
      <c r="N11569" s="5"/>
      <c r="O11569" s="10"/>
      <c r="P11569" s="8"/>
    </row>
    <row r="11570" spans="1:16" s="2" customFormat="1" x14ac:dyDescent="0.15">
      <c r="A11570" s="3"/>
      <c r="B11570" s="3"/>
      <c r="J11570" s="3"/>
      <c r="K11570" s="5"/>
      <c r="L11570" s="8"/>
      <c r="N11570" s="5"/>
      <c r="O11570" s="10"/>
      <c r="P11570" s="8"/>
    </row>
    <row r="11571" spans="1:16" s="2" customFormat="1" x14ac:dyDescent="0.15">
      <c r="A11571" s="3"/>
      <c r="B11571" s="3"/>
      <c r="J11571" s="3"/>
      <c r="K11571" s="5"/>
      <c r="L11571" s="8"/>
      <c r="N11571" s="5"/>
      <c r="O11571" s="10"/>
      <c r="P11571" s="8"/>
    </row>
    <row r="11572" spans="1:16" s="2" customFormat="1" x14ac:dyDescent="0.15">
      <c r="A11572" s="3"/>
      <c r="B11572" s="3"/>
      <c r="J11572" s="3"/>
      <c r="K11572" s="5"/>
      <c r="L11572" s="8"/>
      <c r="N11572" s="5"/>
      <c r="O11572" s="10"/>
      <c r="P11572" s="8"/>
    </row>
    <row r="11573" spans="1:16" s="2" customFormat="1" x14ac:dyDescent="0.15">
      <c r="A11573" s="3"/>
      <c r="B11573" s="3"/>
      <c r="J11573" s="3"/>
      <c r="K11573" s="5"/>
      <c r="L11573" s="8"/>
      <c r="N11573" s="5"/>
      <c r="O11573" s="10"/>
      <c r="P11573" s="8"/>
    </row>
    <row r="11574" spans="1:16" s="2" customFormat="1" x14ac:dyDescent="0.15">
      <c r="A11574" s="3"/>
      <c r="B11574" s="3"/>
      <c r="J11574" s="3"/>
      <c r="K11574" s="5"/>
      <c r="L11574" s="8"/>
      <c r="N11574" s="5"/>
      <c r="O11574" s="10"/>
      <c r="P11574" s="8"/>
    </row>
    <row r="11575" spans="1:16" s="2" customFormat="1" x14ac:dyDescent="0.15">
      <c r="A11575" s="3"/>
      <c r="B11575" s="3"/>
      <c r="J11575" s="3"/>
      <c r="K11575" s="5"/>
      <c r="L11575" s="8"/>
      <c r="N11575" s="5"/>
      <c r="O11575" s="10"/>
      <c r="P11575" s="8"/>
    </row>
    <row r="11576" spans="1:16" s="2" customFormat="1" x14ac:dyDescent="0.15">
      <c r="A11576" s="3"/>
      <c r="B11576" s="3"/>
      <c r="J11576" s="3"/>
      <c r="K11576" s="5"/>
      <c r="L11576" s="8"/>
      <c r="N11576" s="5"/>
      <c r="O11576" s="10"/>
      <c r="P11576" s="8"/>
    </row>
    <row r="11577" spans="1:16" s="2" customFormat="1" x14ac:dyDescent="0.15">
      <c r="A11577" s="3"/>
      <c r="B11577" s="3"/>
      <c r="J11577" s="3"/>
      <c r="K11577" s="5"/>
      <c r="L11577" s="8"/>
      <c r="N11577" s="5"/>
      <c r="O11577" s="10"/>
      <c r="P11577" s="8"/>
    </row>
    <row r="11578" spans="1:16" s="2" customFormat="1" x14ac:dyDescent="0.15">
      <c r="A11578" s="3"/>
      <c r="B11578" s="3"/>
      <c r="J11578" s="3"/>
      <c r="K11578" s="5"/>
      <c r="L11578" s="8"/>
      <c r="N11578" s="5"/>
      <c r="O11578" s="10"/>
      <c r="P11578" s="8"/>
    </row>
    <row r="11579" spans="1:16" s="2" customFormat="1" x14ac:dyDescent="0.15">
      <c r="A11579" s="3"/>
      <c r="B11579" s="3"/>
      <c r="J11579" s="3"/>
      <c r="K11579" s="5"/>
      <c r="L11579" s="8"/>
      <c r="N11579" s="5"/>
      <c r="O11579" s="10"/>
      <c r="P11579" s="8"/>
    </row>
    <row r="11580" spans="1:16" s="2" customFormat="1" x14ac:dyDescent="0.15">
      <c r="A11580" s="3"/>
      <c r="B11580" s="3"/>
      <c r="J11580" s="3"/>
      <c r="K11580" s="5"/>
      <c r="L11580" s="8"/>
      <c r="N11580" s="5"/>
      <c r="O11580" s="10"/>
      <c r="P11580" s="8"/>
    </row>
    <row r="11581" spans="1:16" s="2" customFormat="1" x14ac:dyDescent="0.15">
      <c r="A11581" s="3"/>
      <c r="B11581" s="3"/>
      <c r="J11581" s="3"/>
      <c r="K11581" s="5"/>
      <c r="L11581" s="8"/>
      <c r="N11581" s="5"/>
      <c r="O11581" s="10"/>
      <c r="P11581" s="8"/>
    </row>
    <row r="11582" spans="1:16" s="2" customFormat="1" x14ac:dyDescent="0.15">
      <c r="A11582" s="3"/>
      <c r="B11582" s="3"/>
      <c r="J11582" s="3"/>
      <c r="K11582" s="5"/>
      <c r="L11582" s="8"/>
      <c r="N11582" s="5"/>
      <c r="O11582" s="10"/>
      <c r="P11582" s="8"/>
    </row>
    <row r="11583" spans="1:16" s="2" customFormat="1" x14ac:dyDescent="0.15">
      <c r="A11583" s="3"/>
      <c r="B11583" s="3"/>
      <c r="J11583" s="3"/>
      <c r="K11583" s="5"/>
      <c r="L11583" s="8"/>
      <c r="N11583" s="5"/>
      <c r="O11583" s="10"/>
      <c r="P11583" s="8"/>
    </row>
    <row r="11584" spans="1:16" s="2" customFormat="1" x14ac:dyDescent="0.15">
      <c r="A11584" s="3"/>
      <c r="B11584" s="3"/>
      <c r="J11584" s="3"/>
      <c r="K11584" s="5"/>
      <c r="L11584" s="8"/>
      <c r="N11584" s="5"/>
      <c r="O11584" s="10"/>
      <c r="P11584" s="8"/>
    </row>
    <row r="11585" spans="1:16" s="2" customFormat="1" x14ac:dyDescent="0.15">
      <c r="A11585" s="3"/>
      <c r="B11585" s="3"/>
      <c r="J11585" s="3"/>
      <c r="K11585" s="5"/>
      <c r="L11585" s="8"/>
      <c r="N11585" s="5"/>
      <c r="O11585" s="10"/>
      <c r="P11585" s="8"/>
    </row>
    <row r="11586" spans="1:16" s="2" customFormat="1" x14ac:dyDescent="0.15">
      <c r="A11586" s="3"/>
      <c r="B11586" s="3"/>
      <c r="J11586" s="3"/>
      <c r="K11586" s="5"/>
      <c r="L11586" s="8"/>
      <c r="N11586" s="5"/>
      <c r="O11586" s="10"/>
      <c r="P11586" s="8"/>
    </row>
    <row r="11587" spans="1:16" s="2" customFormat="1" x14ac:dyDescent="0.15">
      <c r="A11587" s="3"/>
      <c r="B11587" s="3"/>
      <c r="J11587" s="3"/>
      <c r="K11587" s="5"/>
      <c r="L11587" s="8"/>
      <c r="N11587" s="5"/>
      <c r="O11587" s="10"/>
      <c r="P11587" s="8"/>
    </row>
    <row r="11588" spans="1:16" s="2" customFormat="1" x14ac:dyDescent="0.15">
      <c r="A11588" s="3"/>
      <c r="B11588" s="3"/>
      <c r="J11588" s="3"/>
      <c r="K11588" s="5"/>
      <c r="L11588" s="8"/>
      <c r="N11588" s="5"/>
      <c r="O11588" s="10"/>
      <c r="P11588" s="8"/>
    </row>
    <row r="11589" spans="1:16" s="2" customFormat="1" x14ac:dyDescent="0.15">
      <c r="A11589" s="3"/>
      <c r="B11589" s="3"/>
      <c r="J11589" s="3"/>
      <c r="K11589" s="5"/>
      <c r="L11589" s="8"/>
      <c r="N11589" s="5"/>
      <c r="O11589" s="10"/>
      <c r="P11589" s="8"/>
    </row>
    <row r="11590" spans="1:16" s="2" customFormat="1" x14ac:dyDescent="0.15">
      <c r="A11590" s="3"/>
      <c r="B11590" s="3"/>
      <c r="J11590" s="3"/>
      <c r="K11590" s="5"/>
      <c r="L11590" s="8"/>
      <c r="N11590" s="5"/>
      <c r="O11590" s="10"/>
      <c r="P11590" s="8"/>
    </row>
    <row r="11591" spans="1:16" s="2" customFormat="1" x14ac:dyDescent="0.15">
      <c r="A11591" s="3"/>
      <c r="B11591" s="3"/>
      <c r="J11591" s="3"/>
      <c r="K11591" s="5"/>
      <c r="L11591" s="8"/>
      <c r="N11591" s="5"/>
      <c r="O11591" s="10"/>
      <c r="P11591" s="8"/>
    </row>
    <row r="11592" spans="1:16" s="2" customFormat="1" x14ac:dyDescent="0.15">
      <c r="A11592" s="3"/>
      <c r="B11592" s="3"/>
      <c r="J11592" s="3"/>
      <c r="K11592" s="5"/>
      <c r="L11592" s="8"/>
      <c r="N11592" s="5"/>
      <c r="O11592" s="10"/>
      <c r="P11592" s="8"/>
    </row>
    <row r="11593" spans="1:16" s="2" customFormat="1" x14ac:dyDescent="0.15">
      <c r="A11593" s="3"/>
      <c r="B11593" s="3"/>
      <c r="J11593" s="3"/>
      <c r="K11593" s="5"/>
      <c r="L11593" s="8"/>
      <c r="N11593" s="5"/>
      <c r="O11593" s="10"/>
      <c r="P11593" s="8"/>
    </row>
    <row r="11594" spans="1:16" s="2" customFormat="1" x14ac:dyDescent="0.15">
      <c r="A11594" s="3"/>
      <c r="B11594" s="3"/>
      <c r="J11594" s="3"/>
      <c r="K11594" s="5"/>
      <c r="L11594" s="8"/>
      <c r="N11594" s="5"/>
      <c r="O11594" s="10"/>
      <c r="P11594" s="8"/>
    </row>
    <row r="11595" spans="1:16" s="2" customFormat="1" x14ac:dyDescent="0.15">
      <c r="A11595" s="3"/>
      <c r="B11595" s="3"/>
      <c r="J11595" s="3"/>
      <c r="K11595" s="5"/>
      <c r="L11595" s="8"/>
      <c r="N11595" s="5"/>
      <c r="O11595" s="10"/>
      <c r="P11595" s="8"/>
    </row>
    <row r="11596" spans="1:16" s="2" customFormat="1" x14ac:dyDescent="0.15">
      <c r="A11596" s="3"/>
      <c r="B11596" s="3"/>
      <c r="J11596" s="3"/>
      <c r="K11596" s="5"/>
      <c r="L11596" s="8"/>
      <c r="N11596" s="5"/>
      <c r="O11596" s="10"/>
      <c r="P11596" s="8"/>
    </row>
    <row r="11597" spans="1:16" s="2" customFormat="1" x14ac:dyDescent="0.15">
      <c r="A11597" s="3"/>
      <c r="B11597" s="3"/>
      <c r="J11597" s="3"/>
      <c r="K11597" s="5"/>
      <c r="L11597" s="8"/>
      <c r="N11597" s="5"/>
      <c r="O11597" s="10"/>
      <c r="P11597" s="8"/>
    </row>
    <row r="11598" spans="1:16" s="2" customFormat="1" x14ac:dyDescent="0.15">
      <c r="A11598" s="3"/>
      <c r="B11598" s="3"/>
      <c r="J11598" s="3"/>
      <c r="K11598" s="5"/>
      <c r="L11598" s="8"/>
      <c r="N11598" s="5"/>
      <c r="O11598" s="10"/>
      <c r="P11598" s="8"/>
    </row>
    <row r="11599" spans="1:16" s="2" customFormat="1" x14ac:dyDescent="0.15">
      <c r="A11599" s="3"/>
      <c r="B11599" s="3"/>
      <c r="J11599" s="3"/>
      <c r="K11599" s="5"/>
      <c r="L11599" s="8"/>
      <c r="N11599" s="5"/>
      <c r="O11599" s="10"/>
      <c r="P11599" s="8"/>
    </row>
    <row r="11600" spans="1:16" s="2" customFormat="1" x14ac:dyDescent="0.15">
      <c r="A11600" s="3"/>
      <c r="B11600" s="3"/>
      <c r="J11600" s="3"/>
      <c r="K11600" s="5"/>
      <c r="L11600" s="8"/>
      <c r="N11600" s="5"/>
      <c r="O11600" s="10"/>
      <c r="P11600" s="8"/>
    </row>
    <row r="11601" spans="1:16" s="2" customFormat="1" x14ac:dyDescent="0.15">
      <c r="A11601" s="3"/>
      <c r="B11601" s="3"/>
      <c r="J11601" s="3"/>
      <c r="K11601" s="5"/>
      <c r="L11601" s="8"/>
      <c r="N11601" s="5"/>
      <c r="O11601" s="10"/>
      <c r="P11601" s="8"/>
    </row>
    <row r="11602" spans="1:16" s="2" customFormat="1" x14ac:dyDescent="0.15">
      <c r="A11602" s="3"/>
      <c r="B11602" s="3"/>
      <c r="J11602" s="3"/>
      <c r="K11602" s="5"/>
      <c r="L11602" s="8"/>
      <c r="N11602" s="5"/>
      <c r="O11602" s="10"/>
      <c r="P11602" s="8"/>
    </row>
    <row r="11603" spans="1:16" s="2" customFormat="1" x14ac:dyDescent="0.15">
      <c r="A11603" s="3"/>
      <c r="B11603" s="3"/>
      <c r="J11603" s="3"/>
      <c r="K11603" s="5"/>
      <c r="L11603" s="8"/>
      <c r="N11603" s="5"/>
      <c r="O11603" s="10"/>
      <c r="P11603" s="8"/>
    </row>
    <row r="11604" spans="1:16" s="2" customFormat="1" x14ac:dyDescent="0.15">
      <c r="A11604" s="3"/>
      <c r="B11604" s="3"/>
      <c r="J11604" s="3"/>
      <c r="K11604" s="5"/>
      <c r="L11604" s="8"/>
      <c r="N11604" s="5"/>
      <c r="O11604" s="10"/>
      <c r="P11604" s="8"/>
    </row>
    <row r="11605" spans="1:16" s="2" customFormat="1" x14ac:dyDescent="0.15">
      <c r="A11605" s="3"/>
      <c r="B11605" s="3"/>
      <c r="J11605" s="3"/>
      <c r="K11605" s="5"/>
      <c r="L11605" s="8"/>
      <c r="N11605" s="5"/>
      <c r="O11605" s="10"/>
      <c r="P11605" s="8"/>
    </row>
    <row r="11606" spans="1:16" s="2" customFormat="1" x14ac:dyDescent="0.15">
      <c r="A11606" s="3"/>
      <c r="B11606" s="3"/>
      <c r="J11606" s="3"/>
      <c r="K11606" s="5"/>
      <c r="L11606" s="8"/>
      <c r="N11606" s="5"/>
      <c r="O11606" s="10"/>
      <c r="P11606" s="8"/>
    </row>
    <row r="11607" spans="1:16" s="2" customFormat="1" x14ac:dyDescent="0.15">
      <c r="A11607" s="3"/>
      <c r="B11607" s="3"/>
      <c r="J11607" s="3"/>
      <c r="K11607" s="5"/>
      <c r="L11607" s="8"/>
      <c r="N11607" s="5"/>
      <c r="O11607" s="10"/>
      <c r="P11607" s="8"/>
    </row>
    <row r="11608" spans="1:16" s="2" customFormat="1" x14ac:dyDescent="0.15">
      <c r="A11608" s="3"/>
      <c r="B11608" s="3"/>
      <c r="J11608" s="3"/>
      <c r="K11608" s="5"/>
      <c r="L11608" s="8"/>
      <c r="N11608" s="5"/>
      <c r="O11608" s="10"/>
      <c r="P11608" s="8"/>
    </row>
    <row r="11609" spans="1:16" s="2" customFormat="1" x14ac:dyDescent="0.15">
      <c r="A11609" s="3"/>
      <c r="B11609" s="3"/>
      <c r="J11609" s="3"/>
      <c r="K11609" s="5"/>
      <c r="L11609" s="8"/>
      <c r="N11609" s="5"/>
      <c r="O11609" s="10"/>
      <c r="P11609" s="8"/>
    </row>
    <row r="11610" spans="1:16" s="2" customFormat="1" x14ac:dyDescent="0.15">
      <c r="A11610" s="3"/>
      <c r="B11610" s="3"/>
      <c r="J11610" s="3"/>
      <c r="K11610" s="5"/>
      <c r="L11610" s="8"/>
      <c r="N11610" s="5"/>
      <c r="O11610" s="10"/>
      <c r="P11610" s="8"/>
    </row>
    <row r="11611" spans="1:16" s="2" customFormat="1" x14ac:dyDescent="0.15">
      <c r="A11611" s="3"/>
      <c r="B11611" s="3"/>
      <c r="J11611" s="3"/>
      <c r="K11611" s="5"/>
      <c r="L11611" s="8"/>
      <c r="N11611" s="5"/>
      <c r="O11611" s="10"/>
      <c r="P11611" s="8"/>
    </row>
    <row r="11612" spans="1:16" s="2" customFormat="1" x14ac:dyDescent="0.15">
      <c r="A11612" s="3"/>
      <c r="B11612" s="3"/>
      <c r="J11612" s="3"/>
      <c r="K11612" s="5"/>
      <c r="L11612" s="8"/>
      <c r="N11612" s="5"/>
      <c r="O11612" s="10"/>
      <c r="P11612" s="8"/>
    </row>
    <row r="11613" spans="1:16" s="2" customFormat="1" x14ac:dyDescent="0.15">
      <c r="A11613" s="3"/>
      <c r="B11613" s="3"/>
      <c r="J11613" s="3"/>
      <c r="K11613" s="5"/>
      <c r="L11613" s="8"/>
      <c r="N11613" s="5"/>
      <c r="O11613" s="10"/>
      <c r="P11613" s="8"/>
    </row>
    <row r="11614" spans="1:16" s="2" customFormat="1" x14ac:dyDescent="0.15">
      <c r="A11614" s="3"/>
      <c r="B11614" s="3"/>
      <c r="J11614" s="3"/>
      <c r="K11614" s="5"/>
      <c r="L11614" s="8"/>
      <c r="N11614" s="5"/>
      <c r="O11614" s="10"/>
      <c r="P11614" s="8"/>
    </row>
    <row r="11615" spans="1:16" s="2" customFormat="1" x14ac:dyDescent="0.15">
      <c r="A11615" s="3"/>
      <c r="B11615" s="3"/>
      <c r="J11615" s="3"/>
      <c r="K11615" s="5"/>
      <c r="L11615" s="8"/>
      <c r="N11615" s="5"/>
      <c r="O11615" s="10"/>
      <c r="P11615" s="8"/>
    </row>
    <row r="11616" spans="1:16" s="2" customFormat="1" x14ac:dyDescent="0.15">
      <c r="A11616" s="3"/>
      <c r="B11616" s="3"/>
      <c r="J11616" s="3"/>
      <c r="K11616" s="5"/>
      <c r="L11616" s="8"/>
      <c r="N11616" s="5"/>
      <c r="O11616" s="10"/>
      <c r="P11616" s="8"/>
    </row>
    <row r="11617" spans="1:16" s="2" customFormat="1" x14ac:dyDescent="0.15">
      <c r="A11617" s="3"/>
      <c r="B11617" s="3"/>
      <c r="J11617" s="3"/>
      <c r="K11617" s="5"/>
      <c r="L11617" s="8"/>
      <c r="N11617" s="5"/>
      <c r="O11617" s="10"/>
      <c r="P11617" s="8"/>
    </row>
    <row r="11618" spans="1:16" s="2" customFormat="1" x14ac:dyDescent="0.15">
      <c r="A11618" s="3"/>
      <c r="B11618" s="3"/>
      <c r="J11618" s="3"/>
      <c r="K11618" s="5"/>
      <c r="L11618" s="8"/>
      <c r="N11618" s="5"/>
      <c r="O11618" s="10"/>
      <c r="P11618" s="8"/>
    </row>
    <row r="11619" spans="1:16" s="2" customFormat="1" x14ac:dyDescent="0.15">
      <c r="A11619" s="3"/>
      <c r="B11619" s="3"/>
      <c r="J11619" s="3"/>
      <c r="K11619" s="5"/>
      <c r="L11619" s="8"/>
      <c r="N11619" s="5"/>
      <c r="O11619" s="10"/>
      <c r="P11619" s="8"/>
    </row>
    <row r="11620" spans="1:16" s="2" customFormat="1" x14ac:dyDescent="0.15">
      <c r="A11620" s="3"/>
      <c r="B11620" s="3"/>
      <c r="J11620" s="3"/>
      <c r="K11620" s="5"/>
      <c r="L11620" s="8"/>
      <c r="N11620" s="5"/>
      <c r="O11620" s="10"/>
      <c r="P11620" s="8"/>
    </row>
    <row r="11621" spans="1:16" s="2" customFormat="1" x14ac:dyDescent="0.15">
      <c r="A11621" s="3"/>
      <c r="B11621" s="3"/>
      <c r="J11621" s="3"/>
      <c r="K11621" s="5"/>
      <c r="L11621" s="8"/>
      <c r="N11621" s="5"/>
      <c r="O11621" s="10"/>
      <c r="P11621" s="8"/>
    </row>
    <row r="11622" spans="1:16" s="2" customFormat="1" x14ac:dyDescent="0.15">
      <c r="A11622" s="3"/>
      <c r="B11622" s="3"/>
      <c r="J11622" s="3"/>
      <c r="K11622" s="5"/>
      <c r="L11622" s="8"/>
      <c r="N11622" s="5"/>
      <c r="O11622" s="10"/>
      <c r="P11622" s="8"/>
    </row>
    <row r="11623" spans="1:16" s="2" customFormat="1" x14ac:dyDescent="0.15">
      <c r="A11623" s="3"/>
      <c r="B11623" s="3"/>
      <c r="J11623" s="3"/>
      <c r="K11623" s="5"/>
      <c r="L11623" s="8"/>
      <c r="N11623" s="5"/>
      <c r="O11623" s="10"/>
      <c r="P11623" s="8"/>
    </row>
    <row r="11624" spans="1:16" s="2" customFormat="1" x14ac:dyDescent="0.15">
      <c r="A11624" s="3"/>
      <c r="B11624" s="3"/>
      <c r="J11624" s="3"/>
      <c r="K11624" s="5"/>
      <c r="L11624" s="8"/>
      <c r="N11624" s="5"/>
      <c r="O11624" s="10"/>
      <c r="P11624" s="8"/>
    </row>
    <row r="11625" spans="1:16" s="2" customFormat="1" x14ac:dyDescent="0.15">
      <c r="A11625" s="3"/>
      <c r="B11625" s="3"/>
      <c r="J11625" s="3"/>
      <c r="K11625" s="5"/>
      <c r="L11625" s="8"/>
      <c r="N11625" s="5"/>
      <c r="O11625" s="10"/>
      <c r="P11625" s="8"/>
    </row>
    <row r="11626" spans="1:16" s="2" customFormat="1" x14ac:dyDescent="0.15">
      <c r="A11626" s="3"/>
      <c r="B11626" s="3"/>
      <c r="J11626" s="3"/>
      <c r="K11626" s="5"/>
      <c r="L11626" s="8"/>
      <c r="N11626" s="5"/>
      <c r="O11626" s="10"/>
      <c r="P11626" s="8"/>
    </row>
    <row r="11627" spans="1:16" s="2" customFormat="1" x14ac:dyDescent="0.15">
      <c r="A11627" s="3"/>
      <c r="B11627" s="3"/>
      <c r="J11627" s="3"/>
      <c r="K11627" s="5"/>
      <c r="L11627" s="8"/>
      <c r="N11627" s="5"/>
      <c r="O11627" s="10"/>
      <c r="P11627" s="8"/>
    </row>
    <row r="11628" spans="1:16" s="2" customFormat="1" x14ac:dyDescent="0.15">
      <c r="A11628" s="3"/>
      <c r="B11628" s="3"/>
      <c r="J11628" s="3"/>
      <c r="K11628" s="5"/>
      <c r="L11628" s="8"/>
      <c r="N11628" s="5"/>
      <c r="O11628" s="10"/>
      <c r="P11628" s="8"/>
    </row>
    <row r="11629" spans="1:16" s="2" customFormat="1" x14ac:dyDescent="0.15">
      <c r="A11629" s="3"/>
      <c r="B11629" s="3"/>
      <c r="J11629" s="3"/>
      <c r="K11629" s="5"/>
      <c r="L11629" s="8"/>
      <c r="N11629" s="5"/>
      <c r="O11629" s="10"/>
      <c r="P11629" s="8"/>
    </row>
    <row r="11630" spans="1:16" s="2" customFormat="1" x14ac:dyDescent="0.15">
      <c r="A11630" s="3"/>
      <c r="B11630" s="3"/>
      <c r="J11630" s="3"/>
      <c r="K11630" s="5"/>
      <c r="L11630" s="8"/>
      <c r="N11630" s="5"/>
      <c r="O11630" s="10"/>
      <c r="P11630" s="8"/>
    </row>
    <row r="11631" spans="1:16" s="2" customFormat="1" x14ac:dyDescent="0.15">
      <c r="A11631" s="3"/>
      <c r="B11631" s="3"/>
      <c r="J11631" s="3"/>
      <c r="K11631" s="5"/>
      <c r="L11631" s="8"/>
      <c r="N11631" s="5"/>
      <c r="O11631" s="10"/>
      <c r="P11631" s="8"/>
    </row>
    <row r="11632" spans="1:16" s="2" customFormat="1" x14ac:dyDescent="0.15">
      <c r="A11632" s="3"/>
      <c r="B11632" s="3"/>
      <c r="J11632" s="3"/>
      <c r="K11632" s="5"/>
      <c r="L11632" s="8"/>
      <c r="N11632" s="5"/>
      <c r="O11632" s="10"/>
      <c r="P11632" s="8"/>
    </row>
    <row r="11633" spans="1:16" s="2" customFormat="1" x14ac:dyDescent="0.15">
      <c r="A11633" s="3"/>
      <c r="B11633" s="3"/>
      <c r="J11633" s="3"/>
      <c r="K11633" s="5"/>
      <c r="L11633" s="8"/>
      <c r="N11633" s="5"/>
      <c r="O11633" s="10"/>
      <c r="P11633" s="8"/>
    </row>
    <row r="11634" spans="1:16" s="2" customFormat="1" x14ac:dyDescent="0.15">
      <c r="A11634" s="3"/>
      <c r="B11634" s="3"/>
      <c r="J11634" s="3"/>
      <c r="K11634" s="5"/>
      <c r="L11634" s="8"/>
      <c r="N11634" s="5"/>
      <c r="O11634" s="10"/>
      <c r="P11634" s="8"/>
    </row>
    <row r="11635" spans="1:16" s="2" customFormat="1" x14ac:dyDescent="0.15">
      <c r="A11635" s="3"/>
      <c r="B11635" s="3"/>
      <c r="J11635" s="3"/>
      <c r="K11635" s="5"/>
      <c r="L11635" s="8"/>
      <c r="N11635" s="5"/>
      <c r="O11635" s="10"/>
      <c r="P11635" s="8"/>
    </row>
    <row r="11636" spans="1:16" s="2" customFormat="1" x14ac:dyDescent="0.15">
      <c r="A11636" s="3"/>
      <c r="B11636" s="3"/>
      <c r="J11636" s="3"/>
      <c r="K11636" s="5"/>
      <c r="L11636" s="8"/>
      <c r="N11636" s="5"/>
      <c r="O11636" s="10"/>
      <c r="P11636" s="8"/>
    </row>
    <row r="11637" spans="1:16" s="2" customFormat="1" x14ac:dyDescent="0.15">
      <c r="A11637" s="3"/>
      <c r="B11637" s="3"/>
      <c r="J11637" s="3"/>
      <c r="K11637" s="5"/>
      <c r="L11637" s="8"/>
      <c r="N11637" s="5"/>
      <c r="O11637" s="10"/>
      <c r="P11637" s="8"/>
    </row>
    <row r="11638" spans="1:16" s="2" customFormat="1" x14ac:dyDescent="0.15">
      <c r="A11638" s="3"/>
      <c r="B11638" s="3"/>
      <c r="J11638" s="3"/>
      <c r="K11638" s="5"/>
      <c r="L11638" s="8"/>
      <c r="N11638" s="5"/>
      <c r="O11638" s="10"/>
      <c r="P11638" s="8"/>
    </row>
    <row r="11639" spans="1:16" s="2" customFormat="1" x14ac:dyDescent="0.15">
      <c r="A11639" s="3"/>
      <c r="B11639" s="3"/>
      <c r="J11639" s="3"/>
      <c r="K11639" s="5"/>
      <c r="L11639" s="8"/>
      <c r="N11639" s="5"/>
      <c r="O11639" s="10"/>
      <c r="P11639" s="8"/>
    </row>
    <row r="11640" spans="1:16" s="2" customFormat="1" x14ac:dyDescent="0.15">
      <c r="A11640" s="3"/>
      <c r="B11640" s="3"/>
      <c r="J11640" s="3"/>
      <c r="K11640" s="5"/>
      <c r="L11640" s="8"/>
      <c r="N11640" s="5"/>
      <c r="O11640" s="10"/>
      <c r="P11640" s="8"/>
    </row>
    <row r="11641" spans="1:16" s="2" customFormat="1" x14ac:dyDescent="0.15">
      <c r="A11641" s="3"/>
      <c r="B11641" s="3"/>
      <c r="J11641" s="3"/>
      <c r="K11641" s="5"/>
      <c r="L11641" s="8"/>
      <c r="N11641" s="5"/>
      <c r="O11641" s="10"/>
      <c r="P11641" s="8"/>
    </row>
    <row r="11642" spans="1:16" s="2" customFormat="1" x14ac:dyDescent="0.15">
      <c r="A11642" s="3"/>
      <c r="B11642" s="3"/>
      <c r="J11642" s="3"/>
      <c r="K11642" s="5"/>
      <c r="L11642" s="8"/>
      <c r="N11642" s="5"/>
      <c r="O11642" s="10"/>
      <c r="P11642" s="8"/>
    </row>
    <row r="11643" spans="1:16" s="2" customFormat="1" x14ac:dyDescent="0.15">
      <c r="A11643" s="3"/>
      <c r="B11643" s="3"/>
      <c r="J11643" s="3"/>
      <c r="K11643" s="5"/>
      <c r="L11643" s="8"/>
      <c r="N11643" s="5"/>
      <c r="O11643" s="10"/>
      <c r="P11643" s="8"/>
    </row>
    <row r="11644" spans="1:16" s="2" customFormat="1" x14ac:dyDescent="0.15">
      <c r="A11644" s="3"/>
      <c r="B11644" s="3"/>
      <c r="J11644" s="3"/>
      <c r="K11644" s="5"/>
      <c r="L11644" s="8"/>
      <c r="N11644" s="5"/>
      <c r="O11644" s="10"/>
      <c r="P11644" s="8"/>
    </row>
    <row r="11645" spans="1:16" s="2" customFormat="1" x14ac:dyDescent="0.15">
      <c r="A11645" s="3"/>
      <c r="B11645" s="3"/>
      <c r="J11645" s="3"/>
      <c r="K11645" s="5"/>
      <c r="L11645" s="8"/>
      <c r="N11645" s="5"/>
      <c r="O11645" s="10"/>
      <c r="P11645" s="8"/>
    </row>
    <row r="11646" spans="1:16" s="2" customFormat="1" x14ac:dyDescent="0.15">
      <c r="A11646" s="3"/>
      <c r="B11646" s="3"/>
      <c r="J11646" s="3"/>
      <c r="K11646" s="5"/>
      <c r="L11646" s="8"/>
      <c r="N11646" s="5"/>
      <c r="O11646" s="10"/>
      <c r="P11646" s="8"/>
    </row>
    <row r="11647" spans="1:16" s="2" customFormat="1" x14ac:dyDescent="0.15">
      <c r="A11647" s="3"/>
      <c r="B11647" s="3"/>
      <c r="J11647" s="3"/>
      <c r="K11647" s="5"/>
      <c r="L11647" s="8"/>
      <c r="N11647" s="5"/>
      <c r="O11647" s="10"/>
      <c r="P11647" s="8"/>
    </row>
    <row r="11648" spans="1:16" s="2" customFormat="1" x14ac:dyDescent="0.15">
      <c r="A11648" s="3"/>
      <c r="B11648" s="3"/>
      <c r="J11648" s="3"/>
      <c r="K11648" s="5"/>
      <c r="L11648" s="8"/>
      <c r="N11648" s="5"/>
      <c r="O11648" s="10"/>
      <c r="P11648" s="8"/>
    </row>
    <row r="11649" spans="1:16" s="2" customFormat="1" x14ac:dyDescent="0.15">
      <c r="A11649" s="3"/>
      <c r="B11649" s="3"/>
      <c r="J11649" s="3"/>
      <c r="K11649" s="5"/>
      <c r="L11649" s="8"/>
      <c r="N11649" s="5"/>
      <c r="O11649" s="10"/>
      <c r="P11649" s="8"/>
    </row>
    <row r="11650" spans="1:16" s="2" customFormat="1" x14ac:dyDescent="0.15">
      <c r="A11650" s="3"/>
      <c r="B11650" s="3"/>
      <c r="J11650" s="3"/>
      <c r="K11650" s="5"/>
      <c r="L11650" s="8"/>
      <c r="N11650" s="5"/>
      <c r="O11650" s="10"/>
      <c r="P11650" s="8"/>
    </row>
    <row r="11651" spans="1:16" s="2" customFormat="1" x14ac:dyDescent="0.15">
      <c r="A11651" s="3"/>
      <c r="B11651" s="3"/>
      <c r="J11651" s="3"/>
      <c r="K11651" s="5"/>
      <c r="L11651" s="8"/>
      <c r="N11651" s="5"/>
      <c r="O11651" s="10"/>
      <c r="P11651" s="8"/>
    </row>
    <row r="11652" spans="1:16" s="2" customFormat="1" x14ac:dyDescent="0.15">
      <c r="A11652" s="3"/>
      <c r="B11652" s="3"/>
      <c r="J11652" s="3"/>
      <c r="K11652" s="5"/>
      <c r="L11652" s="8"/>
      <c r="N11652" s="5"/>
      <c r="O11652" s="10"/>
      <c r="P11652" s="8"/>
    </row>
    <row r="11653" spans="1:16" s="2" customFormat="1" x14ac:dyDescent="0.15">
      <c r="A11653" s="3"/>
      <c r="B11653" s="3"/>
      <c r="J11653" s="3"/>
      <c r="K11653" s="5"/>
      <c r="L11653" s="8"/>
      <c r="N11653" s="5"/>
      <c r="O11653" s="10"/>
      <c r="P11653" s="8"/>
    </row>
    <row r="11654" spans="1:16" s="2" customFormat="1" x14ac:dyDescent="0.15">
      <c r="A11654" s="3"/>
      <c r="B11654" s="3"/>
      <c r="J11654" s="3"/>
      <c r="K11654" s="5"/>
      <c r="L11654" s="8"/>
      <c r="N11654" s="5"/>
      <c r="O11654" s="10"/>
      <c r="P11654" s="8"/>
    </row>
    <row r="11655" spans="1:16" s="2" customFormat="1" x14ac:dyDescent="0.15">
      <c r="A11655" s="3"/>
      <c r="B11655" s="3"/>
      <c r="J11655" s="3"/>
      <c r="K11655" s="5"/>
      <c r="L11655" s="8"/>
      <c r="N11655" s="5"/>
      <c r="O11655" s="10"/>
      <c r="P11655" s="8"/>
    </row>
    <row r="11656" spans="1:16" s="2" customFormat="1" x14ac:dyDescent="0.15">
      <c r="A11656" s="3"/>
      <c r="B11656" s="3"/>
      <c r="J11656" s="3"/>
      <c r="K11656" s="5"/>
      <c r="L11656" s="8"/>
      <c r="N11656" s="5"/>
      <c r="O11656" s="10"/>
      <c r="P11656" s="8"/>
    </row>
    <row r="11657" spans="1:16" s="2" customFormat="1" x14ac:dyDescent="0.15">
      <c r="A11657" s="3"/>
      <c r="B11657" s="3"/>
      <c r="J11657" s="3"/>
      <c r="K11657" s="5"/>
      <c r="L11657" s="8"/>
      <c r="N11657" s="5"/>
      <c r="O11657" s="10"/>
      <c r="P11657" s="8"/>
    </row>
    <row r="11658" spans="1:16" s="2" customFormat="1" x14ac:dyDescent="0.15">
      <c r="A11658" s="3"/>
      <c r="B11658" s="3"/>
      <c r="J11658" s="3"/>
      <c r="K11658" s="5"/>
      <c r="L11658" s="8"/>
      <c r="N11658" s="5"/>
      <c r="O11658" s="10"/>
      <c r="P11658" s="8"/>
    </row>
    <row r="11659" spans="1:16" s="2" customFormat="1" x14ac:dyDescent="0.15">
      <c r="A11659" s="3"/>
      <c r="B11659" s="3"/>
      <c r="J11659" s="3"/>
      <c r="K11659" s="5"/>
      <c r="L11659" s="8"/>
      <c r="N11659" s="5"/>
      <c r="O11659" s="10"/>
      <c r="P11659" s="8"/>
    </row>
    <row r="11660" spans="1:16" s="2" customFormat="1" x14ac:dyDescent="0.15">
      <c r="A11660" s="3"/>
      <c r="B11660" s="3"/>
      <c r="J11660" s="3"/>
      <c r="K11660" s="5"/>
      <c r="L11660" s="8"/>
      <c r="N11660" s="5"/>
      <c r="O11660" s="10"/>
      <c r="P11660" s="8"/>
    </row>
    <row r="11661" spans="1:16" s="2" customFormat="1" x14ac:dyDescent="0.15">
      <c r="A11661" s="3"/>
      <c r="B11661" s="3"/>
      <c r="J11661" s="3"/>
      <c r="K11661" s="5"/>
      <c r="L11661" s="8"/>
      <c r="N11661" s="5"/>
      <c r="O11661" s="10"/>
      <c r="P11661" s="8"/>
    </row>
    <row r="11662" spans="1:16" s="2" customFormat="1" x14ac:dyDescent="0.15">
      <c r="A11662" s="3"/>
      <c r="B11662" s="3"/>
      <c r="J11662" s="3"/>
      <c r="K11662" s="5"/>
      <c r="L11662" s="8"/>
      <c r="N11662" s="5"/>
      <c r="O11662" s="10"/>
      <c r="P11662" s="8"/>
    </row>
    <row r="11663" spans="1:16" s="2" customFormat="1" x14ac:dyDescent="0.15">
      <c r="A11663" s="3"/>
      <c r="B11663" s="3"/>
      <c r="J11663" s="3"/>
      <c r="K11663" s="5"/>
      <c r="L11663" s="8"/>
      <c r="N11663" s="5"/>
      <c r="O11663" s="10"/>
      <c r="P11663" s="8"/>
    </row>
    <row r="11664" spans="1:16" s="2" customFormat="1" x14ac:dyDescent="0.15">
      <c r="A11664" s="3"/>
      <c r="B11664" s="3"/>
      <c r="J11664" s="3"/>
      <c r="K11664" s="5"/>
      <c r="L11664" s="8"/>
      <c r="N11664" s="5"/>
      <c r="O11664" s="10"/>
      <c r="P11664" s="8"/>
    </row>
    <row r="11665" spans="1:16" s="2" customFormat="1" x14ac:dyDescent="0.15">
      <c r="A11665" s="3"/>
      <c r="B11665" s="3"/>
      <c r="J11665" s="3"/>
      <c r="K11665" s="5"/>
      <c r="L11665" s="8"/>
      <c r="N11665" s="5"/>
      <c r="O11665" s="10"/>
      <c r="P11665" s="8"/>
    </row>
    <row r="11666" spans="1:16" s="2" customFormat="1" x14ac:dyDescent="0.15">
      <c r="A11666" s="3"/>
      <c r="B11666" s="3"/>
      <c r="J11666" s="3"/>
      <c r="K11666" s="5"/>
      <c r="L11666" s="8"/>
      <c r="N11666" s="5"/>
      <c r="O11666" s="10"/>
      <c r="P11666" s="8"/>
    </row>
    <row r="11667" spans="1:16" s="2" customFormat="1" x14ac:dyDescent="0.15">
      <c r="A11667" s="3"/>
      <c r="B11667" s="3"/>
      <c r="J11667" s="3"/>
      <c r="K11667" s="5"/>
      <c r="L11667" s="8"/>
      <c r="N11667" s="5"/>
      <c r="O11667" s="10"/>
      <c r="P11667" s="8"/>
    </row>
    <row r="11668" spans="1:16" s="2" customFormat="1" x14ac:dyDescent="0.15">
      <c r="A11668" s="3"/>
      <c r="B11668" s="3"/>
      <c r="J11668" s="3"/>
      <c r="K11668" s="5"/>
      <c r="L11668" s="8"/>
      <c r="N11668" s="5"/>
      <c r="O11668" s="10"/>
      <c r="P11668" s="8"/>
    </row>
    <row r="11669" spans="1:16" s="2" customFormat="1" x14ac:dyDescent="0.15">
      <c r="A11669" s="3"/>
      <c r="B11669" s="3"/>
      <c r="J11669" s="3"/>
      <c r="K11669" s="5"/>
      <c r="L11669" s="8"/>
      <c r="N11669" s="5"/>
      <c r="O11669" s="10"/>
      <c r="P11669" s="8"/>
    </row>
    <row r="11670" spans="1:16" s="2" customFormat="1" x14ac:dyDescent="0.15">
      <c r="A11670" s="3"/>
      <c r="B11670" s="3"/>
      <c r="J11670" s="3"/>
      <c r="K11670" s="5"/>
      <c r="L11670" s="8"/>
      <c r="N11670" s="5"/>
      <c r="O11670" s="10"/>
      <c r="P11670" s="8"/>
    </row>
    <row r="11671" spans="1:16" s="2" customFormat="1" x14ac:dyDescent="0.15">
      <c r="A11671" s="3"/>
      <c r="B11671" s="3"/>
      <c r="J11671" s="3"/>
      <c r="K11671" s="5"/>
      <c r="L11671" s="8"/>
      <c r="N11671" s="5"/>
      <c r="O11671" s="10"/>
      <c r="P11671" s="8"/>
    </row>
    <row r="11672" spans="1:16" s="2" customFormat="1" x14ac:dyDescent="0.15">
      <c r="A11672" s="3"/>
      <c r="B11672" s="3"/>
      <c r="J11672" s="3"/>
      <c r="K11672" s="5"/>
      <c r="L11672" s="8"/>
      <c r="N11672" s="5"/>
      <c r="O11672" s="10"/>
      <c r="P11672" s="8"/>
    </row>
    <row r="11673" spans="1:16" s="2" customFormat="1" x14ac:dyDescent="0.15">
      <c r="A11673" s="3"/>
      <c r="B11673" s="3"/>
      <c r="J11673" s="3"/>
      <c r="K11673" s="5"/>
      <c r="L11673" s="8"/>
      <c r="N11673" s="5"/>
      <c r="O11673" s="10"/>
      <c r="P11673" s="8"/>
    </row>
    <row r="11674" spans="1:16" s="2" customFormat="1" x14ac:dyDescent="0.15">
      <c r="A11674" s="3"/>
      <c r="B11674" s="3"/>
      <c r="J11674" s="3"/>
      <c r="K11674" s="5"/>
      <c r="L11674" s="8"/>
      <c r="N11674" s="5"/>
      <c r="O11674" s="10"/>
      <c r="P11674" s="8"/>
    </row>
    <row r="11675" spans="1:16" s="2" customFormat="1" x14ac:dyDescent="0.15">
      <c r="A11675" s="3"/>
      <c r="B11675" s="3"/>
      <c r="J11675" s="3"/>
      <c r="K11675" s="5"/>
      <c r="L11675" s="8"/>
      <c r="N11675" s="5"/>
      <c r="O11675" s="10"/>
      <c r="P11675" s="8"/>
    </row>
    <row r="11676" spans="1:16" s="2" customFormat="1" x14ac:dyDescent="0.15">
      <c r="A11676" s="3"/>
      <c r="B11676" s="3"/>
      <c r="J11676" s="3"/>
      <c r="K11676" s="5"/>
      <c r="L11676" s="8"/>
      <c r="N11676" s="5"/>
      <c r="O11676" s="10"/>
      <c r="P11676" s="8"/>
    </row>
    <row r="11677" spans="1:16" s="2" customFormat="1" x14ac:dyDescent="0.15">
      <c r="A11677" s="3"/>
      <c r="B11677" s="3"/>
      <c r="J11677" s="3"/>
      <c r="K11677" s="5"/>
      <c r="L11677" s="8"/>
      <c r="N11677" s="5"/>
      <c r="O11677" s="10"/>
      <c r="P11677" s="8"/>
    </row>
    <row r="11678" spans="1:16" s="2" customFormat="1" x14ac:dyDescent="0.15">
      <c r="A11678" s="3"/>
      <c r="B11678" s="3"/>
      <c r="J11678" s="3"/>
      <c r="K11678" s="5"/>
      <c r="L11678" s="8"/>
      <c r="N11678" s="5"/>
      <c r="O11678" s="10"/>
      <c r="P11678" s="8"/>
    </row>
    <row r="11679" spans="1:16" s="2" customFormat="1" x14ac:dyDescent="0.15">
      <c r="A11679" s="3"/>
      <c r="B11679" s="3"/>
      <c r="J11679" s="3"/>
      <c r="K11679" s="5"/>
      <c r="L11679" s="8"/>
      <c r="N11679" s="5"/>
      <c r="O11679" s="10"/>
      <c r="P11679" s="8"/>
    </row>
    <row r="11680" spans="1:16" s="2" customFormat="1" x14ac:dyDescent="0.15">
      <c r="A11680" s="3"/>
      <c r="B11680" s="3"/>
      <c r="J11680" s="3"/>
      <c r="K11680" s="5"/>
      <c r="L11680" s="8"/>
      <c r="N11680" s="5"/>
      <c r="O11680" s="10"/>
      <c r="P11680" s="8"/>
    </row>
    <row r="11681" spans="1:16" s="2" customFormat="1" x14ac:dyDescent="0.15">
      <c r="A11681" s="3"/>
      <c r="B11681" s="3"/>
      <c r="J11681" s="3"/>
      <c r="K11681" s="5"/>
      <c r="L11681" s="8"/>
      <c r="N11681" s="5"/>
      <c r="O11681" s="10"/>
      <c r="P11681" s="8"/>
    </row>
    <row r="11682" spans="1:16" s="2" customFormat="1" x14ac:dyDescent="0.15">
      <c r="A11682" s="3"/>
      <c r="B11682" s="3"/>
      <c r="J11682" s="3"/>
      <c r="K11682" s="5"/>
      <c r="L11682" s="8"/>
      <c r="N11682" s="5"/>
      <c r="O11682" s="10"/>
      <c r="P11682" s="8"/>
    </row>
    <row r="11683" spans="1:16" s="2" customFormat="1" x14ac:dyDescent="0.15">
      <c r="A11683" s="3"/>
      <c r="B11683" s="3"/>
      <c r="J11683" s="3"/>
      <c r="K11683" s="5"/>
      <c r="L11683" s="8"/>
      <c r="N11683" s="5"/>
      <c r="O11683" s="10"/>
      <c r="P11683" s="8"/>
    </row>
    <row r="11684" spans="1:16" s="2" customFormat="1" x14ac:dyDescent="0.15">
      <c r="A11684" s="3"/>
      <c r="B11684" s="3"/>
      <c r="J11684" s="3"/>
      <c r="K11684" s="5"/>
      <c r="L11684" s="8"/>
      <c r="N11684" s="5"/>
      <c r="O11684" s="10"/>
      <c r="P11684" s="8"/>
    </row>
    <row r="11685" spans="1:16" s="2" customFormat="1" x14ac:dyDescent="0.15">
      <c r="A11685" s="3"/>
      <c r="B11685" s="3"/>
      <c r="J11685" s="3"/>
      <c r="K11685" s="5"/>
      <c r="L11685" s="8"/>
      <c r="N11685" s="5"/>
      <c r="O11685" s="10"/>
      <c r="P11685" s="8"/>
    </row>
    <row r="11686" spans="1:16" s="2" customFormat="1" x14ac:dyDescent="0.15">
      <c r="A11686" s="3"/>
      <c r="B11686" s="3"/>
      <c r="J11686" s="3"/>
      <c r="K11686" s="5"/>
      <c r="L11686" s="8"/>
      <c r="N11686" s="5"/>
      <c r="O11686" s="10"/>
      <c r="P11686" s="8"/>
    </row>
    <row r="11687" spans="1:16" s="2" customFormat="1" x14ac:dyDescent="0.15">
      <c r="A11687" s="3"/>
      <c r="B11687" s="3"/>
      <c r="J11687" s="3"/>
      <c r="K11687" s="5"/>
      <c r="L11687" s="8"/>
      <c r="N11687" s="5"/>
      <c r="O11687" s="10"/>
      <c r="P11687" s="8"/>
    </row>
    <row r="11688" spans="1:16" s="2" customFormat="1" x14ac:dyDescent="0.15">
      <c r="A11688" s="3"/>
      <c r="B11688" s="3"/>
      <c r="J11688" s="3"/>
      <c r="K11688" s="5"/>
      <c r="L11688" s="8"/>
      <c r="N11688" s="5"/>
      <c r="O11688" s="10"/>
      <c r="P11688" s="8"/>
    </row>
    <row r="11689" spans="1:16" s="2" customFormat="1" x14ac:dyDescent="0.15">
      <c r="A11689" s="3"/>
      <c r="B11689" s="3"/>
      <c r="J11689" s="3"/>
      <c r="K11689" s="5"/>
      <c r="L11689" s="8"/>
      <c r="N11689" s="5"/>
      <c r="O11689" s="10"/>
      <c r="P11689" s="8"/>
    </row>
    <row r="11690" spans="1:16" s="2" customFormat="1" x14ac:dyDescent="0.15">
      <c r="A11690" s="3"/>
      <c r="B11690" s="3"/>
      <c r="J11690" s="3"/>
      <c r="K11690" s="5"/>
      <c r="L11690" s="8"/>
      <c r="N11690" s="5"/>
      <c r="O11690" s="10"/>
      <c r="P11690" s="8"/>
    </row>
    <row r="11691" spans="1:16" s="2" customFormat="1" x14ac:dyDescent="0.15">
      <c r="A11691" s="3"/>
      <c r="B11691" s="3"/>
      <c r="J11691" s="3"/>
      <c r="K11691" s="5"/>
      <c r="L11691" s="8"/>
      <c r="N11691" s="5"/>
      <c r="O11691" s="10"/>
      <c r="P11691" s="8"/>
    </row>
    <row r="11692" spans="1:16" s="2" customFormat="1" x14ac:dyDescent="0.15">
      <c r="A11692" s="3"/>
      <c r="B11692" s="3"/>
      <c r="J11692" s="3"/>
      <c r="K11692" s="5"/>
      <c r="L11692" s="8"/>
      <c r="N11692" s="5"/>
      <c r="O11692" s="10"/>
      <c r="P11692" s="8"/>
    </row>
    <row r="11693" spans="1:16" s="2" customFormat="1" x14ac:dyDescent="0.15">
      <c r="A11693" s="3"/>
      <c r="B11693" s="3"/>
      <c r="J11693" s="3"/>
      <c r="K11693" s="5"/>
      <c r="L11693" s="8"/>
      <c r="N11693" s="5"/>
      <c r="O11693" s="10"/>
      <c r="P11693" s="8"/>
    </row>
    <row r="11694" spans="1:16" s="2" customFormat="1" x14ac:dyDescent="0.15">
      <c r="A11694" s="3"/>
      <c r="B11694" s="3"/>
      <c r="J11694" s="3"/>
      <c r="K11694" s="5"/>
      <c r="L11694" s="8"/>
      <c r="N11694" s="5"/>
      <c r="O11694" s="10"/>
      <c r="P11694" s="8"/>
    </row>
    <row r="11695" spans="1:16" s="2" customFormat="1" x14ac:dyDescent="0.15">
      <c r="A11695" s="3"/>
      <c r="B11695" s="3"/>
      <c r="J11695" s="3"/>
      <c r="K11695" s="5"/>
      <c r="L11695" s="8"/>
      <c r="N11695" s="5"/>
      <c r="O11695" s="10"/>
      <c r="P11695" s="8"/>
    </row>
    <row r="11696" spans="1:16" s="2" customFormat="1" x14ac:dyDescent="0.15">
      <c r="A11696" s="3"/>
      <c r="B11696" s="3"/>
      <c r="J11696" s="3"/>
      <c r="K11696" s="5"/>
      <c r="L11696" s="8"/>
      <c r="N11696" s="5"/>
      <c r="O11696" s="10"/>
      <c r="P11696" s="8"/>
    </row>
    <row r="11697" spans="1:16" s="2" customFormat="1" x14ac:dyDescent="0.15">
      <c r="A11697" s="3"/>
      <c r="B11697" s="3"/>
      <c r="J11697" s="3"/>
      <c r="K11697" s="5"/>
      <c r="L11697" s="8"/>
      <c r="N11697" s="5"/>
      <c r="O11697" s="10"/>
      <c r="P11697" s="8"/>
    </row>
    <row r="11698" spans="1:16" s="2" customFormat="1" x14ac:dyDescent="0.15">
      <c r="A11698" s="3"/>
      <c r="B11698" s="3"/>
      <c r="J11698" s="3"/>
      <c r="K11698" s="5"/>
      <c r="L11698" s="8"/>
      <c r="N11698" s="5"/>
      <c r="O11698" s="10"/>
      <c r="P11698" s="8"/>
    </row>
    <row r="11699" spans="1:16" s="2" customFormat="1" x14ac:dyDescent="0.15">
      <c r="A11699" s="3"/>
      <c r="B11699" s="3"/>
      <c r="J11699" s="3"/>
      <c r="K11699" s="5"/>
      <c r="L11699" s="8"/>
      <c r="N11699" s="5"/>
      <c r="O11699" s="10"/>
      <c r="P11699" s="8"/>
    </row>
    <row r="11700" spans="1:16" s="2" customFormat="1" x14ac:dyDescent="0.15">
      <c r="A11700" s="3"/>
      <c r="B11700" s="3"/>
      <c r="J11700" s="3"/>
      <c r="K11700" s="5"/>
      <c r="L11700" s="8"/>
      <c r="N11700" s="5"/>
      <c r="O11700" s="10"/>
      <c r="P11700" s="8"/>
    </row>
    <row r="11701" spans="1:16" s="2" customFormat="1" x14ac:dyDescent="0.15">
      <c r="A11701" s="3"/>
      <c r="B11701" s="3"/>
      <c r="J11701" s="3"/>
      <c r="K11701" s="5"/>
      <c r="L11701" s="8"/>
      <c r="N11701" s="5"/>
      <c r="O11701" s="10"/>
      <c r="P11701" s="8"/>
    </row>
    <row r="11702" spans="1:16" s="2" customFormat="1" x14ac:dyDescent="0.15">
      <c r="A11702" s="3"/>
      <c r="B11702" s="3"/>
      <c r="J11702" s="3"/>
      <c r="K11702" s="5"/>
      <c r="L11702" s="8"/>
      <c r="N11702" s="5"/>
      <c r="O11702" s="10"/>
      <c r="P11702" s="8"/>
    </row>
    <row r="11703" spans="1:16" s="2" customFormat="1" x14ac:dyDescent="0.15">
      <c r="A11703" s="3"/>
      <c r="B11703" s="3"/>
      <c r="J11703" s="3"/>
      <c r="K11703" s="5"/>
      <c r="L11703" s="8"/>
      <c r="N11703" s="5"/>
      <c r="O11703" s="10"/>
      <c r="P11703" s="8"/>
    </row>
    <row r="11704" spans="1:16" s="2" customFormat="1" x14ac:dyDescent="0.15">
      <c r="A11704" s="3"/>
      <c r="B11704" s="3"/>
      <c r="J11704" s="3"/>
      <c r="K11704" s="5"/>
      <c r="L11704" s="8"/>
      <c r="N11704" s="5"/>
      <c r="O11704" s="10"/>
      <c r="P11704" s="8"/>
    </row>
    <row r="11705" spans="1:16" s="2" customFormat="1" x14ac:dyDescent="0.15">
      <c r="A11705" s="3"/>
      <c r="B11705" s="3"/>
      <c r="J11705" s="3"/>
      <c r="K11705" s="5"/>
      <c r="L11705" s="8"/>
      <c r="N11705" s="5"/>
      <c r="O11705" s="10"/>
      <c r="P11705" s="8"/>
    </row>
    <row r="11706" spans="1:16" s="2" customFormat="1" x14ac:dyDescent="0.15">
      <c r="A11706" s="3"/>
      <c r="B11706" s="3"/>
      <c r="J11706" s="3"/>
      <c r="K11706" s="5"/>
      <c r="L11706" s="8"/>
      <c r="N11706" s="5"/>
      <c r="O11706" s="10"/>
      <c r="P11706" s="8"/>
    </row>
    <row r="11707" spans="1:16" s="2" customFormat="1" x14ac:dyDescent="0.15">
      <c r="A11707" s="3"/>
      <c r="B11707" s="3"/>
      <c r="J11707" s="3"/>
      <c r="K11707" s="5"/>
      <c r="L11707" s="8"/>
      <c r="N11707" s="5"/>
      <c r="O11707" s="10"/>
      <c r="P11707" s="8"/>
    </row>
    <row r="11708" spans="1:16" s="2" customFormat="1" x14ac:dyDescent="0.15">
      <c r="A11708" s="3"/>
      <c r="B11708" s="3"/>
      <c r="J11708" s="3"/>
      <c r="K11708" s="5"/>
      <c r="L11708" s="8"/>
      <c r="N11708" s="5"/>
      <c r="O11708" s="10"/>
      <c r="P11708" s="8"/>
    </row>
    <row r="11709" spans="1:16" s="2" customFormat="1" x14ac:dyDescent="0.15">
      <c r="A11709" s="3"/>
      <c r="B11709" s="3"/>
      <c r="J11709" s="3"/>
      <c r="K11709" s="5"/>
      <c r="L11709" s="8"/>
      <c r="N11709" s="5"/>
      <c r="O11709" s="10"/>
      <c r="P11709" s="8"/>
    </row>
    <row r="11710" spans="1:16" s="2" customFormat="1" x14ac:dyDescent="0.15">
      <c r="A11710" s="3"/>
      <c r="B11710" s="3"/>
      <c r="J11710" s="3"/>
      <c r="K11710" s="5"/>
      <c r="L11710" s="8"/>
      <c r="N11710" s="5"/>
      <c r="O11710" s="10"/>
      <c r="P11710" s="8"/>
    </row>
    <row r="11711" spans="1:16" s="2" customFormat="1" x14ac:dyDescent="0.15">
      <c r="A11711" s="3"/>
      <c r="B11711" s="3"/>
      <c r="J11711" s="3"/>
      <c r="K11711" s="5"/>
      <c r="L11711" s="8"/>
      <c r="N11711" s="5"/>
      <c r="O11711" s="10"/>
      <c r="P11711" s="8"/>
    </row>
    <row r="11712" spans="1:16" s="2" customFormat="1" x14ac:dyDescent="0.15">
      <c r="A11712" s="3"/>
      <c r="B11712" s="3"/>
      <c r="J11712" s="3"/>
      <c r="K11712" s="5"/>
      <c r="L11712" s="8"/>
      <c r="N11712" s="5"/>
      <c r="O11712" s="10"/>
      <c r="P11712" s="8"/>
    </row>
    <row r="11713" spans="1:16" s="2" customFormat="1" x14ac:dyDescent="0.15">
      <c r="A11713" s="3"/>
      <c r="B11713" s="3"/>
      <c r="J11713" s="3"/>
      <c r="K11713" s="5"/>
      <c r="L11713" s="8"/>
      <c r="N11713" s="5"/>
      <c r="O11713" s="10"/>
      <c r="P11713" s="8"/>
    </row>
    <row r="11714" spans="1:16" s="2" customFormat="1" x14ac:dyDescent="0.15">
      <c r="A11714" s="3"/>
      <c r="B11714" s="3"/>
      <c r="J11714" s="3"/>
      <c r="K11714" s="5"/>
      <c r="L11714" s="8"/>
      <c r="N11714" s="5"/>
      <c r="O11714" s="10"/>
      <c r="P11714" s="8"/>
    </row>
    <row r="11715" spans="1:16" s="2" customFormat="1" x14ac:dyDescent="0.15">
      <c r="A11715" s="3"/>
      <c r="B11715" s="3"/>
      <c r="J11715" s="3"/>
      <c r="K11715" s="5"/>
      <c r="L11715" s="8"/>
      <c r="N11715" s="5"/>
      <c r="O11715" s="10"/>
      <c r="P11715" s="8"/>
    </row>
    <row r="11716" spans="1:16" s="2" customFormat="1" x14ac:dyDescent="0.15">
      <c r="A11716" s="3"/>
      <c r="B11716" s="3"/>
      <c r="J11716" s="3"/>
      <c r="K11716" s="5"/>
      <c r="L11716" s="8"/>
      <c r="N11716" s="5"/>
      <c r="O11716" s="10"/>
      <c r="P11716" s="8"/>
    </row>
    <row r="11717" spans="1:16" s="2" customFormat="1" x14ac:dyDescent="0.15">
      <c r="A11717" s="3"/>
      <c r="B11717" s="3"/>
      <c r="J11717" s="3"/>
      <c r="K11717" s="5"/>
      <c r="L11717" s="8"/>
      <c r="N11717" s="5"/>
      <c r="O11717" s="10"/>
      <c r="P11717" s="8"/>
    </row>
    <row r="11718" spans="1:16" s="2" customFormat="1" x14ac:dyDescent="0.15">
      <c r="A11718" s="3"/>
      <c r="B11718" s="3"/>
      <c r="J11718" s="3"/>
      <c r="K11718" s="5"/>
      <c r="L11718" s="8"/>
      <c r="N11718" s="5"/>
      <c r="O11718" s="10"/>
      <c r="P11718" s="8"/>
    </row>
    <row r="11719" spans="1:16" s="2" customFormat="1" x14ac:dyDescent="0.15">
      <c r="A11719" s="3"/>
      <c r="B11719" s="3"/>
      <c r="J11719" s="3"/>
      <c r="K11719" s="5"/>
      <c r="L11719" s="8"/>
      <c r="N11719" s="5"/>
      <c r="O11719" s="10"/>
      <c r="P11719" s="8"/>
    </row>
    <row r="11720" spans="1:16" s="2" customFormat="1" x14ac:dyDescent="0.15">
      <c r="A11720" s="3"/>
      <c r="B11720" s="3"/>
      <c r="J11720" s="3"/>
      <c r="K11720" s="5"/>
      <c r="L11720" s="8"/>
      <c r="N11720" s="5"/>
      <c r="O11720" s="10"/>
      <c r="P11720" s="8"/>
    </row>
    <row r="11721" spans="1:16" s="2" customFormat="1" x14ac:dyDescent="0.15">
      <c r="A11721" s="3"/>
      <c r="B11721" s="3"/>
      <c r="J11721" s="3"/>
      <c r="K11721" s="5"/>
      <c r="L11721" s="8"/>
      <c r="N11721" s="5"/>
      <c r="O11721" s="10"/>
      <c r="P11721" s="8"/>
    </row>
    <row r="11722" spans="1:16" s="2" customFormat="1" x14ac:dyDescent="0.15">
      <c r="A11722" s="3"/>
      <c r="B11722" s="3"/>
      <c r="J11722" s="3"/>
      <c r="K11722" s="5"/>
      <c r="L11722" s="8"/>
      <c r="N11722" s="5"/>
      <c r="O11722" s="10"/>
      <c r="P11722" s="8"/>
    </row>
    <row r="11723" spans="1:16" s="2" customFormat="1" x14ac:dyDescent="0.15">
      <c r="A11723" s="3"/>
      <c r="B11723" s="3"/>
      <c r="J11723" s="3"/>
      <c r="K11723" s="5"/>
      <c r="L11723" s="8"/>
      <c r="N11723" s="5"/>
      <c r="O11723" s="10"/>
      <c r="P11723" s="8"/>
    </row>
    <row r="11724" spans="1:16" s="2" customFormat="1" x14ac:dyDescent="0.15">
      <c r="A11724" s="3"/>
      <c r="B11724" s="3"/>
      <c r="J11724" s="3"/>
      <c r="K11724" s="5"/>
      <c r="L11724" s="8"/>
      <c r="N11724" s="5"/>
      <c r="O11724" s="10"/>
      <c r="P11724" s="8"/>
    </row>
    <row r="11725" spans="1:16" s="2" customFormat="1" x14ac:dyDescent="0.15">
      <c r="A11725" s="3"/>
      <c r="B11725" s="3"/>
      <c r="J11725" s="3"/>
      <c r="K11725" s="5"/>
      <c r="L11725" s="8"/>
      <c r="N11725" s="5"/>
      <c r="O11725" s="10"/>
      <c r="P11725" s="8"/>
    </row>
    <row r="11726" spans="1:16" s="2" customFormat="1" x14ac:dyDescent="0.15">
      <c r="A11726" s="3"/>
      <c r="B11726" s="3"/>
      <c r="J11726" s="3"/>
      <c r="K11726" s="5"/>
      <c r="L11726" s="8"/>
      <c r="N11726" s="5"/>
      <c r="O11726" s="10"/>
      <c r="P11726" s="8"/>
    </row>
    <row r="11727" spans="1:16" s="2" customFormat="1" x14ac:dyDescent="0.15">
      <c r="A11727" s="3"/>
      <c r="B11727" s="3"/>
      <c r="J11727" s="3"/>
      <c r="K11727" s="5"/>
      <c r="L11727" s="8"/>
      <c r="N11727" s="5"/>
      <c r="O11727" s="10"/>
      <c r="P11727" s="8"/>
    </row>
    <row r="11728" spans="1:16" s="2" customFormat="1" x14ac:dyDescent="0.15">
      <c r="A11728" s="3"/>
      <c r="B11728" s="3"/>
      <c r="J11728" s="3"/>
      <c r="K11728" s="5"/>
      <c r="L11728" s="8"/>
      <c r="N11728" s="5"/>
      <c r="O11728" s="10"/>
      <c r="P11728" s="8"/>
    </row>
    <row r="11729" spans="1:16" s="2" customFormat="1" x14ac:dyDescent="0.15">
      <c r="A11729" s="3"/>
      <c r="B11729" s="3"/>
      <c r="J11729" s="3"/>
      <c r="K11729" s="5"/>
      <c r="L11729" s="8"/>
      <c r="N11729" s="5"/>
      <c r="O11729" s="10"/>
      <c r="P11729" s="8"/>
    </row>
    <row r="11730" spans="1:16" s="2" customFormat="1" x14ac:dyDescent="0.15">
      <c r="A11730" s="3"/>
      <c r="B11730" s="3"/>
      <c r="J11730" s="3"/>
      <c r="K11730" s="5"/>
      <c r="L11730" s="8"/>
      <c r="N11730" s="5"/>
      <c r="O11730" s="10"/>
      <c r="P11730" s="8"/>
    </row>
    <row r="11731" spans="1:16" s="2" customFormat="1" x14ac:dyDescent="0.15">
      <c r="A11731" s="3"/>
      <c r="B11731" s="3"/>
      <c r="J11731" s="3"/>
      <c r="K11731" s="5"/>
      <c r="L11731" s="8"/>
      <c r="N11731" s="5"/>
      <c r="O11731" s="10"/>
      <c r="P11731" s="8"/>
    </row>
    <row r="11732" spans="1:16" s="2" customFormat="1" x14ac:dyDescent="0.15">
      <c r="A11732" s="3"/>
      <c r="B11732" s="3"/>
      <c r="J11732" s="3"/>
      <c r="K11732" s="5"/>
      <c r="L11732" s="8"/>
      <c r="N11732" s="5"/>
      <c r="O11732" s="10"/>
      <c r="P11732" s="8"/>
    </row>
    <row r="11733" spans="1:16" s="2" customFormat="1" x14ac:dyDescent="0.15">
      <c r="A11733" s="3"/>
      <c r="B11733" s="3"/>
      <c r="J11733" s="3"/>
      <c r="K11733" s="5"/>
      <c r="L11733" s="8"/>
      <c r="N11733" s="5"/>
      <c r="O11733" s="10"/>
      <c r="P11733" s="8"/>
    </row>
    <row r="11734" spans="1:16" s="2" customFormat="1" x14ac:dyDescent="0.15">
      <c r="A11734" s="3"/>
      <c r="B11734" s="3"/>
      <c r="J11734" s="3"/>
      <c r="K11734" s="5"/>
      <c r="L11734" s="8"/>
      <c r="N11734" s="5"/>
      <c r="O11734" s="10"/>
      <c r="P11734" s="8"/>
    </row>
    <row r="11735" spans="1:16" s="2" customFormat="1" x14ac:dyDescent="0.15">
      <c r="A11735" s="3"/>
      <c r="B11735" s="3"/>
      <c r="J11735" s="3"/>
      <c r="K11735" s="5"/>
      <c r="L11735" s="8"/>
      <c r="N11735" s="5"/>
      <c r="O11735" s="10"/>
      <c r="P11735" s="8"/>
    </row>
    <row r="11736" spans="1:16" s="2" customFormat="1" x14ac:dyDescent="0.15">
      <c r="A11736" s="3"/>
      <c r="B11736" s="3"/>
      <c r="J11736" s="3"/>
      <c r="K11736" s="5"/>
      <c r="L11736" s="8"/>
      <c r="N11736" s="5"/>
      <c r="O11736" s="10"/>
      <c r="P11736" s="8"/>
    </row>
    <row r="11737" spans="1:16" s="2" customFormat="1" x14ac:dyDescent="0.15">
      <c r="A11737" s="3"/>
      <c r="B11737" s="3"/>
      <c r="J11737" s="3"/>
      <c r="K11737" s="5"/>
      <c r="L11737" s="8"/>
      <c r="N11737" s="5"/>
      <c r="O11737" s="10"/>
      <c r="P11737" s="8"/>
    </row>
    <row r="11738" spans="1:16" s="2" customFormat="1" x14ac:dyDescent="0.15">
      <c r="A11738" s="3"/>
      <c r="B11738" s="3"/>
      <c r="J11738" s="3"/>
      <c r="K11738" s="5"/>
      <c r="L11738" s="8"/>
      <c r="N11738" s="5"/>
      <c r="O11738" s="10"/>
      <c r="P11738" s="8"/>
    </row>
    <row r="11739" spans="1:16" s="2" customFormat="1" x14ac:dyDescent="0.15">
      <c r="A11739" s="3"/>
      <c r="B11739" s="3"/>
      <c r="J11739" s="3"/>
      <c r="K11739" s="5"/>
      <c r="L11739" s="8"/>
      <c r="N11739" s="5"/>
      <c r="O11739" s="10"/>
      <c r="P11739" s="8"/>
    </row>
    <row r="11740" spans="1:16" s="2" customFormat="1" x14ac:dyDescent="0.15">
      <c r="A11740" s="3"/>
      <c r="B11740" s="3"/>
      <c r="J11740" s="3"/>
      <c r="K11740" s="5"/>
      <c r="L11740" s="8"/>
      <c r="N11740" s="5"/>
      <c r="O11740" s="10"/>
      <c r="P11740" s="8"/>
    </row>
    <row r="11741" spans="1:16" s="2" customFormat="1" x14ac:dyDescent="0.15">
      <c r="A11741" s="3"/>
      <c r="B11741" s="3"/>
      <c r="J11741" s="3"/>
      <c r="K11741" s="5"/>
      <c r="L11741" s="8"/>
      <c r="N11741" s="5"/>
      <c r="O11741" s="10"/>
      <c r="P11741" s="8"/>
    </row>
    <row r="11742" spans="1:16" s="2" customFormat="1" x14ac:dyDescent="0.15">
      <c r="A11742" s="3"/>
      <c r="B11742" s="3"/>
      <c r="J11742" s="3"/>
      <c r="K11742" s="5"/>
      <c r="L11742" s="8"/>
      <c r="N11742" s="5"/>
      <c r="O11742" s="10"/>
      <c r="P11742" s="8"/>
    </row>
    <row r="11743" spans="1:16" s="2" customFormat="1" x14ac:dyDescent="0.15">
      <c r="A11743" s="3"/>
      <c r="B11743" s="3"/>
      <c r="J11743" s="3"/>
      <c r="K11743" s="5"/>
      <c r="L11743" s="8"/>
      <c r="N11743" s="5"/>
      <c r="O11743" s="10"/>
      <c r="P11743" s="8"/>
    </row>
    <row r="11744" spans="1:16" s="2" customFormat="1" x14ac:dyDescent="0.15">
      <c r="A11744" s="3"/>
      <c r="B11744" s="3"/>
      <c r="J11744" s="3"/>
      <c r="K11744" s="5"/>
      <c r="L11744" s="8"/>
      <c r="N11744" s="5"/>
      <c r="O11744" s="10"/>
      <c r="P11744" s="8"/>
    </row>
    <row r="11745" spans="1:16" s="2" customFormat="1" x14ac:dyDescent="0.15">
      <c r="A11745" s="3"/>
      <c r="B11745" s="3"/>
      <c r="J11745" s="3"/>
      <c r="K11745" s="5"/>
      <c r="L11745" s="8"/>
      <c r="N11745" s="5"/>
      <c r="O11745" s="10"/>
      <c r="P11745" s="8"/>
    </row>
    <row r="11746" spans="1:16" s="2" customFormat="1" x14ac:dyDescent="0.15">
      <c r="A11746" s="3"/>
      <c r="B11746" s="3"/>
      <c r="J11746" s="3"/>
      <c r="K11746" s="5"/>
      <c r="L11746" s="8"/>
      <c r="N11746" s="5"/>
      <c r="O11746" s="10"/>
      <c r="P11746" s="8"/>
    </row>
    <row r="11747" spans="1:16" s="2" customFormat="1" x14ac:dyDescent="0.15">
      <c r="A11747" s="3"/>
      <c r="B11747" s="3"/>
      <c r="J11747" s="3"/>
      <c r="K11747" s="5"/>
      <c r="L11747" s="8"/>
      <c r="N11747" s="5"/>
      <c r="O11747" s="10"/>
      <c r="P11747" s="8"/>
    </row>
    <row r="11748" spans="1:16" s="2" customFormat="1" x14ac:dyDescent="0.15">
      <c r="A11748" s="3"/>
      <c r="B11748" s="3"/>
      <c r="J11748" s="3"/>
      <c r="K11748" s="5"/>
      <c r="L11748" s="8"/>
      <c r="N11748" s="5"/>
      <c r="O11748" s="10"/>
      <c r="P11748" s="8"/>
    </row>
    <row r="11749" spans="1:16" s="2" customFormat="1" x14ac:dyDescent="0.15">
      <c r="A11749" s="3"/>
      <c r="B11749" s="3"/>
      <c r="J11749" s="3"/>
      <c r="K11749" s="5"/>
      <c r="L11749" s="8"/>
      <c r="N11749" s="5"/>
      <c r="O11749" s="10"/>
      <c r="P11749" s="8"/>
    </row>
    <row r="11750" spans="1:16" s="2" customFormat="1" x14ac:dyDescent="0.15">
      <c r="A11750" s="3"/>
      <c r="B11750" s="3"/>
      <c r="J11750" s="3"/>
      <c r="K11750" s="5"/>
      <c r="L11750" s="8"/>
      <c r="N11750" s="5"/>
      <c r="O11750" s="10"/>
      <c r="P11750" s="8"/>
    </row>
    <row r="11751" spans="1:16" s="2" customFormat="1" x14ac:dyDescent="0.15">
      <c r="A11751" s="3"/>
      <c r="B11751" s="3"/>
      <c r="J11751" s="3"/>
      <c r="K11751" s="5"/>
      <c r="L11751" s="8"/>
      <c r="N11751" s="5"/>
      <c r="O11751" s="10"/>
      <c r="P11751" s="8"/>
    </row>
    <row r="11752" spans="1:16" s="2" customFormat="1" x14ac:dyDescent="0.15">
      <c r="A11752" s="3"/>
      <c r="B11752" s="3"/>
      <c r="J11752" s="3"/>
      <c r="K11752" s="5"/>
      <c r="L11752" s="8"/>
      <c r="N11752" s="5"/>
      <c r="O11752" s="10"/>
      <c r="P11752" s="8"/>
    </row>
    <row r="11753" spans="1:16" s="2" customFormat="1" x14ac:dyDescent="0.15">
      <c r="A11753" s="3"/>
      <c r="B11753" s="3"/>
      <c r="J11753" s="3"/>
      <c r="K11753" s="5"/>
      <c r="L11753" s="8"/>
      <c r="N11753" s="5"/>
      <c r="O11753" s="10"/>
      <c r="P11753" s="8"/>
    </row>
    <row r="11754" spans="1:16" s="2" customFormat="1" x14ac:dyDescent="0.15">
      <c r="A11754" s="3"/>
      <c r="B11754" s="3"/>
      <c r="J11754" s="3"/>
      <c r="K11754" s="5"/>
      <c r="L11754" s="8"/>
      <c r="N11754" s="5"/>
      <c r="O11754" s="10"/>
      <c r="P11754" s="8"/>
    </row>
    <row r="11755" spans="1:16" s="2" customFormat="1" x14ac:dyDescent="0.15">
      <c r="A11755" s="3"/>
      <c r="B11755" s="3"/>
      <c r="J11755" s="3"/>
      <c r="K11755" s="5"/>
      <c r="L11755" s="8"/>
      <c r="N11755" s="5"/>
      <c r="O11755" s="10"/>
      <c r="P11755" s="8"/>
    </row>
    <row r="11756" spans="1:16" s="2" customFormat="1" x14ac:dyDescent="0.15">
      <c r="A11756" s="3"/>
      <c r="B11756" s="3"/>
      <c r="J11756" s="3"/>
      <c r="K11756" s="5"/>
      <c r="L11756" s="8"/>
      <c r="N11756" s="5"/>
      <c r="O11756" s="10"/>
      <c r="P11756" s="8"/>
    </row>
    <row r="11757" spans="1:16" s="2" customFormat="1" x14ac:dyDescent="0.15">
      <c r="A11757" s="3"/>
      <c r="B11757" s="3"/>
      <c r="J11757" s="3"/>
      <c r="K11757" s="5"/>
      <c r="L11757" s="8"/>
      <c r="N11757" s="5"/>
      <c r="O11757" s="10"/>
      <c r="P11757" s="8"/>
    </row>
    <row r="11758" spans="1:16" s="2" customFormat="1" x14ac:dyDescent="0.15">
      <c r="A11758" s="3"/>
      <c r="B11758" s="3"/>
      <c r="J11758" s="3"/>
      <c r="K11758" s="5"/>
      <c r="L11758" s="8"/>
      <c r="N11758" s="5"/>
      <c r="O11758" s="10"/>
      <c r="P11758" s="8"/>
    </row>
    <row r="11759" spans="1:16" s="2" customFormat="1" x14ac:dyDescent="0.15">
      <c r="A11759" s="3"/>
      <c r="B11759" s="3"/>
      <c r="J11759" s="3"/>
      <c r="K11759" s="5"/>
      <c r="L11759" s="8"/>
      <c r="N11759" s="5"/>
      <c r="O11759" s="10"/>
      <c r="P11759" s="8"/>
    </row>
    <row r="11760" spans="1:16" s="2" customFormat="1" x14ac:dyDescent="0.15">
      <c r="A11760" s="3"/>
      <c r="B11760" s="3"/>
      <c r="J11760" s="3"/>
      <c r="K11760" s="5"/>
      <c r="L11760" s="8"/>
      <c r="N11760" s="5"/>
      <c r="O11760" s="10"/>
      <c r="P11760" s="8"/>
    </row>
    <row r="11761" spans="1:16" s="2" customFormat="1" x14ac:dyDescent="0.15">
      <c r="A11761" s="3"/>
      <c r="B11761" s="3"/>
      <c r="J11761" s="3"/>
      <c r="K11761" s="5"/>
      <c r="L11761" s="8"/>
      <c r="N11761" s="5"/>
      <c r="O11761" s="10"/>
      <c r="P11761" s="8"/>
    </row>
    <row r="11762" spans="1:16" s="2" customFormat="1" x14ac:dyDescent="0.15">
      <c r="A11762" s="3"/>
      <c r="B11762" s="3"/>
      <c r="J11762" s="3"/>
      <c r="K11762" s="5"/>
      <c r="L11762" s="8"/>
      <c r="N11762" s="5"/>
      <c r="O11762" s="10"/>
      <c r="P11762" s="8"/>
    </row>
    <row r="11763" spans="1:16" s="2" customFormat="1" x14ac:dyDescent="0.15">
      <c r="A11763" s="3"/>
      <c r="B11763" s="3"/>
      <c r="J11763" s="3"/>
      <c r="K11763" s="5"/>
      <c r="L11763" s="8"/>
      <c r="N11763" s="5"/>
      <c r="O11763" s="10"/>
      <c r="P11763" s="8"/>
    </row>
    <row r="11764" spans="1:16" s="2" customFormat="1" x14ac:dyDescent="0.15">
      <c r="A11764" s="3"/>
      <c r="B11764" s="3"/>
      <c r="J11764" s="3"/>
      <c r="K11764" s="5"/>
      <c r="L11764" s="8"/>
      <c r="N11764" s="5"/>
      <c r="O11764" s="10"/>
      <c r="P11764" s="8"/>
    </row>
    <row r="11765" spans="1:16" s="2" customFormat="1" x14ac:dyDescent="0.15">
      <c r="A11765" s="3"/>
      <c r="B11765" s="3"/>
      <c r="J11765" s="3"/>
      <c r="K11765" s="5"/>
      <c r="L11765" s="8"/>
      <c r="N11765" s="5"/>
      <c r="O11765" s="10"/>
      <c r="P11765" s="8"/>
    </row>
    <row r="11766" spans="1:16" s="2" customFormat="1" x14ac:dyDescent="0.15">
      <c r="A11766" s="3"/>
      <c r="B11766" s="3"/>
      <c r="J11766" s="3"/>
      <c r="K11766" s="5"/>
      <c r="L11766" s="8"/>
      <c r="N11766" s="5"/>
      <c r="O11766" s="10"/>
      <c r="P11766" s="8"/>
    </row>
    <row r="11767" spans="1:16" s="2" customFormat="1" x14ac:dyDescent="0.15">
      <c r="A11767" s="3"/>
      <c r="B11767" s="3"/>
      <c r="J11767" s="3"/>
      <c r="K11767" s="5"/>
      <c r="L11767" s="8"/>
      <c r="N11767" s="5"/>
      <c r="O11767" s="10"/>
      <c r="P11767" s="8"/>
    </row>
    <row r="11768" spans="1:16" s="2" customFormat="1" x14ac:dyDescent="0.15">
      <c r="A11768" s="3"/>
      <c r="B11768" s="3"/>
      <c r="J11768" s="3"/>
      <c r="K11768" s="5"/>
      <c r="L11768" s="8"/>
      <c r="N11768" s="5"/>
      <c r="O11768" s="10"/>
      <c r="P11768" s="8"/>
    </row>
    <row r="11769" spans="1:16" s="2" customFormat="1" x14ac:dyDescent="0.15">
      <c r="A11769" s="3"/>
      <c r="B11769" s="3"/>
      <c r="J11769" s="3"/>
      <c r="K11769" s="5"/>
      <c r="L11769" s="8"/>
      <c r="N11769" s="5"/>
      <c r="O11769" s="10"/>
      <c r="P11769" s="8"/>
    </row>
    <row r="11770" spans="1:16" s="2" customFormat="1" x14ac:dyDescent="0.15">
      <c r="A11770" s="3"/>
      <c r="B11770" s="3"/>
      <c r="J11770" s="3"/>
      <c r="K11770" s="5"/>
      <c r="L11770" s="8"/>
      <c r="N11770" s="5"/>
      <c r="O11770" s="10"/>
      <c r="P11770" s="8"/>
    </row>
    <row r="11771" spans="1:16" s="2" customFormat="1" x14ac:dyDescent="0.15">
      <c r="A11771" s="3"/>
      <c r="B11771" s="3"/>
      <c r="J11771" s="3"/>
      <c r="K11771" s="5"/>
      <c r="L11771" s="8"/>
      <c r="N11771" s="5"/>
      <c r="O11771" s="10"/>
      <c r="P11771" s="8"/>
    </row>
    <row r="11772" spans="1:16" s="2" customFormat="1" x14ac:dyDescent="0.15">
      <c r="A11772" s="3"/>
      <c r="B11772" s="3"/>
      <c r="J11772" s="3"/>
      <c r="K11772" s="5"/>
      <c r="L11772" s="8"/>
      <c r="N11772" s="5"/>
      <c r="O11772" s="10"/>
      <c r="P11772" s="8"/>
    </row>
    <row r="11773" spans="1:16" s="2" customFormat="1" x14ac:dyDescent="0.15">
      <c r="A11773" s="3"/>
      <c r="B11773" s="3"/>
      <c r="J11773" s="3"/>
      <c r="K11773" s="5"/>
      <c r="L11773" s="8"/>
      <c r="N11773" s="5"/>
      <c r="O11773" s="10"/>
      <c r="P11773" s="8"/>
    </row>
    <row r="11774" spans="1:16" s="2" customFormat="1" x14ac:dyDescent="0.15">
      <c r="A11774" s="3"/>
      <c r="B11774" s="3"/>
      <c r="J11774" s="3"/>
      <c r="K11774" s="5"/>
      <c r="L11774" s="8"/>
      <c r="N11774" s="5"/>
      <c r="O11774" s="10"/>
      <c r="P11774" s="8"/>
    </row>
    <row r="11775" spans="1:16" s="2" customFormat="1" x14ac:dyDescent="0.15">
      <c r="A11775" s="3"/>
      <c r="B11775" s="3"/>
      <c r="J11775" s="3"/>
      <c r="K11775" s="5"/>
      <c r="L11775" s="8"/>
      <c r="N11775" s="5"/>
      <c r="O11775" s="10"/>
      <c r="P11775" s="8"/>
    </row>
    <row r="11776" spans="1:16" s="2" customFormat="1" x14ac:dyDescent="0.15">
      <c r="A11776" s="3"/>
      <c r="B11776" s="3"/>
      <c r="J11776" s="3"/>
      <c r="K11776" s="5"/>
      <c r="L11776" s="8"/>
      <c r="N11776" s="5"/>
      <c r="O11776" s="10"/>
      <c r="P11776" s="8"/>
    </row>
    <row r="11777" spans="1:16" s="2" customFormat="1" x14ac:dyDescent="0.15">
      <c r="A11777" s="3"/>
      <c r="B11777" s="3"/>
      <c r="J11777" s="3"/>
      <c r="K11777" s="5"/>
      <c r="L11777" s="8"/>
      <c r="N11777" s="5"/>
      <c r="O11777" s="10"/>
      <c r="P11777" s="8"/>
    </row>
    <row r="11778" spans="1:16" s="2" customFormat="1" x14ac:dyDescent="0.15">
      <c r="A11778" s="3"/>
      <c r="B11778" s="3"/>
      <c r="J11778" s="3"/>
      <c r="K11778" s="5"/>
      <c r="L11778" s="8"/>
      <c r="N11778" s="5"/>
      <c r="O11778" s="10"/>
      <c r="P11778" s="8"/>
    </row>
    <row r="11779" spans="1:16" s="2" customFormat="1" x14ac:dyDescent="0.15">
      <c r="A11779" s="3"/>
      <c r="B11779" s="3"/>
      <c r="J11779" s="3"/>
      <c r="K11779" s="5"/>
      <c r="L11779" s="8"/>
      <c r="N11779" s="5"/>
      <c r="O11779" s="10"/>
      <c r="P11779" s="8"/>
    </row>
    <row r="11780" spans="1:16" s="2" customFormat="1" x14ac:dyDescent="0.15">
      <c r="A11780" s="3"/>
      <c r="B11780" s="3"/>
      <c r="J11780" s="3"/>
      <c r="K11780" s="5"/>
      <c r="L11780" s="8"/>
      <c r="N11780" s="5"/>
      <c r="O11780" s="10"/>
      <c r="P11780" s="8"/>
    </row>
    <row r="11781" spans="1:16" s="2" customFormat="1" x14ac:dyDescent="0.15">
      <c r="A11781" s="3"/>
      <c r="B11781" s="3"/>
      <c r="J11781" s="3"/>
      <c r="K11781" s="5"/>
      <c r="L11781" s="8"/>
      <c r="N11781" s="5"/>
      <c r="O11781" s="10"/>
      <c r="P11781" s="8"/>
    </row>
    <row r="11782" spans="1:16" s="2" customFormat="1" x14ac:dyDescent="0.15">
      <c r="A11782" s="3"/>
      <c r="B11782" s="3"/>
      <c r="J11782" s="3"/>
      <c r="K11782" s="5"/>
      <c r="L11782" s="8"/>
      <c r="N11782" s="5"/>
      <c r="O11782" s="10"/>
      <c r="P11782" s="8"/>
    </row>
    <row r="11783" spans="1:16" s="2" customFormat="1" x14ac:dyDescent="0.15">
      <c r="A11783" s="3"/>
      <c r="B11783" s="3"/>
      <c r="J11783" s="3"/>
      <c r="K11783" s="5"/>
      <c r="L11783" s="8"/>
      <c r="N11783" s="5"/>
      <c r="O11783" s="10"/>
      <c r="P11783" s="8"/>
    </row>
    <row r="11784" spans="1:16" s="2" customFormat="1" x14ac:dyDescent="0.15">
      <c r="A11784" s="3"/>
      <c r="B11784" s="3"/>
      <c r="J11784" s="3"/>
      <c r="K11784" s="5"/>
      <c r="L11784" s="8"/>
      <c r="N11784" s="5"/>
      <c r="O11784" s="10"/>
      <c r="P11784" s="8"/>
    </row>
    <row r="11785" spans="1:16" s="2" customFormat="1" x14ac:dyDescent="0.15">
      <c r="A11785" s="3"/>
      <c r="B11785" s="3"/>
      <c r="J11785" s="3"/>
      <c r="K11785" s="5"/>
      <c r="L11785" s="8"/>
      <c r="N11785" s="5"/>
      <c r="O11785" s="10"/>
      <c r="P11785" s="8"/>
    </row>
    <row r="11786" spans="1:16" s="2" customFormat="1" x14ac:dyDescent="0.15">
      <c r="A11786" s="3"/>
      <c r="B11786" s="3"/>
      <c r="J11786" s="3"/>
      <c r="K11786" s="5"/>
      <c r="L11786" s="8"/>
      <c r="N11786" s="5"/>
      <c r="O11786" s="10"/>
      <c r="P11786" s="8"/>
    </row>
    <row r="11787" spans="1:16" s="2" customFormat="1" x14ac:dyDescent="0.15">
      <c r="A11787" s="3"/>
      <c r="B11787" s="3"/>
      <c r="J11787" s="3"/>
      <c r="K11787" s="5"/>
      <c r="L11787" s="8"/>
      <c r="N11787" s="5"/>
      <c r="O11787" s="10"/>
      <c r="P11787" s="8"/>
    </row>
    <row r="11788" spans="1:16" s="2" customFormat="1" x14ac:dyDescent="0.15">
      <c r="A11788" s="3"/>
      <c r="B11788" s="3"/>
      <c r="J11788" s="3"/>
      <c r="K11788" s="5"/>
      <c r="L11788" s="8"/>
      <c r="N11788" s="5"/>
      <c r="O11788" s="10"/>
      <c r="P11788" s="8"/>
    </row>
    <row r="11789" spans="1:16" s="2" customFormat="1" x14ac:dyDescent="0.15">
      <c r="A11789" s="3"/>
      <c r="B11789" s="3"/>
      <c r="J11789" s="3"/>
      <c r="K11789" s="5"/>
      <c r="L11789" s="8"/>
      <c r="N11789" s="5"/>
      <c r="O11789" s="10"/>
      <c r="P11789" s="8"/>
    </row>
    <row r="11790" spans="1:16" s="2" customFormat="1" x14ac:dyDescent="0.15">
      <c r="A11790" s="3"/>
      <c r="B11790" s="3"/>
      <c r="J11790" s="3"/>
      <c r="K11790" s="5"/>
      <c r="L11790" s="8"/>
      <c r="N11790" s="5"/>
      <c r="O11790" s="10"/>
      <c r="P11790" s="8"/>
    </row>
    <row r="11791" spans="1:16" s="2" customFormat="1" x14ac:dyDescent="0.15">
      <c r="A11791" s="3"/>
      <c r="B11791" s="3"/>
      <c r="J11791" s="3"/>
      <c r="K11791" s="5"/>
      <c r="L11791" s="8"/>
      <c r="N11791" s="5"/>
      <c r="O11791" s="10"/>
      <c r="P11791" s="8"/>
    </row>
    <row r="11792" spans="1:16" s="2" customFormat="1" x14ac:dyDescent="0.15">
      <c r="A11792" s="3"/>
      <c r="B11792" s="3"/>
      <c r="J11792" s="3"/>
      <c r="K11792" s="5"/>
      <c r="L11792" s="8"/>
      <c r="N11792" s="5"/>
      <c r="O11792" s="10"/>
      <c r="P11792" s="8"/>
    </row>
    <row r="11793" spans="1:16" s="2" customFormat="1" x14ac:dyDescent="0.15">
      <c r="A11793" s="3"/>
      <c r="B11793" s="3"/>
      <c r="J11793" s="3"/>
      <c r="K11793" s="5"/>
      <c r="L11793" s="8"/>
      <c r="N11793" s="5"/>
      <c r="O11793" s="10"/>
      <c r="P11793" s="8"/>
    </row>
    <row r="11794" spans="1:16" s="2" customFormat="1" x14ac:dyDescent="0.15">
      <c r="A11794" s="3"/>
      <c r="B11794" s="3"/>
      <c r="J11794" s="3"/>
      <c r="K11794" s="5"/>
      <c r="L11794" s="8"/>
      <c r="N11794" s="5"/>
      <c r="O11794" s="10"/>
      <c r="P11794" s="8"/>
    </row>
    <row r="11795" spans="1:16" s="2" customFormat="1" x14ac:dyDescent="0.15">
      <c r="A11795" s="3"/>
      <c r="B11795" s="3"/>
      <c r="J11795" s="3"/>
      <c r="K11795" s="5"/>
      <c r="L11795" s="8"/>
      <c r="N11795" s="5"/>
      <c r="O11795" s="10"/>
      <c r="P11795" s="8"/>
    </row>
    <row r="11796" spans="1:16" s="2" customFormat="1" x14ac:dyDescent="0.15">
      <c r="A11796" s="3"/>
      <c r="B11796" s="3"/>
      <c r="J11796" s="3"/>
      <c r="K11796" s="5"/>
      <c r="L11796" s="8"/>
      <c r="N11796" s="5"/>
      <c r="O11796" s="10"/>
      <c r="P11796" s="8"/>
    </row>
    <row r="11797" spans="1:16" s="2" customFormat="1" x14ac:dyDescent="0.15">
      <c r="A11797" s="3"/>
      <c r="B11797" s="3"/>
      <c r="J11797" s="3"/>
      <c r="K11797" s="5"/>
      <c r="L11797" s="8"/>
      <c r="N11797" s="5"/>
      <c r="O11797" s="10"/>
      <c r="P11797" s="8"/>
    </row>
    <row r="11798" spans="1:16" s="2" customFormat="1" x14ac:dyDescent="0.15">
      <c r="A11798" s="3"/>
      <c r="B11798" s="3"/>
      <c r="J11798" s="3"/>
      <c r="K11798" s="5"/>
      <c r="L11798" s="8"/>
      <c r="N11798" s="5"/>
      <c r="O11798" s="10"/>
      <c r="P11798" s="8"/>
    </row>
    <row r="11799" spans="1:16" s="2" customFormat="1" x14ac:dyDescent="0.15">
      <c r="A11799" s="3"/>
      <c r="B11799" s="3"/>
      <c r="J11799" s="3"/>
      <c r="K11799" s="5"/>
      <c r="L11799" s="8"/>
      <c r="N11799" s="5"/>
      <c r="O11799" s="10"/>
      <c r="P11799" s="8"/>
    </row>
    <row r="11800" spans="1:16" s="2" customFormat="1" x14ac:dyDescent="0.15">
      <c r="A11800" s="3"/>
      <c r="B11800" s="3"/>
      <c r="J11800" s="3"/>
      <c r="K11800" s="5"/>
      <c r="L11800" s="8"/>
      <c r="N11800" s="5"/>
      <c r="O11800" s="10"/>
      <c r="P11800" s="8"/>
    </row>
    <row r="11801" spans="1:16" s="2" customFormat="1" x14ac:dyDescent="0.15">
      <c r="A11801" s="3"/>
      <c r="B11801" s="3"/>
      <c r="J11801" s="3"/>
      <c r="K11801" s="5"/>
      <c r="L11801" s="8"/>
      <c r="N11801" s="5"/>
      <c r="O11801" s="10"/>
      <c r="P11801" s="8"/>
    </row>
    <row r="11802" spans="1:16" s="2" customFormat="1" x14ac:dyDescent="0.15">
      <c r="A11802" s="3"/>
      <c r="B11802" s="3"/>
      <c r="J11802" s="3"/>
      <c r="K11802" s="5"/>
      <c r="L11802" s="8"/>
      <c r="N11802" s="5"/>
      <c r="O11802" s="10"/>
      <c r="P11802" s="8"/>
    </row>
    <row r="11803" spans="1:16" s="2" customFormat="1" x14ac:dyDescent="0.15">
      <c r="A11803" s="3"/>
      <c r="B11803" s="3"/>
      <c r="J11803" s="3"/>
      <c r="K11803" s="5"/>
      <c r="L11803" s="8"/>
      <c r="N11803" s="5"/>
      <c r="O11803" s="10"/>
      <c r="P11803" s="8"/>
    </row>
    <row r="11804" spans="1:16" s="2" customFormat="1" x14ac:dyDescent="0.15">
      <c r="A11804" s="3"/>
      <c r="B11804" s="3"/>
      <c r="J11804" s="3"/>
      <c r="K11804" s="5"/>
      <c r="L11804" s="8"/>
      <c r="N11804" s="5"/>
      <c r="O11804" s="10"/>
      <c r="P11804" s="8"/>
    </row>
    <row r="11805" spans="1:16" s="2" customFormat="1" x14ac:dyDescent="0.15">
      <c r="A11805" s="3"/>
      <c r="B11805" s="3"/>
      <c r="J11805" s="3"/>
      <c r="K11805" s="5"/>
      <c r="L11805" s="8"/>
      <c r="N11805" s="5"/>
      <c r="O11805" s="10"/>
      <c r="P11805" s="8"/>
    </row>
    <row r="11806" spans="1:16" s="2" customFormat="1" x14ac:dyDescent="0.15">
      <c r="A11806" s="3"/>
      <c r="B11806" s="3"/>
      <c r="J11806" s="3"/>
      <c r="K11806" s="5"/>
      <c r="L11806" s="8"/>
      <c r="N11806" s="5"/>
      <c r="O11806" s="10"/>
      <c r="P11806" s="8"/>
    </row>
    <row r="11807" spans="1:16" s="2" customFormat="1" x14ac:dyDescent="0.15">
      <c r="A11807" s="3"/>
      <c r="B11807" s="3"/>
      <c r="J11807" s="3"/>
      <c r="K11807" s="5"/>
      <c r="L11807" s="8"/>
      <c r="N11807" s="5"/>
      <c r="O11807" s="10"/>
      <c r="P11807" s="8"/>
    </row>
    <row r="11808" spans="1:16" s="2" customFormat="1" x14ac:dyDescent="0.15">
      <c r="A11808" s="3"/>
      <c r="B11808" s="3"/>
      <c r="J11808" s="3"/>
      <c r="K11808" s="5"/>
      <c r="L11808" s="8"/>
      <c r="N11808" s="5"/>
      <c r="O11808" s="10"/>
      <c r="P11808" s="8"/>
    </row>
    <row r="11809" spans="1:16" s="2" customFormat="1" x14ac:dyDescent="0.15">
      <c r="A11809" s="3"/>
      <c r="B11809" s="3"/>
      <c r="J11809" s="3"/>
      <c r="K11809" s="5"/>
      <c r="L11809" s="8"/>
      <c r="N11809" s="5"/>
      <c r="O11809" s="10"/>
      <c r="P11809" s="8"/>
    </row>
    <row r="11810" spans="1:16" s="2" customFormat="1" x14ac:dyDescent="0.15">
      <c r="A11810" s="3"/>
      <c r="B11810" s="3"/>
      <c r="J11810" s="3"/>
      <c r="K11810" s="5"/>
      <c r="L11810" s="8"/>
      <c r="N11810" s="5"/>
      <c r="O11810" s="10"/>
      <c r="P11810" s="8"/>
    </row>
    <row r="11811" spans="1:16" s="2" customFormat="1" x14ac:dyDescent="0.15">
      <c r="A11811" s="3"/>
      <c r="B11811" s="3"/>
      <c r="J11811" s="3"/>
      <c r="K11811" s="5"/>
      <c r="L11811" s="8"/>
      <c r="N11811" s="5"/>
      <c r="O11811" s="10"/>
      <c r="P11811" s="8"/>
    </row>
    <row r="11812" spans="1:16" s="2" customFormat="1" x14ac:dyDescent="0.15">
      <c r="A11812" s="3"/>
      <c r="B11812" s="3"/>
      <c r="J11812" s="3"/>
      <c r="K11812" s="5"/>
      <c r="L11812" s="8"/>
      <c r="N11812" s="5"/>
      <c r="O11812" s="10"/>
      <c r="P11812" s="8"/>
    </row>
    <row r="11813" spans="1:16" s="2" customFormat="1" x14ac:dyDescent="0.15">
      <c r="A11813" s="3"/>
      <c r="B11813" s="3"/>
      <c r="J11813" s="3"/>
      <c r="K11813" s="5"/>
      <c r="L11813" s="8"/>
      <c r="N11813" s="5"/>
      <c r="O11813" s="10"/>
      <c r="P11813" s="8"/>
    </row>
    <row r="11814" spans="1:16" s="2" customFormat="1" x14ac:dyDescent="0.15">
      <c r="A11814" s="3"/>
      <c r="B11814" s="3"/>
      <c r="J11814" s="3"/>
      <c r="K11814" s="5"/>
      <c r="L11814" s="8"/>
      <c r="N11814" s="5"/>
      <c r="O11814" s="10"/>
      <c r="P11814" s="8"/>
    </row>
    <row r="11815" spans="1:16" s="2" customFormat="1" x14ac:dyDescent="0.15">
      <c r="A11815" s="3"/>
      <c r="B11815" s="3"/>
      <c r="J11815" s="3"/>
      <c r="K11815" s="5"/>
      <c r="L11815" s="8"/>
      <c r="N11815" s="5"/>
      <c r="O11815" s="10"/>
      <c r="P11815" s="8"/>
    </row>
    <row r="11816" spans="1:16" s="2" customFormat="1" x14ac:dyDescent="0.15">
      <c r="A11816" s="3"/>
      <c r="B11816" s="3"/>
      <c r="J11816" s="3"/>
      <c r="K11816" s="5"/>
      <c r="L11816" s="8"/>
      <c r="N11816" s="5"/>
      <c r="O11816" s="10"/>
      <c r="P11816" s="8"/>
    </row>
    <row r="11817" spans="1:16" s="2" customFormat="1" x14ac:dyDescent="0.15">
      <c r="A11817" s="3"/>
      <c r="B11817" s="3"/>
      <c r="J11817" s="3"/>
      <c r="K11817" s="5"/>
      <c r="L11817" s="8"/>
      <c r="N11817" s="5"/>
      <c r="O11817" s="10"/>
      <c r="P11817" s="8"/>
    </row>
    <row r="11818" spans="1:16" s="2" customFormat="1" x14ac:dyDescent="0.15">
      <c r="A11818" s="3"/>
      <c r="B11818" s="3"/>
      <c r="J11818" s="3"/>
      <c r="K11818" s="5"/>
      <c r="L11818" s="8"/>
      <c r="N11818" s="5"/>
      <c r="O11818" s="10"/>
      <c r="P11818" s="8"/>
    </row>
    <row r="11819" spans="1:16" s="2" customFormat="1" x14ac:dyDescent="0.15">
      <c r="A11819" s="3"/>
      <c r="B11819" s="3"/>
      <c r="J11819" s="3"/>
      <c r="K11819" s="5"/>
      <c r="L11819" s="8"/>
      <c r="N11819" s="5"/>
      <c r="O11819" s="10"/>
      <c r="P11819" s="8"/>
    </row>
    <row r="11820" spans="1:16" s="2" customFormat="1" x14ac:dyDescent="0.15">
      <c r="A11820" s="3"/>
      <c r="B11820" s="3"/>
      <c r="J11820" s="3"/>
      <c r="K11820" s="5"/>
      <c r="L11820" s="8"/>
      <c r="N11820" s="5"/>
      <c r="O11820" s="10"/>
      <c r="P11820" s="8"/>
    </row>
    <row r="11821" spans="1:16" s="2" customFormat="1" x14ac:dyDescent="0.15">
      <c r="A11821" s="3"/>
      <c r="B11821" s="3"/>
      <c r="J11821" s="3"/>
      <c r="K11821" s="5"/>
      <c r="L11821" s="8"/>
      <c r="N11821" s="5"/>
      <c r="O11821" s="10"/>
      <c r="P11821" s="8"/>
    </row>
    <row r="11822" spans="1:16" s="2" customFormat="1" x14ac:dyDescent="0.15">
      <c r="A11822" s="3"/>
      <c r="B11822" s="3"/>
      <c r="J11822" s="3"/>
      <c r="K11822" s="5"/>
      <c r="L11822" s="8"/>
      <c r="N11822" s="5"/>
      <c r="O11822" s="10"/>
      <c r="P11822" s="8"/>
    </row>
    <row r="11823" spans="1:16" s="2" customFormat="1" x14ac:dyDescent="0.15">
      <c r="A11823" s="3"/>
      <c r="B11823" s="3"/>
      <c r="J11823" s="3"/>
      <c r="K11823" s="5"/>
      <c r="L11823" s="8"/>
      <c r="N11823" s="5"/>
      <c r="O11823" s="10"/>
      <c r="P11823" s="8"/>
    </row>
    <row r="11824" spans="1:16" s="2" customFormat="1" x14ac:dyDescent="0.15">
      <c r="A11824" s="3"/>
      <c r="B11824" s="3"/>
      <c r="J11824" s="3"/>
      <c r="K11824" s="5"/>
      <c r="L11824" s="8"/>
      <c r="N11824" s="5"/>
      <c r="O11824" s="10"/>
      <c r="P11824" s="8"/>
    </row>
    <row r="11825" spans="1:16" s="2" customFormat="1" x14ac:dyDescent="0.15">
      <c r="A11825" s="3"/>
      <c r="B11825" s="3"/>
      <c r="J11825" s="3"/>
      <c r="K11825" s="5"/>
      <c r="L11825" s="8"/>
      <c r="N11825" s="5"/>
      <c r="O11825" s="10"/>
      <c r="P11825" s="8"/>
    </row>
    <row r="11826" spans="1:16" s="2" customFormat="1" x14ac:dyDescent="0.15">
      <c r="A11826" s="3"/>
      <c r="B11826" s="3"/>
      <c r="J11826" s="3"/>
      <c r="K11826" s="5"/>
      <c r="L11826" s="8"/>
      <c r="N11826" s="5"/>
      <c r="O11826" s="10"/>
      <c r="P11826" s="8"/>
    </row>
    <row r="11827" spans="1:16" s="2" customFormat="1" x14ac:dyDescent="0.15">
      <c r="A11827" s="3"/>
      <c r="B11827" s="3"/>
      <c r="J11827" s="3"/>
      <c r="K11827" s="5"/>
      <c r="L11827" s="8"/>
      <c r="N11827" s="5"/>
      <c r="O11827" s="10"/>
      <c r="P11827" s="8"/>
    </row>
    <row r="11828" spans="1:16" s="2" customFormat="1" x14ac:dyDescent="0.15">
      <c r="A11828" s="3"/>
      <c r="B11828" s="3"/>
      <c r="J11828" s="3"/>
      <c r="K11828" s="5"/>
      <c r="L11828" s="8"/>
      <c r="N11828" s="5"/>
      <c r="O11828" s="10"/>
      <c r="P11828" s="8"/>
    </row>
    <row r="11829" spans="1:16" s="2" customFormat="1" x14ac:dyDescent="0.15">
      <c r="A11829" s="3"/>
      <c r="B11829" s="3"/>
      <c r="J11829" s="3"/>
      <c r="K11829" s="5"/>
      <c r="L11829" s="8"/>
      <c r="N11829" s="5"/>
      <c r="O11829" s="10"/>
      <c r="P11829" s="8"/>
    </row>
    <row r="11830" spans="1:16" s="2" customFormat="1" x14ac:dyDescent="0.15">
      <c r="A11830" s="3"/>
      <c r="B11830" s="3"/>
      <c r="J11830" s="3"/>
      <c r="K11830" s="5"/>
      <c r="L11830" s="8"/>
      <c r="N11830" s="5"/>
      <c r="O11830" s="10"/>
      <c r="P11830" s="8"/>
    </row>
    <row r="11831" spans="1:16" s="2" customFormat="1" x14ac:dyDescent="0.15">
      <c r="A11831" s="3"/>
      <c r="B11831" s="3"/>
      <c r="J11831" s="3"/>
      <c r="K11831" s="5"/>
      <c r="L11831" s="8"/>
      <c r="N11831" s="5"/>
      <c r="O11831" s="10"/>
      <c r="P11831" s="8"/>
    </row>
    <row r="11832" spans="1:16" s="2" customFormat="1" x14ac:dyDescent="0.15">
      <c r="A11832" s="3"/>
      <c r="B11832" s="3"/>
      <c r="J11832" s="3"/>
      <c r="K11832" s="5"/>
      <c r="L11832" s="8"/>
      <c r="N11832" s="5"/>
      <c r="O11832" s="10"/>
      <c r="P11832" s="8"/>
    </row>
    <row r="11833" spans="1:16" s="2" customFormat="1" x14ac:dyDescent="0.15">
      <c r="A11833" s="3"/>
      <c r="B11833" s="3"/>
      <c r="J11833" s="3"/>
      <c r="K11833" s="5"/>
      <c r="L11833" s="8"/>
      <c r="N11833" s="5"/>
      <c r="O11833" s="10"/>
      <c r="P11833" s="8"/>
    </row>
    <row r="11834" spans="1:16" s="2" customFormat="1" x14ac:dyDescent="0.15">
      <c r="A11834" s="3"/>
      <c r="B11834" s="3"/>
      <c r="J11834" s="3"/>
      <c r="K11834" s="5"/>
      <c r="L11834" s="8"/>
      <c r="N11834" s="5"/>
      <c r="O11834" s="10"/>
      <c r="P11834" s="8"/>
    </row>
    <row r="11835" spans="1:16" s="2" customFormat="1" x14ac:dyDescent="0.15">
      <c r="A11835" s="3"/>
      <c r="B11835" s="3"/>
      <c r="J11835" s="3"/>
      <c r="K11835" s="5"/>
      <c r="L11835" s="8"/>
      <c r="N11835" s="5"/>
      <c r="O11835" s="10"/>
      <c r="P11835" s="8"/>
    </row>
    <row r="11836" spans="1:16" s="2" customFormat="1" x14ac:dyDescent="0.15">
      <c r="A11836" s="3"/>
      <c r="B11836" s="3"/>
      <c r="J11836" s="3"/>
      <c r="K11836" s="5"/>
      <c r="L11836" s="8"/>
      <c r="N11836" s="5"/>
      <c r="O11836" s="10"/>
      <c r="P11836" s="8"/>
    </row>
    <row r="11837" spans="1:16" s="2" customFormat="1" x14ac:dyDescent="0.15">
      <c r="A11837" s="3"/>
      <c r="B11837" s="3"/>
      <c r="J11837" s="3"/>
      <c r="K11837" s="5"/>
      <c r="L11837" s="8"/>
      <c r="N11837" s="5"/>
      <c r="O11837" s="10"/>
      <c r="P11837" s="8"/>
    </row>
    <row r="11838" spans="1:16" s="2" customFormat="1" x14ac:dyDescent="0.15">
      <c r="A11838" s="3"/>
      <c r="B11838" s="3"/>
      <c r="J11838" s="3"/>
      <c r="K11838" s="5"/>
      <c r="L11838" s="8"/>
      <c r="N11838" s="5"/>
      <c r="O11838" s="10"/>
      <c r="P11838" s="8"/>
    </row>
    <row r="11839" spans="1:16" s="2" customFormat="1" x14ac:dyDescent="0.15">
      <c r="A11839" s="3"/>
      <c r="B11839" s="3"/>
      <c r="J11839" s="3"/>
      <c r="K11839" s="5"/>
      <c r="L11839" s="8"/>
      <c r="N11839" s="5"/>
      <c r="O11839" s="10"/>
      <c r="P11839" s="8"/>
    </row>
    <row r="11840" spans="1:16" s="2" customFormat="1" x14ac:dyDescent="0.15">
      <c r="A11840" s="3"/>
      <c r="B11840" s="3"/>
      <c r="J11840" s="3"/>
      <c r="K11840" s="5"/>
      <c r="L11840" s="8"/>
      <c r="N11840" s="5"/>
      <c r="O11840" s="10"/>
      <c r="P11840" s="8"/>
    </row>
    <row r="11841" spans="1:16" s="2" customFormat="1" x14ac:dyDescent="0.15">
      <c r="A11841" s="3"/>
      <c r="B11841" s="3"/>
      <c r="J11841" s="3"/>
      <c r="K11841" s="5"/>
      <c r="L11841" s="8"/>
      <c r="N11841" s="5"/>
      <c r="O11841" s="10"/>
      <c r="P11841" s="8"/>
    </row>
    <row r="11842" spans="1:16" s="2" customFormat="1" x14ac:dyDescent="0.15">
      <c r="A11842" s="3"/>
      <c r="B11842" s="3"/>
      <c r="J11842" s="3"/>
      <c r="K11842" s="5"/>
      <c r="L11842" s="8"/>
      <c r="N11842" s="5"/>
      <c r="O11842" s="10"/>
      <c r="P11842" s="8"/>
    </row>
    <row r="11843" spans="1:16" s="2" customFormat="1" x14ac:dyDescent="0.15">
      <c r="A11843" s="3"/>
      <c r="B11843" s="3"/>
      <c r="J11843" s="3"/>
      <c r="K11843" s="5"/>
      <c r="L11843" s="8"/>
      <c r="N11843" s="5"/>
      <c r="O11843" s="10"/>
      <c r="P11843" s="8"/>
    </row>
    <row r="11844" spans="1:16" s="2" customFormat="1" x14ac:dyDescent="0.15">
      <c r="A11844" s="3"/>
      <c r="B11844" s="3"/>
      <c r="J11844" s="3"/>
      <c r="K11844" s="5"/>
      <c r="L11844" s="8"/>
      <c r="N11844" s="5"/>
      <c r="O11844" s="10"/>
      <c r="P11844" s="8"/>
    </row>
    <row r="11845" spans="1:16" s="2" customFormat="1" x14ac:dyDescent="0.15">
      <c r="A11845" s="3"/>
      <c r="B11845" s="3"/>
      <c r="J11845" s="3"/>
      <c r="K11845" s="5"/>
      <c r="L11845" s="8"/>
      <c r="N11845" s="5"/>
      <c r="O11845" s="10"/>
      <c r="P11845" s="8"/>
    </row>
    <row r="11846" spans="1:16" s="2" customFormat="1" x14ac:dyDescent="0.15">
      <c r="A11846" s="3"/>
      <c r="B11846" s="3"/>
      <c r="J11846" s="3"/>
      <c r="K11846" s="5"/>
      <c r="L11846" s="8"/>
      <c r="N11846" s="5"/>
      <c r="O11846" s="10"/>
      <c r="P11846" s="8"/>
    </row>
    <row r="11847" spans="1:16" s="2" customFormat="1" x14ac:dyDescent="0.15">
      <c r="A11847" s="3"/>
      <c r="B11847" s="3"/>
      <c r="J11847" s="3"/>
      <c r="K11847" s="5"/>
      <c r="L11847" s="8"/>
      <c r="N11847" s="5"/>
      <c r="O11847" s="10"/>
      <c r="P11847" s="8"/>
    </row>
    <row r="11848" spans="1:16" s="2" customFormat="1" x14ac:dyDescent="0.15">
      <c r="A11848" s="3"/>
      <c r="B11848" s="3"/>
      <c r="J11848" s="3"/>
      <c r="K11848" s="5"/>
      <c r="L11848" s="8"/>
      <c r="N11848" s="5"/>
      <c r="O11848" s="10"/>
      <c r="P11848" s="8"/>
    </row>
    <row r="11849" spans="1:16" s="2" customFormat="1" x14ac:dyDescent="0.15">
      <c r="A11849" s="3"/>
      <c r="B11849" s="3"/>
      <c r="J11849" s="3"/>
      <c r="K11849" s="5"/>
      <c r="L11849" s="8"/>
      <c r="N11849" s="5"/>
      <c r="O11849" s="10"/>
      <c r="P11849" s="8"/>
    </row>
    <row r="11850" spans="1:16" s="2" customFormat="1" x14ac:dyDescent="0.15">
      <c r="A11850" s="3"/>
      <c r="B11850" s="3"/>
      <c r="J11850" s="3"/>
      <c r="K11850" s="5"/>
      <c r="L11850" s="8"/>
      <c r="N11850" s="5"/>
      <c r="O11850" s="10"/>
      <c r="P11850" s="8"/>
    </row>
    <row r="11851" spans="1:16" s="2" customFormat="1" x14ac:dyDescent="0.15">
      <c r="A11851" s="3"/>
      <c r="B11851" s="3"/>
      <c r="J11851" s="3"/>
      <c r="K11851" s="5"/>
      <c r="L11851" s="8"/>
      <c r="N11851" s="5"/>
      <c r="O11851" s="10"/>
      <c r="P11851" s="8"/>
    </row>
    <row r="11852" spans="1:16" s="2" customFormat="1" x14ac:dyDescent="0.15">
      <c r="A11852" s="3"/>
      <c r="B11852" s="3"/>
      <c r="J11852" s="3"/>
      <c r="K11852" s="5"/>
      <c r="L11852" s="8"/>
      <c r="N11852" s="5"/>
      <c r="O11852" s="10"/>
      <c r="P11852" s="8"/>
    </row>
    <row r="11853" spans="1:16" s="2" customFormat="1" x14ac:dyDescent="0.15">
      <c r="A11853" s="3"/>
      <c r="B11853" s="3"/>
      <c r="J11853" s="3"/>
      <c r="K11853" s="5"/>
      <c r="L11853" s="8"/>
      <c r="N11853" s="5"/>
      <c r="O11853" s="10"/>
      <c r="P11853" s="8"/>
    </row>
    <row r="11854" spans="1:16" s="2" customFormat="1" x14ac:dyDescent="0.15">
      <c r="A11854" s="3"/>
      <c r="B11854" s="3"/>
      <c r="J11854" s="3"/>
      <c r="K11854" s="5"/>
      <c r="L11854" s="8"/>
      <c r="N11854" s="5"/>
      <c r="O11854" s="10"/>
      <c r="P11854" s="8"/>
    </row>
    <row r="11855" spans="1:16" s="2" customFormat="1" x14ac:dyDescent="0.15">
      <c r="A11855" s="3"/>
      <c r="B11855" s="3"/>
      <c r="J11855" s="3"/>
      <c r="K11855" s="5"/>
      <c r="L11855" s="8"/>
      <c r="N11855" s="5"/>
      <c r="O11855" s="10"/>
      <c r="P11855" s="8"/>
    </row>
    <row r="11856" spans="1:16" s="2" customFormat="1" x14ac:dyDescent="0.15">
      <c r="A11856" s="3"/>
      <c r="B11856" s="3"/>
      <c r="J11856" s="3"/>
      <c r="K11856" s="5"/>
      <c r="L11856" s="8"/>
      <c r="N11856" s="5"/>
      <c r="O11856" s="10"/>
      <c r="P11856" s="8"/>
    </row>
    <row r="11857" spans="1:16" s="2" customFormat="1" x14ac:dyDescent="0.15">
      <c r="A11857" s="3"/>
      <c r="B11857" s="3"/>
      <c r="J11857" s="3"/>
      <c r="K11857" s="5"/>
      <c r="L11857" s="8"/>
      <c r="N11857" s="5"/>
      <c r="O11857" s="10"/>
      <c r="P11857" s="8"/>
    </row>
    <row r="11858" spans="1:16" s="2" customFormat="1" x14ac:dyDescent="0.15">
      <c r="A11858" s="3"/>
      <c r="B11858" s="3"/>
      <c r="J11858" s="3"/>
      <c r="K11858" s="5"/>
      <c r="L11858" s="8"/>
      <c r="N11858" s="5"/>
      <c r="O11858" s="10"/>
      <c r="P11858" s="8"/>
    </row>
    <row r="11859" spans="1:16" s="2" customFormat="1" x14ac:dyDescent="0.15">
      <c r="A11859" s="3"/>
      <c r="B11859" s="3"/>
      <c r="J11859" s="3"/>
      <c r="K11859" s="5"/>
      <c r="L11859" s="8"/>
      <c r="N11859" s="5"/>
      <c r="O11859" s="10"/>
      <c r="P11859" s="8"/>
    </row>
    <row r="11860" spans="1:16" s="2" customFormat="1" x14ac:dyDescent="0.15">
      <c r="A11860" s="3"/>
      <c r="B11860" s="3"/>
      <c r="J11860" s="3"/>
      <c r="K11860" s="5"/>
      <c r="L11860" s="8"/>
      <c r="N11860" s="5"/>
      <c r="O11860" s="10"/>
      <c r="P11860" s="8"/>
    </row>
    <row r="11861" spans="1:16" s="2" customFormat="1" x14ac:dyDescent="0.15">
      <c r="A11861" s="3"/>
      <c r="B11861" s="3"/>
      <c r="J11861" s="3"/>
      <c r="K11861" s="5"/>
      <c r="L11861" s="8"/>
      <c r="N11861" s="5"/>
      <c r="O11861" s="10"/>
      <c r="P11861" s="8"/>
    </row>
    <row r="11862" spans="1:16" s="2" customFormat="1" x14ac:dyDescent="0.15">
      <c r="A11862" s="3"/>
      <c r="B11862" s="3"/>
      <c r="J11862" s="3"/>
      <c r="K11862" s="5"/>
      <c r="L11862" s="8"/>
      <c r="N11862" s="5"/>
      <c r="O11862" s="10"/>
      <c r="P11862" s="8"/>
    </row>
    <row r="11863" spans="1:16" s="2" customFormat="1" x14ac:dyDescent="0.15">
      <c r="A11863" s="3"/>
      <c r="B11863" s="3"/>
      <c r="J11863" s="3"/>
      <c r="K11863" s="5"/>
      <c r="L11863" s="8"/>
      <c r="N11863" s="5"/>
      <c r="O11863" s="10"/>
      <c r="P11863" s="8"/>
    </row>
    <row r="11864" spans="1:16" s="2" customFormat="1" x14ac:dyDescent="0.15">
      <c r="A11864" s="3"/>
      <c r="B11864" s="3"/>
      <c r="J11864" s="3"/>
      <c r="K11864" s="5"/>
      <c r="L11864" s="8"/>
      <c r="N11864" s="5"/>
      <c r="O11864" s="10"/>
      <c r="P11864" s="8"/>
    </row>
    <row r="11865" spans="1:16" s="2" customFormat="1" x14ac:dyDescent="0.15">
      <c r="A11865" s="3"/>
      <c r="B11865" s="3"/>
      <c r="J11865" s="3"/>
      <c r="K11865" s="5"/>
      <c r="L11865" s="8"/>
      <c r="N11865" s="5"/>
      <c r="O11865" s="10"/>
      <c r="P11865" s="8"/>
    </row>
    <row r="11866" spans="1:16" s="2" customFormat="1" x14ac:dyDescent="0.15">
      <c r="A11866" s="3"/>
      <c r="B11866" s="3"/>
      <c r="J11866" s="3"/>
      <c r="K11866" s="5"/>
      <c r="L11866" s="8"/>
      <c r="N11866" s="5"/>
      <c r="O11866" s="10"/>
      <c r="P11866" s="8"/>
    </row>
    <row r="11867" spans="1:16" s="2" customFormat="1" x14ac:dyDescent="0.15">
      <c r="A11867" s="3"/>
      <c r="B11867" s="3"/>
      <c r="J11867" s="3"/>
      <c r="K11867" s="5"/>
      <c r="L11867" s="8"/>
      <c r="N11867" s="5"/>
      <c r="O11867" s="10"/>
      <c r="P11867" s="8"/>
    </row>
    <row r="11868" spans="1:16" s="2" customFormat="1" x14ac:dyDescent="0.15">
      <c r="A11868" s="3"/>
      <c r="B11868" s="3"/>
      <c r="J11868" s="3"/>
      <c r="K11868" s="5"/>
      <c r="L11868" s="8"/>
      <c r="N11868" s="5"/>
      <c r="O11868" s="10"/>
      <c r="P11868" s="8"/>
    </row>
    <row r="11869" spans="1:16" s="2" customFormat="1" x14ac:dyDescent="0.15">
      <c r="A11869" s="3"/>
      <c r="B11869" s="3"/>
      <c r="J11869" s="3"/>
      <c r="K11869" s="5"/>
      <c r="L11869" s="8"/>
      <c r="N11869" s="5"/>
      <c r="O11869" s="10"/>
      <c r="P11869" s="8"/>
    </row>
    <row r="11870" spans="1:16" s="2" customFormat="1" x14ac:dyDescent="0.15">
      <c r="A11870" s="3"/>
      <c r="B11870" s="3"/>
      <c r="J11870" s="3"/>
      <c r="K11870" s="5"/>
      <c r="L11870" s="8"/>
      <c r="N11870" s="5"/>
      <c r="O11870" s="10"/>
      <c r="P11870" s="8"/>
    </row>
    <row r="11871" spans="1:16" s="2" customFormat="1" x14ac:dyDescent="0.15">
      <c r="A11871" s="3"/>
      <c r="B11871" s="3"/>
      <c r="J11871" s="3"/>
      <c r="K11871" s="5"/>
      <c r="L11871" s="8"/>
      <c r="N11871" s="5"/>
      <c r="O11871" s="10"/>
      <c r="P11871" s="8"/>
    </row>
    <row r="11872" spans="1:16" s="2" customFormat="1" x14ac:dyDescent="0.15">
      <c r="A11872" s="3"/>
      <c r="B11872" s="3"/>
      <c r="J11872" s="3"/>
      <c r="K11872" s="5"/>
      <c r="L11872" s="8"/>
      <c r="N11872" s="5"/>
      <c r="O11872" s="10"/>
      <c r="P11872" s="8"/>
    </row>
    <row r="11873" spans="1:16" s="2" customFormat="1" x14ac:dyDescent="0.15">
      <c r="A11873" s="3"/>
      <c r="B11873" s="3"/>
      <c r="J11873" s="3"/>
      <c r="K11873" s="5"/>
      <c r="L11873" s="8"/>
      <c r="N11873" s="5"/>
      <c r="O11873" s="10"/>
      <c r="P11873" s="8"/>
    </row>
    <row r="11874" spans="1:16" s="2" customFormat="1" x14ac:dyDescent="0.15">
      <c r="A11874" s="3"/>
      <c r="B11874" s="3"/>
      <c r="J11874" s="3"/>
      <c r="K11874" s="5"/>
      <c r="L11874" s="8"/>
      <c r="N11874" s="5"/>
      <c r="O11874" s="10"/>
      <c r="P11874" s="8"/>
    </row>
    <row r="11875" spans="1:16" s="2" customFormat="1" x14ac:dyDescent="0.15">
      <c r="A11875" s="3"/>
      <c r="B11875" s="3"/>
      <c r="J11875" s="3"/>
      <c r="K11875" s="5"/>
      <c r="L11875" s="8"/>
      <c r="N11875" s="5"/>
      <c r="O11875" s="10"/>
      <c r="P11875" s="8"/>
    </row>
    <row r="11876" spans="1:16" s="2" customFormat="1" x14ac:dyDescent="0.15">
      <c r="A11876" s="3"/>
      <c r="B11876" s="3"/>
      <c r="J11876" s="3"/>
      <c r="K11876" s="5"/>
      <c r="L11876" s="8"/>
      <c r="N11876" s="5"/>
      <c r="O11876" s="10"/>
      <c r="P11876" s="8"/>
    </row>
    <row r="11877" spans="1:16" s="2" customFormat="1" x14ac:dyDescent="0.15">
      <c r="A11877" s="3"/>
      <c r="B11877" s="3"/>
      <c r="J11877" s="3"/>
      <c r="K11877" s="5"/>
      <c r="L11877" s="8"/>
      <c r="N11877" s="5"/>
      <c r="O11877" s="10"/>
      <c r="P11877" s="8"/>
    </row>
    <row r="11878" spans="1:16" s="2" customFormat="1" x14ac:dyDescent="0.15">
      <c r="A11878" s="3"/>
      <c r="B11878" s="3"/>
      <c r="J11878" s="3"/>
      <c r="K11878" s="5"/>
      <c r="L11878" s="8"/>
      <c r="N11878" s="5"/>
      <c r="O11878" s="10"/>
      <c r="P11878" s="8"/>
    </row>
    <row r="11879" spans="1:16" s="2" customFormat="1" x14ac:dyDescent="0.15">
      <c r="A11879" s="3"/>
      <c r="B11879" s="3"/>
      <c r="J11879" s="3"/>
      <c r="K11879" s="5"/>
      <c r="L11879" s="8"/>
      <c r="N11879" s="5"/>
      <c r="O11879" s="10"/>
      <c r="P11879" s="8"/>
    </row>
    <row r="11880" spans="1:16" s="2" customFormat="1" x14ac:dyDescent="0.15">
      <c r="A11880" s="3"/>
      <c r="B11880" s="3"/>
      <c r="J11880" s="3"/>
      <c r="K11880" s="5"/>
      <c r="L11880" s="8"/>
      <c r="N11880" s="5"/>
      <c r="O11880" s="10"/>
      <c r="P11880" s="8"/>
    </row>
    <row r="11881" spans="1:16" s="2" customFormat="1" x14ac:dyDescent="0.15">
      <c r="A11881" s="3"/>
      <c r="B11881" s="3"/>
      <c r="J11881" s="3"/>
      <c r="K11881" s="5"/>
      <c r="L11881" s="8"/>
      <c r="N11881" s="5"/>
      <c r="O11881" s="10"/>
      <c r="P11881" s="8"/>
    </row>
    <row r="11882" spans="1:16" s="2" customFormat="1" x14ac:dyDescent="0.15">
      <c r="A11882" s="3"/>
      <c r="B11882" s="3"/>
      <c r="J11882" s="3"/>
      <c r="K11882" s="5"/>
      <c r="L11882" s="8"/>
      <c r="N11882" s="5"/>
      <c r="O11882" s="10"/>
      <c r="P11882" s="8"/>
    </row>
    <row r="11883" spans="1:16" s="2" customFormat="1" x14ac:dyDescent="0.15">
      <c r="A11883" s="3"/>
      <c r="B11883" s="3"/>
      <c r="J11883" s="3"/>
      <c r="K11883" s="5"/>
      <c r="L11883" s="8"/>
      <c r="N11883" s="5"/>
      <c r="O11883" s="10"/>
      <c r="P11883" s="8"/>
    </row>
    <row r="11884" spans="1:16" s="2" customFormat="1" x14ac:dyDescent="0.15">
      <c r="A11884" s="3"/>
      <c r="B11884" s="3"/>
      <c r="J11884" s="3"/>
      <c r="K11884" s="5"/>
      <c r="L11884" s="8"/>
      <c r="N11884" s="5"/>
      <c r="O11884" s="10"/>
      <c r="P11884" s="8"/>
    </row>
    <row r="11885" spans="1:16" s="2" customFormat="1" x14ac:dyDescent="0.15">
      <c r="A11885" s="3"/>
      <c r="B11885" s="3"/>
      <c r="J11885" s="3"/>
      <c r="K11885" s="5"/>
      <c r="L11885" s="8"/>
      <c r="N11885" s="5"/>
      <c r="O11885" s="10"/>
      <c r="P11885" s="8"/>
    </row>
    <row r="11886" spans="1:16" s="2" customFormat="1" x14ac:dyDescent="0.15">
      <c r="A11886" s="3"/>
      <c r="B11886" s="3"/>
      <c r="J11886" s="3"/>
      <c r="K11886" s="5"/>
      <c r="L11886" s="8"/>
      <c r="N11886" s="5"/>
      <c r="O11886" s="10"/>
      <c r="P11886" s="8"/>
    </row>
    <row r="11887" spans="1:16" s="2" customFormat="1" x14ac:dyDescent="0.15">
      <c r="A11887" s="3"/>
      <c r="B11887" s="3"/>
      <c r="J11887" s="3"/>
      <c r="K11887" s="5"/>
      <c r="L11887" s="8"/>
      <c r="N11887" s="5"/>
      <c r="O11887" s="10"/>
      <c r="P11887" s="8"/>
    </row>
    <row r="11888" spans="1:16" s="2" customFormat="1" x14ac:dyDescent="0.15">
      <c r="A11888" s="3"/>
      <c r="B11888" s="3"/>
      <c r="J11888" s="3"/>
      <c r="K11888" s="5"/>
      <c r="L11888" s="8"/>
      <c r="N11888" s="5"/>
      <c r="O11888" s="10"/>
      <c r="P11888" s="8"/>
    </row>
    <row r="11889" spans="1:16" s="2" customFormat="1" x14ac:dyDescent="0.15">
      <c r="A11889" s="3"/>
      <c r="B11889" s="3"/>
      <c r="J11889" s="3"/>
      <c r="K11889" s="5"/>
      <c r="L11889" s="8"/>
      <c r="N11889" s="5"/>
      <c r="O11889" s="10"/>
      <c r="P11889" s="8"/>
    </row>
    <row r="11890" spans="1:16" s="2" customFormat="1" x14ac:dyDescent="0.15">
      <c r="A11890" s="3"/>
      <c r="B11890" s="3"/>
      <c r="J11890" s="3"/>
      <c r="K11890" s="5"/>
      <c r="L11890" s="8"/>
      <c r="N11890" s="5"/>
      <c r="O11890" s="10"/>
      <c r="P11890" s="8"/>
    </row>
    <row r="11891" spans="1:16" s="2" customFormat="1" x14ac:dyDescent="0.15">
      <c r="A11891" s="3"/>
      <c r="B11891" s="3"/>
      <c r="J11891" s="3"/>
      <c r="K11891" s="5"/>
      <c r="L11891" s="8"/>
      <c r="N11891" s="5"/>
      <c r="O11891" s="10"/>
      <c r="P11891" s="8"/>
    </row>
    <row r="11892" spans="1:16" s="2" customFormat="1" x14ac:dyDescent="0.15">
      <c r="A11892" s="3"/>
      <c r="B11892" s="3"/>
      <c r="J11892" s="3"/>
      <c r="K11892" s="5"/>
      <c r="L11892" s="8"/>
      <c r="N11892" s="5"/>
      <c r="O11892" s="10"/>
      <c r="P11892" s="8"/>
    </row>
    <row r="11893" spans="1:16" s="2" customFormat="1" x14ac:dyDescent="0.15">
      <c r="A11893" s="3"/>
      <c r="B11893" s="3"/>
      <c r="J11893" s="3"/>
      <c r="K11893" s="5"/>
      <c r="L11893" s="8"/>
      <c r="N11893" s="5"/>
      <c r="O11893" s="10"/>
      <c r="P11893" s="8"/>
    </row>
    <row r="11894" spans="1:16" s="2" customFormat="1" x14ac:dyDescent="0.15">
      <c r="A11894" s="3"/>
      <c r="B11894" s="3"/>
      <c r="J11894" s="3"/>
      <c r="K11894" s="5"/>
      <c r="L11894" s="8"/>
      <c r="N11894" s="5"/>
      <c r="O11894" s="10"/>
      <c r="P11894" s="8"/>
    </row>
    <row r="11895" spans="1:16" s="2" customFormat="1" x14ac:dyDescent="0.15">
      <c r="A11895" s="3"/>
      <c r="B11895" s="3"/>
      <c r="J11895" s="3"/>
      <c r="K11895" s="5"/>
      <c r="L11895" s="8"/>
      <c r="N11895" s="5"/>
      <c r="O11895" s="10"/>
      <c r="P11895" s="8"/>
    </row>
    <row r="11896" spans="1:16" s="2" customFormat="1" x14ac:dyDescent="0.15">
      <c r="A11896" s="3"/>
      <c r="B11896" s="3"/>
      <c r="J11896" s="3"/>
      <c r="K11896" s="5"/>
      <c r="L11896" s="8"/>
      <c r="N11896" s="5"/>
      <c r="O11896" s="10"/>
      <c r="P11896" s="8"/>
    </row>
    <row r="11897" spans="1:16" s="2" customFormat="1" x14ac:dyDescent="0.15">
      <c r="A11897" s="3"/>
      <c r="B11897" s="3"/>
      <c r="J11897" s="3"/>
      <c r="K11897" s="5"/>
      <c r="L11897" s="8"/>
      <c r="N11897" s="5"/>
      <c r="O11897" s="10"/>
      <c r="P11897" s="8"/>
    </row>
    <row r="11898" spans="1:16" s="2" customFormat="1" x14ac:dyDescent="0.15">
      <c r="A11898" s="3"/>
      <c r="B11898" s="3"/>
      <c r="J11898" s="3"/>
      <c r="K11898" s="5"/>
      <c r="L11898" s="8"/>
      <c r="N11898" s="5"/>
      <c r="O11898" s="10"/>
      <c r="P11898" s="8"/>
    </row>
    <row r="11899" spans="1:16" s="2" customFormat="1" x14ac:dyDescent="0.15">
      <c r="A11899" s="3"/>
      <c r="B11899" s="3"/>
      <c r="J11899" s="3"/>
      <c r="K11899" s="5"/>
      <c r="L11899" s="8"/>
      <c r="N11899" s="5"/>
      <c r="O11899" s="10"/>
      <c r="P11899" s="8"/>
    </row>
    <row r="11900" spans="1:16" s="2" customFormat="1" x14ac:dyDescent="0.15">
      <c r="A11900" s="3"/>
      <c r="B11900" s="3"/>
      <c r="J11900" s="3"/>
      <c r="K11900" s="5"/>
      <c r="L11900" s="8"/>
      <c r="N11900" s="5"/>
      <c r="O11900" s="10"/>
      <c r="P11900" s="8"/>
    </row>
    <row r="11901" spans="1:16" s="2" customFormat="1" x14ac:dyDescent="0.15">
      <c r="A11901" s="3"/>
      <c r="B11901" s="3"/>
      <c r="J11901" s="3"/>
      <c r="K11901" s="5"/>
      <c r="L11901" s="8"/>
      <c r="N11901" s="5"/>
      <c r="O11901" s="10"/>
      <c r="P11901" s="8"/>
    </row>
    <row r="11902" spans="1:16" s="2" customFormat="1" x14ac:dyDescent="0.15">
      <c r="A11902" s="3"/>
      <c r="B11902" s="3"/>
      <c r="J11902" s="3"/>
      <c r="K11902" s="5"/>
      <c r="L11902" s="8"/>
      <c r="N11902" s="5"/>
      <c r="O11902" s="10"/>
      <c r="P11902" s="8"/>
    </row>
    <row r="11903" spans="1:16" s="2" customFormat="1" x14ac:dyDescent="0.15">
      <c r="A11903" s="3"/>
      <c r="B11903" s="3"/>
      <c r="J11903" s="3"/>
      <c r="K11903" s="5"/>
      <c r="L11903" s="8"/>
      <c r="N11903" s="5"/>
      <c r="O11903" s="10"/>
      <c r="P11903" s="8"/>
    </row>
    <row r="11904" spans="1:16" s="2" customFormat="1" x14ac:dyDescent="0.15">
      <c r="A11904" s="3"/>
      <c r="B11904" s="3"/>
      <c r="J11904" s="3"/>
      <c r="K11904" s="5"/>
      <c r="L11904" s="8"/>
      <c r="N11904" s="5"/>
      <c r="O11904" s="10"/>
      <c r="P11904" s="8"/>
    </row>
    <row r="11905" spans="1:16" s="2" customFormat="1" x14ac:dyDescent="0.15">
      <c r="A11905" s="3"/>
      <c r="B11905" s="3"/>
      <c r="J11905" s="3"/>
      <c r="K11905" s="5"/>
      <c r="L11905" s="8"/>
      <c r="N11905" s="5"/>
      <c r="O11905" s="10"/>
      <c r="P11905" s="8"/>
    </row>
    <row r="11906" spans="1:16" s="2" customFormat="1" x14ac:dyDescent="0.15">
      <c r="A11906" s="3"/>
      <c r="B11906" s="3"/>
      <c r="J11906" s="3"/>
      <c r="K11906" s="5"/>
      <c r="L11906" s="8"/>
      <c r="N11906" s="5"/>
      <c r="O11906" s="10"/>
      <c r="P11906" s="8"/>
    </row>
    <row r="11907" spans="1:16" s="2" customFormat="1" x14ac:dyDescent="0.15">
      <c r="A11907" s="3"/>
      <c r="B11907" s="3"/>
      <c r="J11907" s="3"/>
      <c r="K11907" s="5"/>
      <c r="L11907" s="8"/>
      <c r="N11907" s="5"/>
      <c r="O11907" s="10"/>
      <c r="P11907" s="8"/>
    </row>
    <row r="11908" spans="1:16" s="2" customFormat="1" x14ac:dyDescent="0.15">
      <c r="A11908" s="3"/>
      <c r="B11908" s="3"/>
      <c r="J11908" s="3"/>
      <c r="K11908" s="5"/>
      <c r="L11908" s="8"/>
      <c r="N11908" s="5"/>
      <c r="O11908" s="10"/>
      <c r="P11908" s="8"/>
    </row>
    <row r="11909" spans="1:16" s="2" customFormat="1" x14ac:dyDescent="0.15">
      <c r="A11909" s="3"/>
      <c r="B11909" s="3"/>
      <c r="J11909" s="3"/>
      <c r="K11909" s="5"/>
      <c r="L11909" s="8"/>
      <c r="N11909" s="5"/>
      <c r="O11909" s="10"/>
      <c r="P11909" s="8"/>
    </row>
    <row r="11910" spans="1:16" s="2" customFormat="1" x14ac:dyDescent="0.15">
      <c r="A11910" s="3"/>
      <c r="B11910" s="3"/>
      <c r="J11910" s="3"/>
      <c r="K11910" s="5"/>
      <c r="L11910" s="8"/>
      <c r="N11910" s="5"/>
      <c r="O11910" s="10"/>
      <c r="P11910" s="8"/>
    </row>
    <row r="11911" spans="1:16" s="2" customFormat="1" x14ac:dyDescent="0.15">
      <c r="A11911" s="3"/>
      <c r="B11911" s="3"/>
      <c r="J11911" s="3"/>
      <c r="K11911" s="5"/>
      <c r="L11911" s="8"/>
      <c r="N11911" s="5"/>
      <c r="O11911" s="10"/>
      <c r="P11911" s="8"/>
    </row>
    <row r="11912" spans="1:16" s="2" customFormat="1" x14ac:dyDescent="0.15">
      <c r="A11912" s="3"/>
      <c r="B11912" s="3"/>
      <c r="J11912" s="3"/>
      <c r="K11912" s="5"/>
      <c r="L11912" s="8"/>
      <c r="N11912" s="5"/>
      <c r="O11912" s="10"/>
      <c r="P11912" s="8"/>
    </row>
    <row r="11913" spans="1:16" s="2" customFormat="1" x14ac:dyDescent="0.15">
      <c r="A11913" s="3"/>
      <c r="B11913" s="3"/>
      <c r="J11913" s="3"/>
      <c r="K11913" s="5"/>
      <c r="L11913" s="8"/>
      <c r="N11913" s="5"/>
      <c r="O11913" s="10"/>
      <c r="P11913" s="8"/>
    </row>
    <row r="11914" spans="1:16" s="2" customFormat="1" x14ac:dyDescent="0.15">
      <c r="A11914" s="3"/>
      <c r="B11914" s="3"/>
      <c r="J11914" s="3"/>
      <c r="K11914" s="5"/>
      <c r="L11914" s="8"/>
      <c r="N11914" s="5"/>
      <c r="O11914" s="10"/>
      <c r="P11914" s="8"/>
    </row>
    <row r="11915" spans="1:16" s="2" customFormat="1" x14ac:dyDescent="0.15">
      <c r="A11915" s="3"/>
      <c r="B11915" s="3"/>
      <c r="J11915" s="3"/>
      <c r="K11915" s="5"/>
      <c r="L11915" s="8"/>
      <c r="N11915" s="5"/>
      <c r="O11915" s="10"/>
      <c r="P11915" s="8"/>
    </row>
    <row r="11916" spans="1:16" s="2" customFormat="1" x14ac:dyDescent="0.15">
      <c r="A11916" s="3"/>
      <c r="B11916" s="3"/>
      <c r="J11916" s="3"/>
      <c r="K11916" s="5"/>
      <c r="L11916" s="8"/>
      <c r="N11916" s="5"/>
      <c r="O11916" s="10"/>
      <c r="P11916" s="8"/>
    </row>
    <row r="11917" spans="1:16" s="2" customFormat="1" x14ac:dyDescent="0.15">
      <c r="A11917" s="3"/>
      <c r="B11917" s="3"/>
      <c r="J11917" s="3"/>
      <c r="K11917" s="5"/>
      <c r="L11917" s="8"/>
      <c r="N11917" s="5"/>
      <c r="O11917" s="10"/>
      <c r="P11917" s="8"/>
    </row>
    <row r="11918" spans="1:16" s="2" customFormat="1" x14ac:dyDescent="0.15">
      <c r="A11918" s="3"/>
      <c r="B11918" s="3"/>
      <c r="J11918" s="3"/>
      <c r="K11918" s="5"/>
      <c r="L11918" s="8"/>
      <c r="N11918" s="5"/>
      <c r="O11918" s="10"/>
      <c r="P11918" s="8"/>
    </row>
    <row r="11919" spans="1:16" s="2" customFormat="1" x14ac:dyDescent="0.15">
      <c r="A11919" s="3"/>
      <c r="B11919" s="3"/>
      <c r="J11919" s="3"/>
      <c r="K11919" s="5"/>
      <c r="L11919" s="8"/>
      <c r="N11919" s="5"/>
      <c r="O11919" s="10"/>
      <c r="P11919" s="8"/>
    </row>
    <row r="11920" spans="1:16" s="2" customFormat="1" x14ac:dyDescent="0.15">
      <c r="A11920" s="3"/>
      <c r="B11920" s="3"/>
      <c r="J11920" s="3"/>
      <c r="K11920" s="5"/>
      <c r="L11920" s="8"/>
      <c r="N11920" s="5"/>
      <c r="O11920" s="10"/>
      <c r="P11920" s="8"/>
    </row>
    <row r="11921" spans="1:16" s="2" customFormat="1" x14ac:dyDescent="0.15">
      <c r="A11921" s="3"/>
      <c r="B11921" s="3"/>
      <c r="J11921" s="3"/>
      <c r="K11921" s="5"/>
      <c r="L11921" s="8"/>
      <c r="N11921" s="5"/>
      <c r="O11921" s="10"/>
      <c r="P11921" s="8"/>
    </row>
    <row r="11922" spans="1:16" s="2" customFormat="1" x14ac:dyDescent="0.15">
      <c r="A11922" s="3"/>
      <c r="B11922" s="3"/>
      <c r="J11922" s="3"/>
      <c r="K11922" s="5"/>
      <c r="L11922" s="8"/>
      <c r="N11922" s="5"/>
      <c r="O11922" s="10"/>
      <c r="P11922" s="8"/>
    </row>
    <row r="11923" spans="1:16" s="2" customFormat="1" x14ac:dyDescent="0.15">
      <c r="A11923" s="3"/>
      <c r="B11923" s="3"/>
      <c r="J11923" s="3"/>
      <c r="K11923" s="5"/>
      <c r="L11923" s="8"/>
      <c r="N11923" s="5"/>
      <c r="O11923" s="10"/>
      <c r="P11923" s="8"/>
    </row>
    <row r="11924" spans="1:16" s="2" customFormat="1" x14ac:dyDescent="0.15">
      <c r="A11924" s="3"/>
      <c r="B11924" s="3"/>
      <c r="J11924" s="3"/>
      <c r="K11924" s="5"/>
      <c r="L11924" s="8"/>
      <c r="N11924" s="5"/>
      <c r="O11924" s="10"/>
      <c r="P11924" s="8"/>
    </row>
    <row r="11925" spans="1:16" s="2" customFormat="1" x14ac:dyDescent="0.15">
      <c r="A11925" s="3"/>
      <c r="B11925" s="3"/>
      <c r="J11925" s="3"/>
      <c r="K11925" s="5"/>
      <c r="L11925" s="8"/>
      <c r="N11925" s="5"/>
      <c r="O11925" s="10"/>
      <c r="P11925" s="8"/>
    </row>
    <row r="11926" spans="1:16" s="2" customFormat="1" x14ac:dyDescent="0.15">
      <c r="A11926" s="3"/>
      <c r="B11926" s="3"/>
      <c r="J11926" s="3"/>
      <c r="K11926" s="5"/>
      <c r="L11926" s="8"/>
      <c r="N11926" s="5"/>
      <c r="O11926" s="10"/>
      <c r="P11926" s="8"/>
    </row>
    <row r="11927" spans="1:16" s="2" customFormat="1" x14ac:dyDescent="0.15">
      <c r="A11927" s="3"/>
      <c r="B11927" s="3"/>
      <c r="J11927" s="3"/>
      <c r="K11927" s="5"/>
      <c r="L11927" s="8"/>
      <c r="N11927" s="5"/>
      <c r="O11927" s="10"/>
      <c r="P11927" s="8"/>
    </row>
    <row r="11928" spans="1:16" s="2" customFormat="1" x14ac:dyDescent="0.15">
      <c r="A11928" s="3"/>
      <c r="B11928" s="3"/>
      <c r="J11928" s="3"/>
      <c r="K11928" s="5"/>
      <c r="L11928" s="8"/>
      <c r="N11928" s="5"/>
      <c r="O11928" s="10"/>
      <c r="P11928" s="8"/>
    </row>
    <row r="11929" spans="1:16" s="2" customFormat="1" x14ac:dyDescent="0.15">
      <c r="A11929" s="3"/>
      <c r="B11929" s="3"/>
      <c r="J11929" s="3"/>
      <c r="K11929" s="5"/>
      <c r="L11929" s="8"/>
      <c r="N11929" s="5"/>
      <c r="O11929" s="10"/>
      <c r="P11929" s="8"/>
    </row>
    <row r="11930" spans="1:16" s="2" customFormat="1" x14ac:dyDescent="0.15">
      <c r="A11930" s="3"/>
      <c r="B11930" s="3"/>
      <c r="J11930" s="3"/>
      <c r="K11930" s="5"/>
      <c r="L11930" s="8"/>
      <c r="N11930" s="5"/>
      <c r="O11930" s="10"/>
      <c r="P11930" s="8"/>
    </row>
    <row r="11931" spans="1:16" s="2" customFormat="1" x14ac:dyDescent="0.15">
      <c r="A11931" s="3"/>
      <c r="B11931" s="3"/>
      <c r="J11931" s="3"/>
      <c r="K11931" s="5"/>
      <c r="L11931" s="8"/>
      <c r="N11931" s="5"/>
      <c r="O11931" s="10"/>
      <c r="P11931" s="8"/>
    </row>
    <row r="11932" spans="1:16" s="2" customFormat="1" x14ac:dyDescent="0.15">
      <c r="A11932" s="3"/>
      <c r="B11932" s="3"/>
      <c r="J11932" s="3"/>
      <c r="K11932" s="5"/>
      <c r="L11932" s="8"/>
      <c r="N11932" s="5"/>
      <c r="O11932" s="10"/>
      <c r="P11932" s="8"/>
    </row>
    <row r="11933" spans="1:16" s="2" customFormat="1" x14ac:dyDescent="0.15">
      <c r="A11933" s="3"/>
      <c r="B11933" s="3"/>
      <c r="J11933" s="3"/>
      <c r="K11933" s="5"/>
      <c r="L11933" s="8"/>
      <c r="N11933" s="5"/>
      <c r="O11933" s="10"/>
      <c r="P11933" s="8"/>
    </row>
    <row r="11934" spans="1:16" s="2" customFormat="1" x14ac:dyDescent="0.15">
      <c r="A11934" s="3"/>
      <c r="B11934" s="3"/>
      <c r="J11934" s="3"/>
      <c r="K11934" s="5"/>
      <c r="L11934" s="8"/>
      <c r="N11934" s="5"/>
      <c r="O11934" s="10"/>
      <c r="P11934" s="8"/>
    </row>
    <row r="11935" spans="1:16" s="2" customFormat="1" x14ac:dyDescent="0.15">
      <c r="A11935" s="3"/>
      <c r="B11935" s="3"/>
      <c r="J11935" s="3"/>
      <c r="K11935" s="5"/>
      <c r="L11935" s="8"/>
      <c r="N11935" s="5"/>
      <c r="O11935" s="10"/>
      <c r="P11935" s="8"/>
    </row>
    <row r="11936" spans="1:16" s="2" customFormat="1" x14ac:dyDescent="0.15">
      <c r="A11936" s="3"/>
      <c r="B11936" s="3"/>
      <c r="J11936" s="3"/>
      <c r="K11936" s="5"/>
      <c r="L11936" s="8"/>
      <c r="N11936" s="5"/>
      <c r="O11936" s="10"/>
      <c r="P11936" s="8"/>
    </row>
    <row r="11937" spans="1:16" s="2" customFormat="1" x14ac:dyDescent="0.15">
      <c r="A11937" s="3"/>
      <c r="B11937" s="3"/>
      <c r="J11937" s="3"/>
      <c r="K11937" s="5"/>
      <c r="L11937" s="8"/>
      <c r="N11937" s="5"/>
      <c r="O11937" s="10"/>
      <c r="P11937" s="8"/>
    </row>
    <row r="11938" spans="1:16" s="2" customFormat="1" x14ac:dyDescent="0.15">
      <c r="A11938" s="3"/>
      <c r="B11938" s="3"/>
      <c r="J11938" s="3"/>
      <c r="K11938" s="5"/>
      <c r="L11938" s="8"/>
      <c r="N11938" s="5"/>
      <c r="O11938" s="10"/>
      <c r="P11938" s="8"/>
    </row>
    <row r="11939" spans="1:16" s="2" customFormat="1" x14ac:dyDescent="0.15">
      <c r="A11939" s="3"/>
      <c r="B11939" s="3"/>
      <c r="J11939" s="3"/>
      <c r="K11939" s="5"/>
      <c r="L11939" s="8"/>
      <c r="N11939" s="5"/>
      <c r="O11939" s="10"/>
      <c r="P11939" s="8"/>
    </row>
    <row r="11940" spans="1:16" s="2" customFormat="1" x14ac:dyDescent="0.15">
      <c r="A11940" s="3"/>
      <c r="B11940" s="3"/>
      <c r="J11940" s="3"/>
      <c r="K11940" s="5"/>
      <c r="L11940" s="8"/>
      <c r="N11940" s="5"/>
      <c r="O11940" s="10"/>
      <c r="P11940" s="8"/>
    </row>
    <row r="11941" spans="1:16" s="2" customFormat="1" x14ac:dyDescent="0.15">
      <c r="A11941" s="3"/>
      <c r="B11941" s="3"/>
      <c r="J11941" s="3"/>
      <c r="K11941" s="5"/>
      <c r="L11941" s="8"/>
      <c r="N11941" s="5"/>
      <c r="O11941" s="10"/>
      <c r="P11941" s="8"/>
    </row>
    <row r="11942" spans="1:16" s="2" customFormat="1" x14ac:dyDescent="0.15">
      <c r="A11942" s="3"/>
      <c r="B11942" s="3"/>
      <c r="J11942" s="3"/>
      <c r="K11942" s="5"/>
      <c r="L11942" s="8"/>
      <c r="N11942" s="5"/>
      <c r="O11942" s="10"/>
      <c r="P11942" s="8"/>
    </row>
    <row r="11943" spans="1:16" s="2" customFormat="1" x14ac:dyDescent="0.15">
      <c r="A11943" s="3"/>
      <c r="B11943" s="3"/>
      <c r="J11943" s="3"/>
      <c r="K11943" s="5"/>
      <c r="L11943" s="8"/>
      <c r="N11943" s="5"/>
      <c r="O11943" s="10"/>
      <c r="P11943" s="8"/>
    </row>
    <row r="11944" spans="1:16" s="2" customFormat="1" x14ac:dyDescent="0.15">
      <c r="A11944" s="3"/>
      <c r="B11944" s="3"/>
      <c r="J11944" s="3"/>
      <c r="K11944" s="5"/>
      <c r="L11944" s="8"/>
      <c r="N11944" s="5"/>
      <c r="O11944" s="10"/>
      <c r="P11944" s="8"/>
    </row>
    <row r="11945" spans="1:16" s="2" customFormat="1" x14ac:dyDescent="0.15">
      <c r="A11945" s="3"/>
      <c r="B11945" s="3"/>
      <c r="J11945" s="3"/>
      <c r="K11945" s="5"/>
      <c r="L11945" s="8"/>
      <c r="N11945" s="5"/>
      <c r="O11945" s="10"/>
      <c r="P11945" s="8"/>
    </row>
    <row r="11946" spans="1:16" s="2" customFormat="1" x14ac:dyDescent="0.15">
      <c r="A11946" s="3"/>
      <c r="B11946" s="3"/>
      <c r="J11946" s="3"/>
      <c r="K11946" s="5"/>
      <c r="L11946" s="8"/>
      <c r="N11946" s="5"/>
      <c r="O11946" s="10"/>
      <c r="P11946" s="8"/>
    </row>
    <row r="11947" spans="1:16" s="2" customFormat="1" x14ac:dyDescent="0.15">
      <c r="A11947" s="3"/>
      <c r="B11947" s="3"/>
      <c r="J11947" s="3"/>
      <c r="K11947" s="5"/>
      <c r="L11947" s="8"/>
      <c r="N11947" s="5"/>
      <c r="O11947" s="10"/>
      <c r="P11947" s="8"/>
    </row>
    <row r="11948" spans="1:16" s="2" customFormat="1" x14ac:dyDescent="0.15">
      <c r="A11948" s="3"/>
      <c r="B11948" s="3"/>
      <c r="J11948" s="3"/>
      <c r="K11948" s="5"/>
      <c r="L11948" s="8"/>
      <c r="N11948" s="5"/>
      <c r="O11948" s="10"/>
      <c r="P11948" s="8"/>
    </row>
    <row r="11949" spans="1:16" s="2" customFormat="1" x14ac:dyDescent="0.15">
      <c r="A11949" s="3"/>
      <c r="B11949" s="3"/>
      <c r="J11949" s="3"/>
      <c r="K11949" s="5"/>
      <c r="L11949" s="8"/>
      <c r="N11949" s="5"/>
      <c r="O11949" s="10"/>
      <c r="P11949" s="8"/>
    </row>
    <row r="11950" spans="1:16" s="2" customFormat="1" x14ac:dyDescent="0.15">
      <c r="A11950" s="3"/>
      <c r="B11950" s="3"/>
      <c r="J11950" s="3"/>
      <c r="K11950" s="5"/>
      <c r="L11950" s="8"/>
      <c r="N11950" s="5"/>
      <c r="O11950" s="10"/>
      <c r="P11950" s="8"/>
    </row>
    <row r="11951" spans="1:16" s="2" customFormat="1" x14ac:dyDescent="0.15">
      <c r="A11951" s="3"/>
      <c r="B11951" s="3"/>
      <c r="J11951" s="3"/>
      <c r="K11951" s="5"/>
      <c r="L11951" s="8"/>
      <c r="N11951" s="5"/>
      <c r="O11951" s="10"/>
      <c r="P11951" s="8"/>
    </row>
    <row r="11952" spans="1:16" s="2" customFormat="1" x14ac:dyDescent="0.15">
      <c r="A11952" s="3"/>
      <c r="B11952" s="3"/>
      <c r="J11952" s="3"/>
      <c r="K11952" s="5"/>
      <c r="L11952" s="8"/>
      <c r="N11952" s="5"/>
      <c r="O11952" s="10"/>
      <c r="P11952" s="8"/>
    </row>
    <row r="11953" spans="1:16" s="2" customFormat="1" x14ac:dyDescent="0.15">
      <c r="A11953" s="3"/>
      <c r="B11953" s="3"/>
      <c r="J11953" s="3"/>
      <c r="K11953" s="5"/>
      <c r="L11953" s="8"/>
      <c r="N11953" s="5"/>
      <c r="O11953" s="10"/>
      <c r="P11953" s="8"/>
    </row>
    <row r="11954" spans="1:16" s="2" customFormat="1" x14ac:dyDescent="0.15">
      <c r="A11954" s="3"/>
      <c r="B11954" s="3"/>
      <c r="J11954" s="3"/>
      <c r="K11954" s="5"/>
      <c r="L11954" s="8"/>
      <c r="N11954" s="5"/>
      <c r="O11954" s="10"/>
      <c r="P11954" s="8"/>
    </row>
    <row r="11955" spans="1:16" s="2" customFormat="1" x14ac:dyDescent="0.15">
      <c r="A11955" s="3"/>
      <c r="B11955" s="3"/>
      <c r="J11955" s="3"/>
      <c r="K11955" s="5"/>
      <c r="L11955" s="8"/>
      <c r="N11955" s="5"/>
      <c r="O11955" s="10"/>
      <c r="P11955" s="8"/>
    </row>
    <row r="11956" spans="1:16" s="2" customFormat="1" x14ac:dyDescent="0.15">
      <c r="A11956" s="3"/>
      <c r="B11956" s="3"/>
      <c r="J11956" s="3"/>
      <c r="K11956" s="5"/>
      <c r="L11956" s="8"/>
      <c r="N11956" s="5"/>
      <c r="O11956" s="10"/>
      <c r="P11956" s="8"/>
    </row>
    <row r="11957" spans="1:16" s="2" customFormat="1" x14ac:dyDescent="0.15">
      <c r="A11957" s="3"/>
      <c r="B11957" s="3"/>
      <c r="J11957" s="3"/>
      <c r="K11957" s="5"/>
      <c r="L11957" s="8"/>
      <c r="N11957" s="5"/>
      <c r="O11957" s="10"/>
      <c r="P11957" s="8"/>
    </row>
    <row r="11958" spans="1:16" s="2" customFormat="1" x14ac:dyDescent="0.15">
      <c r="A11958" s="3"/>
      <c r="B11958" s="3"/>
      <c r="J11958" s="3"/>
      <c r="K11958" s="5"/>
      <c r="L11958" s="8"/>
      <c r="N11958" s="5"/>
      <c r="O11958" s="10"/>
      <c r="P11958" s="8"/>
    </row>
    <row r="11959" spans="1:16" s="2" customFormat="1" x14ac:dyDescent="0.15">
      <c r="A11959" s="3"/>
      <c r="B11959" s="3"/>
      <c r="J11959" s="3"/>
      <c r="K11959" s="5"/>
      <c r="L11959" s="8"/>
      <c r="N11959" s="5"/>
      <c r="O11959" s="10"/>
      <c r="P11959" s="8"/>
    </row>
    <row r="11960" spans="1:16" s="2" customFormat="1" x14ac:dyDescent="0.15">
      <c r="A11960" s="3"/>
      <c r="B11960" s="3"/>
      <c r="J11960" s="3"/>
      <c r="K11960" s="5"/>
      <c r="L11960" s="8"/>
      <c r="N11960" s="5"/>
      <c r="O11960" s="10"/>
      <c r="P11960" s="8"/>
    </row>
    <row r="11961" spans="1:16" s="2" customFormat="1" x14ac:dyDescent="0.15">
      <c r="A11961" s="3"/>
      <c r="B11961" s="3"/>
      <c r="J11961" s="3"/>
      <c r="K11961" s="5"/>
      <c r="L11961" s="8"/>
      <c r="N11961" s="5"/>
      <c r="O11961" s="10"/>
      <c r="P11961" s="8"/>
    </row>
    <row r="11962" spans="1:16" s="2" customFormat="1" x14ac:dyDescent="0.15">
      <c r="A11962" s="3"/>
      <c r="B11962" s="3"/>
      <c r="J11962" s="3"/>
      <c r="K11962" s="5"/>
      <c r="L11962" s="8"/>
      <c r="N11962" s="5"/>
      <c r="O11962" s="10"/>
      <c r="P11962" s="8"/>
    </row>
    <row r="11963" spans="1:16" s="2" customFormat="1" x14ac:dyDescent="0.15">
      <c r="A11963" s="3"/>
      <c r="B11963" s="3"/>
      <c r="J11963" s="3"/>
      <c r="K11963" s="5"/>
      <c r="L11963" s="8"/>
      <c r="N11963" s="5"/>
      <c r="O11963" s="10"/>
      <c r="P11963" s="8"/>
    </row>
    <row r="11964" spans="1:16" s="2" customFormat="1" x14ac:dyDescent="0.15">
      <c r="A11964" s="3"/>
      <c r="B11964" s="3"/>
      <c r="J11964" s="3"/>
      <c r="K11964" s="5"/>
      <c r="L11964" s="8"/>
      <c r="N11964" s="5"/>
      <c r="O11964" s="10"/>
      <c r="P11964" s="8"/>
    </row>
    <row r="11965" spans="1:16" s="2" customFormat="1" x14ac:dyDescent="0.15">
      <c r="A11965" s="3"/>
      <c r="B11965" s="3"/>
      <c r="J11965" s="3"/>
      <c r="K11965" s="5"/>
      <c r="L11965" s="8"/>
      <c r="N11965" s="5"/>
      <c r="O11965" s="10"/>
      <c r="P11965" s="8"/>
    </row>
    <row r="11966" spans="1:16" s="2" customFormat="1" x14ac:dyDescent="0.15">
      <c r="A11966" s="3"/>
      <c r="B11966" s="3"/>
      <c r="J11966" s="3"/>
      <c r="K11966" s="5"/>
      <c r="L11966" s="8"/>
      <c r="N11966" s="5"/>
      <c r="O11966" s="10"/>
      <c r="P11966" s="8"/>
    </row>
    <row r="11967" spans="1:16" s="2" customFormat="1" x14ac:dyDescent="0.15">
      <c r="A11967" s="3"/>
      <c r="B11967" s="3"/>
      <c r="J11967" s="3"/>
      <c r="K11967" s="5"/>
      <c r="L11967" s="8"/>
      <c r="N11967" s="5"/>
      <c r="O11967" s="10"/>
      <c r="P11967" s="8"/>
    </row>
    <row r="11968" spans="1:16" s="2" customFormat="1" x14ac:dyDescent="0.15">
      <c r="A11968" s="3"/>
      <c r="B11968" s="3"/>
      <c r="J11968" s="3"/>
      <c r="K11968" s="5"/>
      <c r="L11968" s="8"/>
      <c r="N11968" s="5"/>
      <c r="O11968" s="10"/>
      <c r="P11968" s="8"/>
    </row>
    <row r="11969" spans="1:16" s="2" customFormat="1" x14ac:dyDescent="0.15">
      <c r="A11969" s="3"/>
      <c r="B11969" s="3"/>
      <c r="J11969" s="3"/>
      <c r="K11969" s="5"/>
      <c r="L11969" s="8"/>
      <c r="N11969" s="5"/>
      <c r="O11969" s="10"/>
      <c r="P11969" s="8"/>
    </row>
    <row r="11970" spans="1:16" s="2" customFormat="1" x14ac:dyDescent="0.15">
      <c r="A11970" s="3"/>
      <c r="B11970" s="3"/>
      <c r="J11970" s="3"/>
      <c r="K11970" s="5"/>
      <c r="L11970" s="8"/>
      <c r="N11970" s="5"/>
      <c r="O11970" s="10"/>
      <c r="P11970" s="8"/>
    </row>
    <row r="11971" spans="1:16" s="2" customFormat="1" x14ac:dyDescent="0.15">
      <c r="A11971" s="3"/>
      <c r="B11971" s="3"/>
      <c r="J11971" s="3"/>
      <c r="K11971" s="5"/>
      <c r="L11971" s="8"/>
      <c r="N11971" s="5"/>
      <c r="O11971" s="10"/>
      <c r="P11971" s="8"/>
    </row>
    <row r="11972" spans="1:16" s="2" customFormat="1" x14ac:dyDescent="0.15">
      <c r="A11972" s="3"/>
      <c r="B11972" s="3"/>
      <c r="J11972" s="3"/>
      <c r="K11972" s="5"/>
      <c r="L11972" s="8"/>
      <c r="N11972" s="5"/>
      <c r="O11972" s="10"/>
      <c r="P11972" s="8"/>
    </row>
    <row r="11973" spans="1:16" s="2" customFormat="1" x14ac:dyDescent="0.15">
      <c r="A11973" s="3"/>
      <c r="B11973" s="3"/>
      <c r="J11973" s="3"/>
      <c r="K11973" s="5"/>
      <c r="L11973" s="8"/>
      <c r="N11973" s="5"/>
      <c r="O11973" s="10"/>
      <c r="P11973" s="8"/>
    </row>
    <row r="11974" spans="1:16" s="2" customFormat="1" x14ac:dyDescent="0.15">
      <c r="A11974" s="3"/>
      <c r="B11974" s="3"/>
      <c r="J11974" s="3"/>
      <c r="K11974" s="5"/>
      <c r="L11974" s="8"/>
      <c r="N11974" s="5"/>
      <c r="O11974" s="10"/>
      <c r="P11974" s="8"/>
    </row>
    <row r="11975" spans="1:16" s="2" customFormat="1" x14ac:dyDescent="0.15">
      <c r="A11975" s="3"/>
      <c r="B11975" s="3"/>
      <c r="J11975" s="3"/>
      <c r="K11975" s="5"/>
      <c r="L11975" s="8"/>
      <c r="N11975" s="5"/>
      <c r="O11975" s="10"/>
      <c r="P11975" s="8"/>
    </row>
    <row r="11976" spans="1:16" s="2" customFormat="1" x14ac:dyDescent="0.15">
      <c r="A11976" s="3"/>
      <c r="B11976" s="3"/>
      <c r="J11976" s="3"/>
      <c r="K11976" s="5"/>
      <c r="L11976" s="8"/>
      <c r="N11976" s="5"/>
      <c r="O11976" s="10"/>
      <c r="P11976" s="8"/>
    </row>
    <row r="11977" spans="1:16" s="2" customFormat="1" x14ac:dyDescent="0.15">
      <c r="A11977" s="3"/>
      <c r="B11977" s="3"/>
      <c r="J11977" s="3"/>
      <c r="K11977" s="5"/>
      <c r="L11977" s="8"/>
      <c r="N11977" s="5"/>
      <c r="O11977" s="10"/>
      <c r="P11977" s="8"/>
    </row>
    <row r="11978" spans="1:16" s="2" customFormat="1" x14ac:dyDescent="0.15">
      <c r="A11978" s="3"/>
      <c r="B11978" s="3"/>
      <c r="J11978" s="3"/>
      <c r="K11978" s="5"/>
      <c r="L11978" s="8"/>
      <c r="N11978" s="5"/>
      <c r="O11978" s="10"/>
      <c r="P11978" s="8"/>
    </row>
    <row r="11979" spans="1:16" s="2" customFormat="1" x14ac:dyDescent="0.15">
      <c r="A11979" s="3"/>
      <c r="B11979" s="3"/>
      <c r="J11979" s="3"/>
      <c r="K11979" s="5"/>
      <c r="L11979" s="8"/>
      <c r="N11979" s="5"/>
      <c r="O11979" s="10"/>
      <c r="P11979" s="8"/>
    </row>
    <row r="11980" spans="1:16" s="2" customFormat="1" x14ac:dyDescent="0.15">
      <c r="A11980" s="3"/>
      <c r="B11980" s="3"/>
      <c r="J11980" s="3"/>
      <c r="K11980" s="5"/>
      <c r="L11980" s="8"/>
      <c r="N11980" s="5"/>
      <c r="O11980" s="10"/>
      <c r="P11980" s="8"/>
    </row>
    <row r="11981" spans="1:16" s="2" customFormat="1" x14ac:dyDescent="0.15">
      <c r="A11981" s="3"/>
      <c r="B11981" s="3"/>
      <c r="J11981" s="3"/>
      <c r="K11981" s="5"/>
      <c r="L11981" s="8"/>
      <c r="N11981" s="5"/>
      <c r="O11981" s="10"/>
      <c r="P11981" s="8"/>
    </row>
    <row r="11982" spans="1:16" s="2" customFormat="1" x14ac:dyDescent="0.15">
      <c r="A11982" s="3"/>
      <c r="B11982" s="3"/>
      <c r="J11982" s="3"/>
      <c r="K11982" s="5"/>
      <c r="L11982" s="8"/>
      <c r="N11982" s="5"/>
      <c r="O11982" s="10"/>
      <c r="P11982" s="8"/>
    </row>
    <row r="11983" spans="1:16" s="2" customFormat="1" x14ac:dyDescent="0.15">
      <c r="A11983" s="3"/>
      <c r="B11983" s="3"/>
      <c r="J11983" s="3"/>
      <c r="K11983" s="5"/>
      <c r="L11983" s="8"/>
      <c r="N11983" s="5"/>
      <c r="O11983" s="10"/>
      <c r="P11983" s="8"/>
    </row>
    <row r="11984" spans="1:16" s="2" customFormat="1" x14ac:dyDescent="0.15">
      <c r="A11984" s="3"/>
      <c r="B11984" s="3"/>
      <c r="J11984" s="3"/>
      <c r="K11984" s="5"/>
      <c r="L11984" s="8"/>
      <c r="N11984" s="5"/>
      <c r="O11984" s="10"/>
      <c r="P11984" s="8"/>
    </row>
    <row r="11985" spans="1:16" s="2" customFormat="1" x14ac:dyDescent="0.15">
      <c r="A11985" s="3"/>
      <c r="B11985" s="3"/>
      <c r="J11985" s="3"/>
      <c r="K11985" s="5"/>
      <c r="L11985" s="8"/>
      <c r="N11985" s="5"/>
      <c r="O11985" s="10"/>
      <c r="P11985" s="8"/>
    </row>
    <row r="11986" spans="1:16" s="2" customFormat="1" x14ac:dyDescent="0.15">
      <c r="A11986" s="3"/>
      <c r="B11986" s="3"/>
      <c r="J11986" s="3"/>
      <c r="K11986" s="5"/>
      <c r="L11986" s="8"/>
      <c r="N11986" s="5"/>
      <c r="O11986" s="10"/>
      <c r="P11986" s="8"/>
    </row>
    <row r="11987" spans="1:16" s="2" customFormat="1" x14ac:dyDescent="0.15">
      <c r="A11987" s="3"/>
      <c r="B11987" s="3"/>
      <c r="J11987" s="3"/>
      <c r="K11987" s="5"/>
      <c r="L11987" s="8"/>
      <c r="N11987" s="5"/>
      <c r="O11987" s="10"/>
      <c r="P11987" s="8"/>
    </row>
    <row r="11988" spans="1:16" s="2" customFormat="1" x14ac:dyDescent="0.15">
      <c r="A11988" s="3"/>
      <c r="B11988" s="3"/>
      <c r="J11988" s="3"/>
      <c r="K11988" s="5"/>
      <c r="L11988" s="8"/>
      <c r="N11988" s="5"/>
      <c r="O11988" s="10"/>
      <c r="P11988" s="8"/>
    </row>
    <row r="11989" spans="1:16" s="2" customFormat="1" x14ac:dyDescent="0.15">
      <c r="A11989" s="3"/>
      <c r="B11989" s="3"/>
      <c r="J11989" s="3"/>
      <c r="K11989" s="5"/>
      <c r="L11989" s="8"/>
      <c r="N11989" s="5"/>
      <c r="O11989" s="10"/>
      <c r="P11989" s="8"/>
    </row>
    <row r="11990" spans="1:16" s="2" customFormat="1" x14ac:dyDescent="0.15">
      <c r="A11990" s="3"/>
      <c r="B11990" s="3"/>
      <c r="J11990" s="3"/>
      <c r="K11990" s="5"/>
      <c r="L11990" s="8"/>
      <c r="N11990" s="5"/>
      <c r="O11990" s="10"/>
      <c r="P11990" s="8"/>
    </row>
    <row r="11991" spans="1:16" s="2" customFormat="1" x14ac:dyDescent="0.15">
      <c r="A11991" s="3"/>
      <c r="B11991" s="3"/>
      <c r="J11991" s="3"/>
      <c r="K11991" s="5"/>
      <c r="L11991" s="8"/>
      <c r="N11991" s="5"/>
      <c r="O11991" s="10"/>
      <c r="P11991" s="8"/>
    </row>
    <row r="11992" spans="1:16" s="2" customFormat="1" x14ac:dyDescent="0.15">
      <c r="A11992" s="3"/>
      <c r="B11992" s="3"/>
      <c r="J11992" s="3"/>
      <c r="K11992" s="5"/>
      <c r="L11992" s="8"/>
      <c r="N11992" s="5"/>
      <c r="O11992" s="10"/>
      <c r="P11992" s="8"/>
    </row>
    <row r="11993" spans="1:16" s="2" customFormat="1" x14ac:dyDescent="0.15">
      <c r="A11993" s="3"/>
      <c r="B11993" s="3"/>
      <c r="J11993" s="3"/>
      <c r="K11993" s="5"/>
      <c r="L11993" s="8"/>
      <c r="N11993" s="5"/>
      <c r="O11993" s="10"/>
      <c r="P11993" s="8"/>
    </row>
    <row r="11994" spans="1:16" s="2" customFormat="1" x14ac:dyDescent="0.15">
      <c r="A11994" s="3"/>
      <c r="B11994" s="3"/>
      <c r="J11994" s="3"/>
      <c r="K11994" s="5"/>
      <c r="L11994" s="8"/>
      <c r="N11994" s="5"/>
      <c r="O11994" s="10"/>
      <c r="P11994" s="8"/>
    </row>
    <row r="11995" spans="1:16" s="2" customFormat="1" x14ac:dyDescent="0.15">
      <c r="A11995" s="3"/>
      <c r="B11995" s="3"/>
      <c r="J11995" s="3"/>
      <c r="K11995" s="5"/>
      <c r="L11995" s="8"/>
      <c r="N11995" s="5"/>
      <c r="O11995" s="10"/>
      <c r="P11995" s="8"/>
    </row>
    <row r="11996" spans="1:16" s="2" customFormat="1" x14ac:dyDescent="0.15">
      <c r="A11996" s="3"/>
      <c r="B11996" s="3"/>
      <c r="J11996" s="3"/>
      <c r="K11996" s="5"/>
      <c r="L11996" s="8"/>
      <c r="N11996" s="5"/>
      <c r="O11996" s="10"/>
      <c r="P11996" s="8"/>
    </row>
    <row r="11997" spans="1:16" s="2" customFormat="1" x14ac:dyDescent="0.15">
      <c r="A11997" s="3"/>
      <c r="B11997" s="3"/>
      <c r="J11997" s="3"/>
      <c r="K11997" s="5"/>
      <c r="L11997" s="8"/>
      <c r="N11997" s="5"/>
      <c r="O11997" s="10"/>
      <c r="P11997" s="8"/>
    </row>
    <row r="11998" spans="1:16" s="2" customFormat="1" x14ac:dyDescent="0.15">
      <c r="A11998" s="3"/>
      <c r="B11998" s="3"/>
      <c r="J11998" s="3"/>
      <c r="K11998" s="5"/>
      <c r="L11998" s="8"/>
      <c r="N11998" s="5"/>
      <c r="O11998" s="10"/>
      <c r="P11998" s="8"/>
    </row>
    <row r="11999" spans="1:16" s="2" customFormat="1" x14ac:dyDescent="0.15">
      <c r="A11999" s="3"/>
      <c r="B11999" s="3"/>
      <c r="J11999" s="3"/>
      <c r="K11999" s="5"/>
      <c r="L11999" s="8"/>
      <c r="N11999" s="5"/>
      <c r="O11999" s="10"/>
      <c r="P11999" s="8"/>
    </row>
    <row r="12000" spans="1:16" s="2" customFormat="1" x14ac:dyDescent="0.15">
      <c r="A12000" s="3"/>
      <c r="B12000" s="3"/>
      <c r="J12000" s="3"/>
      <c r="K12000" s="5"/>
      <c r="L12000" s="8"/>
      <c r="N12000" s="5"/>
      <c r="O12000" s="10"/>
      <c r="P12000" s="8"/>
    </row>
    <row r="12001" spans="1:16" s="2" customFormat="1" x14ac:dyDescent="0.15">
      <c r="A12001" s="3"/>
      <c r="B12001" s="3"/>
      <c r="J12001" s="3"/>
      <c r="K12001" s="5"/>
      <c r="L12001" s="8"/>
      <c r="N12001" s="5"/>
      <c r="O12001" s="10"/>
      <c r="P12001" s="8"/>
    </row>
    <row r="12002" spans="1:16" s="2" customFormat="1" x14ac:dyDescent="0.15">
      <c r="A12002" s="3"/>
      <c r="B12002" s="3"/>
      <c r="J12002" s="3"/>
      <c r="K12002" s="5"/>
      <c r="L12002" s="8"/>
      <c r="N12002" s="5"/>
      <c r="O12002" s="10"/>
      <c r="P12002" s="8"/>
    </row>
    <row r="12003" spans="1:16" s="2" customFormat="1" x14ac:dyDescent="0.15">
      <c r="A12003" s="3"/>
      <c r="B12003" s="3"/>
      <c r="J12003" s="3"/>
      <c r="K12003" s="5"/>
      <c r="L12003" s="8"/>
      <c r="N12003" s="5"/>
      <c r="O12003" s="10"/>
      <c r="P12003" s="8"/>
    </row>
    <row r="12004" spans="1:16" s="2" customFormat="1" x14ac:dyDescent="0.15">
      <c r="A12004" s="3"/>
      <c r="B12004" s="3"/>
      <c r="J12004" s="3"/>
      <c r="K12004" s="5"/>
      <c r="L12004" s="8"/>
      <c r="N12004" s="5"/>
      <c r="O12004" s="10"/>
      <c r="P12004" s="8"/>
    </row>
    <row r="12005" spans="1:16" s="2" customFormat="1" x14ac:dyDescent="0.15">
      <c r="A12005" s="3"/>
      <c r="B12005" s="3"/>
      <c r="J12005" s="3"/>
      <c r="K12005" s="5"/>
      <c r="L12005" s="8"/>
      <c r="N12005" s="5"/>
      <c r="O12005" s="10"/>
      <c r="P12005" s="8"/>
    </row>
    <row r="12006" spans="1:16" s="2" customFormat="1" x14ac:dyDescent="0.15">
      <c r="A12006" s="3"/>
      <c r="B12006" s="3"/>
      <c r="J12006" s="3"/>
      <c r="K12006" s="5"/>
      <c r="L12006" s="8"/>
      <c r="N12006" s="5"/>
      <c r="O12006" s="10"/>
      <c r="P12006" s="8"/>
    </row>
    <row r="12007" spans="1:16" s="2" customFormat="1" x14ac:dyDescent="0.15">
      <c r="A12007" s="3"/>
      <c r="B12007" s="3"/>
      <c r="J12007" s="3"/>
      <c r="K12007" s="5"/>
      <c r="L12007" s="8"/>
      <c r="N12007" s="5"/>
      <c r="O12007" s="10"/>
      <c r="P12007" s="8"/>
    </row>
    <row r="12008" spans="1:16" s="2" customFormat="1" x14ac:dyDescent="0.15">
      <c r="A12008" s="3"/>
      <c r="B12008" s="3"/>
      <c r="J12008" s="3"/>
      <c r="K12008" s="5"/>
      <c r="L12008" s="8"/>
      <c r="N12008" s="5"/>
      <c r="O12008" s="10"/>
      <c r="P12008" s="8"/>
    </row>
    <row r="12009" spans="1:16" s="2" customFormat="1" x14ac:dyDescent="0.15">
      <c r="A12009" s="3"/>
      <c r="B12009" s="3"/>
      <c r="J12009" s="3"/>
      <c r="K12009" s="5"/>
      <c r="L12009" s="8"/>
      <c r="N12009" s="5"/>
      <c r="O12009" s="10"/>
      <c r="P12009" s="8"/>
    </row>
    <row r="12010" spans="1:16" s="2" customFormat="1" x14ac:dyDescent="0.15">
      <c r="A12010" s="3"/>
      <c r="B12010" s="3"/>
      <c r="J12010" s="3"/>
      <c r="K12010" s="5"/>
      <c r="L12010" s="8"/>
      <c r="N12010" s="5"/>
      <c r="O12010" s="10"/>
      <c r="P12010" s="8"/>
    </row>
    <row r="12011" spans="1:16" s="2" customFormat="1" x14ac:dyDescent="0.15">
      <c r="A12011" s="3"/>
      <c r="B12011" s="3"/>
      <c r="J12011" s="3"/>
      <c r="K12011" s="5"/>
      <c r="L12011" s="8"/>
      <c r="N12011" s="5"/>
      <c r="O12011" s="10"/>
      <c r="P12011" s="8"/>
    </row>
    <row r="12012" spans="1:16" s="2" customFormat="1" x14ac:dyDescent="0.15">
      <c r="A12012" s="3"/>
      <c r="B12012" s="3"/>
      <c r="J12012" s="3"/>
      <c r="K12012" s="5"/>
      <c r="L12012" s="8"/>
      <c r="N12012" s="5"/>
      <c r="O12012" s="10"/>
      <c r="P12012" s="8"/>
    </row>
    <row r="12013" spans="1:16" s="2" customFormat="1" x14ac:dyDescent="0.15">
      <c r="A12013" s="3"/>
      <c r="B12013" s="3"/>
      <c r="J12013" s="3"/>
      <c r="K12013" s="5"/>
      <c r="L12013" s="8"/>
      <c r="N12013" s="5"/>
      <c r="O12013" s="10"/>
      <c r="P12013" s="8"/>
    </row>
    <row r="12014" spans="1:16" s="2" customFormat="1" x14ac:dyDescent="0.15">
      <c r="A12014" s="3"/>
      <c r="B12014" s="3"/>
      <c r="J12014" s="3"/>
      <c r="K12014" s="5"/>
      <c r="L12014" s="8"/>
      <c r="N12014" s="5"/>
      <c r="O12014" s="10"/>
      <c r="P12014" s="8"/>
    </row>
    <row r="12015" spans="1:16" s="2" customFormat="1" x14ac:dyDescent="0.15">
      <c r="A12015" s="3"/>
      <c r="B12015" s="3"/>
      <c r="J12015" s="3"/>
      <c r="K12015" s="5"/>
      <c r="L12015" s="8"/>
      <c r="N12015" s="5"/>
      <c r="O12015" s="10"/>
      <c r="P12015" s="8"/>
    </row>
    <row r="12016" spans="1:16" s="2" customFormat="1" x14ac:dyDescent="0.15">
      <c r="A12016" s="3"/>
      <c r="B12016" s="3"/>
      <c r="J12016" s="3"/>
      <c r="K12016" s="5"/>
      <c r="L12016" s="8"/>
      <c r="N12016" s="5"/>
      <c r="O12016" s="10"/>
      <c r="P12016" s="8"/>
    </row>
    <row r="12017" spans="1:16" s="2" customFormat="1" x14ac:dyDescent="0.15">
      <c r="A12017" s="3"/>
      <c r="B12017" s="3"/>
      <c r="J12017" s="3"/>
      <c r="K12017" s="5"/>
      <c r="L12017" s="8"/>
      <c r="N12017" s="5"/>
      <c r="O12017" s="10"/>
      <c r="P12017" s="8"/>
    </row>
    <row r="12018" spans="1:16" s="2" customFormat="1" x14ac:dyDescent="0.15">
      <c r="A12018" s="3"/>
      <c r="B12018" s="3"/>
      <c r="J12018" s="3"/>
      <c r="K12018" s="5"/>
      <c r="L12018" s="8"/>
      <c r="N12018" s="5"/>
      <c r="O12018" s="10"/>
      <c r="P12018" s="8"/>
    </row>
    <row r="12019" spans="1:16" s="2" customFormat="1" x14ac:dyDescent="0.15">
      <c r="A12019" s="3"/>
      <c r="B12019" s="3"/>
      <c r="J12019" s="3"/>
      <c r="K12019" s="5"/>
      <c r="L12019" s="8"/>
      <c r="N12019" s="5"/>
      <c r="O12019" s="10"/>
      <c r="P12019" s="8"/>
    </row>
    <row r="12020" spans="1:16" s="2" customFormat="1" x14ac:dyDescent="0.15">
      <c r="A12020" s="3"/>
      <c r="B12020" s="3"/>
      <c r="J12020" s="3"/>
      <c r="K12020" s="5"/>
      <c r="L12020" s="8"/>
      <c r="N12020" s="5"/>
      <c r="O12020" s="10"/>
      <c r="P12020" s="8"/>
    </row>
    <row r="12021" spans="1:16" s="2" customFormat="1" x14ac:dyDescent="0.15">
      <c r="A12021" s="3"/>
      <c r="B12021" s="3"/>
      <c r="J12021" s="3"/>
      <c r="K12021" s="5"/>
      <c r="L12021" s="8"/>
      <c r="N12021" s="5"/>
      <c r="O12021" s="10"/>
      <c r="P12021" s="8"/>
    </row>
    <row r="12022" spans="1:16" s="2" customFormat="1" x14ac:dyDescent="0.15">
      <c r="A12022" s="3"/>
      <c r="B12022" s="3"/>
      <c r="J12022" s="3"/>
      <c r="K12022" s="5"/>
      <c r="L12022" s="8"/>
      <c r="N12022" s="5"/>
      <c r="O12022" s="10"/>
      <c r="P12022" s="8"/>
    </row>
    <row r="12023" spans="1:16" s="2" customFormat="1" x14ac:dyDescent="0.15">
      <c r="A12023" s="3"/>
      <c r="B12023" s="3"/>
      <c r="J12023" s="3"/>
      <c r="K12023" s="5"/>
      <c r="L12023" s="8"/>
      <c r="N12023" s="5"/>
      <c r="O12023" s="10"/>
      <c r="P12023" s="8"/>
    </row>
    <row r="12024" spans="1:16" s="2" customFormat="1" x14ac:dyDescent="0.15">
      <c r="A12024" s="3"/>
      <c r="B12024" s="3"/>
      <c r="J12024" s="3"/>
      <c r="K12024" s="5"/>
      <c r="L12024" s="8"/>
      <c r="N12024" s="5"/>
      <c r="O12024" s="10"/>
      <c r="P12024" s="8"/>
    </row>
    <row r="12025" spans="1:16" s="2" customFormat="1" x14ac:dyDescent="0.15">
      <c r="A12025" s="3"/>
      <c r="B12025" s="3"/>
      <c r="J12025" s="3"/>
      <c r="K12025" s="5"/>
      <c r="L12025" s="8"/>
      <c r="N12025" s="5"/>
      <c r="O12025" s="10"/>
      <c r="P12025" s="8"/>
    </row>
    <row r="12026" spans="1:16" s="2" customFormat="1" x14ac:dyDescent="0.15">
      <c r="A12026" s="3"/>
      <c r="B12026" s="3"/>
      <c r="J12026" s="3"/>
      <c r="K12026" s="5"/>
      <c r="L12026" s="8"/>
      <c r="N12026" s="5"/>
      <c r="O12026" s="10"/>
      <c r="P12026" s="8"/>
    </row>
    <row r="12027" spans="1:16" s="2" customFormat="1" x14ac:dyDescent="0.15">
      <c r="A12027" s="3"/>
      <c r="B12027" s="3"/>
      <c r="J12027" s="3"/>
      <c r="K12027" s="5"/>
      <c r="L12027" s="8"/>
      <c r="N12027" s="5"/>
      <c r="O12027" s="10"/>
      <c r="P12027" s="8"/>
    </row>
    <row r="12028" spans="1:16" s="2" customFormat="1" x14ac:dyDescent="0.15">
      <c r="A12028" s="3"/>
      <c r="B12028" s="3"/>
      <c r="J12028" s="3"/>
      <c r="K12028" s="5"/>
      <c r="L12028" s="8"/>
      <c r="N12028" s="5"/>
      <c r="O12028" s="10"/>
      <c r="P12028" s="8"/>
    </row>
    <row r="12029" spans="1:16" s="2" customFormat="1" x14ac:dyDescent="0.15">
      <c r="A12029" s="3"/>
      <c r="B12029" s="3"/>
      <c r="J12029" s="3"/>
      <c r="K12029" s="5"/>
      <c r="L12029" s="8"/>
      <c r="N12029" s="5"/>
      <c r="O12029" s="10"/>
      <c r="P12029" s="8"/>
    </row>
    <row r="12030" spans="1:16" s="2" customFormat="1" x14ac:dyDescent="0.15">
      <c r="A12030" s="3"/>
      <c r="B12030" s="3"/>
      <c r="J12030" s="3"/>
      <c r="K12030" s="5"/>
      <c r="L12030" s="8"/>
      <c r="N12030" s="5"/>
      <c r="O12030" s="10"/>
      <c r="P12030" s="8"/>
    </row>
    <row r="12031" spans="1:16" s="2" customFormat="1" x14ac:dyDescent="0.15">
      <c r="A12031" s="3"/>
      <c r="B12031" s="3"/>
      <c r="J12031" s="3"/>
      <c r="K12031" s="5"/>
      <c r="L12031" s="8"/>
      <c r="N12031" s="5"/>
      <c r="O12031" s="10"/>
      <c r="P12031" s="8"/>
    </row>
    <row r="12032" spans="1:16" s="2" customFormat="1" x14ac:dyDescent="0.15">
      <c r="A12032" s="3"/>
      <c r="B12032" s="3"/>
      <c r="J12032" s="3"/>
      <c r="K12032" s="5"/>
      <c r="L12032" s="8"/>
      <c r="N12032" s="5"/>
      <c r="O12032" s="10"/>
      <c r="P12032" s="8"/>
    </row>
    <row r="12033" spans="1:16" s="2" customFormat="1" x14ac:dyDescent="0.15">
      <c r="A12033" s="3"/>
      <c r="B12033" s="3"/>
      <c r="J12033" s="3"/>
      <c r="K12033" s="5"/>
      <c r="L12033" s="8"/>
      <c r="N12033" s="5"/>
      <c r="O12033" s="10"/>
      <c r="P12033" s="8"/>
    </row>
    <row r="12034" spans="1:16" s="2" customFormat="1" x14ac:dyDescent="0.15">
      <c r="A12034" s="3"/>
      <c r="B12034" s="3"/>
      <c r="J12034" s="3"/>
      <c r="K12034" s="5"/>
      <c r="L12034" s="8"/>
      <c r="N12034" s="5"/>
      <c r="O12034" s="10"/>
      <c r="P12034" s="8"/>
    </row>
    <row r="12035" spans="1:16" s="2" customFormat="1" x14ac:dyDescent="0.15">
      <c r="A12035" s="3"/>
      <c r="B12035" s="3"/>
      <c r="J12035" s="3"/>
      <c r="K12035" s="5"/>
      <c r="L12035" s="8"/>
      <c r="N12035" s="5"/>
      <c r="O12035" s="10"/>
      <c r="P12035" s="8"/>
    </row>
    <row r="12036" spans="1:16" s="2" customFormat="1" x14ac:dyDescent="0.15">
      <c r="A12036" s="3"/>
      <c r="B12036" s="3"/>
      <c r="J12036" s="3"/>
      <c r="K12036" s="5"/>
      <c r="L12036" s="8"/>
      <c r="N12036" s="5"/>
      <c r="O12036" s="10"/>
      <c r="P12036" s="8"/>
    </row>
    <row r="12037" spans="1:16" s="2" customFormat="1" x14ac:dyDescent="0.15">
      <c r="A12037" s="3"/>
      <c r="B12037" s="3"/>
      <c r="J12037" s="3"/>
      <c r="K12037" s="5"/>
      <c r="L12037" s="8"/>
      <c r="N12037" s="5"/>
      <c r="O12037" s="10"/>
      <c r="P12037" s="8"/>
    </row>
    <row r="12038" spans="1:16" s="2" customFormat="1" x14ac:dyDescent="0.15">
      <c r="A12038" s="3"/>
      <c r="B12038" s="3"/>
      <c r="J12038" s="3"/>
      <c r="K12038" s="5"/>
      <c r="L12038" s="8"/>
      <c r="N12038" s="5"/>
      <c r="O12038" s="10"/>
      <c r="P12038" s="8"/>
    </row>
    <row r="12039" spans="1:16" s="2" customFormat="1" x14ac:dyDescent="0.15">
      <c r="A12039" s="3"/>
      <c r="B12039" s="3"/>
      <c r="J12039" s="3"/>
      <c r="K12039" s="5"/>
      <c r="L12039" s="8"/>
      <c r="N12039" s="5"/>
      <c r="O12039" s="10"/>
      <c r="P12039" s="8"/>
    </row>
    <row r="12040" spans="1:16" s="2" customFormat="1" x14ac:dyDescent="0.15">
      <c r="A12040" s="3"/>
      <c r="B12040" s="3"/>
      <c r="J12040" s="3"/>
      <c r="K12040" s="5"/>
      <c r="L12040" s="8"/>
      <c r="N12040" s="5"/>
      <c r="O12040" s="10"/>
      <c r="P12040" s="8"/>
    </row>
    <row r="12041" spans="1:16" s="2" customFormat="1" x14ac:dyDescent="0.15">
      <c r="A12041" s="3"/>
      <c r="B12041" s="3"/>
      <c r="J12041" s="3"/>
      <c r="K12041" s="5"/>
      <c r="L12041" s="8"/>
      <c r="N12041" s="5"/>
      <c r="O12041" s="10"/>
      <c r="P12041" s="8"/>
    </row>
    <row r="12042" spans="1:16" s="2" customFormat="1" x14ac:dyDescent="0.15">
      <c r="A12042" s="3"/>
      <c r="B12042" s="3"/>
      <c r="J12042" s="3"/>
      <c r="K12042" s="5"/>
      <c r="L12042" s="8"/>
      <c r="N12042" s="5"/>
      <c r="O12042" s="10"/>
      <c r="P12042" s="8"/>
    </row>
    <row r="12043" spans="1:16" s="2" customFormat="1" x14ac:dyDescent="0.15">
      <c r="A12043" s="3"/>
      <c r="B12043" s="3"/>
      <c r="J12043" s="3"/>
      <c r="K12043" s="5"/>
      <c r="L12043" s="8"/>
      <c r="N12043" s="5"/>
      <c r="O12043" s="10"/>
      <c r="P12043" s="8"/>
    </row>
    <row r="12044" spans="1:16" s="2" customFormat="1" x14ac:dyDescent="0.15">
      <c r="A12044" s="3"/>
      <c r="B12044" s="3"/>
      <c r="J12044" s="3"/>
      <c r="K12044" s="5"/>
      <c r="L12044" s="8"/>
      <c r="N12044" s="5"/>
      <c r="O12044" s="10"/>
      <c r="P12044" s="8"/>
    </row>
    <row r="12045" spans="1:16" s="2" customFormat="1" x14ac:dyDescent="0.15">
      <c r="A12045" s="3"/>
      <c r="B12045" s="3"/>
      <c r="J12045" s="3"/>
      <c r="K12045" s="5"/>
      <c r="L12045" s="8"/>
      <c r="N12045" s="5"/>
      <c r="O12045" s="10"/>
      <c r="P12045" s="8"/>
    </row>
    <row r="12046" spans="1:16" s="2" customFormat="1" x14ac:dyDescent="0.15">
      <c r="A12046" s="3"/>
      <c r="B12046" s="3"/>
      <c r="J12046" s="3"/>
      <c r="K12046" s="5"/>
      <c r="L12046" s="8"/>
      <c r="N12046" s="5"/>
      <c r="O12046" s="10"/>
      <c r="P12046" s="8"/>
    </row>
    <row r="12047" spans="1:16" s="2" customFormat="1" x14ac:dyDescent="0.15">
      <c r="A12047" s="3"/>
      <c r="B12047" s="3"/>
      <c r="J12047" s="3"/>
      <c r="K12047" s="5"/>
      <c r="L12047" s="8"/>
      <c r="N12047" s="5"/>
      <c r="O12047" s="10"/>
      <c r="P12047" s="8"/>
    </row>
    <row r="12048" spans="1:16" s="2" customFormat="1" x14ac:dyDescent="0.15">
      <c r="A12048" s="3"/>
      <c r="B12048" s="3"/>
      <c r="J12048" s="3"/>
      <c r="K12048" s="5"/>
      <c r="L12048" s="8"/>
      <c r="N12048" s="5"/>
      <c r="O12048" s="10"/>
      <c r="P12048" s="8"/>
    </row>
    <row r="12049" spans="1:16" s="2" customFormat="1" x14ac:dyDescent="0.15">
      <c r="A12049" s="3"/>
      <c r="B12049" s="3"/>
      <c r="J12049" s="3"/>
      <c r="K12049" s="5"/>
      <c r="L12049" s="8"/>
      <c r="N12049" s="5"/>
      <c r="O12049" s="10"/>
      <c r="P12049" s="8"/>
    </row>
    <row r="12050" spans="1:16" s="2" customFormat="1" x14ac:dyDescent="0.15">
      <c r="A12050" s="3"/>
      <c r="B12050" s="3"/>
      <c r="J12050" s="3"/>
      <c r="K12050" s="5"/>
      <c r="L12050" s="8"/>
      <c r="N12050" s="5"/>
      <c r="O12050" s="10"/>
      <c r="P12050" s="8"/>
    </row>
    <row r="12051" spans="1:16" s="2" customFormat="1" x14ac:dyDescent="0.15">
      <c r="A12051" s="3"/>
      <c r="B12051" s="3"/>
      <c r="J12051" s="3"/>
      <c r="K12051" s="5"/>
      <c r="L12051" s="8"/>
      <c r="N12051" s="5"/>
      <c r="O12051" s="10"/>
      <c r="P12051" s="8"/>
    </row>
    <row r="12052" spans="1:16" s="2" customFormat="1" x14ac:dyDescent="0.15">
      <c r="A12052" s="3"/>
      <c r="B12052" s="3"/>
      <c r="J12052" s="3"/>
      <c r="K12052" s="5"/>
      <c r="L12052" s="8"/>
      <c r="N12052" s="5"/>
      <c r="O12052" s="10"/>
      <c r="P12052" s="8"/>
    </row>
    <row r="12053" spans="1:16" s="2" customFormat="1" x14ac:dyDescent="0.15">
      <c r="A12053" s="3"/>
      <c r="B12053" s="3"/>
      <c r="J12053" s="3"/>
      <c r="K12053" s="5"/>
      <c r="L12053" s="8"/>
      <c r="N12053" s="5"/>
      <c r="O12053" s="10"/>
      <c r="P12053" s="8"/>
    </row>
    <row r="12054" spans="1:16" s="2" customFormat="1" x14ac:dyDescent="0.15">
      <c r="A12054" s="3"/>
      <c r="B12054" s="3"/>
      <c r="J12054" s="3"/>
      <c r="K12054" s="5"/>
      <c r="L12054" s="8"/>
      <c r="N12054" s="5"/>
      <c r="O12054" s="10"/>
      <c r="P12054" s="8"/>
    </row>
    <row r="12055" spans="1:16" s="2" customFormat="1" x14ac:dyDescent="0.15">
      <c r="A12055" s="3"/>
      <c r="B12055" s="3"/>
      <c r="J12055" s="3"/>
      <c r="K12055" s="5"/>
      <c r="L12055" s="8"/>
      <c r="N12055" s="5"/>
      <c r="O12055" s="10"/>
      <c r="P12055" s="8"/>
    </row>
    <row r="12056" spans="1:16" s="2" customFormat="1" x14ac:dyDescent="0.15">
      <c r="A12056" s="3"/>
      <c r="B12056" s="3"/>
      <c r="J12056" s="3"/>
      <c r="K12056" s="5"/>
      <c r="L12056" s="8"/>
      <c r="N12056" s="5"/>
      <c r="O12056" s="10"/>
      <c r="P12056" s="8"/>
    </row>
    <row r="12057" spans="1:16" s="2" customFormat="1" x14ac:dyDescent="0.15">
      <c r="A12057" s="3"/>
      <c r="B12057" s="3"/>
      <c r="J12057" s="3"/>
      <c r="K12057" s="5"/>
      <c r="L12057" s="8"/>
      <c r="N12057" s="5"/>
      <c r="O12057" s="10"/>
      <c r="P12057" s="8"/>
    </row>
    <row r="12058" spans="1:16" s="2" customFormat="1" x14ac:dyDescent="0.15">
      <c r="A12058" s="3"/>
      <c r="B12058" s="3"/>
      <c r="J12058" s="3"/>
      <c r="K12058" s="5"/>
      <c r="L12058" s="8"/>
      <c r="N12058" s="5"/>
      <c r="O12058" s="10"/>
      <c r="P12058" s="8"/>
    </row>
    <row r="12059" spans="1:16" s="2" customFormat="1" x14ac:dyDescent="0.15">
      <c r="A12059" s="3"/>
      <c r="B12059" s="3"/>
      <c r="J12059" s="3"/>
      <c r="K12059" s="5"/>
      <c r="L12059" s="8"/>
      <c r="N12059" s="5"/>
      <c r="O12059" s="10"/>
      <c r="P12059" s="8"/>
    </row>
    <row r="12060" spans="1:16" s="2" customFormat="1" x14ac:dyDescent="0.15">
      <c r="A12060" s="3"/>
      <c r="B12060" s="3"/>
      <c r="J12060" s="3"/>
      <c r="K12060" s="5"/>
      <c r="L12060" s="8"/>
      <c r="N12060" s="5"/>
      <c r="O12060" s="10"/>
      <c r="P12060" s="8"/>
    </row>
    <row r="12061" spans="1:16" s="2" customFormat="1" x14ac:dyDescent="0.15">
      <c r="A12061" s="3"/>
      <c r="B12061" s="3"/>
      <c r="J12061" s="3"/>
      <c r="K12061" s="5"/>
      <c r="L12061" s="8"/>
      <c r="N12061" s="5"/>
      <c r="O12061" s="10"/>
      <c r="P12061" s="8"/>
    </row>
    <row r="12062" spans="1:16" s="2" customFormat="1" x14ac:dyDescent="0.15">
      <c r="A12062" s="3"/>
      <c r="B12062" s="3"/>
      <c r="J12062" s="3"/>
      <c r="K12062" s="5"/>
      <c r="L12062" s="8"/>
      <c r="N12062" s="5"/>
      <c r="O12062" s="10"/>
      <c r="P12062" s="8"/>
    </row>
    <row r="12063" spans="1:16" s="2" customFormat="1" x14ac:dyDescent="0.15">
      <c r="A12063" s="3"/>
      <c r="B12063" s="3"/>
      <c r="J12063" s="3"/>
      <c r="K12063" s="5"/>
      <c r="L12063" s="8"/>
      <c r="N12063" s="5"/>
      <c r="O12063" s="10"/>
      <c r="P12063" s="8"/>
    </row>
    <row r="12064" spans="1:16" s="2" customFormat="1" x14ac:dyDescent="0.15">
      <c r="A12064" s="3"/>
      <c r="B12064" s="3"/>
      <c r="J12064" s="3"/>
      <c r="K12064" s="5"/>
      <c r="L12064" s="8"/>
      <c r="N12064" s="5"/>
      <c r="O12064" s="10"/>
      <c r="P12064" s="8"/>
    </row>
    <row r="12065" spans="1:16" s="2" customFormat="1" x14ac:dyDescent="0.15">
      <c r="A12065" s="3"/>
      <c r="B12065" s="3"/>
      <c r="J12065" s="3"/>
      <c r="K12065" s="5"/>
      <c r="L12065" s="8"/>
      <c r="N12065" s="5"/>
      <c r="O12065" s="10"/>
      <c r="P12065" s="8"/>
    </row>
    <row r="12066" spans="1:16" s="2" customFormat="1" x14ac:dyDescent="0.15">
      <c r="A12066" s="3"/>
      <c r="B12066" s="3"/>
      <c r="J12066" s="3"/>
      <c r="K12066" s="5"/>
      <c r="L12066" s="8"/>
      <c r="N12066" s="5"/>
      <c r="O12066" s="10"/>
      <c r="P12066" s="8"/>
    </row>
    <row r="12067" spans="1:16" s="2" customFormat="1" x14ac:dyDescent="0.15">
      <c r="A12067" s="3"/>
      <c r="B12067" s="3"/>
      <c r="J12067" s="3"/>
      <c r="K12067" s="5"/>
      <c r="L12067" s="8"/>
      <c r="N12067" s="5"/>
      <c r="O12067" s="10"/>
      <c r="P12067" s="8"/>
    </row>
    <row r="12068" spans="1:16" s="2" customFormat="1" x14ac:dyDescent="0.15">
      <c r="A12068" s="3"/>
      <c r="B12068" s="3"/>
      <c r="J12068" s="3"/>
      <c r="K12068" s="5"/>
      <c r="L12068" s="8"/>
      <c r="N12068" s="5"/>
      <c r="O12068" s="10"/>
      <c r="P12068" s="8"/>
    </row>
    <row r="12069" spans="1:16" s="2" customFormat="1" x14ac:dyDescent="0.15">
      <c r="A12069" s="3"/>
      <c r="B12069" s="3"/>
      <c r="J12069" s="3"/>
      <c r="K12069" s="5"/>
      <c r="L12069" s="8"/>
      <c r="N12069" s="5"/>
      <c r="O12069" s="10"/>
      <c r="P12069" s="8"/>
    </row>
    <row r="12070" spans="1:16" s="2" customFormat="1" x14ac:dyDescent="0.15">
      <c r="A12070" s="3"/>
      <c r="B12070" s="3"/>
      <c r="J12070" s="3"/>
      <c r="K12070" s="5"/>
      <c r="L12070" s="8"/>
      <c r="N12070" s="5"/>
      <c r="O12070" s="10"/>
      <c r="P12070" s="8"/>
    </row>
    <row r="12071" spans="1:16" s="2" customFormat="1" x14ac:dyDescent="0.15">
      <c r="A12071" s="3"/>
      <c r="B12071" s="3"/>
      <c r="J12071" s="3"/>
      <c r="K12071" s="5"/>
      <c r="L12071" s="8"/>
      <c r="N12071" s="5"/>
      <c r="O12071" s="10"/>
      <c r="P12071" s="8"/>
    </row>
    <row r="12072" spans="1:16" s="2" customFormat="1" x14ac:dyDescent="0.15">
      <c r="A12072" s="3"/>
      <c r="B12072" s="3"/>
      <c r="J12072" s="3"/>
      <c r="K12072" s="5"/>
      <c r="L12072" s="8"/>
      <c r="N12072" s="5"/>
      <c r="O12072" s="10"/>
      <c r="P12072" s="8"/>
    </row>
    <row r="12073" spans="1:16" s="2" customFormat="1" x14ac:dyDescent="0.15">
      <c r="A12073" s="3"/>
      <c r="B12073" s="3"/>
      <c r="J12073" s="3"/>
      <c r="K12073" s="5"/>
      <c r="L12073" s="8"/>
      <c r="N12073" s="5"/>
      <c r="O12073" s="10"/>
      <c r="P12073" s="8"/>
    </row>
    <row r="12074" spans="1:16" s="2" customFormat="1" x14ac:dyDescent="0.15">
      <c r="A12074" s="3"/>
      <c r="B12074" s="3"/>
      <c r="J12074" s="3"/>
      <c r="K12074" s="5"/>
      <c r="L12074" s="8"/>
      <c r="N12074" s="5"/>
      <c r="O12074" s="10"/>
      <c r="P12074" s="8"/>
    </row>
    <row r="12075" spans="1:16" s="2" customFormat="1" x14ac:dyDescent="0.15">
      <c r="A12075" s="3"/>
      <c r="B12075" s="3"/>
      <c r="J12075" s="3"/>
      <c r="K12075" s="5"/>
      <c r="L12075" s="8"/>
      <c r="N12075" s="5"/>
      <c r="O12075" s="10"/>
      <c r="P12075" s="8"/>
    </row>
    <row r="12076" spans="1:16" s="2" customFormat="1" x14ac:dyDescent="0.15">
      <c r="A12076" s="3"/>
      <c r="B12076" s="3"/>
      <c r="J12076" s="3"/>
      <c r="K12076" s="5"/>
      <c r="L12076" s="8"/>
      <c r="N12076" s="5"/>
      <c r="O12076" s="10"/>
      <c r="P12076" s="8"/>
    </row>
    <row r="12077" spans="1:16" s="2" customFormat="1" x14ac:dyDescent="0.15">
      <c r="A12077" s="3"/>
      <c r="B12077" s="3"/>
      <c r="J12077" s="3"/>
      <c r="K12077" s="5"/>
      <c r="L12077" s="8"/>
      <c r="N12077" s="5"/>
      <c r="O12077" s="10"/>
      <c r="P12077" s="8"/>
    </row>
    <row r="12078" spans="1:16" s="2" customFormat="1" x14ac:dyDescent="0.15">
      <c r="A12078" s="3"/>
      <c r="B12078" s="3"/>
      <c r="J12078" s="3"/>
      <c r="K12078" s="5"/>
      <c r="L12078" s="8"/>
      <c r="N12078" s="5"/>
      <c r="O12078" s="10"/>
      <c r="P12078" s="8"/>
    </row>
    <row r="12079" spans="1:16" s="2" customFormat="1" x14ac:dyDescent="0.15">
      <c r="A12079" s="3"/>
      <c r="B12079" s="3"/>
      <c r="J12079" s="3"/>
      <c r="K12079" s="5"/>
      <c r="L12079" s="8"/>
      <c r="N12079" s="5"/>
      <c r="O12079" s="10"/>
      <c r="P12079" s="8"/>
    </row>
    <row r="12080" spans="1:16" s="2" customFormat="1" x14ac:dyDescent="0.15">
      <c r="A12080" s="3"/>
      <c r="B12080" s="3"/>
      <c r="J12080" s="3"/>
      <c r="K12080" s="5"/>
      <c r="L12080" s="8"/>
      <c r="N12080" s="5"/>
      <c r="O12080" s="10"/>
      <c r="P12080" s="8"/>
    </row>
    <row r="12081" spans="1:16" s="2" customFormat="1" x14ac:dyDescent="0.15">
      <c r="A12081" s="3"/>
      <c r="B12081" s="3"/>
      <c r="J12081" s="3"/>
      <c r="K12081" s="5"/>
      <c r="L12081" s="8"/>
      <c r="N12081" s="5"/>
      <c r="O12081" s="10"/>
      <c r="P12081" s="8"/>
    </row>
    <row r="12082" spans="1:16" s="2" customFormat="1" x14ac:dyDescent="0.15">
      <c r="A12082" s="3"/>
      <c r="B12082" s="3"/>
      <c r="J12082" s="3"/>
      <c r="K12082" s="5"/>
      <c r="L12082" s="8"/>
      <c r="N12082" s="5"/>
      <c r="O12082" s="10"/>
      <c r="P12082" s="8"/>
    </row>
    <row r="12083" spans="1:16" s="2" customFormat="1" x14ac:dyDescent="0.15">
      <c r="A12083" s="3"/>
      <c r="B12083" s="3"/>
      <c r="J12083" s="3"/>
      <c r="K12083" s="5"/>
      <c r="L12083" s="8"/>
      <c r="N12083" s="5"/>
      <c r="O12083" s="10"/>
      <c r="P12083" s="8"/>
    </row>
    <row r="12084" spans="1:16" s="2" customFormat="1" x14ac:dyDescent="0.15">
      <c r="A12084" s="3"/>
      <c r="B12084" s="3"/>
      <c r="J12084" s="3"/>
      <c r="K12084" s="5"/>
      <c r="L12084" s="8"/>
      <c r="N12084" s="5"/>
      <c r="O12084" s="10"/>
      <c r="P12084" s="8"/>
    </row>
    <row r="12085" spans="1:16" s="2" customFormat="1" x14ac:dyDescent="0.15">
      <c r="A12085" s="3"/>
      <c r="B12085" s="3"/>
      <c r="J12085" s="3"/>
      <c r="K12085" s="5"/>
      <c r="L12085" s="8"/>
      <c r="N12085" s="5"/>
      <c r="O12085" s="10"/>
      <c r="P12085" s="8"/>
    </row>
    <row r="12086" spans="1:16" s="2" customFormat="1" x14ac:dyDescent="0.15">
      <c r="A12086" s="3"/>
      <c r="B12086" s="3"/>
      <c r="J12086" s="3"/>
      <c r="K12086" s="5"/>
      <c r="L12086" s="8"/>
      <c r="N12086" s="5"/>
      <c r="O12086" s="10"/>
      <c r="P12086" s="8"/>
    </row>
    <row r="12087" spans="1:16" s="2" customFormat="1" x14ac:dyDescent="0.15">
      <c r="A12087" s="3"/>
      <c r="B12087" s="3"/>
      <c r="J12087" s="3"/>
      <c r="K12087" s="5"/>
      <c r="L12087" s="8"/>
      <c r="N12087" s="5"/>
      <c r="O12087" s="10"/>
      <c r="P12087" s="8"/>
    </row>
    <row r="12088" spans="1:16" s="2" customFormat="1" x14ac:dyDescent="0.15">
      <c r="A12088" s="3"/>
      <c r="B12088" s="3"/>
      <c r="J12088" s="3"/>
      <c r="K12088" s="5"/>
      <c r="L12088" s="8"/>
      <c r="N12088" s="5"/>
      <c r="O12088" s="10"/>
      <c r="P12088" s="8"/>
    </row>
    <row r="12089" spans="1:16" s="2" customFormat="1" x14ac:dyDescent="0.15">
      <c r="A12089" s="3"/>
      <c r="B12089" s="3"/>
      <c r="J12089" s="3"/>
      <c r="K12089" s="5"/>
      <c r="L12089" s="8"/>
      <c r="N12089" s="5"/>
      <c r="O12089" s="10"/>
      <c r="P12089" s="8"/>
    </row>
    <row r="12090" spans="1:16" s="2" customFormat="1" x14ac:dyDescent="0.15">
      <c r="A12090" s="3"/>
      <c r="B12090" s="3"/>
      <c r="J12090" s="3"/>
      <c r="K12090" s="5"/>
      <c r="L12090" s="8"/>
      <c r="N12090" s="5"/>
      <c r="O12090" s="10"/>
      <c r="P12090" s="8"/>
    </row>
    <row r="12091" spans="1:16" s="2" customFormat="1" x14ac:dyDescent="0.15">
      <c r="A12091" s="3"/>
      <c r="B12091" s="3"/>
      <c r="J12091" s="3"/>
      <c r="K12091" s="5"/>
      <c r="L12091" s="8"/>
      <c r="N12091" s="5"/>
      <c r="O12091" s="10"/>
      <c r="P12091" s="8"/>
    </row>
    <row r="12092" spans="1:16" s="2" customFormat="1" x14ac:dyDescent="0.15">
      <c r="A12092" s="3"/>
      <c r="B12092" s="3"/>
      <c r="J12092" s="3"/>
      <c r="K12092" s="5"/>
      <c r="L12092" s="8"/>
      <c r="N12092" s="5"/>
      <c r="O12092" s="10"/>
      <c r="P12092" s="8"/>
    </row>
    <row r="12093" spans="1:16" s="2" customFormat="1" x14ac:dyDescent="0.15">
      <c r="A12093" s="3"/>
      <c r="B12093" s="3"/>
      <c r="J12093" s="3"/>
      <c r="K12093" s="5"/>
      <c r="L12093" s="8"/>
      <c r="N12093" s="5"/>
      <c r="O12093" s="10"/>
      <c r="P12093" s="8"/>
    </row>
    <row r="12094" spans="1:16" s="2" customFormat="1" x14ac:dyDescent="0.15">
      <c r="A12094" s="3"/>
      <c r="B12094" s="3"/>
      <c r="J12094" s="3"/>
      <c r="K12094" s="5"/>
      <c r="L12094" s="8"/>
      <c r="N12094" s="5"/>
      <c r="O12094" s="10"/>
      <c r="P12094" s="8"/>
    </row>
    <row r="12095" spans="1:16" s="2" customFormat="1" x14ac:dyDescent="0.15">
      <c r="A12095" s="3"/>
      <c r="B12095" s="3"/>
      <c r="J12095" s="3"/>
      <c r="K12095" s="5"/>
      <c r="L12095" s="8"/>
      <c r="N12095" s="5"/>
      <c r="O12095" s="10"/>
      <c r="P12095" s="8"/>
    </row>
    <row r="12096" spans="1:16" s="2" customFormat="1" x14ac:dyDescent="0.15">
      <c r="A12096" s="3"/>
      <c r="B12096" s="3"/>
      <c r="J12096" s="3"/>
      <c r="K12096" s="5"/>
      <c r="L12096" s="8"/>
      <c r="N12096" s="5"/>
      <c r="O12096" s="10"/>
      <c r="P12096" s="8"/>
    </row>
    <row r="12097" spans="1:16" s="2" customFormat="1" x14ac:dyDescent="0.15">
      <c r="A12097" s="3"/>
      <c r="B12097" s="3"/>
      <c r="J12097" s="3"/>
      <c r="K12097" s="5"/>
      <c r="L12097" s="8"/>
      <c r="N12097" s="5"/>
      <c r="O12097" s="10"/>
      <c r="P12097" s="8"/>
    </row>
    <row r="12098" spans="1:16" s="2" customFormat="1" x14ac:dyDescent="0.15">
      <c r="A12098" s="3"/>
      <c r="B12098" s="3"/>
      <c r="J12098" s="3"/>
      <c r="K12098" s="5"/>
      <c r="L12098" s="8"/>
      <c r="N12098" s="5"/>
      <c r="O12098" s="10"/>
      <c r="P12098" s="8"/>
    </row>
    <row r="12099" spans="1:16" s="2" customFormat="1" x14ac:dyDescent="0.15">
      <c r="A12099" s="3"/>
      <c r="B12099" s="3"/>
      <c r="J12099" s="3"/>
      <c r="K12099" s="5"/>
      <c r="L12099" s="8"/>
      <c r="N12099" s="5"/>
      <c r="O12099" s="10"/>
      <c r="P12099" s="8"/>
    </row>
    <row r="12100" spans="1:16" s="2" customFormat="1" x14ac:dyDescent="0.15">
      <c r="A12100" s="3"/>
      <c r="B12100" s="3"/>
      <c r="J12100" s="3"/>
      <c r="K12100" s="5"/>
      <c r="L12100" s="8"/>
      <c r="N12100" s="5"/>
      <c r="O12100" s="10"/>
      <c r="P12100" s="8"/>
    </row>
    <row r="12101" spans="1:16" s="2" customFormat="1" x14ac:dyDescent="0.15">
      <c r="A12101" s="3"/>
      <c r="B12101" s="3"/>
      <c r="J12101" s="3"/>
      <c r="K12101" s="5"/>
      <c r="L12101" s="8"/>
      <c r="N12101" s="5"/>
      <c r="O12101" s="10"/>
      <c r="P12101" s="8"/>
    </row>
    <row r="12102" spans="1:16" s="2" customFormat="1" x14ac:dyDescent="0.15">
      <c r="A12102" s="3"/>
      <c r="B12102" s="3"/>
      <c r="J12102" s="3"/>
      <c r="K12102" s="5"/>
      <c r="L12102" s="8"/>
      <c r="N12102" s="5"/>
      <c r="O12102" s="10"/>
      <c r="P12102" s="8"/>
    </row>
    <row r="12103" spans="1:16" s="2" customFormat="1" x14ac:dyDescent="0.15">
      <c r="A12103" s="3"/>
      <c r="B12103" s="3"/>
      <c r="J12103" s="3"/>
      <c r="K12103" s="5"/>
      <c r="L12103" s="8"/>
      <c r="N12103" s="5"/>
      <c r="O12103" s="10"/>
      <c r="P12103" s="8"/>
    </row>
    <row r="12104" spans="1:16" s="2" customFormat="1" x14ac:dyDescent="0.15">
      <c r="A12104" s="3"/>
      <c r="B12104" s="3"/>
      <c r="J12104" s="3"/>
      <c r="K12104" s="5"/>
      <c r="L12104" s="8"/>
      <c r="N12104" s="5"/>
      <c r="O12104" s="10"/>
      <c r="P12104" s="8"/>
    </row>
    <row r="12105" spans="1:16" s="2" customFormat="1" x14ac:dyDescent="0.15">
      <c r="A12105" s="3"/>
      <c r="B12105" s="3"/>
      <c r="J12105" s="3"/>
      <c r="K12105" s="5"/>
      <c r="L12105" s="8"/>
      <c r="N12105" s="5"/>
      <c r="O12105" s="10"/>
      <c r="P12105" s="8"/>
    </row>
    <row r="12106" spans="1:16" s="2" customFormat="1" x14ac:dyDescent="0.15">
      <c r="A12106" s="3"/>
      <c r="B12106" s="3"/>
      <c r="J12106" s="3"/>
      <c r="K12106" s="5"/>
      <c r="L12106" s="8"/>
      <c r="N12106" s="5"/>
      <c r="O12106" s="10"/>
      <c r="P12106" s="8"/>
    </row>
    <row r="12107" spans="1:16" s="2" customFormat="1" x14ac:dyDescent="0.15">
      <c r="A12107" s="3"/>
      <c r="B12107" s="3"/>
      <c r="J12107" s="3"/>
      <c r="K12107" s="5"/>
      <c r="L12107" s="8"/>
      <c r="N12107" s="5"/>
      <c r="O12107" s="10"/>
      <c r="P12107" s="8"/>
    </row>
    <row r="12108" spans="1:16" s="2" customFormat="1" x14ac:dyDescent="0.15">
      <c r="A12108" s="3"/>
      <c r="B12108" s="3"/>
      <c r="J12108" s="3"/>
      <c r="K12108" s="5"/>
      <c r="L12108" s="8"/>
      <c r="N12108" s="5"/>
      <c r="O12108" s="10"/>
      <c r="P12108" s="8"/>
    </row>
    <row r="12109" spans="1:16" s="2" customFormat="1" x14ac:dyDescent="0.15">
      <c r="A12109" s="3"/>
      <c r="B12109" s="3"/>
      <c r="J12109" s="3"/>
      <c r="K12109" s="5"/>
      <c r="L12109" s="8"/>
      <c r="N12109" s="5"/>
      <c r="O12109" s="10"/>
      <c r="P12109" s="8"/>
    </row>
    <row r="12110" spans="1:16" s="2" customFormat="1" x14ac:dyDescent="0.15">
      <c r="A12110" s="3"/>
      <c r="B12110" s="3"/>
      <c r="J12110" s="3"/>
      <c r="K12110" s="5"/>
      <c r="L12110" s="8"/>
      <c r="N12110" s="5"/>
      <c r="O12110" s="10"/>
      <c r="P12110" s="8"/>
    </row>
    <row r="12111" spans="1:16" s="2" customFormat="1" x14ac:dyDescent="0.15">
      <c r="A12111" s="3"/>
      <c r="B12111" s="3"/>
      <c r="J12111" s="3"/>
      <c r="K12111" s="5"/>
      <c r="L12111" s="8"/>
      <c r="N12111" s="5"/>
      <c r="O12111" s="10"/>
      <c r="P12111" s="8"/>
    </row>
    <row r="12112" spans="1:16" s="2" customFormat="1" x14ac:dyDescent="0.15">
      <c r="A12112" s="3"/>
      <c r="B12112" s="3"/>
      <c r="J12112" s="3"/>
      <c r="K12112" s="5"/>
      <c r="L12112" s="8"/>
      <c r="N12112" s="5"/>
      <c r="O12112" s="10"/>
      <c r="P12112" s="8"/>
    </row>
    <row r="12113" spans="1:16" s="2" customFormat="1" x14ac:dyDescent="0.15">
      <c r="A12113" s="3"/>
      <c r="B12113" s="3"/>
      <c r="J12113" s="3"/>
      <c r="K12113" s="5"/>
      <c r="L12113" s="8"/>
      <c r="N12113" s="5"/>
      <c r="O12113" s="10"/>
      <c r="P12113" s="8"/>
    </row>
    <row r="12114" spans="1:16" s="2" customFormat="1" x14ac:dyDescent="0.15">
      <c r="A12114" s="3"/>
      <c r="B12114" s="3"/>
      <c r="J12114" s="3"/>
      <c r="K12114" s="5"/>
      <c r="L12114" s="8"/>
      <c r="N12114" s="5"/>
      <c r="O12114" s="10"/>
      <c r="P12114" s="8"/>
    </row>
    <row r="12115" spans="1:16" s="2" customFormat="1" x14ac:dyDescent="0.15">
      <c r="A12115" s="3"/>
      <c r="B12115" s="3"/>
      <c r="J12115" s="3"/>
      <c r="K12115" s="5"/>
      <c r="L12115" s="8"/>
      <c r="N12115" s="5"/>
      <c r="O12115" s="10"/>
      <c r="P12115" s="8"/>
    </row>
    <row r="12116" spans="1:16" s="2" customFormat="1" x14ac:dyDescent="0.15">
      <c r="A12116" s="3"/>
      <c r="B12116" s="3"/>
      <c r="J12116" s="3"/>
      <c r="K12116" s="5"/>
      <c r="L12116" s="8"/>
      <c r="N12116" s="5"/>
      <c r="O12116" s="10"/>
      <c r="P12116" s="8"/>
    </row>
    <row r="12117" spans="1:16" s="2" customFormat="1" x14ac:dyDescent="0.15">
      <c r="A12117" s="3"/>
      <c r="B12117" s="3"/>
      <c r="J12117" s="3"/>
      <c r="K12117" s="5"/>
      <c r="L12117" s="8"/>
      <c r="N12117" s="5"/>
      <c r="O12117" s="10"/>
      <c r="P12117" s="8"/>
    </row>
    <row r="12118" spans="1:16" s="2" customFormat="1" x14ac:dyDescent="0.15">
      <c r="A12118" s="3"/>
      <c r="B12118" s="3"/>
      <c r="J12118" s="3"/>
      <c r="K12118" s="5"/>
      <c r="L12118" s="8"/>
      <c r="N12118" s="5"/>
      <c r="O12118" s="10"/>
      <c r="P12118" s="8"/>
    </row>
    <row r="12119" spans="1:16" s="2" customFormat="1" x14ac:dyDescent="0.15">
      <c r="A12119" s="3"/>
      <c r="B12119" s="3"/>
      <c r="J12119" s="3"/>
      <c r="K12119" s="5"/>
      <c r="L12119" s="8"/>
      <c r="N12119" s="5"/>
      <c r="O12119" s="10"/>
      <c r="P12119" s="8"/>
    </row>
    <row r="12120" spans="1:16" s="2" customFormat="1" x14ac:dyDescent="0.15">
      <c r="A12120" s="3"/>
      <c r="B12120" s="3"/>
      <c r="J12120" s="3"/>
      <c r="K12120" s="5"/>
      <c r="L12120" s="8"/>
      <c r="N12120" s="5"/>
      <c r="O12120" s="10"/>
      <c r="P12120" s="8"/>
    </row>
    <row r="12121" spans="1:16" s="2" customFormat="1" x14ac:dyDescent="0.15">
      <c r="A12121" s="3"/>
      <c r="B12121" s="3"/>
      <c r="J12121" s="3"/>
      <c r="K12121" s="5"/>
      <c r="L12121" s="8"/>
      <c r="N12121" s="5"/>
      <c r="O12121" s="10"/>
      <c r="P12121" s="8"/>
    </row>
    <row r="12122" spans="1:16" s="2" customFormat="1" x14ac:dyDescent="0.15">
      <c r="A12122" s="3"/>
      <c r="B12122" s="3"/>
      <c r="J12122" s="3"/>
      <c r="K12122" s="5"/>
      <c r="L12122" s="8"/>
      <c r="N12122" s="5"/>
      <c r="O12122" s="10"/>
      <c r="P12122" s="8"/>
    </row>
    <row r="12123" spans="1:16" s="2" customFormat="1" x14ac:dyDescent="0.15">
      <c r="A12123" s="3"/>
      <c r="B12123" s="3"/>
      <c r="J12123" s="3"/>
      <c r="K12123" s="5"/>
      <c r="L12123" s="8"/>
      <c r="N12123" s="5"/>
      <c r="O12123" s="10"/>
      <c r="P12123" s="8"/>
    </row>
    <row r="12124" spans="1:16" s="2" customFormat="1" x14ac:dyDescent="0.15">
      <c r="A12124" s="3"/>
      <c r="B12124" s="3"/>
      <c r="J12124" s="3"/>
      <c r="K12124" s="5"/>
      <c r="L12124" s="8"/>
      <c r="N12124" s="5"/>
      <c r="O12124" s="10"/>
      <c r="P12124" s="8"/>
    </row>
    <row r="12125" spans="1:16" s="2" customFormat="1" x14ac:dyDescent="0.15">
      <c r="A12125" s="3"/>
      <c r="B12125" s="3"/>
      <c r="J12125" s="3"/>
      <c r="K12125" s="5"/>
      <c r="L12125" s="8"/>
      <c r="N12125" s="5"/>
      <c r="O12125" s="10"/>
      <c r="P12125" s="8"/>
    </row>
    <row r="12126" spans="1:16" s="2" customFormat="1" x14ac:dyDescent="0.15">
      <c r="A12126" s="3"/>
      <c r="B12126" s="3"/>
      <c r="J12126" s="3"/>
      <c r="K12126" s="5"/>
      <c r="L12126" s="8"/>
      <c r="N12126" s="5"/>
      <c r="O12126" s="10"/>
      <c r="P12126" s="8"/>
    </row>
    <row r="12127" spans="1:16" s="2" customFormat="1" x14ac:dyDescent="0.15">
      <c r="A12127" s="3"/>
      <c r="B12127" s="3"/>
      <c r="J12127" s="3"/>
      <c r="K12127" s="5"/>
      <c r="L12127" s="8"/>
      <c r="N12127" s="5"/>
      <c r="O12127" s="10"/>
      <c r="P12127" s="8"/>
    </row>
    <row r="12128" spans="1:16" s="2" customFormat="1" x14ac:dyDescent="0.15">
      <c r="A12128" s="3"/>
      <c r="B12128" s="3"/>
      <c r="J12128" s="3"/>
      <c r="K12128" s="5"/>
      <c r="L12128" s="8"/>
      <c r="N12128" s="5"/>
      <c r="O12128" s="10"/>
      <c r="P12128" s="8"/>
    </row>
    <row r="12129" spans="1:16" s="2" customFormat="1" x14ac:dyDescent="0.15">
      <c r="A12129" s="3"/>
      <c r="B12129" s="3"/>
      <c r="J12129" s="3"/>
      <c r="K12129" s="5"/>
      <c r="L12129" s="8"/>
      <c r="N12129" s="5"/>
      <c r="O12129" s="10"/>
      <c r="P12129" s="8"/>
    </row>
    <row r="12130" spans="1:16" s="2" customFormat="1" x14ac:dyDescent="0.15">
      <c r="A12130" s="3"/>
      <c r="B12130" s="3"/>
      <c r="J12130" s="3"/>
      <c r="K12130" s="5"/>
      <c r="L12130" s="8"/>
      <c r="N12130" s="5"/>
      <c r="O12130" s="10"/>
      <c r="P12130" s="8"/>
    </row>
    <row r="12131" spans="1:16" s="2" customFormat="1" x14ac:dyDescent="0.15">
      <c r="A12131" s="3"/>
      <c r="B12131" s="3"/>
      <c r="J12131" s="3"/>
      <c r="K12131" s="5"/>
      <c r="L12131" s="8"/>
      <c r="N12131" s="5"/>
      <c r="O12131" s="10"/>
      <c r="P12131" s="8"/>
    </row>
    <row r="12132" spans="1:16" s="2" customFormat="1" x14ac:dyDescent="0.15">
      <c r="A12132" s="3"/>
      <c r="B12132" s="3"/>
      <c r="J12132" s="3"/>
      <c r="K12132" s="5"/>
      <c r="L12132" s="8"/>
      <c r="N12132" s="5"/>
      <c r="O12132" s="10"/>
      <c r="P12132" s="8"/>
    </row>
    <row r="12133" spans="1:16" s="2" customFormat="1" x14ac:dyDescent="0.15">
      <c r="A12133" s="3"/>
      <c r="B12133" s="3"/>
      <c r="J12133" s="3"/>
      <c r="K12133" s="5"/>
      <c r="L12133" s="8"/>
      <c r="N12133" s="5"/>
      <c r="O12133" s="10"/>
      <c r="P12133" s="8"/>
    </row>
    <row r="12134" spans="1:16" s="2" customFormat="1" x14ac:dyDescent="0.15">
      <c r="A12134" s="3"/>
      <c r="B12134" s="3"/>
      <c r="J12134" s="3"/>
      <c r="K12134" s="5"/>
      <c r="L12134" s="8"/>
      <c r="N12134" s="5"/>
      <c r="O12134" s="10"/>
      <c r="P12134" s="8"/>
    </row>
    <row r="12135" spans="1:16" s="2" customFormat="1" x14ac:dyDescent="0.15">
      <c r="A12135" s="3"/>
      <c r="B12135" s="3"/>
      <c r="J12135" s="3"/>
      <c r="K12135" s="5"/>
      <c r="L12135" s="8"/>
      <c r="N12135" s="5"/>
      <c r="O12135" s="10"/>
      <c r="P12135" s="8"/>
    </row>
    <row r="12136" spans="1:16" s="2" customFormat="1" x14ac:dyDescent="0.15">
      <c r="A12136" s="3"/>
      <c r="B12136" s="3"/>
      <c r="J12136" s="3"/>
      <c r="K12136" s="5"/>
      <c r="L12136" s="8"/>
      <c r="N12136" s="5"/>
      <c r="O12136" s="10"/>
      <c r="P12136" s="8"/>
    </row>
    <row r="12137" spans="1:16" s="2" customFormat="1" x14ac:dyDescent="0.15">
      <c r="A12137" s="3"/>
      <c r="B12137" s="3"/>
      <c r="J12137" s="3"/>
      <c r="K12137" s="5"/>
      <c r="L12137" s="8"/>
      <c r="N12137" s="5"/>
      <c r="O12137" s="10"/>
      <c r="P12137" s="8"/>
    </row>
    <row r="12138" spans="1:16" s="2" customFormat="1" x14ac:dyDescent="0.15">
      <c r="A12138" s="3"/>
      <c r="B12138" s="3"/>
      <c r="J12138" s="3"/>
      <c r="K12138" s="5"/>
      <c r="L12138" s="8"/>
      <c r="N12138" s="5"/>
      <c r="O12138" s="10"/>
      <c r="P12138" s="8"/>
    </row>
    <row r="12139" spans="1:16" s="2" customFormat="1" x14ac:dyDescent="0.15">
      <c r="A12139" s="3"/>
      <c r="B12139" s="3"/>
      <c r="J12139" s="3"/>
      <c r="K12139" s="5"/>
      <c r="L12139" s="8"/>
      <c r="N12139" s="5"/>
      <c r="O12139" s="10"/>
      <c r="P12139" s="8"/>
    </row>
    <row r="12140" spans="1:16" s="2" customFormat="1" x14ac:dyDescent="0.15">
      <c r="A12140" s="3"/>
      <c r="B12140" s="3"/>
      <c r="J12140" s="3"/>
      <c r="K12140" s="5"/>
      <c r="L12140" s="8"/>
      <c r="N12140" s="5"/>
      <c r="O12140" s="10"/>
      <c r="P12140" s="8"/>
    </row>
    <row r="12141" spans="1:16" s="2" customFormat="1" x14ac:dyDescent="0.15">
      <c r="A12141" s="3"/>
      <c r="B12141" s="3"/>
      <c r="J12141" s="3"/>
      <c r="K12141" s="5"/>
      <c r="L12141" s="8"/>
      <c r="N12141" s="5"/>
      <c r="O12141" s="10"/>
      <c r="P12141" s="8"/>
    </row>
    <row r="12142" spans="1:16" s="2" customFormat="1" x14ac:dyDescent="0.15">
      <c r="A12142" s="3"/>
      <c r="B12142" s="3"/>
      <c r="J12142" s="3"/>
      <c r="K12142" s="5"/>
      <c r="L12142" s="8"/>
      <c r="N12142" s="5"/>
      <c r="O12142" s="10"/>
      <c r="P12142" s="8"/>
    </row>
    <row r="12143" spans="1:16" s="2" customFormat="1" x14ac:dyDescent="0.15">
      <c r="A12143" s="3"/>
      <c r="B12143" s="3"/>
      <c r="J12143" s="3"/>
      <c r="K12143" s="5"/>
      <c r="L12143" s="8"/>
      <c r="N12143" s="5"/>
      <c r="O12143" s="10"/>
      <c r="P12143" s="8"/>
    </row>
    <row r="12144" spans="1:16" s="2" customFormat="1" x14ac:dyDescent="0.15">
      <c r="A12144" s="3"/>
      <c r="B12144" s="3"/>
      <c r="J12144" s="3"/>
      <c r="K12144" s="5"/>
      <c r="L12144" s="8"/>
      <c r="N12144" s="5"/>
      <c r="O12144" s="10"/>
      <c r="P12144" s="8"/>
    </row>
    <row r="12145" spans="1:16" s="2" customFormat="1" x14ac:dyDescent="0.15">
      <c r="A12145" s="3"/>
      <c r="B12145" s="3"/>
      <c r="J12145" s="3"/>
      <c r="K12145" s="5"/>
      <c r="L12145" s="8"/>
      <c r="N12145" s="5"/>
      <c r="O12145" s="10"/>
      <c r="P12145" s="8"/>
    </row>
    <row r="12146" spans="1:16" s="2" customFormat="1" x14ac:dyDescent="0.15">
      <c r="A12146" s="3"/>
      <c r="B12146" s="3"/>
      <c r="J12146" s="3"/>
      <c r="K12146" s="5"/>
      <c r="L12146" s="8"/>
      <c r="N12146" s="5"/>
      <c r="O12146" s="10"/>
      <c r="P12146" s="8"/>
    </row>
    <row r="12147" spans="1:16" s="2" customFormat="1" x14ac:dyDescent="0.15">
      <c r="A12147" s="3"/>
      <c r="B12147" s="3"/>
      <c r="J12147" s="3"/>
      <c r="K12147" s="5"/>
      <c r="L12147" s="8"/>
      <c r="N12147" s="5"/>
      <c r="O12147" s="10"/>
      <c r="P12147" s="8"/>
    </row>
    <row r="12148" spans="1:16" s="2" customFormat="1" x14ac:dyDescent="0.15">
      <c r="A12148" s="3"/>
      <c r="B12148" s="3"/>
      <c r="J12148" s="3"/>
      <c r="K12148" s="5"/>
      <c r="L12148" s="8"/>
      <c r="N12148" s="5"/>
      <c r="O12148" s="10"/>
      <c r="P12148" s="8"/>
    </row>
    <row r="12149" spans="1:16" s="2" customFormat="1" x14ac:dyDescent="0.15">
      <c r="A12149" s="3"/>
      <c r="B12149" s="3"/>
      <c r="J12149" s="3"/>
      <c r="K12149" s="5"/>
      <c r="L12149" s="8"/>
      <c r="N12149" s="5"/>
      <c r="O12149" s="10"/>
      <c r="P12149" s="8"/>
    </row>
    <row r="12150" spans="1:16" s="2" customFormat="1" x14ac:dyDescent="0.15">
      <c r="A12150" s="3"/>
      <c r="B12150" s="3"/>
      <c r="J12150" s="3"/>
      <c r="K12150" s="5"/>
      <c r="L12150" s="8"/>
      <c r="N12150" s="5"/>
      <c r="O12150" s="10"/>
      <c r="P12150" s="8"/>
    </row>
    <row r="12151" spans="1:16" s="2" customFormat="1" x14ac:dyDescent="0.15">
      <c r="A12151" s="3"/>
      <c r="B12151" s="3"/>
      <c r="J12151" s="3"/>
      <c r="K12151" s="5"/>
      <c r="L12151" s="8"/>
      <c r="N12151" s="5"/>
      <c r="O12151" s="10"/>
      <c r="P12151" s="8"/>
    </row>
    <row r="12152" spans="1:16" s="2" customFormat="1" x14ac:dyDescent="0.15">
      <c r="A12152" s="3"/>
      <c r="B12152" s="3"/>
      <c r="J12152" s="3"/>
      <c r="K12152" s="5"/>
      <c r="L12152" s="8"/>
      <c r="N12152" s="5"/>
      <c r="O12152" s="10"/>
      <c r="P12152" s="8"/>
    </row>
    <row r="12153" spans="1:16" s="2" customFormat="1" x14ac:dyDescent="0.15">
      <c r="A12153" s="3"/>
      <c r="B12153" s="3"/>
      <c r="J12153" s="3"/>
      <c r="K12153" s="5"/>
      <c r="L12153" s="8"/>
      <c r="N12153" s="5"/>
      <c r="O12153" s="10"/>
      <c r="P12153" s="8"/>
    </row>
    <row r="12154" spans="1:16" s="2" customFormat="1" x14ac:dyDescent="0.15">
      <c r="A12154" s="3"/>
      <c r="B12154" s="3"/>
      <c r="J12154" s="3"/>
      <c r="K12154" s="5"/>
      <c r="L12154" s="8"/>
      <c r="N12154" s="5"/>
      <c r="O12154" s="10"/>
      <c r="P12154" s="8"/>
    </row>
    <row r="12155" spans="1:16" s="2" customFormat="1" x14ac:dyDescent="0.15">
      <c r="A12155" s="3"/>
      <c r="B12155" s="3"/>
      <c r="J12155" s="3"/>
      <c r="K12155" s="5"/>
      <c r="L12155" s="8"/>
      <c r="N12155" s="5"/>
      <c r="O12155" s="10"/>
      <c r="P12155" s="8"/>
    </row>
    <row r="12156" spans="1:16" s="2" customFormat="1" x14ac:dyDescent="0.15">
      <c r="A12156" s="3"/>
      <c r="B12156" s="3"/>
      <c r="J12156" s="3"/>
      <c r="K12156" s="5"/>
      <c r="L12156" s="8"/>
      <c r="N12156" s="5"/>
      <c r="O12156" s="10"/>
      <c r="P12156" s="8"/>
    </row>
    <row r="12157" spans="1:16" s="2" customFormat="1" x14ac:dyDescent="0.15">
      <c r="A12157" s="3"/>
      <c r="B12157" s="3"/>
      <c r="J12157" s="3"/>
      <c r="K12157" s="5"/>
      <c r="L12157" s="8"/>
      <c r="N12157" s="5"/>
      <c r="O12157" s="10"/>
      <c r="P12157" s="8"/>
    </row>
    <row r="12158" spans="1:16" s="2" customFormat="1" x14ac:dyDescent="0.15">
      <c r="A12158" s="3"/>
      <c r="B12158" s="3"/>
      <c r="J12158" s="3"/>
      <c r="K12158" s="5"/>
      <c r="L12158" s="8"/>
      <c r="N12158" s="5"/>
      <c r="O12158" s="10"/>
      <c r="P12158" s="8"/>
    </row>
    <row r="12159" spans="1:16" s="2" customFormat="1" x14ac:dyDescent="0.15">
      <c r="A12159" s="3"/>
      <c r="B12159" s="3"/>
      <c r="J12159" s="3"/>
      <c r="K12159" s="5"/>
      <c r="L12159" s="8"/>
      <c r="N12159" s="5"/>
      <c r="O12159" s="10"/>
      <c r="P12159" s="8"/>
    </row>
    <row r="12160" spans="1:16" s="2" customFormat="1" x14ac:dyDescent="0.15">
      <c r="A12160" s="3"/>
      <c r="B12160" s="3"/>
      <c r="J12160" s="3"/>
      <c r="K12160" s="5"/>
      <c r="L12160" s="8"/>
      <c r="N12160" s="5"/>
      <c r="O12160" s="10"/>
      <c r="P12160" s="8"/>
    </row>
    <row r="12161" spans="1:16" s="2" customFormat="1" x14ac:dyDescent="0.15">
      <c r="A12161" s="3"/>
      <c r="B12161" s="3"/>
      <c r="J12161" s="3"/>
      <c r="K12161" s="5"/>
      <c r="L12161" s="8"/>
      <c r="N12161" s="5"/>
      <c r="O12161" s="10"/>
      <c r="P12161" s="8"/>
    </row>
    <row r="12162" spans="1:16" s="2" customFormat="1" x14ac:dyDescent="0.15">
      <c r="A12162" s="3"/>
      <c r="B12162" s="3"/>
      <c r="J12162" s="3"/>
      <c r="K12162" s="5"/>
      <c r="L12162" s="8"/>
      <c r="N12162" s="5"/>
      <c r="O12162" s="10"/>
      <c r="P12162" s="8"/>
    </row>
    <row r="12163" spans="1:16" s="2" customFormat="1" x14ac:dyDescent="0.15">
      <c r="A12163" s="3"/>
      <c r="B12163" s="3"/>
      <c r="J12163" s="3"/>
      <c r="K12163" s="5"/>
      <c r="L12163" s="8"/>
      <c r="N12163" s="5"/>
      <c r="O12163" s="10"/>
      <c r="P12163" s="8"/>
    </row>
    <row r="12164" spans="1:16" s="2" customFormat="1" x14ac:dyDescent="0.15">
      <c r="A12164" s="3"/>
      <c r="B12164" s="3"/>
      <c r="J12164" s="3"/>
      <c r="K12164" s="5"/>
      <c r="L12164" s="8"/>
      <c r="N12164" s="5"/>
      <c r="O12164" s="10"/>
      <c r="P12164" s="8"/>
    </row>
    <row r="12165" spans="1:16" s="2" customFormat="1" x14ac:dyDescent="0.15">
      <c r="A12165" s="3"/>
      <c r="B12165" s="3"/>
      <c r="J12165" s="3"/>
      <c r="K12165" s="5"/>
      <c r="L12165" s="8"/>
      <c r="N12165" s="5"/>
      <c r="O12165" s="10"/>
      <c r="P12165" s="8"/>
    </row>
    <row r="12166" spans="1:16" s="2" customFormat="1" x14ac:dyDescent="0.15">
      <c r="A12166" s="3"/>
      <c r="B12166" s="3"/>
      <c r="J12166" s="3"/>
      <c r="K12166" s="5"/>
      <c r="L12166" s="8"/>
      <c r="N12166" s="5"/>
      <c r="O12166" s="10"/>
      <c r="P12166" s="8"/>
    </row>
    <row r="12167" spans="1:16" s="2" customFormat="1" x14ac:dyDescent="0.15">
      <c r="A12167" s="3"/>
      <c r="B12167" s="3"/>
      <c r="J12167" s="3"/>
      <c r="K12167" s="5"/>
      <c r="L12167" s="8"/>
      <c r="N12167" s="5"/>
      <c r="O12167" s="10"/>
      <c r="P12167" s="8"/>
    </row>
    <row r="12168" spans="1:16" s="2" customFormat="1" x14ac:dyDescent="0.15">
      <c r="A12168" s="3"/>
      <c r="B12168" s="3"/>
      <c r="J12168" s="3"/>
      <c r="K12168" s="5"/>
      <c r="L12168" s="8"/>
      <c r="N12168" s="5"/>
      <c r="O12168" s="10"/>
      <c r="P12168" s="8"/>
    </row>
    <row r="12169" spans="1:16" s="2" customFormat="1" x14ac:dyDescent="0.15">
      <c r="A12169" s="3"/>
      <c r="B12169" s="3"/>
      <c r="J12169" s="3"/>
      <c r="K12169" s="5"/>
      <c r="L12169" s="8"/>
      <c r="N12169" s="5"/>
      <c r="O12169" s="10"/>
      <c r="P12169" s="8"/>
    </row>
    <row r="12170" spans="1:16" s="2" customFormat="1" x14ac:dyDescent="0.15">
      <c r="A12170" s="3"/>
      <c r="B12170" s="3"/>
      <c r="J12170" s="3"/>
      <c r="K12170" s="5"/>
      <c r="L12170" s="8"/>
      <c r="N12170" s="5"/>
      <c r="O12170" s="10"/>
      <c r="P12170" s="8"/>
    </row>
    <row r="12171" spans="1:16" s="2" customFormat="1" x14ac:dyDescent="0.15">
      <c r="A12171" s="3"/>
      <c r="B12171" s="3"/>
      <c r="J12171" s="3"/>
      <c r="K12171" s="5"/>
      <c r="L12171" s="8"/>
      <c r="N12171" s="5"/>
      <c r="O12171" s="10"/>
      <c r="P12171" s="8"/>
    </row>
    <row r="12172" spans="1:16" s="2" customFormat="1" x14ac:dyDescent="0.15">
      <c r="A12172" s="3"/>
      <c r="B12172" s="3"/>
      <c r="J12172" s="3"/>
      <c r="K12172" s="5"/>
      <c r="L12172" s="8"/>
      <c r="N12172" s="5"/>
      <c r="O12172" s="10"/>
      <c r="P12172" s="8"/>
    </row>
    <row r="12173" spans="1:16" s="2" customFormat="1" x14ac:dyDescent="0.15">
      <c r="A12173" s="3"/>
      <c r="B12173" s="3"/>
      <c r="J12173" s="3"/>
      <c r="K12173" s="5"/>
      <c r="L12173" s="8"/>
      <c r="N12173" s="5"/>
      <c r="O12173" s="10"/>
      <c r="P12173" s="8"/>
    </row>
    <row r="12174" spans="1:16" s="2" customFormat="1" x14ac:dyDescent="0.15">
      <c r="A12174" s="3"/>
      <c r="B12174" s="3"/>
      <c r="J12174" s="3"/>
      <c r="K12174" s="5"/>
      <c r="L12174" s="8"/>
      <c r="N12174" s="5"/>
      <c r="O12174" s="10"/>
      <c r="P12174" s="8"/>
    </row>
    <row r="12175" spans="1:16" s="2" customFormat="1" x14ac:dyDescent="0.15">
      <c r="A12175" s="3"/>
      <c r="B12175" s="3"/>
      <c r="J12175" s="3"/>
      <c r="K12175" s="5"/>
      <c r="L12175" s="8"/>
      <c r="N12175" s="5"/>
      <c r="O12175" s="10"/>
      <c r="P12175" s="8"/>
    </row>
    <row r="12176" spans="1:16" s="2" customFormat="1" x14ac:dyDescent="0.15">
      <c r="A12176" s="3"/>
      <c r="B12176" s="3"/>
      <c r="J12176" s="3"/>
      <c r="K12176" s="5"/>
      <c r="L12176" s="8"/>
      <c r="N12176" s="5"/>
      <c r="O12176" s="10"/>
      <c r="P12176" s="8"/>
    </row>
    <row r="12177" spans="1:16" s="2" customFormat="1" x14ac:dyDescent="0.15">
      <c r="A12177" s="3"/>
      <c r="B12177" s="3"/>
      <c r="J12177" s="3"/>
      <c r="K12177" s="5"/>
      <c r="L12177" s="8"/>
      <c r="N12177" s="5"/>
      <c r="O12177" s="10"/>
      <c r="P12177" s="8"/>
    </row>
    <row r="12178" spans="1:16" s="2" customFormat="1" x14ac:dyDescent="0.15">
      <c r="A12178" s="3"/>
      <c r="B12178" s="3"/>
      <c r="J12178" s="3"/>
      <c r="K12178" s="5"/>
      <c r="L12178" s="8"/>
      <c r="N12178" s="5"/>
      <c r="O12178" s="10"/>
      <c r="P12178" s="8"/>
    </row>
    <row r="12179" spans="1:16" s="2" customFormat="1" x14ac:dyDescent="0.15">
      <c r="A12179" s="3"/>
      <c r="B12179" s="3"/>
      <c r="J12179" s="3"/>
      <c r="K12179" s="5"/>
      <c r="L12179" s="8"/>
      <c r="N12179" s="5"/>
      <c r="O12179" s="10"/>
      <c r="P12179" s="8"/>
    </row>
    <row r="12180" spans="1:16" s="2" customFormat="1" x14ac:dyDescent="0.15">
      <c r="A12180" s="3"/>
      <c r="B12180" s="3"/>
      <c r="J12180" s="3"/>
      <c r="K12180" s="5"/>
      <c r="L12180" s="8"/>
      <c r="N12180" s="5"/>
      <c r="O12180" s="10"/>
      <c r="P12180" s="8"/>
    </row>
    <row r="12181" spans="1:16" s="2" customFormat="1" x14ac:dyDescent="0.15">
      <c r="A12181" s="3"/>
      <c r="B12181" s="3"/>
      <c r="J12181" s="3"/>
      <c r="K12181" s="5"/>
      <c r="L12181" s="8"/>
      <c r="N12181" s="5"/>
      <c r="O12181" s="10"/>
      <c r="P12181" s="8"/>
    </row>
    <row r="12182" spans="1:16" s="2" customFormat="1" x14ac:dyDescent="0.15">
      <c r="A12182" s="3"/>
      <c r="B12182" s="3"/>
      <c r="J12182" s="3"/>
      <c r="K12182" s="5"/>
      <c r="L12182" s="8"/>
      <c r="N12182" s="5"/>
      <c r="O12182" s="10"/>
      <c r="P12182" s="8"/>
    </row>
    <row r="12183" spans="1:16" s="2" customFormat="1" x14ac:dyDescent="0.15">
      <c r="A12183" s="3"/>
      <c r="B12183" s="3"/>
      <c r="J12183" s="3"/>
      <c r="K12183" s="5"/>
      <c r="L12183" s="8"/>
      <c r="N12183" s="5"/>
      <c r="O12183" s="10"/>
      <c r="P12183" s="8"/>
    </row>
    <row r="12184" spans="1:16" s="2" customFormat="1" x14ac:dyDescent="0.15">
      <c r="A12184" s="3"/>
      <c r="B12184" s="3"/>
      <c r="J12184" s="3"/>
      <c r="K12184" s="5"/>
      <c r="L12184" s="8"/>
      <c r="N12184" s="5"/>
      <c r="O12184" s="10"/>
      <c r="P12184" s="8"/>
    </row>
    <row r="12185" spans="1:16" s="2" customFormat="1" x14ac:dyDescent="0.15">
      <c r="A12185" s="3"/>
      <c r="B12185" s="3"/>
      <c r="J12185" s="3"/>
      <c r="K12185" s="5"/>
      <c r="L12185" s="8"/>
      <c r="N12185" s="5"/>
      <c r="O12185" s="10"/>
      <c r="P12185" s="8"/>
    </row>
    <row r="12186" spans="1:16" s="2" customFormat="1" x14ac:dyDescent="0.15">
      <c r="A12186" s="3"/>
      <c r="B12186" s="3"/>
      <c r="J12186" s="3"/>
      <c r="K12186" s="5"/>
      <c r="L12186" s="8"/>
      <c r="N12186" s="5"/>
      <c r="O12186" s="10"/>
      <c r="P12186" s="8"/>
    </row>
    <row r="12187" spans="1:16" s="2" customFormat="1" x14ac:dyDescent="0.15">
      <c r="A12187" s="3"/>
      <c r="B12187" s="3"/>
      <c r="J12187" s="3"/>
      <c r="K12187" s="5"/>
      <c r="L12187" s="8"/>
      <c r="N12187" s="5"/>
      <c r="O12187" s="10"/>
      <c r="P12187" s="8"/>
    </row>
    <row r="12188" spans="1:16" s="2" customFormat="1" x14ac:dyDescent="0.15">
      <c r="A12188" s="3"/>
      <c r="B12188" s="3"/>
      <c r="J12188" s="3"/>
      <c r="K12188" s="5"/>
      <c r="L12188" s="8"/>
      <c r="N12188" s="5"/>
      <c r="O12188" s="10"/>
      <c r="P12188" s="8"/>
    </row>
    <row r="12189" spans="1:16" s="2" customFormat="1" x14ac:dyDescent="0.15">
      <c r="A12189" s="3"/>
      <c r="B12189" s="3"/>
      <c r="J12189" s="3"/>
      <c r="K12189" s="5"/>
      <c r="L12189" s="8"/>
      <c r="N12189" s="5"/>
      <c r="O12189" s="10"/>
      <c r="P12189" s="8"/>
    </row>
    <row r="12190" spans="1:16" s="2" customFormat="1" x14ac:dyDescent="0.15">
      <c r="A12190" s="3"/>
      <c r="B12190" s="3"/>
      <c r="J12190" s="3"/>
      <c r="K12190" s="5"/>
      <c r="L12190" s="8"/>
      <c r="N12190" s="5"/>
      <c r="O12190" s="10"/>
      <c r="P12190" s="8"/>
    </row>
    <row r="12191" spans="1:16" s="2" customFormat="1" x14ac:dyDescent="0.15">
      <c r="A12191" s="3"/>
      <c r="B12191" s="3"/>
      <c r="J12191" s="3"/>
      <c r="K12191" s="5"/>
      <c r="L12191" s="8"/>
      <c r="N12191" s="5"/>
      <c r="O12191" s="10"/>
      <c r="P12191" s="8"/>
    </row>
    <row r="12192" spans="1:16" s="2" customFormat="1" x14ac:dyDescent="0.15">
      <c r="A12192" s="3"/>
      <c r="B12192" s="3"/>
      <c r="J12192" s="3"/>
      <c r="K12192" s="5"/>
      <c r="L12192" s="8"/>
      <c r="N12192" s="5"/>
      <c r="O12192" s="10"/>
      <c r="P12192" s="8"/>
    </row>
    <row r="12193" spans="1:16" s="2" customFormat="1" x14ac:dyDescent="0.15">
      <c r="A12193" s="3"/>
      <c r="B12193" s="3"/>
      <c r="J12193" s="3"/>
      <c r="K12193" s="5"/>
      <c r="L12193" s="8"/>
      <c r="N12193" s="5"/>
      <c r="O12193" s="10"/>
      <c r="P12193" s="8"/>
    </row>
    <row r="12194" spans="1:16" s="2" customFormat="1" x14ac:dyDescent="0.15">
      <c r="A12194" s="3"/>
      <c r="B12194" s="3"/>
      <c r="J12194" s="3"/>
      <c r="K12194" s="5"/>
      <c r="L12194" s="8"/>
      <c r="N12194" s="5"/>
      <c r="O12194" s="10"/>
      <c r="P12194" s="8"/>
    </row>
    <row r="12195" spans="1:16" s="2" customFormat="1" x14ac:dyDescent="0.15">
      <c r="A12195" s="3"/>
      <c r="B12195" s="3"/>
      <c r="J12195" s="3"/>
      <c r="K12195" s="5"/>
      <c r="L12195" s="8"/>
      <c r="N12195" s="5"/>
      <c r="O12195" s="10"/>
      <c r="P12195" s="8"/>
    </row>
    <row r="12196" spans="1:16" s="2" customFormat="1" x14ac:dyDescent="0.15">
      <c r="A12196" s="3"/>
      <c r="B12196" s="3"/>
      <c r="J12196" s="3"/>
      <c r="K12196" s="5"/>
      <c r="L12196" s="8"/>
      <c r="N12196" s="5"/>
      <c r="O12196" s="10"/>
      <c r="P12196" s="8"/>
    </row>
    <row r="12197" spans="1:16" s="2" customFormat="1" x14ac:dyDescent="0.15">
      <c r="A12197" s="3"/>
      <c r="B12197" s="3"/>
      <c r="J12197" s="3"/>
      <c r="K12197" s="5"/>
      <c r="L12197" s="8"/>
      <c r="N12197" s="5"/>
      <c r="O12197" s="10"/>
      <c r="P12197" s="8"/>
    </row>
    <row r="12198" spans="1:16" s="2" customFormat="1" x14ac:dyDescent="0.15">
      <c r="A12198" s="3"/>
      <c r="B12198" s="3"/>
      <c r="J12198" s="3"/>
      <c r="K12198" s="5"/>
      <c r="L12198" s="8"/>
      <c r="N12198" s="5"/>
      <c r="O12198" s="10"/>
      <c r="P12198" s="8"/>
    </row>
    <row r="12199" spans="1:16" s="2" customFormat="1" x14ac:dyDescent="0.15">
      <c r="A12199" s="3"/>
      <c r="B12199" s="3"/>
      <c r="J12199" s="3"/>
      <c r="K12199" s="5"/>
      <c r="L12199" s="8"/>
      <c r="N12199" s="5"/>
      <c r="O12199" s="10"/>
      <c r="P12199" s="8"/>
    </row>
    <row r="12200" spans="1:16" s="2" customFormat="1" x14ac:dyDescent="0.15">
      <c r="A12200" s="3"/>
      <c r="B12200" s="3"/>
      <c r="J12200" s="3"/>
      <c r="K12200" s="5"/>
      <c r="L12200" s="8"/>
      <c r="N12200" s="5"/>
      <c r="O12200" s="10"/>
      <c r="P12200" s="8"/>
    </row>
    <row r="12201" spans="1:16" s="2" customFormat="1" x14ac:dyDescent="0.15">
      <c r="A12201" s="3"/>
      <c r="B12201" s="3"/>
      <c r="J12201" s="3"/>
      <c r="K12201" s="5"/>
      <c r="L12201" s="8"/>
      <c r="N12201" s="5"/>
      <c r="O12201" s="10"/>
      <c r="P12201" s="8"/>
    </row>
    <row r="12202" spans="1:16" s="2" customFormat="1" x14ac:dyDescent="0.15">
      <c r="A12202" s="3"/>
      <c r="B12202" s="3"/>
      <c r="J12202" s="3"/>
      <c r="K12202" s="5"/>
      <c r="L12202" s="8"/>
      <c r="N12202" s="5"/>
      <c r="O12202" s="10"/>
      <c r="P12202" s="8"/>
    </row>
    <row r="12203" spans="1:16" s="2" customFormat="1" x14ac:dyDescent="0.15">
      <c r="A12203" s="3"/>
      <c r="B12203" s="3"/>
      <c r="J12203" s="3"/>
      <c r="K12203" s="5"/>
      <c r="L12203" s="8"/>
      <c r="N12203" s="5"/>
      <c r="O12203" s="10"/>
      <c r="P12203" s="8"/>
    </row>
    <row r="12204" spans="1:16" s="2" customFormat="1" x14ac:dyDescent="0.15">
      <c r="A12204" s="3"/>
      <c r="B12204" s="3"/>
      <c r="J12204" s="3"/>
      <c r="K12204" s="5"/>
      <c r="L12204" s="8"/>
      <c r="N12204" s="5"/>
      <c r="O12204" s="10"/>
      <c r="P12204" s="8"/>
    </row>
    <row r="12205" spans="1:16" s="2" customFormat="1" x14ac:dyDescent="0.15">
      <c r="A12205" s="3"/>
      <c r="B12205" s="3"/>
      <c r="J12205" s="3"/>
      <c r="K12205" s="5"/>
      <c r="L12205" s="8"/>
      <c r="N12205" s="5"/>
      <c r="O12205" s="10"/>
      <c r="P12205" s="8"/>
    </row>
    <row r="12206" spans="1:16" s="2" customFormat="1" x14ac:dyDescent="0.15">
      <c r="A12206" s="3"/>
      <c r="B12206" s="3"/>
      <c r="J12206" s="3"/>
      <c r="K12206" s="5"/>
      <c r="L12206" s="8"/>
      <c r="N12206" s="5"/>
      <c r="O12206" s="10"/>
      <c r="P12206" s="8"/>
    </row>
    <row r="12207" spans="1:16" s="2" customFormat="1" x14ac:dyDescent="0.15">
      <c r="A12207" s="3"/>
      <c r="B12207" s="3"/>
      <c r="J12207" s="3"/>
      <c r="K12207" s="5"/>
      <c r="L12207" s="8"/>
      <c r="N12207" s="5"/>
      <c r="O12207" s="10"/>
      <c r="P12207" s="8"/>
    </row>
    <row r="12208" spans="1:16" s="2" customFormat="1" x14ac:dyDescent="0.15">
      <c r="A12208" s="3"/>
      <c r="B12208" s="3"/>
      <c r="J12208" s="3"/>
      <c r="K12208" s="5"/>
      <c r="L12208" s="8"/>
      <c r="N12208" s="5"/>
      <c r="O12208" s="10"/>
      <c r="P12208" s="8"/>
    </row>
    <row r="12209" spans="1:16" s="2" customFormat="1" x14ac:dyDescent="0.15">
      <c r="A12209" s="3"/>
      <c r="B12209" s="3"/>
      <c r="J12209" s="3"/>
      <c r="K12209" s="5"/>
      <c r="L12209" s="8"/>
      <c r="N12209" s="5"/>
      <c r="O12209" s="10"/>
      <c r="P12209" s="8"/>
    </row>
    <row r="12210" spans="1:16" s="2" customFormat="1" x14ac:dyDescent="0.15">
      <c r="A12210" s="3"/>
      <c r="B12210" s="3"/>
      <c r="J12210" s="3"/>
      <c r="K12210" s="5"/>
      <c r="L12210" s="8"/>
      <c r="N12210" s="5"/>
      <c r="O12210" s="10"/>
      <c r="P12210" s="8"/>
    </row>
    <row r="12211" spans="1:16" s="2" customFormat="1" x14ac:dyDescent="0.15">
      <c r="A12211" s="3"/>
      <c r="B12211" s="3"/>
      <c r="J12211" s="3"/>
      <c r="K12211" s="5"/>
      <c r="L12211" s="8"/>
      <c r="N12211" s="5"/>
      <c r="O12211" s="10"/>
      <c r="P12211" s="8"/>
    </row>
    <row r="12212" spans="1:16" s="2" customFormat="1" x14ac:dyDescent="0.15">
      <c r="A12212" s="3"/>
      <c r="B12212" s="3"/>
      <c r="J12212" s="3"/>
      <c r="K12212" s="5"/>
      <c r="L12212" s="8"/>
      <c r="N12212" s="5"/>
      <c r="O12212" s="10"/>
      <c r="P12212" s="8"/>
    </row>
    <row r="12213" spans="1:16" s="2" customFormat="1" x14ac:dyDescent="0.15">
      <c r="A12213" s="3"/>
      <c r="B12213" s="3"/>
      <c r="J12213" s="3"/>
      <c r="K12213" s="5"/>
      <c r="L12213" s="8"/>
      <c r="N12213" s="5"/>
      <c r="O12213" s="10"/>
      <c r="P12213" s="8"/>
    </row>
    <row r="12214" spans="1:16" s="2" customFormat="1" x14ac:dyDescent="0.15">
      <c r="A12214" s="3"/>
      <c r="B12214" s="3"/>
      <c r="J12214" s="3"/>
      <c r="K12214" s="5"/>
      <c r="L12214" s="8"/>
      <c r="N12214" s="5"/>
      <c r="O12214" s="10"/>
      <c r="P12214" s="8"/>
    </row>
    <row r="12215" spans="1:16" s="2" customFormat="1" x14ac:dyDescent="0.15">
      <c r="A12215" s="3"/>
      <c r="B12215" s="3"/>
      <c r="J12215" s="3"/>
      <c r="K12215" s="5"/>
      <c r="L12215" s="8"/>
      <c r="N12215" s="5"/>
      <c r="O12215" s="10"/>
      <c r="P12215" s="8"/>
    </row>
    <row r="12216" spans="1:16" s="2" customFormat="1" x14ac:dyDescent="0.15">
      <c r="A12216" s="3"/>
      <c r="B12216" s="3"/>
      <c r="J12216" s="3"/>
      <c r="K12216" s="5"/>
      <c r="L12216" s="8"/>
      <c r="N12216" s="5"/>
      <c r="O12216" s="10"/>
      <c r="P12216" s="8"/>
    </row>
    <row r="12217" spans="1:16" s="2" customFormat="1" x14ac:dyDescent="0.15">
      <c r="A12217" s="3"/>
      <c r="B12217" s="3"/>
      <c r="J12217" s="3"/>
      <c r="K12217" s="5"/>
      <c r="L12217" s="8"/>
      <c r="N12217" s="5"/>
      <c r="O12217" s="10"/>
      <c r="P12217" s="8"/>
    </row>
    <row r="12218" spans="1:16" s="2" customFormat="1" x14ac:dyDescent="0.15">
      <c r="A12218" s="3"/>
      <c r="B12218" s="3"/>
      <c r="J12218" s="3"/>
      <c r="K12218" s="5"/>
      <c r="L12218" s="8"/>
      <c r="N12218" s="5"/>
      <c r="O12218" s="10"/>
      <c r="P12218" s="8"/>
    </row>
    <row r="12219" spans="1:16" s="2" customFormat="1" x14ac:dyDescent="0.15">
      <c r="A12219" s="3"/>
      <c r="B12219" s="3"/>
      <c r="J12219" s="3"/>
      <c r="K12219" s="5"/>
      <c r="L12219" s="8"/>
      <c r="N12219" s="5"/>
      <c r="O12219" s="10"/>
      <c r="P12219" s="8"/>
    </row>
    <row r="12220" spans="1:16" s="2" customFormat="1" x14ac:dyDescent="0.15">
      <c r="A12220" s="3"/>
      <c r="B12220" s="3"/>
      <c r="J12220" s="3"/>
      <c r="K12220" s="5"/>
      <c r="L12220" s="8"/>
      <c r="N12220" s="5"/>
      <c r="O12220" s="10"/>
      <c r="P12220" s="8"/>
    </row>
    <row r="12221" spans="1:16" s="2" customFormat="1" x14ac:dyDescent="0.15">
      <c r="A12221" s="3"/>
      <c r="B12221" s="3"/>
      <c r="J12221" s="3"/>
      <c r="K12221" s="5"/>
      <c r="L12221" s="8"/>
      <c r="N12221" s="5"/>
      <c r="O12221" s="10"/>
      <c r="P12221" s="8"/>
    </row>
    <row r="12222" spans="1:16" s="2" customFormat="1" x14ac:dyDescent="0.15">
      <c r="A12222" s="3"/>
      <c r="B12222" s="3"/>
      <c r="J12222" s="3"/>
      <c r="K12222" s="5"/>
      <c r="L12222" s="8"/>
      <c r="N12222" s="5"/>
      <c r="O12222" s="10"/>
      <c r="P12222" s="8"/>
    </row>
    <row r="12223" spans="1:16" s="2" customFormat="1" x14ac:dyDescent="0.15">
      <c r="A12223" s="3"/>
      <c r="B12223" s="3"/>
      <c r="J12223" s="3"/>
      <c r="K12223" s="5"/>
      <c r="L12223" s="8"/>
      <c r="N12223" s="5"/>
      <c r="O12223" s="10"/>
      <c r="P12223" s="8"/>
    </row>
    <row r="12224" spans="1:16" s="2" customFormat="1" x14ac:dyDescent="0.15">
      <c r="A12224" s="3"/>
      <c r="B12224" s="3"/>
      <c r="J12224" s="3"/>
      <c r="K12224" s="5"/>
      <c r="L12224" s="8"/>
      <c r="N12224" s="5"/>
      <c r="O12224" s="10"/>
      <c r="P12224" s="8"/>
    </row>
    <row r="12225" spans="1:16" s="2" customFormat="1" x14ac:dyDescent="0.15">
      <c r="A12225" s="3"/>
      <c r="B12225" s="3"/>
      <c r="J12225" s="3"/>
      <c r="K12225" s="5"/>
      <c r="L12225" s="8"/>
      <c r="N12225" s="5"/>
      <c r="O12225" s="10"/>
      <c r="P12225" s="8"/>
    </row>
    <row r="12226" spans="1:16" s="2" customFormat="1" x14ac:dyDescent="0.15">
      <c r="A12226" s="3"/>
      <c r="B12226" s="3"/>
      <c r="J12226" s="3"/>
      <c r="K12226" s="5"/>
      <c r="L12226" s="8"/>
      <c r="N12226" s="5"/>
      <c r="O12226" s="10"/>
      <c r="P12226" s="8"/>
    </row>
    <row r="12227" spans="1:16" s="2" customFormat="1" x14ac:dyDescent="0.15">
      <c r="A12227" s="3"/>
      <c r="B12227" s="3"/>
      <c r="J12227" s="3"/>
      <c r="K12227" s="5"/>
      <c r="L12227" s="8"/>
      <c r="N12227" s="5"/>
      <c r="O12227" s="10"/>
      <c r="P12227" s="8"/>
    </row>
    <row r="12228" spans="1:16" s="2" customFormat="1" x14ac:dyDescent="0.15">
      <c r="A12228" s="3"/>
      <c r="B12228" s="3"/>
      <c r="J12228" s="3"/>
      <c r="K12228" s="5"/>
      <c r="L12228" s="8"/>
      <c r="N12228" s="5"/>
      <c r="O12228" s="10"/>
      <c r="P12228" s="8"/>
    </row>
    <row r="12229" spans="1:16" s="2" customFormat="1" x14ac:dyDescent="0.15">
      <c r="A12229" s="3"/>
      <c r="B12229" s="3"/>
      <c r="J12229" s="3"/>
      <c r="K12229" s="5"/>
      <c r="L12229" s="8"/>
      <c r="N12229" s="5"/>
      <c r="O12229" s="10"/>
      <c r="P12229" s="8"/>
    </row>
    <row r="12230" spans="1:16" s="2" customFormat="1" x14ac:dyDescent="0.15">
      <c r="A12230" s="3"/>
      <c r="B12230" s="3"/>
      <c r="J12230" s="3"/>
      <c r="K12230" s="5"/>
      <c r="L12230" s="8"/>
      <c r="N12230" s="5"/>
      <c r="O12230" s="10"/>
      <c r="P12230" s="8"/>
    </row>
    <row r="12231" spans="1:16" s="2" customFormat="1" x14ac:dyDescent="0.15">
      <c r="A12231" s="3"/>
      <c r="B12231" s="3"/>
      <c r="J12231" s="3"/>
      <c r="K12231" s="5"/>
      <c r="L12231" s="8"/>
      <c r="N12231" s="5"/>
      <c r="O12231" s="10"/>
      <c r="P12231" s="8"/>
    </row>
    <row r="12232" spans="1:16" s="2" customFormat="1" x14ac:dyDescent="0.15">
      <c r="A12232" s="3"/>
      <c r="B12232" s="3"/>
      <c r="J12232" s="3"/>
      <c r="K12232" s="5"/>
      <c r="L12232" s="8"/>
      <c r="N12232" s="5"/>
      <c r="O12232" s="10"/>
      <c r="P12232" s="8"/>
    </row>
    <row r="12233" spans="1:16" s="2" customFormat="1" x14ac:dyDescent="0.15">
      <c r="A12233" s="3"/>
      <c r="B12233" s="3"/>
      <c r="J12233" s="3"/>
      <c r="K12233" s="5"/>
      <c r="L12233" s="8"/>
      <c r="N12233" s="5"/>
      <c r="O12233" s="10"/>
      <c r="P12233" s="8"/>
    </row>
    <row r="12234" spans="1:16" s="2" customFormat="1" x14ac:dyDescent="0.15">
      <c r="A12234" s="3"/>
      <c r="B12234" s="3"/>
      <c r="J12234" s="3"/>
      <c r="K12234" s="5"/>
      <c r="L12234" s="8"/>
      <c r="N12234" s="5"/>
      <c r="O12234" s="10"/>
      <c r="P12234" s="8"/>
    </row>
    <row r="12235" spans="1:16" s="2" customFormat="1" x14ac:dyDescent="0.15">
      <c r="A12235" s="3"/>
      <c r="B12235" s="3"/>
      <c r="J12235" s="3"/>
      <c r="K12235" s="5"/>
      <c r="L12235" s="8"/>
      <c r="N12235" s="5"/>
      <c r="O12235" s="10"/>
      <c r="P12235" s="8"/>
    </row>
    <row r="12236" spans="1:16" s="2" customFormat="1" x14ac:dyDescent="0.15">
      <c r="A12236" s="3"/>
      <c r="B12236" s="3"/>
      <c r="J12236" s="3"/>
      <c r="K12236" s="5"/>
      <c r="L12236" s="8"/>
      <c r="N12236" s="5"/>
      <c r="O12236" s="10"/>
      <c r="P12236" s="8"/>
    </row>
    <row r="12237" spans="1:16" s="2" customFormat="1" x14ac:dyDescent="0.15">
      <c r="A12237" s="3"/>
      <c r="B12237" s="3"/>
      <c r="J12237" s="3"/>
      <c r="K12237" s="5"/>
      <c r="L12237" s="8"/>
      <c r="N12237" s="5"/>
      <c r="O12237" s="10"/>
      <c r="P12237" s="8"/>
    </row>
    <row r="12238" spans="1:16" s="2" customFormat="1" x14ac:dyDescent="0.15">
      <c r="A12238" s="3"/>
      <c r="B12238" s="3"/>
      <c r="J12238" s="3"/>
      <c r="K12238" s="5"/>
      <c r="L12238" s="8"/>
      <c r="N12238" s="5"/>
      <c r="O12238" s="10"/>
      <c r="P12238" s="8"/>
    </row>
    <row r="12239" spans="1:16" s="2" customFormat="1" x14ac:dyDescent="0.15">
      <c r="A12239" s="3"/>
      <c r="B12239" s="3"/>
      <c r="J12239" s="3"/>
      <c r="K12239" s="5"/>
      <c r="L12239" s="8"/>
      <c r="N12239" s="5"/>
      <c r="O12239" s="10"/>
      <c r="P12239" s="8"/>
    </row>
    <row r="12240" spans="1:16" s="2" customFormat="1" x14ac:dyDescent="0.15">
      <c r="A12240" s="3"/>
      <c r="B12240" s="3"/>
      <c r="J12240" s="3"/>
      <c r="K12240" s="5"/>
      <c r="L12240" s="8"/>
      <c r="N12240" s="5"/>
      <c r="O12240" s="10"/>
      <c r="P12240" s="8"/>
    </row>
    <row r="12241" spans="1:16" s="2" customFormat="1" x14ac:dyDescent="0.15">
      <c r="A12241" s="3"/>
      <c r="B12241" s="3"/>
      <c r="J12241" s="3"/>
      <c r="K12241" s="5"/>
      <c r="L12241" s="8"/>
      <c r="N12241" s="5"/>
      <c r="O12241" s="10"/>
      <c r="P12241" s="8"/>
    </row>
    <row r="12242" spans="1:16" s="2" customFormat="1" x14ac:dyDescent="0.15">
      <c r="A12242" s="3"/>
      <c r="B12242" s="3"/>
      <c r="J12242" s="3"/>
      <c r="K12242" s="5"/>
      <c r="L12242" s="8"/>
      <c r="N12242" s="5"/>
      <c r="O12242" s="10"/>
      <c r="P12242" s="8"/>
    </row>
    <row r="12243" spans="1:16" s="2" customFormat="1" x14ac:dyDescent="0.15">
      <c r="A12243" s="3"/>
      <c r="B12243" s="3"/>
      <c r="J12243" s="3"/>
      <c r="K12243" s="5"/>
      <c r="L12243" s="8"/>
      <c r="N12243" s="5"/>
      <c r="O12243" s="10"/>
      <c r="P12243" s="8"/>
    </row>
    <row r="12244" spans="1:16" s="2" customFormat="1" x14ac:dyDescent="0.15">
      <c r="A12244" s="3"/>
      <c r="B12244" s="3"/>
      <c r="J12244" s="3"/>
      <c r="K12244" s="5"/>
      <c r="L12244" s="8"/>
      <c r="N12244" s="5"/>
      <c r="O12244" s="10"/>
      <c r="P12244" s="8"/>
    </row>
    <row r="12245" spans="1:16" s="2" customFormat="1" x14ac:dyDescent="0.15">
      <c r="A12245" s="3"/>
      <c r="B12245" s="3"/>
      <c r="J12245" s="3"/>
      <c r="K12245" s="5"/>
      <c r="L12245" s="8"/>
      <c r="N12245" s="5"/>
      <c r="O12245" s="10"/>
      <c r="P12245" s="8"/>
    </row>
    <row r="12246" spans="1:16" s="2" customFormat="1" x14ac:dyDescent="0.15">
      <c r="A12246" s="3"/>
      <c r="B12246" s="3"/>
      <c r="J12246" s="3"/>
      <c r="K12246" s="5"/>
      <c r="L12246" s="8"/>
      <c r="N12246" s="5"/>
      <c r="O12246" s="10"/>
      <c r="P12246" s="8"/>
    </row>
    <row r="12247" spans="1:16" s="2" customFormat="1" x14ac:dyDescent="0.15">
      <c r="A12247" s="3"/>
      <c r="B12247" s="3"/>
      <c r="J12247" s="3"/>
      <c r="K12247" s="5"/>
      <c r="L12247" s="8"/>
      <c r="N12247" s="5"/>
      <c r="O12247" s="10"/>
      <c r="P12247" s="8"/>
    </row>
    <row r="12248" spans="1:16" s="2" customFormat="1" x14ac:dyDescent="0.15">
      <c r="A12248" s="3"/>
      <c r="B12248" s="3"/>
      <c r="J12248" s="3"/>
      <c r="K12248" s="5"/>
      <c r="L12248" s="8"/>
      <c r="N12248" s="5"/>
      <c r="O12248" s="10"/>
      <c r="P12248" s="8"/>
    </row>
    <row r="12249" spans="1:16" s="2" customFormat="1" x14ac:dyDescent="0.15">
      <c r="A12249" s="3"/>
      <c r="B12249" s="3"/>
      <c r="J12249" s="3"/>
      <c r="K12249" s="5"/>
      <c r="L12249" s="8"/>
      <c r="N12249" s="5"/>
      <c r="O12249" s="10"/>
      <c r="P12249" s="8"/>
    </row>
    <row r="12250" spans="1:16" s="2" customFormat="1" x14ac:dyDescent="0.15">
      <c r="A12250" s="3"/>
      <c r="B12250" s="3"/>
      <c r="J12250" s="3"/>
      <c r="K12250" s="5"/>
      <c r="L12250" s="8"/>
      <c r="N12250" s="5"/>
      <c r="O12250" s="10"/>
      <c r="P12250" s="8"/>
    </row>
    <row r="12251" spans="1:16" s="2" customFormat="1" x14ac:dyDescent="0.15">
      <c r="A12251" s="3"/>
      <c r="B12251" s="3"/>
      <c r="J12251" s="3"/>
      <c r="K12251" s="5"/>
      <c r="L12251" s="8"/>
      <c r="N12251" s="5"/>
      <c r="O12251" s="10"/>
      <c r="P12251" s="8"/>
    </row>
    <row r="12252" spans="1:16" s="2" customFormat="1" x14ac:dyDescent="0.15">
      <c r="A12252" s="3"/>
      <c r="B12252" s="3"/>
      <c r="J12252" s="3"/>
      <c r="K12252" s="5"/>
      <c r="L12252" s="8"/>
      <c r="N12252" s="5"/>
      <c r="O12252" s="10"/>
      <c r="P12252" s="8"/>
    </row>
    <row r="12253" spans="1:16" s="2" customFormat="1" x14ac:dyDescent="0.15">
      <c r="A12253" s="3"/>
      <c r="B12253" s="3"/>
      <c r="J12253" s="3"/>
      <c r="K12253" s="5"/>
      <c r="L12253" s="8"/>
      <c r="N12253" s="5"/>
      <c r="O12253" s="10"/>
      <c r="P12253" s="8"/>
    </row>
    <row r="12254" spans="1:16" s="2" customFormat="1" x14ac:dyDescent="0.15">
      <c r="A12254" s="3"/>
      <c r="B12254" s="3"/>
      <c r="J12254" s="3"/>
      <c r="K12254" s="5"/>
      <c r="L12254" s="8"/>
      <c r="N12254" s="5"/>
      <c r="O12254" s="10"/>
      <c r="P12254" s="8"/>
    </row>
    <row r="12255" spans="1:16" s="2" customFormat="1" x14ac:dyDescent="0.15">
      <c r="A12255" s="3"/>
      <c r="B12255" s="3"/>
      <c r="J12255" s="3"/>
      <c r="K12255" s="5"/>
      <c r="L12255" s="8"/>
      <c r="N12255" s="5"/>
      <c r="O12255" s="10"/>
      <c r="P12255" s="8"/>
    </row>
    <row r="12256" spans="1:16" s="2" customFormat="1" x14ac:dyDescent="0.15">
      <c r="A12256" s="3"/>
      <c r="B12256" s="3"/>
      <c r="J12256" s="3"/>
      <c r="K12256" s="5"/>
      <c r="L12256" s="8"/>
      <c r="N12256" s="5"/>
      <c r="O12256" s="10"/>
      <c r="P12256" s="8"/>
    </row>
    <row r="12257" spans="1:16" s="2" customFormat="1" x14ac:dyDescent="0.15">
      <c r="A12257" s="3"/>
      <c r="B12257" s="3"/>
      <c r="J12257" s="3"/>
      <c r="K12257" s="5"/>
      <c r="L12257" s="8"/>
      <c r="N12257" s="5"/>
      <c r="O12257" s="10"/>
      <c r="P12257" s="8"/>
    </row>
    <row r="12258" spans="1:16" s="2" customFormat="1" x14ac:dyDescent="0.15">
      <c r="A12258" s="3"/>
      <c r="B12258" s="3"/>
      <c r="J12258" s="3"/>
      <c r="K12258" s="5"/>
      <c r="L12258" s="8"/>
      <c r="N12258" s="5"/>
      <c r="O12258" s="10"/>
      <c r="P12258" s="8"/>
    </row>
    <row r="12259" spans="1:16" s="2" customFormat="1" x14ac:dyDescent="0.15">
      <c r="A12259" s="3"/>
      <c r="B12259" s="3"/>
      <c r="J12259" s="3"/>
      <c r="K12259" s="5"/>
      <c r="L12259" s="8"/>
      <c r="N12259" s="5"/>
      <c r="O12259" s="10"/>
      <c r="P12259" s="8"/>
    </row>
    <row r="12260" spans="1:16" s="2" customFormat="1" x14ac:dyDescent="0.15">
      <c r="A12260" s="3"/>
      <c r="B12260" s="3"/>
      <c r="J12260" s="3"/>
      <c r="K12260" s="5"/>
      <c r="L12260" s="8"/>
      <c r="N12260" s="5"/>
      <c r="O12260" s="10"/>
      <c r="P12260" s="8"/>
    </row>
    <row r="12261" spans="1:16" s="2" customFormat="1" x14ac:dyDescent="0.15">
      <c r="A12261" s="3"/>
      <c r="B12261" s="3"/>
      <c r="J12261" s="3"/>
      <c r="K12261" s="5"/>
      <c r="L12261" s="8"/>
      <c r="N12261" s="5"/>
      <c r="O12261" s="10"/>
      <c r="P12261" s="8"/>
    </row>
    <row r="12262" spans="1:16" s="2" customFormat="1" x14ac:dyDescent="0.15">
      <c r="A12262" s="3"/>
      <c r="B12262" s="3"/>
      <c r="J12262" s="3"/>
      <c r="K12262" s="5"/>
      <c r="L12262" s="8"/>
      <c r="N12262" s="5"/>
      <c r="O12262" s="10"/>
      <c r="P12262" s="8"/>
    </row>
    <row r="12263" spans="1:16" s="2" customFormat="1" x14ac:dyDescent="0.15">
      <c r="A12263" s="3"/>
      <c r="B12263" s="3"/>
      <c r="J12263" s="3"/>
      <c r="K12263" s="5"/>
      <c r="L12263" s="8"/>
      <c r="N12263" s="5"/>
      <c r="O12263" s="10"/>
      <c r="P12263" s="8"/>
    </row>
    <row r="12264" spans="1:16" s="2" customFormat="1" x14ac:dyDescent="0.15">
      <c r="A12264" s="3"/>
      <c r="B12264" s="3"/>
      <c r="J12264" s="3"/>
      <c r="K12264" s="5"/>
      <c r="L12264" s="8"/>
      <c r="N12264" s="5"/>
      <c r="O12264" s="10"/>
      <c r="P12264" s="8"/>
    </row>
    <row r="12265" spans="1:16" s="2" customFormat="1" x14ac:dyDescent="0.15">
      <c r="A12265" s="3"/>
      <c r="B12265" s="3"/>
      <c r="J12265" s="3"/>
      <c r="K12265" s="5"/>
      <c r="L12265" s="8"/>
      <c r="N12265" s="5"/>
      <c r="O12265" s="10"/>
      <c r="P12265" s="8"/>
    </row>
    <row r="12266" spans="1:16" s="2" customFormat="1" x14ac:dyDescent="0.15">
      <c r="A12266" s="3"/>
      <c r="B12266" s="3"/>
      <c r="J12266" s="3"/>
      <c r="K12266" s="5"/>
      <c r="L12266" s="8"/>
      <c r="N12266" s="5"/>
      <c r="O12266" s="10"/>
      <c r="P12266" s="8"/>
    </row>
    <row r="12267" spans="1:16" s="2" customFormat="1" x14ac:dyDescent="0.15">
      <c r="A12267" s="3"/>
      <c r="B12267" s="3"/>
      <c r="J12267" s="3"/>
      <c r="K12267" s="5"/>
      <c r="L12267" s="8"/>
      <c r="N12267" s="5"/>
      <c r="O12267" s="10"/>
      <c r="P12267" s="8"/>
    </row>
    <row r="12268" spans="1:16" s="2" customFormat="1" x14ac:dyDescent="0.15">
      <c r="A12268" s="3"/>
      <c r="B12268" s="3"/>
      <c r="J12268" s="3"/>
      <c r="K12268" s="5"/>
      <c r="L12268" s="8"/>
      <c r="N12268" s="5"/>
      <c r="O12268" s="10"/>
      <c r="P12268" s="8"/>
    </row>
    <row r="12269" spans="1:16" s="2" customFormat="1" x14ac:dyDescent="0.15">
      <c r="A12269" s="3"/>
      <c r="B12269" s="3"/>
      <c r="J12269" s="3"/>
      <c r="K12269" s="5"/>
      <c r="L12269" s="8"/>
      <c r="N12269" s="5"/>
      <c r="O12269" s="10"/>
      <c r="P12269" s="8"/>
    </row>
    <row r="12270" spans="1:16" s="2" customFormat="1" x14ac:dyDescent="0.15">
      <c r="A12270" s="3"/>
      <c r="B12270" s="3"/>
      <c r="J12270" s="3"/>
      <c r="K12270" s="5"/>
      <c r="L12270" s="8"/>
      <c r="N12270" s="5"/>
      <c r="O12270" s="10"/>
      <c r="P12270" s="8"/>
    </row>
    <row r="12271" spans="1:16" s="2" customFormat="1" x14ac:dyDescent="0.15">
      <c r="A12271" s="3"/>
      <c r="B12271" s="3"/>
      <c r="J12271" s="3"/>
      <c r="K12271" s="5"/>
      <c r="L12271" s="8"/>
      <c r="N12271" s="5"/>
      <c r="O12271" s="10"/>
      <c r="P12271" s="8"/>
    </row>
    <row r="12272" spans="1:16" s="2" customFormat="1" x14ac:dyDescent="0.15">
      <c r="A12272" s="3"/>
      <c r="B12272" s="3"/>
      <c r="J12272" s="3"/>
      <c r="K12272" s="5"/>
      <c r="L12272" s="8"/>
      <c r="N12272" s="5"/>
      <c r="O12272" s="10"/>
      <c r="P12272" s="8"/>
    </row>
    <row r="12273" spans="1:16" s="2" customFormat="1" x14ac:dyDescent="0.15">
      <c r="A12273" s="3"/>
      <c r="B12273" s="3"/>
      <c r="J12273" s="3"/>
      <c r="K12273" s="5"/>
      <c r="L12273" s="8"/>
      <c r="N12273" s="5"/>
      <c r="O12273" s="10"/>
      <c r="P12273" s="8"/>
    </row>
    <row r="12274" spans="1:16" s="2" customFormat="1" x14ac:dyDescent="0.15">
      <c r="A12274" s="3"/>
      <c r="B12274" s="3"/>
      <c r="J12274" s="3"/>
      <c r="K12274" s="5"/>
      <c r="L12274" s="8"/>
      <c r="N12274" s="5"/>
      <c r="O12274" s="10"/>
      <c r="P12274" s="8"/>
    </row>
    <row r="12275" spans="1:16" s="2" customFormat="1" x14ac:dyDescent="0.15">
      <c r="A12275" s="3"/>
      <c r="B12275" s="3"/>
      <c r="J12275" s="3"/>
      <c r="K12275" s="5"/>
      <c r="L12275" s="8"/>
      <c r="N12275" s="5"/>
      <c r="O12275" s="10"/>
      <c r="P12275" s="8"/>
    </row>
    <row r="12276" spans="1:16" s="2" customFormat="1" x14ac:dyDescent="0.15">
      <c r="A12276" s="3"/>
      <c r="B12276" s="3"/>
      <c r="J12276" s="3"/>
      <c r="K12276" s="5"/>
      <c r="L12276" s="8"/>
      <c r="N12276" s="5"/>
      <c r="O12276" s="10"/>
      <c r="P12276" s="8"/>
    </row>
    <row r="12277" spans="1:16" s="2" customFormat="1" x14ac:dyDescent="0.15">
      <c r="A12277" s="3"/>
      <c r="B12277" s="3"/>
      <c r="J12277" s="3"/>
      <c r="K12277" s="5"/>
      <c r="L12277" s="8"/>
      <c r="N12277" s="5"/>
      <c r="O12277" s="10"/>
      <c r="P12277" s="8"/>
    </row>
    <row r="12278" spans="1:16" s="2" customFormat="1" x14ac:dyDescent="0.15">
      <c r="A12278" s="3"/>
      <c r="B12278" s="3"/>
      <c r="J12278" s="3"/>
      <c r="K12278" s="5"/>
      <c r="L12278" s="8"/>
      <c r="N12278" s="5"/>
      <c r="O12278" s="10"/>
      <c r="P12278" s="8"/>
    </row>
    <row r="12279" spans="1:16" s="2" customFormat="1" x14ac:dyDescent="0.15">
      <c r="A12279" s="3"/>
      <c r="B12279" s="3"/>
      <c r="J12279" s="3"/>
      <c r="K12279" s="5"/>
      <c r="L12279" s="8"/>
      <c r="N12279" s="5"/>
      <c r="O12279" s="10"/>
      <c r="P12279" s="8"/>
    </row>
    <row r="12280" spans="1:16" s="2" customFormat="1" x14ac:dyDescent="0.15">
      <c r="A12280" s="3"/>
      <c r="B12280" s="3"/>
      <c r="J12280" s="3"/>
      <c r="K12280" s="5"/>
      <c r="L12280" s="8"/>
      <c r="N12280" s="5"/>
      <c r="O12280" s="10"/>
      <c r="P12280" s="8"/>
    </row>
    <row r="12281" spans="1:16" s="2" customFormat="1" x14ac:dyDescent="0.15">
      <c r="A12281" s="3"/>
      <c r="B12281" s="3"/>
      <c r="J12281" s="3"/>
      <c r="K12281" s="5"/>
      <c r="L12281" s="8"/>
      <c r="N12281" s="5"/>
      <c r="O12281" s="10"/>
      <c r="P12281" s="8"/>
    </row>
    <row r="12282" spans="1:16" s="2" customFormat="1" x14ac:dyDescent="0.15">
      <c r="A12282" s="3"/>
      <c r="B12282" s="3"/>
      <c r="J12282" s="3"/>
      <c r="K12282" s="5"/>
      <c r="L12282" s="8"/>
      <c r="N12282" s="5"/>
      <c r="O12282" s="10"/>
      <c r="P12282" s="8"/>
    </row>
    <row r="12283" spans="1:16" s="2" customFormat="1" x14ac:dyDescent="0.15">
      <c r="A12283" s="3"/>
      <c r="B12283" s="3"/>
      <c r="J12283" s="3"/>
      <c r="K12283" s="5"/>
      <c r="L12283" s="8"/>
      <c r="N12283" s="5"/>
      <c r="O12283" s="10"/>
      <c r="P12283" s="8"/>
    </row>
    <row r="12284" spans="1:16" s="2" customFormat="1" x14ac:dyDescent="0.15">
      <c r="A12284" s="3"/>
      <c r="B12284" s="3"/>
      <c r="J12284" s="3"/>
      <c r="K12284" s="5"/>
      <c r="L12284" s="8"/>
      <c r="N12284" s="5"/>
      <c r="O12284" s="10"/>
      <c r="P12284" s="8"/>
    </row>
    <row r="12285" spans="1:16" s="2" customFormat="1" x14ac:dyDescent="0.15">
      <c r="A12285" s="3"/>
      <c r="B12285" s="3"/>
      <c r="J12285" s="3"/>
      <c r="K12285" s="5"/>
      <c r="L12285" s="8"/>
      <c r="N12285" s="5"/>
      <c r="O12285" s="10"/>
      <c r="P12285" s="8"/>
    </row>
    <row r="12286" spans="1:16" s="2" customFormat="1" x14ac:dyDescent="0.15">
      <c r="A12286" s="3"/>
      <c r="B12286" s="3"/>
      <c r="J12286" s="3"/>
      <c r="K12286" s="5"/>
      <c r="L12286" s="8"/>
      <c r="N12286" s="5"/>
      <c r="O12286" s="10"/>
      <c r="P12286" s="8"/>
    </row>
    <row r="12287" spans="1:16" s="2" customFormat="1" x14ac:dyDescent="0.15">
      <c r="A12287" s="3"/>
      <c r="B12287" s="3"/>
      <c r="J12287" s="3"/>
      <c r="K12287" s="5"/>
      <c r="L12287" s="8"/>
      <c r="N12287" s="5"/>
      <c r="O12287" s="10"/>
      <c r="P12287" s="8"/>
    </row>
    <row r="12288" spans="1:16" s="2" customFormat="1" x14ac:dyDescent="0.15">
      <c r="A12288" s="3"/>
      <c r="B12288" s="3"/>
      <c r="J12288" s="3"/>
      <c r="K12288" s="5"/>
      <c r="L12288" s="8"/>
      <c r="N12288" s="5"/>
      <c r="O12288" s="10"/>
      <c r="P12288" s="8"/>
    </row>
    <row r="12289" spans="1:16" s="2" customFormat="1" x14ac:dyDescent="0.15">
      <c r="A12289" s="3"/>
      <c r="B12289" s="3"/>
      <c r="J12289" s="3"/>
      <c r="K12289" s="5"/>
      <c r="L12289" s="8"/>
      <c r="N12289" s="5"/>
      <c r="O12289" s="10"/>
      <c r="P12289" s="8"/>
    </row>
    <row r="12290" spans="1:16" s="2" customFormat="1" x14ac:dyDescent="0.15">
      <c r="A12290" s="3"/>
      <c r="B12290" s="3"/>
      <c r="J12290" s="3"/>
      <c r="K12290" s="5"/>
      <c r="L12290" s="8"/>
      <c r="N12290" s="5"/>
      <c r="O12290" s="10"/>
      <c r="P12290" s="8"/>
    </row>
    <row r="12291" spans="1:16" s="2" customFormat="1" x14ac:dyDescent="0.15">
      <c r="A12291" s="3"/>
      <c r="B12291" s="3"/>
      <c r="J12291" s="3"/>
      <c r="K12291" s="5"/>
      <c r="L12291" s="8"/>
      <c r="N12291" s="5"/>
      <c r="O12291" s="10"/>
      <c r="P12291" s="8"/>
    </row>
    <row r="12292" spans="1:16" s="2" customFormat="1" x14ac:dyDescent="0.15">
      <c r="A12292" s="3"/>
      <c r="B12292" s="3"/>
      <c r="J12292" s="3"/>
      <c r="K12292" s="5"/>
      <c r="L12292" s="8"/>
      <c r="N12292" s="5"/>
      <c r="O12292" s="10"/>
      <c r="P12292" s="8"/>
    </row>
    <row r="12293" spans="1:16" s="2" customFormat="1" x14ac:dyDescent="0.15">
      <c r="A12293" s="3"/>
      <c r="B12293" s="3"/>
      <c r="J12293" s="3"/>
      <c r="K12293" s="5"/>
      <c r="L12293" s="8"/>
      <c r="N12293" s="5"/>
      <c r="O12293" s="10"/>
      <c r="P12293" s="8"/>
    </row>
    <row r="12294" spans="1:16" s="2" customFormat="1" x14ac:dyDescent="0.15">
      <c r="A12294" s="3"/>
      <c r="B12294" s="3"/>
      <c r="J12294" s="3"/>
      <c r="K12294" s="5"/>
      <c r="L12294" s="8"/>
      <c r="N12294" s="5"/>
      <c r="O12294" s="10"/>
      <c r="P12294" s="8"/>
    </row>
    <row r="12295" spans="1:16" s="2" customFormat="1" x14ac:dyDescent="0.15">
      <c r="A12295" s="3"/>
      <c r="B12295" s="3"/>
      <c r="J12295" s="3"/>
      <c r="K12295" s="5"/>
      <c r="L12295" s="8"/>
      <c r="N12295" s="5"/>
      <c r="O12295" s="10"/>
      <c r="P12295" s="8"/>
    </row>
    <row r="12296" spans="1:16" s="2" customFormat="1" x14ac:dyDescent="0.15">
      <c r="A12296" s="3"/>
      <c r="B12296" s="3"/>
      <c r="J12296" s="3"/>
      <c r="K12296" s="5"/>
      <c r="L12296" s="8"/>
      <c r="N12296" s="5"/>
      <c r="O12296" s="10"/>
      <c r="P12296" s="8"/>
    </row>
    <row r="12297" spans="1:16" s="2" customFormat="1" x14ac:dyDescent="0.15">
      <c r="A12297" s="3"/>
      <c r="B12297" s="3"/>
      <c r="J12297" s="3"/>
      <c r="K12297" s="5"/>
      <c r="L12297" s="8"/>
      <c r="N12297" s="5"/>
      <c r="O12297" s="10"/>
      <c r="P12297" s="8"/>
    </row>
    <row r="12298" spans="1:16" s="2" customFormat="1" x14ac:dyDescent="0.15">
      <c r="A12298" s="3"/>
      <c r="B12298" s="3"/>
      <c r="J12298" s="3"/>
      <c r="K12298" s="5"/>
      <c r="L12298" s="8"/>
      <c r="N12298" s="5"/>
      <c r="O12298" s="10"/>
      <c r="P12298" s="8"/>
    </row>
    <row r="12299" spans="1:16" s="2" customFormat="1" x14ac:dyDescent="0.15">
      <c r="A12299" s="3"/>
      <c r="B12299" s="3"/>
      <c r="J12299" s="3"/>
      <c r="K12299" s="5"/>
      <c r="L12299" s="8"/>
      <c r="N12299" s="5"/>
      <c r="O12299" s="10"/>
      <c r="P12299" s="8"/>
    </row>
    <row r="12300" spans="1:16" s="2" customFormat="1" x14ac:dyDescent="0.15">
      <c r="A12300" s="3"/>
      <c r="B12300" s="3"/>
      <c r="J12300" s="3"/>
      <c r="K12300" s="5"/>
      <c r="L12300" s="8"/>
      <c r="N12300" s="5"/>
      <c r="O12300" s="10"/>
      <c r="P12300" s="8"/>
    </row>
    <row r="12301" spans="1:16" s="2" customFormat="1" x14ac:dyDescent="0.15">
      <c r="A12301" s="3"/>
      <c r="B12301" s="3"/>
      <c r="J12301" s="3"/>
      <c r="K12301" s="5"/>
      <c r="L12301" s="8"/>
      <c r="N12301" s="5"/>
      <c r="O12301" s="10"/>
      <c r="P12301" s="8"/>
    </row>
    <row r="12302" spans="1:16" s="2" customFormat="1" x14ac:dyDescent="0.15">
      <c r="A12302" s="3"/>
      <c r="B12302" s="3"/>
      <c r="J12302" s="3"/>
      <c r="K12302" s="5"/>
      <c r="L12302" s="8"/>
      <c r="N12302" s="5"/>
      <c r="O12302" s="10"/>
      <c r="P12302" s="8"/>
    </row>
    <row r="12303" spans="1:16" s="2" customFormat="1" x14ac:dyDescent="0.15">
      <c r="A12303" s="3"/>
      <c r="B12303" s="3"/>
      <c r="J12303" s="3"/>
      <c r="K12303" s="5"/>
      <c r="L12303" s="8"/>
      <c r="N12303" s="5"/>
      <c r="O12303" s="10"/>
      <c r="P12303" s="8"/>
    </row>
    <row r="12304" spans="1:16" s="2" customFormat="1" x14ac:dyDescent="0.15">
      <c r="A12304" s="3"/>
      <c r="B12304" s="3"/>
      <c r="J12304" s="3"/>
      <c r="K12304" s="5"/>
      <c r="L12304" s="8"/>
      <c r="N12304" s="5"/>
      <c r="O12304" s="10"/>
      <c r="P12304" s="8"/>
    </row>
    <row r="12305" spans="1:16" s="2" customFormat="1" x14ac:dyDescent="0.15">
      <c r="A12305" s="3"/>
      <c r="B12305" s="3"/>
      <c r="J12305" s="3"/>
      <c r="K12305" s="5"/>
      <c r="L12305" s="8"/>
      <c r="N12305" s="5"/>
      <c r="O12305" s="10"/>
      <c r="P12305" s="8"/>
    </row>
    <row r="12306" spans="1:16" s="2" customFormat="1" x14ac:dyDescent="0.15">
      <c r="A12306" s="3"/>
      <c r="B12306" s="3"/>
      <c r="J12306" s="3"/>
      <c r="K12306" s="5"/>
      <c r="L12306" s="8"/>
      <c r="N12306" s="5"/>
      <c r="O12306" s="10"/>
      <c r="P12306" s="8"/>
    </row>
    <row r="12307" spans="1:16" s="2" customFormat="1" x14ac:dyDescent="0.15">
      <c r="A12307" s="3"/>
      <c r="B12307" s="3"/>
      <c r="J12307" s="3"/>
      <c r="K12307" s="5"/>
      <c r="L12307" s="8"/>
      <c r="N12307" s="5"/>
      <c r="O12307" s="10"/>
      <c r="P12307" s="8"/>
    </row>
    <row r="12308" spans="1:16" s="2" customFormat="1" x14ac:dyDescent="0.15">
      <c r="A12308" s="3"/>
      <c r="B12308" s="3"/>
      <c r="J12308" s="3"/>
      <c r="K12308" s="5"/>
      <c r="L12308" s="8"/>
      <c r="N12308" s="5"/>
      <c r="O12308" s="10"/>
      <c r="P12308" s="8"/>
    </row>
    <row r="12309" spans="1:16" s="2" customFormat="1" x14ac:dyDescent="0.15">
      <c r="A12309" s="3"/>
      <c r="B12309" s="3"/>
      <c r="J12309" s="3"/>
      <c r="K12309" s="5"/>
      <c r="L12309" s="8"/>
      <c r="N12309" s="5"/>
      <c r="O12309" s="10"/>
      <c r="P12309" s="8"/>
    </row>
    <row r="12310" spans="1:16" s="2" customFormat="1" x14ac:dyDescent="0.15">
      <c r="A12310" s="3"/>
      <c r="B12310" s="3"/>
      <c r="J12310" s="3"/>
      <c r="K12310" s="5"/>
      <c r="L12310" s="8"/>
      <c r="N12310" s="5"/>
      <c r="O12310" s="10"/>
      <c r="P12310" s="8"/>
    </row>
    <row r="12311" spans="1:16" s="2" customFormat="1" x14ac:dyDescent="0.15">
      <c r="A12311" s="3"/>
      <c r="B12311" s="3"/>
      <c r="J12311" s="3"/>
      <c r="K12311" s="5"/>
      <c r="L12311" s="8"/>
      <c r="N12311" s="5"/>
      <c r="O12311" s="10"/>
      <c r="P12311" s="8"/>
    </row>
    <row r="12312" spans="1:16" s="2" customFormat="1" x14ac:dyDescent="0.15">
      <c r="A12312" s="3"/>
      <c r="B12312" s="3"/>
      <c r="J12312" s="3"/>
      <c r="K12312" s="5"/>
      <c r="L12312" s="8"/>
      <c r="N12312" s="5"/>
      <c r="O12312" s="10"/>
      <c r="P12312" s="8"/>
    </row>
    <row r="12313" spans="1:16" s="2" customFormat="1" x14ac:dyDescent="0.15">
      <c r="A12313" s="3"/>
      <c r="B12313" s="3"/>
      <c r="J12313" s="3"/>
      <c r="K12313" s="5"/>
      <c r="L12313" s="8"/>
      <c r="N12313" s="5"/>
      <c r="O12313" s="10"/>
      <c r="P12313" s="8"/>
    </row>
    <row r="12314" spans="1:16" s="2" customFormat="1" x14ac:dyDescent="0.15">
      <c r="A12314" s="3"/>
      <c r="B12314" s="3"/>
      <c r="J12314" s="3"/>
      <c r="K12314" s="5"/>
      <c r="L12314" s="8"/>
      <c r="N12314" s="5"/>
      <c r="O12314" s="10"/>
      <c r="P12314" s="8"/>
    </row>
    <row r="12315" spans="1:16" s="2" customFormat="1" x14ac:dyDescent="0.15">
      <c r="A12315" s="3"/>
      <c r="B12315" s="3"/>
      <c r="J12315" s="3"/>
      <c r="K12315" s="5"/>
      <c r="L12315" s="8"/>
      <c r="N12315" s="5"/>
      <c r="O12315" s="10"/>
      <c r="P12315" s="8"/>
    </row>
    <row r="12316" spans="1:16" s="2" customFormat="1" x14ac:dyDescent="0.15">
      <c r="A12316" s="3"/>
      <c r="B12316" s="3"/>
      <c r="J12316" s="3"/>
      <c r="K12316" s="5"/>
      <c r="L12316" s="8"/>
      <c r="N12316" s="5"/>
      <c r="O12316" s="10"/>
      <c r="P12316" s="8"/>
    </row>
    <row r="12317" spans="1:16" s="2" customFormat="1" x14ac:dyDescent="0.15">
      <c r="A12317" s="3"/>
      <c r="B12317" s="3"/>
      <c r="J12317" s="3"/>
      <c r="K12317" s="5"/>
      <c r="L12317" s="8"/>
      <c r="N12317" s="5"/>
      <c r="O12317" s="10"/>
      <c r="P12317" s="8"/>
    </row>
    <row r="12318" spans="1:16" s="2" customFormat="1" x14ac:dyDescent="0.15">
      <c r="A12318" s="3"/>
      <c r="B12318" s="3"/>
      <c r="J12318" s="3"/>
      <c r="K12318" s="5"/>
      <c r="L12318" s="8"/>
      <c r="N12318" s="5"/>
      <c r="O12318" s="10"/>
      <c r="P12318" s="8"/>
    </row>
    <row r="12319" spans="1:16" s="2" customFormat="1" x14ac:dyDescent="0.15">
      <c r="A12319" s="3"/>
      <c r="B12319" s="3"/>
      <c r="J12319" s="3"/>
      <c r="K12319" s="5"/>
      <c r="L12319" s="8"/>
      <c r="N12319" s="5"/>
      <c r="O12319" s="10"/>
      <c r="P12319" s="8"/>
    </row>
    <row r="12320" spans="1:16" s="2" customFormat="1" x14ac:dyDescent="0.15">
      <c r="A12320" s="3"/>
      <c r="B12320" s="3"/>
      <c r="J12320" s="3"/>
      <c r="K12320" s="5"/>
      <c r="L12320" s="8"/>
      <c r="N12320" s="5"/>
      <c r="O12320" s="10"/>
      <c r="P12320" s="8"/>
    </row>
    <row r="12321" spans="1:16" s="2" customFormat="1" x14ac:dyDescent="0.15">
      <c r="A12321" s="3"/>
      <c r="B12321" s="3"/>
      <c r="J12321" s="3"/>
      <c r="K12321" s="5"/>
      <c r="L12321" s="8"/>
      <c r="N12321" s="5"/>
      <c r="O12321" s="10"/>
      <c r="P12321" s="8"/>
    </row>
    <row r="12322" spans="1:16" s="2" customFormat="1" x14ac:dyDescent="0.15">
      <c r="A12322" s="3"/>
      <c r="B12322" s="3"/>
      <c r="J12322" s="3"/>
      <c r="K12322" s="5"/>
      <c r="L12322" s="8"/>
      <c r="N12322" s="5"/>
      <c r="O12322" s="10"/>
      <c r="P12322" s="8"/>
    </row>
    <row r="12323" spans="1:16" s="2" customFormat="1" x14ac:dyDescent="0.15">
      <c r="A12323" s="3"/>
      <c r="B12323" s="3"/>
      <c r="J12323" s="3"/>
      <c r="K12323" s="5"/>
      <c r="L12323" s="8"/>
      <c r="N12323" s="5"/>
      <c r="O12323" s="10"/>
      <c r="P12323" s="8"/>
    </row>
    <row r="12324" spans="1:16" s="2" customFormat="1" x14ac:dyDescent="0.15">
      <c r="A12324" s="3"/>
      <c r="B12324" s="3"/>
      <c r="J12324" s="3"/>
      <c r="K12324" s="5"/>
      <c r="L12324" s="8"/>
      <c r="N12324" s="5"/>
      <c r="O12324" s="10"/>
      <c r="P12324" s="8"/>
    </row>
    <row r="12325" spans="1:16" s="2" customFormat="1" x14ac:dyDescent="0.15">
      <c r="A12325" s="3"/>
      <c r="B12325" s="3"/>
      <c r="J12325" s="3"/>
      <c r="K12325" s="5"/>
      <c r="L12325" s="8"/>
      <c r="N12325" s="5"/>
      <c r="O12325" s="10"/>
      <c r="P12325" s="8"/>
    </row>
    <row r="12326" spans="1:16" s="2" customFormat="1" x14ac:dyDescent="0.15">
      <c r="A12326" s="3"/>
      <c r="B12326" s="3"/>
      <c r="J12326" s="3"/>
      <c r="K12326" s="5"/>
      <c r="L12326" s="8"/>
      <c r="N12326" s="5"/>
      <c r="O12326" s="10"/>
      <c r="P12326" s="8"/>
    </row>
    <row r="12327" spans="1:16" s="2" customFormat="1" x14ac:dyDescent="0.15">
      <c r="A12327" s="3"/>
      <c r="B12327" s="3"/>
      <c r="J12327" s="3"/>
      <c r="K12327" s="5"/>
      <c r="L12327" s="8"/>
      <c r="N12327" s="5"/>
      <c r="O12327" s="10"/>
      <c r="P12327" s="8"/>
    </row>
    <row r="12328" spans="1:16" s="2" customFormat="1" x14ac:dyDescent="0.15">
      <c r="A12328" s="3"/>
      <c r="B12328" s="3"/>
      <c r="J12328" s="3"/>
      <c r="K12328" s="5"/>
      <c r="L12328" s="8"/>
      <c r="N12328" s="5"/>
      <c r="O12328" s="10"/>
      <c r="P12328" s="8"/>
    </row>
    <row r="12329" spans="1:16" s="2" customFormat="1" x14ac:dyDescent="0.15">
      <c r="A12329" s="3"/>
      <c r="B12329" s="3"/>
      <c r="J12329" s="3"/>
      <c r="K12329" s="5"/>
      <c r="L12329" s="8"/>
      <c r="N12329" s="5"/>
      <c r="O12329" s="10"/>
      <c r="P12329" s="8"/>
    </row>
    <row r="12330" spans="1:16" s="2" customFormat="1" x14ac:dyDescent="0.15">
      <c r="A12330" s="3"/>
      <c r="B12330" s="3"/>
      <c r="J12330" s="3"/>
      <c r="K12330" s="5"/>
      <c r="L12330" s="8"/>
      <c r="N12330" s="5"/>
      <c r="O12330" s="10"/>
      <c r="P12330" s="8"/>
    </row>
    <row r="12331" spans="1:16" s="2" customFormat="1" x14ac:dyDescent="0.15">
      <c r="A12331" s="3"/>
      <c r="B12331" s="3"/>
      <c r="J12331" s="3"/>
      <c r="K12331" s="5"/>
      <c r="L12331" s="8"/>
      <c r="N12331" s="5"/>
      <c r="O12331" s="10"/>
      <c r="P12331" s="8"/>
    </row>
    <row r="12332" spans="1:16" s="2" customFormat="1" x14ac:dyDescent="0.15">
      <c r="A12332" s="3"/>
      <c r="B12332" s="3"/>
      <c r="J12332" s="3"/>
      <c r="K12332" s="5"/>
      <c r="L12332" s="8"/>
      <c r="N12332" s="5"/>
      <c r="O12332" s="10"/>
      <c r="P12332" s="8"/>
    </row>
    <row r="12333" spans="1:16" s="2" customFormat="1" x14ac:dyDescent="0.15">
      <c r="A12333" s="3"/>
      <c r="B12333" s="3"/>
      <c r="J12333" s="3"/>
      <c r="K12333" s="5"/>
      <c r="L12333" s="8"/>
      <c r="N12333" s="5"/>
      <c r="O12333" s="10"/>
      <c r="P12333" s="8"/>
    </row>
    <row r="12334" spans="1:16" s="2" customFormat="1" x14ac:dyDescent="0.15">
      <c r="A12334" s="3"/>
      <c r="B12334" s="3"/>
      <c r="J12334" s="3"/>
      <c r="K12334" s="5"/>
      <c r="L12334" s="8"/>
      <c r="N12334" s="5"/>
      <c r="O12334" s="10"/>
      <c r="P12334" s="8"/>
    </row>
    <row r="12335" spans="1:16" s="2" customFormat="1" x14ac:dyDescent="0.15">
      <c r="A12335" s="3"/>
      <c r="B12335" s="3"/>
      <c r="J12335" s="3"/>
      <c r="K12335" s="5"/>
      <c r="L12335" s="8"/>
      <c r="N12335" s="5"/>
      <c r="O12335" s="10"/>
      <c r="P12335" s="8"/>
    </row>
    <row r="12336" spans="1:16" s="2" customFormat="1" x14ac:dyDescent="0.15">
      <c r="A12336" s="3"/>
      <c r="B12336" s="3"/>
      <c r="J12336" s="3"/>
      <c r="K12336" s="5"/>
      <c r="L12336" s="8"/>
      <c r="N12336" s="5"/>
      <c r="O12336" s="10"/>
      <c r="P12336" s="8"/>
    </row>
    <row r="12337" spans="1:16" s="2" customFormat="1" x14ac:dyDescent="0.15">
      <c r="A12337" s="3"/>
      <c r="B12337" s="3"/>
      <c r="J12337" s="3"/>
      <c r="K12337" s="5"/>
      <c r="L12337" s="8"/>
      <c r="N12337" s="5"/>
      <c r="O12337" s="10"/>
      <c r="P12337" s="8"/>
    </row>
    <row r="12338" spans="1:16" s="2" customFormat="1" x14ac:dyDescent="0.15">
      <c r="A12338" s="3"/>
      <c r="B12338" s="3"/>
      <c r="J12338" s="3"/>
      <c r="K12338" s="5"/>
      <c r="L12338" s="8"/>
      <c r="N12338" s="5"/>
      <c r="O12338" s="10"/>
      <c r="P12338" s="8"/>
    </row>
    <row r="12339" spans="1:16" s="2" customFormat="1" x14ac:dyDescent="0.15">
      <c r="A12339" s="3"/>
      <c r="B12339" s="3"/>
      <c r="J12339" s="3"/>
      <c r="K12339" s="5"/>
      <c r="L12339" s="8"/>
      <c r="N12339" s="5"/>
      <c r="O12339" s="10"/>
      <c r="P12339" s="8"/>
    </row>
    <row r="12340" spans="1:16" s="2" customFormat="1" x14ac:dyDescent="0.15">
      <c r="A12340" s="3"/>
      <c r="B12340" s="3"/>
      <c r="J12340" s="3"/>
      <c r="K12340" s="5"/>
      <c r="L12340" s="8"/>
      <c r="N12340" s="5"/>
      <c r="O12340" s="10"/>
      <c r="P12340" s="8"/>
    </row>
    <row r="12341" spans="1:16" s="2" customFormat="1" x14ac:dyDescent="0.15">
      <c r="A12341" s="3"/>
      <c r="B12341" s="3"/>
      <c r="J12341" s="3"/>
      <c r="K12341" s="5"/>
      <c r="L12341" s="8"/>
      <c r="N12341" s="5"/>
      <c r="O12341" s="10"/>
      <c r="P12341" s="8"/>
    </row>
    <row r="12342" spans="1:16" s="2" customFormat="1" x14ac:dyDescent="0.15">
      <c r="A12342" s="3"/>
      <c r="B12342" s="3"/>
      <c r="J12342" s="3"/>
      <c r="K12342" s="5"/>
      <c r="L12342" s="8"/>
      <c r="N12342" s="5"/>
      <c r="O12342" s="10"/>
      <c r="P12342" s="8"/>
    </row>
    <row r="12343" spans="1:16" s="2" customFormat="1" x14ac:dyDescent="0.15">
      <c r="A12343" s="3"/>
      <c r="B12343" s="3"/>
      <c r="J12343" s="3"/>
      <c r="K12343" s="5"/>
      <c r="L12343" s="8"/>
      <c r="N12343" s="5"/>
      <c r="O12343" s="10"/>
      <c r="P12343" s="8"/>
    </row>
    <row r="12344" spans="1:16" s="2" customFormat="1" x14ac:dyDescent="0.15">
      <c r="A12344" s="3"/>
      <c r="B12344" s="3"/>
      <c r="J12344" s="3"/>
      <c r="K12344" s="5"/>
      <c r="L12344" s="8"/>
      <c r="N12344" s="5"/>
      <c r="O12344" s="10"/>
      <c r="P12344" s="8"/>
    </row>
    <row r="12345" spans="1:16" s="2" customFormat="1" x14ac:dyDescent="0.15">
      <c r="A12345" s="3"/>
      <c r="B12345" s="3"/>
      <c r="J12345" s="3"/>
      <c r="K12345" s="5"/>
      <c r="L12345" s="8"/>
      <c r="N12345" s="5"/>
      <c r="O12345" s="10"/>
      <c r="P12345" s="8"/>
    </row>
    <row r="12346" spans="1:16" s="2" customFormat="1" x14ac:dyDescent="0.15">
      <c r="A12346" s="3"/>
      <c r="B12346" s="3"/>
      <c r="J12346" s="3"/>
      <c r="K12346" s="5"/>
      <c r="L12346" s="8"/>
      <c r="N12346" s="5"/>
      <c r="O12346" s="10"/>
      <c r="P12346" s="8"/>
    </row>
    <row r="12347" spans="1:16" s="2" customFormat="1" x14ac:dyDescent="0.15">
      <c r="A12347" s="3"/>
      <c r="B12347" s="3"/>
      <c r="J12347" s="3"/>
      <c r="K12347" s="5"/>
      <c r="L12347" s="8"/>
      <c r="N12347" s="5"/>
      <c r="O12347" s="10"/>
      <c r="P12347" s="8"/>
    </row>
    <row r="12348" spans="1:16" s="2" customFormat="1" x14ac:dyDescent="0.15">
      <c r="A12348" s="3"/>
      <c r="B12348" s="3"/>
      <c r="J12348" s="3"/>
      <c r="K12348" s="5"/>
      <c r="L12348" s="8"/>
      <c r="N12348" s="5"/>
      <c r="O12348" s="10"/>
      <c r="P12348" s="8"/>
    </row>
    <row r="12349" spans="1:16" s="2" customFormat="1" x14ac:dyDescent="0.15">
      <c r="A12349" s="3"/>
      <c r="B12349" s="3"/>
      <c r="J12349" s="3"/>
      <c r="K12349" s="5"/>
      <c r="L12349" s="8"/>
      <c r="N12349" s="5"/>
      <c r="O12349" s="10"/>
      <c r="P12349" s="8"/>
    </row>
    <row r="12350" spans="1:16" s="2" customFormat="1" x14ac:dyDescent="0.15">
      <c r="A12350" s="3"/>
      <c r="B12350" s="3"/>
      <c r="J12350" s="3"/>
      <c r="K12350" s="5"/>
      <c r="L12350" s="8"/>
      <c r="N12350" s="5"/>
      <c r="O12350" s="10"/>
      <c r="P12350" s="8"/>
    </row>
    <row r="12351" spans="1:16" s="2" customFormat="1" x14ac:dyDescent="0.15">
      <c r="A12351" s="3"/>
      <c r="B12351" s="3"/>
      <c r="J12351" s="3"/>
      <c r="K12351" s="5"/>
      <c r="L12351" s="8"/>
      <c r="N12351" s="5"/>
      <c r="O12351" s="10"/>
      <c r="P12351" s="8"/>
    </row>
    <row r="12352" spans="1:16" s="2" customFormat="1" x14ac:dyDescent="0.15">
      <c r="A12352" s="3"/>
      <c r="B12352" s="3"/>
      <c r="J12352" s="3"/>
      <c r="K12352" s="5"/>
      <c r="L12352" s="8"/>
      <c r="N12352" s="5"/>
      <c r="O12352" s="10"/>
      <c r="P12352" s="8"/>
    </row>
    <row r="12353" spans="1:16" s="2" customFormat="1" x14ac:dyDescent="0.15">
      <c r="A12353" s="3"/>
      <c r="B12353" s="3"/>
      <c r="J12353" s="3"/>
      <c r="K12353" s="5"/>
      <c r="L12353" s="8"/>
      <c r="N12353" s="5"/>
      <c r="O12353" s="10"/>
      <c r="P12353" s="8"/>
    </row>
    <row r="12354" spans="1:16" s="2" customFormat="1" x14ac:dyDescent="0.15">
      <c r="A12354" s="3"/>
      <c r="B12354" s="3"/>
      <c r="J12354" s="3"/>
      <c r="K12354" s="5"/>
      <c r="L12354" s="8"/>
      <c r="N12354" s="5"/>
      <c r="O12354" s="10"/>
      <c r="P12354" s="8"/>
    </row>
    <row r="12355" spans="1:16" s="2" customFormat="1" x14ac:dyDescent="0.15">
      <c r="A12355" s="3"/>
      <c r="B12355" s="3"/>
      <c r="J12355" s="3"/>
      <c r="K12355" s="5"/>
      <c r="L12355" s="8"/>
      <c r="N12355" s="5"/>
      <c r="O12355" s="10"/>
      <c r="P12355" s="8"/>
    </row>
    <row r="12356" spans="1:16" s="2" customFormat="1" x14ac:dyDescent="0.15">
      <c r="A12356" s="3"/>
      <c r="B12356" s="3"/>
      <c r="J12356" s="3"/>
      <c r="K12356" s="5"/>
      <c r="L12356" s="8"/>
      <c r="N12356" s="5"/>
      <c r="O12356" s="10"/>
      <c r="P12356" s="8"/>
    </row>
    <row r="12357" spans="1:16" s="2" customFormat="1" x14ac:dyDescent="0.15">
      <c r="A12357" s="3"/>
      <c r="B12357" s="3"/>
      <c r="J12357" s="3"/>
      <c r="K12357" s="5"/>
      <c r="L12357" s="8"/>
      <c r="N12357" s="5"/>
      <c r="O12357" s="10"/>
      <c r="P12357" s="8"/>
    </row>
    <row r="12358" spans="1:16" s="2" customFormat="1" x14ac:dyDescent="0.15">
      <c r="A12358" s="3"/>
      <c r="B12358" s="3"/>
      <c r="J12358" s="3"/>
      <c r="K12358" s="5"/>
      <c r="L12358" s="8"/>
      <c r="N12358" s="5"/>
      <c r="O12358" s="10"/>
      <c r="P12358" s="8"/>
    </row>
    <row r="12359" spans="1:16" s="2" customFormat="1" x14ac:dyDescent="0.15">
      <c r="A12359" s="3"/>
      <c r="B12359" s="3"/>
      <c r="J12359" s="3"/>
      <c r="K12359" s="5"/>
      <c r="L12359" s="8"/>
      <c r="N12359" s="5"/>
      <c r="O12359" s="10"/>
      <c r="P12359" s="8"/>
    </row>
    <row r="12360" spans="1:16" s="2" customFormat="1" x14ac:dyDescent="0.15">
      <c r="A12360" s="3"/>
      <c r="B12360" s="3"/>
      <c r="J12360" s="3"/>
      <c r="K12360" s="5"/>
      <c r="L12360" s="8"/>
      <c r="N12360" s="5"/>
      <c r="O12360" s="10"/>
      <c r="P12360" s="8"/>
    </row>
    <row r="12361" spans="1:16" s="2" customFormat="1" x14ac:dyDescent="0.15">
      <c r="A12361" s="3"/>
      <c r="B12361" s="3"/>
      <c r="J12361" s="3"/>
      <c r="K12361" s="5"/>
      <c r="L12361" s="8"/>
      <c r="N12361" s="5"/>
      <c r="O12361" s="10"/>
      <c r="P12361" s="8"/>
    </row>
    <row r="12362" spans="1:16" s="2" customFormat="1" x14ac:dyDescent="0.15">
      <c r="A12362" s="3"/>
      <c r="B12362" s="3"/>
      <c r="J12362" s="3"/>
      <c r="K12362" s="5"/>
      <c r="L12362" s="8"/>
      <c r="N12362" s="5"/>
      <c r="O12362" s="10"/>
      <c r="P12362" s="8"/>
    </row>
    <row r="12363" spans="1:16" s="2" customFormat="1" x14ac:dyDescent="0.15">
      <c r="A12363" s="3"/>
      <c r="B12363" s="3"/>
      <c r="J12363" s="3"/>
      <c r="K12363" s="5"/>
      <c r="L12363" s="8"/>
      <c r="N12363" s="5"/>
      <c r="O12363" s="10"/>
      <c r="P12363" s="8"/>
    </row>
    <row r="12364" spans="1:16" s="2" customFormat="1" x14ac:dyDescent="0.15">
      <c r="A12364" s="3"/>
      <c r="B12364" s="3"/>
      <c r="J12364" s="3"/>
      <c r="K12364" s="5"/>
      <c r="L12364" s="8"/>
      <c r="N12364" s="5"/>
      <c r="O12364" s="10"/>
      <c r="P12364" s="8"/>
    </row>
    <row r="12365" spans="1:16" s="2" customFormat="1" x14ac:dyDescent="0.15">
      <c r="A12365" s="3"/>
      <c r="B12365" s="3"/>
      <c r="J12365" s="3"/>
      <c r="K12365" s="5"/>
      <c r="L12365" s="8"/>
      <c r="N12365" s="5"/>
      <c r="O12365" s="10"/>
      <c r="P12365" s="8"/>
    </row>
    <row r="12366" spans="1:16" s="2" customFormat="1" x14ac:dyDescent="0.15">
      <c r="A12366" s="3"/>
      <c r="B12366" s="3"/>
      <c r="J12366" s="3"/>
      <c r="K12366" s="5"/>
      <c r="L12366" s="8"/>
      <c r="N12366" s="5"/>
      <c r="O12366" s="10"/>
      <c r="P12366" s="8"/>
    </row>
    <row r="12367" spans="1:16" s="2" customFormat="1" x14ac:dyDescent="0.15">
      <c r="A12367" s="3"/>
      <c r="B12367" s="3"/>
      <c r="J12367" s="3"/>
      <c r="K12367" s="5"/>
      <c r="L12367" s="8"/>
      <c r="N12367" s="5"/>
      <c r="O12367" s="10"/>
      <c r="P12367" s="8"/>
    </row>
    <row r="12368" spans="1:16" s="2" customFormat="1" x14ac:dyDescent="0.15">
      <c r="A12368" s="3"/>
      <c r="B12368" s="3"/>
      <c r="J12368" s="3"/>
      <c r="K12368" s="5"/>
      <c r="L12368" s="8"/>
      <c r="N12368" s="5"/>
      <c r="O12368" s="10"/>
      <c r="P12368" s="8"/>
    </row>
    <row r="12369" spans="1:16" s="2" customFormat="1" x14ac:dyDescent="0.15">
      <c r="A12369" s="3"/>
      <c r="B12369" s="3"/>
      <c r="J12369" s="3"/>
      <c r="K12369" s="5"/>
      <c r="L12369" s="8"/>
      <c r="N12369" s="5"/>
      <c r="O12369" s="10"/>
      <c r="P12369" s="8"/>
    </row>
    <row r="12370" spans="1:16" s="2" customFormat="1" x14ac:dyDescent="0.15">
      <c r="A12370" s="3"/>
      <c r="B12370" s="3"/>
      <c r="J12370" s="3"/>
      <c r="K12370" s="5"/>
      <c r="L12370" s="8"/>
      <c r="N12370" s="5"/>
      <c r="O12370" s="10"/>
      <c r="P12370" s="8"/>
    </row>
    <row r="12371" spans="1:16" s="2" customFormat="1" x14ac:dyDescent="0.15">
      <c r="A12371" s="3"/>
      <c r="B12371" s="3"/>
      <c r="J12371" s="3"/>
      <c r="K12371" s="5"/>
      <c r="L12371" s="8"/>
      <c r="N12371" s="5"/>
      <c r="O12371" s="10"/>
      <c r="P12371" s="8"/>
    </row>
    <row r="12372" spans="1:16" s="2" customFormat="1" x14ac:dyDescent="0.15">
      <c r="A12372" s="3"/>
      <c r="B12372" s="3"/>
      <c r="J12372" s="3"/>
      <c r="K12372" s="5"/>
      <c r="L12372" s="8"/>
      <c r="N12372" s="5"/>
      <c r="O12372" s="10"/>
      <c r="P12372" s="8"/>
    </row>
    <row r="12373" spans="1:16" s="2" customFormat="1" x14ac:dyDescent="0.15">
      <c r="A12373" s="3"/>
      <c r="B12373" s="3"/>
      <c r="J12373" s="3"/>
      <c r="K12373" s="5"/>
      <c r="L12373" s="8"/>
      <c r="N12373" s="5"/>
      <c r="O12373" s="10"/>
      <c r="P12373" s="8"/>
    </row>
    <row r="12374" spans="1:16" s="2" customFormat="1" x14ac:dyDescent="0.15">
      <c r="A12374" s="3"/>
      <c r="B12374" s="3"/>
      <c r="J12374" s="3"/>
      <c r="K12374" s="5"/>
      <c r="L12374" s="8"/>
      <c r="N12374" s="5"/>
      <c r="O12374" s="10"/>
      <c r="P12374" s="8"/>
    </row>
    <row r="12375" spans="1:16" s="2" customFormat="1" x14ac:dyDescent="0.15">
      <c r="A12375" s="3"/>
      <c r="B12375" s="3"/>
      <c r="J12375" s="3"/>
      <c r="K12375" s="5"/>
      <c r="L12375" s="8"/>
      <c r="N12375" s="5"/>
      <c r="O12375" s="10"/>
      <c r="P12375" s="8"/>
    </row>
    <row r="12376" spans="1:16" s="2" customFormat="1" x14ac:dyDescent="0.15">
      <c r="A12376" s="3"/>
      <c r="B12376" s="3"/>
      <c r="J12376" s="3"/>
      <c r="K12376" s="5"/>
      <c r="L12376" s="8"/>
      <c r="N12376" s="5"/>
      <c r="O12376" s="10"/>
      <c r="P12376" s="8"/>
    </row>
    <row r="12377" spans="1:16" s="2" customFormat="1" x14ac:dyDescent="0.15">
      <c r="A12377" s="3"/>
      <c r="B12377" s="3"/>
      <c r="J12377" s="3"/>
      <c r="K12377" s="5"/>
      <c r="L12377" s="8"/>
      <c r="N12377" s="5"/>
      <c r="O12377" s="10"/>
      <c r="P12377" s="8"/>
    </row>
    <row r="12378" spans="1:16" s="2" customFormat="1" x14ac:dyDescent="0.15">
      <c r="A12378" s="3"/>
      <c r="B12378" s="3"/>
      <c r="J12378" s="3"/>
      <c r="K12378" s="5"/>
      <c r="L12378" s="8"/>
      <c r="N12378" s="5"/>
      <c r="O12378" s="10"/>
      <c r="P12378" s="8"/>
    </row>
    <row r="12379" spans="1:16" s="2" customFormat="1" x14ac:dyDescent="0.15">
      <c r="A12379" s="3"/>
      <c r="B12379" s="3"/>
      <c r="J12379" s="3"/>
      <c r="K12379" s="5"/>
      <c r="L12379" s="8"/>
      <c r="N12379" s="5"/>
      <c r="O12379" s="10"/>
      <c r="P12379" s="8"/>
    </row>
    <row r="12380" spans="1:16" s="2" customFormat="1" x14ac:dyDescent="0.15">
      <c r="A12380" s="3"/>
      <c r="B12380" s="3"/>
      <c r="J12380" s="3"/>
      <c r="K12380" s="5"/>
      <c r="L12380" s="8"/>
      <c r="N12380" s="5"/>
      <c r="O12380" s="10"/>
      <c r="P12380" s="8"/>
    </row>
    <row r="12381" spans="1:16" s="2" customFormat="1" x14ac:dyDescent="0.15">
      <c r="A12381" s="3"/>
      <c r="B12381" s="3"/>
      <c r="J12381" s="3"/>
      <c r="K12381" s="5"/>
      <c r="L12381" s="8"/>
      <c r="N12381" s="5"/>
      <c r="O12381" s="10"/>
      <c r="P12381" s="8"/>
    </row>
    <row r="12382" spans="1:16" s="2" customFormat="1" x14ac:dyDescent="0.15">
      <c r="A12382" s="3"/>
      <c r="B12382" s="3"/>
      <c r="J12382" s="3"/>
      <c r="K12382" s="5"/>
      <c r="L12382" s="8"/>
      <c r="N12382" s="5"/>
      <c r="O12382" s="10"/>
      <c r="P12382" s="8"/>
    </row>
    <row r="12383" spans="1:16" s="2" customFormat="1" x14ac:dyDescent="0.15">
      <c r="A12383" s="3"/>
      <c r="B12383" s="3"/>
      <c r="J12383" s="3"/>
      <c r="K12383" s="5"/>
      <c r="L12383" s="8"/>
      <c r="N12383" s="5"/>
      <c r="O12383" s="10"/>
      <c r="P12383" s="8"/>
    </row>
    <row r="12384" spans="1:16" s="2" customFormat="1" x14ac:dyDescent="0.15">
      <c r="A12384" s="3"/>
      <c r="B12384" s="3"/>
      <c r="J12384" s="3"/>
      <c r="K12384" s="5"/>
      <c r="L12384" s="8"/>
      <c r="N12384" s="5"/>
      <c r="O12384" s="10"/>
      <c r="P12384" s="8"/>
    </row>
    <row r="12385" spans="1:16" s="2" customFormat="1" x14ac:dyDescent="0.15">
      <c r="A12385" s="3"/>
      <c r="B12385" s="3"/>
      <c r="J12385" s="3"/>
      <c r="K12385" s="5"/>
      <c r="L12385" s="8"/>
      <c r="N12385" s="5"/>
      <c r="O12385" s="10"/>
      <c r="P12385" s="8"/>
    </row>
    <row r="12386" spans="1:16" s="2" customFormat="1" x14ac:dyDescent="0.15">
      <c r="A12386" s="3"/>
      <c r="B12386" s="3"/>
      <c r="J12386" s="3"/>
      <c r="K12386" s="5"/>
      <c r="L12386" s="8"/>
      <c r="N12386" s="5"/>
      <c r="O12386" s="10"/>
      <c r="P12386" s="8"/>
    </row>
    <row r="12387" spans="1:16" s="2" customFormat="1" x14ac:dyDescent="0.15">
      <c r="A12387" s="3"/>
      <c r="B12387" s="3"/>
      <c r="J12387" s="3"/>
      <c r="K12387" s="5"/>
      <c r="L12387" s="8"/>
      <c r="N12387" s="5"/>
      <c r="O12387" s="10"/>
      <c r="P12387" s="8"/>
    </row>
    <row r="12388" spans="1:16" s="2" customFormat="1" x14ac:dyDescent="0.15">
      <c r="A12388" s="3"/>
      <c r="B12388" s="3"/>
      <c r="J12388" s="3"/>
      <c r="K12388" s="5"/>
      <c r="L12388" s="8"/>
      <c r="N12388" s="5"/>
      <c r="O12388" s="10"/>
      <c r="P12388" s="8"/>
    </row>
    <row r="12389" spans="1:16" s="2" customFormat="1" x14ac:dyDescent="0.15">
      <c r="A12389" s="3"/>
      <c r="B12389" s="3"/>
      <c r="J12389" s="3"/>
      <c r="K12389" s="5"/>
      <c r="L12389" s="8"/>
      <c r="N12389" s="5"/>
      <c r="O12389" s="10"/>
      <c r="P12389" s="8"/>
    </row>
    <row r="12390" spans="1:16" s="2" customFormat="1" x14ac:dyDescent="0.15">
      <c r="A12390" s="3"/>
      <c r="B12390" s="3"/>
      <c r="J12390" s="3"/>
      <c r="K12390" s="5"/>
      <c r="L12390" s="8"/>
      <c r="N12390" s="5"/>
      <c r="O12390" s="10"/>
      <c r="P12390" s="8"/>
    </row>
    <row r="12391" spans="1:16" s="2" customFormat="1" x14ac:dyDescent="0.15">
      <c r="A12391" s="3"/>
      <c r="B12391" s="3"/>
      <c r="J12391" s="3"/>
      <c r="K12391" s="5"/>
      <c r="L12391" s="8"/>
      <c r="N12391" s="5"/>
      <c r="O12391" s="10"/>
      <c r="P12391" s="8"/>
    </row>
    <row r="12392" spans="1:16" s="2" customFormat="1" x14ac:dyDescent="0.15">
      <c r="A12392" s="3"/>
      <c r="B12392" s="3"/>
      <c r="J12392" s="3"/>
      <c r="K12392" s="5"/>
      <c r="L12392" s="8"/>
      <c r="N12392" s="5"/>
      <c r="O12392" s="10"/>
      <c r="P12392" s="8"/>
    </row>
    <row r="12393" spans="1:16" s="2" customFormat="1" x14ac:dyDescent="0.15">
      <c r="A12393" s="3"/>
      <c r="B12393" s="3"/>
      <c r="J12393" s="3"/>
      <c r="K12393" s="5"/>
      <c r="L12393" s="8"/>
      <c r="N12393" s="5"/>
      <c r="O12393" s="10"/>
      <c r="P12393" s="8"/>
    </row>
    <row r="12394" spans="1:16" s="2" customFormat="1" x14ac:dyDescent="0.15">
      <c r="A12394" s="3"/>
      <c r="B12394" s="3"/>
      <c r="J12394" s="3"/>
      <c r="K12394" s="5"/>
      <c r="L12394" s="8"/>
      <c r="N12394" s="5"/>
      <c r="O12394" s="10"/>
      <c r="P12394" s="8"/>
    </row>
    <row r="12395" spans="1:16" s="2" customFormat="1" x14ac:dyDescent="0.15">
      <c r="A12395" s="3"/>
      <c r="B12395" s="3"/>
      <c r="J12395" s="3"/>
      <c r="K12395" s="5"/>
      <c r="L12395" s="8"/>
      <c r="N12395" s="5"/>
      <c r="O12395" s="10"/>
      <c r="P12395" s="8"/>
    </row>
    <row r="12396" spans="1:16" s="2" customFormat="1" x14ac:dyDescent="0.15">
      <c r="A12396" s="3"/>
      <c r="B12396" s="3"/>
      <c r="J12396" s="3"/>
      <c r="K12396" s="5"/>
      <c r="L12396" s="8"/>
      <c r="N12396" s="5"/>
      <c r="O12396" s="10"/>
      <c r="P12396" s="8"/>
    </row>
    <row r="12397" spans="1:16" s="2" customFormat="1" x14ac:dyDescent="0.15">
      <c r="A12397" s="3"/>
      <c r="B12397" s="3"/>
      <c r="J12397" s="3"/>
      <c r="K12397" s="5"/>
      <c r="L12397" s="8"/>
      <c r="N12397" s="5"/>
      <c r="O12397" s="10"/>
      <c r="P12397" s="8"/>
    </row>
    <row r="12398" spans="1:16" s="2" customFormat="1" x14ac:dyDescent="0.15">
      <c r="A12398" s="3"/>
      <c r="B12398" s="3"/>
      <c r="J12398" s="3"/>
      <c r="K12398" s="5"/>
      <c r="L12398" s="8"/>
      <c r="N12398" s="5"/>
      <c r="O12398" s="10"/>
      <c r="P12398" s="8"/>
    </row>
    <row r="12399" spans="1:16" s="2" customFormat="1" x14ac:dyDescent="0.15">
      <c r="A12399" s="3"/>
      <c r="B12399" s="3"/>
      <c r="J12399" s="3"/>
      <c r="K12399" s="5"/>
      <c r="L12399" s="8"/>
      <c r="N12399" s="5"/>
      <c r="O12399" s="10"/>
      <c r="P12399" s="8"/>
    </row>
    <row r="12400" spans="1:16" s="2" customFormat="1" x14ac:dyDescent="0.15">
      <c r="A12400" s="3"/>
      <c r="B12400" s="3"/>
      <c r="J12400" s="3"/>
      <c r="K12400" s="5"/>
      <c r="L12400" s="8"/>
      <c r="N12400" s="5"/>
      <c r="O12400" s="10"/>
      <c r="P12400" s="8"/>
    </row>
    <row r="12401" spans="1:16" s="2" customFormat="1" x14ac:dyDescent="0.15">
      <c r="A12401" s="3"/>
      <c r="B12401" s="3"/>
      <c r="J12401" s="3"/>
      <c r="K12401" s="5"/>
      <c r="L12401" s="8"/>
      <c r="N12401" s="5"/>
      <c r="O12401" s="10"/>
      <c r="P12401" s="8"/>
    </row>
    <row r="12402" spans="1:16" s="2" customFormat="1" x14ac:dyDescent="0.15">
      <c r="A12402" s="3"/>
      <c r="B12402" s="3"/>
      <c r="J12402" s="3"/>
      <c r="K12402" s="5"/>
      <c r="L12402" s="8"/>
      <c r="N12402" s="5"/>
      <c r="O12402" s="10"/>
      <c r="P12402" s="8"/>
    </row>
    <row r="12403" spans="1:16" s="2" customFormat="1" x14ac:dyDescent="0.15">
      <c r="A12403" s="3"/>
      <c r="B12403" s="3"/>
      <c r="J12403" s="3"/>
      <c r="K12403" s="5"/>
      <c r="L12403" s="8"/>
      <c r="N12403" s="5"/>
      <c r="O12403" s="10"/>
      <c r="P12403" s="8"/>
    </row>
    <row r="12404" spans="1:16" s="2" customFormat="1" x14ac:dyDescent="0.15">
      <c r="A12404" s="3"/>
      <c r="B12404" s="3"/>
      <c r="J12404" s="3"/>
      <c r="K12404" s="5"/>
      <c r="L12404" s="8"/>
      <c r="N12404" s="5"/>
      <c r="O12404" s="10"/>
      <c r="P12404" s="8"/>
    </row>
    <row r="12405" spans="1:16" s="2" customFormat="1" x14ac:dyDescent="0.15">
      <c r="A12405" s="3"/>
      <c r="B12405" s="3"/>
      <c r="J12405" s="3"/>
      <c r="K12405" s="5"/>
      <c r="L12405" s="8"/>
      <c r="N12405" s="5"/>
      <c r="O12405" s="10"/>
      <c r="P12405" s="8"/>
    </row>
    <row r="12406" spans="1:16" s="2" customFormat="1" x14ac:dyDescent="0.15">
      <c r="A12406" s="3"/>
      <c r="B12406" s="3"/>
      <c r="J12406" s="3"/>
      <c r="K12406" s="5"/>
      <c r="L12406" s="8"/>
      <c r="N12406" s="5"/>
      <c r="O12406" s="10"/>
      <c r="P12406" s="8"/>
    </row>
    <row r="12407" spans="1:16" s="2" customFormat="1" x14ac:dyDescent="0.15">
      <c r="A12407" s="3"/>
      <c r="B12407" s="3"/>
      <c r="J12407" s="3"/>
      <c r="K12407" s="5"/>
      <c r="L12407" s="8"/>
      <c r="N12407" s="5"/>
      <c r="O12407" s="10"/>
      <c r="P12407" s="8"/>
    </row>
    <row r="12408" spans="1:16" s="2" customFormat="1" x14ac:dyDescent="0.15">
      <c r="A12408" s="3"/>
      <c r="B12408" s="3"/>
      <c r="J12408" s="3"/>
      <c r="K12408" s="5"/>
      <c r="L12408" s="8"/>
      <c r="N12408" s="5"/>
      <c r="O12408" s="10"/>
      <c r="P12408" s="8"/>
    </row>
    <row r="12409" spans="1:16" s="2" customFormat="1" x14ac:dyDescent="0.15">
      <c r="A12409" s="3"/>
      <c r="B12409" s="3"/>
      <c r="J12409" s="3"/>
      <c r="K12409" s="5"/>
      <c r="L12409" s="8"/>
      <c r="N12409" s="5"/>
      <c r="O12409" s="10"/>
      <c r="P12409" s="8"/>
    </row>
    <row r="12410" spans="1:16" s="2" customFormat="1" x14ac:dyDescent="0.15">
      <c r="A12410" s="3"/>
      <c r="B12410" s="3"/>
      <c r="J12410" s="3"/>
      <c r="K12410" s="5"/>
      <c r="L12410" s="8"/>
      <c r="N12410" s="5"/>
      <c r="O12410" s="10"/>
      <c r="P12410" s="8"/>
    </row>
    <row r="12411" spans="1:16" s="2" customFormat="1" x14ac:dyDescent="0.15">
      <c r="A12411" s="3"/>
      <c r="B12411" s="3"/>
      <c r="J12411" s="3"/>
      <c r="K12411" s="5"/>
      <c r="L12411" s="8"/>
      <c r="N12411" s="5"/>
      <c r="O12411" s="10"/>
      <c r="P12411" s="8"/>
    </row>
    <row r="12412" spans="1:16" s="2" customFormat="1" x14ac:dyDescent="0.15">
      <c r="A12412" s="3"/>
      <c r="B12412" s="3"/>
      <c r="J12412" s="3"/>
      <c r="K12412" s="5"/>
      <c r="L12412" s="8"/>
      <c r="N12412" s="5"/>
      <c r="O12412" s="10"/>
      <c r="P12412" s="8"/>
    </row>
    <row r="12413" spans="1:16" s="2" customFormat="1" x14ac:dyDescent="0.15">
      <c r="A12413" s="3"/>
      <c r="B12413" s="3"/>
      <c r="J12413" s="3"/>
      <c r="K12413" s="5"/>
      <c r="L12413" s="8"/>
      <c r="N12413" s="5"/>
      <c r="O12413" s="10"/>
      <c r="P12413" s="8"/>
    </row>
    <row r="12414" spans="1:16" s="2" customFormat="1" x14ac:dyDescent="0.15">
      <c r="A12414" s="3"/>
      <c r="B12414" s="3"/>
      <c r="J12414" s="3"/>
      <c r="K12414" s="5"/>
      <c r="L12414" s="8"/>
      <c r="N12414" s="5"/>
      <c r="O12414" s="10"/>
      <c r="P12414" s="8"/>
    </row>
    <row r="12415" spans="1:16" s="2" customFormat="1" x14ac:dyDescent="0.15">
      <c r="A12415" s="3"/>
      <c r="B12415" s="3"/>
      <c r="J12415" s="3"/>
      <c r="K12415" s="5"/>
      <c r="L12415" s="8"/>
      <c r="N12415" s="5"/>
      <c r="O12415" s="10"/>
      <c r="P12415" s="8"/>
    </row>
    <row r="12416" spans="1:16" s="2" customFormat="1" x14ac:dyDescent="0.15">
      <c r="A12416" s="3"/>
      <c r="B12416" s="3"/>
      <c r="J12416" s="3"/>
      <c r="K12416" s="5"/>
      <c r="L12416" s="8"/>
      <c r="N12416" s="5"/>
      <c r="O12416" s="10"/>
      <c r="P12416" s="8"/>
    </row>
    <row r="12417" spans="1:16" s="2" customFormat="1" x14ac:dyDescent="0.15">
      <c r="A12417" s="3"/>
      <c r="B12417" s="3"/>
      <c r="J12417" s="3"/>
      <c r="K12417" s="5"/>
      <c r="L12417" s="8"/>
      <c r="N12417" s="5"/>
      <c r="O12417" s="10"/>
      <c r="P12417" s="8"/>
    </row>
    <row r="12418" spans="1:16" s="2" customFormat="1" x14ac:dyDescent="0.15">
      <c r="A12418" s="3"/>
      <c r="B12418" s="3"/>
      <c r="J12418" s="3"/>
      <c r="K12418" s="5"/>
      <c r="L12418" s="8"/>
      <c r="N12418" s="5"/>
      <c r="O12418" s="10"/>
      <c r="P12418" s="8"/>
    </row>
    <row r="12419" spans="1:16" s="2" customFormat="1" x14ac:dyDescent="0.15">
      <c r="A12419" s="3"/>
      <c r="B12419" s="3"/>
      <c r="J12419" s="3"/>
      <c r="K12419" s="5"/>
      <c r="L12419" s="8"/>
      <c r="N12419" s="5"/>
      <c r="O12419" s="10"/>
      <c r="P12419" s="8"/>
    </row>
    <row r="12420" spans="1:16" s="2" customFormat="1" x14ac:dyDescent="0.15">
      <c r="A12420" s="3"/>
      <c r="B12420" s="3"/>
      <c r="J12420" s="3"/>
      <c r="K12420" s="5"/>
      <c r="L12420" s="8"/>
      <c r="N12420" s="5"/>
      <c r="O12420" s="10"/>
      <c r="P12420" s="8"/>
    </row>
    <row r="12421" spans="1:16" s="2" customFormat="1" x14ac:dyDescent="0.15">
      <c r="A12421" s="3"/>
      <c r="B12421" s="3"/>
      <c r="J12421" s="3"/>
      <c r="K12421" s="5"/>
      <c r="L12421" s="8"/>
      <c r="N12421" s="5"/>
      <c r="O12421" s="10"/>
      <c r="P12421" s="8"/>
    </row>
    <row r="12422" spans="1:16" s="2" customFormat="1" x14ac:dyDescent="0.15">
      <c r="A12422" s="3"/>
      <c r="B12422" s="3"/>
      <c r="J12422" s="3"/>
      <c r="K12422" s="5"/>
      <c r="L12422" s="8"/>
      <c r="N12422" s="5"/>
      <c r="O12422" s="10"/>
      <c r="P12422" s="8"/>
    </row>
    <row r="12423" spans="1:16" s="2" customFormat="1" x14ac:dyDescent="0.15">
      <c r="A12423" s="3"/>
      <c r="B12423" s="3"/>
      <c r="J12423" s="3"/>
      <c r="K12423" s="5"/>
      <c r="L12423" s="8"/>
      <c r="N12423" s="5"/>
      <c r="O12423" s="10"/>
      <c r="P12423" s="8"/>
    </row>
    <row r="12424" spans="1:16" s="2" customFormat="1" x14ac:dyDescent="0.15">
      <c r="A12424" s="3"/>
      <c r="B12424" s="3"/>
      <c r="J12424" s="3"/>
      <c r="K12424" s="5"/>
      <c r="L12424" s="8"/>
      <c r="N12424" s="5"/>
      <c r="O12424" s="10"/>
      <c r="P12424" s="8"/>
    </row>
    <row r="12425" spans="1:16" s="2" customFormat="1" x14ac:dyDescent="0.15">
      <c r="A12425" s="3"/>
      <c r="B12425" s="3"/>
      <c r="J12425" s="3"/>
      <c r="K12425" s="5"/>
      <c r="L12425" s="8"/>
      <c r="N12425" s="5"/>
      <c r="O12425" s="10"/>
      <c r="P12425" s="8"/>
    </row>
    <row r="12426" spans="1:16" s="2" customFormat="1" x14ac:dyDescent="0.15">
      <c r="A12426" s="3"/>
      <c r="B12426" s="3"/>
      <c r="J12426" s="3"/>
      <c r="K12426" s="5"/>
      <c r="L12426" s="8"/>
      <c r="N12426" s="5"/>
      <c r="O12426" s="10"/>
      <c r="P12426" s="8"/>
    </row>
    <row r="12427" spans="1:16" s="2" customFormat="1" x14ac:dyDescent="0.15">
      <c r="A12427" s="3"/>
      <c r="B12427" s="3"/>
      <c r="J12427" s="3"/>
      <c r="K12427" s="5"/>
      <c r="L12427" s="8"/>
      <c r="N12427" s="5"/>
      <c r="O12427" s="10"/>
      <c r="P12427" s="8"/>
    </row>
    <row r="12428" spans="1:16" s="2" customFormat="1" x14ac:dyDescent="0.15">
      <c r="A12428" s="3"/>
      <c r="B12428" s="3"/>
      <c r="J12428" s="3"/>
      <c r="K12428" s="5"/>
      <c r="L12428" s="8"/>
      <c r="N12428" s="5"/>
      <c r="O12428" s="10"/>
      <c r="P12428" s="8"/>
    </row>
    <row r="12429" spans="1:16" s="2" customFormat="1" x14ac:dyDescent="0.15">
      <c r="A12429" s="3"/>
      <c r="B12429" s="3"/>
      <c r="J12429" s="3"/>
      <c r="K12429" s="5"/>
      <c r="L12429" s="8"/>
      <c r="N12429" s="5"/>
      <c r="O12429" s="10"/>
      <c r="P12429" s="8"/>
    </row>
    <row r="12430" spans="1:16" s="2" customFormat="1" x14ac:dyDescent="0.15">
      <c r="A12430" s="3"/>
      <c r="B12430" s="3"/>
      <c r="J12430" s="3"/>
      <c r="K12430" s="5"/>
      <c r="L12430" s="8"/>
      <c r="N12430" s="5"/>
      <c r="O12430" s="10"/>
      <c r="P12430" s="8"/>
    </row>
    <row r="12431" spans="1:16" s="2" customFormat="1" x14ac:dyDescent="0.15">
      <c r="A12431" s="3"/>
      <c r="B12431" s="3"/>
      <c r="J12431" s="3"/>
      <c r="K12431" s="5"/>
      <c r="L12431" s="8"/>
      <c r="N12431" s="5"/>
      <c r="O12431" s="10"/>
      <c r="P12431" s="8"/>
    </row>
    <row r="12432" spans="1:16" s="2" customFormat="1" x14ac:dyDescent="0.15">
      <c r="A12432" s="3"/>
      <c r="B12432" s="3"/>
      <c r="J12432" s="3"/>
      <c r="K12432" s="5"/>
      <c r="L12432" s="8"/>
      <c r="N12432" s="5"/>
      <c r="O12432" s="10"/>
      <c r="P12432" s="8"/>
    </row>
    <row r="12433" spans="1:16" s="2" customFormat="1" x14ac:dyDescent="0.15">
      <c r="A12433" s="3"/>
      <c r="B12433" s="3"/>
      <c r="J12433" s="3"/>
      <c r="K12433" s="5"/>
      <c r="L12433" s="8"/>
      <c r="N12433" s="5"/>
      <c r="O12433" s="10"/>
      <c r="P12433" s="8"/>
    </row>
    <row r="12434" spans="1:16" s="2" customFormat="1" x14ac:dyDescent="0.15">
      <c r="A12434" s="3"/>
      <c r="B12434" s="3"/>
      <c r="J12434" s="3"/>
      <c r="K12434" s="5"/>
      <c r="L12434" s="8"/>
      <c r="N12434" s="5"/>
      <c r="O12434" s="10"/>
      <c r="P12434" s="8"/>
    </row>
    <row r="12435" spans="1:16" s="2" customFormat="1" x14ac:dyDescent="0.15">
      <c r="A12435" s="3"/>
      <c r="B12435" s="3"/>
      <c r="J12435" s="3"/>
      <c r="K12435" s="5"/>
      <c r="L12435" s="8"/>
      <c r="N12435" s="5"/>
      <c r="O12435" s="10"/>
      <c r="P12435" s="8"/>
    </row>
    <row r="12436" spans="1:16" s="2" customFormat="1" x14ac:dyDescent="0.15">
      <c r="A12436" s="3"/>
      <c r="B12436" s="3"/>
      <c r="J12436" s="3"/>
      <c r="K12436" s="5"/>
      <c r="L12436" s="8"/>
      <c r="N12436" s="5"/>
      <c r="O12436" s="10"/>
      <c r="P12436" s="8"/>
    </row>
    <row r="12437" spans="1:16" s="2" customFormat="1" x14ac:dyDescent="0.15">
      <c r="A12437" s="3"/>
      <c r="B12437" s="3"/>
      <c r="J12437" s="3"/>
      <c r="K12437" s="5"/>
      <c r="L12437" s="8"/>
      <c r="N12437" s="5"/>
      <c r="O12437" s="10"/>
      <c r="P12437" s="8"/>
    </row>
    <row r="12438" spans="1:16" s="2" customFormat="1" x14ac:dyDescent="0.15">
      <c r="A12438" s="3"/>
      <c r="B12438" s="3"/>
      <c r="J12438" s="3"/>
      <c r="K12438" s="5"/>
      <c r="L12438" s="8"/>
      <c r="N12438" s="5"/>
      <c r="O12438" s="10"/>
      <c r="P12438" s="8"/>
    </row>
    <row r="12439" spans="1:16" s="2" customFormat="1" x14ac:dyDescent="0.15">
      <c r="A12439" s="3"/>
      <c r="B12439" s="3"/>
      <c r="J12439" s="3"/>
      <c r="K12439" s="5"/>
      <c r="L12439" s="8"/>
      <c r="N12439" s="5"/>
      <c r="O12439" s="10"/>
      <c r="P12439" s="8"/>
    </row>
    <row r="12440" spans="1:16" s="2" customFormat="1" x14ac:dyDescent="0.15">
      <c r="A12440" s="3"/>
      <c r="B12440" s="3"/>
      <c r="J12440" s="3"/>
      <c r="K12440" s="5"/>
      <c r="L12440" s="8"/>
      <c r="N12440" s="5"/>
      <c r="O12440" s="10"/>
      <c r="P12440" s="8"/>
    </row>
    <row r="12441" spans="1:16" s="2" customFormat="1" x14ac:dyDescent="0.15">
      <c r="A12441" s="3"/>
      <c r="B12441" s="3"/>
      <c r="J12441" s="3"/>
      <c r="K12441" s="5"/>
      <c r="L12441" s="8"/>
      <c r="N12441" s="5"/>
      <c r="O12441" s="10"/>
      <c r="P12441" s="8"/>
    </row>
    <row r="12442" spans="1:16" s="2" customFormat="1" x14ac:dyDescent="0.15">
      <c r="A12442" s="3"/>
      <c r="B12442" s="3"/>
      <c r="J12442" s="3"/>
      <c r="K12442" s="5"/>
      <c r="L12442" s="8"/>
      <c r="N12442" s="5"/>
      <c r="O12442" s="10"/>
      <c r="P12442" s="8"/>
    </row>
    <row r="12443" spans="1:16" s="2" customFormat="1" x14ac:dyDescent="0.15">
      <c r="A12443" s="3"/>
      <c r="B12443" s="3"/>
      <c r="J12443" s="3"/>
      <c r="K12443" s="5"/>
      <c r="L12443" s="8"/>
      <c r="N12443" s="5"/>
      <c r="O12443" s="10"/>
      <c r="P12443" s="8"/>
    </row>
    <row r="12444" spans="1:16" s="2" customFormat="1" x14ac:dyDescent="0.15">
      <c r="A12444" s="3"/>
      <c r="B12444" s="3"/>
      <c r="J12444" s="3"/>
      <c r="K12444" s="5"/>
      <c r="L12444" s="8"/>
      <c r="N12444" s="5"/>
      <c r="O12444" s="10"/>
      <c r="P12444" s="8"/>
    </row>
    <row r="12445" spans="1:16" s="2" customFormat="1" x14ac:dyDescent="0.15">
      <c r="A12445" s="3"/>
      <c r="B12445" s="3"/>
      <c r="J12445" s="3"/>
      <c r="K12445" s="5"/>
      <c r="L12445" s="8"/>
      <c r="N12445" s="5"/>
      <c r="O12445" s="10"/>
      <c r="P12445" s="8"/>
    </row>
    <row r="12446" spans="1:16" s="2" customFormat="1" x14ac:dyDescent="0.15">
      <c r="A12446" s="3"/>
      <c r="B12446" s="3"/>
      <c r="J12446" s="3"/>
      <c r="K12446" s="5"/>
      <c r="L12446" s="8"/>
      <c r="N12446" s="5"/>
      <c r="O12446" s="10"/>
      <c r="P12446" s="8"/>
    </row>
    <row r="12447" spans="1:16" s="2" customFormat="1" x14ac:dyDescent="0.15">
      <c r="A12447" s="3"/>
      <c r="B12447" s="3"/>
      <c r="J12447" s="3"/>
      <c r="K12447" s="5"/>
      <c r="L12447" s="8"/>
      <c r="N12447" s="5"/>
      <c r="O12447" s="10"/>
      <c r="P12447" s="8"/>
    </row>
    <row r="12448" spans="1:16" s="2" customFormat="1" x14ac:dyDescent="0.15">
      <c r="A12448" s="3"/>
      <c r="B12448" s="3"/>
      <c r="J12448" s="3"/>
      <c r="K12448" s="5"/>
      <c r="L12448" s="8"/>
      <c r="N12448" s="5"/>
      <c r="O12448" s="10"/>
      <c r="P12448" s="8"/>
    </row>
    <row r="12449" spans="1:16" s="2" customFormat="1" x14ac:dyDescent="0.15">
      <c r="A12449" s="3"/>
      <c r="B12449" s="3"/>
      <c r="J12449" s="3"/>
      <c r="K12449" s="5"/>
      <c r="L12449" s="8"/>
      <c r="N12449" s="5"/>
      <c r="O12449" s="10"/>
      <c r="P12449" s="8"/>
    </row>
    <row r="12450" spans="1:16" s="2" customFormat="1" x14ac:dyDescent="0.15">
      <c r="A12450" s="3"/>
      <c r="B12450" s="3"/>
      <c r="J12450" s="3"/>
      <c r="K12450" s="5"/>
      <c r="L12450" s="8"/>
      <c r="N12450" s="5"/>
      <c r="O12450" s="10"/>
      <c r="P12450" s="8"/>
    </row>
    <row r="12451" spans="1:16" s="2" customFormat="1" x14ac:dyDescent="0.15">
      <c r="A12451" s="3"/>
      <c r="B12451" s="3"/>
      <c r="J12451" s="3"/>
      <c r="K12451" s="5"/>
      <c r="L12451" s="8"/>
      <c r="N12451" s="5"/>
      <c r="O12451" s="10"/>
      <c r="P12451" s="8"/>
    </row>
    <row r="12452" spans="1:16" s="2" customFormat="1" x14ac:dyDescent="0.15">
      <c r="A12452" s="3"/>
      <c r="B12452" s="3"/>
      <c r="J12452" s="3"/>
      <c r="K12452" s="5"/>
      <c r="L12452" s="8"/>
      <c r="N12452" s="5"/>
      <c r="O12452" s="10"/>
      <c r="P12452" s="8"/>
    </row>
    <row r="12453" spans="1:16" s="2" customFormat="1" x14ac:dyDescent="0.15">
      <c r="A12453" s="3"/>
      <c r="B12453" s="3"/>
      <c r="J12453" s="3"/>
      <c r="K12453" s="5"/>
      <c r="L12453" s="8"/>
      <c r="N12453" s="5"/>
      <c r="O12453" s="10"/>
      <c r="P12453" s="8"/>
    </row>
    <row r="12454" spans="1:16" s="2" customFormat="1" x14ac:dyDescent="0.15">
      <c r="A12454" s="3"/>
      <c r="B12454" s="3"/>
      <c r="J12454" s="3"/>
      <c r="K12454" s="5"/>
      <c r="L12454" s="8"/>
      <c r="N12454" s="5"/>
      <c r="O12454" s="10"/>
      <c r="P12454" s="8"/>
    </row>
    <row r="12455" spans="1:16" s="2" customFormat="1" x14ac:dyDescent="0.15">
      <c r="A12455" s="3"/>
      <c r="B12455" s="3"/>
      <c r="J12455" s="3"/>
      <c r="K12455" s="5"/>
      <c r="L12455" s="8"/>
      <c r="N12455" s="5"/>
      <c r="O12455" s="10"/>
      <c r="P12455" s="8"/>
    </row>
    <row r="12456" spans="1:16" s="2" customFormat="1" x14ac:dyDescent="0.15">
      <c r="A12456" s="3"/>
      <c r="B12456" s="3"/>
      <c r="J12456" s="3"/>
      <c r="K12456" s="5"/>
      <c r="L12456" s="8"/>
      <c r="N12456" s="5"/>
      <c r="O12456" s="10"/>
      <c r="P12456" s="8"/>
    </row>
    <row r="12457" spans="1:16" s="2" customFormat="1" x14ac:dyDescent="0.15">
      <c r="A12457" s="3"/>
      <c r="B12457" s="3"/>
      <c r="J12457" s="3"/>
      <c r="K12457" s="5"/>
      <c r="L12457" s="8"/>
      <c r="N12457" s="5"/>
      <c r="O12457" s="10"/>
      <c r="P12457" s="8"/>
    </row>
    <row r="12458" spans="1:16" s="2" customFormat="1" x14ac:dyDescent="0.15">
      <c r="A12458" s="3"/>
      <c r="B12458" s="3"/>
      <c r="J12458" s="3"/>
      <c r="K12458" s="5"/>
      <c r="L12458" s="8"/>
      <c r="N12458" s="5"/>
      <c r="O12458" s="10"/>
      <c r="P12458" s="8"/>
    </row>
    <row r="12459" spans="1:16" s="2" customFormat="1" x14ac:dyDescent="0.15">
      <c r="A12459" s="3"/>
      <c r="B12459" s="3"/>
      <c r="J12459" s="3"/>
      <c r="K12459" s="5"/>
      <c r="L12459" s="8"/>
      <c r="N12459" s="5"/>
      <c r="O12459" s="10"/>
      <c r="P12459" s="8"/>
    </row>
    <row r="12460" spans="1:16" s="2" customFormat="1" x14ac:dyDescent="0.15">
      <c r="A12460" s="3"/>
      <c r="B12460" s="3"/>
      <c r="J12460" s="3"/>
      <c r="K12460" s="5"/>
      <c r="L12460" s="8"/>
      <c r="N12460" s="5"/>
      <c r="O12460" s="10"/>
      <c r="P12460" s="8"/>
    </row>
    <row r="12461" spans="1:16" s="2" customFormat="1" x14ac:dyDescent="0.15">
      <c r="A12461" s="3"/>
      <c r="B12461" s="3"/>
      <c r="J12461" s="3"/>
      <c r="K12461" s="5"/>
      <c r="L12461" s="8"/>
      <c r="N12461" s="5"/>
      <c r="O12461" s="10"/>
      <c r="P12461" s="8"/>
    </row>
    <row r="12462" spans="1:16" s="2" customFormat="1" x14ac:dyDescent="0.15">
      <c r="A12462" s="3"/>
      <c r="B12462" s="3"/>
      <c r="J12462" s="3"/>
      <c r="K12462" s="5"/>
      <c r="L12462" s="8"/>
      <c r="N12462" s="5"/>
      <c r="O12462" s="10"/>
      <c r="P12462" s="8"/>
    </row>
    <row r="12463" spans="1:16" s="2" customFormat="1" x14ac:dyDescent="0.15">
      <c r="A12463" s="3"/>
      <c r="B12463" s="3"/>
      <c r="J12463" s="3"/>
      <c r="K12463" s="5"/>
      <c r="L12463" s="8"/>
      <c r="N12463" s="5"/>
      <c r="O12463" s="10"/>
      <c r="P12463" s="8"/>
    </row>
    <row r="12464" spans="1:16" s="2" customFormat="1" x14ac:dyDescent="0.15">
      <c r="A12464" s="3"/>
      <c r="B12464" s="3"/>
      <c r="J12464" s="3"/>
      <c r="K12464" s="5"/>
      <c r="L12464" s="8"/>
      <c r="N12464" s="5"/>
      <c r="O12464" s="10"/>
      <c r="P12464" s="8"/>
    </row>
    <row r="12465" spans="1:16" s="2" customFormat="1" x14ac:dyDescent="0.15">
      <c r="A12465" s="3"/>
      <c r="B12465" s="3"/>
      <c r="J12465" s="3"/>
      <c r="K12465" s="5"/>
      <c r="L12465" s="8"/>
      <c r="N12465" s="5"/>
      <c r="O12465" s="10"/>
      <c r="P12465" s="8"/>
    </row>
    <row r="12466" spans="1:16" s="2" customFormat="1" x14ac:dyDescent="0.15">
      <c r="A12466" s="3"/>
      <c r="B12466" s="3"/>
      <c r="J12466" s="3"/>
      <c r="K12466" s="5"/>
      <c r="L12466" s="8"/>
      <c r="N12466" s="5"/>
      <c r="O12466" s="10"/>
      <c r="P12466" s="8"/>
    </row>
    <row r="12467" spans="1:16" s="2" customFormat="1" x14ac:dyDescent="0.15">
      <c r="A12467" s="3"/>
      <c r="B12467" s="3"/>
      <c r="J12467" s="3"/>
      <c r="K12467" s="5"/>
      <c r="L12467" s="8"/>
      <c r="N12467" s="5"/>
      <c r="O12467" s="10"/>
      <c r="P12467" s="8"/>
    </row>
    <row r="12468" spans="1:16" s="2" customFormat="1" x14ac:dyDescent="0.15">
      <c r="A12468" s="3"/>
      <c r="B12468" s="3"/>
      <c r="J12468" s="3"/>
      <c r="K12468" s="5"/>
      <c r="L12468" s="8"/>
      <c r="N12468" s="5"/>
      <c r="O12468" s="10"/>
      <c r="P12468" s="8"/>
    </row>
    <row r="12469" spans="1:16" s="2" customFormat="1" x14ac:dyDescent="0.15">
      <c r="A12469" s="3"/>
      <c r="B12469" s="3"/>
      <c r="J12469" s="3"/>
      <c r="K12469" s="5"/>
      <c r="L12469" s="8"/>
      <c r="N12469" s="5"/>
      <c r="O12469" s="10"/>
      <c r="P12469" s="8"/>
    </row>
    <row r="12470" spans="1:16" s="2" customFormat="1" x14ac:dyDescent="0.15">
      <c r="A12470" s="3"/>
      <c r="B12470" s="3"/>
      <c r="J12470" s="3"/>
      <c r="K12470" s="5"/>
      <c r="L12470" s="8"/>
      <c r="N12470" s="5"/>
      <c r="O12470" s="10"/>
      <c r="P12470" s="8"/>
    </row>
    <row r="12471" spans="1:16" s="2" customFormat="1" x14ac:dyDescent="0.15">
      <c r="A12471" s="3"/>
      <c r="B12471" s="3"/>
      <c r="J12471" s="3"/>
      <c r="K12471" s="5"/>
      <c r="L12471" s="8"/>
      <c r="N12471" s="5"/>
      <c r="O12471" s="10"/>
      <c r="P12471" s="8"/>
    </row>
    <row r="12472" spans="1:16" s="2" customFormat="1" x14ac:dyDescent="0.15">
      <c r="A12472" s="3"/>
      <c r="B12472" s="3"/>
      <c r="J12472" s="3"/>
      <c r="K12472" s="5"/>
      <c r="L12472" s="8"/>
      <c r="N12472" s="5"/>
      <c r="O12472" s="10"/>
      <c r="P12472" s="8"/>
    </row>
    <row r="12473" spans="1:16" s="2" customFormat="1" x14ac:dyDescent="0.15">
      <c r="A12473" s="3"/>
      <c r="B12473" s="3"/>
      <c r="J12473" s="3"/>
      <c r="K12473" s="5"/>
      <c r="L12473" s="8"/>
      <c r="N12473" s="5"/>
      <c r="O12473" s="10"/>
      <c r="P12473" s="8"/>
    </row>
    <row r="12474" spans="1:16" s="2" customFormat="1" x14ac:dyDescent="0.15">
      <c r="A12474" s="3"/>
      <c r="B12474" s="3"/>
      <c r="J12474" s="3"/>
      <c r="K12474" s="5"/>
      <c r="L12474" s="8"/>
      <c r="N12474" s="5"/>
      <c r="O12474" s="10"/>
      <c r="P12474" s="8"/>
    </row>
    <row r="12475" spans="1:16" s="2" customFormat="1" x14ac:dyDescent="0.15">
      <c r="A12475" s="3"/>
      <c r="B12475" s="3"/>
      <c r="J12475" s="3"/>
      <c r="K12475" s="5"/>
      <c r="L12475" s="8"/>
      <c r="N12475" s="5"/>
      <c r="O12475" s="10"/>
      <c r="P12475" s="8"/>
    </row>
    <row r="12476" spans="1:16" s="2" customFormat="1" x14ac:dyDescent="0.15">
      <c r="A12476" s="3"/>
      <c r="B12476" s="3"/>
      <c r="J12476" s="3"/>
      <c r="K12476" s="5"/>
      <c r="L12476" s="8"/>
      <c r="N12476" s="5"/>
      <c r="O12476" s="10"/>
      <c r="P12476" s="8"/>
    </row>
    <row r="12477" spans="1:16" s="2" customFormat="1" x14ac:dyDescent="0.15">
      <c r="A12477" s="3"/>
      <c r="B12477" s="3"/>
      <c r="J12477" s="3"/>
      <c r="K12477" s="5"/>
      <c r="L12477" s="8"/>
      <c r="N12477" s="5"/>
      <c r="O12477" s="10"/>
      <c r="P12477" s="8"/>
    </row>
    <row r="12478" spans="1:16" s="2" customFormat="1" x14ac:dyDescent="0.15">
      <c r="A12478" s="3"/>
      <c r="B12478" s="3"/>
      <c r="J12478" s="3"/>
      <c r="K12478" s="5"/>
      <c r="L12478" s="8"/>
      <c r="N12478" s="5"/>
      <c r="O12478" s="10"/>
      <c r="P12478" s="8"/>
    </row>
    <row r="12479" spans="1:16" s="2" customFormat="1" x14ac:dyDescent="0.15">
      <c r="A12479" s="3"/>
      <c r="B12479" s="3"/>
      <c r="J12479" s="3"/>
      <c r="K12479" s="5"/>
      <c r="L12479" s="8"/>
      <c r="N12479" s="5"/>
      <c r="O12479" s="10"/>
      <c r="P12479" s="8"/>
    </row>
    <row r="12480" spans="1:16" s="2" customFormat="1" x14ac:dyDescent="0.15">
      <c r="A12480" s="3"/>
      <c r="B12480" s="3"/>
      <c r="J12480" s="3"/>
      <c r="K12480" s="5"/>
      <c r="L12480" s="8"/>
      <c r="N12480" s="5"/>
      <c r="O12480" s="10"/>
      <c r="P12480" s="8"/>
    </row>
    <row r="12481" spans="1:16" s="2" customFormat="1" x14ac:dyDescent="0.15">
      <c r="A12481" s="3"/>
      <c r="B12481" s="3"/>
      <c r="J12481" s="3"/>
      <c r="K12481" s="5"/>
      <c r="L12481" s="8"/>
      <c r="N12481" s="5"/>
      <c r="O12481" s="10"/>
      <c r="P12481" s="8"/>
    </row>
    <row r="12482" spans="1:16" s="2" customFormat="1" x14ac:dyDescent="0.15">
      <c r="A12482" s="3"/>
      <c r="B12482" s="3"/>
      <c r="J12482" s="3"/>
      <c r="K12482" s="5"/>
      <c r="L12482" s="8"/>
      <c r="N12482" s="5"/>
      <c r="O12482" s="10"/>
      <c r="P12482" s="8"/>
    </row>
    <row r="12483" spans="1:16" s="2" customFormat="1" x14ac:dyDescent="0.15">
      <c r="A12483" s="3"/>
      <c r="B12483" s="3"/>
      <c r="J12483" s="3"/>
      <c r="K12483" s="5"/>
      <c r="L12483" s="8"/>
      <c r="N12483" s="5"/>
      <c r="O12483" s="10"/>
      <c r="P12483" s="8"/>
    </row>
    <row r="12484" spans="1:16" s="2" customFormat="1" x14ac:dyDescent="0.15">
      <c r="A12484" s="3"/>
      <c r="B12484" s="3"/>
      <c r="J12484" s="3"/>
      <c r="K12484" s="5"/>
      <c r="L12484" s="8"/>
      <c r="N12484" s="5"/>
      <c r="O12484" s="10"/>
      <c r="P12484" s="8"/>
    </row>
    <row r="12485" spans="1:16" s="2" customFormat="1" x14ac:dyDescent="0.15">
      <c r="A12485" s="3"/>
      <c r="B12485" s="3"/>
      <c r="J12485" s="3"/>
      <c r="K12485" s="5"/>
      <c r="L12485" s="8"/>
      <c r="N12485" s="5"/>
      <c r="O12485" s="10"/>
      <c r="P12485" s="8"/>
    </row>
    <row r="12486" spans="1:16" s="2" customFormat="1" x14ac:dyDescent="0.15">
      <c r="A12486" s="3"/>
      <c r="B12486" s="3"/>
      <c r="J12486" s="3"/>
      <c r="K12486" s="5"/>
      <c r="L12486" s="8"/>
      <c r="N12486" s="5"/>
      <c r="O12486" s="10"/>
      <c r="P12486" s="8"/>
    </row>
    <row r="12487" spans="1:16" s="2" customFormat="1" x14ac:dyDescent="0.15">
      <c r="A12487" s="3"/>
      <c r="B12487" s="3"/>
      <c r="J12487" s="3"/>
      <c r="K12487" s="5"/>
      <c r="L12487" s="8"/>
      <c r="N12487" s="5"/>
      <c r="O12487" s="10"/>
      <c r="P12487" s="8"/>
    </row>
    <row r="12488" spans="1:16" s="2" customFormat="1" x14ac:dyDescent="0.15">
      <c r="A12488" s="3"/>
      <c r="B12488" s="3"/>
      <c r="J12488" s="3"/>
      <c r="K12488" s="5"/>
      <c r="L12488" s="8"/>
      <c r="N12488" s="5"/>
      <c r="O12488" s="10"/>
      <c r="P12488" s="8"/>
    </row>
    <row r="12489" spans="1:16" s="2" customFormat="1" x14ac:dyDescent="0.15">
      <c r="A12489" s="3"/>
      <c r="B12489" s="3"/>
      <c r="J12489" s="3"/>
      <c r="K12489" s="5"/>
      <c r="L12489" s="8"/>
      <c r="N12489" s="5"/>
      <c r="O12489" s="10"/>
      <c r="P12489" s="8"/>
    </row>
    <row r="12490" spans="1:16" s="2" customFormat="1" x14ac:dyDescent="0.15">
      <c r="A12490" s="3"/>
      <c r="B12490" s="3"/>
      <c r="J12490" s="3"/>
      <c r="K12490" s="5"/>
      <c r="L12490" s="8"/>
      <c r="N12490" s="5"/>
      <c r="O12490" s="10"/>
      <c r="P12490" s="8"/>
    </row>
    <row r="12491" spans="1:16" s="2" customFormat="1" x14ac:dyDescent="0.15">
      <c r="A12491" s="3"/>
      <c r="B12491" s="3"/>
      <c r="J12491" s="3"/>
      <c r="K12491" s="5"/>
      <c r="L12491" s="8"/>
      <c r="N12491" s="5"/>
      <c r="O12491" s="10"/>
      <c r="P12491" s="8"/>
    </row>
    <row r="12492" spans="1:16" s="2" customFormat="1" x14ac:dyDescent="0.15">
      <c r="A12492" s="3"/>
      <c r="B12492" s="3"/>
      <c r="J12492" s="3"/>
      <c r="K12492" s="5"/>
      <c r="L12492" s="8"/>
      <c r="N12492" s="5"/>
      <c r="O12492" s="10"/>
      <c r="P12492" s="8"/>
    </row>
    <row r="12493" spans="1:16" s="2" customFormat="1" x14ac:dyDescent="0.15">
      <c r="A12493" s="3"/>
      <c r="B12493" s="3"/>
      <c r="J12493" s="3"/>
      <c r="K12493" s="5"/>
      <c r="L12493" s="8"/>
      <c r="N12493" s="5"/>
      <c r="O12493" s="10"/>
      <c r="P12493" s="8"/>
    </row>
    <row r="12494" spans="1:16" s="2" customFormat="1" x14ac:dyDescent="0.15">
      <c r="A12494" s="3"/>
      <c r="B12494" s="3"/>
      <c r="J12494" s="3"/>
      <c r="K12494" s="5"/>
      <c r="L12494" s="8"/>
      <c r="N12494" s="5"/>
      <c r="O12494" s="10"/>
      <c r="P12494" s="8"/>
    </row>
    <row r="12495" spans="1:16" s="2" customFormat="1" x14ac:dyDescent="0.15">
      <c r="A12495" s="3"/>
      <c r="B12495" s="3"/>
      <c r="J12495" s="3"/>
      <c r="K12495" s="5"/>
      <c r="L12495" s="8"/>
      <c r="N12495" s="5"/>
      <c r="O12495" s="10"/>
      <c r="P12495" s="8"/>
    </row>
    <row r="12496" spans="1:16" s="2" customFormat="1" x14ac:dyDescent="0.15">
      <c r="A12496" s="3"/>
      <c r="B12496" s="3"/>
      <c r="J12496" s="3"/>
      <c r="K12496" s="5"/>
      <c r="L12496" s="8"/>
      <c r="N12496" s="5"/>
      <c r="O12496" s="10"/>
      <c r="P12496" s="8"/>
    </row>
    <row r="12497" spans="1:16" s="2" customFormat="1" x14ac:dyDescent="0.15">
      <c r="A12497" s="3"/>
      <c r="B12497" s="3"/>
      <c r="J12497" s="3"/>
      <c r="K12497" s="5"/>
      <c r="L12497" s="8"/>
      <c r="N12497" s="5"/>
      <c r="O12497" s="10"/>
      <c r="P12497" s="8"/>
    </row>
    <row r="12498" spans="1:16" s="2" customFormat="1" x14ac:dyDescent="0.15">
      <c r="A12498" s="3"/>
      <c r="B12498" s="3"/>
      <c r="J12498" s="3"/>
      <c r="K12498" s="5"/>
      <c r="L12498" s="8"/>
      <c r="N12498" s="5"/>
      <c r="O12498" s="10"/>
      <c r="P12498" s="8"/>
    </row>
    <row r="12499" spans="1:16" s="2" customFormat="1" x14ac:dyDescent="0.15">
      <c r="A12499" s="3"/>
      <c r="B12499" s="3"/>
      <c r="J12499" s="3"/>
      <c r="K12499" s="5"/>
      <c r="L12499" s="8"/>
      <c r="N12499" s="5"/>
      <c r="O12499" s="10"/>
      <c r="P12499" s="8"/>
    </row>
    <row r="12500" spans="1:16" s="2" customFormat="1" x14ac:dyDescent="0.15">
      <c r="A12500" s="3"/>
      <c r="B12500" s="3"/>
      <c r="J12500" s="3"/>
      <c r="K12500" s="5"/>
      <c r="L12500" s="8"/>
      <c r="N12500" s="5"/>
      <c r="O12500" s="10"/>
      <c r="P12500" s="8"/>
    </row>
    <row r="12501" spans="1:16" s="2" customFormat="1" x14ac:dyDescent="0.15">
      <c r="A12501" s="3"/>
      <c r="B12501" s="3"/>
      <c r="J12501" s="3"/>
      <c r="K12501" s="5"/>
      <c r="L12501" s="8"/>
      <c r="N12501" s="5"/>
      <c r="O12501" s="10"/>
      <c r="P12501" s="8"/>
    </row>
    <row r="12502" spans="1:16" s="2" customFormat="1" x14ac:dyDescent="0.15">
      <c r="A12502" s="3"/>
      <c r="B12502" s="3"/>
      <c r="J12502" s="3"/>
      <c r="K12502" s="5"/>
      <c r="L12502" s="8"/>
      <c r="N12502" s="5"/>
      <c r="O12502" s="10"/>
      <c r="P12502" s="8"/>
    </row>
    <row r="12503" spans="1:16" s="2" customFormat="1" x14ac:dyDescent="0.15">
      <c r="A12503" s="3"/>
      <c r="B12503" s="3"/>
      <c r="J12503" s="3"/>
      <c r="K12503" s="5"/>
      <c r="L12503" s="8"/>
      <c r="N12503" s="5"/>
      <c r="O12503" s="10"/>
      <c r="P12503" s="8"/>
    </row>
    <row r="12504" spans="1:16" s="2" customFormat="1" x14ac:dyDescent="0.15">
      <c r="A12504" s="3"/>
      <c r="B12504" s="3"/>
      <c r="J12504" s="3"/>
      <c r="K12504" s="5"/>
      <c r="L12504" s="8"/>
      <c r="N12504" s="5"/>
      <c r="O12504" s="10"/>
      <c r="P12504" s="8"/>
    </row>
    <row r="12505" spans="1:16" s="2" customFormat="1" x14ac:dyDescent="0.15">
      <c r="A12505" s="3"/>
      <c r="B12505" s="3"/>
      <c r="J12505" s="3"/>
      <c r="K12505" s="5"/>
      <c r="L12505" s="8"/>
      <c r="N12505" s="5"/>
      <c r="O12505" s="10"/>
      <c r="P12505" s="8"/>
    </row>
    <row r="12506" spans="1:16" s="2" customFormat="1" x14ac:dyDescent="0.15">
      <c r="A12506" s="3"/>
      <c r="B12506" s="3"/>
      <c r="J12506" s="3"/>
      <c r="K12506" s="5"/>
      <c r="L12506" s="8"/>
      <c r="N12506" s="5"/>
      <c r="O12506" s="10"/>
      <c r="P12506" s="8"/>
    </row>
    <row r="12507" spans="1:16" s="2" customFormat="1" x14ac:dyDescent="0.15">
      <c r="A12507" s="3"/>
      <c r="B12507" s="3"/>
      <c r="J12507" s="3"/>
      <c r="K12507" s="5"/>
      <c r="L12507" s="8"/>
      <c r="N12507" s="5"/>
      <c r="O12507" s="10"/>
      <c r="P12507" s="8"/>
    </row>
    <row r="12508" spans="1:16" s="2" customFormat="1" x14ac:dyDescent="0.15">
      <c r="A12508" s="3"/>
      <c r="B12508" s="3"/>
      <c r="J12508" s="3"/>
      <c r="K12508" s="5"/>
      <c r="L12508" s="8"/>
      <c r="N12508" s="5"/>
      <c r="O12508" s="10"/>
      <c r="P12508" s="8"/>
    </row>
    <row r="12509" spans="1:16" s="2" customFormat="1" x14ac:dyDescent="0.15">
      <c r="A12509" s="3"/>
      <c r="B12509" s="3"/>
      <c r="J12509" s="3"/>
      <c r="K12509" s="5"/>
      <c r="L12509" s="8"/>
      <c r="N12509" s="5"/>
      <c r="O12509" s="10"/>
      <c r="P12509" s="8"/>
    </row>
    <row r="12510" spans="1:16" s="2" customFormat="1" x14ac:dyDescent="0.15">
      <c r="A12510" s="3"/>
      <c r="B12510" s="3"/>
      <c r="J12510" s="3"/>
      <c r="K12510" s="5"/>
      <c r="L12510" s="8"/>
      <c r="N12510" s="5"/>
      <c r="O12510" s="10"/>
      <c r="P12510" s="8"/>
    </row>
    <row r="12511" spans="1:16" s="2" customFormat="1" x14ac:dyDescent="0.15">
      <c r="A12511" s="3"/>
      <c r="B12511" s="3"/>
      <c r="J12511" s="3"/>
      <c r="K12511" s="5"/>
      <c r="L12511" s="8"/>
      <c r="N12511" s="5"/>
      <c r="O12511" s="10"/>
      <c r="P12511" s="8"/>
    </row>
    <row r="12512" spans="1:16" s="2" customFormat="1" x14ac:dyDescent="0.15">
      <c r="A12512" s="3"/>
      <c r="B12512" s="3"/>
      <c r="J12512" s="3"/>
      <c r="K12512" s="5"/>
      <c r="L12512" s="8"/>
      <c r="N12512" s="5"/>
      <c r="O12512" s="10"/>
      <c r="P12512" s="8"/>
    </row>
    <row r="12513" spans="1:16" s="2" customFormat="1" x14ac:dyDescent="0.15">
      <c r="A12513" s="3"/>
      <c r="B12513" s="3"/>
      <c r="J12513" s="3"/>
      <c r="K12513" s="5"/>
      <c r="L12513" s="8"/>
      <c r="N12513" s="5"/>
      <c r="O12513" s="10"/>
      <c r="P12513" s="8"/>
    </row>
    <row r="12514" spans="1:16" s="2" customFormat="1" x14ac:dyDescent="0.15">
      <c r="A12514" s="3"/>
      <c r="B12514" s="3"/>
      <c r="J12514" s="3"/>
      <c r="K12514" s="5"/>
      <c r="L12514" s="8"/>
      <c r="N12514" s="5"/>
      <c r="O12514" s="10"/>
      <c r="P12514" s="8"/>
    </row>
    <row r="12515" spans="1:16" s="2" customFormat="1" x14ac:dyDescent="0.15">
      <c r="A12515" s="3"/>
      <c r="B12515" s="3"/>
      <c r="J12515" s="3"/>
      <c r="K12515" s="5"/>
      <c r="L12515" s="8"/>
      <c r="N12515" s="5"/>
      <c r="O12515" s="10"/>
      <c r="P12515" s="8"/>
    </row>
    <row r="12516" spans="1:16" s="2" customFormat="1" x14ac:dyDescent="0.15">
      <c r="A12516" s="3"/>
      <c r="B12516" s="3"/>
      <c r="J12516" s="3"/>
      <c r="K12516" s="5"/>
      <c r="L12516" s="8"/>
      <c r="N12516" s="5"/>
      <c r="O12516" s="10"/>
      <c r="P12516" s="8"/>
    </row>
    <row r="12517" spans="1:16" s="2" customFormat="1" x14ac:dyDescent="0.15">
      <c r="A12517" s="3"/>
      <c r="B12517" s="3"/>
      <c r="J12517" s="3"/>
      <c r="K12517" s="5"/>
      <c r="L12517" s="8"/>
      <c r="N12517" s="5"/>
      <c r="O12517" s="10"/>
      <c r="P12517" s="8"/>
    </row>
    <row r="12518" spans="1:16" s="2" customFormat="1" x14ac:dyDescent="0.15">
      <c r="A12518" s="3"/>
      <c r="B12518" s="3"/>
      <c r="J12518" s="3"/>
      <c r="K12518" s="5"/>
      <c r="L12518" s="8"/>
      <c r="N12518" s="5"/>
      <c r="O12518" s="10"/>
      <c r="P12518" s="8"/>
    </row>
    <row r="12519" spans="1:16" s="2" customFormat="1" x14ac:dyDescent="0.15">
      <c r="A12519" s="3"/>
      <c r="B12519" s="3"/>
      <c r="J12519" s="3"/>
      <c r="K12519" s="5"/>
      <c r="L12519" s="8"/>
      <c r="N12519" s="5"/>
      <c r="O12519" s="10"/>
      <c r="P12519" s="8"/>
    </row>
    <row r="12520" spans="1:16" s="2" customFormat="1" x14ac:dyDescent="0.15">
      <c r="A12520" s="3"/>
      <c r="B12520" s="3"/>
      <c r="J12520" s="3"/>
      <c r="K12520" s="5"/>
      <c r="L12520" s="8"/>
      <c r="N12520" s="5"/>
      <c r="O12520" s="10"/>
      <c r="P12520" s="8"/>
    </row>
    <row r="12521" spans="1:16" s="2" customFormat="1" x14ac:dyDescent="0.15">
      <c r="A12521" s="3"/>
      <c r="B12521" s="3"/>
      <c r="J12521" s="3"/>
      <c r="K12521" s="5"/>
      <c r="L12521" s="8"/>
      <c r="N12521" s="5"/>
      <c r="O12521" s="10"/>
      <c r="P12521" s="8"/>
    </row>
    <row r="12522" spans="1:16" s="2" customFormat="1" x14ac:dyDescent="0.15">
      <c r="A12522" s="3"/>
      <c r="B12522" s="3"/>
      <c r="J12522" s="3"/>
      <c r="K12522" s="5"/>
      <c r="L12522" s="8"/>
      <c r="N12522" s="5"/>
      <c r="O12522" s="10"/>
      <c r="P12522" s="8"/>
    </row>
    <row r="12523" spans="1:16" s="2" customFormat="1" x14ac:dyDescent="0.15">
      <c r="A12523" s="3"/>
      <c r="B12523" s="3"/>
      <c r="J12523" s="3"/>
      <c r="K12523" s="5"/>
      <c r="L12523" s="8"/>
      <c r="N12523" s="5"/>
      <c r="O12523" s="10"/>
      <c r="P12523" s="8"/>
    </row>
    <row r="12524" spans="1:16" s="2" customFormat="1" x14ac:dyDescent="0.15">
      <c r="A12524" s="3"/>
      <c r="B12524" s="3"/>
      <c r="J12524" s="3"/>
      <c r="K12524" s="5"/>
      <c r="L12524" s="8"/>
      <c r="N12524" s="5"/>
      <c r="O12524" s="10"/>
      <c r="P12524" s="8"/>
    </row>
    <row r="12525" spans="1:16" s="2" customFormat="1" x14ac:dyDescent="0.15">
      <c r="A12525" s="3"/>
      <c r="B12525" s="3"/>
      <c r="J12525" s="3"/>
      <c r="K12525" s="5"/>
      <c r="L12525" s="8"/>
      <c r="N12525" s="5"/>
      <c r="O12525" s="10"/>
      <c r="P12525" s="8"/>
    </row>
    <row r="12526" spans="1:16" s="2" customFormat="1" x14ac:dyDescent="0.15">
      <c r="A12526" s="3"/>
      <c r="B12526" s="3"/>
      <c r="J12526" s="3"/>
      <c r="K12526" s="5"/>
      <c r="L12526" s="8"/>
      <c r="N12526" s="5"/>
      <c r="O12526" s="10"/>
      <c r="P12526" s="8"/>
    </row>
    <row r="12527" spans="1:16" s="2" customFormat="1" x14ac:dyDescent="0.15">
      <c r="A12527" s="3"/>
      <c r="B12527" s="3"/>
      <c r="J12527" s="3"/>
      <c r="K12527" s="5"/>
      <c r="L12527" s="8"/>
      <c r="N12527" s="5"/>
      <c r="O12527" s="10"/>
      <c r="P12527" s="8"/>
    </row>
    <row r="12528" spans="1:16" s="2" customFormat="1" x14ac:dyDescent="0.15">
      <c r="A12528" s="3"/>
      <c r="B12528" s="3"/>
      <c r="J12528" s="3"/>
      <c r="K12528" s="5"/>
      <c r="L12528" s="8"/>
      <c r="N12528" s="5"/>
      <c r="O12528" s="10"/>
      <c r="P12528" s="8"/>
    </row>
    <row r="12529" spans="1:16" s="2" customFormat="1" x14ac:dyDescent="0.15">
      <c r="A12529" s="3"/>
      <c r="B12529" s="3"/>
      <c r="J12529" s="3"/>
      <c r="K12529" s="5"/>
      <c r="L12529" s="8"/>
      <c r="N12529" s="5"/>
      <c r="O12529" s="10"/>
      <c r="P12529" s="8"/>
    </row>
    <row r="12530" spans="1:16" s="2" customFormat="1" x14ac:dyDescent="0.15">
      <c r="A12530" s="3"/>
      <c r="B12530" s="3"/>
      <c r="J12530" s="3"/>
      <c r="K12530" s="5"/>
      <c r="L12530" s="8"/>
      <c r="N12530" s="5"/>
      <c r="O12530" s="10"/>
      <c r="P12530" s="8"/>
    </row>
    <row r="12531" spans="1:16" s="2" customFormat="1" x14ac:dyDescent="0.15">
      <c r="A12531" s="3"/>
      <c r="B12531" s="3"/>
      <c r="J12531" s="3"/>
      <c r="K12531" s="5"/>
      <c r="L12531" s="8"/>
      <c r="N12531" s="5"/>
      <c r="O12531" s="10"/>
      <c r="P12531" s="8"/>
    </row>
    <row r="12532" spans="1:16" s="2" customFormat="1" x14ac:dyDescent="0.15">
      <c r="A12532" s="3"/>
      <c r="B12532" s="3"/>
      <c r="J12532" s="3"/>
      <c r="K12532" s="5"/>
      <c r="L12532" s="8"/>
      <c r="N12532" s="5"/>
      <c r="O12532" s="10"/>
      <c r="P12532" s="8"/>
    </row>
    <row r="12533" spans="1:16" s="2" customFormat="1" x14ac:dyDescent="0.15">
      <c r="A12533" s="3"/>
      <c r="B12533" s="3"/>
      <c r="J12533" s="3"/>
      <c r="K12533" s="5"/>
      <c r="L12533" s="8"/>
      <c r="N12533" s="5"/>
      <c r="O12533" s="10"/>
      <c r="P12533" s="8"/>
    </row>
    <row r="12534" spans="1:16" s="2" customFormat="1" x14ac:dyDescent="0.15">
      <c r="A12534" s="3"/>
      <c r="B12534" s="3"/>
      <c r="J12534" s="3"/>
      <c r="K12534" s="5"/>
      <c r="L12534" s="8"/>
      <c r="N12534" s="5"/>
      <c r="O12534" s="10"/>
      <c r="P12534" s="8"/>
    </row>
    <row r="12535" spans="1:16" s="2" customFormat="1" x14ac:dyDescent="0.15">
      <c r="A12535" s="3"/>
      <c r="B12535" s="3"/>
      <c r="J12535" s="3"/>
      <c r="K12535" s="5"/>
      <c r="L12535" s="8"/>
      <c r="N12535" s="5"/>
      <c r="O12535" s="10"/>
      <c r="P12535" s="8"/>
    </row>
    <row r="12536" spans="1:16" s="2" customFormat="1" x14ac:dyDescent="0.15">
      <c r="A12536" s="3"/>
      <c r="B12536" s="3"/>
      <c r="J12536" s="3"/>
      <c r="K12536" s="5"/>
      <c r="L12536" s="8"/>
      <c r="N12536" s="5"/>
      <c r="O12536" s="10"/>
      <c r="P12536" s="8"/>
    </row>
    <row r="12537" spans="1:16" s="2" customFormat="1" x14ac:dyDescent="0.15">
      <c r="A12537" s="3"/>
      <c r="B12537" s="3"/>
      <c r="J12537" s="3"/>
      <c r="K12537" s="5"/>
      <c r="L12537" s="8"/>
      <c r="N12537" s="5"/>
      <c r="O12537" s="10"/>
      <c r="P12537" s="8"/>
    </row>
    <row r="12538" spans="1:16" s="2" customFormat="1" x14ac:dyDescent="0.15">
      <c r="A12538" s="3"/>
      <c r="B12538" s="3"/>
      <c r="J12538" s="3"/>
      <c r="K12538" s="5"/>
      <c r="L12538" s="8"/>
      <c r="N12538" s="5"/>
      <c r="O12538" s="10"/>
      <c r="P12538" s="8"/>
    </row>
    <row r="12539" spans="1:16" s="2" customFormat="1" x14ac:dyDescent="0.15">
      <c r="A12539" s="3"/>
      <c r="B12539" s="3"/>
      <c r="J12539" s="3"/>
      <c r="K12539" s="5"/>
      <c r="L12539" s="8"/>
      <c r="N12539" s="5"/>
      <c r="O12539" s="10"/>
      <c r="P12539" s="8"/>
    </row>
    <row r="12540" spans="1:16" s="2" customFormat="1" x14ac:dyDescent="0.15">
      <c r="A12540" s="3"/>
      <c r="B12540" s="3"/>
      <c r="J12540" s="3"/>
      <c r="K12540" s="5"/>
      <c r="L12540" s="8"/>
      <c r="N12540" s="5"/>
      <c r="O12540" s="10"/>
      <c r="P12540" s="8"/>
    </row>
    <row r="12541" spans="1:16" s="2" customFormat="1" x14ac:dyDescent="0.15">
      <c r="A12541" s="3"/>
      <c r="B12541" s="3"/>
      <c r="J12541" s="3"/>
      <c r="K12541" s="5"/>
      <c r="L12541" s="8"/>
      <c r="N12541" s="5"/>
      <c r="O12541" s="10"/>
      <c r="P12541" s="8"/>
    </row>
    <row r="12542" spans="1:16" s="2" customFormat="1" x14ac:dyDescent="0.15">
      <c r="A12542" s="3"/>
      <c r="B12542" s="3"/>
      <c r="J12542" s="3"/>
      <c r="K12542" s="5"/>
      <c r="L12542" s="8"/>
      <c r="N12542" s="5"/>
      <c r="O12542" s="10"/>
      <c r="P12542" s="8"/>
    </row>
    <row r="12543" spans="1:16" s="2" customFormat="1" x14ac:dyDescent="0.15">
      <c r="A12543" s="3"/>
      <c r="B12543" s="3"/>
      <c r="J12543" s="3"/>
      <c r="K12543" s="5"/>
      <c r="L12543" s="8"/>
      <c r="N12543" s="5"/>
      <c r="O12543" s="10"/>
      <c r="P12543" s="8"/>
    </row>
    <row r="12544" spans="1:16" s="2" customFormat="1" x14ac:dyDescent="0.15">
      <c r="A12544" s="3"/>
      <c r="B12544" s="3"/>
      <c r="J12544" s="3"/>
      <c r="K12544" s="5"/>
      <c r="L12544" s="8"/>
      <c r="N12544" s="5"/>
      <c r="O12544" s="10"/>
      <c r="P12544" s="8"/>
    </row>
    <row r="12545" spans="1:16" s="2" customFormat="1" x14ac:dyDescent="0.15">
      <c r="A12545" s="3"/>
      <c r="B12545" s="3"/>
      <c r="J12545" s="3"/>
      <c r="K12545" s="5"/>
      <c r="L12545" s="8"/>
      <c r="N12545" s="5"/>
      <c r="O12545" s="10"/>
      <c r="P12545" s="8"/>
    </row>
    <row r="12546" spans="1:16" s="2" customFormat="1" x14ac:dyDescent="0.15">
      <c r="A12546" s="3"/>
      <c r="B12546" s="3"/>
      <c r="J12546" s="3"/>
      <c r="K12546" s="5"/>
      <c r="L12546" s="8"/>
      <c r="N12546" s="5"/>
      <c r="O12546" s="10"/>
      <c r="P12546" s="8"/>
    </row>
    <row r="12547" spans="1:16" s="2" customFormat="1" x14ac:dyDescent="0.15">
      <c r="A12547" s="3"/>
      <c r="B12547" s="3"/>
      <c r="J12547" s="3"/>
      <c r="K12547" s="5"/>
      <c r="L12547" s="8"/>
      <c r="N12547" s="5"/>
      <c r="O12547" s="10"/>
      <c r="P12547" s="8"/>
    </row>
    <row r="12548" spans="1:16" s="2" customFormat="1" x14ac:dyDescent="0.15">
      <c r="A12548" s="3"/>
      <c r="B12548" s="3"/>
      <c r="J12548" s="3"/>
      <c r="K12548" s="5"/>
      <c r="L12548" s="8"/>
      <c r="N12548" s="5"/>
      <c r="O12548" s="10"/>
      <c r="P12548" s="8"/>
    </row>
    <row r="12549" spans="1:16" s="2" customFormat="1" x14ac:dyDescent="0.15">
      <c r="A12549" s="3"/>
      <c r="B12549" s="3"/>
      <c r="J12549" s="3"/>
      <c r="K12549" s="5"/>
      <c r="L12549" s="8"/>
      <c r="N12549" s="5"/>
      <c r="O12549" s="10"/>
      <c r="P12549" s="8"/>
    </row>
    <row r="12550" spans="1:16" s="2" customFormat="1" x14ac:dyDescent="0.15">
      <c r="A12550" s="3"/>
      <c r="B12550" s="3"/>
      <c r="J12550" s="3"/>
      <c r="K12550" s="5"/>
      <c r="L12550" s="8"/>
      <c r="N12550" s="5"/>
      <c r="O12550" s="10"/>
      <c r="P12550" s="8"/>
    </row>
    <row r="12551" spans="1:16" s="2" customFormat="1" x14ac:dyDescent="0.15">
      <c r="A12551" s="3"/>
      <c r="B12551" s="3"/>
      <c r="J12551" s="3"/>
      <c r="K12551" s="5"/>
      <c r="L12551" s="8"/>
      <c r="N12551" s="5"/>
      <c r="O12551" s="10"/>
      <c r="P12551" s="8"/>
    </row>
    <row r="12552" spans="1:16" s="2" customFormat="1" x14ac:dyDescent="0.15">
      <c r="A12552" s="3"/>
      <c r="B12552" s="3"/>
      <c r="J12552" s="3"/>
      <c r="K12552" s="5"/>
      <c r="L12552" s="8"/>
      <c r="N12552" s="5"/>
      <c r="O12552" s="10"/>
      <c r="P12552" s="8"/>
    </row>
    <row r="12553" spans="1:16" s="2" customFormat="1" x14ac:dyDescent="0.15">
      <c r="A12553" s="3"/>
      <c r="B12553" s="3"/>
      <c r="J12553" s="3"/>
      <c r="K12553" s="5"/>
      <c r="L12553" s="8"/>
      <c r="N12553" s="5"/>
      <c r="O12553" s="10"/>
      <c r="P12553" s="8"/>
    </row>
    <row r="12554" spans="1:16" s="2" customFormat="1" x14ac:dyDescent="0.15">
      <c r="A12554" s="3"/>
      <c r="B12554" s="3"/>
      <c r="J12554" s="3"/>
      <c r="K12554" s="5"/>
      <c r="L12554" s="8"/>
      <c r="N12554" s="5"/>
      <c r="O12554" s="10"/>
      <c r="P12554" s="8"/>
    </row>
    <row r="12555" spans="1:16" s="2" customFormat="1" x14ac:dyDescent="0.15">
      <c r="A12555" s="3"/>
      <c r="B12555" s="3"/>
      <c r="J12555" s="3"/>
      <c r="K12555" s="5"/>
      <c r="L12555" s="8"/>
      <c r="N12555" s="5"/>
      <c r="O12555" s="10"/>
      <c r="P12555" s="8"/>
    </row>
    <row r="12556" spans="1:16" s="2" customFormat="1" x14ac:dyDescent="0.15">
      <c r="A12556" s="3"/>
      <c r="B12556" s="3"/>
      <c r="J12556" s="3"/>
      <c r="K12556" s="5"/>
      <c r="L12556" s="8"/>
      <c r="N12556" s="5"/>
      <c r="O12556" s="10"/>
      <c r="P12556" s="8"/>
    </row>
    <row r="12557" spans="1:16" s="2" customFormat="1" x14ac:dyDescent="0.15">
      <c r="A12557" s="3"/>
      <c r="B12557" s="3"/>
      <c r="J12557" s="3"/>
      <c r="K12557" s="5"/>
      <c r="L12557" s="8"/>
      <c r="N12557" s="5"/>
      <c r="O12557" s="10"/>
      <c r="P12557" s="8"/>
    </row>
    <row r="12558" spans="1:16" s="2" customFormat="1" x14ac:dyDescent="0.15">
      <c r="A12558" s="3"/>
      <c r="B12558" s="3"/>
      <c r="J12558" s="3"/>
      <c r="K12558" s="5"/>
      <c r="L12558" s="8"/>
      <c r="N12558" s="5"/>
      <c r="O12558" s="10"/>
      <c r="P12558" s="8"/>
    </row>
    <row r="12559" spans="1:16" s="2" customFormat="1" x14ac:dyDescent="0.15">
      <c r="A12559" s="3"/>
      <c r="B12559" s="3"/>
      <c r="J12559" s="3"/>
      <c r="K12559" s="5"/>
      <c r="L12559" s="8"/>
      <c r="N12559" s="5"/>
      <c r="O12559" s="10"/>
      <c r="P12559" s="8"/>
    </row>
    <row r="12560" spans="1:16" s="2" customFormat="1" x14ac:dyDescent="0.15">
      <c r="A12560" s="3"/>
      <c r="B12560" s="3"/>
      <c r="J12560" s="3"/>
      <c r="K12560" s="5"/>
      <c r="L12560" s="8"/>
      <c r="N12560" s="5"/>
      <c r="O12560" s="10"/>
      <c r="P12560" s="8"/>
    </row>
    <row r="12561" spans="1:16" s="2" customFormat="1" x14ac:dyDescent="0.15">
      <c r="A12561" s="3"/>
      <c r="B12561" s="3"/>
      <c r="J12561" s="3"/>
      <c r="K12561" s="5"/>
      <c r="L12561" s="8"/>
      <c r="N12561" s="5"/>
      <c r="O12561" s="10"/>
      <c r="P12561" s="8"/>
    </row>
    <row r="12562" spans="1:16" s="2" customFormat="1" x14ac:dyDescent="0.15">
      <c r="A12562" s="3"/>
      <c r="B12562" s="3"/>
      <c r="J12562" s="3"/>
      <c r="K12562" s="5"/>
      <c r="L12562" s="8"/>
      <c r="N12562" s="5"/>
      <c r="O12562" s="10"/>
      <c r="P12562" s="8"/>
    </row>
    <row r="12563" spans="1:16" s="2" customFormat="1" x14ac:dyDescent="0.15">
      <c r="A12563" s="3"/>
      <c r="B12563" s="3"/>
      <c r="J12563" s="3"/>
      <c r="K12563" s="5"/>
      <c r="L12563" s="8"/>
      <c r="N12563" s="5"/>
      <c r="O12563" s="10"/>
      <c r="P12563" s="8"/>
    </row>
    <row r="12564" spans="1:16" s="2" customFormat="1" x14ac:dyDescent="0.15">
      <c r="A12564" s="3"/>
      <c r="B12564" s="3"/>
      <c r="J12564" s="3"/>
      <c r="K12564" s="5"/>
      <c r="L12564" s="8"/>
      <c r="N12564" s="5"/>
      <c r="O12564" s="10"/>
      <c r="P12564" s="8"/>
    </row>
    <row r="12565" spans="1:16" s="2" customFormat="1" x14ac:dyDescent="0.15">
      <c r="A12565" s="3"/>
      <c r="B12565" s="3"/>
      <c r="J12565" s="3"/>
      <c r="K12565" s="5"/>
      <c r="L12565" s="8"/>
      <c r="N12565" s="5"/>
      <c r="O12565" s="10"/>
      <c r="P12565" s="8"/>
    </row>
    <row r="12566" spans="1:16" s="2" customFormat="1" x14ac:dyDescent="0.15">
      <c r="A12566" s="3"/>
      <c r="B12566" s="3"/>
      <c r="J12566" s="3"/>
      <c r="K12566" s="5"/>
      <c r="L12566" s="8"/>
      <c r="N12566" s="5"/>
      <c r="O12566" s="10"/>
      <c r="P12566" s="8"/>
    </row>
    <row r="12567" spans="1:16" s="2" customFormat="1" x14ac:dyDescent="0.15">
      <c r="A12567" s="3"/>
      <c r="B12567" s="3"/>
      <c r="J12567" s="3"/>
      <c r="K12567" s="5"/>
      <c r="L12567" s="8"/>
      <c r="N12567" s="5"/>
      <c r="O12567" s="10"/>
      <c r="P12567" s="8"/>
    </row>
    <row r="12568" spans="1:16" s="2" customFormat="1" x14ac:dyDescent="0.15">
      <c r="A12568" s="3"/>
      <c r="B12568" s="3"/>
      <c r="J12568" s="3"/>
      <c r="K12568" s="5"/>
      <c r="L12568" s="8"/>
      <c r="N12568" s="5"/>
      <c r="O12568" s="10"/>
      <c r="P12568" s="8"/>
    </row>
    <row r="12569" spans="1:16" s="2" customFormat="1" x14ac:dyDescent="0.15">
      <c r="A12569" s="3"/>
      <c r="B12569" s="3"/>
      <c r="J12569" s="3"/>
      <c r="K12569" s="5"/>
      <c r="L12569" s="8"/>
      <c r="N12569" s="5"/>
      <c r="O12569" s="10"/>
      <c r="P12569" s="8"/>
    </row>
    <row r="12570" spans="1:16" s="2" customFormat="1" x14ac:dyDescent="0.15">
      <c r="A12570" s="3"/>
      <c r="B12570" s="3"/>
      <c r="J12570" s="3"/>
      <c r="K12570" s="5"/>
      <c r="L12570" s="8"/>
      <c r="N12570" s="5"/>
      <c r="O12570" s="10"/>
      <c r="P12570" s="8"/>
    </row>
    <row r="12571" spans="1:16" s="2" customFormat="1" x14ac:dyDescent="0.15">
      <c r="A12571" s="3"/>
      <c r="B12571" s="3"/>
      <c r="J12571" s="3"/>
      <c r="K12571" s="5"/>
      <c r="L12571" s="8"/>
      <c r="N12571" s="5"/>
      <c r="O12571" s="10"/>
      <c r="P12571" s="8"/>
    </row>
    <row r="12572" spans="1:16" s="2" customFormat="1" x14ac:dyDescent="0.15">
      <c r="A12572" s="3"/>
      <c r="B12572" s="3"/>
      <c r="J12572" s="3"/>
      <c r="K12572" s="5"/>
      <c r="L12572" s="8"/>
      <c r="N12572" s="5"/>
      <c r="O12572" s="10"/>
      <c r="P12572" s="8"/>
    </row>
    <row r="12573" spans="1:16" s="2" customFormat="1" x14ac:dyDescent="0.15">
      <c r="A12573" s="3"/>
      <c r="B12573" s="3"/>
      <c r="J12573" s="3"/>
      <c r="K12573" s="5"/>
      <c r="L12573" s="8"/>
      <c r="N12573" s="5"/>
      <c r="O12573" s="10"/>
      <c r="P12573" s="8"/>
    </row>
    <row r="12574" spans="1:16" s="2" customFormat="1" x14ac:dyDescent="0.15">
      <c r="A12574" s="3"/>
      <c r="B12574" s="3"/>
      <c r="J12574" s="3"/>
      <c r="K12574" s="5"/>
      <c r="L12574" s="8"/>
      <c r="N12574" s="5"/>
      <c r="O12574" s="10"/>
      <c r="P12574" s="8"/>
    </row>
    <row r="12575" spans="1:16" s="2" customFormat="1" x14ac:dyDescent="0.15">
      <c r="A12575" s="3"/>
      <c r="B12575" s="3"/>
      <c r="J12575" s="3"/>
      <c r="K12575" s="5"/>
      <c r="L12575" s="8"/>
      <c r="N12575" s="5"/>
      <c r="O12575" s="10"/>
      <c r="P12575" s="8"/>
    </row>
    <row r="12576" spans="1:16" s="2" customFormat="1" x14ac:dyDescent="0.15">
      <c r="A12576" s="3"/>
      <c r="B12576" s="3"/>
      <c r="J12576" s="3"/>
      <c r="K12576" s="5"/>
      <c r="L12576" s="8"/>
      <c r="N12576" s="5"/>
      <c r="O12576" s="10"/>
      <c r="P12576" s="8"/>
    </row>
    <row r="12577" spans="1:16" s="2" customFormat="1" x14ac:dyDescent="0.15">
      <c r="A12577" s="3"/>
      <c r="B12577" s="3"/>
      <c r="J12577" s="3"/>
      <c r="K12577" s="5"/>
      <c r="L12577" s="8"/>
      <c r="N12577" s="5"/>
      <c r="O12577" s="10"/>
      <c r="P12577" s="8"/>
    </row>
    <row r="12578" spans="1:16" s="2" customFormat="1" x14ac:dyDescent="0.15">
      <c r="A12578" s="3"/>
      <c r="B12578" s="3"/>
      <c r="J12578" s="3"/>
      <c r="K12578" s="5"/>
      <c r="L12578" s="8"/>
      <c r="N12578" s="5"/>
      <c r="O12578" s="10"/>
      <c r="P12578" s="8"/>
    </row>
    <row r="12579" spans="1:16" s="2" customFormat="1" x14ac:dyDescent="0.15">
      <c r="A12579" s="3"/>
      <c r="B12579" s="3"/>
      <c r="J12579" s="3"/>
      <c r="K12579" s="5"/>
      <c r="L12579" s="8"/>
      <c r="N12579" s="5"/>
      <c r="O12579" s="10"/>
      <c r="P12579" s="8"/>
    </row>
    <row r="12580" spans="1:16" s="2" customFormat="1" x14ac:dyDescent="0.15">
      <c r="A12580" s="3"/>
      <c r="B12580" s="3"/>
      <c r="J12580" s="3"/>
      <c r="K12580" s="5"/>
      <c r="L12580" s="8"/>
      <c r="N12580" s="5"/>
      <c r="O12580" s="10"/>
      <c r="P12580" s="8"/>
    </row>
    <row r="12581" spans="1:16" s="2" customFormat="1" x14ac:dyDescent="0.15">
      <c r="A12581" s="3"/>
      <c r="B12581" s="3"/>
      <c r="J12581" s="3"/>
      <c r="K12581" s="5"/>
      <c r="L12581" s="8"/>
      <c r="N12581" s="5"/>
      <c r="O12581" s="10"/>
      <c r="P12581" s="8"/>
    </row>
    <row r="12582" spans="1:16" s="2" customFormat="1" x14ac:dyDescent="0.15">
      <c r="A12582" s="3"/>
      <c r="B12582" s="3"/>
      <c r="J12582" s="3"/>
      <c r="K12582" s="5"/>
      <c r="L12582" s="8"/>
      <c r="N12582" s="5"/>
      <c r="O12582" s="10"/>
      <c r="P12582" s="8"/>
    </row>
    <row r="12583" spans="1:16" s="2" customFormat="1" x14ac:dyDescent="0.15">
      <c r="A12583" s="3"/>
      <c r="B12583" s="3"/>
      <c r="J12583" s="3"/>
      <c r="K12583" s="5"/>
      <c r="L12583" s="8"/>
      <c r="N12583" s="5"/>
      <c r="O12583" s="10"/>
      <c r="P12583" s="8"/>
    </row>
    <row r="12584" spans="1:16" s="2" customFormat="1" x14ac:dyDescent="0.15">
      <c r="A12584" s="3"/>
      <c r="B12584" s="3"/>
      <c r="J12584" s="3"/>
      <c r="K12584" s="5"/>
      <c r="L12584" s="8"/>
      <c r="N12584" s="5"/>
      <c r="O12584" s="10"/>
      <c r="P12584" s="8"/>
    </row>
    <row r="12585" spans="1:16" s="2" customFormat="1" x14ac:dyDescent="0.15">
      <c r="A12585" s="3"/>
      <c r="B12585" s="3"/>
      <c r="J12585" s="3"/>
      <c r="K12585" s="5"/>
      <c r="L12585" s="8"/>
      <c r="N12585" s="5"/>
      <c r="O12585" s="10"/>
      <c r="P12585" s="8"/>
    </row>
    <row r="12586" spans="1:16" s="2" customFormat="1" x14ac:dyDescent="0.15">
      <c r="A12586" s="3"/>
      <c r="B12586" s="3"/>
      <c r="J12586" s="3"/>
      <c r="K12586" s="5"/>
      <c r="L12586" s="8"/>
      <c r="N12586" s="5"/>
      <c r="O12586" s="10"/>
      <c r="P12586" s="8"/>
    </row>
    <row r="12587" spans="1:16" s="2" customFormat="1" x14ac:dyDescent="0.15">
      <c r="A12587" s="3"/>
      <c r="B12587" s="3"/>
      <c r="J12587" s="3"/>
      <c r="K12587" s="5"/>
      <c r="L12587" s="8"/>
      <c r="N12587" s="5"/>
      <c r="O12587" s="10"/>
      <c r="P12587" s="8"/>
    </row>
    <row r="12588" spans="1:16" s="2" customFormat="1" x14ac:dyDescent="0.15">
      <c r="A12588" s="3"/>
      <c r="B12588" s="3"/>
      <c r="J12588" s="3"/>
      <c r="K12588" s="5"/>
      <c r="L12588" s="8"/>
      <c r="N12588" s="5"/>
      <c r="O12588" s="10"/>
      <c r="P12588" s="8"/>
    </row>
    <row r="12589" spans="1:16" s="2" customFormat="1" x14ac:dyDescent="0.15">
      <c r="A12589" s="3"/>
      <c r="B12589" s="3"/>
      <c r="J12589" s="3"/>
      <c r="K12589" s="5"/>
      <c r="L12589" s="8"/>
      <c r="N12589" s="5"/>
      <c r="O12589" s="10"/>
      <c r="P12589" s="8"/>
    </row>
    <row r="12590" spans="1:16" s="2" customFormat="1" x14ac:dyDescent="0.15">
      <c r="A12590" s="3"/>
      <c r="B12590" s="3"/>
      <c r="J12590" s="3"/>
      <c r="K12590" s="5"/>
      <c r="L12590" s="8"/>
      <c r="N12590" s="5"/>
      <c r="O12590" s="10"/>
      <c r="P12590" s="8"/>
    </row>
    <row r="12591" spans="1:16" s="2" customFormat="1" x14ac:dyDescent="0.15">
      <c r="A12591" s="3"/>
      <c r="B12591" s="3"/>
      <c r="J12591" s="3"/>
      <c r="K12591" s="5"/>
      <c r="L12591" s="8"/>
      <c r="N12591" s="5"/>
      <c r="O12591" s="10"/>
      <c r="P12591" s="8"/>
    </row>
    <row r="12592" spans="1:16" s="2" customFormat="1" x14ac:dyDescent="0.15">
      <c r="A12592" s="3"/>
      <c r="B12592" s="3"/>
      <c r="J12592" s="3"/>
      <c r="K12592" s="5"/>
      <c r="L12592" s="8"/>
      <c r="N12592" s="5"/>
      <c r="O12592" s="10"/>
      <c r="P12592" s="8"/>
    </row>
    <row r="12593" spans="1:16" s="2" customFormat="1" x14ac:dyDescent="0.15">
      <c r="A12593" s="3"/>
      <c r="B12593" s="3"/>
      <c r="J12593" s="3"/>
      <c r="K12593" s="5"/>
      <c r="L12593" s="8"/>
      <c r="N12593" s="5"/>
      <c r="O12593" s="10"/>
      <c r="P12593" s="8"/>
    </row>
    <row r="12594" spans="1:16" s="2" customFormat="1" x14ac:dyDescent="0.15">
      <c r="A12594" s="3"/>
      <c r="B12594" s="3"/>
      <c r="J12594" s="3"/>
      <c r="K12594" s="5"/>
      <c r="L12594" s="8"/>
      <c r="N12594" s="5"/>
      <c r="O12594" s="10"/>
      <c r="P12594" s="8"/>
    </row>
    <row r="12595" spans="1:16" s="2" customFormat="1" x14ac:dyDescent="0.15">
      <c r="A12595" s="3"/>
      <c r="B12595" s="3"/>
      <c r="J12595" s="3"/>
      <c r="K12595" s="5"/>
      <c r="L12595" s="8"/>
      <c r="N12595" s="5"/>
      <c r="O12595" s="10"/>
      <c r="P12595" s="8"/>
    </row>
    <row r="12596" spans="1:16" s="2" customFormat="1" x14ac:dyDescent="0.15">
      <c r="A12596" s="3"/>
      <c r="B12596" s="3"/>
      <c r="J12596" s="3"/>
      <c r="K12596" s="5"/>
      <c r="L12596" s="8"/>
      <c r="N12596" s="5"/>
      <c r="O12596" s="10"/>
      <c r="P12596" s="8"/>
    </row>
    <row r="12597" spans="1:16" s="2" customFormat="1" x14ac:dyDescent="0.15">
      <c r="A12597" s="3"/>
      <c r="B12597" s="3"/>
      <c r="J12597" s="3"/>
      <c r="K12597" s="5"/>
      <c r="L12597" s="8"/>
      <c r="N12597" s="5"/>
      <c r="O12597" s="10"/>
      <c r="P12597" s="8"/>
    </row>
    <row r="12598" spans="1:16" s="2" customFormat="1" x14ac:dyDescent="0.15">
      <c r="A12598" s="3"/>
      <c r="B12598" s="3"/>
      <c r="J12598" s="3"/>
      <c r="K12598" s="5"/>
      <c r="L12598" s="8"/>
      <c r="N12598" s="5"/>
      <c r="O12598" s="10"/>
      <c r="P12598" s="8"/>
    </row>
    <row r="12599" spans="1:16" s="2" customFormat="1" x14ac:dyDescent="0.15">
      <c r="A12599" s="3"/>
      <c r="B12599" s="3"/>
      <c r="J12599" s="3"/>
      <c r="K12599" s="5"/>
      <c r="L12599" s="8"/>
      <c r="N12599" s="5"/>
      <c r="O12599" s="10"/>
      <c r="P12599" s="8"/>
    </row>
    <row r="12600" spans="1:16" s="2" customFormat="1" x14ac:dyDescent="0.15">
      <c r="A12600" s="3"/>
      <c r="B12600" s="3"/>
      <c r="J12600" s="3"/>
      <c r="K12600" s="5"/>
      <c r="L12600" s="8"/>
      <c r="N12600" s="5"/>
      <c r="O12600" s="10"/>
      <c r="P12600" s="8"/>
    </row>
    <row r="12601" spans="1:16" s="2" customFormat="1" x14ac:dyDescent="0.15">
      <c r="A12601" s="3"/>
      <c r="B12601" s="3"/>
      <c r="J12601" s="3"/>
      <c r="K12601" s="5"/>
      <c r="L12601" s="8"/>
      <c r="N12601" s="5"/>
      <c r="O12601" s="10"/>
      <c r="P12601" s="8"/>
    </row>
    <row r="12602" spans="1:16" s="2" customFormat="1" x14ac:dyDescent="0.15">
      <c r="A12602" s="3"/>
      <c r="B12602" s="3"/>
      <c r="J12602" s="3"/>
      <c r="K12602" s="5"/>
      <c r="L12602" s="8"/>
      <c r="N12602" s="5"/>
      <c r="O12602" s="10"/>
      <c r="P12602" s="8"/>
    </row>
    <row r="12603" spans="1:16" s="2" customFormat="1" x14ac:dyDescent="0.15">
      <c r="A12603" s="3"/>
      <c r="B12603" s="3"/>
      <c r="J12603" s="3"/>
      <c r="K12603" s="5"/>
      <c r="L12603" s="8"/>
      <c r="N12603" s="5"/>
      <c r="O12603" s="10"/>
      <c r="P12603" s="8"/>
    </row>
    <row r="12604" spans="1:16" s="2" customFormat="1" x14ac:dyDescent="0.15">
      <c r="A12604" s="3"/>
      <c r="B12604" s="3"/>
      <c r="J12604" s="3"/>
      <c r="K12604" s="5"/>
      <c r="L12604" s="8"/>
      <c r="N12604" s="5"/>
      <c r="O12604" s="10"/>
      <c r="P12604" s="8"/>
    </row>
    <row r="12605" spans="1:16" s="2" customFormat="1" x14ac:dyDescent="0.15">
      <c r="A12605" s="3"/>
      <c r="B12605" s="3"/>
      <c r="J12605" s="3"/>
      <c r="K12605" s="5"/>
      <c r="L12605" s="8"/>
      <c r="N12605" s="5"/>
      <c r="O12605" s="10"/>
      <c r="P12605" s="8"/>
    </row>
    <row r="12606" spans="1:16" s="2" customFormat="1" x14ac:dyDescent="0.15">
      <c r="A12606" s="3"/>
      <c r="B12606" s="3"/>
      <c r="J12606" s="3"/>
      <c r="K12606" s="5"/>
      <c r="L12606" s="8"/>
      <c r="N12606" s="5"/>
      <c r="O12606" s="10"/>
      <c r="P12606" s="8"/>
    </row>
    <row r="12607" spans="1:16" s="2" customFormat="1" x14ac:dyDescent="0.15">
      <c r="A12607" s="3"/>
      <c r="B12607" s="3"/>
      <c r="J12607" s="3"/>
      <c r="K12607" s="5"/>
      <c r="L12607" s="8"/>
      <c r="N12607" s="5"/>
      <c r="O12607" s="10"/>
      <c r="P12607" s="8"/>
    </row>
    <row r="12608" spans="1:16" s="2" customFormat="1" x14ac:dyDescent="0.15">
      <c r="A12608" s="3"/>
      <c r="B12608" s="3"/>
      <c r="J12608" s="3"/>
      <c r="K12608" s="5"/>
      <c r="L12608" s="8"/>
      <c r="N12608" s="5"/>
      <c r="O12608" s="10"/>
      <c r="P12608" s="8"/>
    </row>
    <row r="12609" spans="1:16" s="2" customFormat="1" x14ac:dyDescent="0.15">
      <c r="A12609" s="3"/>
      <c r="B12609" s="3"/>
      <c r="J12609" s="3"/>
      <c r="K12609" s="5"/>
      <c r="L12609" s="8"/>
      <c r="N12609" s="5"/>
      <c r="O12609" s="10"/>
      <c r="P12609" s="8"/>
    </row>
    <row r="12610" spans="1:16" s="2" customFormat="1" x14ac:dyDescent="0.15">
      <c r="A12610" s="3"/>
      <c r="B12610" s="3"/>
      <c r="J12610" s="3"/>
      <c r="K12610" s="5"/>
      <c r="L12610" s="8"/>
      <c r="N12610" s="5"/>
      <c r="O12610" s="10"/>
      <c r="P12610" s="8"/>
    </row>
    <row r="12611" spans="1:16" s="2" customFormat="1" x14ac:dyDescent="0.15">
      <c r="A12611" s="3"/>
      <c r="B12611" s="3"/>
      <c r="J12611" s="3"/>
      <c r="K12611" s="5"/>
      <c r="L12611" s="8"/>
      <c r="N12611" s="5"/>
      <c r="O12611" s="10"/>
      <c r="P12611" s="8"/>
    </row>
    <row r="12612" spans="1:16" s="2" customFormat="1" x14ac:dyDescent="0.15">
      <c r="A12612" s="3"/>
      <c r="B12612" s="3"/>
      <c r="J12612" s="3"/>
      <c r="K12612" s="5"/>
      <c r="L12612" s="8"/>
      <c r="N12612" s="5"/>
      <c r="O12612" s="10"/>
      <c r="P12612" s="8"/>
    </row>
    <row r="12613" spans="1:16" s="2" customFormat="1" x14ac:dyDescent="0.15">
      <c r="A12613" s="3"/>
      <c r="B12613" s="3"/>
      <c r="J12613" s="3"/>
      <c r="K12613" s="5"/>
      <c r="L12613" s="8"/>
      <c r="N12613" s="5"/>
      <c r="O12613" s="10"/>
      <c r="P12613" s="8"/>
    </row>
    <row r="12614" spans="1:16" s="2" customFormat="1" x14ac:dyDescent="0.15">
      <c r="A12614" s="3"/>
      <c r="B12614" s="3"/>
      <c r="J12614" s="3"/>
      <c r="K12614" s="5"/>
      <c r="L12614" s="8"/>
      <c r="N12614" s="5"/>
      <c r="O12614" s="10"/>
      <c r="P12614" s="8"/>
    </row>
    <row r="12615" spans="1:16" s="2" customFormat="1" x14ac:dyDescent="0.15">
      <c r="A12615" s="3"/>
      <c r="B12615" s="3"/>
      <c r="J12615" s="3"/>
      <c r="K12615" s="5"/>
      <c r="L12615" s="8"/>
      <c r="N12615" s="5"/>
      <c r="O12615" s="10"/>
      <c r="P12615" s="8"/>
    </row>
    <row r="12616" spans="1:16" s="2" customFormat="1" x14ac:dyDescent="0.15">
      <c r="A12616" s="3"/>
      <c r="B12616" s="3"/>
      <c r="J12616" s="3"/>
      <c r="K12616" s="5"/>
      <c r="L12616" s="8"/>
      <c r="N12616" s="5"/>
      <c r="O12616" s="10"/>
      <c r="P12616" s="8"/>
    </row>
    <row r="12617" spans="1:16" s="2" customFormat="1" x14ac:dyDescent="0.15">
      <c r="A12617" s="3"/>
      <c r="B12617" s="3"/>
      <c r="J12617" s="3"/>
      <c r="K12617" s="5"/>
      <c r="L12617" s="8"/>
      <c r="N12617" s="5"/>
      <c r="O12617" s="10"/>
      <c r="P12617" s="8"/>
    </row>
    <row r="12618" spans="1:16" s="2" customFormat="1" x14ac:dyDescent="0.15">
      <c r="A12618" s="3"/>
      <c r="B12618" s="3"/>
      <c r="J12618" s="3"/>
      <c r="K12618" s="5"/>
      <c r="L12618" s="8"/>
      <c r="N12618" s="5"/>
      <c r="O12618" s="10"/>
      <c r="P12618" s="8"/>
    </row>
    <row r="12619" spans="1:16" s="2" customFormat="1" x14ac:dyDescent="0.15">
      <c r="A12619" s="3"/>
      <c r="B12619" s="3"/>
      <c r="J12619" s="3"/>
      <c r="K12619" s="5"/>
      <c r="L12619" s="8"/>
      <c r="N12619" s="5"/>
      <c r="O12619" s="10"/>
      <c r="P12619" s="8"/>
    </row>
    <row r="12620" spans="1:16" s="2" customFormat="1" x14ac:dyDescent="0.15">
      <c r="A12620" s="3"/>
      <c r="B12620" s="3"/>
      <c r="J12620" s="3"/>
      <c r="K12620" s="5"/>
      <c r="L12620" s="8"/>
      <c r="N12620" s="5"/>
      <c r="O12620" s="10"/>
      <c r="P12620" s="8"/>
    </row>
    <row r="12621" spans="1:16" s="2" customFormat="1" x14ac:dyDescent="0.15">
      <c r="A12621" s="3"/>
      <c r="B12621" s="3"/>
      <c r="J12621" s="3"/>
      <c r="K12621" s="5"/>
      <c r="L12621" s="8"/>
      <c r="N12621" s="5"/>
      <c r="O12621" s="10"/>
      <c r="P12621" s="8"/>
    </row>
    <row r="12622" spans="1:16" s="2" customFormat="1" x14ac:dyDescent="0.15">
      <c r="A12622" s="3"/>
      <c r="B12622" s="3"/>
      <c r="J12622" s="3"/>
      <c r="K12622" s="5"/>
      <c r="L12622" s="8"/>
      <c r="N12622" s="5"/>
      <c r="O12622" s="10"/>
      <c r="P12622" s="8"/>
    </row>
    <row r="12623" spans="1:16" s="2" customFormat="1" x14ac:dyDescent="0.15">
      <c r="A12623" s="3"/>
      <c r="B12623" s="3"/>
      <c r="J12623" s="3"/>
      <c r="K12623" s="5"/>
      <c r="L12623" s="8"/>
      <c r="N12623" s="5"/>
      <c r="O12623" s="10"/>
      <c r="P12623" s="8"/>
    </row>
    <row r="12624" spans="1:16" s="2" customFormat="1" x14ac:dyDescent="0.15">
      <c r="A12624" s="3"/>
      <c r="B12624" s="3"/>
      <c r="J12624" s="3"/>
      <c r="K12624" s="5"/>
      <c r="L12624" s="8"/>
      <c r="N12624" s="5"/>
      <c r="O12624" s="10"/>
      <c r="P12624" s="8"/>
    </row>
    <row r="12625" spans="1:16" s="2" customFormat="1" x14ac:dyDescent="0.15">
      <c r="A12625" s="3"/>
      <c r="B12625" s="3"/>
      <c r="J12625" s="3"/>
      <c r="K12625" s="5"/>
      <c r="L12625" s="8"/>
      <c r="N12625" s="5"/>
      <c r="O12625" s="10"/>
      <c r="P12625" s="8"/>
    </row>
    <row r="12626" spans="1:16" s="2" customFormat="1" x14ac:dyDescent="0.15">
      <c r="A12626" s="3"/>
      <c r="B12626" s="3"/>
      <c r="J12626" s="3"/>
      <c r="K12626" s="5"/>
      <c r="L12626" s="8"/>
      <c r="N12626" s="5"/>
      <c r="O12626" s="10"/>
      <c r="P12626" s="8"/>
    </row>
    <row r="12627" spans="1:16" s="2" customFormat="1" x14ac:dyDescent="0.15">
      <c r="A12627" s="3"/>
      <c r="B12627" s="3"/>
      <c r="J12627" s="3"/>
      <c r="K12627" s="5"/>
      <c r="L12627" s="8"/>
      <c r="N12627" s="5"/>
      <c r="O12627" s="10"/>
      <c r="P12627" s="8"/>
    </row>
    <row r="12628" spans="1:16" s="2" customFormat="1" x14ac:dyDescent="0.15">
      <c r="A12628" s="3"/>
      <c r="B12628" s="3"/>
      <c r="J12628" s="3"/>
      <c r="K12628" s="5"/>
      <c r="L12628" s="8"/>
      <c r="N12628" s="5"/>
      <c r="O12628" s="10"/>
      <c r="P12628" s="8"/>
    </row>
    <row r="12629" spans="1:16" s="2" customFormat="1" x14ac:dyDescent="0.15">
      <c r="A12629" s="3"/>
      <c r="B12629" s="3"/>
      <c r="J12629" s="3"/>
      <c r="K12629" s="5"/>
      <c r="L12629" s="8"/>
      <c r="N12629" s="5"/>
      <c r="O12629" s="10"/>
      <c r="P12629" s="8"/>
    </row>
    <row r="12630" spans="1:16" s="2" customFormat="1" x14ac:dyDescent="0.15">
      <c r="A12630" s="3"/>
      <c r="B12630" s="3"/>
      <c r="J12630" s="3"/>
      <c r="K12630" s="5"/>
      <c r="L12630" s="8"/>
      <c r="N12630" s="5"/>
      <c r="O12630" s="10"/>
      <c r="P12630" s="8"/>
    </row>
    <row r="12631" spans="1:16" s="2" customFormat="1" x14ac:dyDescent="0.15">
      <c r="A12631" s="3"/>
      <c r="B12631" s="3"/>
      <c r="J12631" s="3"/>
      <c r="K12631" s="5"/>
      <c r="L12631" s="8"/>
      <c r="N12631" s="5"/>
      <c r="O12631" s="10"/>
      <c r="P12631" s="8"/>
    </row>
    <row r="12632" spans="1:16" s="2" customFormat="1" x14ac:dyDescent="0.15">
      <c r="A12632" s="3"/>
      <c r="B12632" s="3"/>
      <c r="J12632" s="3"/>
      <c r="K12632" s="5"/>
      <c r="L12632" s="8"/>
      <c r="N12632" s="5"/>
      <c r="O12632" s="10"/>
      <c r="P12632" s="8"/>
    </row>
    <row r="12633" spans="1:16" s="2" customFormat="1" x14ac:dyDescent="0.15">
      <c r="A12633" s="3"/>
      <c r="B12633" s="3"/>
      <c r="J12633" s="3"/>
      <c r="K12633" s="5"/>
      <c r="L12633" s="8"/>
      <c r="N12633" s="5"/>
      <c r="O12633" s="10"/>
      <c r="P12633" s="8"/>
    </row>
    <row r="12634" spans="1:16" s="2" customFormat="1" x14ac:dyDescent="0.15">
      <c r="A12634" s="3"/>
      <c r="B12634" s="3"/>
      <c r="J12634" s="3"/>
      <c r="K12634" s="5"/>
      <c r="L12634" s="8"/>
      <c r="N12634" s="5"/>
      <c r="O12634" s="10"/>
      <c r="P12634" s="8"/>
    </row>
    <row r="12635" spans="1:16" s="2" customFormat="1" x14ac:dyDescent="0.15">
      <c r="A12635" s="3"/>
      <c r="B12635" s="3"/>
      <c r="J12635" s="3"/>
      <c r="K12635" s="5"/>
      <c r="L12635" s="8"/>
      <c r="N12635" s="5"/>
      <c r="O12635" s="10"/>
      <c r="P12635" s="8"/>
    </row>
    <row r="12636" spans="1:16" s="2" customFormat="1" x14ac:dyDescent="0.15">
      <c r="A12636" s="3"/>
      <c r="B12636" s="3"/>
      <c r="J12636" s="3"/>
      <c r="K12636" s="5"/>
      <c r="L12636" s="8"/>
      <c r="N12636" s="5"/>
      <c r="O12636" s="10"/>
      <c r="P12636" s="8"/>
    </row>
    <row r="12637" spans="1:16" s="2" customFormat="1" x14ac:dyDescent="0.15">
      <c r="A12637" s="3"/>
      <c r="B12637" s="3"/>
      <c r="J12637" s="3"/>
      <c r="K12637" s="5"/>
      <c r="L12637" s="8"/>
      <c r="N12637" s="5"/>
      <c r="O12637" s="10"/>
      <c r="P12637" s="8"/>
    </row>
    <row r="12638" spans="1:16" s="2" customFormat="1" x14ac:dyDescent="0.15">
      <c r="A12638" s="3"/>
      <c r="B12638" s="3"/>
      <c r="J12638" s="3"/>
      <c r="K12638" s="5"/>
      <c r="L12638" s="8"/>
      <c r="N12638" s="5"/>
      <c r="O12638" s="10"/>
      <c r="P12638" s="8"/>
    </row>
    <row r="12639" spans="1:16" s="2" customFormat="1" x14ac:dyDescent="0.15">
      <c r="A12639" s="3"/>
      <c r="B12639" s="3"/>
      <c r="J12639" s="3"/>
      <c r="K12639" s="5"/>
      <c r="L12639" s="8"/>
      <c r="N12639" s="5"/>
      <c r="O12639" s="10"/>
      <c r="P12639" s="8"/>
    </row>
    <row r="12640" spans="1:16" s="2" customFormat="1" x14ac:dyDescent="0.15">
      <c r="A12640" s="3"/>
      <c r="B12640" s="3"/>
      <c r="J12640" s="3"/>
      <c r="K12640" s="5"/>
      <c r="L12640" s="8"/>
      <c r="N12640" s="5"/>
      <c r="O12640" s="10"/>
      <c r="P12640" s="8"/>
    </row>
    <row r="12641" spans="1:16" s="2" customFormat="1" x14ac:dyDescent="0.15">
      <c r="A12641" s="3"/>
      <c r="B12641" s="3"/>
      <c r="J12641" s="3"/>
      <c r="K12641" s="5"/>
      <c r="L12641" s="8"/>
      <c r="N12641" s="5"/>
      <c r="O12641" s="10"/>
      <c r="P12641" s="8"/>
    </row>
    <row r="12642" spans="1:16" s="2" customFormat="1" x14ac:dyDescent="0.15">
      <c r="A12642" s="3"/>
      <c r="B12642" s="3"/>
      <c r="J12642" s="3"/>
      <c r="K12642" s="5"/>
      <c r="L12642" s="8"/>
      <c r="N12642" s="5"/>
      <c r="O12642" s="10"/>
      <c r="P12642" s="8"/>
    </row>
    <row r="12643" spans="1:16" s="2" customFormat="1" x14ac:dyDescent="0.15">
      <c r="A12643" s="3"/>
      <c r="B12643" s="3"/>
      <c r="J12643" s="3"/>
      <c r="K12643" s="5"/>
      <c r="L12643" s="8"/>
      <c r="N12643" s="5"/>
      <c r="O12643" s="10"/>
      <c r="P12643" s="8"/>
    </row>
    <row r="12644" spans="1:16" s="2" customFormat="1" x14ac:dyDescent="0.15">
      <c r="A12644" s="3"/>
      <c r="B12644" s="3"/>
      <c r="J12644" s="3"/>
      <c r="K12644" s="5"/>
      <c r="L12644" s="8"/>
      <c r="N12644" s="5"/>
      <c r="O12644" s="10"/>
      <c r="P12644" s="8"/>
    </row>
    <row r="12645" spans="1:16" s="2" customFormat="1" x14ac:dyDescent="0.15">
      <c r="A12645" s="3"/>
      <c r="B12645" s="3"/>
      <c r="J12645" s="3"/>
      <c r="K12645" s="5"/>
      <c r="L12645" s="8"/>
      <c r="N12645" s="5"/>
      <c r="O12645" s="10"/>
      <c r="P12645" s="8"/>
    </row>
    <row r="12646" spans="1:16" s="2" customFormat="1" x14ac:dyDescent="0.15">
      <c r="A12646" s="3"/>
      <c r="B12646" s="3"/>
      <c r="J12646" s="3"/>
      <c r="K12646" s="5"/>
      <c r="L12646" s="8"/>
      <c r="N12646" s="5"/>
      <c r="O12646" s="10"/>
      <c r="P12646" s="8"/>
    </row>
    <row r="12647" spans="1:16" s="2" customFormat="1" x14ac:dyDescent="0.15">
      <c r="A12647" s="3"/>
      <c r="B12647" s="3"/>
      <c r="J12647" s="3"/>
      <c r="K12647" s="5"/>
      <c r="L12647" s="8"/>
      <c r="N12647" s="5"/>
      <c r="O12647" s="10"/>
      <c r="P12647" s="8"/>
    </row>
    <row r="12648" spans="1:16" s="2" customFormat="1" x14ac:dyDescent="0.15">
      <c r="A12648" s="3"/>
      <c r="B12648" s="3"/>
      <c r="J12648" s="3"/>
      <c r="K12648" s="5"/>
      <c r="L12648" s="8"/>
      <c r="N12648" s="5"/>
      <c r="O12648" s="10"/>
      <c r="P12648" s="8"/>
    </row>
    <row r="12649" spans="1:16" s="2" customFormat="1" x14ac:dyDescent="0.15">
      <c r="A12649" s="3"/>
      <c r="B12649" s="3"/>
      <c r="J12649" s="3"/>
      <c r="K12649" s="5"/>
      <c r="L12649" s="8"/>
      <c r="N12649" s="5"/>
      <c r="O12649" s="10"/>
      <c r="P12649" s="8"/>
    </row>
    <row r="12650" spans="1:16" s="2" customFormat="1" x14ac:dyDescent="0.15">
      <c r="A12650" s="3"/>
      <c r="B12650" s="3"/>
      <c r="J12650" s="3"/>
      <c r="K12650" s="5"/>
      <c r="L12650" s="8"/>
      <c r="N12650" s="5"/>
      <c r="O12650" s="10"/>
      <c r="P12650" s="8"/>
    </row>
    <row r="12651" spans="1:16" s="2" customFormat="1" x14ac:dyDescent="0.15">
      <c r="A12651" s="3"/>
      <c r="B12651" s="3"/>
      <c r="J12651" s="3"/>
      <c r="K12651" s="5"/>
      <c r="L12651" s="8"/>
      <c r="N12651" s="5"/>
      <c r="O12651" s="10"/>
      <c r="P12651" s="8"/>
    </row>
    <row r="12652" spans="1:16" s="2" customFormat="1" x14ac:dyDescent="0.15">
      <c r="A12652" s="3"/>
      <c r="B12652" s="3"/>
      <c r="J12652" s="3"/>
      <c r="K12652" s="5"/>
      <c r="L12652" s="8"/>
      <c r="N12652" s="5"/>
      <c r="O12652" s="10"/>
      <c r="P12652" s="8"/>
    </row>
    <row r="12653" spans="1:16" s="2" customFormat="1" x14ac:dyDescent="0.15">
      <c r="A12653" s="3"/>
      <c r="B12653" s="3"/>
      <c r="J12653" s="3"/>
      <c r="K12653" s="5"/>
      <c r="L12653" s="8"/>
      <c r="N12653" s="5"/>
      <c r="O12653" s="10"/>
      <c r="P12653" s="8"/>
    </row>
    <row r="12654" spans="1:16" s="2" customFormat="1" x14ac:dyDescent="0.15">
      <c r="A12654" s="3"/>
      <c r="B12654" s="3"/>
      <c r="J12654" s="3"/>
      <c r="K12654" s="5"/>
      <c r="L12654" s="8"/>
      <c r="N12654" s="5"/>
      <c r="O12654" s="10"/>
      <c r="P12654" s="8"/>
    </row>
    <row r="12655" spans="1:16" s="2" customFormat="1" x14ac:dyDescent="0.15">
      <c r="A12655" s="3"/>
      <c r="B12655" s="3"/>
      <c r="J12655" s="3"/>
      <c r="K12655" s="5"/>
      <c r="L12655" s="8"/>
      <c r="N12655" s="5"/>
      <c r="O12655" s="10"/>
      <c r="P12655" s="8"/>
    </row>
    <row r="12656" spans="1:16" s="2" customFormat="1" x14ac:dyDescent="0.15">
      <c r="A12656" s="3"/>
      <c r="B12656" s="3"/>
      <c r="J12656" s="3"/>
      <c r="K12656" s="5"/>
      <c r="L12656" s="8"/>
      <c r="N12656" s="5"/>
      <c r="O12656" s="10"/>
      <c r="P12656" s="8"/>
    </row>
    <row r="12657" spans="1:16" s="2" customFormat="1" x14ac:dyDescent="0.15">
      <c r="A12657" s="3"/>
      <c r="B12657" s="3"/>
      <c r="J12657" s="3"/>
      <c r="K12657" s="5"/>
      <c r="L12657" s="8"/>
      <c r="N12657" s="5"/>
      <c r="O12657" s="10"/>
      <c r="P12657" s="8"/>
    </row>
    <row r="12658" spans="1:16" s="2" customFormat="1" x14ac:dyDescent="0.15">
      <c r="A12658" s="3"/>
      <c r="B12658" s="3"/>
      <c r="J12658" s="3"/>
      <c r="K12658" s="5"/>
      <c r="L12658" s="8"/>
      <c r="N12658" s="5"/>
      <c r="O12658" s="10"/>
      <c r="P12658" s="8"/>
    </row>
    <row r="12659" spans="1:16" s="2" customFormat="1" x14ac:dyDescent="0.15">
      <c r="A12659" s="3"/>
      <c r="B12659" s="3"/>
      <c r="J12659" s="3"/>
      <c r="K12659" s="5"/>
      <c r="L12659" s="8"/>
      <c r="N12659" s="5"/>
      <c r="O12659" s="10"/>
      <c r="P12659" s="8"/>
    </row>
    <row r="12660" spans="1:16" s="2" customFormat="1" x14ac:dyDescent="0.15">
      <c r="A12660" s="3"/>
      <c r="B12660" s="3"/>
      <c r="J12660" s="3"/>
      <c r="K12660" s="5"/>
      <c r="L12660" s="8"/>
      <c r="N12660" s="5"/>
      <c r="O12660" s="10"/>
      <c r="P12660" s="8"/>
    </row>
    <row r="12661" spans="1:16" s="2" customFormat="1" x14ac:dyDescent="0.15">
      <c r="A12661" s="3"/>
      <c r="B12661" s="3"/>
      <c r="J12661" s="3"/>
      <c r="K12661" s="5"/>
      <c r="L12661" s="8"/>
      <c r="N12661" s="5"/>
      <c r="O12661" s="10"/>
      <c r="P12661" s="8"/>
    </row>
    <row r="12662" spans="1:16" s="2" customFormat="1" x14ac:dyDescent="0.15">
      <c r="A12662" s="3"/>
      <c r="B12662" s="3"/>
      <c r="J12662" s="3"/>
      <c r="K12662" s="5"/>
      <c r="L12662" s="8"/>
      <c r="N12662" s="5"/>
      <c r="O12662" s="10"/>
      <c r="P12662" s="8"/>
    </row>
    <row r="12663" spans="1:16" s="2" customFormat="1" x14ac:dyDescent="0.15">
      <c r="A12663" s="3"/>
      <c r="B12663" s="3"/>
      <c r="J12663" s="3"/>
      <c r="K12663" s="5"/>
      <c r="L12663" s="8"/>
      <c r="N12663" s="5"/>
      <c r="O12663" s="10"/>
      <c r="P12663" s="8"/>
    </row>
    <row r="12664" spans="1:16" s="2" customFormat="1" x14ac:dyDescent="0.15">
      <c r="A12664" s="3"/>
      <c r="B12664" s="3"/>
      <c r="J12664" s="3"/>
      <c r="K12664" s="5"/>
      <c r="L12664" s="8"/>
      <c r="N12664" s="5"/>
      <c r="O12664" s="10"/>
      <c r="P12664" s="8"/>
    </row>
    <row r="12665" spans="1:16" s="2" customFormat="1" x14ac:dyDescent="0.15">
      <c r="A12665" s="3"/>
      <c r="B12665" s="3"/>
      <c r="J12665" s="3"/>
      <c r="K12665" s="5"/>
      <c r="L12665" s="8"/>
      <c r="N12665" s="5"/>
      <c r="O12665" s="10"/>
      <c r="P12665" s="8"/>
    </row>
    <row r="12666" spans="1:16" s="2" customFormat="1" x14ac:dyDescent="0.15">
      <c r="A12666" s="3"/>
      <c r="B12666" s="3"/>
      <c r="J12666" s="3"/>
      <c r="K12666" s="5"/>
      <c r="L12666" s="8"/>
      <c r="N12666" s="5"/>
      <c r="O12666" s="10"/>
      <c r="P12666" s="8"/>
    </row>
    <row r="12667" spans="1:16" s="2" customFormat="1" x14ac:dyDescent="0.15">
      <c r="A12667" s="3"/>
      <c r="B12667" s="3"/>
      <c r="J12667" s="3"/>
      <c r="K12667" s="5"/>
      <c r="L12667" s="8"/>
      <c r="N12667" s="5"/>
      <c r="O12667" s="10"/>
      <c r="P12667" s="8"/>
    </row>
    <row r="12668" spans="1:16" s="2" customFormat="1" x14ac:dyDescent="0.15">
      <c r="A12668" s="3"/>
      <c r="B12668" s="3"/>
      <c r="J12668" s="3"/>
      <c r="K12668" s="5"/>
      <c r="L12668" s="8"/>
      <c r="N12668" s="5"/>
      <c r="O12668" s="10"/>
      <c r="P12668" s="8"/>
    </row>
    <row r="12669" spans="1:16" s="2" customFormat="1" x14ac:dyDescent="0.15">
      <c r="A12669" s="3"/>
      <c r="B12669" s="3"/>
      <c r="J12669" s="3"/>
      <c r="K12669" s="5"/>
      <c r="L12669" s="8"/>
      <c r="N12669" s="5"/>
      <c r="O12669" s="10"/>
      <c r="P12669" s="8"/>
    </row>
    <row r="12670" spans="1:16" s="2" customFormat="1" x14ac:dyDescent="0.15">
      <c r="A12670" s="3"/>
      <c r="B12670" s="3"/>
      <c r="J12670" s="3"/>
      <c r="K12670" s="5"/>
      <c r="L12670" s="8"/>
      <c r="N12670" s="5"/>
      <c r="O12670" s="10"/>
      <c r="P12670" s="8"/>
    </row>
    <row r="12671" spans="1:16" s="2" customFormat="1" x14ac:dyDescent="0.15">
      <c r="A12671" s="3"/>
      <c r="B12671" s="3"/>
      <c r="J12671" s="3"/>
      <c r="K12671" s="5"/>
      <c r="L12671" s="8"/>
      <c r="N12671" s="5"/>
      <c r="O12671" s="10"/>
      <c r="P12671" s="8"/>
    </row>
    <row r="12672" spans="1:16" s="2" customFormat="1" x14ac:dyDescent="0.15">
      <c r="A12672" s="3"/>
      <c r="B12672" s="3"/>
      <c r="J12672" s="3"/>
      <c r="K12672" s="5"/>
      <c r="L12672" s="8"/>
      <c r="N12672" s="5"/>
      <c r="O12672" s="10"/>
      <c r="P12672" s="8"/>
    </row>
    <row r="12673" spans="1:16" s="2" customFormat="1" x14ac:dyDescent="0.15">
      <c r="A12673" s="3"/>
      <c r="B12673" s="3"/>
      <c r="J12673" s="3"/>
      <c r="K12673" s="5"/>
      <c r="L12673" s="8"/>
      <c r="N12673" s="5"/>
      <c r="O12673" s="10"/>
      <c r="P12673" s="8"/>
    </row>
    <row r="12674" spans="1:16" s="2" customFormat="1" x14ac:dyDescent="0.15">
      <c r="A12674" s="3"/>
      <c r="B12674" s="3"/>
      <c r="J12674" s="3"/>
      <c r="K12674" s="5"/>
      <c r="L12674" s="8"/>
      <c r="N12674" s="5"/>
      <c r="O12674" s="10"/>
      <c r="P12674" s="8"/>
    </row>
    <row r="12675" spans="1:16" s="2" customFormat="1" x14ac:dyDescent="0.15">
      <c r="A12675" s="3"/>
      <c r="B12675" s="3"/>
      <c r="J12675" s="3"/>
      <c r="K12675" s="5"/>
      <c r="L12675" s="8"/>
      <c r="N12675" s="5"/>
      <c r="O12675" s="10"/>
      <c r="P12675" s="8"/>
    </row>
    <row r="12676" spans="1:16" s="2" customFormat="1" x14ac:dyDescent="0.15">
      <c r="A12676" s="3"/>
      <c r="B12676" s="3"/>
      <c r="J12676" s="3"/>
      <c r="K12676" s="5"/>
      <c r="L12676" s="8"/>
      <c r="N12676" s="5"/>
      <c r="O12676" s="10"/>
      <c r="P12676" s="8"/>
    </row>
    <row r="12677" spans="1:16" s="2" customFormat="1" x14ac:dyDescent="0.15">
      <c r="A12677" s="3"/>
      <c r="B12677" s="3"/>
      <c r="J12677" s="3"/>
      <c r="K12677" s="5"/>
      <c r="L12677" s="8"/>
      <c r="N12677" s="5"/>
      <c r="O12677" s="10"/>
      <c r="P12677" s="8"/>
    </row>
    <row r="12678" spans="1:16" s="2" customFormat="1" x14ac:dyDescent="0.15">
      <c r="A12678" s="3"/>
      <c r="B12678" s="3"/>
      <c r="J12678" s="3"/>
      <c r="K12678" s="5"/>
      <c r="L12678" s="8"/>
      <c r="N12678" s="5"/>
      <c r="O12678" s="10"/>
      <c r="P12678" s="8"/>
    </row>
    <row r="12679" spans="1:16" s="2" customFormat="1" x14ac:dyDescent="0.15">
      <c r="A12679" s="3"/>
      <c r="B12679" s="3"/>
      <c r="J12679" s="3"/>
      <c r="K12679" s="5"/>
      <c r="L12679" s="8"/>
      <c r="N12679" s="5"/>
      <c r="O12679" s="10"/>
      <c r="P12679" s="8"/>
    </row>
    <row r="12680" spans="1:16" s="2" customFormat="1" x14ac:dyDescent="0.15">
      <c r="A12680" s="3"/>
      <c r="B12680" s="3"/>
      <c r="J12680" s="3"/>
      <c r="K12680" s="5"/>
      <c r="L12680" s="8"/>
      <c r="N12680" s="5"/>
      <c r="O12680" s="10"/>
      <c r="P12680" s="8"/>
    </row>
    <row r="12681" spans="1:16" s="2" customFormat="1" x14ac:dyDescent="0.15">
      <c r="A12681" s="3"/>
      <c r="B12681" s="3"/>
      <c r="J12681" s="3"/>
      <c r="K12681" s="5"/>
      <c r="L12681" s="8"/>
      <c r="N12681" s="5"/>
      <c r="O12681" s="10"/>
      <c r="P12681" s="8"/>
    </row>
    <row r="12682" spans="1:16" s="2" customFormat="1" x14ac:dyDescent="0.15">
      <c r="A12682" s="3"/>
      <c r="B12682" s="3"/>
      <c r="J12682" s="3"/>
      <c r="K12682" s="5"/>
      <c r="L12682" s="8"/>
      <c r="N12682" s="5"/>
      <c r="O12682" s="10"/>
      <c r="P12682" s="8"/>
    </row>
    <row r="12683" spans="1:16" s="2" customFormat="1" x14ac:dyDescent="0.15">
      <c r="A12683" s="3"/>
      <c r="B12683" s="3"/>
      <c r="J12683" s="3"/>
      <c r="K12683" s="5"/>
      <c r="L12683" s="8"/>
      <c r="N12683" s="5"/>
      <c r="O12683" s="10"/>
      <c r="P12683" s="8"/>
    </row>
    <row r="12684" spans="1:16" s="2" customFormat="1" x14ac:dyDescent="0.15">
      <c r="A12684" s="3"/>
      <c r="B12684" s="3"/>
      <c r="J12684" s="3"/>
      <c r="K12684" s="5"/>
      <c r="L12684" s="8"/>
      <c r="N12684" s="5"/>
      <c r="O12684" s="10"/>
      <c r="P12684" s="8"/>
    </row>
    <row r="12685" spans="1:16" s="2" customFormat="1" x14ac:dyDescent="0.15">
      <c r="A12685" s="3"/>
      <c r="B12685" s="3"/>
      <c r="J12685" s="3"/>
      <c r="K12685" s="5"/>
      <c r="L12685" s="8"/>
      <c r="N12685" s="5"/>
      <c r="O12685" s="10"/>
      <c r="P12685" s="8"/>
    </row>
    <row r="12686" spans="1:16" s="2" customFormat="1" x14ac:dyDescent="0.15">
      <c r="A12686" s="3"/>
      <c r="B12686" s="3"/>
      <c r="J12686" s="3"/>
      <c r="K12686" s="5"/>
      <c r="L12686" s="8"/>
      <c r="N12686" s="5"/>
      <c r="O12686" s="10"/>
      <c r="P12686" s="8"/>
    </row>
    <row r="12687" spans="1:16" s="2" customFormat="1" x14ac:dyDescent="0.15">
      <c r="A12687" s="3"/>
      <c r="B12687" s="3"/>
      <c r="J12687" s="3"/>
      <c r="K12687" s="5"/>
      <c r="L12687" s="8"/>
      <c r="N12687" s="5"/>
      <c r="O12687" s="10"/>
      <c r="P12687" s="8"/>
    </row>
    <row r="12688" spans="1:16" s="2" customFormat="1" x14ac:dyDescent="0.15">
      <c r="A12688" s="3"/>
      <c r="B12688" s="3"/>
      <c r="J12688" s="3"/>
      <c r="K12688" s="5"/>
      <c r="L12688" s="8"/>
      <c r="N12688" s="5"/>
      <c r="O12688" s="10"/>
      <c r="P12688" s="8"/>
    </row>
    <row r="12689" spans="1:16" s="2" customFormat="1" x14ac:dyDescent="0.15">
      <c r="A12689" s="3"/>
      <c r="B12689" s="3"/>
      <c r="J12689" s="3"/>
      <c r="K12689" s="5"/>
      <c r="L12689" s="8"/>
      <c r="N12689" s="5"/>
      <c r="O12689" s="10"/>
      <c r="P12689" s="8"/>
    </row>
    <row r="12690" spans="1:16" s="2" customFormat="1" x14ac:dyDescent="0.15">
      <c r="A12690" s="3"/>
      <c r="B12690" s="3"/>
      <c r="J12690" s="3"/>
      <c r="K12690" s="5"/>
      <c r="L12690" s="8"/>
      <c r="N12690" s="5"/>
      <c r="O12690" s="10"/>
      <c r="P12690" s="8"/>
    </row>
    <row r="12691" spans="1:16" s="2" customFormat="1" x14ac:dyDescent="0.15">
      <c r="A12691" s="3"/>
      <c r="B12691" s="3"/>
      <c r="J12691" s="3"/>
      <c r="K12691" s="5"/>
      <c r="L12691" s="8"/>
      <c r="N12691" s="5"/>
      <c r="O12691" s="10"/>
      <c r="P12691" s="8"/>
    </row>
    <row r="12692" spans="1:16" s="2" customFormat="1" x14ac:dyDescent="0.15">
      <c r="A12692" s="3"/>
      <c r="B12692" s="3"/>
      <c r="J12692" s="3"/>
      <c r="K12692" s="5"/>
      <c r="L12692" s="8"/>
      <c r="N12692" s="5"/>
      <c r="O12692" s="10"/>
      <c r="P12692" s="8"/>
    </row>
    <row r="12693" spans="1:16" s="2" customFormat="1" x14ac:dyDescent="0.15">
      <c r="A12693" s="3"/>
      <c r="B12693" s="3"/>
      <c r="J12693" s="3"/>
      <c r="K12693" s="5"/>
      <c r="L12693" s="8"/>
      <c r="N12693" s="5"/>
      <c r="O12693" s="10"/>
      <c r="P12693" s="8"/>
    </row>
    <row r="12694" spans="1:16" s="2" customFormat="1" x14ac:dyDescent="0.15">
      <c r="A12694" s="3"/>
      <c r="B12694" s="3"/>
      <c r="J12694" s="3"/>
      <c r="K12694" s="5"/>
      <c r="L12694" s="8"/>
      <c r="N12694" s="5"/>
      <c r="O12694" s="10"/>
      <c r="P12694" s="8"/>
    </row>
    <row r="12695" spans="1:16" s="2" customFormat="1" x14ac:dyDescent="0.15">
      <c r="A12695" s="3"/>
      <c r="B12695" s="3"/>
      <c r="J12695" s="3"/>
      <c r="K12695" s="5"/>
      <c r="L12695" s="8"/>
      <c r="N12695" s="5"/>
      <c r="O12695" s="10"/>
      <c r="P12695" s="8"/>
    </row>
    <row r="12696" spans="1:16" s="2" customFormat="1" x14ac:dyDescent="0.15">
      <c r="A12696" s="3"/>
      <c r="B12696" s="3"/>
      <c r="J12696" s="3"/>
      <c r="K12696" s="5"/>
      <c r="L12696" s="8"/>
      <c r="N12696" s="5"/>
      <c r="O12696" s="10"/>
      <c r="P12696" s="8"/>
    </row>
    <row r="12697" spans="1:16" s="2" customFormat="1" x14ac:dyDescent="0.15">
      <c r="A12697" s="3"/>
      <c r="B12697" s="3"/>
      <c r="J12697" s="3"/>
      <c r="K12697" s="5"/>
      <c r="L12697" s="8"/>
      <c r="N12697" s="5"/>
      <c r="O12697" s="10"/>
      <c r="P12697" s="8"/>
    </row>
    <row r="12698" spans="1:16" s="2" customFormat="1" x14ac:dyDescent="0.15">
      <c r="A12698" s="3"/>
      <c r="B12698" s="3"/>
      <c r="J12698" s="3"/>
      <c r="K12698" s="5"/>
      <c r="L12698" s="8"/>
      <c r="N12698" s="5"/>
      <c r="O12698" s="10"/>
      <c r="P12698" s="8"/>
    </row>
    <row r="12699" spans="1:16" s="2" customFormat="1" x14ac:dyDescent="0.15">
      <c r="A12699" s="3"/>
      <c r="B12699" s="3"/>
      <c r="J12699" s="3"/>
      <c r="K12699" s="5"/>
      <c r="L12699" s="8"/>
      <c r="N12699" s="5"/>
      <c r="O12699" s="10"/>
      <c r="P12699" s="8"/>
    </row>
    <row r="12700" spans="1:16" s="2" customFormat="1" x14ac:dyDescent="0.15">
      <c r="A12700" s="3"/>
      <c r="B12700" s="3"/>
      <c r="J12700" s="3"/>
      <c r="K12700" s="5"/>
      <c r="L12700" s="8"/>
      <c r="N12700" s="5"/>
      <c r="O12700" s="10"/>
      <c r="P12700" s="8"/>
    </row>
    <row r="12701" spans="1:16" s="2" customFormat="1" x14ac:dyDescent="0.15">
      <c r="A12701" s="3"/>
      <c r="B12701" s="3"/>
      <c r="J12701" s="3"/>
      <c r="K12701" s="5"/>
      <c r="L12701" s="8"/>
      <c r="N12701" s="5"/>
      <c r="O12701" s="10"/>
      <c r="P12701" s="8"/>
    </row>
    <row r="12702" spans="1:16" s="2" customFormat="1" x14ac:dyDescent="0.15">
      <c r="A12702" s="3"/>
      <c r="B12702" s="3"/>
      <c r="J12702" s="3"/>
      <c r="K12702" s="5"/>
      <c r="L12702" s="8"/>
      <c r="N12702" s="5"/>
      <c r="O12702" s="10"/>
      <c r="P12702" s="8"/>
    </row>
    <row r="12703" spans="1:16" s="2" customFormat="1" x14ac:dyDescent="0.15">
      <c r="A12703" s="3"/>
      <c r="B12703" s="3"/>
      <c r="J12703" s="3"/>
      <c r="K12703" s="5"/>
      <c r="L12703" s="8"/>
      <c r="N12703" s="5"/>
      <c r="O12703" s="10"/>
      <c r="P12703" s="8"/>
    </row>
    <row r="12704" spans="1:16" s="2" customFormat="1" x14ac:dyDescent="0.15">
      <c r="A12704" s="3"/>
      <c r="B12704" s="3"/>
      <c r="J12704" s="3"/>
      <c r="K12704" s="5"/>
      <c r="L12704" s="8"/>
      <c r="N12704" s="5"/>
      <c r="O12704" s="10"/>
      <c r="P12704" s="8"/>
    </row>
    <row r="12705" spans="1:16" s="2" customFormat="1" x14ac:dyDescent="0.15">
      <c r="A12705" s="3"/>
      <c r="B12705" s="3"/>
      <c r="J12705" s="3"/>
      <c r="K12705" s="5"/>
      <c r="L12705" s="8"/>
      <c r="N12705" s="5"/>
      <c r="O12705" s="10"/>
      <c r="P12705" s="8"/>
    </row>
    <row r="12706" spans="1:16" s="2" customFormat="1" x14ac:dyDescent="0.15">
      <c r="A12706" s="3"/>
      <c r="B12706" s="3"/>
      <c r="J12706" s="3"/>
      <c r="K12706" s="5"/>
      <c r="L12706" s="8"/>
      <c r="N12706" s="5"/>
      <c r="O12706" s="10"/>
      <c r="P12706" s="8"/>
    </row>
    <row r="12707" spans="1:16" s="2" customFormat="1" x14ac:dyDescent="0.15">
      <c r="A12707" s="3"/>
      <c r="B12707" s="3"/>
      <c r="J12707" s="3"/>
      <c r="K12707" s="5"/>
      <c r="L12707" s="8"/>
      <c r="N12707" s="5"/>
      <c r="O12707" s="10"/>
      <c r="P12707" s="8"/>
    </row>
    <row r="12708" spans="1:16" s="2" customFormat="1" x14ac:dyDescent="0.15">
      <c r="A12708" s="3"/>
      <c r="B12708" s="3"/>
      <c r="J12708" s="3"/>
      <c r="K12708" s="5"/>
      <c r="L12708" s="8"/>
      <c r="N12708" s="5"/>
      <c r="O12708" s="10"/>
      <c r="P12708" s="8"/>
    </row>
    <row r="12709" spans="1:16" s="2" customFormat="1" x14ac:dyDescent="0.15">
      <c r="A12709" s="3"/>
      <c r="B12709" s="3"/>
      <c r="J12709" s="3"/>
      <c r="K12709" s="5"/>
      <c r="L12709" s="8"/>
      <c r="N12709" s="5"/>
      <c r="O12709" s="10"/>
      <c r="P12709" s="8"/>
    </row>
    <row r="12710" spans="1:16" s="2" customFormat="1" x14ac:dyDescent="0.15">
      <c r="A12710" s="3"/>
      <c r="B12710" s="3"/>
      <c r="J12710" s="3"/>
      <c r="K12710" s="5"/>
      <c r="L12710" s="8"/>
      <c r="N12710" s="5"/>
      <c r="O12710" s="10"/>
      <c r="P12710" s="8"/>
    </row>
    <row r="12711" spans="1:16" s="2" customFormat="1" x14ac:dyDescent="0.15">
      <c r="A12711" s="3"/>
      <c r="B12711" s="3"/>
      <c r="J12711" s="3"/>
      <c r="K12711" s="5"/>
      <c r="L12711" s="8"/>
      <c r="N12711" s="5"/>
      <c r="O12711" s="10"/>
      <c r="P12711" s="8"/>
    </row>
    <row r="12712" spans="1:16" s="2" customFormat="1" x14ac:dyDescent="0.15">
      <c r="A12712" s="3"/>
      <c r="B12712" s="3"/>
      <c r="J12712" s="3"/>
      <c r="K12712" s="5"/>
      <c r="L12712" s="8"/>
      <c r="N12712" s="5"/>
      <c r="O12712" s="10"/>
      <c r="P12712" s="8"/>
    </row>
    <row r="12713" spans="1:16" s="2" customFormat="1" x14ac:dyDescent="0.15">
      <c r="A12713" s="3"/>
      <c r="B12713" s="3"/>
      <c r="J12713" s="3"/>
      <c r="K12713" s="5"/>
      <c r="L12713" s="8"/>
      <c r="N12713" s="5"/>
      <c r="O12713" s="10"/>
      <c r="P12713" s="8"/>
    </row>
    <row r="12714" spans="1:16" s="2" customFormat="1" x14ac:dyDescent="0.15">
      <c r="A12714" s="3"/>
      <c r="B12714" s="3"/>
      <c r="J12714" s="3"/>
      <c r="K12714" s="5"/>
      <c r="L12714" s="8"/>
      <c r="N12714" s="5"/>
      <c r="O12714" s="10"/>
      <c r="P12714" s="8"/>
    </row>
    <row r="12715" spans="1:16" s="2" customFormat="1" x14ac:dyDescent="0.15">
      <c r="A12715" s="3"/>
      <c r="B12715" s="3"/>
      <c r="J12715" s="3"/>
      <c r="K12715" s="5"/>
      <c r="L12715" s="8"/>
      <c r="N12715" s="5"/>
      <c r="O12715" s="10"/>
      <c r="P12715" s="8"/>
    </row>
    <row r="12716" spans="1:16" s="2" customFormat="1" x14ac:dyDescent="0.15">
      <c r="A12716" s="3"/>
      <c r="B12716" s="3"/>
      <c r="J12716" s="3"/>
      <c r="K12716" s="5"/>
      <c r="L12716" s="8"/>
      <c r="N12716" s="5"/>
      <c r="O12716" s="10"/>
      <c r="P12716" s="8"/>
    </row>
    <row r="12717" spans="1:16" s="2" customFormat="1" x14ac:dyDescent="0.15">
      <c r="A12717" s="3"/>
      <c r="B12717" s="3"/>
      <c r="J12717" s="3"/>
      <c r="K12717" s="5"/>
      <c r="L12717" s="8"/>
      <c r="N12717" s="5"/>
      <c r="O12717" s="10"/>
      <c r="P12717" s="8"/>
    </row>
    <row r="12718" spans="1:16" s="2" customFormat="1" x14ac:dyDescent="0.15">
      <c r="A12718" s="3"/>
      <c r="B12718" s="3"/>
      <c r="J12718" s="3"/>
      <c r="K12718" s="5"/>
      <c r="L12718" s="8"/>
      <c r="N12718" s="5"/>
      <c r="O12718" s="10"/>
      <c r="P12718" s="8"/>
    </row>
    <row r="12719" spans="1:16" s="2" customFormat="1" x14ac:dyDescent="0.15">
      <c r="A12719" s="3"/>
      <c r="B12719" s="3"/>
      <c r="J12719" s="3"/>
      <c r="K12719" s="5"/>
      <c r="L12719" s="8"/>
      <c r="N12719" s="5"/>
      <c r="O12719" s="10"/>
      <c r="P12719" s="8"/>
    </row>
    <row r="12720" spans="1:16" s="2" customFormat="1" x14ac:dyDescent="0.15">
      <c r="A12720" s="3"/>
      <c r="B12720" s="3"/>
      <c r="J12720" s="3"/>
      <c r="K12720" s="5"/>
      <c r="L12720" s="8"/>
      <c r="N12720" s="5"/>
      <c r="O12720" s="10"/>
      <c r="P12720" s="8"/>
    </row>
    <row r="12721" spans="1:16" s="2" customFormat="1" x14ac:dyDescent="0.15">
      <c r="A12721" s="3"/>
      <c r="B12721" s="3"/>
      <c r="J12721" s="3"/>
      <c r="K12721" s="5"/>
      <c r="L12721" s="8"/>
      <c r="N12721" s="5"/>
      <c r="O12721" s="10"/>
      <c r="P12721" s="8"/>
    </row>
    <row r="12722" spans="1:16" s="2" customFormat="1" x14ac:dyDescent="0.15">
      <c r="A12722" s="3"/>
      <c r="B12722" s="3"/>
      <c r="J12722" s="3"/>
      <c r="K12722" s="5"/>
      <c r="L12722" s="8"/>
      <c r="N12722" s="5"/>
      <c r="O12722" s="10"/>
      <c r="P12722" s="8"/>
    </row>
    <row r="12723" spans="1:16" s="2" customFormat="1" x14ac:dyDescent="0.15">
      <c r="A12723" s="3"/>
      <c r="B12723" s="3"/>
      <c r="J12723" s="3"/>
      <c r="K12723" s="5"/>
      <c r="L12723" s="8"/>
      <c r="N12723" s="5"/>
      <c r="O12723" s="10"/>
      <c r="P12723" s="8"/>
    </row>
    <row r="12724" spans="1:16" s="2" customFormat="1" x14ac:dyDescent="0.15">
      <c r="A12724" s="3"/>
      <c r="B12724" s="3"/>
      <c r="J12724" s="3"/>
      <c r="K12724" s="5"/>
      <c r="L12724" s="8"/>
      <c r="N12724" s="5"/>
      <c r="O12724" s="10"/>
      <c r="P12724" s="8"/>
    </row>
    <row r="12725" spans="1:16" s="2" customFormat="1" x14ac:dyDescent="0.15">
      <c r="A12725" s="3"/>
      <c r="B12725" s="3"/>
      <c r="J12725" s="3"/>
      <c r="K12725" s="5"/>
      <c r="L12725" s="8"/>
      <c r="N12725" s="5"/>
      <c r="O12725" s="10"/>
      <c r="P12725" s="8"/>
    </row>
    <row r="12726" spans="1:16" s="2" customFormat="1" x14ac:dyDescent="0.15">
      <c r="A12726" s="3"/>
      <c r="B12726" s="3"/>
      <c r="J12726" s="3"/>
      <c r="K12726" s="5"/>
      <c r="L12726" s="8"/>
      <c r="N12726" s="5"/>
      <c r="O12726" s="10"/>
      <c r="P12726" s="8"/>
    </row>
    <row r="12727" spans="1:16" s="2" customFormat="1" x14ac:dyDescent="0.15">
      <c r="A12727" s="3"/>
      <c r="B12727" s="3"/>
      <c r="J12727" s="3"/>
      <c r="K12727" s="5"/>
      <c r="L12727" s="8"/>
      <c r="N12727" s="5"/>
      <c r="O12727" s="10"/>
      <c r="P12727" s="8"/>
    </row>
    <row r="12728" spans="1:16" s="2" customFormat="1" x14ac:dyDescent="0.15">
      <c r="A12728" s="3"/>
      <c r="B12728" s="3"/>
      <c r="J12728" s="3"/>
      <c r="K12728" s="5"/>
      <c r="L12728" s="8"/>
      <c r="N12728" s="5"/>
      <c r="O12728" s="10"/>
      <c r="P12728" s="8"/>
    </row>
    <row r="12729" spans="1:16" s="2" customFormat="1" x14ac:dyDescent="0.15">
      <c r="A12729" s="3"/>
      <c r="B12729" s="3"/>
      <c r="J12729" s="3"/>
      <c r="K12729" s="5"/>
      <c r="L12729" s="8"/>
      <c r="N12729" s="5"/>
      <c r="O12729" s="10"/>
      <c r="P12729" s="8"/>
    </row>
    <row r="12730" spans="1:16" s="2" customFormat="1" x14ac:dyDescent="0.15">
      <c r="A12730" s="3"/>
      <c r="B12730" s="3"/>
      <c r="J12730" s="3"/>
      <c r="K12730" s="5"/>
      <c r="L12730" s="8"/>
      <c r="N12730" s="5"/>
      <c r="O12730" s="10"/>
      <c r="P12730" s="8"/>
    </row>
    <row r="12731" spans="1:16" s="2" customFormat="1" x14ac:dyDescent="0.15">
      <c r="A12731" s="3"/>
      <c r="B12731" s="3"/>
      <c r="J12731" s="3"/>
      <c r="K12731" s="5"/>
      <c r="L12731" s="8"/>
      <c r="N12731" s="5"/>
      <c r="O12731" s="10"/>
      <c r="P12731" s="8"/>
    </row>
    <row r="12732" spans="1:16" s="2" customFormat="1" x14ac:dyDescent="0.15">
      <c r="A12732" s="3"/>
      <c r="B12732" s="3"/>
      <c r="J12732" s="3"/>
      <c r="K12732" s="5"/>
      <c r="L12732" s="8"/>
      <c r="N12732" s="5"/>
      <c r="O12732" s="10"/>
      <c r="P12732" s="8"/>
    </row>
    <row r="12733" spans="1:16" s="2" customFormat="1" x14ac:dyDescent="0.15">
      <c r="A12733" s="3"/>
      <c r="B12733" s="3"/>
      <c r="J12733" s="3"/>
      <c r="K12733" s="5"/>
      <c r="L12733" s="8"/>
      <c r="N12733" s="5"/>
      <c r="O12733" s="10"/>
      <c r="P12733" s="8"/>
    </row>
    <row r="12734" spans="1:16" s="2" customFormat="1" x14ac:dyDescent="0.15">
      <c r="A12734" s="3"/>
      <c r="B12734" s="3"/>
      <c r="J12734" s="3"/>
      <c r="K12734" s="5"/>
      <c r="L12734" s="8"/>
      <c r="N12734" s="5"/>
      <c r="O12734" s="10"/>
      <c r="P12734" s="8"/>
    </row>
    <row r="12735" spans="1:16" s="2" customFormat="1" x14ac:dyDescent="0.15">
      <c r="A12735" s="3"/>
      <c r="B12735" s="3"/>
      <c r="J12735" s="3"/>
      <c r="K12735" s="5"/>
      <c r="L12735" s="8"/>
      <c r="N12735" s="5"/>
      <c r="O12735" s="10"/>
      <c r="P12735" s="8"/>
    </row>
    <row r="12736" spans="1:16" s="2" customFormat="1" x14ac:dyDescent="0.15">
      <c r="A12736" s="3"/>
      <c r="B12736" s="3"/>
      <c r="J12736" s="3"/>
      <c r="K12736" s="5"/>
      <c r="L12736" s="8"/>
      <c r="N12736" s="5"/>
      <c r="O12736" s="10"/>
      <c r="P12736" s="8"/>
    </row>
    <row r="12737" spans="1:16" s="2" customFormat="1" x14ac:dyDescent="0.15">
      <c r="A12737" s="3"/>
      <c r="B12737" s="3"/>
      <c r="J12737" s="3"/>
      <c r="K12737" s="5"/>
      <c r="L12737" s="8"/>
      <c r="N12737" s="5"/>
      <c r="O12737" s="10"/>
      <c r="P12737" s="8"/>
    </row>
    <row r="12738" spans="1:16" s="2" customFormat="1" x14ac:dyDescent="0.15">
      <c r="A12738" s="3"/>
      <c r="B12738" s="3"/>
      <c r="J12738" s="3"/>
      <c r="K12738" s="5"/>
      <c r="L12738" s="8"/>
      <c r="N12738" s="5"/>
      <c r="O12738" s="10"/>
      <c r="P12738" s="8"/>
    </row>
    <row r="12739" spans="1:16" s="2" customFormat="1" x14ac:dyDescent="0.15">
      <c r="A12739" s="3"/>
      <c r="B12739" s="3"/>
      <c r="J12739" s="3"/>
      <c r="K12739" s="5"/>
      <c r="L12739" s="8"/>
      <c r="N12739" s="5"/>
      <c r="O12739" s="10"/>
      <c r="P12739" s="8"/>
    </row>
    <row r="12740" spans="1:16" s="2" customFormat="1" x14ac:dyDescent="0.15">
      <c r="A12740" s="3"/>
      <c r="B12740" s="3"/>
      <c r="J12740" s="3"/>
      <c r="K12740" s="5"/>
      <c r="L12740" s="8"/>
      <c r="N12740" s="5"/>
      <c r="O12740" s="10"/>
      <c r="P12740" s="8"/>
    </row>
    <row r="12741" spans="1:16" s="2" customFormat="1" x14ac:dyDescent="0.15">
      <c r="A12741" s="3"/>
      <c r="B12741" s="3"/>
      <c r="J12741" s="3"/>
      <c r="K12741" s="5"/>
      <c r="L12741" s="8"/>
      <c r="N12741" s="5"/>
      <c r="O12741" s="10"/>
      <c r="P12741" s="8"/>
    </row>
    <row r="12742" spans="1:16" s="2" customFormat="1" x14ac:dyDescent="0.15">
      <c r="A12742" s="3"/>
      <c r="B12742" s="3"/>
      <c r="J12742" s="3"/>
      <c r="K12742" s="5"/>
      <c r="L12742" s="8"/>
      <c r="N12742" s="5"/>
      <c r="O12742" s="10"/>
      <c r="P12742" s="8"/>
    </row>
    <row r="12743" spans="1:16" s="2" customFormat="1" x14ac:dyDescent="0.15">
      <c r="A12743" s="3"/>
      <c r="B12743" s="3"/>
      <c r="J12743" s="3"/>
      <c r="K12743" s="5"/>
      <c r="L12743" s="8"/>
      <c r="N12743" s="5"/>
      <c r="O12743" s="10"/>
      <c r="P12743" s="8"/>
    </row>
    <row r="12744" spans="1:16" s="2" customFormat="1" x14ac:dyDescent="0.15">
      <c r="A12744" s="3"/>
      <c r="B12744" s="3"/>
      <c r="J12744" s="3"/>
      <c r="K12744" s="5"/>
      <c r="L12744" s="8"/>
      <c r="N12744" s="5"/>
      <c r="O12744" s="10"/>
      <c r="P12744" s="8"/>
    </row>
    <row r="12745" spans="1:16" s="2" customFormat="1" x14ac:dyDescent="0.15">
      <c r="A12745" s="3"/>
      <c r="B12745" s="3"/>
      <c r="J12745" s="3"/>
      <c r="K12745" s="5"/>
      <c r="L12745" s="8"/>
      <c r="N12745" s="5"/>
      <c r="O12745" s="10"/>
      <c r="P12745" s="8"/>
    </row>
    <row r="12746" spans="1:16" s="2" customFormat="1" x14ac:dyDescent="0.15">
      <c r="A12746" s="3"/>
      <c r="B12746" s="3"/>
      <c r="J12746" s="3"/>
      <c r="K12746" s="5"/>
      <c r="L12746" s="8"/>
      <c r="N12746" s="5"/>
      <c r="O12746" s="10"/>
      <c r="P12746" s="8"/>
    </row>
    <row r="12747" spans="1:16" s="2" customFormat="1" x14ac:dyDescent="0.15">
      <c r="A12747" s="3"/>
      <c r="B12747" s="3"/>
      <c r="J12747" s="3"/>
      <c r="K12747" s="5"/>
      <c r="L12747" s="8"/>
      <c r="N12747" s="5"/>
      <c r="O12747" s="10"/>
      <c r="P12747" s="8"/>
    </row>
    <row r="12748" spans="1:16" s="2" customFormat="1" x14ac:dyDescent="0.15">
      <c r="A12748" s="3"/>
      <c r="B12748" s="3"/>
      <c r="J12748" s="3"/>
      <c r="K12748" s="5"/>
      <c r="L12748" s="8"/>
      <c r="N12748" s="5"/>
      <c r="O12748" s="10"/>
      <c r="P12748" s="8"/>
    </row>
    <row r="12749" spans="1:16" s="2" customFormat="1" x14ac:dyDescent="0.15">
      <c r="A12749" s="3"/>
      <c r="B12749" s="3"/>
      <c r="J12749" s="3"/>
      <c r="K12749" s="5"/>
      <c r="L12749" s="8"/>
      <c r="N12749" s="5"/>
      <c r="O12749" s="10"/>
      <c r="P12749" s="8"/>
    </row>
    <row r="12750" spans="1:16" s="2" customFormat="1" x14ac:dyDescent="0.15">
      <c r="A12750" s="3"/>
      <c r="B12750" s="3"/>
      <c r="J12750" s="3"/>
      <c r="K12750" s="5"/>
      <c r="L12750" s="8"/>
      <c r="N12750" s="5"/>
      <c r="O12750" s="10"/>
      <c r="P12750" s="8"/>
    </row>
    <row r="12751" spans="1:16" s="2" customFormat="1" x14ac:dyDescent="0.15">
      <c r="A12751" s="3"/>
      <c r="B12751" s="3"/>
      <c r="J12751" s="3"/>
      <c r="K12751" s="5"/>
      <c r="L12751" s="8"/>
      <c r="N12751" s="5"/>
      <c r="O12751" s="10"/>
      <c r="P12751" s="8"/>
    </row>
    <row r="12752" spans="1:16" s="2" customFormat="1" x14ac:dyDescent="0.15">
      <c r="A12752" s="3"/>
      <c r="B12752" s="3"/>
      <c r="J12752" s="3"/>
      <c r="K12752" s="5"/>
      <c r="L12752" s="8"/>
      <c r="N12752" s="5"/>
      <c r="O12752" s="10"/>
      <c r="P12752" s="8"/>
    </row>
    <row r="12753" spans="1:16" s="2" customFormat="1" x14ac:dyDescent="0.15">
      <c r="A12753" s="3"/>
      <c r="B12753" s="3"/>
      <c r="J12753" s="3"/>
      <c r="K12753" s="5"/>
      <c r="L12753" s="8"/>
      <c r="N12753" s="5"/>
      <c r="O12753" s="10"/>
      <c r="P12753" s="8"/>
    </row>
    <row r="12754" spans="1:16" s="2" customFormat="1" x14ac:dyDescent="0.15">
      <c r="A12754" s="3"/>
      <c r="B12754" s="3"/>
      <c r="J12754" s="3"/>
      <c r="K12754" s="5"/>
      <c r="L12754" s="8"/>
      <c r="N12754" s="5"/>
      <c r="O12754" s="10"/>
      <c r="P12754" s="8"/>
    </row>
    <row r="12755" spans="1:16" s="2" customFormat="1" x14ac:dyDescent="0.15">
      <c r="A12755" s="3"/>
      <c r="B12755" s="3"/>
      <c r="J12755" s="3"/>
      <c r="K12755" s="5"/>
      <c r="L12755" s="8"/>
      <c r="N12755" s="5"/>
      <c r="O12755" s="10"/>
      <c r="P12755" s="8"/>
    </row>
    <row r="12756" spans="1:16" s="2" customFormat="1" x14ac:dyDescent="0.15">
      <c r="A12756" s="3"/>
      <c r="B12756" s="3"/>
      <c r="J12756" s="3"/>
      <c r="K12756" s="5"/>
      <c r="L12756" s="8"/>
      <c r="N12756" s="5"/>
      <c r="O12756" s="10"/>
      <c r="P12756" s="8"/>
    </row>
    <row r="12757" spans="1:16" s="2" customFormat="1" x14ac:dyDescent="0.15">
      <c r="A12757" s="3"/>
      <c r="B12757" s="3"/>
      <c r="J12757" s="3"/>
      <c r="K12757" s="5"/>
      <c r="L12757" s="8"/>
      <c r="N12757" s="5"/>
      <c r="O12757" s="10"/>
      <c r="P12757" s="8"/>
    </row>
    <row r="12758" spans="1:16" s="2" customFormat="1" x14ac:dyDescent="0.15">
      <c r="A12758" s="3"/>
      <c r="B12758" s="3"/>
      <c r="J12758" s="3"/>
      <c r="K12758" s="5"/>
      <c r="L12758" s="8"/>
      <c r="N12758" s="5"/>
      <c r="O12758" s="10"/>
      <c r="P12758" s="8"/>
    </row>
    <row r="12759" spans="1:16" s="2" customFormat="1" x14ac:dyDescent="0.15">
      <c r="A12759" s="3"/>
      <c r="B12759" s="3"/>
      <c r="J12759" s="3"/>
      <c r="K12759" s="5"/>
      <c r="L12759" s="8"/>
      <c r="N12759" s="5"/>
      <c r="O12759" s="10"/>
      <c r="P12759" s="8"/>
    </row>
    <row r="12760" spans="1:16" s="2" customFormat="1" x14ac:dyDescent="0.15">
      <c r="A12760" s="3"/>
      <c r="B12760" s="3"/>
      <c r="J12760" s="3"/>
      <c r="K12760" s="5"/>
      <c r="L12760" s="8"/>
      <c r="N12760" s="5"/>
      <c r="O12760" s="10"/>
      <c r="P12760" s="8"/>
    </row>
    <row r="12761" spans="1:16" s="2" customFormat="1" x14ac:dyDescent="0.15">
      <c r="A12761" s="3"/>
      <c r="B12761" s="3"/>
      <c r="J12761" s="3"/>
      <c r="K12761" s="5"/>
      <c r="L12761" s="8"/>
      <c r="N12761" s="5"/>
      <c r="O12761" s="10"/>
      <c r="P12761" s="8"/>
    </row>
    <row r="12762" spans="1:16" s="2" customFormat="1" x14ac:dyDescent="0.15">
      <c r="A12762" s="3"/>
      <c r="B12762" s="3"/>
      <c r="J12762" s="3"/>
      <c r="K12762" s="5"/>
      <c r="L12762" s="8"/>
      <c r="N12762" s="5"/>
      <c r="O12762" s="10"/>
      <c r="P12762" s="8"/>
    </row>
    <row r="12763" spans="1:16" s="2" customFormat="1" x14ac:dyDescent="0.15">
      <c r="A12763" s="3"/>
      <c r="B12763" s="3"/>
      <c r="J12763" s="3"/>
      <c r="K12763" s="5"/>
      <c r="L12763" s="8"/>
      <c r="N12763" s="5"/>
      <c r="O12763" s="10"/>
      <c r="P12763" s="8"/>
    </row>
    <row r="12764" spans="1:16" s="2" customFormat="1" x14ac:dyDescent="0.15">
      <c r="A12764" s="3"/>
      <c r="B12764" s="3"/>
      <c r="J12764" s="3"/>
      <c r="K12764" s="5"/>
      <c r="L12764" s="8"/>
      <c r="N12764" s="5"/>
      <c r="O12764" s="10"/>
      <c r="P12764" s="8"/>
    </row>
    <row r="12765" spans="1:16" s="2" customFormat="1" x14ac:dyDescent="0.15">
      <c r="A12765" s="3"/>
      <c r="B12765" s="3"/>
      <c r="J12765" s="3"/>
      <c r="K12765" s="5"/>
      <c r="L12765" s="8"/>
      <c r="N12765" s="5"/>
      <c r="O12765" s="10"/>
      <c r="P12765" s="8"/>
    </row>
    <row r="12766" spans="1:16" s="2" customFormat="1" x14ac:dyDescent="0.15">
      <c r="A12766" s="3"/>
      <c r="B12766" s="3"/>
      <c r="J12766" s="3"/>
      <c r="K12766" s="5"/>
      <c r="L12766" s="8"/>
      <c r="N12766" s="5"/>
      <c r="O12766" s="10"/>
      <c r="P12766" s="8"/>
    </row>
    <row r="12767" spans="1:16" s="2" customFormat="1" x14ac:dyDescent="0.15">
      <c r="A12767" s="3"/>
      <c r="B12767" s="3"/>
      <c r="J12767" s="3"/>
      <c r="K12767" s="5"/>
      <c r="L12767" s="8"/>
      <c r="N12767" s="5"/>
      <c r="O12767" s="10"/>
      <c r="P12767" s="8"/>
    </row>
    <row r="12768" spans="1:16" s="2" customFormat="1" x14ac:dyDescent="0.15">
      <c r="A12768" s="3"/>
      <c r="B12768" s="3"/>
      <c r="J12768" s="3"/>
      <c r="K12768" s="5"/>
      <c r="L12768" s="8"/>
      <c r="N12768" s="5"/>
      <c r="O12768" s="10"/>
      <c r="P12768" s="8"/>
    </row>
    <row r="12769" spans="1:16" s="2" customFormat="1" x14ac:dyDescent="0.15">
      <c r="A12769" s="3"/>
      <c r="B12769" s="3"/>
      <c r="J12769" s="3"/>
      <c r="K12769" s="5"/>
      <c r="L12769" s="8"/>
      <c r="N12769" s="5"/>
      <c r="O12769" s="10"/>
      <c r="P12769" s="8"/>
    </row>
    <row r="12770" spans="1:16" s="2" customFormat="1" x14ac:dyDescent="0.15">
      <c r="A12770" s="3"/>
      <c r="B12770" s="3"/>
      <c r="J12770" s="3"/>
      <c r="K12770" s="5"/>
      <c r="L12770" s="8"/>
      <c r="N12770" s="5"/>
      <c r="O12770" s="10"/>
      <c r="P12770" s="8"/>
    </row>
    <row r="12771" spans="1:16" s="2" customFormat="1" x14ac:dyDescent="0.15">
      <c r="A12771" s="3"/>
      <c r="B12771" s="3"/>
      <c r="J12771" s="3"/>
      <c r="K12771" s="5"/>
      <c r="L12771" s="8"/>
      <c r="N12771" s="5"/>
      <c r="O12771" s="10"/>
      <c r="P12771" s="8"/>
    </row>
    <row r="12772" spans="1:16" s="2" customFormat="1" x14ac:dyDescent="0.15">
      <c r="A12772" s="3"/>
      <c r="B12772" s="3"/>
      <c r="J12772" s="3"/>
      <c r="K12772" s="5"/>
      <c r="L12772" s="8"/>
      <c r="N12772" s="5"/>
      <c r="O12772" s="10"/>
      <c r="P12772" s="8"/>
    </row>
    <row r="12773" spans="1:16" s="2" customFormat="1" x14ac:dyDescent="0.15">
      <c r="A12773" s="3"/>
      <c r="B12773" s="3"/>
      <c r="J12773" s="3"/>
      <c r="K12773" s="5"/>
      <c r="L12773" s="8"/>
      <c r="N12773" s="5"/>
      <c r="O12773" s="10"/>
      <c r="P12773" s="8"/>
    </row>
    <row r="12774" spans="1:16" s="2" customFormat="1" x14ac:dyDescent="0.15">
      <c r="A12774" s="3"/>
      <c r="B12774" s="3"/>
      <c r="J12774" s="3"/>
      <c r="K12774" s="5"/>
      <c r="L12774" s="8"/>
      <c r="N12774" s="5"/>
      <c r="O12774" s="10"/>
      <c r="P12774" s="8"/>
    </row>
    <row r="12775" spans="1:16" s="2" customFormat="1" x14ac:dyDescent="0.15">
      <c r="A12775" s="3"/>
      <c r="B12775" s="3"/>
      <c r="J12775" s="3"/>
      <c r="K12775" s="5"/>
      <c r="L12775" s="8"/>
      <c r="N12775" s="5"/>
      <c r="O12775" s="10"/>
      <c r="P12775" s="8"/>
    </row>
    <row r="12776" spans="1:16" s="2" customFormat="1" x14ac:dyDescent="0.15">
      <c r="A12776" s="3"/>
      <c r="B12776" s="3"/>
      <c r="J12776" s="3"/>
      <c r="K12776" s="5"/>
      <c r="L12776" s="8"/>
      <c r="N12776" s="5"/>
      <c r="O12776" s="10"/>
      <c r="P12776" s="8"/>
    </row>
    <row r="12777" spans="1:16" s="2" customFormat="1" x14ac:dyDescent="0.15">
      <c r="A12777" s="3"/>
      <c r="B12777" s="3"/>
      <c r="J12777" s="3"/>
      <c r="K12777" s="5"/>
      <c r="L12777" s="8"/>
      <c r="N12777" s="5"/>
      <c r="O12777" s="10"/>
      <c r="P12777" s="8"/>
    </row>
    <row r="12778" spans="1:16" s="2" customFormat="1" x14ac:dyDescent="0.15">
      <c r="A12778" s="3"/>
      <c r="B12778" s="3"/>
      <c r="J12778" s="3"/>
      <c r="K12778" s="5"/>
      <c r="L12778" s="8"/>
      <c r="N12778" s="5"/>
      <c r="O12778" s="10"/>
      <c r="P12778" s="8"/>
    </row>
    <row r="12779" spans="1:16" s="2" customFormat="1" x14ac:dyDescent="0.15">
      <c r="A12779" s="3"/>
      <c r="B12779" s="3"/>
      <c r="J12779" s="3"/>
      <c r="K12779" s="5"/>
      <c r="L12779" s="8"/>
      <c r="N12779" s="5"/>
      <c r="O12779" s="10"/>
      <c r="P12779" s="8"/>
    </row>
    <row r="12780" spans="1:16" s="2" customFormat="1" x14ac:dyDescent="0.15">
      <c r="A12780" s="3"/>
      <c r="B12780" s="3"/>
      <c r="J12780" s="3"/>
      <c r="K12780" s="5"/>
      <c r="L12780" s="8"/>
      <c r="N12780" s="5"/>
      <c r="O12780" s="10"/>
      <c r="P12780" s="8"/>
    </row>
    <row r="12781" spans="1:16" s="2" customFormat="1" x14ac:dyDescent="0.15">
      <c r="A12781" s="3"/>
      <c r="B12781" s="3"/>
      <c r="J12781" s="3"/>
      <c r="K12781" s="5"/>
      <c r="L12781" s="8"/>
      <c r="N12781" s="5"/>
      <c r="O12781" s="10"/>
      <c r="P12781" s="8"/>
    </row>
    <row r="12782" spans="1:16" s="2" customFormat="1" x14ac:dyDescent="0.15">
      <c r="A12782" s="3"/>
      <c r="B12782" s="3"/>
      <c r="J12782" s="3"/>
      <c r="K12782" s="5"/>
      <c r="L12782" s="8"/>
      <c r="N12782" s="5"/>
      <c r="O12782" s="10"/>
      <c r="P12782" s="8"/>
    </row>
    <row r="12783" spans="1:16" s="2" customFormat="1" x14ac:dyDescent="0.15">
      <c r="A12783" s="3"/>
      <c r="B12783" s="3"/>
      <c r="J12783" s="3"/>
      <c r="K12783" s="5"/>
      <c r="L12783" s="8"/>
      <c r="N12783" s="5"/>
      <c r="O12783" s="10"/>
      <c r="P12783" s="8"/>
    </row>
    <row r="12784" spans="1:16" s="2" customFormat="1" x14ac:dyDescent="0.15">
      <c r="A12784" s="3"/>
      <c r="B12784" s="3"/>
      <c r="J12784" s="3"/>
      <c r="K12784" s="5"/>
      <c r="L12784" s="8"/>
      <c r="N12784" s="5"/>
      <c r="O12784" s="10"/>
      <c r="P12784" s="8"/>
    </row>
    <row r="12785" spans="1:16" s="2" customFormat="1" x14ac:dyDescent="0.15">
      <c r="A12785" s="3"/>
      <c r="B12785" s="3"/>
      <c r="J12785" s="3"/>
      <c r="K12785" s="5"/>
      <c r="L12785" s="8"/>
      <c r="N12785" s="5"/>
      <c r="O12785" s="10"/>
      <c r="P12785" s="8"/>
    </row>
    <row r="12786" spans="1:16" s="2" customFormat="1" x14ac:dyDescent="0.15">
      <c r="A12786" s="3"/>
      <c r="B12786" s="3"/>
      <c r="J12786" s="3"/>
      <c r="K12786" s="5"/>
      <c r="L12786" s="8"/>
      <c r="N12786" s="5"/>
      <c r="O12786" s="10"/>
      <c r="P12786" s="8"/>
    </row>
    <row r="12787" spans="1:16" s="2" customFormat="1" x14ac:dyDescent="0.15">
      <c r="A12787" s="3"/>
      <c r="B12787" s="3"/>
      <c r="J12787" s="3"/>
      <c r="K12787" s="5"/>
      <c r="L12787" s="8"/>
      <c r="N12787" s="5"/>
      <c r="O12787" s="10"/>
      <c r="P12787" s="8"/>
    </row>
    <row r="12788" spans="1:16" s="2" customFormat="1" x14ac:dyDescent="0.15">
      <c r="A12788" s="3"/>
      <c r="B12788" s="3"/>
      <c r="J12788" s="3"/>
      <c r="K12788" s="5"/>
      <c r="L12788" s="8"/>
      <c r="N12788" s="5"/>
      <c r="O12788" s="10"/>
      <c r="P12788" s="8"/>
    </row>
    <row r="12789" spans="1:16" s="2" customFormat="1" x14ac:dyDescent="0.15">
      <c r="A12789" s="3"/>
      <c r="B12789" s="3"/>
      <c r="J12789" s="3"/>
      <c r="K12789" s="5"/>
      <c r="L12789" s="8"/>
      <c r="N12789" s="5"/>
      <c r="O12789" s="10"/>
      <c r="P12789" s="8"/>
    </row>
    <row r="12790" spans="1:16" s="2" customFormat="1" x14ac:dyDescent="0.15">
      <c r="A12790" s="3"/>
      <c r="B12790" s="3"/>
      <c r="J12790" s="3"/>
      <c r="K12790" s="5"/>
      <c r="L12790" s="8"/>
      <c r="N12790" s="5"/>
      <c r="O12790" s="10"/>
      <c r="P12790" s="8"/>
    </row>
    <row r="12791" spans="1:16" s="2" customFormat="1" x14ac:dyDescent="0.15">
      <c r="A12791" s="3"/>
      <c r="B12791" s="3"/>
      <c r="J12791" s="3"/>
      <c r="K12791" s="5"/>
      <c r="L12791" s="8"/>
      <c r="N12791" s="5"/>
      <c r="O12791" s="10"/>
      <c r="P12791" s="8"/>
    </row>
    <row r="12792" spans="1:16" s="2" customFormat="1" x14ac:dyDescent="0.15">
      <c r="A12792" s="3"/>
      <c r="B12792" s="3"/>
      <c r="J12792" s="3"/>
      <c r="K12792" s="5"/>
      <c r="L12792" s="8"/>
      <c r="N12792" s="5"/>
      <c r="O12792" s="10"/>
      <c r="P12792" s="8"/>
    </row>
    <row r="12793" spans="1:16" s="2" customFormat="1" x14ac:dyDescent="0.15">
      <c r="A12793" s="3"/>
      <c r="B12793" s="3"/>
      <c r="J12793" s="3"/>
      <c r="K12793" s="5"/>
      <c r="L12793" s="8"/>
      <c r="N12793" s="5"/>
      <c r="O12793" s="10"/>
      <c r="P12793" s="8"/>
    </row>
    <row r="12794" spans="1:16" s="2" customFormat="1" x14ac:dyDescent="0.15">
      <c r="A12794" s="3"/>
      <c r="B12794" s="3"/>
      <c r="J12794" s="3"/>
      <c r="K12794" s="5"/>
      <c r="L12794" s="8"/>
      <c r="N12794" s="5"/>
      <c r="O12794" s="10"/>
      <c r="P12794" s="8"/>
    </row>
    <row r="12795" spans="1:16" s="2" customFormat="1" x14ac:dyDescent="0.15">
      <c r="A12795" s="3"/>
      <c r="B12795" s="3"/>
      <c r="J12795" s="3"/>
      <c r="K12795" s="5"/>
      <c r="L12795" s="8"/>
      <c r="N12795" s="5"/>
      <c r="O12795" s="10"/>
      <c r="P12795" s="8"/>
    </row>
    <row r="12796" spans="1:16" s="2" customFormat="1" x14ac:dyDescent="0.15">
      <c r="A12796" s="3"/>
      <c r="B12796" s="3"/>
      <c r="J12796" s="3"/>
      <c r="K12796" s="5"/>
      <c r="L12796" s="8"/>
      <c r="N12796" s="5"/>
      <c r="O12796" s="10"/>
      <c r="P12796" s="8"/>
    </row>
    <row r="12797" spans="1:16" s="2" customFormat="1" x14ac:dyDescent="0.15">
      <c r="A12797" s="3"/>
      <c r="B12797" s="3"/>
      <c r="J12797" s="3"/>
      <c r="K12797" s="5"/>
      <c r="L12797" s="8"/>
      <c r="N12797" s="5"/>
      <c r="O12797" s="10"/>
      <c r="P12797" s="8"/>
    </row>
    <row r="12798" spans="1:16" s="2" customFormat="1" x14ac:dyDescent="0.15">
      <c r="A12798" s="3"/>
      <c r="B12798" s="3"/>
      <c r="J12798" s="3"/>
      <c r="K12798" s="5"/>
      <c r="L12798" s="8"/>
      <c r="N12798" s="5"/>
      <c r="O12798" s="10"/>
      <c r="P12798" s="8"/>
    </row>
    <row r="12799" spans="1:16" s="2" customFormat="1" x14ac:dyDescent="0.15">
      <c r="A12799" s="3"/>
      <c r="B12799" s="3"/>
      <c r="J12799" s="3"/>
      <c r="K12799" s="5"/>
      <c r="L12799" s="8"/>
      <c r="N12799" s="5"/>
      <c r="O12799" s="10"/>
      <c r="P12799" s="8"/>
    </row>
    <row r="12800" spans="1:16" s="2" customFormat="1" x14ac:dyDescent="0.15">
      <c r="A12800" s="3"/>
      <c r="B12800" s="3"/>
      <c r="J12800" s="3"/>
      <c r="K12800" s="5"/>
      <c r="L12800" s="8"/>
      <c r="N12800" s="5"/>
      <c r="O12800" s="10"/>
      <c r="P12800" s="8"/>
    </row>
    <row r="12801" spans="1:16" s="2" customFormat="1" x14ac:dyDescent="0.15">
      <c r="A12801" s="3"/>
      <c r="B12801" s="3"/>
      <c r="J12801" s="3"/>
      <c r="K12801" s="5"/>
      <c r="L12801" s="8"/>
      <c r="N12801" s="5"/>
      <c r="O12801" s="10"/>
      <c r="P12801" s="8"/>
    </row>
    <row r="12802" spans="1:16" s="2" customFormat="1" x14ac:dyDescent="0.15">
      <c r="A12802" s="3"/>
      <c r="B12802" s="3"/>
      <c r="J12802" s="3"/>
      <c r="K12802" s="5"/>
      <c r="L12802" s="8"/>
      <c r="N12802" s="5"/>
      <c r="O12802" s="10"/>
      <c r="P12802" s="8"/>
    </row>
    <row r="12803" spans="1:16" s="2" customFormat="1" x14ac:dyDescent="0.15">
      <c r="A12803" s="3"/>
      <c r="B12803" s="3"/>
      <c r="J12803" s="3"/>
      <c r="K12803" s="5"/>
      <c r="L12803" s="8"/>
      <c r="N12803" s="5"/>
      <c r="O12803" s="10"/>
      <c r="P12803" s="8"/>
    </row>
    <row r="12804" spans="1:16" s="2" customFormat="1" x14ac:dyDescent="0.15">
      <c r="A12804" s="3"/>
      <c r="B12804" s="3"/>
      <c r="J12804" s="3"/>
      <c r="K12804" s="5"/>
      <c r="L12804" s="8"/>
      <c r="N12804" s="5"/>
      <c r="O12804" s="10"/>
      <c r="P12804" s="8"/>
    </row>
    <row r="12805" spans="1:16" s="2" customFormat="1" x14ac:dyDescent="0.15">
      <c r="A12805" s="3"/>
      <c r="B12805" s="3"/>
      <c r="J12805" s="3"/>
      <c r="K12805" s="5"/>
      <c r="L12805" s="8"/>
      <c r="N12805" s="5"/>
      <c r="O12805" s="10"/>
      <c r="P12805" s="8"/>
    </row>
    <row r="12806" spans="1:16" s="2" customFormat="1" x14ac:dyDescent="0.15">
      <c r="A12806" s="3"/>
      <c r="B12806" s="3"/>
      <c r="J12806" s="3"/>
      <c r="K12806" s="5"/>
      <c r="L12806" s="8"/>
      <c r="N12806" s="5"/>
      <c r="O12806" s="10"/>
      <c r="P12806" s="8"/>
    </row>
    <row r="12807" spans="1:16" s="2" customFormat="1" x14ac:dyDescent="0.15">
      <c r="A12807" s="3"/>
      <c r="B12807" s="3"/>
      <c r="J12807" s="3"/>
      <c r="K12807" s="5"/>
      <c r="L12807" s="8"/>
      <c r="N12807" s="5"/>
      <c r="O12807" s="10"/>
      <c r="P12807" s="8"/>
    </row>
    <row r="12808" spans="1:16" s="2" customFormat="1" x14ac:dyDescent="0.15">
      <c r="A12808" s="3"/>
      <c r="B12808" s="3"/>
      <c r="J12808" s="3"/>
      <c r="K12808" s="5"/>
      <c r="L12808" s="8"/>
      <c r="N12808" s="5"/>
      <c r="O12808" s="10"/>
      <c r="P12808" s="8"/>
    </row>
    <row r="12809" spans="1:16" s="2" customFormat="1" x14ac:dyDescent="0.15">
      <c r="A12809" s="3"/>
      <c r="B12809" s="3"/>
      <c r="J12809" s="3"/>
      <c r="K12809" s="5"/>
      <c r="L12809" s="8"/>
      <c r="N12809" s="5"/>
      <c r="O12809" s="10"/>
      <c r="P12809" s="8"/>
    </row>
    <row r="12810" spans="1:16" s="2" customFormat="1" x14ac:dyDescent="0.15">
      <c r="A12810" s="3"/>
      <c r="B12810" s="3"/>
      <c r="J12810" s="3"/>
      <c r="K12810" s="5"/>
      <c r="L12810" s="8"/>
      <c r="N12810" s="5"/>
      <c r="O12810" s="10"/>
      <c r="P12810" s="8"/>
    </row>
    <row r="12811" spans="1:16" s="2" customFormat="1" x14ac:dyDescent="0.15">
      <c r="A12811" s="3"/>
      <c r="B12811" s="3"/>
      <c r="J12811" s="3"/>
      <c r="K12811" s="5"/>
      <c r="L12811" s="8"/>
      <c r="N12811" s="5"/>
      <c r="O12811" s="10"/>
      <c r="P12811" s="8"/>
    </row>
    <row r="12812" spans="1:16" s="2" customFormat="1" x14ac:dyDescent="0.15">
      <c r="A12812" s="3"/>
      <c r="B12812" s="3"/>
      <c r="J12812" s="3"/>
      <c r="K12812" s="5"/>
      <c r="L12812" s="8"/>
      <c r="N12812" s="5"/>
      <c r="O12812" s="10"/>
      <c r="P12812" s="8"/>
    </row>
    <row r="12813" spans="1:16" s="2" customFormat="1" x14ac:dyDescent="0.15">
      <c r="A12813" s="3"/>
      <c r="B12813" s="3"/>
      <c r="J12813" s="3"/>
      <c r="K12813" s="5"/>
      <c r="L12813" s="8"/>
      <c r="N12813" s="5"/>
      <c r="O12813" s="10"/>
      <c r="P12813" s="8"/>
    </row>
    <row r="12814" spans="1:16" s="2" customFormat="1" x14ac:dyDescent="0.15">
      <c r="A12814" s="3"/>
      <c r="B12814" s="3"/>
      <c r="J12814" s="3"/>
      <c r="K12814" s="5"/>
      <c r="L12814" s="8"/>
      <c r="N12814" s="5"/>
      <c r="O12814" s="10"/>
      <c r="P12814" s="8"/>
    </row>
    <row r="12815" spans="1:16" s="2" customFormat="1" x14ac:dyDescent="0.15">
      <c r="A12815" s="3"/>
      <c r="B12815" s="3"/>
      <c r="J12815" s="3"/>
      <c r="K12815" s="5"/>
      <c r="L12815" s="8"/>
      <c r="N12815" s="5"/>
      <c r="O12815" s="10"/>
      <c r="P12815" s="8"/>
    </row>
    <row r="12816" spans="1:16" s="2" customFormat="1" x14ac:dyDescent="0.15">
      <c r="A12816" s="3"/>
      <c r="B12816" s="3"/>
      <c r="J12816" s="3"/>
      <c r="K12816" s="5"/>
      <c r="L12816" s="8"/>
      <c r="N12816" s="5"/>
      <c r="O12816" s="10"/>
      <c r="P12816" s="8"/>
    </row>
    <row r="12817" spans="1:16" s="2" customFormat="1" x14ac:dyDescent="0.15">
      <c r="A12817" s="3"/>
      <c r="B12817" s="3"/>
      <c r="J12817" s="3"/>
      <c r="K12817" s="5"/>
      <c r="L12817" s="8"/>
      <c r="N12817" s="5"/>
      <c r="O12817" s="10"/>
      <c r="P12817" s="8"/>
    </row>
    <row r="12818" spans="1:16" s="2" customFormat="1" x14ac:dyDescent="0.15">
      <c r="A12818" s="3"/>
      <c r="B12818" s="3"/>
      <c r="J12818" s="3"/>
      <c r="K12818" s="5"/>
      <c r="L12818" s="8"/>
      <c r="N12818" s="5"/>
      <c r="O12818" s="10"/>
      <c r="P12818" s="8"/>
    </row>
    <row r="12819" spans="1:16" s="2" customFormat="1" x14ac:dyDescent="0.15">
      <c r="A12819" s="3"/>
      <c r="B12819" s="3"/>
      <c r="J12819" s="3"/>
      <c r="K12819" s="5"/>
      <c r="L12819" s="8"/>
      <c r="N12819" s="5"/>
      <c r="O12819" s="10"/>
      <c r="P12819" s="8"/>
    </row>
    <row r="12820" spans="1:16" s="2" customFormat="1" x14ac:dyDescent="0.15">
      <c r="A12820" s="3"/>
      <c r="B12820" s="3"/>
      <c r="J12820" s="3"/>
      <c r="K12820" s="5"/>
      <c r="L12820" s="8"/>
      <c r="N12820" s="5"/>
      <c r="O12820" s="10"/>
      <c r="P12820" s="8"/>
    </row>
    <row r="12821" spans="1:16" s="2" customFormat="1" x14ac:dyDescent="0.15">
      <c r="A12821" s="3"/>
      <c r="B12821" s="3"/>
      <c r="J12821" s="3"/>
      <c r="K12821" s="5"/>
      <c r="L12821" s="8"/>
      <c r="N12821" s="5"/>
      <c r="O12821" s="10"/>
      <c r="P12821" s="8"/>
    </row>
    <row r="12822" spans="1:16" s="2" customFormat="1" x14ac:dyDescent="0.15">
      <c r="A12822" s="3"/>
      <c r="B12822" s="3"/>
      <c r="J12822" s="3"/>
      <c r="K12822" s="5"/>
      <c r="L12822" s="8"/>
      <c r="N12822" s="5"/>
      <c r="O12822" s="10"/>
      <c r="P12822" s="8"/>
    </row>
    <row r="12823" spans="1:16" s="2" customFormat="1" x14ac:dyDescent="0.15">
      <c r="A12823" s="3"/>
      <c r="B12823" s="3"/>
      <c r="J12823" s="3"/>
      <c r="K12823" s="5"/>
      <c r="L12823" s="8"/>
      <c r="N12823" s="5"/>
      <c r="O12823" s="10"/>
      <c r="P12823" s="8"/>
    </row>
    <row r="12824" spans="1:16" s="2" customFormat="1" x14ac:dyDescent="0.15">
      <c r="A12824" s="3"/>
      <c r="B12824" s="3"/>
      <c r="J12824" s="3"/>
      <c r="K12824" s="5"/>
      <c r="L12824" s="8"/>
      <c r="N12824" s="5"/>
      <c r="O12824" s="10"/>
      <c r="P12824" s="8"/>
    </row>
    <row r="12825" spans="1:16" s="2" customFormat="1" x14ac:dyDescent="0.15">
      <c r="A12825" s="3"/>
      <c r="B12825" s="3"/>
      <c r="J12825" s="3"/>
      <c r="K12825" s="5"/>
      <c r="L12825" s="8"/>
      <c r="N12825" s="5"/>
      <c r="O12825" s="10"/>
      <c r="P12825" s="8"/>
    </row>
    <row r="12826" spans="1:16" s="2" customFormat="1" x14ac:dyDescent="0.15">
      <c r="A12826" s="3"/>
      <c r="B12826" s="3"/>
      <c r="J12826" s="3"/>
      <c r="K12826" s="5"/>
      <c r="L12826" s="8"/>
      <c r="N12826" s="5"/>
      <c r="O12826" s="10"/>
      <c r="P12826" s="8"/>
    </row>
    <row r="12827" spans="1:16" s="2" customFormat="1" x14ac:dyDescent="0.15">
      <c r="A12827" s="3"/>
      <c r="B12827" s="3"/>
      <c r="J12827" s="3"/>
      <c r="K12827" s="5"/>
      <c r="L12827" s="8"/>
      <c r="N12827" s="5"/>
      <c r="O12827" s="10"/>
      <c r="P12827" s="8"/>
    </row>
    <row r="12828" spans="1:16" s="2" customFormat="1" x14ac:dyDescent="0.15">
      <c r="A12828" s="3"/>
      <c r="B12828" s="3"/>
      <c r="J12828" s="3"/>
      <c r="K12828" s="5"/>
      <c r="L12828" s="8"/>
      <c r="N12828" s="5"/>
      <c r="O12828" s="10"/>
      <c r="P12828" s="8"/>
    </row>
    <row r="12829" spans="1:16" s="2" customFormat="1" x14ac:dyDescent="0.15">
      <c r="A12829" s="3"/>
      <c r="B12829" s="3"/>
      <c r="J12829" s="3"/>
      <c r="K12829" s="5"/>
      <c r="L12829" s="8"/>
      <c r="N12829" s="5"/>
      <c r="O12829" s="10"/>
      <c r="P12829" s="8"/>
    </row>
    <row r="12830" spans="1:16" s="2" customFormat="1" x14ac:dyDescent="0.15">
      <c r="A12830" s="3"/>
      <c r="B12830" s="3"/>
      <c r="J12830" s="3"/>
      <c r="K12830" s="5"/>
      <c r="L12830" s="8"/>
      <c r="N12830" s="5"/>
      <c r="O12830" s="10"/>
      <c r="P12830" s="8"/>
    </row>
    <row r="12831" spans="1:16" s="2" customFormat="1" x14ac:dyDescent="0.15">
      <c r="A12831" s="3"/>
      <c r="B12831" s="3"/>
      <c r="J12831" s="3"/>
      <c r="K12831" s="5"/>
      <c r="L12831" s="8"/>
      <c r="N12831" s="5"/>
      <c r="O12831" s="10"/>
      <c r="P12831" s="8"/>
    </row>
    <row r="12832" spans="1:16" s="2" customFormat="1" x14ac:dyDescent="0.15">
      <c r="A12832" s="3"/>
      <c r="B12832" s="3"/>
      <c r="J12832" s="3"/>
      <c r="K12832" s="5"/>
      <c r="L12832" s="8"/>
      <c r="N12832" s="5"/>
      <c r="O12832" s="10"/>
      <c r="P12832" s="8"/>
    </row>
    <row r="12833" spans="1:16" s="2" customFormat="1" x14ac:dyDescent="0.15">
      <c r="A12833" s="3"/>
      <c r="B12833" s="3"/>
      <c r="J12833" s="3"/>
      <c r="K12833" s="5"/>
      <c r="L12833" s="8"/>
      <c r="N12833" s="5"/>
      <c r="O12833" s="10"/>
      <c r="P12833" s="8"/>
    </row>
    <row r="12834" spans="1:16" s="2" customFormat="1" x14ac:dyDescent="0.15">
      <c r="A12834" s="3"/>
      <c r="B12834" s="3"/>
      <c r="J12834" s="3"/>
      <c r="K12834" s="5"/>
      <c r="L12834" s="8"/>
      <c r="N12834" s="5"/>
      <c r="O12834" s="10"/>
      <c r="P12834" s="8"/>
    </row>
    <row r="12835" spans="1:16" s="2" customFormat="1" x14ac:dyDescent="0.15">
      <c r="A12835" s="3"/>
      <c r="B12835" s="3"/>
      <c r="J12835" s="3"/>
      <c r="K12835" s="5"/>
      <c r="L12835" s="8"/>
      <c r="N12835" s="5"/>
      <c r="O12835" s="10"/>
      <c r="P12835" s="8"/>
    </row>
    <row r="12836" spans="1:16" s="2" customFormat="1" x14ac:dyDescent="0.15">
      <c r="A12836" s="3"/>
      <c r="B12836" s="3"/>
      <c r="J12836" s="3"/>
      <c r="K12836" s="5"/>
      <c r="L12836" s="8"/>
      <c r="N12836" s="5"/>
      <c r="O12836" s="10"/>
      <c r="P12836" s="8"/>
    </row>
    <row r="12837" spans="1:16" s="2" customFormat="1" x14ac:dyDescent="0.15">
      <c r="A12837" s="3"/>
      <c r="B12837" s="3"/>
      <c r="J12837" s="3"/>
      <c r="K12837" s="5"/>
      <c r="L12837" s="8"/>
      <c r="N12837" s="5"/>
      <c r="O12837" s="10"/>
      <c r="P12837" s="8"/>
    </row>
    <row r="12838" spans="1:16" s="2" customFormat="1" x14ac:dyDescent="0.15">
      <c r="A12838" s="3"/>
      <c r="B12838" s="3"/>
      <c r="J12838" s="3"/>
      <c r="K12838" s="5"/>
      <c r="L12838" s="8"/>
      <c r="N12838" s="5"/>
      <c r="O12838" s="10"/>
      <c r="P12838" s="8"/>
    </row>
    <row r="12839" spans="1:16" s="2" customFormat="1" x14ac:dyDescent="0.15">
      <c r="A12839" s="3"/>
      <c r="B12839" s="3"/>
      <c r="J12839" s="3"/>
      <c r="K12839" s="5"/>
      <c r="L12839" s="8"/>
      <c r="N12839" s="5"/>
      <c r="O12839" s="10"/>
      <c r="P12839" s="8"/>
    </row>
    <row r="12840" spans="1:16" s="2" customFormat="1" x14ac:dyDescent="0.15">
      <c r="A12840" s="3"/>
      <c r="B12840" s="3"/>
      <c r="J12840" s="3"/>
      <c r="K12840" s="5"/>
      <c r="L12840" s="8"/>
      <c r="N12840" s="5"/>
      <c r="O12840" s="10"/>
      <c r="P12840" s="8"/>
    </row>
    <row r="12841" spans="1:16" s="2" customFormat="1" x14ac:dyDescent="0.15">
      <c r="A12841" s="3"/>
      <c r="B12841" s="3"/>
      <c r="J12841" s="3"/>
      <c r="K12841" s="5"/>
      <c r="L12841" s="8"/>
      <c r="N12841" s="5"/>
      <c r="O12841" s="10"/>
      <c r="P12841" s="8"/>
    </row>
    <row r="12842" spans="1:16" s="2" customFormat="1" x14ac:dyDescent="0.15">
      <c r="A12842" s="3"/>
      <c r="B12842" s="3"/>
      <c r="J12842" s="3"/>
      <c r="K12842" s="5"/>
      <c r="L12842" s="8"/>
      <c r="N12842" s="5"/>
      <c r="O12842" s="10"/>
      <c r="P12842" s="8"/>
    </row>
    <row r="12843" spans="1:16" s="2" customFormat="1" x14ac:dyDescent="0.15">
      <c r="A12843" s="3"/>
      <c r="B12843" s="3"/>
      <c r="J12843" s="3"/>
      <c r="K12843" s="5"/>
      <c r="L12843" s="8"/>
      <c r="N12843" s="5"/>
      <c r="O12843" s="10"/>
      <c r="P12843" s="8"/>
    </row>
    <row r="12844" spans="1:16" s="2" customFormat="1" x14ac:dyDescent="0.15">
      <c r="A12844" s="3"/>
      <c r="B12844" s="3"/>
      <c r="J12844" s="3"/>
      <c r="K12844" s="5"/>
      <c r="L12844" s="8"/>
      <c r="N12844" s="5"/>
      <c r="O12844" s="10"/>
      <c r="P12844" s="8"/>
    </row>
    <row r="12845" spans="1:16" s="2" customFormat="1" x14ac:dyDescent="0.15">
      <c r="A12845" s="3"/>
      <c r="B12845" s="3"/>
      <c r="J12845" s="3"/>
      <c r="K12845" s="5"/>
      <c r="L12845" s="8"/>
      <c r="N12845" s="5"/>
      <c r="O12845" s="10"/>
      <c r="P12845" s="8"/>
    </row>
    <row r="12846" spans="1:16" s="2" customFormat="1" x14ac:dyDescent="0.15">
      <c r="A12846" s="3"/>
      <c r="B12846" s="3"/>
      <c r="J12846" s="3"/>
      <c r="K12846" s="5"/>
      <c r="L12846" s="8"/>
      <c r="N12846" s="5"/>
      <c r="O12846" s="10"/>
      <c r="P12846" s="8"/>
    </row>
    <row r="12847" spans="1:16" s="2" customFormat="1" x14ac:dyDescent="0.15">
      <c r="A12847" s="3"/>
      <c r="B12847" s="3"/>
      <c r="J12847" s="3"/>
      <c r="K12847" s="5"/>
      <c r="L12847" s="8"/>
      <c r="N12847" s="5"/>
      <c r="O12847" s="10"/>
      <c r="P12847" s="8"/>
    </row>
    <row r="12848" spans="1:16" s="2" customFormat="1" x14ac:dyDescent="0.15">
      <c r="A12848" s="3"/>
      <c r="B12848" s="3"/>
      <c r="J12848" s="3"/>
      <c r="K12848" s="5"/>
      <c r="L12848" s="8"/>
      <c r="N12848" s="5"/>
      <c r="O12848" s="10"/>
      <c r="P12848" s="8"/>
    </row>
    <row r="12849" spans="1:16" s="2" customFormat="1" x14ac:dyDescent="0.15">
      <c r="A12849" s="3"/>
      <c r="B12849" s="3"/>
      <c r="J12849" s="3"/>
      <c r="K12849" s="5"/>
      <c r="L12849" s="8"/>
      <c r="N12849" s="5"/>
      <c r="O12849" s="10"/>
      <c r="P12849" s="8"/>
    </row>
    <row r="12850" spans="1:16" s="2" customFormat="1" x14ac:dyDescent="0.15">
      <c r="A12850" s="3"/>
      <c r="B12850" s="3"/>
      <c r="J12850" s="3"/>
      <c r="K12850" s="5"/>
      <c r="L12850" s="8"/>
      <c r="N12850" s="5"/>
      <c r="O12850" s="10"/>
      <c r="P12850" s="8"/>
    </row>
    <row r="12851" spans="1:16" s="2" customFormat="1" x14ac:dyDescent="0.15">
      <c r="A12851" s="3"/>
      <c r="B12851" s="3"/>
      <c r="J12851" s="3"/>
      <c r="K12851" s="5"/>
      <c r="L12851" s="8"/>
      <c r="N12851" s="5"/>
      <c r="O12851" s="10"/>
      <c r="P12851" s="8"/>
    </row>
    <row r="12852" spans="1:16" s="2" customFormat="1" x14ac:dyDescent="0.15">
      <c r="A12852" s="3"/>
      <c r="B12852" s="3"/>
      <c r="J12852" s="3"/>
      <c r="K12852" s="5"/>
      <c r="L12852" s="8"/>
      <c r="N12852" s="5"/>
      <c r="O12852" s="10"/>
      <c r="P12852" s="8"/>
    </row>
    <row r="12853" spans="1:16" s="2" customFormat="1" x14ac:dyDescent="0.15">
      <c r="A12853" s="3"/>
      <c r="B12853" s="3"/>
      <c r="J12853" s="3"/>
      <c r="K12853" s="5"/>
      <c r="L12853" s="8"/>
      <c r="N12853" s="5"/>
      <c r="O12853" s="10"/>
      <c r="P12853" s="8"/>
    </row>
    <row r="12854" spans="1:16" s="2" customFormat="1" x14ac:dyDescent="0.15">
      <c r="A12854" s="3"/>
      <c r="B12854" s="3"/>
      <c r="J12854" s="3"/>
      <c r="K12854" s="5"/>
      <c r="L12854" s="8"/>
      <c r="N12854" s="5"/>
      <c r="O12854" s="10"/>
      <c r="P12854" s="8"/>
    </row>
    <row r="12855" spans="1:16" s="2" customFormat="1" x14ac:dyDescent="0.15">
      <c r="A12855" s="3"/>
      <c r="B12855" s="3"/>
      <c r="J12855" s="3"/>
      <c r="K12855" s="5"/>
      <c r="L12855" s="8"/>
      <c r="N12855" s="5"/>
      <c r="O12855" s="10"/>
      <c r="P12855" s="8"/>
    </row>
    <row r="12856" spans="1:16" s="2" customFormat="1" x14ac:dyDescent="0.15">
      <c r="A12856" s="3"/>
      <c r="B12856" s="3"/>
      <c r="J12856" s="3"/>
      <c r="K12856" s="5"/>
      <c r="L12856" s="8"/>
      <c r="N12856" s="5"/>
      <c r="O12856" s="10"/>
      <c r="P12856" s="8"/>
    </row>
    <row r="12857" spans="1:16" s="2" customFormat="1" x14ac:dyDescent="0.15">
      <c r="A12857" s="3"/>
      <c r="B12857" s="3"/>
      <c r="J12857" s="3"/>
      <c r="K12857" s="5"/>
      <c r="L12857" s="8"/>
      <c r="N12857" s="5"/>
      <c r="O12857" s="10"/>
      <c r="P12857" s="8"/>
    </row>
    <row r="12858" spans="1:16" s="2" customFormat="1" x14ac:dyDescent="0.15">
      <c r="A12858" s="3"/>
      <c r="B12858" s="3"/>
      <c r="J12858" s="3"/>
      <c r="K12858" s="5"/>
      <c r="L12858" s="8"/>
      <c r="N12858" s="5"/>
      <c r="O12858" s="10"/>
      <c r="P12858" s="8"/>
    </row>
    <row r="12859" spans="1:16" s="2" customFormat="1" x14ac:dyDescent="0.15">
      <c r="A12859" s="3"/>
      <c r="B12859" s="3"/>
      <c r="J12859" s="3"/>
      <c r="K12859" s="5"/>
      <c r="L12859" s="8"/>
      <c r="N12859" s="5"/>
      <c r="O12859" s="10"/>
      <c r="P12859" s="8"/>
    </row>
    <row r="12860" spans="1:16" s="2" customFormat="1" x14ac:dyDescent="0.15">
      <c r="A12860" s="3"/>
      <c r="B12860" s="3"/>
      <c r="J12860" s="3"/>
      <c r="K12860" s="5"/>
      <c r="L12860" s="8"/>
      <c r="N12860" s="5"/>
      <c r="O12860" s="10"/>
      <c r="P12860" s="8"/>
    </row>
    <row r="12861" spans="1:16" s="2" customFormat="1" x14ac:dyDescent="0.15">
      <c r="A12861" s="3"/>
      <c r="B12861" s="3"/>
      <c r="J12861" s="3"/>
      <c r="K12861" s="5"/>
      <c r="L12861" s="8"/>
      <c r="N12861" s="5"/>
      <c r="O12861" s="10"/>
      <c r="P12861" s="8"/>
    </row>
    <row r="12862" spans="1:16" s="2" customFormat="1" x14ac:dyDescent="0.15">
      <c r="A12862" s="3"/>
      <c r="B12862" s="3"/>
      <c r="J12862" s="3"/>
      <c r="K12862" s="5"/>
      <c r="L12862" s="8"/>
      <c r="N12862" s="5"/>
      <c r="O12862" s="10"/>
      <c r="P12862" s="8"/>
    </row>
    <row r="12863" spans="1:16" s="2" customFormat="1" x14ac:dyDescent="0.15">
      <c r="A12863" s="3"/>
      <c r="B12863" s="3"/>
      <c r="J12863" s="3"/>
      <c r="K12863" s="5"/>
      <c r="L12863" s="8"/>
      <c r="N12863" s="5"/>
      <c r="O12863" s="10"/>
      <c r="P12863" s="8"/>
    </row>
    <row r="12864" spans="1:16" s="2" customFormat="1" x14ac:dyDescent="0.15">
      <c r="A12864" s="3"/>
      <c r="B12864" s="3"/>
      <c r="J12864" s="3"/>
      <c r="K12864" s="5"/>
      <c r="L12864" s="8"/>
      <c r="N12864" s="5"/>
      <c r="O12864" s="10"/>
      <c r="P12864" s="8"/>
    </row>
    <row r="12865" spans="1:16" s="2" customFormat="1" x14ac:dyDescent="0.15">
      <c r="A12865" s="3"/>
      <c r="B12865" s="3"/>
      <c r="J12865" s="3"/>
      <c r="K12865" s="5"/>
      <c r="L12865" s="8"/>
      <c r="N12865" s="5"/>
      <c r="O12865" s="10"/>
      <c r="P12865" s="8"/>
    </row>
    <row r="12866" spans="1:16" s="2" customFormat="1" x14ac:dyDescent="0.15">
      <c r="A12866" s="3"/>
      <c r="B12866" s="3"/>
      <c r="J12866" s="3"/>
      <c r="K12866" s="5"/>
      <c r="L12866" s="8"/>
      <c r="N12866" s="5"/>
      <c r="O12866" s="10"/>
      <c r="P12866" s="8"/>
    </row>
    <row r="12867" spans="1:16" s="2" customFormat="1" x14ac:dyDescent="0.15">
      <c r="A12867" s="3"/>
      <c r="B12867" s="3"/>
      <c r="J12867" s="3"/>
      <c r="K12867" s="5"/>
      <c r="L12867" s="8"/>
      <c r="N12867" s="5"/>
      <c r="O12867" s="10"/>
      <c r="P12867" s="8"/>
    </row>
    <row r="12868" spans="1:16" s="2" customFormat="1" x14ac:dyDescent="0.15">
      <c r="A12868" s="3"/>
      <c r="B12868" s="3"/>
      <c r="J12868" s="3"/>
      <c r="K12868" s="5"/>
      <c r="L12868" s="8"/>
      <c r="N12868" s="5"/>
      <c r="O12868" s="10"/>
      <c r="P12868" s="8"/>
    </row>
    <row r="12869" spans="1:16" s="2" customFormat="1" x14ac:dyDescent="0.15">
      <c r="A12869" s="3"/>
      <c r="B12869" s="3"/>
      <c r="J12869" s="3"/>
      <c r="K12869" s="5"/>
      <c r="L12869" s="8"/>
      <c r="N12869" s="5"/>
      <c r="O12869" s="10"/>
      <c r="P12869" s="8"/>
    </row>
    <row r="12870" spans="1:16" s="2" customFormat="1" x14ac:dyDescent="0.15">
      <c r="A12870" s="3"/>
      <c r="B12870" s="3"/>
      <c r="J12870" s="3"/>
      <c r="K12870" s="5"/>
      <c r="L12870" s="8"/>
      <c r="N12870" s="5"/>
      <c r="O12870" s="10"/>
      <c r="P12870" s="8"/>
    </row>
    <row r="12871" spans="1:16" s="2" customFormat="1" x14ac:dyDescent="0.15">
      <c r="A12871" s="3"/>
      <c r="B12871" s="3"/>
      <c r="J12871" s="3"/>
      <c r="K12871" s="5"/>
      <c r="L12871" s="8"/>
      <c r="N12871" s="5"/>
      <c r="O12871" s="10"/>
      <c r="P12871" s="8"/>
    </row>
    <row r="12872" spans="1:16" s="2" customFormat="1" x14ac:dyDescent="0.15">
      <c r="A12872" s="3"/>
      <c r="B12872" s="3"/>
      <c r="J12872" s="3"/>
      <c r="K12872" s="5"/>
      <c r="L12872" s="8"/>
      <c r="N12872" s="5"/>
      <c r="O12872" s="10"/>
      <c r="P12872" s="8"/>
    </row>
    <row r="12873" spans="1:16" s="2" customFormat="1" x14ac:dyDescent="0.15">
      <c r="A12873" s="3"/>
      <c r="B12873" s="3"/>
      <c r="J12873" s="3"/>
      <c r="K12873" s="5"/>
      <c r="L12873" s="8"/>
      <c r="N12873" s="5"/>
      <c r="O12873" s="10"/>
      <c r="P12873" s="8"/>
    </row>
    <row r="12874" spans="1:16" s="2" customFormat="1" x14ac:dyDescent="0.15">
      <c r="A12874" s="3"/>
      <c r="B12874" s="3"/>
      <c r="J12874" s="3"/>
      <c r="K12874" s="5"/>
      <c r="L12874" s="8"/>
      <c r="N12874" s="5"/>
      <c r="O12874" s="10"/>
      <c r="P12874" s="8"/>
    </row>
    <row r="12875" spans="1:16" s="2" customFormat="1" x14ac:dyDescent="0.15">
      <c r="A12875" s="3"/>
      <c r="B12875" s="3"/>
      <c r="J12875" s="3"/>
      <c r="K12875" s="5"/>
      <c r="L12875" s="8"/>
      <c r="N12875" s="5"/>
      <c r="O12875" s="10"/>
      <c r="P12875" s="8"/>
    </row>
    <row r="12876" spans="1:16" s="2" customFormat="1" x14ac:dyDescent="0.15">
      <c r="A12876" s="3"/>
      <c r="B12876" s="3"/>
      <c r="J12876" s="3"/>
      <c r="K12876" s="5"/>
      <c r="L12876" s="8"/>
      <c r="N12876" s="5"/>
      <c r="O12876" s="10"/>
      <c r="P12876" s="8"/>
    </row>
    <row r="12877" spans="1:16" s="2" customFormat="1" x14ac:dyDescent="0.15">
      <c r="A12877" s="3"/>
      <c r="B12877" s="3"/>
      <c r="J12877" s="3"/>
      <c r="K12877" s="5"/>
      <c r="L12877" s="8"/>
      <c r="N12877" s="5"/>
      <c r="O12877" s="10"/>
      <c r="P12877" s="8"/>
    </row>
    <row r="12878" spans="1:16" s="2" customFormat="1" x14ac:dyDescent="0.15">
      <c r="A12878" s="3"/>
      <c r="B12878" s="3"/>
      <c r="J12878" s="3"/>
      <c r="K12878" s="5"/>
      <c r="L12878" s="8"/>
      <c r="N12878" s="5"/>
      <c r="O12878" s="10"/>
      <c r="P12878" s="8"/>
    </row>
    <row r="12879" spans="1:16" s="2" customFormat="1" x14ac:dyDescent="0.15">
      <c r="A12879" s="3"/>
      <c r="B12879" s="3"/>
      <c r="J12879" s="3"/>
      <c r="K12879" s="5"/>
      <c r="L12879" s="8"/>
      <c r="N12879" s="5"/>
      <c r="O12879" s="10"/>
      <c r="P12879" s="8"/>
    </row>
    <row r="12880" spans="1:16" s="2" customFormat="1" x14ac:dyDescent="0.15">
      <c r="A12880" s="3"/>
      <c r="B12880" s="3"/>
      <c r="J12880" s="3"/>
      <c r="K12880" s="5"/>
      <c r="L12880" s="8"/>
      <c r="N12880" s="5"/>
      <c r="O12880" s="10"/>
      <c r="P12880" s="8"/>
    </row>
    <row r="12881" spans="1:16" s="2" customFormat="1" x14ac:dyDescent="0.15">
      <c r="A12881" s="3"/>
      <c r="B12881" s="3"/>
      <c r="J12881" s="3"/>
      <c r="K12881" s="5"/>
      <c r="L12881" s="8"/>
      <c r="N12881" s="5"/>
      <c r="O12881" s="10"/>
      <c r="P12881" s="8"/>
    </row>
    <row r="12882" spans="1:16" s="2" customFormat="1" x14ac:dyDescent="0.15">
      <c r="A12882" s="3"/>
      <c r="B12882" s="3"/>
      <c r="J12882" s="3"/>
      <c r="K12882" s="5"/>
      <c r="L12882" s="8"/>
      <c r="N12882" s="5"/>
      <c r="O12882" s="10"/>
      <c r="P12882" s="8"/>
    </row>
    <row r="12883" spans="1:16" s="2" customFormat="1" x14ac:dyDescent="0.15">
      <c r="A12883" s="3"/>
      <c r="B12883" s="3"/>
      <c r="J12883" s="3"/>
      <c r="K12883" s="5"/>
      <c r="L12883" s="8"/>
      <c r="N12883" s="5"/>
      <c r="O12883" s="10"/>
      <c r="P12883" s="8"/>
    </row>
    <row r="12884" spans="1:16" s="2" customFormat="1" x14ac:dyDescent="0.15">
      <c r="A12884" s="3"/>
      <c r="B12884" s="3"/>
      <c r="J12884" s="3"/>
      <c r="K12884" s="5"/>
      <c r="L12884" s="8"/>
      <c r="N12884" s="5"/>
      <c r="O12884" s="10"/>
      <c r="P12884" s="8"/>
    </row>
    <row r="12885" spans="1:16" s="2" customFormat="1" x14ac:dyDescent="0.15">
      <c r="A12885" s="3"/>
      <c r="B12885" s="3"/>
      <c r="J12885" s="3"/>
      <c r="K12885" s="5"/>
      <c r="L12885" s="8"/>
      <c r="N12885" s="5"/>
      <c r="O12885" s="10"/>
      <c r="P12885" s="8"/>
    </row>
    <row r="12886" spans="1:16" s="2" customFormat="1" x14ac:dyDescent="0.15">
      <c r="A12886" s="3"/>
      <c r="B12886" s="3"/>
      <c r="J12886" s="3"/>
      <c r="K12886" s="5"/>
      <c r="L12886" s="8"/>
      <c r="N12886" s="5"/>
      <c r="O12886" s="10"/>
      <c r="P12886" s="8"/>
    </row>
    <row r="12887" spans="1:16" s="2" customFormat="1" x14ac:dyDescent="0.15">
      <c r="A12887" s="3"/>
      <c r="B12887" s="3"/>
      <c r="J12887" s="3"/>
      <c r="K12887" s="5"/>
      <c r="L12887" s="8"/>
      <c r="N12887" s="5"/>
      <c r="O12887" s="10"/>
      <c r="P12887" s="8"/>
    </row>
    <row r="12888" spans="1:16" s="2" customFormat="1" x14ac:dyDescent="0.15">
      <c r="A12888" s="3"/>
      <c r="B12888" s="3"/>
      <c r="J12888" s="3"/>
      <c r="K12888" s="5"/>
      <c r="L12888" s="8"/>
      <c r="N12888" s="5"/>
      <c r="O12888" s="10"/>
      <c r="P12888" s="8"/>
    </row>
    <row r="12889" spans="1:16" s="2" customFormat="1" x14ac:dyDescent="0.15">
      <c r="A12889" s="3"/>
      <c r="B12889" s="3"/>
      <c r="J12889" s="3"/>
      <c r="K12889" s="5"/>
      <c r="L12889" s="8"/>
      <c r="N12889" s="5"/>
      <c r="O12889" s="10"/>
      <c r="P12889" s="8"/>
    </row>
    <row r="12890" spans="1:16" s="2" customFormat="1" x14ac:dyDescent="0.15">
      <c r="A12890" s="3"/>
      <c r="B12890" s="3"/>
      <c r="J12890" s="3"/>
      <c r="K12890" s="5"/>
      <c r="L12890" s="8"/>
      <c r="N12890" s="5"/>
      <c r="O12890" s="10"/>
      <c r="P12890" s="8"/>
    </row>
    <row r="12891" spans="1:16" s="2" customFormat="1" x14ac:dyDescent="0.15">
      <c r="A12891" s="3"/>
      <c r="B12891" s="3"/>
      <c r="J12891" s="3"/>
      <c r="K12891" s="5"/>
      <c r="L12891" s="8"/>
      <c r="N12891" s="5"/>
      <c r="O12891" s="10"/>
      <c r="P12891" s="8"/>
    </row>
    <row r="12892" spans="1:16" s="2" customFormat="1" x14ac:dyDescent="0.15">
      <c r="A12892" s="3"/>
      <c r="B12892" s="3"/>
      <c r="J12892" s="3"/>
      <c r="K12892" s="5"/>
      <c r="L12892" s="8"/>
      <c r="N12892" s="5"/>
      <c r="O12892" s="10"/>
      <c r="P12892" s="8"/>
    </row>
    <row r="12893" spans="1:16" s="2" customFormat="1" x14ac:dyDescent="0.15">
      <c r="A12893" s="3"/>
      <c r="B12893" s="3"/>
      <c r="J12893" s="3"/>
      <c r="K12893" s="5"/>
      <c r="L12893" s="8"/>
      <c r="N12893" s="5"/>
      <c r="O12893" s="10"/>
      <c r="P12893" s="8"/>
    </row>
    <row r="12894" spans="1:16" s="2" customFormat="1" x14ac:dyDescent="0.15">
      <c r="A12894" s="3"/>
      <c r="B12894" s="3"/>
      <c r="J12894" s="3"/>
      <c r="K12894" s="5"/>
      <c r="L12894" s="8"/>
      <c r="N12894" s="5"/>
      <c r="O12894" s="10"/>
      <c r="P12894" s="8"/>
    </row>
    <row r="12895" spans="1:16" s="2" customFormat="1" x14ac:dyDescent="0.15">
      <c r="A12895" s="3"/>
      <c r="B12895" s="3"/>
      <c r="J12895" s="3"/>
      <c r="K12895" s="5"/>
      <c r="L12895" s="8"/>
      <c r="N12895" s="5"/>
      <c r="O12895" s="10"/>
      <c r="P12895" s="8"/>
    </row>
    <row r="12896" spans="1:16" s="2" customFormat="1" x14ac:dyDescent="0.15">
      <c r="A12896" s="3"/>
      <c r="B12896" s="3"/>
      <c r="J12896" s="3"/>
      <c r="K12896" s="5"/>
      <c r="L12896" s="8"/>
      <c r="N12896" s="5"/>
      <c r="O12896" s="10"/>
      <c r="P12896" s="8"/>
    </row>
    <row r="12897" spans="1:16" s="2" customFormat="1" x14ac:dyDescent="0.15">
      <c r="A12897" s="3"/>
      <c r="B12897" s="3"/>
      <c r="J12897" s="3"/>
      <c r="K12897" s="5"/>
      <c r="L12897" s="8"/>
      <c r="N12897" s="5"/>
      <c r="O12897" s="10"/>
      <c r="P12897" s="8"/>
    </row>
    <row r="12898" spans="1:16" s="2" customFormat="1" x14ac:dyDescent="0.15">
      <c r="A12898" s="3"/>
      <c r="B12898" s="3"/>
      <c r="J12898" s="3"/>
      <c r="K12898" s="5"/>
      <c r="L12898" s="8"/>
      <c r="N12898" s="5"/>
      <c r="O12898" s="10"/>
      <c r="P12898" s="8"/>
    </row>
    <row r="12899" spans="1:16" s="2" customFormat="1" x14ac:dyDescent="0.15">
      <c r="A12899" s="3"/>
      <c r="B12899" s="3"/>
      <c r="J12899" s="3"/>
      <c r="K12899" s="5"/>
      <c r="L12899" s="8"/>
      <c r="N12899" s="5"/>
      <c r="O12899" s="10"/>
      <c r="P12899" s="8"/>
    </row>
    <row r="12900" spans="1:16" s="2" customFormat="1" x14ac:dyDescent="0.15">
      <c r="A12900" s="3"/>
      <c r="B12900" s="3"/>
      <c r="J12900" s="3"/>
      <c r="K12900" s="5"/>
      <c r="L12900" s="8"/>
      <c r="N12900" s="5"/>
      <c r="O12900" s="10"/>
      <c r="P12900" s="8"/>
    </row>
    <row r="12901" spans="1:16" s="2" customFormat="1" x14ac:dyDescent="0.15">
      <c r="A12901" s="3"/>
      <c r="B12901" s="3"/>
      <c r="J12901" s="3"/>
      <c r="K12901" s="5"/>
      <c r="L12901" s="8"/>
      <c r="N12901" s="5"/>
      <c r="O12901" s="10"/>
      <c r="P12901" s="8"/>
    </row>
    <row r="12902" spans="1:16" s="2" customFormat="1" x14ac:dyDescent="0.15">
      <c r="A12902" s="3"/>
      <c r="B12902" s="3"/>
      <c r="J12902" s="3"/>
      <c r="K12902" s="5"/>
      <c r="L12902" s="8"/>
      <c r="N12902" s="5"/>
      <c r="O12902" s="10"/>
      <c r="P12902" s="8"/>
    </row>
    <row r="12903" spans="1:16" s="2" customFormat="1" x14ac:dyDescent="0.15">
      <c r="A12903" s="3"/>
      <c r="B12903" s="3"/>
      <c r="J12903" s="3"/>
      <c r="K12903" s="5"/>
      <c r="L12903" s="8"/>
      <c r="N12903" s="5"/>
      <c r="O12903" s="10"/>
      <c r="P12903" s="8"/>
    </row>
    <row r="12904" spans="1:16" s="2" customFormat="1" x14ac:dyDescent="0.15">
      <c r="A12904" s="3"/>
      <c r="B12904" s="3"/>
      <c r="J12904" s="3"/>
      <c r="K12904" s="5"/>
      <c r="L12904" s="8"/>
      <c r="N12904" s="5"/>
      <c r="O12904" s="10"/>
      <c r="P12904" s="8"/>
    </row>
    <row r="12905" spans="1:16" s="2" customFormat="1" x14ac:dyDescent="0.15">
      <c r="A12905" s="3"/>
      <c r="B12905" s="3"/>
      <c r="J12905" s="3"/>
      <c r="K12905" s="5"/>
      <c r="L12905" s="8"/>
      <c r="N12905" s="5"/>
      <c r="O12905" s="10"/>
      <c r="P12905" s="8"/>
    </row>
    <row r="12906" spans="1:16" s="2" customFormat="1" x14ac:dyDescent="0.15">
      <c r="A12906" s="3"/>
      <c r="B12906" s="3"/>
      <c r="J12906" s="3"/>
      <c r="K12906" s="5"/>
      <c r="L12906" s="8"/>
      <c r="N12906" s="5"/>
      <c r="O12906" s="10"/>
      <c r="P12906" s="8"/>
    </row>
    <row r="12907" spans="1:16" s="2" customFormat="1" x14ac:dyDescent="0.15">
      <c r="A12907" s="3"/>
      <c r="B12907" s="3"/>
      <c r="J12907" s="3"/>
      <c r="K12907" s="5"/>
      <c r="L12907" s="8"/>
      <c r="N12907" s="5"/>
      <c r="O12907" s="10"/>
      <c r="P12907" s="8"/>
    </row>
    <row r="12908" spans="1:16" s="2" customFormat="1" x14ac:dyDescent="0.15">
      <c r="A12908" s="3"/>
      <c r="B12908" s="3"/>
      <c r="J12908" s="3"/>
      <c r="K12908" s="5"/>
      <c r="L12908" s="8"/>
      <c r="N12908" s="5"/>
      <c r="O12908" s="10"/>
      <c r="P12908" s="8"/>
    </row>
    <row r="12909" spans="1:16" s="2" customFormat="1" x14ac:dyDescent="0.15">
      <c r="A12909" s="3"/>
      <c r="B12909" s="3"/>
      <c r="J12909" s="3"/>
      <c r="K12909" s="5"/>
      <c r="L12909" s="8"/>
      <c r="N12909" s="5"/>
      <c r="O12909" s="10"/>
      <c r="P12909" s="8"/>
    </row>
    <row r="12910" spans="1:16" s="2" customFormat="1" x14ac:dyDescent="0.15">
      <c r="A12910" s="3"/>
      <c r="B12910" s="3"/>
      <c r="J12910" s="3"/>
      <c r="K12910" s="5"/>
      <c r="L12910" s="8"/>
      <c r="N12910" s="5"/>
      <c r="O12910" s="10"/>
      <c r="P12910" s="8"/>
    </row>
    <row r="12911" spans="1:16" s="2" customFormat="1" x14ac:dyDescent="0.15">
      <c r="A12911" s="3"/>
      <c r="B12911" s="3"/>
      <c r="J12911" s="3"/>
      <c r="K12911" s="5"/>
      <c r="L12911" s="8"/>
      <c r="N12911" s="5"/>
      <c r="O12911" s="10"/>
      <c r="P12911" s="8"/>
    </row>
    <row r="12912" spans="1:16" s="2" customFormat="1" x14ac:dyDescent="0.15">
      <c r="A12912" s="3"/>
      <c r="B12912" s="3"/>
      <c r="J12912" s="3"/>
      <c r="K12912" s="5"/>
      <c r="L12912" s="8"/>
      <c r="N12912" s="5"/>
      <c r="O12912" s="10"/>
      <c r="P12912" s="8"/>
    </row>
    <row r="12913" spans="1:16" s="2" customFormat="1" x14ac:dyDescent="0.15">
      <c r="A12913" s="3"/>
      <c r="B12913" s="3"/>
      <c r="J12913" s="3"/>
      <c r="K12913" s="5"/>
      <c r="L12913" s="8"/>
      <c r="N12913" s="5"/>
      <c r="O12913" s="10"/>
      <c r="P12913" s="8"/>
    </row>
    <row r="12914" spans="1:16" s="2" customFormat="1" x14ac:dyDescent="0.15">
      <c r="A12914" s="3"/>
      <c r="B12914" s="3"/>
      <c r="J12914" s="3"/>
      <c r="K12914" s="5"/>
      <c r="L12914" s="8"/>
      <c r="N12914" s="5"/>
      <c r="O12914" s="10"/>
      <c r="P12914" s="8"/>
    </row>
    <row r="12915" spans="1:16" s="2" customFormat="1" x14ac:dyDescent="0.15">
      <c r="A12915" s="3"/>
      <c r="B12915" s="3"/>
      <c r="J12915" s="3"/>
      <c r="K12915" s="5"/>
      <c r="L12915" s="8"/>
      <c r="N12915" s="5"/>
      <c r="O12915" s="10"/>
      <c r="P12915" s="8"/>
    </row>
    <row r="12916" spans="1:16" s="2" customFormat="1" x14ac:dyDescent="0.15">
      <c r="A12916" s="3"/>
      <c r="B12916" s="3"/>
      <c r="J12916" s="3"/>
      <c r="K12916" s="5"/>
      <c r="L12916" s="8"/>
      <c r="N12916" s="5"/>
      <c r="O12916" s="10"/>
      <c r="P12916" s="8"/>
    </row>
    <row r="12917" spans="1:16" s="2" customFormat="1" x14ac:dyDescent="0.15">
      <c r="A12917" s="3"/>
      <c r="B12917" s="3"/>
      <c r="J12917" s="3"/>
      <c r="K12917" s="5"/>
      <c r="L12917" s="8"/>
      <c r="N12917" s="5"/>
      <c r="O12917" s="10"/>
      <c r="P12917" s="8"/>
    </row>
    <row r="12918" spans="1:16" s="2" customFormat="1" x14ac:dyDescent="0.15">
      <c r="A12918" s="3"/>
      <c r="B12918" s="3"/>
      <c r="J12918" s="3"/>
      <c r="K12918" s="5"/>
      <c r="L12918" s="8"/>
      <c r="N12918" s="5"/>
      <c r="O12918" s="10"/>
      <c r="P12918" s="8"/>
    </row>
    <row r="12919" spans="1:16" s="2" customFormat="1" x14ac:dyDescent="0.15">
      <c r="A12919" s="3"/>
      <c r="B12919" s="3"/>
      <c r="J12919" s="3"/>
      <c r="K12919" s="5"/>
      <c r="L12919" s="8"/>
      <c r="N12919" s="5"/>
      <c r="O12919" s="10"/>
      <c r="P12919" s="8"/>
    </row>
    <row r="12920" spans="1:16" s="2" customFormat="1" x14ac:dyDescent="0.15">
      <c r="A12920" s="3"/>
      <c r="B12920" s="3"/>
      <c r="J12920" s="3"/>
      <c r="K12920" s="5"/>
      <c r="L12920" s="8"/>
      <c r="N12920" s="5"/>
      <c r="O12920" s="10"/>
      <c r="P12920" s="8"/>
    </row>
    <row r="12921" spans="1:16" s="2" customFormat="1" x14ac:dyDescent="0.15">
      <c r="A12921" s="3"/>
      <c r="B12921" s="3"/>
      <c r="J12921" s="3"/>
      <c r="K12921" s="5"/>
      <c r="L12921" s="8"/>
      <c r="N12921" s="5"/>
      <c r="O12921" s="10"/>
      <c r="P12921" s="8"/>
    </row>
    <row r="12922" spans="1:16" s="2" customFormat="1" x14ac:dyDescent="0.15">
      <c r="A12922" s="3"/>
      <c r="B12922" s="3"/>
      <c r="J12922" s="3"/>
      <c r="K12922" s="5"/>
      <c r="L12922" s="8"/>
      <c r="N12922" s="5"/>
      <c r="O12922" s="10"/>
      <c r="P12922" s="8"/>
    </row>
    <row r="12923" spans="1:16" s="2" customFormat="1" x14ac:dyDescent="0.15">
      <c r="A12923" s="3"/>
      <c r="B12923" s="3"/>
      <c r="J12923" s="3"/>
      <c r="K12923" s="5"/>
      <c r="L12923" s="8"/>
      <c r="N12923" s="5"/>
      <c r="O12923" s="10"/>
      <c r="P12923" s="8"/>
    </row>
    <row r="12924" spans="1:16" s="2" customFormat="1" x14ac:dyDescent="0.15">
      <c r="A12924" s="3"/>
      <c r="B12924" s="3"/>
      <c r="J12924" s="3"/>
      <c r="K12924" s="5"/>
      <c r="L12924" s="8"/>
      <c r="N12924" s="5"/>
      <c r="O12924" s="10"/>
      <c r="P12924" s="8"/>
    </row>
    <row r="12925" spans="1:16" s="2" customFormat="1" x14ac:dyDescent="0.15">
      <c r="A12925" s="3"/>
      <c r="B12925" s="3"/>
      <c r="J12925" s="3"/>
      <c r="K12925" s="5"/>
      <c r="L12925" s="8"/>
      <c r="N12925" s="5"/>
      <c r="O12925" s="10"/>
      <c r="P12925" s="8"/>
    </row>
    <row r="12926" spans="1:16" s="2" customFormat="1" x14ac:dyDescent="0.15">
      <c r="A12926" s="3"/>
      <c r="B12926" s="3"/>
      <c r="J12926" s="3"/>
      <c r="K12926" s="5"/>
      <c r="L12926" s="8"/>
      <c r="N12926" s="5"/>
      <c r="O12926" s="10"/>
      <c r="P12926" s="8"/>
    </row>
    <row r="12927" spans="1:16" s="2" customFormat="1" x14ac:dyDescent="0.15">
      <c r="A12927" s="3"/>
      <c r="B12927" s="3"/>
      <c r="J12927" s="3"/>
      <c r="K12927" s="5"/>
      <c r="L12927" s="8"/>
      <c r="N12927" s="5"/>
      <c r="O12927" s="10"/>
      <c r="P12927" s="8"/>
    </row>
    <row r="12928" spans="1:16" s="2" customFormat="1" x14ac:dyDescent="0.15">
      <c r="A12928" s="3"/>
      <c r="B12928" s="3"/>
      <c r="J12928" s="3"/>
      <c r="K12928" s="5"/>
      <c r="L12928" s="8"/>
      <c r="N12928" s="5"/>
      <c r="O12928" s="10"/>
      <c r="P12928" s="8"/>
    </row>
    <row r="12929" spans="1:16" s="2" customFormat="1" x14ac:dyDescent="0.15">
      <c r="A12929" s="3"/>
      <c r="B12929" s="3"/>
      <c r="J12929" s="3"/>
      <c r="K12929" s="5"/>
      <c r="L12929" s="8"/>
      <c r="N12929" s="5"/>
      <c r="O12929" s="10"/>
      <c r="P12929" s="8"/>
    </row>
    <row r="12930" spans="1:16" s="2" customFormat="1" x14ac:dyDescent="0.15">
      <c r="A12930" s="3"/>
      <c r="B12930" s="3"/>
      <c r="J12930" s="3"/>
      <c r="K12930" s="5"/>
      <c r="L12930" s="8"/>
      <c r="N12930" s="5"/>
      <c r="O12930" s="10"/>
      <c r="P12930" s="8"/>
    </row>
    <row r="12931" spans="1:16" s="2" customFormat="1" x14ac:dyDescent="0.15">
      <c r="A12931" s="3"/>
      <c r="B12931" s="3"/>
      <c r="J12931" s="3"/>
      <c r="K12931" s="5"/>
      <c r="L12931" s="8"/>
      <c r="N12931" s="5"/>
      <c r="O12931" s="10"/>
      <c r="P12931" s="8"/>
    </row>
    <row r="12932" spans="1:16" s="2" customFormat="1" x14ac:dyDescent="0.15">
      <c r="A12932" s="3"/>
      <c r="B12932" s="3"/>
      <c r="J12932" s="3"/>
      <c r="K12932" s="5"/>
      <c r="L12932" s="8"/>
      <c r="N12932" s="5"/>
      <c r="O12932" s="10"/>
      <c r="P12932" s="8"/>
    </row>
    <row r="12933" spans="1:16" s="2" customFormat="1" x14ac:dyDescent="0.15">
      <c r="A12933" s="3"/>
      <c r="B12933" s="3"/>
      <c r="J12933" s="3"/>
      <c r="K12933" s="5"/>
      <c r="L12933" s="8"/>
      <c r="N12933" s="5"/>
      <c r="O12933" s="10"/>
      <c r="P12933" s="8"/>
    </row>
    <row r="12934" spans="1:16" s="2" customFormat="1" x14ac:dyDescent="0.15">
      <c r="A12934" s="3"/>
      <c r="B12934" s="3"/>
      <c r="J12934" s="3"/>
      <c r="K12934" s="5"/>
      <c r="L12934" s="8"/>
      <c r="N12934" s="5"/>
      <c r="O12934" s="10"/>
      <c r="P12934" s="8"/>
    </row>
    <row r="12935" spans="1:16" s="2" customFormat="1" x14ac:dyDescent="0.15">
      <c r="A12935" s="3"/>
      <c r="B12935" s="3"/>
      <c r="J12935" s="3"/>
      <c r="K12935" s="5"/>
      <c r="L12935" s="8"/>
      <c r="N12935" s="5"/>
      <c r="O12935" s="10"/>
      <c r="P12935" s="8"/>
    </row>
    <row r="12936" spans="1:16" s="2" customFormat="1" x14ac:dyDescent="0.15">
      <c r="A12936" s="3"/>
      <c r="B12936" s="3"/>
      <c r="J12936" s="3"/>
      <c r="K12936" s="5"/>
      <c r="L12936" s="8"/>
      <c r="N12936" s="5"/>
      <c r="O12936" s="10"/>
      <c r="P12936" s="8"/>
    </row>
    <row r="12937" spans="1:16" s="2" customFormat="1" x14ac:dyDescent="0.15">
      <c r="A12937" s="3"/>
      <c r="B12937" s="3"/>
      <c r="J12937" s="3"/>
      <c r="K12937" s="5"/>
      <c r="L12937" s="8"/>
      <c r="N12937" s="5"/>
      <c r="O12937" s="10"/>
      <c r="P12937" s="8"/>
    </row>
    <row r="12938" spans="1:16" s="2" customFormat="1" x14ac:dyDescent="0.15">
      <c r="A12938" s="3"/>
      <c r="B12938" s="3"/>
      <c r="J12938" s="3"/>
      <c r="K12938" s="5"/>
      <c r="L12938" s="8"/>
      <c r="N12938" s="5"/>
      <c r="O12938" s="10"/>
      <c r="P12938" s="8"/>
    </row>
    <row r="12939" spans="1:16" s="2" customFormat="1" x14ac:dyDescent="0.15">
      <c r="A12939" s="3"/>
      <c r="B12939" s="3"/>
      <c r="J12939" s="3"/>
      <c r="K12939" s="5"/>
      <c r="L12939" s="8"/>
      <c r="N12939" s="5"/>
      <c r="O12939" s="10"/>
      <c r="P12939" s="8"/>
    </row>
    <row r="12940" spans="1:16" s="2" customFormat="1" x14ac:dyDescent="0.15">
      <c r="A12940" s="3"/>
      <c r="B12940" s="3"/>
      <c r="J12940" s="3"/>
      <c r="K12940" s="5"/>
      <c r="L12940" s="8"/>
      <c r="N12940" s="5"/>
      <c r="O12940" s="10"/>
      <c r="P12940" s="8"/>
    </row>
    <row r="12941" spans="1:16" s="2" customFormat="1" x14ac:dyDescent="0.15">
      <c r="A12941" s="3"/>
      <c r="B12941" s="3"/>
      <c r="J12941" s="3"/>
      <c r="K12941" s="5"/>
      <c r="L12941" s="8"/>
      <c r="N12941" s="5"/>
      <c r="O12941" s="10"/>
      <c r="P12941" s="8"/>
    </row>
    <row r="12942" spans="1:16" s="2" customFormat="1" x14ac:dyDescent="0.15">
      <c r="A12942" s="3"/>
      <c r="B12942" s="3"/>
      <c r="J12942" s="3"/>
      <c r="K12942" s="5"/>
      <c r="L12942" s="8"/>
      <c r="N12942" s="5"/>
      <c r="O12942" s="10"/>
      <c r="P12942" s="8"/>
    </row>
    <row r="12943" spans="1:16" s="2" customFormat="1" x14ac:dyDescent="0.15">
      <c r="A12943" s="3"/>
      <c r="B12943" s="3"/>
      <c r="J12943" s="3"/>
      <c r="K12943" s="5"/>
      <c r="L12943" s="8"/>
      <c r="N12943" s="5"/>
      <c r="O12943" s="10"/>
      <c r="P12943" s="8"/>
    </row>
    <row r="12944" spans="1:16" s="2" customFormat="1" x14ac:dyDescent="0.15">
      <c r="A12944" s="3"/>
      <c r="B12944" s="3"/>
      <c r="J12944" s="3"/>
      <c r="K12944" s="5"/>
      <c r="L12944" s="8"/>
      <c r="N12944" s="5"/>
      <c r="O12944" s="10"/>
      <c r="P12944" s="8"/>
    </row>
    <row r="12945" spans="1:16" s="2" customFormat="1" x14ac:dyDescent="0.15">
      <c r="A12945" s="3"/>
      <c r="B12945" s="3"/>
      <c r="J12945" s="3"/>
      <c r="K12945" s="5"/>
      <c r="L12945" s="8"/>
      <c r="N12945" s="5"/>
      <c r="O12945" s="10"/>
      <c r="P12945" s="8"/>
    </row>
    <row r="12946" spans="1:16" s="2" customFormat="1" x14ac:dyDescent="0.15">
      <c r="A12946" s="3"/>
      <c r="B12946" s="3"/>
      <c r="J12946" s="3"/>
      <c r="K12946" s="5"/>
      <c r="L12946" s="8"/>
      <c r="N12946" s="5"/>
      <c r="O12946" s="10"/>
      <c r="P12946" s="8"/>
    </row>
    <row r="12947" spans="1:16" s="2" customFormat="1" x14ac:dyDescent="0.15">
      <c r="A12947" s="3"/>
      <c r="B12947" s="3"/>
      <c r="J12947" s="3"/>
      <c r="K12947" s="5"/>
      <c r="L12947" s="8"/>
      <c r="N12947" s="5"/>
      <c r="O12947" s="10"/>
      <c r="P12947" s="8"/>
    </row>
    <row r="12948" spans="1:16" s="2" customFormat="1" x14ac:dyDescent="0.15">
      <c r="A12948" s="3"/>
      <c r="B12948" s="3"/>
      <c r="J12948" s="3"/>
      <c r="K12948" s="5"/>
      <c r="L12948" s="8"/>
      <c r="N12948" s="5"/>
      <c r="O12948" s="10"/>
      <c r="P12948" s="8"/>
    </row>
    <row r="12949" spans="1:16" s="2" customFormat="1" x14ac:dyDescent="0.15">
      <c r="A12949" s="3"/>
      <c r="B12949" s="3"/>
      <c r="J12949" s="3"/>
      <c r="K12949" s="5"/>
      <c r="L12949" s="8"/>
      <c r="N12949" s="5"/>
      <c r="O12949" s="10"/>
      <c r="P12949" s="8"/>
    </row>
    <row r="12950" spans="1:16" s="2" customFormat="1" x14ac:dyDescent="0.15">
      <c r="A12950" s="3"/>
      <c r="B12950" s="3"/>
      <c r="J12950" s="3"/>
      <c r="K12950" s="5"/>
      <c r="L12950" s="8"/>
      <c r="N12950" s="5"/>
      <c r="O12950" s="10"/>
      <c r="P12950" s="8"/>
    </row>
    <row r="12951" spans="1:16" s="2" customFormat="1" x14ac:dyDescent="0.15">
      <c r="A12951" s="3"/>
      <c r="B12951" s="3"/>
      <c r="J12951" s="3"/>
      <c r="K12951" s="5"/>
      <c r="L12951" s="8"/>
      <c r="N12951" s="5"/>
      <c r="O12951" s="10"/>
      <c r="P12951" s="8"/>
    </row>
    <row r="12952" spans="1:16" s="2" customFormat="1" x14ac:dyDescent="0.15">
      <c r="A12952" s="3"/>
      <c r="B12952" s="3"/>
      <c r="J12952" s="3"/>
      <c r="K12952" s="5"/>
      <c r="L12952" s="8"/>
      <c r="N12952" s="5"/>
      <c r="O12952" s="10"/>
      <c r="P12952" s="8"/>
    </row>
    <row r="12953" spans="1:16" s="2" customFormat="1" x14ac:dyDescent="0.15">
      <c r="A12953" s="3"/>
      <c r="B12953" s="3"/>
      <c r="J12953" s="3"/>
      <c r="K12953" s="5"/>
      <c r="L12953" s="8"/>
      <c r="N12953" s="5"/>
      <c r="O12953" s="10"/>
      <c r="P12953" s="8"/>
    </row>
    <row r="12954" spans="1:16" s="2" customFormat="1" x14ac:dyDescent="0.15">
      <c r="A12954" s="3"/>
      <c r="B12954" s="3"/>
      <c r="J12954" s="3"/>
      <c r="K12954" s="5"/>
      <c r="L12954" s="8"/>
      <c r="N12954" s="5"/>
      <c r="O12954" s="10"/>
      <c r="P12954" s="8"/>
    </row>
    <row r="12955" spans="1:16" s="2" customFormat="1" x14ac:dyDescent="0.15">
      <c r="A12955" s="3"/>
      <c r="B12955" s="3"/>
      <c r="J12955" s="3"/>
      <c r="K12955" s="5"/>
      <c r="L12955" s="8"/>
      <c r="N12955" s="5"/>
      <c r="O12955" s="10"/>
      <c r="P12955" s="8"/>
    </row>
    <row r="12956" spans="1:16" s="2" customFormat="1" x14ac:dyDescent="0.15">
      <c r="A12956" s="3"/>
      <c r="B12956" s="3"/>
      <c r="J12956" s="3"/>
      <c r="K12956" s="5"/>
      <c r="L12956" s="8"/>
      <c r="N12956" s="5"/>
      <c r="O12956" s="10"/>
      <c r="P12956" s="8"/>
    </row>
    <row r="12957" spans="1:16" s="2" customFormat="1" x14ac:dyDescent="0.15">
      <c r="A12957" s="3"/>
      <c r="B12957" s="3"/>
      <c r="J12957" s="3"/>
      <c r="K12957" s="5"/>
      <c r="L12957" s="8"/>
      <c r="N12957" s="5"/>
      <c r="O12957" s="10"/>
      <c r="P12957" s="8"/>
    </row>
    <row r="12958" spans="1:16" s="2" customFormat="1" x14ac:dyDescent="0.15">
      <c r="A12958" s="3"/>
      <c r="B12958" s="3"/>
      <c r="J12958" s="3"/>
      <c r="K12958" s="5"/>
      <c r="L12958" s="8"/>
      <c r="N12958" s="5"/>
      <c r="O12958" s="10"/>
      <c r="P12958" s="8"/>
    </row>
    <row r="12959" spans="1:16" s="2" customFormat="1" x14ac:dyDescent="0.15">
      <c r="A12959" s="3"/>
      <c r="B12959" s="3"/>
      <c r="J12959" s="3"/>
      <c r="K12959" s="5"/>
      <c r="L12959" s="8"/>
      <c r="N12959" s="5"/>
      <c r="O12959" s="10"/>
      <c r="P12959" s="8"/>
    </row>
    <row r="12960" spans="1:16" s="2" customFormat="1" x14ac:dyDescent="0.15">
      <c r="A12960" s="3"/>
      <c r="B12960" s="3"/>
      <c r="J12960" s="3"/>
      <c r="K12960" s="5"/>
      <c r="L12960" s="8"/>
      <c r="N12960" s="5"/>
      <c r="O12960" s="10"/>
      <c r="P12960" s="8"/>
    </row>
    <row r="12961" spans="1:16" s="2" customFormat="1" x14ac:dyDescent="0.15">
      <c r="A12961" s="3"/>
      <c r="B12961" s="3"/>
      <c r="J12961" s="3"/>
      <c r="K12961" s="5"/>
      <c r="L12961" s="8"/>
      <c r="N12961" s="5"/>
      <c r="O12961" s="10"/>
      <c r="P12961" s="8"/>
    </row>
    <row r="12962" spans="1:16" s="2" customFormat="1" x14ac:dyDescent="0.15">
      <c r="A12962" s="3"/>
      <c r="B12962" s="3"/>
      <c r="J12962" s="3"/>
      <c r="K12962" s="5"/>
      <c r="L12962" s="8"/>
      <c r="N12962" s="5"/>
      <c r="O12962" s="10"/>
      <c r="P12962" s="8"/>
    </row>
    <row r="12963" spans="1:16" s="2" customFormat="1" x14ac:dyDescent="0.15">
      <c r="A12963" s="3"/>
      <c r="B12963" s="3"/>
      <c r="J12963" s="3"/>
      <c r="K12963" s="5"/>
      <c r="L12963" s="8"/>
      <c r="N12963" s="5"/>
      <c r="O12963" s="10"/>
      <c r="P12963" s="8"/>
    </row>
    <row r="12964" spans="1:16" s="2" customFormat="1" x14ac:dyDescent="0.15">
      <c r="A12964" s="3"/>
      <c r="B12964" s="3"/>
      <c r="J12964" s="3"/>
      <c r="K12964" s="5"/>
      <c r="L12964" s="8"/>
      <c r="N12964" s="5"/>
      <c r="O12964" s="10"/>
      <c r="P12964" s="8"/>
    </row>
    <row r="12965" spans="1:16" s="2" customFormat="1" x14ac:dyDescent="0.15">
      <c r="A12965" s="3"/>
      <c r="B12965" s="3"/>
      <c r="J12965" s="3"/>
      <c r="K12965" s="5"/>
      <c r="L12965" s="8"/>
      <c r="N12965" s="5"/>
      <c r="O12965" s="10"/>
      <c r="P12965" s="8"/>
    </row>
    <row r="12966" spans="1:16" s="2" customFormat="1" x14ac:dyDescent="0.15">
      <c r="A12966" s="3"/>
      <c r="B12966" s="3"/>
      <c r="J12966" s="3"/>
      <c r="K12966" s="5"/>
      <c r="L12966" s="8"/>
      <c r="N12966" s="5"/>
      <c r="O12966" s="10"/>
      <c r="P12966" s="8"/>
    </row>
    <row r="12967" spans="1:16" s="2" customFormat="1" x14ac:dyDescent="0.15">
      <c r="A12967" s="3"/>
      <c r="B12967" s="3"/>
      <c r="J12967" s="3"/>
      <c r="K12967" s="5"/>
      <c r="L12967" s="8"/>
      <c r="N12967" s="5"/>
      <c r="O12967" s="10"/>
      <c r="P12967" s="8"/>
    </row>
    <row r="12968" spans="1:16" s="2" customFormat="1" x14ac:dyDescent="0.15">
      <c r="A12968" s="3"/>
      <c r="B12968" s="3"/>
      <c r="J12968" s="3"/>
      <c r="K12968" s="5"/>
      <c r="L12968" s="8"/>
      <c r="N12968" s="5"/>
      <c r="O12968" s="10"/>
      <c r="P12968" s="8"/>
    </row>
    <row r="12969" spans="1:16" s="2" customFormat="1" x14ac:dyDescent="0.15">
      <c r="A12969" s="3"/>
      <c r="B12969" s="3"/>
      <c r="J12969" s="3"/>
      <c r="K12969" s="5"/>
      <c r="L12969" s="8"/>
      <c r="N12969" s="5"/>
      <c r="O12969" s="10"/>
      <c r="P12969" s="8"/>
    </row>
    <row r="12970" spans="1:16" s="2" customFormat="1" x14ac:dyDescent="0.15">
      <c r="A12970" s="3"/>
      <c r="B12970" s="3"/>
      <c r="J12970" s="3"/>
      <c r="K12970" s="5"/>
      <c r="L12970" s="8"/>
      <c r="N12970" s="5"/>
      <c r="O12970" s="10"/>
      <c r="P12970" s="8"/>
    </row>
    <row r="12971" spans="1:16" s="2" customFormat="1" x14ac:dyDescent="0.15">
      <c r="A12971" s="3"/>
      <c r="B12971" s="3"/>
      <c r="J12971" s="3"/>
      <c r="K12971" s="5"/>
      <c r="L12971" s="8"/>
      <c r="N12971" s="5"/>
      <c r="O12971" s="10"/>
      <c r="P12971" s="8"/>
    </row>
    <row r="12972" spans="1:16" s="2" customFormat="1" x14ac:dyDescent="0.15">
      <c r="A12972" s="3"/>
      <c r="B12972" s="3"/>
      <c r="J12972" s="3"/>
      <c r="K12972" s="5"/>
      <c r="L12972" s="8"/>
      <c r="N12972" s="5"/>
      <c r="O12972" s="10"/>
      <c r="P12972" s="8"/>
    </row>
    <row r="12973" spans="1:16" s="2" customFormat="1" x14ac:dyDescent="0.15">
      <c r="A12973" s="3"/>
      <c r="B12973" s="3"/>
      <c r="J12973" s="3"/>
      <c r="K12973" s="5"/>
      <c r="L12973" s="8"/>
      <c r="N12973" s="5"/>
      <c r="O12973" s="10"/>
      <c r="P12973" s="8"/>
    </row>
    <row r="12974" spans="1:16" s="2" customFormat="1" x14ac:dyDescent="0.15">
      <c r="A12974" s="3"/>
      <c r="B12974" s="3"/>
      <c r="J12974" s="3"/>
      <c r="K12974" s="5"/>
      <c r="L12974" s="8"/>
      <c r="N12974" s="5"/>
      <c r="O12974" s="10"/>
      <c r="P12974" s="8"/>
    </row>
    <row r="12975" spans="1:16" s="2" customFormat="1" x14ac:dyDescent="0.15">
      <c r="A12975" s="3"/>
      <c r="B12975" s="3"/>
      <c r="J12975" s="3"/>
      <c r="K12975" s="5"/>
      <c r="L12975" s="8"/>
      <c r="N12975" s="5"/>
      <c r="O12975" s="10"/>
      <c r="P12975" s="8"/>
    </row>
    <row r="12976" spans="1:16" s="2" customFormat="1" x14ac:dyDescent="0.15">
      <c r="A12976" s="3"/>
      <c r="B12976" s="3"/>
      <c r="J12976" s="3"/>
      <c r="K12976" s="5"/>
      <c r="L12976" s="8"/>
      <c r="N12976" s="5"/>
      <c r="O12976" s="10"/>
      <c r="P12976" s="8"/>
    </row>
    <row r="12977" spans="1:16" s="2" customFormat="1" x14ac:dyDescent="0.15">
      <c r="A12977" s="3"/>
      <c r="B12977" s="3"/>
      <c r="J12977" s="3"/>
      <c r="K12977" s="5"/>
      <c r="L12977" s="8"/>
      <c r="N12977" s="5"/>
      <c r="O12977" s="10"/>
      <c r="P12977" s="8"/>
    </row>
    <row r="12978" spans="1:16" s="2" customFormat="1" x14ac:dyDescent="0.15">
      <c r="A12978" s="3"/>
      <c r="B12978" s="3"/>
      <c r="J12978" s="3"/>
      <c r="K12978" s="5"/>
      <c r="L12978" s="8"/>
      <c r="N12978" s="5"/>
      <c r="O12978" s="10"/>
      <c r="P12978" s="8"/>
    </row>
    <row r="12979" spans="1:16" s="2" customFormat="1" x14ac:dyDescent="0.15">
      <c r="A12979" s="3"/>
      <c r="B12979" s="3"/>
      <c r="J12979" s="3"/>
      <c r="K12979" s="5"/>
      <c r="L12979" s="8"/>
      <c r="N12979" s="5"/>
      <c r="O12979" s="10"/>
      <c r="P12979" s="8"/>
    </row>
    <row r="12980" spans="1:16" s="2" customFormat="1" x14ac:dyDescent="0.15">
      <c r="A12980" s="3"/>
      <c r="B12980" s="3"/>
      <c r="J12980" s="3"/>
      <c r="K12980" s="5"/>
      <c r="L12980" s="8"/>
      <c r="N12980" s="5"/>
      <c r="O12980" s="10"/>
      <c r="P12980" s="8"/>
    </row>
    <row r="12981" spans="1:16" s="2" customFormat="1" x14ac:dyDescent="0.15">
      <c r="A12981" s="3"/>
      <c r="B12981" s="3"/>
      <c r="J12981" s="3"/>
      <c r="K12981" s="5"/>
      <c r="L12981" s="8"/>
      <c r="N12981" s="5"/>
      <c r="O12981" s="10"/>
      <c r="P12981" s="8"/>
    </row>
    <row r="12982" spans="1:16" s="2" customFormat="1" x14ac:dyDescent="0.15">
      <c r="A12982" s="3"/>
      <c r="B12982" s="3"/>
      <c r="J12982" s="3"/>
      <c r="K12982" s="5"/>
      <c r="L12982" s="8"/>
      <c r="N12982" s="5"/>
      <c r="O12982" s="10"/>
      <c r="P12982" s="8"/>
    </row>
    <row r="12983" spans="1:16" s="2" customFormat="1" x14ac:dyDescent="0.15">
      <c r="A12983" s="3"/>
      <c r="B12983" s="3"/>
      <c r="J12983" s="3"/>
      <c r="K12983" s="5"/>
      <c r="L12983" s="8"/>
      <c r="N12983" s="5"/>
      <c r="O12983" s="10"/>
      <c r="P12983" s="8"/>
    </row>
    <row r="12984" spans="1:16" s="2" customFormat="1" x14ac:dyDescent="0.15">
      <c r="A12984" s="3"/>
      <c r="B12984" s="3"/>
      <c r="J12984" s="3"/>
      <c r="K12984" s="5"/>
      <c r="L12984" s="8"/>
      <c r="N12984" s="5"/>
      <c r="O12984" s="10"/>
      <c r="P12984" s="8"/>
    </row>
    <row r="12985" spans="1:16" s="2" customFormat="1" x14ac:dyDescent="0.15">
      <c r="A12985" s="3"/>
      <c r="B12985" s="3"/>
      <c r="J12985" s="3"/>
      <c r="K12985" s="5"/>
      <c r="L12985" s="8"/>
      <c r="N12985" s="5"/>
      <c r="O12985" s="10"/>
      <c r="P12985" s="8"/>
    </row>
    <row r="12986" spans="1:16" s="2" customFormat="1" x14ac:dyDescent="0.15">
      <c r="A12986" s="3"/>
      <c r="B12986" s="3"/>
      <c r="J12986" s="3"/>
      <c r="K12986" s="5"/>
      <c r="L12986" s="8"/>
      <c r="N12986" s="5"/>
      <c r="O12986" s="10"/>
      <c r="P12986" s="8"/>
    </row>
    <row r="12987" spans="1:16" s="2" customFormat="1" x14ac:dyDescent="0.15">
      <c r="A12987" s="3"/>
      <c r="B12987" s="3"/>
      <c r="J12987" s="3"/>
      <c r="K12987" s="5"/>
      <c r="L12987" s="8"/>
      <c r="N12987" s="5"/>
      <c r="O12987" s="10"/>
      <c r="P12987" s="8"/>
    </row>
    <row r="12988" spans="1:16" s="2" customFormat="1" x14ac:dyDescent="0.15">
      <c r="A12988" s="3"/>
      <c r="B12988" s="3"/>
      <c r="J12988" s="3"/>
      <c r="K12988" s="5"/>
      <c r="L12988" s="8"/>
      <c r="N12988" s="5"/>
      <c r="O12988" s="10"/>
      <c r="P12988" s="8"/>
    </row>
    <row r="12989" spans="1:16" s="2" customFormat="1" x14ac:dyDescent="0.15">
      <c r="A12989" s="3"/>
      <c r="B12989" s="3"/>
      <c r="J12989" s="3"/>
      <c r="K12989" s="5"/>
      <c r="L12989" s="8"/>
      <c r="N12989" s="5"/>
      <c r="O12989" s="10"/>
      <c r="P12989" s="8"/>
    </row>
    <row r="12990" spans="1:16" s="2" customFormat="1" x14ac:dyDescent="0.15">
      <c r="A12990" s="3"/>
      <c r="B12990" s="3"/>
      <c r="J12990" s="3"/>
      <c r="K12990" s="5"/>
      <c r="L12990" s="8"/>
      <c r="N12990" s="5"/>
      <c r="O12990" s="10"/>
      <c r="P12990" s="8"/>
    </row>
    <row r="12991" spans="1:16" s="2" customFormat="1" x14ac:dyDescent="0.15">
      <c r="A12991" s="3"/>
      <c r="B12991" s="3"/>
      <c r="J12991" s="3"/>
      <c r="K12991" s="5"/>
      <c r="L12991" s="8"/>
      <c r="N12991" s="5"/>
      <c r="O12991" s="10"/>
      <c r="P12991" s="8"/>
    </row>
    <row r="12992" spans="1:16" s="2" customFormat="1" x14ac:dyDescent="0.15">
      <c r="A12992" s="3"/>
      <c r="B12992" s="3"/>
      <c r="J12992" s="3"/>
      <c r="K12992" s="5"/>
      <c r="L12992" s="8"/>
      <c r="N12992" s="5"/>
      <c r="O12992" s="10"/>
      <c r="P12992" s="8"/>
    </row>
    <row r="12993" spans="1:16" s="2" customFormat="1" x14ac:dyDescent="0.15">
      <c r="A12993" s="3"/>
      <c r="B12993" s="3"/>
      <c r="J12993" s="3"/>
      <c r="K12993" s="5"/>
      <c r="L12993" s="8"/>
      <c r="N12993" s="5"/>
      <c r="O12993" s="10"/>
      <c r="P12993" s="8"/>
    </row>
    <row r="12994" spans="1:16" s="2" customFormat="1" x14ac:dyDescent="0.15">
      <c r="A12994" s="3"/>
      <c r="B12994" s="3"/>
      <c r="J12994" s="3"/>
      <c r="K12994" s="5"/>
      <c r="L12994" s="8"/>
      <c r="N12994" s="5"/>
      <c r="O12994" s="10"/>
      <c r="P12994" s="8"/>
    </row>
    <row r="12995" spans="1:16" s="2" customFormat="1" x14ac:dyDescent="0.15">
      <c r="A12995" s="3"/>
      <c r="B12995" s="3"/>
      <c r="J12995" s="3"/>
      <c r="K12995" s="5"/>
      <c r="L12995" s="8"/>
      <c r="N12995" s="5"/>
      <c r="O12995" s="10"/>
      <c r="P12995" s="8"/>
    </row>
    <row r="12996" spans="1:16" s="2" customFormat="1" x14ac:dyDescent="0.15">
      <c r="A12996" s="3"/>
      <c r="B12996" s="3"/>
      <c r="J12996" s="3"/>
      <c r="K12996" s="5"/>
      <c r="L12996" s="8"/>
      <c r="N12996" s="5"/>
      <c r="O12996" s="10"/>
      <c r="P12996" s="8"/>
    </row>
    <row r="12997" spans="1:16" s="2" customFormat="1" x14ac:dyDescent="0.15">
      <c r="A12997" s="3"/>
      <c r="B12997" s="3"/>
      <c r="J12997" s="3"/>
      <c r="K12997" s="5"/>
      <c r="L12997" s="8"/>
      <c r="N12997" s="5"/>
      <c r="O12997" s="10"/>
      <c r="P12997" s="8"/>
    </row>
    <row r="12998" spans="1:16" s="2" customFormat="1" x14ac:dyDescent="0.15">
      <c r="A12998" s="3"/>
      <c r="B12998" s="3"/>
      <c r="J12998" s="3"/>
      <c r="K12998" s="5"/>
      <c r="L12998" s="8"/>
      <c r="N12998" s="5"/>
      <c r="O12998" s="10"/>
      <c r="P12998" s="8"/>
    </row>
    <row r="12999" spans="1:16" s="2" customFormat="1" x14ac:dyDescent="0.15">
      <c r="A12999" s="3"/>
      <c r="B12999" s="3"/>
      <c r="J12999" s="3"/>
      <c r="K12999" s="5"/>
      <c r="L12999" s="8"/>
      <c r="N12999" s="5"/>
      <c r="O12999" s="10"/>
      <c r="P12999" s="8"/>
    </row>
    <row r="13000" spans="1:16" s="2" customFormat="1" x14ac:dyDescent="0.15">
      <c r="A13000" s="3"/>
      <c r="B13000" s="3"/>
      <c r="J13000" s="3"/>
      <c r="K13000" s="5"/>
      <c r="L13000" s="8"/>
      <c r="N13000" s="5"/>
      <c r="O13000" s="10"/>
      <c r="P13000" s="8"/>
    </row>
    <row r="13001" spans="1:16" s="2" customFormat="1" x14ac:dyDescent="0.15">
      <c r="A13001" s="3"/>
      <c r="B13001" s="3"/>
      <c r="J13001" s="3"/>
      <c r="K13001" s="5"/>
      <c r="L13001" s="8"/>
      <c r="N13001" s="5"/>
      <c r="O13001" s="10"/>
      <c r="P13001" s="8"/>
    </row>
    <row r="13002" spans="1:16" s="2" customFormat="1" x14ac:dyDescent="0.15">
      <c r="A13002" s="3"/>
      <c r="B13002" s="3"/>
      <c r="J13002" s="3"/>
      <c r="K13002" s="5"/>
      <c r="L13002" s="8"/>
      <c r="N13002" s="5"/>
      <c r="O13002" s="10"/>
      <c r="P13002" s="8"/>
    </row>
    <row r="13003" spans="1:16" s="2" customFormat="1" x14ac:dyDescent="0.15">
      <c r="A13003" s="3"/>
      <c r="B13003" s="3"/>
      <c r="J13003" s="3"/>
      <c r="K13003" s="5"/>
      <c r="L13003" s="8"/>
      <c r="N13003" s="5"/>
      <c r="O13003" s="10"/>
      <c r="P13003" s="8"/>
    </row>
    <row r="13004" spans="1:16" s="2" customFormat="1" x14ac:dyDescent="0.15">
      <c r="A13004" s="3"/>
      <c r="B13004" s="3"/>
      <c r="J13004" s="3"/>
      <c r="K13004" s="5"/>
      <c r="L13004" s="8"/>
      <c r="N13004" s="5"/>
      <c r="O13004" s="10"/>
      <c r="P13004" s="8"/>
    </row>
    <row r="13005" spans="1:16" s="2" customFormat="1" x14ac:dyDescent="0.15">
      <c r="A13005" s="3"/>
      <c r="B13005" s="3"/>
      <c r="J13005" s="3"/>
      <c r="K13005" s="5"/>
      <c r="L13005" s="8"/>
      <c r="N13005" s="5"/>
      <c r="O13005" s="10"/>
      <c r="P13005" s="8"/>
    </row>
    <row r="13006" spans="1:16" s="2" customFormat="1" x14ac:dyDescent="0.15">
      <c r="A13006" s="3"/>
      <c r="B13006" s="3"/>
      <c r="J13006" s="3"/>
      <c r="K13006" s="5"/>
      <c r="L13006" s="8"/>
      <c r="N13006" s="5"/>
      <c r="O13006" s="10"/>
      <c r="P13006" s="8"/>
    </row>
    <row r="13007" spans="1:16" s="2" customFormat="1" x14ac:dyDescent="0.15">
      <c r="A13007" s="3"/>
      <c r="B13007" s="3"/>
      <c r="J13007" s="3"/>
      <c r="K13007" s="5"/>
      <c r="L13007" s="8"/>
      <c r="N13007" s="5"/>
      <c r="O13007" s="10"/>
      <c r="P13007" s="8"/>
    </row>
    <row r="13008" spans="1:16" s="2" customFormat="1" x14ac:dyDescent="0.15">
      <c r="A13008" s="3"/>
      <c r="B13008" s="3"/>
      <c r="J13008" s="3"/>
      <c r="K13008" s="5"/>
      <c r="L13008" s="8"/>
      <c r="N13008" s="5"/>
      <c r="O13008" s="10"/>
      <c r="P13008" s="8"/>
    </row>
    <row r="13009" spans="1:16" s="2" customFormat="1" x14ac:dyDescent="0.15">
      <c r="A13009" s="3"/>
      <c r="B13009" s="3"/>
      <c r="J13009" s="3"/>
      <c r="K13009" s="5"/>
      <c r="L13009" s="8"/>
      <c r="N13009" s="5"/>
      <c r="O13009" s="10"/>
      <c r="P13009" s="8"/>
    </row>
    <row r="13010" spans="1:16" s="2" customFormat="1" x14ac:dyDescent="0.15">
      <c r="A13010" s="3"/>
      <c r="B13010" s="3"/>
      <c r="J13010" s="3"/>
      <c r="K13010" s="5"/>
      <c r="L13010" s="8"/>
      <c r="N13010" s="5"/>
      <c r="O13010" s="10"/>
      <c r="P13010" s="8"/>
    </row>
    <row r="13011" spans="1:16" s="2" customFormat="1" x14ac:dyDescent="0.15">
      <c r="A13011" s="3"/>
      <c r="B13011" s="3"/>
      <c r="J13011" s="3"/>
      <c r="K13011" s="5"/>
      <c r="L13011" s="8"/>
      <c r="N13011" s="5"/>
      <c r="O13011" s="10"/>
      <c r="P13011" s="8"/>
    </row>
    <row r="13012" spans="1:16" s="2" customFormat="1" x14ac:dyDescent="0.15">
      <c r="A13012" s="3"/>
      <c r="B13012" s="3"/>
      <c r="J13012" s="3"/>
      <c r="K13012" s="5"/>
      <c r="L13012" s="8"/>
      <c r="N13012" s="5"/>
      <c r="O13012" s="10"/>
      <c r="P13012" s="8"/>
    </row>
    <row r="13013" spans="1:16" s="2" customFormat="1" x14ac:dyDescent="0.15">
      <c r="A13013" s="3"/>
      <c r="B13013" s="3"/>
      <c r="J13013" s="3"/>
      <c r="K13013" s="5"/>
      <c r="L13013" s="8"/>
      <c r="N13013" s="5"/>
      <c r="O13013" s="10"/>
      <c r="P13013" s="8"/>
    </row>
    <row r="13014" spans="1:16" s="2" customFormat="1" x14ac:dyDescent="0.15">
      <c r="A13014" s="3"/>
      <c r="B13014" s="3"/>
      <c r="J13014" s="3"/>
      <c r="K13014" s="5"/>
      <c r="L13014" s="8"/>
      <c r="N13014" s="5"/>
      <c r="O13014" s="10"/>
      <c r="P13014" s="8"/>
    </row>
    <row r="13015" spans="1:16" s="2" customFormat="1" x14ac:dyDescent="0.15">
      <c r="A13015" s="3"/>
      <c r="B13015" s="3"/>
      <c r="J13015" s="3"/>
      <c r="K13015" s="5"/>
      <c r="L13015" s="8"/>
      <c r="N13015" s="5"/>
      <c r="O13015" s="10"/>
      <c r="P13015" s="8"/>
    </row>
    <row r="13016" spans="1:16" s="2" customFormat="1" x14ac:dyDescent="0.15">
      <c r="A13016" s="3"/>
      <c r="B13016" s="3"/>
      <c r="J13016" s="3"/>
      <c r="K13016" s="5"/>
      <c r="L13016" s="8"/>
      <c r="N13016" s="5"/>
      <c r="O13016" s="10"/>
      <c r="P13016" s="8"/>
    </row>
    <row r="13017" spans="1:16" s="2" customFormat="1" x14ac:dyDescent="0.15">
      <c r="A13017" s="3"/>
      <c r="B13017" s="3"/>
      <c r="J13017" s="3"/>
      <c r="K13017" s="5"/>
      <c r="L13017" s="8"/>
      <c r="N13017" s="5"/>
      <c r="O13017" s="10"/>
      <c r="P13017" s="8"/>
    </row>
    <row r="13018" spans="1:16" s="2" customFormat="1" x14ac:dyDescent="0.15">
      <c r="A13018" s="3"/>
      <c r="B13018" s="3"/>
      <c r="J13018" s="3"/>
      <c r="K13018" s="5"/>
      <c r="L13018" s="8"/>
      <c r="N13018" s="5"/>
      <c r="O13018" s="10"/>
      <c r="P13018" s="8"/>
    </row>
    <row r="13019" spans="1:16" s="2" customFormat="1" x14ac:dyDescent="0.15">
      <c r="A13019" s="3"/>
      <c r="B13019" s="3"/>
      <c r="J13019" s="3"/>
      <c r="K13019" s="5"/>
      <c r="L13019" s="8"/>
      <c r="N13019" s="5"/>
      <c r="O13019" s="10"/>
      <c r="P13019" s="8"/>
    </row>
    <row r="13020" spans="1:16" s="2" customFormat="1" x14ac:dyDescent="0.15">
      <c r="A13020" s="3"/>
      <c r="B13020" s="3"/>
      <c r="J13020" s="3"/>
      <c r="K13020" s="5"/>
      <c r="L13020" s="8"/>
      <c r="N13020" s="5"/>
      <c r="O13020" s="10"/>
      <c r="P13020" s="8"/>
    </row>
    <row r="13021" spans="1:16" s="2" customFormat="1" x14ac:dyDescent="0.15">
      <c r="A13021" s="3"/>
      <c r="B13021" s="3"/>
      <c r="J13021" s="3"/>
      <c r="K13021" s="5"/>
      <c r="L13021" s="8"/>
      <c r="N13021" s="5"/>
      <c r="O13021" s="10"/>
      <c r="P13021" s="8"/>
    </row>
    <row r="13022" spans="1:16" s="2" customFormat="1" x14ac:dyDescent="0.15">
      <c r="A13022" s="3"/>
      <c r="B13022" s="3"/>
      <c r="J13022" s="3"/>
      <c r="K13022" s="5"/>
      <c r="L13022" s="8"/>
      <c r="N13022" s="5"/>
      <c r="O13022" s="10"/>
      <c r="P13022" s="8"/>
    </row>
    <row r="13023" spans="1:16" s="2" customFormat="1" x14ac:dyDescent="0.15">
      <c r="A13023" s="3"/>
      <c r="B13023" s="3"/>
      <c r="J13023" s="3"/>
      <c r="K13023" s="5"/>
      <c r="L13023" s="8"/>
      <c r="N13023" s="5"/>
      <c r="O13023" s="10"/>
      <c r="P13023" s="8"/>
    </row>
    <row r="13024" spans="1:16" s="2" customFormat="1" x14ac:dyDescent="0.15">
      <c r="A13024" s="3"/>
      <c r="B13024" s="3"/>
      <c r="J13024" s="3"/>
      <c r="K13024" s="5"/>
      <c r="L13024" s="8"/>
      <c r="N13024" s="5"/>
      <c r="O13024" s="10"/>
      <c r="P13024" s="8"/>
    </row>
    <row r="13025" spans="1:16" s="2" customFormat="1" x14ac:dyDescent="0.15">
      <c r="A13025" s="3"/>
      <c r="B13025" s="3"/>
      <c r="J13025" s="3"/>
      <c r="K13025" s="5"/>
      <c r="L13025" s="8"/>
      <c r="N13025" s="5"/>
      <c r="O13025" s="10"/>
      <c r="P13025" s="8"/>
    </row>
    <row r="13026" spans="1:16" s="2" customFormat="1" x14ac:dyDescent="0.15">
      <c r="A13026" s="3"/>
      <c r="B13026" s="3"/>
      <c r="J13026" s="3"/>
      <c r="K13026" s="5"/>
      <c r="L13026" s="8"/>
      <c r="N13026" s="5"/>
      <c r="O13026" s="10"/>
      <c r="P13026" s="8"/>
    </row>
    <row r="13027" spans="1:16" s="2" customFormat="1" x14ac:dyDescent="0.15">
      <c r="A13027" s="3"/>
      <c r="B13027" s="3"/>
      <c r="J13027" s="3"/>
      <c r="K13027" s="5"/>
      <c r="L13027" s="8"/>
      <c r="N13027" s="5"/>
      <c r="O13027" s="10"/>
      <c r="P13027" s="8"/>
    </row>
    <row r="13028" spans="1:16" s="2" customFormat="1" x14ac:dyDescent="0.15">
      <c r="A13028" s="3"/>
      <c r="B13028" s="3"/>
      <c r="J13028" s="3"/>
      <c r="K13028" s="5"/>
      <c r="L13028" s="8"/>
      <c r="N13028" s="5"/>
      <c r="O13028" s="10"/>
      <c r="P13028" s="8"/>
    </row>
    <row r="13029" spans="1:16" s="2" customFormat="1" x14ac:dyDescent="0.15">
      <c r="A13029" s="3"/>
      <c r="B13029" s="3"/>
      <c r="J13029" s="3"/>
      <c r="K13029" s="5"/>
      <c r="L13029" s="8"/>
      <c r="N13029" s="5"/>
      <c r="O13029" s="10"/>
      <c r="P13029" s="8"/>
    </row>
    <row r="13030" spans="1:16" s="2" customFormat="1" x14ac:dyDescent="0.15">
      <c r="A13030" s="3"/>
      <c r="B13030" s="3"/>
      <c r="J13030" s="3"/>
      <c r="K13030" s="5"/>
      <c r="L13030" s="8"/>
      <c r="N13030" s="5"/>
      <c r="O13030" s="10"/>
      <c r="P13030" s="8"/>
    </row>
    <row r="13031" spans="1:16" s="2" customFormat="1" x14ac:dyDescent="0.15">
      <c r="A13031" s="3"/>
      <c r="B13031" s="3"/>
      <c r="J13031" s="3"/>
      <c r="K13031" s="5"/>
      <c r="L13031" s="8"/>
      <c r="N13031" s="5"/>
      <c r="O13031" s="10"/>
      <c r="P13031" s="8"/>
    </row>
    <row r="13032" spans="1:16" s="2" customFormat="1" x14ac:dyDescent="0.15">
      <c r="A13032" s="3"/>
      <c r="B13032" s="3"/>
      <c r="J13032" s="3"/>
      <c r="K13032" s="5"/>
      <c r="L13032" s="8"/>
      <c r="N13032" s="5"/>
      <c r="O13032" s="10"/>
      <c r="P13032" s="8"/>
    </row>
    <row r="13033" spans="1:16" s="2" customFormat="1" x14ac:dyDescent="0.15">
      <c r="A13033" s="3"/>
      <c r="B13033" s="3"/>
      <c r="J13033" s="3"/>
      <c r="K13033" s="5"/>
      <c r="L13033" s="8"/>
      <c r="N13033" s="5"/>
      <c r="O13033" s="10"/>
      <c r="P13033" s="8"/>
    </row>
    <row r="13034" spans="1:16" s="2" customFormat="1" x14ac:dyDescent="0.15">
      <c r="A13034" s="3"/>
      <c r="B13034" s="3"/>
      <c r="J13034" s="3"/>
      <c r="K13034" s="5"/>
      <c r="L13034" s="8"/>
      <c r="N13034" s="5"/>
      <c r="O13034" s="10"/>
      <c r="P13034" s="8"/>
    </row>
    <row r="13035" spans="1:16" s="2" customFormat="1" x14ac:dyDescent="0.15">
      <c r="A13035" s="3"/>
      <c r="B13035" s="3"/>
      <c r="J13035" s="3"/>
      <c r="K13035" s="5"/>
      <c r="L13035" s="8"/>
      <c r="N13035" s="5"/>
      <c r="O13035" s="10"/>
      <c r="P13035" s="8"/>
    </row>
    <row r="13036" spans="1:16" s="2" customFormat="1" x14ac:dyDescent="0.15">
      <c r="A13036" s="3"/>
      <c r="B13036" s="3"/>
      <c r="J13036" s="3"/>
      <c r="K13036" s="5"/>
      <c r="L13036" s="8"/>
      <c r="N13036" s="5"/>
      <c r="O13036" s="10"/>
      <c r="P13036" s="8"/>
    </row>
    <row r="13037" spans="1:16" s="2" customFormat="1" x14ac:dyDescent="0.15">
      <c r="A13037" s="3"/>
      <c r="B13037" s="3"/>
      <c r="J13037" s="3"/>
      <c r="K13037" s="5"/>
      <c r="L13037" s="8"/>
      <c r="N13037" s="5"/>
      <c r="O13037" s="10"/>
      <c r="P13037" s="8"/>
    </row>
    <row r="13038" spans="1:16" s="2" customFormat="1" x14ac:dyDescent="0.15">
      <c r="A13038" s="3"/>
      <c r="B13038" s="3"/>
      <c r="J13038" s="3"/>
      <c r="K13038" s="5"/>
      <c r="L13038" s="8"/>
      <c r="N13038" s="5"/>
      <c r="O13038" s="10"/>
      <c r="P13038" s="8"/>
    </row>
    <row r="13039" spans="1:16" s="2" customFormat="1" x14ac:dyDescent="0.15">
      <c r="A13039" s="3"/>
      <c r="B13039" s="3"/>
      <c r="J13039" s="3"/>
      <c r="K13039" s="5"/>
      <c r="L13039" s="8"/>
      <c r="N13039" s="5"/>
      <c r="O13039" s="10"/>
      <c r="P13039" s="8"/>
    </row>
    <row r="13040" spans="1:16" s="2" customFormat="1" x14ac:dyDescent="0.15">
      <c r="A13040" s="3"/>
      <c r="B13040" s="3"/>
      <c r="J13040" s="3"/>
      <c r="K13040" s="5"/>
      <c r="L13040" s="8"/>
      <c r="N13040" s="5"/>
      <c r="O13040" s="10"/>
      <c r="P13040" s="8"/>
    </row>
    <row r="13041" spans="1:16" s="2" customFormat="1" x14ac:dyDescent="0.15">
      <c r="A13041" s="3"/>
      <c r="B13041" s="3"/>
      <c r="J13041" s="3"/>
      <c r="K13041" s="5"/>
      <c r="L13041" s="8"/>
      <c r="N13041" s="5"/>
      <c r="O13041" s="10"/>
      <c r="P13041" s="8"/>
    </row>
    <row r="13042" spans="1:16" s="2" customFormat="1" x14ac:dyDescent="0.15">
      <c r="A13042" s="3"/>
      <c r="B13042" s="3"/>
      <c r="J13042" s="3"/>
      <c r="K13042" s="5"/>
      <c r="L13042" s="8"/>
      <c r="N13042" s="5"/>
      <c r="O13042" s="10"/>
      <c r="P13042" s="8"/>
    </row>
    <row r="13043" spans="1:16" s="2" customFormat="1" x14ac:dyDescent="0.15">
      <c r="A13043" s="3"/>
      <c r="B13043" s="3"/>
      <c r="J13043" s="3"/>
      <c r="K13043" s="5"/>
      <c r="L13043" s="8"/>
      <c r="N13043" s="5"/>
      <c r="O13043" s="10"/>
      <c r="P13043" s="8"/>
    </row>
    <row r="13044" spans="1:16" s="2" customFormat="1" x14ac:dyDescent="0.15">
      <c r="A13044" s="3"/>
      <c r="B13044" s="3"/>
      <c r="J13044" s="3"/>
      <c r="K13044" s="5"/>
      <c r="L13044" s="8"/>
      <c r="N13044" s="5"/>
      <c r="O13044" s="10"/>
      <c r="P13044" s="8"/>
    </row>
    <row r="13045" spans="1:16" s="2" customFormat="1" x14ac:dyDescent="0.15">
      <c r="A13045" s="3"/>
      <c r="B13045" s="3"/>
      <c r="J13045" s="3"/>
      <c r="K13045" s="5"/>
      <c r="L13045" s="8"/>
      <c r="N13045" s="5"/>
      <c r="O13045" s="10"/>
      <c r="P13045" s="8"/>
    </row>
    <row r="13046" spans="1:16" s="2" customFormat="1" x14ac:dyDescent="0.15">
      <c r="A13046" s="3"/>
      <c r="B13046" s="3"/>
      <c r="J13046" s="3"/>
      <c r="K13046" s="5"/>
      <c r="L13046" s="8"/>
      <c r="N13046" s="5"/>
      <c r="O13046" s="10"/>
      <c r="P13046" s="8"/>
    </row>
    <row r="13047" spans="1:16" s="2" customFormat="1" x14ac:dyDescent="0.15">
      <c r="A13047" s="3"/>
      <c r="B13047" s="3"/>
      <c r="J13047" s="3"/>
      <c r="K13047" s="5"/>
      <c r="L13047" s="8"/>
      <c r="N13047" s="5"/>
      <c r="O13047" s="10"/>
      <c r="P13047" s="8"/>
    </row>
    <row r="13048" spans="1:16" s="2" customFormat="1" x14ac:dyDescent="0.15">
      <c r="A13048" s="3"/>
      <c r="B13048" s="3"/>
      <c r="J13048" s="3"/>
      <c r="K13048" s="5"/>
      <c r="L13048" s="8"/>
      <c r="N13048" s="5"/>
      <c r="O13048" s="10"/>
      <c r="P13048" s="8"/>
    </row>
    <row r="13049" spans="1:16" s="2" customFormat="1" x14ac:dyDescent="0.15">
      <c r="A13049" s="3"/>
      <c r="B13049" s="3"/>
      <c r="J13049" s="3"/>
      <c r="K13049" s="5"/>
      <c r="L13049" s="8"/>
      <c r="N13049" s="5"/>
      <c r="O13049" s="10"/>
      <c r="P13049" s="8"/>
    </row>
    <row r="13050" spans="1:16" s="2" customFormat="1" x14ac:dyDescent="0.15">
      <c r="A13050" s="3"/>
      <c r="B13050" s="3"/>
      <c r="J13050" s="3"/>
      <c r="K13050" s="5"/>
      <c r="L13050" s="8"/>
      <c r="N13050" s="5"/>
      <c r="O13050" s="10"/>
      <c r="P13050" s="8"/>
    </row>
    <row r="13051" spans="1:16" s="2" customFormat="1" x14ac:dyDescent="0.15">
      <c r="A13051" s="3"/>
      <c r="B13051" s="3"/>
      <c r="J13051" s="3"/>
      <c r="K13051" s="5"/>
      <c r="L13051" s="8"/>
      <c r="N13051" s="5"/>
      <c r="O13051" s="10"/>
      <c r="P13051" s="8"/>
    </row>
    <row r="13052" spans="1:16" s="2" customFormat="1" x14ac:dyDescent="0.15">
      <c r="A13052" s="3"/>
      <c r="B13052" s="3"/>
      <c r="J13052" s="3"/>
      <c r="K13052" s="5"/>
      <c r="L13052" s="8"/>
      <c r="N13052" s="5"/>
      <c r="O13052" s="10"/>
      <c r="P13052" s="8"/>
    </row>
    <row r="13053" spans="1:16" s="2" customFormat="1" x14ac:dyDescent="0.15">
      <c r="A13053" s="3"/>
      <c r="B13053" s="3"/>
      <c r="J13053" s="3"/>
      <c r="K13053" s="5"/>
      <c r="L13053" s="8"/>
      <c r="N13053" s="5"/>
      <c r="O13053" s="10"/>
      <c r="P13053" s="8"/>
    </row>
    <row r="13054" spans="1:16" s="2" customFormat="1" x14ac:dyDescent="0.15">
      <c r="A13054" s="3"/>
      <c r="B13054" s="3"/>
      <c r="J13054" s="3"/>
      <c r="K13054" s="5"/>
      <c r="L13054" s="8"/>
      <c r="N13054" s="5"/>
      <c r="O13054" s="10"/>
      <c r="P13054" s="8"/>
    </row>
    <row r="13055" spans="1:16" s="2" customFormat="1" x14ac:dyDescent="0.15">
      <c r="A13055" s="3"/>
      <c r="B13055" s="3"/>
      <c r="J13055" s="3"/>
      <c r="K13055" s="5"/>
      <c r="L13055" s="8"/>
      <c r="N13055" s="5"/>
      <c r="O13055" s="10"/>
      <c r="P13055" s="8"/>
    </row>
    <row r="13056" spans="1:16" s="2" customFormat="1" x14ac:dyDescent="0.15">
      <c r="A13056" s="3"/>
      <c r="B13056" s="3"/>
      <c r="J13056" s="3"/>
      <c r="K13056" s="5"/>
      <c r="L13056" s="8"/>
      <c r="N13056" s="5"/>
      <c r="O13056" s="10"/>
      <c r="P13056" s="8"/>
    </row>
    <row r="13057" spans="1:16" s="2" customFormat="1" x14ac:dyDescent="0.15">
      <c r="A13057" s="3"/>
      <c r="B13057" s="3"/>
      <c r="J13057" s="3"/>
      <c r="K13057" s="5"/>
      <c r="L13057" s="8"/>
      <c r="N13057" s="5"/>
      <c r="O13057" s="10"/>
      <c r="P13057" s="8"/>
    </row>
    <row r="13058" spans="1:16" s="2" customFormat="1" x14ac:dyDescent="0.15">
      <c r="A13058" s="3"/>
      <c r="B13058" s="3"/>
      <c r="J13058" s="3"/>
      <c r="K13058" s="5"/>
      <c r="L13058" s="8"/>
      <c r="N13058" s="5"/>
      <c r="O13058" s="10"/>
      <c r="P13058" s="8"/>
    </row>
    <row r="13059" spans="1:16" s="2" customFormat="1" x14ac:dyDescent="0.15">
      <c r="A13059" s="3"/>
      <c r="B13059" s="3"/>
      <c r="J13059" s="3"/>
      <c r="K13059" s="5"/>
      <c r="L13059" s="8"/>
      <c r="N13059" s="5"/>
      <c r="O13059" s="10"/>
      <c r="P13059" s="8"/>
    </row>
    <row r="13060" spans="1:16" s="2" customFormat="1" x14ac:dyDescent="0.15">
      <c r="A13060" s="3"/>
      <c r="B13060" s="3"/>
      <c r="J13060" s="3"/>
      <c r="K13060" s="5"/>
      <c r="L13060" s="8"/>
      <c r="N13060" s="5"/>
      <c r="O13060" s="10"/>
      <c r="P13060" s="8"/>
    </row>
    <row r="13061" spans="1:16" s="2" customFormat="1" x14ac:dyDescent="0.15">
      <c r="A13061" s="3"/>
      <c r="B13061" s="3"/>
      <c r="J13061" s="3"/>
      <c r="K13061" s="5"/>
      <c r="L13061" s="8"/>
      <c r="N13061" s="5"/>
      <c r="O13061" s="10"/>
      <c r="P13061" s="8"/>
    </row>
    <row r="13062" spans="1:16" s="2" customFormat="1" x14ac:dyDescent="0.15">
      <c r="A13062" s="3"/>
      <c r="B13062" s="3"/>
      <c r="J13062" s="3"/>
      <c r="K13062" s="5"/>
      <c r="L13062" s="8"/>
      <c r="N13062" s="5"/>
      <c r="O13062" s="10"/>
      <c r="P13062" s="8"/>
    </row>
    <row r="13063" spans="1:16" s="2" customFormat="1" x14ac:dyDescent="0.15">
      <c r="A13063" s="3"/>
      <c r="B13063" s="3"/>
      <c r="J13063" s="3"/>
      <c r="K13063" s="5"/>
      <c r="L13063" s="8"/>
      <c r="N13063" s="5"/>
      <c r="O13063" s="10"/>
      <c r="P13063" s="8"/>
    </row>
    <row r="13064" spans="1:16" s="2" customFormat="1" x14ac:dyDescent="0.15">
      <c r="A13064" s="3"/>
      <c r="B13064" s="3"/>
      <c r="J13064" s="3"/>
      <c r="K13064" s="5"/>
      <c r="L13064" s="8"/>
      <c r="N13064" s="5"/>
      <c r="O13064" s="10"/>
      <c r="P13064" s="8"/>
    </row>
    <row r="13065" spans="1:16" s="2" customFormat="1" x14ac:dyDescent="0.15">
      <c r="A13065" s="3"/>
      <c r="B13065" s="3"/>
      <c r="J13065" s="3"/>
      <c r="K13065" s="5"/>
      <c r="L13065" s="8"/>
      <c r="N13065" s="5"/>
      <c r="O13065" s="10"/>
      <c r="P13065" s="8"/>
    </row>
    <row r="13066" spans="1:16" s="2" customFormat="1" x14ac:dyDescent="0.15">
      <c r="A13066" s="3"/>
      <c r="B13066" s="3"/>
      <c r="J13066" s="3"/>
      <c r="K13066" s="5"/>
      <c r="L13066" s="8"/>
      <c r="N13066" s="5"/>
      <c r="O13066" s="10"/>
      <c r="P13066" s="8"/>
    </row>
    <row r="13067" spans="1:16" s="2" customFormat="1" x14ac:dyDescent="0.15">
      <c r="A13067" s="3"/>
      <c r="B13067" s="3"/>
      <c r="J13067" s="3"/>
      <c r="K13067" s="5"/>
      <c r="L13067" s="8"/>
      <c r="N13067" s="5"/>
      <c r="O13067" s="10"/>
      <c r="P13067" s="8"/>
    </row>
    <row r="13068" spans="1:16" s="2" customFormat="1" x14ac:dyDescent="0.15">
      <c r="A13068" s="3"/>
      <c r="B13068" s="3"/>
      <c r="J13068" s="3"/>
      <c r="K13068" s="5"/>
      <c r="L13068" s="8"/>
      <c r="N13068" s="5"/>
      <c r="O13068" s="10"/>
      <c r="P13068" s="8"/>
    </row>
    <row r="13069" spans="1:16" s="2" customFormat="1" x14ac:dyDescent="0.15">
      <c r="A13069" s="3"/>
      <c r="B13069" s="3"/>
      <c r="J13069" s="3"/>
      <c r="K13069" s="5"/>
      <c r="L13069" s="8"/>
      <c r="N13069" s="5"/>
      <c r="O13069" s="10"/>
      <c r="P13069" s="8"/>
    </row>
    <row r="13070" spans="1:16" s="2" customFormat="1" x14ac:dyDescent="0.15">
      <c r="A13070" s="3"/>
      <c r="B13070" s="3"/>
      <c r="J13070" s="3"/>
      <c r="K13070" s="5"/>
      <c r="L13070" s="8"/>
      <c r="N13070" s="5"/>
      <c r="O13070" s="10"/>
      <c r="P13070" s="8"/>
    </row>
    <row r="13071" spans="1:16" s="2" customFormat="1" x14ac:dyDescent="0.15">
      <c r="A13071" s="3"/>
      <c r="B13071" s="3"/>
      <c r="J13071" s="3"/>
      <c r="K13071" s="5"/>
      <c r="L13071" s="8"/>
      <c r="N13071" s="5"/>
      <c r="O13071" s="10"/>
      <c r="P13071" s="8"/>
    </row>
    <row r="13072" spans="1:16" s="2" customFormat="1" x14ac:dyDescent="0.15">
      <c r="A13072" s="3"/>
      <c r="B13072" s="3"/>
      <c r="J13072" s="3"/>
      <c r="K13072" s="5"/>
      <c r="L13072" s="8"/>
      <c r="N13072" s="5"/>
      <c r="O13072" s="10"/>
      <c r="P13072" s="8"/>
    </row>
    <row r="13073" spans="1:16" s="2" customFormat="1" x14ac:dyDescent="0.15">
      <c r="A13073" s="3"/>
      <c r="B13073" s="3"/>
      <c r="J13073" s="3"/>
      <c r="K13073" s="5"/>
      <c r="L13073" s="8"/>
      <c r="N13073" s="5"/>
      <c r="O13073" s="10"/>
      <c r="P13073" s="8"/>
    </row>
    <row r="13074" spans="1:16" s="2" customFormat="1" x14ac:dyDescent="0.15">
      <c r="A13074" s="3"/>
      <c r="B13074" s="3"/>
      <c r="J13074" s="3"/>
      <c r="K13074" s="5"/>
      <c r="L13074" s="8"/>
      <c r="N13074" s="5"/>
      <c r="O13074" s="10"/>
      <c r="P13074" s="8"/>
    </row>
    <row r="13075" spans="1:16" s="2" customFormat="1" x14ac:dyDescent="0.15">
      <c r="A13075" s="3"/>
      <c r="B13075" s="3"/>
      <c r="J13075" s="3"/>
      <c r="K13075" s="5"/>
      <c r="L13075" s="8"/>
      <c r="N13075" s="5"/>
      <c r="O13075" s="10"/>
      <c r="P13075" s="8"/>
    </row>
    <row r="13076" spans="1:16" s="2" customFormat="1" x14ac:dyDescent="0.15">
      <c r="A13076" s="3"/>
      <c r="B13076" s="3"/>
      <c r="J13076" s="3"/>
      <c r="K13076" s="5"/>
      <c r="L13076" s="8"/>
      <c r="N13076" s="5"/>
      <c r="O13076" s="10"/>
      <c r="P13076" s="8"/>
    </row>
    <row r="13077" spans="1:16" s="2" customFormat="1" x14ac:dyDescent="0.15">
      <c r="A13077" s="3"/>
      <c r="B13077" s="3"/>
      <c r="J13077" s="3"/>
      <c r="K13077" s="5"/>
      <c r="L13077" s="8"/>
      <c r="N13077" s="5"/>
      <c r="O13077" s="10"/>
      <c r="P13077" s="8"/>
    </row>
    <row r="13078" spans="1:16" s="2" customFormat="1" x14ac:dyDescent="0.15">
      <c r="A13078" s="3"/>
      <c r="B13078" s="3"/>
      <c r="J13078" s="3"/>
      <c r="K13078" s="5"/>
      <c r="L13078" s="8"/>
      <c r="N13078" s="5"/>
      <c r="O13078" s="10"/>
      <c r="P13078" s="8"/>
    </row>
    <row r="13079" spans="1:16" s="2" customFormat="1" x14ac:dyDescent="0.15">
      <c r="A13079" s="3"/>
      <c r="B13079" s="3"/>
      <c r="J13079" s="3"/>
      <c r="K13079" s="5"/>
      <c r="L13079" s="8"/>
      <c r="N13079" s="5"/>
      <c r="O13079" s="10"/>
      <c r="P13079" s="8"/>
    </row>
    <row r="13080" spans="1:16" s="2" customFormat="1" x14ac:dyDescent="0.15">
      <c r="A13080" s="3"/>
      <c r="B13080" s="3"/>
      <c r="J13080" s="3"/>
      <c r="K13080" s="5"/>
      <c r="L13080" s="8"/>
      <c r="N13080" s="5"/>
      <c r="O13080" s="10"/>
      <c r="P13080" s="8"/>
    </row>
    <row r="13081" spans="1:16" s="2" customFormat="1" x14ac:dyDescent="0.15">
      <c r="A13081" s="3"/>
      <c r="B13081" s="3"/>
      <c r="J13081" s="3"/>
      <c r="K13081" s="5"/>
      <c r="L13081" s="8"/>
      <c r="N13081" s="5"/>
      <c r="O13081" s="10"/>
      <c r="P13081" s="8"/>
    </row>
    <row r="13082" spans="1:16" s="2" customFormat="1" x14ac:dyDescent="0.15">
      <c r="A13082" s="3"/>
      <c r="B13082" s="3"/>
      <c r="J13082" s="3"/>
      <c r="K13082" s="5"/>
      <c r="L13082" s="8"/>
      <c r="N13082" s="5"/>
      <c r="O13082" s="10"/>
      <c r="P13082" s="8"/>
    </row>
    <row r="13083" spans="1:16" s="2" customFormat="1" x14ac:dyDescent="0.15">
      <c r="A13083" s="3"/>
      <c r="B13083" s="3"/>
      <c r="J13083" s="3"/>
      <c r="K13083" s="5"/>
      <c r="L13083" s="8"/>
      <c r="N13083" s="5"/>
      <c r="O13083" s="10"/>
      <c r="P13083" s="8"/>
    </row>
    <row r="13084" spans="1:16" s="2" customFormat="1" x14ac:dyDescent="0.15">
      <c r="A13084" s="3"/>
      <c r="B13084" s="3"/>
      <c r="J13084" s="3"/>
      <c r="K13084" s="5"/>
      <c r="L13084" s="8"/>
      <c r="N13084" s="5"/>
      <c r="O13084" s="10"/>
      <c r="P13084" s="8"/>
    </row>
    <row r="13085" spans="1:16" s="2" customFormat="1" x14ac:dyDescent="0.15">
      <c r="A13085" s="3"/>
      <c r="B13085" s="3"/>
      <c r="J13085" s="3"/>
      <c r="K13085" s="5"/>
      <c r="L13085" s="8"/>
      <c r="N13085" s="5"/>
      <c r="O13085" s="10"/>
      <c r="P13085" s="8"/>
    </row>
    <row r="13086" spans="1:16" s="2" customFormat="1" x14ac:dyDescent="0.15">
      <c r="A13086" s="3"/>
      <c r="B13086" s="3"/>
      <c r="J13086" s="3"/>
      <c r="K13086" s="5"/>
      <c r="L13086" s="8"/>
      <c r="N13086" s="5"/>
      <c r="O13086" s="10"/>
      <c r="P13086" s="8"/>
    </row>
    <row r="13087" spans="1:16" s="2" customFormat="1" x14ac:dyDescent="0.15">
      <c r="A13087" s="3"/>
      <c r="B13087" s="3"/>
      <c r="J13087" s="3"/>
      <c r="K13087" s="5"/>
      <c r="L13087" s="8"/>
      <c r="N13087" s="5"/>
      <c r="O13087" s="10"/>
      <c r="P13087" s="8"/>
    </row>
    <row r="13088" spans="1:16" s="2" customFormat="1" x14ac:dyDescent="0.15">
      <c r="A13088" s="3"/>
      <c r="B13088" s="3"/>
      <c r="J13088" s="3"/>
      <c r="K13088" s="5"/>
      <c r="L13088" s="8"/>
      <c r="N13088" s="5"/>
      <c r="O13088" s="10"/>
      <c r="P13088" s="8"/>
    </row>
    <row r="13089" spans="1:16" s="2" customFormat="1" x14ac:dyDescent="0.15">
      <c r="A13089" s="3"/>
      <c r="B13089" s="3"/>
      <c r="J13089" s="3"/>
      <c r="K13089" s="5"/>
      <c r="L13089" s="8"/>
      <c r="N13089" s="5"/>
      <c r="O13089" s="10"/>
      <c r="P13089" s="8"/>
    </row>
    <row r="13090" spans="1:16" s="2" customFormat="1" x14ac:dyDescent="0.15">
      <c r="A13090" s="3"/>
      <c r="B13090" s="3"/>
      <c r="J13090" s="3"/>
      <c r="K13090" s="5"/>
      <c r="L13090" s="8"/>
      <c r="N13090" s="5"/>
      <c r="O13090" s="10"/>
      <c r="P13090" s="8"/>
    </row>
    <row r="13091" spans="1:16" s="2" customFormat="1" x14ac:dyDescent="0.15">
      <c r="A13091" s="3"/>
      <c r="B13091" s="3"/>
      <c r="J13091" s="3"/>
      <c r="K13091" s="5"/>
      <c r="L13091" s="8"/>
      <c r="N13091" s="5"/>
      <c r="O13091" s="10"/>
      <c r="P13091" s="8"/>
    </row>
    <row r="13092" spans="1:16" s="2" customFormat="1" x14ac:dyDescent="0.15">
      <c r="A13092" s="3"/>
      <c r="B13092" s="3"/>
      <c r="J13092" s="3"/>
      <c r="K13092" s="5"/>
      <c r="L13092" s="8"/>
      <c r="N13092" s="5"/>
      <c r="O13092" s="10"/>
      <c r="P13092" s="8"/>
    </row>
    <row r="13093" spans="1:16" s="2" customFormat="1" x14ac:dyDescent="0.15">
      <c r="A13093" s="3"/>
      <c r="B13093" s="3"/>
      <c r="J13093" s="3"/>
      <c r="K13093" s="5"/>
      <c r="L13093" s="8"/>
      <c r="N13093" s="5"/>
      <c r="O13093" s="10"/>
      <c r="P13093" s="8"/>
    </row>
    <row r="13094" spans="1:16" s="2" customFormat="1" x14ac:dyDescent="0.15">
      <c r="A13094" s="3"/>
      <c r="B13094" s="3"/>
      <c r="J13094" s="3"/>
      <c r="K13094" s="5"/>
      <c r="L13094" s="8"/>
      <c r="N13094" s="5"/>
      <c r="O13094" s="10"/>
      <c r="P13094" s="8"/>
    </row>
    <row r="13095" spans="1:16" s="2" customFormat="1" x14ac:dyDescent="0.15">
      <c r="A13095" s="3"/>
      <c r="B13095" s="3"/>
      <c r="J13095" s="3"/>
      <c r="K13095" s="5"/>
      <c r="L13095" s="8"/>
      <c r="N13095" s="5"/>
      <c r="O13095" s="10"/>
      <c r="P13095" s="8"/>
    </row>
    <row r="13096" spans="1:16" s="2" customFormat="1" x14ac:dyDescent="0.15">
      <c r="A13096" s="3"/>
      <c r="B13096" s="3"/>
      <c r="J13096" s="3"/>
      <c r="K13096" s="5"/>
      <c r="L13096" s="8"/>
      <c r="N13096" s="5"/>
      <c r="O13096" s="10"/>
      <c r="P13096" s="8"/>
    </row>
    <row r="13097" spans="1:16" s="2" customFormat="1" x14ac:dyDescent="0.15">
      <c r="A13097" s="3"/>
      <c r="B13097" s="3"/>
      <c r="J13097" s="3"/>
      <c r="K13097" s="5"/>
      <c r="L13097" s="8"/>
      <c r="N13097" s="5"/>
      <c r="O13097" s="10"/>
      <c r="P13097" s="8"/>
    </row>
    <row r="13098" spans="1:16" s="2" customFormat="1" x14ac:dyDescent="0.15">
      <c r="A13098" s="3"/>
      <c r="B13098" s="3"/>
      <c r="J13098" s="3"/>
      <c r="K13098" s="5"/>
      <c r="L13098" s="8"/>
      <c r="N13098" s="5"/>
      <c r="O13098" s="10"/>
      <c r="P13098" s="8"/>
    </row>
    <row r="13099" spans="1:16" s="2" customFormat="1" x14ac:dyDescent="0.15">
      <c r="A13099" s="3"/>
      <c r="B13099" s="3"/>
      <c r="J13099" s="3"/>
      <c r="K13099" s="5"/>
      <c r="L13099" s="8"/>
      <c r="N13099" s="5"/>
      <c r="O13099" s="10"/>
      <c r="P13099" s="8"/>
    </row>
    <row r="13100" spans="1:16" s="2" customFormat="1" x14ac:dyDescent="0.15">
      <c r="A13100" s="3"/>
      <c r="B13100" s="3"/>
      <c r="J13100" s="3"/>
      <c r="K13100" s="5"/>
      <c r="L13100" s="8"/>
      <c r="N13100" s="5"/>
      <c r="O13100" s="10"/>
      <c r="P13100" s="8"/>
    </row>
    <row r="13101" spans="1:16" s="2" customFormat="1" x14ac:dyDescent="0.15">
      <c r="A13101" s="3"/>
      <c r="B13101" s="3"/>
      <c r="J13101" s="3"/>
      <c r="K13101" s="5"/>
      <c r="L13101" s="8"/>
      <c r="N13101" s="5"/>
      <c r="O13101" s="10"/>
      <c r="P13101" s="8"/>
    </row>
    <row r="13102" spans="1:16" s="2" customFormat="1" x14ac:dyDescent="0.15">
      <c r="A13102" s="3"/>
      <c r="B13102" s="3"/>
      <c r="J13102" s="3"/>
      <c r="K13102" s="5"/>
      <c r="L13102" s="8"/>
      <c r="N13102" s="5"/>
      <c r="O13102" s="10"/>
      <c r="P13102" s="8"/>
    </row>
    <row r="13103" spans="1:16" s="2" customFormat="1" x14ac:dyDescent="0.15">
      <c r="A13103" s="3"/>
      <c r="B13103" s="3"/>
      <c r="J13103" s="3"/>
      <c r="K13103" s="5"/>
      <c r="L13103" s="8"/>
      <c r="N13103" s="5"/>
      <c r="O13103" s="10"/>
      <c r="P13103" s="8"/>
    </row>
    <row r="13104" spans="1:16" s="2" customFormat="1" x14ac:dyDescent="0.15">
      <c r="A13104" s="3"/>
      <c r="B13104" s="3"/>
      <c r="J13104" s="3"/>
      <c r="K13104" s="5"/>
      <c r="L13104" s="8"/>
      <c r="N13104" s="5"/>
      <c r="O13104" s="10"/>
      <c r="P13104" s="8"/>
    </row>
    <row r="13105" spans="1:16" s="2" customFormat="1" x14ac:dyDescent="0.15">
      <c r="A13105" s="3"/>
      <c r="B13105" s="3"/>
      <c r="J13105" s="3"/>
      <c r="K13105" s="5"/>
      <c r="L13105" s="8"/>
      <c r="N13105" s="5"/>
      <c r="O13105" s="10"/>
      <c r="P13105" s="8"/>
    </row>
    <row r="13106" spans="1:16" s="2" customFormat="1" x14ac:dyDescent="0.15">
      <c r="A13106" s="3"/>
      <c r="B13106" s="3"/>
      <c r="J13106" s="3"/>
      <c r="K13106" s="5"/>
      <c r="L13106" s="8"/>
      <c r="N13106" s="5"/>
      <c r="O13106" s="10"/>
      <c r="P13106" s="8"/>
    </row>
    <row r="13107" spans="1:16" s="2" customFormat="1" x14ac:dyDescent="0.15">
      <c r="A13107" s="3"/>
      <c r="B13107" s="3"/>
      <c r="J13107" s="3"/>
      <c r="K13107" s="5"/>
      <c r="L13107" s="8"/>
      <c r="N13107" s="5"/>
      <c r="O13107" s="10"/>
      <c r="P13107" s="8"/>
    </row>
    <row r="13108" spans="1:16" s="2" customFormat="1" x14ac:dyDescent="0.15">
      <c r="A13108" s="3"/>
      <c r="B13108" s="3"/>
      <c r="J13108" s="3"/>
      <c r="K13108" s="5"/>
      <c r="L13108" s="8"/>
      <c r="N13108" s="5"/>
      <c r="O13108" s="10"/>
      <c r="P13108" s="8"/>
    </row>
    <row r="13109" spans="1:16" s="2" customFormat="1" x14ac:dyDescent="0.15">
      <c r="A13109" s="3"/>
      <c r="B13109" s="3"/>
      <c r="J13109" s="3"/>
      <c r="K13109" s="5"/>
      <c r="L13109" s="8"/>
      <c r="N13109" s="5"/>
      <c r="O13109" s="10"/>
      <c r="P13109" s="8"/>
    </row>
    <row r="13110" spans="1:16" s="2" customFormat="1" x14ac:dyDescent="0.15">
      <c r="A13110" s="3"/>
      <c r="B13110" s="3"/>
      <c r="J13110" s="3"/>
      <c r="K13110" s="5"/>
      <c r="L13110" s="8"/>
      <c r="N13110" s="5"/>
      <c r="O13110" s="10"/>
      <c r="P13110" s="8"/>
    </row>
    <row r="13111" spans="1:16" s="2" customFormat="1" x14ac:dyDescent="0.15">
      <c r="A13111" s="3"/>
      <c r="B13111" s="3"/>
      <c r="J13111" s="3"/>
      <c r="K13111" s="5"/>
      <c r="L13111" s="8"/>
      <c r="N13111" s="5"/>
      <c r="O13111" s="10"/>
      <c r="P13111" s="8"/>
    </row>
    <row r="13112" spans="1:16" s="2" customFormat="1" x14ac:dyDescent="0.15">
      <c r="A13112" s="3"/>
      <c r="B13112" s="3"/>
      <c r="J13112" s="3"/>
      <c r="K13112" s="5"/>
      <c r="L13112" s="8"/>
      <c r="N13112" s="5"/>
      <c r="O13112" s="10"/>
      <c r="P13112" s="8"/>
    </row>
    <row r="13113" spans="1:16" s="2" customFormat="1" x14ac:dyDescent="0.15">
      <c r="A13113" s="3"/>
      <c r="B13113" s="3"/>
      <c r="J13113" s="3"/>
      <c r="K13113" s="5"/>
      <c r="L13113" s="8"/>
      <c r="N13113" s="5"/>
      <c r="O13113" s="10"/>
      <c r="P13113" s="8"/>
    </row>
    <row r="13114" spans="1:16" s="2" customFormat="1" x14ac:dyDescent="0.15">
      <c r="A13114" s="3"/>
      <c r="B13114" s="3"/>
      <c r="J13114" s="3"/>
      <c r="K13114" s="5"/>
      <c r="L13114" s="8"/>
      <c r="N13114" s="5"/>
      <c r="O13114" s="10"/>
      <c r="P13114" s="8"/>
    </row>
    <row r="13115" spans="1:16" s="2" customFormat="1" x14ac:dyDescent="0.15">
      <c r="A13115" s="3"/>
      <c r="B13115" s="3"/>
      <c r="J13115" s="3"/>
      <c r="K13115" s="5"/>
      <c r="L13115" s="8"/>
      <c r="N13115" s="5"/>
      <c r="O13115" s="10"/>
      <c r="P13115" s="8"/>
    </row>
    <row r="13116" spans="1:16" s="2" customFormat="1" x14ac:dyDescent="0.15">
      <c r="A13116" s="3"/>
      <c r="B13116" s="3"/>
      <c r="J13116" s="3"/>
      <c r="K13116" s="5"/>
      <c r="L13116" s="8"/>
      <c r="N13116" s="5"/>
      <c r="O13116" s="10"/>
      <c r="P13116" s="8"/>
    </row>
    <row r="13117" spans="1:16" s="2" customFormat="1" x14ac:dyDescent="0.15">
      <c r="A13117" s="3"/>
      <c r="B13117" s="3"/>
      <c r="J13117" s="3"/>
      <c r="K13117" s="5"/>
      <c r="L13117" s="8"/>
      <c r="N13117" s="5"/>
      <c r="O13117" s="10"/>
      <c r="P13117" s="8"/>
    </row>
    <row r="13118" spans="1:16" s="2" customFormat="1" x14ac:dyDescent="0.15">
      <c r="A13118" s="3"/>
      <c r="B13118" s="3"/>
      <c r="J13118" s="3"/>
      <c r="K13118" s="5"/>
      <c r="L13118" s="8"/>
      <c r="N13118" s="5"/>
      <c r="O13118" s="10"/>
      <c r="P13118" s="8"/>
    </row>
    <row r="13119" spans="1:16" s="2" customFormat="1" x14ac:dyDescent="0.15">
      <c r="A13119" s="3"/>
      <c r="B13119" s="3"/>
      <c r="J13119" s="3"/>
      <c r="K13119" s="5"/>
      <c r="L13119" s="8"/>
      <c r="N13119" s="5"/>
      <c r="O13119" s="10"/>
      <c r="P13119" s="8"/>
    </row>
    <row r="13120" spans="1:16" s="2" customFormat="1" x14ac:dyDescent="0.15">
      <c r="A13120" s="3"/>
      <c r="B13120" s="3"/>
      <c r="J13120" s="3"/>
      <c r="K13120" s="5"/>
      <c r="L13120" s="8"/>
      <c r="N13120" s="5"/>
      <c r="O13120" s="10"/>
      <c r="P13120" s="8"/>
    </row>
    <row r="13121" spans="1:16" s="2" customFormat="1" x14ac:dyDescent="0.15">
      <c r="A13121" s="3"/>
      <c r="B13121" s="3"/>
      <c r="J13121" s="3"/>
      <c r="K13121" s="5"/>
      <c r="L13121" s="8"/>
      <c r="N13121" s="5"/>
      <c r="O13121" s="10"/>
      <c r="P13121" s="8"/>
    </row>
    <row r="13122" spans="1:16" s="2" customFormat="1" x14ac:dyDescent="0.15">
      <c r="A13122" s="3"/>
      <c r="B13122" s="3"/>
      <c r="J13122" s="3"/>
      <c r="K13122" s="5"/>
      <c r="L13122" s="8"/>
      <c r="N13122" s="5"/>
      <c r="O13122" s="10"/>
      <c r="P13122" s="8"/>
    </row>
    <row r="13123" spans="1:16" s="2" customFormat="1" x14ac:dyDescent="0.15">
      <c r="A13123" s="3"/>
      <c r="B13123" s="3"/>
      <c r="J13123" s="3"/>
      <c r="K13123" s="5"/>
      <c r="L13123" s="8"/>
      <c r="N13123" s="5"/>
      <c r="O13123" s="10"/>
      <c r="P13123" s="8"/>
    </row>
    <row r="13124" spans="1:16" s="2" customFormat="1" x14ac:dyDescent="0.15">
      <c r="A13124" s="3"/>
      <c r="B13124" s="3"/>
      <c r="J13124" s="3"/>
      <c r="K13124" s="5"/>
      <c r="L13124" s="8"/>
      <c r="N13124" s="5"/>
      <c r="O13124" s="10"/>
      <c r="P13124" s="8"/>
    </row>
    <row r="13125" spans="1:16" s="2" customFormat="1" x14ac:dyDescent="0.15">
      <c r="A13125" s="3"/>
      <c r="B13125" s="3"/>
      <c r="J13125" s="3"/>
      <c r="K13125" s="5"/>
      <c r="L13125" s="8"/>
      <c r="N13125" s="5"/>
      <c r="O13125" s="10"/>
      <c r="P13125" s="8"/>
    </row>
    <row r="13126" spans="1:16" s="2" customFormat="1" x14ac:dyDescent="0.15">
      <c r="A13126" s="3"/>
      <c r="B13126" s="3"/>
      <c r="J13126" s="3"/>
      <c r="K13126" s="5"/>
      <c r="L13126" s="8"/>
      <c r="N13126" s="5"/>
      <c r="O13126" s="10"/>
      <c r="P13126" s="8"/>
    </row>
    <row r="13127" spans="1:16" s="2" customFormat="1" x14ac:dyDescent="0.15">
      <c r="A13127" s="3"/>
      <c r="B13127" s="3"/>
      <c r="J13127" s="3"/>
      <c r="K13127" s="5"/>
      <c r="L13127" s="8"/>
      <c r="N13127" s="5"/>
      <c r="O13127" s="10"/>
      <c r="P13127" s="8"/>
    </row>
    <row r="13128" spans="1:16" s="2" customFormat="1" x14ac:dyDescent="0.15">
      <c r="A13128" s="3"/>
      <c r="B13128" s="3"/>
      <c r="J13128" s="3"/>
      <c r="K13128" s="5"/>
      <c r="L13128" s="8"/>
      <c r="N13128" s="5"/>
      <c r="O13128" s="10"/>
      <c r="P13128" s="8"/>
    </row>
    <row r="13129" spans="1:16" s="2" customFormat="1" x14ac:dyDescent="0.15">
      <c r="A13129" s="3"/>
      <c r="B13129" s="3"/>
      <c r="J13129" s="3"/>
      <c r="K13129" s="5"/>
      <c r="L13129" s="8"/>
      <c r="N13129" s="5"/>
      <c r="O13129" s="10"/>
      <c r="P13129" s="8"/>
    </row>
    <row r="13130" spans="1:16" s="2" customFormat="1" x14ac:dyDescent="0.15">
      <c r="A13130" s="3"/>
      <c r="B13130" s="3"/>
      <c r="J13130" s="3"/>
      <c r="K13130" s="5"/>
      <c r="L13130" s="8"/>
      <c r="N13130" s="5"/>
      <c r="O13130" s="10"/>
      <c r="P13130" s="8"/>
    </row>
    <row r="13131" spans="1:16" s="2" customFormat="1" x14ac:dyDescent="0.15">
      <c r="A13131" s="3"/>
      <c r="B13131" s="3"/>
      <c r="J13131" s="3"/>
      <c r="K13131" s="5"/>
      <c r="L13131" s="8"/>
      <c r="N13131" s="5"/>
      <c r="O13131" s="10"/>
      <c r="P13131" s="8"/>
    </row>
    <row r="13132" spans="1:16" s="2" customFormat="1" x14ac:dyDescent="0.15">
      <c r="A13132" s="3"/>
      <c r="B13132" s="3"/>
      <c r="J13132" s="3"/>
      <c r="K13132" s="5"/>
      <c r="L13132" s="8"/>
      <c r="N13132" s="5"/>
      <c r="O13132" s="10"/>
      <c r="P13132" s="8"/>
    </row>
    <row r="13133" spans="1:16" s="2" customFormat="1" x14ac:dyDescent="0.15">
      <c r="A13133" s="3"/>
      <c r="B13133" s="3"/>
      <c r="J13133" s="3"/>
      <c r="K13133" s="5"/>
      <c r="L13133" s="8"/>
      <c r="N13133" s="5"/>
      <c r="O13133" s="10"/>
      <c r="P13133" s="8"/>
    </row>
    <row r="13134" spans="1:16" s="2" customFormat="1" x14ac:dyDescent="0.15">
      <c r="A13134" s="3"/>
      <c r="B13134" s="3"/>
      <c r="J13134" s="3"/>
      <c r="K13134" s="5"/>
      <c r="L13134" s="8"/>
      <c r="N13134" s="5"/>
      <c r="O13134" s="10"/>
      <c r="P13134" s="8"/>
    </row>
    <row r="13135" spans="1:16" s="2" customFormat="1" x14ac:dyDescent="0.15">
      <c r="A13135" s="3"/>
      <c r="B13135" s="3"/>
      <c r="J13135" s="3"/>
      <c r="K13135" s="5"/>
      <c r="L13135" s="8"/>
      <c r="N13135" s="5"/>
      <c r="O13135" s="10"/>
      <c r="P13135" s="8"/>
    </row>
    <row r="13136" spans="1:16" s="2" customFormat="1" x14ac:dyDescent="0.15">
      <c r="A13136" s="3"/>
      <c r="B13136" s="3"/>
      <c r="J13136" s="3"/>
      <c r="K13136" s="5"/>
      <c r="L13136" s="8"/>
      <c r="N13136" s="5"/>
      <c r="O13136" s="10"/>
      <c r="P13136" s="8"/>
    </row>
    <row r="13137" spans="1:16" s="2" customFormat="1" x14ac:dyDescent="0.15">
      <c r="A13137" s="3"/>
      <c r="B13137" s="3"/>
      <c r="J13137" s="3"/>
      <c r="K13137" s="5"/>
      <c r="L13137" s="8"/>
      <c r="N13137" s="5"/>
      <c r="O13137" s="10"/>
      <c r="P13137" s="8"/>
    </row>
    <row r="13138" spans="1:16" s="2" customFormat="1" x14ac:dyDescent="0.15">
      <c r="A13138" s="3"/>
      <c r="B13138" s="3"/>
      <c r="J13138" s="3"/>
      <c r="K13138" s="5"/>
      <c r="L13138" s="8"/>
      <c r="N13138" s="5"/>
      <c r="O13138" s="10"/>
      <c r="P13138" s="8"/>
    </row>
    <row r="13139" spans="1:16" s="2" customFormat="1" x14ac:dyDescent="0.15">
      <c r="A13139" s="3"/>
      <c r="B13139" s="3"/>
      <c r="J13139" s="3"/>
      <c r="K13139" s="5"/>
      <c r="L13139" s="8"/>
      <c r="N13139" s="5"/>
      <c r="O13139" s="10"/>
      <c r="P13139" s="8"/>
    </row>
    <row r="13140" spans="1:16" s="2" customFormat="1" x14ac:dyDescent="0.15">
      <c r="A13140" s="3"/>
      <c r="B13140" s="3"/>
      <c r="J13140" s="3"/>
      <c r="K13140" s="5"/>
      <c r="L13140" s="8"/>
      <c r="N13140" s="5"/>
      <c r="O13140" s="10"/>
      <c r="P13140" s="8"/>
    </row>
    <row r="13141" spans="1:16" s="2" customFormat="1" x14ac:dyDescent="0.15">
      <c r="A13141" s="3"/>
      <c r="B13141" s="3"/>
      <c r="J13141" s="3"/>
      <c r="K13141" s="5"/>
      <c r="L13141" s="8"/>
      <c r="N13141" s="5"/>
      <c r="O13141" s="10"/>
      <c r="P13141" s="8"/>
    </row>
    <row r="13142" spans="1:16" s="2" customFormat="1" x14ac:dyDescent="0.15">
      <c r="A13142" s="3"/>
      <c r="B13142" s="3"/>
      <c r="J13142" s="3"/>
      <c r="K13142" s="5"/>
      <c r="L13142" s="8"/>
      <c r="N13142" s="5"/>
      <c r="O13142" s="10"/>
      <c r="P13142" s="8"/>
    </row>
    <row r="13143" spans="1:16" s="2" customFormat="1" x14ac:dyDescent="0.15">
      <c r="A13143" s="3"/>
      <c r="B13143" s="3"/>
      <c r="J13143" s="3"/>
      <c r="K13143" s="5"/>
      <c r="L13143" s="8"/>
      <c r="N13143" s="5"/>
      <c r="O13143" s="10"/>
      <c r="P13143" s="8"/>
    </row>
    <row r="13144" spans="1:16" s="2" customFormat="1" x14ac:dyDescent="0.15">
      <c r="A13144" s="3"/>
      <c r="B13144" s="3"/>
      <c r="J13144" s="3"/>
      <c r="K13144" s="5"/>
      <c r="L13144" s="8"/>
      <c r="N13144" s="5"/>
      <c r="O13144" s="10"/>
      <c r="P13144" s="8"/>
    </row>
    <row r="13145" spans="1:16" s="2" customFormat="1" x14ac:dyDescent="0.15">
      <c r="A13145" s="3"/>
      <c r="B13145" s="3"/>
      <c r="J13145" s="3"/>
      <c r="K13145" s="5"/>
      <c r="L13145" s="8"/>
      <c r="N13145" s="5"/>
      <c r="O13145" s="10"/>
      <c r="P13145" s="8"/>
    </row>
    <row r="13146" spans="1:16" s="2" customFormat="1" x14ac:dyDescent="0.15">
      <c r="A13146" s="3"/>
      <c r="B13146" s="3"/>
      <c r="J13146" s="3"/>
      <c r="K13146" s="5"/>
      <c r="L13146" s="8"/>
      <c r="N13146" s="5"/>
      <c r="O13146" s="10"/>
      <c r="P13146" s="8"/>
    </row>
    <row r="13147" spans="1:16" s="2" customFormat="1" x14ac:dyDescent="0.15">
      <c r="A13147" s="3"/>
      <c r="B13147" s="3"/>
      <c r="J13147" s="3"/>
      <c r="K13147" s="5"/>
      <c r="L13147" s="8"/>
      <c r="N13147" s="5"/>
      <c r="O13147" s="10"/>
      <c r="P13147" s="8"/>
    </row>
    <row r="13148" spans="1:16" s="2" customFormat="1" x14ac:dyDescent="0.15">
      <c r="A13148" s="3"/>
      <c r="B13148" s="3"/>
      <c r="J13148" s="3"/>
      <c r="K13148" s="5"/>
      <c r="L13148" s="8"/>
      <c r="N13148" s="5"/>
      <c r="O13148" s="10"/>
      <c r="P13148" s="8"/>
    </row>
    <row r="13149" spans="1:16" s="2" customFormat="1" x14ac:dyDescent="0.15">
      <c r="A13149" s="3"/>
      <c r="B13149" s="3"/>
      <c r="J13149" s="3"/>
      <c r="K13149" s="5"/>
      <c r="L13149" s="8"/>
      <c r="N13149" s="5"/>
      <c r="O13149" s="10"/>
      <c r="P13149" s="8"/>
    </row>
    <row r="13150" spans="1:16" s="2" customFormat="1" x14ac:dyDescent="0.15">
      <c r="A13150" s="3"/>
      <c r="B13150" s="3"/>
      <c r="J13150" s="3"/>
      <c r="K13150" s="5"/>
      <c r="L13150" s="8"/>
      <c r="N13150" s="5"/>
      <c r="O13150" s="10"/>
      <c r="P13150" s="8"/>
    </row>
    <row r="13151" spans="1:16" s="2" customFormat="1" x14ac:dyDescent="0.15">
      <c r="A13151" s="3"/>
      <c r="B13151" s="3"/>
      <c r="J13151" s="3"/>
      <c r="K13151" s="5"/>
      <c r="L13151" s="8"/>
      <c r="N13151" s="5"/>
      <c r="O13151" s="10"/>
      <c r="P13151" s="8"/>
    </row>
    <row r="13152" spans="1:16" s="2" customFormat="1" x14ac:dyDescent="0.15">
      <c r="A13152" s="3"/>
      <c r="B13152" s="3"/>
      <c r="J13152" s="3"/>
      <c r="K13152" s="5"/>
      <c r="L13152" s="8"/>
      <c r="N13152" s="5"/>
      <c r="O13152" s="10"/>
      <c r="P13152" s="8"/>
    </row>
    <row r="13153" spans="1:16" s="2" customFormat="1" x14ac:dyDescent="0.15">
      <c r="A13153" s="3"/>
      <c r="B13153" s="3"/>
      <c r="J13153" s="3"/>
      <c r="K13153" s="5"/>
      <c r="L13153" s="8"/>
      <c r="N13153" s="5"/>
      <c r="O13153" s="10"/>
      <c r="P13153" s="8"/>
    </row>
    <row r="13154" spans="1:16" s="2" customFormat="1" x14ac:dyDescent="0.15">
      <c r="A13154" s="3"/>
      <c r="B13154" s="3"/>
      <c r="J13154" s="3"/>
      <c r="K13154" s="5"/>
      <c r="L13154" s="8"/>
      <c r="N13154" s="5"/>
      <c r="O13154" s="10"/>
      <c r="P13154" s="8"/>
    </row>
    <row r="13155" spans="1:16" s="2" customFormat="1" x14ac:dyDescent="0.15">
      <c r="A13155" s="3"/>
      <c r="B13155" s="3"/>
      <c r="J13155" s="3"/>
      <c r="K13155" s="5"/>
      <c r="L13155" s="8"/>
      <c r="N13155" s="5"/>
      <c r="O13155" s="10"/>
      <c r="P13155" s="8"/>
    </row>
    <row r="13156" spans="1:16" s="2" customFormat="1" x14ac:dyDescent="0.15">
      <c r="A13156" s="3"/>
      <c r="B13156" s="3"/>
      <c r="J13156" s="3"/>
      <c r="K13156" s="5"/>
      <c r="L13156" s="8"/>
      <c r="N13156" s="5"/>
      <c r="O13156" s="10"/>
      <c r="P13156" s="8"/>
    </row>
    <row r="13157" spans="1:16" s="2" customFormat="1" x14ac:dyDescent="0.15">
      <c r="A13157" s="3"/>
      <c r="B13157" s="3"/>
      <c r="J13157" s="3"/>
      <c r="K13157" s="5"/>
      <c r="L13157" s="8"/>
      <c r="N13157" s="5"/>
      <c r="O13157" s="10"/>
      <c r="P13157" s="8"/>
    </row>
    <row r="13158" spans="1:16" s="2" customFormat="1" x14ac:dyDescent="0.15">
      <c r="A13158" s="3"/>
      <c r="B13158" s="3"/>
      <c r="J13158" s="3"/>
      <c r="K13158" s="5"/>
      <c r="L13158" s="8"/>
      <c r="N13158" s="5"/>
      <c r="O13158" s="10"/>
      <c r="P13158" s="8"/>
    </row>
    <row r="13159" spans="1:16" s="2" customFormat="1" x14ac:dyDescent="0.15">
      <c r="A13159" s="3"/>
      <c r="B13159" s="3"/>
      <c r="J13159" s="3"/>
      <c r="K13159" s="5"/>
      <c r="L13159" s="8"/>
      <c r="N13159" s="5"/>
      <c r="O13159" s="10"/>
      <c r="P13159" s="8"/>
    </row>
    <row r="13160" spans="1:16" s="2" customFormat="1" x14ac:dyDescent="0.15">
      <c r="A13160" s="3"/>
      <c r="B13160" s="3"/>
      <c r="J13160" s="3"/>
      <c r="K13160" s="5"/>
      <c r="L13160" s="8"/>
      <c r="N13160" s="5"/>
      <c r="O13160" s="10"/>
      <c r="P13160" s="8"/>
    </row>
    <row r="13161" spans="1:16" s="2" customFormat="1" x14ac:dyDescent="0.15">
      <c r="A13161" s="3"/>
      <c r="B13161" s="3"/>
      <c r="J13161" s="3"/>
      <c r="K13161" s="5"/>
      <c r="L13161" s="8"/>
      <c r="N13161" s="5"/>
      <c r="O13161" s="10"/>
      <c r="P13161" s="8"/>
    </row>
    <row r="13162" spans="1:16" s="2" customFormat="1" x14ac:dyDescent="0.15">
      <c r="A13162" s="3"/>
      <c r="B13162" s="3"/>
      <c r="J13162" s="3"/>
      <c r="K13162" s="5"/>
      <c r="L13162" s="8"/>
      <c r="N13162" s="5"/>
      <c r="O13162" s="10"/>
      <c r="P13162" s="8"/>
    </row>
    <row r="13163" spans="1:16" s="2" customFormat="1" x14ac:dyDescent="0.15">
      <c r="A13163" s="3"/>
      <c r="B13163" s="3"/>
      <c r="J13163" s="3"/>
      <c r="K13163" s="5"/>
      <c r="L13163" s="8"/>
      <c r="N13163" s="5"/>
      <c r="O13163" s="10"/>
      <c r="P13163" s="8"/>
    </row>
    <row r="13164" spans="1:16" s="2" customFormat="1" x14ac:dyDescent="0.15">
      <c r="A13164" s="3"/>
      <c r="B13164" s="3"/>
      <c r="J13164" s="3"/>
      <c r="K13164" s="5"/>
      <c r="L13164" s="8"/>
      <c r="N13164" s="5"/>
      <c r="O13164" s="10"/>
      <c r="P13164" s="8"/>
    </row>
    <row r="13165" spans="1:16" s="2" customFormat="1" x14ac:dyDescent="0.15">
      <c r="A13165" s="3"/>
      <c r="B13165" s="3"/>
      <c r="J13165" s="3"/>
      <c r="K13165" s="5"/>
      <c r="L13165" s="8"/>
      <c r="N13165" s="5"/>
      <c r="O13165" s="10"/>
      <c r="P13165" s="8"/>
    </row>
    <row r="13166" spans="1:16" s="2" customFormat="1" x14ac:dyDescent="0.15">
      <c r="A13166" s="3"/>
      <c r="B13166" s="3"/>
      <c r="J13166" s="3"/>
      <c r="K13166" s="5"/>
      <c r="L13166" s="8"/>
      <c r="N13166" s="5"/>
      <c r="O13166" s="10"/>
      <c r="P13166" s="8"/>
    </row>
    <row r="13167" spans="1:16" s="2" customFormat="1" x14ac:dyDescent="0.15">
      <c r="A13167" s="3"/>
      <c r="B13167" s="3"/>
      <c r="J13167" s="3"/>
      <c r="K13167" s="5"/>
      <c r="L13167" s="8"/>
      <c r="N13167" s="5"/>
      <c r="O13167" s="10"/>
      <c r="P13167" s="8"/>
    </row>
    <row r="13168" spans="1:16" s="2" customFormat="1" x14ac:dyDescent="0.15">
      <c r="A13168" s="3"/>
      <c r="B13168" s="3"/>
      <c r="J13168" s="3"/>
      <c r="K13168" s="5"/>
      <c r="L13168" s="8"/>
      <c r="N13168" s="5"/>
      <c r="O13168" s="10"/>
      <c r="P13168" s="8"/>
    </row>
    <row r="13169" spans="1:16" s="2" customFormat="1" x14ac:dyDescent="0.15">
      <c r="A13169" s="3"/>
      <c r="B13169" s="3"/>
      <c r="J13169" s="3"/>
      <c r="K13169" s="5"/>
      <c r="L13169" s="8"/>
      <c r="N13169" s="5"/>
      <c r="O13169" s="10"/>
      <c r="P13169" s="8"/>
    </row>
    <row r="13170" spans="1:16" s="2" customFormat="1" x14ac:dyDescent="0.15">
      <c r="A13170" s="3"/>
      <c r="B13170" s="3"/>
      <c r="J13170" s="3"/>
      <c r="K13170" s="5"/>
      <c r="L13170" s="8"/>
      <c r="N13170" s="5"/>
      <c r="O13170" s="10"/>
      <c r="P13170" s="8"/>
    </row>
    <row r="13171" spans="1:16" s="2" customFormat="1" x14ac:dyDescent="0.15">
      <c r="A13171" s="3"/>
      <c r="B13171" s="3"/>
      <c r="J13171" s="3"/>
      <c r="K13171" s="5"/>
      <c r="L13171" s="8"/>
      <c r="N13171" s="5"/>
      <c r="O13171" s="10"/>
      <c r="P13171" s="8"/>
    </row>
    <row r="13172" spans="1:16" s="2" customFormat="1" x14ac:dyDescent="0.15">
      <c r="A13172" s="3"/>
      <c r="B13172" s="3"/>
      <c r="J13172" s="3"/>
      <c r="K13172" s="5"/>
      <c r="L13172" s="8"/>
      <c r="N13172" s="5"/>
      <c r="O13172" s="10"/>
      <c r="P13172" s="8"/>
    </row>
    <row r="13173" spans="1:16" s="2" customFormat="1" x14ac:dyDescent="0.15">
      <c r="A13173" s="3"/>
      <c r="B13173" s="3"/>
      <c r="J13173" s="3"/>
      <c r="K13173" s="5"/>
      <c r="L13173" s="8"/>
      <c r="N13173" s="5"/>
      <c r="O13173" s="10"/>
      <c r="P13173" s="8"/>
    </row>
    <row r="13174" spans="1:16" s="2" customFormat="1" x14ac:dyDescent="0.15">
      <c r="A13174" s="3"/>
      <c r="B13174" s="3"/>
      <c r="J13174" s="3"/>
      <c r="K13174" s="5"/>
      <c r="L13174" s="8"/>
      <c r="N13174" s="5"/>
      <c r="O13174" s="10"/>
      <c r="P13174" s="8"/>
    </row>
    <row r="13175" spans="1:16" s="2" customFormat="1" x14ac:dyDescent="0.15">
      <c r="A13175" s="3"/>
      <c r="B13175" s="3"/>
      <c r="J13175" s="3"/>
      <c r="K13175" s="5"/>
      <c r="L13175" s="8"/>
      <c r="N13175" s="5"/>
      <c r="O13175" s="10"/>
      <c r="P13175" s="8"/>
    </row>
    <row r="13176" spans="1:16" s="2" customFormat="1" x14ac:dyDescent="0.15">
      <c r="A13176" s="3"/>
      <c r="B13176" s="3"/>
      <c r="J13176" s="3"/>
      <c r="K13176" s="5"/>
      <c r="L13176" s="8"/>
      <c r="N13176" s="5"/>
      <c r="O13176" s="10"/>
      <c r="P13176" s="8"/>
    </row>
    <row r="13177" spans="1:16" s="2" customFormat="1" x14ac:dyDescent="0.15">
      <c r="A13177" s="3"/>
      <c r="B13177" s="3"/>
      <c r="J13177" s="3"/>
      <c r="K13177" s="5"/>
      <c r="L13177" s="8"/>
      <c r="N13177" s="5"/>
      <c r="O13177" s="10"/>
      <c r="P13177" s="8"/>
    </row>
    <row r="13178" spans="1:16" s="2" customFormat="1" x14ac:dyDescent="0.15">
      <c r="A13178" s="3"/>
      <c r="B13178" s="3"/>
      <c r="J13178" s="3"/>
      <c r="K13178" s="5"/>
      <c r="L13178" s="8"/>
      <c r="N13178" s="5"/>
      <c r="O13178" s="10"/>
      <c r="P13178" s="8"/>
    </row>
    <row r="13179" spans="1:16" s="2" customFormat="1" x14ac:dyDescent="0.15">
      <c r="A13179" s="3"/>
      <c r="B13179" s="3"/>
      <c r="J13179" s="3"/>
      <c r="K13179" s="5"/>
      <c r="L13179" s="8"/>
      <c r="N13179" s="5"/>
      <c r="O13179" s="10"/>
      <c r="P13179" s="8"/>
    </row>
    <row r="13180" spans="1:16" s="2" customFormat="1" x14ac:dyDescent="0.15">
      <c r="A13180" s="3"/>
      <c r="B13180" s="3"/>
      <c r="J13180" s="3"/>
      <c r="K13180" s="5"/>
      <c r="L13180" s="8"/>
      <c r="N13180" s="5"/>
      <c r="O13180" s="10"/>
      <c r="P13180" s="8"/>
    </row>
    <row r="13181" spans="1:16" s="2" customFormat="1" x14ac:dyDescent="0.15">
      <c r="A13181" s="3"/>
      <c r="B13181" s="3"/>
      <c r="J13181" s="3"/>
      <c r="K13181" s="5"/>
      <c r="L13181" s="8"/>
      <c r="N13181" s="5"/>
      <c r="O13181" s="10"/>
      <c r="P13181" s="8"/>
    </row>
    <row r="13182" spans="1:16" s="2" customFormat="1" x14ac:dyDescent="0.15">
      <c r="A13182" s="3"/>
      <c r="B13182" s="3"/>
      <c r="J13182" s="3"/>
      <c r="K13182" s="5"/>
      <c r="L13182" s="8"/>
      <c r="N13182" s="5"/>
      <c r="O13182" s="10"/>
      <c r="P13182" s="8"/>
    </row>
    <row r="13183" spans="1:16" s="2" customFormat="1" x14ac:dyDescent="0.15">
      <c r="A13183" s="3"/>
      <c r="B13183" s="3"/>
      <c r="J13183" s="3"/>
      <c r="K13183" s="5"/>
      <c r="L13183" s="8"/>
      <c r="N13183" s="5"/>
      <c r="O13183" s="10"/>
      <c r="P13183" s="8"/>
    </row>
    <row r="13184" spans="1:16" s="2" customFormat="1" x14ac:dyDescent="0.15">
      <c r="A13184" s="3"/>
      <c r="B13184" s="3"/>
      <c r="J13184" s="3"/>
      <c r="K13184" s="5"/>
      <c r="L13184" s="8"/>
      <c r="N13184" s="5"/>
      <c r="O13184" s="10"/>
      <c r="P13184" s="8"/>
    </row>
    <row r="13185" spans="1:16" s="2" customFormat="1" x14ac:dyDescent="0.15">
      <c r="A13185" s="3"/>
      <c r="B13185" s="3"/>
      <c r="J13185" s="3"/>
      <c r="K13185" s="5"/>
      <c r="L13185" s="8"/>
      <c r="N13185" s="5"/>
      <c r="O13185" s="10"/>
      <c r="P13185" s="8"/>
    </row>
    <row r="13186" spans="1:16" s="2" customFormat="1" x14ac:dyDescent="0.15">
      <c r="A13186" s="3"/>
      <c r="B13186" s="3"/>
      <c r="J13186" s="3"/>
      <c r="K13186" s="5"/>
      <c r="L13186" s="8"/>
      <c r="N13186" s="5"/>
      <c r="O13186" s="10"/>
      <c r="P13186" s="8"/>
    </row>
    <row r="13187" spans="1:16" s="2" customFormat="1" x14ac:dyDescent="0.15">
      <c r="A13187" s="3"/>
      <c r="B13187" s="3"/>
      <c r="J13187" s="3"/>
      <c r="K13187" s="5"/>
      <c r="L13187" s="8"/>
      <c r="N13187" s="5"/>
      <c r="O13187" s="10"/>
      <c r="P13187" s="8"/>
    </row>
    <row r="13188" spans="1:16" s="2" customFormat="1" x14ac:dyDescent="0.15">
      <c r="A13188" s="3"/>
      <c r="B13188" s="3"/>
      <c r="J13188" s="3"/>
      <c r="K13188" s="5"/>
      <c r="L13188" s="8"/>
      <c r="N13188" s="5"/>
      <c r="O13188" s="10"/>
      <c r="P13188" s="8"/>
    </row>
    <row r="13189" spans="1:16" s="2" customFormat="1" x14ac:dyDescent="0.15">
      <c r="A13189" s="3"/>
      <c r="B13189" s="3"/>
      <c r="J13189" s="3"/>
      <c r="K13189" s="5"/>
      <c r="L13189" s="8"/>
      <c r="N13189" s="5"/>
      <c r="O13189" s="10"/>
      <c r="P13189" s="8"/>
    </row>
    <row r="13190" spans="1:16" s="2" customFormat="1" x14ac:dyDescent="0.15">
      <c r="A13190" s="3"/>
      <c r="B13190" s="3"/>
      <c r="J13190" s="3"/>
      <c r="K13190" s="5"/>
      <c r="L13190" s="8"/>
      <c r="N13190" s="5"/>
      <c r="O13190" s="10"/>
      <c r="P13190" s="8"/>
    </row>
    <row r="13191" spans="1:16" s="2" customFormat="1" x14ac:dyDescent="0.15">
      <c r="A13191" s="3"/>
      <c r="B13191" s="3"/>
      <c r="J13191" s="3"/>
      <c r="K13191" s="5"/>
      <c r="L13191" s="8"/>
      <c r="N13191" s="5"/>
      <c r="O13191" s="10"/>
      <c r="P13191" s="8"/>
    </row>
    <row r="13192" spans="1:16" s="2" customFormat="1" x14ac:dyDescent="0.15">
      <c r="A13192" s="3"/>
      <c r="B13192" s="3"/>
      <c r="J13192" s="3"/>
      <c r="K13192" s="5"/>
      <c r="L13192" s="8"/>
      <c r="N13192" s="5"/>
      <c r="O13192" s="10"/>
      <c r="P13192" s="8"/>
    </row>
    <row r="13193" spans="1:16" s="2" customFormat="1" x14ac:dyDescent="0.15">
      <c r="A13193" s="3"/>
      <c r="B13193" s="3"/>
      <c r="J13193" s="3"/>
      <c r="K13193" s="5"/>
      <c r="L13193" s="8"/>
      <c r="N13193" s="5"/>
      <c r="O13193" s="10"/>
      <c r="P13193" s="8"/>
    </row>
    <row r="13194" spans="1:16" s="2" customFormat="1" x14ac:dyDescent="0.15">
      <c r="A13194" s="3"/>
      <c r="B13194" s="3"/>
      <c r="J13194" s="3"/>
      <c r="K13194" s="5"/>
      <c r="L13194" s="8"/>
      <c r="N13194" s="5"/>
      <c r="O13194" s="10"/>
      <c r="P13194" s="8"/>
    </row>
    <row r="13195" spans="1:16" s="2" customFormat="1" x14ac:dyDescent="0.15">
      <c r="A13195" s="3"/>
      <c r="B13195" s="3"/>
      <c r="J13195" s="3"/>
      <c r="K13195" s="5"/>
      <c r="L13195" s="8"/>
      <c r="N13195" s="5"/>
      <c r="O13195" s="10"/>
      <c r="P13195" s="8"/>
    </row>
    <row r="13196" spans="1:16" s="2" customFormat="1" x14ac:dyDescent="0.15">
      <c r="A13196" s="3"/>
      <c r="B13196" s="3"/>
      <c r="J13196" s="3"/>
      <c r="K13196" s="5"/>
      <c r="L13196" s="8"/>
      <c r="N13196" s="5"/>
      <c r="O13196" s="10"/>
      <c r="P13196" s="8"/>
    </row>
    <row r="13197" spans="1:16" s="2" customFormat="1" x14ac:dyDescent="0.15">
      <c r="A13197" s="3"/>
      <c r="B13197" s="3"/>
      <c r="J13197" s="3"/>
      <c r="K13197" s="5"/>
      <c r="L13197" s="8"/>
      <c r="N13197" s="5"/>
      <c r="O13197" s="10"/>
      <c r="P13197" s="8"/>
    </row>
    <row r="13198" spans="1:16" s="2" customFormat="1" x14ac:dyDescent="0.15">
      <c r="A13198" s="3"/>
      <c r="B13198" s="3"/>
      <c r="J13198" s="3"/>
      <c r="K13198" s="5"/>
      <c r="L13198" s="8"/>
      <c r="N13198" s="5"/>
      <c r="O13198" s="10"/>
      <c r="P13198" s="8"/>
    </row>
    <row r="13199" spans="1:16" s="2" customFormat="1" x14ac:dyDescent="0.15">
      <c r="A13199" s="3"/>
      <c r="B13199" s="3"/>
      <c r="J13199" s="3"/>
      <c r="K13199" s="5"/>
      <c r="L13199" s="8"/>
      <c r="N13199" s="5"/>
      <c r="O13199" s="10"/>
      <c r="P13199" s="8"/>
    </row>
    <row r="13200" spans="1:16" s="2" customFormat="1" x14ac:dyDescent="0.15">
      <c r="A13200" s="3"/>
      <c r="B13200" s="3"/>
      <c r="J13200" s="3"/>
      <c r="K13200" s="5"/>
      <c r="L13200" s="8"/>
      <c r="N13200" s="5"/>
      <c r="O13200" s="10"/>
      <c r="P13200" s="8"/>
    </row>
    <row r="13201" spans="1:16" s="2" customFormat="1" x14ac:dyDescent="0.15">
      <c r="A13201" s="3"/>
      <c r="B13201" s="3"/>
      <c r="J13201" s="3"/>
      <c r="K13201" s="5"/>
      <c r="L13201" s="8"/>
      <c r="N13201" s="5"/>
      <c r="O13201" s="10"/>
      <c r="P13201" s="8"/>
    </row>
    <row r="13202" spans="1:16" s="2" customFormat="1" x14ac:dyDescent="0.15">
      <c r="A13202" s="3"/>
      <c r="B13202" s="3"/>
      <c r="J13202" s="3"/>
      <c r="K13202" s="5"/>
      <c r="L13202" s="8"/>
      <c r="N13202" s="5"/>
      <c r="O13202" s="10"/>
      <c r="P13202" s="8"/>
    </row>
    <row r="13203" spans="1:16" s="2" customFormat="1" x14ac:dyDescent="0.15">
      <c r="A13203" s="3"/>
      <c r="B13203" s="3"/>
      <c r="J13203" s="3"/>
      <c r="K13203" s="5"/>
      <c r="L13203" s="8"/>
      <c r="N13203" s="5"/>
      <c r="O13203" s="10"/>
      <c r="P13203" s="8"/>
    </row>
    <row r="13204" spans="1:16" s="2" customFormat="1" x14ac:dyDescent="0.15">
      <c r="A13204" s="3"/>
      <c r="B13204" s="3"/>
      <c r="J13204" s="3"/>
      <c r="K13204" s="5"/>
      <c r="L13204" s="8"/>
      <c r="N13204" s="5"/>
      <c r="O13204" s="10"/>
      <c r="P13204" s="8"/>
    </row>
    <row r="13205" spans="1:16" s="2" customFormat="1" x14ac:dyDescent="0.15">
      <c r="A13205" s="3"/>
      <c r="B13205" s="3"/>
      <c r="J13205" s="3"/>
      <c r="K13205" s="5"/>
      <c r="L13205" s="8"/>
      <c r="N13205" s="5"/>
      <c r="O13205" s="10"/>
      <c r="P13205" s="8"/>
    </row>
    <row r="13206" spans="1:16" s="2" customFormat="1" x14ac:dyDescent="0.15">
      <c r="A13206" s="3"/>
      <c r="B13206" s="3"/>
      <c r="J13206" s="3"/>
      <c r="K13206" s="5"/>
      <c r="L13206" s="8"/>
      <c r="N13206" s="5"/>
      <c r="O13206" s="10"/>
      <c r="P13206" s="8"/>
    </row>
    <row r="13207" spans="1:16" s="2" customFormat="1" x14ac:dyDescent="0.15">
      <c r="A13207" s="3"/>
      <c r="B13207" s="3"/>
      <c r="J13207" s="3"/>
      <c r="K13207" s="5"/>
      <c r="L13207" s="8"/>
      <c r="N13207" s="5"/>
      <c r="O13207" s="10"/>
      <c r="P13207" s="8"/>
    </row>
    <row r="13208" spans="1:16" s="2" customFormat="1" x14ac:dyDescent="0.15">
      <c r="A13208" s="3"/>
      <c r="B13208" s="3"/>
      <c r="J13208" s="3"/>
      <c r="K13208" s="5"/>
      <c r="L13208" s="8"/>
      <c r="N13208" s="5"/>
      <c r="O13208" s="10"/>
      <c r="P13208" s="8"/>
    </row>
    <row r="13209" spans="1:16" s="2" customFormat="1" x14ac:dyDescent="0.15">
      <c r="A13209" s="3"/>
      <c r="B13209" s="3"/>
      <c r="J13209" s="3"/>
      <c r="K13209" s="5"/>
      <c r="L13209" s="8"/>
      <c r="N13209" s="5"/>
      <c r="O13209" s="10"/>
      <c r="P13209" s="8"/>
    </row>
    <row r="13210" spans="1:16" s="2" customFormat="1" x14ac:dyDescent="0.15">
      <c r="A13210" s="3"/>
      <c r="B13210" s="3"/>
      <c r="J13210" s="3"/>
      <c r="K13210" s="5"/>
      <c r="L13210" s="8"/>
      <c r="N13210" s="5"/>
      <c r="O13210" s="10"/>
      <c r="P13210" s="8"/>
    </row>
    <row r="13211" spans="1:16" s="2" customFormat="1" x14ac:dyDescent="0.15">
      <c r="A13211" s="3"/>
      <c r="B13211" s="3"/>
      <c r="J13211" s="3"/>
      <c r="K13211" s="5"/>
      <c r="L13211" s="8"/>
      <c r="N13211" s="5"/>
      <c r="O13211" s="10"/>
      <c r="P13211" s="8"/>
    </row>
    <row r="13212" spans="1:16" s="2" customFormat="1" x14ac:dyDescent="0.15">
      <c r="A13212" s="3"/>
      <c r="B13212" s="3"/>
      <c r="J13212" s="3"/>
      <c r="K13212" s="5"/>
      <c r="L13212" s="8"/>
      <c r="N13212" s="5"/>
      <c r="O13212" s="10"/>
      <c r="P13212" s="8"/>
    </row>
    <row r="13213" spans="1:16" s="2" customFormat="1" x14ac:dyDescent="0.15">
      <c r="A13213" s="3"/>
      <c r="B13213" s="3"/>
      <c r="J13213" s="3"/>
      <c r="K13213" s="5"/>
      <c r="L13213" s="8"/>
      <c r="N13213" s="5"/>
      <c r="O13213" s="10"/>
      <c r="P13213" s="8"/>
    </row>
    <row r="13214" spans="1:16" s="2" customFormat="1" x14ac:dyDescent="0.15">
      <c r="A13214" s="3"/>
      <c r="B13214" s="3"/>
      <c r="J13214" s="3"/>
      <c r="K13214" s="5"/>
      <c r="L13214" s="8"/>
      <c r="N13214" s="5"/>
      <c r="O13214" s="10"/>
      <c r="P13214" s="8"/>
    </row>
    <row r="13215" spans="1:16" s="2" customFormat="1" x14ac:dyDescent="0.15">
      <c r="A13215" s="3"/>
      <c r="B13215" s="3"/>
      <c r="J13215" s="3"/>
      <c r="K13215" s="5"/>
      <c r="L13215" s="8"/>
      <c r="N13215" s="5"/>
      <c r="O13215" s="10"/>
      <c r="P13215" s="8"/>
    </row>
    <row r="13216" spans="1:16" s="2" customFormat="1" x14ac:dyDescent="0.15">
      <c r="A13216" s="3"/>
      <c r="B13216" s="3"/>
      <c r="J13216" s="3"/>
      <c r="K13216" s="5"/>
      <c r="L13216" s="8"/>
      <c r="N13216" s="5"/>
      <c r="O13216" s="10"/>
      <c r="P13216" s="8"/>
    </row>
    <row r="13217" spans="1:16" s="2" customFormat="1" x14ac:dyDescent="0.15">
      <c r="A13217" s="3"/>
      <c r="B13217" s="3"/>
      <c r="J13217" s="3"/>
      <c r="K13217" s="5"/>
      <c r="L13217" s="8"/>
      <c r="N13217" s="5"/>
      <c r="O13217" s="10"/>
      <c r="P13217" s="8"/>
    </row>
    <row r="13218" spans="1:16" s="2" customFormat="1" x14ac:dyDescent="0.15">
      <c r="A13218" s="3"/>
      <c r="B13218" s="3"/>
      <c r="J13218" s="3"/>
      <c r="K13218" s="5"/>
      <c r="L13218" s="8"/>
      <c r="N13218" s="5"/>
      <c r="O13218" s="10"/>
      <c r="P13218" s="8"/>
    </row>
    <row r="13219" spans="1:16" s="2" customFormat="1" x14ac:dyDescent="0.15">
      <c r="A13219" s="3"/>
      <c r="B13219" s="3"/>
      <c r="J13219" s="3"/>
      <c r="K13219" s="5"/>
      <c r="L13219" s="8"/>
      <c r="N13219" s="5"/>
      <c r="O13219" s="10"/>
      <c r="P13219" s="8"/>
    </row>
    <row r="13220" spans="1:16" s="2" customFormat="1" x14ac:dyDescent="0.15">
      <c r="A13220" s="3"/>
      <c r="B13220" s="3"/>
      <c r="J13220" s="3"/>
      <c r="K13220" s="5"/>
      <c r="L13220" s="8"/>
      <c r="N13220" s="5"/>
      <c r="O13220" s="10"/>
      <c r="P13220" s="8"/>
    </row>
    <row r="13221" spans="1:16" s="2" customFormat="1" x14ac:dyDescent="0.15">
      <c r="A13221" s="3"/>
      <c r="B13221" s="3"/>
      <c r="J13221" s="3"/>
      <c r="K13221" s="5"/>
      <c r="L13221" s="8"/>
      <c r="N13221" s="5"/>
      <c r="O13221" s="10"/>
      <c r="P13221" s="8"/>
    </row>
    <row r="13222" spans="1:16" s="2" customFormat="1" x14ac:dyDescent="0.15">
      <c r="A13222" s="3"/>
      <c r="B13222" s="3"/>
      <c r="J13222" s="3"/>
      <c r="K13222" s="5"/>
      <c r="L13222" s="8"/>
      <c r="N13222" s="5"/>
      <c r="O13222" s="10"/>
      <c r="P13222" s="8"/>
    </row>
    <row r="13223" spans="1:16" s="2" customFormat="1" x14ac:dyDescent="0.15">
      <c r="A13223" s="3"/>
      <c r="B13223" s="3"/>
      <c r="J13223" s="3"/>
      <c r="K13223" s="5"/>
      <c r="L13223" s="8"/>
      <c r="N13223" s="5"/>
      <c r="O13223" s="10"/>
      <c r="P13223" s="8"/>
    </row>
    <row r="13224" spans="1:16" s="2" customFormat="1" x14ac:dyDescent="0.15">
      <c r="A13224" s="3"/>
      <c r="B13224" s="3"/>
      <c r="J13224" s="3"/>
      <c r="K13224" s="5"/>
      <c r="L13224" s="8"/>
      <c r="N13224" s="5"/>
      <c r="O13224" s="10"/>
      <c r="P13224" s="8"/>
    </row>
    <row r="13225" spans="1:16" s="2" customFormat="1" x14ac:dyDescent="0.15">
      <c r="A13225" s="3"/>
      <c r="B13225" s="3"/>
      <c r="J13225" s="3"/>
      <c r="K13225" s="5"/>
      <c r="L13225" s="8"/>
      <c r="N13225" s="5"/>
      <c r="O13225" s="10"/>
      <c r="P13225" s="8"/>
    </row>
    <row r="13226" spans="1:16" s="2" customFormat="1" x14ac:dyDescent="0.15">
      <c r="A13226" s="3"/>
      <c r="B13226" s="3"/>
      <c r="J13226" s="3"/>
      <c r="K13226" s="5"/>
      <c r="L13226" s="8"/>
      <c r="N13226" s="5"/>
      <c r="O13226" s="10"/>
      <c r="P13226" s="8"/>
    </row>
    <row r="13227" spans="1:16" s="2" customFormat="1" x14ac:dyDescent="0.15">
      <c r="A13227" s="3"/>
      <c r="B13227" s="3"/>
      <c r="J13227" s="3"/>
      <c r="K13227" s="5"/>
      <c r="L13227" s="8"/>
      <c r="N13227" s="5"/>
      <c r="O13227" s="10"/>
      <c r="P13227" s="8"/>
    </row>
    <row r="13228" spans="1:16" s="2" customFormat="1" x14ac:dyDescent="0.15">
      <c r="A13228" s="3"/>
      <c r="B13228" s="3"/>
      <c r="J13228" s="3"/>
      <c r="K13228" s="5"/>
      <c r="L13228" s="8"/>
      <c r="N13228" s="5"/>
      <c r="O13228" s="10"/>
      <c r="P13228" s="8"/>
    </row>
    <row r="13229" spans="1:16" s="2" customFormat="1" x14ac:dyDescent="0.15">
      <c r="A13229" s="3"/>
      <c r="B13229" s="3"/>
      <c r="J13229" s="3"/>
      <c r="K13229" s="5"/>
      <c r="L13229" s="8"/>
      <c r="N13229" s="5"/>
      <c r="O13229" s="10"/>
      <c r="P13229" s="8"/>
    </row>
    <row r="13230" spans="1:16" s="2" customFormat="1" x14ac:dyDescent="0.15">
      <c r="A13230" s="3"/>
      <c r="B13230" s="3"/>
      <c r="J13230" s="3"/>
      <c r="K13230" s="5"/>
      <c r="L13230" s="8"/>
      <c r="N13230" s="5"/>
      <c r="O13230" s="10"/>
      <c r="P13230" s="8"/>
    </row>
    <row r="13231" spans="1:16" s="2" customFormat="1" x14ac:dyDescent="0.15">
      <c r="A13231" s="3"/>
      <c r="B13231" s="3"/>
      <c r="J13231" s="3"/>
      <c r="K13231" s="5"/>
      <c r="L13231" s="8"/>
      <c r="N13231" s="5"/>
      <c r="O13231" s="10"/>
      <c r="P13231" s="8"/>
    </row>
    <row r="13232" spans="1:16" s="2" customFormat="1" x14ac:dyDescent="0.15">
      <c r="A13232" s="3"/>
      <c r="B13232" s="3"/>
      <c r="J13232" s="3"/>
      <c r="K13232" s="5"/>
      <c r="L13232" s="8"/>
      <c r="N13232" s="5"/>
      <c r="O13232" s="10"/>
      <c r="P13232" s="8"/>
    </row>
    <row r="13233" spans="1:16" s="2" customFormat="1" x14ac:dyDescent="0.15">
      <c r="A13233" s="3"/>
      <c r="B13233" s="3"/>
      <c r="J13233" s="3"/>
      <c r="K13233" s="5"/>
      <c r="L13233" s="8"/>
      <c r="N13233" s="5"/>
      <c r="O13233" s="10"/>
      <c r="P13233" s="8"/>
    </row>
    <row r="13234" spans="1:16" s="2" customFormat="1" x14ac:dyDescent="0.15">
      <c r="A13234" s="3"/>
      <c r="B13234" s="3"/>
      <c r="J13234" s="3"/>
      <c r="K13234" s="5"/>
      <c r="L13234" s="8"/>
      <c r="N13234" s="5"/>
      <c r="O13234" s="10"/>
      <c r="P13234" s="8"/>
    </row>
    <row r="13235" spans="1:16" s="2" customFormat="1" x14ac:dyDescent="0.15">
      <c r="A13235" s="3"/>
      <c r="B13235" s="3"/>
      <c r="J13235" s="3"/>
      <c r="K13235" s="5"/>
      <c r="L13235" s="8"/>
      <c r="N13235" s="5"/>
      <c r="O13235" s="10"/>
      <c r="P13235" s="8"/>
    </row>
    <row r="13236" spans="1:16" s="2" customFormat="1" x14ac:dyDescent="0.15">
      <c r="A13236" s="3"/>
      <c r="B13236" s="3"/>
      <c r="J13236" s="3"/>
      <c r="K13236" s="5"/>
      <c r="L13236" s="8"/>
      <c r="N13236" s="5"/>
      <c r="O13236" s="10"/>
      <c r="P13236" s="8"/>
    </row>
    <row r="13237" spans="1:16" s="2" customFormat="1" x14ac:dyDescent="0.15">
      <c r="A13237" s="3"/>
      <c r="B13237" s="3"/>
      <c r="J13237" s="3"/>
      <c r="K13237" s="5"/>
      <c r="L13237" s="8"/>
      <c r="N13237" s="5"/>
      <c r="O13237" s="10"/>
      <c r="P13237" s="8"/>
    </row>
    <row r="13238" spans="1:16" s="2" customFormat="1" x14ac:dyDescent="0.15">
      <c r="A13238" s="3"/>
      <c r="B13238" s="3"/>
      <c r="J13238" s="3"/>
      <c r="K13238" s="5"/>
      <c r="L13238" s="8"/>
      <c r="N13238" s="5"/>
      <c r="O13238" s="10"/>
      <c r="P13238" s="8"/>
    </row>
    <row r="13239" spans="1:16" s="2" customFormat="1" x14ac:dyDescent="0.15">
      <c r="A13239" s="3"/>
      <c r="B13239" s="3"/>
      <c r="J13239" s="3"/>
      <c r="K13239" s="5"/>
      <c r="L13239" s="8"/>
      <c r="N13239" s="5"/>
      <c r="O13239" s="10"/>
      <c r="P13239" s="8"/>
    </row>
    <row r="13240" spans="1:16" s="2" customFormat="1" x14ac:dyDescent="0.15">
      <c r="A13240" s="3"/>
      <c r="B13240" s="3"/>
      <c r="J13240" s="3"/>
      <c r="K13240" s="5"/>
      <c r="L13240" s="8"/>
      <c r="N13240" s="5"/>
      <c r="O13240" s="10"/>
      <c r="P13240" s="8"/>
    </row>
    <row r="13241" spans="1:16" s="2" customFormat="1" x14ac:dyDescent="0.15">
      <c r="A13241" s="3"/>
      <c r="B13241" s="3"/>
      <c r="J13241" s="3"/>
      <c r="K13241" s="5"/>
      <c r="L13241" s="8"/>
      <c r="N13241" s="5"/>
      <c r="O13241" s="10"/>
      <c r="P13241" s="8"/>
    </row>
    <row r="13242" spans="1:16" s="2" customFormat="1" x14ac:dyDescent="0.15">
      <c r="A13242" s="3"/>
      <c r="B13242" s="3"/>
      <c r="J13242" s="3"/>
      <c r="K13242" s="5"/>
      <c r="L13242" s="8"/>
      <c r="N13242" s="5"/>
      <c r="O13242" s="10"/>
      <c r="P13242" s="8"/>
    </row>
    <row r="13243" spans="1:16" s="2" customFormat="1" x14ac:dyDescent="0.15">
      <c r="A13243" s="3"/>
      <c r="B13243" s="3"/>
      <c r="J13243" s="3"/>
      <c r="K13243" s="5"/>
      <c r="L13243" s="8"/>
      <c r="N13243" s="5"/>
      <c r="O13243" s="10"/>
      <c r="P13243" s="8"/>
    </row>
    <row r="13244" spans="1:16" s="2" customFormat="1" x14ac:dyDescent="0.15">
      <c r="A13244" s="3"/>
      <c r="B13244" s="3"/>
      <c r="J13244" s="3"/>
      <c r="K13244" s="5"/>
      <c r="L13244" s="8"/>
      <c r="N13244" s="5"/>
      <c r="O13244" s="10"/>
      <c r="P13244" s="8"/>
    </row>
    <row r="13245" spans="1:16" s="2" customFormat="1" x14ac:dyDescent="0.15">
      <c r="A13245" s="3"/>
      <c r="B13245" s="3"/>
      <c r="J13245" s="3"/>
      <c r="K13245" s="5"/>
      <c r="L13245" s="8"/>
      <c r="N13245" s="5"/>
      <c r="O13245" s="10"/>
      <c r="P13245" s="8"/>
    </row>
    <row r="13246" spans="1:16" s="2" customFormat="1" x14ac:dyDescent="0.15">
      <c r="A13246" s="3"/>
      <c r="B13246" s="3"/>
      <c r="J13246" s="3"/>
      <c r="K13246" s="5"/>
      <c r="L13246" s="8"/>
      <c r="N13246" s="5"/>
      <c r="O13246" s="10"/>
      <c r="P13246" s="8"/>
    </row>
    <row r="13247" spans="1:16" s="2" customFormat="1" x14ac:dyDescent="0.15">
      <c r="A13247" s="3"/>
      <c r="B13247" s="3"/>
      <c r="J13247" s="3"/>
      <c r="K13247" s="5"/>
      <c r="L13247" s="8"/>
      <c r="N13247" s="5"/>
      <c r="O13247" s="10"/>
      <c r="P13247" s="8"/>
    </row>
    <row r="13248" spans="1:16" s="2" customFormat="1" x14ac:dyDescent="0.15">
      <c r="A13248" s="3"/>
      <c r="B13248" s="3"/>
      <c r="J13248" s="3"/>
      <c r="K13248" s="5"/>
      <c r="L13248" s="8"/>
      <c r="N13248" s="5"/>
      <c r="O13248" s="10"/>
      <c r="P13248" s="8"/>
    </row>
    <row r="13249" spans="1:16" s="2" customFormat="1" x14ac:dyDescent="0.15">
      <c r="A13249" s="3"/>
      <c r="B13249" s="3"/>
      <c r="J13249" s="3"/>
      <c r="K13249" s="5"/>
      <c r="L13249" s="8"/>
      <c r="N13249" s="5"/>
      <c r="O13249" s="10"/>
      <c r="P13249" s="8"/>
    </row>
    <row r="13250" spans="1:16" s="2" customFormat="1" x14ac:dyDescent="0.15">
      <c r="A13250" s="3"/>
      <c r="B13250" s="3"/>
      <c r="J13250" s="3"/>
      <c r="K13250" s="5"/>
      <c r="L13250" s="8"/>
      <c r="N13250" s="5"/>
      <c r="O13250" s="10"/>
      <c r="P13250" s="8"/>
    </row>
    <row r="13251" spans="1:16" s="2" customFormat="1" x14ac:dyDescent="0.15">
      <c r="A13251" s="3"/>
      <c r="B13251" s="3"/>
      <c r="J13251" s="3"/>
      <c r="K13251" s="5"/>
      <c r="L13251" s="8"/>
      <c r="N13251" s="5"/>
      <c r="O13251" s="10"/>
      <c r="P13251" s="8"/>
    </row>
    <row r="13252" spans="1:16" s="2" customFormat="1" x14ac:dyDescent="0.15">
      <c r="A13252" s="3"/>
      <c r="B13252" s="3"/>
      <c r="J13252" s="3"/>
      <c r="K13252" s="5"/>
      <c r="L13252" s="8"/>
      <c r="N13252" s="5"/>
      <c r="O13252" s="10"/>
      <c r="P13252" s="8"/>
    </row>
    <row r="13253" spans="1:16" s="2" customFormat="1" x14ac:dyDescent="0.15">
      <c r="A13253" s="3"/>
      <c r="B13253" s="3"/>
      <c r="J13253" s="3"/>
      <c r="K13253" s="5"/>
      <c r="L13253" s="8"/>
      <c r="N13253" s="5"/>
      <c r="O13253" s="10"/>
      <c r="P13253" s="8"/>
    </row>
    <row r="13254" spans="1:16" s="2" customFormat="1" x14ac:dyDescent="0.15">
      <c r="A13254" s="3"/>
      <c r="B13254" s="3"/>
      <c r="J13254" s="3"/>
      <c r="K13254" s="5"/>
      <c r="L13254" s="8"/>
      <c r="N13254" s="5"/>
      <c r="O13254" s="10"/>
      <c r="P13254" s="8"/>
    </row>
    <row r="13255" spans="1:16" s="2" customFormat="1" x14ac:dyDescent="0.15">
      <c r="A13255" s="3"/>
      <c r="B13255" s="3"/>
      <c r="J13255" s="3"/>
      <c r="K13255" s="5"/>
      <c r="L13255" s="8"/>
      <c r="N13255" s="5"/>
      <c r="O13255" s="10"/>
      <c r="P13255" s="8"/>
    </row>
    <row r="13256" spans="1:16" s="2" customFormat="1" x14ac:dyDescent="0.15">
      <c r="A13256" s="3"/>
      <c r="B13256" s="3"/>
      <c r="J13256" s="3"/>
      <c r="K13256" s="5"/>
      <c r="L13256" s="8"/>
      <c r="N13256" s="5"/>
      <c r="O13256" s="10"/>
      <c r="P13256" s="8"/>
    </row>
    <row r="13257" spans="1:16" s="2" customFormat="1" x14ac:dyDescent="0.15">
      <c r="A13257" s="3"/>
      <c r="B13257" s="3"/>
      <c r="J13257" s="3"/>
      <c r="K13257" s="5"/>
      <c r="L13257" s="8"/>
      <c r="N13257" s="5"/>
      <c r="O13257" s="10"/>
      <c r="P13257" s="8"/>
    </row>
    <row r="13258" spans="1:16" s="2" customFormat="1" x14ac:dyDescent="0.15">
      <c r="A13258" s="3"/>
      <c r="B13258" s="3"/>
      <c r="J13258" s="3"/>
      <c r="K13258" s="5"/>
      <c r="L13258" s="8"/>
      <c r="N13258" s="5"/>
      <c r="O13258" s="10"/>
      <c r="P13258" s="8"/>
    </row>
    <row r="13259" spans="1:16" s="2" customFormat="1" x14ac:dyDescent="0.15">
      <c r="A13259" s="3"/>
      <c r="B13259" s="3"/>
      <c r="J13259" s="3"/>
      <c r="K13259" s="5"/>
      <c r="L13259" s="8"/>
      <c r="N13259" s="5"/>
      <c r="O13259" s="10"/>
      <c r="P13259" s="8"/>
    </row>
    <row r="13260" spans="1:16" s="2" customFormat="1" x14ac:dyDescent="0.15">
      <c r="A13260" s="3"/>
      <c r="B13260" s="3"/>
      <c r="J13260" s="3"/>
      <c r="K13260" s="5"/>
      <c r="L13260" s="8"/>
      <c r="N13260" s="5"/>
      <c r="O13260" s="10"/>
      <c r="P13260" s="8"/>
    </row>
    <row r="13261" spans="1:16" s="2" customFormat="1" x14ac:dyDescent="0.15">
      <c r="A13261" s="3"/>
      <c r="B13261" s="3"/>
      <c r="J13261" s="3"/>
      <c r="K13261" s="5"/>
      <c r="L13261" s="8"/>
      <c r="N13261" s="5"/>
      <c r="O13261" s="10"/>
      <c r="P13261" s="8"/>
    </row>
    <row r="13262" spans="1:16" s="2" customFormat="1" x14ac:dyDescent="0.15">
      <c r="A13262" s="3"/>
      <c r="B13262" s="3"/>
      <c r="J13262" s="3"/>
      <c r="K13262" s="5"/>
      <c r="L13262" s="8"/>
      <c r="N13262" s="5"/>
      <c r="O13262" s="10"/>
      <c r="P13262" s="8"/>
    </row>
    <row r="13263" spans="1:16" s="2" customFormat="1" x14ac:dyDescent="0.15">
      <c r="A13263" s="3"/>
      <c r="B13263" s="3"/>
      <c r="J13263" s="3"/>
      <c r="K13263" s="5"/>
      <c r="L13263" s="8"/>
      <c r="N13263" s="5"/>
      <c r="O13263" s="10"/>
      <c r="P13263" s="8"/>
    </row>
    <row r="13264" spans="1:16" s="2" customFormat="1" x14ac:dyDescent="0.15">
      <c r="A13264" s="3"/>
      <c r="B13264" s="3"/>
      <c r="J13264" s="3"/>
      <c r="K13264" s="5"/>
      <c r="L13264" s="8"/>
      <c r="N13264" s="5"/>
      <c r="O13264" s="10"/>
      <c r="P13264" s="8"/>
    </row>
    <row r="13265" spans="1:16" s="2" customFormat="1" x14ac:dyDescent="0.15">
      <c r="A13265" s="3"/>
      <c r="B13265" s="3"/>
      <c r="J13265" s="3"/>
      <c r="K13265" s="5"/>
      <c r="L13265" s="8"/>
      <c r="N13265" s="5"/>
      <c r="O13265" s="10"/>
      <c r="P13265" s="8"/>
    </row>
    <row r="13266" spans="1:16" s="2" customFormat="1" x14ac:dyDescent="0.15">
      <c r="A13266" s="3"/>
      <c r="B13266" s="3"/>
      <c r="J13266" s="3"/>
      <c r="K13266" s="5"/>
      <c r="L13266" s="8"/>
      <c r="N13266" s="5"/>
      <c r="O13266" s="10"/>
      <c r="P13266" s="8"/>
    </row>
    <row r="13267" spans="1:16" s="2" customFormat="1" x14ac:dyDescent="0.15">
      <c r="A13267" s="3"/>
      <c r="B13267" s="3"/>
      <c r="J13267" s="3"/>
      <c r="K13267" s="5"/>
      <c r="L13267" s="8"/>
      <c r="N13267" s="5"/>
      <c r="O13267" s="10"/>
      <c r="P13267" s="8"/>
    </row>
    <row r="13268" spans="1:16" s="2" customFormat="1" x14ac:dyDescent="0.15">
      <c r="A13268" s="3"/>
      <c r="B13268" s="3"/>
      <c r="J13268" s="3"/>
      <c r="K13268" s="5"/>
      <c r="L13268" s="8"/>
      <c r="N13268" s="5"/>
      <c r="O13268" s="10"/>
      <c r="P13268" s="8"/>
    </row>
    <row r="13269" spans="1:16" s="2" customFormat="1" x14ac:dyDescent="0.15">
      <c r="A13269" s="3"/>
      <c r="B13269" s="3"/>
      <c r="J13269" s="3"/>
      <c r="K13269" s="5"/>
      <c r="L13269" s="8"/>
      <c r="N13269" s="5"/>
      <c r="O13269" s="10"/>
      <c r="P13269" s="8"/>
    </row>
    <row r="13270" spans="1:16" s="2" customFormat="1" x14ac:dyDescent="0.15">
      <c r="A13270" s="3"/>
      <c r="B13270" s="3"/>
      <c r="J13270" s="3"/>
      <c r="K13270" s="5"/>
      <c r="L13270" s="8"/>
      <c r="N13270" s="5"/>
      <c r="O13270" s="10"/>
      <c r="P13270" s="8"/>
    </row>
    <row r="13271" spans="1:16" s="2" customFormat="1" x14ac:dyDescent="0.15">
      <c r="A13271" s="3"/>
      <c r="B13271" s="3"/>
      <c r="J13271" s="3"/>
      <c r="K13271" s="5"/>
      <c r="L13271" s="8"/>
      <c r="N13271" s="5"/>
      <c r="O13271" s="10"/>
      <c r="P13271" s="8"/>
    </row>
    <row r="13272" spans="1:16" s="2" customFormat="1" x14ac:dyDescent="0.15">
      <c r="A13272" s="3"/>
      <c r="B13272" s="3"/>
      <c r="J13272" s="3"/>
      <c r="K13272" s="5"/>
      <c r="L13272" s="8"/>
      <c r="N13272" s="5"/>
      <c r="O13272" s="10"/>
      <c r="P13272" s="8"/>
    </row>
    <row r="13273" spans="1:16" s="2" customFormat="1" x14ac:dyDescent="0.15">
      <c r="A13273" s="3"/>
      <c r="B13273" s="3"/>
      <c r="J13273" s="3"/>
      <c r="K13273" s="5"/>
      <c r="L13273" s="8"/>
      <c r="N13273" s="5"/>
      <c r="O13273" s="10"/>
      <c r="P13273" s="8"/>
    </row>
    <row r="13274" spans="1:16" s="2" customFormat="1" x14ac:dyDescent="0.15">
      <c r="A13274" s="3"/>
      <c r="B13274" s="3"/>
      <c r="J13274" s="3"/>
      <c r="K13274" s="5"/>
      <c r="L13274" s="8"/>
      <c r="N13274" s="5"/>
      <c r="O13274" s="10"/>
      <c r="P13274" s="8"/>
    </row>
    <row r="13275" spans="1:16" s="2" customFormat="1" x14ac:dyDescent="0.15">
      <c r="A13275" s="3"/>
      <c r="B13275" s="3"/>
      <c r="J13275" s="3"/>
      <c r="K13275" s="5"/>
      <c r="L13275" s="8"/>
      <c r="N13275" s="5"/>
      <c r="O13275" s="10"/>
      <c r="P13275" s="8"/>
    </row>
    <row r="13276" spans="1:16" s="2" customFormat="1" x14ac:dyDescent="0.15">
      <c r="A13276" s="3"/>
      <c r="B13276" s="3"/>
      <c r="J13276" s="3"/>
      <c r="K13276" s="5"/>
      <c r="L13276" s="8"/>
      <c r="N13276" s="5"/>
      <c r="O13276" s="10"/>
      <c r="P13276" s="8"/>
    </row>
    <row r="13277" spans="1:16" s="2" customFormat="1" x14ac:dyDescent="0.15">
      <c r="A13277" s="3"/>
      <c r="B13277" s="3"/>
      <c r="J13277" s="3"/>
      <c r="K13277" s="5"/>
      <c r="L13277" s="8"/>
      <c r="N13277" s="5"/>
      <c r="O13277" s="10"/>
      <c r="P13277" s="8"/>
    </row>
    <row r="13278" spans="1:16" s="2" customFormat="1" x14ac:dyDescent="0.15">
      <c r="A13278" s="3"/>
      <c r="B13278" s="3"/>
      <c r="J13278" s="3"/>
      <c r="K13278" s="5"/>
      <c r="L13278" s="8"/>
      <c r="N13278" s="5"/>
      <c r="O13278" s="10"/>
      <c r="P13278" s="8"/>
    </row>
    <row r="13279" spans="1:16" s="2" customFormat="1" x14ac:dyDescent="0.15">
      <c r="A13279" s="3"/>
      <c r="B13279" s="3"/>
      <c r="J13279" s="3"/>
      <c r="K13279" s="5"/>
      <c r="L13279" s="8"/>
      <c r="N13279" s="5"/>
      <c r="O13279" s="10"/>
      <c r="P13279" s="8"/>
    </row>
    <row r="13280" spans="1:16" s="2" customFormat="1" x14ac:dyDescent="0.15">
      <c r="A13280" s="3"/>
      <c r="B13280" s="3"/>
      <c r="J13280" s="3"/>
      <c r="K13280" s="5"/>
      <c r="L13280" s="8"/>
      <c r="N13280" s="5"/>
      <c r="O13280" s="10"/>
      <c r="P13280" s="8"/>
    </row>
    <row r="13281" spans="1:16" s="2" customFormat="1" x14ac:dyDescent="0.15">
      <c r="A13281" s="3"/>
      <c r="B13281" s="3"/>
      <c r="J13281" s="3"/>
      <c r="K13281" s="5"/>
      <c r="L13281" s="8"/>
      <c r="N13281" s="5"/>
      <c r="O13281" s="10"/>
      <c r="P13281" s="8"/>
    </row>
    <row r="13282" spans="1:16" s="2" customFormat="1" x14ac:dyDescent="0.15">
      <c r="A13282" s="3"/>
      <c r="B13282" s="3"/>
      <c r="J13282" s="3"/>
      <c r="K13282" s="5"/>
      <c r="L13282" s="8"/>
      <c r="N13282" s="5"/>
      <c r="O13282" s="10"/>
      <c r="P13282" s="8"/>
    </row>
    <row r="13283" spans="1:16" s="2" customFormat="1" x14ac:dyDescent="0.15">
      <c r="A13283" s="3"/>
      <c r="B13283" s="3"/>
      <c r="J13283" s="3"/>
      <c r="K13283" s="5"/>
      <c r="L13283" s="8"/>
      <c r="N13283" s="5"/>
      <c r="O13283" s="10"/>
      <c r="P13283" s="8"/>
    </row>
    <row r="13284" spans="1:16" s="2" customFormat="1" x14ac:dyDescent="0.15">
      <c r="A13284" s="3"/>
      <c r="B13284" s="3"/>
      <c r="J13284" s="3"/>
      <c r="K13284" s="5"/>
      <c r="L13284" s="8"/>
      <c r="N13284" s="5"/>
      <c r="O13284" s="10"/>
      <c r="P13284" s="8"/>
    </row>
    <row r="13285" spans="1:16" s="2" customFormat="1" x14ac:dyDescent="0.15">
      <c r="A13285" s="3"/>
      <c r="B13285" s="3"/>
      <c r="J13285" s="3"/>
      <c r="K13285" s="5"/>
      <c r="L13285" s="8"/>
      <c r="N13285" s="5"/>
      <c r="O13285" s="10"/>
      <c r="P13285" s="8"/>
    </row>
    <row r="13286" spans="1:16" s="2" customFormat="1" x14ac:dyDescent="0.15">
      <c r="A13286" s="3"/>
      <c r="B13286" s="3"/>
      <c r="J13286" s="3"/>
      <c r="K13286" s="5"/>
      <c r="L13286" s="8"/>
      <c r="N13286" s="5"/>
      <c r="O13286" s="10"/>
      <c r="P13286" s="8"/>
    </row>
    <row r="13287" spans="1:16" s="2" customFormat="1" x14ac:dyDescent="0.15">
      <c r="A13287" s="3"/>
      <c r="B13287" s="3"/>
      <c r="J13287" s="3"/>
      <c r="K13287" s="5"/>
      <c r="L13287" s="8"/>
      <c r="N13287" s="5"/>
      <c r="O13287" s="10"/>
      <c r="P13287" s="8"/>
    </row>
    <row r="13288" spans="1:16" s="2" customFormat="1" x14ac:dyDescent="0.15">
      <c r="A13288" s="3"/>
      <c r="B13288" s="3"/>
      <c r="J13288" s="3"/>
      <c r="K13288" s="5"/>
      <c r="L13288" s="8"/>
      <c r="N13288" s="5"/>
      <c r="O13288" s="10"/>
      <c r="P13288" s="8"/>
    </row>
    <row r="13289" spans="1:16" s="2" customFormat="1" x14ac:dyDescent="0.15">
      <c r="A13289" s="3"/>
      <c r="B13289" s="3"/>
      <c r="J13289" s="3"/>
      <c r="K13289" s="5"/>
      <c r="L13289" s="8"/>
      <c r="N13289" s="5"/>
      <c r="O13289" s="10"/>
      <c r="P13289" s="8"/>
    </row>
    <row r="13290" spans="1:16" s="2" customFormat="1" x14ac:dyDescent="0.15">
      <c r="A13290" s="3"/>
      <c r="B13290" s="3"/>
      <c r="J13290" s="3"/>
      <c r="K13290" s="5"/>
      <c r="L13290" s="8"/>
      <c r="N13290" s="5"/>
      <c r="O13290" s="10"/>
      <c r="P13290" s="8"/>
    </row>
    <row r="13291" spans="1:16" s="2" customFormat="1" x14ac:dyDescent="0.15">
      <c r="A13291" s="3"/>
      <c r="B13291" s="3"/>
      <c r="J13291" s="3"/>
      <c r="K13291" s="5"/>
      <c r="L13291" s="8"/>
      <c r="N13291" s="5"/>
      <c r="O13291" s="10"/>
      <c r="P13291" s="8"/>
    </row>
    <row r="13292" spans="1:16" s="2" customFormat="1" x14ac:dyDescent="0.15">
      <c r="A13292" s="3"/>
      <c r="B13292" s="3"/>
      <c r="J13292" s="3"/>
      <c r="K13292" s="5"/>
      <c r="L13292" s="8"/>
      <c r="N13292" s="5"/>
      <c r="O13292" s="10"/>
      <c r="P13292" s="8"/>
    </row>
    <row r="13293" spans="1:16" s="2" customFormat="1" x14ac:dyDescent="0.15">
      <c r="A13293" s="3"/>
      <c r="B13293" s="3"/>
      <c r="J13293" s="3"/>
      <c r="K13293" s="5"/>
      <c r="L13293" s="8"/>
      <c r="N13293" s="5"/>
      <c r="O13293" s="10"/>
      <c r="P13293" s="8"/>
    </row>
    <row r="13294" spans="1:16" s="2" customFormat="1" x14ac:dyDescent="0.15">
      <c r="A13294" s="3"/>
      <c r="B13294" s="3"/>
      <c r="J13294" s="3"/>
      <c r="K13294" s="5"/>
      <c r="L13294" s="8"/>
      <c r="N13294" s="5"/>
      <c r="O13294" s="10"/>
      <c r="P13294" s="8"/>
    </row>
    <row r="13295" spans="1:16" s="2" customFormat="1" x14ac:dyDescent="0.15">
      <c r="A13295" s="3"/>
      <c r="B13295" s="3"/>
      <c r="J13295" s="3"/>
      <c r="K13295" s="5"/>
      <c r="L13295" s="8"/>
      <c r="N13295" s="5"/>
      <c r="O13295" s="10"/>
      <c r="P13295" s="8"/>
    </row>
    <row r="13296" spans="1:16" s="2" customFormat="1" x14ac:dyDescent="0.15">
      <c r="A13296" s="3"/>
      <c r="B13296" s="3"/>
      <c r="J13296" s="3"/>
      <c r="K13296" s="5"/>
      <c r="L13296" s="8"/>
      <c r="N13296" s="5"/>
      <c r="O13296" s="10"/>
      <c r="P13296" s="8"/>
    </row>
    <row r="13297" spans="1:16" s="2" customFormat="1" x14ac:dyDescent="0.15">
      <c r="A13297" s="3"/>
      <c r="B13297" s="3"/>
      <c r="J13297" s="3"/>
      <c r="K13297" s="5"/>
      <c r="L13297" s="8"/>
      <c r="N13297" s="5"/>
      <c r="O13297" s="10"/>
      <c r="P13297" s="8"/>
    </row>
    <row r="13298" spans="1:16" s="2" customFormat="1" x14ac:dyDescent="0.15">
      <c r="A13298" s="3"/>
      <c r="B13298" s="3"/>
      <c r="J13298" s="3"/>
      <c r="K13298" s="5"/>
      <c r="L13298" s="8"/>
      <c r="N13298" s="5"/>
      <c r="O13298" s="10"/>
      <c r="P13298" s="8"/>
    </row>
    <row r="13299" spans="1:16" s="2" customFormat="1" x14ac:dyDescent="0.15">
      <c r="A13299" s="3"/>
      <c r="B13299" s="3"/>
      <c r="J13299" s="3"/>
      <c r="K13299" s="5"/>
      <c r="L13299" s="8"/>
      <c r="N13299" s="5"/>
      <c r="O13299" s="10"/>
      <c r="P13299" s="8"/>
    </row>
    <row r="13300" spans="1:16" s="2" customFormat="1" x14ac:dyDescent="0.15">
      <c r="A13300" s="3"/>
      <c r="B13300" s="3"/>
      <c r="J13300" s="3"/>
      <c r="K13300" s="5"/>
      <c r="L13300" s="8"/>
      <c r="N13300" s="5"/>
      <c r="O13300" s="10"/>
      <c r="P13300" s="8"/>
    </row>
    <row r="13301" spans="1:16" s="2" customFormat="1" x14ac:dyDescent="0.15">
      <c r="A13301" s="3"/>
      <c r="B13301" s="3"/>
      <c r="J13301" s="3"/>
      <c r="K13301" s="5"/>
      <c r="L13301" s="8"/>
      <c r="N13301" s="5"/>
      <c r="O13301" s="10"/>
      <c r="P13301" s="8"/>
    </row>
    <row r="13302" spans="1:16" s="2" customFormat="1" x14ac:dyDescent="0.15">
      <c r="A13302" s="3"/>
      <c r="B13302" s="3"/>
      <c r="J13302" s="3"/>
      <c r="K13302" s="5"/>
      <c r="L13302" s="8"/>
      <c r="N13302" s="5"/>
      <c r="O13302" s="10"/>
      <c r="P13302" s="8"/>
    </row>
    <row r="13303" spans="1:16" s="2" customFormat="1" x14ac:dyDescent="0.15">
      <c r="A13303" s="3"/>
      <c r="B13303" s="3"/>
      <c r="J13303" s="3"/>
      <c r="K13303" s="5"/>
      <c r="L13303" s="8"/>
      <c r="N13303" s="5"/>
      <c r="O13303" s="10"/>
      <c r="P13303" s="8"/>
    </row>
    <row r="13304" spans="1:16" s="2" customFormat="1" x14ac:dyDescent="0.15">
      <c r="A13304" s="3"/>
      <c r="B13304" s="3"/>
      <c r="J13304" s="3"/>
      <c r="K13304" s="5"/>
      <c r="L13304" s="8"/>
      <c r="N13304" s="5"/>
      <c r="O13304" s="10"/>
      <c r="P13304" s="8"/>
    </row>
    <row r="13305" spans="1:16" s="2" customFormat="1" x14ac:dyDescent="0.15">
      <c r="A13305" s="3"/>
      <c r="B13305" s="3"/>
      <c r="J13305" s="3"/>
      <c r="K13305" s="5"/>
      <c r="L13305" s="8"/>
      <c r="N13305" s="5"/>
      <c r="O13305" s="10"/>
      <c r="P13305" s="8"/>
    </row>
    <row r="13306" spans="1:16" s="2" customFormat="1" x14ac:dyDescent="0.15">
      <c r="A13306" s="3"/>
      <c r="B13306" s="3"/>
      <c r="J13306" s="3"/>
      <c r="K13306" s="5"/>
      <c r="L13306" s="8"/>
      <c r="N13306" s="5"/>
      <c r="O13306" s="10"/>
      <c r="P13306" s="8"/>
    </row>
    <row r="13307" spans="1:16" s="2" customFormat="1" x14ac:dyDescent="0.15">
      <c r="A13307" s="3"/>
      <c r="B13307" s="3"/>
      <c r="J13307" s="3"/>
      <c r="K13307" s="5"/>
      <c r="L13307" s="8"/>
      <c r="N13307" s="5"/>
      <c r="O13307" s="10"/>
      <c r="P13307" s="8"/>
    </row>
    <row r="13308" spans="1:16" s="2" customFormat="1" x14ac:dyDescent="0.15">
      <c r="A13308" s="3"/>
      <c r="B13308" s="3"/>
      <c r="J13308" s="3"/>
      <c r="K13308" s="5"/>
      <c r="L13308" s="8"/>
      <c r="N13308" s="5"/>
      <c r="O13308" s="10"/>
      <c r="P13308" s="8"/>
    </row>
    <row r="13309" spans="1:16" s="2" customFormat="1" x14ac:dyDescent="0.15">
      <c r="A13309" s="3"/>
      <c r="B13309" s="3"/>
      <c r="J13309" s="3"/>
      <c r="K13309" s="5"/>
      <c r="L13309" s="8"/>
      <c r="N13309" s="5"/>
      <c r="O13309" s="10"/>
      <c r="P13309" s="8"/>
    </row>
    <row r="13310" spans="1:16" s="2" customFormat="1" x14ac:dyDescent="0.15">
      <c r="A13310" s="3"/>
      <c r="B13310" s="3"/>
      <c r="J13310" s="3"/>
      <c r="K13310" s="5"/>
      <c r="L13310" s="8"/>
      <c r="N13310" s="5"/>
      <c r="O13310" s="10"/>
      <c r="P13310" s="8"/>
    </row>
    <row r="13311" spans="1:16" s="2" customFormat="1" x14ac:dyDescent="0.15">
      <c r="A13311" s="3"/>
      <c r="B13311" s="3"/>
      <c r="J13311" s="3"/>
      <c r="K13311" s="5"/>
      <c r="L13311" s="8"/>
      <c r="N13311" s="5"/>
      <c r="O13311" s="10"/>
      <c r="P13311" s="8"/>
    </row>
    <row r="13312" spans="1:16" s="2" customFormat="1" x14ac:dyDescent="0.15">
      <c r="A13312" s="3"/>
      <c r="B13312" s="3"/>
      <c r="J13312" s="3"/>
      <c r="K13312" s="5"/>
      <c r="L13312" s="8"/>
      <c r="N13312" s="5"/>
      <c r="O13312" s="10"/>
      <c r="P13312" s="8"/>
    </row>
    <row r="13313" spans="1:16" s="2" customFormat="1" x14ac:dyDescent="0.15">
      <c r="A13313" s="3"/>
      <c r="B13313" s="3"/>
      <c r="J13313" s="3"/>
      <c r="K13313" s="5"/>
      <c r="L13313" s="8"/>
      <c r="N13313" s="5"/>
      <c r="O13313" s="10"/>
      <c r="P13313" s="8"/>
    </row>
    <row r="13314" spans="1:16" s="2" customFormat="1" x14ac:dyDescent="0.15">
      <c r="A13314" s="3"/>
      <c r="B13314" s="3"/>
      <c r="J13314" s="3"/>
      <c r="K13314" s="5"/>
      <c r="L13314" s="8"/>
      <c r="N13314" s="5"/>
      <c r="O13314" s="10"/>
      <c r="P13314" s="8"/>
    </row>
    <row r="13315" spans="1:16" s="2" customFormat="1" x14ac:dyDescent="0.15">
      <c r="A13315" s="3"/>
      <c r="B13315" s="3"/>
      <c r="J13315" s="3"/>
      <c r="K13315" s="5"/>
      <c r="L13315" s="8"/>
      <c r="N13315" s="5"/>
      <c r="O13315" s="10"/>
      <c r="P13315" s="8"/>
    </row>
    <row r="13316" spans="1:16" s="2" customFormat="1" x14ac:dyDescent="0.15">
      <c r="A13316" s="3"/>
      <c r="B13316" s="3"/>
      <c r="J13316" s="3"/>
      <c r="K13316" s="5"/>
      <c r="L13316" s="8"/>
      <c r="N13316" s="5"/>
      <c r="O13316" s="10"/>
      <c r="P13316" s="8"/>
    </row>
    <row r="13317" spans="1:16" s="2" customFormat="1" x14ac:dyDescent="0.15">
      <c r="A13317" s="3"/>
      <c r="B13317" s="3"/>
      <c r="J13317" s="3"/>
      <c r="K13317" s="5"/>
      <c r="L13317" s="8"/>
      <c r="N13317" s="5"/>
      <c r="O13317" s="10"/>
      <c r="P13317" s="8"/>
    </row>
    <row r="13318" spans="1:16" s="2" customFormat="1" x14ac:dyDescent="0.15">
      <c r="A13318" s="3"/>
      <c r="B13318" s="3"/>
      <c r="J13318" s="3"/>
      <c r="K13318" s="5"/>
      <c r="L13318" s="8"/>
      <c r="N13318" s="5"/>
      <c r="O13318" s="10"/>
      <c r="P13318" s="8"/>
    </row>
    <row r="13319" spans="1:16" s="2" customFormat="1" x14ac:dyDescent="0.15">
      <c r="A13319" s="3"/>
      <c r="B13319" s="3"/>
      <c r="J13319" s="3"/>
      <c r="K13319" s="5"/>
      <c r="L13319" s="8"/>
      <c r="N13319" s="5"/>
      <c r="O13319" s="10"/>
      <c r="P13319" s="8"/>
    </row>
    <row r="13320" spans="1:16" s="2" customFormat="1" x14ac:dyDescent="0.15">
      <c r="A13320" s="3"/>
      <c r="B13320" s="3"/>
      <c r="J13320" s="3"/>
      <c r="K13320" s="5"/>
      <c r="L13320" s="8"/>
      <c r="N13320" s="5"/>
      <c r="O13320" s="10"/>
      <c r="P13320" s="8"/>
    </row>
    <row r="13321" spans="1:16" s="2" customFormat="1" x14ac:dyDescent="0.15">
      <c r="A13321" s="3"/>
      <c r="B13321" s="3"/>
      <c r="J13321" s="3"/>
      <c r="K13321" s="5"/>
      <c r="L13321" s="8"/>
      <c r="N13321" s="5"/>
      <c r="O13321" s="10"/>
      <c r="P13321" s="8"/>
    </row>
    <row r="13322" spans="1:16" s="2" customFormat="1" x14ac:dyDescent="0.15">
      <c r="A13322" s="3"/>
      <c r="B13322" s="3"/>
      <c r="J13322" s="3"/>
      <c r="K13322" s="5"/>
      <c r="L13322" s="8"/>
      <c r="N13322" s="5"/>
      <c r="O13322" s="10"/>
      <c r="P13322" s="8"/>
    </row>
    <row r="13323" spans="1:16" s="2" customFormat="1" x14ac:dyDescent="0.15">
      <c r="A13323" s="3"/>
      <c r="B13323" s="3"/>
      <c r="J13323" s="3"/>
      <c r="K13323" s="5"/>
      <c r="L13323" s="8"/>
      <c r="N13323" s="5"/>
      <c r="O13323" s="10"/>
      <c r="P13323" s="8"/>
    </row>
    <row r="13324" spans="1:16" s="2" customFormat="1" x14ac:dyDescent="0.15">
      <c r="A13324" s="3"/>
      <c r="B13324" s="3"/>
      <c r="J13324" s="3"/>
      <c r="K13324" s="5"/>
      <c r="L13324" s="8"/>
      <c r="N13324" s="5"/>
      <c r="O13324" s="10"/>
      <c r="P13324" s="8"/>
    </row>
    <row r="13325" spans="1:16" s="2" customFormat="1" x14ac:dyDescent="0.15">
      <c r="A13325" s="3"/>
      <c r="B13325" s="3"/>
      <c r="J13325" s="3"/>
      <c r="K13325" s="5"/>
      <c r="L13325" s="8"/>
      <c r="N13325" s="5"/>
      <c r="O13325" s="10"/>
      <c r="P13325" s="8"/>
    </row>
    <row r="13326" spans="1:16" s="2" customFormat="1" x14ac:dyDescent="0.15">
      <c r="A13326" s="3"/>
      <c r="B13326" s="3"/>
      <c r="J13326" s="3"/>
      <c r="K13326" s="5"/>
      <c r="L13326" s="8"/>
      <c r="N13326" s="5"/>
      <c r="O13326" s="10"/>
      <c r="P13326" s="8"/>
    </row>
    <row r="13327" spans="1:16" s="2" customFormat="1" x14ac:dyDescent="0.15">
      <c r="A13327" s="3"/>
      <c r="B13327" s="3"/>
      <c r="J13327" s="3"/>
      <c r="K13327" s="5"/>
      <c r="L13327" s="8"/>
      <c r="N13327" s="5"/>
      <c r="O13327" s="10"/>
      <c r="P13327" s="8"/>
    </row>
    <row r="13328" spans="1:16" s="2" customFormat="1" x14ac:dyDescent="0.15">
      <c r="A13328" s="3"/>
      <c r="B13328" s="3"/>
      <c r="J13328" s="3"/>
      <c r="K13328" s="5"/>
      <c r="L13328" s="8"/>
      <c r="N13328" s="5"/>
      <c r="O13328" s="10"/>
      <c r="P13328" s="8"/>
    </row>
    <row r="13329" spans="1:16" s="2" customFormat="1" x14ac:dyDescent="0.15">
      <c r="A13329" s="3"/>
      <c r="B13329" s="3"/>
      <c r="J13329" s="3"/>
      <c r="K13329" s="5"/>
      <c r="L13329" s="8"/>
      <c r="N13329" s="5"/>
      <c r="O13329" s="10"/>
      <c r="P13329" s="8"/>
    </row>
    <row r="13330" spans="1:16" s="2" customFormat="1" x14ac:dyDescent="0.15">
      <c r="A13330" s="3"/>
      <c r="B13330" s="3"/>
      <c r="J13330" s="3"/>
      <c r="K13330" s="5"/>
      <c r="L13330" s="8"/>
      <c r="N13330" s="5"/>
      <c r="O13330" s="10"/>
      <c r="P13330" s="8"/>
    </row>
    <row r="13331" spans="1:16" s="2" customFormat="1" x14ac:dyDescent="0.15">
      <c r="A13331" s="3"/>
      <c r="B13331" s="3"/>
      <c r="J13331" s="3"/>
      <c r="K13331" s="5"/>
      <c r="L13331" s="8"/>
      <c r="N13331" s="5"/>
      <c r="O13331" s="10"/>
      <c r="P13331" s="8"/>
    </row>
    <row r="13332" spans="1:16" s="2" customFormat="1" x14ac:dyDescent="0.15">
      <c r="A13332" s="3"/>
      <c r="B13332" s="3"/>
      <c r="J13332" s="3"/>
      <c r="K13332" s="5"/>
      <c r="L13332" s="8"/>
      <c r="N13332" s="5"/>
      <c r="O13332" s="10"/>
      <c r="P13332" s="8"/>
    </row>
    <row r="13333" spans="1:16" s="2" customFormat="1" x14ac:dyDescent="0.15">
      <c r="A13333" s="3"/>
      <c r="B13333" s="3"/>
      <c r="J13333" s="3"/>
      <c r="K13333" s="5"/>
      <c r="L13333" s="8"/>
      <c r="N13333" s="5"/>
      <c r="O13333" s="10"/>
      <c r="P13333" s="8"/>
    </row>
    <row r="13334" spans="1:16" s="2" customFormat="1" x14ac:dyDescent="0.15">
      <c r="A13334" s="3"/>
      <c r="B13334" s="3"/>
      <c r="J13334" s="3"/>
      <c r="K13334" s="5"/>
      <c r="L13334" s="8"/>
      <c r="N13334" s="5"/>
      <c r="O13334" s="10"/>
      <c r="P13334" s="8"/>
    </row>
    <row r="13335" spans="1:16" s="2" customFormat="1" x14ac:dyDescent="0.15">
      <c r="A13335" s="3"/>
      <c r="B13335" s="3"/>
      <c r="J13335" s="3"/>
      <c r="K13335" s="5"/>
      <c r="L13335" s="8"/>
      <c r="N13335" s="5"/>
      <c r="O13335" s="10"/>
      <c r="P13335" s="8"/>
    </row>
    <row r="13336" spans="1:16" s="2" customFormat="1" x14ac:dyDescent="0.15">
      <c r="A13336" s="3"/>
      <c r="B13336" s="3"/>
      <c r="J13336" s="3"/>
      <c r="K13336" s="5"/>
      <c r="L13336" s="8"/>
      <c r="N13336" s="5"/>
      <c r="O13336" s="10"/>
      <c r="P13336" s="8"/>
    </row>
    <row r="13337" spans="1:16" s="2" customFormat="1" x14ac:dyDescent="0.15">
      <c r="A13337" s="3"/>
      <c r="B13337" s="3"/>
      <c r="J13337" s="3"/>
      <c r="K13337" s="5"/>
      <c r="L13337" s="8"/>
      <c r="N13337" s="5"/>
      <c r="O13337" s="10"/>
      <c r="P13337" s="8"/>
    </row>
    <row r="13338" spans="1:16" s="2" customFormat="1" x14ac:dyDescent="0.15">
      <c r="A13338" s="3"/>
      <c r="B13338" s="3"/>
      <c r="J13338" s="3"/>
      <c r="K13338" s="5"/>
      <c r="L13338" s="8"/>
      <c r="N13338" s="5"/>
      <c r="O13338" s="10"/>
      <c r="P13338" s="8"/>
    </row>
    <row r="13339" spans="1:16" s="2" customFormat="1" x14ac:dyDescent="0.15">
      <c r="A13339" s="3"/>
      <c r="B13339" s="3"/>
      <c r="J13339" s="3"/>
      <c r="K13339" s="5"/>
      <c r="L13339" s="8"/>
      <c r="N13339" s="5"/>
      <c r="O13339" s="10"/>
      <c r="P13339" s="8"/>
    </row>
    <row r="13340" spans="1:16" s="2" customFormat="1" x14ac:dyDescent="0.15">
      <c r="A13340" s="3"/>
      <c r="B13340" s="3"/>
      <c r="J13340" s="3"/>
      <c r="K13340" s="5"/>
      <c r="L13340" s="8"/>
      <c r="N13340" s="5"/>
      <c r="O13340" s="10"/>
      <c r="P13340" s="8"/>
    </row>
    <row r="13341" spans="1:16" s="2" customFormat="1" x14ac:dyDescent="0.15">
      <c r="A13341" s="3"/>
      <c r="B13341" s="3"/>
      <c r="J13341" s="3"/>
      <c r="K13341" s="5"/>
      <c r="L13341" s="8"/>
      <c r="N13341" s="5"/>
      <c r="O13341" s="10"/>
      <c r="P13341" s="8"/>
    </row>
    <row r="13342" spans="1:16" s="2" customFormat="1" x14ac:dyDescent="0.15">
      <c r="A13342" s="3"/>
      <c r="B13342" s="3"/>
      <c r="J13342" s="3"/>
      <c r="K13342" s="5"/>
      <c r="L13342" s="8"/>
      <c r="N13342" s="5"/>
      <c r="O13342" s="10"/>
      <c r="P13342" s="8"/>
    </row>
    <row r="13343" spans="1:16" s="2" customFormat="1" x14ac:dyDescent="0.15">
      <c r="A13343" s="3"/>
      <c r="B13343" s="3"/>
      <c r="J13343" s="3"/>
      <c r="K13343" s="5"/>
      <c r="L13343" s="8"/>
      <c r="N13343" s="5"/>
      <c r="O13343" s="10"/>
      <c r="P13343" s="8"/>
    </row>
    <row r="13344" spans="1:16" s="2" customFormat="1" x14ac:dyDescent="0.15">
      <c r="A13344" s="3"/>
      <c r="B13344" s="3"/>
      <c r="J13344" s="3"/>
      <c r="K13344" s="5"/>
      <c r="L13344" s="8"/>
      <c r="N13344" s="5"/>
      <c r="O13344" s="10"/>
      <c r="P13344" s="8"/>
    </row>
    <row r="13345" spans="1:16" s="2" customFormat="1" x14ac:dyDescent="0.15">
      <c r="A13345" s="3"/>
      <c r="B13345" s="3"/>
      <c r="J13345" s="3"/>
      <c r="K13345" s="5"/>
      <c r="L13345" s="8"/>
      <c r="N13345" s="5"/>
      <c r="O13345" s="10"/>
      <c r="P13345" s="8"/>
    </row>
    <row r="13346" spans="1:16" s="2" customFormat="1" x14ac:dyDescent="0.15">
      <c r="A13346" s="3"/>
      <c r="B13346" s="3"/>
      <c r="J13346" s="3"/>
      <c r="K13346" s="5"/>
      <c r="L13346" s="8"/>
      <c r="N13346" s="5"/>
      <c r="O13346" s="10"/>
      <c r="P13346" s="8"/>
    </row>
    <row r="13347" spans="1:16" s="2" customFormat="1" x14ac:dyDescent="0.15">
      <c r="A13347" s="3"/>
      <c r="B13347" s="3"/>
      <c r="J13347" s="3"/>
      <c r="K13347" s="5"/>
      <c r="L13347" s="8"/>
      <c r="N13347" s="5"/>
      <c r="O13347" s="10"/>
      <c r="P13347" s="8"/>
    </row>
    <row r="13348" spans="1:16" s="2" customFormat="1" x14ac:dyDescent="0.15">
      <c r="A13348" s="3"/>
      <c r="B13348" s="3"/>
      <c r="J13348" s="3"/>
      <c r="K13348" s="5"/>
      <c r="L13348" s="8"/>
      <c r="N13348" s="5"/>
      <c r="O13348" s="10"/>
      <c r="P13348" s="8"/>
    </row>
    <row r="13349" spans="1:16" s="2" customFormat="1" x14ac:dyDescent="0.15">
      <c r="A13349" s="3"/>
      <c r="B13349" s="3"/>
      <c r="J13349" s="3"/>
      <c r="K13349" s="5"/>
      <c r="L13349" s="8"/>
      <c r="N13349" s="5"/>
      <c r="O13349" s="10"/>
      <c r="P13349" s="8"/>
    </row>
    <row r="13350" spans="1:16" s="2" customFormat="1" x14ac:dyDescent="0.15">
      <c r="A13350" s="3"/>
      <c r="B13350" s="3"/>
      <c r="J13350" s="3"/>
      <c r="K13350" s="5"/>
      <c r="L13350" s="8"/>
      <c r="N13350" s="5"/>
      <c r="O13350" s="10"/>
      <c r="P13350" s="8"/>
    </row>
    <row r="13351" spans="1:16" s="2" customFormat="1" x14ac:dyDescent="0.15">
      <c r="A13351" s="3"/>
      <c r="B13351" s="3"/>
      <c r="J13351" s="3"/>
      <c r="K13351" s="5"/>
      <c r="L13351" s="8"/>
      <c r="N13351" s="5"/>
      <c r="O13351" s="10"/>
      <c r="P13351" s="8"/>
    </row>
    <row r="13352" spans="1:16" s="2" customFormat="1" x14ac:dyDescent="0.15">
      <c r="A13352" s="3"/>
      <c r="B13352" s="3"/>
      <c r="J13352" s="3"/>
      <c r="K13352" s="5"/>
      <c r="L13352" s="8"/>
      <c r="N13352" s="5"/>
      <c r="O13352" s="10"/>
      <c r="P13352" s="8"/>
    </row>
    <row r="13353" spans="1:16" s="2" customFormat="1" x14ac:dyDescent="0.15">
      <c r="A13353" s="3"/>
      <c r="B13353" s="3"/>
      <c r="J13353" s="3"/>
      <c r="K13353" s="5"/>
      <c r="L13353" s="8"/>
      <c r="N13353" s="5"/>
      <c r="O13353" s="10"/>
      <c r="P13353" s="8"/>
    </row>
    <row r="13354" spans="1:16" s="2" customFormat="1" x14ac:dyDescent="0.15">
      <c r="A13354" s="3"/>
      <c r="B13354" s="3"/>
      <c r="J13354" s="3"/>
      <c r="K13354" s="5"/>
      <c r="L13354" s="8"/>
      <c r="N13354" s="5"/>
      <c r="O13354" s="10"/>
      <c r="P13354" s="8"/>
    </row>
    <row r="13355" spans="1:16" s="2" customFormat="1" x14ac:dyDescent="0.15">
      <c r="A13355" s="3"/>
      <c r="B13355" s="3"/>
      <c r="J13355" s="3"/>
      <c r="K13355" s="5"/>
      <c r="L13355" s="8"/>
      <c r="N13355" s="5"/>
      <c r="O13355" s="10"/>
      <c r="P13355" s="8"/>
    </row>
    <row r="13356" spans="1:16" s="2" customFormat="1" x14ac:dyDescent="0.15">
      <c r="A13356" s="3"/>
      <c r="B13356" s="3"/>
      <c r="J13356" s="3"/>
      <c r="K13356" s="5"/>
      <c r="L13356" s="8"/>
      <c r="N13356" s="5"/>
      <c r="O13356" s="10"/>
      <c r="P13356" s="8"/>
    </row>
    <row r="13357" spans="1:16" s="2" customFormat="1" x14ac:dyDescent="0.15">
      <c r="A13357" s="3"/>
      <c r="B13357" s="3"/>
      <c r="J13357" s="3"/>
      <c r="K13357" s="5"/>
      <c r="L13357" s="8"/>
      <c r="N13357" s="5"/>
      <c r="O13357" s="10"/>
      <c r="P13357" s="8"/>
    </row>
    <row r="13358" spans="1:16" s="2" customFormat="1" x14ac:dyDescent="0.15">
      <c r="A13358" s="3"/>
      <c r="B13358" s="3"/>
      <c r="J13358" s="3"/>
      <c r="K13358" s="5"/>
      <c r="L13358" s="8"/>
      <c r="N13358" s="5"/>
      <c r="O13358" s="10"/>
      <c r="P13358" s="8"/>
    </row>
    <row r="13359" spans="1:16" s="2" customFormat="1" x14ac:dyDescent="0.15">
      <c r="A13359" s="3"/>
      <c r="B13359" s="3"/>
      <c r="J13359" s="3"/>
      <c r="K13359" s="5"/>
      <c r="L13359" s="8"/>
      <c r="N13359" s="5"/>
      <c r="O13359" s="10"/>
      <c r="P13359" s="8"/>
    </row>
    <row r="13360" spans="1:16" s="2" customFormat="1" x14ac:dyDescent="0.15">
      <c r="A13360" s="3"/>
      <c r="B13360" s="3"/>
      <c r="J13360" s="3"/>
      <c r="K13360" s="5"/>
      <c r="L13360" s="8"/>
      <c r="N13360" s="5"/>
      <c r="O13360" s="10"/>
      <c r="P13360" s="8"/>
    </row>
    <row r="13361" spans="1:16" s="2" customFormat="1" x14ac:dyDescent="0.15">
      <c r="A13361" s="3"/>
      <c r="B13361" s="3"/>
      <c r="J13361" s="3"/>
      <c r="K13361" s="5"/>
      <c r="L13361" s="8"/>
      <c r="N13361" s="5"/>
      <c r="O13361" s="10"/>
      <c r="P13361" s="8"/>
    </row>
    <row r="13362" spans="1:16" s="2" customFormat="1" x14ac:dyDescent="0.15">
      <c r="A13362" s="3"/>
      <c r="B13362" s="3"/>
      <c r="J13362" s="3"/>
      <c r="K13362" s="5"/>
      <c r="L13362" s="8"/>
      <c r="N13362" s="5"/>
      <c r="O13362" s="10"/>
      <c r="P13362" s="8"/>
    </row>
    <row r="13363" spans="1:16" s="2" customFormat="1" x14ac:dyDescent="0.15">
      <c r="A13363" s="3"/>
      <c r="B13363" s="3"/>
      <c r="J13363" s="3"/>
      <c r="K13363" s="5"/>
      <c r="L13363" s="8"/>
      <c r="N13363" s="5"/>
      <c r="O13363" s="10"/>
      <c r="P13363" s="8"/>
    </row>
    <row r="13364" spans="1:16" s="2" customFormat="1" x14ac:dyDescent="0.15">
      <c r="A13364" s="3"/>
      <c r="B13364" s="3"/>
      <c r="J13364" s="3"/>
      <c r="K13364" s="5"/>
      <c r="L13364" s="8"/>
      <c r="N13364" s="5"/>
      <c r="O13364" s="10"/>
      <c r="P13364" s="8"/>
    </row>
    <row r="13365" spans="1:16" s="2" customFormat="1" x14ac:dyDescent="0.15">
      <c r="A13365" s="3"/>
      <c r="B13365" s="3"/>
      <c r="J13365" s="3"/>
      <c r="K13365" s="5"/>
      <c r="L13365" s="8"/>
      <c r="N13365" s="5"/>
      <c r="O13365" s="10"/>
      <c r="P13365" s="8"/>
    </row>
    <row r="13366" spans="1:16" s="2" customFormat="1" x14ac:dyDescent="0.15">
      <c r="A13366" s="3"/>
      <c r="B13366" s="3"/>
      <c r="J13366" s="3"/>
      <c r="K13366" s="5"/>
      <c r="L13366" s="8"/>
      <c r="N13366" s="5"/>
      <c r="O13366" s="10"/>
      <c r="P13366" s="8"/>
    </row>
    <row r="13367" spans="1:16" s="2" customFormat="1" x14ac:dyDescent="0.15">
      <c r="A13367" s="3"/>
      <c r="B13367" s="3"/>
      <c r="J13367" s="3"/>
      <c r="K13367" s="5"/>
      <c r="L13367" s="8"/>
      <c r="N13367" s="5"/>
      <c r="O13367" s="10"/>
      <c r="P13367" s="8"/>
    </row>
    <row r="13368" spans="1:16" s="2" customFormat="1" x14ac:dyDescent="0.15">
      <c r="A13368" s="3"/>
      <c r="B13368" s="3"/>
      <c r="J13368" s="3"/>
      <c r="K13368" s="5"/>
      <c r="L13368" s="8"/>
      <c r="N13368" s="5"/>
      <c r="O13368" s="10"/>
      <c r="P13368" s="8"/>
    </row>
    <row r="13369" spans="1:16" s="2" customFormat="1" x14ac:dyDescent="0.15">
      <c r="A13369" s="3"/>
      <c r="B13369" s="3"/>
      <c r="J13369" s="3"/>
      <c r="K13369" s="5"/>
      <c r="L13369" s="8"/>
      <c r="N13369" s="5"/>
      <c r="O13369" s="10"/>
      <c r="P13369" s="8"/>
    </row>
    <row r="13370" spans="1:16" s="2" customFormat="1" x14ac:dyDescent="0.15">
      <c r="A13370" s="3"/>
      <c r="B13370" s="3"/>
      <c r="J13370" s="3"/>
      <c r="K13370" s="5"/>
      <c r="L13370" s="8"/>
      <c r="N13370" s="5"/>
      <c r="O13370" s="10"/>
      <c r="P13370" s="8"/>
    </row>
    <row r="13371" spans="1:16" s="2" customFormat="1" x14ac:dyDescent="0.15">
      <c r="A13371" s="3"/>
      <c r="B13371" s="3"/>
      <c r="J13371" s="3"/>
      <c r="K13371" s="5"/>
      <c r="L13371" s="8"/>
      <c r="N13371" s="5"/>
      <c r="O13371" s="10"/>
      <c r="P13371" s="8"/>
    </row>
    <row r="13372" spans="1:16" s="2" customFormat="1" x14ac:dyDescent="0.15">
      <c r="A13372" s="3"/>
      <c r="B13372" s="3"/>
      <c r="J13372" s="3"/>
      <c r="K13372" s="5"/>
      <c r="L13372" s="8"/>
      <c r="N13372" s="5"/>
      <c r="O13372" s="10"/>
      <c r="P13372" s="8"/>
    </row>
    <row r="13373" spans="1:16" s="2" customFormat="1" x14ac:dyDescent="0.15">
      <c r="A13373" s="3"/>
      <c r="B13373" s="3"/>
      <c r="J13373" s="3"/>
      <c r="K13373" s="5"/>
      <c r="L13373" s="8"/>
      <c r="N13373" s="5"/>
      <c r="O13373" s="10"/>
      <c r="P13373" s="8"/>
    </row>
    <row r="13374" spans="1:16" s="2" customFormat="1" x14ac:dyDescent="0.15">
      <c r="A13374" s="3"/>
      <c r="B13374" s="3"/>
      <c r="J13374" s="3"/>
      <c r="K13374" s="5"/>
      <c r="L13374" s="8"/>
      <c r="N13374" s="5"/>
      <c r="O13374" s="10"/>
      <c r="P13374" s="8"/>
    </row>
    <row r="13375" spans="1:16" s="2" customFormat="1" x14ac:dyDescent="0.15">
      <c r="A13375" s="3"/>
      <c r="B13375" s="3"/>
      <c r="J13375" s="3"/>
      <c r="K13375" s="5"/>
      <c r="L13375" s="8"/>
      <c r="N13375" s="5"/>
      <c r="O13375" s="10"/>
      <c r="P13375" s="8"/>
    </row>
    <row r="13376" spans="1:16" s="2" customFormat="1" x14ac:dyDescent="0.15">
      <c r="A13376" s="3"/>
      <c r="B13376" s="3"/>
      <c r="J13376" s="3"/>
      <c r="K13376" s="5"/>
      <c r="L13376" s="8"/>
      <c r="N13376" s="5"/>
      <c r="O13376" s="10"/>
      <c r="P13376" s="8"/>
    </row>
    <row r="13377" spans="1:16" s="2" customFormat="1" x14ac:dyDescent="0.15">
      <c r="A13377" s="3"/>
      <c r="B13377" s="3"/>
      <c r="J13377" s="3"/>
      <c r="K13377" s="5"/>
      <c r="L13377" s="8"/>
      <c r="N13377" s="5"/>
      <c r="O13377" s="10"/>
      <c r="P13377" s="8"/>
    </row>
    <row r="13378" spans="1:16" s="2" customFormat="1" x14ac:dyDescent="0.15">
      <c r="A13378" s="3"/>
      <c r="B13378" s="3"/>
      <c r="J13378" s="3"/>
      <c r="K13378" s="5"/>
      <c r="L13378" s="8"/>
      <c r="N13378" s="5"/>
      <c r="O13378" s="10"/>
      <c r="P13378" s="8"/>
    </row>
    <row r="13379" spans="1:16" s="2" customFormat="1" x14ac:dyDescent="0.15">
      <c r="A13379" s="3"/>
      <c r="B13379" s="3"/>
      <c r="J13379" s="3"/>
      <c r="K13379" s="5"/>
      <c r="L13379" s="8"/>
      <c r="N13379" s="5"/>
      <c r="O13379" s="10"/>
      <c r="P13379" s="8"/>
    </row>
    <row r="13380" spans="1:16" s="2" customFormat="1" x14ac:dyDescent="0.15">
      <c r="A13380" s="3"/>
      <c r="B13380" s="3"/>
      <c r="J13380" s="3"/>
      <c r="K13380" s="5"/>
      <c r="L13380" s="8"/>
      <c r="N13380" s="5"/>
      <c r="O13380" s="10"/>
      <c r="P13380" s="8"/>
    </row>
    <row r="13381" spans="1:16" s="2" customFormat="1" x14ac:dyDescent="0.15">
      <c r="A13381" s="3"/>
      <c r="B13381" s="3"/>
      <c r="J13381" s="3"/>
      <c r="K13381" s="5"/>
      <c r="L13381" s="8"/>
      <c r="N13381" s="5"/>
      <c r="O13381" s="10"/>
      <c r="P13381" s="8"/>
    </row>
    <row r="13382" spans="1:16" s="2" customFormat="1" x14ac:dyDescent="0.15">
      <c r="A13382" s="3"/>
      <c r="B13382" s="3"/>
      <c r="J13382" s="3"/>
      <c r="K13382" s="5"/>
      <c r="L13382" s="8"/>
      <c r="N13382" s="5"/>
      <c r="O13382" s="10"/>
      <c r="P13382" s="8"/>
    </row>
    <row r="13383" spans="1:16" s="2" customFormat="1" x14ac:dyDescent="0.15">
      <c r="A13383" s="3"/>
      <c r="B13383" s="3"/>
      <c r="J13383" s="3"/>
      <c r="K13383" s="5"/>
      <c r="L13383" s="8"/>
      <c r="N13383" s="5"/>
      <c r="O13383" s="10"/>
      <c r="P13383" s="8"/>
    </row>
    <row r="13384" spans="1:16" s="2" customFormat="1" x14ac:dyDescent="0.15">
      <c r="A13384" s="3"/>
      <c r="B13384" s="3"/>
      <c r="J13384" s="3"/>
      <c r="K13384" s="5"/>
      <c r="L13384" s="8"/>
      <c r="N13384" s="5"/>
      <c r="O13384" s="10"/>
      <c r="P13384" s="8"/>
    </row>
    <row r="13385" spans="1:16" s="2" customFormat="1" x14ac:dyDescent="0.15">
      <c r="A13385" s="3"/>
      <c r="B13385" s="3"/>
      <c r="J13385" s="3"/>
      <c r="K13385" s="5"/>
      <c r="L13385" s="8"/>
      <c r="N13385" s="5"/>
      <c r="O13385" s="10"/>
      <c r="P13385" s="8"/>
    </row>
    <row r="13386" spans="1:16" s="2" customFormat="1" x14ac:dyDescent="0.15">
      <c r="A13386" s="3"/>
      <c r="B13386" s="3"/>
      <c r="J13386" s="3"/>
      <c r="K13386" s="5"/>
      <c r="L13386" s="8"/>
      <c r="N13386" s="5"/>
      <c r="O13386" s="10"/>
      <c r="P13386" s="8"/>
    </row>
    <row r="13387" spans="1:16" s="2" customFormat="1" x14ac:dyDescent="0.15">
      <c r="A13387" s="3"/>
      <c r="B13387" s="3"/>
      <c r="J13387" s="3"/>
      <c r="K13387" s="5"/>
      <c r="L13387" s="8"/>
      <c r="N13387" s="5"/>
      <c r="O13387" s="10"/>
      <c r="P13387" s="8"/>
    </row>
    <row r="13388" spans="1:16" s="2" customFormat="1" x14ac:dyDescent="0.15">
      <c r="A13388" s="3"/>
      <c r="B13388" s="3"/>
      <c r="J13388" s="3"/>
      <c r="K13388" s="5"/>
      <c r="L13388" s="8"/>
      <c r="N13388" s="5"/>
      <c r="O13388" s="10"/>
      <c r="P13388" s="8"/>
    </row>
    <row r="13389" spans="1:16" s="2" customFormat="1" x14ac:dyDescent="0.15">
      <c r="A13389" s="3"/>
      <c r="B13389" s="3"/>
      <c r="J13389" s="3"/>
      <c r="K13389" s="5"/>
      <c r="L13389" s="8"/>
      <c r="N13389" s="5"/>
      <c r="O13389" s="10"/>
      <c r="P13389" s="8"/>
    </row>
    <row r="13390" spans="1:16" s="2" customFormat="1" x14ac:dyDescent="0.15">
      <c r="A13390" s="3"/>
      <c r="B13390" s="3"/>
      <c r="J13390" s="3"/>
      <c r="K13390" s="5"/>
      <c r="L13390" s="8"/>
      <c r="N13390" s="5"/>
      <c r="O13390" s="10"/>
      <c r="P13390" s="8"/>
    </row>
    <row r="13391" spans="1:16" s="2" customFormat="1" x14ac:dyDescent="0.15">
      <c r="A13391" s="3"/>
      <c r="B13391" s="3"/>
      <c r="J13391" s="3"/>
      <c r="K13391" s="5"/>
      <c r="L13391" s="8"/>
      <c r="N13391" s="5"/>
      <c r="O13391" s="10"/>
      <c r="P13391" s="8"/>
    </row>
    <row r="13392" spans="1:16" s="2" customFormat="1" x14ac:dyDescent="0.15">
      <c r="A13392" s="3"/>
      <c r="B13392" s="3"/>
      <c r="J13392" s="3"/>
      <c r="K13392" s="5"/>
      <c r="L13392" s="8"/>
      <c r="N13392" s="5"/>
      <c r="O13392" s="10"/>
      <c r="P13392" s="8"/>
    </row>
    <row r="13393" spans="1:16" s="2" customFormat="1" x14ac:dyDescent="0.15">
      <c r="A13393" s="3"/>
      <c r="B13393" s="3"/>
      <c r="J13393" s="3"/>
      <c r="K13393" s="5"/>
      <c r="L13393" s="8"/>
      <c r="N13393" s="5"/>
      <c r="O13393" s="10"/>
      <c r="P13393" s="8"/>
    </row>
    <row r="13394" spans="1:16" s="2" customFormat="1" x14ac:dyDescent="0.15">
      <c r="A13394" s="3"/>
      <c r="B13394" s="3"/>
      <c r="J13394" s="3"/>
      <c r="K13394" s="5"/>
      <c r="L13394" s="8"/>
      <c r="N13394" s="5"/>
      <c r="O13394" s="10"/>
      <c r="P13394" s="8"/>
    </row>
    <row r="13395" spans="1:16" s="2" customFormat="1" x14ac:dyDescent="0.15">
      <c r="A13395" s="3"/>
      <c r="B13395" s="3"/>
      <c r="J13395" s="3"/>
      <c r="K13395" s="5"/>
      <c r="L13395" s="8"/>
      <c r="N13395" s="5"/>
      <c r="O13395" s="10"/>
      <c r="P13395" s="8"/>
    </row>
    <row r="13396" spans="1:16" s="2" customFormat="1" x14ac:dyDescent="0.15">
      <c r="A13396" s="3"/>
      <c r="B13396" s="3"/>
      <c r="J13396" s="3"/>
      <c r="K13396" s="5"/>
      <c r="L13396" s="8"/>
      <c r="N13396" s="5"/>
      <c r="O13396" s="10"/>
      <c r="P13396" s="8"/>
    </row>
    <row r="13397" spans="1:16" s="2" customFormat="1" x14ac:dyDescent="0.15">
      <c r="A13397" s="3"/>
      <c r="B13397" s="3"/>
      <c r="J13397" s="3"/>
      <c r="K13397" s="5"/>
      <c r="L13397" s="8"/>
      <c r="N13397" s="5"/>
      <c r="O13397" s="10"/>
      <c r="P13397" s="8"/>
    </row>
    <row r="13398" spans="1:16" s="2" customFormat="1" x14ac:dyDescent="0.15">
      <c r="A13398" s="3"/>
      <c r="B13398" s="3"/>
      <c r="J13398" s="3"/>
      <c r="K13398" s="5"/>
      <c r="L13398" s="8"/>
      <c r="N13398" s="5"/>
      <c r="O13398" s="10"/>
      <c r="P13398" s="8"/>
    </row>
    <row r="13399" spans="1:16" s="2" customFormat="1" x14ac:dyDescent="0.15">
      <c r="A13399" s="3"/>
      <c r="B13399" s="3"/>
      <c r="J13399" s="3"/>
      <c r="K13399" s="5"/>
      <c r="L13399" s="8"/>
      <c r="N13399" s="5"/>
      <c r="O13399" s="10"/>
      <c r="P13399" s="8"/>
    </row>
    <row r="13400" spans="1:16" s="2" customFormat="1" x14ac:dyDescent="0.15">
      <c r="A13400" s="3"/>
      <c r="B13400" s="3"/>
      <c r="J13400" s="3"/>
      <c r="K13400" s="5"/>
      <c r="L13400" s="8"/>
      <c r="N13400" s="5"/>
      <c r="O13400" s="10"/>
      <c r="P13400" s="8"/>
    </row>
    <row r="13401" spans="1:16" s="2" customFormat="1" x14ac:dyDescent="0.15">
      <c r="A13401" s="3"/>
      <c r="B13401" s="3"/>
      <c r="J13401" s="3"/>
      <c r="K13401" s="5"/>
      <c r="L13401" s="8"/>
      <c r="N13401" s="5"/>
      <c r="O13401" s="10"/>
      <c r="P13401" s="8"/>
    </row>
    <row r="13402" spans="1:16" s="2" customFormat="1" x14ac:dyDescent="0.15">
      <c r="A13402" s="3"/>
      <c r="B13402" s="3"/>
      <c r="J13402" s="3"/>
      <c r="K13402" s="5"/>
      <c r="L13402" s="8"/>
      <c r="N13402" s="5"/>
      <c r="O13402" s="10"/>
      <c r="P13402" s="8"/>
    </row>
    <row r="13403" spans="1:16" s="2" customFormat="1" x14ac:dyDescent="0.15">
      <c r="A13403" s="3"/>
      <c r="B13403" s="3"/>
      <c r="J13403" s="3"/>
      <c r="K13403" s="5"/>
      <c r="L13403" s="8"/>
      <c r="N13403" s="5"/>
      <c r="O13403" s="10"/>
      <c r="P13403" s="8"/>
    </row>
    <row r="13404" spans="1:16" s="2" customFormat="1" x14ac:dyDescent="0.15">
      <c r="A13404" s="3"/>
      <c r="B13404" s="3"/>
      <c r="J13404" s="3"/>
      <c r="K13404" s="5"/>
      <c r="L13404" s="8"/>
      <c r="N13404" s="5"/>
      <c r="O13404" s="10"/>
      <c r="P13404" s="8"/>
    </row>
    <row r="13405" spans="1:16" s="2" customFormat="1" x14ac:dyDescent="0.15">
      <c r="A13405" s="3"/>
      <c r="B13405" s="3"/>
      <c r="J13405" s="3"/>
      <c r="K13405" s="5"/>
      <c r="L13405" s="8"/>
      <c r="N13405" s="5"/>
      <c r="O13405" s="10"/>
      <c r="P13405" s="8"/>
    </row>
    <row r="13406" spans="1:16" s="2" customFormat="1" x14ac:dyDescent="0.15">
      <c r="A13406" s="3"/>
      <c r="B13406" s="3"/>
      <c r="J13406" s="3"/>
      <c r="K13406" s="5"/>
      <c r="L13406" s="8"/>
      <c r="N13406" s="5"/>
      <c r="O13406" s="10"/>
      <c r="P13406" s="8"/>
    </row>
    <row r="13407" spans="1:16" s="2" customFormat="1" x14ac:dyDescent="0.15">
      <c r="A13407" s="3"/>
      <c r="B13407" s="3"/>
      <c r="J13407" s="3"/>
      <c r="K13407" s="5"/>
      <c r="L13407" s="8"/>
      <c r="N13407" s="5"/>
      <c r="O13407" s="10"/>
      <c r="P13407" s="8"/>
    </row>
    <row r="13408" spans="1:16" s="2" customFormat="1" x14ac:dyDescent="0.15">
      <c r="A13408" s="3"/>
      <c r="B13408" s="3"/>
      <c r="J13408" s="3"/>
      <c r="K13408" s="5"/>
      <c r="L13408" s="8"/>
      <c r="N13408" s="5"/>
      <c r="O13408" s="10"/>
      <c r="P13408" s="8"/>
    </row>
    <row r="13409" spans="1:16" s="2" customFormat="1" x14ac:dyDescent="0.15">
      <c r="A13409" s="3"/>
      <c r="B13409" s="3"/>
      <c r="J13409" s="3"/>
      <c r="K13409" s="5"/>
      <c r="L13409" s="8"/>
      <c r="N13409" s="5"/>
      <c r="O13409" s="10"/>
      <c r="P13409" s="8"/>
    </row>
    <row r="13410" spans="1:16" s="2" customFormat="1" x14ac:dyDescent="0.15">
      <c r="A13410" s="3"/>
      <c r="B13410" s="3"/>
      <c r="J13410" s="3"/>
      <c r="K13410" s="5"/>
      <c r="L13410" s="8"/>
      <c r="N13410" s="5"/>
      <c r="O13410" s="10"/>
      <c r="P13410" s="8"/>
    </row>
    <row r="13411" spans="1:16" s="2" customFormat="1" x14ac:dyDescent="0.15">
      <c r="A13411" s="3"/>
      <c r="B13411" s="3"/>
      <c r="J13411" s="3"/>
      <c r="K13411" s="5"/>
      <c r="L13411" s="8"/>
      <c r="N13411" s="5"/>
      <c r="O13411" s="10"/>
      <c r="P13411" s="8"/>
    </row>
    <row r="13412" spans="1:16" s="2" customFormat="1" x14ac:dyDescent="0.15">
      <c r="A13412" s="3"/>
      <c r="B13412" s="3"/>
      <c r="J13412" s="3"/>
      <c r="K13412" s="5"/>
      <c r="L13412" s="8"/>
      <c r="N13412" s="5"/>
      <c r="O13412" s="10"/>
      <c r="P13412" s="8"/>
    </row>
    <row r="13413" spans="1:16" s="2" customFormat="1" x14ac:dyDescent="0.15">
      <c r="A13413" s="3"/>
      <c r="B13413" s="3"/>
      <c r="J13413" s="3"/>
      <c r="K13413" s="5"/>
      <c r="L13413" s="8"/>
      <c r="N13413" s="5"/>
      <c r="O13413" s="10"/>
      <c r="P13413" s="8"/>
    </row>
    <row r="13414" spans="1:16" s="2" customFormat="1" x14ac:dyDescent="0.15">
      <c r="A13414" s="3"/>
      <c r="B13414" s="3"/>
      <c r="J13414" s="3"/>
      <c r="K13414" s="5"/>
      <c r="L13414" s="8"/>
      <c r="N13414" s="5"/>
      <c r="O13414" s="10"/>
      <c r="P13414" s="8"/>
    </row>
    <row r="13415" spans="1:16" s="2" customFormat="1" x14ac:dyDescent="0.15">
      <c r="A13415" s="3"/>
      <c r="B13415" s="3"/>
      <c r="J13415" s="3"/>
      <c r="K13415" s="5"/>
      <c r="L13415" s="8"/>
      <c r="N13415" s="5"/>
      <c r="O13415" s="10"/>
      <c r="P13415" s="8"/>
    </row>
    <row r="13416" spans="1:16" s="2" customFormat="1" x14ac:dyDescent="0.15">
      <c r="A13416" s="3"/>
      <c r="B13416" s="3"/>
      <c r="J13416" s="3"/>
      <c r="K13416" s="5"/>
      <c r="L13416" s="8"/>
      <c r="N13416" s="5"/>
      <c r="O13416" s="10"/>
      <c r="P13416" s="8"/>
    </row>
    <row r="13417" spans="1:16" s="2" customFormat="1" x14ac:dyDescent="0.15">
      <c r="A13417" s="3"/>
      <c r="B13417" s="3"/>
      <c r="J13417" s="3"/>
      <c r="K13417" s="5"/>
      <c r="L13417" s="8"/>
      <c r="N13417" s="5"/>
      <c r="O13417" s="10"/>
      <c r="P13417" s="8"/>
    </row>
    <row r="13418" spans="1:16" s="2" customFormat="1" x14ac:dyDescent="0.15">
      <c r="A13418" s="3"/>
      <c r="B13418" s="3"/>
      <c r="J13418" s="3"/>
      <c r="K13418" s="5"/>
      <c r="L13418" s="8"/>
      <c r="N13418" s="5"/>
      <c r="O13418" s="10"/>
      <c r="P13418" s="8"/>
    </row>
    <row r="13419" spans="1:16" s="2" customFormat="1" x14ac:dyDescent="0.15">
      <c r="A13419" s="3"/>
      <c r="B13419" s="3"/>
      <c r="J13419" s="3"/>
      <c r="K13419" s="5"/>
      <c r="L13419" s="8"/>
      <c r="N13419" s="5"/>
      <c r="O13419" s="10"/>
      <c r="P13419" s="8"/>
    </row>
    <row r="13420" spans="1:16" s="2" customFormat="1" x14ac:dyDescent="0.15">
      <c r="A13420" s="3"/>
      <c r="B13420" s="3"/>
      <c r="J13420" s="3"/>
      <c r="K13420" s="5"/>
      <c r="L13420" s="8"/>
      <c r="N13420" s="5"/>
      <c r="O13420" s="10"/>
      <c r="P13420" s="8"/>
    </row>
    <row r="13421" spans="1:16" s="2" customFormat="1" x14ac:dyDescent="0.15">
      <c r="A13421" s="3"/>
      <c r="B13421" s="3"/>
      <c r="J13421" s="3"/>
      <c r="K13421" s="5"/>
      <c r="L13421" s="8"/>
      <c r="N13421" s="5"/>
      <c r="O13421" s="10"/>
      <c r="P13421" s="8"/>
    </row>
    <row r="13422" spans="1:16" s="2" customFormat="1" x14ac:dyDescent="0.15">
      <c r="A13422" s="3"/>
      <c r="B13422" s="3"/>
      <c r="J13422" s="3"/>
      <c r="K13422" s="5"/>
      <c r="L13422" s="8"/>
      <c r="N13422" s="5"/>
      <c r="O13422" s="10"/>
      <c r="P13422" s="8"/>
    </row>
    <row r="13423" spans="1:16" s="2" customFormat="1" x14ac:dyDescent="0.15">
      <c r="A13423" s="3"/>
      <c r="B13423" s="3"/>
      <c r="J13423" s="3"/>
      <c r="K13423" s="5"/>
      <c r="L13423" s="8"/>
      <c r="N13423" s="5"/>
      <c r="O13423" s="10"/>
      <c r="P13423" s="8"/>
    </row>
    <row r="13424" spans="1:16" s="2" customFormat="1" x14ac:dyDescent="0.15">
      <c r="A13424" s="3"/>
      <c r="B13424" s="3"/>
      <c r="J13424" s="3"/>
      <c r="K13424" s="5"/>
      <c r="L13424" s="8"/>
      <c r="N13424" s="5"/>
      <c r="O13424" s="10"/>
      <c r="P13424" s="8"/>
    </row>
    <row r="13425" spans="1:16" s="2" customFormat="1" x14ac:dyDescent="0.15">
      <c r="A13425" s="3"/>
      <c r="B13425" s="3"/>
      <c r="J13425" s="3"/>
      <c r="K13425" s="5"/>
      <c r="L13425" s="8"/>
      <c r="N13425" s="5"/>
      <c r="O13425" s="10"/>
      <c r="P13425" s="8"/>
    </row>
    <row r="13426" spans="1:16" s="2" customFormat="1" x14ac:dyDescent="0.15">
      <c r="A13426" s="3"/>
      <c r="B13426" s="3"/>
      <c r="J13426" s="3"/>
      <c r="K13426" s="5"/>
      <c r="L13426" s="8"/>
      <c r="N13426" s="5"/>
      <c r="O13426" s="10"/>
      <c r="P13426" s="8"/>
    </row>
    <row r="13427" spans="1:16" s="2" customFormat="1" x14ac:dyDescent="0.15">
      <c r="A13427" s="3"/>
      <c r="B13427" s="3"/>
      <c r="J13427" s="3"/>
      <c r="K13427" s="5"/>
      <c r="L13427" s="8"/>
      <c r="N13427" s="5"/>
      <c r="O13427" s="10"/>
      <c r="P13427" s="8"/>
    </row>
    <row r="13428" spans="1:16" s="2" customFormat="1" x14ac:dyDescent="0.15">
      <c r="A13428" s="3"/>
      <c r="B13428" s="3"/>
      <c r="J13428" s="3"/>
      <c r="K13428" s="5"/>
      <c r="L13428" s="8"/>
      <c r="N13428" s="5"/>
      <c r="O13428" s="10"/>
      <c r="P13428" s="8"/>
    </row>
    <row r="13429" spans="1:16" s="2" customFormat="1" x14ac:dyDescent="0.15">
      <c r="A13429" s="3"/>
      <c r="B13429" s="3"/>
      <c r="J13429" s="3"/>
      <c r="K13429" s="5"/>
      <c r="L13429" s="8"/>
      <c r="N13429" s="5"/>
      <c r="O13429" s="10"/>
      <c r="P13429" s="8"/>
    </row>
    <row r="13430" spans="1:16" s="2" customFormat="1" x14ac:dyDescent="0.15">
      <c r="A13430" s="3"/>
      <c r="B13430" s="3"/>
      <c r="J13430" s="3"/>
      <c r="K13430" s="5"/>
      <c r="L13430" s="8"/>
      <c r="N13430" s="5"/>
      <c r="O13430" s="10"/>
      <c r="P13430" s="8"/>
    </row>
    <row r="13431" spans="1:16" s="2" customFormat="1" x14ac:dyDescent="0.15">
      <c r="A13431" s="3"/>
      <c r="B13431" s="3"/>
      <c r="J13431" s="3"/>
      <c r="K13431" s="5"/>
      <c r="L13431" s="8"/>
      <c r="N13431" s="5"/>
      <c r="O13431" s="10"/>
      <c r="P13431" s="8"/>
    </row>
    <row r="13432" spans="1:16" s="2" customFormat="1" x14ac:dyDescent="0.15">
      <c r="A13432" s="3"/>
      <c r="B13432" s="3"/>
      <c r="J13432" s="3"/>
      <c r="K13432" s="5"/>
      <c r="L13432" s="8"/>
      <c r="N13432" s="5"/>
      <c r="O13432" s="10"/>
      <c r="P13432" s="8"/>
    </row>
    <row r="13433" spans="1:16" s="2" customFormat="1" x14ac:dyDescent="0.15">
      <c r="A13433" s="3"/>
      <c r="B13433" s="3"/>
      <c r="J13433" s="3"/>
      <c r="K13433" s="5"/>
      <c r="L13433" s="8"/>
      <c r="N13433" s="5"/>
      <c r="O13433" s="10"/>
      <c r="P13433" s="8"/>
    </row>
    <row r="13434" spans="1:16" s="2" customFormat="1" x14ac:dyDescent="0.15">
      <c r="A13434" s="3"/>
      <c r="B13434" s="3"/>
      <c r="J13434" s="3"/>
      <c r="K13434" s="5"/>
      <c r="L13434" s="8"/>
      <c r="N13434" s="5"/>
      <c r="O13434" s="10"/>
      <c r="P13434" s="8"/>
    </row>
    <row r="13435" spans="1:16" s="2" customFormat="1" x14ac:dyDescent="0.15">
      <c r="A13435" s="3"/>
      <c r="B13435" s="3"/>
      <c r="J13435" s="3"/>
      <c r="K13435" s="5"/>
      <c r="L13435" s="8"/>
      <c r="N13435" s="5"/>
      <c r="O13435" s="10"/>
      <c r="P13435" s="8"/>
    </row>
    <row r="13436" spans="1:16" s="2" customFormat="1" x14ac:dyDescent="0.15">
      <c r="A13436" s="3"/>
      <c r="B13436" s="3"/>
      <c r="J13436" s="3"/>
      <c r="K13436" s="5"/>
      <c r="L13436" s="8"/>
      <c r="N13436" s="5"/>
      <c r="O13436" s="10"/>
      <c r="P13436" s="8"/>
    </row>
    <row r="13437" spans="1:16" s="2" customFormat="1" x14ac:dyDescent="0.15">
      <c r="A13437" s="3"/>
      <c r="B13437" s="3"/>
      <c r="J13437" s="3"/>
      <c r="K13437" s="5"/>
      <c r="L13437" s="8"/>
      <c r="N13437" s="5"/>
      <c r="O13437" s="10"/>
      <c r="P13437" s="8"/>
    </row>
    <row r="13438" spans="1:16" s="2" customFormat="1" x14ac:dyDescent="0.15">
      <c r="A13438" s="3"/>
      <c r="B13438" s="3"/>
      <c r="J13438" s="3"/>
      <c r="K13438" s="5"/>
      <c r="L13438" s="8"/>
      <c r="N13438" s="5"/>
      <c r="O13438" s="10"/>
      <c r="P13438" s="8"/>
    </row>
    <row r="13439" spans="1:16" s="2" customFormat="1" x14ac:dyDescent="0.15">
      <c r="A13439" s="3"/>
      <c r="B13439" s="3"/>
      <c r="J13439" s="3"/>
      <c r="K13439" s="5"/>
      <c r="L13439" s="8"/>
      <c r="N13439" s="5"/>
      <c r="O13439" s="10"/>
      <c r="P13439" s="8"/>
    </row>
    <row r="13440" spans="1:16" s="2" customFormat="1" x14ac:dyDescent="0.15">
      <c r="A13440" s="3"/>
      <c r="B13440" s="3"/>
      <c r="J13440" s="3"/>
      <c r="K13440" s="5"/>
      <c r="L13440" s="8"/>
      <c r="N13440" s="5"/>
      <c r="O13440" s="10"/>
      <c r="P13440" s="8"/>
    </row>
    <row r="13441" spans="1:16" s="2" customFormat="1" x14ac:dyDescent="0.15">
      <c r="A13441" s="3"/>
      <c r="B13441" s="3"/>
      <c r="J13441" s="3"/>
      <c r="K13441" s="5"/>
      <c r="L13441" s="8"/>
      <c r="N13441" s="5"/>
      <c r="O13441" s="10"/>
      <c r="P13441" s="8"/>
    </row>
    <row r="13442" spans="1:16" s="2" customFormat="1" x14ac:dyDescent="0.15">
      <c r="A13442" s="3"/>
      <c r="B13442" s="3"/>
      <c r="J13442" s="3"/>
      <c r="K13442" s="5"/>
      <c r="L13442" s="8"/>
      <c r="N13442" s="5"/>
      <c r="O13442" s="10"/>
      <c r="P13442" s="8"/>
    </row>
    <row r="13443" spans="1:16" s="2" customFormat="1" x14ac:dyDescent="0.15">
      <c r="A13443" s="3"/>
      <c r="B13443" s="3"/>
      <c r="J13443" s="3"/>
      <c r="K13443" s="5"/>
      <c r="L13443" s="8"/>
      <c r="N13443" s="5"/>
      <c r="O13443" s="10"/>
      <c r="P13443" s="8"/>
    </row>
    <row r="13444" spans="1:16" s="2" customFormat="1" x14ac:dyDescent="0.15">
      <c r="A13444" s="3"/>
      <c r="B13444" s="3"/>
      <c r="J13444" s="3"/>
      <c r="K13444" s="5"/>
      <c r="L13444" s="8"/>
      <c r="N13444" s="5"/>
      <c r="O13444" s="10"/>
      <c r="P13444" s="8"/>
    </row>
    <row r="13445" spans="1:16" s="2" customFormat="1" x14ac:dyDescent="0.15">
      <c r="A13445" s="3"/>
      <c r="B13445" s="3"/>
      <c r="J13445" s="3"/>
      <c r="K13445" s="5"/>
      <c r="L13445" s="8"/>
      <c r="N13445" s="5"/>
      <c r="O13445" s="10"/>
      <c r="P13445" s="8"/>
    </row>
    <row r="13446" spans="1:16" s="2" customFormat="1" x14ac:dyDescent="0.15">
      <c r="A13446" s="3"/>
      <c r="B13446" s="3"/>
      <c r="J13446" s="3"/>
      <c r="K13446" s="5"/>
      <c r="L13446" s="8"/>
      <c r="N13446" s="5"/>
      <c r="O13446" s="10"/>
      <c r="P13446" s="8"/>
    </row>
    <row r="13447" spans="1:16" s="2" customFormat="1" x14ac:dyDescent="0.15">
      <c r="A13447" s="3"/>
      <c r="B13447" s="3"/>
      <c r="J13447" s="3"/>
      <c r="K13447" s="5"/>
      <c r="L13447" s="8"/>
      <c r="N13447" s="5"/>
      <c r="O13447" s="10"/>
      <c r="P13447" s="8"/>
    </row>
    <row r="13448" spans="1:16" s="2" customFormat="1" x14ac:dyDescent="0.15">
      <c r="A13448" s="3"/>
      <c r="B13448" s="3"/>
      <c r="J13448" s="3"/>
      <c r="K13448" s="5"/>
      <c r="L13448" s="8"/>
      <c r="N13448" s="5"/>
      <c r="O13448" s="10"/>
      <c r="P13448" s="8"/>
    </row>
    <row r="13449" spans="1:16" s="2" customFormat="1" x14ac:dyDescent="0.15">
      <c r="A13449" s="3"/>
      <c r="B13449" s="3"/>
      <c r="J13449" s="3"/>
      <c r="K13449" s="5"/>
      <c r="L13449" s="8"/>
      <c r="N13449" s="5"/>
      <c r="O13449" s="10"/>
      <c r="P13449" s="8"/>
    </row>
    <row r="13450" spans="1:16" s="2" customFormat="1" x14ac:dyDescent="0.15">
      <c r="A13450" s="3"/>
      <c r="B13450" s="3"/>
      <c r="J13450" s="3"/>
      <c r="K13450" s="5"/>
      <c r="L13450" s="8"/>
      <c r="N13450" s="5"/>
      <c r="O13450" s="10"/>
      <c r="P13450" s="8"/>
    </row>
    <row r="13451" spans="1:16" s="2" customFormat="1" x14ac:dyDescent="0.15">
      <c r="A13451" s="3"/>
      <c r="B13451" s="3"/>
      <c r="J13451" s="3"/>
      <c r="K13451" s="5"/>
      <c r="L13451" s="8"/>
      <c r="N13451" s="5"/>
      <c r="O13451" s="10"/>
      <c r="P13451" s="8"/>
    </row>
    <row r="13452" spans="1:16" s="2" customFormat="1" x14ac:dyDescent="0.15">
      <c r="A13452" s="3"/>
      <c r="B13452" s="3"/>
      <c r="J13452" s="3"/>
      <c r="K13452" s="5"/>
      <c r="L13452" s="8"/>
      <c r="N13452" s="5"/>
      <c r="O13452" s="10"/>
      <c r="P13452" s="8"/>
    </row>
    <row r="13453" spans="1:16" s="2" customFormat="1" x14ac:dyDescent="0.15">
      <c r="A13453" s="3"/>
      <c r="B13453" s="3"/>
      <c r="J13453" s="3"/>
      <c r="K13453" s="5"/>
      <c r="L13453" s="8"/>
      <c r="N13453" s="5"/>
      <c r="O13453" s="10"/>
      <c r="P13453" s="8"/>
    </row>
    <row r="13454" spans="1:16" s="2" customFormat="1" x14ac:dyDescent="0.15">
      <c r="A13454" s="3"/>
      <c r="B13454" s="3"/>
      <c r="J13454" s="3"/>
      <c r="K13454" s="5"/>
      <c r="L13454" s="8"/>
      <c r="N13454" s="5"/>
      <c r="O13454" s="10"/>
      <c r="P13454" s="8"/>
    </row>
    <row r="13455" spans="1:16" s="2" customFormat="1" x14ac:dyDescent="0.15">
      <c r="A13455" s="3"/>
      <c r="B13455" s="3"/>
      <c r="J13455" s="3"/>
      <c r="K13455" s="5"/>
      <c r="L13455" s="8"/>
      <c r="N13455" s="5"/>
      <c r="O13455" s="10"/>
      <c r="P13455" s="8"/>
    </row>
    <row r="13456" spans="1:16" s="2" customFormat="1" x14ac:dyDescent="0.15">
      <c r="A13456" s="3"/>
      <c r="B13456" s="3"/>
      <c r="J13456" s="3"/>
      <c r="K13456" s="5"/>
      <c r="L13456" s="8"/>
      <c r="N13456" s="5"/>
      <c r="O13456" s="10"/>
      <c r="P13456" s="8"/>
    </row>
    <row r="13457" spans="1:16" s="2" customFormat="1" x14ac:dyDescent="0.15">
      <c r="A13457" s="3"/>
      <c r="B13457" s="3"/>
      <c r="J13457" s="3"/>
      <c r="K13457" s="5"/>
      <c r="L13457" s="8"/>
      <c r="N13457" s="5"/>
      <c r="O13457" s="10"/>
      <c r="P13457" s="8"/>
    </row>
    <row r="13458" spans="1:16" s="2" customFormat="1" x14ac:dyDescent="0.15">
      <c r="A13458" s="3"/>
      <c r="B13458" s="3"/>
      <c r="J13458" s="3"/>
      <c r="K13458" s="5"/>
      <c r="L13458" s="8"/>
      <c r="N13458" s="5"/>
      <c r="O13458" s="10"/>
      <c r="P13458" s="8"/>
    </row>
    <row r="13459" spans="1:16" s="2" customFormat="1" x14ac:dyDescent="0.15">
      <c r="A13459" s="3"/>
      <c r="B13459" s="3"/>
      <c r="J13459" s="3"/>
      <c r="K13459" s="5"/>
      <c r="L13459" s="8"/>
      <c r="N13459" s="5"/>
      <c r="O13459" s="10"/>
      <c r="P13459" s="8"/>
    </row>
    <row r="13460" spans="1:16" s="2" customFormat="1" x14ac:dyDescent="0.15">
      <c r="A13460" s="3"/>
      <c r="B13460" s="3"/>
      <c r="J13460" s="3"/>
      <c r="K13460" s="5"/>
      <c r="L13460" s="8"/>
      <c r="N13460" s="5"/>
      <c r="O13460" s="10"/>
      <c r="P13460" s="8"/>
    </row>
    <row r="13461" spans="1:16" s="2" customFormat="1" x14ac:dyDescent="0.15">
      <c r="A13461" s="3"/>
      <c r="B13461" s="3"/>
      <c r="J13461" s="3"/>
      <c r="K13461" s="5"/>
      <c r="L13461" s="8"/>
      <c r="N13461" s="5"/>
      <c r="O13461" s="10"/>
      <c r="P13461" s="8"/>
    </row>
    <row r="13462" spans="1:16" s="2" customFormat="1" x14ac:dyDescent="0.15">
      <c r="A13462" s="3"/>
      <c r="B13462" s="3"/>
      <c r="J13462" s="3"/>
      <c r="K13462" s="5"/>
      <c r="L13462" s="8"/>
      <c r="N13462" s="5"/>
      <c r="O13462" s="10"/>
      <c r="P13462" s="8"/>
    </row>
    <row r="13463" spans="1:16" s="2" customFormat="1" x14ac:dyDescent="0.15">
      <c r="A13463" s="3"/>
      <c r="B13463" s="3"/>
      <c r="J13463" s="3"/>
      <c r="K13463" s="5"/>
      <c r="L13463" s="8"/>
      <c r="N13463" s="5"/>
      <c r="O13463" s="10"/>
      <c r="P13463" s="8"/>
    </row>
    <row r="13464" spans="1:16" s="2" customFormat="1" x14ac:dyDescent="0.15">
      <c r="A13464" s="3"/>
      <c r="B13464" s="3"/>
      <c r="J13464" s="3"/>
      <c r="K13464" s="5"/>
      <c r="L13464" s="8"/>
      <c r="N13464" s="5"/>
      <c r="O13464" s="10"/>
      <c r="P13464" s="8"/>
    </row>
    <row r="13465" spans="1:16" s="2" customFormat="1" x14ac:dyDescent="0.15">
      <c r="A13465" s="3"/>
      <c r="B13465" s="3"/>
      <c r="J13465" s="3"/>
      <c r="K13465" s="5"/>
      <c r="L13465" s="8"/>
      <c r="N13465" s="5"/>
      <c r="O13465" s="10"/>
      <c r="P13465" s="8"/>
    </row>
    <row r="13466" spans="1:16" s="2" customFormat="1" x14ac:dyDescent="0.15">
      <c r="A13466" s="3"/>
      <c r="B13466" s="3"/>
      <c r="J13466" s="3"/>
      <c r="K13466" s="5"/>
      <c r="L13466" s="8"/>
      <c r="N13466" s="5"/>
      <c r="O13466" s="10"/>
      <c r="P13466" s="8"/>
    </row>
    <row r="13467" spans="1:16" s="2" customFormat="1" x14ac:dyDescent="0.15">
      <c r="A13467" s="3"/>
      <c r="B13467" s="3"/>
      <c r="J13467" s="3"/>
      <c r="K13467" s="5"/>
      <c r="L13467" s="8"/>
      <c r="N13467" s="5"/>
      <c r="O13467" s="10"/>
      <c r="P13467" s="8"/>
    </row>
    <row r="13468" spans="1:16" s="2" customFormat="1" x14ac:dyDescent="0.15">
      <c r="A13468" s="3"/>
      <c r="B13468" s="3"/>
      <c r="J13468" s="3"/>
      <c r="K13468" s="5"/>
      <c r="L13468" s="8"/>
      <c r="N13468" s="5"/>
      <c r="O13468" s="10"/>
      <c r="P13468" s="8"/>
    </row>
    <row r="13469" spans="1:16" s="2" customFormat="1" x14ac:dyDescent="0.15">
      <c r="A13469" s="3"/>
      <c r="B13469" s="3"/>
      <c r="J13469" s="3"/>
      <c r="K13469" s="5"/>
      <c r="L13469" s="8"/>
      <c r="N13469" s="5"/>
      <c r="O13469" s="10"/>
      <c r="P13469" s="8"/>
    </row>
    <row r="13470" spans="1:16" s="2" customFormat="1" x14ac:dyDescent="0.15">
      <c r="A13470" s="3"/>
      <c r="B13470" s="3"/>
      <c r="J13470" s="3"/>
      <c r="K13470" s="5"/>
      <c r="L13470" s="8"/>
      <c r="N13470" s="5"/>
      <c r="O13470" s="10"/>
      <c r="P13470" s="8"/>
    </row>
    <row r="13471" spans="1:16" s="2" customFormat="1" x14ac:dyDescent="0.15">
      <c r="A13471" s="3"/>
      <c r="B13471" s="3"/>
      <c r="J13471" s="3"/>
      <c r="K13471" s="5"/>
      <c r="L13471" s="8"/>
      <c r="N13471" s="5"/>
      <c r="O13471" s="10"/>
      <c r="P13471" s="8"/>
    </row>
    <row r="13472" spans="1:16" s="2" customFormat="1" x14ac:dyDescent="0.15">
      <c r="A13472" s="3"/>
      <c r="B13472" s="3"/>
      <c r="J13472" s="3"/>
      <c r="K13472" s="5"/>
      <c r="L13472" s="8"/>
      <c r="N13472" s="5"/>
      <c r="O13472" s="10"/>
      <c r="P13472" s="8"/>
    </row>
    <row r="13473" spans="1:16" s="2" customFormat="1" x14ac:dyDescent="0.15">
      <c r="A13473" s="3"/>
      <c r="B13473" s="3"/>
      <c r="J13473" s="3"/>
      <c r="K13473" s="5"/>
      <c r="L13473" s="8"/>
      <c r="N13473" s="5"/>
      <c r="O13473" s="10"/>
      <c r="P13473" s="8"/>
    </row>
    <row r="13474" spans="1:16" s="2" customFormat="1" x14ac:dyDescent="0.15">
      <c r="A13474" s="3"/>
      <c r="B13474" s="3"/>
      <c r="J13474" s="3"/>
      <c r="K13474" s="5"/>
      <c r="L13474" s="8"/>
      <c r="N13474" s="5"/>
      <c r="O13474" s="10"/>
      <c r="P13474" s="8"/>
    </row>
    <row r="13475" spans="1:16" s="2" customFormat="1" x14ac:dyDescent="0.15">
      <c r="A13475" s="3"/>
      <c r="B13475" s="3"/>
      <c r="J13475" s="3"/>
      <c r="K13475" s="5"/>
      <c r="L13475" s="8"/>
      <c r="N13475" s="5"/>
      <c r="O13475" s="10"/>
      <c r="P13475" s="8"/>
    </row>
    <row r="13476" spans="1:16" s="2" customFormat="1" x14ac:dyDescent="0.15">
      <c r="A13476" s="3"/>
      <c r="B13476" s="3"/>
      <c r="J13476" s="3"/>
      <c r="K13476" s="5"/>
      <c r="L13476" s="8"/>
      <c r="N13476" s="5"/>
      <c r="O13476" s="10"/>
      <c r="P13476" s="8"/>
    </row>
    <row r="13477" spans="1:16" s="2" customFormat="1" x14ac:dyDescent="0.15">
      <c r="A13477" s="3"/>
      <c r="B13477" s="3"/>
      <c r="J13477" s="3"/>
      <c r="K13477" s="5"/>
      <c r="L13477" s="8"/>
      <c r="N13477" s="5"/>
      <c r="O13477" s="10"/>
      <c r="P13477" s="8"/>
    </row>
    <row r="13478" spans="1:16" s="2" customFormat="1" x14ac:dyDescent="0.15">
      <c r="A13478" s="3"/>
      <c r="B13478" s="3"/>
      <c r="J13478" s="3"/>
      <c r="K13478" s="5"/>
      <c r="L13478" s="8"/>
      <c r="N13478" s="5"/>
      <c r="O13478" s="10"/>
      <c r="P13478" s="8"/>
    </row>
    <row r="13479" spans="1:16" s="2" customFormat="1" x14ac:dyDescent="0.15">
      <c r="A13479" s="3"/>
      <c r="B13479" s="3"/>
      <c r="J13479" s="3"/>
      <c r="K13479" s="5"/>
      <c r="L13479" s="8"/>
      <c r="N13479" s="5"/>
      <c r="O13479" s="10"/>
      <c r="P13479" s="8"/>
    </row>
    <row r="13480" spans="1:16" s="2" customFormat="1" x14ac:dyDescent="0.15">
      <c r="A13480" s="3"/>
      <c r="B13480" s="3"/>
      <c r="J13480" s="3"/>
      <c r="K13480" s="5"/>
      <c r="L13480" s="8"/>
      <c r="N13480" s="5"/>
      <c r="O13480" s="10"/>
      <c r="P13480" s="8"/>
    </row>
    <row r="13481" spans="1:16" s="2" customFormat="1" x14ac:dyDescent="0.15">
      <c r="A13481" s="3"/>
      <c r="B13481" s="3"/>
      <c r="J13481" s="3"/>
      <c r="K13481" s="5"/>
      <c r="L13481" s="8"/>
      <c r="N13481" s="5"/>
      <c r="O13481" s="10"/>
      <c r="P13481" s="8"/>
    </row>
    <row r="13482" spans="1:16" s="2" customFormat="1" x14ac:dyDescent="0.15">
      <c r="A13482" s="3"/>
      <c r="B13482" s="3"/>
      <c r="J13482" s="3"/>
      <c r="K13482" s="5"/>
      <c r="L13482" s="8"/>
      <c r="N13482" s="5"/>
      <c r="O13482" s="10"/>
      <c r="P13482" s="8"/>
    </row>
    <row r="13483" spans="1:16" s="2" customFormat="1" x14ac:dyDescent="0.15">
      <c r="A13483" s="3"/>
      <c r="B13483" s="3"/>
      <c r="J13483" s="3"/>
      <c r="K13483" s="5"/>
      <c r="L13483" s="8"/>
      <c r="N13483" s="5"/>
      <c r="O13483" s="10"/>
      <c r="P13483" s="8"/>
    </row>
    <row r="13484" spans="1:16" s="2" customFormat="1" x14ac:dyDescent="0.15">
      <c r="A13484" s="3"/>
      <c r="B13484" s="3"/>
      <c r="J13484" s="3"/>
      <c r="K13484" s="5"/>
      <c r="L13484" s="8"/>
      <c r="N13484" s="5"/>
      <c r="O13484" s="10"/>
      <c r="P13484" s="8"/>
    </row>
    <row r="13485" spans="1:16" s="2" customFormat="1" x14ac:dyDescent="0.15">
      <c r="A13485" s="3"/>
      <c r="B13485" s="3"/>
      <c r="J13485" s="3"/>
      <c r="K13485" s="5"/>
      <c r="L13485" s="8"/>
      <c r="N13485" s="5"/>
      <c r="O13485" s="10"/>
      <c r="P13485" s="8"/>
    </row>
    <row r="13486" spans="1:16" s="2" customFormat="1" x14ac:dyDescent="0.15">
      <c r="A13486" s="3"/>
      <c r="B13486" s="3"/>
      <c r="J13486" s="3"/>
      <c r="K13486" s="5"/>
      <c r="L13486" s="8"/>
      <c r="N13486" s="5"/>
      <c r="O13486" s="10"/>
      <c r="P13486" s="8"/>
    </row>
    <row r="13487" spans="1:16" s="2" customFormat="1" x14ac:dyDescent="0.15">
      <c r="A13487" s="3"/>
      <c r="B13487" s="3"/>
      <c r="J13487" s="3"/>
      <c r="K13487" s="5"/>
      <c r="L13487" s="8"/>
      <c r="N13487" s="5"/>
      <c r="O13487" s="10"/>
      <c r="P13487" s="8"/>
    </row>
    <row r="13488" spans="1:16" s="2" customFormat="1" x14ac:dyDescent="0.15">
      <c r="A13488" s="3"/>
      <c r="B13488" s="3"/>
      <c r="J13488" s="3"/>
      <c r="K13488" s="5"/>
      <c r="L13488" s="8"/>
      <c r="N13488" s="5"/>
      <c r="O13488" s="10"/>
      <c r="P13488" s="8"/>
    </row>
    <row r="13489" spans="1:16" s="2" customFormat="1" x14ac:dyDescent="0.15">
      <c r="A13489" s="3"/>
      <c r="B13489" s="3"/>
      <c r="J13489" s="3"/>
      <c r="K13489" s="5"/>
      <c r="L13489" s="8"/>
      <c r="N13489" s="5"/>
      <c r="O13489" s="10"/>
      <c r="P13489" s="8"/>
    </row>
    <row r="13490" spans="1:16" s="2" customFormat="1" x14ac:dyDescent="0.15">
      <c r="A13490" s="3"/>
      <c r="B13490" s="3"/>
      <c r="J13490" s="3"/>
      <c r="K13490" s="5"/>
      <c r="L13490" s="8"/>
      <c r="N13490" s="5"/>
      <c r="O13490" s="10"/>
      <c r="P13490" s="8"/>
    </row>
    <row r="13491" spans="1:16" s="2" customFormat="1" x14ac:dyDescent="0.15">
      <c r="A13491" s="3"/>
      <c r="B13491" s="3"/>
      <c r="J13491" s="3"/>
      <c r="K13491" s="5"/>
      <c r="L13491" s="8"/>
      <c r="N13491" s="5"/>
      <c r="O13491" s="10"/>
      <c r="P13491" s="8"/>
    </row>
    <row r="13492" spans="1:16" s="2" customFormat="1" x14ac:dyDescent="0.15">
      <c r="A13492" s="3"/>
      <c r="B13492" s="3"/>
      <c r="J13492" s="3"/>
      <c r="K13492" s="5"/>
      <c r="L13492" s="8"/>
      <c r="N13492" s="5"/>
      <c r="O13492" s="10"/>
      <c r="P13492" s="8"/>
    </row>
    <row r="13493" spans="1:16" s="2" customFormat="1" x14ac:dyDescent="0.15">
      <c r="A13493" s="3"/>
      <c r="B13493" s="3"/>
      <c r="J13493" s="3"/>
      <c r="K13493" s="5"/>
      <c r="L13493" s="8"/>
      <c r="N13493" s="5"/>
      <c r="O13493" s="10"/>
      <c r="P13493" s="8"/>
    </row>
    <row r="13494" spans="1:16" s="2" customFormat="1" x14ac:dyDescent="0.15">
      <c r="A13494" s="3"/>
      <c r="B13494" s="3"/>
      <c r="J13494" s="3"/>
      <c r="K13494" s="5"/>
      <c r="L13494" s="8"/>
      <c r="N13494" s="5"/>
      <c r="O13494" s="10"/>
      <c r="P13494" s="8"/>
    </row>
    <row r="13495" spans="1:16" s="2" customFormat="1" x14ac:dyDescent="0.15">
      <c r="A13495" s="3"/>
      <c r="B13495" s="3"/>
      <c r="J13495" s="3"/>
      <c r="K13495" s="5"/>
      <c r="L13495" s="8"/>
      <c r="N13495" s="5"/>
      <c r="O13495" s="10"/>
      <c r="P13495" s="8"/>
    </row>
    <row r="13496" spans="1:16" s="2" customFormat="1" x14ac:dyDescent="0.15">
      <c r="A13496" s="3"/>
      <c r="B13496" s="3"/>
      <c r="J13496" s="3"/>
      <c r="K13496" s="5"/>
      <c r="L13496" s="8"/>
      <c r="N13496" s="5"/>
      <c r="O13496" s="10"/>
      <c r="P13496" s="8"/>
    </row>
    <row r="13497" spans="1:16" s="2" customFormat="1" x14ac:dyDescent="0.15">
      <c r="A13497" s="3"/>
      <c r="B13497" s="3"/>
      <c r="J13497" s="3"/>
      <c r="K13497" s="5"/>
      <c r="L13497" s="8"/>
      <c r="N13497" s="5"/>
      <c r="O13497" s="10"/>
      <c r="P13497" s="8"/>
    </row>
    <row r="13498" spans="1:16" s="2" customFormat="1" x14ac:dyDescent="0.15">
      <c r="A13498" s="3"/>
      <c r="B13498" s="3"/>
      <c r="J13498" s="3"/>
      <c r="K13498" s="5"/>
      <c r="L13498" s="8"/>
      <c r="N13498" s="5"/>
      <c r="O13498" s="10"/>
      <c r="P13498" s="8"/>
    </row>
    <row r="13499" spans="1:16" s="2" customFormat="1" x14ac:dyDescent="0.15">
      <c r="A13499" s="3"/>
      <c r="B13499" s="3"/>
      <c r="J13499" s="3"/>
      <c r="K13499" s="5"/>
      <c r="L13499" s="8"/>
      <c r="N13499" s="5"/>
      <c r="O13499" s="10"/>
      <c r="P13499" s="8"/>
    </row>
    <row r="13500" spans="1:16" s="2" customFormat="1" x14ac:dyDescent="0.15">
      <c r="A13500" s="3"/>
      <c r="B13500" s="3"/>
      <c r="J13500" s="3"/>
      <c r="K13500" s="5"/>
      <c r="L13500" s="8"/>
      <c r="N13500" s="5"/>
      <c r="O13500" s="10"/>
      <c r="P13500" s="8"/>
    </row>
    <row r="13501" spans="1:16" s="2" customFormat="1" x14ac:dyDescent="0.15">
      <c r="A13501" s="3"/>
      <c r="B13501" s="3"/>
      <c r="J13501" s="3"/>
      <c r="K13501" s="5"/>
      <c r="L13501" s="8"/>
      <c r="N13501" s="5"/>
      <c r="O13501" s="10"/>
      <c r="P13501" s="8"/>
    </row>
    <row r="13502" spans="1:16" s="2" customFormat="1" x14ac:dyDescent="0.15">
      <c r="A13502" s="3"/>
      <c r="B13502" s="3"/>
      <c r="J13502" s="3"/>
      <c r="K13502" s="5"/>
      <c r="L13502" s="8"/>
      <c r="N13502" s="5"/>
      <c r="O13502" s="10"/>
      <c r="P13502" s="8"/>
    </row>
    <row r="13503" spans="1:16" s="2" customFormat="1" x14ac:dyDescent="0.15">
      <c r="A13503" s="3"/>
      <c r="B13503" s="3"/>
      <c r="J13503" s="3"/>
      <c r="K13503" s="5"/>
      <c r="L13503" s="8"/>
      <c r="N13503" s="5"/>
      <c r="O13503" s="10"/>
      <c r="P13503" s="8"/>
    </row>
    <row r="13504" spans="1:16" s="2" customFormat="1" x14ac:dyDescent="0.15">
      <c r="A13504" s="3"/>
      <c r="B13504" s="3"/>
      <c r="J13504" s="3"/>
      <c r="K13504" s="5"/>
      <c r="L13504" s="8"/>
      <c r="N13504" s="5"/>
      <c r="O13504" s="10"/>
      <c r="P13504" s="8"/>
    </row>
    <row r="13505" spans="1:16" s="2" customFormat="1" x14ac:dyDescent="0.15">
      <c r="A13505" s="3"/>
      <c r="B13505" s="3"/>
      <c r="J13505" s="3"/>
      <c r="K13505" s="5"/>
      <c r="L13505" s="8"/>
      <c r="N13505" s="5"/>
      <c r="O13505" s="10"/>
      <c r="P13505" s="8"/>
    </row>
    <row r="13506" spans="1:16" s="2" customFormat="1" x14ac:dyDescent="0.15">
      <c r="A13506" s="3"/>
      <c r="B13506" s="3"/>
      <c r="J13506" s="3"/>
      <c r="K13506" s="5"/>
      <c r="L13506" s="8"/>
      <c r="N13506" s="5"/>
      <c r="O13506" s="10"/>
      <c r="P13506" s="8"/>
    </row>
    <row r="13507" spans="1:16" s="2" customFormat="1" x14ac:dyDescent="0.15">
      <c r="A13507" s="3"/>
      <c r="B13507" s="3"/>
      <c r="J13507" s="3"/>
      <c r="K13507" s="5"/>
      <c r="L13507" s="8"/>
      <c r="N13507" s="5"/>
      <c r="O13507" s="10"/>
      <c r="P13507" s="8"/>
    </row>
    <row r="13508" spans="1:16" s="2" customFormat="1" x14ac:dyDescent="0.15">
      <c r="A13508" s="3"/>
      <c r="B13508" s="3"/>
      <c r="J13508" s="3"/>
      <c r="K13508" s="5"/>
      <c r="L13508" s="8"/>
      <c r="N13508" s="5"/>
      <c r="O13508" s="10"/>
      <c r="P13508" s="8"/>
    </row>
    <row r="13509" spans="1:16" s="2" customFormat="1" x14ac:dyDescent="0.15">
      <c r="A13509" s="3"/>
      <c r="B13509" s="3"/>
      <c r="J13509" s="3"/>
      <c r="K13509" s="5"/>
      <c r="L13509" s="8"/>
      <c r="N13509" s="5"/>
      <c r="O13509" s="10"/>
      <c r="P13509" s="8"/>
    </row>
    <row r="13510" spans="1:16" s="2" customFormat="1" x14ac:dyDescent="0.15">
      <c r="A13510" s="3"/>
      <c r="B13510" s="3"/>
      <c r="J13510" s="3"/>
      <c r="K13510" s="5"/>
      <c r="L13510" s="8"/>
      <c r="N13510" s="5"/>
      <c r="O13510" s="10"/>
      <c r="P13510" s="8"/>
    </row>
    <row r="13511" spans="1:16" s="2" customFormat="1" x14ac:dyDescent="0.15">
      <c r="A13511" s="3"/>
      <c r="B13511" s="3"/>
      <c r="J13511" s="3"/>
      <c r="K13511" s="5"/>
      <c r="L13511" s="8"/>
      <c r="N13511" s="5"/>
      <c r="O13511" s="10"/>
      <c r="P13511" s="8"/>
    </row>
    <row r="13512" spans="1:16" s="2" customFormat="1" x14ac:dyDescent="0.15">
      <c r="A13512" s="3"/>
      <c r="B13512" s="3"/>
      <c r="J13512" s="3"/>
      <c r="K13512" s="5"/>
      <c r="L13512" s="8"/>
      <c r="N13512" s="5"/>
      <c r="O13512" s="10"/>
      <c r="P13512" s="8"/>
    </row>
    <row r="13513" spans="1:16" s="2" customFormat="1" x14ac:dyDescent="0.15">
      <c r="A13513" s="3"/>
      <c r="B13513" s="3"/>
      <c r="J13513" s="3"/>
      <c r="K13513" s="5"/>
      <c r="L13513" s="8"/>
      <c r="N13513" s="5"/>
      <c r="O13513" s="10"/>
      <c r="P13513" s="8"/>
    </row>
    <row r="13514" spans="1:16" s="2" customFormat="1" x14ac:dyDescent="0.15">
      <c r="A13514" s="3"/>
      <c r="B13514" s="3"/>
      <c r="J13514" s="3"/>
      <c r="K13514" s="5"/>
      <c r="L13514" s="8"/>
      <c r="N13514" s="5"/>
      <c r="O13514" s="10"/>
      <c r="P13514" s="8"/>
    </row>
    <row r="13515" spans="1:16" s="2" customFormat="1" x14ac:dyDescent="0.15">
      <c r="A13515" s="3"/>
      <c r="B13515" s="3"/>
      <c r="J13515" s="3"/>
      <c r="K13515" s="5"/>
      <c r="L13515" s="8"/>
      <c r="N13515" s="5"/>
      <c r="O13515" s="10"/>
      <c r="P13515" s="8"/>
    </row>
    <row r="13516" spans="1:16" s="2" customFormat="1" x14ac:dyDescent="0.15">
      <c r="A13516" s="3"/>
      <c r="B13516" s="3"/>
      <c r="J13516" s="3"/>
      <c r="K13516" s="5"/>
      <c r="L13516" s="8"/>
      <c r="N13516" s="5"/>
      <c r="O13516" s="10"/>
      <c r="P13516" s="8"/>
    </row>
    <row r="13517" spans="1:16" s="2" customFormat="1" x14ac:dyDescent="0.15">
      <c r="A13517" s="3"/>
      <c r="B13517" s="3"/>
      <c r="J13517" s="3"/>
      <c r="K13517" s="5"/>
      <c r="L13517" s="8"/>
      <c r="N13517" s="5"/>
      <c r="O13517" s="10"/>
      <c r="P13517" s="8"/>
    </row>
    <row r="13518" spans="1:16" s="2" customFormat="1" x14ac:dyDescent="0.15">
      <c r="A13518" s="3"/>
      <c r="B13518" s="3"/>
      <c r="J13518" s="3"/>
      <c r="K13518" s="5"/>
      <c r="L13518" s="8"/>
      <c r="N13518" s="5"/>
      <c r="O13518" s="10"/>
      <c r="P13518" s="8"/>
    </row>
    <row r="13519" spans="1:16" s="2" customFormat="1" x14ac:dyDescent="0.15">
      <c r="A13519" s="3"/>
      <c r="B13519" s="3"/>
      <c r="J13519" s="3"/>
      <c r="K13519" s="5"/>
      <c r="L13519" s="8"/>
      <c r="N13519" s="5"/>
      <c r="O13519" s="10"/>
      <c r="P13519" s="8"/>
    </row>
    <row r="13520" spans="1:16" s="2" customFormat="1" x14ac:dyDescent="0.15">
      <c r="A13520" s="3"/>
      <c r="B13520" s="3"/>
      <c r="J13520" s="3"/>
      <c r="K13520" s="5"/>
      <c r="L13520" s="8"/>
      <c r="N13520" s="5"/>
      <c r="O13520" s="10"/>
      <c r="P13520" s="8"/>
    </row>
    <row r="13521" spans="1:16" s="2" customFormat="1" x14ac:dyDescent="0.15">
      <c r="A13521" s="3"/>
      <c r="B13521" s="3"/>
      <c r="J13521" s="3"/>
      <c r="K13521" s="5"/>
      <c r="L13521" s="8"/>
      <c r="N13521" s="5"/>
      <c r="O13521" s="10"/>
      <c r="P13521" s="8"/>
    </row>
    <row r="13522" spans="1:16" s="2" customFormat="1" x14ac:dyDescent="0.15">
      <c r="A13522" s="3"/>
      <c r="B13522" s="3"/>
      <c r="J13522" s="3"/>
      <c r="K13522" s="5"/>
      <c r="L13522" s="8"/>
      <c r="N13522" s="5"/>
      <c r="O13522" s="10"/>
      <c r="P13522" s="8"/>
    </row>
    <row r="13523" spans="1:16" s="2" customFormat="1" x14ac:dyDescent="0.15">
      <c r="A13523" s="3"/>
      <c r="B13523" s="3"/>
      <c r="J13523" s="3"/>
      <c r="K13523" s="5"/>
      <c r="L13523" s="8"/>
      <c r="N13523" s="5"/>
      <c r="O13523" s="10"/>
      <c r="P13523" s="8"/>
    </row>
    <row r="13524" spans="1:16" s="2" customFormat="1" x14ac:dyDescent="0.15">
      <c r="A13524" s="3"/>
      <c r="B13524" s="3"/>
      <c r="J13524" s="3"/>
      <c r="K13524" s="5"/>
      <c r="L13524" s="8"/>
      <c r="N13524" s="5"/>
      <c r="O13524" s="10"/>
      <c r="P13524" s="8"/>
    </row>
    <row r="13525" spans="1:16" s="2" customFormat="1" x14ac:dyDescent="0.15">
      <c r="A13525" s="3"/>
      <c r="B13525" s="3"/>
      <c r="J13525" s="3"/>
      <c r="K13525" s="5"/>
      <c r="L13525" s="8"/>
      <c r="N13525" s="5"/>
      <c r="O13525" s="10"/>
      <c r="P13525" s="8"/>
    </row>
    <row r="13526" spans="1:16" s="2" customFormat="1" x14ac:dyDescent="0.15">
      <c r="A13526" s="3"/>
      <c r="B13526" s="3"/>
      <c r="J13526" s="3"/>
      <c r="K13526" s="5"/>
      <c r="L13526" s="8"/>
      <c r="N13526" s="5"/>
      <c r="O13526" s="10"/>
      <c r="P13526" s="8"/>
    </row>
    <row r="13527" spans="1:16" s="2" customFormat="1" x14ac:dyDescent="0.15">
      <c r="A13527" s="3"/>
      <c r="B13527" s="3"/>
      <c r="J13527" s="3"/>
      <c r="K13527" s="5"/>
      <c r="L13527" s="8"/>
      <c r="N13527" s="5"/>
      <c r="O13527" s="10"/>
      <c r="P13527" s="8"/>
    </row>
    <row r="13528" spans="1:16" s="2" customFormat="1" x14ac:dyDescent="0.15">
      <c r="A13528" s="3"/>
      <c r="B13528" s="3"/>
      <c r="J13528" s="3"/>
      <c r="K13528" s="5"/>
      <c r="L13528" s="8"/>
      <c r="N13528" s="5"/>
      <c r="O13528" s="10"/>
      <c r="P13528" s="8"/>
    </row>
    <row r="13529" spans="1:16" s="2" customFormat="1" x14ac:dyDescent="0.15">
      <c r="A13529" s="3"/>
      <c r="B13529" s="3"/>
      <c r="J13529" s="3"/>
      <c r="K13529" s="5"/>
      <c r="L13529" s="8"/>
      <c r="N13529" s="5"/>
      <c r="O13529" s="10"/>
      <c r="P13529" s="8"/>
    </row>
    <row r="13530" spans="1:16" s="2" customFormat="1" x14ac:dyDescent="0.15">
      <c r="A13530" s="3"/>
      <c r="B13530" s="3"/>
      <c r="J13530" s="3"/>
      <c r="K13530" s="5"/>
      <c r="L13530" s="8"/>
      <c r="N13530" s="5"/>
      <c r="O13530" s="10"/>
      <c r="P13530" s="8"/>
    </row>
    <row r="13531" spans="1:16" s="2" customFormat="1" x14ac:dyDescent="0.15">
      <c r="A13531" s="3"/>
      <c r="B13531" s="3"/>
      <c r="J13531" s="3"/>
      <c r="K13531" s="5"/>
      <c r="L13531" s="8"/>
      <c r="N13531" s="5"/>
      <c r="O13531" s="10"/>
      <c r="P13531" s="8"/>
    </row>
    <row r="13532" spans="1:16" s="2" customFormat="1" x14ac:dyDescent="0.15">
      <c r="A13532" s="3"/>
      <c r="B13532" s="3"/>
      <c r="J13532" s="3"/>
      <c r="K13532" s="5"/>
      <c r="L13532" s="8"/>
      <c r="N13532" s="5"/>
      <c r="O13532" s="10"/>
      <c r="P13532" s="8"/>
    </row>
    <row r="13533" spans="1:16" s="2" customFormat="1" x14ac:dyDescent="0.15">
      <c r="A13533" s="3"/>
      <c r="B13533" s="3"/>
      <c r="J13533" s="3"/>
      <c r="K13533" s="5"/>
      <c r="L13533" s="8"/>
      <c r="N13533" s="5"/>
      <c r="O13533" s="10"/>
      <c r="P13533" s="8"/>
    </row>
    <row r="13534" spans="1:16" s="2" customFormat="1" x14ac:dyDescent="0.15">
      <c r="A13534" s="3"/>
      <c r="B13534" s="3"/>
      <c r="J13534" s="3"/>
      <c r="K13534" s="5"/>
      <c r="L13534" s="8"/>
      <c r="N13534" s="5"/>
      <c r="O13534" s="10"/>
      <c r="P13534" s="8"/>
    </row>
    <row r="13535" spans="1:16" s="2" customFormat="1" x14ac:dyDescent="0.15">
      <c r="A13535" s="3"/>
      <c r="B13535" s="3"/>
      <c r="J13535" s="3"/>
      <c r="K13535" s="5"/>
      <c r="L13535" s="8"/>
      <c r="N13535" s="5"/>
      <c r="O13535" s="10"/>
      <c r="P13535" s="8"/>
    </row>
    <row r="13536" spans="1:16" s="2" customFormat="1" x14ac:dyDescent="0.15">
      <c r="A13536" s="3"/>
      <c r="B13536" s="3"/>
      <c r="J13536" s="3"/>
      <c r="K13536" s="5"/>
      <c r="L13536" s="8"/>
      <c r="N13536" s="5"/>
      <c r="O13536" s="10"/>
      <c r="P13536" s="8"/>
    </row>
    <row r="13537" spans="1:16" s="2" customFormat="1" x14ac:dyDescent="0.15">
      <c r="A13537" s="3"/>
      <c r="B13537" s="3"/>
      <c r="J13537" s="3"/>
      <c r="K13537" s="5"/>
      <c r="L13537" s="8"/>
      <c r="N13537" s="5"/>
      <c r="O13537" s="10"/>
      <c r="P13537" s="8"/>
    </row>
    <row r="13538" spans="1:16" s="2" customFormat="1" x14ac:dyDescent="0.15">
      <c r="A13538" s="3"/>
      <c r="B13538" s="3"/>
      <c r="J13538" s="3"/>
      <c r="K13538" s="5"/>
      <c r="L13538" s="8"/>
      <c r="N13538" s="5"/>
      <c r="O13538" s="10"/>
      <c r="P13538" s="8"/>
    </row>
    <row r="13539" spans="1:16" s="2" customFormat="1" x14ac:dyDescent="0.15">
      <c r="A13539" s="3"/>
      <c r="B13539" s="3"/>
      <c r="J13539" s="3"/>
      <c r="K13539" s="5"/>
      <c r="L13539" s="8"/>
      <c r="N13539" s="5"/>
      <c r="O13539" s="10"/>
      <c r="P13539" s="8"/>
    </row>
    <row r="13540" spans="1:16" s="2" customFormat="1" x14ac:dyDescent="0.15">
      <c r="A13540" s="3"/>
      <c r="B13540" s="3"/>
      <c r="J13540" s="3"/>
      <c r="K13540" s="5"/>
      <c r="L13540" s="8"/>
      <c r="N13540" s="5"/>
      <c r="O13540" s="10"/>
      <c r="P13540" s="8"/>
    </row>
    <row r="13541" spans="1:16" s="2" customFormat="1" x14ac:dyDescent="0.15">
      <c r="A13541" s="3"/>
      <c r="B13541" s="3"/>
      <c r="J13541" s="3"/>
      <c r="K13541" s="5"/>
      <c r="L13541" s="8"/>
      <c r="N13541" s="5"/>
      <c r="O13541" s="10"/>
      <c r="P13541" s="8"/>
    </row>
    <row r="13542" spans="1:16" s="2" customFormat="1" x14ac:dyDescent="0.15">
      <c r="A13542" s="3"/>
      <c r="B13542" s="3"/>
      <c r="J13542" s="3"/>
      <c r="K13542" s="5"/>
      <c r="L13542" s="8"/>
      <c r="N13542" s="5"/>
      <c r="O13542" s="10"/>
      <c r="P13542" s="8"/>
    </row>
    <row r="13543" spans="1:16" s="2" customFormat="1" x14ac:dyDescent="0.15">
      <c r="A13543" s="3"/>
      <c r="B13543" s="3"/>
      <c r="J13543" s="3"/>
      <c r="K13543" s="5"/>
      <c r="L13543" s="8"/>
      <c r="N13543" s="5"/>
      <c r="O13543" s="10"/>
      <c r="P13543" s="8"/>
    </row>
    <row r="13544" spans="1:16" s="2" customFormat="1" x14ac:dyDescent="0.15">
      <c r="A13544" s="3"/>
      <c r="B13544" s="3"/>
      <c r="J13544" s="3"/>
      <c r="K13544" s="5"/>
      <c r="L13544" s="8"/>
      <c r="N13544" s="5"/>
      <c r="O13544" s="10"/>
      <c r="P13544" s="8"/>
    </row>
    <row r="13545" spans="1:16" s="2" customFormat="1" x14ac:dyDescent="0.15">
      <c r="A13545" s="3"/>
      <c r="B13545" s="3"/>
      <c r="J13545" s="3"/>
      <c r="K13545" s="5"/>
      <c r="L13545" s="8"/>
      <c r="N13545" s="5"/>
      <c r="O13545" s="10"/>
      <c r="P13545" s="8"/>
    </row>
    <row r="13546" spans="1:16" s="2" customFormat="1" x14ac:dyDescent="0.15">
      <c r="A13546" s="3"/>
      <c r="B13546" s="3"/>
      <c r="J13546" s="3"/>
      <c r="K13546" s="5"/>
      <c r="L13546" s="8"/>
      <c r="N13546" s="5"/>
      <c r="O13546" s="10"/>
      <c r="P13546" s="8"/>
    </row>
    <row r="13547" spans="1:16" s="2" customFormat="1" x14ac:dyDescent="0.15">
      <c r="A13547" s="3"/>
      <c r="B13547" s="3"/>
      <c r="J13547" s="3"/>
      <c r="K13547" s="5"/>
      <c r="L13547" s="8"/>
      <c r="N13547" s="5"/>
      <c r="O13547" s="10"/>
      <c r="P13547" s="8"/>
    </row>
    <row r="13548" spans="1:16" s="2" customFormat="1" x14ac:dyDescent="0.15">
      <c r="A13548" s="3"/>
      <c r="B13548" s="3"/>
      <c r="J13548" s="3"/>
      <c r="K13548" s="5"/>
      <c r="L13548" s="8"/>
      <c r="N13548" s="5"/>
      <c r="O13548" s="10"/>
      <c r="P13548" s="8"/>
    </row>
    <row r="13549" spans="1:16" s="2" customFormat="1" x14ac:dyDescent="0.15">
      <c r="A13549" s="3"/>
      <c r="B13549" s="3"/>
      <c r="J13549" s="3"/>
      <c r="K13549" s="5"/>
      <c r="L13549" s="8"/>
      <c r="N13549" s="5"/>
      <c r="O13549" s="10"/>
      <c r="P13549" s="8"/>
    </row>
    <row r="13550" spans="1:16" s="2" customFormat="1" x14ac:dyDescent="0.15">
      <c r="A13550" s="3"/>
      <c r="B13550" s="3"/>
      <c r="J13550" s="3"/>
      <c r="K13550" s="5"/>
      <c r="L13550" s="8"/>
      <c r="N13550" s="5"/>
      <c r="O13550" s="10"/>
      <c r="P13550" s="8"/>
    </row>
    <row r="13551" spans="1:16" s="2" customFormat="1" x14ac:dyDescent="0.15">
      <c r="A13551" s="3"/>
      <c r="B13551" s="3"/>
      <c r="J13551" s="3"/>
      <c r="K13551" s="5"/>
      <c r="L13551" s="8"/>
      <c r="N13551" s="5"/>
      <c r="O13551" s="10"/>
      <c r="P13551" s="8"/>
    </row>
    <row r="13552" spans="1:16" s="2" customFormat="1" x14ac:dyDescent="0.15">
      <c r="A13552" s="3"/>
      <c r="B13552" s="3"/>
      <c r="J13552" s="3"/>
      <c r="K13552" s="5"/>
      <c r="L13552" s="8"/>
      <c r="N13552" s="5"/>
      <c r="O13552" s="10"/>
      <c r="P13552" s="8"/>
    </row>
    <row r="13553" spans="1:16" s="2" customFormat="1" x14ac:dyDescent="0.15">
      <c r="A13553" s="3"/>
      <c r="B13553" s="3"/>
      <c r="J13553" s="3"/>
      <c r="K13553" s="5"/>
      <c r="L13553" s="8"/>
      <c r="N13553" s="5"/>
      <c r="O13553" s="10"/>
      <c r="P13553" s="8"/>
    </row>
    <row r="13554" spans="1:16" s="2" customFormat="1" x14ac:dyDescent="0.15">
      <c r="A13554" s="3"/>
      <c r="B13554" s="3"/>
      <c r="J13554" s="3"/>
      <c r="K13554" s="5"/>
      <c r="L13554" s="8"/>
      <c r="N13554" s="5"/>
      <c r="O13554" s="10"/>
      <c r="P13554" s="8"/>
    </row>
    <row r="13555" spans="1:16" s="2" customFormat="1" x14ac:dyDescent="0.15">
      <c r="A13555" s="3"/>
      <c r="B13555" s="3"/>
      <c r="J13555" s="3"/>
      <c r="K13555" s="5"/>
      <c r="L13555" s="8"/>
      <c r="N13555" s="5"/>
      <c r="O13555" s="10"/>
      <c r="P13555" s="8"/>
    </row>
    <row r="13556" spans="1:16" s="2" customFormat="1" x14ac:dyDescent="0.15">
      <c r="A13556" s="3"/>
      <c r="B13556" s="3"/>
      <c r="J13556" s="3"/>
      <c r="K13556" s="5"/>
      <c r="L13556" s="8"/>
      <c r="N13556" s="5"/>
      <c r="O13556" s="10"/>
      <c r="P13556" s="8"/>
    </row>
    <row r="13557" spans="1:16" s="2" customFormat="1" x14ac:dyDescent="0.15">
      <c r="A13557" s="3"/>
      <c r="B13557" s="3"/>
      <c r="J13557" s="3"/>
      <c r="K13557" s="5"/>
      <c r="L13557" s="8"/>
      <c r="N13557" s="5"/>
      <c r="O13557" s="10"/>
      <c r="P13557" s="8"/>
    </row>
    <row r="13558" spans="1:16" s="2" customFormat="1" x14ac:dyDescent="0.15">
      <c r="A13558" s="3"/>
      <c r="B13558" s="3"/>
      <c r="J13558" s="3"/>
      <c r="K13558" s="5"/>
      <c r="L13558" s="8"/>
      <c r="N13558" s="5"/>
      <c r="O13558" s="10"/>
      <c r="P13558" s="8"/>
    </row>
    <row r="13559" spans="1:16" s="2" customFormat="1" x14ac:dyDescent="0.15">
      <c r="A13559" s="3"/>
      <c r="B13559" s="3"/>
      <c r="J13559" s="3"/>
      <c r="K13559" s="5"/>
      <c r="L13559" s="8"/>
      <c r="N13559" s="5"/>
      <c r="O13559" s="10"/>
      <c r="P13559" s="8"/>
    </row>
    <row r="13560" spans="1:16" s="2" customFormat="1" x14ac:dyDescent="0.15">
      <c r="A13560" s="3"/>
      <c r="B13560" s="3"/>
      <c r="J13560" s="3"/>
      <c r="K13560" s="5"/>
      <c r="L13560" s="8"/>
      <c r="N13560" s="5"/>
      <c r="O13560" s="10"/>
      <c r="P13560" s="8"/>
    </row>
    <row r="13561" spans="1:16" s="2" customFormat="1" x14ac:dyDescent="0.15">
      <c r="A13561" s="3"/>
      <c r="B13561" s="3"/>
      <c r="J13561" s="3"/>
      <c r="K13561" s="5"/>
      <c r="L13561" s="8"/>
      <c r="N13561" s="5"/>
      <c r="O13561" s="10"/>
      <c r="P13561" s="8"/>
    </row>
    <row r="13562" spans="1:16" s="2" customFormat="1" x14ac:dyDescent="0.15">
      <c r="A13562" s="3"/>
      <c r="B13562" s="3"/>
      <c r="J13562" s="3"/>
      <c r="K13562" s="5"/>
      <c r="L13562" s="8"/>
      <c r="N13562" s="5"/>
      <c r="O13562" s="10"/>
      <c r="P13562" s="8"/>
    </row>
    <row r="13563" spans="1:16" s="2" customFormat="1" x14ac:dyDescent="0.15">
      <c r="A13563" s="3"/>
      <c r="B13563" s="3"/>
      <c r="J13563" s="3"/>
      <c r="K13563" s="5"/>
      <c r="L13563" s="8"/>
      <c r="N13563" s="5"/>
      <c r="O13563" s="10"/>
      <c r="P13563" s="8"/>
    </row>
    <row r="13564" spans="1:16" s="2" customFormat="1" x14ac:dyDescent="0.15">
      <c r="A13564" s="3"/>
      <c r="B13564" s="3"/>
      <c r="J13564" s="3"/>
      <c r="K13564" s="5"/>
      <c r="L13564" s="8"/>
      <c r="N13564" s="5"/>
      <c r="O13564" s="10"/>
      <c r="P13564" s="8"/>
    </row>
    <row r="13565" spans="1:16" s="2" customFormat="1" x14ac:dyDescent="0.15">
      <c r="A13565" s="3"/>
      <c r="B13565" s="3"/>
      <c r="J13565" s="3"/>
      <c r="K13565" s="5"/>
      <c r="L13565" s="8"/>
      <c r="N13565" s="5"/>
      <c r="O13565" s="10"/>
      <c r="P13565" s="8"/>
    </row>
    <row r="13566" spans="1:16" s="2" customFormat="1" x14ac:dyDescent="0.15">
      <c r="A13566" s="3"/>
      <c r="B13566" s="3"/>
      <c r="J13566" s="3"/>
      <c r="K13566" s="5"/>
      <c r="L13566" s="8"/>
      <c r="N13566" s="5"/>
      <c r="O13566" s="10"/>
      <c r="P13566" s="8"/>
    </row>
    <row r="13567" spans="1:16" s="2" customFormat="1" x14ac:dyDescent="0.15">
      <c r="A13567" s="3"/>
      <c r="B13567" s="3"/>
      <c r="J13567" s="3"/>
      <c r="K13567" s="5"/>
      <c r="L13567" s="8"/>
      <c r="N13567" s="5"/>
      <c r="O13567" s="10"/>
      <c r="P13567" s="8"/>
    </row>
    <row r="13568" spans="1:16" s="2" customFormat="1" x14ac:dyDescent="0.15">
      <c r="A13568" s="3"/>
      <c r="B13568" s="3"/>
      <c r="J13568" s="3"/>
      <c r="K13568" s="5"/>
      <c r="L13568" s="8"/>
      <c r="N13568" s="5"/>
      <c r="O13568" s="10"/>
      <c r="P13568" s="8"/>
    </row>
    <row r="13569" spans="1:16" s="2" customFormat="1" x14ac:dyDescent="0.15">
      <c r="A13569" s="3"/>
      <c r="B13569" s="3"/>
      <c r="J13569" s="3"/>
      <c r="K13569" s="5"/>
      <c r="L13569" s="8"/>
      <c r="N13569" s="5"/>
      <c r="O13569" s="10"/>
      <c r="P13569" s="8"/>
    </row>
    <row r="13570" spans="1:16" s="2" customFormat="1" x14ac:dyDescent="0.15">
      <c r="A13570" s="3"/>
      <c r="B13570" s="3"/>
      <c r="J13570" s="3"/>
      <c r="K13570" s="5"/>
      <c r="L13570" s="8"/>
      <c r="N13570" s="5"/>
      <c r="O13570" s="10"/>
      <c r="P13570" s="8"/>
    </row>
    <row r="13571" spans="1:16" s="2" customFormat="1" x14ac:dyDescent="0.15">
      <c r="A13571" s="3"/>
      <c r="B13571" s="3"/>
      <c r="J13571" s="3"/>
      <c r="K13571" s="5"/>
      <c r="L13571" s="8"/>
      <c r="N13571" s="5"/>
      <c r="O13571" s="10"/>
      <c r="P13571" s="8"/>
    </row>
    <row r="13572" spans="1:16" s="2" customFormat="1" x14ac:dyDescent="0.15">
      <c r="A13572" s="3"/>
      <c r="B13572" s="3"/>
      <c r="J13572" s="3"/>
      <c r="K13572" s="5"/>
      <c r="L13572" s="8"/>
      <c r="N13572" s="5"/>
      <c r="O13572" s="10"/>
      <c r="P13572" s="8"/>
    </row>
    <row r="13573" spans="1:16" s="2" customFormat="1" x14ac:dyDescent="0.15">
      <c r="A13573" s="3"/>
      <c r="B13573" s="3"/>
      <c r="J13573" s="3"/>
      <c r="K13573" s="5"/>
      <c r="L13573" s="8"/>
      <c r="N13573" s="5"/>
      <c r="O13573" s="10"/>
      <c r="P13573" s="8"/>
    </row>
    <row r="13574" spans="1:16" s="2" customFormat="1" x14ac:dyDescent="0.15">
      <c r="A13574" s="3"/>
      <c r="B13574" s="3"/>
      <c r="J13574" s="3"/>
      <c r="K13574" s="5"/>
      <c r="L13574" s="8"/>
      <c r="N13574" s="5"/>
      <c r="O13574" s="10"/>
      <c r="P13574" s="8"/>
    </row>
    <row r="13575" spans="1:16" s="2" customFormat="1" x14ac:dyDescent="0.15">
      <c r="A13575" s="3"/>
      <c r="B13575" s="3"/>
      <c r="J13575" s="3"/>
      <c r="K13575" s="5"/>
      <c r="L13575" s="8"/>
      <c r="N13575" s="5"/>
      <c r="O13575" s="10"/>
      <c r="P13575" s="8"/>
    </row>
    <row r="13576" spans="1:16" s="2" customFormat="1" x14ac:dyDescent="0.15">
      <c r="A13576" s="3"/>
      <c r="B13576" s="3"/>
      <c r="J13576" s="3"/>
      <c r="K13576" s="5"/>
      <c r="L13576" s="8"/>
      <c r="N13576" s="5"/>
      <c r="O13576" s="10"/>
      <c r="P13576" s="8"/>
    </row>
    <row r="13577" spans="1:16" s="2" customFormat="1" x14ac:dyDescent="0.15">
      <c r="A13577" s="3"/>
      <c r="B13577" s="3"/>
      <c r="J13577" s="3"/>
      <c r="K13577" s="5"/>
      <c r="L13577" s="8"/>
      <c r="N13577" s="5"/>
      <c r="O13577" s="10"/>
      <c r="P13577" s="8"/>
    </row>
    <row r="13578" spans="1:16" s="2" customFormat="1" x14ac:dyDescent="0.15">
      <c r="A13578" s="3"/>
      <c r="B13578" s="3"/>
      <c r="J13578" s="3"/>
      <c r="K13578" s="5"/>
      <c r="L13578" s="8"/>
      <c r="N13578" s="5"/>
      <c r="O13578" s="10"/>
      <c r="P13578" s="8"/>
    </row>
    <row r="13579" spans="1:16" s="2" customFormat="1" x14ac:dyDescent="0.15">
      <c r="A13579" s="3"/>
      <c r="B13579" s="3"/>
      <c r="J13579" s="3"/>
      <c r="K13579" s="5"/>
      <c r="L13579" s="8"/>
      <c r="N13579" s="5"/>
      <c r="O13579" s="10"/>
      <c r="P13579" s="8"/>
    </row>
    <row r="13580" spans="1:16" s="2" customFormat="1" x14ac:dyDescent="0.15">
      <c r="A13580" s="3"/>
      <c r="B13580" s="3"/>
      <c r="J13580" s="3"/>
      <c r="K13580" s="5"/>
      <c r="L13580" s="8"/>
      <c r="N13580" s="5"/>
      <c r="O13580" s="10"/>
      <c r="P13580" s="8"/>
    </row>
    <row r="13581" spans="1:16" s="2" customFormat="1" x14ac:dyDescent="0.15">
      <c r="A13581" s="3"/>
      <c r="B13581" s="3"/>
      <c r="J13581" s="3"/>
      <c r="K13581" s="5"/>
      <c r="L13581" s="8"/>
      <c r="N13581" s="5"/>
      <c r="O13581" s="10"/>
      <c r="P13581" s="8"/>
    </row>
    <row r="13582" spans="1:16" s="2" customFormat="1" x14ac:dyDescent="0.15">
      <c r="A13582" s="3"/>
      <c r="B13582" s="3"/>
      <c r="J13582" s="3"/>
      <c r="K13582" s="5"/>
      <c r="L13582" s="8"/>
      <c r="N13582" s="5"/>
      <c r="O13582" s="10"/>
      <c r="P13582" s="8"/>
    </row>
    <row r="13583" spans="1:16" s="2" customFormat="1" x14ac:dyDescent="0.15">
      <c r="A13583" s="3"/>
      <c r="B13583" s="3"/>
      <c r="J13583" s="3"/>
      <c r="K13583" s="5"/>
      <c r="L13583" s="8"/>
      <c r="N13583" s="5"/>
      <c r="O13583" s="10"/>
      <c r="P13583" s="8"/>
    </row>
    <row r="13584" spans="1:16" s="2" customFormat="1" x14ac:dyDescent="0.15">
      <c r="A13584" s="3"/>
      <c r="B13584" s="3"/>
      <c r="J13584" s="3"/>
      <c r="K13584" s="5"/>
      <c r="L13584" s="8"/>
      <c r="N13584" s="5"/>
      <c r="O13584" s="10"/>
      <c r="P13584" s="8"/>
    </row>
    <row r="13585" spans="1:16" s="2" customFormat="1" x14ac:dyDescent="0.15">
      <c r="A13585" s="3"/>
      <c r="B13585" s="3"/>
      <c r="J13585" s="3"/>
      <c r="K13585" s="5"/>
      <c r="L13585" s="8"/>
      <c r="N13585" s="5"/>
      <c r="O13585" s="10"/>
      <c r="P13585" s="8"/>
    </row>
    <row r="13586" spans="1:16" s="2" customFormat="1" x14ac:dyDescent="0.15">
      <c r="A13586" s="3"/>
      <c r="B13586" s="3"/>
      <c r="J13586" s="3"/>
      <c r="K13586" s="5"/>
      <c r="L13586" s="8"/>
      <c r="N13586" s="5"/>
      <c r="O13586" s="10"/>
      <c r="P13586" s="8"/>
    </row>
    <row r="13587" spans="1:16" s="2" customFormat="1" x14ac:dyDescent="0.15">
      <c r="A13587" s="3"/>
      <c r="B13587" s="3"/>
      <c r="J13587" s="3"/>
      <c r="K13587" s="5"/>
      <c r="L13587" s="8"/>
      <c r="N13587" s="5"/>
      <c r="O13587" s="10"/>
      <c r="P13587" s="8"/>
    </row>
    <row r="13588" spans="1:16" s="2" customFormat="1" x14ac:dyDescent="0.15">
      <c r="A13588" s="3"/>
      <c r="B13588" s="3"/>
      <c r="J13588" s="3"/>
      <c r="K13588" s="5"/>
      <c r="L13588" s="8"/>
      <c r="N13588" s="5"/>
      <c r="O13588" s="10"/>
      <c r="P13588" s="8"/>
    </row>
    <row r="13589" spans="1:16" s="2" customFormat="1" x14ac:dyDescent="0.15">
      <c r="A13589" s="3"/>
      <c r="B13589" s="3"/>
      <c r="J13589" s="3"/>
      <c r="K13589" s="5"/>
      <c r="L13589" s="8"/>
      <c r="N13589" s="5"/>
      <c r="O13589" s="10"/>
      <c r="P13589" s="8"/>
    </row>
    <row r="13590" spans="1:16" s="2" customFormat="1" x14ac:dyDescent="0.15">
      <c r="A13590" s="3"/>
      <c r="B13590" s="3"/>
      <c r="J13590" s="3"/>
      <c r="K13590" s="5"/>
      <c r="L13590" s="8"/>
      <c r="N13590" s="5"/>
      <c r="O13590" s="10"/>
      <c r="P13590" s="8"/>
    </row>
    <row r="13591" spans="1:16" s="2" customFormat="1" x14ac:dyDescent="0.15">
      <c r="A13591" s="3"/>
      <c r="B13591" s="3"/>
      <c r="J13591" s="3"/>
      <c r="K13591" s="5"/>
      <c r="L13591" s="8"/>
      <c r="N13591" s="5"/>
      <c r="O13591" s="10"/>
      <c r="P13591" s="8"/>
    </row>
    <row r="13592" spans="1:16" s="2" customFormat="1" x14ac:dyDescent="0.15">
      <c r="A13592" s="3"/>
      <c r="B13592" s="3"/>
      <c r="J13592" s="3"/>
      <c r="K13592" s="5"/>
      <c r="L13592" s="8"/>
      <c r="N13592" s="5"/>
      <c r="O13592" s="10"/>
      <c r="P13592" s="8"/>
    </row>
    <row r="13593" spans="1:16" s="2" customFormat="1" x14ac:dyDescent="0.15">
      <c r="A13593" s="3"/>
      <c r="B13593" s="3"/>
      <c r="J13593" s="3"/>
      <c r="K13593" s="5"/>
      <c r="L13593" s="8"/>
      <c r="N13593" s="5"/>
      <c r="O13593" s="10"/>
      <c r="P13593" s="8"/>
    </row>
    <row r="13594" spans="1:16" s="2" customFormat="1" x14ac:dyDescent="0.15">
      <c r="A13594" s="3"/>
      <c r="B13594" s="3"/>
      <c r="J13594" s="3"/>
      <c r="K13594" s="5"/>
      <c r="L13594" s="8"/>
      <c r="N13594" s="5"/>
      <c r="O13594" s="10"/>
      <c r="P13594" s="8"/>
    </row>
    <row r="13595" spans="1:16" s="2" customFormat="1" x14ac:dyDescent="0.15">
      <c r="A13595" s="3"/>
      <c r="B13595" s="3"/>
      <c r="J13595" s="3"/>
      <c r="K13595" s="5"/>
      <c r="L13595" s="8"/>
      <c r="N13595" s="5"/>
      <c r="O13595" s="10"/>
      <c r="P13595" s="8"/>
    </row>
    <row r="13596" spans="1:16" s="2" customFormat="1" x14ac:dyDescent="0.15">
      <c r="A13596" s="3"/>
      <c r="B13596" s="3"/>
      <c r="J13596" s="3"/>
      <c r="K13596" s="5"/>
      <c r="L13596" s="8"/>
      <c r="N13596" s="5"/>
      <c r="O13596" s="10"/>
      <c r="P13596" s="8"/>
    </row>
    <row r="13597" spans="1:16" s="2" customFormat="1" x14ac:dyDescent="0.15">
      <c r="A13597" s="3"/>
      <c r="B13597" s="3"/>
      <c r="J13597" s="3"/>
      <c r="K13597" s="5"/>
      <c r="L13597" s="8"/>
      <c r="N13597" s="5"/>
      <c r="O13597" s="10"/>
      <c r="P13597" s="8"/>
    </row>
    <row r="13598" spans="1:16" s="2" customFormat="1" x14ac:dyDescent="0.15">
      <c r="A13598" s="3"/>
      <c r="B13598" s="3"/>
      <c r="J13598" s="3"/>
      <c r="K13598" s="5"/>
      <c r="L13598" s="8"/>
      <c r="N13598" s="5"/>
      <c r="O13598" s="10"/>
      <c r="P13598" s="8"/>
    </row>
    <row r="13599" spans="1:16" s="2" customFormat="1" x14ac:dyDescent="0.15">
      <c r="A13599" s="3"/>
      <c r="B13599" s="3"/>
      <c r="J13599" s="3"/>
      <c r="K13599" s="5"/>
      <c r="L13599" s="8"/>
      <c r="N13599" s="5"/>
      <c r="O13599" s="10"/>
      <c r="P13599" s="8"/>
    </row>
    <row r="13600" spans="1:16" s="2" customFormat="1" x14ac:dyDescent="0.15">
      <c r="A13600" s="3"/>
      <c r="B13600" s="3"/>
      <c r="J13600" s="3"/>
      <c r="K13600" s="5"/>
      <c r="L13600" s="8"/>
      <c r="N13600" s="5"/>
      <c r="O13600" s="10"/>
      <c r="P13600" s="8"/>
    </row>
    <row r="13601" spans="1:16" s="2" customFormat="1" x14ac:dyDescent="0.15">
      <c r="A13601" s="3"/>
      <c r="B13601" s="3"/>
      <c r="J13601" s="3"/>
      <c r="K13601" s="5"/>
      <c r="L13601" s="8"/>
      <c r="N13601" s="5"/>
      <c r="O13601" s="10"/>
      <c r="P13601" s="8"/>
    </row>
    <row r="13602" spans="1:16" s="2" customFormat="1" x14ac:dyDescent="0.15">
      <c r="A13602" s="3"/>
      <c r="B13602" s="3"/>
      <c r="J13602" s="3"/>
      <c r="K13602" s="5"/>
      <c r="L13602" s="8"/>
      <c r="N13602" s="5"/>
      <c r="O13602" s="10"/>
      <c r="P13602" s="8"/>
    </row>
    <row r="13603" spans="1:16" s="2" customFormat="1" x14ac:dyDescent="0.15">
      <c r="A13603" s="3"/>
      <c r="B13603" s="3"/>
      <c r="J13603" s="3"/>
      <c r="K13603" s="5"/>
      <c r="L13603" s="8"/>
      <c r="N13603" s="5"/>
      <c r="O13603" s="10"/>
      <c r="P13603" s="8"/>
    </row>
    <row r="13604" spans="1:16" s="2" customFormat="1" x14ac:dyDescent="0.15">
      <c r="A13604" s="3"/>
      <c r="B13604" s="3"/>
      <c r="J13604" s="3"/>
      <c r="K13604" s="5"/>
      <c r="L13604" s="8"/>
      <c r="N13604" s="5"/>
      <c r="O13604" s="10"/>
      <c r="P13604" s="8"/>
    </row>
    <row r="13605" spans="1:16" s="2" customFormat="1" x14ac:dyDescent="0.15">
      <c r="A13605" s="3"/>
      <c r="B13605" s="3"/>
      <c r="J13605" s="3"/>
      <c r="K13605" s="5"/>
      <c r="L13605" s="8"/>
      <c r="N13605" s="5"/>
      <c r="O13605" s="10"/>
      <c r="P13605" s="8"/>
    </row>
    <row r="13606" spans="1:16" s="2" customFormat="1" x14ac:dyDescent="0.15">
      <c r="A13606" s="3"/>
      <c r="B13606" s="3"/>
      <c r="J13606" s="3"/>
      <c r="K13606" s="5"/>
      <c r="L13606" s="8"/>
      <c r="N13606" s="5"/>
      <c r="O13606" s="10"/>
      <c r="P13606" s="8"/>
    </row>
    <row r="13607" spans="1:16" s="2" customFormat="1" x14ac:dyDescent="0.15">
      <c r="A13607" s="3"/>
      <c r="B13607" s="3"/>
      <c r="J13607" s="3"/>
      <c r="K13607" s="5"/>
      <c r="L13607" s="8"/>
      <c r="N13607" s="5"/>
      <c r="O13607" s="10"/>
      <c r="P13607" s="8"/>
    </row>
    <row r="13608" spans="1:16" s="2" customFormat="1" x14ac:dyDescent="0.15">
      <c r="A13608" s="3"/>
      <c r="B13608" s="3"/>
      <c r="J13608" s="3"/>
      <c r="K13608" s="5"/>
      <c r="L13608" s="8"/>
      <c r="N13608" s="5"/>
      <c r="O13608" s="10"/>
      <c r="P13608" s="8"/>
    </row>
    <row r="13609" spans="1:16" s="2" customFormat="1" x14ac:dyDescent="0.15">
      <c r="A13609" s="3"/>
      <c r="B13609" s="3"/>
      <c r="J13609" s="3"/>
      <c r="K13609" s="5"/>
      <c r="L13609" s="8"/>
      <c r="N13609" s="5"/>
      <c r="O13609" s="10"/>
      <c r="P13609" s="8"/>
    </row>
    <row r="13610" spans="1:16" s="2" customFormat="1" x14ac:dyDescent="0.15">
      <c r="A13610" s="3"/>
      <c r="B13610" s="3"/>
      <c r="J13610" s="3"/>
      <c r="K13610" s="5"/>
      <c r="L13610" s="8"/>
      <c r="N13610" s="5"/>
      <c r="O13610" s="10"/>
      <c r="P13610" s="8"/>
    </row>
    <row r="13611" spans="1:16" s="2" customFormat="1" x14ac:dyDescent="0.15">
      <c r="A13611" s="3"/>
      <c r="B13611" s="3"/>
      <c r="J13611" s="3"/>
      <c r="K13611" s="5"/>
      <c r="L13611" s="8"/>
      <c r="N13611" s="5"/>
      <c r="O13611" s="10"/>
      <c r="P13611" s="8"/>
    </row>
    <row r="13612" spans="1:16" s="2" customFormat="1" x14ac:dyDescent="0.15">
      <c r="A13612" s="3"/>
      <c r="B13612" s="3"/>
      <c r="J13612" s="3"/>
      <c r="K13612" s="5"/>
      <c r="L13612" s="8"/>
      <c r="N13612" s="5"/>
      <c r="O13612" s="10"/>
      <c r="P13612" s="8"/>
    </row>
    <row r="13613" spans="1:16" s="2" customFormat="1" x14ac:dyDescent="0.15">
      <c r="A13613" s="3"/>
      <c r="B13613" s="3"/>
      <c r="J13613" s="3"/>
      <c r="K13613" s="5"/>
      <c r="L13613" s="8"/>
      <c r="N13613" s="5"/>
      <c r="O13613" s="10"/>
      <c r="P13613" s="8"/>
    </row>
    <row r="13614" spans="1:16" s="2" customFormat="1" x14ac:dyDescent="0.15">
      <c r="A13614" s="3"/>
      <c r="B13614" s="3"/>
      <c r="J13614" s="3"/>
      <c r="K13614" s="5"/>
      <c r="L13614" s="8"/>
      <c r="N13614" s="5"/>
      <c r="O13614" s="10"/>
      <c r="P13614" s="8"/>
    </row>
    <row r="13615" spans="1:16" s="2" customFormat="1" x14ac:dyDescent="0.15">
      <c r="A13615" s="3"/>
      <c r="B13615" s="3"/>
      <c r="J13615" s="3"/>
      <c r="K13615" s="5"/>
      <c r="L13615" s="8"/>
      <c r="N13615" s="5"/>
      <c r="O13615" s="10"/>
      <c r="P13615" s="8"/>
    </row>
    <row r="13616" spans="1:16" s="2" customFormat="1" x14ac:dyDescent="0.15">
      <c r="A13616" s="3"/>
      <c r="B13616" s="3"/>
      <c r="J13616" s="3"/>
      <c r="K13616" s="5"/>
      <c r="L13616" s="8"/>
      <c r="N13616" s="5"/>
      <c r="O13616" s="10"/>
      <c r="P13616" s="8"/>
    </row>
    <row r="13617" spans="1:16" s="2" customFormat="1" x14ac:dyDescent="0.15">
      <c r="A13617" s="3"/>
      <c r="B13617" s="3"/>
      <c r="J13617" s="3"/>
      <c r="K13617" s="5"/>
      <c r="L13617" s="8"/>
      <c r="N13617" s="5"/>
      <c r="O13617" s="10"/>
      <c r="P13617" s="8"/>
    </row>
    <row r="13618" spans="1:16" s="2" customFormat="1" x14ac:dyDescent="0.15">
      <c r="A13618" s="3"/>
      <c r="B13618" s="3"/>
      <c r="J13618" s="3"/>
      <c r="K13618" s="5"/>
      <c r="L13618" s="8"/>
      <c r="N13618" s="5"/>
      <c r="O13618" s="10"/>
      <c r="P13618" s="8"/>
    </row>
    <row r="13619" spans="1:16" s="2" customFormat="1" x14ac:dyDescent="0.15">
      <c r="A13619" s="3"/>
      <c r="B13619" s="3"/>
      <c r="J13619" s="3"/>
      <c r="K13619" s="5"/>
      <c r="L13619" s="8"/>
      <c r="N13619" s="5"/>
      <c r="O13619" s="10"/>
      <c r="P13619" s="8"/>
    </row>
    <row r="13620" spans="1:16" s="2" customFormat="1" x14ac:dyDescent="0.15">
      <c r="A13620" s="3"/>
      <c r="B13620" s="3"/>
      <c r="J13620" s="3"/>
      <c r="K13620" s="5"/>
      <c r="L13620" s="8"/>
      <c r="N13620" s="5"/>
      <c r="O13620" s="10"/>
      <c r="P13620" s="8"/>
    </row>
    <row r="13621" spans="1:16" s="2" customFormat="1" x14ac:dyDescent="0.15">
      <c r="A13621" s="3"/>
      <c r="B13621" s="3"/>
      <c r="J13621" s="3"/>
      <c r="K13621" s="5"/>
      <c r="L13621" s="8"/>
      <c r="N13621" s="5"/>
      <c r="O13621" s="10"/>
      <c r="P13621" s="8"/>
    </row>
    <row r="13622" spans="1:16" s="2" customFormat="1" x14ac:dyDescent="0.15">
      <c r="A13622" s="3"/>
      <c r="B13622" s="3"/>
      <c r="J13622" s="3"/>
      <c r="K13622" s="5"/>
      <c r="L13622" s="8"/>
      <c r="N13622" s="5"/>
      <c r="O13622" s="10"/>
      <c r="P13622" s="8"/>
    </row>
    <row r="13623" spans="1:16" s="2" customFormat="1" x14ac:dyDescent="0.15">
      <c r="A13623" s="3"/>
      <c r="B13623" s="3"/>
      <c r="J13623" s="3"/>
      <c r="K13623" s="5"/>
      <c r="L13623" s="8"/>
      <c r="N13623" s="5"/>
      <c r="O13623" s="10"/>
      <c r="P13623" s="8"/>
    </row>
    <row r="13624" spans="1:16" s="2" customFormat="1" x14ac:dyDescent="0.15">
      <c r="A13624" s="3"/>
      <c r="B13624" s="3"/>
      <c r="J13624" s="3"/>
      <c r="K13624" s="5"/>
      <c r="L13624" s="8"/>
      <c r="N13624" s="5"/>
      <c r="O13624" s="10"/>
      <c r="P13624" s="8"/>
    </row>
    <row r="13625" spans="1:16" s="2" customFormat="1" x14ac:dyDescent="0.15">
      <c r="A13625" s="3"/>
      <c r="B13625" s="3"/>
      <c r="J13625" s="3"/>
      <c r="K13625" s="5"/>
      <c r="L13625" s="8"/>
      <c r="N13625" s="5"/>
      <c r="O13625" s="10"/>
      <c r="P13625" s="8"/>
    </row>
    <row r="13626" spans="1:16" s="2" customFormat="1" x14ac:dyDescent="0.15">
      <c r="A13626" s="3"/>
      <c r="B13626" s="3"/>
      <c r="J13626" s="3"/>
      <c r="K13626" s="5"/>
      <c r="L13626" s="8"/>
      <c r="N13626" s="5"/>
      <c r="O13626" s="10"/>
      <c r="P13626" s="8"/>
    </row>
    <row r="13627" spans="1:16" s="2" customFormat="1" x14ac:dyDescent="0.15">
      <c r="A13627" s="3"/>
      <c r="B13627" s="3"/>
      <c r="J13627" s="3"/>
      <c r="K13627" s="5"/>
      <c r="L13627" s="8"/>
      <c r="N13627" s="5"/>
      <c r="O13627" s="10"/>
      <c r="P13627" s="8"/>
    </row>
    <row r="13628" spans="1:16" s="2" customFormat="1" x14ac:dyDescent="0.15">
      <c r="A13628" s="3"/>
      <c r="B13628" s="3"/>
      <c r="J13628" s="3"/>
      <c r="K13628" s="5"/>
      <c r="L13628" s="8"/>
      <c r="N13628" s="5"/>
      <c r="O13628" s="10"/>
      <c r="P13628" s="8"/>
    </row>
    <row r="13629" spans="1:16" s="2" customFormat="1" x14ac:dyDescent="0.15">
      <c r="A13629" s="3"/>
      <c r="B13629" s="3"/>
      <c r="J13629" s="3"/>
      <c r="K13629" s="5"/>
      <c r="L13629" s="8"/>
      <c r="N13629" s="5"/>
      <c r="O13629" s="10"/>
      <c r="P13629" s="8"/>
    </row>
    <row r="13630" spans="1:16" s="2" customFormat="1" x14ac:dyDescent="0.15">
      <c r="A13630" s="3"/>
      <c r="B13630" s="3"/>
      <c r="J13630" s="3"/>
      <c r="K13630" s="5"/>
      <c r="L13630" s="8"/>
      <c r="N13630" s="5"/>
      <c r="O13630" s="10"/>
      <c r="P13630" s="8"/>
    </row>
    <row r="13631" spans="1:16" s="2" customFormat="1" x14ac:dyDescent="0.15">
      <c r="A13631" s="3"/>
      <c r="B13631" s="3"/>
      <c r="J13631" s="3"/>
      <c r="K13631" s="5"/>
      <c r="L13631" s="8"/>
      <c r="N13631" s="5"/>
      <c r="O13631" s="10"/>
      <c r="P13631" s="8"/>
    </row>
    <row r="13632" spans="1:16" s="2" customFormat="1" x14ac:dyDescent="0.15">
      <c r="A13632" s="3"/>
      <c r="B13632" s="3"/>
      <c r="J13632" s="3"/>
      <c r="K13632" s="5"/>
      <c r="L13632" s="8"/>
      <c r="N13632" s="5"/>
      <c r="O13632" s="10"/>
      <c r="P13632" s="8"/>
    </row>
    <row r="13633" spans="1:16" s="2" customFormat="1" x14ac:dyDescent="0.15">
      <c r="A13633" s="3"/>
      <c r="B13633" s="3"/>
      <c r="J13633" s="3"/>
      <c r="K13633" s="5"/>
      <c r="L13633" s="8"/>
      <c r="N13633" s="5"/>
      <c r="O13633" s="10"/>
      <c r="P13633" s="8"/>
    </row>
    <row r="13634" spans="1:16" s="2" customFormat="1" x14ac:dyDescent="0.15">
      <c r="A13634" s="3"/>
      <c r="B13634" s="3"/>
      <c r="J13634" s="3"/>
      <c r="K13634" s="5"/>
      <c r="L13634" s="8"/>
      <c r="N13634" s="5"/>
      <c r="O13634" s="10"/>
      <c r="P13634" s="8"/>
    </row>
    <row r="13635" spans="1:16" s="2" customFormat="1" x14ac:dyDescent="0.15">
      <c r="A13635" s="3"/>
      <c r="B13635" s="3"/>
      <c r="J13635" s="3"/>
      <c r="K13635" s="5"/>
      <c r="L13635" s="8"/>
      <c r="N13635" s="5"/>
      <c r="O13635" s="10"/>
      <c r="P13635" s="8"/>
    </row>
    <row r="13636" spans="1:16" s="2" customFormat="1" x14ac:dyDescent="0.15">
      <c r="A13636" s="3"/>
      <c r="B13636" s="3"/>
      <c r="J13636" s="3"/>
      <c r="K13636" s="5"/>
      <c r="L13636" s="8"/>
      <c r="N13636" s="5"/>
      <c r="O13636" s="10"/>
      <c r="P13636" s="8"/>
    </row>
    <row r="13637" spans="1:16" s="2" customFormat="1" x14ac:dyDescent="0.15">
      <c r="A13637" s="3"/>
      <c r="B13637" s="3"/>
      <c r="J13637" s="3"/>
      <c r="K13637" s="5"/>
      <c r="L13637" s="8"/>
      <c r="N13637" s="5"/>
      <c r="O13637" s="10"/>
      <c r="P13637" s="8"/>
    </row>
    <row r="13638" spans="1:16" s="2" customFormat="1" x14ac:dyDescent="0.15">
      <c r="A13638" s="3"/>
      <c r="B13638" s="3"/>
      <c r="J13638" s="3"/>
      <c r="K13638" s="5"/>
      <c r="L13638" s="8"/>
      <c r="N13638" s="5"/>
      <c r="O13638" s="10"/>
      <c r="P13638" s="8"/>
    </row>
    <row r="13639" spans="1:16" s="2" customFormat="1" x14ac:dyDescent="0.15">
      <c r="A13639" s="3"/>
      <c r="B13639" s="3"/>
      <c r="J13639" s="3"/>
      <c r="K13639" s="5"/>
      <c r="L13639" s="8"/>
      <c r="N13639" s="5"/>
      <c r="O13639" s="10"/>
      <c r="P13639" s="8"/>
    </row>
    <row r="13640" spans="1:16" s="2" customFormat="1" x14ac:dyDescent="0.15">
      <c r="A13640" s="3"/>
      <c r="B13640" s="3"/>
      <c r="J13640" s="3"/>
      <c r="K13640" s="5"/>
      <c r="L13640" s="8"/>
      <c r="N13640" s="5"/>
      <c r="O13640" s="10"/>
      <c r="P13640" s="8"/>
    </row>
    <row r="13641" spans="1:16" s="2" customFormat="1" x14ac:dyDescent="0.15">
      <c r="A13641" s="3"/>
      <c r="B13641" s="3"/>
      <c r="J13641" s="3"/>
      <c r="K13641" s="5"/>
      <c r="L13641" s="8"/>
      <c r="N13641" s="5"/>
      <c r="O13641" s="10"/>
      <c r="P13641" s="8"/>
    </row>
    <row r="13642" spans="1:16" s="2" customFormat="1" x14ac:dyDescent="0.15">
      <c r="A13642" s="3"/>
      <c r="B13642" s="3"/>
      <c r="J13642" s="3"/>
      <c r="K13642" s="5"/>
      <c r="L13642" s="8"/>
      <c r="N13642" s="5"/>
      <c r="O13642" s="10"/>
      <c r="P13642" s="8"/>
    </row>
    <row r="13643" spans="1:16" s="2" customFormat="1" x14ac:dyDescent="0.15">
      <c r="A13643" s="3"/>
      <c r="B13643" s="3"/>
      <c r="J13643" s="3"/>
      <c r="K13643" s="5"/>
      <c r="L13643" s="8"/>
      <c r="N13643" s="5"/>
      <c r="O13643" s="10"/>
      <c r="P13643" s="8"/>
    </row>
    <row r="13644" spans="1:16" s="2" customFormat="1" x14ac:dyDescent="0.15">
      <c r="A13644" s="3"/>
      <c r="B13644" s="3"/>
      <c r="J13644" s="3"/>
      <c r="K13644" s="5"/>
      <c r="L13644" s="8"/>
      <c r="N13644" s="5"/>
      <c r="O13644" s="10"/>
      <c r="P13644" s="8"/>
    </row>
    <row r="13645" spans="1:16" s="2" customFormat="1" x14ac:dyDescent="0.15">
      <c r="A13645" s="3"/>
      <c r="B13645" s="3"/>
      <c r="J13645" s="3"/>
      <c r="K13645" s="5"/>
      <c r="L13645" s="8"/>
      <c r="N13645" s="5"/>
      <c r="O13645" s="10"/>
      <c r="P13645" s="8"/>
    </row>
    <row r="13646" spans="1:16" s="2" customFormat="1" x14ac:dyDescent="0.15">
      <c r="A13646" s="3"/>
      <c r="B13646" s="3"/>
      <c r="J13646" s="3"/>
      <c r="K13646" s="5"/>
      <c r="L13646" s="8"/>
      <c r="N13646" s="5"/>
      <c r="O13646" s="10"/>
      <c r="P13646" s="8"/>
    </row>
    <row r="13647" spans="1:16" s="2" customFormat="1" x14ac:dyDescent="0.15">
      <c r="A13647" s="3"/>
      <c r="B13647" s="3"/>
      <c r="J13647" s="3"/>
      <c r="K13647" s="5"/>
      <c r="L13647" s="8"/>
      <c r="N13647" s="5"/>
      <c r="O13647" s="10"/>
      <c r="P13647" s="8"/>
    </row>
    <row r="13648" spans="1:16" s="2" customFormat="1" x14ac:dyDescent="0.15">
      <c r="A13648" s="3"/>
      <c r="B13648" s="3"/>
      <c r="J13648" s="3"/>
      <c r="K13648" s="5"/>
      <c r="L13648" s="8"/>
      <c r="N13648" s="5"/>
      <c r="O13648" s="10"/>
      <c r="P13648" s="8"/>
    </row>
    <row r="13649" spans="1:16" s="2" customFormat="1" x14ac:dyDescent="0.15">
      <c r="A13649" s="3"/>
      <c r="B13649" s="3"/>
      <c r="J13649" s="3"/>
      <c r="K13649" s="5"/>
      <c r="L13649" s="8"/>
      <c r="N13649" s="5"/>
      <c r="O13649" s="10"/>
      <c r="P13649" s="8"/>
    </row>
    <row r="13650" spans="1:16" s="2" customFormat="1" x14ac:dyDescent="0.15">
      <c r="A13650" s="3"/>
      <c r="B13650" s="3"/>
      <c r="J13650" s="3"/>
      <c r="K13650" s="5"/>
      <c r="L13650" s="8"/>
      <c r="N13650" s="5"/>
      <c r="O13650" s="10"/>
      <c r="P13650" s="8"/>
    </row>
    <row r="13651" spans="1:16" s="2" customFormat="1" x14ac:dyDescent="0.15">
      <c r="A13651" s="3"/>
      <c r="B13651" s="3"/>
      <c r="J13651" s="3"/>
      <c r="K13651" s="5"/>
      <c r="L13651" s="8"/>
      <c r="N13651" s="5"/>
      <c r="O13651" s="10"/>
      <c r="P13651" s="8"/>
    </row>
    <row r="13652" spans="1:16" s="2" customFormat="1" x14ac:dyDescent="0.15">
      <c r="A13652" s="3"/>
      <c r="B13652" s="3"/>
      <c r="J13652" s="3"/>
      <c r="K13652" s="5"/>
      <c r="L13652" s="8"/>
      <c r="N13652" s="5"/>
      <c r="O13652" s="10"/>
      <c r="P13652" s="8"/>
    </row>
    <row r="13653" spans="1:16" s="2" customFormat="1" x14ac:dyDescent="0.15">
      <c r="A13653" s="3"/>
      <c r="B13653" s="3"/>
      <c r="J13653" s="3"/>
      <c r="K13653" s="5"/>
      <c r="L13653" s="8"/>
      <c r="N13653" s="5"/>
      <c r="O13653" s="10"/>
      <c r="P13653" s="8"/>
    </row>
    <row r="13654" spans="1:16" s="2" customFormat="1" x14ac:dyDescent="0.15">
      <c r="A13654" s="3"/>
      <c r="B13654" s="3"/>
      <c r="J13654" s="3"/>
      <c r="K13654" s="5"/>
      <c r="L13654" s="8"/>
      <c r="N13654" s="5"/>
      <c r="O13654" s="10"/>
      <c r="P13654" s="8"/>
    </row>
    <row r="13655" spans="1:16" s="2" customFormat="1" x14ac:dyDescent="0.15">
      <c r="A13655" s="3"/>
      <c r="B13655" s="3"/>
      <c r="J13655" s="3"/>
      <c r="K13655" s="5"/>
      <c r="L13655" s="8"/>
      <c r="N13655" s="5"/>
      <c r="O13655" s="10"/>
      <c r="P13655" s="8"/>
    </row>
    <row r="13656" spans="1:16" s="2" customFormat="1" x14ac:dyDescent="0.15">
      <c r="A13656" s="3"/>
      <c r="B13656" s="3"/>
      <c r="J13656" s="3"/>
      <c r="K13656" s="5"/>
      <c r="L13656" s="8"/>
      <c r="N13656" s="5"/>
      <c r="O13656" s="10"/>
      <c r="P13656" s="8"/>
    </row>
    <row r="13657" spans="1:16" s="2" customFormat="1" x14ac:dyDescent="0.15">
      <c r="A13657" s="3"/>
      <c r="B13657" s="3"/>
      <c r="J13657" s="3"/>
      <c r="K13657" s="5"/>
      <c r="L13657" s="8"/>
      <c r="N13657" s="5"/>
      <c r="O13657" s="10"/>
      <c r="P13657" s="8"/>
    </row>
    <row r="13658" spans="1:16" s="2" customFormat="1" x14ac:dyDescent="0.15">
      <c r="A13658" s="3"/>
      <c r="B13658" s="3"/>
      <c r="J13658" s="3"/>
      <c r="K13658" s="5"/>
      <c r="L13658" s="8"/>
      <c r="N13658" s="5"/>
      <c r="O13658" s="10"/>
      <c r="P13658" s="8"/>
    </row>
    <row r="13659" spans="1:16" s="2" customFormat="1" x14ac:dyDescent="0.15">
      <c r="A13659" s="3"/>
      <c r="B13659" s="3"/>
      <c r="J13659" s="3"/>
      <c r="K13659" s="5"/>
      <c r="L13659" s="8"/>
      <c r="N13659" s="5"/>
      <c r="O13659" s="10"/>
      <c r="P13659" s="8"/>
    </row>
    <row r="13660" spans="1:16" s="2" customFormat="1" x14ac:dyDescent="0.15">
      <c r="A13660" s="3"/>
      <c r="B13660" s="3"/>
      <c r="J13660" s="3"/>
      <c r="K13660" s="5"/>
      <c r="L13660" s="8"/>
      <c r="N13660" s="5"/>
      <c r="O13660" s="10"/>
      <c r="P13660" s="8"/>
    </row>
    <row r="13661" spans="1:16" s="2" customFormat="1" x14ac:dyDescent="0.15">
      <c r="A13661" s="3"/>
      <c r="B13661" s="3"/>
      <c r="J13661" s="3"/>
      <c r="K13661" s="5"/>
      <c r="L13661" s="8"/>
      <c r="N13661" s="5"/>
      <c r="O13661" s="10"/>
      <c r="P13661" s="8"/>
    </row>
    <row r="13662" spans="1:16" s="2" customFormat="1" x14ac:dyDescent="0.15">
      <c r="A13662" s="3"/>
      <c r="B13662" s="3"/>
      <c r="J13662" s="3"/>
      <c r="K13662" s="5"/>
      <c r="L13662" s="8"/>
      <c r="N13662" s="5"/>
      <c r="O13662" s="10"/>
      <c r="P13662" s="8"/>
    </row>
    <row r="13663" spans="1:16" s="2" customFormat="1" x14ac:dyDescent="0.15">
      <c r="A13663" s="3"/>
      <c r="B13663" s="3"/>
      <c r="J13663" s="3"/>
      <c r="K13663" s="5"/>
      <c r="L13663" s="8"/>
      <c r="N13663" s="5"/>
      <c r="O13663" s="10"/>
      <c r="P13663" s="8"/>
    </row>
    <row r="13664" spans="1:16" s="2" customFormat="1" x14ac:dyDescent="0.15">
      <c r="A13664" s="3"/>
      <c r="B13664" s="3"/>
      <c r="J13664" s="3"/>
      <c r="K13664" s="5"/>
      <c r="L13664" s="8"/>
      <c r="N13664" s="5"/>
      <c r="O13664" s="10"/>
      <c r="P13664" s="8"/>
    </row>
    <row r="13665" spans="1:16" s="2" customFormat="1" x14ac:dyDescent="0.15">
      <c r="A13665" s="3"/>
      <c r="B13665" s="3"/>
      <c r="J13665" s="3"/>
      <c r="K13665" s="5"/>
      <c r="L13665" s="8"/>
      <c r="N13665" s="5"/>
      <c r="O13665" s="10"/>
      <c r="P13665" s="8"/>
    </row>
    <row r="13666" spans="1:16" s="2" customFormat="1" x14ac:dyDescent="0.15">
      <c r="A13666" s="3"/>
      <c r="B13666" s="3"/>
      <c r="J13666" s="3"/>
      <c r="K13666" s="5"/>
      <c r="L13666" s="8"/>
      <c r="N13666" s="5"/>
      <c r="O13666" s="10"/>
      <c r="P13666" s="8"/>
    </row>
    <row r="13667" spans="1:16" s="2" customFormat="1" x14ac:dyDescent="0.15">
      <c r="A13667" s="3"/>
      <c r="B13667" s="3"/>
      <c r="J13667" s="3"/>
      <c r="K13667" s="5"/>
      <c r="L13667" s="8"/>
      <c r="N13667" s="5"/>
      <c r="O13667" s="10"/>
      <c r="P13667" s="8"/>
    </row>
    <row r="13668" spans="1:16" s="2" customFormat="1" x14ac:dyDescent="0.15">
      <c r="A13668" s="3"/>
      <c r="B13668" s="3"/>
      <c r="J13668" s="3"/>
      <c r="K13668" s="5"/>
      <c r="L13668" s="8"/>
      <c r="N13668" s="5"/>
      <c r="O13668" s="10"/>
      <c r="P13668" s="8"/>
    </row>
    <row r="13669" spans="1:16" s="2" customFormat="1" x14ac:dyDescent="0.15">
      <c r="A13669" s="3"/>
      <c r="B13669" s="3"/>
      <c r="J13669" s="3"/>
      <c r="K13669" s="5"/>
      <c r="L13669" s="8"/>
      <c r="N13669" s="5"/>
      <c r="O13669" s="10"/>
      <c r="P13669" s="8"/>
    </row>
    <row r="13670" spans="1:16" s="2" customFormat="1" x14ac:dyDescent="0.15">
      <c r="A13670" s="3"/>
      <c r="B13670" s="3"/>
      <c r="J13670" s="3"/>
      <c r="K13670" s="5"/>
      <c r="L13670" s="8"/>
      <c r="N13670" s="5"/>
      <c r="O13670" s="10"/>
      <c r="P13670" s="8"/>
    </row>
    <row r="13671" spans="1:16" s="2" customFormat="1" x14ac:dyDescent="0.15">
      <c r="A13671" s="3"/>
      <c r="B13671" s="3"/>
      <c r="J13671" s="3"/>
      <c r="K13671" s="5"/>
      <c r="L13671" s="8"/>
      <c r="N13671" s="5"/>
      <c r="O13671" s="10"/>
      <c r="P13671" s="8"/>
    </row>
    <row r="13672" spans="1:16" s="2" customFormat="1" x14ac:dyDescent="0.15">
      <c r="A13672" s="3"/>
      <c r="B13672" s="3"/>
      <c r="J13672" s="3"/>
      <c r="K13672" s="5"/>
      <c r="L13672" s="8"/>
      <c r="N13672" s="5"/>
      <c r="O13672" s="10"/>
      <c r="P13672" s="8"/>
    </row>
    <row r="13673" spans="1:16" s="2" customFormat="1" x14ac:dyDescent="0.15">
      <c r="A13673" s="3"/>
      <c r="B13673" s="3"/>
      <c r="J13673" s="3"/>
      <c r="K13673" s="5"/>
      <c r="L13673" s="8"/>
      <c r="N13673" s="5"/>
      <c r="O13673" s="10"/>
      <c r="P13673" s="8"/>
    </row>
    <row r="13674" spans="1:16" s="2" customFormat="1" x14ac:dyDescent="0.15">
      <c r="A13674" s="3"/>
      <c r="B13674" s="3"/>
      <c r="J13674" s="3"/>
      <c r="K13674" s="5"/>
      <c r="L13674" s="8"/>
      <c r="N13674" s="5"/>
      <c r="O13674" s="10"/>
      <c r="P13674" s="8"/>
    </row>
    <row r="13675" spans="1:16" s="2" customFormat="1" x14ac:dyDescent="0.15">
      <c r="A13675" s="3"/>
      <c r="B13675" s="3"/>
      <c r="J13675" s="3"/>
      <c r="K13675" s="5"/>
      <c r="L13675" s="8"/>
      <c r="N13675" s="5"/>
      <c r="O13675" s="10"/>
      <c r="P13675" s="8"/>
    </row>
    <row r="13676" spans="1:16" s="2" customFormat="1" x14ac:dyDescent="0.15">
      <c r="A13676" s="3"/>
      <c r="B13676" s="3"/>
      <c r="J13676" s="3"/>
      <c r="K13676" s="5"/>
      <c r="L13676" s="8"/>
      <c r="N13676" s="5"/>
      <c r="O13676" s="10"/>
      <c r="P13676" s="8"/>
    </row>
    <row r="13677" spans="1:16" s="2" customFormat="1" x14ac:dyDescent="0.15">
      <c r="A13677" s="3"/>
      <c r="B13677" s="3"/>
      <c r="J13677" s="3"/>
      <c r="K13677" s="5"/>
      <c r="L13677" s="8"/>
      <c r="N13677" s="5"/>
      <c r="O13677" s="10"/>
      <c r="P13677" s="8"/>
    </row>
    <row r="13678" spans="1:16" s="2" customFormat="1" x14ac:dyDescent="0.15">
      <c r="A13678" s="3"/>
      <c r="B13678" s="3"/>
      <c r="J13678" s="3"/>
      <c r="K13678" s="5"/>
      <c r="L13678" s="8"/>
      <c r="N13678" s="5"/>
      <c r="O13678" s="10"/>
      <c r="P13678" s="8"/>
    </row>
    <row r="13679" spans="1:16" s="2" customFormat="1" x14ac:dyDescent="0.15">
      <c r="A13679" s="3"/>
      <c r="B13679" s="3"/>
      <c r="J13679" s="3"/>
      <c r="K13679" s="5"/>
      <c r="L13679" s="8"/>
      <c r="N13679" s="5"/>
      <c r="O13679" s="10"/>
      <c r="P13679" s="8"/>
    </row>
    <row r="13680" spans="1:16" s="2" customFormat="1" x14ac:dyDescent="0.15">
      <c r="A13680" s="3"/>
      <c r="B13680" s="3"/>
      <c r="J13680" s="3"/>
      <c r="K13680" s="5"/>
      <c r="L13680" s="8"/>
      <c r="N13680" s="5"/>
      <c r="O13680" s="10"/>
      <c r="P13680" s="8"/>
    </row>
    <row r="13681" spans="1:16" s="2" customFormat="1" x14ac:dyDescent="0.15">
      <c r="A13681" s="3"/>
      <c r="B13681" s="3"/>
      <c r="J13681" s="3"/>
      <c r="K13681" s="5"/>
      <c r="L13681" s="8"/>
      <c r="N13681" s="5"/>
      <c r="O13681" s="10"/>
      <c r="P13681" s="8"/>
    </row>
    <row r="13682" spans="1:16" s="2" customFormat="1" x14ac:dyDescent="0.15">
      <c r="A13682" s="3"/>
      <c r="B13682" s="3"/>
      <c r="J13682" s="3"/>
      <c r="K13682" s="5"/>
      <c r="L13682" s="8"/>
      <c r="N13682" s="5"/>
      <c r="O13682" s="10"/>
      <c r="P13682" s="8"/>
    </row>
    <row r="13683" spans="1:16" s="2" customFormat="1" x14ac:dyDescent="0.15">
      <c r="A13683" s="3"/>
      <c r="B13683" s="3"/>
      <c r="J13683" s="3"/>
      <c r="K13683" s="5"/>
      <c r="L13683" s="8"/>
      <c r="N13683" s="5"/>
      <c r="O13683" s="10"/>
      <c r="P13683" s="8"/>
    </row>
    <row r="13684" spans="1:16" s="2" customFormat="1" x14ac:dyDescent="0.15">
      <c r="A13684" s="3"/>
      <c r="B13684" s="3"/>
      <c r="J13684" s="3"/>
      <c r="K13684" s="5"/>
      <c r="L13684" s="8"/>
      <c r="N13684" s="5"/>
      <c r="O13684" s="10"/>
      <c r="P13684" s="8"/>
    </row>
    <row r="13685" spans="1:16" s="2" customFormat="1" x14ac:dyDescent="0.15">
      <c r="A13685" s="3"/>
      <c r="B13685" s="3"/>
      <c r="J13685" s="3"/>
      <c r="K13685" s="5"/>
      <c r="L13685" s="8"/>
      <c r="N13685" s="5"/>
      <c r="O13685" s="10"/>
      <c r="P13685" s="8"/>
    </row>
    <row r="13686" spans="1:16" s="2" customFormat="1" x14ac:dyDescent="0.15">
      <c r="A13686" s="3"/>
      <c r="B13686" s="3"/>
      <c r="J13686" s="3"/>
      <c r="K13686" s="5"/>
      <c r="L13686" s="8"/>
      <c r="N13686" s="5"/>
      <c r="O13686" s="10"/>
      <c r="P13686" s="8"/>
    </row>
    <row r="13687" spans="1:16" s="2" customFormat="1" x14ac:dyDescent="0.15">
      <c r="A13687" s="3"/>
      <c r="B13687" s="3"/>
      <c r="J13687" s="3"/>
      <c r="K13687" s="5"/>
      <c r="L13687" s="8"/>
      <c r="N13687" s="5"/>
      <c r="O13687" s="10"/>
      <c r="P13687" s="8"/>
    </row>
    <row r="13688" spans="1:16" s="2" customFormat="1" x14ac:dyDescent="0.15">
      <c r="A13688" s="3"/>
      <c r="B13688" s="3"/>
      <c r="J13688" s="3"/>
      <c r="K13688" s="5"/>
      <c r="L13688" s="8"/>
      <c r="N13688" s="5"/>
      <c r="O13688" s="10"/>
      <c r="P13688" s="8"/>
    </row>
    <row r="13689" spans="1:16" s="2" customFormat="1" x14ac:dyDescent="0.15">
      <c r="A13689" s="3"/>
      <c r="B13689" s="3"/>
      <c r="J13689" s="3"/>
      <c r="K13689" s="5"/>
      <c r="L13689" s="8"/>
      <c r="N13689" s="5"/>
      <c r="O13689" s="10"/>
      <c r="P13689" s="8"/>
    </row>
    <row r="13690" spans="1:16" s="2" customFormat="1" x14ac:dyDescent="0.15">
      <c r="A13690" s="3"/>
      <c r="B13690" s="3"/>
      <c r="J13690" s="3"/>
      <c r="K13690" s="5"/>
      <c r="L13690" s="8"/>
      <c r="N13690" s="5"/>
      <c r="O13690" s="10"/>
      <c r="P13690" s="8"/>
    </row>
    <row r="13691" spans="1:16" s="2" customFormat="1" x14ac:dyDescent="0.15">
      <c r="A13691" s="3"/>
      <c r="B13691" s="3"/>
      <c r="J13691" s="3"/>
      <c r="K13691" s="5"/>
      <c r="L13691" s="8"/>
      <c r="N13691" s="5"/>
      <c r="O13691" s="10"/>
      <c r="P13691" s="8"/>
    </row>
    <row r="13692" spans="1:16" s="2" customFormat="1" x14ac:dyDescent="0.15">
      <c r="A13692" s="3"/>
      <c r="B13692" s="3"/>
      <c r="J13692" s="3"/>
      <c r="K13692" s="5"/>
      <c r="L13692" s="8"/>
      <c r="N13692" s="5"/>
      <c r="O13692" s="10"/>
      <c r="P13692" s="8"/>
    </row>
    <row r="13693" spans="1:16" s="2" customFormat="1" x14ac:dyDescent="0.15">
      <c r="A13693" s="3"/>
      <c r="B13693" s="3"/>
      <c r="J13693" s="3"/>
      <c r="K13693" s="5"/>
      <c r="L13693" s="8"/>
      <c r="N13693" s="5"/>
      <c r="O13693" s="10"/>
      <c r="P13693" s="8"/>
    </row>
    <row r="13694" spans="1:16" s="2" customFormat="1" x14ac:dyDescent="0.15">
      <c r="A13694" s="3"/>
      <c r="B13694" s="3"/>
      <c r="J13694" s="3"/>
      <c r="K13694" s="5"/>
      <c r="L13694" s="8"/>
      <c r="N13694" s="5"/>
      <c r="O13694" s="10"/>
      <c r="P13694" s="8"/>
    </row>
    <row r="13695" spans="1:16" s="2" customFormat="1" x14ac:dyDescent="0.15">
      <c r="A13695" s="3"/>
      <c r="B13695" s="3"/>
      <c r="J13695" s="3"/>
      <c r="K13695" s="5"/>
      <c r="L13695" s="8"/>
      <c r="N13695" s="5"/>
      <c r="O13695" s="10"/>
      <c r="P13695" s="8"/>
    </row>
    <row r="13696" spans="1:16" s="2" customFormat="1" x14ac:dyDescent="0.15">
      <c r="A13696" s="3"/>
      <c r="B13696" s="3"/>
      <c r="J13696" s="3"/>
      <c r="K13696" s="5"/>
      <c r="L13696" s="8"/>
      <c r="N13696" s="5"/>
      <c r="O13696" s="10"/>
      <c r="P13696" s="8"/>
    </row>
    <row r="13697" spans="1:16" s="2" customFormat="1" x14ac:dyDescent="0.15">
      <c r="A13697" s="3"/>
      <c r="B13697" s="3"/>
      <c r="J13697" s="3"/>
      <c r="K13697" s="5"/>
      <c r="L13697" s="8"/>
      <c r="N13697" s="5"/>
      <c r="O13697" s="10"/>
      <c r="P13697" s="8"/>
    </row>
    <row r="13698" spans="1:16" s="2" customFormat="1" x14ac:dyDescent="0.15">
      <c r="A13698" s="3"/>
      <c r="B13698" s="3"/>
      <c r="J13698" s="3"/>
      <c r="K13698" s="5"/>
      <c r="L13698" s="8"/>
      <c r="N13698" s="5"/>
      <c r="O13698" s="10"/>
      <c r="P13698" s="8"/>
    </row>
    <row r="13699" spans="1:16" s="2" customFormat="1" x14ac:dyDescent="0.15">
      <c r="A13699" s="3"/>
      <c r="B13699" s="3"/>
      <c r="J13699" s="3"/>
      <c r="K13699" s="5"/>
      <c r="L13699" s="8"/>
      <c r="N13699" s="5"/>
      <c r="O13699" s="10"/>
      <c r="P13699" s="8"/>
    </row>
    <row r="13700" spans="1:16" s="2" customFormat="1" x14ac:dyDescent="0.15">
      <c r="A13700" s="3"/>
      <c r="B13700" s="3"/>
      <c r="J13700" s="3"/>
      <c r="K13700" s="5"/>
      <c r="L13700" s="8"/>
      <c r="N13700" s="5"/>
      <c r="O13700" s="10"/>
      <c r="P13700" s="8"/>
    </row>
    <row r="13701" spans="1:16" s="2" customFormat="1" x14ac:dyDescent="0.15">
      <c r="A13701" s="3"/>
      <c r="B13701" s="3"/>
      <c r="J13701" s="3"/>
      <c r="K13701" s="5"/>
      <c r="L13701" s="8"/>
      <c r="N13701" s="5"/>
      <c r="O13701" s="10"/>
      <c r="P13701" s="8"/>
    </row>
    <row r="13702" spans="1:16" s="2" customFormat="1" x14ac:dyDescent="0.15">
      <c r="A13702" s="3"/>
      <c r="B13702" s="3"/>
      <c r="J13702" s="3"/>
      <c r="K13702" s="5"/>
      <c r="L13702" s="8"/>
      <c r="N13702" s="5"/>
      <c r="O13702" s="10"/>
      <c r="P13702" s="8"/>
    </row>
    <row r="13703" spans="1:16" s="2" customFormat="1" x14ac:dyDescent="0.15">
      <c r="A13703" s="3"/>
      <c r="B13703" s="3"/>
      <c r="J13703" s="3"/>
      <c r="K13703" s="5"/>
      <c r="L13703" s="8"/>
      <c r="N13703" s="5"/>
      <c r="O13703" s="10"/>
      <c r="P13703" s="8"/>
    </row>
    <row r="13704" spans="1:16" s="2" customFormat="1" x14ac:dyDescent="0.15">
      <c r="A13704" s="3"/>
      <c r="B13704" s="3"/>
      <c r="J13704" s="3"/>
      <c r="K13704" s="5"/>
      <c r="L13704" s="8"/>
      <c r="N13704" s="5"/>
      <c r="O13704" s="10"/>
      <c r="P13704" s="8"/>
    </row>
    <row r="13705" spans="1:16" s="2" customFormat="1" x14ac:dyDescent="0.15">
      <c r="A13705" s="3"/>
      <c r="B13705" s="3"/>
      <c r="J13705" s="3"/>
      <c r="K13705" s="5"/>
      <c r="L13705" s="8"/>
      <c r="N13705" s="5"/>
      <c r="O13705" s="10"/>
      <c r="P13705" s="8"/>
    </row>
    <row r="13706" spans="1:16" s="2" customFormat="1" x14ac:dyDescent="0.15">
      <c r="A13706" s="3"/>
      <c r="B13706" s="3"/>
      <c r="J13706" s="3"/>
      <c r="K13706" s="5"/>
      <c r="L13706" s="8"/>
      <c r="N13706" s="5"/>
      <c r="O13706" s="10"/>
      <c r="P13706" s="8"/>
    </row>
    <row r="13707" spans="1:16" s="2" customFormat="1" x14ac:dyDescent="0.15">
      <c r="A13707" s="3"/>
      <c r="B13707" s="3"/>
      <c r="J13707" s="3"/>
      <c r="K13707" s="5"/>
      <c r="L13707" s="8"/>
      <c r="N13707" s="5"/>
      <c r="O13707" s="10"/>
      <c r="P13707" s="8"/>
    </row>
    <row r="13708" spans="1:16" s="2" customFormat="1" x14ac:dyDescent="0.15">
      <c r="A13708" s="3"/>
      <c r="B13708" s="3"/>
      <c r="J13708" s="3"/>
      <c r="K13708" s="5"/>
      <c r="L13708" s="8"/>
      <c r="N13708" s="5"/>
      <c r="O13708" s="10"/>
      <c r="P13708" s="8"/>
    </row>
    <row r="13709" spans="1:16" s="2" customFormat="1" x14ac:dyDescent="0.15">
      <c r="A13709" s="3"/>
      <c r="B13709" s="3"/>
      <c r="J13709" s="3"/>
      <c r="K13709" s="5"/>
      <c r="L13709" s="8"/>
      <c r="N13709" s="5"/>
      <c r="O13709" s="10"/>
      <c r="P13709" s="8"/>
    </row>
    <row r="13710" spans="1:16" s="2" customFormat="1" x14ac:dyDescent="0.15">
      <c r="A13710" s="3"/>
      <c r="B13710" s="3"/>
      <c r="J13710" s="3"/>
      <c r="K13710" s="5"/>
      <c r="L13710" s="8"/>
      <c r="N13710" s="5"/>
      <c r="O13710" s="10"/>
      <c r="P13710" s="8"/>
    </row>
    <row r="13711" spans="1:16" s="2" customFormat="1" x14ac:dyDescent="0.15">
      <c r="A13711" s="3"/>
      <c r="B13711" s="3"/>
      <c r="J13711" s="3"/>
      <c r="K13711" s="5"/>
      <c r="L13711" s="8"/>
      <c r="N13711" s="5"/>
      <c r="O13711" s="10"/>
      <c r="P13711" s="8"/>
    </row>
    <row r="13712" spans="1:16" s="2" customFormat="1" x14ac:dyDescent="0.15">
      <c r="A13712" s="3"/>
      <c r="B13712" s="3"/>
      <c r="J13712" s="3"/>
      <c r="K13712" s="5"/>
      <c r="L13712" s="8"/>
      <c r="N13712" s="5"/>
      <c r="O13712" s="10"/>
      <c r="P13712" s="8"/>
    </row>
    <row r="13713" spans="1:16" s="2" customFormat="1" x14ac:dyDescent="0.15">
      <c r="A13713" s="3"/>
      <c r="B13713" s="3"/>
      <c r="J13713" s="3"/>
      <c r="K13713" s="5"/>
      <c r="L13713" s="8"/>
      <c r="N13713" s="5"/>
      <c r="O13713" s="10"/>
      <c r="P13713" s="8"/>
    </row>
    <row r="13714" spans="1:16" s="2" customFormat="1" x14ac:dyDescent="0.15">
      <c r="A13714" s="3"/>
      <c r="B13714" s="3"/>
      <c r="J13714" s="3"/>
      <c r="K13714" s="5"/>
      <c r="L13714" s="8"/>
      <c r="N13714" s="5"/>
      <c r="O13714" s="10"/>
      <c r="P13714" s="8"/>
    </row>
    <row r="13715" spans="1:16" s="2" customFormat="1" x14ac:dyDescent="0.15">
      <c r="A13715" s="3"/>
      <c r="B13715" s="3"/>
      <c r="J13715" s="3"/>
      <c r="K13715" s="5"/>
      <c r="L13715" s="8"/>
      <c r="N13715" s="5"/>
      <c r="O13715" s="10"/>
      <c r="P13715" s="8"/>
    </row>
    <row r="13716" spans="1:16" s="2" customFormat="1" x14ac:dyDescent="0.15">
      <c r="A13716" s="3"/>
      <c r="B13716" s="3"/>
      <c r="J13716" s="3"/>
      <c r="K13716" s="5"/>
      <c r="L13716" s="8"/>
      <c r="N13716" s="5"/>
      <c r="O13716" s="10"/>
      <c r="P13716" s="8"/>
    </row>
    <row r="13717" spans="1:16" s="2" customFormat="1" x14ac:dyDescent="0.15">
      <c r="A13717" s="3"/>
      <c r="B13717" s="3"/>
      <c r="J13717" s="3"/>
      <c r="K13717" s="5"/>
      <c r="L13717" s="8"/>
      <c r="N13717" s="5"/>
      <c r="O13717" s="10"/>
      <c r="P13717" s="8"/>
    </row>
    <row r="13718" spans="1:16" s="2" customFormat="1" x14ac:dyDescent="0.15">
      <c r="A13718" s="3"/>
      <c r="B13718" s="3"/>
      <c r="J13718" s="3"/>
      <c r="K13718" s="5"/>
      <c r="L13718" s="8"/>
      <c r="N13718" s="5"/>
      <c r="O13718" s="10"/>
      <c r="P13718" s="8"/>
    </row>
    <row r="13719" spans="1:16" s="2" customFormat="1" x14ac:dyDescent="0.15">
      <c r="A13719" s="3"/>
      <c r="B13719" s="3"/>
      <c r="J13719" s="3"/>
      <c r="K13719" s="5"/>
      <c r="L13719" s="8"/>
      <c r="N13719" s="5"/>
      <c r="O13719" s="10"/>
      <c r="P13719" s="8"/>
    </row>
    <row r="13720" spans="1:16" s="2" customFormat="1" x14ac:dyDescent="0.15">
      <c r="A13720" s="3"/>
      <c r="B13720" s="3"/>
      <c r="J13720" s="3"/>
      <c r="K13720" s="5"/>
      <c r="L13720" s="8"/>
      <c r="N13720" s="5"/>
      <c r="O13720" s="10"/>
      <c r="P13720" s="8"/>
    </row>
    <row r="13721" spans="1:16" s="2" customFormat="1" x14ac:dyDescent="0.15">
      <c r="A13721" s="3"/>
      <c r="B13721" s="3"/>
      <c r="J13721" s="3"/>
      <c r="K13721" s="5"/>
      <c r="L13721" s="8"/>
      <c r="N13721" s="5"/>
      <c r="O13721" s="10"/>
      <c r="P13721" s="8"/>
    </row>
    <row r="13722" spans="1:16" s="2" customFormat="1" x14ac:dyDescent="0.15">
      <c r="A13722" s="3"/>
      <c r="B13722" s="3"/>
      <c r="J13722" s="3"/>
      <c r="K13722" s="5"/>
      <c r="L13722" s="8"/>
      <c r="N13722" s="5"/>
      <c r="O13722" s="10"/>
      <c r="P13722" s="8"/>
    </row>
    <row r="13723" spans="1:16" s="2" customFormat="1" x14ac:dyDescent="0.15">
      <c r="A13723" s="3"/>
      <c r="B13723" s="3"/>
      <c r="J13723" s="3"/>
      <c r="K13723" s="5"/>
      <c r="L13723" s="8"/>
      <c r="N13723" s="5"/>
      <c r="O13723" s="10"/>
      <c r="P13723" s="8"/>
    </row>
    <row r="13724" spans="1:16" s="2" customFormat="1" x14ac:dyDescent="0.15">
      <c r="A13724" s="3"/>
      <c r="B13724" s="3"/>
      <c r="J13724" s="3"/>
      <c r="K13724" s="5"/>
      <c r="L13724" s="8"/>
      <c r="N13724" s="5"/>
      <c r="O13724" s="10"/>
      <c r="P13724" s="8"/>
    </row>
    <row r="13725" spans="1:16" s="2" customFormat="1" x14ac:dyDescent="0.15">
      <c r="A13725" s="3"/>
      <c r="B13725" s="3"/>
      <c r="J13725" s="3"/>
      <c r="K13725" s="5"/>
      <c r="L13725" s="8"/>
      <c r="N13725" s="5"/>
      <c r="O13725" s="10"/>
      <c r="P13725" s="8"/>
    </row>
    <row r="13726" spans="1:16" s="2" customFormat="1" x14ac:dyDescent="0.15">
      <c r="A13726" s="3"/>
      <c r="B13726" s="3"/>
      <c r="J13726" s="3"/>
      <c r="K13726" s="5"/>
      <c r="L13726" s="8"/>
      <c r="N13726" s="5"/>
      <c r="O13726" s="10"/>
      <c r="P13726" s="8"/>
    </row>
    <row r="13727" spans="1:16" s="2" customFormat="1" x14ac:dyDescent="0.15">
      <c r="A13727" s="3"/>
      <c r="B13727" s="3"/>
      <c r="J13727" s="3"/>
      <c r="K13727" s="5"/>
      <c r="L13727" s="8"/>
      <c r="N13727" s="5"/>
      <c r="O13727" s="10"/>
      <c r="P13727" s="8"/>
    </row>
    <row r="13728" spans="1:16" s="2" customFormat="1" x14ac:dyDescent="0.15">
      <c r="A13728" s="3"/>
      <c r="B13728" s="3"/>
      <c r="J13728" s="3"/>
      <c r="K13728" s="5"/>
      <c r="L13728" s="8"/>
      <c r="N13728" s="5"/>
      <c r="O13728" s="10"/>
      <c r="P13728" s="8"/>
    </row>
    <row r="13729" spans="1:16" s="2" customFormat="1" x14ac:dyDescent="0.15">
      <c r="A13729" s="3"/>
      <c r="B13729" s="3"/>
      <c r="J13729" s="3"/>
      <c r="K13729" s="5"/>
      <c r="L13729" s="8"/>
      <c r="N13729" s="5"/>
      <c r="O13729" s="10"/>
      <c r="P13729" s="8"/>
    </row>
    <row r="13730" spans="1:16" s="2" customFormat="1" x14ac:dyDescent="0.15">
      <c r="A13730" s="3"/>
      <c r="B13730" s="3"/>
      <c r="J13730" s="3"/>
      <c r="K13730" s="5"/>
      <c r="L13730" s="8"/>
      <c r="N13730" s="5"/>
      <c r="O13730" s="10"/>
      <c r="P13730" s="8"/>
    </row>
    <row r="13731" spans="1:16" s="2" customFormat="1" x14ac:dyDescent="0.15">
      <c r="A13731" s="3"/>
      <c r="B13731" s="3"/>
      <c r="J13731" s="3"/>
      <c r="K13731" s="5"/>
      <c r="L13731" s="8"/>
      <c r="N13731" s="5"/>
      <c r="O13731" s="10"/>
      <c r="P13731" s="8"/>
    </row>
    <row r="13732" spans="1:16" s="2" customFormat="1" x14ac:dyDescent="0.15">
      <c r="A13732" s="3"/>
      <c r="B13732" s="3"/>
      <c r="J13732" s="3"/>
      <c r="K13732" s="5"/>
      <c r="L13732" s="8"/>
      <c r="N13732" s="5"/>
      <c r="O13732" s="10"/>
      <c r="P13732" s="8"/>
    </row>
    <row r="13733" spans="1:16" s="2" customFormat="1" x14ac:dyDescent="0.15">
      <c r="A13733" s="3"/>
      <c r="B13733" s="3"/>
      <c r="J13733" s="3"/>
      <c r="K13733" s="5"/>
      <c r="L13733" s="8"/>
      <c r="N13733" s="5"/>
      <c r="O13733" s="10"/>
      <c r="P13733" s="8"/>
    </row>
    <row r="13734" spans="1:16" s="2" customFormat="1" x14ac:dyDescent="0.15">
      <c r="A13734" s="3"/>
      <c r="B13734" s="3"/>
      <c r="J13734" s="3"/>
      <c r="K13734" s="5"/>
      <c r="L13734" s="8"/>
      <c r="N13734" s="5"/>
      <c r="O13734" s="10"/>
      <c r="P13734" s="8"/>
    </row>
    <row r="13735" spans="1:16" s="2" customFormat="1" x14ac:dyDescent="0.15">
      <c r="A13735" s="3"/>
      <c r="B13735" s="3"/>
      <c r="J13735" s="3"/>
      <c r="K13735" s="5"/>
      <c r="L13735" s="8"/>
      <c r="N13735" s="5"/>
      <c r="O13735" s="10"/>
      <c r="P13735" s="8"/>
    </row>
    <row r="13736" spans="1:16" s="2" customFormat="1" x14ac:dyDescent="0.15">
      <c r="A13736" s="3"/>
      <c r="B13736" s="3"/>
      <c r="J13736" s="3"/>
      <c r="K13736" s="5"/>
      <c r="L13736" s="8"/>
      <c r="N13736" s="5"/>
      <c r="O13736" s="10"/>
      <c r="P13736" s="8"/>
    </row>
    <row r="13737" spans="1:16" s="2" customFormat="1" x14ac:dyDescent="0.15">
      <c r="A13737" s="3"/>
      <c r="B13737" s="3"/>
      <c r="J13737" s="3"/>
      <c r="K13737" s="5"/>
      <c r="L13737" s="8"/>
      <c r="N13737" s="5"/>
      <c r="O13737" s="10"/>
      <c r="P13737" s="8"/>
    </row>
    <row r="13738" spans="1:16" s="2" customFormat="1" x14ac:dyDescent="0.15">
      <c r="A13738" s="3"/>
      <c r="B13738" s="3"/>
      <c r="J13738" s="3"/>
      <c r="K13738" s="5"/>
      <c r="L13738" s="8"/>
      <c r="N13738" s="5"/>
      <c r="O13738" s="10"/>
      <c r="P13738" s="8"/>
    </row>
    <row r="13739" spans="1:16" s="2" customFormat="1" x14ac:dyDescent="0.15">
      <c r="A13739" s="3"/>
      <c r="B13739" s="3"/>
      <c r="J13739" s="3"/>
      <c r="K13739" s="5"/>
      <c r="L13739" s="8"/>
      <c r="N13739" s="5"/>
      <c r="O13739" s="10"/>
      <c r="P13739" s="8"/>
    </row>
    <row r="13740" spans="1:16" s="2" customFormat="1" x14ac:dyDescent="0.15">
      <c r="A13740" s="3"/>
      <c r="B13740" s="3"/>
      <c r="J13740" s="3"/>
      <c r="K13740" s="5"/>
      <c r="L13740" s="8"/>
      <c r="N13740" s="5"/>
      <c r="O13740" s="10"/>
      <c r="P13740" s="8"/>
    </row>
    <row r="13741" spans="1:16" s="2" customFormat="1" x14ac:dyDescent="0.15">
      <c r="A13741" s="3"/>
      <c r="B13741" s="3"/>
      <c r="J13741" s="3"/>
      <c r="K13741" s="5"/>
      <c r="L13741" s="8"/>
      <c r="N13741" s="5"/>
      <c r="O13741" s="10"/>
      <c r="P13741" s="8"/>
    </row>
    <row r="13742" spans="1:16" s="2" customFormat="1" x14ac:dyDescent="0.15">
      <c r="A13742" s="3"/>
      <c r="B13742" s="3"/>
      <c r="J13742" s="3"/>
      <c r="K13742" s="5"/>
      <c r="L13742" s="8"/>
      <c r="N13742" s="5"/>
      <c r="O13742" s="10"/>
      <c r="P13742" s="8"/>
    </row>
    <row r="13743" spans="1:16" s="2" customFormat="1" x14ac:dyDescent="0.15">
      <c r="A13743" s="3"/>
      <c r="B13743" s="3"/>
      <c r="J13743" s="3"/>
      <c r="K13743" s="5"/>
      <c r="L13743" s="8"/>
      <c r="N13743" s="5"/>
      <c r="O13743" s="10"/>
      <c r="P13743" s="8"/>
    </row>
    <row r="13744" spans="1:16" s="2" customFormat="1" x14ac:dyDescent="0.15">
      <c r="A13744" s="3"/>
      <c r="B13744" s="3"/>
      <c r="J13744" s="3"/>
      <c r="K13744" s="5"/>
      <c r="L13744" s="8"/>
      <c r="N13744" s="5"/>
      <c r="O13744" s="10"/>
      <c r="P13744" s="8"/>
    </row>
    <row r="13745" spans="1:16" s="2" customFormat="1" x14ac:dyDescent="0.15">
      <c r="A13745" s="3"/>
      <c r="B13745" s="3"/>
      <c r="J13745" s="3"/>
      <c r="K13745" s="5"/>
      <c r="L13745" s="8"/>
      <c r="N13745" s="5"/>
      <c r="O13745" s="10"/>
      <c r="P13745" s="8"/>
    </row>
    <row r="13746" spans="1:16" s="2" customFormat="1" x14ac:dyDescent="0.15">
      <c r="A13746" s="3"/>
      <c r="B13746" s="3"/>
      <c r="J13746" s="3"/>
      <c r="K13746" s="5"/>
      <c r="L13746" s="8"/>
      <c r="N13746" s="5"/>
      <c r="O13746" s="10"/>
      <c r="P13746" s="8"/>
    </row>
    <row r="13747" spans="1:16" s="2" customFormat="1" x14ac:dyDescent="0.15">
      <c r="A13747" s="3"/>
      <c r="B13747" s="3"/>
      <c r="J13747" s="3"/>
      <c r="K13747" s="5"/>
      <c r="L13747" s="8"/>
      <c r="N13747" s="5"/>
      <c r="O13747" s="10"/>
      <c r="P13747" s="8"/>
    </row>
    <row r="13748" spans="1:16" s="2" customFormat="1" x14ac:dyDescent="0.15">
      <c r="A13748" s="3"/>
      <c r="B13748" s="3"/>
      <c r="J13748" s="3"/>
      <c r="K13748" s="5"/>
      <c r="L13748" s="8"/>
      <c r="N13748" s="5"/>
      <c r="O13748" s="10"/>
      <c r="P13748" s="8"/>
    </row>
    <row r="13749" spans="1:16" s="2" customFormat="1" x14ac:dyDescent="0.15">
      <c r="A13749" s="3"/>
      <c r="B13749" s="3"/>
      <c r="J13749" s="3"/>
      <c r="K13749" s="5"/>
      <c r="L13749" s="8"/>
      <c r="N13749" s="5"/>
      <c r="O13749" s="10"/>
      <c r="P13749" s="8"/>
    </row>
    <row r="13750" spans="1:16" s="2" customFormat="1" x14ac:dyDescent="0.15">
      <c r="A13750" s="3"/>
      <c r="B13750" s="3"/>
      <c r="J13750" s="3"/>
      <c r="K13750" s="5"/>
      <c r="L13750" s="8"/>
      <c r="N13750" s="5"/>
      <c r="O13750" s="10"/>
      <c r="P13750" s="8"/>
    </row>
    <row r="13751" spans="1:16" s="2" customFormat="1" x14ac:dyDescent="0.15">
      <c r="A13751" s="3"/>
      <c r="B13751" s="3"/>
      <c r="J13751" s="3"/>
      <c r="K13751" s="5"/>
      <c r="L13751" s="8"/>
      <c r="N13751" s="5"/>
      <c r="O13751" s="10"/>
      <c r="P13751" s="8"/>
    </row>
    <row r="13752" spans="1:16" s="2" customFormat="1" x14ac:dyDescent="0.15">
      <c r="A13752" s="3"/>
      <c r="B13752" s="3"/>
      <c r="J13752" s="3"/>
      <c r="K13752" s="5"/>
      <c r="L13752" s="8"/>
      <c r="N13752" s="5"/>
      <c r="O13752" s="10"/>
      <c r="P13752" s="8"/>
    </row>
    <row r="13753" spans="1:16" s="2" customFormat="1" x14ac:dyDescent="0.15">
      <c r="A13753" s="3"/>
      <c r="B13753" s="3"/>
      <c r="J13753" s="3"/>
      <c r="K13753" s="5"/>
      <c r="L13753" s="8"/>
      <c r="N13753" s="5"/>
      <c r="O13753" s="10"/>
      <c r="P13753" s="8"/>
    </row>
    <row r="13754" spans="1:16" s="2" customFormat="1" x14ac:dyDescent="0.15">
      <c r="A13754" s="3"/>
      <c r="B13754" s="3"/>
      <c r="J13754" s="3"/>
      <c r="K13754" s="5"/>
      <c r="L13754" s="8"/>
      <c r="N13754" s="5"/>
      <c r="O13754" s="10"/>
      <c r="P13754" s="8"/>
    </row>
    <row r="13755" spans="1:16" s="2" customFormat="1" x14ac:dyDescent="0.15">
      <c r="A13755" s="3"/>
      <c r="B13755" s="3"/>
      <c r="J13755" s="3"/>
      <c r="K13755" s="5"/>
      <c r="L13755" s="8"/>
      <c r="N13755" s="5"/>
      <c r="O13755" s="10"/>
      <c r="P13755" s="8"/>
    </row>
    <row r="13756" spans="1:16" s="2" customFormat="1" x14ac:dyDescent="0.15">
      <c r="A13756" s="3"/>
      <c r="B13756" s="3"/>
      <c r="J13756" s="3"/>
      <c r="K13756" s="5"/>
      <c r="L13756" s="8"/>
      <c r="N13756" s="5"/>
      <c r="O13756" s="10"/>
      <c r="P13756" s="8"/>
    </row>
    <row r="13757" spans="1:16" s="2" customFormat="1" x14ac:dyDescent="0.15">
      <c r="A13757" s="3"/>
      <c r="B13757" s="3"/>
      <c r="J13757" s="3"/>
      <c r="K13757" s="5"/>
      <c r="L13757" s="8"/>
      <c r="N13757" s="5"/>
      <c r="O13757" s="10"/>
      <c r="P13757" s="8"/>
    </row>
    <row r="13758" spans="1:16" s="2" customFormat="1" x14ac:dyDescent="0.15">
      <c r="A13758" s="3"/>
      <c r="B13758" s="3"/>
      <c r="J13758" s="3"/>
      <c r="K13758" s="5"/>
      <c r="L13758" s="8"/>
      <c r="N13758" s="5"/>
      <c r="O13758" s="10"/>
      <c r="P13758" s="8"/>
    </row>
    <row r="13759" spans="1:16" s="2" customFormat="1" x14ac:dyDescent="0.15">
      <c r="A13759" s="3"/>
      <c r="B13759" s="3"/>
      <c r="J13759" s="3"/>
      <c r="K13759" s="5"/>
      <c r="L13759" s="8"/>
      <c r="N13759" s="5"/>
      <c r="O13759" s="10"/>
      <c r="P13759" s="8"/>
    </row>
    <row r="13760" spans="1:16" s="2" customFormat="1" x14ac:dyDescent="0.15">
      <c r="A13760" s="3"/>
      <c r="B13760" s="3"/>
      <c r="J13760" s="3"/>
      <c r="K13760" s="5"/>
      <c r="L13760" s="8"/>
      <c r="N13760" s="5"/>
      <c r="O13760" s="10"/>
      <c r="P13760" s="8"/>
    </row>
    <row r="13761" spans="1:16" s="2" customFormat="1" x14ac:dyDescent="0.15">
      <c r="A13761" s="3"/>
      <c r="B13761" s="3"/>
      <c r="J13761" s="3"/>
      <c r="K13761" s="5"/>
      <c r="L13761" s="8"/>
      <c r="N13761" s="5"/>
      <c r="O13761" s="10"/>
      <c r="P13761" s="8"/>
    </row>
    <row r="13762" spans="1:16" s="2" customFormat="1" x14ac:dyDescent="0.15">
      <c r="A13762" s="3"/>
      <c r="B13762" s="3"/>
      <c r="J13762" s="3"/>
      <c r="K13762" s="5"/>
      <c r="L13762" s="8"/>
      <c r="N13762" s="5"/>
      <c r="O13762" s="10"/>
      <c r="P13762" s="8"/>
    </row>
    <row r="13763" spans="1:16" s="2" customFormat="1" x14ac:dyDescent="0.15">
      <c r="A13763" s="3"/>
      <c r="B13763" s="3"/>
      <c r="J13763" s="3"/>
      <c r="K13763" s="5"/>
      <c r="L13763" s="8"/>
      <c r="N13763" s="5"/>
      <c r="O13763" s="10"/>
      <c r="P13763" s="8"/>
    </row>
    <row r="13764" spans="1:16" s="2" customFormat="1" x14ac:dyDescent="0.15">
      <c r="A13764" s="3"/>
      <c r="B13764" s="3"/>
      <c r="J13764" s="3"/>
      <c r="K13764" s="5"/>
      <c r="L13764" s="8"/>
      <c r="N13764" s="5"/>
      <c r="O13764" s="10"/>
      <c r="P13764" s="8"/>
    </row>
    <row r="13765" spans="1:16" s="2" customFormat="1" x14ac:dyDescent="0.15">
      <c r="A13765" s="3"/>
      <c r="B13765" s="3"/>
      <c r="J13765" s="3"/>
      <c r="K13765" s="5"/>
      <c r="L13765" s="8"/>
      <c r="N13765" s="5"/>
      <c r="O13765" s="10"/>
      <c r="P13765" s="8"/>
    </row>
    <row r="13766" spans="1:16" s="2" customFormat="1" x14ac:dyDescent="0.15">
      <c r="A13766" s="3"/>
      <c r="B13766" s="3"/>
      <c r="J13766" s="3"/>
      <c r="K13766" s="5"/>
      <c r="L13766" s="8"/>
      <c r="N13766" s="5"/>
      <c r="O13766" s="10"/>
      <c r="P13766" s="8"/>
    </row>
    <row r="13767" spans="1:16" s="2" customFormat="1" x14ac:dyDescent="0.15">
      <c r="A13767" s="3"/>
      <c r="B13767" s="3"/>
      <c r="J13767" s="3"/>
      <c r="K13767" s="5"/>
      <c r="L13767" s="8"/>
      <c r="N13767" s="5"/>
      <c r="O13767" s="10"/>
      <c r="P13767" s="8"/>
    </row>
    <row r="13768" spans="1:16" s="2" customFormat="1" x14ac:dyDescent="0.15">
      <c r="A13768" s="3"/>
      <c r="B13768" s="3"/>
      <c r="J13768" s="3"/>
      <c r="K13768" s="5"/>
      <c r="L13768" s="8"/>
      <c r="N13768" s="5"/>
      <c r="O13768" s="10"/>
      <c r="P13768" s="8"/>
    </row>
    <row r="13769" spans="1:16" s="2" customFormat="1" x14ac:dyDescent="0.15">
      <c r="A13769" s="3"/>
      <c r="B13769" s="3"/>
      <c r="J13769" s="3"/>
      <c r="K13769" s="5"/>
      <c r="L13769" s="8"/>
      <c r="N13769" s="5"/>
      <c r="O13769" s="10"/>
      <c r="P13769" s="8"/>
    </row>
    <row r="13770" spans="1:16" s="2" customFormat="1" x14ac:dyDescent="0.15">
      <c r="A13770" s="3"/>
      <c r="B13770" s="3"/>
      <c r="J13770" s="3"/>
      <c r="K13770" s="5"/>
      <c r="L13770" s="8"/>
      <c r="N13770" s="5"/>
      <c r="O13770" s="10"/>
      <c r="P13770" s="8"/>
    </row>
    <row r="13771" spans="1:16" s="2" customFormat="1" x14ac:dyDescent="0.15">
      <c r="A13771" s="3"/>
      <c r="B13771" s="3"/>
      <c r="J13771" s="3"/>
      <c r="K13771" s="5"/>
      <c r="L13771" s="8"/>
      <c r="N13771" s="5"/>
      <c r="O13771" s="10"/>
      <c r="P13771" s="8"/>
    </row>
    <row r="13772" spans="1:16" s="2" customFormat="1" x14ac:dyDescent="0.15">
      <c r="A13772" s="3"/>
      <c r="B13772" s="3"/>
      <c r="J13772" s="3"/>
      <c r="K13772" s="5"/>
      <c r="L13772" s="8"/>
      <c r="N13772" s="5"/>
      <c r="O13772" s="10"/>
      <c r="P13772" s="8"/>
    </row>
    <row r="13773" spans="1:16" s="2" customFormat="1" x14ac:dyDescent="0.15">
      <c r="A13773" s="3"/>
      <c r="B13773" s="3"/>
      <c r="J13773" s="3"/>
      <c r="K13773" s="5"/>
      <c r="L13773" s="8"/>
      <c r="N13773" s="5"/>
      <c r="O13773" s="10"/>
      <c r="P13773" s="8"/>
    </row>
    <row r="13774" spans="1:16" s="2" customFormat="1" x14ac:dyDescent="0.15">
      <c r="A13774" s="3"/>
      <c r="B13774" s="3"/>
      <c r="J13774" s="3"/>
      <c r="K13774" s="5"/>
      <c r="L13774" s="8"/>
      <c r="N13774" s="5"/>
      <c r="O13774" s="10"/>
      <c r="P13774" s="8"/>
    </row>
    <row r="13775" spans="1:16" s="2" customFormat="1" x14ac:dyDescent="0.15">
      <c r="A13775" s="3"/>
      <c r="B13775" s="3"/>
      <c r="J13775" s="3"/>
      <c r="K13775" s="5"/>
      <c r="L13775" s="8"/>
      <c r="N13775" s="5"/>
      <c r="O13775" s="10"/>
      <c r="P13775" s="8"/>
    </row>
    <row r="13776" spans="1:16" s="2" customFormat="1" x14ac:dyDescent="0.15">
      <c r="A13776" s="3"/>
      <c r="B13776" s="3"/>
      <c r="J13776" s="3"/>
      <c r="K13776" s="5"/>
      <c r="L13776" s="8"/>
      <c r="N13776" s="5"/>
      <c r="O13776" s="10"/>
      <c r="P13776" s="8"/>
    </row>
    <row r="13777" spans="1:16" s="2" customFormat="1" x14ac:dyDescent="0.15">
      <c r="A13777" s="3"/>
      <c r="B13777" s="3"/>
      <c r="J13777" s="3"/>
      <c r="K13777" s="5"/>
      <c r="L13777" s="8"/>
      <c r="N13777" s="5"/>
      <c r="O13777" s="10"/>
      <c r="P13777" s="8"/>
    </row>
    <row r="13778" spans="1:16" s="2" customFormat="1" x14ac:dyDescent="0.15">
      <c r="A13778" s="3"/>
      <c r="B13778" s="3"/>
      <c r="J13778" s="3"/>
      <c r="K13778" s="5"/>
      <c r="L13778" s="8"/>
      <c r="N13778" s="5"/>
      <c r="O13778" s="10"/>
      <c r="P13778" s="8"/>
    </row>
    <row r="13779" spans="1:16" s="2" customFormat="1" x14ac:dyDescent="0.15">
      <c r="A13779" s="3"/>
      <c r="B13779" s="3"/>
      <c r="J13779" s="3"/>
      <c r="K13779" s="5"/>
      <c r="L13779" s="8"/>
      <c r="N13779" s="5"/>
      <c r="O13779" s="10"/>
      <c r="P13779" s="8"/>
    </row>
    <row r="13780" spans="1:16" s="2" customFormat="1" x14ac:dyDescent="0.15">
      <c r="A13780" s="3"/>
      <c r="B13780" s="3"/>
      <c r="J13780" s="3"/>
      <c r="K13780" s="5"/>
      <c r="L13780" s="8"/>
      <c r="N13780" s="5"/>
      <c r="O13780" s="10"/>
      <c r="P13780" s="8"/>
    </row>
    <row r="13781" spans="1:16" s="2" customFormat="1" x14ac:dyDescent="0.15">
      <c r="A13781" s="3"/>
      <c r="B13781" s="3"/>
      <c r="J13781" s="3"/>
      <c r="K13781" s="5"/>
      <c r="L13781" s="8"/>
      <c r="N13781" s="5"/>
      <c r="O13781" s="10"/>
      <c r="P13781" s="8"/>
    </row>
    <row r="13782" spans="1:16" s="2" customFormat="1" x14ac:dyDescent="0.15">
      <c r="A13782" s="3"/>
      <c r="B13782" s="3"/>
      <c r="J13782" s="3"/>
      <c r="K13782" s="5"/>
      <c r="L13782" s="8"/>
      <c r="N13782" s="5"/>
      <c r="O13782" s="10"/>
      <c r="P13782" s="8"/>
    </row>
    <row r="13783" spans="1:16" s="2" customFormat="1" x14ac:dyDescent="0.15">
      <c r="A13783" s="3"/>
      <c r="B13783" s="3"/>
      <c r="J13783" s="3"/>
      <c r="K13783" s="5"/>
      <c r="L13783" s="8"/>
      <c r="N13783" s="5"/>
      <c r="O13783" s="10"/>
      <c r="P13783" s="8"/>
    </row>
    <row r="13784" spans="1:16" s="2" customFormat="1" x14ac:dyDescent="0.15">
      <c r="A13784" s="3"/>
      <c r="B13784" s="3"/>
      <c r="J13784" s="3"/>
      <c r="K13784" s="5"/>
      <c r="L13784" s="8"/>
      <c r="N13784" s="5"/>
      <c r="O13784" s="10"/>
      <c r="P13784" s="8"/>
    </row>
    <row r="13785" spans="1:16" s="2" customFormat="1" x14ac:dyDescent="0.15">
      <c r="A13785" s="3"/>
      <c r="B13785" s="3"/>
      <c r="J13785" s="3"/>
      <c r="K13785" s="5"/>
      <c r="L13785" s="8"/>
      <c r="N13785" s="5"/>
      <c r="O13785" s="10"/>
      <c r="P13785" s="8"/>
    </row>
    <row r="13786" spans="1:16" s="2" customFormat="1" x14ac:dyDescent="0.15">
      <c r="A13786" s="3"/>
      <c r="B13786" s="3"/>
      <c r="J13786" s="3"/>
      <c r="K13786" s="5"/>
      <c r="L13786" s="8"/>
      <c r="N13786" s="5"/>
      <c r="O13786" s="10"/>
      <c r="P13786" s="8"/>
    </row>
    <row r="13787" spans="1:16" s="2" customFormat="1" x14ac:dyDescent="0.15">
      <c r="A13787" s="3"/>
      <c r="B13787" s="3"/>
      <c r="J13787" s="3"/>
      <c r="K13787" s="5"/>
      <c r="L13787" s="8"/>
      <c r="N13787" s="5"/>
      <c r="O13787" s="10"/>
      <c r="P13787" s="8"/>
    </row>
    <row r="13788" spans="1:16" s="2" customFormat="1" x14ac:dyDescent="0.15">
      <c r="A13788" s="3"/>
      <c r="B13788" s="3"/>
      <c r="J13788" s="3"/>
      <c r="K13788" s="5"/>
      <c r="L13788" s="8"/>
      <c r="N13788" s="5"/>
      <c r="O13788" s="10"/>
      <c r="P13788" s="8"/>
    </row>
    <row r="13789" spans="1:16" s="2" customFormat="1" x14ac:dyDescent="0.15">
      <c r="A13789" s="3"/>
      <c r="B13789" s="3"/>
      <c r="J13789" s="3"/>
      <c r="K13789" s="5"/>
      <c r="L13789" s="8"/>
      <c r="N13789" s="5"/>
      <c r="O13789" s="10"/>
      <c r="P13789" s="8"/>
    </row>
    <row r="13790" spans="1:16" s="2" customFormat="1" x14ac:dyDescent="0.15">
      <c r="A13790" s="3"/>
      <c r="B13790" s="3"/>
      <c r="J13790" s="3"/>
      <c r="K13790" s="5"/>
      <c r="L13790" s="8"/>
      <c r="N13790" s="5"/>
      <c r="O13790" s="10"/>
      <c r="P13790" s="8"/>
    </row>
    <row r="13791" spans="1:16" s="2" customFormat="1" x14ac:dyDescent="0.15">
      <c r="A13791" s="3"/>
      <c r="B13791" s="3"/>
      <c r="J13791" s="3"/>
      <c r="K13791" s="5"/>
      <c r="L13791" s="8"/>
      <c r="N13791" s="5"/>
      <c r="O13791" s="10"/>
      <c r="P13791" s="8"/>
    </row>
    <row r="13792" spans="1:16" s="2" customFormat="1" x14ac:dyDescent="0.15">
      <c r="A13792" s="3"/>
      <c r="B13792" s="3"/>
      <c r="J13792" s="3"/>
      <c r="K13792" s="5"/>
      <c r="L13792" s="8"/>
      <c r="N13792" s="5"/>
      <c r="O13792" s="10"/>
      <c r="P13792" s="8"/>
    </row>
    <row r="13793" spans="1:16" s="2" customFormat="1" x14ac:dyDescent="0.15">
      <c r="A13793" s="3"/>
      <c r="B13793" s="3"/>
      <c r="J13793" s="3"/>
      <c r="K13793" s="5"/>
      <c r="L13793" s="8"/>
      <c r="N13793" s="5"/>
      <c r="O13793" s="10"/>
      <c r="P13793" s="8"/>
    </row>
    <row r="13794" spans="1:16" s="2" customFormat="1" x14ac:dyDescent="0.15">
      <c r="A13794" s="3"/>
      <c r="B13794" s="3"/>
      <c r="J13794" s="3"/>
      <c r="K13794" s="5"/>
      <c r="L13794" s="8"/>
      <c r="N13794" s="5"/>
      <c r="O13794" s="10"/>
      <c r="P13794" s="8"/>
    </row>
    <row r="13795" spans="1:16" s="2" customFormat="1" x14ac:dyDescent="0.15">
      <c r="A13795" s="3"/>
      <c r="B13795" s="3"/>
      <c r="J13795" s="3"/>
      <c r="K13795" s="5"/>
      <c r="L13795" s="8"/>
      <c r="N13795" s="5"/>
      <c r="O13795" s="10"/>
      <c r="P13795" s="8"/>
    </row>
    <row r="13796" spans="1:16" s="2" customFormat="1" x14ac:dyDescent="0.15">
      <c r="A13796" s="3"/>
      <c r="B13796" s="3"/>
      <c r="J13796" s="3"/>
      <c r="K13796" s="5"/>
      <c r="L13796" s="8"/>
      <c r="N13796" s="5"/>
      <c r="O13796" s="10"/>
      <c r="P13796" s="8"/>
    </row>
    <row r="13797" spans="1:16" s="2" customFormat="1" x14ac:dyDescent="0.15">
      <c r="A13797" s="3"/>
      <c r="B13797" s="3"/>
      <c r="J13797" s="3"/>
      <c r="K13797" s="5"/>
      <c r="L13797" s="8"/>
      <c r="N13797" s="5"/>
      <c r="O13797" s="10"/>
      <c r="P13797" s="8"/>
    </row>
    <row r="13798" spans="1:16" s="2" customFormat="1" x14ac:dyDescent="0.15">
      <c r="A13798" s="3"/>
      <c r="B13798" s="3"/>
      <c r="J13798" s="3"/>
      <c r="K13798" s="5"/>
      <c r="L13798" s="8"/>
      <c r="N13798" s="5"/>
      <c r="O13798" s="10"/>
      <c r="P13798" s="8"/>
    </row>
    <row r="13799" spans="1:16" s="2" customFormat="1" x14ac:dyDescent="0.15">
      <c r="A13799" s="3"/>
      <c r="B13799" s="3"/>
      <c r="J13799" s="3"/>
      <c r="K13799" s="5"/>
      <c r="L13799" s="8"/>
      <c r="N13799" s="5"/>
      <c r="O13799" s="10"/>
      <c r="P13799" s="8"/>
    </row>
    <row r="13800" spans="1:16" s="2" customFormat="1" x14ac:dyDescent="0.15">
      <c r="A13800" s="3"/>
      <c r="B13800" s="3"/>
      <c r="J13800" s="3"/>
      <c r="K13800" s="5"/>
      <c r="L13800" s="8"/>
      <c r="N13800" s="5"/>
      <c r="O13800" s="10"/>
      <c r="P13800" s="8"/>
    </row>
    <row r="13801" spans="1:16" s="2" customFormat="1" x14ac:dyDescent="0.15">
      <c r="A13801" s="3"/>
      <c r="B13801" s="3"/>
      <c r="J13801" s="3"/>
      <c r="K13801" s="5"/>
      <c r="L13801" s="8"/>
      <c r="N13801" s="5"/>
      <c r="O13801" s="10"/>
      <c r="P13801" s="8"/>
    </row>
    <row r="13802" spans="1:16" s="2" customFormat="1" x14ac:dyDescent="0.15">
      <c r="A13802" s="3"/>
      <c r="B13802" s="3"/>
      <c r="J13802" s="3"/>
      <c r="K13802" s="5"/>
      <c r="L13802" s="8"/>
      <c r="N13802" s="5"/>
      <c r="O13802" s="10"/>
      <c r="P13802" s="8"/>
    </row>
    <row r="13803" spans="1:16" s="2" customFormat="1" x14ac:dyDescent="0.15">
      <c r="A13803" s="3"/>
      <c r="B13803" s="3"/>
      <c r="J13803" s="3"/>
      <c r="K13803" s="5"/>
      <c r="L13803" s="8"/>
      <c r="N13803" s="5"/>
      <c r="O13803" s="10"/>
      <c r="P13803" s="8"/>
    </row>
    <row r="13804" spans="1:16" s="2" customFormat="1" x14ac:dyDescent="0.15">
      <c r="A13804" s="3"/>
      <c r="B13804" s="3"/>
      <c r="J13804" s="3"/>
      <c r="K13804" s="5"/>
      <c r="L13804" s="8"/>
      <c r="N13804" s="5"/>
      <c r="O13804" s="10"/>
      <c r="P13804" s="8"/>
    </row>
    <row r="13805" spans="1:16" s="2" customFormat="1" x14ac:dyDescent="0.15">
      <c r="A13805" s="3"/>
      <c r="B13805" s="3"/>
      <c r="J13805" s="3"/>
      <c r="K13805" s="5"/>
      <c r="L13805" s="8"/>
      <c r="N13805" s="5"/>
      <c r="O13805" s="10"/>
      <c r="P13805" s="8"/>
    </row>
    <row r="13806" spans="1:16" s="2" customFormat="1" x14ac:dyDescent="0.15">
      <c r="A13806" s="3"/>
      <c r="B13806" s="3"/>
      <c r="J13806" s="3"/>
      <c r="K13806" s="5"/>
      <c r="L13806" s="8"/>
      <c r="N13806" s="5"/>
      <c r="O13806" s="10"/>
      <c r="P13806" s="8"/>
    </row>
    <row r="13807" spans="1:16" s="2" customFormat="1" x14ac:dyDescent="0.15">
      <c r="A13807" s="3"/>
      <c r="B13807" s="3"/>
      <c r="J13807" s="3"/>
      <c r="K13807" s="5"/>
      <c r="L13807" s="8"/>
      <c r="N13807" s="5"/>
      <c r="O13807" s="10"/>
      <c r="P13807" s="8"/>
    </row>
    <row r="13808" spans="1:16" s="2" customFormat="1" x14ac:dyDescent="0.15">
      <c r="A13808" s="3"/>
      <c r="B13808" s="3"/>
      <c r="J13808" s="3"/>
      <c r="K13808" s="5"/>
      <c r="L13808" s="8"/>
      <c r="N13808" s="5"/>
      <c r="O13808" s="10"/>
      <c r="P13808" s="8"/>
    </row>
    <row r="13809" spans="1:16" s="2" customFormat="1" x14ac:dyDescent="0.15">
      <c r="A13809" s="3"/>
      <c r="B13809" s="3"/>
      <c r="J13809" s="3"/>
      <c r="K13809" s="5"/>
      <c r="L13809" s="8"/>
      <c r="N13809" s="5"/>
      <c r="O13809" s="10"/>
      <c r="P13809" s="8"/>
    </row>
    <row r="13810" spans="1:16" s="2" customFormat="1" x14ac:dyDescent="0.15">
      <c r="A13810" s="3"/>
      <c r="B13810" s="3"/>
      <c r="J13810" s="3"/>
      <c r="K13810" s="5"/>
      <c r="L13810" s="8"/>
      <c r="N13810" s="5"/>
      <c r="O13810" s="10"/>
      <c r="P13810" s="8"/>
    </row>
    <row r="13811" spans="1:16" s="2" customFormat="1" x14ac:dyDescent="0.15">
      <c r="A13811" s="3"/>
      <c r="B13811" s="3"/>
      <c r="J13811" s="3"/>
      <c r="K13811" s="5"/>
      <c r="L13811" s="8"/>
      <c r="N13811" s="5"/>
      <c r="O13811" s="10"/>
      <c r="P13811" s="8"/>
    </row>
    <row r="13812" spans="1:16" s="2" customFormat="1" x14ac:dyDescent="0.15">
      <c r="A13812" s="3"/>
      <c r="B13812" s="3"/>
      <c r="J13812" s="3"/>
      <c r="K13812" s="5"/>
      <c r="L13812" s="8"/>
      <c r="N13812" s="5"/>
      <c r="O13812" s="10"/>
      <c r="P13812" s="8"/>
    </row>
    <row r="13813" spans="1:16" s="2" customFormat="1" x14ac:dyDescent="0.15">
      <c r="A13813" s="3"/>
      <c r="B13813" s="3"/>
      <c r="J13813" s="3"/>
      <c r="K13813" s="5"/>
      <c r="L13813" s="8"/>
      <c r="N13813" s="5"/>
      <c r="O13813" s="10"/>
      <c r="P13813" s="8"/>
    </row>
    <row r="13814" spans="1:16" s="2" customFormat="1" x14ac:dyDescent="0.15">
      <c r="A13814" s="3"/>
      <c r="B13814" s="3"/>
      <c r="J13814" s="3"/>
      <c r="K13814" s="5"/>
      <c r="L13814" s="8"/>
      <c r="N13814" s="5"/>
      <c r="O13814" s="10"/>
      <c r="P13814" s="8"/>
    </row>
    <row r="13815" spans="1:16" s="2" customFormat="1" x14ac:dyDescent="0.15">
      <c r="A13815" s="3"/>
      <c r="B13815" s="3"/>
      <c r="J13815" s="3"/>
      <c r="K13815" s="5"/>
      <c r="L13815" s="8"/>
      <c r="N13815" s="5"/>
      <c r="O13815" s="10"/>
      <c r="P13815" s="8"/>
    </row>
    <row r="13816" spans="1:16" s="2" customFormat="1" x14ac:dyDescent="0.15">
      <c r="A13816" s="3"/>
      <c r="B13816" s="3"/>
      <c r="J13816" s="3"/>
      <c r="K13816" s="5"/>
      <c r="L13816" s="8"/>
      <c r="N13816" s="5"/>
      <c r="O13816" s="10"/>
      <c r="P13816" s="8"/>
    </row>
    <row r="13817" spans="1:16" s="2" customFormat="1" x14ac:dyDescent="0.15">
      <c r="A13817" s="3"/>
      <c r="B13817" s="3"/>
      <c r="J13817" s="3"/>
      <c r="K13817" s="5"/>
      <c r="L13817" s="8"/>
      <c r="N13817" s="5"/>
      <c r="O13817" s="10"/>
      <c r="P13817" s="8"/>
    </row>
    <row r="13818" spans="1:16" s="2" customFormat="1" x14ac:dyDescent="0.15">
      <c r="A13818" s="3"/>
      <c r="B13818" s="3"/>
      <c r="J13818" s="3"/>
      <c r="K13818" s="5"/>
      <c r="L13818" s="8"/>
      <c r="N13818" s="5"/>
      <c r="O13818" s="10"/>
      <c r="P13818" s="8"/>
    </row>
    <row r="13819" spans="1:16" s="2" customFormat="1" x14ac:dyDescent="0.15">
      <c r="A13819" s="3"/>
      <c r="B13819" s="3"/>
      <c r="J13819" s="3"/>
      <c r="K13819" s="5"/>
      <c r="L13819" s="8"/>
      <c r="N13819" s="5"/>
      <c r="O13819" s="10"/>
      <c r="P13819" s="8"/>
    </row>
    <row r="13820" spans="1:16" s="2" customFormat="1" x14ac:dyDescent="0.15">
      <c r="A13820" s="3"/>
      <c r="B13820" s="3"/>
      <c r="J13820" s="3"/>
      <c r="K13820" s="5"/>
      <c r="L13820" s="8"/>
      <c r="N13820" s="5"/>
      <c r="O13820" s="10"/>
      <c r="P13820" s="8"/>
    </row>
    <row r="13821" spans="1:16" s="2" customFormat="1" x14ac:dyDescent="0.15">
      <c r="A13821" s="3"/>
      <c r="B13821" s="3"/>
      <c r="J13821" s="3"/>
      <c r="K13821" s="5"/>
      <c r="L13821" s="8"/>
      <c r="N13821" s="5"/>
      <c r="O13821" s="10"/>
      <c r="P13821" s="8"/>
    </row>
    <row r="13822" spans="1:16" s="2" customFormat="1" x14ac:dyDescent="0.15">
      <c r="A13822" s="3"/>
      <c r="B13822" s="3"/>
      <c r="J13822" s="3"/>
      <c r="K13822" s="5"/>
      <c r="L13822" s="8"/>
      <c r="N13822" s="5"/>
      <c r="O13822" s="10"/>
      <c r="P13822" s="8"/>
    </row>
    <row r="13823" spans="1:16" s="2" customFormat="1" x14ac:dyDescent="0.15">
      <c r="A13823" s="3"/>
      <c r="B13823" s="3"/>
      <c r="J13823" s="3"/>
      <c r="K13823" s="5"/>
      <c r="L13823" s="8"/>
      <c r="N13823" s="5"/>
      <c r="O13823" s="10"/>
      <c r="P13823" s="8"/>
    </row>
    <row r="13824" spans="1:16" s="2" customFormat="1" x14ac:dyDescent="0.15">
      <c r="A13824" s="3"/>
      <c r="B13824" s="3"/>
      <c r="J13824" s="3"/>
      <c r="K13824" s="5"/>
      <c r="L13824" s="8"/>
      <c r="N13824" s="5"/>
      <c r="O13824" s="10"/>
      <c r="P13824" s="8"/>
    </row>
    <row r="13825" spans="1:16" s="2" customFormat="1" x14ac:dyDescent="0.15">
      <c r="A13825" s="3"/>
      <c r="B13825" s="3"/>
      <c r="J13825" s="3"/>
      <c r="K13825" s="5"/>
      <c r="L13825" s="8"/>
      <c r="N13825" s="5"/>
      <c r="O13825" s="10"/>
      <c r="P13825" s="8"/>
    </row>
    <row r="13826" spans="1:16" s="2" customFormat="1" x14ac:dyDescent="0.15">
      <c r="A13826" s="3"/>
      <c r="B13826" s="3"/>
      <c r="J13826" s="3"/>
      <c r="K13826" s="5"/>
      <c r="L13826" s="8"/>
      <c r="N13826" s="5"/>
      <c r="O13826" s="10"/>
      <c r="P13826" s="8"/>
    </row>
    <row r="13827" spans="1:16" s="2" customFormat="1" x14ac:dyDescent="0.15">
      <c r="A13827" s="3"/>
      <c r="B13827" s="3"/>
      <c r="J13827" s="3"/>
      <c r="K13827" s="5"/>
      <c r="L13827" s="8"/>
      <c r="N13827" s="5"/>
      <c r="O13827" s="10"/>
      <c r="P13827" s="8"/>
    </row>
    <row r="13828" spans="1:16" s="2" customFormat="1" x14ac:dyDescent="0.15">
      <c r="A13828" s="3"/>
      <c r="B13828" s="3"/>
      <c r="J13828" s="3"/>
      <c r="K13828" s="5"/>
      <c r="L13828" s="8"/>
      <c r="N13828" s="5"/>
      <c r="O13828" s="10"/>
      <c r="P13828" s="8"/>
    </row>
    <row r="13829" spans="1:16" s="2" customFormat="1" x14ac:dyDescent="0.15">
      <c r="A13829" s="3"/>
      <c r="B13829" s="3"/>
      <c r="J13829" s="3"/>
      <c r="K13829" s="5"/>
      <c r="L13829" s="8"/>
      <c r="N13829" s="5"/>
      <c r="O13829" s="10"/>
      <c r="P13829" s="8"/>
    </row>
    <row r="13830" spans="1:16" s="2" customFormat="1" x14ac:dyDescent="0.15">
      <c r="A13830" s="3"/>
      <c r="B13830" s="3"/>
      <c r="J13830" s="3"/>
      <c r="K13830" s="5"/>
      <c r="L13830" s="8"/>
      <c r="N13830" s="5"/>
      <c r="O13830" s="10"/>
      <c r="P13830" s="8"/>
    </row>
    <row r="13831" spans="1:16" s="2" customFormat="1" x14ac:dyDescent="0.15">
      <c r="A13831" s="3"/>
      <c r="B13831" s="3"/>
      <c r="J13831" s="3"/>
      <c r="K13831" s="5"/>
      <c r="L13831" s="8"/>
      <c r="N13831" s="5"/>
      <c r="O13831" s="10"/>
      <c r="P13831" s="8"/>
    </row>
    <row r="13832" spans="1:16" s="2" customFormat="1" x14ac:dyDescent="0.15">
      <c r="A13832" s="3"/>
      <c r="B13832" s="3"/>
      <c r="J13832" s="3"/>
      <c r="K13832" s="5"/>
      <c r="L13832" s="8"/>
      <c r="N13832" s="5"/>
      <c r="O13832" s="10"/>
      <c r="P13832" s="8"/>
    </row>
    <row r="13833" spans="1:16" s="2" customFormat="1" x14ac:dyDescent="0.15">
      <c r="A13833" s="3"/>
      <c r="B13833" s="3"/>
      <c r="J13833" s="3"/>
      <c r="K13833" s="5"/>
      <c r="L13833" s="8"/>
      <c r="N13833" s="5"/>
      <c r="O13833" s="10"/>
      <c r="P13833" s="8"/>
    </row>
    <row r="13834" spans="1:16" s="2" customFormat="1" x14ac:dyDescent="0.15">
      <c r="A13834" s="3"/>
      <c r="B13834" s="3"/>
      <c r="J13834" s="3"/>
      <c r="K13834" s="5"/>
      <c r="L13834" s="8"/>
      <c r="N13834" s="5"/>
      <c r="O13834" s="10"/>
      <c r="P13834" s="8"/>
    </row>
    <row r="13835" spans="1:16" s="2" customFormat="1" x14ac:dyDescent="0.15">
      <c r="A13835" s="3"/>
      <c r="B13835" s="3"/>
      <c r="J13835" s="3"/>
      <c r="K13835" s="5"/>
      <c r="L13835" s="8"/>
      <c r="N13835" s="5"/>
      <c r="O13835" s="10"/>
      <c r="P13835" s="8"/>
    </row>
    <row r="13836" spans="1:16" s="2" customFormat="1" x14ac:dyDescent="0.15">
      <c r="A13836" s="3"/>
      <c r="B13836" s="3"/>
      <c r="J13836" s="3"/>
      <c r="K13836" s="5"/>
      <c r="L13836" s="8"/>
      <c r="N13836" s="5"/>
      <c r="O13836" s="10"/>
      <c r="P13836" s="8"/>
    </row>
    <row r="13837" spans="1:16" s="2" customFormat="1" x14ac:dyDescent="0.15">
      <c r="A13837" s="3"/>
      <c r="B13837" s="3"/>
      <c r="J13837" s="3"/>
      <c r="K13837" s="5"/>
      <c r="L13837" s="8"/>
      <c r="N13837" s="5"/>
      <c r="O13837" s="10"/>
      <c r="P13837" s="8"/>
    </row>
    <row r="13838" spans="1:16" s="2" customFormat="1" x14ac:dyDescent="0.15">
      <c r="A13838" s="3"/>
      <c r="B13838" s="3"/>
      <c r="J13838" s="3"/>
      <c r="K13838" s="5"/>
      <c r="L13838" s="8"/>
      <c r="N13838" s="5"/>
      <c r="O13838" s="10"/>
      <c r="P13838" s="8"/>
    </row>
    <row r="13839" spans="1:16" s="2" customFormat="1" x14ac:dyDescent="0.15">
      <c r="A13839" s="3"/>
      <c r="B13839" s="3"/>
      <c r="J13839" s="3"/>
      <c r="K13839" s="5"/>
      <c r="L13839" s="8"/>
      <c r="N13839" s="5"/>
      <c r="O13839" s="10"/>
      <c r="P13839" s="8"/>
    </row>
    <row r="13840" spans="1:16" s="2" customFormat="1" x14ac:dyDescent="0.15">
      <c r="A13840" s="3"/>
      <c r="B13840" s="3"/>
      <c r="J13840" s="3"/>
      <c r="K13840" s="5"/>
      <c r="L13840" s="8"/>
      <c r="N13840" s="5"/>
      <c r="O13840" s="10"/>
      <c r="P13840" s="8"/>
    </row>
    <row r="13841" spans="1:16" s="2" customFormat="1" x14ac:dyDescent="0.15">
      <c r="A13841" s="3"/>
      <c r="B13841" s="3"/>
      <c r="J13841" s="3"/>
      <c r="K13841" s="5"/>
      <c r="L13841" s="8"/>
      <c r="N13841" s="5"/>
      <c r="O13841" s="10"/>
      <c r="P13841" s="8"/>
    </row>
    <row r="13842" spans="1:16" s="2" customFormat="1" x14ac:dyDescent="0.15">
      <c r="A13842" s="3"/>
      <c r="B13842" s="3"/>
      <c r="J13842" s="3"/>
      <c r="K13842" s="5"/>
      <c r="L13842" s="8"/>
      <c r="N13842" s="5"/>
      <c r="O13842" s="10"/>
      <c r="P13842" s="8"/>
    </row>
    <row r="13843" spans="1:16" s="2" customFormat="1" x14ac:dyDescent="0.15">
      <c r="A13843" s="3"/>
      <c r="B13843" s="3"/>
      <c r="J13843" s="3"/>
      <c r="K13843" s="5"/>
      <c r="L13843" s="8"/>
      <c r="N13843" s="5"/>
      <c r="O13843" s="10"/>
      <c r="P13843" s="8"/>
    </row>
    <row r="13844" spans="1:16" s="2" customFormat="1" x14ac:dyDescent="0.15">
      <c r="A13844" s="3"/>
      <c r="B13844" s="3"/>
      <c r="J13844" s="3"/>
      <c r="K13844" s="5"/>
      <c r="L13844" s="8"/>
      <c r="N13844" s="5"/>
      <c r="O13844" s="10"/>
      <c r="P13844" s="8"/>
    </row>
    <row r="13845" spans="1:16" s="2" customFormat="1" x14ac:dyDescent="0.15">
      <c r="A13845" s="3"/>
      <c r="B13845" s="3"/>
      <c r="J13845" s="3"/>
      <c r="K13845" s="5"/>
      <c r="L13845" s="8"/>
      <c r="N13845" s="5"/>
      <c r="O13845" s="10"/>
      <c r="P13845" s="8"/>
    </row>
    <row r="13846" spans="1:16" s="2" customFormat="1" x14ac:dyDescent="0.15">
      <c r="A13846" s="3"/>
      <c r="B13846" s="3"/>
      <c r="J13846" s="3"/>
      <c r="K13846" s="5"/>
      <c r="L13846" s="8"/>
      <c r="N13846" s="5"/>
      <c r="O13846" s="10"/>
      <c r="P13846" s="8"/>
    </row>
    <row r="13847" spans="1:16" s="2" customFormat="1" x14ac:dyDescent="0.15">
      <c r="A13847" s="3"/>
      <c r="B13847" s="3"/>
      <c r="J13847" s="3"/>
      <c r="K13847" s="5"/>
      <c r="L13847" s="8"/>
      <c r="N13847" s="5"/>
      <c r="O13847" s="10"/>
      <c r="P13847" s="8"/>
    </row>
    <row r="13848" spans="1:16" s="2" customFormat="1" x14ac:dyDescent="0.15">
      <c r="A13848" s="3"/>
      <c r="B13848" s="3"/>
      <c r="J13848" s="3"/>
      <c r="K13848" s="5"/>
      <c r="L13848" s="8"/>
      <c r="N13848" s="5"/>
      <c r="O13848" s="10"/>
      <c r="P13848" s="8"/>
    </row>
    <row r="13849" spans="1:16" s="2" customFormat="1" x14ac:dyDescent="0.15">
      <c r="A13849" s="3"/>
      <c r="B13849" s="3"/>
      <c r="J13849" s="3"/>
      <c r="K13849" s="5"/>
      <c r="L13849" s="8"/>
      <c r="N13849" s="5"/>
      <c r="O13849" s="10"/>
      <c r="P13849" s="8"/>
    </row>
    <row r="13850" spans="1:16" s="2" customFormat="1" x14ac:dyDescent="0.15">
      <c r="A13850" s="3"/>
      <c r="B13850" s="3"/>
      <c r="J13850" s="3"/>
      <c r="K13850" s="5"/>
      <c r="L13850" s="8"/>
      <c r="N13850" s="5"/>
      <c r="O13850" s="10"/>
      <c r="P13850" s="8"/>
    </row>
    <row r="13851" spans="1:16" s="2" customFormat="1" x14ac:dyDescent="0.15">
      <c r="A13851" s="3"/>
      <c r="B13851" s="3"/>
      <c r="J13851" s="3"/>
      <c r="K13851" s="5"/>
      <c r="L13851" s="8"/>
      <c r="N13851" s="5"/>
      <c r="O13851" s="10"/>
      <c r="P13851" s="8"/>
    </row>
    <row r="13852" spans="1:16" s="2" customFormat="1" x14ac:dyDescent="0.15">
      <c r="A13852" s="3"/>
      <c r="B13852" s="3"/>
      <c r="J13852" s="3"/>
      <c r="K13852" s="5"/>
      <c r="L13852" s="8"/>
      <c r="N13852" s="5"/>
      <c r="O13852" s="10"/>
      <c r="P13852" s="8"/>
    </row>
    <row r="13853" spans="1:16" s="2" customFormat="1" x14ac:dyDescent="0.15">
      <c r="A13853" s="3"/>
      <c r="B13853" s="3"/>
      <c r="J13853" s="3"/>
      <c r="K13853" s="5"/>
      <c r="L13853" s="8"/>
      <c r="N13853" s="5"/>
      <c r="O13853" s="10"/>
      <c r="P13853" s="8"/>
    </row>
    <row r="13854" spans="1:16" s="2" customFormat="1" x14ac:dyDescent="0.15">
      <c r="A13854" s="3"/>
      <c r="B13854" s="3"/>
      <c r="J13854" s="3"/>
      <c r="K13854" s="5"/>
      <c r="L13854" s="8"/>
      <c r="N13854" s="5"/>
      <c r="O13854" s="10"/>
      <c r="P13854" s="8"/>
    </row>
    <row r="13855" spans="1:16" s="2" customFormat="1" x14ac:dyDescent="0.15">
      <c r="A13855" s="3"/>
      <c r="B13855" s="3"/>
      <c r="J13855" s="3"/>
      <c r="K13855" s="5"/>
      <c r="L13855" s="8"/>
      <c r="N13855" s="5"/>
      <c r="O13855" s="10"/>
      <c r="P13855" s="8"/>
    </row>
    <row r="13856" spans="1:16" s="2" customFormat="1" x14ac:dyDescent="0.15">
      <c r="A13856" s="3"/>
      <c r="B13856" s="3"/>
      <c r="J13856" s="3"/>
      <c r="K13856" s="5"/>
      <c r="L13856" s="8"/>
      <c r="N13856" s="5"/>
      <c r="O13856" s="10"/>
      <c r="P13856" s="8"/>
    </row>
    <row r="13857" spans="1:16" s="2" customFormat="1" x14ac:dyDescent="0.15">
      <c r="A13857" s="3"/>
      <c r="B13857" s="3"/>
      <c r="J13857" s="3"/>
      <c r="K13857" s="5"/>
      <c r="L13857" s="8"/>
      <c r="N13857" s="5"/>
      <c r="O13857" s="10"/>
      <c r="P13857" s="8"/>
    </row>
    <row r="13858" spans="1:16" s="2" customFormat="1" x14ac:dyDescent="0.15">
      <c r="A13858" s="3"/>
      <c r="B13858" s="3"/>
      <c r="J13858" s="3"/>
      <c r="K13858" s="5"/>
      <c r="L13858" s="8"/>
      <c r="N13858" s="5"/>
      <c r="O13858" s="10"/>
      <c r="P13858" s="8"/>
    </row>
    <row r="13859" spans="1:16" s="2" customFormat="1" x14ac:dyDescent="0.15">
      <c r="A13859" s="3"/>
      <c r="B13859" s="3"/>
      <c r="J13859" s="3"/>
      <c r="K13859" s="5"/>
      <c r="L13859" s="8"/>
      <c r="N13859" s="5"/>
      <c r="O13859" s="10"/>
      <c r="P13859" s="8"/>
    </row>
    <row r="13860" spans="1:16" s="2" customFormat="1" x14ac:dyDescent="0.15">
      <c r="A13860" s="3"/>
      <c r="B13860" s="3"/>
      <c r="J13860" s="3"/>
      <c r="K13860" s="5"/>
      <c r="L13860" s="8"/>
      <c r="N13860" s="5"/>
      <c r="O13860" s="10"/>
      <c r="P13860" s="8"/>
    </row>
    <row r="13861" spans="1:16" s="2" customFormat="1" x14ac:dyDescent="0.15">
      <c r="A13861" s="3"/>
      <c r="B13861" s="3"/>
      <c r="J13861" s="3"/>
      <c r="K13861" s="5"/>
      <c r="L13861" s="8"/>
      <c r="N13861" s="5"/>
      <c r="O13861" s="10"/>
      <c r="P13861" s="8"/>
    </row>
    <row r="13862" spans="1:16" s="2" customFormat="1" x14ac:dyDescent="0.15">
      <c r="A13862" s="3"/>
      <c r="B13862" s="3"/>
      <c r="J13862" s="3"/>
      <c r="K13862" s="5"/>
      <c r="L13862" s="8"/>
      <c r="N13862" s="5"/>
      <c r="O13862" s="10"/>
      <c r="P13862" s="8"/>
    </row>
    <row r="13863" spans="1:16" s="2" customFormat="1" x14ac:dyDescent="0.15">
      <c r="A13863" s="3"/>
      <c r="B13863" s="3"/>
      <c r="J13863" s="3"/>
      <c r="K13863" s="5"/>
      <c r="L13863" s="8"/>
      <c r="N13863" s="5"/>
      <c r="O13863" s="10"/>
      <c r="P13863" s="8"/>
    </row>
    <row r="13864" spans="1:16" s="2" customFormat="1" x14ac:dyDescent="0.15">
      <c r="A13864" s="3"/>
      <c r="B13864" s="3"/>
      <c r="J13864" s="3"/>
      <c r="K13864" s="5"/>
      <c r="L13864" s="8"/>
      <c r="N13864" s="5"/>
      <c r="O13864" s="10"/>
      <c r="P13864" s="8"/>
    </row>
    <row r="13865" spans="1:16" s="2" customFormat="1" x14ac:dyDescent="0.15">
      <c r="A13865" s="3"/>
      <c r="B13865" s="3"/>
      <c r="J13865" s="3"/>
      <c r="K13865" s="5"/>
      <c r="L13865" s="8"/>
      <c r="N13865" s="5"/>
      <c r="O13865" s="10"/>
      <c r="P13865" s="8"/>
    </row>
    <row r="13866" spans="1:16" s="2" customFormat="1" x14ac:dyDescent="0.15">
      <c r="A13866" s="3"/>
      <c r="B13866" s="3"/>
      <c r="J13866" s="3"/>
      <c r="K13866" s="5"/>
      <c r="L13866" s="8"/>
      <c r="N13866" s="5"/>
      <c r="O13866" s="10"/>
      <c r="P13866" s="8"/>
    </row>
    <row r="13867" spans="1:16" s="2" customFormat="1" x14ac:dyDescent="0.15">
      <c r="A13867" s="3"/>
      <c r="B13867" s="3"/>
      <c r="J13867" s="3"/>
      <c r="K13867" s="5"/>
      <c r="L13867" s="8"/>
      <c r="N13867" s="5"/>
      <c r="O13867" s="10"/>
      <c r="P13867" s="8"/>
    </row>
    <row r="13868" spans="1:16" s="2" customFormat="1" x14ac:dyDescent="0.15">
      <c r="A13868" s="3"/>
      <c r="B13868" s="3"/>
      <c r="J13868" s="3"/>
      <c r="K13868" s="5"/>
      <c r="L13868" s="8"/>
      <c r="N13868" s="5"/>
      <c r="O13868" s="10"/>
      <c r="P13868" s="8"/>
    </row>
    <row r="13869" spans="1:16" s="2" customFormat="1" x14ac:dyDescent="0.15">
      <c r="A13869" s="3"/>
      <c r="B13869" s="3"/>
      <c r="J13869" s="3"/>
      <c r="K13869" s="5"/>
      <c r="L13869" s="8"/>
      <c r="N13869" s="5"/>
      <c r="O13869" s="10"/>
      <c r="P13869" s="8"/>
    </row>
    <row r="13870" spans="1:16" s="2" customFormat="1" x14ac:dyDescent="0.15">
      <c r="A13870" s="3"/>
      <c r="B13870" s="3"/>
      <c r="J13870" s="3"/>
      <c r="K13870" s="5"/>
      <c r="L13870" s="8"/>
      <c r="N13870" s="5"/>
      <c r="O13870" s="10"/>
      <c r="P13870" s="8"/>
    </row>
    <row r="13871" spans="1:16" s="2" customFormat="1" x14ac:dyDescent="0.15">
      <c r="A13871" s="3"/>
      <c r="B13871" s="3"/>
      <c r="J13871" s="3"/>
      <c r="K13871" s="5"/>
      <c r="L13871" s="8"/>
      <c r="N13871" s="5"/>
      <c r="O13871" s="10"/>
      <c r="P13871" s="8"/>
    </row>
    <row r="13872" spans="1:16" s="2" customFormat="1" x14ac:dyDescent="0.15">
      <c r="A13872" s="3"/>
      <c r="B13872" s="3"/>
      <c r="J13872" s="3"/>
      <c r="K13872" s="5"/>
      <c r="L13872" s="8"/>
      <c r="N13872" s="5"/>
      <c r="O13872" s="10"/>
      <c r="P13872" s="8"/>
    </row>
    <row r="13873" spans="1:16" s="2" customFormat="1" x14ac:dyDescent="0.15">
      <c r="A13873" s="3"/>
      <c r="B13873" s="3"/>
      <c r="J13873" s="3"/>
      <c r="K13873" s="5"/>
      <c r="L13873" s="8"/>
      <c r="N13873" s="5"/>
      <c r="O13873" s="10"/>
      <c r="P13873" s="8"/>
    </row>
    <row r="13874" spans="1:16" s="2" customFormat="1" x14ac:dyDescent="0.15">
      <c r="A13874" s="3"/>
      <c r="B13874" s="3"/>
      <c r="J13874" s="3"/>
      <c r="K13874" s="5"/>
      <c r="L13874" s="8"/>
      <c r="N13874" s="5"/>
      <c r="O13874" s="10"/>
      <c r="P13874" s="8"/>
    </row>
    <row r="13875" spans="1:16" s="2" customFormat="1" x14ac:dyDescent="0.15">
      <c r="A13875" s="3"/>
      <c r="B13875" s="3"/>
      <c r="J13875" s="3"/>
      <c r="K13875" s="5"/>
      <c r="L13875" s="8"/>
      <c r="N13875" s="5"/>
      <c r="O13875" s="10"/>
      <c r="P13875" s="8"/>
    </row>
    <row r="13876" spans="1:16" s="2" customFormat="1" x14ac:dyDescent="0.15">
      <c r="A13876" s="3"/>
      <c r="B13876" s="3"/>
      <c r="J13876" s="3"/>
      <c r="K13876" s="5"/>
      <c r="L13876" s="8"/>
      <c r="N13876" s="5"/>
      <c r="O13876" s="10"/>
      <c r="P13876" s="8"/>
    </row>
    <row r="13877" spans="1:16" s="2" customFormat="1" x14ac:dyDescent="0.15">
      <c r="A13877" s="3"/>
      <c r="B13877" s="3"/>
      <c r="J13877" s="3"/>
      <c r="K13877" s="5"/>
      <c r="L13877" s="8"/>
      <c r="N13877" s="5"/>
      <c r="O13877" s="10"/>
      <c r="P13877" s="8"/>
    </row>
    <row r="13878" spans="1:16" s="2" customFormat="1" x14ac:dyDescent="0.15">
      <c r="A13878" s="3"/>
      <c r="B13878" s="3"/>
      <c r="J13878" s="3"/>
      <c r="K13878" s="5"/>
      <c r="L13878" s="8"/>
      <c r="N13878" s="5"/>
      <c r="O13878" s="10"/>
      <c r="P13878" s="8"/>
    </row>
    <row r="13879" spans="1:16" s="2" customFormat="1" x14ac:dyDescent="0.15">
      <c r="A13879" s="3"/>
      <c r="B13879" s="3"/>
      <c r="J13879" s="3"/>
      <c r="K13879" s="5"/>
      <c r="L13879" s="8"/>
      <c r="N13879" s="5"/>
      <c r="O13879" s="10"/>
      <c r="P13879" s="8"/>
    </row>
    <row r="13880" spans="1:16" s="2" customFormat="1" x14ac:dyDescent="0.15">
      <c r="A13880" s="3"/>
      <c r="B13880" s="3"/>
      <c r="J13880" s="3"/>
      <c r="K13880" s="5"/>
      <c r="L13880" s="8"/>
      <c r="N13880" s="5"/>
      <c r="O13880" s="10"/>
      <c r="P13880" s="8"/>
    </row>
    <row r="13881" spans="1:16" s="2" customFormat="1" x14ac:dyDescent="0.15">
      <c r="A13881" s="3"/>
      <c r="B13881" s="3"/>
      <c r="J13881" s="3"/>
      <c r="K13881" s="5"/>
      <c r="L13881" s="8"/>
      <c r="N13881" s="5"/>
      <c r="O13881" s="10"/>
      <c r="P13881" s="8"/>
    </row>
    <row r="13882" spans="1:16" s="2" customFormat="1" x14ac:dyDescent="0.15">
      <c r="A13882" s="3"/>
      <c r="B13882" s="3"/>
      <c r="J13882" s="3"/>
      <c r="K13882" s="5"/>
      <c r="L13882" s="8"/>
      <c r="N13882" s="5"/>
      <c r="O13882" s="10"/>
      <c r="P13882" s="8"/>
    </row>
    <row r="13883" spans="1:16" s="2" customFormat="1" x14ac:dyDescent="0.15">
      <c r="A13883" s="3"/>
      <c r="B13883" s="3"/>
      <c r="J13883" s="3"/>
      <c r="K13883" s="5"/>
      <c r="L13883" s="8"/>
      <c r="N13883" s="5"/>
      <c r="O13883" s="10"/>
      <c r="P13883" s="8"/>
    </row>
    <row r="13884" spans="1:16" s="2" customFormat="1" x14ac:dyDescent="0.15">
      <c r="A13884" s="3"/>
      <c r="B13884" s="3"/>
      <c r="J13884" s="3"/>
      <c r="K13884" s="5"/>
      <c r="L13884" s="8"/>
      <c r="N13884" s="5"/>
      <c r="O13884" s="10"/>
      <c r="P13884" s="8"/>
    </row>
    <row r="13885" spans="1:16" s="2" customFormat="1" x14ac:dyDescent="0.15">
      <c r="A13885" s="3"/>
      <c r="B13885" s="3"/>
      <c r="J13885" s="3"/>
      <c r="K13885" s="5"/>
      <c r="L13885" s="8"/>
      <c r="N13885" s="5"/>
      <c r="O13885" s="10"/>
      <c r="P13885" s="8"/>
    </row>
    <row r="13886" spans="1:16" s="2" customFormat="1" x14ac:dyDescent="0.15">
      <c r="A13886" s="3"/>
      <c r="B13886" s="3"/>
      <c r="J13886" s="3"/>
      <c r="K13886" s="5"/>
      <c r="L13886" s="8"/>
      <c r="N13886" s="5"/>
      <c r="O13886" s="10"/>
      <c r="P13886" s="8"/>
    </row>
    <row r="13887" spans="1:16" s="2" customFormat="1" x14ac:dyDescent="0.15">
      <c r="A13887" s="3"/>
      <c r="B13887" s="3"/>
      <c r="J13887" s="3"/>
      <c r="K13887" s="5"/>
      <c r="L13887" s="8"/>
      <c r="N13887" s="5"/>
      <c r="O13887" s="10"/>
      <c r="P13887" s="8"/>
    </row>
    <row r="13888" spans="1:16" s="2" customFormat="1" x14ac:dyDescent="0.15">
      <c r="A13888" s="3"/>
      <c r="B13888" s="3"/>
      <c r="J13888" s="3"/>
      <c r="K13888" s="5"/>
      <c r="L13888" s="8"/>
      <c r="N13888" s="5"/>
      <c r="O13888" s="10"/>
      <c r="P13888" s="8"/>
    </row>
    <row r="13889" spans="1:16" s="2" customFormat="1" x14ac:dyDescent="0.15">
      <c r="A13889" s="3"/>
      <c r="B13889" s="3"/>
      <c r="J13889" s="3"/>
      <c r="K13889" s="5"/>
      <c r="L13889" s="8"/>
      <c r="N13889" s="5"/>
      <c r="O13889" s="10"/>
      <c r="P13889" s="8"/>
    </row>
    <row r="13890" spans="1:16" s="2" customFormat="1" x14ac:dyDescent="0.15">
      <c r="A13890" s="3"/>
      <c r="B13890" s="3"/>
      <c r="J13890" s="3"/>
      <c r="K13890" s="5"/>
      <c r="L13890" s="8"/>
      <c r="N13890" s="5"/>
      <c r="O13890" s="10"/>
      <c r="P13890" s="8"/>
    </row>
    <row r="13891" spans="1:16" s="2" customFormat="1" x14ac:dyDescent="0.15">
      <c r="A13891" s="3"/>
      <c r="B13891" s="3"/>
      <c r="J13891" s="3"/>
      <c r="K13891" s="5"/>
      <c r="L13891" s="8"/>
      <c r="N13891" s="5"/>
      <c r="O13891" s="10"/>
      <c r="P13891" s="8"/>
    </row>
    <row r="13892" spans="1:16" s="2" customFormat="1" x14ac:dyDescent="0.15">
      <c r="A13892" s="3"/>
      <c r="B13892" s="3"/>
      <c r="J13892" s="3"/>
      <c r="K13892" s="5"/>
      <c r="L13892" s="8"/>
      <c r="N13892" s="5"/>
      <c r="O13892" s="10"/>
      <c r="P13892" s="8"/>
    </row>
    <row r="13893" spans="1:16" s="2" customFormat="1" x14ac:dyDescent="0.15">
      <c r="A13893" s="3"/>
      <c r="B13893" s="3"/>
      <c r="J13893" s="3"/>
      <c r="K13893" s="5"/>
      <c r="L13893" s="8"/>
      <c r="N13893" s="5"/>
      <c r="O13893" s="10"/>
      <c r="P13893" s="8"/>
    </row>
    <row r="13894" spans="1:16" s="2" customFormat="1" x14ac:dyDescent="0.15">
      <c r="A13894" s="3"/>
      <c r="B13894" s="3"/>
      <c r="J13894" s="3"/>
      <c r="K13894" s="5"/>
      <c r="L13894" s="8"/>
      <c r="N13894" s="5"/>
      <c r="O13894" s="10"/>
      <c r="P13894" s="8"/>
    </row>
    <row r="13895" spans="1:16" s="2" customFormat="1" x14ac:dyDescent="0.15">
      <c r="A13895" s="3"/>
      <c r="B13895" s="3"/>
      <c r="J13895" s="3"/>
      <c r="K13895" s="5"/>
      <c r="L13895" s="8"/>
      <c r="N13895" s="5"/>
      <c r="O13895" s="10"/>
      <c r="P13895" s="8"/>
    </row>
    <row r="13896" spans="1:16" s="2" customFormat="1" x14ac:dyDescent="0.15">
      <c r="A13896" s="3"/>
      <c r="B13896" s="3"/>
      <c r="J13896" s="3"/>
      <c r="K13896" s="5"/>
      <c r="L13896" s="8"/>
      <c r="N13896" s="5"/>
      <c r="O13896" s="10"/>
      <c r="P13896" s="8"/>
    </row>
    <row r="13897" spans="1:16" s="2" customFormat="1" x14ac:dyDescent="0.15">
      <c r="A13897" s="3"/>
      <c r="B13897" s="3"/>
      <c r="J13897" s="3"/>
      <c r="K13897" s="5"/>
      <c r="L13897" s="8"/>
      <c r="N13897" s="5"/>
      <c r="O13897" s="10"/>
      <c r="P13897" s="8"/>
    </row>
    <row r="13898" spans="1:16" s="2" customFormat="1" x14ac:dyDescent="0.15">
      <c r="A13898" s="3"/>
      <c r="B13898" s="3"/>
      <c r="J13898" s="3"/>
      <c r="K13898" s="5"/>
      <c r="L13898" s="8"/>
      <c r="N13898" s="5"/>
      <c r="O13898" s="10"/>
      <c r="P13898" s="8"/>
    </row>
    <row r="13899" spans="1:16" s="2" customFormat="1" x14ac:dyDescent="0.15">
      <c r="A13899" s="3"/>
      <c r="B13899" s="3"/>
      <c r="J13899" s="3"/>
      <c r="K13899" s="5"/>
      <c r="L13899" s="8"/>
      <c r="N13899" s="5"/>
      <c r="O13899" s="10"/>
      <c r="P13899" s="8"/>
    </row>
    <row r="13900" spans="1:16" s="2" customFormat="1" x14ac:dyDescent="0.15">
      <c r="A13900" s="3"/>
      <c r="B13900" s="3"/>
      <c r="J13900" s="3"/>
      <c r="K13900" s="5"/>
      <c r="L13900" s="8"/>
      <c r="N13900" s="5"/>
      <c r="O13900" s="10"/>
      <c r="P13900" s="8"/>
    </row>
    <row r="13901" spans="1:16" s="2" customFormat="1" x14ac:dyDescent="0.15">
      <c r="A13901" s="3"/>
      <c r="B13901" s="3"/>
      <c r="J13901" s="3"/>
      <c r="K13901" s="5"/>
      <c r="L13901" s="8"/>
      <c r="N13901" s="5"/>
      <c r="O13901" s="10"/>
      <c r="P13901" s="8"/>
    </row>
    <row r="13902" spans="1:16" s="2" customFormat="1" x14ac:dyDescent="0.15">
      <c r="A13902" s="3"/>
      <c r="B13902" s="3"/>
      <c r="J13902" s="3"/>
      <c r="K13902" s="5"/>
      <c r="L13902" s="8"/>
      <c r="N13902" s="5"/>
      <c r="O13902" s="10"/>
      <c r="P13902" s="8"/>
    </row>
    <row r="13903" spans="1:16" s="2" customFormat="1" x14ac:dyDescent="0.15">
      <c r="A13903" s="3"/>
      <c r="B13903" s="3"/>
      <c r="J13903" s="3"/>
      <c r="K13903" s="5"/>
      <c r="L13903" s="8"/>
      <c r="N13903" s="5"/>
      <c r="O13903" s="10"/>
      <c r="P13903" s="8"/>
    </row>
    <row r="13904" spans="1:16" s="2" customFormat="1" x14ac:dyDescent="0.15">
      <c r="A13904" s="3"/>
      <c r="B13904" s="3"/>
      <c r="J13904" s="3"/>
      <c r="K13904" s="5"/>
      <c r="L13904" s="8"/>
      <c r="N13904" s="5"/>
      <c r="O13904" s="10"/>
      <c r="P13904" s="8"/>
    </row>
    <row r="13905" spans="1:16" s="2" customFormat="1" x14ac:dyDescent="0.15">
      <c r="A13905" s="3"/>
      <c r="B13905" s="3"/>
      <c r="J13905" s="3"/>
      <c r="K13905" s="5"/>
      <c r="L13905" s="8"/>
      <c r="N13905" s="5"/>
      <c r="O13905" s="10"/>
      <c r="P13905" s="8"/>
    </row>
    <row r="13906" spans="1:16" s="2" customFormat="1" x14ac:dyDescent="0.15">
      <c r="A13906" s="3"/>
      <c r="B13906" s="3"/>
      <c r="J13906" s="3"/>
      <c r="K13906" s="5"/>
      <c r="L13906" s="8"/>
      <c r="N13906" s="5"/>
      <c r="O13906" s="10"/>
      <c r="P13906" s="8"/>
    </row>
    <row r="13907" spans="1:16" s="2" customFormat="1" x14ac:dyDescent="0.15">
      <c r="A13907" s="3"/>
      <c r="B13907" s="3"/>
      <c r="J13907" s="3"/>
      <c r="K13907" s="5"/>
      <c r="L13907" s="8"/>
      <c r="N13907" s="5"/>
      <c r="O13907" s="10"/>
      <c r="P13907" s="8"/>
    </row>
    <row r="13908" spans="1:16" s="2" customFormat="1" x14ac:dyDescent="0.15">
      <c r="A13908" s="3"/>
      <c r="B13908" s="3"/>
      <c r="J13908" s="3"/>
      <c r="K13908" s="5"/>
      <c r="L13908" s="8"/>
      <c r="N13908" s="5"/>
      <c r="O13908" s="10"/>
      <c r="P13908" s="8"/>
    </row>
    <row r="13909" spans="1:16" s="2" customFormat="1" x14ac:dyDescent="0.15">
      <c r="A13909" s="3"/>
      <c r="B13909" s="3"/>
      <c r="J13909" s="3"/>
      <c r="K13909" s="5"/>
      <c r="L13909" s="8"/>
      <c r="N13909" s="5"/>
      <c r="O13909" s="10"/>
      <c r="P13909" s="8"/>
    </row>
    <row r="13910" spans="1:16" s="2" customFormat="1" x14ac:dyDescent="0.15">
      <c r="A13910" s="3"/>
      <c r="B13910" s="3"/>
      <c r="J13910" s="3"/>
      <c r="K13910" s="5"/>
      <c r="L13910" s="8"/>
      <c r="N13910" s="5"/>
      <c r="O13910" s="10"/>
      <c r="P13910" s="8"/>
    </row>
    <row r="13911" spans="1:16" s="2" customFormat="1" x14ac:dyDescent="0.15">
      <c r="A13911" s="3"/>
      <c r="B13911" s="3"/>
      <c r="J13911" s="3"/>
      <c r="K13911" s="5"/>
      <c r="L13911" s="8"/>
      <c r="N13911" s="5"/>
      <c r="O13911" s="10"/>
      <c r="P13911" s="8"/>
    </row>
    <row r="13912" spans="1:16" s="2" customFormat="1" x14ac:dyDescent="0.15">
      <c r="A13912" s="3"/>
      <c r="B13912" s="3"/>
      <c r="J13912" s="3"/>
      <c r="K13912" s="5"/>
      <c r="L13912" s="8"/>
      <c r="N13912" s="5"/>
      <c r="O13912" s="10"/>
      <c r="P13912" s="8"/>
    </row>
    <row r="13913" spans="1:16" s="2" customFormat="1" x14ac:dyDescent="0.15">
      <c r="A13913" s="3"/>
      <c r="B13913" s="3"/>
      <c r="J13913" s="3"/>
      <c r="K13913" s="5"/>
      <c r="L13913" s="8"/>
      <c r="N13913" s="5"/>
      <c r="O13913" s="10"/>
      <c r="P13913" s="8"/>
    </row>
    <row r="13914" spans="1:16" s="2" customFormat="1" x14ac:dyDescent="0.15">
      <c r="A13914" s="3"/>
      <c r="B13914" s="3"/>
      <c r="J13914" s="3"/>
      <c r="K13914" s="5"/>
      <c r="L13914" s="8"/>
      <c r="N13914" s="5"/>
      <c r="O13914" s="10"/>
      <c r="P13914" s="8"/>
    </row>
    <row r="13915" spans="1:16" s="2" customFormat="1" x14ac:dyDescent="0.15">
      <c r="A13915" s="3"/>
      <c r="B13915" s="3"/>
      <c r="J13915" s="3"/>
      <c r="K13915" s="5"/>
      <c r="L13915" s="8"/>
      <c r="N13915" s="5"/>
      <c r="O13915" s="10"/>
      <c r="P13915" s="8"/>
    </row>
    <row r="13916" spans="1:16" s="2" customFormat="1" x14ac:dyDescent="0.15">
      <c r="A13916" s="3"/>
      <c r="B13916" s="3"/>
      <c r="J13916" s="3"/>
      <c r="K13916" s="5"/>
      <c r="L13916" s="8"/>
      <c r="N13916" s="5"/>
      <c r="O13916" s="10"/>
      <c r="P13916" s="8"/>
    </row>
    <row r="13917" spans="1:16" s="2" customFormat="1" x14ac:dyDescent="0.15">
      <c r="A13917" s="3"/>
      <c r="B13917" s="3"/>
      <c r="J13917" s="3"/>
      <c r="K13917" s="5"/>
      <c r="L13917" s="8"/>
      <c r="N13917" s="5"/>
      <c r="O13917" s="10"/>
      <c r="P13917" s="8"/>
    </row>
    <row r="13918" spans="1:16" s="2" customFormat="1" x14ac:dyDescent="0.15">
      <c r="A13918" s="3"/>
      <c r="B13918" s="3"/>
      <c r="J13918" s="3"/>
      <c r="K13918" s="5"/>
      <c r="L13918" s="8"/>
      <c r="N13918" s="5"/>
      <c r="O13918" s="10"/>
      <c r="P13918" s="8"/>
    </row>
    <row r="13919" spans="1:16" s="2" customFormat="1" x14ac:dyDescent="0.15">
      <c r="A13919" s="3"/>
      <c r="B13919" s="3"/>
      <c r="J13919" s="3"/>
      <c r="K13919" s="5"/>
      <c r="L13919" s="8"/>
      <c r="N13919" s="5"/>
      <c r="O13919" s="10"/>
      <c r="P13919" s="8"/>
    </row>
    <row r="13920" spans="1:16" s="2" customFormat="1" x14ac:dyDescent="0.15">
      <c r="A13920" s="3"/>
      <c r="B13920" s="3"/>
      <c r="J13920" s="3"/>
      <c r="K13920" s="5"/>
      <c r="L13920" s="8"/>
      <c r="N13920" s="5"/>
      <c r="O13920" s="10"/>
      <c r="P13920" s="8"/>
    </row>
    <row r="13921" spans="1:16" s="2" customFormat="1" x14ac:dyDescent="0.15">
      <c r="A13921" s="3"/>
      <c r="B13921" s="3"/>
      <c r="J13921" s="3"/>
      <c r="K13921" s="5"/>
      <c r="L13921" s="8"/>
      <c r="N13921" s="5"/>
      <c r="O13921" s="10"/>
      <c r="P13921" s="8"/>
    </row>
    <row r="13922" spans="1:16" s="2" customFormat="1" x14ac:dyDescent="0.15">
      <c r="A13922" s="3"/>
      <c r="B13922" s="3"/>
      <c r="J13922" s="3"/>
      <c r="K13922" s="5"/>
      <c r="L13922" s="8"/>
      <c r="N13922" s="5"/>
      <c r="O13922" s="10"/>
      <c r="P13922" s="8"/>
    </row>
    <row r="13923" spans="1:16" s="2" customFormat="1" x14ac:dyDescent="0.15">
      <c r="A13923" s="3"/>
      <c r="B13923" s="3"/>
      <c r="J13923" s="3"/>
      <c r="K13923" s="5"/>
      <c r="L13923" s="8"/>
      <c r="N13923" s="5"/>
      <c r="O13923" s="10"/>
      <c r="P13923" s="8"/>
    </row>
    <row r="13924" spans="1:16" s="2" customFormat="1" x14ac:dyDescent="0.15">
      <c r="A13924" s="3"/>
      <c r="B13924" s="3"/>
      <c r="J13924" s="3"/>
      <c r="K13924" s="5"/>
      <c r="L13924" s="8"/>
      <c r="N13924" s="5"/>
      <c r="O13924" s="10"/>
      <c r="P13924" s="8"/>
    </row>
    <row r="13925" spans="1:16" s="2" customFormat="1" x14ac:dyDescent="0.15">
      <c r="A13925" s="3"/>
      <c r="B13925" s="3"/>
      <c r="J13925" s="3"/>
      <c r="K13925" s="5"/>
      <c r="L13925" s="8"/>
      <c r="N13925" s="5"/>
      <c r="O13925" s="10"/>
      <c r="P13925" s="8"/>
    </row>
    <row r="13926" spans="1:16" s="2" customFormat="1" x14ac:dyDescent="0.15">
      <c r="A13926" s="3"/>
      <c r="B13926" s="3"/>
      <c r="J13926" s="3"/>
      <c r="K13926" s="5"/>
      <c r="L13926" s="8"/>
      <c r="N13926" s="5"/>
      <c r="O13926" s="10"/>
      <c r="P13926" s="8"/>
    </row>
    <row r="13927" spans="1:16" s="2" customFormat="1" x14ac:dyDescent="0.15">
      <c r="A13927" s="3"/>
      <c r="B13927" s="3"/>
      <c r="J13927" s="3"/>
      <c r="K13927" s="5"/>
      <c r="L13927" s="8"/>
      <c r="N13927" s="5"/>
      <c r="O13927" s="10"/>
      <c r="P13927" s="8"/>
    </row>
    <row r="13928" spans="1:16" s="2" customFormat="1" x14ac:dyDescent="0.15">
      <c r="A13928" s="3"/>
      <c r="B13928" s="3"/>
      <c r="J13928" s="3"/>
      <c r="K13928" s="5"/>
      <c r="L13928" s="8"/>
      <c r="N13928" s="5"/>
      <c r="O13928" s="10"/>
      <c r="P13928" s="8"/>
    </row>
    <row r="13929" spans="1:16" s="2" customFormat="1" x14ac:dyDescent="0.15">
      <c r="A13929" s="3"/>
      <c r="B13929" s="3"/>
      <c r="J13929" s="3"/>
      <c r="K13929" s="5"/>
      <c r="L13929" s="8"/>
      <c r="N13929" s="5"/>
      <c r="O13929" s="10"/>
      <c r="P13929" s="8"/>
    </row>
    <row r="13930" spans="1:16" s="2" customFormat="1" x14ac:dyDescent="0.15">
      <c r="A13930" s="3"/>
      <c r="B13930" s="3"/>
      <c r="J13930" s="3"/>
      <c r="K13930" s="5"/>
      <c r="L13930" s="8"/>
      <c r="N13930" s="5"/>
      <c r="O13930" s="10"/>
      <c r="P13930" s="8"/>
    </row>
    <row r="13931" spans="1:16" s="2" customFormat="1" x14ac:dyDescent="0.15">
      <c r="A13931" s="3"/>
      <c r="B13931" s="3"/>
      <c r="J13931" s="3"/>
      <c r="K13931" s="5"/>
      <c r="L13931" s="8"/>
      <c r="N13931" s="5"/>
      <c r="O13931" s="10"/>
      <c r="P13931" s="8"/>
    </row>
    <row r="13932" spans="1:16" s="2" customFormat="1" x14ac:dyDescent="0.15">
      <c r="A13932" s="3"/>
      <c r="B13932" s="3"/>
      <c r="J13932" s="3"/>
      <c r="K13932" s="5"/>
      <c r="L13932" s="8"/>
      <c r="N13932" s="5"/>
      <c r="O13932" s="10"/>
      <c r="P13932" s="8"/>
    </row>
    <row r="13933" spans="1:16" s="2" customFormat="1" x14ac:dyDescent="0.15">
      <c r="A13933" s="3"/>
      <c r="B13933" s="3"/>
      <c r="J13933" s="3"/>
      <c r="K13933" s="5"/>
      <c r="L13933" s="8"/>
      <c r="N13933" s="5"/>
      <c r="O13933" s="10"/>
      <c r="P13933" s="8"/>
    </row>
    <row r="13934" spans="1:16" s="2" customFormat="1" x14ac:dyDescent="0.15">
      <c r="A13934" s="3"/>
      <c r="B13934" s="3"/>
      <c r="J13934" s="3"/>
      <c r="K13934" s="5"/>
      <c r="L13934" s="8"/>
      <c r="N13934" s="5"/>
      <c r="O13934" s="10"/>
      <c r="P13934" s="8"/>
    </row>
    <row r="13935" spans="1:16" s="2" customFormat="1" x14ac:dyDescent="0.15">
      <c r="A13935" s="3"/>
      <c r="B13935" s="3"/>
      <c r="J13935" s="3"/>
      <c r="K13935" s="5"/>
      <c r="L13935" s="8"/>
      <c r="N13935" s="5"/>
      <c r="O13935" s="10"/>
      <c r="P13935" s="8"/>
    </row>
    <row r="13936" spans="1:16" s="2" customFormat="1" x14ac:dyDescent="0.15">
      <c r="A13936" s="3"/>
      <c r="B13936" s="3"/>
      <c r="J13936" s="3"/>
      <c r="K13936" s="5"/>
      <c r="L13936" s="8"/>
      <c r="N13936" s="5"/>
      <c r="O13936" s="10"/>
      <c r="P13936" s="8"/>
    </row>
    <row r="13937" spans="1:16" s="2" customFormat="1" x14ac:dyDescent="0.15">
      <c r="A13937" s="3"/>
      <c r="B13937" s="3"/>
      <c r="J13937" s="3"/>
      <c r="K13937" s="5"/>
      <c r="L13937" s="8"/>
      <c r="N13937" s="5"/>
      <c r="O13937" s="10"/>
      <c r="P13937" s="8"/>
    </row>
    <row r="13938" spans="1:16" s="2" customFormat="1" x14ac:dyDescent="0.15">
      <c r="A13938" s="3"/>
      <c r="B13938" s="3"/>
      <c r="J13938" s="3"/>
      <c r="K13938" s="5"/>
      <c r="L13938" s="8"/>
      <c r="N13938" s="5"/>
      <c r="O13938" s="10"/>
      <c r="P13938" s="8"/>
    </row>
    <row r="13939" spans="1:16" s="2" customFormat="1" x14ac:dyDescent="0.15">
      <c r="A13939" s="3"/>
      <c r="B13939" s="3"/>
      <c r="J13939" s="3"/>
      <c r="K13939" s="5"/>
      <c r="L13939" s="8"/>
      <c r="N13939" s="5"/>
      <c r="O13939" s="10"/>
      <c r="P13939" s="8"/>
    </row>
    <row r="13940" spans="1:16" s="2" customFormat="1" x14ac:dyDescent="0.15">
      <c r="A13940" s="3"/>
      <c r="B13940" s="3"/>
      <c r="J13940" s="3"/>
      <c r="K13940" s="5"/>
      <c r="L13940" s="8"/>
      <c r="N13940" s="5"/>
      <c r="O13940" s="10"/>
      <c r="P13940" s="8"/>
    </row>
    <row r="13941" spans="1:16" s="2" customFormat="1" x14ac:dyDescent="0.15">
      <c r="A13941" s="3"/>
      <c r="B13941" s="3"/>
      <c r="J13941" s="3"/>
      <c r="K13941" s="5"/>
      <c r="L13941" s="8"/>
      <c r="N13941" s="5"/>
      <c r="O13941" s="10"/>
      <c r="P13941" s="8"/>
    </row>
    <row r="13942" spans="1:16" s="2" customFormat="1" x14ac:dyDescent="0.15">
      <c r="A13942" s="3"/>
      <c r="B13942" s="3"/>
      <c r="J13942" s="3"/>
      <c r="K13942" s="5"/>
      <c r="L13942" s="8"/>
      <c r="N13942" s="5"/>
      <c r="O13942" s="10"/>
      <c r="P13942" s="8"/>
    </row>
    <row r="13943" spans="1:16" s="2" customFormat="1" x14ac:dyDescent="0.15">
      <c r="A13943" s="3"/>
      <c r="B13943" s="3"/>
      <c r="J13943" s="3"/>
      <c r="K13943" s="5"/>
      <c r="L13943" s="8"/>
      <c r="N13943" s="5"/>
      <c r="O13943" s="10"/>
      <c r="P13943" s="8"/>
    </row>
    <row r="13944" spans="1:16" s="2" customFormat="1" x14ac:dyDescent="0.15">
      <c r="A13944" s="3"/>
      <c r="B13944" s="3"/>
      <c r="J13944" s="3"/>
      <c r="K13944" s="5"/>
      <c r="L13944" s="8"/>
      <c r="N13944" s="5"/>
      <c r="O13944" s="10"/>
      <c r="P13944" s="8"/>
    </row>
    <row r="13945" spans="1:16" s="2" customFormat="1" x14ac:dyDescent="0.15">
      <c r="A13945" s="3"/>
      <c r="B13945" s="3"/>
      <c r="J13945" s="3"/>
      <c r="K13945" s="5"/>
      <c r="L13945" s="8"/>
      <c r="N13945" s="5"/>
      <c r="O13945" s="10"/>
      <c r="P13945" s="8"/>
    </row>
    <row r="13946" spans="1:16" s="2" customFormat="1" x14ac:dyDescent="0.15">
      <c r="A13946" s="3"/>
      <c r="B13946" s="3"/>
      <c r="J13946" s="3"/>
      <c r="K13946" s="5"/>
      <c r="L13946" s="8"/>
      <c r="N13946" s="5"/>
      <c r="O13946" s="10"/>
      <c r="P13946" s="8"/>
    </row>
    <row r="13947" spans="1:16" s="2" customFormat="1" x14ac:dyDescent="0.15">
      <c r="A13947" s="3"/>
      <c r="B13947" s="3"/>
      <c r="J13947" s="3"/>
      <c r="K13947" s="5"/>
      <c r="L13947" s="8"/>
      <c r="N13947" s="5"/>
      <c r="O13947" s="10"/>
      <c r="P13947" s="8"/>
    </row>
    <row r="13948" spans="1:16" s="2" customFormat="1" x14ac:dyDescent="0.15">
      <c r="A13948" s="3"/>
      <c r="B13948" s="3"/>
      <c r="J13948" s="3"/>
      <c r="K13948" s="5"/>
      <c r="L13948" s="8"/>
      <c r="N13948" s="5"/>
      <c r="O13948" s="10"/>
      <c r="P13948" s="8"/>
    </row>
    <row r="13949" spans="1:16" s="2" customFormat="1" x14ac:dyDescent="0.15">
      <c r="A13949" s="3"/>
      <c r="B13949" s="3"/>
      <c r="J13949" s="3"/>
      <c r="K13949" s="5"/>
      <c r="L13949" s="8"/>
      <c r="N13949" s="5"/>
      <c r="O13949" s="10"/>
      <c r="P13949" s="8"/>
    </row>
    <row r="13950" spans="1:16" s="2" customFormat="1" x14ac:dyDescent="0.15">
      <c r="A13950" s="3"/>
      <c r="B13950" s="3"/>
      <c r="J13950" s="3"/>
      <c r="K13950" s="5"/>
      <c r="L13950" s="8"/>
      <c r="N13950" s="5"/>
      <c r="O13950" s="10"/>
      <c r="P13950" s="8"/>
    </row>
    <row r="13951" spans="1:16" s="2" customFormat="1" x14ac:dyDescent="0.15">
      <c r="A13951" s="3"/>
      <c r="B13951" s="3"/>
      <c r="J13951" s="3"/>
      <c r="K13951" s="5"/>
      <c r="L13951" s="8"/>
      <c r="N13951" s="5"/>
      <c r="O13951" s="10"/>
      <c r="P13951" s="8"/>
    </row>
    <row r="13952" spans="1:16" s="2" customFormat="1" x14ac:dyDescent="0.15">
      <c r="A13952" s="3"/>
      <c r="B13952" s="3"/>
      <c r="J13952" s="3"/>
      <c r="K13952" s="5"/>
      <c r="L13952" s="8"/>
      <c r="N13952" s="5"/>
      <c r="O13952" s="10"/>
      <c r="P13952" s="8"/>
    </row>
    <row r="13953" spans="1:16" s="2" customFormat="1" x14ac:dyDescent="0.15">
      <c r="A13953" s="3"/>
      <c r="B13953" s="3"/>
      <c r="J13953" s="3"/>
      <c r="K13953" s="5"/>
      <c r="L13953" s="8"/>
      <c r="N13953" s="5"/>
      <c r="O13953" s="10"/>
      <c r="P13953" s="8"/>
    </row>
    <row r="13954" spans="1:16" s="2" customFormat="1" x14ac:dyDescent="0.15">
      <c r="A13954" s="3"/>
      <c r="B13954" s="3"/>
      <c r="J13954" s="3"/>
      <c r="K13954" s="5"/>
      <c r="L13954" s="8"/>
      <c r="N13954" s="5"/>
      <c r="O13954" s="10"/>
      <c r="P13954" s="8"/>
    </row>
    <row r="13955" spans="1:16" s="2" customFormat="1" x14ac:dyDescent="0.15">
      <c r="A13955" s="3"/>
      <c r="B13955" s="3"/>
      <c r="J13955" s="3"/>
      <c r="K13955" s="5"/>
      <c r="L13955" s="8"/>
      <c r="N13955" s="5"/>
      <c r="O13955" s="10"/>
      <c r="P13955" s="8"/>
    </row>
    <row r="13956" spans="1:16" s="2" customFormat="1" x14ac:dyDescent="0.15">
      <c r="A13956" s="3"/>
      <c r="B13956" s="3"/>
      <c r="J13956" s="3"/>
      <c r="K13956" s="5"/>
      <c r="L13956" s="8"/>
      <c r="N13956" s="5"/>
      <c r="O13956" s="10"/>
      <c r="P13956" s="8"/>
    </row>
    <row r="13957" spans="1:16" s="2" customFormat="1" x14ac:dyDescent="0.15">
      <c r="A13957" s="3"/>
      <c r="B13957" s="3"/>
      <c r="J13957" s="3"/>
      <c r="K13957" s="5"/>
      <c r="L13957" s="8"/>
      <c r="N13957" s="5"/>
      <c r="O13957" s="10"/>
      <c r="P13957" s="8"/>
    </row>
    <row r="13958" spans="1:16" s="2" customFormat="1" x14ac:dyDescent="0.15">
      <c r="A13958" s="3"/>
      <c r="B13958" s="3"/>
      <c r="J13958" s="3"/>
      <c r="K13958" s="5"/>
      <c r="L13958" s="8"/>
      <c r="N13958" s="5"/>
      <c r="O13958" s="10"/>
      <c r="P13958" s="8"/>
    </row>
    <row r="13959" spans="1:16" s="2" customFormat="1" x14ac:dyDescent="0.15">
      <c r="A13959" s="3"/>
      <c r="B13959" s="3"/>
      <c r="J13959" s="3"/>
      <c r="K13959" s="5"/>
      <c r="L13959" s="8"/>
      <c r="N13959" s="5"/>
      <c r="O13959" s="10"/>
      <c r="P13959" s="8"/>
    </row>
    <row r="13960" spans="1:16" s="2" customFormat="1" x14ac:dyDescent="0.15">
      <c r="A13960" s="3"/>
      <c r="B13960" s="3"/>
      <c r="J13960" s="3"/>
      <c r="K13960" s="5"/>
      <c r="L13960" s="8"/>
      <c r="N13960" s="5"/>
      <c r="O13960" s="10"/>
      <c r="P13960" s="8"/>
    </row>
    <row r="13961" spans="1:16" s="2" customFormat="1" x14ac:dyDescent="0.15">
      <c r="A13961" s="3"/>
      <c r="B13961" s="3"/>
      <c r="J13961" s="3"/>
      <c r="K13961" s="5"/>
      <c r="L13961" s="8"/>
      <c r="N13961" s="5"/>
      <c r="O13961" s="10"/>
      <c r="P13961" s="8"/>
    </row>
    <row r="13962" spans="1:16" s="2" customFormat="1" x14ac:dyDescent="0.15">
      <c r="A13962" s="3"/>
      <c r="B13962" s="3"/>
      <c r="J13962" s="3"/>
      <c r="K13962" s="5"/>
      <c r="L13962" s="8"/>
      <c r="N13962" s="5"/>
      <c r="O13962" s="10"/>
      <c r="P13962" s="8"/>
    </row>
    <row r="13963" spans="1:16" s="2" customFormat="1" x14ac:dyDescent="0.15">
      <c r="A13963" s="3"/>
      <c r="B13963" s="3"/>
      <c r="J13963" s="3"/>
      <c r="K13963" s="5"/>
      <c r="L13963" s="8"/>
      <c r="N13963" s="5"/>
      <c r="O13963" s="10"/>
      <c r="P13963" s="8"/>
    </row>
    <row r="13964" spans="1:16" s="2" customFormat="1" x14ac:dyDescent="0.15">
      <c r="A13964" s="3"/>
      <c r="B13964" s="3"/>
      <c r="J13964" s="3"/>
      <c r="K13964" s="5"/>
      <c r="L13964" s="8"/>
      <c r="N13964" s="5"/>
      <c r="O13964" s="10"/>
      <c r="P13964" s="8"/>
    </row>
    <row r="13965" spans="1:16" s="2" customFormat="1" x14ac:dyDescent="0.15">
      <c r="A13965" s="3"/>
      <c r="B13965" s="3"/>
      <c r="J13965" s="3"/>
      <c r="K13965" s="5"/>
      <c r="L13965" s="8"/>
      <c r="N13965" s="5"/>
      <c r="O13965" s="10"/>
      <c r="P13965" s="8"/>
    </row>
    <row r="13966" spans="1:16" s="2" customFormat="1" x14ac:dyDescent="0.15">
      <c r="A13966" s="3"/>
      <c r="B13966" s="3"/>
      <c r="J13966" s="3"/>
      <c r="K13966" s="5"/>
      <c r="L13966" s="8"/>
      <c r="N13966" s="5"/>
      <c r="O13966" s="10"/>
      <c r="P13966" s="8"/>
    </row>
    <row r="13967" spans="1:16" s="2" customFormat="1" x14ac:dyDescent="0.15">
      <c r="A13967" s="3"/>
      <c r="B13967" s="3"/>
      <c r="J13967" s="3"/>
      <c r="K13967" s="5"/>
      <c r="L13967" s="8"/>
      <c r="N13967" s="5"/>
      <c r="O13967" s="10"/>
      <c r="P13967" s="8"/>
    </row>
    <row r="13968" spans="1:16" s="2" customFormat="1" x14ac:dyDescent="0.15">
      <c r="A13968" s="3"/>
      <c r="B13968" s="3"/>
      <c r="J13968" s="3"/>
      <c r="K13968" s="5"/>
      <c r="L13968" s="8"/>
      <c r="N13968" s="5"/>
      <c r="O13968" s="10"/>
      <c r="P13968" s="8"/>
    </row>
    <row r="13969" spans="1:16" s="2" customFormat="1" x14ac:dyDescent="0.15">
      <c r="A13969" s="3"/>
      <c r="B13969" s="3"/>
      <c r="J13969" s="3"/>
      <c r="K13969" s="5"/>
      <c r="L13969" s="8"/>
      <c r="N13969" s="5"/>
      <c r="O13969" s="10"/>
      <c r="P13969" s="8"/>
    </row>
    <row r="13970" spans="1:16" s="2" customFormat="1" x14ac:dyDescent="0.15">
      <c r="A13970" s="3"/>
      <c r="B13970" s="3"/>
      <c r="J13970" s="3"/>
      <c r="K13970" s="5"/>
      <c r="L13970" s="8"/>
      <c r="N13970" s="5"/>
      <c r="O13970" s="10"/>
      <c r="P13970" s="8"/>
    </row>
    <row r="13971" spans="1:16" s="2" customFormat="1" x14ac:dyDescent="0.15">
      <c r="A13971" s="3"/>
      <c r="B13971" s="3"/>
      <c r="J13971" s="3"/>
      <c r="K13971" s="5"/>
      <c r="L13971" s="8"/>
      <c r="N13971" s="5"/>
      <c r="O13971" s="10"/>
      <c r="P13971" s="8"/>
    </row>
    <row r="13972" spans="1:16" s="2" customFormat="1" x14ac:dyDescent="0.15">
      <c r="A13972" s="3"/>
      <c r="B13972" s="3"/>
      <c r="J13972" s="3"/>
      <c r="K13972" s="5"/>
      <c r="L13972" s="8"/>
      <c r="N13972" s="5"/>
      <c r="O13972" s="10"/>
      <c r="P13972" s="8"/>
    </row>
    <row r="13973" spans="1:16" s="2" customFormat="1" x14ac:dyDescent="0.15">
      <c r="A13973" s="3"/>
      <c r="B13973" s="3"/>
      <c r="J13973" s="3"/>
      <c r="K13973" s="5"/>
      <c r="L13973" s="8"/>
      <c r="N13973" s="5"/>
      <c r="O13973" s="10"/>
      <c r="P13973" s="8"/>
    </row>
    <row r="13974" spans="1:16" s="2" customFormat="1" x14ac:dyDescent="0.15">
      <c r="A13974" s="3"/>
      <c r="B13974" s="3"/>
      <c r="J13974" s="3"/>
      <c r="K13974" s="5"/>
      <c r="L13974" s="8"/>
      <c r="N13974" s="5"/>
      <c r="O13974" s="10"/>
      <c r="P13974" s="8"/>
    </row>
    <row r="13975" spans="1:16" s="2" customFormat="1" x14ac:dyDescent="0.15">
      <c r="A13975" s="3"/>
      <c r="B13975" s="3"/>
      <c r="J13975" s="3"/>
      <c r="K13975" s="5"/>
      <c r="L13975" s="8"/>
      <c r="N13975" s="5"/>
      <c r="O13975" s="10"/>
      <c r="P13975" s="8"/>
    </row>
    <row r="13976" spans="1:16" s="2" customFormat="1" x14ac:dyDescent="0.15">
      <c r="A13976" s="3"/>
      <c r="B13976" s="3"/>
      <c r="J13976" s="3"/>
      <c r="K13976" s="5"/>
      <c r="L13976" s="8"/>
      <c r="N13976" s="5"/>
      <c r="O13976" s="10"/>
      <c r="P13976" s="8"/>
    </row>
    <row r="13977" spans="1:16" s="2" customFormat="1" x14ac:dyDescent="0.15">
      <c r="A13977" s="3"/>
      <c r="B13977" s="3"/>
      <c r="J13977" s="3"/>
      <c r="K13977" s="5"/>
      <c r="L13977" s="8"/>
      <c r="N13977" s="5"/>
      <c r="O13977" s="10"/>
      <c r="P13977" s="8"/>
    </row>
    <row r="13978" spans="1:16" s="2" customFormat="1" x14ac:dyDescent="0.15">
      <c r="A13978" s="3"/>
      <c r="B13978" s="3"/>
      <c r="J13978" s="3"/>
      <c r="K13978" s="5"/>
      <c r="L13978" s="8"/>
      <c r="N13978" s="5"/>
      <c r="O13978" s="10"/>
      <c r="P13978" s="8"/>
    </row>
    <row r="13979" spans="1:16" s="2" customFormat="1" x14ac:dyDescent="0.15">
      <c r="A13979" s="3"/>
      <c r="B13979" s="3"/>
      <c r="J13979" s="3"/>
      <c r="K13979" s="5"/>
      <c r="L13979" s="8"/>
      <c r="N13979" s="5"/>
      <c r="O13979" s="10"/>
      <c r="P13979" s="8"/>
    </row>
    <row r="13980" spans="1:16" s="2" customFormat="1" x14ac:dyDescent="0.15">
      <c r="A13980" s="3"/>
      <c r="B13980" s="3"/>
      <c r="J13980" s="3"/>
      <c r="K13980" s="5"/>
      <c r="L13980" s="8"/>
      <c r="N13980" s="5"/>
      <c r="O13980" s="10"/>
      <c r="P13980" s="8"/>
    </row>
    <row r="13981" spans="1:16" s="2" customFormat="1" x14ac:dyDescent="0.15">
      <c r="A13981" s="3"/>
      <c r="B13981" s="3"/>
      <c r="J13981" s="3"/>
      <c r="K13981" s="5"/>
      <c r="L13981" s="8"/>
      <c r="N13981" s="5"/>
      <c r="O13981" s="10"/>
      <c r="P13981" s="8"/>
    </row>
    <row r="13982" spans="1:16" s="2" customFormat="1" x14ac:dyDescent="0.15">
      <c r="A13982" s="3"/>
      <c r="B13982" s="3"/>
      <c r="J13982" s="3"/>
      <c r="K13982" s="5"/>
      <c r="L13982" s="8"/>
      <c r="N13982" s="5"/>
      <c r="O13982" s="10"/>
      <c r="P13982" s="8"/>
    </row>
    <row r="13983" spans="1:16" s="2" customFormat="1" x14ac:dyDescent="0.15">
      <c r="A13983" s="3"/>
      <c r="B13983" s="3"/>
      <c r="J13983" s="3"/>
      <c r="K13983" s="5"/>
      <c r="L13983" s="8"/>
      <c r="N13983" s="5"/>
      <c r="O13983" s="10"/>
      <c r="P13983" s="8"/>
    </row>
    <row r="13984" spans="1:16" s="2" customFormat="1" x14ac:dyDescent="0.15">
      <c r="A13984" s="3"/>
      <c r="B13984" s="3"/>
      <c r="J13984" s="3"/>
      <c r="K13984" s="5"/>
      <c r="L13984" s="8"/>
      <c r="N13984" s="5"/>
      <c r="O13984" s="10"/>
      <c r="P13984" s="8"/>
    </row>
    <row r="13985" spans="1:16" s="2" customFormat="1" x14ac:dyDescent="0.15">
      <c r="A13985" s="3"/>
      <c r="B13985" s="3"/>
      <c r="J13985" s="3"/>
      <c r="K13985" s="5"/>
      <c r="L13985" s="8"/>
      <c r="N13985" s="5"/>
      <c r="O13985" s="10"/>
      <c r="P13985" s="8"/>
    </row>
    <row r="13986" spans="1:16" s="2" customFormat="1" x14ac:dyDescent="0.15">
      <c r="A13986" s="3"/>
      <c r="B13986" s="3"/>
      <c r="J13986" s="3"/>
      <c r="K13986" s="5"/>
      <c r="L13986" s="8"/>
      <c r="N13986" s="5"/>
      <c r="O13986" s="10"/>
      <c r="P13986" s="8"/>
    </row>
    <row r="13987" spans="1:16" s="2" customFormat="1" x14ac:dyDescent="0.15">
      <c r="A13987" s="3"/>
      <c r="B13987" s="3"/>
      <c r="J13987" s="3"/>
      <c r="K13987" s="5"/>
      <c r="L13987" s="8"/>
      <c r="N13987" s="5"/>
      <c r="O13987" s="10"/>
      <c r="P13987" s="8"/>
    </row>
    <row r="13988" spans="1:16" s="2" customFormat="1" x14ac:dyDescent="0.15">
      <c r="A13988" s="3"/>
      <c r="B13988" s="3"/>
      <c r="J13988" s="3"/>
      <c r="K13988" s="5"/>
      <c r="L13988" s="8"/>
      <c r="N13988" s="5"/>
      <c r="O13988" s="10"/>
      <c r="P13988" s="8"/>
    </row>
    <row r="13989" spans="1:16" s="2" customFormat="1" x14ac:dyDescent="0.15">
      <c r="A13989" s="3"/>
      <c r="B13989" s="3"/>
      <c r="J13989" s="3"/>
      <c r="K13989" s="5"/>
      <c r="L13989" s="8"/>
      <c r="N13989" s="5"/>
      <c r="O13989" s="10"/>
      <c r="P13989" s="8"/>
    </row>
    <row r="13990" spans="1:16" s="2" customFormat="1" x14ac:dyDescent="0.15">
      <c r="A13990" s="3"/>
      <c r="B13990" s="3"/>
      <c r="J13990" s="3"/>
      <c r="K13990" s="5"/>
      <c r="L13990" s="8"/>
      <c r="N13990" s="5"/>
      <c r="O13990" s="10"/>
      <c r="P13990" s="8"/>
    </row>
    <row r="13991" spans="1:16" s="2" customFormat="1" x14ac:dyDescent="0.15">
      <c r="A13991" s="3"/>
      <c r="B13991" s="3"/>
      <c r="J13991" s="3"/>
      <c r="K13991" s="5"/>
      <c r="L13991" s="8"/>
      <c r="N13991" s="5"/>
      <c r="O13991" s="10"/>
      <c r="P13991" s="8"/>
    </row>
    <row r="13992" spans="1:16" s="2" customFormat="1" x14ac:dyDescent="0.15">
      <c r="A13992" s="3"/>
      <c r="B13992" s="3"/>
      <c r="J13992" s="3"/>
      <c r="K13992" s="5"/>
      <c r="L13992" s="8"/>
      <c r="N13992" s="5"/>
      <c r="O13992" s="10"/>
      <c r="P13992" s="8"/>
    </row>
    <row r="13993" spans="1:16" s="2" customFormat="1" x14ac:dyDescent="0.15">
      <c r="A13993" s="3"/>
      <c r="B13993" s="3"/>
      <c r="J13993" s="3"/>
      <c r="K13993" s="5"/>
      <c r="L13993" s="8"/>
      <c r="N13993" s="5"/>
      <c r="O13993" s="10"/>
      <c r="P13993" s="8"/>
    </row>
    <row r="13994" spans="1:16" s="2" customFormat="1" x14ac:dyDescent="0.15">
      <c r="A13994" s="3"/>
      <c r="B13994" s="3"/>
      <c r="J13994" s="3"/>
      <c r="K13994" s="5"/>
      <c r="L13994" s="8"/>
      <c r="N13994" s="5"/>
      <c r="O13994" s="10"/>
      <c r="P13994" s="8"/>
    </row>
    <row r="13995" spans="1:16" s="2" customFormat="1" x14ac:dyDescent="0.15">
      <c r="A13995" s="3"/>
      <c r="B13995" s="3"/>
      <c r="J13995" s="3"/>
      <c r="K13995" s="5"/>
      <c r="L13995" s="8"/>
      <c r="N13995" s="5"/>
      <c r="O13995" s="10"/>
      <c r="P13995" s="8"/>
    </row>
    <row r="13996" spans="1:16" s="2" customFormat="1" x14ac:dyDescent="0.15">
      <c r="A13996" s="3"/>
      <c r="B13996" s="3"/>
      <c r="J13996" s="3"/>
      <c r="K13996" s="5"/>
      <c r="L13996" s="8"/>
      <c r="N13996" s="5"/>
      <c r="O13996" s="10"/>
      <c r="P13996" s="8"/>
    </row>
    <row r="13997" spans="1:16" s="2" customFormat="1" x14ac:dyDescent="0.15">
      <c r="A13997" s="3"/>
      <c r="B13997" s="3"/>
      <c r="J13997" s="3"/>
      <c r="K13997" s="5"/>
      <c r="L13997" s="8"/>
      <c r="N13997" s="5"/>
      <c r="O13997" s="10"/>
      <c r="P13997" s="8"/>
    </row>
    <row r="13998" spans="1:16" s="2" customFormat="1" x14ac:dyDescent="0.15">
      <c r="A13998" s="3"/>
      <c r="B13998" s="3"/>
      <c r="J13998" s="3"/>
      <c r="K13998" s="5"/>
      <c r="L13998" s="8"/>
      <c r="N13998" s="5"/>
      <c r="O13998" s="10"/>
      <c r="P13998" s="8"/>
    </row>
    <row r="13999" spans="1:16" s="2" customFormat="1" x14ac:dyDescent="0.15">
      <c r="A13999" s="3"/>
      <c r="B13999" s="3"/>
      <c r="J13999" s="3"/>
      <c r="K13999" s="5"/>
      <c r="L13999" s="8"/>
      <c r="N13999" s="5"/>
      <c r="O13999" s="10"/>
      <c r="P13999" s="8"/>
    </row>
    <row r="14000" spans="1:16" s="2" customFormat="1" x14ac:dyDescent="0.15">
      <c r="A14000" s="3"/>
      <c r="B14000" s="3"/>
      <c r="J14000" s="3"/>
      <c r="K14000" s="5"/>
      <c r="L14000" s="8"/>
      <c r="N14000" s="5"/>
      <c r="O14000" s="10"/>
      <c r="P14000" s="8"/>
    </row>
    <row r="14001" spans="1:16" s="2" customFormat="1" x14ac:dyDescent="0.15">
      <c r="A14001" s="3"/>
      <c r="B14001" s="3"/>
      <c r="J14001" s="3"/>
      <c r="K14001" s="5"/>
      <c r="L14001" s="8"/>
      <c r="N14001" s="5"/>
      <c r="O14001" s="10"/>
      <c r="P14001" s="8"/>
    </row>
    <row r="14002" spans="1:16" s="2" customFormat="1" x14ac:dyDescent="0.15">
      <c r="A14002" s="3"/>
      <c r="B14002" s="3"/>
      <c r="J14002" s="3"/>
      <c r="K14002" s="5"/>
      <c r="L14002" s="8"/>
      <c r="N14002" s="5"/>
      <c r="O14002" s="10"/>
      <c r="P14002" s="8"/>
    </row>
    <row r="14003" spans="1:16" s="2" customFormat="1" x14ac:dyDescent="0.15">
      <c r="A14003" s="3"/>
      <c r="B14003" s="3"/>
      <c r="J14003" s="3"/>
      <c r="K14003" s="5"/>
      <c r="L14003" s="8"/>
      <c r="N14003" s="5"/>
      <c r="O14003" s="10"/>
      <c r="P14003" s="8"/>
    </row>
    <row r="14004" spans="1:16" s="2" customFormat="1" x14ac:dyDescent="0.15">
      <c r="A14004" s="3"/>
      <c r="B14004" s="3"/>
      <c r="J14004" s="3"/>
      <c r="K14004" s="5"/>
      <c r="L14004" s="8"/>
      <c r="N14004" s="5"/>
      <c r="O14004" s="10"/>
      <c r="P14004" s="8"/>
    </row>
    <row r="14005" spans="1:16" s="2" customFormat="1" x14ac:dyDescent="0.15">
      <c r="A14005" s="3"/>
      <c r="B14005" s="3"/>
      <c r="J14005" s="3"/>
      <c r="K14005" s="5"/>
      <c r="L14005" s="8"/>
      <c r="N14005" s="5"/>
      <c r="O14005" s="10"/>
      <c r="P14005" s="8"/>
    </row>
    <row r="14006" spans="1:16" s="2" customFormat="1" x14ac:dyDescent="0.15">
      <c r="A14006" s="3"/>
      <c r="B14006" s="3"/>
      <c r="J14006" s="3"/>
      <c r="K14006" s="5"/>
      <c r="L14006" s="8"/>
      <c r="N14006" s="5"/>
      <c r="O14006" s="10"/>
      <c r="P14006" s="8"/>
    </row>
    <row r="14007" spans="1:16" s="2" customFormat="1" x14ac:dyDescent="0.15">
      <c r="A14007" s="3"/>
      <c r="B14007" s="3"/>
      <c r="J14007" s="3"/>
      <c r="K14007" s="5"/>
      <c r="L14007" s="8"/>
      <c r="N14007" s="5"/>
      <c r="O14007" s="10"/>
      <c r="P14007" s="8"/>
    </row>
    <row r="14008" spans="1:16" s="2" customFormat="1" x14ac:dyDescent="0.15">
      <c r="A14008" s="3"/>
      <c r="B14008" s="3"/>
      <c r="J14008" s="3"/>
      <c r="K14008" s="5"/>
      <c r="L14008" s="8"/>
      <c r="N14008" s="5"/>
      <c r="O14008" s="10"/>
      <c r="P14008" s="8"/>
    </row>
    <row r="14009" spans="1:16" s="2" customFormat="1" x14ac:dyDescent="0.15">
      <c r="A14009" s="3"/>
      <c r="B14009" s="3"/>
      <c r="J14009" s="3"/>
      <c r="K14009" s="5"/>
      <c r="L14009" s="8"/>
      <c r="N14009" s="5"/>
      <c r="O14009" s="10"/>
      <c r="P14009" s="8"/>
    </row>
    <row r="14010" spans="1:16" s="2" customFormat="1" x14ac:dyDescent="0.15">
      <c r="A14010" s="3"/>
      <c r="B14010" s="3"/>
      <c r="J14010" s="3"/>
      <c r="K14010" s="5"/>
      <c r="L14010" s="8"/>
      <c r="N14010" s="5"/>
      <c r="O14010" s="10"/>
      <c r="P14010" s="8"/>
    </row>
    <row r="14011" spans="1:16" s="2" customFormat="1" x14ac:dyDescent="0.15">
      <c r="A14011" s="3"/>
      <c r="B14011" s="3"/>
      <c r="J14011" s="3"/>
      <c r="K14011" s="5"/>
      <c r="L14011" s="8"/>
      <c r="N14011" s="5"/>
      <c r="O14011" s="10"/>
      <c r="P14011" s="8"/>
    </row>
    <row r="14012" spans="1:16" s="2" customFormat="1" x14ac:dyDescent="0.15">
      <c r="A14012" s="3"/>
      <c r="B14012" s="3"/>
      <c r="J14012" s="3"/>
      <c r="K14012" s="5"/>
      <c r="L14012" s="8"/>
      <c r="N14012" s="5"/>
      <c r="O14012" s="10"/>
      <c r="P14012" s="8"/>
    </row>
    <row r="14013" spans="1:16" s="2" customFormat="1" x14ac:dyDescent="0.15">
      <c r="A14013" s="3"/>
      <c r="B14013" s="3"/>
      <c r="J14013" s="3"/>
      <c r="K14013" s="5"/>
      <c r="L14013" s="8"/>
      <c r="N14013" s="5"/>
      <c r="O14013" s="10"/>
      <c r="P14013" s="8"/>
    </row>
    <row r="14014" spans="1:16" s="2" customFormat="1" x14ac:dyDescent="0.15">
      <c r="A14014" s="3"/>
      <c r="B14014" s="3"/>
      <c r="J14014" s="3"/>
      <c r="K14014" s="5"/>
      <c r="L14014" s="8"/>
      <c r="N14014" s="5"/>
      <c r="O14014" s="10"/>
      <c r="P14014" s="8"/>
    </row>
    <row r="14015" spans="1:16" s="2" customFormat="1" x14ac:dyDescent="0.15">
      <c r="A14015" s="3"/>
      <c r="B14015" s="3"/>
      <c r="J14015" s="3"/>
      <c r="K14015" s="5"/>
      <c r="L14015" s="8"/>
      <c r="N14015" s="5"/>
      <c r="O14015" s="10"/>
      <c r="P14015" s="8"/>
    </row>
    <row r="14016" spans="1:16" s="2" customFormat="1" x14ac:dyDescent="0.15">
      <c r="A14016" s="3"/>
      <c r="B14016" s="3"/>
      <c r="J14016" s="3"/>
      <c r="K14016" s="5"/>
      <c r="L14016" s="8"/>
      <c r="N14016" s="5"/>
      <c r="O14016" s="10"/>
      <c r="P14016" s="8"/>
    </row>
    <row r="14017" spans="1:16" s="2" customFormat="1" x14ac:dyDescent="0.15">
      <c r="A14017" s="3"/>
      <c r="B14017" s="3"/>
      <c r="J14017" s="3"/>
      <c r="K14017" s="5"/>
      <c r="L14017" s="8"/>
      <c r="N14017" s="5"/>
      <c r="O14017" s="10"/>
      <c r="P14017" s="8"/>
    </row>
    <row r="14018" spans="1:16" s="2" customFormat="1" x14ac:dyDescent="0.15">
      <c r="A14018" s="3"/>
      <c r="B14018" s="3"/>
      <c r="J14018" s="3"/>
      <c r="K14018" s="5"/>
      <c r="L14018" s="8"/>
      <c r="N14018" s="5"/>
      <c r="O14018" s="10"/>
      <c r="P14018" s="8"/>
    </row>
    <row r="14019" spans="1:16" s="2" customFormat="1" x14ac:dyDescent="0.15">
      <c r="A14019" s="3"/>
      <c r="B14019" s="3"/>
      <c r="J14019" s="3"/>
      <c r="K14019" s="5"/>
      <c r="L14019" s="8"/>
      <c r="N14019" s="5"/>
      <c r="O14019" s="10"/>
      <c r="P14019" s="8"/>
    </row>
    <row r="14020" spans="1:16" s="2" customFormat="1" x14ac:dyDescent="0.15">
      <c r="A14020" s="3"/>
      <c r="B14020" s="3"/>
      <c r="J14020" s="3"/>
      <c r="K14020" s="5"/>
      <c r="L14020" s="8"/>
      <c r="N14020" s="5"/>
      <c r="O14020" s="10"/>
      <c r="P14020" s="8"/>
    </row>
    <row r="14021" spans="1:16" s="2" customFormat="1" x14ac:dyDescent="0.15">
      <c r="A14021" s="3"/>
      <c r="B14021" s="3"/>
      <c r="J14021" s="3"/>
      <c r="K14021" s="5"/>
      <c r="L14021" s="8"/>
      <c r="N14021" s="5"/>
      <c r="O14021" s="10"/>
      <c r="P14021" s="8"/>
    </row>
    <row r="14022" spans="1:16" s="2" customFormat="1" x14ac:dyDescent="0.15">
      <c r="A14022" s="3"/>
      <c r="B14022" s="3"/>
      <c r="J14022" s="3"/>
      <c r="K14022" s="5"/>
      <c r="L14022" s="8"/>
      <c r="N14022" s="5"/>
      <c r="O14022" s="10"/>
      <c r="P14022" s="8"/>
    </row>
    <row r="14023" spans="1:16" s="2" customFormat="1" x14ac:dyDescent="0.15">
      <c r="A14023" s="3"/>
      <c r="B14023" s="3"/>
      <c r="J14023" s="3"/>
      <c r="K14023" s="5"/>
      <c r="L14023" s="8"/>
      <c r="N14023" s="5"/>
      <c r="O14023" s="10"/>
      <c r="P14023" s="8"/>
    </row>
    <row r="14024" spans="1:16" s="2" customFormat="1" x14ac:dyDescent="0.15">
      <c r="A14024" s="3"/>
      <c r="B14024" s="3"/>
      <c r="J14024" s="3"/>
      <c r="K14024" s="5"/>
      <c r="L14024" s="8"/>
      <c r="N14024" s="5"/>
      <c r="O14024" s="10"/>
      <c r="P14024" s="8"/>
    </row>
    <row r="14025" spans="1:16" s="2" customFormat="1" x14ac:dyDescent="0.15">
      <c r="A14025" s="3"/>
      <c r="B14025" s="3"/>
      <c r="J14025" s="3"/>
      <c r="K14025" s="5"/>
      <c r="L14025" s="8"/>
      <c r="N14025" s="5"/>
      <c r="O14025" s="10"/>
      <c r="P14025" s="8"/>
    </row>
    <row r="14026" spans="1:16" s="2" customFormat="1" x14ac:dyDescent="0.15">
      <c r="A14026" s="3"/>
      <c r="B14026" s="3"/>
      <c r="J14026" s="3"/>
      <c r="K14026" s="5"/>
      <c r="L14026" s="8"/>
      <c r="N14026" s="5"/>
      <c r="O14026" s="10"/>
      <c r="P14026" s="8"/>
    </row>
    <row r="14027" spans="1:16" s="2" customFormat="1" x14ac:dyDescent="0.15">
      <c r="A14027" s="3"/>
      <c r="B14027" s="3"/>
      <c r="J14027" s="3"/>
      <c r="K14027" s="5"/>
      <c r="L14027" s="8"/>
      <c r="N14027" s="5"/>
      <c r="O14027" s="10"/>
      <c r="P14027" s="8"/>
    </row>
    <row r="14028" spans="1:16" s="2" customFormat="1" x14ac:dyDescent="0.15">
      <c r="A14028" s="3"/>
      <c r="B14028" s="3"/>
      <c r="J14028" s="3"/>
      <c r="K14028" s="5"/>
      <c r="L14028" s="8"/>
      <c r="N14028" s="5"/>
      <c r="O14028" s="10"/>
      <c r="P14028" s="8"/>
    </row>
    <row r="14029" spans="1:16" s="2" customFormat="1" x14ac:dyDescent="0.15">
      <c r="A14029" s="3"/>
      <c r="B14029" s="3"/>
      <c r="J14029" s="3"/>
      <c r="K14029" s="5"/>
      <c r="L14029" s="8"/>
      <c r="N14029" s="5"/>
      <c r="O14029" s="10"/>
      <c r="P14029" s="8"/>
    </row>
    <row r="14030" spans="1:16" s="2" customFormat="1" x14ac:dyDescent="0.15">
      <c r="A14030" s="3"/>
      <c r="B14030" s="3"/>
      <c r="J14030" s="3"/>
      <c r="K14030" s="5"/>
      <c r="L14030" s="8"/>
      <c r="N14030" s="5"/>
      <c r="O14030" s="10"/>
      <c r="P14030" s="8"/>
    </row>
    <row r="14031" spans="1:16" s="2" customFormat="1" x14ac:dyDescent="0.15">
      <c r="A14031" s="3"/>
      <c r="B14031" s="3"/>
      <c r="J14031" s="3"/>
      <c r="K14031" s="5"/>
      <c r="L14031" s="8"/>
      <c r="N14031" s="5"/>
      <c r="O14031" s="10"/>
      <c r="P14031" s="8"/>
    </row>
    <row r="14032" spans="1:16" s="2" customFormat="1" x14ac:dyDescent="0.15">
      <c r="A14032" s="3"/>
      <c r="B14032" s="3"/>
      <c r="J14032" s="3"/>
      <c r="K14032" s="5"/>
      <c r="L14032" s="8"/>
      <c r="N14032" s="5"/>
      <c r="O14032" s="10"/>
      <c r="P14032" s="8"/>
    </row>
    <row r="14033" spans="1:16" s="2" customFormat="1" x14ac:dyDescent="0.15">
      <c r="A14033" s="3"/>
      <c r="B14033" s="3"/>
      <c r="J14033" s="3"/>
      <c r="K14033" s="5"/>
      <c r="L14033" s="8"/>
      <c r="N14033" s="5"/>
      <c r="O14033" s="10"/>
      <c r="P14033" s="8"/>
    </row>
    <row r="14034" spans="1:16" s="2" customFormat="1" x14ac:dyDescent="0.15">
      <c r="A14034" s="3"/>
      <c r="B14034" s="3"/>
      <c r="J14034" s="3"/>
      <c r="K14034" s="5"/>
      <c r="L14034" s="8"/>
      <c r="N14034" s="5"/>
      <c r="O14034" s="10"/>
      <c r="P14034" s="8"/>
    </row>
    <row r="14035" spans="1:16" s="2" customFormat="1" x14ac:dyDescent="0.15">
      <c r="A14035" s="3"/>
      <c r="B14035" s="3"/>
      <c r="J14035" s="3"/>
      <c r="K14035" s="5"/>
      <c r="L14035" s="8"/>
      <c r="N14035" s="5"/>
      <c r="O14035" s="10"/>
      <c r="P14035" s="8"/>
    </row>
    <row r="14036" spans="1:16" s="2" customFormat="1" x14ac:dyDescent="0.15">
      <c r="A14036" s="3"/>
      <c r="B14036" s="3"/>
      <c r="J14036" s="3"/>
      <c r="K14036" s="5"/>
      <c r="L14036" s="8"/>
      <c r="N14036" s="5"/>
      <c r="O14036" s="10"/>
      <c r="P14036" s="8"/>
    </row>
    <row r="14037" spans="1:16" s="2" customFormat="1" x14ac:dyDescent="0.15">
      <c r="A14037" s="3"/>
      <c r="B14037" s="3"/>
      <c r="J14037" s="3"/>
      <c r="K14037" s="5"/>
      <c r="L14037" s="8"/>
      <c r="N14037" s="5"/>
      <c r="O14037" s="10"/>
      <c r="P14037" s="8"/>
    </row>
    <row r="14038" spans="1:16" s="2" customFormat="1" x14ac:dyDescent="0.15">
      <c r="A14038" s="3"/>
      <c r="B14038" s="3"/>
      <c r="J14038" s="3"/>
      <c r="K14038" s="5"/>
      <c r="L14038" s="8"/>
      <c r="N14038" s="5"/>
      <c r="O14038" s="10"/>
      <c r="P14038" s="8"/>
    </row>
    <row r="14039" spans="1:16" s="2" customFormat="1" x14ac:dyDescent="0.15">
      <c r="A14039" s="3"/>
      <c r="B14039" s="3"/>
      <c r="J14039" s="3"/>
      <c r="K14039" s="5"/>
      <c r="L14039" s="8"/>
      <c r="N14039" s="5"/>
      <c r="O14039" s="10"/>
      <c r="P14039" s="8"/>
    </row>
    <row r="14040" spans="1:16" s="2" customFormat="1" x14ac:dyDescent="0.15">
      <c r="A14040" s="3"/>
      <c r="B14040" s="3"/>
      <c r="J14040" s="3"/>
      <c r="K14040" s="5"/>
      <c r="L14040" s="8"/>
      <c r="N14040" s="5"/>
      <c r="O14040" s="10"/>
      <c r="P14040" s="8"/>
    </row>
    <row r="14041" spans="1:16" s="2" customFormat="1" x14ac:dyDescent="0.15">
      <c r="A14041" s="3"/>
      <c r="B14041" s="3"/>
      <c r="J14041" s="3"/>
      <c r="K14041" s="5"/>
      <c r="L14041" s="8"/>
      <c r="N14041" s="5"/>
      <c r="O14041" s="10"/>
      <c r="P14041" s="8"/>
    </row>
    <row r="14042" spans="1:16" s="2" customFormat="1" x14ac:dyDescent="0.15">
      <c r="A14042" s="3"/>
      <c r="B14042" s="3"/>
      <c r="J14042" s="3"/>
      <c r="K14042" s="5"/>
      <c r="L14042" s="8"/>
      <c r="N14042" s="5"/>
      <c r="O14042" s="10"/>
      <c r="P14042" s="8"/>
    </row>
    <row r="14043" spans="1:16" s="2" customFormat="1" x14ac:dyDescent="0.15">
      <c r="A14043" s="3"/>
      <c r="B14043" s="3"/>
      <c r="J14043" s="3"/>
      <c r="K14043" s="5"/>
      <c r="L14043" s="8"/>
      <c r="N14043" s="5"/>
      <c r="O14043" s="10"/>
      <c r="P14043" s="8"/>
    </row>
    <row r="14044" spans="1:16" s="2" customFormat="1" x14ac:dyDescent="0.15">
      <c r="A14044" s="3"/>
      <c r="B14044" s="3"/>
      <c r="J14044" s="3"/>
      <c r="K14044" s="5"/>
      <c r="L14044" s="8"/>
      <c r="N14044" s="5"/>
      <c r="O14044" s="10"/>
      <c r="P14044" s="8"/>
    </row>
    <row r="14045" spans="1:16" s="2" customFormat="1" x14ac:dyDescent="0.15">
      <c r="A14045" s="3"/>
      <c r="B14045" s="3"/>
      <c r="J14045" s="3"/>
      <c r="K14045" s="5"/>
      <c r="L14045" s="8"/>
      <c r="N14045" s="5"/>
      <c r="O14045" s="10"/>
      <c r="P14045" s="8"/>
    </row>
    <row r="14046" spans="1:16" s="2" customFormat="1" x14ac:dyDescent="0.15">
      <c r="A14046" s="3"/>
      <c r="B14046" s="3"/>
      <c r="J14046" s="3"/>
      <c r="K14046" s="5"/>
      <c r="L14046" s="8"/>
      <c r="N14046" s="5"/>
      <c r="O14046" s="10"/>
      <c r="P14046" s="8"/>
    </row>
    <row r="14047" spans="1:16" s="2" customFormat="1" x14ac:dyDescent="0.15">
      <c r="A14047" s="3"/>
      <c r="B14047" s="3"/>
      <c r="J14047" s="3"/>
      <c r="K14047" s="5"/>
      <c r="L14047" s="8"/>
      <c r="N14047" s="5"/>
      <c r="O14047" s="10"/>
      <c r="P14047" s="8"/>
    </row>
    <row r="14048" spans="1:16" s="2" customFormat="1" x14ac:dyDescent="0.15">
      <c r="A14048" s="3"/>
      <c r="B14048" s="3"/>
      <c r="J14048" s="3"/>
      <c r="K14048" s="5"/>
      <c r="L14048" s="8"/>
      <c r="N14048" s="5"/>
      <c r="O14048" s="10"/>
      <c r="P14048" s="8"/>
    </row>
    <row r="14049" spans="1:16" s="2" customFormat="1" x14ac:dyDescent="0.15">
      <c r="A14049" s="3"/>
      <c r="B14049" s="3"/>
      <c r="J14049" s="3"/>
      <c r="K14049" s="5"/>
      <c r="L14049" s="8"/>
      <c r="N14049" s="5"/>
      <c r="O14049" s="10"/>
      <c r="P14049" s="8"/>
    </row>
    <row r="14050" spans="1:16" s="2" customFormat="1" x14ac:dyDescent="0.15">
      <c r="A14050" s="3"/>
      <c r="B14050" s="3"/>
      <c r="J14050" s="3"/>
      <c r="K14050" s="5"/>
      <c r="L14050" s="8"/>
      <c r="N14050" s="5"/>
      <c r="O14050" s="10"/>
      <c r="P14050" s="8"/>
    </row>
    <row r="14051" spans="1:16" s="2" customFormat="1" x14ac:dyDescent="0.15">
      <c r="A14051" s="3"/>
      <c r="B14051" s="3"/>
      <c r="J14051" s="3"/>
      <c r="K14051" s="5"/>
      <c r="L14051" s="8"/>
      <c r="N14051" s="5"/>
      <c r="O14051" s="10"/>
      <c r="P14051" s="8"/>
    </row>
    <row r="14052" spans="1:16" s="2" customFormat="1" x14ac:dyDescent="0.15">
      <c r="A14052" s="3"/>
      <c r="B14052" s="3"/>
      <c r="J14052" s="3"/>
      <c r="K14052" s="5"/>
      <c r="L14052" s="8"/>
      <c r="N14052" s="5"/>
      <c r="O14052" s="10"/>
      <c r="P14052" s="8"/>
    </row>
    <row r="14053" spans="1:16" s="2" customFormat="1" x14ac:dyDescent="0.15">
      <c r="A14053" s="3"/>
      <c r="B14053" s="3"/>
      <c r="J14053" s="3"/>
      <c r="K14053" s="5"/>
      <c r="L14053" s="8"/>
      <c r="N14053" s="5"/>
      <c r="O14053" s="10"/>
      <c r="P14053" s="8"/>
    </row>
    <row r="14054" spans="1:16" s="2" customFormat="1" x14ac:dyDescent="0.15">
      <c r="A14054" s="3"/>
      <c r="B14054" s="3"/>
      <c r="J14054" s="3"/>
      <c r="K14054" s="5"/>
      <c r="L14054" s="8"/>
      <c r="N14054" s="5"/>
      <c r="O14054" s="10"/>
      <c r="P14054" s="8"/>
    </row>
    <row r="14055" spans="1:16" s="2" customFormat="1" x14ac:dyDescent="0.15">
      <c r="A14055" s="3"/>
      <c r="B14055" s="3"/>
      <c r="J14055" s="3"/>
      <c r="K14055" s="5"/>
      <c r="L14055" s="8"/>
      <c r="N14055" s="5"/>
      <c r="O14055" s="10"/>
      <c r="P14055" s="8"/>
    </row>
    <row r="14056" spans="1:16" s="2" customFormat="1" x14ac:dyDescent="0.15">
      <c r="A14056" s="3"/>
      <c r="B14056" s="3"/>
      <c r="J14056" s="3"/>
      <c r="K14056" s="5"/>
      <c r="L14056" s="8"/>
      <c r="N14056" s="5"/>
      <c r="O14056" s="10"/>
      <c r="P14056" s="8"/>
    </row>
    <row r="14057" spans="1:16" s="2" customFormat="1" x14ac:dyDescent="0.15">
      <c r="A14057" s="3"/>
      <c r="B14057" s="3"/>
      <c r="J14057" s="3"/>
      <c r="K14057" s="5"/>
      <c r="L14057" s="8"/>
      <c r="N14057" s="5"/>
      <c r="O14057" s="10"/>
      <c r="P14057" s="8"/>
    </row>
    <row r="14058" spans="1:16" s="2" customFormat="1" x14ac:dyDescent="0.15">
      <c r="A14058" s="3"/>
      <c r="B14058" s="3"/>
      <c r="J14058" s="3"/>
      <c r="K14058" s="5"/>
      <c r="L14058" s="8"/>
      <c r="N14058" s="5"/>
      <c r="O14058" s="10"/>
      <c r="P14058" s="8"/>
    </row>
    <row r="14059" spans="1:16" s="2" customFormat="1" x14ac:dyDescent="0.15">
      <c r="A14059" s="3"/>
      <c r="B14059" s="3"/>
      <c r="J14059" s="3"/>
      <c r="K14059" s="5"/>
      <c r="L14059" s="8"/>
      <c r="N14059" s="5"/>
      <c r="O14059" s="10"/>
      <c r="P14059" s="8"/>
    </row>
    <row r="14060" spans="1:16" s="2" customFormat="1" x14ac:dyDescent="0.15">
      <c r="A14060" s="3"/>
      <c r="B14060" s="3"/>
      <c r="J14060" s="3"/>
      <c r="K14060" s="5"/>
      <c r="L14060" s="8"/>
      <c r="N14060" s="5"/>
      <c r="O14060" s="10"/>
      <c r="P14060" s="8"/>
    </row>
    <row r="14061" spans="1:16" s="2" customFormat="1" x14ac:dyDescent="0.15">
      <c r="A14061" s="3"/>
      <c r="B14061" s="3"/>
      <c r="J14061" s="3"/>
      <c r="K14061" s="5"/>
      <c r="L14061" s="8"/>
      <c r="N14061" s="5"/>
      <c r="O14061" s="10"/>
      <c r="P14061" s="8"/>
    </row>
    <row r="14062" spans="1:16" s="2" customFormat="1" x14ac:dyDescent="0.15">
      <c r="A14062" s="3"/>
      <c r="B14062" s="3"/>
      <c r="J14062" s="3"/>
      <c r="K14062" s="5"/>
      <c r="L14062" s="8"/>
      <c r="N14062" s="5"/>
      <c r="O14062" s="10"/>
      <c r="P14062" s="8"/>
    </row>
    <row r="14063" spans="1:16" s="2" customFormat="1" x14ac:dyDescent="0.15">
      <c r="A14063" s="3"/>
      <c r="B14063" s="3"/>
      <c r="J14063" s="3"/>
      <c r="K14063" s="5"/>
      <c r="L14063" s="8"/>
      <c r="N14063" s="5"/>
      <c r="O14063" s="10"/>
      <c r="P14063" s="8"/>
    </row>
    <row r="14064" spans="1:16" s="2" customFormat="1" x14ac:dyDescent="0.15">
      <c r="A14064" s="3"/>
      <c r="B14064" s="3"/>
      <c r="J14064" s="3"/>
      <c r="K14064" s="5"/>
      <c r="L14064" s="8"/>
      <c r="N14064" s="5"/>
      <c r="O14064" s="10"/>
      <c r="P14064" s="8"/>
    </row>
    <row r="14065" spans="1:16" s="2" customFormat="1" x14ac:dyDescent="0.15">
      <c r="A14065" s="3"/>
      <c r="B14065" s="3"/>
      <c r="J14065" s="3"/>
      <c r="K14065" s="5"/>
      <c r="L14065" s="8"/>
      <c r="N14065" s="5"/>
      <c r="O14065" s="10"/>
      <c r="P14065" s="8"/>
    </row>
    <row r="14066" spans="1:16" s="2" customFormat="1" x14ac:dyDescent="0.15">
      <c r="A14066" s="3"/>
      <c r="B14066" s="3"/>
      <c r="J14066" s="3"/>
      <c r="K14066" s="5"/>
      <c r="L14066" s="8"/>
      <c r="N14066" s="5"/>
      <c r="O14066" s="10"/>
      <c r="P14066" s="8"/>
    </row>
    <row r="14067" spans="1:16" s="2" customFormat="1" x14ac:dyDescent="0.15">
      <c r="A14067" s="3"/>
      <c r="B14067" s="3"/>
      <c r="J14067" s="3"/>
      <c r="K14067" s="5"/>
      <c r="L14067" s="8"/>
      <c r="N14067" s="5"/>
      <c r="O14067" s="10"/>
      <c r="P14067" s="8"/>
    </row>
    <row r="14068" spans="1:16" s="2" customFormat="1" x14ac:dyDescent="0.15">
      <c r="A14068" s="3"/>
      <c r="B14068" s="3"/>
      <c r="J14068" s="3"/>
      <c r="K14068" s="5"/>
      <c r="L14068" s="8"/>
      <c r="N14068" s="5"/>
      <c r="O14068" s="10"/>
      <c r="P14068" s="8"/>
    </row>
    <row r="14069" spans="1:16" s="2" customFormat="1" x14ac:dyDescent="0.15">
      <c r="A14069" s="3"/>
      <c r="B14069" s="3"/>
      <c r="J14069" s="3"/>
      <c r="K14069" s="5"/>
      <c r="L14069" s="8"/>
      <c r="N14069" s="5"/>
      <c r="O14069" s="10"/>
      <c r="P14069" s="8"/>
    </row>
    <row r="14070" spans="1:16" s="2" customFormat="1" x14ac:dyDescent="0.15">
      <c r="A14070" s="3"/>
      <c r="B14070" s="3"/>
      <c r="J14070" s="3"/>
      <c r="K14070" s="5"/>
      <c r="L14070" s="8"/>
      <c r="N14070" s="5"/>
      <c r="O14070" s="10"/>
      <c r="P14070" s="8"/>
    </row>
    <row r="14071" spans="1:16" s="2" customFormat="1" x14ac:dyDescent="0.15">
      <c r="A14071" s="3"/>
      <c r="B14071" s="3"/>
      <c r="J14071" s="3"/>
      <c r="K14071" s="5"/>
      <c r="L14071" s="8"/>
      <c r="N14071" s="5"/>
      <c r="O14071" s="10"/>
      <c r="P14071" s="8"/>
    </row>
    <row r="14072" spans="1:16" s="2" customFormat="1" x14ac:dyDescent="0.15">
      <c r="A14072" s="3"/>
      <c r="B14072" s="3"/>
      <c r="J14072" s="3"/>
      <c r="K14072" s="5"/>
      <c r="L14072" s="8"/>
      <c r="N14072" s="5"/>
      <c r="O14072" s="10"/>
      <c r="P14072" s="8"/>
    </row>
    <row r="14073" spans="1:16" s="2" customFormat="1" x14ac:dyDescent="0.15">
      <c r="A14073" s="3"/>
      <c r="B14073" s="3"/>
      <c r="J14073" s="3"/>
      <c r="K14073" s="5"/>
      <c r="L14073" s="8"/>
      <c r="N14073" s="5"/>
      <c r="O14073" s="10"/>
      <c r="P14073" s="8"/>
    </row>
    <row r="14074" spans="1:16" s="2" customFormat="1" x14ac:dyDescent="0.15">
      <c r="A14074" s="3"/>
      <c r="B14074" s="3"/>
      <c r="J14074" s="3"/>
      <c r="K14074" s="5"/>
      <c r="L14074" s="8"/>
      <c r="N14074" s="5"/>
      <c r="O14074" s="10"/>
      <c r="P14074" s="8"/>
    </row>
    <row r="14075" spans="1:16" s="2" customFormat="1" x14ac:dyDescent="0.15">
      <c r="A14075" s="3"/>
      <c r="B14075" s="3"/>
      <c r="J14075" s="3"/>
      <c r="K14075" s="5"/>
      <c r="L14075" s="8"/>
      <c r="N14075" s="5"/>
      <c r="O14075" s="10"/>
      <c r="P14075" s="8"/>
    </row>
    <row r="14076" spans="1:16" s="2" customFormat="1" x14ac:dyDescent="0.15">
      <c r="A14076" s="3"/>
      <c r="B14076" s="3"/>
      <c r="J14076" s="3"/>
      <c r="K14076" s="5"/>
      <c r="L14076" s="8"/>
      <c r="N14076" s="5"/>
      <c r="O14076" s="10"/>
      <c r="P14076" s="8"/>
    </row>
    <row r="14077" spans="1:16" s="2" customFormat="1" x14ac:dyDescent="0.15">
      <c r="A14077" s="3"/>
      <c r="B14077" s="3"/>
      <c r="J14077" s="3"/>
      <c r="K14077" s="5"/>
      <c r="L14077" s="8"/>
      <c r="N14077" s="5"/>
      <c r="O14077" s="10"/>
      <c r="P14077" s="8"/>
    </row>
    <row r="14078" spans="1:16" s="2" customFormat="1" x14ac:dyDescent="0.15">
      <c r="A14078" s="3"/>
      <c r="B14078" s="3"/>
      <c r="J14078" s="3"/>
      <c r="K14078" s="5"/>
      <c r="L14078" s="8"/>
      <c r="N14078" s="5"/>
      <c r="O14078" s="10"/>
      <c r="P14078" s="8"/>
    </row>
    <row r="14079" spans="1:16" s="2" customFormat="1" x14ac:dyDescent="0.15">
      <c r="A14079" s="3"/>
      <c r="B14079" s="3"/>
      <c r="J14079" s="3"/>
      <c r="K14079" s="5"/>
      <c r="L14079" s="8"/>
      <c r="N14079" s="5"/>
      <c r="O14079" s="10"/>
      <c r="P14079" s="8"/>
    </row>
    <row r="14080" spans="1:16" s="2" customFormat="1" x14ac:dyDescent="0.15">
      <c r="A14080" s="3"/>
      <c r="B14080" s="3"/>
      <c r="J14080" s="3"/>
      <c r="K14080" s="5"/>
      <c r="L14080" s="8"/>
      <c r="N14080" s="5"/>
      <c r="O14080" s="10"/>
      <c r="P14080" s="8"/>
    </row>
    <row r="14081" spans="1:16" s="2" customFormat="1" x14ac:dyDescent="0.15">
      <c r="A14081" s="3"/>
      <c r="B14081" s="3"/>
      <c r="J14081" s="3"/>
      <c r="K14081" s="5"/>
      <c r="L14081" s="8"/>
      <c r="N14081" s="5"/>
      <c r="O14081" s="10"/>
      <c r="P14081" s="8"/>
    </row>
    <row r="14082" spans="1:16" s="2" customFormat="1" x14ac:dyDescent="0.15">
      <c r="A14082" s="3"/>
      <c r="B14082" s="3"/>
      <c r="J14082" s="3"/>
      <c r="K14082" s="5"/>
      <c r="L14082" s="8"/>
      <c r="N14082" s="5"/>
      <c r="O14082" s="10"/>
      <c r="P14082" s="8"/>
    </row>
    <row r="14083" spans="1:16" s="2" customFormat="1" x14ac:dyDescent="0.15">
      <c r="A14083" s="3"/>
      <c r="B14083" s="3"/>
      <c r="J14083" s="3"/>
      <c r="K14083" s="5"/>
      <c r="L14083" s="8"/>
      <c r="N14083" s="5"/>
      <c r="O14083" s="10"/>
      <c r="P14083" s="8"/>
    </row>
    <row r="14084" spans="1:16" s="2" customFormat="1" x14ac:dyDescent="0.15">
      <c r="A14084" s="3"/>
      <c r="B14084" s="3"/>
      <c r="J14084" s="3"/>
      <c r="K14084" s="5"/>
      <c r="L14084" s="8"/>
      <c r="N14084" s="5"/>
      <c r="O14084" s="10"/>
      <c r="P14084" s="8"/>
    </row>
    <row r="14085" spans="1:16" s="2" customFormat="1" x14ac:dyDescent="0.15">
      <c r="A14085" s="3"/>
      <c r="B14085" s="3"/>
      <c r="J14085" s="3"/>
      <c r="K14085" s="5"/>
      <c r="L14085" s="8"/>
      <c r="N14085" s="5"/>
      <c r="O14085" s="10"/>
      <c r="P14085" s="8"/>
    </row>
    <row r="14086" spans="1:16" s="2" customFormat="1" x14ac:dyDescent="0.15">
      <c r="A14086" s="3"/>
      <c r="B14086" s="3"/>
      <c r="J14086" s="3"/>
      <c r="K14086" s="5"/>
      <c r="L14086" s="8"/>
      <c r="N14086" s="5"/>
      <c r="O14086" s="10"/>
      <c r="P14086" s="8"/>
    </row>
    <row r="14087" spans="1:16" s="2" customFormat="1" x14ac:dyDescent="0.15">
      <c r="A14087" s="3"/>
      <c r="B14087" s="3"/>
      <c r="J14087" s="3"/>
      <c r="K14087" s="5"/>
      <c r="L14087" s="8"/>
      <c r="N14087" s="5"/>
      <c r="O14087" s="10"/>
      <c r="P14087" s="8"/>
    </row>
    <row r="14088" spans="1:16" s="2" customFormat="1" x14ac:dyDescent="0.15">
      <c r="A14088" s="3"/>
      <c r="B14088" s="3"/>
      <c r="J14088" s="3"/>
      <c r="K14088" s="5"/>
      <c r="L14088" s="8"/>
      <c r="N14088" s="5"/>
      <c r="O14088" s="10"/>
      <c r="P14088" s="8"/>
    </row>
    <row r="14089" spans="1:16" s="2" customFormat="1" x14ac:dyDescent="0.15">
      <c r="A14089" s="3"/>
      <c r="B14089" s="3"/>
      <c r="J14089" s="3"/>
      <c r="K14089" s="5"/>
      <c r="L14089" s="8"/>
      <c r="N14089" s="5"/>
      <c r="O14089" s="10"/>
      <c r="P14089" s="8"/>
    </row>
    <row r="14090" spans="1:16" s="2" customFormat="1" x14ac:dyDescent="0.15">
      <c r="A14090" s="3"/>
      <c r="B14090" s="3"/>
      <c r="J14090" s="3"/>
      <c r="K14090" s="5"/>
      <c r="L14090" s="8"/>
      <c r="N14090" s="5"/>
      <c r="O14090" s="10"/>
      <c r="P14090" s="8"/>
    </row>
    <row r="14091" spans="1:16" s="2" customFormat="1" x14ac:dyDescent="0.15">
      <c r="A14091" s="3"/>
      <c r="B14091" s="3"/>
      <c r="J14091" s="3"/>
      <c r="K14091" s="5"/>
      <c r="L14091" s="8"/>
      <c r="N14091" s="5"/>
      <c r="O14091" s="10"/>
      <c r="P14091" s="8"/>
    </row>
    <row r="14092" spans="1:16" s="2" customFormat="1" x14ac:dyDescent="0.15">
      <c r="A14092" s="3"/>
      <c r="B14092" s="3"/>
      <c r="J14092" s="3"/>
      <c r="K14092" s="5"/>
      <c r="L14092" s="8"/>
      <c r="N14092" s="5"/>
      <c r="O14092" s="10"/>
      <c r="P14092" s="8"/>
    </row>
    <row r="14093" spans="1:16" s="2" customFormat="1" x14ac:dyDescent="0.15">
      <c r="A14093" s="3"/>
      <c r="B14093" s="3"/>
      <c r="J14093" s="3"/>
      <c r="K14093" s="5"/>
      <c r="L14093" s="8"/>
      <c r="N14093" s="5"/>
      <c r="O14093" s="10"/>
      <c r="P14093" s="8"/>
    </row>
    <row r="14094" spans="1:16" s="2" customFormat="1" x14ac:dyDescent="0.15">
      <c r="A14094" s="3"/>
      <c r="B14094" s="3"/>
      <c r="J14094" s="3"/>
      <c r="K14094" s="5"/>
      <c r="L14094" s="8"/>
      <c r="N14094" s="5"/>
      <c r="O14094" s="10"/>
      <c r="P14094" s="8"/>
    </row>
    <row r="14095" spans="1:16" s="2" customFormat="1" x14ac:dyDescent="0.15">
      <c r="A14095" s="3"/>
      <c r="B14095" s="3"/>
      <c r="J14095" s="3"/>
      <c r="K14095" s="5"/>
      <c r="L14095" s="8"/>
      <c r="N14095" s="5"/>
      <c r="O14095" s="10"/>
      <c r="P14095" s="8"/>
    </row>
    <row r="14096" spans="1:16" s="2" customFormat="1" x14ac:dyDescent="0.15">
      <c r="A14096" s="3"/>
      <c r="B14096" s="3"/>
      <c r="J14096" s="3"/>
      <c r="K14096" s="5"/>
      <c r="L14096" s="8"/>
      <c r="N14096" s="5"/>
      <c r="O14096" s="10"/>
      <c r="P14096" s="8"/>
    </row>
    <row r="14097" spans="1:16" s="2" customFormat="1" x14ac:dyDescent="0.15">
      <c r="A14097" s="3"/>
      <c r="B14097" s="3"/>
      <c r="J14097" s="3"/>
      <c r="K14097" s="5"/>
      <c r="L14097" s="8"/>
      <c r="N14097" s="5"/>
      <c r="O14097" s="10"/>
      <c r="P14097" s="8"/>
    </row>
    <row r="14098" spans="1:16" s="2" customFormat="1" x14ac:dyDescent="0.15">
      <c r="A14098" s="3"/>
      <c r="B14098" s="3"/>
      <c r="J14098" s="3"/>
      <c r="K14098" s="5"/>
      <c r="L14098" s="8"/>
      <c r="N14098" s="5"/>
      <c r="O14098" s="10"/>
      <c r="P14098" s="8"/>
    </row>
    <row r="14099" spans="1:16" s="2" customFormat="1" x14ac:dyDescent="0.15">
      <c r="A14099" s="3"/>
      <c r="B14099" s="3"/>
      <c r="J14099" s="3"/>
      <c r="K14099" s="5"/>
      <c r="L14099" s="8"/>
      <c r="N14099" s="5"/>
      <c r="O14099" s="10"/>
      <c r="P14099" s="8"/>
    </row>
    <row r="14100" spans="1:16" s="2" customFormat="1" x14ac:dyDescent="0.15">
      <c r="A14100" s="3"/>
      <c r="B14100" s="3"/>
      <c r="J14100" s="3"/>
      <c r="K14100" s="5"/>
      <c r="L14100" s="8"/>
      <c r="N14100" s="5"/>
      <c r="O14100" s="10"/>
      <c r="P14100" s="8"/>
    </row>
    <row r="14101" spans="1:16" s="2" customFormat="1" x14ac:dyDescent="0.15">
      <c r="A14101" s="3"/>
      <c r="B14101" s="3"/>
      <c r="J14101" s="3"/>
      <c r="K14101" s="5"/>
      <c r="L14101" s="8"/>
      <c r="N14101" s="5"/>
      <c r="O14101" s="10"/>
      <c r="P14101" s="8"/>
    </row>
    <row r="14102" spans="1:16" s="2" customFormat="1" x14ac:dyDescent="0.15">
      <c r="A14102" s="3"/>
      <c r="B14102" s="3"/>
      <c r="J14102" s="3"/>
      <c r="K14102" s="5"/>
      <c r="L14102" s="8"/>
      <c r="N14102" s="5"/>
      <c r="O14102" s="10"/>
      <c r="P14102" s="8"/>
    </row>
    <row r="14103" spans="1:16" s="2" customFormat="1" x14ac:dyDescent="0.15">
      <c r="A14103" s="3"/>
      <c r="B14103" s="3"/>
      <c r="J14103" s="3"/>
      <c r="K14103" s="5"/>
      <c r="L14103" s="8"/>
      <c r="N14103" s="5"/>
      <c r="O14103" s="10"/>
      <c r="P14103" s="8"/>
    </row>
    <row r="14104" spans="1:16" s="2" customFormat="1" x14ac:dyDescent="0.15">
      <c r="A14104" s="3"/>
      <c r="B14104" s="3"/>
      <c r="J14104" s="3"/>
      <c r="K14104" s="5"/>
      <c r="L14104" s="8"/>
      <c r="N14104" s="5"/>
      <c r="O14104" s="10"/>
      <c r="P14104" s="8"/>
    </row>
    <row r="14105" spans="1:16" s="2" customFormat="1" x14ac:dyDescent="0.15">
      <c r="A14105" s="3"/>
      <c r="B14105" s="3"/>
      <c r="J14105" s="3"/>
      <c r="K14105" s="5"/>
      <c r="L14105" s="8"/>
      <c r="N14105" s="5"/>
      <c r="O14105" s="10"/>
      <c r="P14105" s="8"/>
    </row>
    <row r="14106" spans="1:16" s="2" customFormat="1" x14ac:dyDescent="0.15">
      <c r="A14106" s="3"/>
      <c r="B14106" s="3"/>
      <c r="J14106" s="3"/>
      <c r="K14106" s="5"/>
      <c r="L14106" s="8"/>
      <c r="N14106" s="5"/>
      <c r="O14106" s="10"/>
      <c r="P14106" s="8"/>
    </row>
    <row r="14107" spans="1:16" s="2" customFormat="1" x14ac:dyDescent="0.15">
      <c r="A14107" s="3"/>
      <c r="B14107" s="3"/>
      <c r="J14107" s="3"/>
      <c r="K14107" s="5"/>
      <c r="L14107" s="8"/>
      <c r="N14107" s="5"/>
      <c r="O14107" s="10"/>
      <c r="P14107" s="8"/>
    </row>
    <row r="14108" spans="1:16" s="2" customFormat="1" x14ac:dyDescent="0.15">
      <c r="A14108" s="3"/>
      <c r="B14108" s="3"/>
      <c r="J14108" s="3"/>
      <c r="K14108" s="5"/>
      <c r="L14108" s="8"/>
      <c r="N14108" s="5"/>
      <c r="O14108" s="10"/>
      <c r="P14108" s="8"/>
    </row>
    <row r="14109" spans="1:16" s="2" customFormat="1" x14ac:dyDescent="0.15">
      <c r="A14109" s="3"/>
      <c r="B14109" s="3"/>
      <c r="J14109" s="3"/>
      <c r="K14109" s="5"/>
      <c r="L14109" s="8"/>
      <c r="N14109" s="5"/>
      <c r="O14109" s="10"/>
      <c r="P14109" s="8"/>
    </row>
    <row r="14110" spans="1:16" s="2" customFormat="1" x14ac:dyDescent="0.15">
      <c r="A14110" s="3"/>
      <c r="B14110" s="3"/>
      <c r="J14110" s="3"/>
      <c r="K14110" s="5"/>
      <c r="L14110" s="8"/>
      <c r="N14110" s="5"/>
      <c r="O14110" s="10"/>
      <c r="P14110" s="8"/>
    </row>
    <row r="14111" spans="1:16" s="2" customFormat="1" x14ac:dyDescent="0.15">
      <c r="A14111" s="3"/>
      <c r="B14111" s="3"/>
      <c r="J14111" s="3"/>
      <c r="K14111" s="5"/>
      <c r="L14111" s="8"/>
      <c r="N14111" s="5"/>
      <c r="O14111" s="10"/>
      <c r="P14111" s="8"/>
    </row>
    <row r="14112" spans="1:16" s="2" customFormat="1" x14ac:dyDescent="0.15">
      <c r="A14112" s="3"/>
      <c r="B14112" s="3"/>
      <c r="J14112" s="3"/>
      <c r="K14112" s="5"/>
      <c r="L14112" s="8"/>
      <c r="N14112" s="5"/>
      <c r="O14112" s="10"/>
      <c r="P14112" s="8"/>
    </row>
    <row r="14113" spans="1:16" s="2" customFormat="1" x14ac:dyDescent="0.15">
      <c r="A14113" s="3"/>
      <c r="B14113" s="3"/>
      <c r="J14113" s="3"/>
      <c r="K14113" s="5"/>
      <c r="L14113" s="8"/>
      <c r="N14113" s="5"/>
      <c r="O14113" s="10"/>
      <c r="P14113" s="8"/>
    </row>
    <row r="14114" spans="1:16" s="2" customFormat="1" x14ac:dyDescent="0.15">
      <c r="A14114" s="3"/>
      <c r="B14114" s="3"/>
      <c r="J14114" s="3"/>
      <c r="K14114" s="5"/>
      <c r="L14114" s="8"/>
      <c r="N14114" s="5"/>
      <c r="O14114" s="10"/>
      <c r="P14114" s="8"/>
    </row>
    <row r="14115" spans="1:16" s="2" customFormat="1" x14ac:dyDescent="0.15">
      <c r="A14115" s="3"/>
      <c r="B14115" s="3"/>
      <c r="J14115" s="3"/>
      <c r="K14115" s="5"/>
      <c r="L14115" s="8"/>
      <c r="N14115" s="5"/>
      <c r="O14115" s="10"/>
      <c r="P14115" s="8"/>
    </row>
    <row r="14116" spans="1:16" s="2" customFormat="1" x14ac:dyDescent="0.15">
      <c r="A14116" s="3"/>
      <c r="B14116" s="3"/>
      <c r="J14116" s="3"/>
      <c r="K14116" s="5"/>
      <c r="L14116" s="8"/>
      <c r="N14116" s="5"/>
      <c r="O14116" s="10"/>
      <c r="P14116" s="8"/>
    </row>
    <row r="14117" spans="1:16" s="2" customFormat="1" x14ac:dyDescent="0.15">
      <c r="A14117" s="3"/>
      <c r="B14117" s="3"/>
      <c r="J14117" s="3"/>
      <c r="K14117" s="5"/>
      <c r="L14117" s="8"/>
      <c r="N14117" s="5"/>
      <c r="O14117" s="10"/>
      <c r="P14117" s="8"/>
    </row>
    <row r="14118" spans="1:16" s="2" customFormat="1" x14ac:dyDescent="0.15">
      <c r="A14118" s="3"/>
      <c r="B14118" s="3"/>
      <c r="J14118" s="3"/>
      <c r="K14118" s="5"/>
      <c r="L14118" s="8"/>
      <c r="N14118" s="5"/>
      <c r="O14118" s="10"/>
      <c r="P14118" s="8"/>
    </row>
    <row r="14119" spans="1:16" s="2" customFormat="1" x14ac:dyDescent="0.15">
      <c r="A14119" s="3"/>
      <c r="B14119" s="3"/>
      <c r="J14119" s="3"/>
      <c r="K14119" s="5"/>
      <c r="L14119" s="8"/>
      <c r="N14119" s="5"/>
      <c r="O14119" s="10"/>
      <c r="P14119" s="8"/>
    </row>
    <row r="14120" spans="1:16" s="2" customFormat="1" x14ac:dyDescent="0.15">
      <c r="A14120" s="3"/>
      <c r="B14120" s="3"/>
      <c r="J14120" s="3"/>
      <c r="K14120" s="5"/>
      <c r="L14120" s="8"/>
      <c r="N14120" s="5"/>
      <c r="O14120" s="10"/>
      <c r="P14120" s="8"/>
    </row>
    <row r="14121" spans="1:16" s="2" customFormat="1" x14ac:dyDescent="0.15">
      <c r="A14121" s="3"/>
      <c r="B14121" s="3"/>
      <c r="J14121" s="3"/>
      <c r="K14121" s="5"/>
      <c r="L14121" s="8"/>
      <c r="N14121" s="5"/>
      <c r="O14121" s="10"/>
      <c r="P14121" s="8"/>
    </row>
    <row r="14122" spans="1:16" s="2" customFormat="1" x14ac:dyDescent="0.15">
      <c r="A14122" s="3"/>
      <c r="B14122" s="3"/>
      <c r="J14122" s="3"/>
      <c r="K14122" s="5"/>
      <c r="L14122" s="8"/>
      <c r="N14122" s="5"/>
      <c r="O14122" s="10"/>
      <c r="P14122" s="8"/>
    </row>
    <row r="14123" spans="1:16" s="2" customFormat="1" x14ac:dyDescent="0.15">
      <c r="A14123" s="3"/>
      <c r="B14123" s="3"/>
      <c r="J14123" s="3"/>
      <c r="K14123" s="5"/>
      <c r="L14123" s="8"/>
      <c r="N14123" s="5"/>
      <c r="O14123" s="10"/>
      <c r="P14123" s="8"/>
    </row>
    <row r="14124" spans="1:16" s="2" customFormat="1" x14ac:dyDescent="0.15">
      <c r="A14124" s="3"/>
      <c r="B14124" s="3"/>
      <c r="J14124" s="3"/>
      <c r="K14124" s="5"/>
      <c r="L14124" s="8"/>
      <c r="N14124" s="5"/>
      <c r="O14124" s="10"/>
      <c r="P14124" s="8"/>
    </row>
    <row r="14125" spans="1:16" s="2" customFormat="1" x14ac:dyDescent="0.15">
      <c r="A14125" s="3"/>
      <c r="B14125" s="3"/>
      <c r="J14125" s="3"/>
      <c r="K14125" s="5"/>
      <c r="L14125" s="8"/>
      <c r="N14125" s="5"/>
      <c r="O14125" s="10"/>
      <c r="P14125" s="8"/>
    </row>
    <row r="14126" spans="1:16" s="2" customFormat="1" x14ac:dyDescent="0.15">
      <c r="A14126" s="3"/>
      <c r="B14126" s="3"/>
      <c r="J14126" s="3"/>
      <c r="K14126" s="5"/>
      <c r="L14126" s="8"/>
      <c r="N14126" s="5"/>
      <c r="O14126" s="10"/>
      <c r="P14126" s="8"/>
    </row>
    <row r="14127" spans="1:16" s="2" customFormat="1" x14ac:dyDescent="0.15">
      <c r="A14127" s="3"/>
      <c r="B14127" s="3"/>
      <c r="J14127" s="3"/>
      <c r="K14127" s="5"/>
      <c r="L14127" s="8"/>
      <c r="N14127" s="5"/>
      <c r="O14127" s="10"/>
      <c r="P14127" s="8"/>
    </row>
    <row r="14128" spans="1:16" s="2" customFormat="1" x14ac:dyDescent="0.15">
      <c r="A14128" s="3"/>
      <c r="B14128" s="3"/>
      <c r="J14128" s="3"/>
      <c r="K14128" s="5"/>
      <c r="L14128" s="8"/>
      <c r="N14128" s="5"/>
      <c r="O14128" s="10"/>
      <c r="P14128" s="8"/>
    </row>
    <row r="14129" spans="1:16" s="2" customFormat="1" x14ac:dyDescent="0.15">
      <c r="A14129" s="3"/>
      <c r="B14129" s="3"/>
      <c r="J14129" s="3"/>
      <c r="K14129" s="5"/>
      <c r="L14129" s="8"/>
      <c r="N14129" s="5"/>
      <c r="O14129" s="10"/>
      <c r="P14129" s="8"/>
    </row>
    <row r="14130" spans="1:16" s="2" customFormat="1" x14ac:dyDescent="0.15">
      <c r="A14130" s="3"/>
      <c r="B14130" s="3"/>
      <c r="J14130" s="3"/>
      <c r="K14130" s="5"/>
      <c r="L14130" s="8"/>
      <c r="N14130" s="5"/>
      <c r="O14130" s="10"/>
      <c r="P14130" s="8"/>
    </row>
    <row r="14131" spans="1:16" s="2" customFormat="1" x14ac:dyDescent="0.15">
      <c r="A14131" s="3"/>
      <c r="B14131" s="3"/>
      <c r="J14131" s="3"/>
      <c r="K14131" s="5"/>
      <c r="L14131" s="8"/>
      <c r="N14131" s="5"/>
      <c r="O14131" s="10"/>
      <c r="P14131" s="8"/>
    </row>
    <row r="14132" spans="1:16" s="2" customFormat="1" x14ac:dyDescent="0.15">
      <c r="A14132" s="3"/>
      <c r="B14132" s="3"/>
      <c r="J14132" s="3"/>
      <c r="K14132" s="5"/>
      <c r="L14132" s="8"/>
      <c r="N14132" s="5"/>
      <c r="O14132" s="10"/>
      <c r="P14132" s="8"/>
    </row>
    <row r="14133" spans="1:16" s="2" customFormat="1" x14ac:dyDescent="0.15">
      <c r="A14133" s="3"/>
      <c r="B14133" s="3"/>
      <c r="J14133" s="3"/>
      <c r="K14133" s="5"/>
      <c r="L14133" s="8"/>
      <c r="N14133" s="5"/>
      <c r="O14133" s="10"/>
      <c r="P14133" s="8"/>
    </row>
    <row r="14134" spans="1:16" s="2" customFormat="1" x14ac:dyDescent="0.15">
      <c r="A14134" s="3"/>
      <c r="B14134" s="3"/>
      <c r="J14134" s="3"/>
      <c r="K14134" s="5"/>
      <c r="L14134" s="8"/>
      <c r="N14134" s="5"/>
      <c r="O14134" s="10"/>
      <c r="P14134" s="8"/>
    </row>
    <row r="14135" spans="1:16" s="2" customFormat="1" x14ac:dyDescent="0.15">
      <c r="A14135" s="3"/>
      <c r="B14135" s="3"/>
      <c r="J14135" s="3"/>
      <c r="K14135" s="5"/>
      <c r="L14135" s="8"/>
      <c r="N14135" s="5"/>
      <c r="O14135" s="10"/>
      <c r="P14135" s="8"/>
    </row>
    <row r="14136" spans="1:16" s="2" customFormat="1" x14ac:dyDescent="0.15">
      <c r="A14136" s="3"/>
      <c r="B14136" s="3"/>
      <c r="J14136" s="3"/>
      <c r="K14136" s="5"/>
      <c r="L14136" s="8"/>
      <c r="N14136" s="5"/>
      <c r="O14136" s="10"/>
      <c r="P14136" s="8"/>
    </row>
    <row r="14137" spans="1:16" s="2" customFormat="1" x14ac:dyDescent="0.15">
      <c r="A14137" s="3"/>
      <c r="B14137" s="3"/>
      <c r="J14137" s="3"/>
      <c r="K14137" s="5"/>
      <c r="L14137" s="8"/>
      <c r="N14137" s="5"/>
      <c r="O14137" s="10"/>
      <c r="P14137" s="8"/>
    </row>
    <row r="14138" spans="1:16" s="2" customFormat="1" x14ac:dyDescent="0.15">
      <c r="A14138" s="3"/>
      <c r="B14138" s="3"/>
      <c r="J14138" s="3"/>
      <c r="K14138" s="5"/>
      <c r="L14138" s="8"/>
      <c r="N14138" s="5"/>
      <c r="O14138" s="10"/>
      <c r="P14138" s="8"/>
    </row>
    <row r="14139" spans="1:16" s="2" customFormat="1" x14ac:dyDescent="0.15">
      <c r="A14139" s="3"/>
      <c r="B14139" s="3"/>
      <c r="J14139" s="3"/>
      <c r="K14139" s="5"/>
      <c r="L14139" s="8"/>
      <c r="N14139" s="5"/>
      <c r="O14139" s="10"/>
      <c r="P14139" s="8"/>
    </row>
    <row r="14140" spans="1:16" s="2" customFormat="1" x14ac:dyDescent="0.15">
      <c r="A14140" s="3"/>
      <c r="B14140" s="3"/>
      <c r="J14140" s="3"/>
      <c r="K14140" s="5"/>
      <c r="L14140" s="8"/>
      <c r="N14140" s="5"/>
      <c r="O14140" s="10"/>
      <c r="P14140" s="8"/>
    </row>
    <row r="14141" spans="1:16" s="2" customFormat="1" x14ac:dyDescent="0.15">
      <c r="A14141" s="3"/>
      <c r="B14141" s="3"/>
      <c r="J14141" s="3"/>
      <c r="K14141" s="5"/>
      <c r="L14141" s="8"/>
      <c r="N14141" s="5"/>
      <c r="O14141" s="10"/>
      <c r="P14141" s="8"/>
    </row>
    <row r="14142" spans="1:16" s="2" customFormat="1" x14ac:dyDescent="0.15">
      <c r="A14142" s="3"/>
      <c r="B14142" s="3"/>
      <c r="J14142" s="3"/>
      <c r="K14142" s="5"/>
      <c r="L14142" s="8"/>
      <c r="N14142" s="5"/>
      <c r="O14142" s="10"/>
      <c r="P14142" s="8"/>
    </row>
    <row r="14143" spans="1:16" s="2" customFormat="1" x14ac:dyDescent="0.15">
      <c r="A14143" s="3"/>
      <c r="B14143" s="3"/>
      <c r="J14143" s="3"/>
      <c r="K14143" s="5"/>
      <c r="L14143" s="8"/>
      <c r="N14143" s="5"/>
      <c r="O14143" s="10"/>
      <c r="P14143" s="8"/>
    </row>
    <row r="14144" spans="1:16" s="2" customFormat="1" x14ac:dyDescent="0.15">
      <c r="A14144" s="3"/>
      <c r="B14144" s="3"/>
      <c r="J14144" s="3"/>
      <c r="K14144" s="5"/>
      <c r="L14144" s="8"/>
      <c r="N14144" s="5"/>
      <c r="O14144" s="10"/>
      <c r="P14144" s="8"/>
    </row>
    <row r="14145" spans="1:16" s="2" customFormat="1" x14ac:dyDescent="0.15">
      <c r="A14145" s="3"/>
      <c r="B14145" s="3"/>
      <c r="J14145" s="3"/>
      <c r="K14145" s="5"/>
      <c r="L14145" s="8"/>
      <c r="N14145" s="5"/>
      <c r="O14145" s="10"/>
      <c r="P14145" s="8"/>
    </row>
    <row r="14146" spans="1:16" s="2" customFormat="1" x14ac:dyDescent="0.15">
      <c r="A14146" s="3"/>
      <c r="B14146" s="3"/>
      <c r="J14146" s="3"/>
      <c r="K14146" s="5"/>
      <c r="L14146" s="8"/>
      <c r="N14146" s="5"/>
      <c r="O14146" s="10"/>
      <c r="P14146" s="8"/>
    </row>
    <row r="14147" spans="1:16" s="2" customFormat="1" x14ac:dyDescent="0.15">
      <c r="A14147" s="3"/>
      <c r="B14147" s="3"/>
      <c r="J14147" s="3"/>
      <c r="K14147" s="5"/>
      <c r="L14147" s="8"/>
      <c r="N14147" s="5"/>
      <c r="O14147" s="10"/>
      <c r="P14147" s="8"/>
    </row>
    <row r="14148" spans="1:16" s="2" customFormat="1" x14ac:dyDescent="0.15">
      <c r="A14148" s="3"/>
      <c r="B14148" s="3"/>
      <c r="J14148" s="3"/>
      <c r="K14148" s="5"/>
      <c r="L14148" s="8"/>
      <c r="N14148" s="5"/>
      <c r="O14148" s="10"/>
      <c r="P14148" s="8"/>
    </row>
    <row r="14149" spans="1:16" s="2" customFormat="1" x14ac:dyDescent="0.15">
      <c r="A14149" s="3"/>
      <c r="B14149" s="3"/>
      <c r="J14149" s="3"/>
      <c r="K14149" s="5"/>
      <c r="L14149" s="8"/>
      <c r="N14149" s="5"/>
      <c r="O14149" s="10"/>
      <c r="P14149" s="8"/>
    </row>
    <row r="14150" spans="1:16" s="2" customFormat="1" x14ac:dyDescent="0.15">
      <c r="A14150" s="3"/>
      <c r="B14150" s="3"/>
      <c r="J14150" s="3"/>
      <c r="K14150" s="5"/>
      <c r="L14150" s="8"/>
      <c r="N14150" s="5"/>
      <c r="O14150" s="10"/>
      <c r="P14150" s="8"/>
    </row>
    <row r="14151" spans="1:16" s="2" customFormat="1" x14ac:dyDescent="0.15">
      <c r="A14151" s="3"/>
      <c r="B14151" s="3"/>
      <c r="J14151" s="3"/>
      <c r="K14151" s="5"/>
      <c r="L14151" s="8"/>
      <c r="N14151" s="5"/>
      <c r="O14151" s="10"/>
      <c r="P14151" s="8"/>
    </row>
    <row r="14152" spans="1:16" s="2" customFormat="1" x14ac:dyDescent="0.15">
      <c r="A14152" s="3"/>
      <c r="B14152" s="3"/>
      <c r="J14152" s="3"/>
      <c r="K14152" s="5"/>
      <c r="L14152" s="8"/>
      <c r="N14152" s="5"/>
      <c r="O14152" s="10"/>
      <c r="P14152" s="8"/>
    </row>
    <row r="14153" spans="1:16" s="2" customFormat="1" x14ac:dyDescent="0.15">
      <c r="A14153" s="3"/>
      <c r="B14153" s="3"/>
      <c r="J14153" s="3"/>
      <c r="K14153" s="5"/>
      <c r="L14153" s="8"/>
      <c r="N14153" s="5"/>
      <c r="O14153" s="10"/>
      <c r="P14153" s="8"/>
    </row>
    <row r="14154" spans="1:16" s="2" customFormat="1" x14ac:dyDescent="0.15">
      <c r="A14154" s="3"/>
      <c r="B14154" s="3"/>
      <c r="J14154" s="3"/>
      <c r="K14154" s="5"/>
      <c r="L14154" s="8"/>
      <c r="N14154" s="5"/>
      <c r="O14154" s="10"/>
      <c r="P14154" s="8"/>
    </row>
    <row r="14155" spans="1:16" s="2" customFormat="1" x14ac:dyDescent="0.15">
      <c r="A14155" s="3"/>
      <c r="B14155" s="3"/>
      <c r="J14155" s="3"/>
      <c r="K14155" s="5"/>
      <c r="L14155" s="8"/>
      <c r="N14155" s="5"/>
      <c r="O14155" s="10"/>
      <c r="P14155" s="8"/>
    </row>
    <row r="14156" spans="1:16" s="2" customFormat="1" x14ac:dyDescent="0.15">
      <c r="A14156" s="3"/>
      <c r="B14156" s="3"/>
      <c r="J14156" s="3"/>
      <c r="K14156" s="5"/>
      <c r="L14156" s="8"/>
      <c r="N14156" s="5"/>
      <c r="O14156" s="10"/>
      <c r="P14156" s="8"/>
    </row>
    <row r="14157" spans="1:16" s="2" customFormat="1" x14ac:dyDescent="0.15">
      <c r="A14157" s="3"/>
      <c r="B14157" s="3"/>
      <c r="J14157" s="3"/>
      <c r="K14157" s="5"/>
      <c r="L14157" s="8"/>
      <c r="N14157" s="5"/>
      <c r="O14157" s="10"/>
      <c r="P14157" s="8"/>
    </row>
    <row r="14158" spans="1:16" s="2" customFormat="1" x14ac:dyDescent="0.15">
      <c r="A14158" s="3"/>
      <c r="B14158" s="3"/>
      <c r="J14158" s="3"/>
      <c r="K14158" s="5"/>
      <c r="L14158" s="8"/>
      <c r="N14158" s="5"/>
      <c r="O14158" s="10"/>
      <c r="P14158" s="8"/>
    </row>
    <row r="14159" spans="1:16" s="2" customFormat="1" x14ac:dyDescent="0.15">
      <c r="A14159" s="3"/>
      <c r="B14159" s="3"/>
      <c r="J14159" s="3"/>
      <c r="K14159" s="5"/>
      <c r="L14159" s="8"/>
      <c r="N14159" s="5"/>
      <c r="O14159" s="10"/>
      <c r="P14159" s="8"/>
    </row>
    <row r="14160" spans="1:16" s="2" customFormat="1" x14ac:dyDescent="0.15">
      <c r="A14160" s="3"/>
      <c r="B14160" s="3"/>
      <c r="J14160" s="3"/>
      <c r="K14160" s="5"/>
      <c r="L14160" s="8"/>
      <c r="N14160" s="5"/>
      <c r="O14160" s="10"/>
      <c r="P14160" s="8"/>
    </row>
    <row r="14161" spans="1:16" s="2" customFormat="1" x14ac:dyDescent="0.15">
      <c r="A14161" s="3"/>
      <c r="B14161" s="3"/>
      <c r="J14161" s="3"/>
      <c r="K14161" s="5"/>
      <c r="L14161" s="8"/>
      <c r="N14161" s="5"/>
      <c r="O14161" s="10"/>
      <c r="P14161" s="8"/>
    </row>
    <row r="14162" spans="1:16" s="2" customFormat="1" x14ac:dyDescent="0.15">
      <c r="A14162" s="3"/>
      <c r="B14162" s="3"/>
      <c r="J14162" s="3"/>
      <c r="K14162" s="5"/>
      <c r="L14162" s="8"/>
      <c r="N14162" s="5"/>
      <c r="O14162" s="10"/>
      <c r="P14162" s="8"/>
    </row>
    <row r="14163" spans="1:16" s="2" customFormat="1" x14ac:dyDescent="0.15">
      <c r="A14163" s="3"/>
      <c r="B14163" s="3"/>
      <c r="J14163" s="3"/>
      <c r="K14163" s="5"/>
      <c r="L14163" s="8"/>
      <c r="N14163" s="5"/>
      <c r="O14163" s="10"/>
      <c r="P14163" s="8"/>
    </row>
    <row r="14164" spans="1:16" s="2" customFormat="1" x14ac:dyDescent="0.15">
      <c r="A14164" s="3"/>
      <c r="B14164" s="3"/>
      <c r="J14164" s="3"/>
      <c r="K14164" s="5"/>
      <c r="L14164" s="8"/>
      <c r="N14164" s="5"/>
      <c r="O14164" s="10"/>
      <c r="P14164" s="8"/>
    </row>
    <row r="14165" spans="1:16" s="2" customFormat="1" x14ac:dyDescent="0.15">
      <c r="A14165" s="3"/>
      <c r="B14165" s="3"/>
      <c r="J14165" s="3"/>
      <c r="K14165" s="5"/>
      <c r="L14165" s="8"/>
      <c r="N14165" s="5"/>
      <c r="O14165" s="10"/>
      <c r="P14165" s="8"/>
    </row>
    <row r="14166" spans="1:16" s="2" customFormat="1" x14ac:dyDescent="0.15">
      <c r="A14166" s="3"/>
      <c r="B14166" s="3"/>
      <c r="J14166" s="3"/>
      <c r="K14166" s="5"/>
      <c r="L14166" s="8"/>
      <c r="N14166" s="5"/>
      <c r="O14166" s="10"/>
      <c r="P14166" s="8"/>
    </row>
    <row r="14167" spans="1:16" s="2" customFormat="1" x14ac:dyDescent="0.15">
      <c r="A14167" s="3"/>
      <c r="B14167" s="3"/>
      <c r="J14167" s="3"/>
      <c r="K14167" s="5"/>
      <c r="L14167" s="8"/>
      <c r="N14167" s="5"/>
      <c r="O14167" s="10"/>
      <c r="P14167" s="8"/>
    </row>
    <row r="14168" spans="1:16" s="2" customFormat="1" x14ac:dyDescent="0.15">
      <c r="A14168" s="3"/>
      <c r="B14168" s="3"/>
      <c r="J14168" s="3"/>
      <c r="K14168" s="5"/>
      <c r="L14168" s="8"/>
      <c r="N14168" s="5"/>
      <c r="O14168" s="10"/>
      <c r="P14168" s="8"/>
    </row>
    <row r="14169" spans="1:16" s="2" customFormat="1" x14ac:dyDescent="0.15">
      <c r="A14169" s="3"/>
      <c r="B14169" s="3"/>
      <c r="J14169" s="3"/>
      <c r="K14169" s="5"/>
      <c r="L14169" s="8"/>
      <c r="N14169" s="5"/>
      <c r="O14169" s="10"/>
      <c r="P14169" s="8"/>
    </row>
    <row r="14170" spans="1:16" s="2" customFormat="1" x14ac:dyDescent="0.15">
      <c r="A14170" s="3"/>
      <c r="B14170" s="3"/>
      <c r="J14170" s="3"/>
      <c r="K14170" s="5"/>
      <c r="L14170" s="8"/>
      <c r="N14170" s="5"/>
      <c r="O14170" s="10"/>
      <c r="P14170" s="8"/>
    </row>
    <row r="14171" spans="1:16" s="2" customFormat="1" x14ac:dyDescent="0.15">
      <c r="A14171" s="3"/>
      <c r="B14171" s="3"/>
      <c r="J14171" s="3"/>
      <c r="K14171" s="5"/>
      <c r="L14171" s="8"/>
      <c r="N14171" s="5"/>
      <c r="O14171" s="10"/>
      <c r="P14171" s="8"/>
    </row>
    <row r="14172" spans="1:16" s="2" customFormat="1" x14ac:dyDescent="0.15">
      <c r="A14172" s="3"/>
      <c r="B14172" s="3"/>
      <c r="J14172" s="3"/>
      <c r="K14172" s="5"/>
      <c r="L14172" s="8"/>
      <c r="N14172" s="5"/>
      <c r="O14172" s="10"/>
      <c r="P14172" s="8"/>
    </row>
    <row r="14173" spans="1:16" s="2" customFormat="1" x14ac:dyDescent="0.15">
      <c r="A14173" s="3"/>
      <c r="B14173" s="3"/>
      <c r="J14173" s="3"/>
      <c r="K14173" s="5"/>
      <c r="L14173" s="8"/>
      <c r="N14173" s="5"/>
      <c r="O14173" s="10"/>
      <c r="P14173" s="8"/>
    </row>
    <row r="14174" spans="1:16" s="2" customFormat="1" x14ac:dyDescent="0.15">
      <c r="A14174" s="3"/>
      <c r="B14174" s="3"/>
      <c r="J14174" s="3"/>
      <c r="K14174" s="5"/>
      <c r="L14174" s="8"/>
      <c r="N14174" s="5"/>
      <c r="O14174" s="10"/>
      <c r="P14174" s="8"/>
    </row>
    <row r="14175" spans="1:16" s="2" customFormat="1" x14ac:dyDescent="0.15">
      <c r="A14175" s="3"/>
      <c r="B14175" s="3"/>
      <c r="J14175" s="3"/>
      <c r="K14175" s="5"/>
      <c r="L14175" s="8"/>
      <c r="N14175" s="5"/>
      <c r="O14175" s="10"/>
      <c r="P14175" s="8"/>
    </row>
    <row r="14176" spans="1:16" s="2" customFormat="1" x14ac:dyDescent="0.15">
      <c r="A14176" s="3"/>
      <c r="B14176" s="3"/>
      <c r="J14176" s="3"/>
      <c r="K14176" s="5"/>
      <c r="L14176" s="8"/>
      <c r="N14176" s="5"/>
      <c r="O14176" s="10"/>
      <c r="P14176" s="8"/>
    </row>
    <row r="14177" spans="1:16" s="2" customFormat="1" x14ac:dyDescent="0.15">
      <c r="A14177" s="3"/>
      <c r="B14177" s="3"/>
      <c r="J14177" s="3"/>
      <c r="K14177" s="5"/>
      <c r="L14177" s="8"/>
      <c r="N14177" s="5"/>
      <c r="O14177" s="10"/>
      <c r="P14177" s="8"/>
    </row>
    <row r="14178" spans="1:16" s="2" customFormat="1" x14ac:dyDescent="0.15">
      <c r="A14178" s="3"/>
      <c r="B14178" s="3"/>
      <c r="J14178" s="3"/>
      <c r="K14178" s="5"/>
      <c r="L14178" s="8"/>
      <c r="N14178" s="5"/>
      <c r="O14178" s="10"/>
      <c r="P14178" s="8"/>
    </row>
    <row r="14179" spans="1:16" s="2" customFormat="1" x14ac:dyDescent="0.15">
      <c r="A14179" s="3"/>
      <c r="B14179" s="3"/>
      <c r="J14179" s="3"/>
      <c r="K14179" s="5"/>
      <c r="L14179" s="8"/>
      <c r="N14179" s="5"/>
      <c r="O14179" s="10"/>
      <c r="P14179" s="8"/>
    </row>
    <row r="14180" spans="1:16" s="2" customFormat="1" x14ac:dyDescent="0.15">
      <c r="A14180" s="3"/>
      <c r="B14180" s="3"/>
      <c r="J14180" s="3"/>
      <c r="K14180" s="5"/>
      <c r="L14180" s="8"/>
      <c r="N14180" s="5"/>
      <c r="O14180" s="10"/>
      <c r="P14180" s="8"/>
    </row>
    <row r="14181" spans="1:16" s="2" customFormat="1" x14ac:dyDescent="0.15">
      <c r="A14181" s="3"/>
      <c r="B14181" s="3"/>
      <c r="J14181" s="3"/>
      <c r="K14181" s="5"/>
      <c r="L14181" s="8"/>
      <c r="N14181" s="5"/>
      <c r="O14181" s="10"/>
      <c r="P14181" s="8"/>
    </row>
    <row r="14182" spans="1:16" s="2" customFormat="1" x14ac:dyDescent="0.15">
      <c r="A14182" s="3"/>
      <c r="B14182" s="3"/>
      <c r="J14182" s="3"/>
      <c r="K14182" s="5"/>
      <c r="L14182" s="8"/>
      <c r="N14182" s="5"/>
      <c r="O14182" s="10"/>
      <c r="P14182" s="8"/>
    </row>
    <row r="14183" spans="1:16" s="2" customFormat="1" x14ac:dyDescent="0.15">
      <c r="A14183" s="3"/>
      <c r="B14183" s="3"/>
      <c r="J14183" s="3"/>
      <c r="K14183" s="5"/>
      <c r="L14183" s="8"/>
      <c r="N14183" s="5"/>
      <c r="O14183" s="10"/>
      <c r="P14183" s="8"/>
    </row>
    <row r="14184" spans="1:16" s="2" customFormat="1" x14ac:dyDescent="0.15">
      <c r="A14184" s="3"/>
      <c r="B14184" s="3"/>
      <c r="J14184" s="3"/>
      <c r="K14184" s="5"/>
      <c r="L14184" s="8"/>
      <c r="N14184" s="5"/>
      <c r="O14184" s="10"/>
      <c r="P14184" s="8"/>
    </row>
    <row r="14185" spans="1:16" s="2" customFormat="1" x14ac:dyDescent="0.15">
      <c r="A14185" s="3"/>
      <c r="B14185" s="3"/>
      <c r="J14185" s="3"/>
      <c r="K14185" s="5"/>
      <c r="L14185" s="8"/>
      <c r="N14185" s="5"/>
      <c r="O14185" s="10"/>
      <c r="P14185" s="8"/>
    </row>
    <row r="14186" spans="1:16" s="2" customFormat="1" x14ac:dyDescent="0.15">
      <c r="A14186" s="3"/>
      <c r="B14186" s="3"/>
      <c r="J14186" s="3"/>
      <c r="K14186" s="5"/>
      <c r="L14186" s="8"/>
      <c r="N14186" s="5"/>
      <c r="O14186" s="10"/>
      <c r="P14186" s="8"/>
    </row>
    <row r="14187" spans="1:16" s="2" customFormat="1" x14ac:dyDescent="0.15">
      <c r="A14187" s="3"/>
      <c r="B14187" s="3"/>
      <c r="J14187" s="3"/>
      <c r="K14187" s="5"/>
      <c r="L14187" s="8"/>
      <c r="N14187" s="5"/>
      <c r="O14187" s="10"/>
      <c r="P14187" s="8"/>
    </row>
    <row r="14188" spans="1:16" s="2" customFormat="1" x14ac:dyDescent="0.15">
      <c r="A14188" s="3"/>
      <c r="B14188" s="3"/>
      <c r="J14188" s="3"/>
      <c r="K14188" s="5"/>
      <c r="L14188" s="8"/>
      <c r="N14188" s="5"/>
      <c r="O14188" s="10"/>
      <c r="P14188" s="8"/>
    </row>
    <row r="14189" spans="1:16" s="2" customFormat="1" x14ac:dyDescent="0.15">
      <c r="A14189" s="3"/>
      <c r="B14189" s="3"/>
      <c r="J14189" s="3"/>
      <c r="K14189" s="5"/>
      <c r="L14189" s="8"/>
      <c r="N14189" s="5"/>
      <c r="O14189" s="10"/>
      <c r="P14189" s="8"/>
    </row>
    <row r="14190" spans="1:16" s="2" customFormat="1" x14ac:dyDescent="0.15">
      <c r="A14190" s="3"/>
      <c r="B14190" s="3"/>
      <c r="J14190" s="3"/>
      <c r="K14190" s="5"/>
      <c r="L14190" s="8"/>
      <c r="N14190" s="5"/>
      <c r="O14190" s="10"/>
      <c r="P14190" s="8"/>
    </row>
    <row r="14191" spans="1:16" s="2" customFormat="1" x14ac:dyDescent="0.15">
      <c r="A14191" s="3"/>
      <c r="B14191" s="3"/>
      <c r="J14191" s="3"/>
      <c r="K14191" s="5"/>
      <c r="L14191" s="8"/>
      <c r="N14191" s="5"/>
      <c r="O14191" s="10"/>
      <c r="P14191" s="8"/>
    </row>
    <row r="14192" spans="1:16" s="2" customFormat="1" x14ac:dyDescent="0.15">
      <c r="A14192" s="3"/>
      <c r="B14192" s="3"/>
      <c r="J14192" s="3"/>
      <c r="K14192" s="5"/>
      <c r="L14192" s="8"/>
      <c r="N14192" s="5"/>
      <c r="O14192" s="10"/>
      <c r="P14192" s="8"/>
    </row>
    <row r="14193" spans="1:16" s="2" customFormat="1" x14ac:dyDescent="0.15">
      <c r="A14193" s="3"/>
      <c r="B14193" s="3"/>
      <c r="J14193" s="3"/>
      <c r="K14193" s="5"/>
      <c r="L14193" s="8"/>
      <c r="N14193" s="5"/>
      <c r="O14193" s="10"/>
      <c r="P14193" s="8"/>
    </row>
    <row r="14194" spans="1:16" s="2" customFormat="1" x14ac:dyDescent="0.15">
      <c r="A14194" s="3"/>
      <c r="B14194" s="3"/>
      <c r="J14194" s="3"/>
      <c r="K14194" s="5"/>
      <c r="L14194" s="8"/>
      <c r="N14194" s="5"/>
      <c r="O14194" s="10"/>
      <c r="P14194" s="8"/>
    </row>
    <row r="14195" spans="1:16" s="2" customFormat="1" x14ac:dyDescent="0.15">
      <c r="A14195" s="3"/>
      <c r="B14195" s="3"/>
      <c r="J14195" s="3"/>
      <c r="K14195" s="5"/>
      <c r="L14195" s="8"/>
      <c r="N14195" s="5"/>
      <c r="O14195" s="10"/>
      <c r="P14195" s="8"/>
    </row>
    <row r="14196" spans="1:16" s="2" customFormat="1" x14ac:dyDescent="0.15">
      <c r="A14196" s="3"/>
      <c r="B14196" s="3"/>
      <c r="J14196" s="3"/>
      <c r="K14196" s="5"/>
      <c r="L14196" s="8"/>
      <c r="N14196" s="5"/>
      <c r="O14196" s="10"/>
      <c r="P14196" s="8"/>
    </row>
    <row r="14197" spans="1:16" s="2" customFormat="1" x14ac:dyDescent="0.15">
      <c r="A14197" s="3"/>
      <c r="B14197" s="3"/>
      <c r="J14197" s="3"/>
      <c r="K14197" s="5"/>
      <c r="L14197" s="8"/>
      <c r="N14197" s="5"/>
      <c r="O14197" s="10"/>
      <c r="P14197" s="8"/>
    </row>
    <row r="14198" spans="1:16" s="2" customFormat="1" x14ac:dyDescent="0.15">
      <c r="A14198" s="3"/>
      <c r="B14198" s="3"/>
      <c r="J14198" s="3"/>
      <c r="K14198" s="5"/>
      <c r="L14198" s="8"/>
      <c r="N14198" s="5"/>
      <c r="O14198" s="10"/>
      <c r="P14198" s="8"/>
    </row>
    <row r="14199" spans="1:16" s="2" customFormat="1" x14ac:dyDescent="0.15">
      <c r="A14199" s="3"/>
      <c r="B14199" s="3"/>
      <c r="J14199" s="3"/>
      <c r="K14199" s="5"/>
      <c r="L14199" s="8"/>
      <c r="N14199" s="5"/>
      <c r="O14199" s="10"/>
      <c r="P14199" s="8"/>
    </row>
    <row r="14200" spans="1:16" s="2" customFormat="1" x14ac:dyDescent="0.15">
      <c r="A14200" s="3"/>
      <c r="B14200" s="3"/>
      <c r="J14200" s="3"/>
      <c r="K14200" s="5"/>
      <c r="L14200" s="8"/>
      <c r="N14200" s="5"/>
      <c r="O14200" s="10"/>
      <c r="P14200" s="8"/>
    </row>
    <row r="14201" spans="1:16" s="2" customFormat="1" x14ac:dyDescent="0.15">
      <c r="A14201" s="3"/>
      <c r="B14201" s="3"/>
      <c r="J14201" s="3"/>
      <c r="K14201" s="5"/>
      <c r="L14201" s="8"/>
      <c r="N14201" s="5"/>
      <c r="O14201" s="10"/>
      <c r="P14201" s="8"/>
    </row>
    <row r="14202" spans="1:16" s="2" customFormat="1" x14ac:dyDescent="0.15">
      <c r="A14202" s="3"/>
      <c r="B14202" s="3"/>
      <c r="J14202" s="3"/>
      <c r="K14202" s="5"/>
      <c r="L14202" s="8"/>
      <c r="N14202" s="5"/>
      <c r="O14202" s="10"/>
      <c r="P14202" s="8"/>
    </row>
    <row r="14203" spans="1:16" s="2" customFormat="1" x14ac:dyDescent="0.15">
      <c r="A14203" s="3"/>
      <c r="B14203" s="3"/>
      <c r="J14203" s="3"/>
      <c r="K14203" s="5"/>
      <c r="L14203" s="8"/>
      <c r="N14203" s="5"/>
      <c r="O14203" s="10"/>
      <c r="P14203" s="8"/>
    </row>
    <row r="14204" spans="1:16" s="2" customFormat="1" x14ac:dyDescent="0.15">
      <c r="A14204" s="3"/>
      <c r="B14204" s="3"/>
      <c r="J14204" s="3"/>
      <c r="K14204" s="5"/>
      <c r="L14204" s="8"/>
      <c r="N14204" s="5"/>
      <c r="O14204" s="10"/>
      <c r="P14204" s="8"/>
    </row>
    <row r="14205" spans="1:16" s="2" customFormat="1" x14ac:dyDescent="0.15">
      <c r="A14205" s="3"/>
      <c r="B14205" s="3"/>
      <c r="J14205" s="3"/>
      <c r="K14205" s="5"/>
      <c r="L14205" s="8"/>
      <c r="N14205" s="5"/>
      <c r="O14205" s="10"/>
      <c r="P14205" s="8"/>
    </row>
    <row r="14206" spans="1:16" s="2" customFormat="1" x14ac:dyDescent="0.15">
      <c r="A14206" s="3"/>
      <c r="B14206" s="3"/>
      <c r="J14206" s="3"/>
      <c r="K14206" s="5"/>
      <c r="L14206" s="8"/>
      <c r="N14206" s="5"/>
      <c r="O14206" s="10"/>
      <c r="P14206" s="8"/>
    </row>
    <row r="14207" spans="1:16" s="2" customFormat="1" x14ac:dyDescent="0.15">
      <c r="A14207" s="3"/>
      <c r="B14207" s="3"/>
      <c r="J14207" s="3"/>
      <c r="K14207" s="5"/>
      <c r="L14207" s="8"/>
      <c r="N14207" s="5"/>
      <c r="O14207" s="10"/>
      <c r="P14207" s="8"/>
    </row>
    <row r="14208" spans="1:16" s="2" customFormat="1" x14ac:dyDescent="0.15">
      <c r="A14208" s="3"/>
      <c r="B14208" s="3"/>
      <c r="J14208" s="3"/>
      <c r="K14208" s="5"/>
      <c r="L14208" s="8"/>
      <c r="N14208" s="5"/>
      <c r="O14208" s="10"/>
      <c r="P14208" s="8"/>
    </row>
    <row r="14209" spans="1:16" s="2" customFormat="1" x14ac:dyDescent="0.15">
      <c r="A14209" s="3"/>
      <c r="B14209" s="3"/>
      <c r="J14209" s="3"/>
      <c r="K14209" s="5"/>
      <c r="L14209" s="8"/>
      <c r="N14209" s="5"/>
      <c r="O14209" s="10"/>
      <c r="P14209" s="8"/>
    </row>
    <row r="14210" spans="1:16" s="2" customFormat="1" x14ac:dyDescent="0.15">
      <c r="A14210" s="3"/>
      <c r="B14210" s="3"/>
      <c r="J14210" s="3"/>
      <c r="K14210" s="5"/>
      <c r="L14210" s="8"/>
      <c r="N14210" s="5"/>
      <c r="O14210" s="10"/>
      <c r="P14210" s="8"/>
    </row>
    <row r="14211" spans="1:16" s="2" customFormat="1" x14ac:dyDescent="0.15">
      <c r="A14211" s="3"/>
      <c r="B14211" s="3"/>
      <c r="J14211" s="3"/>
      <c r="K14211" s="5"/>
      <c r="L14211" s="8"/>
      <c r="N14211" s="5"/>
      <c r="O14211" s="10"/>
      <c r="P14211" s="8"/>
    </row>
    <row r="14212" spans="1:16" s="2" customFormat="1" x14ac:dyDescent="0.15">
      <c r="A14212" s="3"/>
      <c r="B14212" s="3"/>
      <c r="J14212" s="3"/>
      <c r="K14212" s="5"/>
      <c r="L14212" s="8"/>
      <c r="N14212" s="5"/>
      <c r="O14212" s="10"/>
      <c r="P14212" s="8"/>
    </row>
    <row r="14213" spans="1:16" s="2" customFormat="1" x14ac:dyDescent="0.15">
      <c r="A14213" s="3"/>
      <c r="B14213" s="3"/>
      <c r="J14213" s="3"/>
      <c r="K14213" s="5"/>
      <c r="L14213" s="8"/>
      <c r="N14213" s="5"/>
      <c r="O14213" s="10"/>
      <c r="P14213" s="8"/>
    </row>
    <row r="14214" spans="1:16" s="2" customFormat="1" x14ac:dyDescent="0.15">
      <c r="A14214" s="3"/>
      <c r="B14214" s="3"/>
      <c r="J14214" s="3"/>
      <c r="K14214" s="5"/>
      <c r="L14214" s="8"/>
      <c r="N14214" s="5"/>
      <c r="O14214" s="10"/>
      <c r="P14214" s="8"/>
    </row>
    <row r="14215" spans="1:16" s="2" customFormat="1" x14ac:dyDescent="0.15">
      <c r="A14215" s="3"/>
      <c r="B14215" s="3"/>
      <c r="J14215" s="3"/>
      <c r="K14215" s="5"/>
      <c r="L14215" s="8"/>
      <c r="N14215" s="5"/>
      <c r="O14215" s="10"/>
      <c r="P14215" s="8"/>
    </row>
    <row r="14216" spans="1:16" s="2" customFormat="1" x14ac:dyDescent="0.15">
      <c r="A14216" s="3"/>
      <c r="B14216" s="3"/>
      <c r="J14216" s="3"/>
      <c r="K14216" s="5"/>
      <c r="L14216" s="8"/>
      <c r="N14216" s="5"/>
      <c r="O14216" s="10"/>
      <c r="P14216" s="8"/>
    </row>
    <row r="14217" spans="1:16" s="2" customFormat="1" x14ac:dyDescent="0.15">
      <c r="A14217" s="3"/>
      <c r="B14217" s="3"/>
      <c r="J14217" s="3"/>
      <c r="K14217" s="5"/>
      <c r="L14217" s="8"/>
      <c r="N14217" s="5"/>
      <c r="O14217" s="10"/>
      <c r="P14217" s="8"/>
    </row>
    <row r="14218" spans="1:16" s="2" customFormat="1" x14ac:dyDescent="0.15">
      <c r="A14218" s="3"/>
      <c r="B14218" s="3"/>
      <c r="J14218" s="3"/>
      <c r="K14218" s="5"/>
      <c r="L14218" s="8"/>
      <c r="N14218" s="5"/>
      <c r="O14218" s="10"/>
      <c r="P14218" s="8"/>
    </row>
    <row r="14219" spans="1:16" s="2" customFormat="1" x14ac:dyDescent="0.15">
      <c r="A14219" s="3"/>
      <c r="B14219" s="3"/>
      <c r="J14219" s="3"/>
      <c r="K14219" s="5"/>
      <c r="L14219" s="8"/>
      <c r="N14219" s="5"/>
      <c r="O14219" s="10"/>
      <c r="P14219" s="8"/>
    </row>
    <row r="14220" spans="1:16" s="2" customFormat="1" x14ac:dyDescent="0.15">
      <c r="A14220" s="3"/>
      <c r="B14220" s="3"/>
      <c r="J14220" s="3"/>
      <c r="K14220" s="5"/>
      <c r="L14220" s="8"/>
      <c r="N14220" s="5"/>
      <c r="O14220" s="10"/>
      <c r="P14220" s="8"/>
    </row>
    <row r="14221" spans="1:16" s="2" customFormat="1" x14ac:dyDescent="0.15">
      <c r="A14221" s="3"/>
      <c r="B14221" s="3"/>
      <c r="J14221" s="3"/>
      <c r="K14221" s="5"/>
      <c r="L14221" s="8"/>
      <c r="N14221" s="5"/>
      <c r="O14221" s="10"/>
      <c r="P14221" s="8"/>
    </row>
    <row r="14222" spans="1:16" s="2" customFormat="1" x14ac:dyDescent="0.15">
      <c r="A14222" s="3"/>
      <c r="B14222" s="3"/>
      <c r="J14222" s="3"/>
      <c r="K14222" s="5"/>
      <c r="L14222" s="8"/>
      <c r="N14222" s="5"/>
      <c r="O14222" s="10"/>
      <c r="P14222" s="8"/>
    </row>
    <row r="14223" spans="1:16" s="2" customFormat="1" x14ac:dyDescent="0.15">
      <c r="A14223" s="3"/>
      <c r="B14223" s="3"/>
      <c r="J14223" s="3"/>
      <c r="K14223" s="5"/>
      <c r="L14223" s="8"/>
      <c r="N14223" s="5"/>
      <c r="O14223" s="10"/>
      <c r="P14223" s="8"/>
    </row>
    <row r="14224" spans="1:16" s="2" customFormat="1" x14ac:dyDescent="0.15">
      <c r="A14224" s="3"/>
      <c r="B14224" s="3"/>
      <c r="J14224" s="3"/>
      <c r="K14224" s="5"/>
      <c r="L14224" s="8"/>
      <c r="N14224" s="5"/>
      <c r="O14224" s="10"/>
      <c r="P14224" s="8"/>
    </row>
    <row r="14225" spans="1:16" s="2" customFormat="1" x14ac:dyDescent="0.15">
      <c r="A14225" s="3"/>
      <c r="B14225" s="3"/>
      <c r="J14225" s="3"/>
      <c r="K14225" s="5"/>
      <c r="L14225" s="8"/>
      <c r="N14225" s="5"/>
      <c r="O14225" s="10"/>
      <c r="P14225" s="8"/>
    </row>
    <row r="14226" spans="1:16" s="2" customFormat="1" x14ac:dyDescent="0.15">
      <c r="A14226" s="3"/>
      <c r="B14226" s="3"/>
      <c r="J14226" s="3"/>
      <c r="K14226" s="5"/>
      <c r="L14226" s="8"/>
      <c r="N14226" s="5"/>
      <c r="O14226" s="10"/>
      <c r="P14226" s="8"/>
    </row>
    <row r="14227" spans="1:16" s="2" customFormat="1" x14ac:dyDescent="0.15">
      <c r="A14227" s="3"/>
      <c r="B14227" s="3"/>
      <c r="J14227" s="3"/>
      <c r="K14227" s="5"/>
      <c r="L14227" s="8"/>
      <c r="N14227" s="5"/>
      <c r="O14227" s="10"/>
      <c r="P14227" s="8"/>
    </row>
    <row r="14228" spans="1:16" s="2" customFormat="1" x14ac:dyDescent="0.15">
      <c r="A14228" s="3"/>
      <c r="B14228" s="3"/>
      <c r="J14228" s="3"/>
      <c r="K14228" s="5"/>
      <c r="L14228" s="8"/>
      <c r="N14228" s="5"/>
      <c r="O14228" s="10"/>
      <c r="P14228" s="8"/>
    </row>
    <row r="14229" spans="1:16" s="2" customFormat="1" x14ac:dyDescent="0.15">
      <c r="A14229" s="3"/>
      <c r="B14229" s="3"/>
      <c r="J14229" s="3"/>
      <c r="K14229" s="5"/>
      <c r="L14229" s="8"/>
      <c r="N14229" s="5"/>
      <c r="O14229" s="10"/>
      <c r="P14229" s="8"/>
    </row>
    <row r="14230" spans="1:16" s="2" customFormat="1" x14ac:dyDescent="0.15">
      <c r="A14230" s="3"/>
      <c r="B14230" s="3"/>
      <c r="J14230" s="3"/>
      <c r="K14230" s="5"/>
      <c r="L14230" s="8"/>
      <c r="N14230" s="5"/>
      <c r="O14230" s="10"/>
      <c r="P14230" s="8"/>
    </row>
    <row r="14231" spans="1:16" s="2" customFormat="1" x14ac:dyDescent="0.15">
      <c r="A14231" s="3"/>
      <c r="B14231" s="3"/>
      <c r="J14231" s="3"/>
      <c r="K14231" s="5"/>
      <c r="L14231" s="8"/>
      <c r="N14231" s="5"/>
      <c r="O14231" s="10"/>
      <c r="P14231" s="8"/>
    </row>
    <row r="14232" spans="1:16" s="2" customFormat="1" x14ac:dyDescent="0.15">
      <c r="A14232" s="3"/>
      <c r="B14232" s="3"/>
      <c r="J14232" s="3"/>
      <c r="K14232" s="5"/>
      <c r="L14232" s="8"/>
      <c r="N14232" s="5"/>
      <c r="O14232" s="10"/>
      <c r="P14232" s="8"/>
    </row>
    <row r="14233" spans="1:16" s="2" customFormat="1" x14ac:dyDescent="0.15">
      <c r="A14233" s="3"/>
      <c r="B14233" s="3"/>
      <c r="J14233" s="3"/>
      <c r="K14233" s="5"/>
      <c r="L14233" s="8"/>
      <c r="N14233" s="5"/>
      <c r="O14233" s="10"/>
      <c r="P14233" s="8"/>
    </row>
    <row r="14234" spans="1:16" s="2" customFormat="1" x14ac:dyDescent="0.15">
      <c r="A14234" s="3"/>
      <c r="B14234" s="3"/>
      <c r="J14234" s="3"/>
      <c r="K14234" s="5"/>
      <c r="L14234" s="8"/>
      <c r="N14234" s="5"/>
      <c r="O14234" s="10"/>
      <c r="P14234" s="8"/>
    </row>
    <row r="14235" spans="1:16" s="2" customFormat="1" x14ac:dyDescent="0.15">
      <c r="A14235" s="3"/>
      <c r="B14235" s="3"/>
      <c r="J14235" s="3"/>
      <c r="K14235" s="5"/>
      <c r="L14235" s="8"/>
      <c r="N14235" s="5"/>
      <c r="O14235" s="10"/>
      <c r="P14235" s="8"/>
    </row>
    <row r="14236" spans="1:16" s="2" customFormat="1" x14ac:dyDescent="0.15">
      <c r="A14236" s="3"/>
      <c r="B14236" s="3"/>
      <c r="J14236" s="3"/>
      <c r="K14236" s="5"/>
      <c r="L14236" s="8"/>
      <c r="N14236" s="5"/>
      <c r="O14236" s="10"/>
      <c r="P14236" s="8"/>
    </row>
    <row r="14237" spans="1:16" s="2" customFormat="1" x14ac:dyDescent="0.15">
      <c r="A14237" s="3"/>
      <c r="B14237" s="3"/>
      <c r="J14237" s="3"/>
      <c r="K14237" s="5"/>
      <c r="L14237" s="8"/>
      <c r="N14237" s="5"/>
      <c r="O14237" s="10"/>
      <c r="P14237" s="8"/>
    </row>
    <row r="14238" spans="1:16" s="2" customFormat="1" x14ac:dyDescent="0.15">
      <c r="A14238" s="3"/>
      <c r="B14238" s="3"/>
      <c r="J14238" s="3"/>
      <c r="K14238" s="5"/>
      <c r="L14238" s="8"/>
      <c r="N14238" s="5"/>
      <c r="O14238" s="10"/>
      <c r="P14238" s="8"/>
    </row>
    <row r="14239" spans="1:16" s="2" customFormat="1" x14ac:dyDescent="0.15">
      <c r="A14239" s="3"/>
      <c r="B14239" s="3"/>
      <c r="J14239" s="3"/>
      <c r="K14239" s="5"/>
      <c r="L14239" s="8"/>
      <c r="N14239" s="5"/>
      <c r="O14239" s="10"/>
      <c r="P14239" s="8"/>
    </row>
    <row r="14240" spans="1:16" s="2" customFormat="1" x14ac:dyDescent="0.15">
      <c r="A14240" s="3"/>
      <c r="B14240" s="3"/>
      <c r="J14240" s="3"/>
      <c r="K14240" s="5"/>
      <c r="L14240" s="8"/>
      <c r="N14240" s="5"/>
      <c r="O14240" s="10"/>
      <c r="P14240" s="8"/>
    </row>
    <row r="14241" spans="1:16" s="2" customFormat="1" x14ac:dyDescent="0.15">
      <c r="A14241" s="3"/>
      <c r="B14241" s="3"/>
      <c r="J14241" s="3"/>
      <c r="K14241" s="5"/>
      <c r="L14241" s="8"/>
      <c r="N14241" s="5"/>
      <c r="O14241" s="10"/>
      <c r="P14241" s="8"/>
    </row>
    <row r="14242" spans="1:16" s="2" customFormat="1" x14ac:dyDescent="0.15">
      <c r="A14242" s="3"/>
      <c r="B14242" s="3"/>
      <c r="J14242" s="3"/>
      <c r="K14242" s="5"/>
      <c r="L14242" s="8"/>
      <c r="N14242" s="5"/>
      <c r="O14242" s="10"/>
      <c r="P14242" s="8"/>
    </row>
    <row r="14243" spans="1:16" s="2" customFormat="1" x14ac:dyDescent="0.15">
      <c r="A14243" s="3"/>
      <c r="B14243" s="3"/>
      <c r="J14243" s="3"/>
      <c r="K14243" s="5"/>
      <c r="L14243" s="8"/>
      <c r="N14243" s="5"/>
      <c r="O14243" s="10"/>
      <c r="P14243" s="8"/>
    </row>
    <row r="14244" spans="1:16" s="2" customFormat="1" x14ac:dyDescent="0.15">
      <c r="A14244" s="3"/>
      <c r="B14244" s="3"/>
      <c r="J14244" s="3"/>
      <c r="K14244" s="5"/>
      <c r="L14244" s="8"/>
      <c r="N14244" s="5"/>
      <c r="O14244" s="10"/>
      <c r="P14244" s="8"/>
    </row>
    <row r="14245" spans="1:16" s="2" customFormat="1" x14ac:dyDescent="0.15">
      <c r="A14245" s="3"/>
      <c r="B14245" s="3"/>
      <c r="J14245" s="3"/>
      <c r="K14245" s="5"/>
      <c r="L14245" s="8"/>
      <c r="N14245" s="5"/>
      <c r="O14245" s="10"/>
      <c r="P14245" s="8"/>
    </row>
    <row r="14246" spans="1:16" s="2" customFormat="1" x14ac:dyDescent="0.15">
      <c r="A14246" s="3"/>
      <c r="B14246" s="3"/>
      <c r="J14246" s="3"/>
      <c r="K14246" s="5"/>
      <c r="L14246" s="8"/>
      <c r="N14246" s="5"/>
      <c r="O14246" s="10"/>
      <c r="P14246" s="8"/>
    </row>
    <row r="14247" spans="1:16" s="2" customFormat="1" x14ac:dyDescent="0.15">
      <c r="A14247" s="3"/>
      <c r="B14247" s="3"/>
      <c r="J14247" s="3"/>
      <c r="K14247" s="5"/>
      <c r="L14247" s="8"/>
      <c r="N14247" s="5"/>
      <c r="O14247" s="10"/>
      <c r="P14247" s="8"/>
    </row>
    <row r="14248" spans="1:16" s="2" customFormat="1" x14ac:dyDescent="0.15">
      <c r="A14248" s="3"/>
      <c r="B14248" s="3"/>
      <c r="J14248" s="3"/>
      <c r="K14248" s="5"/>
      <c r="L14248" s="8"/>
      <c r="N14248" s="5"/>
      <c r="O14248" s="10"/>
      <c r="P14248" s="8"/>
    </row>
    <row r="14249" spans="1:16" s="2" customFormat="1" x14ac:dyDescent="0.15">
      <c r="A14249" s="3"/>
      <c r="B14249" s="3"/>
      <c r="J14249" s="3"/>
      <c r="K14249" s="5"/>
      <c r="L14249" s="8"/>
      <c r="N14249" s="5"/>
      <c r="O14249" s="10"/>
      <c r="P14249" s="8"/>
    </row>
    <row r="14250" spans="1:16" s="2" customFormat="1" x14ac:dyDescent="0.15">
      <c r="A14250" s="3"/>
      <c r="B14250" s="3"/>
      <c r="J14250" s="3"/>
      <c r="K14250" s="5"/>
      <c r="L14250" s="8"/>
      <c r="N14250" s="5"/>
      <c r="O14250" s="10"/>
      <c r="P14250" s="8"/>
    </row>
    <row r="14251" spans="1:16" s="2" customFormat="1" x14ac:dyDescent="0.15">
      <c r="A14251" s="3"/>
      <c r="B14251" s="3"/>
      <c r="J14251" s="3"/>
      <c r="K14251" s="5"/>
      <c r="L14251" s="8"/>
      <c r="N14251" s="5"/>
      <c r="O14251" s="10"/>
      <c r="P14251" s="8"/>
    </row>
    <row r="14252" spans="1:16" s="2" customFormat="1" x14ac:dyDescent="0.15">
      <c r="A14252" s="3"/>
      <c r="B14252" s="3"/>
      <c r="J14252" s="3"/>
      <c r="K14252" s="5"/>
      <c r="L14252" s="8"/>
      <c r="N14252" s="5"/>
      <c r="O14252" s="10"/>
      <c r="P14252" s="8"/>
    </row>
    <row r="14253" spans="1:16" s="2" customFormat="1" x14ac:dyDescent="0.15">
      <c r="A14253" s="3"/>
      <c r="B14253" s="3"/>
      <c r="J14253" s="3"/>
      <c r="K14253" s="5"/>
      <c r="L14253" s="8"/>
      <c r="N14253" s="5"/>
      <c r="O14253" s="10"/>
      <c r="P14253" s="8"/>
    </row>
    <row r="14254" spans="1:16" s="2" customFormat="1" x14ac:dyDescent="0.15">
      <c r="A14254" s="3"/>
      <c r="B14254" s="3"/>
      <c r="J14254" s="3"/>
      <c r="K14254" s="5"/>
      <c r="L14254" s="8"/>
      <c r="N14254" s="5"/>
      <c r="O14254" s="10"/>
      <c r="P14254" s="8"/>
    </row>
    <row r="14255" spans="1:16" s="2" customFormat="1" x14ac:dyDescent="0.15">
      <c r="A14255" s="3"/>
      <c r="B14255" s="3"/>
      <c r="J14255" s="3"/>
      <c r="K14255" s="5"/>
      <c r="L14255" s="8"/>
      <c r="N14255" s="5"/>
      <c r="O14255" s="10"/>
      <c r="P14255" s="8"/>
    </row>
    <row r="14256" spans="1:16" s="2" customFormat="1" x14ac:dyDescent="0.15">
      <c r="A14256" s="3"/>
      <c r="B14256" s="3"/>
      <c r="J14256" s="3"/>
      <c r="K14256" s="5"/>
      <c r="L14256" s="8"/>
      <c r="N14256" s="5"/>
      <c r="O14256" s="10"/>
      <c r="P14256" s="8"/>
    </row>
    <row r="14257" spans="1:16" s="2" customFormat="1" x14ac:dyDescent="0.15">
      <c r="A14257" s="3"/>
      <c r="B14257" s="3"/>
      <c r="J14257" s="3"/>
      <c r="K14257" s="5"/>
      <c r="L14257" s="8"/>
      <c r="N14257" s="5"/>
      <c r="O14257" s="10"/>
      <c r="P14257" s="8"/>
    </row>
    <row r="14258" spans="1:16" s="2" customFormat="1" x14ac:dyDescent="0.15">
      <c r="A14258" s="3"/>
      <c r="B14258" s="3"/>
      <c r="J14258" s="3"/>
      <c r="K14258" s="5"/>
      <c r="L14258" s="8"/>
      <c r="N14258" s="5"/>
      <c r="O14258" s="10"/>
      <c r="P14258" s="8"/>
    </row>
    <row r="14259" spans="1:16" s="2" customFormat="1" x14ac:dyDescent="0.15">
      <c r="A14259" s="3"/>
      <c r="B14259" s="3"/>
      <c r="J14259" s="3"/>
      <c r="K14259" s="5"/>
      <c r="L14259" s="8"/>
      <c r="N14259" s="5"/>
      <c r="O14259" s="10"/>
      <c r="P14259" s="8"/>
    </row>
    <row r="14260" spans="1:16" s="2" customFormat="1" x14ac:dyDescent="0.15">
      <c r="A14260" s="3"/>
      <c r="B14260" s="3"/>
      <c r="J14260" s="3"/>
      <c r="K14260" s="5"/>
      <c r="L14260" s="8"/>
      <c r="N14260" s="5"/>
      <c r="O14260" s="10"/>
      <c r="P14260" s="8"/>
    </row>
    <row r="14261" spans="1:16" s="2" customFormat="1" x14ac:dyDescent="0.15">
      <c r="A14261" s="3"/>
      <c r="B14261" s="3"/>
      <c r="J14261" s="3"/>
      <c r="K14261" s="5"/>
      <c r="L14261" s="8"/>
      <c r="N14261" s="5"/>
      <c r="O14261" s="10"/>
      <c r="P14261" s="8"/>
    </row>
    <row r="14262" spans="1:16" s="2" customFormat="1" x14ac:dyDescent="0.15">
      <c r="A14262" s="3"/>
      <c r="B14262" s="3"/>
      <c r="J14262" s="3"/>
      <c r="K14262" s="5"/>
      <c r="L14262" s="8"/>
      <c r="N14262" s="5"/>
      <c r="O14262" s="10"/>
      <c r="P14262" s="8"/>
    </row>
    <row r="14263" spans="1:16" s="2" customFormat="1" x14ac:dyDescent="0.15">
      <c r="A14263" s="3"/>
      <c r="B14263" s="3"/>
      <c r="J14263" s="3"/>
      <c r="K14263" s="5"/>
      <c r="L14263" s="8"/>
      <c r="N14263" s="5"/>
      <c r="O14263" s="10"/>
      <c r="P14263" s="8"/>
    </row>
    <row r="14264" spans="1:16" s="2" customFormat="1" x14ac:dyDescent="0.15">
      <c r="A14264" s="3"/>
      <c r="B14264" s="3"/>
      <c r="J14264" s="3"/>
      <c r="K14264" s="5"/>
      <c r="L14264" s="8"/>
      <c r="N14264" s="5"/>
      <c r="O14264" s="10"/>
      <c r="P14264" s="8"/>
    </row>
    <row r="14265" spans="1:16" s="2" customFormat="1" x14ac:dyDescent="0.15">
      <c r="A14265" s="3"/>
      <c r="B14265" s="3"/>
      <c r="J14265" s="3"/>
      <c r="K14265" s="5"/>
      <c r="L14265" s="8"/>
      <c r="N14265" s="5"/>
      <c r="O14265" s="10"/>
      <c r="P14265" s="8"/>
    </row>
    <row r="14266" spans="1:16" s="2" customFormat="1" x14ac:dyDescent="0.15">
      <c r="A14266" s="3"/>
      <c r="B14266" s="3"/>
      <c r="J14266" s="3"/>
      <c r="K14266" s="5"/>
      <c r="L14266" s="8"/>
      <c r="N14266" s="5"/>
      <c r="O14266" s="10"/>
      <c r="P14266" s="8"/>
    </row>
    <row r="14267" spans="1:16" s="2" customFormat="1" x14ac:dyDescent="0.15">
      <c r="A14267" s="3"/>
      <c r="B14267" s="3"/>
      <c r="J14267" s="3"/>
      <c r="K14267" s="5"/>
      <c r="L14267" s="8"/>
      <c r="N14267" s="5"/>
      <c r="O14267" s="10"/>
      <c r="P14267" s="8"/>
    </row>
    <row r="14268" spans="1:16" s="2" customFormat="1" x14ac:dyDescent="0.15">
      <c r="A14268" s="3"/>
      <c r="B14268" s="3"/>
      <c r="J14268" s="3"/>
      <c r="K14268" s="5"/>
      <c r="L14268" s="8"/>
      <c r="N14268" s="5"/>
      <c r="O14268" s="10"/>
      <c r="P14268" s="8"/>
    </row>
    <row r="14269" spans="1:16" s="2" customFormat="1" x14ac:dyDescent="0.15">
      <c r="A14269" s="3"/>
      <c r="B14269" s="3"/>
      <c r="J14269" s="3"/>
      <c r="K14269" s="5"/>
      <c r="L14269" s="8"/>
      <c r="N14269" s="5"/>
      <c r="O14269" s="10"/>
      <c r="P14269" s="8"/>
    </row>
    <row r="14270" spans="1:16" s="2" customFormat="1" x14ac:dyDescent="0.15">
      <c r="A14270" s="3"/>
      <c r="B14270" s="3"/>
      <c r="J14270" s="3"/>
      <c r="K14270" s="5"/>
      <c r="L14270" s="8"/>
      <c r="N14270" s="5"/>
      <c r="O14270" s="10"/>
      <c r="P14270" s="8"/>
    </row>
    <row r="14271" spans="1:16" s="2" customFormat="1" x14ac:dyDescent="0.15">
      <c r="A14271" s="3"/>
      <c r="B14271" s="3"/>
      <c r="J14271" s="3"/>
      <c r="K14271" s="5"/>
      <c r="L14271" s="8"/>
      <c r="N14271" s="5"/>
      <c r="O14271" s="10"/>
      <c r="P14271" s="8"/>
    </row>
    <row r="14272" spans="1:16" s="2" customFormat="1" x14ac:dyDescent="0.15">
      <c r="A14272" s="3"/>
      <c r="B14272" s="3"/>
      <c r="J14272" s="3"/>
      <c r="K14272" s="5"/>
      <c r="L14272" s="8"/>
      <c r="N14272" s="5"/>
      <c r="O14272" s="10"/>
      <c r="P14272" s="8"/>
    </row>
    <row r="14273" spans="1:16" s="2" customFormat="1" x14ac:dyDescent="0.15">
      <c r="A14273" s="3"/>
      <c r="B14273" s="3"/>
      <c r="J14273" s="3"/>
      <c r="K14273" s="5"/>
      <c r="L14273" s="8"/>
      <c r="N14273" s="5"/>
      <c r="O14273" s="10"/>
      <c r="P14273" s="8"/>
    </row>
    <row r="14274" spans="1:16" s="2" customFormat="1" x14ac:dyDescent="0.15">
      <c r="A14274" s="3"/>
      <c r="B14274" s="3"/>
      <c r="J14274" s="3"/>
      <c r="K14274" s="5"/>
      <c r="L14274" s="8"/>
      <c r="N14274" s="5"/>
      <c r="O14274" s="10"/>
      <c r="P14274" s="8"/>
    </row>
    <row r="14275" spans="1:16" s="2" customFormat="1" x14ac:dyDescent="0.15">
      <c r="A14275" s="3"/>
      <c r="B14275" s="3"/>
      <c r="J14275" s="3"/>
      <c r="K14275" s="5"/>
      <c r="L14275" s="8"/>
      <c r="N14275" s="5"/>
      <c r="O14275" s="10"/>
      <c r="P14275" s="8"/>
    </row>
    <row r="14276" spans="1:16" s="2" customFormat="1" x14ac:dyDescent="0.15">
      <c r="A14276" s="3"/>
      <c r="B14276" s="3"/>
      <c r="J14276" s="3"/>
      <c r="K14276" s="5"/>
      <c r="L14276" s="8"/>
      <c r="N14276" s="5"/>
      <c r="O14276" s="10"/>
      <c r="P14276" s="8"/>
    </row>
    <row r="14277" spans="1:16" s="2" customFormat="1" x14ac:dyDescent="0.15">
      <c r="A14277" s="3"/>
      <c r="B14277" s="3"/>
      <c r="J14277" s="3"/>
      <c r="K14277" s="5"/>
      <c r="L14277" s="8"/>
      <c r="N14277" s="5"/>
      <c r="O14277" s="10"/>
      <c r="P14277" s="8"/>
    </row>
    <row r="14278" spans="1:16" s="2" customFormat="1" x14ac:dyDescent="0.15">
      <c r="A14278" s="3"/>
      <c r="B14278" s="3"/>
      <c r="J14278" s="3"/>
      <c r="K14278" s="5"/>
      <c r="L14278" s="8"/>
      <c r="N14278" s="5"/>
      <c r="O14278" s="10"/>
      <c r="P14278" s="8"/>
    </row>
    <row r="14279" spans="1:16" s="2" customFormat="1" x14ac:dyDescent="0.15">
      <c r="A14279" s="3"/>
      <c r="B14279" s="3"/>
      <c r="J14279" s="3"/>
      <c r="K14279" s="5"/>
      <c r="L14279" s="8"/>
      <c r="N14279" s="5"/>
      <c r="O14279" s="10"/>
      <c r="P14279" s="8"/>
    </row>
    <row r="14280" spans="1:16" s="2" customFormat="1" x14ac:dyDescent="0.15">
      <c r="A14280" s="3"/>
      <c r="B14280" s="3"/>
      <c r="J14280" s="3"/>
      <c r="K14280" s="5"/>
      <c r="L14280" s="8"/>
      <c r="N14280" s="5"/>
      <c r="O14280" s="10"/>
      <c r="P14280" s="8"/>
    </row>
    <row r="14281" spans="1:16" s="2" customFormat="1" x14ac:dyDescent="0.15">
      <c r="A14281" s="3"/>
      <c r="B14281" s="3"/>
      <c r="J14281" s="3"/>
      <c r="K14281" s="5"/>
      <c r="L14281" s="8"/>
      <c r="N14281" s="5"/>
      <c r="O14281" s="10"/>
      <c r="P14281" s="8"/>
    </row>
    <row r="14282" spans="1:16" s="2" customFormat="1" x14ac:dyDescent="0.15">
      <c r="A14282" s="3"/>
      <c r="B14282" s="3"/>
      <c r="J14282" s="3"/>
      <c r="K14282" s="5"/>
      <c r="L14282" s="8"/>
      <c r="N14282" s="5"/>
      <c r="O14282" s="10"/>
      <c r="P14282" s="8"/>
    </row>
    <row r="14283" spans="1:16" s="2" customFormat="1" x14ac:dyDescent="0.15">
      <c r="A14283" s="3"/>
      <c r="B14283" s="3"/>
      <c r="J14283" s="3"/>
      <c r="K14283" s="5"/>
      <c r="L14283" s="8"/>
      <c r="N14283" s="5"/>
      <c r="O14283" s="10"/>
      <c r="P14283" s="8"/>
    </row>
    <row r="14284" spans="1:16" s="2" customFormat="1" x14ac:dyDescent="0.15">
      <c r="A14284" s="3"/>
      <c r="B14284" s="3"/>
      <c r="J14284" s="3"/>
      <c r="K14284" s="5"/>
      <c r="L14284" s="8"/>
      <c r="N14284" s="5"/>
      <c r="O14284" s="10"/>
      <c r="P14284" s="8"/>
    </row>
    <row r="14285" spans="1:16" s="2" customFormat="1" x14ac:dyDescent="0.15">
      <c r="A14285" s="3"/>
      <c r="B14285" s="3"/>
      <c r="J14285" s="3"/>
      <c r="K14285" s="5"/>
      <c r="L14285" s="8"/>
      <c r="N14285" s="5"/>
      <c r="O14285" s="10"/>
      <c r="P14285" s="8"/>
    </row>
    <row r="14286" spans="1:16" s="2" customFormat="1" x14ac:dyDescent="0.15">
      <c r="A14286" s="3"/>
      <c r="B14286" s="3"/>
      <c r="J14286" s="3"/>
      <c r="K14286" s="5"/>
      <c r="L14286" s="8"/>
      <c r="N14286" s="5"/>
      <c r="O14286" s="10"/>
      <c r="P14286" s="8"/>
    </row>
    <row r="14287" spans="1:16" s="2" customFormat="1" x14ac:dyDescent="0.15">
      <c r="A14287" s="3"/>
      <c r="B14287" s="3"/>
      <c r="J14287" s="3"/>
      <c r="K14287" s="5"/>
      <c r="L14287" s="8"/>
      <c r="N14287" s="5"/>
      <c r="O14287" s="10"/>
      <c r="P14287" s="8"/>
    </row>
    <row r="14288" spans="1:16" s="2" customFormat="1" x14ac:dyDescent="0.15">
      <c r="A14288" s="3"/>
      <c r="B14288" s="3"/>
      <c r="J14288" s="3"/>
      <c r="K14288" s="5"/>
      <c r="L14288" s="8"/>
      <c r="N14288" s="5"/>
      <c r="O14288" s="10"/>
      <c r="P14288" s="8"/>
    </row>
    <row r="14289" spans="1:16" s="2" customFormat="1" x14ac:dyDescent="0.15">
      <c r="A14289" s="3"/>
      <c r="B14289" s="3"/>
      <c r="J14289" s="3"/>
      <c r="K14289" s="5"/>
      <c r="L14289" s="8"/>
      <c r="N14289" s="5"/>
      <c r="O14289" s="10"/>
      <c r="P14289" s="8"/>
    </row>
    <row r="14290" spans="1:16" s="2" customFormat="1" x14ac:dyDescent="0.15">
      <c r="A14290" s="3"/>
      <c r="B14290" s="3"/>
      <c r="J14290" s="3"/>
      <c r="K14290" s="5"/>
      <c r="L14290" s="8"/>
      <c r="N14290" s="5"/>
      <c r="O14290" s="10"/>
      <c r="P14290" s="8"/>
    </row>
    <row r="14291" spans="1:16" s="2" customFormat="1" x14ac:dyDescent="0.15">
      <c r="A14291" s="3"/>
      <c r="B14291" s="3"/>
      <c r="J14291" s="3"/>
      <c r="K14291" s="5"/>
      <c r="L14291" s="8"/>
      <c r="N14291" s="5"/>
      <c r="O14291" s="10"/>
      <c r="P14291" s="8"/>
    </row>
    <row r="14292" spans="1:16" s="2" customFormat="1" x14ac:dyDescent="0.15">
      <c r="A14292" s="3"/>
      <c r="B14292" s="3"/>
      <c r="J14292" s="3"/>
      <c r="K14292" s="5"/>
      <c r="L14292" s="8"/>
      <c r="N14292" s="5"/>
      <c r="O14292" s="10"/>
      <c r="P14292" s="8"/>
    </row>
    <row r="14293" spans="1:16" s="2" customFormat="1" x14ac:dyDescent="0.15">
      <c r="A14293" s="3"/>
      <c r="B14293" s="3"/>
      <c r="J14293" s="3"/>
      <c r="K14293" s="5"/>
      <c r="L14293" s="8"/>
      <c r="N14293" s="5"/>
      <c r="O14293" s="10"/>
      <c r="P14293" s="8"/>
    </row>
    <row r="14294" spans="1:16" s="2" customFormat="1" x14ac:dyDescent="0.15">
      <c r="A14294" s="3"/>
      <c r="B14294" s="3"/>
      <c r="J14294" s="3"/>
      <c r="K14294" s="5"/>
      <c r="L14294" s="8"/>
      <c r="N14294" s="5"/>
      <c r="O14294" s="10"/>
      <c r="P14294" s="8"/>
    </row>
    <row r="14295" spans="1:16" s="2" customFormat="1" x14ac:dyDescent="0.15">
      <c r="A14295" s="3"/>
      <c r="B14295" s="3"/>
      <c r="J14295" s="3"/>
      <c r="K14295" s="5"/>
      <c r="L14295" s="8"/>
      <c r="N14295" s="5"/>
      <c r="O14295" s="10"/>
      <c r="P14295" s="8"/>
    </row>
    <row r="14296" spans="1:16" s="2" customFormat="1" x14ac:dyDescent="0.15">
      <c r="A14296" s="3"/>
      <c r="B14296" s="3"/>
      <c r="J14296" s="3"/>
      <c r="K14296" s="5"/>
      <c r="L14296" s="8"/>
      <c r="N14296" s="5"/>
      <c r="O14296" s="10"/>
      <c r="P14296" s="8"/>
    </row>
    <row r="14297" spans="1:16" s="2" customFormat="1" x14ac:dyDescent="0.15">
      <c r="A14297" s="3"/>
      <c r="B14297" s="3"/>
      <c r="J14297" s="3"/>
      <c r="K14297" s="5"/>
      <c r="L14297" s="8"/>
      <c r="N14297" s="5"/>
      <c r="O14297" s="10"/>
      <c r="P14297" s="8"/>
    </row>
    <row r="14298" spans="1:16" s="2" customFormat="1" x14ac:dyDescent="0.15">
      <c r="A14298" s="3"/>
      <c r="B14298" s="3"/>
      <c r="J14298" s="3"/>
      <c r="K14298" s="5"/>
      <c r="L14298" s="8"/>
      <c r="N14298" s="5"/>
      <c r="O14298" s="10"/>
      <c r="P14298" s="8"/>
    </row>
    <row r="14299" spans="1:16" s="2" customFormat="1" x14ac:dyDescent="0.15">
      <c r="A14299" s="3"/>
      <c r="B14299" s="3"/>
      <c r="J14299" s="3"/>
      <c r="K14299" s="5"/>
      <c r="L14299" s="8"/>
      <c r="N14299" s="5"/>
      <c r="O14299" s="10"/>
      <c r="P14299" s="8"/>
    </row>
    <row r="14300" spans="1:16" s="2" customFormat="1" x14ac:dyDescent="0.15">
      <c r="A14300" s="3"/>
      <c r="B14300" s="3"/>
      <c r="J14300" s="3"/>
      <c r="K14300" s="5"/>
      <c r="L14300" s="8"/>
      <c r="N14300" s="5"/>
      <c r="O14300" s="10"/>
      <c r="P14300" s="8"/>
    </row>
    <row r="14301" spans="1:16" s="2" customFormat="1" x14ac:dyDescent="0.15">
      <c r="A14301" s="3"/>
      <c r="B14301" s="3"/>
      <c r="J14301" s="3"/>
      <c r="K14301" s="5"/>
      <c r="L14301" s="8"/>
      <c r="N14301" s="5"/>
      <c r="O14301" s="10"/>
      <c r="P14301" s="8"/>
    </row>
    <row r="14302" spans="1:16" s="2" customFormat="1" x14ac:dyDescent="0.15">
      <c r="A14302" s="3"/>
      <c r="B14302" s="3"/>
      <c r="J14302" s="3"/>
      <c r="K14302" s="5"/>
      <c r="L14302" s="8"/>
      <c r="N14302" s="5"/>
      <c r="O14302" s="10"/>
      <c r="P14302" s="8"/>
    </row>
    <row r="14303" spans="1:16" s="2" customFormat="1" x14ac:dyDescent="0.15">
      <c r="A14303" s="3"/>
      <c r="B14303" s="3"/>
      <c r="J14303" s="3"/>
      <c r="K14303" s="5"/>
      <c r="L14303" s="8"/>
      <c r="N14303" s="5"/>
      <c r="O14303" s="10"/>
      <c r="P14303" s="8"/>
    </row>
    <row r="14304" spans="1:16" s="2" customFormat="1" x14ac:dyDescent="0.15">
      <c r="A14304" s="3"/>
      <c r="B14304" s="3"/>
      <c r="J14304" s="3"/>
      <c r="K14304" s="5"/>
      <c r="L14304" s="8"/>
      <c r="N14304" s="5"/>
      <c r="O14304" s="10"/>
      <c r="P14304" s="8"/>
    </row>
    <row r="14305" spans="1:16" s="2" customFormat="1" x14ac:dyDescent="0.15">
      <c r="A14305" s="3"/>
      <c r="B14305" s="3"/>
      <c r="J14305" s="3"/>
      <c r="K14305" s="5"/>
      <c r="L14305" s="8"/>
      <c r="N14305" s="5"/>
      <c r="O14305" s="10"/>
      <c r="P14305" s="8"/>
    </row>
    <row r="14306" spans="1:16" s="2" customFormat="1" x14ac:dyDescent="0.15">
      <c r="A14306" s="3"/>
      <c r="B14306" s="3"/>
      <c r="J14306" s="3"/>
      <c r="K14306" s="5"/>
      <c r="L14306" s="8"/>
      <c r="N14306" s="5"/>
      <c r="O14306" s="10"/>
      <c r="P14306" s="8"/>
    </row>
    <row r="14307" spans="1:16" s="2" customFormat="1" x14ac:dyDescent="0.15">
      <c r="A14307" s="3"/>
      <c r="B14307" s="3"/>
      <c r="J14307" s="3"/>
      <c r="K14307" s="5"/>
      <c r="L14307" s="8"/>
      <c r="N14307" s="5"/>
      <c r="O14307" s="10"/>
      <c r="P14307" s="8"/>
    </row>
    <row r="14308" spans="1:16" s="2" customFormat="1" x14ac:dyDescent="0.15">
      <c r="A14308" s="3"/>
      <c r="B14308" s="3"/>
      <c r="J14308" s="3"/>
      <c r="K14308" s="5"/>
      <c r="L14308" s="8"/>
      <c r="N14308" s="5"/>
      <c r="O14308" s="10"/>
      <c r="P14308" s="8"/>
    </row>
    <row r="14309" spans="1:16" s="2" customFormat="1" x14ac:dyDescent="0.15">
      <c r="A14309" s="3"/>
      <c r="B14309" s="3"/>
      <c r="J14309" s="3"/>
      <c r="K14309" s="5"/>
      <c r="L14309" s="8"/>
      <c r="N14309" s="5"/>
      <c r="O14309" s="10"/>
      <c r="P14309" s="8"/>
    </row>
    <row r="14310" spans="1:16" s="2" customFormat="1" x14ac:dyDescent="0.15">
      <c r="A14310" s="3"/>
      <c r="B14310" s="3"/>
      <c r="J14310" s="3"/>
      <c r="K14310" s="5"/>
      <c r="L14310" s="8"/>
      <c r="N14310" s="5"/>
      <c r="O14310" s="10"/>
      <c r="P14310" s="8"/>
    </row>
    <row r="14311" spans="1:16" s="2" customFormat="1" x14ac:dyDescent="0.15">
      <c r="A14311" s="3"/>
      <c r="B14311" s="3"/>
      <c r="J14311" s="3"/>
      <c r="K14311" s="5"/>
      <c r="L14311" s="8"/>
      <c r="N14311" s="5"/>
      <c r="O14311" s="10"/>
      <c r="P14311" s="8"/>
    </row>
    <row r="14312" spans="1:16" s="2" customFormat="1" x14ac:dyDescent="0.15">
      <c r="A14312" s="3"/>
      <c r="B14312" s="3"/>
      <c r="J14312" s="3"/>
      <c r="K14312" s="5"/>
      <c r="L14312" s="8"/>
      <c r="N14312" s="5"/>
      <c r="O14312" s="10"/>
      <c r="P14312" s="8"/>
    </row>
    <row r="14313" spans="1:16" s="2" customFormat="1" x14ac:dyDescent="0.15">
      <c r="A14313" s="3"/>
      <c r="B14313" s="3"/>
      <c r="J14313" s="3"/>
      <c r="K14313" s="5"/>
      <c r="L14313" s="8"/>
      <c r="N14313" s="5"/>
      <c r="O14313" s="10"/>
      <c r="P14313" s="8"/>
    </row>
    <row r="14314" spans="1:16" s="2" customFormat="1" x14ac:dyDescent="0.15">
      <c r="A14314" s="3"/>
      <c r="B14314" s="3"/>
      <c r="J14314" s="3"/>
      <c r="K14314" s="5"/>
      <c r="L14314" s="8"/>
      <c r="N14314" s="5"/>
      <c r="O14314" s="10"/>
      <c r="P14314" s="8"/>
    </row>
    <row r="14315" spans="1:16" s="2" customFormat="1" x14ac:dyDescent="0.15">
      <c r="A14315" s="3"/>
      <c r="B14315" s="3"/>
      <c r="J14315" s="3"/>
      <c r="K14315" s="5"/>
      <c r="L14315" s="8"/>
      <c r="N14315" s="5"/>
      <c r="O14315" s="10"/>
      <c r="P14315" s="8"/>
    </row>
    <row r="14316" spans="1:16" s="2" customFormat="1" x14ac:dyDescent="0.15">
      <c r="A14316" s="3"/>
      <c r="B14316" s="3"/>
      <c r="J14316" s="3"/>
      <c r="K14316" s="5"/>
      <c r="L14316" s="8"/>
      <c r="N14316" s="5"/>
      <c r="O14316" s="10"/>
      <c r="P14316" s="8"/>
    </row>
    <row r="14317" spans="1:16" s="2" customFormat="1" x14ac:dyDescent="0.15">
      <c r="A14317" s="3"/>
      <c r="B14317" s="3"/>
      <c r="J14317" s="3"/>
      <c r="K14317" s="5"/>
      <c r="L14317" s="8"/>
      <c r="N14317" s="5"/>
      <c r="O14317" s="10"/>
      <c r="P14317" s="8"/>
    </row>
    <row r="14318" spans="1:16" s="2" customFormat="1" x14ac:dyDescent="0.15">
      <c r="A14318" s="3"/>
      <c r="B14318" s="3"/>
      <c r="J14318" s="3"/>
      <c r="K14318" s="5"/>
      <c r="L14318" s="8"/>
      <c r="N14318" s="5"/>
      <c r="O14318" s="10"/>
      <c r="P14318" s="8"/>
    </row>
    <row r="14319" spans="1:16" s="2" customFormat="1" x14ac:dyDescent="0.15">
      <c r="A14319" s="3"/>
      <c r="B14319" s="3"/>
      <c r="J14319" s="3"/>
      <c r="K14319" s="5"/>
      <c r="L14319" s="8"/>
      <c r="N14319" s="5"/>
      <c r="O14319" s="10"/>
      <c r="P14319" s="8"/>
    </row>
    <row r="14320" spans="1:16" s="2" customFormat="1" x14ac:dyDescent="0.15">
      <c r="A14320" s="3"/>
      <c r="B14320" s="3"/>
      <c r="J14320" s="3"/>
      <c r="K14320" s="5"/>
      <c r="L14320" s="8"/>
      <c r="N14320" s="5"/>
      <c r="O14320" s="10"/>
      <c r="P14320" s="8"/>
    </row>
    <row r="14321" spans="1:16" s="2" customFormat="1" x14ac:dyDescent="0.15">
      <c r="A14321" s="3"/>
      <c r="B14321" s="3"/>
      <c r="J14321" s="3"/>
      <c r="K14321" s="5"/>
      <c r="L14321" s="8"/>
      <c r="N14321" s="5"/>
      <c r="O14321" s="10"/>
      <c r="P14321" s="8"/>
    </row>
    <row r="14322" spans="1:16" s="2" customFormat="1" x14ac:dyDescent="0.15">
      <c r="A14322" s="3"/>
      <c r="B14322" s="3"/>
      <c r="J14322" s="3"/>
      <c r="K14322" s="5"/>
      <c r="L14322" s="8"/>
      <c r="N14322" s="5"/>
      <c r="O14322" s="10"/>
      <c r="P14322" s="8"/>
    </row>
    <row r="14323" spans="1:16" s="2" customFormat="1" x14ac:dyDescent="0.15">
      <c r="A14323" s="3"/>
      <c r="B14323" s="3"/>
      <c r="J14323" s="3"/>
      <c r="K14323" s="5"/>
      <c r="L14323" s="8"/>
      <c r="N14323" s="5"/>
      <c r="O14323" s="10"/>
      <c r="P14323" s="8"/>
    </row>
    <row r="14324" spans="1:16" s="2" customFormat="1" x14ac:dyDescent="0.15">
      <c r="A14324" s="3"/>
      <c r="B14324" s="3"/>
      <c r="J14324" s="3"/>
      <c r="K14324" s="5"/>
      <c r="L14324" s="8"/>
      <c r="N14324" s="5"/>
      <c r="O14324" s="10"/>
      <c r="P14324" s="8"/>
    </row>
    <row r="14325" spans="1:16" s="2" customFormat="1" x14ac:dyDescent="0.15">
      <c r="A14325" s="3"/>
      <c r="B14325" s="3"/>
      <c r="J14325" s="3"/>
      <c r="K14325" s="5"/>
      <c r="L14325" s="8"/>
      <c r="N14325" s="5"/>
      <c r="O14325" s="10"/>
      <c r="P14325" s="8"/>
    </row>
    <row r="14326" spans="1:16" s="2" customFormat="1" x14ac:dyDescent="0.15">
      <c r="A14326" s="3"/>
      <c r="B14326" s="3"/>
      <c r="J14326" s="3"/>
      <c r="K14326" s="5"/>
      <c r="L14326" s="8"/>
      <c r="N14326" s="5"/>
      <c r="O14326" s="10"/>
      <c r="P14326" s="8"/>
    </row>
    <row r="14327" spans="1:16" s="2" customFormat="1" x14ac:dyDescent="0.15">
      <c r="A14327" s="3"/>
      <c r="B14327" s="3"/>
      <c r="J14327" s="3"/>
      <c r="K14327" s="5"/>
      <c r="L14327" s="8"/>
      <c r="N14327" s="5"/>
      <c r="O14327" s="10"/>
      <c r="P14327" s="8"/>
    </row>
    <row r="14328" spans="1:16" s="2" customFormat="1" x14ac:dyDescent="0.15">
      <c r="A14328" s="3"/>
      <c r="B14328" s="3"/>
      <c r="J14328" s="3"/>
      <c r="K14328" s="5"/>
      <c r="L14328" s="8"/>
      <c r="N14328" s="5"/>
      <c r="O14328" s="10"/>
      <c r="P14328" s="8"/>
    </row>
    <row r="14329" spans="1:16" s="2" customFormat="1" x14ac:dyDescent="0.15">
      <c r="A14329" s="3"/>
      <c r="B14329" s="3"/>
      <c r="J14329" s="3"/>
      <c r="K14329" s="5"/>
      <c r="L14329" s="8"/>
      <c r="N14329" s="5"/>
      <c r="O14329" s="10"/>
      <c r="P14329" s="8"/>
    </row>
    <row r="14330" spans="1:16" s="2" customFormat="1" x14ac:dyDescent="0.15">
      <c r="A14330" s="3"/>
      <c r="B14330" s="3"/>
      <c r="J14330" s="3"/>
      <c r="K14330" s="5"/>
      <c r="L14330" s="8"/>
      <c r="N14330" s="5"/>
      <c r="O14330" s="10"/>
      <c r="P14330" s="8"/>
    </row>
    <row r="14331" spans="1:16" s="2" customFormat="1" x14ac:dyDescent="0.15">
      <c r="A14331" s="3"/>
      <c r="B14331" s="3"/>
      <c r="J14331" s="3"/>
      <c r="K14331" s="5"/>
      <c r="L14331" s="8"/>
      <c r="N14331" s="5"/>
      <c r="O14331" s="10"/>
      <c r="P14331" s="8"/>
    </row>
    <row r="14332" spans="1:16" s="2" customFormat="1" x14ac:dyDescent="0.15">
      <c r="A14332" s="3"/>
      <c r="B14332" s="3"/>
      <c r="J14332" s="3"/>
      <c r="K14332" s="5"/>
      <c r="L14332" s="8"/>
      <c r="N14332" s="5"/>
      <c r="O14332" s="10"/>
      <c r="P14332" s="8"/>
    </row>
    <row r="14333" spans="1:16" s="2" customFormat="1" x14ac:dyDescent="0.15">
      <c r="A14333" s="3"/>
      <c r="B14333" s="3"/>
      <c r="J14333" s="3"/>
      <c r="K14333" s="5"/>
      <c r="L14333" s="8"/>
      <c r="N14333" s="5"/>
      <c r="O14333" s="10"/>
      <c r="P14333" s="8"/>
    </row>
    <row r="14334" spans="1:16" s="2" customFormat="1" x14ac:dyDescent="0.15">
      <c r="A14334" s="3"/>
      <c r="B14334" s="3"/>
      <c r="J14334" s="3"/>
      <c r="K14334" s="5"/>
      <c r="L14334" s="8"/>
      <c r="N14334" s="5"/>
      <c r="O14334" s="10"/>
      <c r="P14334" s="8"/>
    </row>
    <row r="14335" spans="1:16" s="2" customFormat="1" x14ac:dyDescent="0.15">
      <c r="A14335" s="3"/>
      <c r="B14335" s="3"/>
      <c r="J14335" s="3"/>
      <c r="K14335" s="5"/>
      <c r="L14335" s="8"/>
      <c r="N14335" s="5"/>
      <c r="O14335" s="10"/>
      <c r="P14335" s="8"/>
    </row>
    <row r="14336" spans="1:16" s="2" customFormat="1" x14ac:dyDescent="0.15">
      <c r="A14336" s="3"/>
      <c r="B14336" s="3"/>
      <c r="J14336" s="3"/>
      <c r="K14336" s="5"/>
      <c r="L14336" s="8"/>
      <c r="N14336" s="5"/>
      <c r="O14336" s="10"/>
      <c r="P14336" s="8"/>
    </row>
    <row r="14337" spans="1:16" s="2" customFormat="1" x14ac:dyDescent="0.15">
      <c r="A14337" s="3"/>
      <c r="B14337" s="3"/>
      <c r="J14337" s="3"/>
      <c r="K14337" s="5"/>
      <c r="L14337" s="8"/>
      <c r="N14337" s="5"/>
      <c r="O14337" s="10"/>
      <c r="P14337" s="8"/>
    </row>
    <row r="14338" spans="1:16" s="2" customFormat="1" x14ac:dyDescent="0.15">
      <c r="A14338" s="3"/>
      <c r="B14338" s="3"/>
      <c r="J14338" s="3"/>
      <c r="K14338" s="5"/>
      <c r="L14338" s="8"/>
      <c r="N14338" s="5"/>
      <c r="O14338" s="10"/>
      <c r="P14338" s="8"/>
    </row>
    <row r="14339" spans="1:16" s="2" customFormat="1" x14ac:dyDescent="0.15">
      <c r="A14339" s="3"/>
      <c r="B14339" s="3"/>
      <c r="J14339" s="3"/>
      <c r="K14339" s="5"/>
      <c r="L14339" s="8"/>
      <c r="N14339" s="5"/>
      <c r="O14339" s="10"/>
      <c r="P14339" s="8"/>
    </row>
    <row r="14340" spans="1:16" s="2" customFormat="1" x14ac:dyDescent="0.15">
      <c r="A14340" s="3"/>
      <c r="B14340" s="3"/>
      <c r="J14340" s="3"/>
      <c r="K14340" s="5"/>
      <c r="L14340" s="8"/>
      <c r="N14340" s="5"/>
      <c r="O14340" s="10"/>
      <c r="P14340" s="8"/>
    </row>
    <row r="14341" spans="1:16" s="2" customFormat="1" x14ac:dyDescent="0.15">
      <c r="A14341" s="3"/>
      <c r="B14341" s="3"/>
      <c r="J14341" s="3"/>
      <c r="K14341" s="5"/>
      <c r="L14341" s="8"/>
      <c r="N14341" s="5"/>
      <c r="O14341" s="10"/>
      <c r="P14341" s="8"/>
    </row>
    <row r="14342" spans="1:16" s="2" customFormat="1" x14ac:dyDescent="0.15">
      <c r="A14342" s="3"/>
      <c r="B14342" s="3"/>
      <c r="J14342" s="3"/>
      <c r="K14342" s="5"/>
      <c r="L14342" s="8"/>
      <c r="N14342" s="5"/>
      <c r="O14342" s="10"/>
      <c r="P14342" s="8"/>
    </row>
    <row r="14343" spans="1:16" s="2" customFormat="1" x14ac:dyDescent="0.15">
      <c r="A14343" s="3"/>
      <c r="B14343" s="3"/>
      <c r="J14343" s="3"/>
      <c r="K14343" s="5"/>
      <c r="L14343" s="8"/>
      <c r="N14343" s="5"/>
      <c r="O14343" s="10"/>
      <c r="P14343" s="8"/>
    </row>
    <row r="14344" spans="1:16" s="2" customFormat="1" x14ac:dyDescent="0.15">
      <c r="A14344" s="3"/>
      <c r="B14344" s="3"/>
      <c r="J14344" s="3"/>
      <c r="K14344" s="5"/>
      <c r="L14344" s="8"/>
      <c r="N14344" s="5"/>
      <c r="O14344" s="10"/>
      <c r="P14344" s="8"/>
    </row>
    <row r="14345" spans="1:16" s="2" customFormat="1" x14ac:dyDescent="0.15">
      <c r="A14345" s="3"/>
      <c r="B14345" s="3"/>
      <c r="J14345" s="3"/>
      <c r="K14345" s="5"/>
      <c r="L14345" s="8"/>
      <c r="N14345" s="5"/>
      <c r="O14345" s="10"/>
      <c r="P14345" s="8"/>
    </row>
    <row r="14346" spans="1:16" s="2" customFormat="1" x14ac:dyDescent="0.15">
      <c r="A14346" s="3"/>
      <c r="B14346" s="3"/>
      <c r="J14346" s="3"/>
      <c r="K14346" s="5"/>
      <c r="L14346" s="8"/>
      <c r="N14346" s="5"/>
      <c r="O14346" s="10"/>
      <c r="P14346" s="8"/>
    </row>
    <row r="14347" spans="1:16" s="2" customFormat="1" x14ac:dyDescent="0.15">
      <c r="A14347" s="3"/>
      <c r="B14347" s="3"/>
      <c r="J14347" s="3"/>
      <c r="K14347" s="5"/>
      <c r="L14347" s="8"/>
      <c r="N14347" s="5"/>
      <c r="O14347" s="10"/>
      <c r="P14347" s="8"/>
    </row>
    <row r="14348" spans="1:16" s="2" customFormat="1" x14ac:dyDescent="0.15">
      <c r="A14348" s="3"/>
      <c r="B14348" s="3"/>
      <c r="J14348" s="3"/>
      <c r="K14348" s="5"/>
      <c r="L14348" s="8"/>
      <c r="N14348" s="5"/>
      <c r="O14348" s="10"/>
      <c r="P14348" s="8"/>
    </row>
    <row r="14349" spans="1:16" s="2" customFormat="1" x14ac:dyDescent="0.15">
      <c r="A14349" s="3"/>
      <c r="B14349" s="3"/>
      <c r="J14349" s="3"/>
      <c r="K14349" s="5"/>
      <c r="L14349" s="8"/>
      <c r="N14349" s="5"/>
      <c r="O14349" s="10"/>
      <c r="P14349" s="8"/>
    </row>
    <row r="14350" spans="1:16" s="2" customFormat="1" x14ac:dyDescent="0.15">
      <c r="A14350" s="3"/>
      <c r="B14350" s="3"/>
      <c r="J14350" s="3"/>
      <c r="K14350" s="5"/>
      <c r="L14350" s="8"/>
      <c r="N14350" s="5"/>
      <c r="O14350" s="10"/>
      <c r="P14350" s="8"/>
    </row>
    <row r="14351" spans="1:16" s="2" customFormat="1" x14ac:dyDescent="0.15">
      <c r="A14351" s="3"/>
      <c r="B14351" s="3"/>
      <c r="J14351" s="3"/>
      <c r="K14351" s="5"/>
      <c r="L14351" s="8"/>
      <c r="N14351" s="5"/>
      <c r="O14351" s="10"/>
      <c r="P14351" s="8"/>
    </row>
    <row r="14352" spans="1:16" s="2" customFormat="1" x14ac:dyDescent="0.15">
      <c r="A14352" s="3"/>
      <c r="B14352" s="3"/>
      <c r="J14352" s="3"/>
      <c r="K14352" s="5"/>
      <c r="L14352" s="8"/>
      <c r="N14352" s="5"/>
      <c r="O14352" s="10"/>
      <c r="P14352" s="8"/>
    </row>
    <row r="14353" spans="1:16" s="2" customFormat="1" x14ac:dyDescent="0.15">
      <c r="A14353" s="3"/>
      <c r="B14353" s="3"/>
      <c r="J14353" s="3"/>
      <c r="K14353" s="5"/>
      <c r="L14353" s="8"/>
      <c r="N14353" s="5"/>
      <c r="O14353" s="10"/>
      <c r="P14353" s="8"/>
    </row>
    <row r="14354" spans="1:16" s="2" customFormat="1" x14ac:dyDescent="0.15">
      <c r="A14354" s="3"/>
      <c r="B14354" s="3"/>
      <c r="J14354" s="3"/>
      <c r="K14354" s="5"/>
      <c r="L14354" s="8"/>
      <c r="N14354" s="5"/>
      <c r="O14354" s="10"/>
      <c r="P14354" s="8"/>
    </row>
    <row r="14355" spans="1:16" s="2" customFormat="1" x14ac:dyDescent="0.15">
      <c r="A14355" s="3"/>
      <c r="B14355" s="3"/>
      <c r="J14355" s="3"/>
      <c r="K14355" s="5"/>
      <c r="L14355" s="8"/>
      <c r="N14355" s="5"/>
      <c r="O14355" s="10"/>
      <c r="P14355" s="8"/>
    </row>
    <row r="14356" spans="1:16" s="2" customFormat="1" x14ac:dyDescent="0.15">
      <c r="A14356" s="3"/>
      <c r="B14356" s="3"/>
      <c r="J14356" s="3"/>
      <c r="K14356" s="5"/>
      <c r="L14356" s="8"/>
      <c r="N14356" s="5"/>
      <c r="O14356" s="10"/>
      <c r="P14356" s="8"/>
    </row>
    <row r="14357" spans="1:16" s="2" customFormat="1" x14ac:dyDescent="0.15">
      <c r="A14357" s="3"/>
      <c r="B14357" s="3"/>
      <c r="J14357" s="3"/>
      <c r="K14357" s="5"/>
      <c r="L14357" s="8"/>
      <c r="N14357" s="5"/>
      <c r="O14357" s="10"/>
      <c r="P14357" s="8"/>
    </row>
    <row r="14358" spans="1:16" s="2" customFormat="1" x14ac:dyDescent="0.15">
      <c r="A14358" s="3"/>
      <c r="B14358" s="3"/>
      <c r="J14358" s="3"/>
      <c r="K14358" s="5"/>
      <c r="L14358" s="8"/>
      <c r="N14358" s="5"/>
      <c r="O14358" s="10"/>
      <c r="P14358" s="8"/>
    </row>
    <row r="14359" spans="1:16" s="2" customFormat="1" x14ac:dyDescent="0.15">
      <c r="A14359" s="3"/>
      <c r="B14359" s="3"/>
      <c r="J14359" s="3"/>
      <c r="K14359" s="5"/>
      <c r="L14359" s="8"/>
      <c r="N14359" s="5"/>
      <c r="O14359" s="10"/>
      <c r="P14359" s="8"/>
    </row>
    <row r="14360" spans="1:16" s="2" customFormat="1" x14ac:dyDescent="0.15">
      <c r="A14360" s="3"/>
      <c r="B14360" s="3"/>
      <c r="J14360" s="3"/>
      <c r="K14360" s="5"/>
      <c r="L14360" s="8"/>
      <c r="N14360" s="5"/>
      <c r="O14360" s="10"/>
      <c r="P14360" s="8"/>
    </row>
    <row r="14361" spans="1:16" s="2" customFormat="1" x14ac:dyDescent="0.15">
      <c r="A14361" s="3"/>
      <c r="B14361" s="3"/>
      <c r="J14361" s="3"/>
      <c r="K14361" s="5"/>
      <c r="L14361" s="8"/>
      <c r="N14361" s="5"/>
      <c r="O14361" s="10"/>
      <c r="P14361" s="8"/>
    </row>
    <row r="14362" spans="1:16" s="2" customFormat="1" x14ac:dyDescent="0.15">
      <c r="A14362" s="3"/>
      <c r="B14362" s="3"/>
      <c r="J14362" s="3"/>
      <c r="K14362" s="5"/>
      <c r="L14362" s="8"/>
      <c r="N14362" s="5"/>
      <c r="O14362" s="10"/>
      <c r="P14362" s="8"/>
    </row>
    <row r="14363" spans="1:16" s="2" customFormat="1" x14ac:dyDescent="0.15">
      <c r="A14363" s="3"/>
      <c r="B14363" s="3"/>
      <c r="J14363" s="3"/>
      <c r="K14363" s="5"/>
      <c r="L14363" s="8"/>
      <c r="N14363" s="5"/>
      <c r="O14363" s="10"/>
      <c r="P14363" s="8"/>
    </row>
    <row r="14364" spans="1:16" s="2" customFormat="1" x14ac:dyDescent="0.15">
      <c r="A14364" s="3"/>
      <c r="B14364" s="3"/>
      <c r="J14364" s="3"/>
      <c r="K14364" s="5"/>
      <c r="L14364" s="8"/>
      <c r="N14364" s="5"/>
      <c r="O14364" s="10"/>
      <c r="P14364" s="8"/>
    </row>
    <row r="14365" spans="1:16" s="2" customFormat="1" x14ac:dyDescent="0.15">
      <c r="A14365" s="3"/>
      <c r="B14365" s="3"/>
      <c r="J14365" s="3"/>
      <c r="K14365" s="5"/>
      <c r="L14365" s="8"/>
      <c r="N14365" s="5"/>
      <c r="O14365" s="10"/>
      <c r="P14365" s="8"/>
    </row>
    <row r="14366" spans="1:16" s="2" customFormat="1" x14ac:dyDescent="0.15">
      <c r="A14366" s="3"/>
      <c r="B14366" s="3"/>
      <c r="J14366" s="3"/>
      <c r="K14366" s="5"/>
      <c r="L14366" s="8"/>
      <c r="N14366" s="5"/>
      <c r="O14366" s="10"/>
      <c r="P14366" s="8"/>
    </row>
    <row r="14367" spans="1:16" s="2" customFormat="1" x14ac:dyDescent="0.15">
      <c r="A14367" s="3"/>
      <c r="B14367" s="3"/>
      <c r="J14367" s="3"/>
      <c r="K14367" s="5"/>
      <c r="L14367" s="8"/>
      <c r="N14367" s="5"/>
      <c r="O14367" s="10"/>
      <c r="P14367" s="8"/>
    </row>
    <row r="14368" spans="1:16" s="2" customFormat="1" x14ac:dyDescent="0.15">
      <c r="A14368" s="3"/>
      <c r="B14368" s="3"/>
      <c r="J14368" s="3"/>
      <c r="K14368" s="5"/>
      <c r="L14368" s="8"/>
      <c r="N14368" s="5"/>
      <c r="O14368" s="10"/>
      <c r="P14368" s="8"/>
    </row>
    <row r="14369" spans="1:16" s="2" customFormat="1" x14ac:dyDescent="0.15">
      <c r="A14369" s="3"/>
      <c r="B14369" s="3"/>
      <c r="J14369" s="3"/>
      <c r="K14369" s="5"/>
      <c r="L14369" s="8"/>
      <c r="N14369" s="5"/>
      <c r="O14369" s="10"/>
      <c r="P14369" s="8"/>
    </row>
    <row r="14370" spans="1:16" s="2" customFormat="1" x14ac:dyDescent="0.15">
      <c r="A14370" s="3"/>
      <c r="B14370" s="3"/>
      <c r="J14370" s="3"/>
      <c r="K14370" s="5"/>
      <c r="L14370" s="8"/>
      <c r="N14370" s="5"/>
      <c r="O14370" s="10"/>
      <c r="P14370" s="8"/>
    </row>
    <row r="14371" spans="1:16" s="2" customFormat="1" x14ac:dyDescent="0.15">
      <c r="A14371" s="3"/>
      <c r="B14371" s="3"/>
      <c r="J14371" s="3"/>
      <c r="K14371" s="5"/>
      <c r="L14371" s="8"/>
      <c r="N14371" s="5"/>
      <c r="O14371" s="10"/>
      <c r="P14371" s="8"/>
    </row>
    <row r="14372" spans="1:16" s="2" customFormat="1" x14ac:dyDescent="0.15">
      <c r="A14372" s="3"/>
      <c r="B14372" s="3"/>
      <c r="J14372" s="3"/>
      <c r="K14372" s="5"/>
      <c r="L14372" s="8"/>
      <c r="N14372" s="5"/>
      <c r="O14372" s="10"/>
      <c r="P14372" s="8"/>
    </row>
    <row r="14373" spans="1:16" s="2" customFormat="1" x14ac:dyDescent="0.15">
      <c r="A14373" s="3"/>
      <c r="B14373" s="3"/>
      <c r="J14373" s="3"/>
      <c r="K14373" s="5"/>
      <c r="L14373" s="8"/>
      <c r="N14373" s="5"/>
      <c r="O14373" s="10"/>
      <c r="P14373" s="8"/>
    </row>
    <row r="14374" spans="1:16" s="2" customFormat="1" x14ac:dyDescent="0.15">
      <c r="A14374" s="3"/>
      <c r="B14374" s="3"/>
      <c r="J14374" s="3"/>
      <c r="K14374" s="5"/>
      <c r="L14374" s="8"/>
      <c r="N14374" s="5"/>
      <c r="O14374" s="10"/>
      <c r="P14374" s="8"/>
    </row>
    <row r="14375" spans="1:16" s="2" customFormat="1" x14ac:dyDescent="0.15">
      <c r="A14375" s="3"/>
      <c r="B14375" s="3"/>
      <c r="J14375" s="3"/>
      <c r="K14375" s="5"/>
      <c r="L14375" s="8"/>
      <c r="N14375" s="5"/>
      <c r="O14375" s="10"/>
      <c r="P14375" s="8"/>
    </row>
    <row r="14376" spans="1:16" s="2" customFormat="1" x14ac:dyDescent="0.15">
      <c r="A14376" s="3"/>
      <c r="B14376" s="3"/>
      <c r="J14376" s="3"/>
      <c r="K14376" s="5"/>
      <c r="L14376" s="8"/>
      <c r="N14376" s="5"/>
      <c r="O14376" s="10"/>
      <c r="P14376" s="8"/>
    </row>
    <row r="14377" spans="1:16" s="2" customFormat="1" x14ac:dyDescent="0.15">
      <c r="A14377" s="3"/>
      <c r="B14377" s="3"/>
      <c r="J14377" s="3"/>
      <c r="K14377" s="5"/>
      <c r="L14377" s="8"/>
      <c r="N14377" s="5"/>
      <c r="O14377" s="10"/>
      <c r="P14377" s="8"/>
    </row>
    <row r="14378" spans="1:16" s="2" customFormat="1" x14ac:dyDescent="0.15">
      <c r="A14378" s="3"/>
      <c r="B14378" s="3"/>
      <c r="J14378" s="3"/>
      <c r="K14378" s="5"/>
      <c r="L14378" s="8"/>
      <c r="N14378" s="5"/>
      <c r="O14378" s="10"/>
      <c r="P14378" s="8"/>
    </row>
    <row r="14379" spans="1:16" s="2" customFormat="1" x14ac:dyDescent="0.15">
      <c r="A14379" s="3"/>
      <c r="B14379" s="3"/>
      <c r="J14379" s="3"/>
      <c r="K14379" s="5"/>
      <c r="L14379" s="8"/>
      <c r="N14379" s="5"/>
      <c r="O14379" s="10"/>
      <c r="P14379" s="8"/>
    </row>
    <row r="14380" spans="1:16" s="2" customFormat="1" x14ac:dyDescent="0.15">
      <c r="A14380" s="3"/>
      <c r="B14380" s="3"/>
      <c r="J14380" s="3"/>
      <c r="K14380" s="5"/>
      <c r="L14380" s="8"/>
      <c r="N14380" s="5"/>
      <c r="O14380" s="10"/>
      <c r="P14380" s="8"/>
    </row>
    <row r="14381" spans="1:16" s="2" customFormat="1" x14ac:dyDescent="0.15">
      <c r="A14381" s="3"/>
      <c r="B14381" s="3"/>
      <c r="J14381" s="3"/>
      <c r="K14381" s="5"/>
      <c r="L14381" s="8"/>
      <c r="N14381" s="5"/>
      <c r="O14381" s="10"/>
      <c r="P14381" s="8"/>
    </row>
    <row r="14382" spans="1:16" s="2" customFormat="1" x14ac:dyDescent="0.15">
      <c r="A14382" s="3"/>
      <c r="B14382" s="3"/>
      <c r="J14382" s="3"/>
      <c r="K14382" s="5"/>
      <c r="L14382" s="8"/>
      <c r="N14382" s="5"/>
      <c r="O14382" s="10"/>
      <c r="P14382" s="8"/>
    </row>
    <row r="14383" spans="1:16" s="2" customFormat="1" x14ac:dyDescent="0.15">
      <c r="A14383" s="3"/>
      <c r="B14383" s="3"/>
      <c r="J14383" s="3"/>
      <c r="K14383" s="5"/>
      <c r="L14383" s="8"/>
      <c r="N14383" s="5"/>
      <c r="O14383" s="10"/>
      <c r="P14383" s="8"/>
    </row>
    <row r="14384" spans="1:16" s="2" customFormat="1" x14ac:dyDescent="0.15">
      <c r="A14384" s="3"/>
      <c r="B14384" s="3"/>
      <c r="J14384" s="3"/>
      <c r="K14384" s="5"/>
      <c r="L14384" s="8"/>
      <c r="N14384" s="5"/>
      <c r="O14384" s="10"/>
      <c r="P14384" s="8"/>
    </row>
    <row r="14385" spans="1:16" s="2" customFormat="1" x14ac:dyDescent="0.15">
      <c r="A14385" s="3"/>
      <c r="B14385" s="3"/>
      <c r="J14385" s="3"/>
      <c r="K14385" s="5"/>
      <c r="L14385" s="8"/>
      <c r="N14385" s="5"/>
      <c r="O14385" s="10"/>
      <c r="P14385" s="8"/>
    </row>
    <row r="14386" spans="1:16" s="2" customFormat="1" x14ac:dyDescent="0.15">
      <c r="A14386" s="3"/>
      <c r="B14386" s="3"/>
      <c r="J14386" s="3"/>
      <c r="K14386" s="5"/>
      <c r="L14386" s="8"/>
      <c r="N14386" s="5"/>
      <c r="O14386" s="10"/>
      <c r="P14386" s="8"/>
    </row>
    <row r="14387" spans="1:16" s="2" customFormat="1" x14ac:dyDescent="0.15">
      <c r="A14387" s="3"/>
      <c r="B14387" s="3"/>
      <c r="J14387" s="3"/>
      <c r="K14387" s="5"/>
      <c r="L14387" s="8"/>
      <c r="N14387" s="5"/>
      <c r="O14387" s="10"/>
      <c r="P14387" s="8"/>
    </row>
    <row r="14388" spans="1:16" s="2" customFormat="1" x14ac:dyDescent="0.15">
      <c r="A14388" s="3"/>
      <c r="B14388" s="3"/>
      <c r="J14388" s="3"/>
      <c r="K14388" s="5"/>
      <c r="L14388" s="8"/>
      <c r="N14388" s="5"/>
      <c r="O14388" s="10"/>
      <c r="P14388" s="8"/>
    </row>
    <row r="14389" spans="1:16" s="2" customFormat="1" x14ac:dyDescent="0.15">
      <c r="A14389" s="3"/>
      <c r="B14389" s="3"/>
      <c r="J14389" s="3"/>
      <c r="K14389" s="5"/>
      <c r="L14389" s="8"/>
      <c r="N14389" s="5"/>
      <c r="O14389" s="10"/>
      <c r="P14389" s="8"/>
    </row>
    <row r="14390" spans="1:16" s="2" customFormat="1" x14ac:dyDescent="0.15">
      <c r="A14390" s="3"/>
      <c r="B14390" s="3"/>
      <c r="J14390" s="3"/>
      <c r="K14390" s="5"/>
      <c r="L14390" s="8"/>
      <c r="N14390" s="5"/>
      <c r="O14390" s="10"/>
      <c r="P14390" s="8"/>
    </row>
    <row r="14391" spans="1:16" s="2" customFormat="1" x14ac:dyDescent="0.15">
      <c r="A14391" s="3"/>
      <c r="B14391" s="3"/>
      <c r="J14391" s="3"/>
      <c r="K14391" s="5"/>
      <c r="L14391" s="8"/>
      <c r="N14391" s="5"/>
      <c r="O14391" s="10"/>
      <c r="P14391" s="8"/>
    </row>
    <row r="14392" spans="1:16" s="2" customFormat="1" x14ac:dyDescent="0.15">
      <c r="A14392" s="3"/>
      <c r="B14392" s="3"/>
      <c r="J14392" s="3"/>
      <c r="K14392" s="5"/>
      <c r="L14392" s="8"/>
      <c r="N14392" s="5"/>
      <c r="O14392" s="10"/>
      <c r="P14392" s="8"/>
    </row>
    <row r="14393" spans="1:16" s="2" customFormat="1" x14ac:dyDescent="0.15">
      <c r="A14393" s="3"/>
      <c r="B14393" s="3"/>
      <c r="J14393" s="3"/>
      <c r="K14393" s="5"/>
      <c r="L14393" s="8"/>
      <c r="N14393" s="5"/>
      <c r="O14393" s="10"/>
      <c r="P14393" s="8"/>
    </row>
    <row r="14394" spans="1:16" s="2" customFormat="1" x14ac:dyDescent="0.15">
      <c r="A14394" s="3"/>
      <c r="B14394" s="3"/>
      <c r="J14394" s="3"/>
      <c r="K14394" s="5"/>
      <c r="L14394" s="8"/>
      <c r="N14394" s="5"/>
      <c r="O14394" s="10"/>
      <c r="P14394" s="8"/>
    </row>
    <row r="14395" spans="1:16" s="2" customFormat="1" x14ac:dyDescent="0.15">
      <c r="A14395" s="3"/>
      <c r="B14395" s="3"/>
      <c r="J14395" s="3"/>
      <c r="K14395" s="5"/>
      <c r="L14395" s="8"/>
      <c r="N14395" s="5"/>
      <c r="O14395" s="10"/>
      <c r="P14395" s="8"/>
    </row>
    <row r="14396" spans="1:16" s="2" customFormat="1" x14ac:dyDescent="0.15">
      <c r="A14396" s="3"/>
      <c r="B14396" s="3"/>
      <c r="J14396" s="3"/>
      <c r="K14396" s="5"/>
      <c r="L14396" s="8"/>
      <c r="N14396" s="5"/>
      <c r="O14396" s="10"/>
      <c r="P14396" s="8"/>
    </row>
    <row r="14397" spans="1:16" s="2" customFormat="1" x14ac:dyDescent="0.15">
      <c r="A14397" s="3"/>
      <c r="B14397" s="3"/>
      <c r="J14397" s="3"/>
      <c r="K14397" s="5"/>
      <c r="L14397" s="8"/>
      <c r="N14397" s="5"/>
      <c r="O14397" s="10"/>
      <c r="P14397" s="8"/>
    </row>
    <row r="14398" spans="1:16" s="2" customFormat="1" x14ac:dyDescent="0.15">
      <c r="A14398" s="3"/>
      <c r="B14398" s="3"/>
      <c r="J14398" s="3"/>
      <c r="K14398" s="5"/>
      <c r="L14398" s="8"/>
      <c r="N14398" s="5"/>
      <c r="O14398" s="10"/>
      <c r="P14398" s="8"/>
    </row>
    <row r="14399" spans="1:16" s="2" customFormat="1" x14ac:dyDescent="0.15">
      <c r="A14399" s="3"/>
      <c r="B14399" s="3"/>
      <c r="J14399" s="3"/>
      <c r="K14399" s="5"/>
      <c r="L14399" s="8"/>
      <c r="N14399" s="5"/>
      <c r="O14399" s="10"/>
      <c r="P14399" s="8"/>
    </row>
    <row r="14400" spans="1:16" s="2" customFormat="1" x14ac:dyDescent="0.15">
      <c r="A14400" s="3"/>
      <c r="B14400" s="3"/>
      <c r="J14400" s="3"/>
      <c r="K14400" s="5"/>
      <c r="L14400" s="8"/>
      <c r="N14400" s="5"/>
      <c r="O14400" s="10"/>
      <c r="P14400" s="8"/>
    </row>
    <row r="14401" spans="1:16" s="2" customFormat="1" x14ac:dyDescent="0.15">
      <c r="A14401" s="3"/>
      <c r="B14401" s="3"/>
      <c r="J14401" s="3"/>
      <c r="K14401" s="5"/>
      <c r="L14401" s="8"/>
      <c r="N14401" s="5"/>
      <c r="O14401" s="10"/>
      <c r="P14401" s="8"/>
    </row>
    <row r="14402" spans="1:16" s="2" customFormat="1" x14ac:dyDescent="0.15">
      <c r="A14402" s="3"/>
      <c r="B14402" s="3"/>
      <c r="J14402" s="3"/>
      <c r="K14402" s="5"/>
      <c r="L14402" s="8"/>
      <c r="N14402" s="5"/>
      <c r="O14402" s="10"/>
      <c r="P14402" s="8"/>
    </row>
    <row r="14403" spans="1:16" s="2" customFormat="1" x14ac:dyDescent="0.15">
      <c r="A14403" s="3"/>
      <c r="B14403" s="3"/>
      <c r="J14403" s="3"/>
      <c r="K14403" s="5"/>
      <c r="L14403" s="8"/>
      <c r="N14403" s="5"/>
      <c r="O14403" s="10"/>
      <c r="P14403" s="8"/>
    </row>
    <row r="14404" spans="1:16" s="2" customFormat="1" x14ac:dyDescent="0.15">
      <c r="A14404" s="3"/>
      <c r="B14404" s="3"/>
      <c r="J14404" s="3"/>
      <c r="K14404" s="5"/>
      <c r="L14404" s="8"/>
      <c r="N14404" s="5"/>
      <c r="O14404" s="10"/>
      <c r="P14404" s="8"/>
    </row>
    <row r="14405" spans="1:16" s="2" customFormat="1" x14ac:dyDescent="0.15">
      <c r="A14405" s="3"/>
      <c r="B14405" s="3"/>
      <c r="J14405" s="3"/>
      <c r="K14405" s="5"/>
      <c r="L14405" s="8"/>
      <c r="N14405" s="5"/>
      <c r="O14405" s="10"/>
      <c r="P14405" s="8"/>
    </row>
    <row r="14406" spans="1:16" s="2" customFormat="1" x14ac:dyDescent="0.15">
      <c r="A14406" s="3"/>
      <c r="B14406" s="3"/>
      <c r="J14406" s="3"/>
      <c r="K14406" s="5"/>
      <c r="L14406" s="8"/>
      <c r="N14406" s="5"/>
      <c r="O14406" s="10"/>
      <c r="P14406" s="8"/>
    </row>
    <row r="14407" spans="1:16" s="2" customFormat="1" x14ac:dyDescent="0.15">
      <c r="A14407" s="3"/>
      <c r="B14407" s="3"/>
      <c r="J14407" s="3"/>
      <c r="K14407" s="5"/>
      <c r="L14407" s="8"/>
      <c r="N14407" s="5"/>
      <c r="O14407" s="10"/>
      <c r="P14407" s="8"/>
    </row>
    <row r="14408" spans="1:16" s="2" customFormat="1" x14ac:dyDescent="0.15">
      <c r="A14408" s="3"/>
      <c r="B14408" s="3"/>
      <c r="J14408" s="3"/>
      <c r="K14408" s="5"/>
      <c r="L14408" s="8"/>
      <c r="N14408" s="5"/>
      <c r="O14408" s="10"/>
      <c r="P14408" s="8"/>
    </row>
    <row r="14409" spans="1:16" s="2" customFormat="1" x14ac:dyDescent="0.15">
      <c r="A14409" s="3"/>
      <c r="B14409" s="3"/>
      <c r="J14409" s="3"/>
      <c r="K14409" s="5"/>
      <c r="L14409" s="8"/>
      <c r="N14409" s="5"/>
      <c r="O14409" s="10"/>
      <c r="P14409" s="8"/>
    </row>
    <row r="14410" spans="1:16" s="2" customFormat="1" x14ac:dyDescent="0.15">
      <c r="A14410" s="3"/>
      <c r="B14410" s="3"/>
      <c r="J14410" s="3"/>
      <c r="K14410" s="5"/>
      <c r="L14410" s="8"/>
      <c r="N14410" s="5"/>
      <c r="O14410" s="10"/>
      <c r="P14410" s="8"/>
    </row>
    <row r="14411" spans="1:16" s="2" customFormat="1" x14ac:dyDescent="0.15">
      <c r="A14411" s="3"/>
      <c r="B14411" s="3"/>
      <c r="J14411" s="3"/>
      <c r="K14411" s="5"/>
      <c r="L14411" s="8"/>
      <c r="N14411" s="5"/>
      <c r="O14411" s="10"/>
      <c r="P14411" s="8"/>
    </row>
    <row r="14412" spans="1:16" s="2" customFormat="1" x14ac:dyDescent="0.15">
      <c r="A14412" s="3"/>
      <c r="B14412" s="3"/>
      <c r="J14412" s="3"/>
      <c r="K14412" s="5"/>
      <c r="L14412" s="8"/>
      <c r="N14412" s="5"/>
      <c r="O14412" s="10"/>
      <c r="P14412" s="8"/>
    </row>
    <row r="14413" spans="1:16" s="2" customFormat="1" x14ac:dyDescent="0.15">
      <c r="A14413" s="3"/>
      <c r="B14413" s="3"/>
      <c r="J14413" s="3"/>
      <c r="K14413" s="5"/>
      <c r="L14413" s="8"/>
      <c r="N14413" s="5"/>
      <c r="O14413" s="10"/>
      <c r="P14413" s="8"/>
    </row>
    <row r="14414" spans="1:16" s="2" customFormat="1" x14ac:dyDescent="0.15">
      <c r="A14414" s="3"/>
      <c r="B14414" s="3"/>
      <c r="J14414" s="3"/>
      <c r="K14414" s="5"/>
      <c r="L14414" s="8"/>
      <c r="N14414" s="5"/>
      <c r="O14414" s="10"/>
      <c r="P14414" s="8"/>
    </row>
    <row r="14415" spans="1:16" s="2" customFormat="1" x14ac:dyDescent="0.15">
      <c r="A14415" s="3"/>
      <c r="B14415" s="3"/>
      <c r="J14415" s="3"/>
      <c r="K14415" s="5"/>
      <c r="L14415" s="8"/>
      <c r="N14415" s="5"/>
      <c r="O14415" s="10"/>
      <c r="P14415" s="8"/>
    </row>
    <row r="14416" spans="1:16" s="2" customFormat="1" x14ac:dyDescent="0.15">
      <c r="A14416" s="3"/>
      <c r="B14416" s="3"/>
      <c r="J14416" s="3"/>
      <c r="K14416" s="5"/>
      <c r="L14416" s="8"/>
      <c r="N14416" s="5"/>
      <c r="O14416" s="10"/>
      <c r="P14416" s="8"/>
    </row>
    <row r="14417" spans="1:16" s="2" customFormat="1" x14ac:dyDescent="0.15">
      <c r="A14417" s="3"/>
      <c r="B14417" s="3"/>
      <c r="J14417" s="3"/>
      <c r="K14417" s="5"/>
      <c r="L14417" s="8"/>
      <c r="N14417" s="5"/>
      <c r="O14417" s="10"/>
      <c r="P14417" s="8"/>
    </row>
    <row r="14418" spans="1:16" s="2" customFormat="1" x14ac:dyDescent="0.15">
      <c r="A14418" s="3"/>
      <c r="B14418" s="3"/>
      <c r="J14418" s="3"/>
      <c r="K14418" s="5"/>
      <c r="L14418" s="8"/>
      <c r="N14418" s="5"/>
      <c r="O14418" s="10"/>
      <c r="P14418" s="8"/>
    </row>
    <row r="14419" spans="1:16" s="2" customFormat="1" x14ac:dyDescent="0.15">
      <c r="A14419" s="3"/>
      <c r="B14419" s="3"/>
      <c r="J14419" s="3"/>
      <c r="K14419" s="5"/>
      <c r="L14419" s="8"/>
      <c r="N14419" s="5"/>
      <c r="O14419" s="10"/>
      <c r="P14419" s="8"/>
    </row>
    <row r="14420" spans="1:16" s="2" customFormat="1" x14ac:dyDescent="0.15">
      <c r="A14420" s="3"/>
      <c r="B14420" s="3"/>
      <c r="J14420" s="3"/>
      <c r="K14420" s="5"/>
      <c r="L14420" s="8"/>
      <c r="N14420" s="5"/>
      <c r="O14420" s="10"/>
      <c r="P14420" s="8"/>
    </row>
    <row r="14421" spans="1:16" s="2" customFormat="1" x14ac:dyDescent="0.15">
      <c r="A14421" s="3"/>
      <c r="B14421" s="3"/>
      <c r="J14421" s="3"/>
      <c r="K14421" s="5"/>
      <c r="L14421" s="8"/>
      <c r="N14421" s="5"/>
      <c r="O14421" s="10"/>
      <c r="P14421" s="8"/>
    </row>
    <row r="14422" spans="1:16" s="2" customFormat="1" x14ac:dyDescent="0.15">
      <c r="A14422" s="3"/>
      <c r="B14422" s="3"/>
      <c r="J14422" s="3"/>
      <c r="K14422" s="5"/>
      <c r="L14422" s="8"/>
      <c r="N14422" s="5"/>
      <c r="O14422" s="10"/>
      <c r="P14422" s="8"/>
    </row>
    <row r="14423" spans="1:16" s="2" customFormat="1" x14ac:dyDescent="0.15">
      <c r="A14423" s="3"/>
      <c r="B14423" s="3"/>
      <c r="J14423" s="3"/>
      <c r="K14423" s="5"/>
      <c r="L14423" s="8"/>
      <c r="N14423" s="5"/>
      <c r="O14423" s="10"/>
      <c r="P14423" s="8"/>
    </row>
    <row r="14424" spans="1:16" s="2" customFormat="1" x14ac:dyDescent="0.15">
      <c r="A14424" s="3"/>
      <c r="B14424" s="3"/>
      <c r="J14424" s="3"/>
      <c r="K14424" s="5"/>
      <c r="L14424" s="8"/>
      <c r="N14424" s="5"/>
      <c r="O14424" s="10"/>
      <c r="P14424" s="8"/>
    </row>
    <row r="14425" spans="1:16" s="2" customFormat="1" x14ac:dyDescent="0.15">
      <c r="A14425" s="3"/>
      <c r="B14425" s="3"/>
      <c r="J14425" s="3"/>
      <c r="K14425" s="5"/>
      <c r="L14425" s="8"/>
      <c r="N14425" s="5"/>
      <c r="O14425" s="10"/>
      <c r="P14425" s="8"/>
    </row>
    <row r="14426" spans="1:16" s="2" customFormat="1" x14ac:dyDescent="0.15">
      <c r="A14426" s="3"/>
      <c r="B14426" s="3"/>
      <c r="J14426" s="3"/>
      <c r="K14426" s="5"/>
      <c r="L14426" s="8"/>
      <c r="N14426" s="5"/>
      <c r="O14426" s="10"/>
      <c r="P14426" s="8"/>
    </row>
    <row r="14427" spans="1:16" s="2" customFormat="1" x14ac:dyDescent="0.15">
      <c r="A14427" s="3"/>
      <c r="B14427" s="3"/>
      <c r="J14427" s="3"/>
      <c r="K14427" s="5"/>
      <c r="L14427" s="8"/>
      <c r="N14427" s="5"/>
      <c r="O14427" s="10"/>
      <c r="P14427" s="8"/>
    </row>
    <row r="14428" spans="1:16" s="2" customFormat="1" x14ac:dyDescent="0.15">
      <c r="A14428" s="3"/>
      <c r="B14428" s="3"/>
      <c r="J14428" s="3"/>
      <c r="K14428" s="5"/>
      <c r="L14428" s="8"/>
      <c r="N14428" s="5"/>
      <c r="O14428" s="10"/>
      <c r="P14428" s="8"/>
    </row>
    <row r="14429" spans="1:16" s="2" customFormat="1" x14ac:dyDescent="0.15">
      <c r="A14429" s="3"/>
      <c r="B14429" s="3"/>
      <c r="J14429" s="3"/>
      <c r="K14429" s="5"/>
      <c r="L14429" s="8"/>
      <c r="N14429" s="5"/>
      <c r="O14429" s="10"/>
      <c r="P14429" s="8"/>
    </row>
    <row r="14430" spans="1:16" s="2" customFormat="1" x14ac:dyDescent="0.15">
      <c r="A14430" s="3"/>
      <c r="B14430" s="3"/>
      <c r="J14430" s="3"/>
      <c r="K14430" s="5"/>
      <c r="L14430" s="8"/>
      <c r="N14430" s="5"/>
      <c r="O14430" s="10"/>
      <c r="P14430" s="8"/>
    </row>
    <row r="14431" spans="1:16" s="2" customFormat="1" x14ac:dyDescent="0.15">
      <c r="A14431" s="3"/>
      <c r="B14431" s="3"/>
      <c r="J14431" s="3"/>
      <c r="K14431" s="5"/>
      <c r="L14431" s="8"/>
      <c r="N14431" s="5"/>
      <c r="O14431" s="10"/>
      <c r="P14431" s="8"/>
    </row>
    <row r="14432" spans="1:16" s="2" customFormat="1" x14ac:dyDescent="0.15">
      <c r="A14432" s="3"/>
      <c r="B14432" s="3"/>
      <c r="J14432" s="3"/>
      <c r="K14432" s="5"/>
      <c r="L14432" s="8"/>
      <c r="N14432" s="5"/>
      <c r="O14432" s="10"/>
      <c r="P14432" s="8"/>
    </row>
    <row r="14433" spans="1:16" s="2" customFormat="1" x14ac:dyDescent="0.15">
      <c r="A14433" s="3"/>
      <c r="B14433" s="3"/>
      <c r="J14433" s="3"/>
      <c r="K14433" s="5"/>
      <c r="L14433" s="8"/>
      <c r="N14433" s="5"/>
      <c r="O14433" s="10"/>
      <c r="P14433" s="8"/>
    </row>
    <row r="14434" spans="1:16" s="2" customFormat="1" x14ac:dyDescent="0.15">
      <c r="A14434" s="3"/>
      <c r="B14434" s="3"/>
      <c r="J14434" s="3"/>
      <c r="K14434" s="5"/>
      <c r="L14434" s="8"/>
      <c r="N14434" s="5"/>
      <c r="O14434" s="10"/>
      <c r="P14434" s="8"/>
    </row>
    <row r="14435" spans="1:16" s="2" customFormat="1" x14ac:dyDescent="0.15">
      <c r="A14435" s="3"/>
      <c r="B14435" s="3"/>
      <c r="J14435" s="3"/>
      <c r="K14435" s="5"/>
      <c r="L14435" s="8"/>
      <c r="N14435" s="5"/>
      <c r="O14435" s="10"/>
      <c r="P14435" s="8"/>
    </row>
    <row r="14436" spans="1:16" s="2" customFormat="1" x14ac:dyDescent="0.15">
      <c r="A14436" s="3"/>
      <c r="B14436" s="3"/>
      <c r="J14436" s="3"/>
      <c r="K14436" s="5"/>
      <c r="L14436" s="8"/>
      <c r="N14436" s="5"/>
      <c r="O14436" s="10"/>
      <c r="P14436" s="8"/>
    </row>
    <row r="14437" spans="1:16" s="2" customFormat="1" x14ac:dyDescent="0.15">
      <c r="A14437" s="3"/>
      <c r="B14437" s="3"/>
      <c r="J14437" s="3"/>
      <c r="K14437" s="5"/>
      <c r="L14437" s="8"/>
      <c r="N14437" s="5"/>
      <c r="O14437" s="10"/>
      <c r="P14437" s="8"/>
    </row>
    <row r="14438" spans="1:16" s="2" customFormat="1" x14ac:dyDescent="0.15">
      <c r="A14438" s="3"/>
      <c r="B14438" s="3"/>
      <c r="J14438" s="3"/>
      <c r="K14438" s="5"/>
      <c r="L14438" s="8"/>
      <c r="N14438" s="5"/>
      <c r="O14438" s="10"/>
      <c r="P14438" s="8"/>
    </row>
    <row r="14439" spans="1:16" s="2" customFormat="1" x14ac:dyDescent="0.15">
      <c r="A14439" s="3"/>
      <c r="B14439" s="3"/>
      <c r="J14439" s="3"/>
      <c r="K14439" s="5"/>
      <c r="L14439" s="8"/>
      <c r="N14439" s="5"/>
      <c r="O14439" s="10"/>
      <c r="P14439" s="8"/>
    </row>
    <row r="14440" spans="1:16" s="2" customFormat="1" x14ac:dyDescent="0.15">
      <c r="A14440" s="3"/>
      <c r="B14440" s="3"/>
      <c r="J14440" s="3"/>
      <c r="K14440" s="5"/>
      <c r="L14440" s="8"/>
      <c r="N14440" s="5"/>
      <c r="O14440" s="10"/>
      <c r="P14440" s="8"/>
    </row>
    <row r="14441" spans="1:16" s="2" customFormat="1" x14ac:dyDescent="0.15">
      <c r="A14441" s="3"/>
      <c r="B14441" s="3"/>
      <c r="J14441" s="3"/>
      <c r="K14441" s="5"/>
      <c r="L14441" s="8"/>
      <c r="N14441" s="5"/>
      <c r="O14441" s="10"/>
      <c r="P14441" s="8"/>
    </row>
    <row r="14442" spans="1:16" s="2" customFormat="1" x14ac:dyDescent="0.15">
      <c r="A14442" s="3"/>
      <c r="B14442" s="3"/>
      <c r="J14442" s="3"/>
      <c r="K14442" s="5"/>
      <c r="L14442" s="8"/>
      <c r="N14442" s="5"/>
      <c r="O14442" s="10"/>
      <c r="P14442" s="8"/>
    </row>
    <row r="14443" spans="1:16" s="2" customFormat="1" x14ac:dyDescent="0.15">
      <c r="A14443" s="3"/>
      <c r="B14443" s="3"/>
      <c r="J14443" s="3"/>
      <c r="K14443" s="5"/>
      <c r="L14443" s="8"/>
      <c r="N14443" s="5"/>
      <c r="O14443" s="10"/>
      <c r="P14443" s="8"/>
    </row>
    <row r="14444" spans="1:16" s="2" customFormat="1" x14ac:dyDescent="0.15">
      <c r="A14444" s="3"/>
      <c r="B14444" s="3"/>
      <c r="J14444" s="3"/>
      <c r="K14444" s="5"/>
      <c r="L14444" s="8"/>
      <c r="N14444" s="5"/>
      <c r="O14444" s="10"/>
      <c r="P14444" s="8"/>
    </row>
    <row r="14445" spans="1:16" s="2" customFormat="1" x14ac:dyDescent="0.15">
      <c r="A14445" s="3"/>
      <c r="B14445" s="3"/>
      <c r="J14445" s="3"/>
      <c r="K14445" s="5"/>
      <c r="L14445" s="8"/>
      <c r="N14445" s="5"/>
      <c r="O14445" s="10"/>
      <c r="P14445" s="8"/>
    </row>
    <row r="14446" spans="1:16" s="2" customFormat="1" x14ac:dyDescent="0.15">
      <c r="A14446" s="3"/>
      <c r="B14446" s="3"/>
      <c r="J14446" s="3"/>
      <c r="K14446" s="5"/>
      <c r="L14446" s="8"/>
      <c r="N14446" s="5"/>
      <c r="O14446" s="10"/>
      <c r="P14446" s="8"/>
    </row>
    <row r="14447" spans="1:16" s="2" customFormat="1" x14ac:dyDescent="0.15">
      <c r="A14447" s="3"/>
      <c r="B14447" s="3"/>
      <c r="J14447" s="3"/>
      <c r="K14447" s="5"/>
      <c r="L14447" s="8"/>
      <c r="N14447" s="5"/>
      <c r="O14447" s="10"/>
      <c r="P14447" s="8"/>
    </row>
    <row r="14448" spans="1:16" s="2" customFormat="1" x14ac:dyDescent="0.15">
      <c r="A14448" s="3"/>
      <c r="B14448" s="3"/>
      <c r="J14448" s="3"/>
      <c r="K14448" s="5"/>
      <c r="L14448" s="8"/>
      <c r="N14448" s="5"/>
      <c r="O14448" s="10"/>
      <c r="P14448" s="8"/>
    </row>
    <row r="14449" spans="1:16" s="2" customFormat="1" x14ac:dyDescent="0.15">
      <c r="A14449" s="3"/>
      <c r="B14449" s="3"/>
      <c r="J14449" s="3"/>
      <c r="K14449" s="5"/>
      <c r="L14449" s="8"/>
      <c r="N14449" s="5"/>
      <c r="O14449" s="10"/>
      <c r="P14449" s="8"/>
    </row>
    <row r="14450" spans="1:16" s="2" customFormat="1" x14ac:dyDescent="0.15">
      <c r="A14450" s="3"/>
      <c r="B14450" s="3"/>
      <c r="J14450" s="3"/>
      <c r="K14450" s="5"/>
      <c r="L14450" s="8"/>
      <c r="N14450" s="5"/>
      <c r="O14450" s="10"/>
      <c r="P14450" s="8"/>
    </row>
    <row r="14451" spans="1:16" s="2" customFormat="1" x14ac:dyDescent="0.15">
      <c r="A14451" s="3"/>
      <c r="B14451" s="3"/>
      <c r="J14451" s="3"/>
      <c r="K14451" s="5"/>
      <c r="L14451" s="8"/>
      <c r="N14451" s="5"/>
      <c r="O14451" s="10"/>
      <c r="P14451" s="8"/>
    </row>
    <row r="14452" spans="1:16" s="2" customFormat="1" x14ac:dyDescent="0.15">
      <c r="A14452" s="3"/>
      <c r="B14452" s="3"/>
      <c r="J14452" s="3"/>
      <c r="K14452" s="5"/>
      <c r="L14452" s="8"/>
      <c r="N14452" s="5"/>
      <c r="O14452" s="10"/>
      <c r="P14452" s="8"/>
    </row>
    <row r="14453" spans="1:16" s="2" customFormat="1" x14ac:dyDescent="0.15">
      <c r="A14453" s="3"/>
      <c r="B14453" s="3"/>
      <c r="J14453" s="3"/>
      <c r="K14453" s="5"/>
      <c r="L14453" s="8"/>
      <c r="N14453" s="5"/>
      <c r="O14453" s="10"/>
      <c r="P14453" s="8"/>
    </row>
    <row r="14454" spans="1:16" s="2" customFormat="1" x14ac:dyDescent="0.15">
      <c r="A14454" s="3"/>
      <c r="B14454" s="3"/>
      <c r="J14454" s="3"/>
      <c r="K14454" s="5"/>
      <c r="L14454" s="8"/>
      <c r="N14454" s="5"/>
      <c r="O14454" s="10"/>
      <c r="P14454" s="8"/>
    </row>
    <row r="14455" spans="1:16" s="2" customFormat="1" x14ac:dyDescent="0.15">
      <c r="A14455" s="3"/>
      <c r="B14455" s="3"/>
      <c r="J14455" s="3"/>
      <c r="K14455" s="5"/>
      <c r="L14455" s="8"/>
      <c r="N14455" s="5"/>
      <c r="O14455" s="10"/>
      <c r="P14455" s="8"/>
    </row>
    <row r="14456" spans="1:16" s="2" customFormat="1" x14ac:dyDescent="0.15">
      <c r="A14456" s="3"/>
      <c r="B14456" s="3"/>
      <c r="J14456" s="3"/>
      <c r="K14456" s="5"/>
      <c r="L14456" s="8"/>
      <c r="N14456" s="5"/>
      <c r="O14456" s="10"/>
      <c r="P14456" s="8"/>
    </row>
    <row r="14457" spans="1:16" s="2" customFormat="1" x14ac:dyDescent="0.15">
      <c r="A14457" s="3"/>
      <c r="B14457" s="3"/>
      <c r="J14457" s="3"/>
      <c r="K14457" s="5"/>
      <c r="L14457" s="8"/>
      <c r="N14457" s="5"/>
      <c r="O14457" s="10"/>
      <c r="P14457" s="8"/>
    </row>
    <row r="14458" spans="1:16" s="2" customFormat="1" x14ac:dyDescent="0.15">
      <c r="A14458" s="3"/>
      <c r="B14458" s="3"/>
      <c r="J14458" s="3"/>
      <c r="K14458" s="5"/>
      <c r="L14458" s="8"/>
      <c r="N14458" s="5"/>
      <c r="O14458" s="10"/>
      <c r="P14458" s="8"/>
    </row>
    <row r="14459" spans="1:16" s="2" customFormat="1" x14ac:dyDescent="0.15">
      <c r="A14459" s="3"/>
      <c r="B14459" s="3"/>
      <c r="J14459" s="3"/>
      <c r="K14459" s="5"/>
      <c r="L14459" s="8"/>
      <c r="N14459" s="5"/>
      <c r="O14459" s="10"/>
      <c r="P14459" s="8"/>
    </row>
    <row r="14460" spans="1:16" s="2" customFormat="1" x14ac:dyDescent="0.15">
      <c r="A14460" s="3"/>
      <c r="B14460" s="3"/>
      <c r="J14460" s="3"/>
      <c r="K14460" s="5"/>
      <c r="L14460" s="8"/>
      <c r="N14460" s="5"/>
      <c r="O14460" s="10"/>
      <c r="P14460" s="8"/>
    </row>
    <row r="14461" spans="1:16" s="2" customFormat="1" x14ac:dyDescent="0.15">
      <c r="A14461" s="3"/>
      <c r="B14461" s="3"/>
      <c r="J14461" s="3"/>
      <c r="K14461" s="5"/>
      <c r="L14461" s="8"/>
      <c r="N14461" s="5"/>
      <c r="O14461" s="10"/>
      <c r="P14461" s="8"/>
    </row>
    <row r="14462" spans="1:16" s="2" customFormat="1" x14ac:dyDescent="0.15">
      <c r="A14462" s="3"/>
      <c r="B14462" s="3"/>
      <c r="J14462" s="3"/>
      <c r="K14462" s="5"/>
      <c r="L14462" s="8"/>
      <c r="N14462" s="5"/>
      <c r="O14462" s="10"/>
      <c r="P14462" s="8"/>
    </row>
    <row r="14463" spans="1:16" s="2" customFormat="1" x14ac:dyDescent="0.15">
      <c r="A14463" s="3"/>
      <c r="B14463" s="3"/>
      <c r="J14463" s="3"/>
      <c r="K14463" s="5"/>
      <c r="L14463" s="8"/>
      <c r="N14463" s="5"/>
      <c r="O14463" s="10"/>
      <c r="P14463" s="8"/>
    </row>
    <row r="14464" spans="1:16" s="2" customFormat="1" x14ac:dyDescent="0.15">
      <c r="A14464" s="3"/>
      <c r="B14464" s="3"/>
      <c r="J14464" s="3"/>
      <c r="K14464" s="5"/>
      <c r="L14464" s="8"/>
      <c r="N14464" s="5"/>
      <c r="O14464" s="10"/>
      <c r="P14464" s="8"/>
    </row>
    <row r="14465" spans="1:16" s="2" customFormat="1" x14ac:dyDescent="0.15">
      <c r="A14465" s="3"/>
      <c r="B14465" s="3"/>
      <c r="J14465" s="3"/>
      <c r="K14465" s="5"/>
      <c r="L14465" s="8"/>
      <c r="N14465" s="5"/>
      <c r="O14465" s="10"/>
      <c r="P14465" s="8"/>
    </row>
    <row r="14466" spans="1:16" s="2" customFormat="1" x14ac:dyDescent="0.15">
      <c r="A14466" s="3"/>
      <c r="B14466" s="3"/>
      <c r="J14466" s="3"/>
      <c r="K14466" s="5"/>
      <c r="L14466" s="8"/>
      <c r="N14466" s="5"/>
      <c r="O14466" s="10"/>
      <c r="P14466" s="8"/>
    </row>
    <row r="14467" spans="1:16" s="2" customFormat="1" x14ac:dyDescent="0.15">
      <c r="A14467" s="3"/>
      <c r="B14467" s="3"/>
      <c r="J14467" s="3"/>
      <c r="K14467" s="5"/>
      <c r="L14467" s="8"/>
      <c r="N14467" s="5"/>
      <c r="O14467" s="10"/>
      <c r="P14467" s="8"/>
    </row>
    <row r="14468" spans="1:16" s="2" customFormat="1" x14ac:dyDescent="0.15">
      <c r="A14468" s="3"/>
      <c r="B14468" s="3"/>
      <c r="J14468" s="3"/>
      <c r="K14468" s="5"/>
      <c r="L14468" s="8"/>
      <c r="N14468" s="5"/>
      <c r="O14468" s="10"/>
      <c r="P14468" s="8"/>
    </row>
    <row r="14469" spans="1:16" s="2" customFormat="1" x14ac:dyDescent="0.15">
      <c r="A14469" s="3"/>
      <c r="B14469" s="3"/>
      <c r="J14469" s="3"/>
      <c r="K14469" s="5"/>
      <c r="L14469" s="8"/>
      <c r="N14469" s="5"/>
      <c r="O14469" s="10"/>
      <c r="P14469" s="8"/>
    </row>
    <row r="14470" spans="1:16" s="2" customFormat="1" x14ac:dyDescent="0.15">
      <c r="A14470" s="3"/>
      <c r="B14470" s="3"/>
      <c r="J14470" s="3"/>
      <c r="K14470" s="5"/>
      <c r="L14470" s="8"/>
      <c r="N14470" s="5"/>
      <c r="O14470" s="10"/>
      <c r="P14470" s="8"/>
    </row>
    <row r="14471" spans="1:16" s="2" customFormat="1" x14ac:dyDescent="0.15">
      <c r="A14471" s="3"/>
      <c r="B14471" s="3"/>
      <c r="J14471" s="3"/>
      <c r="K14471" s="5"/>
      <c r="L14471" s="8"/>
      <c r="N14471" s="5"/>
      <c r="O14471" s="10"/>
      <c r="P14471" s="8"/>
    </row>
    <row r="14472" spans="1:16" s="2" customFormat="1" x14ac:dyDescent="0.15">
      <c r="A14472" s="3"/>
      <c r="B14472" s="3"/>
      <c r="J14472" s="3"/>
      <c r="K14472" s="5"/>
      <c r="L14472" s="8"/>
      <c r="N14472" s="5"/>
      <c r="O14472" s="10"/>
      <c r="P14472" s="8"/>
    </row>
    <row r="14473" spans="1:16" s="2" customFormat="1" x14ac:dyDescent="0.15">
      <c r="A14473" s="3"/>
      <c r="B14473" s="3"/>
      <c r="J14473" s="3"/>
      <c r="K14473" s="5"/>
      <c r="L14473" s="8"/>
      <c r="N14473" s="5"/>
      <c r="O14473" s="10"/>
      <c r="P14473" s="8"/>
    </row>
    <row r="14474" spans="1:16" s="2" customFormat="1" x14ac:dyDescent="0.15">
      <c r="A14474" s="3"/>
      <c r="B14474" s="3"/>
      <c r="J14474" s="3"/>
      <c r="K14474" s="5"/>
      <c r="L14474" s="8"/>
      <c r="N14474" s="5"/>
      <c r="O14474" s="10"/>
      <c r="P14474" s="8"/>
    </row>
    <row r="14475" spans="1:16" s="2" customFormat="1" x14ac:dyDescent="0.15">
      <c r="A14475" s="3"/>
      <c r="B14475" s="3"/>
      <c r="J14475" s="3"/>
      <c r="K14475" s="5"/>
      <c r="L14475" s="8"/>
      <c r="N14475" s="5"/>
      <c r="O14475" s="10"/>
      <c r="P14475" s="8"/>
    </row>
    <row r="14476" spans="1:16" s="2" customFormat="1" x14ac:dyDescent="0.15">
      <c r="A14476" s="3"/>
      <c r="B14476" s="3"/>
      <c r="J14476" s="3"/>
      <c r="K14476" s="5"/>
      <c r="L14476" s="8"/>
      <c r="N14476" s="5"/>
      <c r="O14476" s="10"/>
      <c r="P14476" s="8"/>
    </row>
    <row r="14477" spans="1:16" s="2" customFormat="1" x14ac:dyDescent="0.15">
      <c r="A14477" s="3"/>
      <c r="B14477" s="3"/>
      <c r="J14477" s="3"/>
      <c r="K14477" s="5"/>
      <c r="L14477" s="8"/>
      <c r="N14477" s="5"/>
      <c r="O14477" s="10"/>
      <c r="P14477" s="8"/>
    </row>
    <row r="14478" spans="1:16" s="2" customFormat="1" x14ac:dyDescent="0.15">
      <c r="A14478" s="3"/>
      <c r="B14478" s="3"/>
      <c r="J14478" s="3"/>
      <c r="K14478" s="5"/>
      <c r="L14478" s="8"/>
      <c r="N14478" s="5"/>
      <c r="O14478" s="10"/>
      <c r="P14478" s="8"/>
    </row>
    <row r="14479" spans="1:16" s="2" customFormat="1" x14ac:dyDescent="0.15">
      <c r="A14479" s="3"/>
      <c r="B14479" s="3"/>
      <c r="J14479" s="3"/>
      <c r="K14479" s="5"/>
      <c r="L14479" s="8"/>
      <c r="N14479" s="5"/>
      <c r="O14479" s="10"/>
      <c r="P14479" s="8"/>
    </row>
    <row r="14480" spans="1:16" s="2" customFormat="1" x14ac:dyDescent="0.15">
      <c r="A14480" s="3"/>
      <c r="B14480" s="3"/>
      <c r="J14480" s="3"/>
      <c r="K14480" s="5"/>
      <c r="L14480" s="8"/>
      <c r="N14480" s="5"/>
      <c r="O14480" s="10"/>
      <c r="P14480" s="8"/>
    </row>
    <row r="14481" spans="1:16" s="2" customFormat="1" x14ac:dyDescent="0.15">
      <c r="A14481" s="3"/>
      <c r="B14481" s="3"/>
      <c r="J14481" s="3"/>
      <c r="K14481" s="5"/>
      <c r="L14481" s="8"/>
      <c r="N14481" s="5"/>
      <c r="O14481" s="10"/>
      <c r="P14481" s="8"/>
    </row>
    <row r="14482" spans="1:16" s="2" customFormat="1" x14ac:dyDescent="0.15">
      <c r="A14482" s="3"/>
      <c r="B14482" s="3"/>
      <c r="J14482" s="3"/>
      <c r="K14482" s="5"/>
      <c r="L14482" s="8"/>
      <c r="N14482" s="5"/>
      <c r="O14482" s="10"/>
      <c r="P14482" s="8"/>
    </row>
    <row r="14483" spans="1:16" s="2" customFormat="1" x14ac:dyDescent="0.15">
      <c r="A14483" s="3"/>
      <c r="B14483" s="3"/>
      <c r="J14483" s="3"/>
      <c r="K14483" s="5"/>
      <c r="L14483" s="8"/>
      <c r="N14483" s="5"/>
      <c r="O14483" s="10"/>
      <c r="P14483" s="8"/>
    </row>
    <row r="14484" spans="1:16" s="2" customFormat="1" x14ac:dyDescent="0.15">
      <c r="A14484" s="3"/>
      <c r="B14484" s="3"/>
      <c r="J14484" s="3"/>
      <c r="K14484" s="5"/>
      <c r="L14484" s="8"/>
      <c r="N14484" s="5"/>
      <c r="O14484" s="10"/>
      <c r="P14484" s="8"/>
    </row>
    <row r="14485" spans="1:16" s="2" customFormat="1" x14ac:dyDescent="0.15">
      <c r="A14485" s="3"/>
      <c r="B14485" s="3"/>
      <c r="J14485" s="3"/>
      <c r="K14485" s="5"/>
      <c r="L14485" s="8"/>
      <c r="N14485" s="5"/>
      <c r="O14485" s="10"/>
      <c r="P14485" s="8"/>
    </row>
    <row r="14486" spans="1:16" s="2" customFormat="1" x14ac:dyDescent="0.15">
      <c r="A14486" s="3"/>
      <c r="B14486" s="3"/>
      <c r="J14486" s="3"/>
      <c r="K14486" s="5"/>
      <c r="L14486" s="8"/>
      <c r="N14486" s="5"/>
      <c r="O14486" s="10"/>
      <c r="P14486" s="8"/>
    </row>
    <row r="14487" spans="1:16" s="2" customFormat="1" x14ac:dyDescent="0.15">
      <c r="A14487" s="3"/>
      <c r="B14487" s="3"/>
      <c r="J14487" s="3"/>
      <c r="K14487" s="5"/>
      <c r="L14487" s="8"/>
      <c r="N14487" s="5"/>
      <c r="O14487" s="10"/>
      <c r="P14487" s="8"/>
    </row>
    <row r="14488" spans="1:16" s="2" customFormat="1" x14ac:dyDescent="0.15">
      <c r="A14488" s="3"/>
      <c r="B14488" s="3"/>
      <c r="J14488" s="3"/>
      <c r="K14488" s="5"/>
      <c r="L14488" s="8"/>
      <c r="N14488" s="5"/>
      <c r="O14488" s="10"/>
      <c r="P14488" s="8"/>
    </row>
    <row r="14489" spans="1:16" s="2" customFormat="1" x14ac:dyDescent="0.15">
      <c r="A14489" s="3"/>
      <c r="B14489" s="3"/>
      <c r="J14489" s="3"/>
      <c r="K14489" s="5"/>
      <c r="L14489" s="8"/>
      <c r="N14489" s="5"/>
      <c r="O14489" s="10"/>
      <c r="P14489" s="8"/>
    </row>
    <row r="14490" spans="1:16" s="2" customFormat="1" x14ac:dyDescent="0.15">
      <c r="A14490" s="3"/>
      <c r="B14490" s="3"/>
      <c r="J14490" s="3"/>
      <c r="K14490" s="5"/>
      <c r="L14490" s="8"/>
      <c r="N14490" s="5"/>
      <c r="O14490" s="10"/>
      <c r="P14490" s="8"/>
    </row>
    <row r="14491" spans="1:16" s="2" customFormat="1" x14ac:dyDescent="0.15">
      <c r="A14491" s="3"/>
      <c r="B14491" s="3"/>
      <c r="J14491" s="3"/>
      <c r="K14491" s="5"/>
      <c r="L14491" s="8"/>
      <c r="N14491" s="5"/>
      <c r="O14491" s="10"/>
      <c r="P14491" s="8"/>
    </row>
    <row r="14492" spans="1:16" s="2" customFormat="1" x14ac:dyDescent="0.15">
      <c r="A14492" s="3"/>
      <c r="B14492" s="3"/>
      <c r="J14492" s="3"/>
      <c r="K14492" s="5"/>
      <c r="L14492" s="8"/>
      <c r="N14492" s="5"/>
      <c r="O14492" s="10"/>
      <c r="P14492" s="8"/>
    </row>
    <row r="14493" spans="1:16" s="2" customFormat="1" x14ac:dyDescent="0.15">
      <c r="A14493" s="3"/>
      <c r="B14493" s="3"/>
      <c r="J14493" s="3"/>
      <c r="K14493" s="5"/>
      <c r="L14493" s="8"/>
      <c r="N14493" s="5"/>
      <c r="O14493" s="10"/>
      <c r="P14493" s="8"/>
    </row>
    <row r="14494" spans="1:16" s="2" customFormat="1" x14ac:dyDescent="0.15">
      <c r="A14494" s="3"/>
      <c r="B14494" s="3"/>
      <c r="J14494" s="3"/>
      <c r="K14494" s="5"/>
      <c r="L14494" s="8"/>
      <c r="N14494" s="5"/>
      <c r="O14494" s="10"/>
      <c r="P14494" s="8"/>
    </row>
    <row r="14495" spans="1:16" s="2" customFormat="1" x14ac:dyDescent="0.15">
      <c r="A14495" s="3"/>
      <c r="B14495" s="3"/>
      <c r="J14495" s="3"/>
      <c r="K14495" s="5"/>
      <c r="L14495" s="8"/>
      <c r="N14495" s="5"/>
      <c r="O14495" s="10"/>
      <c r="P14495" s="8"/>
    </row>
    <row r="14496" spans="1:16" s="2" customFormat="1" x14ac:dyDescent="0.15">
      <c r="A14496" s="3"/>
      <c r="B14496" s="3"/>
      <c r="J14496" s="3"/>
      <c r="K14496" s="5"/>
      <c r="L14496" s="8"/>
      <c r="N14496" s="5"/>
      <c r="O14496" s="10"/>
      <c r="P14496" s="8"/>
    </row>
    <row r="14497" spans="1:16" s="2" customFormat="1" x14ac:dyDescent="0.15">
      <c r="A14497" s="3"/>
      <c r="B14497" s="3"/>
      <c r="J14497" s="3"/>
      <c r="K14497" s="5"/>
      <c r="L14497" s="8"/>
      <c r="N14497" s="5"/>
      <c r="O14497" s="10"/>
      <c r="P14497" s="8"/>
    </row>
    <row r="14498" spans="1:16" s="2" customFormat="1" x14ac:dyDescent="0.15">
      <c r="A14498" s="3"/>
      <c r="B14498" s="3"/>
      <c r="J14498" s="3"/>
      <c r="K14498" s="5"/>
      <c r="L14498" s="8"/>
      <c r="N14498" s="5"/>
      <c r="O14498" s="10"/>
      <c r="P14498" s="8"/>
    </row>
    <row r="14499" spans="1:16" s="2" customFormat="1" x14ac:dyDescent="0.15">
      <c r="A14499" s="3"/>
      <c r="B14499" s="3"/>
      <c r="J14499" s="3"/>
      <c r="K14499" s="5"/>
      <c r="L14499" s="8"/>
      <c r="N14499" s="5"/>
      <c r="O14499" s="10"/>
      <c r="P14499" s="8"/>
    </row>
    <row r="14500" spans="1:16" s="2" customFormat="1" x14ac:dyDescent="0.15">
      <c r="A14500" s="3"/>
      <c r="B14500" s="3"/>
      <c r="J14500" s="3"/>
      <c r="K14500" s="5"/>
      <c r="L14500" s="8"/>
      <c r="N14500" s="5"/>
      <c r="O14500" s="10"/>
      <c r="P14500" s="8"/>
    </row>
    <row r="14501" spans="1:16" s="2" customFormat="1" x14ac:dyDescent="0.15">
      <c r="A14501" s="3"/>
      <c r="B14501" s="3"/>
      <c r="J14501" s="3"/>
      <c r="K14501" s="5"/>
      <c r="L14501" s="8"/>
      <c r="N14501" s="5"/>
      <c r="O14501" s="10"/>
      <c r="P14501" s="8"/>
    </row>
    <row r="14502" spans="1:16" s="2" customFormat="1" x14ac:dyDescent="0.15">
      <c r="A14502" s="3"/>
      <c r="B14502" s="3"/>
      <c r="J14502" s="3"/>
      <c r="K14502" s="5"/>
      <c r="L14502" s="8"/>
      <c r="N14502" s="5"/>
      <c r="O14502" s="10"/>
      <c r="P14502" s="8"/>
    </row>
    <row r="14503" spans="1:16" s="2" customFormat="1" x14ac:dyDescent="0.15">
      <c r="A14503" s="3"/>
      <c r="B14503" s="3"/>
      <c r="J14503" s="3"/>
      <c r="K14503" s="5"/>
      <c r="L14503" s="8"/>
      <c r="N14503" s="5"/>
      <c r="O14503" s="10"/>
      <c r="P14503" s="8"/>
    </row>
    <row r="14504" spans="1:16" s="2" customFormat="1" x14ac:dyDescent="0.15">
      <c r="A14504" s="3"/>
      <c r="B14504" s="3"/>
      <c r="J14504" s="3"/>
      <c r="K14504" s="5"/>
      <c r="L14504" s="8"/>
      <c r="N14504" s="5"/>
      <c r="O14504" s="10"/>
      <c r="P14504" s="8"/>
    </row>
    <row r="14505" spans="1:16" s="2" customFormat="1" x14ac:dyDescent="0.15">
      <c r="A14505" s="3"/>
      <c r="B14505" s="3"/>
      <c r="J14505" s="3"/>
      <c r="K14505" s="5"/>
      <c r="L14505" s="8"/>
      <c r="N14505" s="5"/>
      <c r="O14505" s="10"/>
      <c r="P14505" s="8"/>
    </row>
    <row r="14506" spans="1:16" s="2" customFormat="1" x14ac:dyDescent="0.15">
      <c r="A14506" s="3"/>
      <c r="B14506" s="3"/>
      <c r="J14506" s="3"/>
      <c r="K14506" s="5"/>
      <c r="L14506" s="8"/>
      <c r="N14506" s="5"/>
      <c r="O14506" s="10"/>
      <c r="P14506" s="8"/>
    </row>
    <row r="14507" spans="1:16" s="2" customFormat="1" x14ac:dyDescent="0.15">
      <c r="A14507" s="3"/>
      <c r="B14507" s="3"/>
      <c r="J14507" s="3"/>
      <c r="K14507" s="5"/>
      <c r="L14507" s="8"/>
      <c r="N14507" s="5"/>
      <c r="O14507" s="10"/>
      <c r="P14507" s="8"/>
    </row>
    <row r="14508" spans="1:16" s="2" customFormat="1" x14ac:dyDescent="0.15">
      <c r="A14508" s="3"/>
      <c r="B14508" s="3"/>
      <c r="J14508" s="3"/>
      <c r="K14508" s="5"/>
      <c r="L14508" s="8"/>
      <c r="N14508" s="5"/>
      <c r="O14508" s="10"/>
      <c r="P14508" s="8"/>
    </row>
    <row r="14509" spans="1:16" s="2" customFormat="1" x14ac:dyDescent="0.15">
      <c r="A14509" s="3"/>
      <c r="B14509" s="3"/>
      <c r="J14509" s="3"/>
      <c r="K14509" s="5"/>
      <c r="L14509" s="8"/>
      <c r="N14509" s="5"/>
      <c r="O14509" s="10"/>
      <c r="P14509" s="8"/>
    </row>
    <row r="14510" spans="1:16" s="2" customFormat="1" x14ac:dyDescent="0.15">
      <c r="A14510" s="3"/>
      <c r="B14510" s="3"/>
      <c r="J14510" s="3"/>
      <c r="K14510" s="5"/>
      <c r="L14510" s="8"/>
      <c r="N14510" s="5"/>
      <c r="O14510" s="10"/>
      <c r="P14510" s="8"/>
    </row>
    <row r="14511" spans="1:16" s="2" customFormat="1" x14ac:dyDescent="0.15">
      <c r="A14511" s="3"/>
      <c r="B14511" s="3"/>
      <c r="J14511" s="3"/>
      <c r="K14511" s="5"/>
      <c r="L14511" s="8"/>
      <c r="N14511" s="5"/>
      <c r="O14511" s="10"/>
      <c r="P14511" s="8"/>
    </row>
    <row r="14512" spans="1:16" s="2" customFormat="1" x14ac:dyDescent="0.15">
      <c r="A14512" s="3"/>
      <c r="B14512" s="3"/>
      <c r="J14512" s="3"/>
      <c r="K14512" s="5"/>
      <c r="L14512" s="8"/>
      <c r="N14512" s="5"/>
      <c r="O14512" s="10"/>
      <c r="P14512" s="8"/>
    </row>
    <row r="14513" spans="1:16" s="2" customFormat="1" x14ac:dyDescent="0.15">
      <c r="A14513" s="3"/>
      <c r="B14513" s="3"/>
      <c r="J14513" s="3"/>
      <c r="K14513" s="5"/>
      <c r="L14513" s="8"/>
      <c r="N14513" s="5"/>
      <c r="O14513" s="10"/>
      <c r="P14513" s="8"/>
    </row>
    <row r="14514" spans="1:16" s="2" customFormat="1" x14ac:dyDescent="0.15">
      <c r="A14514" s="3"/>
      <c r="B14514" s="3"/>
      <c r="J14514" s="3"/>
      <c r="K14514" s="5"/>
      <c r="L14514" s="8"/>
      <c r="N14514" s="5"/>
      <c r="O14514" s="10"/>
      <c r="P14514" s="8"/>
    </row>
    <row r="14515" spans="1:16" s="2" customFormat="1" x14ac:dyDescent="0.15">
      <c r="A14515" s="3"/>
      <c r="B14515" s="3"/>
      <c r="J14515" s="3"/>
      <c r="K14515" s="5"/>
      <c r="L14515" s="8"/>
      <c r="N14515" s="5"/>
      <c r="O14515" s="10"/>
      <c r="P14515" s="8"/>
    </row>
    <row r="14516" spans="1:16" s="2" customFormat="1" x14ac:dyDescent="0.15">
      <c r="A14516" s="3"/>
      <c r="B14516" s="3"/>
      <c r="J14516" s="3"/>
      <c r="K14516" s="5"/>
      <c r="L14516" s="8"/>
      <c r="N14516" s="5"/>
      <c r="O14516" s="10"/>
      <c r="P14516" s="8"/>
    </row>
    <row r="14517" spans="1:16" s="2" customFormat="1" x14ac:dyDescent="0.15">
      <c r="A14517" s="3"/>
      <c r="B14517" s="3"/>
      <c r="J14517" s="3"/>
      <c r="K14517" s="5"/>
      <c r="L14517" s="8"/>
      <c r="N14517" s="5"/>
      <c r="O14517" s="10"/>
      <c r="P14517" s="8"/>
    </row>
    <row r="14518" spans="1:16" s="2" customFormat="1" x14ac:dyDescent="0.15">
      <c r="A14518" s="3"/>
      <c r="B14518" s="3"/>
      <c r="J14518" s="3"/>
      <c r="K14518" s="5"/>
      <c r="L14518" s="8"/>
      <c r="N14518" s="5"/>
      <c r="O14518" s="10"/>
      <c r="P14518" s="8"/>
    </row>
    <row r="14519" spans="1:16" s="2" customFormat="1" x14ac:dyDescent="0.15">
      <c r="A14519" s="3"/>
      <c r="B14519" s="3"/>
      <c r="J14519" s="3"/>
      <c r="K14519" s="5"/>
      <c r="L14519" s="8"/>
      <c r="N14519" s="5"/>
      <c r="O14519" s="10"/>
      <c r="P14519" s="8"/>
    </row>
    <row r="14520" spans="1:16" s="2" customFormat="1" x14ac:dyDescent="0.15">
      <c r="A14520" s="3"/>
      <c r="B14520" s="3"/>
      <c r="J14520" s="3"/>
      <c r="K14520" s="5"/>
      <c r="L14520" s="8"/>
      <c r="N14520" s="5"/>
      <c r="O14520" s="10"/>
      <c r="P14520" s="8"/>
    </row>
    <row r="14521" spans="1:16" s="2" customFormat="1" x14ac:dyDescent="0.15">
      <c r="A14521" s="3"/>
      <c r="B14521" s="3"/>
      <c r="J14521" s="3"/>
      <c r="K14521" s="5"/>
      <c r="L14521" s="8"/>
      <c r="N14521" s="5"/>
      <c r="O14521" s="10"/>
      <c r="P14521" s="8"/>
    </row>
    <row r="14522" spans="1:16" s="2" customFormat="1" x14ac:dyDescent="0.15">
      <c r="A14522" s="3"/>
      <c r="B14522" s="3"/>
      <c r="J14522" s="3"/>
      <c r="K14522" s="5"/>
      <c r="L14522" s="8"/>
      <c r="N14522" s="5"/>
      <c r="O14522" s="10"/>
      <c r="P14522" s="8"/>
    </row>
    <row r="14523" spans="1:16" s="2" customFormat="1" x14ac:dyDescent="0.15">
      <c r="A14523" s="3"/>
      <c r="B14523" s="3"/>
      <c r="J14523" s="3"/>
      <c r="K14523" s="5"/>
      <c r="L14523" s="8"/>
      <c r="N14523" s="5"/>
      <c r="O14523" s="10"/>
      <c r="P14523" s="8"/>
    </row>
    <row r="14524" spans="1:16" s="2" customFormat="1" x14ac:dyDescent="0.15">
      <c r="A14524" s="3"/>
      <c r="B14524" s="3"/>
      <c r="J14524" s="3"/>
      <c r="K14524" s="5"/>
      <c r="L14524" s="8"/>
      <c r="N14524" s="5"/>
      <c r="O14524" s="10"/>
      <c r="P14524" s="8"/>
    </row>
    <row r="14525" spans="1:16" s="2" customFormat="1" x14ac:dyDescent="0.15">
      <c r="A14525" s="3"/>
      <c r="B14525" s="3"/>
      <c r="J14525" s="3"/>
      <c r="K14525" s="5"/>
      <c r="L14525" s="8"/>
      <c r="N14525" s="5"/>
      <c r="O14525" s="10"/>
      <c r="P14525" s="8"/>
    </row>
    <row r="14526" spans="1:16" s="2" customFormat="1" x14ac:dyDescent="0.15">
      <c r="A14526" s="3"/>
      <c r="B14526" s="3"/>
      <c r="J14526" s="3"/>
      <c r="K14526" s="5"/>
      <c r="L14526" s="8"/>
      <c r="N14526" s="5"/>
      <c r="O14526" s="10"/>
      <c r="P14526" s="8"/>
    </row>
    <row r="14527" spans="1:16" s="2" customFormat="1" x14ac:dyDescent="0.15">
      <c r="A14527" s="3"/>
      <c r="B14527" s="3"/>
      <c r="J14527" s="3"/>
      <c r="K14527" s="5"/>
      <c r="L14527" s="8"/>
      <c r="N14527" s="5"/>
      <c r="O14527" s="10"/>
      <c r="P14527" s="8"/>
    </row>
    <row r="14528" spans="1:16" s="2" customFormat="1" x14ac:dyDescent="0.15">
      <c r="A14528" s="3"/>
      <c r="B14528" s="3"/>
      <c r="J14528" s="3"/>
      <c r="K14528" s="5"/>
      <c r="L14528" s="8"/>
      <c r="N14528" s="5"/>
      <c r="O14528" s="10"/>
      <c r="P14528" s="8"/>
    </row>
    <row r="14529" spans="1:16" s="2" customFormat="1" x14ac:dyDescent="0.15">
      <c r="A14529" s="3"/>
      <c r="B14529" s="3"/>
      <c r="J14529" s="3"/>
      <c r="K14529" s="5"/>
      <c r="L14529" s="8"/>
      <c r="N14529" s="5"/>
      <c r="O14529" s="10"/>
      <c r="P14529" s="8"/>
    </row>
    <row r="14530" spans="1:16" s="2" customFormat="1" x14ac:dyDescent="0.15">
      <c r="A14530" s="3"/>
      <c r="B14530" s="3"/>
      <c r="J14530" s="3"/>
      <c r="K14530" s="5"/>
      <c r="L14530" s="8"/>
      <c r="N14530" s="5"/>
      <c r="O14530" s="10"/>
      <c r="P14530" s="8"/>
    </row>
    <row r="14531" spans="1:16" s="2" customFormat="1" x14ac:dyDescent="0.15">
      <c r="A14531" s="3"/>
      <c r="B14531" s="3"/>
      <c r="J14531" s="3"/>
      <c r="K14531" s="5"/>
      <c r="L14531" s="8"/>
      <c r="N14531" s="5"/>
      <c r="O14531" s="10"/>
      <c r="P14531" s="8"/>
    </row>
    <row r="14532" spans="1:16" s="2" customFormat="1" x14ac:dyDescent="0.15">
      <c r="A14532" s="3"/>
      <c r="B14532" s="3"/>
      <c r="J14532" s="3"/>
      <c r="K14532" s="5"/>
      <c r="L14532" s="8"/>
      <c r="N14532" s="5"/>
      <c r="O14532" s="10"/>
      <c r="P14532" s="8"/>
    </row>
    <row r="14533" spans="1:16" s="2" customFormat="1" x14ac:dyDescent="0.15">
      <c r="A14533" s="3"/>
      <c r="B14533" s="3"/>
      <c r="J14533" s="3"/>
      <c r="K14533" s="5"/>
      <c r="L14533" s="8"/>
      <c r="N14533" s="5"/>
      <c r="O14533" s="10"/>
      <c r="P14533" s="8"/>
    </row>
    <row r="14534" spans="1:16" s="2" customFormat="1" x14ac:dyDescent="0.15">
      <c r="A14534" s="3"/>
      <c r="B14534" s="3"/>
      <c r="J14534" s="3"/>
      <c r="K14534" s="5"/>
      <c r="L14534" s="8"/>
      <c r="N14534" s="5"/>
      <c r="O14534" s="10"/>
      <c r="P14534" s="8"/>
    </row>
    <row r="14535" spans="1:16" s="2" customFormat="1" x14ac:dyDescent="0.15">
      <c r="A14535" s="3"/>
      <c r="B14535" s="3"/>
      <c r="J14535" s="3"/>
      <c r="K14535" s="5"/>
      <c r="L14535" s="8"/>
      <c r="N14535" s="5"/>
      <c r="O14535" s="10"/>
      <c r="P14535" s="8"/>
    </row>
    <row r="14536" spans="1:16" s="2" customFormat="1" x14ac:dyDescent="0.15">
      <c r="A14536" s="3"/>
      <c r="B14536" s="3"/>
      <c r="J14536" s="3"/>
      <c r="K14536" s="5"/>
      <c r="L14536" s="8"/>
      <c r="N14536" s="5"/>
      <c r="O14536" s="10"/>
      <c r="P14536" s="8"/>
    </row>
    <row r="14537" spans="1:16" s="2" customFormat="1" x14ac:dyDescent="0.15">
      <c r="A14537" s="3"/>
      <c r="B14537" s="3"/>
      <c r="J14537" s="3"/>
      <c r="K14537" s="5"/>
      <c r="L14537" s="8"/>
      <c r="N14537" s="5"/>
      <c r="O14537" s="10"/>
      <c r="P14537" s="8"/>
    </row>
    <row r="14538" spans="1:16" s="2" customFormat="1" x14ac:dyDescent="0.15">
      <c r="A14538" s="3"/>
      <c r="B14538" s="3"/>
      <c r="J14538" s="3"/>
      <c r="K14538" s="5"/>
      <c r="L14538" s="8"/>
      <c r="N14538" s="5"/>
      <c r="O14538" s="10"/>
      <c r="P14538" s="8"/>
    </row>
    <row r="14539" spans="1:16" s="2" customFormat="1" x14ac:dyDescent="0.15">
      <c r="A14539" s="3"/>
      <c r="B14539" s="3"/>
      <c r="J14539" s="3"/>
      <c r="K14539" s="5"/>
      <c r="L14539" s="8"/>
      <c r="N14539" s="5"/>
      <c r="O14539" s="10"/>
      <c r="P14539" s="8"/>
    </row>
    <row r="14540" spans="1:16" s="2" customFormat="1" x14ac:dyDescent="0.15">
      <c r="A14540" s="3"/>
      <c r="B14540" s="3"/>
      <c r="J14540" s="3"/>
      <c r="K14540" s="5"/>
      <c r="L14540" s="8"/>
      <c r="N14540" s="5"/>
      <c r="O14540" s="10"/>
      <c r="P14540" s="8"/>
    </row>
    <row r="14541" spans="1:16" s="2" customFormat="1" x14ac:dyDescent="0.15">
      <c r="A14541" s="3"/>
      <c r="B14541" s="3"/>
      <c r="J14541" s="3"/>
      <c r="K14541" s="5"/>
      <c r="L14541" s="8"/>
      <c r="N14541" s="5"/>
      <c r="O14541" s="10"/>
      <c r="P14541" s="8"/>
    </row>
    <row r="14542" spans="1:16" s="2" customFormat="1" x14ac:dyDescent="0.15">
      <c r="A14542" s="3"/>
      <c r="B14542" s="3"/>
      <c r="J14542" s="3"/>
      <c r="K14542" s="5"/>
      <c r="L14542" s="8"/>
      <c r="N14542" s="5"/>
      <c r="O14542" s="10"/>
      <c r="P14542" s="8"/>
    </row>
    <row r="14543" spans="1:16" s="2" customFormat="1" x14ac:dyDescent="0.15">
      <c r="A14543" s="3"/>
      <c r="B14543" s="3"/>
      <c r="J14543" s="3"/>
      <c r="K14543" s="5"/>
      <c r="L14543" s="8"/>
      <c r="N14543" s="5"/>
      <c r="O14543" s="10"/>
      <c r="P14543" s="8"/>
    </row>
    <row r="14544" spans="1:16" s="2" customFormat="1" x14ac:dyDescent="0.15">
      <c r="A14544" s="3"/>
      <c r="B14544" s="3"/>
      <c r="J14544" s="3"/>
      <c r="K14544" s="5"/>
      <c r="L14544" s="8"/>
      <c r="N14544" s="5"/>
      <c r="O14544" s="10"/>
      <c r="P14544" s="8"/>
    </row>
    <row r="14545" spans="1:16" s="2" customFormat="1" x14ac:dyDescent="0.15">
      <c r="A14545" s="3"/>
      <c r="B14545" s="3"/>
      <c r="J14545" s="3"/>
      <c r="K14545" s="5"/>
      <c r="L14545" s="8"/>
      <c r="N14545" s="5"/>
      <c r="O14545" s="10"/>
      <c r="P14545" s="8"/>
    </row>
    <row r="14546" spans="1:16" s="2" customFormat="1" x14ac:dyDescent="0.15">
      <c r="A14546" s="3"/>
      <c r="B14546" s="3"/>
      <c r="J14546" s="3"/>
      <c r="K14546" s="5"/>
      <c r="L14546" s="8"/>
      <c r="N14546" s="5"/>
      <c r="O14546" s="10"/>
      <c r="P14546" s="8"/>
    </row>
    <row r="14547" spans="1:16" s="2" customFormat="1" x14ac:dyDescent="0.15">
      <c r="A14547" s="3"/>
      <c r="B14547" s="3"/>
      <c r="J14547" s="3"/>
      <c r="K14547" s="5"/>
      <c r="L14547" s="8"/>
      <c r="N14547" s="5"/>
      <c r="O14547" s="10"/>
      <c r="P14547" s="8"/>
    </row>
    <row r="14548" spans="1:16" s="2" customFormat="1" x14ac:dyDescent="0.15">
      <c r="A14548" s="3"/>
      <c r="B14548" s="3"/>
      <c r="J14548" s="3"/>
      <c r="K14548" s="5"/>
      <c r="L14548" s="8"/>
      <c r="N14548" s="5"/>
      <c r="O14548" s="10"/>
      <c r="P14548" s="8"/>
    </row>
    <row r="14549" spans="1:16" s="2" customFormat="1" x14ac:dyDescent="0.15">
      <c r="A14549" s="3"/>
      <c r="B14549" s="3"/>
      <c r="J14549" s="3"/>
      <c r="K14549" s="5"/>
      <c r="L14549" s="8"/>
      <c r="N14549" s="5"/>
      <c r="O14549" s="10"/>
      <c r="P14549" s="8"/>
    </row>
    <row r="14550" spans="1:16" s="2" customFormat="1" x14ac:dyDescent="0.15">
      <c r="A14550" s="3"/>
      <c r="B14550" s="3"/>
      <c r="J14550" s="3"/>
      <c r="K14550" s="5"/>
      <c r="L14550" s="8"/>
      <c r="N14550" s="5"/>
      <c r="O14550" s="10"/>
      <c r="P14550" s="8"/>
    </row>
    <row r="14551" spans="1:16" s="2" customFormat="1" x14ac:dyDescent="0.15">
      <c r="A14551" s="3"/>
      <c r="B14551" s="3"/>
      <c r="J14551" s="3"/>
      <c r="K14551" s="5"/>
      <c r="L14551" s="8"/>
      <c r="N14551" s="5"/>
      <c r="O14551" s="10"/>
      <c r="P14551" s="8"/>
    </row>
    <row r="14552" spans="1:16" s="2" customFormat="1" x14ac:dyDescent="0.15">
      <c r="A14552" s="3"/>
      <c r="B14552" s="3"/>
      <c r="J14552" s="3"/>
      <c r="K14552" s="5"/>
      <c r="L14552" s="8"/>
      <c r="N14552" s="5"/>
      <c r="O14552" s="10"/>
      <c r="P14552" s="8"/>
    </row>
    <row r="14553" spans="1:16" s="2" customFormat="1" x14ac:dyDescent="0.15">
      <c r="A14553" s="3"/>
      <c r="B14553" s="3"/>
      <c r="J14553" s="3"/>
      <c r="K14553" s="5"/>
      <c r="L14553" s="8"/>
      <c r="N14553" s="5"/>
      <c r="O14553" s="10"/>
      <c r="P14553" s="8"/>
    </row>
    <row r="14554" spans="1:16" s="2" customFormat="1" x14ac:dyDescent="0.15">
      <c r="A14554" s="3"/>
      <c r="B14554" s="3"/>
      <c r="J14554" s="3"/>
      <c r="K14554" s="5"/>
      <c r="L14554" s="8"/>
      <c r="N14554" s="5"/>
      <c r="O14554" s="10"/>
      <c r="P14554" s="8"/>
    </row>
    <row r="14555" spans="1:16" s="2" customFormat="1" x14ac:dyDescent="0.15">
      <c r="A14555" s="3"/>
      <c r="B14555" s="3"/>
      <c r="J14555" s="3"/>
      <c r="K14555" s="5"/>
      <c r="L14555" s="8"/>
      <c r="N14555" s="5"/>
      <c r="O14555" s="10"/>
      <c r="P14555" s="8"/>
    </row>
    <row r="14556" spans="1:16" s="2" customFormat="1" x14ac:dyDescent="0.15">
      <c r="A14556" s="3"/>
      <c r="B14556" s="3"/>
      <c r="J14556" s="3"/>
      <c r="K14556" s="5"/>
      <c r="L14556" s="8"/>
      <c r="N14556" s="5"/>
      <c r="O14556" s="10"/>
      <c r="P14556" s="8"/>
    </row>
    <row r="14557" spans="1:16" s="2" customFormat="1" x14ac:dyDescent="0.15">
      <c r="A14557" s="3"/>
      <c r="B14557" s="3"/>
      <c r="J14557" s="3"/>
      <c r="K14557" s="5"/>
      <c r="L14557" s="8"/>
      <c r="N14557" s="5"/>
      <c r="O14557" s="10"/>
      <c r="P14557" s="8"/>
    </row>
    <row r="14558" spans="1:16" s="2" customFormat="1" x14ac:dyDescent="0.15">
      <c r="A14558" s="3"/>
      <c r="B14558" s="3"/>
      <c r="J14558" s="3"/>
      <c r="K14558" s="5"/>
      <c r="L14558" s="8"/>
      <c r="N14558" s="5"/>
      <c r="O14558" s="10"/>
      <c r="P14558" s="8"/>
    </row>
    <row r="14559" spans="1:16" s="2" customFormat="1" x14ac:dyDescent="0.15">
      <c r="A14559" s="3"/>
      <c r="B14559" s="3"/>
      <c r="J14559" s="3"/>
      <c r="K14559" s="5"/>
      <c r="L14559" s="8"/>
      <c r="N14559" s="5"/>
      <c r="O14559" s="10"/>
      <c r="P14559" s="8"/>
    </row>
    <row r="14560" spans="1:16" s="2" customFormat="1" x14ac:dyDescent="0.15">
      <c r="A14560" s="3"/>
      <c r="B14560" s="3"/>
      <c r="J14560" s="3"/>
      <c r="K14560" s="5"/>
      <c r="L14560" s="8"/>
      <c r="N14560" s="5"/>
      <c r="O14560" s="10"/>
      <c r="P14560" s="8"/>
    </row>
    <row r="14561" spans="1:16" s="2" customFormat="1" x14ac:dyDescent="0.15">
      <c r="A14561" s="3"/>
      <c r="B14561" s="3"/>
      <c r="J14561" s="3"/>
      <c r="K14561" s="5"/>
      <c r="L14561" s="8"/>
      <c r="N14561" s="5"/>
      <c r="O14561" s="10"/>
      <c r="P14561" s="8"/>
    </row>
    <row r="14562" spans="1:16" s="2" customFormat="1" x14ac:dyDescent="0.15">
      <c r="A14562" s="3"/>
      <c r="B14562" s="3"/>
      <c r="J14562" s="3"/>
      <c r="K14562" s="5"/>
      <c r="L14562" s="8"/>
      <c r="N14562" s="5"/>
      <c r="O14562" s="10"/>
      <c r="P14562" s="8"/>
    </row>
    <row r="14563" spans="1:16" s="2" customFormat="1" x14ac:dyDescent="0.15">
      <c r="A14563" s="3"/>
      <c r="B14563" s="3"/>
      <c r="J14563" s="3"/>
      <c r="K14563" s="5"/>
      <c r="L14563" s="8"/>
      <c r="N14563" s="5"/>
      <c r="O14563" s="10"/>
      <c r="P14563" s="8"/>
    </row>
    <row r="14564" spans="1:16" s="2" customFormat="1" x14ac:dyDescent="0.15">
      <c r="A14564" s="3"/>
      <c r="B14564" s="3"/>
      <c r="J14564" s="3"/>
      <c r="K14564" s="5"/>
      <c r="L14564" s="8"/>
      <c r="N14564" s="5"/>
      <c r="O14564" s="10"/>
      <c r="P14564" s="8"/>
    </row>
    <row r="14565" spans="1:16" s="2" customFormat="1" x14ac:dyDescent="0.15">
      <c r="A14565" s="3"/>
      <c r="B14565" s="3"/>
      <c r="J14565" s="3"/>
      <c r="K14565" s="5"/>
      <c r="L14565" s="8"/>
      <c r="N14565" s="5"/>
      <c r="O14565" s="10"/>
      <c r="P14565" s="8"/>
    </row>
    <row r="14566" spans="1:16" s="2" customFormat="1" x14ac:dyDescent="0.15">
      <c r="A14566" s="3"/>
      <c r="B14566" s="3"/>
      <c r="J14566" s="3"/>
      <c r="K14566" s="5"/>
      <c r="L14566" s="8"/>
      <c r="N14566" s="5"/>
      <c r="O14566" s="10"/>
      <c r="P14566" s="8"/>
    </row>
    <row r="14567" spans="1:16" s="2" customFormat="1" x14ac:dyDescent="0.15">
      <c r="A14567" s="3"/>
      <c r="B14567" s="3"/>
      <c r="J14567" s="3"/>
      <c r="K14567" s="5"/>
      <c r="L14567" s="8"/>
      <c r="N14567" s="5"/>
      <c r="O14567" s="10"/>
      <c r="P14567" s="8"/>
    </row>
    <row r="14568" spans="1:16" s="2" customFormat="1" x14ac:dyDescent="0.15">
      <c r="A14568" s="3"/>
      <c r="B14568" s="3"/>
      <c r="J14568" s="3"/>
      <c r="K14568" s="5"/>
      <c r="L14568" s="8"/>
      <c r="N14568" s="5"/>
      <c r="O14568" s="10"/>
      <c r="P14568" s="8"/>
    </row>
    <row r="14569" spans="1:16" s="2" customFormat="1" x14ac:dyDescent="0.15">
      <c r="A14569" s="3"/>
      <c r="B14569" s="3"/>
      <c r="J14569" s="3"/>
      <c r="K14569" s="5"/>
      <c r="L14569" s="8"/>
      <c r="N14569" s="5"/>
      <c r="O14569" s="10"/>
      <c r="P14569" s="8"/>
    </row>
    <row r="14570" spans="1:16" s="2" customFormat="1" x14ac:dyDescent="0.15">
      <c r="A14570" s="3"/>
      <c r="B14570" s="3"/>
      <c r="J14570" s="3"/>
      <c r="K14570" s="5"/>
      <c r="L14570" s="8"/>
      <c r="N14570" s="5"/>
      <c r="O14570" s="10"/>
      <c r="P14570" s="8"/>
    </row>
    <row r="14571" spans="1:16" s="2" customFormat="1" x14ac:dyDescent="0.15">
      <c r="A14571" s="3"/>
      <c r="B14571" s="3"/>
      <c r="J14571" s="3"/>
      <c r="K14571" s="5"/>
      <c r="L14571" s="8"/>
      <c r="N14571" s="5"/>
      <c r="O14571" s="10"/>
      <c r="P14571" s="8"/>
    </row>
    <row r="14572" spans="1:16" s="2" customFormat="1" x14ac:dyDescent="0.15">
      <c r="A14572" s="3"/>
      <c r="B14572" s="3"/>
      <c r="J14572" s="3"/>
      <c r="K14572" s="5"/>
      <c r="L14572" s="8"/>
      <c r="N14572" s="5"/>
      <c r="O14572" s="10"/>
      <c r="P14572" s="8"/>
    </row>
    <row r="14573" spans="1:16" s="2" customFormat="1" x14ac:dyDescent="0.15">
      <c r="A14573" s="3"/>
      <c r="B14573" s="3"/>
      <c r="J14573" s="3"/>
      <c r="K14573" s="5"/>
      <c r="L14573" s="8"/>
      <c r="N14573" s="5"/>
      <c r="O14573" s="10"/>
      <c r="P14573" s="8"/>
    </row>
    <row r="14574" spans="1:16" s="2" customFormat="1" x14ac:dyDescent="0.15">
      <c r="A14574" s="3"/>
      <c r="B14574" s="3"/>
      <c r="J14574" s="3"/>
      <c r="K14574" s="5"/>
      <c r="L14574" s="8"/>
      <c r="N14574" s="5"/>
      <c r="O14574" s="10"/>
      <c r="P14574" s="8"/>
    </row>
    <row r="14575" spans="1:16" s="2" customFormat="1" x14ac:dyDescent="0.15">
      <c r="A14575" s="3"/>
      <c r="B14575" s="3"/>
      <c r="J14575" s="3"/>
      <c r="K14575" s="5"/>
      <c r="L14575" s="8"/>
      <c r="N14575" s="5"/>
      <c r="O14575" s="10"/>
      <c r="P14575" s="8"/>
    </row>
    <row r="14576" spans="1:16" s="2" customFormat="1" x14ac:dyDescent="0.15">
      <c r="A14576" s="3"/>
      <c r="B14576" s="3"/>
      <c r="J14576" s="3"/>
      <c r="K14576" s="5"/>
      <c r="L14576" s="8"/>
      <c r="N14576" s="5"/>
      <c r="O14576" s="10"/>
      <c r="P14576" s="8"/>
    </row>
    <row r="14577" spans="1:16" s="2" customFormat="1" x14ac:dyDescent="0.15">
      <c r="A14577" s="3"/>
      <c r="B14577" s="3"/>
      <c r="J14577" s="3"/>
      <c r="K14577" s="5"/>
      <c r="L14577" s="8"/>
      <c r="N14577" s="5"/>
      <c r="O14577" s="10"/>
      <c r="P14577" s="8"/>
    </row>
    <row r="14578" spans="1:16" s="2" customFormat="1" x14ac:dyDescent="0.15">
      <c r="A14578" s="3"/>
      <c r="B14578" s="3"/>
      <c r="J14578" s="3"/>
      <c r="K14578" s="5"/>
      <c r="L14578" s="8"/>
      <c r="N14578" s="5"/>
      <c r="O14578" s="10"/>
      <c r="P14578" s="8"/>
    </row>
    <row r="14579" spans="1:16" s="2" customFormat="1" x14ac:dyDescent="0.15">
      <c r="A14579" s="3"/>
      <c r="B14579" s="3"/>
      <c r="J14579" s="3"/>
      <c r="K14579" s="5"/>
      <c r="L14579" s="8"/>
      <c r="N14579" s="5"/>
      <c r="O14579" s="10"/>
      <c r="P14579" s="8"/>
    </row>
    <row r="14580" spans="1:16" s="2" customFormat="1" x14ac:dyDescent="0.15">
      <c r="A14580" s="3"/>
      <c r="B14580" s="3"/>
      <c r="J14580" s="3"/>
      <c r="K14580" s="5"/>
      <c r="L14580" s="8"/>
      <c r="N14580" s="5"/>
      <c r="O14580" s="10"/>
      <c r="P14580" s="8"/>
    </row>
    <row r="14581" spans="1:16" s="2" customFormat="1" x14ac:dyDescent="0.15">
      <c r="A14581" s="3"/>
      <c r="B14581" s="3"/>
      <c r="J14581" s="3"/>
      <c r="K14581" s="5"/>
      <c r="L14581" s="8"/>
      <c r="N14581" s="5"/>
      <c r="O14581" s="10"/>
      <c r="P14581" s="8"/>
    </row>
    <row r="14582" spans="1:16" s="2" customFormat="1" x14ac:dyDescent="0.15">
      <c r="A14582" s="3"/>
      <c r="B14582" s="3"/>
      <c r="J14582" s="3"/>
      <c r="K14582" s="5"/>
      <c r="L14582" s="8"/>
      <c r="N14582" s="5"/>
      <c r="O14582" s="10"/>
      <c r="P14582" s="8"/>
    </row>
    <row r="14583" spans="1:16" s="2" customFormat="1" x14ac:dyDescent="0.15">
      <c r="A14583" s="3"/>
      <c r="B14583" s="3"/>
      <c r="J14583" s="3"/>
      <c r="K14583" s="5"/>
      <c r="L14583" s="8"/>
      <c r="N14583" s="5"/>
      <c r="O14583" s="10"/>
      <c r="P14583" s="8"/>
    </row>
    <row r="14584" spans="1:16" s="2" customFormat="1" x14ac:dyDescent="0.15">
      <c r="A14584" s="3"/>
      <c r="B14584" s="3"/>
      <c r="J14584" s="3"/>
      <c r="K14584" s="5"/>
      <c r="L14584" s="8"/>
      <c r="N14584" s="5"/>
      <c r="O14584" s="10"/>
      <c r="P14584" s="8"/>
    </row>
    <row r="14585" spans="1:16" s="2" customFormat="1" x14ac:dyDescent="0.15">
      <c r="A14585" s="3"/>
      <c r="B14585" s="3"/>
      <c r="J14585" s="3"/>
      <c r="K14585" s="5"/>
      <c r="L14585" s="8"/>
      <c r="N14585" s="5"/>
      <c r="O14585" s="10"/>
      <c r="P14585" s="8"/>
    </row>
    <row r="14586" spans="1:16" s="2" customFormat="1" x14ac:dyDescent="0.15">
      <c r="A14586" s="3"/>
      <c r="B14586" s="3"/>
      <c r="J14586" s="3"/>
      <c r="K14586" s="5"/>
      <c r="L14586" s="8"/>
      <c r="N14586" s="5"/>
      <c r="O14586" s="10"/>
      <c r="P14586" s="8"/>
    </row>
    <row r="14587" spans="1:16" s="2" customFormat="1" x14ac:dyDescent="0.15">
      <c r="A14587" s="3"/>
      <c r="B14587" s="3"/>
      <c r="J14587" s="3"/>
      <c r="K14587" s="5"/>
      <c r="L14587" s="8"/>
      <c r="N14587" s="5"/>
      <c r="O14587" s="10"/>
      <c r="P14587" s="8"/>
    </row>
    <row r="14588" spans="1:16" s="2" customFormat="1" x14ac:dyDescent="0.15">
      <c r="A14588" s="3"/>
      <c r="B14588" s="3"/>
      <c r="J14588" s="3"/>
      <c r="K14588" s="5"/>
      <c r="L14588" s="8"/>
      <c r="N14588" s="5"/>
      <c r="O14588" s="10"/>
      <c r="P14588" s="8"/>
    </row>
    <row r="14589" spans="1:16" s="2" customFormat="1" x14ac:dyDescent="0.15">
      <c r="A14589" s="3"/>
      <c r="B14589" s="3"/>
      <c r="J14589" s="3"/>
      <c r="K14589" s="5"/>
      <c r="L14589" s="8"/>
      <c r="N14589" s="5"/>
      <c r="O14589" s="10"/>
      <c r="P14589" s="8"/>
    </row>
    <row r="14590" spans="1:16" s="2" customFormat="1" x14ac:dyDescent="0.15">
      <c r="A14590" s="3"/>
      <c r="B14590" s="3"/>
      <c r="J14590" s="3"/>
      <c r="K14590" s="5"/>
      <c r="L14590" s="8"/>
      <c r="N14590" s="5"/>
      <c r="O14590" s="10"/>
      <c r="P14590" s="8"/>
    </row>
    <row r="14591" spans="1:16" s="2" customFormat="1" x14ac:dyDescent="0.15">
      <c r="A14591" s="3"/>
      <c r="B14591" s="3"/>
      <c r="J14591" s="3"/>
      <c r="K14591" s="5"/>
      <c r="L14591" s="8"/>
      <c r="N14591" s="5"/>
      <c r="O14591" s="10"/>
      <c r="P14591" s="8"/>
    </row>
    <row r="14592" spans="1:16" s="2" customFormat="1" x14ac:dyDescent="0.15">
      <c r="A14592" s="3"/>
      <c r="B14592" s="3"/>
      <c r="J14592" s="3"/>
      <c r="K14592" s="5"/>
      <c r="L14592" s="8"/>
      <c r="N14592" s="5"/>
      <c r="O14592" s="10"/>
      <c r="P14592" s="8"/>
    </row>
    <row r="14593" spans="1:16" s="2" customFormat="1" x14ac:dyDescent="0.15">
      <c r="A14593" s="3"/>
      <c r="B14593" s="3"/>
      <c r="J14593" s="3"/>
      <c r="K14593" s="5"/>
      <c r="L14593" s="8"/>
      <c r="N14593" s="5"/>
      <c r="O14593" s="10"/>
      <c r="P14593" s="8"/>
    </row>
    <row r="14594" spans="1:16" s="2" customFormat="1" x14ac:dyDescent="0.15">
      <c r="A14594" s="3"/>
      <c r="B14594" s="3"/>
      <c r="J14594" s="3"/>
      <c r="K14594" s="5"/>
      <c r="L14594" s="8"/>
      <c r="N14594" s="5"/>
      <c r="O14594" s="10"/>
      <c r="P14594" s="8"/>
    </row>
    <row r="14595" spans="1:16" s="2" customFormat="1" x14ac:dyDescent="0.15">
      <c r="A14595" s="3"/>
      <c r="B14595" s="3"/>
      <c r="J14595" s="3"/>
      <c r="K14595" s="5"/>
      <c r="L14595" s="8"/>
      <c r="N14595" s="5"/>
      <c r="O14595" s="10"/>
      <c r="P14595" s="8"/>
    </row>
    <row r="14596" spans="1:16" s="2" customFormat="1" x14ac:dyDescent="0.15">
      <c r="A14596" s="3"/>
      <c r="B14596" s="3"/>
      <c r="J14596" s="3"/>
      <c r="K14596" s="5"/>
      <c r="L14596" s="8"/>
      <c r="N14596" s="5"/>
      <c r="O14596" s="10"/>
      <c r="P14596" s="8"/>
    </row>
    <row r="14597" spans="1:16" s="2" customFormat="1" x14ac:dyDescent="0.15">
      <c r="A14597" s="3"/>
      <c r="B14597" s="3"/>
      <c r="J14597" s="3"/>
      <c r="K14597" s="5"/>
      <c r="L14597" s="8"/>
      <c r="N14597" s="5"/>
      <c r="O14597" s="10"/>
      <c r="P14597" s="8"/>
    </row>
    <row r="14598" spans="1:16" s="2" customFormat="1" x14ac:dyDescent="0.15">
      <c r="A14598" s="3"/>
      <c r="B14598" s="3"/>
      <c r="J14598" s="3"/>
      <c r="K14598" s="5"/>
      <c r="L14598" s="8"/>
      <c r="N14598" s="5"/>
      <c r="O14598" s="10"/>
      <c r="P14598" s="8"/>
    </row>
    <row r="14599" spans="1:16" s="2" customFormat="1" x14ac:dyDescent="0.15">
      <c r="A14599" s="3"/>
      <c r="B14599" s="3"/>
      <c r="J14599" s="3"/>
      <c r="K14599" s="5"/>
      <c r="L14599" s="8"/>
      <c r="N14599" s="5"/>
      <c r="O14599" s="10"/>
      <c r="P14599" s="8"/>
    </row>
    <row r="14600" spans="1:16" s="2" customFormat="1" x14ac:dyDescent="0.15">
      <c r="A14600" s="3"/>
      <c r="B14600" s="3"/>
      <c r="J14600" s="3"/>
      <c r="K14600" s="5"/>
      <c r="L14600" s="8"/>
      <c r="N14600" s="5"/>
      <c r="O14600" s="10"/>
      <c r="P14600" s="8"/>
    </row>
    <row r="14601" spans="1:16" s="2" customFormat="1" x14ac:dyDescent="0.15">
      <c r="A14601" s="3"/>
      <c r="B14601" s="3"/>
      <c r="J14601" s="3"/>
      <c r="K14601" s="5"/>
      <c r="L14601" s="8"/>
      <c r="N14601" s="5"/>
      <c r="O14601" s="10"/>
      <c r="P14601" s="8"/>
    </row>
    <row r="14602" spans="1:16" s="2" customFormat="1" x14ac:dyDescent="0.15">
      <c r="A14602" s="3"/>
      <c r="B14602" s="3"/>
      <c r="J14602" s="3"/>
      <c r="K14602" s="5"/>
      <c r="L14602" s="8"/>
      <c r="N14602" s="5"/>
      <c r="O14602" s="10"/>
      <c r="P14602" s="8"/>
    </row>
    <row r="14603" spans="1:16" s="2" customFormat="1" x14ac:dyDescent="0.15">
      <c r="A14603" s="3"/>
      <c r="B14603" s="3"/>
      <c r="J14603" s="3"/>
      <c r="K14603" s="5"/>
      <c r="L14603" s="8"/>
      <c r="N14603" s="5"/>
      <c r="O14603" s="10"/>
      <c r="P14603" s="8"/>
    </row>
    <row r="14604" spans="1:16" s="2" customFormat="1" x14ac:dyDescent="0.15">
      <c r="A14604" s="3"/>
      <c r="B14604" s="3"/>
      <c r="J14604" s="3"/>
      <c r="K14604" s="5"/>
      <c r="L14604" s="8"/>
      <c r="N14604" s="5"/>
      <c r="O14604" s="10"/>
      <c r="P14604" s="8"/>
    </row>
    <row r="14605" spans="1:16" s="2" customFormat="1" x14ac:dyDescent="0.15">
      <c r="A14605" s="3"/>
      <c r="B14605" s="3"/>
      <c r="J14605" s="3"/>
      <c r="K14605" s="5"/>
      <c r="L14605" s="8"/>
      <c r="N14605" s="5"/>
      <c r="O14605" s="10"/>
      <c r="P14605" s="8"/>
    </row>
    <row r="14606" spans="1:16" s="2" customFormat="1" x14ac:dyDescent="0.15">
      <c r="A14606" s="3"/>
      <c r="B14606" s="3"/>
      <c r="J14606" s="3"/>
      <c r="K14606" s="5"/>
      <c r="L14606" s="8"/>
      <c r="N14606" s="5"/>
      <c r="O14606" s="10"/>
      <c r="P14606" s="8"/>
    </row>
    <row r="14607" spans="1:16" s="2" customFormat="1" x14ac:dyDescent="0.15">
      <c r="A14607" s="3"/>
      <c r="B14607" s="3"/>
      <c r="J14607" s="3"/>
      <c r="K14607" s="5"/>
      <c r="L14607" s="8"/>
      <c r="N14607" s="5"/>
      <c r="O14607" s="10"/>
      <c r="P14607" s="8"/>
    </row>
    <row r="14608" spans="1:16" s="2" customFormat="1" x14ac:dyDescent="0.15">
      <c r="A14608" s="3"/>
      <c r="B14608" s="3"/>
      <c r="J14608" s="3"/>
      <c r="K14608" s="5"/>
      <c r="L14608" s="8"/>
      <c r="N14608" s="5"/>
      <c r="O14608" s="10"/>
      <c r="P14608" s="8"/>
    </row>
    <row r="14609" spans="1:16" s="2" customFormat="1" x14ac:dyDescent="0.15">
      <c r="A14609" s="3"/>
      <c r="B14609" s="3"/>
      <c r="J14609" s="3"/>
      <c r="K14609" s="5"/>
      <c r="L14609" s="8"/>
      <c r="N14609" s="5"/>
      <c r="O14609" s="10"/>
      <c r="P14609" s="8"/>
    </row>
    <row r="14610" spans="1:16" s="2" customFormat="1" x14ac:dyDescent="0.15">
      <c r="A14610" s="3"/>
      <c r="B14610" s="3"/>
      <c r="J14610" s="3"/>
      <c r="K14610" s="5"/>
      <c r="L14610" s="8"/>
      <c r="N14610" s="5"/>
      <c r="O14610" s="10"/>
      <c r="P14610" s="8"/>
    </row>
    <row r="14611" spans="1:16" s="2" customFormat="1" x14ac:dyDescent="0.15">
      <c r="A14611" s="3"/>
      <c r="B14611" s="3"/>
      <c r="J14611" s="3"/>
      <c r="K14611" s="5"/>
      <c r="L14611" s="8"/>
      <c r="N14611" s="5"/>
      <c r="O14611" s="10"/>
      <c r="P14611" s="8"/>
    </row>
    <row r="14612" spans="1:16" s="2" customFormat="1" x14ac:dyDescent="0.15">
      <c r="A14612" s="3"/>
      <c r="B14612" s="3"/>
      <c r="J14612" s="3"/>
      <c r="K14612" s="5"/>
      <c r="L14612" s="8"/>
      <c r="N14612" s="5"/>
      <c r="O14612" s="10"/>
      <c r="P14612" s="8"/>
    </row>
    <row r="14613" spans="1:16" s="2" customFormat="1" x14ac:dyDescent="0.15">
      <c r="A14613" s="3"/>
      <c r="B14613" s="3"/>
      <c r="J14613" s="3"/>
      <c r="K14613" s="5"/>
      <c r="L14613" s="8"/>
      <c r="N14613" s="5"/>
      <c r="O14613" s="10"/>
      <c r="P14613" s="8"/>
    </row>
    <row r="14614" spans="1:16" s="2" customFormat="1" x14ac:dyDescent="0.15">
      <c r="A14614" s="3"/>
      <c r="B14614" s="3"/>
      <c r="J14614" s="3"/>
      <c r="K14614" s="5"/>
      <c r="L14614" s="8"/>
      <c r="N14614" s="5"/>
      <c r="O14614" s="10"/>
      <c r="P14614" s="8"/>
    </row>
    <row r="14615" spans="1:16" s="2" customFormat="1" x14ac:dyDescent="0.15">
      <c r="A14615" s="3"/>
      <c r="B14615" s="3"/>
      <c r="J14615" s="3"/>
      <c r="K14615" s="5"/>
      <c r="L14615" s="8"/>
      <c r="N14615" s="5"/>
      <c r="O14615" s="10"/>
      <c r="P14615" s="8"/>
    </row>
    <row r="14616" spans="1:16" s="2" customFormat="1" x14ac:dyDescent="0.15">
      <c r="A14616" s="3"/>
      <c r="B14616" s="3"/>
      <c r="J14616" s="3"/>
      <c r="K14616" s="5"/>
      <c r="L14616" s="8"/>
      <c r="N14616" s="5"/>
      <c r="O14616" s="10"/>
      <c r="P14616" s="8"/>
    </row>
    <row r="14617" spans="1:16" s="2" customFormat="1" x14ac:dyDescent="0.15">
      <c r="A14617" s="3"/>
      <c r="B14617" s="3"/>
      <c r="J14617" s="3"/>
      <c r="K14617" s="5"/>
      <c r="L14617" s="8"/>
      <c r="N14617" s="5"/>
      <c r="O14617" s="10"/>
      <c r="P14617" s="8"/>
    </row>
    <row r="14618" spans="1:16" s="2" customFormat="1" x14ac:dyDescent="0.15">
      <c r="A14618" s="3"/>
      <c r="B14618" s="3"/>
      <c r="J14618" s="3"/>
      <c r="K14618" s="5"/>
      <c r="L14618" s="8"/>
      <c r="N14618" s="5"/>
      <c r="O14618" s="10"/>
      <c r="P14618" s="8"/>
    </row>
    <row r="14619" spans="1:16" s="2" customFormat="1" x14ac:dyDescent="0.15">
      <c r="A14619" s="3"/>
      <c r="B14619" s="3"/>
      <c r="J14619" s="3"/>
      <c r="K14619" s="5"/>
      <c r="L14619" s="8"/>
      <c r="N14619" s="5"/>
      <c r="O14619" s="10"/>
      <c r="P14619" s="8"/>
    </row>
    <row r="14620" spans="1:16" s="2" customFormat="1" x14ac:dyDescent="0.15">
      <c r="A14620" s="3"/>
      <c r="B14620" s="3"/>
      <c r="J14620" s="3"/>
      <c r="K14620" s="5"/>
      <c r="L14620" s="8"/>
      <c r="N14620" s="5"/>
      <c r="O14620" s="10"/>
      <c r="P14620" s="8"/>
    </row>
    <row r="14621" spans="1:16" s="2" customFormat="1" x14ac:dyDescent="0.15">
      <c r="A14621" s="3"/>
      <c r="B14621" s="3"/>
      <c r="J14621" s="3"/>
      <c r="K14621" s="5"/>
      <c r="L14621" s="8"/>
      <c r="N14621" s="5"/>
      <c r="O14621" s="10"/>
      <c r="P14621" s="8"/>
    </row>
    <row r="14622" spans="1:16" s="2" customFormat="1" x14ac:dyDescent="0.15">
      <c r="A14622" s="3"/>
      <c r="B14622" s="3"/>
      <c r="J14622" s="3"/>
      <c r="K14622" s="5"/>
      <c r="L14622" s="8"/>
      <c r="N14622" s="5"/>
      <c r="O14622" s="10"/>
      <c r="P14622" s="8"/>
    </row>
    <row r="14623" spans="1:16" s="2" customFormat="1" x14ac:dyDescent="0.15">
      <c r="A14623" s="3"/>
      <c r="B14623" s="3"/>
      <c r="J14623" s="3"/>
      <c r="K14623" s="5"/>
      <c r="L14623" s="8"/>
      <c r="N14623" s="5"/>
      <c r="O14623" s="10"/>
      <c r="P14623" s="8"/>
    </row>
    <row r="14624" spans="1:16" s="2" customFormat="1" x14ac:dyDescent="0.15">
      <c r="A14624" s="3"/>
      <c r="B14624" s="3"/>
      <c r="J14624" s="3"/>
      <c r="K14624" s="5"/>
      <c r="L14624" s="8"/>
      <c r="N14624" s="5"/>
      <c r="O14624" s="10"/>
      <c r="P14624" s="8"/>
    </row>
    <row r="14625" spans="1:16" s="2" customFormat="1" x14ac:dyDescent="0.15">
      <c r="A14625" s="3"/>
      <c r="B14625" s="3"/>
      <c r="J14625" s="3"/>
      <c r="K14625" s="5"/>
      <c r="L14625" s="8"/>
      <c r="N14625" s="5"/>
      <c r="O14625" s="10"/>
      <c r="P14625" s="8"/>
    </row>
    <row r="14626" spans="1:16" s="2" customFormat="1" x14ac:dyDescent="0.15">
      <c r="A14626" s="3"/>
      <c r="B14626" s="3"/>
      <c r="J14626" s="3"/>
      <c r="K14626" s="5"/>
      <c r="L14626" s="8"/>
      <c r="N14626" s="5"/>
      <c r="O14626" s="10"/>
      <c r="P14626" s="8"/>
    </row>
    <row r="14627" spans="1:16" s="2" customFormat="1" x14ac:dyDescent="0.15">
      <c r="A14627" s="3"/>
      <c r="B14627" s="3"/>
      <c r="J14627" s="3"/>
      <c r="K14627" s="5"/>
      <c r="L14627" s="8"/>
      <c r="N14627" s="5"/>
      <c r="O14627" s="10"/>
      <c r="P14627" s="8"/>
    </row>
    <row r="14628" spans="1:16" s="2" customFormat="1" x14ac:dyDescent="0.15">
      <c r="A14628" s="3"/>
      <c r="B14628" s="3"/>
      <c r="J14628" s="3"/>
      <c r="K14628" s="5"/>
      <c r="L14628" s="8"/>
      <c r="N14628" s="5"/>
      <c r="O14628" s="10"/>
      <c r="P14628" s="8"/>
    </row>
    <row r="14629" spans="1:16" s="2" customFormat="1" x14ac:dyDescent="0.15">
      <c r="A14629" s="3"/>
      <c r="B14629" s="3"/>
      <c r="J14629" s="3"/>
      <c r="K14629" s="5"/>
      <c r="L14629" s="8"/>
      <c r="N14629" s="5"/>
      <c r="O14629" s="10"/>
      <c r="P14629" s="8"/>
    </row>
    <row r="14630" spans="1:16" s="2" customFormat="1" x14ac:dyDescent="0.15">
      <c r="A14630" s="3"/>
      <c r="B14630" s="3"/>
      <c r="J14630" s="3"/>
      <c r="K14630" s="5"/>
      <c r="L14630" s="8"/>
      <c r="N14630" s="5"/>
      <c r="O14630" s="10"/>
      <c r="P14630" s="8"/>
    </row>
    <row r="14631" spans="1:16" s="2" customFormat="1" x14ac:dyDescent="0.15">
      <c r="A14631" s="3"/>
      <c r="B14631" s="3"/>
      <c r="J14631" s="3"/>
      <c r="K14631" s="5"/>
      <c r="L14631" s="8"/>
      <c r="N14631" s="5"/>
      <c r="O14631" s="10"/>
      <c r="P14631" s="8"/>
    </row>
    <row r="14632" spans="1:16" s="2" customFormat="1" x14ac:dyDescent="0.15">
      <c r="A14632" s="3"/>
      <c r="B14632" s="3"/>
      <c r="J14632" s="3"/>
      <c r="K14632" s="5"/>
      <c r="L14632" s="8"/>
      <c r="N14632" s="5"/>
      <c r="O14632" s="10"/>
      <c r="P14632" s="8"/>
    </row>
    <row r="14633" spans="1:16" s="2" customFormat="1" x14ac:dyDescent="0.15">
      <c r="A14633" s="3"/>
      <c r="B14633" s="3"/>
      <c r="J14633" s="3"/>
      <c r="K14633" s="5"/>
      <c r="L14633" s="8"/>
      <c r="N14633" s="5"/>
      <c r="O14633" s="10"/>
      <c r="P14633" s="8"/>
    </row>
    <row r="14634" spans="1:16" s="2" customFormat="1" x14ac:dyDescent="0.15">
      <c r="A14634" s="3"/>
      <c r="B14634" s="3"/>
      <c r="J14634" s="3"/>
      <c r="K14634" s="5"/>
      <c r="L14634" s="8"/>
      <c r="N14634" s="5"/>
      <c r="O14634" s="10"/>
      <c r="P14634" s="8"/>
    </row>
    <row r="14635" spans="1:16" s="2" customFormat="1" x14ac:dyDescent="0.15">
      <c r="A14635" s="3"/>
      <c r="B14635" s="3"/>
      <c r="J14635" s="3"/>
      <c r="K14635" s="5"/>
      <c r="L14635" s="8"/>
      <c r="N14635" s="5"/>
      <c r="O14635" s="10"/>
      <c r="P14635" s="8"/>
    </row>
    <row r="14636" spans="1:16" s="2" customFormat="1" x14ac:dyDescent="0.15">
      <c r="A14636" s="3"/>
      <c r="B14636" s="3"/>
      <c r="J14636" s="3"/>
      <c r="K14636" s="5"/>
      <c r="L14636" s="8"/>
      <c r="N14636" s="5"/>
      <c r="O14636" s="10"/>
      <c r="P14636" s="8"/>
    </row>
    <row r="14637" spans="1:16" s="2" customFormat="1" x14ac:dyDescent="0.15">
      <c r="A14637" s="3"/>
      <c r="B14637" s="3"/>
      <c r="J14637" s="3"/>
      <c r="K14637" s="5"/>
      <c r="L14637" s="8"/>
      <c r="N14637" s="5"/>
      <c r="O14637" s="10"/>
      <c r="P14637" s="8"/>
    </row>
    <row r="14638" spans="1:16" s="2" customFormat="1" x14ac:dyDescent="0.15">
      <c r="A14638" s="3"/>
      <c r="B14638" s="3"/>
      <c r="J14638" s="3"/>
      <c r="K14638" s="5"/>
      <c r="L14638" s="8"/>
      <c r="N14638" s="5"/>
      <c r="O14638" s="10"/>
      <c r="P14638" s="8"/>
    </row>
    <row r="14639" spans="1:16" s="2" customFormat="1" x14ac:dyDescent="0.15">
      <c r="A14639" s="3"/>
      <c r="B14639" s="3"/>
      <c r="J14639" s="3"/>
      <c r="K14639" s="5"/>
      <c r="L14639" s="8"/>
      <c r="N14639" s="5"/>
      <c r="O14639" s="10"/>
      <c r="P14639" s="8"/>
    </row>
    <row r="14640" spans="1:16" s="2" customFormat="1" x14ac:dyDescent="0.15">
      <c r="A14640" s="3"/>
      <c r="B14640" s="3"/>
      <c r="J14640" s="3"/>
      <c r="K14640" s="5"/>
      <c r="L14640" s="8"/>
      <c r="N14640" s="5"/>
      <c r="O14640" s="10"/>
      <c r="P14640" s="8"/>
    </row>
    <row r="14641" spans="1:16" s="2" customFormat="1" x14ac:dyDescent="0.15">
      <c r="A14641" s="3"/>
      <c r="B14641" s="3"/>
      <c r="J14641" s="3"/>
      <c r="K14641" s="5"/>
      <c r="L14641" s="8"/>
      <c r="N14641" s="5"/>
      <c r="O14641" s="10"/>
      <c r="P14641" s="8"/>
    </row>
    <row r="14642" spans="1:16" s="2" customFormat="1" x14ac:dyDescent="0.15">
      <c r="A14642" s="3"/>
      <c r="B14642" s="3"/>
      <c r="J14642" s="3"/>
      <c r="K14642" s="5"/>
      <c r="L14642" s="8"/>
      <c r="N14642" s="5"/>
      <c r="O14642" s="10"/>
      <c r="P14642" s="8"/>
    </row>
    <row r="14643" spans="1:16" s="2" customFormat="1" x14ac:dyDescent="0.15">
      <c r="A14643" s="3"/>
      <c r="B14643" s="3"/>
      <c r="J14643" s="3"/>
      <c r="K14643" s="5"/>
      <c r="L14643" s="8"/>
      <c r="N14643" s="5"/>
      <c r="O14643" s="10"/>
      <c r="P14643" s="8"/>
    </row>
    <row r="14644" spans="1:16" s="2" customFormat="1" x14ac:dyDescent="0.15">
      <c r="A14644" s="3"/>
      <c r="B14644" s="3"/>
      <c r="J14644" s="3"/>
      <c r="K14644" s="5"/>
      <c r="L14644" s="8"/>
      <c r="N14644" s="5"/>
      <c r="O14644" s="10"/>
      <c r="P14644" s="8"/>
    </row>
    <row r="14645" spans="1:16" s="2" customFormat="1" x14ac:dyDescent="0.15">
      <c r="A14645" s="3"/>
      <c r="B14645" s="3"/>
      <c r="J14645" s="3"/>
      <c r="K14645" s="5"/>
      <c r="L14645" s="8"/>
      <c r="N14645" s="5"/>
      <c r="O14645" s="10"/>
      <c r="P14645" s="8"/>
    </row>
    <row r="14646" spans="1:16" s="2" customFormat="1" x14ac:dyDescent="0.15">
      <c r="A14646" s="3"/>
      <c r="B14646" s="3"/>
      <c r="J14646" s="3"/>
      <c r="K14646" s="5"/>
      <c r="L14646" s="8"/>
      <c r="N14646" s="5"/>
      <c r="O14646" s="10"/>
      <c r="P14646" s="8"/>
    </row>
    <row r="14647" spans="1:16" s="2" customFormat="1" x14ac:dyDescent="0.15">
      <c r="A14647" s="3"/>
      <c r="B14647" s="3"/>
      <c r="J14647" s="3"/>
      <c r="K14647" s="5"/>
      <c r="L14647" s="8"/>
      <c r="N14647" s="5"/>
      <c r="O14647" s="10"/>
      <c r="P14647" s="8"/>
    </row>
    <row r="14648" spans="1:16" s="2" customFormat="1" x14ac:dyDescent="0.15">
      <c r="A14648" s="3"/>
      <c r="B14648" s="3"/>
      <c r="J14648" s="3"/>
      <c r="K14648" s="5"/>
      <c r="L14648" s="8"/>
      <c r="N14648" s="5"/>
      <c r="O14648" s="10"/>
      <c r="P14648" s="8"/>
    </row>
    <row r="14649" spans="1:16" s="2" customFormat="1" x14ac:dyDescent="0.15">
      <c r="A14649" s="3"/>
      <c r="B14649" s="3"/>
      <c r="J14649" s="3"/>
      <c r="K14649" s="5"/>
      <c r="L14649" s="8"/>
      <c r="N14649" s="5"/>
      <c r="O14649" s="10"/>
      <c r="P14649" s="8"/>
    </row>
    <row r="14650" spans="1:16" s="2" customFormat="1" x14ac:dyDescent="0.15">
      <c r="A14650" s="3"/>
      <c r="B14650" s="3"/>
      <c r="J14650" s="3"/>
      <c r="K14650" s="5"/>
      <c r="L14650" s="8"/>
      <c r="N14650" s="5"/>
      <c r="O14650" s="10"/>
      <c r="P14650" s="8"/>
    </row>
    <row r="14651" spans="1:16" s="2" customFormat="1" x14ac:dyDescent="0.15">
      <c r="A14651" s="3"/>
      <c r="B14651" s="3"/>
      <c r="J14651" s="3"/>
      <c r="K14651" s="5"/>
      <c r="L14651" s="8"/>
      <c r="N14651" s="5"/>
      <c r="O14651" s="10"/>
      <c r="P14651" s="8"/>
    </row>
    <row r="14652" spans="1:16" s="2" customFormat="1" x14ac:dyDescent="0.15">
      <c r="A14652" s="3"/>
      <c r="B14652" s="3"/>
      <c r="J14652" s="3"/>
      <c r="K14652" s="5"/>
      <c r="L14652" s="8"/>
      <c r="N14652" s="5"/>
      <c r="O14652" s="10"/>
      <c r="P14652" s="8"/>
    </row>
    <row r="14653" spans="1:16" s="2" customFormat="1" x14ac:dyDescent="0.15">
      <c r="A14653" s="3"/>
      <c r="B14653" s="3"/>
      <c r="J14653" s="3"/>
      <c r="K14653" s="5"/>
      <c r="L14653" s="8"/>
      <c r="N14653" s="5"/>
      <c r="O14653" s="10"/>
      <c r="P14653" s="8"/>
    </row>
    <row r="14654" spans="1:16" s="2" customFormat="1" x14ac:dyDescent="0.15">
      <c r="A14654" s="3"/>
      <c r="B14654" s="3"/>
      <c r="J14654" s="3"/>
      <c r="K14654" s="5"/>
      <c r="L14654" s="8"/>
      <c r="N14654" s="5"/>
      <c r="O14654" s="10"/>
      <c r="P14654" s="8"/>
    </row>
    <row r="14655" spans="1:16" s="2" customFormat="1" x14ac:dyDescent="0.15">
      <c r="A14655" s="3"/>
      <c r="B14655" s="3"/>
      <c r="J14655" s="3"/>
      <c r="K14655" s="5"/>
      <c r="L14655" s="8"/>
      <c r="N14655" s="5"/>
      <c r="O14655" s="10"/>
      <c r="P14655" s="8"/>
    </row>
    <row r="14656" spans="1:16" s="2" customFormat="1" x14ac:dyDescent="0.15">
      <c r="A14656" s="3"/>
      <c r="B14656" s="3"/>
      <c r="J14656" s="3"/>
      <c r="K14656" s="5"/>
      <c r="L14656" s="8"/>
      <c r="N14656" s="5"/>
      <c r="O14656" s="10"/>
      <c r="P14656" s="8"/>
    </row>
    <row r="14657" spans="1:16" s="2" customFormat="1" x14ac:dyDescent="0.15">
      <c r="A14657" s="3"/>
      <c r="B14657" s="3"/>
      <c r="J14657" s="3"/>
      <c r="K14657" s="5"/>
      <c r="L14657" s="8"/>
      <c r="N14657" s="5"/>
      <c r="O14657" s="10"/>
      <c r="P14657" s="8"/>
    </row>
    <row r="14658" spans="1:16" s="2" customFormat="1" x14ac:dyDescent="0.15">
      <c r="A14658" s="3"/>
      <c r="B14658" s="3"/>
      <c r="J14658" s="3"/>
      <c r="K14658" s="5"/>
      <c r="L14658" s="8"/>
      <c r="N14658" s="5"/>
      <c r="O14658" s="10"/>
      <c r="P14658" s="8"/>
    </row>
    <row r="14659" spans="1:16" s="2" customFormat="1" x14ac:dyDescent="0.15">
      <c r="A14659" s="3"/>
      <c r="B14659" s="3"/>
      <c r="J14659" s="3"/>
      <c r="K14659" s="5"/>
      <c r="L14659" s="8"/>
      <c r="N14659" s="5"/>
      <c r="O14659" s="10"/>
      <c r="P14659" s="8"/>
    </row>
    <row r="14660" spans="1:16" s="2" customFormat="1" x14ac:dyDescent="0.15">
      <c r="A14660" s="3"/>
      <c r="B14660" s="3"/>
      <c r="J14660" s="3"/>
      <c r="K14660" s="5"/>
      <c r="L14660" s="8"/>
      <c r="N14660" s="5"/>
      <c r="O14660" s="10"/>
      <c r="P14660" s="8"/>
    </row>
    <row r="14661" spans="1:16" s="2" customFormat="1" x14ac:dyDescent="0.15">
      <c r="A14661" s="3"/>
      <c r="B14661" s="3"/>
      <c r="J14661" s="3"/>
      <c r="K14661" s="5"/>
      <c r="L14661" s="8"/>
      <c r="N14661" s="5"/>
      <c r="O14661" s="10"/>
      <c r="P14661" s="8"/>
    </row>
    <row r="14662" spans="1:16" s="2" customFormat="1" x14ac:dyDescent="0.15">
      <c r="A14662" s="3"/>
      <c r="B14662" s="3"/>
      <c r="J14662" s="3"/>
      <c r="K14662" s="5"/>
      <c r="L14662" s="8"/>
      <c r="N14662" s="5"/>
      <c r="O14662" s="10"/>
      <c r="P14662" s="8"/>
    </row>
    <row r="14663" spans="1:16" s="2" customFormat="1" x14ac:dyDescent="0.15">
      <c r="A14663" s="3"/>
      <c r="B14663" s="3"/>
      <c r="J14663" s="3"/>
      <c r="K14663" s="5"/>
      <c r="L14663" s="8"/>
      <c r="N14663" s="5"/>
      <c r="O14663" s="10"/>
      <c r="P14663" s="8"/>
    </row>
    <row r="14664" spans="1:16" s="2" customFormat="1" x14ac:dyDescent="0.15">
      <c r="A14664" s="3"/>
      <c r="B14664" s="3"/>
      <c r="J14664" s="3"/>
      <c r="K14664" s="5"/>
      <c r="L14664" s="8"/>
      <c r="N14664" s="5"/>
      <c r="O14664" s="10"/>
      <c r="P14664" s="8"/>
    </row>
    <row r="14665" spans="1:16" s="2" customFormat="1" x14ac:dyDescent="0.15">
      <c r="A14665" s="3"/>
      <c r="B14665" s="3"/>
      <c r="J14665" s="3"/>
      <c r="K14665" s="5"/>
      <c r="L14665" s="8"/>
      <c r="N14665" s="5"/>
      <c r="O14665" s="10"/>
      <c r="P14665" s="8"/>
    </row>
    <row r="14666" spans="1:16" s="2" customFormat="1" x14ac:dyDescent="0.15">
      <c r="A14666" s="3"/>
      <c r="B14666" s="3"/>
      <c r="J14666" s="3"/>
      <c r="K14666" s="5"/>
      <c r="L14666" s="8"/>
      <c r="N14666" s="5"/>
      <c r="O14666" s="10"/>
      <c r="P14666" s="8"/>
    </row>
    <row r="14667" spans="1:16" s="2" customFormat="1" x14ac:dyDescent="0.15">
      <c r="A14667" s="3"/>
      <c r="B14667" s="3"/>
      <c r="J14667" s="3"/>
      <c r="K14667" s="5"/>
      <c r="L14667" s="8"/>
      <c r="N14667" s="5"/>
      <c r="O14667" s="10"/>
      <c r="P14667" s="8"/>
    </row>
    <row r="14668" spans="1:16" s="2" customFormat="1" x14ac:dyDescent="0.15">
      <c r="A14668" s="3"/>
      <c r="B14668" s="3"/>
      <c r="J14668" s="3"/>
      <c r="K14668" s="5"/>
      <c r="L14668" s="8"/>
      <c r="N14668" s="5"/>
      <c r="O14668" s="10"/>
      <c r="P14668" s="8"/>
    </row>
    <row r="14669" spans="1:16" s="2" customFormat="1" x14ac:dyDescent="0.15">
      <c r="A14669" s="3"/>
      <c r="B14669" s="3"/>
      <c r="J14669" s="3"/>
      <c r="K14669" s="5"/>
      <c r="L14669" s="8"/>
      <c r="N14669" s="5"/>
      <c r="O14669" s="10"/>
      <c r="P14669" s="8"/>
    </row>
    <row r="14670" spans="1:16" s="2" customFormat="1" x14ac:dyDescent="0.15">
      <c r="A14670" s="3"/>
      <c r="B14670" s="3"/>
      <c r="J14670" s="3"/>
      <c r="K14670" s="5"/>
      <c r="L14670" s="8"/>
      <c r="N14670" s="5"/>
      <c r="O14670" s="10"/>
      <c r="P14670" s="8"/>
    </row>
    <row r="14671" spans="1:16" s="2" customFormat="1" x14ac:dyDescent="0.15">
      <c r="A14671" s="3"/>
      <c r="B14671" s="3"/>
      <c r="J14671" s="3"/>
      <c r="K14671" s="5"/>
      <c r="L14671" s="8"/>
      <c r="N14671" s="5"/>
      <c r="O14671" s="10"/>
      <c r="P14671" s="8"/>
    </row>
    <row r="14672" spans="1:16" s="2" customFormat="1" x14ac:dyDescent="0.15">
      <c r="A14672" s="3"/>
      <c r="B14672" s="3"/>
      <c r="J14672" s="3"/>
      <c r="K14672" s="5"/>
      <c r="L14672" s="8"/>
      <c r="N14672" s="5"/>
      <c r="O14672" s="10"/>
      <c r="P14672" s="8"/>
    </row>
    <row r="14673" spans="1:16" s="2" customFormat="1" x14ac:dyDescent="0.15">
      <c r="A14673" s="3"/>
      <c r="B14673" s="3"/>
      <c r="J14673" s="3"/>
      <c r="K14673" s="5"/>
      <c r="L14673" s="8"/>
      <c r="N14673" s="5"/>
      <c r="O14673" s="10"/>
      <c r="P14673" s="8"/>
    </row>
    <row r="14674" spans="1:16" s="2" customFormat="1" x14ac:dyDescent="0.15">
      <c r="A14674" s="3"/>
      <c r="B14674" s="3"/>
      <c r="J14674" s="3"/>
      <c r="K14674" s="5"/>
      <c r="L14674" s="8"/>
      <c r="N14674" s="5"/>
      <c r="O14674" s="10"/>
      <c r="P14674" s="8"/>
    </row>
    <row r="14675" spans="1:16" s="2" customFormat="1" x14ac:dyDescent="0.15">
      <c r="A14675" s="3"/>
      <c r="B14675" s="3"/>
      <c r="J14675" s="3"/>
      <c r="K14675" s="5"/>
      <c r="L14675" s="8"/>
      <c r="N14675" s="5"/>
      <c r="O14675" s="10"/>
      <c r="P14675" s="8"/>
    </row>
    <row r="14676" spans="1:16" s="2" customFormat="1" x14ac:dyDescent="0.15">
      <c r="A14676" s="3"/>
      <c r="B14676" s="3"/>
      <c r="J14676" s="3"/>
      <c r="K14676" s="5"/>
      <c r="L14676" s="8"/>
      <c r="N14676" s="5"/>
      <c r="O14676" s="10"/>
      <c r="P14676" s="8"/>
    </row>
    <row r="14677" spans="1:16" s="2" customFormat="1" x14ac:dyDescent="0.15">
      <c r="A14677" s="3"/>
      <c r="B14677" s="3"/>
      <c r="J14677" s="3"/>
      <c r="K14677" s="5"/>
      <c r="L14677" s="8"/>
      <c r="N14677" s="5"/>
      <c r="O14677" s="10"/>
      <c r="P14677" s="8"/>
    </row>
    <row r="14678" spans="1:16" s="2" customFormat="1" x14ac:dyDescent="0.15">
      <c r="A14678" s="3"/>
      <c r="B14678" s="3"/>
      <c r="J14678" s="3"/>
      <c r="K14678" s="5"/>
      <c r="L14678" s="8"/>
      <c r="N14678" s="5"/>
      <c r="O14678" s="10"/>
      <c r="P14678" s="8"/>
    </row>
    <row r="14679" spans="1:16" s="2" customFormat="1" x14ac:dyDescent="0.15">
      <c r="A14679" s="3"/>
      <c r="B14679" s="3"/>
      <c r="J14679" s="3"/>
      <c r="K14679" s="5"/>
      <c r="L14679" s="8"/>
      <c r="N14679" s="5"/>
      <c r="O14679" s="10"/>
      <c r="P14679" s="8"/>
    </row>
    <row r="14680" spans="1:16" s="2" customFormat="1" x14ac:dyDescent="0.15">
      <c r="A14680" s="3"/>
      <c r="B14680" s="3"/>
      <c r="J14680" s="3"/>
      <c r="K14680" s="5"/>
      <c r="L14680" s="8"/>
      <c r="N14680" s="5"/>
      <c r="O14680" s="10"/>
      <c r="P14680" s="8"/>
    </row>
    <row r="14681" spans="1:16" s="2" customFormat="1" x14ac:dyDescent="0.15">
      <c r="A14681" s="3"/>
      <c r="B14681" s="3"/>
      <c r="J14681" s="3"/>
      <c r="K14681" s="5"/>
      <c r="L14681" s="8"/>
      <c r="N14681" s="5"/>
      <c r="O14681" s="10"/>
      <c r="P14681" s="8"/>
    </row>
    <row r="14682" spans="1:16" s="2" customFormat="1" x14ac:dyDescent="0.15">
      <c r="A14682" s="3"/>
      <c r="B14682" s="3"/>
      <c r="J14682" s="3"/>
      <c r="K14682" s="5"/>
      <c r="L14682" s="8"/>
      <c r="N14682" s="5"/>
      <c r="O14682" s="10"/>
      <c r="P14682" s="8"/>
    </row>
    <row r="14683" spans="1:16" s="2" customFormat="1" x14ac:dyDescent="0.15">
      <c r="A14683" s="3"/>
      <c r="B14683" s="3"/>
      <c r="J14683" s="3"/>
      <c r="K14683" s="5"/>
      <c r="L14683" s="8"/>
      <c r="N14683" s="5"/>
      <c r="O14683" s="10"/>
      <c r="P14683" s="8"/>
    </row>
    <row r="14684" spans="1:16" s="2" customFormat="1" x14ac:dyDescent="0.15">
      <c r="A14684" s="3"/>
      <c r="B14684" s="3"/>
      <c r="J14684" s="3"/>
      <c r="K14684" s="5"/>
      <c r="L14684" s="8"/>
      <c r="N14684" s="5"/>
      <c r="O14684" s="10"/>
      <c r="P14684" s="8"/>
    </row>
    <row r="14685" spans="1:16" s="2" customFormat="1" x14ac:dyDescent="0.15">
      <c r="A14685" s="3"/>
      <c r="B14685" s="3"/>
      <c r="J14685" s="3"/>
      <c r="K14685" s="5"/>
      <c r="L14685" s="8"/>
      <c r="N14685" s="5"/>
      <c r="O14685" s="10"/>
      <c r="P14685" s="8"/>
    </row>
    <row r="14686" spans="1:16" s="2" customFormat="1" x14ac:dyDescent="0.15">
      <c r="A14686" s="3"/>
      <c r="B14686" s="3"/>
      <c r="J14686" s="3"/>
      <c r="K14686" s="5"/>
      <c r="L14686" s="8"/>
      <c r="N14686" s="5"/>
      <c r="O14686" s="10"/>
      <c r="P14686" s="8"/>
    </row>
    <row r="14687" spans="1:16" s="2" customFormat="1" x14ac:dyDescent="0.15">
      <c r="A14687" s="3"/>
      <c r="B14687" s="3"/>
      <c r="J14687" s="3"/>
      <c r="K14687" s="5"/>
      <c r="L14687" s="8"/>
      <c r="N14687" s="5"/>
      <c r="O14687" s="10"/>
      <c r="P14687" s="8"/>
    </row>
    <row r="14688" spans="1:16" s="2" customFormat="1" x14ac:dyDescent="0.15">
      <c r="A14688" s="3"/>
      <c r="B14688" s="3"/>
      <c r="J14688" s="3"/>
      <c r="K14688" s="5"/>
      <c r="L14688" s="8"/>
      <c r="N14688" s="5"/>
      <c r="O14688" s="10"/>
      <c r="P14688" s="8"/>
    </row>
    <row r="14689" spans="1:16" s="2" customFormat="1" x14ac:dyDescent="0.15">
      <c r="A14689" s="3"/>
      <c r="B14689" s="3"/>
      <c r="J14689" s="3"/>
      <c r="K14689" s="5"/>
      <c r="L14689" s="8"/>
      <c r="N14689" s="5"/>
      <c r="O14689" s="10"/>
      <c r="P14689" s="8"/>
    </row>
    <row r="14690" spans="1:16" s="2" customFormat="1" x14ac:dyDescent="0.15">
      <c r="A14690" s="3"/>
      <c r="B14690" s="3"/>
      <c r="J14690" s="3"/>
      <c r="K14690" s="5"/>
      <c r="L14690" s="8"/>
      <c r="N14690" s="5"/>
      <c r="O14690" s="10"/>
      <c r="P14690" s="8"/>
    </row>
    <row r="14691" spans="1:16" s="2" customFormat="1" x14ac:dyDescent="0.15">
      <c r="A14691" s="3"/>
      <c r="B14691" s="3"/>
      <c r="J14691" s="3"/>
      <c r="K14691" s="5"/>
      <c r="L14691" s="8"/>
      <c r="N14691" s="5"/>
      <c r="O14691" s="10"/>
      <c r="P14691" s="8"/>
    </row>
    <row r="14692" spans="1:16" s="2" customFormat="1" x14ac:dyDescent="0.15">
      <c r="A14692" s="3"/>
      <c r="B14692" s="3"/>
      <c r="J14692" s="3"/>
      <c r="K14692" s="5"/>
      <c r="L14692" s="8"/>
      <c r="N14692" s="5"/>
      <c r="O14692" s="10"/>
      <c r="P14692" s="8"/>
    </row>
    <row r="14693" spans="1:16" s="2" customFormat="1" x14ac:dyDescent="0.15">
      <c r="A14693" s="3"/>
      <c r="B14693" s="3"/>
      <c r="J14693" s="3"/>
      <c r="K14693" s="5"/>
      <c r="L14693" s="8"/>
      <c r="N14693" s="5"/>
      <c r="O14693" s="10"/>
      <c r="P14693" s="8"/>
    </row>
    <row r="14694" spans="1:16" s="2" customFormat="1" x14ac:dyDescent="0.15">
      <c r="A14694" s="3"/>
      <c r="B14694" s="3"/>
      <c r="J14694" s="3"/>
      <c r="K14694" s="5"/>
      <c r="L14694" s="8"/>
      <c r="N14694" s="5"/>
      <c r="O14694" s="10"/>
      <c r="P14694" s="8"/>
    </row>
    <row r="14695" spans="1:16" s="2" customFormat="1" x14ac:dyDescent="0.15">
      <c r="A14695" s="3"/>
      <c r="B14695" s="3"/>
      <c r="J14695" s="3"/>
      <c r="K14695" s="5"/>
      <c r="L14695" s="8"/>
      <c r="N14695" s="5"/>
      <c r="O14695" s="10"/>
      <c r="P14695" s="8"/>
    </row>
    <row r="14696" spans="1:16" s="2" customFormat="1" x14ac:dyDescent="0.15">
      <c r="A14696" s="3"/>
      <c r="B14696" s="3"/>
      <c r="J14696" s="3"/>
      <c r="K14696" s="5"/>
      <c r="L14696" s="8"/>
      <c r="N14696" s="5"/>
      <c r="O14696" s="10"/>
      <c r="P14696" s="8"/>
    </row>
    <row r="14697" spans="1:16" s="2" customFormat="1" x14ac:dyDescent="0.15">
      <c r="A14697" s="3"/>
      <c r="B14697" s="3"/>
      <c r="J14697" s="3"/>
      <c r="K14697" s="5"/>
      <c r="L14697" s="8"/>
      <c r="N14697" s="5"/>
      <c r="O14697" s="10"/>
      <c r="P14697" s="8"/>
    </row>
    <row r="14698" spans="1:16" s="2" customFormat="1" x14ac:dyDescent="0.15">
      <c r="A14698" s="3"/>
      <c r="B14698" s="3"/>
      <c r="J14698" s="3"/>
      <c r="K14698" s="5"/>
      <c r="L14698" s="8"/>
      <c r="N14698" s="5"/>
      <c r="O14698" s="10"/>
      <c r="P14698" s="8"/>
    </row>
    <row r="14699" spans="1:16" s="2" customFormat="1" x14ac:dyDescent="0.15">
      <c r="A14699" s="3"/>
      <c r="B14699" s="3"/>
      <c r="J14699" s="3"/>
      <c r="K14699" s="5"/>
      <c r="L14699" s="8"/>
      <c r="N14699" s="5"/>
      <c r="O14699" s="10"/>
      <c r="P14699" s="8"/>
    </row>
    <row r="14700" spans="1:16" s="2" customFormat="1" x14ac:dyDescent="0.15">
      <c r="A14700" s="3"/>
      <c r="B14700" s="3"/>
      <c r="J14700" s="3"/>
      <c r="K14700" s="5"/>
      <c r="L14700" s="8"/>
      <c r="N14700" s="5"/>
      <c r="O14700" s="10"/>
      <c r="P14700" s="8"/>
    </row>
    <row r="14701" spans="1:16" s="2" customFormat="1" x14ac:dyDescent="0.15">
      <c r="A14701" s="3"/>
      <c r="B14701" s="3"/>
      <c r="J14701" s="3"/>
      <c r="K14701" s="5"/>
      <c r="L14701" s="8"/>
      <c r="N14701" s="5"/>
      <c r="O14701" s="10"/>
      <c r="P14701" s="8"/>
    </row>
    <row r="14702" spans="1:16" s="2" customFormat="1" x14ac:dyDescent="0.15">
      <c r="A14702" s="3"/>
      <c r="B14702" s="3"/>
      <c r="J14702" s="3"/>
      <c r="K14702" s="5"/>
      <c r="L14702" s="8"/>
      <c r="N14702" s="5"/>
      <c r="O14702" s="10"/>
      <c r="P14702" s="8"/>
    </row>
    <row r="14703" spans="1:16" s="2" customFormat="1" x14ac:dyDescent="0.15">
      <c r="A14703" s="3"/>
      <c r="B14703" s="3"/>
      <c r="J14703" s="3"/>
      <c r="K14703" s="5"/>
      <c r="L14703" s="8"/>
      <c r="N14703" s="5"/>
      <c r="O14703" s="10"/>
      <c r="P14703" s="8"/>
    </row>
    <row r="14704" spans="1:16" s="2" customFormat="1" x14ac:dyDescent="0.15">
      <c r="A14704" s="3"/>
      <c r="B14704" s="3"/>
      <c r="J14704" s="3"/>
      <c r="K14704" s="5"/>
      <c r="L14704" s="8"/>
      <c r="N14704" s="5"/>
      <c r="O14704" s="10"/>
      <c r="P14704" s="8"/>
    </row>
    <row r="14705" spans="1:16" s="2" customFormat="1" x14ac:dyDescent="0.15">
      <c r="A14705" s="3"/>
      <c r="B14705" s="3"/>
      <c r="J14705" s="3"/>
      <c r="K14705" s="5"/>
      <c r="L14705" s="8"/>
      <c r="N14705" s="5"/>
      <c r="O14705" s="10"/>
      <c r="P14705" s="8"/>
    </row>
    <row r="14706" spans="1:16" s="2" customFormat="1" x14ac:dyDescent="0.15">
      <c r="A14706" s="3"/>
      <c r="B14706" s="3"/>
      <c r="J14706" s="3"/>
      <c r="K14706" s="5"/>
      <c r="L14706" s="8"/>
      <c r="N14706" s="5"/>
      <c r="O14706" s="10"/>
      <c r="P14706" s="8"/>
    </row>
    <row r="14707" spans="1:16" s="2" customFormat="1" x14ac:dyDescent="0.15">
      <c r="A14707" s="3"/>
      <c r="B14707" s="3"/>
      <c r="J14707" s="3"/>
      <c r="K14707" s="5"/>
      <c r="L14707" s="8"/>
      <c r="N14707" s="5"/>
      <c r="O14707" s="10"/>
      <c r="P14707" s="8"/>
    </row>
    <row r="14708" spans="1:16" s="2" customFormat="1" x14ac:dyDescent="0.15">
      <c r="A14708" s="3"/>
      <c r="B14708" s="3"/>
      <c r="J14708" s="3"/>
      <c r="K14708" s="5"/>
      <c r="L14708" s="8"/>
      <c r="N14708" s="5"/>
      <c r="O14708" s="10"/>
      <c r="P14708" s="8"/>
    </row>
    <row r="14709" spans="1:16" s="2" customFormat="1" x14ac:dyDescent="0.15">
      <c r="A14709" s="3"/>
      <c r="B14709" s="3"/>
      <c r="J14709" s="3"/>
      <c r="K14709" s="5"/>
      <c r="L14709" s="8"/>
      <c r="N14709" s="5"/>
      <c r="O14709" s="10"/>
      <c r="P14709" s="8"/>
    </row>
    <row r="14710" spans="1:16" s="2" customFormat="1" x14ac:dyDescent="0.15">
      <c r="A14710" s="3"/>
      <c r="B14710" s="3"/>
      <c r="J14710" s="3"/>
      <c r="K14710" s="5"/>
      <c r="L14710" s="8"/>
      <c r="N14710" s="5"/>
      <c r="O14710" s="10"/>
      <c r="P14710" s="8"/>
    </row>
    <row r="14711" spans="1:16" s="2" customFormat="1" x14ac:dyDescent="0.15">
      <c r="A14711" s="3"/>
      <c r="B14711" s="3"/>
      <c r="J14711" s="3"/>
      <c r="K14711" s="5"/>
      <c r="L14711" s="8"/>
      <c r="N14711" s="5"/>
      <c r="O14711" s="10"/>
      <c r="P14711" s="8"/>
    </row>
    <row r="14712" spans="1:16" s="2" customFormat="1" x14ac:dyDescent="0.15">
      <c r="A14712" s="3"/>
      <c r="B14712" s="3"/>
      <c r="J14712" s="3"/>
      <c r="K14712" s="5"/>
      <c r="L14712" s="8"/>
      <c r="N14712" s="5"/>
      <c r="O14712" s="10"/>
      <c r="P14712" s="8"/>
    </row>
    <row r="14713" spans="1:16" s="2" customFormat="1" x14ac:dyDescent="0.15">
      <c r="A14713" s="3"/>
      <c r="B14713" s="3"/>
      <c r="J14713" s="3"/>
      <c r="K14713" s="5"/>
      <c r="L14713" s="8"/>
      <c r="N14713" s="5"/>
      <c r="O14713" s="10"/>
      <c r="P14713" s="8"/>
    </row>
    <row r="14714" spans="1:16" s="2" customFormat="1" x14ac:dyDescent="0.15">
      <c r="A14714" s="3"/>
      <c r="B14714" s="3"/>
      <c r="J14714" s="3"/>
      <c r="K14714" s="5"/>
      <c r="L14714" s="8"/>
      <c r="N14714" s="5"/>
      <c r="O14714" s="10"/>
      <c r="P14714" s="8"/>
    </row>
    <row r="14715" spans="1:16" s="2" customFormat="1" x14ac:dyDescent="0.15">
      <c r="A14715" s="3"/>
      <c r="B14715" s="3"/>
      <c r="J14715" s="3"/>
      <c r="K14715" s="5"/>
      <c r="L14715" s="8"/>
      <c r="N14715" s="5"/>
      <c r="O14715" s="10"/>
      <c r="P14715" s="8"/>
    </row>
    <row r="14716" spans="1:16" s="2" customFormat="1" x14ac:dyDescent="0.15">
      <c r="A14716" s="3"/>
      <c r="B14716" s="3"/>
      <c r="J14716" s="3"/>
      <c r="K14716" s="5"/>
      <c r="L14716" s="8"/>
      <c r="N14716" s="5"/>
      <c r="O14716" s="10"/>
      <c r="P14716" s="8"/>
    </row>
    <row r="14717" spans="1:16" s="2" customFormat="1" x14ac:dyDescent="0.15">
      <c r="A14717" s="3"/>
      <c r="B14717" s="3"/>
      <c r="J14717" s="3"/>
      <c r="K14717" s="5"/>
      <c r="L14717" s="8"/>
      <c r="N14717" s="5"/>
      <c r="O14717" s="10"/>
      <c r="P14717" s="8"/>
    </row>
    <row r="14718" spans="1:16" s="2" customFormat="1" x14ac:dyDescent="0.15">
      <c r="A14718" s="3"/>
      <c r="B14718" s="3"/>
      <c r="J14718" s="3"/>
      <c r="K14718" s="5"/>
      <c r="L14718" s="8"/>
      <c r="N14718" s="5"/>
      <c r="O14718" s="10"/>
      <c r="P14718" s="8"/>
    </row>
    <row r="14719" spans="1:16" s="2" customFormat="1" x14ac:dyDescent="0.15">
      <c r="A14719" s="3"/>
      <c r="B14719" s="3"/>
      <c r="J14719" s="3"/>
      <c r="K14719" s="5"/>
      <c r="L14719" s="8"/>
      <c r="N14719" s="5"/>
      <c r="O14719" s="10"/>
      <c r="P14719" s="8"/>
    </row>
    <row r="14720" spans="1:16" s="2" customFormat="1" x14ac:dyDescent="0.15">
      <c r="A14720" s="3"/>
      <c r="B14720" s="3"/>
      <c r="J14720" s="3"/>
      <c r="K14720" s="5"/>
      <c r="L14720" s="8"/>
      <c r="N14720" s="5"/>
      <c r="O14720" s="10"/>
      <c r="P14720" s="8"/>
    </row>
    <row r="14721" spans="1:16" s="2" customFormat="1" x14ac:dyDescent="0.15">
      <c r="A14721" s="3"/>
      <c r="B14721" s="3"/>
      <c r="J14721" s="3"/>
      <c r="K14721" s="5"/>
      <c r="L14721" s="8"/>
      <c r="N14721" s="5"/>
      <c r="O14721" s="10"/>
      <c r="P14721" s="8"/>
    </row>
    <row r="14722" spans="1:16" s="2" customFormat="1" x14ac:dyDescent="0.15">
      <c r="A14722" s="3"/>
      <c r="B14722" s="3"/>
      <c r="J14722" s="3"/>
      <c r="K14722" s="5"/>
      <c r="L14722" s="8"/>
      <c r="N14722" s="5"/>
      <c r="O14722" s="10"/>
      <c r="P14722" s="8"/>
    </row>
    <row r="14723" spans="1:16" s="2" customFormat="1" x14ac:dyDescent="0.15">
      <c r="A14723" s="3"/>
      <c r="B14723" s="3"/>
      <c r="J14723" s="3"/>
      <c r="K14723" s="5"/>
      <c r="L14723" s="8"/>
      <c r="N14723" s="5"/>
      <c r="O14723" s="10"/>
      <c r="P14723" s="8"/>
    </row>
    <row r="14724" spans="1:16" s="2" customFormat="1" x14ac:dyDescent="0.15">
      <c r="A14724" s="3"/>
      <c r="B14724" s="3"/>
      <c r="J14724" s="3"/>
      <c r="K14724" s="5"/>
      <c r="L14724" s="8"/>
      <c r="N14724" s="5"/>
      <c r="O14724" s="10"/>
      <c r="P14724" s="8"/>
    </row>
    <row r="14725" spans="1:16" s="2" customFormat="1" x14ac:dyDescent="0.15">
      <c r="A14725" s="3"/>
      <c r="B14725" s="3"/>
      <c r="J14725" s="3"/>
      <c r="K14725" s="5"/>
      <c r="L14725" s="8"/>
      <c r="N14725" s="5"/>
      <c r="O14725" s="10"/>
      <c r="P14725" s="8"/>
    </row>
    <row r="14726" spans="1:16" s="2" customFormat="1" x14ac:dyDescent="0.15">
      <c r="A14726" s="3"/>
      <c r="B14726" s="3"/>
      <c r="J14726" s="3"/>
      <c r="K14726" s="5"/>
      <c r="L14726" s="8"/>
      <c r="N14726" s="5"/>
      <c r="O14726" s="10"/>
      <c r="P14726" s="8"/>
    </row>
    <row r="14727" spans="1:16" s="2" customFormat="1" x14ac:dyDescent="0.15">
      <c r="A14727" s="3"/>
      <c r="B14727" s="3"/>
      <c r="J14727" s="3"/>
      <c r="K14727" s="5"/>
      <c r="L14727" s="8"/>
      <c r="N14727" s="5"/>
      <c r="O14727" s="10"/>
      <c r="P14727" s="8"/>
    </row>
    <row r="14728" spans="1:16" s="2" customFormat="1" x14ac:dyDescent="0.15">
      <c r="A14728" s="3"/>
      <c r="B14728" s="3"/>
      <c r="J14728" s="3"/>
      <c r="K14728" s="5"/>
      <c r="L14728" s="8"/>
      <c r="N14728" s="5"/>
      <c r="O14728" s="10"/>
      <c r="P14728" s="8"/>
    </row>
    <row r="14729" spans="1:16" s="2" customFormat="1" x14ac:dyDescent="0.15">
      <c r="A14729" s="3"/>
      <c r="B14729" s="3"/>
      <c r="J14729" s="3"/>
      <c r="K14729" s="5"/>
      <c r="L14729" s="8"/>
      <c r="N14729" s="5"/>
      <c r="O14729" s="10"/>
      <c r="P14729" s="8"/>
    </row>
    <row r="14730" spans="1:16" s="2" customFormat="1" x14ac:dyDescent="0.15">
      <c r="A14730" s="3"/>
      <c r="B14730" s="3"/>
      <c r="J14730" s="3"/>
      <c r="K14730" s="5"/>
      <c r="L14730" s="8"/>
      <c r="N14730" s="5"/>
      <c r="O14730" s="10"/>
      <c r="P14730" s="8"/>
    </row>
    <row r="14731" spans="1:16" s="2" customFormat="1" x14ac:dyDescent="0.15">
      <c r="A14731" s="3"/>
      <c r="B14731" s="3"/>
      <c r="J14731" s="3"/>
      <c r="K14731" s="5"/>
      <c r="L14731" s="8"/>
      <c r="N14731" s="5"/>
      <c r="O14731" s="10"/>
      <c r="P14731" s="8"/>
    </row>
    <row r="14732" spans="1:16" s="2" customFormat="1" x14ac:dyDescent="0.15">
      <c r="A14732" s="3"/>
      <c r="B14732" s="3"/>
      <c r="J14732" s="3"/>
      <c r="K14732" s="5"/>
      <c r="L14732" s="8"/>
      <c r="N14732" s="5"/>
      <c r="O14732" s="10"/>
      <c r="P14732" s="8"/>
    </row>
    <row r="14733" spans="1:16" s="2" customFormat="1" x14ac:dyDescent="0.15">
      <c r="A14733" s="3"/>
      <c r="B14733" s="3"/>
      <c r="J14733" s="3"/>
      <c r="K14733" s="5"/>
      <c r="L14733" s="8"/>
      <c r="N14733" s="5"/>
      <c r="O14733" s="10"/>
      <c r="P14733" s="8"/>
    </row>
    <row r="14734" spans="1:16" s="2" customFormat="1" x14ac:dyDescent="0.15">
      <c r="A14734" s="3"/>
      <c r="B14734" s="3"/>
      <c r="J14734" s="3"/>
      <c r="K14734" s="5"/>
      <c r="L14734" s="8"/>
      <c r="N14734" s="5"/>
      <c r="O14734" s="10"/>
      <c r="P14734" s="8"/>
    </row>
    <row r="14735" spans="1:16" s="2" customFormat="1" x14ac:dyDescent="0.15">
      <c r="A14735" s="3"/>
      <c r="B14735" s="3"/>
      <c r="J14735" s="3"/>
      <c r="K14735" s="5"/>
      <c r="L14735" s="8"/>
      <c r="N14735" s="5"/>
      <c r="O14735" s="10"/>
      <c r="P14735" s="8"/>
    </row>
    <row r="14736" spans="1:16" s="2" customFormat="1" x14ac:dyDescent="0.15">
      <c r="A14736" s="3"/>
      <c r="B14736" s="3"/>
      <c r="J14736" s="3"/>
      <c r="K14736" s="5"/>
      <c r="L14736" s="8"/>
      <c r="N14736" s="5"/>
      <c r="O14736" s="10"/>
      <c r="P14736" s="8"/>
    </row>
    <row r="14737" spans="1:16" s="2" customFormat="1" x14ac:dyDescent="0.15">
      <c r="A14737" s="3"/>
      <c r="B14737" s="3"/>
      <c r="J14737" s="3"/>
      <c r="K14737" s="5"/>
      <c r="L14737" s="8"/>
      <c r="N14737" s="5"/>
      <c r="O14737" s="10"/>
      <c r="P14737" s="8"/>
    </row>
    <row r="14738" spans="1:16" s="2" customFormat="1" x14ac:dyDescent="0.15">
      <c r="A14738" s="3"/>
      <c r="B14738" s="3"/>
      <c r="J14738" s="3"/>
      <c r="K14738" s="5"/>
      <c r="L14738" s="8"/>
      <c r="N14738" s="5"/>
      <c r="O14738" s="10"/>
      <c r="P14738" s="8"/>
    </row>
    <row r="14739" spans="1:16" s="2" customFormat="1" x14ac:dyDescent="0.15">
      <c r="A14739" s="3"/>
      <c r="B14739" s="3"/>
      <c r="J14739" s="3"/>
      <c r="K14739" s="5"/>
      <c r="L14739" s="8"/>
      <c r="N14739" s="5"/>
      <c r="O14739" s="10"/>
      <c r="P14739" s="8"/>
    </row>
    <row r="14740" spans="1:16" s="2" customFormat="1" x14ac:dyDescent="0.15">
      <c r="A14740" s="3"/>
      <c r="B14740" s="3"/>
      <c r="J14740" s="3"/>
      <c r="K14740" s="5"/>
      <c r="L14740" s="8"/>
      <c r="N14740" s="5"/>
      <c r="O14740" s="10"/>
      <c r="P14740" s="8"/>
    </row>
    <row r="14741" spans="1:16" s="2" customFormat="1" x14ac:dyDescent="0.15">
      <c r="A14741" s="3"/>
      <c r="B14741" s="3"/>
      <c r="J14741" s="3"/>
      <c r="K14741" s="5"/>
      <c r="L14741" s="8"/>
      <c r="N14741" s="5"/>
      <c r="O14741" s="10"/>
      <c r="P14741" s="8"/>
    </row>
    <row r="14742" spans="1:16" s="2" customFormat="1" x14ac:dyDescent="0.15">
      <c r="A14742" s="3"/>
      <c r="B14742" s="3"/>
      <c r="J14742" s="3"/>
      <c r="K14742" s="5"/>
      <c r="L14742" s="8"/>
      <c r="N14742" s="5"/>
      <c r="O14742" s="10"/>
      <c r="P14742" s="8"/>
    </row>
    <row r="14743" spans="1:16" s="2" customFormat="1" x14ac:dyDescent="0.15">
      <c r="A14743" s="3"/>
      <c r="B14743" s="3"/>
      <c r="J14743" s="3"/>
      <c r="K14743" s="5"/>
      <c r="L14743" s="8"/>
      <c r="N14743" s="5"/>
      <c r="O14743" s="10"/>
      <c r="P14743" s="8"/>
    </row>
    <row r="14744" spans="1:16" s="2" customFormat="1" x14ac:dyDescent="0.15">
      <c r="A14744" s="3"/>
      <c r="B14744" s="3"/>
      <c r="J14744" s="3"/>
      <c r="K14744" s="5"/>
      <c r="L14744" s="8"/>
      <c r="N14744" s="5"/>
      <c r="O14744" s="10"/>
      <c r="P14744" s="8"/>
    </row>
    <row r="14745" spans="1:16" s="2" customFormat="1" x14ac:dyDescent="0.15">
      <c r="A14745" s="3"/>
      <c r="B14745" s="3"/>
      <c r="J14745" s="3"/>
      <c r="K14745" s="5"/>
      <c r="L14745" s="8"/>
      <c r="N14745" s="5"/>
      <c r="O14745" s="10"/>
      <c r="P14745" s="8"/>
    </row>
    <row r="14746" spans="1:16" s="2" customFormat="1" x14ac:dyDescent="0.15">
      <c r="A14746" s="3"/>
      <c r="B14746" s="3"/>
      <c r="J14746" s="3"/>
      <c r="K14746" s="5"/>
      <c r="L14746" s="8"/>
      <c r="N14746" s="5"/>
      <c r="O14746" s="10"/>
      <c r="P14746" s="8"/>
    </row>
    <row r="14747" spans="1:16" s="2" customFormat="1" x14ac:dyDescent="0.15">
      <c r="A14747" s="3"/>
      <c r="B14747" s="3"/>
      <c r="J14747" s="3"/>
      <c r="K14747" s="5"/>
      <c r="L14747" s="8"/>
      <c r="N14747" s="5"/>
      <c r="O14747" s="10"/>
      <c r="P14747" s="8"/>
    </row>
    <row r="14748" spans="1:16" s="2" customFormat="1" x14ac:dyDescent="0.15">
      <c r="A14748" s="3"/>
      <c r="B14748" s="3"/>
      <c r="J14748" s="3"/>
      <c r="K14748" s="5"/>
      <c r="L14748" s="8"/>
      <c r="N14748" s="5"/>
      <c r="O14748" s="10"/>
      <c r="P14748" s="8"/>
    </row>
    <row r="14749" spans="1:16" s="2" customFormat="1" x14ac:dyDescent="0.15">
      <c r="A14749" s="3"/>
      <c r="B14749" s="3"/>
      <c r="J14749" s="3"/>
      <c r="K14749" s="5"/>
      <c r="L14749" s="8"/>
      <c r="N14749" s="5"/>
      <c r="O14749" s="10"/>
      <c r="P14749" s="8"/>
    </row>
    <row r="14750" spans="1:16" s="2" customFormat="1" x14ac:dyDescent="0.15">
      <c r="A14750" s="3"/>
      <c r="B14750" s="3"/>
      <c r="J14750" s="3"/>
      <c r="K14750" s="5"/>
      <c r="L14750" s="8"/>
      <c r="N14750" s="5"/>
      <c r="O14750" s="10"/>
      <c r="P14750" s="8"/>
    </row>
    <row r="14751" spans="1:16" s="2" customFormat="1" x14ac:dyDescent="0.15">
      <c r="A14751" s="3"/>
      <c r="B14751" s="3"/>
      <c r="J14751" s="3"/>
      <c r="K14751" s="5"/>
      <c r="L14751" s="8"/>
      <c r="N14751" s="5"/>
      <c r="O14751" s="10"/>
      <c r="P14751" s="8"/>
    </row>
    <row r="14752" spans="1:16" s="2" customFormat="1" x14ac:dyDescent="0.15">
      <c r="A14752" s="3"/>
      <c r="B14752" s="3"/>
      <c r="J14752" s="3"/>
      <c r="K14752" s="5"/>
      <c r="L14752" s="8"/>
      <c r="N14752" s="5"/>
      <c r="O14752" s="10"/>
      <c r="P14752" s="8"/>
    </row>
    <row r="14753" spans="1:16" s="2" customFormat="1" x14ac:dyDescent="0.15">
      <c r="A14753" s="3"/>
      <c r="B14753" s="3"/>
      <c r="J14753" s="3"/>
      <c r="K14753" s="5"/>
      <c r="L14753" s="8"/>
      <c r="N14753" s="5"/>
      <c r="O14753" s="10"/>
      <c r="P14753" s="8"/>
    </row>
    <row r="14754" spans="1:16" s="2" customFormat="1" x14ac:dyDescent="0.15">
      <c r="A14754" s="3"/>
      <c r="B14754" s="3"/>
      <c r="J14754" s="3"/>
      <c r="K14754" s="5"/>
      <c r="L14754" s="8"/>
      <c r="N14754" s="5"/>
      <c r="O14754" s="10"/>
      <c r="P14754" s="8"/>
    </row>
    <row r="14755" spans="1:16" s="2" customFormat="1" x14ac:dyDescent="0.15">
      <c r="A14755" s="3"/>
      <c r="B14755" s="3"/>
      <c r="J14755" s="3"/>
      <c r="K14755" s="5"/>
      <c r="L14755" s="8"/>
      <c r="N14755" s="5"/>
      <c r="O14755" s="10"/>
      <c r="P14755" s="8"/>
    </row>
    <row r="14756" spans="1:16" s="2" customFormat="1" x14ac:dyDescent="0.15">
      <c r="A14756" s="3"/>
      <c r="B14756" s="3"/>
      <c r="J14756" s="3"/>
      <c r="K14756" s="5"/>
      <c r="L14756" s="8"/>
      <c r="N14756" s="5"/>
      <c r="O14756" s="10"/>
      <c r="P14756" s="8"/>
    </row>
    <row r="14757" spans="1:16" s="2" customFormat="1" x14ac:dyDescent="0.15">
      <c r="A14757" s="3"/>
      <c r="B14757" s="3"/>
      <c r="J14757" s="3"/>
      <c r="K14757" s="5"/>
      <c r="L14757" s="8"/>
      <c r="N14757" s="5"/>
      <c r="O14757" s="10"/>
      <c r="P14757" s="8"/>
    </row>
    <row r="14758" spans="1:16" s="2" customFormat="1" x14ac:dyDescent="0.15">
      <c r="A14758" s="3"/>
      <c r="B14758" s="3"/>
      <c r="J14758" s="3"/>
      <c r="K14758" s="5"/>
      <c r="L14758" s="8"/>
      <c r="N14758" s="5"/>
      <c r="O14758" s="10"/>
      <c r="P14758" s="8"/>
    </row>
    <row r="14759" spans="1:16" s="2" customFormat="1" x14ac:dyDescent="0.15">
      <c r="A14759" s="3"/>
      <c r="B14759" s="3"/>
      <c r="J14759" s="3"/>
      <c r="K14759" s="5"/>
      <c r="L14759" s="8"/>
      <c r="N14759" s="5"/>
      <c r="O14759" s="10"/>
      <c r="P14759" s="8"/>
    </row>
    <row r="14760" spans="1:16" s="2" customFormat="1" x14ac:dyDescent="0.15">
      <c r="A14760" s="3"/>
      <c r="B14760" s="3"/>
      <c r="J14760" s="3"/>
      <c r="K14760" s="5"/>
      <c r="L14760" s="8"/>
      <c r="N14760" s="5"/>
      <c r="O14760" s="10"/>
      <c r="P14760" s="8"/>
    </row>
    <row r="14761" spans="1:16" s="2" customFormat="1" x14ac:dyDescent="0.15">
      <c r="A14761" s="3"/>
      <c r="B14761" s="3"/>
      <c r="J14761" s="3"/>
      <c r="K14761" s="5"/>
      <c r="L14761" s="8"/>
      <c r="N14761" s="5"/>
      <c r="O14761" s="10"/>
      <c r="P14761" s="8"/>
    </row>
    <row r="14762" spans="1:16" s="2" customFormat="1" x14ac:dyDescent="0.15">
      <c r="A14762" s="3"/>
      <c r="B14762" s="3"/>
      <c r="J14762" s="3"/>
      <c r="K14762" s="5"/>
      <c r="L14762" s="8"/>
      <c r="N14762" s="5"/>
      <c r="O14762" s="10"/>
      <c r="P14762" s="8"/>
    </row>
    <row r="14763" spans="1:16" s="2" customFormat="1" x14ac:dyDescent="0.15">
      <c r="A14763" s="3"/>
      <c r="B14763" s="3"/>
      <c r="J14763" s="3"/>
      <c r="K14763" s="5"/>
      <c r="L14763" s="8"/>
      <c r="N14763" s="5"/>
      <c r="O14763" s="10"/>
      <c r="P14763" s="8"/>
    </row>
    <row r="14764" spans="1:16" s="2" customFormat="1" x14ac:dyDescent="0.15">
      <c r="A14764" s="3"/>
      <c r="B14764" s="3"/>
      <c r="J14764" s="3"/>
      <c r="K14764" s="5"/>
      <c r="L14764" s="8"/>
      <c r="N14764" s="5"/>
      <c r="O14764" s="10"/>
      <c r="P14764" s="8"/>
    </row>
    <row r="14765" spans="1:16" s="2" customFormat="1" x14ac:dyDescent="0.15">
      <c r="A14765" s="3"/>
      <c r="B14765" s="3"/>
      <c r="J14765" s="3"/>
      <c r="K14765" s="5"/>
      <c r="L14765" s="8"/>
      <c r="N14765" s="5"/>
      <c r="O14765" s="10"/>
      <c r="P14765" s="8"/>
    </row>
    <row r="14766" spans="1:16" s="2" customFormat="1" x14ac:dyDescent="0.15">
      <c r="A14766" s="3"/>
      <c r="B14766" s="3"/>
      <c r="J14766" s="3"/>
      <c r="K14766" s="5"/>
      <c r="L14766" s="8"/>
      <c r="N14766" s="5"/>
      <c r="O14766" s="10"/>
      <c r="P14766" s="8"/>
    </row>
    <row r="14767" spans="1:16" s="2" customFormat="1" x14ac:dyDescent="0.15">
      <c r="A14767" s="3"/>
      <c r="B14767" s="3"/>
      <c r="J14767" s="3"/>
      <c r="K14767" s="5"/>
      <c r="L14767" s="8"/>
      <c r="N14767" s="5"/>
      <c r="O14767" s="10"/>
      <c r="P14767" s="8"/>
    </row>
    <row r="14768" spans="1:16" s="2" customFormat="1" x14ac:dyDescent="0.15">
      <c r="A14768" s="3"/>
      <c r="B14768" s="3"/>
      <c r="J14768" s="3"/>
      <c r="K14768" s="5"/>
      <c r="L14768" s="8"/>
      <c r="N14768" s="5"/>
      <c r="O14768" s="10"/>
      <c r="P14768" s="8"/>
    </row>
    <row r="14769" spans="1:16" s="2" customFormat="1" x14ac:dyDescent="0.15">
      <c r="A14769" s="3"/>
      <c r="B14769" s="3"/>
      <c r="J14769" s="3"/>
      <c r="K14769" s="5"/>
      <c r="L14769" s="8"/>
      <c r="N14769" s="5"/>
      <c r="O14769" s="10"/>
      <c r="P14769" s="8"/>
    </row>
    <row r="14770" spans="1:16" s="2" customFormat="1" x14ac:dyDescent="0.15">
      <c r="A14770" s="3"/>
      <c r="B14770" s="3"/>
      <c r="J14770" s="3"/>
      <c r="K14770" s="5"/>
      <c r="L14770" s="8"/>
      <c r="N14770" s="5"/>
      <c r="O14770" s="10"/>
      <c r="P14770" s="8"/>
    </row>
    <row r="14771" spans="1:16" s="2" customFormat="1" x14ac:dyDescent="0.15">
      <c r="A14771" s="3"/>
      <c r="B14771" s="3"/>
      <c r="J14771" s="3"/>
      <c r="K14771" s="5"/>
      <c r="L14771" s="8"/>
      <c r="N14771" s="5"/>
      <c r="O14771" s="10"/>
      <c r="P14771" s="8"/>
    </row>
    <row r="14772" spans="1:16" s="2" customFormat="1" x14ac:dyDescent="0.15">
      <c r="A14772" s="3"/>
      <c r="B14772" s="3"/>
      <c r="J14772" s="3"/>
      <c r="K14772" s="5"/>
      <c r="L14772" s="8"/>
      <c r="N14772" s="5"/>
      <c r="O14772" s="10"/>
      <c r="P14772" s="8"/>
    </row>
    <row r="14773" spans="1:16" s="2" customFormat="1" x14ac:dyDescent="0.15">
      <c r="A14773" s="3"/>
      <c r="B14773" s="3"/>
      <c r="J14773" s="3"/>
      <c r="K14773" s="5"/>
      <c r="L14773" s="8"/>
      <c r="N14773" s="5"/>
      <c r="O14773" s="10"/>
      <c r="P14773" s="8"/>
    </row>
    <row r="14774" spans="1:16" s="2" customFormat="1" x14ac:dyDescent="0.15">
      <c r="A14774" s="3"/>
      <c r="B14774" s="3"/>
      <c r="J14774" s="3"/>
      <c r="K14774" s="5"/>
      <c r="L14774" s="8"/>
      <c r="N14774" s="5"/>
      <c r="O14774" s="10"/>
      <c r="P14774" s="8"/>
    </row>
    <row r="14775" spans="1:16" s="2" customFormat="1" x14ac:dyDescent="0.15">
      <c r="A14775" s="3"/>
      <c r="B14775" s="3"/>
      <c r="J14775" s="3"/>
      <c r="K14775" s="5"/>
      <c r="L14775" s="8"/>
      <c r="N14775" s="5"/>
      <c r="O14775" s="10"/>
      <c r="P14775" s="8"/>
    </row>
    <row r="14776" spans="1:16" s="2" customFormat="1" x14ac:dyDescent="0.15">
      <c r="A14776" s="3"/>
      <c r="B14776" s="3"/>
      <c r="J14776" s="3"/>
      <c r="K14776" s="5"/>
      <c r="L14776" s="8"/>
      <c r="N14776" s="5"/>
      <c r="O14776" s="10"/>
      <c r="P14776" s="8"/>
    </row>
    <row r="14777" spans="1:16" s="2" customFormat="1" x14ac:dyDescent="0.15">
      <c r="A14777" s="3"/>
      <c r="B14777" s="3"/>
      <c r="J14777" s="3"/>
      <c r="K14777" s="5"/>
      <c r="L14777" s="8"/>
      <c r="N14777" s="5"/>
      <c r="O14777" s="10"/>
      <c r="P14777" s="8"/>
    </row>
    <row r="14778" spans="1:16" s="2" customFormat="1" x14ac:dyDescent="0.15">
      <c r="A14778" s="3"/>
      <c r="B14778" s="3"/>
      <c r="J14778" s="3"/>
      <c r="K14778" s="5"/>
      <c r="L14778" s="8"/>
      <c r="N14778" s="5"/>
      <c r="O14778" s="10"/>
      <c r="P14778" s="8"/>
    </row>
    <row r="14779" spans="1:16" s="2" customFormat="1" x14ac:dyDescent="0.15">
      <c r="A14779" s="3"/>
      <c r="B14779" s="3"/>
      <c r="J14779" s="3"/>
      <c r="K14779" s="5"/>
      <c r="L14779" s="8"/>
      <c r="N14779" s="5"/>
      <c r="O14779" s="10"/>
      <c r="P14779" s="8"/>
    </row>
    <row r="14780" spans="1:16" s="2" customFormat="1" x14ac:dyDescent="0.15">
      <c r="A14780" s="3"/>
      <c r="B14780" s="3"/>
      <c r="J14780" s="3"/>
      <c r="K14780" s="5"/>
      <c r="L14780" s="8"/>
      <c r="N14780" s="5"/>
      <c r="O14780" s="10"/>
      <c r="P14780" s="8"/>
    </row>
    <row r="14781" spans="1:16" s="2" customFormat="1" x14ac:dyDescent="0.15">
      <c r="A14781" s="3"/>
      <c r="B14781" s="3"/>
      <c r="J14781" s="3"/>
      <c r="K14781" s="5"/>
      <c r="L14781" s="8"/>
      <c r="N14781" s="5"/>
      <c r="O14781" s="10"/>
      <c r="P14781" s="8"/>
    </row>
    <row r="14782" spans="1:16" s="2" customFormat="1" x14ac:dyDescent="0.15">
      <c r="A14782" s="3"/>
      <c r="B14782" s="3"/>
      <c r="J14782" s="3"/>
      <c r="K14782" s="5"/>
      <c r="L14782" s="8"/>
      <c r="N14782" s="5"/>
      <c r="O14782" s="10"/>
      <c r="P14782" s="8"/>
    </row>
    <row r="14783" spans="1:16" s="2" customFormat="1" x14ac:dyDescent="0.15">
      <c r="A14783" s="3"/>
      <c r="B14783" s="3"/>
      <c r="J14783" s="3"/>
      <c r="K14783" s="5"/>
      <c r="L14783" s="8"/>
      <c r="N14783" s="5"/>
      <c r="O14783" s="10"/>
      <c r="P14783" s="8"/>
    </row>
    <row r="14784" spans="1:16" s="2" customFormat="1" x14ac:dyDescent="0.15">
      <c r="A14784" s="3"/>
      <c r="B14784" s="3"/>
      <c r="J14784" s="3"/>
      <c r="K14784" s="5"/>
      <c r="L14784" s="8"/>
      <c r="N14784" s="5"/>
      <c r="O14784" s="10"/>
      <c r="P14784" s="8"/>
    </row>
    <row r="14785" spans="1:16" s="2" customFormat="1" x14ac:dyDescent="0.15">
      <c r="A14785" s="3"/>
      <c r="B14785" s="3"/>
      <c r="J14785" s="3"/>
      <c r="K14785" s="5"/>
      <c r="L14785" s="8"/>
      <c r="N14785" s="5"/>
      <c r="O14785" s="10"/>
      <c r="P14785" s="8"/>
    </row>
    <row r="14786" spans="1:16" s="2" customFormat="1" x14ac:dyDescent="0.15">
      <c r="A14786" s="3"/>
      <c r="B14786" s="3"/>
      <c r="J14786" s="3"/>
      <c r="K14786" s="5"/>
      <c r="L14786" s="8"/>
      <c r="N14786" s="5"/>
      <c r="O14786" s="10"/>
      <c r="P14786" s="8"/>
    </row>
    <row r="14787" spans="1:16" s="2" customFormat="1" x14ac:dyDescent="0.15">
      <c r="A14787" s="3"/>
      <c r="B14787" s="3"/>
      <c r="J14787" s="3"/>
      <c r="K14787" s="5"/>
      <c r="L14787" s="8"/>
      <c r="N14787" s="5"/>
      <c r="O14787" s="10"/>
      <c r="P14787" s="8"/>
    </row>
    <row r="14788" spans="1:16" s="2" customFormat="1" x14ac:dyDescent="0.15">
      <c r="A14788" s="3"/>
      <c r="B14788" s="3"/>
      <c r="J14788" s="3"/>
      <c r="K14788" s="5"/>
      <c r="L14788" s="8"/>
      <c r="N14788" s="5"/>
      <c r="O14788" s="10"/>
      <c r="P14788" s="8"/>
    </row>
    <row r="14789" spans="1:16" s="2" customFormat="1" x14ac:dyDescent="0.15">
      <c r="A14789" s="3"/>
      <c r="B14789" s="3"/>
      <c r="J14789" s="3"/>
      <c r="K14789" s="5"/>
      <c r="L14789" s="8"/>
      <c r="N14789" s="5"/>
      <c r="O14789" s="10"/>
      <c r="P14789" s="8"/>
    </row>
    <row r="14790" spans="1:16" s="2" customFormat="1" x14ac:dyDescent="0.15">
      <c r="A14790" s="3"/>
      <c r="B14790" s="3"/>
      <c r="J14790" s="3"/>
      <c r="K14790" s="5"/>
      <c r="L14790" s="8"/>
      <c r="N14790" s="5"/>
      <c r="O14790" s="10"/>
      <c r="P14790" s="8"/>
    </row>
    <row r="14791" spans="1:16" s="2" customFormat="1" x14ac:dyDescent="0.15">
      <c r="A14791" s="3"/>
      <c r="B14791" s="3"/>
      <c r="J14791" s="3"/>
      <c r="K14791" s="5"/>
      <c r="L14791" s="8"/>
      <c r="N14791" s="5"/>
      <c r="O14791" s="10"/>
      <c r="P14791" s="8"/>
    </row>
    <row r="14792" spans="1:16" s="2" customFormat="1" x14ac:dyDescent="0.15">
      <c r="A14792" s="3"/>
      <c r="B14792" s="3"/>
      <c r="J14792" s="3"/>
      <c r="K14792" s="5"/>
      <c r="L14792" s="8"/>
      <c r="N14792" s="5"/>
      <c r="O14792" s="10"/>
      <c r="P14792" s="8"/>
    </row>
    <row r="14793" spans="1:16" s="2" customFormat="1" x14ac:dyDescent="0.15">
      <c r="A14793" s="3"/>
      <c r="B14793" s="3"/>
      <c r="J14793" s="3"/>
      <c r="K14793" s="5"/>
      <c r="L14793" s="8"/>
      <c r="N14793" s="5"/>
      <c r="O14793" s="10"/>
      <c r="P14793" s="8"/>
    </row>
    <row r="14794" spans="1:16" s="2" customFormat="1" x14ac:dyDescent="0.15">
      <c r="A14794" s="3"/>
      <c r="B14794" s="3"/>
      <c r="J14794" s="3"/>
      <c r="K14794" s="5"/>
      <c r="L14794" s="8"/>
      <c r="N14794" s="5"/>
      <c r="O14794" s="10"/>
      <c r="P14794" s="8"/>
    </row>
    <row r="14795" spans="1:16" s="2" customFormat="1" x14ac:dyDescent="0.15">
      <c r="A14795" s="3"/>
      <c r="B14795" s="3"/>
      <c r="J14795" s="3"/>
      <c r="K14795" s="5"/>
      <c r="L14795" s="8"/>
      <c r="N14795" s="5"/>
      <c r="O14795" s="10"/>
      <c r="P14795" s="8"/>
    </row>
    <row r="14796" spans="1:16" s="2" customFormat="1" x14ac:dyDescent="0.15">
      <c r="A14796" s="3"/>
      <c r="B14796" s="3"/>
      <c r="J14796" s="3"/>
      <c r="K14796" s="5"/>
      <c r="L14796" s="8"/>
      <c r="N14796" s="5"/>
      <c r="O14796" s="10"/>
      <c r="P14796" s="8"/>
    </row>
    <row r="14797" spans="1:16" s="2" customFormat="1" x14ac:dyDescent="0.15">
      <c r="A14797" s="3"/>
      <c r="B14797" s="3"/>
      <c r="J14797" s="3"/>
      <c r="K14797" s="5"/>
      <c r="L14797" s="8"/>
      <c r="N14797" s="5"/>
      <c r="O14797" s="10"/>
      <c r="P14797" s="8"/>
    </row>
    <row r="14798" spans="1:16" s="2" customFormat="1" x14ac:dyDescent="0.15">
      <c r="A14798" s="3"/>
      <c r="B14798" s="3"/>
      <c r="J14798" s="3"/>
      <c r="K14798" s="5"/>
      <c r="L14798" s="8"/>
      <c r="N14798" s="5"/>
      <c r="O14798" s="10"/>
      <c r="P14798" s="8"/>
    </row>
    <row r="14799" spans="1:16" s="2" customFormat="1" x14ac:dyDescent="0.15">
      <c r="A14799" s="3"/>
      <c r="B14799" s="3"/>
      <c r="J14799" s="3"/>
      <c r="K14799" s="5"/>
      <c r="L14799" s="8"/>
      <c r="N14799" s="5"/>
      <c r="O14799" s="10"/>
      <c r="P14799" s="8"/>
    </row>
    <row r="14800" spans="1:16" s="2" customFormat="1" x14ac:dyDescent="0.15">
      <c r="A14800" s="3"/>
      <c r="B14800" s="3"/>
      <c r="J14800" s="3"/>
      <c r="K14800" s="5"/>
      <c r="L14800" s="8"/>
      <c r="N14800" s="5"/>
      <c r="O14800" s="10"/>
      <c r="P14800" s="8"/>
    </row>
    <row r="14801" spans="1:16" s="2" customFormat="1" x14ac:dyDescent="0.15">
      <c r="A14801" s="3"/>
      <c r="B14801" s="3"/>
      <c r="J14801" s="3"/>
      <c r="K14801" s="5"/>
      <c r="L14801" s="8"/>
      <c r="N14801" s="5"/>
      <c r="O14801" s="10"/>
      <c r="P14801" s="8"/>
    </row>
    <row r="14802" spans="1:16" s="2" customFormat="1" x14ac:dyDescent="0.15">
      <c r="A14802" s="3"/>
      <c r="B14802" s="3"/>
      <c r="J14802" s="3"/>
      <c r="K14802" s="5"/>
      <c r="L14802" s="8"/>
      <c r="N14802" s="5"/>
      <c r="O14802" s="10"/>
      <c r="P14802" s="8"/>
    </row>
    <row r="14803" spans="1:16" s="2" customFormat="1" x14ac:dyDescent="0.15">
      <c r="A14803" s="3"/>
      <c r="B14803" s="3"/>
      <c r="J14803" s="3"/>
      <c r="K14803" s="5"/>
      <c r="L14803" s="8"/>
      <c r="N14803" s="5"/>
      <c r="O14803" s="10"/>
      <c r="P14803" s="8"/>
    </row>
    <row r="14804" spans="1:16" s="2" customFormat="1" x14ac:dyDescent="0.15">
      <c r="A14804" s="3"/>
      <c r="B14804" s="3"/>
      <c r="J14804" s="3"/>
      <c r="K14804" s="5"/>
      <c r="L14804" s="8"/>
      <c r="N14804" s="5"/>
      <c r="O14804" s="10"/>
      <c r="P14804" s="8"/>
    </row>
    <row r="14805" spans="1:16" s="2" customFormat="1" x14ac:dyDescent="0.15">
      <c r="A14805" s="3"/>
      <c r="B14805" s="3"/>
      <c r="J14805" s="3"/>
      <c r="K14805" s="5"/>
      <c r="L14805" s="8"/>
      <c r="N14805" s="5"/>
      <c r="O14805" s="10"/>
      <c r="P14805" s="8"/>
    </row>
    <row r="14806" spans="1:16" s="2" customFormat="1" x14ac:dyDescent="0.15">
      <c r="A14806" s="3"/>
      <c r="B14806" s="3"/>
      <c r="J14806" s="3"/>
      <c r="K14806" s="5"/>
      <c r="L14806" s="8"/>
      <c r="N14806" s="5"/>
      <c r="O14806" s="10"/>
      <c r="P14806" s="8"/>
    </row>
    <row r="14807" spans="1:16" s="2" customFormat="1" x14ac:dyDescent="0.15">
      <c r="A14807" s="3"/>
      <c r="B14807" s="3"/>
      <c r="J14807" s="3"/>
      <c r="K14807" s="5"/>
      <c r="L14807" s="8"/>
      <c r="N14807" s="5"/>
      <c r="O14807" s="10"/>
      <c r="P14807" s="8"/>
    </row>
    <row r="14808" spans="1:16" s="2" customFormat="1" x14ac:dyDescent="0.15">
      <c r="A14808" s="3"/>
      <c r="B14808" s="3"/>
      <c r="J14808" s="3"/>
      <c r="K14808" s="5"/>
      <c r="L14808" s="8"/>
      <c r="N14808" s="5"/>
      <c r="O14808" s="10"/>
      <c r="P14808" s="8"/>
    </row>
    <row r="14809" spans="1:16" s="2" customFormat="1" x14ac:dyDescent="0.15">
      <c r="A14809" s="3"/>
      <c r="B14809" s="3"/>
      <c r="J14809" s="3"/>
      <c r="K14809" s="5"/>
      <c r="L14809" s="8"/>
      <c r="N14809" s="5"/>
      <c r="O14809" s="10"/>
      <c r="P14809" s="8"/>
    </row>
    <row r="14810" spans="1:16" s="2" customFormat="1" x14ac:dyDescent="0.15">
      <c r="A14810" s="3"/>
      <c r="B14810" s="3"/>
      <c r="J14810" s="3"/>
      <c r="K14810" s="5"/>
      <c r="L14810" s="8"/>
      <c r="N14810" s="5"/>
      <c r="O14810" s="10"/>
      <c r="P14810" s="8"/>
    </row>
    <row r="14811" spans="1:16" s="2" customFormat="1" x14ac:dyDescent="0.15">
      <c r="A14811" s="3"/>
      <c r="B14811" s="3"/>
      <c r="J14811" s="3"/>
      <c r="K14811" s="5"/>
      <c r="L14811" s="8"/>
      <c r="N14811" s="5"/>
      <c r="O14811" s="10"/>
      <c r="P14811" s="8"/>
    </row>
    <row r="14812" spans="1:16" s="2" customFormat="1" x14ac:dyDescent="0.15">
      <c r="A14812" s="3"/>
      <c r="B14812" s="3"/>
      <c r="J14812" s="3"/>
      <c r="K14812" s="5"/>
      <c r="L14812" s="8"/>
      <c r="N14812" s="5"/>
      <c r="O14812" s="10"/>
      <c r="P14812" s="8"/>
    </row>
    <row r="14813" spans="1:16" s="2" customFormat="1" x14ac:dyDescent="0.15">
      <c r="A14813" s="3"/>
      <c r="B14813" s="3"/>
      <c r="J14813" s="3"/>
      <c r="K14813" s="5"/>
      <c r="L14813" s="8"/>
      <c r="N14813" s="5"/>
      <c r="O14813" s="10"/>
      <c r="P14813" s="8"/>
    </row>
    <row r="14814" spans="1:16" s="2" customFormat="1" x14ac:dyDescent="0.15">
      <c r="A14814" s="3"/>
      <c r="B14814" s="3"/>
      <c r="J14814" s="3"/>
      <c r="K14814" s="5"/>
      <c r="L14814" s="8"/>
      <c r="N14814" s="5"/>
      <c r="O14814" s="10"/>
      <c r="P14814" s="8"/>
    </row>
    <row r="14815" spans="1:16" s="2" customFormat="1" x14ac:dyDescent="0.15">
      <c r="A14815" s="3"/>
      <c r="B14815" s="3"/>
      <c r="J14815" s="3"/>
      <c r="K14815" s="5"/>
      <c r="L14815" s="8"/>
      <c r="N14815" s="5"/>
      <c r="O14815" s="10"/>
      <c r="P14815" s="8"/>
    </row>
    <row r="14816" spans="1:16" s="2" customFormat="1" x14ac:dyDescent="0.15">
      <c r="A14816" s="3"/>
      <c r="B14816" s="3"/>
      <c r="J14816" s="3"/>
      <c r="K14816" s="5"/>
      <c r="L14816" s="8"/>
      <c r="N14816" s="5"/>
      <c r="O14816" s="10"/>
      <c r="P14816" s="8"/>
    </row>
    <row r="14817" spans="1:16" s="2" customFormat="1" x14ac:dyDescent="0.15">
      <c r="A14817" s="3"/>
      <c r="B14817" s="3"/>
      <c r="J14817" s="3"/>
      <c r="K14817" s="5"/>
      <c r="L14817" s="8"/>
      <c r="N14817" s="5"/>
      <c r="O14817" s="10"/>
      <c r="P14817" s="8"/>
    </row>
    <row r="14818" spans="1:16" s="2" customFormat="1" x14ac:dyDescent="0.15">
      <c r="A14818" s="3"/>
      <c r="B14818" s="3"/>
      <c r="J14818" s="3"/>
      <c r="K14818" s="5"/>
      <c r="L14818" s="8"/>
      <c r="N14818" s="5"/>
      <c r="O14818" s="10"/>
      <c r="P14818" s="8"/>
    </row>
    <row r="14819" spans="1:16" s="2" customFormat="1" x14ac:dyDescent="0.15">
      <c r="A14819" s="3"/>
      <c r="B14819" s="3"/>
      <c r="J14819" s="3"/>
      <c r="K14819" s="5"/>
      <c r="L14819" s="8"/>
      <c r="N14819" s="5"/>
      <c r="O14819" s="10"/>
      <c r="P14819" s="8"/>
    </row>
    <row r="14820" spans="1:16" s="2" customFormat="1" x14ac:dyDescent="0.15">
      <c r="A14820" s="3"/>
      <c r="B14820" s="3"/>
      <c r="J14820" s="3"/>
      <c r="K14820" s="5"/>
      <c r="L14820" s="8"/>
      <c r="N14820" s="5"/>
      <c r="O14820" s="10"/>
      <c r="P14820" s="8"/>
    </row>
    <row r="14821" spans="1:16" s="2" customFormat="1" x14ac:dyDescent="0.15">
      <c r="A14821" s="3"/>
      <c r="B14821" s="3"/>
      <c r="J14821" s="3"/>
      <c r="K14821" s="5"/>
      <c r="L14821" s="8"/>
      <c r="N14821" s="5"/>
      <c r="O14821" s="10"/>
      <c r="P14821" s="8"/>
    </row>
    <row r="14822" spans="1:16" s="2" customFormat="1" x14ac:dyDescent="0.15">
      <c r="A14822" s="3"/>
      <c r="B14822" s="3"/>
      <c r="J14822" s="3"/>
      <c r="K14822" s="5"/>
      <c r="L14822" s="8"/>
      <c r="N14822" s="5"/>
      <c r="O14822" s="10"/>
      <c r="P14822" s="8"/>
    </row>
    <row r="14823" spans="1:16" s="2" customFormat="1" x14ac:dyDescent="0.15">
      <c r="A14823" s="3"/>
      <c r="B14823" s="3"/>
      <c r="J14823" s="3"/>
      <c r="K14823" s="5"/>
      <c r="L14823" s="8"/>
      <c r="N14823" s="5"/>
      <c r="O14823" s="10"/>
      <c r="P14823" s="8"/>
    </row>
    <row r="14824" spans="1:16" s="2" customFormat="1" x14ac:dyDescent="0.15">
      <c r="A14824" s="3"/>
      <c r="B14824" s="3"/>
      <c r="J14824" s="3"/>
      <c r="K14824" s="5"/>
      <c r="L14824" s="8"/>
      <c r="N14824" s="5"/>
      <c r="O14824" s="10"/>
      <c r="P14824" s="8"/>
    </row>
    <row r="14825" spans="1:16" s="2" customFormat="1" x14ac:dyDescent="0.15">
      <c r="A14825" s="3"/>
      <c r="B14825" s="3"/>
      <c r="J14825" s="3"/>
      <c r="K14825" s="5"/>
      <c r="L14825" s="8"/>
      <c r="N14825" s="5"/>
      <c r="O14825" s="10"/>
      <c r="P14825" s="8"/>
    </row>
    <row r="14826" spans="1:16" s="2" customFormat="1" x14ac:dyDescent="0.15">
      <c r="A14826" s="3"/>
      <c r="B14826" s="3"/>
      <c r="J14826" s="3"/>
      <c r="K14826" s="5"/>
      <c r="L14826" s="8"/>
      <c r="N14826" s="5"/>
      <c r="O14826" s="10"/>
      <c r="P14826" s="8"/>
    </row>
    <row r="14827" spans="1:16" s="2" customFormat="1" x14ac:dyDescent="0.15">
      <c r="A14827" s="3"/>
      <c r="B14827" s="3"/>
      <c r="J14827" s="3"/>
      <c r="K14827" s="5"/>
      <c r="L14827" s="8"/>
      <c r="N14827" s="5"/>
      <c r="O14827" s="10"/>
      <c r="P14827" s="8"/>
    </row>
    <row r="14828" spans="1:16" s="2" customFormat="1" x14ac:dyDescent="0.15">
      <c r="A14828" s="3"/>
      <c r="B14828" s="3"/>
      <c r="J14828" s="3"/>
      <c r="K14828" s="5"/>
      <c r="L14828" s="8"/>
      <c r="N14828" s="5"/>
      <c r="O14828" s="10"/>
      <c r="P14828" s="8"/>
    </row>
    <row r="14829" spans="1:16" s="2" customFormat="1" x14ac:dyDescent="0.15">
      <c r="A14829" s="3"/>
      <c r="B14829" s="3"/>
      <c r="J14829" s="3"/>
      <c r="K14829" s="5"/>
      <c r="L14829" s="8"/>
      <c r="N14829" s="5"/>
      <c r="O14829" s="10"/>
      <c r="P14829" s="8"/>
    </row>
    <row r="14830" spans="1:16" s="2" customFormat="1" x14ac:dyDescent="0.15">
      <c r="A14830" s="3"/>
      <c r="B14830" s="3"/>
      <c r="J14830" s="3"/>
      <c r="K14830" s="5"/>
      <c r="L14830" s="8"/>
      <c r="N14830" s="5"/>
      <c r="O14830" s="10"/>
      <c r="P14830" s="8"/>
    </row>
    <row r="14831" spans="1:16" s="2" customFormat="1" x14ac:dyDescent="0.15">
      <c r="A14831" s="3"/>
      <c r="B14831" s="3"/>
      <c r="J14831" s="3"/>
      <c r="K14831" s="5"/>
      <c r="L14831" s="8"/>
      <c r="N14831" s="5"/>
      <c r="O14831" s="10"/>
      <c r="P14831" s="8"/>
    </row>
    <row r="14832" spans="1:16" s="2" customFormat="1" x14ac:dyDescent="0.15">
      <c r="A14832" s="3"/>
      <c r="B14832" s="3"/>
      <c r="J14832" s="3"/>
      <c r="K14832" s="5"/>
      <c r="L14832" s="8"/>
      <c r="N14832" s="5"/>
      <c r="O14832" s="10"/>
      <c r="P14832" s="8"/>
    </row>
    <row r="14833" spans="1:16" s="2" customFormat="1" x14ac:dyDescent="0.15">
      <c r="A14833" s="3"/>
      <c r="B14833" s="3"/>
      <c r="J14833" s="3"/>
      <c r="K14833" s="5"/>
      <c r="L14833" s="8"/>
      <c r="N14833" s="5"/>
      <c r="O14833" s="10"/>
      <c r="P14833" s="8"/>
    </row>
    <row r="14834" spans="1:16" s="2" customFormat="1" x14ac:dyDescent="0.15">
      <c r="A14834" s="3"/>
      <c r="B14834" s="3"/>
      <c r="J14834" s="3"/>
      <c r="K14834" s="5"/>
      <c r="L14834" s="8"/>
      <c r="N14834" s="5"/>
      <c r="O14834" s="10"/>
      <c r="P14834" s="8"/>
    </row>
    <row r="14835" spans="1:16" s="2" customFormat="1" x14ac:dyDescent="0.15">
      <c r="A14835" s="3"/>
      <c r="B14835" s="3"/>
      <c r="J14835" s="3"/>
      <c r="K14835" s="5"/>
      <c r="L14835" s="8"/>
      <c r="N14835" s="5"/>
      <c r="O14835" s="10"/>
      <c r="P14835" s="8"/>
    </row>
    <row r="14836" spans="1:16" s="2" customFormat="1" x14ac:dyDescent="0.15">
      <c r="A14836" s="3"/>
      <c r="B14836" s="3"/>
      <c r="J14836" s="3"/>
      <c r="K14836" s="5"/>
      <c r="L14836" s="8"/>
      <c r="N14836" s="5"/>
      <c r="O14836" s="10"/>
      <c r="P14836" s="8"/>
    </row>
    <row r="14837" spans="1:16" s="2" customFormat="1" x14ac:dyDescent="0.15">
      <c r="A14837" s="3"/>
      <c r="B14837" s="3"/>
      <c r="J14837" s="3"/>
      <c r="K14837" s="5"/>
      <c r="L14837" s="8"/>
      <c r="N14837" s="5"/>
      <c r="O14837" s="10"/>
      <c r="P14837" s="8"/>
    </row>
    <row r="14838" spans="1:16" s="2" customFormat="1" x14ac:dyDescent="0.15">
      <c r="A14838" s="3"/>
      <c r="B14838" s="3"/>
      <c r="J14838" s="3"/>
      <c r="K14838" s="5"/>
      <c r="L14838" s="8"/>
      <c r="N14838" s="5"/>
      <c r="O14838" s="10"/>
      <c r="P14838" s="8"/>
    </row>
    <row r="14839" spans="1:16" s="2" customFormat="1" x14ac:dyDescent="0.15">
      <c r="A14839" s="3"/>
      <c r="B14839" s="3"/>
      <c r="J14839" s="3"/>
      <c r="K14839" s="5"/>
      <c r="L14839" s="8"/>
      <c r="N14839" s="5"/>
      <c r="O14839" s="10"/>
      <c r="P14839" s="8"/>
    </row>
    <row r="14840" spans="1:16" s="2" customFormat="1" x14ac:dyDescent="0.15">
      <c r="A14840" s="3"/>
      <c r="B14840" s="3"/>
      <c r="J14840" s="3"/>
      <c r="K14840" s="5"/>
      <c r="L14840" s="8"/>
      <c r="N14840" s="5"/>
      <c r="O14840" s="10"/>
      <c r="P14840" s="8"/>
    </row>
    <row r="14841" spans="1:16" s="2" customFormat="1" x14ac:dyDescent="0.15">
      <c r="A14841" s="3"/>
      <c r="B14841" s="3"/>
      <c r="J14841" s="3"/>
      <c r="K14841" s="5"/>
      <c r="L14841" s="8"/>
      <c r="N14841" s="5"/>
      <c r="O14841" s="10"/>
      <c r="P14841" s="8"/>
    </row>
    <row r="14842" spans="1:16" s="2" customFormat="1" x14ac:dyDescent="0.15">
      <c r="A14842" s="3"/>
      <c r="B14842" s="3"/>
      <c r="J14842" s="3"/>
      <c r="K14842" s="5"/>
      <c r="L14842" s="8"/>
      <c r="N14842" s="5"/>
      <c r="O14842" s="10"/>
      <c r="P14842" s="8"/>
    </row>
    <row r="14843" spans="1:16" s="2" customFormat="1" x14ac:dyDescent="0.15">
      <c r="A14843" s="3"/>
      <c r="B14843" s="3"/>
      <c r="J14843" s="3"/>
      <c r="K14843" s="5"/>
      <c r="L14843" s="8"/>
      <c r="N14843" s="5"/>
      <c r="O14843" s="10"/>
      <c r="P14843" s="8"/>
    </row>
    <row r="14844" spans="1:16" s="2" customFormat="1" x14ac:dyDescent="0.15">
      <c r="A14844" s="3"/>
      <c r="B14844" s="3"/>
      <c r="J14844" s="3"/>
      <c r="K14844" s="5"/>
      <c r="L14844" s="8"/>
      <c r="N14844" s="5"/>
      <c r="O14844" s="10"/>
      <c r="P14844" s="8"/>
    </row>
    <row r="14845" spans="1:16" s="2" customFormat="1" x14ac:dyDescent="0.15">
      <c r="A14845" s="3"/>
      <c r="B14845" s="3"/>
      <c r="J14845" s="3"/>
      <c r="K14845" s="5"/>
      <c r="L14845" s="8"/>
      <c r="N14845" s="5"/>
      <c r="O14845" s="10"/>
      <c r="P14845" s="8"/>
    </row>
    <row r="14846" spans="1:16" s="2" customFormat="1" x14ac:dyDescent="0.15">
      <c r="A14846" s="3"/>
      <c r="B14846" s="3"/>
      <c r="J14846" s="3"/>
      <c r="K14846" s="5"/>
      <c r="L14846" s="8"/>
      <c r="N14846" s="5"/>
      <c r="O14846" s="10"/>
      <c r="P14846" s="8"/>
    </row>
    <row r="14847" spans="1:16" s="2" customFormat="1" x14ac:dyDescent="0.15">
      <c r="A14847" s="3"/>
      <c r="B14847" s="3"/>
      <c r="J14847" s="3"/>
      <c r="K14847" s="5"/>
      <c r="L14847" s="8"/>
      <c r="N14847" s="5"/>
      <c r="O14847" s="10"/>
      <c r="P14847" s="8"/>
    </row>
    <row r="14848" spans="1:16" s="2" customFormat="1" x14ac:dyDescent="0.15">
      <c r="A14848" s="3"/>
      <c r="B14848" s="3"/>
      <c r="J14848" s="3"/>
      <c r="K14848" s="5"/>
      <c r="L14848" s="8"/>
      <c r="N14848" s="5"/>
      <c r="O14848" s="10"/>
      <c r="P14848" s="8"/>
    </row>
    <row r="14849" spans="1:16" s="2" customFormat="1" x14ac:dyDescent="0.15">
      <c r="A14849" s="3"/>
      <c r="B14849" s="3"/>
      <c r="J14849" s="3"/>
      <c r="K14849" s="5"/>
      <c r="L14849" s="8"/>
      <c r="N14849" s="5"/>
      <c r="O14849" s="10"/>
      <c r="P14849" s="8"/>
    </row>
    <row r="14850" spans="1:16" s="2" customFormat="1" x14ac:dyDescent="0.15">
      <c r="A14850" s="3"/>
      <c r="B14850" s="3"/>
      <c r="J14850" s="3"/>
      <c r="K14850" s="5"/>
      <c r="L14850" s="8"/>
      <c r="N14850" s="5"/>
      <c r="O14850" s="10"/>
      <c r="P14850" s="8"/>
    </row>
    <row r="14851" spans="1:16" s="2" customFormat="1" x14ac:dyDescent="0.15">
      <c r="A14851" s="3"/>
      <c r="B14851" s="3"/>
      <c r="J14851" s="3"/>
      <c r="K14851" s="5"/>
      <c r="L14851" s="8"/>
      <c r="N14851" s="5"/>
      <c r="O14851" s="10"/>
      <c r="P14851" s="8"/>
    </row>
    <row r="14852" spans="1:16" s="2" customFormat="1" x14ac:dyDescent="0.15">
      <c r="A14852" s="3"/>
      <c r="B14852" s="3"/>
      <c r="J14852" s="3"/>
      <c r="K14852" s="5"/>
      <c r="L14852" s="8"/>
      <c r="N14852" s="5"/>
      <c r="O14852" s="10"/>
      <c r="P14852" s="8"/>
    </row>
    <row r="14853" spans="1:16" s="2" customFormat="1" x14ac:dyDescent="0.15">
      <c r="A14853" s="3"/>
      <c r="B14853" s="3"/>
      <c r="J14853" s="3"/>
      <c r="K14853" s="5"/>
      <c r="L14853" s="8"/>
      <c r="N14853" s="5"/>
      <c r="O14853" s="10"/>
      <c r="P14853" s="8"/>
    </row>
    <row r="14854" spans="1:16" s="2" customFormat="1" x14ac:dyDescent="0.15">
      <c r="A14854" s="3"/>
      <c r="B14854" s="3"/>
      <c r="J14854" s="3"/>
      <c r="K14854" s="5"/>
      <c r="L14854" s="8"/>
      <c r="N14854" s="5"/>
      <c r="O14854" s="10"/>
      <c r="P14854" s="8"/>
    </row>
    <row r="14855" spans="1:16" s="2" customFormat="1" x14ac:dyDescent="0.15">
      <c r="A14855" s="3"/>
      <c r="B14855" s="3"/>
      <c r="J14855" s="3"/>
      <c r="K14855" s="5"/>
      <c r="L14855" s="8"/>
      <c r="N14855" s="5"/>
      <c r="O14855" s="10"/>
      <c r="P14855" s="8"/>
    </row>
    <row r="14856" spans="1:16" s="2" customFormat="1" x14ac:dyDescent="0.15">
      <c r="A14856" s="3"/>
      <c r="B14856" s="3"/>
      <c r="J14856" s="3"/>
      <c r="K14856" s="5"/>
      <c r="L14856" s="8"/>
      <c r="N14856" s="5"/>
      <c r="O14856" s="10"/>
      <c r="P14856" s="8"/>
    </row>
    <row r="14857" spans="1:16" s="2" customFormat="1" x14ac:dyDescent="0.15">
      <c r="A14857" s="3"/>
      <c r="B14857" s="3"/>
      <c r="J14857" s="3"/>
      <c r="K14857" s="5"/>
      <c r="L14857" s="8"/>
      <c r="N14857" s="5"/>
      <c r="O14857" s="10"/>
      <c r="P14857" s="8"/>
    </row>
    <row r="14858" spans="1:16" s="2" customFormat="1" x14ac:dyDescent="0.15">
      <c r="A14858" s="3"/>
      <c r="B14858" s="3"/>
      <c r="J14858" s="3"/>
      <c r="K14858" s="5"/>
      <c r="L14858" s="8"/>
      <c r="N14858" s="5"/>
      <c r="O14858" s="10"/>
      <c r="P14858" s="8"/>
    </row>
    <row r="14859" spans="1:16" s="2" customFormat="1" x14ac:dyDescent="0.15">
      <c r="A14859" s="3"/>
      <c r="B14859" s="3"/>
      <c r="J14859" s="3"/>
      <c r="K14859" s="5"/>
      <c r="L14859" s="8"/>
      <c r="N14859" s="5"/>
      <c r="O14859" s="10"/>
      <c r="P14859" s="8"/>
    </row>
    <row r="14860" spans="1:16" s="2" customFormat="1" x14ac:dyDescent="0.15">
      <c r="A14860" s="3"/>
      <c r="B14860" s="3"/>
      <c r="J14860" s="3"/>
      <c r="K14860" s="5"/>
      <c r="L14860" s="8"/>
      <c r="N14860" s="5"/>
      <c r="O14860" s="10"/>
      <c r="P14860" s="8"/>
    </row>
    <row r="14861" spans="1:16" s="2" customFormat="1" x14ac:dyDescent="0.15">
      <c r="A14861" s="3"/>
      <c r="B14861" s="3"/>
      <c r="J14861" s="3"/>
      <c r="K14861" s="5"/>
      <c r="L14861" s="8"/>
      <c r="N14861" s="5"/>
      <c r="O14861" s="10"/>
      <c r="P14861" s="8"/>
    </row>
    <row r="14862" spans="1:16" s="2" customFormat="1" x14ac:dyDescent="0.15">
      <c r="A14862" s="3"/>
      <c r="B14862" s="3"/>
      <c r="J14862" s="3"/>
      <c r="K14862" s="5"/>
      <c r="L14862" s="8"/>
      <c r="N14862" s="5"/>
      <c r="O14862" s="10"/>
      <c r="P14862" s="8"/>
    </row>
    <row r="14863" spans="1:16" s="2" customFormat="1" x14ac:dyDescent="0.15">
      <c r="A14863" s="3"/>
      <c r="B14863" s="3"/>
      <c r="J14863" s="3"/>
      <c r="K14863" s="5"/>
      <c r="L14863" s="8"/>
      <c r="N14863" s="5"/>
      <c r="O14863" s="10"/>
      <c r="P14863" s="8"/>
    </row>
    <row r="14864" spans="1:16" s="2" customFormat="1" x14ac:dyDescent="0.15">
      <c r="A14864" s="3"/>
      <c r="B14864" s="3"/>
      <c r="J14864" s="3"/>
      <c r="K14864" s="5"/>
      <c r="L14864" s="8"/>
      <c r="N14864" s="5"/>
      <c r="O14864" s="10"/>
      <c r="P14864" s="8"/>
    </row>
    <row r="14865" spans="1:16" s="2" customFormat="1" x14ac:dyDescent="0.15">
      <c r="A14865" s="3"/>
      <c r="B14865" s="3"/>
      <c r="J14865" s="3"/>
      <c r="K14865" s="5"/>
      <c r="L14865" s="8"/>
      <c r="N14865" s="5"/>
      <c r="O14865" s="10"/>
      <c r="P14865" s="8"/>
    </row>
    <row r="14866" spans="1:16" s="2" customFormat="1" x14ac:dyDescent="0.15">
      <c r="A14866" s="3"/>
      <c r="B14866" s="3"/>
      <c r="J14866" s="3"/>
      <c r="K14866" s="5"/>
      <c r="L14866" s="8"/>
      <c r="N14866" s="5"/>
      <c r="O14866" s="10"/>
      <c r="P14866" s="8"/>
    </row>
    <row r="14867" spans="1:16" s="2" customFormat="1" x14ac:dyDescent="0.15">
      <c r="A14867" s="3"/>
      <c r="B14867" s="3"/>
      <c r="J14867" s="3"/>
      <c r="K14867" s="5"/>
      <c r="L14867" s="8"/>
      <c r="N14867" s="5"/>
      <c r="O14867" s="10"/>
      <c r="P14867" s="8"/>
    </row>
    <row r="14868" spans="1:16" s="2" customFormat="1" x14ac:dyDescent="0.15">
      <c r="A14868" s="3"/>
      <c r="B14868" s="3"/>
      <c r="J14868" s="3"/>
      <c r="K14868" s="5"/>
      <c r="L14868" s="8"/>
      <c r="N14868" s="5"/>
      <c r="O14868" s="10"/>
      <c r="P14868" s="8"/>
    </row>
    <row r="14869" spans="1:16" s="2" customFormat="1" x14ac:dyDescent="0.15">
      <c r="A14869" s="3"/>
      <c r="B14869" s="3"/>
      <c r="J14869" s="3"/>
      <c r="K14869" s="5"/>
      <c r="L14869" s="8"/>
      <c r="N14869" s="5"/>
      <c r="O14869" s="10"/>
      <c r="P14869" s="8"/>
    </row>
    <row r="14870" spans="1:16" s="2" customFormat="1" x14ac:dyDescent="0.15">
      <c r="A14870" s="3"/>
      <c r="B14870" s="3"/>
      <c r="J14870" s="3"/>
      <c r="K14870" s="5"/>
      <c r="L14870" s="8"/>
      <c r="N14870" s="5"/>
      <c r="O14870" s="10"/>
      <c r="P14870" s="8"/>
    </row>
    <row r="14871" spans="1:16" s="2" customFormat="1" x14ac:dyDescent="0.15">
      <c r="A14871" s="3"/>
      <c r="B14871" s="3"/>
      <c r="J14871" s="3"/>
      <c r="K14871" s="5"/>
      <c r="L14871" s="8"/>
      <c r="N14871" s="5"/>
      <c r="O14871" s="10"/>
      <c r="P14871" s="8"/>
    </row>
    <row r="14872" spans="1:16" s="2" customFormat="1" x14ac:dyDescent="0.15">
      <c r="A14872" s="3"/>
      <c r="B14872" s="3"/>
      <c r="J14872" s="3"/>
      <c r="K14872" s="5"/>
      <c r="L14872" s="8"/>
      <c r="N14872" s="5"/>
      <c r="O14872" s="10"/>
      <c r="P14872" s="8"/>
    </row>
    <row r="14873" spans="1:16" s="2" customFormat="1" x14ac:dyDescent="0.15">
      <c r="A14873" s="3"/>
      <c r="B14873" s="3"/>
      <c r="J14873" s="3"/>
      <c r="K14873" s="5"/>
      <c r="L14873" s="8"/>
      <c r="N14873" s="5"/>
      <c r="O14873" s="10"/>
      <c r="P14873" s="8"/>
    </row>
    <row r="14874" spans="1:16" s="2" customFormat="1" x14ac:dyDescent="0.15">
      <c r="A14874" s="3"/>
      <c r="B14874" s="3"/>
      <c r="J14874" s="3"/>
      <c r="K14874" s="5"/>
      <c r="L14874" s="8"/>
      <c r="N14874" s="5"/>
      <c r="O14874" s="10"/>
      <c r="P14874" s="8"/>
    </row>
    <row r="14875" spans="1:16" s="2" customFormat="1" x14ac:dyDescent="0.15">
      <c r="A14875" s="3"/>
      <c r="B14875" s="3"/>
      <c r="J14875" s="3"/>
      <c r="K14875" s="5"/>
      <c r="L14875" s="8"/>
      <c r="N14875" s="5"/>
      <c r="O14875" s="10"/>
      <c r="P14875" s="8"/>
    </row>
    <row r="14876" spans="1:16" s="2" customFormat="1" x14ac:dyDescent="0.15">
      <c r="A14876" s="3"/>
      <c r="B14876" s="3"/>
      <c r="J14876" s="3"/>
      <c r="K14876" s="5"/>
      <c r="L14876" s="8"/>
      <c r="N14876" s="5"/>
      <c r="O14876" s="10"/>
      <c r="P14876" s="8"/>
    </row>
    <row r="14877" spans="1:16" s="2" customFormat="1" x14ac:dyDescent="0.15">
      <c r="A14877" s="3"/>
      <c r="B14877" s="3"/>
      <c r="J14877" s="3"/>
      <c r="K14877" s="5"/>
      <c r="L14877" s="8"/>
      <c r="N14877" s="5"/>
      <c r="O14877" s="10"/>
      <c r="P14877" s="8"/>
    </row>
    <row r="14878" spans="1:16" s="2" customFormat="1" x14ac:dyDescent="0.15">
      <c r="A14878" s="3"/>
      <c r="B14878" s="3"/>
      <c r="J14878" s="3"/>
      <c r="K14878" s="5"/>
      <c r="L14878" s="8"/>
      <c r="N14878" s="5"/>
      <c r="O14878" s="10"/>
      <c r="P14878" s="8"/>
    </row>
    <row r="14879" spans="1:16" s="2" customFormat="1" x14ac:dyDescent="0.15">
      <c r="A14879" s="3"/>
      <c r="B14879" s="3"/>
      <c r="J14879" s="3"/>
      <c r="K14879" s="5"/>
      <c r="L14879" s="8"/>
      <c r="N14879" s="5"/>
      <c r="O14879" s="10"/>
      <c r="P14879" s="8"/>
    </row>
    <row r="14880" spans="1:16" s="2" customFormat="1" x14ac:dyDescent="0.15">
      <c r="A14880" s="3"/>
      <c r="B14880" s="3"/>
      <c r="J14880" s="3"/>
      <c r="K14880" s="5"/>
      <c r="L14880" s="8"/>
      <c r="N14880" s="5"/>
      <c r="O14880" s="10"/>
      <c r="P14880" s="8"/>
    </row>
    <row r="14881" spans="1:16" s="2" customFormat="1" x14ac:dyDescent="0.15">
      <c r="A14881" s="3"/>
      <c r="B14881" s="3"/>
      <c r="J14881" s="3"/>
      <c r="K14881" s="5"/>
      <c r="L14881" s="8"/>
      <c r="N14881" s="5"/>
      <c r="O14881" s="10"/>
      <c r="P14881" s="8"/>
    </row>
    <row r="14882" spans="1:16" s="2" customFormat="1" x14ac:dyDescent="0.15">
      <c r="A14882" s="3"/>
      <c r="B14882" s="3"/>
      <c r="J14882" s="3"/>
      <c r="K14882" s="5"/>
      <c r="L14882" s="8"/>
      <c r="N14882" s="5"/>
      <c r="O14882" s="10"/>
      <c r="P14882" s="8"/>
    </row>
    <row r="14883" spans="1:16" s="2" customFormat="1" x14ac:dyDescent="0.15">
      <c r="A14883" s="3"/>
      <c r="B14883" s="3"/>
      <c r="J14883" s="3"/>
      <c r="K14883" s="5"/>
      <c r="L14883" s="8"/>
      <c r="N14883" s="5"/>
      <c r="O14883" s="10"/>
      <c r="P14883" s="8"/>
    </row>
    <row r="14884" spans="1:16" s="2" customFormat="1" x14ac:dyDescent="0.15">
      <c r="A14884" s="3"/>
      <c r="B14884" s="3"/>
      <c r="J14884" s="3"/>
      <c r="K14884" s="5"/>
      <c r="L14884" s="8"/>
      <c r="N14884" s="5"/>
      <c r="O14884" s="10"/>
      <c r="P14884" s="8"/>
    </row>
    <row r="14885" spans="1:16" s="2" customFormat="1" x14ac:dyDescent="0.15">
      <c r="A14885" s="3"/>
      <c r="B14885" s="3"/>
      <c r="J14885" s="3"/>
      <c r="K14885" s="5"/>
      <c r="L14885" s="8"/>
      <c r="N14885" s="5"/>
      <c r="O14885" s="10"/>
      <c r="P14885" s="8"/>
    </row>
    <row r="14886" spans="1:16" s="2" customFormat="1" x14ac:dyDescent="0.15">
      <c r="A14886" s="3"/>
      <c r="B14886" s="3"/>
      <c r="J14886" s="3"/>
      <c r="K14886" s="5"/>
      <c r="L14886" s="8"/>
      <c r="N14886" s="5"/>
      <c r="O14886" s="10"/>
      <c r="P14886" s="8"/>
    </row>
    <row r="14887" spans="1:16" s="2" customFormat="1" x14ac:dyDescent="0.15">
      <c r="A14887" s="3"/>
      <c r="B14887" s="3"/>
      <c r="J14887" s="3"/>
      <c r="K14887" s="5"/>
      <c r="L14887" s="8"/>
      <c r="N14887" s="5"/>
      <c r="O14887" s="10"/>
      <c r="P14887" s="8"/>
    </row>
    <row r="14888" spans="1:16" s="2" customFormat="1" x14ac:dyDescent="0.15">
      <c r="A14888" s="3"/>
      <c r="B14888" s="3"/>
      <c r="J14888" s="3"/>
      <c r="K14888" s="5"/>
      <c r="L14888" s="8"/>
      <c r="N14888" s="5"/>
      <c r="O14888" s="10"/>
      <c r="P14888" s="8"/>
    </row>
    <row r="14889" spans="1:16" s="2" customFormat="1" x14ac:dyDescent="0.15">
      <c r="A14889" s="3"/>
      <c r="B14889" s="3"/>
      <c r="J14889" s="3"/>
      <c r="K14889" s="5"/>
      <c r="L14889" s="8"/>
      <c r="N14889" s="5"/>
      <c r="O14889" s="10"/>
      <c r="P14889" s="8"/>
    </row>
    <row r="14890" spans="1:16" s="2" customFormat="1" x14ac:dyDescent="0.15">
      <c r="A14890" s="3"/>
      <c r="B14890" s="3"/>
      <c r="J14890" s="3"/>
      <c r="K14890" s="5"/>
      <c r="L14890" s="8"/>
      <c r="N14890" s="5"/>
      <c r="O14890" s="10"/>
      <c r="P14890" s="8"/>
    </row>
    <row r="14891" spans="1:16" s="2" customFormat="1" x14ac:dyDescent="0.15">
      <c r="A14891" s="3"/>
      <c r="B14891" s="3"/>
      <c r="J14891" s="3"/>
      <c r="K14891" s="5"/>
      <c r="L14891" s="8"/>
      <c r="N14891" s="5"/>
      <c r="O14891" s="10"/>
      <c r="P14891" s="8"/>
    </row>
    <row r="14892" spans="1:16" s="2" customFormat="1" x14ac:dyDescent="0.15">
      <c r="A14892" s="3"/>
      <c r="B14892" s="3"/>
      <c r="J14892" s="3"/>
      <c r="K14892" s="5"/>
      <c r="L14892" s="8"/>
      <c r="N14892" s="5"/>
      <c r="O14892" s="10"/>
      <c r="P14892" s="8"/>
    </row>
    <row r="14893" spans="1:16" s="2" customFormat="1" x14ac:dyDescent="0.15">
      <c r="A14893" s="3"/>
      <c r="B14893" s="3"/>
      <c r="J14893" s="3"/>
      <c r="K14893" s="5"/>
      <c r="L14893" s="8"/>
      <c r="N14893" s="5"/>
      <c r="O14893" s="10"/>
      <c r="P14893" s="8"/>
    </row>
    <row r="14894" spans="1:16" s="2" customFormat="1" x14ac:dyDescent="0.15">
      <c r="A14894" s="3"/>
      <c r="B14894" s="3"/>
      <c r="J14894" s="3"/>
      <c r="K14894" s="5"/>
      <c r="L14894" s="8"/>
      <c r="N14894" s="5"/>
      <c r="O14894" s="10"/>
      <c r="P14894" s="8"/>
    </row>
    <row r="14895" spans="1:16" s="2" customFormat="1" x14ac:dyDescent="0.15">
      <c r="A14895" s="3"/>
      <c r="B14895" s="3"/>
      <c r="J14895" s="3"/>
      <c r="K14895" s="5"/>
      <c r="L14895" s="8"/>
      <c r="N14895" s="5"/>
      <c r="O14895" s="10"/>
      <c r="P14895" s="8"/>
    </row>
    <row r="14896" spans="1:16" s="2" customFormat="1" x14ac:dyDescent="0.15">
      <c r="A14896" s="3"/>
      <c r="B14896" s="3"/>
      <c r="J14896" s="3"/>
      <c r="K14896" s="5"/>
      <c r="L14896" s="8"/>
      <c r="N14896" s="5"/>
      <c r="O14896" s="10"/>
      <c r="P14896" s="8"/>
    </row>
    <row r="14897" spans="1:16" s="2" customFormat="1" x14ac:dyDescent="0.15">
      <c r="A14897" s="3"/>
      <c r="B14897" s="3"/>
      <c r="J14897" s="3"/>
      <c r="K14897" s="5"/>
      <c r="L14897" s="8"/>
      <c r="N14897" s="5"/>
      <c r="O14897" s="10"/>
      <c r="P14897" s="8"/>
    </row>
    <row r="14898" spans="1:16" s="2" customFormat="1" x14ac:dyDescent="0.15">
      <c r="A14898" s="3"/>
      <c r="B14898" s="3"/>
      <c r="J14898" s="3"/>
      <c r="K14898" s="5"/>
      <c r="L14898" s="8"/>
      <c r="N14898" s="5"/>
      <c r="O14898" s="10"/>
      <c r="P14898" s="8"/>
    </row>
    <row r="14899" spans="1:16" s="2" customFormat="1" x14ac:dyDescent="0.15">
      <c r="A14899" s="3"/>
      <c r="B14899" s="3"/>
      <c r="J14899" s="3"/>
      <c r="K14899" s="5"/>
      <c r="L14899" s="8"/>
      <c r="N14899" s="5"/>
      <c r="O14899" s="10"/>
      <c r="P14899" s="8"/>
    </row>
    <row r="14900" spans="1:16" s="2" customFormat="1" x14ac:dyDescent="0.15">
      <c r="A14900" s="3"/>
      <c r="B14900" s="3"/>
      <c r="J14900" s="3"/>
      <c r="K14900" s="5"/>
      <c r="L14900" s="8"/>
      <c r="N14900" s="5"/>
      <c r="O14900" s="10"/>
      <c r="P14900" s="8"/>
    </row>
    <row r="14901" spans="1:16" s="2" customFormat="1" x14ac:dyDescent="0.15">
      <c r="A14901" s="3"/>
      <c r="B14901" s="3"/>
      <c r="J14901" s="3"/>
      <c r="K14901" s="5"/>
      <c r="L14901" s="8"/>
      <c r="N14901" s="5"/>
      <c r="O14901" s="10"/>
      <c r="P14901" s="8"/>
    </row>
    <row r="14902" spans="1:16" s="2" customFormat="1" x14ac:dyDescent="0.15">
      <c r="A14902" s="3"/>
      <c r="B14902" s="3"/>
      <c r="J14902" s="3"/>
      <c r="K14902" s="5"/>
      <c r="L14902" s="8"/>
      <c r="N14902" s="5"/>
      <c r="O14902" s="10"/>
      <c r="P14902" s="8"/>
    </row>
    <row r="14903" spans="1:16" s="2" customFormat="1" x14ac:dyDescent="0.15">
      <c r="A14903" s="3"/>
      <c r="B14903" s="3"/>
      <c r="J14903" s="3"/>
      <c r="K14903" s="5"/>
      <c r="L14903" s="8"/>
      <c r="N14903" s="5"/>
      <c r="O14903" s="10"/>
      <c r="P14903" s="8"/>
    </row>
    <row r="14904" spans="1:16" s="2" customFormat="1" x14ac:dyDescent="0.15">
      <c r="A14904" s="3"/>
      <c r="B14904" s="3"/>
      <c r="J14904" s="3"/>
      <c r="K14904" s="5"/>
      <c r="L14904" s="8"/>
      <c r="N14904" s="5"/>
      <c r="O14904" s="10"/>
      <c r="P14904" s="8"/>
    </row>
    <row r="14905" spans="1:16" s="2" customFormat="1" x14ac:dyDescent="0.15">
      <c r="A14905" s="3"/>
      <c r="B14905" s="3"/>
      <c r="J14905" s="3"/>
      <c r="K14905" s="5"/>
      <c r="L14905" s="8"/>
      <c r="N14905" s="5"/>
      <c r="O14905" s="10"/>
      <c r="P14905" s="8"/>
    </row>
    <row r="14906" spans="1:16" s="2" customFormat="1" x14ac:dyDescent="0.15">
      <c r="A14906" s="3"/>
      <c r="B14906" s="3"/>
      <c r="J14906" s="3"/>
      <c r="K14906" s="5"/>
      <c r="L14906" s="8"/>
      <c r="N14906" s="5"/>
      <c r="O14906" s="10"/>
      <c r="P14906" s="8"/>
    </row>
    <row r="14907" spans="1:16" s="2" customFormat="1" x14ac:dyDescent="0.15">
      <c r="A14907" s="3"/>
      <c r="B14907" s="3"/>
      <c r="J14907" s="3"/>
      <c r="K14907" s="5"/>
      <c r="L14907" s="8"/>
      <c r="N14907" s="5"/>
      <c r="O14907" s="10"/>
      <c r="P14907" s="8"/>
    </row>
    <row r="14908" spans="1:16" s="2" customFormat="1" x14ac:dyDescent="0.15">
      <c r="A14908" s="3"/>
      <c r="B14908" s="3"/>
      <c r="J14908" s="3"/>
      <c r="K14908" s="5"/>
      <c r="L14908" s="8"/>
      <c r="N14908" s="5"/>
      <c r="O14908" s="10"/>
      <c r="P14908" s="8"/>
    </row>
    <row r="14909" spans="1:16" s="2" customFormat="1" x14ac:dyDescent="0.15">
      <c r="A14909" s="3"/>
      <c r="B14909" s="3"/>
      <c r="J14909" s="3"/>
      <c r="K14909" s="5"/>
      <c r="L14909" s="8"/>
      <c r="N14909" s="5"/>
      <c r="O14909" s="10"/>
      <c r="P14909" s="8"/>
    </row>
    <row r="14910" spans="1:16" s="2" customFormat="1" x14ac:dyDescent="0.15">
      <c r="A14910" s="3"/>
      <c r="B14910" s="3"/>
      <c r="J14910" s="3"/>
      <c r="K14910" s="5"/>
      <c r="L14910" s="8"/>
      <c r="N14910" s="5"/>
      <c r="O14910" s="10"/>
      <c r="P14910" s="8"/>
    </row>
    <row r="14911" spans="1:16" s="2" customFormat="1" x14ac:dyDescent="0.15">
      <c r="A14911" s="3"/>
      <c r="B14911" s="3"/>
      <c r="J14911" s="3"/>
      <c r="K14911" s="5"/>
      <c r="L14911" s="8"/>
      <c r="N14911" s="5"/>
      <c r="O14911" s="10"/>
      <c r="P14911" s="8"/>
    </row>
    <row r="14912" spans="1:16" s="2" customFormat="1" x14ac:dyDescent="0.15">
      <c r="A14912" s="3"/>
      <c r="B14912" s="3"/>
      <c r="J14912" s="3"/>
      <c r="K14912" s="5"/>
      <c r="L14912" s="8"/>
      <c r="N14912" s="5"/>
      <c r="O14912" s="10"/>
      <c r="P14912" s="8"/>
    </row>
    <row r="14913" spans="1:16" s="2" customFormat="1" x14ac:dyDescent="0.15">
      <c r="A14913" s="3"/>
      <c r="B14913" s="3"/>
      <c r="J14913" s="3"/>
      <c r="K14913" s="5"/>
      <c r="L14913" s="8"/>
      <c r="N14913" s="5"/>
      <c r="O14913" s="10"/>
      <c r="P14913" s="8"/>
    </row>
    <row r="14914" spans="1:16" s="2" customFormat="1" x14ac:dyDescent="0.15">
      <c r="A14914" s="3"/>
      <c r="B14914" s="3"/>
      <c r="J14914" s="3"/>
      <c r="K14914" s="5"/>
      <c r="L14914" s="8"/>
      <c r="N14914" s="5"/>
      <c r="O14914" s="10"/>
      <c r="P14914" s="8"/>
    </row>
    <row r="14915" spans="1:16" s="2" customFormat="1" x14ac:dyDescent="0.15">
      <c r="A14915" s="3"/>
      <c r="B14915" s="3"/>
      <c r="J14915" s="3"/>
      <c r="K14915" s="5"/>
      <c r="L14915" s="8"/>
      <c r="N14915" s="5"/>
      <c r="O14915" s="10"/>
      <c r="P14915" s="8"/>
    </row>
    <row r="14916" spans="1:16" s="2" customFormat="1" x14ac:dyDescent="0.15">
      <c r="A14916" s="3"/>
      <c r="B14916" s="3"/>
      <c r="J14916" s="3"/>
      <c r="K14916" s="5"/>
      <c r="L14916" s="8"/>
      <c r="N14916" s="5"/>
      <c r="O14916" s="10"/>
      <c r="P14916" s="8"/>
    </row>
    <row r="14917" spans="1:16" s="2" customFormat="1" x14ac:dyDescent="0.15">
      <c r="A14917" s="3"/>
      <c r="B14917" s="3"/>
      <c r="J14917" s="3"/>
      <c r="K14917" s="5"/>
      <c r="L14917" s="8"/>
      <c r="N14917" s="5"/>
      <c r="O14917" s="10"/>
      <c r="P14917" s="8"/>
    </row>
    <row r="14918" spans="1:16" s="2" customFormat="1" x14ac:dyDescent="0.15">
      <c r="A14918" s="3"/>
      <c r="B14918" s="3"/>
      <c r="J14918" s="3"/>
      <c r="K14918" s="5"/>
      <c r="L14918" s="8"/>
      <c r="N14918" s="5"/>
      <c r="O14918" s="10"/>
      <c r="P14918" s="8"/>
    </row>
    <row r="14919" spans="1:16" s="2" customFormat="1" x14ac:dyDescent="0.15">
      <c r="A14919" s="3"/>
      <c r="B14919" s="3"/>
      <c r="J14919" s="3"/>
      <c r="K14919" s="5"/>
      <c r="L14919" s="8"/>
      <c r="N14919" s="5"/>
      <c r="O14919" s="10"/>
      <c r="P14919" s="8"/>
    </row>
    <row r="14920" spans="1:16" s="2" customFormat="1" x14ac:dyDescent="0.15">
      <c r="A14920" s="3"/>
      <c r="B14920" s="3"/>
      <c r="J14920" s="3"/>
      <c r="K14920" s="5"/>
      <c r="L14920" s="8"/>
      <c r="N14920" s="5"/>
      <c r="O14920" s="10"/>
      <c r="P14920" s="8"/>
    </row>
    <row r="14921" spans="1:16" s="2" customFormat="1" x14ac:dyDescent="0.15">
      <c r="A14921" s="3"/>
      <c r="B14921" s="3"/>
      <c r="J14921" s="3"/>
      <c r="K14921" s="5"/>
      <c r="L14921" s="8"/>
      <c r="N14921" s="5"/>
      <c r="O14921" s="10"/>
      <c r="P14921" s="8"/>
    </row>
    <row r="14922" spans="1:16" s="2" customFormat="1" x14ac:dyDescent="0.15">
      <c r="A14922" s="3"/>
      <c r="B14922" s="3"/>
      <c r="J14922" s="3"/>
      <c r="K14922" s="5"/>
      <c r="L14922" s="8"/>
      <c r="N14922" s="5"/>
      <c r="O14922" s="10"/>
      <c r="P14922" s="8"/>
    </row>
    <row r="14923" spans="1:16" s="2" customFormat="1" x14ac:dyDescent="0.15">
      <c r="A14923" s="3"/>
      <c r="B14923" s="3"/>
      <c r="J14923" s="3"/>
      <c r="K14923" s="5"/>
      <c r="L14923" s="8"/>
      <c r="N14923" s="5"/>
      <c r="O14923" s="10"/>
      <c r="P14923" s="8"/>
    </row>
    <row r="14924" spans="1:16" s="2" customFormat="1" x14ac:dyDescent="0.15">
      <c r="A14924" s="3"/>
      <c r="B14924" s="3"/>
      <c r="J14924" s="3"/>
      <c r="K14924" s="5"/>
      <c r="L14924" s="8"/>
      <c r="N14924" s="5"/>
      <c r="O14924" s="10"/>
      <c r="P14924" s="8"/>
    </row>
    <row r="14925" spans="1:16" s="2" customFormat="1" x14ac:dyDescent="0.15">
      <c r="A14925" s="3"/>
      <c r="B14925" s="3"/>
      <c r="J14925" s="3"/>
      <c r="K14925" s="5"/>
      <c r="L14925" s="8"/>
      <c r="N14925" s="5"/>
      <c r="O14925" s="10"/>
      <c r="P14925" s="8"/>
    </row>
    <row r="14926" spans="1:16" s="2" customFormat="1" x14ac:dyDescent="0.15">
      <c r="A14926" s="3"/>
      <c r="B14926" s="3"/>
      <c r="J14926" s="3"/>
      <c r="K14926" s="5"/>
      <c r="L14926" s="8"/>
      <c r="N14926" s="5"/>
      <c r="O14926" s="10"/>
      <c r="P14926" s="8"/>
    </row>
    <row r="14927" spans="1:16" s="2" customFormat="1" x14ac:dyDescent="0.15">
      <c r="A14927" s="3"/>
      <c r="B14927" s="3"/>
      <c r="J14927" s="3"/>
      <c r="K14927" s="5"/>
      <c r="L14927" s="8"/>
      <c r="N14927" s="5"/>
      <c r="O14927" s="10"/>
      <c r="P14927" s="8"/>
    </row>
    <row r="14928" spans="1:16" s="2" customFormat="1" x14ac:dyDescent="0.15">
      <c r="A14928" s="3"/>
      <c r="B14928" s="3"/>
      <c r="J14928" s="3"/>
      <c r="K14928" s="5"/>
      <c r="L14928" s="8"/>
      <c r="N14928" s="5"/>
      <c r="O14928" s="10"/>
      <c r="P14928" s="8"/>
    </row>
    <row r="14929" spans="1:16" s="2" customFormat="1" x14ac:dyDescent="0.15">
      <c r="A14929" s="3"/>
      <c r="B14929" s="3"/>
      <c r="J14929" s="3"/>
      <c r="K14929" s="5"/>
      <c r="L14929" s="8"/>
      <c r="N14929" s="5"/>
      <c r="O14929" s="10"/>
      <c r="P14929" s="8"/>
    </row>
    <row r="14930" spans="1:16" s="2" customFormat="1" x14ac:dyDescent="0.15">
      <c r="A14930" s="3"/>
      <c r="B14930" s="3"/>
      <c r="J14930" s="3"/>
      <c r="K14930" s="5"/>
      <c r="L14930" s="8"/>
      <c r="N14930" s="5"/>
      <c r="O14930" s="10"/>
      <c r="P14930" s="8"/>
    </row>
    <row r="14931" spans="1:16" s="2" customFormat="1" x14ac:dyDescent="0.15">
      <c r="A14931" s="3"/>
      <c r="B14931" s="3"/>
      <c r="J14931" s="3"/>
      <c r="K14931" s="5"/>
      <c r="L14931" s="8"/>
      <c r="N14931" s="5"/>
      <c r="O14931" s="10"/>
      <c r="P14931" s="8"/>
    </row>
    <row r="14932" spans="1:16" s="2" customFormat="1" x14ac:dyDescent="0.15">
      <c r="A14932" s="3"/>
      <c r="B14932" s="3"/>
      <c r="J14932" s="3"/>
      <c r="K14932" s="5"/>
      <c r="L14932" s="8"/>
      <c r="N14932" s="5"/>
      <c r="O14932" s="10"/>
      <c r="P14932" s="8"/>
    </row>
    <row r="14933" spans="1:16" s="2" customFormat="1" x14ac:dyDescent="0.15">
      <c r="A14933" s="3"/>
      <c r="B14933" s="3"/>
      <c r="J14933" s="3"/>
      <c r="K14933" s="5"/>
      <c r="L14933" s="8"/>
      <c r="N14933" s="5"/>
      <c r="O14933" s="10"/>
      <c r="P14933" s="8"/>
    </row>
    <row r="14934" spans="1:16" s="2" customFormat="1" x14ac:dyDescent="0.15">
      <c r="A14934" s="3"/>
      <c r="B14934" s="3"/>
      <c r="J14934" s="3"/>
      <c r="K14934" s="5"/>
      <c r="L14934" s="8"/>
      <c r="N14934" s="5"/>
      <c r="O14934" s="10"/>
      <c r="P14934" s="8"/>
    </row>
    <row r="14935" spans="1:16" s="2" customFormat="1" x14ac:dyDescent="0.15">
      <c r="A14935" s="3"/>
      <c r="B14935" s="3"/>
      <c r="J14935" s="3"/>
      <c r="K14935" s="5"/>
      <c r="L14935" s="8"/>
      <c r="N14935" s="5"/>
      <c r="O14935" s="10"/>
      <c r="P14935" s="8"/>
    </row>
    <row r="14936" spans="1:16" s="2" customFormat="1" x14ac:dyDescent="0.15">
      <c r="A14936" s="3"/>
      <c r="B14936" s="3"/>
      <c r="J14936" s="3"/>
      <c r="K14936" s="5"/>
      <c r="L14936" s="8"/>
      <c r="N14936" s="5"/>
      <c r="O14936" s="10"/>
      <c r="P14936" s="8"/>
    </row>
    <row r="14937" spans="1:16" s="2" customFormat="1" x14ac:dyDescent="0.15">
      <c r="A14937" s="3"/>
      <c r="B14937" s="3"/>
      <c r="J14937" s="3"/>
      <c r="K14937" s="5"/>
      <c r="L14937" s="8"/>
      <c r="N14937" s="5"/>
      <c r="O14937" s="10"/>
      <c r="P14937" s="8"/>
    </row>
    <row r="14938" spans="1:16" s="2" customFormat="1" x14ac:dyDescent="0.15">
      <c r="A14938" s="3"/>
      <c r="B14938" s="3"/>
      <c r="J14938" s="3"/>
      <c r="K14938" s="5"/>
      <c r="L14938" s="8"/>
      <c r="N14938" s="5"/>
      <c r="O14938" s="10"/>
      <c r="P14938" s="8"/>
    </row>
    <row r="14939" spans="1:16" s="2" customFormat="1" x14ac:dyDescent="0.15">
      <c r="A14939" s="3"/>
      <c r="B14939" s="3"/>
      <c r="J14939" s="3"/>
      <c r="K14939" s="5"/>
      <c r="L14939" s="8"/>
      <c r="N14939" s="5"/>
      <c r="O14939" s="10"/>
      <c r="P14939" s="8"/>
    </row>
    <row r="14940" spans="1:16" s="2" customFormat="1" x14ac:dyDescent="0.15">
      <c r="A14940" s="3"/>
      <c r="B14940" s="3"/>
      <c r="J14940" s="3"/>
      <c r="K14940" s="5"/>
      <c r="L14940" s="8"/>
      <c r="N14940" s="5"/>
      <c r="O14940" s="10"/>
      <c r="P14940" s="8"/>
    </row>
    <row r="14941" spans="1:16" s="2" customFormat="1" x14ac:dyDescent="0.15">
      <c r="A14941" s="3"/>
      <c r="B14941" s="3"/>
      <c r="J14941" s="3"/>
      <c r="K14941" s="5"/>
      <c r="L14941" s="8"/>
      <c r="N14941" s="5"/>
      <c r="O14941" s="10"/>
      <c r="P14941" s="8"/>
    </row>
    <row r="14942" spans="1:16" s="2" customFormat="1" x14ac:dyDescent="0.15">
      <c r="A14942" s="3"/>
      <c r="B14942" s="3"/>
      <c r="J14942" s="3"/>
      <c r="K14942" s="5"/>
      <c r="L14942" s="8"/>
      <c r="N14942" s="5"/>
      <c r="O14942" s="10"/>
      <c r="P14942" s="8"/>
    </row>
    <row r="14943" spans="1:16" s="2" customFormat="1" x14ac:dyDescent="0.15">
      <c r="A14943" s="3"/>
      <c r="B14943" s="3"/>
      <c r="J14943" s="3"/>
      <c r="K14943" s="5"/>
      <c r="L14943" s="8"/>
      <c r="N14943" s="5"/>
      <c r="O14943" s="10"/>
      <c r="P14943" s="8"/>
    </row>
    <row r="14944" spans="1:16" s="2" customFormat="1" x14ac:dyDescent="0.15">
      <c r="A14944" s="3"/>
      <c r="B14944" s="3"/>
      <c r="J14944" s="3"/>
      <c r="K14944" s="5"/>
      <c r="L14944" s="8"/>
      <c r="N14944" s="5"/>
      <c r="O14944" s="10"/>
      <c r="P14944" s="8"/>
    </row>
    <row r="14945" spans="1:16" s="2" customFormat="1" x14ac:dyDescent="0.15">
      <c r="A14945" s="3"/>
      <c r="B14945" s="3"/>
      <c r="J14945" s="3"/>
      <c r="K14945" s="5"/>
      <c r="L14945" s="8"/>
      <c r="N14945" s="5"/>
      <c r="O14945" s="10"/>
      <c r="P14945" s="8"/>
    </row>
    <row r="14946" spans="1:16" s="2" customFormat="1" x14ac:dyDescent="0.15">
      <c r="A14946" s="3"/>
      <c r="B14946" s="3"/>
      <c r="J14946" s="3"/>
      <c r="K14946" s="5"/>
      <c r="L14946" s="8"/>
      <c r="N14946" s="5"/>
      <c r="O14946" s="10"/>
      <c r="P14946" s="8"/>
    </row>
    <row r="14947" spans="1:16" s="2" customFormat="1" x14ac:dyDescent="0.15">
      <c r="A14947" s="3"/>
      <c r="B14947" s="3"/>
      <c r="J14947" s="3"/>
      <c r="K14947" s="5"/>
      <c r="L14947" s="8"/>
      <c r="N14947" s="5"/>
      <c r="O14947" s="10"/>
      <c r="P14947" s="8"/>
    </row>
    <row r="14948" spans="1:16" s="2" customFormat="1" x14ac:dyDescent="0.15">
      <c r="A14948" s="3"/>
      <c r="B14948" s="3"/>
      <c r="J14948" s="3"/>
      <c r="K14948" s="5"/>
      <c r="L14948" s="8"/>
      <c r="N14948" s="5"/>
      <c r="O14948" s="10"/>
      <c r="P14948" s="8"/>
    </row>
    <row r="14949" spans="1:16" s="2" customFormat="1" x14ac:dyDescent="0.15">
      <c r="A14949" s="3"/>
      <c r="B14949" s="3"/>
      <c r="J14949" s="3"/>
      <c r="K14949" s="5"/>
      <c r="L14949" s="8"/>
      <c r="N14949" s="5"/>
      <c r="O14949" s="10"/>
      <c r="P14949" s="8"/>
    </row>
    <row r="14950" spans="1:16" s="2" customFormat="1" x14ac:dyDescent="0.15">
      <c r="A14950" s="3"/>
      <c r="B14950" s="3"/>
      <c r="J14950" s="3"/>
      <c r="K14950" s="5"/>
      <c r="L14950" s="8"/>
      <c r="N14950" s="5"/>
      <c r="O14950" s="10"/>
      <c r="P14950" s="8"/>
    </row>
    <row r="14951" spans="1:16" s="2" customFormat="1" x14ac:dyDescent="0.15">
      <c r="A14951" s="3"/>
      <c r="B14951" s="3"/>
      <c r="J14951" s="3"/>
      <c r="K14951" s="5"/>
      <c r="L14951" s="8"/>
      <c r="N14951" s="5"/>
      <c r="O14951" s="10"/>
      <c r="P14951" s="8"/>
    </row>
    <row r="14952" spans="1:16" s="2" customFormat="1" x14ac:dyDescent="0.15">
      <c r="A14952" s="3"/>
      <c r="B14952" s="3"/>
      <c r="J14952" s="3"/>
      <c r="K14952" s="5"/>
      <c r="L14952" s="8"/>
      <c r="N14952" s="5"/>
      <c r="O14952" s="10"/>
      <c r="P14952" s="8"/>
    </row>
    <row r="14953" spans="1:16" s="2" customFormat="1" x14ac:dyDescent="0.15">
      <c r="A14953" s="3"/>
      <c r="B14953" s="3"/>
      <c r="J14953" s="3"/>
      <c r="K14953" s="5"/>
      <c r="L14953" s="8"/>
      <c r="N14953" s="5"/>
      <c r="O14953" s="10"/>
      <c r="P14953" s="8"/>
    </row>
    <row r="14954" spans="1:16" s="2" customFormat="1" x14ac:dyDescent="0.15">
      <c r="A14954" s="3"/>
      <c r="B14954" s="3"/>
      <c r="J14954" s="3"/>
      <c r="K14954" s="5"/>
      <c r="L14954" s="8"/>
      <c r="N14954" s="5"/>
      <c r="O14954" s="10"/>
      <c r="P14954" s="8"/>
    </row>
    <row r="14955" spans="1:16" s="2" customFormat="1" x14ac:dyDescent="0.15">
      <c r="A14955" s="3"/>
      <c r="B14955" s="3"/>
      <c r="J14955" s="3"/>
      <c r="K14955" s="5"/>
      <c r="L14955" s="8"/>
      <c r="N14955" s="5"/>
      <c r="O14955" s="10"/>
      <c r="P14955" s="8"/>
    </row>
    <row r="14956" spans="1:16" s="2" customFormat="1" x14ac:dyDescent="0.15">
      <c r="A14956" s="3"/>
      <c r="B14956" s="3"/>
      <c r="J14956" s="3"/>
      <c r="K14956" s="5"/>
      <c r="L14956" s="8"/>
      <c r="N14956" s="5"/>
      <c r="O14956" s="10"/>
      <c r="P14956" s="8"/>
    </row>
    <row r="14957" spans="1:16" s="2" customFormat="1" x14ac:dyDescent="0.15">
      <c r="A14957" s="3"/>
      <c r="B14957" s="3"/>
      <c r="J14957" s="3"/>
      <c r="K14957" s="5"/>
      <c r="L14957" s="8"/>
      <c r="N14957" s="5"/>
      <c r="O14957" s="10"/>
      <c r="P14957" s="8"/>
    </row>
    <row r="14958" spans="1:16" s="2" customFormat="1" x14ac:dyDescent="0.15">
      <c r="A14958" s="3"/>
      <c r="B14958" s="3"/>
      <c r="J14958" s="3"/>
      <c r="K14958" s="5"/>
      <c r="L14958" s="8"/>
      <c r="N14958" s="5"/>
      <c r="O14958" s="10"/>
      <c r="P14958" s="8"/>
    </row>
    <row r="14959" spans="1:16" s="2" customFormat="1" x14ac:dyDescent="0.15">
      <c r="A14959" s="3"/>
      <c r="B14959" s="3"/>
      <c r="J14959" s="3"/>
      <c r="K14959" s="5"/>
      <c r="L14959" s="8"/>
      <c r="N14959" s="5"/>
      <c r="O14959" s="10"/>
      <c r="P14959" s="8"/>
    </row>
    <row r="14960" spans="1:16" s="2" customFormat="1" x14ac:dyDescent="0.15">
      <c r="A14960" s="3"/>
      <c r="B14960" s="3"/>
      <c r="J14960" s="3"/>
      <c r="K14960" s="5"/>
      <c r="L14960" s="8"/>
      <c r="N14960" s="5"/>
      <c r="O14960" s="10"/>
      <c r="P14960" s="8"/>
    </row>
    <row r="14961" spans="1:16" s="2" customFormat="1" x14ac:dyDescent="0.15">
      <c r="A14961" s="3"/>
      <c r="B14961" s="3"/>
      <c r="J14961" s="3"/>
      <c r="K14961" s="5"/>
      <c r="L14961" s="8"/>
      <c r="N14961" s="5"/>
      <c r="O14961" s="10"/>
      <c r="P14961" s="8"/>
    </row>
    <row r="14962" spans="1:16" s="2" customFormat="1" x14ac:dyDescent="0.15">
      <c r="A14962" s="3"/>
      <c r="B14962" s="3"/>
      <c r="J14962" s="3"/>
      <c r="K14962" s="5"/>
      <c r="L14962" s="8"/>
      <c r="N14962" s="5"/>
      <c r="O14962" s="10"/>
      <c r="P14962" s="8"/>
    </row>
    <row r="14963" spans="1:16" s="2" customFormat="1" x14ac:dyDescent="0.15">
      <c r="A14963" s="3"/>
      <c r="B14963" s="3"/>
      <c r="J14963" s="3"/>
      <c r="K14963" s="5"/>
      <c r="L14963" s="8"/>
      <c r="N14963" s="5"/>
      <c r="O14963" s="10"/>
      <c r="P14963" s="8"/>
    </row>
    <row r="14964" spans="1:16" s="2" customFormat="1" x14ac:dyDescent="0.15">
      <c r="A14964" s="3"/>
      <c r="B14964" s="3"/>
      <c r="J14964" s="3"/>
      <c r="K14964" s="5"/>
      <c r="L14964" s="8"/>
      <c r="N14964" s="5"/>
      <c r="O14964" s="10"/>
      <c r="P14964" s="8"/>
    </row>
    <row r="14965" spans="1:16" s="2" customFormat="1" x14ac:dyDescent="0.15">
      <c r="A14965" s="3"/>
      <c r="B14965" s="3"/>
      <c r="J14965" s="3"/>
      <c r="K14965" s="5"/>
      <c r="L14965" s="8"/>
      <c r="N14965" s="5"/>
      <c r="O14965" s="10"/>
      <c r="P14965" s="8"/>
    </row>
    <row r="14966" spans="1:16" s="2" customFormat="1" x14ac:dyDescent="0.15">
      <c r="A14966" s="3"/>
      <c r="B14966" s="3"/>
      <c r="J14966" s="3"/>
      <c r="K14966" s="5"/>
      <c r="L14966" s="8"/>
      <c r="N14966" s="5"/>
      <c r="O14966" s="10"/>
      <c r="P14966" s="8"/>
    </row>
    <row r="14967" spans="1:16" s="2" customFormat="1" x14ac:dyDescent="0.15">
      <c r="A14967" s="3"/>
      <c r="B14967" s="3"/>
      <c r="J14967" s="3"/>
      <c r="K14967" s="5"/>
      <c r="L14967" s="8"/>
      <c r="N14967" s="5"/>
      <c r="O14967" s="10"/>
      <c r="P14967" s="8"/>
    </row>
    <row r="14968" spans="1:16" s="2" customFormat="1" x14ac:dyDescent="0.15">
      <c r="A14968" s="3"/>
      <c r="B14968" s="3"/>
      <c r="J14968" s="3"/>
      <c r="K14968" s="5"/>
      <c r="L14968" s="8"/>
      <c r="N14968" s="5"/>
      <c r="O14968" s="10"/>
      <c r="P14968" s="8"/>
    </row>
    <row r="14969" spans="1:16" s="2" customFormat="1" x14ac:dyDescent="0.15">
      <c r="A14969" s="3"/>
      <c r="B14969" s="3"/>
      <c r="J14969" s="3"/>
      <c r="K14969" s="5"/>
      <c r="L14969" s="8"/>
      <c r="N14969" s="5"/>
      <c r="O14969" s="10"/>
      <c r="P14969" s="8"/>
    </row>
    <row r="14970" spans="1:16" s="2" customFormat="1" x14ac:dyDescent="0.15">
      <c r="A14970" s="3"/>
      <c r="B14970" s="3"/>
      <c r="J14970" s="3"/>
      <c r="K14970" s="5"/>
      <c r="L14970" s="8"/>
      <c r="N14970" s="5"/>
      <c r="O14970" s="10"/>
      <c r="P14970" s="8"/>
    </row>
    <row r="14971" spans="1:16" s="2" customFormat="1" x14ac:dyDescent="0.15">
      <c r="A14971" s="3"/>
      <c r="B14971" s="3"/>
      <c r="J14971" s="3"/>
      <c r="K14971" s="5"/>
      <c r="L14971" s="8"/>
      <c r="N14971" s="5"/>
      <c r="O14971" s="10"/>
      <c r="P14971" s="8"/>
    </row>
    <row r="14972" spans="1:16" s="2" customFormat="1" x14ac:dyDescent="0.15">
      <c r="A14972" s="3"/>
      <c r="B14972" s="3"/>
      <c r="J14972" s="3"/>
      <c r="K14972" s="5"/>
      <c r="L14972" s="8"/>
      <c r="N14972" s="5"/>
      <c r="O14972" s="10"/>
      <c r="P14972" s="8"/>
    </row>
    <row r="14973" spans="1:16" s="2" customFormat="1" x14ac:dyDescent="0.15">
      <c r="A14973" s="3"/>
      <c r="B14973" s="3"/>
      <c r="J14973" s="3"/>
      <c r="K14973" s="5"/>
      <c r="L14973" s="8"/>
      <c r="N14973" s="5"/>
      <c r="O14973" s="10"/>
      <c r="P14973" s="8"/>
    </row>
    <row r="14974" spans="1:16" s="2" customFormat="1" x14ac:dyDescent="0.15">
      <c r="A14974" s="3"/>
      <c r="B14974" s="3"/>
      <c r="J14974" s="3"/>
      <c r="K14974" s="5"/>
      <c r="L14974" s="8"/>
      <c r="N14974" s="5"/>
      <c r="O14974" s="10"/>
      <c r="P14974" s="8"/>
    </row>
    <row r="14975" spans="1:16" s="2" customFormat="1" x14ac:dyDescent="0.15">
      <c r="A14975" s="3"/>
      <c r="B14975" s="3"/>
      <c r="J14975" s="3"/>
      <c r="K14975" s="5"/>
      <c r="L14975" s="8"/>
      <c r="N14975" s="5"/>
      <c r="O14975" s="10"/>
      <c r="P14975" s="8"/>
    </row>
    <row r="14976" spans="1:16" s="2" customFormat="1" x14ac:dyDescent="0.15">
      <c r="A14976" s="3"/>
      <c r="B14976" s="3"/>
      <c r="J14976" s="3"/>
      <c r="K14976" s="5"/>
      <c r="L14976" s="8"/>
      <c r="N14976" s="5"/>
      <c r="O14976" s="10"/>
      <c r="P14976" s="8"/>
    </row>
    <row r="14977" spans="1:16" s="2" customFormat="1" x14ac:dyDescent="0.15">
      <c r="A14977" s="3"/>
      <c r="B14977" s="3"/>
      <c r="J14977" s="3"/>
      <c r="K14977" s="5"/>
      <c r="L14977" s="8"/>
      <c r="N14977" s="5"/>
      <c r="O14977" s="10"/>
      <c r="P14977" s="8"/>
    </row>
    <row r="14978" spans="1:16" s="2" customFormat="1" x14ac:dyDescent="0.15">
      <c r="A14978" s="3"/>
      <c r="B14978" s="3"/>
      <c r="J14978" s="3"/>
      <c r="K14978" s="5"/>
      <c r="L14978" s="8"/>
      <c r="N14978" s="5"/>
      <c r="O14978" s="10"/>
      <c r="P14978" s="8"/>
    </row>
    <row r="14979" spans="1:16" s="2" customFormat="1" x14ac:dyDescent="0.15">
      <c r="A14979" s="3"/>
      <c r="B14979" s="3"/>
      <c r="J14979" s="3"/>
      <c r="K14979" s="5"/>
      <c r="L14979" s="8"/>
      <c r="N14979" s="5"/>
      <c r="O14979" s="10"/>
      <c r="P14979" s="8"/>
    </row>
    <row r="14980" spans="1:16" s="2" customFormat="1" x14ac:dyDescent="0.15">
      <c r="A14980" s="3"/>
      <c r="B14980" s="3"/>
      <c r="J14980" s="3"/>
      <c r="K14980" s="5"/>
      <c r="L14980" s="8"/>
      <c r="N14980" s="5"/>
      <c r="O14980" s="10"/>
      <c r="P14980" s="8"/>
    </row>
    <row r="14981" spans="1:16" s="2" customFormat="1" x14ac:dyDescent="0.15">
      <c r="A14981" s="3"/>
      <c r="B14981" s="3"/>
      <c r="J14981" s="3"/>
      <c r="K14981" s="5"/>
      <c r="L14981" s="8"/>
      <c r="N14981" s="5"/>
      <c r="O14981" s="10"/>
      <c r="P14981" s="8"/>
    </row>
    <row r="14982" spans="1:16" s="2" customFormat="1" x14ac:dyDescent="0.15">
      <c r="A14982" s="3"/>
      <c r="B14982" s="3"/>
      <c r="J14982" s="3"/>
      <c r="K14982" s="5"/>
      <c r="L14982" s="8"/>
      <c r="N14982" s="5"/>
      <c r="O14982" s="10"/>
      <c r="P14982" s="8"/>
    </row>
    <row r="14983" spans="1:16" s="2" customFormat="1" x14ac:dyDescent="0.15">
      <c r="A14983" s="3"/>
      <c r="B14983" s="3"/>
      <c r="J14983" s="3"/>
      <c r="K14983" s="5"/>
      <c r="L14983" s="8"/>
      <c r="N14983" s="5"/>
      <c r="O14983" s="10"/>
      <c r="P14983" s="8"/>
    </row>
    <row r="14984" spans="1:16" s="2" customFormat="1" x14ac:dyDescent="0.15">
      <c r="A14984" s="3"/>
      <c r="B14984" s="3"/>
      <c r="J14984" s="3"/>
      <c r="K14984" s="5"/>
      <c r="L14984" s="8"/>
      <c r="N14984" s="5"/>
      <c r="O14984" s="10"/>
      <c r="P14984" s="8"/>
    </row>
    <row r="14985" spans="1:16" s="2" customFormat="1" x14ac:dyDescent="0.15">
      <c r="A14985" s="3"/>
      <c r="B14985" s="3"/>
      <c r="J14985" s="3"/>
      <c r="K14985" s="5"/>
      <c r="L14985" s="8"/>
      <c r="N14985" s="5"/>
      <c r="O14985" s="10"/>
      <c r="P14985" s="8"/>
    </row>
    <row r="14986" spans="1:16" s="2" customFormat="1" x14ac:dyDescent="0.15">
      <c r="A14986" s="3"/>
      <c r="B14986" s="3"/>
      <c r="J14986" s="3"/>
      <c r="K14986" s="5"/>
      <c r="L14986" s="8"/>
      <c r="N14986" s="5"/>
      <c r="O14986" s="10"/>
      <c r="P14986" s="8"/>
    </row>
    <row r="14987" spans="1:16" s="2" customFormat="1" x14ac:dyDescent="0.15">
      <c r="A14987" s="3"/>
      <c r="B14987" s="3"/>
      <c r="J14987" s="3"/>
      <c r="K14987" s="5"/>
      <c r="L14987" s="8"/>
      <c r="N14987" s="5"/>
      <c r="O14987" s="10"/>
      <c r="P14987" s="8"/>
    </row>
    <row r="14988" spans="1:16" s="2" customFormat="1" x14ac:dyDescent="0.15">
      <c r="A14988" s="3"/>
      <c r="B14988" s="3"/>
      <c r="J14988" s="3"/>
      <c r="K14988" s="5"/>
      <c r="L14988" s="8"/>
      <c r="N14988" s="5"/>
      <c r="O14988" s="10"/>
      <c r="P14988" s="8"/>
    </row>
    <row r="14989" spans="1:16" s="2" customFormat="1" x14ac:dyDescent="0.15">
      <c r="A14989" s="3"/>
      <c r="B14989" s="3"/>
      <c r="J14989" s="3"/>
      <c r="K14989" s="5"/>
      <c r="L14989" s="8"/>
      <c r="N14989" s="5"/>
      <c r="O14989" s="10"/>
      <c r="P14989" s="8"/>
    </row>
    <row r="14990" spans="1:16" s="2" customFormat="1" x14ac:dyDescent="0.15">
      <c r="A14990" s="3"/>
      <c r="B14990" s="3"/>
      <c r="J14990" s="3"/>
      <c r="K14990" s="5"/>
      <c r="L14990" s="8"/>
      <c r="N14990" s="5"/>
      <c r="O14990" s="10"/>
      <c r="P14990" s="8"/>
    </row>
    <row r="14991" spans="1:16" s="2" customFormat="1" x14ac:dyDescent="0.15">
      <c r="A14991" s="3"/>
      <c r="B14991" s="3"/>
      <c r="J14991" s="3"/>
      <c r="K14991" s="5"/>
      <c r="L14991" s="8"/>
      <c r="N14991" s="5"/>
      <c r="O14991" s="10"/>
      <c r="P14991" s="8"/>
    </row>
    <row r="14992" spans="1:16" s="2" customFormat="1" x14ac:dyDescent="0.15">
      <c r="A14992" s="3"/>
      <c r="B14992" s="3"/>
      <c r="J14992" s="3"/>
      <c r="K14992" s="5"/>
      <c r="L14992" s="8"/>
      <c r="N14992" s="5"/>
      <c r="O14992" s="10"/>
      <c r="P14992" s="8"/>
    </row>
    <row r="14993" spans="1:16" s="2" customFormat="1" x14ac:dyDescent="0.15">
      <c r="A14993" s="3"/>
      <c r="B14993" s="3"/>
      <c r="J14993" s="3"/>
      <c r="K14993" s="5"/>
      <c r="L14993" s="8"/>
      <c r="N14993" s="5"/>
      <c r="O14993" s="10"/>
      <c r="P14993" s="8"/>
    </row>
    <row r="14994" spans="1:16" s="2" customFormat="1" x14ac:dyDescent="0.15">
      <c r="A14994" s="3"/>
      <c r="B14994" s="3"/>
      <c r="J14994" s="3"/>
      <c r="K14994" s="5"/>
      <c r="L14994" s="8"/>
      <c r="N14994" s="5"/>
      <c r="O14994" s="10"/>
      <c r="P14994" s="8"/>
    </row>
    <row r="14995" spans="1:16" s="2" customFormat="1" x14ac:dyDescent="0.15">
      <c r="A14995" s="3"/>
      <c r="B14995" s="3"/>
      <c r="J14995" s="3"/>
      <c r="K14995" s="5"/>
      <c r="L14995" s="8"/>
      <c r="N14995" s="5"/>
      <c r="O14995" s="10"/>
      <c r="P14995" s="8"/>
    </row>
    <row r="14996" spans="1:16" s="2" customFormat="1" x14ac:dyDescent="0.15">
      <c r="A14996" s="3"/>
      <c r="B14996" s="3"/>
      <c r="J14996" s="3"/>
      <c r="K14996" s="5"/>
      <c r="L14996" s="8"/>
      <c r="N14996" s="5"/>
      <c r="O14996" s="10"/>
      <c r="P14996" s="8"/>
    </row>
    <row r="14997" spans="1:16" s="2" customFormat="1" x14ac:dyDescent="0.15">
      <c r="A14997" s="3"/>
      <c r="B14997" s="3"/>
      <c r="J14997" s="3"/>
      <c r="K14997" s="5"/>
      <c r="L14997" s="8"/>
      <c r="N14997" s="5"/>
      <c r="O14997" s="10"/>
      <c r="P14997" s="8"/>
    </row>
    <row r="14998" spans="1:16" s="2" customFormat="1" x14ac:dyDescent="0.15">
      <c r="A14998" s="3"/>
      <c r="B14998" s="3"/>
      <c r="J14998" s="3"/>
      <c r="K14998" s="5"/>
      <c r="L14998" s="8"/>
      <c r="N14998" s="5"/>
      <c r="O14998" s="10"/>
      <c r="P14998" s="8"/>
    </row>
    <row r="14999" spans="1:16" s="2" customFormat="1" x14ac:dyDescent="0.15">
      <c r="A14999" s="3"/>
      <c r="B14999" s="3"/>
      <c r="J14999" s="3"/>
      <c r="K14999" s="5"/>
      <c r="L14999" s="8"/>
      <c r="N14999" s="5"/>
      <c r="O14999" s="10"/>
      <c r="P14999" s="8"/>
    </row>
    <row r="15000" spans="1:16" s="2" customFormat="1" x14ac:dyDescent="0.15">
      <c r="A15000" s="3"/>
      <c r="B15000" s="3"/>
      <c r="J15000" s="3"/>
      <c r="K15000" s="5"/>
      <c r="L15000" s="8"/>
      <c r="N15000" s="5"/>
      <c r="O15000" s="10"/>
      <c r="P15000" s="8"/>
    </row>
    <row r="15001" spans="1:16" s="2" customFormat="1" x14ac:dyDescent="0.15">
      <c r="A15001" s="3"/>
      <c r="B15001" s="3"/>
      <c r="J15001" s="3"/>
      <c r="K15001" s="5"/>
      <c r="L15001" s="8"/>
      <c r="N15001" s="5"/>
      <c r="O15001" s="10"/>
      <c r="P15001" s="8"/>
    </row>
    <row r="15002" spans="1:16" s="2" customFormat="1" x14ac:dyDescent="0.15">
      <c r="A15002" s="3"/>
      <c r="B15002" s="3"/>
      <c r="J15002" s="3"/>
      <c r="K15002" s="5"/>
      <c r="L15002" s="8"/>
      <c r="N15002" s="5"/>
      <c r="O15002" s="10"/>
      <c r="P15002" s="8"/>
    </row>
    <row r="15003" spans="1:16" s="2" customFormat="1" x14ac:dyDescent="0.15">
      <c r="A15003" s="3"/>
      <c r="B15003" s="3"/>
      <c r="J15003" s="3"/>
      <c r="K15003" s="5"/>
      <c r="L15003" s="8"/>
      <c r="N15003" s="5"/>
      <c r="O15003" s="10"/>
      <c r="P15003" s="8"/>
    </row>
    <row r="15004" spans="1:16" s="2" customFormat="1" x14ac:dyDescent="0.15">
      <c r="A15004" s="3"/>
      <c r="B15004" s="3"/>
      <c r="J15004" s="3"/>
      <c r="K15004" s="5"/>
      <c r="L15004" s="8"/>
      <c r="N15004" s="5"/>
      <c r="O15004" s="10"/>
      <c r="P15004" s="8"/>
    </row>
    <row r="15005" spans="1:16" s="2" customFormat="1" x14ac:dyDescent="0.15">
      <c r="A15005" s="3"/>
      <c r="B15005" s="3"/>
      <c r="J15005" s="3"/>
      <c r="K15005" s="5"/>
      <c r="L15005" s="8"/>
      <c r="N15005" s="5"/>
      <c r="O15005" s="10"/>
      <c r="P15005" s="8"/>
    </row>
    <row r="15006" spans="1:16" s="2" customFormat="1" x14ac:dyDescent="0.15">
      <c r="A15006" s="3"/>
      <c r="B15006" s="3"/>
      <c r="J15006" s="3"/>
      <c r="K15006" s="5"/>
      <c r="L15006" s="8"/>
      <c r="N15006" s="5"/>
      <c r="O15006" s="10"/>
      <c r="P15006" s="8"/>
    </row>
    <row r="15007" spans="1:16" s="2" customFormat="1" x14ac:dyDescent="0.15">
      <c r="A15007" s="3"/>
      <c r="B15007" s="3"/>
      <c r="J15007" s="3"/>
      <c r="K15007" s="5"/>
      <c r="L15007" s="8"/>
      <c r="N15007" s="5"/>
      <c r="O15007" s="10"/>
      <c r="P15007" s="8"/>
    </row>
    <row r="15008" spans="1:16" s="2" customFormat="1" x14ac:dyDescent="0.15">
      <c r="A15008" s="3"/>
      <c r="B15008" s="3"/>
      <c r="J15008" s="3"/>
      <c r="K15008" s="5"/>
      <c r="L15008" s="8"/>
      <c r="N15008" s="5"/>
      <c r="O15008" s="10"/>
      <c r="P15008" s="8"/>
    </row>
    <row r="15009" spans="1:16" s="2" customFormat="1" x14ac:dyDescent="0.15">
      <c r="A15009" s="3"/>
      <c r="B15009" s="3"/>
      <c r="J15009" s="3"/>
      <c r="K15009" s="5"/>
      <c r="L15009" s="8"/>
      <c r="N15009" s="5"/>
      <c r="O15009" s="10"/>
      <c r="P15009" s="8"/>
    </row>
    <row r="15010" spans="1:16" s="2" customFormat="1" x14ac:dyDescent="0.15">
      <c r="A15010" s="3"/>
      <c r="B15010" s="3"/>
      <c r="J15010" s="3"/>
      <c r="K15010" s="5"/>
      <c r="L15010" s="8"/>
      <c r="N15010" s="5"/>
      <c r="O15010" s="10"/>
      <c r="P15010" s="8"/>
    </row>
    <row r="15011" spans="1:16" s="2" customFormat="1" x14ac:dyDescent="0.15">
      <c r="A15011" s="3"/>
      <c r="B15011" s="3"/>
      <c r="J15011" s="3"/>
      <c r="K15011" s="5"/>
      <c r="L15011" s="8"/>
      <c r="N15011" s="5"/>
      <c r="O15011" s="10"/>
      <c r="P15011" s="8"/>
    </row>
    <row r="15012" spans="1:16" s="2" customFormat="1" x14ac:dyDescent="0.15">
      <c r="A15012" s="3"/>
      <c r="B15012" s="3"/>
      <c r="J15012" s="3"/>
      <c r="K15012" s="5"/>
      <c r="L15012" s="8"/>
      <c r="N15012" s="5"/>
      <c r="O15012" s="10"/>
      <c r="P15012" s="8"/>
    </row>
    <row r="15013" spans="1:16" s="2" customFormat="1" x14ac:dyDescent="0.15">
      <c r="A15013" s="3"/>
      <c r="B15013" s="3"/>
      <c r="J15013" s="3"/>
      <c r="K15013" s="5"/>
      <c r="L15013" s="8"/>
      <c r="N15013" s="5"/>
      <c r="O15013" s="10"/>
      <c r="P15013" s="8"/>
    </row>
    <row r="15014" spans="1:16" s="2" customFormat="1" x14ac:dyDescent="0.15">
      <c r="A15014" s="3"/>
      <c r="B15014" s="3"/>
      <c r="J15014" s="3"/>
      <c r="K15014" s="5"/>
      <c r="L15014" s="8"/>
      <c r="N15014" s="5"/>
      <c r="O15014" s="10"/>
      <c r="P15014" s="8"/>
    </row>
    <row r="15015" spans="1:16" s="2" customFormat="1" x14ac:dyDescent="0.15">
      <c r="A15015" s="3"/>
      <c r="B15015" s="3"/>
      <c r="J15015" s="3"/>
      <c r="K15015" s="5"/>
      <c r="L15015" s="8"/>
      <c r="N15015" s="5"/>
      <c r="O15015" s="10"/>
      <c r="P15015" s="8"/>
    </row>
    <row r="15016" spans="1:16" s="2" customFormat="1" x14ac:dyDescent="0.15">
      <c r="A15016" s="3"/>
      <c r="B15016" s="3"/>
      <c r="J15016" s="3"/>
      <c r="K15016" s="5"/>
      <c r="L15016" s="8"/>
      <c r="N15016" s="5"/>
      <c r="O15016" s="10"/>
      <c r="P15016" s="8"/>
    </row>
    <row r="15017" spans="1:16" s="2" customFormat="1" x14ac:dyDescent="0.15">
      <c r="A15017" s="3"/>
      <c r="B15017" s="3"/>
      <c r="J15017" s="3"/>
      <c r="K15017" s="5"/>
      <c r="L15017" s="8"/>
      <c r="N15017" s="5"/>
      <c r="O15017" s="10"/>
      <c r="P15017" s="8"/>
    </row>
    <row r="15018" spans="1:16" s="2" customFormat="1" x14ac:dyDescent="0.15">
      <c r="A15018" s="3"/>
      <c r="B15018" s="3"/>
      <c r="J15018" s="3"/>
      <c r="K15018" s="5"/>
      <c r="L15018" s="8"/>
      <c r="N15018" s="5"/>
      <c r="O15018" s="10"/>
      <c r="P15018" s="8"/>
    </row>
    <row r="15019" spans="1:16" s="2" customFormat="1" x14ac:dyDescent="0.15">
      <c r="A15019" s="3"/>
      <c r="B15019" s="3"/>
      <c r="J15019" s="3"/>
      <c r="K15019" s="5"/>
      <c r="L15019" s="8"/>
      <c r="N15019" s="5"/>
      <c r="O15019" s="10"/>
      <c r="P15019" s="8"/>
    </row>
    <row r="15020" spans="1:16" s="2" customFormat="1" x14ac:dyDescent="0.15">
      <c r="A15020" s="3"/>
      <c r="B15020" s="3"/>
      <c r="J15020" s="3"/>
      <c r="K15020" s="5"/>
      <c r="L15020" s="8"/>
      <c r="N15020" s="5"/>
      <c r="O15020" s="10"/>
      <c r="P15020" s="8"/>
    </row>
    <row r="15021" spans="1:16" s="2" customFormat="1" x14ac:dyDescent="0.15">
      <c r="A15021" s="3"/>
      <c r="B15021" s="3"/>
      <c r="J15021" s="3"/>
      <c r="K15021" s="5"/>
      <c r="L15021" s="8"/>
      <c r="N15021" s="5"/>
      <c r="O15021" s="10"/>
      <c r="P15021" s="8"/>
    </row>
    <row r="15022" spans="1:16" s="2" customFormat="1" x14ac:dyDescent="0.15">
      <c r="A15022" s="3"/>
      <c r="B15022" s="3"/>
      <c r="J15022" s="3"/>
      <c r="K15022" s="5"/>
      <c r="L15022" s="8"/>
      <c r="N15022" s="5"/>
      <c r="O15022" s="10"/>
      <c r="P15022" s="8"/>
    </row>
    <row r="15023" spans="1:16" s="2" customFormat="1" x14ac:dyDescent="0.15">
      <c r="A15023" s="3"/>
      <c r="B15023" s="3"/>
      <c r="J15023" s="3"/>
      <c r="K15023" s="5"/>
      <c r="L15023" s="8"/>
      <c r="N15023" s="5"/>
      <c r="O15023" s="10"/>
      <c r="P15023" s="8"/>
    </row>
    <row r="15024" spans="1:16" s="2" customFormat="1" x14ac:dyDescent="0.15">
      <c r="A15024" s="3"/>
      <c r="B15024" s="3"/>
      <c r="J15024" s="3"/>
      <c r="K15024" s="5"/>
      <c r="L15024" s="8"/>
      <c r="N15024" s="5"/>
      <c r="O15024" s="10"/>
      <c r="P15024" s="8"/>
    </row>
    <row r="15025" spans="1:16" s="2" customFormat="1" x14ac:dyDescent="0.15">
      <c r="A15025" s="3"/>
      <c r="B15025" s="3"/>
      <c r="J15025" s="3"/>
      <c r="K15025" s="5"/>
      <c r="L15025" s="8"/>
      <c r="N15025" s="5"/>
      <c r="O15025" s="10"/>
      <c r="P15025" s="8"/>
    </row>
    <row r="15026" spans="1:16" s="2" customFormat="1" x14ac:dyDescent="0.15">
      <c r="A15026" s="3"/>
      <c r="B15026" s="3"/>
      <c r="J15026" s="3"/>
      <c r="K15026" s="5"/>
      <c r="L15026" s="8"/>
      <c r="N15026" s="5"/>
      <c r="O15026" s="10"/>
      <c r="P15026" s="8"/>
    </row>
    <row r="15027" spans="1:16" s="2" customFormat="1" x14ac:dyDescent="0.15">
      <c r="A15027" s="3"/>
      <c r="B15027" s="3"/>
      <c r="J15027" s="3"/>
      <c r="K15027" s="5"/>
      <c r="L15027" s="8"/>
      <c r="N15027" s="5"/>
      <c r="O15027" s="10"/>
      <c r="P15027" s="8"/>
    </row>
    <row r="15028" spans="1:16" s="2" customFormat="1" x14ac:dyDescent="0.15">
      <c r="A15028" s="3"/>
      <c r="B15028" s="3"/>
      <c r="J15028" s="3"/>
      <c r="K15028" s="5"/>
      <c r="L15028" s="8"/>
      <c r="N15028" s="5"/>
      <c r="O15028" s="10"/>
      <c r="P15028" s="8"/>
    </row>
    <row r="15029" spans="1:16" s="2" customFormat="1" x14ac:dyDescent="0.15">
      <c r="A15029" s="3"/>
      <c r="B15029" s="3"/>
      <c r="J15029" s="3"/>
      <c r="K15029" s="5"/>
      <c r="L15029" s="8"/>
      <c r="N15029" s="5"/>
      <c r="O15029" s="10"/>
      <c r="P15029" s="8"/>
    </row>
    <row r="15030" spans="1:16" s="2" customFormat="1" x14ac:dyDescent="0.15">
      <c r="A15030" s="3"/>
      <c r="B15030" s="3"/>
      <c r="J15030" s="3"/>
      <c r="K15030" s="5"/>
      <c r="L15030" s="8"/>
      <c r="N15030" s="5"/>
      <c r="O15030" s="10"/>
      <c r="P15030" s="8"/>
    </row>
    <row r="15031" spans="1:16" s="2" customFormat="1" x14ac:dyDescent="0.15">
      <c r="A15031" s="3"/>
      <c r="B15031" s="3"/>
      <c r="J15031" s="3"/>
      <c r="K15031" s="5"/>
      <c r="L15031" s="8"/>
      <c r="N15031" s="5"/>
      <c r="O15031" s="10"/>
      <c r="P15031" s="8"/>
    </row>
    <row r="15032" spans="1:16" s="2" customFormat="1" x14ac:dyDescent="0.15">
      <c r="A15032" s="3"/>
      <c r="B15032" s="3"/>
      <c r="J15032" s="3"/>
      <c r="K15032" s="5"/>
      <c r="L15032" s="8"/>
      <c r="N15032" s="5"/>
      <c r="O15032" s="10"/>
      <c r="P15032" s="8"/>
    </row>
    <row r="15033" spans="1:16" s="2" customFormat="1" x14ac:dyDescent="0.15">
      <c r="A15033" s="3"/>
      <c r="B15033" s="3"/>
      <c r="J15033" s="3"/>
      <c r="K15033" s="5"/>
      <c r="L15033" s="8"/>
      <c r="N15033" s="5"/>
      <c r="O15033" s="10"/>
      <c r="P15033" s="8"/>
    </row>
    <row r="15034" spans="1:16" s="2" customFormat="1" x14ac:dyDescent="0.15">
      <c r="A15034" s="3"/>
      <c r="B15034" s="3"/>
      <c r="J15034" s="3"/>
      <c r="K15034" s="5"/>
      <c r="L15034" s="8"/>
      <c r="N15034" s="5"/>
      <c r="O15034" s="10"/>
      <c r="P15034" s="8"/>
    </row>
    <row r="15035" spans="1:16" s="2" customFormat="1" x14ac:dyDescent="0.15">
      <c r="A15035" s="3"/>
      <c r="B15035" s="3"/>
      <c r="J15035" s="3"/>
      <c r="K15035" s="5"/>
      <c r="L15035" s="8"/>
      <c r="N15035" s="5"/>
      <c r="O15035" s="10"/>
      <c r="P15035" s="8"/>
    </row>
    <row r="15036" spans="1:16" s="2" customFormat="1" x14ac:dyDescent="0.15">
      <c r="A15036" s="3"/>
      <c r="B15036" s="3"/>
      <c r="J15036" s="3"/>
      <c r="K15036" s="5"/>
      <c r="L15036" s="8"/>
      <c r="N15036" s="5"/>
      <c r="O15036" s="10"/>
      <c r="P15036" s="8"/>
    </row>
    <row r="15037" spans="1:16" s="2" customFormat="1" x14ac:dyDescent="0.15">
      <c r="A15037" s="3"/>
      <c r="B15037" s="3"/>
      <c r="J15037" s="3"/>
      <c r="K15037" s="5"/>
      <c r="L15037" s="8"/>
      <c r="N15037" s="5"/>
      <c r="O15037" s="10"/>
      <c r="P15037" s="8"/>
    </row>
    <row r="15038" spans="1:16" s="2" customFormat="1" x14ac:dyDescent="0.15">
      <c r="A15038" s="3"/>
      <c r="B15038" s="3"/>
      <c r="J15038" s="3"/>
      <c r="K15038" s="5"/>
      <c r="L15038" s="8"/>
      <c r="N15038" s="5"/>
      <c r="O15038" s="10"/>
      <c r="P15038" s="8"/>
    </row>
    <row r="15039" spans="1:16" s="2" customFormat="1" x14ac:dyDescent="0.15">
      <c r="A15039" s="3"/>
      <c r="B15039" s="3"/>
      <c r="J15039" s="3"/>
      <c r="K15039" s="5"/>
      <c r="L15039" s="8"/>
      <c r="N15039" s="5"/>
      <c r="O15039" s="10"/>
      <c r="P15039" s="8"/>
    </row>
    <row r="15040" spans="1:16" s="2" customFormat="1" x14ac:dyDescent="0.15">
      <c r="A15040" s="3"/>
      <c r="B15040" s="3"/>
      <c r="J15040" s="3"/>
      <c r="K15040" s="5"/>
      <c r="L15040" s="8"/>
      <c r="N15040" s="5"/>
      <c r="O15040" s="10"/>
      <c r="P15040" s="8"/>
    </row>
    <row r="15041" spans="1:16" s="2" customFormat="1" x14ac:dyDescent="0.15">
      <c r="A15041" s="3"/>
      <c r="B15041" s="3"/>
      <c r="J15041" s="3"/>
      <c r="K15041" s="5"/>
      <c r="L15041" s="8"/>
      <c r="N15041" s="5"/>
      <c r="O15041" s="10"/>
      <c r="P15041" s="8"/>
    </row>
    <row r="15042" spans="1:16" s="2" customFormat="1" x14ac:dyDescent="0.15">
      <c r="A15042" s="3"/>
      <c r="B15042" s="3"/>
      <c r="J15042" s="3"/>
      <c r="K15042" s="5"/>
      <c r="L15042" s="8"/>
      <c r="N15042" s="5"/>
      <c r="O15042" s="10"/>
      <c r="P15042" s="8"/>
    </row>
    <row r="15043" spans="1:16" s="2" customFormat="1" x14ac:dyDescent="0.15">
      <c r="A15043" s="3"/>
      <c r="B15043" s="3"/>
      <c r="J15043" s="3"/>
      <c r="K15043" s="5"/>
      <c r="L15043" s="8"/>
      <c r="N15043" s="5"/>
      <c r="O15043" s="10"/>
      <c r="P15043" s="8"/>
    </row>
    <row r="15044" spans="1:16" s="2" customFormat="1" x14ac:dyDescent="0.15">
      <c r="A15044" s="3"/>
      <c r="B15044" s="3"/>
      <c r="J15044" s="3"/>
      <c r="K15044" s="5"/>
      <c r="L15044" s="8"/>
      <c r="N15044" s="5"/>
      <c r="O15044" s="10"/>
      <c r="P15044" s="8"/>
    </row>
    <row r="15045" spans="1:16" s="2" customFormat="1" x14ac:dyDescent="0.15">
      <c r="A15045" s="3"/>
      <c r="B15045" s="3"/>
      <c r="J15045" s="3"/>
      <c r="K15045" s="5"/>
      <c r="L15045" s="8"/>
      <c r="N15045" s="5"/>
      <c r="O15045" s="10"/>
      <c r="P15045" s="8"/>
    </row>
    <row r="15046" spans="1:16" s="2" customFormat="1" x14ac:dyDescent="0.15">
      <c r="A15046" s="3"/>
      <c r="B15046" s="3"/>
      <c r="J15046" s="3"/>
      <c r="K15046" s="5"/>
      <c r="L15046" s="8"/>
      <c r="N15046" s="5"/>
      <c r="O15046" s="10"/>
      <c r="P15046" s="8"/>
    </row>
    <row r="15047" spans="1:16" s="2" customFormat="1" x14ac:dyDescent="0.15">
      <c r="A15047" s="3"/>
      <c r="B15047" s="3"/>
      <c r="J15047" s="3"/>
      <c r="K15047" s="5"/>
      <c r="L15047" s="8"/>
      <c r="N15047" s="5"/>
      <c r="O15047" s="10"/>
      <c r="P15047" s="8"/>
    </row>
    <row r="15048" spans="1:16" s="2" customFormat="1" x14ac:dyDescent="0.15">
      <c r="A15048" s="3"/>
      <c r="B15048" s="3"/>
      <c r="J15048" s="3"/>
      <c r="K15048" s="5"/>
      <c r="L15048" s="8"/>
      <c r="N15048" s="5"/>
      <c r="O15048" s="10"/>
      <c r="P15048" s="8"/>
    </row>
    <row r="15049" spans="1:16" s="2" customFormat="1" x14ac:dyDescent="0.15">
      <c r="A15049" s="3"/>
      <c r="B15049" s="3"/>
      <c r="J15049" s="3"/>
      <c r="K15049" s="5"/>
      <c r="L15049" s="8"/>
      <c r="N15049" s="5"/>
      <c r="O15049" s="10"/>
      <c r="P15049" s="8"/>
    </row>
    <row r="15050" spans="1:16" s="2" customFormat="1" x14ac:dyDescent="0.15">
      <c r="A15050" s="3"/>
      <c r="B15050" s="3"/>
      <c r="J15050" s="3"/>
      <c r="K15050" s="5"/>
      <c r="L15050" s="8"/>
      <c r="N15050" s="5"/>
      <c r="O15050" s="10"/>
      <c r="P15050" s="8"/>
    </row>
    <row r="15051" spans="1:16" s="2" customFormat="1" x14ac:dyDescent="0.15">
      <c r="A15051" s="3"/>
      <c r="B15051" s="3"/>
      <c r="J15051" s="3"/>
      <c r="K15051" s="5"/>
      <c r="L15051" s="8"/>
      <c r="N15051" s="5"/>
      <c r="O15051" s="10"/>
      <c r="P15051" s="8"/>
    </row>
    <row r="15052" spans="1:16" s="2" customFormat="1" x14ac:dyDescent="0.15">
      <c r="A15052" s="3"/>
      <c r="B15052" s="3"/>
      <c r="J15052" s="3"/>
      <c r="K15052" s="5"/>
      <c r="L15052" s="8"/>
      <c r="N15052" s="5"/>
      <c r="O15052" s="10"/>
      <c r="P15052" s="8"/>
    </row>
    <row r="15053" spans="1:16" s="2" customFormat="1" x14ac:dyDescent="0.15">
      <c r="A15053" s="3"/>
      <c r="B15053" s="3"/>
      <c r="J15053" s="3"/>
      <c r="K15053" s="5"/>
      <c r="L15053" s="8"/>
      <c r="N15053" s="5"/>
      <c r="O15053" s="10"/>
      <c r="P15053" s="8"/>
    </row>
    <row r="15054" spans="1:16" s="2" customFormat="1" x14ac:dyDescent="0.15">
      <c r="A15054" s="3"/>
      <c r="B15054" s="3"/>
      <c r="J15054" s="3"/>
      <c r="K15054" s="5"/>
      <c r="L15054" s="8"/>
      <c r="N15054" s="5"/>
      <c r="O15054" s="10"/>
      <c r="P15054" s="8"/>
    </row>
    <row r="15055" spans="1:16" s="2" customFormat="1" x14ac:dyDescent="0.15">
      <c r="A15055" s="3"/>
      <c r="B15055" s="3"/>
      <c r="J15055" s="3"/>
      <c r="K15055" s="5"/>
      <c r="L15055" s="8"/>
      <c r="N15055" s="5"/>
      <c r="O15055" s="10"/>
      <c r="P15055" s="8"/>
    </row>
    <row r="15056" spans="1:16" s="2" customFormat="1" x14ac:dyDescent="0.15">
      <c r="A15056" s="3"/>
      <c r="B15056" s="3"/>
      <c r="J15056" s="3"/>
      <c r="K15056" s="5"/>
      <c r="L15056" s="8"/>
      <c r="N15056" s="5"/>
      <c r="O15056" s="10"/>
      <c r="P15056" s="8"/>
    </row>
    <row r="15057" spans="1:16" s="2" customFormat="1" x14ac:dyDescent="0.15">
      <c r="A15057" s="3"/>
      <c r="B15057" s="3"/>
      <c r="J15057" s="3"/>
      <c r="K15057" s="5"/>
      <c r="L15057" s="8"/>
      <c r="N15057" s="5"/>
      <c r="O15057" s="10"/>
      <c r="P15057" s="8"/>
    </row>
    <row r="15058" spans="1:16" s="2" customFormat="1" x14ac:dyDescent="0.15">
      <c r="A15058" s="3"/>
      <c r="B15058" s="3"/>
      <c r="J15058" s="3"/>
      <c r="K15058" s="5"/>
      <c r="L15058" s="8"/>
      <c r="N15058" s="5"/>
      <c r="O15058" s="10"/>
      <c r="P15058" s="8"/>
    </row>
    <row r="15059" spans="1:16" s="2" customFormat="1" x14ac:dyDescent="0.15">
      <c r="A15059" s="3"/>
      <c r="B15059" s="3"/>
      <c r="J15059" s="3"/>
      <c r="K15059" s="5"/>
      <c r="L15059" s="8"/>
      <c r="N15059" s="5"/>
      <c r="O15059" s="10"/>
      <c r="P15059" s="8"/>
    </row>
    <row r="15060" spans="1:16" s="2" customFormat="1" x14ac:dyDescent="0.15">
      <c r="A15060" s="3"/>
      <c r="B15060" s="3"/>
      <c r="J15060" s="3"/>
      <c r="K15060" s="5"/>
      <c r="L15060" s="8"/>
      <c r="N15060" s="5"/>
      <c r="O15060" s="10"/>
      <c r="P15060" s="8"/>
    </row>
    <row r="15061" spans="1:16" s="2" customFormat="1" x14ac:dyDescent="0.15">
      <c r="A15061" s="3"/>
      <c r="B15061" s="3"/>
      <c r="J15061" s="3"/>
      <c r="K15061" s="5"/>
      <c r="L15061" s="8"/>
      <c r="N15061" s="5"/>
      <c r="O15061" s="10"/>
      <c r="P15061" s="8"/>
    </row>
    <row r="15062" spans="1:16" s="2" customFormat="1" x14ac:dyDescent="0.15">
      <c r="A15062" s="3"/>
      <c r="B15062" s="3"/>
      <c r="J15062" s="3"/>
      <c r="K15062" s="5"/>
      <c r="L15062" s="8"/>
      <c r="N15062" s="5"/>
      <c r="O15062" s="10"/>
      <c r="P15062" s="8"/>
    </row>
    <row r="15063" spans="1:16" s="2" customFormat="1" x14ac:dyDescent="0.15">
      <c r="A15063" s="3"/>
      <c r="B15063" s="3"/>
      <c r="J15063" s="3"/>
      <c r="K15063" s="5"/>
      <c r="L15063" s="8"/>
      <c r="N15063" s="5"/>
      <c r="O15063" s="10"/>
      <c r="P15063" s="8"/>
    </row>
    <row r="15064" spans="1:16" s="2" customFormat="1" x14ac:dyDescent="0.15">
      <c r="A15064" s="3"/>
      <c r="B15064" s="3"/>
      <c r="J15064" s="3"/>
      <c r="K15064" s="5"/>
      <c r="L15064" s="8"/>
      <c r="N15064" s="5"/>
      <c r="O15064" s="10"/>
      <c r="P15064" s="8"/>
    </row>
    <row r="15065" spans="1:16" s="2" customFormat="1" x14ac:dyDescent="0.15">
      <c r="A15065" s="3"/>
      <c r="B15065" s="3"/>
      <c r="J15065" s="3"/>
      <c r="K15065" s="5"/>
      <c r="L15065" s="8"/>
      <c r="N15065" s="5"/>
      <c r="O15065" s="10"/>
      <c r="P15065" s="8"/>
    </row>
    <row r="15066" spans="1:16" s="2" customFormat="1" x14ac:dyDescent="0.15">
      <c r="A15066" s="3"/>
      <c r="B15066" s="3"/>
      <c r="J15066" s="3"/>
      <c r="K15066" s="5"/>
      <c r="L15066" s="8"/>
      <c r="N15066" s="5"/>
      <c r="O15066" s="10"/>
      <c r="P15066" s="8"/>
    </row>
    <row r="15067" spans="1:16" s="2" customFormat="1" x14ac:dyDescent="0.15">
      <c r="A15067" s="3"/>
      <c r="B15067" s="3"/>
      <c r="J15067" s="3"/>
      <c r="K15067" s="5"/>
      <c r="L15067" s="8"/>
      <c r="N15067" s="5"/>
      <c r="O15067" s="10"/>
      <c r="P15067" s="8"/>
    </row>
    <row r="15068" spans="1:16" s="2" customFormat="1" x14ac:dyDescent="0.15">
      <c r="A15068" s="3"/>
      <c r="B15068" s="3"/>
      <c r="J15068" s="3"/>
      <c r="K15068" s="5"/>
      <c r="L15068" s="8"/>
      <c r="N15068" s="5"/>
      <c r="O15068" s="10"/>
      <c r="P15068" s="8"/>
    </row>
    <row r="15069" spans="1:16" s="2" customFormat="1" x14ac:dyDescent="0.15">
      <c r="A15069" s="3"/>
      <c r="B15069" s="3"/>
      <c r="J15069" s="3"/>
      <c r="K15069" s="5"/>
      <c r="L15069" s="8"/>
      <c r="N15069" s="5"/>
      <c r="O15069" s="10"/>
      <c r="P15069" s="8"/>
    </row>
    <row r="15070" spans="1:16" s="2" customFormat="1" x14ac:dyDescent="0.15">
      <c r="A15070" s="3"/>
      <c r="B15070" s="3"/>
      <c r="J15070" s="3"/>
      <c r="K15070" s="5"/>
      <c r="L15070" s="8"/>
      <c r="N15070" s="5"/>
      <c r="O15070" s="10"/>
      <c r="P15070" s="8"/>
    </row>
    <row r="15071" spans="1:16" s="2" customFormat="1" x14ac:dyDescent="0.15">
      <c r="A15071" s="3"/>
      <c r="B15071" s="3"/>
      <c r="J15071" s="3"/>
      <c r="K15071" s="5"/>
      <c r="L15071" s="8"/>
      <c r="N15071" s="5"/>
      <c r="O15071" s="10"/>
      <c r="P15071" s="8"/>
    </row>
    <row r="15072" spans="1:16" s="2" customFormat="1" x14ac:dyDescent="0.15">
      <c r="A15072" s="3"/>
      <c r="B15072" s="3"/>
      <c r="J15072" s="3"/>
      <c r="K15072" s="5"/>
      <c r="L15072" s="8"/>
      <c r="N15072" s="5"/>
      <c r="O15072" s="10"/>
      <c r="P15072" s="8"/>
    </row>
    <row r="15073" spans="1:16" s="2" customFormat="1" x14ac:dyDescent="0.15">
      <c r="A15073" s="3"/>
      <c r="B15073" s="3"/>
      <c r="J15073" s="3"/>
      <c r="K15073" s="5"/>
      <c r="L15073" s="8"/>
      <c r="N15073" s="5"/>
      <c r="O15073" s="10"/>
      <c r="P15073" s="8"/>
    </row>
    <row r="15074" spans="1:16" s="2" customFormat="1" x14ac:dyDescent="0.15">
      <c r="A15074" s="3"/>
      <c r="B15074" s="3"/>
      <c r="J15074" s="3"/>
      <c r="K15074" s="5"/>
      <c r="L15074" s="8"/>
      <c r="N15074" s="5"/>
      <c r="O15074" s="10"/>
      <c r="P15074" s="8"/>
    </row>
    <row r="15075" spans="1:16" s="2" customFormat="1" x14ac:dyDescent="0.15">
      <c r="A15075" s="3"/>
      <c r="B15075" s="3"/>
      <c r="J15075" s="3"/>
      <c r="K15075" s="5"/>
      <c r="L15075" s="8"/>
      <c r="N15075" s="5"/>
      <c r="O15075" s="10"/>
      <c r="P15075" s="8"/>
    </row>
    <row r="15076" spans="1:16" s="2" customFormat="1" x14ac:dyDescent="0.15">
      <c r="A15076" s="3"/>
      <c r="B15076" s="3"/>
      <c r="J15076" s="3"/>
      <c r="K15076" s="5"/>
      <c r="L15076" s="8"/>
      <c r="N15076" s="5"/>
      <c r="O15076" s="10"/>
      <c r="P15076" s="8"/>
    </row>
    <row r="15077" spans="1:16" s="2" customFormat="1" x14ac:dyDescent="0.15">
      <c r="A15077" s="3"/>
      <c r="B15077" s="3"/>
      <c r="J15077" s="3"/>
      <c r="K15077" s="5"/>
      <c r="L15077" s="8"/>
      <c r="N15077" s="5"/>
      <c r="O15077" s="10"/>
      <c r="P15077" s="8"/>
    </row>
    <row r="15078" spans="1:16" s="2" customFormat="1" x14ac:dyDescent="0.15">
      <c r="A15078" s="3"/>
      <c r="B15078" s="3"/>
      <c r="J15078" s="3"/>
      <c r="K15078" s="5"/>
      <c r="L15078" s="8"/>
      <c r="N15078" s="5"/>
      <c r="O15078" s="10"/>
      <c r="P15078" s="8"/>
    </row>
    <row r="15079" spans="1:16" s="2" customFormat="1" x14ac:dyDescent="0.15">
      <c r="A15079" s="3"/>
      <c r="B15079" s="3"/>
      <c r="J15079" s="3"/>
      <c r="K15079" s="5"/>
      <c r="L15079" s="8"/>
      <c r="N15079" s="5"/>
      <c r="O15079" s="10"/>
      <c r="P15079" s="8"/>
    </row>
    <row r="15080" spans="1:16" s="2" customFormat="1" x14ac:dyDescent="0.15">
      <c r="A15080" s="3"/>
      <c r="B15080" s="3"/>
      <c r="J15080" s="3"/>
      <c r="K15080" s="5"/>
      <c r="L15080" s="8"/>
      <c r="N15080" s="5"/>
      <c r="O15080" s="10"/>
      <c r="P15080" s="8"/>
    </row>
    <row r="15081" spans="1:16" s="2" customFormat="1" x14ac:dyDescent="0.15">
      <c r="A15081" s="3"/>
      <c r="B15081" s="3"/>
      <c r="J15081" s="3"/>
      <c r="K15081" s="5"/>
      <c r="L15081" s="8"/>
      <c r="N15081" s="5"/>
      <c r="O15081" s="10"/>
      <c r="P15081" s="8"/>
    </row>
    <row r="15082" spans="1:16" s="2" customFormat="1" x14ac:dyDescent="0.15">
      <c r="A15082" s="3"/>
      <c r="B15082" s="3"/>
      <c r="J15082" s="3"/>
      <c r="K15082" s="5"/>
      <c r="L15082" s="8"/>
      <c r="N15082" s="5"/>
      <c r="O15082" s="10"/>
      <c r="P15082" s="8"/>
    </row>
    <row r="15083" spans="1:16" s="2" customFormat="1" x14ac:dyDescent="0.15">
      <c r="A15083" s="3"/>
      <c r="B15083" s="3"/>
      <c r="J15083" s="3"/>
      <c r="K15083" s="5"/>
      <c r="L15083" s="8"/>
      <c r="N15083" s="5"/>
      <c r="O15083" s="10"/>
      <c r="P15083" s="8"/>
    </row>
    <row r="15084" spans="1:16" s="2" customFormat="1" x14ac:dyDescent="0.15">
      <c r="A15084" s="3"/>
      <c r="B15084" s="3"/>
      <c r="J15084" s="3"/>
      <c r="K15084" s="5"/>
      <c r="L15084" s="8"/>
      <c r="N15084" s="5"/>
      <c r="O15084" s="10"/>
      <c r="P15084" s="8"/>
    </row>
    <row r="15085" spans="1:16" s="2" customFormat="1" x14ac:dyDescent="0.15">
      <c r="A15085" s="3"/>
      <c r="B15085" s="3"/>
      <c r="J15085" s="3"/>
      <c r="K15085" s="5"/>
      <c r="L15085" s="8"/>
      <c r="N15085" s="5"/>
      <c r="O15085" s="10"/>
      <c r="P15085" s="8"/>
    </row>
    <row r="15086" spans="1:16" s="2" customFormat="1" x14ac:dyDescent="0.15">
      <c r="A15086" s="3"/>
      <c r="B15086" s="3"/>
      <c r="J15086" s="3"/>
      <c r="K15086" s="5"/>
      <c r="L15086" s="8"/>
      <c r="N15086" s="5"/>
      <c r="O15086" s="10"/>
      <c r="P15086" s="8"/>
    </row>
    <row r="15087" spans="1:16" s="2" customFormat="1" x14ac:dyDescent="0.15">
      <c r="A15087" s="3"/>
      <c r="B15087" s="3"/>
      <c r="J15087" s="3"/>
      <c r="K15087" s="5"/>
      <c r="L15087" s="8"/>
      <c r="N15087" s="5"/>
      <c r="O15087" s="10"/>
      <c r="P15087" s="8"/>
    </row>
    <row r="15088" spans="1:16" s="2" customFormat="1" x14ac:dyDescent="0.15">
      <c r="A15088" s="3"/>
      <c r="B15088" s="3"/>
      <c r="J15088" s="3"/>
      <c r="K15088" s="5"/>
      <c r="L15088" s="8"/>
      <c r="N15088" s="5"/>
      <c r="O15088" s="10"/>
      <c r="P15088" s="8"/>
    </row>
    <row r="15089" spans="1:16" s="2" customFormat="1" x14ac:dyDescent="0.15">
      <c r="A15089" s="3"/>
      <c r="B15089" s="3"/>
      <c r="J15089" s="3"/>
      <c r="K15089" s="5"/>
      <c r="L15089" s="8"/>
      <c r="N15089" s="5"/>
      <c r="O15089" s="10"/>
      <c r="P15089" s="8"/>
    </row>
    <row r="15090" spans="1:16" s="2" customFormat="1" x14ac:dyDescent="0.15">
      <c r="A15090" s="3"/>
      <c r="B15090" s="3"/>
      <c r="J15090" s="3"/>
      <c r="K15090" s="5"/>
      <c r="L15090" s="8"/>
      <c r="N15090" s="5"/>
      <c r="O15090" s="10"/>
      <c r="P15090" s="8"/>
    </row>
    <row r="15091" spans="1:16" s="2" customFormat="1" x14ac:dyDescent="0.15">
      <c r="A15091" s="3"/>
      <c r="B15091" s="3"/>
      <c r="J15091" s="3"/>
      <c r="K15091" s="5"/>
      <c r="L15091" s="8"/>
      <c r="N15091" s="5"/>
      <c r="O15091" s="10"/>
      <c r="P15091" s="8"/>
    </row>
    <row r="15092" spans="1:16" s="2" customFormat="1" x14ac:dyDescent="0.15">
      <c r="A15092" s="3"/>
      <c r="B15092" s="3"/>
      <c r="J15092" s="3"/>
      <c r="K15092" s="5"/>
      <c r="L15092" s="8"/>
      <c r="N15092" s="5"/>
      <c r="O15092" s="10"/>
      <c r="P15092" s="8"/>
    </row>
    <row r="15093" spans="1:16" s="2" customFormat="1" x14ac:dyDescent="0.15">
      <c r="A15093" s="3"/>
      <c r="B15093" s="3"/>
      <c r="J15093" s="3"/>
      <c r="K15093" s="5"/>
      <c r="L15093" s="8"/>
      <c r="N15093" s="5"/>
      <c r="O15093" s="10"/>
      <c r="P15093" s="8"/>
    </row>
    <row r="15094" spans="1:16" s="2" customFormat="1" x14ac:dyDescent="0.15">
      <c r="A15094" s="3"/>
      <c r="B15094" s="3"/>
      <c r="J15094" s="3"/>
      <c r="K15094" s="5"/>
      <c r="L15094" s="8"/>
      <c r="N15094" s="5"/>
      <c r="O15094" s="10"/>
      <c r="P15094" s="8"/>
    </row>
    <row r="15095" spans="1:16" s="2" customFormat="1" x14ac:dyDescent="0.15">
      <c r="A15095" s="3"/>
      <c r="B15095" s="3"/>
      <c r="J15095" s="3"/>
      <c r="K15095" s="5"/>
      <c r="L15095" s="8"/>
      <c r="N15095" s="5"/>
      <c r="O15095" s="10"/>
      <c r="P15095" s="8"/>
    </row>
    <row r="15096" spans="1:16" s="2" customFormat="1" x14ac:dyDescent="0.15">
      <c r="A15096" s="3"/>
      <c r="B15096" s="3"/>
      <c r="J15096" s="3"/>
      <c r="K15096" s="5"/>
      <c r="L15096" s="8"/>
      <c r="N15096" s="5"/>
      <c r="O15096" s="10"/>
      <c r="P15096" s="8"/>
    </row>
    <row r="15097" spans="1:16" s="2" customFormat="1" x14ac:dyDescent="0.15">
      <c r="A15097" s="3"/>
      <c r="B15097" s="3"/>
      <c r="J15097" s="3"/>
      <c r="K15097" s="5"/>
      <c r="L15097" s="8"/>
      <c r="N15097" s="5"/>
      <c r="O15097" s="10"/>
      <c r="P15097" s="8"/>
    </row>
    <row r="15098" spans="1:16" s="2" customFormat="1" x14ac:dyDescent="0.15">
      <c r="A15098" s="3"/>
      <c r="B15098" s="3"/>
      <c r="J15098" s="3"/>
      <c r="K15098" s="5"/>
      <c r="L15098" s="8"/>
      <c r="N15098" s="5"/>
      <c r="O15098" s="10"/>
      <c r="P15098" s="8"/>
    </row>
    <row r="15099" spans="1:16" s="2" customFormat="1" x14ac:dyDescent="0.15">
      <c r="A15099" s="3"/>
      <c r="B15099" s="3"/>
      <c r="J15099" s="3"/>
      <c r="K15099" s="5"/>
      <c r="L15099" s="8"/>
      <c r="N15099" s="5"/>
      <c r="O15099" s="10"/>
      <c r="P15099" s="8"/>
    </row>
    <row r="15100" spans="1:16" s="2" customFormat="1" x14ac:dyDescent="0.15">
      <c r="A15100" s="3"/>
      <c r="B15100" s="3"/>
      <c r="J15100" s="3"/>
      <c r="K15100" s="5"/>
      <c r="L15100" s="8"/>
      <c r="N15100" s="5"/>
      <c r="O15100" s="10"/>
      <c r="P15100" s="8"/>
    </row>
    <row r="15101" spans="1:16" s="2" customFormat="1" x14ac:dyDescent="0.15">
      <c r="A15101" s="3"/>
      <c r="B15101" s="3"/>
      <c r="J15101" s="3"/>
      <c r="K15101" s="5"/>
      <c r="L15101" s="8"/>
      <c r="N15101" s="5"/>
      <c r="O15101" s="10"/>
      <c r="P15101" s="8"/>
    </row>
    <row r="15102" spans="1:16" s="2" customFormat="1" x14ac:dyDescent="0.15">
      <c r="A15102" s="3"/>
      <c r="B15102" s="3"/>
      <c r="J15102" s="3"/>
      <c r="K15102" s="5"/>
      <c r="L15102" s="8"/>
      <c r="N15102" s="5"/>
      <c r="O15102" s="10"/>
      <c r="P15102" s="8"/>
    </row>
    <row r="15103" spans="1:16" s="2" customFormat="1" x14ac:dyDescent="0.15">
      <c r="A15103" s="3"/>
      <c r="B15103" s="3"/>
      <c r="J15103" s="3"/>
      <c r="K15103" s="5"/>
      <c r="L15103" s="8"/>
      <c r="N15103" s="5"/>
      <c r="O15103" s="10"/>
      <c r="P15103" s="8"/>
    </row>
    <row r="15104" spans="1:16" s="2" customFormat="1" x14ac:dyDescent="0.15">
      <c r="A15104" s="3"/>
      <c r="B15104" s="3"/>
      <c r="J15104" s="3"/>
      <c r="K15104" s="5"/>
      <c r="L15104" s="8"/>
      <c r="N15104" s="5"/>
      <c r="O15104" s="10"/>
      <c r="P15104" s="8"/>
    </row>
    <row r="15105" spans="1:16" s="2" customFormat="1" x14ac:dyDescent="0.15">
      <c r="A15105" s="3"/>
      <c r="B15105" s="3"/>
      <c r="J15105" s="3"/>
      <c r="K15105" s="5"/>
      <c r="L15105" s="8"/>
      <c r="N15105" s="5"/>
      <c r="O15105" s="10"/>
      <c r="P15105" s="8"/>
    </row>
    <row r="15106" spans="1:16" s="2" customFormat="1" x14ac:dyDescent="0.15">
      <c r="A15106" s="3"/>
      <c r="B15106" s="3"/>
      <c r="J15106" s="3"/>
      <c r="K15106" s="5"/>
      <c r="L15106" s="8"/>
      <c r="N15106" s="5"/>
      <c r="O15106" s="10"/>
      <c r="P15106" s="8"/>
    </row>
    <row r="15107" spans="1:16" s="2" customFormat="1" x14ac:dyDescent="0.15">
      <c r="A15107" s="3"/>
      <c r="B15107" s="3"/>
      <c r="J15107" s="3"/>
      <c r="K15107" s="5"/>
      <c r="L15107" s="8"/>
      <c r="N15107" s="5"/>
      <c r="O15107" s="10"/>
      <c r="P15107" s="8"/>
    </row>
    <row r="15108" spans="1:16" s="2" customFormat="1" x14ac:dyDescent="0.15">
      <c r="A15108" s="3"/>
      <c r="B15108" s="3"/>
      <c r="J15108" s="3"/>
      <c r="K15108" s="5"/>
      <c r="L15108" s="8"/>
      <c r="N15108" s="5"/>
      <c r="O15108" s="10"/>
      <c r="P15108" s="8"/>
    </row>
    <row r="15109" spans="1:16" s="2" customFormat="1" x14ac:dyDescent="0.15">
      <c r="A15109" s="3"/>
      <c r="B15109" s="3"/>
      <c r="J15109" s="3"/>
      <c r="K15109" s="5"/>
      <c r="L15109" s="8"/>
      <c r="N15109" s="5"/>
      <c r="O15109" s="10"/>
      <c r="P15109" s="8"/>
    </row>
    <row r="15110" spans="1:16" s="2" customFormat="1" x14ac:dyDescent="0.15">
      <c r="A15110" s="3"/>
      <c r="B15110" s="3"/>
      <c r="J15110" s="3"/>
      <c r="K15110" s="5"/>
      <c r="L15110" s="8"/>
      <c r="N15110" s="5"/>
      <c r="O15110" s="10"/>
      <c r="P15110" s="8"/>
    </row>
    <row r="15111" spans="1:16" s="2" customFormat="1" x14ac:dyDescent="0.15">
      <c r="A15111" s="3"/>
      <c r="B15111" s="3"/>
      <c r="J15111" s="3"/>
      <c r="K15111" s="5"/>
      <c r="L15111" s="8"/>
      <c r="N15111" s="5"/>
      <c r="O15111" s="10"/>
      <c r="P15111" s="8"/>
    </row>
    <row r="15112" spans="1:16" s="2" customFormat="1" x14ac:dyDescent="0.15">
      <c r="A15112" s="3"/>
      <c r="B15112" s="3"/>
      <c r="J15112" s="3"/>
      <c r="K15112" s="5"/>
      <c r="L15112" s="8"/>
      <c r="N15112" s="5"/>
      <c r="O15112" s="10"/>
      <c r="P15112" s="8"/>
    </row>
    <row r="15113" spans="1:16" s="2" customFormat="1" x14ac:dyDescent="0.15">
      <c r="A15113" s="3"/>
      <c r="B15113" s="3"/>
      <c r="J15113" s="3"/>
      <c r="K15113" s="5"/>
      <c r="L15113" s="8"/>
      <c r="N15113" s="5"/>
      <c r="O15113" s="10"/>
      <c r="P15113" s="8"/>
    </row>
    <row r="15114" spans="1:16" s="2" customFormat="1" x14ac:dyDescent="0.15">
      <c r="A15114" s="3"/>
      <c r="B15114" s="3"/>
      <c r="J15114" s="3"/>
      <c r="K15114" s="5"/>
      <c r="L15114" s="8"/>
      <c r="N15114" s="5"/>
      <c r="O15114" s="10"/>
      <c r="P15114" s="8"/>
    </row>
    <row r="15115" spans="1:16" s="2" customFormat="1" x14ac:dyDescent="0.15">
      <c r="A15115" s="3"/>
      <c r="B15115" s="3"/>
      <c r="J15115" s="3"/>
      <c r="K15115" s="5"/>
      <c r="L15115" s="8"/>
      <c r="N15115" s="5"/>
      <c r="O15115" s="10"/>
      <c r="P15115" s="8"/>
    </row>
    <row r="15116" spans="1:16" s="2" customFormat="1" x14ac:dyDescent="0.15">
      <c r="A15116" s="3"/>
      <c r="B15116" s="3"/>
      <c r="J15116" s="3"/>
      <c r="K15116" s="5"/>
      <c r="L15116" s="8"/>
      <c r="N15116" s="5"/>
      <c r="O15116" s="10"/>
      <c r="P15116" s="8"/>
    </row>
    <row r="15117" spans="1:16" s="2" customFormat="1" x14ac:dyDescent="0.15">
      <c r="A15117" s="3"/>
      <c r="B15117" s="3"/>
      <c r="J15117" s="3"/>
      <c r="K15117" s="5"/>
      <c r="L15117" s="8"/>
      <c r="N15117" s="5"/>
      <c r="O15117" s="10"/>
      <c r="P15117" s="8"/>
    </row>
    <row r="15118" spans="1:16" s="2" customFormat="1" x14ac:dyDescent="0.15">
      <c r="A15118" s="3"/>
      <c r="B15118" s="3"/>
      <c r="J15118" s="3"/>
      <c r="K15118" s="5"/>
      <c r="L15118" s="8"/>
      <c r="N15118" s="5"/>
      <c r="O15118" s="10"/>
      <c r="P15118" s="8"/>
    </row>
    <row r="15119" spans="1:16" s="2" customFormat="1" x14ac:dyDescent="0.15">
      <c r="A15119" s="3"/>
      <c r="B15119" s="3"/>
      <c r="J15119" s="3"/>
      <c r="K15119" s="5"/>
      <c r="L15119" s="8"/>
      <c r="N15119" s="5"/>
      <c r="O15119" s="10"/>
      <c r="P15119" s="8"/>
    </row>
    <row r="15120" spans="1:16" s="2" customFormat="1" x14ac:dyDescent="0.15">
      <c r="A15120" s="3"/>
      <c r="B15120" s="3"/>
      <c r="J15120" s="3"/>
      <c r="K15120" s="5"/>
      <c r="L15120" s="8"/>
      <c r="N15120" s="5"/>
      <c r="O15120" s="10"/>
      <c r="P15120" s="8"/>
    </row>
    <row r="15121" spans="1:16" s="2" customFormat="1" x14ac:dyDescent="0.15">
      <c r="A15121" s="3"/>
      <c r="B15121" s="3"/>
      <c r="J15121" s="3"/>
      <c r="K15121" s="5"/>
      <c r="L15121" s="8"/>
      <c r="N15121" s="5"/>
      <c r="O15121" s="10"/>
      <c r="P15121" s="8"/>
    </row>
    <row r="15122" spans="1:16" s="2" customFormat="1" x14ac:dyDescent="0.15">
      <c r="A15122" s="3"/>
      <c r="B15122" s="3"/>
      <c r="J15122" s="3"/>
      <c r="K15122" s="5"/>
      <c r="L15122" s="8"/>
      <c r="N15122" s="5"/>
      <c r="O15122" s="10"/>
      <c r="P15122" s="8"/>
    </row>
    <row r="15123" spans="1:16" s="2" customFormat="1" x14ac:dyDescent="0.15">
      <c r="A15123" s="3"/>
      <c r="B15123" s="3"/>
      <c r="J15123" s="3"/>
      <c r="K15123" s="5"/>
      <c r="L15123" s="8"/>
      <c r="N15123" s="5"/>
      <c r="O15123" s="10"/>
      <c r="P15123" s="8"/>
    </row>
    <row r="15124" spans="1:16" s="2" customFormat="1" x14ac:dyDescent="0.15">
      <c r="A15124" s="3"/>
      <c r="B15124" s="3"/>
      <c r="J15124" s="3"/>
      <c r="K15124" s="5"/>
      <c r="L15124" s="8"/>
      <c r="N15124" s="5"/>
      <c r="O15124" s="10"/>
      <c r="P15124" s="8"/>
    </row>
    <row r="15125" spans="1:16" s="2" customFormat="1" x14ac:dyDescent="0.15">
      <c r="A15125" s="3"/>
      <c r="B15125" s="3"/>
      <c r="J15125" s="3"/>
      <c r="K15125" s="5"/>
      <c r="L15125" s="8"/>
      <c r="N15125" s="5"/>
      <c r="O15125" s="10"/>
      <c r="P15125" s="8"/>
    </row>
    <row r="15126" spans="1:16" s="2" customFormat="1" x14ac:dyDescent="0.15">
      <c r="A15126" s="3"/>
      <c r="B15126" s="3"/>
      <c r="J15126" s="3"/>
      <c r="K15126" s="5"/>
      <c r="L15126" s="8"/>
      <c r="N15126" s="5"/>
      <c r="O15126" s="10"/>
      <c r="P15126" s="8"/>
    </row>
    <row r="15127" spans="1:16" s="2" customFormat="1" x14ac:dyDescent="0.15">
      <c r="A15127" s="3"/>
      <c r="B15127" s="3"/>
      <c r="J15127" s="3"/>
      <c r="K15127" s="5"/>
      <c r="L15127" s="8"/>
      <c r="N15127" s="5"/>
      <c r="O15127" s="10"/>
      <c r="P15127" s="8"/>
    </row>
    <row r="15128" spans="1:16" s="2" customFormat="1" x14ac:dyDescent="0.15">
      <c r="A15128" s="3"/>
      <c r="B15128" s="3"/>
      <c r="J15128" s="3"/>
      <c r="K15128" s="5"/>
      <c r="L15128" s="8"/>
      <c r="N15128" s="5"/>
      <c r="O15128" s="10"/>
      <c r="P15128" s="8"/>
    </row>
    <row r="15129" spans="1:16" s="2" customFormat="1" x14ac:dyDescent="0.15">
      <c r="A15129" s="3"/>
      <c r="B15129" s="3"/>
      <c r="J15129" s="3"/>
      <c r="K15129" s="5"/>
      <c r="L15129" s="8"/>
      <c r="N15129" s="5"/>
      <c r="O15129" s="10"/>
      <c r="P15129" s="8"/>
    </row>
    <row r="15130" spans="1:16" s="2" customFormat="1" x14ac:dyDescent="0.15">
      <c r="A15130" s="3"/>
      <c r="B15130" s="3"/>
      <c r="J15130" s="3"/>
      <c r="K15130" s="5"/>
      <c r="L15130" s="8"/>
      <c r="N15130" s="5"/>
      <c r="O15130" s="10"/>
      <c r="P15130" s="8"/>
    </row>
    <row r="15131" spans="1:16" s="2" customFormat="1" x14ac:dyDescent="0.15">
      <c r="A15131" s="3"/>
      <c r="B15131" s="3"/>
      <c r="J15131" s="3"/>
      <c r="K15131" s="5"/>
      <c r="L15131" s="8"/>
      <c r="N15131" s="5"/>
      <c r="O15131" s="10"/>
      <c r="P15131" s="8"/>
    </row>
    <row r="15132" spans="1:16" s="2" customFormat="1" x14ac:dyDescent="0.15">
      <c r="A15132" s="3"/>
      <c r="B15132" s="3"/>
      <c r="J15132" s="3"/>
      <c r="K15132" s="5"/>
      <c r="L15132" s="8"/>
      <c r="N15132" s="5"/>
      <c r="O15132" s="10"/>
      <c r="P15132" s="8"/>
    </row>
    <row r="15133" spans="1:16" s="2" customFormat="1" x14ac:dyDescent="0.15">
      <c r="A15133" s="3"/>
      <c r="B15133" s="3"/>
      <c r="J15133" s="3"/>
      <c r="K15133" s="5"/>
      <c r="L15133" s="8"/>
      <c r="N15133" s="5"/>
      <c r="O15133" s="10"/>
      <c r="P15133" s="8"/>
    </row>
    <row r="15134" spans="1:16" s="2" customFormat="1" x14ac:dyDescent="0.15">
      <c r="A15134" s="3"/>
      <c r="B15134" s="3"/>
      <c r="J15134" s="3"/>
      <c r="K15134" s="5"/>
      <c r="L15134" s="8"/>
      <c r="N15134" s="5"/>
      <c r="O15134" s="10"/>
      <c r="P15134" s="8"/>
    </row>
    <row r="15135" spans="1:16" s="2" customFormat="1" x14ac:dyDescent="0.15">
      <c r="A15135" s="3"/>
      <c r="B15135" s="3"/>
      <c r="J15135" s="3"/>
      <c r="K15135" s="5"/>
      <c r="L15135" s="8"/>
      <c r="N15135" s="5"/>
      <c r="O15135" s="10"/>
      <c r="P15135" s="8"/>
    </row>
    <row r="15136" spans="1:16" s="2" customFormat="1" x14ac:dyDescent="0.15">
      <c r="A15136" s="3"/>
      <c r="B15136" s="3"/>
      <c r="J15136" s="3"/>
      <c r="K15136" s="5"/>
      <c r="L15136" s="8"/>
      <c r="N15136" s="5"/>
      <c r="O15136" s="10"/>
      <c r="P15136" s="8"/>
    </row>
    <row r="15137" spans="1:16" s="2" customFormat="1" x14ac:dyDescent="0.15">
      <c r="A15137" s="3"/>
      <c r="B15137" s="3"/>
      <c r="J15137" s="3"/>
      <c r="K15137" s="5"/>
      <c r="L15137" s="8"/>
      <c r="N15137" s="5"/>
      <c r="O15137" s="10"/>
      <c r="P15137" s="8"/>
    </row>
    <row r="15138" spans="1:16" s="2" customFormat="1" x14ac:dyDescent="0.15">
      <c r="A15138" s="3"/>
      <c r="B15138" s="3"/>
      <c r="J15138" s="3"/>
      <c r="K15138" s="5"/>
      <c r="L15138" s="8"/>
      <c r="N15138" s="5"/>
      <c r="O15138" s="10"/>
      <c r="P15138" s="8"/>
    </row>
    <row r="15139" spans="1:16" s="2" customFormat="1" x14ac:dyDescent="0.15">
      <c r="A15139" s="3"/>
      <c r="B15139" s="3"/>
      <c r="J15139" s="3"/>
      <c r="K15139" s="5"/>
      <c r="L15139" s="8"/>
      <c r="N15139" s="5"/>
      <c r="O15139" s="10"/>
      <c r="P15139" s="8"/>
    </row>
    <row r="15140" spans="1:16" s="2" customFormat="1" x14ac:dyDescent="0.15">
      <c r="A15140" s="3"/>
      <c r="B15140" s="3"/>
      <c r="J15140" s="3"/>
      <c r="K15140" s="5"/>
      <c r="L15140" s="8"/>
      <c r="N15140" s="5"/>
      <c r="O15140" s="10"/>
      <c r="P15140" s="8"/>
    </row>
    <row r="15141" spans="1:16" s="2" customFormat="1" x14ac:dyDescent="0.15">
      <c r="A15141" s="3"/>
      <c r="B15141" s="3"/>
      <c r="J15141" s="3"/>
      <c r="K15141" s="5"/>
      <c r="L15141" s="8"/>
      <c r="N15141" s="5"/>
      <c r="O15141" s="10"/>
      <c r="P15141" s="8"/>
    </row>
    <row r="15142" spans="1:16" s="2" customFormat="1" x14ac:dyDescent="0.15">
      <c r="A15142" s="3"/>
      <c r="B15142" s="3"/>
      <c r="J15142" s="3"/>
      <c r="K15142" s="5"/>
      <c r="L15142" s="8"/>
      <c r="N15142" s="5"/>
      <c r="O15142" s="10"/>
      <c r="P15142" s="8"/>
    </row>
    <row r="15143" spans="1:16" s="2" customFormat="1" x14ac:dyDescent="0.15">
      <c r="A15143" s="3"/>
      <c r="B15143" s="3"/>
      <c r="J15143" s="3"/>
      <c r="K15143" s="5"/>
      <c r="L15143" s="8"/>
      <c r="N15143" s="5"/>
      <c r="O15143" s="10"/>
      <c r="P15143" s="8"/>
    </row>
    <row r="15144" spans="1:16" s="2" customFormat="1" x14ac:dyDescent="0.15">
      <c r="A15144" s="3"/>
      <c r="B15144" s="3"/>
      <c r="J15144" s="3"/>
      <c r="K15144" s="5"/>
      <c r="L15144" s="8"/>
      <c r="N15144" s="5"/>
      <c r="O15144" s="10"/>
      <c r="P15144" s="8"/>
    </row>
    <row r="15145" spans="1:16" s="2" customFormat="1" x14ac:dyDescent="0.15">
      <c r="A15145" s="3"/>
      <c r="B15145" s="3"/>
      <c r="J15145" s="3"/>
      <c r="K15145" s="5"/>
      <c r="L15145" s="8"/>
      <c r="N15145" s="5"/>
      <c r="O15145" s="10"/>
      <c r="P15145" s="8"/>
    </row>
    <row r="15146" spans="1:16" s="2" customFormat="1" x14ac:dyDescent="0.15">
      <c r="A15146" s="3"/>
      <c r="B15146" s="3"/>
      <c r="J15146" s="3"/>
      <c r="K15146" s="5"/>
      <c r="L15146" s="8"/>
      <c r="N15146" s="5"/>
      <c r="O15146" s="10"/>
      <c r="P15146" s="8"/>
    </row>
    <row r="15147" spans="1:16" s="2" customFormat="1" x14ac:dyDescent="0.15">
      <c r="A15147" s="3"/>
      <c r="B15147" s="3"/>
      <c r="J15147" s="3"/>
      <c r="K15147" s="5"/>
      <c r="L15147" s="8"/>
      <c r="N15147" s="5"/>
      <c r="O15147" s="10"/>
      <c r="P15147" s="8"/>
    </row>
    <row r="15148" spans="1:16" s="2" customFormat="1" x14ac:dyDescent="0.15">
      <c r="A15148" s="3"/>
      <c r="B15148" s="3"/>
      <c r="J15148" s="3"/>
      <c r="K15148" s="5"/>
      <c r="L15148" s="8"/>
      <c r="N15148" s="5"/>
      <c r="O15148" s="10"/>
      <c r="P15148" s="8"/>
    </row>
    <row r="15149" spans="1:16" s="2" customFormat="1" x14ac:dyDescent="0.15">
      <c r="A15149" s="3"/>
      <c r="B15149" s="3"/>
      <c r="J15149" s="3"/>
      <c r="K15149" s="5"/>
      <c r="L15149" s="8"/>
      <c r="N15149" s="5"/>
      <c r="O15149" s="10"/>
      <c r="P15149" s="8"/>
    </row>
    <row r="15150" spans="1:16" s="2" customFormat="1" x14ac:dyDescent="0.15">
      <c r="A15150" s="3"/>
      <c r="B15150" s="3"/>
      <c r="J15150" s="3"/>
      <c r="K15150" s="5"/>
      <c r="L15150" s="8"/>
      <c r="N15150" s="5"/>
      <c r="O15150" s="10"/>
      <c r="P15150" s="8"/>
    </row>
    <row r="15151" spans="1:16" s="2" customFormat="1" x14ac:dyDescent="0.15">
      <c r="A15151" s="3"/>
      <c r="B15151" s="3"/>
      <c r="J15151" s="3"/>
      <c r="K15151" s="5"/>
      <c r="L15151" s="8"/>
      <c r="N15151" s="5"/>
      <c r="O15151" s="10"/>
      <c r="P15151" s="8"/>
    </row>
    <row r="15152" spans="1:16" s="2" customFormat="1" x14ac:dyDescent="0.15">
      <c r="A15152" s="3"/>
      <c r="B15152" s="3"/>
      <c r="J15152" s="3"/>
      <c r="K15152" s="5"/>
      <c r="L15152" s="8"/>
      <c r="N15152" s="5"/>
      <c r="O15152" s="10"/>
      <c r="P15152" s="8"/>
    </row>
    <row r="15153" spans="1:16" s="2" customFormat="1" x14ac:dyDescent="0.15">
      <c r="A15153" s="3"/>
      <c r="B15153" s="3"/>
      <c r="J15153" s="3"/>
      <c r="K15153" s="5"/>
      <c r="L15153" s="8"/>
      <c r="N15153" s="5"/>
      <c r="O15153" s="10"/>
      <c r="P15153" s="8"/>
    </row>
    <row r="15154" spans="1:16" s="2" customFormat="1" x14ac:dyDescent="0.15">
      <c r="A15154" s="3"/>
      <c r="B15154" s="3"/>
      <c r="J15154" s="3"/>
      <c r="K15154" s="5"/>
      <c r="L15154" s="8"/>
      <c r="N15154" s="5"/>
      <c r="O15154" s="10"/>
      <c r="P15154" s="8"/>
    </row>
    <row r="15155" spans="1:16" s="2" customFormat="1" x14ac:dyDescent="0.15">
      <c r="A15155" s="3"/>
      <c r="B15155" s="3"/>
      <c r="J15155" s="3"/>
      <c r="K15155" s="5"/>
      <c r="L15155" s="8"/>
      <c r="N15155" s="5"/>
      <c r="O15155" s="10"/>
      <c r="P15155" s="8"/>
    </row>
    <row r="15156" spans="1:16" s="2" customFormat="1" x14ac:dyDescent="0.15">
      <c r="A15156" s="3"/>
      <c r="B15156" s="3"/>
      <c r="J15156" s="3"/>
      <c r="K15156" s="5"/>
      <c r="L15156" s="8"/>
      <c r="N15156" s="5"/>
      <c r="O15156" s="10"/>
      <c r="P15156" s="8"/>
    </row>
    <row r="15157" spans="1:16" s="2" customFormat="1" x14ac:dyDescent="0.15">
      <c r="A15157" s="3"/>
      <c r="B15157" s="3"/>
      <c r="J15157" s="3"/>
      <c r="K15157" s="5"/>
      <c r="L15157" s="8"/>
      <c r="N15157" s="5"/>
      <c r="O15157" s="10"/>
      <c r="P15157" s="8"/>
    </row>
    <row r="15158" spans="1:16" s="2" customFormat="1" x14ac:dyDescent="0.15">
      <c r="A15158" s="3"/>
      <c r="B15158" s="3"/>
      <c r="J15158" s="3"/>
      <c r="K15158" s="5"/>
      <c r="L15158" s="8"/>
      <c r="N15158" s="5"/>
      <c r="O15158" s="10"/>
      <c r="P15158" s="8"/>
    </row>
    <row r="15159" spans="1:16" s="2" customFormat="1" x14ac:dyDescent="0.15">
      <c r="A15159" s="3"/>
      <c r="B15159" s="3"/>
      <c r="J15159" s="3"/>
      <c r="K15159" s="5"/>
      <c r="L15159" s="8"/>
      <c r="N15159" s="5"/>
      <c r="O15159" s="10"/>
      <c r="P15159" s="8"/>
    </row>
    <row r="15160" spans="1:16" s="2" customFormat="1" x14ac:dyDescent="0.15">
      <c r="A15160" s="3"/>
      <c r="B15160" s="3"/>
      <c r="J15160" s="3"/>
      <c r="K15160" s="5"/>
      <c r="L15160" s="8"/>
      <c r="N15160" s="5"/>
      <c r="O15160" s="10"/>
      <c r="P15160" s="8"/>
    </row>
    <row r="15161" spans="1:16" s="2" customFormat="1" x14ac:dyDescent="0.15">
      <c r="A15161" s="3"/>
      <c r="B15161" s="3"/>
      <c r="J15161" s="3"/>
      <c r="K15161" s="5"/>
      <c r="L15161" s="8"/>
      <c r="N15161" s="5"/>
      <c r="O15161" s="10"/>
      <c r="P15161" s="8"/>
    </row>
    <row r="15162" spans="1:16" s="2" customFormat="1" x14ac:dyDescent="0.15">
      <c r="A15162" s="3"/>
      <c r="B15162" s="3"/>
      <c r="J15162" s="3"/>
      <c r="K15162" s="5"/>
      <c r="L15162" s="8"/>
      <c r="N15162" s="5"/>
      <c r="O15162" s="10"/>
      <c r="P15162" s="8"/>
    </row>
    <row r="15163" spans="1:16" s="2" customFormat="1" x14ac:dyDescent="0.15">
      <c r="A15163" s="3"/>
      <c r="B15163" s="3"/>
      <c r="J15163" s="3"/>
      <c r="K15163" s="5"/>
      <c r="L15163" s="8"/>
      <c r="N15163" s="5"/>
      <c r="O15163" s="10"/>
      <c r="P15163" s="8"/>
    </row>
    <row r="15164" spans="1:16" s="2" customFormat="1" x14ac:dyDescent="0.15">
      <c r="A15164" s="3"/>
      <c r="B15164" s="3"/>
      <c r="J15164" s="3"/>
      <c r="K15164" s="5"/>
      <c r="L15164" s="8"/>
      <c r="N15164" s="5"/>
      <c r="O15164" s="10"/>
      <c r="P15164" s="8"/>
    </row>
    <row r="15165" spans="1:16" s="2" customFormat="1" x14ac:dyDescent="0.15">
      <c r="A15165" s="3"/>
      <c r="B15165" s="3"/>
      <c r="J15165" s="3"/>
      <c r="K15165" s="5"/>
      <c r="L15165" s="8"/>
      <c r="N15165" s="5"/>
      <c r="O15165" s="10"/>
      <c r="P15165" s="8"/>
    </row>
    <row r="15166" spans="1:16" s="2" customFormat="1" x14ac:dyDescent="0.15">
      <c r="A15166" s="3"/>
      <c r="B15166" s="3"/>
      <c r="J15166" s="3"/>
      <c r="K15166" s="5"/>
      <c r="L15166" s="8"/>
      <c r="N15166" s="5"/>
      <c r="O15166" s="10"/>
      <c r="P15166" s="8"/>
    </row>
    <row r="15167" spans="1:16" s="2" customFormat="1" x14ac:dyDescent="0.15">
      <c r="A15167" s="3"/>
      <c r="B15167" s="3"/>
      <c r="J15167" s="3"/>
      <c r="K15167" s="5"/>
      <c r="L15167" s="8"/>
      <c r="N15167" s="5"/>
      <c r="O15167" s="10"/>
      <c r="P15167" s="8"/>
    </row>
    <row r="15168" spans="1:16" s="2" customFormat="1" x14ac:dyDescent="0.15">
      <c r="A15168" s="3"/>
      <c r="B15168" s="3"/>
      <c r="J15168" s="3"/>
      <c r="K15168" s="5"/>
      <c r="L15168" s="8"/>
      <c r="N15168" s="5"/>
      <c r="O15168" s="10"/>
      <c r="P15168" s="8"/>
    </row>
    <row r="15169" spans="1:16" s="2" customFormat="1" x14ac:dyDescent="0.15">
      <c r="A15169" s="3"/>
      <c r="B15169" s="3"/>
      <c r="J15169" s="3"/>
      <c r="K15169" s="5"/>
      <c r="L15169" s="8"/>
      <c r="N15169" s="5"/>
      <c r="O15169" s="10"/>
      <c r="P15169" s="8"/>
    </row>
    <row r="15170" spans="1:16" s="2" customFormat="1" x14ac:dyDescent="0.15">
      <c r="A15170" s="3"/>
      <c r="B15170" s="3"/>
      <c r="J15170" s="3"/>
      <c r="K15170" s="5"/>
      <c r="L15170" s="8"/>
      <c r="N15170" s="5"/>
      <c r="O15170" s="10"/>
      <c r="P15170" s="8"/>
    </row>
    <row r="15171" spans="1:16" s="2" customFormat="1" x14ac:dyDescent="0.15">
      <c r="A15171" s="3"/>
      <c r="B15171" s="3"/>
      <c r="J15171" s="3"/>
      <c r="K15171" s="5"/>
      <c r="L15171" s="8"/>
      <c r="N15171" s="5"/>
      <c r="O15171" s="10"/>
      <c r="P15171" s="8"/>
    </row>
    <row r="15172" spans="1:16" s="2" customFormat="1" x14ac:dyDescent="0.15">
      <c r="A15172" s="3"/>
      <c r="B15172" s="3"/>
      <c r="J15172" s="3"/>
      <c r="K15172" s="5"/>
      <c r="L15172" s="8"/>
      <c r="N15172" s="5"/>
      <c r="O15172" s="10"/>
      <c r="P15172" s="8"/>
    </row>
    <row r="15173" spans="1:16" s="2" customFormat="1" x14ac:dyDescent="0.15">
      <c r="A15173" s="3"/>
      <c r="B15173" s="3"/>
      <c r="J15173" s="3"/>
      <c r="K15173" s="5"/>
      <c r="L15173" s="8"/>
      <c r="N15173" s="5"/>
      <c r="O15173" s="10"/>
      <c r="P15173" s="8"/>
    </row>
    <row r="15174" spans="1:16" s="2" customFormat="1" x14ac:dyDescent="0.15">
      <c r="A15174" s="3"/>
      <c r="B15174" s="3"/>
      <c r="J15174" s="3"/>
      <c r="K15174" s="5"/>
      <c r="L15174" s="8"/>
      <c r="N15174" s="5"/>
      <c r="O15174" s="10"/>
      <c r="P15174" s="8"/>
    </row>
    <row r="15175" spans="1:16" s="2" customFormat="1" x14ac:dyDescent="0.15">
      <c r="A15175" s="3"/>
      <c r="B15175" s="3"/>
      <c r="J15175" s="3"/>
      <c r="K15175" s="5"/>
      <c r="L15175" s="8"/>
      <c r="N15175" s="5"/>
      <c r="O15175" s="10"/>
      <c r="P15175" s="8"/>
    </row>
    <row r="15176" spans="1:16" s="2" customFormat="1" x14ac:dyDescent="0.15">
      <c r="A15176" s="3"/>
      <c r="B15176" s="3"/>
      <c r="J15176" s="3"/>
      <c r="K15176" s="5"/>
      <c r="L15176" s="8"/>
      <c r="N15176" s="5"/>
      <c r="O15176" s="10"/>
      <c r="P15176" s="8"/>
    </row>
    <row r="15177" spans="1:16" s="2" customFormat="1" x14ac:dyDescent="0.15">
      <c r="A15177" s="3"/>
      <c r="B15177" s="3"/>
      <c r="J15177" s="3"/>
      <c r="K15177" s="5"/>
      <c r="L15177" s="8"/>
      <c r="N15177" s="5"/>
      <c r="O15177" s="10"/>
      <c r="P15177" s="8"/>
    </row>
    <row r="15178" spans="1:16" s="2" customFormat="1" x14ac:dyDescent="0.15">
      <c r="A15178" s="3"/>
      <c r="B15178" s="3"/>
      <c r="J15178" s="3"/>
      <c r="K15178" s="5"/>
      <c r="L15178" s="8"/>
      <c r="N15178" s="5"/>
      <c r="O15178" s="10"/>
      <c r="P15178" s="8"/>
    </row>
    <row r="15179" spans="1:16" s="2" customFormat="1" x14ac:dyDescent="0.15">
      <c r="A15179" s="3"/>
      <c r="B15179" s="3"/>
      <c r="J15179" s="3"/>
      <c r="K15179" s="5"/>
      <c r="L15179" s="8"/>
      <c r="N15179" s="5"/>
      <c r="O15179" s="10"/>
      <c r="P15179" s="8"/>
    </row>
    <row r="15180" spans="1:16" s="2" customFormat="1" x14ac:dyDescent="0.15">
      <c r="A15180" s="3"/>
      <c r="B15180" s="3"/>
      <c r="J15180" s="3"/>
      <c r="K15180" s="5"/>
      <c r="L15180" s="8"/>
      <c r="N15180" s="5"/>
      <c r="O15180" s="10"/>
      <c r="P15180" s="8"/>
    </row>
    <row r="15181" spans="1:16" s="2" customFormat="1" x14ac:dyDescent="0.15">
      <c r="A15181" s="3"/>
      <c r="B15181" s="3"/>
      <c r="J15181" s="3"/>
      <c r="K15181" s="5"/>
      <c r="L15181" s="8"/>
      <c r="N15181" s="5"/>
      <c r="O15181" s="10"/>
      <c r="P15181" s="8"/>
    </row>
    <row r="15182" spans="1:16" s="2" customFormat="1" x14ac:dyDescent="0.15">
      <c r="A15182" s="3"/>
      <c r="B15182" s="3"/>
      <c r="J15182" s="3"/>
      <c r="K15182" s="5"/>
      <c r="L15182" s="8"/>
      <c r="N15182" s="5"/>
      <c r="O15182" s="10"/>
      <c r="P15182" s="8"/>
    </row>
    <row r="15183" spans="1:16" s="2" customFormat="1" x14ac:dyDescent="0.15">
      <c r="A15183" s="3"/>
      <c r="B15183" s="3"/>
      <c r="J15183" s="3"/>
      <c r="K15183" s="5"/>
      <c r="L15183" s="8"/>
      <c r="N15183" s="5"/>
      <c r="O15183" s="10"/>
      <c r="P15183" s="8"/>
    </row>
    <row r="15184" spans="1:16" s="2" customFormat="1" x14ac:dyDescent="0.15">
      <c r="A15184" s="3"/>
      <c r="B15184" s="3"/>
      <c r="J15184" s="3"/>
      <c r="K15184" s="5"/>
      <c r="L15184" s="8"/>
      <c r="N15184" s="5"/>
      <c r="O15184" s="10"/>
      <c r="P15184" s="8"/>
    </row>
    <row r="15185" spans="1:16" s="2" customFormat="1" x14ac:dyDescent="0.15">
      <c r="A15185" s="3"/>
      <c r="B15185" s="3"/>
      <c r="J15185" s="3"/>
      <c r="K15185" s="5"/>
      <c r="L15185" s="8"/>
      <c r="N15185" s="5"/>
      <c r="O15185" s="10"/>
      <c r="P15185" s="8"/>
    </row>
    <row r="15186" spans="1:16" s="2" customFormat="1" x14ac:dyDescent="0.15">
      <c r="A15186" s="3"/>
      <c r="B15186" s="3"/>
      <c r="J15186" s="3"/>
      <c r="K15186" s="5"/>
      <c r="L15186" s="8"/>
      <c r="N15186" s="5"/>
      <c r="O15186" s="10"/>
      <c r="P15186" s="8"/>
    </row>
    <row r="15187" spans="1:16" s="2" customFormat="1" x14ac:dyDescent="0.15">
      <c r="A15187" s="3"/>
      <c r="B15187" s="3"/>
      <c r="J15187" s="3"/>
      <c r="K15187" s="5"/>
      <c r="L15187" s="8"/>
      <c r="N15187" s="5"/>
      <c r="O15187" s="10"/>
      <c r="P15187" s="8"/>
    </row>
    <row r="15188" spans="1:16" s="2" customFormat="1" x14ac:dyDescent="0.15">
      <c r="A15188" s="3"/>
      <c r="B15188" s="3"/>
      <c r="J15188" s="3"/>
      <c r="K15188" s="5"/>
      <c r="L15188" s="8"/>
      <c r="N15188" s="5"/>
      <c r="O15188" s="10"/>
      <c r="P15188" s="8"/>
    </row>
    <row r="15189" spans="1:16" s="2" customFormat="1" x14ac:dyDescent="0.15">
      <c r="A15189" s="3"/>
      <c r="B15189" s="3"/>
      <c r="J15189" s="3"/>
      <c r="K15189" s="5"/>
      <c r="L15189" s="8"/>
      <c r="N15189" s="5"/>
      <c r="O15189" s="10"/>
      <c r="P15189" s="8"/>
    </row>
    <row r="15190" spans="1:16" s="2" customFormat="1" x14ac:dyDescent="0.15">
      <c r="A15190" s="3"/>
      <c r="B15190" s="3"/>
      <c r="J15190" s="3"/>
      <c r="K15190" s="5"/>
      <c r="L15190" s="8"/>
      <c r="N15190" s="5"/>
      <c r="O15190" s="10"/>
      <c r="P15190" s="8"/>
    </row>
    <row r="15191" spans="1:16" s="2" customFormat="1" x14ac:dyDescent="0.15">
      <c r="A15191" s="3"/>
      <c r="B15191" s="3"/>
      <c r="J15191" s="3"/>
      <c r="K15191" s="5"/>
      <c r="L15191" s="8"/>
      <c r="N15191" s="5"/>
      <c r="O15191" s="10"/>
      <c r="P15191" s="8"/>
    </row>
    <row r="15192" spans="1:16" s="2" customFormat="1" x14ac:dyDescent="0.15">
      <c r="A15192" s="3"/>
      <c r="B15192" s="3"/>
      <c r="J15192" s="3"/>
      <c r="K15192" s="5"/>
      <c r="L15192" s="8"/>
      <c r="N15192" s="5"/>
      <c r="O15192" s="10"/>
      <c r="P15192" s="8"/>
    </row>
    <row r="15193" spans="1:16" s="2" customFormat="1" x14ac:dyDescent="0.15">
      <c r="A15193" s="3"/>
      <c r="B15193" s="3"/>
      <c r="J15193" s="3"/>
      <c r="K15193" s="5"/>
      <c r="L15193" s="8"/>
      <c r="N15193" s="5"/>
      <c r="O15193" s="10"/>
      <c r="P15193" s="8"/>
    </row>
    <row r="15194" spans="1:16" s="2" customFormat="1" x14ac:dyDescent="0.15">
      <c r="A15194" s="3"/>
      <c r="B15194" s="3"/>
      <c r="J15194" s="3"/>
      <c r="K15194" s="5"/>
      <c r="L15194" s="8"/>
      <c r="N15194" s="5"/>
      <c r="O15194" s="10"/>
      <c r="P15194" s="8"/>
    </row>
    <row r="15195" spans="1:16" s="2" customFormat="1" x14ac:dyDescent="0.15">
      <c r="A15195" s="3"/>
      <c r="B15195" s="3"/>
      <c r="J15195" s="3"/>
      <c r="K15195" s="5"/>
      <c r="L15195" s="8"/>
      <c r="N15195" s="5"/>
      <c r="O15195" s="10"/>
      <c r="P15195" s="8"/>
    </row>
    <row r="15196" spans="1:16" s="2" customFormat="1" x14ac:dyDescent="0.15">
      <c r="A15196" s="3"/>
      <c r="B15196" s="3"/>
      <c r="J15196" s="3"/>
      <c r="K15196" s="5"/>
      <c r="L15196" s="8"/>
      <c r="N15196" s="5"/>
      <c r="O15196" s="10"/>
      <c r="P15196" s="8"/>
    </row>
    <row r="15197" spans="1:16" s="2" customFormat="1" x14ac:dyDescent="0.15">
      <c r="A15197" s="3"/>
      <c r="B15197" s="3"/>
      <c r="J15197" s="3"/>
      <c r="K15197" s="5"/>
      <c r="L15197" s="8"/>
      <c r="N15197" s="5"/>
      <c r="O15197" s="10"/>
      <c r="P15197" s="8"/>
    </row>
    <row r="15198" spans="1:16" s="2" customFormat="1" x14ac:dyDescent="0.15">
      <c r="A15198" s="3"/>
      <c r="B15198" s="3"/>
      <c r="J15198" s="3"/>
      <c r="K15198" s="5"/>
      <c r="L15198" s="8"/>
      <c r="N15198" s="5"/>
      <c r="O15198" s="10"/>
      <c r="P15198" s="8"/>
    </row>
    <row r="15199" spans="1:16" s="2" customFormat="1" x14ac:dyDescent="0.15">
      <c r="A15199" s="3"/>
      <c r="B15199" s="3"/>
      <c r="J15199" s="3"/>
      <c r="K15199" s="5"/>
      <c r="L15199" s="8"/>
      <c r="N15199" s="5"/>
      <c r="O15199" s="10"/>
      <c r="P15199" s="8"/>
    </row>
    <row r="15200" spans="1:16" s="2" customFormat="1" x14ac:dyDescent="0.15">
      <c r="A15200" s="3"/>
      <c r="B15200" s="3"/>
      <c r="J15200" s="3"/>
      <c r="K15200" s="5"/>
      <c r="L15200" s="8"/>
      <c r="N15200" s="5"/>
      <c r="O15200" s="10"/>
      <c r="P15200" s="8"/>
    </row>
    <row r="15201" spans="1:16" s="2" customFormat="1" x14ac:dyDescent="0.15">
      <c r="A15201" s="3"/>
      <c r="B15201" s="3"/>
      <c r="J15201" s="3"/>
      <c r="K15201" s="5"/>
      <c r="L15201" s="8"/>
      <c r="N15201" s="5"/>
      <c r="O15201" s="10"/>
      <c r="P15201" s="8"/>
    </row>
    <row r="15202" spans="1:16" s="2" customFormat="1" x14ac:dyDescent="0.15">
      <c r="A15202" s="3"/>
      <c r="B15202" s="3"/>
      <c r="J15202" s="3"/>
      <c r="K15202" s="5"/>
      <c r="L15202" s="8"/>
      <c r="N15202" s="5"/>
      <c r="O15202" s="10"/>
      <c r="P15202" s="8"/>
    </row>
    <row r="15203" spans="1:16" s="2" customFormat="1" x14ac:dyDescent="0.15">
      <c r="A15203" s="3"/>
      <c r="B15203" s="3"/>
      <c r="J15203" s="3"/>
      <c r="K15203" s="5"/>
      <c r="L15203" s="8"/>
      <c r="N15203" s="5"/>
      <c r="O15203" s="10"/>
      <c r="P15203" s="8"/>
    </row>
    <row r="15204" spans="1:16" s="2" customFormat="1" x14ac:dyDescent="0.15">
      <c r="A15204" s="3"/>
      <c r="B15204" s="3"/>
      <c r="J15204" s="3"/>
      <c r="K15204" s="5"/>
      <c r="L15204" s="8"/>
      <c r="N15204" s="5"/>
      <c r="O15204" s="10"/>
      <c r="P15204" s="8"/>
    </row>
    <row r="15205" spans="1:16" s="2" customFormat="1" x14ac:dyDescent="0.15">
      <c r="A15205" s="3"/>
      <c r="B15205" s="3"/>
      <c r="J15205" s="3"/>
      <c r="K15205" s="5"/>
      <c r="L15205" s="8"/>
      <c r="N15205" s="5"/>
      <c r="O15205" s="10"/>
      <c r="P15205" s="8"/>
    </row>
    <row r="15206" spans="1:16" s="2" customFormat="1" x14ac:dyDescent="0.15">
      <c r="A15206" s="3"/>
      <c r="B15206" s="3"/>
      <c r="J15206" s="3"/>
      <c r="K15206" s="5"/>
      <c r="L15206" s="8"/>
      <c r="N15206" s="5"/>
      <c r="O15206" s="10"/>
      <c r="P15206" s="8"/>
    </row>
    <row r="15207" spans="1:16" s="2" customFormat="1" x14ac:dyDescent="0.15">
      <c r="A15207" s="3"/>
      <c r="B15207" s="3"/>
      <c r="J15207" s="3"/>
      <c r="K15207" s="5"/>
      <c r="L15207" s="8"/>
      <c r="N15207" s="5"/>
      <c r="O15207" s="10"/>
      <c r="P15207" s="8"/>
    </row>
    <row r="15208" spans="1:16" s="2" customFormat="1" x14ac:dyDescent="0.15">
      <c r="A15208" s="3"/>
      <c r="B15208" s="3"/>
      <c r="J15208" s="3"/>
      <c r="K15208" s="5"/>
      <c r="L15208" s="8"/>
      <c r="N15208" s="5"/>
      <c r="O15208" s="10"/>
      <c r="P15208" s="8"/>
    </row>
    <row r="15209" spans="1:16" s="2" customFormat="1" x14ac:dyDescent="0.15">
      <c r="A15209" s="3"/>
      <c r="B15209" s="3"/>
      <c r="J15209" s="3"/>
      <c r="K15209" s="5"/>
      <c r="L15209" s="8"/>
      <c r="N15209" s="5"/>
      <c r="O15209" s="10"/>
      <c r="P15209" s="8"/>
    </row>
    <row r="15210" spans="1:16" s="2" customFormat="1" x14ac:dyDescent="0.15">
      <c r="A15210" s="3"/>
      <c r="B15210" s="3"/>
      <c r="J15210" s="3"/>
      <c r="K15210" s="5"/>
      <c r="L15210" s="8"/>
      <c r="N15210" s="5"/>
      <c r="O15210" s="10"/>
      <c r="P15210" s="8"/>
    </row>
    <row r="15211" spans="1:16" s="2" customFormat="1" x14ac:dyDescent="0.15">
      <c r="A15211" s="3"/>
      <c r="B15211" s="3"/>
      <c r="J15211" s="3"/>
      <c r="K15211" s="5"/>
      <c r="L15211" s="8"/>
      <c r="N15211" s="5"/>
      <c r="O15211" s="10"/>
      <c r="P15211" s="8"/>
    </row>
    <row r="15212" spans="1:16" s="2" customFormat="1" x14ac:dyDescent="0.15">
      <c r="A15212" s="3"/>
      <c r="B15212" s="3"/>
      <c r="J15212" s="3"/>
      <c r="K15212" s="5"/>
      <c r="L15212" s="8"/>
      <c r="N15212" s="5"/>
      <c r="O15212" s="10"/>
      <c r="P15212" s="8"/>
    </row>
    <row r="15213" spans="1:16" s="2" customFormat="1" x14ac:dyDescent="0.15">
      <c r="A15213" s="3"/>
      <c r="B15213" s="3"/>
      <c r="J15213" s="3"/>
      <c r="K15213" s="5"/>
      <c r="L15213" s="8"/>
      <c r="N15213" s="5"/>
      <c r="O15213" s="10"/>
      <c r="P15213" s="8"/>
    </row>
    <row r="15214" spans="1:16" s="2" customFormat="1" x14ac:dyDescent="0.15">
      <c r="A15214" s="3"/>
      <c r="B15214" s="3"/>
      <c r="J15214" s="3"/>
      <c r="K15214" s="5"/>
      <c r="L15214" s="8"/>
      <c r="N15214" s="5"/>
      <c r="O15214" s="10"/>
      <c r="P15214" s="8"/>
    </row>
    <row r="15215" spans="1:16" s="2" customFormat="1" x14ac:dyDescent="0.15">
      <c r="A15215" s="3"/>
      <c r="B15215" s="3"/>
      <c r="J15215" s="3"/>
      <c r="K15215" s="5"/>
      <c r="L15215" s="8"/>
      <c r="N15215" s="5"/>
      <c r="O15215" s="10"/>
      <c r="P15215" s="8"/>
    </row>
    <row r="15216" spans="1:16" s="2" customFormat="1" x14ac:dyDescent="0.15">
      <c r="A15216" s="3"/>
      <c r="B15216" s="3"/>
      <c r="J15216" s="3"/>
      <c r="K15216" s="5"/>
      <c r="L15216" s="8"/>
      <c r="N15216" s="5"/>
      <c r="O15216" s="10"/>
      <c r="P15216" s="8"/>
    </row>
    <row r="15217" spans="1:16" s="2" customFormat="1" x14ac:dyDescent="0.15">
      <c r="A15217" s="3"/>
      <c r="B15217" s="3"/>
      <c r="J15217" s="3"/>
      <c r="K15217" s="5"/>
      <c r="L15217" s="8"/>
      <c r="N15217" s="5"/>
      <c r="O15217" s="10"/>
      <c r="P15217" s="8"/>
    </row>
    <row r="15218" spans="1:16" s="2" customFormat="1" x14ac:dyDescent="0.15">
      <c r="A15218" s="3"/>
      <c r="B15218" s="3"/>
      <c r="J15218" s="3"/>
      <c r="K15218" s="5"/>
      <c r="L15218" s="8"/>
      <c r="N15218" s="5"/>
      <c r="O15218" s="10"/>
      <c r="P15218" s="8"/>
    </row>
    <row r="15219" spans="1:16" s="2" customFormat="1" x14ac:dyDescent="0.15">
      <c r="A15219" s="3"/>
      <c r="B15219" s="3"/>
      <c r="J15219" s="3"/>
      <c r="K15219" s="5"/>
      <c r="L15219" s="8"/>
      <c r="N15219" s="5"/>
      <c r="O15219" s="10"/>
      <c r="P15219" s="8"/>
    </row>
    <row r="15220" spans="1:16" s="2" customFormat="1" x14ac:dyDescent="0.15">
      <c r="A15220" s="3"/>
      <c r="B15220" s="3"/>
      <c r="J15220" s="3"/>
      <c r="K15220" s="5"/>
      <c r="L15220" s="8"/>
      <c r="N15220" s="5"/>
      <c r="O15220" s="10"/>
      <c r="P15220" s="8"/>
    </row>
    <row r="15221" spans="1:16" s="2" customFormat="1" x14ac:dyDescent="0.15">
      <c r="A15221" s="3"/>
      <c r="B15221" s="3"/>
      <c r="J15221" s="3"/>
      <c r="K15221" s="5"/>
      <c r="L15221" s="8"/>
      <c r="N15221" s="5"/>
      <c r="O15221" s="10"/>
      <c r="P15221" s="8"/>
    </row>
    <row r="15222" spans="1:16" s="2" customFormat="1" x14ac:dyDescent="0.15">
      <c r="A15222" s="3"/>
      <c r="B15222" s="3"/>
      <c r="J15222" s="3"/>
      <c r="K15222" s="5"/>
      <c r="L15222" s="8"/>
      <c r="N15222" s="5"/>
      <c r="O15222" s="10"/>
      <c r="P15222" s="8"/>
    </row>
    <row r="15223" spans="1:16" s="2" customFormat="1" x14ac:dyDescent="0.15">
      <c r="A15223" s="3"/>
      <c r="B15223" s="3"/>
      <c r="J15223" s="3"/>
      <c r="K15223" s="5"/>
      <c r="L15223" s="8"/>
      <c r="N15223" s="5"/>
      <c r="O15223" s="10"/>
      <c r="P15223" s="8"/>
    </row>
    <row r="15224" spans="1:16" s="2" customFormat="1" x14ac:dyDescent="0.15">
      <c r="A15224" s="3"/>
      <c r="B15224" s="3"/>
      <c r="J15224" s="3"/>
      <c r="K15224" s="5"/>
      <c r="L15224" s="8"/>
      <c r="N15224" s="5"/>
      <c r="O15224" s="10"/>
      <c r="P15224" s="8"/>
    </row>
    <row r="15225" spans="1:16" s="2" customFormat="1" x14ac:dyDescent="0.15">
      <c r="A15225" s="3"/>
      <c r="B15225" s="3"/>
      <c r="J15225" s="3"/>
      <c r="K15225" s="5"/>
      <c r="L15225" s="8"/>
      <c r="N15225" s="5"/>
      <c r="O15225" s="10"/>
      <c r="P15225" s="8"/>
    </row>
    <row r="15226" spans="1:16" s="2" customFormat="1" x14ac:dyDescent="0.15">
      <c r="A15226" s="3"/>
      <c r="B15226" s="3"/>
      <c r="J15226" s="3"/>
      <c r="K15226" s="5"/>
      <c r="L15226" s="8"/>
      <c r="N15226" s="5"/>
      <c r="O15226" s="10"/>
      <c r="P15226" s="8"/>
    </row>
    <row r="15227" spans="1:16" s="2" customFormat="1" x14ac:dyDescent="0.15">
      <c r="A15227" s="3"/>
      <c r="B15227" s="3"/>
      <c r="J15227" s="3"/>
      <c r="K15227" s="5"/>
      <c r="L15227" s="8"/>
      <c r="N15227" s="5"/>
      <c r="O15227" s="10"/>
      <c r="P15227" s="8"/>
    </row>
    <row r="15228" spans="1:16" s="2" customFormat="1" x14ac:dyDescent="0.15">
      <c r="A15228" s="3"/>
      <c r="B15228" s="3"/>
      <c r="J15228" s="3"/>
      <c r="K15228" s="5"/>
      <c r="L15228" s="8"/>
      <c r="N15228" s="5"/>
      <c r="O15228" s="10"/>
      <c r="P15228" s="8"/>
    </row>
    <row r="15229" spans="1:16" s="2" customFormat="1" x14ac:dyDescent="0.15">
      <c r="A15229" s="3"/>
      <c r="B15229" s="3"/>
      <c r="J15229" s="3"/>
      <c r="K15229" s="5"/>
      <c r="L15229" s="8"/>
      <c r="N15229" s="5"/>
      <c r="O15229" s="10"/>
      <c r="P15229" s="8"/>
    </row>
    <row r="15230" spans="1:16" s="2" customFormat="1" x14ac:dyDescent="0.15">
      <c r="A15230" s="3"/>
      <c r="B15230" s="3"/>
      <c r="J15230" s="3"/>
      <c r="K15230" s="5"/>
      <c r="L15230" s="8"/>
      <c r="N15230" s="5"/>
      <c r="O15230" s="10"/>
      <c r="P15230" s="8"/>
    </row>
    <row r="15231" spans="1:16" s="2" customFormat="1" x14ac:dyDescent="0.15">
      <c r="A15231" s="3"/>
      <c r="B15231" s="3"/>
      <c r="J15231" s="3"/>
      <c r="K15231" s="5"/>
      <c r="L15231" s="8"/>
      <c r="N15231" s="5"/>
      <c r="O15231" s="10"/>
      <c r="P15231" s="8"/>
    </row>
    <row r="15232" spans="1:16" s="2" customFormat="1" x14ac:dyDescent="0.15">
      <c r="A15232" s="3"/>
      <c r="B15232" s="3"/>
      <c r="J15232" s="3"/>
      <c r="K15232" s="5"/>
      <c r="L15232" s="8"/>
      <c r="N15232" s="5"/>
      <c r="O15232" s="10"/>
      <c r="P15232" s="8"/>
    </row>
    <row r="15233" spans="1:16" s="2" customFormat="1" x14ac:dyDescent="0.15">
      <c r="A15233" s="3"/>
      <c r="B15233" s="3"/>
      <c r="J15233" s="3"/>
      <c r="K15233" s="5"/>
      <c r="L15233" s="8"/>
      <c r="N15233" s="5"/>
      <c r="O15233" s="10"/>
      <c r="P15233" s="8"/>
    </row>
    <row r="15234" spans="1:16" s="2" customFormat="1" x14ac:dyDescent="0.15">
      <c r="A15234" s="3"/>
      <c r="B15234" s="3"/>
      <c r="J15234" s="3"/>
      <c r="K15234" s="5"/>
      <c r="L15234" s="8"/>
      <c r="N15234" s="5"/>
      <c r="O15234" s="10"/>
      <c r="P15234" s="8"/>
    </row>
    <row r="15235" spans="1:16" s="2" customFormat="1" x14ac:dyDescent="0.15">
      <c r="A15235" s="3"/>
      <c r="B15235" s="3"/>
      <c r="J15235" s="3"/>
      <c r="K15235" s="5"/>
      <c r="L15235" s="8"/>
      <c r="N15235" s="5"/>
      <c r="O15235" s="10"/>
      <c r="P15235" s="8"/>
    </row>
    <row r="15236" spans="1:16" s="2" customFormat="1" x14ac:dyDescent="0.15">
      <c r="A15236" s="3"/>
      <c r="B15236" s="3"/>
      <c r="J15236" s="3"/>
      <c r="K15236" s="5"/>
      <c r="L15236" s="8"/>
      <c r="N15236" s="5"/>
      <c r="O15236" s="10"/>
      <c r="P15236" s="8"/>
    </row>
    <row r="15237" spans="1:16" s="2" customFormat="1" x14ac:dyDescent="0.15">
      <c r="A15237" s="3"/>
      <c r="B15237" s="3"/>
      <c r="J15237" s="3"/>
      <c r="K15237" s="5"/>
      <c r="L15237" s="8"/>
      <c r="N15237" s="5"/>
      <c r="O15237" s="10"/>
      <c r="P15237" s="8"/>
    </row>
    <row r="15238" spans="1:16" s="2" customFormat="1" x14ac:dyDescent="0.15">
      <c r="A15238" s="3"/>
      <c r="B15238" s="3"/>
      <c r="J15238" s="3"/>
      <c r="K15238" s="5"/>
      <c r="L15238" s="8"/>
      <c r="N15238" s="5"/>
      <c r="O15238" s="10"/>
      <c r="P15238" s="8"/>
    </row>
    <row r="15239" spans="1:16" s="2" customFormat="1" x14ac:dyDescent="0.15">
      <c r="A15239" s="3"/>
      <c r="B15239" s="3"/>
      <c r="J15239" s="3"/>
      <c r="K15239" s="5"/>
      <c r="L15239" s="8"/>
      <c r="N15239" s="5"/>
      <c r="O15239" s="10"/>
      <c r="P15239" s="8"/>
    </row>
    <row r="15240" spans="1:16" s="2" customFormat="1" x14ac:dyDescent="0.15">
      <c r="A15240" s="3"/>
      <c r="B15240" s="3"/>
      <c r="J15240" s="3"/>
      <c r="K15240" s="5"/>
      <c r="L15240" s="8"/>
      <c r="N15240" s="5"/>
      <c r="O15240" s="10"/>
      <c r="P15240" s="8"/>
    </row>
    <row r="15241" spans="1:16" s="2" customFormat="1" x14ac:dyDescent="0.15">
      <c r="A15241" s="3"/>
      <c r="B15241" s="3"/>
      <c r="J15241" s="3"/>
      <c r="K15241" s="5"/>
      <c r="L15241" s="8"/>
      <c r="N15241" s="5"/>
      <c r="O15241" s="10"/>
      <c r="P15241" s="8"/>
    </row>
    <row r="15242" spans="1:16" s="2" customFormat="1" x14ac:dyDescent="0.15">
      <c r="A15242" s="3"/>
      <c r="B15242" s="3"/>
      <c r="J15242" s="3"/>
      <c r="K15242" s="5"/>
      <c r="L15242" s="8"/>
      <c r="N15242" s="5"/>
      <c r="O15242" s="10"/>
      <c r="P15242" s="8"/>
    </row>
    <row r="15243" spans="1:16" s="2" customFormat="1" x14ac:dyDescent="0.15">
      <c r="A15243" s="3"/>
      <c r="B15243" s="3"/>
      <c r="J15243" s="3"/>
      <c r="K15243" s="5"/>
      <c r="L15243" s="8"/>
      <c r="N15243" s="5"/>
      <c r="O15243" s="10"/>
      <c r="P15243" s="8"/>
    </row>
    <row r="15244" spans="1:16" s="2" customFormat="1" x14ac:dyDescent="0.15">
      <c r="A15244" s="3"/>
      <c r="B15244" s="3"/>
      <c r="J15244" s="3"/>
      <c r="K15244" s="5"/>
      <c r="L15244" s="8"/>
      <c r="N15244" s="5"/>
      <c r="O15244" s="10"/>
      <c r="P15244" s="8"/>
    </row>
    <row r="15245" spans="1:16" s="2" customFormat="1" x14ac:dyDescent="0.15">
      <c r="A15245" s="3"/>
      <c r="B15245" s="3"/>
      <c r="J15245" s="3"/>
      <c r="K15245" s="5"/>
      <c r="L15245" s="8"/>
      <c r="N15245" s="5"/>
      <c r="O15245" s="10"/>
      <c r="P15245" s="8"/>
    </row>
    <row r="15246" spans="1:16" s="2" customFormat="1" x14ac:dyDescent="0.15">
      <c r="A15246" s="3"/>
      <c r="B15246" s="3"/>
      <c r="J15246" s="3"/>
      <c r="K15246" s="5"/>
      <c r="L15246" s="8"/>
      <c r="N15246" s="5"/>
      <c r="O15246" s="10"/>
      <c r="P15246" s="8"/>
    </row>
    <row r="15247" spans="1:16" s="2" customFormat="1" x14ac:dyDescent="0.15">
      <c r="A15247" s="3"/>
      <c r="B15247" s="3"/>
      <c r="J15247" s="3"/>
      <c r="K15247" s="5"/>
      <c r="L15247" s="8"/>
      <c r="N15247" s="5"/>
      <c r="O15247" s="10"/>
      <c r="P15247" s="8"/>
    </row>
    <row r="15248" spans="1:16" s="2" customFormat="1" x14ac:dyDescent="0.15">
      <c r="A15248" s="3"/>
      <c r="B15248" s="3"/>
      <c r="J15248" s="3"/>
      <c r="K15248" s="5"/>
      <c r="L15248" s="8"/>
      <c r="N15248" s="5"/>
      <c r="O15248" s="10"/>
      <c r="P15248" s="8"/>
    </row>
    <row r="15249" spans="1:16" s="2" customFormat="1" x14ac:dyDescent="0.15">
      <c r="A15249" s="3"/>
      <c r="B15249" s="3"/>
      <c r="J15249" s="3"/>
      <c r="K15249" s="5"/>
      <c r="L15249" s="8"/>
      <c r="N15249" s="5"/>
      <c r="O15249" s="10"/>
      <c r="P15249" s="8"/>
    </row>
    <row r="15250" spans="1:16" s="2" customFormat="1" x14ac:dyDescent="0.15">
      <c r="A15250" s="3"/>
      <c r="B15250" s="3"/>
      <c r="J15250" s="3"/>
      <c r="K15250" s="5"/>
      <c r="L15250" s="8"/>
      <c r="N15250" s="5"/>
      <c r="O15250" s="10"/>
      <c r="P15250" s="8"/>
    </row>
    <row r="15251" spans="1:16" s="2" customFormat="1" x14ac:dyDescent="0.15">
      <c r="A15251" s="3"/>
      <c r="B15251" s="3"/>
      <c r="J15251" s="3"/>
      <c r="K15251" s="5"/>
      <c r="L15251" s="8"/>
      <c r="N15251" s="5"/>
      <c r="O15251" s="10"/>
      <c r="P15251" s="8"/>
    </row>
    <row r="15252" spans="1:16" s="2" customFormat="1" x14ac:dyDescent="0.15">
      <c r="A15252" s="3"/>
      <c r="B15252" s="3"/>
      <c r="J15252" s="3"/>
      <c r="K15252" s="5"/>
      <c r="L15252" s="8"/>
      <c r="N15252" s="5"/>
      <c r="O15252" s="10"/>
      <c r="P15252" s="8"/>
    </row>
    <row r="15253" spans="1:16" s="2" customFormat="1" x14ac:dyDescent="0.15">
      <c r="A15253" s="3"/>
      <c r="B15253" s="3"/>
      <c r="J15253" s="3"/>
      <c r="K15253" s="5"/>
      <c r="L15253" s="8"/>
      <c r="N15253" s="5"/>
      <c r="O15253" s="10"/>
      <c r="P15253" s="8"/>
    </row>
    <row r="15254" spans="1:16" s="2" customFormat="1" x14ac:dyDescent="0.15">
      <c r="A15254" s="3"/>
      <c r="B15254" s="3"/>
      <c r="J15254" s="3"/>
      <c r="K15254" s="5"/>
      <c r="L15254" s="8"/>
      <c r="N15254" s="5"/>
      <c r="O15254" s="10"/>
      <c r="P15254" s="8"/>
    </row>
    <row r="15255" spans="1:16" s="2" customFormat="1" x14ac:dyDescent="0.15">
      <c r="A15255" s="3"/>
      <c r="B15255" s="3"/>
      <c r="J15255" s="3"/>
      <c r="K15255" s="5"/>
      <c r="L15255" s="8"/>
      <c r="N15255" s="5"/>
      <c r="O15255" s="10"/>
      <c r="P15255" s="8"/>
    </row>
    <row r="15256" spans="1:16" s="2" customFormat="1" x14ac:dyDescent="0.15">
      <c r="A15256" s="3"/>
      <c r="B15256" s="3"/>
      <c r="J15256" s="3"/>
      <c r="K15256" s="5"/>
      <c r="L15256" s="8"/>
      <c r="N15256" s="5"/>
      <c r="O15256" s="10"/>
      <c r="P15256" s="8"/>
    </row>
    <row r="15257" spans="1:16" s="2" customFormat="1" x14ac:dyDescent="0.15">
      <c r="A15257" s="3"/>
      <c r="B15257" s="3"/>
      <c r="J15257" s="3"/>
      <c r="K15257" s="5"/>
      <c r="L15257" s="8"/>
      <c r="N15257" s="5"/>
      <c r="O15257" s="10"/>
      <c r="P15257" s="8"/>
    </row>
    <row r="15258" spans="1:16" s="2" customFormat="1" x14ac:dyDescent="0.15">
      <c r="A15258" s="3"/>
      <c r="B15258" s="3"/>
      <c r="J15258" s="3"/>
      <c r="K15258" s="5"/>
      <c r="L15258" s="8"/>
      <c r="N15258" s="5"/>
      <c r="O15258" s="10"/>
      <c r="P15258" s="8"/>
    </row>
    <row r="15259" spans="1:16" s="2" customFormat="1" x14ac:dyDescent="0.15">
      <c r="A15259" s="3"/>
      <c r="B15259" s="3"/>
      <c r="J15259" s="3"/>
      <c r="K15259" s="5"/>
      <c r="L15259" s="8"/>
      <c r="N15259" s="5"/>
      <c r="O15259" s="10"/>
      <c r="P15259" s="8"/>
    </row>
    <row r="15260" spans="1:16" s="2" customFormat="1" x14ac:dyDescent="0.15">
      <c r="A15260" s="3"/>
      <c r="B15260" s="3"/>
      <c r="J15260" s="3"/>
      <c r="K15260" s="5"/>
      <c r="L15260" s="8"/>
      <c r="N15260" s="5"/>
      <c r="O15260" s="10"/>
      <c r="P15260" s="8"/>
    </row>
    <row r="15261" spans="1:16" s="2" customFormat="1" x14ac:dyDescent="0.15">
      <c r="A15261" s="3"/>
      <c r="B15261" s="3"/>
      <c r="J15261" s="3"/>
      <c r="K15261" s="5"/>
      <c r="L15261" s="8"/>
      <c r="N15261" s="5"/>
      <c r="O15261" s="10"/>
      <c r="P15261" s="8"/>
    </row>
    <row r="15262" spans="1:16" s="2" customFormat="1" x14ac:dyDescent="0.15">
      <c r="A15262" s="3"/>
      <c r="B15262" s="3"/>
      <c r="J15262" s="3"/>
      <c r="K15262" s="5"/>
      <c r="L15262" s="8"/>
      <c r="N15262" s="5"/>
      <c r="O15262" s="10"/>
      <c r="P15262" s="8"/>
    </row>
    <row r="15263" spans="1:16" s="2" customFormat="1" x14ac:dyDescent="0.15">
      <c r="A15263" s="3"/>
      <c r="B15263" s="3"/>
      <c r="J15263" s="3"/>
      <c r="K15263" s="5"/>
      <c r="L15263" s="8"/>
      <c r="N15263" s="5"/>
      <c r="O15263" s="10"/>
      <c r="P15263" s="8"/>
    </row>
    <row r="15264" spans="1:16" s="2" customFormat="1" x14ac:dyDescent="0.15">
      <c r="A15264" s="3"/>
      <c r="B15264" s="3"/>
      <c r="J15264" s="3"/>
      <c r="K15264" s="5"/>
      <c r="L15264" s="8"/>
      <c r="N15264" s="5"/>
      <c r="O15264" s="10"/>
      <c r="P15264" s="8"/>
    </row>
    <row r="15265" spans="1:16" s="2" customFormat="1" x14ac:dyDescent="0.15">
      <c r="A15265" s="3"/>
      <c r="B15265" s="3"/>
      <c r="J15265" s="3"/>
      <c r="K15265" s="5"/>
      <c r="L15265" s="8"/>
      <c r="N15265" s="5"/>
      <c r="O15265" s="10"/>
      <c r="P15265" s="8"/>
    </row>
    <row r="15266" spans="1:16" s="2" customFormat="1" x14ac:dyDescent="0.15">
      <c r="A15266" s="3"/>
      <c r="B15266" s="3"/>
      <c r="J15266" s="3"/>
      <c r="K15266" s="5"/>
      <c r="L15266" s="8"/>
      <c r="N15266" s="5"/>
      <c r="O15266" s="10"/>
      <c r="P15266" s="8"/>
    </row>
    <row r="15267" spans="1:16" s="2" customFormat="1" x14ac:dyDescent="0.15">
      <c r="A15267" s="3"/>
      <c r="B15267" s="3"/>
      <c r="J15267" s="3"/>
      <c r="K15267" s="5"/>
      <c r="L15267" s="8"/>
      <c r="N15267" s="5"/>
      <c r="O15267" s="10"/>
      <c r="P15267" s="8"/>
    </row>
    <row r="15268" spans="1:16" s="2" customFormat="1" x14ac:dyDescent="0.15">
      <c r="A15268" s="3"/>
      <c r="B15268" s="3"/>
      <c r="J15268" s="3"/>
      <c r="K15268" s="5"/>
      <c r="L15268" s="8"/>
      <c r="N15268" s="5"/>
      <c r="O15268" s="10"/>
      <c r="P15268" s="8"/>
    </row>
    <row r="15269" spans="1:16" s="2" customFormat="1" x14ac:dyDescent="0.15">
      <c r="A15269" s="3"/>
      <c r="B15269" s="3"/>
      <c r="J15269" s="3"/>
      <c r="K15269" s="5"/>
      <c r="L15269" s="8"/>
      <c r="N15269" s="5"/>
      <c r="O15269" s="10"/>
      <c r="P15269" s="8"/>
    </row>
    <row r="15270" spans="1:16" s="2" customFormat="1" x14ac:dyDescent="0.15">
      <c r="A15270" s="3"/>
      <c r="B15270" s="3"/>
      <c r="J15270" s="3"/>
      <c r="K15270" s="5"/>
      <c r="L15270" s="8"/>
      <c r="N15270" s="5"/>
      <c r="O15270" s="10"/>
      <c r="P15270" s="8"/>
    </row>
    <row r="15271" spans="1:16" s="2" customFormat="1" x14ac:dyDescent="0.15">
      <c r="A15271" s="3"/>
      <c r="B15271" s="3"/>
      <c r="J15271" s="3"/>
      <c r="K15271" s="5"/>
      <c r="L15271" s="8"/>
      <c r="N15271" s="5"/>
      <c r="O15271" s="10"/>
      <c r="P15271" s="8"/>
    </row>
    <row r="15272" spans="1:16" s="2" customFormat="1" x14ac:dyDescent="0.15">
      <c r="A15272" s="3"/>
      <c r="B15272" s="3"/>
      <c r="J15272" s="3"/>
      <c r="K15272" s="5"/>
      <c r="L15272" s="8"/>
      <c r="N15272" s="5"/>
      <c r="O15272" s="10"/>
      <c r="P15272" s="8"/>
    </row>
    <row r="15273" spans="1:16" s="2" customFormat="1" x14ac:dyDescent="0.15">
      <c r="A15273" s="3"/>
      <c r="B15273" s="3"/>
      <c r="J15273" s="3"/>
      <c r="K15273" s="5"/>
      <c r="L15273" s="8"/>
      <c r="N15273" s="5"/>
      <c r="O15273" s="10"/>
      <c r="P15273" s="8"/>
    </row>
    <row r="15274" spans="1:16" s="2" customFormat="1" x14ac:dyDescent="0.15">
      <c r="A15274" s="3"/>
      <c r="B15274" s="3"/>
      <c r="J15274" s="3"/>
      <c r="K15274" s="5"/>
      <c r="L15274" s="8"/>
      <c r="N15274" s="5"/>
      <c r="O15274" s="10"/>
      <c r="P15274" s="8"/>
    </row>
    <row r="15275" spans="1:16" s="2" customFormat="1" x14ac:dyDescent="0.15">
      <c r="A15275" s="3"/>
      <c r="B15275" s="3"/>
      <c r="J15275" s="3"/>
      <c r="K15275" s="5"/>
      <c r="L15275" s="8"/>
      <c r="N15275" s="5"/>
      <c r="O15275" s="10"/>
      <c r="P15275" s="8"/>
    </row>
    <row r="15276" spans="1:16" s="2" customFormat="1" x14ac:dyDescent="0.15">
      <c r="A15276" s="3"/>
      <c r="B15276" s="3"/>
      <c r="J15276" s="3"/>
      <c r="K15276" s="5"/>
      <c r="L15276" s="8"/>
      <c r="N15276" s="5"/>
      <c r="O15276" s="10"/>
      <c r="P15276" s="8"/>
    </row>
    <row r="15277" spans="1:16" s="2" customFormat="1" x14ac:dyDescent="0.15">
      <c r="A15277" s="3"/>
      <c r="B15277" s="3"/>
      <c r="J15277" s="3"/>
      <c r="K15277" s="5"/>
      <c r="L15277" s="8"/>
      <c r="N15277" s="5"/>
      <c r="O15277" s="10"/>
      <c r="P15277" s="8"/>
    </row>
    <row r="15278" spans="1:16" s="2" customFormat="1" x14ac:dyDescent="0.15">
      <c r="A15278" s="3"/>
      <c r="B15278" s="3"/>
      <c r="J15278" s="3"/>
      <c r="K15278" s="5"/>
      <c r="L15278" s="8"/>
      <c r="N15278" s="5"/>
      <c r="O15278" s="10"/>
      <c r="P15278" s="8"/>
    </row>
    <row r="15279" spans="1:16" s="2" customFormat="1" x14ac:dyDescent="0.15">
      <c r="A15279" s="3"/>
      <c r="B15279" s="3"/>
      <c r="J15279" s="3"/>
      <c r="K15279" s="5"/>
      <c r="L15279" s="8"/>
      <c r="N15279" s="5"/>
      <c r="O15279" s="10"/>
      <c r="P15279" s="8"/>
    </row>
    <row r="15280" spans="1:16" s="2" customFormat="1" x14ac:dyDescent="0.15">
      <c r="A15280" s="3"/>
      <c r="B15280" s="3"/>
      <c r="J15280" s="3"/>
      <c r="K15280" s="5"/>
      <c r="L15280" s="8"/>
      <c r="N15280" s="5"/>
      <c r="O15280" s="10"/>
      <c r="P15280" s="8"/>
    </row>
    <row r="15281" spans="1:16" s="2" customFormat="1" x14ac:dyDescent="0.15">
      <c r="A15281" s="3"/>
      <c r="B15281" s="3"/>
      <c r="J15281" s="3"/>
      <c r="K15281" s="5"/>
      <c r="L15281" s="8"/>
      <c r="N15281" s="5"/>
      <c r="O15281" s="10"/>
      <c r="P15281" s="8"/>
    </row>
    <row r="15282" spans="1:16" s="2" customFormat="1" x14ac:dyDescent="0.15">
      <c r="A15282" s="3"/>
      <c r="B15282" s="3"/>
      <c r="J15282" s="3"/>
      <c r="K15282" s="5"/>
      <c r="L15282" s="8"/>
      <c r="N15282" s="5"/>
      <c r="O15282" s="10"/>
      <c r="P15282" s="8"/>
    </row>
    <row r="15283" spans="1:16" s="2" customFormat="1" x14ac:dyDescent="0.15">
      <c r="A15283" s="3"/>
      <c r="B15283" s="3"/>
      <c r="J15283" s="3"/>
      <c r="K15283" s="5"/>
      <c r="L15283" s="8"/>
      <c r="N15283" s="5"/>
      <c r="O15283" s="10"/>
      <c r="P15283" s="8"/>
    </row>
    <row r="15284" spans="1:16" s="2" customFormat="1" x14ac:dyDescent="0.15">
      <c r="A15284" s="3"/>
      <c r="B15284" s="3"/>
      <c r="J15284" s="3"/>
      <c r="K15284" s="5"/>
      <c r="L15284" s="8"/>
      <c r="N15284" s="5"/>
      <c r="O15284" s="10"/>
      <c r="P15284" s="8"/>
    </row>
    <row r="15285" spans="1:16" s="2" customFormat="1" x14ac:dyDescent="0.15">
      <c r="A15285" s="3"/>
      <c r="B15285" s="3"/>
      <c r="J15285" s="3"/>
      <c r="K15285" s="5"/>
      <c r="L15285" s="8"/>
      <c r="N15285" s="5"/>
      <c r="O15285" s="10"/>
      <c r="P15285" s="8"/>
    </row>
    <row r="15286" spans="1:16" s="2" customFormat="1" x14ac:dyDescent="0.15">
      <c r="A15286" s="3"/>
      <c r="B15286" s="3"/>
      <c r="J15286" s="3"/>
      <c r="K15286" s="5"/>
      <c r="L15286" s="8"/>
      <c r="N15286" s="5"/>
      <c r="O15286" s="10"/>
      <c r="P15286" s="8"/>
    </row>
    <row r="15287" spans="1:16" s="2" customFormat="1" x14ac:dyDescent="0.15">
      <c r="A15287" s="3"/>
      <c r="B15287" s="3"/>
      <c r="J15287" s="3"/>
      <c r="K15287" s="5"/>
      <c r="L15287" s="8"/>
      <c r="N15287" s="5"/>
      <c r="O15287" s="10"/>
      <c r="P15287" s="8"/>
    </row>
    <row r="15288" spans="1:16" s="2" customFormat="1" x14ac:dyDescent="0.15">
      <c r="A15288" s="3"/>
      <c r="B15288" s="3"/>
      <c r="J15288" s="3"/>
      <c r="K15288" s="5"/>
      <c r="L15288" s="8"/>
      <c r="N15288" s="5"/>
      <c r="O15288" s="10"/>
      <c r="P15288" s="8"/>
    </row>
    <row r="15289" spans="1:16" s="2" customFormat="1" x14ac:dyDescent="0.15">
      <c r="A15289" s="3"/>
      <c r="B15289" s="3"/>
      <c r="J15289" s="3"/>
      <c r="K15289" s="5"/>
      <c r="L15289" s="8"/>
      <c r="N15289" s="5"/>
      <c r="O15289" s="10"/>
      <c r="P15289" s="8"/>
    </row>
    <row r="15290" spans="1:16" s="2" customFormat="1" x14ac:dyDescent="0.15">
      <c r="A15290" s="3"/>
      <c r="B15290" s="3"/>
      <c r="J15290" s="3"/>
      <c r="K15290" s="5"/>
      <c r="L15290" s="8"/>
      <c r="N15290" s="5"/>
      <c r="O15290" s="10"/>
      <c r="P15290" s="8"/>
    </row>
    <row r="15291" spans="1:16" s="2" customFormat="1" x14ac:dyDescent="0.15">
      <c r="A15291" s="3"/>
      <c r="B15291" s="3"/>
      <c r="J15291" s="3"/>
      <c r="K15291" s="5"/>
      <c r="L15291" s="8"/>
      <c r="N15291" s="5"/>
      <c r="O15291" s="10"/>
      <c r="P15291" s="8"/>
    </row>
    <row r="15292" spans="1:16" s="2" customFormat="1" x14ac:dyDescent="0.15">
      <c r="A15292" s="3"/>
      <c r="B15292" s="3"/>
      <c r="J15292" s="3"/>
      <c r="K15292" s="5"/>
      <c r="L15292" s="8"/>
      <c r="N15292" s="5"/>
      <c r="O15292" s="10"/>
      <c r="P15292" s="8"/>
    </row>
    <row r="15293" spans="1:16" s="2" customFormat="1" x14ac:dyDescent="0.15">
      <c r="A15293" s="3"/>
      <c r="B15293" s="3"/>
      <c r="J15293" s="3"/>
      <c r="K15293" s="5"/>
      <c r="L15293" s="8"/>
      <c r="N15293" s="5"/>
      <c r="O15293" s="10"/>
      <c r="P15293" s="8"/>
    </row>
    <row r="15294" spans="1:16" s="2" customFormat="1" x14ac:dyDescent="0.15">
      <c r="A15294" s="3"/>
      <c r="B15294" s="3"/>
      <c r="J15294" s="3"/>
      <c r="K15294" s="5"/>
      <c r="L15294" s="8"/>
      <c r="N15294" s="5"/>
      <c r="O15294" s="10"/>
      <c r="P15294" s="8"/>
    </row>
    <row r="15295" spans="1:16" s="2" customFormat="1" x14ac:dyDescent="0.15">
      <c r="A15295" s="3"/>
      <c r="B15295" s="3"/>
      <c r="J15295" s="3"/>
      <c r="K15295" s="5"/>
      <c r="L15295" s="8"/>
      <c r="N15295" s="5"/>
      <c r="O15295" s="10"/>
      <c r="P15295" s="8"/>
    </row>
    <row r="15296" spans="1:16" s="2" customFormat="1" x14ac:dyDescent="0.15">
      <c r="A15296" s="3"/>
      <c r="B15296" s="3"/>
      <c r="J15296" s="3"/>
      <c r="K15296" s="5"/>
      <c r="L15296" s="8"/>
      <c r="N15296" s="5"/>
      <c r="O15296" s="10"/>
      <c r="P15296" s="8"/>
    </row>
    <row r="15297" spans="1:16" s="2" customFormat="1" x14ac:dyDescent="0.15">
      <c r="A15297" s="3"/>
      <c r="B15297" s="3"/>
      <c r="J15297" s="3"/>
      <c r="K15297" s="5"/>
      <c r="L15297" s="8"/>
      <c r="N15297" s="5"/>
      <c r="O15297" s="10"/>
      <c r="P15297" s="8"/>
    </row>
    <row r="15298" spans="1:16" s="2" customFormat="1" x14ac:dyDescent="0.15">
      <c r="A15298" s="3"/>
      <c r="B15298" s="3"/>
      <c r="J15298" s="3"/>
      <c r="K15298" s="5"/>
      <c r="L15298" s="8"/>
      <c r="N15298" s="5"/>
      <c r="O15298" s="10"/>
      <c r="P15298" s="8"/>
    </row>
    <row r="15299" spans="1:16" s="2" customFormat="1" x14ac:dyDescent="0.15">
      <c r="A15299" s="3"/>
      <c r="B15299" s="3"/>
      <c r="J15299" s="3"/>
      <c r="K15299" s="5"/>
      <c r="L15299" s="8"/>
      <c r="N15299" s="5"/>
      <c r="O15299" s="10"/>
      <c r="P15299" s="8"/>
    </row>
    <row r="15300" spans="1:16" s="2" customFormat="1" x14ac:dyDescent="0.15">
      <c r="A15300" s="3"/>
      <c r="B15300" s="3"/>
      <c r="J15300" s="3"/>
      <c r="K15300" s="5"/>
      <c r="L15300" s="8"/>
      <c r="N15300" s="5"/>
      <c r="O15300" s="10"/>
      <c r="P15300" s="8"/>
    </row>
    <row r="15301" spans="1:16" s="2" customFormat="1" x14ac:dyDescent="0.15">
      <c r="A15301" s="3"/>
      <c r="B15301" s="3"/>
      <c r="J15301" s="3"/>
      <c r="K15301" s="5"/>
      <c r="L15301" s="8"/>
      <c r="N15301" s="5"/>
      <c r="O15301" s="10"/>
      <c r="P15301" s="8"/>
    </row>
    <row r="15302" spans="1:16" s="2" customFormat="1" x14ac:dyDescent="0.15">
      <c r="A15302" s="3"/>
      <c r="B15302" s="3"/>
      <c r="J15302" s="3"/>
      <c r="K15302" s="5"/>
      <c r="L15302" s="8"/>
      <c r="N15302" s="5"/>
      <c r="O15302" s="10"/>
      <c r="P15302" s="8"/>
    </row>
    <row r="15303" spans="1:16" s="2" customFormat="1" x14ac:dyDescent="0.15">
      <c r="A15303" s="3"/>
      <c r="B15303" s="3"/>
      <c r="J15303" s="3"/>
      <c r="K15303" s="5"/>
      <c r="L15303" s="8"/>
      <c r="N15303" s="5"/>
      <c r="O15303" s="10"/>
      <c r="P15303" s="8"/>
    </row>
    <row r="15304" spans="1:16" s="2" customFormat="1" x14ac:dyDescent="0.15">
      <c r="A15304" s="3"/>
      <c r="B15304" s="3"/>
      <c r="J15304" s="3"/>
      <c r="K15304" s="5"/>
      <c r="L15304" s="8"/>
      <c r="N15304" s="5"/>
      <c r="O15304" s="10"/>
      <c r="P15304" s="8"/>
    </row>
    <row r="15305" spans="1:16" s="2" customFormat="1" x14ac:dyDescent="0.15">
      <c r="A15305" s="3"/>
      <c r="B15305" s="3"/>
      <c r="J15305" s="3"/>
      <c r="K15305" s="5"/>
      <c r="L15305" s="8"/>
      <c r="N15305" s="5"/>
      <c r="O15305" s="10"/>
      <c r="P15305" s="8"/>
    </row>
    <row r="15306" spans="1:16" s="2" customFormat="1" x14ac:dyDescent="0.15">
      <c r="A15306" s="3"/>
      <c r="B15306" s="3"/>
      <c r="J15306" s="3"/>
      <c r="K15306" s="5"/>
      <c r="L15306" s="8"/>
      <c r="N15306" s="5"/>
      <c r="O15306" s="10"/>
      <c r="P15306" s="8"/>
    </row>
    <row r="15307" spans="1:16" s="2" customFormat="1" x14ac:dyDescent="0.15">
      <c r="A15307" s="3"/>
      <c r="B15307" s="3"/>
      <c r="J15307" s="3"/>
      <c r="K15307" s="5"/>
      <c r="L15307" s="8"/>
      <c r="N15307" s="5"/>
      <c r="O15307" s="10"/>
      <c r="P15307" s="8"/>
    </row>
    <row r="15308" spans="1:16" s="2" customFormat="1" x14ac:dyDescent="0.15">
      <c r="A15308" s="3"/>
      <c r="B15308" s="3"/>
      <c r="J15308" s="3"/>
      <c r="K15308" s="5"/>
      <c r="L15308" s="8"/>
      <c r="N15308" s="5"/>
      <c r="O15308" s="10"/>
      <c r="P15308" s="8"/>
    </row>
    <row r="15309" spans="1:16" s="2" customFormat="1" x14ac:dyDescent="0.15">
      <c r="A15309" s="3"/>
      <c r="B15309" s="3"/>
      <c r="J15309" s="3"/>
      <c r="K15309" s="5"/>
      <c r="L15309" s="8"/>
      <c r="N15309" s="5"/>
      <c r="O15309" s="10"/>
      <c r="P15309" s="8"/>
    </row>
    <row r="15310" spans="1:16" s="2" customFormat="1" x14ac:dyDescent="0.15">
      <c r="A15310" s="3"/>
      <c r="B15310" s="3"/>
      <c r="J15310" s="3"/>
      <c r="K15310" s="5"/>
      <c r="L15310" s="8"/>
      <c r="N15310" s="5"/>
      <c r="O15310" s="10"/>
      <c r="P15310" s="8"/>
    </row>
    <row r="15311" spans="1:16" s="2" customFormat="1" x14ac:dyDescent="0.15">
      <c r="A15311" s="3"/>
      <c r="B15311" s="3"/>
      <c r="J15311" s="3"/>
      <c r="K15311" s="5"/>
      <c r="L15311" s="8"/>
      <c r="N15311" s="5"/>
      <c r="O15311" s="10"/>
      <c r="P15311" s="8"/>
    </row>
    <row r="15312" spans="1:16" s="2" customFormat="1" x14ac:dyDescent="0.15">
      <c r="A15312" s="3"/>
      <c r="B15312" s="3"/>
      <c r="J15312" s="3"/>
      <c r="K15312" s="5"/>
      <c r="L15312" s="8"/>
      <c r="N15312" s="5"/>
      <c r="O15312" s="10"/>
      <c r="P15312" s="8"/>
    </row>
    <row r="15313" spans="1:16" s="2" customFormat="1" x14ac:dyDescent="0.15">
      <c r="A15313" s="3"/>
      <c r="B15313" s="3"/>
      <c r="J15313" s="3"/>
      <c r="K15313" s="5"/>
      <c r="L15313" s="8"/>
      <c r="N15313" s="5"/>
      <c r="O15313" s="10"/>
      <c r="P15313" s="8"/>
    </row>
    <row r="15314" spans="1:16" s="2" customFormat="1" x14ac:dyDescent="0.15">
      <c r="A15314" s="3"/>
      <c r="B15314" s="3"/>
      <c r="J15314" s="3"/>
      <c r="K15314" s="5"/>
      <c r="L15314" s="8"/>
      <c r="N15314" s="5"/>
      <c r="O15314" s="10"/>
      <c r="P15314" s="8"/>
    </row>
    <row r="15315" spans="1:16" s="2" customFormat="1" x14ac:dyDescent="0.15">
      <c r="A15315" s="3"/>
      <c r="B15315" s="3"/>
      <c r="J15315" s="3"/>
      <c r="K15315" s="5"/>
      <c r="L15315" s="8"/>
      <c r="N15315" s="5"/>
      <c r="O15315" s="10"/>
      <c r="P15315" s="8"/>
    </row>
    <row r="15316" spans="1:16" s="2" customFormat="1" x14ac:dyDescent="0.15">
      <c r="A15316" s="3"/>
      <c r="B15316" s="3"/>
      <c r="J15316" s="3"/>
      <c r="K15316" s="5"/>
      <c r="L15316" s="8"/>
      <c r="N15316" s="5"/>
      <c r="O15316" s="10"/>
      <c r="P15316" s="8"/>
    </row>
    <row r="15317" spans="1:16" s="2" customFormat="1" x14ac:dyDescent="0.15">
      <c r="A15317" s="3"/>
      <c r="B15317" s="3"/>
      <c r="J15317" s="3"/>
      <c r="K15317" s="5"/>
      <c r="L15317" s="8"/>
      <c r="N15317" s="5"/>
      <c r="O15317" s="10"/>
      <c r="P15317" s="8"/>
    </row>
    <row r="15318" spans="1:16" s="2" customFormat="1" x14ac:dyDescent="0.15">
      <c r="A15318" s="3"/>
      <c r="B15318" s="3"/>
      <c r="J15318" s="3"/>
      <c r="K15318" s="5"/>
      <c r="L15318" s="8"/>
      <c r="N15318" s="5"/>
      <c r="O15318" s="10"/>
      <c r="P15318" s="8"/>
    </row>
    <row r="15319" spans="1:16" s="2" customFormat="1" x14ac:dyDescent="0.15">
      <c r="A15319" s="3"/>
      <c r="B15319" s="3"/>
      <c r="J15319" s="3"/>
      <c r="K15319" s="5"/>
      <c r="L15319" s="8"/>
      <c r="N15319" s="5"/>
      <c r="O15319" s="10"/>
      <c r="P15319" s="8"/>
    </row>
    <row r="15320" spans="1:16" s="2" customFormat="1" x14ac:dyDescent="0.15">
      <c r="A15320" s="3"/>
      <c r="B15320" s="3"/>
      <c r="J15320" s="3"/>
      <c r="K15320" s="5"/>
      <c r="L15320" s="8"/>
      <c r="N15320" s="5"/>
      <c r="O15320" s="10"/>
      <c r="P15320" s="8"/>
    </row>
    <row r="15321" spans="1:16" s="2" customFormat="1" x14ac:dyDescent="0.15">
      <c r="A15321" s="3"/>
      <c r="B15321" s="3"/>
      <c r="J15321" s="3"/>
      <c r="K15321" s="5"/>
      <c r="L15321" s="8"/>
      <c r="N15321" s="5"/>
      <c r="O15321" s="10"/>
      <c r="P15321" s="8"/>
    </row>
    <row r="15322" spans="1:16" s="2" customFormat="1" x14ac:dyDescent="0.15">
      <c r="A15322" s="3"/>
      <c r="B15322" s="3"/>
      <c r="J15322" s="3"/>
      <c r="K15322" s="5"/>
      <c r="L15322" s="8"/>
      <c r="N15322" s="5"/>
      <c r="O15322" s="10"/>
      <c r="P15322" s="8"/>
    </row>
    <row r="15323" spans="1:16" s="2" customFormat="1" x14ac:dyDescent="0.15">
      <c r="A15323" s="3"/>
      <c r="B15323" s="3"/>
      <c r="J15323" s="3"/>
      <c r="K15323" s="5"/>
      <c r="L15323" s="8"/>
      <c r="N15323" s="5"/>
      <c r="O15323" s="10"/>
      <c r="P15323" s="8"/>
    </row>
    <row r="15324" spans="1:16" s="2" customFormat="1" x14ac:dyDescent="0.15">
      <c r="A15324" s="3"/>
      <c r="B15324" s="3"/>
      <c r="J15324" s="3"/>
      <c r="K15324" s="5"/>
      <c r="L15324" s="8"/>
      <c r="N15324" s="5"/>
      <c r="O15324" s="10"/>
      <c r="P15324" s="8"/>
    </row>
    <row r="15325" spans="1:16" s="2" customFormat="1" x14ac:dyDescent="0.15">
      <c r="A15325" s="3"/>
      <c r="B15325" s="3"/>
      <c r="J15325" s="3"/>
      <c r="K15325" s="5"/>
      <c r="L15325" s="8"/>
      <c r="N15325" s="5"/>
      <c r="O15325" s="10"/>
      <c r="P15325" s="8"/>
    </row>
    <row r="15326" spans="1:16" s="2" customFormat="1" x14ac:dyDescent="0.15">
      <c r="A15326" s="3"/>
      <c r="B15326" s="3"/>
      <c r="J15326" s="3"/>
      <c r="K15326" s="5"/>
      <c r="L15326" s="8"/>
      <c r="N15326" s="5"/>
      <c r="O15326" s="10"/>
      <c r="P15326" s="8"/>
    </row>
    <row r="15327" spans="1:16" s="2" customFormat="1" x14ac:dyDescent="0.15">
      <c r="A15327" s="3"/>
      <c r="B15327" s="3"/>
      <c r="J15327" s="3"/>
      <c r="K15327" s="5"/>
      <c r="L15327" s="8"/>
      <c r="N15327" s="5"/>
      <c r="O15327" s="10"/>
      <c r="P15327" s="8"/>
    </row>
    <row r="15328" spans="1:16" s="2" customFormat="1" x14ac:dyDescent="0.15">
      <c r="A15328" s="3"/>
      <c r="B15328" s="3"/>
      <c r="J15328" s="3"/>
      <c r="K15328" s="5"/>
      <c r="L15328" s="8"/>
      <c r="N15328" s="5"/>
      <c r="O15328" s="10"/>
      <c r="P15328" s="8"/>
    </row>
    <row r="15329" spans="1:16" s="2" customFormat="1" x14ac:dyDescent="0.15">
      <c r="A15329" s="3"/>
      <c r="B15329" s="3"/>
      <c r="J15329" s="3"/>
      <c r="K15329" s="5"/>
      <c r="L15329" s="8"/>
      <c r="N15329" s="5"/>
      <c r="O15329" s="10"/>
      <c r="P15329" s="8"/>
    </row>
    <row r="15330" spans="1:16" s="2" customFormat="1" x14ac:dyDescent="0.15">
      <c r="A15330" s="3"/>
      <c r="B15330" s="3"/>
      <c r="J15330" s="3"/>
      <c r="K15330" s="5"/>
      <c r="L15330" s="8"/>
      <c r="N15330" s="5"/>
      <c r="O15330" s="10"/>
      <c r="P15330" s="8"/>
    </row>
    <row r="15331" spans="1:16" s="2" customFormat="1" x14ac:dyDescent="0.15">
      <c r="A15331" s="3"/>
      <c r="B15331" s="3"/>
      <c r="J15331" s="3"/>
      <c r="K15331" s="5"/>
      <c r="L15331" s="8"/>
      <c r="N15331" s="5"/>
      <c r="O15331" s="10"/>
      <c r="P15331" s="8"/>
    </row>
    <row r="15332" spans="1:16" s="2" customFormat="1" x14ac:dyDescent="0.15">
      <c r="A15332" s="3"/>
      <c r="B15332" s="3"/>
      <c r="J15332" s="3"/>
      <c r="K15332" s="5"/>
      <c r="L15332" s="8"/>
      <c r="N15332" s="5"/>
      <c r="O15332" s="10"/>
      <c r="P15332" s="8"/>
    </row>
    <row r="15333" spans="1:16" s="2" customFormat="1" x14ac:dyDescent="0.15">
      <c r="A15333" s="3"/>
      <c r="B15333" s="3"/>
      <c r="J15333" s="3"/>
      <c r="K15333" s="5"/>
      <c r="L15333" s="8"/>
      <c r="N15333" s="5"/>
      <c r="O15333" s="10"/>
      <c r="P15333" s="8"/>
    </row>
    <row r="15334" spans="1:16" s="2" customFormat="1" x14ac:dyDescent="0.15">
      <c r="A15334" s="3"/>
      <c r="B15334" s="3"/>
      <c r="J15334" s="3"/>
      <c r="K15334" s="5"/>
      <c r="L15334" s="8"/>
      <c r="N15334" s="5"/>
      <c r="O15334" s="10"/>
      <c r="P15334" s="8"/>
    </row>
    <row r="15335" spans="1:16" s="2" customFormat="1" x14ac:dyDescent="0.15">
      <c r="A15335" s="3"/>
      <c r="B15335" s="3"/>
      <c r="J15335" s="3"/>
      <c r="K15335" s="5"/>
      <c r="L15335" s="8"/>
      <c r="N15335" s="5"/>
      <c r="O15335" s="10"/>
      <c r="P15335" s="8"/>
    </row>
    <row r="15336" spans="1:16" s="2" customFormat="1" x14ac:dyDescent="0.15">
      <c r="A15336" s="3"/>
      <c r="B15336" s="3"/>
      <c r="J15336" s="3"/>
      <c r="K15336" s="5"/>
      <c r="L15336" s="8"/>
      <c r="N15336" s="5"/>
      <c r="O15336" s="10"/>
      <c r="P15336" s="8"/>
    </row>
    <row r="15337" spans="1:16" s="2" customFormat="1" x14ac:dyDescent="0.15">
      <c r="A15337" s="3"/>
      <c r="B15337" s="3"/>
      <c r="J15337" s="3"/>
      <c r="K15337" s="5"/>
      <c r="L15337" s="8"/>
      <c r="N15337" s="5"/>
      <c r="O15337" s="10"/>
      <c r="P15337" s="8"/>
    </row>
    <row r="15338" spans="1:16" s="2" customFormat="1" x14ac:dyDescent="0.15">
      <c r="A15338" s="3"/>
      <c r="B15338" s="3"/>
      <c r="J15338" s="3"/>
      <c r="K15338" s="5"/>
      <c r="L15338" s="8"/>
      <c r="N15338" s="5"/>
      <c r="O15338" s="10"/>
      <c r="P15338" s="8"/>
    </row>
    <row r="15339" spans="1:16" s="2" customFormat="1" x14ac:dyDescent="0.15">
      <c r="A15339" s="3"/>
      <c r="B15339" s="3"/>
      <c r="J15339" s="3"/>
      <c r="K15339" s="5"/>
      <c r="L15339" s="8"/>
      <c r="N15339" s="5"/>
      <c r="O15339" s="10"/>
      <c r="P15339" s="8"/>
    </row>
    <row r="15340" spans="1:16" s="2" customFormat="1" x14ac:dyDescent="0.15">
      <c r="A15340" s="3"/>
      <c r="B15340" s="3"/>
      <c r="J15340" s="3"/>
      <c r="K15340" s="5"/>
      <c r="L15340" s="8"/>
      <c r="N15340" s="5"/>
      <c r="O15340" s="10"/>
      <c r="P15340" s="8"/>
    </row>
    <row r="15341" spans="1:16" s="2" customFormat="1" x14ac:dyDescent="0.15">
      <c r="A15341" s="3"/>
      <c r="B15341" s="3"/>
      <c r="J15341" s="3"/>
      <c r="K15341" s="5"/>
      <c r="L15341" s="8"/>
      <c r="N15341" s="5"/>
      <c r="O15341" s="10"/>
      <c r="P15341" s="8"/>
    </row>
    <row r="15342" spans="1:16" s="2" customFormat="1" x14ac:dyDescent="0.15">
      <c r="A15342" s="3"/>
      <c r="B15342" s="3"/>
      <c r="J15342" s="3"/>
      <c r="K15342" s="5"/>
      <c r="L15342" s="8"/>
      <c r="N15342" s="5"/>
      <c r="O15342" s="10"/>
      <c r="P15342" s="8"/>
    </row>
    <row r="15343" spans="1:16" s="2" customFormat="1" x14ac:dyDescent="0.15">
      <c r="A15343" s="3"/>
      <c r="B15343" s="3"/>
      <c r="J15343" s="3"/>
      <c r="K15343" s="5"/>
      <c r="L15343" s="8"/>
      <c r="N15343" s="5"/>
      <c r="O15343" s="10"/>
      <c r="P15343" s="8"/>
    </row>
    <row r="15344" spans="1:16" s="2" customFormat="1" x14ac:dyDescent="0.15">
      <c r="A15344" s="3"/>
      <c r="B15344" s="3"/>
      <c r="J15344" s="3"/>
      <c r="K15344" s="5"/>
      <c r="L15344" s="8"/>
      <c r="N15344" s="5"/>
      <c r="O15344" s="10"/>
      <c r="P15344" s="8"/>
    </row>
    <row r="15345" spans="1:16" s="2" customFormat="1" x14ac:dyDescent="0.15">
      <c r="A15345" s="3"/>
      <c r="B15345" s="3"/>
      <c r="J15345" s="3"/>
      <c r="K15345" s="5"/>
      <c r="L15345" s="8"/>
      <c r="N15345" s="5"/>
      <c r="O15345" s="10"/>
      <c r="P15345" s="8"/>
    </row>
    <row r="15346" spans="1:16" s="2" customFormat="1" x14ac:dyDescent="0.15">
      <c r="A15346" s="3"/>
      <c r="B15346" s="3"/>
      <c r="J15346" s="3"/>
      <c r="K15346" s="5"/>
      <c r="L15346" s="8"/>
      <c r="N15346" s="5"/>
      <c r="O15346" s="10"/>
      <c r="P15346" s="8"/>
    </row>
    <row r="15347" spans="1:16" s="2" customFormat="1" x14ac:dyDescent="0.15">
      <c r="A15347" s="3"/>
      <c r="B15347" s="3"/>
      <c r="J15347" s="3"/>
      <c r="K15347" s="5"/>
      <c r="L15347" s="8"/>
      <c r="N15347" s="5"/>
      <c r="O15347" s="10"/>
      <c r="P15347" s="8"/>
    </row>
    <row r="15348" spans="1:16" s="2" customFormat="1" x14ac:dyDescent="0.15">
      <c r="A15348" s="3"/>
      <c r="B15348" s="3"/>
      <c r="J15348" s="3"/>
      <c r="K15348" s="5"/>
      <c r="L15348" s="8"/>
      <c r="N15348" s="5"/>
      <c r="O15348" s="10"/>
      <c r="P15348" s="8"/>
    </row>
    <row r="15349" spans="1:16" s="2" customFormat="1" x14ac:dyDescent="0.15">
      <c r="A15349" s="3"/>
      <c r="B15349" s="3"/>
      <c r="J15349" s="3"/>
      <c r="K15349" s="5"/>
      <c r="L15349" s="8"/>
      <c r="N15349" s="5"/>
      <c r="O15349" s="10"/>
      <c r="P15349" s="8"/>
    </row>
    <row r="15350" spans="1:16" s="2" customFormat="1" x14ac:dyDescent="0.15">
      <c r="A15350" s="3"/>
      <c r="B15350" s="3"/>
      <c r="J15350" s="3"/>
      <c r="K15350" s="5"/>
      <c r="L15350" s="8"/>
      <c r="N15350" s="5"/>
      <c r="O15350" s="10"/>
      <c r="P15350" s="8"/>
    </row>
    <row r="15351" spans="1:16" s="2" customFormat="1" x14ac:dyDescent="0.15">
      <c r="A15351" s="3"/>
      <c r="B15351" s="3"/>
      <c r="J15351" s="3"/>
      <c r="K15351" s="5"/>
      <c r="L15351" s="8"/>
      <c r="N15351" s="5"/>
      <c r="O15351" s="10"/>
      <c r="P15351" s="8"/>
    </row>
    <row r="15352" spans="1:16" s="2" customFormat="1" x14ac:dyDescent="0.15">
      <c r="A15352" s="3"/>
      <c r="B15352" s="3"/>
      <c r="J15352" s="3"/>
      <c r="K15352" s="5"/>
      <c r="L15352" s="8"/>
      <c r="N15352" s="5"/>
      <c r="O15352" s="10"/>
      <c r="P15352" s="8"/>
    </row>
    <row r="15353" spans="1:16" s="2" customFormat="1" x14ac:dyDescent="0.15">
      <c r="A15353" s="3"/>
      <c r="B15353" s="3"/>
      <c r="J15353" s="3"/>
      <c r="K15353" s="5"/>
      <c r="L15353" s="8"/>
      <c r="N15353" s="5"/>
      <c r="O15353" s="10"/>
      <c r="P15353" s="8"/>
    </row>
    <row r="15354" spans="1:16" s="2" customFormat="1" x14ac:dyDescent="0.15">
      <c r="A15354" s="3"/>
      <c r="B15354" s="3"/>
      <c r="J15354" s="3"/>
      <c r="K15354" s="5"/>
      <c r="L15354" s="8"/>
      <c r="N15354" s="5"/>
      <c r="O15354" s="10"/>
      <c r="P15354" s="8"/>
    </row>
    <row r="15355" spans="1:16" s="2" customFormat="1" x14ac:dyDescent="0.15">
      <c r="A15355" s="3"/>
      <c r="B15355" s="3"/>
      <c r="J15355" s="3"/>
      <c r="K15355" s="5"/>
      <c r="L15355" s="8"/>
      <c r="N15355" s="5"/>
      <c r="O15355" s="10"/>
      <c r="P15355" s="8"/>
    </row>
    <row r="15356" spans="1:16" s="2" customFormat="1" x14ac:dyDescent="0.15">
      <c r="A15356" s="3"/>
      <c r="B15356" s="3"/>
      <c r="J15356" s="3"/>
      <c r="K15356" s="5"/>
      <c r="L15356" s="8"/>
      <c r="N15356" s="5"/>
      <c r="O15356" s="10"/>
      <c r="P15356" s="8"/>
    </row>
    <row r="15357" spans="1:16" s="2" customFormat="1" x14ac:dyDescent="0.15">
      <c r="A15357" s="3"/>
      <c r="B15357" s="3"/>
      <c r="J15357" s="3"/>
      <c r="K15357" s="5"/>
      <c r="L15357" s="8"/>
      <c r="N15357" s="5"/>
      <c r="O15357" s="10"/>
      <c r="P15357" s="8"/>
    </row>
    <row r="15358" spans="1:16" s="2" customFormat="1" x14ac:dyDescent="0.15">
      <c r="A15358" s="3"/>
      <c r="B15358" s="3"/>
      <c r="J15358" s="3"/>
      <c r="K15358" s="5"/>
      <c r="L15358" s="8"/>
      <c r="N15358" s="5"/>
      <c r="O15358" s="10"/>
      <c r="P15358" s="8"/>
    </row>
    <row r="15359" spans="1:16" s="2" customFormat="1" x14ac:dyDescent="0.15">
      <c r="A15359" s="3"/>
      <c r="B15359" s="3"/>
      <c r="J15359" s="3"/>
      <c r="K15359" s="5"/>
      <c r="L15359" s="8"/>
      <c r="N15359" s="5"/>
      <c r="O15359" s="10"/>
      <c r="P15359" s="8"/>
    </row>
    <row r="15360" spans="1:16" s="2" customFormat="1" x14ac:dyDescent="0.15">
      <c r="A15360" s="3"/>
      <c r="B15360" s="3"/>
      <c r="J15360" s="3"/>
      <c r="K15360" s="5"/>
      <c r="L15360" s="8"/>
      <c r="N15360" s="5"/>
      <c r="O15360" s="10"/>
      <c r="P15360" s="8"/>
    </row>
    <row r="15361" spans="1:16" s="2" customFormat="1" x14ac:dyDescent="0.15">
      <c r="A15361" s="3"/>
      <c r="B15361" s="3"/>
      <c r="J15361" s="3"/>
      <c r="K15361" s="5"/>
      <c r="L15361" s="8"/>
      <c r="N15361" s="5"/>
      <c r="O15361" s="10"/>
      <c r="P15361" s="8"/>
    </row>
    <row r="15362" spans="1:16" s="2" customFormat="1" x14ac:dyDescent="0.15">
      <c r="A15362" s="3"/>
      <c r="B15362" s="3"/>
      <c r="J15362" s="3"/>
      <c r="K15362" s="5"/>
      <c r="L15362" s="8"/>
      <c r="N15362" s="5"/>
      <c r="O15362" s="10"/>
      <c r="P15362" s="8"/>
    </row>
    <row r="15363" spans="1:16" s="2" customFormat="1" x14ac:dyDescent="0.15">
      <c r="A15363" s="3"/>
      <c r="B15363" s="3"/>
      <c r="J15363" s="3"/>
      <c r="K15363" s="5"/>
      <c r="L15363" s="8"/>
      <c r="N15363" s="5"/>
      <c r="O15363" s="10"/>
      <c r="P15363" s="8"/>
    </row>
    <row r="15364" spans="1:16" s="2" customFormat="1" x14ac:dyDescent="0.15">
      <c r="A15364" s="3"/>
      <c r="B15364" s="3"/>
      <c r="J15364" s="3"/>
      <c r="K15364" s="5"/>
      <c r="L15364" s="8"/>
      <c r="N15364" s="5"/>
      <c r="O15364" s="10"/>
      <c r="P15364" s="8"/>
    </row>
    <row r="15365" spans="1:16" s="2" customFormat="1" x14ac:dyDescent="0.15">
      <c r="A15365" s="3"/>
      <c r="B15365" s="3"/>
      <c r="J15365" s="3"/>
      <c r="K15365" s="5"/>
      <c r="L15365" s="8"/>
      <c r="N15365" s="5"/>
      <c r="O15365" s="10"/>
      <c r="P15365" s="8"/>
    </row>
    <row r="15366" spans="1:16" s="2" customFormat="1" x14ac:dyDescent="0.15">
      <c r="A15366" s="3"/>
      <c r="B15366" s="3"/>
      <c r="J15366" s="3"/>
      <c r="K15366" s="5"/>
      <c r="L15366" s="8"/>
      <c r="N15366" s="5"/>
      <c r="O15366" s="10"/>
      <c r="P15366" s="8"/>
    </row>
    <row r="15367" spans="1:16" s="2" customFormat="1" x14ac:dyDescent="0.15">
      <c r="A15367" s="3"/>
      <c r="B15367" s="3"/>
      <c r="J15367" s="3"/>
      <c r="K15367" s="5"/>
      <c r="L15367" s="8"/>
      <c r="N15367" s="5"/>
      <c r="O15367" s="10"/>
      <c r="P15367" s="8"/>
    </row>
    <row r="15368" spans="1:16" s="2" customFormat="1" x14ac:dyDescent="0.15">
      <c r="A15368" s="3"/>
      <c r="B15368" s="3"/>
      <c r="J15368" s="3"/>
      <c r="K15368" s="5"/>
      <c r="L15368" s="8"/>
      <c r="N15368" s="5"/>
      <c r="O15368" s="10"/>
      <c r="P15368" s="8"/>
    </row>
    <row r="15369" spans="1:16" s="2" customFormat="1" x14ac:dyDescent="0.15">
      <c r="A15369" s="3"/>
      <c r="B15369" s="3"/>
      <c r="J15369" s="3"/>
      <c r="K15369" s="5"/>
      <c r="L15369" s="8"/>
      <c r="N15369" s="5"/>
      <c r="O15369" s="10"/>
      <c r="P15369" s="8"/>
    </row>
    <row r="15370" spans="1:16" s="2" customFormat="1" x14ac:dyDescent="0.15">
      <c r="A15370" s="3"/>
      <c r="B15370" s="3"/>
      <c r="J15370" s="3"/>
      <c r="K15370" s="5"/>
      <c r="L15370" s="8"/>
      <c r="N15370" s="5"/>
      <c r="O15370" s="10"/>
      <c r="P15370" s="8"/>
    </row>
    <row r="15371" spans="1:16" s="2" customFormat="1" x14ac:dyDescent="0.15">
      <c r="A15371" s="3"/>
      <c r="B15371" s="3"/>
      <c r="J15371" s="3"/>
      <c r="K15371" s="5"/>
      <c r="L15371" s="8"/>
      <c r="N15371" s="5"/>
      <c r="O15371" s="10"/>
      <c r="P15371" s="8"/>
    </row>
    <row r="15372" spans="1:16" s="2" customFormat="1" x14ac:dyDescent="0.15">
      <c r="A15372" s="3"/>
      <c r="B15372" s="3"/>
      <c r="J15372" s="3"/>
      <c r="K15372" s="5"/>
      <c r="L15372" s="8"/>
      <c r="N15372" s="5"/>
      <c r="O15372" s="10"/>
      <c r="P15372" s="8"/>
    </row>
    <row r="15373" spans="1:16" s="2" customFormat="1" x14ac:dyDescent="0.15">
      <c r="A15373" s="3"/>
      <c r="B15373" s="3"/>
      <c r="J15373" s="3"/>
      <c r="K15373" s="5"/>
      <c r="L15373" s="8"/>
      <c r="N15373" s="5"/>
      <c r="O15373" s="10"/>
      <c r="P15373" s="8"/>
    </row>
    <row r="15374" spans="1:16" s="2" customFormat="1" x14ac:dyDescent="0.15">
      <c r="A15374" s="3"/>
      <c r="B15374" s="3"/>
      <c r="J15374" s="3"/>
      <c r="K15374" s="5"/>
      <c r="L15374" s="8"/>
      <c r="N15374" s="5"/>
      <c r="O15374" s="10"/>
      <c r="P15374" s="8"/>
    </row>
    <row r="15375" spans="1:16" s="2" customFormat="1" x14ac:dyDescent="0.15">
      <c r="A15375" s="3"/>
      <c r="B15375" s="3"/>
      <c r="J15375" s="3"/>
      <c r="K15375" s="5"/>
      <c r="L15375" s="8"/>
      <c r="N15375" s="5"/>
      <c r="O15375" s="10"/>
      <c r="P15375" s="8"/>
    </row>
    <row r="15376" spans="1:16" s="2" customFormat="1" x14ac:dyDescent="0.15">
      <c r="A15376" s="3"/>
      <c r="B15376" s="3"/>
      <c r="J15376" s="3"/>
      <c r="K15376" s="5"/>
      <c r="L15376" s="8"/>
      <c r="N15376" s="5"/>
      <c r="O15376" s="10"/>
      <c r="P15376" s="8"/>
    </row>
    <row r="15377" spans="1:16" s="2" customFormat="1" x14ac:dyDescent="0.15">
      <c r="A15377" s="3"/>
      <c r="B15377" s="3"/>
      <c r="J15377" s="3"/>
      <c r="K15377" s="5"/>
      <c r="L15377" s="8"/>
      <c r="N15377" s="5"/>
      <c r="O15377" s="10"/>
      <c r="P15377" s="8"/>
    </row>
    <row r="15378" spans="1:16" s="2" customFormat="1" x14ac:dyDescent="0.15">
      <c r="A15378" s="3"/>
      <c r="B15378" s="3"/>
      <c r="J15378" s="3"/>
      <c r="K15378" s="5"/>
      <c r="L15378" s="8"/>
      <c r="N15378" s="5"/>
      <c r="O15378" s="10"/>
      <c r="P15378" s="8"/>
    </row>
    <row r="15379" spans="1:16" s="2" customFormat="1" x14ac:dyDescent="0.15">
      <c r="A15379" s="3"/>
      <c r="B15379" s="3"/>
      <c r="J15379" s="3"/>
      <c r="K15379" s="5"/>
      <c r="L15379" s="8"/>
      <c r="N15379" s="5"/>
      <c r="O15379" s="10"/>
      <c r="P15379" s="8"/>
    </row>
    <row r="15380" spans="1:16" s="2" customFormat="1" x14ac:dyDescent="0.15">
      <c r="A15380" s="3"/>
      <c r="B15380" s="3"/>
      <c r="J15380" s="3"/>
      <c r="K15380" s="5"/>
      <c r="L15380" s="8"/>
      <c r="N15380" s="5"/>
      <c r="O15380" s="10"/>
      <c r="P15380" s="8"/>
    </row>
    <row r="15381" spans="1:16" s="2" customFormat="1" x14ac:dyDescent="0.15">
      <c r="A15381" s="3"/>
      <c r="B15381" s="3"/>
      <c r="J15381" s="3"/>
      <c r="K15381" s="5"/>
      <c r="L15381" s="8"/>
      <c r="N15381" s="5"/>
      <c r="O15381" s="10"/>
      <c r="P15381" s="8"/>
    </row>
    <row r="15382" spans="1:16" s="2" customFormat="1" x14ac:dyDescent="0.15">
      <c r="A15382" s="3"/>
      <c r="B15382" s="3"/>
      <c r="J15382" s="3"/>
      <c r="K15382" s="5"/>
      <c r="L15382" s="8"/>
      <c r="N15382" s="5"/>
      <c r="O15382" s="10"/>
      <c r="P15382" s="8"/>
    </row>
    <row r="15383" spans="1:16" s="2" customFormat="1" x14ac:dyDescent="0.15">
      <c r="A15383" s="3"/>
      <c r="B15383" s="3"/>
      <c r="J15383" s="3"/>
      <c r="K15383" s="5"/>
      <c r="L15383" s="8"/>
      <c r="N15383" s="5"/>
      <c r="O15383" s="10"/>
      <c r="P15383" s="8"/>
    </row>
    <row r="15384" spans="1:16" s="2" customFormat="1" x14ac:dyDescent="0.15">
      <c r="A15384" s="3"/>
      <c r="B15384" s="3"/>
      <c r="J15384" s="3"/>
      <c r="K15384" s="5"/>
      <c r="L15384" s="8"/>
      <c r="N15384" s="5"/>
      <c r="O15384" s="10"/>
      <c r="P15384" s="8"/>
    </row>
    <row r="15385" spans="1:16" s="2" customFormat="1" x14ac:dyDescent="0.15">
      <c r="A15385" s="3"/>
      <c r="B15385" s="3"/>
      <c r="J15385" s="3"/>
      <c r="K15385" s="5"/>
      <c r="L15385" s="8"/>
      <c r="N15385" s="5"/>
      <c r="O15385" s="10"/>
      <c r="P15385" s="8"/>
    </row>
    <row r="15386" spans="1:16" s="2" customFormat="1" x14ac:dyDescent="0.15">
      <c r="A15386" s="3"/>
      <c r="B15386" s="3"/>
      <c r="J15386" s="3"/>
      <c r="K15386" s="5"/>
      <c r="L15386" s="8"/>
      <c r="N15386" s="5"/>
      <c r="O15386" s="10"/>
      <c r="P15386" s="8"/>
    </row>
    <row r="15387" spans="1:16" s="2" customFormat="1" x14ac:dyDescent="0.15">
      <c r="A15387" s="3"/>
      <c r="B15387" s="3"/>
      <c r="J15387" s="3"/>
      <c r="K15387" s="5"/>
      <c r="L15387" s="8"/>
      <c r="N15387" s="5"/>
      <c r="O15387" s="10"/>
      <c r="P15387" s="8"/>
    </row>
    <row r="15388" spans="1:16" s="2" customFormat="1" x14ac:dyDescent="0.15">
      <c r="A15388" s="3"/>
      <c r="B15388" s="3"/>
      <c r="J15388" s="3"/>
      <c r="K15388" s="5"/>
      <c r="L15388" s="8"/>
      <c r="N15388" s="5"/>
      <c r="O15388" s="10"/>
      <c r="P15388" s="8"/>
    </row>
    <row r="15389" spans="1:16" s="2" customFormat="1" x14ac:dyDescent="0.15">
      <c r="A15389" s="3"/>
      <c r="B15389" s="3"/>
      <c r="J15389" s="3"/>
      <c r="K15389" s="5"/>
      <c r="L15389" s="8"/>
      <c r="N15389" s="5"/>
      <c r="O15389" s="10"/>
      <c r="P15389" s="8"/>
    </row>
    <row r="15390" spans="1:16" s="2" customFormat="1" x14ac:dyDescent="0.15">
      <c r="A15390" s="3"/>
      <c r="B15390" s="3"/>
      <c r="J15390" s="3"/>
      <c r="K15390" s="5"/>
      <c r="L15390" s="8"/>
      <c r="N15390" s="5"/>
      <c r="O15390" s="10"/>
      <c r="P15390" s="8"/>
    </row>
    <row r="15391" spans="1:16" s="2" customFormat="1" x14ac:dyDescent="0.15">
      <c r="A15391" s="3"/>
      <c r="B15391" s="3"/>
      <c r="J15391" s="3"/>
      <c r="K15391" s="5"/>
      <c r="L15391" s="8"/>
      <c r="N15391" s="5"/>
      <c r="O15391" s="10"/>
      <c r="P15391" s="8"/>
    </row>
    <row r="15392" spans="1:16" s="2" customFormat="1" x14ac:dyDescent="0.15">
      <c r="A15392" s="3"/>
      <c r="B15392" s="3"/>
      <c r="J15392" s="3"/>
      <c r="K15392" s="5"/>
      <c r="L15392" s="8"/>
      <c r="N15392" s="5"/>
      <c r="O15392" s="10"/>
      <c r="P15392" s="8"/>
    </row>
    <row r="15393" spans="1:16" s="2" customFormat="1" x14ac:dyDescent="0.15">
      <c r="A15393" s="3"/>
      <c r="B15393" s="3"/>
      <c r="J15393" s="3"/>
      <c r="K15393" s="5"/>
      <c r="L15393" s="8"/>
      <c r="N15393" s="5"/>
      <c r="O15393" s="10"/>
      <c r="P15393" s="8"/>
    </row>
    <row r="15394" spans="1:16" s="2" customFormat="1" x14ac:dyDescent="0.15">
      <c r="A15394" s="3"/>
      <c r="B15394" s="3"/>
      <c r="J15394" s="3"/>
      <c r="K15394" s="5"/>
      <c r="L15394" s="8"/>
      <c r="N15394" s="5"/>
      <c r="O15394" s="10"/>
      <c r="P15394" s="8"/>
    </row>
    <row r="15395" spans="1:16" s="2" customFormat="1" x14ac:dyDescent="0.15">
      <c r="A15395" s="3"/>
      <c r="B15395" s="3"/>
      <c r="J15395" s="3"/>
      <c r="K15395" s="5"/>
      <c r="L15395" s="8"/>
      <c r="N15395" s="5"/>
      <c r="O15395" s="10"/>
      <c r="P15395" s="8"/>
    </row>
    <row r="15396" spans="1:16" s="2" customFormat="1" x14ac:dyDescent="0.15">
      <c r="A15396" s="3"/>
      <c r="B15396" s="3"/>
      <c r="J15396" s="3"/>
      <c r="K15396" s="5"/>
      <c r="L15396" s="8"/>
      <c r="N15396" s="5"/>
      <c r="O15396" s="10"/>
      <c r="P15396" s="8"/>
    </row>
    <row r="15397" spans="1:16" s="2" customFormat="1" x14ac:dyDescent="0.15">
      <c r="A15397" s="3"/>
      <c r="B15397" s="3"/>
      <c r="J15397" s="3"/>
      <c r="K15397" s="5"/>
      <c r="L15397" s="8"/>
      <c r="N15397" s="5"/>
      <c r="O15397" s="10"/>
      <c r="P15397" s="8"/>
    </row>
    <row r="15398" spans="1:16" s="2" customFormat="1" x14ac:dyDescent="0.15">
      <c r="A15398" s="3"/>
      <c r="B15398" s="3"/>
      <c r="J15398" s="3"/>
      <c r="K15398" s="5"/>
      <c r="L15398" s="8"/>
      <c r="N15398" s="5"/>
      <c r="O15398" s="10"/>
      <c r="P15398" s="8"/>
    </row>
    <row r="15399" spans="1:16" s="2" customFormat="1" x14ac:dyDescent="0.15">
      <c r="A15399" s="3"/>
      <c r="B15399" s="3"/>
      <c r="J15399" s="3"/>
      <c r="K15399" s="5"/>
      <c r="L15399" s="8"/>
      <c r="N15399" s="5"/>
      <c r="O15399" s="10"/>
      <c r="P15399" s="8"/>
    </row>
    <row r="15400" spans="1:16" s="2" customFormat="1" x14ac:dyDescent="0.15">
      <c r="A15400" s="3"/>
      <c r="B15400" s="3"/>
      <c r="J15400" s="3"/>
      <c r="K15400" s="5"/>
      <c r="L15400" s="8"/>
      <c r="N15400" s="5"/>
      <c r="O15400" s="10"/>
      <c r="P15400" s="8"/>
    </row>
    <row r="15401" spans="1:16" s="2" customFormat="1" x14ac:dyDescent="0.15">
      <c r="A15401" s="3"/>
      <c r="B15401" s="3"/>
      <c r="J15401" s="3"/>
      <c r="K15401" s="5"/>
      <c r="L15401" s="8"/>
      <c r="N15401" s="5"/>
      <c r="O15401" s="10"/>
      <c r="P15401" s="8"/>
    </row>
    <row r="15402" spans="1:16" s="2" customFormat="1" x14ac:dyDescent="0.15">
      <c r="A15402" s="3"/>
      <c r="B15402" s="3"/>
      <c r="J15402" s="3"/>
      <c r="K15402" s="5"/>
      <c r="L15402" s="8"/>
      <c r="N15402" s="5"/>
      <c r="O15402" s="10"/>
      <c r="P15402" s="8"/>
    </row>
    <row r="15403" spans="1:16" s="2" customFormat="1" x14ac:dyDescent="0.15">
      <c r="A15403" s="3"/>
      <c r="B15403" s="3"/>
      <c r="J15403" s="3"/>
      <c r="K15403" s="5"/>
      <c r="L15403" s="8"/>
      <c r="N15403" s="5"/>
      <c r="O15403" s="10"/>
      <c r="P15403" s="8"/>
    </row>
    <row r="15404" spans="1:16" s="2" customFormat="1" x14ac:dyDescent="0.15">
      <c r="A15404" s="3"/>
      <c r="B15404" s="3"/>
      <c r="J15404" s="3"/>
      <c r="K15404" s="5"/>
      <c r="L15404" s="8"/>
      <c r="N15404" s="5"/>
      <c r="O15404" s="10"/>
      <c r="P15404" s="8"/>
    </row>
    <row r="15405" spans="1:16" s="2" customFormat="1" x14ac:dyDescent="0.15">
      <c r="A15405" s="3"/>
      <c r="B15405" s="3"/>
      <c r="J15405" s="3"/>
      <c r="K15405" s="5"/>
      <c r="L15405" s="8"/>
      <c r="N15405" s="5"/>
      <c r="O15405" s="10"/>
      <c r="P15405" s="8"/>
    </row>
    <row r="15406" spans="1:16" s="2" customFormat="1" x14ac:dyDescent="0.15">
      <c r="A15406" s="3"/>
      <c r="B15406" s="3"/>
      <c r="J15406" s="3"/>
      <c r="K15406" s="5"/>
      <c r="L15406" s="8"/>
      <c r="N15406" s="5"/>
      <c r="O15406" s="10"/>
      <c r="P15406" s="8"/>
    </row>
    <row r="15407" spans="1:16" s="2" customFormat="1" x14ac:dyDescent="0.15">
      <c r="A15407" s="3"/>
      <c r="B15407" s="3"/>
      <c r="J15407" s="3"/>
      <c r="K15407" s="5"/>
      <c r="L15407" s="8"/>
      <c r="N15407" s="5"/>
      <c r="O15407" s="10"/>
      <c r="P15407" s="8"/>
    </row>
    <row r="15408" spans="1:16" s="2" customFormat="1" x14ac:dyDescent="0.15">
      <c r="A15408" s="3"/>
      <c r="B15408" s="3"/>
      <c r="J15408" s="3"/>
      <c r="K15408" s="5"/>
      <c r="L15408" s="8"/>
      <c r="N15408" s="5"/>
      <c r="O15408" s="10"/>
      <c r="P15408" s="8"/>
    </row>
    <row r="15409" spans="1:16" s="2" customFormat="1" x14ac:dyDescent="0.15">
      <c r="A15409" s="3"/>
      <c r="B15409" s="3"/>
      <c r="J15409" s="3"/>
      <c r="K15409" s="5"/>
      <c r="L15409" s="8"/>
      <c r="N15409" s="5"/>
      <c r="O15409" s="10"/>
      <c r="P15409" s="8"/>
    </row>
    <row r="15410" spans="1:16" s="2" customFormat="1" x14ac:dyDescent="0.15">
      <c r="A15410" s="3"/>
      <c r="B15410" s="3"/>
      <c r="J15410" s="3"/>
      <c r="K15410" s="5"/>
      <c r="L15410" s="8"/>
      <c r="N15410" s="5"/>
      <c r="O15410" s="10"/>
      <c r="P15410" s="8"/>
    </row>
    <row r="15411" spans="1:16" s="2" customFormat="1" x14ac:dyDescent="0.15">
      <c r="A15411" s="3"/>
      <c r="B15411" s="3"/>
      <c r="J15411" s="3"/>
      <c r="K15411" s="5"/>
      <c r="L15411" s="8"/>
      <c r="N15411" s="5"/>
      <c r="O15411" s="10"/>
      <c r="P15411" s="8"/>
    </row>
    <row r="15412" spans="1:16" s="2" customFormat="1" x14ac:dyDescent="0.15">
      <c r="A15412" s="3"/>
      <c r="B15412" s="3"/>
      <c r="J15412" s="3"/>
      <c r="K15412" s="5"/>
      <c r="L15412" s="8"/>
      <c r="N15412" s="5"/>
      <c r="O15412" s="10"/>
      <c r="P15412" s="8"/>
    </row>
    <row r="15413" spans="1:16" s="2" customFormat="1" x14ac:dyDescent="0.15">
      <c r="A15413" s="3"/>
      <c r="B15413" s="3"/>
      <c r="J15413" s="3"/>
      <c r="K15413" s="5"/>
      <c r="L15413" s="8"/>
      <c r="N15413" s="5"/>
      <c r="O15413" s="10"/>
      <c r="P15413" s="8"/>
    </row>
    <row r="15414" spans="1:16" s="2" customFormat="1" x14ac:dyDescent="0.15">
      <c r="A15414" s="3"/>
      <c r="B15414" s="3"/>
      <c r="J15414" s="3"/>
      <c r="K15414" s="5"/>
      <c r="L15414" s="8"/>
      <c r="N15414" s="5"/>
      <c r="O15414" s="10"/>
      <c r="P15414" s="8"/>
    </row>
    <row r="15415" spans="1:16" s="2" customFormat="1" x14ac:dyDescent="0.15">
      <c r="A15415" s="3"/>
      <c r="B15415" s="3"/>
      <c r="J15415" s="3"/>
      <c r="K15415" s="5"/>
      <c r="L15415" s="8"/>
      <c r="N15415" s="5"/>
      <c r="O15415" s="10"/>
      <c r="P15415" s="8"/>
    </row>
    <row r="15416" spans="1:16" s="2" customFormat="1" x14ac:dyDescent="0.15">
      <c r="A15416" s="3"/>
      <c r="B15416" s="3"/>
      <c r="J15416" s="3"/>
      <c r="K15416" s="5"/>
      <c r="L15416" s="8"/>
      <c r="N15416" s="5"/>
      <c r="O15416" s="10"/>
      <c r="P15416" s="8"/>
    </row>
    <row r="15417" spans="1:16" s="2" customFormat="1" x14ac:dyDescent="0.15">
      <c r="A15417" s="3"/>
      <c r="B15417" s="3"/>
      <c r="J15417" s="3"/>
      <c r="K15417" s="5"/>
      <c r="L15417" s="8"/>
      <c r="N15417" s="5"/>
      <c r="O15417" s="10"/>
      <c r="P15417" s="8"/>
    </row>
    <row r="15418" spans="1:16" s="2" customFormat="1" x14ac:dyDescent="0.15">
      <c r="A15418" s="3"/>
      <c r="B15418" s="3"/>
      <c r="J15418" s="3"/>
      <c r="K15418" s="5"/>
      <c r="L15418" s="8"/>
      <c r="N15418" s="5"/>
      <c r="O15418" s="10"/>
      <c r="P15418" s="8"/>
    </row>
    <row r="15419" spans="1:16" s="2" customFormat="1" x14ac:dyDescent="0.15">
      <c r="A15419" s="3"/>
      <c r="B15419" s="3"/>
      <c r="J15419" s="3"/>
      <c r="K15419" s="5"/>
      <c r="L15419" s="8"/>
      <c r="N15419" s="5"/>
      <c r="O15419" s="10"/>
      <c r="P15419" s="8"/>
    </row>
    <row r="15420" spans="1:16" s="2" customFormat="1" x14ac:dyDescent="0.15">
      <c r="A15420" s="3"/>
      <c r="B15420" s="3"/>
      <c r="J15420" s="3"/>
      <c r="K15420" s="5"/>
      <c r="L15420" s="8"/>
      <c r="N15420" s="5"/>
      <c r="O15420" s="10"/>
      <c r="P15420" s="8"/>
    </row>
    <row r="15421" spans="1:16" s="2" customFormat="1" x14ac:dyDescent="0.15">
      <c r="A15421" s="3"/>
      <c r="B15421" s="3"/>
      <c r="J15421" s="3"/>
      <c r="K15421" s="5"/>
      <c r="L15421" s="8"/>
      <c r="N15421" s="5"/>
      <c r="O15421" s="10"/>
      <c r="P15421" s="8"/>
    </row>
    <row r="15422" spans="1:16" s="2" customFormat="1" x14ac:dyDescent="0.15">
      <c r="A15422" s="3"/>
      <c r="B15422" s="3"/>
      <c r="J15422" s="3"/>
      <c r="K15422" s="5"/>
      <c r="L15422" s="8"/>
      <c r="N15422" s="5"/>
      <c r="O15422" s="10"/>
      <c r="P15422" s="8"/>
    </row>
    <row r="15423" spans="1:16" s="2" customFormat="1" x14ac:dyDescent="0.15">
      <c r="A15423" s="3"/>
      <c r="B15423" s="3"/>
      <c r="J15423" s="3"/>
      <c r="K15423" s="5"/>
      <c r="L15423" s="8"/>
      <c r="N15423" s="5"/>
      <c r="O15423" s="10"/>
      <c r="P15423" s="8"/>
    </row>
    <row r="15424" spans="1:16" s="2" customFormat="1" x14ac:dyDescent="0.15">
      <c r="A15424" s="3"/>
      <c r="B15424" s="3"/>
      <c r="J15424" s="3"/>
      <c r="K15424" s="5"/>
      <c r="L15424" s="8"/>
      <c r="N15424" s="5"/>
      <c r="O15424" s="10"/>
      <c r="P15424" s="8"/>
    </row>
    <row r="15425" spans="1:16" s="2" customFormat="1" x14ac:dyDescent="0.15">
      <c r="A15425" s="3"/>
      <c r="B15425" s="3"/>
      <c r="J15425" s="3"/>
      <c r="K15425" s="5"/>
      <c r="L15425" s="8"/>
      <c r="N15425" s="5"/>
      <c r="O15425" s="10"/>
      <c r="P15425" s="8"/>
    </row>
    <row r="15426" spans="1:16" s="2" customFormat="1" x14ac:dyDescent="0.15">
      <c r="A15426" s="3"/>
      <c r="B15426" s="3"/>
      <c r="J15426" s="3"/>
      <c r="K15426" s="5"/>
      <c r="L15426" s="8"/>
      <c r="N15426" s="5"/>
      <c r="O15426" s="10"/>
      <c r="P15426" s="8"/>
    </row>
    <row r="15427" spans="1:16" s="2" customFormat="1" x14ac:dyDescent="0.15">
      <c r="A15427" s="3"/>
      <c r="B15427" s="3"/>
      <c r="J15427" s="3"/>
      <c r="K15427" s="5"/>
      <c r="L15427" s="8"/>
      <c r="N15427" s="5"/>
      <c r="O15427" s="10"/>
      <c r="P15427" s="8"/>
    </row>
    <row r="15428" spans="1:16" s="2" customFormat="1" x14ac:dyDescent="0.15">
      <c r="A15428" s="3"/>
      <c r="B15428" s="3"/>
      <c r="J15428" s="3"/>
      <c r="K15428" s="5"/>
      <c r="L15428" s="8"/>
      <c r="N15428" s="5"/>
      <c r="O15428" s="10"/>
      <c r="P15428" s="8"/>
    </row>
    <row r="15429" spans="1:16" s="2" customFormat="1" x14ac:dyDescent="0.15">
      <c r="A15429" s="3"/>
      <c r="B15429" s="3"/>
      <c r="J15429" s="3"/>
      <c r="K15429" s="5"/>
      <c r="L15429" s="8"/>
      <c r="N15429" s="5"/>
      <c r="O15429" s="10"/>
      <c r="P15429" s="8"/>
    </row>
    <row r="15430" spans="1:16" s="2" customFormat="1" x14ac:dyDescent="0.15">
      <c r="A15430" s="3"/>
      <c r="B15430" s="3"/>
      <c r="J15430" s="3"/>
      <c r="K15430" s="5"/>
      <c r="L15430" s="8"/>
      <c r="N15430" s="5"/>
      <c r="O15430" s="10"/>
      <c r="P15430" s="8"/>
    </row>
    <row r="15431" spans="1:16" s="2" customFormat="1" x14ac:dyDescent="0.15">
      <c r="A15431" s="3"/>
      <c r="B15431" s="3"/>
      <c r="J15431" s="3"/>
      <c r="K15431" s="5"/>
      <c r="L15431" s="8"/>
      <c r="N15431" s="5"/>
      <c r="O15431" s="10"/>
      <c r="P15431" s="8"/>
    </row>
    <row r="15432" spans="1:16" s="2" customFormat="1" x14ac:dyDescent="0.15">
      <c r="A15432" s="3"/>
      <c r="B15432" s="3"/>
      <c r="J15432" s="3"/>
      <c r="K15432" s="5"/>
      <c r="L15432" s="8"/>
      <c r="N15432" s="5"/>
      <c r="O15432" s="10"/>
      <c r="P15432" s="8"/>
    </row>
    <row r="15433" spans="1:16" s="2" customFormat="1" x14ac:dyDescent="0.15">
      <c r="A15433" s="3"/>
      <c r="B15433" s="3"/>
      <c r="J15433" s="3"/>
      <c r="K15433" s="5"/>
      <c r="L15433" s="8"/>
      <c r="N15433" s="5"/>
      <c r="O15433" s="10"/>
      <c r="P15433" s="8"/>
    </row>
    <row r="15434" spans="1:16" s="2" customFormat="1" x14ac:dyDescent="0.15">
      <c r="A15434" s="3"/>
      <c r="B15434" s="3"/>
      <c r="J15434" s="3"/>
      <c r="K15434" s="5"/>
      <c r="L15434" s="8"/>
      <c r="N15434" s="5"/>
      <c r="O15434" s="10"/>
      <c r="P15434" s="8"/>
    </row>
    <row r="15435" spans="1:16" s="2" customFormat="1" x14ac:dyDescent="0.15">
      <c r="A15435" s="3"/>
      <c r="B15435" s="3"/>
      <c r="J15435" s="3"/>
      <c r="K15435" s="5"/>
      <c r="L15435" s="8"/>
      <c r="N15435" s="5"/>
      <c r="O15435" s="10"/>
      <c r="P15435" s="8"/>
    </row>
    <row r="15436" spans="1:16" s="2" customFormat="1" x14ac:dyDescent="0.15">
      <c r="A15436" s="3"/>
      <c r="B15436" s="3"/>
      <c r="J15436" s="3"/>
      <c r="K15436" s="5"/>
      <c r="L15436" s="8"/>
      <c r="N15436" s="5"/>
      <c r="O15436" s="10"/>
      <c r="P15436" s="8"/>
    </row>
    <row r="15437" spans="1:16" s="2" customFormat="1" x14ac:dyDescent="0.15">
      <c r="A15437" s="3"/>
      <c r="B15437" s="3"/>
      <c r="J15437" s="3"/>
      <c r="K15437" s="5"/>
      <c r="L15437" s="8"/>
      <c r="N15437" s="5"/>
      <c r="O15437" s="10"/>
      <c r="P15437" s="8"/>
    </row>
    <row r="15438" spans="1:16" s="2" customFormat="1" x14ac:dyDescent="0.15">
      <c r="A15438" s="3"/>
      <c r="B15438" s="3"/>
      <c r="J15438" s="3"/>
      <c r="K15438" s="5"/>
      <c r="L15438" s="8"/>
      <c r="N15438" s="5"/>
      <c r="O15438" s="10"/>
      <c r="P15438" s="8"/>
    </row>
    <row r="15439" spans="1:16" s="2" customFormat="1" x14ac:dyDescent="0.15">
      <c r="A15439" s="3"/>
      <c r="B15439" s="3"/>
      <c r="J15439" s="3"/>
      <c r="K15439" s="5"/>
      <c r="L15439" s="8"/>
      <c r="N15439" s="5"/>
      <c r="O15439" s="10"/>
      <c r="P15439" s="8"/>
    </row>
    <row r="15440" spans="1:16" s="2" customFormat="1" x14ac:dyDescent="0.15">
      <c r="A15440" s="3"/>
      <c r="B15440" s="3"/>
      <c r="J15440" s="3"/>
      <c r="K15440" s="5"/>
      <c r="L15440" s="8"/>
      <c r="N15440" s="5"/>
      <c r="O15440" s="10"/>
      <c r="P15440" s="8"/>
    </row>
    <row r="15441" spans="1:16" s="2" customFormat="1" x14ac:dyDescent="0.15">
      <c r="A15441" s="3"/>
      <c r="B15441" s="3"/>
      <c r="J15441" s="3"/>
      <c r="K15441" s="5"/>
      <c r="L15441" s="8"/>
      <c r="N15441" s="5"/>
      <c r="O15441" s="10"/>
      <c r="P15441" s="8"/>
    </row>
    <row r="15442" spans="1:16" s="2" customFormat="1" x14ac:dyDescent="0.15">
      <c r="A15442" s="3"/>
      <c r="B15442" s="3"/>
      <c r="J15442" s="3"/>
      <c r="K15442" s="5"/>
      <c r="L15442" s="8"/>
      <c r="N15442" s="5"/>
      <c r="O15442" s="10"/>
      <c r="P15442" s="8"/>
    </row>
    <row r="15443" spans="1:16" s="2" customFormat="1" x14ac:dyDescent="0.15">
      <c r="A15443" s="3"/>
      <c r="B15443" s="3"/>
      <c r="J15443" s="3"/>
      <c r="K15443" s="5"/>
      <c r="L15443" s="8"/>
      <c r="N15443" s="5"/>
      <c r="O15443" s="10"/>
      <c r="P15443" s="8"/>
    </row>
    <row r="15444" spans="1:16" s="2" customFormat="1" x14ac:dyDescent="0.15">
      <c r="A15444" s="3"/>
      <c r="B15444" s="3"/>
      <c r="J15444" s="3"/>
      <c r="K15444" s="5"/>
      <c r="L15444" s="8"/>
      <c r="N15444" s="5"/>
      <c r="O15444" s="10"/>
      <c r="P15444" s="8"/>
    </row>
    <row r="15445" spans="1:16" s="2" customFormat="1" x14ac:dyDescent="0.15">
      <c r="A15445" s="3"/>
      <c r="B15445" s="3"/>
      <c r="J15445" s="3"/>
      <c r="K15445" s="5"/>
      <c r="L15445" s="8"/>
      <c r="N15445" s="5"/>
      <c r="O15445" s="10"/>
      <c r="P15445" s="8"/>
    </row>
    <row r="15446" spans="1:16" s="2" customFormat="1" x14ac:dyDescent="0.15">
      <c r="A15446" s="3"/>
      <c r="B15446" s="3"/>
      <c r="J15446" s="3"/>
      <c r="K15446" s="5"/>
      <c r="L15446" s="8"/>
      <c r="N15446" s="5"/>
      <c r="O15446" s="10"/>
      <c r="P15446" s="8"/>
    </row>
    <row r="15447" spans="1:16" s="2" customFormat="1" x14ac:dyDescent="0.15">
      <c r="A15447" s="3"/>
      <c r="B15447" s="3"/>
      <c r="J15447" s="3"/>
      <c r="K15447" s="5"/>
      <c r="L15447" s="8"/>
      <c r="N15447" s="5"/>
      <c r="O15447" s="10"/>
      <c r="P15447" s="8"/>
    </row>
    <row r="15448" spans="1:16" s="2" customFormat="1" x14ac:dyDescent="0.15">
      <c r="A15448" s="3"/>
      <c r="B15448" s="3"/>
      <c r="J15448" s="3"/>
      <c r="K15448" s="5"/>
      <c r="L15448" s="8"/>
      <c r="N15448" s="5"/>
      <c r="O15448" s="10"/>
      <c r="P15448" s="8"/>
    </row>
    <row r="15449" spans="1:16" s="2" customFormat="1" x14ac:dyDescent="0.15">
      <c r="A15449" s="3"/>
      <c r="B15449" s="3"/>
      <c r="J15449" s="3"/>
      <c r="K15449" s="5"/>
      <c r="L15449" s="8"/>
      <c r="N15449" s="5"/>
      <c r="O15449" s="10"/>
      <c r="P15449" s="8"/>
    </row>
    <row r="15450" spans="1:16" s="2" customFormat="1" x14ac:dyDescent="0.15">
      <c r="A15450" s="3"/>
      <c r="B15450" s="3"/>
      <c r="J15450" s="3"/>
      <c r="K15450" s="5"/>
      <c r="L15450" s="8"/>
      <c r="N15450" s="5"/>
      <c r="O15450" s="10"/>
      <c r="P15450" s="8"/>
    </row>
    <row r="15451" spans="1:16" s="2" customFormat="1" x14ac:dyDescent="0.15">
      <c r="A15451" s="3"/>
      <c r="B15451" s="3"/>
      <c r="J15451" s="3"/>
      <c r="K15451" s="5"/>
      <c r="L15451" s="8"/>
      <c r="N15451" s="5"/>
      <c r="O15451" s="10"/>
      <c r="P15451" s="8"/>
    </row>
    <row r="15452" spans="1:16" s="2" customFormat="1" x14ac:dyDescent="0.15">
      <c r="A15452" s="3"/>
      <c r="B15452" s="3"/>
      <c r="J15452" s="3"/>
      <c r="K15452" s="5"/>
      <c r="L15452" s="8"/>
      <c r="N15452" s="5"/>
      <c r="O15452" s="10"/>
      <c r="P15452" s="8"/>
    </row>
    <row r="15453" spans="1:16" s="2" customFormat="1" x14ac:dyDescent="0.15">
      <c r="A15453" s="3"/>
      <c r="B15453" s="3"/>
      <c r="J15453" s="3"/>
      <c r="K15453" s="5"/>
      <c r="L15453" s="8"/>
      <c r="N15453" s="5"/>
      <c r="O15453" s="10"/>
      <c r="P15453" s="8"/>
    </row>
    <row r="15454" spans="1:16" s="2" customFormat="1" x14ac:dyDescent="0.15">
      <c r="A15454" s="3"/>
      <c r="B15454" s="3"/>
      <c r="J15454" s="3"/>
      <c r="K15454" s="5"/>
      <c r="L15454" s="8"/>
      <c r="N15454" s="5"/>
      <c r="O15454" s="10"/>
      <c r="P15454" s="8"/>
    </row>
    <row r="15455" spans="1:16" s="2" customFormat="1" x14ac:dyDescent="0.15">
      <c r="A15455" s="3"/>
      <c r="B15455" s="3"/>
      <c r="J15455" s="3"/>
      <c r="K15455" s="5"/>
      <c r="L15455" s="8"/>
      <c r="N15455" s="5"/>
      <c r="O15455" s="10"/>
      <c r="P15455" s="8"/>
    </row>
    <row r="15456" spans="1:16" s="2" customFormat="1" x14ac:dyDescent="0.15">
      <c r="A15456" s="3"/>
      <c r="B15456" s="3"/>
      <c r="J15456" s="3"/>
      <c r="K15456" s="5"/>
      <c r="L15456" s="8"/>
      <c r="N15456" s="5"/>
      <c r="O15456" s="10"/>
      <c r="P15456" s="8"/>
    </row>
    <row r="15457" spans="1:16" s="2" customFormat="1" x14ac:dyDescent="0.15">
      <c r="A15457" s="3"/>
      <c r="B15457" s="3"/>
      <c r="J15457" s="3"/>
      <c r="K15457" s="5"/>
      <c r="L15457" s="8"/>
      <c r="N15457" s="5"/>
      <c r="O15457" s="10"/>
      <c r="P15457" s="8"/>
    </row>
    <row r="15458" spans="1:16" s="2" customFormat="1" x14ac:dyDescent="0.15">
      <c r="A15458" s="3"/>
      <c r="B15458" s="3"/>
      <c r="J15458" s="3"/>
      <c r="K15458" s="5"/>
      <c r="L15458" s="8"/>
      <c r="N15458" s="5"/>
      <c r="O15458" s="10"/>
      <c r="P15458" s="8"/>
    </row>
    <row r="15459" spans="1:16" s="2" customFormat="1" x14ac:dyDescent="0.15">
      <c r="A15459" s="3"/>
      <c r="B15459" s="3"/>
      <c r="J15459" s="3"/>
      <c r="K15459" s="5"/>
      <c r="L15459" s="8"/>
      <c r="N15459" s="5"/>
      <c r="O15459" s="10"/>
      <c r="P15459" s="8"/>
    </row>
    <row r="15460" spans="1:16" s="2" customFormat="1" x14ac:dyDescent="0.15">
      <c r="A15460" s="3"/>
      <c r="B15460" s="3"/>
      <c r="J15460" s="3"/>
      <c r="K15460" s="5"/>
      <c r="L15460" s="8"/>
      <c r="N15460" s="5"/>
      <c r="O15460" s="10"/>
      <c r="P15460" s="8"/>
    </row>
    <row r="15461" spans="1:16" s="2" customFormat="1" x14ac:dyDescent="0.15">
      <c r="A15461" s="3"/>
      <c r="B15461" s="3"/>
      <c r="J15461" s="3"/>
      <c r="K15461" s="5"/>
      <c r="L15461" s="8"/>
      <c r="N15461" s="5"/>
      <c r="O15461" s="10"/>
      <c r="P15461" s="8"/>
    </row>
    <row r="15462" spans="1:16" s="2" customFormat="1" x14ac:dyDescent="0.15">
      <c r="A15462" s="3"/>
      <c r="B15462" s="3"/>
      <c r="J15462" s="3"/>
      <c r="K15462" s="5"/>
      <c r="L15462" s="8"/>
      <c r="N15462" s="5"/>
      <c r="O15462" s="10"/>
      <c r="P15462" s="8"/>
    </row>
    <row r="15463" spans="1:16" s="2" customFormat="1" x14ac:dyDescent="0.15">
      <c r="A15463" s="3"/>
      <c r="B15463" s="3"/>
      <c r="J15463" s="3"/>
      <c r="K15463" s="5"/>
      <c r="L15463" s="8"/>
      <c r="N15463" s="5"/>
      <c r="O15463" s="10"/>
      <c r="P15463" s="8"/>
    </row>
    <row r="15464" spans="1:16" s="2" customFormat="1" x14ac:dyDescent="0.15">
      <c r="A15464" s="3"/>
      <c r="B15464" s="3"/>
      <c r="J15464" s="3"/>
      <c r="K15464" s="5"/>
      <c r="L15464" s="8"/>
      <c r="N15464" s="5"/>
      <c r="O15464" s="10"/>
      <c r="P15464" s="8"/>
    </row>
    <row r="15465" spans="1:16" s="2" customFormat="1" x14ac:dyDescent="0.15">
      <c r="A15465" s="3"/>
      <c r="B15465" s="3"/>
      <c r="J15465" s="3"/>
      <c r="K15465" s="5"/>
      <c r="L15465" s="8"/>
      <c r="N15465" s="5"/>
      <c r="O15465" s="10"/>
      <c r="P15465" s="8"/>
    </row>
    <row r="15466" spans="1:16" s="2" customFormat="1" x14ac:dyDescent="0.15">
      <c r="A15466" s="3"/>
      <c r="B15466" s="3"/>
      <c r="J15466" s="3"/>
      <c r="K15466" s="5"/>
      <c r="L15466" s="8"/>
      <c r="N15466" s="5"/>
      <c r="O15466" s="10"/>
      <c r="P15466" s="8"/>
    </row>
    <row r="15467" spans="1:16" s="2" customFormat="1" x14ac:dyDescent="0.15">
      <c r="A15467" s="3"/>
      <c r="B15467" s="3"/>
      <c r="J15467" s="3"/>
      <c r="K15467" s="5"/>
      <c r="L15467" s="8"/>
      <c r="N15467" s="5"/>
      <c r="O15467" s="10"/>
      <c r="P15467" s="8"/>
    </row>
    <row r="15468" spans="1:16" s="2" customFormat="1" x14ac:dyDescent="0.15">
      <c r="A15468" s="3"/>
      <c r="B15468" s="3"/>
      <c r="J15468" s="3"/>
      <c r="K15468" s="5"/>
      <c r="L15468" s="8"/>
      <c r="N15468" s="5"/>
      <c r="O15468" s="10"/>
      <c r="P15468" s="8"/>
    </row>
    <row r="15469" spans="1:16" s="2" customFormat="1" x14ac:dyDescent="0.15">
      <c r="A15469" s="3"/>
      <c r="B15469" s="3"/>
      <c r="J15469" s="3"/>
      <c r="K15469" s="5"/>
      <c r="L15469" s="8"/>
      <c r="N15469" s="5"/>
      <c r="O15469" s="10"/>
      <c r="P15469" s="8"/>
    </row>
    <row r="15470" spans="1:16" s="2" customFormat="1" x14ac:dyDescent="0.15">
      <c r="A15470" s="3"/>
      <c r="B15470" s="3"/>
      <c r="J15470" s="3"/>
      <c r="K15470" s="5"/>
      <c r="L15470" s="8"/>
      <c r="N15470" s="5"/>
      <c r="O15470" s="10"/>
      <c r="P15470" s="8"/>
    </row>
    <row r="15471" spans="1:16" s="2" customFormat="1" x14ac:dyDescent="0.15">
      <c r="A15471" s="3"/>
      <c r="B15471" s="3"/>
      <c r="J15471" s="3"/>
      <c r="K15471" s="5"/>
      <c r="L15471" s="8"/>
      <c r="N15471" s="5"/>
      <c r="O15471" s="10"/>
      <c r="P15471" s="8"/>
    </row>
    <row r="15472" spans="1:16" s="2" customFormat="1" x14ac:dyDescent="0.15">
      <c r="A15472" s="3"/>
      <c r="B15472" s="3"/>
      <c r="J15472" s="3"/>
      <c r="K15472" s="5"/>
      <c r="L15472" s="8"/>
      <c r="N15472" s="5"/>
      <c r="O15472" s="10"/>
      <c r="P15472" s="8"/>
    </row>
    <row r="15473" spans="1:16" s="2" customFormat="1" x14ac:dyDescent="0.15">
      <c r="A15473" s="3"/>
      <c r="B15473" s="3"/>
      <c r="J15473" s="3"/>
      <c r="K15473" s="5"/>
      <c r="L15473" s="8"/>
      <c r="N15473" s="5"/>
      <c r="O15473" s="10"/>
      <c r="P15473" s="8"/>
    </row>
    <row r="15474" spans="1:16" s="2" customFormat="1" x14ac:dyDescent="0.15">
      <c r="A15474" s="3"/>
      <c r="B15474" s="3"/>
      <c r="J15474" s="3"/>
      <c r="K15474" s="5"/>
      <c r="L15474" s="8"/>
      <c r="N15474" s="5"/>
      <c r="O15474" s="10"/>
      <c r="P15474" s="8"/>
    </row>
    <row r="15475" spans="1:16" s="2" customFormat="1" x14ac:dyDescent="0.15">
      <c r="A15475" s="3"/>
      <c r="B15475" s="3"/>
      <c r="J15475" s="3"/>
      <c r="K15475" s="5"/>
      <c r="L15475" s="8"/>
      <c r="N15475" s="5"/>
      <c r="O15475" s="10"/>
      <c r="P15475" s="8"/>
    </row>
    <row r="15476" spans="1:16" s="2" customFormat="1" x14ac:dyDescent="0.15">
      <c r="A15476" s="3"/>
      <c r="B15476" s="3"/>
      <c r="J15476" s="3"/>
      <c r="K15476" s="5"/>
      <c r="L15476" s="8"/>
      <c r="N15476" s="5"/>
      <c r="O15476" s="10"/>
      <c r="P15476" s="8"/>
    </row>
    <row r="15477" spans="1:16" s="2" customFormat="1" x14ac:dyDescent="0.15">
      <c r="A15477" s="3"/>
      <c r="B15477" s="3"/>
      <c r="J15477" s="3"/>
      <c r="K15477" s="5"/>
      <c r="L15477" s="8"/>
      <c r="N15477" s="5"/>
      <c r="O15477" s="10"/>
      <c r="P15477" s="8"/>
    </row>
    <row r="15478" spans="1:16" s="2" customFormat="1" x14ac:dyDescent="0.15">
      <c r="A15478" s="3"/>
      <c r="B15478" s="3"/>
      <c r="J15478" s="3"/>
      <c r="K15478" s="5"/>
      <c r="L15478" s="8"/>
      <c r="N15478" s="5"/>
      <c r="O15478" s="10"/>
      <c r="P15478" s="8"/>
    </row>
    <row r="15479" spans="1:16" s="2" customFormat="1" x14ac:dyDescent="0.15">
      <c r="A15479" s="3"/>
      <c r="B15479" s="3"/>
      <c r="J15479" s="3"/>
      <c r="K15479" s="5"/>
      <c r="L15479" s="8"/>
      <c r="N15479" s="5"/>
      <c r="O15479" s="10"/>
      <c r="P15479" s="8"/>
    </row>
    <row r="15480" spans="1:16" s="2" customFormat="1" x14ac:dyDescent="0.15">
      <c r="A15480" s="3"/>
      <c r="B15480" s="3"/>
      <c r="J15480" s="3"/>
      <c r="K15480" s="5"/>
      <c r="L15480" s="8"/>
      <c r="N15480" s="5"/>
      <c r="O15480" s="10"/>
      <c r="P15480" s="8"/>
    </row>
    <row r="15481" spans="1:16" s="2" customFormat="1" x14ac:dyDescent="0.15">
      <c r="A15481" s="3"/>
      <c r="B15481" s="3"/>
      <c r="J15481" s="3"/>
      <c r="K15481" s="5"/>
      <c r="L15481" s="8"/>
      <c r="N15481" s="5"/>
      <c r="O15481" s="10"/>
      <c r="P15481" s="8"/>
    </row>
    <row r="15482" spans="1:16" s="2" customFormat="1" x14ac:dyDescent="0.15">
      <c r="A15482" s="3"/>
      <c r="B15482" s="3"/>
      <c r="J15482" s="3"/>
      <c r="K15482" s="5"/>
      <c r="L15482" s="8"/>
      <c r="N15482" s="5"/>
      <c r="O15482" s="10"/>
      <c r="P15482" s="8"/>
    </row>
    <row r="15483" spans="1:16" s="2" customFormat="1" x14ac:dyDescent="0.15">
      <c r="A15483" s="3"/>
      <c r="B15483" s="3"/>
      <c r="J15483" s="3"/>
      <c r="K15483" s="5"/>
      <c r="L15483" s="8"/>
      <c r="N15483" s="5"/>
      <c r="O15483" s="10"/>
      <c r="P15483" s="8"/>
    </row>
    <row r="15484" spans="1:16" s="2" customFormat="1" x14ac:dyDescent="0.15">
      <c r="A15484" s="3"/>
      <c r="B15484" s="3"/>
      <c r="J15484" s="3"/>
      <c r="K15484" s="5"/>
      <c r="L15484" s="8"/>
      <c r="N15484" s="5"/>
      <c r="O15484" s="10"/>
      <c r="P15484" s="8"/>
    </row>
    <row r="15485" spans="1:16" s="2" customFormat="1" x14ac:dyDescent="0.15">
      <c r="A15485" s="3"/>
      <c r="B15485" s="3"/>
      <c r="J15485" s="3"/>
      <c r="K15485" s="5"/>
      <c r="L15485" s="8"/>
      <c r="N15485" s="5"/>
      <c r="O15485" s="10"/>
      <c r="P15485" s="8"/>
    </row>
    <row r="15486" spans="1:16" s="2" customFormat="1" x14ac:dyDescent="0.15">
      <c r="A15486" s="3"/>
      <c r="B15486" s="3"/>
      <c r="J15486" s="3"/>
      <c r="K15486" s="5"/>
      <c r="L15486" s="8"/>
      <c r="N15486" s="5"/>
      <c r="O15486" s="10"/>
      <c r="P15486" s="8"/>
    </row>
    <row r="15487" spans="1:16" s="2" customFormat="1" x14ac:dyDescent="0.15">
      <c r="A15487" s="3"/>
      <c r="B15487" s="3"/>
      <c r="J15487" s="3"/>
      <c r="K15487" s="5"/>
      <c r="L15487" s="8"/>
      <c r="N15487" s="5"/>
      <c r="O15487" s="10"/>
      <c r="P15487" s="8"/>
    </row>
    <row r="15488" spans="1:16" s="2" customFormat="1" x14ac:dyDescent="0.15">
      <c r="A15488" s="3"/>
      <c r="B15488" s="3"/>
      <c r="J15488" s="3"/>
      <c r="K15488" s="5"/>
      <c r="L15488" s="8"/>
      <c r="N15488" s="5"/>
      <c r="O15488" s="10"/>
      <c r="P15488" s="8"/>
    </row>
    <row r="15489" spans="1:16" s="2" customFormat="1" x14ac:dyDescent="0.15">
      <c r="A15489" s="3"/>
      <c r="B15489" s="3"/>
      <c r="J15489" s="3"/>
      <c r="K15489" s="5"/>
      <c r="L15489" s="8"/>
      <c r="N15489" s="5"/>
      <c r="O15489" s="10"/>
      <c r="P15489" s="8"/>
    </row>
    <row r="15490" spans="1:16" s="2" customFormat="1" x14ac:dyDescent="0.15">
      <c r="A15490" s="3"/>
      <c r="B15490" s="3"/>
      <c r="J15490" s="3"/>
      <c r="K15490" s="5"/>
      <c r="L15490" s="8"/>
      <c r="N15490" s="5"/>
      <c r="O15490" s="10"/>
      <c r="P15490" s="8"/>
    </row>
    <row r="15491" spans="1:16" s="2" customFormat="1" x14ac:dyDescent="0.15">
      <c r="A15491" s="3"/>
      <c r="B15491" s="3"/>
      <c r="J15491" s="3"/>
      <c r="K15491" s="5"/>
      <c r="L15491" s="8"/>
      <c r="N15491" s="5"/>
      <c r="O15491" s="10"/>
      <c r="P15491" s="8"/>
    </row>
    <row r="15492" spans="1:16" s="2" customFormat="1" x14ac:dyDescent="0.15">
      <c r="A15492" s="3"/>
      <c r="B15492" s="3"/>
      <c r="J15492" s="3"/>
      <c r="K15492" s="5"/>
      <c r="L15492" s="8"/>
      <c r="N15492" s="5"/>
      <c r="O15492" s="10"/>
      <c r="P15492" s="8"/>
    </row>
    <row r="15493" spans="1:16" s="2" customFormat="1" x14ac:dyDescent="0.15">
      <c r="A15493" s="3"/>
      <c r="B15493" s="3"/>
      <c r="J15493" s="3"/>
      <c r="K15493" s="5"/>
      <c r="L15493" s="8"/>
      <c r="N15493" s="5"/>
      <c r="O15493" s="10"/>
      <c r="P15493" s="8"/>
    </row>
    <row r="15494" spans="1:16" s="2" customFormat="1" x14ac:dyDescent="0.15">
      <c r="A15494" s="3"/>
      <c r="B15494" s="3"/>
      <c r="J15494" s="3"/>
      <c r="K15494" s="5"/>
      <c r="L15494" s="8"/>
      <c r="N15494" s="5"/>
      <c r="O15494" s="10"/>
      <c r="P15494" s="8"/>
    </row>
    <row r="15495" spans="1:16" s="2" customFormat="1" x14ac:dyDescent="0.15">
      <c r="A15495" s="3"/>
      <c r="B15495" s="3"/>
      <c r="J15495" s="3"/>
      <c r="K15495" s="5"/>
      <c r="L15495" s="8"/>
      <c r="N15495" s="5"/>
      <c r="O15495" s="10"/>
      <c r="P15495" s="8"/>
    </row>
    <row r="15496" spans="1:16" s="2" customFormat="1" x14ac:dyDescent="0.15">
      <c r="A15496" s="3"/>
      <c r="B15496" s="3"/>
      <c r="J15496" s="3"/>
      <c r="K15496" s="5"/>
      <c r="L15496" s="8"/>
      <c r="N15496" s="5"/>
      <c r="O15496" s="10"/>
      <c r="P15496" s="8"/>
    </row>
    <row r="15497" spans="1:16" s="2" customFormat="1" x14ac:dyDescent="0.15">
      <c r="A15497" s="3"/>
      <c r="B15497" s="3"/>
      <c r="J15497" s="3"/>
      <c r="K15497" s="5"/>
      <c r="L15497" s="8"/>
      <c r="N15497" s="5"/>
      <c r="O15497" s="10"/>
      <c r="P15497" s="8"/>
    </row>
    <row r="15498" spans="1:16" s="2" customFormat="1" x14ac:dyDescent="0.15">
      <c r="A15498" s="3"/>
      <c r="B15498" s="3"/>
      <c r="J15498" s="3"/>
      <c r="K15498" s="5"/>
      <c r="L15498" s="8"/>
      <c r="N15498" s="5"/>
      <c r="O15498" s="10"/>
      <c r="P15498" s="8"/>
    </row>
    <row r="15499" spans="1:16" s="2" customFormat="1" x14ac:dyDescent="0.15">
      <c r="A15499" s="3"/>
      <c r="B15499" s="3"/>
      <c r="J15499" s="3"/>
      <c r="K15499" s="5"/>
      <c r="L15499" s="8"/>
      <c r="N15499" s="5"/>
      <c r="O15499" s="10"/>
      <c r="P15499" s="8"/>
    </row>
    <row r="15500" spans="1:16" s="2" customFormat="1" x14ac:dyDescent="0.15">
      <c r="A15500" s="3"/>
      <c r="B15500" s="3"/>
      <c r="J15500" s="3"/>
      <c r="K15500" s="5"/>
      <c r="L15500" s="8"/>
      <c r="N15500" s="5"/>
      <c r="O15500" s="10"/>
      <c r="P15500" s="8"/>
    </row>
    <row r="15501" spans="1:16" s="2" customFormat="1" x14ac:dyDescent="0.15">
      <c r="A15501" s="3"/>
      <c r="B15501" s="3"/>
      <c r="J15501" s="3"/>
      <c r="K15501" s="5"/>
      <c r="L15501" s="8"/>
      <c r="N15501" s="5"/>
      <c r="O15501" s="10"/>
      <c r="P15501" s="8"/>
    </row>
    <row r="15502" spans="1:16" s="2" customFormat="1" x14ac:dyDescent="0.15">
      <c r="A15502" s="3"/>
      <c r="B15502" s="3"/>
      <c r="J15502" s="3"/>
      <c r="K15502" s="5"/>
      <c r="L15502" s="8"/>
      <c r="N15502" s="5"/>
      <c r="O15502" s="10"/>
      <c r="P15502" s="8"/>
    </row>
    <row r="15503" spans="1:16" s="2" customFormat="1" x14ac:dyDescent="0.15">
      <c r="A15503" s="3"/>
      <c r="B15503" s="3"/>
      <c r="J15503" s="3"/>
      <c r="K15503" s="5"/>
      <c r="L15503" s="8"/>
      <c r="N15503" s="5"/>
      <c r="O15503" s="10"/>
      <c r="P15503" s="8"/>
    </row>
    <row r="15504" spans="1:16" s="2" customFormat="1" x14ac:dyDescent="0.15">
      <c r="A15504" s="3"/>
      <c r="B15504" s="3"/>
      <c r="J15504" s="3"/>
      <c r="K15504" s="5"/>
      <c r="L15504" s="8"/>
      <c r="N15504" s="5"/>
      <c r="O15504" s="10"/>
      <c r="P15504" s="8"/>
    </row>
    <row r="15505" spans="1:16" s="2" customFormat="1" x14ac:dyDescent="0.15">
      <c r="A15505" s="3"/>
      <c r="B15505" s="3"/>
      <c r="J15505" s="3"/>
      <c r="K15505" s="5"/>
      <c r="L15505" s="8"/>
      <c r="N15505" s="5"/>
      <c r="O15505" s="10"/>
      <c r="P15505" s="8"/>
    </row>
    <row r="15506" spans="1:16" s="2" customFormat="1" x14ac:dyDescent="0.15">
      <c r="A15506" s="3"/>
      <c r="B15506" s="3"/>
      <c r="J15506" s="3"/>
      <c r="K15506" s="5"/>
      <c r="L15506" s="8"/>
      <c r="N15506" s="5"/>
      <c r="O15506" s="10"/>
      <c r="P15506" s="8"/>
    </row>
    <row r="15507" spans="1:16" s="2" customFormat="1" x14ac:dyDescent="0.15">
      <c r="A15507" s="3"/>
      <c r="B15507" s="3"/>
      <c r="J15507" s="3"/>
      <c r="K15507" s="5"/>
      <c r="L15507" s="8"/>
      <c r="N15507" s="5"/>
      <c r="O15507" s="10"/>
      <c r="P15507" s="8"/>
    </row>
    <row r="15508" spans="1:16" s="2" customFormat="1" x14ac:dyDescent="0.15">
      <c r="A15508" s="3"/>
      <c r="B15508" s="3"/>
      <c r="J15508" s="3"/>
      <c r="K15508" s="5"/>
      <c r="L15508" s="8"/>
      <c r="N15508" s="5"/>
      <c r="O15508" s="10"/>
      <c r="P15508" s="8"/>
    </row>
    <row r="15509" spans="1:16" s="2" customFormat="1" x14ac:dyDescent="0.15">
      <c r="A15509" s="3"/>
      <c r="B15509" s="3"/>
      <c r="J15509" s="3"/>
      <c r="K15509" s="5"/>
      <c r="L15509" s="8"/>
      <c r="N15509" s="5"/>
      <c r="O15509" s="10"/>
      <c r="P15509" s="8"/>
    </row>
    <row r="15510" spans="1:16" s="2" customFormat="1" x14ac:dyDescent="0.15">
      <c r="A15510" s="3"/>
      <c r="B15510" s="3"/>
      <c r="J15510" s="3"/>
      <c r="K15510" s="5"/>
      <c r="L15510" s="8"/>
      <c r="N15510" s="5"/>
      <c r="O15510" s="10"/>
      <c r="P15510" s="8"/>
    </row>
    <row r="15511" spans="1:16" s="2" customFormat="1" x14ac:dyDescent="0.15">
      <c r="A15511" s="3"/>
      <c r="B15511" s="3"/>
      <c r="J15511" s="3"/>
      <c r="K15511" s="5"/>
      <c r="L15511" s="8"/>
      <c r="N15511" s="5"/>
      <c r="O15511" s="10"/>
      <c r="P15511" s="8"/>
    </row>
    <row r="15512" spans="1:16" s="2" customFormat="1" x14ac:dyDescent="0.15">
      <c r="A15512" s="3"/>
      <c r="B15512" s="3"/>
      <c r="J15512" s="3"/>
      <c r="K15512" s="5"/>
      <c r="L15512" s="8"/>
      <c r="N15512" s="5"/>
      <c r="O15512" s="10"/>
      <c r="P15512" s="8"/>
    </row>
    <row r="15513" spans="1:16" s="2" customFormat="1" x14ac:dyDescent="0.15">
      <c r="A15513" s="3"/>
      <c r="B15513" s="3"/>
      <c r="J15513" s="3"/>
      <c r="K15513" s="5"/>
      <c r="L15513" s="8"/>
      <c r="N15513" s="5"/>
      <c r="O15513" s="10"/>
      <c r="P15513" s="8"/>
    </row>
    <row r="15514" spans="1:16" s="2" customFormat="1" x14ac:dyDescent="0.15">
      <c r="A15514" s="3"/>
      <c r="B15514" s="3"/>
      <c r="J15514" s="3"/>
      <c r="K15514" s="5"/>
      <c r="L15514" s="8"/>
      <c r="N15514" s="5"/>
      <c r="O15514" s="10"/>
      <c r="P15514" s="8"/>
    </row>
    <row r="15515" spans="1:16" s="2" customFormat="1" x14ac:dyDescent="0.15">
      <c r="A15515" s="3"/>
      <c r="B15515" s="3"/>
      <c r="J15515" s="3"/>
      <c r="K15515" s="5"/>
      <c r="L15515" s="8"/>
      <c r="N15515" s="5"/>
      <c r="O15515" s="10"/>
      <c r="P15515" s="8"/>
    </row>
    <row r="15516" spans="1:16" s="2" customFormat="1" x14ac:dyDescent="0.15">
      <c r="A15516" s="3"/>
      <c r="B15516" s="3"/>
      <c r="J15516" s="3"/>
      <c r="K15516" s="5"/>
      <c r="L15516" s="8"/>
      <c r="N15516" s="5"/>
      <c r="O15516" s="10"/>
      <c r="P15516" s="8"/>
    </row>
    <row r="15517" spans="1:16" s="2" customFormat="1" x14ac:dyDescent="0.15">
      <c r="A15517" s="3"/>
      <c r="B15517" s="3"/>
      <c r="J15517" s="3"/>
      <c r="K15517" s="5"/>
      <c r="L15517" s="8"/>
      <c r="N15517" s="5"/>
      <c r="O15517" s="10"/>
      <c r="P15517" s="8"/>
    </row>
    <row r="15518" spans="1:16" s="2" customFormat="1" x14ac:dyDescent="0.15">
      <c r="A15518" s="3"/>
      <c r="B15518" s="3"/>
      <c r="J15518" s="3"/>
      <c r="K15518" s="5"/>
      <c r="L15518" s="8"/>
      <c r="N15518" s="5"/>
      <c r="O15518" s="10"/>
      <c r="P15518" s="8"/>
    </row>
    <row r="15519" spans="1:16" s="2" customFormat="1" x14ac:dyDescent="0.15">
      <c r="A15519" s="3"/>
      <c r="B15519" s="3"/>
      <c r="J15519" s="3"/>
      <c r="K15519" s="5"/>
      <c r="L15519" s="8"/>
      <c r="N15519" s="5"/>
      <c r="O15519" s="10"/>
      <c r="P15519" s="8"/>
    </row>
    <row r="15520" spans="1:16" s="2" customFormat="1" x14ac:dyDescent="0.15">
      <c r="A15520" s="3"/>
      <c r="B15520" s="3"/>
      <c r="J15520" s="3"/>
      <c r="K15520" s="5"/>
      <c r="L15520" s="8"/>
      <c r="N15520" s="5"/>
      <c r="O15520" s="10"/>
      <c r="P15520" s="8"/>
    </row>
    <row r="15521" spans="1:16" s="2" customFormat="1" x14ac:dyDescent="0.15">
      <c r="A15521" s="3"/>
      <c r="B15521" s="3"/>
      <c r="J15521" s="3"/>
      <c r="K15521" s="5"/>
      <c r="L15521" s="8"/>
      <c r="N15521" s="5"/>
      <c r="O15521" s="10"/>
      <c r="P15521" s="8"/>
    </row>
    <row r="15522" spans="1:16" s="2" customFormat="1" x14ac:dyDescent="0.15">
      <c r="A15522" s="3"/>
      <c r="B15522" s="3"/>
      <c r="J15522" s="3"/>
      <c r="K15522" s="5"/>
      <c r="L15522" s="8"/>
      <c r="N15522" s="5"/>
      <c r="O15522" s="10"/>
      <c r="P15522" s="8"/>
    </row>
    <row r="15523" spans="1:16" s="2" customFormat="1" x14ac:dyDescent="0.15">
      <c r="A15523" s="3"/>
      <c r="B15523" s="3"/>
      <c r="J15523" s="3"/>
      <c r="K15523" s="5"/>
      <c r="L15523" s="8"/>
      <c r="N15523" s="5"/>
      <c r="O15523" s="10"/>
      <c r="P15523" s="8"/>
    </row>
    <row r="15524" spans="1:16" s="2" customFormat="1" x14ac:dyDescent="0.15">
      <c r="A15524" s="3"/>
      <c r="B15524" s="3"/>
      <c r="J15524" s="3"/>
      <c r="K15524" s="5"/>
      <c r="L15524" s="8"/>
      <c r="N15524" s="5"/>
      <c r="O15524" s="10"/>
      <c r="P15524" s="8"/>
    </row>
    <row r="15525" spans="1:16" s="2" customFormat="1" x14ac:dyDescent="0.15">
      <c r="A15525" s="3"/>
      <c r="B15525" s="3"/>
      <c r="J15525" s="3"/>
      <c r="K15525" s="5"/>
      <c r="L15525" s="8"/>
      <c r="N15525" s="5"/>
      <c r="O15525" s="10"/>
      <c r="P15525" s="8"/>
    </row>
    <row r="15526" spans="1:16" s="2" customFormat="1" x14ac:dyDescent="0.15">
      <c r="A15526" s="3"/>
      <c r="B15526" s="3"/>
      <c r="J15526" s="3"/>
      <c r="K15526" s="5"/>
      <c r="L15526" s="8"/>
      <c r="N15526" s="5"/>
      <c r="O15526" s="10"/>
      <c r="P15526" s="8"/>
    </row>
    <row r="15527" spans="1:16" s="2" customFormat="1" x14ac:dyDescent="0.15">
      <c r="A15527" s="3"/>
      <c r="B15527" s="3"/>
      <c r="J15527" s="3"/>
      <c r="K15527" s="5"/>
      <c r="L15527" s="8"/>
      <c r="N15527" s="5"/>
      <c r="O15527" s="10"/>
      <c r="P15527" s="8"/>
    </row>
    <row r="15528" spans="1:16" s="2" customFormat="1" x14ac:dyDescent="0.15">
      <c r="A15528" s="3"/>
      <c r="B15528" s="3"/>
      <c r="J15528" s="3"/>
      <c r="K15528" s="5"/>
      <c r="L15528" s="8"/>
      <c r="N15528" s="5"/>
      <c r="O15528" s="10"/>
      <c r="P15528" s="8"/>
    </row>
    <row r="15529" spans="1:16" s="2" customFormat="1" x14ac:dyDescent="0.15">
      <c r="A15529" s="3"/>
      <c r="B15529" s="3"/>
      <c r="J15529" s="3"/>
      <c r="K15529" s="5"/>
      <c r="L15529" s="8"/>
      <c r="N15529" s="5"/>
      <c r="O15529" s="10"/>
      <c r="P15529" s="8"/>
    </row>
    <row r="15530" spans="1:16" s="2" customFormat="1" x14ac:dyDescent="0.15">
      <c r="A15530" s="3"/>
      <c r="B15530" s="3"/>
      <c r="J15530" s="3"/>
      <c r="K15530" s="5"/>
      <c r="L15530" s="8"/>
      <c r="N15530" s="5"/>
      <c r="O15530" s="10"/>
      <c r="P15530" s="8"/>
    </row>
    <row r="15531" spans="1:16" s="2" customFormat="1" x14ac:dyDescent="0.15">
      <c r="A15531" s="3"/>
      <c r="B15531" s="3"/>
      <c r="J15531" s="3"/>
      <c r="K15531" s="5"/>
      <c r="L15531" s="8"/>
      <c r="N15531" s="5"/>
      <c r="O15531" s="10"/>
      <c r="P15531" s="8"/>
    </row>
    <row r="15532" spans="1:16" s="2" customFormat="1" x14ac:dyDescent="0.15">
      <c r="A15532" s="3"/>
      <c r="B15532" s="3"/>
      <c r="J15532" s="3"/>
      <c r="K15532" s="5"/>
      <c r="L15532" s="8"/>
      <c r="N15532" s="5"/>
      <c r="O15532" s="10"/>
      <c r="P15532" s="8"/>
    </row>
    <row r="15533" spans="1:16" s="2" customFormat="1" x14ac:dyDescent="0.15">
      <c r="A15533" s="3"/>
      <c r="B15533" s="3"/>
      <c r="J15533" s="3"/>
      <c r="K15533" s="5"/>
      <c r="L15533" s="8"/>
      <c r="N15533" s="5"/>
      <c r="O15533" s="10"/>
      <c r="P15533" s="8"/>
    </row>
    <row r="15534" spans="1:16" s="2" customFormat="1" x14ac:dyDescent="0.15">
      <c r="A15534" s="3"/>
      <c r="B15534" s="3"/>
      <c r="J15534" s="3"/>
      <c r="K15534" s="5"/>
      <c r="L15534" s="8"/>
      <c r="N15534" s="5"/>
      <c r="O15534" s="10"/>
      <c r="P15534" s="8"/>
    </row>
    <row r="15535" spans="1:16" s="2" customFormat="1" x14ac:dyDescent="0.15">
      <c r="A15535" s="3"/>
      <c r="B15535" s="3"/>
      <c r="J15535" s="3"/>
      <c r="K15535" s="5"/>
      <c r="L15535" s="8"/>
      <c r="N15535" s="5"/>
      <c r="O15535" s="10"/>
      <c r="P15535" s="8"/>
    </row>
    <row r="15536" spans="1:16" s="2" customFormat="1" x14ac:dyDescent="0.15">
      <c r="A15536" s="3"/>
      <c r="B15536" s="3"/>
      <c r="J15536" s="3"/>
      <c r="K15536" s="5"/>
      <c r="L15536" s="8"/>
      <c r="N15536" s="5"/>
      <c r="O15536" s="10"/>
      <c r="P15536" s="8"/>
    </row>
    <row r="15537" spans="1:16" s="2" customFormat="1" x14ac:dyDescent="0.15">
      <c r="A15537" s="3"/>
      <c r="B15537" s="3"/>
      <c r="J15537" s="3"/>
      <c r="K15537" s="5"/>
      <c r="L15537" s="8"/>
      <c r="N15537" s="5"/>
      <c r="O15537" s="10"/>
      <c r="P15537" s="8"/>
    </row>
    <row r="15538" spans="1:16" s="2" customFormat="1" x14ac:dyDescent="0.15">
      <c r="A15538" s="3"/>
      <c r="B15538" s="3"/>
      <c r="J15538" s="3"/>
      <c r="K15538" s="5"/>
      <c r="L15538" s="8"/>
      <c r="N15538" s="5"/>
      <c r="O15538" s="10"/>
      <c r="P15538" s="8"/>
    </row>
    <row r="15539" spans="1:16" s="2" customFormat="1" x14ac:dyDescent="0.15">
      <c r="A15539" s="3"/>
      <c r="B15539" s="3"/>
      <c r="J15539" s="3"/>
      <c r="K15539" s="5"/>
      <c r="L15539" s="8"/>
      <c r="N15539" s="5"/>
      <c r="O15539" s="10"/>
      <c r="P15539" s="8"/>
    </row>
    <row r="15540" spans="1:16" s="2" customFormat="1" x14ac:dyDescent="0.15">
      <c r="A15540" s="3"/>
      <c r="B15540" s="3"/>
      <c r="J15540" s="3"/>
      <c r="K15540" s="5"/>
      <c r="L15540" s="8"/>
      <c r="N15540" s="5"/>
      <c r="O15540" s="10"/>
      <c r="P15540" s="8"/>
    </row>
    <row r="15541" spans="1:16" s="2" customFormat="1" x14ac:dyDescent="0.15">
      <c r="A15541" s="3"/>
      <c r="B15541" s="3"/>
      <c r="J15541" s="3"/>
      <c r="K15541" s="5"/>
      <c r="L15541" s="8"/>
      <c r="N15541" s="5"/>
      <c r="O15541" s="10"/>
      <c r="P15541" s="8"/>
    </row>
    <row r="15542" spans="1:16" s="2" customFormat="1" x14ac:dyDescent="0.15">
      <c r="A15542" s="3"/>
      <c r="B15542" s="3"/>
      <c r="J15542" s="3"/>
      <c r="K15542" s="5"/>
      <c r="L15542" s="8"/>
      <c r="N15542" s="5"/>
      <c r="O15542" s="10"/>
      <c r="P15542" s="8"/>
    </row>
    <row r="15543" spans="1:16" s="2" customFormat="1" x14ac:dyDescent="0.15">
      <c r="A15543" s="3"/>
      <c r="B15543" s="3"/>
      <c r="J15543" s="3"/>
      <c r="K15543" s="5"/>
      <c r="L15543" s="8"/>
      <c r="N15543" s="5"/>
      <c r="O15543" s="10"/>
      <c r="P15543" s="8"/>
    </row>
    <row r="15544" spans="1:16" s="2" customFormat="1" x14ac:dyDescent="0.15">
      <c r="A15544" s="3"/>
      <c r="B15544" s="3"/>
      <c r="J15544" s="3"/>
      <c r="K15544" s="5"/>
      <c r="L15544" s="8"/>
      <c r="N15544" s="5"/>
      <c r="O15544" s="10"/>
      <c r="P15544" s="8"/>
    </row>
    <row r="15545" spans="1:16" s="2" customFormat="1" x14ac:dyDescent="0.15">
      <c r="A15545" s="3"/>
      <c r="B15545" s="3"/>
      <c r="J15545" s="3"/>
      <c r="K15545" s="5"/>
      <c r="L15545" s="8"/>
      <c r="N15545" s="5"/>
      <c r="O15545" s="10"/>
      <c r="P15545" s="8"/>
    </row>
    <row r="15546" spans="1:16" s="2" customFormat="1" x14ac:dyDescent="0.15">
      <c r="A15546" s="3"/>
      <c r="B15546" s="3"/>
      <c r="J15546" s="3"/>
      <c r="K15546" s="5"/>
      <c r="L15546" s="8"/>
      <c r="N15546" s="5"/>
      <c r="O15546" s="10"/>
      <c r="P15546" s="8"/>
    </row>
    <row r="15547" spans="1:16" s="2" customFormat="1" x14ac:dyDescent="0.15">
      <c r="A15547" s="3"/>
      <c r="B15547" s="3"/>
      <c r="J15547" s="3"/>
      <c r="K15547" s="5"/>
      <c r="L15547" s="8"/>
      <c r="N15547" s="5"/>
      <c r="O15547" s="10"/>
      <c r="P15547" s="8"/>
    </row>
    <row r="15548" spans="1:16" s="2" customFormat="1" x14ac:dyDescent="0.15">
      <c r="A15548" s="3"/>
      <c r="B15548" s="3"/>
      <c r="J15548" s="3"/>
      <c r="K15548" s="5"/>
      <c r="L15548" s="8"/>
      <c r="N15548" s="5"/>
      <c r="O15548" s="10"/>
      <c r="P15548" s="8"/>
    </row>
    <row r="15549" spans="1:16" s="2" customFormat="1" x14ac:dyDescent="0.15">
      <c r="A15549" s="3"/>
      <c r="B15549" s="3"/>
      <c r="J15549" s="3"/>
      <c r="K15549" s="5"/>
      <c r="L15549" s="8"/>
      <c r="N15549" s="5"/>
      <c r="O15549" s="10"/>
      <c r="P15549" s="8"/>
    </row>
    <row r="15550" spans="1:16" s="2" customFormat="1" x14ac:dyDescent="0.15">
      <c r="A15550" s="3"/>
      <c r="B15550" s="3"/>
      <c r="J15550" s="3"/>
      <c r="K15550" s="5"/>
      <c r="L15550" s="8"/>
      <c r="N15550" s="5"/>
      <c r="O15550" s="10"/>
      <c r="P15550" s="8"/>
    </row>
    <row r="15551" spans="1:16" s="2" customFormat="1" x14ac:dyDescent="0.15">
      <c r="A15551" s="3"/>
      <c r="B15551" s="3"/>
      <c r="J15551" s="3"/>
      <c r="K15551" s="5"/>
      <c r="L15551" s="8"/>
      <c r="N15551" s="5"/>
      <c r="O15551" s="10"/>
      <c r="P15551" s="8"/>
    </row>
    <row r="15552" spans="1:16" s="2" customFormat="1" x14ac:dyDescent="0.15">
      <c r="A15552" s="3"/>
      <c r="B15552" s="3"/>
      <c r="J15552" s="3"/>
      <c r="K15552" s="5"/>
      <c r="L15552" s="8"/>
      <c r="N15552" s="5"/>
      <c r="O15552" s="10"/>
      <c r="P15552" s="8"/>
    </row>
    <row r="15553" spans="1:16" s="2" customFormat="1" x14ac:dyDescent="0.15">
      <c r="A15553" s="3"/>
      <c r="B15553" s="3"/>
      <c r="J15553" s="3"/>
      <c r="K15553" s="5"/>
      <c r="L15553" s="8"/>
      <c r="N15553" s="5"/>
      <c r="O15553" s="10"/>
      <c r="P15553" s="8"/>
    </row>
    <row r="15554" spans="1:16" s="2" customFormat="1" x14ac:dyDescent="0.15">
      <c r="A15554" s="3"/>
      <c r="B15554" s="3"/>
      <c r="J15554" s="3"/>
      <c r="K15554" s="5"/>
      <c r="L15554" s="8"/>
      <c r="N15554" s="5"/>
      <c r="O15554" s="10"/>
      <c r="P15554" s="8"/>
    </row>
    <row r="15555" spans="1:16" s="2" customFormat="1" x14ac:dyDescent="0.15">
      <c r="A15555" s="3"/>
      <c r="B15555" s="3"/>
      <c r="J15555" s="3"/>
      <c r="K15555" s="5"/>
      <c r="L15555" s="8"/>
      <c r="N15555" s="5"/>
      <c r="O15555" s="10"/>
      <c r="P15555" s="8"/>
    </row>
    <row r="15556" spans="1:16" s="2" customFormat="1" x14ac:dyDescent="0.15">
      <c r="A15556" s="3"/>
      <c r="B15556" s="3"/>
      <c r="J15556" s="3"/>
      <c r="K15556" s="5"/>
      <c r="L15556" s="8"/>
      <c r="N15556" s="5"/>
      <c r="O15556" s="10"/>
      <c r="P15556" s="8"/>
    </row>
    <row r="15557" spans="1:16" s="2" customFormat="1" x14ac:dyDescent="0.15">
      <c r="A15557" s="3"/>
      <c r="B15557" s="3"/>
      <c r="J15557" s="3"/>
      <c r="K15557" s="5"/>
      <c r="L15557" s="8"/>
      <c r="N15557" s="5"/>
      <c r="O15557" s="10"/>
      <c r="P15557" s="8"/>
    </row>
    <row r="15558" spans="1:16" s="2" customFormat="1" x14ac:dyDescent="0.15">
      <c r="A15558" s="3"/>
      <c r="B15558" s="3"/>
      <c r="J15558" s="3"/>
      <c r="K15558" s="5"/>
      <c r="L15558" s="8"/>
      <c r="N15558" s="5"/>
      <c r="O15558" s="10"/>
      <c r="P15558" s="8"/>
    </row>
    <row r="15559" spans="1:16" s="2" customFormat="1" x14ac:dyDescent="0.15">
      <c r="A15559" s="3"/>
      <c r="B15559" s="3"/>
      <c r="J15559" s="3"/>
      <c r="K15559" s="5"/>
      <c r="L15559" s="8"/>
      <c r="N15559" s="5"/>
      <c r="O15559" s="10"/>
      <c r="P15559" s="8"/>
    </row>
    <row r="15560" spans="1:16" s="2" customFormat="1" x14ac:dyDescent="0.15">
      <c r="A15560" s="3"/>
      <c r="B15560" s="3"/>
      <c r="J15560" s="3"/>
      <c r="K15560" s="5"/>
      <c r="L15560" s="8"/>
      <c r="N15560" s="5"/>
      <c r="O15560" s="10"/>
      <c r="P15560" s="8"/>
    </row>
    <row r="15561" spans="1:16" s="2" customFormat="1" x14ac:dyDescent="0.15">
      <c r="A15561" s="3"/>
      <c r="B15561" s="3"/>
      <c r="J15561" s="3"/>
      <c r="K15561" s="5"/>
      <c r="L15561" s="8"/>
      <c r="N15561" s="5"/>
      <c r="O15561" s="10"/>
      <c r="P15561" s="8"/>
    </row>
    <row r="15562" spans="1:16" s="2" customFormat="1" x14ac:dyDescent="0.15">
      <c r="A15562" s="3"/>
      <c r="B15562" s="3"/>
      <c r="J15562" s="3"/>
      <c r="K15562" s="5"/>
      <c r="L15562" s="8"/>
      <c r="N15562" s="5"/>
      <c r="O15562" s="10"/>
      <c r="P15562" s="8"/>
    </row>
    <row r="15563" spans="1:16" s="2" customFormat="1" x14ac:dyDescent="0.15">
      <c r="A15563" s="3"/>
      <c r="B15563" s="3"/>
      <c r="J15563" s="3"/>
      <c r="K15563" s="5"/>
      <c r="L15563" s="8"/>
      <c r="N15563" s="5"/>
      <c r="O15563" s="10"/>
      <c r="P15563" s="8"/>
    </row>
    <row r="15564" spans="1:16" s="2" customFormat="1" x14ac:dyDescent="0.15">
      <c r="A15564" s="3"/>
      <c r="B15564" s="3"/>
      <c r="J15564" s="3"/>
      <c r="K15564" s="5"/>
      <c r="L15564" s="8"/>
      <c r="N15564" s="5"/>
      <c r="O15564" s="10"/>
      <c r="P15564" s="8"/>
    </row>
    <row r="15565" spans="1:16" s="2" customFormat="1" x14ac:dyDescent="0.15">
      <c r="A15565" s="3"/>
      <c r="B15565" s="3"/>
      <c r="J15565" s="3"/>
      <c r="K15565" s="5"/>
      <c r="L15565" s="8"/>
      <c r="N15565" s="5"/>
      <c r="O15565" s="10"/>
      <c r="P15565" s="8"/>
    </row>
    <row r="15566" spans="1:16" s="2" customFormat="1" x14ac:dyDescent="0.15">
      <c r="A15566" s="3"/>
      <c r="B15566" s="3"/>
      <c r="J15566" s="3"/>
      <c r="K15566" s="5"/>
      <c r="L15566" s="8"/>
      <c r="N15566" s="5"/>
      <c r="O15566" s="10"/>
      <c r="P15566" s="8"/>
    </row>
    <row r="15567" spans="1:16" s="2" customFormat="1" x14ac:dyDescent="0.15">
      <c r="A15567" s="3"/>
      <c r="B15567" s="3"/>
      <c r="J15567" s="3"/>
      <c r="K15567" s="5"/>
      <c r="L15567" s="8"/>
      <c r="N15567" s="5"/>
      <c r="O15567" s="10"/>
      <c r="P15567" s="8"/>
    </row>
    <row r="15568" spans="1:16" s="2" customFormat="1" x14ac:dyDescent="0.15">
      <c r="A15568" s="3"/>
      <c r="B15568" s="3"/>
      <c r="J15568" s="3"/>
      <c r="K15568" s="5"/>
      <c r="L15568" s="8"/>
      <c r="N15568" s="5"/>
      <c r="O15568" s="10"/>
      <c r="P15568" s="8"/>
    </row>
    <row r="15569" spans="1:16" s="2" customFormat="1" x14ac:dyDescent="0.15">
      <c r="A15569" s="3"/>
      <c r="B15569" s="3"/>
      <c r="J15569" s="3"/>
      <c r="K15569" s="5"/>
      <c r="L15569" s="8"/>
      <c r="N15569" s="5"/>
      <c r="O15569" s="10"/>
      <c r="P15569" s="8"/>
    </row>
    <row r="15570" spans="1:16" s="2" customFormat="1" x14ac:dyDescent="0.15">
      <c r="A15570" s="3"/>
      <c r="B15570" s="3"/>
      <c r="J15570" s="3"/>
      <c r="K15570" s="5"/>
      <c r="L15570" s="8"/>
      <c r="N15570" s="5"/>
      <c r="O15570" s="10"/>
      <c r="P15570" s="8"/>
    </row>
    <row r="15571" spans="1:16" s="2" customFormat="1" x14ac:dyDescent="0.15">
      <c r="A15571" s="3"/>
      <c r="B15571" s="3"/>
      <c r="J15571" s="3"/>
      <c r="K15571" s="5"/>
      <c r="L15571" s="8"/>
      <c r="N15571" s="5"/>
      <c r="O15571" s="10"/>
      <c r="P15571" s="8"/>
    </row>
    <row r="15572" spans="1:16" s="2" customFormat="1" x14ac:dyDescent="0.15">
      <c r="A15572" s="3"/>
      <c r="B15572" s="3"/>
      <c r="J15572" s="3"/>
      <c r="K15572" s="5"/>
      <c r="L15572" s="8"/>
      <c r="N15572" s="5"/>
      <c r="O15572" s="10"/>
      <c r="P15572" s="8"/>
    </row>
    <row r="15573" spans="1:16" s="2" customFormat="1" x14ac:dyDescent="0.15">
      <c r="A15573" s="3"/>
      <c r="B15573" s="3"/>
      <c r="J15573" s="3"/>
      <c r="K15573" s="5"/>
      <c r="L15573" s="8"/>
      <c r="N15573" s="5"/>
      <c r="O15573" s="10"/>
      <c r="P15573" s="8"/>
    </row>
    <row r="15574" spans="1:16" s="2" customFormat="1" x14ac:dyDescent="0.15">
      <c r="A15574" s="3"/>
      <c r="B15574" s="3"/>
      <c r="J15574" s="3"/>
      <c r="K15574" s="5"/>
      <c r="L15574" s="8"/>
      <c r="N15574" s="5"/>
      <c r="O15574" s="10"/>
      <c r="P15574" s="8"/>
    </row>
    <row r="15575" spans="1:16" s="2" customFormat="1" x14ac:dyDescent="0.15">
      <c r="A15575" s="3"/>
      <c r="B15575" s="3"/>
      <c r="J15575" s="3"/>
      <c r="K15575" s="5"/>
      <c r="L15575" s="8"/>
      <c r="N15575" s="5"/>
      <c r="O15575" s="10"/>
      <c r="P15575" s="8"/>
    </row>
    <row r="15576" spans="1:16" s="2" customFormat="1" x14ac:dyDescent="0.15">
      <c r="A15576" s="3"/>
      <c r="B15576" s="3"/>
      <c r="J15576" s="3"/>
      <c r="K15576" s="5"/>
      <c r="L15576" s="8"/>
      <c r="N15576" s="5"/>
      <c r="O15576" s="10"/>
      <c r="P15576" s="8"/>
    </row>
    <row r="15577" spans="1:16" s="2" customFormat="1" x14ac:dyDescent="0.15">
      <c r="A15577" s="3"/>
      <c r="B15577" s="3"/>
      <c r="J15577" s="3"/>
      <c r="K15577" s="5"/>
      <c r="L15577" s="8"/>
      <c r="N15577" s="5"/>
      <c r="O15577" s="10"/>
      <c r="P15577" s="8"/>
    </row>
    <row r="15578" spans="1:16" s="2" customFormat="1" x14ac:dyDescent="0.15">
      <c r="A15578" s="3"/>
      <c r="B15578" s="3"/>
      <c r="J15578" s="3"/>
      <c r="K15578" s="5"/>
      <c r="L15578" s="8"/>
      <c r="N15578" s="5"/>
      <c r="O15578" s="10"/>
      <c r="P15578" s="8"/>
    </row>
    <row r="15579" spans="1:16" s="2" customFormat="1" x14ac:dyDescent="0.15">
      <c r="A15579" s="3"/>
      <c r="B15579" s="3"/>
      <c r="J15579" s="3"/>
      <c r="K15579" s="5"/>
      <c r="L15579" s="8"/>
      <c r="N15579" s="5"/>
      <c r="O15579" s="10"/>
      <c r="P15579" s="8"/>
    </row>
    <row r="15580" spans="1:16" s="2" customFormat="1" x14ac:dyDescent="0.15">
      <c r="A15580" s="3"/>
      <c r="B15580" s="3"/>
      <c r="J15580" s="3"/>
      <c r="K15580" s="5"/>
      <c r="L15580" s="8"/>
      <c r="N15580" s="5"/>
      <c r="O15580" s="10"/>
      <c r="P15580" s="8"/>
    </row>
    <row r="15581" spans="1:16" s="2" customFormat="1" x14ac:dyDescent="0.15">
      <c r="A15581" s="3"/>
      <c r="B15581" s="3"/>
      <c r="J15581" s="3"/>
      <c r="K15581" s="5"/>
      <c r="L15581" s="8"/>
      <c r="N15581" s="5"/>
      <c r="O15581" s="10"/>
      <c r="P15581" s="8"/>
    </row>
    <row r="15582" spans="1:16" s="2" customFormat="1" x14ac:dyDescent="0.15">
      <c r="A15582" s="3"/>
      <c r="B15582" s="3"/>
      <c r="J15582" s="3"/>
      <c r="K15582" s="5"/>
      <c r="L15582" s="8"/>
      <c r="N15582" s="5"/>
      <c r="O15582" s="10"/>
      <c r="P15582" s="8"/>
    </row>
    <row r="15583" spans="1:16" s="2" customFormat="1" x14ac:dyDescent="0.15">
      <c r="A15583" s="3"/>
      <c r="B15583" s="3"/>
      <c r="J15583" s="3"/>
      <c r="K15583" s="5"/>
      <c r="L15583" s="8"/>
      <c r="N15583" s="5"/>
      <c r="O15583" s="10"/>
      <c r="P15583" s="8"/>
    </row>
    <row r="15584" spans="1:16" s="2" customFormat="1" x14ac:dyDescent="0.15">
      <c r="A15584" s="3"/>
      <c r="B15584" s="3"/>
      <c r="J15584" s="3"/>
      <c r="K15584" s="5"/>
      <c r="L15584" s="8"/>
      <c r="N15584" s="5"/>
      <c r="O15584" s="10"/>
      <c r="P15584" s="8"/>
    </row>
    <row r="15585" spans="1:16" s="2" customFormat="1" x14ac:dyDescent="0.15">
      <c r="A15585" s="3"/>
      <c r="B15585" s="3"/>
      <c r="J15585" s="3"/>
      <c r="K15585" s="5"/>
      <c r="L15585" s="8"/>
      <c r="N15585" s="5"/>
      <c r="O15585" s="10"/>
      <c r="P15585" s="8"/>
    </row>
    <row r="15586" spans="1:16" s="2" customFormat="1" x14ac:dyDescent="0.15">
      <c r="A15586" s="3"/>
      <c r="B15586" s="3"/>
      <c r="J15586" s="3"/>
      <c r="K15586" s="5"/>
      <c r="L15586" s="8"/>
      <c r="N15586" s="5"/>
      <c r="O15586" s="10"/>
      <c r="P15586" s="8"/>
    </row>
    <row r="15587" spans="1:16" s="2" customFormat="1" x14ac:dyDescent="0.15">
      <c r="A15587" s="3"/>
      <c r="B15587" s="3"/>
      <c r="J15587" s="3"/>
      <c r="K15587" s="5"/>
      <c r="L15587" s="8"/>
      <c r="N15587" s="5"/>
      <c r="O15587" s="10"/>
      <c r="P15587" s="8"/>
    </row>
    <row r="15588" spans="1:16" s="2" customFormat="1" x14ac:dyDescent="0.15">
      <c r="A15588" s="3"/>
      <c r="B15588" s="3"/>
      <c r="J15588" s="3"/>
      <c r="K15588" s="5"/>
      <c r="L15588" s="8"/>
      <c r="N15588" s="5"/>
      <c r="O15588" s="10"/>
      <c r="P15588" s="8"/>
    </row>
    <row r="15589" spans="1:16" s="2" customFormat="1" x14ac:dyDescent="0.15">
      <c r="A15589" s="3"/>
      <c r="B15589" s="3"/>
      <c r="J15589" s="3"/>
      <c r="K15589" s="5"/>
      <c r="L15589" s="8"/>
      <c r="N15589" s="5"/>
      <c r="O15589" s="10"/>
      <c r="P15589" s="8"/>
    </row>
    <row r="15590" spans="1:16" s="2" customFormat="1" x14ac:dyDescent="0.15">
      <c r="A15590" s="3"/>
      <c r="B15590" s="3"/>
      <c r="J15590" s="3"/>
      <c r="K15590" s="5"/>
      <c r="L15590" s="8"/>
      <c r="N15590" s="5"/>
      <c r="O15590" s="10"/>
      <c r="P15590" s="8"/>
    </row>
    <row r="15591" spans="1:16" s="2" customFormat="1" x14ac:dyDescent="0.15">
      <c r="A15591" s="3"/>
      <c r="B15591" s="3"/>
      <c r="J15591" s="3"/>
      <c r="K15591" s="5"/>
      <c r="L15591" s="8"/>
      <c r="N15591" s="5"/>
      <c r="O15591" s="10"/>
      <c r="P15591" s="8"/>
    </row>
    <row r="15592" spans="1:16" s="2" customFormat="1" x14ac:dyDescent="0.15">
      <c r="A15592" s="3"/>
      <c r="B15592" s="3"/>
      <c r="J15592" s="3"/>
      <c r="K15592" s="5"/>
      <c r="L15592" s="8"/>
      <c r="N15592" s="5"/>
      <c r="O15592" s="10"/>
      <c r="P15592" s="8"/>
    </row>
    <row r="15593" spans="1:16" s="2" customFormat="1" x14ac:dyDescent="0.15">
      <c r="A15593" s="3"/>
      <c r="B15593" s="3"/>
      <c r="J15593" s="3"/>
      <c r="K15593" s="5"/>
      <c r="L15593" s="8"/>
      <c r="N15593" s="5"/>
      <c r="O15593" s="10"/>
      <c r="P15593" s="8"/>
    </row>
    <row r="15594" spans="1:16" s="2" customFormat="1" x14ac:dyDescent="0.15">
      <c r="A15594" s="3"/>
      <c r="B15594" s="3"/>
      <c r="J15594" s="3"/>
      <c r="K15594" s="5"/>
      <c r="L15594" s="8"/>
      <c r="N15594" s="5"/>
      <c r="O15594" s="10"/>
      <c r="P15594" s="8"/>
    </row>
    <row r="15595" spans="1:16" s="2" customFormat="1" x14ac:dyDescent="0.15">
      <c r="A15595" s="3"/>
      <c r="B15595" s="3"/>
      <c r="J15595" s="3"/>
      <c r="K15595" s="5"/>
      <c r="L15595" s="8"/>
      <c r="N15595" s="5"/>
      <c r="O15595" s="10"/>
      <c r="P15595" s="8"/>
    </row>
    <row r="15596" spans="1:16" s="2" customFormat="1" x14ac:dyDescent="0.15">
      <c r="A15596" s="3"/>
      <c r="B15596" s="3"/>
      <c r="J15596" s="3"/>
      <c r="K15596" s="5"/>
      <c r="L15596" s="8"/>
      <c r="N15596" s="5"/>
      <c r="O15596" s="10"/>
      <c r="P15596" s="8"/>
    </row>
    <row r="15597" spans="1:16" s="2" customFormat="1" x14ac:dyDescent="0.15">
      <c r="A15597" s="3"/>
      <c r="B15597" s="3"/>
      <c r="J15597" s="3"/>
      <c r="K15597" s="5"/>
      <c r="L15597" s="8"/>
      <c r="N15597" s="5"/>
      <c r="O15597" s="10"/>
      <c r="P15597" s="8"/>
    </row>
    <row r="15598" spans="1:16" s="2" customFormat="1" x14ac:dyDescent="0.15">
      <c r="A15598" s="3"/>
      <c r="B15598" s="3"/>
      <c r="J15598" s="3"/>
      <c r="K15598" s="5"/>
      <c r="L15598" s="8"/>
      <c r="N15598" s="5"/>
      <c r="O15598" s="10"/>
      <c r="P15598" s="8"/>
    </row>
    <row r="15599" spans="1:16" s="2" customFormat="1" x14ac:dyDescent="0.15">
      <c r="A15599" s="3"/>
      <c r="B15599" s="3"/>
      <c r="J15599" s="3"/>
      <c r="K15599" s="5"/>
      <c r="L15599" s="8"/>
      <c r="N15599" s="5"/>
      <c r="O15599" s="10"/>
      <c r="P15599" s="8"/>
    </row>
    <row r="15600" spans="1:16" s="2" customFormat="1" x14ac:dyDescent="0.15">
      <c r="A15600" s="3"/>
      <c r="B15600" s="3"/>
      <c r="J15600" s="3"/>
      <c r="K15600" s="5"/>
      <c r="L15600" s="8"/>
      <c r="N15600" s="5"/>
      <c r="O15600" s="10"/>
      <c r="P15600" s="8"/>
    </row>
    <row r="15601" spans="1:16" s="2" customFormat="1" x14ac:dyDescent="0.15">
      <c r="A15601" s="3"/>
      <c r="B15601" s="3"/>
      <c r="J15601" s="3"/>
      <c r="K15601" s="5"/>
      <c r="L15601" s="8"/>
      <c r="N15601" s="5"/>
      <c r="O15601" s="10"/>
      <c r="P15601" s="8"/>
    </row>
    <row r="15602" spans="1:16" s="2" customFormat="1" x14ac:dyDescent="0.15">
      <c r="A15602" s="3"/>
      <c r="B15602" s="3"/>
      <c r="J15602" s="3"/>
      <c r="K15602" s="5"/>
      <c r="L15602" s="8"/>
      <c r="N15602" s="5"/>
      <c r="O15602" s="10"/>
      <c r="P15602" s="8"/>
    </row>
    <row r="15603" spans="1:16" s="2" customFormat="1" x14ac:dyDescent="0.15">
      <c r="A15603" s="3"/>
      <c r="B15603" s="3"/>
      <c r="J15603" s="3"/>
      <c r="K15603" s="5"/>
      <c r="L15603" s="8"/>
      <c r="N15603" s="5"/>
      <c r="O15603" s="10"/>
      <c r="P15603" s="8"/>
    </row>
    <row r="15604" spans="1:16" s="2" customFormat="1" x14ac:dyDescent="0.15">
      <c r="A15604" s="3"/>
      <c r="B15604" s="3"/>
      <c r="J15604" s="3"/>
      <c r="K15604" s="5"/>
      <c r="L15604" s="8"/>
      <c r="N15604" s="5"/>
      <c r="O15604" s="10"/>
      <c r="P15604" s="8"/>
    </row>
    <row r="15605" spans="1:16" s="2" customFormat="1" x14ac:dyDescent="0.15">
      <c r="A15605" s="3"/>
      <c r="B15605" s="3"/>
      <c r="J15605" s="3"/>
      <c r="K15605" s="5"/>
      <c r="L15605" s="8"/>
      <c r="N15605" s="5"/>
      <c r="O15605" s="10"/>
      <c r="P15605" s="8"/>
    </row>
    <row r="15606" spans="1:16" s="2" customFormat="1" x14ac:dyDescent="0.15">
      <c r="A15606" s="3"/>
      <c r="B15606" s="3"/>
      <c r="J15606" s="3"/>
      <c r="K15606" s="5"/>
      <c r="L15606" s="8"/>
      <c r="N15606" s="5"/>
      <c r="O15606" s="10"/>
      <c r="P15606" s="8"/>
    </row>
    <row r="15607" spans="1:16" s="2" customFormat="1" x14ac:dyDescent="0.15">
      <c r="A15607" s="3"/>
      <c r="B15607" s="3"/>
      <c r="J15607" s="3"/>
      <c r="K15607" s="5"/>
      <c r="L15607" s="8"/>
      <c r="N15607" s="5"/>
      <c r="O15607" s="10"/>
      <c r="P15607" s="8"/>
    </row>
    <row r="15608" spans="1:16" s="2" customFormat="1" x14ac:dyDescent="0.15">
      <c r="A15608" s="3"/>
      <c r="B15608" s="3"/>
      <c r="J15608" s="3"/>
      <c r="K15608" s="5"/>
      <c r="L15608" s="8"/>
      <c r="N15608" s="5"/>
      <c r="O15608" s="10"/>
      <c r="P15608" s="8"/>
    </row>
    <row r="15609" spans="1:16" s="2" customFormat="1" x14ac:dyDescent="0.15">
      <c r="A15609" s="3"/>
      <c r="B15609" s="3"/>
      <c r="J15609" s="3"/>
      <c r="K15609" s="5"/>
      <c r="L15609" s="8"/>
      <c r="N15609" s="5"/>
      <c r="O15609" s="10"/>
      <c r="P15609" s="8"/>
    </row>
    <row r="15610" spans="1:16" s="2" customFormat="1" x14ac:dyDescent="0.15">
      <c r="A15610" s="3"/>
      <c r="B15610" s="3"/>
      <c r="J15610" s="3"/>
      <c r="K15610" s="5"/>
      <c r="L15610" s="8"/>
      <c r="N15610" s="5"/>
      <c r="O15610" s="10"/>
      <c r="P15610" s="8"/>
    </row>
    <row r="15611" spans="1:16" s="2" customFormat="1" x14ac:dyDescent="0.15">
      <c r="A15611" s="3"/>
      <c r="B15611" s="3"/>
      <c r="J15611" s="3"/>
      <c r="K15611" s="5"/>
      <c r="L15611" s="8"/>
      <c r="N15611" s="5"/>
      <c r="O15611" s="10"/>
      <c r="P15611" s="8"/>
    </row>
    <row r="15612" spans="1:16" s="2" customFormat="1" x14ac:dyDescent="0.15">
      <c r="A15612" s="3"/>
      <c r="B15612" s="3"/>
      <c r="J15612" s="3"/>
      <c r="K15612" s="5"/>
      <c r="L15612" s="8"/>
      <c r="N15612" s="5"/>
      <c r="O15612" s="10"/>
      <c r="P15612" s="8"/>
    </row>
    <row r="15613" spans="1:16" s="2" customFormat="1" x14ac:dyDescent="0.15">
      <c r="A15613" s="3"/>
      <c r="B15613" s="3"/>
      <c r="J15613" s="3"/>
      <c r="K15613" s="5"/>
      <c r="L15613" s="8"/>
      <c r="N15613" s="5"/>
      <c r="O15613" s="10"/>
      <c r="P15613" s="8"/>
    </row>
    <row r="15614" spans="1:16" s="2" customFormat="1" x14ac:dyDescent="0.15">
      <c r="A15614" s="3"/>
      <c r="B15614" s="3"/>
      <c r="J15614" s="3"/>
      <c r="K15614" s="5"/>
      <c r="L15614" s="8"/>
      <c r="N15614" s="5"/>
      <c r="O15614" s="10"/>
      <c r="P15614" s="8"/>
    </row>
    <row r="15615" spans="1:16" s="2" customFormat="1" x14ac:dyDescent="0.15">
      <c r="A15615" s="3"/>
      <c r="B15615" s="3"/>
      <c r="J15615" s="3"/>
      <c r="K15615" s="5"/>
      <c r="L15615" s="8"/>
      <c r="N15615" s="5"/>
      <c r="O15615" s="10"/>
      <c r="P15615" s="8"/>
    </row>
    <row r="15616" spans="1:16" s="2" customFormat="1" x14ac:dyDescent="0.15">
      <c r="A15616" s="3"/>
      <c r="B15616" s="3"/>
      <c r="J15616" s="3"/>
      <c r="K15616" s="5"/>
      <c r="L15616" s="8"/>
      <c r="N15616" s="5"/>
      <c r="O15616" s="10"/>
      <c r="P15616" s="8"/>
    </row>
    <row r="15617" spans="1:16" s="2" customFormat="1" x14ac:dyDescent="0.15">
      <c r="A15617" s="3"/>
      <c r="B15617" s="3"/>
      <c r="J15617" s="3"/>
      <c r="K15617" s="5"/>
      <c r="L15617" s="8"/>
      <c r="N15617" s="5"/>
      <c r="O15617" s="10"/>
      <c r="P15617" s="8"/>
    </row>
    <row r="15618" spans="1:16" s="2" customFormat="1" x14ac:dyDescent="0.15">
      <c r="A15618" s="3"/>
      <c r="B15618" s="3"/>
      <c r="J15618" s="3"/>
      <c r="K15618" s="5"/>
      <c r="L15618" s="8"/>
      <c r="N15618" s="5"/>
      <c r="O15618" s="10"/>
      <c r="P15618" s="8"/>
    </row>
    <row r="15619" spans="1:16" s="2" customFormat="1" x14ac:dyDescent="0.15">
      <c r="A15619" s="3"/>
      <c r="B15619" s="3"/>
      <c r="J15619" s="3"/>
      <c r="K15619" s="5"/>
      <c r="L15619" s="8"/>
      <c r="N15619" s="5"/>
      <c r="O15619" s="10"/>
      <c r="P15619" s="8"/>
    </row>
    <row r="15620" spans="1:16" s="2" customFormat="1" x14ac:dyDescent="0.15">
      <c r="A15620" s="3"/>
      <c r="B15620" s="3"/>
      <c r="J15620" s="3"/>
      <c r="K15620" s="5"/>
      <c r="L15620" s="8"/>
      <c r="N15620" s="5"/>
      <c r="O15620" s="10"/>
      <c r="P15620" s="8"/>
    </row>
    <row r="15621" spans="1:16" s="2" customFormat="1" x14ac:dyDescent="0.15">
      <c r="A15621" s="3"/>
      <c r="B15621" s="3"/>
      <c r="J15621" s="3"/>
      <c r="K15621" s="5"/>
      <c r="L15621" s="8"/>
      <c r="N15621" s="5"/>
      <c r="O15621" s="10"/>
      <c r="P15621" s="8"/>
    </row>
    <row r="15622" spans="1:16" s="2" customFormat="1" x14ac:dyDescent="0.15">
      <c r="A15622" s="3"/>
      <c r="B15622" s="3"/>
      <c r="J15622" s="3"/>
      <c r="K15622" s="5"/>
      <c r="L15622" s="8"/>
      <c r="N15622" s="5"/>
      <c r="O15622" s="10"/>
      <c r="P15622" s="8"/>
    </row>
    <row r="15623" spans="1:16" s="2" customFormat="1" x14ac:dyDescent="0.15">
      <c r="A15623" s="3"/>
      <c r="B15623" s="3"/>
      <c r="J15623" s="3"/>
      <c r="K15623" s="5"/>
      <c r="L15623" s="8"/>
      <c r="N15623" s="5"/>
      <c r="O15623" s="10"/>
      <c r="P15623" s="8"/>
    </row>
    <row r="15624" spans="1:16" s="2" customFormat="1" x14ac:dyDescent="0.15">
      <c r="A15624" s="3"/>
      <c r="B15624" s="3"/>
      <c r="J15624" s="3"/>
      <c r="K15624" s="5"/>
      <c r="L15624" s="8"/>
      <c r="N15624" s="5"/>
      <c r="O15624" s="10"/>
      <c r="P15624" s="8"/>
    </row>
    <row r="15625" spans="1:16" s="2" customFormat="1" x14ac:dyDescent="0.15">
      <c r="A15625" s="3"/>
      <c r="B15625" s="3"/>
      <c r="J15625" s="3"/>
      <c r="K15625" s="5"/>
      <c r="L15625" s="8"/>
      <c r="N15625" s="5"/>
      <c r="O15625" s="10"/>
      <c r="P15625" s="8"/>
    </row>
    <row r="15626" spans="1:16" s="2" customFormat="1" x14ac:dyDescent="0.15">
      <c r="A15626" s="3"/>
      <c r="B15626" s="3"/>
      <c r="J15626" s="3"/>
      <c r="K15626" s="5"/>
      <c r="L15626" s="8"/>
      <c r="N15626" s="5"/>
      <c r="O15626" s="10"/>
      <c r="P15626" s="8"/>
    </row>
    <row r="15627" spans="1:16" s="2" customFormat="1" x14ac:dyDescent="0.15">
      <c r="A15627" s="3"/>
      <c r="B15627" s="3"/>
      <c r="J15627" s="3"/>
      <c r="K15627" s="5"/>
      <c r="L15627" s="8"/>
      <c r="N15627" s="5"/>
      <c r="O15627" s="10"/>
      <c r="P15627" s="8"/>
    </row>
    <row r="15628" spans="1:16" s="2" customFormat="1" x14ac:dyDescent="0.15">
      <c r="A15628" s="3"/>
      <c r="B15628" s="3"/>
      <c r="J15628" s="3"/>
      <c r="K15628" s="5"/>
      <c r="L15628" s="8"/>
      <c r="N15628" s="5"/>
      <c r="O15628" s="10"/>
      <c r="P15628" s="8"/>
    </row>
    <row r="15629" spans="1:16" s="2" customFormat="1" x14ac:dyDescent="0.15">
      <c r="A15629" s="3"/>
      <c r="B15629" s="3"/>
      <c r="J15629" s="3"/>
      <c r="K15629" s="5"/>
      <c r="L15629" s="8"/>
      <c r="N15629" s="5"/>
      <c r="O15629" s="10"/>
      <c r="P15629" s="8"/>
    </row>
    <row r="15630" spans="1:16" s="2" customFormat="1" x14ac:dyDescent="0.15">
      <c r="A15630" s="3"/>
      <c r="B15630" s="3"/>
      <c r="J15630" s="3"/>
      <c r="K15630" s="5"/>
      <c r="L15630" s="8"/>
      <c r="N15630" s="5"/>
      <c r="O15630" s="10"/>
      <c r="P15630" s="8"/>
    </row>
    <row r="15631" spans="1:16" s="2" customFormat="1" x14ac:dyDescent="0.15">
      <c r="A15631" s="3"/>
      <c r="B15631" s="3"/>
      <c r="J15631" s="3"/>
      <c r="K15631" s="5"/>
      <c r="L15631" s="8"/>
      <c r="N15631" s="5"/>
      <c r="O15631" s="10"/>
      <c r="P15631" s="8"/>
    </row>
    <row r="15632" spans="1:16" s="2" customFormat="1" x14ac:dyDescent="0.15">
      <c r="A15632" s="3"/>
      <c r="B15632" s="3"/>
      <c r="J15632" s="3"/>
      <c r="K15632" s="5"/>
      <c r="L15632" s="8"/>
      <c r="N15632" s="5"/>
      <c r="O15632" s="10"/>
      <c r="P15632" s="8"/>
    </row>
    <row r="15633" spans="1:16" s="2" customFormat="1" x14ac:dyDescent="0.15">
      <c r="A15633" s="3"/>
      <c r="B15633" s="3"/>
      <c r="J15633" s="3"/>
      <c r="K15633" s="5"/>
      <c r="L15633" s="8"/>
      <c r="N15633" s="5"/>
      <c r="O15633" s="10"/>
      <c r="P15633" s="8"/>
    </row>
    <row r="15634" spans="1:16" s="2" customFormat="1" x14ac:dyDescent="0.15">
      <c r="A15634" s="3"/>
      <c r="B15634" s="3"/>
      <c r="J15634" s="3"/>
      <c r="K15634" s="5"/>
      <c r="L15634" s="8"/>
      <c r="N15634" s="5"/>
      <c r="O15634" s="10"/>
      <c r="P15634" s="8"/>
    </row>
    <row r="15635" spans="1:16" s="2" customFormat="1" x14ac:dyDescent="0.15">
      <c r="A15635" s="3"/>
      <c r="B15635" s="3"/>
      <c r="J15635" s="3"/>
      <c r="K15635" s="5"/>
      <c r="L15635" s="8"/>
      <c r="N15635" s="5"/>
      <c r="O15635" s="10"/>
      <c r="P15635" s="8"/>
    </row>
    <row r="15636" spans="1:16" s="2" customFormat="1" x14ac:dyDescent="0.15">
      <c r="A15636" s="3"/>
      <c r="B15636" s="3"/>
      <c r="J15636" s="3"/>
      <c r="K15636" s="5"/>
      <c r="L15636" s="8"/>
      <c r="N15636" s="5"/>
      <c r="O15636" s="10"/>
      <c r="P15636" s="8"/>
    </row>
    <row r="15637" spans="1:16" s="2" customFormat="1" x14ac:dyDescent="0.15">
      <c r="A15637" s="3"/>
      <c r="B15637" s="3"/>
      <c r="J15637" s="3"/>
      <c r="K15637" s="5"/>
      <c r="L15637" s="8"/>
      <c r="N15637" s="5"/>
      <c r="O15637" s="10"/>
      <c r="P15637" s="8"/>
    </row>
    <row r="15638" spans="1:16" s="2" customFormat="1" x14ac:dyDescent="0.15">
      <c r="A15638" s="3"/>
      <c r="B15638" s="3"/>
      <c r="J15638" s="3"/>
      <c r="K15638" s="5"/>
      <c r="L15638" s="8"/>
      <c r="N15638" s="5"/>
      <c r="O15638" s="10"/>
      <c r="P15638" s="8"/>
    </row>
    <row r="15639" spans="1:16" s="2" customFormat="1" x14ac:dyDescent="0.15">
      <c r="A15639" s="3"/>
      <c r="B15639" s="3"/>
      <c r="J15639" s="3"/>
      <c r="K15639" s="5"/>
      <c r="L15639" s="8"/>
      <c r="N15639" s="5"/>
      <c r="O15639" s="10"/>
      <c r="P15639" s="8"/>
    </row>
    <row r="15640" spans="1:16" s="2" customFormat="1" x14ac:dyDescent="0.15">
      <c r="A15640" s="3"/>
      <c r="B15640" s="3"/>
      <c r="J15640" s="3"/>
      <c r="K15640" s="5"/>
      <c r="L15640" s="8"/>
      <c r="N15640" s="5"/>
      <c r="O15640" s="10"/>
      <c r="P15640" s="8"/>
    </row>
    <row r="15641" spans="1:16" s="2" customFormat="1" x14ac:dyDescent="0.15">
      <c r="A15641" s="3"/>
      <c r="B15641" s="3"/>
      <c r="J15641" s="3"/>
      <c r="K15641" s="5"/>
      <c r="L15641" s="8"/>
      <c r="N15641" s="5"/>
      <c r="O15641" s="10"/>
      <c r="P15641" s="8"/>
    </row>
    <row r="15642" spans="1:16" s="2" customFormat="1" x14ac:dyDescent="0.15">
      <c r="A15642" s="3"/>
      <c r="B15642" s="3"/>
      <c r="J15642" s="3"/>
      <c r="K15642" s="5"/>
      <c r="L15642" s="8"/>
      <c r="N15642" s="5"/>
      <c r="O15642" s="10"/>
      <c r="P15642" s="8"/>
    </row>
    <row r="15643" spans="1:16" s="2" customFormat="1" x14ac:dyDescent="0.15">
      <c r="A15643" s="3"/>
      <c r="B15643" s="3"/>
      <c r="J15643" s="3"/>
      <c r="K15643" s="5"/>
      <c r="L15643" s="8"/>
      <c r="N15643" s="5"/>
      <c r="O15643" s="10"/>
      <c r="P15643" s="8"/>
    </row>
    <row r="15644" spans="1:16" s="2" customFormat="1" x14ac:dyDescent="0.15">
      <c r="A15644" s="3"/>
      <c r="B15644" s="3"/>
      <c r="J15644" s="3"/>
      <c r="K15644" s="5"/>
      <c r="L15644" s="8"/>
      <c r="N15644" s="5"/>
      <c r="O15644" s="10"/>
      <c r="P15644" s="8"/>
    </row>
    <row r="15645" spans="1:16" s="2" customFormat="1" x14ac:dyDescent="0.15">
      <c r="A15645" s="3"/>
      <c r="B15645" s="3"/>
      <c r="J15645" s="3"/>
      <c r="K15645" s="5"/>
      <c r="L15645" s="8"/>
      <c r="N15645" s="5"/>
      <c r="O15645" s="10"/>
      <c r="P15645" s="8"/>
    </row>
    <row r="15646" spans="1:16" s="2" customFormat="1" x14ac:dyDescent="0.15">
      <c r="A15646" s="3"/>
      <c r="B15646" s="3"/>
      <c r="J15646" s="3"/>
      <c r="K15646" s="5"/>
      <c r="L15646" s="8"/>
      <c r="N15646" s="5"/>
      <c r="O15646" s="10"/>
      <c r="P15646" s="8"/>
    </row>
    <row r="15647" spans="1:16" s="2" customFormat="1" x14ac:dyDescent="0.15">
      <c r="A15647" s="3"/>
      <c r="B15647" s="3"/>
      <c r="J15647" s="3"/>
      <c r="K15647" s="5"/>
      <c r="L15647" s="8"/>
      <c r="N15647" s="5"/>
      <c r="O15647" s="10"/>
      <c r="P15647" s="8"/>
    </row>
    <row r="15648" spans="1:16" s="2" customFormat="1" x14ac:dyDescent="0.15">
      <c r="A15648" s="3"/>
      <c r="B15648" s="3"/>
      <c r="J15648" s="3"/>
      <c r="K15648" s="5"/>
      <c r="L15648" s="8"/>
      <c r="N15648" s="5"/>
      <c r="O15648" s="10"/>
      <c r="P15648" s="8"/>
    </row>
    <row r="15649" spans="1:16" s="2" customFormat="1" x14ac:dyDescent="0.15">
      <c r="A15649" s="3"/>
      <c r="B15649" s="3"/>
      <c r="J15649" s="3"/>
      <c r="K15649" s="5"/>
      <c r="L15649" s="8"/>
      <c r="N15649" s="5"/>
      <c r="O15649" s="10"/>
      <c r="P15649" s="8"/>
    </row>
    <row r="15650" spans="1:16" s="2" customFormat="1" x14ac:dyDescent="0.15">
      <c r="A15650" s="3"/>
      <c r="B15650" s="3"/>
      <c r="J15650" s="3"/>
      <c r="K15650" s="5"/>
      <c r="L15650" s="8"/>
      <c r="N15650" s="5"/>
      <c r="O15650" s="10"/>
      <c r="P15650" s="8"/>
    </row>
    <row r="15651" spans="1:16" s="2" customFormat="1" x14ac:dyDescent="0.15">
      <c r="A15651" s="3"/>
      <c r="B15651" s="3"/>
      <c r="J15651" s="3"/>
      <c r="K15651" s="5"/>
      <c r="L15651" s="8"/>
      <c r="N15651" s="5"/>
      <c r="O15651" s="10"/>
      <c r="P15651" s="8"/>
    </row>
    <row r="15652" spans="1:16" s="2" customFormat="1" x14ac:dyDescent="0.15">
      <c r="A15652" s="3"/>
      <c r="B15652" s="3"/>
      <c r="J15652" s="3"/>
      <c r="K15652" s="5"/>
      <c r="L15652" s="8"/>
      <c r="N15652" s="5"/>
      <c r="O15652" s="10"/>
      <c r="P15652" s="8"/>
    </row>
    <row r="15653" spans="1:16" s="2" customFormat="1" x14ac:dyDescent="0.15">
      <c r="A15653" s="3"/>
      <c r="B15653" s="3"/>
      <c r="J15653" s="3"/>
      <c r="K15653" s="5"/>
      <c r="L15653" s="8"/>
      <c r="N15653" s="5"/>
      <c r="O15653" s="10"/>
      <c r="P15653" s="8"/>
    </row>
    <row r="15654" spans="1:16" s="2" customFormat="1" x14ac:dyDescent="0.15">
      <c r="A15654" s="3"/>
      <c r="B15654" s="3"/>
      <c r="J15654" s="3"/>
      <c r="K15654" s="5"/>
      <c r="L15654" s="8"/>
      <c r="N15654" s="5"/>
      <c r="O15654" s="10"/>
      <c r="P15654" s="8"/>
    </row>
    <row r="15655" spans="1:16" s="2" customFormat="1" x14ac:dyDescent="0.15">
      <c r="A15655" s="3"/>
      <c r="B15655" s="3"/>
      <c r="J15655" s="3"/>
      <c r="K15655" s="5"/>
      <c r="L15655" s="8"/>
      <c r="N15655" s="5"/>
      <c r="O15655" s="10"/>
      <c r="P15655" s="8"/>
    </row>
    <row r="15656" spans="1:16" s="2" customFormat="1" x14ac:dyDescent="0.15">
      <c r="A15656" s="3"/>
      <c r="B15656" s="3"/>
      <c r="J15656" s="3"/>
      <c r="K15656" s="5"/>
      <c r="L15656" s="8"/>
      <c r="N15656" s="5"/>
      <c r="O15656" s="10"/>
      <c r="P15656" s="8"/>
    </row>
    <row r="15657" spans="1:16" s="2" customFormat="1" x14ac:dyDescent="0.15">
      <c r="A15657" s="3"/>
      <c r="B15657" s="3"/>
      <c r="J15657" s="3"/>
      <c r="K15657" s="5"/>
      <c r="L15657" s="8"/>
      <c r="N15657" s="5"/>
      <c r="O15657" s="10"/>
      <c r="P15657" s="8"/>
    </row>
    <row r="15658" spans="1:16" s="2" customFormat="1" x14ac:dyDescent="0.15">
      <c r="A15658" s="3"/>
      <c r="B15658" s="3"/>
      <c r="J15658" s="3"/>
      <c r="K15658" s="5"/>
      <c r="L15658" s="8"/>
      <c r="N15658" s="5"/>
      <c r="O15658" s="10"/>
      <c r="P15658" s="8"/>
    </row>
    <row r="15659" spans="1:16" s="2" customFormat="1" x14ac:dyDescent="0.15">
      <c r="A15659" s="3"/>
      <c r="B15659" s="3"/>
      <c r="J15659" s="3"/>
      <c r="K15659" s="5"/>
      <c r="L15659" s="8"/>
      <c r="N15659" s="5"/>
      <c r="O15659" s="10"/>
      <c r="P15659" s="8"/>
    </row>
    <row r="15660" spans="1:16" s="2" customFormat="1" x14ac:dyDescent="0.15">
      <c r="A15660" s="3"/>
      <c r="B15660" s="3"/>
      <c r="J15660" s="3"/>
      <c r="K15660" s="5"/>
      <c r="L15660" s="8"/>
      <c r="N15660" s="5"/>
      <c r="O15660" s="10"/>
      <c r="P15660" s="8"/>
    </row>
    <row r="15661" spans="1:16" s="2" customFormat="1" x14ac:dyDescent="0.15">
      <c r="A15661" s="3"/>
      <c r="B15661" s="3"/>
      <c r="J15661" s="3"/>
      <c r="K15661" s="5"/>
      <c r="L15661" s="8"/>
      <c r="N15661" s="5"/>
      <c r="O15661" s="10"/>
      <c r="P15661" s="8"/>
    </row>
    <row r="15662" spans="1:16" s="2" customFormat="1" x14ac:dyDescent="0.15">
      <c r="A15662" s="3"/>
      <c r="B15662" s="3"/>
      <c r="J15662" s="3"/>
      <c r="K15662" s="5"/>
      <c r="L15662" s="8"/>
      <c r="N15662" s="5"/>
      <c r="O15662" s="10"/>
      <c r="P15662" s="8"/>
    </row>
    <row r="15663" spans="1:16" s="2" customFormat="1" x14ac:dyDescent="0.15">
      <c r="A15663" s="3"/>
      <c r="B15663" s="3"/>
      <c r="J15663" s="3"/>
      <c r="K15663" s="5"/>
      <c r="L15663" s="8"/>
      <c r="N15663" s="5"/>
      <c r="O15663" s="10"/>
      <c r="P15663" s="8"/>
    </row>
    <row r="15664" spans="1:16" s="2" customFormat="1" x14ac:dyDescent="0.15">
      <c r="A15664" s="3"/>
      <c r="B15664" s="3"/>
      <c r="J15664" s="3"/>
      <c r="K15664" s="5"/>
      <c r="L15664" s="8"/>
      <c r="N15664" s="5"/>
      <c r="O15664" s="10"/>
      <c r="P15664" s="8"/>
    </row>
    <row r="15665" spans="1:16" s="2" customFormat="1" x14ac:dyDescent="0.15">
      <c r="A15665" s="3"/>
      <c r="B15665" s="3"/>
      <c r="J15665" s="3"/>
      <c r="K15665" s="5"/>
      <c r="L15665" s="8"/>
      <c r="N15665" s="5"/>
      <c r="O15665" s="10"/>
      <c r="P15665" s="8"/>
    </row>
    <row r="15666" spans="1:16" s="2" customFormat="1" x14ac:dyDescent="0.15">
      <c r="A15666" s="3"/>
      <c r="B15666" s="3"/>
      <c r="J15666" s="3"/>
      <c r="K15666" s="5"/>
      <c r="L15666" s="8"/>
      <c r="N15666" s="5"/>
      <c r="O15666" s="10"/>
      <c r="P15666" s="8"/>
    </row>
    <row r="15667" spans="1:16" s="2" customFormat="1" x14ac:dyDescent="0.15">
      <c r="A15667" s="3"/>
      <c r="B15667" s="3"/>
      <c r="J15667" s="3"/>
      <c r="K15667" s="5"/>
      <c r="L15667" s="8"/>
      <c r="N15667" s="5"/>
      <c r="O15667" s="10"/>
      <c r="P15667" s="8"/>
    </row>
    <row r="15668" spans="1:16" s="2" customFormat="1" x14ac:dyDescent="0.15">
      <c r="A15668" s="3"/>
      <c r="B15668" s="3"/>
      <c r="J15668" s="3"/>
      <c r="K15668" s="5"/>
      <c r="L15668" s="8"/>
      <c r="N15668" s="5"/>
      <c r="O15668" s="10"/>
      <c r="P15668" s="8"/>
    </row>
    <row r="15669" spans="1:16" s="2" customFormat="1" x14ac:dyDescent="0.15">
      <c r="A15669" s="3"/>
      <c r="B15669" s="3"/>
      <c r="J15669" s="3"/>
      <c r="K15669" s="5"/>
      <c r="L15669" s="8"/>
      <c r="N15669" s="5"/>
      <c r="O15669" s="10"/>
      <c r="P15669" s="8"/>
    </row>
    <row r="15670" spans="1:16" s="2" customFormat="1" x14ac:dyDescent="0.15">
      <c r="A15670" s="3"/>
      <c r="B15670" s="3"/>
      <c r="J15670" s="3"/>
      <c r="K15670" s="5"/>
      <c r="L15670" s="8"/>
      <c r="N15670" s="5"/>
      <c r="O15670" s="10"/>
      <c r="P15670" s="8"/>
    </row>
    <row r="15671" spans="1:16" s="2" customFormat="1" x14ac:dyDescent="0.15">
      <c r="A15671" s="3"/>
      <c r="B15671" s="3"/>
      <c r="J15671" s="3"/>
      <c r="K15671" s="5"/>
      <c r="L15671" s="8"/>
      <c r="N15671" s="5"/>
      <c r="O15671" s="10"/>
      <c r="P15671" s="8"/>
    </row>
    <row r="15672" spans="1:16" s="2" customFormat="1" x14ac:dyDescent="0.15">
      <c r="A15672" s="3"/>
      <c r="B15672" s="3"/>
      <c r="J15672" s="3"/>
      <c r="K15672" s="5"/>
      <c r="L15672" s="8"/>
      <c r="N15672" s="5"/>
      <c r="O15672" s="10"/>
      <c r="P15672" s="8"/>
    </row>
    <row r="15673" spans="1:16" s="2" customFormat="1" x14ac:dyDescent="0.15">
      <c r="A15673" s="3"/>
      <c r="B15673" s="3"/>
      <c r="J15673" s="3"/>
      <c r="K15673" s="5"/>
      <c r="L15673" s="8"/>
      <c r="N15673" s="5"/>
      <c r="O15673" s="10"/>
      <c r="P15673" s="8"/>
    </row>
    <row r="15674" spans="1:16" s="2" customFormat="1" x14ac:dyDescent="0.15">
      <c r="A15674" s="3"/>
      <c r="B15674" s="3"/>
      <c r="J15674" s="3"/>
      <c r="K15674" s="5"/>
      <c r="L15674" s="8"/>
      <c r="N15674" s="5"/>
      <c r="O15674" s="10"/>
      <c r="P15674" s="8"/>
    </row>
    <row r="15675" spans="1:16" s="2" customFormat="1" x14ac:dyDescent="0.15">
      <c r="A15675" s="3"/>
      <c r="B15675" s="3"/>
      <c r="J15675" s="3"/>
      <c r="K15675" s="5"/>
      <c r="L15675" s="8"/>
      <c r="N15675" s="5"/>
      <c r="O15675" s="10"/>
      <c r="P15675" s="8"/>
    </row>
    <row r="15676" spans="1:16" s="2" customFormat="1" x14ac:dyDescent="0.15">
      <c r="A15676" s="3"/>
      <c r="B15676" s="3"/>
      <c r="J15676" s="3"/>
      <c r="K15676" s="5"/>
      <c r="L15676" s="8"/>
      <c r="N15676" s="5"/>
      <c r="O15676" s="10"/>
      <c r="P15676" s="8"/>
    </row>
    <row r="15677" spans="1:16" s="2" customFormat="1" x14ac:dyDescent="0.15">
      <c r="A15677" s="3"/>
      <c r="B15677" s="3"/>
      <c r="J15677" s="3"/>
      <c r="K15677" s="5"/>
      <c r="L15677" s="8"/>
      <c r="N15677" s="5"/>
      <c r="O15677" s="10"/>
      <c r="P15677" s="8"/>
    </row>
    <row r="15678" spans="1:16" s="2" customFormat="1" x14ac:dyDescent="0.15">
      <c r="A15678" s="3"/>
      <c r="B15678" s="3"/>
      <c r="J15678" s="3"/>
      <c r="K15678" s="5"/>
      <c r="L15678" s="8"/>
      <c r="N15678" s="5"/>
      <c r="O15678" s="10"/>
      <c r="P15678" s="8"/>
    </row>
    <row r="15679" spans="1:16" s="2" customFormat="1" x14ac:dyDescent="0.15">
      <c r="A15679" s="3"/>
      <c r="B15679" s="3"/>
      <c r="J15679" s="3"/>
      <c r="K15679" s="5"/>
      <c r="L15679" s="8"/>
      <c r="N15679" s="5"/>
      <c r="O15679" s="10"/>
      <c r="P15679" s="8"/>
    </row>
    <row r="15680" spans="1:16" s="2" customFormat="1" x14ac:dyDescent="0.15">
      <c r="A15680" s="3"/>
      <c r="B15680" s="3"/>
      <c r="J15680" s="3"/>
      <c r="K15680" s="5"/>
      <c r="L15680" s="8"/>
      <c r="N15680" s="5"/>
      <c r="O15680" s="10"/>
      <c r="P15680" s="8"/>
    </row>
    <row r="15681" spans="1:16" s="2" customFormat="1" x14ac:dyDescent="0.15">
      <c r="A15681" s="3"/>
      <c r="B15681" s="3"/>
      <c r="J15681" s="3"/>
      <c r="K15681" s="5"/>
      <c r="L15681" s="8"/>
      <c r="N15681" s="5"/>
      <c r="O15681" s="10"/>
      <c r="P15681" s="8"/>
    </row>
    <row r="15682" spans="1:16" s="2" customFormat="1" x14ac:dyDescent="0.15">
      <c r="A15682" s="3"/>
      <c r="B15682" s="3"/>
      <c r="J15682" s="3"/>
      <c r="K15682" s="5"/>
      <c r="L15682" s="8"/>
      <c r="N15682" s="5"/>
      <c r="O15682" s="10"/>
      <c r="P15682" s="8"/>
    </row>
    <row r="15683" spans="1:16" s="2" customFormat="1" x14ac:dyDescent="0.15">
      <c r="A15683" s="3"/>
      <c r="B15683" s="3"/>
      <c r="J15683" s="3"/>
      <c r="K15683" s="5"/>
      <c r="L15683" s="8"/>
      <c r="N15683" s="5"/>
      <c r="O15683" s="10"/>
      <c r="P15683" s="8"/>
    </row>
    <row r="15684" spans="1:16" s="2" customFormat="1" x14ac:dyDescent="0.15">
      <c r="A15684" s="3"/>
      <c r="B15684" s="3"/>
      <c r="J15684" s="3"/>
      <c r="K15684" s="5"/>
      <c r="L15684" s="8"/>
      <c r="N15684" s="5"/>
      <c r="O15684" s="10"/>
      <c r="P15684" s="8"/>
    </row>
    <row r="15685" spans="1:16" s="2" customFormat="1" x14ac:dyDescent="0.15">
      <c r="A15685" s="3"/>
      <c r="B15685" s="3"/>
      <c r="J15685" s="3"/>
      <c r="K15685" s="5"/>
      <c r="L15685" s="8"/>
      <c r="N15685" s="5"/>
      <c r="O15685" s="10"/>
      <c r="P15685" s="8"/>
    </row>
    <row r="15686" spans="1:16" s="2" customFormat="1" x14ac:dyDescent="0.15">
      <c r="A15686" s="3"/>
      <c r="B15686" s="3"/>
      <c r="J15686" s="3"/>
      <c r="K15686" s="5"/>
      <c r="L15686" s="8"/>
      <c r="N15686" s="5"/>
      <c r="O15686" s="10"/>
      <c r="P15686" s="8"/>
    </row>
    <row r="15687" spans="1:16" s="2" customFormat="1" x14ac:dyDescent="0.15">
      <c r="A15687" s="3"/>
      <c r="B15687" s="3"/>
      <c r="J15687" s="3"/>
      <c r="K15687" s="5"/>
      <c r="L15687" s="8"/>
      <c r="N15687" s="5"/>
      <c r="O15687" s="10"/>
      <c r="P15687" s="8"/>
    </row>
    <row r="15688" spans="1:16" s="2" customFormat="1" x14ac:dyDescent="0.15">
      <c r="A15688" s="3"/>
      <c r="B15688" s="3"/>
      <c r="J15688" s="3"/>
      <c r="K15688" s="5"/>
      <c r="L15688" s="8"/>
      <c r="N15688" s="5"/>
      <c r="O15688" s="10"/>
      <c r="P15688" s="8"/>
    </row>
    <row r="15689" spans="1:16" s="2" customFormat="1" x14ac:dyDescent="0.15">
      <c r="A15689" s="3"/>
      <c r="B15689" s="3"/>
      <c r="J15689" s="3"/>
      <c r="K15689" s="5"/>
      <c r="L15689" s="8"/>
      <c r="N15689" s="5"/>
      <c r="O15689" s="10"/>
      <c r="P15689" s="8"/>
    </row>
    <row r="15690" spans="1:16" s="2" customFormat="1" x14ac:dyDescent="0.15">
      <c r="A15690" s="3"/>
      <c r="B15690" s="3"/>
      <c r="J15690" s="3"/>
      <c r="K15690" s="5"/>
      <c r="L15690" s="8"/>
      <c r="N15690" s="5"/>
      <c r="O15690" s="10"/>
      <c r="P15690" s="8"/>
    </row>
    <row r="15691" spans="1:16" s="2" customFormat="1" x14ac:dyDescent="0.15">
      <c r="A15691" s="3"/>
      <c r="B15691" s="3"/>
      <c r="J15691" s="3"/>
      <c r="K15691" s="5"/>
      <c r="L15691" s="8"/>
      <c r="N15691" s="5"/>
      <c r="O15691" s="10"/>
      <c r="P15691" s="8"/>
    </row>
    <row r="15692" spans="1:16" s="2" customFormat="1" x14ac:dyDescent="0.15">
      <c r="A15692" s="3"/>
      <c r="B15692" s="3"/>
      <c r="J15692" s="3"/>
      <c r="K15692" s="5"/>
      <c r="L15692" s="8"/>
      <c r="N15692" s="5"/>
      <c r="O15692" s="10"/>
      <c r="P15692" s="8"/>
    </row>
    <row r="15693" spans="1:16" s="2" customFormat="1" x14ac:dyDescent="0.15">
      <c r="A15693" s="3"/>
      <c r="B15693" s="3"/>
      <c r="J15693" s="3"/>
      <c r="K15693" s="5"/>
      <c r="L15693" s="8"/>
      <c r="N15693" s="5"/>
      <c r="O15693" s="10"/>
      <c r="P15693" s="8"/>
    </row>
    <row r="15694" spans="1:16" s="2" customFormat="1" x14ac:dyDescent="0.15">
      <c r="A15694" s="3"/>
      <c r="B15694" s="3"/>
      <c r="J15694" s="3"/>
      <c r="K15694" s="5"/>
      <c r="L15694" s="8"/>
      <c r="N15694" s="5"/>
      <c r="O15694" s="10"/>
      <c r="P15694" s="8"/>
    </row>
    <row r="15695" spans="1:16" s="2" customFormat="1" x14ac:dyDescent="0.15">
      <c r="A15695" s="3"/>
      <c r="B15695" s="3"/>
      <c r="J15695" s="3"/>
      <c r="K15695" s="5"/>
      <c r="L15695" s="8"/>
      <c r="N15695" s="5"/>
      <c r="O15695" s="10"/>
      <c r="P15695" s="8"/>
    </row>
    <row r="15696" spans="1:16" s="2" customFormat="1" x14ac:dyDescent="0.15">
      <c r="A15696" s="3"/>
      <c r="B15696" s="3"/>
      <c r="J15696" s="3"/>
      <c r="K15696" s="5"/>
      <c r="L15696" s="8"/>
      <c r="N15696" s="5"/>
      <c r="O15696" s="10"/>
      <c r="P15696" s="8"/>
    </row>
    <row r="15697" spans="1:16" s="2" customFormat="1" x14ac:dyDescent="0.15">
      <c r="A15697" s="3"/>
      <c r="B15697" s="3"/>
      <c r="J15697" s="3"/>
      <c r="K15697" s="5"/>
      <c r="L15697" s="8"/>
      <c r="N15697" s="5"/>
      <c r="O15697" s="10"/>
      <c r="P15697" s="8"/>
    </row>
    <row r="15698" spans="1:16" s="2" customFormat="1" x14ac:dyDescent="0.15">
      <c r="A15698" s="3"/>
      <c r="B15698" s="3"/>
      <c r="J15698" s="3"/>
      <c r="K15698" s="5"/>
      <c r="L15698" s="8"/>
      <c r="N15698" s="5"/>
      <c r="O15698" s="10"/>
      <c r="P15698" s="8"/>
    </row>
    <row r="15699" spans="1:16" s="2" customFormat="1" x14ac:dyDescent="0.15">
      <c r="A15699" s="3"/>
      <c r="B15699" s="3"/>
      <c r="J15699" s="3"/>
      <c r="K15699" s="5"/>
      <c r="L15699" s="8"/>
      <c r="N15699" s="5"/>
      <c r="O15699" s="10"/>
      <c r="P15699" s="8"/>
    </row>
    <row r="15700" spans="1:16" s="2" customFormat="1" x14ac:dyDescent="0.15">
      <c r="A15700" s="3"/>
      <c r="B15700" s="3"/>
      <c r="J15700" s="3"/>
      <c r="K15700" s="5"/>
      <c r="L15700" s="8"/>
      <c r="N15700" s="5"/>
      <c r="O15700" s="10"/>
      <c r="P15700" s="8"/>
    </row>
    <row r="15701" spans="1:16" s="2" customFormat="1" x14ac:dyDescent="0.15">
      <c r="A15701" s="3"/>
      <c r="B15701" s="3"/>
      <c r="J15701" s="3"/>
      <c r="K15701" s="5"/>
      <c r="L15701" s="8"/>
      <c r="N15701" s="5"/>
      <c r="O15701" s="10"/>
      <c r="P15701" s="8"/>
    </row>
    <row r="15702" spans="1:16" s="2" customFormat="1" x14ac:dyDescent="0.15">
      <c r="A15702" s="3"/>
      <c r="B15702" s="3"/>
      <c r="J15702" s="3"/>
      <c r="K15702" s="5"/>
      <c r="L15702" s="8"/>
      <c r="N15702" s="5"/>
      <c r="O15702" s="10"/>
      <c r="P15702" s="8"/>
    </row>
    <row r="15703" spans="1:16" s="2" customFormat="1" x14ac:dyDescent="0.15">
      <c r="A15703" s="3"/>
      <c r="B15703" s="3"/>
      <c r="J15703" s="3"/>
      <c r="K15703" s="5"/>
      <c r="L15703" s="8"/>
      <c r="N15703" s="5"/>
      <c r="O15703" s="10"/>
      <c r="P15703" s="8"/>
    </row>
    <row r="15704" spans="1:16" s="2" customFormat="1" x14ac:dyDescent="0.15">
      <c r="A15704" s="3"/>
      <c r="B15704" s="3"/>
      <c r="J15704" s="3"/>
      <c r="K15704" s="5"/>
      <c r="L15704" s="8"/>
      <c r="N15704" s="5"/>
      <c r="O15704" s="10"/>
      <c r="P15704" s="8"/>
    </row>
    <row r="15705" spans="1:16" s="2" customFormat="1" x14ac:dyDescent="0.15">
      <c r="A15705" s="3"/>
      <c r="B15705" s="3"/>
      <c r="J15705" s="3"/>
      <c r="K15705" s="5"/>
      <c r="L15705" s="8"/>
      <c r="N15705" s="5"/>
      <c r="O15705" s="10"/>
      <c r="P15705" s="8"/>
    </row>
    <row r="15706" spans="1:16" s="2" customFormat="1" x14ac:dyDescent="0.15">
      <c r="A15706" s="3"/>
      <c r="B15706" s="3"/>
      <c r="J15706" s="3"/>
      <c r="K15706" s="5"/>
      <c r="L15706" s="8"/>
      <c r="N15706" s="5"/>
      <c r="O15706" s="10"/>
      <c r="P15706" s="8"/>
    </row>
    <row r="15707" spans="1:16" s="2" customFormat="1" x14ac:dyDescent="0.15">
      <c r="A15707" s="3"/>
      <c r="B15707" s="3"/>
      <c r="J15707" s="3"/>
      <c r="K15707" s="5"/>
      <c r="L15707" s="8"/>
      <c r="N15707" s="5"/>
      <c r="O15707" s="10"/>
      <c r="P15707" s="8"/>
    </row>
    <row r="15708" spans="1:16" s="2" customFormat="1" x14ac:dyDescent="0.15">
      <c r="A15708" s="3"/>
      <c r="B15708" s="3"/>
      <c r="J15708" s="3"/>
      <c r="K15708" s="5"/>
      <c r="L15708" s="8"/>
      <c r="N15708" s="5"/>
      <c r="O15708" s="10"/>
      <c r="P15708" s="8"/>
    </row>
    <row r="15709" spans="1:16" s="2" customFormat="1" x14ac:dyDescent="0.15">
      <c r="A15709" s="3"/>
      <c r="B15709" s="3"/>
      <c r="J15709" s="3"/>
      <c r="K15709" s="5"/>
      <c r="L15709" s="8"/>
      <c r="N15709" s="5"/>
      <c r="O15709" s="10"/>
      <c r="P15709" s="8"/>
    </row>
    <row r="15710" spans="1:16" s="2" customFormat="1" x14ac:dyDescent="0.15">
      <c r="A15710" s="3"/>
      <c r="B15710" s="3"/>
      <c r="J15710" s="3"/>
      <c r="K15710" s="5"/>
      <c r="L15710" s="8"/>
      <c r="N15710" s="5"/>
      <c r="O15710" s="10"/>
      <c r="P15710" s="8"/>
    </row>
    <row r="15711" spans="1:16" s="2" customFormat="1" x14ac:dyDescent="0.15">
      <c r="A15711" s="3"/>
      <c r="B15711" s="3"/>
      <c r="J15711" s="3"/>
      <c r="K15711" s="5"/>
      <c r="L15711" s="8"/>
      <c r="N15711" s="5"/>
      <c r="O15711" s="10"/>
      <c r="P15711" s="8"/>
    </row>
    <row r="15712" spans="1:16" s="2" customFormat="1" x14ac:dyDescent="0.15">
      <c r="A15712" s="3"/>
      <c r="B15712" s="3"/>
      <c r="J15712" s="3"/>
      <c r="K15712" s="5"/>
      <c r="L15712" s="8"/>
      <c r="N15712" s="5"/>
      <c r="O15712" s="10"/>
      <c r="P15712" s="8"/>
    </row>
    <row r="15713" spans="1:16" s="2" customFormat="1" x14ac:dyDescent="0.15">
      <c r="A15713" s="3"/>
      <c r="B15713" s="3"/>
      <c r="J15713" s="3"/>
      <c r="K15713" s="5"/>
      <c r="L15713" s="8"/>
      <c r="N15713" s="5"/>
      <c r="O15713" s="10"/>
      <c r="P15713" s="8"/>
    </row>
    <row r="15714" spans="1:16" s="2" customFormat="1" x14ac:dyDescent="0.15">
      <c r="A15714" s="3"/>
      <c r="B15714" s="3"/>
      <c r="J15714" s="3"/>
      <c r="K15714" s="5"/>
      <c r="L15714" s="8"/>
      <c r="N15714" s="5"/>
      <c r="O15714" s="10"/>
      <c r="P15714" s="8"/>
    </row>
    <row r="15715" spans="1:16" s="2" customFormat="1" x14ac:dyDescent="0.15">
      <c r="A15715" s="3"/>
      <c r="B15715" s="3"/>
      <c r="J15715" s="3"/>
      <c r="K15715" s="5"/>
      <c r="L15715" s="8"/>
      <c r="N15715" s="5"/>
      <c r="O15715" s="10"/>
      <c r="P15715" s="8"/>
    </row>
    <row r="15716" spans="1:16" s="2" customFormat="1" x14ac:dyDescent="0.15">
      <c r="A15716" s="3"/>
      <c r="B15716" s="3"/>
      <c r="J15716" s="3"/>
      <c r="K15716" s="5"/>
      <c r="L15716" s="8"/>
      <c r="N15716" s="5"/>
      <c r="O15716" s="10"/>
      <c r="P15716" s="8"/>
    </row>
    <row r="15717" spans="1:16" s="2" customFormat="1" x14ac:dyDescent="0.15">
      <c r="A15717" s="3"/>
      <c r="B15717" s="3"/>
      <c r="J15717" s="3"/>
      <c r="K15717" s="5"/>
      <c r="L15717" s="8"/>
      <c r="N15717" s="5"/>
      <c r="O15717" s="10"/>
      <c r="P15717" s="8"/>
    </row>
    <row r="15718" spans="1:16" s="2" customFormat="1" x14ac:dyDescent="0.15">
      <c r="A15718" s="3"/>
      <c r="B15718" s="3"/>
      <c r="J15718" s="3"/>
      <c r="K15718" s="5"/>
      <c r="L15718" s="8"/>
      <c r="N15718" s="5"/>
      <c r="O15718" s="10"/>
      <c r="P15718" s="8"/>
    </row>
    <row r="15719" spans="1:16" s="2" customFormat="1" x14ac:dyDescent="0.15">
      <c r="A15719" s="3"/>
      <c r="B15719" s="3"/>
      <c r="J15719" s="3"/>
      <c r="K15719" s="5"/>
      <c r="L15719" s="8"/>
      <c r="N15719" s="5"/>
      <c r="O15719" s="10"/>
      <c r="P15719" s="8"/>
    </row>
    <row r="15720" spans="1:16" s="2" customFormat="1" x14ac:dyDescent="0.15">
      <c r="A15720" s="3"/>
      <c r="B15720" s="3"/>
      <c r="J15720" s="3"/>
      <c r="K15720" s="5"/>
      <c r="L15720" s="8"/>
      <c r="N15720" s="5"/>
      <c r="O15720" s="10"/>
      <c r="P15720" s="8"/>
    </row>
    <row r="15721" spans="1:16" s="2" customFormat="1" x14ac:dyDescent="0.15">
      <c r="A15721" s="3"/>
      <c r="B15721" s="3"/>
      <c r="J15721" s="3"/>
      <c r="K15721" s="5"/>
      <c r="L15721" s="8"/>
      <c r="N15721" s="5"/>
      <c r="O15721" s="10"/>
      <c r="P15721" s="8"/>
    </row>
    <row r="15722" spans="1:16" s="2" customFormat="1" x14ac:dyDescent="0.15">
      <c r="A15722" s="3"/>
      <c r="B15722" s="3"/>
      <c r="J15722" s="3"/>
      <c r="K15722" s="5"/>
      <c r="L15722" s="8"/>
      <c r="N15722" s="5"/>
      <c r="O15722" s="10"/>
      <c r="P15722" s="8"/>
    </row>
    <row r="15723" spans="1:16" s="2" customFormat="1" x14ac:dyDescent="0.15">
      <c r="A15723" s="3"/>
      <c r="B15723" s="3"/>
      <c r="J15723" s="3"/>
      <c r="K15723" s="5"/>
      <c r="L15723" s="8"/>
      <c r="N15723" s="5"/>
      <c r="O15723" s="10"/>
      <c r="P15723" s="8"/>
    </row>
    <row r="15724" spans="1:16" s="2" customFormat="1" x14ac:dyDescent="0.15">
      <c r="A15724" s="3"/>
      <c r="B15724" s="3"/>
      <c r="J15724" s="3"/>
      <c r="K15724" s="5"/>
      <c r="L15724" s="8"/>
      <c r="N15724" s="5"/>
      <c r="O15724" s="10"/>
      <c r="P15724" s="8"/>
    </row>
    <row r="15725" spans="1:16" s="2" customFormat="1" x14ac:dyDescent="0.15">
      <c r="A15725" s="3"/>
      <c r="B15725" s="3"/>
      <c r="J15725" s="3"/>
      <c r="K15725" s="5"/>
      <c r="L15725" s="8"/>
      <c r="N15725" s="5"/>
      <c r="O15725" s="10"/>
      <c r="P15725" s="8"/>
    </row>
    <row r="15726" spans="1:16" s="2" customFormat="1" x14ac:dyDescent="0.15">
      <c r="A15726" s="3"/>
      <c r="B15726" s="3"/>
      <c r="J15726" s="3"/>
      <c r="K15726" s="5"/>
      <c r="L15726" s="8"/>
      <c r="N15726" s="5"/>
      <c r="O15726" s="10"/>
      <c r="P15726" s="8"/>
    </row>
    <row r="15727" spans="1:16" s="2" customFormat="1" x14ac:dyDescent="0.15">
      <c r="A15727" s="3"/>
      <c r="B15727" s="3"/>
      <c r="J15727" s="3"/>
      <c r="K15727" s="5"/>
      <c r="L15727" s="8"/>
      <c r="N15727" s="5"/>
      <c r="O15727" s="10"/>
      <c r="P15727" s="8"/>
    </row>
    <row r="15728" spans="1:16" s="2" customFormat="1" x14ac:dyDescent="0.15">
      <c r="A15728" s="3"/>
      <c r="B15728" s="3"/>
      <c r="J15728" s="3"/>
      <c r="K15728" s="5"/>
      <c r="L15728" s="8"/>
      <c r="N15728" s="5"/>
      <c r="O15728" s="10"/>
      <c r="P15728" s="8"/>
    </row>
    <row r="15729" spans="1:16" s="2" customFormat="1" x14ac:dyDescent="0.15">
      <c r="A15729" s="3"/>
      <c r="B15729" s="3"/>
      <c r="J15729" s="3"/>
      <c r="K15729" s="5"/>
      <c r="L15729" s="8"/>
      <c r="N15729" s="5"/>
      <c r="O15729" s="10"/>
      <c r="P15729" s="8"/>
    </row>
    <row r="15730" spans="1:16" s="2" customFormat="1" x14ac:dyDescent="0.15">
      <c r="A15730" s="3"/>
      <c r="B15730" s="3"/>
      <c r="J15730" s="3"/>
      <c r="K15730" s="5"/>
      <c r="L15730" s="8"/>
      <c r="N15730" s="5"/>
      <c r="O15730" s="10"/>
      <c r="P15730" s="8"/>
    </row>
    <row r="15731" spans="1:16" s="2" customFormat="1" x14ac:dyDescent="0.15">
      <c r="A15731" s="3"/>
      <c r="B15731" s="3"/>
      <c r="J15731" s="3"/>
      <c r="K15731" s="5"/>
      <c r="L15731" s="8"/>
      <c r="N15731" s="5"/>
      <c r="O15731" s="10"/>
      <c r="P15731" s="8"/>
    </row>
    <row r="15732" spans="1:16" s="2" customFormat="1" x14ac:dyDescent="0.15">
      <c r="A15732" s="3"/>
      <c r="B15732" s="3"/>
      <c r="J15732" s="3"/>
      <c r="K15732" s="5"/>
      <c r="L15732" s="8"/>
      <c r="N15732" s="5"/>
      <c r="O15732" s="10"/>
      <c r="P15732" s="8"/>
    </row>
    <row r="15733" spans="1:16" s="2" customFormat="1" x14ac:dyDescent="0.15">
      <c r="A15733" s="3"/>
      <c r="B15733" s="3"/>
      <c r="J15733" s="3"/>
      <c r="K15733" s="5"/>
      <c r="L15733" s="8"/>
      <c r="N15733" s="5"/>
      <c r="O15733" s="10"/>
      <c r="P15733" s="8"/>
    </row>
    <row r="15734" spans="1:16" s="2" customFormat="1" x14ac:dyDescent="0.15">
      <c r="A15734" s="3"/>
      <c r="B15734" s="3"/>
      <c r="J15734" s="3"/>
      <c r="K15734" s="5"/>
      <c r="L15734" s="8"/>
      <c r="N15734" s="5"/>
      <c r="O15734" s="10"/>
      <c r="P15734" s="8"/>
    </row>
    <row r="15735" spans="1:16" s="2" customFormat="1" x14ac:dyDescent="0.15">
      <c r="A15735" s="3"/>
      <c r="B15735" s="3"/>
      <c r="J15735" s="3"/>
      <c r="K15735" s="5"/>
      <c r="L15735" s="8"/>
      <c r="N15735" s="5"/>
      <c r="O15735" s="10"/>
      <c r="P15735" s="8"/>
    </row>
    <row r="15736" spans="1:16" s="2" customFormat="1" x14ac:dyDescent="0.15">
      <c r="A15736" s="3"/>
      <c r="B15736" s="3"/>
      <c r="J15736" s="3"/>
      <c r="K15736" s="5"/>
      <c r="L15736" s="8"/>
      <c r="N15736" s="5"/>
      <c r="O15736" s="10"/>
      <c r="P15736" s="8"/>
    </row>
    <row r="15737" spans="1:16" s="2" customFormat="1" x14ac:dyDescent="0.15">
      <c r="A15737" s="3"/>
      <c r="B15737" s="3"/>
      <c r="J15737" s="3"/>
      <c r="K15737" s="5"/>
      <c r="L15737" s="8"/>
      <c r="N15737" s="5"/>
      <c r="O15737" s="10"/>
      <c r="P15737" s="8"/>
    </row>
    <row r="15738" spans="1:16" s="2" customFormat="1" x14ac:dyDescent="0.15">
      <c r="A15738" s="3"/>
      <c r="B15738" s="3"/>
      <c r="J15738" s="3"/>
      <c r="K15738" s="5"/>
      <c r="L15738" s="8"/>
      <c r="N15738" s="5"/>
      <c r="O15738" s="10"/>
      <c r="P15738" s="8"/>
    </row>
    <row r="15739" spans="1:16" s="2" customFormat="1" x14ac:dyDescent="0.15">
      <c r="A15739" s="3"/>
      <c r="B15739" s="3"/>
      <c r="J15739" s="3"/>
      <c r="K15739" s="5"/>
      <c r="L15739" s="8"/>
      <c r="N15739" s="5"/>
      <c r="O15739" s="10"/>
      <c r="P15739" s="8"/>
    </row>
    <row r="15740" spans="1:16" s="2" customFormat="1" x14ac:dyDescent="0.15">
      <c r="A15740" s="3"/>
      <c r="B15740" s="3"/>
      <c r="J15740" s="3"/>
      <c r="K15740" s="5"/>
      <c r="L15740" s="8"/>
      <c r="N15740" s="5"/>
      <c r="O15740" s="10"/>
      <c r="P15740" s="8"/>
    </row>
    <row r="15741" spans="1:16" s="2" customFormat="1" x14ac:dyDescent="0.15">
      <c r="A15741" s="3"/>
      <c r="B15741" s="3"/>
      <c r="J15741" s="3"/>
      <c r="K15741" s="5"/>
      <c r="L15741" s="8"/>
      <c r="N15741" s="5"/>
      <c r="O15741" s="10"/>
      <c r="P15741" s="8"/>
    </row>
    <row r="15742" spans="1:16" s="2" customFormat="1" x14ac:dyDescent="0.15">
      <c r="A15742" s="3"/>
      <c r="B15742" s="3"/>
      <c r="J15742" s="3"/>
      <c r="K15742" s="5"/>
      <c r="L15742" s="8"/>
      <c r="N15742" s="5"/>
      <c r="O15742" s="10"/>
      <c r="P15742" s="8"/>
    </row>
    <row r="15743" spans="1:16" s="2" customFormat="1" x14ac:dyDescent="0.15">
      <c r="A15743" s="3"/>
      <c r="B15743" s="3"/>
      <c r="J15743" s="3"/>
      <c r="K15743" s="5"/>
      <c r="L15743" s="8"/>
      <c r="N15743" s="5"/>
      <c r="O15743" s="10"/>
      <c r="P15743" s="8"/>
    </row>
    <row r="15744" spans="1:16" s="2" customFormat="1" x14ac:dyDescent="0.15">
      <c r="A15744" s="3"/>
      <c r="B15744" s="3"/>
      <c r="J15744" s="3"/>
      <c r="K15744" s="5"/>
      <c r="L15744" s="8"/>
      <c r="N15744" s="5"/>
      <c r="O15744" s="10"/>
      <c r="P15744" s="8"/>
    </row>
    <row r="15745" spans="1:16" s="2" customFormat="1" x14ac:dyDescent="0.15">
      <c r="A15745" s="3"/>
      <c r="B15745" s="3"/>
      <c r="J15745" s="3"/>
      <c r="K15745" s="5"/>
      <c r="L15745" s="8"/>
      <c r="N15745" s="5"/>
      <c r="O15745" s="10"/>
      <c r="P15745" s="8"/>
    </row>
    <row r="15746" spans="1:16" s="2" customFormat="1" x14ac:dyDescent="0.15">
      <c r="A15746" s="3"/>
      <c r="B15746" s="3"/>
      <c r="J15746" s="3"/>
      <c r="K15746" s="5"/>
      <c r="L15746" s="8"/>
      <c r="N15746" s="5"/>
      <c r="O15746" s="10"/>
      <c r="P15746" s="8"/>
    </row>
    <row r="15747" spans="1:16" s="2" customFormat="1" x14ac:dyDescent="0.15">
      <c r="A15747" s="3"/>
      <c r="B15747" s="3"/>
      <c r="J15747" s="3"/>
      <c r="K15747" s="5"/>
      <c r="L15747" s="8"/>
      <c r="N15747" s="5"/>
      <c r="O15747" s="10"/>
      <c r="P15747" s="8"/>
    </row>
    <row r="15748" spans="1:16" s="2" customFormat="1" x14ac:dyDescent="0.15">
      <c r="A15748" s="3"/>
      <c r="B15748" s="3"/>
      <c r="J15748" s="3"/>
      <c r="K15748" s="5"/>
      <c r="L15748" s="8"/>
      <c r="N15748" s="5"/>
      <c r="O15748" s="10"/>
      <c r="P15748" s="8"/>
    </row>
    <row r="15749" spans="1:16" s="2" customFormat="1" x14ac:dyDescent="0.15">
      <c r="A15749" s="3"/>
      <c r="B15749" s="3"/>
      <c r="J15749" s="3"/>
      <c r="K15749" s="5"/>
      <c r="L15749" s="8"/>
      <c r="N15749" s="5"/>
      <c r="O15749" s="10"/>
      <c r="P15749" s="8"/>
    </row>
    <row r="15750" spans="1:16" s="2" customFormat="1" x14ac:dyDescent="0.15">
      <c r="A15750" s="3"/>
      <c r="B15750" s="3"/>
      <c r="J15750" s="3"/>
      <c r="K15750" s="5"/>
      <c r="L15750" s="8"/>
      <c r="N15750" s="5"/>
      <c r="O15750" s="10"/>
      <c r="P15750" s="8"/>
    </row>
    <row r="15751" spans="1:16" s="2" customFormat="1" x14ac:dyDescent="0.15">
      <c r="A15751" s="3"/>
      <c r="B15751" s="3"/>
      <c r="J15751" s="3"/>
      <c r="K15751" s="5"/>
      <c r="L15751" s="8"/>
      <c r="N15751" s="5"/>
      <c r="O15751" s="10"/>
      <c r="P15751" s="8"/>
    </row>
    <row r="15752" spans="1:16" s="2" customFormat="1" x14ac:dyDescent="0.15">
      <c r="A15752" s="3"/>
      <c r="B15752" s="3"/>
      <c r="J15752" s="3"/>
      <c r="K15752" s="5"/>
      <c r="L15752" s="8"/>
      <c r="N15752" s="5"/>
      <c r="O15752" s="10"/>
      <c r="P15752" s="8"/>
    </row>
    <row r="15753" spans="1:16" s="2" customFormat="1" x14ac:dyDescent="0.15">
      <c r="A15753" s="3"/>
      <c r="B15753" s="3"/>
      <c r="J15753" s="3"/>
      <c r="K15753" s="5"/>
      <c r="L15753" s="8"/>
      <c r="N15753" s="5"/>
      <c r="O15753" s="10"/>
      <c r="P15753" s="8"/>
    </row>
    <row r="15754" spans="1:16" s="2" customFormat="1" x14ac:dyDescent="0.15">
      <c r="A15754" s="3"/>
      <c r="B15754" s="3"/>
      <c r="J15754" s="3"/>
      <c r="K15754" s="5"/>
      <c r="L15754" s="8"/>
      <c r="N15754" s="5"/>
      <c r="O15754" s="10"/>
      <c r="P15754" s="8"/>
    </row>
    <row r="15755" spans="1:16" s="2" customFormat="1" x14ac:dyDescent="0.15">
      <c r="A15755" s="3"/>
      <c r="B15755" s="3"/>
      <c r="J15755" s="3"/>
      <c r="K15755" s="5"/>
      <c r="L15755" s="8"/>
      <c r="N15755" s="5"/>
      <c r="O15755" s="10"/>
      <c r="P15755" s="8"/>
    </row>
    <row r="15756" spans="1:16" s="2" customFormat="1" x14ac:dyDescent="0.15">
      <c r="A15756" s="3"/>
      <c r="B15756" s="3"/>
      <c r="J15756" s="3"/>
      <c r="K15756" s="5"/>
      <c r="L15756" s="8"/>
      <c r="N15756" s="5"/>
      <c r="O15756" s="10"/>
      <c r="P15756" s="8"/>
    </row>
    <row r="15757" spans="1:16" s="2" customFormat="1" x14ac:dyDescent="0.15">
      <c r="A15757" s="3"/>
      <c r="B15757" s="3"/>
      <c r="J15757" s="3"/>
      <c r="K15757" s="5"/>
      <c r="L15757" s="8"/>
      <c r="N15757" s="5"/>
      <c r="O15757" s="10"/>
      <c r="P15757" s="8"/>
    </row>
    <row r="15758" spans="1:16" s="2" customFormat="1" x14ac:dyDescent="0.15">
      <c r="A15758" s="3"/>
      <c r="B15758" s="3"/>
      <c r="J15758" s="3"/>
      <c r="K15758" s="5"/>
      <c r="L15758" s="8"/>
      <c r="N15758" s="5"/>
      <c r="O15758" s="10"/>
      <c r="P15758" s="8"/>
    </row>
    <row r="15759" spans="1:16" s="2" customFormat="1" x14ac:dyDescent="0.15">
      <c r="A15759" s="3"/>
      <c r="B15759" s="3"/>
      <c r="J15759" s="3"/>
      <c r="K15759" s="5"/>
      <c r="L15759" s="8"/>
      <c r="N15759" s="5"/>
      <c r="O15759" s="10"/>
      <c r="P15759" s="8"/>
    </row>
    <row r="15760" spans="1:16" s="2" customFormat="1" x14ac:dyDescent="0.15">
      <c r="A15760" s="3"/>
      <c r="B15760" s="3"/>
      <c r="J15760" s="3"/>
      <c r="K15760" s="5"/>
      <c r="L15760" s="8"/>
      <c r="N15760" s="5"/>
      <c r="O15760" s="10"/>
      <c r="P15760" s="8"/>
    </row>
    <row r="15761" spans="1:16" s="2" customFormat="1" x14ac:dyDescent="0.15">
      <c r="A15761" s="3"/>
      <c r="B15761" s="3"/>
      <c r="J15761" s="3"/>
      <c r="K15761" s="5"/>
      <c r="L15761" s="8"/>
      <c r="N15761" s="5"/>
      <c r="O15761" s="10"/>
      <c r="P15761" s="8"/>
    </row>
    <row r="15762" spans="1:16" s="2" customFormat="1" x14ac:dyDescent="0.15">
      <c r="A15762" s="3"/>
      <c r="B15762" s="3"/>
      <c r="J15762" s="3"/>
      <c r="K15762" s="5"/>
      <c r="L15762" s="8"/>
      <c r="N15762" s="5"/>
      <c r="O15762" s="10"/>
      <c r="P15762" s="8"/>
    </row>
    <row r="15763" spans="1:16" s="2" customFormat="1" x14ac:dyDescent="0.15">
      <c r="A15763" s="3"/>
      <c r="B15763" s="3"/>
      <c r="J15763" s="3"/>
      <c r="K15763" s="5"/>
      <c r="L15763" s="8"/>
      <c r="N15763" s="5"/>
      <c r="O15763" s="10"/>
      <c r="P15763" s="8"/>
    </row>
    <row r="15764" spans="1:16" s="2" customFormat="1" x14ac:dyDescent="0.15">
      <c r="A15764" s="3"/>
      <c r="B15764" s="3"/>
      <c r="J15764" s="3"/>
      <c r="K15764" s="5"/>
      <c r="L15764" s="8"/>
      <c r="N15764" s="5"/>
      <c r="O15764" s="10"/>
      <c r="P15764" s="8"/>
    </row>
    <row r="15765" spans="1:16" s="2" customFormat="1" x14ac:dyDescent="0.15">
      <c r="A15765" s="3"/>
      <c r="B15765" s="3"/>
      <c r="J15765" s="3"/>
      <c r="K15765" s="5"/>
      <c r="L15765" s="8"/>
      <c r="N15765" s="5"/>
      <c r="O15765" s="10"/>
      <c r="P15765" s="8"/>
    </row>
    <row r="15766" spans="1:16" s="2" customFormat="1" x14ac:dyDescent="0.15">
      <c r="A15766" s="3"/>
      <c r="B15766" s="3"/>
      <c r="J15766" s="3"/>
      <c r="K15766" s="5"/>
      <c r="L15766" s="8"/>
      <c r="N15766" s="5"/>
      <c r="O15766" s="10"/>
      <c r="P15766" s="8"/>
    </row>
    <row r="15767" spans="1:16" s="2" customFormat="1" x14ac:dyDescent="0.15">
      <c r="A15767" s="3"/>
      <c r="B15767" s="3"/>
      <c r="J15767" s="3"/>
      <c r="K15767" s="5"/>
      <c r="L15767" s="8"/>
      <c r="N15767" s="5"/>
      <c r="O15767" s="10"/>
      <c r="P15767" s="8"/>
    </row>
    <row r="15768" spans="1:16" s="2" customFormat="1" x14ac:dyDescent="0.15">
      <c r="A15768" s="3"/>
      <c r="B15768" s="3"/>
      <c r="J15768" s="3"/>
      <c r="K15768" s="5"/>
      <c r="L15768" s="8"/>
      <c r="N15768" s="5"/>
      <c r="O15768" s="10"/>
      <c r="P15768" s="8"/>
    </row>
    <row r="15769" spans="1:16" s="2" customFormat="1" x14ac:dyDescent="0.15">
      <c r="A15769" s="3"/>
      <c r="B15769" s="3"/>
      <c r="J15769" s="3"/>
      <c r="K15769" s="5"/>
      <c r="L15769" s="8"/>
      <c r="N15769" s="5"/>
      <c r="O15769" s="10"/>
      <c r="P15769" s="8"/>
    </row>
    <row r="15770" spans="1:16" s="2" customFormat="1" x14ac:dyDescent="0.15">
      <c r="A15770" s="3"/>
      <c r="B15770" s="3"/>
      <c r="J15770" s="3"/>
      <c r="K15770" s="5"/>
      <c r="L15770" s="8"/>
      <c r="N15770" s="5"/>
      <c r="O15770" s="10"/>
      <c r="P15770" s="8"/>
    </row>
    <row r="15771" spans="1:16" s="2" customFormat="1" x14ac:dyDescent="0.15">
      <c r="A15771" s="3"/>
      <c r="B15771" s="3"/>
      <c r="J15771" s="3"/>
      <c r="K15771" s="5"/>
      <c r="L15771" s="8"/>
      <c r="N15771" s="5"/>
      <c r="O15771" s="10"/>
      <c r="P15771" s="8"/>
    </row>
    <row r="15772" spans="1:16" s="2" customFormat="1" x14ac:dyDescent="0.15">
      <c r="A15772" s="3"/>
      <c r="B15772" s="3"/>
      <c r="J15772" s="3"/>
      <c r="K15772" s="5"/>
      <c r="L15772" s="8"/>
      <c r="N15772" s="5"/>
      <c r="O15772" s="10"/>
      <c r="P15772" s="8"/>
    </row>
    <row r="15773" spans="1:16" s="2" customFormat="1" x14ac:dyDescent="0.15">
      <c r="A15773" s="3"/>
      <c r="B15773" s="3"/>
      <c r="J15773" s="3"/>
      <c r="K15773" s="5"/>
      <c r="L15773" s="8"/>
      <c r="N15773" s="5"/>
      <c r="O15773" s="10"/>
      <c r="P15773" s="8"/>
    </row>
    <row r="15774" spans="1:16" s="2" customFormat="1" x14ac:dyDescent="0.15">
      <c r="A15774" s="3"/>
      <c r="B15774" s="3"/>
      <c r="J15774" s="3"/>
      <c r="K15774" s="5"/>
      <c r="L15774" s="8"/>
      <c r="N15774" s="5"/>
      <c r="O15774" s="10"/>
      <c r="P15774" s="8"/>
    </row>
    <row r="15775" spans="1:16" s="2" customFormat="1" x14ac:dyDescent="0.15">
      <c r="A15775" s="3"/>
      <c r="B15775" s="3"/>
      <c r="J15775" s="3"/>
      <c r="K15775" s="5"/>
      <c r="L15775" s="8"/>
      <c r="N15775" s="5"/>
      <c r="O15775" s="10"/>
      <c r="P15775" s="8"/>
    </row>
    <row r="15776" spans="1:16" s="2" customFormat="1" x14ac:dyDescent="0.15">
      <c r="A15776" s="3"/>
      <c r="B15776" s="3"/>
      <c r="J15776" s="3"/>
      <c r="K15776" s="5"/>
      <c r="L15776" s="8"/>
      <c r="N15776" s="5"/>
      <c r="O15776" s="10"/>
      <c r="P15776" s="8"/>
    </row>
    <row r="15777" spans="1:16" s="2" customFormat="1" x14ac:dyDescent="0.15">
      <c r="A15777" s="3"/>
      <c r="B15777" s="3"/>
      <c r="J15777" s="3"/>
      <c r="K15777" s="5"/>
      <c r="L15777" s="8"/>
      <c r="N15777" s="5"/>
      <c r="O15777" s="10"/>
      <c r="P15777" s="8"/>
    </row>
    <row r="15778" spans="1:16" s="2" customFormat="1" x14ac:dyDescent="0.15">
      <c r="A15778" s="3"/>
      <c r="B15778" s="3"/>
      <c r="J15778" s="3"/>
      <c r="K15778" s="5"/>
      <c r="L15778" s="8"/>
      <c r="N15778" s="5"/>
      <c r="O15778" s="10"/>
      <c r="P15778" s="8"/>
    </row>
    <row r="15779" spans="1:16" s="2" customFormat="1" x14ac:dyDescent="0.15">
      <c r="A15779" s="3"/>
      <c r="B15779" s="3"/>
      <c r="J15779" s="3"/>
      <c r="K15779" s="5"/>
      <c r="L15779" s="8"/>
      <c r="N15779" s="5"/>
      <c r="O15779" s="10"/>
      <c r="P15779" s="8"/>
    </row>
    <row r="15780" spans="1:16" s="2" customFormat="1" x14ac:dyDescent="0.15">
      <c r="A15780" s="3"/>
      <c r="B15780" s="3"/>
      <c r="J15780" s="3"/>
      <c r="K15780" s="5"/>
      <c r="L15780" s="8"/>
      <c r="N15780" s="5"/>
      <c r="O15780" s="10"/>
      <c r="P15780" s="8"/>
    </row>
    <row r="15781" spans="1:16" s="2" customFormat="1" x14ac:dyDescent="0.15">
      <c r="A15781" s="3"/>
      <c r="B15781" s="3"/>
      <c r="J15781" s="3"/>
      <c r="K15781" s="5"/>
      <c r="L15781" s="8"/>
      <c r="N15781" s="5"/>
      <c r="O15781" s="10"/>
      <c r="P15781" s="8"/>
    </row>
    <row r="15782" spans="1:16" s="2" customFormat="1" x14ac:dyDescent="0.15">
      <c r="A15782" s="3"/>
      <c r="B15782" s="3"/>
      <c r="J15782" s="3"/>
      <c r="K15782" s="5"/>
      <c r="L15782" s="8"/>
      <c r="N15782" s="5"/>
      <c r="O15782" s="10"/>
      <c r="P15782" s="8"/>
    </row>
    <row r="15783" spans="1:16" s="2" customFormat="1" x14ac:dyDescent="0.15">
      <c r="A15783" s="3"/>
      <c r="B15783" s="3"/>
      <c r="J15783" s="3"/>
      <c r="K15783" s="5"/>
      <c r="L15783" s="8"/>
      <c r="N15783" s="5"/>
      <c r="O15783" s="10"/>
      <c r="P15783" s="8"/>
    </row>
    <row r="15784" spans="1:16" s="2" customFormat="1" x14ac:dyDescent="0.15">
      <c r="A15784" s="3"/>
      <c r="B15784" s="3"/>
      <c r="J15784" s="3"/>
      <c r="K15784" s="5"/>
      <c r="L15784" s="8"/>
      <c r="N15784" s="5"/>
      <c r="O15784" s="10"/>
      <c r="P15784" s="8"/>
    </row>
    <row r="15785" spans="1:16" s="2" customFormat="1" x14ac:dyDescent="0.15">
      <c r="A15785" s="3"/>
      <c r="B15785" s="3"/>
      <c r="J15785" s="3"/>
      <c r="K15785" s="5"/>
      <c r="L15785" s="8"/>
      <c r="N15785" s="5"/>
      <c r="O15785" s="10"/>
      <c r="P15785" s="8"/>
    </row>
    <row r="15786" spans="1:16" s="2" customFormat="1" x14ac:dyDescent="0.15">
      <c r="A15786" s="3"/>
      <c r="B15786" s="3"/>
      <c r="J15786" s="3"/>
      <c r="K15786" s="5"/>
      <c r="L15786" s="8"/>
      <c r="N15786" s="5"/>
      <c r="O15786" s="10"/>
      <c r="P15786" s="8"/>
    </row>
    <row r="15787" spans="1:16" s="2" customFormat="1" x14ac:dyDescent="0.15">
      <c r="A15787" s="3"/>
      <c r="B15787" s="3"/>
      <c r="J15787" s="3"/>
      <c r="K15787" s="5"/>
      <c r="L15787" s="8"/>
      <c r="N15787" s="5"/>
      <c r="O15787" s="10"/>
      <c r="P15787" s="8"/>
    </row>
    <row r="15788" spans="1:16" s="2" customFormat="1" x14ac:dyDescent="0.15">
      <c r="A15788" s="3"/>
      <c r="B15788" s="3"/>
      <c r="J15788" s="3"/>
      <c r="K15788" s="5"/>
      <c r="L15788" s="8"/>
      <c r="N15788" s="5"/>
      <c r="O15788" s="10"/>
      <c r="P15788" s="8"/>
    </row>
    <row r="15789" spans="1:16" s="2" customFormat="1" x14ac:dyDescent="0.15">
      <c r="A15789" s="3"/>
      <c r="B15789" s="3"/>
      <c r="J15789" s="3"/>
      <c r="K15789" s="5"/>
      <c r="L15789" s="8"/>
      <c r="N15789" s="5"/>
      <c r="O15789" s="10"/>
      <c r="P15789" s="8"/>
    </row>
    <row r="15790" spans="1:16" s="2" customFormat="1" x14ac:dyDescent="0.15">
      <c r="A15790" s="3"/>
      <c r="B15790" s="3"/>
      <c r="J15790" s="3"/>
      <c r="K15790" s="5"/>
      <c r="L15790" s="8"/>
      <c r="N15790" s="5"/>
      <c r="O15790" s="10"/>
      <c r="P15790" s="8"/>
    </row>
    <row r="15791" spans="1:16" s="2" customFormat="1" x14ac:dyDescent="0.15">
      <c r="A15791" s="3"/>
      <c r="B15791" s="3"/>
      <c r="J15791" s="3"/>
      <c r="K15791" s="5"/>
      <c r="L15791" s="8"/>
      <c r="N15791" s="5"/>
      <c r="O15791" s="10"/>
      <c r="P15791" s="8"/>
    </row>
    <row r="15792" spans="1:16" s="2" customFormat="1" x14ac:dyDescent="0.15">
      <c r="A15792" s="3"/>
      <c r="B15792" s="3"/>
      <c r="J15792" s="3"/>
      <c r="K15792" s="5"/>
      <c r="L15792" s="8"/>
      <c r="N15792" s="5"/>
      <c r="O15792" s="10"/>
      <c r="P15792" s="8"/>
    </row>
    <row r="15793" spans="1:16" s="2" customFormat="1" x14ac:dyDescent="0.15">
      <c r="A15793" s="3"/>
      <c r="B15793" s="3"/>
      <c r="J15793" s="3"/>
      <c r="K15793" s="5"/>
      <c r="L15793" s="8"/>
      <c r="N15793" s="5"/>
      <c r="O15793" s="10"/>
      <c r="P15793" s="8"/>
    </row>
    <row r="15794" spans="1:16" s="2" customFormat="1" x14ac:dyDescent="0.15">
      <c r="A15794" s="3"/>
      <c r="B15794" s="3"/>
      <c r="J15794" s="3"/>
      <c r="K15794" s="5"/>
      <c r="L15794" s="8"/>
      <c r="N15794" s="5"/>
      <c r="O15794" s="10"/>
      <c r="P15794" s="8"/>
    </row>
    <row r="15795" spans="1:16" s="2" customFormat="1" x14ac:dyDescent="0.15">
      <c r="A15795" s="3"/>
      <c r="B15795" s="3"/>
      <c r="J15795" s="3"/>
      <c r="K15795" s="5"/>
      <c r="L15795" s="8"/>
      <c r="N15795" s="5"/>
      <c r="O15795" s="10"/>
      <c r="P15795" s="8"/>
    </row>
    <row r="15796" spans="1:16" s="2" customFormat="1" x14ac:dyDescent="0.15">
      <c r="A15796" s="3"/>
      <c r="B15796" s="3"/>
      <c r="J15796" s="3"/>
      <c r="K15796" s="5"/>
      <c r="L15796" s="8"/>
      <c r="N15796" s="5"/>
      <c r="O15796" s="10"/>
      <c r="P15796" s="8"/>
    </row>
    <row r="15797" spans="1:16" s="2" customFormat="1" x14ac:dyDescent="0.15">
      <c r="A15797" s="3"/>
      <c r="B15797" s="3"/>
      <c r="J15797" s="3"/>
      <c r="K15797" s="5"/>
      <c r="L15797" s="8"/>
      <c r="N15797" s="5"/>
      <c r="O15797" s="10"/>
      <c r="P15797" s="8"/>
    </row>
    <row r="15798" spans="1:16" s="2" customFormat="1" x14ac:dyDescent="0.15">
      <c r="A15798" s="3"/>
      <c r="B15798" s="3"/>
      <c r="J15798" s="3"/>
      <c r="K15798" s="5"/>
      <c r="L15798" s="8"/>
      <c r="N15798" s="5"/>
      <c r="O15798" s="10"/>
      <c r="P15798" s="8"/>
    </row>
    <row r="15799" spans="1:16" s="2" customFormat="1" x14ac:dyDescent="0.15">
      <c r="A15799" s="3"/>
      <c r="B15799" s="3"/>
      <c r="J15799" s="3"/>
      <c r="K15799" s="5"/>
      <c r="L15799" s="8"/>
      <c r="N15799" s="5"/>
      <c r="O15799" s="10"/>
      <c r="P15799" s="8"/>
    </row>
    <row r="15800" spans="1:16" s="2" customFormat="1" x14ac:dyDescent="0.15">
      <c r="A15800" s="3"/>
      <c r="B15800" s="3"/>
      <c r="J15800" s="3"/>
      <c r="K15800" s="5"/>
      <c r="L15800" s="8"/>
      <c r="N15800" s="5"/>
      <c r="O15800" s="10"/>
      <c r="P15800" s="8"/>
    </row>
    <row r="15801" spans="1:16" s="2" customFormat="1" x14ac:dyDescent="0.15">
      <c r="A15801" s="3"/>
      <c r="B15801" s="3"/>
      <c r="J15801" s="3"/>
      <c r="K15801" s="5"/>
      <c r="L15801" s="8"/>
      <c r="N15801" s="5"/>
      <c r="O15801" s="10"/>
      <c r="P15801" s="8"/>
    </row>
    <row r="15802" spans="1:16" s="2" customFormat="1" x14ac:dyDescent="0.15">
      <c r="A15802" s="3"/>
      <c r="B15802" s="3"/>
      <c r="J15802" s="3"/>
      <c r="K15802" s="5"/>
      <c r="L15802" s="8"/>
      <c r="N15802" s="5"/>
      <c r="O15802" s="10"/>
      <c r="P15802" s="8"/>
    </row>
    <row r="15803" spans="1:16" s="2" customFormat="1" x14ac:dyDescent="0.15">
      <c r="A15803" s="3"/>
      <c r="B15803" s="3"/>
      <c r="J15803" s="3"/>
      <c r="K15803" s="5"/>
      <c r="L15803" s="8"/>
      <c r="N15803" s="5"/>
      <c r="O15803" s="10"/>
      <c r="P15803" s="8"/>
    </row>
    <row r="15804" spans="1:16" s="2" customFormat="1" x14ac:dyDescent="0.15">
      <c r="A15804" s="3"/>
      <c r="B15804" s="3"/>
      <c r="J15804" s="3"/>
      <c r="K15804" s="5"/>
      <c r="L15804" s="8"/>
      <c r="N15804" s="5"/>
      <c r="O15804" s="10"/>
      <c r="P15804" s="8"/>
    </row>
    <row r="15805" spans="1:16" s="2" customFormat="1" x14ac:dyDescent="0.15">
      <c r="A15805" s="3"/>
      <c r="B15805" s="3"/>
      <c r="J15805" s="3"/>
      <c r="K15805" s="5"/>
      <c r="L15805" s="8"/>
      <c r="N15805" s="5"/>
      <c r="O15805" s="10"/>
      <c r="P15805" s="8"/>
    </row>
    <row r="15806" spans="1:16" s="2" customFormat="1" x14ac:dyDescent="0.15">
      <c r="A15806" s="3"/>
      <c r="B15806" s="3"/>
      <c r="J15806" s="3"/>
      <c r="K15806" s="5"/>
      <c r="L15806" s="8"/>
      <c r="N15806" s="5"/>
      <c r="O15806" s="10"/>
      <c r="P15806" s="8"/>
    </row>
    <row r="15807" spans="1:16" s="2" customFormat="1" x14ac:dyDescent="0.15">
      <c r="A15807" s="3"/>
      <c r="B15807" s="3"/>
      <c r="J15807" s="3"/>
      <c r="K15807" s="5"/>
      <c r="L15807" s="8"/>
      <c r="N15807" s="5"/>
      <c r="O15807" s="10"/>
      <c r="P15807" s="8"/>
    </row>
    <row r="15808" spans="1:16" s="2" customFormat="1" x14ac:dyDescent="0.15">
      <c r="A15808" s="3"/>
      <c r="B15808" s="3"/>
      <c r="J15808" s="3"/>
      <c r="K15808" s="5"/>
      <c r="L15808" s="8"/>
      <c r="N15808" s="5"/>
      <c r="O15808" s="10"/>
      <c r="P15808" s="8"/>
    </row>
    <row r="15809" spans="1:16" s="2" customFormat="1" x14ac:dyDescent="0.15">
      <c r="A15809" s="3"/>
      <c r="B15809" s="3"/>
      <c r="J15809" s="3"/>
      <c r="K15809" s="5"/>
      <c r="L15809" s="8"/>
      <c r="N15809" s="5"/>
      <c r="O15809" s="10"/>
      <c r="P15809" s="8"/>
    </row>
    <row r="15810" spans="1:16" s="2" customFormat="1" x14ac:dyDescent="0.15">
      <c r="A15810" s="3"/>
      <c r="B15810" s="3"/>
      <c r="J15810" s="3"/>
      <c r="K15810" s="5"/>
      <c r="L15810" s="8"/>
      <c r="N15810" s="5"/>
      <c r="O15810" s="10"/>
      <c r="P15810" s="8"/>
    </row>
    <row r="15811" spans="1:16" s="2" customFormat="1" x14ac:dyDescent="0.15">
      <c r="A15811" s="3"/>
      <c r="B15811" s="3"/>
      <c r="J15811" s="3"/>
      <c r="K15811" s="5"/>
      <c r="L15811" s="8"/>
      <c r="N15811" s="5"/>
      <c r="O15811" s="10"/>
      <c r="P15811" s="8"/>
    </row>
    <row r="15812" spans="1:16" s="2" customFormat="1" x14ac:dyDescent="0.15">
      <c r="A15812" s="3"/>
      <c r="B15812" s="3"/>
      <c r="J15812" s="3"/>
      <c r="K15812" s="5"/>
      <c r="L15812" s="8"/>
      <c r="N15812" s="5"/>
      <c r="O15812" s="10"/>
      <c r="P15812" s="8"/>
    </row>
    <row r="15813" spans="1:16" s="2" customFormat="1" x14ac:dyDescent="0.15">
      <c r="A15813" s="3"/>
      <c r="B15813" s="3"/>
      <c r="J15813" s="3"/>
      <c r="K15813" s="5"/>
      <c r="L15813" s="8"/>
      <c r="N15813" s="5"/>
      <c r="O15813" s="10"/>
      <c r="P15813" s="8"/>
    </row>
    <row r="15814" spans="1:16" s="2" customFormat="1" x14ac:dyDescent="0.15">
      <c r="A15814" s="3"/>
      <c r="B15814" s="3"/>
      <c r="J15814" s="3"/>
      <c r="K15814" s="5"/>
      <c r="L15814" s="8"/>
      <c r="N15814" s="5"/>
      <c r="O15814" s="10"/>
      <c r="P15814" s="8"/>
    </row>
    <row r="15815" spans="1:16" s="2" customFormat="1" x14ac:dyDescent="0.15">
      <c r="A15815" s="3"/>
      <c r="B15815" s="3"/>
      <c r="J15815" s="3"/>
      <c r="K15815" s="5"/>
      <c r="L15815" s="8"/>
      <c r="N15815" s="5"/>
      <c r="O15815" s="10"/>
      <c r="P15815" s="8"/>
    </row>
    <row r="15816" spans="1:16" s="2" customFormat="1" x14ac:dyDescent="0.15">
      <c r="A15816" s="3"/>
      <c r="B15816" s="3"/>
      <c r="J15816" s="3"/>
      <c r="K15816" s="5"/>
      <c r="L15816" s="8"/>
      <c r="N15816" s="5"/>
      <c r="O15816" s="10"/>
      <c r="P15816" s="8"/>
    </row>
    <row r="15817" spans="1:16" s="2" customFormat="1" x14ac:dyDescent="0.15">
      <c r="A15817" s="3"/>
      <c r="B15817" s="3"/>
      <c r="J15817" s="3"/>
      <c r="K15817" s="5"/>
      <c r="L15817" s="8"/>
      <c r="N15817" s="5"/>
      <c r="O15817" s="10"/>
      <c r="P15817" s="8"/>
    </row>
    <row r="15818" spans="1:16" s="2" customFormat="1" x14ac:dyDescent="0.15">
      <c r="A15818" s="3"/>
      <c r="B15818" s="3"/>
      <c r="J15818" s="3"/>
      <c r="K15818" s="5"/>
      <c r="L15818" s="8"/>
      <c r="N15818" s="5"/>
      <c r="O15818" s="10"/>
      <c r="P15818" s="8"/>
    </row>
    <row r="15819" spans="1:16" s="2" customFormat="1" x14ac:dyDescent="0.15">
      <c r="A15819" s="3"/>
      <c r="B15819" s="3"/>
      <c r="J15819" s="3"/>
      <c r="K15819" s="5"/>
      <c r="L15819" s="8"/>
      <c r="N15819" s="5"/>
      <c r="O15819" s="10"/>
      <c r="P15819" s="8"/>
    </row>
    <row r="15820" spans="1:16" s="2" customFormat="1" x14ac:dyDescent="0.15">
      <c r="A15820" s="3"/>
      <c r="B15820" s="3"/>
      <c r="J15820" s="3"/>
      <c r="K15820" s="5"/>
      <c r="L15820" s="8"/>
      <c r="N15820" s="5"/>
      <c r="O15820" s="10"/>
      <c r="P15820" s="8"/>
    </row>
    <row r="15821" spans="1:16" s="2" customFormat="1" x14ac:dyDescent="0.15">
      <c r="A15821" s="3"/>
      <c r="B15821" s="3"/>
      <c r="J15821" s="3"/>
      <c r="K15821" s="5"/>
      <c r="L15821" s="8"/>
      <c r="N15821" s="5"/>
      <c r="O15821" s="10"/>
      <c r="P15821" s="8"/>
    </row>
    <row r="15822" spans="1:16" s="2" customFormat="1" x14ac:dyDescent="0.15">
      <c r="A15822" s="3"/>
      <c r="B15822" s="3"/>
      <c r="J15822" s="3"/>
      <c r="K15822" s="5"/>
      <c r="L15822" s="8"/>
      <c r="N15822" s="5"/>
      <c r="O15822" s="10"/>
      <c r="P15822" s="8"/>
    </row>
    <row r="15823" spans="1:16" s="2" customFormat="1" x14ac:dyDescent="0.15">
      <c r="A15823" s="3"/>
      <c r="B15823" s="3"/>
      <c r="J15823" s="3"/>
      <c r="K15823" s="5"/>
      <c r="L15823" s="8"/>
      <c r="N15823" s="5"/>
      <c r="O15823" s="10"/>
      <c r="P15823" s="8"/>
    </row>
    <row r="15824" spans="1:16" s="2" customFormat="1" x14ac:dyDescent="0.15">
      <c r="A15824" s="3"/>
      <c r="B15824" s="3"/>
      <c r="J15824" s="3"/>
      <c r="K15824" s="5"/>
      <c r="L15824" s="8"/>
      <c r="N15824" s="5"/>
      <c r="O15824" s="10"/>
      <c r="P15824" s="8"/>
    </row>
    <row r="15825" spans="1:16" s="2" customFormat="1" x14ac:dyDescent="0.15">
      <c r="A15825" s="3"/>
      <c r="B15825" s="3"/>
      <c r="J15825" s="3"/>
      <c r="K15825" s="5"/>
      <c r="L15825" s="8"/>
      <c r="N15825" s="5"/>
      <c r="O15825" s="10"/>
      <c r="P15825" s="8"/>
    </row>
    <row r="15826" spans="1:16" s="2" customFormat="1" x14ac:dyDescent="0.15">
      <c r="A15826" s="3"/>
      <c r="B15826" s="3"/>
      <c r="J15826" s="3"/>
      <c r="K15826" s="5"/>
      <c r="L15826" s="8"/>
      <c r="N15826" s="5"/>
      <c r="O15826" s="10"/>
      <c r="P15826" s="8"/>
    </row>
    <row r="15827" spans="1:16" s="2" customFormat="1" x14ac:dyDescent="0.15">
      <c r="A15827" s="3"/>
      <c r="B15827" s="3"/>
      <c r="J15827" s="3"/>
      <c r="K15827" s="5"/>
      <c r="L15827" s="8"/>
      <c r="N15827" s="5"/>
      <c r="O15827" s="10"/>
      <c r="P15827" s="8"/>
    </row>
    <row r="15828" spans="1:16" s="2" customFormat="1" x14ac:dyDescent="0.15">
      <c r="A15828" s="3"/>
      <c r="B15828" s="3"/>
      <c r="J15828" s="3"/>
      <c r="K15828" s="5"/>
      <c r="L15828" s="8"/>
      <c r="N15828" s="5"/>
      <c r="O15828" s="10"/>
      <c r="P15828" s="8"/>
    </row>
    <row r="15829" spans="1:16" s="2" customFormat="1" x14ac:dyDescent="0.15">
      <c r="A15829" s="3"/>
      <c r="B15829" s="3"/>
      <c r="J15829" s="3"/>
      <c r="K15829" s="5"/>
      <c r="L15829" s="8"/>
      <c r="N15829" s="5"/>
      <c r="O15829" s="10"/>
      <c r="P15829" s="8"/>
    </row>
    <row r="15830" spans="1:16" s="2" customFormat="1" x14ac:dyDescent="0.15">
      <c r="A15830" s="3"/>
      <c r="B15830" s="3"/>
      <c r="J15830" s="3"/>
      <c r="K15830" s="5"/>
      <c r="L15830" s="8"/>
      <c r="N15830" s="5"/>
      <c r="O15830" s="10"/>
      <c r="P15830" s="8"/>
    </row>
    <row r="15831" spans="1:16" s="2" customFormat="1" x14ac:dyDescent="0.15">
      <c r="A15831" s="3"/>
      <c r="B15831" s="3"/>
      <c r="J15831" s="3"/>
      <c r="K15831" s="5"/>
      <c r="L15831" s="8"/>
      <c r="N15831" s="5"/>
      <c r="O15831" s="10"/>
      <c r="P15831" s="8"/>
    </row>
    <row r="15832" spans="1:16" s="2" customFormat="1" x14ac:dyDescent="0.15">
      <c r="A15832" s="3"/>
      <c r="B15832" s="3"/>
      <c r="J15832" s="3"/>
      <c r="K15832" s="5"/>
      <c r="L15832" s="8"/>
      <c r="N15832" s="5"/>
      <c r="O15832" s="10"/>
      <c r="P15832" s="8"/>
    </row>
    <row r="15833" spans="1:16" s="2" customFormat="1" x14ac:dyDescent="0.15">
      <c r="A15833" s="3"/>
      <c r="B15833" s="3"/>
      <c r="J15833" s="3"/>
      <c r="K15833" s="5"/>
      <c r="L15833" s="8"/>
      <c r="N15833" s="5"/>
      <c r="O15833" s="10"/>
      <c r="P15833" s="8"/>
    </row>
    <row r="15834" spans="1:16" s="2" customFormat="1" x14ac:dyDescent="0.15">
      <c r="A15834" s="3"/>
      <c r="B15834" s="3"/>
      <c r="J15834" s="3"/>
      <c r="K15834" s="5"/>
      <c r="L15834" s="8"/>
      <c r="N15834" s="5"/>
      <c r="O15834" s="10"/>
      <c r="P15834" s="8"/>
    </row>
    <row r="15835" spans="1:16" s="2" customFormat="1" x14ac:dyDescent="0.15">
      <c r="A15835" s="3"/>
      <c r="B15835" s="3"/>
      <c r="J15835" s="3"/>
      <c r="K15835" s="5"/>
      <c r="L15835" s="8"/>
      <c r="N15835" s="5"/>
      <c r="O15835" s="10"/>
      <c r="P15835" s="8"/>
    </row>
    <row r="15836" spans="1:16" s="2" customFormat="1" x14ac:dyDescent="0.15">
      <c r="A15836" s="3"/>
      <c r="B15836" s="3"/>
      <c r="J15836" s="3"/>
      <c r="K15836" s="5"/>
      <c r="L15836" s="8"/>
      <c r="N15836" s="5"/>
      <c r="O15836" s="10"/>
      <c r="P15836" s="8"/>
    </row>
    <row r="15837" spans="1:16" s="2" customFormat="1" x14ac:dyDescent="0.15">
      <c r="A15837" s="3"/>
      <c r="B15837" s="3"/>
      <c r="J15837" s="3"/>
      <c r="K15837" s="5"/>
      <c r="L15837" s="8"/>
      <c r="N15837" s="5"/>
      <c r="O15837" s="10"/>
      <c r="P15837" s="8"/>
    </row>
    <row r="15838" spans="1:16" s="2" customFormat="1" x14ac:dyDescent="0.15">
      <c r="A15838" s="3"/>
      <c r="B15838" s="3"/>
      <c r="J15838" s="3"/>
      <c r="K15838" s="5"/>
      <c r="L15838" s="8"/>
      <c r="N15838" s="5"/>
      <c r="O15838" s="10"/>
      <c r="P15838" s="8"/>
    </row>
    <row r="15839" spans="1:16" s="2" customFormat="1" x14ac:dyDescent="0.15">
      <c r="A15839" s="3"/>
      <c r="B15839" s="3"/>
      <c r="J15839" s="3"/>
      <c r="K15839" s="5"/>
      <c r="L15839" s="8"/>
      <c r="N15839" s="5"/>
      <c r="O15839" s="10"/>
      <c r="P15839" s="8"/>
    </row>
    <row r="15840" spans="1:16" s="2" customFormat="1" x14ac:dyDescent="0.15">
      <c r="A15840" s="3"/>
      <c r="B15840" s="3"/>
      <c r="J15840" s="3"/>
      <c r="K15840" s="5"/>
      <c r="L15840" s="8"/>
      <c r="N15840" s="5"/>
      <c r="O15840" s="10"/>
      <c r="P15840" s="8"/>
    </row>
    <row r="15841" spans="1:16" s="2" customFormat="1" x14ac:dyDescent="0.15">
      <c r="A15841" s="3"/>
      <c r="B15841" s="3"/>
      <c r="J15841" s="3"/>
      <c r="K15841" s="5"/>
      <c r="L15841" s="8"/>
      <c r="N15841" s="5"/>
      <c r="O15841" s="10"/>
      <c r="P15841" s="8"/>
    </row>
    <row r="15842" spans="1:16" s="2" customFormat="1" x14ac:dyDescent="0.15">
      <c r="A15842" s="3"/>
      <c r="B15842" s="3"/>
      <c r="J15842" s="3"/>
      <c r="K15842" s="5"/>
      <c r="L15842" s="8"/>
      <c r="N15842" s="5"/>
      <c r="O15842" s="10"/>
      <c r="P15842" s="8"/>
    </row>
    <row r="15843" spans="1:16" s="2" customFormat="1" x14ac:dyDescent="0.15">
      <c r="A15843" s="3"/>
      <c r="B15843" s="3"/>
      <c r="J15843" s="3"/>
      <c r="K15843" s="5"/>
      <c r="L15843" s="8"/>
      <c r="N15843" s="5"/>
      <c r="O15843" s="10"/>
      <c r="P15843" s="8"/>
    </row>
    <row r="15844" spans="1:16" s="2" customFormat="1" x14ac:dyDescent="0.15">
      <c r="A15844" s="3"/>
      <c r="B15844" s="3"/>
      <c r="J15844" s="3"/>
      <c r="K15844" s="5"/>
      <c r="L15844" s="8"/>
      <c r="N15844" s="5"/>
      <c r="O15844" s="10"/>
      <c r="P15844" s="8"/>
    </row>
    <row r="15845" spans="1:16" s="2" customFormat="1" x14ac:dyDescent="0.15">
      <c r="A15845" s="3"/>
      <c r="B15845" s="3"/>
      <c r="J15845" s="3"/>
      <c r="K15845" s="5"/>
      <c r="L15845" s="8"/>
      <c r="N15845" s="5"/>
      <c r="O15845" s="10"/>
      <c r="P15845" s="8"/>
    </row>
    <row r="15846" spans="1:16" s="2" customFormat="1" x14ac:dyDescent="0.15">
      <c r="A15846" s="3"/>
      <c r="B15846" s="3"/>
      <c r="J15846" s="3"/>
      <c r="K15846" s="5"/>
      <c r="L15846" s="8"/>
      <c r="N15846" s="5"/>
      <c r="O15846" s="10"/>
      <c r="P15846" s="8"/>
    </row>
    <row r="15847" spans="1:16" s="2" customFormat="1" x14ac:dyDescent="0.15">
      <c r="A15847" s="3"/>
      <c r="B15847" s="3"/>
      <c r="J15847" s="3"/>
      <c r="K15847" s="5"/>
      <c r="L15847" s="8"/>
      <c r="N15847" s="5"/>
      <c r="O15847" s="10"/>
      <c r="P15847" s="8"/>
    </row>
    <row r="15848" spans="1:16" s="2" customFormat="1" x14ac:dyDescent="0.15">
      <c r="A15848" s="3"/>
      <c r="B15848" s="3"/>
      <c r="J15848" s="3"/>
      <c r="K15848" s="5"/>
      <c r="L15848" s="8"/>
      <c r="N15848" s="5"/>
      <c r="O15848" s="10"/>
      <c r="P15848" s="8"/>
    </row>
    <row r="15849" spans="1:16" s="2" customFormat="1" x14ac:dyDescent="0.15">
      <c r="A15849" s="3"/>
      <c r="B15849" s="3"/>
      <c r="J15849" s="3"/>
      <c r="K15849" s="5"/>
      <c r="L15849" s="8"/>
      <c r="N15849" s="5"/>
      <c r="O15849" s="10"/>
      <c r="P15849" s="8"/>
    </row>
    <row r="15850" spans="1:16" s="2" customFormat="1" x14ac:dyDescent="0.15">
      <c r="A15850" s="3"/>
      <c r="B15850" s="3"/>
      <c r="J15850" s="3"/>
      <c r="K15850" s="5"/>
      <c r="L15850" s="8"/>
      <c r="N15850" s="5"/>
      <c r="O15850" s="10"/>
      <c r="P15850" s="8"/>
    </row>
    <row r="15851" spans="1:16" s="2" customFormat="1" x14ac:dyDescent="0.15">
      <c r="A15851" s="3"/>
      <c r="B15851" s="3"/>
      <c r="J15851" s="3"/>
      <c r="K15851" s="5"/>
      <c r="L15851" s="8"/>
      <c r="N15851" s="5"/>
      <c r="O15851" s="10"/>
      <c r="P15851" s="8"/>
    </row>
    <row r="15852" spans="1:16" s="2" customFormat="1" x14ac:dyDescent="0.15">
      <c r="A15852" s="3"/>
      <c r="B15852" s="3"/>
      <c r="J15852" s="3"/>
      <c r="K15852" s="5"/>
      <c r="L15852" s="8"/>
      <c r="N15852" s="5"/>
      <c r="O15852" s="10"/>
      <c r="P15852" s="8"/>
    </row>
    <row r="15853" spans="1:16" s="2" customFormat="1" x14ac:dyDescent="0.15">
      <c r="A15853" s="3"/>
      <c r="B15853" s="3"/>
      <c r="J15853" s="3"/>
      <c r="K15853" s="5"/>
      <c r="L15853" s="8"/>
      <c r="N15853" s="5"/>
      <c r="O15853" s="10"/>
      <c r="P15853" s="8"/>
    </row>
    <row r="15854" spans="1:16" s="2" customFormat="1" x14ac:dyDescent="0.15">
      <c r="A15854" s="3"/>
      <c r="B15854" s="3"/>
      <c r="J15854" s="3"/>
      <c r="K15854" s="5"/>
      <c r="L15854" s="8"/>
      <c r="N15854" s="5"/>
      <c r="O15854" s="10"/>
      <c r="P15854" s="8"/>
    </row>
    <row r="15855" spans="1:16" s="2" customFormat="1" x14ac:dyDescent="0.15">
      <c r="A15855" s="3"/>
      <c r="B15855" s="3"/>
      <c r="J15855" s="3"/>
      <c r="K15855" s="5"/>
      <c r="L15855" s="8"/>
      <c r="N15855" s="5"/>
      <c r="O15855" s="10"/>
      <c r="P15855" s="8"/>
    </row>
    <row r="15856" spans="1:16" s="2" customFormat="1" x14ac:dyDescent="0.15">
      <c r="A15856" s="3"/>
      <c r="B15856" s="3"/>
      <c r="J15856" s="3"/>
      <c r="K15856" s="5"/>
      <c r="L15856" s="8"/>
      <c r="N15856" s="5"/>
      <c r="O15856" s="10"/>
      <c r="P15856" s="8"/>
    </row>
    <row r="15857" spans="1:16" s="2" customFormat="1" x14ac:dyDescent="0.15">
      <c r="A15857" s="3"/>
      <c r="B15857" s="3"/>
      <c r="J15857" s="3"/>
      <c r="K15857" s="5"/>
      <c r="L15857" s="8"/>
      <c r="N15857" s="5"/>
      <c r="O15857" s="10"/>
      <c r="P15857" s="8"/>
    </row>
    <row r="15858" spans="1:16" s="2" customFormat="1" x14ac:dyDescent="0.15">
      <c r="A15858" s="3"/>
      <c r="B15858" s="3"/>
      <c r="J15858" s="3"/>
      <c r="K15858" s="5"/>
      <c r="L15858" s="8"/>
      <c r="N15858" s="5"/>
      <c r="O15858" s="10"/>
      <c r="P15858" s="8"/>
    </row>
    <row r="15859" spans="1:16" s="2" customFormat="1" x14ac:dyDescent="0.15">
      <c r="A15859" s="3"/>
      <c r="B15859" s="3"/>
      <c r="J15859" s="3"/>
      <c r="K15859" s="5"/>
      <c r="L15859" s="8"/>
      <c r="N15859" s="5"/>
      <c r="O15859" s="10"/>
      <c r="P15859" s="8"/>
    </row>
    <row r="15860" spans="1:16" s="2" customFormat="1" x14ac:dyDescent="0.15">
      <c r="A15860" s="3"/>
      <c r="B15860" s="3"/>
      <c r="J15860" s="3"/>
      <c r="K15860" s="5"/>
      <c r="L15860" s="8"/>
      <c r="N15860" s="5"/>
      <c r="O15860" s="10"/>
      <c r="P15860" s="8"/>
    </row>
    <row r="15861" spans="1:16" s="2" customFormat="1" x14ac:dyDescent="0.15">
      <c r="A15861" s="3"/>
      <c r="B15861" s="3"/>
      <c r="J15861" s="3"/>
      <c r="K15861" s="5"/>
      <c r="L15861" s="8"/>
      <c r="N15861" s="5"/>
      <c r="O15861" s="10"/>
      <c r="P15861" s="8"/>
    </row>
    <row r="15862" spans="1:16" s="2" customFormat="1" x14ac:dyDescent="0.15">
      <c r="A15862" s="3"/>
      <c r="B15862" s="3"/>
      <c r="J15862" s="3"/>
      <c r="K15862" s="5"/>
      <c r="L15862" s="8"/>
      <c r="N15862" s="5"/>
      <c r="O15862" s="10"/>
      <c r="P15862" s="8"/>
    </row>
    <row r="15863" spans="1:16" s="2" customFormat="1" x14ac:dyDescent="0.15">
      <c r="A15863" s="3"/>
      <c r="B15863" s="3"/>
      <c r="J15863" s="3"/>
      <c r="K15863" s="5"/>
      <c r="L15863" s="8"/>
      <c r="N15863" s="5"/>
      <c r="O15863" s="10"/>
      <c r="P15863" s="8"/>
    </row>
    <row r="15864" spans="1:16" s="2" customFormat="1" x14ac:dyDescent="0.15">
      <c r="A15864" s="3"/>
      <c r="B15864" s="3"/>
      <c r="J15864" s="3"/>
      <c r="K15864" s="5"/>
      <c r="L15864" s="8"/>
      <c r="N15864" s="5"/>
      <c r="O15864" s="10"/>
      <c r="P15864" s="8"/>
    </row>
    <row r="15865" spans="1:16" s="2" customFormat="1" x14ac:dyDescent="0.15">
      <c r="A15865" s="3"/>
      <c r="B15865" s="3"/>
      <c r="J15865" s="3"/>
      <c r="K15865" s="5"/>
      <c r="L15865" s="8"/>
      <c r="N15865" s="5"/>
      <c r="O15865" s="10"/>
      <c r="P15865" s="8"/>
    </row>
    <row r="15866" spans="1:16" s="2" customFormat="1" x14ac:dyDescent="0.15">
      <c r="A15866" s="3"/>
      <c r="B15866" s="3"/>
      <c r="J15866" s="3"/>
      <c r="K15866" s="5"/>
      <c r="L15866" s="8"/>
      <c r="N15866" s="5"/>
      <c r="O15866" s="10"/>
      <c r="P15866" s="8"/>
    </row>
    <row r="15867" spans="1:16" s="2" customFormat="1" x14ac:dyDescent="0.15">
      <c r="A15867" s="3"/>
      <c r="B15867" s="3"/>
      <c r="J15867" s="3"/>
      <c r="K15867" s="5"/>
      <c r="L15867" s="8"/>
      <c r="N15867" s="5"/>
      <c r="O15867" s="10"/>
      <c r="P15867" s="8"/>
    </row>
    <row r="15868" spans="1:16" s="2" customFormat="1" x14ac:dyDescent="0.15">
      <c r="A15868" s="3"/>
      <c r="B15868" s="3"/>
      <c r="J15868" s="3"/>
      <c r="K15868" s="5"/>
      <c r="L15868" s="8"/>
      <c r="N15868" s="5"/>
      <c r="O15868" s="10"/>
      <c r="P15868" s="8"/>
    </row>
    <row r="15869" spans="1:16" s="2" customFormat="1" x14ac:dyDescent="0.15">
      <c r="A15869" s="3"/>
      <c r="B15869" s="3"/>
      <c r="J15869" s="3"/>
      <c r="K15869" s="5"/>
      <c r="L15869" s="8"/>
      <c r="N15869" s="5"/>
      <c r="O15869" s="10"/>
      <c r="P15869" s="8"/>
    </row>
    <row r="15870" spans="1:16" s="2" customFormat="1" x14ac:dyDescent="0.15">
      <c r="A15870" s="3"/>
      <c r="B15870" s="3"/>
      <c r="J15870" s="3"/>
      <c r="K15870" s="5"/>
      <c r="L15870" s="8"/>
      <c r="N15870" s="5"/>
      <c r="O15870" s="10"/>
      <c r="P15870" s="8"/>
    </row>
    <row r="15871" spans="1:16" s="2" customFormat="1" x14ac:dyDescent="0.15">
      <c r="A15871" s="3"/>
      <c r="B15871" s="3"/>
      <c r="J15871" s="3"/>
      <c r="K15871" s="5"/>
      <c r="L15871" s="8"/>
      <c r="N15871" s="5"/>
      <c r="O15871" s="10"/>
      <c r="P15871" s="8"/>
    </row>
    <row r="15872" spans="1:16" s="2" customFormat="1" x14ac:dyDescent="0.15">
      <c r="A15872" s="3"/>
      <c r="B15872" s="3"/>
      <c r="J15872" s="3"/>
      <c r="K15872" s="5"/>
      <c r="L15872" s="8"/>
      <c r="N15872" s="5"/>
      <c r="O15872" s="10"/>
      <c r="P15872" s="8"/>
    </row>
    <row r="15873" spans="1:16" s="2" customFormat="1" x14ac:dyDescent="0.15">
      <c r="A15873" s="3"/>
      <c r="B15873" s="3"/>
      <c r="J15873" s="3"/>
      <c r="K15873" s="5"/>
      <c r="L15873" s="8"/>
      <c r="N15873" s="5"/>
      <c r="O15873" s="10"/>
      <c r="P15873" s="8"/>
    </row>
    <row r="15874" spans="1:16" s="2" customFormat="1" x14ac:dyDescent="0.15">
      <c r="A15874" s="3"/>
      <c r="B15874" s="3"/>
      <c r="J15874" s="3"/>
      <c r="K15874" s="5"/>
      <c r="L15874" s="8"/>
      <c r="N15874" s="5"/>
      <c r="O15874" s="10"/>
      <c r="P15874" s="8"/>
    </row>
    <row r="15875" spans="1:16" s="2" customFormat="1" x14ac:dyDescent="0.15">
      <c r="A15875" s="3"/>
      <c r="B15875" s="3"/>
      <c r="J15875" s="3"/>
      <c r="K15875" s="5"/>
      <c r="L15875" s="8"/>
      <c r="N15875" s="5"/>
      <c r="O15875" s="10"/>
      <c r="P15875" s="8"/>
    </row>
    <row r="15876" spans="1:16" s="2" customFormat="1" x14ac:dyDescent="0.15">
      <c r="A15876" s="3"/>
      <c r="B15876" s="3"/>
      <c r="J15876" s="3"/>
      <c r="K15876" s="5"/>
      <c r="L15876" s="8"/>
      <c r="N15876" s="5"/>
      <c r="O15876" s="10"/>
      <c r="P15876" s="8"/>
    </row>
    <row r="15877" spans="1:16" s="2" customFormat="1" x14ac:dyDescent="0.15">
      <c r="A15877" s="3"/>
      <c r="B15877" s="3"/>
      <c r="J15877" s="3"/>
      <c r="K15877" s="5"/>
      <c r="L15877" s="8"/>
      <c r="N15877" s="5"/>
      <c r="O15877" s="10"/>
      <c r="P15877" s="8"/>
    </row>
    <row r="15878" spans="1:16" s="2" customFormat="1" x14ac:dyDescent="0.15">
      <c r="A15878" s="3"/>
      <c r="B15878" s="3"/>
      <c r="J15878" s="3"/>
      <c r="K15878" s="5"/>
      <c r="L15878" s="8"/>
      <c r="N15878" s="5"/>
      <c r="O15878" s="10"/>
      <c r="P15878" s="8"/>
    </row>
    <row r="15879" spans="1:16" s="2" customFormat="1" x14ac:dyDescent="0.15">
      <c r="A15879" s="3"/>
      <c r="B15879" s="3"/>
      <c r="J15879" s="3"/>
      <c r="K15879" s="5"/>
      <c r="L15879" s="8"/>
      <c r="N15879" s="5"/>
      <c r="O15879" s="10"/>
      <c r="P15879" s="8"/>
    </row>
    <row r="15880" spans="1:16" s="2" customFormat="1" x14ac:dyDescent="0.15">
      <c r="A15880" s="3"/>
      <c r="B15880" s="3"/>
      <c r="J15880" s="3"/>
      <c r="K15880" s="5"/>
      <c r="L15880" s="8"/>
      <c r="N15880" s="5"/>
      <c r="O15880" s="10"/>
      <c r="P15880" s="8"/>
    </row>
    <row r="15881" spans="1:16" s="2" customFormat="1" x14ac:dyDescent="0.15">
      <c r="A15881" s="3"/>
      <c r="B15881" s="3"/>
      <c r="J15881" s="3"/>
      <c r="K15881" s="5"/>
      <c r="L15881" s="8"/>
      <c r="N15881" s="5"/>
      <c r="O15881" s="10"/>
      <c r="P15881" s="8"/>
    </row>
    <row r="15882" spans="1:16" s="2" customFormat="1" x14ac:dyDescent="0.15">
      <c r="A15882" s="3"/>
      <c r="B15882" s="3"/>
      <c r="J15882" s="3"/>
      <c r="K15882" s="5"/>
      <c r="L15882" s="8"/>
      <c r="N15882" s="5"/>
      <c r="O15882" s="10"/>
      <c r="P15882" s="8"/>
    </row>
    <row r="15883" spans="1:16" s="2" customFormat="1" x14ac:dyDescent="0.15">
      <c r="A15883" s="3"/>
      <c r="B15883" s="3"/>
      <c r="J15883" s="3"/>
      <c r="K15883" s="5"/>
      <c r="L15883" s="8"/>
      <c r="N15883" s="5"/>
      <c r="O15883" s="10"/>
      <c r="P15883" s="8"/>
    </row>
    <row r="15884" spans="1:16" s="2" customFormat="1" x14ac:dyDescent="0.15">
      <c r="A15884" s="3"/>
      <c r="B15884" s="3"/>
      <c r="J15884" s="3"/>
      <c r="K15884" s="5"/>
      <c r="L15884" s="8"/>
      <c r="N15884" s="5"/>
      <c r="O15884" s="10"/>
      <c r="P15884" s="8"/>
    </row>
    <row r="15885" spans="1:16" s="2" customFormat="1" x14ac:dyDescent="0.15">
      <c r="A15885" s="3"/>
      <c r="B15885" s="3"/>
      <c r="J15885" s="3"/>
      <c r="K15885" s="5"/>
      <c r="L15885" s="8"/>
      <c r="N15885" s="5"/>
      <c r="O15885" s="10"/>
      <c r="P15885" s="8"/>
    </row>
    <row r="15886" spans="1:16" s="2" customFormat="1" x14ac:dyDescent="0.15">
      <c r="A15886" s="3"/>
      <c r="B15886" s="3"/>
      <c r="J15886" s="3"/>
      <c r="K15886" s="5"/>
      <c r="L15886" s="8"/>
      <c r="N15886" s="5"/>
      <c r="O15886" s="10"/>
      <c r="P15886" s="8"/>
    </row>
    <row r="15887" spans="1:16" s="2" customFormat="1" x14ac:dyDescent="0.15">
      <c r="A15887" s="3"/>
      <c r="B15887" s="3"/>
      <c r="J15887" s="3"/>
      <c r="K15887" s="5"/>
      <c r="L15887" s="8"/>
      <c r="N15887" s="5"/>
      <c r="O15887" s="10"/>
      <c r="P15887" s="8"/>
    </row>
    <row r="15888" spans="1:16" s="2" customFormat="1" x14ac:dyDescent="0.15">
      <c r="A15888" s="3"/>
      <c r="B15888" s="3"/>
      <c r="J15888" s="3"/>
      <c r="K15888" s="5"/>
      <c r="L15888" s="8"/>
      <c r="N15888" s="5"/>
      <c r="O15888" s="10"/>
      <c r="P15888" s="8"/>
    </row>
    <row r="15889" spans="1:16" s="2" customFormat="1" x14ac:dyDescent="0.15">
      <c r="A15889" s="3"/>
      <c r="B15889" s="3"/>
      <c r="J15889" s="3"/>
      <c r="K15889" s="5"/>
      <c r="L15889" s="8"/>
      <c r="N15889" s="5"/>
      <c r="O15889" s="10"/>
      <c r="P15889" s="8"/>
    </row>
    <row r="15890" spans="1:16" s="2" customFormat="1" x14ac:dyDescent="0.15">
      <c r="A15890" s="3"/>
      <c r="B15890" s="3"/>
      <c r="J15890" s="3"/>
      <c r="K15890" s="5"/>
      <c r="L15890" s="8"/>
      <c r="N15890" s="5"/>
      <c r="O15890" s="10"/>
      <c r="P15890" s="8"/>
    </row>
    <row r="15891" spans="1:16" s="2" customFormat="1" x14ac:dyDescent="0.15">
      <c r="A15891" s="3"/>
      <c r="B15891" s="3"/>
      <c r="J15891" s="3"/>
      <c r="K15891" s="5"/>
      <c r="L15891" s="8"/>
      <c r="N15891" s="5"/>
      <c r="O15891" s="10"/>
      <c r="P15891" s="8"/>
    </row>
    <row r="15892" spans="1:16" s="2" customFormat="1" x14ac:dyDescent="0.15">
      <c r="A15892" s="3"/>
      <c r="B15892" s="3"/>
      <c r="J15892" s="3"/>
      <c r="K15892" s="5"/>
      <c r="L15892" s="8"/>
      <c r="N15892" s="5"/>
      <c r="O15892" s="10"/>
      <c r="P15892" s="8"/>
    </row>
    <row r="15893" spans="1:16" s="2" customFormat="1" x14ac:dyDescent="0.15">
      <c r="A15893" s="3"/>
      <c r="B15893" s="3"/>
      <c r="J15893" s="3"/>
      <c r="K15893" s="5"/>
      <c r="L15893" s="8"/>
      <c r="N15893" s="5"/>
      <c r="O15893" s="10"/>
      <c r="P15893" s="8"/>
    </row>
    <row r="15894" spans="1:16" s="2" customFormat="1" x14ac:dyDescent="0.15">
      <c r="A15894" s="3"/>
      <c r="B15894" s="3"/>
      <c r="J15894" s="3"/>
      <c r="K15894" s="5"/>
      <c r="L15894" s="8"/>
      <c r="N15894" s="5"/>
      <c r="O15894" s="10"/>
      <c r="P15894" s="8"/>
    </row>
    <row r="15895" spans="1:16" s="2" customFormat="1" x14ac:dyDescent="0.15">
      <c r="A15895" s="3"/>
      <c r="B15895" s="3"/>
      <c r="J15895" s="3"/>
      <c r="K15895" s="5"/>
      <c r="L15895" s="8"/>
      <c r="N15895" s="5"/>
      <c r="O15895" s="10"/>
      <c r="P15895" s="8"/>
    </row>
    <row r="15896" spans="1:16" s="2" customFormat="1" x14ac:dyDescent="0.15">
      <c r="A15896" s="3"/>
      <c r="B15896" s="3"/>
      <c r="J15896" s="3"/>
      <c r="K15896" s="5"/>
      <c r="L15896" s="8"/>
      <c r="N15896" s="5"/>
      <c r="O15896" s="10"/>
      <c r="P15896" s="8"/>
    </row>
    <row r="15897" spans="1:16" s="2" customFormat="1" x14ac:dyDescent="0.15">
      <c r="A15897" s="3"/>
      <c r="B15897" s="3"/>
      <c r="J15897" s="3"/>
      <c r="K15897" s="5"/>
      <c r="L15897" s="8"/>
      <c r="N15897" s="5"/>
      <c r="O15897" s="10"/>
      <c r="P15897" s="8"/>
    </row>
    <row r="15898" spans="1:16" s="2" customFormat="1" x14ac:dyDescent="0.15">
      <c r="A15898" s="3"/>
      <c r="B15898" s="3"/>
      <c r="J15898" s="3"/>
      <c r="K15898" s="5"/>
      <c r="L15898" s="8"/>
      <c r="N15898" s="5"/>
      <c r="O15898" s="10"/>
      <c r="P15898" s="8"/>
    </row>
    <row r="15899" spans="1:16" s="2" customFormat="1" x14ac:dyDescent="0.15">
      <c r="A15899" s="3"/>
      <c r="B15899" s="3"/>
      <c r="J15899" s="3"/>
      <c r="K15899" s="5"/>
      <c r="L15899" s="8"/>
      <c r="N15899" s="5"/>
      <c r="O15899" s="10"/>
      <c r="P15899" s="8"/>
    </row>
    <row r="15900" spans="1:16" s="2" customFormat="1" x14ac:dyDescent="0.15">
      <c r="A15900" s="3"/>
      <c r="B15900" s="3"/>
      <c r="J15900" s="3"/>
      <c r="K15900" s="5"/>
      <c r="L15900" s="8"/>
      <c r="N15900" s="5"/>
      <c r="O15900" s="10"/>
      <c r="P15900" s="8"/>
    </row>
    <row r="15901" spans="1:16" s="2" customFormat="1" x14ac:dyDescent="0.15">
      <c r="A15901" s="3"/>
      <c r="B15901" s="3"/>
      <c r="J15901" s="3"/>
      <c r="K15901" s="5"/>
      <c r="L15901" s="8"/>
      <c r="N15901" s="5"/>
      <c r="O15901" s="10"/>
      <c r="P15901" s="8"/>
    </row>
    <row r="15902" spans="1:16" s="2" customFormat="1" x14ac:dyDescent="0.15">
      <c r="A15902" s="3"/>
      <c r="B15902" s="3"/>
      <c r="J15902" s="3"/>
      <c r="K15902" s="5"/>
      <c r="L15902" s="8"/>
      <c r="N15902" s="5"/>
      <c r="O15902" s="10"/>
      <c r="P15902" s="8"/>
    </row>
    <row r="15903" spans="1:16" s="2" customFormat="1" x14ac:dyDescent="0.15">
      <c r="A15903" s="3"/>
      <c r="B15903" s="3"/>
      <c r="J15903" s="3"/>
      <c r="K15903" s="5"/>
      <c r="L15903" s="8"/>
      <c r="N15903" s="5"/>
      <c r="O15903" s="10"/>
      <c r="P15903" s="8"/>
    </row>
    <row r="15904" spans="1:16" s="2" customFormat="1" x14ac:dyDescent="0.15">
      <c r="A15904" s="3"/>
      <c r="B15904" s="3"/>
      <c r="J15904" s="3"/>
      <c r="K15904" s="5"/>
      <c r="L15904" s="8"/>
      <c r="N15904" s="5"/>
      <c r="O15904" s="10"/>
      <c r="P15904" s="8"/>
    </row>
    <row r="15905" spans="1:16" s="2" customFormat="1" x14ac:dyDescent="0.15">
      <c r="A15905" s="3"/>
      <c r="B15905" s="3"/>
      <c r="J15905" s="3"/>
      <c r="K15905" s="5"/>
      <c r="L15905" s="8"/>
      <c r="N15905" s="5"/>
      <c r="O15905" s="10"/>
      <c r="P15905" s="8"/>
    </row>
    <row r="15906" spans="1:16" s="2" customFormat="1" x14ac:dyDescent="0.15">
      <c r="A15906" s="3"/>
      <c r="B15906" s="3"/>
      <c r="J15906" s="3"/>
      <c r="K15906" s="5"/>
      <c r="L15906" s="8"/>
      <c r="N15906" s="5"/>
      <c r="O15906" s="10"/>
      <c r="P15906" s="8"/>
    </row>
    <row r="15907" spans="1:16" s="2" customFormat="1" x14ac:dyDescent="0.15">
      <c r="A15907" s="3"/>
      <c r="B15907" s="3"/>
      <c r="J15907" s="3"/>
      <c r="K15907" s="5"/>
      <c r="L15907" s="8"/>
      <c r="N15907" s="5"/>
      <c r="O15907" s="10"/>
      <c r="P15907" s="8"/>
    </row>
    <row r="15908" spans="1:16" s="2" customFormat="1" x14ac:dyDescent="0.15">
      <c r="A15908" s="3"/>
      <c r="B15908" s="3"/>
      <c r="J15908" s="3"/>
      <c r="K15908" s="5"/>
      <c r="L15908" s="8"/>
      <c r="N15908" s="5"/>
      <c r="O15908" s="10"/>
      <c r="P15908" s="8"/>
    </row>
    <row r="15909" spans="1:16" s="2" customFormat="1" x14ac:dyDescent="0.15">
      <c r="A15909" s="3"/>
      <c r="B15909" s="3"/>
      <c r="J15909" s="3"/>
      <c r="K15909" s="5"/>
      <c r="L15909" s="8"/>
      <c r="N15909" s="5"/>
      <c r="O15909" s="10"/>
      <c r="P15909" s="8"/>
    </row>
    <row r="15910" spans="1:16" s="2" customFormat="1" x14ac:dyDescent="0.15">
      <c r="A15910" s="3"/>
      <c r="B15910" s="3"/>
      <c r="J15910" s="3"/>
      <c r="K15910" s="5"/>
      <c r="L15910" s="8"/>
      <c r="N15910" s="5"/>
      <c r="O15910" s="10"/>
      <c r="P15910" s="8"/>
    </row>
    <row r="15911" spans="1:16" s="2" customFormat="1" x14ac:dyDescent="0.15">
      <c r="A15911" s="3"/>
      <c r="B15911" s="3"/>
      <c r="J15911" s="3"/>
      <c r="K15911" s="5"/>
      <c r="L15911" s="8"/>
      <c r="N15911" s="5"/>
      <c r="O15911" s="10"/>
      <c r="P15911" s="8"/>
    </row>
    <row r="15912" spans="1:16" s="2" customFormat="1" x14ac:dyDescent="0.15">
      <c r="A15912" s="3"/>
      <c r="B15912" s="3"/>
      <c r="J15912" s="3"/>
      <c r="K15912" s="5"/>
      <c r="L15912" s="8"/>
      <c r="N15912" s="5"/>
      <c r="O15912" s="10"/>
      <c r="P15912" s="8"/>
    </row>
    <row r="15913" spans="1:16" s="2" customFormat="1" x14ac:dyDescent="0.15">
      <c r="A15913" s="3"/>
      <c r="B15913" s="3"/>
      <c r="J15913" s="3"/>
      <c r="K15913" s="5"/>
      <c r="L15913" s="8"/>
      <c r="N15913" s="5"/>
      <c r="O15913" s="10"/>
      <c r="P15913" s="8"/>
    </row>
    <row r="15914" spans="1:16" s="2" customFormat="1" x14ac:dyDescent="0.15">
      <c r="A15914" s="3"/>
      <c r="B15914" s="3"/>
      <c r="J15914" s="3"/>
      <c r="K15914" s="5"/>
      <c r="L15914" s="8"/>
      <c r="N15914" s="5"/>
      <c r="O15914" s="10"/>
      <c r="P15914" s="8"/>
    </row>
    <row r="15915" spans="1:16" s="2" customFormat="1" x14ac:dyDescent="0.15">
      <c r="A15915" s="3"/>
      <c r="B15915" s="3"/>
      <c r="J15915" s="3"/>
      <c r="K15915" s="5"/>
      <c r="L15915" s="8"/>
      <c r="N15915" s="5"/>
      <c r="O15915" s="10"/>
      <c r="P15915" s="8"/>
    </row>
    <row r="15916" spans="1:16" s="2" customFormat="1" x14ac:dyDescent="0.15">
      <c r="A15916" s="3"/>
      <c r="B15916" s="3"/>
      <c r="J15916" s="3"/>
      <c r="K15916" s="5"/>
      <c r="L15916" s="8"/>
      <c r="N15916" s="5"/>
      <c r="O15916" s="10"/>
      <c r="P15916" s="8"/>
    </row>
    <row r="15917" spans="1:16" s="2" customFormat="1" x14ac:dyDescent="0.15">
      <c r="A15917" s="3"/>
      <c r="B15917" s="3"/>
      <c r="J15917" s="3"/>
      <c r="K15917" s="5"/>
      <c r="L15917" s="8"/>
      <c r="N15917" s="5"/>
      <c r="O15917" s="10"/>
      <c r="P15917" s="8"/>
    </row>
    <row r="15918" spans="1:16" s="2" customFormat="1" x14ac:dyDescent="0.15">
      <c r="A15918" s="3"/>
      <c r="B15918" s="3"/>
      <c r="J15918" s="3"/>
      <c r="K15918" s="5"/>
      <c r="L15918" s="8"/>
      <c r="N15918" s="5"/>
      <c r="O15918" s="10"/>
      <c r="P15918" s="8"/>
    </row>
    <row r="15919" spans="1:16" s="2" customFormat="1" x14ac:dyDescent="0.15">
      <c r="A15919" s="3"/>
      <c r="B15919" s="3"/>
      <c r="J15919" s="3"/>
      <c r="K15919" s="5"/>
      <c r="L15919" s="8"/>
      <c r="N15919" s="5"/>
      <c r="O15919" s="10"/>
      <c r="P15919" s="8"/>
    </row>
    <row r="15920" spans="1:16" s="2" customFormat="1" x14ac:dyDescent="0.15">
      <c r="A15920" s="3"/>
      <c r="B15920" s="3"/>
      <c r="J15920" s="3"/>
      <c r="K15920" s="5"/>
      <c r="L15920" s="8"/>
      <c r="N15920" s="5"/>
      <c r="O15920" s="10"/>
      <c r="P15920" s="8"/>
    </row>
    <row r="15921" spans="1:16" s="2" customFormat="1" x14ac:dyDescent="0.15">
      <c r="A15921" s="3"/>
      <c r="B15921" s="3"/>
      <c r="J15921" s="3"/>
      <c r="K15921" s="5"/>
      <c r="L15921" s="8"/>
      <c r="N15921" s="5"/>
      <c r="O15921" s="10"/>
      <c r="P15921" s="8"/>
    </row>
    <row r="15922" spans="1:16" s="2" customFormat="1" x14ac:dyDescent="0.15">
      <c r="A15922" s="3"/>
      <c r="B15922" s="3"/>
      <c r="J15922" s="3"/>
      <c r="K15922" s="5"/>
      <c r="L15922" s="8"/>
      <c r="N15922" s="5"/>
      <c r="O15922" s="10"/>
      <c r="P15922" s="8"/>
    </row>
    <row r="15923" spans="1:16" s="2" customFormat="1" x14ac:dyDescent="0.15">
      <c r="A15923" s="3"/>
      <c r="B15923" s="3"/>
      <c r="J15923" s="3"/>
      <c r="K15923" s="5"/>
      <c r="L15923" s="8"/>
      <c r="N15923" s="5"/>
      <c r="O15923" s="10"/>
      <c r="P15923" s="8"/>
    </row>
    <row r="15924" spans="1:16" s="2" customFormat="1" x14ac:dyDescent="0.15">
      <c r="A15924" s="3"/>
      <c r="B15924" s="3"/>
      <c r="J15924" s="3"/>
      <c r="K15924" s="5"/>
      <c r="L15924" s="8"/>
      <c r="N15924" s="5"/>
      <c r="O15924" s="10"/>
      <c r="P15924" s="8"/>
    </row>
    <row r="15925" spans="1:16" s="2" customFormat="1" x14ac:dyDescent="0.15">
      <c r="A15925" s="3"/>
      <c r="B15925" s="3"/>
      <c r="J15925" s="3"/>
      <c r="K15925" s="5"/>
      <c r="L15925" s="8"/>
      <c r="N15925" s="5"/>
      <c r="O15925" s="10"/>
      <c r="P15925" s="8"/>
    </row>
    <row r="15926" spans="1:16" s="2" customFormat="1" x14ac:dyDescent="0.15">
      <c r="A15926" s="3"/>
      <c r="B15926" s="3"/>
      <c r="J15926" s="3"/>
      <c r="K15926" s="5"/>
      <c r="L15926" s="8"/>
      <c r="N15926" s="5"/>
      <c r="O15926" s="10"/>
      <c r="P15926" s="8"/>
    </row>
    <row r="15927" spans="1:16" s="2" customFormat="1" x14ac:dyDescent="0.15">
      <c r="A15927" s="3"/>
      <c r="B15927" s="3"/>
      <c r="J15927" s="3"/>
      <c r="K15927" s="5"/>
      <c r="L15927" s="8"/>
      <c r="N15927" s="5"/>
      <c r="O15927" s="10"/>
      <c r="P15927" s="8"/>
    </row>
    <row r="15928" spans="1:16" s="2" customFormat="1" x14ac:dyDescent="0.15">
      <c r="A15928" s="3"/>
      <c r="B15928" s="3"/>
      <c r="J15928" s="3"/>
      <c r="K15928" s="5"/>
      <c r="L15928" s="8"/>
      <c r="N15928" s="5"/>
      <c r="O15928" s="10"/>
      <c r="P15928" s="8"/>
    </row>
    <row r="15929" spans="1:16" s="2" customFormat="1" x14ac:dyDescent="0.15">
      <c r="A15929" s="3"/>
      <c r="B15929" s="3"/>
      <c r="J15929" s="3"/>
      <c r="K15929" s="5"/>
      <c r="L15929" s="8"/>
      <c r="N15929" s="5"/>
      <c r="O15929" s="10"/>
      <c r="P15929" s="8"/>
    </row>
    <row r="15930" spans="1:16" s="2" customFormat="1" x14ac:dyDescent="0.15">
      <c r="A15930" s="3"/>
      <c r="B15930" s="3"/>
      <c r="J15930" s="3"/>
      <c r="K15930" s="5"/>
      <c r="L15930" s="8"/>
      <c r="N15930" s="5"/>
      <c r="O15930" s="10"/>
      <c r="P15930" s="8"/>
    </row>
    <row r="15931" spans="1:16" s="2" customFormat="1" x14ac:dyDescent="0.15">
      <c r="A15931" s="3"/>
      <c r="B15931" s="3"/>
      <c r="J15931" s="3"/>
      <c r="K15931" s="5"/>
      <c r="L15931" s="8"/>
      <c r="N15931" s="5"/>
      <c r="O15931" s="10"/>
      <c r="P15931" s="8"/>
    </row>
    <row r="15932" spans="1:16" s="2" customFormat="1" x14ac:dyDescent="0.15">
      <c r="A15932" s="3"/>
      <c r="B15932" s="3"/>
      <c r="J15932" s="3"/>
      <c r="K15932" s="5"/>
      <c r="L15932" s="8"/>
      <c r="N15932" s="5"/>
      <c r="O15932" s="10"/>
      <c r="P15932" s="8"/>
    </row>
    <row r="15933" spans="1:16" s="2" customFormat="1" x14ac:dyDescent="0.15">
      <c r="A15933" s="3"/>
      <c r="B15933" s="3"/>
      <c r="J15933" s="3"/>
      <c r="K15933" s="5"/>
      <c r="L15933" s="8"/>
      <c r="N15933" s="5"/>
      <c r="O15933" s="10"/>
      <c r="P15933" s="8"/>
    </row>
    <row r="15934" spans="1:16" s="2" customFormat="1" x14ac:dyDescent="0.15">
      <c r="A15934" s="3"/>
      <c r="B15934" s="3"/>
      <c r="J15934" s="3"/>
      <c r="K15934" s="5"/>
      <c r="L15934" s="8"/>
      <c r="N15934" s="5"/>
      <c r="O15934" s="10"/>
      <c r="P15934" s="8"/>
    </row>
    <row r="15935" spans="1:16" s="2" customFormat="1" x14ac:dyDescent="0.15">
      <c r="A15935" s="3"/>
      <c r="B15935" s="3"/>
      <c r="J15935" s="3"/>
      <c r="K15935" s="5"/>
      <c r="L15935" s="8"/>
      <c r="N15935" s="5"/>
      <c r="O15935" s="10"/>
      <c r="P15935" s="8"/>
    </row>
    <row r="15936" spans="1:16" s="2" customFormat="1" x14ac:dyDescent="0.15">
      <c r="A15936" s="3"/>
      <c r="B15936" s="3"/>
      <c r="J15936" s="3"/>
      <c r="K15936" s="5"/>
      <c r="L15936" s="8"/>
      <c r="N15936" s="5"/>
      <c r="O15936" s="10"/>
      <c r="P15936" s="8"/>
    </row>
    <row r="15937" spans="1:16" s="2" customFormat="1" x14ac:dyDescent="0.15">
      <c r="A15937" s="3"/>
      <c r="B15937" s="3"/>
      <c r="J15937" s="3"/>
      <c r="K15937" s="5"/>
      <c r="L15937" s="8"/>
      <c r="N15937" s="5"/>
      <c r="O15937" s="10"/>
      <c r="P15937" s="8"/>
    </row>
    <row r="15938" spans="1:16" s="2" customFormat="1" x14ac:dyDescent="0.15">
      <c r="A15938" s="3"/>
      <c r="B15938" s="3"/>
      <c r="J15938" s="3"/>
      <c r="K15938" s="5"/>
      <c r="L15938" s="8"/>
      <c r="N15938" s="5"/>
      <c r="O15938" s="10"/>
      <c r="P15938" s="8"/>
    </row>
    <row r="15939" spans="1:16" s="2" customFormat="1" x14ac:dyDescent="0.15">
      <c r="A15939" s="3"/>
      <c r="B15939" s="3"/>
      <c r="J15939" s="3"/>
      <c r="K15939" s="5"/>
      <c r="L15939" s="8"/>
      <c r="N15939" s="5"/>
      <c r="O15939" s="10"/>
      <c r="P15939" s="8"/>
    </row>
    <row r="15940" spans="1:16" s="2" customFormat="1" x14ac:dyDescent="0.15">
      <c r="A15940" s="3"/>
      <c r="B15940" s="3"/>
      <c r="J15940" s="3"/>
      <c r="K15940" s="5"/>
      <c r="L15940" s="8"/>
      <c r="N15940" s="5"/>
      <c r="O15940" s="10"/>
      <c r="P15940" s="8"/>
    </row>
    <row r="15941" spans="1:16" s="2" customFormat="1" x14ac:dyDescent="0.15">
      <c r="A15941" s="3"/>
      <c r="B15941" s="3"/>
      <c r="J15941" s="3"/>
      <c r="K15941" s="5"/>
      <c r="L15941" s="8"/>
      <c r="N15941" s="5"/>
      <c r="O15941" s="10"/>
      <c r="P15941" s="8"/>
    </row>
    <row r="15942" spans="1:16" s="2" customFormat="1" x14ac:dyDescent="0.15">
      <c r="A15942" s="3"/>
      <c r="B15942" s="3"/>
      <c r="J15942" s="3"/>
      <c r="K15942" s="5"/>
      <c r="L15942" s="8"/>
      <c r="N15942" s="5"/>
      <c r="O15942" s="10"/>
      <c r="P15942" s="8"/>
    </row>
    <row r="15943" spans="1:16" s="2" customFormat="1" x14ac:dyDescent="0.15">
      <c r="A15943" s="3"/>
      <c r="B15943" s="3"/>
      <c r="J15943" s="3"/>
      <c r="K15943" s="5"/>
      <c r="L15943" s="8"/>
      <c r="N15943" s="5"/>
      <c r="O15943" s="10"/>
      <c r="P15943" s="8"/>
    </row>
    <row r="15944" spans="1:16" s="2" customFormat="1" x14ac:dyDescent="0.15">
      <c r="A15944" s="3"/>
      <c r="B15944" s="3"/>
      <c r="J15944" s="3"/>
      <c r="K15944" s="5"/>
      <c r="L15944" s="8"/>
      <c r="N15944" s="5"/>
      <c r="O15944" s="10"/>
      <c r="P15944" s="8"/>
    </row>
    <row r="15945" spans="1:16" s="2" customFormat="1" x14ac:dyDescent="0.15">
      <c r="A15945" s="3"/>
      <c r="B15945" s="3"/>
      <c r="J15945" s="3"/>
      <c r="K15945" s="5"/>
      <c r="L15945" s="8"/>
      <c r="N15945" s="5"/>
      <c r="O15945" s="10"/>
      <c r="P15945" s="8"/>
    </row>
    <row r="15946" spans="1:16" s="2" customFormat="1" x14ac:dyDescent="0.15">
      <c r="A15946" s="3"/>
      <c r="B15946" s="3"/>
      <c r="J15946" s="3"/>
      <c r="K15946" s="5"/>
      <c r="L15946" s="8"/>
      <c r="N15946" s="5"/>
      <c r="O15946" s="10"/>
      <c r="P15946" s="8"/>
    </row>
    <row r="15947" spans="1:16" s="2" customFormat="1" x14ac:dyDescent="0.15">
      <c r="A15947" s="3"/>
      <c r="B15947" s="3"/>
      <c r="J15947" s="3"/>
      <c r="K15947" s="5"/>
      <c r="L15947" s="8"/>
      <c r="N15947" s="5"/>
      <c r="O15947" s="10"/>
      <c r="P15947" s="8"/>
    </row>
    <row r="15948" spans="1:16" s="2" customFormat="1" x14ac:dyDescent="0.15">
      <c r="A15948" s="3"/>
      <c r="B15948" s="3"/>
      <c r="J15948" s="3"/>
      <c r="K15948" s="5"/>
      <c r="L15948" s="8"/>
      <c r="N15948" s="5"/>
      <c r="O15948" s="10"/>
      <c r="P15948" s="8"/>
    </row>
    <row r="15949" spans="1:16" s="2" customFormat="1" x14ac:dyDescent="0.15">
      <c r="A15949" s="3"/>
      <c r="B15949" s="3"/>
      <c r="J15949" s="3"/>
      <c r="K15949" s="5"/>
      <c r="L15949" s="8"/>
      <c r="N15949" s="5"/>
      <c r="O15949" s="10"/>
      <c r="P15949" s="8"/>
    </row>
    <row r="15950" spans="1:16" s="2" customFormat="1" x14ac:dyDescent="0.15">
      <c r="A15950" s="3"/>
      <c r="B15950" s="3"/>
      <c r="J15950" s="3"/>
      <c r="K15950" s="5"/>
      <c r="L15950" s="8"/>
      <c r="N15950" s="5"/>
      <c r="O15950" s="10"/>
      <c r="P15950" s="8"/>
    </row>
    <row r="15951" spans="1:16" s="2" customFormat="1" x14ac:dyDescent="0.15">
      <c r="A15951" s="3"/>
      <c r="B15951" s="3"/>
      <c r="J15951" s="3"/>
      <c r="K15951" s="5"/>
      <c r="L15951" s="8"/>
      <c r="N15951" s="5"/>
      <c r="O15951" s="10"/>
      <c r="P15951" s="8"/>
    </row>
    <row r="15952" spans="1:16" s="2" customFormat="1" x14ac:dyDescent="0.15">
      <c r="A15952" s="3"/>
      <c r="B15952" s="3"/>
      <c r="J15952" s="3"/>
      <c r="K15952" s="5"/>
      <c r="L15952" s="8"/>
      <c r="N15952" s="5"/>
      <c r="O15952" s="10"/>
      <c r="P15952" s="8"/>
    </row>
    <row r="15953" spans="1:16" s="2" customFormat="1" x14ac:dyDescent="0.15">
      <c r="A15953" s="3"/>
      <c r="B15953" s="3"/>
      <c r="J15953" s="3"/>
      <c r="K15953" s="5"/>
      <c r="L15953" s="8"/>
      <c r="N15953" s="5"/>
      <c r="O15953" s="10"/>
      <c r="P15953" s="8"/>
    </row>
    <row r="15954" spans="1:16" s="2" customFormat="1" x14ac:dyDescent="0.15">
      <c r="A15954" s="3"/>
      <c r="B15954" s="3"/>
      <c r="J15954" s="3"/>
      <c r="K15954" s="5"/>
      <c r="L15954" s="8"/>
      <c r="N15954" s="5"/>
      <c r="O15954" s="10"/>
      <c r="P15954" s="8"/>
    </row>
    <row r="15955" spans="1:16" s="2" customFormat="1" x14ac:dyDescent="0.15">
      <c r="A15955" s="3"/>
      <c r="B15955" s="3"/>
      <c r="J15955" s="3"/>
      <c r="K15955" s="5"/>
      <c r="L15955" s="8"/>
      <c r="N15955" s="5"/>
      <c r="O15955" s="10"/>
      <c r="P15955" s="8"/>
    </row>
    <row r="15956" spans="1:16" s="2" customFormat="1" x14ac:dyDescent="0.15">
      <c r="A15956" s="3"/>
      <c r="B15956" s="3"/>
      <c r="J15956" s="3"/>
      <c r="K15956" s="5"/>
      <c r="L15956" s="8"/>
      <c r="N15956" s="5"/>
      <c r="O15956" s="10"/>
      <c r="P15956" s="8"/>
    </row>
    <row r="15957" spans="1:16" s="2" customFormat="1" x14ac:dyDescent="0.15">
      <c r="A15957" s="3"/>
      <c r="B15957" s="3"/>
      <c r="J15957" s="3"/>
      <c r="K15957" s="5"/>
      <c r="L15957" s="8"/>
      <c r="N15957" s="5"/>
      <c r="O15957" s="10"/>
      <c r="P15957" s="8"/>
    </row>
    <row r="15958" spans="1:16" s="2" customFormat="1" x14ac:dyDescent="0.15">
      <c r="A15958" s="3"/>
      <c r="B15958" s="3"/>
      <c r="J15958" s="3"/>
      <c r="K15958" s="5"/>
      <c r="L15958" s="8"/>
      <c r="N15958" s="5"/>
      <c r="O15958" s="10"/>
      <c r="P15958" s="8"/>
    </row>
    <row r="15959" spans="1:16" s="2" customFormat="1" x14ac:dyDescent="0.15">
      <c r="A15959" s="3"/>
      <c r="B15959" s="3"/>
      <c r="J15959" s="3"/>
      <c r="K15959" s="5"/>
      <c r="L15959" s="8"/>
      <c r="N15959" s="5"/>
      <c r="O15959" s="10"/>
      <c r="P15959" s="8"/>
    </row>
    <row r="15960" spans="1:16" s="2" customFormat="1" x14ac:dyDescent="0.15">
      <c r="A15960" s="3"/>
      <c r="B15960" s="3"/>
      <c r="J15960" s="3"/>
      <c r="K15960" s="5"/>
      <c r="L15960" s="8"/>
      <c r="N15960" s="5"/>
      <c r="O15960" s="10"/>
      <c r="P15960" s="8"/>
    </row>
    <row r="15961" spans="1:16" s="2" customFormat="1" x14ac:dyDescent="0.15">
      <c r="A15961" s="3"/>
      <c r="B15961" s="3"/>
      <c r="J15961" s="3"/>
      <c r="K15961" s="5"/>
      <c r="L15961" s="8"/>
      <c r="N15961" s="5"/>
      <c r="O15961" s="10"/>
      <c r="P15961" s="8"/>
    </row>
    <row r="15962" spans="1:16" s="2" customFormat="1" x14ac:dyDescent="0.15">
      <c r="A15962" s="3"/>
      <c r="B15962" s="3"/>
      <c r="J15962" s="3"/>
      <c r="K15962" s="5"/>
      <c r="L15962" s="8"/>
      <c r="N15962" s="5"/>
      <c r="O15962" s="10"/>
      <c r="P15962" s="8"/>
    </row>
    <row r="15963" spans="1:16" s="2" customFormat="1" x14ac:dyDescent="0.15">
      <c r="A15963" s="3"/>
      <c r="B15963" s="3"/>
      <c r="J15963" s="3"/>
      <c r="K15963" s="5"/>
      <c r="L15963" s="8"/>
      <c r="N15963" s="5"/>
      <c r="O15963" s="10"/>
      <c r="P15963" s="8"/>
    </row>
    <row r="15964" spans="1:16" s="2" customFormat="1" x14ac:dyDescent="0.15">
      <c r="A15964" s="3"/>
      <c r="B15964" s="3"/>
      <c r="J15964" s="3"/>
      <c r="K15964" s="5"/>
      <c r="L15964" s="8"/>
      <c r="N15964" s="5"/>
      <c r="O15964" s="10"/>
      <c r="P15964" s="8"/>
    </row>
    <row r="15965" spans="1:16" s="2" customFormat="1" x14ac:dyDescent="0.15">
      <c r="A15965" s="3"/>
      <c r="B15965" s="3"/>
      <c r="J15965" s="3"/>
      <c r="K15965" s="5"/>
      <c r="L15965" s="8"/>
      <c r="N15965" s="5"/>
      <c r="O15965" s="10"/>
      <c r="P15965" s="8"/>
    </row>
    <row r="15966" spans="1:16" s="2" customFormat="1" x14ac:dyDescent="0.15">
      <c r="A15966" s="3"/>
      <c r="B15966" s="3"/>
      <c r="J15966" s="3"/>
      <c r="K15966" s="5"/>
      <c r="L15966" s="8"/>
      <c r="N15966" s="5"/>
      <c r="O15966" s="10"/>
      <c r="P15966" s="8"/>
    </row>
    <row r="15967" spans="1:16" s="2" customFormat="1" x14ac:dyDescent="0.15">
      <c r="A15967" s="3"/>
      <c r="B15967" s="3"/>
      <c r="J15967" s="3"/>
      <c r="K15967" s="5"/>
      <c r="L15967" s="8"/>
      <c r="N15967" s="5"/>
      <c r="O15967" s="10"/>
      <c r="P15967" s="8"/>
    </row>
    <row r="15968" spans="1:16" s="2" customFormat="1" x14ac:dyDescent="0.15">
      <c r="A15968" s="3"/>
      <c r="B15968" s="3"/>
      <c r="J15968" s="3"/>
      <c r="K15968" s="5"/>
      <c r="L15968" s="8"/>
      <c r="N15968" s="5"/>
      <c r="O15968" s="10"/>
      <c r="P15968" s="8"/>
    </row>
    <row r="15969" spans="1:16" s="2" customFormat="1" x14ac:dyDescent="0.15">
      <c r="A15969" s="3"/>
      <c r="B15969" s="3"/>
      <c r="J15969" s="3"/>
      <c r="K15969" s="5"/>
      <c r="L15969" s="8"/>
      <c r="N15969" s="5"/>
      <c r="O15969" s="10"/>
      <c r="P15969" s="8"/>
    </row>
    <row r="15970" spans="1:16" s="2" customFormat="1" x14ac:dyDescent="0.15">
      <c r="A15970" s="3"/>
      <c r="B15970" s="3"/>
      <c r="J15970" s="3"/>
      <c r="K15970" s="5"/>
      <c r="L15970" s="8"/>
      <c r="N15970" s="5"/>
      <c r="O15970" s="10"/>
      <c r="P15970" s="8"/>
    </row>
    <row r="15971" spans="1:16" s="2" customFormat="1" x14ac:dyDescent="0.15">
      <c r="A15971" s="3"/>
      <c r="B15971" s="3"/>
      <c r="J15971" s="3"/>
      <c r="K15971" s="5"/>
      <c r="L15971" s="8"/>
      <c r="N15971" s="5"/>
      <c r="O15971" s="10"/>
      <c r="P15971" s="8"/>
    </row>
    <row r="15972" spans="1:16" s="2" customFormat="1" x14ac:dyDescent="0.15">
      <c r="A15972" s="3"/>
      <c r="B15972" s="3"/>
      <c r="J15972" s="3"/>
      <c r="K15972" s="5"/>
      <c r="L15972" s="8"/>
      <c r="N15972" s="5"/>
      <c r="O15972" s="10"/>
      <c r="P15972" s="8"/>
    </row>
    <row r="15973" spans="1:16" s="2" customFormat="1" x14ac:dyDescent="0.15">
      <c r="A15973" s="3"/>
      <c r="B15973" s="3"/>
      <c r="J15973" s="3"/>
      <c r="K15973" s="5"/>
      <c r="L15973" s="8"/>
      <c r="N15973" s="5"/>
      <c r="O15973" s="10"/>
      <c r="P15973" s="8"/>
    </row>
    <row r="15974" spans="1:16" s="2" customFormat="1" x14ac:dyDescent="0.15">
      <c r="A15974" s="3"/>
      <c r="B15974" s="3"/>
      <c r="J15974" s="3"/>
      <c r="K15974" s="5"/>
      <c r="L15974" s="8"/>
      <c r="N15974" s="5"/>
      <c r="O15974" s="10"/>
      <c r="P15974" s="8"/>
    </row>
    <row r="15975" spans="1:16" s="2" customFormat="1" x14ac:dyDescent="0.15">
      <c r="A15975" s="3"/>
      <c r="B15975" s="3"/>
      <c r="J15975" s="3"/>
      <c r="K15975" s="5"/>
      <c r="L15975" s="8"/>
      <c r="N15975" s="5"/>
      <c r="O15975" s="10"/>
      <c r="P15975" s="8"/>
    </row>
    <row r="15976" spans="1:16" s="2" customFormat="1" x14ac:dyDescent="0.15">
      <c r="A15976" s="3"/>
      <c r="B15976" s="3"/>
      <c r="J15976" s="3"/>
      <c r="K15976" s="5"/>
      <c r="L15976" s="8"/>
      <c r="N15976" s="5"/>
      <c r="O15976" s="10"/>
      <c r="P15976" s="8"/>
    </row>
    <row r="15977" spans="1:16" s="2" customFormat="1" x14ac:dyDescent="0.15">
      <c r="A15977" s="3"/>
      <c r="B15977" s="3"/>
      <c r="J15977" s="3"/>
      <c r="K15977" s="5"/>
      <c r="L15977" s="8"/>
      <c r="N15977" s="5"/>
      <c r="O15977" s="10"/>
      <c r="P15977" s="8"/>
    </row>
    <row r="15978" spans="1:16" s="2" customFormat="1" x14ac:dyDescent="0.15">
      <c r="A15978" s="3"/>
      <c r="B15978" s="3"/>
      <c r="J15978" s="3"/>
      <c r="K15978" s="5"/>
      <c r="L15978" s="8"/>
      <c r="N15978" s="5"/>
      <c r="O15978" s="10"/>
      <c r="P15978" s="8"/>
    </row>
    <row r="15979" spans="1:16" s="2" customFormat="1" x14ac:dyDescent="0.15">
      <c r="A15979" s="3"/>
      <c r="B15979" s="3"/>
      <c r="J15979" s="3"/>
      <c r="K15979" s="5"/>
      <c r="L15979" s="8"/>
      <c r="N15979" s="5"/>
      <c r="O15979" s="10"/>
      <c r="P15979" s="8"/>
    </row>
    <row r="15980" spans="1:16" s="2" customFormat="1" x14ac:dyDescent="0.15">
      <c r="A15980" s="3"/>
      <c r="B15980" s="3"/>
      <c r="J15980" s="3"/>
      <c r="K15980" s="5"/>
      <c r="L15980" s="8"/>
      <c r="N15980" s="5"/>
      <c r="O15980" s="10"/>
      <c r="P15980" s="8"/>
    </row>
    <row r="15981" spans="1:16" s="2" customFormat="1" x14ac:dyDescent="0.15">
      <c r="A15981" s="3"/>
      <c r="B15981" s="3"/>
      <c r="J15981" s="3"/>
      <c r="K15981" s="5"/>
      <c r="L15981" s="8"/>
      <c r="N15981" s="5"/>
      <c r="O15981" s="10"/>
      <c r="P15981" s="8"/>
    </row>
    <row r="15982" spans="1:16" s="2" customFormat="1" x14ac:dyDescent="0.15">
      <c r="A15982" s="3"/>
      <c r="B15982" s="3"/>
      <c r="J15982" s="3"/>
      <c r="K15982" s="5"/>
      <c r="L15982" s="8"/>
      <c r="N15982" s="5"/>
      <c r="O15982" s="10"/>
      <c r="P15982" s="8"/>
    </row>
    <row r="15983" spans="1:16" s="2" customFormat="1" x14ac:dyDescent="0.15">
      <c r="A15983" s="3"/>
      <c r="B15983" s="3"/>
      <c r="J15983" s="3"/>
      <c r="K15983" s="5"/>
      <c r="L15983" s="8"/>
      <c r="N15983" s="5"/>
      <c r="O15983" s="10"/>
      <c r="P15983" s="8"/>
    </row>
    <row r="15984" spans="1:16" s="2" customFormat="1" x14ac:dyDescent="0.15">
      <c r="A15984" s="3"/>
      <c r="B15984" s="3"/>
      <c r="J15984" s="3"/>
      <c r="K15984" s="5"/>
      <c r="L15984" s="8"/>
      <c r="N15984" s="5"/>
      <c r="O15984" s="10"/>
      <c r="P15984" s="8"/>
    </row>
    <row r="15985" spans="1:16" s="2" customFormat="1" x14ac:dyDescent="0.15">
      <c r="A15985" s="3"/>
      <c r="B15985" s="3"/>
      <c r="J15985" s="3"/>
      <c r="K15985" s="5"/>
      <c r="L15985" s="8"/>
      <c r="N15985" s="5"/>
      <c r="O15985" s="10"/>
      <c r="P15985" s="8"/>
    </row>
    <row r="15986" spans="1:16" s="2" customFormat="1" x14ac:dyDescent="0.15">
      <c r="A15986" s="3"/>
      <c r="B15986" s="3"/>
      <c r="J15986" s="3"/>
      <c r="K15986" s="5"/>
      <c r="L15986" s="8"/>
      <c r="N15986" s="5"/>
      <c r="O15986" s="10"/>
      <c r="P15986" s="8"/>
    </row>
    <row r="15987" spans="1:16" s="2" customFormat="1" x14ac:dyDescent="0.15">
      <c r="A15987" s="3"/>
      <c r="B15987" s="3"/>
      <c r="J15987" s="3"/>
      <c r="K15987" s="5"/>
      <c r="L15987" s="8"/>
      <c r="N15987" s="5"/>
      <c r="O15987" s="10"/>
      <c r="P15987" s="8"/>
    </row>
    <row r="15988" spans="1:16" s="2" customFormat="1" x14ac:dyDescent="0.15">
      <c r="A15988" s="3"/>
      <c r="B15988" s="3"/>
      <c r="J15988" s="3"/>
      <c r="K15988" s="5"/>
      <c r="L15988" s="8"/>
      <c r="N15988" s="5"/>
      <c r="O15988" s="10"/>
      <c r="P15988" s="8"/>
    </row>
    <row r="15989" spans="1:16" s="2" customFormat="1" x14ac:dyDescent="0.15">
      <c r="A15989" s="3"/>
      <c r="B15989" s="3"/>
      <c r="J15989" s="3"/>
      <c r="K15989" s="5"/>
      <c r="L15989" s="8"/>
      <c r="N15989" s="5"/>
      <c r="O15989" s="10"/>
      <c r="P15989" s="8"/>
    </row>
    <row r="15990" spans="1:16" s="2" customFormat="1" x14ac:dyDescent="0.15">
      <c r="A15990" s="3"/>
      <c r="B15990" s="3"/>
      <c r="J15990" s="3"/>
      <c r="K15990" s="5"/>
      <c r="L15990" s="8"/>
      <c r="N15990" s="5"/>
      <c r="O15990" s="10"/>
      <c r="P15990" s="8"/>
    </row>
    <row r="15991" spans="1:16" s="2" customFormat="1" x14ac:dyDescent="0.15">
      <c r="A15991" s="3"/>
      <c r="B15991" s="3"/>
      <c r="J15991" s="3"/>
      <c r="K15991" s="5"/>
      <c r="L15991" s="8"/>
      <c r="N15991" s="5"/>
      <c r="O15991" s="10"/>
      <c r="P15991" s="8"/>
    </row>
    <row r="15992" spans="1:16" s="2" customFormat="1" x14ac:dyDescent="0.15">
      <c r="A15992" s="3"/>
      <c r="B15992" s="3"/>
      <c r="J15992" s="3"/>
      <c r="K15992" s="5"/>
      <c r="L15992" s="8"/>
      <c r="N15992" s="5"/>
      <c r="O15992" s="10"/>
      <c r="P15992" s="8"/>
    </row>
    <row r="15993" spans="1:16" s="2" customFormat="1" x14ac:dyDescent="0.15">
      <c r="A15993" s="3"/>
      <c r="B15993" s="3"/>
      <c r="J15993" s="3"/>
      <c r="K15993" s="5"/>
      <c r="L15993" s="8"/>
      <c r="N15993" s="5"/>
      <c r="O15993" s="10"/>
      <c r="P15993" s="8"/>
    </row>
    <row r="15994" spans="1:16" s="2" customFormat="1" x14ac:dyDescent="0.15">
      <c r="A15994" s="3"/>
      <c r="B15994" s="3"/>
      <c r="J15994" s="3"/>
      <c r="K15994" s="5"/>
      <c r="L15994" s="8"/>
      <c r="N15994" s="5"/>
      <c r="O15994" s="10"/>
      <c r="P15994" s="8"/>
    </row>
    <row r="15995" spans="1:16" s="2" customFormat="1" x14ac:dyDescent="0.15">
      <c r="A15995" s="3"/>
      <c r="B15995" s="3"/>
      <c r="J15995" s="3"/>
      <c r="K15995" s="5"/>
      <c r="L15995" s="8"/>
      <c r="N15995" s="5"/>
      <c r="O15995" s="10"/>
      <c r="P15995" s="8"/>
    </row>
    <row r="15996" spans="1:16" s="2" customFormat="1" x14ac:dyDescent="0.15">
      <c r="A15996" s="3"/>
      <c r="B15996" s="3"/>
      <c r="J15996" s="3"/>
      <c r="K15996" s="5"/>
      <c r="L15996" s="8"/>
      <c r="N15996" s="5"/>
      <c r="O15996" s="10"/>
      <c r="P15996" s="8"/>
    </row>
    <row r="15997" spans="1:16" s="2" customFormat="1" x14ac:dyDescent="0.15">
      <c r="A15997" s="3"/>
      <c r="B15997" s="3"/>
      <c r="J15997" s="3"/>
      <c r="K15997" s="5"/>
      <c r="L15997" s="8"/>
      <c r="N15997" s="5"/>
      <c r="O15997" s="10"/>
      <c r="P15997" s="8"/>
    </row>
    <row r="15998" spans="1:16" s="2" customFormat="1" x14ac:dyDescent="0.15">
      <c r="A15998" s="3"/>
      <c r="B15998" s="3"/>
      <c r="J15998" s="3"/>
      <c r="K15998" s="5"/>
      <c r="L15998" s="8"/>
      <c r="N15998" s="5"/>
      <c r="O15998" s="10"/>
      <c r="P15998" s="8"/>
    </row>
    <row r="15999" spans="1:16" s="2" customFormat="1" x14ac:dyDescent="0.15">
      <c r="A15999" s="3"/>
      <c r="B15999" s="3"/>
      <c r="J15999" s="3"/>
      <c r="K15999" s="5"/>
      <c r="L15999" s="8"/>
      <c r="N15999" s="5"/>
      <c r="O15999" s="10"/>
      <c r="P15999" s="8"/>
    </row>
    <row r="16000" spans="1:16" s="2" customFormat="1" x14ac:dyDescent="0.15">
      <c r="A16000" s="3"/>
      <c r="B16000" s="3"/>
      <c r="J16000" s="3"/>
      <c r="K16000" s="5"/>
      <c r="L16000" s="8"/>
      <c r="N16000" s="5"/>
      <c r="O16000" s="10"/>
      <c r="P16000" s="8"/>
    </row>
    <row r="16001" spans="1:16" s="2" customFormat="1" x14ac:dyDescent="0.15">
      <c r="A16001" s="3"/>
      <c r="B16001" s="3"/>
      <c r="J16001" s="3"/>
      <c r="K16001" s="5"/>
      <c r="L16001" s="8"/>
      <c r="N16001" s="5"/>
      <c r="O16001" s="10"/>
      <c r="P16001" s="8"/>
    </row>
    <row r="16002" spans="1:16" s="2" customFormat="1" x14ac:dyDescent="0.15">
      <c r="A16002" s="3"/>
      <c r="B16002" s="3"/>
      <c r="J16002" s="3"/>
      <c r="K16002" s="5"/>
      <c r="L16002" s="8"/>
      <c r="N16002" s="5"/>
      <c r="O16002" s="10"/>
      <c r="P16002" s="8"/>
    </row>
    <row r="16003" spans="1:16" s="2" customFormat="1" x14ac:dyDescent="0.15">
      <c r="A16003" s="3"/>
      <c r="B16003" s="3"/>
      <c r="J16003" s="3"/>
      <c r="K16003" s="5"/>
      <c r="L16003" s="8"/>
      <c r="N16003" s="5"/>
      <c r="O16003" s="10"/>
      <c r="P16003" s="8"/>
    </row>
    <row r="16004" spans="1:16" s="2" customFormat="1" x14ac:dyDescent="0.15">
      <c r="A16004" s="3"/>
      <c r="B16004" s="3"/>
      <c r="J16004" s="3"/>
      <c r="K16004" s="5"/>
      <c r="L16004" s="8"/>
      <c r="N16004" s="5"/>
      <c r="O16004" s="10"/>
      <c r="P16004" s="8"/>
    </row>
    <row r="16005" spans="1:16" s="2" customFormat="1" x14ac:dyDescent="0.15">
      <c r="A16005" s="3"/>
      <c r="B16005" s="3"/>
      <c r="J16005" s="3"/>
      <c r="K16005" s="5"/>
      <c r="L16005" s="8"/>
      <c r="N16005" s="5"/>
      <c r="O16005" s="10"/>
      <c r="P16005" s="8"/>
    </row>
    <row r="16006" spans="1:16" s="2" customFormat="1" x14ac:dyDescent="0.15">
      <c r="A16006" s="3"/>
      <c r="B16006" s="3"/>
      <c r="J16006" s="3"/>
      <c r="K16006" s="5"/>
      <c r="L16006" s="8"/>
      <c r="N16006" s="5"/>
      <c r="O16006" s="10"/>
      <c r="P16006" s="8"/>
    </row>
    <row r="16007" spans="1:16" s="2" customFormat="1" x14ac:dyDescent="0.15">
      <c r="A16007" s="3"/>
      <c r="B16007" s="3"/>
      <c r="J16007" s="3"/>
      <c r="K16007" s="5"/>
      <c r="L16007" s="8"/>
      <c r="N16007" s="5"/>
      <c r="O16007" s="10"/>
      <c r="P16007" s="8"/>
    </row>
    <row r="16008" spans="1:16" s="2" customFormat="1" x14ac:dyDescent="0.15">
      <c r="A16008" s="3"/>
      <c r="B16008" s="3"/>
      <c r="J16008" s="3"/>
      <c r="K16008" s="5"/>
      <c r="L16008" s="8"/>
      <c r="N16008" s="5"/>
      <c r="O16008" s="10"/>
      <c r="P16008" s="8"/>
    </row>
    <row r="16009" spans="1:16" s="2" customFormat="1" x14ac:dyDescent="0.15">
      <c r="A16009" s="3"/>
      <c r="B16009" s="3"/>
      <c r="J16009" s="3"/>
      <c r="K16009" s="5"/>
      <c r="L16009" s="8"/>
      <c r="N16009" s="5"/>
      <c r="O16009" s="10"/>
      <c r="P16009" s="8"/>
    </row>
    <row r="16010" spans="1:16" s="2" customFormat="1" x14ac:dyDescent="0.15">
      <c r="A16010" s="3"/>
      <c r="B16010" s="3"/>
      <c r="J16010" s="3"/>
      <c r="K16010" s="5"/>
      <c r="L16010" s="8"/>
      <c r="N16010" s="5"/>
      <c r="O16010" s="10"/>
      <c r="P16010" s="8"/>
    </row>
    <row r="16011" spans="1:16" s="2" customFormat="1" x14ac:dyDescent="0.15">
      <c r="A16011" s="3"/>
      <c r="B16011" s="3"/>
      <c r="J16011" s="3"/>
      <c r="K16011" s="5"/>
      <c r="L16011" s="8"/>
      <c r="N16011" s="5"/>
      <c r="O16011" s="10"/>
      <c r="P16011" s="8"/>
    </row>
    <row r="16012" spans="1:16" s="2" customFormat="1" x14ac:dyDescent="0.15">
      <c r="A16012" s="3"/>
      <c r="B16012" s="3"/>
      <c r="J16012" s="3"/>
      <c r="K16012" s="5"/>
      <c r="L16012" s="8"/>
      <c r="N16012" s="5"/>
      <c r="O16012" s="10"/>
      <c r="P16012" s="8"/>
    </row>
    <row r="16013" spans="1:16" s="2" customFormat="1" x14ac:dyDescent="0.15">
      <c r="A16013" s="3"/>
      <c r="B16013" s="3"/>
      <c r="J16013" s="3"/>
      <c r="K16013" s="5"/>
      <c r="L16013" s="8"/>
      <c r="N16013" s="5"/>
      <c r="O16013" s="10"/>
      <c r="P16013" s="8"/>
    </row>
    <row r="16014" spans="1:16" s="2" customFormat="1" x14ac:dyDescent="0.15">
      <c r="A16014" s="3"/>
      <c r="B16014" s="3"/>
      <c r="J16014" s="3"/>
      <c r="K16014" s="5"/>
      <c r="L16014" s="8"/>
      <c r="N16014" s="5"/>
      <c r="O16014" s="10"/>
      <c r="P16014" s="8"/>
    </row>
    <row r="16015" spans="1:16" s="2" customFormat="1" x14ac:dyDescent="0.15">
      <c r="A16015" s="3"/>
      <c r="B16015" s="3"/>
      <c r="J16015" s="3"/>
      <c r="K16015" s="5"/>
      <c r="L16015" s="8"/>
      <c r="N16015" s="5"/>
      <c r="O16015" s="10"/>
      <c r="P16015" s="8"/>
    </row>
    <row r="16016" spans="1:16" s="2" customFormat="1" x14ac:dyDescent="0.15">
      <c r="A16016" s="3"/>
      <c r="B16016" s="3"/>
      <c r="J16016" s="3"/>
      <c r="K16016" s="5"/>
      <c r="L16016" s="8"/>
      <c r="N16016" s="5"/>
      <c r="O16016" s="10"/>
      <c r="P16016" s="8"/>
    </row>
    <row r="16017" spans="1:16" s="2" customFormat="1" x14ac:dyDescent="0.15">
      <c r="A16017" s="3"/>
      <c r="B16017" s="3"/>
      <c r="J16017" s="3"/>
      <c r="K16017" s="5"/>
      <c r="L16017" s="8"/>
      <c r="N16017" s="5"/>
      <c r="O16017" s="10"/>
      <c r="P16017" s="8"/>
    </row>
    <row r="16018" spans="1:16" s="2" customFormat="1" x14ac:dyDescent="0.15">
      <c r="A16018" s="3"/>
      <c r="B16018" s="3"/>
      <c r="J16018" s="3"/>
      <c r="K16018" s="5"/>
      <c r="L16018" s="8"/>
      <c r="N16018" s="5"/>
      <c r="O16018" s="10"/>
      <c r="P16018" s="8"/>
    </row>
    <row r="16019" spans="1:16" s="2" customFormat="1" x14ac:dyDescent="0.15">
      <c r="A16019" s="3"/>
      <c r="B16019" s="3"/>
      <c r="J16019" s="3"/>
      <c r="K16019" s="5"/>
      <c r="L16019" s="8"/>
      <c r="N16019" s="5"/>
      <c r="O16019" s="10"/>
      <c r="P16019" s="8"/>
    </row>
    <row r="16020" spans="1:16" s="2" customFormat="1" x14ac:dyDescent="0.15">
      <c r="A16020" s="3"/>
      <c r="B16020" s="3"/>
      <c r="J16020" s="3"/>
      <c r="K16020" s="5"/>
      <c r="L16020" s="8"/>
      <c r="N16020" s="5"/>
      <c r="O16020" s="10"/>
      <c r="P16020" s="8"/>
    </row>
    <row r="16021" spans="1:16" s="2" customFormat="1" x14ac:dyDescent="0.15">
      <c r="A16021" s="3"/>
      <c r="B16021" s="3"/>
      <c r="J16021" s="3"/>
      <c r="K16021" s="5"/>
      <c r="L16021" s="8"/>
      <c r="N16021" s="5"/>
      <c r="O16021" s="10"/>
      <c r="P16021" s="8"/>
    </row>
    <row r="16022" spans="1:16" s="2" customFormat="1" x14ac:dyDescent="0.15">
      <c r="A16022" s="3"/>
      <c r="B16022" s="3"/>
      <c r="J16022" s="3"/>
      <c r="K16022" s="5"/>
      <c r="L16022" s="8"/>
      <c r="N16022" s="5"/>
      <c r="O16022" s="10"/>
      <c r="P16022" s="8"/>
    </row>
    <row r="16023" spans="1:16" s="2" customFormat="1" x14ac:dyDescent="0.15">
      <c r="A16023" s="3"/>
      <c r="B16023" s="3"/>
      <c r="J16023" s="3"/>
      <c r="K16023" s="5"/>
      <c r="L16023" s="8"/>
      <c r="N16023" s="5"/>
      <c r="O16023" s="10"/>
      <c r="P16023" s="8"/>
    </row>
    <row r="16024" spans="1:16" s="2" customFormat="1" x14ac:dyDescent="0.15">
      <c r="A16024" s="3"/>
      <c r="B16024" s="3"/>
      <c r="J16024" s="3"/>
      <c r="K16024" s="5"/>
      <c r="L16024" s="8"/>
      <c r="N16024" s="5"/>
      <c r="O16024" s="10"/>
      <c r="P16024" s="8"/>
    </row>
    <row r="16025" spans="1:16" s="2" customFormat="1" x14ac:dyDescent="0.15">
      <c r="A16025" s="3"/>
      <c r="B16025" s="3"/>
      <c r="J16025" s="3"/>
      <c r="K16025" s="5"/>
      <c r="L16025" s="8"/>
      <c r="N16025" s="5"/>
      <c r="O16025" s="10"/>
      <c r="P16025" s="8"/>
    </row>
    <row r="16026" spans="1:16" s="2" customFormat="1" x14ac:dyDescent="0.15">
      <c r="A16026" s="3"/>
      <c r="B16026" s="3"/>
      <c r="J16026" s="3"/>
      <c r="K16026" s="5"/>
      <c r="L16026" s="8"/>
      <c r="N16026" s="5"/>
      <c r="O16026" s="10"/>
      <c r="P16026" s="8"/>
    </row>
    <row r="16027" spans="1:16" s="2" customFormat="1" x14ac:dyDescent="0.15">
      <c r="A16027" s="3"/>
      <c r="B16027" s="3"/>
      <c r="J16027" s="3"/>
      <c r="K16027" s="5"/>
      <c r="L16027" s="8"/>
      <c r="N16027" s="5"/>
      <c r="O16027" s="10"/>
      <c r="P16027" s="8"/>
    </row>
    <row r="16028" spans="1:16" s="2" customFormat="1" x14ac:dyDescent="0.15">
      <c r="A16028" s="3"/>
      <c r="B16028" s="3"/>
      <c r="J16028" s="3"/>
      <c r="K16028" s="5"/>
      <c r="L16028" s="8"/>
      <c r="N16028" s="5"/>
      <c r="O16028" s="10"/>
      <c r="P16028" s="8"/>
    </row>
    <row r="16029" spans="1:16" s="2" customFormat="1" x14ac:dyDescent="0.15">
      <c r="A16029" s="3"/>
      <c r="B16029" s="3"/>
      <c r="J16029" s="3"/>
      <c r="K16029" s="5"/>
      <c r="L16029" s="8"/>
      <c r="N16029" s="5"/>
      <c r="O16029" s="10"/>
      <c r="P16029" s="8"/>
    </row>
    <row r="16030" spans="1:16" s="2" customFormat="1" x14ac:dyDescent="0.15">
      <c r="A16030" s="3"/>
      <c r="B16030" s="3"/>
      <c r="J16030" s="3"/>
      <c r="K16030" s="5"/>
      <c r="L16030" s="8"/>
      <c r="N16030" s="5"/>
      <c r="O16030" s="10"/>
      <c r="P16030" s="8"/>
    </row>
    <row r="16031" spans="1:16" s="2" customFormat="1" x14ac:dyDescent="0.15">
      <c r="A16031" s="3"/>
      <c r="B16031" s="3"/>
      <c r="J16031" s="3"/>
      <c r="K16031" s="5"/>
      <c r="L16031" s="8"/>
      <c r="N16031" s="5"/>
      <c r="O16031" s="10"/>
      <c r="P16031" s="8"/>
    </row>
    <row r="16032" spans="1:16" s="2" customFormat="1" x14ac:dyDescent="0.15">
      <c r="A16032" s="3"/>
      <c r="B16032" s="3"/>
      <c r="J16032" s="3"/>
      <c r="K16032" s="5"/>
      <c r="L16032" s="8"/>
      <c r="N16032" s="5"/>
      <c r="O16032" s="10"/>
      <c r="P16032" s="8"/>
    </row>
    <row r="16033" spans="1:16" s="2" customFormat="1" x14ac:dyDescent="0.15">
      <c r="A16033" s="3"/>
      <c r="B16033" s="3"/>
      <c r="J16033" s="3"/>
      <c r="K16033" s="5"/>
      <c r="L16033" s="8"/>
      <c r="N16033" s="5"/>
      <c r="O16033" s="10"/>
      <c r="P16033" s="8"/>
    </row>
    <row r="16034" spans="1:16" s="2" customFormat="1" x14ac:dyDescent="0.15">
      <c r="A16034" s="3"/>
      <c r="B16034" s="3"/>
      <c r="J16034" s="3"/>
      <c r="K16034" s="5"/>
      <c r="L16034" s="8"/>
      <c r="N16034" s="5"/>
      <c r="O16034" s="10"/>
      <c r="P16034" s="8"/>
    </row>
    <row r="16035" spans="1:16" s="2" customFormat="1" x14ac:dyDescent="0.15">
      <c r="A16035" s="3"/>
      <c r="B16035" s="3"/>
      <c r="J16035" s="3"/>
      <c r="K16035" s="5"/>
      <c r="L16035" s="8"/>
      <c r="N16035" s="5"/>
      <c r="O16035" s="10"/>
      <c r="P16035" s="8"/>
    </row>
    <row r="16036" spans="1:16" s="2" customFormat="1" x14ac:dyDescent="0.15">
      <c r="A16036" s="3"/>
      <c r="B16036" s="3"/>
      <c r="J16036" s="3"/>
      <c r="K16036" s="5"/>
      <c r="L16036" s="8"/>
      <c r="N16036" s="5"/>
      <c r="O16036" s="10"/>
      <c r="P16036" s="8"/>
    </row>
    <row r="16037" spans="1:16" s="2" customFormat="1" x14ac:dyDescent="0.15">
      <c r="A16037" s="3"/>
      <c r="B16037" s="3"/>
      <c r="J16037" s="3"/>
      <c r="K16037" s="5"/>
      <c r="L16037" s="8"/>
      <c r="N16037" s="5"/>
      <c r="O16037" s="10"/>
      <c r="P16037" s="8"/>
    </row>
    <row r="16038" spans="1:16" s="2" customFormat="1" x14ac:dyDescent="0.15">
      <c r="A16038" s="3"/>
      <c r="B16038" s="3"/>
      <c r="J16038" s="3"/>
      <c r="K16038" s="5"/>
      <c r="L16038" s="8"/>
      <c r="N16038" s="5"/>
      <c r="O16038" s="10"/>
      <c r="P16038" s="8"/>
    </row>
    <row r="16039" spans="1:16" s="2" customFormat="1" x14ac:dyDescent="0.15">
      <c r="A16039" s="3"/>
      <c r="B16039" s="3"/>
      <c r="J16039" s="3"/>
      <c r="K16039" s="5"/>
      <c r="L16039" s="8"/>
      <c r="N16039" s="5"/>
      <c r="O16039" s="10"/>
      <c r="P16039" s="8"/>
    </row>
    <row r="16040" spans="1:16" s="2" customFormat="1" x14ac:dyDescent="0.15">
      <c r="A16040" s="3"/>
      <c r="B16040" s="3"/>
      <c r="J16040" s="3"/>
      <c r="K16040" s="5"/>
      <c r="L16040" s="8"/>
      <c r="N16040" s="5"/>
      <c r="O16040" s="10"/>
      <c r="P16040" s="8"/>
    </row>
    <row r="16041" spans="1:16" s="2" customFormat="1" x14ac:dyDescent="0.15">
      <c r="A16041" s="3"/>
      <c r="B16041" s="3"/>
      <c r="J16041" s="3"/>
      <c r="K16041" s="5"/>
      <c r="L16041" s="8"/>
      <c r="N16041" s="5"/>
      <c r="O16041" s="10"/>
      <c r="P16041" s="8"/>
    </row>
    <row r="16042" spans="1:16" s="2" customFormat="1" x14ac:dyDescent="0.15">
      <c r="A16042" s="3"/>
      <c r="B16042" s="3"/>
      <c r="J16042" s="3"/>
      <c r="K16042" s="5"/>
      <c r="L16042" s="8"/>
      <c r="N16042" s="5"/>
      <c r="O16042" s="10"/>
      <c r="P16042" s="8"/>
    </row>
    <row r="16043" spans="1:16" s="2" customFormat="1" x14ac:dyDescent="0.15">
      <c r="A16043" s="3"/>
      <c r="B16043" s="3"/>
      <c r="J16043" s="3"/>
      <c r="K16043" s="5"/>
      <c r="L16043" s="8"/>
      <c r="N16043" s="5"/>
      <c r="O16043" s="10"/>
      <c r="P16043" s="8"/>
    </row>
    <row r="16044" spans="1:16" s="2" customFormat="1" x14ac:dyDescent="0.15">
      <c r="A16044" s="3"/>
      <c r="B16044" s="3"/>
      <c r="J16044" s="3"/>
      <c r="K16044" s="5"/>
      <c r="L16044" s="8"/>
      <c r="N16044" s="5"/>
      <c r="O16044" s="10"/>
      <c r="P16044" s="8"/>
    </row>
    <row r="16045" spans="1:16" s="2" customFormat="1" x14ac:dyDescent="0.15">
      <c r="A16045" s="3"/>
      <c r="B16045" s="3"/>
      <c r="J16045" s="3"/>
      <c r="K16045" s="5"/>
      <c r="L16045" s="8"/>
      <c r="N16045" s="5"/>
      <c r="O16045" s="10"/>
      <c r="P16045" s="8"/>
    </row>
    <row r="16046" spans="1:16" s="2" customFormat="1" x14ac:dyDescent="0.15">
      <c r="A16046" s="3"/>
      <c r="B16046" s="3"/>
      <c r="J16046" s="3"/>
      <c r="K16046" s="5"/>
      <c r="L16046" s="8"/>
      <c r="N16046" s="5"/>
      <c r="O16046" s="10"/>
      <c r="P16046" s="8"/>
    </row>
    <row r="16047" spans="1:16" s="2" customFormat="1" x14ac:dyDescent="0.15">
      <c r="A16047" s="3"/>
      <c r="B16047" s="3"/>
      <c r="J16047" s="3"/>
      <c r="K16047" s="5"/>
      <c r="L16047" s="8"/>
      <c r="N16047" s="5"/>
      <c r="O16047" s="10"/>
      <c r="P16047" s="8"/>
    </row>
    <row r="16048" spans="1:16" s="2" customFormat="1" x14ac:dyDescent="0.15">
      <c r="A16048" s="3"/>
      <c r="B16048" s="3"/>
      <c r="J16048" s="3"/>
      <c r="K16048" s="5"/>
      <c r="L16048" s="8"/>
      <c r="N16048" s="5"/>
      <c r="O16048" s="10"/>
      <c r="P16048" s="8"/>
    </row>
    <row r="16049" spans="1:16" s="2" customFormat="1" x14ac:dyDescent="0.15">
      <c r="A16049" s="3"/>
      <c r="B16049" s="3"/>
      <c r="J16049" s="3"/>
      <c r="K16049" s="5"/>
      <c r="L16049" s="8"/>
      <c r="N16049" s="5"/>
      <c r="O16049" s="10"/>
      <c r="P16049" s="8"/>
    </row>
    <row r="16050" spans="1:16" s="2" customFormat="1" x14ac:dyDescent="0.15">
      <c r="A16050" s="3"/>
      <c r="B16050" s="3"/>
      <c r="J16050" s="3"/>
      <c r="K16050" s="5"/>
      <c r="L16050" s="8"/>
      <c r="N16050" s="5"/>
      <c r="O16050" s="10"/>
      <c r="P16050" s="8"/>
    </row>
    <row r="16051" spans="1:16" s="2" customFormat="1" x14ac:dyDescent="0.15">
      <c r="A16051" s="3"/>
      <c r="B16051" s="3"/>
      <c r="J16051" s="3"/>
      <c r="K16051" s="5"/>
      <c r="L16051" s="8"/>
      <c r="N16051" s="5"/>
      <c r="O16051" s="10"/>
      <c r="P16051" s="8"/>
    </row>
    <row r="16052" spans="1:16" s="2" customFormat="1" x14ac:dyDescent="0.15">
      <c r="A16052" s="3"/>
      <c r="B16052" s="3"/>
      <c r="J16052" s="3"/>
      <c r="K16052" s="5"/>
      <c r="L16052" s="8"/>
      <c r="N16052" s="5"/>
      <c r="O16052" s="10"/>
      <c r="P16052" s="8"/>
    </row>
    <row r="16053" spans="1:16" s="2" customFormat="1" x14ac:dyDescent="0.15">
      <c r="A16053" s="3"/>
      <c r="B16053" s="3"/>
      <c r="J16053" s="3"/>
      <c r="K16053" s="5"/>
      <c r="L16053" s="8"/>
      <c r="N16053" s="5"/>
      <c r="O16053" s="10"/>
      <c r="P16053" s="8"/>
    </row>
    <row r="16054" spans="1:16" s="2" customFormat="1" x14ac:dyDescent="0.15">
      <c r="A16054" s="3"/>
      <c r="B16054" s="3"/>
      <c r="J16054" s="3"/>
      <c r="K16054" s="5"/>
      <c r="L16054" s="8"/>
      <c r="N16054" s="5"/>
      <c r="O16054" s="10"/>
      <c r="P16054" s="8"/>
    </row>
    <row r="16055" spans="1:16" s="2" customFormat="1" x14ac:dyDescent="0.15">
      <c r="A16055" s="3"/>
      <c r="B16055" s="3"/>
      <c r="J16055" s="3"/>
      <c r="K16055" s="5"/>
      <c r="L16055" s="8"/>
      <c r="N16055" s="5"/>
      <c r="O16055" s="10"/>
      <c r="P16055" s="8"/>
    </row>
    <row r="16056" spans="1:16" s="2" customFormat="1" x14ac:dyDescent="0.15">
      <c r="A16056" s="3"/>
      <c r="B16056" s="3"/>
      <c r="J16056" s="3"/>
      <c r="K16056" s="5"/>
      <c r="L16056" s="8"/>
      <c r="N16056" s="5"/>
      <c r="O16056" s="10"/>
      <c r="P16056" s="8"/>
    </row>
    <row r="16057" spans="1:16" s="2" customFormat="1" x14ac:dyDescent="0.15">
      <c r="A16057" s="3"/>
      <c r="B16057" s="3"/>
      <c r="J16057" s="3"/>
      <c r="K16057" s="5"/>
      <c r="L16057" s="8"/>
      <c r="N16057" s="5"/>
      <c r="O16057" s="10"/>
      <c r="P16057" s="8"/>
    </row>
    <row r="16058" spans="1:16" s="2" customFormat="1" x14ac:dyDescent="0.15">
      <c r="A16058" s="3"/>
      <c r="B16058" s="3"/>
      <c r="J16058" s="3"/>
      <c r="K16058" s="5"/>
      <c r="L16058" s="8"/>
      <c r="N16058" s="5"/>
      <c r="O16058" s="10"/>
      <c r="P16058" s="8"/>
    </row>
    <row r="16059" spans="1:16" s="2" customFormat="1" x14ac:dyDescent="0.15">
      <c r="A16059" s="3"/>
      <c r="B16059" s="3"/>
      <c r="J16059" s="3"/>
      <c r="K16059" s="5"/>
      <c r="L16059" s="8"/>
      <c r="N16059" s="5"/>
      <c r="O16059" s="10"/>
      <c r="P16059" s="8"/>
    </row>
    <row r="16060" spans="1:16" s="2" customFormat="1" x14ac:dyDescent="0.15">
      <c r="A16060" s="3"/>
      <c r="B16060" s="3"/>
      <c r="J16060" s="3"/>
      <c r="K16060" s="5"/>
      <c r="L16060" s="8"/>
      <c r="N16060" s="5"/>
      <c r="O16060" s="10"/>
      <c r="P16060" s="8"/>
    </row>
    <row r="16061" spans="1:16" s="2" customFormat="1" x14ac:dyDescent="0.15">
      <c r="A16061" s="3"/>
      <c r="B16061" s="3"/>
      <c r="J16061" s="3"/>
      <c r="K16061" s="5"/>
      <c r="L16061" s="8"/>
      <c r="N16061" s="5"/>
      <c r="O16061" s="10"/>
      <c r="P16061" s="8"/>
    </row>
    <row r="16062" spans="1:16" s="2" customFormat="1" x14ac:dyDescent="0.15">
      <c r="A16062" s="3"/>
      <c r="B16062" s="3"/>
      <c r="J16062" s="3"/>
      <c r="K16062" s="5"/>
      <c r="L16062" s="8"/>
      <c r="N16062" s="5"/>
      <c r="O16062" s="10"/>
      <c r="P16062" s="8"/>
    </row>
    <row r="16063" spans="1:16" s="2" customFormat="1" x14ac:dyDescent="0.15">
      <c r="A16063" s="3"/>
      <c r="B16063" s="3"/>
      <c r="J16063" s="3"/>
      <c r="K16063" s="5"/>
      <c r="L16063" s="8"/>
      <c r="N16063" s="5"/>
      <c r="O16063" s="10"/>
      <c r="P16063" s="8"/>
    </row>
    <row r="16064" spans="1:16" s="2" customFormat="1" x14ac:dyDescent="0.15">
      <c r="A16064" s="3"/>
      <c r="B16064" s="3"/>
      <c r="J16064" s="3"/>
      <c r="K16064" s="5"/>
      <c r="L16064" s="8"/>
      <c r="N16064" s="5"/>
      <c r="O16064" s="10"/>
      <c r="P16064" s="8"/>
    </row>
    <row r="16065" spans="1:16" s="2" customFormat="1" x14ac:dyDescent="0.15">
      <c r="A16065" s="3"/>
      <c r="B16065" s="3"/>
      <c r="J16065" s="3"/>
      <c r="K16065" s="5"/>
      <c r="L16065" s="8"/>
      <c r="N16065" s="5"/>
      <c r="O16065" s="10"/>
      <c r="P16065" s="8"/>
    </row>
    <row r="16066" spans="1:16" s="2" customFormat="1" x14ac:dyDescent="0.15">
      <c r="A16066" s="3"/>
      <c r="B16066" s="3"/>
      <c r="J16066" s="3"/>
      <c r="K16066" s="5"/>
      <c r="L16066" s="8"/>
      <c r="N16066" s="5"/>
      <c r="O16066" s="10"/>
      <c r="P16066" s="8"/>
    </row>
    <row r="16067" spans="1:16" s="2" customFormat="1" x14ac:dyDescent="0.15">
      <c r="A16067" s="3"/>
      <c r="B16067" s="3"/>
      <c r="J16067" s="3"/>
      <c r="K16067" s="5"/>
      <c r="L16067" s="8"/>
      <c r="N16067" s="5"/>
      <c r="O16067" s="10"/>
      <c r="P16067" s="8"/>
    </row>
    <row r="16068" spans="1:16" s="2" customFormat="1" x14ac:dyDescent="0.15">
      <c r="A16068" s="3"/>
      <c r="B16068" s="3"/>
      <c r="J16068" s="3"/>
      <c r="K16068" s="5"/>
      <c r="L16068" s="8"/>
      <c r="N16068" s="5"/>
      <c r="O16068" s="10"/>
      <c r="P16068" s="8"/>
    </row>
    <row r="16069" spans="1:16" s="2" customFormat="1" x14ac:dyDescent="0.15">
      <c r="A16069" s="3"/>
      <c r="B16069" s="3"/>
      <c r="J16069" s="3"/>
      <c r="K16069" s="5"/>
      <c r="L16069" s="8"/>
      <c r="N16069" s="5"/>
      <c r="O16069" s="10"/>
      <c r="P16069" s="8"/>
    </row>
    <row r="16070" spans="1:16" s="2" customFormat="1" x14ac:dyDescent="0.15">
      <c r="A16070" s="3"/>
      <c r="B16070" s="3"/>
      <c r="J16070" s="3"/>
      <c r="K16070" s="5"/>
      <c r="L16070" s="8"/>
      <c r="N16070" s="5"/>
      <c r="O16070" s="10"/>
      <c r="P16070" s="8"/>
    </row>
    <row r="16071" spans="1:16" s="2" customFormat="1" x14ac:dyDescent="0.15">
      <c r="A16071" s="3"/>
      <c r="B16071" s="3"/>
      <c r="J16071" s="3"/>
      <c r="K16071" s="5"/>
      <c r="L16071" s="8"/>
      <c r="N16071" s="5"/>
      <c r="O16071" s="10"/>
      <c r="P16071" s="8"/>
    </row>
    <row r="16072" spans="1:16" s="2" customFormat="1" x14ac:dyDescent="0.15">
      <c r="A16072" s="3"/>
      <c r="B16072" s="3"/>
      <c r="J16072" s="3"/>
      <c r="K16072" s="5"/>
      <c r="L16072" s="8"/>
      <c r="N16072" s="5"/>
      <c r="O16072" s="10"/>
      <c r="P16072" s="8"/>
    </row>
    <row r="16073" spans="1:16" s="2" customFormat="1" x14ac:dyDescent="0.15">
      <c r="A16073" s="3"/>
      <c r="B16073" s="3"/>
      <c r="J16073" s="3"/>
      <c r="K16073" s="5"/>
      <c r="L16073" s="8"/>
      <c r="N16073" s="5"/>
      <c r="O16073" s="10"/>
      <c r="P16073" s="8"/>
    </row>
    <row r="16074" spans="1:16" s="2" customFormat="1" x14ac:dyDescent="0.15">
      <c r="A16074" s="3"/>
      <c r="B16074" s="3"/>
      <c r="J16074" s="3"/>
      <c r="K16074" s="5"/>
      <c r="L16074" s="8"/>
      <c r="N16074" s="5"/>
      <c r="O16074" s="10"/>
      <c r="P16074" s="8"/>
    </row>
    <row r="16075" spans="1:16" s="2" customFormat="1" x14ac:dyDescent="0.15">
      <c r="A16075" s="3"/>
      <c r="B16075" s="3"/>
      <c r="J16075" s="3"/>
      <c r="K16075" s="5"/>
      <c r="L16075" s="8"/>
      <c r="N16075" s="5"/>
      <c r="O16075" s="10"/>
      <c r="P16075" s="8"/>
    </row>
    <row r="16076" spans="1:16" s="2" customFormat="1" x14ac:dyDescent="0.15">
      <c r="A16076" s="3"/>
      <c r="B16076" s="3"/>
      <c r="J16076" s="3"/>
      <c r="K16076" s="5"/>
      <c r="L16076" s="8"/>
      <c r="N16076" s="5"/>
      <c r="O16076" s="10"/>
      <c r="P16076" s="8"/>
    </row>
    <row r="16077" spans="1:16" s="2" customFormat="1" x14ac:dyDescent="0.15">
      <c r="A16077" s="3"/>
      <c r="B16077" s="3"/>
      <c r="J16077" s="3"/>
      <c r="K16077" s="5"/>
      <c r="L16077" s="8"/>
      <c r="N16077" s="5"/>
      <c r="O16077" s="10"/>
      <c r="P16077" s="8"/>
    </row>
    <row r="16078" spans="1:16" s="2" customFormat="1" x14ac:dyDescent="0.15">
      <c r="A16078" s="3"/>
      <c r="B16078" s="3"/>
      <c r="J16078" s="3"/>
      <c r="K16078" s="5"/>
      <c r="L16078" s="8"/>
      <c r="N16078" s="5"/>
      <c r="O16078" s="10"/>
      <c r="P16078" s="8"/>
    </row>
    <row r="16079" spans="1:16" s="2" customFormat="1" x14ac:dyDescent="0.15">
      <c r="A16079" s="3"/>
      <c r="B16079" s="3"/>
      <c r="J16079" s="3"/>
      <c r="K16079" s="5"/>
      <c r="L16079" s="8"/>
      <c r="N16079" s="5"/>
      <c r="O16079" s="10"/>
      <c r="P16079" s="8"/>
    </row>
    <row r="16080" spans="1:16" s="2" customFormat="1" x14ac:dyDescent="0.15">
      <c r="A16080" s="3"/>
      <c r="B16080" s="3"/>
      <c r="J16080" s="3"/>
      <c r="K16080" s="5"/>
      <c r="L16080" s="8"/>
      <c r="N16080" s="5"/>
      <c r="O16080" s="10"/>
      <c r="P16080" s="8"/>
    </row>
    <row r="16081" spans="1:16" s="2" customFormat="1" x14ac:dyDescent="0.15">
      <c r="A16081" s="3"/>
      <c r="B16081" s="3"/>
      <c r="J16081" s="3"/>
      <c r="K16081" s="5"/>
      <c r="L16081" s="8"/>
      <c r="N16081" s="5"/>
      <c r="O16081" s="10"/>
      <c r="P16081" s="8"/>
    </row>
    <row r="16082" spans="1:16" s="2" customFormat="1" x14ac:dyDescent="0.15">
      <c r="A16082" s="3"/>
      <c r="B16082" s="3"/>
      <c r="J16082" s="3"/>
      <c r="K16082" s="5"/>
      <c r="L16082" s="8"/>
      <c r="N16082" s="5"/>
      <c r="O16082" s="10"/>
      <c r="P16082" s="8"/>
    </row>
    <row r="16083" spans="1:16" s="2" customFormat="1" x14ac:dyDescent="0.15">
      <c r="A16083" s="3"/>
      <c r="B16083" s="3"/>
      <c r="J16083" s="3"/>
      <c r="K16083" s="5"/>
      <c r="L16083" s="8"/>
      <c r="N16083" s="5"/>
      <c r="O16083" s="10"/>
      <c r="P16083" s="8"/>
    </row>
    <row r="16084" spans="1:16" s="2" customFormat="1" x14ac:dyDescent="0.15">
      <c r="A16084" s="3"/>
      <c r="B16084" s="3"/>
      <c r="J16084" s="3"/>
      <c r="K16084" s="5"/>
      <c r="L16084" s="8"/>
      <c r="N16084" s="5"/>
      <c r="O16084" s="10"/>
      <c r="P16084" s="8"/>
    </row>
    <row r="16085" spans="1:16" s="2" customFormat="1" x14ac:dyDescent="0.15">
      <c r="A16085" s="3"/>
      <c r="B16085" s="3"/>
      <c r="J16085" s="3"/>
      <c r="K16085" s="5"/>
      <c r="L16085" s="8"/>
      <c r="N16085" s="5"/>
      <c r="O16085" s="10"/>
      <c r="P16085" s="8"/>
    </row>
    <row r="16086" spans="1:16" s="2" customFormat="1" x14ac:dyDescent="0.15">
      <c r="A16086" s="3"/>
      <c r="B16086" s="3"/>
      <c r="J16086" s="3"/>
      <c r="K16086" s="5"/>
      <c r="L16086" s="8"/>
      <c r="N16086" s="5"/>
      <c r="O16086" s="10"/>
      <c r="P16086" s="8"/>
    </row>
    <row r="16087" spans="1:16" s="2" customFormat="1" x14ac:dyDescent="0.15">
      <c r="A16087" s="3"/>
      <c r="B16087" s="3"/>
      <c r="J16087" s="3"/>
      <c r="K16087" s="5"/>
      <c r="L16087" s="8"/>
      <c r="N16087" s="5"/>
      <c r="O16087" s="10"/>
      <c r="P16087" s="8"/>
    </row>
    <row r="16088" spans="1:16" s="2" customFormat="1" x14ac:dyDescent="0.15">
      <c r="A16088" s="3"/>
      <c r="B16088" s="3"/>
      <c r="J16088" s="3"/>
      <c r="K16088" s="5"/>
      <c r="L16088" s="8"/>
      <c r="N16088" s="5"/>
      <c r="O16088" s="10"/>
      <c r="P16088" s="8"/>
    </row>
    <row r="16089" spans="1:16" s="2" customFormat="1" x14ac:dyDescent="0.15">
      <c r="A16089" s="3"/>
      <c r="B16089" s="3"/>
      <c r="J16089" s="3"/>
      <c r="K16089" s="5"/>
      <c r="L16089" s="8"/>
      <c r="N16089" s="5"/>
      <c r="O16089" s="10"/>
      <c r="P16089" s="8"/>
    </row>
    <row r="16090" spans="1:16" s="2" customFormat="1" x14ac:dyDescent="0.15">
      <c r="A16090" s="3"/>
      <c r="B16090" s="3"/>
      <c r="J16090" s="3"/>
      <c r="K16090" s="5"/>
      <c r="L16090" s="8"/>
      <c r="N16090" s="5"/>
      <c r="O16090" s="10"/>
      <c r="P16090" s="8"/>
    </row>
    <row r="16091" spans="1:16" s="2" customFormat="1" x14ac:dyDescent="0.15">
      <c r="A16091" s="3"/>
      <c r="B16091" s="3"/>
      <c r="J16091" s="3"/>
      <c r="K16091" s="5"/>
      <c r="L16091" s="8"/>
      <c r="N16091" s="5"/>
      <c r="O16091" s="10"/>
      <c r="P16091" s="8"/>
    </row>
    <row r="16092" spans="1:16" s="2" customFormat="1" x14ac:dyDescent="0.15">
      <c r="A16092" s="3"/>
      <c r="B16092" s="3"/>
      <c r="J16092" s="3"/>
      <c r="K16092" s="5"/>
      <c r="L16092" s="8"/>
      <c r="N16092" s="5"/>
      <c r="O16092" s="10"/>
      <c r="P16092" s="8"/>
    </row>
    <row r="16093" spans="1:16" s="2" customFormat="1" x14ac:dyDescent="0.15">
      <c r="A16093" s="3"/>
      <c r="B16093" s="3"/>
      <c r="J16093" s="3"/>
      <c r="K16093" s="5"/>
      <c r="L16093" s="8"/>
      <c r="N16093" s="5"/>
      <c r="O16093" s="10"/>
      <c r="P16093" s="8"/>
    </row>
    <row r="16094" spans="1:16" s="2" customFormat="1" x14ac:dyDescent="0.15">
      <c r="A16094" s="3"/>
      <c r="B16094" s="3"/>
      <c r="J16094" s="3"/>
      <c r="K16094" s="5"/>
      <c r="L16094" s="8"/>
      <c r="N16094" s="5"/>
      <c r="O16094" s="10"/>
      <c r="P16094" s="8"/>
    </row>
    <row r="16095" spans="1:16" s="2" customFormat="1" x14ac:dyDescent="0.15">
      <c r="A16095" s="3"/>
      <c r="B16095" s="3"/>
      <c r="J16095" s="3"/>
      <c r="K16095" s="5"/>
      <c r="L16095" s="8"/>
      <c r="N16095" s="5"/>
      <c r="O16095" s="10"/>
      <c r="P16095" s="8"/>
    </row>
    <row r="16096" spans="1:16" s="2" customFormat="1" x14ac:dyDescent="0.15">
      <c r="A16096" s="3"/>
      <c r="B16096" s="3"/>
      <c r="J16096" s="3"/>
      <c r="K16096" s="5"/>
      <c r="L16096" s="8"/>
      <c r="N16096" s="5"/>
      <c r="O16096" s="10"/>
      <c r="P16096" s="8"/>
    </row>
    <row r="16097" spans="1:16" s="2" customFormat="1" x14ac:dyDescent="0.15">
      <c r="A16097" s="3"/>
      <c r="B16097" s="3"/>
      <c r="J16097" s="3"/>
      <c r="K16097" s="5"/>
      <c r="L16097" s="8"/>
      <c r="N16097" s="5"/>
      <c r="O16097" s="10"/>
      <c r="P16097" s="8"/>
    </row>
    <row r="16098" spans="1:16" s="2" customFormat="1" x14ac:dyDescent="0.15">
      <c r="A16098" s="3"/>
      <c r="B16098" s="3"/>
      <c r="J16098" s="3"/>
      <c r="K16098" s="5"/>
      <c r="L16098" s="8"/>
      <c r="N16098" s="5"/>
      <c r="O16098" s="10"/>
      <c r="P16098" s="8"/>
    </row>
    <row r="16099" spans="1:16" s="2" customFormat="1" x14ac:dyDescent="0.15">
      <c r="A16099" s="3"/>
      <c r="B16099" s="3"/>
      <c r="J16099" s="3"/>
      <c r="K16099" s="5"/>
      <c r="L16099" s="8"/>
      <c r="N16099" s="5"/>
      <c r="O16099" s="10"/>
      <c r="P16099" s="8"/>
    </row>
    <row r="16100" spans="1:16" s="2" customFormat="1" x14ac:dyDescent="0.15">
      <c r="A16100" s="3"/>
      <c r="B16100" s="3"/>
      <c r="J16100" s="3"/>
      <c r="K16100" s="5"/>
      <c r="L16100" s="8"/>
      <c r="N16100" s="5"/>
      <c r="O16100" s="10"/>
      <c r="P16100" s="8"/>
    </row>
    <row r="16101" spans="1:16" s="2" customFormat="1" x14ac:dyDescent="0.15">
      <c r="A16101" s="3"/>
      <c r="B16101" s="3"/>
      <c r="J16101" s="3"/>
      <c r="K16101" s="5"/>
      <c r="L16101" s="8"/>
      <c r="N16101" s="5"/>
      <c r="O16101" s="10"/>
      <c r="P16101" s="8"/>
    </row>
    <row r="16102" spans="1:16" s="2" customFormat="1" x14ac:dyDescent="0.15">
      <c r="A16102" s="3"/>
      <c r="B16102" s="3"/>
      <c r="J16102" s="3"/>
      <c r="K16102" s="5"/>
      <c r="L16102" s="8"/>
      <c r="N16102" s="5"/>
      <c r="O16102" s="10"/>
      <c r="P16102" s="8"/>
    </row>
    <row r="16103" spans="1:16" s="2" customFormat="1" x14ac:dyDescent="0.15">
      <c r="A16103" s="3"/>
      <c r="B16103" s="3"/>
      <c r="J16103" s="3"/>
      <c r="K16103" s="5"/>
      <c r="L16103" s="8"/>
      <c r="N16103" s="5"/>
      <c r="O16103" s="10"/>
      <c r="P16103" s="8"/>
    </row>
    <row r="16104" spans="1:16" s="2" customFormat="1" x14ac:dyDescent="0.15">
      <c r="A16104" s="3"/>
      <c r="B16104" s="3"/>
      <c r="J16104" s="3"/>
      <c r="K16104" s="5"/>
      <c r="L16104" s="8"/>
      <c r="N16104" s="5"/>
      <c r="O16104" s="10"/>
      <c r="P16104" s="8"/>
    </row>
    <row r="16105" spans="1:16" s="2" customFormat="1" x14ac:dyDescent="0.15">
      <c r="A16105" s="3"/>
      <c r="B16105" s="3"/>
      <c r="J16105" s="3"/>
      <c r="K16105" s="5"/>
      <c r="L16105" s="8"/>
      <c r="N16105" s="5"/>
      <c r="O16105" s="10"/>
      <c r="P16105" s="8"/>
    </row>
    <row r="16106" spans="1:16" s="2" customFormat="1" x14ac:dyDescent="0.15">
      <c r="A16106" s="3"/>
      <c r="B16106" s="3"/>
      <c r="J16106" s="3"/>
      <c r="K16106" s="5"/>
      <c r="L16106" s="8"/>
      <c r="N16106" s="5"/>
      <c r="O16106" s="10"/>
      <c r="P16106" s="8"/>
    </row>
    <row r="16107" spans="1:16" s="2" customFormat="1" x14ac:dyDescent="0.15">
      <c r="A16107" s="3"/>
      <c r="B16107" s="3"/>
      <c r="J16107" s="3"/>
      <c r="K16107" s="5"/>
      <c r="L16107" s="8"/>
      <c r="N16107" s="5"/>
      <c r="O16107" s="10"/>
      <c r="P16107" s="8"/>
    </row>
    <row r="16108" spans="1:16" s="2" customFormat="1" x14ac:dyDescent="0.15">
      <c r="A16108" s="3"/>
      <c r="B16108" s="3"/>
      <c r="J16108" s="3"/>
      <c r="K16108" s="5"/>
      <c r="L16108" s="8"/>
      <c r="N16108" s="5"/>
      <c r="O16108" s="10"/>
      <c r="P16108" s="8"/>
    </row>
    <row r="16109" spans="1:16" s="2" customFormat="1" x14ac:dyDescent="0.15">
      <c r="A16109" s="3"/>
      <c r="B16109" s="3"/>
      <c r="J16109" s="3"/>
      <c r="K16109" s="5"/>
      <c r="L16109" s="8"/>
      <c r="N16109" s="5"/>
      <c r="O16109" s="10"/>
      <c r="P16109" s="8"/>
    </row>
    <row r="16110" spans="1:16" s="2" customFormat="1" x14ac:dyDescent="0.15">
      <c r="A16110" s="3"/>
      <c r="B16110" s="3"/>
      <c r="J16110" s="3"/>
      <c r="K16110" s="5"/>
      <c r="L16110" s="8"/>
      <c r="N16110" s="5"/>
      <c r="O16110" s="10"/>
      <c r="P16110" s="8"/>
    </row>
    <row r="16111" spans="1:16" s="2" customFormat="1" x14ac:dyDescent="0.15">
      <c r="A16111" s="3"/>
      <c r="B16111" s="3"/>
      <c r="J16111" s="3"/>
      <c r="K16111" s="5"/>
      <c r="L16111" s="8"/>
      <c r="N16111" s="5"/>
      <c r="O16111" s="10"/>
      <c r="P16111" s="8"/>
    </row>
    <row r="16112" spans="1:16" s="2" customFormat="1" x14ac:dyDescent="0.15">
      <c r="A16112" s="3"/>
      <c r="B16112" s="3"/>
      <c r="J16112" s="3"/>
      <c r="K16112" s="5"/>
      <c r="L16112" s="8"/>
      <c r="N16112" s="5"/>
      <c r="O16112" s="10"/>
      <c r="P16112" s="8"/>
    </row>
    <row r="16113" spans="1:16" s="2" customFormat="1" x14ac:dyDescent="0.15">
      <c r="A16113" s="3"/>
      <c r="B16113" s="3"/>
      <c r="J16113" s="3"/>
      <c r="K16113" s="5"/>
      <c r="L16113" s="8"/>
      <c r="N16113" s="5"/>
      <c r="O16113" s="10"/>
      <c r="P16113" s="8"/>
    </row>
    <row r="16114" spans="1:16" s="2" customFormat="1" x14ac:dyDescent="0.15">
      <c r="A16114" s="3"/>
      <c r="B16114" s="3"/>
      <c r="J16114" s="3"/>
      <c r="K16114" s="5"/>
      <c r="L16114" s="8"/>
      <c r="N16114" s="5"/>
      <c r="O16114" s="10"/>
      <c r="P16114" s="8"/>
    </row>
    <row r="16115" spans="1:16" s="2" customFormat="1" x14ac:dyDescent="0.15">
      <c r="A16115" s="3"/>
      <c r="B16115" s="3"/>
      <c r="J16115" s="3"/>
      <c r="K16115" s="5"/>
      <c r="L16115" s="8"/>
      <c r="N16115" s="5"/>
      <c r="O16115" s="10"/>
      <c r="P16115" s="8"/>
    </row>
    <row r="16116" spans="1:16" s="2" customFormat="1" x14ac:dyDescent="0.15">
      <c r="A16116" s="3"/>
      <c r="B16116" s="3"/>
      <c r="J16116" s="3"/>
      <c r="K16116" s="5"/>
      <c r="L16116" s="8"/>
      <c r="N16116" s="5"/>
      <c r="O16116" s="10"/>
      <c r="P16116" s="8"/>
    </row>
    <row r="16117" spans="1:16" s="2" customFormat="1" x14ac:dyDescent="0.15">
      <c r="A16117" s="3"/>
      <c r="B16117" s="3"/>
      <c r="J16117" s="3"/>
      <c r="K16117" s="5"/>
      <c r="L16117" s="8"/>
      <c r="N16117" s="5"/>
      <c r="O16117" s="10"/>
      <c r="P16117" s="8"/>
    </row>
    <row r="16118" spans="1:16" s="2" customFormat="1" x14ac:dyDescent="0.15">
      <c r="A16118" s="3"/>
      <c r="B16118" s="3"/>
      <c r="J16118" s="3"/>
      <c r="K16118" s="5"/>
      <c r="L16118" s="8"/>
      <c r="N16118" s="5"/>
      <c r="O16118" s="10"/>
      <c r="P16118" s="8"/>
    </row>
    <row r="16119" spans="1:16" s="2" customFormat="1" x14ac:dyDescent="0.15">
      <c r="A16119" s="3"/>
      <c r="B16119" s="3"/>
      <c r="J16119" s="3"/>
      <c r="K16119" s="5"/>
      <c r="L16119" s="8"/>
      <c r="N16119" s="5"/>
      <c r="O16119" s="10"/>
      <c r="P16119" s="8"/>
    </row>
    <row r="16120" spans="1:16" s="2" customFormat="1" x14ac:dyDescent="0.15">
      <c r="A16120" s="3"/>
      <c r="B16120" s="3"/>
      <c r="J16120" s="3"/>
      <c r="K16120" s="5"/>
      <c r="L16120" s="8"/>
      <c r="N16120" s="5"/>
      <c r="O16120" s="10"/>
      <c r="P16120" s="8"/>
    </row>
    <row r="16121" spans="1:16" s="2" customFormat="1" x14ac:dyDescent="0.15">
      <c r="A16121" s="3"/>
      <c r="B16121" s="3"/>
      <c r="J16121" s="3"/>
      <c r="K16121" s="5"/>
      <c r="L16121" s="8"/>
      <c r="N16121" s="5"/>
      <c r="O16121" s="10"/>
      <c r="P16121" s="8"/>
    </row>
    <row r="16122" spans="1:16" s="2" customFormat="1" x14ac:dyDescent="0.15">
      <c r="A16122" s="3"/>
      <c r="B16122" s="3"/>
      <c r="J16122" s="3"/>
      <c r="K16122" s="5"/>
      <c r="L16122" s="8"/>
      <c r="N16122" s="5"/>
      <c r="O16122" s="10"/>
      <c r="P16122" s="8"/>
    </row>
    <row r="16123" spans="1:16" s="2" customFormat="1" x14ac:dyDescent="0.15">
      <c r="A16123" s="3"/>
      <c r="B16123" s="3"/>
      <c r="J16123" s="3"/>
      <c r="K16123" s="5"/>
      <c r="L16123" s="8"/>
      <c r="N16123" s="5"/>
      <c r="O16123" s="10"/>
      <c r="P16123" s="8"/>
    </row>
    <row r="16124" spans="1:16" s="2" customFormat="1" x14ac:dyDescent="0.15">
      <c r="A16124" s="3"/>
      <c r="B16124" s="3"/>
      <c r="J16124" s="3"/>
      <c r="K16124" s="5"/>
      <c r="L16124" s="8"/>
      <c r="N16124" s="5"/>
      <c r="O16124" s="10"/>
      <c r="P16124" s="8"/>
    </row>
    <row r="16125" spans="1:16" s="2" customFormat="1" x14ac:dyDescent="0.15">
      <c r="A16125" s="3"/>
      <c r="B16125" s="3"/>
      <c r="J16125" s="3"/>
      <c r="K16125" s="5"/>
      <c r="L16125" s="8"/>
      <c r="N16125" s="5"/>
      <c r="O16125" s="10"/>
      <c r="P16125" s="8"/>
    </row>
    <row r="16126" spans="1:16" s="2" customFormat="1" x14ac:dyDescent="0.15">
      <c r="A16126" s="3"/>
      <c r="B16126" s="3"/>
      <c r="J16126" s="3"/>
      <c r="K16126" s="5"/>
      <c r="L16126" s="8"/>
      <c r="N16126" s="5"/>
      <c r="O16126" s="10"/>
      <c r="P16126" s="8"/>
    </row>
    <row r="16127" spans="1:16" s="2" customFormat="1" x14ac:dyDescent="0.15">
      <c r="A16127" s="3"/>
      <c r="B16127" s="3"/>
      <c r="J16127" s="3"/>
      <c r="K16127" s="5"/>
      <c r="L16127" s="8"/>
      <c r="N16127" s="5"/>
      <c r="O16127" s="10"/>
      <c r="P16127" s="8"/>
    </row>
    <row r="16128" spans="1:16" s="2" customFormat="1" x14ac:dyDescent="0.15">
      <c r="A16128" s="3"/>
      <c r="B16128" s="3"/>
      <c r="J16128" s="3"/>
      <c r="K16128" s="5"/>
      <c r="L16128" s="8"/>
      <c r="N16128" s="5"/>
      <c r="O16128" s="10"/>
      <c r="P16128" s="8"/>
    </row>
    <row r="16129" spans="1:16" s="2" customFormat="1" x14ac:dyDescent="0.15">
      <c r="A16129" s="3"/>
      <c r="B16129" s="3"/>
      <c r="J16129" s="3"/>
      <c r="K16129" s="5"/>
      <c r="L16129" s="8"/>
      <c r="N16129" s="5"/>
      <c r="O16129" s="10"/>
      <c r="P16129" s="8"/>
    </row>
    <row r="16130" spans="1:16" s="2" customFormat="1" x14ac:dyDescent="0.15">
      <c r="A16130" s="3"/>
      <c r="B16130" s="3"/>
      <c r="J16130" s="3"/>
      <c r="K16130" s="5"/>
      <c r="L16130" s="8"/>
      <c r="N16130" s="5"/>
      <c r="O16130" s="10"/>
      <c r="P16130" s="8"/>
    </row>
    <row r="16131" spans="1:16" s="2" customFormat="1" x14ac:dyDescent="0.15">
      <c r="A16131" s="3"/>
      <c r="B16131" s="3"/>
      <c r="J16131" s="3"/>
      <c r="K16131" s="5"/>
      <c r="L16131" s="8"/>
      <c r="N16131" s="5"/>
      <c r="O16131" s="10"/>
      <c r="P16131" s="8"/>
    </row>
    <row r="16132" spans="1:16" s="2" customFormat="1" x14ac:dyDescent="0.15">
      <c r="A16132" s="3"/>
      <c r="B16132" s="3"/>
      <c r="J16132" s="3"/>
      <c r="K16132" s="5"/>
      <c r="L16132" s="8"/>
      <c r="N16132" s="5"/>
      <c r="O16132" s="10"/>
      <c r="P16132" s="8"/>
    </row>
    <row r="16133" spans="1:16" s="2" customFormat="1" x14ac:dyDescent="0.15">
      <c r="A16133" s="3"/>
      <c r="B16133" s="3"/>
      <c r="J16133" s="3"/>
      <c r="K16133" s="5"/>
      <c r="L16133" s="8"/>
      <c r="N16133" s="5"/>
      <c r="O16133" s="10"/>
      <c r="P16133" s="8"/>
    </row>
    <row r="16134" spans="1:16" s="2" customFormat="1" x14ac:dyDescent="0.15">
      <c r="A16134" s="3"/>
      <c r="B16134" s="3"/>
      <c r="J16134" s="3"/>
      <c r="K16134" s="5"/>
      <c r="L16134" s="8"/>
      <c r="N16134" s="5"/>
      <c r="O16134" s="10"/>
      <c r="P16134" s="8"/>
    </row>
    <row r="16135" spans="1:16" s="2" customFormat="1" x14ac:dyDescent="0.15">
      <c r="A16135" s="3"/>
      <c r="B16135" s="3"/>
      <c r="J16135" s="3"/>
      <c r="K16135" s="5"/>
      <c r="L16135" s="8"/>
      <c r="N16135" s="5"/>
      <c r="O16135" s="10"/>
      <c r="P16135" s="8"/>
    </row>
    <row r="16136" spans="1:16" s="2" customFormat="1" x14ac:dyDescent="0.15">
      <c r="A16136" s="3"/>
      <c r="B16136" s="3"/>
      <c r="J16136" s="3"/>
      <c r="K16136" s="5"/>
      <c r="L16136" s="8"/>
      <c r="N16136" s="5"/>
      <c r="O16136" s="10"/>
      <c r="P16136" s="8"/>
    </row>
    <row r="16137" spans="1:16" s="2" customFormat="1" x14ac:dyDescent="0.15">
      <c r="A16137" s="3"/>
      <c r="B16137" s="3"/>
      <c r="J16137" s="3"/>
      <c r="K16137" s="5"/>
      <c r="L16137" s="8"/>
      <c r="N16137" s="5"/>
      <c r="O16137" s="10"/>
      <c r="P16137" s="8"/>
    </row>
    <row r="16138" spans="1:16" s="2" customFormat="1" x14ac:dyDescent="0.15">
      <c r="A16138" s="3"/>
      <c r="B16138" s="3"/>
      <c r="J16138" s="3"/>
      <c r="K16138" s="5"/>
      <c r="L16138" s="8"/>
      <c r="N16138" s="5"/>
      <c r="O16138" s="10"/>
      <c r="P16138" s="8"/>
    </row>
    <row r="16139" spans="1:16" s="2" customFormat="1" x14ac:dyDescent="0.15">
      <c r="A16139" s="3"/>
      <c r="B16139" s="3"/>
      <c r="J16139" s="3"/>
      <c r="K16139" s="5"/>
      <c r="L16139" s="8"/>
      <c r="N16139" s="5"/>
      <c r="O16139" s="10"/>
      <c r="P16139" s="8"/>
    </row>
    <row r="16140" spans="1:16" s="2" customFormat="1" x14ac:dyDescent="0.15">
      <c r="A16140" s="3"/>
      <c r="B16140" s="3"/>
      <c r="J16140" s="3"/>
      <c r="K16140" s="5"/>
      <c r="L16140" s="8"/>
      <c r="N16140" s="5"/>
      <c r="O16140" s="10"/>
      <c r="P16140" s="8"/>
    </row>
    <row r="16141" spans="1:16" s="2" customFormat="1" x14ac:dyDescent="0.15">
      <c r="A16141" s="3"/>
      <c r="B16141" s="3"/>
      <c r="J16141" s="3"/>
      <c r="K16141" s="5"/>
      <c r="L16141" s="8"/>
      <c r="N16141" s="5"/>
      <c r="O16141" s="10"/>
      <c r="P16141" s="8"/>
    </row>
    <row r="16142" spans="1:16" s="2" customFormat="1" x14ac:dyDescent="0.15">
      <c r="A16142" s="3"/>
      <c r="B16142" s="3"/>
      <c r="J16142" s="3"/>
      <c r="K16142" s="5"/>
      <c r="L16142" s="8"/>
      <c r="N16142" s="5"/>
      <c r="O16142" s="10"/>
      <c r="P16142" s="8"/>
    </row>
    <row r="16143" spans="1:16" s="2" customFormat="1" x14ac:dyDescent="0.15">
      <c r="A16143" s="3"/>
      <c r="B16143" s="3"/>
      <c r="J16143" s="3"/>
      <c r="K16143" s="5"/>
      <c r="L16143" s="8"/>
      <c r="N16143" s="5"/>
      <c r="O16143" s="10"/>
      <c r="P16143" s="8"/>
    </row>
    <row r="16144" spans="1:16" s="2" customFormat="1" x14ac:dyDescent="0.15">
      <c r="A16144" s="3"/>
      <c r="B16144" s="3"/>
      <c r="J16144" s="3"/>
      <c r="K16144" s="5"/>
      <c r="L16144" s="8"/>
      <c r="N16144" s="5"/>
      <c r="O16144" s="10"/>
      <c r="P16144" s="8"/>
    </row>
    <row r="16145" spans="1:16" s="2" customFormat="1" x14ac:dyDescent="0.15">
      <c r="A16145" s="3"/>
      <c r="B16145" s="3"/>
      <c r="J16145" s="3"/>
      <c r="K16145" s="5"/>
      <c r="L16145" s="8"/>
      <c r="N16145" s="5"/>
      <c r="O16145" s="10"/>
      <c r="P16145" s="8"/>
    </row>
    <row r="16146" spans="1:16" s="2" customFormat="1" x14ac:dyDescent="0.15">
      <c r="A16146" s="3"/>
      <c r="B16146" s="3"/>
      <c r="J16146" s="3"/>
      <c r="K16146" s="5"/>
      <c r="L16146" s="8"/>
      <c r="N16146" s="5"/>
      <c r="O16146" s="10"/>
      <c r="P16146" s="8"/>
    </row>
    <row r="16147" spans="1:16" s="2" customFormat="1" x14ac:dyDescent="0.15">
      <c r="A16147" s="3"/>
      <c r="B16147" s="3"/>
      <c r="J16147" s="3"/>
      <c r="K16147" s="5"/>
      <c r="L16147" s="8"/>
      <c r="N16147" s="5"/>
      <c r="O16147" s="10"/>
      <c r="P16147" s="8"/>
    </row>
    <row r="16148" spans="1:16" s="2" customFormat="1" x14ac:dyDescent="0.15">
      <c r="A16148" s="3"/>
      <c r="B16148" s="3"/>
      <c r="J16148" s="3"/>
      <c r="K16148" s="5"/>
      <c r="L16148" s="8"/>
      <c r="N16148" s="5"/>
      <c r="O16148" s="10"/>
      <c r="P16148" s="8"/>
    </row>
    <row r="16149" spans="1:16" s="2" customFormat="1" x14ac:dyDescent="0.15">
      <c r="A16149" s="3"/>
      <c r="B16149" s="3"/>
      <c r="J16149" s="3"/>
      <c r="K16149" s="5"/>
      <c r="L16149" s="8"/>
      <c r="N16149" s="5"/>
      <c r="O16149" s="10"/>
      <c r="P16149" s="8"/>
    </row>
    <row r="16150" spans="1:16" s="2" customFormat="1" x14ac:dyDescent="0.15">
      <c r="A16150" s="3"/>
      <c r="B16150" s="3"/>
      <c r="J16150" s="3"/>
      <c r="K16150" s="5"/>
      <c r="L16150" s="8"/>
      <c r="N16150" s="5"/>
      <c r="O16150" s="10"/>
      <c r="P16150" s="8"/>
    </row>
    <row r="16151" spans="1:16" s="2" customFormat="1" x14ac:dyDescent="0.15">
      <c r="A16151" s="3"/>
      <c r="B16151" s="3"/>
      <c r="J16151" s="3"/>
      <c r="K16151" s="5"/>
      <c r="L16151" s="8"/>
      <c r="N16151" s="5"/>
      <c r="O16151" s="10"/>
      <c r="P16151" s="8"/>
    </row>
    <row r="16152" spans="1:16" s="2" customFormat="1" x14ac:dyDescent="0.15">
      <c r="A16152" s="3"/>
      <c r="B16152" s="3"/>
      <c r="J16152" s="3"/>
      <c r="K16152" s="5"/>
      <c r="L16152" s="8"/>
      <c r="N16152" s="5"/>
      <c r="O16152" s="10"/>
      <c r="P16152" s="8"/>
    </row>
    <row r="16153" spans="1:16" s="2" customFormat="1" x14ac:dyDescent="0.15">
      <c r="A16153" s="3"/>
      <c r="B16153" s="3"/>
      <c r="J16153" s="3"/>
      <c r="K16153" s="5"/>
      <c r="L16153" s="8"/>
      <c r="N16153" s="5"/>
      <c r="O16153" s="10"/>
      <c r="P16153" s="8"/>
    </row>
    <row r="16154" spans="1:16" s="2" customFormat="1" x14ac:dyDescent="0.15">
      <c r="A16154" s="3"/>
      <c r="B16154" s="3"/>
      <c r="J16154" s="3"/>
      <c r="K16154" s="5"/>
      <c r="L16154" s="8"/>
      <c r="N16154" s="5"/>
      <c r="O16154" s="10"/>
      <c r="P16154" s="8"/>
    </row>
    <row r="16155" spans="1:16" s="2" customFormat="1" x14ac:dyDescent="0.15">
      <c r="A16155" s="3"/>
      <c r="B16155" s="3"/>
      <c r="J16155" s="3"/>
      <c r="K16155" s="5"/>
      <c r="L16155" s="8"/>
      <c r="N16155" s="5"/>
      <c r="O16155" s="10"/>
      <c r="P16155" s="8"/>
    </row>
    <row r="16156" spans="1:16" s="2" customFormat="1" x14ac:dyDescent="0.15">
      <c r="A16156" s="3"/>
      <c r="B16156" s="3"/>
      <c r="J16156" s="3"/>
      <c r="K16156" s="5"/>
      <c r="L16156" s="8"/>
      <c r="N16156" s="5"/>
      <c r="O16156" s="10"/>
      <c r="P16156" s="8"/>
    </row>
    <row r="16157" spans="1:16" s="2" customFormat="1" x14ac:dyDescent="0.15">
      <c r="A16157" s="3"/>
      <c r="B16157" s="3"/>
      <c r="J16157" s="3"/>
      <c r="K16157" s="5"/>
      <c r="L16157" s="8"/>
      <c r="N16157" s="5"/>
      <c r="O16157" s="10"/>
      <c r="P16157" s="8"/>
    </row>
    <row r="16158" spans="1:16" s="2" customFormat="1" x14ac:dyDescent="0.15">
      <c r="A16158" s="3"/>
      <c r="B16158" s="3"/>
      <c r="J16158" s="3"/>
      <c r="K16158" s="5"/>
      <c r="L16158" s="8"/>
      <c r="N16158" s="5"/>
      <c r="O16158" s="10"/>
      <c r="P16158" s="8"/>
    </row>
    <row r="16159" spans="1:16" s="2" customFormat="1" x14ac:dyDescent="0.15">
      <c r="A16159" s="3"/>
      <c r="B16159" s="3"/>
      <c r="J16159" s="3"/>
      <c r="K16159" s="5"/>
      <c r="L16159" s="8"/>
      <c r="N16159" s="5"/>
      <c r="O16159" s="10"/>
      <c r="P16159" s="8"/>
    </row>
    <row r="16160" spans="1:16" s="2" customFormat="1" x14ac:dyDescent="0.15">
      <c r="A16160" s="3"/>
      <c r="B16160" s="3"/>
      <c r="J16160" s="3"/>
      <c r="K16160" s="5"/>
      <c r="L16160" s="8"/>
      <c r="N16160" s="5"/>
      <c r="O16160" s="10"/>
      <c r="P16160" s="8"/>
    </row>
    <row r="16161" spans="1:16" s="2" customFormat="1" x14ac:dyDescent="0.15">
      <c r="A16161" s="3"/>
      <c r="B16161" s="3"/>
      <c r="J16161" s="3"/>
      <c r="K16161" s="5"/>
      <c r="L16161" s="8"/>
      <c r="N16161" s="5"/>
      <c r="O16161" s="10"/>
      <c r="P16161" s="8"/>
    </row>
    <row r="16162" spans="1:16" s="2" customFormat="1" x14ac:dyDescent="0.15">
      <c r="A16162" s="3"/>
      <c r="B16162" s="3"/>
      <c r="J16162" s="3"/>
      <c r="K16162" s="5"/>
      <c r="L16162" s="8"/>
      <c r="N16162" s="5"/>
      <c r="O16162" s="10"/>
      <c r="P16162" s="8"/>
    </row>
    <row r="16163" spans="1:16" s="2" customFormat="1" x14ac:dyDescent="0.15">
      <c r="A16163" s="3"/>
      <c r="B16163" s="3"/>
      <c r="J16163" s="3"/>
      <c r="K16163" s="5"/>
      <c r="L16163" s="8"/>
      <c r="N16163" s="5"/>
      <c r="O16163" s="10"/>
      <c r="P16163" s="8"/>
    </row>
    <row r="16164" spans="1:16" s="2" customFormat="1" x14ac:dyDescent="0.15">
      <c r="A16164" s="3"/>
      <c r="B16164" s="3"/>
      <c r="J16164" s="3"/>
      <c r="K16164" s="5"/>
      <c r="L16164" s="8"/>
      <c r="N16164" s="5"/>
      <c r="O16164" s="10"/>
      <c r="P16164" s="8"/>
    </row>
    <row r="16165" spans="1:16" s="2" customFormat="1" x14ac:dyDescent="0.15">
      <c r="A16165" s="3"/>
      <c r="B16165" s="3"/>
      <c r="J16165" s="3"/>
      <c r="K16165" s="5"/>
      <c r="L16165" s="8"/>
      <c r="N16165" s="5"/>
      <c r="O16165" s="10"/>
      <c r="P16165" s="8"/>
    </row>
    <row r="16166" spans="1:16" s="2" customFormat="1" x14ac:dyDescent="0.15">
      <c r="A16166" s="3"/>
      <c r="B16166" s="3"/>
      <c r="J16166" s="3"/>
      <c r="K16166" s="5"/>
      <c r="L16166" s="8"/>
      <c r="N16166" s="5"/>
      <c r="O16166" s="10"/>
      <c r="P16166" s="8"/>
    </row>
    <row r="16167" spans="1:16" s="2" customFormat="1" x14ac:dyDescent="0.15">
      <c r="A16167" s="3"/>
      <c r="B16167" s="3"/>
      <c r="J16167" s="3"/>
      <c r="K16167" s="5"/>
      <c r="L16167" s="8"/>
      <c r="N16167" s="5"/>
      <c r="O16167" s="10"/>
      <c r="P16167" s="8"/>
    </row>
    <row r="16168" spans="1:16" s="2" customFormat="1" x14ac:dyDescent="0.15">
      <c r="A16168" s="3"/>
      <c r="B16168" s="3"/>
      <c r="J16168" s="3"/>
      <c r="K16168" s="5"/>
      <c r="L16168" s="8"/>
      <c r="N16168" s="5"/>
      <c r="O16168" s="10"/>
      <c r="P16168" s="8"/>
    </row>
    <row r="16169" spans="1:16" s="2" customFormat="1" x14ac:dyDescent="0.15">
      <c r="A16169" s="3"/>
      <c r="B16169" s="3"/>
      <c r="J16169" s="3"/>
      <c r="K16169" s="5"/>
      <c r="L16169" s="8"/>
      <c r="N16169" s="5"/>
      <c r="O16169" s="10"/>
      <c r="P16169" s="8"/>
    </row>
    <row r="16170" spans="1:16" s="2" customFormat="1" x14ac:dyDescent="0.15">
      <c r="A16170" s="3"/>
      <c r="B16170" s="3"/>
      <c r="J16170" s="3"/>
      <c r="K16170" s="5"/>
      <c r="L16170" s="8"/>
      <c r="N16170" s="5"/>
      <c r="O16170" s="10"/>
      <c r="P16170" s="8"/>
    </row>
    <row r="16171" spans="1:16" s="2" customFormat="1" x14ac:dyDescent="0.15">
      <c r="A16171" s="3"/>
      <c r="B16171" s="3"/>
      <c r="J16171" s="3"/>
      <c r="K16171" s="5"/>
      <c r="L16171" s="8"/>
      <c r="N16171" s="5"/>
      <c r="O16171" s="10"/>
      <c r="P16171" s="8"/>
    </row>
    <row r="16172" spans="1:16" s="2" customFormat="1" x14ac:dyDescent="0.15">
      <c r="A16172" s="3"/>
      <c r="B16172" s="3"/>
      <c r="J16172" s="3"/>
      <c r="K16172" s="5"/>
      <c r="L16172" s="8"/>
      <c r="N16172" s="5"/>
      <c r="O16172" s="10"/>
      <c r="P16172" s="8"/>
    </row>
    <row r="16173" spans="1:16" s="2" customFormat="1" x14ac:dyDescent="0.15">
      <c r="A16173" s="3"/>
      <c r="B16173" s="3"/>
      <c r="J16173" s="3"/>
      <c r="K16173" s="5"/>
      <c r="L16173" s="8"/>
      <c r="N16173" s="5"/>
      <c r="O16173" s="10"/>
      <c r="P16173" s="8"/>
    </row>
    <row r="16174" spans="1:16" s="2" customFormat="1" x14ac:dyDescent="0.15">
      <c r="A16174" s="3"/>
      <c r="B16174" s="3"/>
      <c r="J16174" s="3"/>
      <c r="K16174" s="5"/>
      <c r="L16174" s="8"/>
      <c r="N16174" s="5"/>
      <c r="O16174" s="10"/>
      <c r="P16174" s="8"/>
    </row>
    <row r="16175" spans="1:16" s="2" customFormat="1" x14ac:dyDescent="0.15">
      <c r="A16175" s="3"/>
      <c r="B16175" s="3"/>
      <c r="J16175" s="3"/>
      <c r="K16175" s="5"/>
      <c r="L16175" s="8"/>
      <c r="N16175" s="5"/>
      <c r="O16175" s="10"/>
      <c r="P16175" s="8"/>
    </row>
    <row r="16176" spans="1:16" s="2" customFormat="1" x14ac:dyDescent="0.15">
      <c r="A16176" s="3"/>
      <c r="B16176" s="3"/>
      <c r="J16176" s="3"/>
      <c r="K16176" s="5"/>
      <c r="L16176" s="8"/>
      <c r="N16176" s="5"/>
      <c r="O16176" s="10"/>
      <c r="P16176" s="8"/>
    </row>
    <row r="16177" spans="1:16" s="2" customFormat="1" x14ac:dyDescent="0.15">
      <c r="A16177" s="3"/>
      <c r="B16177" s="3"/>
      <c r="J16177" s="3"/>
      <c r="K16177" s="5"/>
      <c r="L16177" s="8"/>
      <c r="N16177" s="5"/>
      <c r="O16177" s="10"/>
      <c r="P16177" s="8"/>
    </row>
    <row r="16178" spans="1:16" s="2" customFormat="1" x14ac:dyDescent="0.15">
      <c r="A16178" s="3"/>
      <c r="B16178" s="3"/>
      <c r="J16178" s="3"/>
      <c r="K16178" s="5"/>
      <c r="L16178" s="8"/>
      <c r="N16178" s="5"/>
      <c r="O16178" s="10"/>
      <c r="P16178" s="8"/>
    </row>
    <row r="16179" spans="1:16" s="2" customFormat="1" x14ac:dyDescent="0.15">
      <c r="A16179" s="3"/>
      <c r="B16179" s="3"/>
      <c r="J16179" s="3"/>
      <c r="K16179" s="5"/>
      <c r="L16179" s="8"/>
      <c r="N16179" s="5"/>
      <c r="O16179" s="10"/>
      <c r="P16179" s="8"/>
    </row>
    <row r="16180" spans="1:16" s="2" customFormat="1" x14ac:dyDescent="0.15">
      <c r="A16180" s="3"/>
      <c r="B16180" s="3"/>
      <c r="J16180" s="3"/>
      <c r="K16180" s="5"/>
      <c r="L16180" s="8"/>
      <c r="N16180" s="5"/>
      <c r="O16180" s="10"/>
      <c r="P16180" s="8"/>
    </row>
    <row r="16181" spans="1:16" s="2" customFormat="1" x14ac:dyDescent="0.15">
      <c r="A16181" s="3"/>
      <c r="B16181" s="3"/>
      <c r="J16181" s="3"/>
      <c r="K16181" s="5"/>
      <c r="L16181" s="8"/>
      <c r="N16181" s="5"/>
      <c r="O16181" s="10"/>
      <c r="P16181" s="8"/>
    </row>
    <row r="16182" spans="1:16" s="2" customFormat="1" x14ac:dyDescent="0.15">
      <c r="A16182" s="3"/>
      <c r="B16182" s="3"/>
      <c r="J16182" s="3"/>
      <c r="K16182" s="5"/>
      <c r="L16182" s="8"/>
      <c r="N16182" s="5"/>
      <c r="O16182" s="10"/>
      <c r="P16182" s="8"/>
    </row>
    <row r="16183" spans="1:16" s="2" customFormat="1" x14ac:dyDescent="0.15">
      <c r="A16183" s="3"/>
      <c r="B16183" s="3"/>
      <c r="J16183" s="3"/>
      <c r="K16183" s="5"/>
      <c r="L16183" s="8"/>
      <c r="N16183" s="5"/>
      <c r="O16183" s="10"/>
      <c r="P16183" s="8"/>
    </row>
    <row r="16184" spans="1:16" s="2" customFormat="1" x14ac:dyDescent="0.15">
      <c r="A16184" s="3"/>
      <c r="B16184" s="3"/>
      <c r="J16184" s="3"/>
      <c r="K16184" s="5"/>
      <c r="L16184" s="8"/>
      <c r="N16184" s="5"/>
      <c r="O16184" s="10"/>
      <c r="P16184" s="8"/>
    </row>
    <row r="16185" spans="1:16" s="2" customFormat="1" x14ac:dyDescent="0.15">
      <c r="A16185" s="3"/>
      <c r="B16185" s="3"/>
      <c r="J16185" s="3"/>
      <c r="K16185" s="5"/>
      <c r="L16185" s="8"/>
      <c r="N16185" s="5"/>
      <c r="O16185" s="10"/>
      <c r="P16185" s="8"/>
    </row>
    <row r="16186" spans="1:16" s="2" customFormat="1" x14ac:dyDescent="0.15">
      <c r="A16186" s="3"/>
      <c r="B16186" s="3"/>
      <c r="J16186" s="3"/>
      <c r="K16186" s="5"/>
      <c r="L16186" s="8"/>
      <c r="N16186" s="5"/>
      <c r="O16186" s="10"/>
      <c r="P16186" s="8"/>
    </row>
    <row r="16187" spans="1:16" s="2" customFormat="1" x14ac:dyDescent="0.15">
      <c r="A16187" s="3"/>
      <c r="B16187" s="3"/>
      <c r="J16187" s="3"/>
      <c r="K16187" s="5"/>
      <c r="L16187" s="8"/>
      <c r="N16187" s="5"/>
      <c r="O16187" s="10"/>
      <c r="P16187" s="8"/>
    </row>
    <row r="16188" spans="1:16" s="2" customFormat="1" x14ac:dyDescent="0.15">
      <c r="A16188" s="3"/>
      <c r="B16188" s="3"/>
      <c r="J16188" s="3"/>
      <c r="K16188" s="5"/>
      <c r="L16188" s="8"/>
      <c r="N16188" s="5"/>
      <c r="O16188" s="10"/>
      <c r="P16188" s="8"/>
    </row>
    <row r="16189" spans="1:16" s="2" customFormat="1" x14ac:dyDescent="0.15">
      <c r="A16189" s="3"/>
      <c r="B16189" s="3"/>
      <c r="J16189" s="3"/>
      <c r="K16189" s="5"/>
      <c r="L16189" s="8"/>
      <c r="N16189" s="5"/>
      <c r="O16189" s="10"/>
      <c r="P16189" s="8"/>
    </row>
    <row r="16190" spans="1:16" s="2" customFormat="1" x14ac:dyDescent="0.15">
      <c r="A16190" s="3"/>
      <c r="B16190" s="3"/>
      <c r="J16190" s="3"/>
      <c r="K16190" s="5"/>
      <c r="L16190" s="8"/>
      <c r="N16190" s="5"/>
      <c r="O16190" s="10"/>
      <c r="P16190" s="8"/>
    </row>
    <row r="16191" spans="1:16" s="2" customFormat="1" x14ac:dyDescent="0.15">
      <c r="A16191" s="3"/>
      <c r="B16191" s="3"/>
      <c r="J16191" s="3"/>
      <c r="K16191" s="5"/>
      <c r="L16191" s="8"/>
      <c r="N16191" s="5"/>
      <c r="O16191" s="10"/>
      <c r="P16191" s="8"/>
    </row>
    <row r="16192" spans="1:16" s="2" customFormat="1" x14ac:dyDescent="0.15">
      <c r="A16192" s="3"/>
      <c r="B16192" s="3"/>
      <c r="J16192" s="3"/>
      <c r="K16192" s="5"/>
      <c r="L16192" s="8"/>
      <c r="N16192" s="5"/>
      <c r="O16192" s="10"/>
      <c r="P16192" s="8"/>
    </row>
    <row r="16193" spans="1:16" s="2" customFormat="1" x14ac:dyDescent="0.15">
      <c r="A16193" s="3"/>
      <c r="B16193" s="3"/>
      <c r="J16193" s="3"/>
      <c r="K16193" s="5"/>
      <c r="L16193" s="8"/>
      <c r="N16193" s="5"/>
      <c r="O16193" s="10"/>
      <c r="P16193" s="8"/>
    </row>
    <row r="16194" spans="1:16" s="2" customFormat="1" x14ac:dyDescent="0.15">
      <c r="A16194" s="3"/>
      <c r="B16194" s="3"/>
      <c r="J16194" s="3"/>
      <c r="K16194" s="5"/>
      <c r="L16194" s="8"/>
      <c r="N16194" s="5"/>
      <c r="O16194" s="10"/>
      <c r="P16194" s="8"/>
    </row>
    <row r="16195" spans="1:16" s="2" customFormat="1" x14ac:dyDescent="0.15">
      <c r="A16195" s="3"/>
      <c r="B16195" s="3"/>
      <c r="J16195" s="3"/>
      <c r="K16195" s="5"/>
      <c r="L16195" s="8"/>
      <c r="N16195" s="5"/>
      <c r="O16195" s="10"/>
      <c r="P16195" s="8"/>
    </row>
    <row r="16196" spans="1:16" s="2" customFormat="1" x14ac:dyDescent="0.15">
      <c r="A16196" s="3"/>
      <c r="B16196" s="3"/>
      <c r="J16196" s="3"/>
      <c r="K16196" s="5"/>
      <c r="L16196" s="8"/>
      <c r="N16196" s="5"/>
      <c r="O16196" s="10"/>
      <c r="P16196" s="8"/>
    </row>
    <row r="16197" spans="1:16" s="2" customFormat="1" x14ac:dyDescent="0.15">
      <c r="A16197" s="3"/>
      <c r="B16197" s="3"/>
      <c r="J16197" s="3"/>
      <c r="K16197" s="5"/>
      <c r="L16197" s="8"/>
      <c r="N16197" s="5"/>
      <c r="O16197" s="10"/>
      <c r="P16197" s="8"/>
    </row>
    <row r="16198" spans="1:16" s="2" customFormat="1" x14ac:dyDescent="0.15">
      <c r="A16198" s="3"/>
      <c r="B16198" s="3"/>
      <c r="J16198" s="3"/>
      <c r="K16198" s="5"/>
      <c r="L16198" s="8"/>
      <c r="N16198" s="5"/>
      <c r="O16198" s="10"/>
      <c r="P16198" s="8"/>
    </row>
    <row r="16199" spans="1:16" s="2" customFormat="1" x14ac:dyDescent="0.15">
      <c r="A16199" s="3"/>
      <c r="B16199" s="3"/>
      <c r="J16199" s="3"/>
      <c r="K16199" s="5"/>
      <c r="L16199" s="8"/>
      <c r="N16199" s="5"/>
      <c r="O16199" s="10"/>
      <c r="P16199" s="8"/>
    </row>
    <row r="16200" spans="1:16" s="2" customFormat="1" x14ac:dyDescent="0.15">
      <c r="A16200" s="3"/>
      <c r="B16200" s="3"/>
      <c r="J16200" s="3"/>
      <c r="K16200" s="5"/>
      <c r="L16200" s="8"/>
      <c r="N16200" s="5"/>
      <c r="O16200" s="10"/>
      <c r="P16200" s="8"/>
    </row>
    <row r="16201" spans="1:16" s="2" customFormat="1" x14ac:dyDescent="0.15">
      <c r="A16201" s="3"/>
      <c r="B16201" s="3"/>
      <c r="J16201" s="3"/>
      <c r="K16201" s="5"/>
      <c r="L16201" s="8"/>
      <c r="N16201" s="5"/>
      <c r="O16201" s="10"/>
      <c r="P16201" s="8"/>
    </row>
    <row r="16202" spans="1:16" s="2" customFormat="1" x14ac:dyDescent="0.15">
      <c r="A16202" s="3"/>
      <c r="B16202" s="3"/>
      <c r="J16202" s="3"/>
      <c r="K16202" s="5"/>
      <c r="L16202" s="8"/>
      <c r="N16202" s="5"/>
      <c r="O16202" s="10"/>
      <c r="P16202" s="8"/>
    </row>
    <row r="16203" spans="1:16" s="2" customFormat="1" x14ac:dyDescent="0.15">
      <c r="A16203" s="3"/>
      <c r="B16203" s="3"/>
      <c r="J16203" s="3"/>
      <c r="K16203" s="5"/>
      <c r="L16203" s="8"/>
      <c r="N16203" s="5"/>
      <c r="O16203" s="10"/>
      <c r="P16203" s="8"/>
    </row>
    <row r="16204" spans="1:16" s="2" customFormat="1" x14ac:dyDescent="0.15">
      <c r="A16204" s="3"/>
      <c r="B16204" s="3"/>
      <c r="J16204" s="3"/>
      <c r="K16204" s="5"/>
      <c r="L16204" s="8"/>
      <c r="N16204" s="5"/>
      <c r="O16204" s="10"/>
      <c r="P16204" s="8"/>
    </row>
    <row r="16205" spans="1:16" s="2" customFormat="1" x14ac:dyDescent="0.15">
      <c r="A16205" s="3"/>
      <c r="B16205" s="3"/>
      <c r="J16205" s="3"/>
      <c r="K16205" s="5"/>
      <c r="L16205" s="8"/>
      <c r="N16205" s="5"/>
      <c r="O16205" s="10"/>
      <c r="P16205" s="8"/>
    </row>
    <row r="16206" spans="1:16" s="2" customFormat="1" x14ac:dyDescent="0.15">
      <c r="A16206" s="3"/>
      <c r="B16206" s="3"/>
      <c r="J16206" s="3"/>
      <c r="K16206" s="5"/>
      <c r="L16206" s="8"/>
      <c r="N16206" s="5"/>
      <c r="O16206" s="10"/>
      <c r="P16206" s="8"/>
    </row>
    <row r="16207" spans="1:16" s="2" customFormat="1" x14ac:dyDescent="0.15">
      <c r="A16207" s="3"/>
      <c r="B16207" s="3"/>
      <c r="J16207" s="3"/>
      <c r="K16207" s="5"/>
      <c r="L16207" s="8"/>
      <c r="N16207" s="5"/>
      <c r="O16207" s="10"/>
      <c r="P16207" s="8"/>
    </row>
    <row r="16208" spans="1:16" s="2" customFormat="1" x14ac:dyDescent="0.15">
      <c r="A16208" s="3"/>
      <c r="B16208" s="3"/>
      <c r="J16208" s="3"/>
      <c r="K16208" s="5"/>
      <c r="L16208" s="8"/>
      <c r="N16208" s="5"/>
      <c r="O16208" s="10"/>
      <c r="P16208" s="8"/>
    </row>
    <row r="16209" spans="1:16" s="2" customFormat="1" x14ac:dyDescent="0.15">
      <c r="A16209" s="3"/>
      <c r="B16209" s="3"/>
      <c r="J16209" s="3"/>
      <c r="K16209" s="5"/>
      <c r="L16209" s="8"/>
      <c r="N16209" s="5"/>
      <c r="O16209" s="10"/>
      <c r="P16209" s="8"/>
    </row>
    <row r="16210" spans="1:16" s="2" customFormat="1" x14ac:dyDescent="0.15">
      <c r="A16210" s="3"/>
      <c r="B16210" s="3"/>
      <c r="J16210" s="3"/>
      <c r="K16210" s="5"/>
      <c r="L16210" s="8"/>
      <c r="N16210" s="5"/>
      <c r="O16210" s="10"/>
      <c r="P16210" s="8"/>
    </row>
    <row r="16211" spans="1:16" s="2" customFormat="1" x14ac:dyDescent="0.15">
      <c r="A16211" s="3"/>
      <c r="B16211" s="3"/>
      <c r="J16211" s="3"/>
      <c r="K16211" s="5"/>
      <c r="L16211" s="8"/>
      <c r="N16211" s="5"/>
      <c r="O16211" s="10"/>
      <c r="P16211" s="8"/>
    </row>
    <row r="16212" spans="1:16" s="2" customFormat="1" x14ac:dyDescent="0.15">
      <c r="A16212" s="3"/>
      <c r="B16212" s="3"/>
      <c r="J16212" s="3"/>
      <c r="K16212" s="5"/>
      <c r="L16212" s="8"/>
      <c r="N16212" s="5"/>
      <c r="O16212" s="10"/>
      <c r="P16212" s="8"/>
    </row>
    <row r="16213" spans="1:16" s="2" customFormat="1" x14ac:dyDescent="0.15">
      <c r="A16213" s="3"/>
      <c r="B16213" s="3"/>
      <c r="J16213" s="3"/>
      <c r="K16213" s="5"/>
      <c r="L16213" s="8"/>
      <c r="N16213" s="5"/>
      <c r="O16213" s="10"/>
      <c r="P16213" s="8"/>
    </row>
    <row r="16214" spans="1:16" s="2" customFormat="1" x14ac:dyDescent="0.15">
      <c r="A16214" s="3"/>
      <c r="B16214" s="3"/>
      <c r="J16214" s="3"/>
      <c r="K16214" s="5"/>
      <c r="L16214" s="8"/>
      <c r="N16214" s="5"/>
      <c r="O16214" s="10"/>
      <c r="P16214" s="8"/>
    </row>
    <row r="16215" spans="1:16" s="2" customFormat="1" x14ac:dyDescent="0.15">
      <c r="A16215" s="3"/>
      <c r="B16215" s="3"/>
      <c r="J16215" s="3"/>
      <c r="K16215" s="5"/>
      <c r="L16215" s="8"/>
      <c r="N16215" s="5"/>
      <c r="O16215" s="10"/>
      <c r="P16215" s="8"/>
    </row>
    <row r="16216" spans="1:16" s="2" customFormat="1" x14ac:dyDescent="0.15">
      <c r="A16216" s="3"/>
      <c r="B16216" s="3"/>
      <c r="J16216" s="3"/>
      <c r="K16216" s="5"/>
      <c r="L16216" s="8"/>
      <c r="N16216" s="5"/>
      <c r="O16216" s="10"/>
      <c r="P16216" s="8"/>
    </row>
    <row r="16217" spans="1:16" s="2" customFormat="1" x14ac:dyDescent="0.15">
      <c r="A16217" s="3"/>
      <c r="B16217" s="3"/>
      <c r="J16217" s="3"/>
      <c r="K16217" s="5"/>
      <c r="L16217" s="8"/>
      <c r="N16217" s="5"/>
      <c r="O16217" s="10"/>
      <c r="P16217" s="8"/>
    </row>
    <row r="16218" spans="1:16" s="2" customFormat="1" x14ac:dyDescent="0.15">
      <c r="A16218" s="3"/>
      <c r="B16218" s="3"/>
      <c r="J16218" s="3"/>
      <c r="K16218" s="5"/>
      <c r="L16218" s="8"/>
      <c r="N16218" s="5"/>
      <c r="O16218" s="10"/>
      <c r="P16218" s="8"/>
    </row>
    <row r="16219" spans="1:16" s="2" customFormat="1" x14ac:dyDescent="0.15">
      <c r="A16219" s="3"/>
      <c r="B16219" s="3"/>
      <c r="J16219" s="3"/>
      <c r="K16219" s="5"/>
      <c r="L16219" s="8"/>
      <c r="N16219" s="5"/>
      <c r="O16219" s="10"/>
      <c r="P16219" s="8"/>
    </row>
    <row r="16220" spans="1:16" s="2" customFormat="1" x14ac:dyDescent="0.15">
      <c r="A16220" s="3"/>
      <c r="B16220" s="3"/>
      <c r="J16220" s="3"/>
      <c r="K16220" s="5"/>
      <c r="L16220" s="8"/>
      <c r="N16220" s="5"/>
      <c r="O16220" s="10"/>
      <c r="P16220" s="8"/>
    </row>
    <row r="16221" spans="1:16" s="2" customFormat="1" x14ac:dyDescent="0.15">
      <c r="A16221" s="3"/>
      <c r="B16221" s="3"/>
      <c r="J16221" s="3"/>
      <c r="K16221" s="5"/>
      <c r="L16221" s="8"/>
      <c r="N16221" s="5"/>
      <c r="O16221" s="10"/>
      <c r="P16221" s="8"/>
    </row>
    <row r="16222" spans="1:16" s="2" customFormat="1" x14ac:dyDescent="0.15">
      <c r="A16222" s="3"/>
      <c r="B16222" s="3"/>
      <c r="J16222" s="3"/>
      <c r="K16222" s="5"/>
      <c r="L16222" s="8"/>
      <c r="N16222" s="5"/>
      <c r="O16222" s="10"/>
      <c r="P16222" s="8"/>
    </row>
    <row r="16223" spans="1:16" s="2" customFormat="1" x14ac:dyDescent="0.15">
      <c r="A16223" s="3"/>
      <c r="B16223" s="3"/>
      <c r="J16223" s="3"/>
      <c r="K16223" s="5"/>
      <c r="L16223" s="8"/>
      <c r="N16223" s="5"/>
      <c r="O16223" s="10"/>
      <c r="P16223" s="8"/>
    </row>
    <row r="16224" spans="1:16" s="2" customFormat="1" x14ac:dyDescent="0.15">
      <c r="A16224" s="3"/>
      <c r="B16224" s="3"/>
      <c r="J16224" s="3"/>
      <c r="K16224" s="5"/>
      <c r="L16224" s="8"/>
      <c r="N16224" s="5"/>
      <c r="O16224" s="10"/>
      <c r="P16224" s="8"/>
    </row>
    <row r="16225" spans="1:16" s="2" customFormat="1" x14ac:dyDescent="0.15">
      <c r="A16225" s="3"/>
      <c r="B16225" s="3"/>
      <c r="J16225" s="3"/>
      <c r="K16225" s="5"/>
      <c r="L16225" s="8"/>
      <c r="N16225" s="5"/>
      <c r="O16225" s="10"/>
      <c r="P16225" s="8"/>
    </row>
    <row r="16226" spans="1:16" s="2" customFormat="1" x14ac:dyDescent="0.15">
      <c r="A16226" s="3"/>
      <c r="B16226" s="3"/>
      <c r="J16226" s="3"/>
      <c r="K16226" s="5"/>
      <c r="L16226" s="8"/>
      <c r="N16226" s="5"/>
      <c r="O16226" s="10"/>
      <c r="P16226" s="8"/>
    </row>
    <row r="16227" spans="1:16" s="2" customFormat="1" x14ac:dyDescent="0.15">
      <c r="A16227" s="3"/>
      <c r="B16227" s="3"/>
      <c r="J16227" s="3"/>
      <c r="K16227" s="5"/>
      <c r="L16227" s="8"/>
      <c r="N16227" s="5"/>
      <c r="O16227" s="10"/>
      <c r="P16227" s="8"/>
    </row>
    <row r="16228" spans="1:16" s="2" customFormat="1" x14ac:dyDescent="0.15">
      <c r="A16228" s="3"/>
      <c r="B16228" s="3"/>
      <c r="J16228" s="3"/>
      <c r="K16228" s="5"/>
      <c r="L16228" s="8"/>
      <c r="N16228" s="5"/>
      <c r="O16228" s="10"/>
      <c r="P16228" s="8"/>
    </row>
    <row r="16229" spans="1:16" s="2" customFormat="1" x14ac:dyDescent="0.15">
      <c r="A16229" s="3"/>
      <c r="B16229" s="3"/>
      <c r="J16229" s="3"/>
      <c r="K16229" s="5"/>
      <c r="L16229" s="8"/>
      <c r="N16229" s="5"/>
      <c r="O16229" s="10"/>
      <c r="P16229" s="8"/>
    </row>
    <row r="16230" spans="1:16" s="2" customFormat="1" x14ac:dyDescent="0.15">
      <c r="A16230" s="3"/>
      <c r="B16230" s="3"/>
      <c r="J16230" s="3"/>
      <c r="K16230" s="5"/>
      <c r="L16230" s="8"/>
      <c r="N16230" s="5"/>
      <c r="O16230" s="10"/>
      <c r="P16230" s="8"/>
    </row>
    <row r="16231" spans="1:16" s="2" customFormat="1" x14ac:dyDescent="0.15">
      <c r="A16231" s="3"/>
      <c r="B16231" s="3"/>
      <c r="J16231" s="3"/>
      <c r="K16231" s="5"/>
      <c r="L16231" s="8"/>
      <c r="N16231" s="5"/>
      <c r="O16231" s="10"/>
      <c r="P16231" s="8"/>
    </row>
    <row r="16232" spans="1:16" s="2" customFormat="1" x14ac:dyDescent="0.15">
      <c r="A16232" s="3"/>
      <c r="B16232" s="3"/>
      <c r="J16232" s="3"/>
      <c r="K16232" s="5"/>
      <c r="L16232" s="8"/>
      <c r="N16232" s="5"/>
      <c r="O16232" s="10"/>
      <c r="P16232" s="8"/>
    </row>
    <row r="16233" spans="1:16" s="2" customFormat="1" x14ac:dyDescent="0.15">
      <c r="A16233" s="3"/>
      <c r="B16233" s="3"/>
      <c r="J16233" s="3"/>
      <c r="K16233" s="5"/>
      <c r="L16233" s="8"/>
      <c r="N16233" s="5"/>
      <c r="O16233" s="10"/>
      <c r="P16233" s="8"/>
    </row>
    <row r="16234" spans="1:16" s="2" customFormat="1" x14ac:dyDescent="0.15">
      <c r="A16234" s="3"/>
      <c r="B16234" s="3"/>
      <c r="J16234" s="3"/>
      <c r="K16234" s="5"/>
      <c r="L16234" s="8"/>
      <c r="N16234" s="5"/>
      <c r="O16234" s="10"/>
      <c r="P16234" s="8"/>
    </row>
    <row r="16235" spans="1:16" s="2" customFormat="1" x14ac:dyDescent="0.15">
      <c r="A16235" s="3"/>
      <c r="B16235" s="3"/>
      <c r="J16235" s="3"/>
      <c r="K16235" s="5"/>
      <c r="L16235" s="8"/>
      <c r="N16235" s="5"/>
      <c r="O16235" s="10"/>
      <c r="P16235" s="8"/>
    </row>
    <row r="16236" spans="1:16" s="2" customFormat="1" x14ac:dyDescent="0.15">
      <c r="A16236" s="3"/>
      <c r="B16236" s="3"/>
      <c r="J16236" s="3"/>
      <c r="K16236" s="5"/>
      <c r="L16236" s="8"/>
      <c r="N16236" s="5"/>
      <c r="O16236" s="10"/>
      <c r="P16236" s="8"/>
    </row>
    <row r="16237" spans="1:16" s="2" customFormat="1" x14ac:dyDescent="0.15">
      <c r="A16237" s="3"/>
      <c r="B16237" s="3"/>
      <c r="J16237" s="3"/>
      <c r="K16237" s="5"/>
      <c r="L16237" s="8"/>
      <c r="N16237" s="5"/>
      <c r="O16237" s="10"/>
      <c r="P16237" s="8"/>
    </row>
    <row r="16238" spans="1:16" s="2" customFormat="1" x14ac:dyDescent="0.15">
      <c r="A16238" s="3"/>
      <c r="B16238" s="3"/>
      <c r="J16238" s="3"/>
      <c r="K16238" s="5"/>
      <c r="L16238" s="8"/>
      <c r="N16238" s="5"/>
      <c r="O16238" s="10"/>
      <c r="P16238" s="8"/>
    </row>
    <row r="16239" spans="1:16" s="2" customFormat="1" x14ac:dyDescent="0.15">
      <c r="A16239" s="3"/>
      <c r="B16239" s="3"/>
      <c r="J16239" s="3"/>
      <c r="K16239" s="5"/>
      <c r="L16239" s="8"/>
      <c r="N16239" s="5"/>
      <c r="O16239" s="10"/>
      <c r="P16239" s="8"/>
    </row>
    <row r="16240" spans="1:16" s="2" customFormat="1" x14ac:dyDescent="0.15">
      <c r="A16240" s="3"/>
      <c r="B16240" s="3"/>
      <c r="J16240" s="3"/>
      <c r="K16240" s="5"/>
      <c r="L16240" s="8"/>
      <c r="N16240" s="5"/>
      <c r="O16240" s="10"/>
      <c r="P16240" s="8"/>
    </row>
    <row r="16241" spans="1:16" s="2" customFormat="1" x14ac:dyDescent="0.15">
      <c r="A16241" s="3"/>
      <c r="B16241" s="3"/>
      <c r="J16241" s="3"/>
      <c r="K16241" s="5"/>
      <c r="L16241" s="8"/>
      <c r="N16241" s="5"/>
      <c r="O16241" s="10"/>
      <c r="P16241" s="8"/>
    </row>
    <row r="16242" spans="1:16" s="2" customFormat="1" x14ac:dyDescent="0.15">
      <c r="A16242" s="3"/>
      <c r="B16242" s="3"/>
      <c r="J16242" s="3"/>
      <c r="K16242" s="5"/>
      <c r="L16242" s="8"/>
      <c r="N16242" s="5"/>
      <c r="O16242" s="10"/>
      <c r="P16242" s="8"/>
    </row>
    <row r="16243" spans="1:16" s="2" customFormat="1" x14ac:dyDescent="0.15">
      <c r="A16243" s="3"/>
      <c r="B16243" s="3"/>
      <c r="J16243" s="3"/>
      <c r="K16243" s="5"/>
      <c r="L16243" s="8"/>
      <c r="N16243" s="5"/>
      <c r="O16243" s="10"/>
      <c r="P16243" s="8"/>
    </row>
    <row r="16244" spans="1:16" s="2" customFormat="1" x14ac:dyDescent="0.15">
      <c r="A16244" s="3"/>
      <c r="B16244" s="3"/>
      <c r="J16244" s="3"/>
      <c r="K16244" s="5"/>
      <c r="L16244" s="8"/>
      <c r="N16244" s="5"/>
      <c r="O16244" s="10"/>
      <c r="P16244" s="8"/>
    </row>
    <row r="16245" spans="1:16" s="2" customFormat="1" x14ac:dyDescent="0.15">
      <c r="A16245" s="3"/>
      <c r="B16245" s="3"/>
      <c r="J16245" s="3"/>
      <c r="K16245" s="5"/>
      <c r="L16245" s="8"/>
      <c r="N16245" s="5"/>
      <c r="O16245" s="10"/>
      <c r="P16245" s="8"/>
    </row>
    <row r="16246" spans="1:16" s="2" customFormat="1" x14ac:dyDescent="0.15">
      <c r="A16246" s="3"/>
      <c r="B16246" s="3"/>
      <c r="J16246" s="3"/>
      <c r="K16246" s="5"/>
      <c r="L16246" s="8"/>
      <c r="N16246" s="5"/>
      <c r="O16246" s="10"/>
      <c r="P16246" s="8"/>
    </row>
    <row r="16247" spans="1:16" s="2" customFormat="1" x14ac:dyDescent="0.15">
      <c r="A16247" s="3"/>
      <c r="B16247" s="3"/>
      <c r="J16247" s="3"/>
      <c r="K16247" s="5"/>
      <c r="L16247" s="8"/>
      <c r="N16247" s="5"/>
      <c r="O16247" s="10"/>
      <c r="P16247" s="8"/>
    </row>
    <row r="16248" spans="1:16" s="2" customFormat="1" x14ac:dyDescent="0.15">
      <c r="A16248" s="3"/>
      <c r="B16248" s="3"/>
      <c r="J16248" s="3"/>
      <c r="K16248" s="5"/>
      <c r="L16248" s="8"/>
      <c r="N16248" s="5"/>
      <c r="O16248" s="10"/>
      <c r="P16248" s="8"/>
    </row>
    <row r="16249" spans="1:16" s="2" customFormat="1" x14ac:dyDescent="0.15">
      <c r="A16249" s="3"/>
      <c r="B16249" s="3"/>
      <c r="J16249" s="3"/>
      <c r="K16249" s="5"/>
      <c r="L16249" s="8"/>
      <c r="N16249" s="5"/>
      <c r="O16249" s="10"/>
      <c r="P16249" s="8"/>
    </row>
    <row r="16250" spans="1:16" s="2" customFormat="1" x14ac:dyDescent="0.15">
      <c r="A16250" s="3"/>
      <c r="B16250" s="3"/>
      <c r="J16250" s="3"/>
      <c r="K16250" s="5"/>
      <c r="L16250" s="8"/>
      <c r="N16250" s="5"/>
      <c r="O16250" s="10"/>
      <c r="P16250" s="8"/>
    </row>
    <row r="16251" spans="1:16" s="2" customFormat="1" x14ac:dyDescent="0.15">
      <c r="A16251" s="3"/>
      <c r="B16251" s="3"/>
      <c r="J16251" s="3"/>
      <c r="K16251" s="5"/>
      <c r="L16251" s="8"/>
      <c r="N16251" s="5"/>
      <c r="O16251" s="10"/>
      <c r="P16251" s="8"/>
    </row>
    <row r="16252" spans="1:16" s="2" customFormat="1" x14ac:dyDescent="0.15">
      <c r="A16252" s="3"/>
      <c r="B16252" s="3"/>
      <c r="J16252" s="3"/>
      <c r="K16252" s="5"/>
      <c r="L16252" s="8"/>
      <c r="N16252" s="5"/>
      <c r="O16252" s="10"/>
      <c r="P16252" s="8"/>
    </row>
    <row r="16253" spans="1:16" s="2" customFormat="1" x14ac:dyDescent="0.15">
      <c r="A16253" s="3"/>
      <c r="B16253" s="3"/>
      <c r="J16253" s="3"/>
      <c r="K16253" s="5"/>
      <c r="L16253" s="8"/>
      <c r="N16253" s="5"/>
      <c r="O16253" s="10"/>
      <c r="P16253" s="8"/>
    </row>
    <row r="16254" spans="1:16" s="2" customFormat="1" x14ac:dyDescent="0.15">
      <c r="A16254" s="3"/>
      <c r="B16254" s="3"/>
      <c r="J16254" s="3"/>
      <c r="K16254" s="5"/>
      <c r="L16254" s="8"/>
      <c r="N16254" s="5"/>
      <c r="O16254" s="10"/>
      <c r="P16254" s="8"/>
    </row>
    <row r="16255" spans="1:16" s="2" customFormat="1" x14ac:dyDescent="0.15">
      <c r="A16255" s="3"/>
      <c r="B16255" s="3"/>
      <c r="J16255" s="3"/>
      <c r="K16255" s="5"/>
      <c r="L16255" s="8"/>
      <c r="N16255" s="5"/>
      <c r="O16255" s="10"/>
      <c r="P16255" s="8"/>
    </row>
    <row r="16256" spans="1:16" s="2" customFormat="1" x14ac:dyDescent="0.15">
      <c r="A16256" s="3"/>
      <c r="B16256" s="3"/>
      <c r="J16256" s="3"/>
      <c r="K16256" s="5"/>
      <c r="L16256" s="8"/>
      <c r="N16256" s="5"/>
      <c r="O16256" s="10"/>
      <c r="P16256" s="8"/>
    </row>
    <row r="16257" spans="1:16" s="2" customFormat="1" x14ac:dyDescent="0.15">
      <c r="A16257" s="3"/>
      <c r="B16257" s="3"/>
      <c r="J16257" s="3"/>
      <c r="K16257" s="5"/>
      <c r="L16257" s="8"/>
      <c r="N16257" s="5"/>
      <c r="O16257" s="10"/>
      <c r="P16257" s="8"/>
    </row>
    <row r="16258" spans="1:16" s="2" customFormat="1" x14ac:dyDescent="0.15">
      <c r="A16258" s="3"/>
      <c r="B16258" s="3"/>
      <c r="J16258" s="3"/>
      <c r="K16258" s="5"/>
      <c r="L16258" s="8"/>
      <c r="N16258" s="5"/>
      <c r="O16258" s="10"/>
      <c r="P16258" s="8"/>
    </row>
    <row r="16259" spans="1:16" s="2" customFormat="1" x14ac:dyDescent="0.15">
      <c r="A16259" s="3"/>
      <c r="B16259" s="3"/>
      <c r="J16259" s="3"/>
      <c r="K16259" s="5"/>
      <c r="L16259" s="8"/>
      <c r="N16259" s="5"/>
      <c r="O16259" s="10"/>
      <c r="P16259" s="8"/>
    </row>
    <row r="16260" spans="1:16" s="2" customFormat="1" x14ac:dyDescent="0.15">
      <c r="A16260" s="3"/>
      <c r="B16260" s="3"/>
      <c r="J16260" s="3"/>
      <c r="K16260" s="5"/>
      <c r="L16260" s="8"/>
      <c r="N16260" s="5"/>
      <c r="O16260" s="10"/>
      <c r="P16260" s="8"/>
    </row>
    <row r="16261" spans="1:16" s="2" customFormat="1" x14ac:dyDescent="0.15">
      <c r="A16261" s="3"/>
      <c r="B16261" s="3"/>
      <c r="J16261" s="3"/>
      <c r="K16261" s="5"/>
      <c r="L16261" s="8"/>
      <c r="N16261" s="5"/>
      <c r="O16261" s="10"/>
      <c r="P16261" s="8"/>
    </row>
    <row r="16262" spans="1:16" s="2" customFormat="1" x14ac:dyDescent="0.15">
      <c r="A16262" s="3"/>
      <c r="B16262" s="3"/>
      <c r="J16262" s="3"/>
      <c r="K16262" s="5"/>
      <c r="L16262" s="8"/>
      <c r="N16262" s="5"/>
      <c r="O16262" s="10"/>
      <c r="P16262" s="8"/>
    </row>
    <row r="16263" spans="1:16" s="2" customFormat="1" x14ac:dyDescent="0.15">
      <c r="A16263" s="3"/>
      <c r="B16263" s="3"/>
      <c r="J16263" s="3"/>
      <c r="K16263" s="5"/>
      <c r="L16263" s="8"/>
      <c r="N16263" s="5"/>
      <c r="O16263" s="10"/>
      <c r="P16263" s="8"/>
    </row>
    <row r="16264" spans="1:16" s="2" customFormat="1" x14ac:dyDescent="0.15">
      <c r="A16264" s="3"/>
      <c r="B16264" s="3"/>
      <c r="J16264" s="3"/>
      <c r="K16264" s="5"/>
      <c r="L16264" s="8"/>
      <c r="N16264" s="5"/>
      <c r="O16264" s="10"/>
      <c r="P16264" s="8"/>
    </row>
    <row r="16265" spans="1:16" s="2" customFormat="1" x14ac:dyDescent="0.15">
      <c r="A16265" s="3"/>
      <c r="B16265" s="3"/>
      <c r="J16265" s="3"/>
      <c r="K16265" s="5"/>
      <c r="L16265" s="8"/>
      <c r="N16265" s="5"/>
      <c r="O16265" s="10"/>
      <c r="P16265" s="8"/>
    </row>
    <row r="16266" spans="1:16" s="2" customFormat="1" x14ac:dyDescent="0.15">
      <c r="A16266" s="3"/>
      <c r="B16266" s="3"/>
      <c r="J16266" s="3"/>
      <c r="K16266" s="5"/>
      <c r="L16266" s="8"/>
      <c r="N16266" s="5"/>
      <c r="O16266" s="10"/>
      <c r="P16266" s="8"/>
    </row>
    <row r="16267" spans="1:16" s="2" customFormat="1" x14ac:dyDescent="0.15">
      <c r="A16267" s="3"/>
      <c r="B16267" s="3"/>
      <c r="J16267" s="3"/>
      <c r="K16267" s="5"/>
      <c r="L16267" s="8"/>
      <c r="N16267" s="5"/>
      <c r="O16267" s="10"/>
      <c r="P16267" s="8"/>
    </row>
    <row r="16268" spans="1:16" s="2" customFormat="1" x14ac:dyDescent="0.15">
      <c r="A16268" s="3"/>
      <c r="B16268" s="3"/>
      <c r="J16268" s="3"/>
      <c r="K16268" s="5"/>
      <c r="L16268" s="8"/>
      <c r="N16268" s="5"/>
      <c r="O16268" s="10"/>
      <c r="P16268" s="8"/>
    </row>
    <row r="16269" spans="1:16" s="2" customFormat="1" x14ac:dyDescent="0.15">
      <c r="A16269" s="3"/>
      <c r="B16269" s="3"/>
      <c r="J16269" s="3"/>
      <c r="K16269" s="5"/>
      <c r="L16269" s="8"/>
      <c r="N16269" s="5"/>
      <c r="O16269" s="10"/>
      <c r="P16269" s="8"/>
    </row>
    <row r="16270" spans="1:16" s="2" customFormat="1" x14ac:dyDescent="0.15">
      <c r="A16270" s="3"/>
      <c r="B16270" s="3"/>
      <c r="J16270" s="3"/>
      <c r="K16270" s="5"/>
      <c r="L16270" s="8"/>
      <c r="N16270" s="5"/>
      <c r="O16270" s="10"/>
      <c r="P16270" s="8"/>
    </row>
    <row r="16271" spans="1:16" s="2" customFormat="1" x14ac:dyDescent="0.15">
      <c r="A16271" s="3"/>
      <c r="B16271" s="3"/>
      <c r="J16271" s="3"/>
      <c r="K16271" s="5"/>
      <c r="L16271" s="8"/>
      <c r="N16271" s="5"/>
      <c r="O16271" s="10"/>
      <c r="P16271" s="8"/>
    </row>
    <row r="16272" spans="1:16" s="2" customFormat="1" x14ac:dyDescent="0.15">
      <c r="A16272" s="3"/>
      <c r="B16272" s="3"/>
      <c r="J16272" s="3"/>
      <c r="K16272" s="5"/>
      <c r="L16272" s="8"/>
      <c r="N16272" s="5"/>
      <c r="O16272" s="10"/>
      <c r="P16272" s="8"/>
    </row>
    <row r="16273" spans="1:16" s="2" customFormat="1" x14ac:dyDescent="0.15">
      <c r="A16273" s="3"/>
      <c r="B16273" s="3"/>
      <c r="J16273" s="3"/>
      <c r="K16273" s="5"/>
      <c r="L16273" s="8"/>
      <c r="N16273" s="5"/>
      <c r="O16273" s="10"/>
      <c r="P16273" s="8"/>
    </row>
    <row r="16274" spans="1:16" s="2" customFormat="1" x14ac:dyDescent="0.15">
      <c r="A16274" s="3"/>
      <c r="B16274" s="3"/>
      <c r="J16274" s="3"/>
      <c r="K16274" s="5"/>
      <c r="L16274" s="8"/>
      <c r="N16274" s="5"/>
      <c r="O16274" s="10"/>
      <c r="P16274" s="8"/>
    </row>
    <row r="16275" spans="1:16" s="2" customFormat="1" x14ac:dyDescent="0.15">
      <c r="A16275" s="3"/>
      <c r="B16275" s="3"/>
      <c r="J16275" s="3"/>
      <c r="K16275" s="5"/>
      <c r="L16275" s="8"/>
      <c r="N16275" s="5"/>
      <c r="O16275" s="10"/>
      <c r="P16275" s="8"/>
    </row>
    <row r="16276" spans="1:16" s="2" customFormat="1" x14ac:dyDescent="0.15">
      <c r="A16276" s="3"/>
      <c r="B16276" s="3"/>
      <c r="J16276" s="3"/>
      <c r="K16276" s="5"/>
      <c r="L16276" s="8"/>
      <c r="N16276" s="5"/>
      <c r="O16276" s="10"/>
      <c r="P16276" s="8"/>
    </row>
    <row r="16277" spans="1:16" s="2" customFormat="1" x14ac:dyDescent="0.15">
      <c r="A16277" s="3"/>
      <c r="B16277" s="3"/>
      <c r="J16277" s="3"/>
      <c r="K16277" s="5"/>
      <c r="L16277" s="8"/>
      <c r="N16277" s="5"/>
      <c r="O16277" s="10"/>
      <c r="P16277" s="8"/>
    </row>
    <row r="16278" spans="1:16" s="2" customFormat="1" x14ac:dyDescent="0.15">
      <c r="A16278" s="3"/>
      <c r="B16278" s="3"/>
      <c r="J16278" s="3"/>
      <c r="K16278" s="5"/>
      <c r="L16278" s="8"/>
      <c r="N16278" s="5"/>
      <c r="O16278" s="10"/>
      <c r="P16278" s="8"/>
    </row>
    <row r="16279" spans="1:16" s="2" customFormat="1" x14ac:dyDescent="0.15">
      <c r="A16279" s="3"/>
      <c r="B16279" s="3"/>
      <c r="J16279" s="3"/>
      <c r="K16279" s="5"/>
      <c r="L16279" s="8"/>
      <c r="N16279" s="5"/>
      <c r="O16279" s="10"/>
      <c r="P16279" s="8"/>
    </row>
    <row r="16280" spans="1:16" s="2" customFormat="1" x14ac:dyDescent="0.15">
      <c r="A16280" s="3"/>
      <c r="B16280" s="3"/>
      <c r="J16280" s="3"/>
      <c r="K16280" s="5"/>
      <c r="L16280" s="8"/>
      <c r="N16280" s="5"/>
      <c r="O16280" s="10"/>
      <c r="P16280" s="8"/>
    </row>
    <row r="16281" spans="1:16" s="2" customFormat="1" x14ac:dyDescent="0.15">
      <c r="A16281" s="3"/>
      <c r="B16281" s="3"/>
      <c r="J16281" s="3"/>
      <c r="K16281" s="5"/>
      <c r="L16281" s="8"/>
      <c r="N16281" s="5"/>
      <c r="O16281" s="10"/>
      <c r="P16281" s="8"/>
    </row>
    <row r="16282" spans="1:16" s="2" customFormat="1" x14ac:dyDescent="0.15">
      <c r="A16282" s="3"/>
      <c r="B16282" s="3"/>
      <c r="J16282" s="3"/>
      <c r="K16282" s="5"/>
      <c r="L16282" s="8"/>
      <c r="N16282" s="5"/>
      <c r="O16282" s="10"/>
      <c r="P16282" s="8"/>
    </row>
    <row r="16283" spans="1:16" s="2" customFormat="1" x14ac:dyDescent="0.15">
      <c r="A16283" s="3"/>
      <c r="B16283" s="3"/>
      <c r="J16283" s="3"/>
      <c r="K16283" s="5"/>
      <c r="L16283" s="8"/>
      <c r="N16283" s="5"/>
      <c r="O16283" s="10"/>
      <c r="P16283" s="8"/>
    </row>
    <row r="16284" spans="1:16" s="2" customFormat="1" x14ac:dyDescent="0.15">
      <c r="A16284" s="3"/>
      <c r="B16284" s="3"/>
      <c r="J16284" s="3"/>
      <c r="K16284" s="5"/>
      <c r="L16284" s="8"/>
      <c r="N16284" s="5"/>
      <c r="O16284" s="10"/>
      <c r="P16284" s="8"/>
    </row>
    <row r="16285" spans="1:16" s="2" customFormat="1" x14ac:dyDescent="0.15">
      <c r="A16285" s="3"/>
      <c r="B16285" s="3"/>
      <c r="J16285" s="3"/>
      <c r="K16285" s="5"/>
      <c r="L16285" s="8"/>
      <c r="N16285" s="5"/>
      <c r="O16285" s="10"/>
      <c r="P16285" s="8"/>
    </row>
    <row r="16286" spans="1:16" s="2" customFormat="1" x14ac:dyDescent="0.15">
      <c r="A16286" s="3"/>
      <c r="B16286" s="3"/>
      <c r="J16286" s="3"/>
      <c r="K16286" s="5"/>
      <c r="L16286" s="8"/>
      <c r="N16286" s="5"/>
      <c r="O16286" s="10"/>
      <c r="P16286" s="8"/>
    </row>
    <row r="16287" spans="1:16" s="2" customFormat="1" x14ac:dyDescent="0.15">
      <c r="A16287" s="3"/>
      <c r="B16287" s="3"/>
      <c r="J16287" s="3"/>
      <c r="K16287" s="5"/>
      <c r="L16287" s="8"/>
      <c r="N16287" s="5"/>
      <c r="O16287" s="10"/>
      <c r="P16287" s="8"/>
    </row>
    <row r="16288" spans="1:16" s="2" customFormat="1" x14ac:dyDescent="0.15">
      <c r="A16288" s="3"/>
      <c r="B16288" s="3"/>
      <c r="J16288" s="3"/>
      <c r="K16288" s="5"/>
      <c r="L16288" s="8"/>
      <c r="N16288" s="5"/>
      <c r="O16288" s="10"/>
      <c r="P16288" s="8"/>
    </row>
    <row r="16289" spans="1:16" s="2" customFormat="1" x14ac:dyDescent="0.15">
      <c r="A16289" s="3"/>
      <c r="B16289" s="3"/>
      <c r="J16289" s="3"/>
      <c r="K16289" s="5"/>
      <c r="L16289" s="8"/>
      <c r="N16289" s="5"/>
      <c r="O16289" s="10"/>
      <c r="P16289" s="8"/>
    </row>
    <row r="16290" spans="1:16" s="2" customFormat="1" x14ac:dyDescent="0.15">
      <c r="A16290" s="3"/>
      <c r="B16290" s="3"/>
      <c r="J16290" s="3"/>
      <c r="K16290" s="5"/>
      <c r="L16290" s="8"/>
      <c r="N16290" s="5"/>
      <c r="O16290" s="10"/>
      <c r="P16290" s="8"/>
    </row>
    <row r="16291" spans="1:16" s="2" customFormat="1" x14ac:dyDescent="0.15">
      <c r="A16291" s="3"/>
      <c r="B16291" s="3"/>
      <c r="J16291" s="3"/>
      <c r="K16291" s="5"/>
      <c r="L16291" s="8"/>
      <c r="N16291" s="5"/>
      <c r="O16291" s="10"/>
      <c r="P16291" s="8"/>
    </row>
    <row r="16292" spans="1:16" s="2" customFormat="1" x14ac:dyDescent="0.15">
      <c r="A16292" s="3"/>
      <c r="B16292" s="3"/>
      <c r="J16292" s="3"/>
      <c r="K16292" s="5"/>
      <c r="L16292" s="8"/>
      <c r="N16292" s="5"/>
      <c r="O16292" s="10"/>
      <c r="P16292" s="8"/>
    </row>
    <row r="16293" spans="1:16" s="2" customFormat="1" x14ac:dyDescent="0.15">
      <c r="A16293" s="3"/>
      <c r="B16293" s="3"/>
      <c r="J16293" s="3"/>
      <c r="K16293" s="5"/>
      <c r="L16293" s="8"/>
      <c r="N16293" s="5"/>
      <c r="O16293" s="10"/>
      <c r="P16293" s="8"/>
    </row>
    <row r="16294" spans="1:16" s="2" customFormat="1" x14ac:dyDescent="0.15">
      <c r="A16294" s="3"/>
      <c r="B16294" s="3"/>
      <c r="J16294" s="3"/>
      <c r="K16294" s="5"/>
      <c r="L16294" s="8"/>
      <c r="N16294" s="5"/>
      <c r="O16294" s="10"/>
      <c r="P16294" s="8"/>
    </row>
    <row r="16295" spans="1:16" s="2" customFormat="1" x14ac:dyDescent="0.15">
      <c r="A16295" s="3"/>
      <c r="B16295" s="3"/>
      <c r="J16295" s="3"/>
      <c r="K16295" s="5"/>
      <c r="L16295" s="8"/>
      <c r="N16295" s="5"/>
      <c r="O16295" s="10"/>
      <c r="P16295" s="8"/>
    </row>
    <row r="16296" spans="1:16" s="2" customFormat="1" x14ac:dyDescent="0.15">
      <c r="A16296" s="3"/>
      <c r="B16296" s="3"/>
      <c r="J16296" s="3"/>
      <c r="K16296" s="5"/>
      <c r="L16296" s="8"/>
      <c r="N16296" s="5"/>
      <c r="O16296" s="10"/>
      <c r="P16296" s="8"/>
    </row>
    <row r="16297" spans="1:16" s="2" customFormat="1" x14ac:dyDescent="0.15">
      <c r="A16297" s="3"/>
      <c r="B16297" s="3"/>
      <c r="J16297" s="3"/>
      <c r="K16297" s="5"/>
      <c r="L16297" s="8"/>
      <c r="N16297" s="5"/>
      <c r="O16297" s="10"/>
      <c r="P16297" s="8"/>
    </row>
    <row r="16298" spans="1:16" s="2" customFormat="1" x14ac:dyDescent="0.15">
      <c r="A16298" s="3"/>
      <c r="B16298" s="3"/>
      <c r="J16298" s="3"/>
      <c r="K16298" s="5"/>
      <c r="L16298" s="8"/>
      <c r="N16298" s="5"/>
      <c r="O16298" s="10"/>
      <c r="P16298" s="8"/>
    </row>
    <row r="16299" spans="1:16" s="2" customFormat="1" x14ac:dyDescent="0.15">
      <c r="A16299" s="3"/>
      <c r="B16299" s="3"/>
      <c r="J16299" s="3"/>
      <c r="K16299" s="5"/>
      <c r="L16299" s="8"/>
      <c r="N16299" s="5"/>
      <c r="O16299" s="10"/>
      <c r="P16299" s="8"/>
    </row>
    <row r="16300" spans="1:16" s="2" customFormat="1" x14ac:dyDescent="0.15">
      <c r="A16300" s="3"/>
      <c r="B16300" s="3"/>
      <c r="J16300" s="3"/>
      <c r="K16300" s="5"/>
      <c r="L16300" s="8"/>
      <c r="N16300" s="5"/>
      <c r="O16300" s="10"/>
      <c r="P16300" s="8"/>
    </row>
    <row r="16301" spans="1:16" s="2" customFormat="1" x14ac:dyDescent="0.15">
      <c r="A16301" s="3"/>
      <c r="B16301" s="3"/>
      <c r="J16301" s="3"/>
      <c r="K16301" s="5"/>
      <c r="L16301" s="8"/>
      <c r="N16301" s="5"/>
      <c r="O16301" s="10"/>
      <c r="P16301" s="8"/>
    </row>
    <row r="16302" spans="1:16" s="2" customFormat="1" x14ac:dyDescent="0.15">
      <c r="A16302" s="3"/>
      <c r="B16302" s="3"/>
      <c r="J16302" s="3"/>
      <c r="K16302" s="5"/>
      <c r="L16302" s="8"/>
      <c r="N16302" s="5"/>
      <c r="O16302" s="10"/>
      <c r="P16302" s="8"/>
    </row>
    <row r="16303" spans="1:16" s="2" customFormat="1" x14ac:dyDescent="0.15">
      <c r="A16303" s="3"/>
      <c r="B16303" s="3"/>
      <c r="J16303" s="3"/>
      <c r="K16303" s="5"/>
      <c r="L16303" s="8"/>
      <c r="N16303" s="5"/>
      <c r="O16303" s="10"/>
      <c r="P16303" s="8"/>
    </row>
    <row r="16304" spans="1:16" s="2" customFormat="1" x14ac:dyDescent="0.15">
      <c r="A16304" s="3"/>
      <c r="B16304" s="3"/>
      <c r="J16304" s="3"/>
      <c r="K16304" s="5"/>
      <c r="L16304" s="8"/>
      <c r="N16304" s="5"/>
      <c r="O16304" s="10"/>
      <c r="P16304" s="8"/>
    </row>
    <row r="16305" spans="1:16" s="2" customFormat="1" x14ac:dyDescent="0.15">
      <c r="A16305" s="3"/>
      <c r="B16305" s="3"/>
      <c r="J16305" s="3"/>
      <c r="K16305" s="5"/>
      <c r="L16305" s="8"/>
      <c r="N16305" s="5"/>
      <c r="O16305" s="10"/>
      <c r="P16305" s="8"/>
    </row>
    <row r="16306" spans="1:16" s="2" customFormat="1" x14ac:dyDescent="0.15">
      <c r="A16306" s="3"/>
      <c r="B16306" s="3"/>
      <c r="J16306" s="3"/>
      <c r="K16306" s="5"/>
      <c r="L16306" s="8"/>
      <c r="N16306" s="5"/>
      <c r="O16306" s="10"/>
      <c r="P16306" s="8"/>
    </row>
    <row r="16307" spans="1:16" s="2" customFormat="1" x14ac:dyDescent="0.15">
      <c r="A16307" s="3"/>
      <c r="B16307" s="3"/>
      <c r="J16307" s="3"/>
      <c r="K16307" s="5"/>
      <c r="L16307" s="8"/>
      <c r="N16307" s="5"/>
      <c r="O16307" s="10"/>
      <c r="P16307" s="8"/>
    </row>
    <row r="16308" spans="1:16" s="2" customFormat="1" x14ac:dyDescent="0.15">
      <c r="A16308" s="3"/>
      <c r="B16308" s="3"/>
      <c r="J16308" s="3"/>
      <c r="K16308" s="5"/>
      <c r="L16308" s="8"/>
      <c r="N16308" s="5"/>
      <c r="O16308" s="10"/>
      <c r="P16308" s="8"/>
    </row>
    <row r="16309" spans="1:16" s="2" customFormat="1" x14ac:dyDescent="0.15">
      <c r="A16309" s="3"/>
      <c r="B16309" s="3"/>
      <c r="J16309" s="3"/>
      <c r="K16309" s="5"/>
      <c r="L16309" s="8"/>
      <c r="N16309" s="5"/>
      <c r="O16309" s="10"/>
      <c r="P16309" s="8"/>
    </row>
    <row r="16310" spans="1:16" s="2" customFormat="1" x14ac:dyDescent="0.15">
      <c r="A16310" s="3"/>
      <c r="B16310" s="3"/>
      <c r="J16310" s="3"/>
      <c r="K16310" s="5"/>
      <c r="L16310" s="8"/>
      <c r="N16310" s="5"/>
      <c r="O16310" s="10"/>
      <c r="P16310" s="8"/>
    </row>
    <row r="16311" spans="1:16" s="2" customFormat="1" x14ac:dyDescent="0.15">
      <c r="A16311" s="3"/>
      <c r="B16311" s="3"/>
      <c r="J16311" s="3"/>
      <c r="K16311" s="5"/>
      <c r="L16311" s="8"/>
      <c r="N16311" s="5"/>
      <c r="O16311" s="10"/>
      <c r="P16311" s="8"/>
    </row>
    <row r="16312" spans="1:16" s="2" customFormat="1" x14ac:dyDescent="0.15">
      <c r="A16312" s="3"/>
      <c r="B16312" s="3"/>
      <c r="J16312" s="3"/>
      <c r="K16312" s="5"/>
      <c r="L16312" s="8"/>
      <c r="N16312" s="5"/>
      <c r="O16312" s="10"/>
      <c r="P16312" s="8"/>
    </row>
    <row r="16313" spans="1:16" s="2" customFormat="1" x14ac:dyDescent="0.15">
      <c r="A16313" s="3"/>
      <c r="B16313" s="3"/>
      <c r="J16313" s="3"/>
      <c r="K16313" s="5"/>
      <c r="L16313" s="8"/>
      <c r="N16313" s="5"/>
      <c r="O16313" s="10"/>
      <c r="P16313" s="8"/>
    </row>
    <row r="16314" spans="1:16" s="2" customFormat="1" x14ac:dyDescent="0.15">
      <c r="A16314" s="3"/>
      <c r="B16314" s="3"/>
      <c r="J16314" s="3"/>
      <c r="K16314" s="5"/>
      <c r="L16314" s="8"/>
      <c r="N16314" s="5"/>
      <c r="O16314" s="10"/>
      <c r="P16314" s="8"/>
    </row>
    <row r="16315" spans="1:16" s="2" customFormat="1" x14ac:dyDescent="0.15">
      <c r="A16315" s="3"/>
      <c r="B16315" s="3"/>
      <c r="J16315" s="3"/>
      <c r="K16315" s="5"/>
      <c r="L16315" s="8"/>
      <c r="N16315" s="5"/>
      <c r="O16315" s="10"/>
      <c r="P16315" s="8"/>
    </row>
    <row r="16316" spans="1:16" s="2" customFormat="1" x14ac:dyDescent="0.15">
      <c r="A16316" s="3"/>
      <c r="B16316" s="3"/>
      <c r="J16316" s="3"/>
      <c r="K16316" s="5"/>
      <c r="L16316" s="8"/>
      <c r="N16316" s="5"/>
      <c r="O16316" s="10"/>
      <c r="P16316" s="8"/>
    </row>
    <row r="16317" spans="1:16" s="2" customFormat="1" x14ac:dyDescent="0.15">
      <c r="A16317" s="3"/>
      <c r="B16317" s="3"/>
      <c r="J16317" s="3"/>
      <c r="K16317" s="5"/>
      <c r="L16317" s="8"/>
      <c r="N16317" s="5"/>
      <c r="O16317" s="10"/>
      <c r="P16317" s="8"/>
    </row>
    <row r="16318" spans="1:16" s="2" customFormat="1" x14ac:dyDescent="0.15">
      <c r="A16318" s="3"/>
      <c r="B16318" s="3"/>
      <c r="J16318" s="3"/>
      <c r="K16318" s="5"/>
      <c r="L16318" s="8"/>
      <c r="N16318" s="5"/>
      <c r="O16318" s="10"/>
      <c r="P16318" s="8"/>
    </row>
    <row r="16319" spans="1:16" s="2" customFormat="1" x14ac:dyDescent="0.15">
      <c r="A16319" s="3"/>
      <c r="B16319" s="3"/>
      <c r="J16319" s="3"/>
      <c r="K16319" s="5"/>
      <c r="L16319" s="8"/>
      <c r="N16319" s="5"/>
      <c r="O16319" s="10"/>
      <c r="P16319" s="8"/>
    </row>
    <row r="16320" spans="1:16" s="2" customFormat="1" x14ac:dyDescent="0.15">
      <c r="A16320" s="3"/>
      <c r="B16320" s="3"/>
      <c r="J16320" s="3"/>
      <c r="K16320" s="5"/>
      <c r="L16320" s="8"/>
      <c r="N16320" s="5"/>
      <c r="O16320" s="10"/>
      <c r="P16320" s="8"/>
    </row>
    <row r="16321" spans="1:16" s="2" customFormat="1" x14ac:dyDescent="0.15">
      <c r="A16321" s="3"/>
      <c r="B16321" s="3"/>
      <c r="J16321" s="3"/>
      <c r="K16321" s="5"/>
      <c r="L16321" s="8"/>
      <c r="N16321" s="5"/>
      <c r="O16321" s="10"/>
      <c r="P16321" s="8"/>
    </row>
    <row r="16322" spans="1:16" s="2" customFormat="1" x14ac:dyDescent="0.15">
      <c r="A16322" s="3"/>
      <c r="B16322" s="3"/>
      <c r="J16322" s="3"/>
      <c r="K16322" s="5"/>
      <c r="L16322" s="8"/>
      <c r="N16322" s="5"/>
      <c r="O16322" s="10"/>
      <c r="P16322" s="8"/>
    </row>
    <row r="16323" spans="1:16" s="2" customFormat="1" x14ac:dyDescent="0.15">
      <c r="A16323" s="3"/>
      <c r="B16323" s="3"/>
      <c r="J16323" s="3"/>
      <c r="K16323" s="5"/>
      <c r="L16323" s="8"/>
      <c r="N16323" s="5"/>
      <c r="O16323" s="10"/>
      <c r="P16323" s="8"/>
    </row>
    <row r="16324" spans="1:16" s="2" customFormat="1" x14ac:dyDescent="0.15">
      <c r="A16324" s="3"/>
      <c r="B16324" s="3"/>
      <c r="J16324" s="3"/>
      <c r="K16324" s="5"/>
      <c r="L16324" s="8"/>
      <c r="N16324" s="5"/>
      <c r="O16324" s="10"/>
      <c r="P16324" s="8"/>
    </row>
    <row r="16325" spans="1:16" s="2" customFormat="1" x14ac:dyDescent="0.15">
      <c r="A16325" s="3"/>
      <c r="B16325" s="3"/>
      <c r="J16325" s="3"/>
      <c r="K16325" s="5"/>
      <c r="L16325" s="8"/>
      <c r="N16325" s="5"/>
      <c r="O16325" s="10"/>
      <c r="P16325" s="8"/>
    </row>
    <row r="16326" spans="1:16" s="2" customFormat="1" x14ac:dyDescent="0.15">
      <c r="A16326" s="3"/>
      <c r="B16326" s="3"/>
      <c r="J16326" s="3"/>
      <c r="K16326" s="5"/>
      <c r="L16326" s="8"/>
      <c r="N16326" s="5"/>
      <c r="O16326" s="10"/>
      <c r="P16326" s="8"/>
    </row>
    <row r="16327" spans="1:16" s="2" customFormat="1" x14ac:dyDescent="0.15">
      <c r="A16327" s="3"/>
      <c r="B16327" s="3"/>
      <c r="J16327" s="3"/>
      <c r="K16327" s="5"/>
      <c r="L16327" s="8"/>
      <c r="N16327" s="5"/>
      <c r="O16327" s="10"/>
      <c r="P16327" s="8"/>
    </row>
    <row r="16328" spans="1:16" s="2" customFormat="1" x14ac:dyDescent="0.15">
      <c r="A16328" s="3"/>
      <c r="B16328" s="3"/>
      <c r="J16328" s="3"/>
      <c r="K16328" s="5"/>
      <c r="L16328" s="8"/>
      <c r="N16328" s="5"/>
      <c r="O16328" s="10"/>
      <c r="P16328" s="8"/>
    </row>
    <row r="16329" spans="1:16" s="2" customFormat="1" x14ac:dyDescent="0.15">
      <c r="A16329" s="3"/>
      <c r="B16329" s="3"/>
      <c r="J16329" s="3"/>
      <c r="K16329" s="5"/>
      <c r="L16329" s="8"/>
      <c r="N16329" s="5"/>
      <c r="O16329" s="10"/>
      <c r="P16329" s="8"/>
    </row>
    <row r="16330" spans="1:16" s="2" customFormat="1" x14ac:dyDescent="0.15">
      <c r="A16330" s="3"/>
      <c r="B16330" s="3"/>
      <c r="J16330" s="3"/>
      <c r="K16330" s="5"/>
      <c r="L16330" s="8"/>
      <c r="N16330" s="5"/>
      <c r="O16330" s="10"/>
      <c r="P16330" s="8"/>
    </row>
    <row r="16331" spans="1:16" s="2" customFormat="1" x14ac:dyDescent="0.15">
      <c r="A16331" s="3"/>
      <c r="B16331" s="3"/>
      <c r="J16331" s="3"/>
      <c r="K16331" s="5"/>
      <c r="L16331" s="8"/>
      <c r="N16331" s="5"/>
      <c r="O16331" s="10"/>
      <c r="P16331" s="8"/>
    </row>
    <row r="16332" spans="1:16" s="2" customFormat="1" x14ac:dyDescent="0.15">
      <c r="A16332" s="3"/>
      <c r="B16332" s="3"/>
      <c r="J16332" s="3"/>
      <c r="K16332" s="5"/>
      <c r="L16332" s="8"/>
      <c r="N16332" s="5"/>
      <c r="O16332" s="10"/>
      <c r="P16332" s="8"/>
    </row>
    <row r="16333" spans="1:16" s="2" customFormat="1" x14ac:dyDescent="0.15">
      <c r="A16333" s="3"/>
      <c r="B16333" s="3"/>
      <c r="J16333" s="3"/>
      <c r="K16333" s="5"/>
      <c r="L16333" s="8"/>
      <c r="N16333" s="5"/>
      <c r="O16333" s="10"/>
      <c r="P16333" s="8"/>
    </row>
    <row r="16334" spans="1:16" s="2" customFormat="1" x14ac:dyDescent="0.15">
      <c r="A16334" s="3"/>
      <c r="B16334" s="3"/>
      <c r="J16334" s="3"/>
      <c r="K16334" s="5"/>
      <c r="L16334" s="8"/>
      <c r="N16334" s="5"/>
      <c r="O16334" s="10"/>
      <c r="P16334" s="8"/>
    </row>
    <row r="16335" spans="1:16" s="2" customFormat="1" x14ac:dyDescent="0.15">
      <c r="A16335" s="3"/>
      <c r="B16335" s="3"/>
      <c r="J16335" s="3"/>
      <c r="K16335" s="5"/>
      <c r="L16335" s="8"/>
      <c r="N16335" s="5"/>
      <c r="O16335" s="10"/>
      <c r="P16335" s="8"/>
    </row>
    <row r="16336" spans="1:16" s="2" customFormat="1" x14ac:dyDescent="0.15">
      <c r="A16336" s="3"/>
      <c r="B16336" s="3"/>
      <c r="J16336" s="3"/>
      <c r="K16336" s="5"/>
      <c r="L16336" s="8"/>
      <c r="N16336" s="5"/>
      <c r="O16336" s="10"/>
      <c r="P16336" s="8"/>
    </row>
    <row r="16337" spans="1:16" s="2" customFormat="1" x14ac:dyDescent="0.15">
      <c r="A16337" s="3"/>
      <c r="B16337" s="3"/>
      <c r="J16337" s="3"/>
      <c r="K16337" s="5"/>
      <c r="L16337" s="8"/>
      <c r="N16337" s="5"/>
      <c r="O16337" s="10"/>
      <c r="P16337" s="8"/>
    </row>
    <row r="16338" spans="1:16" s="2" customFormat="1" x14ac:dyDescent="0.15">
      <c r="A16338" s="3"/>
      <c r="B16338" s="3"/>
      <c r="J16338" s="3"/>
      <c r="K16338" s="5"/>
      <c r="L16338" s="8"/>
      <c r="N16338" s="5"/>
      <c r="O16338" s="10"/>
      <c r="P16338" s="8"/>
    </row>
    <row r="16339" spans="1:16" s="2" customFormat="1" x14ac:dyDescent="0.15">
      <c r="A16339" s="3"/>
      <c r="B16339" s="3"/>
      <c r="J16339" s="3"/>
      <c r="K16339" s="5"/>
      <c r="L16339" s="8"/>
      <c r="N16339" s="5"/>
      <c r="O16339" s="10"/>
      <c r="P16339" s="8"/>
    </row>
    <row r="16340" spans="1:16" s="2" customFormat="1" x14ac:dyDescent="0.15">
      <c r="A16340" s="3"/>
      <c r="B16340" s="3"/>
      <c r="J16340" s="3"/>
      <c r="K16340" s="5"/>
      <c r="L16340" s="8"/>
      <c r="N16340" s="5"/>
      <c r="O16340" s="10"/>
      <c r="P16340" s="8"/>
    </row>
    <row r="16341" spans="1:16" s="2" customFormat="1" x14ac:dyDescent="0.15">
      <c r="A16341" s="3"/>
      <c r="B16341" s="3"/>
      <c r="J16341" s="3"/>
      <c r="K16341" s="5"/>
      <c r="L16341" s="8"/>
      <c r="N16341" s="5"/>
      <c r="O16341" s="10"/>
      <c r="P16341" s="8"/>
    </row>
    <row r="16342" spans="1:16" s="2" customFormat="1" x14ac:dyDescent="0.15">
      <c r="A16342" s="3"/>
      <c r="B16342" s="3"/>
      <c r="J16342" s="3"/>
      <c r="K16342" s="5"/>
      <c r="L16342" s="8"/>
      <c r="N16342" s="5"/>
      <c r="O16342" s="10"/>
      <c r="P16342" s="8"/>
    </row>
    <row r="16343" spans="1:16" s="2" customFormat="1" x14ac:dyDescent="0.15">
      <c r="A16343" s="3"/>
      <c r="B16343" s="3"/>
      <c r="J16343" s="3"/>
      <c r="K16343" s="5"/>
      <c r="L16343" s="8"/>
      <c r="N16343" s="5"/>
      <c r="O16343" s="10"/>
      <c r="P16343" s="8"/>
    </row>
    <row r="16344" spans="1:16" s="2" customFormat="1" x14ac:dyDescent="0.15">
      <c r="A16344" s="3"/>
      <c r="B16344" s="3"/>
      <c r="J16344" s="3"/>
      <c r="K16344" s="5"/>
      <c r="L16344" s="8"/>
      <c r="N16344" s="5"/>
      <c r="O16344" s="10"/>
      <c r="P16344" s="8"/>
    </row>
    <row r="16345" spans="1:16" s="2" customFormat="1" x14ac:dyDescent="0.15">
      <c r="A16345" s="3"/>
      <c r="B16345" s="3"/>
      <c r="J16345" s="3"/>
      <c r="K16345" s="5"/>
      <c r="L16345" s="8"/>
      <c r="N16345" s="5"/>
      <c r="O16345" s="10"/>
      <c r="P16345" s="8"/>
    </row>
    <row r="16346" spans="1:16" s="2" customFormat="1" x14ac:dyDescent="0.15">
      <c r="A16346" s="3"/>
      <c r="B16346" s="3"/>
      <c r="J16346" s="3"/>
      <c r="K16346" s="5"/>
      <c r="L16346" s="8"/>
      <c r="N16346" s="5"/>
      <c r="O16346" s="10"/>
      <c r="P16346" s="8"/>
    </row>
    <row r="16347" spans="1:16" s="2" customFormat="1" x14ac:dyDescent="0.15">
      <c r="A16347" s="3"/>
      <c r="B16347" s="3"/>
      <c r="J16347" s="3"/>
      <c r="K16347" s="5"/>
      <c r="L16347" s="8"/>
      <c r="N16347" s="5"/>
      <c r="O16347" s="10"/>
      <c r="P16347" s="8"/>
    </row>
    <row r="16348" spans="1:16" s="2" customFormat="1" x14ac:dyDescent="0.15">
      <c r="A16348" s="3"/>
      <c r="B16348" s="3"/>
      <c r="J16348" s="3"/>
      <c r="K16348" s="5"/>
      <c r="L16348" s="8"/>
      <c r="N16348" s="5"/>
      <c r="O16348" s="10"/>
      <c r="P16348" s="8"/>
    </row>
    <row r="16349" spans="1:16" s="2" customFormat="1" x14ac:dyDescent="0.15">
      <c r="A16349" s="3"/>
      <c r="B16349" s="3"/>
      <c r="J16349" s="3"/>
      <c r="K16349" s="5"/>
      <c r="L16349" s="8"/>
      <c r="N16349" s="5"/>
      <c r="O16349" s="10"/>
      <c r="P16349" s="8"/>
    </row>
    <row r="16350" spans="1:16" s="2" customFormat="1" x14ac:dyDescent="0.15">
      <c r="A16350" s="3"/>
      <c r="B16350" s="3"/>
      <c r="J16350" s="3"/>
      <c r="K16350" s="5"/>
      <c r="L16350" s="8"/>
      <c r="N16350" s="5"/>
      <c r="O16350" s="10"/>
      <c r="P16350" s="8"/>
    </row>
    <row r="16351" spans="1:16" s="2" customFormat="1" x14ac:dyDescent="0.15">
      <c r="A16351" s="3"/>
      <c r="B16351" s="3"/>
      <c r="J16351" s="3"/>
      <c r="K16351" s="5"/>
      <c r="L16351" s="8"/>
      <c r="N16351" s="5"/>
      <c r="O16351" s="10"/>
      <c r="P16351" s="8"/>
    </row>
    <row r="16352" spans="1:16" s="2" customFormat="1" x14ac:dyDescent="0.15">
      <c r="A16352" s="3"/>
      <c r="B16352" s="3"/>
      <c r="J16352" s="3"/>
      <c r="K16352" s="5"/>
      <c r="L16352" s="8"/>
      <c r="N16352" s="5"/>
      <c r="O16352" s="10"/>
      <c r="P16352" s="8"/>
    </row>
    <row r="16353" spans="1:16" s="2" customFormat="1" x14ac:dyDescent="0.15">
      <c r="A16353" s="3"/>
      <c r="B16353" s="3"/>
      <c r="J16353" s="3"/>
      <c r="K16353" s="5"/>
      <c r="L16353" s="8"/>
      <c r="N16353" s="5"/>
      <c r="O16353" s="10"/>
      <c r="P16353" s="8"/>
    </row>
    <row r="16354" spans="1:16" s="2" customFormat="1" x14ac:dyDescent="0.15">
      <c r="A16354" s="3"/>
      <c r="B16354" s="3"/>
      <c r="J16354" s="3"/>
      <c r="K16354" s="5"/>
      <c r="L16354" s="8"/>
      <c r="N16354" s="5"/>
      <c r="O16354" s="10"/>
      <c r="P16354" s="8"/>
    </row>
    <row r="16355" spans="1:16" s="2" customFormat="1" x14ac:dyDescent="0.15">
      <c r="A16355" s="3"/>
      <c r="B16355" s="3"/>
      <c r="J16355" s="3"/>
      <c r="K16355" s="5"/>
      <c r="L16355" s="8"/>
      <c r="N16355" s="5"/>
      <c r="O16355" s="10"/>
      <c r="P16355" s="8"/>
    </row>
    <row r="16356" spans="1:16" s="2" customFormat="1" x14ac:dyDescent="0.15">
      <c r="A16356" s="3"/>
      <c r="B16356" s="3"/>
      <c r="J16356" s="3"/>
      <c r="K16356" s="5"/>
      <c r="L16356" s="8"/>
      <c r="N16356" s="5"/>
      <c r="O16356" s="10"/>
      <c r="P16356" s="8"/>
    </row>
    <row r="16357" spans="1:16" s="2" customFormat="1" x14ac:dyDescent="0.15">
      <c r="A16357" s="3"/>
      <c r="B16357" s="3"/>
      <c r="J16357" s="3"/>
      <c r="K16357" s="5"/>
      <c r="L16357" s="8"/>
      <c r="N16357" s="5"/>
      <c r="O16357" s="10"/>
      <c r="P16357" s="8"/>
    </row>
    <row r="16358" spans="1:16" s="2" customFormat="1" x14ac:dyDescent="0.15">
      <c r="A16358" s="3"/>
      <c r="B16358" s="3"/>
      <c r="J16358" s="3"/>
      <c r="K16358" s="5"/>
      <c r="L16358" s="8"/>
      <c r="N16358" s="5"/>
      <c r="O16358" s="10"/>
      <c r="P16358" s="8"/>
    </row>
    <row r="16359" spans="1:16" s="2" customFormat="1" x14ac:dyDescent="0.15">
      <c r="A16359" s="3"/>
      <c r="B16359" s="3"/>
      <c r="J16359" s="3"/>
      <c r="K16359" s="5"/>
      <c r="L16359" s="8"/>
      <c r="N16359" s="5"/>
      <c r="O16359" s="10"/>
      <c r="P16359" s="8"/>
    </row>
    <row r="16360" spans="1:16" s="2" customFormat="1" x14ac:dyDescent="0.15">
      <c r="A16360" s="3"/>
      <c r="B16360" s="3"/>
      <c r="J16360" s="3"/>
      <c r="K16360" s="5"/>
      <c r="L16360" s="8"/>
      <c r="N16360" s="5"/>
      <c r="O16360" s="10"/>
      <c r="P16360" s="8"/>
    </row>
    <row r="16361" spans="1:16" s="2" customFormat="1" x14ac:dyDescent="0.15">
      <c r="A16361" s="3"/>
      <c r="B16361" s="3"/>
      <c r="J16361" s="3"/>
      <c r="K16361" s="5"/>
      <c r="L16361" s="8"/>
      <c r="N16361" s="5"/>
      <c r="O16361" s="10"/>
      <c r="P16361" s="8"/>
    </row>
    <row r="16362" spans="1:16" s="2" customFormat="1" x14ac:dyDescent="0.15">
      <c r="A16362" s="3"/>
      <c r="B16362" s="3"/>
      <c r="J16362" s="3"/>
      <c r="K16362" s="5"/>
      <c r="L16362" s="8"/>
      <c r="N16362" s="5"/>
      <c r="O16362" s="10"/>
      <c r="P16362" s="8"/>
    </row>
    <row r="16363" spans="1:16" s="2" customFormat="1" x14ac:dyDescent="0.15">
      <c r="A16363" s="3"/>
      <c r="B16363" s="3"/>
      <c r="J16363" s="3"/>
      <c r="K16363" s="5"/>
      <c r="L16363" s="8"/>
      <c r="N16363" s="5"/>
      <c r="O16363" s="10"/>
      <c r="P16363" s="8"/>
    </row>
    <row r="16364" spans="1:16" s="2" customFormat="1" x14ac:dyDescent="0.15">
      <c r="A16364" s="3"/>
      <c r="B16364" s="3"/>
      <c r="J16364" s="3"/>
      <c r="K16364" s="5"/>
      <c r="L16364" s="8"/>
      <c r="N16364" s="5"/>
      <c r="O16364" s="10"/>
      <c r="P16364" s="8"/>
    </row>
    <row r="16365" spans="1:16" s="2" customFormat="1" x14ac:dyDescent="0.15">
      <c r="A16365" s="3"/>
      <c r="B16365" s="3"/>
      <c r="J16365" s="3"/>
      <c r="K16365" s="5"/>
      <c r="L16365" s="8"/>
      <c r="N16365" s="5"/>
      <c r="O16365" s="10"/>
      <c r="P16365" s="8"/>
    </row>
    <row r="16366" spans="1:16" s="2" customFormat="1" x14ac:dyDescent="0.15">
      <c r="A16366" s="3"/>
      <c r="B16366" s="3"/>
      <c r="J16366" s="3"/>
      <c r="K16366" s="5"/>
      <c r="L16366" s="8"/>
      <c r="N16366" s="5"/>
      <c r="O16366" s="10"/>
      <c r="P16366" s="8"/>
    </row>
    <row r="16367" spans="1:16" s="2" customFormat="1" x14ac:dyDescent="0.15">
      <c r="A16367" s="3"/>
      <c r="B16367" s="3"/>
      <c r="J16367" s="3"/>
      <c r="K16367" s="5"/>
      <c r="L16367" s="8"/>
      <c r="N16367" s="5"/>
      <c r="O16367" s="10"/>
      <c r="P16367" s="8"/>
    </row>
    <row r="16368" spans="1:16" s="2" customFormat="1" x14ac:dyDescent="0.15">
      <c r="A16368" s="3"/>
      <c r="B16368" s="3"/>
      <c r="J16368" s="3"/>
      <c r="K16368" s="5"/>
      <c r="L16368" s="8"/>
      <c r="N16368" s="5"/>
      <c r="O16368" s="10"/>
      <c r="P16368" s="8"/>
    </row>
    <row r="16369" spans="1:16" s="2" customFormat="1" x14ac:dyDescent="0.15">
      <c r="A16369" s="3"/>
      <c r="B16369" s="3"/>
      <c r="J16369" s="3"/>
      <c r="K16369" s="5"/>
      <c r="L16369" s="8"/>
      <c r="N16369" s="5"/>
      <c r="O16369" s="10"/>
      <c r="P16369" s="8"/>
    </row>
    <row r="16370" spans="1:16" s="2" customFormat="1" x14ac:dyDescent="0.15">
      <c r="A16370" s="3"/>
      <c r="B16370" s="3"/>
      <c r="J16370" s="3"/>
      <c r="K16370" s="5"/>
      <c r="L16370" s="8"/>
      <c r="N16370" s="5"/>
      <c r="O16370" s="10"/>
      <c r="P16370" s="8"/>
    </row>
    <row r="16371" spans="1:16" s="2" customFormat="1" x14ac:dyDescent="0.15">
      <c r="A16371" s="3"/>
      <c r="B16371" s="3"/>
      <c r="J16371" s="3"/>
      <c r="K16371" s="5"/>
      <c r="L16371" s="8"/>
      <c r="N16371" s="5"/>
      <c r="O16371" s="10"/>
      <c r="P16371" s="8"/>
    </row>
    <row r="16372" spans="1:16" s="2" customFormat="1" x14ac:dyDescent="0.15">
      <c r="A16372" s="3"/>
      <c r="B16372" s="3"/>
      <c r="J16372" s="3"/>
      <c r="K16372" s="5"/>
      <c r="L16372" s="8"/>
      <c r="N16372" s="5"/>
      <c r="O16372" s="10"/>
      <c r="P16372" s="8"/>
    </row>
    <row r="16373" spans="1:16" s="2" customFormat="1" x14ac:dyDescent="0.15">
      <c r="A16373" s="3"/>
      <c r="B16373" s="3"/>
      <c r="J16373" s="3"/>
      <c r="K16373" s="5"/>
      <c r="L16373" s="8"/>
      <c r="N16373" s="5"/>
      <c r="O16373" s="10"/>
      <c r="P16373" s="8"/>
    </row>
    <row r="16374" spans="1:16" s="2" customFormat="1" x14ac:dyDescent="0.15">
      <c r="A16374" s="3"/>
      <c r="B16374" s="3"/>
      <c r="J16374" s="3"/>
      <c r="K16374" s="5"/>
      <c r="L16374" s="8"/>
      <c r="N16374" s="5"/>
      <c r="O16374" s="10"/>
      <c r="P16374" s="8"/>
    </row>
    <row r="16375" spans="1:16" s="2" customFormat="1" x14ac:dyDescent="0.15">
      <c r="A16375" s="3"/>
      <c r="B16375" s="3"/>
      <c r="J16375" s="3"/>
      <c r="K16375" s="5"/>
      <c r="L16375" s="8"/>
      <c r="N16375" s="5"/>
      <c r="O16375" s="10"/>
      <c r="P16375" s="8"/>
    </row>
    <row r="16376" spans="1:16" s="2" customFormat="1" x14ac:dyDescent="0.15">
      <c r="A16376" s="3"/>
      <c r="B16376" s="3"/>
      <c r="J16376" s="3"/>
      <c r="K16376" s="5"/>
      <c r="L16376" s="8"/>
      <c r="N16376" s="5"/>
      <c r="O16376" s="10"/>
      <c r="P16376" s="8"/>
    </row>
    <row r="16377" spans="1:16" s="2" customFormat="1" x14ac:dyDescent="0.15">
      <c r="A16377" s="3"/>
      <c r="B16377" s="3"/>
      <c r="J16377" s="3"/>
      <c r="K16377" s="5"/>
      <c r="L16377" s="8"/>
      <c r="N16377" s="5"/>
      <c r="O16377" s="10"/>
      <c r="P16377" s="8"/>
    </row>
    <row r="16378" spans="1:16" s="2" customFormat="1" x14ac:dyDescent="0.15">
      <c r="A16378" s="3"/>
      <c r="B16378" s="3"/>
      <c r="J16378" s="3"/>
      <c r="K16378" s="5"/>
      <c r="L16378" s="8"/>
      <c r="N16378" s="5"/>
      <c r="O16378" s="10"/>
      <c r="P16378" s="8"/>
    </row>
    <row r="16379" spans="1:16" s="2" customFormat="1" x14ac:dyDescent="0.15">
      <c r="A16379" s="3"/>
      <c r="B16379" s="3"/>
      <c r="J16379" s="3"/>
      <c r="K16379" s="5"/>
      <c r="L16379" s="8"/>
      <c r="N16379" s="5"/>
      <c r="O16379" s="10"/>
      <c r="P16379" s="8"/>
    </row>
    <row r="16380" spans="1:16" s="2" customFormat="1" x14ac:dyDescent="0.15">
      <c r="A16380" s="3"/>
      <c r="B16380" s="3"/>
      <c r="J16380" s="3"/>
      <c r="K16380" s="5"/>
      <c r="L16380" s="8"/>
      <c r="N16380" s="5"/>
      <c r="O16380" s="10"/>
      <c r="P16380" s="8"/>
    </row>
    <row r="16381" spans="1:16" s="2" customFormat="1" x14ac:dyDescent="0.15">
      <c r="A16381" s="3"/>
      <c r="B16381" s="3"/>
      <c r="J16381" s="3"/>
      <c r="K16381" s="5"/>
      <c r="L16381" s="8"/>
      <c r="N16381" s="5"/>
      <c r="O16381" s="10"/>
      <c r="P16381" s="8"/>
    </row>
    <row r="16382" spans="1:16" s="2" customFormat="1" x14ac:dyDescent="0.15">
      <c r="A16382" s="3"/>
      <c r="B16382" s="3"/>
      <c r="J16382" s="3"/>
      <c r="K16382" s="5"/>
      <c r="L16382" s="8"/>
      <c r="N16382" s="5"/>
      <c r="O16382" s="10"/>
      <c r="P16382" s="8"/>
    </row>
    <row r="16383" spans="1:16" s="2" customFormat="1" x14ac:dyDescent="0.15">
      <c r="A16383" s="3"/>
      <c r="B16383" s="3"/>
      <c r="J16383" s="3"/>
      <c r="K16383" s="5"/>
      <c r="L16383" s="8"/>
      <c r="N16383" s="5"/>
      <c r="O16383" s="10"/>
      <c r="P16383" s="8"/>
    </row>
    <row r="16384" spans="1:16" s="2" customFormat="1" x14ac:dyDescent="0.15">
      <c r="A16384" s="3"/>
      <c r="B16384" s="3"/>
      <c r="J16384" s="3"/>
      <c r="K16384" s="5"/>
      <c r="L16384" s="8"/>
      <c r="N16384" s="5"/>
      <c r="O16384" s="10"/>
      <c r="P16384" s="8"/>
    </row>
    <row r="16385" spans="1:16" s="2" customFormat="1" x14ac:dyDescent="0.15">
      <c r="A16385" s="3"/>
      <c r="B16385" s="3"/>
      <c r="J16385" s="3"/>
      <c r="K16385" s="5"/>
      <c r="L16385" s="8"/>
      <c r="N16385" s="5"/>
      <c r="O16385" s="10"/>
      <c r="P16385" s="8"/>
    </row>
    <row r="16386" spans="1:16" s="2" customFormat="1" x14ac:dyDescent="0.15">
      <c r="A16386" s="3"/>
      <c r="B16386" s="3"/>
      <c r="J16386" s="3"/>
      <c r="K16386" s="5"/>
      <c r="L16386" s="8"/>
      <c r="N16386" s="5"/>
      <c r="O16386" s="10"/>
      <c r="P16386" s="8"/>
    </row>
    <row r="16387" spans="1:16" s="2" customFormat="1" x14ac:dyDescent="0.15">
      <c r="A16387" s="3"/>
      <c r="B16387" s="3"/>
      <c r="J16387" s="3"/>
      <c r="K16387" s="5"/>
      <c r="L16387" s="8"/>
      <c r="N16387" s="5"/>
      <c r="O16387" s="10"/>
      <c r="P16387" s="8"/>
    </row>
    <row r="16388" spans="1:16" s="2" customFormat="1" x14ac:dyDescent="0.15">
      <c r="A16388" s="3"/>
      <c r="B16388" s="3"/>
      <c r="J16388" s="3"/>
      <c r="K16388" s="5"/>
      <c r="L16388" s="8"/>
      <c r="N16388" s="5"/>
      <c r="O16388" s="10"/>
      <c r="P16388" s="8"/>
    </row>
    <row r="16389" spans="1:16" s="2" customFormat="1" x14ac:dyDescent="0.15">
      <c r="A16389" s="3"/>
      <c r="B16389" s="3"/>
      <c r="J16389" s="3"/>
      <c r="K16389" s="5"/>
      <c r="L16389" s="8"/>
      <c r="N16389" s="5"/>
      <c r="O16389" s="10"/>
      <c r="P16389" s="8"/>
    </row>
    <row r="16390" spans="1:16" s="2" customFormat="1" x14ac:dyDescent="0.15">
      <c r="A16390" s="3"/>
      <c r="B16390" s="3"/>
      <c r="J16390" s="3"/>
      <c r="K16390" s="5"/>
      <c r="L16390" s="8"/>
      <c r="N16390" s="5"/>
      <c r="O16390" s="10"/>
      <c r="P16390" s="8"/>
    </row>
    <row r="16391" spans="1:16" s="2" customFormat="1" x14ac:dyDescent="0.15">
      <c r="A16391" s="3"/>
      <c r="B16391" s="3"/>
      <c r="J16391" s="3"/>
      <c r="K16391" s="5"/>
      <c r="L16391" s="8"/>
      <c r="N16391" s="5"/>
      <c r="O16391" s="10"/>
      <c r="P16391" s="8"/>
    </row>
    <row r="16392" spans="1:16" s="2" customFormat="1" x14ac:dyDescent="0.15">
      <c r="A16392" s="3"/>
      <c r="B16392" s="3"/>
      <c r="J16392" s="3"/>
      <c r="K16392" s="5"/>
      <c r="L16392" s="8"/>
      <c r="N16392" s="5"/>
      <c r="O16392" s="10"/>
      <c r="P16392" s="8"/>
    </row>
    <row r="16393" spans="1:16" s="2" customFormat="1" x14ac:dyDescent="0.15">
      <c r="A16393" s="3"/>
      <c r="B16393" s="3"/>
      <c r="J16393" s="3"/>
      <c r="K16393" s="5"/>
      <c r="L16393" s="8"/>
      <c r="N16393" s="5"/>
      <c r="O16393" s="10"/>
      <c r="P16393" s="8"/>
    </row>
    <row r="16394" spans="1:16" s="2" customFormat="1" x14ac:dyDescent="0.15">
      <c r="A16394" s="3"/>
      <c r="B16394" s="3"/>
      <c r="J16394" s="3"/>
      <c r="K16394" s="5"/>
      <c r="L16394" s="8"/>
      <c r="N16394" s="5"/>
      <c r="O16394" s="10"/>
      <c r="P16394" s="8"/>
    </row>
    <row r="16395" spans="1:16" s="2" customFormat="1" x14ac:dyDescent="0.15">
      <c r="A16395" s="3"/>
      <c r="B16395" s="3"/>
      <c r="J16395" s="3"/>
      <c r="K16395" s="5"/>
      <c r="L16395" s="8"/>
      <c r="N16395" s="5"/>
      <c r="O16395" s="10"/>
      <c r="P16395" s="8"/>
    </row>
    <row r="16396" spans="1:16" s="2" customFormat="1" x14ac:dyDescent="0.15">
      <c r="A16396" s="3"/>
      <c r="B16396" s="3"/>
      <c r="J16396" s="3"/>
      <c r="K16396" s="5"/>
      <c r="L16396" s="8"/>
      <c r="N16396" s="5"/>
      <c r="O16396" s="10"/>
      <c r="P16396" s="8"/>
    </row>
    <row r="16397" spans="1:16" s="2" customFormat="1" x14ac:dyDescent="0.15">
      <c r="A16397" s="3"/>
      <c r="B16397" s="3"/>
      <c r="J16397" s="3"/>
      <c r="K16397" s="5"/>
      <c r="L16397" s="8"/>
      <c r="N16397" s="5"/>
      <c r="O16397" s="10"/>
      <c r="P16397" s="8"/>
    </row>
    <row r="16398" spans="1:16" s="2" customFormat="1" x14ac:dyDescent="0.15">
      <c r="A16398" s="3"/>
      <c r="B16398" s="3"/>
      <c r="J16398" s="3"/>
      <c r="K16398" s="5"/>
      <c r="L16398" s="8"/>
      <c r="N16398" s="5"/>
      <c r="O16398" s="10"/>
      <c r="P16398" s="8"/>
    </row>
    <row r="16399" spans="1:16" s="2" customFormat="1" x14ac:dyDescent="0.15">
      <c r="A16399" s="3"/>
      <c r="B16399" s="3"/>
      <c r="J16399" s="3"/>
      <c r="K16399" s="5"/>
      <c r="L16399" s="8"/>
      <c r="N16399" s="5"/>
      <c r="O16399" s="10"/>
      <c r="P16399" s="8"/>
    </row>
    <row r="16400" spans="1:16" s="2" customFormat="1" x14ac:dyDescent="0.15">
      <c r="A16400" s="3"/>
      <c r="B16400" s="3"/>
      <c r="J16400" s="3"/>
      <c r="K16400" s="5"/>
      <c r="L16400" s="8"/>
      <c r="N16400" s="5"/>
      <c r="O16400" s="10"/>
      <c r="P16400" s="8"/>
    </row>
    <row r="16401" spans="1:16" s="2" customFormat="1" x14ac:dyDescent="0.15">
      <c r="A16401" s="3"/>
      <c r="B16401" s="3"/>
      <c r="J16401" s="3"/>
      <c r="K16401" s="5"/>
      <c r="L16401" s="8"/>
      <c r="N16401" s="5"/>
      <c r="O16401" s="10"/>
      <c r="P16401" s="8"/>
    </row>
    <row r="16402" spans="1:16" s="2" customFormat="1" x14ac:dyDescent="0.15">
      <c r="A16402" s="3"/>
      <c r="B16402" s="3"/>
      <c r="J16402" s="3"/>
      <c r="K16402" s="5"/>
      <c r="L16402" s="8"/>
      <c r="N16402" s="5"/>
      <c r="O16402" s="10"/>
      <c r="P16402" s="8"/>
    </row>
    <row r="16403" spans="1:16" s="2" customFormat="1" x14ac:dyDescent="0.15">
      <c r="A16403" s="3"/>
      <c r="B16403" s="3"/>
      <c r="J16403" s="3"/>
      <c r="K16403" s="5"/>
      <c r="L16403" s="8"/>
      <c r="N16403" s="5"/>
      <c r="O16403" s="10"/>
      <c r="P16403" s="8"/>
    </row>
    <row r="16404" spans="1:16" s="2" customFormat="1" x14ac:dyDescent="0.15">
      <c r="A16404" s="3"/>
      <c r="B16404" s="3"/>
      <c r="J16404" s="3"/>
      <c r="K16404" s="5"/>
      <c r="L16404" s="8"/>
      <c r="N16404" s="5"/>
      <c r="O16404" s="10"/>
      <c r="P16404" s="8"/>
    </row>
    <row r="16405" spans="1:16" s="2" customFormat="1" x14ac:dyDescent="0.15">
      <c r="A16405" s="3"/>
      <c r="B16405" s="3"/>
      <c r="J16405" s="3"/>
      <c r="K16405" s="5"/>
      <c r="L16405" s="8"/>
      <c r="N16405" s="5"/>
      <c r="O16405" s="10"/>
      <c r="P16405" s="8"/>
    </row>
    <row r="16406" spans="1:16" s="2" customFormat="1" x14ac:dyDescent="0.15">
      <c r="A16406" s="3"/>
      <c r="B16406" s="3"/>
      <c r="J16406" s="3"/>
      <c r="K16406" s="5"/>
      <c r="L16406" s="8"/>
      <c r="N16406" s="5"/>
      <c r="O16406" s="10"/>
      <c r="P16406" s="8"/>
    </row>
    <row r="16407" spans="1:16" s="2" customFormat="1" x14ac:dyDescent="0.15">
      <c r="A16407" s="3"/>
      <c r="B16407" s="3"/>
      <c r="J16407" s="3"/>
      <c r="K16407" s="5"/>
      <c r="L16407" s="8"/>
      <c r="N16407" s="5"/>
      <c r="O16407" s="10"/>
      <c r="P16407" s="8"/>
    </row>
    <row r="16408" spans="1:16" s="2" customFormat="1" x14ac:dyDescent="0.15">
      <c r="A16408" s="3"/>
      <c r="B16408" s="3"/>
      <c r="J16408" s="3"/>
      <c r="K16408" s="5"/>
      <c r="L16408" s="8"/>
      <c r="N16408" s="5"/>
      <c r="O16408" s="10"/>
      <c r="P16408" s="8"/>
    </row>
    <row r="16409" spans="1:16" s="2" customFormat="1" x14ac:dyDescent="0.15">
      <c r="A16409" s="3"/>
      <c r="B16409" s="3"/>
      <c r="J16409" s="3"/>
      <c r="K16409" s="5"/>
      <c r="L16409" s="8"/>
      <c r="N16409" s="5"/>
      <c r="O16409" s="10"/>
      <c r="P16409" s="8"/>
    </row>
    <row r="16410" spans="1:16" s="2" customFormat="1" x14ac:dyDescent="0.15">
      <c r="A16410" s="3"/>
      <c r="B16410" s="3"/>
      <c r="J16410" s="3"/>
      <c r="K16410" s="5"/>
      <c r="L16410" s="8"/>
      <c r="N16410" s="5"/>
      <c r="O16410" s="10"/>
      <c r="P16410" s="8"/>
    </row>
    <row r="16411" spans="1:16" s="2" customFormat="1" x14ac:dyDescent="0.15">
      <c r="A16411" s="3"/>
      <c r="B16411" s="3"/>
      <c r="J16411" s="3"/>
      <c r="K16411" s="5"/>
      <c r="L16411" s="8"/>
      <c r="N16411" s="5"/>
      <c r="O16411" s="10"/>
      <c r="P16411" s="8"/>
    </row>
    <row r="16412" spans="1:16" s="2" customFormat="1" x14ac:dyDescent="0.15">
      <c r="A16412" s="3"/>
      <c r="B16412" s="3"/>
      <c r="J16412" s="3"/>
      <c r="K16412" s="5"/>
      <c r="L16412" s="8"/>
      <c r="N16412" s="5"/>
      <c r="O16412" s="10"/>
      <c r="P16412" s="8"/>
    </row>
    <row r="16413" spans="1:16" s="2" customFormat="1" x14ac:dyDescent="0.15">
      <c r="A16413" s="3"/>
      <c r="B16413" s="3"/>
      <c r="J16413" s="3"/>
      <c r="K16413" s="5"/>
      <c r="L16413" s="8"/>
      <c r="N16413" s="5"/>
      <c r="O16413" s="10"/>
      <c r="P16413" s="8"/>
    </row>
    <row r="16414" spans="1:16" s="2" customFormat="1" x14ac:dyDescent="0.15">
      <c r="A16414" s="3"/>
      <c r="B16414" s="3"/>
      <c r="J16414" s="3"/>
      <c r="K16414" s="5"/>
      <c r="L16414" s="8"/>
      <c r="N16414" s="5"/>
      <c r="O16414" s="10"/>
      <c r="P16414" s="8"/>
    </row>
    <row r="16415" spans="1:16" s="2" customFormat="1" x14ac:dyDescent="0.15">
      <c r="A16415" s="3"/>
      <c r="B16415" s="3"/>
      <c r="J16415" s="3"/>
      <c r="K16415" s="5"/>
      <c r="L16415" s="8"/>
      <c r="N16415" s="5"/>
      <c r="O16415" s="10"/>
      <c r="P16415" s="8"/>
    </row>
    <row r="16416" spans="1:16" s="2" customFormat="1" x14ac:dyDescent="0.15">
      <c r="A16416" s="3"/>
      <c r="B16416" s="3"/>
      <c r="J16416" s="3"/>
      <c r="K16416" s="5"/>
      <c r="L16416" s="8"/>
      <c r="N16416" s="5"/>
      <c r="O16416" s="10"/>
      <c r="P16416" s="8"/>
    </row>
    <row r="16417" spans="1:16" s="2" customFormat="1" x14ac:dyDescent="0.15">
      <c r="A16417" s="3"/>
      <c r="B16417" s="3"/>
      <c r="J16417" s="3"/>
      <c r="K16417" s="5"/>
      <c r="L16417" s="8"/>
      <c r="N16417" s="5"/>
      <c r="O16417" s="10"/>
      <c r="P16417" s="8"/>
    </row>
    <row r="16418" spans="1:16" s="2" customFormat="1" x14ac:dyDescent="0.15">
      <c r="A16418" s="3"/>
      <c r="B16418" s="3"/>
      <c r="J16418" s="3"/>
      <c r="K16418" s="5"/>
      <c r="L16418" s="8"/>
      <c r="N16418" s="5"/>
      <c r="O16418" s="10"/>
      <c r="P16418" s="8"/>
    </row>
    <row r="16419" spans="1:16" s="2" customFormat="1" x14ac:dyDescent="0.15">
      <c r="A16419" s="3"/>
      <c r="B16419" s="3"/>
      <c r="J16419" s="3"/>
      <c r="K16419" s="5"/>
      <c r="L16419" s="8"/>
      <c r="N16419" s="5"/>
      <c r="O16419" s="10"/>
      <c r="P16419" s="8"/>
    </row>
    <row r="16420" spans="1:16" s="2" customFormat="1" x14ac:dyDescent="0.15">
      <c r="A16420" s="3"/>
      <c r="B16420" s="3"/>
      <c r="J16420" s="3"/>
      <c r="K16420" s="5"/>
      <c r="L16420" s="8"/>
      <c r="N16420" s="5"/>
      <c r="O16420" s="10"/>
      <c r="P16420" s="8"/>
    </row>
    <row r="16421" spans="1:16" s="2" customFormat="1" x14ac:dyDescent="0.15">
      <c r="A16421" s="3"/>
      <c r="B16421" s="3"/>
      <c r="J16421" s="3"/>
      <c r="K16421" s="5"/>
      <c r="L16421" s="8"/>
      <c r="N16421" s="5"/>
      <c r="O16421" s="10"/>
      <c r="P16421" s="8"/>
    </row>
    <row r="16422" spans="1:16" s="2" customFormat="1" x14ac:dyDescent="0.15">
      <c r="A16422" s="3"/>
      <c r="B16422" s="3"/>
      <c r="J16422" s="3"/>
      <c r="K16422" s="5"/>
      <c r="L16422" s="8"/>
      <c r="N16422" s="5"/>
      <c r="O16422" s="10"/>
      <c r="P16422" s="8"/>
    </row>
    <row r="16423" spans="1:16" s="2" customFormat="1" x14ac:dyDescent="0.15">
      <c r="A16423" s="3"/>
      <c r="B16423" s="3"/>
      <c r="J16423" s="3"/>
      <c r="K16423" s="5"/>
      <c r="L16423" s="8"/>
      <c r="N16423" s="5"/>
      <c r="O16423" s="10"/>
      <c r="P16423" s="8"/>
    </row>
    <row r="16424" spans="1:16" s="2" customFormat="1" x14ac:dyDescent="0.15">
      <c r="A16424" s="3"/>
      <c r="B16424" s="3"/>
      <c r="J16424" s="3"/>
      <c r="K16424" s="5"/>
      <c r="L16424" s="8"/>
      <c r="N16424" s="5"/>
      <c r="O16424" s="10"/>
      <c r="P16424" s="8"/>
    </row>
    <row r="16425" spans="1:16" s="2" customFormat="1" x14ac:dyDescent="0.15">
      <c r="A16425" s="3"/>
      <c r="B16425" s="3"/>
      <c r="J16425" s="3"/>
      <c r="K16425" s="5"/>
      <c r="L16425" s="8"/>
      <c r="N16425" s="5"/>
      <c r="O16425" s="10"/>
      <c r="P16425" s="8"/>
    </row>
    <row r="16426" spans="1:16" s="2" customFormat="1" x14ac:dyDescent="0.15">
      <c r="A16426" s="3"/>
      <c r="B16426" s="3"/>
      <c r="J16426" s="3"/>
      <c r="K16426" s="5"/>
      <c r="L16426" s="8"/>
      <c r="N16426" s="5"/>
      <c r="O16426" s="10"/>
      <c r="P16426" s="8"/>
    </row>
    <row r="16427" spans="1:16" s="2" customFormat="1" x14ac:dyDescent="0.15">
      <c r="A16427" s="3"/>
      <c r="B16427" s="3"/>
      <c r="J16427" s="3"/>
      <c r="K16427" s="5"/>
      <c r="L16427" s="8"/>
      <c r="N16427" s="5"/>
      <c r="O16427" s="10"/>
      <c r="P16427" s="8"/>
    </row>
    <row r="16428" spans="1:16" s="2" customFormat="1" x14ac:dyDescent="0.15">
      <c r="A16428" s="3"/>
      <c r="B16428" s="3"/>
      <c r="J16428" s="3"/>
      <c r="K16428" s="5"/>
      <c r="L16428" s="8"/>
      <c r="N16428" s="5"/>
      <c r="O16428" s="10"/>
      <c r="P16428" s="8"/>
    </row>
    <row r="16429" spans="1:16" s="2" customFormat="1" x14ac:dyDescent="0.15">
      <c r="A16429" s="3"/>
      <c r="B16429" s="3"/>
      <c r="J16429" s="3"/>
      <c r="K16429" s="5"/>
      <c r="L16429" s="8"/>
      <c r="N16429" s="5"/>
      <c r="O16429" s="10"/>
      <c r="P16429" s="8"/>
    </row>
    <row r="16430" spans="1:16" s="2" customFormat="1" x14ac:dyDescent="0.15">
      <c r="A16430" s="3"/>
      <c r="B16430" s="3"/>
      <c r="J16430" s="3"/>
      <c r="K16430" s="5"/>
      <c r="L16430" s="8"/>
      <c r="N16430" s="5"/>
      <c r="O16430" s="10"/>
      <c r="P16430" s="8"/>
    </row>
    <row r="16431" spans="1:16" s="2" customFormat="1" x14ac:dyDescent="0.15">
      <c r="A16431" s="3"/>
      <c r="B16431" s="3"/>
      <c r="J16431" s="3"/>
      <c r="K16431" s="5"/>
      <c r="L16431" s="8"/>
      <c r="N16431" s="5"/>
      <c r="O16431" s="10"/>
      <c r="P16431" s="8"/>
    </row>
    <row r="16432" spans="1:16" s="2" customFormat="1" x14ac:dyDescent="0.15">
      <c r="A16432" s="3"/>
      <c r="B16432" s="3"/>
      <c r="J16432" s="3"/>
      <c r="K16432" s="5"/>
      <c r="L16432" s="8"/>
      <c r="N16432" s="5"/>
      <c r="O16432" s="10"/>
      <c r="P16432" s="8"/>
    </row>
    <row r="16433" spans="1:16" s="2" customFormat="1" x14ac:dyDescent="0.15">
      <c r="A16433" s="3"/>
      <c r="B16433" s="3"/>
      <c r="J16433" s="3"/>
      <c r="K16433" s="5"/>
      <c r="L16433" s="8"/>
      <c r="N16433" s="5"/>
      <c r="O16433" s="10"/>
      <c r="P16433" s="8"/>
    </row>
    <row r="16434" spans="1:16" s="2" customFormat="1" x14ac:dyDescent="0.15">
      <c r="A16434" s="3"/>
      <c r="B16434" s="3"/>
      <c r="J16434" s="3"/>
      <c r="K16434" s="5"/>
      <c r="L16434" s="8"/>
      <c r="N16434" s="5"/>
      <c r="O16434" s="10"/>
      <c r="P16434" s="8"/>
    </row>
    <row r="16435" spans="1:16" s="2" customFormat="1" x14ac:dyDescent="0.15">
      <c r="A16435" s="3"/>
      <c r="B16435" s="3"/>
      <c r="J16435" s="3"/>
      <c r="K16435" s="5"/>
      <c r="L16435" s="8"/>
      <c r="N16435" s="5"/>
      <c r="O16435" s="10"/>
      <c r="P16435" s="8"/>
    </row>
    <row r="16436" spans="1:16" s="2" customFormat="1" x14ac:dyDescent="0.15">
      <c r="A16436" s="3"/>
      <c r="B16436" s="3"/>
      <c r="J16436" s="3"/>
      <c r="K16436" s="5"/>
      <c r="L16436" s="8"/>
      <c r="N16436" s="5"/>
      <c r="O16436" s="10"/>
      <c r="P16436" s="8"/>
    </row>
    <row r="16437" spans="1:16" s="2" customFormat="1" x14ac:dyDescent="0.15">
      <c r="A16437" s="3"/>
      <c r="B16437" s="3"/>
      <c r="J16437" s="3"/>
      <c r="K16437" s="5"/>
      <c r="L16437" s="8"/>
      <c r="N16437" s="5"/>
      <c r="O16437" s="10"/>
      <c r="P16437" s="8"/>
    </row>
    <row r="16438" spans="1:16" s="2" customFormat="1" x14ac:dyDescent="0.15">
      <c r="A16438" s="3"/>
      <c r="B16438" s="3"/>
      <c r="J16438" s="3"/>
      <c r="K16438" s="5"/>
      <c r="L16438" s="8"/>
      <c r="N16438" s="5"/>
      <c r="O16438" s="10"/>
      <c r="P16438" s="8"/>
    </row>
    <row r="16439" spans="1:16" s="2" customFormat="1" x14ac:dyDescent="0.15">
      <c r="A16439" s="3"/>
      <c r="B16439" s="3"/>
      <c r="J16439" s="3"/>
      <c r="K16439" s="5"/>
      <c r="L16439" s="8"/>
      <c r="N16439" s="5"/>
      <c r="O16439" s="10"/>
      <c r="P16439" s="8"/>
    </row>
    <row r="16440" spans="1:16" s="2" customFormat="1" x14ac:dyDescent="0.15">
      <c r="A16440" s="3"/>
      <c r="B16440" s="3"/>
      <c r="J16440" s="3"/>
      <c r="K16440" s="5"/>
      <c r="L16440" s="8"/>
      <c r="N16440" s="5"/>
      <c r="O16440" s="10"/>
      <c r="P16440" s="8"/>
    </row>
    <row r="16441" spans="1:16" s="2" customFormat="1" x14ac:dyDescent="0.15">
      <c r="A16441" s="3"/>
      <c r="B16441" s="3"/>
      <c r="J16441" s="3"/>
      <c r="K16441" s="5"/>
      <c r="L16441" s="8"/>
      <c r="N16441" s="5"/>
      <c r="O16441" s="10"/>
      <c r="P16441" s="8"/>
    </row>
    <row r="16442" spans="1:16" s="2" customFormat="1" x14ac:dyDescent="0.15">
      <c r="A16442" s="3"/>
      <c r="B16442" s="3"/>
      <c r="J16442" s="3"/>
      <c r="K16442" s="5"/>
      <c r="L16442" s="8"/>
      <c r="N16442" s="5"/>
      <c r="O16442" s="10"/>
      <c r="P16442" s="8"/>
    </row>
    <row r="16443" spans="1:16" s="2" customFormat="1" x14ac:dyDescent="0.15">
      <c r="A16443" s="3"/>
      <c r="B16443" s="3"/>
      <c r="J16443" s="3"/>
      <c r="K16443" s="5"/>
      <c r="L16443" s="8"/>
      <c r="N16443" s="5"/>
      <c r="O16443" s="10"/>
      <c r="P16443" s="8"/>
    </row>
    <row r="16444" spans="1:16" s="2" customFormat="1" x14ac:dyDescent="0.15">
      <c r="A16444" s="3"/>
      <c r="B16444" s="3"/>
      <c r="J16444" s="3"/>
      <c r="K16444" s="5"/>
      <c r="L16444" s="8"/>
      <c r="N16444" s="5"/>
      <c r="O16444" s="10"/>
      <c r="P16444" s="8"/>
    </row>
    <row r="16445" spans="1:16" s="2" customFormat="1" x14ac:dyDescent="0.15">
      <c r="A16445" s="3"/>
      <c r="B16445" s="3"/>
      <c r="J16445" s="3"/>
      <c r="K16445" s="5"/>
      <c r="L16445" s="8"/>
      <c r="N16445" s="5"/>
      <c r="O16445" s="10"/>
      <c r="P16445" s="8"/>
    </row>
    <row r="16446" spans="1:16" s="2" customFormat="1" x14ac:dyDescent="0.15">
      <c r="A16446" s="3"/>
      <c r="B16446" s="3"/>
      <c r="J16446" s="3"/>
      <c r="K16446" s="5"/>
      <c r="L16446" s="8"/>
      <c r="N16446" s="5"/>
      <c r="O16446" s="10"/>
      <c r="P16446" s="8"/>
    </row>
    <row r="16447" spans="1:16" s="2" customFormat="1" x14ac:dyDescent="0.15">
      <c r="A16447" s="3"/>
      <c r="B16447" s="3"/>
      <c r="J16447" s="3"/>
      <c r="K16447" s="5"/>
      <c r="L16447" s="8"/>
      <c r="N16447" s="5"/>
      <c r="O16447" s="10"/>
      <c r="P16447" s="8"/>
    </row>
    <row r="16448" spans="1:16" s="2" customFormat="1" x14ac:dyDescent="0.15">
      <c r="A16448" s="3"/>
      <c r="B16448" s="3"/>
      <c r="J16448" s="3"/>
      <c r="K16448" s="5"/>
      <c r="L16448" s="8"/>
      <c r="N16448" s="5"/>
      <c r="O16448" s="10"/>
      <c r="P16448" s="8"/>
    </row>
    <row r="16449" spans="1:16" s="2" customFormat="1" x14ac:dyDescent="0.15">
      <c r="A16449" s="3"/>
      <c r="B16449" s="3"/>
      <c r="J16449" s="3"/>
      <c r="K16449" s="5"/>
      <c r="L16449" s="8"/>
      <c r="N16449" s="5"/>
      <c r="O16449" s="10"/>
      <c r="P16449" s="8"/>
    </row>
    <row r="16450" spans="1:16" s="2" customFormat="1" x14ac:dyDescent="0.15">
      <c r="A16450" s="3"/>
      <c r="B16450" s="3"/>
      <c r="J16450" s="3"/>
      <c r="K16450" s="5"/>
      <c r="L16450" s="8"/>
      <c r="N16450" s="5"/>
      <c r="O16450" s="10"/>
      <c r="P16450" s="8"/>
    </row>
    <row r="16451" spans="1:16" s="2" customFormat="1" x14ac:dyDescent="0.15">
      <c r="A16451" s="3"/>
      <c r="B16451" s="3"/>
      <c r="J16451" s="3"/>
      <c r="K16451" s="5"/>
      <c r="L16451" s="8"/>
      <c r="N16451" s="5"/>
      <c r="O16451" s="10"/>
      <c r="P16451" s="8"/>
    </row>
    <row r="16452" spans="1:16" s="2" customFormat="1" x14ac:dyDescent="0.15">
      <c r="A16452" s="3"/>
      <c r="B16452" s="3"/>
      <c r="J16452" s="3"/>
      <c r="K16452" s="5"/>
      <c r="L16452" s="8"/>
      <c r="N16452" s="5"/>
      <c r="O16452" s="10"/>
      <c r="P16452" s="8"/>
    </row>
    <row r="16453" spans="1:16" s="2" customFormat="1" x14ac:dyDescent="0.15">
      <c r="A16453" s="3"/>
      <c r="B16453" s="3"/>
      <c r="J16453" s="3"/>
      <c r="K16453" s="5"/>
      <c r="L16453" s="8"/>
      <c r="N16453" s="5"/>
      <c r="O16453" s="10"/>
      <c r="P16453" s="8"/>
    </row>
    <row r="16454" spans="1:16" s="2" customFormat="1" x14ac:dyDescent="0.15">
      <c r="A16454" s="3"/>
      <c r="B16454" s="3"/>
      <c r="J16454" s="3"/>
      <c r="K16454" s="5"/>
      <c r="L16454" s="8"/>
      <c r="N16454" s="5"/>
      <c r="O16454" s="10"/>
      <c r="P16454" s="8"/>
    </row>
    <row r="16455" spans="1:16" s="2" customFormat="1" x14ac:dyDescent="0.15">
      <c r="A16455" s="3"/>
      <c r="B16455" s="3"/>
      <c r="J16455" s="3"/>
      <c r="K16455" s="5"/>
      <c r="L16455" s="8"/>
      <c r="N16455" s="5"/>
      <c r="O16455" s="10"/>
      <c r="P16455" s="8"/>
    </row>
    <row r="16456" spans="1:16" s="2" customFormat="1" x14ac:dyDescent="0.15">
      <c r="A16456" s="3"/>
      <c r="B16456" s="3"/>
      <c r="J16456" s="3"/>
      <c r="K16456" s="5"/>
      <c r="L16456" s="8"/>
      <c r="N16456" s="5"/>
      <c r="O16456" s="10"/>
      <c r="P16456" s="8"/>
    </row>
    <row r="16457" spans="1:16" s="2" customFormat="1" x14ac:dyDescent="0.15">
      <c r="A16457" s="3"/>
      <c r="B16457" s="3"/>
      <c r="J16457" s="3"/>
      <c r="K16457" s="5"/>
      <c r="L16457" s="8"/>
      <c r="N16457" s="5"/>
      <c r="O16457" s="10"/>
      <c r="P16457" s="8"/>
    </row>
    <row r="16458" spans="1:16" s="2" customFormat="1" x14ac:dyDescent="0.15">
      <c r="A16458" s="3"/>
      <c r="B16458" s="3"/>
      <c r="J16458" s="3"/>
      <c r="K16458" s="5"/>
      <c r="L16458" s="8"/>
      <c r="N16458" s="5"/>
      <c r="O16458" s="10"/>
      <c r="P16458" s="8"/>
    </row>
    <row r="16459" spans="1:16" s="2" customFormat="1" x14ac:dyDescent="0.15">
      <c r="A16459" s="3"/>
      <c r="B16459" s="3"/>
      <c r="J16459" s="3"/>
      <c r="K16459" s="5"/>
      <c r="L16459" s="8"/>
      <c r="N16459" s="5"/>
      <c r="O16459" s="10"/>
      <c r="P16459" s="8"/>
    </row>
    <row r="16460" spans="1:16" s="2" customFormat="1" x14ac:dyDescent="0.15">
      <c r="A16460" s="3"/>
      <c r="B16460" s="3"/>
      <c r="J16460" s="3"/>
      <c r="K16460" s="5"/>
      <c r="L16460" s="8"/>
      <c r="N16460" s="5"/>
      <c r="O16460" s="10"/>
      <c r="P16460" s="8"/>
    </row>
    <row r="16461" spans="1:16" s="2" customFormat="1" x14ac:dyDescent="0.15">
      <c r="A16461" s="3"/>
      <c r="B16461" s="3"/>
      <c r="J16461" s="3"/>
      <c r="K16461" s="5"/>
      <c r="L16461" s="8"/>
      <c r="N16461" s="5"/>
      <c r="O16461" s="10"/>
      <c r="P16461" s="8"/>
    </row>
    <row r="16462" spans="1:16" s="2" customFormat="1" x14ac:dyDescent="0.15">
      <c r="A16462" s="3"/>
      <c r="B16462" s="3"/>
      <c r="J16462" s="3"/>
      <c r="K16462" s="5"/>
      <c r="L16462" s="8"/>
      <c r="N16462" s="5"/>
      <c r="O16462" s="10"/>
      <c r="P16462" s="8"/>
    </row>
    <row r="16463" spans="1:16" s="2" customFormat="1" x14ac:dyDescent="0.15">
      <c r="A16463" s="3"/>
      <c r="B16463" s="3"/>
      <c r="J16463" s="3"/>
      <c r="K16463" s="5"/>
      <c r="L16463" s="8"/>
      <c r="N16463" s="5"/>
      <c r="O16463" s="10"/>
      <c r="P16463" s="8"/>
    </row>
    <row r="16464" spans="1:16" s="2" customFormat="1" x14ac:dyDescent="0.15">
      <c r="A16464" s="3"/>
      <c r="B16464" s="3"/>
      <c r="J16464" s="3"/>
      <c r="K16464" s="5"/>
      <c r="L16464" s="8"/>
      <c r="N16464" s="5"/>
      <c r="O16464" s="10"/>
      <c r="P16464" s="8"/>
    </row>
    <row r="16465" spans="1:16" s="2" customFormat="1" x14ac:dyDescent="0.15">
      <c r="A16465" s="3"/>
      <c r="B16465" s="3"/>
      <c r="J16465" s="3"/>
      <c r="K16465" s="5"/>
      <c r="L16465" s="8"/>
      <c r="N16465" s="5"/>
      <c r="O16465" s="10"/>
      <c r="P16465" s="8"/>
    </row>
    <row r="16466" spans="1:16" s="2" customFormat="1" x14ac:dyDescent="0.15">
      <c r="A16466" s="3"/>
      <c r="B16466" s="3"/>
      <c r="J16466" s="3"/>
      <c r="K16466" s="5"/>
      <c r="L16466" s="8"/>
      <c r="N16466" s="5"/>
      <c r="O16466" s="10"/>
      <c r="P16466" s="8"/>
    </row>
    <row r="16467" spans="1:16" s="2" customFormat="1" x14ac:dyDescent="0.15">
      <c r="A16467" s="3"/>
      <c r="B16467" s="3"/>
      <c r="J16467" s="3"/>
      <c r="K16467" s="5"/>
      <c r="L16467" s="8"/>
      <c r="N16467" s="5"/>
      <c r="O16467" s="10"/>
      <c r="P16467" s="8"/>
    </row>
    <row r="16468" spans="1:16" s="2" customFormat="1" x14ac:dyDescent="0.15">
      <c r="A16468" s="3"/>
      <c r="B16468" s="3"/>
      <c r="J16468" s="3"/>
      <c r="K16468" s="5"/>
      <c r="L16468" s="8"/>
      <c r="N16468" s="5"/>
      <c r="O16468" s="10"/>
      <c r="P16468" s="8"/>
    </row>
    <row r="16469" spans="1:16" s="2" customFormat="1" x14ac:dyDescent="0.15">
      <c r="A16469" s="3"/>
      <c r="B16469" s="3"/>
      <c r="J16469" s="3"/>
      <c r="K16469" s="5"/>
      <c r="L16469" s="8"/>
      <c r="N16469" s="5"/>
      <c r="O16469" s="10"/>
      <c r="P16469" s="8"/>
    </row>
    <row r="16470" spans="1:16" s="2" customFormat="1" x14ac:dyDescent="0.15">
      <c r="A16470" s="3"/>
      <c r="B16470" s="3"/>
      <c r="J16470" s="3"/>
      <c r="K16470" s="5"/>
      <c r="L16470" s="8"/>
      <c r="N16470" s="5"/>
      <c r="O16470" s="10"/>
      <c r="P16470" s="8"/>
    </row>
    <row r="16471" spans="1:16" s="2" customFormat="1" x14ac:dyDescent="0.15">
      <c r="A16471" s="3"/>
      <c r="B16471" s="3"/>
      <c r="J16471" s="3"/>
      <c r="K16471" s="5"/>
      <c r="L16471" s="8"/>
      <c r="N16471" s="5"/>
      <c r="O16471" s="10"/>
      <c r="P16471" s="8"/>
    </row>
    <row r="16472" spans="1:16" s="2" customFormat="1" x14ac:dyDescent="0.15">
      <c r="A16472" s="3"/>
      <c r="B16472" s="3"/>
      <c r="J16472" s="3"/>
      <c r="K16472" s="5"/>
      <c r="L16472" s="8"/>
      <c r="N16472" s="5"/>
      <c r="O16472" s="10"/>
      <c r="P16472" s="8"/>
    </row>
    <row r="16473" spans="1:16" s="2" customFormat="1" x14ac:dyDescent="0.15">
      <c r="A16473" s="3"/>
      <c r="B16473" s="3"/>
      <c r="J16473" s="3"/>
      <c r="K16473" s="5"/>
      <c r="L16473" s="8"/>
      <c r="N16473" s="5"/>
      <c r="O16473" s="10"/>
      <c r="P16473" s="8"/>
    </row>
    <row r="16474" spans="1:16" s="2" customFormat="1" x14ac:dyDescent="0.15">
      <c r="A16474" s="3"/>
      <c r="B16474" s="3"/>
      <c r="J16474" s="3"/>
      <c r="K16474" s="5"/>
      <c r="L16474" s="8"/>
      <c r="N16474" s="5"/>
      <c r="O16474" s="10"/>
      <c r="P16474" s="8"/>
    </row>
    <row r="16475" spans="1:16" s="2" customFormat="1" x14ac:dyDescent="0.15">
      <c r="A16475" s="3"/>
      <c r="B16475" s="3"/>
      <c r="J16475" s="3"/>
      <c r="K16475" s="5"/>
      <c r="L16475" s="8"/>
      <c r="N16475" s="5"/>
      <c r="O16475" s="10"/>
      <c r="P16475" s="8"/>
    </row>
    <row r="16476" spans="1:16" s="2" customFormat="1" x14ac:dyDescent="0.15">
      <c r="A16476" s="3"/>
      <c r="B16476" s="3"/>
      <c r="J16476" s="3"/>
      <c r="K16476" s="5"/>
      <c r="L16476" s="8"/>
      <c r="N16476" s="5"/>
      <c r="O16476" s="10"/>
      <c r="P16476" s="8"/>
    </row>
    <row r="16477" spans="1:16" s="2" customFormat="1" x14ac:dyDescent="0.15">
      <c r="A16477" s="3"/>
      <c r="B16477" s="3"/>
      <c r="J16477" s="3"/>
      <c r="K16477" s="5"/>
      <c r="L16477" s="8"/>
      <c r="N16477" s="5"/>
      <c r="O16477" s="10"/>
      <c r="P16477" s="8"/>
    </row>
    <row r="16478" spans="1:16" s="2" customFormat="1" x14ac:dyDescent="0.15">
      <c r="A16478" s="3"/>
      <c r="B16478" s="3"/>
      <c r="J16478" s="3"/>
      <c r="K16478" s="5"/>
      <c r="L16478" s="8"/>
      <c r="N16478" s="5"/>
      <c r="O16478" s="10"/>
      <c r="P16478" s="8"/>
    </row>
    <row r="16479" spans="1:16" s="2" customFormat="1" x14ac:dyDescent="0.15">
      <c r="A16479" s="3"/>
      <c r="B16479" s="3"/>
      <c r="J16479" s="3"/>
      <c r="K16479" s="5"/>
      <c r="L16479" s="8"/>
      <c r="N16479" s="5"/>
      <c r="O16479" s="10"/>
      <c r="P16479" s="8"/>
    </row>
    <row r="16480" spans="1:16" s="2" customFormat="1" x14ac:dyDescent="0.15">
      <c r="A16480" s="3"/>
      <c r="B16480" s="3"/>
      <c r="J16480" s="3"/>
      <c r="K16480" s="5"/>
      <c r="L16480" s="8"/>
      <c r="N16480" s="5"/>
      <c r="O16480" s="10"/>
      <c r="P16480" s="8"/>
    </row>
    <row r="16481" spans="1:16" s="2" customFormat="1" x14ac:dyDescent="0.15">
      <c r="A16481" s="3"/>
      <c r="B16481" s="3"/>
      <c r="J16481" s="3"/>
      <c r="K16481" s="5"/>
      <c r="L16481" s="8"/>
      <c r="N16481" s="5"/>
      <c r="O16481" s="10"/>
      <c r="P16481" s="8"/>
    </row>
    <row r="16482" spans="1:16" s="2" customFormat="1" x14ac:dyDescent="0.15">
      <c r="A16482" s="3"/>
      <c r="B16482" s="3"/>
      <c r="J16482" s="3"/>
      <c r="K16482" s="5"/>
      <c r="L16482" s="8"/>
      <c r="N16482" s="5"/>
      <c r="O16482" s="10"/>
      <c r="P16482" s="8"/>
    </row>
    <row r="16483" spans="1:16" s="2" customFormat="1" x14ac:dyDescent="0.15">
      <c r="A16483" s="3"/>
      <c r="B16483" s="3"/>
      <c r="J16483" s="3"/>
      <c r="K16483" s="5"/>
      <c r="L16483" s="8"/>
      <c r="N16483" s="5"/>
      <c r="O16483" s="10"/>
      <c r="P16483" s="8"/>
    </row>
    <row r="16484" spans="1:16" s="2" customFormat="1" x14ac:dyDescent="0.15">
      <c r="A16484" s="3"/>
      <c r="B16484" s="3"/>
      <c r="J16484" s="3"/>
      <c r="K16484" s="5"/>
      <c r="L16484" s="8"/>
      <c r="N16484" s="5"/>
      <c r="O16484" s="10"/>
      <c r="P16484" s="8"/>
    </row>
    <row r="16485" spans="1:16" s="2" customFormat="1" x14ac:dyDescent="0.15">
      <c r="A16485" s="3"/>
      <c r="B16485" s="3"/>
      <c r="J16485" s="3"/>
      <c r="K16485" s="5"/>
      <c r="L16485" s="8"/>
      <c r="N16485" s="5"/>
      <c r="O16485" s="10"/>
      <c r="P16485" s="8"/>
    </row>
    <row r="16486" spans="1:16" s="2" customFormat="1" x14ac:dyDescent="0.15">
      <c r="A16486" s="3"/>
      <c r="B16486" s="3"/>
      <c r="J16486" s="3"/>
      <c r="K16486" s="5"/>
      <c r="L16486" s="8"/>
      <c r="N16486" s="5"/>
      <c r="O16486" s="10"/>
      <c r="P16486" s="8"/>
    </row>
    <row r="16487" spans="1:16" s="2" customFormat="1" x14ac:dyDescent="0.15">
      <c r="A16487" s="3"/>
      <c r="B16487" s="3"/>
      <c r="J16487" s="3"/>
      <c r="K16487" s="5"/>
      <c r="L16487" s="8"/>
      <c r="N16487" s="5"/>
      <c r="O16487" s="10"/>
      <c r="P16487" s="8"/>
    </row>
    <row r="16488" spans="1:16" s="2" customFormat="1" x14ac:dyDescent="0.15">
      <c r="A16488" s="3"/>
      <c r="B16488" s="3"/>
      <c r="J16488" s="3"/>
      <c r="K16488" s="5"/>
      <c r="L16488" s="8"/>
      <c r="N16488" s="5"/>
      <c r="O16488" s="10"/>
      <c r="P16488" s="8"/>
    </row>
    <row r="16489" spans="1:16" s="2" customFormat="1" x14ac:dyDescent="0.15">
      <c r="A16489" s="3"/>
      <c r="B16489" s="3"/>
      <c r="J16489" s="3"/>
      <c r="K16489" s="5"/>
      <c r="L16489" s="8"/>
      <c r="N16489" s="5"/>
      <c r="O16489" s="10"/>
      <c r="P16489" s="8"/>
    </row>
    <row r="16490" spans="1:16" s="2" customFormat="1" x14ac:dyDescent="0.15">
      <c r="A16490" s="3"/>
      <c r="B16490" s="3"/>
      <c r="J16490" s="3"/>
      <c r="K16490" s="5"/>
      <c r="L16490" s="8"/>
      <c r="N16490" s="5"/>
      <c r="O16490" s="10"/>
      <c r="P16490" s="8"/>
    </row>
    <row r="16491" spans="1:16" s="2" customFormat="1" x14ac:dyDescent="0.15">
      <c r="A16491" s="3"/>
      <c r="B16491" s="3"/>
      <c r="J16491" s="3"/>
      <c r="K16491" s="5"/>
      <c r="L16491" s="8"/>
      <c r="N16491" s="5"/>
      <c r="O16491" s="10"/>
      <c r="P16491" s="8"/>
    </row>
    <row r="16492" spans="1:16" s="2" customFormat="1" x14ac:dyDescent="0.15">
      <c r="A16492" s="3"/>
      <c r="B16492" s="3"/>
      <c r="J16492" s="3"/>
      <c r="K16492" s="5"/>
      <c r="L16492" s="8"/>
      <c r="N16492" s="5"/>
      <c r="O16492" s="10"/>
      <c r="P16492" s="8"/>
    </row>
    <row r="16493" spans="1:16" s="2" customFormat="1" x14ac:dyDescent="0.15">
      <c r="A16493" s="3"/>
      <c r="B16493" s="3"/>
      <c r="J16493" s="3"/>
      <c r="K16493" s="5"/>
      <c r="L16493" s="8"/>
      <c r="N16493" s="5"/>
      <c r="O16493" s="10"/>
      <c r="P16493" s="8"/>
    </row>
    <row r="16494" spans="1:16" s="2" customFormat="1" x14ac:dyDescent="0.15">
      <c r="A16494" s="3"/>
      <c r="B16494" s="3"/>
      <c r="J16494" s="3"/>
      <c r="K16494" s="5"/>
      <c r="L16494" s="8"/>
      <c r="N16494" s="5"/>
      <c r="O16494" s="10"/>
      <c r="P16494" s="8"/>
    </row>
    <row r="16495" spans="1:16" s="2" customFormat="1" x14ac:dyDescent="0.15">
      <c r="A16495" s="3"/>
      <c r="B16495" s="3"/>
      <c r="J16495" s="3"/>
      <c r="K16495" s="5"/>
      <c r="L16495" s="8"/>
      <c r="N16495" s="5"/>
      <c r="O16495" s="10"/>
      <c r="P16495" s="8"/>
    </row>
    <row r="16496" spans="1:16" s="2" customFormat="1" x14ac:dyDescent="0.15">
      <c r="A16496" s="3"/>
      <c r="B16496" s="3"/>
      <c r="J16496" s="3"/>
      <c r="K16496" s="5"/>
      <c r="L16496" s="8"/>
      <c r="N16496" s="5"/>
      <c r="O16496" s="10"/>
      <c r="P16496" s="8"/>
    </row>
    <row r="16497" spans="1:16" s="2" customFormat="1" x14ac:dyDescent="0.15">
      <c r="A16497" s="3"/>
      <c r="B16497" s="3"/>
      <c r="J16497" s="3"/>
      <c r="K16497" s="5"/>
      <c r="L16497" s="8"/>
      <c r="N16497" s="5"/>
      <c r="O16497" s="10"/>
      <c r="P16497" s="8"/>
    </row>
    <row r="16498" spans="1:16" s="2" customFormat="1" x14ac:dyDescent="0.15">
      <c r="A16498" s="3"/>
      <c r="B16498" s="3"/>
      <c r="J16498" s="3"/>
      <c r="K16498" s="5"/>
      <c r="L16498" s="8"/>
      <c r="N16498" s="5"/>
      <c r="O16498" s="10"/>
      <c r="P16498" s="8"/>
    </row>
    <row r="16499" spans="1:16" s="2" customFormat="1" x14ac:dyDescent="0.15">
      <c r="A16499" s="3"/>
      <c r="B16499" s="3"/>
      <c r="J16499" s="3"/>
      <c r="K16499" s="5"/>
      <c r="L16499" s="8"/>
      <c r="N16499" s="5"/>
      <c r="O16499" s="10"/>
      <c r="P16499" s="8"/>
    </row>
    <row r="16500" spans="1:16" s="2" customFormat="1" x14ac:dyDescent="0.15">
      <c r="A16500" s="3"/>
      <c r="B16500" s="3"/>
      <c r="J16500" s="3"/>
      <c r="K16500" s="5"/>
      <c r="L16500" s="8"/>
      <c r="N16500" s="5"/>
      <c r="O16500" s="10"/>
      <c r="P16500" s="8"/>
    </row>
    <row r="16501" spans="1:16" s="2" customFormat="1" x14ac:dyDescent="0.15">
      <c r="A16501" s="3"/>
      <c r="B16501" s="3"/>
      <c r="J16501" s="3"/>
      <c r="K16501" s="5"/>
      <c r="L16501" s="8"/>
      <c r="N16501" s="5"/>
      <c r="O16501" s="10"/>
      <c r="P16501" s="8"/>
    </row>
    <row r="16502" spans="1:16" s="2" customFormat="1" x14ac:dyDescent="0.15">
      <c r="A16502" s="3"/>
      <c r="B16502" s="3"/>
      <c r="J16502" s="3"/>
      <c r="K16502" s="5"/>
      <c r="L16502" s="8"/>
      <c r="N16502" s="5"/>
      <c r="O16502" s="10"/>
      <c r="P16502" s="8"/>
    </row>
    <row r="16503" spans="1:16" s="2" customFormat="1" x14ac:dyDescent="0.15">
      <c r="A16503" s="3"/>
      <c r="B16503" s="3"/>
      <c r="J16503" s="3"/>
      <c r="K16503" s="5"/>
      <c r="L16503" s="8"/>
      <c r="N16503" s="5"/>
      <c r="O16503" s="10"/>
      <c r="P16503" s="8"/>
    </row>
    <row r="16504" spans="1:16" s="2" customFormat="1" x14ac:dyDescent="0.15">
      <c r="A16504" s="3"/>
      <c r="B16504" s="3"/>
      <c r="J16504" s="3"/>
      <c r="K16504" s="5"/>
      <c r="L16504" s="8"/>
      <c r="N16504" s="5"/>
      <c r="O16504" s="10"/>
      <c r="P16504" s="8"/>
    </row>
    <row r="16505" spans="1:16" s="2" customFormat="1" x14ac:dyDescent="0.15">
      <c r="A16505" s="3"/>
      <c r="B16505" s="3"/>
      <c r="J16505" s="3"/>
      <c r="K16505" s="5"/>
      <c r="L16505" s="8"/>
      <c r="N16505" s="5"/>
      <c r="O16505" s="10"/>
      <c r="P16505" s="8"/>
    </row>
    <row r="16506" spans="1:16" s="2" customFormat="1" x14ac:dyDescent="0.15">
      <c r="A16506" s="3"/>
      <c r="B16506" s="3"/>
      <c r="J16506" s="3"/>
      <c r="K16506" s="5"/>
      <c r="L16506" s="8"/>
      <c r="N16506" s="5"/>
      <c r="O16506" s="10"/>
      <c r="P16506" s="8"/>
    </row>
    <row r="16507" spans="1:16" s="2" customFormat="1" x14ac:dyDescent="0.15">
      <c r="A16507" s="3"/>
      <c r="B16507" s="3"/>
      <c r="J16507" s="3"/>
      <c r="K16507" s="5"/>
      <c r="L16507" s="8"/>
      <c r="N16507" s="5"/>
      <c r="O16507" s="10"/>
      <c r="P16507" s="8"/>
    </row>
    <row r="16508" spans="1:16" s="2" customFormat="1" x14ac:dyDescent="0.15">
      <c r="A16508" s="3"/>
      <c r="B16508" s="3"/>
      <c r="J16508" s="3"/>
      <c r="K16508" s="5"/>
      <c r="L16508" s="8"/>
      <c r="N16508" s="5"/>
      <c r="O16508" s="10"/>
      <c r="P16508" s="8"/>
    </row>
    <row r="16509" spans="1:16" s="2" customFormat="1" x14ac:dyDescent="0.15">
      <c r="A16509" s="3"/>
      <c r="B16509" s="3"/>
      <c r="J16509" s="3"/>
      <c r="K16509" s="5"/>
      <c r="L16509" s="8"/>
      <c r="N16509" s="5"/>
      <c r="O16509" s="10"/>
      <c r="P16509" s="8"/>
    </row>
    <row r="16510" spans="1:16" s="2" customFormat="1" x14ac:dyDescent="0.15">
      <c r="A16510" s="3"/>
      <c r="B16510" s="3"/>
      <c r="J16510" s="3"/>
      <c r="K16510" s="5"/>
      <c r="L16510" s="8"/>
      <c r="N16510" s="5"/>
      <c r="O16510" s="10"/>
      <c r="P16510" s="8"/>
    </row>
    <row r="16511" spans="1:16" s="2" customFormat="1" x14ac:dyDescent="0.15">
      <c r="A16511" s="3"/>
      <c r="B16511" s="3"/>
      <c r="J16511" s="3"/>
      <c r="K16511" s="5"/>
      <c r="L16511" s="8"/>
      <c r="N16511" s="5"/>
      <c r="O16511" s="10"/>
      <c r="P16511" s="8"/>
    </row>
    <row r="16512" spans="1:16" s="2" customFormat="1" x14ac:dyDescent="0.15">
      <c r="A16512" s="3"/>
      <c r="B16512" s="3"/>
      <c r="J16512" s="3"/>
      <c r="K16512" s="5"/>
      <c r="L16512" s="8"/>
      <c r="N16512" s="5"/>
      <c r="O16512" s="10"/>
      <c r="P16512" s="8"/>
    </row>
    <row r="16513" spans="1:16" s="2" customFormat="1" x14ac:dyDescent="0.15">
      <c r="A16513" s="3"/>
      <c r="B16513" s="3"/>
      <c r="J16513" s="3"/>
      <c r="K16513" s="5"/>
      <c r="L16513" s="8"/>
      <c r="N16513" s="5"/>
      <c r="O16513" s="10"/>
      <c r="P16513" s="8"/>
    </row>
    <row r="16514" spans="1:16" s="2" customFormat="1" x14ac:dyDescent="0.15">
      <c r="A16514" s="3"/>
      <c r="B16514" s="3"/>
      <c r="J16514" s="3"/>
      <c r="K16514" s="5"/>
      <c r="L16514" s="8"/>
      <c r="N16514" s="5"/>
      <c r="O16514" s="10"/>
      <c r="P16514" s="8"/>
    </row>
    <row r="16515" spans="1:16" s="2" customFormat="1" x14ac:dyDescent="0.15">
      <c r="A16515" s="3"/>
      <c r="B16515" s="3"/>
      <c r="J16515" s="3"/>
      <c r="K16515" s="5"/>
      <c r="L16515" s="8"/>
      <c r="N16515" s="5"/>
      <c r="O16515" s="10"/>
      <c r="P16515" s="8"/>
    </row>
    <row r="16516" spans="1:16" s="2" customFormat="1" x14ac:dyDescent="0.15">
      <c r="A16516" s="3"/>
      <c r="B16516" s="3"/>
      <c r="J16516" s="3"/>
      <c r="K16516" s="5"/>
      <c r="L16516" s="8"/>
      <c r="N16516" s="5"/>
      <c r="O16516" s="10"/>
      <c r="P16516" s="8"/>
    </row>
    <row r="16517" spans="1:16" s="2" customFormat="1" x14ac:dyDescent="0.15">
      <c r="A16517" s="3"/>
      <c r="B16517" s="3"/>
      <c r="J16517" s="3"/>
      <c r="K16517" s="5"/>
      <c r="L16517" s="8"/>
      <c r="N16517" s="5"/>
      <c r="O16517" s="10"/>
      <c r="P16517" s="8"/>
    </row>
    <row r="16518" spans="1:16" s="2" customFormat="1" x14ac:dyDescent="0.15">
      <c r="A16518" s="3"/>
      <c r="B16518" s="3"/>
      <c r="J16518" s="3"/>
      <c r="K16518" s="5"/>
      <c r="L16518" s="8"/>
      <c r="N16518" s="5"/>
      <c r="O16518" s="10"/>
      <c r="P16518" s="8"/>
    </row>
    <row r="16519" spans="1:16" s="2" customFormat="1" x14ac:dyDescent="0.15">
      <c r="A16519" s="3"/>
      <c r="B16519" s="3"/>
      <c r="J16519" s="3"/>
      <c r="K16519" s="5"/>
      <c r="L16519" s="8"/>
      <c r="N16519" s="5"/>
      <c r="O16519" s="10"/>
      <c r="P16519" s="8"/>
    </row>
    <row r="16520" spans="1:16" s="2" customFormat="1" x14ac:dyDescent="0.15">
      <c r="A16520" s="3"/>
      <c r="B16520" s="3"/>
      <c r="J16520" s="3"/>
      <c r="K16520" s="5"/>
      <c r="L16520" s="8"/>
      <c r="N16520" s="5"/>
      <c r="O16520" s="10"/>
      <c r="P16520" s="8"/>
    </row>
    <row r="16521" spans="1:16" s="2" customFormat="1" x14ac:dyDescent="0.15">
      <c r="A16521" s="3"/>
      <c r="B16521" s="3"/>
      <c r="J16521" s="3"/>
      <c r="K16521" s="5"/>
      <c r="L16521" s="8"/>
      <c r="N16521" s="5"/>
      <c r="O16521" s="10"/>
      <c r="P16521" s="8"/>
    </row>
    <row r="16522" spans="1:16" s="2" customFormat="1" x14ac:dyDescent="0.15">
      <c r="A16522" s="3"/>
      <c r="B16522" s="3"/>
      <c r="J16522" s="3"/>
      <c r="K16522" s="5"/>
      <c r="L16522" s="8"/>
      <c r="N16522" s="5"/>
      <c r="O16522" s="10"/>
      <c r="P16522" s="8"/>
    </row>
    <row r="16523" spans="1:16" s="2" customFormat="1" x14ac:dyDescent="0.15">
      <c r="A16523" s="3"/>
      <c r="B16523" s="3"/>
      <c r="J16523" s="3"/>
      <c r="K16523" s="5"/>
      <c r="L16523" s="8"/>
      <c r="N16523" s="5"/>
      <c r="O16523" s="10"/>
      <c r="P16523" s="8"/>
    </row>
    <row r="16524" spans="1:16" s="2" customFormat="1" x14ac:dyDescent="0.15">
      <c r="A16524" s="3"/>
      <c r="B16524" s="3"/>
      <c r="J16524" s="3"/>
      <c r="K16524" s="5"/>
      <c r="L16524" s="8"/>
      <c r="N16524" s="5"/>
      <c r="O16524" s="10"/>
      <c r="P16524" s="8"/>
    </row>
    <row r="16525" spans="1:16" s="2" customFormat="1" x14ac:dyDescent="0.15">
      <c r="A16525" s="3"/>
      <c r="B16525" s="3"/>
      <c r="J16525" s="3"/>
      <c r="K16525" s="5"/>
      <c r="L16525" s="8"/>
      <c r="N16525" s="5"/>
      <c r="O16525" s="10"/>
      <c r="P16525" s="8"/>
    </row>
    <row r="16526" spans="1:16" s="2" customFormat="1" x14ac:dyDescent="0.15">
      <c r="A16526" s="3"/>
      <c r="B16526" s="3"/>
      <c r="J16526" s="3"/>
      <c r="K16526" s="5"/>
      <c r="L16526" s="8"/>
      <c r="N16526" s="5"/>
      <c r="O16526" s="10"/>
      <c r="P16526" s="8"/>
    </row>
    <row r="16527" spans="1:16" s="2" customFormat="1" x14ac:dyDescent="0.15">
      <c r="A16527" s="3"/>
      <c r="B16527" s="3"/>
      <c r="J16527" s="3"/>
      <c r="K16527" s="5"/>
      <c r="L16527" s="8"/>
      <c r="N16527" s="5"/>
      <c r="O16527" s="10"/>
      <c r="P16527" s="8"/>
    </row>
    <row r="16528" spans="1:16" s="2" customFormat="1" x14ac:dyDescent="0.15">
      <c r="A16528" s="3"/>
      <c r="B16528" s="3"/>
      <c r="J16528" s="3"/>
      <c r="K16528" s="5"/>
      <c r="L16528" s="8"/>
      <c r="N16528" s="5"/>
      <c r="O16528" s="10"/>
      <c r="P16528" s="8"/>
    </row>
    <row r="16529" spans="1:16" s="2" customFormat="1" x14ac:dyDescent="0.15">
      <c r="A16529" s="3"/>
      <c r="B16529" s="3"/>
      <c r="J16529" s="3"/>
      <c r="K16529" s="5"/>
      <c r="L16529" s="8"/>
      <c r="N16529" s="5"/>
      <c r="O16529" s="10"/>
      <c r="P16529" s="8"/>
    </row>
    <row r="16530" spans="1:16" s="2" customFormat="1" x14ac:dyDescent="0.15">
      <c r="A16530" s="3"/>
      <c r="B16530" s="3"/>
      <c r="J16530" s="3"/>
      <c r="K16530" s="5"/>
      <c r="L16530" s="8"/>
      <c r="N16530" s="5"/>
      <c r="O16530" s="10"/>
      <c r="P16530" s="8"/>
    </row>
    <row r="16531" spans="1:16" s="2" customFormat="1" x14ac:dyDescent="0.15">
      <c r="A16531" s="3"/>
      <c r="B16531" s="3"/>
      <c r="J16531" s="3"/>
      <c r="K16531" s="5"/>
      <c r="L16531" s="8"/>
      <c r="N16531" s="5"/>
      <c r="O16531" s="10"/>
      <c r="P16531" s="8"/>
    </row>
    <row r="16532" spans="1:16" s="2" customFormat="1" x14ac:dyDescent="0.15">
      <c r="A16532" s="3"/>
      <c r="B16532" s="3"/>
      <c r="J16532" s="3"/>
      <c r="K16532" s="5"/>
      <c r="L16532" s="8"/>
      <c r="N16532" s="5"/>
      <c r="O16532" s="10"/>
      <c r="P16532" s="8"/>
    </row>
    <row r="16533" spans="1:16" s="2" customFormat="1" x14ac:dyDescent="0.15">
      <c r="A16533" s="3"/>
      <c r="B16533" s="3"/>
      <c r="J16533" s="3"/>
      <c r="K16533" s="5"/>
      <c r="L16533" s="8"/>
      <c r="N16533" s="5"/>
      <c r="O16533" s="10"/>
      <c r="P16533" s="8"/>
    </row>
    <row r="16534" spans="1:16" s="2" customFormat="1" x14ac:dyDescent="0.15">
      <c r="A16534" s="3"/>
      <c r="B16534" s="3"/>
      <c r="J16534" s="3"/>
      <c r="K16534" s="5"/>
      <c r="L16534" s="8"/>
      <c r="N16534" s="5"/>
      <c r="O16534" s="10"/>
      <c r="P16534" s="8"/>
    </row>
    <row r="16535" spans="1:16" s="2" customFormat="1" x14ac:dyDescent="0.15">
      <c r="A16535" s="3"/>
      <c r="B16535" s="3"/>
      <c r="J16535" s="3"/>
      <c r="K16535" s="5"/>
      <c r="L16535" s="8"/>
      <c r="N16535" s="5"/>
      <c r="O16535" s="10"/>
      <c r="P16535" s="8"/>
    </row>
    <row r="16536" spans="1:16" s="2" customFormat="1" x14ac:dyDescent="0.15">
      <c r="A16536" s="3"/>
      <c r="B16536" s="3"/>
      <c r="J16536" s="3"/>
      <c r="K16536" s="5"/>
      <c r="L16536" s="8"/>
      <c r="N16536" s="5"/>
      <c r="O16536" s="10"/>
      <c r="P16536" s="8"/>
    </row>
    <row r="16537" spans="1:16" s="2" customFormat="1" x14ac:dyDescent="0.15">
      <c r="A16537" s="3"/>
      <c r="B16537" s="3"/>
      <c r="J16537" s="3"/>
      <c r="K16537" s="5"/>
      <c r="L16537" s="8"/>
      <c r="N16537" s="5"/>
      <c r="O16537" s="10"/>
      <c r="P16537" s="8"/>
    </row>
    <row r="16538" spans="1:16" s="2" customFormat="1" x14ac:dyDescent="0.15">
      <c r="A16538" s="3"/>
      <c r="B16538" s="3"/>
      <c r="J16538" s="3"/>
      <c r="K16538" s="5"/>
      <c r="L16538" s="8"/>
      <c r="N16538" s="5"/>
      <c r="O16538" s="10"/>
      <c r="P16538" s="8"/>
    </row>
    <row r="16539" spans="1:16" s="2" customFormat="1" x14ac:dyDescent="0.15">
      <c r="A16539" s="3"/>
      <c r="B16539" s="3"/>
      <c r="J16539" s="3"/>
      <c r="K16539" s="5"/>
      <c r="L16539" s="8"/>
      <c r="N16539" s="5"/>
      <c r="O16539" s="10"/>
      <c r="P16539" s="8"/>
    </row>
    <row r="16540" spans="1:16" s="2" customFormat="1" x14ac:dyDescent="0.15">
      <c r="A16540" s="3"/>
      <c r="B16540" s="3"/>
      <c r="J16540" s="3"/>
      <c r="K16540" s="5"/>
      <c r="L16540" s="8"/>
      <c r="N16540" s="5"/>
      <c r="O16540" s="10"/>
      <c r="P16540" s="8"/>
    </row>
    <row r="16541" spans="1:16" s="2" customFormat="1" x14ac:dyDescent="0.15">
      <c r="A16541" s="3"/>
      <c r="B16541" s="3"/>
      <c r="J16541" s="3"/>
      <c r="K16541" s="5"/>
      <c r="L16541" s="8"/>
      <c r="N16541" s="5"/>
      <c r="O16541" s="10"/>
      <c r="P16541" s="8"/>
    </row>
    <row r="16542" spans="1:16" s="2" customFormat="1" x14ac:dyDescent="0.15">
      <c r="A16542" s="3"/>
      <c r="B16542" s="3"/>
      <c r="J16542" s="3"/>
      <c r="K16542" s="5"/>
      <c r="L16542" s="8"/>
      <c r="N16542" s="5"/>
      <c r="O16542" s="10"/>
      <c r="P16542" s="8"/>
    </row>
    <row r="16543" spans="1:16" s="2" customFormat="1" x14ac:dyDescent="0.15">
      <c r="A16543" s="3"/>
      <c r="B16543" s="3"/>
      <c r="J16543" s="3"/>
      <c r="K16543" s="5"/>
      <c r="L16543" s="8"/>
      <c r="N16543" s="5"/>
      <c r="O16543" s="10"/>
      <c r="P16543" s="8"/>
    </row>
    <row r="16544" spans="1:16" s="2" customFormat="1" x14ac:dyDescent="0.15">
      <c r="A16544" s="3"/>
      <c r="B16544" s="3"/>
      <c r="J16544" s="3"/>
      <c r="K16544" s="5"/>
      <c r="L16544" s="8"/>
      <c r="N16544" s="5"/>
      <c r="O16544" s="10"/>
      <c r="P16544" s="8"/>
    </row>
    <row r="16545" spans="1:16" s="2" customFormat="1" x14ac:dyDescent="0.15">
      <c r="A16545" s="3"/>
      <c r="B16545" s="3"/>
      <c r="J16545" s="3"/>
      <c r="K16545" s="5"/>
      <c r="L16545" s="8"/>
      <c r="N16545" s="5"/>
      <c r="O16545" s="10"/>
      <c r="P16545" s="8"/>
    </row>
    <row r="16546" spans="1:16" s="2" customFormat="1" x14ac:dyDescent="0.15">
      <c r="A16546" s="3"/>
      <c r="B16546" s="3"/>
      <c r="J16546" s="3"/>
      <c r="K16546" s="5"/>
      <c r="L16546" s="8"/>
      <c r="N16546" s="5"/>
      <c r="O16546" s="10"/>
      <c r="P16546" s="8"/>
    </row>
    <row r="16547" spans="1:16" s="2" customFormat="1" x14ac:dyDescent="0.15">
      <c r="A16547" s="3"/>
      <c r="B16547" s="3"/>
      <c r="J16547" s="3"/>
      <c r="K16547" s="5"/>
      <c r="L16547" s="8"/>
      <c r="N16547" s="5"/>
      <c r="O16547" s="10"/>
      <c r="P16547" s="8"/>
    </row>
    <row r="16548" spans="1:16" s="2" customFormat="1" x14ac:dyDescent="0.15">
      <c r="A16548" s="3"/>
      <c r="B16548" s="3"/>
      <c r="J16548" s="3"/>
      <c r="K16548" s="5"/>
      <c r="L16548" s="8"/>
      <c r="N16548" s="5"/>
      <c r="O16548" s="10"/>
      <c r="P16548" s="8"/>
    </row>
    <row r="16549" spans="1:16" s="2" customFormat="1" x14ac:dyDescent="0.15">
      <c r="A16549" s="3"/>
      <c r="B16549" s="3"/>
      <c r="J16549" s="3"/>
      <c r="K16549" s="5"/>
      <c r="L16549" s="8"/>
      <c r="N16549" s="5"/>
      <c r="O16549" s="10"/>
      <c r="P16549" s="8"/>
    </row>
    <row r="16550" spans="1:16" s="2" customFormat="1" x14ac:dyDescent="0.15">
      <c r="A16550" s="3"/>
      <c r="B16550" s="3"/>
      <c r="J16550" s="3"/>
      <c r="K16550" s="5"/>
      <c r="L16550" s="8"/>
      <c r="N16550" s="5"/>
      <c r="O16550" s="10"/>
      <c r="P16550" s="8"/>
    </row>
    <row r="16551" spans="1:16" s="2" customFormat="1" x14ac:dyDescent="0.15">
      <c r="A16551" s="3"/>
      <c r="B16551" s="3"/>
      <c r="J16551" s="3"/>
      <c r="K16551" s="5"/>
      <c r="L16551" s="8"/>
      <c r="N16551" s="5"/>
      <c r="O16551" s="10"/>
      <c r="P16551" s="8"/>
    </row>
    <row r="16552" spans="1:16" s="2" customFormat="1" x14ac:dyDescent="0.15">
      <c r="A16552" s="3"/>
      <c r="B16552" s="3"/>
      <c r="J16552" s="3"/>
      <c r="K16552" s="5"/>
      <c r="L16552" s="8"/>
      <c r="N16552" s="5"/>
      <c r="O16552" s="10"/>
      <c r="P16552" s="8"/>
    </row>
    <row r="16553" spans="1:16" s="2" customFormat="1" x14ac:dyDescent="0.15">
      <c r="A16553" s="3"/>
      <c r="B16553" s="3"/>
      <c r="J16553" s="3"/>
      <c r="K16553" s="5"/>
      <c r="L16553" s="8"/>
      <c r="N16553" s="5"/>
      <c r="O16553" s="10"/>
      <c r="P16553" s="8"/>
    </row>
    <row r="16554" spans="1:16" s="2" customFormat="1" x14ac:dyDescent="0.15">
      <c r="A16554" s="3"/>
      <c r="B16554" s="3"/>
      <c r="J16554" s="3"/>
      <c r="K16554" s="5"/>
      <c r="L16554" s="8"/>
      <c r="N16554" s="5"/>
      <c r="O16554" s="10"/>
      <c r="P16554" s="8"/>
    </row>
    <row r="16555" spans="1:16" s="2" customFormat="1" x14ac:dyDescent="0.15">
      <c r="A16555" s="3"/>
      <c r="B16555" s="3"/>
      <c r="J16555" s="3"/>
      <c r="K16555" s="5"/>
      <c r="L16555" s="8"/>
      <c r="N16555" s="5"/>
      <c r="O16555" s="10"/>
      <c r="P16555" s="8"/>
    </row>
    <row r="16556" spans="1:16" s="2" customFormat="1" x14ac:dyDescent="0.15">
      <c r="A16556" s="3"/>
      <c r="B16556" s="3"/>
      <c r="J16556" s="3"/>
      <c r="K16556" s="5"/>
      <c r="L16556" s="8"/>
      <c r="N16556" s="5"/>
      <c r="O16556" s="10"/>
      <c r="P16556" s="8"/>
    </row>
    <row r="16557" spans="1:16" s="2" customFormat="1" x14ac:dyDescent="0.15">
      <c r="A16557" s="3"/>
      <c r="B16557" s="3"/>
      <c r="J16557" s="3"/>
      <c r="K16557" s="5"/>
      <c r="L16557" s="8"/>
      <c r="N16557" s="5"/>
      <c r="O16557" s="10"/>
      <c r="P16557" s="8"/>
    </row>
    <row r="16558" spans="1:16" s="2" customFormat="1" x14ac:dyDescent="0.15">
      <c r="A16558" s="3"/>
      <c r="B16558" s="3"/>
      <c r="J16558" s="3"/>
      <c r="K16558" s="5"/>
      <c r="L16558" s="8"/>
      <c r="N16558" s="5"/>
      <c r="O16558" s="10"/>
      <c r="P16558" s="8"/>
    </row>
    <row r="16559" spans="1:16" s="2" customFormat="1" x14ac:dyDescent="0.15">
      <c r="A16559" s="3"/>
      <c r="B16559" s="3"/>
      <c r="J16559" s="3"/>
      <c r="K16559" s="5"/>
      <c r="L16559" s="8"/>
      <c r="N16559" s="5"/>
      <c r="O16559" s="10"/>
      <c r="P16559" s="8"/>
    </row>
    <row r="16560" spans="1:16" s="2" customFormat="1" x14ac:dyDescent="0.15">
      <c r="A16560" s="3"/>
      <c r="B16560" s="3"/>
      <c r="J16560" s="3"/>
      <c r="K16560" s="5"/>
      <c r="L16560" s="8"/>
      <c r="N16560" s="5"/>
      <c r="O16560" s="10"/>
      <c r="P16560" s="8"/>
    </row>
    <row r="16561" spans="1:16" s="2" customFormat="1" x14ac:dyDescent="0.15">
      <c r="A16561" s="3"/>
      <c r="B16561" s="3"/>
      <c r="J16561" s="3"/>
      <c r="K16561" s="5"/>
      <c r="L16561" s="8"/>
      <c r="N16561" s="5"/>
      <c r="O16561" s="10"/>
      <c r="P16561" s="8"/>
    </row>
    <row r="16562" spans="1:16" s="2" customFormat="1" x14ac:dyDescent="0.15">
      <c r="A16562" s="3"/>
      <c r="B16562" s="3"/>
      <c r="J16562" s="3"/>
      <c r="K16562" s="5"/>
      <c r="L16562" s="8"/>
      <c r="N16562" s="5"/>
      <c r="O16562" s="10"/>
      <c r="P16562" s="8"/>
    </row>
    <row r="16563" spans="1:16" s="2" customFormat="1" x14ac:dyDescent="0.15">
      <c r="A16563" s="3"/>
      <c r="B16563" s="3"/>
      <c r="J16563" s="3"/>
      <c r="K16563" s="5"/>
      <c r="L16563" s="8"/>
      <c r="N16563" s="5"/>
      <c r="O16563" s="10"/>
      <c r="P16563" s="8"/>
    </row>
    <row r="16564" spans="1:16" s="2" customFormat="1" x14ac:dyDescent="0.15">
      <c r="A16564" s="3"/>
      <c r="B16564" s="3"/>
      <c r="J16564" s="3"/>
      <c r="K16564" s="5"/>
      <c r="L16564" s="8"/>
      <c r="N16564" s="5"/>
      <c r="O16564" s="10"/>
      <c r="P16564" s="8"/>
    </row>
    <row r="16565" spans="1:16" s="2" customFormat="1" x14ac:dyDescent="0.15">
      <c r="A16565" s="3"/>
      <c r="B16565" s="3"/>
      <c r="J16565" s="3"/>
      <c r="K16565" s="5"/>
      <c r="L16565" s="8"/>
      <c r="N16565" s="5"/>
      <c r="O16565" s="10"/>
      <c r="P16565" s="8"/>
    </row>
    <row r="16566" spans="1:16" s="2" customFormat="1" x14ac:dyDescent="0.15">
      <c r="A16566" s="3"/>
      <c r="B16566" s="3"/>
      <c r="J16566" s="3"/>
      <c r="K16566" s="5"/>
      <c r="L16566" s="8"/>
      <c r="N16566" s="5"/>
      <c r="O16566" s="10"/>
      <c r="P16566" s="8"/>
    </row>
    <row r="16567" spans="1:16" s="2" customFormat="1" x14ac:dyDescent="0.15">
      <c r="A16567" s="3"/>
      <c r="B16567" s="3"/>
      <c r="J16567" s="3"/>
      <c r="K16567" s="5"/>
      <c r="L16567" s="8"/>
      <c r="N16567" s="5"/>
      <c r="O16567" s="10"/>
      <c r="P16567" s="8"/>
    </row>
    <row r="16568" spans="1:16" s="2" customFormat="1" x14ac:dyDescent="0.15">
      <c r="A16568" s="3"/>
      <c r="B16568" s="3"/>
      <c r="J16568" s="3"/>
      <c r="K16568" s="5"/>
      <c r="L16568" s="8"/>
      <c r="N16568" s="5"/>
      <c r="O16568" s="10"/>
      <c r="P16568" s="8"/>
    </row>
    <row r="16569" spans="1:16" s="2" customFormat="1" x14ac:dyDescent="0.15">
      <c r="A16569" s="3"/>
      <c r="B16569" s="3"/>
      <c r="J16569" s="3"/>
      <c r="K16569" s="5"/>
      <c r="L16569" s="8"/>
      <c r="N16569" s="5"/>
      <c r="O16569" s="10"/>
      <c r="P16569" s="8"/>
    </row>
    <row r="16570" spans="1:16" s="2" customFormat="1" x14ac:dyDescent="0.15">
      <c r="A16570" s="3"/>
      <c r="B16570" s="3"/>
      <c r="J16570" s="3"/>
      <c r="K16570" s="5"/>
      <c r="L16570" s="8"/>
      <c r="N16570" s="5"/>
      <c r="O16570" s="10"/>
      <c r="P16570" s="8"/>
    </row>
    <row r="16571" spans="1:16" s="2" customFormat="1" x14ac:dyDescent="0.15">
      <c r="A16571" s="3"/>
      <c r="B16571" s="3"/>
      <c r="J16571" s="3"/>
      <c r="K16571" s="5"/>
      <c r="L16571" s="8"/>
      <c r="N16571" s="5"/>
      <c r="O16571" s="10"/>
      <c r="P16571" s="8"/>
    </row>
    <row r="16572" spans="1:16" s="2" customFormat="1" x14ac:dyDescent="0.15">
      <c r="A16572" s="3"/>
      <c r="B16572" s="3"/>
      <c r="J16572" s="3"/>
      <c r="K16572" s="5"/>
      <c r="L16572" s="8"/>
      <c r="N16572" s="5"/>
      <c r="O16572" s="10"/>
      <c r="P16572" s="8"/>
    </row>
    <row r="16573" spans="1:16" s="2" customFormat="1" x14ac:dyDescent="0.15">
      <c r="A16573" s="3"/>
      <c r="B16573" s="3"/>
      <c r="J16573" s="3"/>
      <c r="K16573" s="5"/>
      <c r="L16573" s="8"/>
      <c r="N16573" s="5"/>
      <c r="O16573" s="10"/>
      <c r="P16573" s="8"/>
    </row>
    <row r="16574" spans="1:16" s="2" customFormat="1" x14ac:dyDescent="0.15">
      <c r="A16574" s="3"/>
      <c r="B16574" s="3"/>
      <c r="J16574" s="3"/>
      <c r="K16574" s="5"/>
      <c r="L16574" s="8"/>
      <c r="N16574" s="5"/>
      <c r="O16574" s="10"/>
      <c r="P16574" s="8"/>
    </row>
    <row r="16575" spans="1:16" s="2" customFormat="1" x14ac:dyDescent="0.15">
      <c r="A16575" s="3"/>
      <c r="B16575" s="3"/>
      <c r="J16575" s="3"/>
      <c r="K16575" s="5"/>
      <c r="L16575" s="8"/>
      <c r="N16575" s="5"/>
      <c r="O16575" s="10"/>
      <c r="P16575" s="8"/>
    </row>
    <row r="16576" spans="1:16" s="2" customFormat="1" x14ac:dyDescent="0.15">
      <c r="A16576" s="3"/>
      <c r="B16576" s="3"/>
      <c r="J16576" s="3"/>
      <c r="K16576" s="5"/>
      <c r="L16576" s="8"/>
      <c r="N16576" s="5"/>
      <c r="O16576" s="10"/>
      <c r="P16576" s="8"/>
    </row>
    <row r="16577" spans="1:16" s="2" customFormat="1" x14ac:dyDescent="0.15">
      <c r="A16577" s="3"/>
      <c r="B16577" s="3"/>
      <c r="J16577" s="3"/>
      <c r="K16577" s="5"/>
      <c r="L16577" s="8"/>
      <c r="N16577" s="5"/>
      <c r="O16577" s="10"/>
      <c r="P16577" s="8"/>
    </row>
    <row r="16578" spans="1:16" s="2" customFormat="1" x14ac:dyDescent="0.15">
      <c r="A16578" s="3"/>
      <c r="B16578" s="3"/>
      <c r="J16578" s="3"/>
      <c r="K16578" s="5"/>
      <c r="L16578" s="8"/>
      <c r="N16578" s="5"/>
      <c r="O16578" s="10"/>
      <c r="P16578" s="8"/>
    </row>
    <row r="16579" spans="1:16" s="2" customFormat="1" x14ac:dyDescent="0.15">
      <c r="A16579" s="3"/>
      <c r="B16579" s="3"/>
      <c r="J16579" s="3"/>
      <c r="K16579" s="5"/>
      <c r="L16579" s="8"/>
      <c r="N16579" s="5"/>
      <c r="O16579" s="10"/>
      <c r="P16579" s="8"/>
    </row>
    <row r="16580" spans="1:16" s="2" customFormat="1" x14ac:dyDescent="0.15">
      <c r="A16580" s="3"/>
      <c r="B16580" s="3"/>
      <c r="J16580" s="3"/>
      <c r="K16580" s="5"/>
      <c r="L16580" s="8"/>
      <c r="N16580" s="5"/>
      <c r="O16580" s="10"/>
      <c r="P16580" s="8"/>
    </row>
    <row r="16581" spans="1:16" s="2" customFormat="1" x14ac:dyDescent="0.15">
      <c r="A16581" s="3"/>
      <c r="B16581" s="3"/>
      <c r="J16581" s="3"/>
      <c r="K16581" s="5"/>
      <c r="L16581" s="8"/>
      <c r="N16581" s="5"/>
      <c r="O16581" s="10"/>
      <c r="P16581" s="8"/>
    </row>
    <row r="16582" spans="1:16" s="2" customFormat="1" x14ac:dyDescent="0.15">
      <c r="A16582" s="3"/>
      <c r="B16582" s="3"/>
      <c r="J16582" s="3"/>
      <c r="K16582" s="5"/>
      <c r="L16582" s="8"/>
      <c r="N16582" s="5"/>
      <c r="O16582" s="10"/>
      <c r="P16582" s="8"/>
    </row>
    <row r="16583" spans="1:16" s="2" customFormat="1" x14ac:dyDescent="0.15">
      <c r="A16583" s="3"/>
      <c r="B16583" s="3"/>
      <c r="J16583" s="3"/>
      <c r="K16583" s="5"/>
      <c r="L16583" s="8"/>
      <c r="N16583" s="5"/>
      <c r="O16583" s="10"/>
      <c r="P16583" s="8"/>
    </row>
    <row r="16584" spans="1:16" s="2" customFormat="1" x14ac:dyDescent="0.15">
      <c r="A16584" s="3"/>
      <c r="B16584" s="3"/>
      <c r="J16584" s="3"/>
      <c r="K16584" s="5"/>
      <c r="L16584" s="8"/>
      <c r="N16584" s="5"/>
      <c r="O16584" s="10"/>
      <c r="P16584" s="8"/>
    </row>
    <row r="16585" spans="1:16" s="2" customFormat="1" x14ac:dyDescent="0.15">
      <c r="A16585" s="3"/>
      <c r="B16585" s="3"/>
      <c r="J16585" s="3"/>
      <c r="K16585" s="5"/>
      <c r="L16585" s="8"/>
      <c r="N16585" s="5"/>
      <c r="O16585" s="10"/>
      <c r="P16585" s="8"/>
    </row>
    <row r="16586" spans="1:16" s="2" customFormat="1" x14ac:dyDescent="0.15">
      <c r="A16586" s="3"/>
      <c r="B16586" s="3"/>
      <c r="J16586" s="3"/>
      <c r="K16586" s="5"/>
      <c r="L16586" s="8"/>
      <c r="N16586" s="5"/>
      <c r="O16586" s="10"/>
      <c r="P16586" s="8"/>
    </row>
    <row r="16587" spans="1:16" s="2" customFormat="1" x14ac:dyDescent="0.15">
      <c r="A16587" s="3"/>
      <c r="B16587" s="3"/>
      <c r="J16587" s="3"/>
      <c r="K16587" s="5"/>
      <c r="L16587" s="8"/>
      <c r="N16587" s="5"/>
      <c r="O16587" s="10"/>
      <c r="P16587" s="8"/>
    </row>
    <row r="16588" spans="1:16" s="2" customFormat="1" x14ac:dyDescent="0.15">
      <c r="A16588" s="3"/>
      <c r="B16588" s="3"/>
      <c r="J16588" s="3"/>
      <c r="K16588" s="5"/>
      <c r="L16588" s="8"/>
      <c r="N16588" s="5"/>
      <c r="O16588" s="10"/>
      <c r="P16588" s="8"/>
    </row>
    <row r="16589" spans="1:16" s="2" customFormat="1" x14ac:dyDescent="0.15">
      <c r="A16589" s="3"/>
      <c r="B16589" s="3"/>
      <c r="J16589" s="3"/>
      <c r="K16589" s="5"/>
      <c r="L16589" s="8"/>
      <c r="N16589" s="5"/>
      <c r="O16589" s="10"/>
      <c r="P16589" s="8"/>
    </row>
    <row r="16590" spans="1:16" s="2" customFormat="1" x14ac:dyDescent="0.15">
      <c r="A16590" s="3"/>
      <c r="B16590" s="3"/>
      <c r="J16590" s="3"/>
      <c r="K16590" s="5"/>
      <c r="L16590" s="8"/>
      <c r="N16590" s="5"/>
      <c r="O16590" s="10"/>
      <c r="P16590" s="8"/>
    </row>
    <row r="16591" spans="1:16" s="2" customFormat="1" x14ac:dyDescent="0.15">
      <c r="A16591" s="3"/>
      <c r="B16591" s="3"/>
      <c r="J16591" s="3"/>
      <c r="K16591" s="5"/>
      <c r="L16591" s="8"/>
      <c r="N16591" s="5"/>
      <c r="O16591" s="10"/>
      <c r="P16591" s="8"/>
    </row>
    <row r="16592" spans="1:16" s="2" customFormat="1" x14ac:dyDescent="0.15">
      <c r="A16592" s="3"/>
      <c r="B16592" s="3"/>
      <c r="J16592" s="3"/>
      <c r="K16592" s="5"/>
      <c r="L16592" s="8"/>
      <c r="N16592" s="5"/>
      <c r="O16592" s="10"/>
      <c r="P16592" s="8"/>
    </row>
    <row r="16593" spans="1:16" s="2" customFormat="1" x14ac:dyDescent="0.15">
      <c r="A16593" s="3"/>
      <c r="B16593" s="3"/>
      <c r="J16593" s="3"/>
      <c r="K16593" s="5"/>
      <c r="L16593" s="8"/>
      <c r="N16593" s="5"/>
      <c r="O16593" s="10"/>
      <c r="P16593" s="8"/>
    </row>
    <row r="16594" spans="1:16" s="2" customFormat="1" x14ac:dyDescent="0.15">
      <c r="A16594" s="3"/>
      <c r="B16594" s="3"/>
      <c r="J16594" s="3"/>
      <c r="K16594" s="5"/>
      <c r="L16594" s="8"/>
      <c r="N16594" s="5"/>
      <c r="O16594" s="10"/>
      <c r="P16594" s="8"/>
    </row>
    <row r="16595" spans="1:16" s="2" customFormat="1" x14ac:dyDescent="0.15">
      <c r="A16595" s="3"/>
      <c r="B16595" s="3"/>
      <c r="J16595" s="3"/>
      <c r="K16595" s="5"/>
      <c r="L16595" s="8"/>
      <c r="N16595" s="5"/>
      <c r="O16595" s="10"/>
      <c r="P16595" s="8"/>
    </row>
    <row r="16596" spans="1:16" s="2" customFormat="1" x14ac:dyDescent="0.15">
      <c r="A16596" s="3"/>
      <c r="B16596" s="3"/>
      <c r="J16596" s="3"/>
      <c r="K16596" s="5"/>
      <c r="L16596" s="8"/>
      <c r="N16596" s="5"/>
      <c r="O16596" s="10"/>
      <c r="P16596" s="8"/>
    </row>
    <row r="16597" spans="1:16" s="2" customFormat="1" x14ac:dyDescent="0.15">
      <c r="A16597" s="3"/>
      <c r="B16597" s="3"/>
      <c r="J16597" s="3"/>
      <c r="K16597" s="5"/>
      <c r="L16597" s="8"/>
      <c r="N16597" s="5"/>
      <c r="O16597" s="10"/>
      <c r="P16597" s="8"/>
    </row>
    <row r="16598" spans="1:16" s="2" customFormat="1" x14ac:dyDescent="0.15">
      <c r="A16598" s="3"/>
      <c r="B16598" s="3"/>
      <c r="J16598" s="3"/>
      <c r="K16598" s="5"/>
      <c r="L16598" s="8"/>
      <c r="N16598" s="5"/>
      <c r="O16598" s="10"/>
      <c r="P16598" s="8"/>
    </row>
    <row r="16599" spans="1:16" s="2" customFormat="1" x14ac:dyDescent="0.15">
      <c r="A16599" s="3"/>
      <c r="B16599" s="3"/>
      <c r="J16599" s="3"/>
      <c r="K16599" s="5"/>
      <c r="L16599" s="8"/>
      <c r="N16599" s="5"/>
      <c r="O16599" s="10"/>
      <c r="P16599" s="8"/>
    </row>
    <row r="16600" spans="1:16" s="2" customFormat="1" x14ac:dyDescent="0.15">
      <c r="A16600" s="3"/>
      <c r="B16600" s="3"/>
      <c r="J16600" s="3"/>
      <c r="K16600" s="5"/>
      <c r="L16600" s="8"/>
      <c r="N16600" s="5"/>
      <c r="O16600" s="10"/>
      <c r="P16600" s="8"/>
    </row>
    <row r="16601" spans="1:16" s="2" customFormat="1" x14ac:dyDescent="0.15">
      <c r="A16601" s="3"/>
      <c r="B16601" s="3"/>
      <c r="J16601" s="3"/>
      <c r="K16601" s="5"/>
      <c r="L16601" s="8"/>
      <c r="N16601" s="5"/>
      <c r="O16601" s="10"/>
      <c r="P16601" s="8"/>
    </row>
    <row r="16602" spans="1:16" s="2" customFormat="1" x14ac:dyDescent="0.15">
      <c r="A16602" s="3"/>
      <c r="B16602" s="3"/>
      <c r="J16602" s="3"/>
      <c r="K16602" s="5"/>
      <c r="L16602" s="8"/>
      <c r="N16602" s="5"/>
      <c r="O16602" s="10"/>
      <c r="P16602" s="8"/>
    </row>
    <row r="16603" spans="1:16" s="2" customFormat="1" x14ac:dyDescent="0.15">
      <c r="A16603" s="3"/>
      <c r="B16603" s="3"/>
      <c r="J16603" s="3"/>
      <c r="K16603" s="5"/>
      <c r="L16603" s="8"/>
      <c r="N16603" s="5"/>
      <c r="O16603" s="10"/>
      <c r="P16603" s="8"/>
    </row>
    <row r="16604" spans="1:16" s="2" customFormat="1" x14ac:dyDescent="0.15">
      <c r="A16604" s="3"/>
      <c r="B16604" s="3"/>
      <c r="J16604" s="3"/>
      <c r="K16604" s="5"/>
      <c r="L16604" s="8"/>
      <c r="N16604" s="5"/>
      <c r="O16604" s="10"/>
      <c r="P16604" s="8"/>
    </row>
    <row r="16605" spans="1:16" s="2" customFormat="1" x14ac:dyDescent="0.15">
      <c r="A16605" s="3"/>
      <c r="B16605" s="3"/>
      <c r="J16605" s="3"/>
      <c r="K16605" s="5"/>
      <c r="L16605" s="8"/>
      <c r="N16605" s="5"/>
      <c r="O16605" s="10"/>
      <c r="P16605" s="8"/>
    </row>
    <row r="16606" spans="1:16" s="2" customFormat="1" x14ac:dyDescent="0.15">
      <c r="A16606" s="3"/>
      <c r="B16606" s="3"/>
      <c r="J16606" s="3"/>
      <c r="K16606" s="5"/>
      <c r="L16606" s="8"/>
      <c r="N16606" s="5"/>
      <c r="O16606" s="10"/>
      <c r="P16606" s="8"/>
    </row>
    <row r="16607" spans="1:16" s="2" customFormat="1" x14ac:dyDescent="0.15">
      <c r="A16607" s="3"/>
      <c r="B16607" s="3"/>
      <c r="J16607" s="3"/>
      <c r="K16607" s="5"/>
      <c r="L16607" s="8"/>
      <c r="N16607" s="5"/>
      <c r="O16607" s="10"/>
      <c r="P16607" s="8"/>
    </row>
    <row r="16608" spans="1:16" s="2" customFormat="1" x14ac:dyDescent="0.15">
      <c r="A16608" s="3"/>
      <c r="B16608" s="3"/>
      <c r="J16608" s="3"/>
      <c r="K16608" s="5"/>
      <c r="L16608" s="8"/>
      <c r="N16608" s="5"/>
      <c r="O16608" s="10"/>
      <c r="P16608" s="8"/>
    </row>
    <row r="16609" spans="1:16" s="2" customFormat="1" x14ac:dyDescent="0.15">
      <c r="A16609" s="3"/>
      <c r="B16609" s="3"/>
      <c r="J16609" s="3"/>
      <c r="K16609" s="5"/>
      <c r="L16609" s="8"/>
      <c r="N16609" s="5"/>
      <c r="O16609" s="10"/>
      <c r="P16609" s="8"/>
    </row>
    <row r="16610" spans="1:16" s="2" customFormat="1" x14ac:dyDescent="0.15">
      <c r="A16610" s="3"/>
      <c r="B16610" s="3"/>
      <c r="J16610" s="3"/>
      <c r="K16610" s="5"/>
      <c r="L16610" s="8"/>
      <c r="N16610" s="5"/>
      <c r="O16610" s="10"/>
      <c r="P16610" s="8"/>
    </row>
    <row r="16611" spans="1:16" s="2" customFormat="1" x14ac:dyDescent="0.15">
      <c r="A16611" s="3"/>
      <c r="B16611" s="3"/>
      <c r="J16611" s="3"/>
      <c r="K16611" s="5"/>
      <c r="L16611" s="8"/>
      <c r="N16611" s="5"/>
      <c r="O16611" s="10"/>
      <c r="P16611" s="8"/>
    </row>
    <row r="16612" spans="1:16" s="2" customFormat="1" x14ac:dyDescent="0.15">
      <c r="A16612" s="3"/>
      <c r="B16612" s="3"/>
      <c r="J16612" s="3"/>
      <c r="K16612" s="5"/>
      <c r="L16612" s="8"/>
      <c r="N16612" s="5"/>
      <c r="O16612" s="10"/>
      <c r="P16612" s="8"/>
    </row>
    <row r="16613" spans="1:16" s="2" customFormat="1" x14ac:dyDescent="0.15">
      <c r="A16613" s="3"/>
      <c r="B16613" s="3"/>
      <c r="J16613" s="3"/>
      <c r="K16613" s="5"/>
      <c r="L16613" s="8"/>
      <c r="N16613" s="5"/>
      <c r="O16613" s="10"/>
      <c r="P16613" s="8"/>
    </row>
    <row r="16614" spans="1:16" s="2" customFormat="1" x14ac:dyDescent="0.15">
      <c r="A16614" s="3"/>
      <c r="B16614" s="3"/>
      <c r="J16614" s="3"/>
      <c r="K16614" s="5"/>
      <c r="L16614" s="8"/>
      <c r="N16614" s="5"/>
      <c r="O16614" s="10"/>
      <c r="P16614" s="8"/>
    </row>
    <row r="16615" spans="1:16" s="2" customFormat="1" x14ac:dyDescent="0.15">
      <c r="A16615" s="3"/>
      <c r="B16615" s="3"/>
      <c r="J16615" s="3"/>
      <c r="K16615" s="5"/>
      <c r="L16615" s="8"/>
      <c r="N16615" s="5"/>
      <c r="O16615" s="10"/>
      <c r="P16615" s="8"/>
    </row>
    <row r="16616" spans="1:16" s="2" customFormat="1" x14ac:dyDescent="0.15">
      <c r="A16616" s="3"/>
      <c r="B16616" s="3"/>
      <c r="J16616" s="3"/>
      <c r="K16616" s="5"/>
      <c r="L16616" s="8"/>
      <c r="N16616" s="5"/>
      <c r="O16616" s="10"/>
      <c r="P16616" s="8"/>
    </row>
    <row r="16617" spans="1:16" s="2" customFormat="1" x14ac:dyDescent="0.15">
      <c r="A16617" s="3"/>
      <c r="B16617" s="3"/>
      <c r="J16617" s="3"/>
      <c r="K16617" s="5"/>
      <c r="L16617" s="8"/>
      <c r="N16617" s="5"/>
      <c r="O16617" s="10"/>
      <c r="P16617" s="8"/>
    </row>
    <row r="16618" spans="1:16" s="2" customFormat="1" x14ac:dyDescent="0.15">
      <c r="A16618" s="3"/>
      <c r="B16618" s="3"/>
      <c r="J16618" s="3"/>
      <c r="K16618" s="5"/>
      <c r="L16618" s="8"/>
      <c r="N16618" s="5"/>
      <c r="O16618" s="10"/>
      <c r="P16618" s="8"/>
    </row>
    <row r="16619" spans="1:16" s="2" customFormat="1" x14ac:dyDescent="0.15">
      <c r="A16619" s="3"/>
      <c r="B16619" s="3"/>
      <c r="J16619" s="3"/>
      <c r="K16619" s="5"/>
      <c r="L16619" s="8"/>
      <c r="N16619" s="5"/>
      <c r="O16619" s="10"/>
      <c r="P16619" s="8"/>
    </row>
    <row r="16620" spans="1:16" s="2" customFormat="1" x14ac:dyDescent="0.15">
      <c r="A16620" s="3"/>
      <c r="B16620" s="3"/>
      <c r="J16620" s="3"/>
      <c r="K16620" s="5"/>
      <c r="L16620" s="8"/>
      <c r="N16620" s="5"/>
      <c r="O16620" s="10"/>
      <c r="P16620" s="8"/>
    </row>
    <row r="16621" spans="1:16" s="2" customFormat="1" x14ac:dyDescent="0.15">
      <c r="A16621" s="3"/>
      <c r="B16621" s="3"/>
      <c r="J16621" s="3"/>
      <c r="K16621" s="5"/>
      <c r="L16621" s="8"/>
      <c r="N16621" s="5"/>
      <c r="O16621" s="10"/>
      <c r="P16621" s="8"/>
    </row>
    <row r="16622" spans="1:16" s="2" customFormat="1" x14ac:dyDescent="0.15">
      <c r="A16622" s="3"/>
      <c r="B16622" s="3"/>
      <c r="J16622" s="3"/>
      <c r="K16622" s="5"/>
      <c r="L16622" s="8"/>
      <c r="N16622" s="5"/>
      <c r="O16622" s="10"/>
      <c r="P16622" s="8"/>
    </row>
    <row r="16623" spans="1:16" s="2" customFormat="1" x14ac:dyDescent="0.15">
      <c r="A16623" s="3"/>
      <c r="B16623" s="3"/>
      <c r="J16623" s="3"/>
      <c r="K16623" s="5"/>
      <c r="L16623" s="8"/>
      <c r="N16623" s="5"/>
      <c r="O16623" s="10"/>
      <c r="P16623" s="8"/>
    </row>
    <row r="16624" spans="1:16" s="2" customFormat="1" x14ac:dyDescent="0.15">
      <c r="A16624" s="3"/>
      <c r="B16624" s="3"/>
      <c r="J16624" s="3"/>
      <c r="K16624" s="5"/>
      <c r="L16624" s="8"/>
      <c r="N16624" s="5"/>
      <c r="O16624" s="10"/>
      <c r="P16624" s="8"/>
    </row>
    <row r="16625" spans="1:16" s="2" customFormat="1" x14ac:dyDescent="0.15">
      <c r="A16625" s="3"/>
      <c r="B16625" s="3"/>
      <c r="J16625" s="3"/>
      <c r="K16625" s="5"/>
      <c r="L16625" s="8"/>
      <c r="N16625" s="5"/>
      <c r="O16625" s="10"/>
      <c r="P16625" s="8"/>
    </row>
    <row r="16626" spans="1:16" s="2" customFormat="1" x14ac:dyDescent="0.15">
      <c r="A16626" s="3"/>
      <c r="B16626" s="3"/>
      <c r="J16626" s="3"/>
      <c r="K16626" s="5"/>
      <c r="L16626" s="8"/>
      <c r="N16626" s="5"/>
      <c r="O16626" s="10"/>
      <c r="P16626" s="8"/>
    </row>
    <row r="16627" spans="1:16" s="2" customFormat="1" x14ac:dyDescent="0.15">
      <c r="A16627" s="3"/>
      <c r="B16627" s="3"/>
      <c r="J16627" s="3"/>
      <c r="K16627" s="5"/>
      <c r="L16627" s="8"/>
      <c r="N16627" s="5"/>
      <c r="O16627" s="10"/>
      <c r="P16627" s="8"/>
    </row>
    <row r="16628" spans="1:16" s="2" customFormat="1" x14ac:dyDescent="0.15">
      <c r="A16628" s="3"/>
      <c r="B16628" s="3"/>
      <c r="J16628" s="3"/>
      <c r="K16628" s="5"/>
      <c r="L16628" s="8"/>
      <c r="N16628" s="5"/>
      <c r="O16628" s="10"/>
      <c r="P16628" s="8"/>
    </row>
    <row r="16629" spans="1:16" s="2" customFormat="1" x14ac:dyDescent="0.15">
      <c r="A16629" s="3"/>
      <c r="B16629" s="3"/>
      <c r="J16629" s="3"/>
      <c r="K16629" s="5"/>
      <c r="L16629" s="8"/>
      <c r="N16629" s="5"/>
      <c r="O16629" s="10"/>
      <c r="P16629" s="8"/>
    </row>
    <row r="16630" spans="1:16" s="2" customFormat="1" x14ac:dyDescent="0.15">
      <c r="A16630" s="3"/>
      <c r="B16630" s="3"/>
      <c r="J16630" s="3"/>
      <c r="K16630" s="5"/>
      <c r="L16630" s="8"/>
      <c r="N16630" s="5"/>
      <c r="O16630" s="10"/>
      <c r="P16630" s="8"/>
    </row>
    <row r="16631" spans="1:16" s="2" customFormat="1" x14ac:dyDescent="0.15">
      <c r="A16631" s="3"/>
      <c r="B16631" s="3"/>
      <c r="J16631" s="3"/>
      <c r="K16631" s="5"/>
      <c r="L16631" s="8"/>
      <c r="N16631" s="5"/>
      <c r="O16631" s="10"/>
      <c r="P16631" s="8"/>
    </row>
    <row r="16632" spans="1:16" s="2" customFormat="1" x14ac:dyDescent="0.15">
      <c r="A16632" s="3"/>
      <c r="B16632" s="3"/>
      <c r="J16632" s="3"/>
      <c r="K16632" s="5"/>
      <c r="L16632" s="8"/>
      <c r="N16632" s="5"/>
      <c r="O16632" s="10"/>
      <c r="P16632" s="8"/>
    </row>
    <row r="16633" spans="1:16" s="2" customFormat="1" x14ac:dyDescent="0.15">
      <c r="A16633" s="3"/>
      <c r="B16633" s="3"/>
      <c r="J16633" s="3"/>
      <c r="K16633" s="5"/>
      <c r="L16633" s="8"/>
      <c r="N16633" s="5"/>
      <c r="O16633" s="10"/>
      <c r="P16633" s="8"/>
    </row>
    <row r="16634" spans="1:16" s="2" customFormat="1" x14ac:dyDescent="0.15">
      <c r="A16634" s="3"/>
      <c r="B16634" s="3"/>
      <c r="J16634" s="3"/>
      <c r="K16634" s="5"/>
      <c r="L16634" s="8"/>
      <c r="N16634" s="5"/>
      <c r="O16634" s="10"/>
      <c r="P16634" s="8"/>
    </row>
    <row r="16635" spans="1:16" s="2" customFormat="1" x14ac:dyDescent="0.15">
      <c r="A16635" s="3"/>
      <c r="B16635" s="3"/>
      <c r="J16635" s="3"/>
      <c r="K16635" s="5"/>
      <c r="L16635" s="8"/>
      <c r="N16635" s="5"/>
      <c r="O16635" s="10"/>
      <c r="P16635" s="8"/>
    </row>
    <row r="16636" spans="1:16" s="2" customFormat="1" x14ac:dyDescent="0.15">
      <c r="A16636" s="3"/>
      <c r="B16636" s="3"/>
      <c r="J16636" s="3"/>
      <c r="K16636" s="5"/>
      <c r="L16636" s="8"/>
      <c r="N16636" s="5"/>
      <c r="O16636" s="10"/>
      <c r="P16636" s="8"/>
    </row>
    <row r="16637" spans="1:16" s="2" customFormat="1" x14ac:dyDescent="0.15">
      <c r="A16637" s="3"/>
      <c r="B16637" s="3"/>
      <c r="J16637" s="3"/>
      <c r="K16637" s="5"/>
      <c r="L16637" s="8"/>
      <c r="N16637" s="5"/>
      <c r="O16637" s="10"/>
      <c r="P16637" s="8"/>
    </row>
    <row r="16638" spans="1:16" s="2" customFormat="1" x14ac:dyDescent="0.15">
      <c r="A16638" s="3"/>
      <c r="B16638" s="3"/>
      <c r="J16638" s="3"/>
      <c r="K16638" s="5"/>
      <c r="L16638" s="8"/>
      <c r="N16638" s="5"/>
      <c r="O16638" s="10"/>
      <c r="P16638" s="8"/>
    </row>
    <row r="16639" spans="1:16" s="2" customFormat="1" x14ac:dyDescent="0.15">
      <c r="A16639" s="3"/>
      <c r="B16639" s="3"/>
      <c r="J16639" s="3"/>
      <c r="K16639" s="5"/>
      <c r="L16639" s="8"/>
      <c r="N16639" s="5"/>
      <c r="O16639" s="10"/>
      <c r="P16639" s="8"/>
    </row>
    <row r="16640" spans="1:16" s="2" customFormat="1" x14ac:dyDescent="0.15">
      <c r="A16640" s="3"/>
      <c r="B16640" s="3"/>
      <c r="J16640" s="3"/>
      <c r="K16640" s="5"/>
      <c r="L16640" s="8"/>
      <c r="N16640" s="5"/>
      <c r="O16640" s="10"/>
      <c r="P16640" s="8"/>
    </row>
    <row r="16641" spans="1:16" s="2" customFormat="1" x14ac:dyDescent="0.15">
      <c r="A16641" s="3"/>
      <c r="B16641" s="3"/>
      <c r="J16641" s="3"/>
      <c r="K16641" s="5"/>
      <c r="L16641" s="8"/>
      <c r="N16641" s="5"/>
      <c r="O16641" s="10"/>
      <c r="P16641" s="8"/>
    </row>
    <row r="16642" spans="1:16" s="2" customFormat="1" x14ac:dyDescent="0.15">
      <c r="A16642" s="3"/>
      <c r="B16642" s="3"/>
      <c r="J16642" s="3"/>
      <c r="K16642" s="5"/>
      <c r="L16642" s="8"/>
      <c r="N16642" s="5"/>
      <c r="O16642" s="10"/>
      <c r="P16642" s="8"/>
    </row>
    <row r="16643" spans="1:16" s="2" customFormat="1" x14ac:dyDescent="0.15">
      <c r="A16643" s="3"/>
      <c r="B16643" s="3"/>
      <c r="J16643" s="3"/>
      <c r="K16643" s="5"/>
      <c r="L16643" s="8"/>
      <c r="N16643" s="5"/>
      <c r="O16643" s="10"/>
      <c r="P16643" s="8"/>
    </row>
    <row r="16644" spans="1:16" s="2" customFormat="1" x14ac:dyDescent="0.15">
      <c r="A16644" s="3"/>
      <c r="B16644" s="3"/>
      <c r="J16644" s="3"/>
      <c r="K16644" s="5"/>
      <c r="L16644" s="8"/>
      <c r="N16644" s="5"/>
      <c r="O16644" s="10"/>
      <c r="P16644" s="8"/>
    </row>
    <row r="16645" spans="1:16" s="2" customFormat="1" x14ac:dyDescent="0.15">
      <c r="A16645" s="3"/>
      <c r="B16645" s="3"/>
      <c r="J16645" s="3"/>
      <c r="K16645" s="5"/>
      <c r="L16645" s="8"/>
      <c r="N16645" s="5"/>
      <c r="O16645" s="10"/>
      <c r="P16645" s="8"/>
    </row>
    <row r="16646" spans="1:16" s="2" customFormat="1" x14ac:dyDescent="0.15">
      <c r="A16646" s="3"/>
      <c r="B16646" s="3"/>
      <c r="J16646" s="3"/>
      <c r="K16646" s="5"/>
      <c r="L16646" s="8"/>
      <c r="N16646" s="5"/>
      <c r="O16646" s="10"/>
      <c r="P16646" s="8"/>
    </row>
    <row r="16647" spans="1:16" s="2" customFormat="1" x14ac:dyDescent="0.15">
      <c r="A16647" s="3"/>
      <c r="B16647" s="3"/>
      <c r="J16647" s="3"/>
      <c r="K16647" s="5"/>
      <c r="L16647" s="8"/>
      <c r="N16647" s="5"/>
      <c r="O16647" s="10"/>
      <c r="P16647" s="8"/>
    </row>
    <row r="16648" spans="1:16" s="2" customFormat="1" x14ac:dyDescent="0.15">
      <c r="A16648" s="3"/>
      <c r="B16648" s="3"/>
      <c r="J16648" s="3"/>
      <c r="K16648" s="5"/>
      <c r="L16648" s="8"/>
      <c r="N16648" s="5"/>
      <c r="O16648" s="10"/>
      <c r="P16648" s="8"/>
    </row>
    <row r="16649" spans="1:16" s="2" customFormat="1" x14ac:dyDescent="0.15">
      <c r="A16649" s="3"/>
      <c r="B16649" s="3"/>
      <c r="J16649" s="3"/>
      <c r="K16649" s="5"/>
      <c r="L16649" s="8"/>
      <c r="N16649" s="5"/>
      <c r="O16649" s="10"/>
      <c r="P16649" s="8"/>
    </row>
    <row r="16650" spans="1:16" s="2" customFormat="1" x14ac:dyDescent="0.15">
      <c r="A16650" s="3"/>
      <c r="B16650" s="3"/>
      <c r="J16650" s="3"/>
      <c r="K16650" s="5"/>
      <c r="L16650" s="8"/>
      <c r="N16650" s="5"/>
      <c r="O16650" s="10"/>
      <c r="P16650" s="8"/>
    </row>
    <row r="16651" spans="1:16" s="2" customFormat="1" x14ac:dyDescent="0.15">
      <c r="A16651" s="3"/>
      <c r="B16651" s="3"/>
      <c r="J16651" s="3"/>
      <c r="K16651" s="5"/>
      <c r="L16651" s="8"/>
      <c r="N16651" s="5"/>
      <c r="O16651" s="10"/>
      <c r="P16651" s="8"/>
    </row>
    <row r="16652" spans="1:16" s="2" customFormat="1" x14ac:dyDescent="0.15">
      <c r="A16652" s="3"/>
      <c r="B16652" s="3"/>
      <c r="J16652" s="3"/>
      <c r="K16652" s="5"/>
      <c r="L16652" s="8"/>
      <c r="N16652" s="5"/>
      <c r="O16652" s="10"/>
      <c r="P16652" s="8"/>
    </row>
    <row r="16653" spans="1:16" s="2" customFormat="1" x14ac:dyDescent="0.15">
      <c r="A16653" s="3"/>
      <c r="B16653" s="3"/>
      <c r="J16653" s="3"/>
      <c r="K16653" s="5"/>
      <c r="L16653" s="8"/>
      <c r="N16653" s="5"/>
      <c r="O16653" s="10"/>
      <c r="P16653" s="8"/>
    </row>
    <row r="16654" spans="1:16" s="2" customFormat="1" x14ac:dyDescent="0.15">
      <c r="A16654" s="3"/>
      <c r="B16654" s="3"/>
      <c r="J16654" s="3"/>
      <c r="K16654" s="5"/>
      <c r="L16654" s="8"/>
      <c r="N16654" s="5"/>
      <c r="O16654" s="10"/>
      <c r="P16654" s="8"/>
    </row>
    <row r="16655" spans="1:16" s="2" customFormat="1" x14ac:dyDescent="0.15">
      <c r="A16655" s="3"/>
      <c r="B16655" s="3"/>
      <c r="J16655" s="3"/>
      <c r="K16655" s="5"/>
      <c r="L16655" s="8"/>
      <c r="N16655" s="5"/>
      <c r="O16655" s="10"/>
      <c r="P16655" s="8"/>
    </row>
    <row r="16656" spans="1:16" s="2" customFormat="1" x14ac:dyDescent="0.15">
      <c r="A16656" s="3"/>
      <c r="B16656" s="3"/>
      <c r="J16656" s="3"/>
      <c r="K16656" s="5"/>
      <c r="L16656" s="8"/>
      <c r="N16656" s="5"/>
      <c r="O16656" s="10"/>
      <c r="P16656" s="8"/>
    </row>
    <row r="16657" spans="1:16" s="2" customFormat="1" x14ac:dyDescent="0.15">
      <c r="A16657" s="3"/>
      <c r="B16657" s="3"/>
      <c r="J16657" s="3"/>
      <c r="K16657" s="5"/>
      <c r="L16657" s="8"/>
      <c r="N16657" s="5"/>
      <c r="O16657" s="10"/>
      <c r="P16657" s="8"/>
    </row>
    <row r="16658" spans="1:16" s="2" customFormat="1" x14ac:dyDescent="0.15">
      <c r="A16658" s="3"/>
      <c r="B16658" s="3"/>
      <c r="J16658" s="3"/>
      <c r="K16658" s="5"/>
      <c r="L16658" s="8"/>
      <c r="N16658" s="5"/>
      <c r="O16658" s="10"/>
      <c r="P16658" s="8"/>
    </row>
    <row r="16659" spans="1:16" s="2" customFormat="1" x14ac:dyDescent="0.15">
      <c r="A16659" s="3"/>
      <c r="B16659" s="3"/>
      <c r="J16659" s="3"/>
      <c r="K16659" s="5"/>
      <c r="L16659" s="8"/>
      <c r="N16659" s="5"/>
      <c r="O16659" s="10"/>
      <c r="P16659" s="8"/>
    </row>
    <row r="16660" spans="1:16" s="2" customFormat="1" x14ac:dyDescent="0.15">
      <c r="A16660" s="3"/>
      <c r="B16660" s="3"/>
      <c r="J16660" s="3"/>
      <c r="K16660" s="5"/>
      <c r="L16660" s="8"/>
      <c r="N16660" s="5"/>
      <c r="O16660" s="10"/>
      <c r="P16660" s="8"/>
    </row>
    <row r="16661" spans="1:16" s="2" customFormat="1" x14ac:dyDescent="0.15">
      <c r="A16661" s="3"/>
      <c r="B16661" s="3"/>
      <c r="J16661" s="3"/>
      <c r="K16661" s="5"/>
      <c r="L16661" s="8"/>
      <c r="N16661" s="5"/>
      <c r="O16661" s="10"/>
      <c r="P16661" s="8"/>
    </row>
    <row r="16662" spans="1:16" s="2" customFormat="1" x14ac:dyDescent="0.15">
      <c r="A16662" s="3"/>
      <c r="B16662" s="3"/>
      <c r="J16662" s="3"/>
      <c r="K16662" s="5"/>
      <c r="L16662" s="8"/>
      <c r="N16662" s="5"/>
      <c r="O16662" s="10"/>
      <c r="P16662" s="8"/>
    </row>
    <row r="16663" spans="1:16" s="2" customFormat="1" x14ac:dyDescent="0.15">
      <c r="A16663" s="3"/>
      <c r="B16663" s="3"/>
      <c r="J16663" s="3"/>
      <c r="K16663" s="5"/>
      <c r="L16663" s="8"/>
      <c r="N16663" s="5"/>
      <c r="O16663" s="10"/>
      <c r="P16663" s="8"/>
    </row>
    <row r="16664" spans="1:16" s="2" customFormat="1" x14ac:dyDescent="0.15">
      <c r="A16664" s="3"/>
      <c r="B16664" s="3"/>
      <c r="J16664" s="3"/>
      <c r="K16664" s="5"/>
      <c r="L16664" s="8"/>
      <c r="N16664" s="5"/>
      <c r="O16664" s="10"/>
      <c r="P16664" s="8"/>
    </row>
    <row r="16665" spans="1:16" s="2" customFormat="1" x14ac:dyDescent="0.15">
      <c r="A16665" s="3"/>
      <c r="B16665" s="3"/>
      <c r="J16665" s="3"/>
      <c r="K16665" s="5"/>
      <c r="L16665" s="8"/>
      <c r="N16665" s="5"/>
      <c r="O16665" s="10"/>
      <c r="P16665" s="8"/>
    </row>
    <row r="16666" spans="1:16" s="2" customFormat="1" x14ac:dyDescent="0.15">
      <c r="A16666" s="3"/>
      <c r="B16666" s="3"/>
      <c r="J16666" s="3"/>
      <c r="K16666" s="5"/>
      <c r="L16666" s="8"/>
      <c r="N16666" s="5"/>
      <c r="O16666" s="10"/>
      <c r="P16666" s="8"/>
    </row>
    <row r="16667" spans="1:16" s="2" customFormat="1" x14ac:dyDescent="0.15">
      <c r="A16667" s="3"/>
      <c r="B16667" s="3"/>
      <c r="J16667" s="3"/>
      <c r="K16667" s="5"/>
      <c r="L16667" s="8"/>
      <c r="N16667" s="5"/>
      <c r="O16667" s="10"/>
      <c r="P16667" s="8"/>
    </row>
    <row r="16668" spans="1:16" s="2" customFormat="1" x14ac:dyDescent="0.15">
      <c r="A16668" s="3"/>
      <c r="B16668" s="3"/>
      <c r="J16668" s="3"/>
      <c r="K16668" s="5"/>
      <c r="L16668" s="8"/>
      <c r="N16668" s="5"/>
      <c r="O16668" s="10"/>
      <c r="P16668" s="8"/>
    </row>
    <row r="16669" spans="1:16" s="2" customFormat="1" x14ac:dyDescent="0.15">
      <c r="A16669" s="3"/>
      <c r="B16669" s="3"/>
      <c r="J16669" s="3"/>
      <c r="K16669" s="5"/>
      <c r="L16669" s="8"/>
      <c r="N16669" s="5"/>
      <c r="O16669" s="10"/>
      <c r="P16669" s="8"/>
    </row>
    <row r="16670" spans="1:16" s="2" customFormat="1" x14ac:dyDescent="0.15">
      <c r="A16670" s="3"/>
      <c r="B16670" s="3"/>
      <c r="J16670" s="3"/>
      <c r="K16670" s="5"/>
      <c r="L16670" s="8"/>
      <c r="N16670" s="5"/>
      <c r="O16670" s="10"/>
      <c r="P16670" s="8"/>
    </row>
    <row r="16671" spans="1:16" s="2" customFormat="1" x14ac:dyDescent="0.15">
      <c r="A16671" s="3"/>
      <c r="B16671" s="3"/>
      <c r="J16671" s="3"/>
      <c r="K16671" s="5"/>
      <c r="L16671" s="8"/>
      <c r="N16671" s="5"/>
      <c r="O16671" s="10"/>
      <c r="P16671" s="8"/>
    </row>
    <row r="16672" spans="1:16" s="2" customFormat="1" x14ac:dyDescent="0.15">
      <c r="A16672" s="3"/>
      <c r="B16672" s="3"/>
      <c r="J16672" s="3"/>
      <c r="K16672" s="5"/>
      <c r="L16672" s="8"/>
      <c r="N16672" s="5"/>
      <c r="O16672" s="10"/>
      <c r="P16672" s="8"/>
    </row>
    <row r="16673" spans="1:16" s="2" customFormat="1" x14ac:dyDescent="0.15">
      <c r="A16673" s="3"/>
      <c r="B16673" s="3"/>
      <c r="J16673" s="3"/>
      <c r="K16673" s="5"/>
      <c r="L16673" s="8"/>
      <c r="N16673" s="5"/>
      <c r="O16673" s="10"/>
      <c r="P16673" s="8"/>
    </row>
    <row r="16674" spans="1:16" s="2" customFormat="1" x14ac:dyDescent="0.15">
      <c r="A16674" s="3"/>
      <c r="B16674" s="3"/>
      <c r="J16674" s="3"/>
      <c r="K16674" s="5"/>
      <c r="L16674" s="8"/>
      <c r="N16674" s="5"/>
      <c r="O16674" s="10"/>
      <c r="P16674" s="8"/>
    </row>
    <row r="16675" spans="1:16" s="2" customFormat="1" x14ac:dyDescent="0.15">
      <c r="A16675" s="3"/>
      <c r="B16675" s="3"/>
      <c r="J16675" s="3"/>
      <c r="K16675" s="5"/>
      <c r="L16675" s="8"/>
      <c r="N16675" s="5"/>
      <c r="O16675" s="10"/>
      <c r="P16675" s="8"/>
    </row>
    <row r="16676" spans="1:16" s="2" customFormat="1" x14ac:dyDescent="0.15">
      <c r="A16676" s="3"/>
      <c r="B16676" s="3"/>
      <c r="J16676" s="3"/>
      <c r="K16676" s="5"/>
      <c r="L16676" s="8"/>
      <c r="N16676" s="5"/>
      <c r="O16676" s="10"/>
      <c r="P16676" s="8"/>
    </row>
    <row r="16677" spans="1:16" s="2" customFormat="1" x14ac:dyDescent="0.15">
      <c r="A16677" s="3"/>
      <c r="B16677" s="3"/>
      <c r="J16677" s="3"/>
      <c r="K16677" s="5"/>
      <c r="L16677" s="8"/>
      <c r="N16677" s="5"/>
      <c r="O16677" s="10"/>
      <c r="P16677" s="8"/>
    </row>
    <row r="16678" spans="1:16" s="2" customFormat="1" x14ac:dyDescent="0.15">
      <c r="A16678" s="3"/>
      <c r="B16678" s="3"/>
      <c r="J16678" s="3"/>
      <c r="K16678" s="5"/>
      <c r="L16678" s="8"/>
      <c r="N16678" s="5"/>
      <c r="O16678" s="10"/>
      <c r="P16678" s="8"/>
    </row>
    <row r="16679" spans="1:16" s="2" customFormat="1" x14ac:dyDescent="0.15">
      <c r="A16679" s="3"/>
      <c r="B16679" s="3"/>
      <c r="J16679" s="3"/>
      <c r="K16679" s="5"/>
      <c r="L16679" s="8"/>
      <c r="N16679" s="5"/>
      <c r="O16679" s="10"/>
      <c r="P16679" s="8"/>
    </row>
    <row r="16680" spans="1:16" s="2" customFormat="1" x14ac:dyDescent="0.15">
      <c r="A16680" s="3"/>
      <c r="B16680" s="3"/>
      <c r="J16680" s="3"/>
      <c r="K16680" s="5"/>
      <c r="L16680" s="8"/>
      <c r="N16680" s="5"/>
      <c r="O16680" s="10"/>
      <c r="P16680" s="8"/>
    </row>
    <row r="16681" spans="1:16" s="2" customFormat="1" x14ac:dyDescent="0.15">
      <c r="A16681" s="3"/>
      <c r="B16681" s="3"/>
      <c r="J16681" s="3"/>
      <c r="K16681" s="5"/>
      <c r="L16681" s="8"/>
      <c r="N16681" s="5"/>
      <c r="O16681" s="10"/>
      <c r="P16681" s="8"/>
    </row>
    <row r="16682" spans="1:16" s="2" customFormat="1" x14ac:dyDescent="0.15">
      <c r="A16682" s="3"/>
      <c r="B16682" s="3"/>
      <c r="J16682" s="3"/>
      <c r="K16682" s="5"/>
      <c r="L16682" s="8"/>
      <c r="N16682" s="5"/>
      <c r="O16682" s="10"/>
      <c r="P16682" s="8"/>
    </row>
    <row r="16683" spans="1:16" s="2" customFormat="1" x14ac:dyDescent="0.15">
      <c r="A16683" s="3"/>
      <c r="B16683" s="3"/>
      <c r="J16683" s="3"/>
      <c r="K16683" s="5"/>
      <c r="L16683" s="8"/>
      <c r="N16683" s="5"/>
      <c r="O16683" s="10"/>
      <c r="P16683" s="8"/>
    </row>
    <row r="16684" spans="1:16" s="2" customFormat="1" x14ac:dyDescent="0.15">
      <c r="A16684" s="3"/>
      <c r="B16684" s="3"/>
      <c r="J16684" s="3"/>
      <c r="K16684" s="5"/>
      <c r="L16684" s="8"/>
      <c r="N16684" s="5"/>
      <c r="O16684" s="10"/>
      <c r="P16684" s="8"/>
    </row>
    <row r="16685" spans="1:16" s="2" customFormat="1" x14ac:dyDescent="0.15">
      <c r="A16685" s="3"/>
      <c r="B16685" s="3"/>
      <c r="J16685" s="3"/>
      <c r="K16685" s="5"/>
      <c r="L16685" s="8"/>
      <c r="N16685" s="5"/>
      <c r="O16685" s="10"/>
      <c r="P16685" s="8"/>
    </row>
    <row r="16686" spans="1:16" s="2" customFormat="1" x14ac:dyDescent="0.15">
      <c r="A16686" s="3"/>
      <c r="B16686" s="3"/>
      <c r="J16686" s="3"/>
      <c r="K16686" s="5"/>
      <c r="L16686" s="8"/>
      <c r="N16686" s="5"/>
      <c r="O16686" s="10"/>
      <c r="P16686" s="8"/>
    </row>
    <row r="16687" spans="1:16" s="2" customFormat="1" x14ac:dyDescent="0.15">
      <c r="A16687" s="3"/>
      <c r="B16687" s="3"/>
      <c r="J16687" s="3"/>
      <c r="K16687" s="5"/>
      <c r="L16687" s="8"/>
      <c r="N16687" s="5"/>
      <c r="O16687" s="10"/>
      <c r="P16687" s="8"/>
    </row>
    <row r="16688" spans="1:16" s="2" customFormat="1" x14ac:dyDescent="0.15">
      <c r="A16688" s="3"/>
      <c r="B16688" s="3"/>
      <c r="J16688" s="3"/>
      <c r="K16688" s="5"/>
      <c r="L16688" s="8"/>
      <c r="N16688" s="5"/>
      <c r="O16688" s="10"/>
      <c r="P16688" s="8"/>
    </row>
    <row r="16689" spans="1:16" s="2" customFormat="1" x14ac:dyDescent="0.15">
      <c r="A16689" s="3"/>
      <c r="B16689" s="3"/>
      <c r="J16689" s="3"/>
      <c r="K16689" s="5"/>
      <c r="L16689" s="8"/>
      <c r="N16689" s="5"/>
      <c r="O16689" s="10"/>
      <c r="P16689" s="8"/>
    </row>
    <row r="16690" spans="1:16" s="2" customFormat="1" x14ac:dyDescent="0.15">
      <c r="A16690" s="3"/>
      <c r="B16690" s="3"/>
      <c r="J16690" s="3"/>
      <c r="K16690" s="5"/>
      <c r="L16690" s="8"/>
      <c r="N16690" s="5"/>
      <c r="O16690" s="10"/>
      <c r="P16690" s="8"/>
    </row>
    <row r="16691" spans="1:16" s="2" customFormat="1" x14ac:dyDescent="0.15">
      <c r="A16691" s="3"/>
      <c r="B16691" s="3"/>
      <c r="J16691" s="3"/>
      <c r="K16691" s="5"/>
      <c r="L16691" s="8"/>
      <c r="N16691" s="5"/>
      <c r="O16691" s="10"/>
      <c r="P16691" s="8"/>
    </row>
    <row r="16692" spans="1:16" s="2" customFormat="1" x14ac:dyDescent="0.15">
      <c r="A16692" s="3"/>
      <c r="B16692" s="3"/>
      <c r="J16692" s="3"/>
      <c r="K16692" s="5"/>
      <c r="L16692" s="8"/>
      <c r="N16692" s="5"/>
      <c r="O16692" s="10"/>
      <c r="P16692" s="8"/>
    </row>
    <row r="16693" spans="1:16" s="2" customFormat="1" x14ac:dyDescent="0.15">
      <c r="A16693" s="3"/>
      <c r="B16693" s="3"/>
      <c r="J16693" s="3"/>
      <c r="K16693" s="5"/>
      <c r="L16693" s="8"/>
      <c r="N16693" s="5"/>
      <c r="O16693" s="10"/>
      <c r="P16693" s="8"/>
    </row>
    <row r="16694" spans="1:16" s="2" customFormat="1" x14ac:dyDescent="0.15">
      <c r="A16694" s="3"/>
      <c r="B16694" s="3"/>
      <c r="J16694" s="3"/>
      <c r="K16694" s="5"/>
      <c r="L16694" s="8"/>
      <c r="N16694" s="5"/>
      <c r="O16694" s="10"/>
      <c r="P16694" s="8"/>
    </row>
    <row r="16695" spans="1:16" s="2" customFormat="1" x14ac:dyDescent="0.15">
      <c r="A16695" s="3"/>
      <c r="B16695" s="3"/>
      <c r="J16695" s="3"/>
      <c r="K16695" s="5"/>
      <c r="L16695" s="8"/>
      <c r="N16695" s="5"/>
      <c r="O16695" s="10"/>
      <c r="P16695" s="8"/>
    </row>
    <row r="16696" spans="1:16" s="2" customFormat="1" x14ac:dyDescent="0.15">
      <c r="A16696" s="3"/>
      <c r="B16696" s="3"/>
      <c r="J16696" s="3"/>
      <c r="K16696" s="5"/>
      <c r="L16696" s="8"/>
      <c r="N16696" s="5"/>
      <c r="O16696" s="10"/>
      <c r="P16696" s="8"/>
    </row>
    <row r="16697" spans="1:16" s="2" customFormat="1" x14ac:dyDescent="0.15">
      <c r="A16697" s="3"/>
      <c r="B16697" s="3"/>
      <c r="J16697" s="3"/>
      <c r="K16697" s="5"/>
      <c r="L16697" s="8"/>
      <c r="N16697" s="5"/>
      <c r="O16697" s="10"/>
      <c r="P16697" s="8"/>
    </row>
    <row r="16698" spans="1:16" s="2" customFormat="1" x14ac:dyDescent="0.15">
      <c r="A16698" s="3"/>
      <c r="B16698" s="3"/>
      <c r="J16698" s="3"/>
      <c r="K16698" s="5"/>
      <c r="L16698" s="8"/>
      <c r="N16698" s="5"/>
      <c r="O16698" s="10"/>
      <c r="P16698" s="8"/>
    </row>
    <row r="16699" spans="1:16" s="2" customFormat="1" x14ac:dyDescent="0.15">
      <c r="A16699" s="3"/>
      <c r="B16699" s="3"/>
      <c r="J16699" s="3"/>
      <c r="K16699" s="5"/>
      <c r="L16699" s="8"/>
      <c r="N16699" s="5"/>
      <c r="O16699" s="10"/>
      <c r="P16699" s="8"/>
    </row>
    <row r="16700" spans="1:16" s="2" customFormat="1" x14ac:dyDescent="0.15">
      <c r="A16700" s="3"/>
      <c r="B16700" s="3"/>
      <c r="J16700" s="3"/>
      <c r="K16700" s="5"/>
      <c r="L16700" s="8"/>
      <c r="N16700" s="5"/>
      <c r="O16700" s="10"/>
      <c r="P16700" s="8"/>
    </row>
    <row r="16701" spans="1:16" s="2" customFormat="1" x14ac:dyDescent="0.15">
      <c r="A16701" s="3"/>
      <c r="B16701" s="3"/>
      <c r="J16701" s="3"/>
      <c r="K16701" s="5"/>
      <c r="L16701" s="8"/>
      <c r="N16701" s="5"/>
      <c r="O16701" s="10"/>
      <c r="P16701" s="8"/>
    </row>
    <row r="16702" spans="1:16" s="2" customFormat="1" x14ac:dyDescent="0.15">
      <c r="A16702" s="3"/>
      <c r="B16702" s="3"/>
      <c r="J16702" s="3"/>
      <c r="K16702" s="5"/>
      <c r="L16702" s="8"/>
      <c r="N16702" s="5"/>
      <c r="O16702" s="10"/>
      <c r="P16702" s="8"/>
    </row>
    <row r="16703" spans="1:16" s="2" customFormat="1" x14ac:dyDescent="0.15">
      <c r="A16703" s="3"/>
      <c r="B16703" s="3"/>
      <c r="J16703" s="3"/>
      <c r="K16703" s="5"/>
      <c r="L16703" s="8"/>
      <c r="N16703" s="5"/>
      <c r="O16703" s="10"/>
      <c r="P16703" s="8"/>
    </row>
    <row r="16704" spans="1:16" s="2" customFormat="1" x14ac:dyDescent="0.15">
      <c r="A16704" s="3"/>
      <c r="B16704" s="3"/>
      <c r="J16704" s="3"/>
      <c r="K16704" s="5"/>
      <c r="L16704" s="8"/>
      <c r="N16704" s="5"/>
      <c r="O16704" s="10"/>
      <c r="P16704" s="8"/>
    </row>
    <row r="16705" spans="1:16" s="2" customFormat="1" x14ac:dyDescent="0.15">
      <c r="A16705" s="3"/>
      <c r="B16705" s="3"/>
      <c r="J16705" s="3"/>
      <c r="K16705" s="5"/>
      <c r="L16705" s="8"/>
      <c r="N16705" s="5"/>
      <c r="O16705" s="10"/>
      <c r="P16705" s="8"/>
    </row>
    <row r="16706" spans="1:16" s="2" customFormat="1" x14ac:dyDescent="0.15">
      <c r="A16706" s="3"/>
      <c r="B16706" s="3"/>
      <c r="J16706" s="3"/>
      <c r="K16706" s="5"/>
      <c r="L16706" s="8"/>
      <c r="N16706" s="5"/>
      <c r="O16706" s="10"/>
      <c r="P16706" s="8"/>
    </row>
    <row r="16707" spans="1:16" s="2" customFormat="1" x14ac:dyDescent="0.15">
      <c r="A16707" s="3"/>
      <c r="B16707" s="3"/>
      <c r="J16707" s="3"/>
      <c r="K16707" s="5"/>
      <c r="L16707" s="8"/>
      <c r="N16707" s="5"/>
      <c r="O16707" s="10"/>
      <c r="P16707" s="8"/>
    </row>
    <row r="16708" spans="1:16" s="2" customFormat="1" x14ac:dyDescent="0.15">
      <c r="A16708" s="3"/>
      <c r="B16708" s="3"/>
      <c r="J16708" s="3"/>
      <c r="K16708" s="5"/>
      <c r="L16708" s="8"/>
      <c r="N16708" s="5"/>
      <c r="O16708" s="10"/>
      <c r="P16708" s="8"/>
    </row>
    <row r="16709" spans="1:16" s="2" customFormat="1" x14ac:dyDescent="0.15">
      <c r="A16709" s="3"/>
      <c r="B16709" s="3"/>
      <c r="J16709" s="3"/>
      <c r="K16709" s="5"/>
      <c r="L16709" s="8"/>
      <c r="N16709" s="5"/>
      <c r="O16709" s="10"/>
      <c r="P16709" s="8"/>
    </row>
    <row r="16710" spans="1:16" s="2" customFormat="1" x14ac:dyDescent="0.15">
      <c r="A16710" s="3"/>
      <c r="B16710" s="3"/>
      <c r="J16710" s="3"/>
      <c r="K16710" s="5"/>
      <c r="L16710" s="8"/>
      <c r="N16710" s="5"/>
      <c r="O16710" s="10"/>
      <c r="P16710" s="8"/>
    </row>
    <row r="16711" spans="1:16" s="2" customFormat="1" x14ac:dyDescent="0.15">
      <c r="A16711" s="3"/>
      <c r="B16711" s="3"/>
      <c r="J16711" s="3"/>
      <c r="K16711" s="5"/>
      <c r="L16711" s="8"/>
      <c r="N16711" s="5"/>
      <c r="O16711" s="10"/>
      <c r="P16711" s="8"/>
    </row>
    <row r="16712" spans="1:16" s="2" customFormat="1" x14ac:dyDescent="0.15">
      <c r="A16712" s="3"/>
      <c r="B16712" s="3"/>
      <c r="J16712" s="3"/>
      <c r="K16712" s="5"/>
      <c r="L16712" s="8"/>
      <c r="N16712" s="5"/>
      <c r="O16712" s="10"/>
      <c r="P16712" s="8"/>
    </row>
    <row r="16713" spans="1:16" s="2" customFormat="1" x14ac:dyDescent="0.15">
      <c r="A16713" s="3"/>
      <c r="B16713" s="3"/>
      <c r="J16713" s="3"/>
      <c r="K16713" s="5"/>
      <c r="L16713" s="8"/>
      <c r="N16713" s="5"/>
      <c r="O16713" s="10"/>
      <c r="P16713" s="8"/>
    </row>
    <row r="16714" spans="1:16" s="2" customFormat="1" x14ac:dyDescent="0.15">
      <c r="A16714" s="3"/>
      <c r="B16714" s="3"/>
      <c r="J16714" s="3"/>
      <c r="K16714" s="5"/>
      <c r="L16714" s="8"/>
      <c r="N16714" s="5"/>
      <c r="O16714" s="10"/>
      <c r="P16714" s="8"/>
    </row>
    <row r="16715" spans="1:16" s="2" customFormat="1" x14ac:dyDescent="0.15">
      <c r="A16715" s="3"/>
      <c r="B16715" s="3"/>
      <c r="J16715" s="3"/>
      <c r="K16715" s="5"/>
      <c r="L16715" s="8"/>
      <c r="N16715" s="5"/>
      <c r="O16715" s="10"/>
      <c r="P16715" s="8"/>
    </row>
    <row r="16716" spans="1:16" s="2" customFormat="1" x14ac:dyDescent="0.15">
      <c r="A16716" s="3"/>
      <c r="B16716" s="3"/>
      <c r="J16716" s="3"/>
      <c r="K16716" s="5"/>
      <c r="L16716" s="8"/>
      <c r="N16716" s="5"/>
      <c r="O16716" s="10"/>
      <c r="P16716" s="8"/>
    </row>
    <row r="16717" spans="1:16" s="2" customFormat="1" x14ac:dyDescent="0.15">
      <c r="A16717" s="3"/>
      <c r="B16717" s="3"/>
      <c r="J16717" s="3"/>
      <c r="K16717" s="5"/>
      <c r="L16717" s="8"/>
      <c r="N16717" s="5"/>
      <c r="O16717" s="10"/>
      <c r="P16717" s="8"/>
    </row>
    <row r="16718" spans="1:16" s="2" customFormat="1" x14ac:dyDescent="0.15">
      <c r="A16718" s="3"/>
      <c r="B16718" s="3"/>
      <c r="J16718" s="3"/>
      <c r="K16718" s="5"/>
      <c r="L16718" s="8"/>
      <c r="N16718" s="5"/>
      <c r="O16718" s="10"/>
      <c r="P16718" s="8"/>
    </row>
    <row r="16719" spans="1:16" s="2" customFormat="1" x14ac:dyDescent="0.15">
      <c r="A16719" s="3"/>
      <c r="B16719" s="3"/>
      <c r="J16719" s="3"/>
      <c r="K16719" s="5"/>
      <c r="L16719" s="8"/>
      <c r="N16719" s="5"/>
      <c r="O16719" s="10"/>
      <c r="P16719" s="8"/>
    </row>
    <row r="16720" spans="1:16" s="2" customFormat="1" x14ac:dyDescent="0.15">
      <c r="A16720" s="3"/>
      <c r="B16720" s="3"/>
      <c r="J16720" s="3"/>
      <c r="K16720" s="5"/>
      <c r="L16720" s="8"/>
      <c r="N16720" s="5"/>
      <c r="O16720" s="10"/>
      <c r="P16720" s="8"/>
    </row>
    <row r="16721" spans="1:16" s="2" customFormat="1" x14ac:dyDescent="0.15">
      <c r="A16721" s="3"/>
      <c r="B16721" s="3"/>
      <c r="J16721" s="3"/>
      <c r="K16721" s="5"/>
      <c r="L16721" s="8"/>
      <c r="N16721" s="5"/>
      <c r="O16721" s="10"/>
      <c r="P16721" s="8"/>
    </row>
    <row r="16722" spans="1:16" s="2" customFormat="1" x14ac:dyDescent="0.15">
      <c r="A16722" s="3"/>
      <c r="B16722" s="3"/>
      <c r="J16722" s="3"/>
      <c r="K16722" s="5"/>
      <c r="L16722" s="8"/>
      <c r="N16722" s="5"/>
      <c r="O16722" s="10"/>
      <c r="P16722" s="8"/>
    </row>
    <row r="16723" spans="1:16" s="2" customFormat="1" x14ac:dyDescent="0.15">
      <c r="A16723" s="3"/>
      <c r="B16723" s="3"/>
      <c r="J16723" s="3"/>
      <c r="K16723" s="5"/>
      <c r="L16723" s="8"/>
      <c r="N16723" s="5"/>
      <c r="O16723" s="10"/>
      <c r="P16723" s="8"/>
    </row>
    <row r="16724" spans="1:16" s="2" customFormat="1" x14ac:dyDescent="0.15">
      <c r="A16724" s="3"/>
      <c r="B16724" s="3"/>
      <c r="J16724" s="3"/>
      <c r="K16724" s="5"/>
      <c r="L16724" s="8"/>
      <c r="N16724" s="5"/>
      <c r="O16724" s="10"/>
      <c r="P16724" s="8"/>
    </row>
    <row r="16725" spans="1:16" s="2" customFormat="1" x14ac:dyDescent="0.15">
      <c r="A16725" s="3"/>
      <c r="B16725" s="3"/>
      <c r="J16725" s="3"/>
      <c r="K16725" s="5"/>
      <c r="L16725" s="8"/>
      <c r="N16725" s="5"/>
      <c r="O16725" s="10"/>
      <c r="P16725" s="8"/>
    </row>
    <row r="16726" spans="1:16" s="2" customFormat="1" x14ac:dyDescent="0.15">
      <c r="A16726" s="3"/>
      <c r="B16726" s="3"/>
      <c r="J16726" s="3"/>
      <c r="K16726" s="5"/>
      <c r="L16726" s="8"/>
      <c r="N16726" s="5"/>
      <c r="O16726" s="10"/>
      <c r="P16726" s="8"/>
    </row>
    <row r="16727" spans="1:16" s="2" customFormat="1" x14ac:dyDescent="0.15">
      <c r="A16727" s="3"/>
      <c r="B16727" s="3"/>
      <c r="J16727" s="3"/>
      <c r="K16727" s="5"/>
      <c r="L16727" s="8"/>
      <c r="N16727" s="5"/>
      <c r="O16727" s="10"/>
      <c r="P16727" s="8"/>
    </row>
    <row r="16728" spans="1:16" s="2" customFormat="1" x14ac:dyDescent="0.15">
      <c r="A16728" s="3"/>
      <c r="B16728" s="3"/>
      <c r="J16728" s="3"/>
      <c r="K16728" s="5"/>
      <c r="L16728" s="8"/>
      <c r="N16728" s="5"/>
      <c r="O16728" s="10"/>
      <c r="P16728" s="8"/>
    </row>
    <row r="16729" spans="1:16" s="2" customFormat="1" x14ac:dyDescent="0.15">
      <c r="A16729" s="3"/>
      <c r="B16729" s="3"/>
      <c r="J16729" s="3"/>
      <c r="K16729" s="5"/>
      <c r="L16729" s="8"/>
      <c r="N16729" s="5"/>
      <c r="O16729" s="10"/>
      <c r="P16729" s="8"/>
    </row>
    <row r="16730" spans="1:16" s="2" customFormat="1" x14ac:dyDescent="0.15">
      <c r="A16730" s="3"/>
      <c r="B16730" s="3"/>
      <c r="J16730" s="3"/>
      <c r="K16730" s="5"/>
      <c r="L16730" s="8"/>
      <c r="N16730" s="5"/>
      <c r="O16730" s="10"/>
      <c r="P16730" s="8"/>
    </row>
    <row r="16731" spans="1:16" s="2" customFormat="1" x14ac:dyDescent="0.15">
      <c r="A16731" s="3"/>
      <c r="B16731" s="3"/>
      <c r="J16731" s="3"/>
      <c r="K16731" s="5"/>
      <c r="L16731" s="8"/>
      <c r="N16731" s="5"/>
      <c r="O16731" s="10"/>
      <c r="P16731" s="8"/>
    </row>
    <row r="16732" spans="1:16" s="2" customFormat="1" x14ac:dyDescent="0.15">
      <c r="A16732" s="3"/>
      <c r="B16732" s="3"/>
      <c r="J16732" s="3"/>
      <c r="K16732" s="5"/>
      <c r="L16732" s="8"/>
      <c r="N16732" s="5"/>
      <c r="O16732" s="10"/>
      <c r="P16732" s="8"/>
    </row>
    <row r="16733" spans="1:16" s="2" customFormat="1" x14ac:dyDescent="0.15">
      <c r="A16733" s="3"/>
      <c r="B16733" s="3"/>
      <c r="J16733" s="3"/>
      <c r="K16733" s="5"/>
      <c r="L16733" s="8"/>
      <c r="N16733" s="5"/>
      <c r="O16733" s="10"/>
      <c r="P16733" s="8"/>
    </row>
    <row r="16734" spans="1:16" s="2" customFormat="1" x14ac:dyDescent="0.15">
      <c r="A16734" s="3"/>
      <c r="B16734" s="3"/>
      <c r="J16734" s="3"/>
      <c r="K16734" s="5"/>
      <c r="L16734" s="8"/>
      <c r="N16734" s="5"/>
      <c r="O16734" s="10"/>
      <c r="P16734" s="8"/>
    </row>
    <row r="16735" spans="1:16" s="2" customFormat="1" x14ac:dyDescent="0.15">
      <c r="A16735" s="3"/>
      <c r="B16735" s="3"/>
      <c r="J16735" s="3"/>
      <c r="K16735" s="5"/>
      <c r="L16735" s="8"/>
      <c r="N16735" s="5"/>
      <c r="O16735" s="10"/>
      <c r="P16735" s="8"/>
    </row>
    <row r="16736" spans="1:16" s="2" customFormat="1" x14ac:dyDescent="0.15">
      <c r="A16736" s="3"/>
      <c r="B16736" s="3"/>
      <c r="J16736" s="3"/>
      <c r="K16736" s="5"/>
      <c r="L16736" s="8"/>
      <c r="N16736" s="5"/>
      <c r="O16736" s="10"/>
      <c r="P16736" s="8"/>
    </row>
    <row r="16737" spans="1:16" s="2" customFormat="1" x14ac:dyDescent="0.15">
      <c r="A16737" s="3"/>
      <c r="B16737" s="3"/>
      <c r="J16737" s="3"/>
      <c r="K16737" s="5"/>
      <c r="L16737" s="8"/>
      <c r="N16737" s="5"/>
      <c r="O16737" s="10"/>
      <c r="P16737" s="8"/>
    </row>
    <row r="16738" spans="1:16" s="2" customFormat="1" x14ac:dyDescent="0.15">
      <c r="A16738" s="3"/>
      <c r="B16738" s="3"/>
      <c r="J16738" s="3"/>
      <c r="K16738" s="5"/>
      <c r="L16738" s="8"/>
      <c r="N16738" s="5"/>
      <c r="O16738" s="10"/>
      <c r="P16738" s="8"/>
    </row>
    <row r="16739" spans="1:16" s="2" customFormat="1" x14ac:dyDescent="0.15">
      <c r="A16739" s="3"/>
      <c r="B16739" s="3"/>
      <c r="J16739" s="3"/>
      <c r="K16739" s="5"/>
      <c r="L16739" s="8"/>
      <c r="N16739" s="5"/>
      <c r="O16739" s="10"/>
      <c r="P16739" s="8"/>
    </row>
    <row r="16740" spans="1:16" s="2" customFormat="1" x14ac:dyDescent="0.15">
      <c r="A16740" s="3"/>
      <c r="B16740" s="3"/>
      <c r="J16740" s="3"/>
      <c r="K16740" s="5"/>
      <c r="L16740" s="8"/>
      <c r="N16740" s="5"/>
      <c r="O16740" s="10"/>
      <c r="P16740" s="8"/>
    </row>
    <row r="16741" spans="1:16" s="2" customFormat="1" x14ac:dyDescent="0.15">
      <c r="A16741" s="3"/>
      <c r="B16741" s="3"/>
      <c r="J16741" s="3"/>
      <c r="K16741" s="5"/>
      <c r="L16741" s="8"/>
      <c r="N16741" s="5"/>
      <c r="O16741" s="10"/>
      <c r="P16741" s="8"/>
    </row>
    <row r="16742" spans="1:16" s="2" customFormat="1" x14ac:dyDescent="0.15">
      <c r="A16742" s="3"/>
      <c r="B16742" s="3"/>
      <c r="J16742" s="3"/>
      <c r="K16742" s="5"/>
      <c r="L16742" s="8"/>
      <c r="N16742" s="5"/>
      <c r="O16742" s="10"/>
      <c r="P16742" s="8"/>
    </row>
    <row r="16743" spans="1:16" s="2" customFormat="1" x14ac:dyDescent="0.15">
      <c r="A16743" s="3"/>
      <c r="B16743" s="3"/>
      <c r="J16743" s="3"/>
      <c r="K16743" s="5"/>
      <c r="L16743" s="8"/>
      <c r="N16743" s="5"/>
      <c r="O16743" s="10"/>
      <c r="P16743" s="8"/>
    </row>
    <row r="16744" spans="1:16" s="2" customFormat="1" x14ac:dyDescent="0.15">
      <c r="A16744" s="3"/>
      <c r="B16744" s="3"/>
      <c r="J16744" s="3"/>
      <c r="K16744" s="5"/>
      <c r="L16744" s="8"/>
      <c r="N16744" s="5"/>
      <c r="O16744" s="10"/>
      <c r="P16744" s="8"/>
    </row>
    <row r="16745" spans="1:16" s="2" customFormat="1" x14ac:dyDescent="0.15">
      <c r="A16745" s="3"/>
      <c r="B16745" s="3"/>
      <c r="J16745" s="3"/>
      <c r="K16745" s="5"/>
      <c r="L16745" s="8"/>
      <c r="N16745" s="5"/>
      <c r="O16745" s="10"/>
      <c r="P16745" s="8"/>
    </row>
    <row r="16746" spans="1:16" s="2" customFormat="1" x14ac:dyDescent="0.15">
      <c r="A16746" s="3"/>
      <c r="B16746" s="3"/>
      <c r="J16746" s="3"/>
      <c r="K16746" s="5"/>
      <c r="L16746" s="8"/>
      <c r="N16746" s="5"/>
      <c r="O16746" s="10"/>
      <c r="P16746" s="8"/>
    </row>
    <row r="16747" spans="1:16" s="2" customFormat="1" x14ac:dyDescent="0.15">
      <c r="A16747" s="3"/>
      <c r="B16747" s="3"/>
      <c r="J16747" s="3"/>
      <c r="K16747" s="5"/>
      <c r="L16747" s="8"/>
      <c r="N16747" s="5"/>
      <c r="O16747" s="10"/>
      <c r="P16747" s="8"/>
    </row>
    <row r="16748" spans="1:16" s="2" customFormat="1" x14ac:dyDescent="0.15">
      <c r="A16748" s="3"/>
      <c r="B16748" s="3"/>
      <c r="J16748" s="3"/>
      <c r="K16748" s="5"/>
      <c r="L16748" s="8"/>
      <c r="N16748" s="5"/>
      <c r="O16748" s="10"/>
      <c r="P16748" s="8"/>
    </row>
    <row r="16749" spans="1:16" s="2" customFormat="1" x14ac:dyDescent="0.15">
      <c r="A16749" s="3"/>
      <c r="B16749" s="3"/>
      <c r="J16749" s="3"/>
      <c r="K16749" s="5"/>
      <c r="L16749" s="8"/>
      <c r="N16749" s="5"/>
      <c r="O16749" s="10"/>
      <c r="P16749" s="8"/>
    </row>
    <row r="16750" spans="1:16" s="2" customFormat="1" x14ac:dyDescent="0.15">
      <c r="A16750" s="3"/>
      <c r="B16750" s="3"/>
      <c r="J16750" s="3"/>
      <c r="K16750" s="5"/>
      <c r="L16750" s="8"/>
      <c r="N16750" s="5"/>
      <c r="O16750" s="10"/>
      <c r="P16750" s="8"/>
    </row>
    <row r="16751" spans="1:16" s="2" customFormat="1" x14ac:dyDescent="0.15">
      <c r="A16751" s="3"/>
      <c r="B16751" s="3"/>
      <c r="J16751" s="3"/>
      <c r="K16751" s="5"/>
      <c r="L16751" s="8"/>
      <c r="N16751" s="5"/>
      <c r="O16751" s="10"/>
      <c r="P16751" s="8"/>
    </row>
    <row r="16752" spans="1:16" s="2" customFormat="1" x14ac:dyDescent="0.15">
      <c r="A16752" s="3"/>
      <c r="B16752" s="3"/>
      <c r="J16752" s="3"/>
      <c r="K16752" s="5"/>
      <c r="L16752" s="8"/>
      <c r="N16752" s="5"/>
      <c r="O16752" s="10"/>
      <c r="P16752" s="8"/>
    </row>
    <row r="16753" spans="1:16" s="2" customFormat="1" x14ac:dyDescent="0.15">
      <c r="A16753" s="3"/>
      <c r="B16753" s="3"/>
      <c r="J16753" s="3"/>
      <c r="K16753" s="5"/>
      <c r="L16753" s="8"/>
      <c r="N16753" s="5"/>
      <c r="O16753" s="10"/>
      <c r="P16753" s="8"/>
    </row>
    <row r="16754" spans="1:16" s="2" customFormat="1" x14ac:dyDescent="0.15">
      <c r="A16754" s="3"/>
      <c r="B16754" s="3"/>
      <c r="J16754" s="3"/>
      <c r="K16754" s="5"/>
      <c r="L16754" s="8"/>
      <c r="N16754" s="5"/>
      <c r="O16754" s="10"/>
      <c r="P16754" s="8"/>
    </row>
    <row r="16755" spans="1:16" s="2" customFormat="1" x14ac:dyDescent="0.15">
      <c r="A16755" s="3"/>
      <c r="B16755" s="3"/>
      <c r="J16755" s="3"/>
      <c r="K16755" s="5"/>
      <c r="L16755" s="8"/>
      <c r="N16755" s="5"/>
      <c r="O16755" s="10"/>
      <c r="P16755" s="8"/>
    </row>
    <row r="16756" spans="1:16" s="2" customFormat="1" x14ac:dyDescent="0.15">
      <c r="A16756" s="3"/>
      <c r="B16756" s="3"/>
      <c r="J16756" s="3"/>
      <c r="K16756" s="5"/>
      <c r="L16756" s="8"/>
      <c r="N16756" s="5"/>
      <c r="O16756" s="10"/>
      <c r="P16756" s="8"/>
    </row>
    <row r="16757" spans="1:16" s="2" customFormat="1" x14ac:dyDescent="0.15">
      <c r="A16757" s="3"/>
      <c r="B16757" s="3"/>
      <c r="J16757" s="3"/>
      <c r="K16757" s="5"/>
      <c r="L16757" s="8"/>
      <c r="N16757" s="5"/>
      <c r="O16757" s="10"/>
      <c r="P16757" s="8"/>
    </row>
    <row r="16758" spans="1:16" s="2" customFormat="1" x14ac:dyDescent="0.15">
      <c r="A16758" s="3"/>
      <c r="B16758" s="3"/>
      <c r="J16758" s="3"/>
      <c r="K16758" s="5"/>
      <c r="L16758" s="8"/>
      <c r="N16758" s="5"/>
      <c r="O16758" s="10"/>
      <c r="P16758" s="8"/>
    </row>
    <row r="16759" spans="1:16" s="2" customFormat="1" x14ac:dyDescent="0.15">
      <c r="A16759" s="3"/>
      <c r="B16759" s="3"/>
      <c r="J16759" s="3"/>
      <c r="K16759" s="5"/>
      <c r="L16759" s="8"/>
      <c r="N16759" s="5"/>
      <c r="O16759" s="10"/>
      <c r="P16759" s="8"/>
    </row>
    <row r="16760" spans="1:16" s="2" customFormat="1" x14ac:dyDescent="0.15">
      <c r="A16760" s="3"/>
      <c r="B16760" s="3"/>
      <c r="J16760" s="3"/>
      <c r="K16760" s="5"/>
      <c r="L16760" s="8"/>
      <c r="N16760" s="5"/>
      <c r="O16760" s="10"/>
      <c r="P16760" s="8"/>
    </row>
    <row r="16761" spans="1:16" s="2" customFormat="1" x14ac:dyDescent="0.15">
      <c r="A16761" s="3"/>
      <c r="B16761" s="3"/>
      <c r="J16761" s="3"/>
      <c r="K16761" s="5"/>
      <c r="L16761" s="8"/>
      <c r="N16761" s="5"/>
      <c r="O16761" s="10"/>
      <c r="P16761" s="8"/>
    </row>
    <row r="16762" spans="1:16" s="2" customFormat="1" x14ac:dyDescent="0.15">
      <c r="A16762" s="3"/>
      <c r="B16762" s="3"/>
      <c r="J16762" s="3"/>
      <c r="K16762" s="5"/>
      <c r="L16762" s="8"/>
      <c r="N16762" s="5"/>
      <c r="O16762" s="10"/>
      <c r="P16762" s="8"/>
    </row>
    <row r="16763" spans="1:16" s="2" customFormat="1" x14ac:dyDescent="0.15">
      <c r="A16763" s="3"/>
      <c r="B16763" s="3"/>
      <c r="J16763" s="3"/>
      <c r="K16763" s="5"/>
      <c r="L16763" s="8"/>
      <c r="N16763" s="5"/>
      <c r="O16763" s="10"/>
      <c r="P16763" s="8"/>
    </row>
    <row r="16764" spans="1:16" s="2" customFormat="1" x14ac:dyDescent="0.15">
      <c r="A16764" s="3"/>
      <c r="B16764" s="3"/>
      <c r="J16764" s="3"/>
      <c r="K16764" s="5"/>
      <c r="L16764" s="8"/>
      <c r="N16764" s="5"/>
      <c r="O16764" s="10"/>
      <c r="P16764" s="8"/>
    </row>
    <row r="16765" spans="1:16" s="2" customFormat="1" x14ac:dyDescent="0.15">
      <c r="A16765" s="3"/>
      <c r="B16765" s="3"/>
      <c r="J16765" s="3"/>
      <c r="K16765" s="5"/>
      <c r="L16765" s="8"/>
      <c r="N16765" s="5"/>
      <c r="O16765" s="10"/>
      <c r="P16765" s="8"/>
    </row>
    <row r="16766" spans="1:16" s="2" customFormat="1" x14ac:dyDescent="0.15">
      <c r="A16766" s="3"/>
      <c r="B16766" s="3"/>
      <c r="J16766" s="3"/>
      <c r="K16766" s="5"/>
      <c r="L16766" s="8"/>
      <c r="N16766" s="5"/>
      <c r="O16766" s="10"/>
      <c r="P16766" s="8"/>
    </row>
    <row r="16767" spans="1:16" s="2" customFormat="1" x14ac:dyDescent="0.15">
      <c r="A16767" s="3"/>
      <c r="B16767" s="3"/>
      <c r="J16767" s="3"/>
      <c r="K16767" s="5"/>
      <c r="L16767" s="8"/>
      <c r="N16767" s="5"/>
      <c r="O16767" s="10"/>
      <c r="P16767" s="8"/>
    </row>
    <row r="16768" spans="1:16" s="2" customFormat="1" x14ac:dyDescent="0.15">
      <c r="A16768" s="3"/>
      <c r="B16768" s="3"/>
      <c r="J16768" s="3"/>
      <c r="K16768" s="5"/>
      <c r="L16768" s="8"/>
      <c r="N16768" s="5"/>
      <c r="O16768" s="10"/>
      <c r="P16768" s="8"/>
    </row>
    <row r="16769" spans="1:16" s="2" customFormat="1" x14ac:dyDescent="0.15">
      <c r="A16769" s="3"/>
      <c r="B16769" s="3"/>
      <c r="J16769" s="3"/>
      <c r="K16769" s="5"/>
      <c r="L16769" s="8"/>
      <c r="N16769" s="5"/>
      <c r="O16769" s="10"/>
      <c r="P16769" s="8"/>
    </row>
    <row r="16770" spans="1:16" s="2" customFormat="1" x14ac:dyDescent="0.15">
      <c r="A16770" s="3"/>
      <c r="B16770" s="3"/>
      <c r="J16770" s="3"/>
      <c r="K16770" s="5"/>
      <c r="L16770" s="8"/>
      <c r="N16770" s="5"/>
      <c r="O16770" s="10"/>
      <c r="P16770" s="8"/>
    </row>
    <row r="16771" spans="1:16" s="2" customFormat="1" x14ac:dyDescent="0.15">
      <c r="A16771" s="3"/>
      <c r="B16771" s="3"/>
      <c r="J16771" s="3"/>
      <c r="K16771" s="5"/>
      <c r="L16771" s="8"/>
      <c r="N16771" s="5"/>
      <c r="O16771" s="10"/>
      <c r="P16771" s="8"/>
    </row>
    <row r="16772" spans="1:16" s="2" customFormat="1" x14ac:dyDescent="0.15">
      <c r="A16772" s="3"/>
      <c r="B16772" s="3"/>
      <c r="J16772" s="3"/>
      <c r="K16772" s="5"/>
      <c r="L16772" s="8"/>
      <c r="N16772" s="5"/>
      <c r="O16772" s="10"/>
      <c r="P16772" s="8"/>
    </row>
    <row r="16773" spans="1:16" s="2" customFormat="1" x14ac:dyDescent="0.15">
      <c r="A16773" s="3"/>
      <c r="B16773" s="3"/>
      <c r="J16773" s="3"/>
      <c r="K16773" s="5"/>
      <c r="L16773" s="8"/>
      <c r="N16773" s="5"/>
      <c r="O16773" s="10"/>
      <c r="P16773" s="8"/>
    </row>
    <row r="16774" spans="1:16" s="2" customFormat="1" x14ac:dyDescent="0.15">
      <c r="A16774" s="3"/>
      <c r="B16774" s="3"/>
      <c r="J16774" s="3"/>
      <c r="K16774" s="5"/>
      <c r="L16774" s="8"/>
      <c r="N16774" s="5"/>
      <c r="O16774" s="10"/>
      <c r="P16774" s="8"/>
    </row>
    <row r="16775" spans="1:16" s="2" customFormat="1" x14ac:dyDescent="0.15">
      <c r="A16775" s="3"/>
      <c r="B16775" s="3"/>
      <c r="J16775" s="3"/>
      <c r="K16775" s="5"/>
      <c r="L16775" s="8"/>
      <c r="N16775" s="5"/>
      <c r="O16775" s="10"/>
      <c r="P16775" s="8"/>
    </row>
    <row r="16776" spans="1:16" s="2" customFormat="1" x14ac:dyDescent="0.15">
      <c r="A16776" s="3"/>
      <c r="B16776" s="3"/>
      <c r="J16776" s="3"/>
      <c r="K16776" s="5"/>
      <c r="L16776" s="8"/>
      <c r="N16776" s="5"/>
      <c r="O16776" s="10"/>
      <c r="P16776" s="8"/>
    </row>
    <row r="16777" spans="1:16" s="2" customFormat="1" x14ac:dyDescent="0.15">
      <c r="A16777" s="3"/>
      <c r="B16777" s="3"/>
      <c r="J16777" s="3"/>
      <c r="K16777" s="5"/>
      <c r="L16777" s="8"/>
      <c r="N16777" s="5"/>
      <c r="O16777" s="10"/>
      <c r="P16777" s="8"/>
    </row>
    <row r="16778" spans="1:16" s="2" customFormat="1" x14ac:dyDescent="0.15">
      <c r="A16778" s="3"/>
      <c r="B16778" s="3"/>
      <c r="J16778" s="3"/>
      <c r="K16778" s="5"/>
      <c r="L16778" s="8"/>
      <c r="N16778" s="5"/>
      <c r="O16778" s="10"/>
      <c r="P16778" s="8"/>
    </row>
    <row r="16779" spans="1:16" s="2" customFormat="1" x14ac:dyDescent="0.15">
      <c r="A16779" s="3"/>
      <c r="B16779" s="3"/>
      <c r="J16779" s="3"/>
      <c r="K16779" s="5"/>
      <c r="L16779" s="8"/>
      <c r="N16779" s="5"/>
      <c r="O16779" s="10"/>
      <c r="P16779" s="8"/>
    </row>
    <row r="16780" spans="1:16" s="2" customFormat="1" x14ac:dyDescent="0.15">
      <c r="A16780" s="3"/>
      <c r="B16780" s="3"/>
      <c r="J16780" s="3"/>
      <c r="K16780" s="5"/>
      <c r="L16780" s="8"/>
      <c r="N16780" s="5"/>
      <c r="O16780" s="10"/>
      <c r="P16780" s="8"/>
    </row>
    <row r="16781" spans="1:16" s="2" customFormat="1" x14ac:dyDescent="0.15">
      <c r="A16781" s="3"/>
      <c r="B16781" s="3"/>
      <c r="J16781" s="3"/>
      <c r="K16781" s="5"/>
      <c r="L16781" s="8"/>
      <c r="N16781" s="5"/>
      <c r="O16781" s="10"/>
      <c r="P16781" s="8"/>
    </row>
    <row r="16782" spans="1:16" s="2" customFormat="1" x14ac:dyDescent="0.15">
      <c r="A16782" s="3"/>
      <c r="B16782" s="3"/>
      <c r="J16782" s="3"/>
      <c r="K16782" s="5"/>
      <c r="L16782" s="8"/>
      <c r="N16782" s="5"/>
      <c r="O16782" s="10"/>
      <c r="P16782" s="8"/>
    </row>
    <row r="16783" spans="1:16" s="2" customFormat="1" x14ac:dyDescent="0.15">
      <c r="A16783" s="3"/>
      <c r="B16783" s="3"/>
      <c r="J16783" s="3"/>
      <c r="K16783" s="5"/>
      <c r="L16783" s="8"/>
      <c r="N16783" s="5"/>
      <c r="O16783" s="10"/>
      <c r="P16783" s="8"/>
    </row>
    <row r="16784" spans="1:16" s="2" customFormat="1" x14ac:dyDescent="0.15">
      <c r="A16784" s="3"/>
      <c r="B16784" s="3"/>
      <c r="J16784" s="3"/>
      <c r="K16784" s="5"/>
      <c r="L16784" s="8"/>
      <c r="N16784" s="5"/>
      <c r="O16784" s="10"/>
      <c r="P16784" s="8"/>
    </row>
    <row r="16785" spans="1:16" s="2" customFormat="1" x14ac:dyDescent="0.15">
      <c r="A16785" s="3"/>
      <c r="B16785" s="3"/>
      <c r="J16785" s="3"/>
      <c r="K16785" s="5"/>
      <c r="L16785" s="8"/>
      <c r="N16785" s="5"/>
      <c r="O16785" s="10"/>
      <c r="P16785" s="8"/>
    </row>
    <row r="16786" spans="1:16" s="2" customFormat="1" x14ac:dyDescent="0.15">
      <c r="A16786" s="3"/>
      <c r="B16786" s="3"/>
      <c r="J16786" s="3"/>
      <c r="K16786" s="5"/>
      <c r="L16786" s="8"/>
      <c r="N16786" s="5"/>
      <c r="O16786" s="10"/>
      <c r="P16786" s="8"/>
    </row>
    <row r="16787" spans="1:16" s="2" customFormat="1" x14ac:dyDescent="0.15">
      <c r="A16787" s="3"/>
      <c r="B16787" s="3"/>
      <c r="J16787" s="3"/>
      <c r="K16787" s="5"/>
      <c r="L16787" s="8"/>
      <c r="N16787" s="5"/>
      <c r="O16787" s="10"/>
      <c r="P16787" s="8"/>
    </row>
    <row r="16788" spans="1:16" s="2" customFormat="1" x14ac:dyDescent="0.15">
      <c r="A16788" s="3"/>
      <c r="B16788" s="3"/>
      <c r="J16788" s="3"/>
      <c r="K16788" s="5"/>
      <c r="L16788" s="8"/>
      <c r="N16788" s="5"/>
      <c r="O16788" s="10"/>
      <c r="P16788" s="8"/>
    </row>
    <row r="16789" spans="1:16" s="2" customFormat="1" x14ac:dyDescent="0.15">
      <c r="A16789" s="3"/>
      <c r="B16789" s="3"/>
      <c r="J16789" s="3"/>
      <c r="K16789" s="5"/>
      <c r="L16789" s="8"/>
      <c r="N16789" s="5"/>
      <c r="O16789" s="10"/>
      <c r="P16789" s="8"/>
    </row>
    <row r="16790" spans="1:16" s="2" customFormat="1" x14ac:dyDescent="0.15">
      <c r="A16790" s="3"/>
      <c r="B16790" s="3"/>
      <c r="J16790" s="3"/>
      <c r="K16790" s="5"/>
      <c r="L16790" s="8"/>
      <c r="N16790" s="5"/>
      <c r="O16790" s="10"/>
      <c r="P16790" s="8"/>
    </row>
    <row r="16791" spans="1:16" s="2" customFormat="1" x14ac:dyDescent="0.15">
      <c r="A16791" s="3"/>
      <c r="B16791" s="3"/>
      <c r="J16791" s="3"/>
      <c r="K16791" s="5"/>
      <c r="L16791" s="8"/>
      <c r="N16791" s="5"/>
      <c r="O16791" s="10"/>
      <c r="P16791" s="8"/>
    </row>
    <row r="16792" spans="1:16" s="2" customFormat="1" x14ac:dyDescent="0.15">
      <c r="A16792" s="3"/>
      <c r="B16792" s="3"/>
      <c r="J16792" s="3"/>
      <c r="K16792" s="5"/>
      <c r="L16792" s="8"/>
      <c r="N16792" s="5"/>
      <c r="O16792" s="10"/>
      <c r="P16792" s="8"/>
    </row>
    <row r="16793" spans="1:16" s="2" customFormat="1" x14ac:dyDescent="0.15">
      <c r="A16793" s="3"/>
      <c r="B16793" s="3"/>
      <c r="J16793" s="3"/>
      <c r="K16793" s="5"/>
      <c r="L16793" s="8"/>
      <c r="N16793" s="5"/>
      <c r="O16793" s="10"/>
      <c r="P16793" s="8"/>
    </row>
    <row r="16794" spans="1:16" s="2" customFormat="1" x14ac:dyDescent="0.15">
      <c r="A16794" s="3"/>
      <c r="B16794" s="3"/>
      <c r="J16794" s="3"/>
      <c r="K16794" s="5"/>
      <c r="L16794" s="8"/>
      <c r="N16794" s="5"/>
      <c r="O16794" s="10"/>
      <c r="P16794" s="8"/>
    </row>
    <row r="16795" spans="1:16" s="2" customFormat="1" x14ac:dyDescent="0.15">
      <c r="A16795" s="3"/>
      <c r="B16795" s="3"/>
      <c r="J16795" s="3"/>
      <c r="K16795" s="5"/>
      <c r="L16795" s="8"/>
      <c r="N16795" s="5"/>
      <c r="O16795" s="10"/>
      <c r="P16795" s="8"/>
    </row>
    <row r="16796" spans="1:16" s="2" customFormat="1" x14ac:dyDescent="0.15">
      <c r="A16796" s="3"/>
      <c r="B16796" s="3"/>
      <c r="J16796" s="3"/>
      <c r="K16796" s="5"/>
      <c r="L16796" s="8"/>
      <c r="N16796" s="5"/>
      <c r="O16796" s="10"/>
      <c r="P16796" s="8"/>
    </row>
    <row r="16797" spans="1:16" s="2" customFormat="1" x14ac:dyDescent="0.15">
      <c r="A16797" s="3"/>
      <c r="B16797" s="3"/>
      <c r="J16797" s="3"/>
      <c r="K16797" s="5"/>
      <c r="L16797" s="8"/>
      <c r="N16797" s="5"/>
      <c r="O16797" s="10"/>
      <c r="P16797" s="8"/>
    </row>
    <row r="16798" spans="1:16" s="2" customFormat="1" x14ac:dyDescent="0.15">
      <c r="A16798" s="3"/>
      <c r="B16798" s="3"/>
      <c r="J16798" s="3"/>
      <c r="K16798" s="5"/>
      <c r="L16798" s="8"/>
      <c r="N16798" s="5"/>
      <c r="O16798" s="10"/>
      <c r="P16798" s="8"/>
    </row>
    <row r="16799" spans="1:16" s="2" customFormat="1" x14ac:dyDescent="0.15">
      <c r="A16799" s="3"/>
      <c r="B16799" s="3"/>
      <c r="J16799" s="3"/>
      <c r="K16799" s="5"/>
      <c r="L16799" s="8"/>
      <c r="N16799" s="5"/>
      <c r="O16799" s="10"/>
      <c r="P16799" s="8"/>
    </row>
    <row r="16800" spans="1:16" s="2" customFormat="1" x14ac:dyDescent="0.15">
      <c r="A16800" s="3"/>
      <c r="B16800" s="3"/>
      <c r="J16800" s="3"/>
      <c r="K16800" s="5"/>
      <c r="L16800" s="8"/>
      <c r="N16800" s="5"/>
      <c r="O16800" s="10"/>
      <c r="P16800" s="8"/>
    </row>
    <row r="16801" spans="1:16" s="2" customFormat="1" x14ac:dyDescent="0.15">
      <c r="A16801" s="3"/>
      <c r="B16801" s="3"/>
      <c r="J16801" s="3"/>
      <c r="K16801" s="5"/>
      <c r="L16801" s="8"/>
      <c r="N16801" s="5"/>
      <c r="O16801" s="10"/>
      <c r="P16801" s="8"/>
    </row>
    <row r="16802" spans="1:16" s="2" customFormat="1" x14ac:dyDescent="0.15">
      <c r="A16802" s="3"/>
      <c r="B16802" s="3"/>
      <c r="J16802" s="3"/>
      <c r="K16802" s="5"/>
      <c r="L16802" s="8"/>
      <c r="N16802" s="5"/>
      <c r="O16802" s="10"/>
      <c r="P16802" s="8"/>
    </row>
    <row r="16803" spans="1:16" s="2" customFormat="1" x14ac:dyDescent="0.15">
      <c r="A16803" s="3"/>
      <c r="B16803" s="3"/>
      <c r="J16803" s="3"/>
      <c r="K16803" s="5"/>
      <c r="L16803" s="8"/>
      <c r="N16803" s="5"/>
      <c r="O16803" s="10"/>
      <c r="P16803" s="8"/>
    </row>
    <row r="16804" spans="1:16" s="2" customFormat="1" x14ac:dyDescent="0.15">
      <c r="A16804" s="3"/>
      <c r="B16804" s="3"/>
      <c r="J16804" s="3"/>
      <c r="K16804" s="5"/>
      <c r="L16804" s="8"/>
      <c r="N16804" s="5"/>
      <c r="O16804" s="10"/>
      <c r="P16804" s="8"/>
    </row>
    <row r="16805" spans="1:16" s="2" customFormat="1" x14ac:dyDescent="0.15">
      <c r="A16805" s="3"/>
      <c r="B16805" s="3"/>
      <c r="J16805" s="3"/>
      <c r="K16805" s="5"/>
      <c r="L16805" s="8"/>
      <c r="N16805" s="5"/>
      <c r="O16805" s="10"/>
      <c r="P16805" s="8"/>
    </row>
    <row r="16806" spans="1:16" s="2" customFormat="1" x14ac:dyDescent="0.15">
      <c r="A16806" s="3"/>
      <c r="B16806" s="3"/>
      <c r="J16806" s="3"/>
      <c r="K16806" s="5"/>
      <c r="L16806" s="8"/>
      <c r="N16806" s="5"/>
      <c r="O16806" s="10"/>
      <c r="P16806" s="8"/>
    </row>
    <row r="16807" spans="1:16" s="2" customFormat="1" x14ac:dyDescent="0.15">
      <c r="A16807" s="3"/>
      <c r="B16807" s="3"/>
      <c r="J16807" s="3"/>
      <c r="K16807" s="5"/>
      <c r="L16807" s="8"/>
      <c r="N16807" s="5"/>
      <c r="O16807" s="10"/>
      <c r="P16807" s="8"/>
    </row>
    <row r="16808" spans="1:16" s="2" customFormat="1" x14ac:dyDescent="0.15">
      <c r="A16808" s="3"/>
      <c r="B16808" s="3"/>
      <c r="J16808" s="3"/>
      <c r="K16808" s="5"/>
      <c r="L16808" s="8"/>
      <c r="N16808" s="5"/>
      <c r="O16808" s="10"/>
      <c r="P16808" s="8"/>
    </row>
    <row r="16809" spans="1:16" s="2" customFormat="1" x14ac:dyDescent="0.15">
      <c r="A16809" s="3"/>
      <c r="B16809" s="3"/>
      <c r="J16809" s="3"/>
      <c r="K16809" s="5"/>
      <c r="L16809" s="8"/>
      <c r="N16809" s="5"/>
      <c r="O16809" s="10"/>
      <c r="P16809" s="8"/>
    </row>
    <row r="16810" spans="1:16" s="2" customFormat="1" x14ac:dyDescent="0.15">
      <c r="A16810" s="3"/>
      <c r="B16810" s="3"/>
      <c r="J16810" s="3"/>
      <c r="K16810" s="5"/>
      <c r="L16810" s="8"/>
      <c r="N16810" s="5"/>
      <c r="O16810" s="10"/>
      <c r="P16810" s="8"/>
    </row>
    <row r="16811" spans="1:16" s="2" customFormat="1" x14ac:dyDescent="0.15">
      <c r="A16811" s="3"/>
      <c r="B16811" s="3"/>
      <c r="J16811" s="3"/>
      <c r="K16811" s="5"/>
      <c r="L16811" s="8"/>
      <c r="N16811" s="5"/>
      <c r="O16811" s="10"/>
      <c r="P16811" s="8"/>
    </row>
    <row r="16812" spans="1:16" s="2" customFormat="1" x14ac:dyDescent="0.15">
      <c r="A16812" s="3"/>
      <c r="B16812" s="3"/>
      <c r="J16812" s="3"/>
      <c r="K16812" s="5"/>
      <c r="L16812" s="8"/>
      <c r="N16812" s="5"/>
      <c r="O16812" s="10"/>
      <c r="P16812" s="8"/>
    </row>
    <row r="16813" spans="1:16" s="2" customFormat="1" x14ac:dyDescent="0.15">
      <c r="A16813" s="3"/>
      <c r="B16813" s="3"/>
      <c r="J16813" s="3"/>
      <c r="K16813" s="5"/>
      <c r="L16813" s="8"/>
      <c r="N16813" s="5"/>
      <c r="O16813" s="10"/>
      <c r="P16813" s="8"/>
    </row>
    <row r="16814" spans="1:16" s="2" customFormat="1" x14ac:dyDescent="0.15">
      <c r="A16814" s="3"/>
      <c r="B16814" s="3"/>
      <c r="J16814" s="3"/>
      <c r="K16814" s="5"/>
      <c r="L16814" s="8"/>
      <c r="N16814" s="5"/>
      <c r="O16814" s="10"/>
      <c r="P16814" s="8"/>
    </row>
    <row r="16815" spans="1:16" s="2" customFormat="1" x14ac:dyDescent="0.15">
      <c r="A16815" s="3"/>
      <c r="B16815" s="3"/>
      <c r="J16815" s="3"/>
      <c r="K16815" s="5"/>
      <c r="L16815" s="8"/>
      <c r="N16815" s="5"/>
      <c r="O16815" s="10"/>
      <c r="P16815" s="8"/>
    </row>
    <row r="16816" spans="1:16" s="2" customFormat="1" x14ac:dyDescent="0.15">
      <c r="A16816" s="3"/>
      <c r="B16816" s="3"/>
      <c r="J16816" s="3"/>
      <c r="K16816" s="5"/>
      <c r="L16816" s="8"/>
      <c r="N16816" s="5"/>
      <c r="O16816" s="10"/>
      <c r="P16816" s="8"/>
    </row>
    <row r="16817" spans="1:16" s="2" customFormat="1" x14ac:dyDescent="0.15">
      <c r="A16817" s="3"/>
      <c r="B16817" s="3"/>
      <c r="J16817" s="3"/>
      <c r="K16817" s="5"/>
      <c r="L16817" s="8"/>
      <c r="N16817" s="5"/>
      <c r="O16817" s="10"/>
      <c r="P16817" s="8"/>
    </row>
    <row r="16818" spans="1:16" s="2" customFormat="1" x14ac:dyDescent="0.15">
      <c r="A16818" s="3"/>
      <c r="B16818" s="3"/>
      <c r="J16818" s="3"/>
      <c r="K16818" s="5"/>
      <c r="L16818" s="8"/>
      <c r="N16818" s="5"/>
      <c r="O16818" s="10"/>
      <c r="P16818" s="8"/>
    </row>
    <row r="16819" spans="1:16" s="2" customFormat="1" x14ac:dyDescent="0.15">
      <c r="A16819" s="3"/>
      <c r="B16819" s="3"/>
      <c r="J16819" s="3"/>
      <c r="K16819" s="5"/>
      <c r="L16819" s="8"/>
      <c r="N16819" s="5"/>
      <c r="O16819" s="10"/>
      <c r="P16819" s="8"/>
    </row>
    <row r="16820" spans="1:16" s="2" customFormat="1" x14ac:dyDescent="0.15">
      <c r="A16820" s="3"/>
      <c r="B16820" s="3"/>
      <c r="J16820" s="3"/>
      <c r="K16820" s="5"/>
      <c r="L16820" s="8"/>
      <c r="N16820" s="5"/>
      <c r="O16820" s="10"/>
      <c r="P16820" s="8"/>
    </row>
    <row r="16821" spans="1:16" s="2" customFormat="1" x14ac:dyDescent="0.15">
      <c r="A16821" s="3"/>
      <c r="B16821" s="3"/>
      <c r="J16821" s="3"/>
      <c r="K16821" s="5"/>
      <c r="L16821" s="8"/>
      <c r="N16821" s="5"/>
      <c r="O16821" s="10"/>
      <c r="P16821" s="8"/>
    </row>
    <row r="16822" spans="1:16" s="2" customFormat="1" x14ac:dyDescent="0.15">
      <c r="A16822" s="3"/>
      <c r="B16822" s="3"/>
      <c r="J16822" s="3"/>
      <c r="K16822" s="5"/>
      <c r="L16822" s="8"/>
      <c r="N16822" s="5"/>
      <c r="O16822" s="10"/>
      <c r="P16822" s="8"/>
    </row>
    <row r="16823" spans="1:16" s="2" customFormat="1" x14ac:dyDescent="0.15">
      <c r="A16823" s="3"/>
      <c r="B16823" s="3"/>
      <c r="J16823" s="3"/>
      <c r="K16823" s="5"/>
      <c r="L16823" s="8"/>
      <c r="N16823" s="5"/>
      <c r="O16823" s="10"/>
      <c r="P16823" s="8"/>
    </row>
    <row r="16824" spans="1:16" s="2" customFormat="1" x14ac:dyDescent="0.15">
      <c r="A16824" s="3"/>
      <c r="B16824" s="3"/>
      <c r="J16824" s="3"/>
      <c r="K16824" s="5"/>
      <c r="L16824" s="8"/>
      <c r="N16824" s="5"/>
      <c r="O16824" s="10"/>
      <c r="P16824" s="8"/>
    </row>
    <row r="16825" spans="1:16" s="2" customFormat="1" x14ac:dyDescent="0.15">
      <c r="A16825" s="3"/>
      <c r="B16825" s="3"/>
      <c r="J16825" s="3"/>
      <c r="K16825" s="5"/>
      <c r="L16825" s="8"/>
      <c r="N16825" s="5"/>
      <c r="O16825" s="10"/>
      <c r="P16825" s="8"/>
    </row>
    <row r="16826" spans="1:16" s="2" customFormat="1" x14ac:dyDescent="0.15">
      <c r="A16826" s="3"/>
      <c r="B16826" s="3"/>
      <c r="J16826" s="3"/>
      <c r="K16826" s="5"/>
      <c r="L16826" s="8"/>
      <c r="N16826" s="5"/>
      <c r="O16826" s="10"/>
      <c r="P16826" s="8"/>
    </row>
    <row r="16827" spans="1:16" s="2" customFormat="1" x14ac:dyDescent="0.15">
      <c r="A16827" s="3"/>
      <c r="B16827" s="3"/>
      <c r="J16827" s="3"/>
      <c r="K16827" s="5"/>
      <c r="L16827" s="8"/>
      <c r="N16827" s="5"/>
      <c r="O16827" s="10"/>
      <c r="P16827" s="8"/>
    </row>
    <row r="16828" spans="1:16" s="2" customFormat="1" x14ac:dyDescent="0.15">
      <c r="A16828" s="3"/>
      <c r="B16828" s="3"/>
      <c r="J16828" s="3"/>
      <c r="K16828" s="5"/>
      <c r="L16828" s="8"/>
      <c r="N16828" s="5"/>
      <c r="O16828" s="10"/>
      <c r="P16828" s="8"/>
    </row>
    <row r="16829" spans="1:16" s="2" customFormat="1" x14ac:dyDescent="0.15">
      <c r="A16829" s="3"/>
      <c r="B16829" s="3"/>
      <c r="J16829" s="3"/>
      <c r="K16829" s="5"/>
      <c r="L16829" s="8"/>
      <c r="N16829" s="5"/>
      <c r="O16829" s="10"/>
      <c r="P16829" s="8"/>
    </row>
    <row r="16830" spans="1:16" s="2" customFormat="1" x14ac:dyDescent="0.15">
      <c r="A16830" s="3"/>
      <c r="B16830" s="3"/>
      <c r="J16830" s="3"/>
      <c r="K16830" s="5"/>
      <c r="L16830" s="8"/>
      <c r="N16830" s="5"/>
      <c r="O16830" s="10"/>
      <c r="P16830" s="8"/>
    </row>
    <row r="16831" spans="1:16" s="2" customFormat="1" x14ac:dyDescent="0.15">
      <c r="A16831" s="3"/>
      <c r="B16831" s="3"/>
      <c r="J16831" s="3"/>
      <c r="K16831" s="5"/>
      <c r="L16831" s="8"/>
      <c r="N16831" s="5"/>
      <c r="O16831" s="10"/>
      <c r="P16831" s="8"/>
    </row>
    <row r="16832" spans="1:16" s="2" customFormat="1" x14ac:dyDescent="0.15">
      <c r="A16832" s="3"/>
      <c r="B16832" s="3"/>
      <c r="J16832" s="3"/>
      <c r="K16832" s="5"/>
      <c r="L16832" s="8"/>
      <c r="N16832" s="5"/>
      <c r="O16832" s="10"/>
      <c r="P16832" s="8"/>
    </row>
    <row r="16833" spans="1:16" s="2" customFormat="1" x14ac:dyDescent="0.15">
      <c r="A16833" s="3"/>
      <c r="B16833" s="3"/>
      <c r="J16833" s="3"/>
      <c r="K16833" s="5"/>
      <c r="L16833" s="8"/>
      <c r="N16833" s="5"/>
      <c r="O16833" s="10"/>
      <c r="P16833" s="8"/>
    </row>
    <row r="16834" spans="1:16" s="2" customFormat="1" x14ac:dyDescent="0.15">
      <c r="A16834" s="3"/>
      <c r="B16834" s="3"/>
      <c r="J16834" s="3"/>
      <c r="K16834" s="5"/>
      <c r="L16834" s="8"/>
      <c r="N16834" s="5"/>
      <c r="O16834" s="10"/>
      <c r="P16834" s="8"/>
    </row>
    <row r="16835" spans="1:16" s="2" customFormat="1" x14ac:dyDescent="0.15">
      <c r="A16835" s="3"/>
      <c r="B16835" s="3"/>
      <c r="J16835" s="3"/>
      <c r="K16835" s="5"/>
      <c r="L16835" s="8"/>
      <c r="N16835" s="5"/>
      <c r="O16835" s="10"/>
      <c r="P16835" s="8"/>
    </row>
    <row r="16836" spans="1:16" s="2" customFormat="1" x14ac:dyDescent="0.15">
      <c r="A16836" s="3"/>
      <c r="B16836" s="3"/>
      <c r="J16836" s="3"/>
      <c r="K16836" s="5"/>
      <c r="L16836" s="8"/>
      <c r="N16836" s="5"/>
      <c r="O16836" s="10"/>
      <c r="P16836" s="8"/>
    </row>
    <row r="16837" spans="1:16" s="2" customFormat="1" x14ac:dyDescent="0.15">
      <c r="A16837" s="3"/>
      <c r="B16837" s="3"/>
      <c r="J16837" s="3"/>
      <c r="K16837" s="5"/>
      <c r="L16837" s="8"/>
      <c r="N16837" s="5"/>
      <c r="O16837" s="10"/>
      <c r="P16837" s="8"/>
    </row>
    <row r="16838" spans="1:16" s="2" customFormat="1" x14ac:dyDescent="0.15">
      <c r="A16838" s="3"/>
      <c r="B16838" s="3"/>
      <c r="J16838" s="3"/>
      <c r="K16838" s="5"/>
      <c r="L16838" s="8"/>
      <c r="N16838" s="5"/>
      <c r="O16838" s="10"/>
      <c r="P16838" s="8"/>
    </row>
    <row r="16839" spans="1:16" s="2" customFormat="1" x14ac:dyDescent="0.15">
      <c r="A16839" s="3"/>
      <c r="B16839" s="3"/>
      <c r="J16839" s="3"/>
      <c r="K16839" s="5"/>
      <c r="L16839" s="8"/>
      <c r="N16839" s="5"/>
      <c r="O16839" s="10"/>
      <c r="P16839" s="8"/>
    </row>
    <row r="16840" spans="1:16" s="2" customFormat="1" x14ac:dyDescent="0.15">
      <c r="A16840" s="3"/>
      <c r="B16840" s="3"/>
      <c r="J16840" s="3"/>
      <c r="K16840" s="5"/>
      <c r="L16840" s="8"/>
      <c r="N16840" s="5"/>
      <c r="O16840" s="10"/>
      <c r="P16840" s="8"/>
    </row>
    <row r="16841" spans="1:16" s="2" customFormat="1" x14ac:dyDescent="0.15">
      <c r="A16841" s="3"/>
      <c r="B16841" s="3"/>
      <c r="J16841" s="3"/>
      <c r="K16841" s="5"/>
      <c r="L16841" s="8"/>
      <c r="N16841" s="5"/>
      <c r="O16841" s="10"/>
      <c r="P16841" s="8"/>
    </row>
    <row r="16842" spans="1:16" s="2" customFormat="1" x14ac:dyDescent="0.15">
      <c r="A16842" s="3"/>
      <c r="B16842" s="3"/>
      <c r="J16842" s="3"/>
      <c r="K16842" s="5"/>
      <c r="L16842" s="8"/>
      <c r="N16842" s="5"/>
      <c r="O16842" s="10"/>
      <c r="P16842" s="8"/>
    </row>
    <row r="16843" spans="1:16" s="2" customFormat="1" x14ac:dyDescent="0.15">
      <c r="A16843" s="3"/>
      <c r="B16843" s="3"/>
      <c r="J16843" s="3"/>
      <c r="K16843" s="5"/>
      <c r="L16843" s="8"/>
      <c r="N16843" s="5"/>
      <c r="O16843" s="10"/>
      <c r="P16843" s="8"/>
    </row>
    <row r="16844" spans="1:16" s="2" customFormat="1" x14ac:dyDescent="0.15">
      <c r="A16844" s="3"/>
      <c r="B16844" s="3"/>
      <c r="J16844" s="3"/>
      <c r="K16844" s="5"/>
      <c r="L16844" s="8"/>
      <c r="N16844" s="5"/>
      <c r="O16844" s="10"/>
      <c r="P16844" s="8"/>
    </row>
    <row r="16845" spans="1:16" s="2" customFormat="1" x14ac:dyDescent="0.15">
      <c r="A16845" s="3"/>
      <c r="B16845" s="3"/>
      <c r="J16845" s="3"/>
      <c r="K16845" s="5"/>
      <c r="L16845" s="8"/>
      <c r="N16845" s="5"/>
      <c r="O16845" s="10"/>
      <c r="P16845" s="8"/>
    </row>
    <row r="16846" spans="1:16" s="2" customFormat="1" x14ac:dyDescent="0.15">
      <c r="A16846" s="3"/>
      <c r="B16846" s="3"/>
      <c r="J16846" s="3"/>
      <c r="K16846" s="5"/>
      <c r="L16846" s="8"/>
      <c r="N16846" s="5"/>
      <c r="O16846" s="10"/>
      <c r="P16846" s="8"/>
    </row>
    <row r="16847" spans="1:16" s="2" customFormat="1" x14ac:dyDescent="0.15">
      <c r="A16847" s="3"/>
      <c r="B16847" s="3"/>
      <c r="J16847" s="3"/>
      <c r="K16847" s="5"/>
      <c r="L16847" s="8"/>
      <c r="N16847" s="5"/>
      <c r="O16847" s="10"/>
      <c r="P16847" s="8"/>
    </row>
    <row r="16848" spans="1:16" s="2" customFormat="1" x14ac:dyDescent="0.15">
      <c r="A16848" s="3"/>
      <c r="B16848" s="3"/>
      <c r="J16848" s="3"/>
      <c r="K16848" s="5"/>
      <c r="L16848" s="8"/>
      <c r="N16848" s="5"/>
      <c r="O16848" s="10"/>
      <c r="P16848" s="8"/>
    </row>
    <row r="16849" spans="1:16" s="2" customFormat="1" x14ac:dyDescent="0.15">
      <c r="A16849" s="3"/>
      <c r="B16849" s="3"/>
      <c r="J16849" s="3"/>
      <c r="K16849" s="5"/>
      <c r="L16849" s="8"/>
      <c r="N16849" s="5"/>
      <c r="O16849" s="10"/>
      <c r="P16849" s="8"/>
    </row>
    <row r="16850" spans="1:16" s="2" customFormat="1" x14ac:dyDescent="0.15">
      <c r="A16850" s="3"/>
      <c r="B16850" s="3"/>
      <c r="J16850" s="3"/>
      <c r="K16850" s="5"/>
      <c r="L16850" s="8"/>
      <c r="N16850" s="5"/>
      <c r="O16850" s="10"/>
      <c r="P16850" s="8"/>
    </row>
    <row r="16851" spans="1:16" s="2" customFormat="1" x14ac:dyDescent="0.15">
      <c r="A16851" s="3"/>
      <c r="B16851" s="3"/>
      <c r="J16851" s="3"/>
      <c r="K16851" s="5"/>
      <c r="L16851" s="8"/>
      <c r="N16851" s="5"/>
      <c r="O16851" s="10"/>
      <c r="P16851" s="8"/>
    </row>
    <row r="16852" spans="1:16" s="2" customFormat="1" x14ac:dyDescent="0.15">
      <c r="A16852" s="3"/>
      <c r="B16852" s="3"/>
      <c r="J16852" s="3"/>
      <c r="K16852" s="5"/>
      <c r="L16852" s="8"/>
      <c r="N16852" s="5"/>
      <c r="O16852" s="10"/>
      <c r="P16852" s="8"/>
    </row>
    <row r="16853" spans="1:16" s="2" customFormat="1" x14ac:dyDescent="0.15">
      <c r="A16853" s="3"/>
      <c r="B16853" s="3"/>
      <c r="J16853" s="3"/>
      <c r="K16853" s="5"/>
      <c r="L16853" s="8"/>
      <c r="N16853" s="5"/>
      <c r="O16853" s="10"/>
      <c r="P16853" s="8"/>
    </row>
    <row r="16854" spans="1:16" s="2" customFormat="1" x14ac:dyDescent="0.15">
      <c r="A16854" s="3"/>
      <c r="B16854" s="3"/>
      <c r="J16854" s="3"/>
      <c r="K16854" s="5"/>
      <c r="L16854" s="8"/>
      <c r="N16854" s="5"/>
      <c r="O16854" s="10"/>
      <c r="P16854" s="8"/>
    </row>
    <row r="16855" spans="1:16" s="2" customFormat="1" x14ac:dyDescent="0.15">
      <c r="A16855" s="3"/>
      <c r="B16855" s="3"/>
      <c r="J16855" s="3"/>
      <c r="K16855" s="5"/>
      <c r="L16855" s="8"/>
      <c r="N16855" s="5"/>
      <c r="O16855" s="10"/>
      <c r="P16855" s="8"/>
    </row>
    <row r="16856" spans="1:16" s="2" customFormat="1" x14ac:dyDescent="0.15">
      <c r="A16856" s="3"/>
      <c r="B16856" s="3"/>
      <c r="J16856" s="3"/>
      <c r="K16856" s="5"/>
      <c r="L16856" s="8"/>
      <c r="N16856" s="5"/>
      <c r="O16856" s="10"/>
      <c r="P16856" s="8"/>
    </row>
    <row r="16857" spans="1:16" s="2" customFormat="1" x14ac:dyDescent="0.15">
      <c r="A16857" s="3"/>
      <c r="B16857" s="3"/>
      <c r="J16857" s="3"/>
      <c r="K16857" s="5"/>
      <c r="L16857" s="8"/>
      <c r="N16857" s="5"/>
      <c r="O16857" s="10"/>
      <c r="P16857" s="8"/>
    </row>
    <row r="16858" spans="1:16" s="2" customFormat="1" x14ac:dyDescent="0.15">
      <c r="A16858" s="3"/>
      <c r="B16858" s="3"/>
      <c r="J16858" s="3"/>
      <c r="K16858" s="5"/>
      <c r="L16858" s="8"/>
      <c r="N16858" s="5"/>
      <c r="O16858" s="10"/>
      <c r="P16858" s="8"/>
    </row>
    <row r="16859" spans="1:16" s="2" customFormat="1" x14ac:dyDescent="0.15">
      <c r="A16859" s="3"/>
      <c r="B16859" s="3"/>
      <c r="J16859" s="3"/>
      <c r="K16859" s="5"/>
      <c r="L16859" s="8"/>
      <c r="N16859" s="5"/>
      <c r="O16859" s="10"/>
      <c r="P16859" s="8"/>
    </row>
    <row r="16860" spans="1:16" s="2" customFormat="1" x14ac:dyDescent="0.15">
      <c r="A16860" s="3"/>
      <c r="B16860" s="3"/>
      <c r="J16860" s="3"/>
      <c r="K16860" s="5"/>
      <c r="L16860" s="8"/>
      <c r="N16860" s="5"/>
      <c r="O16860" s="10"/>
      <c r="P16860" s="8"/>
    </row>
    <row r="16861" spans="1:16" s="2" customFormat="1" x14ac:dyDescent="0.15">
      <c r="A16861" s="3"/>
      <c r="B16861" s="3"/>
      <c r="J16861" s="3"/>
      <c r="K16861" s="5"/>
      <c r="L16861" s="8"/>
      <c r="N16861" s="5"/>
      <c r="O16861" s="10"/>
      <c r="P16861" s="8"/>
    </row>
    <row r="16862" spans="1:16" s="2" customFormat="1" x14ac:dyDescent="0.15">
      <c r="A16862" s="3"/>
      <c r="B16862" s="3"/>
      <c r="J16862" s="3"/>
      <c r="K16862" s="5"/>
      <c r="L16862" s="8"/>
      <c r="N16862" s="5"/>
      <c r="O16862" s="10"/>
      <c r="P16862" s="8"/>
    </row>
    <row r="16863" spans="1:16" s="2" customFormat="1" x14ac:dyDescent="0.15">
      <c r="A16863" s="3"/>
      <c r="B16863" s="3"/>
      <c r="J16863" s="3"/>
      <c r="K16863" s="5"/>
      <c r="L16863" s="8"/>
      <c r="N16863" s="5"/>
      <c r="O16863" s="10"/>
      <c r="P16863" s="8"/>
    </row>
    <row r="16864" spans="1:16" s="2" customFormat="1" x14ac:dyDescent="0.15">
      <c r="A16864" s="3"/>
      <c r="B16864" s="3"/>
      <c r="J16864" s="3"/>
      <c r="K16864" s="5"/>
      <c r="L16864" s="8"/>
      <c r="N16864" s="5"/>
      <c r="O16864" s="10"/>
      <c r="P16864" s="8"/>
    </row>
    <row r="16865" spans="1:16" s="2" customFormat="1" x14ac:dyDescent="0.15">
      <c r="A16865" s="3"/>
      <c r="B16865" s="3"/>
      <c r="J16865" s="3"/>
      <c r="K16865" s="5"/>
      <c r="L16865" s="8"/>
      <c r="N16865" s="5"/>
      <c r="O16865" s="10"/>
      <c r="P16865" s="8"/>
    </row>
    <row r="16866" spans="1:16" s="2" customFormat="1" x14ac:dyDescent="0.15">
      <c r="A16866" s="3"/>
      <c r="B16866" s="3"/>
      <c r="J16866" s="3"/>
      <c r="K16866" s="5"/>
      <c r="L16866" s="8"/>
      <c r="N16866" s="5"/>
      <c r="O16866" s="10"/>
      <c r="P16866" s="8"/>
    </row>
    <row r="16867" spans="1:16" s="2" customFormat="1" x14ac:dyDescent="0.15">
      <c r="A16867" s="3"/>
      <c r="B16867" s="3"/>
      <c r="J16867" s="3"/>
      <c r="K16867" s="5"/>
      <c r="L16867" s="8"/>
      <c r="N16867" s="5"/>
      <c r="O16867" s="10"/>
      <c r="P16867" s="8"/>
    </row>
    <row r="16868" spans="1:16" s="2" customFormat="1" x14ac:dyDescent="0.15">
      <c r="A16868" s="3"/>
      <c r="B16868" s="3"/>
      <c r="J16868" s="3"/>
      <c r="K16868" s="5"/>
      <c r="L16868" s="8"/>
      <c r="N16868" s="5"/>
      <c r="O16868" s="10"/>
      <c r="P16868" s="8"/>
    </row>
    <row r="16869" spans="1:16" s="2" customFormat="1" x14ac:dyDescent="0.15">
      <c r="A16869" s="3"/>
      <c r="B16869" s="3"/>
      <c r="J16869" s="3"/>
      <c r="K16869" s="5"/>
      <c r="L16869" s="8"/>
      <c r="N16869" s="5"/>
      <c r="O16869" s="10"/>
      <c r="P16869" s="8"/>
    </row>
    <row r="16870" spans="1:16" s="2" customFormat="1" x14ac:dyDescent="0.15">
      <c r="A16870" s="3"/>
      <c r="B16870" s="3"/>
      <c r="J16870" s="3"/>
      <c r="K16870" s="5"/>
      <c r="L16870" s="8"/>
      <c r="N16870" s="5"/>
      <c r="O16870" s="10"/>
      <c r="P16870" s="8"/>
    </row>
    <row r="16871" spans="1:16" s="2" customFormat="1" x14ac:dyDescent="0.15">
      <c r="A16871" s="3"/>
      <c r="B16871" s="3"/>
      <c r="J16871" s="3"/>
      <c r="K16871" s="5"/>
      <c r="L16871" s="8"/>
      <c r="N16871" s="5"/>
      <c r="O16871" s="10"/>
      <c r="P16871" s="8"/>
    </row>
    <row r="16872" spans="1:16" s="2" customFormat="1" x14ac:dyDescent="0.15">
      <c r="A16872" s="3"/>
      <c r="B16872" s="3"/>
      <c r="J16872" s="3"/>
      <c r="K16872" s="5"/>
      <c r="L16872" s="8"/>
      <c r="N16872" s="5"/>
      <c r="O16872" s="10"/>
      <c r="P16872" s="8"/>
    </row>
    <row r="16873" spans="1:16" s="2" customFormat="1" x14ac:dyDescent="0.15">
      <c r="A16873" s="3"/>
      <c r="B16873" s="3"/>
      <c r="J16873" s="3"/>
      <c r="K16873" s="5"/>
      <c r="L16873" s="8"/>
      <c r="N16873" s="5"/>
      <c r="O16873" s="10"/>
      <c r="P16873" s="8"/>
    </row>
    <row r="16874" spans="1:16" s="2" customFormat="1" x14ac:dyDescent="0.15">
      <c r="A16874" s="3"/>
      <c r="B16874" s="3"/>
      <c r="J16874" s="3"/>
      <c r="K16874" s="5"/>
      <c r="L16874" s="8"/>
      <c r="N16874" s="5"/>
      <c r="O16874" s="10"/>
      <c r="P16874" s="8"/>
    </row>
    <row r="16875" spans="1:16" s="2" customFormat="1" x14ac:dyDescent="0.15">
      <c r="A16875" s="3"/>
      <c r="B16875" s="3"/>
      <c r="J16875" s="3"/>
      <c r="K16875" s="5"/>
      <c r="L16875" s="8"/>
      <c r="N16875" s="5"/>
      <c r="O16875" s="10"/>
      <c r="P16875" s="8"/>
    </row>
    <row r="16876" spans="1:16" s="2" customFormat="1" x14ac:dyDescent="0.15">
      <c r="A16876" s="3"/>
      <c r="B16876" s="3"/>
      <c r="J16876" s="3"/>
      <c r="K16876" s="5"/>
      <c r="L16876" s="8"/>
      <c r="N16876" s="5"/>
      <c r="O16876" s="10"/>
      <c r="P16876" s="8"/>
    </row>
    <row r="16877" spans="1:16" s="2" customFormat="1" x14ac:dyDescent="0.15">
      <c r="A16877" s="3"/>
      <c r="B16877" s="3"/>
      <c r="J16877" s="3"/>
      <c r="K16877" s="5"/>
      <c r="L16877" s="8"/>
      <c r="N16877" s="5"/>
      <c r="O16877" s="10"/>
      <c r="P16877" s="8"/>
    </row>
    <row r="16878" spans="1:16" s="2" customFormat="1" x14ac:dyDescent="0.15">
      <c r="A16878" s="3"/>
      <c r="B16878" s="3"/>
      <c r="J16878" s="3"/>
      <c r="K16878" s="5"/>
      <c r="L16878" s="8"/>
      <c r="N16878" s="5"/>
      <c r="O16878" s="10"/>
      <c r="P16878" s="8"/>
    </row>
    <row r="16879" spans="1:16" s="2" customFormat="1" x14ac:dyDescent="0.15">
      <c r="A16879" s="3"/>
      <c r="B16879" s="3"/>
      <c r="J16879" s="3"/>
      <c r="K16879" s="5"/>
      <c r="L16879" s="8"/>
      <c r="N16879" s="5"/>
      <c r="O16879" s="10"/>
      <c r="P16879" s="8"/>
    </row>
    <row r="16880" spans="1:16" s="2" customFormat="1" x14ac:dyDescent="0.15">
      <c r="A16880" s="3"/>
      <c r="B16880" s="3"/>
      <c r="J16880" s="3"/>
      <c r="K16880" s="5"/>
      <c r="L16880" s="8"/>
      <c r="N16880" s="5"/>
      <c r="O16880" s="10"/>
      <c r="P16880" s="8"/>
    </row>
    <row r="16881" spans="1:16" s="2" customFormat="1" x14ac:dyDescent="0.15">
      <c r="A16881" s="3"/>
      <c r="B16881" s="3"/>
      <c r="J16881" s="3"/>
      <c r="K16881" s="5"/>
      <c r="L16881" s="8"/>
      <c r="N16881" s="5"/>
      <c r="O16881" s="10"/>
      <c r="P16881" s="8"/>
    </row>
    <row r="16882" spans="1:16" s="2" customFormat="1" x14ac:dyDescent="0.15">
      <c r="A16882" s="3"/>
      <c r="B16882" s="3"/>
      <c r="J16882" s="3"/>
      <c r="K16882" s="5"/>
      <c r="L16882" s="8"/>
      <c r="N16882" s="5"/>
      <c r="O16882" s="10"/>
      <c r="P16882" s="8"/>
    </row>
    <row r="16883" spans="1:16" s="2" customFormat="1" x14ac:dyDescent="0.15">
      <c r="A16883" s="3"/>
      <c r="B16883" s="3"/>
      <c r="J16883" s="3"/>
      <c r="K16883" s="5"/>
      <c r="L16883" s="8"/>
      <c r="N16883" s="5"/>
      <c r="O16883" s="10"/>
      <c r="P16883" s="8"/>
    </row>
    <row r="16884" spans="1:16" s="2" customFormat="1" x14ac:dyDescent="0.15">
      <c r="A16884" s="3"/>
      <c r="B16884" s="3"/>
      <c r="J16884" s="3"/>
      <c r="K16884" s="5"/>
      <c r="L16884" s="8"/>
      <c r="N16884" s="5"/>
      <c r="O16884" s="10"/>
      <c r="P16884" s="8"/>
    </row>
    <row r="16885" spans="1:16" s="2" customFormat="1" x14ac:dyDescent="0.15">
      <c r="A16885" s="3"/>
      <c r="B16885" s="3"/>
      <c r="J16885" s="3"/>
      <c r="K16885" s="5"/>
      <c r="L16885" s="8"/>
      <c r="N16885" s="5"/>
      <c r="O16885" s="10"/>
      <c r="P16885" s="8"/>
    </row>
    <row r="16886" spans="1:16" s="2" customFormat="1" x14ac:dyDescent="0.15">
      <c r="A16886" s="3"/>
      <c r="B16886" s="3"/>
      <c r="J16886" s="3"/>
      <c r="K16886" s="5"/>
      <c r="L16886" s="8"/>
      <c r="N16886" s="5"/>
      <c r="O16886" s="10"/>
      <c r="P16886" s="8"/>
    </row>
    <row r="16887" spans="1:16" s="2" customFormat="1" x14ac:dyDescent="0.15">
      <c r="A16887" s="3"/>
      <c r="B16887" s="3"/>
      <c r="J16887" s="3"/>
      <c r="K16887" s="5"/>
      <c r="L16887" s="8"/>
      <c r="N16887" s="5"/>
      <c r="O16887" s="10"/>
      <c r="P16887" s="8"/>
    </row>
    <row r="16888" spans="1:16" s="2" customFormat="1" x14ac:dyDescent="0.15">
      <c r="A16888" s="3"/>
      <c r="B16888" s="3"/>
      <c r="J16888" s="3"/>
      <c r="K16888" s="5"/>
      <c r="L16888" s="8"/>
      <c r="N16888" s="5"/>
      <c r="O16888" s="10"/>
      <c r="P16888" s="8"/>
    </row>
    <row r="16889" spans="1:16" s="2" customFormat="1" x14ac:dyDescent="0.15">
      <c r="A16889" s="3"/>
      <c r="B16889" s="3"/>
      <c r="J16889" s="3"/>
      <c r="K16889" s="5"/>
      <c r="L16889" s="8"/>
      <c r="N16889" s="5"/>
      <c r="O16889" s="10"/>
      <c r="P16889" s="8"/>
    </row>
    <row r="16890" spans="1:16" s="2" customFormat="1" x14ac:dyDescent="0.15">
      <c r="A16890" s="3"/>
      <c r="B16890" s="3"/>
      <c r="J16890" s="3"/>
      <c r="K16890" s="5"/>
      <c r="L16890" s="8"/>
      <c r="N16890" s="5"/>
      <c r="O16890" s="10"/>
      <c r="P16890" s="8"/>
    </row>
    <row r="16891" spans="1:16" s="2" customFormat="1" x14ac:dyDescent="0.15">
      <c r="A16891" s="3"/>
      <c r="B16891" s="3"/>
      <c r="J16891" s="3"/>
      <c r="K16891" s="5"/>
      <c r="L16891" s="8"/>
      <c r="N16891" s="5"/>
      <c r="O16891" s="10"/>
      <c r="P16891" s="8"/>
    </row>
    <row r="16892" spans="1:16" s="2" customFormat="1" x14ac:dyDescent="0.15">
      <c r="A16892" s="3"/>
      <c r="B16892" s="3"/>
      <c r="J16892" s="3"/>
      <c r="K16892" s="5"/>
      <c r="L16892" s="8"/>
      <c r="N16892" s="5"/>
      <c r="O16892" s="10"/>
      <c r="P16892" s="8"/>
    </row>
    <row r="16893" spans="1:16" s="2" customFormat="1" x14ac:dyDescent="0.15">
      <c r="A16893" s="3"/>
      <c r="B16893" s="3"/>
      <c r="J16893" s="3"/>
      <c r="K16893" s="5"/>
      <c r="L16893" s="8"/>
      <c r="N16893" s="5"/>
      <c r="O16893" s="10"/>
      <c r="P16893" s="8"/>
    </row>
    <row r="16894" spans="1:16" s="2" customFormat="1" x14ac:dyDescent="0.15">
      <c r="A16894" s="3"/>
      <c r="B16894" s="3"/>
      <c r="J16894" s="3"/>
      <c r="K16894" s="5"/>
      <c r="L16894" s="8"/>
      <c r="N16894" s="5"/>
      <c r="O16894" s="10"/>
      <c r="P16894" s="8"/>
    </row>
    <row r="16895" spans="1:16" s="2" customFormat="1" x14ac:dyDescent="0.15">
      <c r="A16895" s="3"/>
      <c r="B16895" s="3"/>
      <c r="J16895" s="3"/>
      <c r="K16895" s="5"/>
      <c r="L16895" s="8"/>
      <c r="N16895" s="5"/>
      <c r="O16895" s="10"/>
      <c r="P16895" s="8"/>
    </row>
    <row r="16896" spans="1:16" s="2" customFormat="1" x14ac:dyDescent="0.15">
      <c r="A16896" s="3"/>
      <c r="B16896" s="3"/>
      <c r="J16896" s="3"/>
      <c r="K16896" s="5"/>
      <c r="L16896" s="8"/>
      <c r="N16896" s="5"/>
      <c r="O16896" s="10"/>
      <c r="P16896" s="8"/>
    </row>
    <row r="16897" spans="1:16" s="2" customFormat="1" x14ac:dyDescent="0.15">
      <c r="A16897" s="3"/>
      <c r="B16897" s="3"/>
      <c r="J16897" s="3"/>
      <c r="K16897" s="5"/>
      <c r="L16897" s="8"/>
      <c r="N16897" s="5"/>
      <c r="O16897" s="10"/>
      <c r="P16897" s="8"/>
    </row>
    <row r="16898" spans="1:16" s="2" customFormat="1" x14ac:dyDescent="0.15">
      <c r="A16898" s="3"/>
      <c r="B16898" s="3"/>
      <c r="J16898" s="3"/>
      <c r="K16898" s="5"/>
      <c r="L16898" s="8"/>
      <c r="N16898" s="5"/>
      <c r="O16898" s="10"/>
      <c r="P16898" s="8"/>
    </row>
    <row r="16899" spans="1:16" s="2" customFormat="1" x14ac:dyDescent="0.15">
      <c r="A16899" s="3"/>
      <c r="B16899" s="3"/>
      <c r="J16899" s="3"/>
      <c r="K16899" s="5"/>
      <c r="L16899" s="8"/>
      <c r="N16899" s="5"/>
      <c r="O16899" s="10"/>
      <c r="P16899" s="8"/>
    </row>
    <row r="16900" spans="1:16" s="2" customFormat="1" x14ac:dyDescent="0.15">
      <c r="A16900" s="3"/>
      <c r="B16900" s="3"/>
      <c r="J16900" s="3"/>
      <c r="K16900" s="5"/>
      <c r="L16900" s="8"/>
      <c r="N16900" s="5"/>
      <c r="O16900" s="10"/>
      <c r="P16900" s="8"/>
    </row>
    <row r="16901" spans="1:16" s="2" customFormat="1" x14ac:dyDescent="0.15">
      <c r="A16901" s="3"/>
      <c r="B16901" s="3"/>
      <c r="J16901" s="3"/>
      <c r="K16901" s="5"/>
      <c r="L16901" s="8"/>
      <c r="N16901" s="5"/>
      <c r="O16901" s="10"/>
      <c r="P16901" s="8"/>
    </row>
    <row r="16902" spans="1:16" s="2" customFormat="1" x14ac:dyDescent="0.15">
      <c r="A16902" s="3"/>
      <c r="B16902" s="3"/>
      <c r="J16902" s="3"/>
      <c r="K16902" s="5"/>
      <c r="L16902" s="8"/>
      <c r="N16902" s="5"/>
      <c r="O16902" s="10"/>
      <c r="P16902" s="8"/>
    </row>
    <row r="16903" spans="1:16" s="2" customFormat="1" x14ac:dyDescent="0.15">
      <c r="A16903" s="3"/>
      <c r="B16903" s="3"/>
      <c r="J16903" s="3"/>
      <c r="K16903" s="5"/>
      <c r="L16903" s="8"/>
      <c r="N16903" s="5"/>
      <c r="O16903" s="10"/>
      <c r="P16903" s="8"/>
    </row>
    <row r="16904" spans="1:16" s="2" customFormat="1" x14ac:dyDescent="0.15">
      <c r="A16904" s="3"/>
      <c r="B16904" s="3"/>
      <c r="J16904" s="3"/>
      <c r="K16904" s="5"/>
      <c r="L16904" s="8"/>
      <c r="N16904" s="5"/>
      <c r="O16904" s="10"/>
      <c r="P16904" s="8"/>
    </row>
    <row r="16905" spans="1:16" s="2" customFormat="1" x14ac:dyDescent="0.15">
      <c r="A16905" s="3"/>
      <c r="B16905" s="3"/>
      <c r="J16905" s="3"/>
      <c r="K16905" s="5"/>
      <c r="L16905" s="8"/>
      <c r="N16905" s="5"/>
      <c r="O16905" s="10"/>
      <c r="P16905" s="8"/>
    </row>
    <row r="16906" spans="1:16" s="2" customFormat="1" x14ac:dyDescent="0.15">
      <c r="A16906" s="3"/>
      <c r="B16906" s="3"/>
      <c r="J16906" s="3"/>
      <c r="K16906" s="5"/>
      <c r="L16906" s="8"/>
      <c r="N16906" s="5"/>
      <c r="O16906" s="10"/>
      <c r="P16906" s="8"/>
    </row>
    <row r="16907" spans="1:16" s="2" customFormat="1" x14ac:dyDescent="0.15">
      <c r="A16907" s="3"/>
      <c r="B16907" s="3"/>
      <c r="J16907" s="3"/>
      <c r="K16907" s="5"/>
      <c r="L16907" s="8"/>
      <c r="N16907" s="5"/>
      <c r="O16907" s="10"/>
      <c r="P16907" s="8"/>
    </row>
    <row r="16908" spans="1:16" s="2" customFormat="1" x14ac:dyDescent="0.15">
      <c r="A16908" s="3"/>
      <c r="B16908" s="3"/>
      <c r="J16908" s="3"/>
      <c r="K16908" s="5"/>
      <c r="L16908" s="8"/>
      <c r="N16908" s="5"/>
      <c r="O16908" s="10"/>
      <c r="P16908" s="8"/>
    </row>
    <row r="16909" spans="1:16" s="2" customFormat="1" x14ac:dyDescent="0.15">
      <c r="A16909" s="3"/>
      <c r="B16909" s="3"/>
      <c r="J16909" s="3"/>
      <c r="K16909" s="5"/>
      <c r="L16909" s="8"/>
      <c r="N16909" s="5"/>
      <c r="O16909" s="10"/>
      <c r="P16909" s="8"/>
    </row>
    <row r="16910" spans="1:16" s="2" customFormat="1" x14ac:dyDescent="0.15">
      <c r="A16910" s="3"/>
      <c r="B16910" s="3"/>
      <c r="J16910" s="3"/>
      <c r="K16910" s="5"/>
      <c r="L16910" s="8"/>
      <c r="N16910" s="5"/>
      <c r="O16910" s="10"/>
      <c r="P16910" s="8"/>
    </row>
    <row r="16911" spans="1:16" s="2" customFormat="1" x14ac:dyDescent="0.15">
      <c r="A16911" s="3"/>
      <c r="B16911" s="3"/>
      <c r="J16911" s="3"/>
      <c r="K16911" s="5"/>
      <c r="L16911" s="8"/>
      <c r="N16911" s="5"/>
      <c r="O16911" s="10"/>
      <c r="P16911" s="8"/>
    </row>
    <row r="16912" spans="1:16" s="2" customFormat="1" x14ac:dyDescent="0.15">
      <c r="A16912" s="3"/>
      <c r="B16912" s="3"/>
      <c r="J16912" s="3"/>
      <c r="K16912" s="5"/>
      <c r="L16912" s="8"/>
      <c r="N16912" s="5"/>
      <c r="O16912" s="10"/>
      <c r="P16912" s="8"/>
    </row>
    <row r="16913" spans="1:16" s="2" customFormat="1" x14ac:dyDescent="0.15">
      <c r="A16913" s="3"/>
      <c r="B16913" s="3"/>
      <c r="J16913" s="3"/>
      <c r="K16913" s="5"/>
      <c r="L16913" s="8"/>
      <c r="N16913" s="5"/>
      <c r="O16913" s="10"/>
      <c r="P16913" s="8"/>
    </row>
    <row r="16914" spans="1:16" s="2" customFormat="1" x14ac:dyDescent="0.15">
      <c r="A16914" s="3"/>
      <c r="B16914" s="3"/>
      <c r="J16914" s="3"/>
      <c r="K16914" s="5"/>
      <c r="L16914" s="8"/>
      <c r="N16914" s="5"/>
      <c r="O16914" s="10"/>
      <c r="P16914" s="8"/>
    </row>
    <row r="16915" spans="1:16" s="2" customFormat="1" x14ac:dyDescent="0.15">
      <c r="A16915" s="3"/>
      <c r="B16915" s="3"/>
      <c r="J16915" s="3"/>
      <c r="K16915" s="5"/>
      <c r="L16915" s="8"/>
      <c r="N16915" s="5"/>
      <c r="O16915" s="10"/>
      <c r="P16915" s="8"/>
    </row>
    <row r="16916" spans="1:16" s="2" customFormat="1" x14ac:dyDescent="0.15">
      <c r="A16916" s="3"/>
      <c r="B16916" s="3"/>
      <c r="J16916" s="3"/>
      <c r="K16916" s="5"/>
      <c r="L16916" s="8"/>
      <c r="N16916" s="5"/>
      <c r="O16916" s="10"/>
      <c r="P16916" s="8"/>
    </row>
    <row r="16917" spans="1:16" s="2" customFormat="1" x14ac:dyDescent="0.15">
      <c r="A16917" s="3"/>
      <c r="B16917" s="3"/>
      <c r="J16917" s="3"/>
      <c r="K16917" s="5"/>
      <c r="L16917" s="8"/>
      <c r="N16917" s="5"/>
      <c r="O16917" s="10"/>
      <c r="P16917" s="8"/>
    </row>
    <row r="16918" spans="1:16" s="2" customFormat="1" x14ac:dyDescent="0.15">
      <c r="A16918" s="3"/>
      <c r="B16918" s="3"/>
      <c r="J16918" s="3"/>
      <c r="K16918" s="5"/>
      <c r="L16918" s="8"/>
      <c r="N16918" s="5"/>
      <c r="O16918" s="10"/>
      <c r="P16918" s="8"/>
    </row>
    <row r="16919" spans="1:16" s="2" customFormat="1" x14ac:dyDescent="0.15">
      <c r="A16919" s="3"/>
      <c r="B16919" s="3"/>
      <c r="J16919" s="3"/>
      <c r="K16919" s="5"/>
      <c r="L16919" s="8"/>
      <c r="N16919" s="5"/>
      <c r="O16919" s="10"/>
      <c r="P16919" s="8"/>
    </row>
    <row r="16920" spans="1:16" s="2" customFormat="1" x14ac:dyDescent="0.15">
      <c r="A16920" s="3"/>
      <c r="B16920" s="3"/>
      <c r="J16920" s="3"/>
      <c r="K16920" s="5"/>
      <c r="L16920" s="8"/>
      <c r="N16920" s="5"/>
      <c r="O16920" s="10"/>
      <c r="P16920" s="8"/>
    </row>
    <row r="16921" spans="1:16" s="2" customFormat="1" x14ac:dyDescent="0.15">
      <c r="A16921" s="3"/>
      <c r="B16921" s="3"/>
      <c r="J16921" s="3"/>
      <c r="K16921" s="5"/>
      <c r="L16921" s="8"/>
      <c r="N16921" s="5"/>
      <c r="O16921" s="10"/>
      <c r="P16921" s="8"/>
    </row>
    <row r="16922" spans="1:16" s="2" customFormat="1" x14ac:dyDescent="0.15">
      <c r="A16922" s="3"/>
      <c r="B16922" s="3"/>
      <c r="J16922" s="3"/>
      <c r="K16922" s="5"/>
      <c r="L16922" s="8"/>
      <c r="N16922" s="5"/>
      <c r="O16922" s="10"/>
      <c r="P16922" s="8"/>
    </row>
    <row r="16923" spans="1:16" s="2" customFormat="1" x14ac:dyDescent="0.15">
      <c r="A16923" s="3"/>
      <c r="B16923" s="3"/>
      <c r="J16923" s="3"/>
      <c r="K16923" s="5"/>
      <c r="L16923" s="8"/>
      <c r="N16923" s="5"/>
      <c r="O16923" s="10"/>
      <c r="P16923" s="8"/>
    </row>
    <row r="16924" spans="1:16" s="2" customFormat="1" x14ac:dyDescent="0.15">
      <c r="A16924" s="3"/>
      <c r="B16924" s="3"/>
      <c r="J16924" s="3"/>
      <c r="K16924" s="5"/>
      <c r="L16924" s="8"/>
      <c r="N16924" s="5"/>
      <c r="O16924" s="10"/>
      <c r="P16924" s="8"/>
    </row>
    <row r="16925" spans="1:16" s="2" customFormat="1" x14ac:dyDescent="0.15">
      <c r="A16925" s="3"/>
      <c r="B16925" s="3"/>
      <c r="J16925" s="3"/>
      <c r="K16925" s="5"/>
      <c r="L16925" s="8"/>
      <c r="N16925" s="5"/>
      <c r="O16925" s="10"/>
      <c r="P16925" s="8"/>
    </row>
    <row r="16926" spans="1:16" s="2" customFormat="1" x14ac:dyDescent="0.15">
      <c r="A16926" s="3"/>
      <c r="B16926" s="3"/>
      <c r="J16926" s="3"/>
      <c r="K16926" s="5"/>
      <c r="L16926" s="8"/>
      <c r="N16926" s="5"/>
      <c r="O16926" s="10"/>
      <c r="P16926" s="8"/>
    </row>
    <row r="16927" spans="1:16" s="2" customFormat="1" x14ac:dyDescent="0.15">
      <c r="A16927" s="3"/>
      <c r="B16927" s="3"/>
      <c r="J16927" s="3"/>
      <c r="K16927" s="5"/>
      <c r="L16927" s="8"/>
      <c r="N16927" s="5"/>
      <c r="O16927" s="10"/>
      <c r="P16927" s="8"/>
    </row>
    <row r="16928" spans="1:16" s="2" customFormat="1" x14ac:dyDescent="0.15">
      <c r="A16928" s="3"/>
      <c r="B16928" s="3"/>
      <c r="J16928" s="3"/>
      <c r="K16928" s="5"/>
      <c r="L16928" s="8"/>
      <c r="N16928" s="5"/>
      <c r="O16928" s="10"/>
      <c r="P16928" s="8"/>
    </row>
    <row r="16929" spans="1:16" s="2" customFormat="1" x14ac:dyDescent="0.15">
      <c r="A16929" s="3"/>
      <c r="B16929" s="3"/>
      <c r="J16929" s="3"/>
      <c r="K16929" s="5"/>
      <c r="L16929" s="8"/>
      <c r="N16929" s="5"/>
      <c r="O16929" s="10"/>
      <c r="P16929" s="8"/>
    </row>
    <row r="16930" spans="1:16" s="2" customFormat="1" x14ac:dyDescent="0.15">
      <c r="A16930" s="3"/>
      <c r="B16930" s="3"/>
      <c r="J16930" s="3"/>
      <c r="K16930" s="5"/>
      <c r="L16930" s="8"/>
      <c r="N16930" s="5"/>
      <c r="O16930" s="10"/>
      <c r="P16930" s="8"/>
    </row>
    <row r="16931" spans="1:16" s="2" customFormat="1" x14ac:dyDescent="0.15">
      <c r="A16931" s="3"/>
      <c r="B16931" s="3"/>
      <c r="J16931" s="3"/>
      <c r="K16931" s="5"/>
      <c r="L16931" s="8"/>
      <c r="N16931" s="5"/>
      <c r="O16931" s="10"/>
      <c r="P16931" s="8"/>
    </row>
    <row r="16932" spans="1:16" s="2" customFormat="1" x14ac:dyDescent="0.15">
      <c r="A16932" s="3"/>
      <c r="B16932" s="3"/>
      <c r="J16932" s="3"/>
      <c r="K16932" s="5"/>
      <c r="L16932" s="8"/>
      <c r="N16932" s="5"/>
      <c r="O16932" s="10"/>
      <c r="P16932" s="8"/>
    </row>
    <row r="16933" spans="1:16" s="2" customFormat="1" x14ac:dyDescent="0.15">
      <c r="A16933" s="3"/>
      <c r="B16933" s="3"/>
      <c r="J16933" s="3"/>
      <c r="K16933" s="5"/>
      <c r="L16933" s="8"/>
      <c r="N16933" s="5"/>
      <c r="O16933" s="10"/>
      <c r="P16933" s="8"/>
    </row>
    <row r="16934" spans="1:16" s="2" customFormat="1" x14ac:dyDescent="0.15">
      <c r="A16934" s="3"/>
      <c r="B16934" s="3"/>
      <c r="J16934" s="3"/>
      <c r="K16934" s="5"/>
      <c r="L16934" s="8"/>
      <c r="N16934" s="5"/>
      <c r="O16934" s="10"/>
      <c r="P16934" s="8"/>
    </row>
    <row r="16935" spans="1:16" s="2" customFormat="1" x14ac:dyDescent="0.15">
      <c r="A16935" s="3"/>
      <c r="B16935" s="3"/>
      <c r="J16935" s="3"/>
      <c r="K16935" s="5"/>
      <c r="L16935" s="8"/>
      <c r="N16935" s="5"/>
      <c r="O16935" s="10"/>
      <c r="P16935" s="8"/>
    </row>
    <row r="16936" spans="1:16" s="2" customFormat="1" x14ac:dyDescent="0.15">
      <c r="A16936" s="3"/>
      <c r="B16936" s="3"/>
      <c r="J16936" s="3"/>
      <c r="K16936" s="5"/>
      <c r="L16936" s="8"/>
      <c r="N16936" s="5"/>
      <c r="O16936" s="10"/>
      <c r="P16936" s="8"/>
    </row>
    <row r="16937" spans="1:16" s="2" customFormat="1" x14ac:dyDescent="0.15">
      <c r="A16937" s="3"/>
      <c r="B16937" s="3"/>
      <c r="J16937" s="3"/>
      <c r="K16937" s="5"/>
      <c r="L16937" s="8"/>
      <c r="N16937" s="5"/>
      <c r="O16937" s="10"/>
      <c r="P16937" s="8"/>
    </row>
    <row r="16938" spans="1:16" s="2" customFormat="1" x14ac:dyDescent="0.15">
      <c r="A16938" s="3"/>
      <c r="B16938" s="3"/>
      <c r="J16938" s="3"/>
      <c r="K16938" s="5"/>
      <c r="L16938" s="8"/>
      <c r="N16938" s="5"/>
      <c r="O16938" s="10"/>
      <c r="P16938" s="8"/>
    </row>
    <row r="16939" spans="1:16" s="2" customFormat="1" x14ac:dyDescent="0.15">
      <c r="A16939" s="3"/>
      <c r="B16939" s="3"/>
      <c r="J16939" s="3"/>
      <c r="K16939" s="5"/>
      <c r="L16939" s="8"/>
      <c r="N16939" s="5"/>
      <c r="O16939" s="10"/>
      <c r="P16939" s="8"/>
    </row>
    <row r="16940" spans="1:16" s="2" customFormat="1" x14ac:dyDescent="0.15">
      <c r="A16940" s="3"/>
      <c r="B16940" s="3"/>
      <c r="J16940" s="3"/>
      <c r="K16940" s="5"/>
      <c r="L16940" s="8"/>
      <c r="N16940" s="5"/>
      <c r="O16940" s="10"/>
      <c r="P16940" s="8"/>
    </row>
    <row r="16941" spans="1:16" s="2" customFormat="1" x14ac:dyDescent="0.15">
      <c r="A16941" s="3"/>
      <c r="B16941" s="3"/>
      <c r="J16941" s="3"/>
      <c r="K16941" s="5"/>
      <c r="L16941" s="8"/>
      <c r="N16941" s="5"/>
      <c r="O16941" s="10"/>
      <c r="P16941" s="8"/>
    </row>
    <row r="16942" spans="1:16" s="2" customFormat="1" x14ac:dyDescent="0.15">
      <c r="A16942" s="3"/>
      <c r="B16942" s="3"/>
      <c r="J16942" s="3"/>
      <c r="K16942" s="5"/>
      <c r="L16942" s="8"/>
      <c r="N16942" s="5"/>
      <c r="O16942" s="10"/>
      <c r="P16942" s="8"/>
    </row>
    <row r="16943" spans="1:16" s="2" customFormat="1" x14ac:dyDescent="0.15">
      <c r="A16943" s="3"/>
      <c r="B16943" s="3"/>
      <c r="J16943" s="3"/>
      <c r="K16943" s="5"/>
      <c r="L16943" s="8"/>
      <c r="N16943" s="5"/>
      <c r="O16943" s="10"/>
      <c r="P16943" s="8"/>
    </row>
    <row r="16944" spans="1:16" s="2" customFormat="1" x14ac:dyDescent="0.15">
      <c r="A16944" s="3"/>
      <c r="B16944" s="3"/>
      <c r="J16944" s="3"/>
      <c r="K16944" s="5"/>
      <c r="L16944" s="8"/>
      <c r="N16944" s="5"/>
      <c r="O16944" s="10"/>
      <c r="P16944" s="8"/>
    </row>
    <row r="16945" spans="1:16" s="2" customFormat="1" x14ac:dyDescent="0.15">
      <c r="A16945" s="3"/>
      <c r="B16945" s="3"/>
      <c r="J16945" s="3"/>
      <c r="K16945" s="5"/>
      <c r="L16945" s="8"/>
      <c r="N16945" s="5"/>
      <c r="O16945" s="10"/>
      <c r="P16945" s="8"/>
    </row>
    <row r="16946" spans="1:16" s="2" customFormat="1" x14ac:dyDescent="0.15">
      <c r="A16946" s="3"/>
      <c r="B16946" s="3"/>
      <c r="J16946" s="3"/>
      <c r="K16946" s="5"/>
      <c r="L16946" s="8"/>
      <c r="N16946" s="5"/>
      <c r="O16946" s="10"/>
      <c r="P16946" s="8"/>
    </row>
    <row r="16947" spans="1:16" s="2" customFormat="1" x14ac:dyDescent="0.15">
      <c r="A16947" s="3"/>
      <c r="B16947" s="3"/>
      <c r="J16947" s="3"/>
      <c r="K16947" s="5"/>
      <c r="L16947" s="8"/>
      <c r="N16947" s="5"/>
      <c r="O16947" s="10"/>
      <c r="P16947" s="8"/>
    </row>
    <row r="16948" spans="1:16" s="2" customFormat="1" x14ac:dyDescent="0.15">
      <c r="A16948" s="3"/>
      <c r="B16948" s="3"/>
      <c r="J16948" s="3"/>
      <c r="K16948" s="5"/>
      <c r="L16948" s="8"/>
      <c r="N16948" s="5"/>
      <c r="O16948" s="10"/>
      <c r="P16948" s="8"/>
    </row>
    <row r="16949" spans="1:16" s="2" customFormat="1" x14ac:dyDescent="0.15">
      <c r="A16949" s="3"/>
      <c r="B16949" s="3"/>
      <c r="J16949" s="3"/>
      <c r="K16949" s="5"/>
      <c r="L16949" s="8"/>
      <c r="N16949" s="5"/>
      <c r="O16949" s="10"/>
      <c r="P16949" s="8"/>
    </row>
    <row r="16950" spans="1:16" s="2" customFormat="1" x14ac:dyDescent="0.15">
      <c r="A16950" s="3"/>
      <c r="B16950" s="3"/>
      <c r="J16950" s="3"/>
      <c r="K16950" s="5"/>
      <c r="L16950" s="8"/>
      <c r="N16950" s="5"/>
      <c r="O16950" s="10"/>
      <c r="P16950" s="8"/>
    </row>
    <row r="16951" spans="1:16" s="2" customFormat="1" x14ac:dyDescent="0.15">
      <c r="A16951" s="3"/>
      <c r="B16951" s="3"/>
      <c r="J16951" s="3"/>
      <c r="K16951" s="5"/>
      <c r="L16951" s="8"/>
      <c r="N16951" s="5"/>
      <c r="O16951" s="10"/>
      <c r="P16951" s="8"/>
    </row>
    <row r="16952" spans="1:16" s="2" customFormat="1" x14ac:dyDescent="0.15">
      <c r="A16952" s="3"/>
      <c r="B16952" s="3"/>
      <c r="J16952" s="3"/>
      <c r="K16952" s="5"/>
      <c r="L16952" s="8"/>
      <c r="N16952" s="5"/>
      <c r="O16952" s="10"/>
      <c r="P16952" s="8"/>
    </row>
    <row r="16953" spans="1:16" s="2" customFormat="1" x14ac:dyDescent="0.15">
      <c r="A16953" s="3"/>
      <c r="B16953" s="3"/>
      <c r="J16953" s="3"/>
      <c r="K16953" s="5"/>
      <c r="L16953" s="8"/>
      <c r="N16953" s="5"/>
      <c r="O16953" s="10"/>
      <c r="P16953" s="8"/>
    </row>
    <row r="16954" spans="1:16" s="2" customFormat="1" x14ac:dyDescent="0.15">
      <c r="A16954" s="3"/>
      <c r="B16954" s="3"/>
      <c r="J16954" s="3"/>
      <c r="K16954" s="5"/>
      <c r="L16954" s="8"/>
      <c r="N16954" s="5"/>
      <c r="O16954" s="10"/>
      <c r="P16954" s="8"/>
    </row>
    <row r="16955" spans="1:16" s="2" customFormat="1" x14ac:dyDescent="0.15">
      <c r="A16955" s="3"/>
      <c r="B16955" s="3"/>
      <c r="J16955" s="3"/>
      <c r="K16955" s="5"/>
      <c r="L16955" s="8"/>
      <c r="N16955" s="5"/>
      <c r="O16955" s="10"/>
      <c r="P16955" s="8"/>
    </row>
    <row r="16956" spans="1:16" s="2" customFormat="1" x14ac:dyDescent="0.15">
      <c r="A16956" s="3"/>
      <c r="B16956" s="3"/>
      <c r="J16956" s="3"/>
      <c r="K16956" s="5"/>
      <c r="L16956" s="8"/>
      <c r="N16956" s="5"/>
      <c r="O16956" s="10"/>
      <c r="P16956" s="8"/>
    </row>
    <row r="16957" spans="1:16" s="2" customFormat="1" x14ac:dyDescent="0.15">
      <c r="A16957" s="3"/>
      <c r="B16957" s="3"/>
      <c r="J16957" s="3"/>
      <c r="K16957" s="5"/>
      <c r="L16957" s="8"/>
      <c r="N16957" s="5"/>
      <c r="O16957" s="10"/>
      <c r="P16957" s="8"/>
    </row>
    <row r="16958" spans="1:16" s="2" customFormat="1" x14ac:dyDescent="0.15">
      <c r="A16958" s="3"/>
      <c r="B16958" s="3"/>
      <c r="J16958" s="3"/>
      <c r="K16958" s="5"/>
      <c r="L16958" s="8"/>
      <c r="N16958" s="5"/>
      <c r="O16958" s="10"/>
      <c r="P16958" s="8"/>
    </row>
    <row r="16959" spans="1:16" s="2" customFormat="1" x14ac:dyDescent="0.15">
      <c r="A16959" s="3"/>
      <c r="B16959" s="3"/>
      <c r="J16959" s="3"/>
      <c r="K16959" s="5"/>
      <c r="L16959" s="8"/>
      <c r="N16959" s="5"/>
      <c r="O16959" s="10"/>
      <c r="P16959" s="8"/>
    </row>
    <row r="16960" spans="1:16" s="2" customFormat="1" x14ac:dyDescent="0.15">
      <c r="A16960" s="3"/>
      <c r="B16960" s="3"/>
      <c r="J16960" s="3"/>
      <c r="K16960" s="5"/>
      <c r="L16960" s="8"/>
      <c r="N16960" s="5"/>
      <c r="O16960" s="10"/>
      <c r="P16960" s="8"/>
    </row>
    <row r="16961" spans="1:16" s="2" customFormat="1" x14ac:dyDescent="0.15">
      <c r="A16961" s="3"/>
      <c r="B16961" s="3"/>
      <c r="J16961" s="3"/>
      <c r="K16961" s="5"/>
      <c r="L16961" s="8"/>
      <c r="N16961" s="5"/>
      <c r="O16961" s="10"/>
      <c r="P16961" s="8"/>
    </row>
    <row r="16962" spans="1:16" s="2" customFormat="1" x14ac:dyDescent="0.15">
      <c r="A16962" s="3"/>
      <c r="B16962" s="3"/>
      <c r="J16962" s="3"/>
      <c r="K16962" s="5"/>
      <c r="L16962" s="8"/>
      <c r="N16962" s="5"/>
      <c r="O16962" s="10"/>
      <c r="P16962" s="8"/>
    </row>
    <row r="16963" spans="1:16" s="2" customFormat="1" x14ac:dyDescent="0.15">
      <c r="A16963" s="3"/>
      <c r="B16963" s="3"/>
      <c r="J16963" s="3"/>
      <c r="K16963" s="5"/>
      <c r="L16963" s="8"/>
      <c r="N16963" s="5"/>
      <c r="O16963" s="10"/>
      <c r="P16963" s="8"/>
    </row>
    <row r="16964" spans="1:16" s="2" customFormat="1" x14ac:dyDescent="0.15">
      <c r="A16964" s="3"/>
      <c r="B16964" s="3"/>
      <c r="J16964" s="3"/>
      <c r="K16964" s="5"/>
      <c r="L16964" s="8"/>
      <c r="N16964" s="5"/>
      <c r="O16964" s="10"/>
      <c r="P16964" s="8"/>
    </row>
    <row r="16965" spans="1:16" s="2" customFormat="1" x14ac:dyDescent="0.15">
      <c r="A16965" s="3"/>
      <c r="B16965" s="3"/>
      <c r="J16965" s="3"/>
      <c r="K16965" s="5"/>
      <c r="L16965" s="8"/>
      <c r="N16965" s="5"/>
      <c r="O16965" s="10"/>
      <c r="P16965" s="8"/>
    </row>
    <row r="16966" spans="1:16" s="2" customFormat="1" x14ac:dyDescent="0.15">
      <c r="A16966" s="3"/>
      <c r="B16966" s="3"/>
      <c r="J16966" s="3"/>
      <c r="K16966" s="5"/>
      <c r="L16966" s="8"/>
      <c r="N16966" s="5"/>
      <c r="O16966" s="10"/>
      <c r="P16966" s="8"/>
    </row>
    <row r="16967" spans="1:16" s="2" customFormat="1" x14ac:dyDescent="0.15">
      <c r="A16967" s="3"/>
      <c r="B16967" s="3"/>
      <c r="J16967" s="3"/>
      <c r="K16967" s="5"/>
      <c r="L16967" s="8"/>
      <c r="N16967" s="5"/>
      <c r="O16967" s="10"/>
      <c r="P16967" s="8"/>
    </row>
    <row r="16968" spans="1:16" s="2" customFormat="1" x14ac:dyDescent="0.15">
      <c r="A16968" s="3"/>
      <c r="B16968" s="3"/>
      <c r="J16968" s="3"/>
      <c r="K16968" s="5"/>
      <c r="L16968" s="8"/>
      <c r="N16968" s="5"/>
      <c r="O16968" s="10"/>
      <c r="P16968" s="8"/>
    </row>
    <row r="16969" spans="1:16" s="2" customFormat="1" x14ac:dyDescent="0.15">
      <c r="A16969" s="3"/>
      <c r="B16969" s="3"/>
      <c r="J16969" s="3"/>
      <c r="K16969" s="5"/>
      <c r="L16969" s="8"/>
      <c r="N16969" s="5"/>
      <c r="O16969" s="10"/>
      <c r="P16969" s="8"/>
    </row>
    <row r="16970" spans="1:16" s="2" customFormat="1" x14ac:dyDescent="0.15">
      <c r="A16970" s="3"/>
      <c r="B16970" s="3"/>
      <c r="J16970" s="3"/>
      <c r="K16970" s="5"/>
      <c r="L16970" s="8"/>
      <c r="N16970" s="5"/>
      <c r="O16970" s="10"/>
      <c r="P16970" s="8"/>
    </row>
    <row r="16971" spans="1:16" s="2" customFormat="1" x14ac:dyDescent="0.15">
      <c r="A16971" s="3"/>
      <c r="B16971" s="3"/>
      <c r="J16971" s="3"/>
      <c r="K16971" s="5"/>
      <c r="L16971" s="8"/>
      <c r="N16971" s="5"/>
      <c r="O16971" s="10"/>
      <c r="P16971" s="8"/>
    </row>
    <row r="16972" spans="1:16" s="2" customFormat="1" x14ac:dyDescent="0.15">
      <c r="A16972" s="3"/>
      <c r="B16972" s="3"/>
      <c r="J16972" s="3"/>
      <c r="K16972" s="5"/>
      <c r="L16972" s="8"/>
      <c r="N16972" s="5"/>
      <c r="O16972" s="10"/>
      <c r="P16972" s="8"/>
    </row>
    <row r="16973" spans="1:16" s="2" customFormat="1" x14ac:dyDescent="0.15">
      <c r="A16973" s="3"/>
      <c r="B16973" s="3"/>
      <c r="J16973" s="3"/>
      <c r="K16973" s="5"/>
      <c r="L16973" s="8"/>
      <c r="N16973" s="5"/>
      <c r="O16973" s="10"/>
      <c r="P16973" s="8"/>
    </row>
    <row r="16974" spans="1:16" s="2" customFormat="1" x14ac:dyDescent="0.15">
      <c r="A16974" s="3"/>
      <c r="B16974" s="3"/>
      <c r="J16974" s="3"/>
      <c r="K16974" s="5"/>
      <c r="L16974" s="8"/>
      <c r="N16974" s="5"/>
      <c r="O16974" s="10"/>
      <c r="P16974" s="8"/>
    </row>
    <row r="16975" spans="1:16" s="2" customFormat="1" x14ac:dyDescent="0.15">
      <c r="A16975" s="3"/>
      <c r="B16975" s="3"/>
      <c r="J16975" s="3"/>
      <c r="K16975" s="5"/>
      <c r="L16975" s="8"/>
      <c r="N16975" s="5"/>
      <c r="O16975" s="10"/>
      <c r="P16975" s="8"/>
    </row>
    <row r="16976" spans="1:16" s="2" customFormat="1" x14ac:dyDescent="0.15">
      <c r="A16976" s="3"/>
      <c r="B16976" s="3"/>
      <c r="J16976" s="3"/>
      <c r="K16976" s="5"/>
      <c r="L16976" s="8"/>
      <c r="N16976" s="5"/>
      <c r="O16976" s="10"/>
      <c r="P16976" s="8"/>
    </row>
    <row r="16977" spans="1:16" s="2" customFormat="1" x14ac:dyDescent="0.15">
      <c r="A16977" s="3"/>
      <c r="B16977" s="3"/>
      <c r="J16977" s="3"/>
      <c r="K16977" s="5"/>
      <c r="L16977" s="8"/>
      <c r="N16977" s="5"/>
      <c r="O16977" s="10"/>
      <c r="P16977" s="8"/>
    </row>
    <row r="16978" spans="1:16" s="2" customFormat="1" x14ac:dyDescent="0.15">
      <c r="A16978" s="3"/>
      <c r="B16978" s="3"/>
      <c r="J16978" s="3"/>
      <c r="K16978" s="5"/>
      <c r="L16978" s="8"/>
      <c r="N16978" s="5"/>
      <c r="O16978" s="10"/>
      <c r="P16978" s="8"/>
    </row>
    <row r="16979" spans="1:16" s="2" customFormat="1" x14ac:dyDescent="0.15">
      <c r="A16979" s="3"/>
      <c r="B16979" s="3"/>
      <c r="J16979" s="3"/>
      <c r="K16979" s="5"/>
      <c r="L16979" s="8"/>
      <c r="N16979" s="5"/>
      <c r="O16979" s="10"/>
      <c r="P16979" s="8"/>
    </row>
    <row r="16980" spans="1:16" s="2" customFormat="1" x14ac:dyDescent="0.15">
      <c r="A16980" s="3"/>
      <c r="B16980" s="3"/>
      <c r="J16980" s="3"/>
      <c r="K16980" s="5"/>
      <c r="L16980" s="8"/>
      <c r="N16980" s="5"/>
      <c r="O16980" s="10"/>
      <c r="P16980" s="8"/>
    </row>
    <row r="16981" spans="1:16" s="2" customFormat="1" x14ac:dyDescent="0.15">
      <c r="A16981" s="3"/>
      <c r="B16981" s="3"/>
      <c r="J16981" s="3"/>
      <c r="K16981" s="5"/>
      <c r="L16981" s="8"/>
      <c r="N16981" s="5"/>
      <c r="O16981" s="10"/>
      <c r="P16981" s="8"/>
    </row>
    <row r="16982" spans="1:16" s="2" customFormat="1" x14ac:dyDescent="0.15">
      <c r="A16982" s="3"/>
      <c r="B16982" s="3"/>
      <c r="J16982" s="3"/>
      <c r="K16982" s="5"/>
      <c r="L16982" s="8"/>
      <c r="N16982" s="5"/>
      <c r="O16982" s="10"/>
      <c r="P16982" s="8"/>
    </row>
    <row r="16983" spans="1:16" s="2" customFormat="1" x14ac:dyDescent="0.15">
      <c r="A16983" s="3"/>
      <c r="B16983" s="3"/>
      <c r="J16983" s="3"/>
      <c r="K16983" s="5"/>
      <c r="L16983" s="8"/>
      <c r="N16983" s="5"/>
      <c r="O16983" s="10"/>
      <c r="P16983" s="8"/>
    </row>
    <row r="16984" spans="1:16" s="2" customFormat="1" x14ac:dyDescent="0.15">
      <c r="A16984" s="3"/>
      <c r="B16984" s="3"/>
      <c r="J16984" s="3"/>
      <c r="K16984" s="5"/>
      <c r="L16984" s="8"/>
      <c r="N16984" s="5"/>
      <c r="O16984" s="10"/>
      <c r="P16984" s="8"/>
    </row>
    <row r="16985" spans="1:16" s="2" customFormat="1" x14ac:dyDescent="0.15">
      <c r="A16985" s="3"/>
      <c r="B16985" s="3"/>
      <c r="J16985" s="3"/>
      <c r="K16985" s="5"/>
      <c r="L16985" s="8"/>
      <c r="N16985" s="5"/>
      <c r="O16985" s="10"/>
      <c r="P16985" s="8"/>
    </row>
    <row r="16986" spans="1:16" s="2" customFormat="1" x14ac:dyDescent="0.15">
      <c r="A16986" s="3"/>
      <c r="B16986" s="3"/>
      <c r="J16986" s="3"/>
      <c r="K16986" s="5"/>
      <c r="L16986" s="8"/>
      <c r="N16986" s="5"/>
      <c r="O16986" s="10"/>
      <c r="P16986" s="8"/>
    </row>
    <row r="16987" spans="1:16" s="2" customFormat="1" x14ac:dyDescent="0.15">
      <c r="A16987" s="3"/>
      <c r="B16987" s="3"/>
      <c r="J16987" s="3"/>
      <c r="K16987" s="5"/>
      <c r="L16987" s="8"/>
      <c r="N16987" s="5"/>
      <c r="O16987" s="10"/>
      <c r="P16987" s="8"/>
    </row>
    <row r="16988" spans="1:16" s="2" customFormat="1" x14ac:dyDescent="0.15">
      <c r="A16988" s="3"/>
      <c r="B16988" s="3"/>
      <c r="J16988" s="3"/>
      <c r="K16988" s="5"/>
      <c r="L16988" s="8"/>
      <c r="N16988" s="5"/>
      <c r="O16988" s="10"/>
      <c r="P16988" s="8"/>
    </row>
    <row r="16989" spans="1:16" s="2" customFormat="1" x14ac:dyDescent="0.15">
      <c r="A16989" s="3"/>
      <c r="B16989" s="3"/>
      <c r="J16989" s="3"/>
      <c r="K16989" s="5"/>
      <c r="L16989" s="8"/>
      <c r="N16989" s="5"/>
      <c r="O16989" s="10"/>
      <c r="P16989" s="8"/>
    </row>
    <row r="16990" spans="1:16" s="2" customFormat="1" x14ac:dyDescent="0.15">
      <c r="A16990" s="3"/>
      <c r="B16990" s="3"/>
      <c r="J16990" s="3"/>
      <c r="K16990" s="5"/>
      <c r="L16990" s="8"/>
      <c r="N16990" s="5"/>
      <c r="O16990" s="10"/>
      <c r="P16990" s="8"/>
    </row>
    <row r="16991" spans="1:16" s="2" customFormat="1" x14ac:dyDescent="0.15">
      <c r="A16991" s="3"/>
      <c r="B16991" s="3"/>
      <c r="J16991" s="3"/>
      <c r="K16991" s="5"/>
      <c r="L16991" s="8"/>
      <c r="N16991" s="5"/>
      <c r="O16991" s="10"/>
      <c r="P16991" s="8"/>
    </row>
    <row r="16992" spans="1:16" s="2" customFormat="1" x14ac:dyDescent="0.15">
      <c r="A16992" s="3"/>
      <c r="B16992" s="3"/>
      <c r="J16992" s="3"/>
      <c r="K16992" s="5"/>
      <c r="L16992" s="8"/>
      <c r="N16992" s="5"/>
      <c r="O16992" s="10"/>
      <c r="P16992" s="8"/>
    </row>
    <row r="16993" spans="1:16" s="2" customFormat="1" x14ac:dyDescent="0.15">
      <c r="A16993" s="3"/>
      <c r="B16993" s="3"/>
      <c r="J16993" s="3"/>
      <c r="K16993" s="5"/>
      <c r="L16993" s="8"/>
      <c r="N16993" s="5"/>
      <c r="O16993" s="10"/>
      <c r="P16993" s="8"/>
    </row>
    <row r="16994" spans="1:16" s="2" customFormat="1" x14ac:dyDescent="0.15">
      <c r="A16994" s="3"/>
      <c r="B16994" s="3"/>
      <c r="J16994" s="3"/>
      <c r="K16994" s="5"/>
      <c r="L16994" s="8"/>
      <c r="N16994" s="5"/>
      <c r="O16994" s="10"/>
      <c r="P16994" s="8"/>
    </row>
    <row r="16995" spans="1:16" s="2" customFormat="1" x14ac:dyDescent="0.15">
      <c r="A16995" s="3"/>
      <c r="B16995" s="3"/>
      <c r="J16995" s="3"/>
      <c r="K16995" s="5"/>
      <c r="L16995" s="8"/>
      <c r="N16995" s="5"/>
      <c r="O16995" s="10"/>
      <c r="P16995" s="8"/>
    </row>
    <row r="16996" spans="1:16" s="2" customFormat="1" x14ac:dyDescent="0.15">
      <c r="A16996" s="3"/>
      <c r="B16996" s="3"/>
      <c r="J16996" s="3"/>
      <c r="K16996" s="5"/>
      <c r="L16996" s="8"/>
      <c r="N16996" s="5"/>
      <c r="O16996" s="10"/>
      <c r="P16996" s="8"/>
    </row>
    <row r="16997" spans="1:16" s="2" customFormat="1" x14ac:dyDescent="0.15">
      <c r="A16997" s="3"/>
      <c r="B16997" s="3"/>
      <c r="J16997" s="3"/>
      <c r="K16997" s="5"/>
      <c r="L16997" s="8"/>
      <c r="N16997" s="5"/>
      <c r="O16997" s="10"/>
      <c r="P16997" s="8"/>
    </row>
    <row r="16998" spans="1:16" s="2" customFormat="1" x14ac:dyDescent="0.15">
      <c r="A16998" s="3"/>
      <c r="B16998" s="3"/>
      <c r="J16998" s="3"/>
      <c r="K16998" s="5"/>
      <c r="L16998" s="8"/>
      <c r="N16998" s="5"/>
      <c r="O16998" s="10"/>
      <c r="P16998" s="8"/>
    </row>
    <row r="16999" spans="1:16" s="2" customFormat="1" x14ac:dyDescent="0.15">
      <c r="A16999" s="3"/>
      <c r="B16999" s="3"/>
      <c r="J16999" s="3"/>
      <c r="K16999" s="5"/>
      <c r="L16999" s="8"/>
      <c r="N16999" s="5"/>
      <c r="O16999" s="10"/>
      <c r="P16999" s="8"/>
    </row>
    <row r="17000" spans="1:16" s="2" customFormat="1" x14ac:dyDescent="0.15">
      <c r="A17000" s="3"/>
      <c r="B17000" s="3"/>
      <c r="J17000" s="3"/>
      <c r="K17000" s="5"/>
      <c r="L17000" s="8"/>
      <c r="N17000" s="5"/>
      <c r="O17000" s="10"/>
      <c r="P17000" s="8"/>
    </row>
    <row r="17001" spans="1:16" s="2" customFormat="1" x14ac:dyDescent="0.15">
      <c r="A17001" s="3"/>
      <c r="B17001" s="3"/>
      <c r="J17001" s="3"/>
      <c r="K17001" s="5"/>
      <c r="L17001" s="8"/>
      <c r="N17001" s="5"/>
      <c r="O17001" s="10"/>
      <c r="P17001" s="8"/>
    </row>
    <row r="17002" spans="1:16" s="2" customFormat="1" x14ac:dyDescent="0.15">
      <c r="A17002" s="3"/>
      <c r="B17002" s="3"/>
      <c r="J17002" s="3"/>
      <c r="K17002" s="5"/>
      <c r="L17002" s="8"/>
      <c r="N17002" s="5"/>
      <c r="O17002" s="10"/>
      <c r="P17002" s="8"/>
    </row>
    <row r="17003" spans="1:16" s="2" customFormat="1" x14ac:dyDescent="0.15">
      <c r="A17003" s="3"/>
      <c r="B17003" s="3"/>
      <c r="J17003" s="3"/>
      <c r="K17003" s="5"/>
      <c r="L17003" s="8"/>
      <c r="N17003" s="5"/>
      <c r="O17003" s="10"/>
      <c r="P17003" s="8"/>
    </row>
    <row r="17004" spans="1:16" s="2" customFormat="1" x14ac:dyDescent="0.15">
      <c r="A17004" s="3"/>
      <c r="B17004" s="3"/>
      <c r="J17004" s="3"/>
      <c r="K17004" s="5"/>
      <c r="L17004" s="8"/>
      <c r="N17004" s="5"/>
      <c r="O17004" s="10"/>
      <c r="P17004" s="8"/>
    </row>
    <row r="17005" spans="1:16" s="2" customFormat="1" x14ac:dyDescent="0.15">
      <c r="A17005" s="3"/>
      <c r="B17005" s="3"/>
      <c r="J17005" s="3"/>
      <c r="K17005" s="5"/>
      <c r="L17005" s="8"/>
      <c r="N17005" s="5"/>
      <c r="O17005" s="10"/>
      <c r="P17005" s="8"/>
    </row>
    <row r="17006" spans="1:16" s="2" customFormat="1" x14ac:dyDescent="0.15">
      <c r="A17006" s="3"/>
      <c r="B17006" s="3"/>
      <c r="J17006" s="3"/>
      <c r="K17006" s="5"/>
      <c r="L17006" s="8"/>
      <c r="N17006" s="5"/>
      <c r="O17006" s="10"/>
      <c r="P17006" s="8"/>
    </row>
    <row r="17007" spans="1:16" s="2" customFormat="1" x14ac:dyDescent="0.15">
      <c r="A17007" s="3"/>
      <c r="B17007" s="3"/>
      <c r="J17007" s="3"/>
      <c r="K17007" s="5"/>
      <c r="L17007" s="8"/>
      <c r="N17007" s="5"/>
      <c r="O17007" s="10"/>
      <c r="P17007" s="8"/>
    </row>
    <row r="17008" spans="1:16" s="2" customFormat="1" x14ac:dyDescent="0.15">
      <c r="A17008" s="3"/>
      <c r="B17008" s="3"/>
      <c r="J17008" s="3"/>
      <c r="K17008" s="5"/>
      <c r="L17008" s="8"/>
      <c r="N17008" s="5"/>
      <c r="O17008" s="10"/>
      <c r="P17008" s="8"/>
    </row>
    <row r="17009" spans="1:16" s="2" customFormat="1" x14ac:dyDescent="0.15">
      <c r="A17009" s="3"/>
      <c r="B17009" s="3"/>
      <c r="J17009" s="3"/>
      <c r="K17009" s="5"/>
      <c r="L17009" s="8"/>
      <c r="N17009" s="5"/>
      <c r="O17009" s="10"/>
      <c r="P17009" s="8"/>
    </row>
    <row r="17010" spans="1:16" s="2" customFormat="1" x14ac:dyDescent="0.15">
      <c r="A17010" s="3"/>
      <c r="B17010" s="3"/>
      <c r="J17010" s="3"/>
      <c r="K17010" s="5"/>
      <c r="L17010" s="8"/>
      <c r="N17010" s="5"/>
      <c r="O17010" s="10"/>
      <c r="P17010" s="8"/>
    </row>
    <row r="17011" spans="1:16" s="2" customFormat="1" x14ac:dyDescent="0.15">
      <c r="A17011" s="3"/>
      <c r="B17011" s="3"/>
      <c r="J17011" s="3"/>
      <c r="K17011" s="5"/>
      <c r="L17011" s="8"/>
      <c r="N17011" s="5"/>
      <c r="O17011" s="10"/>
      <c r="P17011" s="8"/>
    </row>
    <row r="17012" spans="1:16" s="2" customFormat="1" x14ac:dyDescent="0.15">
      <c r="A17012" s="3"/>
      <c r="B17012" s="3"/>
      <c r="J17012" s="3"/>
      <c r="K17012" s="5"/>
      <c r="L17012" s="8"/>
      <c r="N17012" s="5"/>
      <c r="O17012" s="10"/>
      <c r="P17012" s="8"/>
    </row>
    <row r="17013" spans="1:16" s="2" customFormat="1" x14ac:dyDescent="0.15">
      <c r="A17013" s="3"/>
      <c r="B17013" s="3"/>
      <c r="J17013" s="3"/>
      <c r="K17013" s="5"/>
      <c r="L17013" s="8"/>
      <c r="N17013" s="5"/>
      <c r="O17013" s="10"/>
      <c r="P17013" s="8"/>
    </row>
    <row r="17014" spans="1:16" s="2" customFormat="1" x14ac:dyDescent="0.15">
      <c r="A17014" s="3"/>
      <c r="B17014" s="3"/>
      <c r="J17014" s="3"/>
      <c r="K17014" s="5"/>
      <c r="L17014" s="8"/>
      <c r="N17014" s="5"/>
      <c r="O17014" s="10"/>
      <c r="P17014" s="8"/>
    </row>
    <row r="17015" spans="1:16" s="2" customFormat="1" x14ac:dyDescent="0.15">
      <c r="A17015" s="3"/>
      <c r="B17015" s="3"/>
      <c r="J17015" s="3"/>
      <c r="K17015" s="5"/>
      <c r="L17015" s="8"/>
      <c r="N17015" s="5"/>
      <c r="O17015" s="10"/>
      <c r="P17015" s="8"/>
    </row>
    <row r="17016" spans="1:16" s="2" customFormat="1" x14ac:dyDescent="0.15">
      <c r="A17016" s="3"/>
      <c r="B17016" s="3"/>
      <c r="J17016" s="3"/>
      <c r="K17016" s="5"/>
      <c r="L17016" s="8"/>
      <c r="N17016" s="5"/>
      <c r="O17016" s="10"/>
      <c r="P17016" s="8"/>
    </row>
    <row r="17017" spans="1:16" s="2" customFormat="1" x14ac:dyDescent="0.15">
      <c r="A17017" s="3"/>
      <c r="B17017" s="3"/>
      <c r="J17017" s="3"/>
      <c r="K17017" s="5"/>
      <c r="L17017" s="8"/>
      <c r="N17017" s="5"/>
      <c r="O17017" s="10"/>
      <c r="P17017" s="8"/>
    </row>
    <row r="17018" spans="1:16" s="2" customFormat="1" x14ac:dyDescent="0.15">
      <c r="A17018" s="3"/>
      <c r="B17018" s="3"/>
      <c r="J17018" s="3"/>
      <c r="K17018" s="5"/>
      <c r="L17018" s="8"/>
      <c r="N17018" s="5"/>
      <c r="O17018" s="10"/>
      <c r="P17018" s="8"/>
    </row>
    <row r="17019" spans="1:16" s="2" customFormat="1" x14ac:dyDescent="0.15">
      <c r="A17019" s="3"/>
      <c r="B17019" s="3"/>
      <c r="J17019" s="3"/>
      <c r="K17019" s="5"/>
      <c r="L17019" s="8"/>
      <c r="N17019" s="5"/>
      <c r="O17019" s="10"/>
      <c r="P17019" s="8"/>
    </row>
    <row r="17020" spans="1:16" s="2" customFormat="1" x14ac:dyDescent="0.15">
      <c r="A17020" s="3"/>
      <c r="B17020" s="3"/>
      <c r="J17020" s="3"/>
      <c r="K17020" s="5"/>
      <c r="L17020" s="8"/>
      <c r="N17020" s="5"/>
      <c r="O17020" s="10"/>
      <c r="P17020" s="8"/>
    </row>
    <row r="17021" spans="1:16" s="2" customFormat="1" x14ac:dyDescent="0.15">
      <c r="A17021" s="3"/>
      <c r="B17021" s="3"/>
      <c r="J17021" s="3"/>
      <c r="K17021" s="5"/>
      <c r="L17021" s="8"/>
      <c r="N17021" s="5"/>
      <c r="O17021" s="10"/>
      <c r="P17021" s="8"/>
    </row>
    <row r="17022" spans="1:16" s="2" customFormat="1" x14ac:dyDescent="0.15">
      <c r="A17022" s="3"/>
      <c r="B17022" s="3"/>
      <c r="J17022" s="3"/>
      <c r="K17022" s="5"/>
      <c r="L17022" s="8"/>
      <c r="N17022" s="5"/>
      <c r="O17022" s="10"/>
      <c r="P17022" s="8"/>
    </row>
    <row r="17023" spans="1:16" s="2" customFormat="1" x14ac:dyDescent="0.15">
      <c r="A17023" s="3"/>
      <c r="B17023" s="3"/>
      <c r="J17023" s="3"/>
      <c r="K17023" s="5"/>
      <c r="L17023" s="8"/>
      <c r="N17023" s="5"/>
      <c r="O17023" s="10"/>
      <c r="P17023" s="8"/>
    </row>
    <row r="17024" spans="1:16" s="2" customFormat="1" x14ac:dyDescent="0.15">
      <c r="A17024" s="3"/>
      <c r="B17024" s="3"/>
      <c r="J17024" s="3"/>
      <c r="K17024" s="5"/>
      <c r="L17024" s="8"/>
      <c r="N17024" s="5"/>
      <c r="O17024" s="10"/>
      <c r="P17024" s="8"/>
    </row>
    <row r="17025" spans="1:16" s="2" customFormat="1" x14ac:dyDescent="0.15">
      <c r="A17025" s="3"/>
      <c r="B17025" s="3"/>
      <c r="J17025" s="3"/>
      <c r="K17025" s="5"/>
      <c r="L17025" s="8"/>
      <c r="N17025" s="5"/>
      <c r="O17025" s="10"/>
      <c r="P17025" s="8"/>
    </row>
    <row r="17026" spans="1:16" s="2" customFormat="1" x14ac:dyDescent="0.15">
      <c r="A17026" s="3"/>
      <c r="B17026" s="3"/>
      <c r="J17026" s="3"/>
      <c r="K17026" s="5"/>
      <c r="L17026" s="8"/>
      <c r="N17026" s="5"/>
      <c r="O17026" s="10"/>
      <c r="P17026" s="8"/>
    </row>
    <row r="17027" spans="1:16" s="2" customFormat="1" x14ac:dyDescent="0.15">
      <c r="A17027" s="3"/>
      <c r="B17027" s="3"/>
      <c r="J17027" s="3"/>
      <c r="K17027" s="5"/>
      <c r="L17027" s="8"/>
      <c r="N17027" s="5"/>
      <c r="O17027" s="10"/>
      <c r="P17027" s="8"/>
    </row>
    <row r="17028" spans="1:16" s="2" customFormat="1" x14ac:dyDescent="0.15">
      <c r="A17028" s="3"/>
      <c r="B17028" s="3"/>
      <c r="J17028" s="3"/>
      <c r="K17028" s="5"/>
      <c r="L17028" s="8"/>
      <c r="N17028" s="5"/>
      <c r="O17028" s="10"/>
      <c r="P17028" s="8"/>
    </row>
    <row r="17029" spans="1:16" s="2" customFormat="1" x14ac:dyDescent="0.15">
      <c r="A17029" s="3"/>
      <c r="B17029" s="3"/>
      <c r="J17029" s="3"/>
      <c r="K17029" s="5"/>
      <c r="L17029" s="8"/>
      <c r="N17029" s="5"/>
      <c r="O17029" s="10"/>
      <c r="P17029" s="8"/>
    </row>
    <row r="17030" spans="1:16" s="2" customFormat="1" x14ac:dyDescent="0.15">
      <c r="A17030" s="3"/>
      <c r="B17030" s="3"/>
      <c r="J17030" s="3"/>
      <c r="K17030" s="5"/>
      <c r="L17030" s="8"/>
      <c r="N17030" s="5"/>
      <c r="O17030" s="10"/>
      <c r="P17030" s="8"/>
    </row>
    <row r="17031" spans="1:16" s="2" customFormat="1" x14ac:dyDescent="0.15">
      <c r="A17031" s="3"/>
      <c r="B17031" s="3"/>
      <c r="J17031" s="3"/>
      <c r="K17031" s="5"/>
      <c r="L17031" s="8"/>
      <c r="N17031" s="5"/>
      <c r="O17031" s="10"/>
      <c r="P17031" s="8"/>
    </row>
    <row r="17032" spans="1:16" s="2" customFormat="1" x14ac:dyDescent="0.15">
      <c r="A17032" s="3"/>
      <c r="B17032" s="3"/>
      <c r="J17032" s="3"/>
      <c r="K17032" s="5"/>
      <c r="L17032" s="8"/>
      <c r="N17032" s="5"/>
      <c r="O17032" s="10"/>
      <c r="P17032" s="8"/>
    </row>
    <row r="17033" spans="1:16" s="2" customFormat="1" x14ac:dyDescent="0.15">
      <c r="A17033" s="3"/>
      <c r="B17033" s="3"/>
      <c r="J17033" s="3"/>
      <c r="K17033" s="5"/>
      <c r="L17033" s="8"/>
      <c r="N17033" s="5"/>
      <c r="O17033" s="10"/>
      <c r="P17033" s="8"/>
    </row>
    <row r="17034" spans="1:16" s="2" customFormat="1" x14ac:dyDescent="0.15">
      <c r="A17034" s="3"/>
      <c r="B17034" s="3"/>
      <c r="J17034" s="3"/>
      <c r="K17034" s="5"/>
      <c r="L17034" s="8"/>
      <c r="N17034" s="5"/>
      <c r="O17034" s="10"/>
      <c r="P17034" s="8"/>
    </row>
    <row r="17035" spans="1:16" s="2" customFormat="1" x14ac:dyDescent="0.15">
      <c r="A17035" s="3"/>
      <c r="B17035" s="3"/>
      <c r="J17035" s="3"/>
      <c r="K17035" s="5"/>
      <c r="L17035" s="8"/>
      <c r="N17035" s="5"/>
      <c r="O17035" s="10"/>
      <c r="P17035" s="8"/>
    </row>
    <row r="17036" spans="1:16" s="2" customFormat="1" x14ac:dyDescent="0.15">
      <c r="A17036" s="3"/>
      <c r="B17036" s="3"/>
      <c r="J17036" s="3"/>
      <c r="K17036" s="5"/>
      <c r="L17036" s="8"/>
      <c r="N17036" s="5"/>
      <c r="O17036" s="10"/>
      <c r="P17036" s="8"/>
    </row>
    <row r="17037" spans="1:16" s="2" customFormat="1" x14ac:dyDescent="0.15">
      <c r="A17037" s="3"/>
      <c r="B17037" s="3"/>
      <c r="J17037" s="3"/>
      <c r="K17037" s="5"/>
      <c r="L17037" s="8"/>
      <c r="N17037" s="5"/>
      <c r="O17037" s="10"/>
      <c r="P17037" s="8"/>
    </row>
    <row r="17038" spans="1:16" s="2" customFormat="1" x14ac:dyDescent="0.15">
      <c r="A17038" s="3"/>
      <c r="B17038" s="3"/>
      <c r="J17038" s="3"/>
      <c r="K17038" s="5"/>
      <c r="L17038" s="8"/>
      <c r="N17038" s="5"/>
      <c r="O17038" s="10"/>
      <c r="P17038" s="8"/>
    </row>
    <row r="17039" spans="1:16" s="2" customFormat="1" x14ac:dyDescent="0.15">
      <c r="A17039" s="3"/>
      <c r="B17039" s="3"/>
      <c r="J17039" s="3"/>
      <c r="K17039" s="5"/>
      <c r="L17039" s="8"/>
      <c r="N17039" s="5"/>
      <c r="O17039" s="10"/>
      <c r="P17039" s="8"/>
    </row>
    <row r="17040" spans="1:16" s="2" customFormat="1" x14ac:dyDescent="0.15">
      <c r="A17040" s="3"/>
      <c r="B17040" s="3"/>
      <c r="J17040" s="3"/>
      <c r="K17040" s="5"/>
      <c r="L17040" s="8"/>
      <c r="N17040" s="5"/>
      <c r="O17040" s="10"/>
      <c r="P17040" s="8"/>
    </row>
    <row r="17041" spans="1:16" s="2" customFormat="1" x14ac:dyDescent="0.15">
      <c r="A17041" s="3"/>
      <c r="B17041" s="3"/>
      <c r="J17041" s="3"/>
      <c r="K17041" s="5"/>
      <c r="L17041" s="8"/>
      <c r="N17041" s="5"/>
      <c r="O17041" s="10"/>
      <c r="P17041" s="8"/>
    </row>
    <row r="17042" spans="1:16" s="2" customFormat="1" x14ac:dyDescent="0.15">
      <c r="A17042" s="3"/>
      <c r="B17042" s="3"/>
      <c r="J17042" s="3"/>
      <c r="K17042" s="5"/>
      <c r="L17042" s="8"/>
      <c r="N17042" s="5"/>
      <c r="O17042" s="10"/>
      <c r="P17042" s="8"/>
    </row>
    <row r="17043" spans="1:16" s="2" customFormat="1" x14ac:dyDescent="0.15">
      <c r="A17043" s="3"/>
      <c r="B17043" s="3"/>
      <c r="J17043" s="3"/>
      <c r="K17043" s="5"/>
      <c r="L17043" s="8"/>
      <c r="N17043" s="5"/>
      <c r="O17043" s="10"/>
      <c r="P17043" s="8"/>
    </row>
    <row r="17044" spans="1:16" s="2" customFormat="1" x14ac:dyDescent="0.15">
      <c r="A17044" s="3"/>
      <c r="B17044" s="3"/>
      <c r="J17044" s="3"/>
      <c r="K17044" s="5"/>
      <c r="L17044" s="8"/>
      <c r="N17044" s="5"/>
      <c r="O17044" s="10"/>
      <c r="P17044" s="8"/>
    </row>
    <row r="17045" spans="1:16" s="2" customFormat="1" x14ac:dyDescent="0.15">
      <c r="A17045" s="3"/>
      <c r="B17045" s="3"/>
      <c r="J17045" s="3"/>
      <c r="K17045" s="5"/>
      <c r="L17045" s="8"/>
      <c r="N17045" s="5"/>
      <c r="O17045" s="10"/>
      <c r="P17045" s="8"/>
    </row>
    <row r="17046" spans="1:16" s="2" customFormat="1" x14ac:dyDescent="0.15">
      <c r="A17046" s="3"/>
      <c r="B17046" s="3"/>
      <c r="J17046" s="3"/>
      <c r="K17046" s="5"/>
      <c r="L17046" s="8"/>
      <c r="N17046" s="5"/>
      <c r="O17046" s="10"/>
      <c r="P17046" s="8"/>
    </row>
    <row r="17047" spans="1:16" s="2" customFormat="1" x14ac:dyDescent="0.15">
      <c r="A17047" s="3"/>
      <c r="B17047" s="3"/>
      <c r="J17047" s="3"/>
      <c r="K17047" s="5"/>
      <c r="L17047" s="8"/>
      <c r="N17047" s="5"/>
      <c r="O17047" s="10"/>
      <c r="P17047" s="8"/>
    </row>
    <row r="17048" spans="1:16" s="2" customFormat="1" x14ac:dyDescent="0.15">
      <c r="A17048" s="3"/>
      <c r="B17048" s="3"/>
      <c r="J17048" s="3"/>
      <c r="K17048" s="5"/>
      <c r="L17048" s="8"/>
      <c r="N17048" s="5"/>
      <c r="O17048" s="10"/>
      <c r="P17048" s="8"/>
    </row>
    <row r="17049" spans="1:16" s="2" customFormat="1" x14ac:dyDescent="0.15">
      <c r="A17049" s="3"/>
      <c r="B17049" s="3"/>
      <c r="J17049" s="3"/>
      <c r="K17049" s="5"/>
      <c r="L17049" s="8"/>
      <c r="N17049" s="5"/>
      <c r="O17049" s="10"/>
      <c r="P17049" s="8"/>
    </row>
    <row r="17050" spans="1:16" s="2" customFormat="1" x14ac:dyDescent="0.15">
      <c r="A17050" s="3"/>
      <c r="B17050" s="3"/>
      <c r="J17050" s="3"/>
      <c r="K17050" s="5"/>
      <c r="L17050" s="8"/>
      <c r="N17050" s="5"/>
      <c r="O17050" s="10"/>
      <c r="P17050" s="8"/>
    </row>
    <row r="17051" spans="1:16" s="2" customFormat="1" x14ac:dyDescent="0.15">
      <c r="A17051" s="3"/>
      <c r="B17051" s="3"/>
      <c r="J17051" s="3"/>
      <c r="K17051" s="5"/>
      <c r="L17051" s="8"/>
      <c r="N17051" s="5"/>
      <c r="O17051" s="10"/>
      <c r="P17051" s="8"/>
    </row>
    <row r="17052" spans="1:16" s="2" customFormat="1" x14ac:dyDescent="0.15">
      <c r="A17052" s="3"/>
      <c r="B17052" s="3"/>
      <c r="J17052" s="3"/>
      <c r="K17052" s="5"/>
      <c r="L17052" s="8"/>
      <c r="N17052" s="5"/>
      <c r="O17052" s="10"/>
      <c r="P17052" s="8"/>
    </row>
    <row r="17053" spans="1:16" s="2" customFormat="1" x14ac:dyDescent="0.15">
      <c r="A17053" s="3"/>
      <c r="B17053" s="3"/>
      <c r="J17053" s="3"/>
      <c r="K17053" s="5"/>
      <c r="L17053" s="8"/>
      <c r="N17053" s="5"/>
      <c r="O17053" s="10"/>
      <c r="P17053" s="8"/>
    </row>
    <row r="17054" spans="1:16" s="2" customFormat="1" x14ac:dyDescent="0.15">
      <c r="A17054" s="3"/>
      <c r="B17054" s="3"/>
      <c r="J17054" s="3"/>
      <c r="K17054" s="5"/>
      <c r="L17054" s="8"/>
      <c r="N17054" s="5"/>
      <c r="O17054" s="10"/>
      <c r="P17054" s="8"/>
    </row>
    <row r="17055" spans="1:16" s="2" customFormat="1" x14ac:dyDescent="0.15">
      <c r="A17055" s="3"/>
      <c r="B17055" s="3"/>
      <c r="J17055" s="3"/>
      <c r="K17055" s="5"/>
      <c r="L17055" s="8"/>
      <c r="N17055" s="5"/>
      <c r="O17055" s="10"/>
      <c r="P17055" s="8"/>
    </row>
    <row r="17056" spans="1:16" s="2" customFormat="1" x14ac:dyDescent="0.15">
      <c r="A17056" s="3"/>
      <c r="B17056" s="3"/>
      <c r="J17056" s="3"/>
      <c r="K17056" s="5"/>
      <c r="L17056" s="8"/>
      <c r="N17056" s="5"/>
      <c r="O17056" s="10"/>
      <c r="P17056" s="8"/>
    </row>
    <row r="17057" spans="1:16" s="2" customFormat="1" x14ac:dyDescent="0.15">
      <c r="A17057" s="3"/>
      <c r="B17057" s="3"/>
      <c r="J17057" s="3"/>
      <c r="K17057" s="5"/>
      <c r="L17057" s="8"/>
      <c r="N17057" s="5"/>
      <c r="O17057" s="10"/>
      <c r="P17057" s="8"/>
    </row>
    <row r="17058" spans="1:16" s="2" customFormat="1" x14ac:dyDescent="0.15">
      <c r="A17058" s="3"/>
      <c r="B17058" s="3"/>
      <c r="J17058" s="3"/>
      <c r="K17058" s="5"/>
      <c r="L17058" s="8"/>
      <c r="N17058" s="5"/>
      <c r="O17058" s="10"/>
      <c r="P17058" s="8"/>
    </row>
    <row r="17059" spans="1:16" s="2" customFormat="1" x14ac:dyDescent="0.15">
      <c r="A17059" s="3"/>
      <c r="B17059" s="3"/>
      <c r="J17059" s="3"/>
      <c r="K17059" s="5"/>
      <c r="L17059" s="8"/>
      <c r="N17059" s="5"/>
      <c r="O17059" s="10"/>
      <c r="P17059" s="8"/>
    </row>
    <row r="17060" spans="1:16" s="2" customFormat="1" x14ac:dyDescent="0.15">
      <c r="A17060" s="3"/>
      <c r="B17060" s="3"/>
      <c r="J17060" s="3"/>
      <c r="K17060" s="5"/>
      <c r="L17060" s="8"/>
      <c r="N17060" s="5"/>
      <c r="O17060" s="10"/>
      <c r="P17060" s="8"/>
    </row>
    <row r="17061" spans="1:16" s="2" customFormat="1" x14ac:dyDescent="0.15">
      <c r="A17061" s="3"/>
      <c r="B17061" s="3"/>
      <c r="J17061" s="3"/>
      <c r="K17061" s="5"/>
      <c r="L17061" s="8"/>
      <c r="N17061" s="5"/>
      <c r="O17061" s="10"/>
      <c r="P17061" s="8"/>
    </row>
    <row r="17062" spans="1:16" s="2" customFormat="1" x14ac:dyDescent="0.15">
      <c r="A17062" s="3"/>
      <c r="B17062" s="3"/>
      <c r="J17062" s="3"/>
      <c r="K17062" s="5"/>
      <c r="L17062" s="8"/>
      <c r="N17062" s="5"/>
      <c r="O17062" s="10"/>
      <c r="P17062" s="8"/>
    </row>
    <row r="17063" spans="1:16" s="2" customFormat="1" x14ac:dyDescent="0.15">
      <c r="A17063" s="3"/>
      <c r="B17063" s="3"/>
      <c r="J17063" s="3"/>
      <c r="K17063" s="5"/>
      <c r="L17063" s="8"/>
      <c r="N17063" s="5"/>
      <c r="O17063" s="10"/>
      <c r="P17063" s="8"/>
    </row>
    <row r="17064" spans="1:16" s="2" customFormat="1" x14ac:dyDescent="0.15">
      <c r="A17064" s="3"/>
      <c r="B17064" s="3"/>
      <c r="J17064" s="3"/>
      <c r="K17064" s="5"/>
      <c r="L17064" s="8"/>
      <c r="N17064" s="5"/>
      <c r="O17064" s="10"/>
      <c r="P17064" s="8"/>
    </row>
    <row r="17065" spans="1:16" s="2" customFormat="1" x14ac:dyDescent="0.15">
      <c r="A17065" s="3"/>
      <c r="B17065" s="3"/>
      <c r="J17065" s="3"/>
      <c r="K17065" s="5"/>
      <c r="L17065" s="8"/>
      <c r="N17065" s="5"/>
      <c r="O17065" s="10"/>
      <c r="P17065" s="8"/>
    </row>
    <row r="17066" spans="1:16" s="2" customFormat="1" x14ac:dyDescent="0.15">
      <c r="A17066" s="3"/>
      <c r="B17066" s="3"/>
      <c r="J17066" s="3"/>
      <c r="K17066" s="5"/>
      <c r="L17066" s="8"/>
      <c r="N17066" s="5"/>
      <c r="O17066" s="10"/>
      <c r="P17066" s="8"/>
    </row>
    <row r="17067" spans="1:16" s="2" customFormat="1" x14ac:dyDescent="0.15">
      <c r="A17067" s="3"/>
      <c r="B17067" s="3"/>
      <c r="J17067" s="3"/>
      <c r="K17067" s="5"/>
      <c r="L17067" s="8"/>
      <c r="N17067" s="5"/>
      <c r="O17067" s="10"/>
      <c r="P17067" s="8"/>
    </row>
    <row r="17068" spans="1:16" s="2" customFormat="1" x14ac:dyDescent="0.15">
      <c r="A17068" s="3"/>
      <c r="B17068" s="3"/>
      <c r="J17068" s="3"/>
      <c r="K17068" s="5"/>
      <c r="L17068" s="8"/>
      <c r="N17068" s="5"/>
      <c r="O17068" s="10"/>
      <c r="P17068" s="8"/>
    </row>
    <row r="17069" spans="1:16" s="2" customFormat="1" x14ac:dyDescent="0.15">
      <c r="A17069" s="3"/>
      <c r="B17069" s="3"/>
      <c r="J17069" s="3"/>
      <c r="K17069" s="5"/>
      <c r="L17069" s="8"/>
      <c r="N17069" s="5"/>
      <c r="O17069" s="10"/>
      <c r="P17069" s="8"/>
    </row>
    <row r="17070" spans="1:16" s="2" customFormat="1" x14ac:dyDescent="0.15">
      <c r="A17070" s="3"/>
      <c r="B17070" s="3"/>
      <c r="J17070" s="3"/>
      <c r="K17070" s="5"/>
      <c r="L17070" s="8"/>
      <c r="N17070" s="5"/>
      <c r="O17070" s="10"/>
      <c r="P17070" s="8"/>
    </row>
    <row r="17071" spans="1:16" s="2" customFormat="1" x14ac:dyDescent="0.15">
      <c r="A17071" s="3"/>
      <c r="B17071" s="3"/>
      <c r="J17071" s="3"/>
      <c r="K17071" s="5"/>
      <c r="L17071" s="8"/>
      <c r="N17071" s="5"/>
      <c r="O17071" s="10"/>
      <c r="P17071" s="8"/>
    </row>
    <row r="17072" spans="1:16" s="2" customFormat="1" x14ac:dyDescent="0.15">
      <c r="A17072" s="3"/>
      <c r="B17072" s="3"/>
      <c r="J17072" s="3"/>
      <c r="K17072" s="5"/>
      <c r="L17072" s="8"/>
      <c r="N17072" s="5"/>
      <c r="O17072" s="10"/>
      <c r="P17072" s="8"/>
    </row>
    <row r="17073" spans="1:16" s="2" customFormat="1" x14ac:dyDescent="0.15">
      <c r="A17073" s="3"/>
      <c r="B17073" s="3"/>
      <c r="J17073" s="3"/>
      <c r="K17073" s="5"/>
      <c r="L17073" s="8"/>
      <c r="N17073" s="5"/>
      <c r="O17073" s="10"/>
      <c r="P17073" s="8"/>
    </row>
    <row r="17074" spans="1:16" s="2" customFormat="1" x14ac:dyDescent="0.15">
      <c r="A17074" s="3"/>
      <c r="B17074" s="3"/>
      <c r="J17074" s="3"/>
      <c r="K17074" s="5"/>
      <c r="L17074" s="8"/>
      <c r="N17074" s="5"/>
      <c r="O17074" s="10"/>
      <c r="P17074" s="8"/>
    </row>
    <row r="17075" spans="1:16" s="2" customFormat="1" x14ac:dyDescent="0.15">
      <c r="A17075" s="3"/>
      <c r="B17075" s="3"/>
      <c r="J17075" s="3"/>
      <c r="K17075" s="5"/>
      <c r="L17075" s="8"/>
      <c r="N17075" s="5"/>
      <c r="O17075" s="10"/>
      <c r="P17075" s="8"/>
    </row>
    <row r="17076" spans="1:16" s="2" customFormat="1" x14ac:dyDescent="0.15">
      <c r="A17076" s="3"/>
      <c r="B17076" s="3"/>
      <c r="J17076" s="3"/>
      <c r="K17076" s="5"/>
      <c r="L17076" s="8"/>
      <c r="N17076" s="5"/>
      <c r="O17076" s="10"/>
      <c r="P17076" s="8"/>
    </row>
    <row r="17077" spans="1:16" s="2" customFormat="1" x14ac:dyDescent="0.15">
      <c r="A17077" s="3"/>
      <c r="B17077" s="3"/>
      <c r="J17077" s="3"/>
      <c r="K17077" s="5"/>
      <c r="L17077" s="8"/>
      <c r="N17077" s="5"/>
      <c r="O17077" s="10"/>
      <c r="P17077" s="8"/>
    </row>
    <row r="17078" spans="1:16" s="2" customFormat="1" x14ac:dyDescent="0.15">
      <c r="A17078" s="3"/>
      <c r="B17078" s="3"/>
      <c r="J17078" s="3"/>
      <c r="K17078" s="5"/>
      <c r="L17078" s="8"/>
      <c r="N17078" s="5"/>
      <c r="O17078" s="10"/>
      <c r="P17078" s="8"/>
    </row>
    <row r="17079" spans="1:16" s="2" customFormat="1" x14ac:dyDescent="0.15">
      <c r="A17079" s="3"/>
      <c r="B17079" s="3"/>
      <c r="J17079" s="3"/>
      <c r="K17079" s="5"/>
      <c r="L17079" s="8"/>
      <c r="N17079" s="5"/>
      <c r="O17079" s="10"/>
      <c r="P17079" s="8"/>
    </row>
    <row r="17080" spans="1:16" s="2" customFormat="1" x14ac:dyDescent="0.15">
      <c r="A17080" s="3"/>
      <c r="B17080" s="3"/>
      <c r="J17080" s="3"/>
      <c r="K17080" s="5"/>
      <c r="L17080" s="8"/>
      <c r="N17080" s="5"/>
      <c r="O17080" s="10"/>
      <c r="P17080" s="8"/>
    </row>
    <row r="17081" spans="1:16" s="2" customFormat="1" x14ac:dyDescent="0.15">
      <c r="A17081" s="3"/>
      <c r="B17081" s="3"/>
      <c r="J17081" s="3"/>
      <c r="K17081" s="5"/>
      <c r="L17081" s="8"/>
      <c r="N17081" s="5"/>
      <c r="O17081" s="10"/>
      <c r="P17081" s="8"/>
    </row>
    <row r="17082" spans="1:16" s="2" customFormat="1" x14ac:dyDescent="0.15">
      <c r="A17082" s="3"/>
      <c r="B17082" s="3"/>
      <c r="J17082" s="3"/>
      <c r="K17082" s="5"/>
      <c r="L17082" s="8"/>
      <c r="N17082" s="5"/>
      <c r="O17082" s="10"/>
      <c r="P17082" s="8"/>
    </row>
    <row r="17083" spans="1:16" s="2" customFormat="1" x14ac:dyDescent="0.15">
      <c r="A17083" s="3"/>
      <c r="B17083" s="3"/>
      <c r="J17083" s="3"/>
      <c r="K17083" s="5"/>
      <c r="L17083" s="8"/>
      <c r="N17083" s="5"/>
      <c r="O17083" s="10"/>
      <c r="P17083" s="8"/>
    </row>
    <row r="17084" spans="1:16" s="2" customFormat="1" x14ac:dyDescent="0.15">
      <c r="A17084" s="3"/>
      <c r="B17084" s="3"/>
      <c r="J17084" s="3"/>
      <c r="K17084" s="5"/>
      <c r="L17084" s="8"/>
      <c r="N17084" s="5"/>
      <c r="O17084" s="10"/>
      <c r="P17084" s="8"/>
    </row>
    <row r="17085" spans="1:16" s="2" customFormat="1" x14ac:dyDescent="0.15">
      <c r="A17085" s="3"/>
      <c r="B17085" s="3"/>
      <c r="J17085" s="3"/>
      <c r="K17085" s="5"/>
      <c r="L17085" s="8"/>
      <c r="N17085" s="5"/>
      <c r="O17085" s="10"/>
      <c r="P17085" s="8"/>
    </row>
    <row r="17086" spans="1:16" s="2" customFormat="1" x14ac:dyDescent="0.15">
      <c r="A17086" s="3"/>
      <c r="B17086" s="3"/>
      <c r="J17086" s="3"/>
      <c r="K17086" s="5"/>
      <c r="L17086" s="8"/>
      <c r="N17086" s="5"/>
      <c r="O17086" s="10"/>
      <c r="P17086" s="8"/>
    </row>
    <row r="17087" spans="1:16" s="2" customFormat="1" x14ac:dyDescent="0.15">
      <c r="A17087" s="3"/>
      <c r="B17087" s="3"/>
      <c r="J17087" s="3"/>
      <c r="K17087" s="5"/>
      <c r="L17087" s="8"/>
      <c r="N17087" s="5"/>
      <c r="O17087" s="10"/>
      <c r="P17087" s="8"/>
    </row>
    <row r="17088" spans="1:16" s="2" customFormat="1" x14ac:dyDescent="0.15">
      <c r="A17088" s="3"/>
      <c r="B17088" s="3"/>
      <c r="J17088" s="3"/>
      <c r="K17088" s="5"/>
      <c r="L17088" s="8"/>
      <c r="N17088" s="5"/>
      <c r="O17088" s="10"/>
      <c r="P17088" s="8"/>
    </row>
    <row r="17089" spans="1:16" s="2" customFormat="1" x14ac:dyDescent="0.15">
      <c r="A17089" s="3"/>
      <c r="B17089" s="3"/>
      <c r="J17089" s="3"/>
      <c r="K17089" s="5"/>
      <c r="L17089" s="8"/>
      <c r="N17089" s="5"/>
      <c r="O17089" s="10"/>
      <c r="P17089" s="8"/>
    </row>
    <row r="17090" spans="1:16" s="2" customFormat="1" x14ac:dyDescent="0.15">
      <c r="A17090" s="3"/>
      <c r="B17090" s="3"/>
      <c r="J17090" s="3"/>
      <c r="K17090" s="5"/>
      <c r="L17090" s="8"/>
      <c r="N17090" s="5"/>
      <c r="O17090" s="10"/>
      <c r="P17090" s="8"/>
    </row>
    <row r="17091" spans="1:16" s="2" customFormat="1" x14ac:dyDescent="0.15">
      <c r="A17091" s="3"/>
      <c r="B17091" s="3"/>
      <c r="J17091" s="3"/>
      <c r="K17091" s="5"/>
      <c r="L17091" s="8"/>
      <c r="N17091" s="5"/>
      <c r="O17091" s="10"/>
      <c r="P17091" s="8"/>
    </row>
    <row r="17092" spans="1:16" s="2" customFormat="1" x14ac:dyDescent="0.15">
      <c r="A17092" s="3"/>
      <c r="B17092" s="3"/>
      <c r="J17092" s="3"/>
      <c r="K17092" s="5"/>
      <c r="L17092" s="8"/>
      <c r="N17092" s="5"/>
      <c r="O17092" s="10"/>
      <c r="P17092" s="8"/>
    </row>
    <row r="17093" spans="1:16" s="2" customFormat="1" x14ac:dyDescent="0.15">
      <c r="A17093" s="3"/>
      <c r="B17093" s="3"/>
      <c r="J17093" s="3"/>
      <c r="K17093" s="5"/>
      <c r="L17093" s="8"/>
      <c r="N17093" s="5"/>
      <c r="O17093" s="10"/>
      <c r="P17093" s="8"/>
    </row>
    <row r="17094" spans="1:16" s="2" customFormat="1" x14ac:dyDescent="0.15">
      <c r="A17094" s="3"/>
      <c r="B17094" s="3"/>
      <c r="J17094" s="3"/>
      <c r="K17094" s="5"/>
      <c r="L17094" s="8"/>
      <c r="N17094" s="5"/>
      <c r="O17094" s="10"/>
      <c r="P17094" s="8"/>
    </row>
    <row r="17095" spans="1:16" s="2" customFormat="1" x14ac:dyDescent="0.15">
      <c r="A17095" s="3"/>
      <c r="B17095" s="3"/>
      <c r="J17095" s="3"/>
      <c r="K17095" s="5"/>
      <c r="L17095" s="8"/>
      <c r="N17095" s="5"/>
      <c r="O17095" s="10"/>
      <c r="P17095" s="8"/>
    </row>
    <row r="17096" spans="1:16" s="2" customFormat="1" x14ac:dyDescent="0.15">
      <c r="A17096" s="3"/>
      <c r="B17096" s="3"/>
      <c r="J17096" s="3"/>
      <c r="K17096" s="5"/>
      <c r="L17096" s="8"/>
      <c r="N17096" s="5"/>
      <c r="O17096" s="10"/>
      <c r="P17096" s="8"/>
    </row>
    <row r="17097" spans="1:16" s="2" customFormat="1" x14ac:dyDescent="0.15">
      <c r="A17097" s="3"/>
      <c r="B17097" s="3"/>
      <c r="J17097" s="3"/>
      <c r="K17097" s="5"/>
      <c r="L17097" s="8"/>
      <c r="N17097" s="5"/>
      <c r="O17097" s="10"/>
      <c r="P17097" s="8"/>
    </row>
    <row r="17098" spans="1:16" s="2" customFormat="1" x14ac:dyDescent="0.15">
      <c r="A17098" s="3"/>
      <c r="B17098" s="3"/>
      <c r="J17098" s="3"/>
      <c r="K17098" s="5"/>
      <c r="L17098" s="8"/>
      <c r="N17098" s="5"/>
      <c r="O17098" s="10"/>
      <c r="P17098" s="8"/>
    </row>
    <row r="17099" spans="1:16" s="2" customFormat="1" x14ac:dyDescent="0.15">
      <c r="A17099" s="3"/>
      <c r="B17099" s="3"/>
      <c r="J17099" s="3"/>
      <c r="K17099" s="5"/>
      <c r="L17099" s="8"/>
      <c r="N17099" s="5"/>
      <c r="O17099" s="10"/>
      <c r="P17099" s="8"/>
    </row>
    <row r="17100" spans="1:16" s="2" customFormat="1" x14ac:dyDescent="0.15">
      <c r="A17100" s="3"/>
      <c r="B17100" s="3"/>
      <c r="J17100" s="3"/>
      <c r="K17100" s="5"/>
      <c r="L17100" s="8"/>
      <c r="N17100" s="5"/>
      <c r="O17100" s="10"/>
      <c r="P17100" s="8"/>
    </row>
    <row r="17101" spans="1:16" s="2" customFormat="1" x14ac:dyDescent="0.15">
      <c r="A17101" s="3"/>
      <c r="B17101" s="3"/>
      <c r="J17101" s="3"/>
      <c r="K17101" s="5"/>
      <c r="L17101" s="8"/>
      <c r="N17101" s="5"/>
      <c r="O17101" s="10"/>
      <c r="P17101" s="8"/>
    </row>
    <row r="17102" spans="1:16" s="2" customFormat="1" x14ac:dyDescent="0.15">
      <c r="A17102" s="3"/>
      <c r="B17102" s="3"/>
      <c r="J17102" s="3"/>
      <c r="K17102" s="5"/>
      <c r="L17102" s="8"/>
      <c r="N17102" s="5"/>
      <c r="O17102" s="10"/>
      <c r="P17102" s="8"/>
    </row>
    <row r="17103" spans="1:16" s="2" customFormat="1" x14ac:dyDescent="0.15">
      <c r="A17103" s="3"/>
      <c r="B17103" s="3"/>
      <c r="J17103" s="3"/>
      <c r="K17103" s="5"/>
      <c r="L17103" s="8"/>
      <c r="N17103" s="5"/>
      <c r="O17103" s="10"/>
      <c r="P17103" s="8"/>
    </row>
    <row r="17104" spans="1:16" s="2" customFormat="1" x14ac:dyDescent="0.15">
      <c r="A17104" s="3"/>
      <c r="B17104" s="3"/>
      <c r="J17104" s="3"/>
      <c r="K17104" s="5"/>
      <c r="L17104" s="8"/>
      <c r="N17104" s="5"/>
      <c r="O17104" s="10"/>
      <c r="P17104" s="8"/>
    </row>
    <row r="17105" spans="1:16" s="2" customFormat="1" x14ac:dyDescent="0.15">
      <c r="A17105" s="3"/>
      <c r="B17105" s="3"/>
      <c r="J17105" s="3"/>
      <c r="K17105" s="5"/>
      <c r="L17105" s="8"/>
      <c r="N17105" s="5"/>
      <c r="O17105" s="10"/>
      <c r="P17105" s="8"/>
    </row>
    <row r="17106" spans="1:16" s="2" customFormat="1" x14ac:dyDescent="0.15">
      <c r="A17106" s="3"/>
      <c r="B17106" s="3"/>
      <c r="J17106" s="3"/>
      <c r="K17106" s="5"/>
      <c r="L17106" s="8"/>
      <c r="N17106" s="5"/>
      <c r="O17106" s="10"/>
      <c r="P17106" s="8"/>
    </row>
    <row r="17107" spans="1:16" s="2" customFormat="1" x14ac:dyDescent="0.15">
      <c r="A17107" s="3"/>
      <c r="B17107" s="3"/>
      <c r="J17107" s="3"/>
      <c r="K17107" s="5"/>
      <c r="L17107" s="8"/>
      <c r="N17107" s="5"/>
      <c r="O17107" s="10"/>
      <c r="P17107" s="8"/>
    </row>
    <row r="17108" spans="1:16" s="2" customFormat="1" x14ac:dyDescent="0.15">
      <c r="A17108" s="3"/>
      <c r="B17108" s="3"/>
      <c r="J17108" s="3"/>
      <c r="K17108" s="5"/>
      <c r="L17108" s="8"/>
      <c r="N17108" s="5"/>
      <c r="O17108" s="10"/>
      <c r="P17108" s="8"/>
    </row>
    <row r="17109" spans="1:16" s="2" customFormat="1" x14ac:dyDescent="0.15">
      <c r="A17109" s="3"/>
      <c r="B17109" s="3"/>
      <c r="J17109" s="3"/>
      <c r="K17109" s="5"/>
      <c r="L17109" s="8"/>
      <c r="N17109" s="5"/>
      <c r="O17109" s="10"/>
      <c r="P17109" s="8"/>
    </row>
    <row r="17110" spans="1:16" s="2" customFormat="1" x14ac:dyDescent="0.15">
      <c r="A17110" s="3"/>
      <c r="B17110" s="3"/>
      <c r="J17110" s="3"/>
      <c r="K17110" s="5"/>
      <c r="L17110" s="8"/>
      <c r="N17110" s="5"/>
      <c r="O17110" s="10"/>
      <c r="P17110" s="8"/>
    </row>
    <row r="17111" spans="1:16" s="2" customFormat="1" x14ac:dyDescent="0.15">
      <c r="A17111" s="3"/>
      <c r="B17111" s="3"/>
      <c r="J17111" s="3"/>
      <c r="K17111" s="5"/>
      <c r="L17111" s="8"/>
      <c r="N17111" s="5"/>
      <c r="O17111" s="10"/>
      <c r="P17111" s="8"/>
    </row>
    <row r="17112" spans="1:16" s="2" customFormat="1" x14ac:dyDescent="0.15">
      <c r="A17112" s="3"/>
      <c r="B17112" s="3"/>
      <c r="J17112" s="3"/>
      <c r="K17112" s="5"/>
      <c r="L17112" s="8"/>
      <c r="N17112" s="5"/>
      <c r="O17112" s="10"/>
      <c r="P17112" s="8"/>
    </row>
    <row r="17113" spans="1:16" s="2" customFormat="1" x14ac:dyDescent="0.15">
      <c r="A17113" s="3"/>
      <c r="B17113" s="3"/>
      <c r="J17113" s="3"/>
      <c r="K17113" s="5"/>
      <c r="L17113" s="8"/>
      <c r="N17113" s="5"/>
      <c r="O17113" s="10"/>
      <c r="P17113" s="8"/>
    </row>
    <row r="17114" spans="1:16" s="2" customFormat="1" x14ac:dyDescent="0.15">
      <c r="A17114" s="3"/>
      <c r="B17114" s="3"/>
      <c r="J17114" s="3"/>
      <c r="K17114" s="5"/>
      <c r="L17114" s="8"/>
      <c r="N17114" s="5"/>
      <c r="O17114" s="10"/>
      <c r="P17114" s="8"/>
    </row>
    <row r="17115" spans="1:16" s="2" customFormat="1" x14ac:dyDescent="0.15">
      <c r="A17115" s="3"/>
      <c r="B17115" s="3"/>
      <c r="J17115" s="3"/>
      <c r="K17115" s="5"/>
      <c r="L17115" s="8"/>
      <c r="N17115" s="5"/>
      <c r="O17115" s="10"/>
      <c r="P17115" s="8"/>
    </row>
    <row r="17116" spans="1:16" s="2" customFormat="1" x14ac:dyDescent="0.15">
      <c r="A17116" s="3"/>
      <c r="B17116" s="3"/>
      <c r="J17116" s="3"/>
      <c r="K17116" s="5"/>
      <c r="L17116" s="8"/>
      <c r="N17116" s="5"/>
      <c r="O17116" s="10"/>
      <c r="P17116" s="8"/>
    </row>
    <row r="17117" spans="1:16" s="2" customFormat="1" x14ac:dyDescent="0.15">
      <c r="A17117" s="3"/>
      <c r="B17117" s="3"/>
      <c r="J17117" s="3"/>
      <c r="K17117" s="5"/>
      <c r="L17117" s="8"/>
      <c r="N17117" s="5"/>
      <c r="O17117" s="10"/>
      <c r="P17117" s="8"/>
    </row>
    <row r="17118" spans="1:16" s="2" customFormat="1" x14ac:dyDescent="0.15">
      <c r="A17118" s="3"/>
      <c r="B17118" s="3"/>
      <c r="J17118" s="3"/>
      <c r="K17118" s="5"/>
      <c r="L17118" s="8"/>
      <c r="N17118" s="5"/>
      <c r="O17118" s="10"/>
      <c r="P17118" s="8"/>
    </row>
    <row r="17119" spans="1:16" s="2" customFormat="1" x14ac:dyDescent="0.15">
      <c r="A17119" s="3"/>
      <c r="B17119" s="3"/>
      <c r="J17119" s="3"/>
      <c r="K17119" s="5"/>
      <c r="L17119" s="8"/>
      <c r="N17119" s="5"/>
      <c r="O17119" s="10"/>
      <c r="P17119" s="8"/>
    </row>
    <row r="17120" spans="1:16" s="2" customFormat="1" x14ac:dyDescent="0.15">
      <c r="A17120" s="3"/>
      <c r="B17120" s="3"/>
      <c r="J17120" s="3"/>
      <c r="K17120" s="5"/>
      <c r="L17120" s="8"/>
      <c r="N17120" s="5"/>
      <c r="O17120" s="10"/>
      <c r="P17120" s="8"/>
    </row>
    <row r="17121" spans="1:16" s="2" customFormat="1" x14ac:dyDescent="0.15">
      <c r="A17121" s="3"/>
      <c r="B17121" s="3"/>
      <c r="J17121" s="3"/>
      <c r="K17121" s="5"/>
      <c r="L17121" s="8"/>
      <c r="N17121" s="5"/>
      <c r="O17121" s="10"/>
      <c r="P17121" s="8"/>
    </row>
    <row r="17122" spans="1:16" s="2" customFormat="1" x14ac:dyDescent="0.15">
      <c r="A17122" s="3"/>
      <c r="B17122" s="3"/>
      <c r="J17122" s="3"/>
      <c r="K17122" s="5"/>
      <c r="L17122" s="8"/>
      <c r="N17122" s="5"/>
      <c r="O17122" s="10"/>
      <c r="P17122" s="8"/>
    </row>
    <row r="17123" spans="1:16" s="2" customFormat="1" x14ac:dyDescent="0.15">
      <c r="A17123" s="3"/>
      <c r="B17123" s="3"/>
      <c r="J17123" s="3"/>
      <c r="K17123" s="5"/>
      <c r="L17123" s="8"/>
      <c r="N17123" s="5"/>
      <c r="O17123" s="10"/>
      <c r="P17123" s="8"/>
    </row>
    <row r="17124" spans="1:16" s="2" customFormat="1" x14ac:dyDescent="0.15">
      <c r="A17124" s="3"/>
      <c r="B17124" s="3"/>
      <c r="J17124" s="3"/>
      <c r="K17124" s="5"/>
      <c r="L17124" s="8"/>
      <c r="N17124" s="5"/>
      <c r="O17124" s="10"/>
      <c r="P17124" s="8"/>
    </row>
    <row r="17125" spans="1:16" s="2" customFormat="1" x14ac:dyDescent="0.15">
      <c r="A17125" s="3"/>
      <c r="B17125" s="3"/>
      <c r="J17125" s="3"/>
      <c r="K17125" s="5"/>
      <c r="L17125" s="8"/>
      <c r="N17125" s="5"/>
      <c r="O17125" s="10"/>
      <c r="P17125" s="8"/>
    </row>
    <row r="17126" spans="1:16" s="2" customFormat="1" x14ac:dyDescent="0.15">
      <c r="A17126" s="3"/>
      <c r="B17126" s="3"/>
      <c r="J17126" s="3"/>
      <c r="K17126" s="5"/>
      <c r="L17126" s="8"/>
      <c r="N17126" s="5"/>
      <c r="O17126" s="10"/>
      <c r="P17126" s="8"/>
    </row>
    <row r="17127" spans="1:16" s="2" customFormat="1" x14ac:dyDescent="0.15">
      <c r="A17127" s="3"/>
      <c r="B17127" s="3"/>
      <c r="J17127" s="3"/>
      <c r="K17127" s="5"/>
      <c r="L17127" s="8"/>
      <c r="N17127" s="5"/>
      <c r="O17127" s="10"/>
      <c r="P17127" s="8"/>
    </row>
    <row r="17128" spans="1:16" s="2" customFormat="1" x14ac:dyDescent="0.15">
      <c r="A17128" s="3"/>
      <c r="B17128" s="3"/>
      <c r="J17128" s="3"/>
      <c r="K17128" s="5"/>
      <c r="L17128" s="8"/>
      <c r="N17128" s="5"/>
      <c r="O17128" s="10"/>
      <c r="P17128" s="8"/>
    </row>
    <row r="17129" spans="1:16" s="2" customFormat="1" x14ac:dyDescent="0.15">
      <c r="A17129" s="3"/>
      <c r="B17129" s="3"/>
      <c r="J17129" s="3"/>
      <c r="K17129" s="5"/>
      <c r="L17129" s="8"/>
      <c r="N17129" s="5"/>
      <c r="O17129" s="10"/>
      <c r="P17129" s="8"/>
    </row>
    <row r="17130" spans="1:16" s="2" customFormat="1" x14ac:dyDescent="0.15">
      <c r="A17130" s="3"/>
      <c r="B17130" s="3"/>
      <c r="J17130" s="3"/>
      <c r="K17130" s="5"/>
      <c r="L17130" s="8"/>
      <c r="N17130" s="5"/>
      <c r="O17130" s="10"/>
      <c r="P17130" s="8"/>
    </row>
    <row r="17131" spans="1:16" s="2" customFormat="1" x14ac:dyDescent="0.15">
      <c r="A17131" s="3"/>
      <c r="B17131" s="3"/>
      <c r="J17131" s="3"/>
      <c r="K17131" s="5"/>
      <c r="L17131" s="8"/>
      <c r="N17131" s="5"/>
      <c r="O17131" s="10"/>
      <c r="P17131" s="8"/>
    </row>
    <row r="17132" spans="1:16" s="2" customFormat="1" x14ac:dyDescent="0.15">
      <c r="A17132" s="3"/>
      <c r="B17132" s="3"/>
      <c r="J17132" s="3"/>
      <c r="K17132" s="5"/>
      <c r="L17132" s="8"/>
      <c r="N17132" s="5"/>
      <c r="O17132" s="10"/>
      <c r="P17132" s="8"/>
    </row>
    <row r="17133" spans="1:16" s="2" customFormat="1" x14ac:dyDescent="0.15">
      <c r="A17133" s="3"/>
      <c r="B17133" s="3"/>
      <c r="J17133" s="3"/>
      <c r="K17133" s="5"/>
      <c r="L17133" s="8"/>
      <c r="N17133" s="5"/>
      <c r="O17133" s="10"/>
      <c r="P17133" s="8"/>
    </row>
    <row r="17134" spans="1:16" s="2" customFormat="1" x14ac:dyDescent="0.15">
      <c r="A17134" s="3"/>
      <c r="B17134" s="3"/>
      <c r="J17134" s="3"/>
      <c r="K17134" s="5"/>
      <c r="L17134" s="8"/>
      <c r="N17134" s="5"/>
      <c r="O17134" s="10"/>
      <c r="P17134" s="8"/>
    </row>
    <row r="17135" spans="1:16" s="2" customFormat="1" x14ac:dyDescent="0.15">
      <c r="A17135" s="3"/>
      <c r="B17135" s="3"/>
      <c r="J17135" s="3"/>
      <c r="K17135" s="5"/>
      <c r="L17135" s="8"/>
      <c r="N17135" s="5"/>
      <c r="O17135" s="10"/>
      <c r="P17135" s="8"/>
    </row>
    <row r="17136" spans="1:16" s="2" customFormat="1" x14ac:dyDescent="0.15">
      <c r="A17136" s="3"/>
      <c r="B17136" s="3"/>
      <c r="J17136" s="3"/>
      <c r="K17136" s="5"/>
      <c r="L17136" s="8"/>
      <c r="N17136" s="5"/>
      <c r="O17136" s="10"/>
      <c r="P17136" s="8"/>
    </row>
    <row r="17137" spans="1:16" s="2" customFormat="1" x14ac:dyDescent="0.15">
      <c r="A17137" s="3"/>
      <c r="B17137" s="3"/>
      <c r="J17137" s="3"/>
      <c r="K17137" s="5"/>
      <c r="L17137" s="8"/>
      <c r="N17137" s="5"/>
      <c r="O17137" s="10"/>
      <c r="P17137" s="8"/>
    </row>
    <row r="17138" spans="1:16" s="2" customFormat="1" x14ac:dyDescent="0.15">
      <c r="A17138" s="3"/>
      <c r="B17138" s="3"/>
      <c r="J17138" s="3"/>
      <c r="K17138" s="5"/>
      <c r="L17138" s="8"/>
      <c r="N17138" s="5"/>
      <c r="O17138" s="10"/>
      <c r="P17138" s="8"/>
    </row>
    <row r="17139" spans="1:16" s="2" customFormat="1" x14ac:dyDescent="0.15">
      <c r="A17139" s="3"/>
      <c r="B17139" s="3"/>
      <c r="J17139" s="3"/>
      <c r="K17139" s="5"/>
      <c r="L17139" s="8"/>
      <c r="N17139" s="5"/>
      <c r="O17139" s="10"/>
      <c r="P17139" s="8"/>
    </row>
    <row r="17140" spans="1:16" s="2" customFormat="1" x14ac:dyDescent="0.15">
      <c r="A17140" s="3"/>
      <c r="B17140" s="3"/>
      <c r="J17140" s="3"/>
      <c r="K17140" s="5"/>
      <c r="L17140" s="8"/>
      <c r="N17140" s="5"/>
      <c r="O17140" s="10"/>
      <c r="P17140" s="8"/>
    </row>
    <row r="17141" spans="1:16" s="2" customFormat="1" x14ac:dyDescent="0.15">
      <c r="A17141" s="3"/>
      <c r="B17141" s="3"/>
      <c r="J17141" s="3"/>
      <c r="K17141" s="5"/>
      <c r="L17141" s="8"/>
      <c r="N17141" s="5"/>
      <c r="O17141" s="10"/>
      <c r="P17141" s="8"/>
    </row>
    <row r="17142" spans="1:16" s="2" customFormat="1" x14ac:dyDescent="0.15">
      <c r="A17142" s="3"/>
      <c r="B17142" s="3"/>
      <c r="J17142" s="3"/>
      <c r="K17142" s="5"/>
      <c r="L17142" s="8"/>
      <c r="N17142" s="5"/>
      <c r="O17142" s="10"/>
      <c r="P17142" s="8"/>
    </row>
    <row r="17143" spans="1:16" s="2" customFormat="1" x14ac:dyDescent="0.15">
      <c r="A17143" s="3"/>
      <c r="B17143" s="3"/>
      <c r="J17143" s="3"/>
      <c r="K17143" s="5"/>
      <c r="L17143" s="8"/>
      <c r="N17143" s="5"/>
      <c r="O17143" s="10"/>
      <c r="P17143" s="8"/>
    </row>
    <row r="17144" spans="1:16" s="2" customFormat="1" x14ac:dyDescent="0.15">
      <c r="A17144" s="3"/>
      <c r="B17144" s="3"/>
      <c r="J17144" s="3"/>
      <c r="K17144" s="5"/>
      <c r="L17144" s="8"/>
      <c r="N17144" s="5"/>
      <c r="O17144" s="10"/>
      <c r="P17144" s="8"/>
    </row>
    <row r="17145" spans="1:16" s="2" customFormat="1" x14ac:dyDescent="0.15">
      <c r="A17145" s="3"/>
      <c r="B17145" s="3"/>
      <c r="J17145" s="3"/>
      <c r="K17145" s="5"/>
      <c r="L17145" s="8"/>
      <c r="N17145" s="5"/>
      <c r="O17145" s="10"/>
      <c r="P17145" s="8"/>
    </row>
    <row r="17146" spans="1:16" s="2" customFormat="1" x14ac:dyDescent="0.15">
      <c r="A17146" s="3"/>
      <c r="B17146" s="3"/>
      <c r="J17146" s="3"/>
      <c r="K17146" s="5"/>
      <c r="L17146" s="8"/>
      <c r="N17146" s="5"/>
      <c r="O17146" s="10"/>
      <c r="P17146" s="8"/>
    </row>
    <row r="17147" spans="1:16" s="2" customFormat="1" x14ac:dyDescent="0.15">
      <c r="A17147" s="3"/>
      <c r="B17147" s="3"/>
      <c r="J17147" s="3"/>
      <c r="K17147" s="5"/>
      <c r="L17147" s="8"/>
      <c r="N17147" s="5"/>
      <c r="O17147" s="10"/>
      <c r="P17147" s="8"/>
    </row>
    <row r="17148" spans="1:16" s="2" customFormat="1" x14ac:dyDescent="0.15">
      <c r="A17148" s="3"/>
      <c r="B17148" s="3"/>
      <c r="J17148" s="3"/>
      <c r="K17148" s="5"/>
      <c r="L17148" s="8"/>
      <c r="N17148" s="5"/>
      <c r="O17148" s="10"/>
      <c r="P17148" s="8"/>
    </row>
    <row r="17149" spans="1:16" s="2" customFormat="1" x14ac:dyDescent="0.15">
      <c r="A17149" s="3"/>
      <c r="B17149" s="3"/>
      <c r="J17149" s="3"/>
      <c r="K17149" s="5"/>
      <c r="L17149" s="8"/>
      <c r="N17149" s="5"/>
      <c r="O17149" s="10"/>
      <c r="P17149" s="8"/>
    </row>
    <row r="17150" spans="1:16" s="2" customFormat="1" x14ac:dyDescent="0.15">
      <c r="A17150" s="3"/>
      <c r="B17150" s="3"/>
      <c r="J17150" s="3"/>
      <c r="K17150" s="5"/>
      <c r="L17150" s="8"/>
      <c r="N17150" s="5"/>
      <c r="O17150" s="10"/>
      <c r="P17150" s="8"/>
    </row>
    <row r="17151" spans="1:16" s="2" customFormat="1" x14ac:dyDescent="0.15">
      <c r="A17151" s="3"/>
      <c r="B17151" s="3"/>
      <c r="J17151" s="3"/>
      <c r="K17151" s="5"/>
      <c r="L17151" s="8"/>
      <c r="N17151" s="5"/>
      <c r="O17151" s="10"/>
      <c r="P17151" s="8"/>
    </row>
    <row r="17152" spans="1:16" s="2" customFormat="1" x14ac:dyDescent="0.15">
      <c r="A17152" s="3"/>
      <c r="B17152" s="3"/>
      <c r="J17152" s="3"/>
      <c r="K17152" s="5"/>
      <c r="L17152" s="8"/>
      <c r="N17152" s="5"/>
      <c r="O17152" s="10"/>
      <c r="P17152" s="8"/>
    </row>
    <row r="17153" spans="1:16" s="2" customFormat="1" x14ac:dyDescent="0.15">
      <c r="A17153" s="3"/>
      <c r="B17153" s="3"/>
      <c r="J17153" s="3"/>
      <c r="K17153" s="5"/>
      <c r="L17153" s="8"/>
      <c r="N17153" s="5"/>
      <c r="O17153" s="10"/>
      <c r="P17153" s="8"/>
    </row>
    <row r="17154" spans="1:16" s="2" customFormat="1" x14ac:dyDescent="0.15">
      <c r="A17154" s="3"/>
      <c r="B17154" s="3"/>
      <c r="J17154" s="3"/>
      <c r="K17154" s="5"/>
      <c r="L17154" s="8"/>
      <c r="N17154" s="5"/>
      <c r="O17154" s="10"/>
      <c r="P17154" s="8"/>
    </row>
    <row r="17155" spans="1:16" s="2" customFormat="1" x14ac:dyDescent="0.15">
      <c r="A17155" s="3"/>
      <c r="B17155" s="3"/>
      <c r="J17155" s="3"/>
      <c r="K17155" s="5"/>
      <c r="L17155" s="8"/>
      <c r="N17155" s="5"/>
      <c r="O17155" s="10"/>
      <c r="P17155" s="8"/>
    </row>
    <row r="17156" spans="1:16" s="2" customFormat="1" x14ac:dyDescent="0.15">
      <c r="A17156" s="3"/>
      <c r="B17156" s="3"/>
      <c r="J17156" s="3"/>
      <c r="K17156" s="5"/>
      <c r="L17156" s="8"/>
      <c r="N17156" s="5"/>
      <c r="O17156" s="10"/>
      <c r="P17156" s="8"/>
    </row>
    <row r="17157" spans="1:16" s="2" customFormat="1" x14ac:dyDescent="0.15">
      <c r="A17157" s="3"/>
      <c r="B17157" s="3"/>
      <c r="J17157" s="3"/>
      <c r="K17157" s="5"/>
      <c r="L17157" s="8"/>
      <c r="N17157" s="5"/>
      <c r="O17157" s="10"/>
      <c r="P17157" s="8"/>
    </row>
    <row r="17158" spans="1:16" s="2" customFormat="1" x14ac:dyDescent="0.15">
      <c r="A17158" s="3"/>
      <c r="B17158" s="3"/>
      <c r="J17158" s="3"/>
      <c r="K17158" s="5"/>
      <c r="L17158" s="8"/>
      <c r="N17158" s="5"/>
      <c r="O17158" s="10"/>
      <c r="P17158" s="8"/>
    </row>
    <row r="17159" spans="1:16" s="2" customFormat="1" x14ac:dyDescent="0.15">
      <c r="A17159" s="3"/>
      <c r="B17159" s="3"/>
      <c r="J17159" s="3"/>
      <c r="K17159" s="5"/>
      <c r="L17159" s="8"/>
      <c r="N17159" s="5"/>
      <c r="O17159" s="10"/>
      <c r="P17159" s="8"/>
    </row>
    <row r="17160" spans="1:16" s="2" customFormat="1" x14ac:dyDescent="0.15">
      <c r="A17160" s="3"/>
      <c r="B17160" s="3"/>
      <c r="J17160" s="3"/>
      <c r="K17160" s="5"/>
      <c r="L17160" s="8"/>
      <c r="N17160" s="5"/>
      <c r="O17160" s="10"/>
      <c r="P17160" s="8"/>
    </row>
    <row r="17161" spans="1:16" s="2" customFormat="1" x14ac:dyDescent="0.15">
      <c r="A17161" s="3"/>
      <c r="B17161" s="3"/>
      <c r="J17161" s="3"/>
      <c r="K17161" s="5"/>
      <c r="L17161" s="8"/>
      <c r="N17161" s="5"/>
      <c r="O17161" s="10"/>
      <c r="P17161" s="8"/>
    </row>
    <row r="17162" spans="1:16" s="2" customFormat="1" x14ac:dyDescent="0.15">
      <c r="A17162" s="3"/>
      <c r="B17162" s="3"/>
      <c r="J17162" s="3"/>
      <c r="K17162" s="5"/>
      <c r="L17162" s="8"/>
      <c r="N17162" s="5"/>
      <c r="O17162" s="10"/>
      <c r="P17162" s="8"/>
    </row>
    <row r="17163" spans="1:16" s="2" customFormat="1" x14ac:dyDescent="0.15">
      <c r="A17163" s="3"/>
      <c r="B17163" s="3"/>
      <c r="J17163" s="3"/>
      <c r="K17163" s="5"/>
      <c r="L17163" s="8"/>
      <c r="N17163" s="5"/>
      <c r="O17163" s="10"/>
      <c r="P17163" s="8"/>
    </row>
    <row r="17164" spans="1:16" s="2" customFormat="1" x14ac:dyDescent="0.15">
      <c r="A17164" s="3"/>
      <c r="B17164" s="3"/>
      <c r="J17164" s="3"/>
      <c r="K17164" s="5"/>
      <c r="L17164" s="8"/>
      <c r="N17164" s="5"/>
      <c r="O17164" s="10"/>
      <c r="P17164" s="8"/>
    </row>
    <row r="17165" spans="1:16" s="2" customFormat="1" x14ac:dyDescent="0.15">
      <c r="A17165" s="3"/>
      <c r="B17165" s="3"/>
      <c r="J17165" s="3"/>
      <c r="K17165" s="5"/>
      <c r="L17165" s="8"/>
      <c r="N17165" s="5"/>
      <c r="O17165" s="10"/>
      <c r="P17165" s="8"/>
    </row>
    <row r="17166" spans="1:16" s="2" customFormat="1" x14ac:dyDescent="0.15">
      <c r="A17166" s="3"/>
      <c r="B17166" s="3"/>
      <c r="J17166" s="3"/>
      <c r="K17166" s="5"/>
      <c r="L17166" s="8"/>
      <c r="N17166" s="5"/>
      <c r="O17166" s="10"/>
      <c r="P17166" s="8"/>
    </row>
    <row r="17167" spans="1:16" s="2" customFormat="1" x14ac:dyDescent="0.15">
      <c r="A17167" s="3"/>
      <c r="B17167" s="3"/>
      <c r="J17167" s="3"/>
      <c r="K17167" s="5"/>
      <c r="L17167" s="8"/>
      <c r="N17167" s="5"/>
      <c r="O17167" s="10"/>
      <c r="P17167" s="8"/>
    </row>
    <row r="17168" spans="1:16" s="2" customFormat="1" x14ac:dyDescent="0.15">
      <c r="A17168" s="3"/>
      <c r="B17168" s="3"/>
      <c r="J17168" s="3"/>
      <c r="K17168" s="5"/>
      <c r="L17168" s="8"/>
      <c r="N17168" s="5"/>
      <c r="O17168" s="10"/>
      <c r="P17168" s="8"/>
    </row>
    <row r="17169" spans="1:16" s="2" customFormat="1" x14ac:dyDescent="0.15">
      <c r="A17169" s="3"/>
      <c r="B17169" s="3"/>
      <c r="J17169" s="3"/>
      <c r="K17169" s="5"/>
      <c r="L17169" s="8"/>
      <c r="N17169" s="5"/>
      <c r="O17169" s="10"/>
      <c r="P17169" s="8"/>
    </row>
    <row r="17170" spans="1:16" s="2" customFormat="1" x14ac:dyDescent="0.15">
      <c r="A17170" s="3"/>
      <c r="B17170" s="3"/>
      <c r="J17170" s="3"/>
      <c r="K17170" s="5"/>
      <c r="L17170" s="8"/>
      <c r="N17170" s="5"/>
      <c r="O17170" s="10"/>
      <c r="P17170" s="8"/>
    </row>
    <row r="17171" spans="1:16" s="2" customFormat="1" x14ac:dyDescent="0.15">
      <c r="A17171" s="3"/>
      <c r="B17171" s="3"/>
      <c r="J17171" s="3"/>
      <c r="K17171" s="5"/>
      <c r="L17171" s="8"/>
      <c r="N17171" s="5"/>
      <c r="O17171" s="10"/>
      <c r="P17171" s="8"/>
    </row>
    <row r="17172" spans="1:16" s="2" customFormat="1" x14ac:dyDescent="0.15">
      <c r="A17172" s="3"/>
      <c r="B17172" s="3"/>
      <c r="J17172" s="3"/>
      <c r="K17172" s="5"/>
      <c r="L17172" s="8"/>
      <c r="N17172" s="5"/>
      <c r="O17172" s="10"/>
      <c r="P17172" s="8"/>
    </row>
    <row r="17173" spans="1:16" s="2" customFormat="1" x14ac:dyDescent="0.15">
      <c r="A17173" s="3"/>
      <c r="B17173" s="3"/>
      <c r="J17173" s="3"/>
      <c r="K17173" s="5"/>
      <c r="L17173" s="8"/>
      <c r="N17173" s="5"/>
      <c r="O17173" s="10"/>
      <c r="P17173" s="8"/>
    </row>
    <row r="17174" spans="1:16" s="2" customFormat="1" x14ac:dyDescent="0.15">
      <c r="A17174" s="3"/>
      <c r="B17174" s="3"/>
      <c r="J17174" s="3"/>
      <c r="K17174" s="5"/>
      <c r="L17174" s="8"/>
      <c r="N17174" s="5"/>
      <c r="O17174" s="10"/>
      <c r="P17174" s="8"/>
    </row>
    <row r="17175" spans="1:16" s="2" customFormat="1" x14ac:dyDescent="0.15">
      <c r="A17175" s="3"/>
      <c r="B17175" s="3"/>
      <c r="J17175" s="3"/>
      <c r="K17175" s="5"/>
      <c r="L17175" s="8"/>
      <c r="N17175" s="5"/>
      <c r="O17175" s="10"/>
      <c r="P17175" s="8"/>
    </row>
    <row r="17176" spans="1:16" s="2" customFormat="1" x14ac:dyDescent="0.15">
      <c r="A17176" s="3"/>
      <c r="B17176" s="3"/>
      <c r="J17176" s="3"/>
      <c r="K17176" s="5"/>
      <c r="L17176" s="8"/>
      <c r="N17176" s="5"/>
      <c r="O17176" s="10"/>
      <c r="P17176" s="8"/>
    </row>
    <row r="17177" spans="1:16" s="2" customFormat="1" x14ac:dyDescent="0.15">
      <c r="A17177" s="3"/>
      <c r="B17177" s="3"/>
      <c r="J17177" s="3"/>
      <c r="K17177" s="5"/>
      <c r="L17177" s="8"/>
      <c r="N17177" s="5"/>
      <c r="O17177" s="10"/>
      <c r="P17177" s="8"/>
    </row>
    <row r="17178" spans="1:16" s="2" customFormat="1" x14ac:dyDescent="0.15">
      <c r="A17178" s="3"/>
      <c r="B17178" s="3"/>
      <c r="J17178" s="3"/>
      <c r="K17178" s="5"/>
      <c r="L17178" s="8"/>
      <c r="N17178" s="5"/>
      <c r="O17178" s="10"/>
      <c r="P17178" s="8"/>
    </row>
    <row r="17179" spans="1:16" s="2" customFormat="1" x14ac:dyDescent="0.15">
      <c r="A17179" s="3"/>
      <c r="B17179" s="3"/>
      <c r="J17179" s="3"/>
      <c r="K17179" s="5"/>
      <c r="L17179" s="8"/>
      <c r="N17179" s="5"/>
      <c r="O17179" s="10"/>
      <c r="P17179" s="8"/>
    </row>
    <row r="17180" spans="1:16" s="2" customFormat="1" x14ac:dyDescent="0.15">
      <c r="A17180" s="3"/>
      <c r="B17180" s="3"/>
      <c r="J17180" s="3"/>
      <c r="K17180" s="5"/>
      <c r="L17180" s="8"/>
      <c r="N17180" s="5"/>
      <c r="O17180" s="10"/>
      <c r="P17180" s="8"/>
    </row>
    <row r="17181" spans="1:16" s="2" customFormat="1" x14ac:dyDescent="0.15">
      <c r="A17181" s="3"/>
      <c r="B17181" s="3"/>
      <c r="J17181" s="3"/>
      <c r="K17181" s="5"/>
      <c r="L17181" s="8"/>
      <c r="N17181" s="5"/>
      <c r="O17181" s="10"/>
      <c r="P17181" s="8"/>
    </row>
    <row r="17182" spans="1:16" s="2" customFormat="1" x14ac:dyDescent="0.15">
      <c r="A17182" s="3"/>
      <c r="B17182" s="3"/>
      <c r="J17182" s="3"/>
      <c r="K17182" s="5"/>
      <c r="L17182" s="8"/>
      <c r="N17182" s="5"/>
      <c r="O17182" s="10"/>
      <c r="P17182" s="8"/>
    </row>
    <row r="17183" spans="1:16" s="2" customFormat="1" x14ac:dyDescent="0.15">
      <c r="A17183" s="3"/>
      <c r="B17183" s="3"/>
      <c r="J17183" s="3"/>
      <c r="K17183" s="5"/>
      <c r="L17183" s="8"/>
      <c r="N17183" s="5"/>
      <c r="O17183" s="10"/>
      <c r="P17183" s="8"/>
    </row>
    <row r="17184" spans="1:16" s="2" customFormat="1" x14ac:dyDescent="0.15">
      <c r="A17184" s="3"/>
      <c r="B17184" s="3"/>
      <c r="J17184" s="3"/>
      <c r="K17184" s="5"/>
      <c r="L17184" s="8"/>
      <c r="N17184" s="5"/>
      <c r="O17184" s="10"/>
      <c r="P17184" s="8"/>
    </row>
    <row r="17185" spans="1:16" s="2" customFormat="1" x14ac:dyDescent="0.15">
      <c r="A17185" s="3"/>
      <c r="B17185" s="3"/>
      <c r="J17185" s="3"/>
      <c r="K17185" s="5"/>
      <c r="L17185" s="8"/>
      <c r="N17185" s="5"/>
      <c r="O17185" s="10"/>
      <c r="P17185" s="8"/>
    </row>
    <row r="17186" spans="1:16" s="2" customFormat="1" x14ac:dyDescent="0.15">
      <c r="A17186" s="3"/>
      <c r="B17186" s="3"/>
      <c r="J17186" s="3"/>
      <c r="K17186" s="5"/>
      <c r="L17186" s="8"/>
      <c r="N17186" s="5"/>
      <c r="O17186" s="10"/>
      <c r="P17186" s="8"/>
    </row>
    <row r="17187" spans="1:16" s="2" customFormat="1" x14ac:dyDescent="0.15">
      <c r="A17187" s="3"/>
      <c r="B17187" s="3"/>
      <c r="J17187" s="3"/>
      <c r="K17187" s="5"/>
      <c r="L17187" s="8"/>
      <c r="N17187" s="5"/>
      <c r="O17187" s="10"/>
      <c r="P17187" s="8"/>
    </row>
    <row r="17188" spans="1:16" s="2" customFormat="1" x14ac:dyDescent="0.15">
      <c r="A17188" s="3"/>
      <c r="B17188" s="3"/>
      <c r="J17188" s="3"/>
      <c r="K17188" s="5"/>
      <c r="L17188" s="8"/>
      <c r="N17188" s="5"/>
      <c r="O17188" s="10"/>
      <c r="P17188" s="8"/>
    </row>
    <row r="17189" spans="1:16" s="2" customFormat="1" x14ac:dyDescent="0.15">
      <c r="A17189" s="3"/>
      <c r="B17189" s="3"/>
      <c r="J17189" s="3"/>
      <c r="K17189" s="5"/>
      <c r="L17189" s="8"/>
      <c r="N17189" s="5"/>
      <c r="O17189" s="10"/>
      <c r="P17189" s="8"/>
    </row>
    <row r="17190" spans="1:16" s="2" customFormat="1" x14ac:dyDescent="0.15">
      <c r="A17190" s="3"/>
      <c r="B17190" s="3"/>
      <c r="J17190" s="3"/>
      <c r="K17190" s="5"/>
      <c r="L17190" s="8"/>
      <c r="N17190" s="5"/>
      <c r="O17190" s="10"/>
      <c r="P17190" s="8"/>
    </row>
    <row r="17191" spans="1:16" s="2" customFormat="1" x14ac:dyDescent="0.15">
      <c r="A17191" s="3"/>
      <c r="B17191" s="3"/>
      <c r="J17191" s="3"/>
      <c r="K17191" s="5"/>
      <c r="L17191" s="8"/>
      <c r="N17191" s="5"/>
      <c r="O17191" s="10"/>
      <c r="P17191" s="8"/>
    </row>
    <row r="17192" spans="1:16" s="2" customFormat="1" x14ac:dyDescent="0.15">
      <c r="A17192" s="3"/>
      <c r="B17192" s="3"/>
      <c r="J17192" s="3"/>
      <c r="K17192" s="5"/>
      <c r="L17192" s="8"/>
      <c r="N17192" s="5"/>
      <c r="O17192" s="10"/>
      <c r="P17192" s="8"/>
    </row>
    <row r="17193" spans="1:16" s="2" customFormat="1" x14ac:dyDescent="0.15">
      <c r="A17193" s="3"/>
      <c r="B17193" s="3"/>
      <c r="J17193" s="3"/>
      <c r="K17193" s="5"/>
      <c r="L17193" s="8"/>
      <c r="N17193" s="5"/>
      <c r="O17193" s="10"/>
      <c r="P17193" s="8"/>
    </row>
    <row r="17194" spans="1:16" s="2" customFormat="1" x14ac:dyDescent="0.15">
      <c r="A17194" s="3"/>
      <c r="B17194" s="3"/>
      <c r="J17194" s="3"/>
      <c r="K17194" s="5"/>
      <c r="L17194" s="8"/>
      <c r="N17194" s="5"/>
      <c r="O17194" s="10"/>
      <c r="P17194" s="8"/>
    </row>
    <row r="17195" spans="1:16" s="2" customFormat="1" x14ac:dyDescent="0.15">
      <c r="A17195" s="3"/>
      <c r="B17195" s="3"/>
      <c r="J17195" s="3"/>
      <c r="K17195" s="5"/>
      <c r="L17195" s="8"/>
      <c r="N17195" s="5"/>
      <c r="O17195" s="10"/>
      <c r="P17195" s="8"/>
    </row>
    <row r="17196" spans="1:16" s="2" customFormat="1" x14ac:dyDescent="0.15">
      <c r="A17196" s="3"/>
      <c r="B17196" s="3"/>
      <c r="J17196" s="3"/>
      <c r="K17196" s="5"/>
      <c r="L17196" s="8"/>
      <c r="N17196" s="5"/>
      <c r="O17196" s="10"/>
      <c r="P17196" s="8"/>
    </row>
    <row r="17197" spans="1:16" s="2" customFormat="1" x14ac:dyDescent="0.15">
      <c r="A17197" s="3"/>
      <c r="B17197" s="3"/>
      <c r="J17197" s="3"/>
      <c r="K17197" s="5"/>
      <c r="L17197" s="8"/>
      <c r="N17197" s="5"/>
      <c r="O17197" s="10"/>
      <c r="P17197" s="8"/>
    </row>
    <row r="17198" spans="1:16" s="2" customFormat="1" x14ac:dyDescent="0.15">
      <c r="A17198" s="3"/>
      <c r="B17198" s="3"/>
      <c r="J17198" s="3"/>
      <c r="K17198" s="5"/>
      <c r="L17198" s="8"/>
      <c r="N17198" s="5"/>
      <c r="O17198" s="10"/>
      <c r="P17198" s="8"/>
    </row>
    <row r="17199" spans="1:16" s="2" customFormat="1" x14ac:dyDescent="0.15">
      <c r="A17199" s="3"/>
      <c r="B17199" s="3"/>
      <c r="J17199" s="3"/>
      <c r="K17199" s="5"/>
      <c r="L17199" s="8"/>
      <c r="N17199" s="5"/>
      <c r="O17199" s="10"/>
      <c r="P17199" s="8"/>
    </row>
    <row r="17200" spans="1:16" s="2" customFormat="1" x14ac:dyDescent="0.15">
      <c r="A17200" s="3"/>
      <c r="B17200" s="3"/>
      <c r="J17200" s="3"/>
      <c r="K17200" s="5"/>
      <c r="L17200" s="8"/>
      <c r="N17200" s="5"/>
      <c r="O17200" s="10"/>
      <c r="P17200" s="8"/>
    </row>
    <row r="17201" spans="1:16" s="2" customFormat="1" x14ac:dyDescent="0.15">
      <c r="A17201" s="3"/>
      <c r="B17201" s="3"/>
      <c r="J17201" s="3"/>
      <c r="K17201" s="5"/>
      <c r="L17201" s="8"/>
      <c r="N17201" s="5"/>
      <c r="O17201" s="10"/>
      <c r="P17201" s="8"/>
    </row>
    <row r="17202" spans="1:16" s="2" customFormat="1" x14ac:dyDescent="0.15">
      <c r="A17202" s="3"/>
      <c r="B17202" s="3"/>
      <c r="J17202" s="3"/>
      <c r="K17202" s="5"/>
      <c r="L17202" s="8"/>
      <c r="N17202" s="5"/>
      <c r="O17202" s="10"/>
      <c r="P17202" s="8"/>
    </row>
    <row r="17203" spans="1:16" s="2" customFormat="1" x14ac:dyDescent="0.15">
      <c r="A17203" s="3"/>
      <c r="B17203" s="3"/>
      <c r="J17203" s="3"/>
      <c r="K17203" s="5"/>
      <c r="L17203" s="8"/>
      <c r="N17203" s="5"/>
      <c r="O17203" s="10"/>
      <c r="P17203" s="8"/>
    </row>
    <row r="17204" spans="1:16" s="2" customFormat="1" x14ac:dyDescent="0.15">
      <c r="A17204" s="3"/>
      <c r="B17204" s="3"/>
      <c r="J17204" s="3"/>
      <c r="K17204" s="5"/>
      <c r="L17204" s="8"/>
      <c r="N17204" s="5"/>
      <c r="O17204" s="10"/>
      <c r="P17204" s="8"/>
    </row>
    <row r="17205" spans="1:16" s="2" customFormat="1" x14ac:dyDescent="0.15">
      <c r="A17205" s="3"/>
      <c r="B17205" s="3"/>
      <c r="J17205" s="3"/>
      <c r="K17205" s="5"/>
      <c r="L17205" s="8"/>
      <c r="N17205" s="5"/>
      <c r="O17205" s="10"/>
      <c r="P17205" s="8"/>
    </row>
    <row r="17206" spans="1:16" s="2" customFormat="1" x14ac:dyDescent="0.15">
      <c r="A17206" s="3"/>
      <c r="B17206" s="3"/>
      <c r="J17206" s="3"/>
      <c r="K17206" s="5"/>
      <c r="L17206" s="8"/>
      <c r="N17206" s="5"/>
      <c r="O17206" s="10"/>
      <c r="P17206" s="8"/>
    </row>
    <row r="17207" spans="1:16" s="2" customFormat="1" x14ac:dyDescent="0.15">
      <c r="A17207" s="3"/>
      <c r="B17207" s="3"/>
      <c r="J17207" s="3"/>
      <c r="K17207" s="5"/>
      <c r="L17207" s="8"/>
      <c r="N17207" s="5"/>
      <c r="O17207" s="10"/>
      <c r="P17207" s="8"/>
    </row>
    <row r="17208" spans="1:16" s="2" customFormat="1" x14ac:dyDescent="0.15">
      <c r="A17208" s="3"/>
      <c r="B17208" s="3"/>
      <c r="J17208" s="3"/>
      <c r="K17208" s="5"/>
      <c r="L17208" s="8"/>
      <c r="N17208" s="5"/>
      <c r="O17208" s="10"/>
      <c r="P17208" s="8"/>
    </row>
    <row r="17209" spans="1:16" s="2" customFormat="1" x14ac:dyDescent="0.15">
      <c r="A17209" s="3"/>
      <c r="B17209" s="3"/>
      <c r="J17209" s="3"/>
      <c r="K17209" s="5"/>
      <c r="L17209" s="8"/>
      <c r="N17209" s="5"/>
      <c r="O17209" s="10"/>
      <c r="P17209" s="8"/>
    </row>
    <row r="17210" spans="1:16" s="2" customFormat="1" x14ac:dyDescent="0.15">
      <c r="A17210" s="3"/>
      <c r="B17210" s="3"/>
      <c r="J17210" s="3"/>
      <c r="K17210" s="5"/>
      <c r="L17210" s="8"/>
      <c r="N17210" s="5"/>
      <c r="O17210" s="10"/>
      <c r="P17210" s="8"/>
    </row>
    <row r="17211" spans="1:16" s="2" customFormat="1" x14ac:dyDescent="0.15">
      <c r="A17211" s="3"/>
      <c r="B17211" s="3"/>
      <c r="J17211" s="3"/>
      <c r="K17211" s="5"/>
      <c r="L17211" s="8"/>
      <c r="N17211" s="5"/>
      <c r="O17211" s="10"/>
      <c r="P17211" s="8"/>
    </row>
    <row r="17212" spans="1:16" s="2" customFormat="1" x14ac:dyDescent="0.15">
      <c r="A17212" s="3"/>
      <c r="B17212" s="3"/>
      <c r="J17212" s="3"/>
      <c r="K17212" s="5"/>
      <c r="L17212" s="8"/>
      <c r="N17212" s="5"/>
      <c r="O17212" s="10"/>
      <c r="P17212" s="8"/>
    </row>
    <row r="17213" spans="1:16" s="2" customFormat="1" x14ac:dyDescent="0.15">
      <c r="A17213" s="3"/>
      <c r="B17213" s="3"/>
      <c r="J17213" s="3"/>
      <c r="K17213" s="5"/>
      <c r="L17213" s="8"/>
      <c r="N17213" s="5"/>
      <c r="O17213" s="10"/>
      <c r="P17213" s="8"/>
    </row>
    <row r="17214" spans="1:16" s="2" customFormat="1" x14ac:dyDescent="0.15">
      <c r="A17214" s="3"/>
      <c r="B17214" s="3"/>
      <c r="J17214" s="3"/>
      <c r="K17214" s="5"/>
      <c r="L17214" s="8"/>
      <c r="N17214" s="5"/>
      <c r="O17214" s="10"/>
      <c r="P17214" s="8"/>
    </row>
    <row r="17215" spans="1:16" s="2" customFormat="1" x14ac:dyDescent="0.15">
      <c r="A17215" s="3"/>
      <c r="B17215" s="3"/>
      <c r="J17215" s="3"/>
      <c r="K17215" s="5"/>
      <c r="L17215" s="8"/>
      <c r="N17215" s="5"/>
      <c r="O17215" s="10"/>
      <c r="P17215" s="8"/>
    </row>
    <row r="17216" spans="1:16" s="2" customFormat="1" x14ac:dyDescent="0.15">
      <c r="A17216" s="3"/>
      <c r="B17216" s="3"/>
      <c r="J17216" s="3"/>
      <c r="K17216" s="5"/>
      <c r="L17216" s="8"/>
      <c r="N17216" s="5"/>
      <c r="O17216" s="10"/>
      <c r="P17216" s="8"/>
    </row>
    <row r="17217" spans="1:16" s="2" customFormat="1" x14ac:dyDescent="0.15">
      <c r="A17217" s="3"/>
      <c r="B17217" s="3"/>
      <c r="J17217" s="3"/>
      <c r="K17217" s="5"/>
      <c r="L17217" s="8"/>
      <c r="N17217" s="5"/>
      <c r="O17217" s="10"/>
      <c r="P17217" s="8"/>
    </row>
    <row r="17218" spans="1:16" s="2" customFormat="1" x14ac:dyDescent="0.15">
      <c r="A17218" s="3"/>
      <c r="B17218" s="3"/>
      <c r="J17218" s="3"/>
      <c r="K17218" s="5"/>
      <c r="L17218" s="8"/>
      <c r="N17218" s="5"/>
      <c r="O17218" s="10"/>
      <c r="P17218" s="8"/>
    </row>
    <row r="17219" spans="1:16" s="2" customFormat="1" x14ac:dyDescent="0.15">
      <c r="A17219" s="3"/>
      <c r="B17219" s="3"/>
      <c r="J17219" s="3"/>
      <c r="K17219" s="5"/>
      <c r="L17219" s="8"/>
      <c r="N17219" s="5"/>
      <c r="O17219" s="10"/>
      <c r="P17219" s="8"/>
    </row>
    <row r="17220" spans="1:16" s="2" customFormat="1" x14ac:dyDescent="0.15">
      <c r="A17220" s="3"/>
      <c r="B17220" s="3"/>
      <c r="J17220" s="3"/>
      <c r="K17220" s="5"/>
      <c r="L17220" s="8"/>
      <c r="N17220" s="5"/>
      <c r="O17220" s="10"/>
      <c r="P17220" s="8"/>
    </row>
    <row r="17221" spans="1:16" s="2" customFormat="1" x14ac:dyDescent="0.15">
      <c r="A17221" s="3"/>
      <c r="B17221" s="3"/>
      <c r="J17221" s="3"/>
      <c r="K17221" s="5"/>
      <c r="L17221" s="8"/>
      <c r="N17221" s="5"/>
      <c r="O17221" s="10"/>
      <c r="P17221" s="8"/>
    </row>
    <row r="17222" spans="1:16" s="2" customFormat="1" x14ac:dyDescent="0.15">
      <c r="A17222" s="3"/>
      <c r="B17222" s="3"/>
      <c r="J17222" s="3"/>
      <c r="K17222" s="5"/>
      <c r="L17222" s="8"/>
      <c r="N17222" s="5"/>
      <c r="O17222" s="10"/>
      <c r="P17222" s="8"/>
    </row>
    <row r="17223" spans="1:16" s="2" customFormat="1" x14ac:dyDescent="0.15">
      <c r="A17223" s="3"/>
      <c r="B17223" s="3"/>
      <c r="J17223" s="3"/>
      <c r="K17223" s="5"/>
      <c r="L17223" s="8"/>
      <c r="N17223" s="5"/>
      <c r="O17223" s="10"/>
      <c r="P17223" s="8"/>
    </row>
    <row r="17224" spans="1:16" s="2" customFormat="1" x14ac:dyDescent="0.15">
      <c r="A17224" s="3"/>
      <c r="B17224" s="3"/>
      <c r="J17224" s="3"/>
      <c r="K17224" s="5"/>
      <c r="L17224" s="8"/>
      <c r="N17224" s="5"/>
      <c r="O17224" s="10"/>
      <c r="P17224" s="8"/>
    </row>
    <row r="17225" spans="1:16" s="2" customFormat="1" x14ac:dyDescent="0.15">
      <c r="A17225" s="3"/>
      <c r="B17225" s="3"/>
      <c r="J17225" s="3"/>
      <c r="K17225" s="5"/>
      <c r="L17225" s="8"/>
      <c r="N17225" s="5"/>
      <c r="O17225" s="10"/>
      <c r="P17225" s="8"/>
    </row>
    <row r="17226" spans="1:16" s="2" customFormat="1" x14ac:dyDescent="0.15">
      <c r="A17226" s="3"/>
      <c r="B17226" s="3"/>
      <c r="J17226" s="3"/>
      <c r="K17226" s="5"/>
      <c r="L17226" s="8"/>
      <c r="N17226" s="5"/>
      <c r="O17226" s="10"/>
      <c r="P17226" s="8"/>
    </row>
    <row r="17227" spans="1:16" s="2" customFormat="1" x14ac:dyDescent="0.15">
      <c r="A17227" s="3"/>
      <c r="B17227" s="3"/>
      <c r="J17227" s="3"/>
      <c r="K17227" s="5"/>
      <c r="L17227" s="8"/>
      <c r="N17227" s="5"/>
      <c r="O17227" s="10"/>
      <c r="P17227" s="8"/>
    </row>
    <row r="17228" spans="1:16" s="2" customFormat="1" x14ac:dyDescent="0.15">
      <c r="A17228" s="3"/>
      <c r="B17228" s="3"/>
      <c r="J17228" s="3"/>
      <c r="K17228" s="5"/>
      <c r="L17228" s="8"/>
      <c r="N17228" s="5"/>
      <c r="O17228" s="10"/>
      <c r="P17228" s="8"/>
    </row>
    <row r="17229" spans="1:16" s="2" customFormat="1" x14ac:dyDescent="0.15">
      <c r="A17229" s="3"/>
      <c r="B17229" s="3"/>
      <c r="J17229" s="3"/>
      <c r="K17229" s="5"/>
      <c r="L17229" s="8"/>
      <c r="N17229" s="5"/>
      <c r="O17229" s="10"/>
      <c r="P17229" s="8"/>
    </row>
    <row r="17230" spans="1:16" s="2" customFormat="1" x14ac:dyDescent="0.15">
      <c r="A17230" s="3"/>
      <c r="B17230" s="3"/>
      <c r="J17230" s="3"/>
      <c r="K17230" s="5"/>
      <c r="L17230" s="8"/>
      <c r="N17230" s="5"/>
      <c r="O17230" s="10"/>
      <c r="P17230" s="8"/>
    </row>
    <row r="17231" spans="1:16" s="2" customFormat="1" x14ac:dyDescent="0.15">
      <c r="A17231" s="3"/>
      <c r="B17231" s="3"/>
      <c r="J17231" s="3"/>
      <c r="K17231" s="5"/>
      <c r="L17231" s="8"/>
      <c r="N17231" s="5"/>
      <c r="O17231" s="10"/>
      <c r="P17231" s="8"/>
    </row>
    <row r="17232" spans="1:16" s="2" customFormat="1" x14ac:dyDescent="0.15">
      <c r="A17232" s="3"/>
      <c r="B17232" s="3"/>
      <c r="J17232" s="3"/>
      <c r="K17232" s="5"/>
      <c r="L17232" s="8"/>
      <c r="N17232" s="5"/>
      <c r="O17232" s="10"/>
      <c r="P17232" s="8"/>
    </row>
    <row r="17233" spans="1:16" s="2" customFormat="1" x14ac:dyDescent="0.15">
      <c r="A17233" s="3"/>
      <c r="B17233" s="3"/>
      <c r="J17233" s="3"/>
      <c r="K17233" s="5"/>
      <c r="L17233" s="8"/>
      <c r="N17233" s="5"/>
      <c r="O17233" s="10"/>
      <c r="P17233" s="8"/>
    </row>
    <row r="17234" spans="1:16" s="2" customFormat="1" x14ac:dyDescent="0.15">
      <c r="A17234" s="3"/>
      <c r="B17234" s="3"/>
      <c r="J17234" s="3"/>
      <c r="K17234" s="5"/>
      <c r="L17234" s="8"/>
      <c r="N17234" s="5"/>
      <c r="O17234" s="10"/>
      <c r="P17234" s="8"/>
    </row>
    <row r="17235" spans="1:16" s="2" customFormat="1" x14ac:dyDescent="0.15">
      <c r="A17235" s="3"/>
      <c r="B17235" s="3"/>
      <c r="J17235" s="3"/>
      <c r="K17235" s="5"/>
      <c r="L17235" s="8"/>
      <c r="N17235" s="5"/>
      <c r="O17235" s="10"/>
      <c r="P17235" s="8"/>
    </row>
    <row r="17236" spans="1:16" s="2" customFormat="1" x14ac:dyDescent="0.15">
      <c r="A17236" s="3"/>
      <c r="B17236" s="3"/>
      <c r="J17236" s="3"/>
      <c r="K17236" s="5"/>
      <c r="L17236" s="8"/>
      <c r="N17236" s="5"/>
      <c r="O17236" s="10"/>
      <c r="P17236" s="8"/>
    </row>
    <row r="17237" spans="1:16" s="2" customFormat="1" x14ac:dyDescent="0.15">
      <c r="A17237" s="3"/>
      <c r="B17237" s="3"/>
      <c r="J17237" s="3"/>
      <c r="K17237" s="5"/>
      <c r="L17237" s="8"/>
      <c r="N17237" s="5"/>
      <c r="O17237" s="10"/>
      <c r="P17237" s="8"/>
    </row>
    <row r="17238" spans="1:16" s="2" customFormat="1" x14ac:dyDescent="0.15">
      <c r="A17238" s="3"/>
      <c r="B17238" s="3"/>
      <c r="J17238" s="3"/>
      <c r="K17238" s="5"/>
      <c r="L17238" s="8"/>
      <c r="N17238" s="5"/>
      <c r="O17238" s="10"/>
      <c r="P17238" s="8"/>
    </row>
    <row r="17239" spans="1:16" s="2" customFormat="1" x14ac:dyDescent="0.15">
      <c r="A17239" s="3"/>
      <c r="B17239" s="3"/>
      <c r="J17239" s="3"/>
      <c r="K17239" s="5"/>
      <c r="L17239" s="8"/>
      <c r="N17239" s="5"/>
      <c r="O17239" s="10"/>
      <c r="P17239" s="8"/>
    </row>
    <row r="17240" spans="1:16" s="2" customFormat="1" x14ac:dyDescent="0.15">
      <c r="A17240" s="3"/>
      <c r="B17240" s="3"/>
      <c r="J17240" s="3"/>
      <c r="K17240" s="5"/>
      <c r="L17240" s="8"/>
      <c r="N17240" s="5"/>
      <c r="O17240" s="10"/>
      <c r="P17240" s="8"/>
    </row>
    <row r="17241" spans="1:16" s="2" customFormat="1" x14ac:dyDescent="0.15">
      <c r="A17241" s="3"/>
      <c r="B17241" s="3"/>
      <c r="J17241" s="3"/>
      <c r="K17241" s="5"/>
      <c r="L17241" s="8"/>
      <c r="N17241" s="5"/>
      <c r="O17241" s="10"/>
      <c r="P17241" s="8"/>
    </row>
    <row r="17242" spans="1:16" s="2" customFormat="1" x14ac:dyDescent="0.15">
      <c r="A17242" s="3"/>
      <c r="B17242" s="3"/>
      <c r="J17242" s="3"/>
      <c r="K17242" s="5"/>
      <c r="L17242" s="8"/>
      <c r="N17242" s="5"/>
      <c r="O17242" s="10"/>
      <c r="P17242" s="8"/>
    </row>
    <row r="17243" spans="1:16" s="2" customFormat="1" x14ac:dyDescent="0.15">
      <c r="A17243" s="3"/>
      <c r="B17243" s="3"/>
      <c r="J17243" s="3"/>
      <c r="K17243" s="5"/>
      <c r="L17243" s="8"/>
      <c r="N17243" s="5"/>
      <c r="O17243" s="10"/>
      <c r="P17243" s="8"/>
    </row>
    <row r="17244" spans="1:16" s="2" customFormat="1" x14ac:dyDescent="0.15">
      <c r="A17244" s="3"/>
      <c r="B17244" s="3"/>
      <c r="J17244" s="3"/>
      <c r="K17244" s="5"/>
      <c r="L17244" s="8"/>
      <c r="N17244" s="5"/>
      <c r="O17244" s="10"/>
      <c r="P17244" s="8"/>
    </row>
    <row r="17245" spans="1:16" s="2" customFormat="1" x14ac:dyDescent="0.15">
      <c r="A17245" s="3"/>
      <c r="B17245" s="3"/>
      <c r="J17245" s="3"/>
      <c r="K17245" s="5"/>
      <c r="L17245" s="8"/>
      <c r="N17245" s="5"/>
      <c r="O17245" s="10"/>
      <c r="P17245" s="8"/>
    </row>
    <row r="17246" spans="1:16" s="2" customFormat="1" x14ac:dyDescent="0.15">
      <c r="A17246" s="3"/>
      <c r="B17246" s="3"/>
      <c r="J17246" s="3"/>
      <c r="K17246" s="5"/>
      <c r="L17246" s="8"/>
      <c r="N17246" s="5"/>
      <c r="O17246" s="10"/>
      <c r="P17246" s="8"/>
    </row>
    <row r="17247" spans="1:16" s="2" customFormat="1" x14ac:dyDescent="0.15">
      <c r="A17247" s="3"/>
      <c r="B17247" s="3"/>
      <c r="J17247" s="3"/>
      <c r="K17247" s="5"/>
      <c r="L17247" s="8"/>
      <c r="N17247" s="5"/>
      <c r="O17247" s="10"/>
      <c r="P17247" s="8"/>
    </row>
    <row r="17248" spans="1:16" s="2" customFormat="1" x14ac:dyDescent="0.15">
      <c r="A17248" s="3"/>
      <c r="B17248" s="3"/>
      <c r="J17248" s="3"/>
      <c r="K17248" s="5"/>
      <c r="L17248" s="8"/>
      <c r="N17248" s="5"/>
      <c r="O17248" s="10"/>
      <c r="P17248" s="8"/>
    </row>
    <row r="17249" spans="1:16" s="2" customFormat="1" x14ac:dyDescent="0.15">
      <c r="A17249" s="3"/>
      <c r="B17249" s="3"/>
      <c r="J17249" s="3"/>
      <c r="K17249" s="5"/>
      <c r="L17249" s="8"/>
      <c r="N17249" s="5"/>
      <c r="O17249" s="10"/>
      <c r="P17249" s="8"/>
    </row>
    <row r="17250" spans="1:16" s="2" customFormat="1" x14ac:dyDescent="0.15">
      <c r="A17250" s="3"/>
      <c r="B17250" s="3"/>
      <c r="J17250" s="3"/>
      <c r="K17250" s="5"/>
      <c r="L17250" s="8"/>
      <c r="N17250" s="5"/>
      <c r="O17250" s="10"/>
      <c r="P17250" s="8"/>
    </row>
    <row r="17251" spans="1:16" s="2" customFormat="1" x14ac:dyDescent="0.15">
      <c r="A17251" s="3"/>
      <c r="B17251" s="3"/>
      <c r="J17251" s="3"/>
      <c r="K17251" s="5"/>
      <c r="L17251" s="8"/>
      <c r="N17251" s="5"/>
      <c r="O17251" s="10"/>
      <c r="P17251" s="8"/>
    </row>
    <row r="17252" spans="1:16" s="2" customFormat="1" x14ac:dyDescent="0.15">
      <c r="A17252" s="3"/>
      <c r="B17252" s="3"/>
      <c r="J17252" s="3"/>
      <c r="K17252" s="5"/>
      <c r="L17252" s="8"/>
      <c r="N17252" s="5"/>
      <c r="O17252" s="10"/>
      <c r="P17252" s="8"/>
    </row>
    <row r="17253" spans="1:16" s="2" customFormat="1" x14ac:dyDescent="0.15">
      <c r="A17253" s="3"/>
      <c r="B17253" s="3"/>
      <c r="J17253" s="3"/>
      <c r="K17253" s="5"/>
      <c r="L17253" s="8"/>
      <c r="N17253" s="5"/>
      <c r="O17253" s="10"/>
      <c r="P17253" s="8"/>
    </row>
    <row r="17254" spans="1:16" s="2" customFormat="1" x14ac:dyDescent="0.15">
      <c r="A17254" s="3"/>
      <c r="B17254" s="3"/>
      <c r="J17254" s="3"/>
      <c r="K17254" s="5"/>
      <c r="L17254" s="8"/>
      <c r="N17254" s="5"/>
      <c r="O17254" s="10"/>
      <c r="P17254" s="8"/>
    </row>
    <row r="17255" spans="1:16" s="2" customFormat="1" x14ac:dyDescent="0.15">
      <c r="A17255" s="3"/>
      <c r="B17255" s="3"/>
      <c r="J17255" s="3"/>
      <c r="K17255" s="5"/>
      <c r="L17255" s="8"/>
      <c r="N17255" s="5"/>
      <c r="O17255" s="10"/>
      <c r="P17255" s="8"/>
    </row>
    <row r="17256" spans="1:16" s="2" customFormat="1" x14ac:dyDescent="0.15">
      <c r="A17256" s="3"/>
      <c r="B17256" s="3"/>
      <c r="J17256" s="3"/>
      <c r="K17256" s="5"/>
      <c r="L17256" s="8"/>
      <c r="N17256" s="5"/>
      <c r="O17256" s="10"/>
      <c r="P17256" s="8"/>
    </row>
    <row r="17257" spans="1:16" s="2" customFormat="1" x14ac:dyDescent="0.15">
      <c r="A17257" s="3"/>
      <c r="B17257" s="3"/>
      <c r="J17257" s="3"/>
      <c r="K17257" s="5"/>
      <c r="L17257" s="8"/>
      <c r="N17257" s="5"/>
      <c r="O17257" s="10"/>
      <c r="P17257" s="8"/>
    </row>
    <row r="17258" spans="1:16" s="2" customFormat="1" x14ac:dyDescent="0.15">
      <c r="A17258" s="3"/>
      <c r="B17258" s="3"/>
      <c r="J17258" s="3"/>
      <c r="K17258" s="5"/>
      <c r="L17258" s="8"/>
      <c r="N17258" s="5"/>
      <c r="O17258" s="10"/>
      <c r="P17258" s="8"/>
    </row>
    <row r="17259" spans="1:16" s="2" customFormat="1" x14ac:dyDescent="0.15">
      <c r="A17259" s="3"/>
      <c r="B17259" s="3"/>
      <c r="J17259" s="3"/>
      <c r="K17259" s="5"/>
      <c r="L17259" s="8"/>
      <c r="N17259" s="5"/>
      <c r="O17259" s="10"/>
      <c r="P17259" s="8"/>
    </row>
    <row r="17260" spans="1:16" s="2" customFormat="1" x14ac:dyDescent="0.15">
      <c r="A17260" s="3"/>
      <c r="B17260" s="3"/>
      <c r="J17260" s="3"/>
      <c r="K17260" s="5"/>
      <c r="L17260" s="8"/>
      <c r="N17260" s="5"/>
      <c r="O17260" s="10"/>
      <c r="P17260" s="8"/>
    </row>
    <row r="17261" spans="1:16" s="2" customFormat="1" x14ac:dyDescent="0.15">
      <c r="A17261" s="3"/>
      <c r="B17261" s="3"/>
      <c r="J17261" s="3"/>
      <c r="K17261" s="5"/>
      <c r="L17261" s="8"/>
      <c r="N17261" s="5"/>
      <c r="O17261" s="10"/>
      <c r="P17261" s="8"/>
    </row>
    <row r="17262" spans="1:16" s="2" customFormat="1" x14ac:dyDescent="0.15">
      <c r="A17262" s="3"/>
      <c r="B17262" s="3"/>
      <c r="J17262" s="3"/>
      <c r="K17262" s="5"/>
      <c r="L17262" s="8"/>
      <c r="N17262" s="5"/>
      <c r="O17262" s="10"/>
      <c r="P17262" s="8"/>
    </row>
    <row r="17263" spans="1:16" s="2" customFormat="1" x14ac:dyDescent="0.15">
      <c r="A17263" s="3"/>
      <c r="B17263" s="3"/>
      <c r="J17263" s="3"/>
      <c r="K17263" s="5"/>
      <c r="L17263" s="8"/>
      <c r="N17263" s="5"/>
      <c r="O17263" s="10"/>
      <c r="P17263" s="8"/>
    </row>
    <row r="17264" spans="1:16" s="2" customFormat="1" x14ac:dyDescent="0.15">
      <c r="A17264" s="3"/>
      <c r="B17264" s="3"/>
      <c r="J17264" s="3"/>
      <c r="K17264" s="5"/>
      <c r="L17264" s="8"/>
      <c r="N17264" s="5"/>
      <c r="O17264" s="10"/>
      <c r="P17264" s="8"/>
    </row>
    <row r="17265" spans="1:16" s="2" customFormat="1" x14ac:dyDescent="0.15">
      <c r="A17265" s="3"/>
      <c r="B17265" s="3"/>
      <c r="J17265" s="3"/>
      <c r="K17265" s="5"/>
      <c r="L17265" s="8"/>
      <c r="N17265" s="5"/>
      <c r="O17265" s="10"/>
      <c r="P17265" s="8"/>
    </row>
    <row r="17266" spans="1:16" s="2" customFormat="1" x14ac:dyDescent="0.15">
      <c r="A17266" s="3"/>
      <c r="B17266" s="3"/>
      <c r="J17266" s="3"/>
      <c r="K17266" s="5"/>
      <c r="L17266" s="8"/>
      <c r="N17266" s="5"/>
      <c r="O17266" s="10"/>
      <c r="P17266" s="8"/>
    </row>
    <row r="17267" spans="1:16" s="2" customFormat="1" x14ac:dyDescent="0.15">
      <c r="A17267" s="3"/>
      <c r="B17267" s="3"/>
      <c r="J17267" s="3"/>
      <c r="K17267" s="5"/>
      <c r="L17267" s="8"/>
      <c r="N17267" s="5"/>
      <c r="O17267" s="10"/>
      <c r="P17267" s="8"/>
    </row>
    <row r="17268" spans="1:16" s="2" customFormat="1" x14ac:dyDescent="0.15">
      <c r="A17268" s="3"/>
      <c r="B17268" s="3"/>
      <c r="J17268" s="3"/>
      <c r="K17268" s="5"/>
      <c r="L17268" s="8"/>
      <c r="N17268" s="5"/>
      <c r="O17268" s="10"/>
      <c r="P17268" s="8"/>
    </row>
    <row r="17269" spans="1:16" s="2" customFormat="1" x14ac:dyDescent="0.15">
      <c r="A17269" s="3"/>
      <c r="B17269" s="3"/>
      <c r="J17269" s="3"/>
      <c r="K17269" s="5"/>
      <c r="L17269" s="8"/>
      <c r="N17269" s="5"/>
      <c r="O17269" s="10"/>
      <c r="P17269" s="8"/>
    </row>
    <row r="17270" spans="1:16" s="2" customFormat="1" x14ac:dyDescent="0.15">
      <c r="A17270" s="3"/>
      <c r="B17270" s="3"/>
      <c r="J17270" s="3"/>
      <c r="K17270" s="5"/>
      <c r="L17270" s="8"/>
      <c r="N17270" s="5"/>
      <c r="O17270" s="10"/>
      <c r="P17270" s="8"/>
    </row>
    <row r="17271" spans="1:16" s="2" customFormat="1" x14ac:dyDescent="0.15">
      <c r="A17271" s="3"/>
      <c r="B17271" s="3"/>
      <c r="J17271" s="3"/>
      <c r="K17271" s="5"/>
      <c r="L17271" s="8"/>
      <c r="N17271" s="5"/>
      <c r="O17271" s="10"/>
      <c r="P17271" s="8"/>
    </row>
    <row r="17272" spans="1:16" s="2" customFormat="1" x14ac:dyDescent="0.15">
      <c r="A17272" s="3"/>
      <c r="B17272" s="3"/>
      <c r="J17272" s="3"/>
      <c r="K17272" s="5"/>
      <c r="L17272" s="8"/>
      <c r="N17272" s="5"/>
      <c r="O17272" s="10"/>
      <c r="P17272" s="8"/>
    </row>
    <row r="17273" spans="1:16" s="2" customFormat="1" x14ac:dyDescent="0.15">
      <c r="A17273" s="3"/>
      <c r="B17273" s="3"/>
      <c r="J17273" s="3"/>
      <c r="K17273" s="5"/>
      <c r="L17273" s="8"/>
      <c r="N17273" s="5"/>
      <c r="O17273" s="10"/>
      <c r="P17273" s="8"/>
    </row>
    <row r="17274" spans="1:16" s="2" customFormat="1" x14ac:dyDescent="0.15">
      <c r="A17274" s="3"/>
      <c r="B17274" s="3"/>
      <c r="J17274" s="3"/>
      <c r="K17274" s="5"/>
      <c r="L17274" s="8"/>
      <c r="N17274" s="5"/>
      <c r="O17274" s="10"/>
      <c r="P17274" s="8"/>
    </row>
    <row r="17275" spans="1:16" s="2" customFormat="1" x14ac:dyDescent="0.15">
      <c r="A17275" s="3"/>
      <c r="B17275" s="3"/>
      <c r="J17275" s="3"/>
      <c r="K17275" s="5"/>
      <c r="L17275" s="8"/>
      <c r="N17275" s="5"/>
      <c r="O17275" s="10"/>
      <c r="P17275" s="8"/>
    </row>
    <row r="17276" spans="1:16" s="2" customFormat="1" x14ac:dyDescent="0.15">
      <c r="A17276" s="3"/>
      <c r="B17276" s="3"/>
      <c r="J17276" s="3"/>
      <c r="K17276" s="5"/>
      <c r="L17276" s="8"/>
      <c r="N17276" s="5"/>
      <c r="O17276" s="10"/>
      <c r="P17276" s="8"/>
    </row>
    <row r="17277" spans="1:16" s="2" customFormat="1" x14ac:dyDescent="0.15">
      <c r="A17277" s="3"/>
      <c r="B17277" s="3"/>
      <c r="J17277" s="3"/>
      <c r="K17277" s="5"/>
      <c r="L17277" s="8"/>
      <c r="N17277" s="5"/>
      <c r="O17277" s="10"/>
      <c r="P17277" s="8"/>
    </row>
    <row r="17278" spans="1:16" s="2" customFormat="1" x14ac:dyDescent="0.15">
      <c r="A17278" s="3"/>
      <c r="B17278" s="3"/>
      <c r="J17278" s="3"/>
      <c r="K17278" s="5"/>
      <c r="L17278" s="8"/>
      <c r="N17278" s="5"/>
      <c r="O17278" s="10"/>
      <c r="P17278" s="8"/>
    </row>
    <row r="17279" spans="1:16" s="2" customFormat="1" x14ac:dyDescent="0.15">
      <c r="A17279" s="3"/>
      <c r="B17279" s="3"/>
      <c r="J17279" s="3"/>
      <c r="K17279" s="5"/>
      <c r="L17279" s="8"/>
      <c r="N17279" s="5"/>
      <c r="O17279" s="10"/>
      <c r="P17279" s="8"/>
    </row>
    <row r="17280" spans="1:16" s="2" customFormat="1" x14ac:dyDescent="0.15">
      <c r="A17280" s="3"/>
      <c r="B17280" s="3"/>
      <c r="J17280" s="3"/>
      <c r="K17280" s="5"/>
      <c r="L17280" s="8"/>
      <c r="N17280" s="5"/>
      <c r="O17280" s="10"/>
      <c r="P17280" s="8"/>
    </row>
    <row r="17281" spans="1:16" s="2" customFormat="1" x14ac:dyDescent="0.15">
      <c r="A17281" s="3"/>
      <c r="B17281" s="3"/>
      <c r="J17281" s="3"/>
      <c r="K17281" s="5"/>
      <c r="L17281" s="8"/>
      <c r="N17281" s="5"/>
      <c r="O17281" s="10"/>
      <c r="P17281" s="8"/>
    </row>
    <row r="17282" spans="1:16" s="2" customFormat="1" x14ac:dyDescent="0.15">
      <c r="A17282" s="3"/>
      <c r="B17282" s="3"/>
      <c r="J17282" s="3"/>
      <c r="K17282" s="5"/>
      <c r="L17282" s="8"/>
      <c r="N17282" s="5"/>
      <c r="O17282" s="10"/>
      <c r="P17282" s="8"/>
    </row>
    <row r="17283" spans="1:16" s="2" customFormat="1" x14ac:dyDescent="0.15">
      <c r="A17283" s="3"/>
      <c r="B17283" s="3"/>
      <c r="J17283" s="3"/>
      <c r="K17283" s="5"/>
      <c r="L17283" s="8"/>
      <c r="N17283" s="5"/>
      <c r="O17283" s="10"/>
      <c r="P17283" s="8"/>
    </row>
    <row r="17284" spans="1:16" s="2" customFormat="1" x14ac:dyDescent="0.15">
      <c r="A17284" s="3"/>
      <c r="B17284" s="3"/>
      <c r="J17284" s="3"/>
      <c r="K17284" s="5"/>
      <c r="L17284" s="8"/>
      <c r="N17284" s="5"/>
      <c r="O17284" s="10"/>
      <c r="P17284" s="8"/>
    </row>
    <row r="17285" spans="1:16" s="2" customFormat="1" x14ac:dyDescent="0.15">
      <c r="A17285" s="3"/>
      <c r="B17285" s="3"/>
      <c r="J17285" s="3"/>
      <c r="K17285" s="5"/>
      <c r="L17285" s="8"/>
      <c r="N17285" s="5"/>
      <c r="O17285" s="10"/>
      <c r="P17285" s="8"/>
    </row>
    <row r="17286" spans="1:16" s="2" customFormat="1" x14ac:dyDescent="0.15">
      <c r="A17286" s="3"/>
      <c r="B17286" s="3"/>
      <c r="J17286" s="3"/>
      <c r="K17286" s="5"/>
      <c r="L17286" s="8"/>
      <c r="N17286" s="5"/>
      <c r="O17286" s="10"/>
      <c r="P17286" s="8"/>
    </row>
    <row r="17287" spans="1:16" s="2" customFormat="1" x14ac:dyDescent="0.15">
      <c r="A17287" s="3"/>
      <c r="B17287" s="3"/>
      <c r="J17287" s="3"/>
      <c r="K17287" s="5"/>
      <c r="L17287" s="8"/>
      <c r="N17287" s="5"/>
      <c r="O17287" s="10"/>
      <c r="P17287" s="8"/>
    </row>
    <row r="17288" spans="1:16" s="2" customFormat="1" x14ac:dyDescent="0.15">
      <c r="A17288" s="3"/>
      <c r="B17288" s="3"/>
      <c r="J17288" s="3"/>
      <c r="K17288" s="5"/>
      <c r="L17288" s="8"/>
      <c r="N17288" s="5"/>
      <c r="O17288" s="10"/>
      <c r="P17288" s="8"/>
    </row>
    <row r="17289" spans="1:16" s="2" customFormat="1" x14ac:dyDescent="0.15">
      <c r="A17289" s="3"/>
      <c r="B17289" s="3"/>
      <c r="J17289" s="3"/>
      <c r="K17289" s="5"/>
      <c r="L17289" s="8"/>
      <c r="N17289" s="5"/>
      <c r="O17289" s="10"/>
      <c r="P17289" s="8"/>
    </row>
    <row r="17290" spans="1:16" s="2" customFormat="1" x14ac:dyDescent="0.15">
      <c r="A17290" s="3"/>
      <c r="B17290" s="3"/>
      <c r="J17290" s="3"/>
      <c r="K17290" s="5"/>
      <c r="L17290" s="8"/>
      <c r="N17290" s="5"/>
      <c r="O17290" s="10"/>
      <c r="P17290" s="8"/>
    </row>
    <row r="17291" spans="1:16" s="2" customFormat="1" x14ac:dyDescent="0.15">
      <c r="A17291" s="3"/>
      <c r="B17291" s="3"/>
      <c r="J17291" s="3"/>
      <c r="K17291" s="5"/>
      <c r="L17291" s="8"/>
      <c r="N17291" s="5"/>
      <c r="O17291" s="10"/>
      <c r="P17291" s="8"/>
    </row>
    <row r="17292" spans="1:16" s="2" customFormat="1" x14ac:dyDescent="0.15">
      <c r="A17292" s="3"/>
      <c r="B17292" s="3"/>
      <c r="J17292" s="3"/>
      <c r="K17292" s="5"/>
      <c r="L17292" s="8"/>
      <c r="N17292" s="5"/>
      <c r="O17292" s="10"/>
      <c r="P17292" s="8"/>
    </row>
    <row r="17293" spans="1:16" s="2" customFormat="1" x14ac:dyDescent="0.15">
      <c r="A17293" s="3"/>
      <c r="B17293" s="3"/>
      <c r="J17293" s="3"/>
      <c r="K17293" s="5"/>
      <c r="L17293" s="8"/>
      <c r="N17293" s="5"/>
      <c r="O17293" s="10"/>
      <c r="P17293" s="8"/>
    </row>
    <row r="17294" spans="1:16" s="2" customFormat="1" x14ac:dyDescent="0.15">
      <c r="A17294" s="3"/>
      <c r="B17294" s="3"/>
      <c r="J17294" s="3"/>
      <c r="K17294" s="5"/>
      <c r="L17294" s="8"/>
      <c r="N17294" s="5"/>
      <c r="O17294" s="10"/>
      <c r="P17294" s="8"/>
    </row>
    <row r="17295" spans="1:16" s="2" customFormat="1" x14ac:dyDescent="0.15">
      <c r="A17295" s="3"/>
      <c r="B17295" s="3"/>
      <c r="J17295" s="3"/>
      <c r="K17295" s="5"/>
      <c r="L17295" s="8"/>
      <c r="N17295" s="5"/>
      <c r="O17295" s="10"/>
      <c r="P17295" s="8"/>
    </row>
    <row r="17296" spans="1:16" s="2" customFormat="1" x14ac:dyDescent="0.15">
      <c r="A17296" s="3"/>
      <c r="B17296" s="3"/>
      <c r="J17296" s="3"/>
      <c r="K17296" s="5"/>
      <c r="L17296" s="8"/>
      <c r="N17296" s="5"/>
      <c r="O17296" s="10"/>
      <c r="P17296" s="8"/>
    </row>
    <row r="17297" spans="1:16" s="2" customFormat="1" x14ac:dyDescent="0.15">
      <c r="A17297" s="3"/>
      <c r="B17297" s="3"/>
      <c r="J17297" s="3"/>
      <c r="K17297" s="5"/>
      <c r="L17297" s="8"/>
      <c r="N17297" s="5"/>
      <c r="O17297" s="10"/>
      <c r="P17297" s="8"/>
    </row>
    <row r="17298" spans="1:16" s="2" customFormat="1" x14ac:dyDescent="0.15">
      <c r="A17298" s="3"/>
      <c r="B17298" s="3"/>
      <c r="J17298" s="3"/>
      <c r="K17298" s="5"/>
      <c r="L17298" s="8"/>
      <c r="N17298" s="5"/>
      <c r="O17298" s="10"/>
      <c r="P17298" s="8"/>
    </row>
    <row r="17299" spans="1:16" s="2" customFormat="1" x14ac:dyDescent="0.15">
      <c r="A17299" s="3"/>
      <c r="B17299" s="3"/>
      <c r="J17299" s="3"/>
      <c r="K17299" s="5"/>
      <c r="L17299" s="8"/>
      <c r="N17299" s="5"/>
      <c r="O17299" s="10"/>
      <c r="P17299" s="8"/>
    </row>
    <row r="17300" spans="1:16" s="2" customFormat="1" x14ac:dyDescent="0.15">
      <c r="A17300" s="3"/>
      <c r="B17300" s="3"/>
      <c r="J17300" s="3"/>
      <c r="K17300" s="5"/>
      <c r="L17300" s="8"/>
      <c r="N17300" s="5"/>
      <c r="O17300" s="10"/>
      <c r="P17300" s="8"/>
    </row>
    <row r="17301" spans="1:16" s="2" customFormat="1" x14ac:dyDescent="0.15">
      <c r="A17301" s="3"/>
      <c r="B17301" s="3"/>
      <c r="J17301" s="3"/>
      <c r="K17301" s="5"/>
      <c r="L17301" s="8"/>
      <c r="N17301" s="5"/>
      <c r="O17301" s="10"/>
      <c r="P17301" s="8"/>
    </row>
    <row r="17302" spans="1:16" s="2" customFormat="1" x14ac:dyDescent="0.15">
      <c r="A17302" s="3"/>
      <c r="B17302" s="3"/>
      <c r="J17302" s="3"/>
      <c r="K17302" s="5"/>
      <c r="L17302" s="8"/>
      <c r="N17302" s="5"/>
      <c r="O17302" s="10"/>
      <c r="P17302" s="8"/>
    </row>
    <row r="17303" spans="1:16" s="2" customFormat="1" x14ac:dyDescent="0.15">
      <c r="A17303" s="3"/>
      <c r="B17303" s="3"/>
      <c r="J17303" s="3"/>
      <c r="K17303" s="5"/>
      <c r="L17303" s="8"/>
      <c r="N17303" s="5"/>
      <c r="O17303" s="10"/>
      <c r="P17303" s="8"/>
    </row>
    <row r="17304" spans="1:16" s="2" customFormat="1" x14ac:dyDescent="0.15">
      <c r="A17304" s="3"/>
      <c r="B17304" s="3"/>
      <c r="J17304" s="3"/>
      <c r="K17304" s="5"/>
      <c r="L17304" s="8"/>
      <c r="N17304" s="5"/>
      <c r="O17304" s="10"/>
      <c r="P17304" s="8"/>
    </row>
    <row r="17305" spans="1:16" s="2" customFormat="1" x14ac:dyDescent="0.15">
      <c r="A17305" s="3"/>
      <c r="B17305" s="3"/>
      <c r="J17305" s="3"/>
      <c r="K17305" s="5"/>
      <c r="L17305" s="8"/>
      <c r="N17305" s="5"/>
      <c r="O17305" s="10"/>
      <c r="P17305" s="8"/>
    </row>
    <row r="17306" spans="1:16" s="2" customFormat="1" x14ac:dyDescent="0.15">
      <c r="A17306" s="3"/>
      <c r="B17306" s="3"/>
      <c r="J17306" s="3"/>
      <c r="K17306" s="5"/>
      <c r="L17306" s="8"/>
      <c r="N17306" s="5"/>
      <c r="O17306" s="10"/>
      <c r="P17306" s="8"/>
    </row>
    <row r="17307" spans="1:16" s="2" customFormat="1" x14ac:dyDescent="0.15">
      <c r="A17307" s="3"/>
      <c r="B17307" s="3"/>
      <c r="J17307" s="3"/>
      <c r="K17307" s="5"/>
      <c r="L17307" s="8"/>
      <c r="N17307" s="5"/>
      <c r="O17307" s="10"/>
      <c r="P17307" s="8"/>
    </row>
    <row r="17308" spans="1:16" s="2" customFormat="1" x14ac:dyDescent="0.15">
      <c r="A17308" s="3"/>
      <c r="B17308" s="3"/>
      <c r="J17308" s="3"/>
      <c r="K17308" s="5"/>
      <c r="L17308" s="8"/>
      <c r="N17308" s="5"/>
      <c r="O17308" s="10"/>
      <c r="P17308" s="8"/>
    </row>
    <row r="17309" spans="1:16" s="2" customFormat="1" x14ac:dyDescent="0.15">
      <c r="A17309" s="3"/>
      <c r="B17309" s="3"/>
      <c r="J17309" s="3"/>
      <c r="K17309" s="5"/>
      <c r="L17309" s="8"/>
      <c r="N17309" s="5"/>
      <c r="O17309" s="10"/>
      <c r="P17309" s="8"/>
    </row>
    <row r="17310" spans="1:16" s="2" customFormat="1" x14ac:dyDescent="0.15">
      <c r="A17310" s="3"/>
      <c r="B17310" s="3"/>
      <c r="J17310" s="3"/>
      <c r="K17310" s="5"/>
      <c r="L17310" s="8"/>
      <c r="N17310" s="5"/>
      <c r="O17310" s="10"/>
      <c r="P17310" s="8"/>
    </row>
    <row r="17311" spans="1:16" s="2" customFormat="1" x14ac:dyDescent="0.15">
      <c r="A17311" s="3"/>
      <c r="B17311" s="3"/>
      <c r="J17311" s="3"/>
      <c r="K17311" s="5"/>
      <c r="L17311" s="8"/>
      <c r="N17311" s="5"/>
      <c r="O17311" s="10"/>
      <c r="P17311" s="8"/>
    </row>
    <row r="17312" spans="1:16" s="2" customFormat="1" x14ac:dyDescent="0.15">
      <c r="A17312" s="3"/>
      <c r="B17312" s="3"/>
      <c r="J17312" s="3"/>
      <c r="K17312" s="5"/>
      <c r="L17312" s="8"/>
      <c r="N17312" s="5"/>
      <c r="O17312" s="10"/>
      <c r="P17312" s="8"/>
    </row>
    <row r="17313" spans="1:16" s="2" customFormat="1" x14ac:dyDescent="0.15">
      <c r="A17313" s="3"/>
      <c r="B17313" s="3"/>
      <c r="J17313" s="3"/>
      <c r="K17313" s="5"/>
      <c r="L17313" s="8"/>
      <c r="N17313" s="5"/>
      <c r="O17313" s="10"/>
      <c r="P17313" s="8"/>
    </row>
    <row r="17314" spans="1:16" s="2" customFormat="1" x14ac:dyDescent="0.15">
      <c r="A17314" s="3"/>
      <c r="B17314" s="3"/>
      <c r="J17314" s="3"/>
      <c r="K17314" s="5"/>
      <c r="L17314" s="8"/>
      <c r="N17314" s="5"/>
      <c r="O17314" s="10"/>
      <c r="P17314" s="8"/>
    </row>
    <row r="17315" spans="1:16" s="2" customFormat="1" x14ac:dyDescent="0.15">
      <c r="A17315" s="3"/>
      <c r="B17315" s="3"/>
      <c r="J17315" s="3"/>
      <c r="K17315" s="5"/>
      <c r="L17315" s="8"/>
      <c r="N17315" s="5"/>
      <c r="O17315" s="10"/>
      <c r="P17315" s="8"/>
    </row>
    <row r="17316" spans="1:16" s="2" customFormat="1" x14ac:dyDescent="0.15">
      <c r="A17316" s="3"/>
      <c r="B17316" s="3"/>
      <c r="J17316" s="3"/>
      <c r="K17316" s="5"/>
      <c r="L17316" s="8"/>
      <c r="N17316" s="5"/>
      <c r="O17316" s="10"/>
      <c r="P17316" s="8"/>
    </row>
    <row r="17317" spans="1:16" s="2" customFormat="1" x14ac:dyDescent="0.15">
      <c r="A17317" s="3"/>
      <c r="B17317" s="3"/>
      <c r="J17317" s="3"/>
      <c r="K17317" s="5"/>
      <c r="L17317" s="8"/>
      <c r="N17317" s="5"/>
      <c r="O17317" s="10"/>
      <c r="P17317" s="8"/>
    </row>
    <row r="17318" spans="1:16" s="2" customFormat="1" x14ac:dyDescent="0.15">
      <c r="A17318" s="3"/>
      <c r="B17318" s="3"/>
      <c r="J17318" s="3"/>
      <c r="K17318" s="5"/>
      <c r="L17318" s="8"/>
      <c r="N17318" s="5"/>
      <c r="O17318" s="10"/>
      <c r="P17318" s="8"/>
    </row>
    <row r="17319" spans="1:16" s="2" customFormat="1" x14ac:dyDescent="0.15">
      <c r="A17319" s="3"/>
      <c r="B17319" s="3"/>
      <c r="J17319" s="3"/>
      <c r="K17319" s="5"/>
      <c r="L17319" s="8"/>
      <c r="N17319" s="5"/>
      <c r="O17319" s="10"/>
      <c r="P17319" s="8"/>
    </row>
    <row r="17320" spans="1:16" s="2" customFormat="1" x14ac:dyDescent="0.15">
      <c r="A17320" s="3"/>
      <c r="B17320" s="3"/>
      <c r="J17320" s="3"/>
      <c r="K17320" s="5"/>
      <c r="L17320" s="8"/>
      <c r="N17320" s="5"/>
      <c r="O17320" s="10"/>
      <c r="P17320" s="8"/>
    </row>
    <row r="17321" spans="1:16" s="2" customFormat="1" x14ac:dyDescent="0.15">
      <c r="A17321" s="3"/>
      <c r="B17321" s="3"/>
      <c r="J17321" s="3"/>
      <c r="K17321" s="5"/>
      <c r="L17321" s="8"/>
      <c r="N17321" s="5"/>
      <c r="O17321" s="10"/>
      <c r="P17321" s="8"/>
    </row>
    <row r="17322" spans="1:16" s="2" customFormat="1" x14ac:dyDescent="0.15">
      <c r="A17322" s="3"/>
      <c r="B17322" s="3"/>
      <c r="J17322" s="3"/>
      <c r="K17322" s="5"/>
      <c r="L17322" s="8"/>
      <c r="N17322" s="5"/>
      <c r="O17322" s="10"/>
      <c r="P17322" s="8"/>
    </row>
    <row r="17323" spans="1:16" s="2" customFormat="1" x14ac:dyDescent="0.15">
      <c r="A17323" s="3"/>
      <c r="B17323" s="3"/>
      <c r="J17323" s="3"/>
      <c r="K17323" s="5"/>
      <c r="L17323" s="8"/>
      <c r="N17323" s="5"/>
      <c r="O17323" s="10"/>
      <c r="P17323" s="8"/>
    </row>
    <row r="17324" spans="1:16" s="2" customFormat="1" x14ac:dyDescent="0.15">
      <c r="A17324" s="3"/>
      <c r="B17324" s="3"/>
      <c r="J17324" s="3"/>
      <c r="K17324" s="5"/>
      <c r="L17324" s="8"/>
      <c r="N17324" s="5"/>
      <c r="O17324" s="10"/>
      <c r="P17324" s="8"/>
    </row>
    <row r="17325" spans="1:16" s="2" customFormat="1" x14ac:dyDescent="0.15">
      <c r="A17325" s="3"/>
      <c r="B17325" s="3"/>
      <c r="J17325" s="3"/>
      <c r="K17325" s="5"/>
      <c r="L17325" s="8"/>
      <c r="N17325" s="5"/>
      <c r="O17325" s="10"/>
      <c r="P17325" s="8"/>
    </row>
    <row r="17326" spans="1:16" s="2" customFormat="1" x14ac:dyDescent="0.15">
      <c r="A17326" s="3"/>
      <c r="B17326" s="3"/>
      <c r="J17326" s="3"/>
      <c r="K17326" s="5"/>
      <c r="L17326" s="8"/>
      <c r="N17326" s="5"/>
      <c r="O17326" s="10"/>
      <c r="P17326" s="8"/>
    </row>
    <row r="17327" spans="1:16" s="2" customFormat="1" x14ac:dyDescent="0.15">
      <c r="A17327" s="3"/>
      <c r="B17327" s="3"/>
      <c r="J17327" s="3"/>
      <c r="K17327" s="5"/>
      <c r="L17327" s="8"/>
      <c r="N17327" s="5"/>
      <c r="O17327" s="10"/>
      <c r="P17327" s="8"/>
    </row>
    <row r="17328" spans="1:16" s="2" customFormat="1" x14ac:dyDescent="0.15">
      <c r="A17328" s="3"/>
      <c r="B17328" s="3"/>
      <c r="J17328" s="3"/>
      <c r="K17328" s="5"/>
      <c r="L17328" s="8"/>
      <c r="N17328" s="5"/>
      <c r="O17328" s="10"/>
      <c r="P17328" s="8"/>
    </row>
    <row r="17329" spans="1:16" s="2" customFormat="1" x14ac:dyDescent="0.15">
      <c r="A17329" s="3"/>
      <c r="B17329" s="3"/>
      <c r="J17329" s="3"/>
      <c r="K17329" s="5"/>
      <c r="L17329" s="8"/>
      <c r="N17329" s="5"/>
      <c r="O17329" s="10"/>
      <c r="P17329" s="8"/>
    </row>
    <row r="17330" spans="1:16" s="2" customFormat="1" x14ac:dyDescent="0.15">
      <c r="A17330" s="3"/>
      <c r="B17330" s="3"/>
      <c r="J17330" s="3"/>
      <c r="K17330" s="5"/>
      <c r="L17330" s="8"/>
      <c r="N17330" s="5"/>
      <c r="O17330" s="10"/>
      <c r="P17330" s="8"/>
    </row>
    <row r="17331" spans="1:16" s="2" customFormat="1" x14ac:dyDescent="0.15">
      <c r="A17331" s="3"/>
      <c r="B17331" s="3"/>
      <c r="J17331" s="3"/>
      <c r="K17331" s="5"/>
      <c r="L17331" s="8"/>
      <c r="N17331" s="5"/>
      <c r="O17331" s="10"/>
      <c r="P17331" s="8"/>
    </row>
    <row r="17332" spans="1:16" s="2" customFormat="1" x14ac:dyDescent="0.15">
      <c r="A17332" s="3"/>
      <c r="B17332" s="3"/>
      <c r="J17332" s="3"/>
      <c r="K17332" s="5"/>
      <c r="L17332" s="8"/>
      <c r="N17332" s="5"/>
      <c r="O17332" s="10"/>
      <c r="P17332" s="8"/>
    </row>
    <row r="17333" spans="1:16" s="2" customFormat="1" x14ac:dyDescent="0.15">
      <c r="A17333" s="3"/>
      <c r="B17333" s="3"/>
      <c r="J17333" s="3"/>
      <c r="K17333" s="5"/>
      <c r="L17333" s="8"/>
      <c r="N17333" s="5"/>
      <c r="O17333" s="10"/>
      <c r="P17333" s="8"/>
    </row>
    <row r="17334" spans="1:16" s="2" customFormat="1" x14ac:dyDescent="0.15">
      <c r="A17334" s="3"/>
      <c r="B17334" s="3"/>
      <c r="J17334" s="3"/>
      <c r="K17334" s="5"/>
      <c r="L17334" s="8"/>
      <c r="N17334" s="5"/>
      <c r="O17334" s="10"/>
      <c r="P17334" s="8"/>
    </row>
    <row r="17335" spans="1:16" s="2" customFormat="1" x14ac:dyDescent="0.15">
      <c r="A17335" s="3"/>
      <c r="B17335" s="3"/>
      <c r="J17335" s="3"/>
      <c r="K17335" s="5"/>
      <c r="L17335" s="8"/>
      <c r="N17335" s="5"/>
      <c r="O17335" s="10"/>
      <c r="P17335" s="8"/>
    </row>
    <row r="17336" spans="1:16" s="2" customFormat="1" x14ac:dyDescent="0.15">
      <c r="A17336" s="3"/>
      <c r="B17336" s="3"/>
      <c r="J17336" s="3"/>
      <c r="K17336" s="5"/>
      <c r="L17336" s="8"/>
      <c r="N17336" s="5"/>
      <c r="O17336" s="10"/>
      <c r="P17336" s="8"/>
    </row>
    <row r="17337" spans="1:16" s="2" customFormat="1" x14ac:dyDescent="0.15">
      <c r="A17337" s="3"/>
      <c r="B17337" s="3"/>
      <c r="J17337" s="3"/>
      <c r="K17337" s="5"/>
      <c r="L17337" s="8"/>
      <c r="N17337" s="5"/>
      <c r="O17337" s="10"/>
      <c r="P17337" s="8"/>
    </row>
    <row r="17338" spans="1:16" s="2" customFormat="1" x14ac:dyDescent="0.15">
      <c r="A17338" s="3"/>
      <c r="B17338" s="3"/>
      <c r="J17338" s="3"/>
      <c r="K17338" s="5"/>
      <c r="L17338" s="8"/>
      <c r="N17338" s="5"/>
      <c r="O17338" s="10"/>
      <c r="P17338" s="8"/>
    </row>
    <row r="17339" spans="1:16" s="2" customFormat="1" x14ac:dyDescent="0.15">
      <c r="A17339" s="3"/>
      <c r="B17339" s="3"/>
      <c r="J17339" s="3"/>
      <c r="K17339" s="5"/>
      <c r="L17339" s="8"/>
      <c r="N17339" s="5"/>
      <c r="O17339" s="10"/>
      <c r="P17339" s="8"/>
    </row>
    <row r="17340" spans="1:16" s="2" customFormat="1" x14ac:dyDescent="0.15">
      <c r="A17340" s="3"/>
      <c r="B17340" s="3"/>
      <c r="J17340" s="3"/>
      <c r="K17340" s="5"/>
      <c r="L17340" s="8"/>
      <c r="N17340" s="5"/>
      <c r="O17340" s="10"/>
      <c r="P17340" s="8"/>
    </row>
    <row r="17341" spans="1:16" s="2" customFormat="1" x14ac:dyDescent="0.15">
      <c r="A17341" s="3"/>
      <c r="B17341" s="3"/>
      <c r="J17341" s="3"/>
      <c r="K17341" s="5"/>
      <c r="L17341" s="8"/>
      <c r="N17341" s="5"/>
      <c r="O17341" s="10"/>
      <c r="P17341" s="8"/>
    </row>
    <row r="17342" spans="1:16" s="2" customFormat="1" x14ac:dyDescent="0.15">
      <c r="A17342" s="3"/>
      <c r="B17342" s="3"/>
      <c r="J17342" s="3"/>
      <c r="K17342" s="5"/>
      <c r="L17342" s="8"/>
      <c r="N17342" s="5"/>
      <c r="O17342" s="10"/>
      <c r="P17342" s="8"/>
    </row>
    <row r="17343" spans="1:16" s="2" customFormat="1" x14ac:dyDescent="0.15">
      <c r="A17343" s="3"/>
      <c r="B17343" s="3"/>
      <c r="J17343" s="3"/>
      <c r="K17343" s="5"/>
      <c r="L17343" s="8"/>
      <c r="N17343" s="5"/>
      <c r="O17343" s="10"/>
      <c r="P17343" s="8"/>
    </row>
    <row r="17344" spans="1:16" s="2" customFormat="1" x14ac:dyDescent="0.15">
      <c r="A17344" s="3"/>
      <c r="B17344" s="3"/>
      <c r="J17344" s="3"/>
      <c r="K17344" s="5"/>
      <c r="L17344" s="8"/>
      <c r="N17344" s="5"/>
      <c r="O17344" s="10"/>
      <c r="P17344" s="8"/>
    </row>
    <row r="17345" spans="1:16" s="2" customFormat="1" x14ac:dyDescent="0.15">
      <c r="A17345" s="3"/>
      <c r="B17345" s="3"/>
      <c r="J17345" s="3"/>
      <c r="K17345" s="5"/>
      <c r="L17345" s="8"/>
      <c r="N17345" s="5"/>
      <c r="O17345" s="10"/>
      <c r="P17345" s="8"/>
    </row>
    <row r="17346" spans="1:16" s="2" customFormat="1" x14ac:dyDescent="0.15">
      <c r="A17346" s="3"/>
      <c r="B17346" s="3"/>
      <c r="J17346" s="3"/>
      <c r="K17346" s="5"/>
      <c r="L17346" s="8"/>
      <c r="N17346" s="5"/>
      <c r="O17346" s="10"/>
      <c r="P17346" s="8"/>
    </row>
    <row r="17347" spans="1:16" s="2" customFormat="1" x14ac:dyDescent="0.15">
      <c r="A17347" s="3"/>
      <c r="B17347" s="3"/>
      <c r="J17347" s="3"/>
      <c r="K17347" s="5"/>
      <c r="L17347" s="8"/>
      <c r="N17347" s="5"/>
      <c r="O17347" s="10"/>
      <c r="P17347" s="8"/>
    </row>
    <row r="17348" spans="1:16" s="2" customFormat="1" x14ac:dyDescent="0.15">
      <c r="A17348" s="3"/>
      <c r="B17348" s="3"/>
      <c r="J17348" s="3"/>
      <c r="K17348" s="5"/>
      <c r="L17348" s="8"/>
      <c r="N17348" s="5"/>
      <c r="O17348" s="10"/>
      <c r="P17348" s="8"/>
    </row>
    <row r="17349" spans="1:16" s="2" customFormat="1" x14ac:dyDescent="0.15">
      <c r="A17349" s="3"/>
      <c r="B17349" s="3"/>
      <c r="J17349" s="3"/>
      <c r="K17349" s="5"/>
      <c r="L17349" s="8"/>
      <c r="N17349" s="5"/>
      <c r="O17349" s="10"/>
      <c r="P17349" s="8"/>
    </row>
    <row r="17350" spans="1:16" s="2" customFormat="1" x14ac:dyDescent="0.15">
      <c r="A17350" s="3"/>
      <c r="B17350" s="3"/>
      <c r="J17350" s="3"/>
      <c r="K17350" s="5"/>
      <c r="L17350" s="8"/>
      <c r="N17350" s="5"/>
      <c r="O17350" s="10"/>
      <c r="P17350" s="8"/>
    </row>
    <row r="17351" spans="1:16" s="2" customFormat="1" x14ac:dyDescent="0.15">
      <c r="A17351" s="3"/>
      <c r="B17351" s="3"/>
      <c r="J17351" s="3"/>
      <c r="K17351" s="5"/>
      <c r="L17351" s="8"/>
      <c r="N17351" s="5"/>
      <c r="O17351" s="10"/>
      <c r="P17351" s="8"/>
    </row>
    <row r="17352" spans="1:16" s="2" customFormat="1" x14ac:dyDescent="0.15">
      <c r="A17352" s="3"/>
      <c r="B17352" s="3"/>
      <c r="J17352" s="3"/>
      <c r="K17352" s="5"/>
      <c r="L17352" s="8"/>
      <c r="N17352" s="5"/>
      <c r="O17352" s="10"/>
      <c r="P17352" s="8"/>
    </row>
    <row r="17353" spans="1:16" s="2" customFormat="1" x14ac:dyDescent="0.15">
      <c r="A17353" s="3"/>
      <c r="B17353" s="3"/>
      <c r="J17353" s="3"/>
      <c r="K17353" s="5"/>
      <c r="L17353" s="8"/>
      <c r="N17353" s="5"/>
      <c r="O17353" s="10"/>
      <c r="P17353" s="8"/>
    </row>
    <row r="17354" spans="1:16" s="2" customFormat="1" x14ac:dyDescent="0.15">
      <c r="A17354" s="3"/>
      <c r="B17354" s="3"/>
      <c r="J17354" s="3"/>
      <c r="K17354" s="5"/>
      <c r="L17354" s="8"/>
      <c r="N17354" s="5"/>
      <c r="O17354" s="10"/>
      <c r="P17354" s="8"/>
    </row>
    <row r="17355" spans="1:16" s="2" customFormat="1" x14ac:dyDescent="0.15">
      <c r="A17355" s="3"/>
      <c r="B17355" s="3"/>
      <c r="J17355" s="3"/>
      <c r="K17355" s="5"/>
      <c r="L17355" s="8"/>
      <c r="N17355" s="5"/>
      <c r="O17355" s="10"/>
      <c r="P17355" s="8"/>
    </row>
    <row r="17356" spans="1:16" s="2" customFormat="1" x14ac:dyDescent="0.15">
      <c r="A17356" s="3"/>
      <c r="B17356" s="3"/>
      <c r="J17356" s="3"/>
      <c r="K17356" s="5"/>
      <c r="L17356" s="8"/>
      <c r="N17356" s="5"/>
      <c r="O17356" s="10"/>
      <c r="P17356" s="8"/>
    </row>
    <row r="17357" spans="1:16" s="2" customFormat="1" x14ac:dyDescent="0.15">
      <c r="A17357" s="3"/>
      <c r="B17357" s="3"/>
      <c r="J17357" s="3"/>
      <c r="K17357" s="5"/>
      <c r="L17357" s="8"/>
      <c r="N17357" s="5"/>
      <c r="O17357" s="10"/>
      <c r="P17357" s="8"/>
    </row>
    <row r="17358" spans="1:16" s="2" customFormat="1" x14ac:dyDescent="0.15">
      <c r="A17358" s="3"/>
      <c r="B17358" s="3"/>
      <c r="J17358" s="3"/>
      <c r="K17358" s="5"/>
      <c r="L17358" s="8"/>
      <c r="N17358" s="5"/>
      <c r="O17358" s="10"/>
      <c r="P17358" s="8"/>
    </row>
    <row r="17359" spans="1:16" s="2" customFormat="1" x14ac:dyDescent="0.15">
      <c r="A17359" s="3"/>
      <c r="B17359" s="3"/>
      <c r="J17359" s="3"/>
      <c r="K17359" s="5"/>
      <c r="L17359" s="8"/>
      <c r="N17359" s="5"/>
      <c r="O17359" s="10"/>
      <c r="P17359" s="8"/>
    </row>
    <row r="17360" spans="1:16" s="2" customFormat="1" x14ac:dyDescent="0.15">
      <c r="A17360" s="3"/>
      <c r="B17360" s="3"/>
      <c r="J17360" s="3"/>
      <c r="K17360" s="5"/>
      <c r="L17360" s="8"/>
      <c r="N17360" s="5"/>
      <c r="O17360" s="10"/>
      <c r="P17360" s="8"/>
    </row>
    <row r="17361" spans="1:16" s="2" customFormat="1" x14ac:dyDescent="0.15">
      <c r="A17361" s="3"/>
      <c r="B17361" s="3"/>
      <c r="J17361" s="3"/>
      <c r="K17361" s="5"/>
      <c r="L17361" s="8"/>
      <c r="N17361" s="5"/>
      <c r="O17361" s="10"/>
      <c r="P17361" s="8"/>
    </row>
    <row r="17362" spans="1:16" s="2" customFormat="1" x14ac:dyDescent="0.15">
      <c r="A17362" s="3"/>
      <c r="B17362" s="3"/>
      <c r="J17362" s="3"/>
      <c r="K17362" s="5"/>
      <c r="L17362" s="8"/>
      <c r="N17362" s="5"/>
      <c r="O17362" s="10"/>
      <c r="P17362" s="8"/>
    </row>
    <row r="17363" spans="1:16" s="2" customFormat="1" x14ac:dyDescent="0.15">
      <c r="A17363" s="3"/>
      <c r="B17363" s="3"/>
      <c r="J17363" s="3"/>
      <c r="K17363" s="5"/>
      <c r="L17363" s="8"/>
      <c r="N17363" s="5"/>
      <c r="O17363" s="10"/>
      <c r="P17363" s="8"/>
    </row>
    <row r="17364" spans="1:16" s="2" customFormat="1" x14ac:dyDescent="0.15">
      <c r="A17364" s="3"/>
      <c r="B17364" s="3"/>
      <c r="J17364" s="3"/>
      <c r="K17364" s="5"/>
      <c r="L17364" s="8"/>
      <c r="N17364" s="5"/>
      <c r="O17364" s="10"/>
      <c r="P17364" s="8"/>
    </row>
    <row r="17365" spans="1:16" s="2" customFormat="1" x14ac:dyDescent="0.15">
      <c r="A17365" s="3"/>
      <c r="B17365" s="3"/>
      <c r="J17365" s="3"/>
      <c r="K17365" s="5"/>
      <c r="L17365" s="8"/>
      <c r="N17365" s="5"/>
      <c r="O17365" s="10"/>
      <c r="P17365" s="8"/>
    </row>
    <row r="17366" spans="1:16" s="2" customFormat="1" x14ac:dyDescent="0.15">
      <c r="A17366" s="3"/>
      <c r="B17366" s="3"/>
      <c r="J17366" s="3"/>
      <c r="K17366" s="5"/>
      <c r="L17366" s="8"/>
      <c r="N17366" s="5"/>
      <c r="O17366" s="10"/>
      <c r="P17366" s="8"/>
    </row>
    <row r="17367" spans="1:16" s="2" customFormat="1" x14ac:dyDescent="0.15">
      <c r="A17367" s="3"/>
      <c r="B17367" s="3"/>
      <c r="J17367" s="3"/>
      <c r="K17367" s="5"/>
      <c r="L17367" s="8"/>
      <c r="N17367" s="5"/>
      <c r="O17367" s="10"/>
      <c r="P17367" s="8"/>
    </row>
    <row r="17368" spans="1:16" s="2" customFormat="1" x14ac:dyDescent="0.15">
      <c r="A17368" s="3"/>
      <c r="B17368" s="3"/>
      <c r="J17368" s="3"/>
      <c r="K17368" s="5"/>
      <c r="L17368" s="8"/>
      <c r="N17368" s="5"/>
      <c r="O17368" s="10"/>
      <c r="P17368" s="8"/>
    </row>
    <row r="17369" spans="1:16" s="2" customFormat="1" x14ac:dyDescent="0.15">
      <c r="A17369" s="3"/>
      <c r="B17369" s="3"/>
      <c r="J17369" s="3"/>
      <c r="K17369" s="5"/>
      <c r="L17369" s="8"/>
      <c r="N17369" s="5"/>
      <c r="O17369" s="10"/>
      <c r="P17369" s="8"/>
    </row>
    <row r="17370" spans="1:16" s="2" customFormat="1" x14ac:dyDescent="0.15">
      <c r="A17370" s="3"/>
      <c r="B17370" s="3"/>
      <c r="J17370" s="3"/>
      <c r="K17370" s="5"/>
      <c r="L17370" s="8"/>
      <c r="N17370" s="5"/>
      <c r="O17370" s="10"/>
      <c r="P17370" s="8"/>
    </row>
    <row r="17371" spans="1:16" s="2" customFormat="1" x14ac:dyDescent="0.15">
      <c r="A17371" s="3"/>
      <c r="B17371" s="3"/>
      <c r="J17371" s="3"/>
      <c r="K17371" s="5"/>
      <c r="L17371" s="8"/>
      <c r="N17371" s="5"/>
      <c r="O17371" s="10"/>
      <c r="P17371" s="8"/>
    </row>
    <row r="17372" spans="1:16" s="2" customFormat="1" x14ac:dyDescent="0.15">
      <c r="A17372" s="3"/>
      <c r="B17372" s="3"/>
      <c r="J17372" s="3"/>
      <c r="K17372" s="5"/>
      <c r="L17372" s="8"/>
      <c r="N17372" s="5"/>
      <c r="O17372" s="10"/>
      <c r="P17372" s="8"/>
    </row>
    <row r="17373" spans="1:16" s="2" customFormat="1" x14ac:dyDescent="0.15">
      <c r="A17373" s="3"/>
      <c r="B17373" s="3"/>
      <c r="J17373" s="3"/>
      <c r="K17373" s="5"/>
      <c r="L17373" s="8"/>
      <c r="N17373" s="5"/>
      <c r="O17373" s="10"/>
      <c r="P17373" s="8"/>
    </row>
    <row r="17374" spans="1:16" s="2" customFormat="1" x14ac:dyDescent="0.15">
      <c r="A17374" s="3"/>
      <c r="B17374" s="3"/>
      <c r="J17374" s="3"/>
      <c r="K17374" s="5"/>
      <c r="L17374" s="8"/>
      <c r="N17374" s="5"/>
      <c r="O17374" s="10"/>
      <c r="P17374" s="8"/>
    </row>
    <row r="17375" spans="1:16" s="2" customFormat="1" x14ac:dyDescent="0.15">
      <c r="A17375" s="3"/>
      <c r="B17375" s="3"/>
      <c r="J17375" s="3"/>
      <c r="K17375" s="5"/>
      <c r="L17375" s="8"/>
      <c r="N17375" s="5"/>
      <c r="O17375" s="10"/>
      <c r="P17375" s="8"/>
    </row>
    <row r="17376" spans="1:16" s="2" customFormat="1" x14ac:dyDescent="0.15">
      <c r="A17376" s="3"/>
      <c r="B17376" s="3"/>
      <c r="J17376" s="3"/>
      <c r="K17376" s="5"/>
      <c r="L17376" s="8"/>
      <c r="N17376" s="5"/>
      <c r="O17376" s="10"/>
      <c r="P17376" s="8"/>
    </row>
    <row r="17377" spans="1:16" s="2" customFormat="1" x14ac:dyDescent="0.15">
      <c r="A17377" s="3"/>
      <c r="B17377" s="3"/>
      <c r="J17377" s="3"/>
      <c r="K17377" s="5"/>
      <c r="L17377" s="8"/>
      <c r="N17377" s="5"/>
      <c r="O17377" s="10"/>
      <c r="P17377" s="8"/>
    </row>
    <row r="17378" spans="1:16" s="2" customFormat="1" x14ac:dyDescent="0.15">
      <c r="A17378" s="3"/>
      <c r="B17378" s="3"/>
      <c r="J17378" s="3"/>
      <c r="K17378" s="5"/>
      <c r="L17378" s="8"/>
      <c r="N17378" s="5"/>
      <c r="O17378" s="10"/>
      <c r="P17378" s="8"/>
    </row>
    <row r="17379" spans="1:16" s="2" customFormat="1" x14ac:dyDescent="0.15">
      <c r="A17379" s="3"/>
      <c r="B17379" s="3"/>
      <c r="J17379" s="3"/>
      <c r="K17379" s="5"/>
      <c r="L17379" s="8"/>
      <c r="N17379" s="5"/>
      <c r="O17379" s="10"/>
      <c r="P17379" s="8"/>
    </row>
    <row r="17380" spans="1:16" s="2" customFormat="1" x14ac:dyDescent="0.15">
      <c r="A17380" s="3"/>
      <c r="B17380" s="3"/>
      <c r="J17380" s="3"/>
      <c r="K17380" s="5"/>
      <c r="L17380" s="8"/>
      <c r="N17380" s="5"/>
      <c r="O17380" s="10"/>
      <c r="P17380" s="8"/>
    </row>
    <row r="17381" spans="1:16" s="2" customFormat="1" x14ac:dyDescent="0.15">
      <c r="A17381" s="3"/>
      <c r="B17381" s="3"/>
      <c r="J17381" s="3"/>
      <c r="K17381" s="5"/>
      <c r="L17381" s="8"/>
      <c r="N17381" s="5"/>
      <c r="O17381" s="10"/>
      <c r="P17381" s="8"/>
    </row>
    <row r="17382" spans="1:16" s="2" customFormat="1" x14ac:dyDescent="0.15">
      <c r="A17382" s="3"/>
      <c r="B17382" s="3"/>
      <c r="J17382" s="3"/>
      <c r="K17382" s="5"/>
      <c r="L17382" s="8"/>
      <c r="N17382" s="5"/>
      <c r="O17382" s="10"/>
      <c r="P17382" s="8"/>
    </row>
    <row r="17383" spans="1:16" s="2" customFormat="1" x14ac:dyDescent="0.15">
      <c r="A17383" s="3"/>
      <c r="B17383" s="3"/>
      <c r="J17383" s="3"/>
      <c r="K17383" s="5"/>
      <c r="L17383" s="8"/>
      <c r="N17383" s="5"/>
      <c r="O17383" s="10"/>
      <c r="P17383" s="8"/>
    </row>
    <row r="17384" spans="1:16" s="2" customFormat="1" x14ac:dyDescent="0.15">
      <c r="A17384" s="3"/>
      <c r="B17384" s="3"/>
      <c r="J17384" s="3"/>
      <c r="K17384" s="5"/>
      <c r="L17384" s="8"/>
      <c r="N17384" s="5"/>
      <c r="O17384" s="10"/>
      <c r="P17384" s="8"/>
    </row>
    <row r="17385" spans="1:16" s="2" customFormat="1" x14ac:dyDescent="0.15">
      <c r="A17385" s="3"/>
      <c r="B17385" s="3"/>
      <c r="J17385" s="3"/>
      <c r="K17385" s="5"/>
      <c r="L17385" s="8"/>
      <c r="N17385" s="5"/>
      <c r="O17385" s="10"/>
      <c r="P17385" s="8"/>
    </row>
    <row r="17386" spans="1:16" s="2" customFormat="1" x14ac:dyDescent="0.15">
      <c r="A17386" s="3"/>
      <c r="B17386" s="3"/>
      <c r="J17386" s="3"/>
      <c r="K17386" s="5"/>
      <c r="L17386" s="8"/>
      <c r="N17386" s="5"/>
      <c r="O17386" s="10"/>
      <c r="P17386" s="8"/>
    </row>
    <row r="17387" spans="1:16" s="2" customFormat="1" x14ac:dyDescent="0.15">
      <c r="A17387" s="3"/>
      <c r="B17387" s="3"/>
      <c r="J17387" s="3"/>
      <c r="K17387" s="5"/>
      <c r="L17387" s="8"/>
      <c r="N17387" s="5"/>
      <c r="O17387" s="10"/>
      <c r="P17387" s="8"/>
    </row>
    <row r="17388" spans="1:16" s="2" customFormat="1" x14ac:dyDescent="0.15">
      <c r="A17388" s="3"/>
      <c r="B17388" s="3"/>
      <c r="J17388" s="3"/>
      <c r="K17388" s="5"/>
      <c r="L17388" s="8"/>
      <c r="N17388" s="5"/>
      <c r="O17388" s="10"/>
      <c r="P17388" s="8"/>
    </row>
    <row r="17389" spans="1:16" s="2" customFormat="1" x14ac:dyDescent="0.15">
      <c r="A17389" s="3"/>
      <c r="B17389" s="3"/>
      <c r="J17389" s="3"/>
      <c r="K17389" s="5"/>
      <c r="L17389" s="8"/>
      <c r="N17389" s="5"/>
      <c r="O17389" s="10"/>
      <c r="P17389" s="8"/>
    </row>
    <row r="17390" spans="1:16" s="2" customFormat="1" x14ac:dyDescent="0.15">
      <c r="A17390" s="3"/>
      <c r="B17390" s="3"/>
      <c r="J17390" s="3"/>
      <c r="K17390" s="5"/>
      <c r="L17390" s="8"/>
      <c r="N17390" s="5"/>
      <c r="O17390" s="10"/>
      <c r="P17390" s="8"/>
    </row>
    <row r="17391" spans="1:16" s="2" customFormat="1" x14ac:dyDescent="0.15">
      <c r="A17391" s="3"/>
      <c r="B17391" s="3"/>
      <c r="J17391" s="3"/>
      <c r="K17391" s="5"/>
      <c r="L17391" s="8"/>
      <c r="N17391" s="5"/>
      <c r="O17391" s="10"/>
      <c r="P17391" s="8"/>
    </row>
    <row r="17392" spans="1:16" s="2" customFormat="1" x14ac:dyDescent="0.15">
      <c r="A17392" s="3"/>
      <c r="B17392" s="3"/>
      <c r="J17392" s="3"/>
      <c r="K17392" s="5"/>
      <c r="L17392" s="8"/>
      <c r="N17392" s="5"/>
      <c r="O17392" s="10"/>
      <c r="P17392" s="8"/>
    </row>
    <row r="17393" spans="1:16" s="2" customFormat="1" x14ac:dyDescent="0.15">
      <c r="A17393" s="3"/>
      <c r="B17393" s="3"/>
      <c r="J17393" s="3"/>
      <c r="K17393" s="5"/>
      <c r="L17393" s="8"/>
      <c r="N17393" s="5"/>
      <c r="O17393" s="10"/>
      <c r="P17393" s="8"/>
    </row>
    <row r="17394" spans="1:16" s="2" customFormat="1" x14ac:dyDescent="0.15">
      <c r="A17394" s="3"/>
      <c r="B17394" s="3"/>
      <c r="J17394" s="3"/>
      <c r="K17394" s="5"/>
      <c r="L17394" s="8"/>
      <c r="N17394" s="5"/>
      <c r="O17394" s="10"/>
      <c r="P17394" s="8"/>
    </row>
    <row r="17395" spans="1:16" s="2" customFormat="1" x14ac:dyDescent="0.15">
      <c r="A17395" s="3"/>
      <c r="B17395" s="3"/>
      <c r="J17395" s="3"/>
      <c r="K17395" s="5"/>
      <c r="L17395" s="8"/>
      <c r="N17395" s="5"/>
      <c r="O17395" s="10"/>
      <c r="P17395" s="8"/>
    </row>
    <row r="17396" spans="1:16" s="2" customFormat="1" x14ac:dyDescent="0.15">
      <c r="A17396" s="3"/>
      <c r="B17396" s="3"/>
      <c r="J17396" s="3"/>
      <c r="K17396" s="5"/>
      <c r="L17396" s="8"/>
      <c r="N17396" s="5"/>
      <c r="O17396" s="10"/>
      <c r="P17396" s="8"/>
    </row>
    <row r="17397" spans="1:16" s="2" customFormat="1" x14ac:dyDescent="0.15">
      <c r="A17397" s="3"/>
      <c r="B17397" s="3"/>
      <c r="J17397" s="3"/>
      <c r="K17397" s="5"/>
      <c r="L17397" s="8"/>
      <c r="N17397" s="5"/>
      <c r="O17397" s="10"/>
      <c r="P17397" s="8"/>
    </row>
    <row r="17398" spans="1:16" s="2" customFormat="1" x14ac:dyDescent="0.15">
      <c r="A17398" s="3"/>
      <c r="B17398" s="3"/>
      <c r="J17398" s="3"/>
      <c r="K17398" s="5"/>
      <c r="L17398" s="8"/>
      <c r="N17398" s="5"/>
      <c r="O17398" s="10"/>
      <c r="P17398" s="8"/>
    </row>
    <row r="17399" spans="1:16" s="2" customFormat="1" x14ac:dyDescent="0.15">
      <c r="A17399" s="3"/>
      <c r="B17399" s="3"/>
      <c r="J17399" s="3"/>
      <c r="K17399" s="5"/>
      <c r="L17399" s="8"/>
      <c r="N17399" s="5"/>
      <c r="O17399" s="10"/>
      <c r="P17399" s="8"/>
    </row>
    <row r="17400" spans="1:16" s="2" customFormat="1" x14ac:dyDescent="0.15">
      <c r="A17400" s="3"/>
      <c r="B17400" s="3"/>
      <c r="J17400" s="3"/>
      <c r="K17400" s="5"/>
      <c r="L17400" s="8"/>
      <c r="N17400" s="5"/>
      <c r="O17400" s="10"/>
      <c r="P17400" s="8"/>
    </row>
    <row r="17401" spans="1:16" s="2" customFormat="1" x14ac:dyDescent="0.15">
      <c r="A17401" s="3"/>
      <c r="B17401" s="3"/>
      <c r="J17401" s="3"/>
      <c r="K17401" s="5"/>
      <c r="L17401" s="8"/>
      <c r="N17401" s="5"/>
      <c r="O17401" s="10"/>
      <c r="P17401" s="8"/>
    </row>
    <row r="17402" spans="1:16" s="2" customFormat="1" x14ac:dyDescent="0.15">
      <c r="A17402" s="3"/>
      <c r="B17402" s="3"/>
      <c r="J17402" s="3"/>
      <c r="K17402" s="5"/>
      <c r="L17402" s="8"/>
      <c r="N17402" s="5"/>
      <c r="O17402" s="10"/>
      <c r="P17402" s="8"/>
    </row>
    <row r="17403" spans="1:16" s="2" customFormat="1" x14ac:dyDescent="0.15">
      <c r="A17403" s="3"/>
      <c r="B17403" s="3"/>
      <c r="J17403" s="3"/>
      <c r="K17403" s="5"/>
      <c r="L17403" s="8"/>
      <c r="N17403" s="5"/>
      <c r="O17403" s="10"/>
      <c r="P17403" s="8"/>
    </row>
    <row r="17404" spans="1:16" s="2" customFormat="1" x14ac:dyDescent="0.15">
      <c r="A17404" s="3"/>
      <c r="B17404" s="3"/>
      <c r="J17404" s="3"/>
      <c r="K17404" s="5"/>
      <c r="L17404" s="8"/>
      <c r="N17404" s="5"/>
      <c r="O17404" s="10"/>
      <c r="P17404" s="8"/>
    </row>
    <row r="17405" spans="1:16" s="2" customFormat="1" x14ac:dyDescent="0.15">
      <c r="A17405" s="3"/>
      <c r="B17405" s="3"/>
      <c r="J17405" s="3"/>
      <c r="K17405" s="5"/>
      <c r="L17405" s="8"/>
      <c r="N17405" s="5"/>
      <c r="O17405" s="10"/>
      <c r="P17405" s="8"/>
    </row>
    <row r="17406" spans="1:16" s="2" customFormat="1" x14ac:dyDescent="0.15">
      <c r="A17406" s="3"/>
      <c r="B17406" s="3"/>
      <c r="J17406" s="3"/>
      <c r="K17406" s="5"/>
      <c r="L17406" s="8"/>
      <c r="N17406" s="5"/>
      <c r="O17406" s="10"/>
      <c r="P17406" s="8"/>
    </row>
    <row r="17407" spans="1:16" s="2" customFormat="1" x14ac:dyDescent="0.15">
      <c r="A17407" s="3"/>
      <c r="B17407" s="3"/>
      <c r="J17407" s="3"/>
      <c r="K17407" s="5"/>
      <c r="L17407" s="8"/>
      <c r="N17407" s="5"/>
      <c r="O17407" s="10"/>
      <c r="P17407" s="8"/>
    </row>
    <row r="17408" spans="1:16" s="2" customFormat="1" x14ac:dyDescent="0.15">
      <c r="A17408" s="3"/>
      <c r="B17408" s="3"/>
      <c r="J17408" s="3"/>
      <c r="K17408" s="5"/>
      <c r="L17408" s="8"/>
      <c r="N17408" s="5"/>
      <c r="O17408" s="10"/>
      <c r="P17408" s="8"/>
    </row>
    <row r="17409" spans="1:16" s="2" customFormat="1" x14ac:dyDescent="0.15">
      <c r="A17409" s="3"/>
      <c r="B17409" s="3"/>
      <c r="J17409" s="3"/>
      <c r="K17409" s="5"/>
      <c r="L17409" s="8"/>
      <c r="N17409" s="5"/>
      <c r="O17409" s="10"/>
      <c r="P17409" s="8"/>
    </row>
    <row r="17410" spans="1:16" s="2" customFormat="1" x14ac:dyDescent="0.15">
      <c r="A17410" s="3"/>
      <c r="B17410" s="3"/>
      <c r="J17410" s="3"/>
      <c r="K17410" s="5"/>
      <c r="L17410" s="8"/>
      <c r="N17410" s="5"/>
      <c r="O17410" s="10"/>
      <c r="P17410" s="8"/>
    </row>
    <row r="17411" spans="1:16" s="2" customFormat="1" x14ac:dyDescent="0.15">
      <c r="A17411" s="3"/>
      <c r="B17411" s="3"/>
      <c r="J17411" s="3"/>
      <c r="K17411" s="5"/>
      <c r="L17411" s="8"/>
      <c r="N17411" s="5"/>
      <c r="O17411" s="10"/>
      <c r="P17411" s="8"/>
    </row>
    <row r="17412" spans="1:16" s="2" customFormat="1" x14ac:dyDescent="0.15">
      <c r="A17412" s="3"/>
      <c r="B17412" s="3"/>
      <c r="J17412" s="3"/>
      <c r="K17412" s="5"/>
      <c r="L17412" s="8"/>
      <c r="N17412" s="5"/>
      <c r="O17412" s="10"/>
      <c r="P17412" s="8"/>
    </row>
    <row r="17413" spans="1:16" s="2" customFormat="1" x14ac:dyDescent="0.15">
      <c r="A17413" s="3"/>
      <c r="B17413" s="3"/>
      <c r="J17413" s="3"/>
      <c r="K17413" s="5"/>
      <c r="L17413" s="8"/>
      <c r="N17413" s="5"/>
      <c r="O17413" s="10"/>
      <c r="P17413" s="8"/>
    </row>
    <row r="17414" spans="1:16" s="2" customFormat="1" x14ac:dyDescent="0.15">
      <c r="A17414" s="3"/>
      <c r="B17414" s="3"/>
      <c r="J17414" s="3"/>
      <c r="K17414" s="5"/>
      <c r="L17414" s="8"/>
      <c r="N17414" s="5"/>
      <c r="O17414" s="10"/>
      <c r="P17414" s="8"/>
    </row>
    <row r="17415" spans="1:16" s="2" customFormat="1" x14ac:dyDescent="0.15">
      <c r="A17415" s="3"/>
      <c r="B17415" s="3"/>
      <c r="J17415" s="3"/>
      <c r="K17415" s="5"/>
      <c r="L17415" s="8"/>
      <c r="N17415" s="5"/>
      <c r="O17415" s="10"/>
      <c r="P17415" s="8"/>
    </row>
    <row r="17416" spans="1:16" s="2" customFormat="1" x14ac:dyDescent="0.15">
      <c r="A17416" s="3"/>
      <c r="B17416" s="3"/>
      <c r="J17416" s="3"/>
      <c r="K17416" s="5"/>
      <c r="L17416" s="8"/>
      <c r="N17416" s="5"/>
      <c r="O17416" s="10"/>
      <c r="P17416" s="8"/>
    </row>
    <row r="17417" spans="1:16" s="2" customFormat="1" x14ac:dyDescent="0.15">
      <c r="A17417" s="3"/>
      <c r="B17417" s="3"/>
      <c r="J17417" s="3"/>
      <c r="K17417" s="5"/>
      <c r="L17417" s="8"/>
      <c r="N17417" s="5"/>
      <c r="O17417" s="10"/>
      <c r="P17417" s="8"/>
    </row>
    <row r="17418" spans="1:16" s="2" customFormat="1" x14ac:dyDescent="0.15">
      <c r="A17418" s="3"/>
      <c r="B17418" s="3"/>
      <c r="J17418" s="3"/>
      <c r="K17418" s="5"/>
      <c r="L17418" s="8"/>
      <c r="N17418" s="5"/>
      <c r="O17418" s="10"/>
      <c r="P17418" s="8"/>
    </row>
    <row r="17419" spans="1:16" s="2" customFormat="1" x14ac:dyDescent="0.15">
      <c r="A17419" s="3"/>
      <c r="B17419" s="3"/>
      <c r="J17419" s="3"/>
      <c r="K17419" s="5"/>
      <c r="L17419" s="8"/>
      <c r="N17419" s="5"/>
      <c r="O17419" s="10"/>
      <c r="P17419" s="8"/>
    </row>
    <row r="17420" spans="1:16" s="2" customFormat="1" x14ac:dyDescent="0.15">
      <c r="A17420" s="3"/>
      <c r="B17420" s="3"/>
      <c r="J17420" s="3"/>
      <c r="K17420" s="5"/>
      <c r="L17420" s="8"/>
      <c r="N17420" s="5"/>
      <c r="O17420" s="10"/>
      <c r="P17420" s="8"/>
    </row>
    <row r="17421" spans="1:16" s="2" customFormat="1" x14ac:dyDescent="0.15">
      <c r="A17421" s="3"/>
      <c r="B17421" s="3"/>
      <c r="J17421" s="3"/>
      <c r="K17421" s="5"/>
      <c r="L17421" s="8"/>
      <c r="N17421" s="5"/>
      <c r="O17421" s="10"/>
      <c r="P17421" s="8"/>
    </row>
    <row r="17422" spans="1:16" s="2" customFormat="1" x14ac:dyDescent="0.15">
      <c r="A17422" s="3"/>
      <c r="B17422" s="3"/>
      <c r="J17422" s="3"/>
      <c r="K17422" s="5"/>
      <c r="L17422" s="8"/>
      <c r="N17422" s="5"/>
      <c r="O17422" s="10"/>
      <c r="P17422" s="8"/>
    </row>
    <row r="17423" spans="1:16" s="2" customFormat="1" x14ac:dyDescent="0.15">
      <c r="A17423" s="3"/>
      <c r="B17423" s="3"/>
      <c r="J17423" s="3"/>
      <c r="K17423" s="5"/>
      <c r="L17423" s="8"/>
      <c r="N17423" s="5"/>
      <c r="O17423" s="10"/>
      <c r="P17423" s="8"/>
    </row>
    <row r="17424" spans="1:16" s="2" customFormat="1" x14ac:dyDescent="0.15">
      <c r="A17424" s="3"/>
      <c r="B17424" s="3"/>
      <c r="J17424" s="3"/>
      <c r="K17424" s="5"/>
      <c r="L17424" s="8"/>
      <c r="N17424" s="5"/>
      <c r="O17424" s="10"/>
      <c r="P17424" s="8"/>
    </row>
    <row r="17425" spans="1:16" s="2" customFormat="1" x14ac:dyDescent="0.15">
      <c r="A17425" s="3"/>
      <c r="B17425" s="3"/>
      <c r="J17425" s="3"/>
      <c r="K17425" s="5"/>
      <c r="L17425" s="8"/>
      <c r="N17425" s="5"/>
      <c r="O17425" s="10"/>
      <c r="P17425" s="8"/>
    </row>
    <row r="17426" spans="1:16" s="2" customFormat="1" x14ac:dyDescent="0.15">
      <c r="A17426" s="3"/>
      <c r="B17426" s="3"/>
      <c r="J17426" s="3"/>
      <c r="K17426" s="5"/>
      <c r="L17426" s="8"/>
      <c r="N17426" s="5"/>
      <c r="O17426" s="10"/>
      <c r="P17426" s="8"/>
    </row>
    <row r="17427" spans="1:16" s="2" customFormat="1" x14ac:dyDescent="0.15">
      <c r="A17427" s="3"/>
      <c r="B17427" s="3"/>
      <c r="J17427" s="3"/>
      <c r="K17427" s="5"/>
      <c r="L17427" s="8"/>
      <c r="N17427" s="5"/>
      <c r="O17427" s="10"/>
      <c r="P17427" s="8"/>
    </row>
    <row r="17428" spans="1:16" s="2" customFormat="1" x14ac:dyDescent="0.15">
      <c r="A17428" s="3"/>
      <c r="B17428" s="3"/>
      <c r="J17428" s="3"/>
      <c r="K17428" s="5"/>
      <c r="L17428" s="8"/>
      <c r="N17428" s="5"/>
      <c r="O17428" s="10"/>
      <c r="P17428" s="8"/>
    </row>
    <row r="17429" spans="1:16" s="2" customFormat="1" x14ac:dyDescent="0.15">
      <c r="A17429" s="3"/>
      <c r="B17429" s="3"/>
      <c r="J17429" s="3"/>
      <c r="K17429" s="5"/>
      <c r="L17429" s="8"/>
      <c r="N17429" s="5"/>
      <c r="O17429" s="10"/>
      <c r="P17429" s="8"/>
    </row>
    <row r="17430" spans="1:16" s="2" customFormat="1" x14ac:dyDescent="0.15">
      <c r="A17430" s="3"/>
      <c r="B17430" s="3"/>
      <c r="J17430" s="3"/>
      <c r="K17430" s="5"/>
      <c r="L17430" s="8"/>
      <c r="N17430" s="5"/>
      <c r="O17430" s="10"/>
      <c r="P17430" s="8"/>
    </row>
    <row r="17431" spans="1:16" s="2" customFormat="1" x14ac:dyDescent="0.15">
      <c r="A17431" s="3"/>
      <c r="B17431" s="3"/>
      <c r="J17431" s="3"/>
      <c r="K17431" s="5"/>
      <c r="L17431" s="8"/>
      <c r="N17431" s="5"/>
      <c r="O17431" s="10"/>
      <c r="P17431" s="8"/>
    </row>
    <row r="17432" spans="1:16" s="2" customFormat="1" x14ac:dyDescent="0.15">
      <c r="A17432" s="3"/>
      <c r="B17432" s="3"/>
      <c r="J17432" s="3"/>
      <c r="K17432" s="5"/>
      <c r="L17432" s="8"/>
      <c r="N17432" s="5"/>
      <c r="O17432" s="10"/>
      <c r="P17432" s="8"/>
    </row>
    <row r="17433" spans="1:16" s="2" customFormat="1" x14ac:dyDescent="0.15">
      <c r="A17433" s="3"/>
      <c r="B17433" s="3"/>
      <c r="J17433" s="3"/>
      <c r="K17433" s="5"/>
      <c r="L17433" s="8"/>
      <c r="N17433" s="5"/>
      <c r="O17433" s="10"/>
      <c r="P17433" s="8"/>
    </row>
    <row r="17434" spans="1:16" s="2" customFormat="1" x14ac:dyDescent="0.15">
      <c r="A17434" s="3"/>
      <c r="B17434" s="3"/>
      <c r="J17434" s="3"/>
      <c r="K17434" s="5"/>
      <c r="L17434" s="8"/>
      <c r="N17434" s="5"/>
      <c r="O17434" s="10"/>
      <c r="P17434" s="8"/>
    </row>
    <row r="17435" spans="1:16" s="2" customFormat="1" x14ac:dyDescent="0.15">
      <c r="A17435" s="3"/>
      <c r="B17435" s="3"/>
      <c r="J17435" s="3"/>
      <c r="K17435" s="5"/>
      <c r="L17435" s="8"/>
      <c r="N17435" s="5"/>
      <c r="O17435" s="10"/>
      <c r="P17435" s="8"/>
    </row>
    <row r="17436" spans="1:16" s="2" customFormat="1" x14ac:dyDescent="0.15">
      <c r="A17436" s="3"/>
      <c r="B17436" s="3"/>
      <c r="J17436" s="3"/>
      <c r="K17436" s="5"/>
      <c r="L17436" s="8"/>
      <c r="N17436" s="5"/>
      <c r="O17436" s="10"/>
      <c r="P17436" s="8"/>
    </row>
    <row r="17437" spans="1:16" s="2" customFormat="1" x14ac:dyDescent="0.15">
      <c r="A17437" s="3"/>
      <c r="B17437" s="3"/>
      <c r="J17437" s="3"/>
      <c r="K17437" s="5"/>
      <c r="L17437" s="8"/>
      <c r="N17437" s="5"/>
      <c r="O17437" s="10"/>
      <c r="P17437" s="8"/>
    </row>
    <row r="17438" spans="1:16" s="2" customFormat="1" x14ac:dyDescent="0.15">
      <c r="A17438" s="3"/>
      <c r="B17438" s="3"/>
      <c r="J17438" s="3"/>
      <c r="K17438" s="5"/>
      <c r="L17438" s="8"/>
      <c r="N17438" s="5"/>
      <c r="O17438" s="10"/>
      <c r="P17438" s="8"/>
    </row>
    <row r="17439" spans="1:16" s="2" customFormat="1" x14ac:dyDescent="0.15">
      <c r="A17439" s="3"/>
      <c r="B17439" s="3"/>
      <c r="J17439" s="3"/>
      <c r="K17439" s="5"/>
      <c r="L17439" s="8"/>
      <c r="N17439" s="5"/>
      <c r="O17439" s="10"/>
      <c r="P17439" s="8"/>
    </row>
    <row r="17440" spans="1:16" s="2" customFormat="1" x14ac:dyDescent="0.15">
      <c r="A17440" s="3"/>
      <c r="B17440" s="3"/>
      <c r="J17440" s="3"/>
      <c r="K17440" s="5"/>
      <c r="L17440" s="8"/>
      <c r="N17440" s="5"/>
      <c r="O17440" s="10"/>
      <c r="P17440" s="8"/>
    </row>
    <row r="17441" spans="1:16" s="2" customFormat="1" x14ac:dyDescent="0.15">
      <c r="A17441" s="3"/>
      <c r="B17441" s="3"/>
      <c r="J17441" s="3"/>
      <c r="K17441" s="5"/>
      <c r="L17441" s="8"/>
      <c r="N17441" s="5"/>
      <c r="O17441" s="10"/>
      <c r="P17441" s="8"/>
    </row>
    <row r="17442" spans="1:16" s="2" customFormat="1" x14ac:dyDescent="0.15">
      <c r="A17442" s="3"/>
      <c r="B17442" s="3"/>
      <c r="J17442" s="3"/>
      <c r="K17442" s="5"/>
      <c r="L17442" s="8"/>
      <c r="N17442" s="5"/>
      <c r="O17442" s="10"/>
      <c r="P17442" s="8"/>
    </row>
    <row r="17443" spans="1:16" s="2" customFormat="1" x14ac:dyDescent="0.15">
      <c r="A17443" s="3"/>
      <c r="B17443" s="3"/>
      <c r="J17443" s="3"/>
      <c r="K17443" s="5"/>
      <c r="L17443" s="8"/>
      <c r="N17443" s="5"/>
      <c r="O17443" s="10"/>
      <c r="P17443" s="8"/>
    </row>
    <row r="17444" spans="1:16" s="2" customFormat="1" x14ac:dyDescent="0.15">
      <c r="A17444" s="3"/>
      <c r="B17444" s="3"/>
      <c r="J17444" s="3"/>
      <c r="K17444" s="5"/>
      <c r="L17444" s="8"/>
      <c r="N17444" s="5"/>
      <c r="O17444" s="10"/>
      <c r="P17444" s="8"/>
    </row>
    <row r="17445" spans="1:16" s="2" customFormat="1" x14ac:dyDescent="0.15">
      <c r="A17445" s="3"/>
      <c r="B17445" s="3"/>
      <c r="J17445" s="3"/>
      <c r="K17445" s="5"/>
      <c r="L17445" s="8"/>
      <c r="N17445" s="5"/>
      <c r="O17445" s="10"/>
      <c r="P17445" s="8"/>
    </row>
    <row r="17446" spans="1:16" s="2" customFormat="1" x14ac:dyDescent="0.15">
      <c r="A17446" s="3"/>
      <c r="B17446" s="3"/>
      <c r="J17446" s="3"/>
      <c r="K17446" s="5"/>
      <c r="L17446" s="8"/>
      <c r="N17446" s="5"/>
      <c r="O17446" s="10"/>
      <c r="P17446" s="8"/>
    </row>
    <row r="17447" spans="1:16" s="2" customFormat="1" x14ac:dyDescent="0.15">
      <c r="A17447" s="3"/>
      <c r="B17447" s="3"/>
      <c r="J17447" s="3"/>
      <c r="K17447" s="5"/>
      <c r="L17447" s="8"/>
      <c r="N17447" s="5"/>
      <c r="O17447" s="10"/>
      <c r="P17447" s="8"/>
    </row>
    <row r="17448" spans="1:16" s="2" customFormat="1" x14ac:dyDescent="0.15">
      <c r="A17448" s="3"/>
      <c r="B17448" s="3"/>
      <c r="J17448" s="3"/>
      <c r="K17448" s="5"/>
      <c r="L17448" s="8"/>
      <c r="N17448" s="5"/>
      <c r="O17448" s="10"/>
      <c r="P17448" s="8"/>
    </row>
    <row r="17449" spans="1:16" s="2" customFormat="1" x14ac:dyDescent="0.15">
      <c r="A17449" s="3"/>
      <c r="B17449" s="3"/>
      <c r="J17449" s="3"/>
      <c r="K17449" s="5"/>
      <c r="L17449" s="8"/>
      <c r="N17449" s="5"/>
      <c r="O17449" s="10"/>
      <c r="P17449" s="8"/>
    </row>
    <row r="17450" spans="1:16" s="2" customFormat="1" x14ac:dyDescent="0.15">
      <c r="A17450" s="3"/>
      <c r="B17450" s="3"/>
      <c r="J17450" s="3"/>
      <c r="K17450" s="5"/>
      <c r="L17450" s="8"/>
      <c r="N17450" s="5"/>
      <c r="O17450" s="10"/>
      <c r="P17450" s="8"/>
    </row>
    <row r="17451" spans="1:16" s="2" customFormat="1" x14ac:dyDescent="0.15">
      <c r="A17451" s="3"/>
      <c r="B17451" s="3"/>
      <c r="J17451" s="3"/>
      <c r="K17451" s="5"/>
      <c r="L17451" s="8"/>
      <c r="N17451" s="5"/>
      <c r="O17451" s="10"/>
      <c r="P17451" s="8"/>
    </row>
    <row r="17452" spans="1:16" s="2" customFormat="1" x14ac:dyDescent="0.15">
      <c r="A17452" s="3"/>
      <c r="B17452" s="3"/>
      <c r="J17452" s="3"/>
      <c r="K17452" s="5"/>
      <c r="L17452" s="8"/>
      <c r="N17452" s="5"/>
      <c r="O17452" s="10"/>
      <c r="P17452" s="8"/>
    </row>
    <row r="17453" spans="1:16" s="2" customFormat="1" x14ac:dyDescent="0.15">
      <c r="A17453" s="3"/>
      <c r="B17453" s="3"/>
      <c r="J17453" s="3"/>
      <c r="K17453" s="5"/>
      <c r="L17453" s="8"/>
      <c r="N17453" s="5"/>
      <c r="O17453" s="10"/>
      <c r="P17453" s="8"/>
    </row>
    <row r="17454" spans="1:16" s="2" customFormat="1" x14ac:dyDescent="0.15">
      <c r="A17454" s="3"/>
      <c r="B17454" s="3"/>
      <c r="J17454" s="3"/>
      <c r="K17454" s="5"/>
      <c r="L17454" s="8"/>
      <c r="N17454" s="5"/>
      <c r="O17454" s="10"/>
      <c r="P17454" s="8"/>
    </row>
    <row r="17455" spans="1:16" s="2" customFormat="1" x14ac:dyDescent="0.15">
      <c r="A17455" s="3"/>
      <c r="B17455" s="3"/>
      <c r="J17455" s="3"/>
      <c r="K17455" s="5"/>
      <c r="L17455" s="8"/>
      <c r="N17455" s="5"/>
      <c r="O17455" s="10"/>
      <c r="P17455" s="8"/>
    </row>
    <row r="17456" spans="1:16" s="2" customFormat="1" x14ac:dyDescent="0.15">
      <c r="A17456" s="3"/>
      <c r="B17456" s="3"/>
      <c r="J17456" s="3"/>
      <c r="K17456" s="5"/>
      <c r="L17456" s="8"/>
      <c r="N17456" s="5"/>
      <c r="O17456" s="10"/>
      <c r="P17456" s="8"/>
    </row>
    <row r="17457" spans="1:16" s="2" customFormat="1" x14ac:dyDescent="0.15">
      <c r="A17457" s="3"/>
      <c r="B17457" s="3"/>
      <c r="J17457" s="3"/>
      <c r="K17457" s="5"/>
      <c r="L17457" s="8"/>
      <c r="N17457" s="5"/>
      <c r="O17457" s="10"/>
      <c r="P17457" s="8"/>
    </row>
    <row r="17458" spans="1:16" s="2" customFormat="1" x14ac:dyDescent="0.15">
      <c r="A17458" s="3"/>
      <c r="B17458" s="3"/>
      <c r="J17458" s="3"/>
      <c r="K17458" s="5"/>
      <c r="L17458" s="8"/>
      <c r="N17458" s="5"/>
      <c r="O17458" s="10"/>
      <c r="P17458" s="8"/>
    </row>
    <row r="17459" spans="1:16" s="2" customFormat="1" x14ac:dyDescent="0.15">
      <c r="A17459" s="3"/>
      <c r="B17459" s="3"/>
      <c r="J17459" s="3"/>
      <c r="K17459" s="5"/>
      <c r="L17459" s="8"/>
      <c r="N17459" s="5"/>
      <c r="O17459" s="10"/>
      <c r="P17459" s="8"/>
    </row>
    <row r="17460" spans="1:16" s="2" customFormat="1" x14ac:dyDescent="0.15">
      <c r="A17460" s="3"/>
      <c r="B17460" s="3"/>
      <c r="J17460" s="3"/>
      <c r="K17460" s="5"/>
      <c r="L17460" s="8"/>
      <c r="N17460" s="5"/>
      <c r="O17460" s="10"/>
      <c r="P17460" s="8"/>
    </row>
    <row r="17461" spans="1:16" s="2" customFormat="1" x14ac:dyDescent="0.15">
      <c r="A17461" s="3"/>
      <c r="B17461" s="3"/>
      <c r="J17461" s="3"/>
      <c r="K17461" s="5"/>
      <c r="L17461" s="8"/>
      <c r="N17461" s="5"/>
      <c r="O17461" s="10"/>
      <c r="P17461" s="8"/>
    </row>
    <row r="17462" spans="1:16" s="2" customFormat="1" x14ac:dyDescent="0.15">
      <c r="A17462" s="3"/>
      <c r="B17462" s="3"/>
      <c r="J17462" s="3"/>
      <c r="K17462" s="5"/>
      <c r="L17462" s="8"/>
      <c r="N17462" s="5"/>
      <c r="O17462" s="10"/>
      <c r="P17462" s="8"/>
    </row>
    <row r="17463" spans="1:16" s="2" customFormat="1" x14ac:dyDescent="0.15">
      <c r="A17463" s="3"/>
      <c r="B17463" s="3"/>
      <c r="J17463" s="3"/>
      <c r="K17463" s="5"/>
      <c r="L17463" s="8"/>
      <c r="N17463" s="5"/>
      <c r="O17463" s="10"/>
      <c r="P17463" s="8"/>
    </row>
    <row r="17464" spans="1:16" s="2" customFormat="1" x14ac:dyDescent="0.15">
      <c r="A17464" s="3"/>
      <c r="B17464" s="3"/>
      <c r="J17464" s="3"/>
      <c r="K17464" s="5"/>
      <c r="L17464" s="8"/>
      <c r="N17464" s="5"/>
      <c r="O17464" s="10"/>
      <c r="P17464" s="8"/>
    </row>
    <row r="17465" spans="1:16" s="2" customFormat="1" x14ac:dyDescent="0.15">
      <c r="A17465" s="3"/>
      <c r="B17465" s="3"/>
      <c r="J17465" s="3"/>
      <c r="K17465" s="5"/>
      <c r="L17465" s="8"/>
      <c r="N17465" s="5"/>
      <c r="O17465" s="10"/>
      <c r="P17465" s="8"/>
    </row>
    <row r="17466" spans="1:16" s="2" customFormat="1" x14ac:dyDescent="0.15">
      <c r="A17466" s="3"/>
      <c r="B17466" s="3"/>
      <c r="J17466" s="3"/>
      <c r="K17466" s="5"/>
      <c r="L17466" s="8"/>
      <c r="N17466" s="5"/>
      <c r="O17466" s="10"/>
      <c r="P17466" s="8"/>
    </row>
    <row r="17467" spans="1:16" s="2" customFormat="1" x14ac:dyDescent="0.15">
      <c r="A17467" s="3"/>
      <c r="B17467" s="3"/>
      <c r="J17467" s="3"/>
      <c r="K17467" s="5"/>
      <c r="L17467" s="8"/>
      <c r="N17467" s="5"/>
      <c r="O17467" s="10"/>
      <c r="P17467" s="8"/>
    </row>
    <row r="17468" spans="1:16" s="2" customFormat="1" x14ac:dyDescent="0.15">
      <c r="A17468" s="3"/>
      <c r="B17468" s="3"/>
      <c r="J17468" s="3"/>
      <c r="K17468" s="5"/>
      <c r="L17468" s="8"/>
      <c r="N17468" s="5"/>
      <c r="O17468" s="10"/>
      <c r="P17468" s="8"/>
    </row>
    <row r="17469" spans="1:16" s="2" customFormat="1" x14ac:dyDescent="0.15">
      <c r="A17469" s="3"/>
      <c r="B17469" s="3"/>
      <c r="J17469" s="3"/>
      <c r="K17469" s="5"/>
      <c r="L17469" s="8"/>
      <c r="N17469" s="5"/>
      <c r="O17469" s="10"/>
      <c r="P17469" s="8"/>
    </row>
    <row r="17470" spans="1:16" s="2" customFormat="1" x14ac:dyDescent="0.15">
      <c r="A17470" s="3"/>
      <c r="B17470" s="3"/>
      <c r="J17470" s="3"/>
      <c r="K17470" s="5"/>
      <c r="L17470" s="8"/>
      <c r="N17470" s="5"/>
      <c r="O17470" s="10"/>
      <c r="P17470" s="8"/>
    </row>
    <row r="17471" spans="1:16" s="2" customFormat="1" x14ac:dyDescent="0.15">
      <c r="A17471" s="3"/>
      <c r="B17471" s="3"/>
      <c r="J17471" s="3"/>
      <c r="K17471" s="5"/>
      <c r="L17471" s="8"/>
      <c r="N17471" s="5"/>
      <c r="O17471" s="10"/>
      <c r="P17471" s="8"/>
    </row>
    <row r="17472" spans="1:16" s="2" customFormat="1" x14ac:dyDescent="0.15">
      <c r="A17472" s="3"/>
      <c r="B17472" s="3"/>
      <c r="J17472" s="3"/>
      <c r="K17472" s="5"/>
      <c r="L17472" s="8"/>
      <c r="N17472" s="5"/>
      <c r="O17472" s="10"/>
      <c r="P17472" s="8"/>
    </row>
    <row r="17473" spans="1:16" s="2" customFormat="1" x14ac:dyDescent="0.15">
      <c r="A17473" s="3"/>
      <c r="B17473" s="3"/>
      <c r="J17473" s="3"/>
      <c r="K17473" s="5"/>
      <c r="L17473" s="8"/>
      <c r="N17473" s="5"/>
      <c r="O17473" s="10"/>
      <c r="P17473" s="8"/>
    </row>
    <row r="17474" spans="1:16" s="2" customFormat="1" x14ac:dyDescent="0.15">
      <c r="A17474" s="3"/>
      <c r="B17474" s="3"/>
      <c r="J17474" s="3"/>
      <c r="K17474" s="5"/>
      <c r="L17474" s="8"/>
      <c r="N17474" s="5"/>
      <c r="O17474" s="10"/>
      <c r="P17474" s="8"/>
    </row>
    <row r="17475" spans="1:16" s="2" customFormat="1" x14ac:dyDescent="0.15">
      <c r="A17475" s="3"/>
      <c r="B17475" s="3"/>
      <c r="J17475" s="3"/>
      <c r="K17475" s="5"/>
      <c r="L17475" s="8"/>
      <c r="N17475" s="5"/>
      <c r="O17475" s="10"/>
      <c r="P17475" s="8"/>
    </row>
    <row r="17476" spans="1:16" s="2" customFormat="1" x14ac:dyDescent="0.15">
      <c r="A17476" s="3"/>
      <c r="B17476" s="3"/>
      <c r="J17476" s="3"/>
      <c r="K17476" s="5"/>
      <c r="L17476" s="8"/>
      <c r="N17476" s="5"/>
      <c r="O17476" s="10"/>
      <c r="P17476" s="8"/>
    </row>
    <row r="17477" spans="1:16" s="2" customFormat="1" x14ac:dyDescent="0.15">
      <c r="A17477" s="3"/>
      <c r="B17477" s="3"/>
      <c r="J17477" s="3"/>
      <c r="K17477" s="5"/>
      <c r="L17477" s="8"/>
      <c r="N17477" s="5"/>
      <c r="O17477" s="10"/>
      <c r="P17477" s="8"/>
    </row>
    <row r="17478" spans="1:16" s="2" customFormat="1" x14ac:dyDescent="0.15">
      <c r="A17478" s="3"/>
      <c r="B17478" s="3"/>
      <c r="J17478" s="3"/>
      <c r="K17478" s="5"/>
      <c r="L17478" s="8"/>
      <c r="N17478" s="5"/>
      <c r="O17478" s="10"/>
      <c r="P17478" s="8"/>
    </row>
    <row r="17479" spans="1:16" s="2" customFormat="1" x14ac:dyDescent="0.15">
      <c r="A17479" s="3"/>
      <c r="B17479" s="3"/>
      <c r="J17479" s="3"/>
      <c r="K17479" s="5"/>
      <c r="L17479" s="8"/>
      <c r="N17479" s="5"/>
      <c r="O17479" s="10"/>
      <c r="P17479" s="8"/>
    </row>
    <row r="17480" spans="1:16" s="2" customFormat="1" x14ac:dyDescent="0.15">
      <c r="A17480" s="3"/>
      <c r="B17480" s="3"/>
      <c r="J17480" s="3"/>
      <c r="K17480" s="5"/>
      <c r="L17480" s="8"/>
      <c r="N17480" s="5"/>
      <c r="O17480" s="10"/>
      <c r="P17480" s="8"/>
    </row>
    <row r="17481" spans="1:16" s="2" customFormat="1" x14ac:dyDescent="0.15">
      <c r="A17481" s="3"/>
      <c r="B17481" s="3"/>
      <c r="J17481" s="3"/>
      <c r="K17481" s="5"/>
      <c r="L17481" s="8"/>
      <c r="N17481" s="5"/>
      <c r="O17481" s="10"/>
      <c r="P17481" s="8"/>
    </row>
    <row r="17482" spans="1:16" s="2" customFormat="1" x14ac:dyDescent="0.15">
      <c r="A17482" s="3"/>
      <c r="B17482" s="3"/>
      <c r="J17482" s="3"/>
      <c r="K17482" s="5"/>
      <c r="L17482" s="8"/>
      <c r="N17482" s="5"/>
      <c r="O17482" s="10"/>
      <c r="P17482" s="8"/>
    </row>
    <row r="17483" spans="1:16" s="2" customFormat="1" x14ac:dyDescent="0.15">
      <c r="A17483" s="3"/>
      <c r="B17483" s="3"/>
      <c r="J17483" s="3"/>
      <c r="K17483" s="5"/>
      <c r="L17483" s="8"/>
      <c r="N17483" s="5"/>
      <c r="O17483" s="10"/>
      <c r="P17483" s="8"/>
    </row>
    <row r="17484" spans="1:16" s="2" customFormat="1" x14ac:dyDescent="0.15">
      <c r="A17484" s="3"/>
      <c r="B17484" s="3"/>
      <c r="J17484" s="3"/>
      <c r="K17484" s="5"/>
      <c r="L17484" s="8"/>
      <c r="N17484" s="5"/>
      <c r="O17484" s="10"/>
      <c r="P17484" s="8"/>
    </row>
    <row r="17485" spans="1:16" s="2" customFormat="1" x14ac:dyDescent="0.15">
      <c r="A17485" s="3"/>
      <c r="B17485" s="3"/>
      <c r="J17485" s="3"/>
      <c r="K17485" s="5"/>
      <c r="L17485" s="8"/>
      <c r="N17485" s="5"/>
      <c r="O17485" s="10"/>
      <c r="P17485" s="8"/>
    </row>
    <row r="17486" spans="1:16" s="2" customFormat="1" x14ac:dyDescent="0.15">
      <c r="A17486" s="3"/>
      <c r="B17486" s="3"/>
      <c r="J17486" s="3"/>
      <c r="K17486" s="5"/>
      <c r="L17486" s="8"/>
      <c r="N17486" s="5"/>
      <c r="O17486" s="10"/>
      <c r="P17486" s="8"/>
    </row>
    <row r="17487" spans="1:16" s="2" customFormat="1" x14ac:dyDescent="0.15">
      <c r="A17487" s="3"/>
      <c r="B17487" s="3"/>
      <c r="J17487" s="3"/>
      <c r="K17487" s="5"/>
      <c r="L17487" s="8"/>
      <c r="N17487" s="5"/>
      <c r="O17487" s="10"/>
      <c r="P17487" s="8"/>
    </row>
    <row r="17488" spans="1:16" s="2" customFormat="1" x14ac:dyDescent="0.15">
      <c r="A17488" s="3"/>
      <c r="B17488" s="3"/>
      <c r="J17488" s="3"/>
      <c r="K17488" s="5"/>
      <c r="L17488" s="8"/>
      <c r="N17488" s="5"/>
      <c r="O17488" s="10"/>
      <c r="P17488" s="8"/>
    </row>
    <row r="17489" spans="1:16" s="2" customFormat="1" x14ac:dyDescent="0.15">
      <c r="A17489" s="3"/>
      <c r="B17489" s="3"/>
      <c r="J17489" s="3"/>
      <c r="K17489" s="5"/>
      <c r="L17489" s="8"/>
      <c r="N17489" s="5"/>
      <c r="O17489" s="10"/>
      <c r="P17489" s="8"/>
    </row>
    <row r="17490" spans="1:16" s="2" customFormat="1" x14ac:dyDescent="0.15">
      <c r="A17490" s="3"/>
      <c r="B17490" s="3"/>
      <c r="J17490" s="3"/>
      <c r="K17490" s="5"/>
      <c r="L17490" s="8"/>
      <c r="N17490" s="5"/>
      <c r="O17490" s="10"/>
      <c r="P17490" s="8"/>
    </row>
    <row r="17491" spans="1:16" s="2" customFormat="1" x14ac:dyDescent="0.15">
      <c r="A17491" s="3"/>
      <c r="B17491" s="3"/>
      <c r="J17491" s="3"/>
      <c r="K17491" s="5"/>
      <c r="L17491" s="8"/>
      <c r="N17491" s="5"/>
      <c r="O17491" s="10"/>
      <c r="P17491" s="8"/>
    </row>
    <row r="17492" spans="1:16" s="2" customFormat="1" x14ac:dyDescent="0.15">
      <c r="A17492" s="3"/>
      <c r="B17492" s="3"/>
      <c r="J17492" s="3"/>
      <c r="K17492" s="5"/>
      <c r="L17492" s="8"/>
      <c r="N17492" s="5"/>
      <c r="O17492" s="10"/>
      <c r="P17492" s="8"/>
    </row>
    <row r="17493" spans="1:16" s="2" customFormat="1" x14ac:dyDescent="0.15">
      <c r="A17493" s="3"/>
      <c r="B17493" s="3"/>
      <c r="J17493" s="3"/>
      <c r="K17493" s="5"/>
      <c r="L17493" s="8"/>
      <c r="N17493" s="5"/>
      <c r="O17493" s="10"/>
      <c r="P17493" s="8"/>
    </row>
    <row r="17494" spans="1:16" s="2" customFormat="1" x14ac:dyDescent="0.15">
      <c r="A17494" s="3"/>
      <c r="B17494" s="3"/>
      <c r="J17494" s="3"/>
      <c r="K17494" s="5"/>
      <c r="L17494" s="8"/>
      <c r="N17494" s="5"/>
      <c r="O17494" s="10"/>
      <c r="P17494" s="8"/>
    </row>
    <row r="17495" spans="1:16" s="2" customFormat="1" x14ac:dyDescent="0.15">
      <c r="A17495" s="3"/>
      <c r="B17495" s="3"/>
      <c r="J17495" s="3"/>
      <c r="K17495" s="5"/>
      <c r="L17495" s="8"/>
      <c r="N17495" s="5"/>
      <c r="O17495" s="10"/>
      <c r="P17495" s="8"/>
    </row>
    <row r="17496" spans="1:16" s="2" customFormat="1" x14ac:dyDescent="0.15">
      <c r="A17496" s="3"/>
      <c r="B17496" s="3"/>
      <c r="J17496" s="3"/>
      <c r="K17496" s="5"/>
      <c r="L17496" s="8"/>
      <c r="N17496" s="5"/>
      <c r="O17496" s="10"/>
      <c r="P17496" s="8"/>
    </row>
    <row r="17497" spans="1:16" s="2" customFormat="1" x14ac:dyDescent="0.15">
      <c r="A17497" s="3"/>
      <c r="B17497" s="3"/>
      <c r="J17497" s="3"/>
      <c r="K17497" s="5"/>
      <c r="L17497" s="8"/>
      <c r="N17497" s="5"/>
      <c r="O17497" s="10"/>
      <c r="P17497" s="8"/>
    </row>
    <row r="17498" spans="1:16" s="2" customFormat="1" x14ac:dyDescent="0.15">
      <c r="A17498" s="3"/>
      <c r="B17498" s="3"/>
      <c r="J17498" s="3"/>
      <c r="K17498" s="5"/>
      <c r="L17498" s="8"/>
      <c r="N17498" s="5"/>
      <c r="O17498" s="10"/>
      <c r="P17498" s="8"/>
    </row>
    <row r="17499" spans="1:16" s="2" customFormat="1" x14ac:dyDescent="0.15">
      <c r="A17499" s="3"/>
      <c r="B17499" s="3"/>
      <c r="J17499" s="3"/>
      <c r="K17499" s="5"/>
      <c r="L17499" s="8"/>
      <c r="N17499" s="5"/>
      <c r="O17499" s="10"/>
      <c r="P17499" s="8"/>
    </row>
    <row r="17500" spans="1:16" s="2" customFormat="1" x14ac:dyDescent="0.15">
      <c r="A17500" s="3"/>
      <c r="B17500" s="3"/>
      <c r="J17500" s="3"/>
      <c r="K17500" s="5"/>
      <c r="L17500" s="8"/>
      <c r="N17500" s="5"/>
      <c r="O17500" s="10"/>
      <c r="P17500" s="8"/>
    </row>
    <row r="17501" spans="1:16" s="2" customFormat="1" x14ac:dyDescent="0.15">
      <c r="A17501" s="3"/>
      <c r="B17501" s="3"/>
      <c r="J17501" s="3"/>
      <c r="K17501" s="5"/>
      <c r="L17501" s="8"/>
      <c r="N17501" s="5"/>
      <c r="O17501" s="10"/>
      <c r="P17501" s="8"/>
    </row>
    <row r="17502" spans="1:16" s="2" customFormat="1" x14ac:dyDescent="0.15">
      <c r="A17502" s="3"/>
      <c r="B17502" s="3"/>
      <c r="J17502" s="3"/>
      <c r="K17502" s="5"/>
      <c r="L17502" s="8"/>
      <c r="N17502" s="5"/>
      <c r="O17502" s="10"/>
      <c r="P17502" s="8"/>
    </row>
    <row r="17503" spans="1:16" s="2" customFormat="1" x14ac:dyDescent="0.15">
      <c r="A17503" s="3"/>
      <c r="B17503" s="3"/>
      <c r="J17503" s="3"/>
      <c r="K17503" s="5"/>
      <c r="L17503" s="8"/>
      <c r="N17503" s="5"/>
      <c r="O17503" s="10"/>
      <c r="P17503" s="8"/>
    </row>
    <row r="17504" spans="1:16" s="2" customFormat="1" x14ac:dyDescent="0.15">
      <c r="A17504" s="3"/>
      <c r="B17504" s="3"/>
      <c r="J17504" s="3"/>
      <c r="K17504" s="5"/>
      <c r="L17504" s="8"/>
      <c r="N17504" s="5"/>
      <c r="O17504" s="10"/>
      <c r="P17504" s="8"/>
    </row>
    <row r="17505" spans="1:16" s="2" customFormat="1" x14ac:dyDescent="0.15">
      <c r="A17505" s="3"/>
      <c r="B17505" s="3"/>
      <c r="J17505" s="3"/>
      <c r="K17505" s="5"/>
      <c r="L17505" s="8"/>
      <c r="N17505" s="5"/>
      <c r="O17505" s="10"/>
      <c r="P17505" s="8"/>
    </row>
    <row r="17506" spans="1:16" s="2" customFormat="1" x14ac:dyDescent="0.15">
      <c r="A17506" s="3"/>
      <c r="B17506" s="3"/>
      <c r="J17506" s="3"/>
      <c r="K17506" s="5"/>
      <c r="L17506" s="8"/>
      <c r="N17506" s="5"/>
      <c r="O17506" s="10"/>
      <c r="P17506" s="8"/>
    </row>
    <row r="17507" spans="1:16" s="2" customFormat="1" x14ac:dyDescent="0.15">
      <c r="A17507" s="3"/>
      <c r="B17507" s="3"/>
      <c r="J17507" s="3"/>
      <c r="K17507" s="5"/>
      <c r="L17507" s="8"/>
      <c r="N17507" s="5"/>
      <c r="O17507" s="10"/>
      <c r="P17507" s="8"/>
    </row>
    <row r="17508" spans="1:16" s="2" customFormat="1" x14ac:dyDescent="0.15">
      <c r="A17508" s="3"/>
      <c r="B17508" s="3"/>
      <c r="J17508" s="3"/>
      <c r="K17508" s="5"/>
      <c r="L17508" s="8"/>
      <c r="N17508" s="5"/>
      <c r="O17508" s="10"/>
      <c r="P17508" s="8"/>
    </row>
    <row r="17509" spans="1:16" s="2" customFormat="1" x14ac:dyDescent="0.15">
      <c r="A17509" s="3"/>
      <c r="B17509" s="3"/>
      <c r="J17509" s="3"/>
      <c r="K17509" s="5"/>
      <c r="L17509" s="8"/>
      <c r="N17509" s="5"/>
      <c r="O17509" s="10"/>
      <c r="P17509" s="8"/>
    </row>
    <row r="17510" spans="1:16" s="2" customFormat="1" x14ac:dyDescent="0.15">
      <c r="A17510" s="3"/>
      <c r="B17510" s="3"/>
      <c r="J17510" s="3"/>
      <c r="K17510" s="5"/>
      <c r="L17510" s="8"/>
      <c r="N17510" s="5"/>
      <c r="O17510" s="10"/>
      <c r="P17510" s="8"/>
    </row>
    <row r="17511" spans="1:16" s="2" customFormat="1" x14ac:dyDescent="0.15">
      <c r="A17511" s="3"/>
      <c r="B17511" s="3"/>
      <c r="J17511" s="3"/>
      <c r="K17511" s="5"/>
      <c r="L17511" s="8"/>
      <c r="N17511" s="5"/>
      <c r="O17511" s="10"/>
      <c r="P17511" s="8"/>
    </row>
    <row r="17512" spans="1:16" s="2" customFormat="1" x14ac:dyDescent="0.15">
      <c r="A17512" s="3"/>
      <c r="B17512" s="3"/>
      <c r="J17512" s="3"/>
      <c r="K17512" s="5"/>
      <c r="L17512" s="8"/>
      <c r="N17512" s="5"/>
      <c r="O17512" s="10"/>
      <c r="P17512" s="8"/>
    </row>
    <row r="17513" spans="1:16" s="2" customFormat="1" x14ac:dyDescent="0.15">
      <c r="A17513" s="3"/>
      <c r="B17513" s="3"/>
      <c r="J17513" s="3"/>
      <c r="K17513" s="5"/>
      <c r="L17513" s="8"/>
      <c r="N17513" s="5"/>
      <c r="O17513" s="10"/>
      <c r="P17513" s="8"/>
    </row>
    <row r="17514" spans="1:16" s="2" customFormat="1" x14ac:dyDescent="0.15">
      <c r="A17514" s="3"/>
      <c r="B17514" s="3"/>
      <c r="J17514" s="3"/>
      <c r="K17514" s="5"/>
      <c r="L17514" s="8"/>
      <c r="N17514" s="5"/>
      <c r="O17514" s="10"/>
      <c r="P17514" s="8"/>
    </row>
    <row r="17515" spans="1:16" s="2" customFormat="1" x14ac:dyDescent="0.15">
      <c r="A17515" s="3"/>
      <c r="B17515" s="3"/>
      <c r="J17515" s="3"/>
      <c r="K17515" s="5"/>
      <c r="L17515" s="8"/>
      <c r="N17515" s="5"/>
      <c r="O17515" s="10"/>
      <c r="P17515" s="8"/>
    </row>
    <row r="17516" spans="1:16" s="2" customFormat="1" x14ac:dyDescent="0.15">
      <c r="A17516" s="3"/>
      <c r="B17516" s="3"/>
      <c r="J17516" s="3"/>
      <c r="K17516" s="5"/>
      <c r="L17516" s="8"/>
      <c r="N17516" s="5"/>
      <c r="O17516" s="10"/>
      <c r="P17516" s="8"/>
    </row>
    <row r="17517" spans="1:16" s="2" customFormat="1" x14ac:dyDescent="0.15">
      <c r="A17517" s="3"/>
      <c r="B17517" s="3"/>
      <c r="J17517" s="3"/>
      <c r="K17517" s="5"/>
      <c r="L17517" s="8"/>
      <c r="N17517" s="5"/>
      <c r="O17517" s="10"/>
      <c r="P17517" s="8"/>
    </row>
    <row r="17518" spans="1:16" s="2" customFormat="1" x14ac:dyDescent="0.15">
      <c r="A17518" s="3"/>
      <c r="B17518" s="3"/>
      <c r="J17518" s="3"/>
      <c r="K17518" s="5"/>
      <c r="L17518" s="8"/>
      <c r="N17518" s="5"/>
      <c r="O17518" s="10"/>
      <c r="P17518" s="8"/>
    </row>
    <row r="17519" spans="1:16" s="2" customFormat="1" x14ac:dyDescent="0.15">
      <c r="A17519" s="3"/>
      <c r="B17519" s="3"/>
      <c r="J17519" s="3"/>
      <c r="K17519" s="5"/>
      <c r="L17519" s="8"/>
      <c r="N17519" s="5"/>
      <c r="O17519" s="10"/>
      <c r="P17519" s="8"/>
    </row>
    <row r="17520" spans="1:16" s="2" customFormat="1" x14ac:dyDescent="0.15">
      <c r="A17520" s="3"/>
      <c r="B17520" s="3"/>
      <c r="J17520" s="3"/>
      <c r="K17520" s="5"/>
      <c r="L17520" s="8"/>
      <c r="N17520" s="5"/>
      <c r="O17520" s="10"/>
      <c r="P17520" s="8"/>
    </row>
    <row r="17521" spans="1:16" s="2" customFormat="1" x14ac:dyDescent="0.15">
      <c r="A17521" s="3"/>
      <c r="B17521" s="3"/>
      <c r="J17521" s="3"/>
      <c r="K17521" s="5"/>
      <c r="L17521" s="8"/>
      <c r="N17521" s="5"/>
      <c r="O17521" s="10"/>
      <c r="P17521" s="8"/>
    </row>
    <row r="17522" spans="1:16" s="2" customFormat="1" x14ac:dyDescent="0.15">
      <c r="A17522" s="3"/>
      <c r="B17522" s="3"/>
      <c r="J17522" s="3"/>
      <c r="K17522" s="5"/>
      <c r="L17522" s="8"/>
      <c r="N17522" s="5"/>
      <c r="O17522" s="10"/>
      <c r="P17522" s="8"/>
    </row>
    <row r="17523" spans="1:16" s="2" customFormat="1" x14ac:dyDescent="0.15">
      <c r="A17523" s="3"/>
      <c r="B17523" s="3"/>
      <c r="J17523" s="3"/>
      <c r="K17523" s="5"/>
      <c r="L17523" s="8"/>
      <c r="N17523" s="5"/>
      <c r="O17523" s="10"/>
      <c r="P17523" s="8"/>
    </row>
    <row r="17524" spans="1:16" s="2" customFormat="1" x14ac:dyDescent="0.15">
      <c r="A17524" s="3"/>
      <c r="B17524" s="3"/>
      <c r="J17524" s="3"/>
      <c r="K17524" s="5"/>
      <c r="L17524" s="8"/>
      <c r="N17524" s="5"/>
      <c r="O17524" s="10"/>
      <c r="P17524" s="8"/>
    </row>
    <row r="17525" spans="1:16" s="2" customFormat="1" x14ac:dyDescent="0.15">
      <c r="A17525" s="3"/>
      <c r="B17525" s="3"/>
      <c r="J17525" s="3"/>
      <c r="K17525" s="5"/>
      <c r="L17525" s="8"/>
      <c r="N17525" s="5"/>
      <c r="O17525" s="10"/>
      <c r="P17525" s="8"/>
    </row>
    <row r="17526" spans="1:16" s="2" customFormat="1" x14ac:dyDescent="0.15">
      <c r="A17526" s="3"/>
      <c r="B17526" s="3"/>
      <c r="J17526" s="3"/>
      <c r="K17526" s="5"/>
      <c r="L17526" s="8"/>
      <c r="N17526" s="5"/>
      <c r="O17526" s="10"/>
      <c r="P17526" s="8"/>
    </row>
    <row r="17527" spans="1:16" s="2" customFormat="1" x14ac:dyDescent="0.15">
      <c r="A17527" s="3"/>
      <c r="B17527" s="3"/>
      <c r="J17527" s="3"/>
      <c r="K17527" s="5"/>
      <c r="L17527" s="8"/>
      <c r="N17527" s="5"/>
      <c r="O17527" s="10"/>
      <c r="P17527" s="8"/>
    </row>
    <row r="17528" spans="1:16" s="2" customFormat="1" x14ac:dyDescent="0.15">
      <c r="A17528" s="3"/>
      <c r="B17528" s="3"/>
      <c r="J17528" s="3"/>
      <c r="K17528" s="5"/>
      <c r="L17528" s="8"/>
      <c r="N17528" s="5"/>
      <c r="O17528" s="10"/>
      <c r="P17528" s="8"/>
    </row>
    <row r="17529" spans="1:16" s="2" customFormat="1" x14ac:dyDescent="0.15">
      <c r="A17529" s="3"/>
      <c r="B17529" s="3"/>
      <c r="J17529" s="3"/>
      <c r="K17529" s="5"/>
      <c r="L17529" s="8"/>
      <c r="N17529" s="5"/>
      <c r="O17529" s="10"/>
      <c r="P17529" s="8"/>
    </row>
    <row r="17530" spans="1:16" s="2" customFormat="1" x14ac:dyDescent="0.15">
      <c r="A17530" s="3"/>
      <c r="B17530" s="3"/>
      <c r="J17530" s="3"/>
      <c r="K17530" s="5"/>
      <c r="L17530" s="8"/>
      <c r="N17530" s="5"/>
      <c r="O17530" s="10"/>
      <c r="P17530" s="8"/>
    </row>
    <row r="17531" spans="1:16" s="2" customFormat="1" x14ac:dyDescent="0.15">
      <c r="A17531" s="3"/>
      <c r="B17531" s="3"/>
      <c r="J17531" s="3"/>
      <c r="K17531" s="5"/>
      <c r="L17531" s="8"/>
      <c r="N17531" s="5"/>
      <c r="O17531" s="10"/>
      <c r="P17531" s="8"/>
    </row>
    <row r="17532" spans="1:16" s="2" customFormat="1" x14ac:dyDescent="0.15">
      <c r="A17532" s="3"/>
      <c r="B17532" s="3"/>
      <c r="J17532" s="3"/>
      <c r="K17532" s="5"/>
      <c r="L17532" s="8"/>
      <c r="N17532" s="5"/>
      <c r="O17532" s="10"/>
      <c r="P17532" s="8"/>
    </row>
    <row r="17533" spans="1:16" s="2" customFormat="1" x14ac:dyDescent="0.15">
      <c r="A17533" s="3"/>
      <c r="B17533" s="3"/>
      <c r="J17533" s="3"/>
      <c r="K17533" s="5"/>
      <c r="L17533" s="8"/>
      <c r="N17533" s="5"/>
      <c r="O17533" s="10"/>
      <c r="P17533" s="8"/>
    </row>
    <row r="17534" spans="1:16" s="2" customFormat="1" x14ac:dyDescent="0.15">
      <c r="A17534" s="3"/>
      <c r="B17534" s="3"/>
      <c r="J17534" s="3"/>
      <c r="K17534" s="5"/>
      <c r="L17534" s="8"/>
      <c r="N17534" s="5"/>
      <c r="O17534" s="10"/>
      <c r="P17534" s="8"/>
    </row>
    <row r="17535" spans="1:16" s="2" customFormat="1" x14ac:dyDescent="0.15">
      <c r="A17535" s="3"/>
      <c r="B17535" s="3"/>
      <c r="J17535" s="3"/>
      <c r="K17535" s="5"/>
      <c r="L17535" s="8"/>
      <c r="N17535" s="5"/>
      <c r="O17535" s="10"/>
      <c r="P17535" s="8"/>
    </row>
    <row r="17536" spans="1:16" s="2" customFormat="1" x14ac:dyDescent="0.15">
      <c r="A17536" s="3"/>
      <c r="B17536" s="3"/>
      <c r="J17536" s="3"/>
      <c r="K17536" s="5"/>
      <c r="L17536" s="8"/>
      <c r="N17536" s="5"/>
      <c r="O17536" s="10"/>
      <c r="P17536" s="8"/>
    </row>
    <row r="17537" spans="1:16" s="2" customFormat="1" x14ac:dyDescent="0.15">
      <c r="A17537" s="3"/>
      <c r="B17537" s="3"/>
      <c r="J17537" s="3"/>
      <c r="K17537" s="5"/>
      <c r="L17537" s="8"/>
      <c r="N17537" s="5"/>
      <c r="O17537" s="10"/>
      <c r="P17537" s="8"/>
    </row>
    <row r="17538" spans="1:16" s="2" customFormat="1" x14ac:dyDescent="0.15">
      <c r="A17538" s="3"/>
      <c r="B17538" s="3"/>
      <c r="J17538" s="3"/>
      <c r="K17538" s="5"/>
      <c r="L17538" s="8"/>
      <c r="N17538" s="5"/>
      <c r="O17538" s="10"/>
      <c r="P17538" s="8"/>
    </row>
    <row r="17539" spans="1:16" s="2" customFormat="1" x14ac:dyDescent="0.15">
      <c r="A17539" s="3"/>
      <c r="B17539" s="3"/>
      <c r="J17539" s="3"/>
      <c r="K17539" s="5"/>
      <c r="L17539" s="8"/>
      <c r="N17539" s="5"/>
      <c r="O17539" s="10"/>
      <c r="P17539" s="8"/>
    </row>
    <row r="17540" spans="1:16" s="2" customFormat="1" x14ac:dyDescent="0.15">
      <c r="A17540" s="3"/>
      <c r="B17540" s="3"/>
      <c r="J17540" s="3"/>
      <c r="K17540" s="5"/>
      <c r="L17540" s="8"/>
      <c r="N17540" s="5"/>
      <c r="O17540" s="10"/>
      <c r="P17540" s="8"/>
    </row>
    <row r="17541" spans="1:16" s="2" customFormat="1" x14ac:dyDescent="0.15">
      <c r="A17541" s="3"/>
      <c r="B17541" s="3"/>
      <c r="J17541" s="3"/>
      <c r="K17541" s="5"/>
      <c r="L17541" s="8"/>
      <c r="N17541" s="5"/>
      <c r="O17541" s="10"/>
      <c r="P17541" s="8"/>
    </row>
    <row r="17542" spans="1:16" s="2" customFormat="1" x14ac:dyDescent="0.15">
      <c r="A17542" s="3"/>
      <c r="B17542" s="3"/>
      <c r="J17542" s="3"/>
      <c r="K17542" s="5"/>
      <c r="L17542" s="8"/>
      <c r="N17542" s="5"/>
      <c r="O17542" s="10"/>
      <c r="P17542" s="8"/>
    </row>
    <row r="17543" spans="1:16" s="2" customFormat="1" x14ac:dyDescent="0.15">
      <c r="A17543" s="3"/>
      <c r="B17543" s="3"/>
      <c r="J17543" s="3"/>
      <c r="K17543" s="5"/>
      <c r="L17543" s="8"/>
      <c r="N17543" s="5"/>
      <c r="O17543" s="10"/>
      <c r="P17543" s="8"/>
    </row>
    <row r="17544" spans="1:16" s="2" customFormat="1" x14ac:dyDescent="0.15">
      <c r="A17544" s="3"/>
      <c r="B17544" s="3"/>
      <c r="J17544" s="3"/>
      <c r="K17544" s="5"/>
      <c r="L17544" s="8"/>
      <c r="N17544" s="5"/>
      <c r="O17544" s="10"/>
      <c r="P17544" s="8"/>
    </row>
    <row r="17545" spans="1:16" s="2" customFormat="1" x14ac:dyDescent="0.15">
      <c r="A17545" s="3"/>
      <c r="B17545" s="3"/>
      <c r="J17545" s="3"/>
      <c r="K17545" s="5"/>
      <c r="L17545" s="8"/>
      <c r="N17545" s="5"/>
      <c r="O17545" s="10"/>
      <c r="P17545" s="8"/>
    </row>
    <row r="17546" spans="1:16" s="2" customFormat="1" x14ac:dyDescent="0.15">
      <c r="A17546" s="3"/>
      <c r="B17546" s="3"/>
      <c r="J17546" s="3"/>
      <c r="K17546" s="5"/>
      <c r="L17546" s="8"/>
      <c r="N17546" s="5"/>
      <c r="O17546" s="10"/>
      <c r="P17546" s="8"/>
    </row>
    <row r="17547" spans="1:16" s="2" customFormat="1" x14ac:dyDescent="0.15">
      <c r="A17547" s="3"/>
      <c r="B17547" s="3"/>
      <c r="J17547" s="3"/>
      <c r="K17547" s="5"/>
      <c r="L17547" s="8"/>
      <c r="N17547" s="5"/>
      <c r="O17547" s="10"/>
      <c r="P17547" s="8"/>
    </row>
    <row r="17548" spans="1:16" s="2" customFormat="1" x14ac:dyDescent="0.15">
      <c r="A17548" s="3"/>
      <c r="B17548" s="3"/>
      <c r="J17548" s="3"/>
      <c r="K17548" s="5"/>
      <c r="L17548" s="8"/>
      <c r="N17548" s="5"/>
      <c r="O17548" s="10"/>
      <c r="P17548" s="8"/>
    </row>
    <row r="17549" spans="1:16" s="2" customFormat="1" x14ac:dyDescent="0.15">
      <c r="A17549" s="3"/>
      <c r="B17549" s="3"/>
      <c r="J17549" s="3"/>
      <c r="K17549" s="5"/>
      <c r="L17549" s="8"/>
      <c r="N17549" s="5"/>
      <c r="O17549" s="10"/>
      <c r="P17549" s="8"/>
    </row>
    <row r="17550" spans="1:16" s="2" customFormat="1" x14ac:dyDescent="0.15">
      <c r="A17550" s="3"/>
      <c r="B17550" s="3"/>
      <c r="J17550" s="3"/>
      <c r="K17550" s="5"/>
      <c r="L17550" s="8"/>
      <c r="N17550" s="5"/>
      <c r="O17550" s="10"/>
      <c r="P17550" s="8"/>
    </row>
    <row r="17551" spans="1:16" s="2" customFormat="1" x14ac:dyDescent="0.15">
      <c r="A17551" s="3"/>
      <c r="B17551" s="3"/>
      <c r="J17551" s="3"/>
      <c r="K17551" s="5"/>
      <c r="L17551" s="8"/>
      <c r="N17551" s="5"/>
      <c r="O17551" s="10"/>
      <c r="P17551" s="8"/>
    </row>
    <row r="17552" spans="1:16" s="2" customFormat="1" x14ac:dyDescent="0.15">
      <c r="A17552" s="3"/>
      <c r="B17552" s="3"/>
      <c r="J17552" s="3"/>
      <c r="K17552" s="5"/>
      <c r="L17552" s="8"/>
      <c r="N17552" s="5"/>
      <c r="O17552" s="10"/>
      <c r="P17552" s="8"/>
    </row>
    <row r="17553" spans="1:16" s="2" customFormat="1" x14ac:dyDescent="0.15">
      <c r="A17553" s="3"/>
      <c r="B17553" s="3"/>
      <c r="J17553" s="3"/>
      <c r="K17553" s="5"/>
      <c r="L17553" s="8"/>
      <c r="N17553" s="5"/>
      <c r="O17553" s="10"/>
      <c r="P17553" s="8"/>
    </row>
    <row r="17554" spans="1:16" s="2" customFormat="1" x14ac:dyDescent="0.15">
      <c r="A17554" s="3"/>
      <c r="B17554" s="3"/>
      <c r="J17554" s="3"/>
      <c r="K17554" s="5"/>
      <c r="L17554" s="8"/>
      <c r="N17554" s="5"/>
      <c r="O17554" s="10"/>
      <c r="P17554" s="8"/>
    </row>
    <row r="17555" spans="1:16" s="2" customFormat="1" x14ac:dyDescent="0.15">
      <c r="A17555" s="3"/>
      <c r="B17555" s="3"/>
      <c r="J17555" s="3"/>
      <c r="K17555" s="5"/>
      <c r="L17555" s="8"/>
      <c r="N17555" s="5"/>
      <c r="O17555" s="10"/>
      <c r="P17555" s="8"/>
    </row>
    <row r="17556" spans="1:16" s="2" customFormat="1" x14ac:dyDescent="0.15">
      <c r="A17556" s="3"/>
      <c r="B17556" s="3"/>
      <c r="J17556" s="3"/>
      <c r="K17556" s="5"/>
      <c r="L17556" s="8"/>
      <c r="N17556" s="5"/>
      <c r="O17556" s="10"/>
      <c r="P17556" s="8"/>
    </row>
    <row r="17557" spans="1:16" s="2" customFormat="1" x14ac:dyDescent="0.15">
      <c r="A17557" s="3"/>
      <c r="B17557" s="3"/>
      <c r="J17557" s="3"/>
      <c r="K17557" s="5"/>
      <c r="L17557" s="8"/>
      <c r="N17557" s="5"/>
      <c r="O17557" s="10"/>
      <c r="P17557" s="8"/>
    </row>
    <row r="17558" spans="1:16" s="2" customFormat="1" x14ac:dyDescent="0.15">
      <c r="A17558" s="3"/>
      <c r="B17558" s="3"/>
      <c r="J17558" s="3"/>
      <c r="K17558" s="5"/>
      <c r="L17558" s="8"/>
      <c r="N17558" s="5"/>
      <c r="O17558" s="10"/>
      <c r="P17558" s="8"/>
    </row>
    <row r="17559" spans="1:16" s="2" customFormat="1" x14ac:dyDescent="0.15">
      <c r="A17559" s="3"/>
      <c r="B17559" s="3"/>
      <c r="J17559" s="3"/>
      <c r="K17559" s="5"/>
      <c r="L17559" s="8"/>
      <c r="N17559" s="5"/>
      <c r="O17559" s="10"/>
      <c r="P17559" s="8"/>
    </row>
    <row r="17560" spans="1:16" s="2" customFormat="1" x14ac:dyDescent="0.15">
      <c r="A17560" s="3"/>
      <c r="B17560" s="3"/>
      <c r="J17560" s="3"/>
      <c r="K17560" s="5"/>
      <c r="L17560" s="8"/>
      <c r="N17560" s="5"/>
      <c r="O17560" s="10"/>
      <c r="P17560" s="8"/>
    </row>
    <row r="17561" spans="1:16" s="2" customFormat="1" x14ac:dyDescent="0.15">
      <c r="A17561" s="3"/>
      <c r="B17561" s="3"/>
      <c r="J17561" s="3"/>
      <c r="K17561" s="5"/>
      <c r="L17561" s="8"/>
      <c r="N17561" s="5"/>
      <c r="O17561" s="10"/>
      <c r="P17561" s="8"/>
    </row>
    <row r="17562" spans="1:16" s="2" customFormat="1" x14ac:dyDescent="0.15">
      <c r="A17562" s="3"/>
      <c r="B17562" s="3"/>
      <c r="J17562" s="3"/>
      <c r="K17562" s="5"/>
      <c r="L17562" s="8"/>
      <c r="N17562" s="5"/>
      <c r="O17562" s="10"/>
      <c r="P17562" s="8"/>
    </row>
    <row r="17563" spans="1:16" s="2" customFormat="1" x14ac:dyDescent="0.15">
      <c r="A17563" s="3"/>
      <c r="B17563" s="3"/>
      <c r="J17563" s="3"/>
      <c r="K17563" s="5"/>
      <c r="L17563" s="8"/>
      <c r="N17563" s="5"/>
      <c r="O17563" s="10"/>
      <c r="P17563" s="8"/>
    </row>
    <row r="17564" spans="1:16" s="2" customFormat="1" x14ac:dyDescent="0.15">
      <c r="A17564" s="3"/>
      <c r="B17564" s="3"/>
      <c r="J17564" s="3"/>
      <c r="K17564" s="5"/>
      <c r="L17564" s="8"/>
      <c r="N17564" s="5"/>
      <c r="O17564" s="10"/>
      <c r="P17564" s="8"/>
    </row>
    <row r="17565" spans="1:16" s="2" customFormat="1" x14ac:dyDescent="0.15">
      <c r="A17565" s="3"/>
      <c r="B17565" s="3"/>
      <c r="J17565" s="3"/>
      <c r="K17565" s="5"/>
      <c r="L17565" s="8"/>
      <c r="N17565" s="5"/>
      <c r="O17565" s="10"/>
      <c r="P17565" s="8"/>
    </row>
    <row r="17566" spans="1:16" s="2" customFormat="1" x14ac:dyDescent="0.15">
      <c r="A17566" s="3"/>
      <c r="B17566" s="3"/>
      <c r="J17566" s="3"/>
      <c r="K17566" s="5"/>
      <c r="L17566" s="8"/>
      <c r="N17566" s="5"/>
      <c r="O17566" s="10"/>
      <c r="P17566" s="8"/>
    </row>
    <row r="17567" spans="1:16" s="2" customFormat="1" x14ac:dyDescent="0.15">
      <c r="A17567" s="3"/>
      <c r="B17567" s="3"/>
      <c r="J17567" s="3"/>
      <c r="K17567" s="5"/>
      <c r="L17567" s="8"/>
      <c r="N17567" s="5"/>
      <c r="O17567" s="10"/>
      <c r="P17567" s="8"/>
    </row>
    <row r="17568" spans="1:16" s="2" customFormat="1" x14ac:dyDescent="0.15">
      <c r="A17568" s="3"/>
      <c r="B17568" s="3"/>
      <c r="J17568" s="3"/>
      <c r="K17568" s="5"/>
      <c r="L17568" s="8"/>
      <c r="N17568" s="5"/>
      <c r="O17568" s="10"/>
      <c r="P17568" s="8"/>
    </row>
    <row r="17569" spans="1:16" s="2" customFormat="1" x14ac:dyDescent="0.15">
      <c r="A17569" s="3"/>
      <c r="B17569" s="3"/>
      <c r="J17569" s="3"/>
      <c r="K17569" s="5"/>
      <c r="L17569" s="8"/>
      <c r="N17569" s="5"/>
      <c r="O17569" s="10"/>
      <c r="P17569" s="8"/>
    </row>
    <row r="17570" spans="1:16" s="2" customFormat="1" x14ac:dyDescent="0.15">
      <c r="A17570" s="3"/>
      <c r="B17570" s="3"/>
      <c r="J17570" s="3"/>
      <c r="K17570" s="5"/>
      <c r="L17570" s="8"/>
      <c r="N17570" s="5"/>
      <c r="O17570" s="10"/>
      <c r="P17570" s="8"/>
    </row>
    <row r="17571" spans="1:16" s="2" customFormat="1" x14ac:dyDescent="0.15">
      <c r="A17571" s="3"/>
      <c r="B17571" s="3"/>
      <c r="J17571" s="3"/>
      <c r="K17571" s="5"/>
      <c r="L17571" s="8"/>
      <c r="N17571" s="5"/>
      <c r="O17571" s="10"/>
      <c r="P17571" s="8"/>
    </row>
    <row r="17572" spans="1:16" s="2" customFormat="1" x14ac:dyDescent="0.15">
      <c r="A17572" s="3"/>
      <c r="B17572" s="3"/>
      <c r="J17572" s="3"/>
      <c r="K17572" s="5"/>
      <c r="L17572" s="8"/>
      <c r="N17572" s="5"/>
      <c r="O17572" s="10"/>
      <c r="P17572" s="8"/>
    </row>
    <row r="17573" spans="1:16" s="2" customFormat="1" x14ac:dyDescent="0.15">
      <c r="A17573" s="3"/>
      <c r="B17573" s="3"/>
      <c r="J17573" s="3"/>
      <c r="K17573" s="5"/>
      <c r="L17573" s="8"/>
      <c r="N17573" s="5"/>
      <c r="O17573" s="10"/>
      <c r="P17573" s="8"/>
    </row>
    <row r="17574" spans="1:16" s="2" customFormat="1" x14ac:dyDescent="0.15">
      <c r="A17574" s="3"/>
      <c r="B17574" s="3"/>
      <c r="J17574" s="3"/>
      <c r="K17574" s="5"/>
      <c r="L17574" s="8"/>
      <c r="N17574" s="5"/>
      <c r="O17574" s="10"/>
      <c r="P17574" s="8"/>
    </row>
    <row r="17575" spans="1:16" s="2" customFormat="1" x14ac:dyDescent="0.15">
      <c r="A17575" s="3"/>
      <c r="B17575" s="3"/>
      <c r="J17575" s="3"/>
      <c r="K17575" s="5"/>
      <c r="L17575" s="8"/>
      <c r="N17575" s="5"/>
      <c r="O17575" s="10"/>
      <c r="P17575" s="8"/>
    </row>
    <row r="17576" spans="1:16" s="2" customFormat="1" x14ac:dyDescent="0.15">
      <c r="A17576" s="3"/>
      <c r="B17576" s="3"/>
      <c r="J17576" s="3"/>
      <c r="K17576" s="5"/>
      <c r="L17576" s="8"/>
      <c r="N17576" s="5"/>
      <c r="O17576" s="10"/>
      <c r="P17576" s="8"/>
    </row>
    <row r="17577" spans="1:16" s="2" customFormat="1" x14ac:dyDescent="0.15">
      <c r="A17577" s="3"/>
      <c r="B17577" s="3"/>
      <c r="J17577" s="3"/>
      <c r="K17577" s="5"/>
      <c r="L17577" s="8"/>
      <c r="N17577" s="5"/>
      <c r="O17577" s="10"/>
      <c r="P17577" s="8"/>
    </row>
    <row r="17578" spans="1:16" s="2" customFormat="1" x14ac:dyDescent="0.15">
      <c r="A17578" s="3"/>
      <c r="B17578" s="3"/>
      <c r="J17578" s="3"/>
      <c r="K17578" s="5"/>
      <c r="L17578" s="8"/>
      <c r="N17578" s="5"/>
      <c r="O17578" s="10"/>
      <c r="P17578" s="8"/>
    </row>
    <row r="17579" spans="1:16" s="2" customFormat="1" x14ac:dyDescent="0.15">
      <c r="A17579" s="3"/>
      <c r="B17579" s="3"/>
      <c r="J17579" s="3"/>
      <c r="K17579" s="5"/>
      <c r="L17579" s="8"/>
      <c r="N17579" s="5"/>
      <c r="O17579" s="10"/>
      <c r="P17579" s="8"/>
    </row>
    <row r="17580" spans="1:16" s="2" customFormat="1" x14ac:dyDescent="0.15">
      <c r="A17580" s="3"/>
      <c r="B17580" s="3"/>
      <c r="J17580" s="3"/>
      <c r="K17580" s="5"/>
      <c r="L17580" s="8"/>
      <c r="N17580" s="5"/>
      <c r="O17580" s="10"/>
      <c r="P17580" s="8"/>
    </row>
    <row r="17581" spans="1:16" s="2" customFormat="1" x14ac:dyDescent="0.15">
      <c r="A17581" s="3"/>
      <c r="B17581" s="3"/>
      <c r="J17581" s="3"/>
      <c r="K17581" s="5"/>
      <c r="L17581" s="8"/>
      <c r="N17581" s="5"/>
      <c r="O17581" s="10"/>
      <c r="P17581" s="8"/>
    </row>
    <row r="17582" spans="1:16" s="2" customFormat="1" x14ac:dyDescent="0.15">
      <c r="A17582" s="3"/>
      <c r="B17582" s="3"/>
      <c r="J17582" s="3"/>
      <c r="K17582" s="5"/>
      <c r="L17582" s="8"/>
      <c r="N17582" s="5"/>
      <c r="O17582" s="10"/>
      <c r="P17582" s="8"/>
    </row>
    <row r="17583" spans="1:16" s="2" customFormat="1" x14ac:dyDescent="0.15">
      <c r="A17583" s="3"/>
      <c r="B17583" s="3"/>
      <c r="J17583" s="3"/>
      <c r="K17583" s="5"/>
      <c r="L17583" s="8"/>
      <c r="N17583" s="5"/>
      <c r="O17583" s="10"/>
      <c r="P17583" s="8"/>
    </row>
    <row r="17584" spans="1:16" s="2" customFormat="1" x14ac:dyDescent="0.15">
      <c r="A17584" s="3"/>
      <c r="B17584" s="3"/>
      <c r="J17584" s="3"/>
      <c r="K17584" s="5"/>
      <c r="L17584" s="8"/>
      <c r="N17584" s="5"/>
      <c r="O17584" s="10"/>
      <c r="P17584" s="8"/>
    </row>
    <row r="17585" spans="1:16" s="2" customFormat="1" x14ac:dyDescent="0.15">
      <c r="A17585" s="3"/>
      <c r="B17585" s="3"/>
      <c r="J17585" s="3"/>
      <c r="K17585" s="5"/>
      <c r="L17585" s="8"/>
      <c r="N17585" s="5"/>
      <c r="O17585" s="10"/>
      <c r="P17585" s="8"/>
    </row>
    <row r="17586" spans="1:16" s="2" customFormat="1" x14ac:dyDescent="0.15">
      <c r="A17586" s="3"/>
      <c r="B17586" s="3"/>
      <c r="J17586" s="3"/>
      <c r="K17586" s="5"/>
      <c r="L17586" s="8"/>
      <c r="N17586" s="5"/>
      <c r="O17586" s="10"/>
      <c r="P17586" s="8"/>
    </row>
    <row r="17587" spans="1:16" s="2" customFormat="1" x14ac:dyDescent="0.15">
      <c r="A17587" s="3"/>
      <c r="B17587" s="3"/>
      <c r="J17587" s="3"/>
      <c r="K17587" s="5"/>
      <c r="L17587" s="8"/>
      <c r="N17587" s="5"/>
      <c r="O17587" s="10"/>
      <c r="P17587" s="8"/>
    </row>
    <row r="17588" spans="1:16" s="2" customFormat="1" x14ac:dyDescent="0.15">
      <c r="A17588" s="3"/>
      <c r="B17588" s="3"/>
      <c r="J17588" s="3"/>
      <c r="K17588" s="5"/>
      <c r="L17588" s="8"/>
      <c r="N17588" s="5"/>
      <c r="O17588" s="10"/>
      <c r="P17588" s="8"/>
    </row>
    <row r="17589" spans="1:16" s="2" customFormat="1" x14ac:dyDescent="0.15">
      <c r="A17589" s="3"/>
      <c r="B17589" s="3"/>
      <c r="J17589" s="3"/>
      <c r="K17589" s="5"/>
      <c r="L17589" s="8"/>
      <c r="N17589" s="5"/>
      <c r="O17589" s="10"/>
      <c r="P17589" s="8"/>
    </row>
    <row r="17590" spans="1:16" s="2" customFormat="1" x14ac:dyDescent="0.15">
      <c r="A17590" s="3"/>
      <c r="B17590" s="3"/>
      <c r="J17590" s="3"/>
      <c r="K17590" s="5"/>
      <c r="L17590" s="8"/>
      <c r="N17590" s="5"/>
      <c r="O17590" s="10"/>
      <c r="P17590" s="8"/>
    </row>
    <row r="17591" spans="1:16" s="2" customFormat="1" x14ac:dyDescent="0.15">
      <c r="A17591" s="3"/>
      <c r="B17591" s="3"/>
      <c r="J17591" s="3"/>
      <c r="K17591" s="5"/>
      <c r="L17591" s="8"/>
      <c r="N17591" s="5"/>
      <c r="O17591" s="10"/>
      <c r="P17591" s="8"/>
    </row>
    <row r="17592" spans="1:16" s="2" customFormat="1" x14ac:dyDescent="0.15">
      <c r="A17592" s="3"/>
      <c r="B17592" s="3"/>
      <c r="J17592" s="3"/>
      <c r="K17592" s="5"/>
      <c r="L17592" s="8"/>
      <c r="N17592" s="5"/>
      <c r="O17592" s="10"/>
      <c r="P17592" s="8"/>
    </row>
    <row r="17593" spans="1:16" s="2" customFormat="1" x14ac:dyDescent="0.15">
      <c r="A17593" s="3"/>
      <c r="B17593" s="3"/>
      <c r="J17593" s="3"/>
      <c r="K17593" s="5"/>
      <c r="L17593" s="8"/>
      <c r="N17593" s="5"/>
      <c r="O17593" s="10"/>
      <c r="P17593" s="8"/>
    </row>
    <row r="17594" spans="1:16" s="2" customFormat="1" x14ac:dyDescent="0.15">
      <c r="A17594" s="3"/>
      <c r="B17594" s="3"/>
      <c r="J17594" s="3"/>
      <c r="K17594" s="5"/>
      <c r="L17594" s="8"/>
      <c r="N17594" s="5"/>
      <c r="O17594" s="10"/>
      <c r="P17594" s="8"/>
    </row>
    <row r="17595" spans="1:16" s="2" customFormat="1" x14ac:dyDescent="0.15">
      <c r="A17595" s="3"/>
      <c r="B17595" s="3"/>
      <c r="J17595" s="3"/>
      <c r="K17595" s="5"/>
      <c r="L17595" s="8"/>
      <c r="N17595" s="5"/>
      <c r="O17595" s="10"/>
      <c r="P17595" s="8"/>
    </row>
    <row r="17596" spans="1:16" s="2" customFormat="1" x14ac:dyDescent="0.15">
      <c r="A17596" s="3"/>
      <c r="B17596" s="3"/>
      <c r="J17596" s="3"/>
      <c r="K17596" s="5"/>
      <c r="L17596" s="8"/>
      <c r="N17596" s="5"/>
      <c r="O17596" s="10"/>
      <c r="P17596" s="8"/>
    </row>
    <row r="17597" spans="1:16" s="2" customFormat="1" x14ac:dyDescent="0.15">
      <c r="A17597" s="3"/>
      <c r="B17597" s="3"/>
      <c r="J17597" s="3"/>
      <c r="K17597" s="5"/>
      <c r="L17597" s="8"/>
      <c r="N17597" s="5"/>
      <c r="O17597" s="10"/>
      <c r="P17597" s="8"/>
    </row>
    <row r="17598" spans="1:16" s="2" customFormat="1" x14ac:dyDescent="0.15">
      <c r="A17598" s="3"/>
      <c r="B17598" s="3"/>
      <c r="J17598" s="3"/>
      <c r="K17598" s="5"/>
      <c r="L17598" s="8"/>
      <c r="N17598" s="5"/>
      <c r="O17598" s="10"/>
      <c r="P17598" s="8"/>
    </row>
    <row r="17599" spans="1:16" s="2" customFormat="1" x14ac:dyDescent="0.15">
      <c r="A17599" s="3"/>
      <c r="B17599" s="3"/>
      <c r="J17599" s="3"/>
      <c r="K17599" s="5"/>
      <c r="L17599" s="8"/>
      <c r="N17599" s="5"/>
      <c r="O17599" s="10"/>
      <c r="P17599" s="8"/>
    </row>
    <row r="17600" spans="1:16" s="2" customFormat="1" x14ac:dyDescent="0.15">
      <c r="A17600" s="3"/>
      <c r="B17600" s="3"/>
      <c r="J17600" s="3"/>
      <c r="K17600" s="5"/>
      <c r="L17600" s="8"/>
      <c r="N17600" s="5"/>
      <c r="O17600" s="10"/>
      <c r="P17600" s="8"/>
    </row>
    <row r="17601" spans="1:16" s="2" customFormat="1" x14ac:dyDescent="0.15">
      <c r="A17601" s="3"/>
      <c r="B17601" s="3"/>
      <c r="J17601" s="3"/>
      <c r="K17601" s="5"/>
      <c r="L17601" s="8"/>
      <c r="N17601" s="5"/>
      <c r="O17601" s="10"/>
      <c r="P17601" s="8"/>
    </row>
    <row r="17602" spans="1:16" s="2" customFormat="1" x14ac:dyDescent="0.15">
      <c r="A17602" s="3"/>
      <c r="B17602" s="3"/>
      <c r="J17602" s="3"/>
      <c r="K17602" s="5"/>
      <c r="L17602" s="8"/>
      <c r="N17602" s="5"/>
      <c r="O17602" s="10"/>
      <c r="P17602" s="8"/>
    </row>
    <row r="17603" spans="1:16" s="2" customFormat="1" x14ac:dyDescent="0.15">
      <c r="A17603" s="3"/>
      <c r="B17603" s="3"/>
      <c r="J17603" s="3"/>
      <c r="K17603" s="5"/>
      <c r="L17603" s="8"/>
      <c r="N17603" s="5"/>
      <c r="O17603" s="10"/>
      <c r="P17603" s="8"/>
    </row>
    <row r="17604" spans="1:16" s="2" customFormat="1" x14ac:dyDescent="0.15">
      <c r="A17604" s="3"/>
      <c r="B17604" s="3"/>
      <c r="J17604" s="3"/>
      <c r="K17604" s="5"/>
      <c r="L17604" s="8"/>
      <c r="N17604" s="5"/>
      <c r="O17604" s="10"/>
      <c r="P17604" s="8"/>
    </row>
    <row r="17605" spans="1:16" s="2" customFormat="1" x14ac:dyDescent="0.15">
      <c r="A17605" s="3"/>
      <c r="B17605" s="3"/>
      <c r="J17605" s="3"/>
      <c r="K17605" s="5"/>
      <c r="L17605" s="8"/>
      <c r="N17605" s="5"/>
      <c r="O17605" s="10"/>
      <c r="P17605" s="8"/>
    </row>
    <row r="17606" spans="1:16" s="2" customFormat="1" x14ac:dyDescent="0.15">
      <c r="A17606" s="3"/>
      <c r="B17606" s="3"/>
      <c r="J17606" s="3"/>
      <c r="K17606" s="5"/>
      <c r="L17606" s="8"/>
      <c r="N17606" s="5"/>
      <c r="O17606" s="10"/>
      <c r="P17606" s="8"/>
    </row>
    <row r="17607" spans="1:16" s="2" customFormat="1" x14ac:dyDescent="0.15">
      <c r="A17607" s="3"/>
      <c r="B17607" s="3"/>
      <c r="J17607" s="3"/>
      <c r="K17607" s="5"/>
      <c r="L17607" s="8"/>
      <c r="N17607" s="5"/>
      <c r="O17607" s="10"/>
      <c r="P17607" s="8"/>
    </row>
    <row r="17608" spans="1:16" s="2" customFormat="1" x14ac:dyDescent="0.15">
      <c r="A17608" s="3"/>
      <c r="B17608" s="3"/>
      <c r="J17608" s="3"/>
      <c r="K17608" s="5"/>
      <c r="L17608" s="8"/>
      <c r="N17608" s="5"/>
      <c r="O17608" s="10"/>
      <c r="P17608" s="8"/>
    </row>
    <row r="17609" spans="1:16" s="2" customFormat="1" x14ac:dyDescent="0.15">
      <c r="A17609" s="3"/>
      <c r="B17609" s="3"/>
      <c r="J17609" s="3"/>
      <c r="K17609" s="5"/>
      <c r="L17609" s="8"/>
      <c r="N17609" s="5"/>
      <c r="O17609" s="10"/>
      <c r="P17609" s="8"/>
    </row>
    <row r="17610" spans="1:16" s="2" customFormat="1" x14ac:dyDescent="0.15">
      <c r="A17610" s="3"/>
      <c r="B17610" s="3"/>
      <c r="J17610" s="3"/>
      <c r="K17610" s="5"/>
      <c r="L17610" s="8"/>
      <c r="N17610" s="5"/>
      <c r="O17610" s="10"/>
      <c r="P17610" s="8"/>
    </row>
    <row r="17611" spans="1:16" s="2" customFormat="1" x14ac:dyDescent="0.15">
      <c r="A17611" s="3"/>
      <c r="B17611" s="3"/>
      <c r="J17611" s="3"/>
      <c r="K17611" s="5"/>
      <c r="L17611" s="8"/>
      <c r="N17611" s="5"/>
      <c r="O17611" s="10"/>
      <c r="P17611" s="8"/>
    </row>
    <row r="17612" spans="1:16" s="2" customFormat="1" x14ac:dyDescent="0.15">
      <c r="A17612" s="3"/>
      <c r="B17612" s="3"/>
      <c r="J17612" s="3"/>
      <c r="K17612" s="5"/>
      <c r="L17612" s="8"/>
      <c r="N17612" s="5"/>
      <c r="O17612" s="10"/>
      <c r="P17612" s="8"/>
    </row>
    <row r="17613" spans="1:16" s="2" customFormat="1" x14ac:dyDescent="0.15">
      <c r="A17613" s="3"/>
      <c r="B17613" s="3"/>
      <c r="J17613" s="3"/>
      <c r="K17613" s="5"/>
      <c r="L17613" s="8"/>
      <c r="N17613" s="5"/>
      <c r="O17613" s="10"/>
      <c r="P17613" s="8"/>
    </row>
    <row r="17614" spans="1:16" s="2" customFormat="1" x14ac:dyDescent="0.15">
      <c r="A17614" s="3"/>
      <c r="B17614" s="3"/>
      <c r="J17614" s="3"/>
      <c r="K17614" s="5"/>
      <c r="L17614" s="8"/>
      <c r="N17614" s="5"/>
      <c r="O17614" s="10"/>
      <c r="P17614" s="8"/>
    </row>
    <row r="17615" spans="1:16" s="2" customFormat="1" x14ac:dyDescent="0.15">
      <c r="A17615" s="3"/>
      <c r="B17615" s="3"/>
      <c r="J17615" s="3"/>
      <c r="K17615" s="5"/>
      <c r="L17615" s="8"/>
      <c r="N17615" s="5"/>
      <c r="O17615" s="10"/>
      <c r="P17615" s="8"/>
    </row>
    <row r="17616" spans="1:16" s="2" customFormat="1" x14ac:dyDescent="0.15">
      <c r="A17616" s="3"/>
      <c r="B17616" s="3"/>
      <c r="J17616" s="3"/>
      <c r="K17616" s="5"/>
      <c r="L17616" s="8"/>
      <c r="N17616" s="5"/>
      <c r="O17616" s="10"/>
      <c r="P17616" s="8"/>
    </row>
    <row r="17617" spans="1:16" s="2" customFormat="1" x14ac:dyDescent="0.15">
      <c r="A17617" s="3"/>
      <c r="B17617" s="3"/>
      <c r="J17617" s="3"/>
      <c r="K17617" s="5"/>
      <c r="L17617" s="8"/>
      <c r="N17617" s="5"/>
      <c r="O17617" s="10"/>
      <c r="P17617" s="8"/>
    </row>
    <row r="17618" spans="1:16" s="2" customFormat="1" x14ac:dyDescent="0.15">
      <c r="A17618" s="3"/>
      <c r="B17618" s="3"/>
      <c r="J17618" s="3"/>
      <c r="K17618" s="5"/>
      <c r="L17618" s="8"/>
      <c r="N17618" s="5"/>
      <c r="O17618" s="10"/>
      <c r="P17618" s="8"/>
    </row>
    <row r="17619" spans="1:16" s="2" customFormat="1" x14ac:dyDescent="0.15">
      <c r="A17619" s="3"/>
      <c r="B17619" s="3"/>
      <c r="J17619" s="3"/>
      <c r="K17619" s="5"/>
      <c r="L17619" s="8"/>
      <c r="N17619" s="5"/>
      <c r="O17619" s="10"/>
      <c r="P17619" s="8"/>
    </row>
    <row r="17620" spans="1:16" s="2" customFormat="1" x14ac:dyDescent="0.15">
      <c r="A17620" s="3"/>
      <c r="B17620" s="3"/>
      <c r="J17620" s="3"/>
      <c r="K17620" s="5"/>
      <c r="L17620" s="8"/>
      <c r="N17620" s="5"/>
      <c r="O17620" s="10"/>
      <c r="P17620" s="8"/>
    </row>
    <row r="17621" spans="1:16" s="2" customFormat="1" x14ac:dyDescent="0.15">
      <c r="A17621" s="3"/>
      <c r="B17621" s="3"/>
      <c r="J17621" s="3"/>
      <c r="K17621" s="5"/>
      <c r="L17621" s="8"/>
      <c r="N17621" s="5"/>
      <c r="O17621" s="10"/>
      <c r="P17621" s="8"/>
    </row>
    <row r="17622" spans="1:16" s="2" customFormat="1" x14ac:dyDescent="0.15">
      <c r="A17622" s="3"/>
      <c r="B17622" s="3"/>
      <c r="J17622" s="3"/>
      <c r="K17622" s="5"/>
      <c r="L17622" s="8"/>
      <c r="N17622" s="5"/>
      <c r="O17622" s="10"/>
      <c r="P17622" s="8"/>
    </row>
    <row r="17623" spans="1:16" s="2" customFormat="1" x14ac:dyDescent="0.15">
      <c r="A17623" s="3"/>
      <c r="B17623" s="3"/>
      <c r="J17623" s="3"/>
      <c r="K17623" s="5"/>
      <c r="L17623" s="8"/>
      <c r="N17623" s="5"/>
      <c r="O17623" s="10"/>
      <c r="P17623" s="8"/>
    </row>
    <row r="17624" spans="1:16" s="2" customFormat="1" x14ac:dyDescent="0.15">
      <c r="A17624" s="3"/>
      <c r="B17624" s="3"/>
      <c r="J17624" s="3"/>
      <c r="K17624" s="5"/>
      <c r="L17624" s="8"/>
      <c r="N17624" s="5"/>
      <c r="O17624" s="10"/>
      <c r="P17624" s="8"/>
    </row>
    <row r="17625" spans="1:16" s="2" customFormat="1" x14ac:dyDescent="0.15">
      <c r="A17625" s="3"/>
      <c r="B17625" s="3"/>
      <c r="J17625" s="3"/>
      <c r="K17625" s="5"/>
      <c r="L17625" s="8"/>
      <c r="N17625" s="5"/>
      <c r="O17625" s="10"/>
      <c r="P17625" s="8"/>
    </row>
    <row r="17626" spans="1:16" s="2" customFormat="1" x14ac:dyDescent="0.15">
      <c r="A17626" s="3"/>
      <c r="B17626" s="3"/>
      <c r="J17626" s="3"/>
      <c r="K17626" s="5"/>
      <c r="L17626" s="8"/>
      <c r="N17626" s="5"/>
      <c r="O17626" s="10"/>
      <c r="P17626" s="8"/>
    </row>
    <row r="17627" spans="1:16" s="2" customFormat="1" x14ac:dyDescent="0.15">
      <c r="A17627" s="3"/>
      <c r="B17627" s="3"/>
      <c r="J17627" s="3"/>
      <c r="K17627" s="5"/>
      <c r="L17627" s="8"/>
      <c r="N17627" s="5"/>
      <c r="O17627" s="10"/>
      <c r="P17627" s="8"/>
    </row>
    <row r="17628" spans="1:16" s="2" customFormat="1" x14ac:dyDescent="0.15">
      <c r="A17628" s="3"/>
      <c r="B17628" s="3"/>
      <c r="J17628" s="3"/>
      <c r="K17628" s="5"/>
      <c r="L17628" s="8"/>
      <c r="N17628" s="5"/>
      <c r="O17628" s="10"/>
      <c r="P17628" s="8"/>
    </row>
    <row r="17629" spans="1:16" s="2" customFormat="1" x14ac:dyDescent="0.15">
      <c r="A17629" s="3"/>
      <c r="B17629" s="3"/>
      <c r="J17629" s="3"/>
      <c r="K17629" s="5"/>
      <c r="L17629" s="8"/>
      <c r="N17629" s="5"/>
      <c r="O17629" s="10"/>
      <c r="P17629" s="8"/>
    </row>
    <row r="17630" spans="1:16" s="2" customFormat="1" x14ac:dyDescent="0.15">
      <c r="A17630" s="3"/>
      <c r="B17630" s="3"/>
      <c r="J17630" s="3"/>
      <c r="K17630" s="5"/>
      <c r="L17630" s="8"/>
      <c r="N17630" s="5"/>
      <c r="O17630" s="10"/>
      <c r="P17630" s="8"/>
    </row>
    <row r="17631" spans="1:16" s="2" customFormat="1" x14ac:dyDescent="0.15">
      <c r="A17631" s="3"/>
      <c r="B17631" s="3"/>
      <c r="J17631" s="3"/>
      <c r="K17631" s="5"/>
      <c r="L17631" s="8"/>
      <c r="N17631" s="5"/>
      <c r="O17631" s="10"/>
      <c r="P17631" s="8"/>
    </row>
    <row r="17632" spans="1:16" s="2" customFormat="1" x14ac:dyDescent="0.15">
      <c r="A17632" s="3"/>
      <c r="B17632" s="3"/>
      <c r="J17632" s="3"/>
      <c r="K17632" s="5"/>
      <c r="L17632" s="8"/>
      <c r="N17632" s="5"/>
      <c r="O17632" s="10"/>
      <c r="P17632" s="8"/>
    </row>
    <row r="17633" spans="1:16" s="2" customFormat="1" x14ac:dyDescent="0.15">
      <c r="A17633" s="3"/>
      <c r="B17633" s="3"/>
      <c r="J17633" s="3"/>
      <c r="K17633" s="5"/>
      <c r="L17633" s="8"/>
      <c r="N17633" s="5"/>
      <c r="O17633" s="10"/>
      <c r="P17633" s="8"/>
    </row>
    <row r="17634" spans="1:16" s="2" customFormat="1" x14ac:dyDescent="0.15">
      <c r="A17634" s="3"/>
      <c r="B17634" s="3"/>
      <c r="J17634" s="3"/>
      <c r="K17634" s="5"/>
      <c r="L17634" s="8"/>
      <c r="N17634" s="5"/>
      <c r="O17634" s="10"/>
      <c r="P17634" s="8"/>
    </row>
    <row r="17635" spans="1:16" s="2" customFormat="1" x14ac:dyDescent="0.15">
      <c r="A17635" s="3"/>
      <c r="B17635" s="3"/>
      <c r="J17635" s="3"/>
      <c r="K17635" s="5"/>
      <c r="L17635" s="8"/>
      <c r="N17635" s="5"/>
      <c r="O17635" s="10"/>
      <c r="P17635" s="8"/>
    </row>
    <row r="17636" spans="1:16" s="2" customFormat="1" x14ac:dyDescent="0.15">
      <c r="A17636" s="3"/>
      <c r="B17636" s="3"/>
      <c r="J17636" s="3"/>
      <c r="K17636" s="5"/>
      <c r="L17636" s="8"/>
      <c r="N17636" s="5"/>
      <c r="O17636" s="10"/>
      <c r="P17636" s="8"/>
    </row>
    <row r="17637" spans="1:16" s="2" customFormat="1" x14ac:dyDescent="0.15">
      <c r="A17637" s="3"/>
      <c r="B17637" s="3"/>
      <c r="J17637" s="3"/>
      <c r="K17637" s="5"/>
      <c r="L17637" s="8"/>
      <c r="N17637" s="5"/>
      <c r="O17637" s="10"/>
      <c r="P17637" s="8"/>
    </row>
    <row r="17638" spans="1:16" s="2" customFormat="1" x14ac:dyDescent="0.15">
      <c r="A17638" s="3"/>
      <c r="B17638" s="3"/>
      <c r="J17638" s="3"/>
      <c r="K17638" s="5"/>
      <c r="L17638" s="8"/>
      <c r="N17638" s="5"/>
      <c r="O17638" s="10"/>
      <c r="P17638" s="8"/>
    </row>
    <row r="17639" spans="1:16" s="2" customFormat="1" x14ac:dyDescent="0.15">
      <c r="A17639" s="3"/>
      <c r="B17639" s="3"/>
      <c r="J17639" s="3"/>
      <c r="K17639" s="5"/>
      <c r="L17639" s="8"/>
      <c r="N17639" s="5"/>
      <c r="O17639" s="10"/>
      <c r="P17639" s="8"/>
    </row>
    <row r="17640" spans="1:16" s="2" customFormat="1" x14ac:dyDescent="0.15">
      <c r="A17640" s="3"/>
      <c r="B17640" s="3"/>
      <c r="J17640" s="3"/>
      <c r="K17640" s="5"/>
      <c r="L17640" s="8"/>
      <c r="N17640" s="5"/>
      <c r="O17640" s="10"/>
      <c r="P17640" s="8"/>
    </row>
    <row r="17641" spans="1:16" s="2" customFormat="1" x14ac:dyDescent="0.15">
      <c r="A17641" s="3"/>
      <c r="B17641" s="3"/>
      <c r="J17641" s="3"/>
      <c r="K17641" s="5"/>
      <c r="L17641" s="8"/>
      <c r="N17641" s="5"/>
      <c r="O17641" s="10"/>
      <c r="P17641" s="8"/>
    </row>
    <row r="17642" spans="1:16" s="2" customFormat="1" x14ac:dyDescent="0.15">
      <c r="A17642" s="3"/>
      <c r="B17642" s="3"/>
      <c r="J17642" s="3"/>
      <c r="K17642" s="5"/>
      <c r="L17642" s="8"/>
      <c r="N17642" s="5"/>
      <c r="O17642" s="10"/>
      <c r="P17642" s="8"/>
    </row>
    <row r="17643" spans="1:16" s="2" customFormat="1" x14ac:dyDescent="0.15">
      <c r="A17643" s="3"/>
      <c r="B17643" s="3"/>
      <c r="J17643" s="3"/>
      <c r="K17643" s="5"/>
      <c r="L17643" s="8"/>
      <c r="N17643" s="5"/>
      <c r="O17643" s="10"/>
      <c r="P17643" s="8"/>
    </row>
    <row r="17644" spans="1:16" s="2" customFormat="1" x14ac:dyDescent="0.15">
      <c r="A17644" s="3"/>
      <c r="B17644" s="3"/>
      <c r="J17644" s="3"/>
      <c r="K17644" s="5"/>
      <c r="L17644" s="8"/>
      <c r="N17644" s="5"/>
      <c r="O17644" s="10"/>
      <c r="P17644" s="8"/>
    </row>
    <row r="17645" spans="1:16" s="2" customFormat="1" x14ac:dyDescent="0.15">
      <c r="A17645" s="3"/>
      <c r="B17645" s="3"/>
      <c r="J17645" s="3"/>
      <c r="K17645" s="5"/>
      <c r="L17645" s="8"/>
      <c r="N17645" s="5"/>
      <c r="O17645" s="10"/>
      <c r="P17645" s="8"/>
    </row>
    <row r="17646" spans="1:16" s="2" customFormat="1" x14ac:dyDescent="0.15">
      <c r="A17646" s="3"/>
      <c r="B17646" s="3"/>
      <c r="J17646" s="3"/>
      <c r="K17646" s="5"/>
      <c r="L17646" s="8"/>
      <c r="N17646" s="5"/>
      <c r="O17646" s="10"/>
      <c r="P17646" s="8"/>
    </row>
    <row r="17647" spans="1:16" s="2" customFormat="1" x14ac:dyDescent="0.15">
      <c r="A17647" s="3"/>
      <c r="B17647" s="3"/>
      <c r="J17647" s="3"/>
      <c r="K17647" s="5"/>
      <c r="L17647" s="8"/>
      <c r="N17647" s="5"/>
      <c r="O17647" s="10"/>
      <c r="P17647" s="8"/>
    </row>
    <row r="17648" spans="1:16" s="2" customFormat="1" x14ac:dyDescent="0.15">
      <c r="A17648" s="3"/>
      <c r="B17648" s="3"/>
      <c r="J17648" s="3"/>
      <c r="K17648" s="5"/>
      <c r="L17648" s="8"/>
      <c r="N17648" s="5"/>
      <c r="O17648" s="10"/>
      <c r="P17648" s="8"/>
    </row>
    <row r="17649" spans="1:16" s="2" customFormat="1" x14ac:dyDescent="0.15">
      <c r="A17649" s="3"/>
      <c r="B17649" s="3"/>
      <c r="J17649" s="3"/>
      <c r="K17649" s="5"/>
      <c r="L17649" s="8"/>
      <c r="N17649" s="5"/>
      <c r="O17649" s="10"/>
      <c r="P17649" s="8"/>
    </row>
    <row r="17650" spans="1:16" s="2" customFormat="1" x14ac:dyDescent="0.15">
      <c r="A17650" s="3"/>
      <c r="B17650" s="3"/>
      <c r="J17650" s="3"/>
      <c r="K17650" s="5"/>
      <c r="L17650" s="8"/>
      <c r="N17650" s="5"/>
      <c r="O17650" s="10"/>
      <c r="P17650" s="8"/>
    </row>
    <row r="17651" spans="1:16" s="2" customFormat="1" x14ac:dyDescent="0.15">
      <c r="A17651" s="3"/>
      <c r="B17651" s="3"/>
      <c r="J17651" s="3"/>
      <c r="K17651" s="5"/>
      <c r="L17651" s="8"/>
      <c r="N17651" s="5"/>
      <c r="O17651" s="10"/>
      <c r="P17651" s="8"/>
    </row>
    <row r="17652" spans="1:16" s="2" customFormat="1" x14ac:dyDescent="0.15">
      <c r="A17652" s="3"/>
      <c r="B17652" s="3"/>
      <c r="J17652" s="3"/>
      <c r="K17652" s="5"/>
      <c r="L17652" s="8"/>
      <c r="N17652" s="5"/>
      <c r="O17652" s="10"/>
      <c r="P17652" s="8"/>
    </row>
    <row r="17653" spans="1:16" s="2" customFormat="1" x14ac:dyDescent="0.15">
      <c r="A17653" s="3"/>
      <c r="B17653" s="3"/>
      <c r="J17653" s="3"/>
      <c r="K17653" s="5"/>
      <c r="L17653" s="8"/>
      <c r="N17653" s="5"/>
      <c r="O17653" s="10"/>
      <c r="P17653" s="8"/>
    </row>
    <row r="17654" spans="1:16" s="2" customFormat="1" x14ac:dyDescent="0.15">
      <c r="A17654" s="3"/>
      <c r="B17654" s="3"/>
      <c r="J17654" s="3"/>
      <c r="K17654" s="5"/>
      <c r="L17654" s="8"/>
      <c r="N17654" s="5"/>
      <c r="O17654" s="10"/>
      <c r="P17654" s="8"/>
    </row>
    <row r="17655" spans="1:16" s="2" customFormat="1" x14ac:dyDescent="0.15">
      <c r="A17655" s="3"/>
      <c r="B17655" s="3"/>
      <c r="J17655" s="3"/>
      <c r="K17655" s="5"/>
      <c r="L17655" s="8"/>
      <c r="N17655" s="5"/>
      <c r="O17655" s="10"/>
      <c r="P17655" s="8"/>
    </row>
    <row r="17656" spans="1:16" s="2" customFormat="1" x14ac:dyDescent="0.15">
      <c r="A17656" s="3"/>
      <c r="B17656" s="3"/>
      <c r="J17656" s="3"/>
      <c r="K17656" s="5"/>
      <c r="L17656" s="8"/>
      <c r="N17656" s="5"/>
      <c r="O17656" s="10"/>
      <c r="P17656" s="8"/>
    </row>
    <row r="17657" spans="1:16" s="2" customFormat="1" x14ac:dyDescent="0.15">
      <c r="A17657" s="3"/>
      <c r="B17657" s="3"/>
      <c r="J17657" s="3"/>
      <c r="K17657" s="5"/>
      <c r="L17657" s="8"/>
      <c r="N17657" s="5"/>
      <c r="O17657" s="10"/>
      <c r="P17657" s="8"/>
    </row>
    <row r="17658" spans="1:16" s="2" customFormat="1" x14ac:dyDescent="0.15">
      <c r="A17658" s="3"/>
      <c r="B17658" s="3"/>
      <c r="J17658" s="3"/>
      <c r="K17658" s="5"/>
      <c r="L17658" s="8"/>
      <c r="N17658" s="5"/>
      <c r="O17658" s="10"/>
      <c r="P17658" s="8"/>
    </row>
    <row r="17659" spans="1:16" s="2" customFormat="1" x14ac:dyDescent="0.15">
      <c r="A17659" s="3"/>
      <c r="B17659" s="3"/>
      <c r="J17659" s="3"/>
      <c r="K17659" s="5"/>
      <c r="L17659" s="8"/>
      <c r="N17659" s="5"/>
      <c r="O17659" s="10"/>
      <c r="P17659" s="8"/>
    </row>
    <row r="17660" spans="1:16" s="2" customFormat="1" x14ac:dyDescent="0.15">
      <c r="A17660" s="3"/>
      <c r="B17660" s="3"/>
      <c r="J17660" s="3"/>
      <c r="K17660" s="5"/>
      <c r="L17660" s="8"/>
      <c r="N17660" s="5"/>
      <c r="O17660" s="10"/>
      <c r="P17660" s="8"/>
    </row>
    <row r="17661" spans="1:16" s="2" customFormat="1" x14ac:dyDescent="0.15">
      <c r="A17661" s="3"/>
      <c r="B17661" s="3"/>
      <c r="J17661" s="3"/>
      <c r="K17661" s="5"/>
      <c r="L17661" s="8"/>
      <c r="N17661" s="5"/>
      <c r="O17661" s="10"/>
      <c r="P17661" s="8"/>
    </row>
    <row r="17662" spans="1:16" s="2" customFormat="1" x14ac:dyDescent="0.15">
      <c r="A17662" s="3"/>
      <c r="B17662" s="3"/>
      <c r="J17662" s="3"/>
      <c r="K17662" s="5"/>
      <c r="L17662" s="8"/>
      <c r="N17662" s="5"/>
      <c r="O17662" s="10"/>
      <c r="P17662" s="8"/>
    </row>
    <row r="17663" spans="1:16" s="2" customFormat="1" x14ac:dyDescent="0.15">
      <c r="A17663" s="3"/>
      <c r="B17663" s="3"/>
      <c r="J17663" s="3"/>
      <c r="K17663" s="5"/>
      <c r="L17663" s="8"/>
      <c r="N17663" s="5"/>
      <c r="O17663" s="10"/>
      <c r="P17663" s="8"/>
    </row>
    <row r="17664" spans="1:16" s="2" customFormat="1" x14ac:dyDescent="0.15">
      <c r="A17664" s="3"/>
      <c r="B17664" s="3"/>
      <c r="J17664" s="3"/>
      <c r="K17664" s="5"/>
      <c r="L17664" s="8"/>
      <c r="N17664" s="5"/>
      <c r="O17664" s="10"/>
      <c r="P17664" s="8"/>
    </row>
    <row r="17665" spans="1:16" s="2" customFormat="1" x14ac:dyDescent="0.15">
      <c r="A17665" s="3"/>
      <c r="B17665" s="3"/>
      <c r="J17665" s="3"/>
      <c r="K17665" s="5"/>
      <c r="L17665" s="8"/>
      <c r="N17665" s="5"/>
      <c r="O17665" s="10"/>
      <c r="P17665" s="8"/>
    </row>
    <row r="17666" spans="1:16" s="2" customFormat="1" x14ac:dyDescent="0.15">
      <c r="A17666" s="3"/>
      <c r="B17666" s="3"/>
      <c r="J17666" s="3"/>
      <c r="K17666" s="5"/>
      <c r="L17666" s="8"/>
      <c r="N17666" s="5"/>
      <c r="O17666" s="10"/>
      <c r="P17666" s="8"/>
    </row>
    <row r="17667" spans="1:16" s="2" customFormat="1" x14ac:dyDescent="0.15">
      <c r="A17667" s="3"/>
      <c r="B17667" s="3"/>
      <c r="J17667" s="3"/>
      <c r="K17667" s="5"/>
      <c r="L17667" s="8"/>
      <c r="N17667" s="5"/>
      <c r="O17667" s="10"/>
      <c r="P17667" s="8"/>
    </row>
    <row r="17668" spans="1:16" s="2" customFormat="1" x14ac:dyDescent="0.15">
      <c r="A17668" s="3"/>
      <c r="B17668" s="3"/>
      <c r="J17668" s="3"/>
      <c r="K17668" s="5"/>
      <c r="L17668" s="8"/>
      <c r="N17668" s="5"/>
      <c r="O17668" s="10"/>
      <c r="P17668" s="8"/>
    </row>
    <row r="17669" spans="1:16" s="2" customFormat="1" x14ac:dyDescent="0.15">
      <c r="A17669" s="3"/>
      <c r="B17669" s="3"/>
      <c r="J17669" s="3"/>
      <c r="K17669" s="5"/>
      <c r="L17669" s="8"/>
      <c r="N17669" s="5"/>
      <c r="O17669" s="10"/>
      <c r="P17669" s="8"/>
    </row>
    <row r="17670" spans="1:16" s="2" customFormat="1" x14ac:dyDescent="0.15">
      <c r="A17670" s="3"/>
      <c r="B17670" s="3"/>
      <c r="J17670" s="3"/>
      <c r="K17670" s="5"/>
      <c r="L17670" s="8"/>
      <c r="N17670" s="5"/>
      <c r="O17670" s="10"/>
      <c r="P17670" s="8"/>
    </row>
    <row r="17671" spans="1:16" s="2" customFormat="1" x14ac:dyDescent="0.15">
      <c r="A17671" s="3"/>
      <c r="B17671" s="3"/>
      <c r="J17671" s="3"/>
      <c r="K17671" s="5"/>
      <c r="L17671" s="8"/>
      <c r="N17671" s="5"/>
      <c r="O17671" s="10"/>
      <c r="P17671" s="8"/>
    </row>
    <row r="17672" spans="1:16" s="2" customFormat="1" x14ac:dyDescent="0.15">
      <c r="A17672" s="3"/>
      <c r="B17672" s="3"/>
      <c r="J17672" s="3"/>
      <c r="K17672" s="5"/>
      <c r="L17672" s="8"/>
      <c r="N17672" s="5"/>
      <c r="O17672" s="10"/>
      <c r="P17672" s="8"/>
    </row>
    <row r="17673" spans="1:16" s="2" customFormat="1" x14ac:dyDescent="0.15">
      <c r="A17673" s="3"/>
      <c r="B17673" s="3"/>
      <c r="J17673" s="3"/>
      <c r="K17673" s="5"/>
      <c r="L17673" s="8"/>
      <c r="N17673" s="5"/>
      <c r="O17673" s="10"/>
      <c r="P17673" s="8"/>
    </row>
    <row r="17674" spans="1:16" s="2" customFormat="1" x14ac:dyDescent="0.15">
      <c r="A17674" s="3"/>
      <c r="B17674" s="3"/>
      <c r="J17674" s="3"/>
      <c r="K17674" s="5"/>
      <c r="L17674" s="8"/>
      <c r="N17674" s="5"/>
      <c r="O17674" s="10"/>
      <c r="P17674" s="8"/>
    </row>
    <row r="17675" spans="1:16" s="2" customFormat="1" x14ac:dyDescent="0.15">
      <c r="A17675" s="3"/>
      <c r="B17675" s="3"/>
      <c r="J17675" s="3"/>
      <c r="K17675" s="5"/>
      <c r="L17675" s="8"/>
      <c r="N17675" s="5"/>
      <c r="O17675" s="10"/>
      <c r="P17675" s="8"/>
    </row>
    <row r="17676" spans="1:16" s="2" customFormat="1" x14ac:dyDescent="0.15">
      <c r="A17676" s="3"/>
      <c r="B17676" s="3"/>
      <c r="J17676" s="3"/>
      <c r="K17676" s="5"/>
      <c r="L17676" s="8"/>
      <c r="N17676" s="5"/>
      <c r="O17676" s="10"/>
      <c r="P17676" s="8"/>
    </row>
    <row r="17677" spans="1:16" s="2" customFormat="1" x14ac:dyDescent="0.15">
      <c r="A17677" s="3"/>
      <c r="B17677" s="3"/>
      <c r="J17677" s="3"/>
      <c r="K17677" s="5"/>
      <c r="L17677" s="8"/>
      <c r="N17677" s="5"/>
      <c r="O17677" s="10"/>
      <c r="P17677" s="8"/>
    </row>
    <row r="17678" spans="1:16" s="2" customFormat="1" x14ac:dyDescent="0.15">
      <c r="A17678" s="3"/>
      <c r="B17678" s="3"/>
      <c r="J17678" s="3"/>
      <c r="K17678" s="5"/>
      <c r="L17678" s="8"/>
      <c r="N17678" s="5"/>
      <c r="O17678" s="10"/>
      <c r="P17678" s="8"/>
    </row>
    <row r="17679" spans="1:16" s="2" customFormat="1" x14ac:dyDescent="0.15">
      <c r="A17679" s="3"/>
      <c r="B17679" s="3"/>
      <c r="J17679" s="3"/>
      <c r="K17679" s="5"/>
      <c r="L17679" s="8"/>
      <c r="N17679" s="5"/>
      <c r="O17679" s="10"/>
      <c r="P17679" s="8"/>
    </row>
    <row r="17680" spans="1:16" s="2" customFormat="1" x14ac:dyDescent="0.15">
      <c r="A17680" s="3"/>
      <c r="B17680" s="3"/>
      <c r="J17680" s="3"/>
      <c r="K17680" s="5"/>
      <c r="L17680" s="8"/>
      <c r="N17680" s="5"/>
      <c r="O17680" s="10"/>
      <c r="P17680" s="8"/>
    </row>
    <row r="17681" spans="1:16" s="2" customFormat="1" x14ac:dyDescent="0.15">
      <c r="A17681" s="3"/>
      <c r="B17681" s="3"/>
      <c r="J17681" s="3"/>
      <c r="K17681" s="5"/>
      <c r="L17681" s="8"/>
      <c r="N17681" s="5"/>
      <c r="O17681" s="10"/>
      <c r="P17681" s="8"/>
    </row>
    <row r="17682" spans="1:16" s="2" customFormat="1" x14ac:dyDescent="0.15">
      <c r="A17682" s="3"/>
      <c r="B17682" s="3"/>
      <c r="J17682" s="3"/>
      <c r="K17682" s="5"/>
      <c r="L17682" s="8"/>
      <c r="N17682" s="5"/>
      <c r="O17682" s="10"/>
      <c r="P17682" s="8"/>
    </row>
    <row r="17683" spans="1:16" s="2" customFormat="1" x14ac:dyDescent="0.15">
      <c r="A17683" s="3"/>
      <c r="B17683" s="3"/>
      <c r="J17683" s="3"/>
      <c r="K17683" s="5"/>
      <c r="L17683" s="8"/>
      <c r="N17683" s="5"/>
      <c r="O17683" s="10"/>
      <c r="P17683" s="8"/>
    </row>
    <row r="17684" spans="1:16" s="2" customFormat="1" x14ac:dyDescent="0.15">
      <c r="A17684" s="3"/>
      <c r="B17684" s="3"/>
      <c r="J17684" s="3"/>
      <c r="K17684" s="5"/>
      <c r="L17684" s="8"/>
      <c r="N17684" s="5"/>
      <c r="O17684" s="10"/>
      <c r="P17684" s="8"/>
    </row>
    <row r="17685" spans="1:16" s="2" customFormat="1" x14ac:dyDescent="0.15">
      <c r="A17685" s="3"/>
      <c r="B17685" s="3"/>
      <c r="J17685" s="3"/>
      <c r="K17685" s="5"/>
      <c r="L17685" s="8"/>
      <c r="N17685" s="5"/>
      <c r="O17685" s="10"/>
      <c r="P17685" s="8"/>
    </row>
    <row r="17686" spans="1:16" s="2" customFormat="1" x14ac:dyDescent="0.15">
      <c r="A17686" s="3"/>
      <c r="B17686" s="3"/>
      <c r="J17686" s="3"/>
      <c r="K17686" s="5"/>
      <c r="L17686" s="8"/>
      <c r="N17686" s="5"/>
      <c r="O17686" s="10"/>
      <c r="P17686" s="8"/>
    </row>
    <row r="17687" spans="1:16" s="2" customFormat="1" x14ac:dyDescent="0.15">
      <c r="A17687" s="3"/>
      <c r="B17687" s="3"/>
      <c r="J17687" s="3"/>
      <c r="K17687" s="5"/>
      <c r="L17687" s="8"/>
      <c r="N17687" s="5"/>
      <c r="O17687" s="10"/>
      <c r="P17687" s="8"/>
    </row>
    <row r="17688" spans="1:16" s="2" customFormat="1" x14ac:dyDescent="0.15">
      <c r="A17688" s="3"/>
      <c r="B17688" s="3"/>
      <c r="J17688" s="3"/>
      <c r="K17688" s="5"/>
      <c r="L17688" s="8"/>
      <c r="N17688" s="5"/>
      <c r="O17688" s="10"/>
      <c r="P17688" s="8"/>
    </row>
    <row r="17689" spans="1:16" s="2" customFormat="1" x14ac:dyDescent="0.15">
      <c r="A17689" s="3"/>
      <c r="B17689" s="3"/>
      <c r="J17689" s="3"/>
      <c r="K17689" s="5"/>
      <c r="L17689" s="8"/>
      <c r="N17689" s="5"/>
      <c r="O17689" s="10"/>
      <c r="P17689" s="8"/>
    </row>
    <row r="17690" spans="1:16" s="2" customFormat="1" x14ac:dyDescent="0.15">
      <c r="A17690" s="3"/>
      <c r="B17690" s="3"/>
      <c r="J17690" s="3"/>
      <c r="K17690" s="5"/>
      <c r="L17690" s="8"/>
      <c r="N17690" s="5"/>
      <c r="O17690" s="10"/>
      <c r="P17690" s="8"/>
    </row>
    <row r="17691" spans="1:16" s="2" customFormat="1" x14ac:dyDescent="0.15">
      <c r="A17691" s="3"/>
      <c r="B17691" s="3"/>
      <c r="J17691" s="3"/>
      <c r="K17691" s="5"/>
      <c r="L17691" s="8"/>
      <c r="N17691" s="5"/>
      <c r="O17691" s="10"/>
      <c r="P17691" s="8"/>
    </row>
    <row r="17692" spans="1:16" s="2" customFormat="1" x14ac:dyDescent="0.15">
      <c r="A17692" s="3"/>
      <c r="B17692" s="3"/>
      <c r="J17692" s="3"/>
      <c r="K17692" s="5"/>
      <c r="L17692" s="8"/>
      <c r="N17692" s="5"/>
      <c r="O17692" s="10"/>
      <c r="P17692" s="8"/>
    </row>
    <row r="17693" spans="1:16" s="2" customFormat="1" x14ac:dyDescent="0.15">
      <c r="A17693" s="3"/>
      <c r="B17693" s="3"/>
      <c r="J17693" s="3"/>
      <c r="K17693" s="5"/>
      <c r="L17693" s="8"/>
      <c r="N17693" s="5"/>
      <c r="O17693" s="10"/>
      <c r="P17693" s="8"/>
    </row>
    <row r="17694" spans="1:16" s="2" customFormat="1" x14ac:dyDescent="0.15">
      <c r="A17694" s="3"/>
      <c r="B17694" s="3"/>
      <c r="J17694" s="3"/>
      <c r="K17694" s="5"/>
      <c r="L17694" s="8"/>
      <c r="N17694" s="5"/>
      <c r="O17694" s="10"/>
      <c r="P17694" s="8"/>
    </row>
    <row r="17695" spans="1:16" s="2" customFormat="1" x14ac:dyDescent="0.15">
      <c r="A17695" s="3"/>
      <c r="B17695" s="3"/>
      <c r="J17695" s="3"/>
      <c r="K17695" s="5"/>
      <c r="L17695" s="8"/>
      <c r="N17695" s="5"/>
      <c r="O17695" s="10"/>
      <c r="P17695" s="8"/>
    </row>
    <row r="17696" spans="1:16" s="2" customFormat="1" x14ac:dyDescent="0.15">
      <c r="A17696" s="3"/>
      <c r="B17696" s="3"/>
      <c r="J17696" s="3"/>
      <c r="K17696" s="5"/>
      <c r="L17696" s="8"/>
      <c r="N17696" s="5"/>
      <c r="O17696" s="10"/>
      <c r="P17696" s="8"/>
    </row>
    <row r="17697" spans="1:16" s="2" customFormat="1" x14ac:dyDescent="0.15">
      <c r="A17697" s="3"/>
      <c r="B17697" s="3"/>
      <c r="J17697" s="3"/>
      <c r="K17697" s="5"/>
      <c r="L17697" s="8"/>
      <c r="N17697" s="5"/>
      <c r="O17697" s="10"/>
      <c r="P17697" s="8"/>
    </row>
    <row r="17698" spans="1:16" s="2" customFormat="1" x14ac:dyDescent="0.15">
      <c r="A17698" s="3"/>
      <c r="B17698" s="3"/>
      <c r="J17698" s="3"/>
      <c r="K17698" s="5"/>
      <c r="L17698" s="8"/>
      <c r="N17698" s="5"/>
      <c r="O17698" s="10"/>
      <c r="P17698" s="8"/>
    </row>
    <row r="17699" spans="1:16" s="2" customFormat="1" x14ac:dyDescent="0.15">
      <c r="A17699" s="3"/>
      <c r="B17699" s="3"/>
      <c r="J17699" s="3"/>
      <c r="K17699" s="5"/>
      <c r="L17699" s="8"/>
      <c r="N17699" s="5"/>
      <c r="O17699" s="10"/>
      <c r="P17699" s="8"/>
    </row>
    <row r="17700" spans="1:16" s="2" customFormat="1" x14ac:dyDescent="0.15">
      <c r="A17700" s="3"/>
      <c r="B17700" s="3"/>
      <c r="J17700" s="3"/>
      <c r="K17700" s="5"/>
      <c r="L17700" s="8"/>
      <c r="N17700" s="5"/>
      <c r="O17700" s="10"/>
      <c r="P17700" s="8"/>
    </row>
    <row r="17701" spans="1:16" s="2" customFormat="1" x14ac:dyDescent="0.15">
      <c r="A17701" s="3"/>
      <c r="B17701" s="3"/>
      <c r="J17701" s="3"/>
      <c r="K17701" s="5"/>
      <c r="L17701" s="8"/>
      <c r="N17701" s="5"/>
      <c r="O17701" s="10"/>
      <c r="P17701" s="8"/>
    </row>
    <row r="17702" spans="1:16" s="2" customFormat="1" x14ac:dyDescent="0.15">
      <c r="A17702" s="3"/>
      <c r="B17702" s="3"/>
      <c r="J17702" s="3"/>
      <c r="K17702" s="5"/>
      <c r="L17702" s="8"/>
      <c r="N17702" s="5"/>
      <c r="O17702" s="10"/>
      <c r="P17702" s="8"/>
    </row>
    <row r="17703" spans="1:16" s="2" customFormat="1" x14ac:dyDescent="0.15">
      <c r="A17703" s="3"/>
      <c r="B17703" s="3"/>
      <c r="J17703" s="3"/>
      <c r="K17703" s="5"/>
      <c r="L17703" s="8"/>
      <c r="N17703" s="5"/>
      <c r="O17703" s="10"/>
      <c r="P17703" s="8"/>
    </row>
    <row r="17704" spans="1:16" s="2" customFormat="1" x14ac:dyDescent="0.15">
      <c r="A17704" s="3"/>
      <c r="B17704" s="3"/>
      <c r="J17704" s="3"/>
      <c r="K17704" s="5"/>
      <c r="L17704" s="8"/>
      <c r="N17704" s="5"/>
      <c r="O17704" s="10"/>
      <c r="P17704" s="8"/>
    </row>
    <row r="17705" spans="1:16" s="2" customFormat="1" x14ac:dyDescent="0.15">
      <c r="A17705" s="3"/>
      <c r="B17705" s="3"/>
      <c r="J17705" s="3"/>
      <c r="K17705" s="5"/>
      <c r="L17705" s="8"/>
      <c r="N17705" s="5"/>
      <c r="O17705" s="10"/>
      <c r="P17705" s="8"/>
    </row>
    <row r="17706" spans="1:16" s="2" customFormat="1" x14ac:dyDescent="0.15">
      <c r="A17706" s="3"/>
      <c r="B17706" s="3"/>
      <c r="J17706" s="3"/>
      <c r="K17706" s="5"/>
      <c r="L17706" s="8"/>
      <c r="N17706" s="5"/>
      <c r="O17706" s="10"/>
      <c r="P17706" s="8"/>
    </row>
    <row r="17707" spans="1:16" s="2" customFormat="1" x14ac:dyDescent="0.15">
      <c r="A17707" s="3"/>
      <c r="B17707" s="3"/>
      <c r="J17707" s="3"/>
      <c r="K17707" s="5"/>
      <c r="L17707" s="8"/>
      <c r="N17707" s="5"/>
      <c r="O17707" s="10"/>
      <c r="P17707" s="8"/>
    </row>
    <row r="17708" spans="1:16" s="2" customFormat="1" x14ac:dyDescent="0.15">
      <c r="A17708" s="3"/>
      <c r="B17708" s="3"/>
      <c r="J17708" s="3"/>
      <c r="K17708" s="5"/>
      <c r="L17708" s="8"/>
      <c r="N17708" s="5"/>
      <c r="O17708" s="10"/>
      <c r="P17708" s="8"/>
    </row>
    <row r="17709" spans="1:16" s="2" customFormat="1" x14ac:dyDescent="0.15">
      <c r="A17709" s="3"/>
      <c r="B17709" s="3"/>
      <c r="J17709" s="3"/>
      <c r="K17709" s="5"/>
      <c r="L17709" s="8"/>
      <c r="N17709" s="5"/>
      <c r="O17709" s="10"/>
      <c r="P17709" s="8"/>
    </row>
    <row r="17710" spans="1:16" s="2" customFormat="1" x14ac:dyDescent="0.15">
      <c r="A17710" s="3"/>
      <c r="B17710" s="3"/>
      <c r="J17710" s="3"/>
      <c r="K17710" s="5"/>
      <c r="L17710" s="8"/>
      <c r="N17710" s="5"/>
      <c r="O17710" s="10"/>
      <c r="P17710" s="8"/>
    </row>
    <row r="17711" spans="1:16" s="2" customFormat="1" x14ac:dyDescent="0.15">
      <c r="A17711" s="3"/>
      <c r="B17711" s="3"/>
      <c r="J17711" s="3"/>
      <c r="K17711" s="5"/>
      <c r="L17711" s="8"/>
      <c r="N17711" s="5"/>
      <c r="O17711" s="10"/>
      <c r="P17711" s="8"/>
    </row>
    <row r="17712" spans="1:16" s="2" customFormat="1" x14ac:dyDescent="0.15">
      <c r="A17712" s="3"/>
      <c r="B17712" s="3"/>
      <c r="J17712" s="3"/>
      <c r="K17712" s="5"/>
      <c r="L17712" s="8"/>
      <c r="N17712" s="5"/>
      <c r="O17712" s="10"/>
      <c r="P17712" s="8"/>
    </row>
    <row r="17713" spans="1:16" s="2" customFormat="1" x14ac:dyDescent="0.15">
      <c r="A17713" s="3"/>
      <c r="B17713" s="3"/>
      <c r="J17713" s="3"/>
      <c r="K17713" s="5"/>
      <c r="L17713" s="8"/>
      <c r="N17713" s="5"/>
      <c r="O17713" s="10"/>
      <c r="P17713" s="8"/>
    </row>
    <row r="17714" spans="1:16" s="2" customFormat="1" x14ac:dyDescent="0.15">
      <c r="A17714" s="3"/>
      <c r="B17714" s="3"/>
      <c r="J17714" s="3"/>
      <c r="K17714" s="5"/>
      <c r="L17714" s="8"/>
      <c r="N17714" s="5"/>
      <c r="O17714" s="10"/>
      <c r="P17714" s="8"/>
    </row>
    <row r="17715" spans="1:16" s="2" customFormat="1" x14ac:dyDescent="0.15">
      <c r="A17715" s="3"/>
      <c r="B17715" s="3"/>
      <c r="J17715" s="3"/>
      <c r="K17715" s="5"/>
      <c r="L17715" s="8"/>
      <c r="N17715" s="5"/>
      <c r="O17715" s="10"/>
      <c r="P17715" s="8"/>
    </row>
    <row r="17716" spans="1:16" s="2" customFormat="1" x14ac:dyDescent="0.15">
      <c r="A17716" s="3"/>
      <c r="B17716" s="3"/>
      <c r="J17716" s="3"/>
      <c r="K17716" s="5"/>
      <c r="L17716" s="8"/>
      <c r="N17716" s="5"/>
      <c r="O17716" s="10"/>
      <c r="P17716" s="8"/>
    </row>
    <row r="17717" spans="1:16" s="2" customFormat="1" x14ac:dyDescent="0.15">
      <c r="A17717" s="3"/>
      <c r="B17717" s="3"/>
      <c r="J17717" s="3"/>
      <c r="K17717" s="5"/>
      <c r="L17717" s="8"/>
      <c r="N17717" s="5"/>
      <c r="O17717" s="10"/>
      <c r="P17717" s="8"/>
    </row>
    <row r="17718" spans="1:16" s="2" customFormat="1" x14ac:dyDescent="0.15">
      <c r="A17718" s="3"/>
      <c r="B17718" s="3"/>
      <c r="J17718" s="3"/>
      <c r="K17718" s="5"/>
      <c r="L17718" s="8"/>
      <c r="N17718" s="5"/>
      <c r="O17718" s="10"/>
      <c r="P17718" s="8"/>
    </row>
    <row r="17719" spans="1:16" s="2" customFormat="1" x14ac:dyDescent="0.15">
      <c r="A17719" s="3"/>
      <c r="B17719" s="3"/>
      <c r="J17719" s="3"/>
      <c r="K17719" s="5"/>
      <c r="L17719" s="8"/>
      <c r="N17719" s="5"/>
      <c r="O17719" s="10"/>
      <c r="P17719" s="8"/>
    </row>
    <row r="17720" spans="1:16" s="2" customFormat="1" x14ac:dyDescent="0.15">
      <c r="A17720" s="3"/>
      <c r="B17720" s="3"/>
      <c r="J17720" s="3"/>
      <c r="K17720" s="5"/>
      <c r="L17720" s="8"/>
      <c r="N17720" s="5"/>
      <c r="O17720" s="10"/>
      <c r="P17720" s="8"/>
    </row>
    <row r="17721" spans="1:16" s="2" customFormat="1" x14ac:dyDescent="0.15">
      <c r="A17721" s="3"/>
      <c r="B17721" s="3"/>
      <c r="J17721" s="3"/>
      <c r="K17721" s="5"/>
      <c r="L17721" s="8"/>
      <c r="N17721" s="5"/>
      <c r="O17721" s="10"/>
      <c r="P17721" s="8"/>
    </row>
    <row r="17722" spans="1:16" s="2" customFormat="1" x14ac:dyDescent="0.15">
      <c r="A17722" s="3"/>
      <c r="B17722" s="3"/>
      <c r="J17722" s="3"/>
      <c r="K17722" s="5"/>
      <c r="L17722" s="8"/>
      <c r="N17722" s="5"/>
      <c r="O17722" s="10"/>
      <c r="P17722" s="8"/>
    </row>
    <row r="17723" spans="1:16" s="2" customFormat="1" x14ac:dyDescent="0.15">
      <c r="A17723" s="3"/>
      <c r="B17723" s="3"/>
      <c r="J17723" s="3"/>
      <c r="K17723" s="5"/>
      <c r="L17723" s="8"/>
      <c r="N17723" s="5"/>
      <c r="O17723" s="10"/>
      <c r="P17723" s="8"/>
    </row>
    <row r="17724" spans="1:16" s="2" customFormat="1" x14ac:dyDescent="0.15">
      <c r="A17724" s="3"/>
      <c r="B17724" s="3"/>
      <c r="J17724" s="3"/>
      <c r="K17724" s="5"/>
      <c r="L17724" s="8"/>
      <c r="N17724" s="5"/>
      <c r="O17724" s="10"/>
      <c r="P17724" s="8"/>
    </row>
    <row r="17725" spans="1:16" s="2" customFormat="1" x14ac:dyDescent="0.15">
      <c r="A17725" s="3"/>
      <c r="B17725" s="3"/>
      <c r="J17725" s="3"/>
      <c r="K17725" s="5"/>
      <c r="L17725" s="8"/>
      <c r="N17725" s="5"/>
      <c r="O17725" s="10"/>
      <c r="P17725" s="8"/>
    </row>
    <row r="17726" spans="1:16" s="2" customFormat="1" x14ac:dyDescent="0.15">
      <c r="A17726" s="3"/>
      <c r="B17726" s="3"/>
      <c r="J17726" s="3"/>
      <c r="K17726" s="5"/>
      <c r="L17726" s="8"/>
      <c r="N17726" s="5"/>
      <c r="O17726" s="10"/>
      <c r="P17726" s="8"/>
    </row>
    <row r="17727" spans="1:16" s="2" customFormat="1" x14ac:dyDescent="0.15">
      <c r="A17727" s="3"/>
      <c r="B17727" s="3"/>
      <c r="J17727" s="3"/>
      <c r="K17727" s="5"/>
      <c r="L17727" s="8"/>
      <c r="N17727" s="5"/>
      <c r="O17727" s="10"/>
      <c r="P17727" s="8"/>
    </row>
    <row r="17728" spans="1:16" s="2" customFormat="1" x14ac:dyDescent="0.15">
      <c r="A17728" s="3"/>
      <c r="B17728" s="3"/>
      <c r="J17728" s="3"/>
      <c r="K17728" s="5"/>
      <c r="L17728" s="8"/>
      <c r="N17728" s="5"/>
      <c r="O17728" s="10"/>
      <c r="P17728" s="8"/>
    </row>
    <row r="17729" spans="1:16" s="2" customFormat="1" x14ac:dyDescent="0.15">
      <c r="A17729" s="3"/>
      <c r="B17729" s="3"/>
      <c r="J17729" s="3"/>
      <c r="K17729" s="5"/>
      <c r="L17729" s="8"/>
      <c r="N17729" s="5"/>
      <c r="O17729" s="10"/>
      <c r="P17729" s="8"/>
    </row>
    <row r="17730" spans="1:16" s="2" customFormat="1" x14ac:dyDescent="0.15">
      <c r="A17730" s="3"/>
      <c r="B17730" s="3"/>
      <c r="J17730" s="3"/>
      <c r="K17730" s="5"/>
      <c r="L17730" s="8"/>
      <c r="N17730" s="5"/>
      <c r="O17730" s="10"/>
      <c r="P17730" s="8"/>
    </row>
    <row r="17731" spans="1:16" s="2" customFormat="1" x14ac:dyDescent="0.15">
      <c r="A17731" s="3"/>
      <c r="B17731" s="3"/>
      <c r="J17731" s="3"/>
      <c r="K17731" s="5"/>
      <c r="L17731" s="8"/>
      <c r="N17731" s="5"/>
      <c r="O17731" s="10"/>
      <c r="P17731" s="8"/>
    </row>
    <row r="17732" spans="1:16" s="2" customFormat="1" x14ac:dyDescent="0.15">
      <c r="A17732" s="3"/>
      <c r="B17732" s="3"/>
      <c r="J17732" s="3"/>
      <c r="K17732" s="5"/>
      <c r="L17732" s="8"/>
      <c r="N17732" s="5"/>
      <c r="O17732" s="10"/>
      <c r="P17732" s="8"/>
    </row>
    <row r="17733" spans="1:16" s="2" customFormat="1" x14ac:dyDescent="0.15">
      <c r="A17733" s="3"/>
      <c r="B17733" s="3"/>
      <c r="J17733" s="3"/>
      <c r="K17733" s="5"/>
      <c r="L17733" s="8"/>
      <c r="N17733" s="5"/>
      <c r="O17733" s="10"/>
      <c r="P17733" s="8"/>
    </row>
    <row r="17734" spans="1:16" s="2" customFormat="1" x14ac:dyDescent="0.15">
      <c r="A17734" s="3"/>
      <c r="B17734" s="3"/>
      <c r="J17734" s="3"/>
      <c r="K17734" s="5"/>
      <c r="L17734" s="8"/>
      <c r="N17734" s="5"/>
      <c r="O17734" s="10"/>
      <c r="P17734" s="8"/>
    </row>
    <row r="17735" spans="1:16" s="2" customFormat="1" x14ac:dyDescent="0.15">
      <c r="A17735" s="3"/>
      <c r="B17735" s="3"/>
      <c r="J17735" s="3"/>
      <c r="K17735" s="5"/>
      <c r="L17735" s="8"/>
      <c r="N17735" s="5"/>
      <c r="O17735" s="10"/>
      <c r="P17735" s="8"/>
    </row>
    <row r="17736" spans="1:16" s="2" customFormat="1" x14ac:dyDescent="0.15">
      <c r="A17736" s="3"/>
      <c r="B17736" s="3"/>
      <c r="J17736" s="3"/>
      <c r="K17736" s="5"/>
      <c r="L17736" s="8"/>
      <c r="N17736" s="5"/>
      <c r="O17736" s="10"/>
      <c r="P17736" s="8"/>
    </row>
    <row r="17737" spans="1:16" s="2" customFormat="1" x14ac:dyDescent="0.15">
      <c r="A17737" s="3"/>
      <c r="B17737" s="3"/>
      <c r="J17737" s="3"/>
      <c r="K17737" s="5"/>
      <c r="L17737" s="8"/>
      <c r="N17737" s="5"/>
      <c r="O17737" s="10"/>
      <c r="P17737" s="8"/>
    </row>
    <row r="17738" spans="1:16" s="2" customFormat="1" x14ac:dyDescent="0.15">
      <c r="A17738" s="3"/>
      <c r="B17738" s="3"/>
      <c r="J17738" s="3"/>
      <c r="K17738" s="5"/>
      <c r="L17738" s="8"/>
      <c r="N17738" s="5"/>
      <c r="O17738" s="10"/>
      <c r="P17738" s="8"/>
    </row>
    <row r="17739" spans="1:16" s="2" customFormat="1" x14ac:dyDescent="0.15">
      <c r="A17739" s="3"/>
      <c r="B17739" s="3"/>
      <c r="J17739" s="3"/>
      <c r="K17739" s="5"/>
      <c r="L17739" s="8"/>
      <c r="N17739" s="5"/>
      <c r="O17739" s="10"/>
      <c r="P17739" s="8"/>
    </row>
    <row r="17740" spans="1:16" s="2" customFormat="1" x14ac:dyDescent="0.15">
      <c r="A17740" s="3"/>
      <c r="B17740" s="3"/>
      <c r="J17740" s="3"/>
      <c r="K17740" s="5"/>
      <c r="L17740" s="8"/>
      <c r="N17740" s="5"/>
      <c r="O17740" s="10"/>
      <c r="P17740" s="8"/>
    </row>
    <row r="17741" spans="1:16" s="2" customFormat="1" x14ac:dyDescent="0.15">
      <c r="A17741" s="3"/>
      <c r="B17741" s="3"/>
      <c r="J17741" s="3"/>
      <c r="K17741" s="5"/>
      <c r="L17741" s="8"/>
      <c r="N17741" s="5"/>
      <c r="O17741" s="10"/>
      <c r="P17741" s="8"/>
    </row>
    <row r="17742" spans="1:16" s="2" customFormat="1" x14ac:dyDescent="0.15">
      <c r="A17742" s="3"/>
      <c r="B17742" s="3"/>
      <c r="J17742" s="3"/>
      <c r="K17742" s="5"/>
      <c r="L17742" s="8"/>
      <c r="N17742" s="5"/>
      <c r="O17742" s="10"/>
      <c r="P17742" s="8"/>
    </row>
    <row r="17743" spans="1:16" s="2" customFormat="1" x14ac:dyDescent="0.15">
      <c r="A17743" s="3"/>
      <c r="B17743" s="3"/>
      <c r="J17743" s="3"/>
      <c r="K17743" s="5"/>
      <c r="L17743" s="8"/>
      <c r="N17743" s="5"/>
      <c r="O17743" s="10"/>
      <c r="P17743" s="8"/>
    </row>
    <row r="17744" spans="1:16" s="2" customFormat="1" x14ac:dyDescent="0.15">
      <c r="A17744" s="3"/>
      <c r="B17744" s="3"/>
      <c r="J17744" s="3"/>
      <c r="K17744" s="5"/>
      <c r="L17744" s="8"/>
      <c r="N17744" s="5"/>
      <c r="O17744" s="10"/>
      <c r="P17744" s="8"/>
    </row>
    <row r="17745" spans="1:16" s="2" customFormat="1" x14ac:dyDescent="0.15">
      <c r="A17745" s="3"/>
      <c r="B17745" s="3"/>
      <c r="J17745" s="3"/>
      <c r="K17745" s="5"/>
      <c r="L17745" s="8"/>
      <c r="N17745" s="5"/>
      <c r="O17745" s="10"/>
      <c r="P17745" s="8"/>
    </row>
    <row r="17746" spans="1:16" s="2" customFormat="1" x14ac:dyDescent="0.15">
      <c r="A17746" s="3"/>
      <c r="B17746" s="3"/>
      <c r="J17746" s="3"/>
      <c r="K17746" s="5"/>
      <c r="L17746" s="8"/>
      <c r="N17746" s="5"/>
      <c r="O17746" s="10"/>
      <c r="P17746" s="8"/>
    </row>
    <row r="17747" spans="1:16" s="2" customFormat="1" x14ac:dyDescent="0.15">
      <c r="A17747" s="3"/>
      <c r="B17747" s="3"/>
      <c r="J17747" s="3"/>
      <c r="K17747" s="5"/>
      <c r="L17747" s="8"/>
      <c r="N17747" s="5"/>
      <c r="O17747" s="10"/>
      <c r="P17747" s="8"/>
    </row>
    <row r="17748" spans="1:16" s="2" customFormat="1" x14ac:dyDescent="0.15">
      <c r="A17748" s="3"/>
      <c r="B17748" s="3"/>
      <c r="J17748" s="3"/>
      <c r="K17748" s="5"/>
      <c r="L17748" s="8"/>
      <c r="N17748" s="5"/>
      <c r="O17748" s="10"/>
      <c r="P17748" s="8"/>
    </row>
    <row r="17749" spans="1:16" s="2" customFormat="1" x14ac:dyDescent="0.15">
      <c r="A17749" s="3"/>
      <c r="B17749" s="3"/>
      <c r="J17749" s="3"/>
      <c r="K17749" s="5"/>
      <c r="L17749" s="8"/>
      <c r="N17749" s="5"/>
      <c r="O17749" s="10"/>
      <c r="P17749" s="8"/>
    </row>
    <row r="17750" spans="1:16" s="2" customFormat="1" x14ac:dyDescent="0.15">
      <c r="A17750" s="3"/>
      <c r="B17750" s="3"/>
      <c r="J17750" s="3"/>
      <c r="K17750" s="5"/>
      <c r="L17750" s="8"/>
      <c r="N17750" s="5"/>
      <c r="O17750" s="10"/>
      <c r="P17750" s="8"/>
    </row>
    <row r="17751" spans="1:16" s="2" customFormat="1" x14ac:dyDescent="0.15">
      <c r="A17751" s="3"/>
      <c r="B17751" s="3"/>
      <c r="J17751" s="3"/>
      <c r="K17751" s="5"/>
      <c r="L17751" s="8"/>
      <c r="N17751" s="5"/>
      <c r="O17751" s="10"/>
      <c r="P17751" s="8"/>
    </row>
    <row r="17752" spans="1:16" s="2" customFormat="1" x14ac:dyDescent="0.15">
      <c r="A17752" s="3"/>
      <c r="B17752" s="3"/>
      <c r="J17752" s="3"/>
      <c r="K17752" s="5"/>
      <c r="L17752" s="8"/>
      <c r="N17752" s="5"/>
      <c r="O17752" s="10"/>
      <c r="P17752" s="8"/>
    </row>
    <row r="17753" spans="1:16" s="2" customFormat="1" x14ac:dyDescent="0.15">
      <c r="A17753" s="3"/>
      <c r="B17753" s="3"/>
      <c r="J17753" s="3"/>
      <c r="K17753" s="5"/>
      <c r="L17753" s="8"/>
      <c r="N17753" s="5"/>
      <c r="O17753" s="10"/>
      <c r="P17753" s="8"/>
    </row>
    <row r="17754" spans="1:16" s="2" customFormat="1" x14ac:dyDescent="0.15">
      <c r="A17754" s="3"/>
      <c r="B17754" s="3"/>
      <c r="J17754" s="3"/>
      <c r="K17754" s="5"/>
      <c r="L17754" s="8"/>
      <c r="N17754" s="5"/>
      <c r="O17754" s="10"/>
      <c r="P17754" s="8"/>
    </row>
    <row r="17755" spans="1:16" s="2" customFormat="1" x14ac:dyDescent="0.15">
      <c r="A17755" s="3"/>
      <c r="B17755" s="3"/>
      <c r="J17755" s="3"/>
      <c r="K17755" s="5"/>
      <c r="L17755" s="8"/>
      <c r="N17755" s="5"/>
      <c r="O17755" s="10"/>
      <c r="P17755" s="8"/>
    </row>
    <row r="17756" spans="1:16" s="2" customFormat="1" x14ac:dyDescent="0.15">
      <c r="A17756" s="3"/>
      <c r="B17756" s="3"/>
      <c r="J17756" s="3"/>
      <c r="K17756" s="5"/>
      <c r="L17756" s="8"/>
      <c r="N17756" s="5"/>
      <c r="O17756" s="10"/>
      <c r="P17756" s="8"/>
    </row>
    <row r="17757" spans="1:16" s="2" customFormat="1" x14ac:dyDescent="0.15">
      <c r="A17757" s="3"/>
      <c r="B17757" s="3"/>
      <c r="J17757" s="3"/>
      <c r="K17757" s="5"/>
      <c r="L17757" s="8"/>
      <c r="N17757" s="5"/>
      <c r="O17757" s="10"/>
      <c r="P17757" s="8"/>
    </row>
    <row r="17758" spans="1:16" s="2" customFormat="1" x14ac:dyDescent="0.15">
      <c r="A17758" s="3"/>
      <c r="B17758" s="3"/>
      <c r="J17758" s="3"/>
      <c r="K17758" s="5"/>
      <c r="L17758" s="8"/>
      <c r="N17758" s="5"/>
      <c r="O17758" s="10"/>
      <c r="P17758" s="8"/>
    </row>
    <row r="17759" spans="1:16" s="2" customFormat="1" x14ac:dyDescent="0.15">
      <c r="A17759" s="3"/>
      <c r="B17759" s="3"/>
      <c r="J17759" s="3"/>
      <c r="K17759" s="5"/>
      <c r="L17759" s="8"/>
      <c r="N17759" s="5"/>
      <c r="O17759" s="10"/>
      <c r="P17759" s="8"/>
    </row>
    <row r="17760" spans="1:16" s="2" customFormat="1" x14ac:dyDescent="0.15">
      <c r="A17760" s="3"/>
      <c r="B17760" s="3"/>
      <c r="J17760" s="3"/>
      <c r="K17760" s="5"/>
      <c r="L17760" s="8"/>
      <c r="N17760" s="5"/>
      <c r="O17760" s="10"/>
      <c r="P17760" s="8"/>
    </row>
    <row r="17761" spans="1:16" s="2" customFormat="1" x14ac:dyDescent="0.15">
      <c r="A17761" s="3"/>
      <c r="B17761" s="3"/>
      <c r="J17761" s="3"/>
      <c r="K17761" s="5"/>
      <c r="L17761" s="8"/>
      <c r="N17761" s="5"/>
      <c r="O17761" s="10"/>
      <c r="P17761" s="8"/>
    </row>
    <row r="17762" spans="1:16" s="2" customFormat="1" x14ac:dyDescent="0.15">
      <c r="A17762" s="3"/>
      <c r="B17762" s="3"/>
      <c r="J17762" s="3"/>
      <c r="K17762" s="5"/>
      <c r="L17762" s="8"/>
      <c r="N17762" s="5"/>
      <c r="O17762" s="10"/>
      <c r="P17762" s="8"/>
    </row>
    <row r="17763" spans="1:16" s="2" customFormat="1" x14ac:dyDescent="0.15">
      <c r="A17763" s="3"/>
      <c r="B17763" s="3"/>
      <c r="J17763" s="3"/>
      <c r="K17763" s="5"/>
      <c r="L17763" s="8"/>
      <c r="N17763" s="5"/>
      <c r="O17763" s="10"/>
      <c r="P17763" s="8"/>
    </row>
    <row r="17764" spans="1:16" s="2" customFormat="1" x14ac:dyDescent="0.15">
      <c r="A17764" s="3"/>
      <c r="B17764" s="3"/>
      <c r="J17764" s="3"/>
      <c r="K17764" s="5"/>
      <c r="L17764" s="8"/>
      <c r="N17764" s="5"/>
      <c r="O17764" s="10"/>
      <c r="P17764" s="8"/>
    </row>
    <row r="17765" spans="1:16" s="2" customFormat="1" x14ac:dyDescent="0.15">
      <c r="A17765" s="3"/>
      <c r="B17765" s="3"/>
      <c r="J17765" s="3"/>
      <c r="K17765" s="5"/>
      <c r="L17765" s="8"/>
      <c r="N17765" s="5"/>
      <c r="O17765" s="10"/>
      <c r="P17765" s="8"/>
    </row>
    <row r="17766" spans="1:16" s="2" customFormat="1" x14ac:dyDescent="0.15">
      <c r="A17766" s="3"/>
      <c r="B17766" s="3"/>
      <c r="J17766" s="3"/>
      <c r="K17766" s="5"/>
      <c r="L17766" s="8"/>
      <c r="N17766" s="5"/>
      <c r="O17766" s="10"/>
      <c r="P17766" s="8"/>
    </row>
    <row r="17767" spans="1:16" s="2" customFormat="1" x14ac:dyDescent="0.15">
      <c r="A17767" s="3"/>
      <c r="B17767" s="3"/>
      <c r="J17767" s="3"/>
      <c r="K17767" s="5"/>
      <c r="L17767" s="8"/>
      <c r="N17767" s="5"/>
      <c r="O17767" s="10"/>
      <c r="P17767" s="8"/>
    </row>
    <row r="17768" spans="1:16" s="2" customFormat="1" x14ac:dyDescent="0.15">
      <c r="A17768" s="3"/>
      <c r="B17768" s="3"/>
      <c r="J17768" s="3"/>
      <c r="K17768" s="5"/>
      <c r="L17768" s="8"/>
      <c r="N17768" s="5"/>
      <c r="O17768" s="10"/>
      <c r="P17768" s="8"/>
    </row>
    <row r="17769" spans="1:16" s="2" customFormat="1" x14ac:dyDescent="0.15">
      <c r="A17769" s="3"/>
      <c r="B17769" s="3"/>
      <c r="J17769" s="3"/>
      <c r="K17769" s="5"/>
      <c r="L17769" s="8"/>
      <c r="N17769" s="5"/>
      <c r="O17769" s="10"/>
      <c r="P17769" s="8"/>
    </row>
    <row r="17770" spans="1:16" s="2" customFormat="1" x14ac:dyDescent="0.15">
      <c r="A17770" s="3"/>
      <c r="B17770" s="3"/>
      <c r="J17770" s="3"/>
      <c r="K17770" s="5"/>
      <c r="L17770" s="8"/>
      <c r="N17770" s="5"/>
      <c r="O17770" s="10"/>
      <c r="P17770" s="8"/>
    </row>
    <row r="17771" spans="1:16" s="2" customFormat="1" x14ac:dyDescent="0.15">
      <c r="A17771" s="3"/>
      <c r="B17771" s="3"/>
      <c r="J17771" s="3"/>
      <c r="K17771" s="5"/>
      <c r="L17771" s="8"/>
      <c r="N17771" s="5"/>
      <c r="O17771" s="10"/>
      <c r="P17771" s="8"/>
    </row>
    <row r="17772" spans="1:16" s="2" customFormat="1" x14ac:dyDescent="0.15">
      <c r="A17772" s="3"/>
      <c r="B17772" s="3"/>
      <c r="J17772" s="3"/>
      <c r="K17772" s="5"/>
      <c r="L17772" s="8"/>
      <c r="N17772" s="5"/>
      <c r="O17772" s="10"/>
      <c r="P17772" s="8"/>
    </row>
    <row r="17773" spans="1:16" s="2" customFormat="1" x14ac:dyDescent="0.15">
      <c r="A17773" s="3"/>
      <c r="B17773" s="3"/>
      <c r="J17773" s="3"/>
      <c r="K17773" s="5"/>
      <c r="L17773" s="8"/>
      <c r="N17773" s="5"/>
      <c r="O17773" s="10"/>
      <c r="P17773" s="8"/>
    </row>
    <row r="17774" spans="1:16" s="2" customFormat="1" x14ac:dyDescent="0.15">
      <c r="A17774" s="3"/>
      <c r="B17774" s="3"/>
      <c r="J17774" s="3"/>
      <c r="K17774" s="5"/>
      <c r="L17774" s="8"/>
      <c r="N17774" s="5"/>
      <c r="O17774" s="10"/>
      <c r="P17774" s="8"/>
    </row>
    <row r="17775" spans="1:16" s="2" customFormat="1" x14ac:dyDescent="0.15">
      <c r="A17775" s="3"/>
      <c r="B17775" s="3"/>
      <c r="J17775" s="3"/>
      <c r="K17775" s="5"/>
      <c r="L17775" s="8"/>
      <c r="N17775" s="5"/>
      <c r="O17775" s="10"/>
      <c r="P17775" s="8"/>
    </row>
    <row r="17776" spans="1:16" s="2" customFormat="1" x14ac:dyDescent="0.15">
      <c r="A17776" s="3"/>
      <c r="B17776" s="3"/>
      <c r="J17776" s="3"/>
      <c r="K17776" s="5"/>
      <c r="L17776" s="8"/>
      <c r="N17776" s="5"/>
      <c r="O17776" s="10"/>
      <c r="P17776" s="8"/>
    </row>
    <row r="17777" spans="1:16" s="2" customFormat="1" x14ac:dyDescent="0.15">
      <c r="A17777" s="3"/>
      <c r="B17777" s="3"/>
      <c r="J17777" s="3"/>
      <c r="K17777" s="5"/>
      <c r="L17777" s="8"/>
      <c r="N17777" s="5"/>
      <c r="O17777" s="10"/>
      <c r="P17777" s="8"/>
    </row>
    <row r="17778" spans="1:16" s="2" customFormat="1" x14ac:dyDescent="0.15">
      <c r="A17778" s="3"/>
      <c r="B17778" s="3"/>
      <c r="J17778" s="3"/>
      <c r="K17778" s="5"/>
      <c r="L17778" s="8"/>
      <c r="N17778" s="5"/>
      <c r="O17778" s="10"/>
      <c r="P17778" s="8"/>
    </row>
    <row r="17779" spans="1:16" s="2" customFormat="1" x14ac:dyDescent="0.15">
      <c r="A17779" s="3"/>
      <c r="B17779" s="3"/>
      <c r="J17779" s="3"/>
      <c r="K17779" s="5"/>
      <c r="L17779" s="8"/>
      <c r="N17779" s="5"/>
      <c r="O17779" s="10"/>
      <c r="P17779" s="8"/>
    </row>
    <row r="17780" spans="1:16" s="2" customFormat="1" x14ac:dyDescent="0.15">
      <c r="A17780" s="3"/>
      <c r="B17780" s="3"/>
      <c r="J17780" s="3"/>
      <c r="K17780" s="5"/>
      <c r="L17780" s="8"/>
      <c r="N17780" s="5"/>
      <c r="O17780" s="10"/>
      <c r="P17780" s="8"/>
    </row>
    <row r="17781" spans="1:16" s="2" customFormat="1" x14ac:dyDescent="0.15">
      <c r="A17781" s="3"/>
      <c r="B17781" s="3"/>
      <c r="J17781" s="3"/>
      <c r="K17781" s="5"/>
      <c r="L17781" s="8"/>
      <c r="N17781" s="5"/>
      <c r="O17781" s="10"/>
      <c r="P17781" s="8"/>
    </row>
    <row r="17782" spans="1:16" s="2" customFormat="1" x14ac:dyDescent="0.15">
      <c r="A17782" s="3"/>
      <c r="B17782" s="3"/>
      <c r="J17782" s="3"/>
      <c r="K17782" s="5"/>
      <c r="L17782" s="8"/>
      <c r="N17782" s="5"/>
      <c r="O17782" s="10"/>
      <c r="P17782" s="8"/>
    </row>
    <row r="17783" spans="1:16" s="2" customFormat="1" x14ac:dyDescent="0.15">
      <c r="A17783" s="3"/>
      <c r="B17783" s="3"/>
      <c r="J17783" s="3"/>
      <c r="K17783" s="5"/>
      <c r="L17783" s="8"/>
      <c r="N17783" s="5"/>
      <c r="O17783" s="10"/>
      <c r="P17783" s="8"/>
    </row>
    <row r="17784" spans="1:16" s="2" customFormat="1" x14ac:dyDescent="0.15">
      <c r="A17784" s="3"/>
      <c r="B17784" s="3"/>
      <c r="J17784" s="3"/>
      <c r="K17784" s="5"/>
      <c r="L17784" s="8"/>
      <c r="N17784" s="5"/>
      <c r="O17784" s="10"/>
      <c r="P17784" s="8"/>
    </row>
    <row r="17785" spans="1:16" s="2" customFormat="1" x14ac:dyDescent="0.15">
      <c r="A17785" s="3"/>
      <c r="B17785" s="3"/>
      <c r="J17785" s="3"/>
      <c r="K17785" s="5"/>
      <c r="L17785" s="8"/>
      <c r="N17785" s="5"/>
      <c r="O17785" s="10"/>
      <c r="P17785" s="8"/>
    </row>
    <row r="17786" spans="1:16" s="2" customFormat="1" x14ac:dyDescent="0.15">
      <c r="A17786" s="3"/>
      <c r="B17786" s="3"/>
      <c r="J17786" s="3"/>
      <c r="K17786" s="5"/>
      <c r="L17786" s="8"/>
      <c r="N17786" s="5"/>
      <c r="O17786" s="10"/>
      <c r="P17786" s="8"/>
    </row>
    <row r="17787" spans="1:16" s="2" customFormat="1" x14ac:dyDescent="0.15">
      <c r="A17787" s="3"/>
      <c r="B17787" s="3"/>
      <c r="J17787" s="3"/>
      <c r="K17787" s="5"/>
      <c r="L17787" s="8"/>
      <c r="N17787" s="5"/>
      <c r="O17787" s="10"/>
      <c r="P17787" s="8"/>
    </row>
    <row r="17788" spans="1:16" s="2" customFormat="1" x14ac:dyDescent="0.15">
      <c r="A17788" s="3"/>
      <c r="B17788" s="3"/>
      <c r="J17788" s="3"/>
      <c r="K17788" s="5"/>
      <c r="L17788" s="8"/>
      <c r="N17788" s="5"/>
      <c r="O17788" s="10"/>
      <c r="P17788" s="8"/>
    </row>
    <row r="17789" spans="1:16" s="2" customFormat="1" x14ac:dyDescent="0.15">
      <c r="A17789" s="3"/>
      <c r="B17789" s="3"/>
      <c r="J17789" s="3"/>
      <c r="K17789" s="5"/>
      <c r="L17789" s="8"/>
      <c r="N17789" s="5"/>
      <c r="O17789" s="10"/>
      <c r="P17789" s="8"/>
    </row>
    <row r="17790" spans="1:16" s="2" customFormat="1" x14ac:dyDescent="0.15">
      <c r="A17790" s="3"/>
      <c r="B17790" s="3"/>
      <c r="J17790" s="3"/>
      <c r="K17790" s="5"/>
      <c r="L17790" s="8"/>
      <c r="N17790" s="5"/>
      <c r="O17790" s="10"/>
      <c r="P17790" s="8"/>
    </row>
    <row r="17791" spans="1:16" s="2" customFormat="1" x14ac:dyDescent="0.15">
      <c r="A17791" s="3"/>
      <c r="B17791" s="3"/>
      <c r="J17791" s="3"/>
      <c r="K17791" s="5"/>
      <c r="L17791" s="8"/>
      <c r="N17791" s="5"/>
      <c r="O17791" s="10"/>
      <c r="P17791" s="8"/>
    </row>
    <row r="17792" spans="1:16" s="2" customFormat="1" x14ac:dyDescent="0.15">
      <c r="A17792" s="3"/>
      <c r="B17792" s="3"/>
      <c r="J17792" s="3"/>
      <c r="K17792" s="5"/>
      <c r="L17792" s="8"/>
      <c r="N17792" s="5"/>
      <c r="O17792" s="10"/>
      <c r="P17792" s="8"/>
    </row>
    <row r="17793" spans="1:16" s="2" customFormat="1" x14ac:dyDescent="0.15">
      <c r="A17793" s="3"/>
      <c r="B17793" s="3"/>
      <c r="J17793" s="3"/>
      <c r="K17793" s="5"/>
      <c r="L17793" s="8"/>
      <c r="N17793" s="5"/>
      <c r="O17793" s="10"/>
      <c r="P17793" s="8"/>
    </row>
    <row r="17794" spans="1:16" s="2" customFormat="1" x14ac:dyDescent="0.15">
      <c r="A17794" s="3"/>
      <c r="B17794" s="3"/>
      <c r="J17794" s="3"/>
      <c r="K17794" s="5"/>
      <c r="L17794" s="8"/>
      <c r="N17794" s="5"/>
      <c r="O17794" s="10"/>
      <c r="P17794" s="8"/>
    </row>
    <row r="17795" spans="1:16" s="2" customFormat="1" x14ac:dyDescent="0.15">
      <c r="A17795" s="3"/>
      <c r="B17795" s="3"/>
      <c r="J17795" s="3"/>
      <c r="K17795" s="5"/>
      <c r="L17795" s="8"/>
      <c r="N17795" s="5"/>
      <c r="O17795" s="10"/>
      <c r="P17795" s="8"/>
    </row>
    <row r="17796" spans="1:16" s="2" customFormat="1" x14ac:dyDescent="0.15">
      <c r="A17796" s="3"/>
      <c r="B17796" s="3"/>
      <c r="J17796" s="3"/>
      <c r="K17796" s="5"/>
      <c r="L17796" s="8"/>
      <c r="N17796" s="5"/>
      <c r="O17796" s="10"/>
      <c r="P17796" s="8"/>
    </row>
    <row r="17797" spans="1:16" s="2" customFormat="1" x14ac:dyDescent="0.15">
      <c r="A17797" s="3"/>
      <c r="B17797" s="3"/>
      <c r="J17797" s="3"/>
      <c r="K17797" s="5"/>
      <c r="L17797" s="8"/>
      <c r="N17797" s="5"/>
      <c r="O17797" s="10"/>
      <c r="P17797" s="8"/>
    </row>
    <row r="17798" spans="1:16" s="2" customFormat="1" x14ac:dyDescent="0.15">
      <c r="A17798" s="3"/>
      <c r="B17798" s="3"/>
      <c r="J17798" s="3"/>
      <c r="K17798" s="5"/>
      <c r="L17798" s="8"/>
      <c r="N17798" s="5"/>
      <c r="O17798" s="10"/>
      <c r="P17798" s="8"/>
    </row>
    <row r="17799" spans="1:16" s="2" customFormat="1" x14ac:dyDescent="0.15">
      <c r="A17799" s="3"/>
      <c r="B17799" s="3"/>
      <c r="J17799" s="3"/>
      <c r="K17799" s="5"/>
      <c r="L17799" s="8"/>
      <c r="N17799" s="5"/>
      <c r="O17799" s="10"/>
      <c r="P17799" s="8"/>
    </row>
    <row r="17800" spans="1:16" s="2" customFormat="1" x14ac:dyDescent="0.15">
      <c r="A17800" s="3"/>
      <c r="B17800" s="3"/>
      <c r="J17800" s="3"/>
      <c r="K17800" s="5"/>
      <c r="L17800" s="8"/>
      <c r="N17800" s="5"/>
      <c r="O17800" s="10"/>
      <c r="P17800" s="8"/>
    </row>
    <row r="17801" spans="1:16" s="2" customFormat="1" x14ac:dyDescent="0.15">
      <c r="A17801" s="3"/>
      <c r="B17801" s="3"/>
      <c r="J17801" s="3"/>
      <c r="K17801" s="5"/>
      <c r="L17801" s="8"/>
      <c r="N17801" s="5"/>
      <c r="O17801" s="10"/>
      <c r="P17801" s="8"/>
    </row>
    <row r="17802" spans="1:16" s="2" customFormat="1" x14ac:dyDescent="0.15">
      <c r="A17802" s="3"/>
      <c r="B17802" s="3"/>
      <c r="J17802" s="3"/>
      <c r="K17802" s="5"/>
      <c r="L17802" s="8"/>
      <c r="N17802" s="5"/>
      <c r="O17802" s="10"/>
      <c r="P17802" s="8"/>
    </row>
    <row r="17803" spans="1:16" s="2" customFormat="1" x14ac:dyDescent="0.15">
      <c r="A17803" s="3"/>
      <c r="B17803" s="3"/>
      <c r="J17803" s="3"/>
      <c r="K17803" s="5"/>
      <c r="L17803" s="8"/>
      <c r="N17803" s="5"/>
      <c r="O17803" s="10"/>
      <c r="P17803" s="8"/>
    </row>
    <row r="17804" spans="1:16" s="2" customFormat="1" x14ac:dyDescent="0.15">
      <c r="A17804" s="3"/>
      <c r="B17804" s="3"/>
      <c r="J17804" s="3"/>
      <c r="K17804" s="5"/>
      <c r="L17804" s="8"/>
      <c r="N17804" s="5"/>
      <c r="O17804" s="10"/>
      <c r="P17804" s="8"/>
    </row>
    <row r="17805" spans="1:16" s="2" customFormat="1" x14ac:dyDescent="0.15">
      <c r="A17805" s="3"/>
      <c r="B17805" s="3"/>
      <c r="J17805" s="3"/>
      <c r="K17805" s="5"/>
      <c r="L17805" s="8"/>
      <c r="N17805" s="5"/>
      <c r="O17805" s="10"/>
      <c r="P17805" s="8"/>
    </row>
    <row r="17806" spans="1:16" s="2" customFormat="1" x14ac:dyDescent="0.15">
      <c r="A17806" s="3"/>
      <c r="B17806" s="3"/>
      <c r="J17806" s="3"/>
      <c r="K17806" s="5"/>
      <c r="L17806" s="8"/>
      <c r="N17806" s="5"/>
      <c r="O17806" s="10"/>
      <c r="P17806" s="8"/>
    </row>
    <row r="17807" spans="1:16" s="2" customFormat="1" x14ac:dyDescent="0.15">
      <c r="A17807" s="3"/>
      <c r="B17807" s="3"/>
      <c r="J17807" s="3"/>
      <c r="K17807" s="5"/>
      <c r="L17807" s="8"/>
      <c r="N17807" s="5"/>
      <c r="O17807" s="10"/>
      <c r="P17807" s="8"/>
    </row>
    <row r="17808" spans="1:16" s="2" customFormat="1" x14ac:dyDescent="0.15">
      <c r="A17808" s="3"/>
      <c r="B17808" s="3"/>
      <c r="J17808" s="3"/>
      <c r="K17808" s="5"/>
      <c r="L17808" s="8"/>
      <c r="N17808" s="5"/>
      <c r="O17808" s="10"/>
      <c r="P17808" s="8"/>
    </row>
    <row r="17809" spans="1:16" s="2" customFormat="1" x14ac:dyDescent="0.15">
      <c r="A17809" s="3"/>
      <c r="B17809" s="3"/>
      <c r="J17809" s="3"/>
      <c r="K17809" s="5"/>
      <c r="L17809" s="8"/>
      <c r="N17809" s="5"/>
      <c r="O17809" s="10"/>
      <c r="P17809" s="8"/>
    </row>
    <row r="17810" spans="1:16" s="2" customFormat="1" x14ac:dyDescent="0.15">
      <c r="A17810" s="3"/>
      <c r="B17810" s="3"/>
      <c r="J17810" s="3"/>
      <c r="K17810" s="5"/>
      <c r="L17810" s="8"/>
      <c r="N17810" s="5"/>
      <c r="O17810" s="10"/>
      <c r="P17810" s="8"/>
    </row>
    <row r="17811" spans="1:16" s="2" customFormat="1" x14ac:dyDescent="0.15">
      <c r="A17811" s="3"/>
      <c r="B17811" s="3"/>
      <c r="J17811" s="3"/>
      <c r="K17811" s="5"/>
      <c r="L17811" s="8"/>
      <c r="N17811" s="5"/>
      <c r="O17811" s="10"/>
      <c r="P17811" s="8"/>
    </row>
    <row r="17812" spans="1:16" s="2" customFormat="1" x14ac:dyDescent="0.15">
      <c r="A17812" s="3"/>
      <c r="B17812" s="3"/>
      <c r="J17812" s="3"/>
      <c r="K17812" s="5"/>
      <c r="L17812" s="8"/>
      <c r="N17812" s="5"/>
      <c r="O17812" s="10"/>
      <c r="P17812" s="8"/>
    </row>
    <row r="17813" spans="1:16" s="2" customFormat="1" x14ac:dyDescent="0.15">
      <c r="A17813" s="3"/>
      <c r="B17813" s="3"/>
      <c r="J17813" s="3"/>
      <c r="K17813" s="5"/>
      <c r="L17813" s="8"/>
      <c r="N17813" s="5"/>
      <c r="O17813" s="10"/>
      <c r="P17813" s="8"/>
    </row>
    <row r="17814" spans="1:16" s="2" customFormat="1" x14ac:dyDescent="0.15">
      <c r="A17814" s="3"/>
      <c r="B17814" s="3"/>
      <c r="J17814" s="3"/>
      <c r="K17814" s="5"/>
      <c r="L17814" s="8"/>
      <c r="N17814" s="5"/>
      <c r="O17814" s="10"/>
      <c r="P17814" s="8"/>
    </row>
    <row r="17815" spans="1:16" s="2" customFormat="1" x14ac:dyDescent="0.15">
      <c r="A17815" s="3"/>
      <c r="B17815" s="3"/>
      <c r="J17815" s="3"/>
      <c r="K17815" s="5"/>
      <c r="L17815" s="8"/>
      <c r="N17815" s="5"/>
      <c r="O17815" s="10"/>
      <c r="P17815" s="8"/>
    </row>
    <row r="17816" spans="1:16" s="2" customFormat="1" x14ac:dyDescent="0.15">
      <c r="A17816" s="3"/>
      <c r="B17816" s="3"/>
      <c r="J17816" s="3"/>
      <c r="K17816" s="5"/>
      <c r="L17816" s="8"/>
      <c r="N17816" s="5"/>
      <c r="O17816" s="10"/>
      <c r="P17816" s="8"/>
    </row>
    <row r="17817" spans="1:16" s="2" customFormat="1" x14ac:dyDescent="0.15">
      <c r="A17817" s="3"/>
      <c r="B17817" s="3"/>
      <c r="J17817" s="3"/>
      <c r="K17817" s="5"/>
      <c r="L17817" s="8"/>
      <c r="N17817" s="5"/>
      <c r="O17817" s="10"/>
      <c r="P17817" s="8"/>
    </row>
    <row r="17818" spans="1:16" s="2" customFormat="1" x14ac:dyDescent="0.15">
      <c r="A17818" s="3"/>
      <c r="B17818" s="3"/>
      <c r="J17818" s="3"/>
      <c r="K17818" s="5"/>
      <c r="L17818" s="8"/>
      <c r="N17818" s="5"/>
      <c r="O17818" s="10"/>
      <c r="P17818" s="8"/>
    </row>
    <row r="17819" spans="1:16" s="2" customFormat="1" x14ac:dyDescent="0.15">
      <c r="A17819" s="3"/>
      <c r="B17819" s="3"/>
      <c r="J17819" s="3"/>
      <c r="K17819" s="5"/>
      <c r="L17819" s="8"/>
      <c r="N17819" s="5"/>
      <c r="O17819" s="10"/>
      <c r="P17819" s="8"/>
    </row>
    <row r="17820" spans="1:16" s="2" customFormat="1" x14ac:dyDescent="0.15">
      <c r="A17820" s="3"/>
      <c r="B17820" s="3"/>
      <c r="J17820" s="3"/>
      <c r="K17820" s="5"/>
      <c r="L17820" s="8"/>
      <c r="N17820" s="5"/>
      <c r="O17820" s="10"/>
      <c r="P17820" s="8"/>
    </row>
    <row r="17821" spans="1:16" s="2" customFormat="1" x14ac:dyDescent="0.15">
      <c r="A17821" s="3"/>
      <c r="B17821" s="3"/>
      <c r="J17821" s="3"/>
      <c r="K17821" s="5"/>
      <c r="L17821" s="8"/>
      <c r="N17821" s="5"/>
      <c r="O17821" s="10"/>
      <c r="P17821" s="8"/>
    </row>
    <row r="17822" spans="1:16" s="2" customFormat="1" x14ac:dyDescent="0.15">
      <c r="A17822" s="3"/>
      <c r="B17822" s="3"/>
      <c r="J17822" s="3"/>
      <c r="K17822" s="5"/>
      <c r="L17822" s="8"/>
      <c r="N17822" s="5"/>
      <c r="O17822" s="10"/>
      <c r="P17822" s="8"/>
    </row>
    <row r="17823" spans="1:16" s="2" customFormat="1" x14ac:dyDescent="0.15">
      <c r="A17823" s="3"/>
      <c r="B17823" s="3"/>
      <c r="J17823" s="3"/>
      <c r="K17823" s="5"/>
      <c r="L17823" s="8"/>
      <c r="N17823" s="5"/>
      <c r="O17823" s="10"/>
      <c r="P17823" s="8"/>
    </row>
    <row r="17824" spans="1:16" s="2" customFormat="1" x14ac:dyDescent="0.15">
      <c r="A17824" s="3"/>
      <c r="B17824" s="3"/>
      <c r="J17824" s="3"/>
      <c r="K17824" s="5"/>
      <c r="L17824" s="8"/>
      <c r="N17824" s="5"/>
      <c r="O17824" s="10"/>
      <c r="P17824" s="8"/>
    </row>
    <row r="17825" spans="1:16" s="2" customFormat="1" x14ac:dyDescent="0.15">
      <c r="A17825" s="3"/>
      <c r="B17825" s="3"/>
      <c r="J17825" s="3"/>
      <c r="K17825" s="5"/>
      <c r="L17825" s="8"/>
      <c r="N17825" s="5"/>
      <c r="O17825" s="10"/>
      <c r="P17825" s="8"/>
    </row>
    <row r="17826" spans="1:16" s="2" customFormat="1" x14ac:dyDescent="0.15">
      <c r="A17826" s="3"/>
      <c r="B17826" s="3"/>
      <c r="J17826" s="3"/>
      <c r="K17826" s="5"/>
      <c r="L17826" s="8"/>
      <c r="N17826" s="5"/>
      <c r="O17826" s="10"/>
      <c r="P17826" s="8"/>
    </row>
    <row r="17827" spans="1:16" s="2" customFormat="1" x14ac:dyDescent="0.15">
      <c r="A17827" s="3"/>
      <c r="B17827" s="3"/>
      <c r="J17827" s="3"/>
      <c r="K17827" s="5"/>
      <c r="L17827" s="8"/>
      <c r="N17827" s="5"/>
      <c r="O17827" s="10"/>
      <c r="P17827" s="8"/>
    </row>
    <row r="17828" spans="1:16" s="2" customFormat="1" x14ac:dyDescent="0.15">
      <c r="A17828" s="3"/>
      <c r="B17828" s="3"/>
      <c r="J17828" s="3"/>
      <c r="K17828" s="5"/>
      <c r="L17828" s="8"/>
      <c r="N17828" s="5"/>
      <c r="O17828" s="10"/>
      <c r="P17828" s="8"/>
    </row>
    <row r="17829" spans="1:16" s="2" customFormat="1" x14ac:dyDescent="0.15">
      <c r="A17829" s="3"/>
      <c r="B17829" s="3"/>
      <c r="J17829" s="3"/>
      <c r="K17829" s="5"/>
      <c r="L17829" s="8"/>
      <c r="N17829" s="5"/>
      <c r="O17829" s="10"/>
      <c r="P17829" s="8"/>
    </row>
    <row r="17830" spans="1:16" s="2" customFormat="1" x14ac:dyDescent="0.15">
      <c r="A17830" s="3"/>
      <c r="B17830" s="3"/>
      <c r="J17830" s="3"/>
      <c r="K17830" s="5"/>
      <c r="L17830" s="8"/>
      <c r="N17830" s="5"/>
      <c r="O17830" s="10"/>
      <c r="P17830" s="8"/>
    </row>
    <row r="17831" spans="1:16" s="2" customFormat="1" x14ac:dyDescent="0.15">
      <c r="A17831" s="3"/>
      <c r="B17831" s="3"/>
      <c r="J17831" s="3"/>
      <c r="K17831" s="5"/>
      <c r="L17831" s="8"/>
      <c r="N17831" s="5"/>
      <c r="O17831" s="10"/>
      <c r="P17831" s="8"/>
    </row>
    <row r="17832" spans="1:16" s="2" customFormat="1" x14ac:dyDescent="0.15">
      <c r="A17832" s="3"/>
      <c r="B17832" s="3"/>
      <c r="J17832" s="3"/>
      <c r="K17832" s="5"/>
      <c r="L17832" s="8"/>
      <c r="N17832" s="5"/>
      <c r="O17832" s="10"/>
      <c r="P17832" s="8"/>
    </row>
    <row r="17833" spans="1:16" s="2" customFormat="1" x14ac:dyDescent="0.15">
      <c r="A17833" s="3"/>
      <c r="B17833" s="3"/>
      <c r="J17833" s="3"/>
      <c r="K17833" s="5"/>
      <c r="L17833" s="8"/>
      <c r="N17833" s="5"/>
      <c r="O17833" s="10"/>
      <c r="P17833" s="8"/>
    </row>
    <row r="17834" spans="1:16" s="2" customFormat="1" x14ac:dyDescent="0.15">
      <c r="A17834" s="3"/>
      <c r="B17834" s="3"/>
      <c r="J17834" s="3"/>
      <c r="K17834" s="5"/>
      <c r="L17834" s="8"/>
      <c r="N17834" s="5"/>
      <c r="O17834" s="10"/>
      <c r="P17834" s="8"/>
    </row>
    <row r="17835" spans="1:16" s="2" customFormat="1" x14ac:dyDescent="0.15">
      <c r="A17835" s="3"/>
      <c r="B17835" s="3"/>
      <c r="J17835" s="3"/>
      <c r="K17835" s="5"/>
      <c r="L17835" s="8"/>
      <c r="N17835" s="5"/>
      <c r="O17835" s="10"/>
      <c r="P17835" s="8"/>
    </row>
    <row r="17836" spans="1:16" s="2" customFormat="1" x14ac:dyDescent="0.15">
      <c r="A17836" s="3"/>
      <c r="B17836" s="3"/>
      <c r="J17836" s="3"/>
      <c r="K17836" s="5"/>
      <c r="L17836" s="8"/>
      <c r="N17836" s="5"/>
      <c r="O17836" s="10"/>
      <c r="P17836" s="8"/>
    </row>
    <row r="17837" spans="1:16" s="2" customFormat="1" x14ac:dyDescent="0.15">
      <c r="A17837" s="3"/>
      <c r="B17837" s="3"/>
      <c r="J17837" s="3"/>
      <c r="K17837" s="5"/>
      <c r="L17837" s="8"/>
      <c r="N17837" s="5"/>
      <c r="O17837" s="10"/>
      <c r="P17837" s="8"/>
    </row>
    <row r="17838" spans="1:16" s="2" customFormat="1" x14ac:dyDescent="0.15">
      <c r="A17838" s="3"/>
      <c r="B17838" s="3"/>
      <c r="J17838" s="3"/>
      <c r="K17838" s="5"/>
      <c r="L17838" s="8"/>
      <c r="N17838" s="5"/>
      <c r="O17838" s="10"/>
      <c r="P17838" s="8"/>
    </row>
    <row r="17839" spans="1:16" s="2" customFormat="1" x14ac:dyDescent="0.15">
      <c r="A17839" s="3"/>
      <c r="B17839" s="3"/>
      <c r="J17839" s="3"/>
      <c r="K17839" s="5"/>
      <c r="L17839" s="8"/>
      <c r="N17839" s="5"/>
      <c r="O17839" s="10"/>
      <c r="P17839" s="8"/>
    </row>
    <row r="17840" spans="1:16" s="2" customFormat="1" x14ac:dyDescent="0.15">
      <c r="A17840" s="3"/>
      <c r="B17840" s="3"/>
      <c r="J17840" s="3"/>
      <c r="K17840" s="5"/>
      <c r="L17840" s="8"/>
      <c r="N17840" s="5"/>
      <c r="O17840" s="10"/>
      <c r="P17840" s="8"/>
    </row>
    <row r="17841" spans="1:16" s="2" customFormat="1" x14ac:dyDescent="0.15">
      <c r="A17841" s="3"/>
      <c r="B17841" s="3"/>
      <c r="J17841" s="3"/>
      <c r="K17841" s="5"/>
      <c r="L17841" s="8"/>
      <c r="N17841" s="5"/>
      <c r="O17841" s="10"/>
      <c r="P17841" s="8"/>
    </row>
    <row r="17842" spans="1:16" s="2" customFormat="1" x14ac:dyDescent="0.15">
      <c r="A17842" s="3"/>
      <c r="B17842" s="3"/>
      <c r="J17842" s="3"/>
      <c r="K17842" s="5"/>
      <c r="L17842" s="8"/>
      <c r="N17842" s="5"/>
      <c r="O17842" s="10"/>
      <c r="P17842" s="8"/>
    </row>
    <row r="17843" spans="1:16" s="2" customFormat="1" x14ac:dyDescent="0.15">
      <c r="A17843" s="3"/>
      <c r="B17843" s="3"/>
      <c r="J17843" s="3"/>
      <c r="K17843" s="5"/>
      <c r="L17843" s="8"/>
      <c r="N17843" s="5"/>
      <c r="O17843" s="10"/>
      <c r="P17843" s="8"/>
    </row>
    <row r="17844" spans="1:16" s="2" customFormat="1" x14ac:dyDescent="0.15">
      <c r="A17844" s="3"/>
      <c r="B17844" s="3"/>
      <c r="J17844" s="3"/>
      <c r="K17844" s="5"/>
      <c r="L17844" s="8"/>
      <c r="N17844" s="5"/>
      <c r="O17844" s="10"/>
      <c r="P17844" s="8"/>
    </row>
    <row r="17845" spans="1:16" s="2" customFormat="1" x14ac:dyDescent="0.15">
      <c r="A17845" s="3"/>
      <c r="B17845" s="3"/>
      <c r="J17845" s="3"/>
      <c r="K17845" s="5"/>
      <c r="L17845" s="8"/>
      <c r="N17845" s="5"/>
      <c r="O17845" s="10"/>
      <c r="P17845" s="8"/>
    </row>
    <row r="17846" spans="1:16" s="2" customFormat="1" x14ac:dyDescent="0.15">
      <c r="A17846" s="3"/>
      <c r="B17846" s="3"/>
      <c r="J17846" s="3"/>
      <c r="K17846" s="5"/>
      <c r="L17846" s="8"/>
      <c r="N17846" s="5"/>
      <c r="O17846" s="10"/>
      <c r="P17846" s="8"/>
    </row>
    <row r="17847" spans="1:16" s="2" customFormat="1" x14ac:dyDescent="0.15">
      <c r="A17847" s="3"/>
      <c r="B17847" s="3"/>
      <c r="J17847" s="3"/>
      <c r="K17847" s="5"/>
      <c r="L17847" s="8"/>
      <c r="N17847" s="5"/>
      <c r="O17847" s="10"/>
      <c r="P17847" s="8"/>
    </row>
    <row r="17848" spans="1:16" s="2" customFormat="1" x14ac:dyDescent="0.15">
      <c r="A17848" s="3"/>
      <c r="B17848" s="3"/>
      <c r="J17848" s="3"/>
      <c r="K17848" s="5"/>
      <c r="L17848" s="8"/>
      <c r="N17848" s="5"/>
      <c r="O17848" s="10"/>
      <c r="P17848" s="8"/>
    </row>
    <row r="17849" spans="1:16" s="2" customFormat="1" x14ac:dyDescent="0.15">
      <c r="A17849" s="3"/>
      <c r="B17849" s="3"/>
      <c r="J17849" s="3"/>
      <c r="K17849" s="5"/>
      <c r="L17849" s="8"/>
      <c r="N17849" s="5"/>
      <c r="O17849" s="10"/>
      <c r="P17849" s="8"/>
    </row>
    <row r="17850" spans="1:16" s="2" customFormat="1" x14ac:dyDescent="0.15">
      <c r="A17850" s="3"/>
      <c r="B17850" s="3"/>
      <c r="J17850" s="3"/>
      <c r="K17850" s="5"/>
      <c r="L17850" s="8"/>
      <c r="N17850" s="5"/>
      <c r="O17850" s="10"/>
      <c r="P17850" s="8"/>
    </row>
    <row r="17851" spans="1:16" s="2" customFormat="1" x14ac:dyDescent="0.15">
      <c r="A17851" s="3"/>
      <c r="B17851" s="3"/>
      <c r="J17851" s="3"/>
      <c r="K17851" s="5"/>
      <c r="L17851" s="8"/>
      <c r="N17851" s="5"/>
      <c r="O17851" s="10"/>
      <c r="P17851" s="8"/>
    </row>
    <row r="17852" spans="1:16" s="2" customFormat="1" x14ac:dyDescent="0.15">
      <c r="A17852" s="3"/>
      <c r="B17852" s="3"/>
      <c r="J17852" s="3"/>
      <c r="K17852" s="5"/>
      <c r="L17852" s="8"/>
      <c r="N17852" s="5"/>
      <c r="O17852" s="10"/>
      <c r="P17852" s="8"/>
    </row>
    <row r="17853" spans="1:16" s="2" customFormat="1" x14ac:dyDescent="0.15">
      <c r="A17853" s="3"/>
      <c r="B17853" s="3"/>
      <c r="J17853" s="3"/>
      <c r="K17853" s="5"/>
      <c r="L17853" s="8"/>
      <c r="N17853" s="5"/>
      <c r="O17853" s="10"/>
      <c r="P17853" s="8"/>
    </row>
    <row r="17854" spans="1:16" s="2" customFormat="1" x14ac:dyDescent="0.15">
      <c r="A17854" s="3"/>
      <c r="B17854" s="3"/>
      <c r="J17854" s="3"/>
      <c r="K17854" s="5"/>
      <c r="L17854" s="8"/>
      <c r="N17854" s="5"/>
      <c r="O17854" s="10"/>
      <c r="P17854" s="8"/>
    </row>
    <row r="17855" spans="1:16" s="2" customFormat="1" x14ac:dyDescent="0.15">
      <c r="A17855" s="3"/>
      <c r="B17855" s="3"/>
      <c r="J17855" s="3"/>
      <c r="K17855" s="5"/>
      <c r="L17855" s="8"/>
      <c r="N17855" s="5"/>
      <c r="O17855" s="10"/>
      <c r="P17855" s="8"/>
    </row>
    <row r="17856" spans="1:16" s="2" customFormat="1" x14ac:dyDescent="0.15">
      <c r="A17856" s="3"/>
      <c r="B17856" s="3"/>
      <c r="J17856" s="3"/>
      <c r="K17856" s="5"/>
      <c r="L17856" s="8"/>
      <c r="N17856" s="5"/>
      <c r="O17856" s="10"/>
      <c r="P17856" s="8"/>
    </row>
    <row r="17857" spans="1:16" s="2" customFormat="1" x14ac:dyDescent="0.15">
      <c r="A17857" s="3"/>
      <c r="B17857" s="3"/>
      <c r="J17857" s="3"/>
      <c r="K17857" s="5"/>
      <c r="L17857" s="8"/>
      <c r="N17857" s="5"/>
      <c r="O17857" s="10"/>
      <c r="P17857" s="8"/>
    </row>
    <row r="17858" spans="1:16" s="2" customFormat="1" x14ac:dyDescent="0.15">
      <c r="A17858" s="3"/>
      <c r="B17858" s="3"/>
      <c r="J17858" s="3"/>
      <c r="K17858" s="5"/>
      <c r="L17858" s="8"/>
      <c r="N17858" s="5"/>
      <c r="O17858" s="10"/>
      <c r="P17858" s="8"/>
    </row>
    <row r="17859" spans="1:16" s="2" customFormat="1" x14ac:dyDescent="0.15">
      <c r="A17859" s="3"/>
      <c r="B17859" s="3"/>
      <c r="J17859" s="3"/>
      <c r="K17859" s="5"/>
      <c r="L17859" s="8"/>
      <c r="N17859" s="5"/>
      <c r="O17859" s="10"/>
      <c r="P17859" s="8"/>
    </row>
    <row r="17860" spans="1:16" s="2" customFormat="1" x14ac:dyDescent="0.15">
      <c r="A17860" s="3"/>
      <c r="B17860" s="3"/>
      <c r="J17860" s="3"/>
      <c r="K17860" s="5"/>
      <c r="L17860" s="8"/>
      <c r="N17860" s="5"/>
      <c r="O17860" s="10"/>
      <c r="P17860" s="8"/>
    </row>
    <row r="17861" spans="1:16" s="2" customFormat="1" x14ac:dyDescent="0.15">
      <c r="A17861" s="3"/>
      <c r="B17861" s="3"/>
      <c r="J17861" s="3"/>
      <c r="K17861" s="5"/>
      <c r="L17861" s="8"/>
      <c r="N17861" s="5"/>
      <c r="O17861" s="10"/>
      <c r="P17861" s="8"/>
    </row>
    <row r="17862" spans="1:16" s="2" customFormat="1" x14ac:dyDescent="0.15">
      <c r="A17862" s="3"/>
      <c r="B17862" s="3"/>
      <c r="J17862" s="3"/>
      <c r="K17862" s="5"/>
      <c r="L17862" s="8"/>
      <c r="N17862" s="5"/>
      <c r="O17862" s="10"/>
      <c r="P17862" s="8"/>
    </row>
    <row r="17863" spans="1:16" s="2" customFormat="1" x14ac:dyDescent="0.15">
      <c r="A17863" s="3"/>
      <c r="B17863" s="3"/>
      <c r="J17863" s="3"/>
      <c r="K17863" s="5"/>
      <c r="L17863" s="8"/>
      <c r="N17863" s="5"/>
      <c r="O17863" s="10"/>
      <c r="P17863" s="8"/>
    </row>
    <row r="17864" spans="1:16" s="2" customFormat="1" x14ac:dyDescent="0.15">
      <c r="A17864" s="3"/>
      <c r="B17864" s="3"/>
      <c r="J17864" s="3"/>
      <c r="K17864" s="5"/>
      <c r="L17864" s="8"/>
      <c r="N17864" s="5"/>
      <c r="O17864" s="10"/>
      <c r="P17864" s="8"/>
    </row>
    <row r="17865" spans="1:16" s="2" customFormat="1" x14ac:dyDescent="0.15">
      <c r="A17865" s="3"/>
      <c r="B17865" s="3"/>
      <c r="J17865" s="3"/>
      <c r="K17865" s="5"/>
      <c r="L17865" s="8"/>
      <c r="N17865" s="5"/>
      <c r="O17865" s="10"/>
      <c r="P17865" s="8"/>
    </row>
    <row r="17866" spans="1:16" s="2" customFormat="1" x14ac:dyDescent="0.15">
      <c r="A17866" s="3"/>
      <c r="B17866" s="3"/>
      <c r="J17866" s="3"/>
      <c r="K17866" s="5"/>
      <c r="L17866" s="8"/>
      <c r="N17866" s="5"/>
      <c r="O17866" s="10"/>
      <c r="P17866" s="8"/>
    </row>
    <row r="17867" spans="1:16" s="2" customFormat="1" x14ac:dyDescent="0.15">
      <c r="A17867" s="3"/>
      <c r="B17867" s="3"/>
      <c r="J17867" s="3"/>
      <c r="K17867" s="5"/>
      <c r="L17867" s="8"/>
      <c r="N17867" s="5"/>
      <c r="O17867" s="10"/>
      <c r="P17867" s="8"/>
    </row>
    <row r="17868" spans="1:16" s="2" customFormat="1" x14ac:dyDescent="0.15">
      <c r="A17868" s="3"/>
      <c r="B17868" s="3"/>
      <c r="J17868" s="3"/>
      <c r="K17868" s="5"/>
      <c r="L17868" s="8"/>
      <c r="N17868" s="5"/>
      <c r="O17868" s="10"/>
      <c r="P17868" s="8"/>
    </row>
    <row r="17869" spans="1:16" s="2" customFormat="1" x14ac:dyDescent="0.15">
      <c r="A17869" s="3"/>
      <c r="B17869" s="3"/>
      <c r="J17869" s="3"/>
      <c r="K17869" s="5"/>
      <c r="L17869" s="8"/>
      <c r="N17869" s="5"/>
      <c r="O17869" s="10"/>
      <c r="P17869" s="8"/>
    </row>
    <row r="17870" spans="1:16" s="2" customFormat="1" x14ac:dyDescent="0.15">
      <c r="A17870" s="3"/>
      <c r="B17870" s="3"/>
      <c r="J17870" s="3"/>
      <c r="K17870" s="5"/>
      <c r="L17870" s="8"/>
      <c r="N17870" s="5"/>
      <c r="O17870" s="10"/>
      <c r="P17870" s="8"/>
    </row>
    <row r="17871" spans="1:16" s="2" customFormat="1" x14ac:dyDescent="0.15">
      <c r="A17871" s="3"/>
      <c r="B17871" s="3"/>
      <c r="J17871" s="3"/>
      <c r="K17871" s="5"/>
      <c r="L17871" s="8"/>
      <c r="N17871" s="5"/>
      <c r="O17871" s="10"/>
      <c r="P17871" s="8"/>
    </row>
    <row r="17872" spans="1:16" s="2" customFormat="1" x14ac:dyDescent="0.15">
      <c r="A17872" s="3"/>
      <c r="B17872" s="3"/>
      <c r="J17872" s="3"/>
      <c r="K17872" s="5"/>
      <c r="L17872" s="8"/>
      <c r="N17872" s="5"/>
      <c r="O17872" s="10"/>
      <c r="P17872" s="8"/>
    </row>
    <row r="17873" spans="1:16" s="2" customFormat="1" x14ac:dyDescent="0.15">
      <c r="A17873" s="3"/>
      <c r="B17873" s="3"/>
      <c r="J17873" s="3"/>
      <c r="K17873" s="5"/>
      <c r="L17873" s="8"/>
      <c r="N17873" s="5"/>
      <c r="O17873" s="10"/>
      <c r="P17873" s="8"/>
    </row>
    <row r="17874" spans="1:16" s="2" customFormat="1" x14ac:dyDescent="0.15">
      <c r="A17874" s="3"/>
      <c r="B17874" s="3"/>
      <c r="J17874" s="3"/>
      <c r="K17874" s="5"/>
      <c r="L17874" s="8"/>
      <c r="N17874" s="5"/>
      <c r="O17874" s="10"/>
      <c r="P17874" s="8"/>
    </row>
    <row r="17875" spans="1:16" s="2" customFormat="1" x14ac:dyDescent="0.15">
      <c r="A17875" s="3"/>
      <c r="B17875" s="3"/>
      <c r="J17875" s="3"/>
      <c r="K17875" s="5"/>
      <c r="L17875" s="8"/>
      <c r="N17875" s="5"/>
      <c r="O17875" s="10"/>
      <c r="P17875" s="8"/>
    </row>
    <row r="17876" spans="1:16" s="2" customFormat="1" x14ac:dyDescent="0.15">
      <c r="A17876" s="3"/>
      <c r="B17876" s="3"/>
      <c r="J17876" s="3"/>
      <c r="K17876" s="5"/>
      <c r="L17876" s="8"/>
      <c r="N17876" s="5"/>
      <c r="O17876" s="10"/>
      <c r="P17876" s="8"/>
    </row>
    <row r="17877" spans="1:16" s="2" customFormat="1" x14ac:dyDescent="0.15">
      <c r="A17877" s="3"/>
      <c r="B17877" s="3"/>
      <c r="J17877" s="3"/>
      <c r="K17877" s="5"/>
      <c r="L17877" s="8"/>
      <c r="N17877" s="5"/>
      <c r="O17877" s="10"/>
      <c r="P17877" s="8"/>
    </row>
    <row r="17878" spans="1:16" s="2" customFormat="1" x14ac:dyDescent="0.15">
      <c r="A17878" s="3"/>
      <c r="B17878" s="3"/>
      <c r="J17878" s="3"/>
      <c r="K17878" s="5"/>
      <c r="L17878" s="8"/>
      <c r="N17878" s="5"/>
      <c r="O17878" s="10"/>
      <c r="P17878" s="8"/>
    </row>
    <row r="17879" spans="1:16" s="2" customFormat="1" x14ac:dyDescent="0.15">
      <c r="A17879" s="3"/>
      <c r="B17879" s="3"/>
      <c r="J17879" s="3"/>
      <c r="K17879" s="5"/>
      <c r="L17879" s="8"/>
      <c r="N17879" s="5"/>
      <c r="O17879" s="10"/>
      <c r="P17879" s="8"/>
    </row>
    <row r="17880" spans="1:16" s="2" customFormat="1" x14ac:dyDescent="0.15">
      <c r="A17880" s="3"/>
      <c r="B17880" s="3"/>
      <c r="J17880" s="3"/>
      <c r="K17880" s="5"/>
      <c r="L17880" s="8"/>
      <c r="N17880" s="5"/>
      <c r="O17880" s="10"/>
      <c r="P17880" s="8"/>
    </row>
    <row r="17881" spans="1:16" s="2" customFormat="1" x14ac:dyDescent="0.15">
      <c r="A17881" s="3"/>
      <c r="B17881" s="3"/>
      <c r="J17881" s="3"/>
      <c r="K17881" s="5"/>
      <c r="L17881" s="8"/>
      <c r="N17881" s="5"/>
      <c r="O17881" s="10"/>
      <c r="P17881" s="8"/>
    </row>
    <row r="17882" spans="1:16" s="2" customFormat="1" x14ac:dyDescent="0.15">
      <c r="A17882" s="3"/>
      <c r="B17882" s="3"/>
      <c r="J17882" s="3"/>
      <c r="K17882" s="5"/>
      <c r="L17882" s="8"/>
      <c r="N17882" s="5"/>
      <c r="O17882" s="10"/>
      <c r="P17882" s="8"/>
    </row>
    <row r="17883" spans="1:16" s="2" customFormat="1" x14ac:dyDescent="0.15">
      <c r="A17883" s="3"/>
      <c r="B17883" s="3"/>
      <c r="J17883" s="3"/>
      <c r="K17883" s="5"/>
      <c r="L17883" s="8"/>
      <c r="N17883" s="5"/>
      <c r="O17883" s="10"/>
      <c r="P17883" s="8"/>
    </row>
    <row r="17884" spans="1:16" s="2" customFormat="1" x14ac:dyDescent="0.15">
      <c r="A17884" s="3"/>
      <c r="B17884" s="3"/>
      <c r="J17884" s="3"/>
      <c r="K17884" s="5"/>
      <c r="L17884" s="8"/>
      <c r="N17884" s="5"/>
      <c r="O17884" s="10"/>
      <c r="P17884" s="8"/>
    </row>
    <row r="17885" spans="1:16" s="2" customFormat="1" x14ac:dyDescent="0.15">
      <c r="A17885" s="3"/>
      <c r="B17885" s="3"/>
      <c r="J17885" s="3"/>
      <c r="K17885" s="5"/>
      <c r="L17885" s="8"/>
      <c r="N17885" s="5"/>
      <c r="O17885" s="10"/>
      <c r="P17885" s="8"/>
    </row>
    <row r="17886" spans="1:16" s="2" customFormat="1" x14ac:dyDescent="0.15">
      <c r="A17886" s="3"/>
      <c r="B17886" s="3"/>
      <c r="J17886" s="3"/>
      <c r="K17886" s="5"/>
      <c r="L17886" s="8"/>
      <c r="N17886" s="5"/>
      <c r="O17886" s="10"/>
      <c r="P17886" s="8"/>
    </row>
    <row r="17887" spans="1:16" s="2" customFormat="1" x14ac:dyDescent="0.15">
      <c r="A17887" s="3"/>
      <c r="B17887" s="3"/>
      <c r="J17887" s="3"/>
      <c r="K17887" s="5"/>
      <c r="L17887" s="8"/>
      <c r="N17887" s="5"/>
      <c r="O17887" s="10"/>
      <c r="P17887" s="8"/>
    </row>
    <row r="17888" spans="1:16" s="2" customFormat="1" x14ac:dyDescent="0.15">
      <c r="A17888" s="3"/>
      <c r="B17888" s="3"/>
      <c r="J17888" s="3"/>
      <c r="K17888" s="5"/>
      <c r="L17888" s="8"/>
      <c r="N17888" s="5"/>
      <c r="O17888" s="10"/>
      <c r="P17888" s="8"/>
    </row>
    <row r="17889" spans="1:16" s="2" customFormat="1" x14ac:dyDescent="0.15">
      <c r="A17889" s="3"/>
      <c r="B17889" s="3"/>
      <c r="J17889" s="3"/>
      <c r="K17889" s="5"/>
      <c r="L17889" s="8"/>
      <c r="N17889" s="5"/>
      <c r="O17889" s="10"/>
      <c r="P17889" s="8"/>
    </row>
    <row r="17890" spans="1:16" s="2" customFormat="1" x14ac:dyDescent="0.15">
      <c r="A17890" s="3"/>
      <c r="B17890" s="3"/>
      <c r="J17890" s="3"/>
      <c r="K17890" s="5"/>
      <c r="L17890" s="8"/>
      <c r="N17890" s="5"/>
      <c r="O17890" s="10"/>
      <c r="P17890" s="8"/>
    </row>
    <row r="17891" spans="1:16" s="2" customFormat="1" x14ac:dyDescent="0.15">
      <c r="A17891" s="3"/>
      <c r="B17891" s="3"/>
      <c r="J17891" s="3"/>
      <c r="K17891" s="5"/>
      <c r="L17891" s="8"/>
      <c r="N17891" s="5"/>
      <c r="O17891" s="10"/>
      <c r="P17891" s="8"/>
    </row>
    <row r="17892" spans="1:16" s="2" customFormat="1" x14ac:dyDescent="0.15">
      <c r="A17892" s="3"/>
      <c r="B17892" s="3"/>
      <c r="J17892" s="3"/>
      <c r="K17892" s="5"/>
      <c r="L17892" s="8"/>
      <c r="N17892" s="5"/>
      <c r="O17892" s="10"/>
      <c r="P17892" s="8"/>
    </row>
    <row r="17893" spans="1:16" s="2" customFormat="1" x14ac:dyDescent="0.15">
      <c r="A17893" s="3"/>
      <c r="B17893" s="3"/>
      <c r="J17893" s="3"/>
      <c r="K17893" s="5"/>
      <c r="L17893" s="8"/>
      <c r="N17893" s="5"/>
      <c r="O17893" s="10"/>
      <c r="P17893" s="8"/>
    </row>
    <row r="17894" spans="1:16" s="2" customFormat="1" x14ac:dyDescent="0.15">
      <c r="A17894" s="3"/>
      <c r="B17894" s="3"/>
      <c r="J17894" s="3"/>
      <c r="K17894" s="5"/>
      <c r="L17894" s="8"/>
      <c r="N17894" s="5"/>
      <c r="O17894" s="10"/>
      <c r="P17894" s="8"/>
    </row>
    <row r="17895" spans="1:16" s="2" customFormat="1" x14ac:dyDescent="0.15">
      <c r="A17895" s="3"/>
      <c r="B17895" s="3"/>
      <c r="J17895" s="3"/>
      <c r="K17895" s="5"/>
      <c r="L17895" s="8"/>
      <c r="N17895" s="5"/>
      <c r="O17895" s="10"/>
      <c r="P17895" s="8"/>
    </row>
    <row r="17896" spans="1:16" s="2" customFormat="1" x14ac:dyDescent="0.15">
      <c r="A17896" s="3"/>
      <c r="B17896" s="3"/>
      <c r="J17896" s="3"/>
      <c r="K17896" s="5"/>
      <c r="L17896" s="8"/>
      <c r="N17896" s="5"/>
      <c r="O17896" s="10"/>
      <c r="P17896" s="8"/>
    </row>
    <row r="17897" spans="1:16" s="2" customFormat="1" x14ac:dyDescent="0.15">
      <c r="A17897" s="3"/>
      <c r="B17897" s="3"/>
      <c r="J17897" s="3"/>
      <c r="K17897" s="5"/>
      <c r="L17897" s="8"/>
      <c r="N17897" s="5"/>
      <c r="O17897" s="10"/>
      <c r="P17897" s="8"/>
    </row>
    <row r="17898" spans="1:16" s="2" customFormat="1" x14ac:dyDescent="0.15">
      <c r="A17898" s="3"/>
      <c r="B17898" s="3"/>
      <c r="J17898" s="3"/>
      <c r="K17898" s="5"/>
      <c r="L17898" s="8"/>
      <c r="N17898" s="5"/>
      <c r="O17898" s="10"/>
      <c r="P17898" s="8"/>
    </row>
    <row r="17899" spans="1:16" s="2" customFormat="1" x14ac:dyDescent="0.15">
      <c r="A17899" s="3"/>
      <c r="B17899" s="3"/>
      <c r="J17899" s="3"/>
      <c r="K17899" s="5"/>
      <c r="L17899" s="8"/>
      <c r="N17899" s="5"/>
      <c r="O17899" s="10"/>
      <c r="P17899" s="8"/>
    </row>
    <row r="17900" spans="1:16" s="2" customFormat="1" x14ac:dyDescent="0.15">
      <c r="A17900" s="3"/>
      <c r="B17900" s="3"/>
      <c r="J17900" s="3"/>
      <c r="K17900" s="5"/>
      <c r="L17900" s="8"/>
      <c r="N17900" s="5"/>
      <c r="O17900" s="10"/>
      <c r="P17900" s="8"/>
    </row>
    <row r="17901" spans="1:16" s="2" customFormat="1" x14ac:dyDescent="0.15">
      <c r="A17901" s="3"/>
      <c r="B17901" s="3"/>
      <c r="J17901" s="3"/>
      <c r="K17901" s="5"/>
      <c r="L17901" s="8"/>
      <c r="N17901" s="5"/>
      <c r="O17901" s="10"/>
      <c r="P17901" s="8"/>
    </row>
    <row r="17902" spans="1:16" s="2" customFormat="1" x14ac:dyDescent="0.15">
      <c r="A17902" s="3"/>
      <c r="B17902" s="3"/>
      <c r="J17902" s="3"/>
      <c r="K17902" s="5"/>
      <c r="L17902" s="8"/>
      <c r="N17902" s="5"/>
      <c r="O17902" s="10"/>
      <c r="P17902" s="8"/>
    </row>
    <row r="17903" spans="1:16" s="2" customFormat="1" x14ac:dyDescent="0.15">
      <c r="A17903" s="3"/>
      <c r="B17903" s="3"/>
      <c r="J17903" s="3"/>
      <c r="K17903" s="5"/>
      <c r="L17903" s="8"/>
      <c r="N17903" s="5"/>
      <c r="O17903" s="10"/>
      <c r="P17903" s="8"/>
    </row>
    <row r="17904" spans="1:16" s="2" customFormat="1" x14ac:dyDescent="0.15">
      <c r="A17904" s="3"/>
      <c r="B17904" s="3"/>
      <c r="J17904" s="3"/>
      <c r="K17904" s="5"/>
      <c r="L17904" s="8"/>
      <c r="N17904" s="5"/>
      <c r="O17904" s="10"/>
      <c r="P17904" s="8"/>
    </row>
    <row r="17905" spans="1:16" s="2" customFormat="1" x14ac:dyDescent="0.15">
      <c r="A17905" s="3"/>
      <c r="B17905" s="3"/>
      <c r="J17905" s="3"/>
      <c r="K17905" s="5"/>
      <c r="L17905" s="8"/>
      <c r="N17905" s="5"/>
      <c r="O17905" s="10"/>
      <c r="P17905" s="8"/>
    </row>
    <row r="17906" spans="1:16" s="2" customFormat="1" x14ac:dyDescent="0.15">
      <c r="A17906" s="3"/>
      <c r="B17906" s="3"/>
      <c r="J17906" s="3"/>
      <c r="K17906" s="5"/>
      <c r="L17906" s="8"/>
      <c r="N17906" s="5"/>
      <c r="O17906" s="10"/>
      <c r="P17906" s="8"/>
    </row>
    <row r="17907" spans="1:16" s="2" customFormat="1" x14ac:dyDescent="0.15">
      <c r="A17907" s="3"/>
      <c r="B17907" s="3"/>
      <c r="J17907" s="3"/>
      <c r="K17907" s="5"/>
      <c r="L17907" s="8"/>
      <c r="N17907" s="5"/>
      <c r="O17907" s="10"/>
      <c r="P17907" s="8"/>
    </row>
    <row r="17908" spans="1:16" s="2" customFormat="1" x14ac:dyDescent="0.15">
      <c r="A17908" s="3"/>
      <c r="B17908" s="3"/>
      <c r="J17908" s="3"/>
      <c r="K17908" s="5"/>
      <c r="L17908" s="8"/>
      <c r="N17908" s="5"/>
      <c r="O17908" s="10"/>
      <c r="P17908" s="8"/>
    </row>
    <row r="17909" spans="1:16" s="2" customFormat="1" x14ac:dyDescent="0.15">
      <c r="A17909" s="3"/>
      <c r="B17909" s="3"/>
      <c r="J17909" s="3"/>
      <c r="K17909" s="5"/>
      <c r="L17909" s="8"/>
      <c r="N17909" s="5"/>
      <c r="O17909" s="10"/>
      <c r="P17909" s="8"/>
    </row>
    <row r="17910" spans="1:16" s="2" customFormat="1" x14ac:dyDescent="0.15">
      <c r="A17910" s="3"/>
      <c r="B17910" s="3"/>
      <c r="J17910" s="3"/>
      <c r="K17910" s="5"/>
      <c r="L17910" s="8"/>
      <c r="N17910" s="5"/>
      <c r="O17910" s="10"/>
      <c r="P17910" s="8"/>
    </row>
    <row r="17911" spans="1:16" s="2" customFormat="1" x14ac:dyDescent="0.15">
      <c r="A17911" s="3"/>
      <c r="B17911" s="3"/>
      <c r="J17911" s="3"/>
      <c r="K17911" s="5"/>
      <c r="L17911" s="8"/>
      <c r="N17911" s="5"/>
      <c r="O17911" s="10"/>
      <c r="P17911" s="8"/>
    </row>
    <row r="17912" spans="1:16" s="2" customFormat="1" x14ac:dyDescent="0.15">
      <c r="A17912" s="3"/>
      <c r="B17912" s="3"/>
      <c r="J17912" s="3"/>
      <c r="K17912" s="5"/>
      <c r="L17912" s="8"/>
      <c r="N17912" s="5"/>
      <c r="O17912" s="10"/>
      <c r="P17912" s="8"/>
    </row>
    <row r="17913" spans="1:16" s="2" customFormat="1" x14ac:dyDescent="0.15">
      <c r="A17913" s="3"/>
      <c r="B17913" s="3"/>
      <c r="J17913" s="3"/>
      <c r="K17913" s="5"/>
      <c r="L17913" s="8"/>
      <c r="N17913" s="5"/>
      <c r="O17913" s="10"/>
      <c r="P17913" s="8"/>
    </row>
    <row r="17914" spans="1:16" s="2" customFormat="1" x14ac:dyDescent="0.15">
      <c r="A17914" s="3"/>
      <c r="B17914" s="3"/>
      <c r="J17914" s="3"/>
      <c r="K17914" s="5"/>
      <c r="L17914" s="8"/>
      <c r="N17914" s="5"/>
      <c r="O17914" s="10"/>
      <c r="P17914" s="8"/>
    </row>
    <row r="17915" spans="1:16" s="2" customFormat="1" x14ac:dyDescent="0.15">
      <c r="A17915" s="3"/>
      <c r="B17915" s="3"/>
      <c r="J17915" s="3"/>
      <c r="K17915" s="5"/>
      <c r="L17915" s="8"/>
      <c r="N17915" s="5"/>
      <c r="O17915" s="10"/>
      <c r="P17915" s="8"/>
    </row>
    <row r="17916" spans="1:16" s="2" customFormat="1" x14ac:dyDescent="0.15">
      <c r="A17916" s="3"/>
      <c r="B17916" s="3"/>
      <c r="J17916" s="3"/>
      <c r="K17916" s="5"/>
      <c r="L17916" s="8"/>
      <c r="N17916" s="5"/>
      <c r="O17916" s="10"/>
      <c r="P17916" s="8"/>
    </row>
    <row r="17917" spans="1:16" s="2" customFormat="1" x14ac:dyDescent="0.15">
      <c r="A17917" s="3"/>
      <c r="B17917" s="3"/>
      <c r="J17917" s="3"/>
      <c r="K17917" s="5"/>
      <c r="L17917" s="8"/>
      <c r="N17917" s="5"/>
      <c r="O17917" s="10"/>
      <c r="P17917" s="8"/>
    </row>
    <row r="17918" spans="1:16" s="2" customFormat="1" x14ac:dyDescent="0.15">
      <c r="A17918" s="3"/>
      <c r="B17918" s="3"/>
      <c r="J17918" s="3"/>
      <c r="K17918" s="5"/>
      <c r="L17918" s="8"/>
      <c r="N17918" s="5"/>
      <c r="O17918" s="10"/>
      <c r="P17918" s="8"/>
    </row>
    <row r="17919" spans="1:16" s="2" customFormat="1" x14ac:dyDescent="0.15">
      <c r="A17919" s="3"/>
      <c r="B17919" s="3"/>
      <c r="J17919" s="3"/>
      <c r="K17919" s="5"/>
      <c r="L17919" s="8"/>
      <c r="N17919" s="5"/>
      <c r="O17919" s="10"/>
      <c r="P17919" s="8"/>
    </row>
    <row r="17920" spans="1:16" s="2" customFormat="1" x14ac:dyDescent="0.15">
      <c r="A17920" s="3"/>
      <c r="B17920" s="3"/>
      <c r="J17920" s="3"/>
      <c r="K17920" s="5"/>
      <c r="L17920" s="8"/>
      <c r="N17920" s="5"/>
      <c r="O17920" s="10"/>
      <c r="P17920" s="8"/>
    </row>
    <row r="17921" spans="1:16" s="2" customFormat="1" x14ac:dyDescent="0.15">
      <c r="A17921" s="3"/>
      <c r="B17921" s="3"/>
      <c r="J17921" s="3"/>
      <c r="K17921" s="5"/>
      <c r="L17921" s="8"/>
      <c r="N17921" s="5"/>
      <c r="O17921" s="10"/>
      <c r="P17921" s="8"/>
    </row>
    <row r="17922" spans="1:16" s="2" customFormat="1" x14ac:dyDescent="0.15">
      <c r="A17922" s="3"/>
      <c r="B17922" s="3"/>
      <c r="J17922" s="3"/>
      <c r="K17922" s="5"/>
      <c r="L17922" s="8"/>
      <c r="N17922" s="5"/>
      <c r="O17922" s="10"/>
      <c r="P17922" s="8"/>
    </row>
    <row r="17923" spans="1:16" s="2" customFormat="1" x14ac:dyDescent="0.15">
      <c r="A17923" s="3"/>
      <c r="B17923" s="3"/>
      <c r="J17923" s="3"/>
      <c r="K17923" s="5"/>
      <c r="L17923" s="8"/>
      <c r="N17923" s="5"/>
      <c r="O17923" s="10"/>
      <c r="P17923" s="8"/>
    </row>
    <row r="17924" spans="1:16" s="2" customFormat="1" x14ac:dyDescent="0.15">
      <c r="A17924" s="3"/>
      <c r="B17924" s="3"/>
      <c r="J17924" s="3"/>
      <c r="K17924" s="5"/>
      <c r="L17924" s="8"/>
      <c r="N17924" s="5"/>
      <c r="O17924" s="10"/>
      <c r="P17924" s="8"/>
    </row>
    <row r="17925" spans="1:16" s="2" customFormat="1" x14ac:dyDescent="0.15">
      <c r="A17925" s="3"/>
      <c r="B17925" s="3"/>
      <c r="J17925" s="3"/>
      <c r="K17925" s="5"/>
      <c r="L17925" s="8"/>
      <c r="N17925" s="5"/>
      <c r="O17925" s="10"/>
      <c r="P17925" s="8"/>
    </row>
    <row r="17926" spans="1:16" s="2" customFormat="1" x14ac:dyDescent="0.15">
      <c r="A17926" s="3"/>
      <c r="B17926" s="3"/>
      <c r="J17926" s="3"/>
      <c r="K17926" s="5"/>
      <c r="L17926" s="8"/>
      <c r="N17926" s="5"/>
      <c r="O17926" s="10"/>
      <c r="P17926" s="8"/>
    </row>
    <row r="17927" spans="1:16" s="2" customFormat="1" x14ac:dyDescent="0.15">
      <c r="A17927" s="3"/>
      <c r="B17927" s="3"/>
      <c r="J17927" s="3"/>
      <c r="K17927" s="5"/>
      <c r="L17927" s="8"/>
      <c r="N17927" s="5"/>
      <c r="O17927" s="10"/>
      <c r="P17927" s="8"/>
    </row>
    <row r="17928" spans="1:16" s="2" customFormat="1" x14ac:dyDescent="0.15">
      <c r="A17928" s="3"/>
      <c r="B17928" s="3"/>
      <c r="J17928" s="3"/>
      <c r="K17928" s="5"/>
      <c r="L17928" s="8"/>
      <c r="N17928" s="5"/>
      <c r="O17928" s="10"/>
      <c r="P17928" s="8"/>
    </row>
    <row r="17929" spans="1:16" s="2" customFormat="1" x14ac:dyDescent="0.15">
      <c r="A17929" s="3"/>
      <c r="B17929" s="3"/>
      <c r="J17929" s="3"/>
      <c r="K17929" s="5"/>
      <c r="L17929" s="8"/>
      <c r="N17929" s="5"/>
      <c r="O17929" s="10"/>
      <c r="P17929" s="8"/>
    </row>
    <row r="17930" spans="1:16" s="2" customFormat="1" x14ac:dyDescent="0.15">
      <c r="A17930" s="3"/>
      <c r="B17930" s="3"/>
      <c r="J17930" s="3"/>
      <c r="K17930" s="5"/>
      <c r="L17930" s="8"/>
      <c r="N17930" s="5"/>
      <c r="O17930" s="10"/>
      <c r="P17930" s="8"/>
    </row>
    <row r="17931" spans="1:16" s="2" customFormat="1" x14ac:dyDescent="0.15">
      <c r="A17931" s="3"/>
      <c r="B17931" s="3"/>
      <c r="J17931" s="3"/>
      <c r="K17931" s="5"/>
      <c r="L17931" s="8"/>
      <c r="N17931" s="5"/>
      <c r="O17931" s="10"/>
      <c r="P17931" s="8"/>
    </row>
    <row r="17932" spans="1:16" s="2" customFormat="1" x14ac:dyDescent="0.15">
      <c r="A17932" s="3"/>
      <c r="B17932" s="3"/>
      <c r="J17932" s="3"/>
      <c r="K17932" s="5"/>
      <c r="L17932" s="8"/>
      <c r="N17932" s="5"/>
      <c r="O17932" s="10"/>
      <c r="P17932" s="8"/>
    </row>
    <row r="17933" spans="1:16" s="2" customFormat="1" x14ac:dyDescent="0.15">
      <c r="A17933" s="3"/>
      <c r="B17933" s="3"/>
      <c r="J17933" s="3"/>
      <c r="K17933" s="5"/>
      <c r="L17933" s="8"/>
      <c r="N17933" s="5"/>
      <c r="O17933" s="10"/>
      <c r="P17933" s="8"/>
    </row>
    <row r="17934" spans="1:16" s="2" customFormat="1" x14ac:dyDescent="0.15">
      <c r="A17934" s="3"/>
      <c r="B17934" s="3"/>
      <c r="J17934" s="3"/>
      <c r="K17934" s="5"/>
      <c r="L17934" s="8"/>
      <c r="N17934" s="5"/>
      <c r="O17934" s="10"/>
      <c r="P17934" s="8"/>
    </row>
    <row r="17935" spans="1:16" s="2" customFormat="1" x14ac:dyDescent="0.15">
      <c r="A17935" s="3"/>
      <c r="B17935" s="3"/>
      <c r="J17935" s="3"/>
      <c r="K17935" s="5"/>
      <c r="L17935" s="8"/>
      <c r="N17935" s="5"/>
      <c r="O17935" s="10"/>
      <c r="P17935" s="8"/>
    </row>
    <row r="17936" spans="1:16" s="2" customFormat="1" x14ac:dyDescent="0.15">
      <c r="A17936" s="3"/>
      <c r="B17936" s="3"/>
      <c r="J17936" s="3"/>
      <c r="K17936" s="5"/>
      <c r="L17936" s="8"/>
      <c r="N17936" s="5"/>
      <c r="O17936" s="10"/>
      <c r="P17936" s="8"/>
    </row>
    <row r="17937" spans="1:16" s="2" customFormat="1" x14ac:dyDescent="0.15">
      <c r="A17937" s="3"/>
      <c r="B17937" s="3"/>
      <c r="J17937" s="3"/>
      <c r="K17937" s="5"/>
      <c r="L17937" s="8"/>
      <c r="N17937" s="5"/>
      <c r="O17937" s="10"/>
      <c r="P17937" s="8"/>
    </row>
    <row r="17938" spans="1:16" s="2" customFormat="1" x14ac:dyDescent="0.15">
      <c r="A17938" s="3"/>
      <c r="B17938" s="3"/>
      <c r="J17938" s="3"/>
      <c r="K17938" s="5"/>
      <c r="L17938" s="8"/>
      <c r="N17938" s="5"/>
      <c r="O17938" s="10"/>
      <c r="P17938" s="8"/>
    </row>
    <row r="17939" spans="1:16" s="2" customFormat="1" x14ac:dyDescent="0.15">
      <c r="A17939" s="3"/>
      <c r="B17939" s="3"/>
      <c r="J17939" s="3"/>
      <c r="K17939" s="5"/>
      <c r="L17939" s="8"/>
      <c r="N17939" s="5"/>
      <c r="O17939" s="10"/>
      <c r="P17939" s="8"/>
    </row>
    <row r="17940" spans="1:16" s="2" customFormat="1" x14ac:dyDescent="0.15">
      <c r="A17940" s="3"/>
      <c r="B17940" s="3"/>
      <c r="J17940" s="3"/>
      <c r="K17940" s="5"/>
      <c r="L17940" s="8"/>
      <c r="N17940" s="5"/>
      <c r="O17940" s="10"/>
      <c r="P17940" s="8"/>
    </row>
    <row r="17941" spans="1:16" s="2" customFormat="1" x14ac:dyDescent="0.15">
      <c r="A17941" s="3"/>
      <c r="B17941" s="3"/>
      <c r="J17941" s="3"/>
      <c r="K17941" s="5"/>
      <c r="L17941" s="8"/>
      <c r="N17941" s="5"/>
      <c r="O17941" s="10"/>
      <c r="P17941" s="8"/>
    </row>
    <row r="17942" spans="1:16" s="2" customFormat="1" x14ac:dyDescent="0.15">
      <c r="A17942" s="3"/>
      <c r="B17942" s="3"/>
      <c r="J17942" s="3"/>
      <c r="K17942" s="5"/>
      <c r="L17942" s="8"/>
      <c r="N17942" s="5"/>
      <c r="O17942" s="10"/>
      <c r="P17942" s="8"/>
    </row>
    <row r="17943" spans="1:16" s="2" customFormat="1" x14ac:dyDescent="0.15">
      <c r="A17943" s="3"/>
      <c r="B17943" s="3"/>
      <c r="J17943" s="3"/>
      <c r="K17943" s="5"/>
      <c r="L17943" s="8"/>
      <c r="N17943" s="5"/>
      <c r="O17943" s="10"/>
      <c r="P17943" s="8"/>
    </row>
    <row r="17944" spans="1:16" s="2" customFormat="1" x14ac:dyDescent="0.15">
      <c r="A17944" s="3"/>
      <c r="B17944" s="3"/>
      <c r="J17944" s="3"/>
      <c r="K17944" s="5"/>
      <c r="L17944" s="8"/>
      <c r="N17944" s="5"/>
      <c r="O17944" s="10"/>
      <c r="P17944" s="8"/>
    </row>
    <row r="17945" spans="1:16" s="2" customFormat="1" x14ac:dyDescent="0.15">
      <c r="A17945" s="3"/>
      <c r="B17945" s="3"/>
      <c r="J17945" s="3"/>
      <c r="K17945" s="5"/>
      <c r="L17945" s="8"/>
      <c r="N17945" s="5"/>
      <c r="O17945" s="10"/>
      <c r="P17945" s="8"/>
    </row>
    <row r="17946" spans="1:16" s="2" customFormat="1" x14ac:dyDescent="0.15">
      <c r="A17946" s="3"/>
      <c r="B17946" s="3"/>
      <c r="J17946" s="3"/>
      <c r="K17946" s="5"/>
      <c r="L17946" s="8"/>
      <c r="N17946" s="5"/>
      <c r="O17946" s="10"/>
      <c r="P17946" s="8"/>
    </row>
    <row r="17947" spans="1:16" s="2" customFormat="1" x14ac:dyDescent="0.15">
      <c r="A17947" s="3"/>
      <c r="B17947" s="3"/>
      <c r="J17947" s="3"/>
      <c r="K17947" s="5"/>
      <c r="L17947" s="8"/>
      <c r="N17947" s="5"/>
      <c r="O17947" s="10"/>
      <c r="P17947" s="8"/>
    </row>
    <row r="17948" spans="1:16" s="2" customFormat="1" x14ac:dyDescent="0.15">
      <c r="A17948" s="3"/>
      <c r="B17948" s="3"/>
      <c r="J17948" s="3"/>
      <c r="K17948" s="5"/>
      <c r="L17948" s="8"/>
      <c r="N17948" s="5"/>
      <c r="O17948" s="10"/>
      <c r="P17948" s="8"/>
    </row>
    <row r="17949" spans="1:16" s="2" customFormat="1" x14ac:dyDescent="0.15">
      <c r="A17949" s="3"/>
      <c r="B17949" s="3"/>
      <c r="J17949" s="3"/>
      <c r="K17949" s="5"/>
      <c r="L17949" s="8"/>
      <c r="N17949" s="5"/>
      <c r="O17949" s="10"/>
      <c r="P17949" s="8"/>
    </row>
    <row r="17950" spans="1:16" s="2" customFormat="1" x14ac:dyDescent="0.15">
      <c r="A17950" s="3"/>
      <c r="B17950" s="3"/>
      <c r="J17950" s="3"/>
      <c r="K17950" s="5"/>
      <c r="L17950" s="8"/>
      <c r="N17950" s="5"/>
      <c r="O17950" s="10"/>
      <c r="P17950" s="8"/>
    </row>
    <row r="17951" spans="1:16" s="2" customFormat="1" x14ac:dyDescent="0.15">
      <c r="A17951" s="3"/>
      <c r="B17951" s="3"/>
      <c r="J17951" s="3"/>
      <c r="K17951" s="5"/>
      <c r="L17951" s="8"/>
      <c r="N17951" s="5"/>
      <c r="O17951" s="10"/>
      <c r="P17951" s="8"/>
    </row>
    <row r="17952" spans="1:16" s="2" customFormat="1" x14ac:dyDescent="0.15">
      <c r="A17952" s="3"/>
      <c r="B17952" s="3"/>
      <c r="J17952" s="3"/>
      <c r="K17952" s="5"/>
      <c r="L17952" s="8"/>
      <c r="N17952" s="5"/>
      <c r="O17952" s="10"/>
      <c r="P17952" s="8"/>
    </row>
    <row r="17953" spans="1:16" s="2" customFormat="1" x14ac:dyDescent="0.15">
      <c r="A17953" s="3"/>
      <c r="B17953" s="3"/>
      <c r="J17953" s="3"/>
      <c r="K17953" s="5"/>
      <c r="L17953" s="8"/>
      <c r="N17953" s="5"/>
      <c r="O17953" s="10"/>
      <c r="P17953" s="8"/>
    </row>
    <row r="17954" spans="1:16" s="2" customFormat="1" x14ac:dyDescent="0.15">
      <c r="A17954" s="3"/>
      <c r="B17954" s="3"/>
      <c r="J17954" s="3"/>
      <c r="K17954" s="5"/>
      <c r="L17954" s="8"/>
      <c r="N17954" s="5"/>
      <c r="O17954" s="10"/>
      <c r="P17954" s="8"/>
    </row>
    <row r="17955" spans="1:16" s="2" customFormat="1" x14ac:dyDescent="0.15">
      <c r="A17955" s="3"/>
      <c r="B17955" s="3"/>
      <c r="J17955" s="3"/>
      <c r="K17955" s="5"/>
      <c r="L17955" s="8"/>
      <c r="N17955" s="5"/>
      <c r="O17955" s="10"/>
      <c r="P17955" s="8"/>
    </row>
    <row r="17956" spans="1:16" s="2" customFormat="1" x14ac:dyDescent="0.15">
      <c r="A17956" s="3"/>
      <c r="B17956" s="3"/>
      <c r="J17956" s="3"/>
      <c r="K17956" s="5"/>
      <c r="L17956" s="8"/>
      <c r="N17956" s="5"/>
      <c r="O17956" s="10"/>
      <c r="P17956" s="8"/>
    </row>
    <row r="17957" spans="1:16" s="2" customFormat="1" x14ac:dyDescent="0.15">
      <c r="A17957" s="3"/>
      <c r="B17957" s="3"/>
      <c r="J17957" s="3"/>
      <c r="K17957" s="5"/>
      <c r="L17957" s="8"/>
      <c r="N17957" s="5"/>
      <c r="O17957" s="10"/>
      <c r="P17957" s="8"/>
    </row>
    <row r="17958" spans="1:16" s="2" customFormat="1" x14ac:dyDescent="0.15">
      <c r="A17958" s="3"/>
      <c r="B17958" s="3"/>
      <c r="J17958" s="3"/>
      <c r="K17958" s="5"/>
      <c r="L17958" s="8"/>
      <c r="N17958" s="5"/>
      <c r="O17958" s="10"/>
      <c r="P17958" s="8"/>
    </row>
    <row r="17959" spans="1:16" s="2" customFormat="1" x14ac:dyDescent="0.15">
      <c r="A17959" s="3"/>
      <c r="B17959" s="3"/>
      <c r="J17959" s="3"/>
      <c r="K17959" s="5"/>
      <c r="L17959" s="8"/>
      <c r="N17959" s="5"/>
      <c r="O17959" s="10"/>
      <c r="P17959" s="8"/>
    </row>
    <row r="17960" spans="1:16" s="2" customFormat="1" x14ac:dyDescent="0.15">
      <c r="A17960" s="3"/>
      <c r="B17960" s="3"/>
      <c r="J17960" s="3"/>
      <c r="K17960" s="5"/>
      <c r="L17960" s="8"/>
      <c r="N17960" s="5"/>
      <c r="O17960" s="10"/>
      <c r="P17960" s="8"/>
    </row>
    <row r="17961" spans="1:16" s="2" customFormat="1" x14ac:dyDescent="0.15">
      <c r="A17961" s="3"/>
      <c r="B17961" s="3"/>
      <c r="J17961" s="3"/>
      <c r="K17961" s="5"/>
      <c r="L17961" s="8"/>
      <c r="N17961" s="5"/>
      <c r="O17961" s="10"/>
      <c r="P17961" s="8"/>
    </row>
    <row r="17962" spans="1:16" s="2" customFormat="1" x14ac:dyDescent="0.15">
      <c r="A17962" s="3"/>
      <c r="B17962" s="3"/>
      <c r="J17962" s="3"/>
      <c r="K17962" s="5"/>
      <c r="L17962" s="8"/>
      <c r="N17962" s="5"/>
      <c r="O17962" s="10"/>
      <c r="P17962" s="8"/>
    </row>
    <row r="17963" spans="1:16" s="2" customFormat="1" x14ac:dyDescent="0.15">
      <c r="A17963" s="3"/>
      <c r="B17963" s="3"/>
      <c r="J17963" s="3"/>
      <c r="K17963" s="5"/>
      <c r="L17963" s="8"/>
      <c r="N17963" s="5"/>
      <c r="O17963" s="10"/>
      <c r="P17963" s="8"/>
    </row>
    <row r="17964" spans="1:16" s="2" customFormat="1" x14ac:dyDescent="0.15">
      <c r="A17964" s="3"/>
      <c r="B17964" s="3"/>
      <c r="J17964" s="3"/>
      <c r="K17964" s="5"/>
      <c r="L17964" s="8"/>
      <c r="N17964" s="5"/>
      <c r="O17964" s="10"/>
      <c r="P17964" s="8"/>
    </row>
    <row r="17965" spans="1:16" s="2" customFormat="1" x14ac:dyDescent="0.15">
      <c r="A17965" s="3"/>
      <c r="B17965" s="3"/>
      <c r="J17965" s="3"/>
      <c r="K17965" s="5"/>
      <c r="L17965" s="8"/>
      <c r="N17965" s="5"/>
      <c r="O17965" s="10"/>
      <c r="P17965" s="8"/>
    </row>
    <row r="17966" spans="1:16" s="2" customFormat="1" x14ac:dyDescent="0.15">
      <c r="A17966" s="3"/>
      <c r="B17966" s="3"/>
      <c r="J17966" s="3"/>
      <c r="K17966" s="5"/>
      <c r="L17966" s="8"/>
      <c r="N17966" s="5"/>
      <c r="O17966" s="10"/>
      <c r="P17966" s="8"/>
    </row>
    <row r="17967" spans="1:16" s="2" customFormat="1" x14ac:dyDescent="0.15">
      <c r="A17967" s="3"/>
      <c r="B17967" s="3"/>
      <c r="J17967" s="3"/>
      <c r="K17967" s="5"/>
      <c r="L17967" s="8"/>
      <c r="N17967" s="5"/>
      <c r="O17967" s="10"/>
      <c r="P17967" s="8"/>
    </row>
    <row r="17968" spans="1:16" s="2" customFormat="1" x14ac:dyDescent="0.15">
      <c r="A17968" s="3"/>
      <c r="B17968" s="3"/>
      <c r="J17968" s="3"/>
      <c r="K17968" s="5"/>
      <c r="L17968" s="8"/>
      <c r="N17968" s="5"/>
      <c r="O17968" s="10"/>
      <c r="P17968" s="8"/>
    </row>
    <row r="17969" spans="1:16" s="2" customFormat="1" x14ac:dyDescent="0.15">
      <c r="A17969" s="3"/>
      <c r="B17969" s="3"/>
      <c r="J17969" s="3"/>
      <c r="K17969" s="5"/>
      <c r="L17969" s="8"/>
      <c r="N17969" s="5"/>
      <c r="O17969" s="10"/>
      <c r="P17969" s="8"/>
    </row>
    <row r="17970" spans="1:16" s="2" customFormat="1" x14ac:dyDescent="0.15">
      <c r="A17970" s="3"/>
      <c r="B17970" s="3"/>
      <c r="J17970" s="3"/>
      <c r="K17970" s="5"/>
      <c r="L17970" s="8"/>
      <c r="N17970" s="5"/>
      <c r="O17970" s="10"/>
      <c r="P17970" s="8"/>
    </row>
    <row r="17971" spans="1:16" s="2" customFormat="1" x14ac:dyDescent="0.15">
      <c r="A17971" s="3"/>
      <c r="B17971" s="3"/>
      <c r="J17971" s="3"/>
      <c r="K17971" s="5"/>
      <c r="L17971" s="8"/>
      <c r="N17971" s="5"/>
      <c r="O17971" s="10"/>
      <c r="P17971" s="8"/>
    </row>
    <row r="17972" spans="1:16" s="2" customFormat="1" x14ac:dyDescent="0.15">
      <c r="A17972" s="3"/>
      <c r="B17972" s="3"/>
      <c r="J17972" s="3"/>
      <c r="K17972" s="5"/>
      <c r="L17972" s="8"/>
      <c r="N17972" s="5"/>
      <c r="O17972" s="10"/>
      <c r="P17972" s="8"/>
    </row>
    <row r="17973" spans="1:16" s="2" customFormat="1" x14ac:dyDescent="0.15">
      <c r="A17973" s="3"/>
      <c r="B17973" s="3"/>
      <c r="J17973" s="3"/>
      <c r="K17973" s="5"/>
      <c r="L17973" s="8"/>
      <c r="N17973" s="5"/>
      <c r="O17973" s="10"/>
      <c r="P17973" s="8"/>
    </row>
    <row r="17974" spans="1:16" s="2" customFormat="1" x14ac:dyDescent="0.15">
      <c r="A17974" s="3"/>
      <c r="B17974" s="3"/>
      <c r="J17974" s="3"/>
      <c r="K17974" s="5"/>
      <c r="L17974" s="8"/>
      <c r="N17974" s="5"/>
      <c r="O17974" s="10"/>
      <c r="P17974" s="8"/>
    </row>
    <row r="17975" spans="1:16" s="2" customFormat="1" x14ac:dyDescent="0.15">
      <c r="A17975" s="3"/>
      <c r="B17975" s="3"/>
      <c r="J17975" s="3"/>
      <c r="K17975" s="5"/>
      <c r="L17975" s="8"/>
      <c r="N17975" s="5"/>
      <c r="O17975" s="10"/>
      <c r="P17975" s="8"/>
    </row>
    <row r="17976" spans="1:16" s="2" customFormat="1" x14ac:dyDescent="0.15">
      <c r="A17976" s="3"/>
      <c r="B17976" s="3"/>
      <c r="J17976" s="3"/>
      <c r="K17976" s="5"/>
      <c r="L17976" s="8"/>
      <c r="N17976" s="5"/>
      <c r="O17976" s="10"/>
      <c r="P17976" s="8"/>
    </row>
    <row r="17977" spans="1:16" s="2" customFormat="1" x14ac:dyDescent="0.15">
      <c r="A17977" s="3"/>
      <c r="B17977" s="3"/>
      <c r="J17977" s="3"/>
      <c r="K17977" s="5"/>
      <c r="L17977" s="8"/>
      <c r="N17977" s="5"/>
      <c r="O17977" s="10"/>
      <c r="P17977" s="8"/>
    </row>
    <row r="17978" spans="1:16" s="2" customFormat="1" x14ac:dyDescent="0.15">
      <c r="A17978" s="3"/>
      <c r="B17978" s="3"/>
      <c r="J17978" s="3"/>
      <c r="K17978" s="5"/>
      <c r="L17978" s="8"/>
      <c r="N17978" s="5"/>
      <c r="O17978" s="10"/>
      <c r="P17978" s="8"/>
    </row>
    <row r="17979" spans="1:16" s="2" customFormat="1" x14ac:dyDescent="0.15">
      <c r="A17979" s="3"/>
      <c r="B17979" s="3"/>
      <c r="J17979" s="3"/>
      <c r="K17979" s="5"/>
      <c r="L17979" s="8"/>
      <c r="N17979" s="5"/>
      <c r="O17979" s="10"/>
      <c r="P17979" s="8"/>
    </row>
    <row r="17980" spans="1:16" s="2" customFormat="1" x14ac:dyDescent="0.15">
      <c r="A17980" s="3"/>
      <c r="B17980" s="3"/>
      <c r="J17980" s="3"/>
      <c r="K17980" s="5"/>
      <c r="L17980" s="8"/>
      <c r="N17980" s="5"/>
      <c r="O17980" s="10"/>
      <c r="P17980" s="8"/>
    </row>
    <row r="17981" spans="1:16" s="2" customFormat="1" x14ac:dyDescent="0.15">
      <c r="A17981" s="3"/>
      <c r="B17981" s="3"/>
      <c r="J17981" s="3"/>
      <c r="K17981" s="5"/>
      <c r="L17981" s="8"/>
      <c r="N17981" s="5"/>
      <c r="O17981" s="10"/>
      <c r="P17981" s="8"/>
    </row>
    <row r="17982" spans="1:16" s="2" customFormat="1" x14ac:dyDescent="0.15">
      <c r="A17982" s="3"/>
      <c r="B17982" s="3"/>
      <c r="J17982" s="3"/>
      <c r="K17982" s="5"/>
      <c r="L17982" s="8"/>
      <c r="N17982" s="5"/>
      <c r="O17982" s="10"/>
      <c r="P17982" s="8"/>
    </row>
    <row r="17983" spans="1:16" s="2" customFormat="1" x14ac:dyDescent="0.15">
      <c r="A17983" s="3"/>
      <c r="B17983" s="3"/>
      <c r="J17983" s="3"/>
      <c r="K17983" s="5"/>
      <c r="L17983" s="8"/>
      <c r="N17983" s="5"/>
      <c r="O17983" s="10"/>
      <c r="P17983" s="8"/>
    </row>
    <row r="17984" spans="1:16" s="2" customFormat="1" x14ac:dyDescent="0.15">
      <c r="A17984" s="3"/>
      <c r="B17984" s="3"/>
      <c r="J17984" s="3"/>
      <c r="K17984" s="5"/>
      <c r="L17984" s="8"/>
      <c r="N17984" s="5"/>
      <c r="O17984" s="10"/>
      <c r="P17984" s="8"/>
    </row>
    <row r="17985" spans="1:16" s="2" customFormat="1" x14ac:dyDescent="0.15">
      <c r="A17985" s="3"/>
      <c r="B17985" s="3"/>
      <c r="J17985" s="3"/>
      <c r="K17985" s="5"/>
      <c r="L17985" s="8"/>
      <c r="N17985" s="5"/>
      <c r="O17985" s="10"/>
      <c r="P17985" s="8"/>
    </row>
    <row r="17986" spans="1:16" s="2" customFormat="1" x14ac:dyDescent="0.15">
      <c r="A17986" s="3"/>
      <c r="B17986" s="3"/>
      <c r="J17986" s="3"/>
      <c r="K17986" s="5"/>
      <c r="L17986" s="8"/>
      <c r="N17986" s="5"/>
      <c r="O17986" s="10"/>
      <c r="P17986" s="8"/>
    </row>
    <row r="17987" spans="1:16" s="2" customFormat="1" x14ac:dyDescent="0.15">
      <c r="A17987" s="3"/>
      <c r="B17987" s="3"/>
      <c r="J17987" s="3"/>
      <c r="K17987" s="5"/>
      <c r="L17987" s="8"/>
      <c r="N17987" s="5"/>
      <c r="O17987" s="10"/>
      <c r="P17987" s="8"/>
    </row>
    <row r="17988" spans="1:16" s="2" customFormat="1" x14ac:dyDescent="0.15">
      <c r="A17988" s="3"/>
      <c r="B17988" s="3"/>
      <c r="J17988" s="3"/>
      <c r="K17988" s="5"/>
      <c r="L17988" s="8"/>
      <c r="N17988" s="5"/>
      <c r="O17988" s="10"/>
      <c r="P17988" s="8"/>
    </row>
    <row r="17989" spans="1:16" s="2" customFormat="1" x14ac:dyDescent="0.15">
      <c r="A17989" s="3"/>
      <c r="B17989" s="3"/>
      <c r="J17989" s="3"/>
      <c r="K17989" s="5"/>
      <c r="L17989" s="8"/>
      <c r="N17989" s="5"/>
      <c r="O17989" s="10"/>
      <c r="P17989" s="8"/>
    </row>
    <row r="17990" spans="1:16" s="2" customFormat="1" x14ac:dyDescent="0.15">
      <c r="A17990" s="3"/>
      <c r="B17990" s="3"/>
      <c r="J17990" s="3"/>
      <c r="K17990" s="5"/>
      <c r="L17990" s="8"/>
      <c r="N17990" s="5"/>
      <c r="O17990" s="10"/>
      <c r="P17990" s="8"/>
    </row>
    <row r="17991" spans="1:16" s="2" customFormat="1" x14ac:dyDescent="0.15">
      <c r="A17991" s="3"/>
      <c r="B17991" s="3"/>
      <c r="J17991" s="3"/>
      <c r="K17991" s="5"/>
      <c r="L17991" s="8"/>
      <c r="N17991" s="5"/>
      <c r="O17991" s="10"/>
      <c r="P17991" s="8"/>
    </row>
    <row r="17992" spans="1:16" s="2" customFormat="1" x14ac:dyDescent="0.15">
      <c r="A17992" s="3"/>
      <c r="B17992" s="3"/>
      <c r="J17992" s="3"/>
      <c r="K17992" s="5"/>
      <c r="L17992" s="8"/>
      <c r="N17992" s="5"/>
      <c r="O17992" s="10"/>
      <c r="P17992" s="8"/>
    </row>
    <row r="17993" spans="1:16" s="2" customFormat="1" x14ac:dyDescent="0.15">
      <c r="A17993" s="3"/>
      <c r="B17993" s="3"/>
      <c r="J17993" s="3"/>
      <c r="K17993" s="5"/>
      <c r="L17993" s="8"/>
      <c r="N17993" s="5"/>
      <c r="O17993" s="10"/>
      <c r="P17993" s="8"/>
    </row>
    <row r="17994" spans="1:16" s="2" customFormat="1" x14ac:dyDescent="0.15">
      <c r="A17994" s="3"/>
      <c r="B17994" s="3"/>
      <c r="J17994" s="3"/>
      <c r="K17994" s="5"/>
      <c r="L17994" s="8"/>
      <c r="N17994" s="5"/>
      <c r="O17994" s="10"/>
      <c r="P17994" s="8"/>
    </row>
    <row r="17995" spans="1:16" s="2" customFormat="1" x14ac:dyDescent="0.15">
      <c r="A17995" s="3"/>
      <c r="B17995" s="3"/>
      <c r="J17995" s="3"/>
      <c r="K17995" s="5"/>
      <c r="L17995" s="8"/>
      <c r="N17995" s="5"/>
      <c r="O17995" s="10"/>
      <c r="P17995" s="8"/>
    </row>
    <row r="17996" spans="1:16" s="2" customFormat="1" x14ac:dyDescent="0.15">
      <c r="A17996" s="3"/>
      <c r="B17996" s="3"/>
      <c r="J17996" s="3"/>
      <c r="K17996" s="5"/>
      <c r="L17996" s="8"/>
      <c r="N17996" s="5"/>
      <c r="O17996" s="10"/>
      <c r="P17996" s="8"/>
    </row>
    <row r="17997" spans="1:16" s="2" customFormat="1" x14ac:dyDescent="0.15">
      <c r="A17997" s="3"/>
      <c r="B17997" s="3"/>
      <c r="J17997" s="3"/>
      <c r="K17997" s="5"/>
      <c r="L17997" s="8"/>
      <c r="N17997" s="5"/>
      <c r="O17997" s="10"/>
      <c r="P17997" s="8"/>
    </row>
    <row r="17998" spans="1:16" s="2" customFormat="1" x14ac:dyDescent="0.15">
      <c r="A17998" s="3"/>
      <c r="B17998" s="3"/>
      <c r="J17998" s="3"/>
      <c r="K17998" s="5"/>
      <c r="L17998" s="8"/>
      <c r="N17998" s="5"/>
      <c r="O17998" s="10"/>
      <c r="P17998" s="8"/>
    </row>
    <row r="17999" spans="1:16" s="2" customFormat="1" x14ac:dyDescent="0.15">
      <c r="A17999" s="3"/>
      <c r="B17999" s="3"/>
      <c r="J17999" s="3"/>
      <c r="K17999" s="5"/>
      <c r="L17999" s="8"/>
      <c r="N17999" s="5"/>
      <c r="O17999" s="10"/>
      <c r="P17999" s="8"/>
    </row>
    <row r="18000" spans="1:16" s="2" customFormat="1" x14ac:dyDescent="0.15">
      <c r="A18000" s="3"/>
      <c r="B18000" s="3"/>
      <c r="J18000" s="3"/>
      <c r="K18000" s="5"/>
      <c r="L18000" s="8"/>
      <c r="N18000" s="5"/>
      <c r="O18000" s="10"/>
      <c r="P18000" s="8"/>
    </row>
    <row r="18001" spans="1:16" s="2" customFormat="1" x14ac:dyDescent="0.15">
      <c r="A18001" s="3"/>
      <c r="B18001" s="3"/>
      <c r="J18001" s="3"/>
      <c r="K18001" s="5"/>
      <c r="L18001" s="8"/>
      <c r="N18001" s="5"/>
      <c r="O18001" s="10"/>
      <c r="P18001" s="8"/>
    </row>
    <row r="18002" spans="1:16" s="2" customFormat="1" x14ac:dyDescent="0.15">
      <c r="A18002" s="3"/>
      <c r="B18002" s="3"/>
      <c r="J18002" s="3"/>
      <c r="K18002" s="5"/>
      <c r="L18002" s="8"/>
      <c r="N18002" s="5"/>
      <c r="O18002" s="10"/>
      <c r="P18002" s="8"/>
    </row>
    <row r="18003" spans="1:16" s="2" customFormat="1" x14ac:dyDescent="0.15">
      <c r="A18003" s="3"/>
      <c r="B18003" s="3"/>
      <c r="J18003" s="3"/>
      <c r="K18003" s="5"/>
      <c r="L18003" s="8"/>
      <c r="N18003" s="5"/>
      <c r="O18003" s="10"/>
      <c r="P18003" s="8"/>
    </row>
    <row r="18004" spans="1:16" s="2" customFormat="1" x14ac:dyDescent="0.15">
      <c r="A18004" s="3"/>
      <c r="B18004" s="3"/>
      <c r="J18004" s="3"/>
      <c r="K18004" s="5"/>
      <c r="L18004" s="8"/>
      <c r="N18004" s="5"/>
      <c r="O18004" s="10"/>
      <c r="P18004" s="8"/>
    </row>
    <row r="18005" spans="1:16" s="2" customFormat="1" x14ac:dyDescent="0.15">
      <c r="A18005" s="3"/>
      <c r="B18005" s="3"/>
      <c r="J18005" s="3"/>
      <c r="K18005" s="5"/>
      <c r="L18005" s="8"/>
      <c r="N18005" s="5"/>
      <c r="O18005" s="10"/>
      <c r="P18005" s="8"/>
    </row>
    <row r="18006" spans="1:16" s="2" customFormat="1" x14ac:dyDescent="0.15">
      <c r="A18006" s="3"/>
      <c r="B18006" s="3"/>
      <c r="J18006" s="3"/>
      <c r="K18006" s="5"/>
      <c r="L18006" s="8"/>
      <c r="N18006" s="5"/>
      <c r="O18006" s="10"/>
      <c r="P18006" s="8"/>
    </row>
    <row r="18007" spans="1:16" s="2" customFormat="1" x14ac:dyDescent="0.15">
      <c r="A18007" s="3"/>
      <c r="B18007" s="3"/>
      <c r="J18007" s="3"/>
      <c r="K18007" s="5"/>
      <c r="L18007" s="8"/>
      <c r="N18007" s="5"/>
      <c r="O18007" s="10"/>
      <c r="P18007" s="8"/>
    </row>
    <row r="18008" spans="1:16" s="2" customFormat="1" x14ac:dyDescent="0.15">
      <c r="A18008" s="3"/>
      <c r="B18008" s="3"/>
      <c r="J18008" s="3"/>
      <c r="K18008" s="5"/>
      <c r="L18008" s="8"/>
      <c r="N18008" s="5"/>
      <c r="O18008" s="10"/>
      <c r="P18008" s="8"/>
    </row>
    <row r="18009" spans="1:16" s="2" customFormat="1" x14ac:dyDescent="0.15">
      <c r="A18009" s="3"/>
      <c r="B18009" s="3"/>
      <c r="J18009" s="3"/>
      <c r="K18009" s="5"/>
      <c r="L18009" s="8"/>
      <c r="N18009" s="5"/>
      <c r="O18009" s="10"/>
      <c r="P18009" s="8"/>
    </row>
    <row r="18010" spans="1:16" s="2" customFormat="1" x14ac:dyDescent="0.15">
      <c r="A18010" s="3"/>
      <c r="B18010" s="3"/>
      <c r="J18010" s="3"/>
      <c r="K18010" s="5"/>
      <c r="L18010" s="8"/>
      <c r="N18010" s="5"/>
      <c r="O18010" s="10"/>
      <c r="P18010" s="8"/>
    </row>
    <row r="18011" spans="1:16" s="2" customFormat="1" x14ac:dyDescent="0.15">
      <c r="A18011" s="3"/>
      <c r="B18011" s="3"/>
      <c r="J18011" s="3"/>
      <c r="K18011" s="5"/>
      <c r="L18011" s="8"/>
      <c r="N18011" s="5"/>
      <c r="O18011" s="10"/>
      <c r="P18011" s="8"/>
    </row>
    <row r="18012" spans="1:16" s="2" customFormat="1" x14ac:dyDescent="0.15">
      <c r="A18012" s="3"/>
      <c r="B18012" s="3"/>
      <c r="J18012" s="3"/>
      <c r="K18012" s="5"/>
      <c r="L18012" s="8"/>
      <c r="N18012" s="5"/>
      <c r="O18012" s="10"/>
      <c r="P18012" s="8"/>
    </row>
    <row r="18013" spans="1:16" s="2" customFormat="1" x14ac:dyDescent="0.15">
      <c r="A18013" s="3"/>
      <c r="B18013" s="3"/>
      <c r="J18013" s="3"/>
      <c r="K18013" s="5"/>
      <c r="L18013" s="8"/>
      <c r="N18013" s="5"/>
      <c r="O18013" s="10"/>
      <c r="P18013" s="8"/>
    </row>
    <row r="18014" spans="1:16" s="2" customFormat="1" x14ac:dyDescent="0.15">
      <c r="A18014" s="3"/>
      <c r="B18014" s="3"/>
      <c r="J18014" s="3"/>
      <c r="K18014" s="5"/>
      <c r="L18014" s="8"/>
      <c r="N18014" s="5"/>
      <c r="O18014" s="10"/>
      <c r="P18014" s="8"/>
    </row>
    <row r="18015" spans="1:16" s="2" customFormat="1" x14ac:dyDescent="0.15">
      <c r="A18015" s="3"/>
      <c r="B18015" s="3"/>
      <c r="J18015" s="3"/>
      <c r="K18015" s="5"/>
      <c r="L18015" s="8"/>
      <c r="N18015" s="5"/>
      <c r="O18015" s="10"/>
      <c r="P18015" s="8"/>
    </row>
    <row r="18016" spans="1:16" s="2" customFormat="1" x14ac:dyDescent="0.15">
      <c r="A18016" s="3"/>
      <c r="B18016" s="3"/>
      <c r="J18016" s="3"/>
      <c r="K18016" s="5"/>
      <c r="L18016" s="8"/>
      <c r="N18016" s="5"/>
      <c r="O18016" s="10"/>
      <c r="P18016" s="8"/>
    </row>
    <row r="18017" spans="1:16" s="2" customFormat="1" x14ac:dyDescent="0.15">
      <c r="A18017" s="3"/>
      <c r="B18017" s="3"/>
      <c r="J18017" s="3"/>
      <c r="K18017" s="5"/>
      <c r="L18017" s="8"/>
      <c r="N18017" s="5"/>
      <c r="O18017" s="10"/>
      <c r="P18017" s="8"/>
    </row>
    <row r="18018" spans="1:16" s="2" customFormat="1" x14ac:dyDescent="0.15">
      <c r="A18018" s="3"/>
      <c r="B18018" s="3"/>
      <c r="J18018" s="3"/>
      <c r="K18018" s="5"/>
      <c r="L18018" s="8"/>
      <c r="N18018" s="5"/>
      <c r="O18018" s="10"/>
      <c r="P18018" s="8"/>
    </row>
    <row r="18019" spans="1:16" s="2" customFormat="1" x14ac:dyDescent="0.15">
      <c r="A18019" s="3"/>
      <c r="B18019" s="3"/>
      <c r="J18019" s="3"/>
      <c r="K18019" s="5"/>
      <c r="L18019" s="8"/>
      <c r="N18019" s="5"/>
      <c r="O18019" s="10"/>
      <c r="P18019" s="8"/>
    </row>
    <row r="18020" spans="1:16" s="2" customFormat="1" x14ac:dyDescent="0.15">
      <c r="A18020" s="3"/>
      <c r="B18020" s="3"/>
      <c r="J18020" s="3"/>
      <c r="K18020" s="5"/>
      <c r="L18020" s="8"/>
      <c r="N18020" s="5"/>
      <c r="O18020" s="10"/>
      <c r="P18020" s="8"/>
    </row>
    <row r="18021" spans="1:16" s="2" customFormat="1" x14ac:dyDescent="0.15">
      <c r="A18021" s="3"/>
      <c r="B18021" s="3"/>
      <c r="J18021" s="3"/>
      <c r="K18021" s="5"/>
      <c r="L18021" s="8"/>
      <c r="N18021" s="5"/>
      <c r="O18021" s="10"/>
      <c r="P18021" s="8"/>
    </row>
    <row r="18022" spans="1:16" s="2" customFormat="1" x14ac:dyDescent="0.15">
      <c r="A18022" s="3"/>
      <c r="B18022" s="3"/>
      <c r="J18022" s="3"/>
      <c r="K18022" s="5"/>
      <c r="L18022" s="8"/>
      <c r="N18022" s="5"/>
      <c r="O18022" s="10"/>
      <c r="P18022" s="8"/>
    </row>
    <row r="18023" spans="1:16" s="2" customFormat="1" x14ac:dyDescent="0.15">
      <c r="A18023" s="3"/>
      <c r="B18023" s="3"/>
      <c r="J18023" s="3"/>
      <c r="K18023" s="5"/>
      <c r="L18023" s="8"/>
      <c r="N18023" s="5"/>
      <c r="O18023" s="10"/>
      <c r="P18023" s="8"/>
    </row>
    <row r="18024" spans="1:16" s="2" customFormat="1" x14ac:dyDescent="0.15">
      <c r="A18024" s="3"/>
      <c r="B18024" s="3"/>
      <c r="J18024" s="3"/>
      <c r="K18024" s="5"/>
      <c r="L18024" s="8"/>
      <c r="N18024" s="5"/>
      <c r="O18024" s="10"/>
      <c r="P18024" s="8"/>
    </row>
    <row r="18025" spans="1:16" s="2" customFormat="1" x14ac:dyDescent="0.15">
      <c r="A18025" s="3"/>
      <c r="B18025" s="3"/>
      <c r="J18025" s="3"/>
      <c r="K18025" s="5"/>
      <c r="L18025" s="8"/>
      <c r="N18025" s="5"/>
      <c r="O18025" s="10"/>
      <c r="P18025" s="8"/>
    </row>
    <row r="18026" spans="1:16" s="2" customFormat="1" x14ac:dyDescent="0.15">
      <c r="A18026" s="3"/>
      <c r="B18026" s="3"/>
      <c r="J18026" s="3"/>
      <c r="K18026" s="5"/>
      <c r="L18026" s="8"/>
      <c r="N18026" s="5"/>
      <c r="O18026" s="10"/>
      <c r="P18026" s="8"/>
    </row>
    <row r="18027" spans="1:16" s="2" customFormat="1" x14ac:dyDescent="0.15">
      <c r="A18027" s="3"/>
      <c r="B18027" s="3"/>
      <c r="J18027" s="3"/>
      <c r="K18027" s="5"/>
      <c r="L18027" s="8"/>
      <c r="N18027" s="5"/>
      <c r="O18027" s="10"/>
      <c r="P18027" s="8"/>
    </row>
    <row r="18028" spans="1:16" s="2" customFormat="1" x14ac:dyDescent="0.15">
      <c r="A18028" s="3"/>
      <c r="B18028" s="3"/>
      <c r="J18028" s="3"/>
      <c r="K18028" s="5"/>
      <c r="L18028" s="8"/>
      <c r="N18028" s="5"/>
      <c r="O18028" s="10"/>
      <c r="P18028" s="8"/>
    </row>
    <row r="18029" spans="1:16" s="2" customFormat="1" x14ac:dyDescent="0.15">
      <c r="A18029" s="3"/>
      <c r="B18029" s="3"/>
      <c r="J18029" s="3"/>
      <c r="K18029" s="5"/>
      <c r="L18029" s="8"/>
      <c r="N18029" s="5"/>
      <c r="O18029" s="10"/>
      <c r="P18029" s="8"/>
    </row>
    <row r="18030" spans="1:16" s="2" customFormat="1" x14ac:dyDescent="0.15">
      <c r="A18030" s="3"/>
      <c r="B18030" s="3"/>
      <c r="J18030" s="3"/>
      <c r="K18030" s="5"/>
      <c r="L18030" s="8"/>
      <c r="N18030" s="5"/>
      <c r="O18030" s="10"/>
      <c r="P18030" s="8"/>
    </row>
    <row r="18031" spans="1:16" s="2" customFormat="1" x14ac:dyDescent="0.15">
      <c r="A18031" s="3"/>
      <c r="B18031" s="3"/>
      <c r="J18031" s="3"/>
      <c r="K18031" s="5"/>
      <c r="L18031" s="8"/>
      <c r="N18031" s="5"/>
      <c r="O18031" s="10"/>
      <c r="P18031" s="8"/>
    </row>
    <row r="18032" spans="1:16" s="2" customFormat="1" x14ac:dyDescent="0.15">
      <c r="A18032" s="3"/>
      <c r="B18032" s="3"/>
      <c r="J18032" s="3"/>
      <c r="K18032" s="5"/>
      <c r="L18032" s="8"/>
      <c r="N18032" s="5"/>
      <c r="O18032" s="10"/>
      <c r="P18032" s="8"/>
    </row>
    <row r="18033" spans="1:16" s="2" customFormat="1" x14ac:dyDescent="0.15">
      <c r="A18033" s="3"/>
      <c r="B18033" s="3"/>
      <c r="J18033" s="3"/>
      <c r="K18033" s="5"/>
      <c r="L18033" s="8"/>
      <c r="N18033" s="5"/>
      <c r="O18033" s="10"/>
      <c r="P18033" s="8"/>
    </row>
    <row r="18034" spans="1:16" s="2" customFormat="1" x14ac:dyDescent="0.15">
      <c r="A18034" s="3"/>
      <c r="B18034" s="3"/>
      <c r="J18034" s="3"/>
      <c r="K18034" s="5"/>
      <c r="L18034" s="8"/>
      <c r="N18034" s="5"/>
      <c r="O18034" s="10"/>
      <c r="P18034" s="8"/>
    </row>
    <row r="18035" spans="1:16" s="2" customFormat="1" x14ac:dyDescent="0.15">
      <c r="A18035" s="3"/>
      <c r="B18035" s="3"/>
      <c r="J18035" s="3"/>
      <c r="K18035" s="5"/>
      <c r="L18035" s="8"/>
      <c r="N18035" s="5"/>
      <c r="O18035" s="10"/>
      <c r="P18035" s="8"/>
    </row>
    <row r="18036" spans="1:16" s="2" customFormat="1" x14ac:dyDescent="0.15">
      <c r="A18036" s="3"/>
      <c r="B18036" s="3"/>
      <c r="J18036" s="3"/>
      <c r="K18036" s="5"/>
      <c r="L18036" s="8"/>
      <c r="N18036" s="5"/>
      <c r="O18036" s="10"/>
      <c r="P18036" s="8"/>
    </row>
    <row r="18037" spans="1:16" s="2" customFormat="1" x14ac:dyDescent="0.15">
      <c r="A18037" s="3"/>
      <c r="B18037" s="3"/>
      <c r="J18037" s="3"/>
      <c r="K18037" s="5"/>
      <c r="L18037" s="8"/>
      <c r="N18037" s="5"/>
      <c r="O18037" s="10"/>
      <c r="P18037" s="8"/>
    </row>
    <row r="18038" spans="1:16" s="2" customFormat="1" x14ac:dyDescent="0.15">
      <c r="A18038" s="3"/>
      <c r="B18038" s="3"/>
      <c r="J18038" s="3"/>
      <c r="K18038" s="5"/>
      <c r="L18038" s="8"/>
      <c r="N18038" s="5"/>
      <c r="O18038" s="10"/>
      <c r="P18038" s="8"/>
    </row>
    <row r="18039" spans="1:16" s="2" customFormat="1" x14ac:dyDescent="0.15">
      <c r="A18039" s="3"/>
      <c r="B18039" s="3"/>
      <c r="J18039" s="3"/>
      <c r="K18039" s="5"/>
      <c r="L18039" s="8"/>
      <c r="N18039" s="5"/>
      <c r="O18039" s="10"/>
      <c r="P18039" s="8"/>
    </row>
    <row r="18040" spans="1:16" s="2" customFormat="1" x14ac:dyDescent="0.15">
      <c r="A18040" s="3"/>
      <c r="B18040" s="3"/>
      <c r="J18040" s="3"/>
      <c r="K18040" s="5"/>
      <c r="L18040" s="8"/>
      <c r="N18040" s="5"/>
      <c r="O18040" s="10"/>
      <c r="P18040" s="8"/>
    </row>
    <row r="18041" spans="1:16" s="2" customFormat="1" x14ac:dyDescent="0.15">
      <c r="A18041" s="3"/>
      <c r="B18041" s="3"/>
      <c r="J18041" s="3"/>
      <c r="K18041" s="5"/>
      <c r="L18041" s="8"/>
      <c r="N18041" s="5"/>
      <c r="O18041" s="10"/>
      <c r="P18041" s="8"/>
    </row>
    <row r="18042" spans="1:16" s="2" customFormat="1" x14ac:dyDescent="0.15">
      <c r="A18042" s="3"/>
      <c r="B18042" s="3"/>
      <c r="J18042" s="3"/>
      <c r="K18042" s="5"/>
      <c r="L18042" s="8"/>
      <c r="N18042" s="5"/>
      <c r="O18042" s="10"/>
      <c r="P18042" s="8"/>
    </row>
    <row r="18043" spans="1:16" s="2" customFormat="1" x14ac:dyDescent="0.15">
      <c r="A18043" s="3"/>
      <c r="B18043" s="3"/>
      <c r="J18043" s="3"/>
      <c r="K18043" s="5"/>
      <c r="L18043" s="8"/>
      <c r="N18043" s="5"/>
      <c r="O18043" s="10"/>
      <c r="P18043" s="8"/>
    </row>
    <row r="18044" spans="1:16" s="2" customFormat="1" x14ac:dyDescent="0.15">
      <c r="A18044" s="3"/>
      <c r="B18044" s="3"/>
      <c r="J18044" s="3"/>
      <c r="K18044" s="5"/>
      <c r="L18044" s="8"/>
      <c r="N18044" s="5"/>
      <c r="O18044" s="10"/>
      <c r="P18044" s="8"/>
    </row>
    <row r="18045" spans="1:16" s="2" customFormat="1" x14ac:dyDescent="0.15">
      <c r="A18045" s="3"/>
      <c r="B18045" s="3"/>
      <c r="J18045" s="3"/>
      <c r="K18045" s="5"/>
      <c r="L18045" s="8"/>
      <c r="N18045" s="5"/>
      <c r="O18045" s="10"/>
      <c r="P18045" s="8"/>
    </row>
    <row r="18046" spans="1:16" s="2" customFormat="1" x14ac:dyDescent="0.15">
      <c r="A18046" s="3"/>
      <c r="B18046" s="3"/>
      <c r="J18046" s="3"/>
      <c r="K18046" s="5"/>
      <c r="L18046" s="8"/>
      <c r="N18046" s="5"/>
      <c r="O18046" s="10"/>
      <c r="P18046" s="8"/>
    </row>
    <row r="18047" spans="1:16" s="2" customFormat="1" x14ac:dyDescent="0.15">
      <c r="A18047" s="3"/>
      <c r="B18047" s="3"/>
      <c r="J18047" s="3"/>
      <c r="K18047" s="5"/>
      <c r="L18047" s="8"/>
      <c r="N18047" s="5"/>
      <c r="O18047" s="10"/>
      <c r="P18047" s="8"/>
    </row>
    <row r="18048" spans="1:16" s="2" customFormat="1" x14ac:dyDescent="0.15">
      <c r="A18048" s="3"/>
      <c r="B18048" s="3"/>
      <c r="J18048" s="3"/>
      <c r="K18048" s="5"/>
      <c r="L18048" s="8"/>
      <c r="N18048" s="5"/>
      <c r="O18048" s="10"/>
      <c r="P18048" s="8"/>
    </row>
    <row r="18049" spans="1:16" s="2" customFormat="1" x14ac:dyDescent="0.15">
      <c r="A18049" s="3"/>
      <c r="B18049" s="3"/>
      <c r="J18049" s="3"/>
      <c r="K18049" s="5"/>
      <c r="L18049" s="8"/>
      <c r="N18049" s="5"/>
      <c r="O18049" s="10"/>
      <c r="P18049" s="8"/>
    </row>
    <row r="18050" spans="1:16" s="2" customFormat="1" x14ac:dyDescent="0.15">
      <c r="A18050" s="3"/>
      <c r="B18050" s="3"/>
      <c r="J18050" s="3"/>
      <c r="K18050" s="5"/>
      <c r="L18050" s="8"/>
      <c r="N18050" s="5"/>
      <c r="O18050" s="10"/>
      <c r="P18050" s="8"/>
    </row>
    <row r="18051" spans="1:16" s="2" customFormat="1" x14ac:dyDescent="0.15">
      <c r="A18051" s="3"/>
      <c r="B18051" s="3"/>
      <c r="J18051" s="3"/>
      <c r="K18051" s="5"/>
      <c r="L18051" s="8"/>
      <c r="N18051" s="5"/>
      <c r="O18051" s="10"/>
      <c r="P18051" s="8"/>
    </row>
    <row r="18052" spans="1:16" s="2" customFormat="1" x14ac:dyDescent="0.15">
      <c r="A18052" s="3"/>
      <c r="B18052" s="3"/>
      <c r="J18052" s="3"/>
      <c r="K18052" s="5"/>
      <c r="L18052" s="8"/>
      <c r="N18052" s="5"/>
      <c r="O18052" s="10"/>
      <c r="P18052" s="8"/>
    </row>
    <row r="18053" spans="1:16" s="2" customFormat="1" x14ac:dyDescent="0.15">
      <c r="A18053" s="3"/>
      <c r="B18053" s="3"/>
      <c r="J18053" s="3"/>
      <c r="K18053" s="5"/>
      <c r="L18053" s="8"/>
      <c r="N18053" s="5"/>
      <c r="O18053" s="10"/>
      <c r="P18053" s="8"/>
    </row>
    <row r="18054" spans="1:16" s="2" customFormat="1" x14ac:dyDescent="0.15">
      <c r="A18054" s="3"/>
      <c r="B18054" s="3"/>
      <c r="J18054" s="3"/>
      <c r="K18054" s="5"/>
      <c r="L18054" s="8"/>
      <c r="N18054" s="5"/>
      <c r="O18054" s="10"/>
      <c r="P18054" s="8"/>
    </row>
    <row r="18055" spans="1:16" s="2" customFormat="1" x14ac:dyDescent="0.15">
      <c r="A18055" s="3"/>
      <c r="B18055" s="3"/>
      <c r="J18055" s="3"/>
      <c r="K18055" s="5"/>
      <c r="L18055" s="8"/>
      <c r="N18055" s="5"/>
      <c r="O18055" s="10"/>
      <c r="P18055" s="8"/>
    </row>
    <row r="18056" spans="1:16" s="2" customFormat="1" x14ac:dyDescent="0.15">
      <c r="A18056" s="3"/>
      <c r="B18056" s="3"/>
      <c r="J18056" s="3"/>
      <c r="K18056" s="5"/>
      <c r="L18056" s="8"/>
      <c r="N18056" s="5"/>
      <c r="O18056" s="10"/>
      <c r="P18056" s="8"/>
    </row>
    <row r="18057" spans="1:16" s="2" customFormat="1" x14ac:dyDescent="0.15">
      <c r="A18057" s="3"/>
      <c r="B18057" s="3"/>
      <c r="J18057" s="3"/>
      <c r="K18057" s="5"/>
      <c r="L18057" s="8"/>
      <c r="N18057" s="5"/>
      <c r="O18057" s="10"/>
      <c r="P18057" s="8"/>
    </row>
    <row r="18058" spans="1:16" s="2" customFormat="1" x14ac:dyDescent="0.15">
      <c r="A18058" s="3"/>
      <c r="B18058" s="3"/>
      <c r="J18058" s="3"/>
      <c r="K18058" s="5"/>
      <c r="L18058" s="8"/>
      <c r="N18058" s="5"/>
      <c r="O18058" s="10"/>
      <c r="P18058" s="8"/>
    </row>
    <row r="18059" spans="1:16" s="2" customFormat="1" x14ac:dyDescent="0.15">
      <c r="A18059" s="3"/>
      <c r="B18059" s="3"/>
      <c r="J18059" s="3"/>
      <c r="K18059" s="5"/>
      <c r="L18059" s="8"/>
      <c r="N18059" s="5"/>
      <c r="O18059" s="10"/>
      <c r="P18059" s="8"/>
    </row>
    <row r="18060" spans="1:16" s="2" customFormat="1" x14ac:dyDescent="0.15">
      <c r="A18060" s="3"/>
      <c r="B18060" s="3"/>
      <c r="J18060" s="3"/>
      <c r="K18060" s="5"/>
      <c r="L18060" s="8"/>
      <c r="N18060" s="5"/>
      <c r="O18060" s="10"/>
      <c r="P18060" s="8"/>
    </row>
    <row r="18061" spans="1:16" s="2" customFormat="1" x14ac:dyDescent="0.15">
      <c r="A18061" s="3"/>
      <c r="B18061" s="3"/>
      <c r="J18061" s="3"/>
      <c r="K18061" s="5"/>
      <c r="L18061" s="8"/>
      <c r="N18061" s="5"/>
      <c r="O18061" s="10"/>
      <c r="P18061" s="8"/>
    </row>
    <row r="18062" spans="1:16" s="2" customFormat="1" x14ac:dyDescent="0.15">
      <c r="A18062" s="3"/>
      <c r="B18062" s="3"/>
      <c r="J18062" s="3"/>
      <c r="K18062" s="5"/>
      <c r="L18062" s="8"/>
      <c r="N18062" s="5"/>
      <c r="O18062" s="10"/>
      <c r="P18062" s="8"/>
    </row>
    <row r="18063" spans="1:16" s="2" customFormat="1" x14ac:dyDescent="0.15">
      <c r="A18063" s="3"/>
      <c r="B18063" s="3"/>
      <c r="J18063" s="3"/>
      <c r="K18063" s="5"/>
      <c r="L18063" s="8"/>
      <c r="N18063" s="5"/>
      <c r="O18063" s="10"/>
      <c r="P18063" s="8"/>
    </row>
    <row r="18064" spans="1:16" s="2" customFormat="1" x14ac:dyDescent="0.15">
      <c r="A18064" s="3"/>
      <c r="B18064" s="3"/>
      <c r="J18064" s="3"/>
      <c r="K18064" s="5"/>
      <c r="L18064" s="8"/>
      <c r="N18064" s="5"/>
      <c r="O18064" s="10"/>
      <c r="P18064" s="8"/>
    </row>
    <row r="18065" spans="1:16" s="2" customFormat="1" x14ac:dyDescent="0.15">
      <c r="A18065" s="3"/>
      <c r="B18065" s="3"/>
      <c r="J18065" s="3"/>
      <c r="K18065" s="5"/>
      <c r="L18065" s="8"/>
      <c r="N18065" s="5"/>
      <c r="O18065" s="10"/>
      <c r="P18065" s="8"/>
    </row>
    <row r="18066" spans="1:16" s="2" customFormat="1" x14ac:dyDescent="0.15">
      <c r="A18066" s="3"/>
      <c r="B18066" s="3"/>
      <c r="J18066" s="3"/>
      <c r="K18066" s="5"/>
      <c r="L18066" s="8"/>
      <c r="N18066" s="5"/>
      <c r="O18066" s="10"/>
      <c r="P18066" s="8"/>
    </row>
    <row r="18067" spans="1:16" s="2" customFormat="1" x14ac:dyDescent="0.15">
      <c r="A18067" s="3"/>
      <c r="B18067" s="3"/>
      <c r="J18067" s="3"/>
      <c r="K18067" s="5"/>
      <c r="L18067" s="8"/>
      <c r="N18067" s="5"/>
      <c r="O18067" s="10"/>
      <c r="P18067" s="8"/>
    </row>
    <row r="18068" spans="1:16" s="2" customFormat="1" x14ac:dyDescent="0.15">
      <c r="A18068" s="3"/>
      <c r="B18068" s="3"/>
      <c r="J18068" s="3"/>
      <c r="K18068" s="5"/>
      <c r="L18068" s="8"/>
      <c r="N18068" s="5"/>
      <c r="O18068" s="10"/>
      <c r="P18068" s="8"/>
    </row>
    <row r="18069" spans="1:16" s="2" customFormat="1" x14ac:dyDescent="0.15">
      <c r="A18069" s="3"/>
      <c r="B18069" s="3"/>
      <c r="J18069" s="3"/>
      <c r="K18069" s="5"/>
      <c r="L18069" s="8"/>
      <c r="N18069" s="5"/>
      <c r="O18069" s="10"/>
      <c r="P18069" s="8"/>
    </row>
    <row r="18070" spans="1:16" s="2" customFormat="1" x14ac:dyDescent="0.15">
      <c r="A18070" s="3"/>
      <c r="B18070" s="3"/>
      <c r="J18070" s="3"/>
      <c r="K18070" s="5"/>
      <c r="L18070" s="8"/>
      <c r="N18070" s="5"/>
      <c r="O18070" s="10"/>
      <c r="P18070" s="8"/>
    </row>
    <row r="18071" spans="1:16" s="2" customFormat="1" x14ac:dyDescent="0.15">
      <c r="A18071" s="3"/>
      <c r="B18071" s="3"/>
      <c r="J18071" s="3"/>
      <c r="K18071" s="5"/>
      <c r="L18071" s="8"/>
      <c r="N18071" s="5"/>
      <c r="O18071" s="10"/>
      <c r="P18071" s="8"/>
    </row>
    <row r="18072" spans="1:16" s="2" customFormat="1" x14ac:dyDescent="0.15">
      <c r="A18072" s="3"/>
      <c r="B18072" s="3"/>
      <c r="J18072" s="3"/>
      <c r="K18072" s="5"/>
      <c r="L18072" s="8"/>
      <c r="N18072" s="5"/>
      <c r="O18072" s="10"/>
      <c r="P18072" s="8"/>
    </row>
    <row r="18073" spans="1:16" s="2" customFormat="1" x14ac:dyDescent="0.15">
      <c r="A18073" s="3"/>
      <c r="B18073" s="3"/>
      <c r="J18073" s="3"/>
      <c r="K18073" s="5"/>
      <c r="L18073" s="8"/>
      <c r="N18073" s="5"/>
      <c r="O18073" s="10"/>
      <c r="P18073" s="8"/>
    </row>
    <row r="18074" spans="1:16" s="2" customFormat="1" x14ac:dyDescent="0.15">
      <c r="A18074" s="3"/>
      <c r="B18074" s="3"/>
      <c r="J18074" s="3"/>
      <c r="K18074" s="5"/>
      <c r="L18074" s="8"/>
      <c r="N18074" s="5"/>
      <c r="O18074" s="10"/>
      <c r="P18074" s="8"/>
    </row>
    <row r="18075" spans="1:16" s="2" customFormat="1" x14ac:dyDescent="0.15">
      <c r="A18075" s="3"/>
      <c r="B18075" s="3"/>
      <c r="J18075" s="3"/>
      <c r="K18075" s="5"/>
      <c r="L18075" s="8"/>
      <c r="N18075" s="5"/>
      <c r="O18075" s="10"/>
      <c r="P18075" s="8"/>
    </row>
    <row r="18076" spans="1:16" s="2" customFormat="1" x14ac:dyDescent="0.15">
      <c r="A18076" s="3"/>
      <c r="B18076" s="3"/>
      <c r="J18076" s="3"/>
      <c r="K18076" s="5"/>
      <c r="L18076" s="8"/>
      <c r="N18076" s="5"/>
      <c r="O18076" s="10"/>
      <c r="P18076" s="8"/>
    </row>
    <row r="18077" spans="1:16" s="2" customFormat="1" x14ac:dyDescent="0.15">
      <c r="A18077" s="3"/>
      <c r="B18077" s="3"/>
      <c r="J18077" s="3"/>
      <c r="K18077" s="5"/>
      <c r="L18077" s="8"/>
      <c r="N18077" s="5"/>
      <c r="O18077" s="10"/>
      <c r="P18077" s="8"/>
    </row>
    <row r="18078" spans="1:16" s="2" customFormat="1" x14ac:dyDescent="0.15">
      <c r="A18078" s="3"/>
      <c r="B18078" s="3"/>
      <c r="J18078" s="3"/>
      <c r="K18078" s="5"/>
      <c r="L18078" s="8"/>
      <c r="N18078" s="5"/>
      <c r="O18078" s="10"/>
      <c r="P18078" s="8"/>
    </row>
    <row r="18079" spans="1:16" s="2" customFormat="1" x14ac:dyDescent="0.15">
      <c r="A18079" s="3"/>
      <c r="B18079" s="3"/>
      <c r="J18079" s="3"/>
      <c r="K18079" s="5"/>
      <c r="L18079" s="8"/>
      <c r="N18079" s="5"/>
      <c r="O18079" s="10"/>
      <c r="P18079" s="8"/>
    </row>
    <row r="18080" spans="1:16" s="2" customFormat="1" x14ac:dyDescent="0.15">
      <c r="A18080" s="3"/>
      <c r="B18080" s="3"/>
      <c r="J18080" s="3"/>
      <c r="K18080" s="5"/>
      <c r="L18080" s="8"/>
      <c r="N18080" s="5"/>
      <c r="O18080" s="10"/>
      <c r="P18080" s="8"/>
    </row>
    <row r="18081" spans="1:16" s="2" customFormat="1" x14ac:dyDescent="0.15">
      <c r="A18081" s="3"/>
      <c r="B18081" s="3"/>
      <c r="J18081" s="3"/>
      <c r="K18081" s="5"/>
      <c r="L18081" s="8"/>
      <c r="N18081" s="5"/>
      <c r="O18081" s="10"/>
      <c r="P18081" s="8"/>
    </row>
    <row r="18082" spans="1:16" s="2" customFormat="1" x14ac:dyDescent="0.15">
      <c r="A18082" s="3"/>
      <c r="B18082" s="3"/>
      <c r="J18082" s="3"/>
      <c r="K18082" s="5"/>
      <c r="L18082" s="8"/>
      <c r="N18082" s="5"/>
      <c r="O18082" s="10"/>
      <c r="P18082" s="8"/>
    </row>
    <row r="18083" spans="1:16" s="2" customFormat="1" x14ac:dyDescent="0.15">
      <c r="A18083" s="3"/>
      <c r="B18083" s="3"/>
      <c r="J18083" s="3"/>
      <c r="K18083" s="5"/>
      <c r="L18083" s="8"/>
      <c r="N18083" s="5"/>
      <c r="O18083" s="10"/>
      <c r="P18083" s="8"/>
    </row>
    <row r="18084" spans="1:16" s="2" customFormat="1" x14ac:dyDescent="0.15">
      <c r="A18084" s="3"/>
      <c r="B18084" s="3"/>
      <c r="J18084" s="3"/>
      <c r="K18084" s="5"/>
      <c r="L18084" s="8"/>
      <c r="N18084" s="5"/>
      <c r="O18084" s="10"/>
      <c r="P18084" s="8"/>
    </row>
    <row r="18085" spans="1:16" s="2" customFormat="1" x14ac:dyDescent="0.15">
      <c r="A18085" s="3"/>
      <c r="B18085" s="3"/>
      <c r="J18085" s="3"/>
      <c r="K18085" s="5"/>
      <c r="L18085" s="8"/>
      <c r="N18085" s="5"/>
      <c r="O18085" s="10"/>
      <c r="P18085" s="8"/>
    </row>
    <row r="18086" spans="1:16" s="2" customFormat="1" x14ac:dyDescent="0.15">
      <c r="A18086" s="3"/>
      <c r="B18086" s="3"/>
      <c r="J18086" s="3"/>
      <c r="K18086" s="5"/>
      <c r="L18086" s="8"/>
      <c r="N18086" s="5"/>
      <c r="O18086" s="10"/>
      <c r="P18086" s="8"/>
    </row>
    <row r="18087" spans="1:16" s="2" customFormat="1" x14ac:dyDescent="0.15">
      <c r="A18087" s="3"/>
      <c r="B18087" s="3"/>
      <c r="J18087" s="3"/>
      <c r="K18087" s="5"/>
      <c r="L18087" s="8"/>
      <c r="N18087" s="5"/>
      <c r="O18087" s="10"/>
      <c r="P18087" s="8"/>
    </row>
    <row r="18088" spans="1:16" s="2" customFormat="1" x14ac:dyDescent="0.15">
      <c r="A18088" s="3"/>
      <c r="B18088" s="3"/>
      <c r="J18088" s="3"/>
      <c r="K18088" s="5"/>
      <c r="L18088" s="8"/>
      <c r="N18088" s="5"/>
      <c r="O18088" s="10"/>
      <c r="P18088" s="8"/>
    </row>
    <row r="18089" spans="1:16" s="2" customFormat="1" x14ac:dyDescent="0.15">
      <c r="A18089" s="3"/>
      <c r="B18089" s="3"/>
      <c r="J18089" s="3"/>
      <c r="K18089" s="5"/>
      <c r="L18089" s="8"/>
      <c r="N18089" s="5"/>
      <c r="O18089" s="10"/>
      <c r="P18089" s="8"/>
    </row>
    <row r="18090" spans="1:16" s="2" customFormat="1" x14ac:dyDescent="0.15">
      <c r="A18090" s="3"/>
      <c r="B18090" s="3"/>
      <c r="J18090" s="3"/>
      <c r="K18090" s="5"/>
      <c r="L18090" s="8"/>
      <c r="N18090" s="5"/>
      <c r="O18090" s="10"/>
      <c r="P18090" s="8"/>
    </row>
    <row r="18091" spans="1:16" s="2" customFormat="1" x14ac:dyDescent="0.15">
      <c r="A18091" s="3"/>
      <c r="B18091" s="3"/>
      <c r="J18091" s="3"/>
      <c r="K18091" s="5"/>
      <c r="L18091" s="8"/>
      <c r="N18091" s="5"/>
      <c r="O18091" s="10"/>
      <c r="P18091" s="8"/>
    </row>
    <row r="18092" spans="1:16" s="2" customFormat="1" x14ac:dyDescent="0.15">
      <c r="A18092" s="3"/>
      <c r="B18092" s="3"/>
      <c r="J18092" s="3"/>
      <c r="K18092" s="5"/>
      <c r="L18092" s="8"/>
      <c r="N18092" s="5"/>
      <c r="O18092" s="10"/>
      <c r="P18092" s="8"/>
    </row>
    <row r="18093" spans="1:16" s="2" customFormat="1" x14ac:dyDescent="0.15">
      <c r="A18093" s="3"/>
      <c r="B18093" s="3"/>
      <c r="J18093" s="3"/>
      <c r="K18093" s="5"/>
      <c r="L18093" s="8"/>
      <c r="N18093" s="5"/>
      <c r="O18093" s="10"/>
      <c r="P18093" s="8"/>
    </row>
    <row r="18094" spans="1:16" s="2" customFormat="1" x14ac:dyDescent="0.15">
      <c r="A18094" s="3"/>
      <c r="B18094" s="3"/>
      <c r="J18094" s="3"/>
      <c r="K18094" s="5"/>
      <c r="L18094" s="8"/>
      <c r="N18094" s="5"/>
      <c r="O18094" s="10"/>
      <c r="P18094" s="8"/>
    </row>
    <row r="18095" spans="1:16" s="2" customFormat="1" x14ac:dyDescent="0.15">
      <c r="A18095" s="3"/>
      <c r="B18095" s="3"/>
      <c r="J18095" s="3"/>
      <c r="K18095" s="5"/>
      <c r="L18095" s="8"/>
      <c r="N18095" s="5"/>
      <c r="O18095" s="10"/>
      <c r="P18095" s="8"/>
    </row>
    <row r="18096" spans="1:16" s="2" customFormat="1" x14ac:dyDescent="0.15">
      <c r="A18096" s="3"/>
      <c r="B18096" s="3"/>
      <c r="J18096" s="3"/>
      <c r="K18096" s="5"/>
      <c r="L18096" s="8"/>
      <c r="N18096" s="5"/>
      <c r="O18096" s="10"/>
      <c r="P18096" s="8"/>
    </row>
    <row r="18097" spans="1:16" s="2" customFormat="1" x14ac:dyDescent="0.15">
      <c r="A18097" s="3"/>
      <c r="B18097" s="3"/>
      <c r="J18097" s="3"/>
      <c r="K18097" s="5"/>
      <c r="L18097" s="8"/>
      <c r="N18097" s="5"/>
      <c r="O18097" s="10"/>
      <c r="P18097" s="8"/>
    </row>
    <row r="18098" spans="1:16" s="2" customFormat="1" x14ac:dyDescent="0.15">
      <c r="A18098" s="3"/>
      <c r="B18098" s="3"/>
      <c r="J18098" s="3"/>
      <c r="K18098" s="5"/>
      <c r="L18098" s="8"/>
      <c r="N18098" s="5"/>
      <c r="O18098" s="10"/>
      <c r="P18098" s="8"/>
    </row>
    <row r="18099" spans="1:16" s="2" customFormat="1" x14ac:dyDescent="0.15">
      <c r="A18099" s="3"/>
      <c r="B18099" s="3"/>
      <c r="J18099" s="3"/>
      <c r="K18099" s="5"/>
      <c r="L18099" s="8"/>
      <c r="N18099" s="5"/>
      <c r="O18099" s="10"/>
      <c r="P18099" s="8"/>
    </row>
    <row r="18100" spans="1:16" s="2" customFormat="1" x14ac:dyDescent="0.15">
      <c r="A18100" s="3"/>
      <c r="B18100" s="3"/>
      <c r="J18100" s="3"/>
      <c r="K18100" s="5"/>
      <c r="L18100" s="8"/>
      <c r="N18100" s="5"/>
      <c r="O18100" s="10"/>
      <c r="P18100" s="8"/>
    </row>
    <row r="18101" spans="1:16" s="2" customFormat="1" x14ac:dyDescent="0.15">
      <c r="A18101" s="3"/>
      <c r="B18101" s="3"/>
      <c r="J18101" s="3"/>
      <c r="K18101" s="5"/>
      <c r="L18101" s="8"/>
      <c r="N18101" s="5"/>
      <c r="O18101" s="10"/>
      <c r="P18101" s="8"/>
    </row>
    <row r="18102" spans="1:16" s="2" customFormat="1" x14ac:dyDescent="0.15">
      <c r="A18102" s="3"/>
      <c r="B18102" s="3"/>
      <c r="J18102" s="3"/>
      <c r="K18102" s="5"/>
      <c r="L18102" s="8"/>
      <c r="N18102" s="5"/>
      <c r="O18102" s="10"/>
      <c r="P18102" s="8"/>
    </row>
    <row r="18103" spans="1:16" s="2" customFormat="1" x14ac:dyDescent="0.15">
      <c r="A18103" s="3"/>
      <c r="B18103" s="3"/>
      <c r="J18103" s="3"/>
      <c r="K18103" s="5"/>
      <c r="L18103" s="8"/>
      <c r="N18103" s="5"/>
      <c r="O18103" s="10"/>
      <c r="P18103" s="8"/>
    </row>
    <row r="18104" spans="1:16" s="2" customFormat="1" x14ac:dyDescent="0.15">
      <c r="A18104" s="3"/>
      <c r="B18104" s="3"/>
      <c r="J18104" s="3"/>
      <c r="K18104" s="5"/>
      <c r="L18104" s="8"/>
      <c r="N18104" s="5"/>
      <c r="O18104" s="10"/>
      <c r="P18104" s="8"/>
    </row>
    <row r="18105" spans="1:16" s="2" customFormat="1" x14ac:dyDescent="0.15">
      <c r="A18105" s="3"/>
      <c r="B18105" s="3"/>
      <c r="J18105" s="3"/>
      <c r="K18105" s="5"/>
      <c r="L18105" s="8"/>
      <c r="N18105" s="5"/>
      <c r="O18105" s="10"/>
      <c r="P18105" s="8"/>
    </row>
    <row r="18106" spans="1:16" s="2" customFormat="1" x14ac:dyDescent="0.15">
      <c r="A18106" s="3"/>
      <c r="B18106" s="3"/>
      <c r="J18106" s="3"/>
      <c r="K18106" s="5"/>
      <c r="L18106" s="8"/>
      <c r="N18106" s="5"/>
      <c r="O18106" s="10"/>
      <c r="P18106" s="8"/>
    </row>
    <row r="18107" spans="1:16" s="2" customFormat="1" x14ac:dyDescent="0.15">
      <c r="A18107" s="3"/>
      <c r="B18107" s="3"/>
      <c r="J18107" s="3"/>
      <c r="K18107" s="5"/>
      <c r="L18107" s="8"/>
      <c r="N18107" s="5"/>
      <c r="O18107" s="10"/>
      <c r="P18107" s="8"/>
    </row>
    <row r="18108" spans="1:16" s="2" customFormat="1" x14ac:dyDescent="0.15">
      <c r="A18108" s="3"/>
      <c r="B18108" s="3"/>
      <c r="J18108" s="3"/>
      <c r="K18108" s="5"/>
      <c r="L18108" s="8"/>
      <c r="N18108" s="5"/>
      <c r="O18108" s="10"/>
      <c r="P18108" s="8"/>
    </row>
    <row r="18109" spans="1:16" s="2" customFormat="1" x14ac:dyDescent="0.15">
      <c r="A18109" s="3"/>
      <c r="B18109" s="3"/>
      <c r="J18109" s="3"/>
      <c r="K18109" s="5"/>
      <c r="L18109" s="8"/>
      <c r="N18109" s="5"/>
      <c r="O18109" s="10"/>
      <c r="P18109" s="8"/>
    </row>
    <row r="18110" spans="1:16" s="2" customFormat="1" x14ac:dyDescent="0.15">
      <c r="A18110" s="3"/>
      <c r="B18110" s="3"/>
      <c r="J18110" s="3"/>
      <c r="K18110" s="5"/>
      <c r="L18110" s="8"/>
      <c r="N18110" s="5"/>
      <c r="O18110" s="10"/>
      <c r="P18110" s="8"/>
    </row>
    <row r="18111" spans="1:16" s="2" customFormat="1" x14ac:dyDescent="0.15">
      <c r="A18111" s="3"/>
      <c r="B18111" s="3"/>
      <c r="J18111" s="3"/>
      <c r="K18111" s="5"/>
      <c r="L18111" s="8"/>
      <c r="N18111" s="5"/>
      <c r="O18111" s="10"/>
      <c r="P18111" s="8"/>
    </row>
    <row r="18112" spans="1:16" s="2" customFormat="1" x14ac:dyDescent="0.15">
      <c r="A18112" s="3"/>
      <c r="B18112" s="3"/>
      <c r="J18112" s="3"/>
      <c r="K18112" s="5"/>
      <c r="L18112" s="8"/>
      <c r="N18112" s="5"/>
      <c r="O18112" s="10"/>
      <c r="P18112" s="8"/>
    </row>
    <row r="18113" spans="1:16" s="2" customFormat="1" x14ac:dyDescent="0.15">
      <c r="A18113" s="3"/>
      <c r="B18113" s="3"/>
      <c r="J18113" s="3"/>
      <c r="K18113" s="5"/>
      <c r="L18113" s="8"/>
      <c r="N18113" s="5"/>
      <c r="O18113" s="10"/>
      <c r="P18113" s="8"/>
    </row>
    <row r="18114" spans="1:16" s="2" customFormat="1" x14ac:dyDescent="0.15">
      <c r="A18114" s="3"/>
      <c r="B18114" s="3"/>
      <c r="J18114" s="3"/>
      <c r="K18114" s="5"/>
      <c r="L18114" s="8"/>
      <c r="N18114" s="5"/>
      <c r="O18114" s="10"/>
      <c r="P18114" s="8"/>
    </row>
    <row r="18115" spans="1:16" s="2" customFormat="1" x14ac:dyDescent="0.15">
      <c r="A18115" s="3"/>
      <c r="B18115" s="3"/>
      <c r="J18115" s="3"/>
      <c r="K18115" s="5"/>
      <c r="L18115" s="8"/>
      <c r="N18115" s="5"/>
      <c r="O18115" s="10"/>
      <c r="P18115" s="8"/>
    </row>
    <row r="18116" spans="1:16" s="2" customFormat="1" x14ac:dyDescent="0.15">
      <c r="A18116" s="3"/>
      <c r="B18116" s="3"/>
      <c r="J18116" s="3"/>
      <c r="K18116" s="5"/>
      <c r="L18116" s="8"/>
      <c r="N18116" s="5"/>
      <c r="O18116" s="10"/>
      <c r="P18116" s="8"/>
    </row>
    <row r="18117" spans="1:16" s="2" customFormat="1" x14ac:dyDescent="0.15">
      <c r="A18117" s="3"/>
      <c r="B18117" s="3"/>
      <c r="J18117" s="3"/>
      <c r="K18117" s="5"/>
      <c r="L18117" s="8"/>
      <c r="N18117" s="5"/>
      <c r="O18117" s="10"/>
      <c r="P18117" s="8"/>
    </row>
    <row r="18118" spans="1:16" s="2" customFormat="1" x14ac:dyDescent="0.15">
      <c r="A18118" s="3"/>
      <c r="B18118" s="3"/>
      <c r="J18118" s="3"/>
      <c r="K18118" s="5"/>
      <c r="L18118" s="8"/>
      <c r="N18118" s="5"/>
      <c r="O18118" s="10"/>
      <c r="P18118" s="8"/>
    </row>
    <row r="18119" spans="1:16" s="2" customFormat="1" x14ac:dyDescent="0.15">
      <c r="A18119" s="3"/>
      <c r="B18119" s="3"/>
      <c r="J18119" s="3"/>
      <c r="K18119" s="5"/>
      <c r="L18119" s="8"/>
      <c r="N18119" s="5"/>
      <c r="O18119" s="10"/>
      <c r="P18119" s="8"/>
    </row>
    <row r="18120" spans="1:16" s="2" customFormat="1" x14ac:dyDescent="0.15">
      <c r="A18120" s="3"/>
      <c r="B18120" s="3"/>
      <c r="J18120" s="3"/>
      <c r="K18120" s="5"/>
      <c r="L18120" s="8"/>
      <c r="N18120" s="5"/>
      <c r="O18120" s="10"/>
      <c r="P18120" s="8"/>
    </row>
    <row r="18121" spans="1:16" s="2" customFormat="1" x14ac:dyDescent="0.15">
      <c r="A18121" s="3"/>
      <c r="B18121" s="3"/>
      <c r="J18121" s="3"/>
      <c r="K18121" s="5"/>
      <c r="L18121" s="8"/>
      <c r="N18121" s="5"/>
      <c r="O18121" s="10"/>
      <c r="P18121" s="8"/>
    </row>
    <row r="18122" spans="1:16" s="2" customFormat="1" x14ac:dyDescent="0.15">
      <c r="A18122" s="3"/>
      <c r="B18122" s="3"/>
      <c r="J18122" s="3"/>
      <c r="K18122" s="5"/>
      <c r="L18122" s="8"/>
      <c r="N18122" s="5"/>
      <c r="O18122" s="10"/>
      <c r="P18122" s="8"/>
    </row>
    <row r="18123" spans="1:16" s="2" customFormat="1" x14ac:dyDescent="0.15">
      <c r="A18123" s="3"/>
      <c r="B18123" s="3"/>
      <c r="J18123" s="3"/>
      <c r="K18123" s="5"/>
      <c r="L18123" s="8"/>
      <c r="N18123" s="5"/>
      <c r="O18123" s="10"/>
      <c r="P18123" s="8"/>
    </row>
    <row r="18124" spans="1:16" s="2" customFormat="1" x14ac:dyDescent="0.15">
      <c r="A18124" s="3"/>
      <c r="B18124" s="3"/>
      <c r="J18124" s="3"/>
      <c r="K18124" s="5"/>
      <c r="L18124" s="8"/>
      <c r="N18124" s="5"/>
      <c r="O18124" s="10"/>
      <c r="P18124" s="8"/>
    </row>
    <row r="18125" spans="1:16" s="2" customFormat="1" x14ac:dyDescent="0.15">
      <c r="A18125" s="3"/>
      <c r="B18125" s="3"/>
      <c r="J18125" s="3"/>
      <c r="K18125" s="5"/>
      <c r="L18125" s="8"/>
      <c r="N18125" s="5"/>
      <c r="O18125" s="10"/>
      <c r="P18125" s="8"/>
    </row>
    <row r="18126" spans="1:16" s="2" customFormat="1" x14ac:dyDescent="0.15">
      <c r="A18126" s="3"/>
      <c r="B18126" s="3"/>
      <c r="J18126" s="3"/>
      <c r="K18126" s="5"/>
      <c r="L18126" s="8"/>
      <c r="N18126" s="5"/>
      <c r="O18126" s="10"/>
      <c r="P18126" s="8"/>
    </row>
    <row r="18127" spans="1:16" s="2" customFormat="1" x14ac:dyDescent="0.15">
      <c r="A18127" s="3"/>
      <c r="B18127" s="3"/>
      <c r="J18127" s="3"/>
      <c r="K18127" s="5"/>
      <c r="L18127" s="8"/>
      <c r="N18127" s="5"/>
      <c r="O18127" s="10"/>
      <c r="P18127" s="8"/>
    </row>
    <row r="18128" spans="1:16" s="2" customFormat="1" x14ac:dyDescent="0.15">
      <c r="A18128" s="3"/>
      <c r="B18128" s="3"/>
      <c r="J18128" s="3"/>
      <c r="K18128" s="5"/>
      <c r="L18128" s="8"/>
      <c r="N18128" s="5"/>
      <c r="O18128" s="10"/>
      <c r="P18128" s="8"/>
    </row>
    <row r="18129" spans="1:16" s="2" customFormat="1" x14ac:dyDescent="0.15">
      <c r="A18129" s="3"/>
      <c r="B18129" s="3"/>
      <c r="J18129" s="3"/>
      <c r="K18129" s="5"/>
      <c r="L18129" s="8"/>
      <c r="N18129" s="5"/>
      <c r="O18129" s="10"/>
      <c r="P18129" s="8"/>
    </row>
    <row r="18130" spans="1:16" s="2" customFormat="1" x14ac:dyDescent="0.15">
      <c r="A18130" s="3"/>
      <c r="B18130" s="3"/>
      <c r="J18130" s="3"/>
      <c r="K18130" s="5"/>
      <c r="L18130" s="8"/>
      <c r="N18130" s="5"/>
      <c r="O18130" s="10"/>
      <c r="P18130" s="8"/>
    </row>
    <row r="18131" spans="1:16" s="2" customFormat="1" x14ac:dyDescent="0.15">
      <c r="A18131" s="3"/>
      <c r="B18131" s="3"/>
      <c r="J18131" s="3"/>
      <c r="K18131" s="5"/>
      <c r="L18131" s="8"/>
      <c r="N18131" s="5"/>
      <c r="O18131" s="10"/>
      <c r="P18131" s="8"/>
    </row>
    <row r="18132" spans="1:16" s="2" customFormat="1" x14ac:dyDescent="0.15">
      <c r="A18132" s="3"/>
      <c r="B18132" s="3"/>
      <c r="J18132" s="3"/>
      <c r="K18132" s="5"/>
      <c r="L18132" s="8"/>
      <c r="N18132" s="5"/>
      <c r="O18132" s="10"/>
      <c r="P18132" s="8"/>
    </row>
    <row r="18133" spans="1:16" s="2" customFormat="1" x14ac:dyDescent="0.15">
      <c r="A18133" s="3"/>
      <c r="B18133" s="3"/>
      <c r="J18133" s="3"/>
      <c r="K18133" s="5"/>
      <c r="L18133" s="8"/>
      <c r="N18133" s="5"/>
      <c r="O18133" s="10"/>
      <c r="P18133" s="8"/>
    </row>
    <row r="18134" spans="1:16" s="2" customFormat="1" x14ac:dyDescent="0.15">
      <c r="A18134" s="3"/>
      <c r="B18134" s="3"/>
      <c r="J18134" s="3"/>
      <c r="K18134" s="5"/>
      <c r="L18134" s="8"/>
      <c r="N18134" s="5"/>
      <c r="O18134" s="10"/>
      <c r="P18134" s="8"/>
    </row>
    <row r="18135" spans="1:16" s="2" customFormat="1" x14ac:dyDescent="0.15">
      <c r="A18135" s="3"/>
      <c r="B18135" s="3"/>
      <c r="J18135" s="3"/>
      <c r="K18135" s="5"/>
      <c r="L18135" s="8"/>
      <c r="N18135" s="5"/>
      <c r="O18135" s="10"/>
      <c r="P18135" s="8"/>
    </row>
    <row r="18136" spans="1:16" s="2" customFormat="1" x14ac:dyDescent="0.15">
      <c r="A18136" s="3"/>
      <c r="B18136" s="3"/>
      <c r="J18136" s="3"/>
      <c r="K18136" s="5"/>
      <c r="L18136" s="8"/>
      <c r="N18136" s="5"/>
      <c r="O18136" s="10"/>
      <c r="P18136" s="8"/>
    </row>
    <row r="18137" spans="1:16" s="2" customFormat="1" x14ac:dyDescent="0.15">
      <c r="A18137" s="3"/>
      <c r="B18137" s="3"/>
      <c r="J18137" s="3"/>
      <c r="K18137" s="5"/>
      <c r="L18137" s="8"/>
      <c r="N18137" s="5"/>
      <c r="O18137" s="10"/>
      <c r="P18137" s="8"/>
    </row>
    <row r="18138" spans="1:16" s="2" customFormat="1" x14ac:dyDescent="0.15">
      <c r="A18138" s="3"/>
      <c r="B18138" s="3"/>
      <c r="J18138" s="3"/>
      <c r="K18138" s="5"/>
      <c r="L18138" s="8"/>
      <c r="N18138" s="5"/>
      <c r="O18138" s="10"/>
      <c r="P18138" s="8"/>
    </row>
    <row r="18139" spans="1:16" s="2" customFormat="1" x14ac:dyDescent="0.15">
      <c r="A18139" s="3"/>
      <c r="B18139" s="3"/>
      <c r="J18139" s="3"/>
      <c r="K18139" s="5"/>
      <c r="L18139" s="8"/>
      <c r="N18139" s="5"/>
      <c r="O18139" s="10"/>
      <c r="P18139" s="8"/>
    </row>
    <row r="18140" spans="1:16" s="2" customFormat="1" x14ac:dyDescent="0.15">
      <c r="A18140" s="3"/>
      <c r="B18140" s="3"/>
      <c r="J18140" s="3"/>
      <c r="K18140" s="5"/>
      <c r="L18140" s="8"/>
      <c r="N18140" s="5"/>
      <c r="O18140" s="10"/>
      <c r="P18140" s="8"/>
    </row>
    <row r="18141" spans="1:16" s="2" customFormat="1" x14ac:dyDescent="0.15">
      <c r="A18141" s="3"/>
      <c r="B18141" s="3"/>
      <c r="J18141" s="3"/>
      <c r="K18141" s="5"/>
      <c r="L18141" s="8"/>
      <c r="N18141" s="5"/>
      <c r="O18141" s="10"/>
      <c r="P18141" s="8"/>
    </row>
    <row r="18142" spans="1:16" s="2" customFormat="1" x14ac:dyDescent="0.15">
      <c r="A18142" s="3"/>
      <c r="B18142" s="3"/>
      <c r="J18142" s="3"/>
      <c r="K18142" s="5"/>
      <c r="L18142" s="8"/>
      <c r="N18142" s="5"/>
      <c r="O18142" s="10"/>
      <c r="P18142" s="8"/>
    </row>
    <row r="18143" spans="1:16" s="2" customFormat="1" x14ac:dyDescent="0.15">
      <c r="A18143" s="3"/>
      <c r="B18143" s="3"/>
      <c r="J18143" s="3"/>
      <c r="K18143" s="5"/>
      <c r="L18143" s="8"/>
      <c r="N18143" s="5"/>
      <c r="O18143" s="10"/>
      <c r="P18143" s="8"/>
    </row>
    <row r="18144" spans="1:16" s="2" customFormat="1" x14ac:dyDescent="0.15">
      <c r="A18144" s="3"/>
      <c r="B18144" s="3"/>
      <c r="J18144" s="3"/>
      <c r="K18144" s="5"/>
      <c r="L18144" s="8"/>
      <c r="N18144" s="5"/>
      <c r="O18144" s="10"/>
      <c r="P18144" s="8"/>
    </row>
    <row r="18145" spans="1:16" s="2" customFormat="1" x14ac:dyDescent="0.15">
      <c r="A18145" s="3"/>
      <c r="B18145" s="3"/>
      <c r="J18145" s="3"/>
      <c r="K18145" s="5"/>
      <c r="L18145" s="8"/>
      <c r="N18145" s="5"/>
      <c r="O18145" s="10"/>
      <c r="P18145" s="8"/>
    </row>
    <row r="18146" spans="1:16" s="2" customFormat="1" x14ac:dyDescent="0.15">
      <c r="A18146" s="3"/>
      <c r="B18146" s="3"/>
      <c r="J18146" s="3"/>
      <c r="K18146" s="5"/>
      <c r="L18146" s="8"/>
      <c r="N18146" s="5"/>
      <c r="O18146" s="10"/>
      <c r="P18146" s="8"/>
    </row>
    <row r="18147" spans="1:16" s="2" customFormat="1" x14ac:dyDescent="0.15">
      <c r="A18147" s="3"/>
      <c r="B18147" s="3"/>
      <c r="J18147" s="3"/>
      <c r="K18147" s="5"/>
      <c r="L18147" s="8"/>
      <c r="N18147" s="5"/>
      <c r="O18147" s="10"/>
      <c r="P18147" s="8"/>
    </row>
    <row r="18148" spans="1:16" s="2" customFormat="1" x14ac:dyDescent="0.15">
      <c r="A18148" s="3"/>
      <c r="B18148" s="3"/>
      <c r="J18148" s="3"/>
      <c r="K18148" s="5"/>
      <c r="L18148" s="8"/>
      <c r="N18148" s="5"/>
      <c r="O18148" s="10"/>
      <c r="P18148" s="8"/>
    </row>
    <row r="18149" spans="1:16" s="2" customFormat="1" x14ac:dyDescent="0.15">
      <c r="A18149" s="3"/>
      <c r="B18149" s="3"/>
      <c r="J18149" s="3"/>
      <c r="K18149" s="5"/>
      <c r="L18149" s="8"/>
      <c r="N18149" s="5"/>
      <c r="O18149" s="10"/>
      <c r="P18149" s="8"/>
    </row>
    <row r="18150" spans="1:16" s="2" customFormat="1" x14ac:dyDescent="0.15">
      <c r="A18150" s="3"/>
      <c r="B18150" s="3"/>
      <c r="J18150" s="3"/>
      <c r="K18150" s="5"/>
      <c r="L18150" s="8"/>
      <c r="N18150" s="5"/>
      <c r="O18150" s="10"/>
      <c r="P18150" s="8"/>
    </row>
    <row r="18151" spans="1:16" s="2" customFormat="1" x14ac:dyDescent="0.15">
      <c r="A18151" s="3"/>
      <c r="B18151" s="3"/>
      <c r="J18151" s="3"/>
      <c r="K18151" s="5"/>
      <c r="L18151" s="8"/>
      <c r="N18151" s="5"/>
      <c r="O18151" s="10"/>
      <c r="P18151" s="8"/>
    </row>
    <row r="18152" spans="1:16" s="2" customFormat="1" x14ac:dyDescent="0.15">
      <c r="A18152" s="3"/>
      <c r="B18152" s="3"/>
      <c r="J18152" s="3"/>
      <c r="K18152" s="5"/>
      <c r="L18152" s="8"/>
      <c r="N18152" s="5"/>
      <c r="O18152" s="10"/>
      <c r="P18152" s="8"/>
    </row>
    <row r="18153" spans="1:16" s="2" customFormat="1" x14ac:dyDescent="0.15">
      <c r="A18153" s="3"/>
      <c r="B18153" s="3"/>
      <c r="J18153" s="3"/>
      <c r="K18153" s="5"/>
      <c r="L18153" s="8"/>
      <c r="N18153" s="5"/>
      <c r="O18153" s="10"/>
      <c r="P18153" s="8"/>
    </row>
    <row r="18154" spans="1:16" s="2" customFormat="1" x14ac:dyDescent="0.15">
      <c r="A18154" s="3"/>
      <c r="B18154" s="3"/>
      <c r="J18154" s="3"/>
      <c r="K18154" s="5"/>
      <c r="L18154" s="8"/>
      <c r="N18154" s="5"/>
      <c r="O18154" s="10"/>
      <c r="P18154" s="8"/>
    </row>
    <row r="18155" spans="1:16" s="2" customFormat="1" x14ac:dyDescent="0.15">
      <c r="A18155" s="3"/>
      <c r="B18155" s="3"/>
      <c r="J18155" s="3"/>
      <c r="K18155" s="5"/>
      <c r="L18155" s="8"/>
      <c r="N18155" s="5"/>
      <c r="O18155" s="10"/>
      <c r="P18155" s="8"/>
    </row>
    <row r="18156" spans="1:16" s="2" customFormat="1" x14ac:dyDescent="0.15">
      <c r="A18156" s="3"/>
      <c r="B18156" s="3"/>
      <c r="J18156" s="3"/>
      <c r="K18156" s="5"/>
      <c r="L18156" s="8"/>
      <c r="N18156" s="5"/>
      <c r="O18156" s="10"/>
      <c r="P18156" s="8"/>
    </row>
    <row r="18157" spans="1:16" s="2" customFormat="1" x14ac:dyDescent="0.15">
      <c r="A18157" s="3"/>
      <c r="B18157" s="3"/>
      <c r="J18157" s="3"/>
      <c r="K18157" s="5"/>
      <c r="L18157" s="8"/>
      <c r="N18157" s="5"/>
      <c r="O18157" s="10"/>
      <c r="P18157" s="8"/>
    </row>
    <row r="18158" spans="1:16" s="2" customFormat="1" x14ac:dyDescent="0.15">
      <c r="A18158" s="3"/>
      <c r="B18158" s="3"/>
      <c r="J18158" s="3"/>
      <c r="K18158" s="5"/>
      <c r="L18158" s="8"/>
      <c r="N18158" s="5"/>
      <c r="O18158" s="10"/>
      <c r="P18158" s="8"/>
    </row>
    <row r="18159" spans="1:16" s="2" customFormat="1" x14ac:dyDescent="0.15">
      <c r="A18159" s="3"/>
      <c r="B18159" s="3"/>
      <c r="J18159" s="3"/>
      <c r="K18159" s="5"/>
      <c r="L18159" s="8"/>
      <c r="N18159" s="5"/>
      <c r="O18159" s="10"/>
      <c r="P18159" s="8"/>
    </row>
    <row r="18160" spans="1:16" s="2" customFormat="1" x14ac:dyDescent="0.15">
      <c r="A18160" s="3"/>
      <c r="B18160" s="3"/>
      <c r="J18160" s="3"/>
      <c r="K18160" s="5"/>
      <c r="L18160" s="8"/>
      <c r="N18160" s="5"/>
      <c r="O18160" s="10"/>
      <c r="P18160" s="8"/>
    </row>
    <row r="18161" spans="1:16" s="2" customFormat="1" x14ac:dyDescent="0.15">
      <c r="A18161" s="3"/>
      <c r="B18161" s="3"/>
      <c r="J18161" s="3"/>
      <c r="K18161" s="5"/>
      <c r="L18161" s="8"/>
      <c r="N18161" s="5"/>
      <c r="O18161" s="10"/>
      <c r="P18161" s="8"/>
    </row>
    <row r="18162" spans="1:16" s="2" customFormat="1" x14ac:dyDescent="0.15">
      <c r="A18162" s="3"/>
      <c r="B18162" s="3"/>
      <c r="J18162" s="3"/>
      <c r="K18162" s="5"/>
      <c r="L18162" s="8"/>
      <c r="N18162" s="5"/>
      <c r="O18162" s="10"/>
      <c r="P18162" s="8"/>
    </row>
    <row r="18163" spans="1:16" s="2" customFormat="1" x14ac:dyDescent="0.15">
      <c r="A18163" s="3"/>
      <c r="B18163" s="3"/>
      <c r="J18163" s="3"/>
      <c r="K18163" s="5"/>
      <c r="L18163" s="8"/>
      <c r="N18163" s="5"/>
      <c r="O18163" s="10"/>
      <c r="P18163" s="8"/>
    </row>
    <row r="18164" spans="1:16" s="2" customFormat="1" x14ac:dyDescent="0.15">
      <c r="A18164" s="3"/>
      <c r="B18164" s="3"/>
      <c r="J18164" s="3"/>
      <c r="K18164" s="5"/>
      <c r="L18164" s="8"/>
      <c r="N18164" s="5"/>
      <c r="O18164" s="10"/>
      <c r="P18164" s="8"/>
    </row>
    <row r="18165" spans="1:16" s="2" customFormat="1" x14ac:dyDescent="0.15">
      <c r="A18165" s="3"/>
      <c r="B18165" s="3"/>
      <c r="J18165" s="3"/>
      <c r="K18165" s="5"/>
      <c r="L18165" s="8"/>
      <c r="N18165" s="5"/>
      <c r="O18165" s="10"/>
      <c r="P18165" s="8"/>
    </row>
    <row r="18166" spans="1:16" s="2" customFormat="1" x14ac:dyDescent="0.15">
      <c r="A18166" s="3"/>
      <c r="B18166" s="3"/>
      <c r="J18166" s="3"/>
      <c r="K18166" s="5"/>
      <c r="L18166" s="8"/>
      <c r="N18166" s="5"/>
      <c r="O18166" s="10"/>
      <c r="P18166" s="8"/>
    </row>
    <row r="18167" spans="1:16" s="2" customFormat="1" x14ac:dyDescent="0.15">
      <c r="A18167" s="3"/>
      <c r="B18167" s="3"/>
      <c r="J18167" s="3"/>
      <c r="K18167" s="5"/>
      <c r="L18167" s="8"/>
      <c r="N18167" s="5"/>
      <c r="O18167" s="10"/>
      <c r="P18167" s="8"/>
    </row>
    <row r="18168" spans="1:16" s="2" customFormat="1" x14ac:dyDescent="0.15">
      <c r="A18168" s="3"/>
      <c r="B18168" s="3"/>
      <c r="J18168" s="3"/>
      <c r="K18168" s="5"/>
      <c r="L18168" s="8"/>
      <c r="N18168" s="5"/>
      <c r="O18168" s="10"/>
      <c r="P18168" s="8"/>
    </row>
    <row r="18169" spans="1:16" s="2" customFormat="1" x14ac:dyDescent="0.15">
      <c r="A18169" s="3"/>
      <c r="B18169" s="3"/>
      <c r="J18169" s="3"/>
      <c r="K18169" s="5"/>
      <c r="L18169" s="8"/>
      <c r="N18169" s="5"/>
      <c r="O18169" s="10"/>
      <c r="P18169" s="8"/>
    </row>
    <row r="18170" spans="1:16" s="2" customFormat="1" x14ac:dyDescent="0.15">
      <c r="A18170" s="3"/>
      <c r="B18170" s="3"/>
      <c r="J18170" s="3"/>
      <c r="K18170" s="5"/>
      <c r="L18170" s="8"/>
      <c r="N18170" s="5"/>
      <c r="O18170" s="10"/>
      <c r="P18170" s="8"/>
    </row>
    <row r="18171" spans="1:16" s="2" customFormat="1" x14ac:dyDescent="0.15">
      <c r="A18171" s="3"/>
      <c r="B18171" s="3"/>
      <c r="J18171" s="3"/>
      <c r="K18171" s="5"/>
      <c r="L18171" s="8"/>
      <c r="N18171" s="5"/>
      <c r="O18171" s="10"/>
      <c r="P18171" s="8"/>
    </row>
    <row r="18172" spans="1:16" s="2" customFormat="1" x14ac:dyDescent="0.15">
      <c r="A18172" s="3"/>
      <c r="B18172" s="3"/>
      <c r="J18172" s="3"/>
      <c r="K18172" s="5"/>
      <c r="L18172" s="8"/>
      <c r="N18172" s="5"/>
      <c r="O18172" s="10"/>
      <c r="P18172" s="8"/>
    </row>
    <row r="18173" spans="1:16" s="2" customFormat="1" x14ac:dyDescent="0.15">
      <c r="A18173" s="3"/>
      <c r="B18173" s="3"/>
      <c r="J18173" s="3"/>
      <c r="K18173" s="5"/>
      <c r="L18173" s="8"/>
      <c r="N18173" s="5"/>
      <c r="O18173" s="10"/>
      <c r="P18173" s="8"/>
    </row>
    <row r="18174" spans="1:16" s="2" customFormat="1" x14ac:dyDescent="0.15">
      <c r="A18174" s="3"/>
      <c r="B18174" s="3"/>
      <c r="J18174" s="3"/>
      <c r="K18174" s="5"/>
      <c r="L18174" s="8"/>
      <c r="N18174" s="5"/>
      <c r="O18174" s="10"/>
      <c r="P18174" s="8"/>
    </row>
    <row r="18175" spans="1:16" s="2" customFormat="1" x14ac:dyDescent="0.15">
      <c r="A18175" s="3"/>
      <c r="B18175" s="3"/>
      <c r="J18175" s="3"/>
      <c r="K18175" s="5"/>
      <c r="L18175" s="8"/>
      <c r="N18175" s="5"/>
      <c r="O18175" s="10"/>
      <c r="P18175" s="8"/>
    </row>
    <row r="18176" spans="1:16" s="2" customFormat="1" x14ac:dyDescent="0.15">
      <c r="A18176" s="3"/>
      <c r="B18176" s="3"/>
      <c r="J18176" s="3"/>
      <c r="K18176" s="5"/>
      <c r="L18176" s="8"/>
      <c r="N18176" s="5"/>
      <c r="O18176" s="10"/>
      <c r="P18176" s="8"/>
    </row>
    <row r="18177" spans="1:16" s="2" customFormat="1" x14ac:dyDescent="0.15">
      <c r="A18177" s="3"/>
      <c r="B18177" s="3"/>
      <c r="J18177" s="3"/>
      <c r="K18177" s="5"/>
      <c r="L18177" s="8"/>
      <c r="N18177" s="5"/>
      <c r="O18177" s="10"/>
      <c r="P18177" s="8"/>
    </row>
    <row r="18178" spans="1:16" s="2" customFormat="1" x14ac:dyDescent="0.15">
      <c r="A18178" s="3"/>
      <c r="B18178" s="3"/>
      <c r="J18178" s="3"/>
      <c r="K18178" s="5"/>
      <c r="L18178" s="8"/>
      <c r="N18178" s="5"/>
      <c r="O18178" s="10"/>
      <c r="P18178" s="8"/>
    </row>
    <row r="18179" spans="1:16" s="2" customFormat="1" x14ac:dyDescent="0.15">
      <c r="A18179" s="3"/>
      <c r="B18179" s="3"/>
      <c r="J18179" s="3"/>
      <c r="K18179" s="5"/>
      <c r="L18179" s="8"/>
      <c r="N18179" s="5"/>
      <c r="O18179" s="10"/>
      <c r="P18179" s="8"/>
    </row>
    <row r="18180" spans="1:16" s="2" customFormat="1" x14ac:dyDescent="0.15">
      <c r="A18180" s="3"/>
      <c r="B18180" s="3"/>
      <c r="J18180" s="3"/>
      <c r="K18180" s="5"/>
      <c r="L18180" s="8"/>
      <c r="N18180" s="5"/>
      <c r="O18180" s="10"/>
      <c r="P18180" s="8"/>
    </row>
    <row r="18181" spans="1:16" s="2" customFormat="1" x14ac:dyDescent="0.15">
      <c r="A18181" s="3"/>
      <c r="B18181" s="3"/>
      <c r="J18181" s="3"/>
      <c r="K18181" s="5"/>
      <c r="L18181" s="8"/>
      <c r="N18181" s="5"/>
      <c r="O18181" s="10"/>
      <c r="P18181" s="8"/>
    </row>
    <row r="18182" spans="1:16" s="2" customFormat="1" x14ac:dyDescent="0.15">
      <c r="A18182" s="3"/>
      <c r="B18182" s="3"/>
      <c r="J18182" s="3"/>
      <c r="K18182" s="5"/>
      <c r="L18182" s="8"/>
      <c r="N18182" s="5"/>
      <c r="O18182" s="10"/>
      <c r="P18182" s="8"/>
    </row>
    <row r="18183" spans="1:16" s="2" customFormat="1" x14ac:dyDescent="0.15">
      <c r="A18183" s="3"/>
      <c r="B18183" s="3"/>
      <c r="J18183" s="3"/>
      <c r="K18183" s="5"/>
      <c r="L18183" s="8"/>
      <c r="N18183" s="5"/>
      <c r="O18183" s="10"/>
      <c r="P18183" s="8"/>
    </row>
    <row r="18184" spans="1:16" s="2" customFormat="1" x14ac:dyDescent="0.15">
      <c r="A18184" s="3"/>
      <c r="B18184" s="3"/>
      <c r="J18184" s="3"/>
      <c r="K18184" s="5"/>
      <c r="L18184" s="8"/>
      <c r="N18184" s="5"/>
      <c r="O18184" s="10"/>
      <c r="P18184" s="8"/>
    </row>
    <row r="18185" spans="1:16" s="2" customFormat="1" x14ac:dyDescent="0.15">
      <c r="A18185" s="3"/>
      <c r="B18185" s="3"/>
      <c r="J18185" s="3"/>
      <c r="K18185" s="5"/>
      <c r="L18185" s="8"/>
      <c r="N18185" s="5"/>
      <c r="O18185" s="10"/>
      <c r="P18185" s="8"/>
    </row>
    <row r="18186" spans="1:16" s="2" customFormat="1" x14ac:dyDescent="0.15">
      <c r="A18186" s="3"/>
      <c r="B18186" s="3"/>
      <c r="J18186" s="3"/>
      <c r="K18186" s="5"/>
      <c r="L18186" s="8"/>
      <c r="N18186" s="5"/>
      <c r="O18186" s="10"/>
      <c r="P18186" s="8"/>
    </row>
    <row r="18187" spans="1:16" s="2" customFormat="1" x14ac:dyDescent="0.15">
      <c r="A18187" s="3"/>
      <c r="B18187" s="3"/>
      <c r="J18187" s="3"/>
      <c r="K18187" s="5"/>
      <c r="L18187" s="8"/>
      <c r="N18187" s="5"/>
      <c r="O18187" s="10"/>
      <c r="P18187" s="8"/>
    </row>
    <row r="18188" spans="1:16" s="2" customFormat="1" x14ac:dyDescent="0.15">
      <c r="A18188" s="3"/>
      <c r="B18188" s="3"/>
      <c r="J18188" s="3"/>
      <c r="K18188" s="5"/>
      <c r="L18188" s="8"/>
      <c r="N18188" s="5"/>
      <c r="O18188" s="10"/>
      <c r="P18188" s="8"/>
    </row>
    <row r="18189" spans="1:16" s="2" customFormat="1" x14ac:dyDescent="0.15">
      <c r="A18189" s="3"/>
      <c r="B18189" s="3"/>
      <c r="J18189" s="3"/>
      <c r="K18189" s="5"/>
      <c r="L18189" s="8"/>
      <c r="N18189" s="5"/>
      <c r="O18189" s="10"/>
      <c r="P18189" s="8"/>
    </row>
    <row r="18190" spans="1:16" s="2" customFormat="1" x14ac:dyDescent="0.15">
      <c r="A18190" s="3"/>
      <c r="B18190" s="3"/>
      <c r="J18190" s="3"/>
      <c r="K18190" s="5"/>
      <c r="L18190" s="8"/>
      <c r="N18190" s="5"/>
      <c r="O18190" s="10"/>
      <c r="P18190" s="8"/>
    </row>
    <row r="18191" spans="1:16" s="2" customFormat="1" x14ac:dyDescent="0.15">
      <c r="A18191" s="3"/>
      <c r="B18191" s="3"/>
      <c r="J18191" s="3"/>
      <c r="K18191" s="5"/>
      <c r="L18191" s="8"/>
      <c r="N18191" s="5"/>
      <c r="O18191" s="10"/>
      <c r="P18191" s="8"/>
    </row>
    <row r="18192" spans="1:16" s="2" customFormat="1" x14ac:dyDescent="0.15">
      <c r="A18192" s="3"/>
      <c r="B18192" s="3"/>
      <c r="J18192" s="3"/>
      <c r="K18192" s="5"/>
      <c r="L18192" s="8"/>
      <c r="N18192" s="5"/>
      <c r="O18192" s="10"/>
      <c r="P18192" s="8"/>
    </row>
    <row r="18193" spans="1:16" s="2" customFormat="1" x14ac:dyDescent="0.15">
      <c r="A18193" s="3"/>
      <c r="B18193" s="3"/>
      <c r="J18193" s="3"/>
      <c r="K18193" s="5"/>
      <c r="L18193" s="8"/>
      <c r="N18193" s="5"/>
      <c r="O18193" s="10"/>
      <c r="P18193" s="8"/>
    </row>
    <row r="18194" spans="1:16" s="2" customFormat="1" x14ac:dyDescent="0.15">
      <c r="A18194" s="3"/>
      <c r="B18194" s="3"/>
      <c r="J18194" s="3"/>
      <c r="K18194" s="5"/>
      <c r="L18194" s="8"/>
      <c r="N18194" s="5"/>
      <c r="O18194" s="10"/>
      <c r="P18194" s="8"/>
    </row>
    <row r="18195" spans="1:16" s="2" customFormat="1" x14ac:dyDescent="0.15">
      <c r="A18195" s="3"/>
      <c r="B18195" s="3"/>
      <c r="J18195" s="3"/>
      <c r="K18195" s="5"/>
      <c r="L18195" s="8"/>
      <c r="N18195" s="5"/>
      <c r="O18195" s="10"/>
      <c r="P18195" s="8"/>
    </row>
    <row r="18196" spans="1:16" s="2" customFormat="1" x14ac:dyDescent="0.15">
      <c r="A18196" s="3"/>
      <c r="B18196" s="3"/>
      <c r="J18196" s="3"/>
      <c r="K18196" s="5"/>
      <c r="L18196" s="8"/>
      <c r="N18196" s="5"/>
      <c r="O18196" s="10"/>
      <c r="P18196" s="8"/>
    </row>
    <row r="18197" spans="1:16" s="2" customFormat="1" x14ac:dyDescent="0.15">
      <c r="A18197" s="3"/>
      <c r="B18197" s="3"/>
      <c r="J18197" s="3"/>
      <c r="K18197" s="5"/>
      <c r="L18197" s="8"/>
      <c r="N18197" s="5"/>
      <c r="O18197" s="10"/>
      <c r="P18197" s="8"/>
    </row>
    <row r="18198" spans="1:16" s="2" customFormat="1" x14ac:dyDescent="0.15">
      <c r="A18198" s="3"/>
      <c r="B18198" s="3"/>
      <c r="J18198" s="3"/>
      <c r="K18198" s="5"/>
      <c r="L18198" s="8"/>
      <c r="N18198" s="5"/>
      <c r="O18198" s="10"/>
      <c r="P18198" s="8"/>
    </row>
    <row r="18199" spans="1:16" s="2" customFormat="1" x14ac:dyDescent="0.15">
      <c r="A18199" s="3"/>
      <c r="B18199" s="3"/>
      <c r="J18199" s="3"/>
      <c r="K18199" s="5"/>
      <c r="L18199" s="8"/>
      <c r="N18199" s="5"/>
      <c r="O18199" s="10"/>
      <c r="P18199" s="8"/>
    </row>
    <row r="18200" spans="1:16" s="2" customFormat="1" x14ac:dyDescent="0.15">
      <c r="A18200" s="3"/>
      <c r="B18200" s="3"/>
      <c r="J18200" s="3"/>
      <c r="K18200" s="5"/>
      <c r="L18200" s="8"/>
      <c r="N18200" s="5"/>
      <c r="O18200" s="10"/>
      <c r="P18200" s="8"/>
    </row>
    <row r="18201" spans="1:16" s="2" customFormat="1" x14ac:dyDescent="0.15">
      <c r="A18201" s="3"/>
      <c r="B18201" s="3"/>
      <c r="J18201" s="3"/>
      <c r="K18201" s="5"/>
      <c r="L18201" s="8"/>
      <c r="N18201" s="5"/>
      <c r="O18201" s="10"/>
      <c r="P18201" s="8"/>
    </row>
    <row r="18202" spans="1:16" s="2" customFormat="1" x14ac:dyDescent="0.15">
      <c r="A18202" s="3"/>
      <c r="B18202" s="3"/>
      <c r="J18202" s="3"/>
      <c r="K18202" s="5"/>
      <c r="L18202" s="8"/>
      <c r="N18202" s="5"/>
      <c r="O18202" s="10"/>
      <c r="P18202" s="8"/>
    </row>
    <row r="18203" spans="1:16" s="2" customFormat="1" x14ac:dyDescent="0.15">
      <c r="A18203" s="3"/>
      <c r="B18203" s="3"/>
      <c r="J18203" s="3"/>
      <c r="K18203" s="5"/>
      <c r="L18203" s="8"/>
      <c r="N18203" s="5"/>
      <c r="O18203" s="10"/>
      <c r="P18203" s="8"/>
    </row>
    <row r="18204" spans="1:16" s="2" customFormat="1" x14ac:dyDescent="0.15">
      <c r="A18204" s="3"/>
      <c r="B18204" s="3"/>
      <c r="J18204" s="3"/>
      <c r="K18204" s="5"/>
      <c r="L18204" s="8"/>
      <c r="N18204" s="5"/>
      <c r="O18204" s="10"/>
      <c r="P18204" s="8"/>
    </row>
    <row r="18205" spans="1:16" s="2" customFormat="1" x14ac:dyDescent="0.15">
      <c r="A18205" s="3"/>
      <c r="B18205" s="3"/>
      <c r="J18205" s="3"/>
      <c r="K18205" s="5"/>
      <c r="L18205" s="8"/>
      <c r="N18205" s="5"/>
      <c r="O18205" s="10"/>
      <c r="P18205" s="8"/>
    </row>
    <row r="18206" spans="1:16" s="2" customFormat="1" x14ac:dyDescent="0.15">
      <c r="A18206" s="3"/>
      <c r="B18206" s="3"/>
      <c r="J18206" s="3"/>
      <c r="K18206" s="5"/>
      <c r="L18206" s="8"/>
      <c r="N18206" s="5"/>
      <c r="O18206" s="10"/>
      <c r="P18206" s="8"/>
    </row>
    <row r="18207" spans="1:16" s="2" customFormat="1" x14ac:dyDescent="0.15">
      <c r="A18207" s="3"/>
      <c r="B18207" s="3"/>
      <c r="J18207" s="3"/>
      <c r="K18207" s="5"/>
      <c r="L18207" s="8"/>
      <c r="N18207" s="5"/>
      <c r="O18207" s="10"/>
      <c r="P18207" s="8"/>
    </row>
    <row r="18208" spans="1:16" s="2" customFormat="1" x14ac:dyDescent="0.15">
      <c r="A18208" s="3"/>
      <c r="B18208" s="3"/>
      <c r="J18208" s="3"/>
      <c r="K18208" s="5"/>
      <c r="L18208" s="8"/>
      <c r="N18208" s="5"/>
      <c r="O18208" s="10"/>
      <c r="P18208" s="8"/>
    </row>
    <row r="18209" spans="1:16" s="2" customFormat="1" x14ac:dyDescent="0.15">
      <c r="A18209" s="3"/>
      <c r="B18209" s="3"/>
      <c r="J18209" s="3"/>
      <c r="K18209" s="5"/>
      <c r="L18209" s="8"/>
      <c r="N18209" s="5"/>
      <c r="O18209" s="10"/>
      <c r="P18209" s="8"/>
    </row>
    <row r="18210" spans="1:16" s="2" customFormat="1" x14ac:dyDescent="0.15">
      <c r="A18210" s="3"/>
      <c r="B18210" s="3"/>
      <c r="J18210" s="3"/>
      <c r="K18210" s="5"/>
      <c r="L18210" s="8"/>
      <c r="N18210" s="5"/>
      <c r="O18210" s="10"/>
      <c r="P18210" s="8"/>
    </row>
    <row r="18211" spans="1:16" s="2" customFormat="1" x14ac:dyDescent="0.15">
      <c r="A18211" s="3"/>
      <c r="B18211" s="3"/>
      <c r="J18211" s="3"/>
      <c r="K18211" s="5"/>
      <c r="L18211" s="8"/>
      <c r="N18211" s="5"/>
      <c r="O18211" s="10"/>
      <c r="P18211" s="8"/>
    </row>
    <row r="18212" spans="1:16" s="2" customFormat="1" x14ac:dyDescent="0.15">
      <c r="A18212" s="3"/>
      <c r="B18212" s="3"/>
      <c r="J18212" s="3"/>
      <c r="K18212" s="5"/>
      <c r="L18212" s="8"/>
      <c r="N18212" s="5"/>
      <c r="O18212" s="10"/>
      <c r="P18212" s="8"/>
    </row>
    <row r="18213" spans="1:16" s="2" customFormat="1" x14ac:dyDescent="0.15">
      <c r="A18213" s="3"/>
      <c r="B18213" s="3"/>
      <c r="J18213" s="3"/>
      <c r="K18213" s="5"/>
      <c r="L18213" s="8"/>
      <c r="N18213" s="5"/>
      <c r="O18213" s="10"/>
      <c r="P18213" s="8"/>
    </row>
    <row r="18214" spans="1:16" s="2" customFormat="1" x14ac:dyDescent="0.15">
      <c r="A18214" s="3"/>
      <c r="B18214" s="3"/>
      <c r="J18214" s="3"/>
      <c r="K18214" s="5"/>
      <c r="L18214" s="8"/>
      <c r="N18214" s="5"/>
      <c r="O18214" s="10"/>
      <c r="P18214" s="8"/>
    </row>
    <row r="18215" spans="1:16" s="2" customFormat="1" x14ac:dyDescent="0.15">
      <c r="A18215" s="3"/>
      <c r="B18215" s="3"/>
      <c r="J18215" s="3"/>
      <c r="K18215" s="5"/>
      <c r="L18215" s="8"/>
      <c r="N18215" s="5"/>
      <c r="O18215" s="10"/>
      <c r="P18215" s="8"/>
    </row>
    <row r="18216" spans="1:16" s="2" customFormat="1" x14ac:dyDescent="0.15">
      <c r="A18216" s="3"/>
      <c r="B18216" s="3"/>
      <c r="J18216" s="3"/>
      <c r="K18216" s="5"/>
      <c r="L18216" s="8"/>
      <c r="N18216" s="5"/>
      <c r="O18216" s="10"/>
      <c r="P18216" s="8"/>
    </row>
    <row r="18217" spans="1:16" s="2" customFormat="1" x14ac:dyDescent="0.15">
      <c r="A18217" s="3"/>
      <c r="B18217" s="3"/>
      <c r="J18217" s="3"/>
      <c r="K18217" s="5"/>
      <c r="L18217" s="8"/>
      <c r="N18217" s="5"/>
      <c r="O18217" s="10"/>
      <c r="P18217" s="8"/>
    </row>
    <row r="18218" spans="1:16" s="2" customFormat="1" x14ac:dyDescent="0.15">
      <c r="A18218" s="3"/>
      <c r="B18218" s="3"/>
      <c r="J18218" s="3"/>
      <c r="K18218" s="5"/>
      <c r="L18218" s="8"/>
      <c r="N18218" s="5"/>
      <c r="O18218" s="10"/>
      <c r="P18218" s="8"/>
    </row>
    <row r="18219" spans="1:16" s="2" customFormat="1" x14ac:dyDescent="0.15">
      <c r="A18219" s="3"/>
      <c r="B18219" s="3"/>
      <c r="J18219" s="3"/>
      <c r="K18219" s="5"/>
      <c r="L18219" s="8"/>
      <c r="N18219" s="5"/>
      <c r="O18219" s="10"/>
      <c r="P18219" s="8"/>
    </row>
    <row r="18220" spans="1:16" s="2" customFormat="1" x14ac:dyDescent="0.15">
      <c r="A18220" s="3"/>
      <c r="B18220" s="3"/>
      <c r="J18220" s="3"/>
      <c r="K18220" s="5"/>
      <c r="L18220" s="8"/>
      <c r="N18220" s="5"/>
      <c r="O18220" s="10"/>
      <c r="P18220" s="8"/>
    </row>
    <row r="18221" spans="1:16" s="2" customFormat="1" x14ac:dyDescent="0.15">
      <c r="A18221" s="3"/>
      <c r="B18221" s="3"/>
      <c r="J18221" s="3"/>
      <c r="K18221" s="5"/>
      <c r="L18221" s="8"/>
      <c r="N18221" s="5"/>
      <c r="O18221" s="10"/>
      <c r="P18221" s="8"/>
    </row>
    <row r="18222" spans="1:16" s="2" customFormat="1" x14ac:dyDescent="0.15">
      <c r="A18222" s="3"/>
      <c r="B18222" s="3"/>
      <c r="J18222" s="3"/>
      <c r="K18222" s="5"/>
      <c r="L18222" s="8"/>
      <c r="N18222" s="5"/>
      <c r="O18222" s="10"/>
      <c r="P18222" s="8"/>
    </row>
    <row r="18223" spans="1:16" s="2" customFormat="1" x14ac:dyDescent="0.15">
      <c r="A18223" s="3"/>
      <c r="B18223" s="3"/>
      <c r="J18223" s="3"/>
      <c r="K18223" s="5"/>
      <c r="L18223" s="8"/>
      <c r="N18223" s="5"/>
      <c r="O18223" s="10"/>
      <c r="P18223" s="8"/>
    </row>
    <row r="18224" spans="1:16" s="2" customFormat="1" x14ac:dyDescent="0.15">
      <c r="A18224" s="3"/>
      <c r="B18224" s="3"/>
      <c r="J18224" s="3"/>
      <c r="K18224" s="5"/>
      <c r="L18224" s="8"/>
      <c r="N18224" s="5"/>
      <c r="O18224" s="10"/>
      <c r="P18224" s="8"/>
    </row>
    <row r="18225" spans="1:16" s="2" customFormat="1" x14ac:dyDescent="0.15">
      <c r="A18225" s="3"/>
      <c r="B18225" s="3"/>
      <c r="J18225" s="3"/>
      <c r="K18225" s="5"/>
      <c r="L18225" s="8"/>
      <c r="N18225" s="5"/>
      <c r="O18225" s="10"/>
      <c r="P18225" s="8"/>
    </row>
    <row r="18226" spans="1:16" s="2" customFormat="1" x14ac:dyDescent="0.15">
      <c r="A18226" s="3"/>
      <c r="B18226" s="3"/>
      <c r="J18226" s="3"/>
      <c r="K18226" s="5"/>
      <c r="L18226" s="8"/>
      <c r="N18226" s="5"/>
      <c r="O18226" s="10"/>
      <c r="P18226" s="8"/>
    </row>
    <row r="18227" spans="1:16" s="2" customFormat="1" x14ac:dyDescent="0.15">
      <c r="A18227" s="3"/>
      <c r="B18227" s="3"/>
      <c r="J18227" s="3"/>
      <c r="K18227" s="5"/>
      <c r="L18227" s="8"/>
      <c r="N18227" s="5"/>
      <c r="O18227" s="10"/>
      <c r="P18227" s="8"/>
    </row>
    <row r="18228" spans="1:16" s="2" customFormat="1" x14ac:dyDescent="0.15">
      <c r="A18228" s="3"/>
      <c r="B18228" s="3"/>
      <c r="J18228" s="3"/>
      <c r="K18228" s="5"/>
      <c r="L18228" s="8"/>
      <c r="N18228" s="5"/>
      <c r="O18228" s="10"/>
      <c r="P18228" s="8"/>
    </row>
    <row r="18229" spans="1:16" s="2" customFormat="1" x14ac:dyDescent="0.15">
      <c r="A18229" s="3"/>
      <c r="B18229" s="3"/>
      <c r="J18229" s="3"/>
      <c r="K18229" s="5"/>
      <c r="L18229" s="8"/>
      <c r="N18229" s="5"/>
      <c r="O18229" s="10"/>
      <c r="P18229" s="8"/>
    </row>
    <row r="18230" spans="1:16" s="2" customFormat="1" x14ac:dyDescent="0.15">
      <c r="A18230" s="3"/>
      <c r="B18230" s="3"/>
      <c r="J18230" s="3"/>
      <c r="K18230" s="5"/>
      <c r="L18230" s="8"/>
      <c r="N18230" s="5"/>
      <c r="O18230" s="10"/>
      <c r="P18230" s="8"/>
    </row>
    <row r="18231" spans="1:16" s="2" customFormat="1" x14ac:dyDescent="0.15">
      <c r="A18231" s="3"/>
      <c r="B18231" s="3"/>
      <c r="J18231" s="3"/>
      <c r="K18231" s="5"/>
      <c r="L18231" s="8"/>
      <c r="N18231" s="5"/>
      <c r="O18231" s="10"/>
      <c r="P18231" s="8"/>
    </row>
    <row r="18232" spans="1:16" s="2" customFormat="1" x14ac:dyDescent="0.15">
      <c r="A18232" s="3"/>
      <c r="B18232" s="3"/>
      <c r="J18232" s="3"/>
      <c r="K18232" s="5"/>
      <c r="L18232" s="8"/>
      <c r="N18232" s="5"/>
      <c r="O18232" s="10"/>
      <c r="P18232" s="8"/>
    </row>
    <row r="18233" spans="1:16" s="2" customFormat="1" x14ac:dyDescent="0.15">
      <c r="A18233" s="3"/>
      <c r="B18233" s="3"/>
      <c r="J18233" s="3"/>
      <c r="K18233" s="5"/>
      <c r="L18233" s="8"/>
      <c r="N18233" s="5"/>
      <c r="O18233" s="10"/>
      <c r="P18233" s="8"/>
    </row>
    <row r="18234" spans="1:16" s="2" customFormat="1" x14ac:dyDescent="0.15">
      <c r="A18234" s="3"/>
      <c r="B18234" s="3"/>
      <c r="J18234" s="3"/>
      <c r="K18234" s="5"/>
      <c r="L18234" s="8"/>
      <c r="N18234" s="5"/>
      <c r="O18234" s="10"/>
      <c r="P18234" s="8"/>
    </row>
    <row r="18235" spans="1:16" s="2" customFormat="1" x14ac:dyDescent="0.15">
      <c r="A18235" s="3"/>
      <c r="B18235" s="3"/>
      <c r="J18235" s="3"/>
      <c r="K18235" s="5"/>
      <c r="L18235" s="8"/>
      <c r="N18235" s="5"/>
      <c r="O18235" s="10"/>
      <c r="P18235" s="8"/>
    </row>
    <row r="18236" spans="1:16" s="2" customFormat="1" x14ac:dyDescent="0.15">
      <c r="A18236" s="3"/>
      <c r="B18236" s="3"/>
      <c r="J18236" s="3"/>
      <c r="K18236" s="5"/>
      <c r="L18236" s="8"/>
      <c r="N18236" s="5"/>
      <c r="O18236" s="10"/>
      <c r="P18236" s="8"/>
    </row>
    <row r="18237" spans="1:16" s="2" customFormat="1" x14ac:dyDescent="0.15">
      <c r="A18237" s="3"/>
      <c r="B18237" s="3"/>
      <c r="J18237" s="3"/>
      <c r="K18237" s="5"/>
      <c r="L18237" s="8"/>
      <c r="N18237" s="5"/>
      <c r="O18237" s="10"/>
      <c r="P18237" s="8"/>
    </row>
    <row r="18238" spans="1:16" s="2" customFormat="1" x14ac:dyDescent="0.15">
      <c r="A18238" s="3"/>
      <c r="B18238" s="3"/>
      <c r="J18238" s="3"/>
      <c r="K18238" s="5"/>
      <c r="L18238" s="8"/>
      <c r="N18238" s="5"/>
      <c r="O18238" s="10"/>
      <c r="P18238" s="8"/>
    </row>
    <row r="18239" spans="1:16" s="2" customFormat="1" x14ac:dyDescent="0.15">
      <c r="A18239" s="3"/>
      <c r="B18239" s="3"/>
      <c r="J18239" s="3"/>
      <c r="K18239" s="5"/>
      <c r="L18239" s="8"/>
      <c r="N18239" s="5"/>
      <c r="O18239" s="10"/>
      <c r="P18239" s="8"/>
    </row>
    <row r="18240" spans="1:16" s="2" customFormat="1" x14ac:dyDescent="0.15">
      <c r="A18240" s="3"/>
      <c r="B18240" s="3"/>
      <c r="J18240" s="3"/>
      <c r="K18240" s="5"/>
      <c r="L18240" s="8"/>
      <c r="N18240" s="5"/>
      <c r="O18240" s="10"/>
      <c r="P18240" s="8"/>
    </row>
    <row r="18241" spans="1:16" s="2" customFormat="1" x14ac:dyDescent="0.15">
      <c r="A18241" s="3"/>
      <c r="B18241" s="3"/>
      <c r="J18241" s="3"/>
      <c r="K18241" s="5"/>
      <c r="L18241" s="8"/>
      <c r="N18241" s="5"/>
      <c r="O18241" s="10"/>
      <c r="P18241" s="8"/>
    </row>
    <row r="18242" spans="1:16" s="2" customFormat="1" x14ac:dyDescent="0.15">
      <c r="A18242" s="3"/>
      <c r="B18242" s="3"/>
      <c r="J18242" s="3"/>
      <c r="K18242" s="5"/>
      <c r="L18242" s="8"/>
      <c r="N18242" s="5"/>
      <c r="O18242" s="10"/>
      <c r="P18242" s="8"/>
    </row>
    <row r="18243" spans="1:16" s="2" customFormat="1" x14ac:dyDescent="0.15">
      <c r="A18243" s="3"/>
      <c r="B18243" s="3"/>
      <c r="J18243" s="3"/>
      <c r="K18243" s="5"/>
      <c r="L18243" s="8"/>
      <c r="N18243" s="5"/>
      <c r="O18243" s="10"/>
      <c r="P18243" s="8"/>
    </row>
    <row r="18244" spans="1:16" s="2" customFormat="1" x14ac:dyDescent="0.15">
      <c r="A18244" s="3"/>
      <c r="B18244" s="3"/>
      <c r="J18244" s="3"/>
      <c r="K18244" s="5"/>
      <c r="L18244" s="8"/>
      <c r="N18244" s="5"/>
      <c r="O18244" s="10"/>
      <c r="P18244" s="8"/>
    </row>
    <row r="18245" spans="1:16" s="2" customFormat="1" x14ac:dyDescent="0.15">
      <c r="A18245" s="3"/>
      <c r="B18245" s="3"/>
      <c r="J18245" s="3"/>
      <c r="K18245" s="5"/>
      <c r="L18245" s="8"/>
      <c r="N18245" s="5"/>
      <c r="O18245" s="10"/>
      <c r="P18245" s="8"/>
    </row>
    <row r="18246" spans="1:16" s="2" customFormat="1" x14ac:dyDescent="0.15">
      <c r="A18246" s="3"/>
      <c r="B18246" s="3"/>
      <c r="J18246" s="3"/>
      <c r="K18246" s="5"/>
      <c r="L18246" s="8"/>
      <c r="N18246" s="5"/>
      <c r="O18246" s="10"/>
      <c r="P18246" s="8"/>
    </row>
    <row r="18247" spans="1:16" s="2" customFormat="1" x14ac:dyDescent="0.15">
      <c r="A18247" s="3"/>
      <c r="B18247" s="3"/>
      <c r="J18247" s="3"/>
      <c r="K18247" s="5"/>
      <c r="L18247" s="8"/>
      <c r="N18247" s="5"/>
      <c r="O18247" s="10"/>
      <c r="P18247" s="8"/>
    </row>
    <row r="18248" spans="1:16" s="2" customFormat="1" x14ac:dyDescent="0.15">
      <c r="A18248" s="3"/>
      <c r="B18248" s="3"/>
      <c r="J18248" s="3"/>
      <c r="K18248" s="5"/>
      <c r="L18248" s="8"/>
      <c r="N18248" s="5"/>
      <c r="O18248" s="10"/>
      <c r="P18248" s="8"/>
    </row>
    <row r="18249" spans="1:16" s="2" customFormat="1" x14ac:dyDescent="0.15">
      <c r="A18249" s="3"/>
      <c r="B18249" s="3"/>
      <c r="J18249" s="3"/>
      <c r="K18249" s="5"/>
      <c r="L18249" s="8"/>
      <c r="N18249" s="5"/>
      <c r="O18249" s="10"/>
      <c r="P18249" s="8"/>
    </row>
    <row r="18250" spans="1:16" s="2" customFormat="1" x14ac:dyDescent="0.15">
      <c r="A18250" s="3"/>
      <c r="B18250" s="3"/>
      <c r="J18250" s="3"/>
      <c r="K18250" s="5"/>
      <c r="L18250" s="8"/>
      <c r="N18250" s="5"/>
      <c r="O18250" s="10"/>
      <c r="P18250" s="8"/>
    </row>
    <row r="18251" spans="1:16" s="2" customFormat="1" x14ac:dyDescent="0.15">
      <c r="A18251" s="3"/>
      <c r="B18251" s="3"/>
      <c r="J18251" s="3"/>
      <c r="K18251" s="5"/>
      <c r="L18251" s="8"/>
      <c r="N18251" s="5"/>
      <c r="O18251" s="10"/>
      <c r="P18251" s="8"/>
    </row>
    <row r="18252" spans="1:16" s="2" customFormat="1" x14ac:dyDescent="0.15">
      <c r="A18252" s="3"/>
      <c r="B18252" s="3"/>
      <c r="J18252" s="3"/>
      <c r="K18252" s="5"/>
      <c r="L18252" s="8"/>
      <c r="N18252" s="5"/>
      <c r="O18252" s="10"/>
      <c r="P18252" s="8"/>
    </row>
    <row r="18253" spans="1:16" s="2" customFormat="1" x14ac:dyDescent="0.15">
      <c r="A18253" s="3"/>
      <c r="B18253" s="3"/>
      <c r="J18253" s="3"/>
      <c r="K18253" s="5"/>
      <c r="L18253" s="8"/>
      <c r="N18253" s="5"/>
      <c r="O18253" s="10"/>
      <c r="P18253" s="8"/>
    </row>
    <row r="18254" spans="1:16" s="2" customFormat="1" x14ac:dyDescent="0.15">
      <c r="A18254" s="3"/>
      <c r="B18254" s="3"/>
      <c r="J18254" s="3"/>
      <c r="K18254" s="5"/>
      <c r="L18254" s="8"/>
      <c r="N18254" s="5"/>
      <c r="O18254" s="10"/>
      <c r="P18254" s="8"/>
    </row>
    <row r="18255" spans="1:16" s="2" customFormat="1" x14ac:dyDescent="0.15">
      <c r="A18255" s="3"/>
      <c r="B18255" s="3"/>
      <c r="J18255" s="3"/>
      <c r="K18255" s="5"/>
      <c r="L18255" s="8"/>
      <c r="N18255" s="5"/>
      <c r="O18255" s="10"/>
      <c r="P18255" s="8"/>
    </row>
    <row r="18256" spans="1:16" s="2" customFormat="1" x14ac:dyDescent="0.15">
      <c r="A18256" s="3"/>
      <c r="B18256" s="3"/>
      <c r="J18256" s="3"/>
      <c r="K18256" s="5"/>
      <c r="L18256" s="8"/>
      <c r="N18256" s="5"/>
      <c r="O18256" s="10"/>
      <c r="P18256" s="8"/>
    </row>
    <row r="18257" spans="1:16" s="2" customFormat="1" x14ac:dyDescent="0.15">
      <c r="A18257" s="3"/>
      <c r="B18257" s="3"/>
      <c r="J18257" s="3"/>
      <c r="K18257" s="5"/>
      <c r="L18257" s="8"/>
      <c r="N18257" s="5"/>
      <c r="O18257" s="10"/>
      <c r="P18257" s="8"/>
    </row>
    <row r="18258" spans="1:16" s="2" customFormat="1" x14ac:dyDescent="0.15">
      <c r="A18258" s="3"/>
      <c r="B18258" s="3"/>
      <c r="J18258" s="3"/>
      <c r="K18258" s="5"/>
      <c r="L18258" s="8"/>
      <c r="N18258" s="5"/>
      <c r="O18258" s="10"/>
      <c r="P18258" s="8"/>
    </row>
    <row r="18259" spans="1:16" s="2" customFormat="1" x14ac:dyDescent="0.15">
      <c r="A18259" s="3"/>
      <c r="B18259" s="3"/>
      <c r="J18259" s="3"/>
      <c r="K18259" s="5"/>
      <c r="L18259" s="8"/>
      <c r="N18259" s="5"/>
      <c r="O18259" s="10"/>
      <c r="P18259" s="8"/>
    </row>
    <row r="18260" spans="1:16" s="2" customFormat="1" x14ac:dyDescent="0.15">
      <c r="A18260" s="3"/>
      <c r="B18260" s="3"/>
      <c r="J18260" s="3"/>
      <c r="K18260" s="5"/>
      <c r="L18260" s="8"/>
      <c r="N18260" s="5"/>
      <c r="O18260" s="10"/>
      <c r="P18260" s="8"/>
    </row>
    <row r="18261" spans="1:16" s="2" customFormat="1" x14ac:dyDescent="0.15">
      <c r="A18261" s="3"/>
      <c r="B18261" s="3"/>
      <c r="J18261" s="3"/>
      <c r="K18261" s="5"/>
      <c r="L18261" s="8"/>
      <c r="N18261" s="5"/>
      <c r="O18261" s="10"/>
      <c r="P18261" s="8"/>
    </row>
    <row r="18262" spans="1:16" s="2" customFormat="1" x14ac:dyDescent="0.15">
      <c r="A18262" s="3"/>
      <c r="B18262" s="3"/>
      <c r="J18262" s="3"/>
      <c r="K18262" s="5"/>
      <c r="L18262" s="8"/>
      <c r="N18262" s="5"/>
      <c r="O18262" s="10"/>
      <c r="P18262" s="8"/>
    </row>
    <row r="18263" spans="1:16" s="2" customFormat="1" x14ac:dyDescent="0.15">
      <c r="A18263" s="3"/>
      <c r="B18263" s="3"/>
      <c r="J18263" s="3"/>
      <c r="K18263" s="5"/>
      <c r="L18263" s="8"/>
      <c r="N18263" s="5"/>
      <c r="O18263" s="10"/>
      <c r="P18263" s="8"/>
    </row>
    <row r="18264" spans="1:16" s="2" customFormat="1" x14ac:dyDescent="0.15">
      <c r="A18264" s="3"/>
      <c r="B18264" s="3"/>
      <c r="J18264" s="3"/>
      <c r="K18264" s="5"/>
      <c r="L18264" s="8"/>
      <c r="N18264" s="5"/>
      <c r="O18264" s="10"/>
      <c r="P18264" s="8"/>
    </row>
    <row r="18265" spans="1:16" s="2" customFormat="1" x14ac:dyDescent="0.15">
      <c r="A18265" s="3"/>
      <c r="B18265" s="3"/>
      <c r="J18265" s="3"/>
      <c r="K18265" s="5"/>
      <c r="L18265" s="8"/>
      <c r="N18265" s="5"/>
      <c r="O18265" s="10"/>
      <c r="P18265" s="8"/>
    </row>
    <row r="18266" spans="1:16" s="2" customFormat="1" x14ac:dyDescent="0.15">
      <c r="A18266" s="3"/>
      <c r="B18266" s="3"/>
      <c r="J18266" s="3"/>
      <c r="K18266" s="5"/>
      <c r="L18266" s="8"/>
      <c r="N18266" s="5"/>
      <c r="O18266" s="10"/>
      <c r="P18266" s="8"/>
    </row>
    <row r="18267" spans="1:16" s="2" customFormat="1" x14ac:dyDescent="0.15">
      <c r="A18267" s="3"/>
      <c r="B18267" s="3"/>
      <c r="J18267" s="3"/>
      <c r="K18267" s="5"/>
      <c r="L18267" s="8"/>
      <c r="N18267" s="5"/>
      <c r="O18267" s="10"/>
      <c r="P18267" s="8"/>
    </row>
    <row r="18268" spans="1:16" s="2" customFormat="1" x14ac:dyDescent="0.15">
      <c r="A18268" s="3"/>
      <c r="B18268" s="3"/>
      <c r="J18268" s="3"/>
      <c r="K18268" s="5"/>
      <c r="L18268" s="8"/>
      <c r="N18268" s="5"/>
      <c r="O18268" s="10"/>
      <c r="P18268" s="8"/>
    </row>
    <row r="18269" spans="1:16" s="2" customFormat="1" x14ac:dyDescent="0.15">
      <c r="A18269" s="3"/>
      <c r="B18269" s="3"/>
      <c r="J18269" s="3"/>
      <c r="K18269" s="5"/>
      <c r="L18269" s="8"/>
      <c r="N18269" s="5"/>
      <c r="O18269" s="10"/>
      <c r="P18269" s="8"/>
    </row>
    <row r="18270" spans="1:16" s="2" customFormat="1" x14ac:dyDescent="0.15">
      <c r="A18270" s="3"/>
      <c r="B18270" s="3"/>
      <c r="J18270" s="3"/>
      <c r="K18270" s="5"/>
      <c r="L18270" s="8"/>
      <c r="N18270" s="5"/>
      <c r="O18270" s="10"/>
      <c r="P18270" s="8"/>
    </row>
    <row r="18271" spans="1:16" s="2" customFormat="1" x14ac:dyDescent="0.15">
      <c r="A18271" s="3"/>
      <c r="B18271" s="3"/>
      <c r="J18271" s="3"/>
      <c r="K18271" s="5"/>
      <c r="L18271" s="8"/>
      <c r="N18271" s="5"/>
      <c r="O18271" s="10"/>
      <c r="P18271" s="8"/>
    </row>
    <row r="18272" spans="1:16" s="2" customFormat="1" x14ac:dyDescent="0.15">
      <c r="A18272" s="3"/>
      <c r="B18272" s="3"/>
      <c r="J18272" s="3"/>
      <c r="K18272" s="5"/>
      <c r="L18272" s="8"/>
      <c r="N18272" s="5"/>
      <c r="O18272" s="10"/>
      <c r="P18272" s="8"/>
    </row>
    <row r="18273" spans="1:16" s="2" customFormat="1" x14ac:dyDescent="0.15">
      <c r="A18273" s="3"/>
      <c r="B18273" s="3"/>
      <c r="J18273" s="3"/>
      <c r="K18273" s="5"/>
      <c r="L18273" s="8"/>
      <c r="N18273" s="5"/>
      <c r="O18273" s="10"/>
      <c r="P18273" s="8"/>
    </row>
    <row r="18274" spans="1:16" s="2" customFormat="1" x14ac:dyDescent="0.15">
      <c r="A18274" s="3"/>
      <c r="B18274" s="3"/>
      <c r="J18274" s="3"/>
      <c r="K18274" s="5"/>
      <c r="L18274" s="8"/>
      <c r="N18274" s="5"/>
      <c r="O18274" s="10"/>
      <c r="P18274" s="8"/>
    </row>
    <row r="18275" spans="1:16" s="2" customFormat="1" x14ac:dyDescent="0.15">
      <c r="A18275" s="3"/>
      <c r="B18275" s="3"/>
      <c r="J18275" s="3"/>
      <c r="K18275" s="5"/>
      <c r="L18275" s="8"/>
      <c r="N18275" s="5"/>
      <c r="O18275" s="10"/>
      <c r="P18275" s="8"/>
    </row>
    <row r="18276" spans="1:16" s="2" customFormat="1" x14ac:dyDescent="0.15">
      <c r="A18276" s="3"/>
      <c r="B18276" s="3"/>
      <c r="J18276" s="3"/>
      <c r="K18276" s="5"/>
      <c r="L18276" s="8"/>
      <c r="N18276" s="5"/>
      <c r="O18276" s="10"/>
      <c r="P18276" s="8"/>
    </row>
    <row r="18277" spans="1:16" s="2" customFormat="1" x14ac:dyDescent="0.15">
      <c r="A18277" s="3"/>
      <c r="B18277" s="3"/>
      <c r="J18277" s="3"/>
      <c r="K18277" s="5"/>
      <c r="L18277" s="8"/>
      <c r="N18277" s="5"/>
      <c r="O18277" s="10"/>
      <c r="P18277" s="8"/>
    </row>
    <row r="18278" spans="1:16" s="2" customFormat="1" x14ac:dyDescent="0.15">
      <c r="A18278" s="3"/>
      <c r="B18278" s="3"/>
      <c r="J18278" s="3"/>
      <c r="K18278" s="5"/>
      <c r="L18278" s="8"/>
      <c r="N18278" s="5"/>
      <c r="O18278" s="10"/>
      <c r="P18278" s="8"/>
    </row>
    <row r="18279" spans="1:16" s="2" customFormat="1" x14ac:dyDescent="0.15">
      <c r="A18279" s="3"/>
      <c r="B18279" s="3"/>
      <c r="J18279" s="3"/>
      <c r="K18279" s="5"/>
      <c r="L18279" s="8"/>
      <c r="N18279" s="5"/>
      <c r="O18279" s="10"/>
      <c r="P18279" s="8"/>
    </row>
    <row r="18280" spans="1:16" s="2" customFormat="1" x14ac:dyDescent="0.15">
      <c r="A18280" s="3"/>
      <c r="B18280" s="3"/>
      <c r="J18280" s="3"/>
      <c r="K18280" s="5"/>
      <c r="L18280" s="8"/>
      <c r="N18280" s="5"/>
      <c r="O18280" s="10"/>
      <c r="P18280" s="8"/>
    </row>
    <row r="18281" spans="1:16" s="2" customFormat="1" x14ac:dyDescent="0.15">
      <c r="A18281" s="3"/>
      <c r="B18281" s="3"/>
      <c r="J18281" s="3"/>
      <c r="K18281" s="5"/>
      <c r="L18281" s="8"/>
      <c r="N18281" s="5"/>
      <c r="O18281" s="10"/>
      <c r="P18281" s="8"/>
    </row>
    <row r="18282" spans="1:16" s="2" customFormat="1" x14ac:dyDescent="0.15">
      <c r="A18282" s="3"/>
      <c r="B18282" s="3"/>
      <c r="J18282" s="3"/>
      <c r="K18282" s="5"/>
      <c r="L18282" s="8"/>
      <c r="N18282" s="5"/>
      <c r="O18282" s="10"/>
      <c r="P18282" s="8"/>
    </row>
    <row r="18283" spans="1:16" s="2" customFormat="1" x14ac:dyDescent="0.15">
      <c r="A18283" s="3"/>
      <c r="B18283" s="3"/>
      <c r="J18283" s="3"/>
      <c r="K18283" s="5"/>
      <c r="L18283" s="8"/>
      <c r="N18283" s="5"/>
      <c r="O18283" s="10"/>
      <c r="P18283" s="8"/>
    </row>
    <row r="18284" spans="1:16" s="2" customFormat="1" x14ac:dyDescent="0.15">
      <c r="A18284" s="3"/>
      <c r="B18284" s="3"/>
      <c r="J18284" s="3"/>
      <c r="K18284" s="5"/>
      <c r="L18284" s="8"/>
      <c r="N18284" s="5"/>
      <c r="O18284" s="10"/>
      <c r="P18284" s="8"/>
    </row>
    <row r="18285" spans="1:16" s="2" customFormat="1" x14ac:dyDescent="0.15">
      <c r="A18285" s="3"/>
      <c r="B18285" s="3"/>
      <c r="J18285" s="3"/>
      <c r="K18285" s="5"/>
      <c r="L18285" s="8"/>
      <c r="N18285" s="5"/>
      <c r="O18285" s="10"/>
      <c r="P18285" s="8"/>
    </row>
    <row r="18286" spans="1:16" s="2" customFormat="1" x14ac:dyDescent="0.15">
      <c r="A18286" s="3"/>
      <c r="B18286" s="3"/>
      <c r="J18286" s="3"/>
      <c r="K18286" s="5"/>
      <c r="L18286" s="8"/>
      <c r="N18286" s="5"/>
      <c r="O18286" s="10"/>
      <c r="P18286" s="8"/>
    </row>
    <row r="18287" spans="1:16" s="2" customFormat="1" x14ac:dyDescent="0.15">
      <c r="A18287" s="3"/>
      <c r="B18287" s="3"/>
      <c r="J18287" s="3"/>
      <c r="K18287" s="5"/>
      <c r="L18287" s="8"/>
      <c r="N18287" s="5"/>
      <c r="O18287" s="10"/>
      <c r="P18287" s="8"/>
    </row>
    <row r="18288" spans="1:16" s="2" customFormat="1" x14ac:dyDescent="0.15">
      <c r="A18288" s="3"/>
      <c r="B18288" s="3"/>
      <c r="J18288" s="3"/>
      <c r="K18288" s="5"/>
      <c r="L18288" s="8"/>
      <c r="N18288" s="5"/>
      <c r="O18288" s="10"/>
      <c r="P18288" s="8"/>
    </row>
    <row r="18289" spans="1:16" s="2" customFormat="1" x14ac:dyDescent="0.15">
      <c r="A18289" s="3"/>
      <c r="B18289" s="3"/>
      <c r="J18289" s="3"/>
      <c r="K18289" s="5"/>
      <c r="L18289" s="8"/>
      <c r="N18289" s="5"/>
      <c r="O18289" s="10"/>
      <c r="P18289" s="8"/>
    </row>
    <row r="18290" spans="1:16" s="2" customFormat="1" x14ac:dyDescent="0.15">
      <c r="A18290" s="3"/>
      <c r="B18290" s="3"/>
      <c r="J18290" s="3"/>
      <c r="K18290" s="5"/>
      <c r="L18290" s="8"/>
      <c r="N18290" s="5"/>
      <c r="O18290" s="10"/>
      <c r="P18290" s="8"/>
    </row>
    <row r="18291" spans="1:16" s="2" customFormat="1" x14ac:dyDescent="0.15">
      <c r="A18291" s="3"/>
      <c r="B18291" s="3"/>
      <c r="J18291" s="3"/>
      <c r="K18291" s="5"/>
      <c r="L18291" s="8"/>
      <c r="N18291" s="5"/>
      <c r="O18291" s="10"/>
      <c r="P18291" s="8"/>
    </row>
    <row r="18292" spans="1:16" s="2" customFormat="1" x14ac:dyDescent="0.15">
      <c r="A18292" s="3"/>
      <c r="B18292" s="3"/>
      <c r="J18292" s="3"/>
      <c r="K18292" s="5"/>
      <c r="L18292" s="8"/>
      <c r="N18292" s="5"/>
      <c r="O18292" s="10"/>
      <c r="P18292" s="8"/>
    </row>
    <row r="18293" spans="1:16" s="2" customFormat="1" x14ac:dyDescent="0.15">
      <c r="A18293" s="3"/>
      <c r="B18293" s="3"/>
      <c r="J18293" s="3"/>
      <c r="K18293" s="5"/>
      <c r="L18293" s="8"/>
      <c r="N18293" s="5"/>
      <c r="O18293" s="10"/>
      <c r="P18293" s="8"/>
    </row>
    <row r="18294" spans="1:16" s="2" customFormat="1" x14ac:dyDescent="0.15">
      <c r="A18294" s="3"/>
      <c r="B18294" s="3"/>
      <c r="J18294" s="3"/>
      <c r="K18294" s="5"/>
      <c r="L18294" s="8"/>
      <c r="N18294" s="5"/>
      <c r="O18294" s="10"/>
      <c r="P18294" s="8"/>
    </row>
    <row r="18295" spans="1:16" s="2" customFormat="1" x14ac:dyDescent="0.15">
      <c r="A18295" s="3"/>
      <c r="B18295" s="3"/>
      <c r="J18295" s="3"/>
      <c r="K18295" s="5"/>
      <c r="L18295" s="8"/>
      <c r="N18295" s="5"/>
      <c r="O18295" s="10"/>
      <c r="P18295" s="8"/>
    </row>
    <row r="18296" spans="1:16" s="2" customFormat="1" x14ac:dyDescent="0.15">
      <c r="A18296" s="3"/>
      <c r="B18296" s="3"/>
      <c r="J18296" s="3"/>
      <c r="K18296" s="5"/>
      <c r="L18296" s="8"/>
      <c r="N18296" s="5"/>
      <c r="O18296" s="10"/>
      <c r="P18296" s="8"/>
    </row>
    <row r="18297" spans="1:16" s="2" customFormat="1" x14ac:dyDescent="0.15">
      <c r="A18297" s="3"/>
      <c r="B18297" s="3"/>
      <c r="J18297" s="3"/>
      <c r="K18297" s="5"/>
      <c r="L18297" s="8"/>
      <c r="N18297" s="5"/>
      <c r="O18297" s="10"/>
      <c r="P18297" s="8"/>
    </row>
    <row r="18298" spans="1:16" s="2" customFormat="1" x14ac:dyDescent="0.15">
      <c r="A18298" s="3"/>
      <c r="B18298" s="3"/>
      <c r="J18298" s="3"/>
      <c r="K18298" s="5"/>
      <c r="L18298" s="8"/>
      <c r="N18298" s="5"/>
      <c r="O18298" s="10"/>
      <c r="P18298" s="8"/>
    </row>
    <row r="18299" spans="1:16" s="2" customFormat="1" x14ac:dyDescent="0.15">
      <c r="A18299" s="3"/>
      <c r="B18299" s="3"/>
      <c r="J18299" s="3"/>
      <c r="K18299" s="5"/>
      <c r="L18299" s="8"/>
      <c r="N18299" s="5"/>
      <c r="O18299" s="10"/>
      <c r="P18299" s="8"/>
    </row>
    <row r="18300" spans="1:16" s="2" customFormat="1" x14ac:dyDescent="0.15">
      <c r="A18300" s="3"/>
      <c r="B18300" s="3"/>
      <c r="J18300" s="3"/>
      <c r="K18300" s="5"/>
      <c r="L18300" s="8"/>
      <c r="N18300" s="5"/>
      <c r="O18300" s="10"/>
      <c r="P18300" s="8"/>
    </row>
    <row r="18301" spans="1:16" s="2" customFormat="1" x14ac:dyDescent="0.15">
      <c r="A18301" s="3"/>
      <c r="B18301" s="3"/>
      <c r="J18301" s="3"/>
      <c r="K18301" s="5"/>
      <c r="L18301" s="8"/>
      <c r="N18301" s="5"/>
      <c r="O18301" s="10"/>
      <c r="P18301" s="8"/>
    </row>
    <row r="18302" spans="1:16" s="2" customFormat="1" x14ac:dyDescent="0.15">
      <c r="A18302" s="3"/>
      <c r="B18302" s="3"/>
      <c r="J18302" s="3"/>
      <c r="K18302" s="5"/>
      <c r="L18302" s="8"/>
      <c r="N18302" s="5"/>
      <c r="O18302" s="10"/>
      <c r="P18302" s="8"/>
    </row>
    <row r="18303" spans="1:16" s="2" customFormat="1" x14ac:dyDescent="0.15">
      <c r="A18303" s="3"/>
      <c r="B18303" s="3"/>
      <c r="J18303" s="3"/>
      <c r="K18303" s="5"/>
      <c r="L18303" s="8"/>
      <c r="N18303" s="5"/>
      <c r="O18303" s="10"/>
      <c r="P18303" s="8"/>
    </row>
    <row r="18304" spans="1:16" s="2" customFormat="1" x14ac:dyDescent="0.15">
      <c r="A18304" s="3"/>
      <c r="B18304" s="3"/>
      <c r="J18304" s="3"/>
      <c r="K18304" s="5"/>
      <c r="L18304" s="8"/>
      <c r="N18304" s="5"/>
      <c r="O18304" s="10"/>
      <c r="P18304" s="8"/>
    </row>
    <row r="18305" spans="1:16" s="2" customFormat="1" x14ac:dyDescent="0.15">
      <c r="A18305" s="3"/>
      <c r="B18305" s="3"/>
      <c r="J18305" s="3"/>
      <c r="K18305" s="5"/>
      <c r="L18305" s="8"/>
      <c r="N18305" s="5"/>
      <c r="O18305" s="10"/>
      <c r="P18305" s="8"/>
    </row>
    <row r="18306" spans="1:16" s="2" customFormat="1" x14ac:dyDescent="0.15">
      <c r="A18306" s="3"/>
      <c r="B18306" s="3"/>
      <c r="J18306" s="3"/>
      <c r="K18306" s="5"/>
      <c r="L18306" s="8"/>
      <c r="N18306" s="5"/>
      <c r="O18306" s="10"/>
      <c r="P18306" s="8"/>
    </row>
    <row r="18307" spans="1:16" s="2" customFormat="1" x14ac:dyDescent="0.15">
      <c r="A18307" s="3"/>
      <c r="B18307" s="3"/>
      <c r="J18307" s="3"/>
      <c r="K18307" s="5"/>
      <c r="L18307" s="8"/>
      <c r="N18307" s="5"/>
      <c r="O18307" s="10"/>
      <c r="P18307" s="8"/>
    </row>
    <row r="18308" spans="1:16" s="2" customFormat="1" x14ac:dyDescent="0.15">
      <c r="A18308" s="3"/>
      <c r="B18308" s="3"/>
      <c r="J18308" s="3"/>
      <c r="K18308" s="5"/>
      <c r="L18308" s="8"/>
      <c r="N18308" s="5"/>
      <c r="O18308" s="10"/>
      <c r="P18308" s="8"/>
    </row>
    <row r="18309" spans="1:16" s="2" customFormat="1" x14ac:dyDescent="0.15">
      <c r="A18309" s="3"/>
      <c r="B18309" s="3"/>
      <c r="J18309" s="3"/>
      <c r="K18309" s="5"/>
      <c r="L18309" s="8"/>
      <c r="N18309" s="5"/>
      <c r="O18309" s="10"/>
      <c r="P18309" s="8"/>
    </row>
    <row r="18310" spans="1:16" s="2" customFormat="1" x14ac:dyDescent="0.15">
      <c r="A18310" s="3"/>
      <c r="B18310" s="3"/>
      <c r="J18310" s="3"/>
      <c r="K18310" s="5"/>
      <c r="L18310" s="8"/>
      <c r="N18310" s="5"/>
      <c r="O18310" s="10"/>
      <c r="P18310" s="8"/>
    </row>
    <row r="18311" spans="1:16" s="2" customFormat="1" x14ac:dyDescent="0.15">
      <c r="A18311" s="3"/>
      <c r="B18311" s="3"/>
      <c r="J18311" s="3"/>
      <c r="K18311" s="5"/>
      <c r="L18311" s="8"/>
      <c r="N18311" s="5"/>
      <c r="O18311" s="10"/>
      <c r="P18311" s="8"/>
    </row>
    <row r="18312" spans="1:16" s="2" customFormat="1" x14ac:dyDescent="0.15">
      <c r="A18312" s="3"/>
      <c r="B18312" s="3"/>
      <c r="J18312" s="3"/>
      <c r="K18312" s="5"/>
      <c r="L18312" s="8"/>
      <c r="N18312" s="5"/>
      <c r="O18312" s="10"/>
      <c r="P18312" s="8"/>
    </row>
    <row r="18313" spans="1:16" s="2" customFormat="1" x14ac:dyDescent="0.15">
      <c r="A18313" s="3"/>
      <c r="B18313" s="3"/>
      <c r="J18313" s="3"/>
      <c r="K18313" s="5"/>
      <c r="L18313" s="8"/>
      <c r="N18313" s="5"/>
      <c r="O18313" s="10"/>
      <c r="P18313" s="8"/>
    </row>
    <row r="18314" spans="1:16" s="2" customFormat="1" x14ac:dyDescent="0.15">
      <c r="A18314" s="3"/>
      <c r="B18314" s="3"/>
      <c r="J18314" s="3"/>
      <c r="K18314" s="5"/>
      <c r="L18314" s="8"/>
      <c r="N18314" s="5"/>
      <c r="O18314" s="10"/>
      <c r="P18314" s="8"/>
    </row>
    <row r="18315" spans="1:16" s="2" customFormat="1" x14ac:dyDescent="0.15">
      <c r="A18315" s="3"/>
      <c r="B18315" s="3"/>
      <c r="J18315" s="3"/>
      <c r="K18315" s="5"/>
      <c r="L18315" s="8"/>
      <c r="N18315" s="5"/>
      <c r="O18315" s="10"/>
      <c r="P18315" s="8"/>
    </row>
    <row r="18316" spans="1:16" s="2" customFormat="1" x14ac:dyDescent="0.15">
      <c r="A18316" s="3"/>
      <c r="B18316" s="3"/>
      <c r="J18316" s="3"/>
      <c r="K18316" s="5"/>
      <c r="L18316" s="8"/>
      <c r="N18316" s="5"/>
      <c r="O18316" s="10"/>
      <c r="P18316" s="8"/>
    </row>
    <row r="18317" spans="1:16" s="2" customFormat="1" x14ac:dyDescent="0.15">
      <c r="A18317" s="3"/>
      <c r="B18317" s="3"/>
      <c r="J18317" s="3"/>
      <c r="K18317" s="5"/>
      <c r="L18317" s="8"/>
      <c r="N18317" s="5"/>
      <c r="O18317" s="10"/>
      <c r="P18317" s="8"/>
    </row>
    <row r="18318" spans="1:16" s="2" customFormat="1" x14ac:dyDescent="0.15">
      <c r="A18318" s="3"/>
      <c r="B18318" s="3"/>
      <c r="J18318" s="3"/>
      <c r="K18318" s="5"/>
      <c r="L18318" s="8"/>
      <c r="N18318" s="5"/>
      <c r="O18318" s="10"/>
      <c r="P18318" s="8"/>
    </row>
    <row r="18319" spans="1:16" s="2" customFormat="1" x14ac:dyDescent="0.15">
      <c r="A18319" s="3"/>
      <c r="B18319" s="3"/>
      <c r="J18319" s="3"/>
      <c r="K18319" s="5"/>
      <c r="L18319" s="8"/>
      <c r="N18319" s="5"/>
      <c r="O18319" s="10"/>
      <c r="P18319" s="8"/>
    </row>
    <row r="18320" spans="1:16" s="2" customFormat="1" x14ac:dyDescent="0.15">
      <c r="A18320" s="3"/>
      <c r="B18320" s="3"/>
      <c r="J18320" s="3"/>
      <c r="K18320" s="5"/>
      <c r="L18320" s="8"/>
      <c r="N18320" s="5"/>
      <c r="O18320" s="10"/>
      <c r="P18320" s="8"/>
    </row>
    <row r="18321" spans="1:16" s="2" customFormat="1" x14ac:dyDescent="0.15">
      <c r="A18321" s="3"/>
      <c r="B18321" s="3"/>
      <c r="J18321" s="3"/>
      <c r="K18321" s="5"/>
      <c r="L18321" s="8"/>
      <c r="N18321" s="5"/>
      <c r="O18321" s="10"/>
      <c r="P18321" s="8"/>
    </row>
    <row r="18322" spans="1:16" s="2" customFormat="1" x14ac:dyDescent="0.15">
      <c r="A18322" s="3"/>
      <c r="B18322" s="3"/>
      <c r="J18322" s="3"/>
      <c r="K18322" s="5"/>
      <c r="L18322" s="8"/>
      <c r="N18322" s="5"/>
      <c r="O18322" s="10"/>
      <c r="P18322" s="8"/>
    </row>
    <row r="18323" spans="1:16" s="2" customFormat="1" x14ac:dyDescent="0.15">
      <c r="A18323" s="3"/>
      <c r="B18323" s="3"/>
      <c r="J18323" s="3"/>
      <c r="K18323" s="5"/>
      <c r="L18323" s="8"/>
      <c r="N18323" s="5"/>
      <c r="O18323" s="10"/>
      <c r="P18323" s="8"/>
    </row>
    <row r="18324" spans="1:16" s="2" customFormat="1" x14ac:dyDescent="0.15">
      <c r="A18324" s="3"/>
      <c r="B18324" s="3"/>
      <c r="J18324" s="3"/>
      <c r="K18324" s="5"/>
      <c r="L18324" s="8"/>
      <c r="N18324" s="5"/>
      <c r="O18324" s="10"/>
      <c r="P18324" s="8"/>
    </row>
    <row r="18325" spans="1:16" s="2" customFormat="1" x14ac:dyDescent="0.15">
      <c r="A18325" s="3"/>
      <c r="B18325" s="3"/>
      <c r="J18325" s="3"/>
      <c r="K18325" s="5"/>
      <c r="L18325" s="8"/>
      <c r="N18325" s="5"/>
      <c r="O18325" s="10"/>
      <c r="P18325" s="8"/>
    </row>
    <row r="18326" spans="1:16" s="2" customFormat="1" x14ac:dyDescent="0.15">
      <c r="A18326" s="3"/>
      <c r="B18326" s="3"/>
      <c r="J18326" s="3"/>
      <c r="K18326" s="5"/>
      <c r="L18326" s="8"/>
      <c r="N18326" s="5"/>
      <c r="O18326" s="10"/>
      <c r="P18326" s="8"/>
    </row>
    <row r="18327" spans="1:16" s="2" customFormat="1" x14ac:dyDescent="0.15">
      <c r="A18327" s="3"/>
      <c r="B18327" s="3"/>
      <c r="J18327" s="3"/>
      <c r="K18327" s="5"/>
      <c r="L18327" s="8"/>
      <c r="N18327" s="5"/>
      <c r="O18327" s="10"/>
      <c r="P18327" s="8"/>
    </row>
    <row r="18328" spans="1:16" s="2" customFormat="1" x14ac:dyDescent="0.15">
      <c r="A18328" s="3"/>
      <c r="B18328" s="3"/>
      <c r="J18328" s="3"/>
      <c r="K18328" s="5"/>
      <c r="L18328" s="8"/>
      <c r="N18328" s="5"/>
      <c r="O18328" s="10"/>
      <c r="P18328" s="8"/>
    </row>
    <row r="18329" spans="1:16" s="2" customFormat="1" x14ac:dyDescent="0.15">
      <c r="A18329" s="3"/>
      <c r="B18329" s="3"/>
      <c r="J18329" s="3"/>
      <c r="K18329" s="5"/>
      <c r="L18329" s="8"/>
      <c r="N18329" s="5"/>
      <c r="O18329" s="10"/>
      <c r="P18329" s="8"/>
    </row>
    <row r="18330" spans="1:16" s="2" customFormat="1" x14ac:dyDescent="0.15">
      <c r="A18330" s="3"/>
      <c r="B18330" s="3"/>
      <c r="J18330" s="3"/>
      <c r="K18330" s="5"/>
      <c r="L18330" s="8"/>
      <c r="N18330" s="5"/>
      <c r="O18330" s="10"/>
      <c r="P18330" s="8"/>
    </row>
    <row r="18331" spans="1:16" s="2" customFormat="1" x14ac:dyDescent="0.15">
      <c r="A18331" s="3"/>
      <c r="B18331" s="3"/>
      <c r="J18331" s="3"/>
      <c r="K18331" s="5"/>
      <c r="L18331" s="8"/>
      <c r="N18331" s="5"/>
      <c r="O18331" s="10"/>
      <c r="P18331" s="8"/>
    </row>
    <row r="18332" spans="1:16" s="2" customFormat="1" x14ac:dyDescent="0.15">
      <c r="A18332" s="3"/>
      <c r="B18332" s="3"/>
      <c r="J18332" s="3"/>
      <c r="K18332" s="5"/>
      <c r="L18332" s="8"/>
      <c r="N18332" s="5"/>
      <c r="O18332" s="10"/>
      <c r="P18332" s="8"/>
    </row>
    <row r="18333" spans="1:16" s="2" customFormat="1" x14ac:dyDescent="0.15">
      <c r="A18333" s="3"/>
      <c r="B18333" s="3"/>
      <c r="J18333" s="3"/>
      <c r="K18333" s="5"/>
      <c r="L18333" s="8"/>
      <c r="N18333" s="5"/>
      <c r="O18333" s="10"/>
      <c r="P18333" s="8"/>
    </row>
    <row r="18334" spans="1:16" s="2" customFormat="1" x14ac:dyDescent="0.15">
      <c r="A18334" s="3"/>
      <c r="B18334" s="3"/>
      <c r="J18334" s="3"/>
      <c r="K18334" s="5"/>
      <c r="L18334" s="8"/>
      <c r="N18334" s="5"/>
      <c r="O18334" s="10"/>
      <c r="P18334" s="8"/>
    </row>
    <row r="18335" spans="1:16" s="2" customFormat="1" x14ac:dyDescent="0.15">
      <c r="A18335" s="3"/>
      <c r="B18335" s="3"/>
      <c r="J18335" s="3"/>
      <c r="K18335" s="5"/>
      <c r="L18335" s="8"/>
      <c r="N18335" s="5"/>
      <c r="O18335" s="10"/>
      <c r="P18335" s="8"/>
    </row>
    <row r="18336" spans="1:16" s="2" customFormat="1" x14ac:dyDescent="0.15">
      <c r="A18336" s="3"/>
      <c r="B18336" s="3"/>
      <c r="J18336" s="3"/>
      <c r="K18336" s="5"/>
      <c r="L18336" s="8"/>
      <c r="N18336" s="5"/>
      <c r="O18336" s="10"/>
      <c r="P18336" s="8"/>
    </row>
    <row r="18337" spans="1:16" s="2" customFormat="1" x14ac:dyDescent="0.15">
      <c r="A18337" s="3"/>
      <c r="B18337" s="3"/>
      <c r="J18337" s="3"/>
      <c r="K18337" s="5"/>
      <c r="L18337" s="8"/>
      <c r="N18337" s="5"/>
      <c r="O18337" s="10"/>
      <c r="P18337" s="8"/>
    </row>
    <row r="18338" spans="1:16" s="2" customFormat="1" x14ac:dyDescent="0.15">
      <c r="A18338" s="3"/>
      <c r="B18338" s="3"/>
      <c r="J18338" s="3"/>
      <c r="K18338" s="5"/>
      <c r="L18338" s="8"/>
      <c r="N18338" s="5"/>
      <c r="O18338" s="10"/>
      <c r="P18338" s="8"/>
    </row>
    <row r="18339" spans="1:16" s="2" customFormat="1" x14ac:dyDescent="0.15">
      <c r="A18339" s="3"/>
      <c r="B18339" s="3"/>
      <c r="J18339" s="3"/>
      <c r="K18339" s="5"/>
      <c r="L18339" s="8"/>
      <c r="N18339" s="5"/>
      <c r="O18339" s="10"/>
      <c r="P18339" s="8"/>
    </row>
    <row r="18340" spans="1:16" s="2" customFormat="1" x14ac:dyDescent="0.15">
      <c r="A18340" s="3"/>
      <c r="B18340" s="3"/>
      <c r="J18340" s="3"/>
      <c r="K18340" s="5"/>
      <c r="L18340" s="8"/>
      <c r="N18340" s="5"/>
      <c r="O18340" s="10"/>
      <c r="P18340" s="8"/>
    </row>
    <row r="18341" spans="1:16" s="2" customFormat="1" x14ac:dyDescent="0.15">
      <c r="A18341" s="3"/>
      <c r="B18341" s="3"/>
      <c r="J18341" s="3"/>
      <c r="K18341" s="5"/>
      <c r="L18341" s="8"/>
      <c r="N18341" s="5"/>
      <c r="O18341" s="10"/>
      <c r="P18341" s="8"/>
    </row>
    <row r="18342" spans="1:16" s="2" customFormat="1" x14ac:dyDescent="0.15">
      <c r="A18342" s="3"/>
      <c r="B18342" s="3"/>
      <c r="J18342" s="3"/>
      <c r="K18342" s="5"/>
      <c r="L18342" s="8"/>
      <c r="N18342" s="5"/>
      <c r="O18342" s="10"/>
      <c r="P18342" s="8"/>
    </row>
    <row r="18343" spans="1:16" s="2" customFormat="1" x14ac:dyDescent="0.15">
      <c r="A18343" s="3"/>
      <c r="B18343" s="3"/>
      <c r="J18343" s="3"/>
      <c r="K18343" s="5"/>
      <c r="L18343" s="8"/>
      <c r="N18343" s="5"/>
      <c r="O18343" s="10"/>
      <c r="P18343" s="8"/>
    </row>
    <row r="18344" spans="1:16" s="2" customFormat="1" x14ac:dyDescent="0.15">
      <c r="A18344" s="3"/>
      <c r="B18344" s="3"/>
      <c r="J18344" s="3"/>
      <c r="K18344" s="5"/>
      <c r="L18344" s="8"/>
      <c r="N18344" s="5"/>
      <c r="O18344" s="10"/>
      <c r="P18344" s="8"/>
    </row>
    <row r="18345" spans="1:16" s="2" customFormat="1" x14ac:dyDescent="0.15">
      <c r="A18345" s="3"/>
      <c r="B18345" s="3"/>
      <c r="J18345" s="3"/>
      <c r="K18345" s="5"/>
      <c r="L18345" s="8"/>
      <c r="N18345" s="5"/>
      <c r="O18345" s="10"/>
      <c r="P18345" s="8"/>
    </row>
    <row r="18346" spans="1:16" s="2" customFormat="1" x14ac:dyDescent="0.15">
      <c r="A18346" s="3"/>
      <c r="B18346" s="3"/>
      <c r="J18346" s="3"/>
      <c r="K18346" s="5"/>
      <c r="L18346" s="8"/>
      <c r="N18346" s="5"/>
      <c r="O18346" s="10"/>
      <c r="P18346" s="8"/>
    </row>
    <row r="18347" spans="1:16" s="2" customFormat="1" x14ac:dyDescent="0.15">
      <c r="A18347" s="3"/>
      <c r="B18347" s="3"/>
      <c r="J18347" s="3"/>
      <c r="K18347" s="5"/>
      <c r="L18347" s="8"/>
      <c r="N18347" s="5"/>
      <c r="O18347" s="10"/>
      <c r="P18347" s="8"/>
    </row>
    <row r="18348" spans="1:16" s="2" customFormat="1" x14ac:dyDescent="0.15">
      <c r="A18348" s="3"/>
      <c r="B18348" s="3"/>
      <c r="J18348" s="3"/>
      <c r="K18348" s="5"/>
      <c r="L18348" s="8"/>
      <c r="N18348" s="5"/>
      <c r="O18348" s="10"/>
      <c r="P18348" s="8"/>
    </row>
    <row r="18349" spans="1:16" s="2" customFormat="1" x14ac:dyDescent="0.15">
      <c r="A18349" s="3"/>
      <c r="B18349" s="3"/>
      <c r="J18349" s="3"/>
      <c r="K18349" s="5"/>
      <c r="L18349" s="8"/>
      <c r="N18349" s="5"/>
      <c r="O18349" s="10"/>
      <c r="P18349" s="8"/>
    </row>
    <row r="18350" spans="1:16" s="2" customFormat="1" x14ac:dyDescent="0.15">
      <c r="A18350" s="3"/>
      <c r="B18350" s="3"/>
      <c r="J18350" s="3"/>
      <c r="K18350" s="5"/>
      <c r="L18350" s="8"/>
      <c r="N18350" s="5"/>
      <c r="O18350" s="10"/>
      <c r="P18350" s="8"/>
    </row>
    <row r="18351" spans="1:16" s="2" customFormat="1" x14ac:dyDescent="0.15">
      <c r="A18351" s="3"/>
      <c r="B18351" s="3"/>
      <c r="J18351" s="3"/>
      <c r="K18351" s="5"/>
      <c r="L18351" s="8"/>
      <c r="N18351" s="5"/>
      <c r="O18351" s="10"/>
      <c r="P18351" s="8"/>
    </row>
    <row r="18352" spans="1:16" s="2" customFormat="1" x14ac:dyDescent="0.15">
      <c r="A18352" s="3"/>
      <c r="B18352" s="3"/>
      <c r="J18352" s="3"/>
      <c r="K18352" s="5"/>
      <c r="L18352" s="8"/>
      <c r="N18352" s="5"/>
      <c r="O18352" s="10"/>
      <c r="P18352" s="8"/>
    </row>
    <row r="18353" spans="1:16" s="2" customFormat="1" x14ac:dyDescent="0.15">
      <c r="A18353" s="3"/>
      <c r="B18353" s="3"/>
      <c r="J18353" s="3"/>
      <c r="K18353" s="5"/>
      <c r="L18353" s="8"/>
      <c r="N18353" s="5"/>
      <c r="O18353" s="10"/>
      <c r="P18353" s="8"/>
    </row>
    <row r="18354" spans="1:16" s="2" customFormat="1" x14ac:dyDescent="0.15">
      <c r="A18354" s="3"/>
      <c r="B18354" s="3"/>
      <c r="J18354" s="3"/>
      <c r="K18354" s="5"/>
      <c r="L18354" s="8"/>
      <c r="N18354" s="5"/>
      <c r="O18354" s="10"/>
      <c r="P18354" s="8"/>
    </row>
    <row r="18355" spans="1:16" s="2" customFormat="1" x14ac:dyDescent="0.15">
      <c r="A18355" s="3"/>
      <c r="B18355" s="3"/>
      <c r="J18355" s="3"/>
      <c r="K18355" s="5"/>
      <c r="L18355" s="8"/>
      <c r="N18355" s="5"/>
      <c r="O18355" s="10"/>
      <c r="P18355" s="8"/>
    </row>
    <row r="18356" spans="1:16" s="2" customFormat="1" x14ac:dyDescent="0.15">
      <c r="A18356" s="3"/>
      <c r="B18356" s="3"/>
      <c r="J18356" s="3"/>
      <c r="K18356" s="5"/>
      <c r="L18356" s="8"/>
      <c r="N18356" s="5"/>
      <c r="O18356" s="10"/>
      <c r="P18356" s="8"/>
    </row>
    <row r="18357" spans="1:16" s="2" customFormat="1" x14ac:dyDescent="0.15">
      <c r="A18357" s="3"/>
      <c r="B18357" s="3"/>
      <c r="J18357" s="3"/>
      <c r="K18357" s="5"/>
      <c r="L18357" s="8"/>
      <c r="N18357" s="5"/>
      <c r="O18357" s="10"/>
      <c r="P18357" s="8"/>
    </row>
    <row r="18358" spans="1:16" s="2" customFormat="1" x14ac:dyDescent="0.15">
      <c r="A18358" s="3"/>
      <c r="B18358" s="3"/>
      <c r="J18358" s="3"/>
      <c r="K18358" s="5"/>
      <c r="L18358" s="8"/>
      <c r="N18358" s="5"/>
      <c r="O18358" s="10"/>
      <c r="P18358" s="8"/>
    </row>
    <row r="18359" spans="1:16" s="2" customFormat="1" x14ac:dyDescent="0.15">
      <c r="A18359" s="3"/>
      <c r="B18359" s="3"/>
      <c r="J18359" s="3"/>
      <c r="K18359" s="5"/>
      <c r="L18359" s="8"/>
      <c r="N18359" s="5"/>
      <c r="O18359" s="10"/>
      <c r="P18359" s="8"/>
    </row>
    <row r="18360" spans="1:16" s="2" customFormat="1" x14ac:dyDescent="0.15">
      <c r="A18360" s="3"/>
      <c r="B18360" s="3"/>
      <c r="J18360" s="3"/>
      <c r="K18360" s="5"/>
      <c r="L18360" s="8"/>
      <c r="N18360" s="5"/>
      <c r="O18360" s="10"/>
      <c r="P18360" s="8"/>
    </row>
    <row r="18361" spans="1:16" s="2" customFormat="1" x14ac:dyDescent="0.15">
      <c r="A18361" s="3"/>
      <c r="B18361" s="3"/>
      <c r="J18361" s="3"/>
      <c r="K18361" s="5"/>
      <c r="L18361" s="8"/>
      <c r="N18361" s="5"/>
      <c r="O18361" s="10"/>
      <c r="P18361" s="8"/>
    </row>
    <row r="18362" spans="1:16" s="2" customFormat="1" x14ac:dyDescent="0.15">
      <c r="A18362" s="3"/>
      <c r="B18362" s="3"/>
      <c r="J18362" s="3"/>
      <c r="K18362" s="5"/>
      <c r="L18362" s="8"/>
      <c r="N18362" s="5"/>
      <c r="O18362" s="10"/>
      <c r="P18362" s="8"/>
    </row>
    <row r="18363" spans="1:16" s="2" customFormat="1" x14ac:dyDescent="0.15">
      <c r="A18363" s="3"/>
      <c r="B18363" s="3"/>
      <c r="J18363" s="3"/>
      <c r="K18363" s="5"/>
      <c r="L18363" s="8"/>
      <c r="N18363" s="5"/>
      <c r="O18363" s="10"/>
      <c r="P18363" s="8"/>
    </row>
    <row r="18364" spans="1:16" s="2" customFormat="1" x14ac:dyDescent="0.15">
      <c r="A18364" s="3"/>
      <c r="B18364" s="3"/>
      <c r="J18364" s="3"/>
      <c r="K18364" s="5"/>
      <c r="L18364" s="8"/>
      <c r="N18364" s="5"/>
      <c r="O18364" s="10"/>
      <c r="P18364" s="8"/>
    </row>
    <row r="18365" spans="1:16" s="2" customFormat="1" x14ac:dyDescent="0.15">
      <c r="A18365" s="3"/>
      <c r="B18365" s="3"/>
      <c r="J18365" s="3"/>
      <c r="K18365" s="5"/>
      <c r="L18365" s="8"/>
      <c r="N18365" s="5"/>
      <c r="O18365" s="10"/>
      <c r="P18365" s="8"/>
    </row>
    <row r="18366" spans="1:16" s="2" customFormat="1" x14ac:dyDescent="0.15">
      <c r="A18366" s="3"/>
      <c r="B18366" s="3"/>
      <c r="J18366" s="3"/>
      <c r="K18366" s="5"/>
      <c r="L18366" s="8"/>
      <c r="N18366" s="5"/>
      <c r="O18366" s="10"/>
      <c r="P18366" s="8"/>
    </row>
    <row r="18367" spans="1:16" s="2" customFormat="1" x14ac:dyDescent="0.15">
      <c r="A18367" s="3"/>
      <c r="B18367" s="3"/>
      <c r="J18367" s="3"/>
      <c r="K18367" s="5"/>
      <c r="L18367" s="8"/>
      <c r="N18367" s="5"/>
      <c r="O18367" s="10"/>
      <c r="P18367" s="8"/>
    </row>
    <row r="18368" spans="1:16" s="2" customFormat="1" x14ac:dyDescent="0.15">
      <c r="A18368" s="3"/>
      <c r="B18368" s="3"/>
      <c r="J18368" s="3"/>
      <c r="K18368" s="5"/>
      <c r="L18368" s="8"/>
      <c r="N18368" s="5"/>
      <c r="O18368" s="10"/>
      <c r="P18368" s="8"/>
    </row>
    <row r="18369" spans="1:16" s="2" customFormat="1" x14ac:dyDescent="0.15">
      <c r="A18369" s="3"/>
      <c r="B18369" s="3"/>
      <c r="J18369" s="3"/>
      <c r="K18369" s="5"/>
      <c r="L18369" s="8"/>
      <c r="N18369" s="5"/>
      <c r="O18369" s="10"/>
      <c r="P18369" s="8"/>
    </row>
    <row r="18370" spans="1:16" s="2" customFormat="1" x14ac:dyDescent="0.15">
      <c r="A18370" s="3"/>
      <c r="B18370" s="3"/>
      <c r="J18370" s="3"/>
      <c r="K18370" s="5"/>
      <c r="L18370" s="8"/>
      <c r="N18370" s="5"/>
      <c r="O18370" s="10"/>
      <c r="P18370" s="8"/>
    </row>
    <row r="18371" spans="1:16" s="2" customFormat="1" x14ac:dyDescent="0.15">
      <c r="A18371" s="3"/>
      <c r="B18371" s="3"/>
      <c r="J18371" s="3"/>
      <c r="K18371" s="5"/>
      <c r="L18371" s="8"/>
      <c r="N18371" s="5"/>
      <c r="O18371" s="10"/>
      <c r="P18371" s="8"/>
    </row>
    <row r="18372" spans="1:16" s="2" customFormat="1" x14ac:dyDescent="0.15">
      <c r="A18372" s="3"/>
      <c r="B18372" s="3"/>
      <c r="J18372" s="3"/>
      <c r="K18372" s="5"/>
      <c r="L18372" s="8"/>
      <c r="N18372" s="5"/>
      <c r="O18372" s="10"/>
      <c r="P18372" s="8"/>
    </row>
    <row r="18373" spans="1:16" s="2" customFormat="1" x14ac:dyDescent="0.15">
      <c r="A18373" s="3"/>
      <c r="B18373" s="3"/>
      <c r="J18373" s="3"/>
      <c r="K18373" s="5"/>
      <c r="L18373" s="8"/>
      <c r="N18373" s="5"/>
      <c r="O18373" s="10"/>
      <c r="P18373" s="8"/>
    </row>
    <row r="18374" spans="1:16" s="2" customFormat="1" x14ac:dyDescent="0.15">
      <c r="A18374" s="3"/>
      <c r="B18374" s="3"/>
      <c r="J18374" s="3"/>
      <c r="K18374" s="5"/>
      <c r="L18374" s="8"/>
      <c r="N18374" s="5"/>
      <c r="O18374" s="10"/>
      <c r="P18374" s="8"/>
    </row>
    <row r="18375" spans="1:16" s="2" customFormat="1" x14ac:dyDescent="0.15">
      <c r="A18375" s="3"/>
      <c r="B18375" s="3"/>
      <c r="J18375" s="3"/>
      <c r="K18375" s="5"/>
      <c r="L18375" s="8"/>
      <c r="N18375" s="5"/>
      <c r="O18375" s="10"/>
      <c r="P18375" s="8"/>
    </row>
    <row r="18376" spans="1:16" s="2" customFormat="1" x14ac:dyDescent="0.15">
      <c r="A18376" s="3"/>
      <c r="B18376" s="3"/>
      <c r="J18376" s="3"/>
      <c r="K18376" s="5"/>
      <c r="L18376" s="8"/>
      <c r="N18376" s="5"/>
      <c r="O18376" s="10"/>
      <c r="P18376" s="8"/>
    </row>
    <row r="18377" spans="1:16" s="2" customFormat="1" x14ac:dyDescent="0.15">
      <c r="A18377" s="3"/>
      <c r="B18377" s="3"/>
      <c r="J18377" s="3"/>
      <c r="K18377" s="5"/>
      <c r="L18377" s="8"/>
      <c r="N18377" s="5"/>
      <c r="O18377" s="10"/>
      <c r="P18377" s="8"/>
    </row>
    <row r="18378" spans="1:16" s="2" customFormat="1" x14ac:dyDescent="0.15">
      <c r="A18378" s="3"/>
      <c r="B18378" s="3"/>
      <c r="J18378" s="3"/>
      <c r="K18378" s="5"/>
      <c r="L18378" s="8"/>
      <c r="N18378" s="5"/>
      <c r="O18378" s="10"/>
      <c r="P18378" s="8"/>
    </row>
    <row r="18379" spans="1:16" s="2" customFormat="1" x14ac:dyDescent="0.15">
      <c r="A18379" s="3"/>
      <c r="B18379" s="3"/>
      <c r="J18379" s="3"/>
      <c r="K18379" s="5"/>
      <c r="L18379" s="8"/>
      <c r="N18379" s="5"/>
      <c r="O18379" s="10"/>
      <c r="P18379" s="8"/>
    </row>
    <row r="18380" spans="1:16" s="2" customFormat="1" x14ac:dyDescent="0.15">
      <c r="A18380" s="3"/>
      <c r="B18380" s="3"/>
      <c r="J18380" s="3"/>
      <c r="K18380" s="5"/>
      <c r="L18380" s="8"/>
      <c r="N18380" s="5"/>
      <c r="O18380" s="10"/>
      <c r="P18380" s="8"/>
    </row>
    <row r="18381" spans="1:16" s="2" customFormat="1" x14ac:dyDescent="0.15">
      <c r="A18381" s="3"/>
      <c r="B18381" s="3"/>
      <c r="J18381" s="3"/>
      <c r="K18381" s="5"/>
      <c r="L18381" s="8"/>
      <c r="N18381" s="5"/>
      <c r="O18381" s="10"/>
      <c r="P18381" s="8"/>
    </row>
    <row r="18382" spans="1:16" s="2" customFormat="1" x14ac:dyDescent="0.15">
      <c r="A18382" s="3"/>
      <c r="B18382" s="3"/>
      <c r="J18382" s="3"/>
      <c r="K18382" s="5"/>
      <c r="L18382" s="8"/>
      <c r="N18382" s="5"/>
      <c r="O18382" s="10"/>
      <c r="P18382" s="8"/>
    </row>
    <row r="18383" spans="1:16" s="2" customFormat="1" x14ac:dyDescent="0.15">
      <c r="A18383" s="3"/>
      <c r="B18383" s="3"/>
      <c r="J18383" s="3"/>
      <c r="K18383" s="5"/>
      <c r="L18383" s="8"/>
      <c r="N18383" s="5"/>
      <c r="O18383" s="10"/>
      <c r="P18383" s="8"/>
    </row>
    <row r="18384" spans="1:16" s="2" customFormat="1" x14ac:dyDescent="0.15">
      <c r="A18384" s="3"/>
      <c r="B18384" s="3"/>
      <c r="J18384" s="3"/>
      <c r="K18384" s="5"/>
      <c r="L18384" s="8"/>
      <c r="N18384" s="5"/>
      <c r="O18384" s="10"/>
      <c r="P18384" s="8"/>
    </row>
    <row r="18385" spans="1:16" s="2" customFormat="1" x14ac:dyDescent="0.15">
      <c r="A18385" s="3"/>
      <c r="B18385" s="3"/>
      <c r="J18385" s="3"/>
      <c r="K18385" s="5"/>
      <c r="L18385" s="8"/>
      <c r="N18385" s="5"/>
      <c r="O18385" s="10"/>
      <c r="P18385" s="8"/>
    </row>
    <row r="18386" spans="1:16" s="2" customFormat="1" x14ac:dyDescent="0.15">
      <c r="A18386" s="3"/>
      <c r="B18386" s="3"/>
      <c r="J18386" s="3"/>
      <c r="K18386" s="5"/>
      <c r="L18386" s="8"/>
      <c r="N18386" s="5"/>
      <c r="O18386" s="10"/>
      <c r="P18386" s="8"/>
    </row>
    <row r="18387" spans="1:16" s="2" customFormat="1" x14ac:dyDescent="0.15">
      <c r="A18387" s="3"/>
      <c r="B18387" s="3"/>
      <c r="J18387" s="3"/>
      <c r="K18387" s="5"/>
      <c r="L18387" s="8"/>
      <c r="N18387" s="5"/>
      <c r="O18387" s="10"/>
      <c r="P18387" s="8"/>
    </row>
    <row r="18388" spans="1:16" s="2" customFormat="1" x14ac:dyDescent="0.15">
      <c r="A18388" s="3"/>
      <c r="B18388" s="3"/>
      <c r="J18388" s="3"/>
      <c r="K18388" s="5"/>
      <c r="L18388" s="8"/>
      <c r="N18388" s="5"/>
      <c r="O18388" s="10"/>
      <c r="P18388" s="8"/>
    </row>
    <row r="18389" spans="1:16" s="2" customFormat="1" x14ac:dyDescent="0.15">
      <c r="A18389" s="3"/>
      <c r="B18389" s="3"/>
      <c r="J18389" s="3"/>
      <c r="K18389" s="5"/>
      <c r="L18389" s="8"/>
      <c r="N18389" s="5"/>
      <c r="O18389" s="10"/>
      <c r="P18389" s="8"/>
    </row>
    <row r="18390" spans="1:16" s="2" customFormat="1" x14ac:dyDescent="0.15">
      <c r="A18390" s="3"/>
      <c r="B18390" s="3"/>
      <c r="J18390" s="3"/>
      <c r="K18390" s="5"/>
      <c r="L18390" s="8"/>
      <c r="N18390" s="5"/>
      <c r="O18390" s="10"/>
      <c r="P18390" s="8"/>
    </row>
    <row r="18391" spans="1:16" s="2" customFormat="1" x14ac:dyDescent="0.15">
      <c r="A18391" s="3"/>
      <c r="B18391" s="3"/>
      <c r="J18391" s="3"/>
      <c r="K18391" s="5"/>
      <c r="L18391" s="8"/>
      <c r="N18391" s="5"/>
      <c r="O18391" s="10"/>
      <c r="P18391" s="8"/>
    </row>
    <row r="18392" spans="1:16" s="2" customFormat="1" x14ac:dyDescent="0.15">
      <c r="A18392" s="3"/>
      <c r="B18392" s="3"/>
      <c r="J18392" s="3"/>
      <c r="K18392" s="5"/>
      <c r="L18392" s="8"/>
      <c r="N18392" s="5"/>
      <c r="O18392" s="10"/>
      <c r="P18392" s="8"/>
    </row>
    <row r="18393" spans="1:16" s="2" customFormat="1" x14ac:dyDescent="0.15">
      <c r="A18393" s="3"/>
      <c r="B18393" s="3"/>
      <c r="J18393" s="3"/>
      <c r="K18393" s="5"/>
      <c r="L18393" s="8"/>
      <c r="N18393" s="5"/>
      <c r="O18393" s="10"/>
      <c r="P18393" s="8"/>
    </row>
    <row r="18394" spans="1:16" s="2" customFormat="1" x14ac:dyDescent="0.15">
      <c r="A18394" s="3"/>
      <c r="B18394" s="3"/>
      <c r="J18394" s="3"/>
      <c r="K18394" s="5"/>
      <c r="L18394" s="8"/>
      <c r="N18394" s="5"/>
      <c r="O18394" s="10"/>
      <c r="P18394" s="8"/>
    </row>
    <row r="18395" spans="1:16" s="2" customFormat="1" x14ac:dyDescent="0.15">
      <c r="A18395" s="3"/>
      <c r="B18395" s="3"/>
      <c r="J18395" s="3"/>
      <c r="K18395" s="5"/>
      <c r="L18395" s="8"/>
      <c r="N18395" s="5"/>
      <c r="O18395" s="10"/>
      <c r="P18395" s="8"/>
    </row>
    <row r="18396" spans="1:16" s="2" customFormat="1" x14ac:dyDescent="0.15">
      <c r="A18396" s="3"/>
      <c r="B18396" s="3"/>
      <c r="J18396" s="3"/>
      <c r="K18396" s="5"/>
      <c r="L18396" s="8"/>
      <c r="N18396" s="5"/>
      <c r="O18396" s="10"/>
      <c r="P18396" s="8"/>
    </row>
    <row r="18397" spans="1:16" s="2" customFormat="1" x14ac:dyDescent="0.15">
      <c r="A18397" s="3"/>
      <c r="B18397" s="3"/>
      <c r="J18397" s="3"/>
      <c r="K18397" s="5"/>
      <c r="L18397" s="8"/>
      <c r="N18397" s="5"/>
      <c r="O18397" s="10"/>
      <c r="P18397" s="8"/>
    </row>
    <row r="18398" spans="1:16" s="2" customFormat="1" x14ac:dyDescent="0.15">
      <c r="A18398" s="3"/>
      <c r="B18398" s="3"/>
      <c r="J18398" s="3"/>
      <c r="K18398" s="5"/>
      <c r="L18398" s="8"/>
      <c r="N18398" s="5"/>
      <c r="O18398" s="10"/>
      <c r="P18398" s="8"/>
    </row>
    <row r="18399" spans="1:16" s="2" customFormat="1" x14ac:dyDescent="0.15">
      <c r="A18399" s="3"/>
      <c r="B18399" s="3"/>
      <c r="J18399" s="3"/>
      <c r="K18399" s="5"/>
      <c r="L18399" s="8"/>
      <c r="N18399" s="5"/>
      <c r="O18399" s="10"/>
      <c r="P18399" s="8"/>
    </row>
    <row r="18400" spans="1:16" s="2" customFormat="1" x14ac:dyDescent="0.15">
      <c r="A18400" s="3"/>
      <c r="B18400" s="3"/>
      <c r="J18400" s="3"/>
      <c r="K18400" s="5"/>
      <c r="L18400" s="8"/>
      <c r="N18400" s="5"/>
      <c r="O18400" s="10"/>
      <c r="P18400" s="8"/>
    </row>
    <row r="18401" spans="1:16" s="2" customFormat="1" x14ac:dyDescent="0.15">
      <c r="A18401" s="3"/>
      <c r="B18401" s="3"/>
      <c r="J18401" s="3"/>
      <c r="K18401" s="5"/>
      <c r="L18401" s="8"/>
      <c r="N18401" s="5"/>
      <c r="O18401" s="10"/>
      <c r="P18401" s="8"/>
    </row>
    <row r="18402" spans="1:16" s="2" customFormat="1" x14ac:dyDescent="0.15">
      <c r="A18402" s="3"/>
      <c r="B18402" s="3"/>
      <c r="J18402" s="3"/>
      <c r="K18402" s="5"/>
      <c r="L18402" s="8"/>
      <c r="N18402" s="5"/>
      <c r="O18402" s="10"/>
      <c r="P18402" s="8"/>
    </row>
    <row r="18403" spans="1:16" s="2" customFormat="1" x14ac:dyDescent="0.15">
      <c r="A18403" s="3"/>
      <c r="B18403" s="3"/>
      <c r="J18403" s="3"/>
      <c r="K18403" s="5"/>
      <c r="L18403" s="8"/>
      <c r="N18403" s="5"/>
      <c r="O18403" s="10"/>
      <c r="P18403" s="8"/>
    </row>
    <row r="18404" spans="1:16" s="2" customFormat="1" x14ac:dyDescent="0.15">
      <c r="A18404" s="3"/>
      <c r="B18404" s="3"/>
      <c r="J18404" s="3"/>
      <c r="K18404" s="5"/>
      <c r="L18404" s="8"/>
      <c r="N18404" s="5"/>
      <c r="O18404" s="10"/>
      <c r="P18404" s="8"/>
    </row>
    <row r="18405" spans="1:16" s="2" customFormat="1" x14ac:dyDescent="0.15">
      <c r="A18405" s="3"/>
      <c r="B18405" s="3"/>
      <c r="J18405" s="3"/>
      <c r="K18405" s="5"/>
      <c r="L18405" s="8"/>
      <c r="N18405" s="5"/>
      <c r="O18405" s="10"/>
      <c r="P18405" s="8"/>
    </row>
    <row r="18406" spans="1:16" s="2" customFormat="1" x14ac:dyDescent="0.15">
      <c r="A18406" s="3"/>
      <c r="B18406" s="3"/>
      <c r="J18406" s="3"/>
      <c r="K18406" s="5"/>
      <c r="L18406" s="8"/>
      <c r="N18406" s="5"/>
      <c r="O18406" s="10"/>
      <c r="P18406" s="8"/>
    </row>
    <row r="18407" spans="1:16" s="2" customFormat="1" x14ac:dyDescent="0.15">
      <c r="A18407" s="3"/>
      <c r="B18407" s="3"/>
      <c r="J18407" s="3"/>
      <c r="K18407" s="5"/>
      <c r="L18407" s="8"/>
      <c r="N18407" s="5"/>
      <c r="O18407" s="10"/>
      <c r="P18407" s="8"/>
    </row>
    <row r="18408" spans="1:16" s="2" customFormat="1" x14ac:dyDescent="0.15">
      <c r="A18408" s="3"/>
      <c r="B18408" s="3"/>
      <c r="J18408" s="3"/>
      <c r="K18408" s="5"/>
      <c r="L18408" s="8"/>
      <c r="N18408" s="5"/>
      <c r="O18408" s="10"/>
      <c r="P18408" s="8"/>
    </row>
    <row r="18409" spans="1:16" s="2" customFormat="1" x14ac:dyDescent="0.15">
      <c r="A18409" s="3"/>
      <c r="B18409" s="3"/>
      <c r="J18409" s="3"/>
      <c r="K18409" s="5"/>
      <c r="L18409" s="8"/>
      <c r="N18409" s="5"/>
      <c r="O18409" s="10"/>
      <c r="P18409" s="8"/>
    </row>
    <row r="18410" spans="1:16" s="2" customFormat="1" x14ac:dyDescent="0.15">
      <c r="A18410" s="3"/>
      <c r="B18410" s="3"/>
      <c r="J18410" s="3"/>
      <c r="K18410" s="5"/>
      <c r="L18410" s="8"/>
      <c r="N18410" s="5"/>
      <c r="O18410" s="10"/>
      <c r="P18410" s="8"/>
    </row>
    <row r="18411" spans="1:16" s="2" customFormat="1" x14ac:dyDescent="0.15">
      <c r="A18411" s="3"/>
      <c r="B18411" s="3"/>
      <c r="J18411" s="3"/>
      <c r="K18411" s="5"/>
      <c r="L18411" s="8"/>
      <c r="N18411" s="5"/>
      <c r="O18411" s="10"/>
      <c r="P18411" s="8"/>
    </row>
    <row r="18412" spans="1:16" s="2" customFormat="1" x14ac:dyDescent="0.15">
      <c r="A18412" s="3"/>
      <c r="B18412" s="3"/>
      <c r="J18412" s="3"/>
      <c r="K18412" s="5"/>
      <c r="L18412" s="8"/>
      <c r="N18412" s="5"/>
      <c r="O18412" s="10"/>
      <c r="P18412" s="8"/>
    </row>
    <row r="18413" spans="1:16" s="2" customFormat="1" x14ac:dyDescent="0.15">
      <c r="A18413" s="3"/>
      <c r="B18413" s="3"/>
      <c r="J18413" s="3"/>
      <c r="K18413" s="5"/>
      <c r="L18413" s="8"/>
      <c r="N18413" s="5"/>
      <c r="O18413" s="10"/>
      <c r="P18413" s="8"/>
    </row>
    <row r="18414" spans="1:16" s="2" customFormat="1" x14ac:dyDescent="0.15">
      <c r="A18414" s="3"/>
      <c r="B18414" s="3"/>
      <c r="J18414" s="3"/>
      <c r="K18414" s="5"/>
      <c r="L18414" s="8"/>
      <c r="N18414" s="5"/>
      <c r="O18414" s="10"/>
      <c r="P18414" s="8"/>
    </row>
    <row r="18415" spans="1:16" s="2" customFormat="1" x14ac:dyDescent="0.15">
      <c r="A18415" s="3"/>
      <c r="B18415" s="3"/>
      <c r="J18415" s="3"/>
      <c r="K18415" s="5"/>
      <c r="L18415" s="8"/>
      <c r="N18415" s="5"/>
      <c r="O18415" s="10"/>
      <c r="P18415" s="8"/>
    </row>
    <row r="18416" spans="1:16" s="2" customFormat="1" x14ac:dyDescent="0.15">
      <c r="A18416" s="3"/>
      <c r="B18416" s="3"/>
      <c r="J18416" s="3"/>
      <c r="K18416" s="5"/>
      <c r="L18416" s="8"/>
      <c r="N18416" s="5"/>
      <c r="O18416" s="10"/>
      <c r="P18416" s="8"/>
    </row>
    <row r="18417" spans="1:16" s="2" customFormat="1" x14ac:dyDescent="0.15">
      <c r="A18417" s="3"/>
      <c r="B18417" s="3"/>
      <c r="J18417" s="3"/>
      <c r="K18417" s="5"/>
      <c r="L18417" s="8"/>
      <c r="N18417" s="5"/>
      <c r="O18417" s="10"/>
      <c r="P18417" s="8"/>
    </row>
    <row r="18418" spans="1:16" s="2" customFormat="1" x14ac:dyDescent="0.15">
      <c r="A18418" s="3"/>
      <c r="B18418" s="3"/>
      <c r="J18418" s="3"/>
      <c r="K18418" s="5"/>
      <c r="L18418" s="8"/>
      <c r="N18418" s="5"/>
      <c r="O18418" s="10"/>
      <c r="P18418" s="8"/>
    </row>
    <row r="18419" spans="1:16" s="2" customFormat="1" x14ac:dyDescent="0.15">
      <c r="A18419" s="3"/>
      <c r="B18419" s="3"/>
      <c r="J18419" s="3"/>
      <c r="K18419" s="5"/>
      <c r="L18419" s="8"/>
      <c r="N18419" s="5"/>
      <c r="O18419" s="10"/>
      <c r="P18419" s="8"/>
    </row>
    <row r="18420" spans="1:16" s="2" customFormat="1" x14ac:dyDescent="0.15">
      <c r="A18420" s="3"/>
      <c r="B18420" s="3"/>
      <c r="J18420" s="3"/>
      <c r="K18420" s="5"/>
      <c r="L18420" s="8"/>
      <c r="N18420" s="5"/>
      <c r="O18420" s="10"/>
      <c r="P18420" s="8"/>
    </row>
    <row r="18421" spans="1:16" s="2" customFormat="1" x14ac:dyDescent="0.15">
      <c r="A18421" s="3"/>
      <c r="B18421" s="3"/>
      <c r="J18421" s="3"/>
      <c r="K18421" s="5"/>
      <c r="L18421" s="8"/>
      <c r="N18421" s="5"/>
      <c r="O18421" s="10"/>
      <c r="P18421" s="8"/>
    </row>
    <row r="18422" spans="1:16" s="2" customFormat="1" x14ac:dyDescent="0.15">
      <c r="A18422" s="3"/>
      <c r="B18422" s="3"/>
      <c r="J18422" s="3"/>
      <c r="K18422" s="5"/>
      <c r="L18422" s="8"/>
      <c r="N18422" s="5"/>
      <c r="O18422" s="10"/>
      <c r="P18422" s="8"/>
    </row>
    <row r="18423" spans="1:16" s="2" customFormat="1" x14ac:dyDescent="0.15">
      <c r="A18423" s="3"/>
      <c r="B18423" s="3"/>
      <c r="J18423" s="3"/>
      <c r="K18423" s="5"/>
      <c r="L18423" s="8"/>
      <c r="N18423" s="5"/>
      <c r="O18423" s="10"/>
      <c r="P18423" s="8"/>
    </row>
    <row r="18424" spans="1:16" s="2" customFormat="1" x14ac:dyDescent="0.15">
      <c r="A18424" s="3"/>
      <c r="B18424" s="3"/>
      <c r="J18424" s="3"/>
      <c r="K18424" s="5"/>
      <c r="L18424" s="8"/>
      <c r="N18424" s="5"/>
      <c r="O18424" s="10"/>
      <c r="P18424" s="8"/>
    </row>
    <row r="18425" spans="1:16" s="2" customFormat="1" x14ac:dyDescent="0.15">
      <c r="A18425" s="3"/>
      <c r="B18425" s="3"/>
      <c r="J18425" s="3"/>
      <c r="K18425" s="5"/>
      <c r="L18425" s="8"/>
      <c r="N18425" s="5"/>
      <c r="O18425" s="10"/>
      <c r="P18425" s="8"/>
    </row>
    <row r="18426" spans="1:16" s="2" customFormat="1" x14ac:dyDescent="0.15">
      <c r="A18426" s="3"/>
      <c r="B18426" s="3"/>
      <c r="J18426" s="3"/>
      <c r="K18426" s="5"/>
      <c r="L18426" s="8"/>
      <c r="N18426" s="5"/>
      <c r="O18426" s="10"/>
      <c r="P18426" s="8"/>
    </row>
    <row r="18427" spans="1:16" s="2" customFormat="1" x14ac:dyDescent="0.15">
      <c r="A18427" s="3"/>
      <c r="B18427" s="3"/>
      <c r="J18427" s="3"/>
      <c r="K18427" s="5"/>
      <c r="L18427" s="8"/>
      <c r="N18427" s="5"/>
      <c r="O18427" s="10"/>
      <c r="P18427" s="8"/>
    </row>
    <row r="18428" spans="1:16" s="2" customFormat="1" x14ac:dyDescent="0.15">
      <c r="A18428" s="3"/>
      <c r="B18428" s="3"/>
      <c r="J18428" s="3"/>
      <c r="K18428" s="5"/>
      <c r="L18428" s="8"/>
      <c r="N18428" s="5"/>
      <c r="O18428" s="10"/>
      <c r="P18428" s="8"/>
    </row>
    <row r="18429" spans="1:16" s="2" customFormat="1" x14ac:dyDescent="0.15">
      <c r="A18429" s="3"/>
      <c r="B18429" s="3"/>
      <c r="J18429" s="3"/>
      <c r="K18429" s="5"/>
      <c r="L18429" s="8"/>
      <c r="N18429" s="5"/>
      <c r="O18429" s="10"/>
      <c r="P18429" s="8"/>
    </row>
    <row r="18430" spans="1:16" s="2" customFormat="1" x14ac:dyDescent="0.15">
      <c r="A18430" s="3"/>
      <c r="B18430" s="3"/>
      <c r="J18430" s="3"/>
      <c r="K18430" s="5"/>
      <c r="L18430" s="8"/>
      <c r="N18430" s="5"/>
      <c r="O18430" s="10"/>
      <c r="P18430" s="8"/>
    </row>
    <row r="18431" spans="1:16" s="2" customFormat="1" x14ac:dyDescent="0.15">
      <c r="A18431" s="3"/>
      <c r="B18431" s="3"/>
      <c r="J18431" s="3"/>
      <c r="K18431" s="5"/>
      <c r="L18431" s="8"/>
      <c r="N18431" s="5"/>
      <c r="O18431" s="10"/>
      <c r="P18431" s="8"/>
    </row>
    <row r="18432" spans="1:16" s="2" customFormat="1" x14ac:dyDescent="0.15">
      <c r="A18432" s="3"/>
      <c r="B18432" s="3"/>
      <c r="J18432" s="3"/>
      <c r="K18432" s="5"/>
      <c r="L18432" s="8"/>
      <c r="N18432" s="5"/>
      <c r="O18432" s="10"/>
      <c r="P18432" s="8"/>
    </row>
    <row r="18433" spans="1:16" s="2" customFormat="1" x14ac:dyDescent="0.15">
      <c r="A18433" s="3"/>
      <c r="B18433" s="3"/>
      <c r="J18433" s="3"/>
      <c r="K18433" s="5"/>
      <c r="L18433" s="8"/>
      <c r="N18433" s="5"/>
      <c r="O18433" s="10"/>
      <c r="P18433" s="8"/>
    </row>
    <row r="18434" spans="1:16" s="2" customFormat="1" x14ac:dyDescent="0.15">
      <c r="A18434" s="3"/>
      <c r="B18434" s="3"/>
      <c r="J18434" s="3"/>
      <c r="K18434" s="5"/>
      <c r="L18434" s="8"/>
      <c r="N18434" s="5"/>
      <c r="O18434" s="10"/>
      <c r="P18434" s="8"/>
    </row>
    <row r="18435" spans="1:16" s="2" customFormat="1" x14ac:dyDescent="0.15">
      <c r="A18435" s="3"/>
      <c r="B18435" s="3"/>
      <c r="J18435" s="3"/>
      <c r="K18435" s="5"/>
      <c r="L18435" s="8"/>
      <c r="N18435" s="5"/>
      <c r="O18435" s="10"/>
      <c r="P18435" s="8"/>
    </row>
    <row r="18436" spans="1:16" s="2" customFormat="1" x14ac:dyDescent="0.15">
      <c r="A18436" s="3"/>
      <c r="B18436" s="3"/>
      <c r="J18436" s="3"/>
      <c r="K18436" s="5"/>
      <c r="L18436" s="8"/>
      <c r="N18436" s="5"/>
      <c r="O18436" s="10"/>
      <c r="P18436" s="8"/>
    </row>
    <row r="18437" spans="1:16" s="2" customFormat="1" x14ac:dyDescent="0.15">
      <c r="A18437" s="3"/>
      <c r="B18437" s="3"/>
      <c r="J18437" s="3"/>
      <c r="K18437" s="5"/>
      <c r="L18437" s="8"/>
      <c r="N18437" s="5"/>
      <c r="O18437" s="10"/>
      <c r="P18437" s="8"/>
    </row>
    <row r="18438" spans="1:16" s="2" customFormat="1" x14ac:dyDescent="0.15">
      <c r="A18438" s="3"/>
      <c r="B18438" s="3"/>
      <c r="J18438" s="3"/>
      <c r="K18438" s="5"/>
      <c r="L18438" s="8"/>
      <c r="N18438" s="5"/>
      <c r="O18438" s="10"/>
      <c r="P18438" s="8"/>
    </row>
    <row r="18439" spans="1:16" s="2" customFormat="1" x14ac:dyDescent="0.15">
      <c r="A18439" s="3"/>
      <c r="B18439" s="3"/>
      <c r="J18439" s="3"/>
      <c r="K18439" s="5"/>
      <c r="L18439" s="8"/>
      <c r="N18439" s="5"/>
      <c r="O18439" s="10"/>
      <c r="P18439" s="8"/>
    </row>
    <row r="18440" spans="1:16" s="2" customFormat="1" x14ac:dyDescent="0.15">
      <c r="A18440" s="3"/>
      <c r="B18440" s="3"/>
      <c r="J18440" s="3"/>
      <c r="K18440" s="5"/>
      <c r="L18440" s="8"/>
      <c r="N18440" s="5"/>
      <c r="O18440" s="10"/>
      <c r="P18440" s="8"/>
    </row>
    <row r="18441" spans="1:16" s="2" customFormat="1" x14ac:dyDescent="0.15">
      <c r="A18441" s="3"/>
      <c r="B18441" s="3"/>
      <c r="J18441" s="3"/>
      <c r="K18441" s="5"/>
      <c r="L18441" s="8"/>
      <c r="N18441" s="5"/>
      <c r="O18441" s="10"/>
      <c r="P18441" s="8"/>
    </row>
    <row r="18442" spans="1:16" s="2" customFormat="1" x14ac:dyDescent="0.15">
      <c r="A18442" s="3"/>
      <c r="B18442" s="3"/>
      <c r="J18442" s="3"/>
      <c r="K18442" s="5"/>
      <c r="L18442" s="8"/>
      <c r="N18442" s="5"/>
      <c r="O18442" s="10"/>
      <c r="P18442" s="8"/>
    </row>
    <row r="18443" spans="1:16" s="2" customFormat="1" x14ac:dyDescent="0.15">
      <c r="A18443" s="3"/>
      <c r="B18443" s="3"/>
      <c r="J18443" s="3"/>
      <c r="K18443" s="5"/>
      <c r="L18443" s="8"/>
      <c r="N18443" s="5"/>
      <c r="O18443" s="10"/>
      <c r="P18443" s="8"/>
    </row>
    <row r="18444" spans="1:16" s="2" customFormat="1" x14ac:dyDescent="0.15">
      <c r="A18444" s="3"/>
      <c r="B18444" s="3"/>
      <c r="J18444" s="3"/>
      <c r="K18444" s="5"/>
      <c r="L18444" s="8"/>
      <c r="N18444" s="5"/>
      <c r="O18444" s="10"/>
      <c r="P18444" s="8"/>
    </row>
    <row r="18445" spans="1:16" s="2" customFormat="1" x14ac:dyDescent="0.15">
      <c r="A18445" s="3"/>
      <c r="B18445" s="3"/>
      <c r="J18445" s="3"/>
      <c r="K18445" s="5"/>
      <c r="L18445" s="8"/>
      <c r="N18445" s="5"/>
      <c r="O18445" s="10"/>
      <c r="P18445" s="8"/>
    </row>
    <row r="18446" spans="1:16" s="2" customFormat="1" x14ac:dyDescent="0.15">
      <c r="A18446" s="3"/>
      <c r="B18446" s="3"/>
      <c r="J18446" s="3"/>
      <c r="K18446" s="5"/>
      <c r="L18446" s="8"/>
      <c r="N18446" s="5"/>
      <c r="O18446" s="10"/>
      <c r="P18446" s="8"/>
    </row>
    <row r="18447" spans="1:16" s="2" customFormat="1" x14ac:dyDescent="0.15">
      <c r="A18447" s="3"/>
      <c r="B18447" s="3"/>
      <c r="J18447" s="3"/>
      <c r="K18447" s="5"/>
      <c r="L18447" s="8"/>
      <c r="N18447" s="5"/>
      <c r="O18447" s="10"/>
      <c r="P18447" s="8"/>
    </row>
    <row r="18448" spans="1:16" s="2" customFormat="1" x14ac:dyDescent="0.15">
      <c r="A18448" s="3"/>
      <c r="B18448" s="3"/>
      <c r="J18448" s="3"/>
      <c r="K18448" s="5"/>
      <c r="L18448" s="8"/>
      <c r="N18448" s="5"/>
      <c r="O18448" s="10"/>
      <c r="P18448" s="8"/>
    </row>
    <row r="18449" spans="1:16" s="2" customFormat="1" x14ac:dyDescent="0.15">
      <c r="A18449" s="3"/>
      <c r="B18449" s="3"/>
      <c r="J18449" s="3"/>
      <c r="K18449" s="5"/>
      <c r="L18449" s="8"/>
      <c r="N18449" s="5"/>
      <c r="O18449" s="10"/>
      <c r="P18449" s="8"/>
    </row>
    <row r="18450" spans="1:16" s="2" customFormat="1" x14ac:dyDescent="0.15">
      <c r="A18450" s="3"/>
      <c r="B18450" s="3"/>
      <c r="J18450" s="3"/>
      <c r="K18450" s="5"/>
      <c r="L18450" s="8"/>
      <c r="N18450" s="5"/>
      <c r="O18450" s="10"/>
      <c r="P18450" s="8"/>
    </row>
    <row r="18451" spans="1:16" s="2" customFormat="1" x14ac:dyDescent="0.15">
      <c r="A18451" s="3"/>
      <c r="B18451" s="3"/>
      <c r="J18451" s="3"/>
      <c r="K18451" s="5"/>
      <c r="L18451" s="8"/>
      <c r="N18451" s="5"/>
      <c r="O18451" s="10"/>
      <c r="P18451" s="8"/>
    </row>
    <row r="18452" spans="1:16" s="2" customFormat="1" x14ac:dyDescent="0.15">
      <c r="A18452" s="3"/>
      <c r="B18452" s="3"/>
      <c r="J18452" s="3"/>
      <c r="K18452" s="5"/>
      <c r="L18452" s="8"/>
      <c r="N18452" s="5"/>
      <c r="O18452" s="10"/>
      <c r="P18452" s="8"/>
    </row>
    <row r="18453" spans="1:16" s="2" customFormat="1" x14ac:dyDescent="0.15">
      <c r="A18453" s="3"/>
      <c r="B18453" s="3"/>
      <c r="J18453" s="3"/>
      <c r="K18453" s="5"/>
      <c r="L18453" s="8"/>
      <c r="N18453" s="5"/>
      <c r="O18453" s="10"/>
      <c r="P18453" s="8"/>
    </row>
    <row r="18454" spans="1:16" s="2" customFormat="1" x14ac:dyDescent="0.15">
      <c r="A18454" s="3"/>
      <c r="B18454" s="3"/>
      <c r="J18454" s="3"/>
      <c r="K18454" s="5"/>
      <c r="L18454" s="8"/>
      <c r="N18454" s="5"/>
      <c r="O18454" s="10"/>
      <c r="P18454" s="8"/>
    </row>
    <row r="18455" spans="1:16" s="2" customFormat="1" x14ac:dyDescent="0.15">
      <c r="A18455" s="3"/>
      <c r="B18455" s="3"/>
      <c r="J18455" s="3"/>
      <c r="K18455" s="5"/>
      <c r="L18455" s="8"/>
      <c r="N18455" s="5"/>
      <c r="O18455" s="10"/>
      <c r="P18455" s="8"/>
    </row>
    <row r="18456" spans="1:16" s="2" customFormat="1" x14ac:dyDescent="0.15">
      <c r="A18456" s="3"/>
      <c r="B18456" s="3"/>
      <c r="J18456" s="3"/>
      <c r="K18456" s="5"/>
      <c r="L18456" s="8"/>
      <c r="N18456" s="5"/>
      <c r="O18456" s="10"/>
      <c r="P18456" s="8"/>
    </row>
    <row r="18457" spans="1:16" s="2" customFormat="1" x14ac:dyDescent="0.15">
      <c r="A18457" s="3"/>
      <c r="B18457" s="3"/>
      <c r="J18457" s="3"/>
      <c r="K18457" s="5"/>
      <c r="L18457" s="8"/>
      <c r="N18457" s="5"/>
      <c r="O18457" s="10"/>
      <c r="P18457" s="8"/>
    </row>
    <row r="18458" spans="1:16" s="2" customFormat="1" x14ac:dyDescent="0.15">
      <c r="A18458" s="3"/>
      <c r="B18458" s="3"/>
      <c r="J18458" s="3"/>
      <c r="K18458" s="5"/>
      <c r="L18458" s="8"/>
      <c r="N18458" s="5"/>
      <c r="O18458" s="10"/>
      <c r="P18458" s="8"/>
    </row>
    <row r="18459" spans="1:16" s="2" customFormat="1" x14ac:dyDescent="0.15">
      <c r="A18459" s="3"/>
      <c r="B18459" s="3"/>
      <c r="J18459" s="3"/>
      <c r="K18459" s="5"/>
      <c r="L18459" s="8"/>
      <c r="N18459" s="5"/>
      <c r="O18459" s="10"/>
      <c r="P18459" s="8"/>
    </row>
    <row r="18460" spans="1:16" s="2" customFormat="1" x14ac:dyDescent="0.15">
      <c r="A18460" s="3"/>
      <c r="B18460" s="3"/>
      <c r="J18460" s="3"/>
      <c r="K18460" s="5"/>
      <c r="L18460" s="8"/>
      <c r="N18460" s="5"/>
      <c r="O18460" s="10"/>
      <c r="P18460" s="8"/>
    </row>
    <row r="18461" spans="1:16" s="2" customFormat="1" x14ac:dyDescent="0.15">
      <c r="A18461" s="3"/>
      <c r="B18461" s="3"/>
      <c r="J18461" s="3"/>
      <c r="K18461" s="5"/>
      <c r="L18461" s="8"/>
      <c r="N18461" s="5"/>
      <c r="O18461" s="10"/>
      <c r="P18461" s="8"/>
    </row>
    <row r="18462" spans="1:16" s="2" customFormat="1" x14ac:dyDescent="0.15">
      <c r="A18462" s="3"/>
      <c r="B18462" s="3"/>
      <c r="J18462" s="3"/>
      <c r="K18462" s="5"/>
      <c r="L18462" s="8"/>
      <c r="N18462" s="5"/>
      <c r="O18462" s="10"/>
      <c r="P18462" s="8"/>
    </row>
    <row r="18463" spans="1:16" s="2" customFormat="1" x14ac:dyDescent="0.15">
      <c r="A18463" s="3"/>
      <c r="B18463" s="3"/>
      <c r="J18463" s="3"/>
      <c r="K18463" s="5"/>
      <c r="L18463" s="8"/>
      <c r="N18463" s="5"/>
      <c r="O18463" s="10"/>
      <c r="P18463" s="8"/>
    </row>
    <row r="18464" spans="1:16" s="2" customFormat="1" x14ac:dyDescent="0.15">
      <c r="A18464" s="3"/>
      <c r="B18464" s="3"/>
      <c r="J18464" s="3"/>
      <c r="K18464" s="5"/>
      <c r="L18464" s="8"/>
      <c r="N18464" s="5"/>
      <c r="O18464" s="10"/>
      <c r="P18464" s="8"/>
    </row>
    <row r="18465" spans="1:16" s="2" customFormat="1" x14ac:dyDescent="0.15">
      <c r="A18465" s="3"/>
      <c r="B18465" s="3"/>
      <c r="J18465" s="3"/>
      <c r="K18465" s="5"/>
      <c r="L18465" s="8"/>
      <c r="N18465" s="5"/>
      <c r="O18465" s="10"/>
      <c r="P18465" s="8"/>
    </row>
    <row r="18466" spans="1:16" s="2" customFormat="1" x14ac:dyDescent="0.15">
      <c r="A18466" s="3"/>
      <c r="B18466" s="3"/>
      <c r="J18466" s="3"/>
      <c r="K18466" s="5"/>
      <c r="L18466" s="8"/>
      <c r="N18466" s="5"/>
      <c r="O18466" s="10"/>
      <c r="P18466" s="8"/>
    </row>
    <row r="18467" spans="1:16" s="2" customFormat="1" x14ac:dyDescent="0.15">
      <c r="A18467" s="3"/>
      <c r="B18467" s="3"/>
      <c r="J18467" s="3"/>
      <c r="K18467" s="5"/>
      <c r="L18467" s="8"/>
      <c r="N18467" s="5"/>
      <c r="O18467" s="10"/>
      <c r="P18467" s="8"/>
    </row>
    <row r="18468" spans="1:16" s="2" customFormat="1" x14ac:dyDescent="0.15">
      <c r="A18468" s="3"/>
      <c r="B18468" s="3"/>
      <c r="J18468" s="3"/>
      <c r="K18468" s="5"/>
      <c r="L18468" s="8"/>
      <c r="N18468" s="5"/>
      <c r="O18468" s="10"/>
      <c r="P18468" s="8"/>
    </row>
    <row r="18469" spans="1:16" s="2" customFormat="1" x14ac:dyDescent="0.15">
      <c r="A18469" s="3"/>
      <c r="B18469" s="3"/>
      <c r="J18469" s="3"/>
      <c r="K18469" s="5"/>
      <c r="L18469" s="8"/>
      <c r="N18469" s="5"/>
      <c r="O18469" s="10"/>
      <c r="P18469" s="8"/>
    </row>
    <row r="18470" spans="1:16" s="2" customFormat="1" x14ac:dyDescent="0.15">
      <c r="A18470" s="3"/>
      <c r="B18470" s="3"/>
      <c r="J18470" s="3"/>
      <c r="K18470" s="5"/>
      <c r="L18470" s="8"/>
      <c r="N18470" s="5"/>
      <c r="O18470" s="10"/>
      <c r="P18470" s="8"/>
    </row>
    <row r="18471" spans="1:16" s="2" customFormat="1" x14ac:dyDescent="0.15">
      <c r="A18471" s="3"/>
      <c r="B18471" s="3"/>
      <c r="J18471" s="3"/>
      <c r="K18471" s="5"/>
      <c r="L18471" s="8"/>
      <c r="N18471" s="5"/>
      <c r="O18471" s="10"/>
      <c r="P18471" s="8"/>
    </row>
    <row r="18472" spans="1:16" s="2" customFormat="1" x14ac:dyDescent="0.15">
      <c r="A18472" s="3"/>
      <c r="B18472" s="3"/>
      <c r="J18472" s="3"/>
      <c r="K18472" s="5"/>
      <c r="L18472" s="8"/>
      <c r="N18472" s="5"/>
      <c r="O18472" s="10"/>
      <c r="P18472" s="8"/>
    </row>
    <row r="18473" spans="1:16" s="2" customFormat="1" x14ac:dyDescent="0.15">
      <c r="A18473" s="3"/>
      <c r="B18473" s="3"/>
      <c r="J18473" s="3"/>
      <c r="K18473" s="5"/>
      <c r="L18473" s="8"/>
      <c r="N18473" s="5"/>
      <c r="O18473" s="10"/>
      <c r="P18473" s="8"/>
    </row>
    <row r="18474" spans="1:16" s="2" customFormat="1" x14ac:dyDescent="0.15">
      <c r="A18474" s="3"/>
      <c r="B18474" s="3"/>
      <c r="J18474" s="3"/>
      <c r="K18474" s="5"/>
      <c r="L18474" s="8"/>
      <c r="N18474" s="5"/>
      <c r="O18474" s="10"/>
      <c r="P18474" s="8"/>
    </row>
    <row r="18475" spans="1:16" s="2" customFormat="1" x14ac:dyDescent="0.15">
      <c r="A18475" s="3"/>
      <c r="B18475" s="3"/>
      <c r="J18475" s="3"/>
      <c r="K18475" s="5"/>
      <c r="L18475" s="8"/>
      <c r="N18475" s="5"/>
      <c r="O18475" s="10"/>
      <c r="P18475" s="8"/>
    </row>
    <row r="18476" spans="1:16" s="2" customFormat="1" x14ac:dyDescent="0.15">
      <c r="A18476" s="3"/>
      <c r="B18476" s="3"/>
      <c r="J18476" s="3"/>
      <c r="K18476" s="5"/>
      <c r="L18476" s="8"/>
      <c r="N18476" s="5"/>
      <c r="O18476" s="10"/>
      <c r="P18476" s="8"/>
    </row>
    <row r="18477" spans="1:16" s="2" customFormat="1" x14ac:dyDescent="0.15">
      <c r="A18477" s="3"/>
      <c r="B18477" s="3"/>
      <c r="J18477" s="3"/>
      <c r="K18477" s="5"/>
      <c r="L18477" s="8"/>
      <c r="N18477" s="5"/>
      <c r="O18477" s="10"/>
      <c r="P18477" s="8"/>
    </row>
    <row r="18478" spans="1:16" s="2" customFormat="1" x14ac:dyDescent="0.15">
      <c r="A18478" s="3"/>
      <c r="B18478" s="3"/>
      <c r="J18478" s="3"/>
      <c r="K18478" s="5"/>
      <c r="L18478" s="8"/>
      <c r="N18478" s="5"/>
      <c r="O18478" s="10"/>
      <c r="P18478" s="8"/>
    </row>
    <row r="18479" spans="1:16" s="2" customFormat="1" x14ac:dyDescent="0.15">
      <c r="A18479" s="3"/>
      <c r="B18479" s="3"/>
      <c r="J18479" s="3"/>
      <c r="K18479" s="5"/>
      <c r="L18479" s="8"/>
      <c r="N18479" s="5"/>
      <c r="O18479" s="10"/>
      <c r="P18479" s="8"/>
    </row>
    <row r="18480" spans="1:16" s="2" customFormat="1" x14ac:dyDescent="0.15">
      <c r="A18480" s="3"/>
      <c r="B18480" s="3"/>
      <c r="J18480" s="3"/>
      <c r="K18480" s="5"/>
      <c r="L18480" s="8"/>
      <c r="N18480" s="5"/>
      <c r="O18480" s="10"/>
      <c r="P18480" s="8"/>
    </row>
    <row r="18481" spans="1:16" s="2" customFormat="1" x14ac:dyDescent="0.15">
      <c r="A18481" s="3"/>
      <c r="B18481" s="3"/>
      <c r="J18481" s="3"/>
      <c r="K18481" s="5"/>
      <c r="L18481" s="8"/>
      <c r="N18481" s="5"/>
      <c r="O18481" s="10"/>
      <c r="P18481" s="8"/>
    </row>
    <row r="18482" spans="1:16" s="2" customFormat="1" x14ac:dyDescent="0.15">
      <c r="A18482" s="3"/>
      <c r="B18482" s="3"/>
      <c r="J18482" s="3"/>
      <c r="K18482" s="5"/>
      <c r="L18482" s="8"/>
      <c r="N18482" s="5"/>
      <c r="O18482" s="10"/>
      <c r="P18482" s="8"/>
    </row>
    <row r="18483" spans="1:16" s="2" customFormat="1" x14ac:dyDescent="0.15">
      <c r="A18483" s="3"/>
      <c r="B18483" s="3"/>
      <c r="J18483" s="3"/>
      <c r="K18483" s="5"/>
      <c r="L18483" s="8"/>
      <c r="N18483" s="5"/>
      <c r="O18483" s="10"/>
      <c r="P18483" s="8"/>
    </row>
    <row r="18484" spans="1:16" s="2" customFormat="1" x14ac:dyDescent="0.15">
      <c r="A18484" s="3"/>
      <c r="B18484" s="3"/>
      <c r="J18484" s="3"/>
      <c r="K18484" s="5"/>
      <c r="L18484" s="8"/>
      <c r="N18484" s="5"/>
      <c r="O18484" s="10"/>
      <c r="P18484" s="8"/>
    </row>
    <row r="18485" spans="1:16" s="2" customFormat="1" x14ac:dyDescent="0.15">
      <c r="A18485" s="3"/>
      <c r="B18485" s="3"/>
      <c r="J18485" s="3"/>
      <c r="K18485" s="5"/>
      <c r="L18485" s="8"/>
      <c r="N18485" s="5"/>
      <c r="O18485" s="10"/>
      <c r="P18485" s="8"/>
    </row>
    <row r="18486" spans="1:16" s="2" customFormat="1" x14ac:dyDescent="0.15">
      <c r="A18486" s="3"/>
      <c r="B18486" s="3"/>
      <c r="J18486" s="3"/>
      <c r="K18486" s="5"/>
      <c r="L18486" s="8"/>
      <c r="N18486" s="5"/>
      <c r="O18486" s="10"/>
      <c r="P18486" s="8"/>
    </row>
    <row r="18487" spans="1:16" s="2" customFormat="1" x14ac:dyDescent="0.15">
      <c r="A18487" s="3"/>
      <c r="B18487" s="3"/>
      <c r="J18487" s="3"/>
      <c r="K18487" s="5"/>
      <c r="L18487" s="8"/>
      <c r="N18487" s="5"/>
      <c r="O18487" s="10"/>
      <c r="P18487" s="8"/>
    </row>
    <row r="18488" spans="1:16" s="2" customFormat="1" x14ac:dyDescent="0.15">
      <c r="A18488" s="3"/>
      <c r="B18488" s="3"/>
      <c r="J18488" s="3"/>
      <c r="K18488" s="5"/>
      <c r="L18488" s="8"/>
      <c r="N18488" s="5"/>
      <c r="O18488" s="10"/>
      <c r="P18488" s="8"/>
    </row>
    <row r="18489" spans="1:16" s="2" customFormat="1" x14ac:dyDescent="0.15">
      <c r="A18489" s="3"/>
      <c r="B18489" s="3"/>
      <c r="J18489" s="3"/>
      <c r="K18489" s="5"/>
      <c r="L18489" s="8"/>
      <c r="N18489" s="5"/>
      <c r="O18489" s="10"/>
      <c r="P18489" s="8"/>
    </row>
    <row r="18490" spans="1:16" s="2" customFormat="1" x14ac:dyDescent="0.15">
      <c r="A18490" s="3"/>
      <c r="B18490" s="3"/>
      <c r="J18490" s="3"/>
      <c r="K18490" s="5"/>
      <c r="L18490" s="8"/>
      <c r="N18490" s="5"/>
      <c r="O18490" s="10"/>
      <c r="P18490" s="8"/>
    </row>
    <row r="18491" spans="1:16" s="2" customFormat="1" x14ac:dyDescent="0.15">
      <c r="A18491" s="3"/>
      <c r="B18491" s="3"/>
      <c r="J18491" s="3"/>
      <c r="K18491" s="5"/>
      <c r="L18491" s="8"/>
      <c r="N18491" s="5"/>
      <c r="O18491" s="10"/>
      <c r="P18491" s="8"/>
    </row>
    <row r="18492" spans="1:16" s="2" customFormat="1" x14ac:dyDescent="0.15">
      <c r="A18492" s="3"/>
      <c r="B18492" s="3"/>
      <c r="J18492" s="3"/>
      <c r="K18492" s="5"/>
      <c r="L18492" s="8"/>
      <c r="N18492" s="5"/>
      <c r="O18492" s="10"/>
      <c r="P18492" s="8"/>
    </row>
    <row r="18493" spans="1:16" s="2" customFormat="1" x14ac:dyDescent="0.15">
      <c r="A18493" s="3"/>
      <c r="B18493" s="3"/>
      <c r="J18493" s="3"/>
      <c r="K18493" s="5"/>
      <c r="L18493" s="8"/>
      <c r="N18493" s="5"/>
      <c r="O18493" s="10"/>
      <c r="P18493" s="8"/>
    </row>
    <row r="18494" spans="1:16" s="2" customFormat="1" x14ac:dyDescent="0.15">
      <c r="A18494" s="3"/>
      <c r="B18494" s="3"/>
      <c r="J18494" s="3"/>
      <c r="K18494" s="5"/>
      <c r="L18494" s="8"/>
      <c r="N18494" s="5"/>
      <c r="O18494" s="10"/>
      <c r="P18494" s="8"/>
    </row>
    <row r="18495" spans="1:16" s="2" customFormat="1" x14ac:dyDescent="0.15">
      <c r="A18495" s="3"/>
      <c r="B18495" s="3"/>
      <c r="J18495" s="3"/>
      <c r="K18495" s="5"/>
      <c r="L18495" s="8"/>
      <c r="N18495" s="5"/>
      <c r="O18495" s="10"/>
      <c r="P18495" s="8"/>
    </row>
    <row r="18496" spans="1:16" s="2" customFormat="1" x14ac:dyDescent="0.15">
      <c r="A18496" s="3"/>
      <c r="B18496" s="3"/>
      <c r="J18496" s="3"/>
      <c r="K18496" s="5"/>
      <c r="L18496" s="8"/>
      <c r="N18496" s="5"/>
      <c r="O18496" s="10"/>
      <c r="P18496" s="8"/>
    </row>
    <row r="18497" spans="1:16" s="2" customFormat="1" x14ac:dyDescent="0.15">
      <c r="A18497" s="3"/>
      <c r="B18497" s="3"/>
      <c r="J18497" s="3"/>
      <c r="K18497" s="5"/>
      <c r="L18497" s="8"/>
      <c r="N18497" s="5"/>
      <c r="O18497" s="10"/>
      <c r="P18497" s="8"/>
    </row>
    <row r="18498" spans="1:16" s="2" customFormat="1" x14ac:dyDescent="0.15">
      <c r="A18498" s="3"/>
      <c r="B18498" s="3"/>
      <c r="J18498" s="3"/>
      <c r="K18498" s="5"/>
      <c r="L18498" s="8"/>
      <c r="N18498" s="5"/>
      <c r="O18498" s="10"/>
      <c r="P18498" s="8"/>
    </row>
    <row r="18499" spans="1:16" s="2" customFormat="1" x14ac:dyDescent="0.15">
      <c r="A18499" s="3"/>
      <c r="B18499" s="3"/>
      <c r="J18499" s="3"/>
      <c r="K18499" s="5"/>
      <c r="L18499" s="8"/>
      <c r="N18499" s="5"/>
      <c r="O18499" s="10"/>
      <c r="P18499" s="8"/>
    </row>
    <row r="18500" spans="1:16" s="2" customFormat="1" x14ac:dyDescent="0.15">
      <c r="A18500" s="3"/>
      <c r="B18500" s="3"/>
      <c r="J18500" s="3"/>
      <c r="K18500" s="5"/>
      <c r="L18500" s="8"/>
      <c r="N18500" s="5"/>
      <c r="O18500" s="10"/>
      <c r="P18500" s="8"/>
    </row>
    <row r="18501" spans="1:16" s="2" customFormat="1" x14ac:dyDescent="0.15">
      <c r="A18501" s="3"/>
      <c r="B18501" s="3"/>
      <c r="J18501" s="3"/>
      <c r="K18501" s="5"/>
      <c r="L18501" s="8"/>
      <c r="N18501" s="5"/>
      <c r="O18501" s="10"/>
      <c r="P18501" s="8"/>
    </row>
    <row r="18502" spans="1:16" s="2" customFormat="1" x14ac:dyDescent="0.15">
      <c r="A18502" s="3"/>
      <c r="B18502" s="3"/>
      <c r="J18502" s="3"/>
      <c r="K18502" s="5"/>
      <c r="L18502" s="8"/>
      <c r="N18502" s="5"/>
      <c r="O18502" s="10"/>
      <c r="P18502" s="8"/>
    </row>
    <row r="18503" spans="1:16" s="2" customFormat="1" x14ac:dyDescent="0.15">
      <c r="A18503" s="3"/>
      <c r="B18503" s="3"/>
      <c r="J18503" s="3"/>
      <c r="K18503" s="5"/>
      <c r="L18503" s="8"/>
      <c r="N18503" s="5"/>
      <c r="O18503" s="10"/>
      <c r="P18503" s="8"/>
    </row>
    <row r="18504" spans="1:16" s="2" customFormat="1" x14ac:dyDescent="0.15">
      <c r="A18504" s="3"/>
      <c r="B18504" s="3"/>
      <c r="J18504" s="3"/>
      <c r="K18504" s="5"/>
      <c r="L18504" s="8"/>
      <c r="N18504" s="5"/>
      <c r="O18504" s="10"/>
      <c r="P18504" s="8"/>
    </row>
    <row r="18505" spans="1:16" s="2" customFormat="1" x14ac:dyDescent="0.15">
      <c r="A18505" s="3"/>
      <c r="B18505" s="3"/>
      <c r="J18505" s="3"/>
      <c r="K18505" s="5"/>
      <c r="L18505" s="8"/>
      <c r="N18505" s="5"/>
      <c r="O18505" s="10"/>
      <c r="P18505" s="8"/>
    </row>
    <row r="18506" spans="1:16" s="2" customFormat="1" x14ac:dyDescent="0.15">
      <c r="A18506" s="3"/>
      <c r="B18506" s="3"/>
      <c r="J18506" s="3"/>
      <c r="K18506" s="5"/>
      <c r="L18506" s="8"/>
      <c r="N18506" s="5"/>
      <c r="O18506" s="10"/>
      <c r="P18506" s="8"/>
    </row>
    <row r="18507" spans="1:16" s="2" customFormat="1" x14ac:dyDescent="0.15">
      <c r="A18507" s="3"/>
      <c r="B18507" s="3"/>
      <c r="J18507" s="3"/>
      <c r="K18507" s="5"/>
      <c r="L18507" s="8"/>
      <c r="N18507" s="5"/>
      <c r="O18507" s="10"/>
      <c r="P18507" s="8"/>
    </row>
    <row r="18508" spans="1:16" s="2" customFormat="1" x14ac:dyDescent="0.15">
      <c r="A18508" s="3"/>
      <c r="B18508" s="3"/>
      <c r="J18508" s="3"/>
      <c r="K18508" s="5"/>
      <c r="L18508" s="8"/>
      <c r="N18508" s="5"/>
      <c r="O18508" s="10"/>
      <c r="P18508" s="8"/>
    </row>
    <row r="18509" spans="1:16" s="2" customFormat="1" x14ac:dyDescent="0.15">
      <c r="A18509" s="3"/>
      <c r="B18509" s="3"/>
      <c r="J18509" s="3"/>
      <c r="K18509" s="5"/>
      <c r="L18509" s="8"/>
      <c r="N18509" s="5"/>
      <c r="O18509" s="10"/>
      <c r="P18509" s="8"/>
    </row>
    <row r="18510" spans="1:16" s="2" customFormat="1" x14ac:dyDescent="0.15">
      <c r="A18510" s="3"/>
      <c r="B18510" s="3"/>
      <c r="J18510" s="3"/>
      <c r="K18510" s="5"/>
      <c r="L18510" s="8"/>
      <c r="N18510" s="5"/>
      <c r="O18510" s="10"/>
      <c r="P18510" s="8"/>
    </row>
    <row r="18511" spans="1:16" s="2" customFormat="1" x14ac:dyDescent="0.15">
      <c r="A18511" s="3"/>
      <c r="B18511" s="3"/>
      <c r="J18511" s="3"/>
      <c r="K18511" s="5"/>
      <c r="L18511" s="8"/>
      <c r="N18511" s="5"/>
      <c r="O18511" s="10"/>
      <c r="P18511" s="8"/>
    </row>
    <row r="18512" spans="1:16" s="2" customFormat="1" x14ac:dyDescent="0.15">
      <c r="A18512" s="3"/>
      <c r="B18512" s="3"/>
      <c r="J18512" s="3"/>
      <c r="K18512" s="5"/>
      <c r="L18512" s="8"/>
      <c r="N18512" s="5"/>
      <c r="O18512" s="10"/>
      <c r="P18512" s="8"/>
    </row>
    <row r="18513" spans="1:16" s="2" customFormat="1" x14ac:dyDescent="0.15">
      <c r="A18513" s="3"/>
      <c r="B18513" s="3"/>
      <c r="J18513" s="3"/>
      <c r="K18513" s="5"/>
      <c r="L18513" s="8"/>
      <c r="N18513" s="5"/>
      <c r="O18513" s="10"/>
      <c r="P18513" s="8"/>
    </row>
    <row r="18514" spans="1:16" s="2" customFormat="1" x14ac:dyDescent="0.15">
      <c r="A18514" s="3"/>
      <c r="B18514" s="3"/>
      <c r="J18514" s="3"/>
      <c r="K18514" s="5"/>
      <c r="L18514" s="8"/>
      <c r="N18514" s="5"/>
      <c r="O18514" s="10"/>
      <c r="P18514" s="8"/>
    </row>
    <row r="18515" spans="1:16" s="2" customFormat="1" x14ac:dyDescent="0.15">
      <c r="A18515" s="3"/>
      <c r="B18515" s="3"/>
      <c r="J18515" s="3"/>
      <c r="K18515" s="5"/>
      <c r="L18515" s="8"/>
      <c r="N18515" s="5"/>
      <c r="O18515" s="10"/>
      <c r="P18515" s="8"/>
    </row>
    <row r="18516" spans="1:16" s="2" customFormat="1" x14ac:dyDescent="0.15">
      <c r="A18516" s="3"/>
      <c r="B18516" s="3"/>
      <c r="J18516" s="3"/>
      <c r="K18516" s="5"/>
      <c r="L18516" s="8"/>
      <c r="N18516" s="5"/>
      <c r="O18516" s="10"/>
      <c r="P18516" s="8"/>
    </row>
    <row r="18517" spans="1:16" s="2" customFormat="1" x14ac:dyDescent="0.15">
      <c r="A18517" s="3"/>
      <c r="B18517" s="3"/>
      <c r="J18517" s="3"/>
      <c r="K18517" s="5"/>
      <c r="L18517" s="8"/>
      <c r="N18517" s="5"/>
      <c r="O18517" s="10"/>
      <c r="P18517" s="8"/>
    </row>
    <row r="18518" spans="1:16" s="2" customFormat="1" x14ac:dyDescent="0.15">
      <c r="A18518" s="3"/>
      <c r="B18518" s="3"/>
      <c r="J18518" s="3"/>
      <c r="K18518" s="5"/>
      <c r="L18518" s="8"/>
      <c r="N18518" s="5"/>
      <c r="O18518" s="10"/>
      <c r="P18518" s="8"/>
    </row>
    <row r="18519" spans="1:16" s="2" customFormat="1" x14ac:dyDescent="0.15">
      <c r="A18519" s="3"/>
      <c r="B18519" s="3"/>
      <c r="J18519" s="3"/>
      <c r="K18519" s="5"/>
      <c r="L18519" s="8"/>
      <c r="N18519" s="5"/>
      <c r="O18519" s="10"/>
      <c r="P18519" s="8"/>
    </row>
    <row r="18520" spans="1:16" s="2" customFormat="1" x14ac:dyDescent="0.15">
      <c r="A18520" s="3"/>
      <c r="B18520" s="3"/>
      <c r="J18520" s="3"/>
      <c r="K18520" s="5"/>
      <c r="L18520" s="8"/>
      <c r="N18520" s="5"/>
      <c r="O18520" s="10"/>
      <c r="P18520" s="8"/>
    </row>
    <row r="18521" spans="1:16" s="2" customFormat="1" x14ac:dyDescent="0.15">
      <c r="A18521" s="3"/>
      <c r="B18521" s="3"/>
      <c r="J18521" s="3"/>
      <c r="K18521" s="5"/>
      <c r="L18521" s="8"/>
      <c r="N18521" s="5"/>
      <c r="O18521" s="10"/>
      <c r="P18521" s="8"/>
    </row>
    <row r="18522" spans="1:16" s="2" customFormat="1" x14ac:dyDescent="0.15">
      <c r="A18522" s="3"/>
      <c r="B18522" s="3"/>
      <c r="J18522" s="3"/>
      <c r="K18522" s="5"/>
      <c r="L18522" s="8"/>
      <c r="N18522" s="5"/>
      <c r="O18522" s="10"/>
      <c r="P18522" s="8"/>
    </row>
    <row r="18523" spans="1:16" s="2" customFormat="1" x14ac:dyDescent="0.15">
      <c r="A18523" s="3"/>
      <c r="B18523" s="3"/>
      <c r="J18523" s="3"/>
      <c r="K18523" s="5"/>
      <c r="L18523" s="8"/>
      <c r="N18523" s="5"/>
      <c r="O18523" s="10"/>
      <c r="P18523" s="8"/>
    </row>
    <row r="18524" spans="1:16" s="2" customFormat="1" x14ac:dyDescent="0.15">
      <c r="A18524" s="3"/>
      <c r="B18524" s="3"/>
      <c r="J18524" s="3"/>
      <c r="K18524" s="5"/>
      <c r="L18524" s="8"/>
      <c r="N18524" s="5"/>
      <c r="O18524" s="10"/>
      <c r="P18524" s="8"/>
    </row>
    <row r="18525" spans="1:16" s="2" customFormat="1" x14ac:dyDescent="0.15">
      <c r="A18525" s="3"/>
      <c r="B18525" s="3"/>
      <c r="J18525" s="3"/>
      <c r="K18525" s="5"/>
      <c r="L18525" s="8"/>
      <c r="N18525" s="5"/>
      <c r="O18525" s="10"/>
      <c r="P18525" s="8"/>
    </row>
    <row r="18526" spans="1:16" s="2" customFormat="1" x14ac:dyDescent="0.15">
      <c r="A18526" s="3"/>
      <c r="B18526" s="3"/>
      <c r="J18526" s="3"/>
      <c r="K18526" s="5"/>
      <c r="L18526" s="8"/>
      <c r="N18526" s="5"/>
      <c r="O18526" s="10"/>
      <c r="P18526" s="8"/>
    </row>
    <row r="18527" spans="1:16" s="2" customFormat="1" x14ac:dyDescent="0.15">
      <c r="A18527" s="3"/>
      <c r="B18527" s="3"/>
      <c r="J18527" s="3"/>
      <c r="K18527" s="5"/>
      <c r="L18527" s="8"/>
      <c r="N18527" s="5"/>
      <c r="O18527" s="10"/>
      <c r="P18527" s="8"/>
    </row>
    <row r="18528" spans="1:16" s="2" customFormat="1" x14ac:dyDescent="0.15">
      <c r="A18528" s="3"/>
      <c r="B18528" s="3"/>
      <c r="J18528" s="3"/>
      <c r="K18528" s="5"/>
      <c r="L18528" s="8"/>
      <c r="N18528" s="5"/>
      <c r="O18528" s="10"/>
      <c r="P18528" s="8"/>
    </row>
    <row r="18529" spans="1:16" s="2" customFormat="1" x14ac:dyDescent="0.15">
      <c r="A18529" s="3"/>
      <c r="B18529" s="3"/>
      <c r="J18529" s="3"/>
      <c r="K18529" s="5"/>
      <c r="L18529" s="8"/>
      <c r="N18529" s="5"/>
      <c r="O18529" s="10"/>
      <c r="P18529" s="8"/>
    </row>
    <row r="18530" spans="1:16" s="2" customFormat="1" x14ac:dyDescent="0.15">
      <c r="A18530" s="3"/>
      <c r="B18530" s="3"/>
      <c r="J18530" s="3"/>
      <c r="K18530" s="5"/>
      <c r="L18530" s="8"/>
      <c r="N18530" s="5"/>
      <c r="O18530" s="10"/>
      <c r="P18530" s="8"/>
    </row>
    <row r="18531" spans="1:16" s="2" customFormat="1" x14ac:dyDescent="0.15">
      <c r="A18531" s="3"/>
      <c r="B18531" s="3"/>
      <c r="J18531" s="3"/>
      <c r="K18531" s="5"/>
      <c r="L18531" s="8"/>
      <c r="N18531" s="5"/>
      <c r="O18531" s="10"/>
      <c r="P18531" s="8"/>
    </row>
    <row r="18532" spans="1:16" s="2" customFormat="1" x14ac:dyDescent="0.15">
      <c r="A18532" s="3"/>
      <c r="B18532" s="3"/>
      <c r="J18532" s="3"/>
      <c r="K18532" s="5"/>
      <c r="L18532" s="8"/>
      <c r="N18532" s="5"/>
      <c r="O18532" s="10"/>
      <c r="P18532" s="8"/>
    </row>
    <row r="18533" spans="1:16" s="2" customFormat="1" x14ac:dyDescent="0.15">
      <c r="A18533" s="3"/>
      <c r="B18533" s="3"/>
      <c r="J18533" s="3"/>
      <c r="K18533" s="5"/>
      <c r="L18533" s="8"/>
      <c r="N18533" s="5"/>
      <c r="O18533" s="10"/>
      <c r="P18533" s="8"/>
    </row>
    <row r="18534" spans="1:16" s="2" customFormat="1" x14ac:dyDescent="0.15">
      <c r="A18534" s="3"/>
      <c r="B18534" s="3"/>
      <c r="J18534" s="3"/>
      <c r="K18534" s="5"/>
      <c r="L18534" s="8"/>
      <c r="N18534" s="5"/>
      <c r="O18534" s="10"/>
      <c r="P18534" s="8"/>
    </row>
    <row r="18535" spans="1:16" s="2" customFormat="1" x14ac:dyDescent="0.15">
      <c r="A18535" s="3"/>
      <c r="B18535" s="3"/>
      <c r="J18535" s="3"/>
      <c r="K18535" s="5"/>
      <c r="L18535" s="8"/>
      <c r="N18535" s="5"/>
      <c r="O18535" s="10"/>
      <c r="P18535" s="8"/>
    </row>
    <row r="18536" spans="1:16" s="2" customFormat="1" x14ac:dyDescent="0.15">
      <c r="A18536" s="3"/>
      <c r="B18536" s="3"/>
      <c r="J18536" s="3"/>
      <c r="K18536" s="5"/>
      <c r="L18536" s="8"/>
      <c r="N18536" s="5"/>
      <c r="O18536" s="10"/>
      <c r="P18536" s="8"/>
    </row>
    <row r="18537" spans="1:16" s="2" customFormat="1" x14ac:dyDescent="0.15">
      <c r="A18537" s="3"/>
      <c r="B18537" s="3"/>
      <c r="J18537" s="3"/>
      <c r="K18537" s="5"/>
      <c r="L18537" s="8"/>
      <c r="N18537" s="5"/>
      <c r="O18537" s="10"/>
      <c r="P18537" s="8"/>
    </row>
    <row r="18538" spans="1:16" s="2" customFormat="1" x14ac:dyDescent="0.15">
      <c r="A18538" s="3"/>
      <c r="B18538" s="3"/>
      <c r="J18538" s="3"/>
      <c r="K18538" s="5"/>
      <c r="L18538" s="8"/>
      <c r="N18538" s="5"/>
      <c r="O18538" s="10"/>
      <c r="P18538" s="8"/>
    </row>
    <row r="18539" spans="1:16" s="2" customFormat="1" x14ac:dyDescent="0.15">
      <c r="A18539" s="3"/>
      <c r="B18539" s="3"/>
      <c r="J18539" s="3"/>
      <c r="K18539" s="5"/>
      <c r="L18539" s="8"/>
      <c r="N18539" s="5"/>
      <c r="O18539" s="10"/>
      <c r="P18539" s="8"/>
    </row>
    <row r="18540" spans="1:16" s="2" customFormat="1" x14ac:dyDescent="0.15">
      <c r="A18540" s="3"/>
      <c r="B18540" s="3"/>
      <c r="J18540" s="3"/>
      <c r="K18540" s="5"/>
      <c r="L18540" s="8"/>
      <c r="N18540" s="5"/>
      <c r="O18540" s="10"/>
      <c r="P18540" s="8"/>
    </row>
    <row r="18541" spans="1:16" s="2" customFormat="1" x14ac:dyDescent="0.15">
      <c r="A18541" s="3"/>
      <c r="B18541" s="3"/>
      <c r="J18541" s="3"/>
      <c r="K18541" s="5"/>
      <c r="L18541" s="8"/>
      <c r="N18541" s="5"/>
      <c r="O18541" s="10"/>
      <c r="P18541" s="8"/>
    </row>
    <row r="18542" spans="1:16" s="2" customFormat="1" x14ac:dyDescent="0.15">
      <c r="A18542" s="3"/>
      <c r="B18542" s="3"/>
      <c r="J18542" s="3"/>
      <c r="K18542" s="5"/>
      <c r="L18542" s="8"/>
      <c r="N18542" s="5"/>
      <c r="O18542" s="10"/>
      <c r="P18542" s="8"/>
    </row>
    <row r="18543" spans="1:16" s="2" customFormat="1" x14ac:dyDescent="0.15">
      <c r="A18543" s="3"/>
      <c r="B18543" s="3"/>
      <c r="J18543" s="3"/>
      <c r="K18543" s="5"/>
      <c r="L18543" s="8"/>
      <c r="N18543" s="5"/>
      <c r="O18543" s="10"/>
      <c r="P18543" s="8"/>
    </row>
    <row r="18544" spans="1:16" s="2" customFormat="1" x14ac:dyDescent="0.15">
      <c r="A18544" s="3"/>
      <c r="B18544" s="3"/>
      <c r="J18544" s="3"/>
      <c r="K18544" s="5"/>
      <c r="L18544" s="8"/>
      <c r="N18544" s="5"/>
      <c r="O18544" s="10"/>
      <c r="P18544" s="8"/>
    </row>
    <row r="18545" spans="1:16" s="2" customFormat="1" x14ac:dyDescent="0.15">
      <c r="A18545" s="3"/>
      <c r="B18545" s="3"/>
      <c r="J18545" s="3"/>
      <c r="K18545" s="5"/>
      <c r="L18545" s="8"/>
      <c r="N18545" s="5"/>
      <c r="O18545" s="10"/>
      <c r="P18545" s="8"/>
    </row>
    <row r="18546" spans="1:16" s="2" customFormat="1" x14ac:dyDescent="0.15">
      <c r="A18546" s="3"/>
      <c r="B18546" s="3"/>
      <c r="J18546" s="3"/>
      <c r="K18546" s="5"/>
      <c r="L18546" s="8"/>
      <c r="N18546" s="5"/>
      <c r="O18546" s="10"/>
      <c r="P18546" s="8"/>
    </row>
    <row r="18547" spans="1:16" s="2" customFormat="1" x14ac:dyDescent="0.15">
      <c r="A18547" s="3"/>
      <c r="B18547" s="3"/>
      <c r="J18547" s="3"/>
      <c r="K18547" s="5"/>
      <c r="L18547" s="8"/>
      <c r="N18547" s="5"/>
      <c r="O18547" s="10"/>
      <c r="P18547" s="8"/>
    </row>
    <row r="18548" spans="1:16" s="2" customFormat="1" x14ac:dyDescent="0.15">
      <c r="A18548" s="3"/>
      <c r="B18548" s="3"/>
      <c r="J18548" s="3"/>
      <c r="K18548" s="5"/>
      <c r="L18548" s="8"/>
      <c r="N18548" s="5"/>
      <c r="O18548" s="10"/>
      <c r="P18548" s="8"/>
    </row>
    <row r="18549" spans="1:16" s="2" customFormat="1" x14ac:dyDescent="0.15">
      <c r="A18549" s="3"/>
      <c r="B18549" s="3"/>
      <c r="J18549" s="3"/>
      <c r="K18549" s="5"/>
      <c r="L18549" s="8"/>
      <c r="N18549" s="5"/>
      <c r="O18549" s="10"/>
      <c r="P18549" s="8"/>
    </row>
    <row r="18550" spans="1:16" s="2" customFormat="1" x14ac:dyDescent="0.15">
      <c r="A18550" s="3"/>
      <c r="B18550" s="3"/>
      <c r="J18550" s="3"/>
      <c r="K18550" s="5"/>
      <c r="L18550" s="8"/>
      <c r="N18550" s="5"/>
      <c r="O18550" s="10"/>
      <c r="P18550" s="8"/>
    </row>
    <row r="18551" spans="1:16" s="2" customFormat="1" x14ac:dyDescent="0.15">
      <c r="A18551" s="3"/>
      <c r="B18551" s="3"/>
      <c r="J18551" s="3"/>
      <c r="K18551" s="5"/>
      <c r="L18551" s="8"/>
      <c r="N18551" s="5"/>
      <c r="O18551" s="10"/>
      <c r="P18551" s="8"/>
    </row>
    <row r="18552" spans="1:16" s="2" customFormat="1" x14ac:dyDescent="0.15">
      <c r="A18552" s="3"/>
      <c r="B18552" s="3"/>
      <c r="J18552" s="3"/>
      <c r="K18552" s="5"/>
      <c r="L18552" s="8"/>
      <c r="N18552" s="5"/>
      <c r="O18552" s="10"/>
      <c r="P18552" s="8"/>
    </row>
    <row r="18553" spans="1:16" s="2" customFormat="1" x14ac:dyDescent="0.15">
      <c r="A18553" s="3"/>
      <c r="B18553" s="3"/>
      <c r="J18553" s="3"/>
      <c r="K18553" s="5"/>
      <c r="L18553" s="8"/>
      <c r="N18553" s="5"/>
      <c r="O18553" s="10"/>
      <c r="P18553" s="8"/>
    </row>
    <row r="18554" spans="1:16" s="2" customFormat="1" x14ac:dyDescent="0.15">
      <c r="A18554" s="3"/>
      <c r="B18554" s="3"/>
      <c r="J18554" s="3"/>
      <c r="K18554" s="5"/>
      <c r="L18554" s="8"/>
      <c r="N18554" s="5"/>
      <c r="O18554" s="10"/>
      <c r="P18554" s="8"/>
    </row>
    <row r="18555" spans="1:16" s="2" customFormat="1" x14ac:dyDescent="0.15">
      <c r="A18555" s="3"/>
      <c r="B18555" s="3"/>
      <c r="J18555" s="3"/>
      <c r="K18555" s="5"/>
      <c r="L18555" s="8"/>
      <c r="N18555" s="5"/>
      <c r="O18555" s="10"/>
      <c r="P18555" s="8"/>
    </row>
    <row r="18556" spans="1:16" s="2" customFormat="1" x14ac:dyDescent="0.15">
      <c r="A18556" s="3"/>
      <c r="B18556" s="3"/>
      <c r="J18556" s="3"/>
      <c r="K18556" s="5"/>
      <c r="L18556" s="8"/>
      <c r="N18556" s="5"/>
      <c r="O18556" s="10"/>
      <c r="P18556" s="8"/>
    </row>
    <row r="18557" spans="1:16" s="2" customFormat="1" x14ac:dyDescent="0.15">
      <c r="A18557" s="3"/>
      <c r="B18557" s="3"/>
      <c r="J18557" s="3"/>
      <c r="K18557" s="5"/>
      <c r="L18557" s="8"/>
      <c r="N18557" s="5"/>
      <c r="O18557" s="10"/>
      <c r="P18557" s="8"/>
    </row>
    <row r="18558" spans="1:16" s="2" customFormat="1" x14ac:dyDescent="0.15">
      <c r="A18558" s="3"/>
      <c r="B18558" s="3"/>
      <c r="J18558" s="3"/>
      <c r="K18558" s="5"/>
      <c r="L18558" s="8"/>
      <c r="N18558" s="5"/>
      <c r="O18558" s="10"/>
      <c r="P18558" s="8"/>
    </row>
    <row r="18559" spans="1:16" s="2" customFormat="1" x14ac:dyDescent="0.15">
      <c r="A18559" s="3"/>
      <c r="B18559" s="3"/>
      <c r="J18559" s="3"/>
      <c r="K18559" s="5"/>
      <c r="L18559" s="8"/>
      <c r="N18559" s="5"/>
      <c r="O18559" s="10"/>
      <c r="P18559" s="8"/>
    </row>
    <row r="18560" spans="1:16" s="2" customFormat="1" x14ac:dyDescent="0.15">
      <c r="A18560" s="3"/>
      <c r="B18560" s="3"/>
      <c r="J18560" s="3"/>
      <c r="K18560" s="5"/>
      <c r="L18560" s="8"/>
      <c r="N18560" s="5"/>
      <c r="O18560" s="10"/>
      <c r="P18560" s="8"/>
    </row>
    <row r="18561" spans="1:16" s="2" customFormat="1" x14ac:dyDescent="0.15">
      <c r="A18561" s="3"/>
      <c r="B18561" s="3"/>
      <c r="J18561" s="3"/>
      <c r="K18561" s="5"/>
      <c r="L18561" s="8"/>
      <c r="N18561" s="5"/>
      <c r="O18561" s="10"/>
      <c r="P18561" s="8"/>
    </row>
    <row r="18562" spans="1:16" s="2" customFormat="1" x14ac:dyDescent="0.15">
      <c r="A18562" s="3"/>
      <c r="B18562" s="3"/>
      <c r="J18562" s="3"/>
      <c r="K18562" s="5"/>
      <c r="L18562" s="8"/>
      <c r="N18562" s="5"/>
      <c r="O18562" s="10"/>
      <c r="P18562" s="8"/>
    </row>
    <row r="18563" spans="1:16" s="2" customFormat="1" x14ac:dyDescent="0.15">
      <c r="A18563" s="3"/>
      <c r="B18563" s="3"/>
      <c r="J18563" s="3"/>
      <c r="K18563" s="5"/>
      <c r="L18563" s="8"/>
      <c r="N18563" s="5"/>
      <c r="O18563" s="10"/>
      <c r="P18563" s="8"/>
    </row>
    <row r="18564" spans="1:16" s="2" customFormat="1" x14ac:dyDescent="0.15">
      <c r="A18564" s="3"/>
      <c r="B18564" s="3"/>
      <c r="J18564" s="3"/>
      <c r="K18564" s="5"/>
      <c r="L18564" s="8"/>
      <c r="N18564" s="5"/>
      <c r="O18564" s="10"/>
      <c r="P18564" s="8"/>
    </row>
    <row r="18565" spans="1:16" s="2" customFormat="1" x14ac:dyDescent="0.15">
      <c r="A18565" s="3"/>
      <c r="B18565" s="3"/>
      <c r="J18565" s="3"/>
      <c r="K18565" s="5"/>
      <c r="L18565" s="8"/>
      <c r="N18565" s="5"/>
      <c r="O18565" s="10"/>
      <c r="P18565" s="8"/>
    </row>
    <row r="18566" spans="1:16" s="2" customFormat="1" x14ac:dyDescent="0.15">
      <c r="A18566" s="3"/>
      <c r="B18566" s="3"/>
      <c r="J18566" s="3"/>
      <c r="K18566" s="5"/>
      <c r="L18566" s="8"/>
      <c r="N18566" s="5"/>
      <c r="O18566" s="10"/>
      <c r="P18566" s="8"/>
    </row>
    <row r="18567" spans="1:16" s="2" customFormat="1" x14ac:dyDescent="0.15">
      <c r="A18567" s="3"/>
      <c r="B18567" s="3"/>
      <c r="J18567" s="3"/>
      <c r="K18567" s="5"/>
      <c r="L18567" s="8"/>
      <c r="N18567" s="5"/>
      <c r="O18567" s="10"/>
      <c r="P18567" s="8"/>
    </row>
    <row r="18568" spans="1:16" s="2" customFormat="1" x14ac:dyDescent="0.15">
      <c r="A18568" s="3"/>
      <c r="B18568" s="3"/>
      <c r="J18568" s="3"/>
      <c r="K18568" s="5"/>
      <c r="L18568" s="8"/>
      <c r="N18568" s="5"/>
      <c r="O18568" s="10"/>
      <c r="P18568" s="8"/>
    </row>
    <row r="18569" spans="1:16" s="2" customFormat="1" x14ac:dyDescent="0.15">
      <c r="A18569" s="3"/>
      <c r="B18569" s="3"/>
      <c r="J18569" s="3"/>
      <c r="K18569" s="5"/>
      <c r="L18569" s="8"/>
      <c r="N18569" s="5"/>
      <c r="O18569" s="10"/>
      <c r="P18569" s="8"/>
    </row>
    <row r="18570" spans="1:16" s="2" customFormat="1" x14ac:dyDescent="0.15">
      <c r="A18570" s="3"/>
      <c r="B18570" s="3"/>
      <c r="J18570" s="3"/>
      <c r="K18570" s="5"/>
      <c r="L18570" s="8"/>
      <c r="N18570" s="5"/>
      <c r="O18570" s="10"/>
      <c r="P18570" s="8"/>
    </row>
    <row r="18571" spans="1:16" s="2" customFormat="1" x14ac:dyDescent="0.15">
      <c r="A18571" s="3"/>
      <c r="B18571" s="3"/>
      <c r="J18571" s="3"/>
      <c r="K18571" s="5"/>
      <c r="L18571" s="8"/>
      <c r="N18571" s="5"/>
      <c r="O18571" s="10"/>
      <c r="P18571" s="8"/>
    </row>
    <row r="18572" spans="1:16" s="2" customFormat="1" x14ac:dyDescent="0.15">
      <c r="A18572" s="3"/>
      <c r="B18572" s="3"/>
      <c r="J18572" s="3"/>
      <c r="K18572" s="5"/>
      <c r="L18572" s="8"/>
      <c r="N18572" s="5"/>
      <c r="O18572" s="10"/>
      <c r="P18572" s="8"/>
    </row>
    <row r="18573" spans="1:16" s="2" customFormat="1" x14ac:dyDescent="0.15">
      <c r="A18573" s="3"/>
      <c r="B18573" s="3"/>
      <c r="J18573" s="3"/>
      <c r="K18573" s="5"/>
      <c r="L18573" s="8"/>
      <c r="N18573" s="5"/>
      <c r="O18573" s="10"/>
      <c r="P18573" s="8"/>
    </row>
    <row r="18574" spans="1:16" s="2" customFormat="1" x14ac:dyDescent="0.15">
      <c r="A18574" s="3"/>
      <c r="B18574" s="3"/>
      <c r="J18574" s="3"/>
      <c r="K18574" s="5"/>
      <c r="L18574" s="8"/>
      <c r="N18574" s="5"/>
      <c r="O18574" s="10"/>
      <c r="P18574" s="8"/>
    </row>
    <row r="18575" spans="1:16" s="2" customFormat="1" x14ac:dyDescent="0.15">
      <c r="A18575" s="3"/>
      <c r="B18575" s="3"/>
      <c r="J18575" s="3"/>
      <c r="K18575" s="5"/>
      <c r="L18575" s="8"/>
      <c r="N18575" s="5"/>
      <c r="O18575" s="10"/>
      <c r="P18575" s="8"/>
    </row>
    <row r="18576" spans="1:16" s="2" customFormat="1" x14ac:dyDescent="0.15">
      <c r="A18576" s="3"/>
      <c r="B18576" s="3"/>
      <c r="J18576" s="3"/>
      <c r="K18576" s="5"/>
      <c r="L18576" s="8"/>
      <c r="N18576" s="5"/>
      <c r="O18576" s="10"/>
      <c r="P18576" s="8"/>
    </row>
    <row r="18577" spans="1:16" s="2" customFormat="1" x14ac:dyDescent="0.15">
      <c r="A18577" s="3"/>
      <c r="B18577" s="3"/>
      <c r="J18577" s="3"/>
      <c r="K18577" s="5"/>
      <c r="L18577" s="8"/>
      <c r="N18577" s="5"/>
      <c r="O18577" s="10"/>
      <c r="P18577" s="8"/>
    </row>
    <row r="18578" spans="1:16" s="2" customFormat="1" x14ac:dyDescent="0.15">
      <c r="A18578" s="3"/>
      <c r="B18578" s="3"/>
      <c r="J18578" s="3"/>
      <c r="K18578" s="5"/>
      <c r="L18578" s="8"/>
      <c r="N18578" s="5"/>
      <c r="O18578" s="10"/>
      <c r="P18578" s="8"/>
    </row>
    <row r="18579" spans="1:16" s="2" customFormat="1" x14ac:dyDescent="0.15">
      <c r="A18579" s="3"/>
      <c r="B18579" s="3"/>
      <c r="J18579" s="3"/>
      <c r="K18579" s="5"/>
      <c r="L18579" s="8"/>
      <c r="N18579" s="5"/>
      <c r="O18579" s="10"/>
      <c r="P18579" s="8"/>
    </row>
    <row r="18580" spans="1:16" s="2" customFormat="1" x14ac:dyDescent="0.15">
      <c r="A18580" s="3"/>
      <c r="B18580" s="3"/>
      <c r="J18580" s="3"/>
      <c r="K18580" s="5"/>
      <c r="L18580" s="8"/>
      <c r="N18580" s="5"/>
      <c r="O18580" s="10"/>
      <c r="P18580" s="8"/>
    </row>
    <row r="18581" spans="1:16" s="2" customFormat="1" x14ac:dyDescent="0.15">
      <c r="A18581" s="3"/>
      <c r="B18581" s="3"/>
      <c r="J18581" s="3"/>
      <c r="K18581" s="5"/>
      <c r="L18581" s="8"/>
      <c r="N18581" s="5"/>
      <c r="O18581" s="10"/>
      <c r="P18581" s="8"/>
    </row>
    <row r="18582" spans="1:16" s="2" customFormat="1" x14ac:dyDescent="0.15">
      <c r="A18582" s="3"/>
      <c r="B18582" s="3"/>
      <c r="J18582" s="3"/>
      <c r="K18582" s="5"/>
      <c r="L18582" s="8"/>
      <c r="N18582" s="5"/>
      <c r="O18582" s="10"/>
      <c r="P18582" s="8"/>
    </row>
    <row r="18583" spans="1:16" s="2" customFormat="1" x14ac:dyDescent="0.15">
      <c r="A18583" s="3"/>
      <c r="B18583" s="3"/>
      <c r="J18583" s="3"/>
      <c r="K18583" s="5"/>
      <c r="L18583" s="8"/>
      <c r="N18583" s="5"/>
      <c r="O18583" s="10"/>
      <c r="P18583" s="8"/>
    </row>
    <row r="18584" spans="1:16" s="2" customFormat="1" x14ac:dyDescent="0.15">
      <c r="A18584" s="3"/>
      <c r="B18584" s="3"/>
      <c r="J18584" s="3"/>
      <c r="K18584" s="5"/>
      <c r="L18584" s="8"/>
      <c r="N18584" s="5"/>
      <c r="O18584" s="10"/>
      <c r="P18584" s="8"/>
    </row>
    <row r="18585" spans="1:16" s="2" customFormat="1" x14ac:dyDescent="0.15">
      <c r="A18585" s="3"/>
      <c r="B18585" s="3"/>
      <c r="J18585" s="3"/>
      <c r="K18585" s="5"/>
      <c r="L18585" s="8"/>
      <c r="N18585" s="5"/>
      <c r="O18585" s="10"/>
      <c r="P18585" s="8"/>
    </row>
    <row r="18586" spans="1:16" s="2" customFormat="1" x14ac:dyDescent="0.15">
      <c r="A18586" s="3"/>
      <c r="B18586" s="3"/>
      <c r="J18586" s="3"/>
      <c r="K18586" s="5"/>
      <c r="L18586" s="8"/>
      <c r="N18586" s="5"/>
      <c r="O18586" s="10"/>
      <c r="P18586" s="8"/>
    </row>
    <row r="18587" spans="1:16" s="2" customFormat="1" x14ac:dyDescent="0.15">
      <c r="A18587" s="3"/>
      <c r="B18587" s="3"/>
      <c r="J18587" s="3"/>
      <c r="K18587" s="5"/>
      <c r="L18587" s="8"/>
      <c r="N18587" s="5"/>
      <c r="O18587" s="10"/>
      <c r="P18587" s="8"/>
    </row>
    <row r="18588" spans="1:16" s="2" customFormat="1" x14ac:dyDescent="0.15">
      <c r="A18588" s="3"/>
      <c r="B18588" s="3"/>
      <c r="J18588" s="3"/>
      <c r="K18588" s="5"/>
      <c r="L18588" s="8"/>
      <c r="N18588" s="5"/>
      <c r="O18588" s="10"/>
      <c r="P18588" s="8"/>
    </row>
    <row r="18589" spans="1:16" s="2" customFormat="1" x14ac:dyDescent="0.15">
      <c r="A18589" s="3"/>
      <c r="B18589" s="3"/>
      <c r="J18589" s="3"/>
      <c r="K18589" s="5"/>
      <c r="L18589" s="8"/>
      <c r="N18589" s="5"/>
      <c r="O18589" s="10"/>
      <c r="P18589" s="8"/>
    </row>
    <row r="18590" spans="1:16" s="2" customFormat="1" x14ac:dyDescent="0.15">
      <c r="A18590" s="3"/>
      <c r="B18590" s="3"/>
      <c r="J18590" s="3"/>
      <c r="K18590" s="5"/>
      <c r="L18590" s="8"/>
      <c r="N18590" s="5"/>
      <c r="O18590" s="10"/>
      <c r="P18590" s="8"/>
    </row>
    <row r="18591" spans="1:16" s="2" customFormat="1" x14ac:dyDescent="0.15">
      <c r="A18591" s="3"/>
      <c r="B18591" s="3"/>
      <c r="J18591" s="3"/>
      <c r="K18591" s="5"/>
      <c r="L18591" s="8"/>
      <c r="N18591" s="5"/>
      <c r="O18591" s="10"/>
      <c r="P18591" s="8"/>
    </row>
    <row r="18592" spans="1:16" s="2" customFormat="1" x14ac:dyDescent="0.15">
      <c r="A18592" s="3"/>
      <c r="B18592" s="3"/>
      <c r="J18592" s="3"/>
      <c r="K18592" s="5"/>
      <c r="L18592" s="8"/>
      <c r="N18592" s="5"/>
      <c r="O18592" s="10"/>
      <c r="P18592" s="8"/>
    </row>
    <row r="18593" spans="1:16" s="2" customFormat="1" x14ac:dyDescent="0.15">
      <c r="A18593" s="3"/>
      <c r="B18593" s="3"/>
      <c r="J18593" s="3"/>
      <c r="K18593" s="5"/>
      <c r="L18593" s="8"/>
      <c r="N18593" s="5"/>
      <c r="O18593" s="10"/>
      <c r="P18593" s="8"/>
    </row>
    <row r="18594" spans="1:16" s="2" customFormat="1" x14ac:dyDescent="0.15">
      <c r="A18594" s="3"/>
      <c r="B18594" s="3"/>
      <c r="J18594" s="3"/>
      <c r="K18594" s="5"/>
      <c r="L18594" s="8"/>
      <c r="N18594" s="5"/>
      <c r="O18594" s="10"/>
      <c r="P18594" s="8"/>
    </row>
    <row r="18595" spans="1:16" s="2" customFormat="1" x14ac:dyDescent="0.15">
      <c r="A18595" s="3"/>
      <c r="B18595" s="3"/>
      <c r="J18595" s="3"/>
      <c r="K18595" s="5"/>
      <c r="L18595" s="8"/>
      <c r="N18595" s="5"/>
      <c r="O18595" s="10"/>
      <c r="P18595" s="8"/>
    </row>
    <row r="18596" spans="1:16" s="2" customFormat="1" x14ac:dyDescent="0.15">
      <c r="A18596" s="3"/>
      <c r="B18596" s="3"/>
      <c r="J18596" s="3"/>
      <c r="K18596" s="5"/>
      <c r="L18596" s="8"/>
      <c r="N18596" s="5"/>
      <c r="O18596" s="10"/>
      <c r="P18596" s="8"/>
    </row>
    <row r="18597" spans="1:16" s="2" customFormat="1" x14ac:dyDescent="0.15">
      <c r="A18597" s="3"/>
      <c r="B18597" s="3"/>
      <c r="J18597" s="3"/>
      <c r="K18597" s="5"/>
      <c r="L18597" s="8"/>
      <c r="N18597" s="5"/>
      <c r="O18597" s="10"/>
      <c r="P18597" s="8"/>
    </row>
    <row r="18598" spans="1:16" s="2" customFormat="1" x14ac:dyDescent="0.15">
      <c r="A18598" s="3"/>
      <c r="B18598" s="3"/>
      <c r="J18598" s="3"/>
      <c r="K18598" s="5"/>
      <c r="L18598" s="8"/>
      <c r="N18598" s="5"/>
      <c r="O18598" s="10"/>
      <c r="P18598" s="8"/>
    </row>
    <row r="18599" spans="1:16" s="2" customFormat="1" x14ac:dyDescent="0.15">
      <c r="A18599" s="3"/>
      <c r="B18599" s="3"/>
      <c r="J18599" s="3"/>
      <c r="K18599" s="5"/>
      <c r="L18599" s="8"/>
      <c r="N18599" s="5"/>
      <c r="O18599" s="10"/>
      <c r="P18599" s="8"/>
    </row>
    <row r="18600" spans="1:16" s="2" customFormat="1" x14ac:dyDescent="0.15">
      <c r="A18600" s="3"/>
      <c r="B18600" s="3"/>
      <c r="J18600" s="3"/>
      <c r="K18600" s="5"/>
      <c r="L18600" s="8"/>
      <c r="N18600" s="5"/>
      <c r="O18600" s="10"/>
      <c r="P18600" s="8"/>
    </row>
    <row r="18601" spans="1:16" s="2" customFormat="1" x14ac:dyDescent="0.15">
      <c r="A18601" s="3"/>
      <c r="B18601" s="3"/>
      <c r="J18601" s="3"/>
      <c r="K18601" s="5"/>
      <c r="L18601" s="8"/>
      <c r="N18601" s="5"/>
      <c r="O18601" s="10"/>
      <c r="P18601" s="8"/>
    </row>
    <row r="18602" spans="1:16" s="2" customFormat="1" x14ac:dyDescent="0.15">
      <c r="A18602" s="3"/>
      <c r="B18602" s="3"/>
      <c r="J18602" s="3"/>
      <c r="K18602" s="5"/>
      <c r="L18602" s="8"/>
      <c r="N18602" s="5"/>
      <c r="O18602" s="10"/>
      <c r="P18602" s="8"/>
    </row>
    <row r="18603" spans="1:16" s="2" customFormat="1" x14ac:dyDescent="0.15">
      <c r="A18603" s="3"/>
      <c r="B18603" s="3"/>
      <c r="J18603" s="3"/>
      <c r="K18603" s="5"/>
      <c r="L18603" s="8"/>
      <c r="N18603" s="5"/>
      <c r="O18603" s="10"/>
      <c r="P18603" s="8"/>
    </row>
    <row r="18604" spans="1:16" s="2" customFormat="1" x14ac:dyDescent="0.15">
      <c r="A18604" s="3"/>
      <c r="B18604" s="3"/>
      <c r="J18604" s="3"/>
      <c r="K18604" s="5"/>
      <c r="L18604" s="8"/>
      <c r="N18604" s="5"/>
      <c r="O18604" s="10"/>
      <c r="P18604" s="8"/>
    </row>
    <row r="18605" spans="1:16" s="2" customFormat="1" x14ac:dyDescent="0.15">
      <c r="A18605" s="3"/>
      <c r="B18605" s="3"/>
      <c r="J18605" s="3"/>
      <c r="K18605" s="5"/>
      <c r="L18605" s="8"/>
      <c r="N18605" s="5"/>
      <c r="O18605" s="10"/>
      <c r="P18605" s="8"/>
    </row>
    <row r="18606" spans="1:16" s="2" customFormat="1" x14ac:dyDescent="0.15">
      <c r="A18606" s="3"/>
      <c r="B18606" s="3"/>
      <c r="J18606" s="3"/>
      <c r="K18606" s="5"/>
      <c r="L18606" s="8"/>
      <c r="N18606" s="5"/>
      <c r="O18606" s="10"/>
      <c r="P18606" s="8"/>
    </row>
    <row r="18607" spans="1:16" s="2" customFormat="1" x14ac:dyDescent="0.15">
      <c r="A18607" s="3"/>
      <c r="B18607" s="3"/>
      <c r="J18607" s="3"/>
      <c r="K18607" s="5"/>
      <c r="L18607" s="8"/>
      <c r="N18607" s="5"/>
      <c r="O18607" s="10"/>
      <c r="P18607" s="8"/>
    </row>
    <row r="18608" spans="1:16" s="2" customFormat="1" x14ac:dyDescent="0.15">
      <c r="A18608" s="3"/>
      <c r="B18608" s="3"/>
      <c r="J18608" s="3"/>
      <c r="K18608" s="5"/>
      <c r="L18608" s="8"/>
      <c r="N18608" s="5"/>
      <c r="O18608" s="10"/>
      <c r="P18608" s="8"/>
    </row>
    <row r="18609" spans="1:16" s="2" customFormat="1" x14ac:dyDescent="0.15">
      <c r="A18609" s="3"/>
      <c r="B18609" s="3"/>
      <c r="J18609" s="3"/>
      <c r="K18609" s="5"/>
      <c r="L18609" s="8"/>
      <c r="N18609" s="5"/>
      <c r="O18609" s="10"/>
      <c r="P18609" s="8"/>
    </row>
    <row r="18610" spans="1:16" s="2" customFormat="1" x14ac:dyDescent="0.15">
      <c r="A18610" s="3"/>
      <c r="B18610" s="3"/>
      <c r="J18610" s="3"/>
      <c r="K18610" s="5"/>
      <c r="L18610" s="8"/>
      <c r="N18610" s="5"/>
      <c r="O18610" s="10"/>
      <c r="P18610" s="8"/>
    </row>
    <row r="18611" spans="1:16" s="2" customFormat="1" x14ac:dyDescent="0.15">
      <c r="A18611" s="3"/>
      <c r="B18611" s="3"/>
      <c r="J18611" s="3"/>
      <c r="K18611" s="5"/>
      <c r="L18611" s="8"/>
      <c r="N18611" s="5"/>
      <c r="O18611" s="10"/>
      <c r="P18611" s="8"/>
    </row>
    <row r="18612" spans="1:16" s="2" customFormat="1" x14ac:dyDescent="0.15">
      <c r="A18612" s="3"/>
      <c r="B18612" s="3"/>
      <c r="J18612" s="3"/>
      <c r="K18612" s="5"/>
      <c r="L18612" s="8"/>
      <c r="N18612" s="5"/>
      <c r="O18612" s="10"/>
      <c r="P18612" s="8"/>
    </row>
    <row r="18613" spans="1:16" s="2" customFormat="1" x14ac:dyDescent="0.15">
      <c r="A18613" s="3"/>
      <c r="B18613" s="3"/>
      <c r="J18613" s="3"/>
      <c r="K18613" s="5"/>
      <c r="L18613" s="8"/>
      <c r="N18613" s="5"/>
      <c r="O18613" s="10"/>
      <c r="P18613" s="8"/>
    </row>
    <row r="18614" spans="1:16" s="2" customFormat="1" x14ac:dyDescent="0.15">
      <c r="A18614" s="3"/>
      <c r="B18614" s="3"/>
      <c r="J18614" s="3"/>
      <c r="K18614" s="5"/>
      <c r="L18614" s="8"/>
      <c r="N18614" s="5"/>
      <c r="O18614" s="10"/>
      <c r="P18614" s="8"/>
    </row>
    <row r="18615" spans="1:16" s="2" customFormat="1" x14ac:dyDescent="0.15">
      <c r="A18615" s="3"/>
      <c r="B18615" s="3"/>
      <c r="J18615" s="3"/>
      <c r="K18615" s="5"/>
      <c r="L18615" s="8"/>
      <c r="N18615" s="5"/>
      <c r="O18615" s="10"/>
      <c r="P18615" s="8"/>
    </row>
    <row r="18616" spans="1:16" s="2" customFormat="1" x14ac:dyDescent="0.15">
      <c r="A18616" s="3"/>
      <c r="B18616" s="3"/>
      <c r="J18616" s="3"/>
      <c r="K18616" s="5"/>
      <c r="L18616" s="8"/>
      <c r="N18616" s="5"/>
      <c r="O18616" s="10"/>
      <c r="P18616" s="8"/>
    </row>
    <row r="18617" spans="1:16" s="2" customFormat="1" x14ac:dyDescent="0.15">
      <c r="A18617" s="3"/>
      <c r="B18617" s="3"/>
      <c r="J18617" s="3"/>
      <c r="K18617" s="5"/>
      <c r="L18617" s="8"/>
      <c r="N18617" s="5"/>
      <c r="O18617" s="10"/>
      <c r="P18617" s="8"/>
    </row>
    <row r="18618" spans="1:16" s="2" customFormat="1" x14ac:dyDescent="0.15">
      <c r="A18618" s="3"/>
      <c r="B18618" s="3"/>
      <c r="J18618" s="3"/>
      <c r="K18618" s="5"/>
      <c r="L18618" s="8"/>
      <c r="N18618" s="5"/>
      <c r="O18618" s="10"/>
      <c r="P18618" s="8"/>
    </row>
    <row r="18619" spans="1:16" s="2" customFormat="1" x14ac:dyDescent="0.15">
      <c r="A18619" s="3"/>
      <c r="B18619" s="3"/>
      <c r="J18619" s="3"/>
      <c r="K18619" s="5"/>
      <c r="L18619" s="8"/>
      <c r="N18619" s="5"/>
      <c r="O18619" s="10"/>
      <c r="P18619" s="8"/>
    </row>
    <row r="18620" spans="1:16" s="2" customFormat="1" x14ac:dyDescent="0.15">
      <c r="A18620" s="3"/>
      <c r="B18620" s="3"/>
      <c r="J18620" s="3"/>
      <c r="K18620" s="5"/>
      <c r="L18620" s="8"/>
      <c r="N18620" s="5"/>
      <c r="O18620" s="10"/>
      <c r="P18620" s="8"/>
    </row>
    <row r="18621" spans="1:16" s="2" customFormat="1" x14ac:dyDescent="0.15">
      <c r="A18621" s="3"/>
      <c r="B18621" s="3"/>
      <c r="J18621" s="3"/>
      <c r="K18621" s="5"/>
      <c r="L18621" s="8"/>
      <c r="N18621" s="5"/>
      <c r="O18621" s="10"/>
      <c r="P18621" s="8"/>
    </row>
    <row r="18622" spans="1:16" s="2" customFormat="1" x14ac:dyDescent="0.15">
      <c r="A18622" s="3"/>
      <c r="B18622" s="3"/>
      <c r="J18622" s="3"/>
      <c r="K18622" s="5"/>
      <c r="L18622" s="8"/>
      <c r="N18622" s="5"/>
      <c r="O18622" s="10"/>
      <c r="P18622" s="8"/>
    </row>
    <row r="18623" spans="1:16" s="2" customFormat="1" x14ac:dyDescent="0.15">
      <c r="A18623" s="3"/>
      <c r="B18623" s="3"/>
      <c r="J18623" s="3"/>
      <c r="K18623" s="5"/>
      <c r="L18623" s="8"/>
      <c r="N18623" s="5"/>
      <c r="O18623" s="10"/>
      <c r="P18623" s="8"/>
    </row>
    <row r="18624" spans="1:16" s="2" customFormat="1" x14ac:dyDescent="0.15">
      <c r="A18624" s="3"/>
      <c r="B18624" s="3"/>
      <c r="J18624" s="3"/>
      <c r="K18624" s="5"/>
      <c r="L18624" s="8"/>
      <c r="N18624" s="5"/>
      <c r="O18624" s="10"/>
      <c r="P18624" s="8"/>
    </row>
    <row r="18625" spans="1:16" s="2" customFormat="1" x14ac:dyDescent="0.15">
      <c r="A18625" s="3"/>
      <c r="B18625" s="3"/>
      <c r="J18625" s="3"/>
      <c r="K18625" s="5"/>
      <c r="L18625" s="8"/>
      <c r="N18625" s="5"/>
      <c r="O18625" s="10"/>
      <c r="P18625" s="8"/>
    </row>
    <row r="18626" spans="1:16" s="2" customFormat="1" x14ac:dyDescent="0.15">
      <c r="A18626" s="3"/>
      <c r="B18626" s="3"/>
      <c r="J18626" s="3"/>
      <c r="K18626" s="5"/>
      <c r="L18626" s="8"/>
      <c r="N18626" s="5"/>
      <c r="O18626" s="10"/>
      <c r="P18626" s="8"/>
    </row>
    <row r="18627" spans="1:16" s="2" customFormat="1" x14ac:dyDescent="0.15">
      <c r="A18627" s="3"/>
      <c r="B18627" s="3"/>
      <c r="J18627" s="3"/>
      <c r="K18627" s="5"/>
      <c r="L18627" s="8"/>
      <c r="N18627" s="5"/>
      <c r="O18627" s="10"/>
      <c r="P18627" s="8"/>
    </row>
    <row r="18628" spans="1:16" s="2" customFormat="1" x14ac:dyDescent="0.15">
      <c r="A18628" s="3"/>
      <c r="B18628" s="3"/>
      <c r="J18628" s="3"/>
      <c r="K18628" s="5"/>
      <c r="L18628" s="8"/>
      <c r="N18628" s="5"/>
      <c r="O18628" s="10"/>
      <c r="P18628" s="8"/>
    </row>
    <row r="18629" spans="1:16" s="2" customFormat="1" x14ac:dyDescent="0.15">
      <c r="A18629" s="3"/>
      <c r="B18629" s="3"/>
      <c r="J18629" s="3"/>
      <c r="K18629" s="5"/>
      <c r="L18629" s="8"/>
      <c r="N18629" s="5"/>
      <c r="O18629" s="10"/>
      <c r="P18629" s="8"/>
    </row>
    <row r="18630" spans="1:16" s="2" customFormat="1" x14ac:dyDescent="0.15">
      <c r="A18630" s="3"/>
      <c r="B18630" s="3"/>
      <c r="J18630" s="3"/>
      <c r="K18630" s="5"/>
      <c r="L18630" s="8"/>
      <c r="N18630" s="5"/>
      <c r="O18630" s="10"/>
      <c r="P18630" s="8"/>
    </row>
    <row r="18631" spans="1:16" s="2" customFormat="1" x14ac:dyDescent="0.15">
      <c r="A18631" s="3"/>
      <c r="B18631" s="3"/>
      <c r="J18631" s="3"/>
      <c r="K18631" s="5"/>
      <c r="L18631" s="8"/>
      <c r="N18631" s="5"/>
      <c r="O18631" s="10"/>
      <c r="P18631" s="8"/>
    </row>
    <row r="18632" spans="1:16" s="2" customFormat="1" x14ac:dyDescent="0.15">
      <c r="A18632" s="3"/>
      <c r="B18632" s="3"/>
      <c r="J18632" s="3"/>
      <c r="K18632" s="5"/>
      <c r="L18632" s="8"/>
      <c r="N18632" s="5"/>
      <c r="O18632" s="10"/>
      <c r="P18632" s="8"/>
    </row>
    <row r="18633" spans="1:16" s="2" customFormat="1" x14ac:dyDescent="0.15">
      <c r="A18633" s="3"/>
      <c r="B18633" s="3"/>
      <c r="J18633" s="3"/>
      <c r="K18633" s="5"/>
      <c r="L18633" s="8"/>
      <c r="N18633" s="5"/>
      <c r="O18633" s="10"/>
      <c r="P18633" s="8"/>
    </row>
    <row r="18634" spans="1:16" s="2" customFormat="1" x14ac:dyDescent="0.15">
      <c r="A18634" s="3"/>
      <c r="B18634" s="3"/>
      <c r="J18634" s="3"/>
      <c r="K18634" s="5"/>
      <c r="L18634" s="8"/>
      <c r="N18634" s="5"/>
      <c r="O18634" s="10"/>
      <c r="P18634" s="8"/>
    </row>
    <row r="18635" spans="1:16" s="2" customFormat="1" x14ac:dyDescent="0.15">
      <c r="A18635" s="3"/>
      <c r="B18635" s="3"/>
      <c r="J18635" s="3"/>
      <c r="K18635" s="5"/>
      <c r="L18635" s="8"/>
      <c r="N18635" s="5"/>
      <c r="O18635" s="10"/>
      <c r="P18635" s="8"/>
    </row>
    <row r="18636" spans="1:16" s="2" customFormat="1" x14ac:dyDescent="0.15">
      <c r="A18636" s="3"/>
      <c r="B18636" s="3"/>
      <c r="J18636" s="3"/>
      <c r="K18636" s="5"/>
      <c r="L18636" s="8"/>
      <c r="N18636" s="5"/>
      <c r="O18636" s="10"/>
      <c r="P18636" s="8"/>
    </row>
    <row r="18637" spans="1:16" s="2" customFormat="1" x14ac:dyDescent="0.15">
      <c r="A18637" s="3"/>
      <c r="B18637" s="3"/>
      <c r="J18637" s="3"/>
      <c r="K18637" s="5"/>
      <c r="L18637" s="8"/>
      <c r="N18637" s="5"/>
      <c r="O18637" s="10"/>
      <c r="P18637" s="8"/>
    </row>
    <row r="18638" spans="1:16" s="2" customFormat="1" x14ac:dyDescent="0.15">
      <c r="A18638" s="3"/>
      <c r="B18638" s="3"/>
      <c r="J18638" s="3"/>
      <c r="K18638" s="5"/>
      <c r="L18638" s="8"/>
      <c r="N18638" s="5"/>
      <c r="O18638" s="10"/>
      <c r="P18638" s="8"/>
    </row>
    <row r="18639" spans="1:16" s="2" customFormat="1" x14ac:dyDescent="0.15">
      <c r="A18639" s="3"/>
      <c r="B18639" s="3"/>
      <c r="J18639" s="3"/>
      <c r="K18639" s="5"/>
      <c r="L18639" s="8"/>
      <c r="N18639" s="5"/>
      <c r="O18639" s="10"/>
      <c r="P18639" s="8"/>
    </row>
    <row r="18640" spans="1:16" s="2" customFormat="1" x14ac:dyDescent="0.15">
      <c r="A18640" s="3"/>
      <c r="B18640" s="3"/>
      <c r="J18640" s="3"/>
      <c r="K18640" s="5"/>
      <c r="L18640" s="8"/>
      <c r="N18640" s="5"/>
      <c r="O18640" s="10"/>
      <c r="P18640" s="8"/>
    </row>
    <row r="18641" spans="1:16" s="2" customFormat="1" x14ac:dyDescent="0.15">
      <c r="A18641" s="3"/>
      <c r="B18641" s="3"/>
      <c r="J18641" s="3"/>
      <c r="K18641" s="5"/>
      <c r="L18641" s="8"/>
      <c r="N18641" s="5"/>
      <c r="O18641" s="10"/>
      <c r="P18641" s="8"/>
    </row>
    <row r="18642" spans="1:16" s="2" customFormat="1" x14ac:dyDescent="0.15">
      <c r="A18642" s="3"/>
      <c r="B18642" s="3"/>
      <c r="J18642" s="3"/>
      <c r="K18642" s="5"/>
      <c r="L18642" s="8"/>
      <c r="N18642" s="5"/>
      <c r="O18642" s="10"/>
      <c r="P18642" s="8"/>
    </row>
    <row r="18643" spans="1:16" s="2" customFormat="1" x14ac:dyDescent="0.15">
      <c r="A18643" s="3"/>
      <c r="B18643" s="3"/>
      <c r="J18643" s="3"/>
      <c r="K18643" s="5"/>
      <c r="L18643" s="8"/>
      <c r="N18643" s="5"/>
      <c r="O18643" s="10"/>
      <c r="P18643" s="8"/>
    </row>
    <row r="18644" spans="1:16" s="2" customFormat="1" x14ac:dyDescent="0.15">
      <c r="A18644" s="3"/>
      <c r="B18644" s="3"/>
      <c r="J18644" s="3"/>
      <c r="K18644" s="5"/>
      <c r="L18644" s="8"/>
      <c r="N18644" s="5"/>
      <c r="O18644" s="10"/>
      <c r="P18644" s="8"/>
    </row>
    <row r="18645" spans="1:16" s="2" customFormat="1" x14ac:dyDescent="0.15">
      <c r="A18645" s="3"/>
      <c r="B18645" s="3"/>
      <c r="J18645" s="3"/>
      <c r="K18645" s="5"/>
      <c r="L18645" s="8"/>
      <c r="N18645" s="5"/>
      <c r="O18645" s="10"/>
      <c r="P18645" s="8"/>
    </row>
    <row r="18646" spans="1:16" s="2" customFormat="1" x14ac:dyDescent="0.15">
      <c r="A18646" s="3"/>
      <c r="B18646" s="3"/>
      <c r="J18646" s="3"/>
      <c r="K18646" s="5"/>
      <c r="L18646" s="8"/>
      <c r="N18646" s="5"/>
      <c r="O18646" s="10"/>
      <c r="P18646" s="8"/>
    </row>
    <row r="18647" spans="1:16" s="2" customFormat="1" x14ac:dyDescent="0.15">
      <c r="A18647" s="3"/>
      <c r="B18647" s="3"/>
      <c r="J18647" s="3"/>
      <c r="K18647" s="5"/>
      <c r="L18647" s="8"/>
      <c r="N18647" s="5"/>
      <c r="O18647" s="10"/>
      <c r="P18647" s="8"/>
    </row>
    <row r="18648" spans="1:16" s="2" customFormat="1" x14ac:dyDescent="0.15">
      <c r="A18648" s="3"/>
      <c r="B18648" s="3"/>
      <c r="J18648" s="3"/>
      <c r="K18648" s="5"/>
      <c r="L18648" s="8"/>
      <c r="N18648" s="5"/>
      <c r="O18648" s="10"/>
      <c r="P18648" s="8"/>
    </row>
    <row r="18649" spans="1:16" s="2" customFormat="1" x14ac:dyDescent="0.15">
      <c r="A18649" s="3"/>
      <c r="B18649" s="3"/>
      <c r="J18649" s="3"/>
      <c r="K18649" s="5"/>
      <c r="L18649" s="8"/>
      <c r="N18649" s="5"/>
      <c r="O18649" s="10"/>
      <c r="P18649" s="8"/>
    </row>
    <row r="18650" spans="1:16" s="2" customFormat="1" x14ac:dyDescent="0.15">
      <c r="A18650" s="3"/>
      <c r="B18650" s="3"/>
      <c r="J18650" s="3"/>
      <c r="K18650" s="5"/>
      <c r="L18650" s="8"/>
      <c r="N18650" s="5"/>
      <c r="O18650" s="10"/>
      <c r="P18650" s="8"/>
    </row>
    <row r="18651" spans="1:16" s="2" customFormat="1" x14ac:dyDescent="0.15">
      <c r="A18651" s="3"/>
      <c r="B18651" s="3"/>
      <c r="J18651" s="3"/>
      <c r="K18651" s="5"/>
      <c r="L18651" s="8"/>
      <c r="N18651" s="5"/>
      <c r="O18651" s="10"/>
      <c r="P18651" s="8"/>
    </row>
    <row r="18652" spans="1:16" s="2" customFormat="1" x14ac:dyDescent="0.15">
      <c r="A18652" s="3"/>
      <c r="B18652" s="3"/>
      <c r="J18652" s="3"/>
      <c r="K18652" s="5"/>
      <c r="L18652" s="8"/>
      <c r="N18652" s="5"/>
      <c r="O18652" s="10"/>
      <c r="P18652" s="8"/>
    </row>
    <row r="18653" spans="1:16" s="2" customFormat="1" x14ac:dyDescent="0.15">
      <c r="A18653" s="3"/>
      <c r="B18653" s="3"/>
      <c r="J18653" s="3"/>
      <c r="K18653" s="5"/>
      <c r="L18653" s="8"/>
      <c r="N18653" s="5"/>
      <c r="O18653" s="10"/>
      <c r="P18653" s="8"/>
    </row>
    <row r="18654" spans="1:16" s="2" customFormat="1" x14ac:dyDescent="0.15">
      <c r="A18654" s="3"/>
      <c r="B18654" s="3"/>
      <c r="J18654" s="3"/>
      <c r="K18654" s="5"/>
      <c r="L18654" s="8"/>
      <c r="N18654" s="5"/>
      <c r="O18654" s="10"/>
      <c r="P18654" s="8"/>
    </row>
    <row r="18655" spans="1:16" s="2" customFormat="1" x14ac:dyDescent="0.15">
      <c r="A18655" s="3"/>
      <c r="B18655" s="3"/>
      <c r="J18655" s="3"/>
      <c r="K18655" s="5"/>
      <c r="L18655" s="8"/>
      <c r="N18655" s="5"/>
      <c r="O18655" s="10"/>
      <c r="P18655" s="8"/>
    </row>
    <row r="18656" spans="1:16" s="2" customFormat="1" x14ac:dyDescent="0.15">
      <c r="A18656" s="3"/>
      <c r="B18656" s="3"/>
      <c r="J18656" s="3"/>
      <c r="K18656" s="5"/>
      <c r="L18656" s="8"/>
      <c r="N18656" s="5"/>
      <c r="O18656" s="10"/>
      <c r="P18656" s="8"/>
    </row>
    <row r="18657" spans="1:16" s="2" customFormat="1" x14ac:dyDescent="0.15">
      <c r="A18657" s="3"/>
      <c r="B18657" s="3"/>
      <c r="J18657" s="3"/>
      <c r="K18657" s="5"/>
      <c r="L18657" s="8"/>
      <c r="N18657" s="5"/>
      <c r="O18657" s="10"/>
      <c r="P18657" s="8"/>
    </row>
    <row r="18658" spans="1:16" s="2" customFormat="1" x14ac:dyDescent="0.15">
      <c r="A18658" s="3"/>
      <c r="B18658" s="3"/>
      <c r="J18658" s="3"/>
      <c r="K18658" s="5"/>
      <c r="L18658" s="8"/>
      <c r="N18658" s="5"/>
      <c r="O18658" s="10"/>
      <c r="P18658" s="8"/>
    </row>
    <row r="18659" spans="1:16" s="2" customFormat="1" x14ac:dyDescent="0.15">
      <c r="A18659" s="3"/>
      <c r="B18659" s="3"/>
      <c r="J18659" s="3"/>
      <c r="K18659" s="5"/>
      <c r="L18659" s="8"/>
      <c r="N18659" s="5"/>
      <c r="O18659" s="10"/>
      <c r="P18659" s="8"/>
    </row>
    <row r="18660" spans="1:16" s="2" customFormat="1" x14ac:dyDescent="0.15">
      <c r="A18660" s="3"/>
      <c r="B18660" s="3"/>
      <c r="J18660" s="3"/>
      <c r="K18660" s="5"/>
      <c r="L18660" s="8"/>
      <c r="N18660" s="5"/>
      <c r="O18660" s="10"/>
      <c r="P18660" s="8"/>
    </row>
    <row r="18661" spans="1:16" s="2" customFormat="1" x14ac:dyDescent="0.15">
      <c r="A18661" s="3"/>
      <c r="B18661" s="3"/>
      <c r="J18661" s="3"/>
      <c r="K18661" s="5"/>
      <c r="L18661" s="8"/>
      <c r="N18661" s="5"/>
      <c r="O18661" s="10"/>
      <c r="P18661" s="8"/>
    </row>
    <row r="18662" spans="1:16" s="2" customFormat="1" x14ac:dyDescent="0.15">
      <c r="A18662" s="3"/>
      <c r="B18662" s="3"/>
      <c r="J18662" s="3"/>
      <c r="K18662" s="5"/>
      <c r="L18662" s="8"/>
      <c r="N18662" s="5"/>
      <c r="O18662" s="10"/>
      <c r="P18662" s="8"/>
    </row>
    <row r="18663" spans="1:16" s="2" customFormat="1" x14ac:dyDescent="0.15">
      <c r="A18663" s="3"/>
      <c r="B18663" s="3"/>
      <c r="J18663" s="3"/>
      <c r="K18663" s="5"/>
      <c r="L18663" s="8"/>
      <c r="N18663" s="5"/>
      <c r="O18663" s="10"/>
      <c r="P18663" s="8"/>
    </row>
    <row r="18664" spans="1:16" s="2" customFormat="1" x14ac:dyDescent="0.15">
      <c r="A18664" s="3"/>
      <c r="B18664" s="3"/>
      <c r="J18664" s="3"/>
      <c r="K18664" s="5"/>
      <c r="L18664" s="8"/>
      <c r="N18664" s="5"/>
      <c r="O18664" s="10"/>
      <c r="P18664" s="8"/>
    </row>
    <row r="18665" spans="1:16" s="2" customFormat="1" x14ac:dyDescent="0.15">
      <c r="A18665" s="3"/>
      <c r="B18665" s="3"/>
      <c r="J18665" s="3"/>
      <c r="K18665" s="5"/>
      <c r="L18665" s="8"/>
      <c r="N18665" s="5"/>
      <c r="O18665" s="10"/>
      <c r="P18665" s="8"/>
    </row>
    <row r="18666" spans="1:16" s="2" customFormat="1" x14ac:dyDescent="0.15">
      <c r="A18666" s="3"/>
      <c r="B18666" s="3"/>
      <c r="J18666" s="3"/>
      <c r="K18666" s="5"/>
      <c r="L18666" s="8"/>
      <c r="N18666" s="5"/>
      <c r="O18666" s="10"/>
      <c r="P18666" s="8"/>
    </row>
    <row r="18667" spans="1:16" s="2" customFormat="1" x14ac:dyDescent="0.15">
      <c r="A18667" s="3"/>
      <c r="B18667" s="3"/>
      <c r="J18667" s="3"/>
      <c r="K18667" s="5"/>
      <c r="L18667" s="8"/>
      <c r="N18667" s="5"/>
      <c r="O18667" s="10"/>
      <c r="P18667" s="8"/>
    </row>
    <row r="18668" spans="1:16" s="2" customFormat="1" x14ac:dyDescent="0.15">
      <c r="A18668" s="3"/>
      <c r="B18668" s="3"/>
      <c r="J18668" s="3"/>
      <c r="K18668" s="5"/>
      <c r="L18668" s="8"/>
      <c r="N18668" s="5"/>
      <c r="O18668" s="10"/>
      <c r="P18668" s="8"/>
    </row>
    <row r="18669" spans="1:16" s="2" customFormat="1" x14ac:dyDescent="0.15">
      <c r="A18669" s="3"/>
      <c r="B18669" s="3"/>
      <c r="J18669" s="3"/>
      <c r="K18669" s="5"/>
      <c r="L18669" s="8"/>
      <c r="N18669" s="5"/>
      <c r="O18669" s="10"/>
      <c r="P18669" s="8"/>
    </row>
    <row r="18670" spans="1:16" s="2" customFormat="1" x14ac:dyDescent="0.15">
      <c r="A18670" s="3"/>
      <c r="B18670" s="3"/>
      <c r="J18670" s="3"/>
      <c r="K18670" s="5"/>
      <c r="L18670" s="8"/>
      <c r="N18670" s="5"/>
      <c r="O18670" s="10"/>
      <c r="P18670" s="8"/>
    </row>
    <row r="18671" spans="1:16" s="2" customFormat="1" x14ac:dyDescent="0.15">
      <c r="A18671" s="3"/>
      <c r="B18671" s="3"/>
      <c r="J18671" s="3"/>
      <c r="K18671" s="5"/>
      <c r="L18671" s="8"/>
      <c r="N18671" s="5"/>
      <c r="O18671" s="10"/>
      <c r="P18671" s="8"/>
    </row>
    <row r="18672" spans="1:16" s="2" customFormat="1" x14ac:dyDescent="0.15">
      <c r="A18672" s="3"/>
      <c r="B18672" s="3"/>
      <c r="J18672" s="3"/>
      <c r="K18672" s="5"/>
      <c r="L18672" s="8"/>
      <c r="N18672" s="5"/>
      <c r="O18672" s="10"/>
      <c r="P18672" s="8"/>
    </row>
    <row r="18673" spans="1:16" s="2" customFormat="1" x14ac:dyDescent="0.15">
      <c r="A18673" s="3"/>
      <c r="B18673" s="3"/>
      <c r="J18673" s="3"/>
      <c r="K18673" s="5"/>
      <c r="L18673" s="8"/>
      <c r="N18673" s="5"/>
      <c r="O18673" s="10"/>
      <c r="P18673" s="8"/>
    </row>
    <row r="18674" spans="1:16" s="2" customFormat="1" x14ac:dyDescent="0.15">
      <c r="A18674" s="3"/>
      <c r="B18674" s="3"/>
      <c r="J18674" s="3"/>
      <c r="K18674" s="5"/>
      <c r="L18674" s="8"/>
      <c r="N18674" s="5"/>
      <c r="O18674" s="10"/>
      <c r="P18674" s="8"/>
    </row>
    <row r="18675" spans="1:16" s="2" customFormat="1" x14ac:dyDescent="0.15">
      <c r="A18675" s="3"/>
      <c r="B18675" s="3"/>
      <c r="J18675" s="3"/>
      <c r="K18675" s="5"/>
      <c r="L18675" s="8"/>
      <c r="N18675" s="5"/>
      <c r="O18675" s="10"/>
      <c r="P18675" s="8"/>
    </row>
    <row r="18676" spans="1:16" s="2" customFormat="1" x14ac:dyDescent="0.15">
      <c r="A18676" s="3"/>
      <c r="B18676" s="3"/>
      <c r="J18676" s="3"/>
      <c r="K18676" s="5"/>
      <c r="L18676" s="8"/>
      <c r="N18676" s="5"/>
      <c r="O18676" s="10"/>
      <c r="P18676" s="8"/>
    </row>
    <row r="18677" spans="1:16" s="2" customFormat="1" x14ac:dyDescent="0.15">
      <c r="A18677" s="3"/>
      <c r="B18677" s="3"/>
      <c r="J18677" s="3"/>
      <c r="K18677" s="5"/>
      <c r="L18677" s="8"/>
      <c r="N18677" s="5"/>
      <c r="O18677" s="10"/>
      <c r="P18677" s="8"/>
    </row>
    <row r="18678" spans="1:16" s="2" customFormat="1" x14ac:dyDescent="0.15">
      <c r="A18678" s="3"/>
      <c r="B18678" s="3"/>
      <c r="J18678" s="3"/>
      <c r="K18678" s="5"/>
      <c r="L18678" s="8"/>
      <c r="N18678" s="5"/>
      <c r="O18678" s="10"/>
      <c r="P18678" s="8"/>
    </row>
    <row r="18679" spans="1:16" s="2" customFormat="1" x14ac:dyDescent="0.15">
      <c r="A18679" s="3"/>
      <c r="B18679" s="3"/>
      <c r="J18679" s="3"/>
      <c r="K18679" s="5"/>
      <c r="L18679" s="8"/>
      <c r="N18679" s="5"/>
      <c r="O18679" s="10"/>
      <c r="P18679" s="8"/>
    </row>
    <row r="18680" spans="1:16" s="2" customFormat="1" x14ac:dyDescent="0.15">
      <c r="A18680" s="3"/>
      <c r="B18680" s="3"/>
      <c r="J18680" s="3"/>
      <c r="K18680" s="5"/>
      <c r="L18680" s="8"/>
      <c r="N18680" s="5"/>
      <c r="O18680" s="10"/>
      <c r="P18680" s="8"/>
    </row>
    <row r="18681" spans="1:16" s="2" customFormat="1" x14ac:dyDescent="0.15">
      <c r="A18681" s="3"/>
      <c r="B18681" s="3"/>
      <c r="J18681" s="3"/>
      <c r="K18681" s="5"/>
      <c r="L18681" s="8"/>
      <c r="N18681" s="5"/>
      <c r="O18681" s="10"/>
      <c r="P18681" s="8"/>
    </row>
    <row r="18682" spans="1:16" s="2" customFormat="1" x14ac:dyDescent="0.15">
      <c r="A18682" s="3"/>
      <c r="B18682" s="3"/>
      <c r="J18682" s="3"/>
      <c r="K18682" s="5"/>
      <c r="L18682" s="8"/>
      <c r="N18682" s="5"/>
      <c r="O18682" s="10"/>
      <c r="P18682" s="8"/>
    </row>
    <row r="18683" spans="1:16" s="2" customFormat="1" x14ac:dyDescent="0.15">
      <c r="A18683" s="3"/>
      <c r="B18683" s="3"/>
      <c r="J18683" s="3"/>
      <c r="K18683" s="5"/>
      <c r="L18683" s="8"/>
      <c r="N18683" s="5"/>
      <c r="O18683" s="10"/>
      <c r="P18683" s="8"/>
    </row>
    <row r="18684" spans="1:16" s="2" customFormat="1" x14ac:dyDescent="0.15">
      <c r="A18684" s="3"/>
      <c r="B18684" s="3"/>
      <c r="J18684" s="3"/>
      <c r="K18684" s="5"/>
      <c r="L18684" s="8"/>
      <c r="N18684" s="5"/>
      <c r="O18684" s="10"/>
      <c r="P18684" s="8"/>
    </row>
    <row r="18685" spans="1:16" s="2" customFormat="1" x14ac:dyDescent="0.15">
      <c r="A18685" s="3"/>
      <c r="B18685" s="3"/>
      <c r="J18685" s="3"/>
      <c r="K18685" s="5"/>
      <c r="L18685" s="8"/>
      <c r="N18685" s="5"/>
      <c r="O18685" s="10"/>
      <c r="P18685" s="8"/>
    </row>
    <row r="18686" spans="1:16" s="2" customFormat="1" x14ac:dyDescent="0.15">
      <c r="A18686" s="3"/>
      <c r="B18686" s="3"/>
      <c r="J18686" s="3"/>
      <c r="K18686" s="5"/>
      <c r="L18686" s="8"/>
      <c r="N18686" s="5"/>
      <c r="O18686" s="10"/>
      <c r="P18686" s="8"/>
    </row>
    <row r="18687" spans="1:16" s="2" customFormat="1" x14ac:dyDescent="0.15">
      <c r="A18687" s="3"/>
      <c r="B18687" s="3"/>
      <c r="J18687" s="3"/>
      <c r="K18687" s="5"/>
      <c r="L18687" s="8"/>
      <c r="N18687" s="5"/>
      <c r="O18687" s="10"/>
      <c r="P18687" s="8"/>
    </row>
    <row r="18688" spans="1:16" s="2" customFormat="1" x14ac:dyDescent="0.15">
      <c r="A18688" s="3"/>
      <c r="B18688" s="3"/>
      <c r="J18688" s="3"/>
      <c r="K18688" s="5"/>
      <c r="L18688" s="8"/>
      <c r="N18688" s="5"/>
      <c r="O18688" s="10"/>
      <c r="P18688" s="8"/>
    </row>
    <row r="18689" spans="1:16" s="2" customFormat="1" x14ac:dyDescent="0.15">
      <c r="A18689" s="3"/>
      <c r="B18689" s="3"/>
      <c r="J18689" s="3"/>
      <c r="K18689" s="5"/>
      <c r="L18689" s="8"/>
      <c r="N18689" s="5"/>
      <c r="O18689" s="10"/>
      <c r="P18689" s="8"/>
    </row>
    <row r="18690" spans="1:16" s="2" customFormat="1" x14ac:dyDescent="0.15">
      <c r="A18690" s="3"/>
      <c r="B18690" s="3"/>
      <c r="J18690" s="3"/>
      <c r="K18690" s="5"/>
      <c r="L18690" s="8"/>
      <c r="N18690" s="5"/>
      <c r="O18690" s="10"/>
      <c r="P18690" s="8"/>
    </row>
    <row r="18691" spans="1:16" s="2" customFormat="1" x14ac:dyDescent="0.15">
      <c r="A18691" s="3"/>
      <c r="B18691" s="3"/>
      <c r="J18691" s="3"/>
      <c r="K18691" s="5"/>
      <c r="L18691" s="8"/>
      <c r="N18691" s="5"/>
      <c r="O18691" s="10"/>
      <c r="P18691" s="8"/>
    </row>
    <row r="18692" spans="1:16" s="2" customFormat="1" x14ac:dyDescent="0.15">
      <c r="A18692" s="3"/>
      <c r="B18692" s="3"/>
      <c r="J18692" s="3"/>
      <c r="K18692" s="5"/>
      <c r="L18692" s="8"/>
      <c r="N18692" s="5"/>
      <c r="O18692" s="10"/>
      <c r="P18692" s="8"/>
    </row>
    <row r="18693" spans="1:16" s="2" customFormat="1" x14ac:dyDescent="0.15">
      <c r="A18693" s="3"/>
      <c r="B18693" s="3"/>
      <c r="J18693" s="3"/>
      <c r="K18693" s="5"/>
      <c r="L18693" s="8"/>
      <c r="N18693" s="5"/>
      <c r="O18693" s="10"/>
      <c r="P18693" s="8"/>
    </row>
    <row r="18694" spans="1:16" s="2" customFormat="1" x14ac:dyDescent="0.15">
      <c r="A18694" s="3"/>
      <c r="B18694" s="3"/>
      <c r="J18694" s="3"/>
      <c r="K18694" s="5"/>
      <c r="L18694" s="8"/>
      <c r="N18694" s="5"/>
      <c r="O18694" s="10"/>
      <c r="P18694" s="8"/>
    </row>
    <row r="18695" spans="1:16" s="2" customFormat="1" x14ac:dyDescent="0.15">
      <c r="A18695" s="3"/>
      <c r="B18695" s="3"/>
      <c r="J18695" s="3"/>
      <c r="K18695" s="5"/>
      <c r="L18695" s="8"/>
      <c r="N18695" s="5"/>
      <c r="O18695" s="10"/>
      <c r="P18695" s="8"/>
    </row>
    <row r="18696" spans="1:16" s="2" customFormat="1" x14ac:dyDescent="0.15">
      <c r="A18696" s="3"/>
      <c r="B18696" s="3"/>
      <c r="J18696" s="3"/>
      <c r="K18696" s="5"/>
      <c r="L18696" s="8"/>
      <c r="N18696" s="5"/>
      <c r="O18696" s="10"/>
      <c r="P18696" s="8"/>
    </row>
    <row r="18697" spans="1:16" s="2" customFormat="1" x14ac:dyDescent="0.15">
      <c r="A18697" s="3"/>
      <c r="B18697" s="3"/>
      <c r="J18697" s="3"/>
      <c r="K18697" s="5"/>
      <c r="L18697" s="8"/>
      <c r="N18697" s="5"/>
      <c r="O18697" s="10"/>
      <c r="P18697" s="8"/>
    </row>
    <row r="18698" spans="1:16" s="2" customFormat="1" x14ac:dyDescent="0.15">
      <c r="A18698" s="3"/>
      <c r="B18698" s="3"/>
      <c r="J18698" s="3"/>
      <c r="K18698" s="5"/>
      <c r="L18698" s="8"/>
      <c r="N18698" s="5"/>
      <c r="O18698" s="10"/>
      <c r="P18698" s="8"/>
    </row>
    <row r="18699" spans="1:16" s="2" customFormat="1" x14ac:dyDescent="0.15">
      <c r="A18699" s="3"/>
      <c r="B18699" s="3"/>
      <c r="J18699" s="3"/>
      <c r="K18699" s="5"/>
      <c r="L18699" s="8"/>
      <c r="N18699" s="5"/>
      <c r="O18699" s="10"/>
      <c r="P18699" s="8"/>
    </row>
    <row r="18700" spans="1:16" s="2" customFormat="1" x14ac:dyDescent="0.15">
      <c r="A18700" s="3"/>
      <c r="B18700" s="3"/>
      <c r="J18700" s="3"/>
      <c r="K18700" s="5"/>
      <c r="L18700" s="8"/>
      <c r="N18700" s="5"/>
      <c r="O18700" s="10"/>
      <c r="P18700" s="8"/>
    </row>
    <row r="18701" spans="1:16" s="2" customFormat="1" x14ac:dyDescent="0.15">
      <c r="A18701" s="3"/>
      <c r="B18701" s="3"/>
      <c r="J18701" s="3"/>
      <c r="K18701" s="5"/>
      <c r="L18701" s="8"/>
      <c r="N18701" s="5"/>
      <c r="O18701" s="10"/>
      <c r="P18701" s="8"/>
    </row>
    <row r="18702" spans="1:16" s="2" customFormat="1" x14ac:dyDescent="0.15">
      <c r="A18702" s="3"/>
      <c r="B18702" s="3"/>
      <c r="J18702" s="3"/>
      <c r="K18702" s="5"/>
      <c r="L18702" s="8"/>
      <c r="N18702" s="5"/>
      <c r="O18702" s="10"/>
      <c r="P18702" s="8"/>
    </row>
    <row r="18703" spans="1:16" s="2" customFormat="1" x14ac:dyDescent="0.15">
      <c r="A18703" s="3"/>
      <c r="B18703" s="3"/>
      <c r="J18703" s="3"/>
      <c r="K18703" s="5"/>
      <c r="L18703" s="8"/>
      <c r="N18703" s="5"/>
      <c r="O18703" s="10"/>
      <c r="P18703" s="8"/>
    </row>
    <row r="18704" spans="1:16" s="2" customFormat="1" x14ac:dyDescent="0.15">
      <c r="A18704" s="3"/>
      <c r="B18704" s="3"/>
      <c r="J18704" s="3"/>
      <c r="K18704" s="5"/>
      <c r="L18704" s="8"/>
      <c r="N18704" s="5"/>
      <c r="O18704" s="10"/>
      <c r="P18704" s="8"/>
    </row>
    <row r="18705" spans="1:16" s="2" customFormat="1" x14ac:dyDescent="0.15">
      <c r="A18705" s="3"/>
      <c r="B18705" s="3"/>
      <c r="J18705" s="3"/>
      <c r="K18705" s="5"/>
      <c r="L18705" s="8"/>
      <c r="N18705" s="5"/>
      <c r="O18705" s="10"/>
      <c r="P18705" s="8"/>
    </row>
    <row r="18706" spans="1:16" s="2" customFormat="1" x14ac:dyDescent="0.15">
      <c r="A18706" s="3"/>
      <c r="B18706" s="3"/>
      <c r="J18706" s="3"/>
      <c r="K18706" s="5"/>
      <c r="L18706" s="8"/>
      <c r="N18706" s="5"/>
      <c r="O18706" s="10"/>
      <c r="P18706" s="8"/>
    </row>
    <row r="18707" spans="1:16" s="2" customFormat="1" x14ac:dyDescent="0.15">
      <c r="A18707" s="3"/>
      <c r="B18707" s="3"/>
      <c r="J18707" s="3"/>
      <c r="K18707" s="5"/>
      <c r="L18707" s="8"/>
      <c r="N18707" s="5"/>
      <c r="O18707" s="10"/>
      <c r="P18707" s="8"/>
    </row>
    <row r="18708" spans="1:16" s="2" customFormat="1" x14ac:dyDescent="0.15">
      <c r="A18708" s="3"/>
      <c r="B18708" s="3"/>
      <c r="J18708" s="3"/>
      <c r="K18708" s="5"/>
      <c r="L18708" s="8"/>
      <c r="N18708" s="5"/>
      <c r="O18708" s="10"/>
      <c r="P18708" s="8"/>
    </row>
    <row r="18709" spans="1:16" s="2" customFormat="1" x14ac:dyDescent="0.15">
      <c r="A18709" s="3"/>
      <c r="B18709" s="3"/>
      <c r="J18709" s="3"/>
      <c r="K18709" s="5"/>
      <c r="L18709" s="8"/>
      <c r="N18709" s="5"/>
      <c r="O18709" s="10"/>
      <c r="P18709" s="8"/>
    </row>
    <row r="18710" spans="1:16" s="2" customFormat="1" x14ac:dyDescent="0.15">
      <c r="A18710" s="3"/>
      <c r="B18710" s="3"/>
      <c r="J18710" s="3"/>
      <c r="K18710" s="5"/>
      <c r="L18710" s="8"/>
      <c r="N18710" s="5"/>
      <c r="O18710" s="10"/>
      <c r="P18710" s="8"/>
    </row>
    <row r="18711" spans="1:16" s="2" customFormat="1" x14ac:dyDescent="0.15">
      <c r="A18711" s="3"/>
      <c r="B18711" s="3"/>
      <c r="J18711" s="3"/>
      <c r="K18711" s="5"/>
      <c r="L18711" s="8"/>
      <c r="N18711" s="5"/>
      <c r="O18711" s="10"/>
      <c r="P18711" s="8"/>
    </row>
    <row r="18712" spans="1:16" s="2" customFormat="1" x14ac:dyDescent="0.15">
      <c r="A18712" s="3"/>
      <c r="B18712" s="3"/>
      <c r="J18712" s="3"/>
      <c r="K18712" s="5"/>
      <c r="L18712" s="8"/>
      <c r="N18712" s="5"/>
      <c r="O18712" s="10"/>
      <c r="P18712" s="8"/>
    </row>
    <row r="18713" spans="1:16" s="2" customFormat="1" x14ac:dyDescent="0.15">
      <c r="A18713" s="3"/>
      <c r="B18713" s="3"/>
      <c r="J18713" s="3"/>
      <c r="K18713" s="5"/>
      <c r="L18713" s="8"/>
      <c r="N18713" s="5"/>
      <c r="O18713" s="10"/>
      <c r="P18713" s="8"/>
    </row>
    <row r="18714" spans="1:16" s="2" customFormat="1" x14ac:dyDescent="0.15">
      <c r="A18714" s="3"/>
      <c r="B18714" s="3"/>
      <c r="J18714" s="3"/>
      <c r="K18714" s="5"/>
      <c r="L18714" s="8"/>
      <c r="N18714" s="5"/>
      <c r="O18714" s="10"/>
      <c r="P18714" s="8"/>
    </row>
    <row r="18715" spans="1:16" s="2" customFormat="1" x14ac:dyDescent="0.15">
      <c r="A18715" s="3"/>
      <c r="B18715" s="3"/>
      <c r="J18715" s="3"/>
      <c r="K18715" s="5"/>
      <c r="L18715" s="8"/>
      <c r="N18715" s="5"/>
      <c r="O18715" s="10"/>
      <c r="P18715" s="8"/>
    </row>
    <row r="18716" spans="1:16" s="2" customFormat="1" x14ac:dyDescent="0.15">
      <c r="A18716" s="3"/>
      <c r="B18716" s="3"/>
      <c r="J18716" s="3"/>
      <c r="K18716" s="5"/>
      <c r="L18716" s="8"/>
      <c r="N18716" s="5"/>
      <c r="O18716" s="10"/>
      <c r="P18716" s="8"/>
    </row>
    <row r="18717" spans="1:16" s="2" customFormat="1" x14ac:dyDescent="0.15">
      <c r="A18717" s="3"/>
      <c r="B18717" s="3"/>
      <c r="J18717" s="3"/>
      <c r="K18717" s="5"/>
      <c r="L18717" s="8"/>
      <c r="N18717" s="5"/>
      <c r="O18717" s="10"/>
      <c r="P18717" s="8"/>
    </row>
    <row r="18718" spans="1:16" s="2" customFormat="1" x14ac:dyDescent="0.15">
      <c r="A18718" s="3"/>
      <c r="B18718" s="3"/>
      <c r="J18718" s="3"/>
      <c r="K18718" s="5"/>
      <c r="L18718" s="8"/>
      <c r="N18718" s="5"/>
      <c r="O18718" s="10"/>
      <c r="P18718" s="8"/>
    </row>
    <row r="18719" spans="1:16" s="2" customFormat="1" x14ac:dyDescent="0.15">
      <c r="A18719" s="3"/>
      <c r="B18719" s="3"/>
      <c r="J18719" s="3"/>
      <c r="K18719" s="5"/>
      <c r="L18719" s="8"/>
      <c r="N18719" s="5"/>
      <c r="O18719" s="10"/>
      <c r="P18719" s="8"/>
    </row>
    <row r="18720" spans="1:16" s="2" customFormat="1" x14ac:dyDescent="0.15">
      <c r="A18720" s="3"/>
      <c r="B18720" s="3"/>
      <c r="J18720" s="3"/>
      <c r="K18720" s="5"/>
      <c r="L18720" s="8"/>
      <c r="N18720" s="5"/>
      <c r="O18720" s="10"/>
      <c r="P18720" s="8"/>
    </row>
    <row r="18721" spans="1:16" s="2" customFormat="1" x14ac:dyDescent="0.15">
      <c r="A18721" s="3"/>
      <c r="B18721" s="3"/>
      <c r="J18721" s="3"/>
      <c r="K18721" s="5"/>
      <c r="L18721" s="8"/>
      <c r="N18721" s="5"/>
      <c r="O18721" s="10"/>
      <c r="P18721" s="8"/>
    </row>
    <row r="18722" spans="1:16" s="2" customFormat="1" x14ac:dyDescent="0.15">
      <c r="A18722" s="3"/>
      <c r="B18722" s="3"/>
      <c r="J18722" s="3"/>
      <c r="K18722" s="5"/>
      <c r="L18722" s="8"/>
      <c r="N18722" s="5"/>
      <c r="O18722" s="10"/>
      <c r="P18722" s="8"/>
    </row>
    <row r="18723" spans="1:16" s="2" customFormat="1" x14ac:dyDescent="0.15">
      <c r="A18723" s="3"/>
      <c r="B18723" s="3"/>
      <c r="J18723" s="3"/>
      <c r="K18723" s="5"/>
      <c r="L18723" s="8"/>
      <c r="N18723" s="5"/>
      <c r="O18723" s="10"/>
      <c r="P18723" s="8"/>
    </row>
    <row r="18724" spans="1:16" s="2" customFormat="1" x14ac:dyDescent="0.15">
      <c r="A18724" s="3"/>
      <c r="B18724" s="3"/>
      <c r="J18724" s="3"/>
      <c r="K18724" s="5"/>
      <c r="L18724" s="8"/>
      <c r="N18724" s="5"/>
      <c r="O18724" s="10"/>
      <c r="P18724" s="8"/>
    </row>
    <row r="18725" spans="1:16" s="2" customFormat="1" x14ac:dyDescent="0.15">
      <c r="A18725" s="3"/>
      <c r="B18725" s="3"/>
      <c r="J18725" s="3"/>
      <c r="K18725" s="5"/>
      <c r="L18725" s="8"/>
      <c r="N18725" s="5"/>
      <c r="O18725" s="10"/>
      <c r="P18725" s="8"/>
    </row>
    <row r="18726" spans="1:16" s="2" customFormat="1" x14ac:dyDescent="0.15">
      <c r="A18726" s="3"/>
      <c r="B18726" s="3"/>
      <c r="J18726" s="3"/>
      <c r="K18726" s="5"/>
      <c r="L18726" s="8"/>
      <c r="N18726" s="5"/>
      <c r="O18726" s="10"/>
      <c r="P18726" s="8"/>
    </row>
    <row r="18727" spans="1:16" s="2" customFormat="1" x14ac:dyDescent="0.15">
      <c r="A18727" s="3"/>
      <c r="B18727" s="3"/>
      <c r="J18727" s="3"/>
      <c r="K18727" s="5"/>
      <c r="L18727" s="8"/>
      <c r="N18727" s="5"/>
      <c r="O18727" s="10"/>
      <c r="P18727" s="8"/>
    </row>
    <row r="18728" spans="1:16" s="2" customFormat="1" x14ac:dyDescent="0.15">
      <c r="A18728" s="3"/>
      <c r="B18728" s="3"/>
      <c r="J18728" s="3"/>
      <c r="K18728" s="5"/>
      <c r="L18728" s="8"/>
      <c r="N18728" s="5"/>
      <c r="O18728" s="10"/>
      <c r="P18728" s="8"/>
    </row>
    <row r="18729" spans="1:16" s="2" customFormat="1" x14ac:dyDescent="0.15">
      <c r="A18729" s="3"/>
      <c r="B18729" s="3"/>
      <c r="J18729" s="3"/>
      <c r="K18729" s="5"/>
      <c r="L18729" s="8"/>
      <c r="N18729" s="5"/>
      <c r="O18729" s="10"/>
      <c r="P18729" s="8"/>
    </row>
    <row r="18730" spans="1:16" s="2" customFormat="1" x14ac:dyDescent="0.15">
      <c r="A18730" s="3"/>
      <c r="B18730" s="3"/>
      <c r="J18730" s="3"/>
      <c r="K18730" s="5"/>
      <c r="L18730" s="8"/>
      <c r="N18730" s="5"/>
      <c r="O18730" s="10"/>
      <c r="P18730" s="8"/>
    </row>
    <row r="18731" spans="1:16" s="2" customFormat="1" x14ac:dyDescent="0.15">
      <c r="A18731" s="3"/>
      <c r="B18731" s="3"/>
      <c r="J18731" s="3"/>
      <c r="K18731" s="5"/>
      <c r="L18731" s="8"/>
      <c r="N18731" s="5"/>
      <c r="O18731" s="10"/>
      <c r="P18731" s="8"/>
    </row>
    <row r="18732" spans="1:16" s="2" customFormat="1" x14ac:dyDescent="0.15">
      <c r="A18732" s="3"/>
      <c r="B18732" s="3"/>
      <c r="J18732" s="3"/>
      <c r="K18732" s="5"/>
      <c r="L18732" s="8"/>
      <c r="N18732" s="5"/>
      <c r="O18732" s="10"/>
      <c r="P18732" s="8"/>
    </row>
    <row r="18733" spans="1:16" s="2" customFormat="1" x14ac:dyDescent="0.15">
      <c r="A18733" s="3"/>
      <c r="B18733" s="3"/>
      <c r="J18733" s="3"/>
      <c r="K18733" s="5"/>
      <c r="L18733" s="8"/>
      <c r="N18733" s="5"/>
      <c r="O18733" s="10"/>
      <c r="P18733" s="8"/>
    </row>
    <row r="18734" spans="1:16" s="2" customFormat="1" x14ac:dyDescent="0.15">
      <c r="A18734" s="3"/>
      <c r="B18734" s="3"/>
      <c r="J18734" s="3"/>
      <c r="K18734" s="5"/>
      <c r="L18734" s="8"/>
      <c r="N18734" s="5"/>
      <c r="O18734" s="10"/>
      <c r="P18734" s="8"/>
    </row>
    <row r="18735" spans="1:16" s="2" customFormat="1" x14ac:dyDescent="0.15">
      <c r="A18735" s="3"/>
      <c r="B18735" s="3"/>
      <c r="J18735" s="3"/>
      <c r="K18735" s="5"/>
      <c r="L18735" s="8"/>
      <c r="N18735" s="5"/>
      <c r="O18735" s="10"/>
      <c r="P18735" s="8"/>
    </row>
    <row r="18736" spans="1:16" s="2" customFormat="1" x14ac:dyDescent="0.15">
      <c r="A18736" s="3"/>
      <c r="B18736" s="3"/>
      <c r="J18736" s="3"/>
      <c r="K18736" s="5"/>
      <c r="L18736" s="8"/>
      <c r="N18736" s="5"/>
      <c r="O18736" s="10"/>
      <c r="P18736" s="8"/>
    </row>
    <row r="18737" spans="1:16" s="2" customFormat="1" x14ac:dyDescent="0.15">
      <c r="A18737" s="3"/>
      <c r="B18737" s="3"/>
      <c r="J18737" s="3"/>
      <c r="K18737" s="5"/>
      <c r="L18737" s="8"/>
      <c r="N18737" s="5"/>
      <c r="O18737" s="10"/>
      <c r="P18737" s="8"/>
    </row>
    <row r="18738" spans="1:16" s="2" customFormat="1" x14ac:dyDescent="0.15">
      <c r="A18738" s="3"/>
      <c r="B18738" s="3"/>
      <c r="J18738" s="3"/>
      <c r="K18738" s="5"/>
      <c r="L18738" s="8"/>
      <c r="N18738" s="5"/>
      <c r="O18738" s="10"/>
      <c r="P18738" s="8"/>
    </row>
    <row r="18739" spans="1:16" s="2" customFormat="1" x14ac:dyDescent="0.15">
      <c r="A18739" s="3"/>
      <c r="B18739" s="3"/>
      <c r="J18739" s="3"/>
      <c r="K18739" s="5"/>
      <c r="L18739" s="8"/>
      <c r="N18739" s="5"/>
      <c r="O18739" s="10"/>
      <c r="P18739" s="8"/>
    </row>
    <row r="18740" spans="1:16" s="2" customFormat="1" x14ac:dyDescent="0.15">
      <c r="A18740" s="3"/>
      <c r="B18740" s="3"/>
      <c r="J18740" s="3"/>
      <c r="K18740" s="5"/>
      <c r="L18740" s="8"/>
      <c r="N18740" s="5"/>
      <c r="O18740" s="10"/>
      <c r="P18740" s="8"/>
    </row>
    <row r="18741" spans="1:16" s="2" customFormat="1" x14ac:dyDescent="0.15">
      <c r="A18741" s="3"/>
      <c r="B18741" s="3"/>
      <c r="J18741" s="3"/>
      <c r="K18741" s="5"/>
      <c r="L18741" s="8"/>
      <c r="N18741" s="5"/>
      <c r="O18741" s="10"/>
      <c r="P18741" s="8"/>
    </row>
    <row r="18742" spans="1:16" s="2" customFormat="1" x14ac:dyDescent="0.15">
      <c r="A18742" s="3"/>
      <c r="B18742" s="3"/>
      <c r="J18742" s="3"/>
      <c r="K18742" s="5"/>
      <c r="L18742" s="8"/>
      <c r="N18742" s="5"/>
      <c r="O18742" s="10"/>
      <c r="P18742" s="8"/>
    </row>
    <row r="18743" spans="1:16" s="2" customFormat="1" x14ac:dyDescent="0.15">
      <c r="A18743" s="3"/>
      <c r="B18743" s="3"/>
      <c r="J18743" s="3"/>
      <c r="K18743" s="5"/>
      <c r="L18743" s="8"/>
      <c r="N18743" s="5"/>
      <c r="O18743" s="10"/>
      <c r="P18743" s="8"/>
    </row>
    <row r="18744" spans="1:16" s="2" customFormat="1" x14ac:dyDescent="0.15">
      <c r="A18744" s="3"/>
      <c r="B18744" s="3"/>
      <c r="J18744" s="3"/>
      <c r="K18744" s="5"/>
      <c r="L18744" s="8"/>
      <c r="N18744" s="5"/>
      <c r="O18744" s="10"/>
      <c r="P18744" s="8"/>
    </row>
    <row r="18745" spans="1:16" s="2" customFormat="1" x14ac:dyDescent="0.15">
      <c r="A18745" s="3"/>
      <c r="B18745" s="3"/>
      <c r="J18745" s="3"/>
      <c r="K18745" s="5"/>
      <c r="L18745" s="8"/>
      <c r="N18745" s="5"/>
      <c r="O18745" s="10"/>
      <c r="P18745" s="8"/>
    </row>
    <row r="18746" spans="1:16" s="2" customFormat="1" x14ac:dyDescent="0.15">
      <c r="A18746" s="3"/>
      <c r="B18746" s="3"/>
      <c r="J18746" s="3"/>
      <c r="K18746" s="5"/>
      <c r="L18746" s="8"/>
      <c r="N18746" s="5"/>
      <c r="O18746" s="10"/>
      <c r="P18746" s="8"/>
    </row>
    <row r="18747" spans="1:16" s="2" customFormat="1" x14ac:dyDescent="0.15">
      <c r="A18747" s="3"/>
      <c r="B18747" s="3"/>
      <c r="J18747" s="3"/>
      <c r="K18747" s="5"/>
      <c r="L18747" s="8"/>
      <c r="N18747" s="5"/>
      <c r="O18747" s="10"/>
      <c r="P18747" s="8"/>
    </row>
    <row r="18748" spans="1:16" s="2" customFormat="1" x14ac:dyDescent="0.15">
      <c r="A18748" s="3"/>
      <c r="B18748" s="3"/>
      <c r="J18748" s="3"/>
      <c r="K18748" s="5"/>
      <c r="L18748" s="8"/>
      <c r="N18748" s="5"/>
      <c r="O18748" s="10"/>
      <c r="P18748" s="8"/>
    </row>
    <row r="18749" spans="1:16" s="2" customFormat="1" x14ac:dyDescent="0.15">
      <c r="A18749" s="3"/>
      <c r="B18749" s="3"/>
      <c r="J18749" s="3"/>
      <c r="K18749" s="5"/>
      <c r="L18749" s="8"/>
      <c r="N18749" s="5"/>
      <c r="O18749" s="10"/>
      <c r="P18749" s="8"/>
    </row>
    <row r="18750" spans="1:16" s="2" customFormat="1" x14ac:dyDescent="0.15">
      <c r="A18750" s="3"/>
      <c r="B18750" s="3"/>
      <c r="J18750" s="3"/>
      <c r="K18750" s="5"/>
      <c r="L18750" s="8"/>
      <c r="N18750" s="5"/>
      <c r="O18750" s="10"/>
      <c r="P18750" s="8"/>
    </row>
    <row r="18751" spans="1:16" s="2" customFormat="1" x14ac:dyDescent="0.15">
      <c r="A18751" s="3"/>
      <c r="B18751" s="3"/>
      <c r="J18751" s="3"/>
      <c r="K18751" s="5"/>
      <c r="L18751" s="8"/>
      <c r="N18751" s="5"/>
      <c r="O18751" s="10"/>
      <c r="P18751" s="8"/>
    </row>
    <row r="18752" spans="1:16" s="2" customFormat="1" x14ac:dyDescent="0.15">
      <c r="A18752" s="3"/>
      <c r="B18752" s="3"/>
      <c r="J18752" s="3"/>
      <c r="K18752" s="5"/>
      <c r="L18752" s="8"/>
      <c r="N18752" s="5"/>
      <c r="O18752" s="10"/>
      <c r="P18752" s="8"/>
    </row>
    <row r="18753" spans="1:16" s="2" customFormat="1" x14ac:dyDescent="0.15">
      <c r="A18753" s="3"/>
      <c r="B18753" s="3"/>
      <c r="J18753" s="3"/>
      <c r="K18753" s="5"/>
      <c r="L18753" s="8"/>
      <c r="N18753" s="5"/>
      <c r="O18753" s="10"/>
      <c r="P18753" s="8"/>
    </row>
    <row r="18754" spans="1:16" s="2" customFormat="1" x14ac:dyDescent="0.15">
      <c r="A18754" s="3"/>
      <c r="B18754" s="3"/>
      <c r="J18754" s="3"/>
      <c r="K18754" s="5"/>
      <c r="L18754" s="8"/>
      <c r="N18754" s="5"/>
      <c r="O18754" s="10"/>
      <c r="P18754" s="8"/>
    </row>
    <row r="18755" spans="1:16" s="2" customFormat="1" x14ac:dyDescent="0.15">
      <c r="A18755" s="3"/>
      <c r="B18755" s="3"/>
      <c r="J18755" s="3"/>
      <c r="K18755" s="5"/>
      <c r="L18755" s="8"/>
      <c r="N18755" s="5"/>
      <c r="O18755" s="10"/>
      <c r="P18755" s="8"/>
    </row>
    <row r="18756" spans="1:16" s="2" customFormat="1" x14ac:dyDescent="0.15">
      <c r="A18756" s="3"/>
      <c r="B18756" s="3"/>
      <c r="J18756" s="3"/>
      <c r="K18756" s="5"/>
      <c r="L18756" s="8"/>
      <c r="N18756" s="5"/>
      <c r="O18756" s="10"/>
      <c r="P18756" s="8"/>
    </row>
    <row r="18757" spans="1:16" s="2" customFormat="1" x14ac:dyDescent="0.15">
      <c r="A18757" s="3"/>
      <c r="B18757" s="3"/>
      <c r="J18757" s="3"/>
      <c r="K18757" s="5"/>
      <c r="L18757" s="8"/>
      <c r="N18757" s="5"/>
      <c r="O18757" s="10"/>
      <c r="P18757" s="8"/>
    </row>
    <row r="18758" spans="1:16" s="2" customFormat="1" x14ac:dyDescent="0.15">
      <c r="A18758" s="3"/>
      <c r="B18758" s="3"/>
      <c r="J18758" s="3"/>
      <c r="K18758" s="5"/>
      <c r="L18758" s="8"/>
      <c r="N18758" s="5"/>
      <c r="O18758" s="10"/>
      <c r="P18758" s="8"/>
    </row>
    <row r="18759" spans="1:16" s="2" customFormat="1" x14ac:dyDescent="0.15">
      <c r="A18759" s="3"/>
      <c r="B18759" s="3"/>
      <c r="J18759" s="3"/>
      <c r="K18759" s="5"/>
      <c r="L18759" s="8"/>
      <c r="N18759" s="5"/>
      <c r="O18759" s="10"/>
      <c r="P18759" s="8"/>
    </row>
    <row r="18760" spans="1:16" s="2" customFormat="1" x14ac:dyDescent="0.15">
      <c r="A18760" s="3"/>
      <c r="B18760" s="3"/>
      <c r="J18760" s="3"/>
      <c r="K18760" s="5"/>
      <c r="L18760" s="8"/>
      <c r="N18760" s="5"/>
      <c r="O18760" s="10"/>
      <c r="P18760" s="8"/>
    </row>
    <row r="18761" spans="1:16" s="2" customFormat="1" x14ac:dyDescent="0.15">
      <c r="A18761" s="3"/>
      <c r="B18761" s="3"/>
      <c r="J18761" s="3"/>
      <c r="K18761" s="5"/>
      <c r="L18761" s="8"/>
      <c r="N18761" s="5"/>
      <c r="O18761" s="10"/>
      <c r="P18761" s="8"/>
    </row>
    <row r="18762" spans="1:16" s="2" customFormat="1" x14ac:dyDescent="0.15">
      <c r="A18762" s="3"/>
      <c r="B18762" s="3"/>
      <c r="J18762" s="3"/>
      <c r="K18762" s="5"/>
      <c r="L18762" s="8"/>
      <c r="N18762" s="5"/>
      <c r="O18762" s="10"/>
      <c r="P18762" s="8"/>
    </row>
    <row r="18763" spans="1:16" s="2" customFormat="1" x14ac:dyDescent="0.15">
      <c r="A18763" s="3"/>
      <c r="B18763" s="3"/>
      <c r="J18763" s="3"/>
      <c r="K18763" s="5"/>
      <c r="L18763" s="8"/>
      <c r="N18763" s="5"/>
      <c r="O18763" s="10"/>
      <c r="P18763" s="8"/>
    </row>
    <row r="18764" spans="1:16" s="2" customFormat="1" x14ac:dyDescent="0.15">
      <c r="A18764" s="3"/>
      <c r="B18764" s="3"/>
      <c r="J18764" s="3"/>
      <c r="K18764" s="5"/>
      <c r="L18764" s="8"/>
      <c r="N18764" s="5"/>
      <c r="O18764" s="10"/>
      <c r="P18764" s="8"/>
    </row>
    <row r="18765" spans="1:16" s="2" customFormat="1" x14ac:dyDescent="0.15">
      <c r="A18765" s="3"/>
      <c r="B18765" s="3"/>
      <c r="J18765" s="3"/>
      <c r="K18765" s="5"/>
      <c r="L18765" s="8"/>
      <c r="N18765" s="5"/>
      <c r="O18765" s="10"/>
      <c r="P18765" s="8"/>
    </row>
    <row r="18766" spans="1:16" s="2" customFormat="1" x14ac:dyDescent="0.15">
      <c r="A18766" s="3"/>
      <c r="B18766" s="3"/>
      <c r="J18766" s="3"/>
      <c r="K18766" s="5"/>
      <c r="L18766" s="8"/>
      <c r="N18766" s="5"/>
      <c r="O18766" s="10"/>
      <c r="P18766" s="8"/>
    </row>
    <row r="18767" spans="1:16" s="2" customFormat="1" x14ac:dyDescent="0.15">
      <c r="A18767" s="3"/>
      <c r="B18767" s="3"/>
      <c r="J18767" s="3"/>
      <c r="K18767" s="5"/>
      <c r="L18767" s="8"/>
      <c r="N18767" s="5"/>
      <c r="O18767" s="10"/>
      <c r="P18767" s="8"/>
    </row>
    <row r="18768" spans="1:16" s="2" customFormat="1" x14ac:dyDescent="0.15">
      <c r="A18768" s="3"/>
      <c r="B18768" s="3"/>
      <c r="J18768" s="3"/>
      <c r="K18768" s="5"/>
      <c r="L18768" s="8"/>
      <c r="N18768" s="5"/>
      <c r="O18768" s="10"/>
      <c r="P18768" s="8"/>
    </row>
    <row r="18769" spans="1:16" s="2" customFormat="1" x14ac:dyDescent="0.15">
      <c r="A18769" s="3"/>
      <c r="B18769" s="3"/>
      <c r="J18769" s="3"/>
      <c r="K18769" s="5"/>
      <c r="L18769" s="8"/>
      <c r="N18769" s="5"/>
      <c r="O18769" s="10"/>
      <c r="P18769" s="8"/>
    </row>
    <row r="18770" spans="1:16" s="2" customFormat="1" x14ac:dyDescent="0.15">
      <c r="A18770" s="3"/>
      <c r="B18770" s="3"/>
      <c r="J18770" s="3"/>
      <c r="K18770" s="5"/>
      <c r="L18770" s="8"/>
      <c r="N18770" s="5"/>
      <c r="O18770" s="10"/>
      <c r="P18770" s="8"/>
    </row>
    <row r="18771" spans="1:16" s="2" customFormat="1" x14ac:dyDescent="0.15">
      <c r="A18771" s="3"/>
      <c r="B18771" s="3"/>
      <c r="J18771" s="3"/>
      <c r="K18771" s="5"/>
      <c r="L18771" s="8"/>
      <c r="N18771" s="5"/>
      <c r="O18771" s="10"/>
      <c r="P18771" s="8"/>
    </row>
    <row r="18772" spans="1:16" s="2" customFormat="1" x14ac:dyDescent="0.15">
      <c r="A18772" s="3"/>
      <c r="B18772" s="3"/>
      <c r="J18772" s="3"/>
      <c r="K18772" s="5"/>
      <c r="L18772" s="8"/>
      <c r="N18772" s="5"/>
      <c r="O18772" s="10"/>
      <c r="P18772" s="8"/>
    </row>
    <row r="18773" spans="1:16" s="2" customFormat="1" x14ac:dyDescent="0.15">
      <c r="A18773" s="3"/>
      <c r="B18773" s="3"/>
      <c r="J18773" s="3"/>
      <c r="K18773" s="5"/>
      <c r="L18773" s="8"/>
      <c r="N18773" s="5"/>
      <c r="O18773" s="10"/>
      <c r="P18773" s="8"/>
    </row>
    <row r="18774" spans="1:16" s="2" customFormat="1" x14ac:dyDescent="0.15">
      <c r="A18774" s="3"/>
      <c r="B18774" s="3"/>
      <c r="J18774" s="3"/>
      <c r="K18774" s="5"/>
      <c r="L18774" s="8"/>
      <c r="N18774" s="5"/>
      <c r="O18774" s="10"/>
      <c r="P18774" s="8"/>
    </row>
    <row r="18775" spans="1:16" s="2" customFormat="1" x14ac:dyDescent="0.15">
      <c r="A18775" s="3"/>
      <c r="B18775" s="3"/>
      <c r="J18775" s="3"/>
      <c r="K18775" s="5"/>
      <c r="L18775" s="8"/>
      <c r="N18775" s="5"/>
      <c r="O18775" s="10"/>
      <c r="P18775" s="8"/>
    </row>
    <row r="18776" spans="1:16" s="2" customFormat="1" x14ac:dyDescent="0.15">
      <c r="A18776" s="3"/>
      <c r="B18776" s="3"/>
      <c r="J18776" s="3"/>
      <c r="K18776" s="5"/>
      <c r="L18776" s="8"/>
      <c r="N18776" s="5"/>
      <c r="O18776" s="10"/>
      <c r="P18776" s="8"/>
    </row>
    <row r="18777" spans="1:16" s="2" customFormat="1" x14ac:dyDescent="0.15">
      <c r="A18777" s="3"/>
      <c r="B18777" s="3"/>
      <c r="J18777" s="3"/>
      <c r="K18777" s="5"/>
      <c r="L18777" s="8"/>
      <c r="N18777" s="5"/>
      <c r="O18777" s="10"/>
      <c r="P18777" s="8"/>
    </row>
    <row r="18778" spans="1:16" s="2" customFormat="1" x14ac:dyDescent="0.15">
      <c r="A18778" s="3"/>
      <c r="B18778" s="3"/>
      <c r="J18778" s="3"/>
      <c r="K18778" s="5"/>
      <c r="L18778" s="8"/>
      <c r="N18778" s="5"/>
      <c r="O18778" s="10"/>
      <c r="P18778" s="8"/>
    </row>
    <row r="18779" spans="1:16" s="2" customFormat="1" x14ac:dyDescent="0.15">
      <c r="A18779" s="3"/>
      <c r="B18779" s="3"/>
      <c r="J18779" s="3"/>
      <c r="K18779" s="5"/>
      <c r="L18779" s="8"/>
      <c r="N18779" s="5"/>
      <c r="O18779" s="10"/>
      <c r="P18779" s="8"/>
    </row>
    <row r="18780" spans="1:16" s="2" customFormat="1" x14ac:dyDescent="0.15">
      <c r="A18780" s="3"/>
      <c r="B18780" s="3"/>
      <c r="J18780" s="3"/>
      <c r="K18780" s="5"/>
      <c r="L18780" s="8"/>
      <c r="N18780" s="5"/>
      <c r="O18780" s="10"/>
      <c r="P18780" s="8"/>
    </row>
    <row r="18781" spans="1:16" s="2" customFormat="1" x14ac:dyDescent="0.15">
      <c r="A18781" s="3"/>
      <c r="B18781" s="3"/>
      <c r="J18781" s="3"/>
      <c r="K18781" s="5"/>
      <c r="L18781" s="8"/>
      <c r="N18781" s="5"/>
      <c r="O18781" s="10"/>
      <c r="P18781" s="8"/>
    </row>
    <row r="18782" spans="1:16" s="2" customFormat="1" x14ac:dyDescent="0.15">
      <c r="A18782" s="3"/>
      <c r="B18782" s="3"/>
      <c r="J18782" s="3"/>
      <c r="K18782" s="5"/>
      <c r="L18782" s="8"/>
      <c r="N18782" s="5"/>
      <c r="O18782" s="10"/>
      <c r="P18782" s="8"/>
    </row>
    <row r="18783" spans="1:16" s="2" customFormat="1" x14ac:dyDescent="0.15">
      <c r="A18783" s="3"/>
      <c r="B18783" s="3"/>
      <c r="J18783" s="3"/>
      <c r="K18783" s="5"/>
      <c r="L18783" s="8"/>
      <c r="N18783" s="5"/>
      <c r="O18783" s="10"/>
      <c r="P18783" s="8"/>
    </row>
    <row r="18784" spans="1:16" s="2" customFormat="1" x14ac:dyDescent="0.15">
      <c r="A18784" s="3"/>
      <c r="B18784" s="3"/>
      <c r="J18784" s="3"/>
      <c r="K18784" s="5"/>
      <c r="L18784" s="8"/>
      <c r="N18784" s="5"/>
      <c r="O18784" s="10"/>
      <c r="P18784" s="8"/>
    </row>
    <row r="18785" spans="1:16" s="2" customFormat="1" x14ac:dyDescent="0.15">
      <c r="A18785" s="3"/>
      <c r="B18785" s="3"/>
      <c r="J18785" s="3"/>
      <c r="K18785" s="5"/>
      <c r="L18785" s="8"/>
      <c r="N18785" s="5"/>
      <c r="O18785" s="10"/>
      <c r="P18785" s="8"/>
    </row>
    <row r="18786" spans="1:16" s="2" customFormat="1" x14ac:dyDescent="0.15">
      <c r="A18786" s="3"/>
      <c r="B18786" s="3"/>
      <c r="J18786" s="3"/>
      <c r="K18786" s="5"/>
      <c r="L18786" s="8"/>
      <c r="N18786" s="5"/>
      <c r="O18786" s="10"/>
      <c r="P18786" s="8"/>
    </row>
    <row r="18787" spans="1:16" s="2" customFormat="1" x14ac:dyDescent="0.15">
      <c r="A18787" s="3"/>
      <c r="B18787" s="3"/>
      <c r="J18787" s="3"/>
      <c r="K18787" s="5"/>
      <c r="L18787" s="8"/>
      <c r="N18787" s="5"/>
      <c r="O18787" s="10"/>
      <c r="P18787" s="8"/>
    </row>
    <row r="18788" spans="1:16" s="2" customFormat="1" x14ac:dyDescent="0.15">
      <c r="A18788" s="3"/>
      <c r="B18788" s="3"/>
      <c r="J18788" s="3"/>
      <c r="K18788" s="5"/>
      <c r="L18788" s="8"/>
      <c r="N18788" s="5"/>
      <c r="O18788" s="10"/>
      <c r="P18788" s="8"/>
    </row>
    <row r="18789" spans="1:16" s="2" customFormat="1" x14ac:dyDescent="0.15">
      <c r="A18789" s="3"/>
      <c r="B18789" s="3"/>
      <c r="J18789" s="3"/>
      <c r="K18789" s="5"/>
      <c r="L18789" s="8"/>
      <c r="N18789" s="5"/>
      <c r="O18789" s="10"/>
      <c r="P18789" s="8"/>
    </row>
    <row r="18790" spans="1:16" s="2" customFormat="1" x14ac:dyDescent="0.15">
      <c r="A18790" s="3"/>
      <c r="B18790" s="3"/>
      <c r="J18790" s="3"/>
      <c r="K18790" s="5"/>
      <c r="L18790" s="8"/>
      <c r="N18790" s="5"/>
      <c r="O18790" s="10"/>
      <c r="P18790" s="8"/>
    </row>
    <row r="18791" spans="1:16" s="2" customFormat="1" x14ac:dyDescent="0.15">
      <c r="A18791" s="3"/>
      <c r="B18791" s="3"/>
      <c r="J18791" s="3"/>
      <c r="K18791" s="5"/>
      <c r="L18791" s="8"/>
      <c r="N18791" s="5"/>
      <c r="O18791" s="10"/>
      <c r="P18791" s="8"/>
    </row>
    <row r="18792" spans="1:16" s="2" customFormat="1" x14ac:dyDescent="0.15">
      <c r="A18792" s="3"/>
      <c r="B18792" s="3"/>
      <c r="J18792" s="3"/>
      <c r="K18792" s="5"/>
      <c r="L18792" s="8"/>
      <c r="N18792" s="5"/>
      <c r="O18792" s="10"/>
      <c r="P18792" s="8"/>
    </row>
    <row r="18793" spans="1:16" s="2" customFormat="1" x14ac:dyDescent="0.15">
      <c r="A18793" s="3"/>
      <c r="B18793" s="3"/>
      <c r="J18793" s="3"/>
      <c r="K18793" s="5"/>
      <c r="L18793" s="8"/>
      <c r="N18793" s="5"/>
      <c r="O18793" s="10"/>
      <c r="P18793" s="8"/>
    </row>
    <row r="18794" spans="1:16" s="2" customFormat="1" x14ac:dyDescent="0.15">
      <c r="A18794" s="3"/>
      <c r="B18794" s="3"/>
      <c r="J18794" s="3"/>
      <c r="K18794" s="5"/>
      <c r="L18794" s="8"/>
      <c r="N18794" s="5"/>
      <c r="O18794" s="10"/>
      <c r="P18794" s="8"/>
    </row>
    <row r="18795" spans="1:16" s="2" customFormat="1" x14ac:dyDescent="0.15">
      <c r="A18795" s="3"/>
      <c r="B18795" s="3"/>
      <c r="J18795" s="3"/>
      <c r="K18795" s="5"/>
      <c r="L18795" s="8"/>
      <c r="N18795" s="5"/>
      <c r="O18795" s="10"/>
      <c r="P18795" s="8"/>
    </row>
    <row r="18796" spans="1:16" s="2" customFormat="1" x14ac:dyDescent="0.15">
      <c r="A18796" s="3"/>
      <c r="B18796" s="3"/>
      <c r="J18796" s="3"/>
      <c r="K18796" s="5"/>
      <c r="L18796" s="8"/>
      <c r="N18796" s="5"/>
      <c r="O18796" s="10"/>
      <c r="P18796" s="8"/>
    </row>
    <row r="18797" spans="1:16" s="2" customFormat="1" x14ac:dyDescent="0.15">
      <c r="A18797" s="3"/>
      <c r="B18797" s="3"/>
      <c r="J18797" s="3"/>
      <c r="K18797" s="5"/>
      <c r="L18797" s="8"/>
      <c r="N18797" s="5"/>
      <c r="O18797" s="10"/>
      <c r="P18797" s="8"/>
    </row>
    <row r="18798" spans="1:16" s="2" customFormat="1" x14ac:dyDescent="0.15">
      <c r="A18798" s="3"/>
      <c r="B18798" s="3"/>
      <c r="J18798" s="3"/>
      <c r="K18798" s="5"/>
      <c r="L18798" s="8"/>
      <c r="N18798" s="5"/>
      <c r="O18798" s="10"/>
      <c r="P18798" s="8"/>
    </row>
    <row r="18799" spans="1:16" s="2" customFormat="1" x14ac:dyDescent="0.15">
      <c r="A18799" s="3"/>
      <c r="B18799" s="3"/>
      <c r="J18799" s="3"/>
      <c r="K18799" s="5"/>
      <c r="L18799" s="8"/>
      <c r="N18799" s="5"/>
      <c r="O18799" s="10"/>
      <c r="P18799" s="8"/>
    </row>
    <row r="18800" spans="1:16" s="2" customFormat="1" x14ac:dyDescent="0.15">
      <c r="A18800" s="3"/>
      <c r="B18800" s="3"/>
      <c r="J18800" s="3"/>
      <c r="K18800" s="5"/>
      <c r="L18800" s="8"/>
      <c r="N18800" s="5"/>
      <c r="O18800" s="10"/>
      <c r="P18800" s="8"/>
    </row>
    <row r="18801" spans="1:16" s="2" customFormat="1" x14ac:dyDescent="0.15">
      <c r="A18801" s="3"/>
      <c r="B18801" s="3"/>
      <c r="J18801" s="3"/>
      <c r="K18801" s="5"/>
      <c r="L18801" s="8"/>
      <c r="N18801" s="5"/>
      <c r="O18801" s="10"/>
      <c r="P18801" s="8"/>
    </row>
    <row r="18802" spans="1:16" s="2" customFormat="1" x14ac:dyDescent="0.15">
      <c r="A18802" s="3"/>
      <c r="B18802" s="3"/>
      <c r="J18802" s="3"/>
      <c r="K18802" s="5"/>
      <c r="L18802" s="8"/>
      <c r="N18802" s="5"/>
      <c r="O18802" s="10"/>
      <c r="P18802" s="8"/>
    </row>
    <row r="18803" spans="1:16" s="2" customFormat="1" x14ac:dyDescent="0.15">
      <c r="A18803" s="3"/>
      <c r="B18803" s="3"/>
      <c r="J18803" s="3"/>
      <c r="K18803" s="5"/>
      <c r="L18803" s="8"/>
      <c r="N18803" s="5"/>
      <c r="O18803" s="10"/>
      <c r="P18803" s="8"/>
    </row>
    <row r="18804" spans="1:16" s="2" customFormat="1" x14ac:dyDescent="0.15">
      <c r="A18804" s="3"/>
      <c r="B18804" s="3"/>
      <c r="J18804" s="3"/>
      <c r="K18804" s="5"/>
      <c r="L18804" s="8"/>
      <c r="N18804" s="5"/>
      <c r="O18804" s="10"/>
      <c r="P18804" s="8"/>
    </row>
    <row r="18805" spans="1:16" s="2" customFormat="1" x14ac:dyDescent="0.15">
      <c r="A18805" s="3"/>
      <c r="B18805" s="3"/>
      <c r="J18805" s="3"/>
      <c r="K18805" s="5"/>
      <c r="L18805" s="8"/>
      <c r="N18805" s="5"/>
      <c r="O18805" s="10"/>
      <c r="P18805" s="8"/>
    </row>
    <row r="18806" spans="1:16" s="2" customFormat="1" x14ac:dyDescent="0.15">
      <c r="A18806" s="3"/>
      <c r="B18806" s="3"/>
      <c r="J18806" s="3"/>
      <c r="K18806" s="5"/>
      <c r="L18806" s="8"/>
      <c r="N18806" s="5"/>
      <c r="O18806" s="10"/>
      <c r="P18806" s="8"/>
    </row>
    <row r="18807" spans="1:16" s="2" customFormat="1" x14ac:dyDescent="0.15">
      <c r="A18807" s="3"/>
      <c r="B18807" s="3"/>
      <c r="J18807" s="3"/>
      <c r="K18807" s="5"/>
      <c r="L18807" s="8"/>
      <c r="N18807" s="5"/>
      <c r="O18807" s="10"/>
      <c r="P18807" s="8"/>
    </row>
    <row r="18808" spans="1:16" s="2" customFormat="1" x14ac:dyDescent="0.15">
      <c r="A18808" s="3"/>
      <c r="B18808" s="3"/>
      <c r="J18808" s="3"/>
      <c r="K18808" s="5"/>
      <c r="L18808" s="8"/>
      <c r="N18808" s="5"/>
      <c r="O18808" s="10"/>
      <c r="P18808" s="8"/>
    </row>
    <row r="18809" spans="1:16" s="2" customFormat="1" x14ac:dyDescent="0.15">
      <c r="A18809" s="3"/>
      <c r="B18809" s="3"/>
      <c r="J18809" s="3"/>
      <c r="K18809" s="5"/>
      <c r="L18809" s="8"/>
      <c r="N18809" s="5"/>
      <c r="O18809" s="10"/>
      <c r="P18809" s="8"/>
    </row>
    <row r="18810" spans="1:16" s="2" customFormat="1" x14ac:dyDescent="0.15">
      <c r="A18810" s="3"/>
      <c r="B18810" s="3"/>
      <c r="J18810" s="3"/>
      <c r="K18810" s="5"/>
      <c r="L18810" s="8"/>
      <c r="N18810" s="5"/>
      <c r="O18810" s="10"/>
      <c r="P18810" s="8"/>
    </row>
    <row r="18811" spans="1:16" s="2" customFormat="1" x14ac:dyDescent="0.15">
      <c r="A18811" s="3"/>
      <c r="B18811" s="3"/>
      <c r="J18811" s="3"/>
      <c r="K18811" s="5"/>
      <c r="L18811" s="8"/>
      <c r="N18811" s="5"/>
      <c r="O18811" s="10"/>
      <c r="P18811" s="8"/>
    </row>
    <row r="18812" spans="1:16" s="2" customFormat="1" x14ac:dyDescent="0.15">
      <c r="A18812" s="3"/>
      <c r="B18812" s="3"/>
      <c r="J18812" s="3"/>
      <c r="K18812" s="5"/>
      <c r="L18812" s="8"/>
      <c r="N18812" s="5"/>
      <c r="O18812" s="10"/>
      <c r="P18812" s="8"/>
    </row>
    <row r="18813" spans="1:16" s="2" customFormat="1" x14ac:dyDescent="0.15">
      <c r="A18813" s="3"/>
      <c r="B18813" s="3"/>
      <c r="J18813" s="3"/>
      <c r="K18813" s="5"/>
      <c r="L18813" s="8"/>
      <c r="N18813" s="5"/>
      <c r="O18813" s="10"/>
      <c r="P18813" s="8"/>
    </row>
    <row r="18814" spans="1:16" s="2" customFormat="1" x14ac:dyDescent="0.15">
      <c r="A18814" s="3"/>
      <c r="B18814" s="3"/>
      <c r="J18814" s="3"/>
      <c r="K18814" s="5"/>
      <c r="L18814" s="8"/>
      <c r="N18814" s="5"/>
      <c r="O18814" s="10"/>
      <c r="P18814" s="8"/>
    </row>
    <row r="18815" spans="1:16" s="2" customFormat="1" x14ac:dyDescent="0.15">
      <c r="A18815" s="3"/>
      <c r="B18815" s="3"/>
      <c r="J18815" s="3"/>
      <c r="K18815" s="5"/>
      <c r="L18815" s="8"/>
      <c r="N18815" s="5"/>
      <c r="O18815" s="10"/>
      <c r="P18815" s="8"/>
    </row>
    <row r="18816" spans="1:16" s="2" customFormat="1" x14ac:dyDescent="0.15">
      <c r="A18816" s="3"/>
      <c r="B18816" s="3"/>
      <c r="J18816" s="3"/>
      <c r="K18816" s="5"/>
      <c r="L18816" s="8"/>
      <c r="N18816" s="5"/>
      <c r="O18816" s="10"/>
      <c r="P18816" s="8"/>
    </row>
    <row r="18817" spans="1:16" s="2" customFormat="1" x14ac:dyDescent="0.15">
      <c r="A18817" s="3"/>
      <c r="B18817" s="3"/>
      <c r="J18817" s="3"/>
      <c r="K18817" s="5"/>
      <c r="L18817" s="8"/>
      <c r="N18817" s="5"/>
      <c r="O18817" s="10"/>
      <c r="P18817" s="8"/>
    </row>
    <row r="18818" spans="1:16" s="2" customFormat="1" x14ac:dyDescent="0.15">
      <c r="A18818" s="3"/>
      <c r="B18818" s="3"/>
      <c r="J18818" s="3"/>
      <c r="K18818" s="5"/>
      <c r="L18818" s="8"/>
      <c r="N18818" s="5"/>
      <c r="O18818" s="10"/>
      <c r="P18818" s="8"/>
    </row>
    <row r="18819" spans="1:16" s="2" customFormat="1" x14ac:dyDescent="0.15">
      <c r="A18819" s="3"/>
      <c r="B18819" s="3"/>
      <c r="J18819" s="3"/>
      <c r="K18819" s="5"/>
      <c r="L18819" s="8"/>
      <c r="N18819" s="5"/>
      <c r="O18819" s="10"/>
      <c r="P18819" s="8"/>
    </row>
    <row r="18820" spans="1:16" s="2" customFormat="1" x14ac:dyDescent="0.15">
      <c r="A18820" s="3"/>
      <c r="B18820" s="3"/>
      <c r="J18820" s="3"/>
      <c r="K18820" s="5"/>
      <c r="L18820" s="8"/>
      <c r="N18820" s="5"/>
      <c r="O18820" s="10"/>
      <c r="P18820" s="8"/>
    </row>
    <row r="18821" spans="1:16" s="2" customFormat="1" x14ac:dyDescent="0.15">
      <c r="A18821" s="3"/>
      <c r="B18821" s="3"/>
      <c r="J18821" s="3"/>
      <c r="K18821" s="5"/>
      <c r="L18821" s="8"/>
      <c r="N18821" s="5"/>
      <c r="O18821" s="10"/>
      <c r="P18821" s="8"/>
    </row>
    <row r="18822" spans="1:16" s="2" customFormat="1" x14ac:dyDescent="0.15">
      <c r="A18822" s="3"/>
      <c r="B18822" s="3"/>
      <c r="J18822" s="3"/>
      <c r="K18822" s="5"/>
      <c r="L18822" s="8"/>
      <c r="N18822" s="5"/>
      <c r="O18822" s="10"/>
      <c r="P18822" s="8"/>
    </row>
    <row r="18823" spans="1:16" s="2" customFormat="1" x14ac:dyDescent="0.15">
      <c r="A18823" s="3"/>
      <c r="B18823" s="3"/>
      <c r="J18823" s="3"/>
      <c r="K18823" s="5"/>
      <c r="L18823" s="8"/>
      <c r="N18823" s="5"/>
      <c r="O18823" s="10"/>
      <c r="P18823" s="8"/>
    </row>
    <row r="18824" spans="1:16" s="2" customFormat="1" x14ac:dyDescent="0.15">
      <c r="A18824" s="3"/>
      <c r="B18824" s="3"/>
      <c r="J18824" s="3"/>
      <c r="K18824" s="5"/>
      <c r="L18824" s="8"/>
      <c r="N18824" s="5"/>
      <c r="O18824" s="10"/>
      <c r="P18824" s="8"/>
    </row>
    <row r="18825" spans="1:16" s="2" customFormat="1" x14ac:dyDescent="0.15">
      <c r="A18825" s="3"/>
      <c r="B18825" s="3"/>
      <c r="J18825" s="3"/>
      <c r="K18825" s="5"/>
      <c r="L18825" s="8"/>
      <c r="N18825" s="5"/>
      <c r="O18825" s="10"/>
      <c r="P18825" s="8"/>
    </row>
    <row r="18826" spans="1:16" s="2" customFormat="1" x14ac:dyDescent="0.15">
      <c r="A18826" s="3"/>
      <c r="B18826" s="3"/>
      <c r="J18826" s="3"/>
      <c r="K18826" s="5"/>
      <c r="L18826" s="8"/>
      <c r="N18826" s="5"/>
      <c r="O18826" s="10"/>
      <c r="P18826" s="8"/>
    </row>
    <row r="18827" spans="1:16" s="2" customFormat="1" x14ac:dyDescent="0.15">
      <c r="A18827" s="3"/>
      <c r="B18827" s="3"/>
      <c r="J18827" s="3"/>
      <c r="K18827" s="5"/>
      <c r="L18827" s="8"/>
      <c r="N18827" s="5"/>
      <c r="O18827" s="10"/>
      <c r="P18827" s="8"/>
    </row>
    <row r="18828" spans="1:16" s="2" customFormat="1" x14ac:dyDescent="0.15">
      <c r="A18828" s="3"/>
      <c r="B18828" s="3"/>
      <c r="J18828" s="3"/>
      <c r="K18828" s="5"/>
      <c r="L18828" s="8"/>
      <c r="N18828" s="5"/>
      <c r="O18828" s="10"/>
      <c r="P18828" s="8"/>
    </row>
    <row r="18829" spans="1:16" s="2" customFormat="1" x14ac:dyDescent="0.15">
      <c r="A18829" s="3"/>
      <c r="B18829" s="3"/>
      <c r="J18829" s="3"/>
      <c r="K18829" s="5"/>
      <c r="L18829" s="8"/>
      <c r="N18829" s="5"/>
      <c r="O18829" s="10"/>
      <c r="P18829" s="8"/>
    </row>
    <row r="18830" spans="1:16" s="2" customFormat="1" x14ac:dyDescent="0.15">
      <c r="A18830" s="3"/>
      <c r="B18830" s="3"/>
      <c r="J18830" s="3"/>
      <c r="K18830" s="5"/>
      <c r="L18830" s="8"/>
      <c r="N18830" s="5"/>
      <c r="O18830" s="10"/>
      <c r="P18830" s="8"/>
    </row>
    <row r="18831" spans="1:16" s="2" customFormat="1" x14ac:dyDescent="0.15">
      <c r="A18831" s="3"/>
      <c r="B18831" s="3"/>
      <c r="J18831" s="3"/>
      <c r="K18831" s="5"/>
      <c r="L18831" s="8"/>
      <c r="N18831" s="5"/>
      <c r="O18831" s="10"/>
      <c r="P18831" s="8"/>
    </row>
    <row r="18832" spans="1:16" s="2" customFormat="1" x14ac:dyDescent="0.15">
      <c r="A18832" s="3"/>
      <c r="B18832" s="3"/>
      <c r="J18832" s="3"/>
      <c r="K18832" s="5"/>
      <c r="L18832" s="8"/>
      <c r="N18832" s="5"/>
      <c r="O18832" s="10"/>
      <c r="P18832" s="8"/>
    </row>
    <row r="18833" spans="1:16" s="2" customFormat="1" x14ac:dyDescent="0.15">
      <c r="A18833" s="3"/>
      <c r="B18833" s="3"/>
      <c r="J18833" s="3"/>
      <c r="K18833" s="5"/>
      <c r="L18833" s="8"/>
      <c r="N18833" s="5"/>
      <c r="O18833" s="10"/>
      <c r="P18833" s="8"/>
    </row>
    <row r="18834" spans="1:16" s="2" customFormat="1" x14ac:dyDescent="0.15">
      <c r="A18834" s="3"/>
      <c r="B18834" s="3"/>
      <c r="J18834" s="3"/>
      <c r="K18834" s="5"/>
      <c r="L18834" s="8"/>
      <c r="N18834" s="5"/>
      <c r="O18834" s="10"/>
      <c r="P18834" s="8"/>
    </row>
    <row r="18835" spans="1:16" s="2" customFormat="1" x14ac:dyDescent="0.15">
      <c r="A18835" s="3"/>
      <c r="B18835" s="3"/>
      <c r="J18835" s="3"/>
      <c r="K18835" s="5"/>
      <c r="L18835" s="8"/>
      <c r="N18835" s="5"/>
      <c r="O18835" s="10"/>
      <c r="P18835" s="8"/>
    </row>
    <row r="18836" spans="1:16" s="2" customFormat="1" x14ac:dyDescent="0.15">
      <c r="A18836" s="3"/>
      <c r="B18836" s="3"/>
      <c r="J18836" s="3"/>
      <c r="K18836" s="5"/>
      <c r="L18836" s="8"/>
      <c r="N18836" s="5"/>
      <c r="O18836" s="10"/>
      <c r="P18836" s="8"/>
    </row>
    <row r="18837" spans="1:16" s="2" customFormat="1" x14ac:dyDescent="0.15">
      <c r="A18837" s="3"/>
      <c r="B18837" s="3"/>
      <c r="J18837" s="3"/>
      <c r="K18837" s="5"/>
      <c r="L18837" s="8"/>
      <c r="N18837" s="5"/>
      <c r="O18837" s="10"/>
      <c r="P18837" s="8"/>
    </row>
    <row r="18838" spans="1:16" s="2" customFormat="1" x14ac:dyDescent="0.15">
      <c r="A18838" s="3"/>
      <c r="B18838" s="3"/>
      <c r="J18838" s="3"/>
      <c r="K18838" s="5"/>
      <c r="L18838" s="8"/>
      <c r="N18838" s="5"/>
      <c r="O18838" s="10"/>
      <c r="P18838" s="8"/>
    </row>
    <row r="18839" spans="1:16" s="2" customFormat="1" x14ac:dyDescent="0.15">
      <c r="A18839" s="3"/>
      <c r="B18839" s="3"/>
      <c r="J18839" s="3"/>
      <c r="K18839" s="5"/>
      <c r="L18839" s="8"/>
      <c r="N18839" s="5"/>
      <c r="O18839" s="10"/>
      <c r="P18839" s="8"/>
    </row>
    <row r="18840" spans="1:16" s="2" customFormat="1" x14ac:dyDescent="0.15">
      <c r="A18840" s="3"/>
      <c r="B18840" s="3"/>
      <c r="J18840" s="3"/>
      <c r="K18840" s="5"/>
      <c r="L18840" s="8"/>
      <c r="N18840" s="5"/>
      <c r="O18840" s="10"/>
      <c r="P18840" s="8"/>
    </row>
    <row r="18841" spans="1:16" s="2" customFormat="1" x14ac:dyDescent="0.15">
      <c r="A18841" s="3"/>
      <c r="B18841" s="3"/>
      <c r="J18841" s="3"/>
      <c r="K18841" s="5"/>
      <c r="L18841" s="8"/>
      <c r="N18841" s="5"/>
      <c r="O18841" s="10"/>
      <c r="P18841" s="8"/>
    </row>
    <row r="18842" spans="1:16" s="2" customFormat="1" x14ac:dyDescent="0.15">
      <c r="A18842" s="3"/>
      <c r="B18842" s="3"/>
      <c r="J18842" s="3"/>
      <c r="K18842" s="5"/>
      <c r="L18842" s="8"/>
      <c r="N18842" s="5"/>
      <c r="O18842" s="10"/>
      <c r="P18842" s="8"/>
    </row>
    <row r="18843" spans="1:16" s="2" customFormat="1" x14ac:dyDescent="0.15">
      <c r="A18843" s="3"/>
      <c r="B18843" s="3"/>
      <c r="J18843" s="3"/>
      <c r="K18843" s="5"/>
      <c r="L18843" s="8"/>
      <c r="N18843" s="5"/>
      <c r="O18843" s="10"/>
      <c r="P18843" s="8"/>
    </row>
    <row r="18844" spans="1:16" s="2" customFormat="1" x14ac:dyDescent="0.15">
      <c r="A18844" s="3"/>
      <c r="B18844" s="3"/>
      <c r="J18844" s="3"/>
      <c r="K18844" s="5"/>
      <c r="L18844" s="8"/>
      <c r="N18844" s="5"/>
      <c r="O18844" s="10"/>
      <c r="P18844" s="8"/>
    </row>
    <row r="18845" spans="1:16" s="2" customFormat="1" x14ac:dyDescent="0.15">
      <c r="A18845" s="3"/>
      <c r="B18845" s="3"/>
      <c r="J18845" s="3"/>
      <c r="K18845" s="5"/>
      <c r="L18845" s="8"/>
      <c r="N18845" s="5"/>
      <c r="O18845" s="10"/>
      <c r="P18845" s="8"/>
    </row>
    <row r="18846" spans="1:16" s="2" customFormat="1" x14ac:dyDescent="0.15">
      <c r="A18846" s="3"/>
      <c r="B18846" s="3"/>
      <c r="J18846" s="3"/>
      <c r="K18846" s="5"/>
      <c r="L18846" s="8"/>
      <c r="N18846" s="5"/>
      <c r="O18846" s="10"/>
      <c r="P18846" s="8"/>
    </row>
    <row r="18847" spans="1:16" s="2" customFormat="1" x14ac:dyDescent="0.15">
      <c r="A18847" s="3"/>
      <c r="B18847" s="3"/>
      <c r="J18847" s="3"/>
      <c r="K18847" s="5"/>
      <c r="L18847" s="8"/>
      <c r="N18847" s="5"/>
      <c r="O18847" s="10"/>
      <c r="P18847" s="8"/>
    </row>
    <row r="18848" spans="1:16" s="2" customFormat="1" x14ac:dyDescent="0.15">
      <c r="A18848" s="3"/>
      <c r="B18848" s="3"/>
      <c r="J18848" s="3"/>
      <c r="K18848" s="5"/>
      <c r="L18848" s="8"/>
      <c r="N18848" s="5"/>
      <c r="O18848" s="10"/>
      <c r="P18848" s="8"/>
    </row>
    <row r="18849" spans="1:16" s="2" customFormat="1" x14ac:dyDescent="0.15">
      <c r="A18849" s="3"/>
      <c r="B18849" s="3"/>
      <c r="J18849" s="3"/>
      <c r="K18849" s="5"/>
      <c r="L18849" s="8"/>
      <c r="N18849" s="5"/>
      <c r="O18849" s="10"/>
      <c r="P18849" s="8"/>
    </row>
    <row r="18850" spans="1:16" s="2" customFormat="1" x14ac:dyDescent="0.15">
      <c r="A18850" s="3"/>
      <c r="B18850" s="3"/>
      <c r="J18850" s="3"/>
      <c r="K18850" s="5"/>
      <c r="L18850" s="8"/>
      <c r="N18850" s="5"/>
      <c r="O18850" s="10"/>
      <c r="P18850" s="8"/>
    </row>
    <row r="18851" spans="1:16" s="2" customFormat="1" x14ac:dyDescent="0.15">
      <c r="A18851" s="3"/>
      <c r="B18851" s="3"/>
      <c r="J18851" s="3"/>
      <c r="K18851" s="5"/>
      <c r="L18851" s="8"/>
      <c r="N18851" s="5"/>
      <c r="O18851" s="10"/>
      <c r="P18851" s="8"/>
    </row>
    <row r="18852" spans="1:16" s="2" customFormat="1" x14ac:dyDescent="0.15">
      <c r="A18852" s="3"/>
      <c r="B18852" s="3"/>
      <c r="J18852" s="3"/>
      <c r="K18852" s="5"/>
      <c r="L18852" s="8"/>
      <c r="N18852" s="5"/>
      <c r="O18852" s="10"/>
      <c r="P18852" s="8"/>
    </row>
    <row r="18853" spans="1:16" s="2" customFormat="1" x14ac:dyDescent="0.15">
      <c r="A18853" s="3"/>
      <c r="B18853" s="3"/>
      <c r="J18853" s="3"/>
      <c r="K18853" s="5"/>
      <c r="L18853" s="8"/>
      <c r="N18853" s="5"/>
      <c r="O18853" s="10"/>
      <c r="P18853" s="8"/>
    </row>
    <row r="18854" spans="1:16" s="2" customFormat="1" x14ac:dyDescent="0.15">
      <c r="A18854" s="3"/>
      <c r="B18854" s="3"/>
      <c r="J18854" s="3"/>
      <c r="K18854" s="5"/>
      <c r="L18854" s="8"/>
      <c r="N18854" s="5"/>
      <c r="O18854" s="10"/>
      <c r="P18854" s="8"/>
    </row>
    <row r="18855" spans="1:16" s="2" customFormat="1" x14ac:dyDescent="0.15">
      <c r="A18855" s="3"/>
      <c r="B18855" s="3"/>
      <c r="J18855" s="3"/>
      <c r="K18855" s="5"/>
      <c r="L18855" s="8"/>
      <c r="N18855" s="5"/>
      <c r="O18855" s="10"/>
      <c r="P18855" s="8"/>
    </row>
    <row r="18856" spans="1:16" s="2" customFormat="1" x14ac:dyDescent="0.15">
      <c r="A18856" s="3"/>
      <c r="B18856" s="3"/>
      <c r="J18856" s="3"/>
      <c r="K18856" s="5"/>
      <c r="L18856" s="8"/>
      <c r="N18856" s="5"/>
      <c r="O18856" s="10"/>
      <c r="P18856" s="8"/>
    </row>
    <row r="18857" spans="1:16" s="2" customFormat="1" x14ac:dyDescent="0.15">
      <c r="A18857" s="3"/>
      <c r="B18857" s="3"/>
      <c r="J18857" s="3"/>
      <c r="K18857" s="5"/>
      <c r="L18857" s="8"/>
      <c r="N18857" s="5"/>
      <c r="O18857" s="10"/>
      <c r="P18857" s="8"/>
    </row>
    <row r="18858" spans="1:16" s="2" customFormat="1" x14ac:dyDescent="0.15">
      <c r="A18858" s="3"/>
      <c r="B18858" s="3"/>
      <c r="J18858" s="3"/>
      <c r="K18858" s="5"/>
      <c r="L18858" s="8"/>
      <c r="N18858" s="5"/>
      <c r="O18858" s="10"/>
      <c r="P18858" s="8"/>
    </row>
    <row r="18859" spans="1:16" s="2" customFormat="1" x14ac:dyDescent="0.15">
      <c r="A18859" s="3"/>
      <c r="B18859" s="3"/>
      <c r="J18859" s="3"/>
      <c r="K18859" s="5"/>
      <c r="L18859" s="8"/>
      <c r="N18859" s="5"/>
      <c r="O18859" s="10"/>
      <c r="P18859" s="8"/>
    </row>
    <row r="18860" spans="1:16" s="2" customFormat="1" x14ac:dyDescent="0.15">
      <c r="A18860" s="3"/>
      <c r="B18860" s="3"/>
      <c r="J18860" s="3"/>
      <c r="K18860" s="5"/>
      <c r="L18860" s="8"/>
      <c r="N18860" s="5"/>
      <c r="O18860" s="10"/>
      <c r="P18860" s="8"/>
    </row>
    <row r="18861" spans="1:16" s="2" customFormat="1" x14ac:dyDescent="0.15">
      <c r="A18861" s="3"/>
      <c r="B18861" s="3"/>
      <c r="J18861" s="3"/>
      <c r="K18861" s="5"/>
      <c r="L18861" s="8"/>
      <c r="N18861" s="5"/>
      <c r="O18861" s="10"/>
      <c r="P18861" s="8"/>
    </row>
    <row r="18862" spans="1:16" s="2" customFormat="1" x14ac:dyDescent="0.15">
      <c r="A18862" s="3"/>
      <c r="B18862" s="3"/>
      <c r="J18862" s="3"/>
      <c r="K18862" s="5"/>
      <c r="L18862" s="8"/>
      <c r="N18862" s="5"/>
      <c r="O18862" s="10"/>
      <c r="P18862" s="8"/>
    </row>
    <row r="18863" spans="1:16" s="2" customFormat="1" x14ac:dyDescent="0.15">
      <c r="A18863" s="3"/>
      <c r="B18863" s="3"/>
      <c r="J18863" s="3"/>
      <c r="K18863" s="5"/>
      <c r="L18863" s="8"/>
      <c r="N18863" s="5"/>
      <c r="O18863" s="10"/>
      <c r="P18863" s="8"/>
    </row>
    <row r="18864" spans="1:16" s="2" customFormat="1" x14ac:dyDescent="0.15">
      <c r="A18864" s="3"/>
      <c r="B18864" s="3"/>
      <c r="J18864" s="3"/>
      <c r="K18864" s="5"/>
      <c r="L18864" s="8"/>
      <c r="N18864" s="5"/>
      <c r="O18864" s="10"/>
      <c r="P18864" s="8"/>
    </row>
    <row r="18865" spans="1:16" s="2" customFormat="1" x14ac:dyDescent="0.15">
      <c r="A18865" s="3"/>
      <c r="B18865" s="3"/>
      <c r="J18865" s="3"/>
      <c r="K18865" s="5"/>
      <c r="L18865" s="8"/>
      <c r="N18865" s="5"/>
      <c r="O18865" s="10"/>
      <c r="P18865" s="8"/>
    </row>
    <row r="18866" spans="1:16" s="2" customFormat="1" x14ac:dyDescent="0.15">
      <c r="A18866" s="3"/>
      <c r="B18866" s="3"/>
      <c r="J18866" s="3"/>
      <c r="K18866" s="5"/>
      <c r="L18866" s="8"/>
      <c r="N18866" s="5"/>
      <c r="O18866" s="10"/>
      <c r="P18866" s="8"/>
    </row>
    <row r="18867" spans="1:16" s="2" customFormat="1" x14ac:dyDescent="0.15">
      <c r="A18867" s="3"/>
      <c r="B18867" s="3"/>
      <c r="J18867" s="3"/>
      <c r="K18867" s="5"/>
      <c r="L18867" s="8"/>
      <c r="N18867" s="5"/>
      <c r="O18867" s="10"/>
      <c r="P18867" s="8"/>
    </row>
    <row r="18868" spans="1:16" s="2" customFormat="1" x14ac:dyDescent="0.15">
      <c r="A18868" s="3"/>
      <c r="B18868" s="3"/>
      <c r="J18868" s="3"/>
      <c r="K18868" s="5"/>
      <c r="L18868" s="8"/>
      <c r="N18868" s="5"/>
      <c r="O18868" s="10"/>
      <c r="P18868" s="8"/>
    </row>
    <row r="18869" spans="1:16" s="2" customFormat="1" x14ac:dyDescent="0.15">
      <c r="A18869" s="3"/>
      <c r="B18869" s="3"/>
      <c r="J18869" s="3"/>
      <c r="K18869" s="5"/>
      <c r="L18869" s="8"/>
      <c r="N18869" s="5"/>
      <c r="O18869" s="10"/>
      <c r="P18869" s="8"/>
    </row>
    <row r="18870" spans="1:16" s="2" customFormat="1" x14ac:dyDescent="0.15">
      <c r="A18870" s="3"/>
      <c r="B18870" s="3"/>
      <c r="J18870" s="3"/>
      <c r="K18870" s="5"/>
      <c r="L18870" s="8"/>
      <c r="N18870" s="5"/>
      <c r="O18870" s="10"/>
      <c r="P18870" s="8"/>
    </row>
    <row r="18871" spans="1:16" s="2" customFormat="1" x14ac:dyDescent="0.15">
      <c r="A18871" s="3"/>
      <c r="B18871" s="3"/>
      <c r="J18871" s="3"/>
      <c r="K18871" s="5"/>
      <c r="L18871" s="8"/>
      <c r="N18871" s="5"/>
      <c r="O18871" s="10"/>
      <c r="P18871" s="8"/>
    </row>
    <row r="18872" spans="1:16" s="2" customFormat="1" x14ac:dyDescent="0.15">
      <c r="A18872" s="3"/>
      <c r="B18872" s="3"/>
      <c r="J18872" s="3"/>
      <c r="K18872" s="5"/>
      <c r="L18872" s="8"/>
      <c r="N18872" s="5"/>
      <c r="O18872" s="10"/>
      <c r="P18872" s="8"/>
    </row>
    <row r="18873" spans="1:16" s="2" customFormat="1" x14ac:dyDescent="0.15">
      <c r="A18873" s="3"/>
      <c r="B18873" s="3"/>
      <c r="J18873" s="3"/>
      <c r="K18873" s="5"/>
      <c r="L18873" s="8"/>
      <c r="N18873" s="5"/>
      <c r="O18873" s="10"/>
      <c r="P18873" s="8"/>
    </row>
    <row r="18874" spans="1:16" s="2" customFormat="1" x14ac:dyDescent="0.15">
      <c r="A18874" s="3"/>
      <c r="B18874" s="3"/>
      <c r="J18874" s="3"/>
      <c r="K18874" s="5"/>
      <c r="L18874" s="8"/>
      <c r="N18874" s="5"/>
      <c r="O18874" s="10"/>
      <c r="P18874" s="8"/>
    </row>
    <row r="18875" spans="1:16" s="2" customFormat="1" x14ac:dyDescent="0.15">
      <c r="A18875" s="3"/>
      <c r="B18875" s="3"/>
      <c r="J18875" s="3"/>
      <c r="K18875" s="5"/>
      <c r="L18875" s="8"/>
      <c r="N18875" s="5"/>
      <c r="O18875" s="10"/>
      <c r="P18875" s="8"/>
    </row>
    <row r="18876" spans="1:16" s="2" customFormat="1" x14ac:dyDescent="0.15">
      <c r="A18876" s="3"/>
      <c r="B18876" s="3"/>
      <c r="J18876" s="3"/>
      <c r="K18876" s="5"/>
      <c r="L18876" s="8"/>
      <c r="N18876" s="5"/>
      <c r="O18876" s="10"/>
      <c r="P18876" s="8"/>
    </row>
    <row r="18877" spans="1:16" s="2" customFormat="1" x14ac:dyDescent="0.15">
      <c r="A18877" s="3"/>
      <c r="B18877" s="3"/>
      <c r="J18877" s="3"/>
      <c r="K18877" s="5"/>
      <c r="L18877" s="8"/>
      <c r="N18877" s="5"/>
      <c r="O18877" s="10"/>
      <c r="P18877" s="8"/>
    </row>
    <row r="18878" spans="1:16" s="2" customFormat="1" x14ac:dyDescent="0.15">
      <c r="A18878" s="3"/>
      <c r="B18878" s="3"/>
      <c r="J18878" s="3"/>
      <c r="K18878" s="5"/>
      <c r="L18878" s="8"/>
      <c r="N18878" s="5"/>
      <c r="O18878" s="10"/>
      <c r="P18878" s="8"/>
    </row>
    <row r="18879" spans="1:16" s="2" customFormat="1" x14ac:dyDescent="0.15">
      <c r="A18879" s="3"/>
      <c r="B18879" s="3"/>
      <c r="J18879" s="3"/>
      <c r="K18879" s="5"/>
      <c r="L18879" s="8"/>
      <c r="N18879" s="5"/>
      <c r="O18879" s="10"/>
      <c r="P18879" s="8"/>
    </row>
    <row r="18880" spans="1:16" s="2" customFormat="1" x14ac:dyDescent="0.15">
      <c r="A18880" s="3"/>
      <c r="B18880" s="3"/>
      <c r="J18880" s="3"/>
      <c r="K18880" s="5"/>
      <c r="L18880" s="8"/>
      <c r="N18880" s="5"/>
      <c r="O18880" s="10"/>
      <c r="P18880" s="8"/>
    </row>
    <row r="18881" spans="1:16" s="2" customFormat="1" x14ac:dyDescent="0.15">
      <c r="A18881" s="3"/>
      <c r="B18881" s="3"/>
      <c r="J18881" s="3"/>
      <c r="K18881" s="5"/>
      <c r="L18881" s="8"/>
      <c r="N18881" s="5"/>
      <c r="O18881" s="10"/>
      <c r="P18881" s="8"/>
    </row>
    <row r="18882" spans="1:16" s="2" customFormat="1" x14ac:dyDescent="0.15">
      <c r="A18882" s="3"/>
      <c r="B18882" s="3"/>
      <c r="J18882" s="3"/>
      <c r="K18882" s="5"/>
      <c r="L18882" s="8"/>
      <c r="N18882" s="5"/>
      <c r="O18882" s="10"/>
      <c r="P18882" s="8"/>
    </row>
    <row r="18883" spans="1:16" s="2" customFormat="1" x14ac:dyDescent="0.15">
      <c r="A18883" s="3"/>
      <c r="B18883" s="3"/>
      <c r="J18883" s="3"/>
      <c r="K18883" s="5"/>
      <c r="L18883" s="8"/>
      <c r="N18883" s="5"/>
      <c r="O18883" s="10"/>
      <c r="P18883" s="8"/>
    </row>
    <row r="18884" spans="1:16" s="2" customFormat="1" x14ac:dyDescent="0.15">
      <c r="A18884" s="3"/>
      <c r="B18884" s="3"/>
      <c r="J18884" s="3"/>
      <c r="K18884" s="5"/>
      <c r="L18884" s="8"/>
      <c r="N18884" s="5"/>
      <c r="O18884" s="10"/>
      <c r="P18884" s="8"/>
    </row>
    <row r="18885" spans="1:16" s="2" customFormat="1" x14ac:dyDescent="0.15">
      <c r="A18885" s="3"/>
      <c r="B18885" s="3"/>
      <c r="J18885" s="3"/>
      <c r="K18885" s="5"/>
      <c r="L18885" s="8"/>
      <c r="N18885" s="5"/>
      <c r="O18885" s="10"/>
      <c r="P18885" s="8"/>
    </row>
    <row r="18886" spans="1:16" s="2" customFormat="1" x14ac:dyDescent="0.15">
      <c r="A18886" s="3"/>
      <c r="B18886" s="3"/>
      <c r="J18886" s="3"/>
      <c r="K18886" s="5"/>
      <c r="L18886" s="8"/>
      <c r="N18886" s="5"/>
      <c r="O18886" s="10"/>
      <c r="P18886" s="8"/>
    </row>
    <row r="18887" spans="1:16" s="2" customFormat="1" x14ac:dyDescent="0.15">
      <c r="A18887" s="3"/>
      <c r="B18887" s="3"/>
      <c r="J18887" s="3"/>
      <c r="K18887" s="5"/>
      <c r="L18887" s="8"/>
      <c r="N18887" s="5"/>
      <c r="O18887" s="10"/>
      <c r="P18887" s="8"/>
    </row>
    <row r="18888" spans="1:16" s="2" customFormat="1" x14ac:dyDescent="0.15">
      <c r="A18888" s="3"/>
      <c r="B18888" s="3"/>
      <c r="J18888" s="3"/>
      <c r="K18888" s="5"/>
      <c r="L18888" s="8"/>
      <c r="N18888" s="5"/>
      <c r="O18888" s="10"/>
      <c r="P18888" s="8"/>
    </row>
    <row r="18889" spans="1:16" s="2" customFormat="1" x14ac:dyDescent="0.15">
      <c r="A18889" s="3"/>
      <c r="B18889" s="3"/>
      <c r="J18889" s="3"/>
      <c r="K18889" s="5"/>
      <c r="L18889" s="8"/>
      <c r="N18889" s="5"/>
      <c r="O18889" s="10"/>
      <c r="P18889" s="8"/>
    </row>
    <row r="18890" spans="1:16" s="2" customFormat="1" x14ac:dyDescent="0.15">
      <c r="A18890" s="3"/>
      <c r="B18890" s="3"/>
      <c r="J18890" s="3"/>
      <c r="K18890" s="5"/>
      <c r="L18890" s="8"/>
      <c r="N18890" s="5"/>
      <c r="O18890" s="10"/>
      <c r="P18890" s="8"/>
    </row>
    <row r="18891" spans="1:16" s="2" customFormat="1" x14ac:dyDescent="0.15">
      <c r="A18891" s="3"/>
      <c r="B18891" s="3"/>
      <c r="J18891" s="3"/>
      <c r="K18891" s="5"/>
      <c r="L18891" s="8"/>
      <c r="N18891" s="5"/>
      <c r="O18891" s="10"/>
      <c r="P18891" s="8"/>
    </row>
    <row r="18892" spans="1:16" s="2" customFormat="1" x14ac:dyDescent="0.15">
      <c r="A18892" s="3"/>
      <c r="B18892" s="3"/>
      <c r="J18892" s="3"/>
      <c r="K18892" s="5"/>
      <c r="L18892" s="8"/>
      <c r="N18892" s="5"/>
      <c r="O18892" s="10"/>
      <c r="P18892" s="8"/>
    </row>
    <row r="18893" spans="1:16" s="2" customFormat="1" x14ac:dyDescent="0.15">
      <c r="A18893" s="3"/>
      <c r="B18893" s="3"/>
      <c r="J18893" s="3"/>
      <c r="K18893" s="5"/>
      <c r="L18893" s="8"/>
      <c r="N18893" s="5"/>
      <c r="O18893" s="10"/>
      <c r="P18893" s="8"/>
    </row>
    <row r="18894" spans="1:16" s="2" customFormat="1" x14ac:dyDescent="0.15">
      <c r="A18894" s="3"/>
      <c r="B18894" s="3"/>
      <c r="J18894" s="3"/>
      <c r="K18894" s="5"/>
      <c r="L18894" s="8"/>
      <c r="N18894" s="5"/>
      <c r="O18894" s="10"/>
      <c r="P18894" s="8"/>
    </row>
    <row r="18895" spans="1:16" s="2" customFormat="1" x14ac:dyDescent="0.15">
      <c r="A18895" s="3"/>
      <c r="B18895" s="3"/>
      <c r="J18895" s="3"/>
      <c r="K18895" s="5"/>
      <c r="L18895" s="8"/>
      <c r="N18895" s="5"/>
      <c r="O18895" s="10"/>
      <c r="P18895" s="8"/>
    </row>
    <row r="18896" spans="1:16" s="2" customFormat="1" x14ac:dyDescent="0.15">
      <c r="A18896" s="3"/>
      <c r="B18896" s="3"/>
      <c r="J18896" s="3"/>
      <c r="K18896" s="5"/>
      <c r="L18896" s="8"/>
      <c r="N18896" s="5"/>
      <c r="O18896" s="10"/>
      <c r="P18896" s="8"/>
    </row>
    <row r="18897" spans="1:16" s="2" customFormat="1" x14ac:dyDescent="0.15">
      <c r="A18897" s="3"/>
      <c r="B18897" s="3"/>
      <c r="J18897" s="3"/>
      <c r="K18897" s="5"/>
      <c r="L18897" s="8"/>
      <c r="N18897" s="5"/>
      <c r="O18897" s="10"/>
      <c r="P18897" s="8"/>
    </row>
    <row r="18898" spans="1:16" s="2" customFormat="1" x14ac:dyDescent="0.15">
      <c r="A18898" s="3"/>
      <c r="B18898" s="3"/>
      <c r="J18898" s="3"/>
      <c r="K18898" s="5"/>
      <c r="L18898" s="8"/>
      <c r="N18898" s="5"/>
      <c r="O18898" s="10"/>
      <c r="P18898" s="8"/>
    </row>
    <row r="18899" spans="1:16" s="2" customFormat="1" x14ac:dyDescent="0.15">
      <c r="A18899" s="3"/>
      <c r="B18899" s="3"/>
      <c r="J18899" s="3"/>
      <c r="K18899" s="5"/>
      <c r="L18899" s="8"/>
      <c r="N18899" s="5"/>
      <c r="O18899" s="10"/>
      <c r="P18899" s="8"/>
    </row>
    <row r="18900" spans="1:16" s="2" customFormat="1" x14ac:dyDescent="0.15">
      <c r="A18900" s="3"/>
      <c r="B18900" s="3"/>
      <c r="J18900" s="3"/>
      <c r="K18900" s="5"/>
      <c r="L18900" s="8"/>
      <c r="N18900" s="5"/>
      <c r="O18900" s="10"/>
      <c r="P18900" s="8"/>
    </row>
    <row r="18901" spans="1:16" s="2" customFormat="1" x14ac:dyDescent="0.15">
      <c r="A18901" s="3"/>
      <c r="B18901" s="3"/>
      <c r="J18901" s="3"/>
      <c r="K18901" s="5"/>
      <c r="L18901" s="8"/>
      <c r="N18901" s="5"/>
      <c r="O18901" s="10"/>
      <c r="P18901" s="8"/>
    </row>
    <row r="18902" spans="1:16" s="2" customFormat="1" x14ac:dyDescent="0.15">
      <c r="A18902" s="3"/>
      <c r="B18902" s="3"/>
      <c r="J18902" s="3"/>
      <c r="K18902" s="5"/>
      <c r="L18902" s="8"/>
      <c r="N18902" s="5"/>
      <c r="O18902" s="10"/>
      <c r="P18902" s="8"/>
    </row>
    <row r="18903" spans="1:16" s="2" customFormat="1" x14ac:dyDescent="0.15">
      <c r="A18903" s="3"/>
      <c r="B18903" s="3"/>
      <c r="J18903" s="3"/>
      <c r="K18903" s="5"/>
      <c r="L18903" s="8"/>
      <c r="N18903" s="5"/>
      <c r="O18903" s="10"/>
      <c r="P18903" s="8"/>
    </row>
    <row r="18904" spans="1:16" s="2" customFormat="1" x14ac:dyDescent="0.15">
      <c r="A18904" s="3"/>
      <c r="B18904" s="3"/>
      <c r="J18904" s="3"/>
      <c r="K18904" s="5"/>
      <c r="L18904" s="8"/>
      <c r="N18904" s="5"/>
      <c r="O18904" s="10"/>
      <c r="P18904" s="8"/>
    </row>
    <row r="18905" spans="1:16" s="2" customFormat="1" x14ac:dyDescent="0.15">
      <c r="A18905" s="3"/>
      <c r="B18905" s="3"/>
      <c r="J18905" s="3"/>
      <c r="K18905" s="5"/>
      <c r="L18905" s="8"/>
      <c r="N18905" s="5"/>
      <c r="O18905" s="10"/>
      <c r="P18905" s="8"/>
    </row>
    <row r="18906" spans="1:16" s="2" customFormat="1" x14ac:dyDescent="0.15">
      <c r="A18906" s="3"/>
      <c r="B18906" s="3"/>
      <c r="J18906" s="3"/>
      <c r="K18906" s="5"/>
      <c r="L18906" s="8"/>
      <c r="N18906" s="5"/>
      <c r="O18906" s="10"/>
      <c r="P18906" s="8"/>
    </row>
    <row r="18907" spans="1:16" s="2" customFormat="1" x14ac:dyDescent="0.15">
      <c r="A18907" s="3"/>
      <c r="B18907" s="3"/>
      <c r="J18907" s="3"/>
      <c r="K18907" s="5"/>
      <c r="L18907" s="8"/>
      <c r="N18907" s="5"/>
      <c r="O18907" s="10"/>
      <c r="P18907" s="8"/>
    </row>
    <row r="18908" spans="1:16" s="2" customFormat="1" x14ac:dyDescent="0.15">
      <c r="A18908" s="3"/>
      <c r="B18908" s="3"/>
      <c r="J18908" s="3"/>
      <c r="K18908" s="5"/>
      <c r="L18908" s="8"/>
      <c r="N18908" s="5"/>
      <c r="O18908" s="10"/>
      <c r="P18908" s="8"/>
    </row>
    <row r="18909" spans="1:16" s="2" customFormat="1" x14ac:dyDescent="0.15">
      <c r="A18909" s="3"/>
      <c r="B18909" s="3"/>
      <c r="J18909" s="3"/>
      <c r="K18909" s="5"/>
      <c r="L18909" s="8"/>
      <c r="N18909" s="5"/>
      <c r="O18909" s="10"/>
      <c r="P18909" s="8"/>
    </row>
    <row r="18910" spans="1:16" s="2" customFormat="1" x14ac:dyDescent="0.15">
      <c r="A18910" s="3"/>
      <c r="B18910" s="3"/>
      <c r="J18910" s="3"/>
      <c r="K18910" s="5"/>
      <c r="L18910" s="8"/>
      <c r="N18910" s="5"/>
      <c r="O18910" s="10"/>
      <c r="P18910" s="8"/>
    </row>
    <row r="18911" spans="1:16" s="2" customFormat="1" x14ac:dyDescent="0.15">
      <c r="A18911" s="3"/>
      <c r="B18911" s="3"/>
      <c r="J18911" s="3"/>
      <c r="K18911" s="5"/>
      <c r="L18911" s="8"/>
      <c r="N18911" s="5"/>
      <c r="O18911" s="10"/>
      <c r="P18911" s="8"/>
    </row>
    <row r="18912" spans="1:16" s="2" customFormat="1" x14ac:dyDescent="0.15">
      <c r="A18912" s="3"/>
      <c r="B18912" s="3"/>
      <c r="J18912" s="3"/>
      <c r="K18912" s="5"/>
      <c r="L18912" s="8"/>
      <c r="N18912" s="5"/>
      <c r="O18912" s="10"/>
      <c r="P18912" s="8"/>
    </row>
    <row r="18913" spans="1:16" s="2" customFormat="1" x14ac:dyDescent="0.15">
      <c r="A18913" s="3"/>
      <c r="B18913" s="3"/>
      <c r="J18913" s="3"/>
      <c r="K18913" s="5"/>
      <c r="L18913" s="8"/>
      <c r="N18913" s="5"/>
      <c r="O18913" s="10"/>
      <c r="P18913" s="8"/>
    </row>
    <row r="18914" spans="1:16" s="2" customFormat="1" x14ac:dyDescent="0.15">
      <c r="A18914" s="3"/>
      <c r="B18914" s="3"/>
      <c r="J18914" s="3"/>
      <c r="K18914" s="5"/>
      <c r="L18914" s="8"/>
      <c r="N18914" s="5"/>
      <c r="O18914" s="10"/>
      <c r="P18914" s="8"/>
    </row>
    <row r="18915" spans="1:16" s="2" customFormat="1" x14ac:dyDescent="0.15">
      <c r="A18915" s="3"/>
      <c r="B18915" s="3"/>
      <c r="J18915" s="3"/>
      <c r="K18915" s="5"/>
      <c r="L18915" s="8"/>
      <c r="N18915" s="5"/>
      <c r="O18915" s="10"/>
      <c r="P18915" s="8"/>
    </row>
    <row r="18916" spans="1:16" s="2" customFormat="1" x14ac:dyDescent="0.15">
      <c r="A18916" s="3"/>
      <c r="B18916" s="3"/>
      <c r="J18916" s="3"/>
      <c r="K18916" s="5"/>
      <c r="L18916" s="8"/>
      <c r="N18916" s="5"/>
      <c r="O18916" s="10"/>
      <c r="P18916" s="8"/>
    </row>
    <row r="18917" spans="1:16" s="2" customFormat="1" x14ac:dyDescent="0.15">
      <c r="A18917" s="3"/>
      <c r="B18917" s="3"/>
      <c r="J18917" s="3"/>
      <c r="K18917" s="5"/>
      <c r="L18917" s="8"/>
      <c r="N18917" s="5"/>
      <c r="O18917" s="10"/>
      <c r="P18917" s="8"/>
    </row>
    <row r="18918" spans="1:16" s="2" customFormat="1" x14ac:dyDescent="0.15">
      <c r="A18918" s="3"/>
      <c r="B18918" s="3"/>
      <c r="J18918" s="3"/>
      <c r="K18918" s="5"/>
      <c r="L18918" s="8"/>
      <c r="N18918" s="5"/>
      <c r="O18918" s="10"/>
      <c r="P18918" s="8"/>
    </row>
    <row r="18919" spans="1:16" s="2" customFormat="1" x14ac:dyDescent="0.15">
      <c r="A18919" s="3"/>
      <c r="B18919" s="3"/>
      <c r="J18919" s="3"/>
      <c r="K18919" s="5"/>
      <c r="L18919" s="8"/>
      <c r="N18919" s="5"/>
      <c r="O18919" s="10"/>
      <c r="P18919" s="8"/>
    </row>
    <row r="18920" spans="1:16" s="2" customFormat="1" x14ac:dyDescent="0.15">
      <c r="A18920" s="3"/>
      <c r="B18920" s="3"/>
      <c r="J18920" s="3"/>
      <c r="K18920" s="5"/>
      <c r="L18920" s="8"/>
      <c r="N18920" s="5"/>
      <c r="O18920" s="10"/>
      <c r="P18920" s="8"/>
    </row>
    <row r="18921" spans="1:16" s="2" customFormat="1" x14ac:dyDescent="0.15">
      <c r="A18921" s="3"/>
      <c r="B18921" s="3"/>
      <c r="J18921" s="3"/>
      <c r="K18921" s="5"/>
      <c r="L18921" s="8"/>
      <c r="N18921" s="5"/>
      <c r="O18921" s="10"/>
      <c r="P18921" s="8"/>
    </row>
    <row r="18922" spans="1:16" s="2" customFormat="1" x14ac:dyDescent="0.15">
      <c r="A18922" s="3"/>
      <c r="B18922" s="3"/>
      <c r="J18922" s="3"/>
      <c r="K18922" s="5"/>
      <c r="L18922" s="8"/>
      <c r="N18922" s="5"/>
      <c r="O18922" s="10"/>
      <c r="P18922" s="8"/>
    </row>
    <row r="18923" spans="1:16" s="2" customFormat="1" x14ac:dyDescent="0.15">
      <c r="A18923" s="3"/>
      <c r="B18923" s="3"/>
      <c r="J18923" s="3"/>
      <c r="K18923" s="5"/>
      <c r="L18923" s="8"/>
      <c r="N18923" s="5"/>
      <c r="O18923" s="10"/>
      <c r="P18923" s="8"/>
    </row>
    <row r="18924" spans="1:16" s="2" customFormat="1" x14ac:dyDescent="0.15">
      <c r="A18924" s="3"/>
      <c r="B18924" s="3"/>
      <c r="J18924" s="3"/>
      <c r="K18924" s="5"/>
      <c r="L18924" s="8"/>
      <c r="N18924" s="5"/>
      <c r="O18924" s="10"/>
      <c r="P18924" s="8"/>
    </row>
    <row r="18925" spans="1:16" s="2" customFormat="1" x14ac:dyDescent="0.15">
      <c r="A18925" s="3"/>
      <c r="B18925" s="3"/>
      <c r="J18925" s="3"/>
      <c r="K18925" s="5"/>
      <c r="L18925" s="8"/>
      <c r="N18925" s="5"/>
      <c r="O18925" s="10"/>
      <c r="P18925" s="8"/>
    </row>
    <row r="18926" spans="1:16" s="2" customFormat="1" x14ac:dyDescent="0.15">
      <c r="A18926" s="3"/>
      <c r="B18926" s="3"/>
      <c r="J18926" s="3"/>
      <c r="K18926" s="5"/>
      <c r="L18926" s="8"/>
      <c r="N18926" s="5"/>
      <c r="O18926" s="10"/>
      <c r="P18926" s="8"/>
    </row>
    <row r="18927" spans="1:16" s="2" customFormat="1" x14ac:dyDescent="0.15">
      <c r="A18927" s="3"/>
      <c r="B18927" s="3"/>
      <c r="J18927" s="3"/>
      <c r="K18927" s="5"/>
      <c r="L18927" s="8"/>
      <c r="N18927" s="5"/>
      <c r="O18927" s="10"/>
      <c r="P18927" s="8"/>
    </row>
    <row r="18928" spans="1:16" s="2" customFormat="1" x14ac:dyDescent="0.15">
      <c r="A18928" s="3"/>
      <c r="B18928" s="3"/>
      <c r="J18928" s="3"/>
      <c r="K18928" s="5"/>
      <c r="L18928" s="8"/>
      <c r="N18928" s="5"/>
      <c r="O18928" s="10"/>
      <c r="P18928" s="8"/>
    </row>
    <row r="18929" spans="1:16" s="2" customFormat="1" x14ac:dyDescent="0.15">
      <c r="A18929" s="3"/>
      <c r="B18929" s="3"/>
      <c r="J18929" s="3"/>
      <c r="K18929" s="5"/>
      <c r="L18929" s="8"/>
      <c r="N18929" s="5"/>
      <c r="O18929" s="10"/>
      <c r="P18929" s="8"/>
    </row>
    <row r="18930" spans="1:16" s="2" customFormat="1" x14ac:dyDescent="0.15">
      <c r="A18930" s="3"/>
      <c r="B18930" s="3"/>
      <c r="J18930" s="3"/>
      <c r="K18930" s="5"/>
      <c r="L18930" s="8"/>
      <c r="N18930" s="5"/>
      <c r="O18930" s="10"/>
      <c r="P18930" s="8"/>
    </row>
    <row r="18931" spans="1:16" s="2" customFormat="1" x14ac:dyDescent="0.15">
      <c r="A18931" s="3"/>
      <c r="B18931" s="3"/>
      <c r="J18931" s="3"/>
      <c r="K18931" s="5"/>
      <c r="L18931" s="8"/>
      <c r="N18931" s="5"/>
      <c r="O18931" s="10"/>
      <c r="P18931" s="8"/>
    </row>
    <row r="18932" spans="1:16" s="2" customFormat="1" x14ac:dyDescent="0.15">
      <c r="A18932" s="3"/>
      <c r="B18932" s="3"/>
      <c r="J18932" s="3"/>
      <c r="K18932" s="5"/>
      <c r="L18932" s="8"/>
      <c r="N18932" s="5"/>
      <c r="O18932" s="10"/>
      <c r="P18932" s="8"/>
    </row>
    <row r="18933" spans="1:16" s="2" customFormat="1" x14ac:dyDescent="0.15">
      <c r="A18933" s="3"/>
      <c r="B18933" s="3"/>
      <c r="J18933" s="3"/>
      <c r="K18933" s="5"/>
      <c r="L18933" s="8"/>
      <c r="N18933" s="5"/>
      <c r="O18933" s="10"/>
      <c r="P18933" s="8"/>
    </row>
    <row r="18934" spans="1:16" s="2" customFormat="1" x14ac:dyDescent="0.15">
      <c r="A18934" s="3"/>
      <c r="B18934" s="3"/>
      <c r="J18934" s="3"/>
      <c r="K18934" s="5"/>
      <c r="L18934" s="8"/>
      <c r="N18934" s="5"/>
      <c r="O18934" s="10"/>
      <c r="P18934" s="8"/>
    </row>
    <row r="18935" spans="1:16" s="2" customFormat="1" x14ac:dyDescent="0.15">
      <c r="A18935" s="3"/>
      <c r="B18935" s="3"/>
      <c r="J18935" s="3"/>
      <c r="K18935" s="5"/>
      <c r="L18935" s="8"/>
      <c r="N18935" s="5"/>
      <c r="O18935" s="10"/>
      <c r="P18935" s="8"/>
    </row>
    <row r="18936" spans="1:16" s="2" customFormat="1" x14ac:dyDescent="0.15">
      <c r="A18936" s="3"/>
      <c r="B18936" s="3"/>
      <c r="J18936" s="3"/>
      <c r="K18936" s="5"/>
      <c r="L18936" s="8"/>
      <c r="N18936" s="5"/>
      <c r="O18936" s="10"/>
      <c r="P18936" s="8"/>
    </row>
    <row r="18937" spans="1:16" s="2" customFormat="1" x14ac:dyDescent="0.15">
      <c r="A18937" s="3"/>
      <c r="B18937" s="3"/>
      <c r="J18937" s="3"/>
      <c r="K18937" s="5"/>
      <c r="L18937" s="8"/>
      <c r="N18937" s="5"/>
      <c r="O18937" s="10"/>
      <c r="P18937" s="8"/>
    </row>
    <row r="18938" spans="1:16" s="2" customFormat="1" x14ac:dyDescent="0.15">
      <c r="A18938" s="3"/>
      <c r="B18938" s="3"/>
      <c r="J18938" s="3"/>
      <c r="K18938" s="5"/>
      <c r="L18938" s="8"/>
      <c r="N18938" s="5"/>
      <c r="O18938" s="10"/>
      <c r="P18938" s="8"/>
    </row>
    <row r="18939" spans="1:16" s="2" customFormat="1" x14ac:dyDescent="0.15">
      <c r="A18939" s="3"/>
      <c r="B18939" s="3"/>
      <c r="J18939" s="3"/>
      <c r="K18939" s="5"/>
      <c r="L18939" s="8"/>
      <c r="N18939" s="5"/>
      <c r="O18939" s="10"/>
      <c r="P18939" s="8"/>
    </row>
    <row r="18940" spans="1:16" s="2" customFormat="1" x14ac:dyDescent="0.15">
      <c r="A18940" s="3"/>
      <c r="B18940" s="3"/>
      <c r="J18940" s="3"/>
      <c r="K18940" s="5"/>
      <c r="L18940" s="8"/>
      <c r="N18940" s="5"/>
      <c r="O18940" s="10"/>
      <c r="P18940" s="8"/>
    </row>
    <row r="18941" spans="1:16" s="2" customFormat="1" x14ac:dyDescent="0.15">
      <c r="A18941" s="3"/>
      <c r="B18941" s="3"/>
      <c r="J18941" s="3"/>
      <c r="K18941" s="5"/>
      <c r="L18941" s="8"/>
      <c r="N18941" s="5"/>
      <c r="O18941" s="10"/>
      <c r="P18941" s="8"/>
    </row>
    <row r="18942" spans="1:16" s="2" customFormat="1" x14ac:dyDescent="0.15">
      <c r="A18942" s="3"/>
      <c r="B18942" s="3"/>
      <c r="J18942" s="3"/>
      <c r="K18942" s="5"/>
      <c r="L18942" s="8"/>
      <c r="N18942" s="5"/>
      <c r="O18942" s="10"/>
      <c r="P18942" s="8"/>
    </row>
    <row r="18943" spans="1:16" s="2" customFormat="1" x14ac:dyDescent="0.15">
      <c r="A18943" s="3"/>
      <c r="B18943" s="3"/>
      <c r="J18943" s="3"/>
      <c r="K18943" s="5"/>
      <c r="L18943" s="8"/>
      <c r="N18943" s="5"/>
      <c r="O18943" s="10"/>
      <c r="P18943" s="8"/>
    </row>
    <row r="18944" spans="1:16" s="2" customFormat="1" x14ac:dyDescent="0.15">
      <c r="A18944" s="3"/>
      <c r="B18944" s="3"/>
      <c r="J18944" s="3"/>
      <c r="K18944" s="5"/>
      <c r="L18944" s="8"/>
      <c r="N18944" s="5"/>
      <c r="O18944" s="10"/>
      <c r="P18944" s="8"/>
    </row>
    <row r="18945" spans="1:16" s="2" customFormat="1" x14ac:dyDescent="0.15">
      <c r="A18945" s="3"/>
      <c r="B18945" s="3"/>
      <c r="J18945" s="3"/>
      <c r="K18945" s="5"/>
      <c r="L18945" s="8"/>
      <c r="N18945" s="5"/>
      <c r="O18945" s="10"/>
      <c r="P18945" s="8"/>
    </row>
    <row r="18946" spans="1:16" s="2" customFormat="1" x14ac:dyDescent="0.15">
      <c r="A18946" s="3"/>
      <c r="B18946" s="3"/>
      <c r="J18946" s="3"/>
      <c r="K18946" s="5"/>
      <c r="L18946" s="8"/>
      <c r="N18946" s="5"/>
      <c r="O18946" s="10"/>
      <c r="P18946" s="8"/>
    </row>
    <row r="18947" spans="1:16" s="2" customFormat="1" x14ac:dyDescent="0.15">
      <c r="A18947" s="3"/>
      <c r="B18947" s="3"/>
      <c r="J18947" s="3"/>
      <c r="K18947" s="5"/>
      <c r="L18947" s="8"/>
      <c r="N18947" s="5"/>
      <c r="O18947" s="10"/>
      <c r="P18947" s="8"/>
    </row>
    <row r="18948" spans="1:16" s="2" customFormat="1" x14ac:dyDescent="0.15">
      <c r="A18948" s="3"/>
      <c r="B18948" s="3"/>
      <c r="J18948" s="3"/>
      <c r="K18948" s="5"/>
      <c r="L18948" s="8"/>
      <c r="N18948" s="5"/>
      <c r="O18948" s="10"/>
      <c r="P18948" s="8"/>
    </row>
    <row r="18949" spans="1:16" s="2" customFormat="1" x14ac:dyDescent="0.15">
      <c r="A18949" s="3"/>
      <c r="B18949" s="3"/>
      <c r="J18949" s="3"/>
      <c r="K18949" s="5"/>
      <c r="L18949" s="8"/>
      <c r="N18949" s="5"/>
      <c r="O18949" s="10"/>
      <c r="P18949" s="8"/>
    </row>
    <row r="18950" spans="1:16" s="2" customFormat="1" x14ac:dyDescent="0.15">
      <c r="A18950" s="3"/>
      <c r="B18950" s="3"/>
      <c r="J18950" s="3"/>
      <c r="K18950" s="5"/>
      <c r="L18950" s="8"/>
      <c r="N18950" s="5"/>
      <c r="O18950" s="10"/>
      <c r="P18950" s="8"/>
    </row>
    <row r="18951" spans="1:16" s="2" customFormat="1" x14ac:dyDescent="0.15">
      <c r="A18951" s="3"/>
      <c r="B18951" s="3"/>
      <c r="J18951" s="3"/>
      <c r="K18951" s="5"/>
      <c r="L18951" s="8"/>
      <c r="N18951" s="5"/>
      <c r="O18951" s="10"/>
      <c r="P18951" s="8"/>
    </row>
    <row r="18952" spans="1:16" s="2" customFormat="1" x14ac:dyDescent="0.15">
      <c r="A18952" s="3"/>
      <c r="B18952" s="3"/>
      <c r="J18952" s="3"/>
      <c r="K18952" s="5"/>
      <c r="L18952" s="8"/>
      <c r="N18952" s="5"/>
      <c r="O18952" s="10"/>
      <c r="P18952" s="8"/>
    </row>
    <row r="18953" spans="1:16" s="2" customFormat="1" x14ac:dyDescent="0.15">
      <c r="A18953" s="3"/>
      <c r="B18953" s="3"/>
      <c r="J18953" s="3"/>
      <c r="K18953" s="5"/>
      <c r="L18953" s="8"/>
      <c r="N18953" s="5"/>
      <c r="O18953" s="10"/>
      <c r="P18953" s="8"/>
    </row>
    <row r="18954" spans="1:16" s="2" customFormat="1" x14ac:dyDescent="0.15">
      <c r="A18954" s="3"/>
      <c r="B18954" s="3"/>
      <c r="J18954" s="3"/>
      <c r="K18954" s="5"/>
      <c r="L18954" s="8"/>
      <c r="N18954" s="5"/>
      <c r="O18954" s="10"/>
      <c r="P18954" s="8"/>
    </row>
    <row r="18955" spans="1:16" s="2" customFormat="1" x14ac:dyDescent="0.15">
      <c r="A18955" s="3"/>
      <c r="B18955" s="3"/>
      <c r="J18955" s="3"/>
      <c r="K18955" s="5"/>
      <c r="L18955" s="8"/>
      <c r="N18955" s="5"/>
      <c r="O18955" s="10"/>
      <c r="P18955" s="8"/>
    </row>
    <row r="18956" spans="1:16" s="2" customFormat="1" x14ac:dyDescent="0.15">
      <c r="A18956" s="3"/>
      <c r="B18956" s="3"/>
      <c r="J18956" s="3"/>
      <c r="K18956" s="5"/>
      <c r="L18956" s="8"/>
      <c r="N18956" s="5"/>
      <c r="O18956" s="10"/>
      <c r="P18956" s="8"/>
    </row>
    <row r="18957" spans="1:16" s="2" customFormat="1" x14ac:dyDescent="0.15">
      <c r="A18957" s="3"/>
      <c r="B18957" s="3"/>
      <c r="J18957" s="3"/>
      <c r="K18957" s="5"/>
      <c r="L18957" s="8"/>
      <c r="N18957" s="5"/>
      <c r="O18957" s="10"/>
      <c r="P18957" s="8"/>
    </row>
    <row r="18958" spans="1:16" s="2" customFormat="1" x14ac:dyDescent="0.15">
      <c r="A18958" s="3"/>
      <c r="B18958" s="3"/>
      <c r="J18958" s="3"/>
      <c r="K18958" s="5"/>
      <c r="L18958" s="8"/>
      <c r="N18958" s="5"/>
      <c r="O18958" s="10"/>
      <c r="P18958" s="8"/>
    </row>
    <row r="18959" spans="1:16" s="2" customFormat="1" x14ac:dyDescent="0.15">
      <c r="A18959" s="3"/>
      <c r="B18959" s="3"/>
      <c r="J18959" s="3"/>
      <c r="K18959" s="5"/>
      <c r="L18959" s="8"/>
      <c r="N18959" s="5"/>
      <c r="O18959" s="10"/>
      <c r="P18959" s="8"/>
    </row>
    <row r="18960" spans="1:16" s="2" customFormat="1" x14ac:dyDescent="0.15">
      <c r="A18960" s="3"/>
      <c r="B18960" s="3"/>
      <c r="J18960" s="3"/>
      <c r="K18960" s="5"/>
      <c r="L18960" s="8"/>
      <c r="N18960" s="5"/>
      <c r="O18960" s="10"/>
      <c r="P18960" s="8"/>
    </row>
    <row r="18961" spans="1:16" s="2" customFormat="1" x14ac:dyDescent="0.15">
      <c r="A18961" s="3"/>
      <c r="B18961" s="3"/>
      <c r="J18961" s="3"/>
      <c r="K18961" s="5"/>
      <c r="L18961" s="8"/>
      <c r="N18961" s="5"/>
      <c r="O18961" s="10"/>
      <c r="P18961" s="8"/>
    </row>
    <row r="18962" spans="1:16" s="2" customFormat="1" x14ac:dyDescent="0.15">
      <c r="A18962" s="3"/>
      <c r="B18962" s="3"/>
      <c r="J18962" s="3"/>
      <c r="K18962" s="5"/>
      <c r="L18962" s="8"/>
      <c r="N18962" s="5"/>
      <c r="O18962" s="10"/>
      <c r="P18962" s="8"/>
    </row>
    <row r="18963" spans="1:16" s="2" customFormat="1" x14ac:dyDescent="0.15">
      <c r="A18963" s="3"/>
      <c r="B18963" s="3"/>
      <c r="J18963" s="3"/>
      <c r="K18963" s="5"/>
      <c r="L18963" s="8"/>
      <c r="N18963" s="5"/>
      <c r="O18963" s="10"/>
      <c r="P18963" s="8"/>
    </row>
    <row r="18964" spans="1:16" s="2" customFormat="1" x14ac:dyDescent="0.15">
      <c r="A18964" s="3"/>
      <c r="B18964" s="3"/>
      <c r="J18964" s="3"/>
      <c r="K18964" s="5"/>
      <c r="L18964" s="8"/>
      <c r="N18964" s="5"/>
      <c r="O18964" s="10"/>
      <c r="P18964" s="8"/>
    </row>
    <row r="18965" spans="1:16" s="2" customFormat="1" x14ac:dyDescent="0.15">
      <c r="A18965" s="3"/>
      <c r="B18965" s="3"/>
      <c r="J18965" s="3"/>
      <c r="K18965" s="5"/>
      <c r="L18965" s="8"/>
      <c r="N18965" s="5"/>
      <c r="O18965" s="10"/>
      <c r="P18965" s="8"/>
    </row>
    <row r="18966" spans="1:16" s="2" customFormat="1" x14ac:dyDescent="0.15">
      <c r="A18966" s="3"/>
      <c r="B18966" s="3"/>
      <c r="J18966" s="3"/>
      <c r="K18966" s="5"/>
      <c r="L18966" s="8"/>
      <c r="N18966" s="5"/>
      <c r="O18966" s="10"/>
      <c r="P18966" s="8"/>
    </row>
    <row r="18967" spans="1:16" s="2" customFormat="1" x14ac:dyDescent="0.15">
      <c r="A18967" s="3"/>
      <c r="B18967" s="3"/>
      <c r="J18967" s="3"/>
      <c r="K18967" s="5"/>
      <c r="L18967" s="8"/>
      <c r="N18967" s="5"/>
      <c r="O18967" s="10"/>
      <c r="P18967" s="8"/>
    </row>
    <row r="18968" spans="1:16" s="2" customFormat="1" x14ac:dyDescent="0.15">
      <c r="A18968" s="3"/>
      <c r="B18968" s="3"/>
      <c r="J18968" s="3"/>
      <c r="K18968" s="5"/>
      <c r="L18968" s="8"/>
      <c r="N18968" s="5"/>
      <c r="O18968" s="10"/>
      <c r="P18968" s="8"/>
    </row>
    <row r="18969" spans="1:16" s="2" customFormat="1" x14ac:dyDescent="0.15">
      <c r="A18969" s="3"/>
      <c r="B18969" s="3"/>
      <c r="J18969" s="3"/>
      <c r="K18969" s="5"/>
      <c r="L18969" s="8"/>
      <c r="N18969" s="5"/>
      <c r="O18969" s="10"/>
      <c r="P18969" s="8"/>
    </row>
    <row r="18970" spans="1:16" s="2" customFormat="1" x14ac:dyDescent="0.15">
      <c r="A18970" s="3"/>
      <c r="B18970" s="3"/>
      <c r="J18970" s="3"/>
      <c r="K18970" s="5"/>
      <c r="L18970" s="8"/>
      <c r="N18970" s="5"/>
      <c r="O18970" s="10"/>
      <c r="P18970" s="8"/>
    </row>
    <row r="18971" spans="1:16" s="2" customFormat="1" x14ac:dyDescent="0.15">
      <c r="A18971" s="3"/>
      <c r="B18971" s="3"/>
      <c r="J18971" s="3"/>
      <c r="K18971" s="5"/>
      <c r="L18971" s="8"/>
      <c r="N18971" s="5"/>
      <c r="O18971" s="10"/>
      <c r="P18971" s="8"/>
    </row>
    <row r="18972" spans="1:16" s="2" customFormat="1" x14ac:dyDescent="0.15">
      <c r="A18972" s="3"/>
      <c r="B18972" s="3"/>
      <c r="J18972" s="3"/>
      <c r="K18972" s="5"/>
      <c r="L18972" s="8"/>
      <c r="N18972" s="5"/>
      <c r="O18972" s="10"/>
      <c r="P18972" s="8"/>
    </row>
    <row r="18973" spans="1:16" s="2" customFormat="1" x14ac:dyDescent="0.15">
      <c r="A18973" s="3"/>
      <c r="B18973" s="3"/>
      <c r="J18973" s="3"/>
      <c r="K18973" s="5"/>
      <c r="L18973" s="8"/>
      <c r="N18973" s="5"/>
      <c r="O18973" s="10"/>
      <c r="P18973" s="8"/>
    </row>
    <row r="18974" spans="1:16" s="2" customFormat="1" x14ac:dyDescent="0.15">
      <c r="A18974" s="3"/>
      <c r="B18974" s="3"/>
      <c r="J18974" s="3"/>
      <c r="K18974" s="5"/>
      <c r="L18974" s="8"/>
      <c r="N18974" s="5"/>
      <c r="O18974" s="10"/>
      <c r="P18974" s="8"/>
    </row>
    <row r="18975" spans="1:16" s="2" customFormat="1" x14ac:dyDescent="0.15">
      <c r="A18975" s="3"/>
      <c r="B18975" s="3"/>
      <c r="J18975" s="3"/>
      <c r="K18975" s="5"/>
      <c r="L18975" s="8"/>
      <c r="N18975" s="5"/>
      <c r="O18975" s="10"/>
      <c r="P18975" s="8"/>
    </row>
    <row r="18976" spans="1:16" s="2" customFormat="1" x14ac:dyDescent="0.15">
      <c r="A18976" s="3"/>
      <c r="B18976" s="3"/>
      <c r="J18976" s="3"/>
      <c r="K18976" s="5"/>
      <c r="L18976" s="8"/>
      <c r="N18976" s="5"/>
      <c r="O18976" s="10"/>
      <c r="P18976" s="8"/>
    </row>
    <row r="18977" spans="1:16" s="2" customFormat="1" x14ac:dyDescent="0.15">
      <c r="A18977" s="3"/>
      <c r="B18977" s="3"/>
      <c r="J18977" s="3"/>
      <c r="K18977" s="5"/>
      <c r="L18977" s="8"/>
      <c r="N18977" s="5"/>
      <c r="O18977" s="10"/>
      <c r="P18977" s="8"/>
    </row>
    <row r="18978" spans="1:16" s="2" customFormat="1" x14ac:dyDescent="0.15">
      <c r="A18978" s="3"/>
      <c r="B18978" s="3"/>
      <c r="J18978" s="3"/>
      <c r="K18978" s="5"/>
      <c r="L18978" s="8"/>
      <c r="N18978" s="5"/>
      <c r="O18978" s="10"/>
      <c r="P18978" s="8"/>
    </row>
    <row r="18979" spans="1:16" s="2" customFormat="1" x14ac:dyDescent="0.15">
      <c r="A18979" s="3"/>
      <c r="B18979" s="3"/>
      <c r="J18979" s="3"/>
      <c r="K18979" s="5"/>
      <c r="L18979" s="8"/>
      <c r="N18979" s="5"/>
      <c r="O18979" s="10"/>
      <c r="P18979" s="8"/>
    </row>
    <row r="18980" spans="1:16" s="2" customFormat="1" x14ac:dyDescent="0.15">
      <c r="A18980" s="3"/>
      <c r="B18980" s="3"/>
      <c r="J18980" s="3"/>
      <c r="K18980" s="5"/>
      <c r="L18980" s="8"/>
      <c r="N18980" s="5"/>
      <c r="O18980" s="10"/>
      <c r="P18980" s="8"/>
    </row>
    <row r="18981" spans="1:16" s="2" customFormat="1" x14ac:dyDescent="0.15">
      <c r="A18981" s="3"/>
      <c r="B18981" s="3"/>
      <c r="J18981" s="3"/>
      <c r="K18981" s="5"/>
      <c r="L18981" s="8"/>
      <c r="N18981" s="5"/>
      <c r="O18981" s="10"/>
      <c r="P18981" s="8"/>
    </row>
    <row r="18982" spans="1:16" s="2" customFormat="1" x14ac:dyDescent="0.15">
      <c r="A18982" s="3"/>
      <c r="B18982" s="3"/>
      <c r="J18982" s="3"/>
      <c r="K18982" s="5"/>
      <c r="L18982" s="8"/>
      <c r="N18982" s="5"/>
      <c r="O18982" s="10"/>
      <c r="P18982" s="8"/>
    </row>
    <row r="18983" spans="1:16" s="2" customFormat="1" x14ac:dyDescent="0.15">
      <c r="A18983" s="3"/>
      <c r="B18983" s="3"/>
      <c r="J18983" s="3"/>
      <c r="K18983" s="5"/>
      <c r="L18983" s="8"/>
      <c r="N18983" s="5"/>
      <c r="O18983" s="10"/>
      <c r="P18983" s="8"/>
    </row>
    <row r="18984" spans="1:16" s="2" customFormat="1" x14ac:dyDescent="0.15">
      <c r="A18984" s="3"/>
      <c r="B18984" s="3"/>
      <c r="J18984" s="3"/>
      <c r="K18984" s="5"/>
      <c r="L18984" s="8"/>
      <c r="N18984" s="5"/>
      <c r="O18984" s="10"/>
      <c r="P18984" s="8"/>
    </row>
    <row r="18985" spans="1:16" s="2" customFormat="1" x14ac:dyDescent="0.15">
      <c r="A18985" s="3"/>
      <c r="B18985" s="3"/>
      <c r="J18985" s="3"/>
      <c r="K18985" s="5"/>
      <c r="L18985" s="8"/>
      <c r="N18985" s="5"/>
      <c r="O18985" s="10"/>
      <c r="P18985" s="8"/>
    </row>
    <row r="18986" spans="1:16" s="2" customFormat="1" x14ac:dyDescent="0.15">
      <c r="A18986" s="3"/>
      <c r="B18986" s="3"/>
      <c r="J18986" s="3"/>
      <c r="K18986" s="5"/>
      <c r="L18986" s="8"/>
      <c r="N18986" s="5"/>
      <c r="O18986" s="10"/>
      <c r="P18986" s="8"/>
    </row>
    <row r="18987" spans="1:16" s="2" customFormat="1" x14ac:dyDescent="0.15">
      <c r="A18987" s="3"/>
      <c r="B18987" s="3"/>
      <c r="J18987" s="3"/>
      <c r="K18987" s="5"/>
      <c r="L18987" s="8"/>
      <c r="N18987" s="5"/>
      <c r="O18987" s="10"/>
      <c r="P18987" s="8"/>
    </row>
    <row r="18988" spans="1:16" s="2" customFormat="1" x14ac:dyDescent="0.15">
      <c r="A18988" s="3"/>
      <c r="B18988" s="3"/>
      <c r="J18988" s="3"/>
      <c r="K18988" s="5"/>
      <c r="L18988" s="8"/>
      <c r="N18988" s="5"/>
      <c r="O18988" s="10"/>
      <c r="P18988" s="8"/>
    </row>
    <row r="18989" spans="1:16" s="2" customFormat="1" x14ac:dyDescent="0.15">
      <c r="A18989" s="3"/>
      <c r="B18989" s="3"/>
      <c r="J18989" s="3"/>
      <c r="K18989" s="5"/>
      <c r="L18989" s="8"/>
      <c r="N18989" s="5"/>
      <c r="O18989" s="10"/>
      <c r="P18989" s="8"/>
    </row>
    <row r="18990" spans="1:16" s="2" customFormat="1" x14ac:dyDescent="0.15">
      <c r="A18990" s="3"/>
      <c r="B18990" s="3"/>
      <c r="J18990" s="3"/>
      <c r="K18990" s="5"/>
      <c r="L18990" s="8"/>
      <c r="N18990" s="5"/>
      <c r="O18990" s="10"/>
      <c r="P18990" s="8"/>
    </row>
    <row r="18991" spans="1:16" s="2" customFormat="1" x14ac:dyDescent="0.15">
      <c r="A18991" s="3"/>
      <c r="B18991" s="3"/>
      <c r="J18991" s="3"/>
      <c r="K18991" s="5"/>
      <c r="L18991" s="8"/>
      <c r="N18991" s="5"/>
      <c r="O18991" s="10"/>
      <c r="P18991" s="8"/>
    </row>
    <row r="18992" spans="1:16" s="2" customFormat="1" x14ac:dyDescent="0.15">
      <c r="A18992" s="3"/>
      <c r="B18992" s="3"/>
      <c r="J18992" s="3"/>
      <c r="K18992" s="5"/>
      <c r="L18992" s="8"/>
      <c r="N18992" s="5"/>
      <c r="O18992" s="10"/>
      <c r="P18992" s="8"/>
    </row>
    <row r="18993" spans="1:16" s="2" customFormat="1" x14ac:dyDescent="0.15">
      <c r="A18993" s="3"/>
      <c r="B18993" s="3"/>
      <c r="J18993" s="3"/>
      <c r="K18993" s="5"/>
      <c r="L18993" s="8"/>
      <c r="N18993" s="5"/>
      <c r="O18993" s="10"/>
      <c r="P18993" s="8"/>
    </row>
    <row r="18994" spans="1:16" s="2" customFormat="1" x14ac:dyDescent="0.15">
      <c r="A18994" s="3"/>
      <c r="B18994" s="3"/>
      <c r="J18994" s="3"/>
      <c r="K18994" s="5"/>
      <c r="L18994" s="8"/>
      <c r="N18994" s="5"/>
      <c r="O18994" s="10"/>
      <c r="P18994" s="8"/>
    </row>
    <row r="18995" spans="1:16" s="2" customFormat="1" x14ac:dyDescent="0.15">
      <c r="A18995" s="3"/>
      <c r="B18995" s="3"/>
      <c r="J18995" s="3"/>
      <c r="K18995" s="5"/>
      <c r="L18995" s="8"/>
      <c r="N18995" s="5"/>
      <c r="O18995" s="10"/>
      <c r="P18995" s="8"/>
    </row>
    <row r="18996" spans="1:16" s="2" customFormat="1" x14ac:dyDescent="0.15">
      <c r="A18996" s="3"/>
      <c r="B18996" s="3"/>
      <c r="J18996" s="3"/>
      <c r="K18996" s="5"/>
      <c r="L18996" s="8"/>
      <c r="N18996" s="5"/>
      <c r="O18996" s="10"/>
      <c r="P18996" s="8"/>
    </row>
    <row r="18997" spans="1:16" s="2" customFormat="1" x14ac:dyDescent="0.15">
      <c r="A18997" s="3"/>
      <c r="B18997" s="3"/>
      <c r="J18997" s="3"/>
      <c r="K18997" s="5"/>
      <c r="L18997" s="8"/>
      <c r="N18997" s="5"/>
      <c r="O18997" s="10"/>
      <c r="P18997" s="8"/>
    </row>
    <row r="18998" spans="1:16" s="2" customFormat="1" x14ac:dyDescent="0.15">
      <c r="A18998" s="3"/>
      <c r="B18998" s="3"/>
      <c r="J18998" s="3"/>
      <c r="K18998" s="5"/>
      <c r="L18998" s="8"/>
      <c r="N18998" s="5"/>
      <c r="O18998" s="10"/>
      <c r="P18998" s="8"/>
    </row>
    <row r="18999" spans="1:16" s="2" customFormat="1" x14ac:dyDescent="0.15">
      <c r="A18999" s="3"/>
      <c r="B18999" s="3"/>
      <c r="J18999" s="3"/>
      <c r="K18999" s="5"/>
      <c r="L18999" s="8"/>
      <c r="N18999" s="5"/>
      <c r="O18999" s="10"/>
      <c r="P18999" s="8"/>
    </row>
    <row r="19000" spans="1:16" s="2" customFormat="1" x14ac:dyDescent="0.15">
      <c r="A19000" s="3"/>
      <c r="B19000" s="3"/>
      <c r="J19000" s="3"/>
      <c r="K19000" s="5"/>
      <c r="L19000" s="8"/>
      <c r="N19000" s="5"/>
      <c r="O19000" s="10"/>
      <c r="P19000" s="8"/>
    </row>
    <row r="19001" spans="1:16" s="2" customFormat="1" x14ac:dyDescent="0.15">
      <c r="A19001" s="3"/>
      <c r="B19001" s="3"/>
      <c r="J19001" s="3"/>
      <c r="K19001" s="5"/>
      <c r="L19001" s="8"/>
      <c r="N19001" s="5"/>
      <c r="O19001" s="10"/>
      <c r="P19001" s="8"/>
    </row>
    <row r="19002" spans="1:16" s="2" customFormat="1" x14ac:dyDescent="0.15">
      <c r="A19002" s="3"/>
      <c r="B19002" s="3"/>
      <c r="J19002" s="3"/>
      <c r="K19002" s="5"/>
      <c r="L19002" s="8"/>
      <c r="N19002" s="5"/>
      <c r="O19002" s="10"/>
      <c r="P19002" s="8"/>
    </row>
    <row r="19003" spans="1:16" s="2" customFormat="1" x14ac:dyDescent="0.15">
      <c r="A19003" s="3"/>
      <c r="B19003" s="3"/>
      <c r="J19003" s="3"/>
      <c r="K19003" s="5"/>
      <c r="L19003" s="8"/>
      <c r="N19003" s="5"/>
      <c r="O19003" s="10"/>
      <c r="P19003" s="8"/>
    </row>
    <row r="19004" spans="1:16" s="2" customFormat="1" x14ac:dyDescent="0.15">
      <c r="A19004" s="3"/>
      <c r="B19004" s="3"/>
      <c r="J19004" s="3"/>
      <c r="K19004" s="5"/>
      <c r="L19004" s="8"/>
      <c r="N19004" s="5"/>
      <c r="O19004" s="10"/>
      <c r="P19004" s="8"/>
    </row>
    <row r="19005" spans="1:16" s="2" customFormat="1" x14ac:dyDescent="0.15">
      <c r="A19005" s="3"/>
      <c r="B19005" s="3"/>
      <c r="J19005" s="3"/>
      <c r="K19005" s="5"/>
      <c r="L19005" s="8"/>
      <c r="N19005" s="5"/>
      <c r="O19005" s="10"/>
      <c r="P19005" s="8"/>
    </row>
    <row r="19006" spans="1:16" s="2" customFormat="1" x14ac:dyDescent="0.15">
      <c r="A19006" s="3"/>
      <c r="B19006" s="3"/>
      <c r="J19006" s="3"/>
      <c r="K19006" s="5"/>
      <c r="L19006" s="8"/>
      <c r="N19006" s="5"/>
      <c r="O19006" s="10"/>
      <c r="P19006" s="8"/>
    </row>
    <row r="19007" spans="1:16" s="2" customFormat="1" x14ac:dyDescent="0.15">
      <c r="A19007" s="3"/>
      <c r="B19007" s="3"/>
      <c r="J19007" s="3"/>
      <c r="K19007" s="5"/>
      <c r="L19007" s="8"/>
      <c r="N19007" s="5"/>
      <c r="O19007" s="10"/>
      <c r="P19007" s="8"/>
    </row>
    <row r="19008" spans="1:16" s="2" customFormat="1" x14ac:dyDescent="0.15">
      <c r="A19008" s="3"/>
      <c r="B19008" s="3"/>
      <c r="J19008" s="3"/>
      <c r="K19008" s="5"/>
      <c r="L19008" s="8"/>
      <c r="N19008" s="5"/>
      <c r="O19008" s="10"/>
      <c r="P19008" s="8"/>
    </row>
    <row r="19009" spans="1:16" s="2" customFormat="1" x14ac:dyDescent="0.15">
      <c r="A19009" s="3"/>
      <c r="B19009" s="3"/>
      <c r="J19009" s="3"/>
      <c r="K19009" s="5"/>
      <c r="L19009" s="8"/>
      <c r="N19009" s="5"/>
      <c r="O19009" s="10"/>
      <c r="P19009" s="8"/>
    </row>
    <row r="19010" spans="1:16" s="2" customFormat="1" x14ac:dyDescent="0.15">
      <c r="A19010" s="3"/>
      <c r="B19010" s="3"/>
      <c r="J19010" s="3"/>
      <c r="K19010" s="5"/>
      <c r="L19010" s="8"/>
      <c r="N19010" s="5"/>
      <c r="O19010" s="10"/>
      <c r="P19010" s="8"/>
    </row>
    <row r="19011" spans="1:16" s="2" customFormat="1" x14ac:dyDescent="0.15">
      <c r="A19011" s="3"/>
      <c r="B19011" s="3"/>
      <c r="J19011" s="3"/>
      <c r="K19011" s="5"/>
      <c r="L19011" s="8"/>
      <c r="N19011" s="5"/>
      <c r="O19011" s="10"/>
      <c r="P19011" s="8"/>
    </row>
    <row r="19012" spans="1:16" s="2" customFormat="1" x14ac:dyDescent="0.15">
      <c r="A19012" s="3"/>
      <c r="B19012" s="3"/>
      <c r="J19012" s="3"/>
      <c r="K19012" s="5"/>
      <c r="L19012" s="8"/>
      <c r="N19012" s="5"/>
      <c r="O19012" s="10"/>
      <c r="P19012" s="8"/>
    </row>
    <row r="19013" spans="1:16" s="2" customFormat="1" x14ac:dyDescent="0.15">
      <c r="A19013" s="3"/>
      <c r="B19013" s="3"/>
      <c r="J19013" s="3"/>
      <c r="K19013" s="5"/>
      <c r="L19013" s="8"/>
      <c r="N19013" s="5"/>
      <c r="O19013" s="10"/>
      <c r="P19013" s="8"/>
    </row>
    <row r="19014" spans="1:16" s="2" customFormat="1" x14ac:dyDescent="0.15">
      <c r="A19014" s="3"/>
      <c r="B19014" s="3"/>
      <c r="J19014" s="3"/>
      <c r="K19014" s="5"/>
      <c r="L19014" s="8"/>
      <c r="N19014" s="5"/>
      <c r="O19014" s="10"/>
      <c r="P19014" s="8"/>
    </row>
    <row r="19015" spans="1:16" s="2" customFormat="1" x14ac:dyDescent="0.15">
      <c r="A19015" s="3"/>
      <c r="B19015" s="3"/>
      <c r="J19015" s="3"/>
      <c r="K19015" s="5"/>
      <c r="L19015" s="8"/>
      <c r="N19015" s="5"/>
      <c r="O19015" s="10"/>
      <c r="P19015" s="8"/>
    </row>
    <row r="19016" spans="1:16" s="2" customFormat="1" x14ac:dyDescent="0.15">
      <c r="A19016" s="3"/>
      <c r="B19016" s="3"/>
      <c r="J19016" s="3"/>
      <c r="K19016" s="5"/>
      <c r="L19016" s="8"/>
      <c r="N19016" s="5"/>
      <c r="O19016" s="10"/>
      <c r="P19016" s="8"/>
    </row>
    <row r="19017" spans="1:16" s="2" customFormat="1" x14ac:dyDescent="0.15">
      <c r="A19017" s="3"/>
      <c r="B19017" s="3"/>
      <c r="J19017" s="3"/>
      <c r="K19017" s="5"/>
      <c r="L19017" s="8"/>
      <c r="N19017" s="5"/>
      <c r="O19017" s="10"/>
      <c r="P19017" s="8"/>
    </row>
    <row r="19018" spans="1:16" s="2" customFormat="1" x14ac:dyDescent="0.15">
      <c r="A19018" s="3"/>
      <c r="B19018" s="3"/>
      <c r="J19018" s="3"/>
      <c r="K19018" s="5"/>
      <c r="L19018" s="8"/>
      <c r="N19018" s="5"/>
      <c r="O19018" s="10"/>
      <c r="P19018" s="8"/>
    </row>
    <row r="19019" spans="1:16" s="2" customFormat="1" x14ac:dyDescent="0.15">
      <c r="A19019" s="3"/>
      <c r="B19019" s="3"/>
      <c r="J19019" s="3"/>
      <c r="K19019" s="5"/>
      <c r="L19019" s="8"/>
      <c r="N19019" s="5"/>
      <c r="O19019" s="10"/>
      <c r="P19019" s="8"/>
    </row>
    <row r="19020" spans="1:16" s="2" customFormat="1" x14ac:dyDescent="0.15">
      <c r="A19020" s="3"/>
      <c r="B19020" s="3"/>
      <c r="J19020" s="3"/>
      <c r="K19020" s="5"/>
      <c r="L19020" s="8"/>
      <c r="N19020" s="5"/>
      <c r="O19020" s="10"/>
      <c r="P19020" s="8"/>
    </row>
    <row r="19021" spans="1:16" s="2" customFormat="1" x14ac:dyDescent="0.15">
      <c r="A19021" s="3"/>
      <c r="B19021" s="3"/>
      <c r="J19021" s="3"/>
      <c r="K19021" s="5"/>
      <c r="L19021" s="8"/>
      <c r="N19021" s="5"/>
      <c r="O19021" s="10"/>
      <c r="P19021" s="8"/>
    </row>
    <row r="19022" spans="1:16" s="2" customFormat="1" x14ac:dyDescent="0.15">
      <c r="A19022" s="3"/>
      <c r="B19022" s="3"/>
      <c r="J19022" s="3"/>
      <c r="K19022" s="5"/>
      <c r="L19022" s="8"/>
      <c r="N19022" s="5"/>
      <c r="O19022" s="10"/>
      <c r="P19022" s="8"/>
    </row>
    <row r="19023" spans="1:16" s="2" customFormat="1" x14ac:dyDescent="0.15">
      <c r="A19023" s="3"/>
      <c r="B19023" s="3"/>
      <c r="J19023" s="3"/>
      <c r="K19023" s="5"/>
      <c r="L19023" s="8"/>
      <c r="N19023" s="5"/>
      <c r="O19023" s="10"/>
      <c r="P19023" s="8"/>
    </row>
    <row r="19024" spans="1:16" s="2" customFormat="1" x14ac:dyDescent="0.15">
      <c r="A19024" s="3"/>
      <c r="B19024" s="3"/>
      <c r="J19024" s="3"/>
      <c r="K19024" s="5"/>
      <c r="L19024" s="8"/>
      <c r="N19024" s="5"/>
      <c r="O19024" s="10"/>
      <c r="P19024" s="8"/>
    </row>
    <row r="19025" spans="1:16" s="2" customFormat="1" x14ac:dyDescent="0.15">
      <c r="A19025" s="3"/>
      <c r="B19025" s="3"/>
      <c r="J19025" s="3"/>
      <c r="K19025" s="5"/>
      <c r="L19025" s="8"/>
      <c r="N19025" s="5"/>
      <c r="O19025" s="10"/>
      <c r="P19025" s="8"/>
    </row>
    <row r="19026" spans="1:16" s="2" customFormat="1" x14ac:dyDescent="0.15">
      <c r="A19026" s="3"/>
      <c r="B19026" s="3"/>
      <c r="J19026" s="3"/>
      <c r="K19026" s="5"/>
      <c r="L19026" s="8"/>
      <c r="N19026" s="5"/>
      <c r="O19026" s="10"/>
      <c r="P19026" s="8"/>
    </row>
    <row r="19027" spans="1:16" s="2" customFormat="1" x14ac:dyDescent="0.15">
      <c r="A19027" s="3"/>
      <c r="B19027" s="3"/>
      <c r="J19027" s="3"/>
      <c r="K19027" s="5"/>
      <c r="L19027" s="8"/>
      <c r="N19027" s="5"/>
      <c r="O19027" s="10"/>
      <c r="P19027" s="8"/>
    </row>
    <row r="19028" spans="1:16" s="2" customFormat="1" x14ac:dyDescent="0.15">
      <c r="A19028" s="3"/>
      <c r="B19028" s="3"/>
      <c r="J19028" s="3"/>
      <c r="K19028" s="5"/>
      <c r="L19028" s="8"/>
      <c r="N19028" s="5"/>
      <c r="O19028" s="10"/>
      <c r="P19028" s="8"/>
    </row>
    <row r="19029" spans="1:16" s="2" customFormat="1" x14ac:dyDescent="0.15">
      <c r="A19029" s="3"/>
      <c r="B19029" s="3"/>
      <c r="J19029" s="3"/>
      <c r="K19029" s="5"/>
      <c r="L19029" s="8"/>
      <c r="N19029" s="5"/>
      <c r="O19029" s="10"/>
      <c r="P19029" s="8"/>
    </row>
    <row r="19030" spans="1:16" s="2" customFormat="1" x14ac:dyDescent="0.15">
      <c r="A19030" s="3"/>
      <c r="B19030" s="3"/>
      <c r="J19030" s="3"/>
      <c r="K19030" s="5"/>
      <c r="L19030" s="8"/>
      <c r="N19030" s="5"/>
      <c r="O19030" s="10"/>
      <c r="P19030" s="8"/>
    </row>
    <row r="19031" spans="1:16" s="2" customFormat="1" x14ac:dyDescent="0.15">
      <c r="A19031" s="3"/>
      <c r="B19031" s="3"/>
      <c r="J19031" s="3"/>
      <c r="K19031" s="5"/>
      <c r="L19031" s="8"/>
      <c r="N19031" s="5"/>
      <c r="O19031" s="10"/>
      <c r="P19031" s="8"/>
    </row>
    <row r="19032" spans="1:16" s="2" customFormat="1" x14ac:dyDescent="0.15">
      <c r="A19032" s="3"/>
      <c r="B19032" s="3"/>
      <c r="J19032" s="3"/>
      <c r="K19032" s="5"/>
      <c r="L19032" s="8"/>
      <c r="N19032" s="5"/>
      <c r="O19032" s="10"/>
      <c r="P19032" s="8"/>
    </row>
    <row r="19033" spans="1:16" s="2" customFormat="1" x14ac:dyDescent="0.15">
      <c r="A19033" s="3"/>
      <c r="B19033" s="3"/>
      <c r="J19033" s="3"/>
      <c r="K19033" s="5"/>
      <c r="L19033" s="8"/>
      <c r="N19033" s="5"/>
      <c r="O19033" s="10"/>
      <c r="P19033" s="8"/>
    </row>
    <row r="19034" spans="1:16" s="2" customFormat="1" x14ac:dyDescent="0.15">
      <c r="A19034" s="3"/>
      <c r="B19034" s="3"/>
      <c r="J19034" s="3"/>
      <c r="K19034" s="5"/>
      <c r="L19034" s="8"/>
      <c r="N19034" s="5"/>
      <c r="O19034" s="10"/>
      <c r="P19034" s="8"/>
    </row>
    <row r="19035" spans="1:16" s="2" customFormat="1" x14ac:dyDescent="0.15">
      <c r="A19035" s="3"/>
      <c r="B19035" s="3"/>
      <c r="J19035" s="3"/>
      <c r="K19035" s="5"/>
      <c r="L19035" s="8"/>
      <c r="N19035" s="5"/>
      <c r="O19035" s="10"/>
      <c r="P19035" s="8"/>
    </row>
    <row r="19036" spans="1:16" s="2" customFormat="1" x14ac:dyDescent="0.15">
      <c r="A19036" s="3"/>
      <c r="B19036" s="3"/>
      <c r="J19036" s="3"/>
      <c r="K19036" s="5"/>
      <c r="L19036" s="8"/>
      <c r="N19036" s="5"/>
      <c r="O19036" s="10"/>
      <c r="P19036" s="8"/>
    </row>
    <row r="19037" spans="1:16" s="2" customFormat="1" x14ac:dyDescent="0.15">
      <c r="A19037" s="3"/>
      <c r="B19037" s="3"/>
      <c r="J19037" s="3"/>
      <c r="K19037" s="5"/>
      <c r="L19037" s="8"/>
      <c r="N19037" s="5"/>
      <c r="O19037" s="10"/>
      <c r="P19037" s="8"/>
    </row>
    <row r="19038" spans="1:16" s="2" customFormat="1" x14ac:dyDescent="0.15">
      <c r="A19038" s="3"/>
      <c r="B19038" s="3"/>
      <c r="J19038" s="3"/>
      <c r="K19038" s="5"/>
      <c r="L19038" s="8"/>
      <c r="N19038" s="5"/>
      <c r="O19038" s="10"/>
      <c r="P19038" s="8"/>
    </row>
    <row r="19039" spans="1:16" s="2" customFormat="1" x14ac:dyDescent="0.15">
      <c r="A19039" s="3"/>
      <c r="B19039" s="3"/>
      <c r="J19039" s="3"/>
      <c r="K19039" s="5"/>
      <c r="L19039" s="8"/>
      <c r="N19039" s="5"/>
      <c r="O19039" s="10"/>
      <c r="P19039" s="8"/>
    </row>
    <row r="19040" spans="1:16" s="2" customFormat="1" x14ac:dyDescent="0.15">
      <c r="A19040" s="3"/>
      <c r="B19040" s="3"/>
      <c r="J19040" s="3"/>
      <c r="K19040" s="5"/>
      <c r="L19040" s="8"/>
      <c r="N19040" s="5"/>
      <c r="O19040" s="10"/>
      <c r="P19040" s="8"/>
    </row>
    <row r="19041" spans="1:16" s="2" customFormat="1" x14ac:dyDescent="0.15">
      <c r="A19041" s="3"/>
      <c r="B19041" s="3"/>
      <c r="J19041" s="3"/>
      <c r="K19041" s="5"/>
      <c r="L19041" s="8"/>
      <c r="N19041" s="5"/>
      <c r="O19041" s="10"/>
      <c r="P19041" s="8"/>
    </row>
    <row r="19042" spans="1:16" s="2" customFormat="1" x14ac:dyDescent="0.15">
      <c r="A19042" s="3"/>
      <c r="B19042" s="3"/>
      <c r="J19042" s="3"/>
      <c r="K19042" s="5"/>
      <c r="L19042" s="8"/>
      <c r="N19042" s="5"/>
      <c r="O19042" s="10"/>
      <c r="P19042" s="8"/>
    </row>
    <row r="19043" spans="1:16" s="2" customFormat="1" x14ac:dyDescent="0.15">
      <c r="A19043" s="3"/>
      <c r="B19043" s="3"/>
      <c r="J19043" s="3"/>
      <c r="K19043" s="5"/>
      <c r="L19043" s="8"/>
      <c r="N19043" s="5"/>
      <c r="O19043" s="10"/>
      <c r="P19043" s="8"/>
    </row>
    <row r="19044" spans="1:16" s="2" customFormat="1" x14ac:dyDescent="0.15">
      <c r="A19044" s="3"/>
      <c r="B19044" s="3"/>
      <c r="J19044" s="3"/>
      <c r="K19044" s="5"/>
      <c r="L19044" s="8"/>
      <c r="N19044" s="5"/>
      <c r="O19044" s="10"/>
      <c r="P19044" s="8"/>
    </row>
    <row r="19045" spans="1:16" s="2" customFormat="1" x14ac:dyDescent="0.15">
      <c r="A19045" s="3"/>
      <c r="B19045" s="3"/>
      <c r="J19045" s="3"/>
      <c r="K19045" s="5"/>
      <c r="L19045" s="8"/>
      <c r="N19045" s="5"/>
      <c r="O19045" s="10"/>
      <c r="P19045" s="8"/>
    </row>
    <row r="19046" spans="1:16" s="2" customFormat="1" x14ac:dyDescent="0.15">
      <c r="A19046" s="3"/>
      <c r="B19046" s="3"/>
      <c r="J19046" s="3"/>
      <c r="K19046" s="5"/>
      <c r="L19046" s="8"/>
      <c r="N19046" s="5"/>
      <c r="O19046" s="10"/>
      <c r="P19046" s="8"/>
    </row>
    <row r="19047" spans="1:16" s="2" customFormat="1" x14ac:dyDescent="0.15">
      <c r="A19047" s="3"/>
      <c r="B19047" s="3"/>
      <c r="J19047" s="3"/>
      <c r="K19047" s="5"/>
      <c r="L19047" s="8"/>
      <c r="N19047" s="5"/>
      <c r="O19047" s="10"/>
      <c r="P19047" s="8"/>
    </row>
    <row r="19048" spans="1:16" s="2" customFormat="1" x14ac:dyDescent="0.15">
      <c r="A19048" s="3"/>
      <c r="B19048" s="3"/>
      <c r="J19048" s="3"/>
      <c r="K19048" s="5"/>
      <c r="L19048" s="8"/>
      <c r="N19048" s="5"/>
      <c r="O19048" s="10"/>
      <c r="P19048" s="8"/>
    </row>
    <row r="19049" spans="1:16" s="2" customFormat="1" x14ac:dyDescent="0.15">
      <c r="A19049" s="3"/>
      <c r="B19049" s="3"/>
      <c r="J19049" s="3"/>
      <c r="K19049" s="5"/>
      <c r="L19049" s="8"/>
      <c r="N19049" s="5"/>
      <c r="O19049" s="10"/>
      <c r="P19049" s="8"/>
    </row>
    <row r="19050" spans="1:16" s="2" customFormat="1" x14ac:dyDescent="0.15">
      <c r="A19050" s="3"/>
      <c r="B19050" s="3"/>
      <c r="J19050" s="3"/>
      <c r="K19050" s="5"/>
      <c r="L19050" s="8"/>
      <c r="N19050" s="5"/>
      <c r="O19050" s="10"/>
      <c r="P19050" s="8"/>
    </row>
    <row r="19051" spans="1:16" s="2" customFormat="1" x14ac:dyDescent="0.15">
      <c r="A19051" s="3"/>
      <c r="B19051" s="3"/>
      <c r="J19051" s="3"/>
      <c r="K19051" s="5"/>
      <c r="L19051" s="8"/>
      <c r="N19051" s="5"/>
      <c r="O19051" s="10"/>
      <c r="P19051" s="8"/>
    </row>
    <row r="19052" spans="1:16" s="2" customFormat="1" x14ac:dyDescent="0.15">
      <c r="A19052" s="3"/>
      <c r="B19052" s="3"/>
      <c r="J19052" s="3"/>
      <c r="K19052" s="5"/>
      <c r="L19052" s="8"/>
      <c r="N19052" s="5"/>
      <c r="O19052" s="10"/>
      <c r="P19052" s="8"/>
    </row>
    <row r="19053" spans="1:16" s="2" customFormat="1" x14ac:dyDescent="0.15">
      <c r="A19053" s="3"/>
      <c r="B19053" s="3"/>
      <c r="J19053" s="3"/>
      <c r="K19053" s="5"/>
      <c r="L19053" s="8"/>
      <c r="N19053" s="5"/>
      <c r="O19053" s="10"/>
      <c r="P19053" s="8"/>
    </row>
    <row r="19054" spans="1:16" s="2" customFormat="1" x14ac:dyDescent="0.15">
      <c r="A19054" s="3"/>
      <c r="B19054" s="3"/>
      <c r="J19054" s="3"/>
      <c r="K19054" s="5"/>
      <c r="L19054" s="8"/>
      <c r="N19054" s="5"/>
      <c r="O19054" s="10"/>
      <c r="P19054" s="8"/>
    </row>
    <row r="19055" spans="1:16" s="2" customFormat="1" x14ac:dyDescent="0.15">
      <c r="A19055" s="3"/>
      <c r="B19055" s="3"/>
      <c r="J19055" s="3"/>
      <c r="K19055" s="5"/>
      <c r="L19055" s="8"/>
      <c r="N19055" s="5"/>
      <c r="O19055" s="10"/>
      <c r="P19055" s="8"/>
    </row>
    <row r="19056" spans="1:16" s="2" customFormat="1" x14ac:dyDescent="0.15">
      <c r="A19056" s="3"/>
      <c r="B19056" s="3"/>
      <c r="J19056" s="3"/>
      <c r="K19056" s="5"/>
      <c r="L19056" s="8"/>
      <c r="N19056" s="5"/>
      <c r="O19056" s="10"/>
      <c r="P19056" s="8"/>
    </row>
    <row r="19057" spans="1:16" s="2" customFormat="1" x14ac:dyDescent="0.15">
      <c r="A19057" s="3"/>
      <c r="B19057" s="3"/>
      <c r="J19057" s="3"/>
      <c r="K19057" s="5"/>
      <c r="L19057" s="8"/>
      <c r="N19057" s="5"/>
      <c r="O19057" s="10"/>
      <c r="P19057" s="8"/>
    </row>
    <row r="19058" spans="1:16" s="2" customFormat="1" x14ac:dyDescent="0.15">
      <c r="A19058" s="3"/>
      <c r="B19058" s="3"/>
      <c r="J19058" s="3"/>
      <c r="K19058" s="5"/>
      <c r="L19058" s="8"/>
      <c r="N19058" s="5"/>
      <c r="O19058" s="10"/>
      <c r="P19058" s="8"/>
    </row>
    <row r="19059" spans="1:16" s="2" customFormat="1" x14ac:dyDescent="0.15">
      <c r="A19059" s="3"/>
      <c r="B19059" s="3"/>
      <c r="J19059" s="3"/>
      <c r="K19059" s="5"/>
      <c r="L19059" s="8"/>
      <c r="N19059" s="5"/>
      <c r="O19059" s="10"/>
      <c r="P19059" s="8"/>
    </row>
    <row r="19060" spans="1:16" s="2" customFormat="1" x14ac:dyDescent="0.15">
      <c r="A19060" s="3"/>
      <c r="B19060" s="3"/>
      <c r="J19060" s="3"/>
      <c r="K19060" s="5"/>
      <c r="L19060" s="8"/>
      <c r="N19060" s="5"/>
      <c r="O19060" s="10"/>
      <c r="P19060" s="8"/>
    </row>
    <row r="19061" spans="1:16" s="2" customFormat="1" x14ac:dyDescent="0.15">
      <c r="A19061" s="3"/>
      <c r="B19061" s="3"/>
      <c r="J19061" s="3"/>
      <c r="K19061" s="5"/>
      <c r="L19061" s="8"/>
      <c r="N19061" s="5"/>
      <c r="O19061" s="10"/>
      <c r="P19061" s="8"/>
    </row>
    <row r="19062" spans="1:16" s="2" customFormat="1" x14ac:dyDescent="0.15">
      <c r="A19062" s="3"/>
      <c r="B19062" s="3"/>
      <c r="J19062" s="3"/>
      <c r="K19062" s="5"/>
      <c r="L19062" s="8"/>
      <c r="N19062" s="5"/>
      <c r="O19062" s="10"/>
      <c r="P19062" s="8"/>
    </row>
    <row r="19063" spans="1:16" s="2" customFormat="1" x14ac:dyDescent="0.15">
      <c r="A19063" s="3"/>
      <c r="B19063" s="3"/>
      <c r="J19063" s="3"/>
      <c r="K19063" s="5"/>
      <c r="L19063" s="8"/>
      <c r="N19063" s="5"/>
      <c r="O19063" s="10"/>
      <c r="P19063" s="8"/>
    </row>
    <row r="19064" spans="1:16" s="2" customFormat="1" x14ac:dyDescent="0.15">
      <c r="A19064" s="3"/>
      <c r="B19064" s="3"/>
      <c r="J19064" s="3"/>
      <c r="K19064" s="5"/>
      <c r="L19064" s="8"/>
      <c r="N19064" s="5"/>
      <c r="O19064" s="10"/>
      <c r="P19064" s="8"/>
    </row>
    <row r="19065" spans="1:16" s="2" customFormat="1" x14ac:dyDescent="0.15">
      <c r="A19065" s="3"/>
      <c r="B19065" s="3"/>
      <c r="J19065" s="3"/>
      <c r="K19065" s="5"/>
      <c r="L19065" s="8"/>
      <c r="N19065" s="5"/>
      <c r="O19065" s="10"/>
      <c r="P19065" s="8"/>
    </row>
    <row r="19066" spans="1:16" s="2" customFormat="1" x14ac:dyDescent="0.15">
      <c r="A19066" s="3"/>
      <c r="B19066" s="3"/>
      <c r="J19066" s="3"/>
      <c r="K19066" s="5"/>
      <c r="L19066" s="8"/>
      <c r="N19066" s="5"/>
      <c r="O19066" s="10"/>
      <c r="P19066" s="8"/>
    </row>
    <row r="19067" spans="1:16" s="2" customFormat="1" x14ac:dyDescent="0.15">
      <c r="A19067" s="3"/>
      <c r="B19067" s="3"/>
      <c r="J19067" s="3"/>
      <c r="K19067" s="5"/>
      <c r="L19067" s="8"/>
      <c r="N19067" s="5"/>
      <c r="O19067" s="10"/>
      <c r="P19067" s="8"/>
    </row>
    <row r="19068" spans="1:16" s="2" customFormat="1" x14ac:dyDescent="0.15">
      <c r="A19068" s="3"/>
      <c r="B19068" s="3"/>
      <c r="J19068" s="3"/>
      <c r="K19068" s="5"/>
      <c r="L19068" s="8"/>
      <c r="N19068" s="5"/>
      <c r="O19068" s="10"/>
      <c r="P19068" s="8"/>
    </row>
    <row r="19069" spans="1:16" s="2" customFormat="1" x14ac:dyDescent="0.15">
      <c r="A19069" s="3"/>
      <c r="B19069" s="3"/>
      <c r="J19069" s="3"/>
      <c r="K19069" s="5"/>
      <c r="L19069" s="8"/>
      <c r="N19069" s="5"/>
      <c r="O19069" s="10"/>
      <c r="P19069" s="8"/>
    </row>
    <row r="19070" spans="1:16" s="2" customFormat="1" x14ac:dyDescent="0.15">
      <c r="A19070" s="3"/>
      <c r="B19070" s="3"/>
      <c r="J19070" s="3"/>
      <c r="K19070" s="5"/>
      <c r="L19070" s="8"/>
      <c r="N19070" s="5"/>
      <c r="O19070" s="10"/>
      <c r="P19070" s="8"/>
    </row>
    <row r="19071" spans="1:16" s="2" customFormat="1" x14ac:dyDescent="0.15">
      <c r="A19071" s="3"/>
      <c r="B19071" s="3"/>
      <c r="J19071" s="3"/>
      <c r="K19071" s="5"/>
      <c r="L19071" s="8"/>
      <c r="N19071" s="5"/>
      <c r="O19071" s="10"/>
      <c r="P19071" s="8"/>
    </row>
    <row r="19072" spans="1:16" s="2" customFormat="1" x14ac:dyDescent="0.15">
      <c r="A19072" s="3"/>
      <c r="B19072" s="3"/>
      <c r="J19072" s="3"/>
      <c r="K19072" s="5"/>
      <c r="L19072" s="8"/>
      <c r="N19072" s="5"/>
      <c r="O19072" s="10"/>
      <c r="P19072" s="8"/>
    </row>
    <row r="19073" spans="1:16" s="2" customFormat="1" x14ac:dyDescent="0.15">
      <c r="A19073" s="3"/>
      <c r="B19073" s="3"/>
      <c r="J19073" s="3"/>
      <c r="K19073" s="5"/>
      <c r="L19073" s="8"/>
      <c r="N19073" s="5"/>
      <c r="O19073" s="10"/>
      <c r="P19073" s="8"/>
    </row>
    <row r="19074" spans="1:16" s="2" customFormat="1" x14ac:dyDescent="0.15">
      <c r="A19074" s="3"/>
      <c r="B19074" s="3"/>
      <c r="J19074" s="3"/>
      <c r="K19074" s="5"/>
      <c r="L19074" s="8"/>
      <c r="N19074" s="5"/>
      <c r="O19074" s="10"/>
      <c r="P19074" s="8"/>
    </row>
    <row r="19075" spans="1:16" s="2" customFormat="1" x14ac:dyDescent="0.15">
      <c r="A19075" s="3"/>
      <c r="B19075" s="3"/>
      <c r="J19075" s="3"/>
      <c r="K19075" s="5"/>
      <c r="L19075" s="8"/>
      <c r="N19075" s="5"/>
      <c r="O19075" s="10"/>
      <c r="P19075" s="8"/>
    </row>
    <row r="19076" spans="1:16" s="2" customFormat="1" x14ac:dyDescent="0.15">
      <c r="A19076" s="3"/>
      <c r="B19076" s="3"/>
      <c r="J19076" s="3"/>
      <c r="K19076" s="5"/>
      <c r="L19076" s="8"/>
      <c r="N19076" s="5"/>
      <c r="O19076" s="10"/>
      <c r="P19076" s="8"/>
    </row>
    <row r="19077" spans="1:16" s="2" customFormat="1" x14ac:dyDescent="0.15">
      <c r="A19077" s="3"/>
      <c r="B19077" s="3"/>
      <c r="J19077" s="3"/>
      <c r="K19077" s="5"/>
      <c r="L19077" s="8"/>
      <c r="N19077" s="5"/>
      <c r="O19077" s="10"/>
      <c r="P19077" s="8"/>
    </row>
    <row r="19078" spans="1:16" s="2" customFormat="1" x14ac:dyDescent="0.15">
      <c r="A19078" s="3"/>
      <c r="B19078" s="3"/>
      <c r="J19078" s="3"/>
      <c r="K19078" s="5"/>
      <c r="L19078" s="8"/>
      <c r="N19078" s="5"/>
      <c r="O19078" s="10"/>
      <c r="P19078" s="8"/>
    </row>
    <row r="19079" spans="1:16" s="2" customFormat="1" x14ac:dyDescent="0.15">
      <c r="A19079" s="3"/>
      <c r="B19079" s="3"/>
      <c r="J19079" s="3"/>
      <c r="K19079" s="5"/>
      <c r="L19079" s="8"/>
      <c r="N19079" s="5"/>
      <c r="O19079" s="10"/>
      <c r="P19079" s="8"/>
    </row>
    <row r="19080" spans="1:16" s="2" customFormat="1" x14ac:dyDescent="0.15">
      <c r="A19080" s="3"/>
      <c r="B19080" s="3"/>
      <c r="J19080" s="3"/>
      <c r="K19080" s="5"/>
      <c r="L19080" s="8"/>
      <c r="N19080" s="5"/>
      <c r="O19080" s="10"/>
      <c r="P19080" s="8"/>
    </row>
    <row r="19081" spans="1:16" s="2" customFormat="1" x14ac:dyDescent="0.15">
      <c r="A19081" s="3"/>
      <c r="B19081" s="3"/>
      <c r="J19081" s="3"/>
      <c r="K19081" s="5"/>
      <c r="L19081" s="8"/>
      <c r="N19081" s="5"/>
      <c r="O19081" s="10"/>
      <c r="P19081" s="8"/>
    </row>
    <row r="19082" spans="1:16" s="2" customFormat="1" x14ac:dyDescent="0.15">
      <c r="A19082" s="3"/>
      <c r="B19082" s="3"/>
      <c r="J19082" s="3"/>
      <c r="K19082" s="5"/>
      <c r="L19082" s="8"/>
      <c r="N19082" s="5"/>
      <c r="O19082" s="10"/>
      <c r="P19082" s="8"/>
    </row>
    <row r="19083" spans="1:16" s="2" customFormat="1" x14ac:dyDescent="0.15">
      <c r="A19083" s="3"/>
      <c r="B19083" s="3"/>
      <c r="J19083" s="3"/>
      <c r="K19083" s="5"/>
      <c r="L19083" s="8"/>
      <c r="N19083" s="5"/>
      <c r="O19083" s="10"/>
      <c r="P19083" s="8"/>
    </row>
    <row r="19084" spans="1:16" s="2" customFormat="1" x14ac:dyDescent="0.15">
      <c r="A19084" s="3"/>
      <c r="B19084" s="3"/>
      <c r="J19084" s="3"/>
      <c r="K19084" s="5"/>
      <c r="L19084" s="8"/>
      <c r="N19084" s="5"/>
      <c r="O19084" s="10"/>
      <c r="P19084" s="8"/>
    </row>
    <row r="19085" spans="1:16" s="2" customFormat="1" x14ac:dyDescent="0.15">
      <c r="A19085" s="3"/>
      <c r="B19085" s="3"/>
      <c r="J19085" s="3"/>
      <c r="K19085" s="5"/>
      <c r="L19085" s="8"/>
      <c r="N19085" s="5"/>
      <c r="O19085" s="10"/>
      <c r="P19085" s="8"/>
    </row>
    <row r="19086" spans="1:16" s="2" customFormat="1" x14ac:dyDescent="0.15">
      <c r="A19086" s="3"/>
      <c r="B19086" s="3"/>
      <c r="J19086" s="3"/>
      <c r="K19086" s="5"/>
      <c r="L19086" s="8"/>
      <c r="N19086" s="5"/>
      <c r="O19086" s="10"/>
      <c r="P19086" s="8"/>
    </row>
    <row r="19087" spans="1:16" s="2" customFormat="1" x14ac:dyDescent="0.15">
      <c r="A19087" s="3"/>
      <c r="B19087" s="3"/>
      <c r="J19087" s="3"/>
      <c r="K19087" s="5"/>
      <c r="L19087" s="8"/>
      <c r="N19087" s="5"/>
      <c r="O19087" s="10"/>
      <c r="P19087" s="8"/>
    </row>
    <row r="19088" spans="1:16" s="2" customFormat="1" x14ac:dyDescent="0.15">
      <c r="A19088" s="3"/>
      <c r="B19088" s="3"/>
      <c r="J19088" s="3"/>
      <c r="K19088" s="5"/>
      <c r="L19088" s="8"/>
      <c r="N19088" s="5"/>
      <c r="O19088" s="10"/>
      <c r="P19088" s="8"/>
    </row>
    <row r="19089" spans="1:16" s="2" customFormat="1" x14ac:dyDescent="0.15">
      <c r="A19089" s="3"/>
      <c r="B19089" s="3"/>
      <c r="J19089" s="3"/>
      <c r="K19089" s="5"/>
      <c r="L19089" s="8"/>
      <c r="N19089" s="5"/>
      <c r="O19089" s="10"/>
      <c r="P19089" s="8"/>
    </row>
    <row r="19090" spans="1:16" s="2" customFormat="1" x14ac:dyDescent="0.15">
      <c r="A19090" s="3"/>
      <c r="B19090" s="3"/>
      <c r="J19090" s="3"/>
      <c r="K19090" s="5"/>
      <c r="L19090" s="8"/>
      <c r="N19090" s="5"/>
      <c r="O19090" s="10"/>
      <c r="P19090" s="8"/>
    </row>
    <row r="19091" spans="1:16" s="2" customFormat="1" x14ac:dyDescent="0.15">
      <c r="A19091" s="3"/>
      <c r="B19091" s="3"/>
      <c r="J19091" s="3"/>
      <c r="K19091" s="5"/>
      <c r="L19091" s="8"/>
      <c r="N19091" s="5"/>
      <c r="O19091" s="10"/>
      <c r="P19091" s="8"/>
    </row>
    <row r="19092" spans="1:16" s="2" customFormat="1" x14ac:dyDescent="0.15">
      <c r="A19092" s="3"/>
      <c r="B19092" s="3"/>
      <c r="J19092" s="3"/>
      <c r="K19092" s="5"/>
      <c r="L19092" s="8"/>
      <c r="N19092" s="5"/>
      <c r="O19092" s="10"/>
      <c r="P19092" s="8"/>
    </row>
    <row r="19093" spans="1:16" s="2" customFormat="1" x14ac:dyDescent="0.15">
      <c r="A19093" s="3"/>
      <c r="B19093" s="3"/>
      <c r="J19093" s="3"/>
      <c r="K19093" s="5"/>
      <c r="L19093" s="8"/>
      <c r="N19093" s="5"/>
      <c r="O19093" s="10"/>
      <c r="P19093" s="8"/>
    </row>
    <row r="19094" spans="1:16" s="2" customFormat="1" x14ac:dyDescent="0.15">
      <c r="A19094" s="3"/>
      <c r="B19094" s="3"/>
      <c r="J19094" s="3"/>
      <c r="K19094" s="5"/>
      <c r="L19094" s="8"/>
      <c r="N19094" s="5"/>
      <c r="O19094" s="10"/>
      <c r="P19094" s="8"/>
    </row>
    <row r="19095" spans="1:16" s="2" customFormat="1" x14ac:dyDescent="0.15">
      <c r="A19095" s="3"/>
      <c r="B19095" s="3"/>
      <c r="J19095" s="3"/>
      <c r="K19095" s="5"/>
      <c r="L19095" s="8"/>
      <c r="N19095" s="5"/>
      <c r="O19095" s="10"/>
      <c r="P19095" s="8"/>
    </row>
    <row r="19096" spans="1:16" s="2" customFormat="1" x14ac:dyDescent="0.15">
      <c r="A19096" s="3"/>
      <c r="B19096" s="3"/>
      <c r="J19096" s="3"/>
      <c r="K19096" s="5"/>
      <c r="L19096" s="8"/>
      <c r="N19096" s="5"/>
      <c r="O19096" s="10"/>
      <c r="P19096" s="8"/>
    </row>
    <row r="19097" spans="1:16" s="2" customFormat="1" x14ac:dyDescent="0.15">
      <c r="A19097" s="3"/>
      <c r="B19097" s="3"/>
      <c r="J19097" s="3"/>
      <c r="K19097" s="5"/>
      <c r="L19097" s="8"/>
      <c r="N19097" s="5"/>
      <c r="O19097" s="10"/>
      <c r="P19097" s="8"/>
    </row>
    <row r="19098" spans="1:16" s="2" customFormat="1" x14ac:dyDescent="0.15">
      <c r="A19098" s="3"/>
      <c r="B19098" s="3"/>
      <c r="J19098" s="3"/>
      <c r="K19098" s="5"/>
      <c r="L19098" s="8"/>
      <c r="N19098" s="5"/>
      <c r="O19098" s="10"/>
      <c r="P19098" s="8"/>
    </row>
    <row r="19099" spans="1:16" s="2" customFormat="1" x14ac:dyDescent="0.15">
      <c r="A19099" s="3"/>
      <c r="B19099" s="3"/>
      <c r="J19099" s="3"/>
      <c r="K19099" s="5"/>
      <c r="L19099" s="8"/>
      <c r="N19099" s="5"/>
      <c r="O19099" s="10"/>
      <c r="P19099" s="8"/>
    </row>
    <row r="19100" spans="1:16" s="2" customFormat="1" x14ac:dyDescent="0.15">
      <c r="A19100" s="3"/>
      <c r="B19100" s="3"/>
      <c r="J19100" s="3"/>
      <c r="K19100" s="5"/>
      <c r="L19100" s="8"/>
      <c r="N19100" s="5"/>
      <c r="O19100" s="10"/>
      <c r="P19100" s="8"/>
    </row>
    <row r="19101" spans="1:16" s="2" customFormat="1" x14ac:dyDescent="0.15">
      <c r="A19101" s="3"/>
      <c r="B19101" s="3"/>
      <c r="J19101" s="3"/>
      <c r="K19101" s="5"/>
      <c r="L19101" s="8"/>
      <c r="N19101" s="5"/>
      <c r="O19101" s="10"/>
      <c r="P19101" s="8"/>
    </row>
    <row r="19102" spans="1:16" s="2" customFormat="1" x14ac:dyDescent="0.15">
      <c r="A19102" s="3"/>
      <c r="B19102" s="3"/>
      <c r="J19102" s="3"/>
      <c r="K19102" s="5"/>
      <c r="L19102" s="8"/>
      <c r="N19102" s="5"/>
      <c r="O19102" s="10"/>
      <c r="P19102" s="8"/>
    </row>
    <row r="19103" spans="1:16" s="2" customFormat="1" x14ac:dyDescent="0.15">
      <c r="A19103" s="3"/>
      <c r="B19103" s="3"/>
      <c r="J19103" s="3"/>
      <c r="K19103" s="5"/>
      <c r="L19103" s="8"/>
      <c r="N19103" s="5"/>
      <c r="O19103" s="10"/>
      <c r="P19103" s="8"/>
    </row>
    <row r="19104" spans="1:16" s="2" customFormat="1" x14ac:dyDescent="0.15">
      <c r="A19104" s="3"/>
      <c r="B19104" s="3"/>
      <c r="J19104" s="3"/>
      <c r="K19104" s="5"/>
      <c r="L19104" s="8"/>
      <c r="N19104" s="5"/>
      <c r="O19104" s="10"/>
      <c r="P19104" s="8"/>
    </row>
    <row r="19105" spans="1:16" s="2" customFormat="1" x14ac:dyDescent="0.15">
      <c r="A19105" s="3"/>
      <c r="B19105" s="3"/>
      <c r="J19105" s="3"/>
      <c r="K19105" s="5"/>
      <c r="L19105" s="8"/>
      <c r="N19105" s="5"/>
      <c r="O19105" s="10"/>
      <c r="P19105" s="8"/>
    </row>
    <row r="19106" spans="1:16" s="2" customFormat="1" x14ac:dyDescent="0.15">
      <c r="A19106" s="3"/>
      <c r="B19106" s="3"/>
      <c r="J19106" s="3"/>
      <c r="K19106" s="5"/>
      <c r="L19106" s="8"/>
      <c r="N19106" s="5"/>
      <c r="O19106" s="10"/>
      <c r="P19106" s="8"/>
    </row>
    <row r="19107" spans="1:16" s="2" customFormat="1" x14ac:dyDescent="0.15">
      <c r="A19107" s="3"/>
      <c r="B19107" s="3"/>
      <c r="J19107" s="3"/>
      <c r="K19107" s="5"/>
      <c r="L19107" s="8"/>
      <c r="N19107" s="5"/>
      <c r="O19107" s="10"/>
      <c r="P19107" s="8"/>
    </row>
    <row r="19108" spans="1:16" s="2" customFormat="1" x14ac:dyDescent="0.15">
      <c r="A19108" s="3"/>
      <c r="B19108" s="3"/>
      <c r="J19108" s="3"/>
      <c r="K19108" s="5"/>
      <c r="L19108" s="8"/>
      <c r="N19108" s="5"/>
      <c r="O19108" s="10"/>
      <c r="P19108" s="8"/>
    </row>
    <row r="19109" spans="1:16" s="2" customFormat="1" x14ac:dyDescent="0.15">
      <c r="A19109" s="3"/>
      <c r="B19109" s="3"/>
      <c r="J19109" s="3"/>
      <c r="K19109" s="5"/>
      <c r="L19109" s="8"/>
      <c r="N19109" s="5"/>
      <c r="O19109" s="10"/>
      <c r="P19109" s="8"/>
    </row>
    <row r="19110" spans="1:16" s="2" customFormat="1" x14ac:dyDescent="0.15">
      <c r="A19110" s="3"/>
      <c r="B19110" s="3"/>
      <c r="J19110" s="3"/>
      <c r="K19110" s="5"/>
      <c r="L19110" s="8"/>
      <c r="N19110" s="5"/>
      <c r="O19110" s="10"/>
      <c r="P19110" s="8"/>
    </row>
    <row r="19111" spans="1:16" s="2" customFormat="1" x14ac:dyDescent="0.15">
      <c r="A19111" s="3"/>
      <c r="B19111" s="3"/>
      <c r="J19111" s="3"/>
      <c r="K19111" s="5"/>
      <c r="L19111" s="8"/>
      <c r="N19111" s="5"/>
      <c r="O19111" s="10"/>
      <c r="P19111" s="8"/>
    </row>
    <row r="19112" spans="1:16" s="2" customFormat="1" x14ac:dyDescent="0.15">
      <c r="A19112" s="3"/>
      <c r="B19112" s="3"/>
      <c r="J19112" s="3"/>
      <c r="K19112" s="5"/>
      <c r="L19112" s="8"/>
      <c r="N19112" s="5"/>
      <c r="O19112" s="10"/>
      <c r="P19112" s="8"/>
    </row>
    <row r="19113" spans="1:16" s="2" customFormat="1" x14ac:dyDescent="0.15">
      <c r="A19113" s="3"/>
      <c r="B19113" s="3"/>
      <c r="J19113" s="3"/>
      <c r="K19113" s="5"/>
      <c r="L19113" s="8"/>
      <c r="N19113" s="5"/>
      <c r="O19113" s="10"/>
      <c r="P19113" s="8"/>
    </row>
    <row r="19114" spans="1:16" s="2" customFormat="1" x14ac:dyDescent="0.15">
      <c r="A19114" s="3"/>
      <c r="B19114" s="3"/>
      <c r="J19114" s="3"/>
      <c r="K19114" s="5"/>
      <c r="L19114" s="8"/>
      <c r="N19114" s="5"/>
      <c r="O19114" s="10"/>
      <c r="P19114" s="8"/>
    </row>
    <row r="19115" spans="1:16" s="2" customFormat="1" x14ac:dyDescent="0.15">
      <c r="A19115" s="3"/>
      <c r="B19115" s="3"/>
      <c r="J19115" s="3"/>
      <c r="K19115" s="5"/>
      <c r="L19115" s="8"/>
      <c r="N19115" s="5"/>
      <c r="O19115" s="10"/>
      <c r="P19115" s="8"/>
    </row>
    <row r="19116" spans="1:16" s="2" customFormat="1" x14ac:dyDescent="0.15">
      <c r="A19116" s="3"/>
      <c r="B19116" s="3"/>
      <c r="J19116" s="3"/>
      <c r="K19116" s="5"/>
      <c r="L19116" s="8"/>
      <c r="N19116" s="5"/>
      <c r="O19116" s="10"/>
      <c r="P19116" s="8"/>
    </row>
    <row r="19117" spans="1:16" s="2" customFormat="1" x14ac:dyDescent="0.15">
      <c r="A19117" s="3"/>
      <c r="B19117" s="3"/>
      <c r="J19117" s="3"/>
      <c r="K19117" s="5"/>
      <c r="L19117" s="8"/>
      <c r="N19117" s="5"/>
      <c r="O19117" s="10"/>
      <c r="P19117" s="8"/>
    </row>
    <row r="19118" spans="1:16" s="2" customFormat="1" x14ac:dyDescent="0.15">
      <c r="A19118" s="3"/>
      <c r="B19118" s="3"/>
      <c r="J19118" s="3"/>
      <c r="K19118" s="5"/>
      <c r="L19118" s="8"/>
      <c r="N19118" s="5"/>
      <c r="O19118" s="10"/>
      <c r="P19118" s="8"/>
    </row>
    <row r="19119" spans="1:16" s="2" customFormat="1" x14ac:dyDescent="0.15">
      <c r="A19119" s="3"/>
      <c r="B19119" s="3"/>
      <c r="J19119" s="3"/>
      <c r="K19119" s="5"/>
      <c r="L19119" s="8"/>
      <c r="N19119" s="5"/>
      <c r="O19119" s="10"/>
      <c r="P19119" s="8"/>
    </row>
    <row r="19120" spans="1:16" s="2" customFormat="1" x14ac:dyDescent="0.15">
      <c r="A19120" s="3"/>
      <c r="B19120" s="3"/>
      <c r="J19120" s="3"/>
      <c r="K19120" s="5"/>
      <c r="L19120" s="8"/>
      <c r="N19120" s="5"/>
      <c r="O19120" s="10"/>
      <c r="P19120" s="8"/>
    </row>
    <row r="19121" spans="1:16" s="2" customFormat="1" x14ac:dyDescent="0.15">
      <c r="A19121" s="3"/>
      <c r="B19121" s="3"/>
      <c r="J19121" s="3"/>
      <c r="K19121" s="5"/>
      <c r="L19121" s="8"/>
      <c r="N19121" s="5"/>
      <c r="O19121" s="10"/>
      <c r="P19121" s="8"/>
    </row>
    <row r="19122" spans="1:16" s="2" customFormat="1" x14ac:dyDescent="0.15">
      <c r="A19122" s="3"/>
      <c r="B19122" s="3"/>
      <c r="J19122" s="3"/>
      <c r="K19122" s="5"/>
      <c r="L19122" s="8"/>
      <c r="N19122" s="5"/>
      <c r="O19122" s="10"/>
      <c r="P19122" s="8"/>
    </row>
    <row r="19123" spans="1:16" s="2" customFormat="1" x14ac:dyDescent="0.15">
      <c r="A19123" s="3"/>
      <c r="B19123" s="3"/>
      <c r="J19123" s="3"/>
      <c r="K19123" s="5"/>
      <c r="L19123" s="8"/>
      <c r="N19123" s="5"/>
      <c r="O19123" s="10"/>
      <c r="P19123" s="8"/>
    </row>
    <row r="19124" spans="1:16" s="2" customFormat="1" x14ac:dyDescent="0.15">
      <c r="A19124" s="3"/>
      <c r="B19124" s="3"/>
      <c r="J19124" s="3"/>
      <c r="K19124" s="5"/>
      <c r="L19124" s="8"/>
      <c r="N19124" s="5"/>
      <c r="O19124" s="10"/>
      <c r="P19124" s="8"/>
    </row>
    <row r="19125" spans="1:16" s="2" customFormat="1" x14ac:dyDescent="0.15">
      <c r="A19125" s="3"/>
      <c r="B19125" s="3"/>
      <c r="J19125" s="3"/>
      <c r="K19125" s="5"/>
      <c r="L19125" s="8"/>
      <c r="N19125" s="5"/>
      <c r="O19125" s="10"/>
      <c r="P19125" s="8"/>
    </row>
    <row r="19126" spans="1:16" s="2" customFormat="1" x14ac:dyDescent="0.15">
      <c r="A19126" s="3"/>
      <c r="B19126" s="3"/>
      <c r="J19126" s="3"/>
      <c r="K19126" s="5"/>
      <c r="L19126" s="8"/>
      <c r="N19126" s="5"/>
      <c r="O19126" s="10"/>
      <c r="P19126" s="8"/>
    </row>
    <row r="19127" spans="1:16" s="2" customFormat="1" x14ac:dyDescent="0.15">
      <c r="A19127" s="3"/>
      <c r="B19127" s="3"/>
      <c r="J19127" s="3"/>
      <c r="K19127" s="5"/>
      <c r="L19127" s="8"/>
      <c r="N19127" s="5"/>
      <c r="O19127" s="10"/>
      <c r="P19127" s="8"/>
    </row>
    <row r="19128" spans="1:16" s="2" customFormat="1" x14ac:dyDescent="0.15">
      <c r="A19128" s="3"/>
      <c r="B19128" s="3"/>
      <c r="J19128" s="3"/>
      <c r="K19128" s="5"/>
      <c r="L19128" s="8"/>
      <c r="N19128" s="5"/>
      <c r="O19128" s="10"/>
      <c r="P19128" s="8"/>
    </row>
    <row r="19129" spans="1:16" s="2" customFormat="1" x14ac:dyDescent="0.15">
      <c r="A19129" s="3"/>
      <c r="B19129" s="3"/>
      <c r="J19129" s="3"/>
      <c r="K19129" s="5"/>
      <c r="L19129" s="8"/>
      <c r="N19129" s="5"/>
      <c r="O19129" s="10"/>
      <c r="P19129" s="8"/>
    </row>
    <row r="19130" spans="1:16" s="2" customFormat="1" x14ac:dyDescent="0.15">
      <c r="A19130" s="3"/>
      <c r="B19130" s="3"/>
      <c r="J19130" s="3"/>
      <c r="K19130" s="5"/>
      <c r="L19130" s="8"/>
      <c r="N19130" s="5"/>
      <c r="O19130" s="10"/>
      <c r="P19130" s="8"/>
    </row>
    <row r="19131" spans="1:16" s="2" customFormat="1" x14ac:dyDescent="0.15">
      <c r="A19131" s="3"/>
      <c r="B19131" s="3"/>
      <c r="J19131" s="3"/>
      <c r="K19131" s="5"/>
      <c r="L19131" s="8"/>
      <c r="N19131" s="5"/>
      <c r="O19131" s="10"/>
      <c r="P19131" s="8"/>
    </row>
    <row r="19132" spans="1:16" s="2" customFormat="1" x14ac:dyDescent="0.15">
      <c r="A19132" s="3"/>
      <c r="B19132" s="3"/>
      <c r="J19132" s="3"/>
      <c r="K19132" s="5"/>
      <c r="L19132" s="8"/>
      <c r="N19132" s="5"/>
      <c r="O19132" s="10"/>
      <c r="P19132" s="8"/>
    </row>
    <row r="19133" spans="1:16" s="2" customFormat="1" x14ac:dyDescent="0.15">
      <c r="A19133" s="3"/>
      <c r="B19133" s="3"/>
      <c r="J19133" s="3"/>
      <c r="K19133" s="5"/>
      <c r="L19133" s="8"/>
      <c r="N19133" s="5"/>
      <c r="O19133" s="10"/>
      <c r="P19133" s="8"/>
    </row>
    <row r="19134" spans="1:16" s="2" customFormat="1" x14ac:dyDescent="0.15">
      <c r="A19134" s="3"/>
      <c r="B19134" s="3"/>
      <c r="J19134" s="3"/>
      <c r="K19134" s="5"/>
      <c r="L19134" s="8"/>
      <c r="N19134" s="5"/>
      <c r="O19134" s="10"/>
      <c r="P19134" s="8"/>
    </row>
    <row r="19135" spans="1:16" s="2" customFormat="1" x14ac:dyDescent="0.15">
      <c r="A19135" s="3"/>
      <c r="B19135" s="3"/>
      <c r="J19135" s="3"/>
      <c r="K19135" s="5"/>
      <c r="L19135" s="8"/>
      <c r="N19135" s="5"/>
      <c r="O19135" s="10"/>
      <c r="P19135" s="8"/>
    </row>
    <row r="19136" spans="1:16" s="2" customFormat="1" x14ac:dyDescent="0.15">
      <c r="A19136" s="3"/>
      <c r="B19136" s="3"/>
      <c r="J19136" s="3"/>
      <c r="K19136" s="5"/>
      <c r="L19136" s="8"/>
      <c r="N19136" s="5"/>
      <c r="O19136" s="10"/>
      <c r="P19136" s="8"/>
    </row>
    <row r="19137" spans="1:16" s="2" customFormat="1" x14ac:dyDescent="0.15">
      <c r="A19137" s="3"/>
      <c r="B19137" s="3"/>
      <c r="J19137" s="3"/>
      <c r="K19137" s="5"/>
      <c r="L19137" s="8"/>
      <c r="N19137" s="5"/>
      <c r="O19137" s="10"/>
      <c r="P19137" s="8"/>
    </row>
    <row r="19138" spans="1:16" s="2" customFormat="1" x14ac:dyDescent="0.15">
      <c r="A19138" s="3"/>
      <c r="B19138" s="3"/>
      <c r="J19138" s="3"/>
      <c r="K19138" s="5"/>
      <c r="L19138" s="8"/>
      <c r="N19138" s="5"/>
      <c r="O19138" s="10"/>
      <c r="P19138" s="8"/>
    </row>
    <row r="19139" spans="1:16" s="2" customFormat="1" x14ac:dyDescent="0.15">
      <c r="A19139" s="3"/>
      <c r="B19139" s="3"/>
      <c r="J19139" s="3"/>
      <c r="K19139" s="5"/>
      <c r="L19139" s="8"/>
      <c r="N19139" s="5"/>
      <c r="O19139" s="10"/>
      <c r="P19139" s="8"/>
    </row>
    <row r="19140" spans="1:16" s="2" customFormat="1" x14ac:dyDescent="0.15">
      <c r="A19140" s="3"/>
      <c r="B19140" s="3"/>
      <c r="J19140" s="3"/>
      <c r="K19140" s="5"/>
      <c r="L19140" s="8"/>
      <c r="N19140" s="5"/>
      <c r="O19140" s="10"/>
      <c r="P19140" s="8"/>
    </row>
    <row r="19141" spans="1:16" s="2" customFormat="1" x14ac:dyDescent="0.15">
      <c r="A19141" s="3"/>
      <c r="B19141" s="3"/>
      <c r="J19141" s="3"/>
      <c r="K19141" s="5"/>
      <c r="L19141" s="8"/>
      <c r="N19141" s="5"/>
      <c r="O19141" s="10"/>
      <c r="P19141" s="8"/>
    </row>
    <row r="19142" spans="1:16" s="2" customFormat="1" x14ac:dyDescent="0.15">
      <c r="A19142" s="3"/>
      <c r="B19142" s="3"/>
      <c r="J19142" s="3"/>
      <c r="K19142" s="5"/>
      <c r="L19142" s="8"/>
      <c r="N19142" s="5"/>
      <c r="O19142" s="10"/>
      <c r="P19142" s="8"/>
    </row>
    <row r="19143" spans="1:16" s="2" customFormat="1" x14ac:dyDescent="0.15">
      <c r="A19143" s="3"/>
      <c r="B19143" s="3"/>
      <c r="J19143" s="3"/>
      <c r="K19143" s="5"/>
      <c r="L19143" s="8"/>
      <c r="N19143" s="5"/>
      <c r="O19143" s="10"/>
      <c r="P19143" s="8"/>
    </row>
    <row r="19144" spans="1:16" s="2" customFormat="1" x14ac:dyDescent="0.15">
      <c r="A19144" s="3"/>
      <c r="B19144" s="3"/>
      <c r="J19144" s="3"/>
      <c r="K19144" s="5"/>
      <c r="L19144" s="8"/>
      <c r="N19144" s="5"/>
      <c r="O19144" s="10"/>
      <c r="P19144" s="8"/>
    </row>
    <row r="19145" spans="1:16" s="2" customFormat="1" x14ac:dyDescent="0.15">
      <c r="A19145" s="3"/>
      <c r="B19145" s="3"/>
      <c r="J19145" s="3"/>
      <c r="K19145" s="5"/>
      <c r="L19145" s="8"/>
      <c r="N19145" s="5"/>
      <c r="O19145" s="10"/>
      <c r="P19145" s="8"/>
    </row>
    <row r="19146" spans="1:16" s="2" customFormat="1" x14ac:dyDescent="0.15">
      <c r="A19146" s="3"/>
      <c r="B19146" s="3"/>
      <c r="J19146" s="3"/>
      <c r="K19146" s="5"/>
      <c r="L19146" s="8"/>
      <c r="N19146" s="5"/>
      <c r="O19146" s="10"/>
      <c r="P19146" s="8"/>
    </row>
    <row r="19147" spans="1:16" s="2" customFormat="1" x14ac:dyDescent="0.15">
      <c r="A19147" s="3"/>
      <c r="B19147" s="3"/>
      <c r="J19147" s="3"/>
      <c r="K19147" s="5"/>
      <c r="L19147" s="8"/>
      <c r="N19147" s="5"/>
      <c r="O19147" s="10"/>
      <c r="P19147" s="8"/>
    </row>
    <row r="19148" spans="1:16" s="2" customFormat="1" x14ac:dyDescent="0.15">
      <c r="A19148" s="3"/>
      <c r="B19148" s="3"/>
      <c r="J19148" s="3"/>
      <c r="K19148" s="5"/>
      <c r="L19148" s="8"/>
      <c r="N19148" s="5"/>
      <c r="O19148" s="10"/>
      <c r="P19148" s="8"/>
    </row>
    <row r="19149" spans="1:16" s="2" customFormat="1" x14ac:dyDescent="0.15">
      <c r="A19149" s="3"/>
      <c r="B19149" s="3"/>
      <c r="J19149" s="3"/>
      <c r="K19149" s="5"/>
      <c r="L19149" s="8"/>
      <c r="N19149" s="5"/>
      <c r="O19149" s="10"/>
      <c r="P19149" s="8"/>
    </row>
    <row r="19150" spans="1:16" s="2" customFormat="1" x14ac:dyDescent="0.15">
      <c r="A19150" s="3"/>
      <c r="B19150" s="3"/>
      <c r="J19150" s="3"/>
      <c r="K19150" s="5"/>
      <c r="L19150" s="8"/>
      <c r="N19150" s="5"/>
      <c r="O19150" s="10"/>
      <c r="P19150" s="8"/>
    </row>
    <row r="19151" spans="1:16" s="2" customFormat="1" x14ac:dyDescent="0.15">
      <c r="A19151" s="3"/>
      <c r="B19151" s="3"/>
      <c r="J19151" s="3"/>
      <c r="K19151" s="5"/>
      <c r="L19151" s="8"/>
      <c r="N19151" s="5"/>
      <c r="O19151" s="10"/>
      <c r="P19151" s="8"/>
    </row>
    <row r="19152" spans="1:16" s="2" customFormat="1" x14ac:dyDescent="0.15">
      <c r="A19152" s="3"/>
      <c r="B19152" s="3"/>
      <c r="J19152" s="3"/>
      <c r="K19152" s="5"/>
      <c r="L19152" s="8"/>
      <c r="N19152" s="5"/>
      <c r="O19152" s="10"/>
      <c r="P19152" s="8"/>
    </row>
    <row r="19153" spans="1:16" s="2" customFormat="1" x14ac:dyDescent="0.15">
      <c r="A19153" s="3"/>
      <c r="B19153" s="3"/>
      <c r="J19153" s="3"/>
      <c r="K19153" s="5"/>
      <c r="L19153" s="8"/>
      <c r="N19153" s="5"/>
      <c r="O19153" s="10"/>
      <c r="P19153" s="8"/>
    </row>
    <row r="19154" spans="1:16" s="2" customFormat="1" x14ac:dyDescent="0.15">
      <c r="A19154" s="3"/>
      <c r="B19154" s="3"/>
      <c r="J19154" s="3"/>
      <c r="K19154" s="5"/>
      <c r="L19154" s="8"/>
      <c r="N19154" s="5"/>
      <c r="O19154" s="10"/>
      <c r="P19154" s="8"/>
    </row>
    <row r="19155" spans="1:16" s="2" customFormat="1" x14ac:dyDescent="0.15">
      <c r="A19155" s="3"/>
      <c r="B19155" s="3"/>
      <c r="J19155" s="3"/>
      <c r="K19155" s="5"/>
      <c r="L19155" s="8"/>
      <c r="N19155" s="5"/>
      <c r="O19155" s="10"/>
      <c r="P19155" s="8"/>
    </row>
    <row r="19156" spans="1:16" s="2" customFormat="1" x14ac:dyDescent="0.15">
      <c r="A19156" s="3"/>
      <c r="B19156" s="3"/>
      <c r="J19156" s="3"/>
      <c r="K19156" s="5"/>
      <c r="L19156" s="8"/>
      <c r="N19156" s="5"/>
      <c r="O19156" s="10"/>
      <c r="P19156" s="8"/>
    </row>
    <row r="19157" spans="1:16" s="2" customFormat="1" x14ac:dyDescent="0.15">
      <c r="A19157" s="3"/>
      <c r="B19157" s="3"/>
      <c r="J19157" s="3"/>
      <c r="K19157" s="5"/>
      <c r="L19157" s="8"/>
      <c r="N19157" s="5"/>
      <c r="O19157" s="10"/>
      <c r="P19157" s="8"/>
    </row>
    <row r="19158" spans="1:16" s="2" customFormat="1" x14ac:dyDescent="0.15">
      <c r="A19158" s="3"/>
      <c r="B19158" s="3"/>
      <c r="J19158" s="3"/>
      <c r="K19158" s="5"/>
      <c r="L19158" s="8"/>
      <c r="N19158" s="5"/>
      <c r="O19158" s="10"/>
      <c r="P19158" s="8"/>
    </row>
    <row r="19159" spans="1:16" s="2" customFormat="1" x14ac:dyDescent="0.15">
      <c r="A19159" s="3"/>
      <c r="B19159" s="3"/>
      <c r="J19159" s="3"/>
      <c r="K19159" s="5"/>
      <c r="L19159" s="8"/>
      <c r="N19159" s="5"/>
      <c r="O19159" s="10"/>
      <c r="P19159" s="8"/>
    </row>
    <row r="19160" spans="1:16" s="2" customFormat="1" x14ac:dyDescent="0.15">
      <c r="A19160" s="3"/>
      <c r="B19160" s="3"/>
      <c r="J19160" s="3"/>
      <c r="K19160" s="5"/>
      <c r="L19160" s="8"/>
      <c r="N19160" s="5"/>
      <c r="O19160" s="10"/>
      <c r="P19160" s="8"/>
    </row>
    <row r="19161" spans="1:16" s="2" customFormat="1" x14ac:dyDescent="0.15">
      <c r="A19161" s="3"/>
      <c r="B19161" s="3"/>
      <c r="J19161" s="3"/>
      <c r="K19161" s="5"/>
      <c r="L19161" s="8"/>
      <c r="N19161" s="5"/>
      <c r="O19161" s="10"/>
      <c r="P19161" s="8"/>
    </row>
    <row r="19162" spans="1:16" s="2" customFormat="1" x14ac:dyDescent="0.15">
      <c r="A19162" s="3"/>
      <c r="B19162" s="3"/>
      <c r="J19162" s="3"/>
      <c r="K19162" s="5"/>
      <c r="L19162" s="8"/>
      <c r="N19162" s="5"/>
      <c r="O19162" s="10"/>
      <c r="P19162" s="8"/>
    </row>
    <row r="19163" spans="1:16" s="2" customFormat="1" x14ac:dyDescent="0.15">
      <c r="A19163" s="3"/>
      <c r="B19163" s="3"/>
      <c r="J19163" s="3"/>
      <c r="K19163" s="5"/>
      <c r="L19163" s="8"/>
      <c r="N19163" s="5"/>
      <c r="O19163" s="10"/>
      <c r="P19163" s="8"/>
    </row>
    <row r="19164" spans="1:16" s="2" customFormat="1" x14ac:dyDescent="0.15">
      <c r="A19164" s="3"/>
      <c r="B19164" s="3"/>
      <c r="J19164" s="3"/>
      <c r="K19164" s="5"/>
      <c r="L19164" s="8"/>
      <c r="N19164" s="5"/>
      <c r="O19164" s="10"/>
      <c r="P19164" s="8"/>
    </row>
    <row r="19165" spans="1:16" s="2" customFormat="1" x14ac:dyDescent="0.15">
      <c r="A19165" s="3"/>
      <c r="B19165" s="3"/>
      <c r="J19165" s="3"/>
      <c r="K19165" s="5"/>
      <c r="L19165" s="8"/>
      <c r="N19165" s="5"/>
      <c r="O19165" s="10"/>
      <c r="P19165" s="8"/>
    </row>
    <row r="19166" spans="1:16" s="2" customFormat="1" x14ac:dyDescent="0.15">
      <c r="A19166" s="3"/>
      <c r="B19166" s="3"/>
      <c r="J19166" s="3"/>
      <c r="K19166" s="5"/>
      <c r="L19166" s="8"/>
      <c r="N19166" s="5"/>
      <c r="O19166" s="10"/>
      <c r="P19166" s="8"/>
    </row>
    <row r="19167" spans="1:16" s="2" customFormat="1" x14ac:dyDescent="0.15">
      <c r="A19167" s="3"/>
      <c r="B19167" s="3"/>
      <c r="J19167" s="3"/>
      <c r="K19167" s="5"/>
      <c r="L19167" s="8"/>
      <c r="N19167" s="5"/>
      <c r="O19167" s="10"/>
      <c r="P19167" s="8"/>
    </row>
    <row r="19168" spans="1:16" s="2" customFormat="1" x14ac:dyDescent="0.15">
      <c r="A19168" s="3"/>
      <c r="B19168" s="3"/>
      <c r="J19168" s="3"/>
      <c r="K19168" s="5"/>
      <c r="L19168" s="8"/>
      <c r="N19168" s="5"/>
      <c r="O19168" s="10"/>
      <c r="P19168" s="8"/>
    </row>
    <row r="19169" spans="1:16" s="2" customFormat="1" x14ac:dyDescent="0.15">
      <c r="A19169" s="3"/>
      <c r="B19169" s="3"/>
      <c r="J19169" s="3"/>
      <c r="K19169" s="5"/>
      <c r="L19169" s="8"/>
      <c r="N19169" s="5"/>
      <c r="O19169" s="10"/>
      <c r="P19169" s="8"/>
    </row>
    <row r="19170" spans="1:16" s="2" customFormat="1" x14ac:dyDescent="0.15">
      <c r="A19170" s="3"/>
      <c r="B19170" s="3"/>
      <c r="J19170" s="3"/>
      <c r="K19170" s="5"/>
      <c r="L19170" s="8"/>
      <c r="N19170" s="5"/>
      <c r="O19170" s="10"/>
      <c r="P19170" s="8"/>
    </row>
    <row r="19171" spans="1:16" s="2" customFormat="1" x14ac:dyDescent="0.15">
      <c r="A19171" s="3"/>
      <c r="B19171" s="3"/>
      <c r="J19171" s="3"/>
      <c r="K19171" s="5"/>
      <c r="L19171" s="8"/>
      <c r="N19171" s="5"/>
      <c r="O19171" s="10"/>
      <c r="P19171" s="8"/>
    </row>
    <row r="19172" spans="1:16" s="2" customFormat="1" x14ac:dyDescent="0.15">
      <c r="A19172" s="3"/>
      <c r="B19172" s="3"/>
      <c r="J19172" s="3"/>
      <c r="K19172" s="5"/>
      <c r="L19172" s="8"/>
      <c r="N19172" s="5"/>
      <c r="O19172" s="10"/>
      <c r="P19172" s="8"/>
    </row>
    <row r="19173" spans="1:16" s="2" customFormat="1" x14ac:dyDescent="0.15">
      <c r="A19173" s="3"/>
      <c r="B19173" s="3"/>
      <c r="J19173" s="3"/>
      <c r="K19173" s="5"/>
      <c r="L19173" s="8"/>
      <c r="N19173" s="5"/>
      <c r="O19173" s="10"/>
      <c r="P19173" s="8"/>
    </row>
    <row r="19174" spans="1:16" s="2" customFormat="1" x14ac:dyDescent="0.15">
      <c r="A19174" s="3"/>
      <c r="B19174" s="3"/>
      <c r="J19174" s="3"/>
      <c r="K19174" s="5"/>
      <c r="L19174" s="8"/>
      <c r="N19174" s="5"/>
      <c r="O19174" s="10"/>
      <c r="P19174" s="8"/>
    </row>
    <row r="19175" spans="1:16" s="2" customFormat="1" x14ac:dyDescent="0.15">
      <c r="A19175" s="3"/>
      <c r="B19175" s="3"/>
      <c r="J19175" s="3"/>
      <c r="K19175" s="5"/>
      <c r="L19175" s="8"/>
      <c r="N19175" s="5"/>
      <c r="O19175" s="10"/>
      <c r="P19175" s="8"/>
    </row>
    <row r="19176" spans="1:16" s="2" customFormat="1" x14ac:dyDescent="0.15">
      <c r="A19176" s="3"/>
      <c r="B19176" s="3"/>
      <c r="J19176" s="3"/>
      <c r="K19176" s="5"/>
      <c r="L19176" s="8"/>
      <c r="N19176" s="5"/>
      <c r="O19176" s="10"/>
      <c r="P19176" s="8"/>
    </row>
    <row r="19177" spans="1:16" s="2" customFormat="1" x14ac:dyDescent="0.15">
      <c r="A19177" s="3"/>
      <c r="B19177" s="3"/>
      <c r="J19177" s="3"/>
      <c r="K19177" s="5"/>
      <c r="L19177" s="8"/>
      <c r="N19177" s="5"/>
      <c r="O19177" s="10"/>
      <c r="P19177" s="8"/>
    </row>
    <row r="19178" spans="1:16" s="2" customFormat="1" x14ac:dyDescent="0.15">
      <c r="A19178" s="3"/>
      <c r="B19178" s="3"/>
      <c r="J19178" s="3"/>
      <c r="K19178" s="5"/>
      <c r="L19178" s="8"/>
      <c r="N19178" s="5"/>
      <c r="O19178" s="10"/>
      <c r="P19178" s="8"/>
    </row>
    <row r="19179" spans="1:16" s="2" customFormat="1" x14ac:dyDescent="0.15">
      <c r="A19179" s="3"/>
      <c r="B19179" s="3"/>
      <c r="J19179" s="3"/>
      <c r="K19179" s="5"/>
      <c r="L19179" s="8"/>
      <c r="N19179" s="5"/>
      <c r="O19179" s="10"/>
      <c r="P19179" s="8"/>
    </row>
    <row r="19180" spans="1:16" s="2" customFormat="1" x14ac:dyDescent="0.15">
      <c r="A19180" s="3"/>
      <c r="B19180" s="3"/>
      <c r="J19180" s="3"/>
      <c r="K19180" s="5"/>
      <c r="L19180" s="8"/>
      <c r="N19180" s="5"/>
      <c r="O19180" s="10"/>
      <c r="P19180" s="8"/>
    </row>
    <row r="19181" spans="1:16" s="2" customFormat="1" x14ac:dyDescent="0.15">
      <c r="A19181" s="3"/>
      <c r="B19181" s="3"/>
      <c r="J19181" s="3"/>
      <c r="K19181" s="5"/>
      <c r="L19181" s="8"/>
      <c r="N19181" s="5"/>
      <c r="O19181" s="10"/>
      <c r="P19181" s="8"/>
    </row>
    <row r="19182" spans="1:16" s="2" customFormat="1" x14ac:dyDescent="0.15">
      <c r="A19182" s="3"/>
      <c r="B19182" s="3"/>
      <c r="J19182" s="3"/>
      <c r="K19182" s="5"/>
      <c r="L19182" s="8"/>
      <c r="N19182" s="5"/>
      <c r="O19182" s="10"/>
      <c r="P19182" s="8"/>
    </row>
    <row r="19183" spans="1:16" s="2" customFormat="1" x14ac:dyDescent="0.15">
      <c r="A19183" s="3"/>
      <c r="B19183" s="3"/>
      <c r="J19183" s="3"/>
      <c r="K19183" s="5"/>
      <c r="L19183" s="8"/>
      <c r="N19183" s="5"/>
      <c r="O19183" s="10"/>
      <c r="P19183" s="8"/>
    </row>
    <row r="19184" spans="1:16" s="2" customFormat="1" x14ac:dyDescent="0.15">
      <c r="A19184" s="3"/>
      <c r="B19184" s="3"/>
      <c r="J19184" s="3"/>
      <c r="K19184" s="5"/>
      <c r="L19184" s="8"/>
      <c r="N19184" s="5"/>
      <c r="O19184" s="10"/>
      <c r="P19184" s="8"/>
    </row>
    <row r="19185" spans="1:16" s="2" customFormat="1" x14ac:dyDescent="0.15">
      <c r="A19185" s="3"/>
      <c r="B19185" s="3"/>
      <c r="J19185" s="3"/>
      <c r="K19185" s="5"/>
      <c r="L19185" s="8"/>
      <c r="N19185" s="5"/>
      <c r="O19185" s="10"/>
      <c r="P19185" s="8"/>
    </row>
    <row r="19186" spans="1:16" s="2" customFormat="1" x14ac:dyDescent="0.15">
      <c r="A19186" s="3"/>
      <c r="B19186" s="3"/>
      <c r="J19186" s="3"/>
      <c r="K19186" s="5"/>
      <c r="L19186" s="8"/>
      <c r="N19186" s="5"/>
      <c r="O19186" s="10"/>
      <c r="P19186" s="8"/>
    </row>
    <row r="19187" spans="1:16" s="2" customFormat="1" x14ac:dyDescent="0.15">
      <c r="A19187" s="3"/>
      <c r="B19187" s="3"/>
      <c r="J19187" s="3"/>
      <c r="K19187" s="5"/>
      <c r="L19187" s="8"/>
      <c r="N19187" s="5"/>
      <c r="O19187" s="10"/>
      <c r="P19187" s="8"/>
    </row>
    <row r="19188" spans="1:16" s="2" customFormat="1" x14ac:dyDescent="0.15">
      <c r="A19188" s="3"/>
      <c r="B19188" s="3"/>
      <c r="J19188" s="3"/>
      <c r="K19188" s="5"/>
      <c r="L19188" s="8"/>
      <c r="N19188" s="5"/>
      <c r="O19188" s="10"/>
      <c r="P19188" s="8"/>
    </row>
    <row r="19189" spans="1:16" s="2" customFormat="1" x14ac:dyDescent="0.15">
      <c r="A19189" s="3"/>
      <c r="B19189" s="3"/>
      <c r="J19189" s="3"/>
      <c r="K19189" s="5"/>
      <c r="L19189" s="8"/>
      <c r="N19189" s="5"/>
      <c r="O19189" s="10"/>
      <c r="P19189" s="8"/>
    </row>
    <row r="19190" spans="1:16" s="2" customFormat="1" x14ac:dyDescent="0.15">
      <c r="A19190" s="3"/>
      <c r="B19190" s="3"/>
      <c r="J19190" s="3"/>
      <c r="K19190" s="5"/>
      <c r="L19190" s="8"/>
      <c r="N19190" s="5"/>
      <c r="O19190" s="10"/>
      <c r="P19190" s="8"/>
    </row>
    <row r="19191" spans="1:16" s="2" customFormat="1" x14ac:dyDescent="0.15">
      <c r="A19191" s="3"/>
      <c r="B19191" s="3"/>
      <c r="J19191" s="3"/>
      <c r="K19191" s="5"/>
      <c r="L19191" s="8"/>
      <c r="N19191" s="5"/>
      <c r="O19191" s="10"/>
      <c r="P19191" s="8"/>
    </row>
    <row r="19192" spans="1:16" s="2" customFormat="1" x14ac:dyDescent="0.15">
      <c r="A19192" s="3"/>
      <c r="B19192" s="3"/>
      <c r="J19192" s="3"/>
      <c r="K19192" s="5"/>
      <c r="L19192" s="8"/>
      <c r="N19192" s="5"/>
      <c r="O19192" s="10"/>
      <c r="P19192" s="8"/>
    </row>
    <row r="19193" spans="1:16" s="2" customFormat="1" x14ac:dyDescent="0.15">
      <c r="A19193" s="3"/>
      <c r="B19193" s="3"/>
      <c r="J19193" s="3"/>
      <c r="K19193" s="5"/>
      <c r="L19193" s="8"/>
      <c r="N19193" s="5"/>
      <c r="O19193" s="10"/>
      <c r="P19193" s="8"/>
    </row>
    <row r="19194" spans="1:16" s="2" customFormat="1" x14ac:dyDescent="0.15">
      <c r="A19194" s="3"/>
      <c r="B19194" s="3"/>
      <c r="J19194" s="3"/>
      <c r="K19194" s="5"/>
      <c r="L19194" s="8"/>
      <c r="N19194" s="5"/>
      <c r="O19194" s="10"/>
      <c r="P19194" s="8"/>
    </row>
    <row r="19195" spans="1:16" s="2" customFormat="1" x14ac:dyDescent="0.15">
      <c r="A19195" s="3"/>
      <c r="B19195" s="3"/>
      <c r="J19195" s="3"/>
      <c r="K19195" s="5"/>
      <c r="L19195" s="8"/>
      <c r="N19195" s="5"/>
      <c r="O19195" s="10"/>
      <c r="P19195" s="8"/>
    </row>
    <row r="19196" spans="1:16" s="2" customFormat="1" x14ac:dyDescent="0.15">
      <c r="A19196" s="3"/>
      <c r="B19196" s="3"/>
      <c r="J19196" s="3"/>
      <c r="K19196" s="5"/>
      <c r="L19196" s="8"/>
      <c r="N19196" s="5"/>
      <c r="O19196" s="10"/>
      <c r="P19196" s="8"/>
    </row>
    <row r="19197" spans="1:16" s="2" customFormat="1" x14ac:dyDescent="0.15">
      <c r="A19197" s="3"/>
      <c r="B19197" s="3"/>
      <c r="J19197" s="3"/>
      <c r="K19197" s="5"/>
      <c r="L19197" s="8"/>
      <c r="N19197" s="5"/>
      <c r="O19197" s="10"/>
      <c r="P19197" s="8"/>
    </row>
    <row r="19198" spans="1:16" s="2" customFormat="1" x14ac:dyDescent="0.15">
      <c r="A19198" s="3"/>
      <c r="B19198" s="3"/>
      <c r="J19198" s="3"/>
      <c r="K19198" s="5"/>
      <c r="L19198" s="8"/>
      <c r="N19198" s="5"/>
      <c r="O19198" s="10"/>
      <c r="P19198" s="8"/>
    </row>
    <row r="19199" spans="1:16" s="2" customFormat="1" x14ac:dyDescent="0.15">
      <c r="A19199" s="3"/>
      <c r="B19199" s="3"/>
      <c r="J19199" s="3"/>
      <c r="K19199" s="5"/>
      <c r="L19199" s="8"/>
      <c r="N19199" s="5"/>
      <c r="O19199" s="10"/>
      <c r="P19199" s="8"/>
    </row>
    <row r="19200" spans="1:16" s="2" customFormat="1" x14ac:dyDescent="0.15">
      <c r="A19200" s="3"/>
      <c r="B19200" s="3"/>
      <c r="J19200" s="3"/>
      <c r="K19200" s="5"/>
      <c r="L19200" s="8"/>
      <c r="N19200" s="5"/>
      <c r="O19200" s="10"/>
      <c r="P19200" s="8"/>
    </row>
    <row r="19201" spans="1:16" s="2" customFormat="1" x14ac:dyDescent="0.15">
      <c r="A19201" s="3"/>
      <c r="B19201" s="3"/>
      <c r="J19201" s="3"/>
      <c r="K19201" s="5"/>
      <c r="L19201" s="8"/>
      <c r="N19201" s="5"/>
      <c r="O19201" s="10"/>
      <c r="P19201" s="8"/>
    </row>
    <row r="19202" spans="1:16" s="2" customFormat="1" x14ac:dyDescent="0.15">
      <c r="A19202" s="3"/>
      <c r="B19202" s="3"/>
      <c r="J19202" s="3"/>
      <c r="K19202" s="5"/>
      <c r="L19202" s="8"/>
      <c r="N19202" s="5"/>
      <c r="O19202" s="10"/>
      <c r="P19202" s="8"/>
    </row>
    <row r="19203" spans="1:16" s="2" customFormat="1" x14ac:dyDescent="0.15">
      <c r="A19203" s="3"/>
      <c r="B19203" s="3"/>
      <c r="J19203" s="3"/>
      <c r="K19203" s="5"/>
      <c r="L19203" s="8"/>
      <c r="N19203" s="5"/>
      <c r="O19203" s="10"/>
      <c r="P19203" s="8"/>
    </row>
    <row r="19204" spans="1:16" s="2" customFormat="1" x14ac:dyDescent="0.15">
      <c r="A19204" s="3"/>
      <c r="B19204" s="3"/>
      <c r="J19204" s="3"/>
      <c r="K19204" s="5"/>
      <c r="L19204" s="8"/>
      <c r="N19204" s="5"/>
      <c r="O19204" s="10"/>
      <c r="P19204" s="8"/>
    </row>
    <row r="19205" spans="1:16" s="2" customFormat="1" x14ac:dyDescent="0.15">
      <c r="A19205" s="3"/>
      <c r="B19205" s="3"/>
      <c r="J19205" s="3"/>
      <c r="K19205" s="5"/>
      <c r="L19205" s="8"/>
      <c r="N19205" s="5"/>
      <c r="O19205" s="10"/>
      <c r="P19205" s="8"/>
    </row>
    <row r="19206" spans="1:16" s="2" customFormat="1" x14ac:dyDescent="0.15">
      <c r="A19206" s="3"/>
      <c r="B19206" s="3"/>
      <c r="J19206" s="3"/>
      <c r="K19206" s="5"/>
      <c r="L19206" s="8"/>
      <c r="N19206" s="5"/>
      <c r="O19206" s="10"/>
      <c r="P19206" s="8"/>
    </row>
    <row r="19207" spans="1:16" s="2" customFormat="1" x14ac:dyDescent="0.15">
      <c r="A19207" s="3"/>
      <c r="B19207" s="3"/>
      <c r="J19207" s="3"/>
      <c r="K19207" s="5"/>
      <c r="L19207" s="8"/>
      <c r="N19207" s="5"/>
      <c r="O19207" s="10"/>
      <c r="P19207" s="8"/>
    </row>
    <row r="19208" spans="1:16" s="2" customFormat="1" x14ac:dyDescent="0.15">
      <c r="A19208" s="3"/>
      <c r="B19208" s="3"/>
      <c r="J19208" s="3"/>
      <c r="K19208" s="5"/>
      <c r="L19208" s="8"/>
      <c r="N19208" s="5"/>
      <c r="O19208" s="10"/>
      <c r="P19208" s="8"/>
    </row>
    <row r="19209" spans="1:16" s="2" customFormat="1" x14ac:dyDescent="0.15">
      <c r="A19209" s="3"/>
      <c r="B19209" s="3"/>
      <c r="J19209" s="3"/>
      <c r="K19209" s="5"/>
      <c r="L19209" s="8"/>
      <c r="N19209" s="5"/>
      <c r="O19209" s="10"/>
      <c r="P19209" s="8"/>
    </row>
    <row r="19210" spans="1:16" s="2" customFormat="1" x14ac:dyDescent="0.15">
      <c r="A19210" s="3"/>
      <c r="B19210" s="3"/>
      <c r="J19210" s="3"/>
      <c r="K19210" s="5"/>
      <c r="L19210" s="8"/>
      <c r="N19210" s="5"/>
      <c r="O19210" s="10"/>
      <c r="P19210" s="8"/>
    </row>
    <row r="19211" spans="1:16" s="2" customFormat="1" x14ac:dyDescent="0.15">
      <c r="A19211" s="3"/>
      <c r="B19211" s="3"/>
      <c r="J19211" s="3"/>
      <c r="K19211" s="5"/>
      <c r="L19211" s="8"/>
      <c r="N19211" s="5"/>
      <c r="O19211" s="10"/>
      <c r="P19211" s="8"/>
    </row>
    <row r="19212" spans="1:16" s="2" customFormat="1" x14ac:dyDescent="0.15">
      <c r="A19212" s="3"/>
      <c r="B19212" s="3"/>
      <c r="J19212" s="3"/>
      <c r="K19212" s="5"/>
      <c r="L19212" s="8"/>
      <c r="N19212" s="5"/>
      <c r="O19212" s="10"/>
      <c r="P19212" s="8"/>
    </row>
    <row r="19213" spans="1:16" s="2" customFormat="1" x14ac:dyDescent="0.15">
      <c r="A19213" s="3"/>
      <c r="B19213" s="3"/>
      <c r="J19213" s="3"/>
      <c r="K19213" s="5"/>
      <c r="L19213" s="8"/>
      <c r="N19213" s="5"/>
      <c r="O19213" s="10"/>
      <c r="P19213" s="8"/>
    </row>
    <row r="19214" spans="1:16" s="2" customFormat="1" x14ac:dyDescent="0.15">
      <c r="A19214" s="3"/>
      <c r="B19214" s="3"/>
      <c r="J19214" s="3"/>
      <c r="K19214" s="5"/>
      <c r="L19214" s="8"/>
      <c r="N19214" s="5"/>
      <c r="O19214" s="10"/>
      <c r="P19214" s="8"/>
    </row>
    <row r="19215" spans="1:16" s="2" customFormat="1" x14ac:dyDescent="0.15">
      <c r="A19215" s="3"/>
      <c r="B19215" s="3"/>
      <c r="J19215" s="3"/>
      <c r="K19215" s="5"/>
      <c r="L19215" s="8"/>
      <c r="N19215" s="5"/>
      <c r="O19215" s="10"/>
      <c r="P19215" s="8"/>
    </row>
    <row r="19216" spans="1:16" s="2" customFormat="1" x14ac:dyDescent="0.15">
      <c r="A19216" s="3"/>
      <c r="B19216" s="3"/>
      <c r="J19216" s="3"/>
      <c r="K19216" s="5"/>
      <c r="L19216" s="8"/>
      <c r="N19216" s="5"/>
      <c r="O19216" s="10"/>
      <c r="P19216" s="8"/>
    </row>
    <row r="19217" spans="1:16" s="2" customFormat="1" x14ac:dyDescent="0.15">
      <c r="A19217" s="3"/>
      <c r="B19217" s="3"/>
      <c r="J19217" s="3"/>
      <c r="K19217" s="5"/>
      <c r="L19217" s="8"/>
      <c r="N19217" s="5"/>
      <c r="O19217" s="10"/>
      <c r="P19217" s="8"/>
    </row>
    <row r="19218" spans="1:16" s="2" customFormat="1" x14ac:dyDescent="0.15">
      <c r="A19218" s="3"/>
      <c r="B19218" s="3"/>
      <c r="J19218" s="3"/>
      <c r="K19218" s="5"/>
      <c r="L19218" s="8"/>
      <c r="N19218" s="5"/>
      <c r="O19218" s="10"/>
      <c r="P19218" s="8"/>
    </row>
    <row r="19219" spans="1:16" s="2" customFormat="1" x14ac:dyDescent="0.15">
      <c r="A19219" s="3"/>
      <c r="B19219" s="3"/>
      <c r="J19219" s="3"/>
      <c r="K19219" s="5"/>
      <c r="L19219" s="8"/>
      <c r="N19219" s="5"/>
      <c r="O19219" s="10"/>
      <c r="P19219" s="8"/>
    </row>
    <row r="19220" spans="1:16" s="2" customFormat="1" x14ac:dyDescent="0.15">
      <c r="A19220" s="3"/>
      <c r="B19220" s="3"/>
      <c r="J19220" s="3"/>
      <c r="K19220" s="5"/>
      <c r="L19220" s="8"/>
      <c r="N19220" s="5"/>
      <c r="O19220" s="10"/>
      <c r="P19220" s="8"/>
    </row>
    <row r="19221" spans="1:16" s="2" customFormat="1" x14ac:dyDescent="0.15">
      <c r="A19221" s="3"/>
      <c r="B19221" s="3"/>
      <c r="J19221" s="3"/>
      <c r="K19221" s="5"/>
      <c r="L19221" s="8"/>
      <c r="N19221" s="5"/>
      <c r="O19221" s="10"/>
      <c r="P19221" s="8"/>
    </row>
    <row r="19222" spans="1:16" s="2" customFormat="1" x14ac:dyDescent="0.15">
      <c r="A19222" s="3"/>
      <c r="B19222" s="3"/>
      <c r="J19222" s="3"/>
      <c r="K19222" s="5"/>
      <c r="L19222" s="8"/>
      <c r="N19222" s="5"/>
      <c r="O19222" s="10"/>
      <c r="P19222" s="8"/>
    </row>
    <row r="19223" spans="1:16" s="2" customFormat="1" x14ac:dyDescent="0.15">
      <c r="A19223" s="3"/>
      <c r="B19223" s="3"/>
      <c r="J19223" s="3"/>
      <c r="K19223" s="5"/>
      <c r="L19223" s="8"/>
      <c r="N19223" s="5"/>
      <c r="O19223" s="10"/>
      <c r="P19223" s="8"/>
    </row>
    <row r="19224" spans="1:16" s="2" customFormat="1" x14ac:dyDescent="0.15">
      <c r="A19224" s="3"/>
      <c r="B19224" s="3"/>
      <c r="J19224" s="3"/>
      <c r="K19224" s="5"/>
      <c r="L19224" s="8"/>
      <c r="N19224" s="5"/>
      <c r="O19224" s="10"/>
      <c r="P19224" s="8"/>
    </row>
    <row r="19225" spans="1:16" s="2" customFormat="1" x14ac:dyDescent="0.15">
      <c r="A19225" s="3"/>
      <c r="B19225" s="3"/>
      <c r="J19225" s="3"/>
      <c r="K19225" s="5"/>
      <c r="L19225" s="8"/>
      <c r="N19225" s="5"/>
      <c r="O19225" s="10"/>
      <c r="P19225" s="8"/>
    </row>
    <row r="19226" spans="1:16" s="2" customFormat="1" x14ac:dyDescent="0.15">
      <c r="A19226" s="3"/>
      <c r="B19226" s="3"/>
      <c r="J19226" s="3"/>
      <c r="K19226" s="5"/>
      <c r="L19226" s="8"/>
      <c r="N19226" s="5"/>
      <c r="O19226" s="10"/>
      <c r="P19226" s="8"/>
    </row>
    <row r="19227" spans="1:16" s="2" customFormat="1" x14ac:dyDescent="0.15">
      <c r="A19227" s="3"/>
      <c r="B19227" s="3"/>
      <c r="J19227" s="3"/>
      <c r="K19227" s="5"/>
      <c r="L19227" s="8"/>
      <c r="N19227" s="5"/>
      <c r="O19227" s="10"/>
      <c r="P19227" s="8"/>
    </row>
    <row r="19228" spans="1:16" s="2" customFormat="1" x14ac:dyDescent="0.15">
      <c r="A19228" s="3"/>
      <c r="B19228" s="3"/>
      <c r="J19228" s="3"/>
      <c r="K19228" s="5"/>
      <c r="L19228" s="8"/>
      <c r="N19228" s="5"/>
      <c r="O19228" s="10"/>
      <c r="P19228" s="8"/>
    </row>
    <row r="19229" spans="1:16" s="2" customFormat="1" x14ac:dyDescent="0.15">
      <c r="A19229" s="3"/>
      <c r="B19229" s="3"/>
      <c r="J19229" s="3"/>
      <c r="K19229" s="5"/>
      <c r="L19229" s="8"/>
      <c r="N19229" s="5"/>
      <c r="O19229" s="10"/>
      <c r="P19229" s="8"/>
    </row>
    <row r="19230" spans="1:16" s="2" customFormat="1" x14ac:dyDescent="0.15">
      <c r="A19230" s="3"/>
      <c r="B19230" s="3"/>
      <c r="J19230" s="3"/>
      <c r="K19230" s="5"/>
      <c r="L19230" s="8"/>
      <c r="N19230" s="5"/>
      <c r="O19230" s="10"/>
      <c r="P19230" s="8"/>
    </row>
    <row r="19231" spans="1:16" s="2" customFormat="1" x14ac:dyDescent="0.15">
      <c r="A19231" s="3"/>
      <c r="B19231" s="3"/>
      <c r="J19231" s="3"/>
      <c r="K19231" s="5"/>
      <c r="L19231" s="8"/>
      <c r="N19231" s="5"/>
      <c r="O19231" s="10"/>
      <c r="P19231" s="8"/>
    </row>
    <row r="19232" spans="1:16" s="2" customFormat="1" x14ac:dyDescent="0.15">
      <c r="A19232" s="3"/>
      <c r="B19232" s="3"/>
      <c r="J19232" s="3"/>
      <c r="K19232" s="5"/>
      <c r="L19232" s="8"/>
      <c r="N19232" s="5"/>
      <c r="O19232" s="10"/>
      <c r="P19232" s="8"/>
    </row>
    <row r="19233" spans="1:16" s="2" customFormat="1" x14ac:dyDescent="0.15">
      <c r="A19233" s="3"/>
      <c r="B19233" s="3"/>
      <c r="J19233" s="3"/>
      <c r="K19233" s="5"/>
      <c r="L19233" s="8"/>
      <c r="N19233" s="5"/>
      <c r="O19233" s="10"/>
      <c r="P19233" s="8"/>
    </row>
    <row r="19234" spans="1:16" s="2" customFormat="1" x14ac:dyDescent="0.15">
      <c r="A19234" s="3"/>
      <c r="B19234" s="3"/>
      <c r="J19234" s="3"/>
      <c r="K19234" s="5"/>
      <c r="L19234" s="8"/>
      <c r="N19234" s="5"/>
      <c r="O19234" s="10"/>
      <c r="P19234" s="8"/>
    </row>
    <row r="19235" spans="1:16" s="2" customFormat="1" x14ac:dyDescent="0.15">
      <c r="A19235" s="3"/>
      <c r="B19235" s="3"/>
      <c r="J19235" s="3"/>
      <c r="K19235" s="5"/>
      <c r="L19235" s="8"/>
      <c r="N19235" s="5"/>
      <c r="O19235" s="10"/>
      <c r="P19235" s="8"/>
    </row>
    <row r="19236" spans="1:16" s="2" customFormat="1" x14ac:dyDescent="0.15">
      <c r="A19236" s="3"/>
      <c r="B19236" s="3"/>
      <c r="J19236" s="3"/>
      <c r="K19236" s="5"/>
      <c r="L19236" s="8"/>
      <c r="N19236" s="5"/>
      <c r="O19236" s="10"/>
      <c r="P19236" s="8"/>
    </row>
    <row r="19237" spans="1:16" s="2" customFormat="1" x14ac:dyDescent="0.15">
      <c r="A19237" s="3"/>
      <c r="B19237" s="3"/>
      <c r="J19237" s="3"/>
      <c r="K19237" s="5"/>
      <c r="L19237" s="8"/>
      <c r="N19237" s="5"/>
      <c r="O19237" s="10"/>
      <c r="P19237" s="8"/>
    </row>
    <row r="19238" spans="1:16" s="2" customFormat="1" x14ac:dyDescent="0.15">
      <c r="A19238" s="3"/>
      <c r="B19238" s="3"/>
      <c r="J19238" s="3"/>
      <c r="K19238" s="5"/>
      <c r="L19238" s="8"/>
      <c r="N19238" s="5"/>
      <c r="O19238" s="10"/>
      <c r="P19238" s="8"/>
    </row>
    <row r="19239" spans="1:16" s="2" customFormat="1" x14ac:dyDescent="0.15">
      <c r="A19239" s="3"/>
      <c r="B19239" s="3"/>
      <c r="J19239" s="3"/>
      <c r="K19239" s="5"/>
      <c r="L19239" s="8"/>
      <c r="N19239" s="5"/>
      <c r="O19239" s="10"/>
      <c r="P19239" s="8"/>
    </row>
    <row r="19240" spans="1:16" s="2" customFormat="1" x14ac:dyDescent="0.15">
      <c r="A19240" s="3"/>
      <c r="B19240" s="3"/>
      <c r="J19240" s="3"/>
      <c r="K19240" s="5"/>
      <c r="L19240" s="8"/>
      <c r="N19240" s="5"/>
      <c r="O19240" s="10"/>
      <c r="P19240" s="8"/>
    </row>
    <row r="19241" spans="1:16" s="2" customFormat="1" x14ac:dyDescent="0.15">
      <c r="A19241" s="3"/>
      <c r="B19241" s="3"/>
      <c r="J19241" s="3"/>
      <c r="K19241" s="5"/>
      <c r="L19241" s="8"/>
      <c r="N19241" s="5"/>
      <c r="O19241" s="10"/>
      <c r="P19241" s="8"/>
    </row>
    <row r="19242" spans="1:16" s="2" customFormat="1" x14ac:dyDescent="0.15">
      <c r="A19242" s="3"/>
      <c r="B19242" s="3"/>
      <c r="J19242" s="3"/>
      <c r="K19242" s="5"/>
      <c r="L19242" s="8"/>
      <c r="N19242" s="5"/>
      <c r="O19242" s="10"/>
      <c r="P19242" s="8"/>
    </row>
    <row r="19243" spans="1:16" s="2" customFormat="1" x14ac:dyDescent="0.15">
      <c r="A19243" s="3"/>
      <c r="B19243" s="3"/>
      <c r="J19243" s="3"/>
      <c r="K19243" s="5"/>
      <c r="L19243" s="8"/>
      <c r="N19243" s="5"/>
      <c r="O19243" s="10"/>
      <c r="P19243" s="8"/>
    </row>
    <row r="19244" spans="1:16" s="2" customFormat="1" x14ac:dyDescent="0.15">
      <c r="A19244" s="3"/>
      <c r="B19244" s="3"/>
      <c r="J19244" s="3"/>
      <c r="K19244" s="5"/>
      <c r="L19244" s="8"/>
      <c r="N19244" s="5"/>
      <c r="O19244" s="10"/>
      <c r="P19244" s="8"/>
    </row>
    <row r="19245" spans="1:16" s="2" customFormat="1" x14ac:dyDescent="0.15">
      <c r="A19245" s="3"/>
      <c r="B19245" s="3"/>
      <c r="J19245" s="3"/>
      <c r="K19245" s="5"/>
      <c r="L19245" s="8"/>
      <c r="N19245" s="5"/>
      <c r="O19245" s="10"/>
      <c r="P19245" s="8"/>
    </row>
    <row r="19246" spans="1:16" s="2" customFormat="1" x14ac:dyDescent="0.15">
      <c r="A19246" s="3"/>
      <c r="B19246" s="3"/>
      <c r="J19246" s="3"/>
      <c r="K19246" s="5"/>
      <c r="L19246" s="8"/>
      <c r="N19246" s="5"/>
      <c r="O19246" s="10"/>
      <c r="P19246" s="8"/>
    </row>
    <row r="19247" spans="1:16" s="2" customFormat="1" x14ac:dyDescent="0.15">
      <c r="A19247" s="3"/>
      <c r="B19247" s="3"/>
      <c r="J19247" s="3"/>
      <c r="K19247" s="5"/>
      <c r="L19247" s="8"/>
      <c r="N19247" s="5"/>
      <c r="O19247" s="10"/>
      <c r="P19247" s="8"/>
    </row>
    <row r="19248" spans="1:16" s="2" customFormat="1" x14ac:dyDescent="0.15">
      <c r="A19248" s="3"/>
      <c r="B19248" s="3"/>
      <c r="J19248" s="3"/>
      <c r="K19248" s="5"/>
      <c r="L19248" s="8"/>
      <c r="N19248" s="5"/>
      <c r="O19248" s="10"/>
      <c r="P19248" s="8"/>
    </row>
    <row r="19249" spans="1:16" s="2" customFormat="1" x14ac:dyDescent="0.15">
      <c r="A19249" s="3"/>
      <c r="B19249" s="3"/>
      <c r="J19249" s="3"/>
      <c r="K19249" s="5"/>
      <c r="L19249" s="8"/>
      <c r="N19249" s="5"/>
      <c r="O19249" s="10"/>
      <c r="P19249" s="8"/>
    </row>
    <row r="19250" spans="1:16" s="2" customFormat="1" x14ac:dyDescent="0.15">
      <c r="A19250" s="3"/>
      <c r="B19250" s="3"/>
      <c r="J19250" s="3"/>
      <c r="K19250" s="5"/>
      <c r="L19250" s="8"/>
      <c r="N19250" s="5"/>
      <c r="O19250" s="10"/>
      <c r="P19250" s="8"/>
    </row>
    <row r="19251" spans="1:16" s="2" customFormat="1" x14ac:dyDescent="0.15">
      <c r="A19251" s="3"/>
      <c r="B19251" s="3"/>
      <c r="J19251" s="3"/>
      <c r="K19251" s="5"/>
      <c r="L19251" s="8"/>
      <c r="N19251" s="5"/>
      <c r="O19251" s="10"/>
      <c r="P19251" s="8"/>
    </row>
    <row r="19252" spans="1:16" s="2" customFormat="1" x14ac:dyDescent="0.15">
      <c r="A19252" s="3"/>
      <c r="B19252" s="3"/>
      <c r="J19252" s="3"/>
      <c r="K19252" s="5"/>
      <c r="L19252" s="8"/>
      <c r="N19252" s="5"/>
      <c r="O19252" s="10"/>
      <c r="P19252" s="8"/>
    </row>
    <row r="19253" spans="1:16" s="2" customFormat="1" x14ac:dyDescent="0.15">
      <c r="A19253" s="3"/>
      <c r="B19253" s="3"/>
      <c r="J19253" s="3"/>
      <c r="K19253" s="5"/>
      <c r="L19253" s="8"/>
      <c r="N19253" s="5"/>
      <c r="O19253" s="10"/>
      <c r="P19253" s="8"/>
    </row>
    <row r="19254" spans="1:16" s="2" customFormat="1" x14ac:dyDescent="0.15">
      <c r="A19254" s="3"/>
      <c r="B19254" s="3"/>
      <c r="J19254" s="3"/>
      <c r="K19254" s="5"/>
      <c r="L19254" s="8"/>
      <c r="N19254" s="5"/>
      <c r="O19254" s="10"/>
      <c r="P19254" s="8"/>
    </row>
    <row r="19255" spans="1:16" s="2" customFormat="1" x14ac:dyDescent="0.15">
      <c r="A19255" s="3"/>
      <c r="B19255" s="3"/>
      <c r="J19255" s="3"/>
      <c r="K19255" s="5"/>
      <c r="L19255" s="8"/>
      <c r="N19255" s="5"/>
      <c r="O19255" s="10"/>
      <c r="P19255" s="8"/>
    </row>
    <row r="19256" spans="1:16" s="2" customFormat="1" x14ac:dyDescent="0.15">
      <c r="A19256" s="3"/>
      <c r="B19256" s="3"/>
      <c r="J19256" s="3"/>
      <c r="K19256" s="5"/>
      <c r="L19256" s="8"/>
      <c r="N19256" s="5"/>
      <c r="O19256" s="10"/>
      <c r="P19256" s="8"/>
    </row>
    <row r="19257" spans="1:16" s="2" customFormat="1" x14ac:dyDescent="0.15">
      <c r="A19257" s="3"/>
      <c r="B19257" s="3"/>
      <c r="J19257" s="3"/>
      <c r="K19257" s="5"/>
      <c r="L19257" s="8"/>
      <c r="N19257" s="5"/>
      <c r="O19257" s="10"/>
      <c r="P19257" s="8"/>
    </row>
    <row r="19258" spans="1:16" s="2" customFormat="1" x14ac:dyDescent="0.15">
      <c r="A19258" s="3"/>
      <c r="B19258" s="3"/>
      <c r="J19258" s="3"/>
      <c r="K19258" s="5"/>
      <c r="L19258" s="8"/>
      <c r="N19258" s="5"/>
      <c r="O19258" s="10"/>
      <c r="P19258" s="8"/>
    </row>
    <row r="19259" spans="1:16" s="2" customFormat="1" x14ac:dyDescent="0.15">
      <c r="A19259" s="3"/>
      <c r="B19259" s="3"/>
      <c r="J19259" s="3"/>
      <c r="K19259" s="5"/>
      <c r="L19259" s="8"/>
      <c r="N19259" s="5"/>
      <c r="O19259" s="10"/>
      <c r="P19259" s="8"/>
    </row>
    <row r="19260" spans="1:16" s="2" customFormat="1" x14ac:dyDescent="0.15">
      <c r="A19260" s="3"/>
      <c r="B19260" s="3"/>
      <c r="J19260" s="3"/>
      <c r="K19260" s="5"/>
      <c r="L19260" s="8"/>
      <c r="N19260" s="5"/>
      <c r="O19260" s="10"/>
      <c r="P19260" s="8"/>
    </row>
    <row r="19261" spans="1:16" s="2" customFormat="1" x14ac:dyDescent="0.15">
      <c r="A19261" s="3"/>
      <c r="B19261" s="3"/>
      <c r="J19261" s="3"/>
      <c r="K19261" s="5"/>
      <c r="L19261" s="8"/>
      <c r="N19261" s="5"/>
      <c r="O19261" s="10"/>
      <c r="P19261" s="8"/>
    </row>
    <row r="19262" spans="1:16" s="2" customFormat="1" x14ac:dyDescent="0.15">
      <c r="A19262" s="3"/>
      <c r="B19262" s="3"/>
      <c r="J19262" s="3"/>
      <c r="K19262" s="5"/>
      <c r="L19262" s="8"/>
      <c r="N19262" s="5"/>
      <c r="O19262" s="10"/>
      <c r="P19262" s="8"/>
    </row>
    <row r="19263" spans="1:16" s="2" customFormat="1" x14ac:dyDescent="0.15">
      <c r="A19263" s="3"/>
      <c r="B19263" s="3"/>
      <c r="J19263" s="3"/>
      <c r="K19263" s="5"/>
      <c r="L19263" s="8"/>
      <c r="N19263" s="5"/>
      <c r="O19263" s="10"/>
      <c r="P19263" s="8"/>
    </row>
    <row r="19264" spans="1:16" s="2" customFormat="1" x14ac:dyDescent="0.15">
      <c r="A19264" s="3"/>
      <c r="B19264" s="3"/>
      <c r="J19264" s="3"/>
      <c r="K19264" s="5"/>
      <c r="L19264" s="8"/>
      <c r="N19264" s="5"/>
      <c r="O19264" s="10"/>
      <c r="P19264" s="8"/>
    </row>
    <row r="19265" spans="1:16" s="2" customFormat="1" x14ac:dyDescent="0.15">
      <c r="A19265" s="3"/>
      <c r="B19265" s="3"/>
      <c r="J19265" s="3"/>
      <c r="K19265" s="5"/>
      <c r="L19265" s="8"/>
      <c r="N19265" s="5"/>
      <c r="O19265" s="10"/>
      <c r="P19265" s="8"/>
    </row>
    <row r="19266" spans="1:16" s="2" customFormat="1" x14ac:dyDescent="0.15">
      <c r="A19266" s="3"/>
      <c r="B19266" s="3"/>
      <c r="J19266" s="3"/>
      <c r="K19266" s="5"/>
      <c r="L19266" s="8"/>
      <c r="N19266" s="5"/>
      <c r="O19266" s="10"/>
      <c r="P19266" s="8"/>
    </row>
    <row r="19267" spans="1:16" s="2" customFormat="1" x14ac:dyDescent="0.15">
      <c r="A19267" s="3"/>
      <c r="B19267" s="3"/>
      <c r="J19267" s="3"/>
      <c r="K19267" s="5"/>
      <c r="L19267" s="8"/>
      <c r="N19267" s="5"/>
      <c r="O19267" s="10"/>
      <c r="P19267" s="8"/>
    </row>
    <row r="19268" spans="1:16" s="2" customFormat="1" x14ac:dyDescent="0.15">
      <c r="A19268" s="3"/>
      <c r="B19268" s="3"/>
      <c r="J19268" s="3"/>
      <c r="K19268" s="5"/>
      <c r="L19268" s="8"/>
      <c r="N19268" s="5"/>
      <c r="O19268" s="10"/>
      <c r="P19268" s="8"/>
    </row>
    <row r="19269" spans="1:16" s="2" customFormat="1" x14ac:dyDescent="0.15">
      <c r="A19269" s="3"/>
      <c r="B19269" s="3"/>
      <c r="J19269" s="3"/>
      <c r="K19269" s="5"/>
      <c r="L19269" s="8"/>
      <c r="N19269" s="5"/>
      <c r="O19269" s="10"/>
      <c r="P19269" s="8"/>
    </row>
    <row r="19270" spans="1:16" s="2" customFormat="1" x14ac:dyDescent="0.15">
      <c r="A19270" s="3"/>
      <c r="B19270" s="3"/>
      <c r="J19270" s="3"/>
      <c r="K19270" s="5"/>
      <c r="L19270" s="8"/>
      <c r="N19270" s="5"/>
      <c r="O19270" s="10"/>
      <c r="P19270" s="8"/>
    </row>
    <row r="19271" spans="1:16" s="2" customFormat="1" x14ac:dyDescent="0.15">
      <c r="A19271" s="3"/>
      <c r="B19271" s="3"/>
      <c r="J19271" s="3"/>
      <c r="K19271" s="5"/>
      <c r="L19271" s="8"/>
      <c r="N19271" s="5"/>
      <c r="O19271" s="10"/>
      <c r="P19271" s="8"/>
    </row>
    <row r="19272" spans="1:16" s="2" customFormat="1" x14ac:dyDescent="0.15">
      <c r="A19272" s="3"/>
      <c r="B19272" s="3"/>
      <c r="J19272" s="3"/>
      <c r="K19272" s="5"/>
      <c r="L19272" s="8"/>
      <c r="N19272" s="5"/>
      <c r="O19272" s="10"/>
      <c r="P19272" s="8"/>
    </row>
    <row r="19273" spans="1:16" s="2" customFormat="1" x14ac:dyDescent="0.15">
      <c r="A19273" s="3"/>
      <c r="B19273" s="3"/>
      <c r="J19273" s="3"/>
      <c r="K19273" s="5"/>
      <c r="L19273" s="8"/>
      <c r="N19273" s="5"/>
      <c r="O19273" s="10"/>
      <c r="P19273" s="8"/>
    </row>
    <row r="19274" spans="1:16" s="2" customFormat="1" x14ac:dyDescent="0.15">
      <c r="A19274" s="3"/>
      <c r="B19274" s="3"/>
      <c r="J19274" s="3"/>
      <c r="K19274" s="5"/>
      <c r="L19274" s="8"/>
      <c r="N19274" s="5"/>
      <c r="O19274" s="10"/>
      <c r="P19274" s="8"/>
    </row>
    <row r="19275" spans="1:16" s="2" customFormat="1" x14ac:dyDescent="0.15">
      <c r="A19275" s="3"/>
      <c r="B19275" s="3"/>
      <c r="J19275" s="3"/>
      <c r="K19275" s="5"/>
      <c r="L19275" s="8"/>
      <c r="N19275" s="5"/>
      <c r="O19275" s="10"/>
      <c r="P19275" s="8"/>
    </row>
    <row r="19276" spans="1:16" s="2" customFormat="1" x14ac:dyDescent="0.15">
      <c r="A19276" s="3"/>
      <c r="B19276" s="3"/>
      <c r="J19276" s="3"/>
      <c r="K19276" s="5"/>
      <c r="L19276" s="8"/>
      <c r="N19276" s="5"/>
      <c r="O19276" s="10"/>
      <c r="P19276" s="8"/>
    </row>
    <row r="19277" spans="1:16" s="2" customFormat="1" x14ac:dyDescent="0.15">
      <c r="A19277" s="3"/>
      <c r="B19277" s="3"/>
      <c r="J19277" s="3"/>
      <c r="K19277" s="5"/>
      <c r="L19277" s="8"/>
      <c r="N19277" s="5"/>
      <c r="O19277" s="10"/>
      <c r="P19277" s="8"/>
    </row>
    <row r="19278" spans="1:16" s="2" customFormat="1" x14ac:dyDescent="0.15">
      <c r="A19278" s="3"/>
      <c r="B19278" s="3"/>
      <c r="J19278" s="3"/>
      <c r="K19278" s="5"/>
      <c r="L19278" s="8"/>
      <c r="N19278" s="5"/>
      <c r="O19278" s="10"/>
      <c r="P19278" s="8"/>
    </row>
    <row r="19279" spans="1:16" s="2" customFormat="1" x14ac:dyDescent="0.15">
      <c r="A19279" s="3"/>
      <c r="B19279" s="3"/>
      <c r="J19279" s="3"/>
      <c r="K19279" s="5"/>
      <c r="L19279" s="8"/>
      <c r="N19279" s="5"/>
      <c r="O19279" s="10"/>
      <c r="P19279" s="8"/>
    </row>
    <row r="19280" spans="1:16" s="2" customFormat="1" x14ac:dyDescent="0.15">
      <c r="A19280" s="3"/>
      <c r="B19280" s="3"/>
      <c r="J19280" s="3"/>
      <c r="K19280" s="5"/>
      <c r="L19280" s="8"/>
      <c r="N19280" s="5"/>
      <c r="O19280" s="10"/>
      <c r="P19280" s="8"/>
    </row>
    <row r="19281" spans="1:16" s="2" customFormat="1" x14ac:dyDescent="0.15">
      <c r="A19281" s="3"/>
      <c r="B19281" s="3"/>
      <c r="J19281" s="3"/>
      <c r="K19281" s="5"/>
      <c r="L19281" s="8"/>
      <c r="N19281" s="5"/>
      <c r="O19281" s="10"/>
      <c r="P19281" s="8"/>
    </row>
    <row r="19282" spans="1:16" s="2" customFormat="1" x14ac:dyDescent="0.15">
      <c r="A19282" s="3"/>
      <c r="B19282" s="3"/>
      <c r="J19282" s="3"/>
      <c r="K19282" s="5"/>
      <c r="L19282" s="8"/>
      <c r="N19282" s="5"/>
      <c r="O19282" s="10"/>
      <c r="P19282" s="8"/>
    </row>
    <row r="19283" spans="1:16" s="2" customFormat="1" x14ac:dyDescent="0.15">
      <c r="A19283" s="3"/>
      <c r="B19283" s="3"/>
      <c r="J19283" s="3"/>
      <c r="K19283" s="5"/>
      <c r="L19283" s="8"/>
      <c r="N19283" s="5"/>
      <c r="O19283" s="10"/>
      <c r="P19283" s="8"/>
    </row>
    <row r="19284" spans="1:16" s="2" customFormat="1" x14ac:dyDescent="0.15">
      <c r="A19284" s="3"/>
      <c r="B19284" s="3"/>
      <c r="J19284" s="3"/>
      <c r="K19284" s="5"/>
      <c r="L19284" s="8"/>
      <c r="N19284" s="5"/>
      <c r="O19284" s="10"/>
      <c r="P19284" s="8"/>
    </row>
    <row r="19285" spans="1:16" s="2" customFormat="1" x14ac:dyDescent="0.15">
      <c r="A19285" s="3"/>
      <c r="B19285" s="3"/>
      <c r="J19285" s="3"/>
      <c r="K19285" s="5"/>
      <c r="L19285" s="8"/>
      <c r="N19285" s="5"/>
      <c r="O19285" s="10"/>
      <c r="P19285" s="8"/>
    </row>
    <row r="19286" spans="1:16" s="2" customFormat="1" x14ac:dyDescent="0.15">
      <c r="A19286" s="3"/>
      <c r="B19286" s="3"/>
      <c r="J19286" s="3"/>
      <c r="K19286" s="5"/>
      <c r="L19286" s="8"/>
      <c r="N19286" s="5"/>
      <c r="O19286" s="10"/>
      <c r="P19286" s="8"/>
    </row>
    <row r="19287" spans="1:16" s="2" customFormat="1" x14ac:dyDescent="0.15">
      <c r="A19287" s="3"/>
      <c r="B19287" s="3"/>
      <c r="J19287" s="3"/>
      <c r="K19287" s="5"/>
      <c r="L19287" s="8"/>
      <c r="N19287" s="5"/>
      <c r="O19287" s="10"/>
      <c r="P19287" s="8"/>
    </row>
    <row r="19288" spans="1:16" s="2" customFormat="1" x14ac:dyDescent="0.15">
      <c r="A19288" s="3"/>
      <c r="B19288" s="3"/>
      <c r="J19288" s="3"/>
      <c r="K19288" s="5"/>
      <c r="L19288" s="8"/>
      <c r="N19288" s="5"/>
      <c r="O19288" s="10"/>
      <c r="P19288" s="8"/>
    </row>
    <row r="19289" spans="1:16" s="2" customFormat="1" x14ac:dyDescent="0.15">
      <c r="A19289" s="3"/>
      <c r="B19289" s="3"/>
      <c r="J19289" s="3"/>
      <c r="K19289" s="5"/>
      <c r="L19289" s="8"/>
      <c r="N19289" s="5"/>
      <c r="O19289" s="10"/>
      <c r="P19289" s="8"/>
    </row>
    <row r="19290" spans="1:16" s="2" customFormat="1" x14ac:dyDescent="0.15">
      <c r="A19290" s="3"/>
      <c r="B19290" s="3"/>
      <c r="J19290" s="3"/>
      <c r="K19290" s="5"/>
      <c r="L19290" s="8"/>
      <c r="N19290" s="5"/>
      <c r="O19290" s="10"/>
      <c r="P19290" s="8"/>
    </row>
    <row r="19291" spans="1:16" s="2" customFormat="1" x14ac:dyDescent="0.15">
      <c r="A19291" s="3"/>
      <c r="B19291" s="3"/>
      <c r="J19291" s="3"/>
      <c r="K19291" s="5"/>
      <c r="L19291" s="8"/>
      <c r="N19291" s="5"/>
      <c r="O19291" s="10"/>
      <c r="P19291" s="8"/>
    </row>
    <row r="19292" spans="1:16" s="2" customFormat="1" x14ac:dyDescent="0.15">
      <c r="A19292" s="3"/>
      <c r="B19292" s="3"/>
      <c r="J19292" s="3"/>
      <c r="K19292" s="5"/>
      <c r="L19292" s="8"/>
      <c r="N19292" s="5"/>
      <c r="O19292" s="10"/>
      <c r="P19292" s="8"/>
    </row>
    <row r="19293" spans="1:16" s="2" customFormat="1" x14ac:dyDescent="0.15">
      <c r="A19293" s="3"/>
      <c r="B19293" s="3"/>
      <c r="J19293" s="3"/>
      <c r="K19293" s="5"/>
      <c r="L19293" s="8"/>
      <c r="N19293" s="5"/>
      <c r="O19293" s="10"/>
      <c r="P19293" s="8"/>
    </row>
    <row r="19294" spans="1:16" s="2" customFormat="1" x14ac:dyDescent="0.15">
      <c r="A19294" s="3"/>
      <c r="B19294" s="3"/>
      <c r="J19294" s="3"/>
      <c r="K19294" s="5"/>
      <c r="L19294" s="8"/>
      <c r="N19294" s="5"/>
      <c r="O19294" s="10"/>
      <c r="P19294" s="8"/>
    </row>
    <row r="19295" spans="1:16" s="2" customFormat="1" x14ac:dyDescent="0.15">
      <c r="A19295" s="3"/>
      <c r="B19295" s="3"/>
      <c r="J19295" s="3"/>
      <c r="K19295" s="5"/>
      <c r="L19295" s="8"/>
      <c r="N19295" s="5"/>
      <c r="O19295" s="10"/>
      <c r="P19295" s="8"/>
    </row>
    <row r="19296" spans="1:16" s="2" customFormat="1" x14ac:dyDescent="0.15">
      <c r="A19296" s="3"/>
      <c r="B19296" s="3"/>
      <c r="J19296" s="3"/>
      <c r="K19296" s="5"/>
      <c r="L19296" s="8"/>
      <c r="N19296" s="5"/>
      <c r="O19296" s="10"/>
      <c r="P19296" s="8"/>
    </row>
    <row r="19297" spans="1:16" s="2" customFormat="1" x14ac:dyDescent="0.15">
      <c r="A19297" s="3"/>
      <c r="B19297" s="3"/>
      <c r="J19297" s="3"/>
      <c r="K19297" s="5"/>
      <c r="L19297" s="8"/>
      <c r="N19297" s="5"/>
      <c r="O19297" s="10"/>
      <c r="P19297" s="8"/>
    </row>
    <row r="19298" spans="1:16" s="2" customFormat="1" x14ac:dyDescent="0.15">
      <c r="A19298" s="3"/>
      <c r="B19298" s="3"/>
      <c r="J19298" s="3"/>
      <c r="K19298" s="5"/>
      <c r="L19298" s="8"/>
      <c r="N19298" s="5"/>
      <c r="O19298" s="10"/>
      <c r="P19298" s="8"/>
    </row>
    <row r="19299" spans="1:16" s="2" customFormat="1" x14ac:dyDescent="0.15">
      <c r="A19299" s="3"/>
      <c r="B19299" s="3"/>
      <c r="J19299" s="3"/>
      <c r="K19299" s="5"/>
      <c r="L19299" s="8"/>
      <c r="N19299" s="5"/>
      <c r="O19299" s="10"/>
      <c r="P19299" s="8"/>
    </row>
    <row r="19300" spans="1:16" s="2" customFormat="1" x14ac:dyDescent="0.15">
      <c r="A19300" s="3"/>
      <c r="B19300" s="3"/>
      <c r="J19300" s="3"/>
      <c r="K19300" s="5"/>
      <c r="L19300" s="8"/>
      <c r="N19300" s="5"/>
      <c r="O19300" s="10"/>
      <c r="P19300" s="8"/>
    </row>
    <row r="19301" spans="1:16" s="2" customFormat="1" x14ac:dyDescent="0.15">
      <c r="A19301" s="3"/>
      <c r="B19301" s="3"/>
      <c r="J19301" s="3"/>
      <c r="K19301" s="5"/>
      <c r="L19301" s="8"/>
      <c r="N19301" s="5"/>
      <c r="O19301" s="10"/>
      <c r="P19301" s="8"/>
    </row>
    <row r="19302" spans="1:16" s="2" customFormat="1" x14ac:dyDescent="0.15">
      <c r="A19302" s="3"/>
      <c r="B19302" s="3"/>
      <c r="J19302" s="3"/>
      <c r="K19302" s="5"/>
      <c r="L19302" s="8"/>
      <c r="N19302" s="5"/>
      <c r="O19302" s="10"/>
      <c r="P19302" s="8"/>
    </row>
    <row r="19303" spans="1:16" s="2" customFormat="1" x14ac:dyDescent="0.15">
      <c r="A19303" s="3"/>
      <c r="B19303" s="3"/>
      <c r="J19303" s="3"/>
      <c r="K19303" s="5"/>
      <c r="L19303" s="8"/>
      <c r="N19303" s="5"/>
      <c r="O19303" s="10"/>
      <c r="P19303" s="8"/>
    </row>
    <row r="19304" spans="1:16" s="2" customFormat="1" x14ac:dyDescent="0.15">
      <c r="A19304" s="3"/>
      <c r="B19304" s="3"/>
      <c r="J19304" s="3"/>
      <c r="K19304" s="5"/>
      <c r="L19304" s="8"/>
      <c r="N19304" s="5"/>
      <c r="O19304" s="10"/>
      <c r="P19304" s="8"/>
    </row>
    <row r="19305" spans="1:16" s="2" customFormat="1" x14ac:dyDescent="0.15">
      <c r="A19305" s="3"/>
      <c r="B19305" s="3"/>
      <c r="J19305" s="3"/>
      <c r="K19305" s="5"/>
      <c r="L19305" s="8"/>
      <c r="N19305" s="5"/>
      <c r="O19305" s="10"/>
      <c r="P19305" s="8"/>
    </row>
    <row r="19306" spans="1:16" s="2" customFormat="1" x14ac:dyDescent="0.15">
      <c r="A19306" s="3"/>
      <c r="B19306" s="3"/>
      <c r="J19306" s="3"/>
      <c r="K19306" s="5"/>
      <c r="L19306" s="8"/>
      <c r="N19306" s="5"/>
      <c r="O19306" s="10"/>
      <c r="P19306" s="8"/>
    </row>
    <row r="19307" spans="1:16" s="2" customFormat="1" x14ac:dyDescent="0.15">
      <c r="A19307" s="3"/>
      <c r="B19307" s="3"/>
      <c r="J19307" s="3"/>
      <c r="K19307" s="5"/>
      <c r="L19307" s="8"/>
      <c r="N19307" s="5"/>
      <c r="O19307" s="10"/>
      <c r="P19307" s="8"/>
    </row>
    <row r="19308" spans="1:16" s="2" customFormat="1" x14ac:dyDescent="0.15">
      <c r="A19308" s="3"/>
      <c r="B19308" s="3"/>
      <c r="J19308" s="3"/>
      <c r="K19308" s="5"/>
      <c r="L19308" s="8"/>
      <c r="N19308" s="5"/>
      <c r="O19308" s="10"/>
      <c r="P19308" s="8"/>
    </row>
    <row r="19309" spans="1:16" s="2" customFormat="1" x14ac:dyDescent="0.15">
      <c r="A19309" s="3"/>
      <c r="B19309" s="3"/>
      <c r="J19309" s="3"/>
      <c r="K19309" s="5"/>
      <c r="L19309" s="8"/>
      <c r="N19309" s="5"/>
      <c r="O19309" s="10"/>
      <c r="P19309" s="8"/>
    </row>
    <row r="19310" spans="1:16" s="2" customFormat="1" x14ac:dyDescent="0.15">
      <c r="A19310" s="3"/>
      <c r="B19310" s="3"/>
      <c r="J19310" s="3"/>
      <c r="K19310" s="5"/>
      <c r="L19310" s="8"/>
      <c r="N19310" s="5"/>
      <c r="O19310" s="10"/>
      <c r="P19310" s="8"/>
    </row>
    <row r="19311" spans="1:16" s="2" customFormat="1" x14ac:dyDescent="0.15">
      <c r="A19311" s="3"/>
      <c r="B19311" s="3"/>
      <c r="J19311" s="3"/>
      <c r="K19311" s="5"/>
      <c r="L19311" s="8"/>
      <c r="N19311" s="5"/>
      <c r="O19311" s="10"/>
      <c r="P19311" s="8"/>
    </row>
    <row r="19312" spans="1:16" s="2" customFormat="1" x14ac:dyDescent="0.15">
      <c r="A19312" s="3"/>
      <c r="B19312" s="3"/>
      <c r="J19312" s="3"/>
      <c r="K19312" s="5"/>
      <c r="L19312" s="8"/>
      <c r="N19312" s="5"/>
      <c r="O19312" s="10"/>
      <c r="P19312" s="8"/>
    </row>
    <row r="19313" spans="1:16" s="2" customFormat="1" x14ac:dyDescent="0.15">
      <c r="A19313" s="3"/>
      <c r="B19313" s="3"/>
      <c r="J19313" s="3"/>
      <c r="K19313" s="5"/>
      <c r="L19313" s="8"/>
      <c r="N19313" s="5"/>
      <c r="O19313" s="10"/>
      <c r="P19313" s="8"/>
    </row>
    <row r="19314" spans="1:16" s="2" customFormat="1" x14ac:dyDescent="0.15">
      <c r="A19314" s="3"/>
      <c r="B19314" s="3"/>
      <c r="J19314" s="3"/>
      <c r="K19314" s="5"/>
      <c r="L19314" s="8"/>
      <c r="N19314" s="5"/>
      <c r="O19314" s="10"/>
      <c r="P19314" s="8"/>
    </row>
    <row r="19315" spans="1:16" s="2" customFormat="1" x14ac:dyDescent="0.15">
      <c r="A19315" s="3"/>
      <c r="B19315" s="3"/>
      <c r="J19315" s="3"/>
      <c r="K19315" s="5"/>
      <c r="L19315" s="8"/>
      <c r="N19315" s="5"/>
      <c r="O19315" s="10"/>
      <c r="P19315" s="8"/>
    </row>
    <row r="19316" spans="1:16" s="2" customFormat="1" x14ac:dyDescent="0.15">
      <c r="A19316" s="3"/>
      <c r="B19316" s="3"/>
      <c r="J19316" s="3"/>
      <c r="K19316" s="5"/>
      <c r="L19316" s="8"/>
      <c r="N19316" s="5"/>
      <c r="O19316" s="10"/>
      <c r="P19316" s="8"/>
    </row>
    <row r="19317" spans="1:16" s="2" customFormat="1" x14ac:dyDescent="0.15">
      <c r="A19317" s="3"/>
      <c r="B19317" s="3"/>
      <c r="J19317" s="3"/>
      <c r="K19317" s="5"/>
      <c r="L19317" s="8"/>
      <c r="N19317" s="5"/>
      <c r="O19317" s="10"/>
      <c r="P19317" s="8"/>
    </row>
    <row r="19318" spans="1:16" s="2" customFormat="1" x14ac:dyDescent="0.15">
      <c r="A19318" s="3"/>
      <c r="B19318" s="3"/>
      <c r="J19318" s="3"/>
      <c r="K19318" s="5"/>
      <c r="L19318" s="8"/>
      <c r="N19318" s="5"/>
      <c r="O19318" s="10"/>
      <c r="P19318" s="8"/>
    </row>
    <row r="19319" spans="1:16" s="2" customFormat="1" x14ac:dyDescent="0.15">
      <c r="A19319" s="3"/>
      <c r="B19319" s="3"/>
      <c r="J19319" s="3"/>
      <c r="K19319" s="5"/>
      <c r="L19319" s="8"/>
      <c r="N19319" s="5"/>
      <c r="O19319" s="10"/>
      <c r="P19319" s="8"/>
    </row>
    <row r="19320" spans="1:16" s="2" customFormat="1" x14ac:dyDescent="0.15">
      <c r="A19320" s="3"/>
      <c r="B19320" s="3"/>
      <c r="J19320" s="3"/>
      <c r="K19320" s="5"/>
      <c r="L19320" s="8"/>
      <c r="N19320" s="5"/>
      <c r="O19320" s="10"/>
      <c r="P19320" s="8"/>
    </row>
    <row r="19321" spans="1:16" s="2" customFormat="1" x14ac:dyDescent="0.15">
      <c r="A19321" s="3"/>
      <c r="B19321" s="3"/>
      <c r="J19321" s="3"/>
      <c r="K19321" s="5"/>
      <c r="L19321" s="8"/>
      <c r="N19321" s="5"/>
      <c r="O19321" s="10"/>
      <c r="P19321" s="8"/>
    </row>
    <row r="19322" spans="1:16" s="2" customFormat="1" x14ac:dyDescent="0.15">
      <c r="A19322" s="3"/>
      <c r="B19322" s="3"/>
      <c r="J19322" s="3"/>
      <c r="K19322" s="5"/>
      <c r="L19322" s="8"/>
      <c r="N19322" s="5"/>
      <c r="O19322" s="10"/>
      <c r="P19322" s="8"/>
    </row>
    <row r="19323" spans="1:16" s="2" customFormat="1" x14ac:dyDescent="0.15">
      <c r="A19323" s="3"/>
      <c r="B19323" s="3"/>
      <c r="J19323" s="3"/>
      <c r="K19323" s="5"/>
      <c r="L19323" s="8"/>
      <c r="N19323" s="5"/>
      <c r="O19323" s="10"/>
      <c r="P19323" s="8"/>
    </row>
    <row r="19324" spans="1:16" s="2" customFormat="1" x14ac:dyDescent="0.15">
      <c r="A19324" s="3"/>
      <c r="B19324" s="3"/>
      <c r="J19324" s="3"/>
      <c r="K19324" s="5"/>
      <c r="L19324" s="8"/>
      <c r="N19324" s="5"/>
      <c r="O19324" s="10"/>
      <c r="P19324" s="8"/>
    </row>
    <row r="19325" spans="1:16" s="2" customFormat="1" x14ac:dyDescent="0.15">
      <c r="A19325" s="3"/>
      <c r="B19325" s="3"/>
      <c r="J19325" s="3"/>
      <c r="K19325" s="5"/>
      <c r="L19325" s="8"/>
      <c r="N19325" s="5"/>
      <c r="O19325" s="10"/>
      <c r="P19325" s="8"/>
    </row>
    <row r="19326" spans="1:16" s="2" customFormat="1" x14ac:dyDescent="0.15">
      <c r="A19326" s="3"/>
      <c r="B19326" s="3"/>
      <c r="J19326" s="3"/>
      <c r="K19326" s="5"/>
      <c r="L19326" s="8"/>
      <c r="N19326" s="5"/>
      <c r="O19326" s="10"/>
      <c r="P19326" s="8"/>
    </row>
    <row r="19327" spans="1:16" s="2" customFormat="1" x14ac:dyDescent="0.15">
      <c r="A19327" s="3"/>
      <c r="B19327" s="3"/>
      <c r="J19327" s="3"/>
      <c r="K19327" s="5"/>
      <c r="L19327" s="8"/>
      <c r="N19327" s="5"/>
      <c r="O19327" s="10"/>
      <c r="P19327" s="8"/>
    </row>
    <row r="19328" spans="1:16" s="2" customFormat="1" x14ac:dyDescent="0.15">
      <c r="A19328" s="3"/>
      <c r="B19328" s="3"/>
      <c r="J19328" s="3"/>
      <c r="K19328" s="5"/>
      <c r="L19328" s="8"/>
      <c r="N19328" s="5"/>
      <c r="O19328" s="10"/>
      <c r="P19328" s="8"/>
    </row>
    <row r="19329" spans="1:16" s="2" customFormat="1" x14ac:dyDescent="0.15">
      <c r="A19329" s="3"/>
      <c r="B19329" s="3"/>
      <c r="J19329" s="3"/>
      <c r="K19329" s="5"/>
      <c r="L19329" s="8"/>
      <c r="N19329" s="5"/>
      <c r="O19329" s="10"/>
      <c r="P19329" s="8"/>
    </row>
    <row r="19330" spans="1:16" s="2" customFormat="1" x14ac:dyDescent="0.15">
      <c r="A19330" s="3"/>
      <c r="B19330" s="3"/>
      <c r="J19330" s="3"/>
      <c r="K19330" s="5"/>
      <c r="L19330" s="8"/>
      <c r="N19330" s="5"/>
      <c r="O19330" s="10"/>
      <c r="P19330" s="8"/>
    </row>
    <row r="19331" spans="1:16" s="2" customFormat="1" x14ac:dyDescent="0.15">
      <c r="A19331" s="3"/>
      <c r="B19331" s="3"/>
      <c r="J19331" s="3"/>
      <c r="K19331" s="5"/>
      <c r="L19331" s="8"/>
      <c r="N19331" s="5"/>
      <c r="O19331" s="10"/>
      <c r="P19331" s="8"/>
    </row>
    <row r="19332" spans="1:16" s="2" customFormat="1" x14ac:dyDescent="0.15">
      <c r="A19332" s="3"/>
      <c r="B19332" s="3"/>
      <c r="J19332" s="3"/>
      <c r="K19332" s="5"/>
      <c r="L19332" s="8"/>
      <c r="N19332" s="5"/>
      <c r="O19332" s="10"/>
      <c r="P19332" s="8"/>
    </row>
    <row r="19333" spans="1:16" s="2" customFormat="1" x14ac:dyDescent="0.15">
      <c r="A19333" s="3"/>
      <c r="B19333" s="3"/>
      <c r="J19333" s="3"/>
      <c r="K19333" s="5"/>
      <c r="L19333" s="8"/>
      <c r="N19333" s="5"/>
      <c r="O19333" s="10"/>
      <c r="P19333" s="8"/>
    </row>
    <row r="19334" spans="1:16" s="2" customFormat="1" x14ac:dyDescent="0.15">
      <c r="A19334" s="3"/>
      <c r="B19334" s="3"/>
      <c r="J19334" s="3"/>
      <c r="K19334" s="5"/>
      <c r="L19334" s="8"/>
      <c r="N19334" s="5"/>
      <c r="O19334" s="10"/>
      <c r="P19334" s="8"/>
    </row>
    <row r="19335" spans="1:16" s="2" customFormat="1" x14ac:dyDescent="0.15">
      <c r="A19335" s="3"/>
      <c r="B19335" s="3"/>
      <c r="J19335" s="3"/>
      <c r="K19335" s="5"/>
      <c r="L19335" s="8"/>
      <c r="N19335" s="5"/>
      <c r="O19335" s="10"/>
      <c r="P19335" s="8"/>
    </row>
    <row r="19336" spans="1:16" s="2" customFormat="1" x14ac:dyDescent="0.15">
      <c r="A19336" s="3"/>
      <c r="B19336" s="3"/>
      <c r="J19336" s="3"/>
      <c r="K19336" s="5"/>
      <c r="L19336" s="8"/>
      <c r="N19336" s="5"/>
      <c r="O19336" s="10"/>
      <c r="P19336" s="8"/>
    </row>
    <row r="19337" spans="1:16" s="2" customFormat="1" x14ac:dyDescent="0.15">
      <c r="A19337" s="3"/>
      <c r="B19337" s="3"/>
      <c r="J19337" s="3"/>
      <c r="K19337" s="5"/>
      <c r="L19337" s="8"/>
      <c r="N19337" s="5"/>
      <c r="O19337" s="10"/>
      <c r="P19337" s="8"/>
    </row>
    <row r="19338" spans="1:16" s="2" customFormat="1" x14ac:dyDescent="0.15">
      <c r="A19338" s="3"/>
      <c r="B19338" s="3"/>
      <c r="J19338" s="3"/>
      <c r="K19338" s="5"/>
      <c r="L19338" s="8"/>
      <c r="N19338" s="5"/>
      <c r="O19338" s="10"/>
      <c r="P19338" s="8"/>
    </row>
    <row r="19339" spans="1:16" s="2" customFormat="1" x14ac:dyDescent="0.15">
      <c r="A19339" s="3"/>
      <c r="B19339" s="3"/>
      <c r="J19339" s="3"/>
      <c r="K19339" s="5"/>
      <c r="L19339" s="8"/>
      <c r="N19339" s="5"/>
      <c r="O19339" s="10"/>
      <c r="P19339" s="8"/>
    </row>
    <row r="19340" spans="1:16" s="2" customFormat="1" x14ac:dyDescent="0.15">
      <c r="A19340" s="3"/>
      <c r="B19340" s="3"/>
      <c r="J19340" s="3"/>
      <c r="K19340" s="5"/>
      <c r="L19340" s="8"/>
      <c r="N19340" s="5"/>
      <c r="O19340" s="10"/>
      <c r="P19340" s="8"/>
    </row>
    <row r="19341" spans="1:16" s="2" customFormat="1" x14ac:dyDescent="0.15">
      <c r="A19341" s="3"/>
      <c r="B19341" s="3"/>
      <c r="J19341" s="3"/>
      <c r="K19341" s="5"/>
      <c r="L19341" s="8"/>
      <c r="N19341" s="5"/>
      <c r="O19341" s="10"/>
      <c r="P19341" s="8"/>
    </row>
    <row r="19342" spans="1:16" s="2" customFormat="1" x14ac:dyDescent="0.15">
      <c r="A19342" s="3"/>
      <c r="B19342" s="3"/>
      <c r="J19342" s="3"/>
      <c r="K19342" s="5"/>
      <c r="L19342" s="8"/>
      <c r="N19342" s="5"/>
      <c r="O19342" s="10"/>
      <c r="P19342" s="8"/>
    </row>
    <row r="19343" spans="1:16" s="2" customFormat="1" x14ac:dyDescent="0.15">
      <c r="A19343" s="3"/>
      <c r="B19343" s="3"/>
      <c r="J19343" s="3"/>
      <c r="K19343" s="5"/>
      <c r="L19343" s="8"/>
      <c r="N19343" s="5"/>
      <c r="O19343" s="10"/>
      <c r="P19343" s="8"/>
    </row>
    <row r="19344" spans="1:16" s="2" customFormat="1" x14ac:dyDescent="0.15">
      <c r="A19344" s="3"/>
      <c r="B19344" s="3"/>
      <c r="J19344" s="3"/>
      <c r="K19344" s="5"/>
      <c r="L19344" s="8"/>
      <c r="N19344" s="5"/>
      <c r="O19344" s="10"/>
      <c r="P19344" s="8"/>
    </row>
    <row r="19345" spans="1:16" s="2" customFormat="1" x14ac:dyDescent="0.15">
      <c r="A19345" s="3"/>
      <c r="B19345" s="3"/>
      <c r="J19345" s="3"/>
      <c r="K19345" s="5"/>
      <c r="L19345" s="8"/>
      <c r="N19345" s="5"/>
      <c r="O19345" s="10"/>
      <c r="P19345" s="8"/>
    </row>
    <row r="19346" spans="1:16" s="2" customFormat="1" x14ac:dyDescent="0.15">
      <c r="A19346" s="3"/>
      <c r="B19346" s="3"/>
      <c r="J19346" s="3"/>
      <c r="K19346" s="5"/>
      <c r="L19346" s="8"/>
      <c r="N19346" s="5"/>
      <c r="O19346" s="10"/>
      <c r="P19346" s="8"/>
    </row>
    <row r="19347" spans="1:16" s="2" customFormat="1" x14ac:dyDescent="0.15">
      <c r="A19347" s="3"/>
      <c r="B19347" s="3"/>
      <c r="J19347" s="3"/>
      <c r="K19347" s="5"/>
      <c r="L19347" s="8"/>
      <c r="N19347" s="5"/>
      <c r="O19347" s="10"/>
      <c r="P19347" s="8"/>
    </row>
    <row r="19348" spans="1:16" s="2" customFormat="1" x14ac:dyDescent="0.15">
      <c r="A19348" s="3"/>
      <c r="B19348" s="3"/>
      <c r="J19348" s="3"/>
      <c r="K19348" s="5"/>
      <c r="L19348" s="8"/>
      <c r="N19348" s="5"/>
      <c r="O19348" s="10"/>
      <c r="P19348" s="8"/>
    </row>
    <row r="19349" spans="1:16" s="2" customFormat="1" x14ac:dyDescent="0.15">
      <c r="A19349" s="3"/>
      <c r="B19349" s="3"/>
      <c r="J19349" s="3"/>
      <c r="K19349" s="5"/>
      <c r="L19349" s="8"/>
      <c r="N19349" s="5"/>
      <c r="O19349" s="10"/>
      <c r="P19349" s="8"/>
    </row>
    <row r="19350" spans="1:16" s="2" customFormat="1" x14ac:dyDescent="0.15">
      <c r="A19350" s="3"/>
      <c r="B19350" s="3"/>
      <c r="J19350" s="3"/>
      <c r="K19350" s="5"/>
      <c r="L19350" s="8"/>
      <c r="N19350" s="5"/>
      <c r="O19350" s="10"/>
      <c r="P19350" s="8"/>
    </row>
    <row r="19351" spans="1:16" s="2" customFormat="1" x14ac:dyDescent="0.15">
      <c r="A19351" s="3"/>
      <c r="B19351" s="3"/>
      <c r="J19351" s="3"/>
      <c r="K19351" s="5"/>
      <c r="L19351" s="8"/>
      <c r="N19351" s="5"/>
      <c r="O19351" s="10"/>
      <c r="P19351" s="8"/>
    </row>
    <row r="19352" spans="1:16" s="2" customFormat="1" x14ac:dyDescent="0.15">
      <c r="A19352" s="3"/>
      <c r="B19352" s="3"/>
      <c r="J19352" s="3"/>
      <c r="K19352" s="5"/>
      <c r="L19352" s="8"/>
      <c r="N19352" s="5"/>
      <c r="O19352" s="10"/>
      <c r="P19352" s="8"/>
    </row>
    <row r="19353" spans="1:16" s="2" customFormat="1" x14ac:dyDescent="0.15">
      <c r="A19353" s="3"/>
      <c r="B19353" s="3"/>
      <c r="J19353" s="3"/>
      <c r="K19353" s="5"/>
      <c r="L19353" s="8"/>
      <c r="N19353" s="5"/>
      <c r="O19353" s="10"/>
      <c r="P19353" s="8"/>
    </row>
    <row r="19354" spans="1:16" s="2" customFormat="1" x14ac:dyDescent="0.15">
      <c r="A19354" s="3"/>
      <c r="B19354" s="3"/>
      <c r="J19354" s="3"/>
      <c r="K19354" s="5"/>
      <c r="L19354" s="8"/>
      <c r="N19354" s="5"/>
      <c r="O19354" s="10"/>
      <c r="P19354" s="8"/>
    </row>
    <row r="19355" spans="1:16" s="2" customFormat="1" x14ac:dyDescent="0.15">
      <c r="A19355" s="3"/>
      <c r="B19355" s="3"/>
      <c r="J19355" s="3"/>
      <c r="K19355" s="5"/>
      <c r="L19355" s="8"/>
      <c r="N19355" s="5"/>
      <c r="O19355" s="10"/>
      <c r="P19355" s="8"/>
    </row>
    <row r="19356" spans="1:16" s="2" customFormat="1" x14ac:dyDescent="0.15">
      <c r="A19356" s="3"/>
      <c r="B19356" s="3"/>
      <c r="J19356" s="3"/>
      <c r="K19356" s="5"/>
      <c r="L19356" s="8"/>
      <c r="N19356" s="5"/>
      <c r="O19356" s="10"/>
      <c r="P19356" s="8"/>
    </row>
    <row r="19357" spans="1:16" s="2" customFormat="1" x14ac:dyDescent="0.15">
      <c r="A19357" s="3"/>
      <c r="B19357" s="3"/>
      <c r="J19357" s="3"/>
      <c r="K19357" s="5"/>
      <c r="L19357" s="8"/>
      <c r="N19357" s="5"/>
      <c r="O19357" s="10"/>
      <c r="P19357" s="8"/>
    </row>
    <row r="19358" spans="1:16" s="2" customFormat="1" x14ac:dyDescent="0.15">
      <c r="A19358" s="3"/>
      <c r="B19358" s="3"/>
      <c r="J19358" s="3"/>
      <c r="K19358" s="5"/>
      <c r="L19358" s="8"/>
      <c r="N19358" s="5"/>
      <c r="O19358" s="10"/>
      <c r="P19358" s="8"/>
    </row>
    <row r="19359" spans="1:16" s="2" customFormat="1" x14ac:dyDescent="0.15">
      <c r="A19359" s="3"/>
      <c r="B19359" s="3"/>
      <c r="J19359" s="3"/>
      <c r="K19359" s="5"/>
      <c r="L19359" s="8"/>
      <c r="N19359" s="5"/>
      <c r="O19359" s="10"/>
      <c r="P19359" s="8"/>
    </row>
    <row r="19360" spans="1:16" s="2" customFormat="1" x14ac:dyDescent="0.15">
      <c r="A19360" s="3"/>
      <c r="B19360" s="3"/>
      <c r="J19360" s="3"/>
      <c r="K19360" s="5"/>
      <c r="L19360" s="8"/>
      <c r="N19360" s="5"/>
      <c r="O19360" s="10"/>
      <c r="P19360" s="8"/>
    </row>
    <row r="19361" spans="1:16" s="2" customFormat="1" x14ac:dyDescent="0.15">
      <c r="A19361" s="3"/>
      <c r="B19361" s="3"/>
      <c r="J19361" s="3"/>
      <c r="K19361" s="5"/>
      <c r="L19361" s="8"/>
      <c r="N19361" s="5"/>
      <c r="O19361" s="10"/>
      <c r="P19361" s="8"/>
    </row>
    <row r="19362" spans="1:16" s="2" customFormat="1" x14ac:dyDescent="0.15">
      <c r="A19362" s="3"/>
      <c r="B19362" s="3"/>
      <c r="J19362" s="3"/>
      <c r="K19362" s="5"/>
      <c r="L19362" s="8"/>
      <c r="N19362" s="5"/>
      <c r="O19362" s="10"/>
      <c r="P19362" s="8"/>
    </row>
    <row r="19363" spans="1:16" s="2" customFormat="1" x14ac:dyDescent="0.15">
      <c r="A19363" s="3"/>
      <c r="B19363" s="3"/>
      <c r="J19363" s="3"/>
      <c r="K19363" s="5"/>
      <c r="L19363" s="8"/>
      <c r="N19363" s="5"/>
      <c r="O19363" s="10"/>
      <c r="P19363" s="8"/>
    </row>
    <row r="19364" spans="1:16" s="2" customFormat="1" x14ac:dyDescent="0.15">
      <c r="A19364" s="3"/>
      <c r="B19364" s="3"/>
      <c r="J19364" s="3"/>
      <c r="K19364" s="5"/>
      <c r="L19364" s="8"/>
      <c r="N19364" s="5"/>
      <c r="O19364" s="10"/>
      <c r="P19364" s="8"/>
    </row>
    <row r="19365" spans="1:16" s="2" customFormat="1" x14ac:dyDescent="0.15">
      <c r="A19365" s="3"/>
      <c r="B19365" s="3"/>
      <c r="J19365" s="3"/>
      <c r="K19365" s="5"/>
      <c r="L19365" s="8"/>
      <c r="N19365" s="5"/>
      <c r="O19365" s="10"/>
      <c r="P19365" s="8"/>
    </row>
    <row r="19366" spans="1:16" s="2" customFormat="1" x14ac:dyDescent="0.15">
      <c r="A19366" s="3"/>
      <c r="B19366" s="3"/>
      <c r="J19366" s="3"/>
      <c r="K19366" s="5"/>
      <c r="L19366" s="8"/>
      <c r="N19366" s="5"/>
      <c r="O19366" s="10"/>
      <c r="P19366" s="8"/>
    </row>
    <row r="19367" spans="1:16" s="2" customFormat="1" x14ac:dyDescent="0.15">
      <c r="A19367" s="3"/>
      <c r="B19367" s="3"/>
      <c r="J19367" s="3"/>
      <c r="K19367" s="5"/>
      <c r="L19367" s="8"/>
      <c r="N19367" s="5"/>
      <c r="O19367" s="10"/>
      <c r="P19367" s="8"/>
    </row>
    <row r="19368" spans="1:16" s="2" customFormat="1" x14ac:dyDescent="0.15">
      <c r="A19368" s="3"/>
      <c r="B19368" s="3"/>
      <c r="J19368" s="3"/>
      <c r="K19368" s="5"/>
      <c r="L19368" s="8"/>
      <c r="N19368" s="5"/>
      <c r="O19368" s="10"/>
      <c r="P19368" s="8"/>
    </row>
    <row r="19369" spans="1:16" s="2" customFormat="1" x14ac:dyDescent="0.15">
      <c r="A19369" s="3"/>
      <c r="B19369" s="3"/>
      <c r="J19369" s="3"/>
      <c r="K19369" s="5"/>
      <c r="L19369" s="8"/>
      <c r="N19369" s="5"/>
      <c r="O19369" s="10"/>
      <c r="P19369" s="8"/>
    </row>
    <row r="19370" spans="1:16" s="2" customFormat="1" x14ac:dyDescent="0.15">
      <c r="A19370" s="3"/>
      <c r="B19370" s="3"/>
      <c r="J19370" s="3"/>
      <c r="K19370" s="5"/>
      <c r="L19370" s="8"/>
      <c r="N19370" s="5"/>
      <c r="O19370" s="10"/>
      <c r="P19370" s="8"/>
    </row>
    <row r="19371" spans="1:16" s="2" customFormat="1" x14ac:dyDescent="0.15">
      <c r="A19371" s="3"/>
      <c r="B19371" s="3"/>
      <c r="J19371" s="3"/>
      <c r="K19371" s="5"/>
      <c r="L19371" s="8"/>
      <c r="N19371" s="5"/>
      <c r="O19371" s="10"/>
      <c r="P19371" s="8"/>
    </row>
    <row r="19372" spans="1:16" s="2" customFormat="1" x14ac:dyDescent="0.15">
      <c r="A19372" s="3"/>
      <c r="B19372" s="3"/>
      <c r="J19372" s="3"/>
      <c r="K19372" s="5"/>
      <c r="L19372" s="8"/>
      <c r="N19372" s="5"/>
      <c r="O19372" s="10"/>
      <c r="P19372" s="8"/>
    </row>
    <row r="19373" spans="1:16" s="2" customFormat="1" x14ac:dyDescent="0.15">
      <c r="A19373" s="3"/>
      <c r="B19373" s="3"/>
      <c r="J19373" s="3"/>
      <c r="K19373" s="5"/>
      <c r="L19373" s="8"/>
      <c r="N19373" s="5"/>
      <c r="O19373" s="10"/>
      <c r="P19373" s="8"/>
    </row>
    <row r="19374" spans="1:16" s="2" customFormat="1" x14ac:dyDescent="0.15">
      <c r="A19374" s="3"/>
      <c r="B19374" s="3"/>
      <c r="J19374" s="3"/>
      <c r="K19374" s="5"/>
      <c r="L19374" s="8"/>
      <c r="N19374" s="5"/>
      <c r="O19374" s="10"/>
      <c r="P19374" s="8"/>
    </row>
    <row r="19375" spans="1:16" s="2" customFormat="1" x14ac:dyDescent="0.15">
      <c r="A19375" s="3"/>
      <c r="B19375" s="3"/>
      <c r="J19375" s="3"/>
      <c r="K19375" s="5"/>
      <c r="L19375" s="8"/>
      <c r="N19375" s="5"/>
      <c r="O19375" s="10"/>
      <c r="P19375" s="8"/>
    </row>
    <row r="19376" spans="1:16" s="2" customFormat="1" x14ac:dyDescent="0.15">
      <c r="A19376" s="3"/>
      <c r="B19376" s="3"/>
      <c r="J19376" s="3"/>
      <c r="K19376" s="5"/>
      <c r="L19376" s="8"/>
      <c r="N19376" s="5"/>
      <c r="O19376" s="10"/>
      <c r="P19376" s="8"/>
    </row>
    <row r="19377" spans="1:16" s="2" customFormat="1" x14ac:dyDescent="0.15">
      <c r="A19377" s="3"/>
      <c r="B19377" s="3"/>
      <c r="J19377" s="3"/>
      <c r="K19377" s="5"/>
      <c r="L19377" s="8"/>
      <c r="N19377" s="5"/>
      <c r="O19377" s="10"/>
      <c r="P19377" s="8"/>
    </row>
    <row r="19378" spans="1:16" s="2" customFormat="1" x14ac:dyDescent="0.15">
      <c r="A19378" s="3"/>
      <c r="B19378" s="3"/>
      <c r="J19378" s="3"/>
      <c r="K19378" s="5"/>
      <c r="L19378" s="8"/>
      <c r="N19378" s="5"/>
      <c r="O19378" s="10"/>
      <c r="P19378" s="8"/>
    </row>
    <row r="19379" spans="1:16" s="2" customFormat="1" x14ac:dyDescent="0.15">
      <c r="A19379" s="3"/>
      <c r="B19379" s="3"/>
      <c r="J19379" s="3"/>
      <c r="K19379" s="5"/>
      <c r="L19379" s="8"/>
      <c r="N19379" s="5"/>
      <c r="O19379" s="10"/>
      <c r="P19379" s="8"/>
    </row>
    <row r="19380" spans="1:16" s="2" customFormat="1" x14ac:dyDescent="0.15">
      <c r="A19380" s="3"/>
      <c r="B19380" s="3"/>
      <c r="J19380" s="3"/>
      <c r="K19380" s="5"/>
      <c r="L19380" s="8"/>
      <c r="N19380" s="5"/>
      <c r="O19380" s="10"/>
      <c r="P19380" s="8"/>
    </row>
    <row r="19381" spans="1:16" s="2" customFormat="1" x14ac:dyDescent="0.15">
      <c r="A19381" s="3"/>
      <c r="B19381" s="3"/>
      <c r="J19381" s="3"/>
      <c r="K19381" s="5"/>
      <c r="L19381" s="8"/>
      <c r="N19381" s="5"/>
      <c r="O19381" s="10"/>
      <c r="P19381" s="8"/>
    </row>
    <row r="19382" spans="1:16" s="2" customFormat="1" x14ac:dyDescent="0.15">
      <c r="A19382" s="3"/>
      <c r="B19382" s="3"/>
      <c r="J19382" s="3"/>
      <c r="K19382" s="5"/>
      <c r="L19382" s="8"/>
      <c r="N19382" s="5"/>
      <c r="O19382" s="10"/>
      <c r="P19382" s="8"/>
    </row>
    <row r="19383" spans="1:16" s="2" customFormat="1" x14ac:dyDescent="0.15">
      <c r="A19383" s="3"/>
      <c r="B19383" s="3"/>
      <c r="J19383" s="3"/>
      <c r="K19383" s="5"/>
      <c r="L19383" s="8"/>
      <c r="N19383" s="5"/>
      <c r="O19383" s="10"/>
      <c r="P19383" s="8"/>
    </row>
    <row r="19384" spans="1:16" s="2" customFormat="1" x14ac:dyDescent="0.15">
      <c r="A19384" s="3"/>
      <c r="B19384" s="3"/>
      <c r="J19384" s="3"/>
      <c r="K19384" s="5"/>
      <c r="L19384" s="8"/>
      <c r="N19384" s="5"/>
      <c r="O19384" s="10"/>
      <c r="P19384" s="8"/>
    </row>
    <row r="19385" spans="1:16" s="2" customFormat="1" x14ac:dyDescent="0.15">
      <c r="A19385" s="3"/>
      <c r="B19385" s="3"/>
      <c r="J19385" s="3"/>
      <c r="K19385" s="5"/>
      <c r="L19385" s="8"/>
      <c r="N19385" s="5"/>
      <c r="O19385" s="10"/>
      <c r="P19385" s="8"/>
    </row>
    <row r="19386" spans="1:16" s="2" customFormat="1" x14ac:dyDescent="0.15">
      <c r="A19386" s="3"/>
      <c r="B19386" s="3"/>
      <c r="J19386" s="3"/>
      <c r="K19386" s="5"/>
      <c r="L19386" s="8"/>
      <c r="N19386" s="5"/>
      <c r="O19386" s="10"/>
      <c r="P19386" s="8"/>
    </row>
    <row r="19387" spans="1:16" s="2" customFormat="1" x14ac:dyDescent="0.15">
      <c r="A19387" s="3"/>
      <c r="B19387" s="3"/>
      <c r="J19387" s="3"/>
      <c r="K19387" s="5"/>
      <c r="L19387" s="8"/>
      <c r="N19387" s="5"/>
      <c r="O19387" s="10"/>
      <c r="P19387" s="8"/>
    </row>
    <row r="19388" spans="1:16" s="2" customFormat="1" x14ac:dyDescent="0.15">
      <c r="A19388" s="3"/>
      <c r="B19388" s="3"/>
      <c r="J19388" s="3"/>
      <c r="K19388" s="5"/>
      <c r="L19388" s="8"/>
      <c r="N19388" s="5"/>
      <c r="O19388" s="10"/>
      <c r="P19388" s="8"/>
    </row>
    <row r="19389" spans="1:16" s="2" customFormat="1" x14ac:dyDescent="0.15">
      <c r="A19389" s="3"/>
      <c r="B19389" s="3"/>
      <c r="J19389" s="3"/>
      <c r="K19389" s="5"/>
      <c r="L19389" s="8"/>
      <c r="N19389" s="5"/>
      <c r="O19389" s="10"/>
      <c r="P19389" s="8"/>
    </row>
    <row r="19390" spans="1:16" s="2" customFormat="1" x14ac:dyDescent="0.15">
      <c r="A19390" s="3"/>
      <c r="B19390" s="3"/>
      <c r="J19390" s="3"/>
      <c r="K19390" s="5"/>
      <c r="L19390" s="8"/>
      <c r="N19390" s="5"/>
      <c r="O19390" s="10"/>
      <c r="P19390" s="8"/>
    </row>
    <row r="19391" spans="1:16" s="2" customFormat="1" x14ac:dyDescent="0.15">
      <c r="A19391" s="3"/>
      <c r="B19391" s="3"/>
      <c r="J19391" s="3"/>
      <c r="K19391" s="5"/>
      <c r="L19391" s="8"/>
      <c r="N19391" s="5"/>
      <c r="O19391" s="10"/>
      <c r="P19391" s="8"/>
    </row>
    <row r="19392" spans="1:16" s="2" customFormat="1" x14ac:dyDescent="0.15">
      <c r="A19392" s="3"/>
      <c r="B19392" s="3"/>
      <c r="J19392" s="3"/>
      <c r="K19392" s="5"/>
      <c r="L19392" s="8"/>
      <c r="N19392" s="5"/>
      <c r="O19392" s="10"/>
      <c r="P19392" s="8"/>
    </row>
    <row r="19393" spans="1:16" s="2" customFormat="1" x14ac:dyDescent="0.15">
      <c r="A19393" s="3"/>
      <c r="B19393" s="3"/>
      <c r="J19393" s="3"/>
      <c r="K19393" s="5"/>
      <c r="L19393" s="8"/>
      <c r="N19393" s="5"/>
      <c r="O19393" s="10"/>
      <c r="P19393" s="8"/>
    </row>
    <row r="19394" spans="1:16" s="2" customFormat="1" x14ac:dyDescent="0.15">
      <c r="A19394" s="3"/>
      <c r="B19394" s="3"/>
      <c r="J19394" s="3"/>
      <c r="K19394" s="5"/>
      <c r="L19394" s="8"/>
      <c r="N19394" s="5"/>
      <c r="O19394" s="10"/>
      <c r="P19394" s="8"/>
    </row>
    <row r="19395" spans="1:16" s="2" customFormat="1" x14ac:dyDescent="0.15">
      <c r="A19395" s="3"/>
      <c r="B19395" s="3"/>
      <c r="J19395" s="3"/>
      <c r="K19395" s="5"/>
      <c r="L19395" s="8"/>
      <c r="N19395" s="5"/>
      <c r="O19395" s="10"/>
      <c r="P19395" s="8"/>
    </row>
    <row r="19396" spans="1:16" s="2" customFormat="1" x14ac:dyDescent="0.15">
      <c r="A19396" s="3"/>
      <c r="B19396" s="3"/>
      <c r="J19396" s="3"/>
      <c r="K19396" s="5"/>
      <c r="L19396" s="8"/>
      <c r="N19396" s="5"/>
      <c r="O19396" s="10"/>
      <c r="P19396" s="8"/>
    </row>
    <row r="19397" spans="1:16" s="2" customFormat="1" x14ac:dyDescent="0.15">
      <c r="A19397" s="3"/>
      <c r="B19397" s="3"/>
      <c r="J19397" s="3"/>
      <c r="K19397" s="5"/>
      <c r="L19397" s="8"/>
      <c r="N19397" s="5"/>
      <c r="O19397" s="10"/>
      <c r="P19397" s="8"/>
    </row>
    <row r="19398" spans="1:16" s="2" customFormat="1" x14ac:dyDescent="0.15">
      <c r="A19398" s="3"/>
      <c r="B19398" s="3"/>
      <c r="J19398" s="3"/>
      <c r="K19398" s="5"/>
      <c r="L19398" s="8"/>
      <c r="N19398" s="5"/>
      <c r="O19398" s="10"/>
      <c r="P19398" s="8"/>
    </row>
    <row r="19399" spans="1:16" s="2" customFormat="1" x14ac:dyDescent="0.15">
      <c r="A19399" s="3"/>
      <c r="B19399" s="3"/>
      <c r="J19399" s="3"/>
      <c r="K19399" s="5"/>
      <c r="L19399" s="8"/>
      <c r="N19399" s="5"/>
      <c r="O19399" s="10"/>
      <c r="P19399" s="8"/>
    </row>
    <row r="19400" spans="1:16" s="2" customFormat="1" x14ac:dyDescent="0.15">
      <c r="A19400" s="3"/>
      <c r="B19400" s="3"/>
      <c r="J19400" s="3"/>
      <c r="K19400" s="5"/>
      <c r="L19400" s="8"/>
      <c r="N19400" s="5"/>
      <c r="O19400" s="10"/>
      <c r="P19400" s="8"/>
    </row>
    <row r="19401" spans="1:16" s="2" customFormat="1" x14ac:dyDescent="0.15">
      <c r="A19401" s="3"/>
      <c r="B19401" s="3"/>
      <c r="J19401" s="3"/>
      <c r="K19401" s="5"/>
      <c r="L19401" s="8"/>
      <c r="N19401" s="5"/>
      <c r="O19401" s="10"/>
      <c r="P19401" s="8"/>
    </row>
    <row r="19402" spans="1:16" s="2" customFormat="1" x14ac:dyDescent="0.15">
      <c r="A19402" s="3"/>
      <c r="B19402" s="3"/>
      <c r="J19402" s="3"/>
      <c r="K19402" s="5"/>
      <c r="L19402" s="8"/>
      <c r="N19402" s="5"/>
      <c r="O19402" s="10"/>
      <c r="P19402" s="8"/>
    </row>
    <row r="19403" spans="1:16" s="2" customFormat="1" x14ac:dyDescent="0.15">
      <c r="A19403" s="3"/>
      <c r="B19403" s="3"/>
      <c r="J19403" s="3"/>
      <c r="K19403" s="5"/>
      <c r="L19403" s="8"/>
      <c r="N19403" s="5"/>
      <c r="O19403" s="10"/>
      <c r="P19403" s="8"/>
    </row>
    <row r="19404" spans="1:16" s="2" customFormat="1" x14ac:dyDescent="0.15">
      <c r="A19404" s="3"/>
      <c r="B19404" s="3"/>
      <c r="J19404" s="3"/>
      <c r="K19404" s="5"/>
      <c r="L19404" s="8"/>
      <c r="N19404" s="5"/>
      <c r="O19404" s="10"/>
      <c r="P19404" s="8"/>
    </row>
    <row r="19405" spans="1:16" s="2" customFormat="1" x14ac:dyDescent="0.15">
      <c r="A19405" s="3"/>
      <c r="B19405" s="3"/>
      <c r="J19405" s="3"/>
      <c r="K19405" s="5"/>
      <c r="L19405" s="8"/>
      <c r="N19405" s="5"/>
      <c r="O19405" s="10"/>
      <c r="P19405" s="8"/>
    </row>
    <row r="19406" spans="1:16" s="2" customFormat="1" x14ac:dyDescent="0.15">
      <c r="A19406" s="3"/>
      <c r="B19406" s="3"/>
      <c r="J19406" s="3"/>
      <c r="K19406" s="5"/>
      <c r="L19406" s="8"/>
      <c r="N19406" s="5"/>
      <c r="O19406" s="10"/>
      <c r="P19406" s="8"/>
    </row>
    <row r="19407" spans="1:16" s="2" customFormat="1" x14ac:dyDescent="0.15">
      <c r="A19407" s="3"/>
      <c r="B19407" s="3"/>
      <c r="J19407" s="3"/>
      <c r="K19407" s="5"/>
      <c r="L19407" s="8"/>
      <c r="N19407" s="5"/>
      <c r="O19407" s="10"/>
      <c r="P19407" s="8"/>
    </row>
    <row r="19408" spans="1:16" s="2" customFormat="1" x14ac:dyDescent="0.15">
      <c r="A19408" s="3"/>
      <c r="B19408" s="3"/>
      <c r="J19408" s="3"/>
      <c r="K19408" s="5"/>
      <c r="L19408" s="8"/>
      <c r="N19408" s="5"/>
      <c r="O19408" s="10"/>
      <c r="P19408" s="8"/>
    </row>
    <row r="19409" spans="1:16" s="2" customFormat="1" x14ac:dyDescent="0.15">
      <c r="A19409" s="3"/>
      <c r="B19409" s="3"/>
      <c r="J19409" s="3"/>
      <c r="K19409" s="5"/>
      <c r="L19409" s="8"/>
      <c r="N19409" s="5"/>
      <c r="O19409" s="10"/>
      <c r="P19409" s="8"/>
    </row>
    <row r="19410" spans="1:16" s="2" customFormat="1" x14ac:dyDescent="0.15">
      <c r="A19410" s="3"/>
      <c r="B19410" s="3"/>
      <c r="J19410" s="3"/>
      <c r="K19410" s="5"/>
      <c r="L19410" s="8"/>
      <c r="N19410" s="5"/>
      <c r="O19410" s="10"/>
      <c r="P19410" s="8"/>
    </row>
    <row r="19411" spans="1:16" s="2" customFormat="1" x14ac:dyDescent="0.15">
      <c r="A19411" s="3"/>
      <c r="B19411" s="3"/>
      <c r="J19411" s="3"/>
      <c r="K19411" s="5"/>
      <c r="L19411" s="8"/>
      <c r="N19411" s="5"/>
      <c r="O19411" s="10"/>
      <c r="P19411" s="8"/>
    </row>
    <row r="19412" spans="1:16" s="2" customFormat="1" x14ac:dyDescent="0.15">
      <c r="A19412" s="3"/>
      <c r="B19412" s="3"/>
      <c r="J19412" s="3"/>
      <c r="K19412" s="5"/>
      <c r="L19412" s="8"/>
      <c r="N19412" s="5"/>
      <c r="O19412" s="10"/>
      <c r="P19412" s="8"/>
    </row>
    <row r="19413" spans="1:16" s="2" customFormat="1" x14ac:dyDescent="0.15">
      <c r="A19413" s="3"/>
      <c r="B19413" s="3"/>
      <c r="J19413" s="3"/>
      <c r="K19413" s="5"/>
      <c r="L19413" s="8"/>
      <c r="N19413" s="5"/>
      <c r="O19413" s="10"/>
      <c r="P19413" s="8"/>
    </row>
    <row r="19414" spans="1:16" s="2" customFormat="1" x14ac:dyDescent="0.15">
      <c r="A19414" s="3"/>
      <c r="B19414" s="3"/>
      <c r="J19414" s="3"/>
      <c r="K19414" s="5"/>
      <c r="L19414" s="8"/>
      <c r="N19414" s="5"/>
      <c r="O19414" s="10"/>
      <c r="P19414" s="8"/>
    </row>
    <row r="19415" spans="1:16" s="2" customFormat="1" x14ac:dyDescent="0.15">
      <c r="A19415" s="3"/>
      <c r="B19415" s="3"/>
      <c r="J19415" s="3"/>
      <c r="K19415" s="5"/>
      <c r="L19415" s="8"/>
      <c r="N19415" s="5"/>
      <c r="O19415" s="10"/>
      <c r="P19415" s="8"/>
    </row>
    <row r="19416" spans="1:16" s="2" customFormat="1" x14ac:dyDescent="0.15">
      <c r="A19416" s="3"/>
      <c r="B19416" s="3"/>
      <c r="J19416" s="3"/>
      <c r="K19416" s="5"/>
      <c r="L19416" s="8"/>
      <c r="N19416" s="5"/>
      <c r="O19416" s="10"/>
      <c r="P19416" s="8"/>
    </row>
    <row r="19417" spans="1:16" s="2" customFormat="1" x14ac:dyDescent="0.15">
      <c r="A19417" s="3"/>
      <c r="B19417" s="3"/>
      <c r="J19417" s="3"/>
      <c r="K19417" s="5"/>
      <c r="L19417" s="8"/>
      <c r="N19417" s="5"/>
      <c r="O19417" s="10"/>
      <c r="P19417" s="8"/>
    </row>
    <row r="19418" spans="1:16" s="2" customFormat="1" x14ac:dyDescent="0.15">
      <c r="A19418" s="3"/>
      <c r="B19418" s="3"/>
      <c r="J19418" s="3"/>
      <c r="K19418" s="5"/>
      <c r="L19418" s="8"/>
      <c r="N19418" s="5"/>
      <c r="O19418" s="10"/>
      <c r="P19418" s="8"/>
    </row>
    <row r="19419" spans="1:16" s="2" customFormat="1" x14ac:dyDescent="0.15">
      <c r="A19419" s="3"/>
      <c r="B19419" s="3"/>
      <c r="J19419" s="3"/>
      <c r="K19419" s="5"/>
      <c r="L19419" s="8"/>
      <c r="N19419" s="5"/>
      <c r="O19419" s="10"/>
      <c r="P19419" s="8"/>
    </row>
    <row r="19420" spans="1:16" s="2" customFormat="1" x14ac:dyDescent="0.15">
      <c r="A19420" s="3"/>
      <c r="B19420" s="3"/>
      <c r="J19420" s="3"/>
      <c r="K19420" s="5"/>
      <c r="L19420" s="8"/>
      <c r="N19420" s="5"/>
      <c r="O19420" s="10"/>
      <c r="P19420" s="8"/>
    </row>
    <row r="19421" spans="1:16" s="2" customFormat="1" x14ac:dyDescent="0.15">
      <c r="A19421" s="3"/>
      <c r="B19421" s="3"/>
      <c r="J19421" s="3"/>
      <c r="K19421" s="5"/>
      <c r="L19421" s="8"/>
      <c r="N19421" s="5"/>
      <c r="O19421" s="10"/>
      <c r="P19421" s="8"/>
    </row>
    <row r="19422" spans="1:16" s="2" customFormat="1" x14ac:dyDescent="0.15">
      <c r="A19422" s="3"/>
      <c r="B19422" s="3"/>
      <c r="J19422" s="3"/>
      <c r="K19422" s="5"/>
      <c r="L19422" s="8"/>
      <c r="N19422" s="5"/>
      <c r="O19422" s="10"/>
      <c r="P19422" s="8"/>
    </row>
    <row r="19423" spans="1:16" s="2" customFormat="1" x14ac:dyDescent="0.15">
      <c r="A19423" s="3"/>
      <c r="B19423" s="3"/>
      <c r="J19423" s="3"/>
      <c r="K19423" s="5"/>
      <c r="L19423" s="8"/>
      <c r="N19423" s="5"/>
      <c r="O19423" s="10"/>
      <c r="P19423" s="8"/>
    </row>
    <row r="19424" spans="1:16" s="2" customFormat="1" x14ac:dyDescent="0.15">
      <c r="A19424" s="3"/>
      <c r="B19424" s="3"/>
      <c r="J19424" s="3"/>
      <c r="K19424" s="5"/>
      <c r="L19424" s="8"/>
      <c r="N19424" s="5"/>
      <c r="O19424" s="10"/>
      <c r="P19424" s="8"/>
    </row>
    <row r="19425" spans="1:16" s="2" customFormat="1" x14ac:dyDescent="0.15">
      <c r="A19425" s="3"/>
      <c r="B19425" s="3"/>
      <c r="J19425" s="3"/>
      <c r="K19425" s="5"/>
      <c r="L19425" s="8"/>
      <c r="N19425" s="5"/>
      <c r="O19425" s="10"/>
      <c r="P19425" s="8"/>
    </row>
    <row r="19426" spans="1:16" s="2" customFormat="1" x14ac:dyDescent="0.15">
      <c r="A19426" s="3"/>
      <c r="B19426" s="3"/>
      <c r="J19426" s="3"/>
      <c r="K19426" s="5"/>
      <c r="L19426" s="8"/>
      <c r="N19426" s="5"/>
      <c r="O19426" s="10"/>
      <c r="P19426" s="8"/>
    </row>
    <row r="19427" spans="1:16" s="2" customFormat="1" x14ac:dyDescent="0.15">
      <c r="A19427" s="3"/>
      <c r="B19427" s="3"/>
      <c r="J19427" s="3"/>
      <c r="K19427" s="5"/>
      <c r="L19427" s="8"/>
      <c r="N19427" s="5"/>
      <c r="O19427" s="10"/>
      <c r="P19427" s="8"/>
    </row>
    <row r="19428" spans="1:16" s="2" customFormat="1" x14ac:dyDescent="0.15">
      <c r="A19428" s="3"/>
      <c r="B19428" s="3"/>
      <c r="J19428" s="3"/>
      <c r="K19428" s="5"/>
      <c r="L19428" s="8"/>
      <c r="N19428" s="5"/>
      <c r="O19428" s="10"/>
      <c r="P19428" s="8"/>
    </row>
    <row r="19429" spans="1:16" s="2" customFormat="1" x14ac:dyDescent="0.15">
      <c r="A19429" s="3"/>
      <c r="B19429" s="3"/>
      <c r="J19429" s="3"/>
      <c r="K19429" s="5"/>
      <c r="L19429" s="8"/>
      <c r="N19429" s="5"/>
      <c r="O19429" s="10"/>
      <c r="P19429" s="8"/>
    </row>
    <row r="19430" spans="1:16" s="2" customFormat="1" x14ac:dyDescent="0.15">
      <c r="A19430" s="3"/>
      <c r="B19430" s="3"/>
      <c r="J19430" s="3"/>
      <c r="K19430" s="5"/>
      <c r="L19430" s="8"/>
      <c r="N19430" s="5"/>
      <c r="O19430" s="10"/>
      <c r="P19430" s="8"/>
    </row>
    <row r="19431" spans="1:16" s="2" customFormat="1" x14ac:dyDescent="0.15">
      <c r="A19431" s="3"/>
      <c r="B19431" s="3"/>
      <c r="J19431" s="3"/>
      <c r="K19431" s="5"/>
      <c r="L19431" s="8"/>
      <c r="N19431" s="5"/>
      <c r="O19431" s="10"/>
      <c r="P19431" s="8"/>
    </row>
    <row r="19432" spans="1:16" s="2" customFormat="1" x14ac:dyDescent="0.15">
      <c r="A19432" s="3"/>
      <c r="B19432" s="3"/>
      <c r="J19432" s="3"/>
      <c r="K19432" s="5"/>
      <c r="L19432" s="8"/>
      <c r="N19432" s="5"/>
      <c r="O19432" s="10"/>
      <c r="P19432" s="8"/>
    </row>
    <row r="19433" spans="1:16" s="2" customFormat="1" x14ac:dyDescent="0.15">
      <c r="A19433" s="3"/>
      <c r="B19433" s="3"/>
      <c r="J19433" s="3"/>
      <c r="K19433" s="5"/>
      <c r="L19433" s="8"/>
      <c r="N19433" s="5"/>
      <c r="O19433" s="10"/>
      <c r="P19433" s="8"/>
    </row>
    <row r="19434" spans="1:16" s="2" customFormat="1" x14ac:dyDescent="0.15">
      <c r="A19434" s="3"/>
      <c r="B19434" s="3"/>
      <c r="J19434" s="3"/>
      <c r="K19434" s="5"/>
      <c r="L19434" s="8"/>
      <c r="N19434" s="5"/>
      <c r="O19434" s="10"/>
      <c r="P19434" s="8"/>
    </row>
    <row r="19435" spans="1:16" s="2" customFormat="1" x14ac:dyDescent="0.15">
      <c r="A19435" s="3"/>
      <c r="B19435" s="3"/>
      <c r="J19435" s="3"/>
      <c r="K19435" s="5"/>
      <c r="L19435" s="8"/>
      <c r="N19435" s="5"/>
      <c r="O19435" s="10"/>
      <c r="P19435" s="8"/>
    </row>
    <row r="19436" spans="1:16" s="2" customFormat="1" x14ac:dyDescent="0.15">
      <c r="A19436" s="3"/>
      <c r="B19436" s="3"/>
      <c r="J19436" s="3"/>
      <c r="K19436" s="5"/>
      <c r="L19436" s="8"/>
      <c r="N19436" s="5"/>
      <c r="O19436" s="10"/>
      <c r="P19436" s="8"/>
    </row>
    <row r="19437" spans="1:16" s="2" customFormat="1" x14ac:dyDescent="0.15">
      <c r="A19437" s="3"/>
      <c r="B19437" s="3"/>
      <c r="J19437" s="3"/>
      <c r="K19437" s="5"/>
      <c r="L19437" s="8"/>
      <c r="N19437" s="5"/>
      <c r="O19437" s="10"/>
      <c r="P19437" s="8"/>
    </row>
    <row r="19438" spans="1:16" s="2" customFormat="1" x14ac:dyDescent="0.15">
      <c r="A19438" s="3"/>
      <c r="B19438" s="3"/>
      <c r="J19438" s="3"/>
      <c r="K19438" s="5"/>
      <c r="L19438" s="8"/>
      <c r="N19438" s="5"/>
      <c r="O19438" s="10"/>
      <c r="P19438" s="8"/>
    </row>
    <row r="19439" spans="1:16" s="2" customFormat="1" x14ac:dyDescent="0.15">
      <c r="A19439" s="3"/>
      <c r="B19439" s="3"/>
      <c r="J19439" s="3"/>
      <c r="K19439" s="5"/>
      <c r="L19439" s="8"/>
      <c r="N19439" s="5"/>
      <c r="O19439" s="10"/>
      <c r="P19439" s="8"/>
    </row>
    <row r="19440" spans="1:16" s="2" customFormat="1" x14ac:dyDescent="0.15">
      <c r="A19440" s="3"/>
      <c r="B19440" s="3"/>
      <c r="J19440" s="3"/>
      <c r="K19440" s="5"/>
      <c r="L19440" s="8"/>
      <c r="N19440" s="5"/>
      <c r="O19440" s="10"/>
      <c r="P19440" s="8"/>
    </row>
    <row r="19441" spans="1:16" s="2" customFormat="1" x14ac:dyDescent="0.15">
      <c r="A19441" s="3"/>
      <c r="B19441" s="3"/>
      <c r="J19441" s="3"/>
      <c r="K19441" s="5"/>
      <c r="L19441" s="8"/>
      <c r="N19441" s="5"/>
      <c r="O19441" s="10"/>
      <c r="P19441" s="8"/>
    </row>
    <row r="19442" spans="1:16" s="2" customFormat="1" x14ac:dyDescent="0.15">
      <c r="A19442" s="3"/>
      <c r="B19442" s="3"/>
      <c r="J19442" s="3"/>
      <c r="K19442" s="5"/>
      <c r="L19442" s="8"/>
      <c r="N19442" s="5"/>
      <c r="O19442" s="10"/>
      <c r="P19442" s="8"/>
    </row>
    <row r="19443" spans="1:16" s="2" customFormat="1" x14ac:dyDescent="0.15">
      <c r="A19443" s="3"/>
      <c r="B19443" s="3"/>
      <c r="J19443" s="3"/>
      <c r="K19443" s="5"/>
      <c r="L19443" s="8"/>
      <c r="N19443" s="5"/>
      <c r="O19443" s="10"/>
      <c r="P19443" s="8"/>
    </row>
    <row r="19444" spans="1:16" s="2" customFormat="1" x14ac:dyDescent="0.15">
      <c r="A19444" s="3"/>
      <c r="B19444" s="3"/>
      <c r="J19444" s="3"/>
      <c r="K19444" s="5"/>
      <c r="L19444" s="8"/>
      <c r="N19444" s="5"/>
      <c r="O19444" s="10"/>
      <c r="P19444" s="8"/>
    </row>
    <row r="19445" spans="1:16" s="2" customFormat="1" x14ac:dyDescent="0.15">
      <c r="A19445" s="3"/>
      <c r="B19445" s="3"/>
      <c r="J19445" s="3"/>
      <c r="K19445" s="5"/>
      <c r="L19445" s="8"/>
      <c r="N19445" s="5"/>
      <c r="O19445" s="10"/>
      <c r="P19445" s="8"/>
    </row>
    <row r="19446" spans="1:16" s="2" customFormat="1" x14ac:dyDescent="0.15">
      <c r="A19446" s="3"/>
      <c r="B19446" s="3"/>
      <c r="J19446" s="3"/>
      <c r="K19446" s="5"/>
      <c r="L19446" s="8"/>
      <c r="N19446" s="5"/>
      <c r="O19446" s="10"/>
      <c r="P19446" s="8"/>
    </row>
    <row r="19447" spans="1:16" s="2" customFormat="1" x14ac:dyDescent="0.15">
      <c r="A19447" s="3"/>
      <c r="B19447" s="3"/>
      <c r="J19447" s="3"/>
      <c r="K19447" s="5"/>
      <c r="L19447" s="8"/>
      <c r="N19447" s="5"/>
      <c r="O19447" s="10"/>
      <c r="P19447" s="8"/>
    </row>
    <row r="19448" spans="1:16" s="2" customFormat="1" x14ac:dyDescent="0.15">
      <c r="A19448" s="3"/>
      <c r="B19448" s="3"/>
      <c r="J19448" s="3"/>
      <c r="K19448" s="5"/>
      <c r="L19448" s="8"/>
      <c r="N19448" s="5"/>
      <c r="O19448" s="10"/>
      <c r="P19448" s="8"/>
    </row>
    <row r="19449" spans="1:16" s="2" customFormat="1" x14ac:dyDescent="0.15">
      <c r="A19449" s="3"/>
      <c r="B19449" s="3"/>
      <c r="J19449" s="3"/>
      <c r="K19449" s="5"/>
      <c r="L19449" s="8"/>
      <c r="N19449" s="5"/>
      <c r="O19449" s="10"/>
      <c r="P19449" s="8"/>
    </row>
    <row r="19450" spans="1:16" s="2" customFormat="1" x14ac:dyDescent="0.15">
      <c r="A19450" s="3"/>
      <c r="B19450" s="3"/>
      <c r="J19450" s="3"/>
      <c r="K19450" s="5"/>
      <c r="L19450" s="8"/>
      <c r="N19450" s="5"/>
      <c r="O19450" s="10"/>
      <c r="P19450" s="8"/>
    </row>
    <row r="19451" spans="1:16" s="2" customFormat="1" x14ac:dyDescent="0.15">
      <c r="A19451" s="3"/>
      <c r="B19451" s="3"/>
      <c r="J19451" s="3"/>
      <c r="K19451" s="5"/>
      <c r="L19451" s="8"/>
      <c r="N19451" s="5"/>
      <c r="O19451" s="10"/>
      <c r="P19451" s="8"/>
    </row>
    <row r="19452" spans="1:16" s="2" customFormat="1" x14ac:dyDescent="0.15">
      <c r="A19452" s="3"/>
      <c r="B19452" s="3"/>
      <c r="J19452" s="3"/>
      <c r="K19452" s="5"/>
      <c r="L19452" s="8"/>
      <c r="N19452" s="5"/>
      <c r="O19452" s="10"/>
      <c r="P19452" s="8"/>
    </row>
    <row r="19453" spans="1:16" s="2" customFormat="1" x14ac:dyDescent="0.15">
      <c r="A19453" s="3"/>
      <c r="B19453" s="3"/>
      <c r="J19453" s="3"/>
      <c r="K19453" s="5"/>
      <c r="L19453" s="8"/>
      <c r="N19453" s="5"/>
      <c r="O19453" s="10"/>
      <c r="P19453" s="8"/>
    </row>
    <row r="19454" spans="1:16" s="2" customFormat="1" x14ac:dyDescent="0.15">
      <c r="A19454" s="3"/>
      <c r="B19454" s="3"/>
      <c r="J19454" s="3"/>
      <c r="K19454" s="5"/>
      <c r="L19454" s="8"/>
      <c r="N19454" s="5"/>
      <c r="O19454" s="10"/>
      <c r="P19454" s="8"/>
    </row>
    <row r="19455" spans="1:16" s="2" customFormat="1" x14ac:dyDescent="0.15">
      <c r="A19455" s="3"/>
      <c r="B19455" s="3"/>
      <c r="J19455" s="3"/>
      <c r="K19455" s="5"/>
      <c r="L19455" s="8"/>
      <c r="N19455" s="5"/>
      <c r="O19455" s="10"/>
      <c r="P19455" s="8"/>
    </row>
    <row r="19456" spans="1:16" s="2" customFormat="1" x14ac:dyDescent="0.15">
      <c r="A19456" s="3"/>
      <c r="B19456" s="3"/>
      <c r="J19456" s="3"/>
      <c r="K19456" s="5"/>
      <c r="L19456" s="8"/>
      <c r="N19456" s="5"/>
      <c r="O19456" s="10"/>
      <c r="P19456" s="8"/>
    </row>
    <row r="19457" spans="1:16" s="2" customFormat="1" x14ac:dyDescent="0.15">
      <c r="A19457" s="3"/>
      <c r="B19457" s="3"/>
      <c r="J19457" s="3"/>
      <c r="K19457" s="5"/>
      <c r="L19457" s="8"/>
      <c r="N19457" s="5"/>
      <c r="O19457" s="10"/>
      <c r="P19457" s="8"/>
    </row>
    <row r="19458" spans="1:16" s="2" customFormat="1" x14ac:dyDescent="0.15">
      <c r="A19458" s="3"/>
      <c r="B19458" s="3"/>
      <c r="J19458" s="3"/>
      <c r="K19458" s="5"/>
      <c r="L19458" s="8"/>
      <c r="N19458" s="5"/>
      <c r="O19458" s="10"/>
      <c r="P19458" s="8"/>
    </row>
    <row r="19459" spans="1:16" s="2" customFormat="1" x14ac:dyDescent="0.15">
      <c r="A19459" s="3"/>
      <c r="B19459" s="3"/>
      <c r="J19459" s="3"/>
      <c r="K19459" s="5"/>
      <c r="L19459" s="8"/>
      <c r="N19459" s="5"/>
      <c r="O19459" s="10"/>
      <c r="P19459" s="8"/>
    </row>
    <row r="19460" spans="1:16" s="2" customFormat="1" x14ac:dyDescent="0.15">
      <c r="A19460" s="3"/>
      <c r="B19460" s="3"/>
      <c r="J19460" s="3"/>
      <c r="K19460" s="5"/>
      <c r="L19460" s="8"/>
      <c r="N19460" s="5"/>
      <c r="O19460" s="10"/>
      <c r="P19460" s="8"/>
    </row>
    <row r="19461" spans="1:16" s="2" customFormat="1" x14ac:dyDescent="0.15">
      <c r="A19461" s="3"/>
      <c r="B19461" s="3"/>
      <c r="J19461" s="3"/>
      <c r="K19461" s="5"/>
      <c r="L19461" s="8"/>
      <c r="N19461" s="5"/>
      <c r="O19461" s="10"/>
      <c r="P19461" s="8"/>
    </row>
    <row r="19462" spans="1:16" s="2" customFormat="1" x14ac:dyDescent="0.15">
      <c r="A19462" s="3"/>
      <c r="B19462" s="3"/>
      <c r="J19462" s="3"/>
      <c r="K19462" s="5"/>
      <c r="L19462" s="8"/>
      <c r="N19462" s="5"/>
      <c r="O19462" s="10"/>
      <c r="P19462" s="8"/>
    </row>
    <row r="19463" spans="1:16" s="2" customFormat="1" x14ac:dyDescent="0.15">
      <c r="A19463" s="3"/>
      <c r="B19463" s="3"/>
      <c r="J19463" s="3"/>
      <c r="K19463" s="5"/>
      <c r="L19463" s="8"/>
      <c r="N19463" s="5"/>
      <c r="O19463" s="10"/>
      <c r="P19463" s="8"/>
    </row>
    <row r="19464" spans="1:16" s="2" customFormat="1" x14ac:dyDescent="0.15">
      <c r="A19464" s="3"/>
      <c r="B19464" s="3"/>
      <c r="J19464" s="3"/>
      <c r="K19464" s="5"/>
      <c r="L19464" s="8"/>
      <c r="N19464" s="5"/>
      <c r="O19464" s="10"/>
      <c r="P19464" s="8"/>
    </row>
    <row r="19465" spans="1:16" s="2" customFormat="1" x14ac:dyDescent="0.15">
      <c r="A19465" s="3"/>
      <c r="B19465" s="3"/>
      <c r="J19465" s="3"/>
      <c r="K19465" s="5"/>
      <c r="L19465" s="8"/>
      <c r="N19465" s="5"/>
      <c r="O19465" s="10"/>
      <c r="P19465" s="8"/>
    </row>
    <row r="19466" spans="1:16" s="2" customFormat="1" x14ac:dyDescent="0.15">
      <c r="A19466" s="3"/>
      <c r="B19466" s="3"/>
      <c r="J19466" s="3"/>
      <c r="K19466" s="5"/>
      <c r="L19466" s="8"/>
      <c r="N19466" s="5"/>
      <c r="O19466" s="10"/>
      <c r="P19466" s="8"/>
    </row>
    <row r="19467" spans="1:16" s="2" customFormat="1" x14ac:dyDescent="0.15">
      <c r="A19467" s="3"/>
      <c r="B19467" s="3"/>
      <c r="J19467" s="3"/>
      <c r="K19467" s="5"/>
      <c r="L19467" s="8"/>
      <c r="N19467" s="5"/>
      <c r="O19467" s="10"/>
      <c r="P19467" s="8"/>
    </row>
    <row r="19468" spans="1:16" s="2" customFormat="1" x14ac:dyDescent="0.15">
      <c r="A19468" s="3"/>
      <c r="B19468" s="3"/>
      <c r="J19468" s="3"/>
      <c r="K19468" s="5"/>
      <c r="L19468" s="8"/>
      <c r="N19468" s="5"/>
      <c r="O19468" s="10"/>
      <c r="P19468" s="8"/>
    </row>
    <row r="19469" spans="1:16" s="2" customFormat="1" x14ac:dyDescent="0.15">
      <c r="A19469" s="3"/>
      <c r="B19469" s="3"/>
      <c r="J19469" s="3"/>
      <c r="K19469" s="5"/>
      <c r="L19469" s="8"/>
      <c r="N19469" s="5"/>
      <c r="O19469" s="10"/>
      <c r="P19469" s="8"/>
    </row>
    <row r="19470" spans="1:16" s="2" customFormat="1" x14ac:dyDescent="0.15">
      <c r="A19470" s="3"/>
      <c r="B19470" s="3"/>
      <c r="J19470" s="3"/>
      <c r="K19470" s="5"/>
      <c r="L19470" s="8"/>
      <c r="N19470" s="5"/>
      <c r="O19470" s="10"/>
      <c r="P19470" s="8"/>
    </row>
    <row r="19471" spans="1:16" s="2" customFormat="1" x14ac:dyDescent="0.15">
      <c r="A19471" s="3"/>
      <c r="B19471" s="3"/>
      <c r="J19471" s="3"/>
      <c r="K19471" s="5"/>
      <c r="L19471" s="8"/>
      <c r="N19471" s="5"/>
      <c r="O19471" s="10"/>
      <c r="P19471" s="8"/>
    </row>
    <row r="19472" spans="1:16" s="2" customFormat="1" x14ac:dyDescent="0.15">
      <c r="A19472" s="3"/>
      <c r="B19472" s="3"/>
      <c r="J19472" s="3"/>
      <c r="K19472" s="5"/>
      <c r="L19472" s="8"/>
      <c r="N19472" s="5"/>
      <c r="O19472" s="10"/>
      <c r="P19472" s="8"/>
    </row>
    <row r="19473" spans="1:16" s="2" customFormat="1" x14ac:dyDescent="0.15">
      <c r="A19473" s="3"/>
      <c r="B19473" s="3"/>
      <c r="J19473" s="3"/>
      <c r="K19473" s="5"/>
      <c r="L19473" s="8"/>
      <c r="N19473" s="5"/>
      <c r="O19473" s="10"/>
      <c r="P19473" s="8"/>
    </row>
    <row r="19474" spans="1:16" s="2" customFormat="1" x14ac:dyDescent="0.15">
      <c r="A19474" s="3"/>
      <c r="B19474" s="3"/>
      <c r="J19474" s="3"/>
      <c r="K19474" s="5"/>
      <c r="L19474" s="8"/>
      <c r="N19474" s="5"/>
      <c r="O19474" s="10"/>
      <c r="P19474" s="8"/>
    </row>
    <row r="19475" spans="1:16" s="2" customFormat="1" x14ac:dyDescent="0.15">
      <c r="A19475" s="3"/>
      <c r="B19475" s="3"/>
      <c r="J19475" s="3"/>
      <c r="K19475" s="5"/>
      <c r="L19475" s="8"/>
      <c r="N19475" s="5"/>
      <c r="O19475" s="10"/>
      <c r="P19475" s="8"/>
    </row>
    <row r="19476" spans="1:16" s="2" customFormat="1" x14ac:dyDescent="0.15">
      <c r="A19476" s="3"/>
      <c r="B19476" s="3"/>
      <c r="J19476" s="3"/>
      <c r="K19476" s="5"/>
      <c r="L19476" s="8"/>
      <c r="N19476" s="5"/>
      <c r="O19476" s="10"/>
      <c r="P19476" s="8"/>
    </row>
    <row r="19477" spans="1:16" s="2" customFormat="1" x14ac:dyDescent="0.15">
      <c r="A19477" s="3"/>
      <c r="B19477" s="3"/>
      <c r="J19477" s="3"/>
      <c r="K19477" s="5"/>
      <c r="L19477" s="8"/>
      <c r="N19477" s="5"/>
      <c r="O19477" s="10"/>
      <c r="P19477" s="8"/>
    </row>
    <row r="19478" spans="1:16" s="2" customFormat="1" x14ac:dyDescent="0.15">
      <c r="A19478" s="3"/>
      <c r="B19478" s="3"/>
      <c r="J19478" s="3"/>
      <c r="K19478" s="5"/>
      <c r="L19478" s="8"/>
      <c r="N19478" s="5"/>
      <c r="O19478" s="10"/>
      <c r="P19478" s="8"/>
    </row>
    <row r="19479" spans="1:16" s="2" customFormat="1" x14ac:dyDescent="0.15">
      <c r="A19479" s="3"/>
      <c r="B19479" s="3"/>
      <c r="J19479" s="3"/>
      <c r="K19479" s="5"/>
      <c r="L19479" s="8"/>
      <c r="N19479" s="5"/>
      <c r="O19479" s="10"/>
      <c r="P19479" s="8"/>
    </row>
    <row r="19480" spans="1:16" s="2" customFormat="1" x14ac:dyDescent="0.15">
      <c r="A19480" s="3"/>
      <c r="B19480" s="3"/>
      <c r="J19480" s="3"/>
      <c r="K19480" s="5"/>
      <c r="L19480" s="8"/>
      <c r="N19480" s="5"/>
      <c r="O19480" s="10"/>
      <c r="P19480" s="8"/>
    </row>
    <row r="19481" spans="1:16" s="2" customFormat="1" x14ac:dyDescent="0.15">
      <c r="A19481" s="3"/>
      <c r="B19481" s="3"/>
      <c r="J19481" s="3"/>
      <c r="K19481" s="5"/>
      <c r="L19481" s="8"/>
      <c r="N19481" s="5"/>
      <c r="O19481" s="10"/>
      <c r="P19481" s="8"/>
    </row>
    <row r="19482" spans="1:16" s="2" customFormat="1" x14ac:dyDescent="0.15">
      <c r="A19482" s="3"/>
      <c r="B19482" s="3"/>
      <c r="J19482" s="3"/>
      <c r="K19482" s="5"/>
      <c r="L19482" s="8"/>
      <c r="N19482" s="5"/>
      <c r="O19482" s="10"/>
      <c r="P19482" s="8"/>
    </row>
    <row r="19483" spans="1:16" s="2" customFormat="1" x14ac:dyDescent="0.15">
      <c r="A19483" s="3"/>
      <c r="B19483" s="3"/>
      <c r="J19483" s="3"/>
      <c r="K19483" s="5"/>
      <c r="L19483" s="8"/>
      <c r="N19483" s="5"/>
      <c r="O19483" s="10"/>
      <c r="P19483" s="8"/>
    </row>
    <row r="19484" spans="1:16" s="2" customFormat="1" x14ac:dyDescent="0.15">
      <c r="A19484" s="3"/>
      <c r="B19484" s="3"/>
      <c r="J19484" s="3"/>
      <c r="K19484" s="5"/>
      <c r="L19484" s="8"/>
      <c r="N19484" s="5"/>
      <c r="O19484" s="10"/>
      <c r="P19484" s="8"/>
    </row>
    <row r="19485" spans="1:16" s="2" customFormat="1" x14ac:dyDescent="0.15">
      <c r="A19485" s="3"/>
      <c r="B19485" s="3"/>
      <c r="J19485" s="3"/>
      <c r="K19485" s="5"/>
      <c r="L19485" s="8"/>
      <c r="N19485" s="5"/>
      <c r="O19485" s="10"/>
      <c r="P19485" s="8"/>
    </row>
    <row r="19486" spans="1:16" s="2" customFormat="1" x14ac:dyDescent="0.15">
      <c r="A19486" s="3"/>
      <c r="B19486" s="3"/>
      <c r="J19486" s="3"/>
      <c r="K19486" s="5"/>
      <c r="L19486" s="8"/>
      <c r="N19486" s="5"/>
      <c r="O19486" s="10"/>
      <c r="P19486" s="8"/>
    </row>
    <row r="19487" spans="1:16" s="2" customFormat="1" x14ac:dyDescent="0.15">
      <c r="A19487" s="3"/>
      <c r="B19487" s="3"/>
      <c r="J19487" s="3"/>
      <c r="K19487" s="5"/>
      <c r="L19487" s="8"/>
      <c r="N19487" s="5"/>
      <c r="O19487" s="10"/>
      <c r="P19487" s="8"/>
    </row>
    <row r="19488" spans="1:16" s="2" customFormat="1" x14ac:dyDescent="0.15">
      <c r="A19488" s="3"/>
      <c r="B19488" s="3"/>
      <c r="J19488" s="3"/>
      <c r="K19488" s="5"/>
      <c r="L19488" s="8"/>
      <c r="N19488" s="5"/>
      <c r="O19488" s="10"/>
      <c r="P19488" s="8"/>
    </row>
    <row r="19489" spans="1:16" s="2" customFormat="1" x14ac:dyDescent="0.15">
      <c r="A19489" s="3"/>
      <c r="B19489" s="3"/>
      <c r="J19489" s="3"/>
      <c r="K19489" s="5"/>
      <c r="L19489" s="8"/>
      <c r="N19489" s="5"/>
      <c r="O19489" s="10"/>
      <c r="P19489" s="8"/>
    </row>
    <row r="19490" spans="1:16" s="2" customFormat="1" x14ac:dyDescent="0.15">
      <c r="A19490" s="3"/>
      <c r="B19490" s="3"/>
      <c r="J19490" s="3"/>
      <c r="K19490" s="5"/>
      <c r="L19490" s="8"/>
      <c r="N19490" s="5"/>
      <c r="O19490" s="10"/>
      <c r="P19490" s="8"/>
    </row>
    <row r="19491" spans="1:16" s="2" customFormat="1" x14ac:dyDescent="0.15">
      <c r="A19491" s="3"/>
      <c r="B19491" s="3"/>
      <c r="J19491" s="3"/>
      <c r="K19491" s="5"/>
      <c r="L19491" s="8"/>
      <c r="N19491" s="5"/>
      <c r="O19491" s="10"/>
      <c r="P19491" s="8"/>
    </row>
    <row r="19492" spans="1:16" s="2" customFormat="1" x14ac:dyDescent="0.15">
      <c r="A19492" s="3"/>
      <c r="B19492" s="3"/>
      <c r="J19492" s="3"/>
      <c r="K19492" s="5"/>
      <c r="L19492" s="8"/>
      <c r="N19492" s="5"/>
      <c r="O19492" s="10"/>
      <c r="P19492" s="8"/>
    </row>
    <row r="19493" spans="1:16" s="2" customFormat="1" x14ac:dyDescent="0.15">
      <c r="A19493" s="3"/>
      <c r="B19493" s="3"/>
      <c r="J19493" s="3"/>
      <c r="K19493" s="5"/>
      <c r="L19493" s="8"/>
      <c r="N19493" s="5"/>
      <c r="O19493" s="10"/>
      <c r="P19493" s="8"/>
    </row>
    <row r="19494" spans="1:16" s="2" customFormat="1" x14ac:dyDescent="0.15">
      <c r="A19494" s="3"/>
      <c r="B19494" s="3"/>
      <c r="J19494" s="3"/>
      <c r="K19494" s="5"/>
      <c r="L19494" s="8"/>
      <c r="N19494" s="5"/>
      <c r="O19494" s="10"/>
      <c r="P19494" s="8"/>
    </row>
    <row r="19495" spans="1:16" s="2" customFormat="1" x14ac:dyDescent="0.15">
      <c r="A19495" s="3"/>
      <c r="B19495" s="3"/>
      <c r="J19495" s="3"/>
      <c r="K19495" s="5"/>
      <c r="L19495" s="8"/>
      <c r="N19495" s="5"/>
      <c r="O19495" s="10"/>
      <c r="P19495" s="8"/>
    </row>
    <row r="19496" spans="1:16" s="2" customFormat="1" x14ac:dyDescent="0.15">
      <c r="A19496" s="3"/>
      <c r="B19496" s="3"/>
      <c r="J19496" s="3"/>
      <c r="K19496" s="5"/>
      <c r="L19496" s="8"/>
      <c r="N19496" s="5"/>
      <c r="O19496" s="10"/>
      <c r="P19496" s="8"/>
    </row>
    <row r="19497" spans="1:16" s="2" customFormat="1" x14ac:dyDescent="0.15">
      <c r="A19497" s="3"/>
      <c r="B19497" s="3"/>
      <c r="J19497" s="3"/>
      <c r="K19497" s="5"/>
      <c r="L19497" s="8"/>
      <c r="N19497" s="5"/>
      <c r="O19497" s="10"/>
      <c r="P19497" s="8"/>
    </row>
    <row r="19498" spans="1:16" s="2" customFormat="1" x14ac:dyDescent="0.15">
      <c r="A19498" s="3"/>
      <c r="B19498" s="3"/>
      <c r="J19498" s="3"/>
      <c r="K19498" s="5"/>
      <c r="L19498" s="8"/>
      <c r="N19498" s="5"/>
      <c r="O19498" s="10"/>
      <c r="P19498" s="8"/>
    </row>
    <row r="19499" spans="1:16" s="2" customFormat="1" x14ac:dyDescent="0.15">
      <c r="A19499" s="3"/>
      <c r="B19499" s="3"/>
      <c r="J19499" s="3"/>
      <c r="K19499" s="5"/>
      <c r="L19499" s="8"/>
      <c r="N19499" s="5"/>
      <c r="O19499" s="10"/>
      <c r="P19499" s="8"/>
    </row>
    <row r="19500" spans="1:16" s="2" customFormat="1" x14ac:dyDescent="0.15">
      <c r="A19500" s="3"/>
      <c r="B19500" s="3"/>
      <c r="J19500" s="3"/>
      <c r="K19500" s="5"/>
      <c r="L19500" s="8"/>
      <c r="N19500" s="5"/>
      <c r="O19500" s="10"/>
      <c r="P19500" s="8"/>
    </row>
    <row r="19501" spans="1:16" s="2" customFormat="1" x14ac:dyDescent="0.15">
      <c r="A19501" s="3"/>
      <c r="B19501" s="3"/>
      <c r="J19501" s="3"/>
      <c r="K19501" s="5"/>
      <c r="L19501" s="8"/>
      <c r="N19501" s="5"/>
      <c r="O19501" s="10"/>
      <c r="P19501" s="8"/>
    </row>
    <row r="19502" spans="1:16" s="2" customFormat="1" x14ac:dyDescent="0.15">
      <c r="A19502" s="3"/>
      <c r="B19502" s="3"/>
      <c r="J19502" s="3"/>
      <c r="K19502" s="5"/>
      <c r="L19502" s="8"/>
      <c r="N19502" s="5"/>
      <c r="O19502" s="10"/>
      <c r="P19502" s="8"/>
    </row>
    <row r="19503" spans="1:16" s="2" customFormat="1" x14ac:dyDescent="0.15">
      <c r="A19503" s="3"/>
      <c r="B19503" s="3"/>
      <c r="J19503" s="3"/>
      <c r="K19503" s="5"/>
      <c r="L19503" s="8"/>
      <c r="N19503" s="5"/>
      <c r="O19503" s="10"/>
      <c r="P19503" s="8"/>
    </row>
    <row r="19504" spans="1:16" s="2" customFormat="1" x14ac:dyDescent="0.15">
      <c r="A19504" s="3"/>
      <c r="B19504" s="3"/>
      <c r="J19504" s="3"/>
      <c r="K19504" s="5"/>
      <c r="L19504" s="8"/>
      <c r="N19504" s="5"/>
      <c r="O19504" s="10"/>
      <c r="P19504" s="8"/>
    </row>
    <row r="19505" spans="1:16" s="2" customFormat="1" x14ac:dyDescent="0.15">
      <c r="A19505" s="3"/>
      <c r="B19505" s="3"/>
      <c r="J19505" s="3"/>
      <c r="K19505" s="5"/>
      <c r="L19505" s="8"/>
      <c r="N19505" s="5"/>
      <c r="O19505" s="10"/>
      <c r="P19505" s="8"/>
    </row>
    <row r="19506" spans="1:16" s="2" customFormat="1" x14ac:dyDescent="0.15">
      <c r="A19506" s="3"/>
      <c r="B19506" s="3"/>
      <c r="J19506" s="3"/>
      <c r="K19506" s="5"/>
      <c r="L19506" s="8"/>
      <c r="N19506" s="5"/>
      <c r="O19506" s="10"/>
      <c r="P19506" s="8"/>
    </row>
    <row r="19507" spans="1:16" s="2" customFormat="1" x14ac:dyDescent="0.15">
      <c r="A19507" s="3"/>
      <c r="B19507" s="3"/>
      <c r="J19507" s="3"/>
      <c r="K19507" s="5"/>
      <c r="L19507" s="8"/>
      <c r="N19507" s="5"/>
      <c r="O19507" s="10"/>
      <c r="P19507" s="8"/>
    </row>
    <row r="19508" spans="1:16" s="2" customFormat="1" x14ac:dyDescent="0.15">
      <c r="A19508" s="3"/>
      <c r="B19508" s="3"/>
      <c r="J19508" s="3"/>
      <c r="K19508" s="5"/>
      <c r="L19508" s="8"/>
      <c r="N19508" s="5"/>
      <c r="O19508" s="10"/>
      <c r="P19508" s="8"/>
    </row>
    <row r="19509" spans="1:16" s="2" customFormat="1" x14ac:dyDescent="0.15">
      <c r="A19509" s="3"/>
      <c r="B19509" s="3"/>
      <c r="J19509" s="3"/>
      <c r="K19509" s="5"/>
      <c r="L19509" s="8"/>
      <c r="N19509" s="5"/>
      <c r="O19509" s="10"/>
      <c r="P19509" s="8"/>
    </row>
    <row r="19510" spans="1:16" s="2" customFormat="1" x14ac:dyDescent="0.15">
      <c r="A19510" s="3"/>
      <c r="B19510" s="3"/>
      <c r="J19510" s="3"/>
      <c r="K19510" s="5"/>
      <c r="L19510" s="8"/>
      <c r="N19510" s="5"/>
      <c r="O19510" s="10"/>
      <c r="P19510" s="8"/>
    </row>
    <row r="19511" spans="1:16" s="2" customFormat="1" x14ac:dyDescent="0.15">
      <c r="A19511" s="3"/>
      <c r="B19511" s="3"/>
      <c r="J19511" s="3"/>
      <c r="K19511" s="5"/>
      <c r="L19511" s="8"/>
      <c r="N19511" s="5"/>
      <c r="O19511" s="10"/>
      <c r="P19511" s="8"/>
    </row>
    <row r="19512" spans="1:16" s="2" customFormat="1" x14ac:dyDescent="0.15">
      <c r="A19512" s="3"/>
      <c r="B19512" s="3"/>
      <c r="J19512" s="3"/>
      <c r="K19512" s="5"/>
      <c r="L19512" s="8"/>
      <c r="N19512" s="5"/>
      <c r="O19512" s="10"/>
      <c r="P19512" s="8"/>
    </row>
    <row r="19513" spans="1:16" s="2" customFormat="1" x14ac:dyDescent="0.15">
      <c r="A19513" s="3"/>
      <c r="B19513" s="3"/>
      <c r="J19513" s="3"/>
      <c r="K19513" s="5"/>
      <c r="L19513" s="8"/>
      <c r="N19513" s="5"/>
      <c r="O19513" s="10"/>
      <c r="P19513" s="8"/>
    </row>
    <row r="19514" spans="1:16" s="2" customFormat="1" x14ac:dyDescent="0.15">
      <c r="A19514" s="3"/>
      <c r="B19514" s="3"/>
      <c r="J19514" s="3"/>
      <c r="K19514" s="5"/>
      <c r="L19514" s="8"/>
      <c r="N19514" s="5"/>
      <c r="O19514" s="10"/>
      <c r="P19514" s="8"/>
    </row>
    <row r="19515" spans="1:16" s="2" customFormat="1" x14ac:dyDescent="0.15">
      <c r="A19515" s="3"/>
      <c r="B19515" s="3"/>
      <c r="J19515" s="3"/>
      <c r="K19515" s="5"/>
      <c r="L19515" s="8"/>
      <c r="N19515" s="5"/>
      <c r="O19515" s="10"/>
      <c r="P19515" s="8"/>
    </row>
    <row r="19516" spans="1:16" s="2" customFormat="1" x14ac:dyDescent="0.15">
      <c r="A19516" s="3"/>
      <c r="B19516" s="3"/>
      <c r="J19516" s="3"/>
      <c r="K19516" s="5"/>
      <c r="L19516" s="8"/>
      <c r="N19516" s="5"/>
      <c r="O19516" s="10"/>
      <c r="P19516" s="8"/>
    </row>
    <row r="19517" spans="1:16" s="2" customFormat="1" x14ac:dyDescent="0.15">
      <c r="A19517" s="3"/>
      <c r="B19517" s="3"/>
      <c r="J19517" s="3"/>
      <c r="K19517" s="5"/>
      <c r="L19517" s="8"/>
      <c r="N19517" s="5"/>
      <c r="O19517" s="10"/>
      <c r="P19517" s="8"/>
    </row>
    <row r="19518" spans="1:16" s="2" customFormat="1" x14ac:dyDescent="0.15">
      <c r="A19518" s="3"/>
      <c r="B19518" s="3"/>
      <c r="J19518" s="3"/>
      <c r="K19518" s="5"/>
      <c r="L19518" s="8"/>
      <c r="N19518" s="5"/>
      <c r="O19518" s="10"/>
      <c r="P19518" s="8"/>
    </row>
    <row r="19519" spans="1:16" s="2" customFormat="1" x14ac:dyDescent="0.15">
      <c r="A19519" s="3"/>
      <c r="B19519" s="3"/>
      <c r="J19519" s="3"/>
      <c r="K19519" s="5"/>
      <c r="L19519" s="8"/>
      <c r="N19519" s="5"/>
      <c r="O19519" s="10"/>
      <c r="P19519" s="8"/>
    </row>
    <row r="19520" spans="1:16" s="2" customFormat="1" x14ac:dyDescent="0.15">
      <c r="A19520" s="3"/>
      <c r="B19520" s="3"/>
      <c r="J19520" s="3"/>
      <c r="K19520" s="5"/>
      <c r="L19520" s="8"/>
      <c r="N19520" s="5"/>
      <c r="O19520" s="10"/>
      <c r="P19520" s="8"/>
    </row>
    <row r="19521" spans="1:16" s="2" customFormat="1" x14ac:dyDescent="0.15">
      <c r="A19521" s="3"/>
      <c r="B19521" s="3"/>
      <c r="J19521" s="3"/>
      <c r="K19521" s="5"/>
      <c r="L19521" s="8"/>
      <c r="N19521" s="5"/>
      <c r="O19521" s="10"/>
      <c r="P19521" s="8"/>
    </row>
    <row r="19522" spans="1:16" s="2" customFormat="1" x14ac:dyDescent="0.15">
      <c r="A19522" s="3"/>
      <c r="B19522" s="3"/>
      <c r="J19522" s="3"/>
      <c r="K19522" s="5"/>
      <c r="L19522" s="8"/>
      <c r="N19522" s="5"/>
      <c r="O19522" s="10"/>
      <c r="P19522" s="8"/>
    </row>
    <row r="19523" spans="1:16" s="2" customFormat="1" x14ac:dyDescent="0.15">
      <c r="A19523" s="3"/>
      <c r="B19523" s="3"/>
      <c r="J19523" s="3"/>
      <c r="K19523" s="5"/>
      <c r="L19523" s="8"/>
      <c r="N19523" s="5"/>
      <c r="O19523" s="10"/>
      <c r="P19523" s="8"/>
    </row>
    <row r="19524" spans="1:16" s="2" customFormat="1" x14ac:dyDescent="0.15">
      <c r="A19524" s="3"/>
      <c r="B19524" s="3"/>
      <c r="J19524" s="3"/>
      <c r="K19524" s="5"/>
      <c r="L19524" s="8"/>
      <c r="N19524" s="5"/>
      <c r="O19524" s="10"/>
      <c r="P19524" s="8"/>
    </row>
    <row r="19525" spans="1:16" s="2" customFormat="1" x14ac:dyDescent="0.15">
      <c r="A19525" s="3"/>
      <c r="B19525" s="3"/>
      <c r="J19525" s="3"/>
      <c r="K19525" s="5"/>
      <c r="L19525" s="8"/>
      <c r="N19525" s="5"/>
      <c r="O19525" s="10"/>
      <c r="P19525" s="8"/>
    </row>
    <row r="19526" spans="1:16" s="2" customFormat="1" x14ac:dyDescent="0.15">
      <c r="A19526" s="3"/>
      <c r="B19526" s="3"/>
      <c r="J19526" s="3"/>
      <c r="K19526" s="5"/>
      <c r="L19526" s="8"/>
      <c r="N19526" s="5"/>
      <c r="O19526" s="10"/>
      <c r="P19526" s="8"/>
    </row>
    <row r="19527" spans="1:16" s="2" customFormat="1" x14ac:dyDescent="0.15">
      <c r="A19527" s="3"/>
      <c r="B19527" s="3"/>
      <c r="J19527" s="3"/>
      <c r="K19527" s="5"/>
      <c r="L19527" s="8"/>
      <c r="N19527" s="5"/>
      <c r="O19527" s="10"/>
      <c r="P19527" s="8"/>
    </row>
    <row r="19528" spans="1:16" s="2" customFormat="1" x14ac:dyDescent="0.15">
      <c r="A19528" s="3"/>
      <c r="B19528" s="3"/>
      <c r="J19528" s="3"/>
      <c r="K19528" s="5"/>
      <c r="L19528" s="8"/>
      <c r="N19528" s="5"/>
      <c r="O19528" s="10"/>
      <c r="P19528" s="8"/>
    </row>
    <row r="19529" spans="1:16" s="2" customFormat="1" x14ac:dyDescent="0.15">
      <c r="A19529" s="3"/>
      <c r="B19529" s="3"/>
      <c r="J19529" s="3"/>
      <c r="K19529" s="5"/>
      <c r="L19529" s="8"/>
      <c r="N19529" s="5"/>
      <c r="O19529" s="10"/>
      <c r="P19529" s="8"/>
    </row>
    <row r="19530" spans="1:16" s="2" customFormat="1" x14ac:dyDescent="0.15">
      <c r="A19530" s="3"/>
      <c r="B19530" s="3"/>
      <c r="J19530" s="3"/>
      <c r="K19530" s="5"/>
      <c r="L19530" s="8"/>
      <c r="N19530" s="5"/>
      <c r="O19530" s="10"/>
      <c r="P19530" s="8"/>
    </row>
    <row r="19531" spans="1:16" s="2" customFormat="1" x14ac:dyDescent="0.15">
      <c r="A19531" s="3"/>
      <c r="B19531" s="3"/>
      <c r="J19531" s="3"/>
      <c r="K19531" s="5"/>
      <c r="L19531" s="8"/>
      <c r="N19531" s="5"/>
      <c r="O19531" s="10"/>
      <c r="P19531" s="8"/>
    </row>
    <row r="19532" spans="1:16" s="2" customFormat="1" x14ac:dyDescent="0.15">
      <c r="A19532" s="3"/>
      <c r="B19532" s="3"/>
      <c r="J19532" s="3"/>
      <c r="K19532" s="5"/>
      <c r="L19532" s="8"/>
      <c r="N19532" s="5"/>
      <c r="O19532" s="10"/>
      <c r="P19532" s="8"/>
    </row>
    <row r="19533" spans="1:16" s="2" customFormat="1" x14ac:dyDescent="0.15">
      <c r="A19533" s="3"/>
      <c r="B19533" s="3"/>
      <c r="J19533" s="3"/>
      <c r="K19533" s="5"/>
      <c r="L19533" s="8"/>
      <c r="N19533" s="5"/>
      <c r="O19533" s="10"/>
      <c r="P19533" s="8"/>
    </row>
    <row r="19534" spans="1:16" s="2" customFormat="1" x14ac:dyDescent="0.15">
      <c r="A19534" s="3"/>
      <c r="B19534" s="3"/>
      <c r="J19534" s="3"/>
      <c r="K19534" s="5"/>
      <c r="L19534" s="8"/>
      <c r="N19534" s="5"/>
      <c r="O19534" s="10"/>
      <c r="P19534" s="8"/>
    </row>
    <row r="19535" spans="1:16" s="2" customFormat="1" x14ac:dyDescent="0.15">
      <c r="A19535" s="3"/>
      <c r="B19535" s="3"/>
      <c r="J19535" s="3"/>
      <c r="K19535" s="5"/>
      <c r="L19535" s="8"/>
      <c r="N19535" s="5"/>
      <c r="O19535" s="10"/>
      <c r="P19535" s="8"/>
    </row>
    <row r="19536" spans="1:16" s="2" customFormat="1" x14ac:dyDescent="0.15">
      <c r="A19536" s="3"/>
      <c r="B19536" s="3"/>
      <c r="J19536" s="3"/>
      <c r="K19536" s="5"/>
      <c r="L19536" s="8"/>
      <c r="N19536" s="5"/>
      <c r="O19536" s="10"/>
      <c r="P19536" s="8"/>
    </row>
    <row r="19537" spans="1:16" s="2" customFormat="1" x14ac:dyDescent="0.15">
      <c r="A19537" s="3"/>
      <c r="B19537" s="3"/>
      <c r="J19537" s="3"/>
      <c r="K19537" s="5"/>
      <c r="L19537" s="8"/>
      <c r="N19537" s="5"/>
      <c r="O19537" s="10"/>
      <c r="P19537" s="8"/>
    </row>
    <row r="19538" spans="1:16" s="2" customFormat="1" x14ac:dyDescent="0.15">
      <c r="A19538" s="3"/>
      <c r="B19538" s="3"/>
      <c r="J19538" s="3"/>
      <c r="K19538" s="5"/>
      <c r="L19538" s="8"/>
      <c r="N19538" s="5"/>
      <c r="O19538" s="10"/>
      <c r="P19538" s="8"/>
    </row>
    <row r="19539" spans="1:16" s="2" customFormat="1" x14ac:dyDescent="0.15">
      <c r="A19539" s="3"/>
      <c r="B19539" s="3"/>
      <c r="J19539" s="3"/>
      <c r="K19539" s="5"/>
      <c r="L19539" s="8"/>
      <c r="N19539" s="5"/>
      <c r="O19539" s="10"/>
      <c r="P19539" s="8"/>
    </row>
    <row r="19540" spans="1:16" s="2" customFormat="1" x14ac:dyDescent="0.15">
      <c r="A19540" s="3"/>
      <c r="B19540" s="3"/>
      <c r="J19540" s="3"/>
      <c r="K19540" s="5"/>
      <c r="L19540" s="8"/>
      <c r="N19540" s="5"/>
      <c r="O19540" s="10"/>
      <c r="P19540" s="8"/>
    </row>
    <row r="19541" spans="1:16" s="2" customFormat="1" x14ac:dyDescent="0.15">
      <c r="A19541" s="3"/>
      <c r="B19541" s="3"/>
      <c r="J19541" s="3"/>
      <c r="K19541" s="5"/>
      <c r="L19541" s="8"/>
      <c r="N19541" s="5"/>
      <c r="O19541" s="10"/>
      <c r="P19541" s="8"/>
    </row>
    <row r="19542" spans="1:16" s="2" customFormat="1" x14ac:dyDescent="0.15">
      <c r="A19542" s="3"/>
      <c r="B19542" s="3"/>
      <c r="J19542" s="3"/>
      <c r="K19542" s="5"/>
      <c r="L19542" s="8"/>
      <c r="N19542" s="5"/>
      <c r="O19542" s="10"/>
      <c r="P19542" s="8"/>
    </row>
    <row r="19543" spans="1:16" s="2" customFormat="1" x14ac:dyDescent="0.15">
      <c r="A19543" s="3"/>
      <c r="B19543" s="3"/>
      <c r="J19543" s="3"/>
      <c r="K19543" s="5"/>
      <c r="L19543" s="8"/>
      <c r="N19543" s="5"/>
      <c r="O19543" s="10"/>
      <c r="P19543" s="8"/>
    </row>
    <row r="19544" spans="1:16" s="2" customFormat="1" x14ac:dyDescent="0.15">
      <c r="A19544" s="3"/>
      <c r="B19544" s="3"/>
      <c r="J19544" s="3"/>
      <c r="K19544" s="5"/>
      <c r="L19544" s="8"/>
      <c r="N19544" s="5"/>
      <c r="O19544" s="10"/>
      <c r="P19544" s="8"/>
    </row>
    <row r="19545" spans="1:16" s="2" customFormat="1" x14ac:dyDescent="0.15">
      <c r="A19545" s="3"/>
      <c r="B19545" s="3"/>
      <c r="J19545" s="3"/>
      <c r="K19545" s="5"/>
      <c r="L19545" s="8"/>
      <c r="N19545" s="5"/>
      <c r="O19545" s="10"/>
      <c r="P19545" s="8"/>
    </row>
    <row r="19546" spans="1:16" s="2" customFormat="1" x14ac:dyDescent="0.15">
      <c r="A19546" s="3"/>
      <c r="B19546" s="3"/>
      <c r="J19546" s="3"/>
      <c r="K19546" s="5"/>
      <c r="L19546" s="8"/>
      <c r="N19546" s="5"/>
      <c r="O19546" s="10"/>
      <c r="P19546" s="8"/>
    </row>
    <row r="19547" spans="1:16" s="2" customFormat="1" x14ac:dyDescent="0.15">
      <c r="A19547" s="3"/>
      <c r="B19547" s="3"/>
      <c r="J19547" s="3"/>
      <c r="K19547" s="5"/>
      <c r="L19547" s="8"/>
      <c r="N19547" s="5"/>
      <c r="O19547" s="10"/>
      <c r="P19547" s="8"/>
    </row>
    <row r="19548" spans="1:16" s="2" customFormat="1" x14ac:dyDescent="0.15">
      <c r="A19548" s="3"/>
      <c r="B19548" s="3"/>
      <c r="J19548" s="3"/>
      <c r="K19548" s="5"/>
      <c r="L19548" s="8"/>
      <c r="N19548" s="5"/>
      <c r="O19548" s="10"/>
      <c r="P19548" s="8"/>
    </row>
    <row r="19549" spans="1:16" s="2" customFormat="1" x14ac:dyDescent="0.15">
      <c r="A19549" s="3"/>
      <c r="B19549" s="3"/>
      <c r="J19549" s="3"/>
      <c r="K19549" s="5"/>
      <c r="L19549" s="8"/>
      <c r="N19549" s="5"/>
      <c r="O19549" s="10"/>
      <c r="P19549" s="8"/>
    </row>
    <row r="19550" spans="1:16" s="2" customFormat="1" x14ac:dyDescent="0.15">
      <c r="A19550" s="3"/>
      <c r="B19550" s="3"/>
      <c r="J19550" s="3"/>
      <c r="K19550" s="5"/>
      <c r="L19550" s="8"/>
      <c r="N19550" s="5"/>
      <c r="O19550" s="10"/>
      <c r="P19550" s="8"/>
    </row>
    <row r="19551" spans="1:16" s="2" customFormat="1" x14ac:dyDescent="0.15">
      <c r="A19551" s="3"/>
      <c r="B19551" s="3"/>
      <c r="J19551" s="3"/>
      <c r="K19551" s="5"/>
      <c r="L19551" s="8"/>
      <c r="N19551" s="5"/>
      <c r="O19551" s="10"/>
      <c r="P19551" s="8"/>
    </row>
    <row r="19552" spans="1:16" s="2" customFormat="1" x14ac:dyDescent="0.15">
      <c r="A19552" s="3"/>
      <c r="B19552" s="3"/>
      <c r="J19552" s="3"/>
      <c r="K19552" s="5"/>
      <c r="L19552" s="8"/>
      <c r="N19552" s="5"/>
      <c r="O19552" s="10"/>
      <c r="P19552" s="8"/>
    </row>
    <row r="19553" spans="1:16" s="2" customFormat="1" x14ac:dyDescent="0.15">
      <c r="A19553" s="3"/>
      <c r="B19553" s="3"/>
      <c r="J19553" s="3"/>
      <c r="K19553" s="5"/>
      <c r="L19553" s="8"/>
      <c r="N19553" s="5"/>
      <c r="O19553" s="10"/>
      <c r="P19553" s="8"/>
    </row>
    <row r="19554" spans="1:16" s="2" customFormat="1" x14ac:dyDescent="0.15">
      <c r="A19554" s="3"/>
      <c r="B19554" s="3"/>
      <c r="J19554" s="3"/>
      <c r="K19554" s="5"/>
      <c r="L19554" s="8"/>
      <c r="N19554" s="5"/>
      <c r="O19554" s="10"/>
      <c r="P19554" s="8"/>
    </row>
    <row r="19555" spans="1:16" s="2" customFormat="1" x14ac:dyDescent="0.15">
      <c r="A19555" s="3"/>
      <c r="B19555" s="3"/>
      <c r="J19555" s="3"/>
      <c r="K19555" s="5"/>
      <c r="L19555" s="8"/>
      <c r="N19555" s="5"/>
      <c r="O19555" s="10"/>
      <c r="P19555" s="8"/>
    </row>
    <row r="19556" spans="1:16" s="2" customFormat="1" x14ac:dyDescent="0.15">
      <c r="A19556" s="3"/>
      <c r="B19556" s="3"/>
      <c r="J19556" s="3"/>
      <c r="K19556" s="5"/>
      <c r="L19556" s="8"/>
      <c r="N19556" s="5"/>
      <c r="O19556" s="10"/>
      <c r="P19556" s="8"/>
    </row>
    <row r="19557" spans="1:16" s="2" customFormat="1" x14ac:dyDescent="0.15">
      <c r="A19557" s="3"/>
      <c r="B19557" s="3"/>
      <c r="J19557" s="3"/>
      <c r="K19557" s="5"/>
      <c r="L19557" s="8"/>
      <c r="N19557" s="5"/>
      <c r="O19557" s="10"/>
      <c r="P19557" s="8"/>
    </row>
    <row r="19558" spans="1:16" s="2" customFormat="1" x14ac:dyDescent="0.15">
      <c r="A19558" s="3"/>
      <c r="B19558" s="3"/>
      <c r="J19558" s="3"/>
      <c r="K19558" s="5"/>
      <c r="L19558" s="8"/>
      <c r="N19558" s="5"/>
      <c r="O19558" s="10"/>
      <c r="P19558" s="8"/>
    </row>
    <row r="19559" spans="1:16" s="2" customFormat="1" x14ac:dyDescent="0.15">
      <c r="A19559" s="3"/>
      <c r="B19559" s="3"/>
      <c r="J19559" s="3"/>
      <c r="K19559" s="5"/>
      <c r="L19559" s="8"/>
      <c r="N19559" s="5"/>
      <c r="O19559" s="10"/>
      <c r="P19559" s="8"/>
    </row>
    <row r="19560" spans="1:16" s="2" customFormat="1" x14ac:dyDescent="0.15">
      <c r="A19560" s="3"/>
      <c r="B19560" s="3"/>
      <c r="J19560" s="3"/>
      <c r="K19560" s="5"/>
      <c r="L19560" s="8"/>
      <c r="N19560" s="5"/>
      <c r="O19560" s="10"/>
      <c r="P19560" s="8"/>
    </row>
    <row r="19561" spans="1:16" s="2" customFormat="1" x14ac:dyDescent="0.15">
      <c r="A19561" s="3"/>
      <c r="B19561" s="3"/>
      <c r="J19561" s="3"/>
      <c r="K19561" s="5"/>
      <c r="L19561" s="8"/>
      <c r="N19561" s="5"/>
      <c r="O19561" s="10"/>
      <c r="P19561" s="8"/>
    </row>
    <row r="19562" spans="1:16" s="2" customFormat="1" x14ac:dyDescent="0.15">
      <c r="A19562" s="3"/>
      <c r="B19562" s="3"/>
      <c r="J19562" s="3"/>
      <c r="K19562" s="5"/>
      <c r="L19562" s="8"/>
      <c r="N19562" s="5"/>
      <c r="O19562" s="10"/>
      <c r="P19562" s="8"/>
    </row>
    <row r="19563" spans="1:16" s="2" customFormat="1" x14ac:dyDescent="0.15">
      <c r="A19563" s="3"/>
      <c r="B19563" s="3"/>
      <c r="J19563" s="3"/>
      <c r="K19563" s="5"/>
      <c r="L19563" s="8"/>
      <c r="N19563" s="5"/>
      <c r="O19563" s="10"/>
      <c r="P19563" s="8"/>
    </row>
    <row r="19564" spans="1:16" s="2" customFormat="1" x14ac:dyDescent="0.15">
      <c r="A19564" s="3"/>
      <c r="B19564" s="3"/>
      <c r="J19564" s="3"/>
      <c r="K19564" s="5"/>
      <c r="L19564" s="8"/>
      <c r="N19564" s="5"/>
      <c r="O19564" s="10"/>
      <c r="P19564" s="8"/>
    </row>
    <row r="19565" spans="1:16" s="2" customFormat="1" x14ac:dyDescent="0.15">
      <c r="A19565" s="3"/>
      <c r="B19565" s="3"/>
      <c r="J19565" s="3"/>
      <c r="K19565" s="5"/>
      <c r="L19565" s="8"/>
      <c r="N19565" s="5"/>
      <c r="O19565" s="10"/>
      <c r="P19565" s="8"/>
    </row>
    <row r="19566" spans="1:16" s="2" customFormat="1" x14ac:dyDescent="0.15">
      <c r="A19566" s="3"/>
      <c r="B19566" s="3"/>
      <c r="J19566" s="3"/>
      <c r="K19566" s="5"/>
      <c r="L19566" s="8"/>
      <c r="N19566" s="5"/>
      <c r="O19566" s="10"/>
      <c r="P19566" s="8"/>
    </row>
    <row r="19567" spans="1:16" s="2" customFormat="1" x14ac:dyDescent="0.15">
      <c r="A19567" s="3"/>
      <c r="B19567" s="3"/>
      <c r="J19567" s="3"/>
      <c r="K19567" s="5"/>
      <c r="L19567" s="8"/>
      <c r="N19567" s="5"/>
      <c r="O19567" s="10"/>
      <c r="P19567" s="8"/>
    </row>
    <row r="19568" spans="1:16" s="2" customFormat="1" x14ac:dyDescent="0.15">
      <c r="A19568" s="3"/>
      <c r="B19568" s="3"/>
      <c r="J19568" s="3"/>
      <c r="K19568" s="5"/>
      <c r="L19568" s="8"/>
      <c r="N19568" s="5"/>
      <c r="O19568" s="10"/>
      <c r="P19568" s="8"/>
    </row>
    <row r="19569" spans="1:16" s="2" customFormat="1" x14ac:dyDescent="0.15">
      <c r="A19569" s="3"/>
      <c r="B19569" s="3"/>
      <c r="J19569" s="3"/>
      <c r="K19569" s="5"/>
      <c r="L19569" s="8"/>
      <c r="N19569" s="5"/>
      <c r="O19569" s="10"/>
      <c r="P19569" s="8"/>
    </row>
    <row r="19570" spans="1:16" s="2" customFormat="1" x14ac:dyDescent="0.15">
      <c r="A19570" s="3"/>
      <c r="B19570" s="3"/>
      <c r="J19570" s="3"/>
      <c r="K19570" s="5"/>
      <c r="L19570" s="8"/>
      <c r="N19570" s="5"/>
      <c r="O19570" s="10"/>
      <c r="P19570" s="8"/>
    </row>
    <row r="19571" spans="1:16" s="2" customFormat="1" x14ac:dyDescent="0.15">
      <c r="A19571" s="3"/>
      <c r="B19571" s="3"/>
      <c r="J19571" s="3"/>
      <c r="K19571" s="5"/>
      <c r="L19571" s="8"/>
      <c r="N19571" s="5"/>
      <c r="O19571" s="10"/>
      <c r="P19571" s="8"/>
    </row>
    <row r="19572" spans="1:16" s="2" customFormat="1" x14ac:dyDescent="0.15">
      <c r="A19572" s="3"/>
      <c r="B19572" s="3"/>
      <c r="J19572" s="3"/>
      <c r="K19572" s="5"/>
      <c r="L19572" s="8"/>
      <c r="N19572" s="5"/>
      <c r="O19572" s="10"/>
      <c r="P19572" s="8"/>
    </row>
    <row r="19573" spans="1:16" s="2" customFormat="1" x14ac:dyDescent="0.15">
      <c r="A19573" s="3"/>
      <c r="B19573" s="3"/>
      <c r="J19573" s="3"/>
      <c r="K19573" s="5"/>
      <c r="L19573" s="8"/>
      <c r="N19573" s="5"/>
      <c r="O19573" s="10"/>
      <c r="P19573" s="8"/>
    </row>
    <row r="19574" spans="1:16" s="2" customFormat="1" x14ac:dyDescent="0.15">
      <c r="A19574" s="3"/>
      <c r="B19574" s="3"/>
      <c r="J19574" s="3"/>
      <c r="K19574" s="5"/>
      <c r="L19574" s="8"/>
      <c r="N19574" s="5"/>
      <c r="O19574" s="10"/>
      <c r="P19574" s="8"/>
    </row>
    <row r="19575" spans="1:16" s="2" customFormat="1" x14ac:dyDescent="0.15">
      <c r="A19575" s="3"/>
      <c r="B19575" s="3"/>
      <c r="J19575" s="3"/>
      <c r="K19575" s="5"/>
      <c r="L19575" s="8"/>
      <c r="N19575" s="5"/>
      <c r="O19575" s="10"/>
      <c r="P19575" s="8"/>
    </row>
    <row r="19576" spans="1:16" s="2" customFormat="1" x14ac:dyDescent="0.15">
      <c r="A19576" s="3"/>
      <c r="B19576" s="3"/>
      <c r="J19576" s="3"/>
      <c r="K19576" s="5"/>
      <c r="L19576" s="8"/>
      <c r="N19576" s="5"/>
      <c r="O19576" s="10"/>
      <c r="P19576" s="8"/>
    </row>
    <row r="19577" spans="1:16" s="2" customFormat="1" x14ac:dyDescent="0.15">
      <c r="A19577" s="3"/>
      <c r="B19577" s="3"/>
      <c r="J19577" s="3"/>
      <c r="K19577" s="5"/>
      <c r="L19577" s="8"/>
      <c r="N19577" s="5"/>
      <c r="O19577" s="10"/>
      <c r="P19577" s="8"/>
    </row>
    <row r="19578" spans="1:16" s="2" customFormat="1" x14ac:dyDescent="0.15">
      <c r="A19578" s="3"/>
      <c r="B19578" s="3"/>
      <c r="J19578" s="3"/>
      <c r="K19578" s="5"/>
      <c r="L19578" s="8"/>
      <c r="N19578" s="5"/>
      <c r="O19578" s="10"/>
      <c r="P19578" s="8"/>
    </row>
    <row r="19579" spans="1:16" s="2" customFormat="1" x14ac:dyDescent="0.15">
      <c r="A19579" s="3"/>
      <c r="B19579" s="3"/>
      <c r="J19579" s="3"/>
      <c r="K19579" s="5"/>
      <c r="L19579" s="8"/>
      <c r="N19579" s="5"/>
      <c r="O19579" s="10"/>
      <c r="P19579" s="8"/>
    </row>
    <row r="19580" spans="1:16" s="2" customFormat="1" x14ac:dyDescent="0.15">
      <c r="A19580" s="3"/>
      <c r="B19580" s="3"/>
      <c r="J19580" s="3"/>
      <c r="K19580" s="5"/>
      <c r="L19580" s="8"/>
      <c r="N19580" s="5"/>
      <c r="O19580" s="10"/>
      <c r="P19580" s="8"/>
    </row>
    <row r="19581" spans="1:16" s="2" customFormat="1" x14ac:dyDescent="0.15">
      <c r="A19581" s="3"/>
      <c r="B19581" s="3"/>
      <c r="J19581" s="3"/>
      <c r="K19581" s="5"/>
      <c r="L19581" s="8"/>
      <c r="N19581" s="5"/>
      <c r="O19581" s="10"/>
      <c r="P19581" s="8"/>
    </row>
    <row r="19582" spans="1:16" s="2" customFormat="1" x14ac:dyDescent="0.15">
      <c r="A19582" s="3"/>
      <c r="B19582" s="3"/>
      <c r="J19582" s="3"/>
      <c r="K19582" s="5"/>
      <c r="L19582" s="8"/>
      <c r="N19582" s="5"/>
      <c r="O19582" s="10"/>
      <c r="P19582" s="8"/>
    </row>
    <row r="19583" spans="1:16" s="2" customFormat="1" x14ac:dyDescent="0.15">
      <c r="A19583" s="3"/>
      <c r="B19583" s="3"/>
      <c r="J19583" s="3"/>
      <c r="K19583" s="5"/>
      <c r="L19583" s="8"/>
      <c r="N19583" s="5"/>
      <c r="O19583" s="10"/>
      <c r="P19583" s="8"/>
    </row>
    <row r="19584" spans="1:16" s="2" customFormat="1" x14ac:dyDescent="0.15">
      <c r="A19584" s="3"/>
      <c r="B19584" s="3"/>
      <c r="J19584" s="3"/>
      <c r="K19584" s="5"/>
      <c r="L19584" s="8"/>
      <c r="N19584" s="5"/>
      <c r="O19584" s="10"/>
      <c r="P19584" s="8"/>
    </row>
    <row r="19585" spans="1:16" s="2" customFormat="1" x14ac:dyDescent="0.15">
      <c r="A19585" s="3"/>
      <c r="B19585" s="3"/>
      <c r="J19585" s="3"/>
      <c r="K19585" s="5"/>
      <c r="L19585" s="8"/>
      <c r="N19585" s="5"/>
      <c r="O19585" s="10"/>
      <c r="P19585" s="8"/>
    </row>
    <row r="19586" spans="1:16" s="2" customFormat="1" x14ac:dyDescent="0.15">
      <c r="A19586" s="3"/>
      <c r="B19586" s="3"/>
      <c r="J19586" s="3"/>
      <c r="K19586" s="5"/>
      <c r="L19586" s="8"/>
      <c r="N19586" s="5"/>
      <c r="O19586" s="10"/>
      <c r="P19586" s="8"/>
    </row>
    <row r="19587" spans="1:16" s="2" customFormat="1" x14ac:dyDescent="0.15">
      <c r="A19587" s="3"/>
      <c r="B19587" s="3"/>
      <c r="J19587" s="3"/>
      <c r="K19587" s="5"/>
      <c r="L19587" s="8"/>
      <c r="N19587" s="5"/>
      <c r="O19587" s="10"/>
      <c r="P19587" s="8"/>
    </row>
    <row r="19588" spans="1:16" s="2" customFormat="1" x14ac:dyDescent="0.15">
      <c r="A19588" s="3"/>
      <c r="B19588" s="3"/>
      <c r="J19588" s="3"/>
      <c r="K19588" s="5"/>
      <c r="L19588" s="8"/>
      <c r="N19588" s="5"/>
      <c r="O19588" s="10"/>
      <c r="P19588" s="8"/>
    </row>
    <row r="19589" spans="1:16" s="2" customFormat="1" x14ac:dyDescent="0.15">
      <c r="A19589" s="3"/>
      <c r="B19589" s="3"/>
      <c r="J19589" s="3"/>
      <c r="K19589" s="5"/>
      <c r="L19589" s="8"/>
      <c r="N19589" s="5"/>
      <c r="O19589" s="10"/>
      <c r="P19589" s="8"/>
    </row>
    <row r="19590" spans="1:16" s="2" customFormat="1" x14ac:dyDescent="0.15">
      <c r="A19590" s="3"/>
      <c r="B19590" s="3"/>
      <c r="J19590" s="3"/>
      <c r="K19590" s="5"/>
      <c r="L19590" s="8"/>
      <c r="N19590" s="5"/>
      <c r="O19590" s="10"/>
      <c r="P19590" s="8"/>
    </row>
    <row r="19591" spans="1:16" s="2" customFormat="1" x14ac:dyDescent="0.15">
      <c r="A19591" s="3"/>
      <c r="B19591" s="3"/>
      <c r="J19591" s="3"/>
      <c r="K19591" s="5"/>
      <c r="L19591" s="8"/>
      <c r="N19591" s="5"/>
      <c r="O19591" s="10"/>
      <c r="P19591" s="8"/>
    </row>
    <row r="19592" spans="1:16" s="2" customFormat="1" x14ac:dyDescent="0.15">
      <c r="A19592" s="3"/>
      <c r="B19592" s="3"/>
      <c r="J19592" s="3"/>
      <c r="K19592" s="5"/>
      <c r="L19592" s="8"/>
      <c r="N19592" s="5"/>
      <c r="O19592" s="10"/>
      <c r="P19592" s="8"/>
    </row>
    <row r="19593" spans="1:16" s="2" customFormat="1" x14ac:dyDescent="0.15">
      <c r="A19593" s="3"/>
      <c r="B19593" s="3"/>
      <c r="J19593" s="3"/>
      <c r="K19593" s="5"/>
      <c r="L19593" s="8"/>
      <c r="N19593" s="5"/>
      <c r="O19593" s="10"/>
      <c r="P19593" s="8"/>
    </row>
    <row r="19594" spans="1:16" s="2" customFormat="1" x14ac:dyDescent="0.15">
      <c r="A19594" s="3"/>
      <c r="B19594" s="3"/>
      <c r="J19594" s="3"/>
      <c r="K19594" s="5"/>
      <c r="L19594" s="8"/>
      <c r="N19594" s="5"/>
      <c r="O19594" s="10"/>
      <c r="P19594" s="8"/>
    </row>
    <row r="19595" spans="1:16" s="2" customFormat="1" x14ac:dyDescent="0.15">
      <c r="A19595" s="3"/>
      <c r="B19595" s="3"/>
      <c r="J19595" s="3"/>
      <c r="K19595" s="5"/>
      <c r="L19595" s="8"/>
      <c r="N19595" s="5"/>
      <c r="O19595" s="10"/>
      <c r="P19595" s="8"/>
    </row>
    <row r="19596" spans="1:16" s="2" customFormat="1" x14ac:dyDescent="0.15">
      <c r="A19596" s="3"/>
      <c r="B19596" s="3"/>
      <c r="J19596" s="3"/>
      <c r="K19596" s="5"/>
      <c r="L19596" s="8"/>
      <c r="N19596" s="5"/>
      <c r="O19596" s="10"/>
      <c r="P19596" s="8"/>
    </row>
    <row r="19597" spans="1:16" s="2" customFormat="1" x14ac:dyDescent="0.15">
      <c r="A19597" s="3"/>
      <c r="B19597" s="3"/>
      <c r="J19597" s="3"/>
      <c r="K19597" s="5"/>
      <c r="L19597" s="8"/>
      <c r="N19597" s="5"/>
      <c r="O19597" s="10"/>
      <c r="P19597" s="8"/>
    </row>
    <row r="19598" spans="1:16" s="2" customFormat="1" x14ac:dyDescent="0.15">
      <c r="A19598" s="3"/>
      <c r="B19598" s="3"/>
      <c r="J19598" s="3"/>
      <c r="K19598" s="5"/>
      <c r="L19598" s="8"/>
      <c r="N19598" s="5"/>
      <c r="O19598" s="10"/>
      <c r="P19598" s="8"/>
    </row>
    <row r="19599" spans="1:16" s="2" customFormat="1" x14ac:dyDescent="0.15">
      <c r="A19599" s="3"/>
      <c r="B19599" s="3"/>
      <c r="J19599" s="3"/>
      <c r="K19599" s="5"/>
      <c r="L19599" s="8"/>
      <c r="N19599" s="5"/>
      <c r="O19599" s="10"/>
      <c r="P19599" s="8"/>
    </row>
    <row r="19600" spans="1:16" s="2" customFormat="1" x14ac:dyDescent="0.15">
      <c r="A19600" s="3"/>
      <c r="B19600" s="3"/>
      <c r="J19600" s="3"/>
      <c r="K19600" s="5"/>
      <c r="L19600" s="8"/>
      <c r="N19600" s="5"/>
      <c r="O19600" s="10"/>
      <c r="P19600" s="8"/>
    </row>
    <row r="19601" spans="1:16" s="2" customFormat="1" x14ac:dyDescent="0.15">
      <c r="A19601" s="3"/>
      <c r="B19601" s="3"/>
      <c r="J19601" s="3"/>
      <c r="K19601" s="5"/>
      <c r="L19601" s="8"/>
      <c r="N19601" s="5"/>
      <c r="O19601" s="10"/>
      <c r="P19601" s="8"/>
    </row>
    <row r="19602" spans="1:16" s="2" customFormat="1" x14ac:dyDescent="0.15">
      <c r="A19602" s="3"/>
      <c r="B19602" s="3"/>
      <c r="J19602" s="3"/>
      <c r="K19602" s="5"/>
      <c r="L19602" s="8"/>
      <c r="N19602" s="5"/>
      <c r="O19602" s="10"/>
      <c r="P19602" s="8"/>
    </row>
    <row r="19603" spans="1:16" s="2" customFormat="1" x14ac:dyDescent="0.15">
      <c r="A19603" s="3"/>
      <c r="B19603" s="3"/>
      <c r="J19603" s="3"/>
      <c r="K19603" s="5"/>
      <c r="L19603" s="8"/>
      <c r="N19603" s="5"/>
      <c r="O19603" s="10"/>
      <c r="P19603" s="8"/>
    </row>
    <row r="19604" spans="1:16" s="2" customFormat="1" x14ac:dyDescent="0.15">
      <c r="A19604" s="3"/>
      <c r="B19604" s="3"/>
      <c r="J19604" s="3"/>
      <c r="K19604" s="5"/>
      <c r="L19604" s="8"/>
      <c r="N19604" s="5"/>
      <c r="O19604" s="10"/>
      <c r="P19604" s="8"/>
    </row>
    <row r="19605" spans="1:16" s="2" customFormat="1" x14ac:dyDescent="0.15">
      <c r="A19605" s="3"/>
      <c r="B19605" s="3"/>
      <c r="J19605" s="3"/>
      <c r="K19605" s="5"/>
      <c r="L19605" s="8"/>
      <c r="N19605" s="5"/>
      <c r="O19605" s="10"/>
      <c r="P19605" s="8"/>
    </row>
    <row r="19606" spans="1:16" s="2" customFormat="1" x14ac:dyDescent="0.15">
      <c r="A19606" s="3"/>
      <c r="B19606" s="3"/>
      <c r="J19606" s="3"/>
      <c r="K19606" s="5"/>
      <c r="L19606" s="8"/>
      <c r="N19606" s="5"/>
      <c r="O19606" s="10"/>
      <c r="P19606" s="8"/>
    </row>
    <row r="19607" spans="1:16" s="2" customFormat="1" x14ac:dyDescent="0.15">
      <c r="A19607" s="3"/>
      <c r="B19607" s="3"/>
      <c r="J19607" s="3"/>
      <c r="K19607" s="5"/>
      <c r="L19607" s="8"/>
      <c r="N19607" s="5"/>
      <c r="O19607" s="10"/>
      <c r="P19607" s="8"/>
    </row>
    <row r="19608" spans="1:16" s="2" customFormat="1" x14ac:dyDescent="0.15">
      <c r="A19608" s="3"/>
      <c r="B19608" s="3"/>
      <c r="J19608" s="3"/>
      <c r="K19608" s="5"/>
      <c r="L19608" s="8"/>
      <c r="N19608" s="5"/>
      <c r="O19608" s="10"/>
      <c r="P19608" s="8"/>
    </row>
    <row r="19609" spans="1:16" s="2" customFormat="1" x14ac:dyDescent="0.15">
      <c r="A19609" s="3"/>
      <c r="B19609" s="3"/>
      <c r="J19609" s="3"/>
      <c r="K19609" s="5"/>
      <c r="L19609" s="8"/>
      <c r="N19609" s="5"/>
      <c r="O19609" s="10"/>
      <c r="P19609" s="8"/>
    </row>
    <row r="19610" spans="1:16" s="2" customFormat="1" x14ac:dyDescent="0.15">
      <c r="A19610" s="3"/>
      <c r="B19610" s="3"/>
      <c r="J19610" s="3"/>
      <c r="K19610" s="5"/>
      <c r="L19610" s="8"/>
      <c r="N19610" s="5"/>
      <c r="O19610" s="10"/>
      <c r="P19610" s="8"/>
    </row>
    <row r="19611" spans="1:16" s="2" customFormat="1" x14ac:dyDescent="0.15">
      <c r="A19611" s="3"/>
      <c r="B19611" s="3"/>
      <c r="J19611" s="3"/>
      <c r="K19611" s="5"/>
      <c r="L19611" s="8"/>
      <c r="N19611" s="5"/>
      <c r="O19611" s="10"/>
      <c r="P19611" s="8"/>
    </row>
    <row r="19612" spans="1:16" s="2" customFormat="1" x14ac:dyDescent="0.15">
      <c r="A19612" s="3"/>
      <c r="B19612" s="3"/>
      <c r="J19612" s="3"/>
      <c r="K19612" s="5"/>
      <c r="L19612" s="8"/>
      <c r="N19612" s="5"/>
      <c r="O19612" s="10"/>
      <c r="P19612" s="8"/>
    </row>
    <row r="19613" spans="1:16" s="2" customFormat="1" x14ac:dyDescent="0.15">
      <c r="A19613" s="3"/>
      <c r="B19613" s="3"/>
      <c r="J19613" s="3"/>
      <c r="K19613" s="5"/>
      <c r="L19613" s="8"/>
      <c r="N19613" s="5"/>
      <c r="O19613" s="10"/>
      <c r="P19613" s="8"/>
    </row>
    <row r="19614" spans="1:16" s="2" customFormat="1" x14ac:dyDescent="0.15">
      <c r="A19614" s="3"/>
      <c r="B19614" s="3"/>
      <c r="J19614" s="3"/>
      <c r="K19614" s="5"/>
      <c r="L19614" s="8"/>
      <c r="N19614" s="5"/>
      <c r="O19614" s="10"/>
      <c r="P19614" s="8"/>
    </row>
    <row r="19615" spans="1:16" s="2" customFormat="1" x14ac:dyDescent="0.15">
      <c r="A19615" s="3"/>
      <c r="B19615" s="3"/>
      <c r="J19615" s="3"/>
      <c r="K19615" s="5"/>
      <c r="L19615" s="8"/>
      <c r="N19615" s="5"/>
      <c r="O19615" s="10"/>
      <c r="P19615" s="8"/>
    </row>
    <row r="19616" spans="1:16" s="2" customFormat="1" x14ac:dyDescent="0.15">
      <c r="A19616" s="3"/>
      <c r="B19616" s="3"/>
      <c r="J19616" s="3"/>
      <c r="K19616" s="5"/>
      <c r="L19616" s="8"/>
      <c r="N19616" s="5"/>
      <c r="O19616" s="10"/>
      <c r="P19616" s="8"/>
    </row>
    <row r="19617" spans="1:16" s="2" customFormat="1" x14ac:dyDescent="0.15">
      <c r="A19617" s="3"/>
      <c r="B19617" s="3"/>
      <c r="J19617" s="3"/>
      <c r="K19617" s="5"/>
      <c r="L19617" s="8"/>
      <c r="N19617" s="5"/>
      <c r="O19617" s="10"/>
      <c r="P19617" s="8"/>
    </row>
    <row r="19618" spans="1:16" s="2" customFormat="1" x14ac:dyDescent="0.15">
      <c r="A19618" s="3"/>
      <c r="B19618" s="3"/>
      <c r="J19618" s="3"/>
      <c r="K19618" s="5"/>
      <c r="L19618" s="8"/>
      <c r="N19618" s="5"/>
      <c r="O19618" s="10"/>
      <c r="P19618" s="8"/>
    </row>
    <row r="19619" spans="1:16" s="2" customFormat="1" x14ac:dyDescent="0.15">
      <c r="A19619" s="3"/>
      <c r="B19619" s="3"/>
      <c r="J19619" s="3"/>
      <c r="K19619" s="5"/>
      <c r="L19619" s="8"/>
      <c r="N19619" s="5"/>
      <c r="O19619" s="10"/>
      <c r="P19619" s="8"/>
    </row>
    <row r="19620" spans="1:16" s="2" customFormat="1" x14ac:dyDescent="0.15">
      <c r="A19620" s="3"/>
      <c r="B19620" s="3"/>
      <c r="J19620" s="3"/>
      <c r="K19620" s="5"/>
      <c r="L19620" s="8"/>
      <c r="N19620" s="5"/>
      <c r="O19620" s="10"/>
      <c r="P19620" s="8"/>
    </row>
    <row r="19621" spans="1:16" s="2" customFormat="1" x14ac:dyDescent="0.15">
      <c r="A19621" s="3"/>
      <c r="B19621" s="3"/>
      <c r="J19621" s="3"/>
      <c r="K19621" s="5"/>
      <c r="L19621" s="8"/>
      <c r="N19621" s="5"/>
      <c r="O19621" s="10"/>
      <c r="P19621" s="8"/>
    </row>
    <row r="19622" spans="1:16" s="2" customFormat="1" x14ac:dyDescent="0.15">
      <c r="A19622" s="3"/>
      <c r="B19622" s="3"/>
      <c r="J19622" s="3"/>
      <c r="K19622" s="5"/>
      <c r="L19622" s="8"/>
      <c r="N19622" s="5"/>
      <c r="O19622" s="10"/>
      <c r="P19622" s="8"/>
    </row>
    <row r="19623" spans="1:16" s="2" customFormat="1" x14ac:dyDescent="0.15">
      <c r="A19623" s="3"/>
      <c r="B19623" s="3"/>
      <c r="J19623" s="3"/>
      <c r="K19623" s="5"/>
      <c r="L19623" s="8"/>
      <c r="N19623" s="5"/>
      <c r="O19623" s="10"/>
      <c r="P19623" s="8"/>
    </row>
    <row r="19624" spans="1:16" s="2" customFormat="1" x14ac:dyDescent="0.15">
      <c r="A19624" s="3"/>
      <c r="B19624" s="3"/>
      <c r="J19624" s="3"/>
      <c r="K19624" s="5"/>
      <c r="L19624" s="8"/>
      <c r="N19624" s="5"/>
      <c r="O19624" s="10"/>
      <c r="P19624" s="8"/>
    </row>
    <row r="19625" spans="1:16" s="2" customFormat="1" x14ac:dyDescent="0.15">
      <c r="A19625" s="3"/>
      <c r="B19625" s="3"/>
      <c r="J19625" s="3"/>
      <c r="K19625" s="5"/>
      <c r="L19625" s="8"/>
      <c r="N19625" s="5"/>
      <c r="O19625" s="10"/>
      <c r="P19625" s="8"/>
    </row>
    <row r="19626" spans="1:16" s="2" customFormat="1" x14ac:dyDescent="0.15">
      <c r="A19626" s="3"/>
      <c r="B19626" s="3"/>
      <c r="J19626" s="3"/>
      <c r="K19626" s="5"/>
      <c r="L19626" s="8"/>
      <c r="N19626" s="5"/>
      <c r="O19626" s="10"/>
      <c r="P19626" s="8"/>
    </row>
    <row r="19627" spans="1:16" s="2" customFormat="1" x14ac:dyDescent="0.15">
      <c r="A19627" s="3"/>
      <c r="B19627" s="3"/>
      <c r="J19627" s="3"/>
      <c r="K19627" s="5"/>
      <c r="L19627" s="8"/>
      <c r="N19627" s="5"/>
      <c r="O19627" s="10"/>
      <c r="P19627" s="8"/>
    </row>
    <row r="19628" spans="1:16" s="2" customFormat="1" x14ac:dyDescent="0.15">
      <c r="A19628" s="3"/>
      <c r="B19628" s="3"/>
      <c r="J19628" s="3"/>
      <c r="K19628" s="5"/>
      <c r="L19628" s="8"/>
      <c r="N19628" s="5"/>
      <c r="O19628" s="10"/>
      <c r="P19628" s="8"/>
    </row>
    <row r="19629" spans="1:16" s="2" customFormat="1" x14ac:dyDescent="0.15">
      <c r="A19629" s="3"/>
      <c r="B19629" s="3"/>
      <c r="J19629" s="3"/>
      <c r="K19629" s="5"/>
      <c r="L19629" s="8"/>
      <c r="N19629" s="5"/>
      <c r="O19629" s="10"/>
      <c r="P19629" s="8"/>
    </row>
    <row r="19630" spans="1:16" s="2" customFormat="1" x14ac:dyDescent="0.15">
      <c r="A19630" s="3"/>
      <c r="B19630" s="3"/>
      <c r="J19630" s="3"/>
      <c r="K19630" s="5"/>
      <c r="L19630" s="8"/>
      <c r="N19630" s="5"/>
      <c r="O19630" s="10"/>
      <c r="P19630" s="8"/>
    </row>
    <row r="19631" spans="1:16" s="2" customFormat="1" x14ac:dyDescent="0.15">
      <c r="A19631" s="3"/>
      <c r="B19631" s="3"/>
      <c r="J19631" s="3"/>
      <c r="K19631" s="5"/>
      <c r="L19631" s="8"/>
      <c r="N19631" s="5"/>
      <c r="O19631" s="10"/>
      <c r="P19631" s="8"/>
    </row>
    <row r="19632" spans="1:16" s="2" customFormat="1" x14ac:dyDescent="0.15">
      <c r="A19632" s="3"/>
      <c r="B19632" s="3"/>
      <c r="J19632" s="3"/>
      <c r="K19632" s="5"/>
      <c r="L19632" s="8"/>
      <c r="N19632" s="5"/>
      <c r="O19632" s="10"/>
      <c r="P19632" s="8"/>
    </row>
    <row r="19633" spans="1:16" s="2" customFormat="1" x14ac:dyDescent="0.15">
      <c r="A19633" s="3"/>
      <c r="B19633" s="3"/>
      <c r="J19633" s="3"/>
      <c r="K19633" s="5"/>
      <c r="L19633" s="8"/>
      <c r="N19633" s="5"/>
      <c r="O19633" s="10"/>
      <c r="P19633" s="8"/>
    </row>
    <row r="19634" spans="1:16" s="2" customFormat="1" x14ac:dyDescent="0.15">
      <c r="A19634" s="3"/>
      <c r="B19634" s="3"/>
      <c r="J19634" s="3"/>
      <c r="K19634" s="5"/>
      <c r="L19634" s="8"/>
      <c r="N19634" s="5"/>
      <c r="O19634" s="10"/>
      <c r="P19634" s="8"/>
    </row>
    <row r="19635" spans="1:16" s="2" customFormat="1" x14ac:dyDescent="0.15">
      <c r="A19635" s="3"/>
      <c r="B19635" s="3"/>
      <c r="J19635" s="3"/>
      <c r="K19635" s="5"/>
      <c r="L19635" s="8"/>
      <c r="N19635" s="5"/>
      <c r="O19635" s="10"/>
      <c r="P19635" s="8"/>
    </row>
    <row r="19636" spans="1:16" s="2" customFormat="1" x14ac:dyDescent="0.15">
      <c r="A19636" s="3"/>
      <c r="B19636" s="3"/>
      <c r="J19636" s="3"/>
      <c r="K19636" s="5"/>
      <c r="L19636" s="8"/>
      <c r="N19636" s="5"/>
      <c r="O19636" s="10"/>
      <c r="P19636" s="8"/>
    </row>
    <row r="19637" spans="1:16" s="2" customFormat="1" x14ac:dyDescent="0.15">
      <c r="A19637" s="3"/>
      <c r="B19637" s="3"/>
      <c r="J19637" s="3"/>
      <c r="K19637" s="5"/>
      <c r="L19637" s="8"/>
      <c r="N19637" s="5"/>
      <c r="O19637" s="10"/>
      <c r="P19637" s="8"/>
    </row>
    <row r="19638" spans="1:16" s="2" customFormat="1" x14ac:dyDescent="0.15">
      <c r="A19638" s="3"/>
      <c r="B19638" s="3"/>
      <c r="J19638" s="3"/>
      <c r="K19638" s="5"/>
      <c r="L19638" s="8"/>
      <c r="N19638" s="5"/>
      <c r="O19638" s="10"/>
      <c r="P19638" s="8"/>
    </row>
    <row r="19639" spans="1:16" s="2" customFormat="1" x14ac:dyDescent="0.15">
      <c r="A19639" s="3"/>
      <c r="B19639" s="3"/>
      <c r="J19639" s="3"/>
      <c r="K19639" s="5"/>
      <c r="L19639" s="8"/>
      <c r="N19639" s="5"/>
      <c r="O19639" s="10"/>
      <c r="P19639" s="8"/>
    </row>
    <row r="19640" spans="1:16" s="2" customFormat="1" x14ac:dyDescent="0.15">
      <c r="A19640" s="3"/>
      <c r="B19640" s="3"/>
      <c r="J19640" s="3"/>
      <c r="K19640" s="5"/>
      <c r="L19640" s="8"/>
      <c r="N19640" s="5"/>
      <c r="O19640" s="10"/>
      <c r="P19640" s="8"/>
    </row>
    <row r="19641" spans="1:16" s="2" customFormat="1" x14ac:dyDescent="0.15">
      <c r="A19641" s="3"/>
      <c r="B19641" s="3"/>
      <c r="J19641" s="3"/>
      <c r="K19641" s="5"/>
      <c r="L19641" s="8"/>
      <c r="N19641" s="5"/>
      <c r="O19641" s="10"/>
      <c r="P19641" s="8"/>
    </row>
    <row r="19642" spans="1:16" s="2" customFormat="1" x14ac:dyDescent="0.15">
      <c r="A19642" s="3"/>
      <c r="B19642" s="3"/>
      <c r="J19642" s="3"/>
      <c r="K19642" s="5"/>
      <c r="L19642" s="8"/>
      <c r="N19642" s="5"/>
      <c r="O19642" s="10"/>
      <c r="P19642" s="8"/>
    </row>
    <row r="19643" spans="1:16" s="2" customFormat="1" x14ac:dyDescent="0.15">
      <c r="A19643" s="3"/>
      <c r="B19643" s="3"/>
      <c r="J19643" s="3"/>
      <c r="K19643" s="5"/>
      <c r="L19643" s="8"/>
      <c r="N19643" s="5"/>
      <c r="O19643" s="10"/>
      <c r="P19643" s="8"/>
    </row>
    <row r="19644" spans="1:16" s="2" customFormat="1" x14ac:dyDescent="0.15">
      <c r="A19644" s="3"/>
      <c r="B19644" s="3"/>
      <c r="J19644" s="3"/>
      <c r="K19644" s="5"/>
      <c r="L19644" s="8"/>
      <c r="N19644" s="5"/>
      <c r="O19644" s="10"/>
      <c r="P19644" s="8"/>
    </row>
    <row r="19645" spans="1:16" s="2" customFormat="1" x14ac:dyDescent="0.15">
      <c r="A19645" s="3"/>
      <c r="B19645" s="3"/>
      <c r="J19645" s="3"/>
      <c r="K19645" s="5"/>
      <c r="L19645" s="8"/>
      <c r="N19645" s="5"/>
      <c r="O19645" s="10"/>
      <c r="P19645" s="8"/>
    </row>
    <row r="19646" spans="1:16" s="2" customFormat="1" x14ac:dyDescent="0.15">
      <c r="A19646" s="3"/>
      <c r="B19646" s="3"/>
      <c r="J19646" s="3"/>
      <c r="K19646" s="5"/>
      <c r="L19646" s="8"/>
      <c r="N19646" s="5"/>
      <c r="O19646" s="10"/>
      <c r="P19646" s="8"/>
    </row>
    <row r="19647" spans="1:16" s="2" customFormat="1" x14ac:dyDescent="0.15">
      <c r="A19647" s="3"/>
      <c r="B19647" s="3"/>
      <c r="J19647" s="3"/>
      <c r="K19647" s="5"/>
      <c r="L19647" s="8"/>
      <c r="N19647" s="5"/>
      <c r="O19647" s="10"/>
      <c r="P19647" s="8"/>
    </row>
    <row r="19648" spans="1:16" s="2" customFormat="1" x14ac:dyDescent="0.15">
      <c r="A19648" s="3"/>
      <c r="B19648" s="3"/>
      <c r="J19648" s="3"/>
      <c r="K19648" s="5"/>
      <c r="L19648" s="8"/>
      <c r="N19648" s="5"/>
      <c r="O19648" s="10"/>
      <c r="P19648" s="8"/>
    </row>
    <row r="19649" spans="1:16" s="2" customFormat="1" x14ac:dyDescent="0.15">
      <c r="A19649" s="3"/>
      <c r="B19649" s="3"/>
      <c r="J19649" s="3"/>
      <c r="K19649" s="5"/>
      <c r="L19649" s="8"/>
      <c r="N19649" s="5"/>
      <c r="O19649" s="10"/>
      <c r="P19649" s="8"/>
    </row>
    <row r="19650" spans="1:16" s="2" customFormat="1" x14ac:dyDescent="0.15">
      <c r="A19650" s="3"/>
      <c r="B19650" s="3"/>
      <c r="J19650" s="3"/>
      <c r="K19650" s="5"/>
      <c r="L19650" s="8"/>
      <c r="N19650" s="5"/>
      <c r="O19650" s="10"/>
      <c r="P19650" s="8"/>
    </row>
    <row r="19651" spans="1:16" s="2" customFormat="1" x14ac:dyDescent="0.15">
      <c r="A19651" s="3"/>
      <c r="B19651" s="3"/>
      <c r="J19651" s="3"/>
      <c r="K19651" s="5"/>
      <c r="L19651" s="8"/>
      <c r="N19651" s="5"/>
      <c r="O19651" s="10"/>
      <c r="P19651" s="8"/>
    </row>
    <row r="19652" spans="1:16" s="2" customFormat="1" x14ac:dyDescent="0.15">
      <c r="A19652" s="3"/>
      <c r="B19652" s="3"/>
      <c r="J19652" s="3"/>
      <c r="K19652" s="5"/>
      <c r="L19652" s="8"/>
      <c r="N19652" s="5"/>
      <c r="O19652" s="10"/>
      <c r="P19652" s="8"/>
    </row>
    <row r="19653" spans="1:16" s="2" customFormat="1" x14ac:dyDescent="0.15">
      <c r="A19653" s="3"/>
      <c r="B19653" s="3"/>
      <c r="J19653" s="3"/>
      <c r="K19653" s="5"/>
      <c r="L19653" s="8"/>
      <c r="N19653" s="5"/>
      <c r="O19653" s="10"/>
      <c r="P19653" s="8"/>
    </row>
    <row r="19654" spans="1:16" s="2" customFormat="1" x14ac:dyDescent="0.15">
      <c r="A19654" s="3"/>
      <c r="B19654" s="3"/>
      <c r="J19654" s="3"/>
      <c r="K19654" s="5"/>
      <c r="L19654" s="8"/>
      <c r="N19654" s="5"/>
      <c r="O19654" s="10"/>
      <c r="P19654" s="8"/>
    </row>
    <row r="19655" spans="1:16" s="2" customFormat="1" x14ac:dyDescent="0.15">
      <c r="A19655" s="3"/>
      <c r="B19655" s="3"/>
      <c r="J19655" s="3"/>
      <c r="K19655" s="5"/>
      <c r="L19655" s="8"/>
      <c r="N19655" s="5"/>
      <c r="O19655" s="10"/>
      <c r="P19655" s="8"/>
    </row>
    <row r="19656" spans="1:16" s="2" customFormat="1" x14ac:dyDescent="0.15">
      <c r="A19656" s="3"/>
      <c r="B19656" s="3"/>
      <c r="J19656" s="3"/>
      <c r="K19656" s="5"/>
      <c r="L19656" s="8"/>
      <c r="N19656" s="5"/>
      <c r="O19656" s="10"/>
      <c r="P19656" s="8"/>
    </row>
    <row r="19657" spans="1:16" s="2" customFormat="1" x14ac:dyDescent="0.15">
      <c r="A19657" s="3"/>
      <c r="B19657" s="3"/>
      <c r="J19657" s="3"/>
      <c r="K19657" s="5"/>
      <c r="L19657" s="8"/>
      <c r="N19657" s="5"/>
      <c r="O19657" s="10"/>
      <c r="P19657" s="8"/>
    </row>
    <row r="19658" spans="1:16" s="2" customFormat="1" x14ac:dyDescent="0.15">
      <c r="A19658" s="3"/>
      <c r="B19658" s="3"/>
      <c r="J19658" s="3"/>
      <c r="K19658" s="5"/>
      <c r="L19658" s="8"/>
      <c r="N19658" s="5"/>
      <c r="O19658" s="10"/>
      <c r="P19658" s="8"/>
    </row>
    <row r="19659" spans="1:16" s="2" customFormat="1" x14ac:dyDescent="0.15">
      <c r="A19659" s="3"/>
      <c r="B19659" s="3"/>
      <c r="J19659" s="3"/>
      <c r="K19659" s="5"/>
      <c r="L19659" s="8"/>
      <c r="N19659" s="5"/>
      <c r="O19659" s="10"/>
      <c r="P19659" s="8"/>
    </row>
    <row r="19660" spans="1:16" s="2" customFormat="1" x14ac:dyDescent="0.15">
      <c r="A19660" s="3"/>
      <c r="B19660" s="3"/>
      <c r="J19660" s="3"/>
      <c r="K19660" s="5"/>
      <c r="L19660" s="8"/>
      <c r="N19660" s="5"/>
      <c r="O19660" s="10"/>
      <c r="P19660" s="8"/>
    </row>
    <row r="19661" spans="1:16" s="2" customFormat="1" x14ac:dyDescent="0.15">
      <c r="A19661" s="3"/>
      <c r="B19661" s="3"/>
      <c r="J19661" s="3"/>
      <c r="K19661" s="5"/>
      <c r="L19661" s="8"/>
      <c r="N19661" s="5"/>
      <c r="O19661" s="10"/>
      <c r="P19661" s="8"/>
    </row>
    <row r="19662" spans="1:16" s="2" customFormat="1" x14ac:dyDescent="0.15">
      <c r="A19662" s="3"/>
      <c r="B19662" s="3"/>
      <c r="J19662" s="3"/>
      <c r="K19662" s="5"/>
      <c r="L19662" s="8"/>
      <c r="N19662" s="5"/>
      <c r="O19662" s="10"/>
      <c r="P19662" s="8"/>
    </row>
    <row r="19663" spans="1:16" s="2" customFormat="1" x14ac:dyDescent="0.15">
      <c r="A19663" s="3"/>
      <c r="B19663" s="3"/>
      <c r="J19663" s="3"/>
      <c r="K19663" s="5"/>
      <c r="L19663" s="8"/>
      <c r="N19663" s="5"/>
      <c r="O19663" s="10"/>
      <c r="P19663" s="8"/>
    </row>
    <row r="19664" spans="1:16" s="2" customFormat="1" x14ac:dyDescent="0.15">
      <c r="A19664" s="3"/>
      <c r="B19664" s="3"/>
      <c r="J19664" s="3"/>
      <c r="K19664" s="5"/>
      <c r="L19664" s="8"/>
      <c r="N19664" s="5"/>
      <c r="O19664" s="10"/>
      <c r="P19664" s="8"/>
    </row>
    <row r="19665" spans="1:16" s="2" customFormat="1" x14ac:dyDescent="0.15">
      <c r="A19665" s="3"/>
      <c r="B19665" s="3"/>
      <c r="J19665" s="3"/>
      <c r="K19665" s="5"/>
      <c r="L19665" s="8"/>
      <c r="N19665" s="5"/>
      <c r="O19665" s="10"/>
      <c r="P19665" s="8"/>
    </row>
    <row r="19666" spans="1:16" s="2" customFormat="1" x14ac:dyDescent="0.15">
      <c r="A19666" s="3"/>
      <c r="B19666" s="3"/>
      <c r="J19666" s="3"/>
      <c r="K19666" s="5"/>
      <c r="L19666" s="8"/>
      <c r="N19666" s="5"/>
      <c r="O19666" s="10"/>
      <c r="P19666" s="8"/>
    </row>
    <row r="19667" spans="1:16" s="2" customFormat="1" x14ac:dyDescent="0.15">
      <c r="A19667" s="3"/>
      <c r="B19667" s="3"/>
      <c r="J19667" s="3"/>
      <c r="K19667" s="5"/>
      <c r="L19667" s="8"/>
      <c r="N19667" s="5"/>
      <c r="O19667" s="10"/>
      <c r="P19667" s="8"/>
    </row>
    <row r="19668" spans="1:16" s="2" customFormat="1" x14ac:dyDescent="0.15">
      <c r="A19668" s="3"/>
      <c r="B19668" s="3"/>
      <c r="J19668" s="3"/>
      <c r="K19668" s="5"/>
      <c r="L19668" s="8"/>
      <c r="N19668" s="5"/>
      <c r="O19668" s="10"/>
      <c r="P19668" s="8"/>
    </row>
    <row r="19669" spans="1:16" s="2" customFormat="1" x14ac:dyDescent="0.15">
      <c r="A19669" s="3"/>
      <c r="B19669" s="3"/>
      <c r="J19669" s="3"/>
      <c r="K19669" s="5"/>
      <c r="L19669" s="8"/>
      <c r="N19669" s="5"/>
      <c r="O19669" s="10"/>
      <c r="P19669" s="8"/>
    </row>
    <row r="19670" spans="1:16" s="2" customFormat="1" x14ac:dyDescent="0.15">
      <c r="A19670" s="3"/>
      <c r="B19670" s="3"/>
      <c r="J19670" s="3"/>
      <c r="K19670" s="5"/>
      <c r="L19670" s="8"/>
      <c r="N19670" s="5"/>
      <c r="O19670" s="10"/>
      <c r="P19670" s="8"/>
    </row>
    <row r="19671" spans="1:16" s="2" customFormat="1" x14ac:dyDescent="0.15">
      <c r="A19671" s="3"/>
      <c r="B19671" s="3"/>
      <c r="J19671" s="3"/>
      <c r="K19671" s="5"/>
      <c r="L19671" s="8"/>
      <c r="N19671" s="5"/>
      <c r="O19671" s="10"/>
      <c r="P19671" s="8"/>
    </row>
    <row r="19672" spans="1:16" s="2" customFormat="1" x14ac:dyDescent="0.15">
      <c r="A19672" s="3"/>
      <c r="B19672" s="3"/>
      <c r="J19672" s="3"/>
      <c r="K19672" s="5"/>
      <c r="L19672" s="8"/>
      <c r="N19672" s="5"/>
      <c r="O19672" s="10"/>
      <c r="P19672" s="8"/>
    </row>
    <row r="19673" spans="1:16" s="2" customFormat="1" x14ac:dyDescent="0.15">
      <c r="A19673" s="3"/>
      <c r="B19673" s="3"/>
      <c r="J19673" s="3"/>
      <c r="K19673" s="5"/>
      <c r="L19673" s="8"/>
      <c r="N19673" s="5"/>
      <c r="O19673" s="10"/>
      <c r="P19673" s="8"/>
    </row>
    <row r="19674" spans="1:16" s="2" customFormat="1" x14ac:dyDescent="0.15">
      <c r="A19674" s="3"/>
      <c r="B19674" s="3"/>
      <c r="J19674" s="3"/>
      <c r="K19674" s="5"/>
      <c r="L19674" s="8"/>
      <c r="N19674" s="5"/>
      <c r="O19674" s="10"/>
      <c r="P19674" s="8"/>
    </row>
    <row r="19675" spans="1:16" s="2" customFormat="1" x14ac:dyDescent="0.15">
      <c r="A19675" s="3"/>
      <c r="B19675" s="3"/>
      <c r="J19675" s="3"/>
      <c r="K19675" s="5"/>
      <c r="L19675" s="8"/>
      <c r="N19675" s="5"/>
      <c r="O19675" s="10"/>
      <c r="P19675" s="8"/>
    </row>
    <row r="19676" spans="1:16" s="2" customFormat="1" x14ac:dyDescent="0.15">
      <c r="A19676" s="3"/>
      <c r="B19676" s="3"/>
      <c r="J19676" s="3"/>
      <c r="K19676" s="5"/>
      <c r="L19676" s="8"/>
      <c r="N19676" s="5"/>
      <c r="O19676" s="10"/>
      <c r="P19676" s="8"/>
    </row>
    <row r="19677" spans="1:16" s="2" customFormat="1" x14ac:dyDescent="0.15">
      <c r="A19677" s="3"/>
      <c r="B19677" s="3"/>
      <c r="J19677" s="3"/>
      <c r="K19677" s="5"/>
      <c r="L19677" s="8"/>
      <c r="N19677" s="5"/>
      <c r="O19677" s="10"/>
      <c r="P19677" s="8"/>
    </row>
    <row r="19678" spans="1:16" s="2" customFormat="1" x14ac:dyDescent="0.15">
      <c r="A19678" s="3"/>
      <c r="B19678" s="3"/>
      <c r="J19678" s="3"/>
      <c r="K19678" s="5"/>
      <c r="L19678" s="8"/>
      <c r="N19678" s="5"/>
      <c r="O19678" s="10"/>
      <c r="P19678" s="8"/>
    </row>
    <row r="19679" spans="1:16" s="2" customFormat="1" x14ac:dyDescent="0.15">
      <c r="A19679" s="3"/>
      <c r="B19679" s="3"/>
      <c r="J19679" s="3"/>
      <c r="K19679" s="5"/>
      <c r="L19679" s="8"/>
      <c r="N19679" s="5"/>
      <c r="O19679" s="10"/>
      <c r="P19679" s="8"/>
    </row>
    <row r="19680" spans="1:16" s="2" customFormat="1" x14ac:dyDescent="0.15">
      <c r="A19680" s="3"/>
      <c r="B19680" s="3"/>
      <c r="J19680" s="3"/>
      <c r="K19680" s="5"/>
      <c r="L19680" s="8"/>
      <c r="N19680" s="5"/>
      <c r="O19680" s="10"/>
      <c r="P19680" s="8"/>
    </row>
    <row r="19681" spans="1:16" s="2" customFormat="1" x14ac:dyDescent="0.15">
      <c r="A19681" s="3"/>
      <c r="B19681" s="3"/>
      <c r="J19681" s="3"/>
      <c r="K19681" s="5"/>
      <c r="L19681" s="8"/>
      <c r="N19681" s="5"/>
      <c r="O19681" s="10"/>
      <c r="P19681" s="8"/>
    </row>
    <row r="19682" spans="1:16" s="2" customFormat="1" x14ac:dyDescent="0.15">
      <c r="A19682" s="3"/>
      <c r="B19682" s="3"/>
      <c r="J19682" s="3"/>
      <c r="K19682" s="5"/>
      <c r="L19682" s="8"/>
      <c r="N19682" s="5"/>
      <c r="O19682" s="10"/>
      <c r="P19682" s="8"/>
    </row>
    <row r="19683" spans="1:16" s="2" customFormat="1" x14ac:dyDescent="0.15">
      <c r="A19683" s="3"/>
      <c r="B19683" s="3"/>
      <c r="J19683" s="3"/>
      <c r="K19683" s="5"/>
      <c r="L19683" s="8"/>
      <c r="N19683" s="5"/>
      <c r="O19683" s="10"/>
      <c r="P19683" s="8"/>
    </row>
    <row r="19684" spans="1:16" s="2" customFormat="1" x14ac:dyDescent="0.15">
      <c r="A19684" s="3"/>
      <c r="B19684" s="3"/>
      <c r="J19684" s="3"/>
      <c r="K19684" s="5"/>
      <c r="L19684" s="8"/>
      <c r="N19684" s="5"/>
      <c r="O19684" s="10"/>
      <c r="P19684" s="8"/>
    </row>
    <row r="19685" spans="1:16" s="2" customFormat="1" x14ac:dyDescent="0.15">
      <c r="A19685" s="3"/>
      <c r="B19685" s="3"/>
      <c r="J19685" s="3"/>
      <c r="K19685" s="5"/>
      <c r="L19685" s="8"/>
      <c r="N19685" s="5"/>
      <c r="O19685" s="10"/>
      <c r="P19685" s="8"/>
    </row>
    <row r="19686" spans="1:16" s="2" customFormat="1" x14ac:dyDescent="0.15">
      <c r="A19686" s="3"/>
      <c r="B19686" s="3"/>
      <c r="J19686" s="3"/>
      <c r="K19686" s="5"/>
      <c r="L19686" s="8"/>
      <c r="N19686" s="5"/>
      <c r="O19686" s="10"/>
      <c r="P19686" s="8"/>
    </row>
    <row r="19687" spans="1:16" s="2" customFormat="1" x14ac:dyDescent="0.15">
      <c r="A19687" s="3"/>
      <c r="B19687" s="3"/>
      <c r="J19687" s="3"/>
      <c r="K19687" s="5"/>
      <c r="L19687" s="8"/>
      <c r="N19687" s="5"/>
      <c r="O19687" s="10"/>
      <c r="P19687" s="8"/>
    </row>
    <row r="19688" spans="1:16" s="2" customFormat="1" x14ac:dyDescent="0.15">
      <c r="A19688" s="3"/>
      <c r="B19688" s="3"/>
      <c r="J19688" s="3"/>
      <c r="K19688" s="5"/>
      <c r="L19688" s="8"/>
      <c r="N19688" s="5"/>
      <c r="O19688" s="10"/>
      <c r="P19688" s="8"/>
    </row>
    <row r="19689" spans="1:16" s="2" customFormat="1" x14ac:dyDescent="0.15">
      <c r="A19689" s="3"/>
      <c r="B19689" s="3"/>
      <c r="J19689" s="3"/>
      <c r="K19689" s="5"/>
      <c r="L19689" s="8"/>
      <c r="N19689" s="5"/>
      <c r="O19689" s="10"/>
      <c r="P19689" s="8"/>
    </row>
    <row r="19690" spans="1:16" s="2" customFormat="1" x14ac:dyDescent="0.15">
      <c r="A19690" s="3"/>
      <c r="B19690" s="3"/>
      <c r="J19690" s="3"/>
      <c r="K19690" s="5"/>
      <c r="L19690" s="8"/>
      <c r="N19690" s="5"/>
      <c r="O19690" s="10"/>
      <c r="P19690" s="8"/>
    </row>
    <row r="19691" spans="1:16" s="2" customFormat="1" x14ac:dyDescent="0.15">
      <c r="A19691" s="3"/>
      <c r="B19691" s="3"/>
      <c r="J19691" s="3"/>
      <c r="K19691" s="5"/>
      <c r="L19691" s="8"/>
      <c r="N19691" s="5"/>
      <c r="O19691" s="10"/>
      <c r="P19691" s="8"/>
    </row>
    <row r="19692" spans="1:16" s="2" customFormat="1" x14ac:dyDescent="0.15">
      <c r="A19692" s="3"/>
      <c r="B19692" s="3"/>
      <c r="J19692" s="3"/>
      <c r="K19692" s="5"/>
      <c r="L19692" s="8"/>
      <c r="N19692" s="5"/>
      <c r="O19692" s="10"/>
      <c r="P19692" s="8"/>
    </row>
    <row r="19693" spans="1:16" s="2" customFormat="1" x14ac:dyDescent="0.15">
      <c r="A19693" s="3"/>
      <c r="B19693" s="3"/>
      <c r="J19693" s="3"/>
      <c r="K19693" s="5"/>
      <c r="L19693" s="8"/>
      <c r="N19693" s="5"/>
      <c r="O19693" s="10"/>
      <c r="P19693" s="8"/>
    </row>
    <row r="19694" spans="1:16" s="2" customFormat="1" x14ac:dyDescent="0.15">
      <c r="A19694" s="3"/>
      <c r="B19694" s="3"/>
      <c r="J19694" s="3"/>
      <c r="K19694" s="5"/>
      <c r="L19694" s="8"/>
      <c r="N19694" s="5"/>
      <c r="O19694" s="10"/>
      <c r="P19694" s="8"/>
    </row>
    <row r="19695" spans="1:16" s="2" customFormat="1" x14ac:dyDescent="0.15">
      <c r="A19695" s="3"/>
      <c r="B19695" s="3"/>
      <c r="J19695" s="3"/>
      <c r="K19695" s="5"/>
      <c r="L19695" s="8"/>
      <c r="N19695" s="5"/>
      <c r="O19695" s="10"/>
      <c r="P19695" s="8"/>
    </row>
    <row r="19696" spans="1:16" s="2" customFormat="1" x14ac:dyDescent="0.15">
      <c r="A19696" s="3"/>
      <c r="B19696" s="3"/>
      <c r="J19696" s="3"/>
      <c r="K19696" s="5"/>
      <c r="L19696" s="8"/>
      <c r="N19696" s="5"/>
      <c r="O19696" s="10"/>
      <c r="P19696" s="8"/>
    </row>
    <row r="19697" spans="1:16" s="2" customFormat="1" x14ac:dyDescent="0.15">
      <c r="A19697" s="3"/>
      <c r="B19697" s="3"/>
      <c r="J19697" s="3"/>
      <c r="K19697" s="5"/>
      <c r="L19697" s="8"/>
      <c r="N19697" s="5"/>
      <c r="O19697" s="10"/>
      <c r="P19697" s="8"/>
    </row>
    <row r="19698" spans="1:16" s="2" customFormat="1" x14ac:dyDescent="0.15">
      <c r="A19698" s="3"/>
      <c r="B19698" s="3"/>
      <c r="J19698" s="3"/>
      <c r="K19698" s="5"/>
      <c r="L19698" s="8"/>
      <c r="N19698" s="5"/>
      <c r="O19698" s="10"/>
      <c r="P19698" s="8"/>
    </row>
    <row r="19699" spans="1:16" s="2" customFormat="1" x14ac:dyDescent="0.15">
      <c r="A19699" s="3"/>
      <c r="B19699" s="3"/>
      <c r="J19699" s="3"/>
      <c r="K19699" s="5"/>
      <c r="L19699" s="8"/>
      <c r="N19699" s="5"/>
      <c r="O19699" s="10"/>
      <c r="P19699" s="8"/>
    </row>
    <row r="19700" spans="1:16" s="2" customFormat="1" x14ac:dyDescent="0.15">
      <c r="A19700" s="3"/>
      <c r="B19700" s="3"/>
      <c r="J19700" s="3"/>
      <c r="K19700" s="5"/>
      <c r="L19700" s="8"/>
      <c r="N19700" s="5"/>
      <c r="O19700" s="10"/>
      <c r="P19700" s="8"/>
    </row>
    <row r="19701" spans="1:16" s="2" customFormat="1" x14ac:dyDescent="0.15">
      <c r="A19701" s="3"/>
      <c r="B19701" s="3"/>
      <c r="J19701" s="3"/>
      <c r="K19701" s="5"/>
      <c r="L19701" s="8"/>
      <c r="N19701" s="5"/>
      <c r="O19701" s="10"/>
      <c r="P19701" s="8"/>
    </row>
    <row r="19702" spans="1:16" s="2" customFormat="1" x14ac:dyDescent="0.15">
      <c r="A19702" s="3"/>
      <c r="B19702" s="3"/>
      <c r="J19702" s="3"/>
      <c r="K19702" s="5"/>
      <c r="L19702" s="8"/>
      <c r="N19702" s="5"/>
      <c r="O19702" s="10"/>
      <c r="P19702" s="8"/>
    </row>
    <row r="19703" spans="1:16" s="2" customFormat="1" x14ac:dyDescent="0.15">
      <c r="A19703" s="3"/>
      <c r="B19703" s="3"/>
      <c r="J19703" s="3"/>
      <c r="K19703" s="5"/>
      <c r="L19703" s="8"/>
      <c r="N19703" s="5"/>
      <c r="O19703" s="10"/>
      <c r="P19703" s="8"/>
    </row>
    <row r="19704" spans="1:16" s="2" customFormat="1" x14ac:dyDescent="0.15">
      <c r="A19704" s="3"/>
      <c r="B19704" s="3"/>
      <c r="J19704" s="3"/>
      <c r="K19704" s="5"/>
      <c r="L19704" s="8"/>
      <c r="N19704" s="5"/>
      <c r="O19704" s="10"/>
      <c r="P19704" s="8"/>
    </row>
    <row r="19705" spans="1:16" s="2" customFormat="1" x14ac:dyDescent="0.15">
      <c r="A19705" s="3"/>
      <c r="B19705" s="3"/>
      <c r="J19705" s="3"/>
      <c r="K19705" s="5"/>
      <c r="L19705" s="8"/>
      <c r="N19705" s="5"/>
      <c r="O19705" s="10"/>
      <c r="P19705" s="8"/>
    </row>
    <row r="19706" spans="1:16" s="2" customFormat="1" x14ac:dyDescent="0.15">
      <c r="A19706" s="3"/>
      <c r="B19706" s="3"/>
      <c r="J19706" s="3"/>
      <c r="K19706" s="5"/>
      <c r="L19706" s="8"/>
      <c r="N19706" s="5"/>
      <c r="O19706" s="10"/>
      <c r="P19706" s="8"/>
    </row>
    <row r="19707" spans="1:16" s="2" customFormat="1" x14ac:dyDescent="0.15">
      <c r="A19707" s="3"/>
      <c r="B19707" s="3"/>
      <c r="J19707" s="3"/>
      <c r="K19707" s="5"/>
      <c r="L19707" s="8"/>
      <c r="N19707" s="5"/>
      <c r="O19707" s="10"/>
      <c r="P19707" s="8"/>
    </row>
    <row r="19708" spans="1:16" s="2" customFormat="1" x14ac:dyDescent="0.15">
      <c r="A19708" s="3"/>
      <c r="B19708" s="3"/>
      <c r="J19708" s="3"/>
      <c r="K19708" s="5"/>
      <c r="L19708" s="8"/>
      <c r="N19708" s="5"/>
      <c r="O19708" s="10"/>
      <c r="P19708" s="8"/>
    </row>
    <row r="19709" spans="1:16" s="2" customFormat="1" x14ac:dyDescent="0.15">
      <c r="A19709" s="3"/>
      <c r="B19709" s="3"/>
      <c r="J19709" s="3"/>
      <c r="K19709" s="5"/>
      <c r="L19709" s="8"/>
      <c r="N19709" s="5"/>
      <c r="O19709" s="10"/>
      <c r="P19709" s="8"/>
    </row>
    <row r="19710" spans="1:16" s="2" customFormat="1" x14ac:dyDescent="0.15">
      <c r="A19710" s="3"/>
      <c r="B19710" s="3"/>
      <c r="J19710" s="3"/>
      <c r="K19710" s="5"/>
      <c r="L19710" s="8"/>
      <c r="N19710" s="5"/>
      <c r="O19710" s="10"/>
      <c r="P19710" s="8"/>
    </row>
    <row r="19711" spans="1:16" s="2" customFormat="1" x14ac:dyDescent="0.15">
      <c r="A19711" s="3"/>
      <c r="B19711" s="3"/>
      <c r="J19711" s="3"/>
      <c r="K19711" s="5"/>
      <c r="L19711" s="8"/>
      <c r="N19711" s="5"/>
      <c r="O19711" s="10"/>
      <c r="P19711" s="8"/>
    </row>
    <row r="19712" spans="1:16" s="2" customFormat="1" x14ac:dyDescent="0.15">
      <c r="A19712" s="3"/>
      <c r="B19712" s="3"/>
      <c r="J19712" s="3"/>
      <c r="K19712" s="5"/>
      <c r="L19712" s="8"/>
      <c r="N19712" s="5"/>
      <c r="O19712" s="10"/>
      <c r="P19712" s="8"/>
    </row>
    <row r="19713" spans="1:16" s="2" customFormat="1" x14ac:dyDescent="0.15">
      <c r="A19713" s="3"/>
      <c r="B19713" s="3"/>
      <c r="J19713" s="3"/>
      <c r="K19713" s="5"/>
      <c r="L19713" s="8"/>
      <c r="N19713" s="5"/>
      <c r="O19713" s="10"/>
      <c r="P19713" s="8"/>
    </row>
    <row r="19714" spans="1:16" s="2" customFormat="1" x14ac:dyDescent="0.15">
      <c r="A19714" s="3"/>
      <c r="B19714" s="3"/>
      <c r="J19714" s="3"/>
      <c r="K19714" s="5"/>
      <c r="L19714" s="8"/>
      <c r="N19714" s="5"/>
      <c r="O19714" s="10"/>
      <c r="P19714" s="8"/>
    </row>
    <row r="19715" spans="1:16" s="2" customFormat="1" x14ac:dyDescent="0.15">
      <c r="A19715" s="3"/>
      <c r="B19715" s="3"/>
      <c r="J19715" s="3"/>
      <c r="K19715" s="5"/>
      <c r="L19715" s="8"/>
      <c r="N19715" s="5"/>
      <c r="O19715" s="10"/>
      <c r="P19715" s="8"/>
    </row>
    <row r="19716" spans="1:16" s="2" customFormat="1" x14ac:dyDescent="0.15">
      <c r="A19716" s="3"/>
      <c r="B19716" s="3"/>
      <c r="J19716" s="3"/>
      <c r="K19716" s="5"/>
      <c r="L19716" s="8"/>
      <c r="N19716" s="5"/>
      <c r="O19716" s="10"/>
      <c r="P19716" s="8"/>
    </row>
    <row r="19717" spans="1:16" s="2" customFormat="1" x14ac:dyDescent="0.15">
      <c r="A19717" s="3"/>
      <c r="B19717" s="3"/>
      <c r="J19717" s="3"/>
      <c r="K19717" s="5"/>
      <c r="L19717" s="8"/>
      <c r="N19717" s="5"/>
      <c r="O19717" s="10"/>
      <c r="P19717" s="8"/>
    </row>
    <row r="19718" spans="1:16" s="2" customFormat="1" x14ac:dyDescent="0.15">
      <c r="A19718" s="3"/>
      <c r="B19718" s="3"/>
      <c r="J19718" s="3"/>
      <c r="K19718" s="5"/>
      <c r="L19718" s="8"/>
      <c r="N19718" s="5"/>
      <c r="O19718" s="10"/>
      <c r="P19718" s="8"/>
    </row>
    <row r="19719" spans="1:16" s="2" customFormat="1" x14ac:dyDescent="0.15">
      <c r="A19719" s="3"/>
      <c r="B19719" s="3"/>
      <c r="J19719" s="3"/>
      <c r="K19719" s="5"/>
      <c r="L19719" s="8"/>
      <c r="N19719" s="5"/>
      <c r="O19719" s="10"/>
      <c r="P19719" s="8"/>
    </row>
    <row r="19720" spans="1:16" s="2" customFormat="1" x14ac:dyDescent="0.15">
      <c r="A19720" s="3"/>
      <c r="B19720" s="3"/>
      <c r="J19720" s="3"/>
      <c r="K19720" s="5"/>
      <c r="L19720" s="8"/>
      <c r="N19720" s="5"/>
      <c r="O19720" s="10"/>
      <c r="P19720" s="8"/>
    </row>
    <row r="19721" spans="1:16" s="2" customFormat="1" x14ac:dyDescent="0.15">
      <c r="A19721" s="3"/>
      <c r="B19721" s="3"/>
      <c r="J19721" s="3"/>
      <c r="K19721" s="5"/>
      <c r="L19721" s="8"/>
      <c r="N19721" s="5"/>
      <c r="O19721" s="10"/>
      <c r="P19721" s="8"/>
    </row>
    <row r="19722" spans="1:16" s="2" customFormat="1" x14ac:dyDescent="0.15">
      <c r="A19722" s="3"/>
      <c r="B19722" s="3"/>
      <c r="J19722" s="3"/>
      <c r="K19722" s="5"/>
      <c r="L19722" s="8"/>
      <c r="N19722" s="5"/>
      <c r="O19722" s="10"/>
      <c r="P19722" s="8"/>
    </row>
    <row r="19723" spans="1:16" s="2" customFormat="1" x14ac:dyDescent="0.15">
      <c r="A19723" s="3"/>
      <c r="B19723" s="3"/>
      <c r="J19723" s="3"/>
      <c r="K19723" s="5"/>
      <c r="L19723" s="8"/>
      <c r="N19723" s="5"/>
      <c r="O19723" s="10"/>
      <c r="P19723" s="8"/>
    </row>
    <row r="19724" spans="1:16" s="2" customFormat="1" x14ac:dyDescent="0.15">
      <c r="A19724" s="3"/>
      <c r="B19724" s="3"/>
      <c r="J19724" s="3"/>
      <c r="K19724" s="5"/>
      <c r="L19724" s="8"/>
      <c r="N19724" s="5"/>
      <c r="O19724" s="10"/>
      <c r="P19724" s="8"/>
    </row>
    <row r="19725" spans="1:16" s="2" customFormat="1" x14ac:dyDescent="0.15">
      <c r="A19725" s="3"/>
      <c r="B19725" s="3"/>
      <c r="J19725" s="3"/>
      <c r="K19725" s="5"/>
      <c r="L19725" s="8"/>
      <c r="N19725" s="5"/>
      <c r="O19725" s="10"/>
      <c r="P19725" s="8"/>
    </row>
    <row r="19726" spans="1:16" s="2" customFormat="1" x14ac:dyDescent="0.15">
      <c r="A19726" s="3"/>
      <c r="B19726" s="3"/>
      <c r="J19726" s="3"/>
      <c r="K19726" s="5"/>
      <c r="L19726" s="8"/>
      <c r="N19726" s="5"/>
      <c r="O19726" s="10"/>
      <c r="P19726" s="8"/>
    </row>
    <row r="19727" spans="1:16" s="2" customFormat="1" x14ac:dyDescent="0.15">
      <c r="A19727" s="3"/>
      <c r="B19727" s="3"/>
      <c r="J19727" s="3"/>
      <c r="K19727" s="5"/>
      <c r="L19727" s="8"/>
      <c r="N19727" s="5"/>
      <c r="O19727" s="10"/>
      <c r="P19727" s="8"/>
    </row>
    <row r="19728" spans="1:16" s="2" customFormat="1" x14ac:dyDescent="0.15">
      <c r="A19728" s="3"/>
      <c r="B19728" s="3"/>
      <c r="J19728" s="3"/>
      <c r="K19728" s="5"/>
      <c r="L19728" s="8"/>
      <c r="N19728" s="5"/>
      <c r="O19728" s="10"/>
      <c r="P19728" s="8"/>
    </row>
    <row r="19729" spans="1:16" s="2" customFormat="1" x14ac:dyDescent="0.15">
      <c r="A19729" s="3"/>
      <c r="B19729" s="3"/>
      <c r="J19729" s="3"/>
      <c r="K19729" s="5"/>
      <c r="L19729" s="8"/>
      <c r="N19729" s="5"/>
      <c r="O19729" s="10"/>
      <c r="P19729" s="8"/>
    </row>
    <row r="19730" spans="1:16" s="2" customFormat="1" x14ac:dyDescent="0.15">
      <c r="A19730" s="3"/>
      <c r="B19730" s="3"/>
      <c r="J19730" s="3"/>
      <c r="K19730" s="5"/>
      <c r="L19730" s="8"/>
      <c r="N19730" s="5"/>
      <c r="O19730" s="10"/>
      <c r="P19730" s="8"/>
    </row>
    <row r="19731" spans="1:16" s="2" customFormat="1" x14ac:dyDescent="0.15">
      <c r="A19731" s="3"/>
      <c r="B19731" s="3"/>
      <c r="J19731" s="3"/>
      <c r="K19731" s="5"/>
      <c r="L19731" s="8"/>
      <c r="N19731" s="5"/>
      <c r="O19731" s="10"/>
      <c r="P19731" s="8"/>
    </row>
    <row r="19732" spans="1:16" s="2" customFormat="1" x14ac:dyDescent="0.15">
      <c r="A19732" s="3"/>
      <c r="B19732" s="3"/>
      <c r="J19732" s="3"/>
      <c r="K19732" s="5"/>
      <c r="L19732" s="8"/>
      <c r="N19732" s="5"/>
      <c r="O19732" s="10"/>
      <c r="P19732" s="8"/>
    </row>
    <row r="19733" spans="1:16" s="2" customFormat="1" x14ac:dyDescent="0.15">
      <c r="A19733" s="3"/>
      <c r="B19733" s="3"/>
      <c r="J19733" s="3"/>
      <c r="K19733" s="5"/>
      <c r="L19733" s="8"/>
      <c r="N19733" s="5"/>
      <c r="O19733" s="10"/>
      <c r="P19733" s="8"/>
    </row>
    <row r="19734" spans="1:16" s="2" customFormat="1" x14ac:dyDescent="0.15">
      <c r="A19734" s="3"/>
      <c r="B19734" s="3"/>
      <c r="J19734" s="3"/>
      <c r="K19734" s="5"/>
      <c r="L19734" s="8"/>
      <c r="N19734" s="5"/>
      <c r="O19734" s="10"/>
      <c r="P19734" s="8"/>
    </row>
    <row r="19735" spans="1:16" s="2" customFormat="1" x14ac:dyDescent="0.15">
      <c r="A19735" s="3"/>
      <c r="B19735" s="3"/>
      <c r="J19735" s="3"/>
      <c r="K19735" s="5"/>
      <c r="L19735" s="8"/>
      <c r="N19735" s="5"/>
      <c r="O19735" s="10"/>
      <c r="P19735" s="8"/>
    </row>
    <row r="19736" spans="1:16" s="2" customFormat="1" x14ac:dyDescent="0.15">
      <c r="A19736" s="3"/>
      <c r="B19736" s="3"/>
      <c r="J19736" s="3"/>
      <c r="K19736" s="5"/>
      <c r="L19736" s="8"/>
      <c r="N19736" s="5"/>
      <c r="O19736" s="10"/>
      <c r="P19736" s="8"/>
    </row>
    <row r="19737" spans="1:16" s="2" customFormat="1" x14ac:dyDescent="0.15">
      <c r="A19737" s="3"/>
      <c r="B19737" s="3"/>
      <c r="J19737" s="3"/>
      <c r="K19737" s="5"/>
      <c r="L19737" s="8"/>
      <c r="N19737" s="5"/>
      <c r="O19737" s="10"/>
      <c r="P19737" s="8"/>
    </row>
    <row r="19738" spans="1:16" s="2" customFormat="1" x14ac:dyDescent="0.15">
      <c r="A19738" s="3"/>
      <c r="B19738" s="3"/>
      <c r="J19738" s="3"/>
      <c r="K19738" s="5"/>
      <c r="L19738" s="8"/>
      <c r="N19738" s="5"/>
      <c r="O19738" s="10"/>
      <c r="P19738" s="8"/>
    </row>
    <row r="19739" spans="1:16" s="2" customFormat="1" x14ac:dyDescent="0.15">
      <c r="A19739" s="3"/>
      <c r="B19739" s="3"/>
      <c r="J19739" s="3"/>
      <c r="K19739" s="5"/>
      <c r="L19739" s="8"/>
      <c r="N19739" s="5"/>
      <c r="O19739" s="10"/>
      <c r="P19739" s="8"/>
    </row>
    <row r="19740" spans="1:16" s="2" customFormat="1" x14ac:dyDescent="0.15">
      <c r="A19740" s="3"/>
      <c r="B19740" s="3"/>
      <c r="J19740" s="3"/>
      <c r="K19740" s="5"/>
      <c r="L19740" s="8"/>
      <c r="N19740" s="5"/>
      <c r="O19740" s="10"/>
      <c r="P19740" s="8"/>
    </row>
    <row r="19741" spans="1:16" s="2" customFormat="1" x14ac:dyDescent="0.15">
      <c r="A19741" s="3"/>
      <c r="B19741" s="3"/>
      <c r="J19741" s="3"/>
      <c r="K19741" s="5"/>
      <c r="L19741" s="8"/>
      <c r="N19741" s="5"/>
      <c r="O19741" s="10"/>
      <c r="P19741" s="8"/>
    </row>
    <row r="19742" spans="1:16" s="2" customFormat="1" x14ac:dyDescent="0.15">
      <c r="A19742" s="3"/>
      <c r="B19742" s="3"/>
      <c r="J19742" s="3"/>
      <c r="K19742" s="5"/>
      <c r="L19742" s="8"/>
      <c r="N19742" s="5"/>
      <c r="O19742" s="10"/>
      <c r="P19742" s="8"/>
    </row>
    <row r="19743" spans="1:16" s="2" customFormat="1" x14ac:dyDescent="0.15">
      <c r="A19743" s="3"/>
      <c r="B19743" s="3"/>
      <c r="J19743" s="3"/>
      <c r="K19743" s="5"/>
      <c r="L19743" s="8"/>
      <c r="N19743" s="5"/>
      <c r="O19743" s="10"/>
      <c r="P19743" s="8"/>
    </row>
    <row r="19744" spans="1:16" s="2" customFormat="1" x14ac:dyDescent="0.15">
      <c r="A19744" s="3"/>
      <c r="B19744" s="3"/>
      <c r="J19744" s="3"/>
      <c r="K19744" s="5"/>
      <c r="L19744" s="8"/>
      <c r="N19744" s="5"/>
      <c r="O19744" s="10"/>
      <c r="P19744" s="8"/>
    </row>
    <row r="19745" spans="1:16" s="2" customFormat="1" x14ac:dyDescent="0.15">
      <c r="A19745" s="3"/>
      <c r="B19745" s="3"/>
      <c r="J19745" s="3"/>
      <c r="K19745" s="5"/>
      <c r="L19745" s="8"/>
      <c r="N19745" s="5"/>
      <c r="O19745" s="10"/>
      <c r="P19745" s="8"/>
    </row>
    <row r="19746" spans="1:16" s="2" customFormat="1" x14ac:dyDescent="0.15">
      <c r="A19746" s="3"/>
      <c r="B19746" s="3"/>
      <c r="J19746" s="3"/>
      <c r="K19746" s="5"/>
      <c r="L19746" s="8"/>
      <c r="N19746" s="5"/>
      <c r="O19746" s="10"/>
      <c r="P19746" s="8"/>
    </row>
    <row r="19747" spans="1:16" s="2" customFormat="1" x14ac:dyDescent="0.15">
      <c r="A19747" s="3"/>
      <c r="B19747" s="3"/>
      <c r="J19747" s="3"/>
      <c r="K19747" s="5"/>
      <c r="L19747" s="8"/>
      <c r="N19747" s="5"/>
      <c r="O19747" s="10"/>
      <c r="P19747" s="8"/>
    </row>
    <row r="19748" spans="1:16" s="2" customFormat="1" x14ac:dyDescent="0.15">
      <c r="A19748" s="3"/>
      <c r="B19748" s="3"/>
      <c r="J19748" s="3"/>
      <c r="K19748" s="5"/>
      <c r="L19748" s="8"/>
      <c r="N19748" s="5"/>
      <c r="O19748" s="10"/>
      <c r="P19748" s="8"/>
    </row>
    <row r="19749" spans="1:16" s="2" customFormat="1" x14ac:dyDescent="0.15">
      <c r="A19749" s="3"/>
      <c r="B19749" s="3"/>
      <c r="J19749" s="3"/>
      <c r="K19749" s="5"/>
      <c r="L19749" s="8"/>
      <c r="N19749" s="5"/>
      <c r="O19749" s="10"/>
      <c r="P19749" s="8"/>
    </row>
    <row r="19750" spans="1:16" s="2" customFormat="1" x14ac:dyDescent="0.15">
      <c r="A19750" s="3"/>
      <c r="B19750" s="3"/>
      <c r="J19750" s="3"/>
      <c r="K19750" s="5"/>
      <c r="L19750" s="8"/>
      <c r="N19750" s="5"/>
      <c r="O19750" s="10"/>
      <c r="P19750" s="8"/>
    </row>
    <row r="19751" spans="1:16" s="2" customFormat="1" x14ac:dyDescent="0.15">
      <c r="A19751" s="3"/>
      <c r="B19751" s="3"/>
      <c r="J19751" s="3"/>
      <c r="K19751" s="5"/>
      <c r="L19751" s="8"/>
      <c r="N19751" s="5"/>
      <c r="O19751" s="10"/>
      <c r="P19751" s="8"/>
    </row>
    <row r="19752" spans="1:16" s="2" customFormat="1" x14ac:dyDescent="0.15">
      <c r="A19752" s="3"/>
      <c r="B19752" s="3"/>
      <c r="J19752" s="3"/>
      <c r="K19752" s="5"/>
      <c r="L19752" s="8"/>
      <c r="N19752" s="5"/>
      <c r="O19752" s="10"/>
      <c r="P19752" s="8"/>
    </row>
    <row r="19753" spans="1:16" s="2" customFormat="1" x14ac:dyDescent="0.15">
      <c r="A19753" s="3"/>
      <c r="B19753" s="3"/>
      <c r="J19753" s="3"/>
      <c r="K19753" s="5"/>
      <c r="L19753" s="8"/>
      <c r="N19753" s="5"/>
      <c r="O19753" s="10"/>
      <c r="P19753" s="8"/>
    </row>
    <row r="19754" spans="1:16" s="2" customFormat="1" x14ac:dyDescent="0.15">
      <c r="A19754" s="3"/>
      <c r="B19754" s="3"/>
      <c r="J19754" s="3"/>
      <c r="K19754" s="5"/>
      <c r="L19754" s="8"/>
      <c r="N19754" s="5"/>
      <c r="O19754" s="10"/>
      <c r="P19754" s="8"/>
    </row>
    <row r="19755" spans="1:16" s="2" customFormat="1" x14ac:dyDescent="0.15">
      <c r="A19755" s="3"/>
      <c r="B19755" s="3"/>
      <c r="J19755" s="3"/>
      <c r="K19755" s="5"/>
      <c r="L19755" s="8"/>
      <c r="N19755" s="5"/>
      <c r="O19755" s="10"/>
      <c r="P19755" s="8"/>
    </row>
    <row r="19756" spans="1:16" s="2" customFormat="1" x14ac:dyDescent="0.15">
      <c r="A19756" s="3"/>
      <c r="B19756" s="3"/>
      <c r="J19756" s="3"/>
      <c r="K19756" s="5"/>
      <c r="L19756" s="8"/>
      <c r="N19756" s="5"/>
      <c r="O19756" s="10"/>
      <c r="P19756" s="8"/>
    </row>
    <row r="19757" spans="1:16" s="2" customFormat="1" x14ac:dyDescent="0.15">
      <c r="A19757" s="3"/>
      <c r="B19757" s="3"/>
      <c r="J19757" s="3"/>
      <c r="K19757" s="5"/>
      <c r="L19757" s="8"/>
      <c r="N19757" s="5"/>
      <c r="O19757" s="10"/>
      <c r="P19757" s="8"/>
    </row>
    <row r="19758" spans="1:16" s="2" customFormat="1" x14ac:dyDescent="0.15">
      <c r="A19758" s="3"/>
      <c r="B19758" s="3"/>
      <c r="J19758" s="3"/>
      <c r="K19758" s="5"/>
      <c r="L19758" s="8"/>
      <c r="N19758" s="5"/>
      <c r="O19758" s="10"/>
      <c r="P19758" s="8"/>
    </row>
    <row r="19759" spans="1:16" s="2" customFormat="1" x14ac:dyDescent="0.15">
      <c r="A19759" s="3"/>
      <c r="B19759" s="3"/>
      <c r="J19759" s="3"/>
      <c r="K19759" s="5"/>
      <c r="L19759" s="8"/>
      <c r="N19759" s="5"/>
      <c r="O19759" s="10"/>
      <c r="P19759" s="8"/>
    </row>
    <row r="19760" spans="1:16" s="2" customFormat="1" x14ac:dyDescent="0.15">
      <c r="A19760" s="3"/>
      <c r="B19760" s="3"/>
      <c r="J19760" s="3"/>
      <c r="K19760" s="5"/>
      <c r="L19760" s="8"/>
      <c r="N19760" s="5"/>
      <c r="O19760" s="10"/>
      <c r="P19760" s="8"/>
    </row>
    <row r="19761" spans="1:16" s="2" customFormat="1" x14ac:dyDescent="0.15">
      <c r="A19761" s="3"/>
      <c r="B19761" s="3"/>
      <c r="J19761" s="3"/>
      <c r="K19761" s="5"/>
      <c r="L19761" s="8"/>
      <c r="N19761" s="5"/>
      <c r="O19761" s="10"/>
      <c r="P19761" s="8"/>
    </row>
    <row r="19762" spans="1:16" s="2" customFormat="1" x14ac:dyDescent="0.15">
      <c r="A19762" s="3"/>
      <c r="B19762" s="3"/>
      <c r="J19762" s="3"/>
      <c r="K19762" s="5"/>
      <c r="L19762" s="8"/>
      <c r="N19762" s="5"/>
      <c r="O19762" s="10"/>
      <c r="P19762" s="8"/>
    </row>
    <row r="19763" spans="1:16" s="2" customFormat="1" x14ac:dyDescent="0.15">
      <c r="A19763" s="3"/>
      <c r="B19763" s="3"/>
      <c r="J19763" s="3"/>
      <c r="K19763" s="5"/>
      <c r="L19763" s="8"/>
      <c r="N19763" s="5"/>
      <c r="O19763" s="10"/>
      <c r="P19763" s="8"/>
    </row>
    <row r="19764" spans="1:16" s="2" customFormat="1" x14ac:dyDescent="0.15">
      <c r="A19764" s="3"/>
      <c r="B19764" s="3"/>
      <c r="J19764" s="3"/>
      <c r="K19764" s="5"/>
      <c r="L19764" s="8"/>
      <c r="N19764" s="5"/>
      <c r="O19764" s="10"/>
      <c r="P19764" s="8"/>
    </row>
    <row r="19765" spans="1:16" s="2" customFormat="1" x14ac:dyDescent="0.15">
      <c r="A19765" s="3"/>
      <c r="B19765" s="3"/>
      <c r="J19765" s="3"/>
      <c r="K19765" s="5"/>
      <c r="L19765" s="8"/>
      <c r="N19765" s="5"/>
      <c r="O19765" s="10"/>
      <c r="P19765" s="8"/>
    </row>
    <row r="19766" spans="1:16" s="2" customFormat="1" x14ac:dyDescent="0.15">
      <c r="A19766" s="3"/>
      <c r="B19766" s="3"/>
      <c r="J19766" s="3"/>
      <c r="K19766" s="5"/>
      <c r="L19766" s="8"/>
      <c r="N19766" s="5"/>
      <c r="O19766" s="10"/>
      <c r="P19766" s="8"/>
    </row>
    <row r="19767" spans="1:16" s="2" customFormat="1" x14ac:dyDescent="0.15">
      <c r="A19767" s="3"/>
      <c r="B19767" s="3"/>
      <c r="J19767" s="3"/>
      <c r="K19767" s="5"/>
      <c r="L19767" s="8"/>
      <c r="N19767" s="5"/>
      <c r="O19767" s="10"/>
      <c r="P19767" s="8"/>
    </row>
    <row r="19768" spans="1:16" s="2" customFormat="1" x14ac:dyDescent="0.15">
      <c r="A19768" s="3"/>
      <c r="B19768" s="3"/>
      <c r="J19768" s="3"/>
      <c r="K19768" s="5"/>
      <c r="L19768" s="8"/>
      <c r="N19768" s="5"/>
      <c r="O19768" s="10"/>
      <c r="P19768" s="8"/>
    </row>
    <row r="19769" spans="1:16" s="2" customFormat="1" x14ac:dyDescent="0.15">
      <c r="A19769" s="3"/>
      <c r="B19769" s="3"/>
      <c r="J19769" s="3"/>
      <c r="K19769" s="5"/>
      <c r="L19769" s="8"/>
      <c r="N19769" s="5"/>
      <c r="O19769" s="10"/>
      <c r="P19769" s="8"/>
    </row>
    <row r="19770" spans="1:16" s="2" customFormat="1" x14ac:dyDescent="0.15">
      <c r="A19770" s="3"/>
      <c r="B19770" s="3"/>
      <c r="J19770" s="3"/>
      <c r="K19770" s="5"/>
      <c r="L19770" s="8"/>
      <c r="N19770" s="5"/>
      <c r="O19770" s="10"/>
      <c r="P19770" s="8"/>
    </row>
    <row r="19771" spans="1:16" s="2" customFormat="1" x14ac:dyDescent="0.15">
      <c r="A19771" s="3"/>
      <c r="B19771" s="3"/>
      <c r="J19771" s="3"/>
      <c r="K19771" s="5"/>
      <c r="L19771" s="8"/>
      <c r="N19771" s="5"/>
      <c r="O19771" s="10"/>
      <c r="P19771" s="8"/>
    </row>
    <row r="19772" spans="1:16" s="2" customFormat="1" x14ac:dyDescent="0.15">
      <c r="A19772" s="3"/>
      <c r="B19772" s="3"/>
      <c r="J19772" s="3"/>
      <c r="K19772" s="5"/>
      <c r="L19772" s="8"/>
      <c r="N19772" s="5"/>
      <c r="O19772" s="10"/>
      <c r="P19772" s="8"/>
    </row>
    <row r="19773" spans="1:16" s="2" customFormat="1" x14ac:dyDescent="0.15">
      <c r="A19773" s="3"/>
      <c r="B19773" s="3"/>
      <c r="J19773" s="3"/>
      <c r="K19773" s="5"/>
      <c r="L19773" s="8"/>
      <c r="N19773" s="5"/>
      <c r="O19773" s="10"/>
      <c r="P19773" s="8"/>
    </row>
    <row r="19774" spans="1:16" s="2" customFormat="1" x14ac:dyDescent="0.15">
      <c r="A19774" s="3"/>
      <c r="B19774" s="3"/>
      <c r="J19774" s="3"/>
      <c r="K19774" s="5"/>
      <c r="L19774" s="8"/>
      <c r="N19774" s="5"/>
      <c r="O19774" s="10"/>
      <c r="P19774" s="8"/>
    </row>
    <row r="19775" spans="1:16" s="2" customFormat="1" x14ac:dyDescent="0.15">
      <c r="A19775" s="3"/>
      <c r="B19775" s="3"/>
      <c r="J19775" s="3"/>
      <c r="K19775" s="5"/>
      <c r="L19775" s="8"/>
      <c r="N19775" s="5"/>
      <c r="O19775" s="10"/>
      <c r="P19775" s="8"/>
    </row>
    <row r="19776" spans="1:16" s="2" customFormat="1" x14ac:dyDescent="0.15">
      <c r="A19776" s="3"/>
      <c r="B19776" s="3"/>
      <c r="J19776" s="3"/>
      <c r="K19776" s="5"/>
      <c r="L19776" s="8"/>
      <c r="N19776" s="5"/>
      <c r="O19776" s="10"/>
      <c r="P19776" s="8"/>
    </row>
    <row r="19777" spans="1:16" s="2" customFormat="1" x14ac:dyDescent="0.15">
      <c r="A19777" s="3"/>
      <c r="B19777" s="3"/>
      <c r="J19777" s="3"/>
      <c r="K19777" s="5"/>
      <c r="L19777" s="8"/>
      <c r="N19777" s="5"/>
      <c r="O19777" s="10"/>
      <c r="P19777" s="8"/>
    </row>
    <row r="19778" spans="1:16" s="2" customFormat="1" x14ac:dyDescent="0.15">
      <c r="A19778" s="3"/>
      <c r="B19778" s="3"/>
      <c r="J19778" s="3"/>
      <c r="K19778" s="5"/>
      <c r="L19778" s="8"/>
      <c r="N19778" s="5"/>
      <c r="O19778" s="10"/>
      <c r="P19778" s="8"/>
    </row>
    <row r="19779" spans="1:16" s="2" customFormat="1" x14ac:dyDescent="0.15">
      <c r="A19779" s="3"/>
      <c r="B19779" s="3"/>
      <c r="J19779" s="3"/>
      <c r="K19779" s="5"/>
      <c r="L19779" s="8"/>
      <c r="N19779" s="5"/>
      <c r="O19779" s="10"/>
      <c r="P19779" s="8"/>
    </row>
    <row r="19780" spans="1:16" s="2" customFormat="1" x14ac:dyDescent="0.15">
      <c r="A19780" s="3"/>
      <c r="B19780" s="3"/>
      <c r="J19780" s="3"/>
      <c r="K19780" s="5"/>
      <c r="L19780" s="8"/>
      <c r="N19780" s="5"/>
      <c r="O19780" s="10"/>
      <c r="P19780" s="8"/>
    </row>
    <row r="19781" spans="1:16" s="2" customFormat="1" x14ac:dyDescent="0.15">
      <c r="A19781" s="3"/>
      <c r="B19781" s="3"/>
      <c r="J19781" s="3"/>
      <c r="K19781" s="5"/>
      <c r="L19781" s="8"/>
      <c r="N19781" s="5"/>
      <c r="O19781" s="10"/>
      <c r="P19781" s="8"/>
    </row>
    <row r="19782" spans="1:16" s="2" customFormat="1" x14ac:dyDescent="0.15">
      <c r="A19782" s="3"/>
      <c r="B19782" s="3"/>
      <c r="J19782" s="3"/>
      <c r="K19782" s="5"/>
      <c r="L19782" s="8"/>
      <c r="N19782" s="5"/>
      <c r="O19782" s="10"/>
      <c r="P19782" s="8"/>
    </row>
    <row r="19783" spans="1:16" s="2" customFormat="1" x14ac:dyDescent="0.15">
      <c r="A19783" s="3"/>
      <c r="B19783" s="3"/>
      <c r="J19783" s="3"/>
      <c r="K19783" s="5"/>
      <c r="L19783" s="8"/>
      <c r="N19783" s="5"/>
      <c r="O19783" s="10"/>
      <c r="P19783" s="8"/>
    </row>
    <row r="19784" spans="1:16" s="2" customFormat="1" x14ac:dyDescent="0.15">
      <c r="A19784" s="3"/>
      <c r="B19784" s="3"/>
      <c r="J19784" s="3"/>
      <c r="K19784" s="5"/>
      <c r="L19784" s="8"/>
      <c r="N19784" s="5"/>
      <c r="O19784" s="10"/>
      <c r="P19784" s="8"/>
    </row>
    <row r="19785" spans="1:16" s="2" customFormat="1" x14ac:dyDescent="0.15">
      <c r="A19785" s="3"/>
      <c r="B19785" s="3"/>
      <c r="J19785" s="3"/>
      <c r="K19785" s="5"/>
      <c r="L19785" s="8"/>
      <c r="N19785" s="5"/>
      <c r="O19785" s="10"/>
      <c r="P19785" s="8"/>
    </row>
    <row r="19786" spans="1:16" s="2" customFormat="1" x14ac:dyDescent="0.15">
      <c r="A19786" s="3"/>
      <c r="B19786" s="3"/>
      <c r="J19786" s="3"/>
      <c r="K19786" s="5"/>
      <c r="L19786" s="8"/>
      <c r="N19786" s="5"/>
      <c r="O19786" s="10"/>
      <c r="P19786" s="8"/>
    </row>
    <row r="19787" spans="1:16" s="2" customFormat="1" x14ac:dyDescent="0.15">
      <c r="A19787" s="3"/>
      <c r="B19787" s="3"/>
      <c r="J19787" s="3"/>
      <c r="K19787" s="5"/>
      <c r="L19787" s="8"/>
      <c r="N19787" s="5"/>
      <c r="O19787" s="10"/>
      <c r="P19787" s="8"/>
    </row>
    <row r="19788" spans="1:16" s="2" customFormat="1" x14ac:dyDescent="0.15">
      <c r="A19788" s="3"/>
      <c r="B19788" s="3"/>
      <c r="J19788" s="3"/>
      <c r="K19788" s="5"/>
      <c r="L19788" s="8"/>
      <c r="N19788" s="5"/>
      <c r="O19788" s="10"/>
      <c r="P19788" s="8"/>
    </row>
    <row r="19789" spans="1:16" s="2" customFormat="1" x14ac:dyDescent="0.15">
      <c r="A19789" s="3"/>
      <c r="B19789" s="3"/>
      <c r="J19789" s="3"/>
      <c r="K19789" s="5"/>
      <c r="L19789" s="8"/>
      <c r="N19789" s="5"/>
      <c r="O19789" s="10"/>
      <c r="P19789" s="8"/>
    </row>
    <row r="19790" spans="1:16" s="2" customFormat="1" x14ac:dyDescent="0.15">
      <c r="A19790" s="3"/>
      <c r="B19790" s="3"/>
      <c r="J19790" s="3"/>
      <c r="K19790" s="5"/>
      <c r="L19790" s="8"/>
      <c r="N19790" s="5"/>
      <c r="O19790" s="10"/>
      <c r="P19790" s="8"/>
    </row>
    <row r="19791" spans="1:16" s="2" customFormat="1" x14ac:dyDescent="0.15">
      <c r="A19791" s="3"/>
      <c r="B19791" s="3"/>
      <c r="J19791" s="3"/>
      <c r="K19791" s="5"/>
      <c r="L19791" s="8"/>
      <c r="N19791" s="5"/>
      <c r="O19791" s="10"/>
      <c r="P19791" s="8"/>
    </row>
    <row r="19792" spans="1:16" s="2" customFormat="1" x14ac:dyDescent="0.15">
      <c r="A19792" s="3"/>
      <c r="B19792" s="3"/>
      <c r="J19792" s="3"/>
      <c r="K19792" s="5"/>
      <c r="L19792" s="8"/>
      <c r="N19792" s="5"/>
      <c r="O19792" s="10"/>
      <c r="P19792" s="8"/>
    </row>
    <row r="19793" spans="1:16" s="2" customFormat="1" x14ac:dyDescent="0.15">
      <c r="A19793" s="3"/>
      <c r="B19793" s="3"/>
      <c r="J19793" s="3"/>
      <c r="K19793" s="5"/>
      <c r="L19793" s="8"/>
      <c r="N19793" s="5"/>
      <c r="O19793" s="10"/>
      <c r="P19793" s="8"/>
    </row>
    <row r="19794" spans="1:16" s="2" customFormat="1" x14ac:dyDescent="0.15">
      <c r="A19794" s="3"/>
      <c r="B19794" s="3"/>
      <c r="J19794" s="3"/>
      <c r="K19794" s="5"/>
      <c r="L19794" s="8"/>
      <c r="N19794" s="5"/>
      <c r="O19794" s="10"/>
      <c r="P19794" s="8"/>
    </row>
    <row r="19795" spans="1:16" s="2" customFormat="1" x14ac:dyDescent="0.15">
      <c r="A19795" s="3"/>
      <c r="B19795" s="3"/>
      <c r="J19795" s="3"/>
      <c r="K19795" s="5"/>
      <c r="L19795" s="8"/>
      <c r="N19795" s="5"/>
      <c r="O19795" s="10"/>
      <c r="P19795" s="8"/>
    </row>
    <row r="19796" spans="1:16" s="2" customFormat="1" x14ac:dyDescent="0.15">
      <c r="A19796" s="3"/>
      <c r="B19796" s="3"/>
      <c r="J19796" s="3"/>
      <c r="K19796" s="5"/>
      <c r="L19796" s="8"/>
      <c r="N19796" s="5"/>
      <c r="O19796" s="10"/>
      <c r="P19796" s="8"/>
    </row>
    <row r="19797" spans="1:16" s="2" customFormat="1" x14ac:dyDescent="0.15">
      <c r="A19797" s="3"/>
      <c r="B19797" s="3"/>
      <c r="J19797" s="3"/>
      <c r="K19797" s="5"/>
      <c r="L19797" s="8"/>
      <c r="N19797" s="5"/>
      <c r="O19797" s="10"/>
      <c r="P19797" s="8"/>
    </row>
    <row r="19798" spans="1:16" s="2" customFormat="1" x14ac:dyDescent="0.15">
      <c r="A19798" s="3"/>
      <c r="B19798" s="3"/>
      <c r="J19798" s="3"/>
      <c r="K19798" s="5"/>
      <c r="L19798" s="8"/>
      <c r="N19798" s="5"/>
      <c r="O19798" s="10"/>
      <c r="P19798" s="8"/>
    </row>
    <row r="19799" spans="1:16" s="2" customFormat="1" x14ac:dyDescent="0.15">
      <c r="A19799" s="3"/>
      <c r="B19799" s="3"/>
      <c r="J19799" s="3"/>
      <c r="K19799" s="5"/>
      <c r="L19799" s="8"/>
      <c r="N19799" s="5"/>
      <c r="O19799" s="10"/>
      <c r="P19799" s="8"/>
    </row>
    <row r="19800" spans="1:16" s="2" customFormat="1" x14ac:dyDescent="0.15">
      <c r="A19800" s="3"/>
      <c r="B19800" s="3"/>
      <c r="J19800" s="3"/>
      <c r="K19800" s="5"/>
      <c r="L19800" s="8"/>
      <c r="N19800" s="5"/>
      <c r="O19800" s="10"/>
      <c r="P19800" s="8"/>
    </row>
    <row r="19801" spans="1:16" s="2" customFormat="1" x14ac:dyDescent="0.15">
      <c r="A19801" s="3"/>
      <c r="B19801" s="3"/>
      <c r="J19801" s="3"/>
      <c r="K19801" s="5"/>
      <c r="L19801" s="8"/>
      <c r="N19801" s="5"/>
      <c r="O19801" s="10"/>
      <c r="P19801" s="8"/>
    </row>
    <row r="19802" spans="1:16" s="2" customFormat="1" x14ac:dyDescent="0.15">
      <c r="A19802" s="3"/>
      <c r="B19802" s="3"/>
      <c r="J19802" s="3"/>
      <c r="K19802" s="5"/>
      <c r="L19802" s="8"/>
      <c r="N19802" s="5"/>
      <c r="O19802" s="10"/>
      <c r="P19802" s="8"/>
    </row>
    <row r="19803" spans="1:16" s="2" customFormat="1" x14ac:dyDescent="0.15">
      <c r="A19803" s="3"/>
      <c r="B19803" s="3"/>
      <c r="J19803" s="3"/>
      <c r="K19803" s="5"/>
      <c r="L19803" s="8"/>
      <c r="N19803" s="5"/>
      <c r="O19803" s="10"/>
      <c r="P19803" s="8"/>
    </row>
    <row r="19804" spans="1:16" s="2" customFormat="1" x14ac:dyDescent="0.15">
      <c r="A19804" s="3"/>
      <c r="B19804" s="3"/>
      <c r="J19804" s="3"/>
      <c r="K19804" s="5"/>
      <c r="L19804" s="8"/>
      <c r="N19804" s="5"/>
      <c r="O19804" s="10"/>
      <c r="P19804" s="8"/>
    </row>
    <row r="19805" spans="1:16" s="2" customFormat="1" x14ac:dyDescent="0.15">
      <c r="A19805" s="3"/>
      <c r="B19805" s="3"/>
      <c r="J19805" s="3"/>
      <c r="K19805" s="5"/>
      <c r="L19805" s="8"/>
      <c r="N19805" s="5"/>
      <c r="O19805" s="10"/>
      <c r="P19805" s="8"/>
    </row>
    <row r="19806" spans="1:16" s="2" customFormat="1" x14ac:dyDescent="0.15">
      <c r="A19806" s="3"/>
      <c r="B19806" s="3"/>
      <c r="J19806" s="3"/>
      <c r="K19806" s="5"/>
      <c r="L19806" s="8"/>
      <c r="N19806" s="5"/>
      <c r="O19806" s="10"/>
      <c r="P19806" s="8"/>
    </row>
    <row r="19807" spans="1:16" s="2" customFormat="1" x14ac:dyDescent="0.15">
      <c r="A19807" s="3"/>
      <c r="B19807" s="3"/>
      <c r="J19807" s="3"/>
      <c r="K19807" s="5"/>
      <c r="L19807" s="8"/>
      <c r="N19807" s="5"/>
      <c r="O19807" s="10"/>
      <c r="P19807" s="8"/>
    </row>
    <row r="19808" spans="1:16" s="2" customFormat="1" x14ac:dyDescent="0.15">
      <c r="A19808" s="3"/>
      <c r="B19808" s="3"/>
      <c r="J19808" s="3"/>
      <c r="K19808" s="5"/>
      <c r="L19808" s="8"/>
      <c r="N19808" s="5"/>
      <c r="O19808" s="10"/>
      <c r="P19808" s="8"/>
    </row>
    <row r="19809" spans="1:16" s="2" customFormat="1" x14ac:dyDescent="0.15">
      <c r="A19809" s="3"/>
      <c r="B19809" s="3"/>
      <c r="J19809" s="3"/>
      <c r="K19809" s="5"/>
      <c r="L19809" s="8"/>
      <c r="N19809" s="5"/>
      <c r="O19809" s="10"/>
      <c r="P19809" s="8"/>
    </row>
    <row r="19810" spans="1:16" s="2" customFormat="1" x14ac:dyDescent="0.15">
      <c r="A19810" s="3"/>
      <c r="B19810" s="3"/>
      <c r="J19810" s="3"/>
      <c r="K19810" s="5"/>
      <c r="L19810" s="8"/>
      <c r="N19810" s="5"/>
      <c r="O19810" s="10"/>
      <c r="P19810" s="8"/>
    </row>
    <row r="19811" spans="1:16" s="2" customFormat="1" x14ac:dyDescent="0.15">
      <c r="A19811" s="3"/>
      <c r="B19811" s="3"/>
      <c r="J19811" s="3"/>
      <c r="K19811" s="5"/>
      <c r="L19811" s="8"/>
      <c r="N19811" s="5"/>
      <c r="O19811" s="10"/>
      <c r="P19811" s="8"/>
    </row>
    <row r="19812" spans="1:16" s="2" customFormat="1" x14ac:dyDescent="0.15">
      <c r="A19812" s="3"/>
      <c r="B19812" s="3"/>
      <c r="J19812" s="3"/>
      <c r="K19812" s="5"/>
      <c r="L19812" s="8"/>
      <c r="N19812" s="5"/>
      <c r="O19812" s="10"/>
      <c r="P19812" s="8"/>
    </row>
    <row r="19813" spans="1:16" s="2" customFormat="1" x14ac:dyDescent="0.15">
      <c r="A19813" s="3"/>
      <c r="B19813" s="3"/>
      <c r="J19813" s="3"/>
      <c r="K19813" s="5"/>
      <c r="L19813" s="8"/>
      <c r="N19813" s="5"/>
      <c r="O19813" s="10"/>
      <c r="P19813" s="8"/>
    </row>
    <row r="19814" spans="1:16" s="2" customFormat="1" x14ac:dyDescent="0.15">
      <c r="A19814" s="3"/>
      <c r="B19814" s="3"/>
      <c r="J19814" s="3"/>
      <c r="K19814" s="5"/>
      <c r="L19814" s="8"/>
      <c r="N19814" s="5"/>
      <c r="O19814" s="10"/>
      <c r="P19814" s="8"/>
    </row>
    <row r="19815" spans="1:16" s="2" customFormat="1" x14ac:dyDescent="0.15">
      <c r="A19815" s="3"/>
      <c r="B19815" s="3"/>
      <c r="J19815" s="3"/>
      <c r="K19815" s="5"/>
      <c r="L19815" s="8"/>
      <c r="N19815" s="5"/>
      <c r="O19815" s="10"/>
      <c r="P19815" s="8"/>
    </row>
    <row r="19816" spans="1:16" s="2" customFormat="1" x14ac:dyDescent="0.15">
      <c r="A19816" s="3"/>
      <c r="B19816" s="3"/>
      <c r="J19816" s="3"/>
      <c r="K19816" s="5"/>
      <c r="L19816" s="8"/>
      <c r="N19816" s="5"/>
      <c r="O19816" s="10"/>
      <c r="P19816" s="8"/>
    </row>
    <row r="19817" spans="1:16" s="2" customFormat="1" x14ac:dyDescent="0.15">
      <c r="A19817" s="3"/>
      <c r="B19817" s="3"/>
      <c r="J19817" s="3"/>
      <c r="K19817" s="5"/>
      <c r="L19817" s="8"/>
      <c r="N19817" s="5"/>
      <c r="O19817" s="10"/>
      <c r="P19817" s="8"/>
    </row>
    <row r="19818" spans="1:16" s="2" customFormat="1" x14ac:dyDescent="0.15">
      <c r="A19818" s="3"/>
      <c r="B19818" s="3"/>
      <c r="J19818" s="3"/>
      <c r="K19818" s="5"/>
      <c r="L19818" s="8"/>
      <c r="N19818" s="5"/>
      <c r="O19818" s="10"/>
      <c r="P19818" s="8"/>
    </row>
    <row r="19819" spans="1:16" s="2" customFormat="1" x14ac:dyDescent="0.15">
      <c r="A19819" s="3"/>
      <c r="B19819" s="3"/>
      <c r="J19819" s="3"/>
      <c r="K19819" s="5"/>
      <c r="L19819" s="8"/>
      <c r="N19819" s="5"/>
      <c r="O19819" s="10"/>
      <c r="P19819" s="8"/>
    </row>
    <row r="19820" spans="1:16" s="2" customFormat="1" x14ac:dyDescent="0.15">
      <c r="A19820" s="3"/>
      <c r="B19820" s="3"/>
      <c r="J19820" s="3"/>
      <c r="K19820" s="5"/>
      <c r="L19820" s="8"/>
      <c r="N19820" s="5"/>
      <c r="O19820" s="10"/>
      <c r="P19820" s="8"/>
    </row>
    <row r="19821" spans="1:16" s="2" customFormat="1" x14ac:dyDescent="0.15">
      <c r="A19821" s="3"/>
      <c r="B19821" s="3"/>
      <c r="J19821" s="3"/>
      <c r="K19821" s="5"/>
      <c r="L19821" s="8"/>
      <c r="N19821" s="5"/>
      <c r="O19821" s="10"/>
      <c r="P19821" s="8"/>
    </row>
    <row r="19822" spans="1:16" s="2" customFormat="1" x14ac:dyDescent="0.15">
      <c r="A19822" s="3"/>
      <c r="B19822" s="3"/>
      <c r="J19822" s="3"/>
      <c r="K19822" s="5"/>
      <c r="L19822" s="8"/>
      <c r="N19822" s="5"/>
      <c r="O19822" s="10"/>
      <c r="P19822" s="8"/>
    </row>
    <row r="19823" spans="1:16" s="2" customFormat="1" x14ac:dyDescent="0.15">
      <c r="A19823" s="3"/>
      <c r="B19823" s="3"/>
      <c r="J19823" s="3"/>
      <c r="K19823" s="5"/>
      <c r="L19823" s="8"/>
      <c r="N19823" s="5"/>
      <c r="O19823" s="10"/>
      <c r="P19823" s="8"/>
    </row>
    <row r="19824" spans="1:16" s="2" customFormat="1" x14ac:dyDescent="0.15">
      <c r="A19824" s="3"/>
      <c r="B19824" s="3"/>
      <c r="J19824" s="3"/>
      <c r="K19824" s="5"/>
      <c r="L19824" s="8"/>
      <c r="N19824" s="5"/>
      <c r="O19824" s="10"/>
      <c r="P19824" s="8"/>
    </row>
    <row r="19825" spans="1:16" s="2" customFormat="1" x14ac:dyDescent="0.15">
      <c r="A19825" s="3"/>
      <c r="B19825" s="3"/>
      <c r="J19825" s="3"/>
      <c r="K19825" s="5"/>
      <c r="L19825" s="8"/>
      <c r="N19825" s="5"/>
      <c r="O19825" s="10"/>
      <c r="P19825" s="8"/>
    </row>
    <row r="19826" spans="1:16" s="2" customFormat="1" x14ac:dyDescent="0.15">
      <c r="A19826" s="3"/>
      <c r="B19826" s="3"/>
      <c r="J19826" s="3"/>
      <c r="K19826" s="5"/>
      <c r="L19826" s="8"/>
      <c r="N19826" s="5"/>
      <c r="O19826" s="10"/>
      <c r="P19826" s="8"/>
    </row>
    <row r="19827" spans="1:16" s="2" customFormat="1" x14ac:dyDescent="0.15">
      <c r="A19827" s="3"/>
      <c r="B19827" s="3"/>
      <c r="J19827" s="3"/>
      <c r="K19827" s="5"/>
      <c r="L19827" s="8"/>
      <c r="N19827" s="5"/>
      <c r="O19827" s="10"/>
      <c r="P19827" s="8"/>
    </row>
    <row r="19828" spans="1:16" s="2" customFormat="1" x14ac:dyDescent="0.15">
      <c r="A19828" s="3"/>
      <c r="B19828" s="3"/>
      <c r="J19828" s="3"/>
      <c r="K19828" s="5"/>
      <c r="L19828" s="8"/>
      <c r="N19828" s="5"/>
      <c r="O19828" s="10"/>
      <c r="P19828" s="8"/>
    </row>
    <row r="19829" spans="1:16" s="2" customFormat="1" x14ac:dyDescent="0.15">
      <c r="A19829" s="3"/>
      <c r="B19829" s="3"/>
      <c r="J19829" s="3"/>
      <c r="K19829" s="5"/>
      <c r="L19829" s="8"/>
      <c r="N19829" s="5"/>
      <c r="O19829" s="10"/>
      <c r="P19829" s="8"/>
    </row>
    <row r="19830" spans="1:16" s="2" customFormat="1" x14ac:dyDescent="0.15">
      <c r="A19830" s="3"/>
      <c r="B19830" s="3"/>
      <c r="J19830" s="3"/>
      <c r="K19830" s="5"/>
      <c r="L19830" s="8"/>
      <c r="N19830" s="5"/>
      <c r="O19830" s="10"/>
      <c r="P19830" s="8"/>
    </row>
    <row r="19831" spans="1:16" s="2" customFormat="1" x14ac:dyDescent="0.15">
      <c r="A19831" s="3"/>
      <c r="B19831" s="3"/>
      <c r="J19831" s="3"/>
      <c r="K19831" s="5"/>
      <c r="L19831" s="8"/>
      <c r="N19831" s="5"/>
      <c r="O19831" s="10"/>
      <c r="P19831" s="8"/>
    </row>
    <row r="19832" spans="1:16" s="2" customFormat="1" x14ac:dyDescent="0.15">
      <c r="A19832" s="3"/>
      <c r="B19832" s="3"/>
      <c r="J19832" s="3"/>
      <c r="K19832" s="5"/>
      <c r="L19832" s="8"/>
      <c r="N19832" s="5"/>
      <c r="O19832" s="10"/>
      <c r="P19832" s="8"/>
    </row>
    <row r="19833" spans="1:16" s="2" customFormat="1" x14ac:dyDescent="0.15">
      <c r="A19833" s="3"/>
      <c r="B19833" s="3"/>
      <c r="J19833" s="3"/>
      <c r="K19833" s="5"/>
      <c r="L19833" s="8"/>
      <c r="N19833" s="5"/>
      <c r="O19833" s="10"/>
      <c r="P19833" s="8"/>
    </row>
    <row r="19834" spans="1:16" s="2" customFormat="1" x14ac:dyDescent="0.15">
      <c r="A19834" s="3"/>
      <c r="B19834" s="3"/>
      <c r="J19834" s="3"/>
      <c r="K19834" s="5"/>
      <c r="L19834" s="8"/>
      <c r="N19834" s="5"/>
      <c r="O19834" s="10"/>
      <c r="P19834" s="8"/>
    </row>
    <row r="19835" spans="1:16" s="2" customFormat="1" x14ac:dyDescent="0.15">
      <c r="A19835" s="3"/>
      <c r="B19835" s="3"/>
      <c r="J19835" s="3"/>
      <c r="K19835" s="5"/>
      <c r="L19835" s="8"/>
      <c r="N19835" s="5"/>
      <c r="O19835" s="10"/>
      <c r="P19835" s="8"/>
    </row>
    <row r="19836" spans="1:16" s="2" customFormat="1" x14ac:dyDescent="0.15">
      <c r="A19836" s="3"/>
      <c r="B19836" s="3"/>
      <c r="J19836" s="3"/>
      <c r="K19836" s="5"/>
      <c r="L19836" s="8"/>
      <c r="N19836" s="5"/>
      <c r="O19836" s="10"/>
      <c r="P19836" s="8"/>
    </row>
    <row r="19837" spans="1:16" s="2" customFormat="1" x14ac:dyDescent="0.15">
      <c r="A19837" s="3"/>
      <c r="B19837" s="3"/>
      <c r="J19837" s="3"/>
      <c r="K19837" s="5"/>
      <c r="L19837" s="8"/>
      <c r="N19837" s="5"/>
      <c r="O19837" s="10"/>
      <c r="P19837" s="8"/>
    </row>
    <row r="19838" spans="1:16" s="2" customFormat="1" x14ac:dyDescent="0.15">
      <c r="A19838" s="3"/>
      <c r="B19838" s="3"/>
      <c r="J19838" s="3"/>
      <c r="K19838" s="5"/>
      <c r="L19838" s="8"/>
      <c r="N19838" s="5"/>
      <c r="O19838" s="10"/>
      <c r="P19838" s="8"/>
    </row>
    <row r="19839" spans="1:16" s="2" customFormat="1" x14ac:dyDescent="0.15">
      <c r="A19839" s="3"/>
      <c r="B19839" s="3"/>
      <c r="J19839" s="3"/>
      <c r="K19839" s="5"/>
      <c r="L19839" s="8"/>
      <c r="N19839" s="5"/>
      <c r="O19839" s="10"/>
      <c r="P19839" s="8"/>
    </row>
    <row r="19840" spans="1:16" s="2" customFormat="1" x14ac:dyDescent="0.15">
      <c r="A19840" s="3"/>
      <c r="B19840" s="3"/>
      <c r="J19840" s="3"/>
      <c r="K19840" s="5"/>
      <c r="L19840" s="8"/>
      <c r="N19840" s="5"/>
      <c r="O19840" s="10"/>
      <c r="P19840" s="8"/>
    </row>
    <row r="19841" spans="1:16" s="2" customFormat="1" x14ac:dyDescent="0.15">
      <c r="A19841" s="3"/>
      <c r="B19841" s="3"/>
      <c r="J19841" s="3"/>
      <c r="K19841" s="5"/>
      <c r="L19841" s="8"/>
      <c r="N19841" s="5"/>
      <c r="O19841" s="10"/>
      <c r="P19841" s="8"/>
    </row>
    <row r="19842" spans="1:16" s="2" customFormat="1" x14ac:dyDescent="0.15">
      <c r="A19842" s="3"/>
      <c r="B19842" s="3"/>
      <c r="J19842" s="3"/>
      <c r="K19842" s="5"/>
      <c r="L19842" s="8"/>
      <c r="N19842" s="5"/>
      <c r="O19842" s="10"/>
      <c r="P19842" s="8"/>
    </row>
    <row r="19843" spans="1:16" s="2" customFormat="1" x14ac:dyDescent="0.15">
      <c r="A19843" s="3"/>
      <c r="B19843" s="3"/>
      <c r="J19843" s="3"/>
      <c r="K19843" s="5"/>
      <c r="L19843" s="8"/>
      <c r="N19843" s="5"/>
      <c r="O19843" s="10"/>
      <c r="P19843" s="8"/>
    </row>
    <row r="19844" spans="1:16" s="2" customFormat="1" x14ac:dyDescent="0.15">
      <c r="A19844" s="3"/>
      <c r="B19844" s="3"/>
      <c r="J19844" s="3"/>
      <c r="K19844" s="5"/>
      <c r="L19844" s="8"/>
      <c r="N19844" s="5"/>
      <c r="O19844" s="10"/>
      <c r="P19844" s="8"/>
    </row>
    <row r="19845" spans="1:16" s="2" customFormat="1" x14ac:dyDescent="0.15">
      <c r="A19845" s="3"/>
      <c r="B19845" s="3"/>
      <c r="J19845" s="3"/>
      <c r="K19845" s="5"/>
      <c r="L19845" s="8"/>
      <c r="N19845" s="5"/>
      <c r="O19845" s="10"/>
      <c r="P19845" s="8"/>
    </row>
    <row r="19846" spans="1:16" s="2" customFormat="1" x14ac:dyDescent="0.15">
      <c r="A19846" s="3"/>
      <c r="B19846" s="3"/>
      <c r="J19846" s="3"/>
      <c r="K19846" s="5"/>
      <c r="L19846" s="8"/>
      <c r="N19846" s="5"/>
      <c r="O19846" s="10"/>
      <c r="P19846" s="8"/>
    </row>
    <row r="19847" spans="1:16" s="2" customFormat="1" x14ac:dyDescent="0.15">
      <c r="A19847" s="3"/>
      <c r="B19847" s="3"/>
      <c r="J19847" s="3"/>
      <c r="K19847" s="5"/>
      <c r="L19847" s="8"/>
      <c r="N19847" s="5"/>
      <c r="O19847" s="10"/>
      <c r="P19847" s="8"/>
    </row>
    <row r="19848" spans="1:16" s="2" customFormat="1" x14ac:dyDescent="0.15">
      <c r="A19848" s="3"/>
      <c r="B19848" s="3"/>
      <c r="J19848" s="3"/>
      <c r="K19848" s="5"/>
      <c r="L19848" s="8"/>
      <c r="N19848" s="5"/>
      <c r="O19848" s="10"/>
      <c r="P19848" s="8"/>
    </row>
    <row r="19849" spans="1:16" s="2" customFormat="1" x14ac:dyDescent="0.15">
      <c r="A19849" s="3"/>
      <c r="B19849" s="3"/>
      <c r="J19849" s="3"/>
      <c r="K19849" s="5"/>
      <c r="L19849" s="8"/>
      <c r="N19849" s="5"/>
      <c r="O19849" s="10"/>
      <c r="P19849" s="8"/>
    </row>
    <row r="19850" spans="1:16" s="2" customFormat="1" x14ac:dyDescent="0.15">
      <c r="A19850" s="3"/>
      <c r="B19850" s="3"/>
      <c r="J19850" s="3"/>
      <c r="K19850" s="5"/>
      <c r="L19850" s="8"/>
      <c r="N19850" s="5"/>
      <c r="O19850" s="10"/>
      <c r="P19850" s="8"/>
    </row>
    <row r="19851" spans="1:16" s="2" customFormat="1" x14ac:dyDescent="0.15">
      <c r="A19851" s="3"/>
      <c r="B19851" s="3"/>
      <c r="J19851" s="3"/>
      <c r="K19851" s="5"/>
      <c r="L19851" s="8"/>
      <c r="N19851" s="5"/>
      <c r="O19851" s="10"/>
      <c r="P19851" s="8"/>
    </row>
    <row r="19852" spans="1:16" s="2" customFormat="1" x14ac:dyDescent="0.15">
      <c r="A19852" s="3"/>
      <c r="B19852" s="3"/>
      <c r="J19852" s="3"/>
      <c r="K19852" s="5"/>
      <c r="L19852" s="8"/>
      <c r="N19852" s="5"/>
      <c r="O19852" s="10"/>
      <c r="P19852" s="8"/>
    </row>
    <row r="19853" spans="1:16" s="2" customFormat="1" x14ac:dyDescent="0.15">
      <c r="A19853" s="3"/>
      <c r="B19853" s="3"/>
      <c r="J19853" s="3"/>
      <c r="K19853" s="5"/>
      <c r="L19853" s="8"/>
      <c r="N19853" s="5"/>
      <c r="O19853" s="10"/>
      <c r="P19853" s="8"/>
    </row>
    <row r="19854" spans="1:16" s="2" customFormat="1" x14ac:dyDescent="0.15">
      <c r="A19854" s="3"/>
      <c r="B19854" s="3"/>
      <c r="J19854" s="3"/>
      <c r="K19854" s="5"/>
      <c r="L19854" s="8"/>
      <c r="N19854" s="5"/>
      <c r="O19854" s="10"/>
      <c r="P19854" s="8"/>
    </row>
    <row r="19855" spans="1:16" s="2" customFormat="1" x14ac:dyDescent="0.15">
      <c r="A19855" s="3"/>
      <c r="B19855" s="3"/>
      <c r="J19855" s="3"/>
      <c r="K19855" s="5"/>
      <c r="L19855" s="8"/>
      <c r="N19855" s="5"/>
      <c r="O19855" s="10"/>
      <c r="P19855" s="8"/>
    </row>
    <row r="19856" spans="1:16" s="2" customFormat="1" x14ac:dyDescent="0.15">
      <c r="A19856" s="3"/>
      <c r="B19856" s="3"/>
      <c r="J19856" s="3"/>
      <c r="K19856" s="5"/>
      <c r="L19856" s="8"/>
      <c r="N19856" s="5"/>
      <c r="O19856" s="10"/>
      <c r="P19856" s="8"/>
    </row>
    <row r="19857" spans="1:16" s="2" customFormat="1" x14ac:dyDescent="0.15">
      <c r="A19857" s="3"/>
      <c r="B19857" s="3"/>
      <c r="J19857" s="3"/>
      <c r="K19857" s="5"/>
      <c r="L19857" s="8"/>
      <c r="N19857" s="5"/>
      <c r="O19857" s="10"/>
      <c r="P19857" s="8"/>
    </row>
    <row r="19858" spans="1:16" s="2" customFormat="1" x14ac:dyDescent="0.15">
      <c r="A19858" s="3"/>
      <c r="B19858" s="3"/>
      <c r="J19858" s="3"/>
      <c r="K19858" s="5"/>
      <c r="L19858" s="8"/>
      <c r="N19858" s="5"/>
      <c r="O19858" s="10"/>
      <c r="P19858" s="8"/>
    </row>
    <row r="19859" spans="1:16" s="2" customFormat="1" x14ac:dyDescent="0.15">
      <c r="A19859" s="3"/>
      <c r="B19859" s="3"/>
      <c r="J19859" s="3"/>
      <c r="K19859" s="5"/>
      <c r="L19859" s="8"/>
      <c r="N19859" s="5"/>
      <c r="O19859" s="10"/>
      <c r="P19859" s="8"/>
    </row>
    <row r="19860" spans="1:16" s="2" customFormat="1" x14ac:dyDescent="0.15">
      <c r="A19860" s="3"/>
      <c r="B19860" s="3"/>
      <c r="J19860" s="3"/>
      <c r="K19860" s="5"/>
      <c r="L19860" s="8"/>
      <c r="N19860" s="5"/>
      <c r="O19860" s="10"/>
      <c r="P19860" s="8"/>
    </row>
    <row r="19861" spans="1:16" s="2" customFormat="1" x14ac:dyDescent="0.15">
      <c r="A19861" s="3"/>
      <c r="B19861" s="3"/>
      <c r="J19861" s="3"/>
      <c r="K19861" s="5"/>
      <c r="L19861" s="8"/>
      <c r="N19861" s="5"/>
      <c r="O19861" s="10"/>
      <c r="P19861" s="8"/>
    </row>
    <row r="19862" spans="1:16" s="2" customFormat="1" x14ac:dyDescent="0.15">
      <c r="A19862" s="3"/>
      <c r="B19862" s="3"/>
      <c r="J19862" s="3"/>
      <c r="K19862" s="5"/>
      <c r="L19862" s="8"/>
      <c r="N19862" s="5"/>
      <c r="O19862" s="10"/>
      <c r="P19862" s="8"/>
    </row>
    <row r="19863" spans="1:16" s="2" customFormat="1" x14ac:dyDescent="0.15">
      <c r="A19863" s="3"/>
      <c r="B19863" s="3"/>
      <c r="J19863" s="3"/>
      <c r="K19863" s="5"/>
      <c r="L19863" s="8"/>
      <c r="N19863" s="5"/>
      <c r="O19863" s="10"/>
      <c r="P19863" s="8"/>
    </row>
    <row r="19864" spans="1:16" s="2" customFormat="1" x14ac:dyDescent="0.15">
      <c r="A19864" s="3"/>
      <c r="B19864" s="3"/>
      <c r="J19864" s="3"/>
      <c r="K19864" s="5"/>
      <c r="L19864" s="8"/>
      <c r="N19864" s="5"/>
      <c r="O19864" s="10"/>
      <c r="P19864" s="8"/>
    </row>
    <row r="19865" spans="1:16" s="2" customFormat="1" x14ac:dyDescent="0.15">
      <c r="A19865" s="3"/>
      <c r="B19865" s="3"/>
      <c r="J19865" s="3"/>
      <c r="K19865" s="5"/>
      <c r="L19865" s="8"/>
      <c r="N19865" s="5"/>
      <c r="O19865" s="10"/>
      <c r="P19865" s="8"/>
    </row>
    <row r="19866" spans="1:16" s="2" customFormat="1" x14ac:dyDescent="0.15">
      <c r="A19866" s="3"/>
      <c r="B19866" s="3"/>
      <c r="J19866" s="3"/>
      <c r="K19866" s="5"/>
      <c r="L19866" s="8"/>
      <c r="N19866" s="5"/>
      <c r="O19866" s="10"/>
      <c r="P19866" s="8"/>
    </row>
    <row r="19867" spans="1:16" s="2" customFormat="1" x14ac:dyDescent="0.15">
      <c r="A19867" s="3"/>
      <c r="B19867" s="3"/>
      <c r="J19867" s="3"/>
      <c r="K19867" s="5"/>
      <c r="L19867" s="8"/>
      <c r="N19867" s="5"/>
      <c r="O19867" s="10"/>
      <c r="P19867" s="8"/>
    </row>
    <row r="19868" spans="1:16" s="2" customFormat="1" x14ac:dyDescent="0.15">
      <c r="A19868" s="3"/>
      <c r="B19868" s="3"/>
      <c r="J19868" s="3"/>
      <c r="K19868" s="5"/>
      <c r="L19868" s="8"/>
      <c r="N19868" s="5"/>
      <c r="O19868" s="10"/>
      <c r="P19868" s="8"/>
    </row>
    <row r="19869" spans="1:16" s="2" customFormat="1" x14ac:dyDescent="0.15">
      <c r="A19869" s="3"/>
      <c r="B19869" s="3"/>
      <c r="J19869" s="3"/>
      <c r="K19869" s="5"/>
      <c r="L19869" s="8"/>
      <c r="N19869" s="5"/>
      <c r="O19869" s="10"/>
      <c r="P19869" s="8"/>
    </row>
    <row r="19870" spans="1:16" s="2" customFormat="1" x14ac:dyDescent="0.15">
      <c r="A19870" s="3"/>
      <c r="B19870" s="3"/>
      <c r="J19870" s="3"/>
      <c r="K19870" s="5"/>
      <c r="L19870" s="8"/>
      <c r="N19870" s="5"/>
      <c r="O19870" s="10"/>
      <c r="P19870" s="8"/>
    </row>
    <row r="19871" spans="1:16" s="2" customFormat="1" x14ac:dyDescent="0.15">
      <c r="A19871" s="3"/>
      <c r="B19871" s="3"/>
      <c r="J19871" s="3"/>
      <c r="K19871" s="5"/>
      <c r="L19871" s="8"/>
      <c r="N19871" s="5"/>
      <c r="O19871" s="10"/>
      <c r="P19871" s="8"/>
    </row>
    <row r="19872" spans="1:16" s="2" customFormat="1" x14ac:dyDescent="0.15">
      <c r="A19872" s="3"/>
      <c r="B19872" s="3"/>
      <c r="J19872" s="3"/>
      <c r="K19872" s="5"/>
      <c r="L19872" s="8"/>
      <c r="N19872" s="5"/>
      <c r="O19872" s="10"/>
      <c r="P19872" s="8"/>
    </row>
    <row r="19873" spans="1:16" s="2" customFormat="1" x14ac:dyDescent="0.15">
      <c r="A19873" s="3"/>
      <c r="B19873" s="3"/>
      <c r="J19873" s="3"/>
      <c r="K19873" s="5"/>
      <c r="L19873" s="8"/>
      <c r="N19873" s="5"/>
      <c r="O19873" s="10"/>
      <c r="P19873" s="8"/>
    </row>
    <row r="19874" spans="1:16" s="2" customFormat="1" x14ac:dyDescent="0.15">
      <c r="A19874" s="3"/>
      <c r="B19874" s="3"/>
      <c r="J19874" s="3"/>
      <c r="K19874" s="5"/>
      <c r="L19874" s="8"/>
      <c r="N19874" s="5"/>
      <c r="O19874" s="10"/>
      <c r="P19874" s="8"/>
    </row>
    <row r="19875" spans="1:16" s="2" customFormat="1" x14ac:dyDescent="0.15">
      <c r="A19875" s="3"/>
      <c r="B19875" s="3"/>
      <c r="J19875" s="3"/>
      <c r="K19875" s="5"/>
      <c r="L19875" s="8"/>
      <c r="N19875" s="5"/>
      <c r="O19875" s="10"/>
      <c r="P19875" s="8"/>
    </row>
    <row r="19876" spans="1:16" s="2" customFormat="1" x14ac:dyDescent="0.15">
      <c r="A19876" s="3"/>
      <c r="B19876" s="3"/>
      <c r="J19876" s="3"/>
      <c r="K19876" s="5"/>
      <c r="L19876" s="8"/>
      <c r="N19876" s="5"/>
      <c r="O19876" s="10"/>
      <c r="P19876" s="8"/>
    </row>
    <row r="19877" spans="1:16" s="2" customFormat="1" x14ac:dyDescent="0.15">
      <c r="A19877" s="3"/>
      <c r="B19877" s="3"/>
      <c r="J19877" s="3"/>
      <c r="K19877" s="5"/>
      <c r="L19877" s="8"/>
      <c r="N19877" s="5"/>
      <c r="O19877" s="10"/>
      <c r="P19877" s="8"/>
    </row>
    <row r="19878" spans="1:16" s="2" customFormat="1" x14ac:dyDescent="0.15">
      <c r="A19878" s="3"/>
      <c r="B19878" s="3"/>
      <c r="J19878" s="3"/>
      <c r="K19878" s="5"/>
      <c r="L19878" s="8"/>
      <c r="N19878" s="5"/>
      <c r="O19878" s="10"/>
      <c r="P19878" s="8"/>
    </row>
    <row r="19879" spans="1:16" s="2" customFormat="1" x14ac:dyDescent="0.15">
      <c r="A19879" s="3"/>
      <c r="B19879" s="3"/>
      <c r="J19879" s="3"/>
      <c r="K19879" s="5"/>
      <c r="L19879" s="8"/>
      <c r="N19879" s="5"/>
      <c r="O19879" s="10"/>
      <c r="P19879" s="8"/>
    </row>
    <row r="19880" spans="1:16" s="2" customFormat="1" x14ac:dyDescent="0.15">
      <c r="A19880" s="3"/>
      <c r="B19880" s="3"/>
      <c r="J19880" s="3"/>
      <c r="K19880" s="5"/>
      <c r="L19880" s="8"/>
      <c r="N19880" s="5"/>
      <c r="O19880" s="10"/>
      <c r="P19880" s="8"/>
    </row>
    <row r="19881" spans="1:16" s="2" customFormat="1" x14ac:dyDescent="0.15">
      <c r="A19881" s="3"/>
      <c r="B19881" s="3"/>
      <c r="J19881" s="3"/>
      <c r="K19881" s="5"/>
      <c r="L19881" s="8"/>
      <c r="N19881" s="5"/>
      <c r="O19881" s="10"/>
      <c r="P19881" s="8"/>
    </row>
    <row r="19882" spans="1:16" s="2" customFormat="1" x14ac:dyDescent="0.15">
      <c r="A19882" s="3"/>
      <c r="B19882" s="3"/>
      <c r="J19882" s="3"/>
      <c r="K19882" s="5"/>
      <c r="L19882" s="8"/>
      <c r="N19882" s="5"/>
      <c r="O19882" s="10"/>
      <c r="P19882" s="8"/>
    </row>
    <row r="19883" spans="1:16" s="2" customFormat="1" x14ac:dyDescent="0.15">
      <c r="A19883" s="3"/>
      <c r="B19883" s="3"/>
      <c r="J19883" s="3"/>
      <c r="K19883" s="5"/>
      <c r="L19883" s="8"/>
      <c r="N19883" s="5"/>
      <c r="O19883" s="10"/>
      <c r="P19883" s="8"/>
    </row>
    <row r="19884" spans="1:16" s="2" customFormat="1" x14ac:dyDescent="0.15">
      <c r="A19884" s="3"/>
      <c r="B19884" s="3"/>
      <c r="J19884" s="3"/>
      <c r="K19884" s="5"/>
      <c r="L19884" s="8"/>
      <c r="N19884" s="5"/>
      <c r="O19884" s="10"/>
      <c r="P19884" s="8"/>
    </row>
    <row r="19885" spans="1:16" s="2" customFormat="1" x14ac:dyDescent="0.15">
      <c r="A19885" s="3"/>
      <c r="B19885" s="3"/>
      <c r="J19885" s="3"/>
      <c r="K19885" s="5"/>
      <c r="L19885" s="8"/>
      <c r="N19885" s="5"/>
      <c r="O19885" s="10"/>
      <c r="P19885" s="8"/>
    </row>
    <row r="19886" spans="1:16" s="2" customFormat="1" x14ac:dyDescent="0.15">
      <c r="A19886" s="3"/>
      <c r="B19886" s="3"/>
      <c r="J19886" s="3"/>
      <c r="K19886" s="5"/>
      <c r="L19886" s="8"/>
      <c r="N19886" s="5"/>
      <c r="O19886" s="10"/>
      <c r="P19886" s="8"/>
    </row>
    <row r="19887" spans="1:16" s="2" customFormat="1" x14ac:dyDescent="0.15">
      <c r="A19887" s="3"/>
      <c r="B19887" s="3"/>
      <c r="J19887" s="3"/>
      <c r="K19887" s="5"/>
      <c r="L19887" s="8"/>
      <c r="N19887" s="5"/>
      <c r="O19887" s="10"/>
      <c r="P19887" s="8"/>
    </row>
    <row r="19888" spans="1:16" s="2" customFormat="1" x14ac:dyDescent="0.15">
      <c r="A19888" s="3"/>
      <c r="B19888" s="3"/>
      <c r="J19888" s="3"/>
      <c r="K19888" s="5"/>
      <c r="L19888" s="8"/>
      <c r="N19888" s="5"/>
      <c r="O19888" s="10"/>
      <c r="P19888" s="8"/>
    </row>
    <row r="19889" spans="1:16" s="2" customFormat="1" x14ac:dyDescent="0.15">
      <c r="A19889" s="3"/>
      <c r="B19889" s="3"/>
      <c r="J19889" s="3"/>
      <c r="K19889" s="5"/>
      <c r="L19889" s="8"/>
      <c r="N19889" s="5"/>
      <c r="O19889" s="10"/>
      <c r="P19889" s="8"/>
    </row>
    <row r="19890" spans="1:16" s="2" customFormat="1" x14ac:dyDescent="0.15">
      <c r="A19890" s="3"/>
      <c r="B19890" s="3"/>
      <c r="J19890" s="3"/>
      <c r="K19890" s="5"/>
      <c r="L19890" s="8"/>
      <c r="N19890" s="5"/>
      <c r="O19890" s="10"/>
      <c r="P19890" s="8"/>
    </row>
    <row r="19891" spans="1:16" s="2" customFormat="1" x14ac:dyDescent="0.15">
      <c r="A19891" s="3"/>
      <c r="B19891" s="3"/>
      <c r="J19891" s="3"/>
      <c r="K19891" s="5"/>
      <c r="L19891" s="8"/>
      <c r="N19891" s="5"/>
      <c r="O19891" s="10"/>
      <c r="P19891" s="8"/>
    </row>
    <row r="19892" spans="1:16" s="2" customFormat="1" x14ac:dyDescent="0.15">
      <c r="A19892" s="3"/>
      <c r="B19892" s="3"/>
      <c r="J19892" s="3"/>
      <c r="K19892" s="5"/>
      <c r="L19892" s="8"/>
      <c r="N19892" s="5"/>
      <c r="O19892" s="10"/>
      <c r="P19892" s="8"/>
    </row>
    <row r="19893" spans="1:16" s="2" customFormat="1" x14ac:dyDescent="0.15">
      <c r="A19893" s="3"/>
      <c r="B19893" s="3"/>
      <c r="J19893" s="3"/>
      <c r="K19893" s="5"/>
      <c r="L19893" s="8"/>
      <c r="N19893" s="5"/>
      <c r="O19893" s="10"/>
      <c r="P19893" s="8"/>
    </row>
    <row r="19894" spans="1:16" s="2" customFormat="1" x14ac:dyDescent="0.15">
      <c r="A19894" s="3"/>
      <c r="B19894" s="3"/>
      <c r="J19894" s="3"/>
      <c r="K19894" s="5"/>
      <c r="L19894" s="8"/>
      <c r="N19894" s="5"/>
      <c r="O19894" s="10"/>
      <c r="P19894" s="8"/>
    </row>
    <row r="19895" spans="1:16" s="2" customFormat="1" x14ac:dyDescent="0.15">
      <c r="A19895" s="3"/>
      <c r="B19895" s="3"/>
      <c r="J19895" s="3"/>
      <c r="K19895" s="5"/>
      <c r="L19895" s="8"/>
      <c r="N19895" s="5"/>
      <c r="O19895" s="10"/>
      <c r="P19895" s="8"/>
    </row>
    <row r="19896" spans="1:16" s="2" customFormat="1" x14ac:dyDescent="0.15">
      <c r="A19896" s="3"/>
      <c r="B19896" s="3"/>
      <c r="J19896" s="3"/>
      <c r="K19896" s="5"/>
      <c r="L19896" s="8"/>
      <c r="N19896" s="5"/>
      <c r="O19896" s="10"/>
      <c r="P19896" s="8"/>
    </row>
    <row r="19897" spans="1:16" s="2" customFormat="1" x14ac:dyDescent="0.15">
      <c r="A19897" s="3"/>
      <c r="B19897" s="3"/>
      <c r="J19897" s="3"/>
      <c r="K19897" s="5"/>
      <c r="L19897" s="8"/>
      <c r="N19897" s="5"/>
      <c r="O19897" s="10"/>
      <c r="P19897" s="8"/>
    </row>
    <row r="19898" spans="1:16" s="2" customFormat="1" x14ac:dyDescent="0.15">
      <c r="A19898" s="3"/>
      <c r="B19898" s="3"/>
      <c r="J19898" s="3"/>
      <c r="K19898" s="5"/>
      <c r="L19898" s="8"/>
      <c r="N19898" s="5"/>
      <c r="O19898" s="10"/>
      <c r="P19898" s="8"/>
    </row>
    <row r="19899" spans="1:16" s="2" customFormat="1" x14ac:dyDescent="0.15">
      <c r="A19899" s="3"/>
      <c r="B19899" s="3"/>
      <c r="J19899" s="3"/>
      <c r="K19899" s="5"/>
      <c r="L19899" s="8"/>
      <c r="N19899" s="5"/>
      <c r="O19899" s="10"/>
      <c r="P19899" s="8"/>
    </row>
    <row r="19900" spans="1:16" s="2" customFormat="1" x14ac:dyDescent="0.15">
      <c r="A19900" s="3"/>
      <c r="B19900" s="3"/>
      <c r="J19900" s="3"/>
      <c r="K19900" s="5"/>
      <c r="L19900" s="8"/>
      <c r="N19900" s="5"/>
      <c r="O19900" s="10"/>
      <c r="P19900" s="8"/>
    </row>
    <row r="19901" spans="1:16" s="2" customFormat="1" x14ac:dyDescent="0.15">
      <c r="A19901" s="3"/>
      <c r="B19901" s="3"/>
      <c r="J19901" s="3"/>
      <c r="K19901" s="5"/>
      <c r="L19901" s="8"/>
      <c r="N19901" s="5"/>
      <c r="O19901" s="10"/>
      <c r="P19901" s="8"/>
    </row>
    <row r="19902" spans="1:16" s="2" customFormat="1" x14ac:dyDescent="0.15">
      <c r="A19902" s="3"/>
      <c r="B19902" s="3"/>
      <c r="J19902" s="3"/>
      <c r="K19902" s="5"/>
      <c r="L19902" s="8"/>
      <c r="N19902" s="5"/>
      <c r="O19902" s="10"/>
      <c r="P19902" s="8"/>
    </row>
    <row r="19903" spans="1:16" s="2" customFormat="1" x14ac:dyDescent="0.15">
      <c r="A19903" s="3"/>
      <c r="B19903" s="3"/>
      <c r="J19903" s="3"/>
      <c r="K19903" s="5"/>
      <c r="L19903" s="8"/>
      <c r="N19903" s="5"/>
      <c r="O19903" s="10"/>
      <c r="P19903" s="8"/>
    </row>
    <row r="19904" spans="1:16" s="2" customFormat="1" x14ac:dyDescent="0.15">
      <c r="A19904" s="3"/>
      <c r="B19904" s="3"/>
      <c r="J19904" s="3"/>
      <c r="K19904" s="5"/>
      <c r="L19904" s="8"/>
      <c r="N19904" s="5"/>
      <c r="O19904" s="10"/>
      <c r="P19904" s="8"/>
    </row>
    <row r="19905" spans="1:16" s="2" customFormat="1" x14ac:dyDescent="0.15">
      <c r="A19905" s="3"/>
      <c r="B19905" s="3"/>
      <c r="J19905" s="3"/>
      <c r="K19905" s="5"/>
      <c r="L19905" s="8"/>
      <c r="N19905" s="5"/>
      <c r="O19905" s="10"/>
      <c r="P19905" s="8"/>
    </row>
    <row r="19906" spans="1:16" s="2" customFormat="1" x14ac:dyDescent="0.15">
      <c r="A19906" s="3"/>
      <c r="B19906" s="3"/>
      <c r="J19906" s="3"/>
      <c r="K19906" s="5"/>
      <c r="L19906" s="8"/>
      <c r="N19906" s="5"/>
      <c r="O19906" s="10"/>
      <c r="P19906" s="8"/>
    </row>
    <row r="19907" spans="1:16" s="2" customFormat="1" x14ac:dyDescent="0.15">
      <c r="A19907" s="3"/>
      <c r="B19907" s="3"/>
      <c r="J19907" s="3"/>
      <c r="K19907" s="5"/>
      <c r="L19907" s="8"/>
      <c r="N19907" s="5"/>
      <c r="O19907" s="10"/>
      <c r="P19907" s="8"/>
    </row>
    <row r="19908" spans="1:16" s="2" customFormat="1" x14ac:dyDescent="0.15">
      <c r="A19908" s="3"/>
      <c r="B19908" s="3"/>
      <c r="J19908" s="3"/>
      <c r="K19908" s="5"/>
      <c r="L19908" s="8"/>
      <c r="N19908" s="5"/>
      <c r="O19908" s="10"/>
      <c r="P19908" s="8"/>
    </row>
    <row r="19909" spans="1:16" s="2" customFormat="1" x14ac:dyDescent="0.15">
      <c r="A19909" s="3"/>
      <c r="B19909" s="3"/>
      <c r="J19909" s="3"/>
      <c r="K19909" s="5"/>
      <c r="L19909" s="8"/>
      <c r="N19909" s="5"/>
      <c r="O19909" s="10"/>
      <c r="P19909" s="8"/>
    </row>
    <row r="19910" spans="1:16" s="2" customFormat="1" x14ac:dyDescent="0.15">
      <c r="A19910" s="3"/>
      <c r="B19910" s="3"/>
      <c r="J19910" s="3"/>
      <c r="K19910" s="5"/>
      <c r="L19910" s="8"/>
      <c r="N19910" s="5"/>
      <c r="O19910" s="10"/>
      <c r="P19910" s="8"/>
    </row>
    <row r="19911" spans="1:16" s="2" customFormat="1" x14ac:dyDescent="0.15">
      <c r="A19911" s="3"/>
      <c r="B19911" s="3"/>
      <c r="J19911" s="3"/>
      <c r="K19911" s="5"/>
      <c r="L19911" s="8"/>
      <c r="N19911" s="5"/>
      <c r="O19911" s="10"/>
      <c r="P19911" s="8"/>
    </row>
    <row r="19912" spans="1:16" s="2" customFormat="1" x14ac:dyDescent="0.15">
      <c r="A19912" s="3"/>
      <c r="B19912" s="3"/>
      <c r="J19912" s="3"/>
      <c r="K19912" s="5"/>
      <c r="L19912" s="8"/>
      <c r="N19912" s="5"/>
      <c r="O19912" s="10"/>
      <c r="P19912" s="8"/>
    </row>
    <row r="19913" spans="1:16" s="2" customFormat="1" x14ac:dyDescent="0.15">
      <c r="A19913" s="3"/>
      <c r="B19913" s="3"/>
      <c r="J19913" s="3"/>
      <c r="K19913" s="5"/>
      <c r="L19913" s="8"/>
      <c r="N19913" s="5"/>
      <c r="O19913" s="10"/>
      <c r="P19913" s="8"/>
    </row>
    <row r="19914" spans="1:16" s="2" customFormat="1" x14ac:dyDescent="0.15">
      <c r="A19914" s="3"/>
      <c r="B19914" s="3"/>
      <c r="J19914" s="3"/>
      <c r="K19914" s="5"/>
      <c r="L19914" s="8"/>
      <c r="N19914" s="5"/>
      <c r="O19914" s="10"/>
      <c r="P19914" s="8"/>
    </row>
    <row r="19915" spans="1:16" s="2" customFormat="1" x14ac:dyDescent="0.15">
      <c r="A19915" s="3"/>
      <c r="B19915" s="3"/>
      <c r="J19915" s="3"/>
      <c r="K19915" s="5"/>
      <c r="L19915" s="8"/>
      <c r="N19915" s="5"/>
      <c r="O19915" s="10"/>
      <c r="P19915" s="8"/>
    </row>
    <row r="19916" spans="1:16" s="2" customFormat="1" x14ac:dyDescent="0.15">
      <c r="A19916" s="3"/>
      <c r="B19916" s="3"/>
      <c r="J19916" s="3"/>
      <c r="K19916" s="5"/>
      <c r="L19916" s="8"/>
      <c r="N19916" s="5"/>
      <c r="O19916" s="10"/>
      <c r="P19916" s="8"/>
    </row>
    <row r="19917" spans="1:16" s="2" customFormat="1" x14ac:dyDescent="0.15">
      <c r="A19917" s="3"/>
      <c r="B19917" s="3"/>
      <c r="J19917" s="3"/>
      <c r="K19917" s="5"/>
      <c r="L19917" s="8"/>
      <c r="N19917" s="5"/>
      <c r="O19917" s="10"/>
      <c r="P19917" s="8"/>
    </row>
    <row r="19918" spans="1:16" s="2" customFormat="1" x14ac:dyDescent="0.15">
      <c r="A19918" s="3"/>
      <c r="B19918" s="3"/>
      <c r="J19918" s="3"/>
      <c r="K19918" s="5"/>
      <c r="L19918" s="8"/>
      <c r="N19918" s="5"/>
      <c r="O19918" s="10"/>
      <c r="P19918" s="8"/>
    </row>
    <row r="19919" spans="1:16" s="2" customFormat="1" x14ac:dyDescent="0.15">
      <c r="A19919" s="3"/>
      <c r="B19919" s="3"/>
      <c r="J19919" s="3"/>
      <c r="K19919" s="5"/>
      <c r="L19919" s="8"/>
      <c r="N19919" s="5"/>
      <c r="O19919" s="10"/>
      <c r="P19919" s="8"/>
    </row>
    <row r="19920" spans="1:16" s="2" customFormat="1" x14ac:dyDescent="0.15">
      <c r="A19920" s="3"/>
      <c r="B19920" s="3"/>
      <c r="J19920" s="3"/>
      <c r="K19920" s="5"/>
      <c r="L19920" s="8"/>
      <c r="N19920" s="5"/>
      <c r="O19920" s="10"/>
      <c r="P19920" s="8"/>
    </row>
    <row r="19921" spans="1:16" s="2" customFormat="1" x14ac:dyDescent="0.15">
      <c r="A19921" s="3"/>
      <c r="B19921" s="3"/>
      <c r="J19921" s="3"/>
      <c r="K19921" s="5"/>
      <c r="L19921" s="8"/>
      <c r="N19921" s="5"/>
      <c r="O19921" s="10"/>
      <c r="P19921" s="8"/>
    </row>
    <row r="19922" spans="1:16" s="2" customFormat="1" x14ac:dyDescent="0.15">
      <c r="A19922" s="3"/>
      <c r="B19922" s="3"/>
      <c r="J19922" s="3"/>
      <c r="K19922" s="5"/>
      <c r="L19922" s="8"/>
      <c r="N19922" s="5"/>
      <c r="O19922" s="10"/>
      <c r="P19922" s="8"/>
    </row>
    <row r="19923" spans="1:16" s="2" customFormat="1" x14ac:dyDescent="0.15">
      <c r="A19923" s="3"/>
      <c r="B19923" s="3"/>
      <c r="J19923" s="3"/>
      <c r="K19923" s="5"/>
      <c r="L19923" s="8"/>
      <c r="N19923" s="5"/>
      <c r="O19923" s="10"/>
      <c r="P19923" s="8"/>
    </row>
    <row r="19924" spans="1:16" s="2" customFormat="1" x14ac:dyDescent="0.15">
      <c r="A19924" s="3"/>
      <c r="B19924" s="3"/>
      <c r="J19924" s="3"/>
      <c r="K19924" s="5"/>
      <c r="L19924" s="8"/>
      <c r="N19924" s="5"/>
      <c r="O19924" s="10"/>
      <c r="P19924" s="8"/>
    </row>
    <row r="19925" spans="1:16" s="2" customFormat="1" x14ac:dyDescent="0.15">
      <c r="A19925" s="3"/>
      <c r="B19925" s="3"/>
      <c r="J19925" s="3"/>
      <c r="K19925" s="5"/>
      <c r="L19925" s="8"/>
      <c r="N19925" s="5"/>
      <c r="O19925" s="10"/>
      <c r="P19925" s="8"/>
    </row>
    <row r="19926" spans="1:16" s="2" customFormat="1" x14ac:dyDescent="0.15">
      <c r="A19926" s="3"/>
      <c r="B19926" s="3"/>
      <c r="J19926" s="3"/>
      <c r="K19926" s="5"/>
      <c r="L19926" s="8"/>
      <c r="N19926" s="5"/>
      <c r="O19926" s="10"/>
      <c r="P19926" s="8"/>
    </row>
    <row r="19927" spans="1:16" s="2" customFormat="1" x14ac:dyDescent="0.15">
      <c r="A19927" s="3"/>
      <c r="B19927" s="3"/>
      <c r="J19927" s="3"/>
      <c r="K19927" s="5"/>
      <c r="L19927" s="8"/>
      <c r="N19927" s="5"/>
      <c r="O19927" s="10"/>
      <c r="P19927" s="8"/>
    </row>
    <row r="19928" spans="1:16" s="2" customFormat="1" x14ac:dyDescent="0.15">
      <c r="A19928" s="3"/>
      <c r="B19928" s="3"/>
      <c r="J19928" s="3"/>
      <c r="K19928" s="5"/>
      <c r="L19928" s="8"/>
      <c r="N19928" s="5"/>
      <c r="O19928" s="10"/>
      <c r="P19928" s="8"/>
    </row>
    <row r="19929" spans="1:16" s="2" customFormat="1" x14ac:dyDescent="0.15">
      <c r="A19929" s="3"/>
      <c r="B19929" s="3"/>
      <c r="J19929" s="3"/>
      <c r="K19929" s="5"/>
      <c r="L19929" s="8"/>
      <c r="N19929" s="5"/>
      <c r="O19929" s="10"/>
      <c r="P19929" s="8"/>
    </row>
    <row r="19930" spans="1:16" s="2" customFormat="1" x14ac:dyDescent="0.15">
      <c r="A19930" s="3"/>
      <c r="B19930" s="3"/>
      <c r="J19930" s="3"/>
      <c r="K19930" s="5"/>
      <c r="L19930" s="8"/>
      <c r="N19930" s="5"/>
      <c r="O19930" s="10"/>
      <c r="P19930" s="8"/>
    </row>
    <row r="19931" spans="1:16" s="2" customFormat="1" x14ac:dyDescent="0.15">
      <c r="A19931" s="3"/>
      <c r="B19931" s="3"/>
      <c r="J19931" s="3"/>
      <c r="K19931" s="5"/>
      <c r="L19931" s="8"/>
      <c r="N19931" s="5"/>
      <c r="O19931" s="10"/>
      <c r="P19931" s="8"/>
    </row>
    <row r="19932" spans="1:16" s="2" customFormat="1" x14ac:dyDescent="0.15">
      <c r="A19932" s="3"/>
      <c r="B19932" s="3"/>
      <c r="J19932" s="3"/>
      <c r="K19932" s="5"/>
      <c r="L19932" s="8"/>
      <c r="N19932" s="5"/>
      <c r="O19932" s="10"/>
      <c r="P19932" s="8"/>
    </row>
    <row r="19933" spans="1:16" s="2" customFormat="1" x14ac:dyDescent="0.15">
      <c r="A19933" s="3"/>
      <c r="B19933" s="3"/>
      <c r="J19933" s="3"/>
      <c r="K19933" s="5"/>
      <c r="L19933" s="8"/>
      <c r="N19933" s="5"/>
      <c r="O19933" s="10"/>
      <c r="P19933" s="8"/>
    </row>
    <row r="19934" spans="1:16" s="2" customFormat="1" x14ac:dyDescent="0.15">
      <c r="A19934" s="3"/>
      <c r="B19934" s="3"/>
      <c r="J19934" s="3"/>
      <c r="K19934" s="5"/>
      <c r="L19934" s="8"/>
      <c r="N19934" s="5"/>
      <c r="O19934" s="10"/>
      <c r="P19934" s="8"/>
    </row>
    <row r="19935" spans="1:16" s="2" customFormat="1" x14ac:dyDescent="0.15">
      <c r="A19935" s="3"/>
      <c r="B19935" s="3"/>
      <c r="J19935" s="3"/>
      <c r="K19935" s="5"/>
      <c r="L19935" s="8"/>
      <c r="N19935" s="5"/>
      <c r="O19935" s="10"/>
      <c r="P19935" s="8"/>
    </row>
    <row r="19936" spans="1:16" s="2" customFormat="1" x14ac:dyDescent="0.15">
      <c r="A19936" s="3"/>
      <c r="B19936" s="3"/>
      <c r="J19936" s="3"/>
      <c r="K19936" s="5"/>
      <c r="L19936" s="8"/>
      <c r="N19936" s="5"/>
      <c r="O19936" s="10"/>
      <c r="P19936" s="8"/>
    </row>
    <row r="19937" spans="1:16" s="2" customFormat="1" x14ac:dyDescent="0.15">
      <c r="A19937" s="3"/>
      <c r="B19937" s="3"/>
      <c r="J19937" s="3"/>
      <c r="K19937" s="5"/>
      <c r="L19937" s="8"/>
      <c r="N19937" s="5"/>
      <c r="O19937" s="10"/>
      <c r="P19937" s="8"/>
    </row>
    <row r="19938" spans="1:16" s="2" customFormat="1" x14ac:dyDescent="0.15">
      <c r="A19938" s="3"/>
      <c r="B19938" s="3"/>
      <c r="J19938" s="3"/>
      <c r="K19938" s="5"/>
      <c r="L19938" s="8"/>
      <c r="N19938" s="5"/>
      <c r="O19938" s="10"/>
      <c r="P19938" s="8"/>
    </row>
    <row r="19939" spans="1:16" s="2" customFormat="1" x14ac:dyDescent="0.15">
      <c r="A19939" s="3"/>
      <c r="B19939" s="3"/>
      <c r="J19939" s="3"/>
      <c r="K19939" s="5"/>
      <c r="L19939" s="8"/>
      <c r="N19939" s="5"/>
      <c r="O19939" s="10"/>
      <c r="P19939" s="8"/>
    </row>
    <row r="19940" spans="1:16" s="2" customFormat="1" x14ac:dyDescent="0.15">
      <c r="A19940" s="3"/>
      <c r="B19940" s="3"/>
      <c r="J19940" s="3"/>
      <c r="K19940" s="5"/>
      <c r="L19940" s="8"/>
      <c r="N19940" s="5"/>
      <c r="O19940" s="10"/>
      <c r="P19940" s="8"/>
    </row>
    <row r="19941" spans="1:16" s="2" customFormat="1" x14ac:dyDescent="0.15">
      <c r="A19941" s="3"/>
      <c r="B19941" s="3"/>
      <c r="J19941" s="3"/>
      <c r="K19941" s="5"/>
      <c r="L19941" s="8"/>
      <c r="N19941" s="5"/>
      <c r="O19941" s="10"/>
      <c r="P19941" s="8"/>
    </row>
    <row r="19942" spans="1:16" s="2" customFormat="1" x14ac:dyDescent="0.15">
      <c r="A19942" s="3"/>
      <c r="B19942" s="3"/>
      <c r="J19942" s="3"/>
      <c r="K19942" s="5"/>
      <c r="L19942" s="8"/>
      <c r="N19942" s="5"/>
      <c r="O19942" s="10"/>
      <c r="P19942" s="8"/>
    </row>
    <row r="19943" spans="1:16" s="2" customFormat="1" x14ac:dyDescent="0.15">
      <c r="A19943" s="3"/>
      <c r="B19943" s="3"/>
      <c r="J19943" s="3"/>
      <c r="K19943" s="5"/>
      <c r="L19943" s="8"/>
      <c r="N19943" s="5"/>
      <c r="O19943" s="10"/>
      <c r="P19943" s="8"/>
    </row>
    <row r="19944" spans="1:16" s="2" customFormat="1" x14ac:dyDescent="0.15">
      <c r="A19944" s="3"/>
      <c r="B19944" s="3"/>
      <c r="J19944" s="3"/>
      <c r="K19944" s="5"/>
      <c r="L19944" s="8"/>
      <c r="N19944" s="5"/>
      <c r="O19944" s="10"/>
      <c r="P19944" s="8"/>
    </row>
    <row r="19945" spans="1:16" s="2" customFormat="1" x14ac:dyDescent="0.15">
      <c r="A19945" s="3"/>
      <c r="B19945" s="3"/>
      <c r="J19945" s="3"/>
      <c r="K19945" s="5"/>
      <c r="L19945" s="8"/>
      <c r="N19945" s="5"/>
      <c r="O19945" s="10"/>
      <c r="P19945" s="8"/>
    </row>
    <row r="19946" spans="1:16" s="2" customFormat="1" x14ac:dyDescent="0.15">
      <c r="A19946" s="3"/>
      <c r="B19946" s="3"/>
      <c r="J19946" s="3"/>
      <c r="K19946" s="5"/>
      <c r="L19946" s="8"/>
      <c r="N19946" s="5"/>
      <c r="O19946" s="10"/>
      <c r="P19946" s="8"/>
    </row>
    <row r="19947" spans="1:16" s="2" customFormat="1" x14ac:dyDescent="0.15">
      <c r="A19947" s="3"/>
      <c r="B19947" s="3"/>
      <c r="J19947" s="3"/>
      <c r="K19947" s="5"/>
      <c r="L19947" s="8"/>
      <c r="N19947" s="5"/>
      <c r="O19947" s="10"/>
      <c r="P19947" s="8"/>
    </row>
    <row r="19948" spans="1:16" s="2" customFormat="1" x14ac:dyDescent="0.15">
      <c r="A19948" s="3"/>
      <c r="B19948" s="3"/>
      <c r="J19948" s="3"/>
      <c r="K19948" s="5"/>
      <c r="L19948" s="8"/>
      <c r="N19948" s="5"/>
      <c r="O19948" s="10"/>
      <c r="P19948" s="8"/>
    </row>
    <row r="19949" spans="1:16" s="2" customFormat="1" x14ac:dyDescent="0.15">
      <c r="A19949" s="3"/>
      <c r="B19949" s="3"/>
      <c r="J19949" s="3"/>
      <c r="K19949" s="5"/>
      <c r="L19949" s="8"/>
      <c r="N19949" s="5"/>
      <c r="O19949" s="10"/>
      <c r="P19949" s="8"/>
    </row>
    <row r="19950" spans="1:16" s="2" customFormat="1" x14ac:dyDescent="0.15">
      <c r="A19950" s="3"/>
      <c r="B19950" s="3"/>
      <c r="J19950" s="3"/>
      <c r="K19950" s="5"/>
      <c r="L19950" s="8"/>
      <c r="N19950" s="5"/>
      <c r="O19950" s="10"/>
      <c r="P19950" s="8"/>
    </row>
    <row r="19951" spans="1:16" s="2" customFormat="1" x14ac:dyDescent="0.15">
      <c r="A19951" s="3"/>
      <c r="B19951" s="3"/>
      <c r="J19951" s="3"/>
      <c r="K19951" s="5"/>
      <c r="L19951" s="8"/>
      <c r="N19951" s="5"/>
      <c r="O19951" s="10"/>
      <c r="P19951" s="8"/>
    </row>
    <row r="19952" spans="1:16" s="2" customFormat="1" x14ac:dyDescent="0.15">
      <c r="A19952" s="3"/>
      <c r="B19952" s="3"/>
      <c r="J19952" s="3"/>
      <c r="K19952" s="5"/>
      <c r="L19952" s="8"/>
      <c r="N19952" s="5"/>
      <c r="O19952" s="10"/>
      <c r="P19952" s="8"/>
    </row>
    <row r="19953" spans="1:16" s="2" customFormat="1" x14ac:dyDescent="0.15">
      <c r="A19953" s="3"/>
      <c r="B19953" s="3"/>
      <c r="J19953" s="3"/>
      <c r="K19953" s="5"/>
      <c r="L19953" s="8"/>
      <c r="N19953" s="5"/>
      <c r="O19953" s="10"/>
      <c r="P19953" s="8"/>
    </row>
    <row r="19954" spans="1:16" s="2" customFormat="1" x14ac:dyDescent="0.15">
      <c r="A19954" s="3"/>
      <c r="B19954" s="3"/>
      <c r="J19954" s="3"/>
      <c r="K19954" s="5"/>
      <c r="L19954" s="8"/>
      <c r="N19954" s="5"/>
      <c r="O19954" s="10"/>
      <c r="P19954" s="8"/>
    </row>
    <row r="19955" spans="1:16" s="2" customFormat="1" x14ac:dyDescent="0.15">
      <c r="A19955" s="3"/>
      <c r="B19955" s="3"/>
      <c r="J19955" s="3"/>
      <c r="K19955" s="5"/>
      <c r="L19955" s="8"/>
      <c r="N19955" s="5"/>
      <c r="O19955" s="10"/>
      <c r="P19955" s="8"/>
    </row>
    <row r="19956" spans="1:16" s="2" customFormat="1" x14ac:dyDescent="0.15">
      <c r="A19956" s="3"/>
      <c r="B19956" s="3"/>
      <c r="J19956" s="3"/>
      <c r="K19956" s="5"/>
      <c r="L19956" s="8"/>
      <c r="N19956" s="5"/>
      <c r="O19956" s="10"/>
      <c r="P19956" s="8"/>
    </row>
    <row r="19957" spans="1:16" s="2" customFormat="1" x14ac:dyDescent="0.15">
      <c r="A19957" s="3"/>
      <c r="B19957" s="3"/>
      <c r="J19957" s="3"/>
      <c r="K19957" s="5"/>
      <c r="L19957" s="8"/>
      <c r="N19957" s="5"/>
      <c r="O19957" s="10"/>
      <c r="P19957" s="8"/>
    </row>
    <row r="19958" spans="1:16" s="2" customFormat="1" x14ac:dyDescent="0.15">
      <c r="A19958" s="3"/>
      <c r="B19958" s="3"/>
      <c r="J19958" s="3"/>
      <c r="K19958" s="5"/>
      <c r="L19958" s="8"/>
      <c r="N19958" s="5"/>
      <c r="O19958" s="10"/>
      <c r="P19958" s="8"/>
    </row>
    <row r="19959" spans="1:16" s="2" customFormat="1" x14ac:dyDescent="0.15">
      <c r="A19959" s="3"/>
      <c r="B19959" s="3"/>
      <c r="J19959" s="3"/>
      <c r="K19959" s="5"/>
      <c r="L19959" s="8"/>
      <c r="N19959" s="5"/>
      <c r="O19959" s="10"/>
      <c r="P19959" s="8"/>
    </row>
    <row r="19960" spans="1:16" s="2" customFormat="1" x14ac:dyDescent="0.15">
      <c r="A19960" s="3"/>
      <c r="B19960" s="3"/>
      <c r="J19960" s="3"/>
      <c r="K19960" s="5"/>
      <c r="L19960" s="8"/>
      <c r="N19960" s="5"/>
      <c r="O19960" s="10"/>
      <c r="P19960" s="8"/>
    </row>
    <row r="19961" spans="1:16" s="2" customFormat="1" x14ac:dyDescent="0.15">
      <c r="A19961" s="3"/>
      <c r="B19961" s="3"/>
      <c r="J19961" s="3"/>
      <c r="K19961" s="5"/>
      <c r="L19961" s="8"/>
      <c r="N19961" s="5"/>
      <c r="O19961" s="10"/>
      <c r="P19961" s="8"/>
    </row>
    <row r="19962" spans="1:16" s="2" customFormat="1" x14ac:dyDescent="0.15">
      <c r="A19962" s="3"/>
      <c r="B19962" s="3"/>
      <c r="J19962" s="3"/>
      <c r="K19962" s="5"/>
      <c r="L19962" s="8"/>
      <c r="N19962" s="5"/>
      <c r="O19962" s="10"/>
      <c r="P19962" s="8"/>
    </row>
    <row r="19963" spans="1:16" s="2" customFormat="1" x14ac:dyDescent="0.15">
      <c r="A19963" s="3"/>
      <c r="B19963" s="3"/>
      <c r="J19963" s="3"/>
      <c r="K19963" s="5"/>
      <c r="L19963" s="8"/>
      <c r="N19963" s="5"/>
      <c r="O19963" s="10"/>
      <c r="P19963" s="8"/>
    </row>
    <row r="19964" spans="1:16" s="2" customFormat="1" x14ac:dyDescent="0.15">
      <c r="A19964" s="3"/>
      <c r="B19964" s="3"/>
      <c r="J19964" s="3"/>
      <c r="K19964" s="5"/>
      <c r="L19964" s="8"/>
      <c r="N19964" s="5"/>
      <c r="O19964" s="10"/>
      <c r="P19964" s="8"/>
    </row>
    <row r="19965" spans="1:16" s="2" customFormat="1" x14ac:dyDescent="0.15">
      <c r="A19965" s="3"/>
      <c r="B19965" s="3"/>
      <c r="J19965" s="3"/>
      <c r="K19965" s="5"/>
      <c r="L19965" s="8"/>
      <c r="N19965" s="5"/>
      <c r="O19965" s="10"/>
      <c r="P19965" s="8"/>
    </row>
    <row r="19966" spans="1:16" s="2" customFormat="1" x14ac:dyDescent="0.15">
      <c r="A19966" s="3"/>
      <c r="B19966" s="3"/>
      <c r="J19966" s="3"/>
      <c r="K19966" s="5"/>
      <c r="L19966" s="8"/>
      <c r="N19966" s="5"/>
      <c r="O19966" s="10"/>
      <c r="P19966" s="8"/>
    </row>
    <row r="19967" spans="1:16" s="2" customFormat="1" x14ac:dyDescent="0.15">
      <c r="A19967" s="3"/>
      <c r="B19967" s="3"/>
      <c r="J19967" s="3"/>
      <c r="K19967" s="5"/>
      <c r="L19967" s="8"/>
      <c r="N19967" s="5"/>
      <c r="O19967" s="10"/>
      <c r="P19967" s="8"/>
    </row>
    <row r="19968" spans="1:16" s="2" customFormat="1" x14ac:dyDescent="0.15">
      <c r="A19968" s="3"/>
      <c r="B19968" s="3"/>
      <c r="J19968" s="3"/>
      <c r="K19968" s="5"/>
      <c r="L19968" s="8"/>
      <c r="N19968" s="5"/>
      <c r="O19968" s="10"/>
      <c r="P19968" s="8"/>
    </row>
    <row r="19969" spans="1:16" s="2" customFormat="1" x14ac:dyDescent="0.15">
      <c r="A19969" s="3"/>
      <c r="B19969" s="3"/>
      <c r="J19969" s="3"/>
      <c r="K19969" s="5"/>
      <c r="L19969" s="8"/>
      <c r="N19969" s="5"/>
      <c r="O19969" s="10"/>
      <c r="P19969" s="8"/>
    </row>
    <row r="19970" spans="1:16" s="2" customFormat="1" x14ac:dyDescent="0.15">
      <c r="A19970" s="3"/>
      <c r="B19970" s="3"/>
      <c r="J19970" s="3"/>
      <c r="K19970" s="5"/>
      <c r="L19970" s="8"/>
      <c r="N19970" s="5"/>
      <c r="O19970" s="10"/>
      <c r="P19970" s="8"/>
    </row>
    <row r="19971" spans="1:16" s="2" customFormat="1" x14ac:dyDescent="0.15">
      <c r="A19971" s="3"/>
      <c r="B19971" s="3"/>
      <c r="J19971" s="3"/>
      <c r="K19971" s="5"/>
      <c r="L19971" s="8"/>
      <c r="N19971" s="5"/>
      <c r="O19971" s="10"/>
      <c r="P19971" s="8"/>
    </row>
    <row r="19972" spans="1:16" s="2" customFormat="1" x14ac:dyDescent="0.15">
      <c r="A19972" s="3"/>
      <c r="B19972" s="3"/>
      <c r="J19972" s="3"/>
      <c r="K19972" s="5"/>
      <c r="L19972" s="8"/>
      <c r="N19972" s="5"/>
      <c r="O19972" s="10"/>
      <c r="P19972" s="8"/>
    </row>
    <row r="19973" spans="1:16" s="2" customFormat="1" x14ac:dyDescent="0.15">
      <c r="A19973" s="3"/>
      <c r="B19973" s="3"/>
      <c r="J19973" s="3"/>
      <c r="K19973" s="5"/>
      <c r="L19973" s="8"/>
      <c r="N19973" s="5"/>
      <c r="O19973" s="10"/>
      <c r="P19973" s="8"/>
    </row>
    <row r="19974" spans="1:16" s="2" customFormat="1" x14ac:dyDescent="0.15">
      <c r="A19974" s="3"/>
      <c r="B19974" s="3"/>
      <c r="J19974" s="3"/>
      <c r="K19974" s="5"/>
      <c r="L19974" s="8"/>
      <c r="N19974" s="5"/>
      <c r="O19974" s="10"/>
      <c r="P19974" s="8"/>
    </row>
    <row r="19975" spans="1:16" s="2" customFormat="1" x14ac:dyDescent="0.15">
      <c r="A19975" s="3"/>
      <c r="B19975" s="3"/>
      <c r="J19975" s="3"/>
      <c r="K19975" s="5"/>
      <c r="L19975" s="8"/>
      <c r="N19975" s="5"/>
      <c r="O19975" s="10"/>
      <c r="P19975" s="8"/>
    </row>
    <row r="19976" spans="1:16" s="2" customFormat="1" x14ac:dyDescent="0.15">
      <c r="A19976" s="3"/>
      <c r="B19976" s="3"/>
      <c r="J19976" s="3"/>
      <c r="K19976" s="5"/>
      <c r="L19976" s="8"/>
      <c r="N19976" s="5"/>
      <c r="O19976" s="10"/>
      <c r="P19976" s="8"/>
    </row>
    <row r="19977" spans="1:16" s="2" customFormat="1" x14ac:dyDescent="0.15">
      <c r="A19977" s="3"/>
      <c r="B19977" s="3"/>
      <c r="J19977" s="3"/>
      <c r="K19977" s="5"/>
      <c r="L19977" s="8"/>
      <c r="N19977" s="5"/>
      <c r="O19977" s="10"/>
      <c r="P19977" s="8"/>
    </row>
    <row r="19978" spans="1:16" s="2" customFormat="1" x14ac:dyDescent="0.15">
      <c r="A19978" s="3"/>
      <c r="B19978" s="3"/>
      <c r="J19978" s="3"/>
      <c r="K19978" s="5"/>
      <c r="L19978" s="8"/>
      <c r="N19978" s="5"/>
      <c r="O19978" s="10"/>
      <c r="P19978" s="8"/>
    </row>
    <row r="19979" spans="1:16" s="2" customFormat="1" x14ac:dyDescent="0.15">
      <c r="A19979" s="3"/>
      <c r="B19979" s="3"/>
      <c r="J19979" s="3"/>
      <c r="K19979" s="5"/>
      <c r="L19979" s="8"/>
      <c r="N19979" s="5"/>
      <c r="O19979" s="10"/>
      <c r="P19979" s="8"/>
    </row>
    <row r="19980" spans="1:16" s="2" customFormat="1" x14ac:dyDescent="0.15">
      <c r="A19980" s="3"/>
      <c r="B19980" s="3"/>
      <c r="J19980" s="3"/>
      <c r="K19980" s="5"/>
      <c r="L19980" s="8"/>
      <c r="N19980" s="5"/>
      <c r="O19980" s="10"/>
      <c r="P19980" s="8"/>
    </row>
    <row r="19981" spans="1:16" s="2" customFormat="1" x14ac:dyDescent="0.15">
      <c r="A19981" s="3"/>
      <c r="B19981" s="3"/>
      <c r="J19981" s="3"/>
      <c r="K19981" s="5"/>
      <c r="L19981" s="8"/>
      <c r="N19981" s="5"/>
      <c r="O19981" s="10"/>
      <c r="P19981" s="8"/>
    </row>
    <row r="19982" spans="1:16" s="2" customFormat="1" x14ac:dyDescent="0.15">
      <c r="A19982" s="3"/>
      <c r="B19982" s="3"/>
      <c r="J19982" s="3"/>
      <c r="K19982" s="5"/>
      <c r="L19982" s="8"/>
      <c r="N19982" s="5"/>
      <c r="O19982" s="10"/>
      <c r="P19982" s="8"/>
    </row>
    <row r="19983" spans="1:16" s="2" customFormat="1" x14ac:dyDescent="0.15">
      <c r="A19983" s="3"/>
      <c r="B19983" s="3"/>
      <c r="J19983" s="3"/>
      <c r="K19983" s="5"/>
      <c r="L19983" s="8"/>
      <c r="N19983" s="5"/>
      <c r="O19983" s="10"/>
      <c r="P19983" s="8"/>
    </row>
    <row r="19984" spans="1:16" s="2" customFormat="1" x14ac:dyDescent="0.15">
      <c r="A19984" s="3"/>
      <c r="B19984" s="3"/>
      <c r="J19984" s="3"/>
      <c r="K19984" s="5"/>
      <c r="L19984" s="8"/>
      <c r="N19984" s="5"/>
      <c r="O19984" s="10"/>
      <c r="P19984" s="8"/>
    </row>
    <row r="19985" spans="1:16" s="2" customFormat="1" x14ac:dyDescent="0.15">
      <c r="A19985" s="3"/>
      <c r="B19985" s="3"/>
      <c r="J19985" s="3"/>
      <c r="K19985" s="5"/>
      <c r="L19985" s="8"/>
      <c r="N19985" s="5"/>
      <c r="O19985" s="10"/>
      <c r="P19985" s="8"/>
    </row>
    <row r="19986" spans="1:16" s="2" customFormat="1" x14ac:dyDescent="0.15">
      <c r="A19986" s="3"/>
      <c r="B19986" s="3"/>
      <c r="J19986" s="3"/>
      <c r="K19986" s="5"/>
      <c r="L19986" s="8"/>
      <c r="N19986" s="5"/>
      <c r="O19986" s="10"/>
      <c r="P19986" s="8"/>
    </row>
    <row r="19987" spans="1:16" s="2" customFormat="1" x14ac:dyDescent="0.15">
      <c r="A19987" s="3"/>
      <c r="B19987" s="3"/>
      <c r="J19987" s="3"/>
      <c r="K19987" s="5"/>
      <c r="L19987" s="8"/>
      <c r="N19987" s="5"/>
      <c r="O19987" s="10"/>
      <c r="P19987" s="8"/>
    </row>
    <row r="19988" spans="1:16" s="2" customFormat="1" x14ac:dyDescent="0.15">
      <c r="A19988" s="3"/>
      <c r="B19988" s="3"/>
      <c r="J19988" s="3"/>
      <c r="K19988" s="5"/>
      <c r="L19988" s="8"/>
      <c r="N19988" s="5"/>
      <c r="O19988" s="10"/>
      <c r="P19988" s="8"/>
    </row>
    <row r="19989" spans="1:16" s="2" customFormat="1" x14ac:dyDescent="0.15">
      <c r="A19989" s="3"/>
      <c r="B19989" s="3"/>
      <c r="J19989" s="3"/>
      <c r="K19989" s="5"/>
      <c r="L19989" s="8"/>
      <c r="N19989" s="5"/>
      <c r="O19989" s="10"/>
      <c r="P19989" s="8"/>
    </row>
    <row r="19990" spans="1:16" s="2" customFormat="1" x14ac:dyDescent="0.15">
      <c r="A19990" s="3"/>
      <c r="B19990" s="3"/>
      <c r="J19990" s="3"/>
      <c r="K19990" s="5"/>
      <c r="L19990" s="8"/>
      <c r="N19990" s="5"/>
      <c r="O19990" s="10"/>
      <c r="P19990" s="8"/>
    </row>
    <row r="19991" spans="1:16" s="2" customFormat="1" x14ac:dyDescent="0.15">
      <c r="A19991" s="3"/>
      <c r="B19991" s="3"/>
      <c r="J19991" s="3"/>
      <c r="K19991" s="5"/>
      <c r="L19991" s="8"/>
      <c r="N19991" s="5"/>
      <c r="O19991" s="10"/>
      <c r="P19991" s="8"/>
    </row>
    <row r="19992" spans="1:16" s="2" customFormat="1" x14ac:dyDescent="0.15">
      <c r="A19992" s="3"/>
      <c r="B19992" s="3"/>
      <c r="J19992" s="3"/>
      <c r="K19992" s="5"/>
      <c r="L19992" s="8"/>
      <c r="N19992" s="5"/>
      <c r="O19992" s="10"/>
      <c r="P19992" s="8"/>
    </row>
    <row r="19993" spans="1:16" s="2" customFormat="1" x14ac:dyDescent="0.15">
      <c r="A19993" s="3"/>
      <c r="B19993" s="3"/>
      <c r="J19993" s="3"/>
      <c r="K19993" s="5"/>
      <c r="L19993" s="8"/>
      <c r="N19993" s="5"/>
      <c r="O19993" s="10"/>
      <c r="P19993" s="8"/>
    </row>
    <row r="19994" spans="1:16" s="2" customFormat="1" x14ac:dyDescent="0.15">
      <c r="A19994" s="3"/>
      <c r="B19994" s="3"/>
      <c r="J19994" s="3"/>
      <c r="K19994" s="5"/>
      <c r="L19994" s="8"/>
      <c r="N19994" s="5"/>
      <c r="O19994" s="10"/>
      <c r="P19994" s="8"/>
    </row>
    <row r="19995" spans="1:16" s="2" customFormat="1" x14ac:dyDescent="0.15">
      <c r="A19995" s="3"/>
      <c r="B19995" s="3"/>
      <c r="J19995" s="3"/>
      <c r="K19995" s="5"/>
      <c r="L19995" s="8"/>
      <c r="N19995" s="5"/>
      <c r="O19995" s="10"/>
      <c r="P19995" s="8"/>
    </row>
    <row r="19996" spans="1:16" s="2" customFormat="1" x14ac:dyDescent="0.15">
      <c r="A19996" s="3"/>
      <c r="B19996" s="3"/>
      <c r="J19996" s="3"/>
      <c r="K19996" s="5"/>
      <c r="L19996" s="8"/>
      <c r="N19996" s="5"/>
      <c r="O19996" s="10"/>
      <c r="P19996" s="8"/>
    </row>
    <row r="19997" spans="1:16" s="2" customFormat="1" x14ac:dyDescent="0.15">
      <c r="A19997" s="3"/>
      <c r="B19997" s="3"/>
      <c r="J19997" s="3"/>
      <c r="K19997" s="5"/>
      <c r="L19997" s="8"/>
      <c r="N19997" s="5"/>
      <c r="O19997" s="10"/>
      <c r="P19997" s="8"/>
    </row>
    <row r="19998" spans="1:16" s="2" customFormat="1" x14ac:dyDescent="0.15">
      <c r="A19998" s="3"/>
      <c r="B19998" s="3"/>
      <c r="J19998" s="3"/>
      <c r="K19998" s="5"/>
      <c r="L19998" s="8"/>
      <c r="N19998" s="5"/>
      <c r="O19998" s="10"/>
      <c r="P19998" s="8"/>
    </row>
    <row r="19999" spans="1:16" s="2" customFormat="1" x14ac:dyDescent="0.15">
      <c r="A19999" s="3"/>
      <c r="B19999" s="3"/>
      <c r="J19999" s="3"/>
      <c r="K19999" s="5"/>
      <c r="L19999" s="8"/>
      <c r="N19999" s="5"/>
      <c r="O19999" s="10"/>
      <c r="P19999" s="8"/>
    </row>
    <row r="20000" spans="1:16" s="2" customFormat="1" x14ac:dyDescent="0.15">
      <c r="A20000" s="3"/>
      <c r="B20000" s="3"/>
      <c r="J20000" s="3"/>
      <c r="K20000" s="5"/>
      <c r="L20000" s="8"/>
      <c r="N20000" s="5"/>
      <c r="O20000" s="10"/>
      <c r="P20000" s="8"/>
    </row>
    <row r="20001" spans="1:16" s="2" customFormat="1" x14ac:dyDescent="0.15">
      <c r="A20001" s="3"/>
      <c r="B20001" s="3"/>
      <c r="J20001" s="3"/>
      <c r="K20001" s="5"/>
      <c r="L20001" s="8"/>
      <c r="N20001" s="5"/>
      <c r="O20001" s="10"/>
      <c r="P20001" s="8"/>
    </row>
    <row r="20002" spans="1:16" s="2" customFormat="1" x14ac:dyDescent="0.15">
      <c r="A20002" s="3"/>
      <c r="B20002" s="3"/>
      <c r="J20002" s="3"/>
      <c r="K20002" s="5"/>
      <c r="L20002" s="8"/>
      <c r="N20002" s="5"/>
      <c r="O20002" s="10"/>
      <c r="P20002" s="8"/>
    </row>
    <row r="20003" spans="1:16" s="2" customFormat="1" x14ac:dyDescent="0.15">
      <c r="A20003" s="3"/>
      <c r="B20003" s="3"/>
      <c r="J20003" s="3"/>
      <c r="K20003" s="5"/>
      <c r="L20003" s="8"/>
      <c r="N20003" s="5"/>
      <c r="O20003" s="10"/>
      <c r="P20003" s="8"/>
    </row>
    <row r="20004" spans="1:16" s="2" customFormat="1" x14ac:dyDescent="0.15">
      <c r="A20004" s="3"/>
      <c r="B20004" s="3"/>
      <c r="J20004" s="3"/>
      <c r="K20004" s="5"/>
      <c r="L20004" s="8"/>
      <c r="N20004" s="5"/>
      <c r="O20004" s="10"/>
      <c r="P20004" s="8"/>
    </row>
    <row r="20005" spans="1:16" s="2" customFormat="1" x14ac:dyDescent="0.15">
      <c r="A20005" s="3"/>
      <c r="B20005" s="3"/>
      <c r="J20005" s="3"/>
      <c r="K20005" s="5"/>
      <c r="L20005" s="8"/>
      <c r="N20005" s="5"/>
      <c r="O20005" s="10"/>
      <c r="P20005" s="8"/>
    </row>
    <row r="20006" spans="1:16" s="2" customFormat="1" x14ac:dyDescent="0.15">
      <c r="A20006" s="3"/>
      <c r="B20006" s="3"/>
      <c r="J20006" s="3"/>
      <c r="K20006" s="5"/>
      <c r="L20006" s="8"/>
      <c r="N20006" s="5"/>
      <c r="O20006" s="10"/>
      <c r="P20006" s="8"/>
    </row>
    <row r="20007" spans="1:16" s="2" customFormat="1" x14ac:dyDescent="0.15">
      <c r="A20007" s="3"/>
      <c r="B20007" s="3"/>
      <c r="J20007" s="3"/>
      <c r="K20007" s="5"/>
      <c r="L20007" s="8"/>
      <c r="N20007" s="5"/>
      <c r="O20007" s="10"/>
      <c r="P20007" s="8"/>
    </row>
    <row r="20008" spans="1:16" s="2" customFormat="1" x14ac:dyDescent="0.15">
      <c r="A20008" s="3"/>
      <c r="B20008" s="3"/>
      <c r="J20008" s="3"/>
      <c r="K20008" s="5"/>
      <c r="L20008" s="8"/>
      <c r="N20008" s="5"/>
      <c r="O20008" s="10"/>
      <c r="P20008" s="8"/>
    </row>
    <row r="20009" spans="1:16" s="2" customFormat="1" x14ac:dyDescent="0.15">
      <c r="A20009" s="3"/>
      <c r="B20009" s="3"/>
      <c r="J20009" s="3"/>
      <c r="K20009" s="5"/>
      <c r="L20009" s="8"/>
      <c r="N20009" s="5"/>
      <c r="O20009" s="10"/>
      <c r="P20009" s="8"/>
    </row>
    <row r="20010" spans="1:16" s="2" customFormat="1" x14ac:dyDescent="0.15">
      <c r="A20010" s="3"/>
      <c r="B20010" s="3"/>
      <c r="J20010" s="3"/>
      <c r="K20010" s="5"/>
      <c r="L20010" s="8"/>
      <c r="N20010" s="5"/>
      <c r="O20010" s="10"/>
      <c r="P20010" s="8"/>
    </row>
    <row r="20011" spans="1:16" s="2" customFormat="1" x14ac:dyDescent="0.15">
      <c r="A20011" s="3"/>
      <c r="B20011" s="3"/>
      <c r="J20011" s="3"/>
      <c r="K20011" s="5"/>
      <c r="L20011" s="8"/>
      <c r="N20011" s="5"/>
      <c r="O20011" s="10"/>
      <c r="P20011" s="8"/>
    </row>
    <row r="20012" spans="1:16" s="2" customFormat="1" x14ac:dyDescent="0.15">
      <c r="A20012" s="3"/>
      <c r="B20012" s="3"/>
      <c r="J20012" s="3"/>
      <c r="K20012" s="5"/>
      <c r="L20012" s="8"/>
      <c r="N20012" s="5"/>
      <c r="O20012" s="10"/>
      <c r="P20012" s="8"/>
    </row>
    <row r="20013" spans="1:16" s="2" customFormat="1" x14ac:dyDescent="0.15">
      <c r="A20013" s="3"/>
      <c r="B20013" s="3"/>
      <c r="J20013" s="3"/>
      <c r="K20013" s="5"/>
      <c r="L20013" s="8"/>
      <c r="N20013" s="5"/>
      <c r="O20013" s="10"/>
      <c r="P20013" s="8"/>
    </row>
    <row r="20014" spans="1:16" s="2" customFormat="1" x14ac:dyDescent="0.15">
      <c r="A20014" s="3"/>
      <c r="B20014" s="3"/>
      <c r="J20014" s="3"/>
      <c r="K20014" s="5"/>
      <c r="L20014" s="8"/>
      <c r="N20014" s="5"/>
      <c r="O20014" s="10"/>
      <c r="P20014" s="8"/>
    </row>
    <row r="20015" spans="1:16" s="2" customFormat="1" x14ac:dyDescent="0.15">
      <c r="A20015" s="3"/>
      <c r="B20015" s="3"/>
      <c r="J20015" s="3"/>
      <c r="K20015" s="5"/>
      <c r="L20015" s="8"/>
      <c r="N20015" s="5"/>
      <c r="O20015" s="10"/>
      <c r="P20015" s="8"/>
    </row>
    <row r="20016" spans="1:16" s="2" customFormat="1" x14ac:dyDescent="0.15">
      <c r="A20016" s="3"/>
      <c r="B20016" s="3"/>
      <c r="J20016" s="3"/>
      <c r="K20016" s="5"/>
      <c r="L20016" s="8"/>
      <c r="N20016" s="5"/>
      <c r="O20016" s="10"/>
      <c r="P20016" s="8"/>
    </row>
    <row r="20017" spans="1:16" s="2" customFormat="1" x14ac:dyDescent="0.15">
      <c r="A20017" s="3"/>
      <c r="B20017" s="3"/>
      <c r="J20017" s="3"/>
      <c r="K20017" s="5"/>
      <c r="L20017" s="8"/>
      <c r="N20017" s="5"/>
      <c r="O20017" s="10"/>
      <c r="P20017" s="8"/>
    </row>
    <row r="20018" spans="1:16" s="2" customFormat="1" x14ac:dyDescent="0.15">
      <c r="A20018" s="3"/>
      <c r="B20018" s="3"/>
      <c r="J20018" s="3"/>
      <c r="K20018" s="5"/>
      <c r="L20018" s="8"/>
      <c r="N20018" s="5"/>
      <c r="O20018" s="10"/>
      <c r="P20018" s="8"/>
    </row>
    <row r="20019" spans="1:16" s="2" customFormat="1" x14ac:dyDescent="0.15">
      <c r="A20019" s="3"/>
      <c r="B20019" s="3"/>
      <c r="J20019" s="3"/>
      <c r="K20019" s="5"/>
      <c r="L20019" s="8"/>
      <c r="N20019" s="5"/>
      <c r="O20019" s="10"/>
      <c r="P20019" s="8"/>
    </row>
    <row r="20020" spans="1:16" s="2" customFormat="1" x14ac:dyDescent="0.15">
      <c r="A20020" s="3"/>
      <c r="B20020" s="3"/>
      <c r="J20020" s="3"/>
      <c r="K20020" s="5"/>
      <c r="L20020" s="8"/>
      <c r="N20020" s="5"/>
      <c r="O20020" s="10"/>
      <c r="P20020" s="8"/>
    </row>
    <row r="20021" spans="1:16" s="2" customFormat="1" x14ac:dyDescent="0.15">
      <c r="A20021" s="3"/>
      <c r="B20021" s="3"/>
      <c r="J20021" s="3"/>
      <c r="K20021" s="5"/>
      <c r="L20021" s="8"/>
      <c r="N20021" s="5"/>
      <c r="O20021" s="10"/>
      <c r="P20021" s="8"/>
    </row>
    <row r="20022" spans="1:16" s="2" customFormat="1" x14ac:dyDescent="0.15">
      <c r="A20022" s="3"/>
      <c r="B20022" s="3"/>
      <c r="J20022" s="3"/>
      <c r="K20022" s="5"/>
      <c r="L20022" s="8"/>
      <c r="N20022" s="5"/>
      <c r="O20022" s="10"/>
      <c r="P20022" s="8"/>
    </row>
    <row r="20023" spans="1:16" s="2" customFormat="1" x14ac:dyDescent="0.15">
      <c r="A20023" s="3"/>
      <c r="B20023" s="3"/>
      <c r="J20023" s="3"/>
      <c r="K20023" s="5"/>
      <c r="L20023" s="8"/>
      <c r="N20023" s="5"/>
      <c r="O20023" s="10"/>
      <c r="P20023" s="8"/>
    </row>
    <row r="20024" spans="1:16" s="2" customFormat="1" x14ac:dyDescent="0.15">
      <c r="A20024" s="3"/>
      <c r="B20024" s="3"/>
      <c r="J20024" s="3"/>
      <c r="K20024" s="5"/>
      <c r="L20024" s="8"/>
      <c r="N20024" s="5"/>
      <c r="O20024" s="10"/>
      <c r="P20024" s="8"/>
    </row>
    <row r="20025" spans="1:16" s="2" customFormat="1" x14ac:dyDescent="0.15">
      <c r="A20025" s="3"/>
      <c r="B20025" s="3"/>
      <c r="J20025" s="3"/>
      <c r="K20025" s="5"/>
      <c r="L20025" s="8"/>
      <c r="N20025" s="5"/>
      <c r="O20025" s="10"/>
      <c r="P20025" s="8"/>
    </row>
    <row r="20026" spans="1:16" s="2" customFormat="1" x14ac:dyDescent="0.15">
      <c r="A20026" s="3"/>
      <c r="B20026" s="3"/>
      <c r="J20026" s="3"/>
      <c r="K20026" s="5"/>
      <c r="L20026" s="8"/>
      <c r="N20026" s="5"/>
      <c r="O20026" s="10"/>
      <c r="P20026" s="8"/>
    </row>
    <row r="20027" spans="1:16" s="2" customFormat="1" x14ac:dyDescent="0.15">
      <c r="A20027" s="3"/>
      <c r="B20027" s="3"/>
      <c r="J20027" s="3"/>
      <c r="K20027" s="5"/>
      <c r="L20027" s="8"/>
      <c r="N20027" s="5"/>
      <c r="O20027" s="10"/>
      <c r="P20027" s="8"/>
    </row>
    <row r="20028" spans="1:16" s="2" customFormat="1" x14ac:dyDescent="0.15">
      <c r="A20028" s="3"/>
      <c r="B20028" s="3"/>
      <c r="J20028" s="3"/>
      <c r="K20028" s="5"/>
      <c r="L20028" s="8"/>
      <c r="N20028" s="5"/>
      <c r="O20028" s="10"/>
      <c r="P20028" s="8"/>
    </row>
    <row r="20029" spans="1:16" s="2" customFormat="1" x14ac:dyDescent="0.15">
      <c r="A20029" s="3"/>
      <c r="B20029" s="3"/>
      <c r="J20029" s="3"/>
      <c r="K20029" s="5"/>
      <c r="L20029" s="8"/>
      <c r="N20029" s="5"/>
      <c r="O20029" s="10"/>
      <c r="P20029" s="8"/>
    </row>
    <row r="20030" spans="1:16" s="2" customFormat="1" x14ac:dyDescent="0.15">
      <c r="A20030" s="3"/>
      <c r="B20030" s="3"/>
      <c r="J20030" s="3"/>
      <c r="K20030" s="5"/>
      <c r="L20030" s="8"/>
      <c r="N20030" s="5"/>
      <c r="O20030" s="10"/>
      <c r="P20030" s="8"/>
    </row>
    <row r="20031" spans="1:16" s="2" customFormat="1" x14ac:dyDescent="0.15">
      <c r="A20031" s="3"/>
      <c r="B20031" s="3"/>
      <c r="J20031" s="3"/>
      <c r="K20031" s="5"/>
      <c r="L20031" s="8"/>
      <c r="N20031" s="5"/>
      <c r="O20031" s="10"/>
      <c r="P20031" s="8"/>
    </row>
    <row r="20032" spans="1:16" s="2" customFormat="1" x14ac:dyDescent="0.15">
      <c r="A20032" s="3"/>
      <c r="B20032" s="3"/>
      <c r="J20032" s="3"/>
      <c r="K20032" s="5"/>
      <c r="L20032" s="8"/>
      <c r="N20032" s="5"/>
      <c r="O20032" s="10"/>
      <c r="P20032" s="8"/>
    </row>
    <row r="20033" spans="1:16" s="2" customFormat="1" x14ac:dyDescent="0.15">
      <c r="A20033" s="3"/>
      <c r="B20033" s="3"/>
      <c r="J20033" s="3"/>
      <c r="K20033" s="5"/>
      <c r="L20033" s="8"/>
      <c r="N20033" s="5"/>
      <c r="O20033" s="10"/>
      <c r="P20033" s="8"/>
    </row>
    <row r="20034" spans="1:16" s="2" customFormat="1" x14ac:dyDescent="0.15">
      <c r="A20034" s="3"/>
      <c r="B20034" s="3"/>
      <c r="J20034" s="3"/>
      <c r="K20034" s="5"/>
      <c r="L20034" s="8"/>
      <c r="N20034" s="5"/>
      <c r="O20034" s="10"/>
      <c r="P20034" s="8"/>
    </row>
    <row r="20035" spans="1:16" s="2" customFormat="1" x14ac:dyDescent="0.15">
      <c r="A20035" s="3"/>
      <c r="B20035" s="3"/>
      <c r="J20035" s="3"/>
      <c r="K20035" s="5"/>
      <c r="L20035" s="8"/>
      <c r="N20035" s="5"/>
      <c r="O20035" s="10"/>
      <c r="P20035" s="8"/>
    </row>
    <row r="20036" spans="1:16" s="2" customFormat="1" x14ac:dyDescent="0.15">
      <c r="A20036" s="3"/>
      <c r="B20036" s="3"/>
      <c r="J20036" s="3"/>
      <c r="K20036" s="5"/>
      <c r="L20036" s="8"/>
      <c r="N20036" s="5"/>
      <c r="O20036" s="10"/>
      <c r="P20036" s="8"/>
    </row>
    <row r="20037" spans="1:16" s="2" customFormat="1" x14ac:dyDescent="0.15">
      <c r="A20037" s="3"/>
      <c r="B20037" s="3"/>
      <c r="J20037" s="3"/>
      <c r="K20037" s="5"/>
      <c r="L20037" s="8"/>
      <c r="N20037" s="5"/>
      <c r="O20037" s="10"/>
      <c r="P20037" s="8"/>
    </row>
    <row r="20038" spans="1:16" s="2" customFormat="1" x14ac:dyDescent="0.15">
      <c r="A20038" s="3"/>
      <c r="B20038" s="3"/>
      <c r="J20038" s="3"/>
      <c r="K20038" s="5"/>
      <c r="L20038" s="8"/>
      <c r="N20038" s="5"/>
      <c r="O20038" s="10"/>
      <c r="P20038" s="8"/>
    </row>
    <row r="20039" spans="1:16" s="2" customFormat="1" x14ac:dyDescent="0.15">
      <c r="A20039" s="3"/>
      <c r="B20039" s="3"/>
      <c r="J20039" s="3"/>
      <c r="K20039" s="5"/>
      <c r="L20039" s="8"/>
      <c r="N20039" s="5"/>
      <c r="O20039" s="10"/>
      <c r="P20039" s="8"/>
    </row>
    <row r="20040" spans="1:16" s="2" customFormat="1" x14ac:dyDescent="0.15">
      <c r="A20040" s="3"/>
      <c r="B20040" s="3"/>
      <c r="J20040" s="3"/>
      <c r="K20040" s="5"/>
      <c r="L20040" s="8"/>
      <c r="N20040" s="5"/>
      <c r="O20040" s="10"/>
      <c r="P20040" s="8"/>
    </row>
    <row r="20041" spans="1:16" s="2" customFormat="1" x14ac:dyDescent="0.15">
      <c r="A20041" s="3"/>
      <c r="B20041" s="3"/>
      <c r="J20041" s="3"/>
      <c r="K20041" s="5"/>
      <c r="L20041" s="8"/>
      <c r="N20041" s="5"/>
      <c r="O20041" s="10"/>
      <c r="P20041" s="8"/>
    </row>
    <row r="20042" spans="1:16" s="2" customFormat="1" x14ac:dyDescent="0.15">
      <c r="A20042" s="3"/>
      <c r="B20042" s="3"/>
      <c r="J20042" s="3"/>
      <c r="K20042" s="5"/>
      <c r="L20042" s="8"/>
      <c r="N20042" s="5"/>
      <c r="O20042" s="10"/>
      <c r="P20042" s="8"/>
    </row>
    <row r="20043" spans="1:16" s="2" customFormat="1" x14ac:dyDescent="0.15">
      <c r="A20043" s="3"/>
      <c r="B20043" s="3"/>
      <c r="J20043" s="3"/>
      <c r="K20043" s="5"/>
      <c r="L20043" s="8"/>
      <c r="N20043" s="5"/>
      <c r="O20043" s="10"/>
      <c r="P20043" s="8"/>
    </row>
    <row r="20044" spans="1:16" s="2" customFormat="1" x14ac:dyDescent="0.15">
      <c r="A20044" s="3"/>
      <c r="B20044" s="3"/>
      <c r="J20044" s="3"/>
      <c r="K20044" s="5"/>
      <c r="L20044" s="8"/>
      <c r="N20044" s="5"/>
      <c r="O20044" s="10"/>
      <c r="P20044" s="8"/>
    </row>
    <row r="20045" spans="1:16" s="2" customFormat="1" x14ac:dyDescent="0.15">
      <c r="A20045" s="3"/>
      <c r="B20045" s="3"/>
      <c r="J20045" s="3"/>
      <c r="K20045" s="5"/>
      <c r="L20045" s="8"/>
      <c r="N20045" s="5"/>
      <c r="O20045" s="10"/>
      <c r="P20045" s="8"/>
    </row>
    <row r="20046" spans="1:16" s="2" customFormat="1" x14ac:dyDescent="0.15">
      <c r="A20046" s="3"/>
      <c r="B20046" s="3"/>
      <c r="J20046" s="3"/>
      <c r="K20046" s="5"/>
      <c r="L20046" s="8"/>
      <c r="N20046" s="5"/>
      <c r="O20046" s="10"/>
      <c r="P20046" s="8"/>
    </row>
    <row r="20047" spans="1:16" s="2" customFormat="1" x14ac:dyDescent="0.15">
      <c r="A20047" s="3"/>
      <c r="B20047" s="3"/>
      <c r="J20047" s="3"/>
      <c r="K20047" s="5"/>
      <c r="L20047" s="8"/>
      <c r="N20047" s="5"/>
      <c r="O20047" s="10"/>
      <c r="P20047" s="8"/>
    </row>
    <row r="20048" spans="1:16" s="2" customFormat="1" x14ac:dyDescent="0.15">
      <c r="A20048" s="3"/>
      <c r="B20048" s="3"/>
      <c r="J20048" s="3"/>
      <c r="K20048" s="5"/>
      <c r="L20048" s="8"/>
      <c r="N20048" s="5"/>
      <c r="O20048" s="10"/>
      <c r="P20048" s="8"/>
    </row>
    <row r="20049" spans="1:16" s="2" customFormat="1" x14ac:dyDescent="0.15">
      <c r="A20049" s="3"/>
      <c r="B20049" s="3"/>
      <c r="J20049" s="3"/>
      <c r="K20049" s="5"/>
      <c r="L20049" s="8"/>
      <c r="N20049" s="5"/>
      <c r="O20049" s="10"/>
      <c r="P20049" s="8"/>
    </row>
    <row r="20050" spans="1:16" s="2" customFormat="1" x14ac:dyDescent="0.15">
      <c r="A20050" s="3"/>
      <c r="B20050" s="3"/>
      <c r="J20050" s="3"/>
      <c r="K20050" s="5"/>
      <c r="L20050" s="8"/>
      <c r="N20050" s="5"/>
      <c r="O20050" s="10"/>
      <c r="P20050" s="8"/>
    </row>
    <row r="20051" spans="1:16" s="2" customFormat="1" x14ac:dyDescent="0.15">
      <c r="A20051" s="3"/>
      <c r="B20051" s="3"/>
      <c r="J20051" s="3"/>
      <c r="K20051" s="5"/>
      <c r="L20051" s="8"/>
      <c r="N20051" s="5"/>
      <c r="O20051" s="10"/>
      <c r="P20051" s="8"/>
    </row>
    <row r="20052" spans="1:16" s="2" customFormat="1" x14ac:dyDescent="0.15">
      <c r="A20052" s="3"/>
      <c r="B20052" s="3"/>
      <c r="J20052" s="3"/>
      <c r="K20052" s="5"/>
      <c r="L20052" s="8"/>
      <c r="N20052" s="5"/>
      <c r="O20052" s="10"/>
      <c r="P20052" s="8"/>
    </row>
    <row r="20053" spans="1:16" s="2" customFormat="1" x14ac:dyDescent="0.15">
      <c r="A20053" s="3"/>
      <c r="B20053" s="3"/>
      <c r="J20053" s="3"/>
      <c r="K20053" s="5"/>
      <c r="L20053" s="8"/>
      <c r="N20053" s="5"/>
      <c r="O20053" s="10"/>
      <c r="P20053" s="8"/>
    </row>
    <row r="20054" spans="1:16" s="2" customFormat="1" x14ac:dyDescent="0.15">
      <c r="A20054" s="3"/>
      <c r="B20054" s="3"/>
      <c r="J20054" s="3"/>
      <c r="K20054" s="5"/>
      <c r="L20054" s="8"/>
      <c r="N20054" s="5"/>
      <c r="O20054" s="10"/>
      <c r="P20054" s="8"/>
    </row>
    <row r="20055" spans="1:16" s="2" customFormat="1" x14ac:dyDescent="0.15">
      <c r="A20055" s="3"/>
      <c r="B20055" s="3"/>
      <c r="J20055" s="3"/>
      <c r="K20055" s="5"/>
      <c r="L20055" s="8"/>
      <c r="N20055" s="5"/>
      <c r="O20055" s="10"/>
      <c r="P20055" s="8"/>
    </row>
    <row r="20056" spans="1:16" s="2" customFormat="1" x14ac:dyDescent="0.15">
      <c r="A20056" s="3"/>
      <c r="B20056" s="3"/>
      <c r="J20056" s="3"/>
      <c r="K20056" s="5"/>
      <c r="L20056" s="8"/>
      <c r="N20056" s="5"/>
      <c r="O20056" s="10"/>
      <c r="P20056" s="8"/>
    </row>
    <row r="20057" spans="1:16" s="2" customFormat="1" x14ac:dyDescent="0.15">
      <c r="A20057" s="3"/>
      <c r="B20057" s="3"/>
      <c r="J20057" s="3"/>
      <c r="K20057" s="5"/>
      <c r="L20057" s="8"/>
      <c r="N20057" s="5"/>
      <c r="O20057" s="10"/>
      <c r="P20057" s="8"/>
    </row>
    <row r="20058" spans="1:16" s="2" customFormat="1" x14ac:dyDescent="0.15">
      <c r="A20058" s="3"/>
      <c r="B20058" s="3"/>
      <c r="J20058" s="3"/>
      <c r="K20058" s="5"/>
      <c r="L20058" s="8"/>
      <c r="N20058" s="5"/>
      <c r="O20058" s="10"/>
      <c r="P20058" s="8"/>
    </row>
    <row r="20059" spans="1:16" s="2" customFormat="1" x14ac:dyDescent="0.15">
      <c r="A20059" s="3"/>
      <c r="B20059" s="3"/>
      <c r="J20059" s="3"/>
      <c r="K20059" s="5"/>
      <c r="L20059" s="8"/>
      <c r="N20059" s="5"/>
      <c r="O20059" s="10"/>
      <c r="P20059" s="8"/>
    </row>
    <row r="20060" spans="1:16" s="2" customFormat="1" x14ac:dyDescent="0.15">
      <c r="A20060" s="3"/>
      <c r="B20060" s="3"/>
      <c r="J20060" s="3"/>
      <c r="K20060" s="5"/>
      <c r="L20060" s="8"/>
      <c r="N20060" s="5"/>
      <c r="O20060" s="10"/>
      <c r="P20060" s="8"/>
    </row>
    <row r="20061" spans="1:16" s="2" customFormat="1" x14ac:dyDescent="0.15">
      <c r="A20061" s="3"/>
      <c r="B20061" s="3"/>
      <c r="J20061" s="3"/>
      <c r="K20061" s="5"/>
      <c r="L20061" s="8"/>
      <c r="N20061" s="5"/>
      <c r="O20061" s="10"/>
      <c r="P20061" s="8"/>
    </row>
    <row r="20062" spans="1:16" s="2" customFormat="1" x14ac:dyDescent="0.15">
      <c r="A20062" s="3"/>
      <c r="B20062" s="3"/>
      <c r="J20062" s="3"/>
      <c r="K20062" s="5"/>
      <c r="L20062" s="8"/>
      <c r="N20062" s="5"/>
      <c r="O20062" s="10"/>
      <c r="P20062" s="8"/>
    </row>
    <row r="20063" spans="1:16" s="2" customFormat="1" x14ac:dyDescent="0.15">
      <c r="A20063" s="3"/>
      <c r="B20063" s="3"/>
      <c r="J20063" s="3"/>
      <c r="K20063" s="5"/>
      <c r="L20063" s="8"/>
      <c r="N20063" s="5"/>
      <c r="O20063" s="10"/>
      <c r="P20063" s="8"/>
    </row>
    <row r="20064" spans="1:16" s="2" customFormat="1" x14ac:dyDescent="0.15">
      <c r="A20064" s="3"/>
      <c r="B20064" s="3"/>
      <c r="J20064" s="3"/>
      <c r="K20064" s="5"/>
      <c r="L20064" s="8"/>
      <c r="N20064" s="5"/>
      <c r="O20064" s="10"/>
      <c r="P20064" s="8"/>
    </row>
    <row r="20065" spans="1:16" s="2" customFormat="1" x14ac:dyDescent="0.15">
      <c r="A20065" s="3"/>
      <c r="B20065" s="3"/>
      <c r="J20065" s="3"/>
      <c r="K20065" s="5"/>
      <c r="L20065" s="8"/>
      <c r="N20065" s="5"/>
      <c r="O20065" s="10"/>
      <c r="P20065" s="8"/>
    </row>
    <row r="20066" spans="1:16" s="2" customFormat="1" x14ac:dyDescent="0.15">
      <c r="A20066" s="3"/>
      <c r="B20066" s="3"/>
      <c r="J20066" s="3"/>
      <c r="K20066" s="5"/>
      <c r="L20066" s="8"/>
      <c r="N20066" s="5"/>
      <c r="O20066" s="10"/>
      <c r="P20066" s="8"/>
    </row>
    <row r="20067" spans="1:16" s="2" customFormat="1" x14ac:dyDescent="0.15">
      <c r="A20067" s="3"/>
      <c r="B20067" s="3"/>
      <c r="J20067" s="3"/>
      <c r="K20067" s="5"/>
      <c r="L20067" s="8"/>
      <c r="N20067" s="5"/>
      <c r="O20067" s="10"/>
      <c r="P20067" s="8"/>
    </row>
    <row r="20068" spans="1:16" s="2" customFormat="1" x14ac:dyDescent="0.15">
      <c r="A20068" s="3"/>
      <c r="B20068" s="3"/>
      <c r="J20068" s="3"/>
      <c r="K20068" s="5"/>
      <c r="L20068" s="8"/>
      <c r="N20068" s="5"/>
      <c r="O20068" s="10"/>
      <c r="P20068" s="8"/>
    </row>
    <row r="20069" spans="1:16" s="2" customFormat="1" x14ac:dyDescent="0.15">
      <c r="A20069" s="3"/>
      <c r="B20069" s="3"/>
      <c r="J20069" s="3"/>
      <c r="K20069" s="5"/>
      <c r="L20069" s="8"/>
      <c r="N20069" s="5"/>
      <c r="O20069" s="10"/>
      <c r="P20069" s="8"/>
    </row>
    <row r="20070" spans="1:16" s="2" customFormat="1" x14ac:dyDescent="0.15">
      <c r="A20070" s="3"/>
      <c r="B20070" s="3"/>
      <c r="J20070" s="3"/>
      <c r="K20070" s="5"/>
      <c r="L20070" s="8"/>
      <c r="N20070" s="5"/>
      <c r="O20070" s="10"/>
      <c r="P20070" s="8"/>
    </row>
    <row r="20071" spans="1:16" s="2" customFormat="1" x14ac:dyDescent="0.15">
      <c r="A20071" s="3"/>
      <c r="B20071" s="3"/>
      <c r="J20071" s="3"/>
      <c r="K20071" s="5"/>
      <c r="L20071" s="8"/>
      <c r="N20071" s="5"/>
      <c r="O20071" s="10"/>
      <c r="P20071" s="8"/>
    </row>
    <row r="20072" spans="1:16" s="2" customFormat="1" x14ac:dyDescent="0.15">
      <c r="A20072" s="3"/>
      <c r="B20072" s="3"/>
      <c r="J20072" s="3"/>
      <c r="K20072" s="5"/>
      <c r="L20072" s="8"/>
      <c r="N20072" s="5"/>
      <c r="O20072" s="10"/>
      <c r="P20072" s="8"/>
    </row>
    <row r="20073" spans="1:16" s="2" customFormat="1" x14ac:dyDescent="0.15">
      <c r="A20073" s="3"/>
      <c r="B20073" s="3"/>
      <c r="J20073" s="3"/>
      <c r="K20073" s="5"/>
      <c r="L20073" s="8"/>
      <c r="N20073" s="5"/>
      <c r="O20073" s="10"/>
      <c r="P20073" s="8"/>
    </row>
    <row r="20074" spans="1:16" s="2" customFormat="1" x14ac:dyDescent="0.15">
      <c r="A20074" s="3"/>
      <c r="B20074" s="3"/>
      <c r="J20074" s="3"/>
      <c r="K20074" s="5"/>
      <c r="L20074" s="8"/>
      <c r="N20074" s="5"/>
      <c r="O20074" s="10"/>
      <c r="P20074" s="8"/>
    </row>
    <row r="20075" spans="1:16" s="2" customFormat="1" x14ac:dyDescent="0.15">
      <c r="A20075" s="3"/>
      <c r="B20075" s="3"/>
      <c r="J20075" s="3"/>
      <c r="K20075" s="5"/>
      <c r="L20075" s="8"/>
      <c r="N20075" s="5"/>
      <c r="O20075" s="10"/>
      <c r="P20075" s="8"/>
    </row>
    <row r="20076" spans="1:16" s="2" customFormat="1" x14ac:dyDescent="0.15">
      <c r="A20076" s="3"/>
      <c r="B20076" s="3"/>
      <c r="J20076" s="3"/>
      <c r="K20076" s="5"/>
      <c r="L20076" s="8"/>
      <c r="N20076" s="5"/>
      <c r="O20076" s="10"/>
      <c r="P20076" s="8"/>
    </row>
    <row r="20077" spans="1:16" s="2" customFormat="1" x14ac:dyDescent="0.15">
      <c r="A20077" s="3"/>
      <c r="B20077" s="3"/>
      <c r="J20077" s="3"/>
      <c r="K20077" s="5"/>
      <c r="L20077" s="8"/>
      <c r="N20077" s="5"/>
      <c r="O20077" s="10"/>
      <c r="P20077" s="8"/>
    </row>
    <row r="20078" spans="1:16" s="2" customFormat="1" x14ac:dyDescent="0.15">
      <c r="A20078" s="3"/>
      <c r="B20078" s="3"/>
      <c r="J20078" s="3"/>
      <c r="K20078" s="5"/>
      <c r="L20078" s="8"/>
      <c r="N20078" s="5"/>
      <c r="O20078" s="10"/>
      <c r="P20078" s="8"/>
    </row>
    <row r="20079" spans="1:16" s="2" customFormat="1" x14ac:dyDescent="0.15">
      <c r="A20079" s="3"/>
      <c r="B20079" s="3"/>
      <c r="J20079" s="3"/>
      <c r="K20079" s="5"/>
      <c r="L20079" s="8"/>
      <c r="N20079" s="5"/>
      <c r="O20079" s="10"/>
      <c r="P20079" s="8"/>
    </row>
    <row r="20080" spans="1:16" s="2" customFormat="1" x14ac:dyDescent="0.15">
      <c r="A20080" s="3"/>
      <c r="B20080" s="3"/>
      <c r="J20080" s="3"/>
      <c r="K20080" s="5"/>
      <c r="L20080" s="8"/>
      <c r="N20080" s="5"/>
      <c r="O20080" s="10"/>
      <c r="P20080" s="8"/>
    </row>
    <row r="20081" spans="1:16" s="2" customFormat="1" x14ac:dyDescent="0.15">
      <c r="A20081" s="3"/>
      <c r="B20081" s="3"/>
      <c r="J20081" s="3"/>
      <c r="K20081" s="5"/>
      <c r="L20081" s="8"/>
      <c r="N20081" s="5"/>
      <c r="O20081" s="10"/>
      <c r="P20081" s="8"/>
    </row>
    <row r="20082" spans="1:16" s="2" customFormat="1" x14ac:dyDescent="0.15">
      <c r="A20082" s="3"/>
      <c r="B20082" s="3"/>
      <c r="J20082" s="3"/>
      <c r="K20082" s="5"/>
      <c r="L20082" s="8"/>
      <c r="N20082" s="5"/>
      <c r="O20082" s="10"/>
      <c r="P20082" s="8"/>
    </row>
    <row r="20083" spans="1:16" s="2" customFormat="1" x14ac:dyDescent="0.15">
      <c r="A20083" s="3"/>
      <c r="B20083" s="3"/>
      <c r="J20083" s="3"/>
      <c r="K20083" s="5"/>
      <c r="L20083" s="8"/>
      <c r="N20083" s="5"/>
      <c r="O20083" s="10"/>
      <c r="P20083" s="8"/>
    </row>
    <row r="20084" spans="1:16" s="2" customFormat="1" x14ac:dyDescent="0.15">
      <c r="A20084" s="3"/>
      <c r="B20084" s="3"/>
      <c r="J20084" s="3"/>
      <c r="K20084" s="5"/>
      <c r="L20084" s="8"/>
      <c r="N20084" s="5"/>
      <c r="O20084" s="10"/>
      <c r="P20084" s="8"/>
    </row>
    <row r="20085" spans="1:16" s="2" customFormat="1" x14ac:dyDescent="0.15">
      <c r="A20085" s="3"/>
      <c r="B20085" s="3"/>
      <c r="J20085" s="3"/>
      <c r="K20085" s="5"/>
      <c r="L20085" s="8"/>
      <c r="N20085" s="5"/>
      <c r="O20085" s="10"/>
      <c r="P20085" s="8"/>
    </row>
    <row r="20086" spans="1:16" s="2" customFormat="1" x14ac:dyDescent="0.15">
      <c r="A20086" s="3"/>
      <c r="B20086" s="3"/>
      <c r="J20086" s="3"/>
      <c r="K20086" s="5"/>
      <c r="L20086" s="8"/>
      <c r="N20086" s="5"/>
      <c r="O20086" s="10"/>
      <c r="P20086" s="8"/>
    </row>
    <row r="20087" spans="1:16" s="2" customFormat="1" x14ac:dyDescent="0.15">
      <c r="A20087" s="3"/>
      <c r="B20087" s="3"/>
      <c r="J20087" s="3"/>
      <c r="K20087" s="5"/>
      <c r="L20087" s="8"/>
      <c r="N20087" s="5"/>
      <c r="O20087" s="10"/>
      <c r="P20087" s="8"/>
    </row>
    <row r="20088" spans="1:16" s="2" customFormat="1" x14ac:dyDescent="0.15">
      <c r="A20088" s="3"/>
      <c r="B20088" s="3"/>
      <c r="J20088" s="3"/>
      <c r="K20088" s="5"/>
      <c r="L20088" s="8"/>
      <c r="N20088" s="5"/>
      <c r="O20088" s="10"/>
      <c r="P20088" s="8"/>
    </row>
    <row r="20089" spans="1:16" s="2" customFormat="1" x14ac:dyDescent="0.15">
      <c r="A20089" s="3"/>
      <c r="B20089" s="3"/>
      <c r="J20089" s="3"/>
      <c r="K20089" s="5"/>
      <c r="L20089" s="8"/>
      <c r="N20089" s="5"/>
      <c r="O20089" s="10"/>
      <c r="P20089" s="8"/>
    </row>
    <row r="20090" spans="1:16" s="2" customFormat="1" x14ac:dyDescent="0.15">
      <c r="A20090" s="3"/>
      <c r="B20090" s="3"/>
      <c r="J20090" s="3"/>
      <c r="K20090" s="5"/>
      <c r="L20090" s="8"/>
      <c r="N20090" s="5"/>
      <c r="O20090" s="10"/>
      <c r="P20090" s="8"/>
    </row>
    <row r="20091" spans="1:16" s="2" customFormat="1" x14ac:dyDescent="0.15">
      <c r="A20091" s="3"/>
      <c r="B20091" s="3"/>
      <c r="J20091" s="3"/>
      <c r="K20091" s="5"/>
      <c r="L20091" s="8"/>
      <c r="N20091" s="5"/>
      <c r="O20091" s="10"/>
      <c r="P20091" s="8"/>
    </row>
    <row r="20092" spans="1:16" s="2" customFormat="1" x14ac:dyDescent="0.15">
      <c r="A20092" s="3"/>
      <c r="B20092" s="3"/>
      <c r="J20092" s="3"/>
      <c r="K20092" s="5"/>
      <c r="L20092" s="8"/>
      <c r="N20092" s="5"/>
      <c r="O20092" s="10"/>
      <c r="P20092" s="8"/>
    </row>
    <row r="20093" spans="1:16" s="2" customFormat="1" x14ac:dyDescent="0.15">
      <c r="A20093" s="3"/>
      <c r="B20093" s="3"/>
      <c r="J20093" s="3"/>
      <c r="K20093" s="5"/>
      <c r="L20093" s="8"/>
      <c r="N20093" s="5"/>
      <c r="O20093" s="10"/>
      <c r="P20093" s="8"/>
    </row>
    <row r="20094" spans="1:16" s="2" customFormat="1" x14ac:dyDescent="0.15">
      <c r="A20094" s="3"/>
      <c r="B20094" s="3"/>
      <c r="J20094" s="3"/>
      <c r="K20094" s="5"/>
      <c r="L20094" s="8"/>
      <c r="N20094" s="5"/>
      <c r="O20094" s="10"/>
      <c r="P20094" s="8"/>
    </row>
    <row r="20095" spans="1:16" s="2" customFormat="1" x14ac:dyDescent="0.15">
      <c r="A20095" s="3"/>
      <c r="B20095" s="3"/>
      <c r="J20095" s="3"/>
      <c r="K20095" s="5"/>
      <c r="L20095" s="8"/>
      <c r="N20095" s="5"/>
      <c r="O20095" s="10"/>
      <c r="P20095" s="8"/>
    </row>
    <row r="20096" spans="1:16" s="2" customFormat="1" x14ac:dyDescent="0.15">
      <c r="A20096" s="3"/>
      <c r="B20096" s="3"/>
      <c r="J20096" s="3"/>
      <c r="K20096" s="5"/>
      <c r="L20096" s="8"/>
      <c r="N20096" s="5"/>
      <c r="O20096" s="10"/>
      <c r="P20096" s="8"/>
    </row>
    <row r="20097" spans="1:16" s="2" customFormat="1" x14ac:dyDescent="0.15">
      <c r="A20097" s="3"/>
      <c r="B20097" s="3"/>
      <c r="J20097" s="3"/>
      <c r="K20097" s="5"/>
      <c r="L20097" s="8"/>
      <c r="N20097" s="5"/>
      <c r="O20097" s="10"/>
      <c r="P20097" s="8"/>
    </row>
    <row r="20098" spans="1:16" s="2" customFormat="1" x14ac:dyDescent="0.15">
      <c r="A20098" s="3"/>
      <c r="B20098" s="3"/>
      <c r="J20098" s="3"/>
      <c r="K20098" s="5"/>
      <c r="L20098" s="8"/>
      <c r="N20098" s="5"/>
      <c r="O20098" s="10"/>
      <c r="P20098" s="8"/>
    </row>
    <row r="20099" spans="1:16" s="2" customFormat="1" x14ac:dyDescent="0.15">
      <c r="A20099" s="3"/>
      <c r="B20099" s="3"/>
      <c r="J20099" s="3"/>
      <c r="K20099" s="5"/>
      <c r="L20099" s="8"/>
      <c r="N20099" s="5"/>
      <c r="O20099" s="10"/>
      <c r="P20099" s="8"/>
    </row>
    <row r="20100" spans="1:16" s="2" customFormat="1" x14ac:dyDescent="0.15">
      <c r="A20100" s="3"/>
      <c r="B20100" s="3"/>
      <c r="J20100" s="3"/>
      <c r="K20100" s="5"/>
      <c r="L20100" s="8"/>
      <c r="N20100" s="5"/>
      <c r="O20100" s="10"/>
      <c r="P20100" s="8"/>
    </row>
    <row r="20101" spans="1:16" s="2" customFormat="1" x14ac:dyDescent="0.15">
      <c r="A20101" s="3"/>
      <c r="B20101" s="3"/>
      <c r="J20101" s="3"/>
      <c r="K20101" s="5"/>
      <c r="L20101" s="8"/>
      <c r="N20101" s="5"/>
      <c r="O20101" s="10"/>
      <c r="P20101" s="8"/>
    </row>
    <row r="20102" spans="1:16" s="2" customFormat="1" x14ac:dyDescent="0.15">
      <c r="A20102" s="3"/>
      <c r="B20102" s="3"/>
      <c r="J20102" s="3"/>
      <c r="K20102" s="5"/>
      <c r="L20102" s="8"/>
      <c r="N20102" s="5"/>
      <c r="O20102" s="10"/>
      <c r="P20102" s="8"/>
    </row>
    <row r="20103" spans="1:16" s="2" customFormat="1" x14ac:dyDescent="0.15">
      <c r="A20103" s="3"/>
      <c r="B20103" s="3"/>
      <c r="J20103" s="3"/>
      <c r="K20103" s="5"/>
      <c r="L20103" s="8"/>
      <c r="N20103" s="5"/>
      <c r="O20103" s="10"/>
      <c r="P20103" s="8"/>
    </row>
    <row r="20104" spans="1:16" s="2" customFormat="1" x14ac:dyDescent="0.15">
      <c r="A20104" s="3"/>
      <c r="B20104" s="3"/>
      <c r="J20104" s="3"/>
      <c r="K20104" s="5"/>
      <c r="L20104" s="8"/>
      <c r="N20104" s="5"/>
      <c r="O20104" s="10"/>
      <c r="P20104" s="8"/>
    </row>
    <row r="20105" spans="1:16" s="2" customFormat="1" x14ac:dyDescent="0.15">
      <c r="A20105" s="3"/>
      <c r="B20105" s="3"/>
      <c r="J20105" s="3"/>
      <c r="K20105" s="5"/>
      <c r="L20105" s="8"/>
      <c r="N20105" s="5"/>
      <c r="O20105" s="10"/>
      <c r="P20105" s="8"/>
    </row>
    <row r="20106" spans="1:16" s="2" customFormat="1" x14ac:dyDescent="0.15">
      <c r="A20106" s="3"/>
      <c r="B20106" s="3"/>
      <c r="J20106" s="3"/>
      <c r="K20106" s="5"/>
      <c r="L20106" s="8"/>
      <c r="N20106" s="5"/>
      <c r="O20106" s="10"/>
      <c r="P20106" s="8"/>
    </row>
    <row r="20107" spans="1:16" s="2" customFormat="1" x14ac:dyDescent="0.15">
      <c r="A20107" s="3"/>
      <c r="B20107" s="3"/>
      <c r="J20107" s="3"/>
      <c r="K20107" s="5"/>
      <c r="L20107" s="8"/>
      <c r="N20107" s="5"/>
      <c r="O20107" s="10"/>
      <c r="P20107" s="8"/>
    </row>
    <row r="20108" spans="1:16" s="2" customFormat="1" x14ac:dyDescent="0.15">
      <c r="A20108" s="3"/>
      <c r="B20108" s="3"/>
      <c r="J20108" s="3"/>
      <c r="K20108" s="5"/>
      <c r="L20108" s="8"/>
      <c r="N20108" s="5"/>
      <c r="O20108" s="10"/>
      <c r="P20108" s="8"/>
    </row>
    <row r="20109" spans="1:16" s="2" customFormat="1" x14ac:dyDescent="0.15">
      <c r="A20109" s="3"/>
      <c r="B20109" s="3"/>
      <c r="J20109" s="3"/>
      <c r="K20109" s="5"/>
      <c r="L20109" s="8"/>
      <c r="N20109" s="5"/>
      <c r="O20109" s="10"/>
      <c r="P20109" s="8"/>
    </row>
    <row r="20110" spans="1:16" s="2" customFormat="1" x14ac:dyDescent="0.15">
      <c r="A20110" s="3"/>
      <c r="B20110" s="3"/>
      <c r="J20110" s="3"/>
      <c r="K20110" s="5"/>
      <c r="L20110" s="8"/>
      <c r="N20110" s="5"/>
      <c r="O20110" s="10"/>
      <c r="P20110" s="8"/>
    </row>
    <row r="20111" spans="1:16" s="2" customFormat="1" x14ac:dyDescent="0.15">
      <c r="A20111" s="3"/>
      <c r="B20111" s="3"/>
      <c r="J20111" s="3"/>
      <c r="K20111" s="5"/>
      <c r="L20111" s="8"/>
      <c r="N20111" s="5"/>
      <c r="O20111" s="10"/>
      <c r="P20111" s="8"/>
    </row>
    <row r="20112" spans="1:16" s="2" customFormat="1" x14ac:dyDescent="0.15">
      <c r="A20112" s="3"/>
      <c r="B20112" s="3"/>
      <c r="J20112" s="3"/>
      <c r="K20112" s="5"/>
      <c r="L20112" s="8"/>
      <c r="N20112" s="5"/>
      <c r="O20112" s="10"/>
      <c r="P20112" s="8"/>
    </row>
    <row r="20113" spans="1:16" s="2" customFormat="1" x14ac:dyDescent="0.15">
      <c r="A20113" s="3"/>
      <c r="B20113" s="3"/>
      <c r="J20113" s="3"/>
      <c r="K20113" s="5"/>
      <c r="L20113" s="8"/>
      <c r="N20113" s="5"/>
      <c r="O20113" s="10"/>
      <c r="P20113" s="8"/>
    </row>
    <row r="20114" spans="1:16" s="2" customFormat="1" x14ac:dyDescent="0.15">
      <c r="A20114" s="3"/>
      <c r="B20114" s="3"/>
      <c r="J20114" s="3"/>
      <c r="K20114" s="5"/>
      <c r="L20114" s="8"/>
      <c r="N20114" s="5"/>
      <c r="O20114" s="10"/>
      <c r="P20114" s="8"/>
    </row>
    <row r="20115" spans="1:16" s="2" customFormat="1" x14ac:dyDescent="0.15">
      <c r="A20115" s="3"/>
      <c r="B20115" s="3"/>
      <c r="J20115" s="3"/>
      <c r="K20115" s="5"/>
      <c r="L20115" s="8"/>
      <c r="N20115" s="5"/>
      <c r="O20115" s="10"/>
      <c r="P20115" s="8"/>
    </row>
    <row r="20116" spans="1:16" s="2" customFormat="1" x14ac:dyDescent="0.15">
      <c r="A20116" s="3"/>
      <c r="B20116" s="3"/>
      <c r="J20116" s="3"/>
      <c r="K20116" s="5"/>
      <c r="L20116" s="8"/>
      <c r="N20116" s="5"/>
      <c r="O20116" s="10"/>
      <c r="P20116" s="8"/>
    </row>
    <row r="20117" spans="1:16" s="2" customFormat="1" x14ac:dyDescent="0.15">
      <c r="A20117" s="3"/>
      <c r="B20117" s="3"/>
      <c r="J20117" s="3"/>
      <c r="K20117" s="5"/>
      <c r="L20117" s="8"/>
      <c r="N20117" s="5"/>
      <c r="O20117" s="10"/>
      <c r="P20117" s="8"/>
    </row>
    <row r="20118" spans="1:16" s="2" customFormat="1" x14ac:dyDescent="0.15">
      <c r="A20118" s="3"/>
      <c r="B20118" s="3"/>
      <c r="J20118" s="3"/>
      <c r="K20118" s="5"/>
      <c r="L20118" s="8"/>
      <c r="N20118" s="5"/>
      <c r="O20118" s="10"/>
      <c r="P20118" s="8"/>
    </row>
    <row r="20119" spans="1:16" s="2" customFormat="1" x14ac:dyDescent="0.15">
      <c r="A20119" s="3"/>
      <c r="B20119" s="3"/>
      <c r="J20119" s="3"/>
      <c r="K20119" s="5"/>
      <c r="L20119" s="8"/>
      <c r="N20119" s="5"/>
      <c r="O20119" s="10"/>
      <c r="P20119" s="8"/>
    </row>
    <row r="20120" spans="1:16" s="2" customFormat="1" x14ac:dyDescent="0.15">
      <c r="A20120" s="3"/>
      <c r="B20120" s="3"/>
      <c r="J20120" s="3"/>
      <c r="K20120" s="5"/>
      <c r="L20120" s="8"/>
      <c r="N20120" s="5"/>
      <c r="O20120" s="10"/>
      <c r="P20120" s="8"/>
    </row>
    <row r="20121" spans="1:16" s="2" customFormat="1" x14ac:dyDescent="0.15">
      <c r="A20121" s="3"/>
      <c r="B20121" s="3"/>
      <c r="J20121" s="3"/>
      <c r="K20121" s="5"/>
      <c r="L20121" s="8"/>
      <c r="N20121" s="5"/>
      <c r="O20121" s="10"/>
      <c r="P20121" s="8"/>
    </row>
    <row r="20122" spans="1:16" s="2" customFormat="1" x14ac:dyDescent="0.15">
      <c r="A20122" s="3"/>
      <c r="B20122" s="3"/>
      <c r="J20122" s="3"/>
      <c r="K20122" s="5"/>
      <c r="L20122" s="8"/>
      <c r="N20122" s="5"/>
      <c r="O20122" s="10"/>
      <c r="P20122" s="8"/>
    </row>
    <row r="20123" spans="1:16" s="2" customFormat="1" x14ac:dyDescent="0.15">
      <c r="A20123" s="3"/>
      <c r="B20123" s="3"/>
      <c r="J20123" s="3"/>
      <c r="K20123" s="5"/>
      <c r="L20123" s="8"/>
      <c r="N20123" s="5"/>
      <c r="O20123" s="10"/>
      <c r="P20123" s="8"/>
    </row>
    <row r="20124" spans="1:16" s="2" customFormat="1" x14ac:dyDescent="0.15">
      <c r="A20124" s="3"/>
      <c r="B20124" s="3"/>
      <c r="J20124" s="3"/>
      <c r="K20124" s="5"/>
      <c r="L20124" s="8"/>
      <c r="N20124" s="5"/>
      <c r="O20124" s="10"/>
      <c r="P20124" s="8"/>
    </row>
    <row r="20125" spans="1:16" s="2" customFormat="1" x14ac:dyDescent="0.15">
      <c r="A20125" s="3"/>
      <c r="B20125" s="3"/>
      <c r="J20125" s="3"/>
      <c r="K20125" s="5"/>
      <c r="L20125" s="8"/>
      <c r="N20125" s="5"/>
      <c r="O20125" s="10"/>
      <c r="P20125" s="8"/>
    </row>
    <row r="20126" spans="1:16" s="2" customFormat="1" x14ac:dyDescent="0.15">
      <c r="A20126" s="3"/>
      <c r="B20126" s="3"/>
      <c r="J20126" s="3"/>
      <c r="K20126" s="5"/>
      <c r="L20126" s="8"/>
      <c r="N20126" s="5"/>
      <c r="O20126" s="10"/>
      <c r="P20126" s="8"/>
    </row>
    <row r="20127" spans="1:16" s="2" customFormat="1" x14ac:dyDescent="0.15">
      <c r="A20127" s="3"/>
      <c r="B20127" s="3"/>
      <c r="J20127" s="3"/>
      <c r="K20127" s="5"/>
      <c r="L20127" s="8"/>
      <c r="N20127" s="5"/>
      <c r="O20127" s="10"/>
      <c r="P20127" s="8"/>
    </row>
    <row r="20128" spans="1:16" s="2" customFormat="1" x14ac:dyDescent="0.15">
      <c r="A20128" s="3"/>
      <c r="B20128" s="3"/>
      <c r="J20128" s="3"/>
      <c r="K20128" s="5"/>
      <c r="L20128" s="8"/>
      <c r="N20128" s="5"/>
      <c r="O20128" s="10"/>
      <c r="P20128" s="8"/>
    </row>
    <row r="20129" spans="1:16" s="2" customFormat="1" x14ac:dyDescent="0.15">
      <c r="A20129" s="3"/>
      <c r="B20129" s="3"/>
      <c r="J20129" s="3"/>
      <c r="K20129" s="5"/>
      <c r="L20129" s="8"/>
      <c r="N20129" s="5"/>
      <c r="O20129" s="10"/>
      <c r="P20129" s="8"/>
    </row>
    <row r="20130" spans="1:16" s="2" customFormat="1" x14ac:dyDescent="0.15">
      <c r="A20130" s="3"/>
      <c r="B20130" s="3"/>
      <c r="J20130" s="3"/>
      <c r="K20130" s="5"/>
      <c r="L20130" s="8"/>
      <c r="N20130" s="5"/>
      <c r="O20130" s="10"/>
      <c r="P20130" s="8"/>
    </row>
    <row r="20131" spans="1:16" s="2" customFormat="1" x14ac:dyDescent="0.15">
      <c r="A20131" s="3"/>
      <c r="B20131" s="3"/>
      <c r="J20131" s="3"/>
      <c r="K20131" s="5"/>
      <c r="L20131" s="8"/>
      <c r="N20131" s="5"/>
      <c r="O20131" s="10"/>
      <c r="P20131" s="8"/>
    </row>
    <row r="20132" spans="1:16" s="2" customFormat="1" x14ac:dyDescent="0.15">
      <c r="A20132" s="3"/>
      <c r="B20132" s="3"/>
      <c r="J20132" s="3"/>
      <c r="K20132" s="5"/>
      <c r="L20132" s="8"/>
      <c r="N20132" s="5"/>
      <c r="O20132" s="10"/>
      <c r="P20132" s="8"/>
    </row>
    <row r="20133" spans="1:16" s="2" customFormat="1" x14ac:dyDescent="0.15">
      <c r="A20133" s="3"/>
      <c r="B20133" s="3"/>
      <c r="J20133" s="3"/>
      <c r="K20133" s="5"/>
      <c r="L20133" s="8"/>
      <c r="N20133" s="5"/>
      <c r="O20133" s="10"/>
      <c r="P20133" s="8"/>
    </row>
    <row r="20134" spans="1:16" s="2" customFormat="1" x14ac:dyDescent="0.15">
      <c r="A20134" s="3"/>
      <c r="B20134" s="3"/>
      <c r="J20134" s="3"/>
      <c r="K20134" s="5"/>
      <c r="L20134" s="8"/>
      <c r="N20134" s="5"/>
      <c r="O20134" s="10"/>
      <c r="P20134" s="8"/>
    </row>
    <row r="20135" spans="1:16" s="2" customFormat="1" x14ac:dyDescent="0.15">
      <c r="A20135" s="3"/>
      <c r="B20135" s="3"/>
      <c r="J20135" s="3"/>
      <c r="K20135" s="5"/>
      <c r="L20135" s="8"/>
      <c r="N20135" s="5"/>
      <c r="O20135" s="10"/>
      <c r="P20135" s="8"/>
    </row>
    <row r="20136" spans="1:16" s="2" customFormat="1" x14ac:dyDescent="0.15">
      <c r="A20136" s="3"/>
      <c r="B20136" s="3"/>
      <c r="J20136" s="3"/>
      <c r="K20136" s="5"/>
      <c r="L20136" s="8"/>
      <c r="N20136" s="5"/>
      <c r="O20136" s="10"/>
      <c r="P20136" s="8"/>
    </row>
    <row r="20137" spans="1:16" s="2" customFormat="1" x14ac:dyDescent="0.15">
      <c r="A20137" s="3"/>
      <c r="B20137" s="3"/>
      <c r="J20137" s="3"/>
      <c r="K20137" s="5"/>
      <c r="L20137" s="8"/>
      <c r="N20137" s="5"/>
      <c r="O20137" s="10"/>
      <c r="P20137" s="8"/>
    </row>
    <row r="20138" spans="1:16" s="2" customFormat="1" x14ac:dyDescent="0.15">
      <c r="A20138" s="3"/>
      <c r="B20138" s="3"/>
      <c r="J20138" s="3"/>
      <c r="K20138" s="5"/>
      <c r="L20138" s="8"/>
      <c r="N20138" s="5"/>
      <c r="O20138" s="10"/>
      <c r="P20138" s="8"/>
    </row>
    <row r="20139" spans="1:16" s="2" customFormat="1" x14ac:dyDescent="0.15">
      <c r="A20139" s="3"/>
      <c r="B20139" s="3"/>
      <c r="J20139" s="3"/>
      <c r="K20139" s="5"/>
      <c r="L20139" s="8"/>
      <c r="N20139" s="5"/>
      <c r="O20139" s="10"/>
      <c r="P20139" s="8"/>
    </row>
    <row r="20140" spans="1:16" s="2" customFormat="1" x14ac:dyDescent="0.15">
      <c r="A20140" s="3"/>
      <c r="B20140" s="3"/>
      <c r="J20140" s="3"/>
      <c r="K20140" s="5"/>
      <c r="L20140" s="8"/>
      <c r="N20140" s="5"/>
      <c r="O20140" s="10"/>
      <c r="P20140" s="8"/>
    </row>
    <row r="20141" spans="1:16" s="2" customFormat="1" x14ac:dyDescent="0.15">
      <c r="A20141" s="3"/>
      <c r="B20141" s="3"/>
      <c r="J20141" s="3"/>
      <c r="K20141" s="5"/>
      <c r="L20141" s="8"/>
      <c r="N20141" s="5"/>
      <c r="O20141" s="10"/>
      <c r="P20141" s="8"/>
    </row>
    <row r="20142" spans="1:16" s="2" customFormat="1" x14ac:dyDescent="0.15">
      <c r="A20142" s="3"/>
      <c r="B20142" s="3"/>
      <c r="J20142" s="3"/>
      <c r="K20142" s="5"/>
      <c r="L20142" s="8"/>
      <c r="N20142" s="5"/>
      <c r="O20142" s="10"/>
      <c r="P20142" s="8"/>
    </row>
    <row r="20143" spans="1:16" s="2" customFormat="1" x14ac:dyDescent="0.15">
      <c r="A20143" s="3"/>
      <c r="B20143" s="3"/>
      <c r="J20143" s="3"/>
      <c r="K20143" s="5"/>
      <c r="L20143" s="8"/>
      <c r="N20143" s="5"/>
      <c r="O20143" s="10"/>
      <c r="P20143" s="8"/>
    </row>
    <row r="20144" spans="1:16" s="2" customFormat="1" x14ac:dyDescent="0.15">
      <c r="A20144" s="3"/>
      <c r="B20144" s="3"/>
      <c r="J20144" s="3"/>
      <c r="K20144" s="5"/>
      <c r="L20144" s="8"/>
      <c r="N20144" s="5"/>
      <c r="O20144" s="10"/>
      <c r="P20144" s="8"/>
    </row>
    <row r="20145" spans="1:16" s="2" customFormat="1" x14ac:dyDescent="0.15">
      <c r="A20145" s="3"/>
      <c r="B20145" s="3"/>
      <c r="J20145" s="3"/>
      <c r="K20145" s="5"/>
      <c r="L20145" s="8"/>
      <c r="N20145" s="5"/>
      <c r="O20145" s="10"/>
      <c r="P20145" s="8"/>
    </row>
    <row r="20146" spans="1:16" s="2" customFormat="1" x14ac:dyDescent="0.15">
      <c r="A20146" s="3"/>
      <c r="B20146" s="3"/>
      <c r="J20146" s="3"/>
      <c r="K20146" s="5"/>
      <c r="L20146" s="8"/>
      <c r="N20146" s="5"/>
      <c r="O20146" s="10"/>
      <c r="P20146" s="8"/>
    </row>
    <row r="20147" spans="1:16" s="2" customFormat="1" x14ac:dyDescent="0.15">
      <c r="A20147" s="3"/>
      <c r="B20147" s="3"/>
      <c r="J20147" s="3"/>
      <c r="K20147" s="5"/>
      <c r="L20147" s="8"/>
      <c r="N20147" s="5"/>
      <c r="O20147" s="10"/>
      <c r="P20147" s="8"/>
    </row>
    <row r="20148" spans="1:16" s="2" customFormat="1" x14ac:dyDescent="0.15">
      <c r="A20148" s="3"/>
      <c r="B20148" s="3"/>
      <c r="J20148" s="3"/>
      <c r="K20148" s="5"/>
      <c r="L20148" s="8"/>
      <c r="N20148" s="5"/>
      <c r="O20148" s="10"/>
      <c r="P20148" s="8"/>
    </row>
    <row r="20149" spans="1:16" s="2" customFormat="1" x14ac:dyDescent="0.15">
      <c r="A20149" s="3"/>
      <c r="B20149" s="3"/>
      <c r="J20149" s="3"/>
      <c r="K20149" s="5"/>
      <c r="L20149" s="8"/>
      <c r="N20149" s="5"/>
      <c r="O20149" s="10"/>
      <c r="P20149" s="8"/>
    </row>
    <row r="20150" spans="1:16" s="2" customFormat="1" x14ac:dyDescent="0.15">
      <c r="A20150" s="3"/>
      <c r="B20150" s="3"/>
      <c r="J20150" s="3"/>
      <c r="K20150" s="5"/>
      <c r="L20150" s="8"/>
      <c r="N20150" s="5"/>
      <c r="O20150" s="10"/>
      <c r="P20150" s="8"/>
    </row>
    <row r="20151" spans="1:16" s="2" customFormat="1" x14ac:dyDescent="0.15">
      <c r="A20151" s="3"/>
      <c r="B20151" s="3"/>
      <c r="J20151" s="3"/>
      <c r="K20151" s="5"/>
      <c r="L20151" s="8"/>
      <c r="N20151" s="5"/>
      <c r="O20151" s="10"/>
      <c r="P20151" s="8"/>
    </row>
    <row r="20152" spans="1:16" s="2" customFormat="1" x14ac:dyDescent="0.15">
      <c r="A20152" s="3"/>
      <c r="B20152" s="3"/>
      <c r="J20152" s="3"/>
      <c r="K20152" s="5"/>
      <c r="L20152" s="8"/>
      <c r="N20152" s="5"/>
      <c r="O20152" s="10"/>
      <c r="P20152" s="8"/>
    </row>
    <row r="20153" spans="1:16" s="2" customFormat="1" x14ac:dyDescent="0.15">
      <c r="A20153" s="3"/>
      <c r="B20153" s="3"/>
      <c r="J20153" s="3"/>
      <c r="K20153" s="5"/>
      <c r="L20153" s="8"/>
      <c r="N20153" s="5"/>
      <c r="O20153" s="10"/>
      <c r="P20153" s="8"/>
    </row>
    <row r="20154" spans="1:16" s="2" customFormat="1" x14ac:dyDescent="0.15">
      <c r="A20154" s="3"/>
      <c r="B20154" s="3"/>
      <c r="J20154" s="3"/>
      <c r="K20154" s="5"/>
      <c r="L20154" s="8"/>
      <c r="N20154" s="5"/>
      <c r="O20154" s="10"/>
      <c r="P20154" s="8"/>
    </row>
    <row r="20155" spans="1:16" s="2" customFormat="1" x14ac:dyDescent="0.15">
      <c r="A20155" s="3"/>
      <c r="B20155" s="3"/>
      <c r="J20155" s="3"/>
      <c r="K20155" s="5"/>
      <c r="L20155" s="8"/>
      <c r="N20155" s="5"/>
      <c r="O20155" s="10"/>
      <c r="P20155" s="8"/>
    </row>
    <row r="20156" spans="1:16" s="2" customFormat="1" x14ac:dyDescent="0.15">
      <c r="A20156" s="3"/>
      <c r="B20156" s="3"/>
      <c r="J20156" s="3"/>
      <c r="K20156" s="5"/>
      <c r="L20156" s="8"/>
      <c r="N20156" s="5"/>
      <c r="O20156" s="10"/>
      <c r="P20156" s="8"/>
    </row>
    <row r="20157" spans="1:16" s="2" customFormat="1" x14ac:dyDescent="0.15">
      <c r="A20157" s="3"/>
      <c r="B20157" s="3"/>
      <c r="J20157" s="3"/>
      <c r="K20157" s="5"/>
      <c r="L20157" s="8"/>
      <c r="N20157" s="5"/>
      <c r="O20157" s="10"/>
      <c r="P20157" s="8"/>
    </row>
    <row r="20158" spans="1:16" s="2" customFormat="1" x14ac:dyDescent="0.15">
      <c r="A20158" s="3"/>
      <c r="B20158" s="3"/>
      <c r="J20158" s="3"/>
      <c r="K20158" s="5"/>
      <c r="L20158" s="8"/>
      <c r="N20158" s="5"/>
      <c r="O20158" s="10"/>
      <c r="P20158" s="8"/>
    </row>
    <row r="20159" spans="1:16" s="2" customFormat="1" x14ac:dyDescent="0.15">
      <c r="A20159" s="3"/>
      <c r="B20159" s="3"/>
      <c r="J20159" s="3"/>
      <c r="K20159" s="5"/>
      <c r="L20159" s="8"/>
      <c r="N20159" s="5"/>
      <c r="O20159" s="10"/>
      <c r="P20159" s="8"/>
    </row>
    <row r="20160" spans="1:16" s="2" customFormat="1" x14ac:dyDescent="0.15">
      <c r="A20160" s="3"/>
      <c r="B20160" s="3"/>
      <c r="J20160" s="3"/>
      <c r="K20160" s="5"/>
      <c r="L20160" s="8"/>
      <c r="N20160" s="5"/>
      <c r="O20160" s="10"/>
      <c r="P20160" s="8"/>
    </row>
    <row r="20161" spans="1:16" s="2" customFormat="1" x14ac:dyDescent="0.15">
      <c r="A20161" s="3"/>
      <c r="B20161" s="3"/>
      <c r="J20161" s="3"/>
      <c r="K20161" s="5"/>
      <c r="L20161" s="8"/>
      <c r="N20161" s="5"/>
      <c r="O20161" s="10"/>
      <c r="P20161" s="8"/>
    </row>
    <row r="20162" spans="1:16" s="2" customFormat="1" x14ac:dyDescent="0.15">
      <c r="A20162" s="3"/>
      <c r="B20162" s="3"/>
      <c r="J20162" s="3"/>
      <c r="K20162" s="5"/>
      <c r="L20162" s="8"/>
      <c r="N20162" s="5"/>
      <c r="O20162" s="10"/>
      <c r="P20162" s="8"/>
    </row>
    <row r="20163" spans="1:16" s="2" customFormat="1" x14ac:dyDescent="0.15">
      <c r="A20163" s="3"/>
      <c r="B20163" s="3"/>
      <c r="J20163" s="3"/>
      <c r="K20163" s="5"/>
      <c r="L20163" s="8"/>
      <c r="N20163" s="5"/>
      <c r="O20163" s="10"/>
      <c r="P20163" s="8"/>
    </row>
    <row r="20164" spans="1:16" s="2" customFormat="1" x14ac:dyDescent="0.15">
      <c r="A20164" s="3"/>
      <c r="B20164" s="3"/>
      <c r="J20164" s="3"/>
      <c r="K20164" s="5"/>
      <c r="L20164" s="8"/>
      <c r="N20164" s="5"/>
      <c r="O20164" s="10"/>
      <c r="P20164" s="8"/>
    </row>
    <row r="20165" spans="1:16" s="2" customFormat="1" x14ac:dyDescent="0.15">
      <c r="A20165" s="3"/>
      <c r="B20165" s="3"/>
      <c r="J20165" s="3"/>
      <c r="K20165" s="5"/>
      <c r="L20165" s="8"/>
      <c r="N20165" s="5"/>
      <c r="O20165" s="10"/>
      <c r="P20165" s="8"/>
    </row>
    <row r="20166" spans="1:16" s="2" customFormat="1" x14ac:dyDescent="0.15">
      <c r="A20166" s="3"/>
      <c r="B20166" s="3"/>
      <c r="J20166" s="3"/>
      <c r="K20166" s="5"/>
      <c r="L20166" s="8"/>
      <c r="N20166" s="5"/>
      <c r="O20166" s="10"/>
      <c r="P20166" s="8"/>
    </row>
    <row r="20167" spans="1:16" s="2" customFormat="1" x14ac:dyDescent="0.15">
      <c r="A20167" s="3"/>
      <c r="B20167" s="3"/>
      <c r="J20167" s="3"/>
      <c r="K20167" s="5"/>
      <c r="L20167" s="8"/>
      <c r="N20167" s="5"/>
      <c r="O20167" s="10"/>
      <c r="P20167" s="8"/>
    </row>
    <row r="20168" spans="1:16" s="2" customFormat="1" x14ac:dyDescent="0.15">
      <c r="A20168" s="3"/>
      <c r="B20168" s="3"/>
      <c r="J20168" s="3"/>
      <c r="K20168" s="5"/>
      <c r="L20168" s="8"/>
      <c r="N20168" s="5"/>
      <c r="O20168" s="10"/>
      <c r="P20168" s="8"/>
    </row>
    <row r="20169" spans="1:16" s="2" customFormat="1" x14ac:dyDescent="0.15">
      <c r="A20169" s="3"/>
      <c r="B20169" s="3"/>
      <c r="J20169" s="3"/>
      <c r="K20169" s="5"/>
      <c r="L20169" s="8"/>
      <c r="N20169" s="5"/>
      <c r="O20169" s="10"/>
      <c r="P20169" s="8"/>
    </row>
    <row r="20170" spans="1:16" s="2" customFormat="1" x14ac:dyDescent="0.15">
      <c r="A20170" s="3"/>
      <c r="B20170" s="3"/>
      <c r="J20170" s="3"/>
      <c r="K20170" s="5"/>
      <c r="L20170" s="8"/>
      <c r="N20170" s="5"/>
      <c r="O20170" s="10"/>
      <c r="P20170" s="8"/>
    </row>
    <row r="20171" spans="1:16" s="2" customFormat="1" x14ac:dyDescent="0.15">
      <c r="A20171" s="3"/>
      <c r="B20171" s="3"/>
      <c r="J20171" s="3"/>
      <c r="K20171" s="5"/>
      <c r="L20171" s="8"/>
      <c r="N20171" s="5"/>
      <c r="O20171" s="10"/>
      <c r="P20171" s="8"/>
    </row>
    <row r="20172" spans="1:16" s="2" customFormat="1" x14ac:dyDescent="0.15">
      <c r="A20172" s="3"/>
      <c r="B20172" s="3"/>
      <c r="J20172" s="3"/>
      <c r="K20172" s="5"/>
      <c r="L20172" s="8"/>
      <c r="N20172" s="5"/>
      <c r="O20172" s="10"/>
      <c r="P20172" s="8"/>
    </row>
    <row r="20173" spans="1:16" s="2" customFormat="1" x14ac:dyDescent="0.15">
      <c r="A20173" s="3"/>
      <c r="B20173" s="3"/>
      <c r="J20173" s="3"/>
      <c r="K20173" s="5"/>
      <c r="L20173" s="8"/>
      <c r="N20173" s="5"/>
      <c r="O20173" s="10"/>
      <c r="P20173" s="8"/>
    </row>
    <row r="20174" spans="1:16" s="2" customFormat="1" x14ac:dyDescent="0.15">
      <c r="A20174" s="3"/>
      <c r="B20174" s="3"/>
      <c r="J20174" s="3"/>
      <c r="K20174" s="5"/>
      <c r="L20174" s="8"/>
      <c r="N20174" s="5"/>
      <c r="O20174" s="10"/>
      <c r="P20174" s="8"/>
    </row>
    <row r="20175" spans="1:16" s="2" customFormat="1" x14ac:dyDescent="0.15">
      <c r="A20175" s="3"/>
      <c r="B20175" s="3"/>
      <c r="J20175" s="3"/>
      <c r="K20175" s="5"/>
      <c r="L20175" s="8"/>
      <c r="N20175" s="5"/>
      <c r="O20175" s="10"/>
      <c r="P20175" s="8"/>
    </row>
    <row r="20176" spans="1:16" s="2" customFormat="1" x14ac:dyDescent="0.15">
      <c r="A20176" s="3"/>
      <c r="B20176" s="3"/>
      <c r="J20176" s="3"/>
      <c r="K20176" s="5"/>
      <c r="L20176" s="8"/>
      <c r="N20176" s="5"/>
      <c r="O20176" s="10"/>
      <c r="P20176" s="8"/>
    </row>
    <row r="20177" spans="1:16" s="2" customFormat="1" x14ac:dyDescent="0.15">
      <c r="A20177" s="3"/>
      <c r="B20177" s="3"/>
      <c r="J20177" s="3"/>
      <c r="K20177" s="5"/>
      <c r="L20177" s="8"/>
      <c r="N20177" s="5"/>
      <c r="O20177" s="10"/>
      <c r="P20177" s="8"/>
    </row>
    <row r="20178" spans="1:16" s="2" customFormat="1" x14ac:dyDescent="0.15">
      <c r="A20178" s="3"/>
      <c r="B20178" s="3"/>
      <c r="J20178" s="3"/>
      <c r="K20178" s="5"/>
      <c r="L20178" s="8"/>
      <c r="N20178" s="5"/>
      <c r="O20178" s="10"/>
      <c r="P20178" s="8"/>
    </row>
    <row r="20179" spans="1:16" s="2" customFormat="1" x14ac:dyDescent="0.15">
      <c r="A20179" s="3"/>
      <c r="B20179" s="3"/>
      <c r="J20179" s="3"/>
      <c r="K20179" s="5"/>
      <c r="L20179" s="8"/>
      <c r="N20179" s="5"/>
      <c r="O20179" s="10"/>
      <c r="P20179" s="8"/>
    </row>
    <row r="20180" spans="1:16" s="2" customFormat="1" x14ac:dyDescent="0.15">
      <c r="A20180" s="3"/>
      <c r="B20180" s="3"/>
      <c r="J20180" s="3"/>
      <c r="K20180" s="5"/>
      <c r="L20180" s="8"/>
      <c r="N20180" s="5"/>
      <c r="O20180" s="10"/>
      <c r="P20180" s="8"/>
    </row>
    <row r="20181" spans="1:16" s="2" customFormat="1" x14ac:dyDescent="0.15">
      <c r="A20181" s="3"/>
      <c r="B20181" s="3"/>
      <c r="J20181" s="3"/>
      <c r="K20181" s="5"/>
      <c r="L20181" s="8"/>
      <c r="N20181" s="5"/>
      <c r="O20181" s="10"/>
      <c r="P20181" s="8"/>
    </row>
    <row r="20182" spans="1:16" s="2" customFormat="1" x14ac:dyDescent="0.15">
      <c r="A20182" s="3"/>
      <c r="B20182" s="3"/>
      <c r="J20182" s="3"/>
      <c r="K20182" s="5"/>
      <c r="L20182" s="8"/>
      <c r="N20182" s="5"/>
      <c r="O20182" s="10"/>
      <c r="P20182" s="8"/>
    </row>
    <row r="20183" spans="1:16" s="2" customFormat="1" x14ac:dyDescent="0.15">
      <c r="A20183" s="3"/>
      <c r="B20183" s="3"/>
      <c r="J20183" s="3"/>
      <c r="K20183" s="5"/>
      <c r="L20183" s="8"/>
      <c r="N20183" s="5"/>
      <c r="O20183" s="10"/>
      <c r="P20183" s="8"/>
    </row>
    <row r="20184" spans="1:16" s="2" customFormat="1" x14ac:dyDescent="0.15">
      <c r="A20184" s="3"/>
      <c r="B20184" s="3"/>
      <c r="J20184" s="3"/>
      <c r="K20184" s="5"/>
      <c r="L20184" s="8"/>
      <c r="N20184" s="5"/>
      <c r="O20184" s="10"/>
      <c r="P20184" s="8"/>
    </row>
    <row r="20185" spans="1:16" s="2" customFormat="1" x14ac:dyDescent="0.15">
      <c r="A20185" s="3"/>
      <c r="B20185" s="3"/>
      <c r="J20185" s="3"/>
      <c r="K20185" s="5"/>
      <c r="L20185" s="8"/>
      <c r="N20185" s="5"/>
      <c r="O20185" s="10"/>
      <c r="P20185" s="8"/>
    </row>
    <row r="20186" spans="1:16" s="2" customFormat="1" x14ac:dyDescent="0.15">
      <c r="A20186" s="3"/>
      <c r="B20186" s="3"/>
      <c r="J20186" s="3"/>
      <c r="K20186" s="5"/>
      <c r="L20186" s="8"/>
      <c r="N20186" s="5"/>
      <c r="O20186" s="10"/>
      <c r="P20186" s="8"/>
    </row>
    <row r="20187" spans="1:16" s="2" customFormat="1" x14ac:dyDescent="0.15">
      <c r="A20187" s="3"/>
      <c r="B20187" s="3"/>
      <c r="J20187" s="3"/>
      <c r="K20187" s="5"/>
      <c r="L20187" s="8"/>
      <c r="N20187" s="5"/>
      <c r="O20187" s="10"/>
      <c r="P20187" s="8"/>
    </row>
    <row r="20188" spans="1:16" s="2" customFormat="1" x14ac:dyDescent="0.15">
      <c r="A20188" s="3"/>
      <c r="B20188" s="3"/>
      <c r="J20188" s="3"/>
      <c r="K20188" s="5"/>
      <c r="L20188" s="8"/>
      <c r="N20188" s="5"/>
      <c r="O20188" s="10"/>
      <c r="P20188" s="8"/>
    </row>
    <row r="20189" spans="1:16" s="2" customFormat="1" x14ac:dyDescent="0.15">
      <c r="A20189" s="3"/>
      <c r="B20189" s="3"/>
      <c r="J20189" s="3"/>
      <c r="K20189" s="5"/>
      <c r="L20189" s="8"/>
      <c r="N20189" s="5"/>
      <c r="O20189" s="10"/>
      <c r="P20189" s="8"/>
    </row>
    <row r="20190" spans="1:16" s="2" customFormat="1" x14ac:dyDescent="0.15">
      <c r="A20190" s="3"/>
      <c r="B20190" s="3"/>
      <c r="J20190" s="3"/>
      <c r="K20190" s="5"/>
      <c r="L20190" s="8"/>
      <c r="N20190" s="5"/>
      <c r="O20190" s="10"/>
      <c r="P20190" s="8"/>
    </row>
    <row r="20191" spans="1:16" s="2" customFormat="1" x14ac:dyDescent="0.15">
      <c r="A20191" s="3"/>
      <c r="B20191" s="3"/>
      <c r="J20191" s="3"/>
      <c r="K20191" s="5"/>
      <c r="L20191" s="8"/>
      <c r="N20191" s="5"/>
      <c r="O20191" s="10"/>
      <c r="P20191" s="8"/>
    </row>
    <row r="20192" spans="1:16" s="2" customFormat="1" x14ac:dyDescent="0.15">
      <c r="A20192" s="3"/>
      <c r="B20192" s="3"/>
      <c r="J20192" s="3"/>
      <c r="K20192" s="5"/>
      <c r="L20192" s="8"/>
      <c r="N20192" s="5"/>
      <c r="O20192" s="10"/>
      <c r="P20192" s="8"/>
    </row>
    <row r="20193" spans="1:16" s="2" customFormat="1" x14ac:dyDescent="0.15">
      <c r="A20193" s="3"/>
      <c r="B20193" s="3"/>
      <c r="J20193" s="3"/>
      <c r="K20193" s="5"/>
      <c r="L20193" s="8"/>
      <c r="N20193" s="5"/>
      <c r="O20193" s="10"/>
      <c r="P20193" s="8"/>
    </row>
    <row r="20194" spans="1:16" s="2" customFormat="1" x14ac:dyDescent="0.15">
      <c r="A20194" s="3"/>
      <c r="B20194" s="3"/>
      <c r="J20194" s="3"/>
      <c r="K20194" s="5"/>
      <c r="L20194" s="8"/>
      <c r="N20194" s="5"/>
      <c r="O20194" s="10"/>
      <c r="P20194" s="8"/>
    </row>
    <row r="20195" spans="1:16" s="2" customFormat="1" x14ac:dyDescent="0.15">
      <c r="A20195" s="3"/>
      <c r="B20195" s="3"/>
      <c r="J20195" s="3"/>
      <c r="K20195" s="5"/>
      <c r="L20195" s="8"/>
      <c r="N20195" s="5"/>
      <c r="O20195" s="10"/>
      <c r="P20195" s="8"/>
    </row>
    <row r="20196" spans="1:16" s="2" customFormat="1" x14ac:dyDescent="0.15">
      <c r="A20196" s="3"/>
      <c r="B20196" s="3"/>
      <c r="J20196" s="3"/>
      <c r="K20196" s="5"/>
      <c r="L20196" s="8"/>
      <c r="N20196" s="5"/>
      <c r="O20196" s="10"/>
      <c r="P20196" s="8"/>
    </row>
    <row r="20197" spans="1:16" s="2" customFormat="1" x14ac:dyDescent="0.15">
      <c r="A20197" s="3"/>
      <c r="B20197" s="3"/>
      <c r="J20197" s="3"/>
      <c r="K20197" s="5"/>
      <c r="L20197" s="8"/>
      <c r="N20197" s="5"/>
      <c r="O20197" s="10"/>
      <c r="P20197" s="8"/>
    </row>
    <row r="20198" spans="1:16" s="2" customFormat="1" x14ac:dyDescent="0.15">
      <c r="A20198" s="3"/>
      <c r="B20198" s="3"/>
      <c r="J20198" s="3"/>
      <c r="K20198" s="5"/>
      <c r="L20198" s="8"/>
      <c r="N20198" s="5"/>
      <c r="O20198" s="10"/>
      <c r="P20198" s="8"/>
    </row>
    <row r="20199" spans="1:16" s="2" customFormat="1" x14ac:dyDescent="0.15">
      <c r="A20199" s="3"/>
      <c r="B20199" s="3"/>
      <c r="J20199" s="3"/>
      <c r="K20199" s="5"/>
      <c r="L20199" s="8"/>
      <c r="N20199" s="5"/>
      <c r="O20199" s="10"/>
      <c r="P20199" s="8"/>
    </row>
    <row r="20200" spans="1:16" s="2" customFormat="1" x14ac:dyDescent="0.15">
      <c r="A20200" s="3"/>
      <c r="B20200" s="3"/>
      <c r="J20200" s="3"/>
      <c r="K20200" s="5"/>
      <c r="L20200" s="8"/>
      <c r="N20200" s="5"/>
      <c r="O20200" s="10"/>
      <c r="P20200" s="8"/>
    </row>
    <row r="20201" spans="1:16" s="2" customFormat="1" x14ac:dyDescent="0.15">
      <c r="A20201" s="3"/>
      <c r="B20201" s="3"/>
      <c r="J20201" s="3"/>
      <c r="K20201" s="5"/>
      <c r="L20201" s="8"/>
      <c r="N20201" s="5"/>
      <c r="O20201" s="10"/>
      <c r="P20201" s="8"/>
    </row>
    <row r="20202" spans="1:16" s="2" customFormat="1" x14ac:dyDescent="0.15">
      <c r="A20202" s="3"/>
      <c r="B20202" s="3"/>
      <c r="J20202" s="3"/>
      <c r="K20202" s="5"/>
      <c r="L20202" s="8"/>
      <c r="N20202" s="5"/>
      <c r="O20202" s="10"/>
      <c r="P20202" s="8"/>
    </row>
    <row r="20203" spans="1:16" s="2" customFormat="1" x14ac:dyDescent="0.15">
      <c r="A20203" s="3"/>
      <c r="B20203" s="3"/>
      <c r="J20203" s="3"/>
      <c r="K20203" s="5"/>
      <c r="L20203" s="8"/>
      <c r="N20203" s="5"/>
      <c r="O20203" s="10"/>
      <c r="P20203" s="8"/>
    </row>
    <row r="20204" spans="1:16" s="2" customFormat="1" x14ac:dyDescent="0.15">
      <c r="A20204" s="3"/>
      <c r="B20204" s="3"/>
      <c r="J20204" s="3"/>
      <c r="K20204" s="5"/>
      <c r="L20204" s="8"/>
      <c r="N20204" s="5"/>
      <c r="O20204" s="10"/>
      <c r="P20204" s="8"/>
    </row>
    <row r="20205" spans="1:16" s="2" customFormat="1" x14ac:dyDescent="0.15">
      <c r="A20205" s="3"/>
      <c r="B20205" s="3"/>
      <c r="J20205" s="3"/>
      <c r="K20205" s="5"/>
      <c r="L20205" s="8"/>
      <c r="N20205" s="5"/>
      <c r="O20205" s="10"/>
      <c r="P20205" s="8"/>
    </row>
    <row r="20206" spans="1:16" s="2" customFormat="1" x14ac:dyDescent="0.15">
      <c r="A20206" s="3"/>
      <c r="B20206" s="3"/>
      <c r="J20206" s="3"/>
      <c r="K20206" s="5"/>
      <c r="L20206" s="8"/>
      <c r="N20206" s="5"/>
      <c r="O20206" s="10"/>
      <c r="P20206" s="8"/>
    </row>
    <row r="20207" spans="1:16" s="2" customFormat="1" x14ac:dyDescent="0.15">
      <c r="A20207" s="3"/>
      <c r="B20207" s="3"/>
      <c r="J20207" s="3"/>
      <c r="K20207" s="5"/>
      <c r="L20207" s="8"/>
      <c r="N20207" s="5"/>
      <c r="O20207" s="10"/>
      <c r="P20207" s="8"/>
    </row>
    <row r="20208" spans="1:16" s="2" customFormat="1" x14ac:dyDescent="0.15">
      <c r="A20208" s="3"/>
      <c r="B20208" s="3"/>
      <c r="J20208" s="3"/>
      <c r="K20208" s="5"/>
      <c r="L20208" s="8"/>
      <c r="N20208" s="5"/>
      <c r="O20208" s="10"/>
      <c r="P20208" s="8"/>
    </row>
    <row r="20209" spans="1:16" s="2" customFormat="1" x14ac:dyDescent="0.15">
      <c r="A20209" s="3"/>
      <c r="B20209" s="3"/>
      <c r="J20209" s="3"/>
      <c r="K20209" s="5"/>
      <c r="L20209" s="8"/>
      <c r="N20209" s="5"/>
      <c r="O20209" s="10"/>
      <c r="P20209" s="8"/>
    </row>
    <row r="20210" spans="1:16" s="2" customFormat="1" x14ac:dyDescent="0.15">
      <c r="A20210" s="3"/>
      <c r="B20210" s="3"/>
      <c r="J20210" s="3"/>
      <c r="K20210" s="5"/>
      <c r="L20210" s="8"/>
      <c r="N20210" s="5"/>
      <c r="O20210" s="10"/>
      <c r="P20210" s="8"/>
    </row>
    <row r="20211" spans="1:16" s="2" customFormat="1" x14ac:dyDescent="0.15">
      <c r="A20211" s="3"/>
      <c r="B20211" s="3"/>
      <c r="J20211" s="3"/>
      <c r="K20211" s="5"/>
      <c r="L20211" s="8"/>
      <c r="N20211" s="5"/>
      <c r="O20211" s="10"/>
      <c r="P20211" s="8"/>
    </row>
    <row r="20212" spans="1:16" s="2" customFormat="1" x14ac:dyDescent="0.15">
      <c r="A20212" s="3"/>
      <c r="B20212" s="3"/>
      <c r="J20212" s="3"/>
      <c r="K20212" s="5"/>
      <c r="L20212" s="8"/>
      <c r="N20212" s="5"/>
      <c r="O20212" s="10"/>
      <c r="P20212" s="8"/>
    </row>
    <row r="20213" spans="1:16" s="2" customFormat="1" x14ac:dyDescent="0.15">
      <c r="A20213" s="3"/>
      <c r="B20213" s="3"/>
      <c r="J20213" s="3"/>
      <c r="K20213" s="5"/>
      <c r="L20213" s="8"/>
      <c r="N20213" s="5"/>
      <c r="O20213" s="10"/>
      <c r="P20213" s="8"/>
    </row>
    <row r="20214" spans="1:16" s="2" customFormat="1" x14ac:dyDescent="0.15">
      <c r="A20214" s="3"/>
      <c r="B20214" s="3"/>
      <c r="J20214" s="3"/>
      <c r="K20214" s="5"/>
      <c r="L20214" s="8"/>
      <c r="N20214" s="5"/>
      <c r="O20214" s="10"/>
      <c r="P20214" s="8"/>
    </row>
    <row r="20215" spans="1:16" s="2" customFormat="1" x14ac:dyDescent="0.15">
      <c r="A20215" s="3"/>
      <c r="B20215" s="3"/>
      <c r="J20215" s="3"/>
      <c r="K20215" s="5"/>
      <c r="L20215" s="8"/>
      <c r="N20215" s="5"/>
      <c r="O20215" s="10"/>
      <c r="P20215" s="8"/>
    </row>
    <row r="20216" spans="1:16" s="2" customFormat="1" x14ac:dyDescent="0.15">
      <c r="A20216" s="3"/>
      <c r="B20216" s="3"/>
      <c r="J20216" s="3"/>
      <c r="K20216" s="5"/>
      <c r="L20216" s="8"/>
      <c r="N20216" s="5"/>
      <c r="O20216" s="10"/>
      <c r="P20216" s="8"/>
    </row>
    <row r="20217" spans="1:16" s="2" customFormat="1" x14ac:dyDescent="0.15">
      <c r="A20217" s="3"/>
      <c r="B20217" s="3"/>
      <c r="J20217" s="3"/>
      <c r="K20217" s="5"/>
      <c r="L20217" s="8"/>
      <c r="N20217" s="5"/>
      <c r="O20217" s="10"/>
      <c r="P20217" s="8"/>
    </row>
    <row r="20218" spans="1:16" s="2" customFormat="1" x14ac:dyDescent="0.15">
      <c r="A20218" s="3"/>
      <c r="B20218" s="3"/>
      <c r="J20218" s="3"/>
      <c r="K20218" s="5"/>
      <c r="L20218" s="8"/>
      <c r="N20218" s="5"/>
      <c r="O20218" s="10"/>
      <c r="P20218" s="8"/>
    </row>
    <row r="20219" spans="1:16" s="2" customFormat="1" x14ac:dyDescent="0.15">
      <c r="A20219" s="3"/>
      <c r="B20219" s="3"/>
      <c r="J20219" s="3"/>
      <c r="K20219" s="5"/>
      <c r="L20219" s="8"/>
      <c r="N20219" s="5"/>
      <c r="O20219" s="10"/>
      <c r="P20219" s="8"/>
    </row>
    <row r="20220" spans="1:16" s="2" customFormat="1" x14ac:dyDescent="0.15">
      <c r="A20220" s="3"/>
      <c r="B20220" s="3"/>
      <c r="J20220" s="3"/>
      <c r="K20220" s="5"/>
      <c r="L20220" s="8"/>
      <c r="N20220" s="5"/>
      <c r="O20220" s="10"/>
      <c r="P20220" s="8"/>
    </row>
    <row r="20221" spans="1:16" s="2" customFormat="1" x14ac:dyDescent="0.15">
      <c r="A20221" s="3"/>
      <c r="B20221" s="3"/>
      <c r="J20221" s="3"/>
      <c r="K20221" s="5"/>
      <c r="L20221" s="8"/>
      <c r="N20221" s="5"/>
      <c r="O20221" s="10"/>
      <c r="P20221" s="8"/>
    </row>
    <row r="20222" spans="1:16" s="2" customFormat="1" x14ac:dyDescent="0.15">
      <c r="A20222" s="3"/>
      <c r="B20222" s="3"/>
      <c r="J20222" s="3"/>
      <c r="K20222" s="5"/>
      <c r="L20222" s="8"/>
      <c r="N20222" s="5"/>
      <c r="O20222" s="10"/>
      <c r="P20222" s="8"/>
    </row>
    <row r="20223" spans="1:16" s="2" customFormat="1" x14ac:dyDescent="0.15">
      <c r="A20223" s="3"/>
      <c r="B20223" s="3"/>
      <c r="J20223" s="3"/>
      <c r="K20223" s="5"/>
      <c r="L20223" s="8"/>
      <c r="N20223" s="5"/>
      <c r="O20223" s="10"/>
      <c r="P20223" s="8"/>
    </row>
    <row r="20224" spans="1:16" s="2" customFormat="1" x14ac:dyDescent="0.15">
      <c r="A20224" s="3"/>
      <c r="B20224" s="3"/>
      <c r="J20224" s="3"/>
      <c r="K20224" s="5"/>
      <c r="L20224" s="8"/>
      <c r="N20224" s="5"/>
      <c r="O20224" s="10"/>
      <c r="P20224" s="8"/>
    </row>
    <row r="20225" spans="1:16" s="2" customFormat="1" x14ac:dyDescent="0.15">
      <c r="A20225" s="3"/>
      <c r="B20225" s="3"/>
      <c r="J20225" s="3"/>
      <c r="K20225" s="5"/>
      <c r="L20225" s="8"/>
      <c r="N20225" s="5"/>
      <c r="O20225" s="10"/>
      <c r="P20225" s="8"/>
    </row>
    <row r="20226" spans="1:16" s="2" customFormat="1" x14ac:dyDescent="0.15">
      <c r="A20226" s="3"/>
      <c r="B20226" s="3"/>
      <c r="J20226" s="3"/>
      <c r="K20226" s="5"/>
      <c r="L20226" s="8"/>
      <c r="N20226" s="5"/>
      <c r="O20226" s="10"/>
      <c r="P20226" s="8"/>
    </row>
    <row r="20227" spans="1:16" s="2" customFormat="1" x14ac:dyDescent="0.15">
      <c r="A20227" s="3"/>
      <c r="B20227" s="3"/>
      <c r="J20227" s="3"/>
      <c r="K20227" s="5"/>
      <c r="L20227" s="8"/>
      <c r="N20227" s="5"/>
      <c r="O20227" s="10"/>
      <c r="P20227" s="8"/>
    </row>
    <row r="20228" spans="1:16" s="2" customFormat="1" x14ac:dyDescent="0.15">
      <c r="A20228" s="3"/>
      <c r="B20228" s="3"/>
      <c r="J20228" s="3"/>
      <c r="K20228" s="5"/>
      <c r="L20228" s="8"/>
      <c r="N20228" s="5"/>
      <c r="O20228" s="10"/>
      <c r="P20228" s="8"/>
    </row>
    <row r="20229" spans="1:16" s="2" customFormat="1" x14ac:dyDescent="0.15">
      <c r="A20229" s="3"/>
      <c r="B20229" s="3"/>
      <c r="J20229" s="3"/>
      <c r="K20229" s="5"/>
      <c r="L20229" s="8"/>
      <c r="N20229" s="5"/>
      <c r="O20229" s="10"/>
      <c r="P20229" s="8"/>
    </row>
    <row r="20230" spans="1:16" s="2" customFormat="1" x14ac:dyDescent="0.15">
      <c r="A20230" s="3"/>
      <c r="B20230" s="3"/>
      <c r="J20230" s="3"/>
      <c r="K20230" s="5"/>
      <c r="L20230" s="8"/>
      <c r="N20230" s="5"/>
      <c r="O20230" s="10"/>
      <c r="P20230" s="8"/>
    </row>
    <row r="20231" spans="1:16" s="2" customFormat="1" x14ac:dyDescent="0.15">
      <c r="A20231" s="3"/>
      <c r="B20231" s="3"/>
      <c r="J20231" s="3"/>
      <c r="K20231" s="5"/>
      <c r="L20231" s="8"/>
      <c r="N20231" s="5"/>
      <c r="O20231" s="10"/>
      <c r="P20231" s="8"/>
    </row>
    <row r="20232" spans="1:16" s="2" customFormat="1" x14ac:dyDescent="0.15">
      <c r="A20232" s="3"/>
      <c r="B20232" s="3"/>
      <c r="J20232" s="3"/>
      <c r="K20232" s="5"/>
      <c r="L20232" s="8"/>
      <c r="N20232" s="5"/>
      <c r="O20232" s="10"/>
      <c r="P20232" s="8"/>
    </row>
    <row r="20233" spans="1:16" s="2" customFormat="1" x14ac:dyDescent="0.15">
      <c r="A20233" s="3"/>
      <c r="B20233" s="3"/>
      <c r="J20233" s="3"/>
      <c r="K20233" s="5"/>
      <c r="L20233" s="8"/>
      <c r="N20233" s="5"/>
      <c r="O20233" s="10"/>
      <c r="P20233" s="8"/>
    </row>
    <row r="20234" spans="1:16" s="2" customFormat="1" x14ac:dyDescent="0.15">
      <c r="A20234" s="3"/>
      <c r="B20234" s="3"/>
      <c r="J20234" s="3"/>
      <c r="K20234" s="5"/>
      <c r="L20234" s="8"/>
      <c r="N20234" s="5"/>
      <c r="O20234" s="10"/>
      <c r="P20234" s="8"/>
    </row>
    <row r="20235" spans="1:16" s="2" customFormat="1" x14ac:dyDescent="0.15">
      <c r="A20235" s="3"/>
      <c r="B20235" s="3"/>
      <c r="J20235" s="3"/>
      <c r="K20235" s="5"/>
      <c r="L20235" s="8"/>
      <c r="N20235" s="5"/>
      <c r="O20235" s="10"/>
      <c r="P20235" s="8"/>
    </row>
    <row r="20236" spans="1:16" s="2" customFormat="1" x14ac:dyDescent="0.15">
      <c r="A20236" s="3"/>
      <c r="B20236" s="3"/>
      <c r="J20236" s="3"/>
      <c r="K20236" s="5"/>
      <c r="L20236" s="8"/>
      <c r="N20236" s="5"/>
      <c r="O20236" s="10"/>
      <c r="P20236" s="8"/>
    </row>
    <row r="20237" spans="1:16" s="2" customFormat="1" x14ac:dyDescent="0.15">
      <c r="A20237" s="3"/>
      <c r="B20237" s="3"/>
      <c r="J20237" s="3"/>
      <c r="K20237" s="5"/>
      <c r="L20237" s="8"/>
      <c r="N20237" s="5"/>
      <c r="O20237" s="10"/>
      <c r="P20237" s="8"/>
    </row>
    <row r="20238" spans="1:16" s="2" customFormat="1" x14ac:dyDescent="0.15">
      <c r="A20238" s="3"/>
      <c r="B20238" s="3"/>
      <c r="J20238" s="3"/>
      <c r="K20238" s="5"/>
      <c r="L20238" s="8"/>
      <c r="N20238" s="5"/>
      <c r="O20238" s="10"/>
      <c r="P20238" s="8"/>
    </row>
    <row r="20239" spans="1:16" s="2" customFormat="1" x14ac:dyDescent="0.15">
      <c r="A20239" s="3"/>
      <c r="B20239" s="3"/>
      <c r="J20239" s="3"/>
      <c r="K20239" s="5"/>
      <c r="L20239" s="8"/>
      <c r="N20239" s="5"/>
      <c r="O20239" s="10"/>
      <c r="P20239" s="8"/>
    </row>
    <row r="20240" spans="1:16" s="2" customFormat="1" x14ac:dyDescent="0.15">
      <c r="A20240" s="3"/>
      <c r="B20240" s="3"/>
      <c r="J20240" s="3"/>
      <c r="K20240" s="5"/>
      <c r="L20240" s="8"/>
      <c r="N20240" s="5"/>
      <c r="O20240" s="10"/>
      <c r="P20240" s="8"/>
    </row>
    <row r="20241" spans="1:16" s="2" customFormat="1" x14ac:dyDescent="0.15">
      <c r="A20241" s="3"/>
      <c r="B20241" s="3"/>
      <c r="J20241" s="3"/>
      <c r="K20241" s="5"/>
      <c r="L20241" s="8"/>
      <c r="N20241" s="5"/>
      <c r="O20241" s="10"/>
      <c r="P20241" s="8"/>
    </row>
    <row r="20242" spans="1:16" s="2" customFormat="1" x14ac:dyDescent="0.15">
      <c r="A20242" s="3"/>
      <c r="B20242" s="3"/>
      <c r="J20242" s="3"/>
      <c r="K20242" s="5"/>
      <c r="L20242" s="8"/>
      <c r="N20242" s="5"/>
      <c r="O20242" s="10"/>
      <c r="P20242" s="8"/>
    </row>
    <row r="20243" spans="1:16" s="2" customFormat="1" x14ac:dyDescent="0.15">
      <c r="A20243" s="3"/>
      <c r="B20243" s="3"/>
      <c r="J20243" s="3"/>
      <c r="K20243" s="5"/>
      <c r="L20243" s="8"/>
      <c r="N20243" s="5"/>
      <c r="O20243" s="10"/>
      <c r="P20243" s="8"/>
    </row>
    <row r="20244" spans="1:16" s="2" customFormat="1" x14ac:dyDescent="0.15">
      <c r="A20244" s="3"/>
      <c r="B20244" s="3"/>
      <c r="J20244" s="3"/>
      <c r="K20244" s="5"/>
      <c r="L20244" s="8"/>
      <c r="N20244" s="5"/>
      <c r="O20244" s="10"/>
      <c r="P20244" s="8"/>
    </row>
    <row r="20245" spans="1:16" s="2" customFormat="1" x14ac:dyDescent="0.15">
      <c r="A20245" s="3"/>
      <c r="B20245" s="3"/>
      <c r="J20245" s="3"/>
      <c r="K20245" s="5"/>
      <c r="L20245" s="8"/>
      <c r="N20245" s="5"/>
      <c r="O20245" s="10"/>
      <c r="P20245" s="8"/>
    </row>
    <row r="20246" spans="1:16" s="2" customFormat="1" x14ac:dyDescent="0.15">
      <c r="A20246" s="3"/>
      <c r="B20246" s="3"/>
      <c r="J20246" s="3"/>
      <c r="K20246" s="5"/>
      <c r="L20246" s="8"/>
      <c r="N20246" s="5"/>
      <c r="O20246" s="10"/>
      <c r="P20246" s="8"/>
    </row>
    <row r="20247" spans="1:16" s="2" customFormat="1" x14ac:dyDescent="0.15">
      <c r="A20247" s="3"/>
      <c r="B20247" s="3"/>
      <c r="J20247" s="3"/>
      <c r="K20247" s="5"/>
      <c r="L20247" s="8"/>
      <c r="N20247" s="5"/>
      <c r="O20247" s="10"/>
      <c r="P20247" s="8"/>
    </row>
    <row r="20248" spans="1:16" s="2" customFormat="1" x14ac:dyDescent="0.15">
      <c r="A20248" s="3"/>
      <c r="B20248" s="3"/>
      <c r="J20248" s="3"/>
      <c r="K20248" s="5"/>
      <c r="L20248" s="8"/>
      <c r="N20248" s="5"/>
      <c r="O20248" s="10"/>
      <c r="P20248" s="8"/>
    </row>
    <row r="20249" spans="1:16" s="2" customFormat="1" x14ac:dyDescent="0.15">
      <c r="A20249" s="3"/>
      <c r="B20249" s="3"/>
      <c r="J20249" s="3"/>
      <c r="K20249" s="5"/>
      <c r="L20249" s="8"/>
      <c r="N20249" s="5"/>
      <c r="O20249" s="10"/>
      <c r="P20249" s="8"/>
    </row>
    <row r="20250" spans="1:16" s="2" customFormat="1" x14ac:dyDescent="0.15">
      <c r="A20250" s="3"/>
      <c r="B20250" s="3"/>
      <c r="J20250" s="3"/>
      <c r="K20250" s="5"/>
      <c r="L20250" s="8"/>
      <c r="N20250" s="5"/>
      <c r="O20250" s="10"/>
      <c r="P20250" s="8"/>
    </row>
    <row r="20251" spans="1:16" s="2" customFormat="1" x14ac:dyDescent="0.15">
      <c r="A20251" s="3"/>
      <c r="B20251" s="3"/>
      <c r="J20251" s="3"/>
      <c r="K20251" s="5"/>
      <c r="L20251" s="8"/>
      <c r="N20251" s="5"/>
      <c r="O20251" s="10"/>
      <c r="P20251" s="8"/>
    </row>
    <row r="20252" spans="1:16" s="2" customFormat="1" x14ac:dyDescent="0.15">
      <c r="A20252" s="3"/>
      <c r="B20252" s="3"/>
      <c r="J20252" s="3"/>
      <c r="K20252" s="5"/>
      <c r="L20252" s="8"/>
      <c r="N20252" s="5"/>
      <c r="O20252" s="10"/>
      <c r="P20252" s="8"/>
    </row>
    <row r="20253" spans="1:16" s="2" customFormat="1" x14ac:dyDescent="0.15">
      <c r="A20253" s="3"/>
      <c r="B20253" s="3"/>
      <c r="J20253" s="3"/>
      <c r="K20253" s="5"/>
      <c r="L20253" s="8"/>
      <c r="N20253" s="5"/>
      <c r="O20253" s="10"/>
      <c r="P20253" s="8"/>
    </row>
    <row r="20254" spans="1:16" s="2" customFormat="1" x14ac:dyDescent="0.15">
      <c r="A20254" s="3"/>
      <c r="B20254" s="3"/>
      <c r="J20254" s="3"/>
      <c r="K20254" s="5"/>
      <c r="L20254" s="8"/>
      <c r="N20254" s="5"/>
      <c r="O20254" s="10"/>
      <c r="P20254" s="8"/>
    </row>
    <row r="20255" spans="1:16" s="2" customFormat="1" x14ac:dyDescent="0.15">
      <c r="A20255" s="3"/>
      <c r="B20255" s="3"/>
      <c r="J20255" s="3"/>
      <c r="K20255" s="5"/>
      <c r="L20255" s="8"/>
      <c r="N20255" s="5"/>
      <c r="O20255" s="10"/>
      <c r="P20255" s="8"/>
    </row>
    <row r="20256" spans="1:16" s="2" customFormat="1" x14ac:dyDescent="0.15">
      <c r="A20256" s="3"/>
      <c r="B20256" s="3"/>
      <c r="J20256" s="3"/>
      <c r="K20256" s="5"/>
      <c r="L20256" s="8"/>
      <c r="N20256" s="5"/>
      <c r="O20256" s="10"/>
      <c r="P20256" s="8"/>
    </row>
    <row r="20257" spans="1:16" s="2" customFormat="1" x14ac:dyDescent="0.15">
      <c r="A20257" s="3"/>
      <c r="B20257" s="3"/>
      <c r="J20257" s="3"/>
      <c r="K20257" s="5"/>
      <c r="L20257" s="8"/>
      <c r="N20257" s="5"/>
      <c r="O20257" s="10"/>
      <c r="P20257" s="8"/>
    </row>
    <row r="20258" spans="1:16" s="2" customFormat="1" x14ac:dyDescent="0.15">
      <c r="A20258" s="3"/>
      <c r="B20258" s="3"/>
      <c r="J20258" s="3"/>
      <c r="K20258" s="5"/>
      <c r="L20258" s="8"/>
      <c r="N20258" s="5"/>
      <c r="O20258" s="10"/>
      <c r="P20258" s="8"/>
    </row>
    <row r="20259" spans="1:16" s="2" customFormat="1" x14ac:dyDescent="0.15">
      <c r="A20259" s="3"/>
      <c r="B20259" s="3"/>
      <c r="J20259" s="3"/>
      <c r="K20259" s="5"/>
      <c r="L20259" s="8"/>
      <c r="N20259" s="5"/>
      <c r="O20259" s="10"/>
      <c r="P20259" s="8"/>
    </row>
    <row r="20260" spans="1:16" s="2" customFormat="1" x14ac:dyDescent="0.15">
      <c r="A20260" s="3"/>
      <c r="B20260" s="3"/>
      <c r="J20260" s="3"/>
      <c r="K20260" s="5"/>
      <c r="L20260" s="8"/>
      <c r="N20260" s="5"/>
      <c r="O20260" s="10"/>
      <c r="P20260" s="8"/>
    </row>
    <row r="20261" spans="1:16" s="2" customFormat="1" x14ac:dyDescent="0.15">
      <c r="A20261" s="3"/>
      <c r="B20261" s="3"/>
      <c r="J20261" s="3"/>
      <c r="K20261" s="5"/>
      <c r="L20261" s="8"/>
      <c r="N20261" s="5"/>
      <c r="O20261" s="10"/>
      <c r="P20261" s="8"/>
    </row>
    <row r="20262" spans="1:16" s="2" customFormat="1" x14ac:dyDescent="0.15">
      <c r="A20262" s="3"/>
      <c r="B20262" s="3"/>
      <c r="J20262" s="3"/>
      <c r="K20262" s="5"/>
      <c r="L20262" s="8"/>
      <c r="N20262" s="5"/>
      <c r="O20262" s="10"/>
      <c r="P20262" s="8"/>
    </row>
    <row r="20263" spans="1:16" s="2" customFormat="1" x14ac:dyDescent="0.15">
      <c r="A20263" s="3"/>
      <c r="B20263" s="3"/>
      <c r="J20263" s="3"/>
      <c r="K20263" s="5"/>
      <c r="L20263" s="8"/>
      <c r="N20263" s="5"/>
      <c r="O20263" s="10"/>
      <c r="P20263" s="8"/>
    </row>
    <row r="20264" spans="1:16" s="2" customFormat="1" x14ac:dyDescent="0.15">
      <c r="A20264" s="3"/>
      <c r="B20264" s="3"/>
      <c r="J20264" s="3"/>
      <c r="K20264" s="5"/>
      <c r="L20264" s="8"/>
      <c r="N20264" s="5"/>
      <c r="O20264" s="10"/>
      <c r="P20264" s="8"/>
    </row>
    <row r="20265" spans="1:16" s="2" customFormat="1" x14ac:dyDescent="0.15">
      <c r="A20265" s="3"/>
      <c r="B20265" s="3"/>
      <c r="J20265" s="3"/>
      <c r="K20265" s="5"/>
      <c r="L20265" s="8"/>
      <c r="N20265" s="5"/>
      <c r="O20265" s="10"/>
      <c r="P20265" s="8"/>
    </row>
    <row r="20266" spans="1:16" s="2" customFormat="1" x14ac:dyDescent="0.15">
      <c r="A20266" s="3"/>
      <c r="B20266" s="3"/>
      <c r="J20266" s="3"/>
      <c r="K20266" s="5"/>
      <c r="L20266" s="8"/>
      <c r="N20266" s="5"/>
      <c r="O20266" s="10"/>
      <c r="P20266" s="8"/>
    </row>
    <row r="20267" spans="1:16" s="2" customFormat="1" x14ac:dyDescent="0.15">
      <c r="A20267" s="3"/>
      <c r="B20267" s="3"/>
      <c r="J20267" s="3"/>
      <c r="K20267" s="5"/>
      <c r="L20267" s="8"/>
      <c r="N20267" s="5"/>
      <c r="O20267" s="10"/>
      <c r="P20267" s="8"/>
    </row>
    <row r="20268" spans="1:16" s="2" customFormat="1" x14ac:dyDescent="0.15">
      <c r="A20268" s="3"/>
      <c r="B20268" s="3"/>
      <c r="J20268" s="3"/>
      <c r="K20268" s="5"/>
      <c r="L20268" s="8"/>
      <c r="N20268" s="5"/>
      <c r="O20268" s="10"/>
      <c r="P20268" s="8"/>
    </row>
    <row r="20269" spans="1:16" s="2" customFormat="1" x14ac:dyDescent="0.15">
      <c r="A20269" s="3"/>
      <c r="B20269" s="3"/>
      <c r="J20269" s="3"/>
      <c r="K20269" s="5"/>
      <c r="L20269" s="8"/>
      <c r="N20269" s="5"/>
      <c r="O20269" s="10"/>
      <c r="P20269" s="8"/>
    </row>
    <row r="20270" spans="1:16" s="2" customFormat="1" x14ac:dyDescent="0.15">
      <c r="A20270" s="3"/>
      <c r="B20270" s="3"/>
      <c r="J20270" s="3"/>
      <c r="K20270" s="5"/>
      <c r="L20270" s="8"/>
      <c r="N20270" s="5"/>
      <c r="O20270" s="10"/>
      <c r="P20270" s="8"/>
    </row>
    <row r="20271" spans="1:16" s="2" customFormat="1" x14ac:dyDescent="0.15">
      <c r="A20271" s="3"/>
      <c r="B20271" s="3"/>
      <c r="J20271" s="3"/>
      <c r="K20271" s="5"/>
      <c r="L20271" s="8"/>
      <c r="N20271" s="5"/>
      <c r="O20271" s="10"/>
      <c r="P20271" s="8"/>
    </row>
    <row r="20272" spans="1:16" s="2" customFormat="1" x14ac:dyDescent="0.15">
      <c r="A20272" s="3"/>
      <c r="B20272" s="3"/>
      <c r="J20272" s="3"/>
      <c r="K20272" s="5"/>
      <c r="L20272" s="8"/>
      <c r="N20272" s="5"/>
      <c r="O20272" s="10"/>
      <c r="P20272" s="8"/>
    </row>
    <row r="20273" spans="1:16" s="2" customFormat="1" x14ac:dyDescent="0.15">
      <c r="A20273" s="3"/>
      <c r="B20273" s="3"/>
      <c r="J20273" s="3"/>
      <c r="K20273" s="5"/>
      <c r="L20273" s="8"/>
      <c r="N20273" s="5"/>
      <c r="O20273" s="10"/>
      <c r="P20273" s="8"/>
    </row>
    <row r="20274" spans="1:16" s="2" customFormat="1" x14ac:dyDescent="0.15">
      <c r="A20274" s="3"/>
      <c r="B20274" s="3"/>
      <c r="J20274" s="3"/>
      <c r="K20274" s="5"/>
      <c r="L20274" s="8"/>
      <c r="N20274" s="5"/>
      <c r="O20274" s="10"/>
      <c r="P20274" s="8"/>
    </row>
    <row r="20275" spans="1:16" s="2" customFormat="1" x14ac:dyDescent="0.15">
      <c r="A20275" s="3"/>
      <c r="B20275" s="3"/>
      <c r="J20275" s="3"/>
      <c r="K20275" s="5"/>
      <c r="L20275" s="8"/>
      <c r="N20275" s="5"/>
      <c r="O20275" s="10"/>
      <c r="P20275" s="8"/>
    </row>
    <row r="20276" spans="1:16" s="2" customFormat="1" x14ac:dyDescent="0.15">
      <c r="A20276" s="3"/>
      <c r="B20276" s="3"/>
      <c r="J20276" s="3"/>
      <c r="K20276" s="5"/>
      <c r="L20276" s="8"/>
      <c r="N20276" s="5"/>
      <c r="O20276" s="10"/>
      <c r="P20276" s="8"/>
    </row>
    <row r="20277" spans="1:16" s="2" customFormat="1" x14ac:dyDescent="0.15">
      <c r="A20277" s="3"/>
      <c r="B20277" s="3"/>
      <c r="J20277" s="3"/>
      <c r="K20277" s="5"/>
      <c r="L20277" s="8"/>
      <c r="N20277" s="5"/>
      <c r="O20277" s="10"/>
      <c r="P20277" s="8"/>
    </row>
    <row r="20278" spans="1:16" s="2" customFormat="1" x14ac:dyDescent="0.15">
      <c r="A20278" s="3"/>
      <c r="B20278" s="3"/>
      <c r="J20278" s="3"/>
      <c r="K20278" s="5"/>
      <c r="L20278" s="8"/>
      <c r="N20278" s="5"/>
      <c r="O20278" s="10"/>
      <c r="P20278" s="8"/>
    </row>
    <row r="20279" spans="1:16" s="2" customFormat="1" x14ac:dyDescent="0.15">
      <c r="A20279" s="3"/>
      <c r="B20279" s="3"/>
      <c r="J20279" s="3"/>
      <c r="K20279" s="5"/>
      <c r="L20279" s="8"/>
      <c r="N20279" s="5"/>
      <c r="O20279" s="10"/>
      <c r="P20279" s="8"/>
    </row>
    <row r="20280" spans="1:16" s="2" customFormat="1" x14ac:dyDescent="0.15">
      <c r="A20280" s="3"/>
      <c r="B20280" s="3"/>
      <c r="J20280" s="3"/>
      <c r="K20280" s="5"/>
      <c r="L20280" s="8"/>
      <c r="N20280" s="5"/>
      <c r="O20280" s="10"/>
      <c r="P20280" s="8"/>
    </row>
    <row r="20281" spans="1:16" s="2" customFormat="1" x14ac:dyDescent="0.15">
      <c r="A20281" s="3"/>
      <c r="B20281" s="3"/>
      <c r="J20281" s="3"/>
      <c r="K20281" s="5"/>
      <c r="L20281" s="8"/>
      <c r="N20281" s="5"/>
      <c r="O20281" s="10"/>
      <c r="P20281" s="8"/>
    </row>
    <row r="20282" spans="1:16" s="2" customFormat="1" x14ac:dyDescent="0.15">
      <c r="A20282" s="3"/>
      <c r="B20282" s="3"/>
      <c r="J20282" s="3"/>
      <c r="K20282" s="5"/>
      <c r="L20282" s="8"/>
      <c r="N20282" s="5"/>
      <c r="O20282" s="10"/>
      <c r="P20282" s="8"/>
    </row>
    <row r="20283" spans="1:16" s="2" customFormat="1" x14ac:dyDescent="0.15">
      <c r="A20283" s="3"/>
      <c r="B20283" s="3"/>
      <c r="J20283" s="3"/>
      <c r="K20283" s="5"/>
      <c r="L20283" s="8"/>
      <c r="N20283" s="5"/>
      <c r="O20283" s="10"/>
      <c r="P20283" s="8"/>
    </row>
    <row r="20284" spans="1:16" s="2" customFormat="1" x14ac:dyDescent="0.15">
      <c r="A20284" s="3"/>
      <c r="B20284" s="3"/>
      <c r="J20284" s="3"/>
      <c r="K20284" s="5"/>
      <c r="L20284" s="8"/>
      <c r="N20284" s="5"/>
      <c r="O20284" s="10"/>
      <c r="P20284" s="8"/>
    </row>
    <row r="20285" spans="1:16" s="2" customFormat="1" x14ac:dyDescent="0.15">
      <c r="A20285" s="3"/>
      <c r="B20285" s="3"/>
      <c r="J20285" s="3"/>
      <c r="K20285" s="5"/>
      <c r="L20285" s="8"/>
      <c r="N20285" s="5"/>
      <c r="O20285" s="10"/>
      <c r="P20285" s="8"/>
    </row>
    <row r="20286" spans="1:16" s="2" customFormat="1" x14ac:dyDescent="0.15">
      <c r="A20286" s="3"/>
      <c r="B20286" s="3"/>
      <c r="J20286" s="3"/>
      <c r="K20286" s="5"/>
      <c r="L20286" s="8"/>
      <c r="N20286" s="5"/>
      <c r="O20286" s="10"/>
      <c r="P20286" s="8"/>
    </row>
    <row r="20287" spans="1:16" s="2" customFormat="1" x14ac:dyDescent="0.15">
      <c r="A20287" s="3"/>
      <c r="B20287" s="3"/>
      <c r="J20287" s="3"/>
      <c r="K20287" s="5"/>
      <c r="L20287" s="8"/>
      <c r="N20287" s="5"/>
      <c r="O20287" s="10"/>
      <c r="P20287" s="8"/>
    </row>
    <row r="20288" spans="1:16" s="2" customFormat="1" x14ac:dyDescent="0.15">
      <c r="A20288" s="3"/>
      <c r="B20288" s="3"/>
      <c r="J20288" s="3"/>
      <c r="K20288" s="5"/>
      <c r="L20288" s="8"/>
      <c r="N20288" s="5"/>
      <c r="O20288" s="10"/>
      <c r="P20288" s="8"/>
    </row>
    <row r="20289" spans="1:16" s="2" customFormat="1" x14ac:dyDescent="0.15">
      <c r="A20289" s="3"/>
      <c r="B20289" s="3"/>
      <c r="J20289" s="3"/>
      <c r="K20289" s="5"/>
      <c r="L20289" s="8"/>
      <c r="N20289" s="5"/>
      <c r="O20289" s="10"/>
      <c r="P20289" s="8"/>
    </row>
    <row r="20290" spans="1:16" s="2" customFormat="1" x14ac:dyDescent="0.15">
      <c r="A20290" s="3"/>
      <c r="B20290" s="3"/>
      <c r="J20290" s="3"/>
      <c r="K20290" s="5"/>
      <c r="L20290" s="8"/>
      <c r="N20290" s="5"/>
      <c r="O20290" s="10"/>
      <c r="P20290" s="8"/>
    </row>
    <row r="20291" spans="1:16" s="2" customFormat="1" x14ac:dyDescent="0.15">
      <c r="A20291" s="3"/>
      <c r="B20291" s="3"/>
      <c r="J20291" s="3"/>
      <c r="K20291" s="5"/>
      <c r="L20291" s="8"/>
      <c r="N20291" s="5"/>
      <c r="O20291" s="10"/>
      <c r="P20291" s="8"/>
    </row>
    <row r="20292" spans="1:16" s="2" customFormat="1" x14ac:dyDescent="0.15">
      <c r="A20292" s="3"/>
      <c r="B20292" s="3"/>
      <c r="J20292" s="3"/>
      <c r="K20292" s="5"/>
      <c r="L20292" s="8"/>
      <c r="N20292" s="5"/>
      <c r="O20292" s="10"/>
      <c r="P20292" s="8"/>
    </row>
    <row r="20293" spans="1:16" s="2" customFormat="1" x14ac:dyDescent="0.15">
      <c r="A20293" s="3"/>
      <c r="B20293" s="3"/>
      <c r="J20293" s="3"/>
      <c r="K20293" s="5"/>
      <c r="L20293" s="8"/>
      <c r="N20293" s="5"/>
      <c r="O20293" s="10"/>
      <c r="P20293" s="8"/>
    </row>
    <row r="20294" spans="1:16" s="2" customFormat="1" x14ac:dyDescent="0.15">
      <c r="A20294" s="3"/>
      <c r="B20294" s="3"/>
      <c r="J20294" s="3"/>
      <c r="K20294" s="5"/>
      <c r="L20294" s="8"/>
      <c r="N20294" s="5"/>
      <c r="O20294" s="10"/>
      <c r="P20294" s="8"/>
    </row>
    <row r="20295" spans="1:16" s="2" customFormat="1" x14ac:dyDescent="0.15">
      <c r="A20295" s="3"/>
      <c r="B20295" s="3"/>
      <c r="J20295" s="3"/>
      <c r="K20295" s="5"/>
      <c r="L20295" s="8"/>
      <c r="N20295" s="5"/>
      <c r="O20295" s="10"/>
      <c r="P20295" s="8"/>
    </row>
    <row r="20296" spans="1:16" s="2" customFormat="1" x14ac:dyDescent="0.15">
      <c r="A20296" s="3"/>
      <c r="B20296" s="3"/>
      <c r="J20296" s="3"/>
      <c r="K20296" s="5"/>
      <c r="L20296" s="8"/>
      <c r="N20296" s="5"/>
      <c r="O20296" s="10"/>
      <c r="P20296" s="8"/>
    </row>
    <row r="20297" spans="1:16" s="2" customFormat="1" x14ac:dyDescent="0.15">
      <c r="A20297" s="3"/>
      <c r="B20297" s="3"/>
      <c r="J20297" s="3"/>
      <c r="K20297" s="5"/>
      <c r="L20297" s="8"/>
      <c r="N20297" s="5"/>
      <c r="O20297" s="10"/>
      <c r="P20297" s="8"/>
    </row>
    <row r="20298" spans="1:16" s="2" customFormat="1" x14ac:dyDescent="0.15">
      <c r="A20298" s="3"/>
      <c r="B20298" s="3"/>
      <c r="J20298" s="3"/>
      <c r="K20298" s="5"/>
      <c r="L20298" s="8"/>
      <c r="N20298" s="5"/>
      <c r="O20298" s="10"/>
      <c r="P20298" s="8"/>
    </row>
    <row r="20299" spans="1:16" s="2" customFormat="1" x14ac:dyDescent="0.15">
      <c r="A20299" s="3"/>
      <c r="B20299" s="3"/>
      <c r="J20299" s="3"/>
      <c r="K20299" s="5"/>
      <c r="L20299" s="8"/>
      <c r="N20299" s="5"/>
      <c r="O20299" s="10"/>
      <c r="P20299" s="8"/>
    </row>
    <row r="20300" spans="1:16" s="2" customFormat="1" x14ac:dyDescent="0.15">
      <c r="A20300" s="3"/>
      <c r="B20300" s="3"/>
      <c r="J20300" s="3"/>
      <c r="K20300" s="5"/>
      <c r="L20300" s="8"/>
      <c r="N20300" s="5"/>
      <c r="O20300" s="10"/>
      <c r="P20300" s="8"/>
    </row>
    <row r="20301" spans="1:16" s="2" customFormat="1" x14ac:dyDescent="0.15">
      <c r="A20301" s="3"/>
      <c r="B20301" s="3"/>
      <c r="J20301" s="3"/>
      <c r="K20301" s="5"/>
      <c r="L20301" s="8"/>
      <c r="N20301" s="5"/>
      <c r="O20301" s="10"/>
      <c r="P20301" s="8"/>
    </row>
    <row r="20302" spans="1:16" s="2" customFormat="1" x14ac:dyDescent="0.15">
      <c r="A20302" s="3"/>
      <c r="B20302" s="3"/>
      <c r="J20302" s="3"/>
      <c r="K20302" s="5"/>
      <c r="L20302" s="8"/>
      <c r="N20302" s="5"/>
      <c r="O20302" s="10"/>
      <c r="P20302" s="8"/>
    </row>
    <row r="20303" spans="1:16" s="2" customFormat="1" x14ac:dyDescent="0.15">
      <c r="A20303" s="3"/>
      <c r="B20303" s="3"/>
      <c r="J20303" s="3"/>
      <c r="K20303" s="5"/>
      <c r="L20303" s="8"/>
      <c r="N20303" s="5"/>
      <c r="O20303" s="10"/>
      <c r="P20303" s="8"/>
    </row>
    <row r="20304" spans="1:16" s="2" customFormat="1" x14ac:dyDescent="0.15">
      <c r="A20304" s="3"/>
      <c r="B20304" s="3"/>
      <c r="J20304" s="3"/>
      <c r="K20304" s="5"/>
      <c r="L20304" s="8"/>
      <c r="N20304" s="5"/>
      <c r="O20304" s="10"/>
      <c r="P20304" s="8"/>
    </row>
    <row r="20305" spans="1:16" s="2" customFormat="1" x14ac:dyDescent="0.15">
      <c r="A20305" s="3"/>
      <c r="B20305" s="3"/>
      <c r="J20305" s="3"/>
      <c r="K20305" s="5"/>
      <c r="L20305" s="8"/>
      <c r="N20305" s="5"/>
      <c r="O20305" s="10"/>
      <c r="P20305" s="8"/>
    </row>
    <row r="20306" spans="1:16" s="2" customFormat="1" x14ac:dyDescent="0.15">
      <c r="A20306" s="3"/>
      <c r="B20306" s="3"/>
      <c r="J20306" s="3"/>
      <c r="K20306" s="5"/>
      <c r="L20306" s="8"/>
      <c r="N20306" s="5"/>
      <c r="O20306" s="10"/>
      <c r="P20306" s="8"/>
    </row>
    <row r="20307" spans="1:16" s="2" customFormat="1" x14ac:dyDescent="0.15">
      <c r="A20307" s="3"/>
      <c r="B20307" s="3"/>
      <c r="J20307" s="3"/>
      <c r="K20307" s="5"/>
      <c r="L20307" s="8"/>
      <c r="N20307" s="5"/>
      <c r="O20307" s="10"/>
      <c r="P20307" s="8"/>
    </row>
    <row r="20308" spans="1:16" s="2" customFormat="1" x14ac:dyDescent="0.15">
      <c r="A20308" s="3"/>
      <c r="B20308" s="3"/>
      <c r="J20308" s="3"/>
      <c r="K20308" s="5"/>
      <c r="L20308" s="8"/>
      <c r="N20308" s="5"/>
      <c r="O20308" s="10"/>
      <c r="P20308" s="8"/>
    </row>
    <row r="20309" spans="1:16" s="2" customFormat="1" x14ac:dyDescent="0.15">
      <c r="A20309" s="3"/>
      <c r="B20309" s="3"/>
      <c r="J20309" s="3"/>
      <c r="K20309" s="5"/>
      <c r="L20309" s="8"/>
      <c r="N20309" s="5"/>
      <c r="O20309" s="10"/>
      <c r="P20309" s="8"/>
    </row>
    <row r="20310" spans="1:16" s="2" customFormat="1" x14ac:dyDescent="0.15">
      <c r="A20310" s="3"/>
      <c r="B20310" s="3"/>
      <c r="J20310" s="3"/>
      <c r="K20310" s="5"/>
      <c r="L20310" s="8"/>
      <c r="N20310" s="5"/>
      <c r="O20310" s="10"/>
      <c r="P20310" s="8"/>
    </row>
    <row r="20311" spans="1:16" s="2" customFormat="1" x14ac:dyDescent="0.15">
      <c r="A20311" s="3"/>
      <c r="B20311" s="3"/>
      <c r="J20311" s="3"/>
      <c r="K20311" s="5"/>
      <c r="L20311" s="8"/>
      <c r="N20311" s="5"/>
      <c r="O20311" s="10"/>
      <c r="P20311" s="8"/>
    </row>
    <row r="20312" spans="1:16" s="2" customFormat="1" x14ac:dyDescent="0.15">
      <c r="A20312" s="3"/>
      <c r="B20312" s="3"/>
      <c r="J20312" s="3"/>
      <c r="K20312" s="5"/>
      <c r="L20312" s="8"/>
      <c r="N20312" s="5"/>
      <c r="O20312" s="10"/>
      <c r="P20312" s="8"/>
    </row>
    <row r="20313" spans="1:16" s="2" customFormat="1" x14ac:dyDescent="0.15">
      <c r="A20313" s="3"/>
      <c r="B20313" s="3"/>
      <c r="J20313" s="3"/>
      <c r="K20313" s="5"/>
      <c r="L20313" s="8"/>
      <c r="N20313" s="5"/>
      <c r="O20313" s="10"/>
      <c r="P20313" s="8"/>
    </row>
    <row r="20314" spans="1:16" s="2" customFormat="1" x14ac:dyDescent="0.15">
      <c r="A20314" s="3"/>
      <c r="B20314" s="3"/>
      <c r="J20314" s="3"/>
      <c r="K20314" s="5"/>
      <c r="L20314" s="8"/>
      <c r="N20314" s="5"/>
      <c r="O20314" s="10"/>
      <c r="P20314" s="8"/>
    </row>
    <row r="20315" spans="1:16" s="2" customFormat="1" x14ac:dyDescent="0.15">
      <c r="A20315" s="3"/>
      <c r="B20315" s="3"/>
      <c r="J20315" s="3"/>
      <c r="K20315" s="5"/>
      <c r="L20315" s="8"/>
      <c r="N20315" s="5"/>
      <c r="O20315" s="10"/>
      <c r="P20315" s="8"/>
    </row>
    <row r="20316" spans="1:16" s="2" customFormat="1" x14ac:dyDescent="0.15">
      <c r="A20316" s="3"/>
      <c r="B20316" s="3"/>
      <c r="J20316" s="3"/>
      <c r="K20316" s="5"/>
      <c r="L20316" s="8"/>
      <c r="N20316" s="5"/>
      <c r="O20316" s="10"/>
      <c r="P20316" s="8"/>
    </row>
    <row r="20317" spans="1:16" s="2" customFormat="1" x14ac:dyDescent="0.15">
      <c r="A20317" s="3"/>
      <c r="B20317" s="3"/>
      <c r="J20317" s="3"/>
      <c r="K20317" s="5"/>
      <c r="L20317" s="8"/>
      <c r="N20317" s="5"/>
      <c r="O20317" s="10"/>
      <c r="P20317" s="8"/>
    </row>
    <row r="20318" spans="1:16" s="2" customFormat="1" x14ac:dyDescent="0.15">
      <c r="A20318" s="3"/>
      <c r="B20318" s="3"/>
      <c r="J20318" s="3"/>
      <c r="K20318" s="5"/>
      <c r="L20318" s="8"/>
      <c r="N20318" s="5"/>
      <c r="O20318" s="10"/>
      <c r="P20318" s="8"/>
    </row>
    <row r="20319" spans="1:16" s="2" customFormat="1" x14ac:dyDescent="0.15">
      <c r="A20319" s="3"/>
      <c r="B20319" s="3"/>
      <c r="J20319" s="3"/>
      <c r="K20319" s="5"/>
      <c r="L20319" s="8"/>
      <c r="N20319" s="5"/>
      <c r="O20319" s="10"/>
      <c r="P20319" s="8"/>
    </row>
    <row r="20320" spans="1:16" s="2" customFormat="1" x14ac:dyDescent="0.15">
      <c r="A20320" s="3"/>
      <c r="B20320" s="3"/>
      <c r="J20320" s="3"/>
      <c r="K20320" s="5"/>
      <c r="L20320" s="8"/>
      <c r="N20320" s="5"/>
      <c r="O20320" s="10"/>
      <c r="P20320" s="8"/>
    </row>
    <row r="20321" spans="1:16" s="2" customFormat="1" x14ac:dyDescent="0.15">
      <c r="A20321" s="3"/>
      <c r="B20321" s="3"/>
      <c r="J20321" s="3"/>
      <c r="K20321" s="5"/>
      <c r="L20321" s="8"/>
      <c r="N20321" s="5"/>
      <c r="O20321" s="10"/>
      <c r="P20321" s="8"/>
    </row>
    <row r="20322" spans="1:16" s="2" customFormat="1" x14ac:dyDescent="0.15">
      <c r="A20322" s="3"/>
      <c r="B20322" s="3"/>
      <c r="J20322" s="3"/>
      <c r="K20322" s="5"/>
      <c r="L20322" s="8"/>
      <c r="N20322" s="5"/>
      <c r="O20322" s="10"/>
      <c r="P20322" s="8"/>
    </row>
    <row r="20323" spans="1:16" s="2" customFormat="1" x14ac:dyDescent="0.15">
      <c r="A20323" s="3"/>
      <c r="B20323" s="3"/>
      <c r="J20323" s="3"/>
      <c r="K20323" s="5"/>
      <c r="L20323" s="8"/>
      <c r="N20323" s="5"/>
      <c r="O20323" s="10"/>
      <c r="P20323" s="8"/>
    </row>
    <row r="20324" spans="1:16" s="2" customFormat="1" x14ac:dyDescent="0.15">
      <c r="A20324" s="3"/>
      <c r="B20324" s="3"/>
      <c r="J20324" s="3"/>
      <c r="K20324" s="5"/>
      <c r="L20324" s="8"/>
      <c r="N20324" s="5"/>
      <c r="O20324" s="10"/>
      <c r="P20324" s="8"/>
    </row>
    <row r="20325" spans="1:16" s="2" customFormat="1" x14ac:dyDescent="0.15">
      <c r="A20325" s="3"/>
      <c r="B20325" s="3"/>
      <c r="J20325" s="3"/>
      <c r="K20325" s="5"/>
      <c r="L20325" s="8"/>
      <c r="N20325" s="5"/>
      <c r="O20325" s="10"/>
      <c r="P20325" s="8"/>
    </row>
    <row r="20326" spans="1:16" s="2" customFormat="1" x14ac:dyDescent="0.15">
      <c r="A20326" s="3"/>
      <c r="B20326" s="3"/>
      <c r="J20326" s="3"/>
      <c r="K20326" s="5"/>
      <c r="L20326" s="8"/>
      <c r="N20326" s="5"/>
      <c r="O20326" s="10"/>
      <c r="P20326" s="8"/>
    </row>
    <row r="20327" spans="1:16" s="2" customFormat="1" x14ac:dyDescent="0.15">
      <c r="A20327" s="3"/>
      <c r="B20327" s="3"/>
      <c r="J20327" s="3"/>
      <c r="K20327" s="5"/>
      <c r="L20327" s="8"/>
      <c r="N20327" s="5"/>
      <c r="O20327" s="10"/>
      <c r="P20327" s="8"/>
    </row>
    <row r="20328" spans="1:16" s="2" customFormat="1" x14ac:dyDescent="0.15">
      <c r="A20328" s="3"/>
      <c r="B20328" s="3"/>
      <c r="J20328" s="3"/>
      <c r="K20328" s="5"/>
      <c r="L20328" s="8"/>
      <c r="N20328" s="5"/>
      <c r="O20328" s="10"/>
      <c r="P20328" s="8"/>
    </row>
    <row r="20329" spans="1:16" s="2" customFormat="1" x14ac:dyDescent="0.15">
      <c r="A20329" s="3"/>
      <c r="B20329" s="3"/>
      <c r="J20329" s="3"/>
      <c r="K20329" s="5"/>
      <c r="L20329" s="8"/>
      <c r="N20329" s="5"/>
      <c r="O20329" s="10"/>
      <c r="P20329" s="8"/>
    </row>
    <row r="20330" spans="1:16" s="2" customFormat="1" x14ac:dyDescent="0.15">
      <c r="A20330" s="3"/>
      <c r="B20330" s="3"/>
      <c r="J20330" s="3"/>
      <c r="K20330" s="5"/>
      <c r="L20330" s="8"/>
      <c r="N20330" s="5"/>
      <c r="O20330" s="10"/>
      <c r="P20330" s="8"/>
    </row>
    <row r="20331" spans="1:16" s="2" customFormat="1" x14ac:dyDescent="0.15">
      <c r="A20331" s="3"/>
      <c r="B20331" s="3"/>
      <c r="J20331" s="3"/>
      <c r="K20331" s="5"/>
      <c r="L20331" s="8"/>
      <c r="N20331" s="5"/>
      <c r="O20331" s="10"/>
      <c r="P20331" s="8"/>
    </row>
    <row r="20332" spans="1:16" s="2" customFormat="1" x14ac:dyDescent="0.15">
      <c r="A20332" s="3"/>
      <c r="B20332" s="3"/>
      <c r="J20332" s="3"/>
      <c r="K20332" s="5"/>
      <c r="L20332" s="8"/>
      <c r="N20332" s="5"/>
      <c r="O20332" s="10"/>
      <c r="P20332" s="8"/>
    </row>
    <row r="20333" spans="1:16" s="2" customFormat="1" x14ac:dyDescent="0.15">
      <c r="A20333" s="3"/>
      <c r="B20333" s="3"/>
      <c r="J20333" s="3"/>
      <c r="K20333" s="5"/>
      <c r="L20333" s="8"/>
      <c r="N20333" s="5"/>
      <c r="O20333" s="10"/>
      <c r="P20333" s="8"/>
    </row>
    <row r="20334" spans="1:16" s="2" customFormat="1" x14ac:dyDescent="0.15">
      <c r="A20334" s="3"/>
      <c r="B20334" s="3"/>
      <c r="J20334" s="3"/>
      <c r="K20334" s="5"/>
      <c r="L20334" s="8"/>
      <c r="N20334" s="5"/>
      <c r="O20334" s="10"/>
      <c r="P20334" s="8"/>
    </row>
    <row r="20335" spans="1:16" s="2" customFormat="1" x14ac:dyDescent="0.15">
      <c r="A20335" s="3"/>
      <c r="B20335" s="3"/>
      <c r="J20335" s="3"/>
      <c r="K20335" s="5"/>
      <c r="L20335" s="8"/>
      <c r="N20335" s="5"/>
      <c r="O20335" s="10"/>
      <c r="P20335" s="8"/>
    </row>
    <row r="20336" spans="1:16" s="2" customFormat="1" x14ac:dyDescent="0.15">
      <c r="A20336" s="3"/>
      <c r="B20336" s="3"/>
      <c r="J20336" s="3"/>
      <c r="K20336" s="5"/>
      <c r="L20336" s="8"/>
      <c r="N20336" s="5"/>
      <c r="O20336" s="10"/>
      <c r="P20336" s="8"/>
    </row>
    <row r="20337" spans="1:16" s="2" customFormat="1" x14ac:dyDescent="0.15">
      <c r="A20337" s="3"/>
      <c r="B20337" s="3"/>
      <c r="J20337" s="3"/>
      <c r="K20337" s="5"/>
      <c r="L20337" s="8"/>
      <c r="N20337" s="5"/>
      <c r="O20337" s="10"/>
      <c r="P20337" s="8"/>
    </row>
    <row r="20338" spans="1:16" s="2" customFormat="1" x14ac:dyDescent="0.15">
      <c r="A20338" s="3"/>
      <c r="B20338" s="3"/>
      <c r="J20338" s="3"/>
      <c r="K20338" s="5"/>
      <c r="L20338" s="8"/>
      <c r="N20338" s="5"/>
      <c r="O20338" s="10"/>
      <c r="P20338" s="8"/>
    </row>
    <row r="20339" spans="1:16" s="2" customFormat="1" x14ac:dyDescent="0.15">
      <c r="A20339" s="3"/>
      <c r="B20339" s="3"/>
      <c r="J20339" s="3"/>
      <c r="K20339" s="5"/>
      <c r="L20339" s="8"/>
      <c r="N20339" s="5"/>
      <c r="O20339" s="10"/>
      <c r="P20339" s="8"/>
    </row>
    <row r="20340" spans="1:16" s="2" customFormat="1" x14ac:dyDescent="0.15">
      <c r="A20340" s="3"/>
      <c r="B20340" s="3"/>
      <c r="J20340" s="3"/>
      <c r="K20340" s="5"/>
      <c r="L20340" s="8"/>
      <c r="N20340" s="5"/>
      <c r="O20340" s="10"/>
      <c r="P20340" s="8"/>
    </row>
    <row r="20341" spans="1:16" s="2" customFormat="1" x14ac:dyDescent="0.15">
      <c r="A20341" s="3"/>
      <c r="B20341" s="3"/>
      <c r="J20341" s="3"/>
      <c r="K20341" s="5"/>
      <c r="L20341" s="8"/>
      <c r="N20341" s="5"/>
      <c r="O20341" s="10"/>
      <c r="P20341" s="8"/>
    </row>
    <row r="20342" spans="1:16" s="2" customFormat="1" x14ac:dyDescent="0.15">
      <c r="A20342" s="3"/>
      <c r="B20342" s="3"/>
      <c r="J20342" s="3"/>
      <c r="K20342" s="5"/>
      <c r="L20342" s="8"/>
      <c r="N20342" s="5"/>
      <c r="O20342" s="10"/>
      <c r="P20342" s="8"/>
    </row>
    <row r="20343" spans="1:16" s="2" customFormat="1" x14ac:dyDescent="0.15">
      <c r="A20343" s="3"/>
      <c r="B20343" s="3"/>
      <c r="J20343" s="3"/>
      <c r="K20343" s="5"/>
      <c r="L20343" s="8"/>
      <c r="N20343" s="5"/>
      <c r="O20343" s="10"/>
      <c r="P20343" s="8"/>
    </row>
    <row r="20344" spans="1:16" s="2" customFormat="1" x14ac:dyDescent="0.15">
      <c r="A20344" s="3"/>
      <c r="B20344" s="3"/>
      <c r="J20344" s="3"/>
      <c r="K20344" s="5"/>
      <c r="L20344" s="8"/>
      <c r="N20344" s="5"/>
      <c r="O20344" s="10"/>
      <c r="P20344" s="8"/>
    </row>
    <row r="20345" spans="1:16" s="2" customFormat="1" x14ac:dyDescent="0.15">
      <c r="A20345" s="3"/>
      <c r="B20345" s="3"/>
      <c r="J20345" s="3"/>
      <c r="K20345" s="5"/>
      <c r="L20345" s="8"/>
      <c r="N20345" s="5"/>
      <c r="O20345" s="10"/>
      <c r="P20345" s="8"/>
    </row>
    <row r="20346" spans="1:16" s="2" customFormat="1" x14ac:dyDescent="0.15">
      <c r="A20346" s="3"/>
      <c r="B20346" s="3"/>
      <c r="J20346" s="3"/>
      <c r="K20346" s="5"/>
      <c r="L20346" s="8"/>
      <c r="N20346" s="5"/>
      <c r="O20346" s="10"/>
      <c r="P20346" s="8"/>
    </row>
    <row r="20347" spans="1:16" s="2" customFormat="1" x14ac:dyDescent="0.15">
      <c r="A20347" s="3"/>
      <c r="B20347" s="3"/>
      <c r="J20347" s="3"/>
      <c r="K20347" s="5"/>
      <c r="L20347" s="8"/>
      <c r="N20347" s="5"/>
      <c r="O20347" s="10"/>
      <c r="P20347" s="8"/>
    </row>
    <row r="20348" spans="1:16" s="2" customFormat="1" x14ac:dyDescent="0.15">
      <c r="A20348" s="3"/>
      <c r="B20348" s="3"/>
      <c r="J20348" s="3"/>
      <c r="K20348" s="5"/>
      <c r="L20348" s="8"/>
      <c r="N20348" s="5"/>
      <c r="O20348" s="10"/>
      <c r="P20348" s="8"/>
    </row>
    <row r="20349" spans="1:16" s="2" customFormat="1" x14ac:dyDescent="0.15">
      <c r="A20349" s="3"/>
      <c r="B20349" s="3"/>
      <c r="J20349" s="3"/>
      <c r="K20349" s="5"/>
      <c r="L20349" s="8"/>
      <c r="N20349" s="5"/>
      <c r="O20349" s="10"/>
      <c r="P20349" s="8"/>
    </row>
    <row r="20350" spans="1:16" s="2" customFormat="1" x14ac:dyDescent="0.15">
      <c r="A20350" s="3"/>
      <c r="B20350" s="3"/>
      <c r="J20350" s="3"/>
      <c r="K20350" s="5"/>
      <c r="L20350" s="8"/>
      <c r="N20350" s="5"/>
      <c r="O20350" s="10"/>
      <c r="P20350" s="8"/>
    </row>
    <row r="20351" spans="1:16" s="2" customFormat="1" x14ac:dyDescent="0.15">
      <c r="A20351" s="3"/>
      <c r="B20351" s="3"/>
      <c r="J20351" s="3"/>
      <c r="K20351" s="5"/>
      <c r="L20351" s="8"/>
      <c r="N20351" s="5"/>
      <c r="O20351" s="10"/>
      <c r="P20351" s="8"/>
    </row>
    <row r="20352" spans="1:16" s="2" customFormat="1" x14ac:dyDescent="0.15">
      <c r="A20352" s="3"/>
      <c r="B20352" s="3"/>
      <c r="J20352" s="3"/>
      <c r="K20352" s="5"/>
      <c r="L20352" s="8"/>
      <c r="N20352" s="5"/>
      <c r="O20352" s="10"/>
      <c r="P20352" s="8"/>
    </row>
    <row r="20353" spans="1:16" s="2" customFormat="1" x14ac:dyDescent="0.15">
      <c r="A20353" s="3"/>
      <c r="B20353" s="3"/>
      <c r="J20353" s="3"/>
      <c r="K20353" s="5"/>
      <c r="L20353" s="8"/>
      <c r="N20353" s="5"/>
      <c r="O20353" s="10"/>
      <c r="P20353" s="8"/>
    </row>
    <row r="20354" spans="1:16" s="2" customFormat="1" x14ac:dyDescent="0.15">
      <c r="A20354" s="3"/>
      <c r="B20354" s="3"/>
      <c r="J20354" s="3"/>
      <c r="K20354" s="5"/>
      <c r="L20354" s="8"/>
      <c r="N20354" s="5"/>
      <c r="O20354" s="10"/>
      <c r="P20354" s="8"/>
    </row>
    <row r="20355" spans="1:16" s="2" customFormat="1" x14ac:dyDescent="0.15">
      <c r="A20355" s="3"/>
      <c r="B20355" s="3"/>
      <c r="J20355" s="3"/>
      <c r="K20355" s="5"/>
      <c r="L20355" s="8"/>
      <c r="N20355" s="5"/>
      <c r="O20355" s="10"/>
      <c r="P20355" s="8"/>
    </row>
    <row r="20356" spans="1:16" s="2" customFormat="1" x14ac:dyDescent="0.15">
      <c r="A20356" s="3"/>
      <c r="B20356" s="3"/>
      <c r="J20356" s="3"/>
      <c r="K20356" s="5"/>
      <c r="L20356" s="8"/>
      <c r="N20356" s="5"/>
      <c r="O20356" s="10"/>
      <c r="P20356" s="8"/>
    </row>
    <row r="20357" spans="1:16" s="2" customFormat="1" x14ac:dyDescent="0.15">
      <c r="A20357" s="3"/>
      <c r="B20357" s="3"/>
      <c r="J20357" s="3"/>
      <c r="K20357" s="5"/>
      <c r="L20357" s="8"/>
      <c r="N20357" s="5"/>
      <c r="O20357" s="10"/>
      <c r="P20357" s="8"/>
    </row>
    <row r="20358" spans="1:16" s="2" customFormat="1" x14ac:dyDescent="0.15">
      <c r="A20358" s="3"/>
      <c r="B20358" s="3"/>
      <c r="J20358" s="3"/>
      <c r="K20358" s="5"/>
      <c r="L20358" s="8"/>
      <c r="N20358" s="5"/>
      <c r="O20358" s="10"/>
      <c r="P20358" s="8"/>
    </row>
    <row r="20359" spans="1:16" s="2" customFormat="1" x14ac:dyDescent="0.15">
      <c r="A20359" s="3"/>
      <c r="B20359" s="3"/>
      <c r="J20359" s="3"/>
      <c r="K20359" s="5"/>
      <c r="L20359" s="8"/>
      <c r="N20359" s="5"/>
      <c r="O20359" s="10"/>
      <c r="P20359" s="8"/>
    </row>
    <row r="20360" spans="1:16" s="2" customFormat="1" x14ac:dyDescent="0.15">
      <c r="A20360" s="3"/>
      <c r="B20360" s="3"/>
      <c r="J20360" s="3"/>
      <c r="K20360" s="5"/>
      <c r="L20360" s="8"/>
      <c r="N20360" s="5"/>
      <c r="O20360" s="10"/>
      <c r="P20360" s="8"/>
    </row>
    <row r="20361" spans="1:16" s="2" customFormat="1" x14ac:dyDescent="0.15">
      <c r="A20361" s="3"/>
      <c r="B20361" s="3"/>
      <c r="J20361" s="3"/>
      <c r="K20361" s="5"/>
      <c r="L20361" s="8"/>
      <c r="N20361" s="5"/>
      <c r="O20361" s="10"/>
      <c r="P20361" s="8"/>
    </row>
    <row r="20362" spans="1:16" s="2" customFormat="1" x14ac:dyDescent="0.15">
      <c r="A20362" s="3"/>
      <c r="B20362" s="3"/>
      <c r="J20362" s="3"/>
      <c r="K20362" s="5"/>
      <c r="L20362" s="8"/>
      <c r="N20362" s="5"/>
      <c r="O20362" s="10"/>
      <c r="P20362" s="8"/>
    </row>
    <row r="20363" spans="1:16" s="2" customFormat="1" x14ac:dyDescent="0.15">
      <c r="A20363" s="3"/>
      <c r="B20363" s="3"/>
      <c r="J20363" s="3"/>
      <c r="K20363" s="5"/>
      <c r="L20363" s="8"/>
      <c r="N20363" s="5"/>
      <c r="O20363" s="10"/>
      <c r="P20363" s="8"/>
    </row>
    <row r="20364" spans="1:16" s="2" customFormat="1" x14ac:dyDescent="0.15">
      <c r="A20364" s="3"/>
      <c r="B20364" s="3"/>
      <c r="J20364" s="3"/>
      <c r="K20364" s="5"/>
      <c r="L20364" s="8"/>
      <c r="N20364" s="5"/>
      <c r="O20364" s="10"/>
      <c r="P20364" s="8"/>
    </row>
    <row r="20365" spans="1:16" s="2" customFormat="1" x14ac:dyDescent="0.15">
      <c r="A20365" s="3"/>
      <c r="B20365" s="3"/>
      <c r="J20365" s="3"/>
      <c r="K20365" s="5"/>
      <c r="L20365" s="8"/>
      <c r="N20365" s="5"/>
      <c r="O20365" s="10"/>
      <c r="P20365" s="8"/>
    </row>
    <row r="20366" spans="1:16" s="2" customFormat="1" x14ac:dyDescent="0.15">
      <c r="A20366" s="3"/>
      <c r="B20366" s="3"/>
      <c r="J20366" s="3"/>
      <c r="K20366" s="5"/>
      <c r="L20366" s="8"/>
      <c r="N20366" s="5"/>
      <c r="O20366" s="10"/>
      <c r="P20366" s="8"/>
    </row>
    <row r="20367" spans="1:16" s="2" customFormat="1" x14ac:dyDescent="0.15">
      <c r="A20367" s="3"/>
      <c r="B20367" s="3"/>
      <c r="J20367" s="3"/>
      <c r="K20367" s="5"/>
      <c r="L20367" s="8"/>
      <c r="N20367" s="5"/>
      <c r="O20367" s="10"/>
      <c r="P20367" s="8"/>
    </row>
    <row r="20368" spans="1:16" s="2" customFormat="1" x14ac:dyDescent="0.15">
      <c r="A20368" s="3"/>
      <c r="B20368" s="3"/>
      <c r="J20368" s="3"/>
      <c r="K20368" s="5"/>
      <c r="L20368" s="8"/>
      <c r="N20368" s="5"/>
      <c r="O20368" s="10"/>
      <c r="P20368" s="8"/>
    </row>
    <row r="20369" spans="1:16" s="2" customFormat="1" x14ac:dyDescent="0.15">
      <c r="A20369" s="3"/>
      <c r="B20369" s="3"/>
      <c r="J20369" s="3"/>
      <c r="K20369" s="5"/>
      <c r="L20369" s="8"/>
      <c r="N20369" s="5"/>
      <c r="O20369" s="10"/>
      <c r="P20369" s="8"/>
    </row>
    <row r="20370" spans="1:16" s="2" customFormat="1" x14ac:dyDescent="0.15">
      <c r="A20370" s="3"/>
      <c r="B20370" s="3"/>
      <c r="J20370" s="3"/>
      <c r="K20370" s="5"/>
      <c r="L20370" s="8"/>
      <c r="N20370" s="5"/>
      <c r="O20370" s="10"/>
      <c r="P20370" s="8"/>
    </row>
    <row r="20371" spans="1:16" s="2" customFormat="1" x14ac:dyDescent="0.15">
      <c r="A20371" s="3"/>
      <c r="B20371" s="3"/>
      <c r="J20371" s="3"/>
      <c r="K20371" s="5"/>
      <c r="L20371" s="8"/>
      <c r="N20371" s="5"/>
      <c r="O20371" s="10"/>
      <c r="P20371" s="8"/>
    </row>
    <row r="20372" spans="1:16" s="2" customFormat="1" x14ac:dyDescent="0.15">
      <c r="A20372" s="3"/>
      <c r="B20372" s="3"/>
      <c r="J20372" s="3"/>
      <c r="K20372" s="5"/>
      <c r="L20372" s="8"/>
      <c r="N20372" s="5"/>
      <c r="O20372" s="10"/>
      <c r="P20372" s="8"/>
    </row>
    <row r="20373" spans="1:16" s="2" customFormat="1" x14ac:dyDescent="0.15">
      <c r="A20373" s="3"/>
      <c r="B20373" s="3"/>
      <c r="J20373" s="3"/>
      <c r="K20373" s="5"/>
      <c r="L20373" s="8"/>
      <c r="N20373" s="5"/>
      <c r="O20373" s="10"/>
      <c r="P20373" s="8"/>
    </row>
    <row r="20374" spans="1:16" s="2" customFormat="1" x14ac:dyDescent="0.15">
      <c r="A20374" s="3"/>
      <c r="B20374" s="3"/>
      <c r="J20374" s="3"/>
      <c r="K20374" s="5"/>
      <c r="L20374" s="8"/>
      <c r="N20374" s="5"/>
      <c r="O20374" s="10"/>
      <c r="P20374" s="8"/>
    </row>
    <row r="20375" spans="1:16" s="2" customFormat="1" x14ac:dyDescent="0.15">
      <c r="A20375" s="3"/>
      <c r="B20375" s="3"/>
      <c r="J20375" s="3"/>
      <c r="K20375" s="5"/>
      <c r="L20375" s="8"/>
      <c r="N20375" s="5"/>
      <c r="O20375" s="10"/>
      <c r="P20375" s="8"/>
    </row>
    <row r="20376" spans="1:16" s="2" customFormat="1" x14ac:dyDescent="0.15">
      <c r="A20376" s="3"/>
      <c r="B20376" s="3"/>
      <c r="J20376" s="3"/>
      <c r="K20376" s="5"/>
      <c r="L20376" s="8"/>
      <c r="N20376" s="5"/>
      <c r="O20376" s="10"/>
      <c r="P20376" s="8"/>
    </row>
    <row r="20377" spans="1:16" s="2" customFormat="1" x14ac:dyDescent="0.15">
      <c r="A20377" s="3"/>
      <c r="B20377" s="3"/>
      <c r="J20377" s="3"/>
      <c r="K20377" s="5"/>
      <c r="L20377" s="8"/>
      <c r="N20377" s="5"/>
      <c r="O20377" s="10"/>
      <c r="P20377" s="8"/>
    </row>
    <row r="20378" spans="1:16" s="2" customFormat="1" x14ac:dyDescent="0.15">
      <c r="A20378" s="3"/>
      <c r="B20378" s="3"/>
      <c r="J20378" s="3"/>
      <c r="K20378" s="5"/>
      <c r="L20378" s="8"/>
      <c r="N20378" s="5"/>
      <c r="O20378" s="10"/>
      <c r="P20378" s="8"/>
    </row>
    <row r="20379" spans="1:16" s="2" customFormat="1" x14ac:dyDescent="0.15">
      <c r="A20379" s="3"/>
      <c r="B20379" s="3"/>
      <c r="J20379" s="3"/>
      <c r="K20379" s="5"/>
      <c r="L20379" s="8"/>
      <c r="N20379" s="5"/>
      <c r="O20379" s="10"/>
      <c r="P20379" s="8"/>
    </row>
    <row r="20380" spans="1:16" s="2" customFormat="1" x14ac:dyDescent="0.15">
      <c r="A20380" s="3"/>
      <c r="B20380" s="3"/>
      <c r="J20380" s="3"/>
      <c r="K20380" s="5"/>
      <c r="L20380" s="8"/>
      <c r="N20380" s="5"/>
      <c r="O20380" s="10"/>
      <c r="P20380" s="8"/>
    </row>
    <row r="20381" spans="1:16" s="2" customFormat="1" x14ac:dyDescent="0.15">
      <c r="A20381" s="3"/>
      <c r="B20381" s="3"/>
      <c r="J20381" s="3"/>
      <c r="K20381" s="5"/>
      <c r="L20381" s="8"/>
      <c r="N20381" s="5"/>
      <c r="O20381" s="10"/>
      <c r="P20381" s="8"/>
    </row>
    <row r="20382" spans="1:16" s="2" customFormat="1" x14ac:dyDescent="0.15">
      <c r="A20382" s="3"/>
      <c r="B20382" s="3"/>
      <c r="J20382" s="3"/>
      <c r="K20382" s="5"/>
      <c r="L20382" s="8"/>
      <c r="N20382" s="5"/>
      <c r="O20382" s="10"/>
      <c r="P20382" s="8"/>
    </row>
    <row r="20383" spans="1:16" s="2" customFormat="1" x14ac:dyDescent="0.15">
      <c r="A20383" s="3"/>
      <c r="B20383" s="3"/>
      <c r="J20383" s="3"/>
      <c r="K20383" s="5"/>
      <c r="L20383" s="8"/>
      <c r="N20383" s="5"/>
      <c r="O20383" s="10"/>
      <c r="P20383" s="8"/>
    </row>
    <row r="20384" spans="1:16" s="2" customFormat="1" x14ac:dyDescent="0.15">
      <c r="A20384" s="3"/>
      <c r="B20384" s="3"/>
      <c r="J20384" s="3"/>
      <c r="K20384" s="5"/>
      <c r="L20384" s="8"/>
      <c r="N20384" s="5"/>
      <c r="O20384" s="10"/>
      <c r="P20384" s="8"/>
    </row>
    <row r="20385" spans="1:16" s="2" customFormat="1" x14ac:dyDescent="0.15">
      <c r="A20385" s="3"/>
      <c r="B20385" s="3"/>
      <c r="J20385" s="3"/>
      <c r="K20385" s="5"/>
      <c r="L20385" s="8"/>
      <c r="N20385" s="5"/>
      <c r="O20385" s="10"/>
      <c r="P20385" s="8"/>
    </row>
    <row r="20386" spans="1:16" s="2" customFormat="1" x14ac:dyDescent="0.15">
      <c r="A20386" s="3"/>
      <c r="B20386" s="3"/>
      <c r="J20386" s="3"/>
      <c r="K20386" s="5"/>
      <c r="L20386" s="8"/>
      <c r="N20386" s="5"/>
      <c r="O20386" s="10"/>
      <c r="P20386" s="8"/>
    </row>
    <row r="20387" spans="1:16" s="2" customFormat="1" x14ac:dyDescent="0.15">
      <c r="A20387" s="3"/>
      <c r="B20387" s="3"/>
      <c r="J20387" s="3"/>
      <c r="K20387" s="5"/>
      <c r="L20387" s="8"/>
      <c r="N20387" s="5"/>
      <c r="O20387" s="10"/>
      <c r="P20387" s="8"/>
    </row>
    <row r="20388" spans="1:16" s="2" customFormat="1" x14ac:dyDescent="0.15">
      <c r="A20388" s="3"/>
      <c r="B20388" s="3"/>
      <c r="J20388" s="3"/>
      <c r="K20388" s="5"/>
      <c r="L20388" s="8"/>
      <c r="N20388" s="5"/>
      <c r="O20388" s="10"/>
      <c r="P20388" s="8"/>
    </row>
    <row r="20389" spans="1:16" s="2" customFormat="1" x14ac:dyDescent="0.15">
      <c r="A20389" s="3"/>
      <c r="B20389" s="3"/>
      <c r="J20389" s="3"/>
      <c r="K20389" s="5"/>
      <c r="L20389" s="8"/>
      <c r="N20389" s="5"/>
      <c r="O20389" s="10"/>
      <c r="P20389" s="8"/>
    </row>
    <row r="20390" spans="1:16" s="2" customFormat="1" x14ac:dyDescent="0.15">
      <c r="A20390" s="3"/>
      <c r="B20390" s="3"/>
      <c r="J20390" s="3"/>
      <c r="K20390" s="5"/>
      <c r="L20390" s="8"/>
      <c r="N20390" s="5"/>
      <c r="O20390" s="10"/>
      <c r="P20390" s="8"/>
    </row>
    <row r="20391" spans="1:16" s="2" customFormat="1" x14ac:dyDescent="0.15">
      <c r="A20391" s="3"/>
      <c r="B20391" s="3"/>
      <c r="J20391" s="3"/>
      <c r="K20391" s="5"/>
      <c r="L20391" s="8"/>
      <c r="N20391" s="5"/>
      <c r="O20391" s="10"/>
      <c r="P20391" s="8"/>
    </row>
    <row r="20392" spans="1:16" s="2" customFormat="1" x14ac:dyDescent="0.15">
      <c r="A20392" s="3"/>
      <c r="B20392" s="3"/>
      <c r="J20392" s="3"/>
      <c r="K20392" s="5"/>
      <c r="L20392" s="8"/>
      <c r="N20392" s="5"/>
      <c r="O20392" s="10"/>
      <c r="P20392" s="8"/>
    </row>
    <row r="20393" spans="1:16" s="2" customFormat="1" x14ac:dyDescent="0.15">
      <c r="A20393" s="3"/>
      <c r="B20393" s="3"/>
      <c r="J20393" s="3"/>
      <c r="K20393" s="5"/>
      <c r="L20393" s="8"/>
      <c r="N20393" s="5"/>
      <c r="O20393" s="10"/>
      <c r="P20393" s="8"/>
    </row>
    <row r="20394" spans="1:16" s="2" customFormat="1" x14ac:dyDescent="0.15">
      <c r="A20394" s="3"/>
      <c r="B20394" s="3"/>
      <c r="J20394" s="3"/>
      <c r="K20394" s="5"/>
      <c r="L20394" s="8"/>
      <c r="N20394" s="5"/>
      <c r="O20394" s="10"/>
      <c r="P20394" s="8"/>
    </row>
    <row r="20395" spans="1:16" s="2" customFormat="1" x14ac:dyDescent="0.15">
      <c r="A20395" s="3"/>
      <c r="B20395" s="3"/>
      <c r="J20395" s="3"/>
      <c r="K20395" s="5"/>
      <c r="L20395" s="8"/>
      <c r="N20395" s="5"/>
      <c r="O20395" s="10"/>
      <c r="P20395" s="8"/>
    </row>
    <row r="20396" spans="1:16" s="2" customFormat="1" x14ac:dyDescent="0.15">
      <c r="A20396" s="3"/>
      <c r="B20396" s="3"/>
      <c r="J20396" s="3"/>
      <c r="K20396" s="5"/>
      <c r="L20396" s="8"/>
      <c r="N20396" s="5"/>
      <c r="O20396" s="10"/>
      <c r="P20396" s="8"/>
    </row>
    <row r="20397" spans="1:16" s="2" customFormat="1" x14ac:dyDescent="0.15">
      <c r="A20397" s="3"/>
      <c r="B20397" s="3"/>
      <c r="J20397" s="3"/>
      <c r="K20397" s="5"/>
      <c r="L20397" s="8"/>
      <c r="N20397" s="5"/>
      <c r="O20397" s="10"/>
      <c r="P20397" s="8"/>
    </row>
    <row r="20398" spans="1:16" s="2" customFormat="1" x14ac:dyDescent="0.15">
      <c r="A20398" s="3"/>
      <c r="B20398" s="3"/>
      <c r="J20398" s="3"/>
      <c r="K20398" s="5"/>
      <c r="L20398" s="8"/>
      <c r="N20398" s="5"/>
      <c r="O20398" s="10"/>
      <c r="P20398" s="8"/>
    </row>
    <row r="20399" spans="1:16" s="2" customFormat="1" x14ac:dyDescent="0.15">
      <c r="A20399" s="3"/>
      <c r="B20399" s="3"/>
      <c r="J20399" s="3"/>
      <c r="K20399" s="5"/>
      <c r="L20399" s="8"/>
      <c r="N20399" s="5"/>
      <c r="O20399" s="10"/>
      <c r="P20399" s="8"/>
    </row>
    <row r="20400" spans="1:16" s="2" customFormat="1" x14ac:dyDescent="0.15">
      <c r="A20400" s="3"/>
      <c r="B20400" s="3"/>
      <c r="J20400" s="3"/>
      <c r="K20400" s="5"/>
      <c r="L20400" s="8"/>
      <c r="N20400" s="5"/>
      <c r="O20400" s="10"/>
      <c r="P20400" s="8"/>
    </row>
    <row r="20401" spans="1:16" s="2" customFormat="1" x14ac:dyDescent="0.15">
      <c r="A20401" s="3"/>
      <c r="B20401" s="3"/>
      <c r="J20401" s="3"/>
      <c r="K20401" s="5"/>
      <c r="L20401" s="8"/>
      <c r="N20401" s="5"/>
      <c r="O20401" s="10"/>
      <c r="P20401" s="8"/>
    </row>
    <row r="20402" spans="1:16" s="2" customFormat="1" x14ac:dyDescent="0.15">
      <c r="A20402" s="3"/>
      <c r="B20402" s="3"/>
      <c r="J20402" s="3"/>
      <c r="K20402" s="5"/>
      <c r="L20402" s="8"/>
      <c r="N20402" s="5"/>
      <c r="O20402" s="10"/>
      <c r="P20402" s="8"/>
    </row>
    <row r="20403" spans="1:16" s="2" customFormat="1" x14ac:dyDescent="0.15">
      <c r="A20403" s="3"/>
      <c r="B20403" s="3"/>
      <c r="J20403" s="3"/>
      <c r="K20403" s="5"/>
      <c r="L20403" s="8"/>
      <c r="N20403" s="5"/>
      <c r="O20403" s="10"/>
      <c r="P20403" s="8"/>
    </row>
    <row r="20404" spans="1:16" s="2" customFormat="1" x14ac:dyDescent="0.15">
      <c r="A20404" s="3"/>
      <c r="B20404" s="3"/>
      <c r="J20404" s="3"/>
      <c r="K20404" s="5"/>
      <c r="L20404" s="8"/>
      <c r="N20404" s="5"/>
      <c r="O20404" s="10"/>
      <c r="P20404" s="8"/>
    </row>
    <row r="20405" spans="1:16" s="2" customFormat="1" x14ac:dyDescent="0.15">
      <c r="A20405" s="3"/>
      <c r="B20405" s="3"/>
      <c r="J20405" s="3"/>
      <c r="K20405" s="5"/>
      <c r="L20405" s="8"/>
      <c r="N20405" s="5"/>
      <c r="O20405" s="10"/>
      <c r="P20405" s="8"/>
    </row>
    <row r="20406" spans="1:16" s="2" customFormat="1" x14ac:dyDescent="0.15">
      <c r="A20406" s="3"/>
      <c r="B20406" s="3"/>
      <c r="J20406" s="3"/>
      <c r="K20406" s="5"/>
      <c r="L20406" s="8"/>
      <c r="N20406" s="5"/>
      <c r="O20406" s="10"/>
      <c r="P20406" s="8"/>
    </row>
    <row r="20407" spans="1:16" s="2" customFormat="1" x14ac:dyDescent="0.15">
      <c r="A20407" s="3"/>
      <c r="B20407" s="3"/>
      <c r="J20407" s="3"/>
      <c r="K20407" s="5"/>
      <c r="L20407" s="8"/>
      <c r="N20407" s="5"/>
      <c r="O20407" s="10"/>
      <c r="P20407" s="8"/>
    </row>
    <row r="20408" spans="1:16" s="2" customFormat="1" x14ac:dyDescent="0.15">
      <c r="A20408" s="3"/>
      <c r="B20408" s="3"/>
      <c r="J20408" s="3"/>
      <c r="K20408" s="5"/>
      <c r="L20408" s="8"/>
      <c r="N20408" s="5"/>
      <c r="O20408" s="10"/>
      <c r="P20408" s="8"/>
    </row>
    <row r="20409" spans="1:16" s="2" customFormat="1" x14ac:dyDescent="0.15">
      <c r="A20409" s="3"/>
      <c r="B20409" s="3"/>
      <c r="J20409" s="3"/>
      <c r="K20409" s="5"/>
      <c r="L20409" s="8"/>
      <c r="N20409" s="5"/>
      <c r="O20409" s="10"/>
      <c r="P20409" s="8"/>
    </row>
    <row r="20410" spans="1:16" s="2" customFormat="1" x14ac:dyDescent="0.15">
      <c r="A20410" s="3"/>
      <c r="B20410" s="3"/>
      <c r="J20410" s="3"/>
      <c r="K20410" s="5"/>
      <c r="L20410" s="8"/>
      <c r="N20410" s="5"/>
      <c r="O20410" s="10"/>
      <c r="P20410" s="8"/>
    </row>
    <row r="20411" spans="1:16" s="2" customFormat="1" x14ac:dyDescent="0.15">
      <c r="A20411" s="3"/>
      <c r="B20411" s="3"/>
      <c r="J20411" s="3"/>
      <c r="K20411" s="5"/>
      <c r="L20411" s="8"/>
      <c r="N20411" s="5"/>
      <c r="O20411" s="10"/>
      <c r="P20411" s="8"/>
    </row>
    <row r="20412" spans="1:16" s="2" customFormat="1" x14ac:dyDescent="0.15">
      <c r="A20412" s="3"/>
      <c r="B20412" s="3"/>
      <c r="J20412" s="3"/>
      <c r="K20412" s="5"/>
      <c r="L20412" s="8"/>
      <c r="N20412" s="5"/>
      <c r="O20412" s="10"/>
      <c r="P20412" s="8"/>
    </row>
    <row r="20413" spans="1:16" s="2" customFormat="1" x14ac:dyDescent="0.15">
      <c r="A20413" s="3"/>
      <c r="B20413" s="3"/>
      <c r="J20413" s="3"/>
      <c r="K20413" s="5"/>
      <c r="L20413" s="8"/>
      <c r="N20413" s="5"/>
      <c r="O20413" s="10"/>
      <c r="P20413" s="8"/>
    </row>
    <row r="20414" spans="1:16" s="2" customFormat="1" x14ac:dyDescent="0.15">
      <c r="A20414" s="3"/>
      <c r="B20414" s="3"/>
      <c r="J20414" s="3"/>
      <c r="K20414" s="5"/>
      <c r="L20414" s="8"/>
      <c r="N20414" s="5"/>
      <c r="O20414" s="10"/>
      <c r="P20414" s="8"/>
    </row>
    <row r="20415" spans="1:16" s="2" customFormat="1" x14ac:dyDescent="0.15">
      <c r="A20415" s="3"/>
      <c r="B20415" s="3"/>
      <c r="J20415" s="3"/>
      <c r="K20415" s="5"/>
      <c r="L20415" s="8"/>
      <c r="N20415" s="5"/>
      <c r="O20415" s="10"/>
      <c r="P20415" s="8"/>
    </row>
    <row r="20416" spans="1:16" s="2" customFormat="1" x14ac:dyDescent="0.15">
      <c r="A20416" s="3"/>
      <c r="B20416" s="3"/>
      <c r="J20416" s="3"/>
      <c r="K20416" s="5"/>
      <c r="L20416" s="8"/>
      <c r="N20416" s="5"/>
      <c r="O20416" s="10"/>
      <c r="P20416" s="8"/>
    </row>
    <row r="20417" spans="1:16" s="2" customFormat="1" x14ac:dyDescent="0.15">
      <c r="A20417" s="3"/>
      <c r="B20417" s="3"/>
      <c r="J20417" s="3"/>
      <c r="K20417" s="5"/>
      <c r="L20417" s="8"/>
      <c r="N20417" s="5"/>
      <c r="O20417" s="10"/>
      <c r="P20417" s="8"/>
    </row>
    <row r="20418" spans="1:16" s="2" customFormat="1" x14ac:dyDescent="0.15">
      <c r="A20418" s="3"/>
      <c r="B20418" s="3"/>
      <c r="J20418" s="3"/>
      <c r="K20418" s="5"/>
      <c r="L20418" s="8"/>
      <c r="N20418" s="5"/>
      <c r="O20418" s="10"/>
      <c r="P20418" s="8"/>
    </row>
    <row r="20419" spans="1:16" s="2" customFormat="1" x14ac:dyDescent="0.15">
      <c r="A20419" s="3"/>
      <c r="B20419" s="3"/>
      <c r="J20419" s="3"/>
      <c r="K20419" s="5"/>
      <c r="L20419" s="8"/>
      <c r="N20419" s="5"/>
      <c r="O20419" s="10"/>
      <c r="P20419" s="8"/>
    </row>
    <row r="20420" spans="1:16" s="2" customFormat="1" x14ac:dyDescent="0.15">
      <c r="A20420" s="3"/>
      <c r="B20420" s="3"/>
      <c r="J20420" s="3"/>
      <c r="K20420" s="5"/>
      <c r="L20420" s="8"/>
      <c r="N20420" s="5"/>
      <c r="O20420" s="10"/>
      <c r="P20420" s="8"/>
    </row>
    <row r="20421" spans="1:16" s="2" customFormat="1" x14ac:dyDescent="0.15">
      <c r="A20421" s="3"/>
      <c r="B20421" s="3"/>
      <c r="J20421" s="3"/>
      <c r="K20421" s="5"/>
      <c r="L20421" s="8"/>
      <c r="N20421" s="5"/>
      <c r="O20421" s="10"/>
      <c r="P20421" s="8"/>
    </row>
    <row r="20422" spans="1:16" s="2" customFormat="1" x14ac:dyDescent="0.15">
      <c r="A20422" s="3"/>
      <c r="B20422" s="3"/>
      <c r="J20422" s="3"/>
      <c r="K20422" s="5"/>
      <c r="L20422" s="8"/>
      <c r="N20422" s="5"/>
      <c r="O20422" s="10"/>
      <c r="P20422" s="8"/>
    </row>
    <row r="20423" spans="1:16" s="2" customFormat="1" x14ac:dyDescent="0.15">
      <c r="A20423" s="3"/>
      <c r="B20423" s="3"/>
      <c r="J20423" s="3"/>
      <c r="K20423" s="5"/>
      <c r="L20423" s="8"/>
      <c r="N20423" s="5"/>
      <c r="O20423" s="10"/>
      <c r="P20423" s="8"/>
    </row>
    <row r="20424" spans="1:16" s="2" customFormat="1" x14ac:dyDescent="0.15">
      <c r="A20424" s="3"/>
      <c r="B20424" s="3"/>
      <c r="J20424" s="3"/>
      <c r="K20424" s="5"/>
      <c r="L20424" s="8"/>
      <c r="N20424" s="5"/>
      <c r="O20424" s="10"/>
      <c r="P20424" s="8"/>
    </row>
    <row r="20425" spans="1:16" s="2" customFormat="1" x14ac:dyDescent="0.15">
      <c r="A20425" s="3"/>
      <c r="B20425" s="3"/>
      <c r="J20425" s="3"/>
      <c r="K20425" s="5"/>
      <c r="L20425" s="8"/>
      <c r="N20425" s="5"/>
      <c r="O20425" s="10"/>
      <c r="P20425" s="8"/>
    </row>
    <row r="20426" spans="1:16" s="2" customFormat="1" x14ac:dyDescent="0.15">
      <c r="A20426" s="3"/>
      <c r="B20426" s="3"/>
      <c r="J20426" s="3"/>
      <c r="K20426" s="5"/>
      <c r="L20426" s="8"/>
      <c r="N20426" s="5"/>
      <c r="O20426" s="10"/>
      <c r="P20426" s="8"/>
    </row>
    <row r="20427" spans="1:16" s="2" customFormat="1" x14ac:dyDescent="0.15">
      <c r="A20427" s="3"/>
      <c r="B20427" s="3"/>
      <c r="J20427" s="3"/>
      <c r="K20427" s="5"/>
      <c r="L20427" s="8"/>
      <c r="N20427" s="5"/>
      <c r="O20427" s="10"/>
      <c r="P20427" s="8"/>
    </row>
    <row r="20428" spans="1:16" s="2" customFormat="1" x14ac:dyDescent="0.15">
      <c r="A20428" s="3"/>
      <c r="B20428" s="3"/>
      <c r="J20428" s="3"/>
      <c r="K20428" s="5"/>
      <c r="L20428" s="8"/>
      <c r="N20428" s="5"/>
      <c r="O20428" s="10"/>
      <c r="P20428" s="8"/>
    </row>
    <row r="20429" spans="1:16" s="2" customFormat="1" x14ac:dyDescent="0.15">
      <c r="A20429" s="3"/>
      <c r="B20429" s="3"/>
      <c r="J20429" s="3"/>
      <c r="K20429" s="5"/>
      <c r="L20429" s="8"/>
      <c r="N20429" s="5"/>
      <c r="O20429" s="10"/>
      <c r="P20429" s="8"/>
    </row>
    <row r="20430" spans="1:16" s="2" customFormat="1" x14ac:dyDescent="0.15">
      <c r="A20430" s="3"/>
      <c r="B20430" s="3"/>
      <c r="J20430" s="3"/>
      <c r="K20430" s="5"/>
      <c r="L20430" s="8"/>
      <c r="N20430" s="5"/>
      <c r="O20430" s="10"/>
      <c r="P20430" s="8"/>
    </row>
    <row r="20431" spans="1:16" s="2" customFormat="1" x14ac:dyDescent="0.15">
      <c r="A20431" s="3"/>
      <c r="B20431" s="3"/>
      <c r="J20431" s="3"/>
      <c r="K20431" s="5"/>
      <c r="L20431" s="8"/>
      <c r="N20431" s="5"/>
      <c r="O20431" s="10"/>
      <c r="P20431" s="8"/>
    </row>
    <row r="20432" spans="1:16" s="2" customFormat="1" x14ac:dyDescent="0.15">
      <c r="A20432" s="3"/>
      <c r="B20432" s="3"/>
      <c r="J20432" s="3"/>
      <c r="K20432" s="5"/>
      <c r="L20432" s="8"/>
      <c r="N20432" s="5"/>
      <c r="O20432" s="10"/>
      <c r="P20432" s="8"/>
    </row>
    <row r="20433" spans="1:16" s="2" customFormat="1" x14ac:dyDescent="0.15">
      <c r="A20433" s="3"/>
      <c r="B20433" s="3"/>
      <c r="J20433" s="3"/>
      <c r="K20433" s="5"/>
      <c r="L20433" s="8"/>
      <c r="N20433" s="5"/>
      <c r="O20433" s="10"/>
      <c r="P20433" s="8"/>
    </row>
    <row r="20434" spans="1:16" s="2" customFormat="1" x14ac:dyDescent="0.15">
      <c r="A20434" s="3"/>
      <c r="B20434" s="3"/>
      <c r="J20434" s="3"/>
      <c r="K20434" s="5"/>
      <c r="L20434" s="8"/>
      <c r="N20434" s="5"/>
      <c r="O20434" s="10"/>
      <c r="P20434" s="8"/>
    </row>
    <row r="20435" spans="1:16" s="2" customFormat="1" x14ac:dyDescent="0.15">
      <c r="A20435" s="3"/>
      <c r="B20435" s="3"/>
      <c r="J20435" s="3"/>
      <c r="K20435" s="5"/>
      <c r="L20435" s="8"/>
      <c r="N20435" s="5"/>
      <c r="O20435" s="10"/>
      <c r="P20435" s="8"/>
    </row>
    <row r="20436" spans="1:16" s="2" customFormat="1" x14ac:dyDescent="0.15">
      <c r="A20436" s="3"/>
      <c r="B20436" s="3"/>
      <c r="J20436" s="3"/>
      <c r="K20436" s="5"/>
      <c r="L20436" s="8"/>
      <c r="N20436" s="5"/>
      <c r="O20436" s="10"/>
      <c r="P20436" s="8"/>
    </row>
    <row r="20437" spans="1:16" s="2" customFormat="1" x14ac:dyDescent="0.15">
      <c r="A20437" s="3"/>
      <c r="B20437" s="3"/>
      <c r="J20437" s="3"/>
      <c r="K20437" s="5"/>
      <c r="L20437" s="8"/>
      <c r="N20437" s="5"/>
      <c r="O20437" s="10"/>
      <c r="P20437" s="8"/>
    </row>
    <row r="20438" spans="1:16" s="2" customFormat="1" x14ac:dyDescent="0.15">
      <c r="A20438" s="3"/>
      <c r="B20438" s="3"/>
      <c r="J20438" s="3"/>
      <c r="K20438" s="5"/>
      <c r="L20438" s="8"/>
      <c r="N20438" s="5"/>
      <c r="O20438" s="10"/>
      <c r="P20438" s="8"/>
    </row>
    <row r="20439" spans="1:16" s="2" customFormat="1" x14ac:dyDescent="0.15">
      <c r="A20439" s="3"/>
      <c r="B20439" s="3"/>
      <c r="J20439" s="3"/>
      <c r="K20439" s="5"/>
      <c r="L20439" s="8"/>
      <c r="N20439" s="5"/>
      <c r="O20439" s="10"/>
      <c r="P20439" s="8"/>
    </row>
    <row r="20440" spans="1:16" s="2" customFormat="1" x14ac:dyDescent="0.15">
      <c r="A20440" s="3"/>
      <c r="B20440" s="3"/>
      <c r="J20440" s="3"/>
      <c r="K20440" s="5"/>
      <c r="L20440" s="8"/>
      <c r="N20440" s="5"/>
      <c r="O20440" s="10"/>
      <c r="P20440" s="8"/>
    </row>
    <row r="20441" spans="1:16" s="2" customFormat="1" x14ac:dyDescent="0.15">
      <c r="A20441" s="3"/>
      <c r="B20441" s="3"/>
      <c r="J20441" s="3"/>
      <c r="K20441" s="5"/>
      <c r="L20441" s="8"/>
      <c r="N20441" s="5"/>
      <c r="O20441" s="10"/>
      <c r="P20441" s="8"/>
    </row>
    <row r="20442" spans="1:16" s="2" customFormat="1" x14ac:dyDescent="0.15">
      <c r="A20442" s="3"/>
      <c r="B20442" s="3"/>
      <c r="J20442" s="3"/>
      <c r="K20442" s="5"/>
      <c r="L20442" s="8"/>
      <c r="N20442" s="5"/>
      <c r="O20442" s="10"/>
      <c r="P20442" s="8"/>
    </row>
    <row r="20443" spans="1:16" s="2" customFormat="1" x14ac:dyDescent="0.15">
      <c r="A20443" s="3"/>
      <c r="B20443" s="3"/>
      <c r="J20443" s="3"/>
      <c r="K20443" s="5"/>
      <c r="L20443" s="8"/>
      <c r="N20443" s="5"/>
      <c r="O20443" s="10"/>
      <c r="P20443" s="8"/>
    </row>
    <row r="20444" spans="1:16" s="2" customFormat="1" x14ac:dyDescent="0.15">
      <c r="A20444" s="3"/>
      <c r="B20444" s="3"/>
      <c r="J20444" s="3"/>
      <c r="K20444" s="5"/>
      <c r="L20444" s="8"/>
      <c r="N20444" s="5"/>
      <c r="O20444" s="10"/>
      <c r="P20444" s="8"/>
    </row>
    <row r="20445" spans="1:16" s="2" customFormat="1" x14ac:dyDescent="0.15">
      <c r="A20445" s="3"/>
      <c r="B20445" s="3"/>
      <c r="J20445" s="3"/>
      <c r="K20445" s="5"/>
      <c r="L20445" s="8"/>
      <c r="N20445" s="5"/>
      <c r="O20445" s="10"/>
      <c r="P20445" s="8"/>
    </row>
    <row r="20446" spans="1:16" s="2" customFormat="1" x14ac:dyDescent="0.15">
      <c r="A20446" s="3"/>
      <c r="B20446" s="3"/>
      <c r="J20446" s="3"/>
      <c r="K20446" s="5"/>
      <c r="L20446" s="8"/>
      <c r="N20446" s="5"/>
      <c r="O20446" s="10"/>
      <c r="P20446" s="8"/>
    </row>
    <row r="20447" spans="1:16" s="2" customFormat="1" x14ac:dyDescent="0.15">
      <c r="A20447" s="3"/>
      <c r="B20447" s="3"/>
      <c r="J20447" s="3"/>
      <c r="K20447" s="5"/>
      <c r="L20447" s="8"/>
      <c r="N20447" s="5"/>
      <c r="O20447" s="10"/>
      <c r="P20447" s="8"/>
    </row>
    <row r="20448" spans="1:16" s="2" customFormat="1" x14ac:dyDescent="0.15">
      <c r="A20448" s="3"/>
      <c r="B20448" s="3"/>
      <c r="J20448" s="3"/>
      <c r="K20448" s="5"/>
      <c r="L20448" s="8"/>
      <c r="N20448" s="5"/>
      <c r="O20448" s="10"/>
      <c r="P20448" s="8"/>
    </row>
    <row r="20449" spans="1:16" s="2" customFormat="1" x14ac:dyDescent="0.15">
      <c r="A20449" s="3"/>
      <c r="B20449" s="3"/>
      <c r="J20449" s="3"/>
      <c r="K20449" s="5"/>
      <c r="L20449" s="8"/>
      <c r="N20449" s="5"/>
      <c r="O20449" s="10"/>
      <c r="P20449" s="8"/>
    </row>
    <row r="20450" spans="1:16" s="2" customFormat="1" x14ac:dyDescent="0.15">
      <c r="A20450" s="3"/>
      <c r="B20450" s="3"/>
      <c r="J20450" s="3"/>
      <c r="K20450" s="5"/>
      <c r="L20450" s="8"/>
      <c r="N20450" s="5"/>
      <c r="O20450" s="10"/>
      <c r="P20450" s="8"/>
    </row>
    <row r="20451" spans="1:16" s="2" customFormat="1" x14ac:dyDescent="0.15">
      <c r="A20451" s="3"/>
      <c r="B20451" s="3"/>
      <c r="J20451" s="3"/>
      <c r="K20451" s="5"/>
      <c r="L20451" s="8"/>
      <c r="N20451" s="5"/>
      <c r="O20451" s="10"/>
      <c r="P20451" s="8"/>
    </row>
    <row r="20452" spans="1:16" s="2" customFormat="1" x14ac:dyDescent="0.15">
      <c r="A20452" s="3"/>
      <c r="B20452" s="3"/>
      <c r="J20452" s="3"/>
      <c r="K20452" s="5"/>
      <c r="L20452" s="8"/>
      <c r="N20452" s="5"/>
      <c r="O20452" s="10"/>
      <c r="P20452" s="8"/>
    </row>
    <row r="20453" spans="1:16" s="2" customFormat="1" x14ac:dyDescent="0.15">
      <c r="A20453" s="3"/>
      <c r="B20453" s="3"/>
      <c r="J20453" s="3"/>
      <c r="K20453" s="5"/>
      <c r="L20453" s="8"/>
      <c r="N20453" s="5"/>
      <c r="O20453" s="10"/>
      <c r="P20453" s="8"/>
    </row>
    <row r="20454" spans="1:16" s="2" customFormat="1" x14ac:dyDescent="0.15">
      <c r="A20454" s="3"/>
      <c r="B20454" s="3"/>
      <c r="J20454" s="3"/>
      <c r="K20454" s="5"/>
      <c r="L20454" s="8"/>
      <c r="N20454" s="5"/>
      <c r="O20454" s="10"/>
      <c r="P20454" s="8"/>
    </row>
    <row r="20455" spans="1:16" s="2" customFormat="1" x14ac:dyDescent="0.15">
      <c r="A20455" s="3"/>
      <c r="B20455" s="3"/>
      <c r="J20455" s="3"/>
      <c r="K20455" s="5"/>
      <c r="L20455" s="8"/>
      <c r="N20455" s="5"/>
      <c r="O20455" s="10"/>
      <c r="P20455" s="8"/>
    </row>
    <row r="20456" spans="1:16" s="2" customFormat="1" x14ac:dyDescent="0.15">
      <c r="A20456" s="3"/>
      <c r="B20456" s="3"/>
      <c r="J20456" s="3"/>
      <c r="K20456" s="5"/>
      <c r="L20456" s="8"/>
      <c r="N20456" s="5"/>
      <c r="O20456" s="10"/>
      <c r="P20456" s="8"/>
    </row>
    <row r="20457" spans="1:16" s="2" customFormat="1" x14ac:dyDescent="0.15">
      <c r="A20457" s="3"/>
      <c r="B20457" s="3"/>
      <c r="J20457" s="3"/>
      <c r="K20457" s="5"/>
      <c r="L20457" s="8"/>
      <c r="N20457" s="5"/>
      <c r="O20457" s="10"/>
      <c r="P20457" s="8"/>
    </row>
    <row r="20458" spans="1:16" s="2" customFormat="1" x14ac:dyDescent="0.15">
      <c r="A20458" s="3"/>
      <c r="B20458" s="3"/>
      <c r="J20458" s="3"/>
      <c r="K20458" s="5"/>
      <c r="L20458" s="8"/>
      <c r="N20458" s="5"/>
      <c r="O20458" s="10"/>
      <c r="P20458" s="8"/>
    </row>
    <row r="20459" spans="1:16" s="2" customFormat="1" x14ac:dyDescent="0.15">
      <c r="A20459" s="3"/>
      <c r="B20459" s="3"/>
      <c r="J20459" s="3"/>
      <c r="K20459" s="5"/>
      <c r="L20459" s="8"/>
      <c r="N20459" s="5"/>
      <c r="O20459" s="10"/>
      <c r="P20459" s="8"/>
    </row>
    <row r="20460" spans="1:16" s="2" customFormat="1" x14ac:dyDescent="0.15">
      <c r="A20460" s="3"/>
      <c r="B20460" s="3"/>
      <c r="J20460" s="3"/>
      <c r="K20460" s="5"/>
      <c r="L20460" s="8"/>
      <c r="N20460" s="5"/>
      <c r="O20460" s="10"/>
      <c r="P20460" s="8"/>
    </row>
    <row r="20461" spans="1:16" s="2" customFormat="1" x14ac:dyDescent="0.15">
      <c r="A20461" s="3"/>
      <c r="B20461" s="3"/>
      <c r="J20461" s="3"/>
      <c r="K20461" s="5"/>
      <c r="L20461" s="8"/>
      <c r="N20461" s="5"/>
      <c r="O20461" s="10"/>
      <c r="P20461" s="8"/>
    </row>
    <row r="20462" spans="1:16" s="2" customFormat="1" x14ac:dyDescent="0.15">
      <c r="A20462" s="3"/>
      <c r="B20462" s="3"/>
      <c r="J20462" s="3"/>
      <c r="K20462" s="5"/>
      <c r="L20462" s="8"/>
      <c r="N20462" s="5"/>
      <c r="O20462" s="10"/>
      <c r="P20462" s="8"/>
    </row>
    <row r="20463" spans="1:16" s="2" customFormat="1" x14ac:dyDescent="0.15">
      <c r="A20463" s="3"/>
      <c r="B20463" s="3"/>
      <c r="J20463" s="3"/>
      <c r="K20463" s="5"/>
      <c r="L20463" s="8"/>
      <c r="N20463" s="5"/>
      <c r="O20463" s="10"/>
      <c r="P20463" s="8"/>
    </row>
    <row r="20464" spans="1:16" s="2" customFormat="1" x14ac:dyDescent="0.15">
      <c r="A20464" s="3"/>
      <c r="B20464" s="3"/>
      <c r="J20464" s="3"/>
      <c r="K20464" s="5"/>
      <c r="L20464" s="8"/>
      <c r="N20464" s="5"/>
      <c r="O20464" s="10"/>
      <c r="P20464" s="8"/>
    </row>
    <row r="20465" spans="1:16" s="2" customFormat="1" x14ac:dyDescent="0.15">
      <c r="A20465" s="3"/>
      <c r="B20465" s="3"/>
      <c r="J20465" s="3"/>
      <c r="K20465" s="5"/>
      <c r="L20465" s="8"/>
      <c r="N20465" s="5"/>
      <c r="O20465" s="10"/>
      <c r="P20465" s="8"/>
    </row>
    <row r="20466" spans="1:16" s="2" customFormat="1" x14ac:dyDescent="0.15">
      <c r="A20466" s="3"/>
      <c r="B20466" s="3"/>
      <c r="J20466" s="3"/>
      <c r="K20466" s="5"/>
      <c r="L20466" s="8"/>
      <c r="N20466" s="5"/>
      <c r="O20466" s="10"/>
      <c r="P20466" s="8"/>
    </row>
    <row r="20467" spans="1:16" s="2" customFormat="1" x14ac:dyDescent="0.15">
      <c r="A20467" s="3"/>
      <c r="B20467" s="3"/>
      <c r="J20467" s="3"/>
      <c r="K20467" s="5"/>
      <c r="L20467" s="8"/>
      <c r="N20467" s="5"/>
      <c r="O20467" s="10"/>
      <c r="P20467" s="8"/>
    </row>
    <row r="20468" spans="1:16" s="2" customFormat="1" x14ac:dyDescent="0.15">
      <c r="A20468" s="3"/>
      <c r="B20468" s="3"/>
      <c r="J20468" s="3"/>
      <c r="K20468" s="5"/>
      <c r="L20468" s="8"/>
      <c r="N20468" s="5"/>
      <c r="O20468" s="10"/>
      <c r="P20468" s="8"/>
    </row>
    <row r="20469" spans="1:16" s="2" customFormat="1" x14ac:dyDescent="0.15">
      <c r="A20469" s="3"/>
      <c r="B20469" s="3"/>
      <c r="J20469" s="3"/>
      <c r="K20469" s="5"/>
      <c r="L20469" s="8"/>
      <c r="N20469" s="5"/>
      <c r="O20469" s="10"/>
      <c r="P20469" s="8"/>
    </row>
    <row r="20470" spans="1:16" s="2" customFormat="1" x14ac:dyDescent="0.15">
      <c r="A20470" s="3"/>
      <c r="B20470" s="3"/>
      <c r="J20470" s="3"/>
      <c r="K20470" s="5"/>
      <c r="L20470" s="8"/>
      <c r="N20470" s="5"/>
      <c r="O20470" s="10"/>
      <c r="P20470" s="8"/>
    </row>
    <row r="20471" spans="1:16" s="2" customFormat="1" x14ac:dyDescent="0.15">
      <c r="A20471" s="3"/>
      <c r="B20471" s="3"/>
      <c r="J20471" s="3"/>
      <c r="K20471" s="5"/>
      <c r="L20471" s="8"/>
      <c r="N20471" s="5"/>
      <c r="O20471" s="10"/>
      <c r="P20471" s="8"/>
    </row>
    <row r="20472" spans="1:16" s="2" customFormat="1" x14ac:dyDescent="0.15">
      <c r="A20472" s="3"/>
      <c r="B20472" s="3"/>
      <c r="J20472" s="3"/>
      <c r="K20472" s="5"/>
      <c r="L20472" s="8"/>
      <c r="N20472" s="5"/>
      <c r="O20472" s="10"/>
      <c r="P20472" s="8"/>
    </row>
    <row r="20473" spans="1:16" s="2" customFormat="1" x14ac:dyDescent="0.15">
      <c r="A20473" s="3"/>
      <c r="B20473" s="3"/>
      <c r="J20473" s="3"/>
      <c r="K20473" s="5"/>
      <c r="L20473" s="8"/>
      <c r="N20473" s="5"/>
      <c r="O20473" s="10"/>
      <c r="P20473" s="8"/>
    </row>
    <row r="20474" spans="1:16" s="2" customFormat="1" x14ac:dyDescent="0.15">
      <c r="A20474" s="3"/>
      <c r="B20474" s="3"/>
      <c r="J20474" s="3"/>
      <c r="K20474" s="5"/>
      <c r="L20474" s="8"/>
      <c r="N20474" s="5"/>
      <c r="O20474" s="10"/>
      <c r="P20474" s="8"/>
    </row>
    <row r="20475" spans="1:16" s="2" customFormat="1" x14ac:dyDescent="0.15">
      <c r="A20475" s="3"/>
      <c r="B20475" s="3"/>
      <c r="J20475" s="3"/>
      <c r="K20475" s="5"/>
      <c r="L20475" s="8"/>
      <c r="N20475" s="5"/>
      <c r="O20475" s="10"/>
      <c r="P20475" s="8"/>
    </row>
    <row r="20476" spans="1:16" s="2" customFormat="1" x14ac:dyDescent="0.15">
      <c r="A20476" s="3"/>
      <c r="B20476" s="3"/>
      <c r="J20476" s="3"/>
      <c r="K20476" s="5"/>
      <c r="L20476" s="8"/>
      <c r="N20476" s="5"/>
      <c r="O20476" s="10"/>
      <c r="P20476" s="8"/>
    </row>
    <row r="20477" spans="1:16" s="2" customFormat="1" x14ac:dyDescent="0.15">
      <c r="A20477" s="3"/>
      <c r="B20477" s="3"/>
      <c r="J20477" s="3"/>
      <c r="K20477" s="5"/>
      <c r="L20477" s="8"/>
      <c r="N20477" s="5"/>
      <c r="O20477" s="10"/>
      <c r="P20477" s="8"/>
    </row>
    <row r="20478" spans="1:16" s="2" customFormat="1" x14ac:dyDescent="0.15">
      <c r="A20478" s="3"/>
      <c r="B20478" s="3"/>
      <c r="J20478" s="3"/>
      <c r="K20478" s="5"/>
      <c r="L20478" s="8"/>
      <c r="N20478" s="5"/>
      <c r="O20478" s="10"/>
      <c r="P20478" s="8"/>
    </row>
    <row r="20479" spans="1:16" s="2" customFormat="1" x14ac:dyDescent="0.15">
      <c r="A20479" s="3"/>
      <c r="B20479" s="3"/>
      <c r="J20479" s="3"/>
      <c r="K20479" s="5"/>
      <c r="L20479" s="8"/>
      <c r="N20479" s="5"/>
      <c r="O20479" s="10"/>
      <c r="P20479" s="8"/>
    </row>
    <row r="20480" spans="1:16" s="2" customFormat="1" x14ac:dyDescent="0.15">
      <c r="A20480" s="3"/>
      <c r="B20480" s="3"/>
      <c r="J20480" s="3"/>
      <c r="K20480" s="5"/>
      <c r="L20480" s="8"/>
      <c r="N20480" s="5"/>
      <c r="O20480" s="10"/>
      <c r="P20480" s="8"/>
    </row>
    <row r="20481" spans="1:16" s="2" customFormat="1" x14ac:dyDescent="0.15">
      <c r="A20481" s="3"/>
      <c r="B20481" s="3"/>
      <c r="J20481" s="3"/>
      <c r="K20481" s="5"/>
      <c r="L20481" s="8"/>
      <c r="N20481" s="5"/>
      <c r="O20481" s="10"/>
      <c r="P20481" s="8"/>
    </row>
    <row r="20482" spans="1:16" s="2" customFormat="1" x14ac:dyDescent="0.15">
      <c r="A20482" s="3"/>
      <c r="B20482" s="3"/>
      <c r="J20482" s="3"/>
      <c r="K20482" s="5"/>
      <c r="L20482" s="8"/>
      <c r="N20482" s="5"/>
      <c r="O20482" s="10"/>
      <c r="P20482" s="8"/>
    </row>
    <row r="20483" spans="1:16" s="2" customFormat="1" x14ac:dyDescent="0.15">
      <c r="A20483" s="3"/>
      <c r="B20483" s="3"/>
      <c r="J20483" s="3"/>
      <c r="K20483" s="5"/>
      <c r="L20483" s="8"/>
      <c r="N20483" s="5"/>
      <c r="O20483" s="10"/>
      <c r="P20483" s="8"/>
    </row>
    <row r="20484" spans="1:16" s="2" customFormat="1" x14ac:dyDescent="0.15">
      <c r="A20484" s="3"/>
      <c r="B20484" s="3"/>
      <c r="J20484" s="3"/>
      <c r="K20484" s="5"/>
      <c r="L20484" s="8"/>
      <c r="N20484" s="5"/>
      <c r="O20484" s="10"/>
      <c r="P20484" s="8"/>
    </row>
    <row r="20485" spans="1:16" s="2" customFormat="1" x14ac:dyDescent="0.15">
      <c r="A20485" s="3"/>
      <c r="B20485" s="3"/>
      <c r="J20485" s="3"/>
      <c r="K20485" s="5"/>
      <c r="L20485" s="8"/>
      <c r="N20485" s="5"/>
      <c r="O20485" s="10"/>
      <c r="P20485" s="8"/>
    </row>
    <row r="20486" spans="1:16" s="2" customFormat="1" x14ac:dyDescent="0.15">
      <c r="A20486" s="3"/>
      <c r="B20486" s="3"/>
      <c r="J20486" s="3"/>
      <c r="K20486" s="5"/>
      <c r="L20486" s="8"/>
      <c r="N20486" s="5"/>
      <c r="O20486" s="10"/>
      <c r="P20486" s="8"/>
    </row>
    <row r="20487" spans="1:16" s="2" customFormat="1" x14ac:dyDescent="0.15">
      <c r="A20487" s="3"/>
      <c r="B20487" s="3"/>
      <c r="J20487" s="3"/>
      <c r="K20487" s="5"/>
      <c r="L20487" s="8"/>
      <c r="N20487" s="5"/>
      <c r="O20487" s="10"/>
      <c r="P20487" s="8"/>
    </row>
    <row r="20488" spans="1:16" s="2" customFormat="1" x14ac:dyDescent="0.15">
      <c r="A20488" s="3"/>
      <c r="B20488" s="3"/>
      <c r="J20488" s="3"/>
      <c r="K20488" s="5"/>
      <c r="L20488" s="8"/>
      <c r="N20488" s="5"/>
      <c r="O20488" s="10"/>
      <c r="P20488" s="8"/>
    </row>
    <row r="20489" spans="1:16" s="2" customFormat="1" x14ac:dyDescent="0.15">
      <c r="A20489" s="3"/>
      <c r="B20489" s="3"/>
      <c r="J20489" s="3"/>
      <c r="K20489" s="5"/>
      <c r="L20489" s="8"/>
      <c r="N20489" s="5"/>
      <c r="O20489" s="10"/>
      <c r="P20489" s="8"/>
    </row>
    <row r="20490" spans="1:16" s="2" customFormat="1" x14ac:dyDescent="0.15">
      <c r="A20490" s="3"/>
      <c r="B20490" s="3"/>
      <c r="J20490" s="3"/>
      <c r="K20490" s="5"/>
      <c r="L20490" s="8"/>
      <c r="N20490" s="5"/>
      <c r="O20490" s="10"/>
      <c r="P20490" s="8"/>
    </row>
    <row r="20491" spans="1:16" s="2" customFormat="1" x14ac:dyDescent="0.15">
      <c r="A20491" s="3"/>
      <c r="B20491" s="3"/>
      <c r="J20491" s="3"/>
      <c r="K20491" s="5"/>
      <c r="L20491" s="8"/>
      <c r="N20491" s="5"/>
      <c r="O20491" s="10"/>
      <c r="P20491" s="8"/>
    </row>
    <row r="20492" spans="1:16" s="2" customFormat="1" x14ac:dyDescent="0.15">
      <c r="A20492" s="3"/>
      <c r="B20492" s="3"/>
      <c r="J20492" s="3"/>
      <c r="K20492" s="5"/>
      <c r="L20492" s="8"/>
      <c r="N20492" s="5"/>
      <c r="O20492" s="10"/>
      <c r="P20492" s="8"/>
    </row>
    <row r="20493" spans="1:16" s="2" customFormat="1" x14ac:dyDescent="0.15">
      <c r="A20493" s="3"/>
      <c r="B20493" s="3"/>
      <c r="J20493" s="3"/>
      <c r="K20493" s="5"/>
      <c r="L20493" s="8"/>
      <c r="N20493" s="5"/>
      <c r="O20493" s="10"/>
      <c r="P20493" s="8"/>
    </row>
    <row r="20494" spans="1:16" s="2" customFormat="1" x14ac:dyDescent="0.15">
      <c r="A20494" s="3"/>
      <c r="B20494" s="3"/>
      <c r="J20494" s="3"/>
      <c r="K20494" s="5"/>
      <c r="L20494" s="8"/>
      <c r="N20494" s="5"/>
      <c r="O20494" s="10"/>
      <c r="P20494" s="8"/>
    </row>
    <row r="20495" spans="1:16" s="2" customFormat="1" x14ac:dyDescent="0.15">
      <c r="A20495" s="3"/>
      <c r="B20495" s="3"/>
      <c r="J20495" s="3"/>
      <c r="K20495" s="5"/>
      <c r="L20495" s="8"/>
      <c r="N20495" s="5"/>
      <c r="O20495" s="10"/>
      <c r="P20495" s="8"/>
    </row>
    <row r="20496" spans="1:16" s="2" customFormat="1" x14ac:dyDescent="0.15">
      <c r="A20496" s="3"/>
      <c r="B20496" s="3"/>
      <c r="J20496" s="3"/>
      <c r="K20496" s="5"/>
      <c r="L20496" s="8"/>
      <c r="N20496" s="5"/>
      <c r="O20496" s="10"/>
      <c r="P20496" s="8"/>
    </row>
    <row r="20497" spans="1:16" s="2" customFormat="1" x14ac:dyDescent="0.15">
      <c r="A20497" s="3"/>
      <c r="B20497" s="3"/>
      <c r="J20497" s="3"/>
      <c r="K20497" s="5"/>
      <c r="L20497" s="8"/>
      <c r="N20497" s="5"/>
      <c r="O20497" s="10"/>
      <c r="P20497" s="8"/>
    </row>
    <row r="20498" spans="1:16" s="2" customFormat="1" x14ac:dyDescent="0.15">
      <c r="A20498" s="3"/>
      <c r="B20498" s="3"/>
      <c r="J20498" s="3"/>
      <c r="K20498" s="5"/>
      <c r="L20498" s="8"/>
      <c r="N20498" s="5"/>
      <c r="O20498" s="10"/>
      <c r="P20498" s="8"/>
    </row>
    <row r="20499" spans="1:16" s="2" customFormat="1" x14ac:dyDescent="0.15">
      <c r="A20499" s="3"/>
      <c r="B20499" s="3"/>
      <c r="J20499" s="3"/>
      <c r="K20499" s="5"/>
      <c r="L20499" s="8"/>
      <c r="N20499" s="5"/>
      <c r="O20499" s="10"/>
      <c r="P20499" s="8"/>
    </row>
    <row r="20500" spans="1:16" s="2" customFormat="1" x14ac:dyDescent="0.15">
      <c r="A20500" s="3"/>
      <c r="B20500" s="3"/>
      <c r="J20500" s="3"/>
      <c r="K20500" s="5"/>
      <c r="L20500" s="8"/>
      <c r="N20500" s="5"/>
      <c r="O20500" s="10"/>
      <c r="P20500" s="8"/>
    </row>
    <row r="20501" spans="1:16" s="2" customFormat="1" x14ac:dyDescent="0.15">
      <c r="A20501" s="3"/>
      <c r="B20501" s="3"/>
      <c r="J20501" s="3"/>
      <c r="K20501" s="5"/>
      <c r="L20501" s="8"/>
      <c r="N20501" s="5"/>
      <c r="O20501" s="10"/>
      <c r="P20501" s="8"/>
    </row>
    <row r="20502" spans="1:16" s="2" customFormat="1" x14ac:dyDescent="0.15">
      <c r="A20502" s="3"/>
      <c r="B20502" s="3"/>
      <c r="J20502" s="3"/>
      <c r="K20502" s="5"/>
      <c r="L20502" s="8"/>
      <c r="N20502" s="5"/>
      <c r="O20502" s="10"/>
      <c r="P20502" s="8"/>
    </row>
    <row r="20503" spans="1:16" s="2" customFormat="1" x14ac:dyDescent="0.15">
      <c r="A20503" s="3"/>
      <c r="B20503" s="3"/>
      <c r="J20503" s="3"/>
      <c r="K20503" s="5"/>
      <c r="L20503" s="8"/>
      <c r="N20503" s="5"/>
      <c r="O20503" s="10"/>
      <c r="P20503" s="8"/>
    </row>
    <row r="20504" spans="1:16" s="2" customFormat="1" x14ac:dyDescent="0.15">
      <c r="A20504" s="3"/>
      <c r="B20504" s="3"/>
      <c r="J20504" s="3"/>
      <c r="K20504" s="5"/>
      <c r="L20504" s="8"/>
      <c r="N20504" s="5"/>
      <c r="O20504" s="10"/>
      <c r="P20504" s="8"/>
    </row>
    <row r="20505" spans="1:16" s="2" customFormat="1" x14ac:dyDescent="0.15">
      <c r="A20505" s="3"/>
      <c r="B20505" s="3"/>
      <c r="J20505" s="3"/>
      <c r="K20505" s="5"/>
      <c r="L20505" s="8"/>
      <c r="N20505" s="5"/>
      <c r="O20505" s="10"/>
      <c r="P20505" s="8"/>
    </row>
    <row r="20506" spans="1:16" s="2" customFormat="1" x14ac:dyDescent="0.15">
      <c r="A20506" s="3"/>
      <c r="B20506" s="3"/>
      <c r="J20506" s="3"/>
      <c r="K20506" s="5"/>
      <c r="L20506" s="8"/>
      <c r="N20506" s="5"/>
      <c r="O20506" s="10"/>
      <c r="P20506" s="8"/>
    </row>
    <row r="20507" spans="1:16" s="2" customFormat="1" x14ac:dyDescent="0.15">
      <c r="A20507" s="3"/>
      <c r="B20507" s="3"/>
      <c r="J20507" s="3"/>
      <c r="K20507" s="5"/>
      <c r="L20507" s="8"/>
      <c r="N20507" s="5"/>
      <c r="O20507" s="10"/>
      <c r="P20507" s="8"/>
    </row>
    <row r="20508" spans="1:16" s="2" customFormat="1" x14ac:dyDescent="0.15">
      <c r="A20508" s="3"/>
      <c r="B20508" s="3"/>
      <c r="J20508" s="3"/>
      <c r="K20508" s="5"/>
      <c r="L20508" s="8"/>
      <c r="N20508" s="5"/>
      <c r="O20508" s="10"/>
      <c r="P20508" s="8"/>
    </row>
    <row r="20509" spans="1:16" s="2" customFormat="1" x14ac:dyDescent="0.15">
      <c r="A20509" s="3"/>
      <c r="B20509" s="3"/>
      <c r="J20509" s="3"/>
      <c r="K20509" s="5"/>
      <c r="L20509" s="8"/>
      <c r="N20509" s="5"/>
      <c r="O20509" s="10"/>
      <c r="P20509" s="8"/>
    </row>
    <row r="20510" spans="1:16" s="2" customFormat="1" x14ac:dyDescent="0.15">
      <c r="A20510" s="3"/>
      <c r="B20510" s="3"/>
      <c r="J20510" s="3"/>
      <c r="K20510" s="5"/>
      <c r="L20510" s="8"/>
      <c r="N20510" s="5"/>
      <c r="O20510" s="10"/>
      <c r="P20510" s="8"/>
    </row>
    <row r="20511" spans="1:16" s="2" customFormat="1" x14ac:dyDescent="0.15">
      <c r="A20511" s="3"/>
      <c r="B20511" s="3"/>
      <c r="J20511" s="3"/>
      <c r="K20511" s="5"/>
      <c r="L20511" s="8"/>
      <c r="N20511" s="5"/>
      <c r="O20511" s="10"/>
      <c r="P20511" s="8"/>
    </row>
    <row r="20512" spans="1:16" s="2" customFormat="1" x14ac:dyDescent="0.15">
      <c r="A20512" s="3"/>
      <c r="B20512" s="3"/>
      <c r="J20512" s="3"/>
      <c r="K20512" s="5"/>
      <c r="L20512" s="8"/>
      <c r="N20512" s="5"/>
      <c r="O20512" s="10"/>
      <c r="P20512" s="8"/>
    </row>
    <row r="20513" spans="1:16" s="2" customFormat="1" x14ac:dyDescent="0.15">
      <c r="A20513" s="3"/>
      <c r="B20513" s="3"/>
      <c r="J20513" s="3"/>
      <c r="K20513" s="5"/>
      <c r="L20513" s="8"/>
      <c r="N20513" s="5"/>
      <c r="O20513" s="10"/>
      <c r="P20513" s="8"/>
    </row>
    <row r="20514" spans="1:16" s="2" customFormat="1" x14ac:dyDescent="0.15">
      <c r="A20514" s="3"/>
      <c r="B20514" s="3"/>
      <c r="J20514" s="3"/>
      <c r="K20514" s="5"/>
      <c r="L20514" s="8"/>
      <c r="N20514" s="5"/>
      <c r="O20514" s="10"/>
      <c r="P20514" s="8"/>
    </row>
    <row r="20515" spans="1:16" s="2" customFormat="1" x14ac:dyDescent="0.15">
      <c r="A20515" s="3"/>
      <c r="B20515" s="3"/>
      <c r="J20515" s="3"/>
      <c r="K20515" s="5"/>
      <c r="L20515" s="8"/>
      <c r="N20515" s="5"/>
      <c r="O20515" s="10"/>
      <c r="P20515" s="8"/>
    </row>
    <row r="20516" spans="1:16" s="2" customFormat="1" x14ac:dyDescent="0.15">
      <c r="A20516" s="3"/>
      <c r="B20516" s="3"/>
      <c r="J20516" s="3"/>
      <c r="K20516" s="5"/>
      <c r="L20516" s="8"/>
      <c r="N20516" s="5"/>
      <c r="O20516" s="10"/>
      <c r="P20516" s="8"/>
    </row>
    <row r="20517" spans="1:16" s="2" customFormat="1" x14ac:dyDescent="0.15">
      <c r="A20517" s="3"/>
      <c r="B20517" s="3"/>
      <c r="J20517" s="3"/>
      <c r="K20517" s="5"/>
      <c r="L20517" s="8"/>
      <c r="N20517" s="5"/>
      <c r="O20517" s="10"/>
      <c r="P20517" s="8"/>
    </row>
    <row r="20518" spans="1:16" s="2" customFormat="1" x14ac:dyDescent="0.15">
      <c r="A20518" s="3"/>
      <c r="B20518" s="3"/>
      <c r="J20518" s="3"/>
      <c r="K20518" s="5"/>
      <c r="L20518" s="8"/>
      <c r="N20518" s="5"/>
      <c r="O20518" s="10"/>
      <c r="P20518" s="8"/>
    </row>
    <row r="20519" spans="1:16" s="2" customFormat="1" x14ac:dyDescent="0.15">
      <c r="A20519" s="3"/>
      <c r="B20519" s="3"/>
      <c r="J20519" s="3"/>
      <c r="K20519" s="5"/>
      <c r="L20519" s="8"/>
      <c r="N20519" s="5"/>
      <c r="O20519" s="10"/>
      <c r="P20519" s="8"/>
    </row>
    <row r="20520" spans="1:16" s="2" customFormat="1" x14ac:dyDescent="0.15">
      <c r="A20520" s="3"/>
      <c r="B20520" s="3"/>
      <c r="J20520" s="3"/>
      <c r="K20520" s="5"/>
      <c r="L20520" s="8"/>
      <c r="N20520" s="5"/>
      <c r="O20520" s="10"/>
      <c r="P20520" s="8"/>
    </row>
    <row r="20521" spans="1:16" s="2" customFormat="1" x14ac:dyDescent="0.15">
      <c r="A20521" s="3"/>
      <c r="B20521" s="3"/>
      <c r="J20521" s="3"/>
      <c r="K20521" s="5"/>
      <c r="L20521" s="8"/>
      <c r="N20521" s="5"/>
      <c r="O20521" s="10"/>
      <c r="P20521" s="8"/>
    </row>
    <row r="20522" spans="1:16" s="2" customFormat="1" x14ac:dyDescent="0.15">
      <c r="A20522" s="3"/>
      <c r="B20522" s="3"/>
      <c r="J20522" s="3"/>
      <c r="K20522" s="5"/>
      <c r="L20522" s="8"/>
      <c r="N20522" s="5"/>
      <c r="O20522" s="10"/>
      <c r="P20522" s="8"/>
    </row>
    <row r="20523" spans="1:16" s="2" customFormat="1" x14ac:dyDescent="0.15">
      <c r="A20523" s="3"/>
      <c r="B20523" s="3"/>
      <c r="J20523" s="3"/>
      <c r="K20523" s="5"/>
      <c r="L20523" s="8"/>
      <c r="N20523" s="5"/>
      <c r="O20523" s="10"/>
      <c r="P20523" s="8"/>
    </row>
    <row r="20524" spans="1:16" s="2" customFormat="1" x14ac:dyDescent="0.15">
      <c r="A20524" s="3"/>
      <c r="B20524" s="3"/>
      <c r="J20524" s="3"/>
      <c r="K20524" s="5"/>
      <c r="L20524" s="8"/>
      <c r="N20524" s="5"/>
      <c r="O20524" s="10"/>
      <c r="P20524" s="8"/>
    </row>
    <row r="20525" spans="1:16" s="2" customFormat="1" x14ac:dyDescent="0.15">
      <c r="A20525" s="3"/>
      <c r="B20525" s="3"/>
      <c r="J20525" s="3"/>
      <c r="K20525" s="5"/>
      <c r="L20525" s="8"/>
      <c r="N20525" s="5"/>
      <c r="O20525" s="10"/>
      <c r="P20525" s="8"/>
    </row>
    <row r="20526" spans="1:16" s="2" customFormat="1" x14ac:dyDescent="0.15">
      <c r="A20526" s="3"/>
      <c r="B20526" s="3"/>
      <c r="J20526" s="3"/>
      <c r="K20526" s="5"/>
      <c r="L20526" s="8"/>
      <c r="N20526" s="5"/>
      <c r="O20526" s="10"/>
      <c r="P20526" s="8"/>
    </row>
    <row r="20527" spans="1:16" s="2" customFormat="1" x14ac:dyDescent="0.15">
      <c r="A20527" s="3"/>
      <c r="B20527" s="3"/>
      <c r="J20527" s="3"/>
      <c r="K20527" s="5"/>
      <c r="L20527" s="8"/>
      <c r="N20527" s="5"/>
      <c r="O20527" s="10"/>
      <c r="P20527" s="8"/>
    </row>
    <row r="20528" spans="1:16" s="2" customFormat="1" x14ac:dyDescent="0.15">
      <c r="A20528" s="3"/>
      <c r="B20528" s="3"/>
      <c r="J20528" s="3"/>
      <c r="K20528" s="5"/>
      <c r="L20528" s="8"/>
      <c r="N20528" s="5"/>
      <c r="O20528" s="10"/>
      <c r="P20528" s="8"/>
    </row>
    <row r="20529" spans="1:16" s="2" customFormat="1" x14ac:dyDescent="0.15">
      <c r="A20529" s="3"/>
      <c r="B20529" s="3"/>
      <c r="J20529" s="3"/>
      <c r="K20529" s="5"/>
      <c r="L20529" s="8"/>
      <c r="N20529" s="5"/>
      <c r="O20529" s="10"/>
      <c r="P20529" s="8"/>
    </row>
    <row r="20530" spans="1:16" s="2" customFormat="1" x14ac:dyDescent="0.15">
      <c r="A20530" s="3"/>
      <c r="B20530" s="3"/>
      <c r="J20530" s="3"/>
      <c r="K20530" s="5"/>
      <c r="L20530" s="8"/>
      <c r="N20530" s="5"/>
      <c r="O20530" s="10"/>
      <c r="P20530" s="8"/>
    </row>
    <row r="20531" spans="1:16" s="2" customFormat="1" x14ac:dyDescent="0.15">
      <c r="A20531" s="3"/>
      <c r="B20531" s="3"/>
      <c r="J20531" s="3"/>
      <c r="K20531" s="5"/>
      <c r="L20531" s="8"/>
      <c r="N20531" s="5"/>
      <c r="O20531" s="10"/>
      <c r="P20531" s="8"/>
    </row>
    <row r="20532" spans="1:16" s="2" customFormat="1" x14ac:dyDescent="0.15">
      <c r="A20532" s="3"/>
      <c r="B20532" s="3"/>
      <c r="J20532" s="3"/>
      <c r="K20532" s="5"/>
      <c r="L20532" s="8"/>
      <c r="N20532" s="5"/>
      <c r="O20532" s="10"/>
      <c r="P20532" s="8"/>
    </row>
    <row r="20533" spans="1:16" s="2" customFormat="1" x14ac:dyDescent="0.15">
      <c r="A20533" s="3"/>
      <c r="B20533" s="3"/>
      <c r="J20533" s="3"/>
      <c r="K20533" s="5"/>
      <c r="L20533" s="8"/>
      <c r="N20533" s="5"/>
      <c r="O20533" s="10"/>
      <c r="P20533" s="8"/>
    </row>
    <row r="20534" spans="1:16" s="2" customFormat="1" x14ac:dyDescent="0.15">
      <c r="A20534" s="3"/>
      <c r="B20534" s="3"/>
      <c r="J20534" s="3"/>
      <c r="K20534" s="5"/>
      <c r="L20534" s="8"/>
      <c r="N20534" s="5"/>
      <c r="O20534" s="10"/>
      <c r="P20534" s="8"/>
    </row>
    <row r="20535" spans="1:16" s="2" customFormat="1" x14ac:dyDescent="0.15">
      <c r="A20535" s="3"/>
      <c r="B20535" s="3"/>
      <c r="J20535" s="3"/>
      <c r="K20535" s="5"/>
      <c r="L20535" s="8"/>
      <c r="N20535" s="5"/>
      <c r="O20535" s="10"/>
      <c r="P20535" s="8"/>
    </row>
    <row r="20536" spans="1:16" s="2" customFormat="1" x14ac:dyDescent="0.15">
      <c r="A20536" s="3"/>
      <c r="B20536" s="3"/>
      <c r="J20536" s="3"/>
      <c r="K20536" s="5"/>
      <c r="L20536" s="8"/>
      <c r="N20536" s="5"/>
      <c r="O20536" s="10"/>
      <c r="P20536" s="8"/>
    </row>
    <row r="20537" spans="1:16" s="2" customFormat="1" x14ac:dyDescent="0.15">
      <c r="A20537" s="3"/>
      <c r="B20537" s="3"/>
      <c r="J20537" s="3"/>
      <c r="K20537" s="5"/>
      <c r="L20537" s="8"/>
      <c r="N20537" s="5"/>
      <c r="O20537" s="10"/>
      <c r="P20537" s="8"/>
    </row>
    <row r="20538" spans="1:16" s="2" customFormat="1" x14ac:dyDescent="0.15">
      <c r="A20538" s="3"/>
      <c r="B20538" s="3"/>
      <c r="J20538" s="3"/>
      <c r="K20538" s="5"/>
      <c r="L20538" s="8"/>
      <c r="N20538" s="5"/>
      <c r="O20538" s="10"/>
      <c r="P20538" s="8"/>
    </row>
    <row r="20539" spans="1:16" s="2" customFormat="1" x14ac:dyDescent="0.15">
      <c r="A20539" s="3"/>
      <c r="B20539" s="3"/>
      <c r="J20539" s="3"/>
      <c r="K20539" s="5"/>
      <c r="L20539" s="8"/>
      <c r="N20539" s="5"/>
      <c r="O20539" s="10"/>
      <c r="P20539" s="8"/>
    </row>
    <row r="20540" spans="1:16" s="2" customFormat="1" x14ac:dyDescent="0.15">
      <c r="A20540" s="3"/>
      <c r="B20540" s="3"/>
      <c r="J20540" s="3"/>
      <c r="K20540" s="5"/>
      <c r="L20540" s="8"/>
      <c r="N20540" s="5"/>
      <c r="O20540" s="10"/>
      <c r="P20540" s="8"/>
    </row>
    <row r="20541" spans="1:16" s="2" customFormat="1" x14ac:dyDescent="0.15">
      <c r="A20541" s="3"/>
      <c r="B20541" s="3"/>
      <c r="J20541" s="3"/>
      <c r="K20541" s="5"/>
      <c r="L20541" s="8"/>
      <c r="N20541" s="5"/>
      <c r="O20541" s="10"/>
      <c r="P20541" s="8"/>
    </row>
    <row r="20542" spans="1:16" s="2" customFormat="1" x14ac:dyDescent="0.15">
      <c r="A20542" s="3"/>
      <c r="B20542" s="3"/>
      <c r="J20542" s="3"/>
      <c r="K20542" s="5"/>
      <c r="L20542" s="8"/>
      <c r="N20542" s="5"/>
      <c r="O20542" s="10"/>
      <c r="P20542" s="8"/>
    </row>
    <row r="20543" spans="1:16" s="2" customFormat="1" x14ac:dyDescent="0.15">
      <c r="A20543" s="3"/>
      <c r="B20543" s="3"/>
      <c r="J20543" s="3"/>
      <c r="K20543" s="5"/>
      <c r="L20543" s="8"/>
      <c r="N20543" s="5"/>
      <c r="O20543" s="10"/>
      <c r="P20543" s="8"/>
    </row>
    <row r="20544" spans="1:16" s="2" customFormat="1" x14ac:dyDescent="0.15">
      <c r="A20544" s="3"/>
      <c r="B20544" s="3"/>
      <c r="J20544" s="3"/>
      <c r="K20544" s="5"/>
      <c r="L20544" s="8"/>
      <c r="N20544" s="5"/>
      <c r="O20544" s="10"/>
      <c r="P20544" s="8"/>
    </row>
    <row r="20545" spans="1:16" s="2" customFormat="1" x14ac:dyDescent="0.15">
      <c r="A20545" s="3"/>
      <c r="B20545" s="3"/>
      <c r="J20545" s="3"/>
      <c r="K20545" s="5"/>
      <c r="L20545" s="8"/>
      <c r="N20545" s="5"/>
      <c r="O20545" s="10"/>
      <c r="P20545" s="8"/>
    </row>
    <row r="20546" spans="1:16" s="2" customFormat="1" x14ac:dyDescent="0.15">
      <c r="A20546" s="3"/>
      <c r="B20546" s="3"/>
      <c r="J20546" s="3"/>
      <c r="K20546" s="5"/>
      <c r="L20546" s="8"/>
      <c r="N20546" s="5"/>
      <c r="O20546" s="10"/>
      <c r="P20546" s="8"/>
    </row>
    <row r="20547" spans="1:16" s="2" customFormat="1" x14ac:dyDescent="0.15">
      <c r="A20547" s="3"/>
      <c r="B20547" s="3"/>
      <c r="J20547" s="3"/>
      <c r="K20547" s="5"/>
      <c r="L20547" s="8"/>
      <c r="N20547" s="5"/>
      <c r="O20547" s="10"/>
      <c r="P20547" s="8"/>
    </row>
    <row r="20548" spans="1:16" s="2" customFormat="1" x14ac:dyDescent="0.15">
      <c r="A20548" s="3"/>
      <c r="B20548" s="3"/>
      <c r="J20548" s="3"/>
      <c r="K20548" s="5"/>
      <c r="L20548" s="8"/>
      <c r="N20548" s="5"/>
      <c r="O20548" s="10"/>
      <c r="P20548" s="8"/>
    </row>
    <row r="20549" spans="1:16" s="2" customFormat="1" x14ac:dyDescent="0.15">
      <c r="A20549" s="3"/>
      <c r="B20549" s="3"/>
      <c r="J20549" s="3"/>
      <c r="K20549" s="5"/>
      <c r="L20549" s="8"/>
      <c r="N20549" s="5"/>
      <c r="O20549" s="10"/>
      <c r="P20549" s="8"/>
    </row>
    <row r="20550" spans="1:16" s="2" customFormat="1" x14ac:dyDescent="0.15">
      <c r="A20550" s="3"/>
      <c r="B20550" s="3"/>
      <c r="J20550" s="3"/>
      <c r="K20550" s="5"/>
      <c r="L20550" s="8"/>
      <c r="N20550" s="5"/>
      <c r="O20550" s="10"/>
      <c r="P20550" s="8"/>
    </row>
    <row r="20551" spans="1:16" s="2" customFormat="1" x14ac:dyDescent="0.15">
      <c r="A20551" s="3"/>
      <c r="B20551" s="3"/>
      <c r="J20551" s="3"/>
      <c r="K20551" s="5"/>
      <c r="L20551" s="8"/>
      <c r="N20551" s="5"/>
      <c r="O20551" s="10"/>
      <c r="P20551" s="8"/>
    </row>
    <row r="20552" spans="1:16" s="2" customFormat="1" x14ac:dyDescent="0.15">
      <c r="A20552" s="3"/>
      <c r="B20552" s="3"/>
      <c r="J20552" s="3"/>
      <c r="K20552" s="5"/>
      <c r="L20552" s="8"/>
      <c r="N20552" s="5"/>
      <c r="O20552" s="10"/>
      <c r="P20552" s="8"/>
    </row>
    <row r="20553" spans="1:16" s="2" customFormat="1" x14ac:dyDescent="0.15">
      <c r="A20553" s="3"/>
      <c r="B20553" s="3"/>
      <c r="J20553" s="3"/>
      <c r="K20553" s="5"/>
      <c r="L20553" s="8"/>
      <c r="N20553" s="5"/>
      <c r="O20553" s="10"/>
      <c r="P20553" s="8"/>
    </row>
    <row r="20554" spans="1:16" s="2" customFormat="1" x14ac:dyDescent="0.15">
      <c r="A20554" s="3"/>
      <c r="B20554" s="3"/>
      <c r="J20554" s="3"/>
      <c r="K20554" s="5"/>
      <c r="L20554" s="8"/>
      <c r="N20554" s="5"/>
      <c r="O20554" s="10"/>
      <c r="P20554" s="8"/>
    </row>
    <row r="20555" spans="1:16" s="2" customFormat="1" x14ac:dyDescent="0.15">
      <c r="A20555" s="3"/>
      <c r="B20555" s="3"/>
      <c r="J20555" s="3"/>
      <c r="K20555" s="5"/>
      <c r="L20555" s="8"/>
      <c r="N20555" s="5"/>
      <c r="O20555" s="10"/>
      <c r="P20555" s="8"/>
    </row>
    <row r="20556" spans="1:16" s="2" customFormat="1" x14ac:dyDescent="0.15">
      <c r="A20556" s="3"/>
      <c r="B20556" s="3"/>
      <c r="J20556" s="3"/>
      <c r="K20556" s="5"/>
      <c r="L20556" s="8"/>
      <c r="N20556" s="5"/>
      <c r="O20556" s="10"/>
      <c r="P20556" s="8"/>
    </row>
    <row r="20557" spans="1:16" s="2" customFormat="1" x14ac:dyDescent="0.15">
      <c r="A20557" s="3"/>
      <c r="B20557" s="3"/>
      <c r="J20557" s="3"/>
      <c r="K20557" s="5"/>
      <c r="L20557" s="8"/>
      <c r="N20557" s="5"/>
      <c r="O20557" s="10"/>
      <c r="P20557" s="8"/>
    </row>
    <row r="20558" spans="1:16" s="2" customFormat="1" x14ac:dyDescent="0.15">
      <c r="A20558" s="3"/>
      <c r="B20558" s="3"/>
      <c r="J20558" s="3"/>
      <c r="K20558" s="5"/>
      <c r="L20558" s="8"/>
      <c r="N20558" s="5"/>
      <c r="O20558" s="10"/>
      <c r="P20558" s="8"/>
    </row>
    <row r="20559" spans="1:16" s="2" customFormat="1" x14ac:dyDescent="0.15">
      <c r="A20559" s="3"/>
      <c r="B20559" s="3"/>
      <c r="J20559" s="3"/>
      <c r="K20559" s="5"/>
      <c r="L20559" s="8"/>
      <c r="N20559" s="5"/>
      <c r="O20559" s="10"/>
      <c r="P20559" s="8"/>
    </row>
    <row r="20560" spans="1:16" s="2" customFormat="1" x14ac:dyDescent="0.15">
      <c r="A20560" s="3"/>
      <c r="B20560" s="3"/>
      <c r="J20560" s="3"/>
      <c r="K20560" s="5"/>
      <c r="L20560" s="8"/>
      <c r="N20560" s="5"/>
      <c r="O20560" s="10"/>
      <c r="P20560" s="8"/>
    </row>
    <row r="20561" spans="1:16" s="2" customFormat="1" x14ac:dyDescent="0.15">
      <c r="A20561" s="3"/>
      <c r="B20561" s="3"/>
      <c r="J20561" s="3"/>
      <c r="K20561" s="5"/>
      <c r="L20561" s="8"/>
      <c r="N20561" s="5"/>
      <c r="O20561" s="10"/>
      <c r="P20561" s="8"/>
    </row>
    <row r="20562" spans="1:16" s="2" customFormat="1" x14ac:dyDescent="0.15">
      <c r="A20562" s="3"/>
      <c r="B20562" s="3"/>
      <c r="J20562" s="3"/>
      <c r="K20562" s="5"/>
      <c r="L20562" s="8"/>
      <c r="N20562" s="5"/>
      <c r="O20562" s="10"/>
      <c r="P20562" s="8"/>
    </row>
    <row r="20563" spans="1:16" s="2" customFormat="1" x14ac:dyDescent="0.15">
      <c r="A20563" s="3"/>
      <c r="B20563" s="3"/>
      <c r="J20563" s="3"/>
      <c r="K20563" s="5"/>
      <c r="L20563" s="8"/>
      <c r="N20563" s="5"/>
      <c r="O20563" s="10"/>
      <c r="P20563" s="8"/>
    </row>
    <row r="20564" spans="1:16" s="2" customFormat="1" x14ac:dyDescent="0.15">
      <c r="A20564" s="3"/>
      <c r="B20564" s="3"/>
      <c r="J20564" s="3"/>
      <c r="K20564" s="5"/>
      <c r="L20564" s="8"/>
      <c r="N20564" s="5"/>
      <c r="O20564" s="10"/>
      <c r="P20564" s="8"/>
    </row>
    <row r="20565" spans="1:16" s="2" customFormat="1" x14ac:dyDescent="0.15">
      <c r="A20565" s="3"/>
      <c r="B20565" s="3"/>
      <c r="J20565" s="3"/>
      <c r="K20565" s="5"/>
      <c r="L20565" s="8"/>
      <c r="N20565" s="5"/>
      <c r="O20565" s="10"/>
      <c r="P20565" s="8"/>
    </row>
    <row r="20566" spans="1:16" s="2" customFormat="1" x14ac:dyDescent="0.15">
      <c r="A20566" s="3"/>
      <c r="B20566" s="3"/>
      <c r="J20566" s="3"/>
      <c r="K20566" s="5"/>
      <c r="L20566" s="8"/>
      <c r="N20566" s="5"/>
      <c r="O20566" s="10"/>
      <c r="P20566" s="8"/>
    </row>
    <row r="20567" spans="1:16" s="2" customFormat="1" x14ac:dyDescent="0.15">
      <c r="A20567" s="3"/>
      <c r="B20567" s="3"/>
      <c r="J20567" s="3"/>
      <c r="K20567" s="5"/>
      <c r="L20567" s="8"/>
      <c r="N20567" s="5"/>
      <c r="O20567" s="10"/>
      <c r="P20567" s="8"/>
    </row>
    <row r="20568" spans="1:16" s="2" customFormat="1" x14ac:dyDescent="0.15">
      <c r="A20568" s="3"/>
      <c r="B20568" s="3"/>
      <c r="J20568" s="3"/>
      <c r="K20568" s="5"/>
      <c r="L20568" s="8"/>
      <c r="N20568" s="5"/>
      <c r="O20568" s="10"/>
      <c r="P20568" s="8"/>
    </row>
    <row r="20569" spans="1:16" s="2" customFormat="1" x14ac:dyDescent="0.15">
      <c r="A20569" s="3"/>
      <c r="B20569" s="3"/>
      <c r="J20569" s="3"/>
      <c r="K20569" s="5"/>
      <c r="L20569" s="8"/>
      <c r="N20569" s="5"/>
      <c r="O20569" s="10"/>
      <c r="P20569" s="8"/>
    </row>
    <row r="20570" spans="1:16" s="2" customFormat="1" x14ac:dyDescent="0.15">
      <c r="A20570" s="3"/>
      <c r="B20570" s="3"/>
      <c r="J20570" s="3"/>
      <c r="K20570" s="5"/>
      <c r="L20570" s="8"/>
      <c r="N20570" s="5"/>
      <c r="O20570" s="10"/>
      <c r="P20570" s="8"/>
    </row>
    <row r="20571" spans="1:16" s="2" customFormat="1" x14ac:dyDescent="0.15">
      <c r="A20571" s="3"/>
      <c r="B20571" s="3"/>
      <c r="J20571" s="3"/>
      <c r="K20571" s="5"/>
      <c r="L20571" s="8"/>
      <c r="N20571" s="5"/>
      <c r="O20571" s="10"/>
      <c r="P20571" s="8"/>
    </row>
    <row r="20572" spans="1:16" s="2" customFormat="1" x14ac:dyDescent="0.15">
      <c r="A20572" s="3"/>
      <c r="B20572" s="3"/>
      <c r="J20572" s="3"/>
      <c r="K20572" s="5"/>
      <c r="L20572" s="8"/>
      <c r="N20572" s="5"/>
      <c r="O20572" s="10"/>
      <c r="P20572" s="8"/>
    </row>
    <row r="20573" spans="1:16" s="2" customFormat="1" x14ac:dyDescent="0.15">
      <c r="A20573" s="3"/>
      <c r="B20573" s="3"/>
      <c r="J20573" s="3"/>
      <c r="K20573" s="5"/>
      <c r="L20573" s="8"/>
      <c r="N20573" s="5"/>
      <c r="O20573" s="10"/>
      <c r="P20573" s="8"/>
    </row>
    <row r="20574" spans="1:16" s="2" customFormat="1" x14ac:dyDescent="0.15">
      <c r="A20574" s="3"/>
      <c r="B20574" s="3"/>
      <c r="J20574" s="3"/>
      <c r="K20574" s="5"/>
      <c r="L20574" s="8"/>
      <c r="N20574" s="5"/>
      <c r="O20574" s="10"/>
      <c r="P20574" s="8"/>
    </row>
    <row r="20575" spans="1:16" s="2" customFormat="1" x14ac:dyDescent="0.15">
      <c r="A20575" s="3"/>
      <c r="B20575" s="3"/>
      <c r="J20575" s="3"/>
      <c r="K20575" s="5"/>
      <c r="L20575" s="8"/>
      <c r="N20575" s="5"/>
      <c r="O20575" s="10"/>
      <c r="P20575" s="8"/>
    </row>
    <row r="20576" spans="1:16" s="2" customFormat="1" x14ac:dyDescent="0.15">
      <c r="A20576" s="3"/>
      <c r="B20576" s="3"/>
      <c r="J20576" s="3"/>
      <c r="K20576" s="5"/>
      <c r="L20576" s="8"/>
      <c r="N20576" s="5"/>
      <c r="O20576" s="10"/>
      <c r="P20576" s="8"/>
    </row>
    <row r="20577" spans="1:16" s="2" customFormat="1" x14ac:dyDescent="0.15">
      <c r="A20577" s="3"/>
      <c r="B20577" s="3"/>
      <c r="J20577" s="3"/>
      <c r="K20577" s="5"/>
      <c r="L20577" s="8"/>
      <c r="N20577" s="5"/>
      <c r="O20577" s="10"/>
      <c r="P20577" s="8"/>
    </row>
    <row r="20578" spans="1:16" s="2" customFormat="1" x14ac:dyDescent="0.15">
      <c r="A20578" s="3"/>
      <c r="B20578" s="3"/>
      <c r="J20578" s="3"/>
      <c r="K20578" s="5"/>
      <c r="L20578" s="8"/>
      <c r="N20578" s="5"/>
      <c r="O20578" s="10"/>
      <c r="P20578" s="8"/>
    </row>
    <row r="20579" spans="1:16" s="2" customFormat="1" x14ac:dyDescent="0.15">
      <c r="A20579" s="3"/>
      <c r="B20579" s="3"/>
      <c r="J20579" s="3"/>
      <c r="K20579" s="5"/>
      <c r="L20579" s="8"/>
      <c r="N20579" s="5"/>
      <c r="O20579" s="10"/>
      <c r="P20579" s="8"/>
    </row>
    <row r="20580" spans="1:16" s="2" customFormat="1" x14ac:dyDescent="0.15">
      <c r="A20580" s="3"/>
      <c r="B20580" s="3"/>
      <c r="J20580" s="3"/>
      <c r="K20580" s="5"/>
      <c r="L20580" s="8"/>
      <c r="N20580" s="5"/>
      <c r="O20580" s="10"/>
      <c r="P20580" s="8"/>
    </row>
    <row r="20581" spans="1:16" s="2" customFormat="1" x14ac:dyDescent="0.15">
      <c r="A20581" s="3"/>
      <c r="B20581" s="3"/>
      <c r="J20581" s="3"/>
      <c r="K20581" s="5"/>
      <c r="L20581" s="8"/>
      <c r="N20581" s="5"/>
      <c r="O20581" s="10"/>
      <c r="P20581" s="8"/>
    </row>
    <row r="20582" spans="1:16" s="2" customFormat="1" x14ac:dyDescent="0.15">
      <c r="A20582" s="3"/>
      <c r="B20582" s="3"/>
      <c r="J20582" s="3"/>
      <c r="K20582" s="5"/>
      <c r="L20582" s="8"/>
      <c r="N20582" s="5"/>
      <c r="O20582" s="10"/>
      <c r="P20582" s="8"/>
    </row>
    <row r="20583" spans="1:16" s="2" customFormat="1" x14ac:dyDescent="0.15">
      <c r="A20583" s="3"/>
      <c r="B20583" s="3"/>
      <c r="J20583" s="3"/>
      <c r="K20583" s="5"/>
      <c r="L20583" s="8"/>
      <c r="N20583" s="5"/>
      <c r="O20583" s="10"/>
      <c r="P20583" s="8"/>
    </row>
    <row r="20584" spans="1:16" s="2" customFormat="1" x14ac:dyDescent="0.15">
      <c r="A20584" s="3"/>
      <c r="B20584" s="3"/>
      <c r="J20584" s="3"/>
      <c r="K20584" s="5"/>
      <c r="L20584" s="8"/>
      <c r="N20584" s="5"/>
      <c r="O20584" s="10"/>
      <c r="P20584" s="8"/>
    </row>
    <row r="20585" spans="1:16" s="2" customFormat="1" x14ac:dyDescent="0.15">
      <c r="A20585" s="3"/>
      <c r="B20585" s="3"/>
      <c r="J20585" s="3"/>
      <c r="K20585" s="5"/>
      <c r="L20585" s="8"/>
      <c r="N20585" s="5"/>
      <c r="O20585" s="10"/>
      <c r="P20585" s="8"/>
    </row>
    <row r="20586" spans="1:16" s="2" customFormat="1" x14ac:dyDescent="0.15">
      <c r="A20586" s="3"/>
      <c r="B20586" s="3"/>
      <c r="J20586" s="3"/>
      <c r="K20586" s="5"/>
      <c r="L20586" s="8"/>
      <c r="N20586" s="5"/>
      <c r="O20586" s="10"/>
      <c r="P20586" s="8"/>
    </row>
    <row r="20587" spans="1:16" s="2" customFormat="1" x14ac:dyDescent="0.15">
      <c r="A20587" s="3"/>
      <c r="B20587" s="3"/>
      <c r="J20587" s="3"/>
      <c r="K20587" s="5"/>
      <c r="L20587" s="8"/>
      <c r="N20587" s="5"/>
      <c r="O20587" s="10"/>
      <c r="P20587" s="8"/>
    </row>
    <row r="20588" spans="1:16" s="2" customFormat="1" x14ac:dyDescent="0.15">
      <c r="A20588" s="3"/>
      <c r="B20588" s="3"/>
      <c r="J20588" s="3"/>
      <c r="K20588" s="5"/>
      <c r="L20588" s="8"/>
      <c r="N20588" s="5"/>
      <c r="O20588" s="10"/>
      <c r="P20588" s="8"/>
    </row>
    <row r="20589" spans="1:16" s="2" customFormat="1" x14ac:dyDescent="0.15">
      <c r="A20589" s="3"/>
      <c r="B20589" s="3"/>
      <c r="J20589" s="3"/>
      <c r="K20589" s="5"/>
      <c r="L20589" s="8"/>
      <c r="N20589" s="5"/>
      <c r="O20589" s="10"/>
      <c r="P20589" s="8"/>
    </row>
    <row r="20590" spans="1:16" s="2" customFormat="1" x14ac:dyDescent="0.15">
      <c r="A20590" s="3"/>
      <c r="B20590" s="3"/>
      <c r="J20590" s="3"/>
      <c r="K20590" s="5"/>
      <c r="L20590" s="8"/>
      <c r="N20590" s="5"/>
      <c r="O20590" s="10"/>
      <c r="P20590" s="8"/>
    </row>
    <row r="20591" spans="1:16" s="2" customFormat="1" x14ac:dyDescent="0.15">
      <c r="A20591" s="3"/>
      <c r="B20591" s="3"/>
      <c r="J20591" s="3"/>
      <c r="K20591" s="5"/>
      <c r="L20591" s="8"/>
      <c r="N20591" s="5"/>
      <c r="O20591" s="10"/>
      <c r="P20591" s="8"/>
    </row>
    <row r="20592" spans="1:16" s="2" customFormat="1" x14ac:dyDescent="0.15">
      <c r="A20592" s="3"/>
      <c r="B20592" s="3"/>
      <c r="J20592" s="3"/>
      <c r="K20592" s="5"/>
      <c r="L20592" s="8"/>
      <c r="N20592" s="5"/>
      <c r="O20592" s="10"/>
      <c r="P20592" s="8"/>
    </row>
    <row r="20593" spans="1:16" s="2" customFormat="1" x14ac:dyDescent="0.15">
      <c r="A20593" s="3"/>
      <c r="B20593" s="3"/>
      <c r="J20593" s="3"/>
      <c r="K20593" s="5"/>
      <c r="L20593" s="8"/>
      <c r="N20593" s="5"/>
      <c r="O20593" s="10"/>
      <c r="P20593" s="8"/>
    </row>
    <row r="20594" spans="1:16" s="2" customFormat="1" x14ac:dyDescent="0.15">
      <c r="A20594" s="3"/>
      <c r="B20594" s="3"/>
      <c r="J20594" s="3"/>
      <c r="K20594" s="5"/>
      <c r="L20594" s="8"/>
      <c r="N20594" s="5"/>
      <c r="O20594" s="10"/>
      <c r="P20594" s="8"/>
    </row>
    <row r="20595" spans="1:16" s="2" customFormat="1" x14ac:dyDescent="0.15">
      <c r="A20595" s="3"/>
      <c r="B20595" s="3"/>
      <c r="J20595" s="3"/>
      <c r="K20595" s="5"/>
      <c r="L20595" s="8"/>
      <c r="N20595" s="5"/>
      <c r="O20595" s="10"/>
      <c r="P20595" s="8"/>
    </row>
    <row r="20596" spans="1:16" s="2" customFormat="1" x14ac:dyDescent="0.15">
      <c r="A20596" s="3"/>
      <c r="B20596" s="3"/>
      <c r="J20596" s="3"/>
      <c r="K20596" s="5"/>
      <c r="L20596" s="8"/>
      <c r="N20596" s="5"/>
      <c r="O20596" s="10"/>
      <c r="P20596" s="8"/>
    </row>
    <row r="20597" spans="1:16" s="2" customFormat="1" x14ac:dyDescent="0.15">
      <c r="A20597" s="3"/>
      <c r="B20597" s="3"/>
      <c r="J20597" s="3"/>
      <c r="K20597" s="5"/>
      <c r="L20597" s="8"/>
      <c r="N20597" s="5"/>
      <c r="O20597" s="10"/>
      <c r="P20597" s="8"/>
    </row>
    <row r="20598" spans="1:16" s="2" customFormat="1" x14ac:dyDescent="0.15">
      <c r="A20598" s="3"/>
      <c r="B20598" s="3"/>
      <c r="J20598" s="3"/>
      <c r="K20598" s="5"/>
      <c r="L20598" s="8"/>
      <c r="N20598" s="5"/>
      <c r="O20598" s="10"/>
      <c r="P20598" s="8"/>
    </row>
    <row r="20599" spans="1:16" s="2" customFormat="1" x14ac:dyDescent="0.15">
      <c r="A20599" s="3"/>
      <c r="B20599" s="3"/>
      <c r="J20599" s="3"/>
      <c r="K20599" s="5"/>
      <c r="L20599" s="8"/>
      <c r="N20599" s="5"/>
      <c r="O20599" s="10"/>
      <c r="P20599" s="8"/>
    </row>
    <row r="20600" spans="1:16" s="2" customFormat="1" x14ac:dyDescent="0.15">
      <c r="A20600" s="3"/>
      <c r="B20600" s="3"/>
      <c r="J20600" s="3"/>
      <c r="K20600" s="5"/>
      <c r="L20600" s="8"/>
      <c r="N20600" s="5"/>
      <c r="O20600" s="10"/>
      <c r="P20600" s="8"/>
    </row>
    <row r="20601" spans="1:16" s="2" customFormat="1" x14ac:dyDescent="0.15">
      <c r="A20601" s="3"/>
      <c r="B20601" s="3"/>
      <c r="J20601" s="3"/>
      <c r="K20601" s="5"/>
      <c r="L20601" s="8"/>
      <c r="N20601" s="5"/>
      <c r="O20601" s="10"/>
      <c r="P20601" s="8"/>
    </row>
    <row r="20602" spans="1:16" s="2" customFormat="1" x14ac:dyDescent="0.15">
      <c r="A20602" s="3"/>
      <c r="B20602" s="3"/>
      <c r="J20602" s="3"/>
      <c r="K20602" s="5"/>
      <c r="L20602" s="8"/>
      <c r="N20602" s="5"/>
      <c r="O20602" s="10"/>
      <c r="P20602" s="8"/>
    </row>
    <row r="20603" spans="1:16" s="2" customFormat="1" x14ac:dyDescent="0.15">
      <c r="A20603" s="3"/>
      <c r="B20603" s="3"/>
      <c r="J20603" s="3"/>
      <c r="K20603" s="5"/>
      <c r="L20603" s="8"/>
      <c r="N20603" s="5"/>
      <c r="O20603" s="10"/>
      <c r="P20603" s="8"/>
    </row>
    <row r="20604" spans="1:16" s="2" customFormat="1" x14ac:dyDescent="0.15">
      <c r="A20604" s="3"/>
      <c r="B20604" s="3"/>
      <c r="J20604" s="3"/>
      <c r="K20604" s="5"/>
      <c r="L20604" s="8"/>
      <c r="N20604" s="5"/>
      <c r="O20604" s="10"/>
      <c r="P20604" s="8"/>
    </row>
    <row r="20605" spans="1:16" s="2" customFormat="1" x14ac:dyDescent="0.15">
      <c r="A20605" s="3"/>
      <c r="B20605" s="3"/>
      <c r="J20605" s="3"/>
      <c r="K20605" s="5"/>
      <c r="L20605" s="8"/>
      <c r="N20605" s="5"/>
      <c r="O20605" s="10"/>
      <c r="P20605" s="8"/>
    </row>
    <row r="20606" spans="1:16" s="2" customFormat="1" x14ac:dyDescent="0.15">
      <c r="A20606" s="3"/>
      <c r="B20606" s="3"/>
      <c r="J20606" s="3"/>
      <c r="K20606" s="5"/>
      <c r="L20606" s="8"/>
      <c r="N20606" s="5"/>
      <c r="O20606" s="10"/>
      <c r="P20606" s="8"/>
    </row>
    <row r="20607" spans="1:16" s="2" customFormat="1" x14ac:dyDescent="0.15">
      <c r="A20607" s="3"/>
      <c r="B20607" s="3"/>
      <c r="J20607" s="3"/>
      <c r="K20607" s="5"/>
      <c r="L20607" s="8"/>
      <c r="N20607" s="5"/>
      <c r="O20607" s="10"/>
      <c r="P20607" s="8"/>
    </row>
    <row r="20608" spans="1:16" s="2" customFormat="1" x14ac:dyDescent="0.15">
      <c r="A20608" s="3"/>
      <c r="B20608" s="3"/>
      <c r="J20608" s="3"/>
      <c r="K20608" s="5"/>
      <c r="L20608" s="8"/>
      <c r="N20608" s="5"/>
      <c r="O20608" s="10"/>
      <c r="P20608" s="8"/>
    </row>
    <row r="20609" spans="1:16" s="2" customFormat="1" x14ac:dyDescent="0.15">
      <c r="A20609" s="3"/>
      <c r="B20609" s="3"/>
      <c r="J20609" s="3"/>
      <c r="K20609" s="5"/>
      <c r="L20609" s="8"/>
      <c r="N20609" s="5"/>
      <c r="O20609" s="10"/>
      <c r="P20609" s="8"/>
    </row>
    <row r="20610" spans="1:16" s="2" customFormat="1" x14ac:dyDescent="0.15">
      <c r="A20610" s="3"/>
      <c r="B20610" s="3"/>
      <c r="J20610" s="3"/>
      <c r="K20610" s="5"/>
      <c r="L20610" s="8"/>
      <c r="N20610" s="5"/>
      <c r="O20610" s="10"/>
      <c r="P20610" s="8"/>
    </row>
    <row r="20611" spans="1:16" s="2" customFormat="1" x14ac:dyDescent="0.15">
      <c r="A20611" s="3"/>
      <c r="B20611" s="3"/>
      <c r="J20611" s="3"/>
      <c r="K20611" s="5"/>
      <c r="L20611" s="8"/>
      <c r="N20611" s="5"/>
      <c r="O20611" s="10"/>
      <c r="P20611" s="8"/>
    </row>
    <row r="20612" spans="1:16" s="2" customFormat="1" x14ac:dyDescent="0.15">
      <c r="A20612" s="3"/>
      <c r="B20612" s="3"/>
      <c r="J20612" s="3"/>
      <c r="K20612" s="5"/>
      <c r="L20612" s="8"/>
      <c r="N20612" s="5"/>
      <c r="O20612" s="10"/>
      <c r="P20612" s="8"/>
    </row>
    <row r="20613" spans="1:16" s="2" customFormat="1" x14ac:dyDescent="0.15">
      <c r="A20613" s="3"/>
      <c r="B20613" s="3"/>
      <c r="J20613" s="3"/>
      <c r="K20613" s="5"/>
      <c r="L20613" s="8"/>
      <c r="N20613" s="5"/>
      <c r="O20613" s="10"/>
      <c r="P20613" s="8"/>
    </row>
    <row r="20614" spans="1:16" s="2" customFormat="1" x14ac:dyDescent="0.15">
      <c r="A20614" s="3"/>
      <c r="B20614" s="3"/>
      <c r="J20614" s="3"/>
      <c r="K20614" s="5"/>
      <c r="L20614" s="8"/>
      <c r="N20614" s="5"/>
      <c r="O20614" s="10"/>
      <c r="P20614" s="8"/>
    </row>
    <row r="20615" spans="1:16" s="2" customFormat="1" x14ac:dyDescent="0.15">
      <c r="A20615" s="3"/>
      <c r="B20615" s="3"/>
      <c r="J20615" s="3"/>
      <c r="K20615" s="5"/>
      <c r="L20615" s="8"/>
      <c r="N20615" s="5"/>
      <c r="O20615" s="10"/>
      <c r="P20615" s="8"/>
    </row>
    <row r="20616" spans="1:16" s="2" customFormat="1" x14ac:dyDescent="0.15">
      <c r="A20616" s="3"/>
      <c r="B20616" s="3"/>
      <c r="J20616" s="3"/>
      <c r="K20616" s="5"/>
      <c r="L20616" s="8"/>
      <c r="N20616" s="5"/>
      <c r="O20616" s="10"/>
      <c r="P20616" s="8"/>
    </row>
    <row r="20617" spans="1:16" s="2" customFormat="1" x14ac:dyDescent="0.15">
      <c r="A20617" s="3"/>
      <c r="B20617" s="3"/>
      <c r="J20617" s="3"/>
      <c r="K20617" s="5"/>
      <c r="L20617" s="8"/>
      <c r="N20617" s="5"/>
      <c r="O20617" s="10"/>
      <c r="P20617" s="8"/>
    </row>
    <row r="20618" spans="1:16" s="2" customFormat="1" x14ac:dyDescent="0.15">
      <c r="A20618" s="3"/>
      <c r="B20618" s="3"/>
      <c r="J20618" s="3"/>
      <c r="K20618" s="5"/>
      <c r="L20618" s="8"/>
      <c r="N20618" s="5"/>
      <c r="O20618" s="10"/>
      <c r="P20618" s="8"/>
    </row>
    <row r="20619" spans="1:16" s="2" customFormat="1" x14ac:dyDescent="0.15">
      <c r="A20619" s="3"/>
      <c r="B20619" s="3"/>
      <c r="J20619" s="3"/>
      <c r="K20619" s="5"/>
      <c r="L20619" s="8"/>
      <c r="N20619" s="5"/>
      <c r="O20619" s="10"/>
      <c r="P20619" s="8"/>
    </row>
    <row r="20620" spans="1:16" s="2" customFormat="1" x14ac:dyDescent="0.15">
      <c r="A20620" s="3"/>
      <c r="B20620" s="3"/>
      <c r="J20620" s="3"/>
      <c r="K20620" s="5"/>
      <c r="L20620" s="8"/>
      <c r="N20620" s="5"/>
      <c r="O20620" s="10"/>
      <c r="P20620" s="8"/>
    </row>
    <row r="20621" spans="1:16" s="2" customFormat="1" x14ac:dyDescent="0.15">
      <c r="A20621" s="3"/>
      <c r="B20621" s="3"/>
      <c r="J20621" s="3"/>
      <c r="K20621" s="5"/>
      <c r="L20621" s="8"/>
      <c r="N20621" s="5"/>
      <c r="O20621" s="10"/>
      <c r="P20621" s="8"/>
    </row>
    <row r="20622" spans="1:16" s="2" customFormat="1" x14ac:dyDescent="0.15">
      <c r="A20622" s="3"/>
      <c r="B20622" s="3"/>
      <c r="J20622" s="3"/>
      <c r="K20622" s="5"/>
      <c r="L20622" s="8"/>
      <c r="N20622" s="5"/>
      <c r="O20622" s="10"/>
      <c r="P20622" s="8"/>
    </row>
    <row r="20623" spans="1:16" s="2" customFormat="1" x14ac:dyDescent="0.15">
      <c r="A20623" s="3"/>
      <c r="B20623" s="3"/>
      <c r="J20623" s="3"/>
      <c r="K20623" s="5"/>
      <c r="L20623" s="8"/>
      <c r="N20623" s="5"/>
      <c r="O20623" s="10"/>
      <c r="P20623" s="8"/>
    </row>
    <row r="20624" spans="1:16" s="2" customFormat="1" x14ac:dyDescent="0.15">
      <c r="A20624" s="3"/>
      <c r="B20624" s="3"/>
      <c r="J20624" s="3"/>
      <c r="K20624" s="5"/>
      <c r="L20624" s="8"/>
      <c r="N20624" s="5"/>
      <c r="O20624" s="10"/>
      <c r="P20624" s="8"/>
    </row>
    <row r="20625" spans="1:16" s="2" customFormat="1" x14ac:dyDescent="0.15">
      <c r="A20625" s="3"/>
      <c r="B20625" s="3"/>
      <c r="J20625" s="3"/>
      <c r="K20625" s="5"/>
      <c r="L20625" s="8"/>
      <c r="N20625" s="5"/>
      <c r="O20625" s="10"/>
      <c r="P20625" s="8"/>
    </row>
    <row r="20626" spans="1:16" s="2" customFormat="1" x14ac:dyDescent="0.15">
      <c r="A20626" s="3"/>
      <c r="B20626" s="3"/>
      <c r="J20626" s="3"/>
      <c r="K20626" s="5"/>
      <c r="L20626" s="8"/>
      <c r="N20626" s="5"/>
      <c r="O20626" s="10"/>
      <c r="P20626" s="8"/>
    </row>
    <row r="20627" spans="1:16" s="2" customFormat="1" x14ac:dyDescent="0.15">
      <c r="A20627" s="3"/>
      <c r="B20627" s="3"/>
      <c r="J20627" s="3"/>
      <c r="K20627" s="5"/>
      <c r="L20627" s="8"/>
      <c r="N20627" s="5"/>
      <c r="O20627" s="10"/>
      <c r="P20627" s="8"/>
    </row>
    <row r="20628" spans="1:16" s="2" customFormat="1" x14ac:dyDescent="0.15">
      <c r="A20628" s="3"/>
      <c r="B20628" s="3"/>
      <c r="J20628" s="3"/>
      <c r="K20628" s="5"/>
      <c r="L20628" s="8"/>
      <c r="N20628" s="5"/>
      <c r="O20628" s="10"/>
      <c r="P20628" s="8"/>
    </row>
    <row r="20629" spans="1:16" s="2" customFormat="1" x14ac:dyDescent="0.15">
      <c r="A20629" s="3"/>
      <c r="B20629" s="3"/>
      <c r="J20629" s="3"/>
      <c r="K20629" s="5"/>
      <c r="L20629" s="8"/>
      <c r="N20629" s="5"/>
      <c r="O20629" s="10"/>
      <c r="P20629" s="8"/>
    </row>
    <row r="20630" spans="1:16" s="2" customFormat="1" x14ac:dyDescent="0.15">
      <c r="A20630" s="3"/>
      <c r="B20630" s="3"/>
      <c r="J20630" s="3"/>
      <c r="K20630" s="5"/>
      <c r="L20630" s="8"/>
      <c r="N20630" s="5"/>
      <c r="O20630" s="10"/>
      <c r="P20630" s="8"/>
    </row>
    <row r="20631" spans="1:16" s="2" customFormat="1" x14ac:dyDescent="0.15">
      <c r="A20631" s="3"/>
      <c r="B20631" s="3"/>
      <c r="J20631" s="3"/>
      <c r="K20631" s="5"/>
      <c r="L20631" s="8"/>
      <c r="N20631" s="5"/>
      <c r="O20631" s="10"/>
      <c r="P20631" s="8"/>
    </row>
    <row r="20632" spans="1:16" s="2" customFormat="1" x14ac:dyDescent="0.15">
      <c r="A20632" s="3"/>
      <c r="B20632" s="3"/>
      <c r="J20632" s="3"/>
      <c r="K20632" s="5"/>
      <c r="L20632" s="8"/>
      <c r="N20632" s="5"/>
      <c r="O20632" s="10"/>
      <c r="P20632" s="8"/>
    </row>
    <row r="20633" spans="1:16" s="2" customFormat="1" x14ac:dyDescent="0.15">
      <c r="A20633" s="3"/>
      <c r="B20633" s="3"/>
      <c r="J20633" s="3"/>
      <c r="K20633" s="5"/>
      <c r="L20633" s="8"/>
      <c r="N20633" s="5"/>
      <c r="O20633" s="10"/>
      <c r="P20633" s="8"/>
    </row>
    <row r="20634" spans="1:16" s="2" customFormat="1" x14ac:dyDescent="0.15">
      <c r="A20634" s="3"/>
      <c r="B20634" s="3"/>
      <c r="J20634" s="3"/>
      <c r="K20634" s="5"/>
      <c r="L20634" s="8"/>
      <c r="N20634" s="5"/>
      <c r="O20634" s="10"/>
      <c r="P20634" s="8"/>
    </row>
    <row r="20635" spans="1:16" s="2" customFormat="1" x14ac:dyDescent="0.15">
      <c r="A20635" s="3"/>
      <c r="B20635" s="3"/>
      <c r="J20635" s="3"/>
      <c r="K20635" s="5"/>
      <c r="L20635" s="8"/>
      <c r="N20635" s="5"/>
      <c r="O20635" s="10"/>
      <c r="P20635" s="8"/>
    </row>
    <row r="20636" spans="1:16" s="2" customFormat="1" x14ac:dyDescent="0.15">
      <c r="A20636" s="3"/>
      <c r="B20636" s="3"/>
      <c r="J20636" s="3"/>
      <c r="K20636" s="5"/>
      <c r="L20636" s="8"/>
      <c r="N20636" s="5"/>
      <c r="O20636" s="10"/>
      <c r="P20636" s="8"/>
    </row>
    <row r="20637" spans="1:16" s="2" customFormat="1" x14ac:dyDescent="0.15">
      <c r="A20637" s="3"/>
      <c r="B20637" s="3"/>
      <c r="J20637" s="3"/>
      <c r="K20637" s="5"/>
      <c r="L20637" s="8"/>
      <c r="N20637" s="5"/>
      <c r="O20637" s="10"/>
      <c r="P20637" s="8"/>
    </row>
    <row r="20638" spans="1:16" s="2" customFormat="1" x14ac:dyDescent="0.15">
      <c r="A20638" s="3"/>
      <c r="B20638" s="3"/>
      <c r="J20638" s="3"/>
      <c r="K20638" s="5"/>
      <c r="L20638" s="8"/>
      <c r="N20638" s="5"/>
      <c r="O20638" s="10"/>
      <c r="P20638" s="8"/>
    </row>
    <row r="20639" spans="1:16" s="2" customFormat="1" x14ac:dyDescent="0.15">
      <c r="A20639" s="3"/>
      <c r="B20639" s="3"/>
      <c r="J20639" s="3"/>
      <c r="K20639" s="5"/>
      <c r="L20639" s="8"/>
      <c r="N20639" s="5"/>
      <c r="O20639" s="10"/>
      <c r="P20639" s="8"/>
    </row>
    <row r="20640" spans="1:16" s="2" customFormat="1" x14ac:dyDescent="0.15">
      <c r="A20640" s="3"/>
      <c r="B20640" s="3"/>
      <c r="J20640" s="3"/>
      <c r="K20640" s="5"/>
      <c r="L20640" s="8"/>
      <c r="N20640" s="5"/>
      <c r="O20640" s="10"/>
      <c r="P20640" s="8"/>
    </row>
    <row r="20641" spans="1:16" s="2" customFormat="1" x14ac:dyDescent="0.15">
      <c r="A20641" s="3"/>
      <c r="B20641" s="3"/>
      <c r="J20641" s="3"/>
      <c r="K20641" s="5"/>
      <c r="L20641" s="8"/>
      <c r="N20641" s="5"/>
      <c r="O20641" s="10"/>
      <c r="P20641" s="8"/>
    </row>
    <row r="20642" spans="1:16" s="2" customFormat="1" x14ac:dyDescent="0.15">
      <c r="A20642" s="3"/>
      <c r="B20642" s="3"/>
      <c r="J20642" s="3"/>
      <c r="K20642" s="5"/>
      <c r="L20642" s="8"/>
      <c r="N20642" s="5"/>
      <c r="O20642" s="10"/>
      <c r="P20642" s="8"/>
    </row>
    <row r="20643" spans="1:16" s="2" customFormat="1" x14ac:dyDescent="0.15">
      <c r="A20643" s="3"/>
      <c r="B20643" s="3"/>
      <c r="J20643" s="3"/>
      <c r="K20643" s="5"/>
      <c r="L20643" s="8"/>
      <c r="N20643" s="5"/>
      <c r="O20643" s="10"/>
      <c r="P20643" s="8"/>
    </row>
    <row r="20644" spans="1:16" s="2" customFormat="1" x14ac:dyDescent="0.15">
      <c r="A20644" s="3"/>
      <c r="B20644" s="3"/>
      <c r="J20644" s="3"/>
      <c r="K20644" s="5"/>
      <c r="L20644" s="8"/>
      <c r="N20644" s="5"/>
      <c r="O20644" s="10"/>
      <c r="P20644" s="8"/>
    </row>
    <row r="20645" spans="1:16" s="2" customFormat="1" x14ac:dyDescent="0.15">
      <c r="A20645" s="3"/>
      <c r="B20645" s="3"/>
      <c r="J20645" s="3"/>
      <c r="K20645" s="5"/>
      <c r="L20645" s="8"/>
      <c r="N20645" s="5"/>
      <c r="O20645" s="10"/>
      <c r="P20645" s="8"/>
    </row>
    <row r="20646" spans="1:16" s="2" customFormat="1" x14ac:dyDescent="0.15">
      <c r="A20646" s="3"/>
      <c r="B20646" s="3"/>
      <c r="J20646" s="3"/>
      <c r="K20646" s="5"/>
      <c r="L20646" s="8"/>
      <c r="N20646" s="5"/>
      <c r="O20646" s="10"/>
      <c r="P20646" s="8"/>
    </row>
    <row r="20647" spans="1:16" s="2" customFormat="1" x14ac:dyDescent="0.15">
      <c r="A20647" s="3"/>
      <c r="B20647" s="3"/>
      <c r="J20647" s="3"/>
      <c r="K20647" s="5"/>
      <c r="L20647" s="8"/>
      <c r="N20647" s="5"/>
      <c r="O20647" s="10"/>
      <c r="P20647" s="8"/>
    </row>
    <row r="20648" spans="1:16" s="2" customFormat="1" x14ac:dyDescent="0.15">
      <c r="A20648" s="3"/>
      <c r="B20648" s="3"/>
      <c r="J20648" s="3"/>
      <c r="K20648" s="5"/>
      <c r="L20648" s="8"/>
      <c r="N20648" s="5"/>
      <c r="O20648" s="10"/>
      <c r="P20648" s="8"/>
    </row>
    <row r="20649" spans="1:16" s="2" customFormat="1" x14ac:dyDescent="0.15">
      <c r="A20649" s="3"/>
      <c r="B20649" s="3"/>
      <c r="J20649" s="3"/>
      <c r="K20649" s="5"/>
      <c r="L20649" s="8"/>
      <c r="N20649" s="5"/>
      <c r="O20649" s="10"/>
      <c r="P20649" s="8"/>
    </row>
    <row r="20650" spans="1:16" s="2" customFormat="1" x14ac:dyDescent="0.15">
      <c r="A20650" s="3"/>
      <c r="B20650" s="3"/>
      <c r="J20650" s="3"/>
      <c r="K20650" s="5"/>
      <c r="L20650" s="8"/>
      <c r="N20650" s="5"/>
      <c r="O20650" s="10"/>
      <c r="P20650" s="8"/>
    </row>
    <row r="20651" spans="1:16" s="2" customFormat="1" x14ac:dyDescent="0.15">
      <c r="A20651" s="3"/>
      <c r="B20651" s="3"/>
      <c r="J20651" s="3"/>
      <c r="K20651" s="5"/>
      <c r="L20651" s="8"/>
      <c r="N20651" s="5"/>
      <c r="O20651" s="10"/>
      <c r="P20651" s="8"/>
    </row>
    <row r="20652" spans="1:16" s="2" customFormat="1" x14ac:dyDescent="0.15">
      <c r="A20652" s="3"/>
      <c r="B20652" s="3"/>
      <c r="J20652" s="3"/>
      <c r="K20652" s="5"/>
      <c r="L20652" s="8"/>
      <c r="N20652" s="5"/>
      <c r="O20652" s="10"/>
      <c r="P20652" s="8"/>
    </row>
    <row r="20653" spans="1:16" s="2" customFormat="1" x14ac:dyDescent="0.15">
      <c r="A20653" s="3"/>
      <c r="B20653" s="3"/>
      <c r="J20653" s="3"/>
      <c r="K20653" s="5"/>
      <c r="L20653" s="8"/>
      <c r="N20653" s="5"/>
      <c r="O20653" s="10"/>
      <c r="P20653" s="8"/>
    </row>
    <row r="20654" spans="1:16" s="2" customFormat="1" x14ac:dyDescent="0.15">
      <c r="A20654" s="3"/>
      <c r="B20654" s="3"/>
      <c r="J20654" s="3"/>
      <c r="K20654" s="5"/>
      <c r="L20654" s="8"/>
      <c r="N20654" s="5"/>
      <c r="O20654" s="10"/>
      <c r="P20654" s="8"/>
    </row>
    <row r="20655" spans="1:16" s="2" customFormat="1" x14ac:dyDescent="0.15">
      <c r="A20655" s="3"/>
      <c r="B20655" s="3"/>
      <c r="J20655" s="3"/>
      <c r="K20655" s="5"/>
      <c r="L20655" s="8"/>
      <c r="N20655" s="5"/>
      <c r="O20655" s="10"/>
      <c r="P20655" s="8"/>
    </row>
    <row r="20656" spans="1:16" s="2" customFormat="1" x14ac:dyDescent="0.15">
      <c r="A20656" s="3"/>
      <c r="B20656" s="3"/>
      <c r="J20656" s="3"/>
      <c r="K20656" s="5"/>
      <c r="L20656" s="8"/>
      <c r="N20656" s="5"/>
      <c r="O20656" s="10"/>
      <c r="P20656" s="8"/>
    </row>
    <row r="20657" spans="1:16" s="2" customFormat="1" x14ac:dyDescent="0.15">
      <c r="A20657" s="3"/>
      <c r="B20657" s="3"/>
      <c r="J20657" s="3"/>
      <c r="K20657" s="5"/>
      <c r="L20657" s="8"/>
      <c r="N20657" s="5"/>
      <c r="O20657" s="10"/>
      <c r="P20657" s="8"/>
    </row>
    <row r="20658" spans="1:16" s="2" customFormat="1" x14ac:dyDescent="0.15">
      <c r="A20658" s="3"/>
      <c r="B20658" s="3"/>
      <c r="J20658" s="3"/>
      <c r="K20658" s="5"/>
      <c r="L20658" s="8"/>
      <c r="N20658" s="5"/>
      <c r="O20658" s="10"/>
      <c r="P20658" s="8"/>
    </row>
    <row r="20659" spans="1:16" s="2" customFormat="1" x14ac:dyDescent="0.15">
      <c r="A20659" s="3"/>
      <c r="B20659" s="3"/>
      <c r="J20659" s="3"/>
      <c r="K20659" s="5"/>
      <c r="L20659" s="8"/>
      <c r="N20659" s="5"/>
      <c r="O20659" s="10"/>
      <c r="P20659" s="8"/>
    </row>
    <row r="20660" spans="1:16" s="2" customFormat="1" x14ac:dyDescent="0.15">
      <c r="A20660" s="3"/>
      <c r="B20660" s="3"/>
      <c r="J20660" s="3"/>
      <c r="K20660" s="5"/>
      <c r="L20660" s="8"/>
      <c r="N20660" s="5"/>
      <c r="O20660" s="10"/>
      <c r="P20660" s="8"/>
    </row>
    <row r="20661" spans="1:16" s="2" customFormat="1" x14ac:dyDescent="0.15">
      <c r="A20661" s="3"/>
      <c r="B20661" s="3"/>
      <c r="J20661" s="3"/>
      <c r="K20661" s="5"/>
      <c r="L20661" s="8"/>
      <c r="N20661" s="5"/>
      <c r="O20661" s="10"/>
      <c r="P20661" s="8"/>
    </row>
    <row r="20662" spans="1:16" s="2" customFormat="1" x14ac:dyDescent="0.15">
      <c r="A20662" s="3"/>
      <c r="B20662" s="3"/>
      <c r="J20662" s="3"/>
      <c r="K20662" s="5"/>
      <c r="L20662" s="8"/>
      <c r="N20662" s="5"/>
      <c r="O20662" s="10"/>
      <c r="P20662" s="8"/>
    </row>
    <row r="20663" spans="1:16" s="2" customFormat="1" x14ac:dyDescent="0.15">
      <c r="A20663" s="3"/>
      <c r="B20663" s="3"/>
      <c r="J20663" s="3"/>
      <c r="K20663" s="5"/>
      <c r="L20663" s="8"/>
      <c r="N20663" s="5"/>
      <c r="O20663" s="10"/>
      <c r="P20663" s="8"/>
    </row>
    <row r="20664" spans="1:16" s="2" customFormat="1" x14ac:dyDescent="0.15">
      <c r="A20664" s="3"/>
      <c r="B20664" s="3"/>
      <c r="J20664" s="3"/>
      <c r="K20664" s="5"/>
      <c r="L20664" s="8"/>
      <c r="N20664" s="5"/>
      <c r="O20664" s="10"/>
      <c r="P20664" s="8"/>
    </row>
    <row r="20665" spans="1:16" s="2" customFormat="1" x14ac:dyDescent="0.15">
      <c r="A20665" s="3"/>
      <c r="B20665" s="3"/>
      <c r="J20665" s="3"/>
      <c r="K20665" s="5"/>
      <c r="L20665" s="8"/>
      <c r="N20665" s="5"/>
      <c r="O20665" s="10"/>
      <c r="P20665" s="8"/>
    </row>
    <row r="20666" spans="1:16" s="2" customFormat="1" x14ac:dyDescent="0.15">
      <c r="A20666" s="3"/>
      <c r="B20666" s="3"/>
      <c r="J20666" s="3"/>
      <c r="K20666" s="5"/>
      <c r="L20666" s="8"/>
      <c r="N20666" s="5"/>
      <c r="O20666" s="10"/>
      <c r="P20666" s="8"/>
    </row>
    <row r="20667" spans="1:16" s="2" customFormat="1" x14ac:dyDescent="0.15">
      <c r="A20667" s="3"/>
      <c r="B20667" s="3"/>
      <c r="J20667" s="3"/>
      <c r="K20667" s="5"/>
      <c r="L20667" s="8"/>
      <c r="N20667" s="5"/>
      <c r="O20667" s="10"/>
      <c r="P20667" s="8"/>
    </row>
    <row r="20668" spans="1:16" s="2" customFormat="1" x14ac:dyDescent="0.15">
      <c r="A20668" s="3"/>
      <c r="B20668" s="3"/>
      <c r="J20668" s="3"/>
      <c r="K20668" s="5"/>
      <c r="L20668" s="8"/>
      <c r="N20668" s="5"/>
      <c r="O20668" s="10"/>
      <c r="P20668" s="8"/>
    </row>
    <row r="20669" spans="1:16" s="2" customFormat="1" x14ac:dyDescent="0.15">
      <c r="A20669" s="3"/>
      <c r="B20669" s="3"/>
      <c r="J20669" s="3"/>
      <c r="K20669" s="5"/>
      <c r="L20669" s="8"/>
      <c r="N20669" s="5"/>
      <c r="O20669" s="10"/>
      <c r="P20669" s="8"/>
    </row>
    <row r="20670" spans="1:16" s="2" customFormat="1" x14ac:dyDescent="0.15">
      <c r="A20670" s="3"/>
      <c r="B20670" s="3"/>
      <c r="J20670" s="3"/>
      <c r="K20670" s="5"/>
      <c r="L20670" s="8"/>
      <c r="N20670" s="5"/>
      <c r="O20670" s="10"/>
      <c r="P20670" s="8"/>
    </row>
    <row r="20671" spans="1:16" s="2" customFormat="1" x14ac:dyDescent="0.15">
      <c r="A20671" s="3"/>
      <c r="B20671" s="3"/>
      <c r="J20671" s="3"/>
      <c r="K20671" s="5"/>
      <c r="L20671" s="8"/>
      <c r="N20671" s="5"/>
      <c r="O20671" s="10"/>
      <c r="P20671" s="8"/>
    </row>
    <row r="20672" spans="1:16" s="2" customFormat="1" x14ac:dyDescent="0.15">
      <c r="A20672" s="3"/>
      <c r="B20672" s="3"/>
      <c r="J20672" s="3"/>
      <c r="K20672" s="5"/>
      <c r="L20672" s="8"/>
      <c r="N20672" s="5"/>
      <c r="O20672" s="10"/>
      <c r="P20672" s="8"/>
    </row>
    <row r="20673" spans="1:16" s="2" customFormat="1" x14ac:dyDescent="0.15">
      <c r="A20673" s="3"/>
      <c r="B20673" s="3"/>
      <c r="J20673" s="3"/>
      <c r="K20673" s="5"/>
      <c r="L20673" s="8"/>
      <c r="N20673" s="5"/>
      <c r="O20673" s="10"/>
      <c r="P20673" s="8"/>
    </row>
    <row r="20674" spans="1:16" s="2" customFormat="1" x14ac:dyDescent="0.15">
      <c r="A20674" s="3"/>
      <c r="B20674" s="3"/>
      <c r="J20674" s="3"/>
      <c r="K20674" s="5"/>
      <c r="L20674" s="8"/>
      <c r="N20674" s="5"/>
      <c r="O20674" s="10"/>
      <c r="P20674" s="8"/>
    </row>
    <row r="20675" spans="1:16" s="2" customFormat="1" x14ac:dyDescent="0.15">
      <c r="A20675" s="3"/>
      <c r="B20675" s="3"/>
      <c r="J20675" s="3"/>
      <c r="K20675" s="5"/>
      <c r="L20675" s="8"/>
      <c r="N20675" s="5"/>
      <c r="O20675" s="10"/>
      <c r="P20675" s="8"/>
    </row>
    <row r="20676" spans="1:16" s="2" customFormat="1" x14ac:dyDescent="0.15">
      <c r="A20676" s="3"/>
      <c r="B20676" s="3"/>
      <c r="J20676" s="3"/>
      <c r="K20676" s="5"/>
      <c r="L20676" s="8"/>
      <c r="N20676" s="5"/>
      <c r="O20676" s="10"/>
      <c r="P20676" s="8"/>
    </row>
    <row r="20677" spans="1:16" s="2" customFormat="1" x14ac:dyDescent="0.15">
      <c r="A20677" s="3"/>
      <c r="B20677" s="3"/>
      <c r="J20677" s="3"/>
      <c r="K20677" s="5"/>
      <c r="L20677" s="8"/>
      <c r="N20677" s="5"/>
      <c r="O20677" s="10"/>
      <c r="P20677" s="8"/>
    </row>
    <row r="20678" spans="1:16" s="2" customFormat="1" x14ac:dyDescent="0.15">
      <c r="A20678" s="3"/>
      <c r="B20678" s="3"/>
      <c r="J20678" s="3"/>
      <c r="K20678" s="5"/>
      <c r="L20678" s="8"/>
      <c r="N20678" s="5"/>
      <c r="O20678" s="10"/>
      <c r="P20678" s="8"/>
    </row>
    <row r="20679" spans="1:16" s="2" customFormat="1" x14ac:dyDescent="0.15">
      <c r="A20679" s="3"/>
      <c r="B20679" s="3"/>
      <c r="J20679" s="3"/>
      <c r="K20679" s="5"/>
      <c r="L20679" s="8"/>
      <c r="N20679" s="5"/>
      <c r="O20679" s="10"/>
      <c r="P20679" s="8"/>
    </row>
    <row r="20680" spans="1:16" s="2" customFormat="1" x14ac:dyDescent="0.15">
      <c r="A20680" s="3"/>
      <c r="B20680" s="3"/>
      <c r="J20680" s="3"/>
      <c r="K20680" s="5"/>
      <c r="L20680" s="8"/>
      <c r="N20680" s="5"/>
      <c r="O20680" s="10"/>
      <c r="P20680" s="8"/>
    </row>
    <row r="20681" spans="1:16" s="2" customFormat="1" x14ac:dyDescent="0.15">
      <c r="A20681" s="3"/>
      <c r="B20681" s="3"/>
      <c r="J20681" s="3"/>
      <c r="K20681" s="5"/>
      <c r="L20681" s="8"/>
      <c r="N20681" s="5"/>
      <c r="O20681" s="10"/>
      <c r="P20681" s="8"/>
    </row>
    <row r="20682" spans="1:16" s="2" customFormat="1" x14ac:dyDescent="0.15">
      <c r="A20682" s="3"/>
      <c r="B20682" s="3"/>
      <c r="J20682" s="3"/>
      <c r="K20682" s="5"/>
      <c r="L20682" s="8"/>
      <c r="N20682" s="5"/>
      <c r="O20682" s="10"/>
      <c r="P20682" s="8"/>
    </row>
    <row r="20683" spans="1:16" s="2" customFormat="1" x14ac:dyDescent="0.15">
      <c r="A20683" s="3"/>
      <c r="B20683" s="3"/>
      <c r="J20683" s="3"/>
      <c r="K20683" s="5"/>
      <c r="L20683" s="8"/>
      <c r="N20683" s="5"/>
      <c r="O20683" s="10"/>
      <c r="P20683" s="8"/>
    </row>
    <row r="20684" spans="1:16" s="2" customFormat="1" x14ac:dyDescent="0.15">
      <c r="A20684" s="3"/>
      <c r="B20684" s="3"/>
      <c r="J20684" s="3"/>
      <c r="K20684" s="5"/>
      <c r="L20684" s="8"/>
      <c r="N20684" s="5"/>
      <c r="O20684" s="10"/>
      <c r="P20684" s="8"/>
    </row>
    <row r="20685" spans="1:16" s="2" customFormat="1" x14ac:dyDescent="0.15">
      <c r="A20685" s="3"/>
      <c r="B20685" s="3"/>
      <c r="J20685" s="3"/>
      <c r="K20685" s="5"/>
      <c r="L20685" s="8"/>
      <c r="N20685" s="5"/>
      <c r="O20685" s="10"/>
      <c r="P20685" s="8"/>
    </row>
    <row r="20686" spans="1:16" s="2" customFormat="1" x14ac:dyDescent="0.15">
      <c r="A20686" s="3"/>
      <c r="B20686" s="3"/>
      <c r="J20686" s="3"/>
      <c r="K20686" s="5"/>
      <c r="L20686" s="8"/>
      <c r="N20686" s="5"/>
      <c r="O20686" s="10"/>
      <c r="P20686" s="8"/>
    </row>
    <row r="20687" spans="1:16" s="2" customFormat="1" x14ac:dyDescent="0.15">
      <c r="A20687" s="3"/>
      <c r="B20687" s="3"/>
      <c r="J20687" s="3"/>
      <c r="K20687" s="5"/>
      <c r="L20687" s="8"/>
      <c r="N20687" s="5"/>
      <c r="O20687" s="10"/>
      <c r="P20687" s="8"/>
    </row>
    <row r="20688" spans="1:16" s="2" customFormat="1" x14ac:dyDescent="0.15">
      <c r="A20688" s="3"/>
      <c r="B20688" s="3"/>
      <c r="J20688" s="3"/>
      <c r="K20688" s="5"/>
      <c r="L20688" s="8"/>
      <c r="N20688" s="5"/>
      <c r="O20688" s="10"/>
      <c r="P20688" s="8"/>
    </row>
    <row r="20689" spans="1:16" s="2" customFormat="1" x14ac:dyDescent="0.15">
      <c r="A20689" s="3"/>
      <c r="B20689" s="3"/>
      <c r="J20689" s="3"/>
      <c r="K20689" s="5"/>
      <c r="L20689" s="8"/>
      <c r="N20689" s="5"/>
      <c r="O20689" s="10"/>
      <c r="P20689" s="8"/>
    </row>
    <row r="20690" spans="1:16" s="2" customFormat="1" x14ac:dyDescent="0.15">
      <c r="A20690" s="3"/>
      <c r="B20690" s="3"/>
      <c r="J20690" s="3"/>
      <c r="K20690" s="5"/>
      <c r="L20690" s="8"/>
      <c r="N20690" s="5"/>
      <c r="O20690" s="10"/>
      <c r="P20690" s="8"/>
    </row>
    <row r="20691" spans="1:16" s="2" customFormat="1" x14ac:dyDescent="0.15">
      <c r="A20691" s="3"/>
      <c r="B20691" s="3"/>
      <c r="J20691" s="3"/>
      <c r="K20691" s="5"/>
      <c r="L20691" s="8"/>
      <c r="N20691" s="5"/>
      <c r="O20691" s="10"/>
      <c r="P20691" s="8"/>
    </row>
    <row r="20692" spans="1:16" s="2" customFormat="1" x14ac:dyDescent="0.15">
      <c r="A20692" s="3"/>
      <c r="B20692" s="3"/>
      <c r="J20692" s="3"/>
      <c r="K20692" s="5"/>
      <c r="L20692" s="8"/>
      <c r="N20692" s="5"/>
      <c r="O20692" s="10"/>
      <c r="P20692" s="8"/>
    </row>
    <row r="20693" spans="1:16" s="2" customFormat="1" x14ac:dyDescent="0.15">
      <c r="A20693" s="3"/>
      <c r="B20693" s="3"/>
      <c r="J20693" s="3"/>
      <c r="K20693" s="5"/>
      <c r="L20693" s="8"/>
      <c r="N20693" s="5"/>
      <c r="O20693" s="10"/>
      <c r="P20693" s="8"/>
    </row>
    <row r="20694" spans="1:16" s="2" customFormat="1" x14ac:dyDescent="0.15">
      <c r="A20694" s="3"/>
      <c r="B20694" s="3"/>
      <c r="J20694" s="3"/>
      <c r="K20694" s="5"/>
      <c r="L20694" s="8"/>
      <c r="N20694" s="5"/>
      <c r="O20694" s="10"/>
      <c r="P20694" s="8"/>
    </row>
    <row r="20695" spans="1:16" s="2" customFormat="1" x14ac:dyDescent="0.15">
      <c r="A20695" s="3"/>
      <c r="B20695" s="3"/>
      <c r="J20695" s="3"/>
      <c r="K20695" s="5"/>
      <c r="L20695" s="8"/>
      <c r="N20695" s="5"/>
      <c r="O20695" s="10"/>
      <c r="P20695" s="8"/>
    </row>
    <row r="20696" spans="1:16" s="2" customFormat="1" x14ac:dyDescent="0.15">
      <c r="A20696" s="3"/>
      <c r="B20696" s="3"/>
      <c r="J20696" s="3"/>
      <c r="K20696" s="5"/>
      <c r="L20696" s="8"/>
      <c r="N20696" s="5"/>
      <c r="O20696" s="10"/>
      <c r="P20696" s="8"/>
    </row>
    <row r="20697" spans="1:16" s="2" customFormat="1" x14ac:dyDescent="0.15">
      <c r="A20697" s="3"/>
      <c r="B20697" s="3"/>
      <c r="J20697" s="3"/>
      <c r="K20697" s="5"/>
      <c r="L20697" s="8"/>
      <c r="N20697" s="5"/>
      <c r="O20697" s="10"/>
      <c r="P20697" s="8"/>
    </row>
    <row r="20698" spans="1:16" s="2" customFormat="1" x14ac:dyDescent="0.15">
      <c r="A20698" s="3"/>
      <c r="B20698" s="3"/>
      <c r="J20698" s="3"/>
      <c r="K20698" s="5"/>
      <c r="L20698" s="8"/>
      <c r="N20698" s="5"/>
      <c r="O20698" s="10"/>
      <c r="P20698" s="8"/>
    </row>
    <row r="20699" spans="1:16" s="2" customFormat="1" x14ac:dyDescent="0.15">
      <c r="A20699" s="3"/>
      <c r="B20699" s="3"/>
      <c r="J20699" s="3"/>
      <c r="K20699" s="5"/>
      <c r="L20699" s="8"/>
      <c r="N20699" s="5"/>
      <c r="O20699" s="10"/>
      <c r="P20699" s="8"/>
    </row>
    <row r="20700" spans="1:16" s="2" customFormat="1" x14ac:dyDescent="0.15">
      <c r="A20700" s="3"/>
      <c r="B20700" s="3"/>
      <c r="J20700" s="3"/>
      <c r="K20700" s="5"/>
      <c r="L20700" s="8"/>
      <c r="N20700" s="5"/>
      <c r="O20700" s="10"/>
      <c r="P20700" s="8"/>
    </row>
    <row r="20701" spans="1:16" s="2" customFormat="1" x14ac:dyDescent="0.15">
      <c r="A20701" s="3"/>
      <c r="B20701" s="3"/>
      <c r="J20701" s="3"/>
      <c r="K20701" s="5"/>
      <c r="L20701" s="8"/>
      <c r="N20701" s="5"/>
      <c r="O20701" s="10"/>
      <c r="P20701" s="8"/>
    </row>
    <row r="20702" spans="1:16" s="2" customFormat="1" x14ac:dyDescent="0.15">
      <c r="A20702" s="3"/>
      <c r="B20702" s="3"/>
      <c r="J20702" s="3"/>
      <c r="K20702" s="5"/>
      <c r="L20702" s="8"/>
      <c r="N20702" s="5"/>
      <c r="O20702" s="10"/>
      <c r="P20702" s="8"/>
    </row>
    <row r="20703" spans="1:16" s="2" customFormat="1" x14ac:dyDescent="0.15">
      <c r="A20703" s="3"/>
      <c r="B20703" s="3"/>
      <c r="J20703" s="3"/>
      <c r="K20703" s="5"/>
      <c r="L20703" s="8"/>
      <c r="N20703" s="5"/>
      <c r="O20703" s="10"/>
      <c r="P20703" s="8"/>
    </row>
    <row r="20704" spans="1:16" s="2" customFormat="1" x14ac:dyDescent="0.15">
      <c r="A20704" s="3"/>
      <c r="B20704" s="3"/>
      <c r="J20704" s="3"/>
      <c r="K20704" s="5"/>
      <c r="L20704" s="8"/>
      <c r="N20704" s="5"/>
      <c r="O20704" s="10"/>
      <c r="P20704" s="8"/>
    </row>
    <row r="20705" spans="1:16" s="2" customFormat="1" x14ac:dyDescent="0.15">
      <c r="A20705" s="3"/>
      <c r="B20705" s="3"/>
      <c r="J20705" s="3"/>
      <c r="K20705" s="5"/>
      <c r="L20705" s="8"/>
      <c r="N20705" s="5"/>
      <c r="O20705" s="10"/>
      <c r="P20705" s="8"/>
    </row>
    <row r="20706" spans="1:16" s="2" customFormat="1" x14ac:dyDescent="0.15">
      <c r="A20706" s="3"/>
      <c r="B20706" s="3"/>
      <c r="J20706" s="3"/>
      <c r="K20706" s="5"/>
      <c r="L20706" s="8"/>
      <c r="N20706" s="5"/>
      <c r="O20706" s="10"/>
      <c r="P20706" s="8"/>
    </row>
    <row r="20707" spans="1:16" s="2" customFormat="1" x14ac:dyDescent="0.15">
      <c r="A20707" s="3"/>
      <c r="B20707" s="3"/>
      <c r="J20707" s="3"/>
      <c r="K20707" s="5"/>
      <c r="L20707" s="8"/>
      <c r="N20707" s="5"/>
      <c r="O20707" s="10"/>
      <c r="P20707" s="8"/>
    </row>
    <row r="20708" spans="1:16" s="2" customFormat="1" x14ac:dyDescent="0.15">
      <c r="A20708" s="3"/>
      <c r="B20708" s="3"/>
      <c r="J20708" s="3"/>
      <c r="K20708" s="5"/>
      <c r="L20708" s="8"/>
      <c r="N20708" s="5"/>
      <c r="O20708" s="10"/>
      <c r="P20708" s="8"/>
    </row>
    <row r="20709" spans="1:16" s="2" customFormat="1" x14ac:dyDescent="0.15">
      <c r="A20709" s="3"/>
      <c r="B20709" s="3"/>
      <c r="J20709" s="3"/>
      <c r="K20709" s="5"/>
      <c r="L20709" s="8"/>
      <c r="N20709" s="5"/>
      <c r="O20709" s="10"/>
      <c r="P20709" s="8"/>
    </row>
    <row r="20710" spans="1:16" s="2" customFormat="1" x14ac:dyDescent="0.15">
      <c r="A20710" s="3"/>
      <c r="B20710" s="3"/>
      <c r="J20710" s="3"/>
      <c r="K20710" s="5"/>
      <c r="L20710" s="8"/>
      <c r="N20710" s="5"/>
      <c r="O20710" s="10"/>
      <c r="P20710" s="8"/>
    </row>
    <row r="20711" spans="1:16" s="2" customFormat="1" x14ac:dyDescent="0.15">
      <c r="A20711" s="3"/>
      <c r="B20711" s="3"/>
      <c r="J20711" s="3"/>
      <c r="K20711" s="5"/>
      <c r="L20711" s="8"/>
      <c r="N20711" s="5"/>
      <c r="O20711" s="10"/>
      <c r="P20711" s="8"/>
    </row>
    <row r="20712" spans="1:16" s="2" customFormat="1" x14ac:dyDescent="0.15">
      <c r="A20712" s="3"/>
      <c r="B20712" s="3"/>
      <c r="J20712" s="3"/>
      <c r="K20712" s="5"/>
      <c r="L20712" s="8"/>
      <c r="N20712" s="5"/>
      <c r="O20712" s="10"/>
      <c r="P20712" s="8"/>
    </row>
    <row r="20713" spans="1:16" s="2" customFormat="1" x14ac:dyDescent="0.15">
      <c r="A20713" s="3"/>
      <c r="B20713" s="3"/>
      <c r="J20713" s="3"/>
      <c r="K20713" s="5"/>
      <c r="L20713" s="8"/>
      <c r="N20713" s="5"/>
      <c r="O20713" s="10"/>
      <c r="P20713" s="8"/>
    </row>
    <row r="20714" spans="1:16" s="2" customFormat="1" x14ac:dyDescent="0.15">
      <c r="A20714" s="3"/>
      <c r="B20714" s="3"/>
      <c r="J20714" s="3"/>
      <c r="K20714" s="5"/>
      <c r="L20714" s="8"/>
      <c r="N20714" s="5"/>
      <c r="O20714" s="10"/>
      <c r="P20714" s="8"/>
    </row>
    <row r="20715" spans="1:16" s="2" customFormat="1" x14ac:dyDescent="0.15">
      <c r="A20715" s="3"/>
      <c r="B20715" s="3"/>
      <c r="J20715" s="3"/>
      <c r="K20715" s="5"/>
      <c r="L20715" s="8"/>
      <c r="N20715" s="5"/>
      <c r="O20715" s="10"/>
      <c r="P20715" s="8"/>
    </row>
    <row r="20716" spans="1:16" s="2" customFormat="1" x14ac:dyDescent="0.15">
      <c r="A20716" s="3"/>
      <c r="B20716" s="3"/>
      <c r="J20716" s="3"/>
      <c r="K20716" s="5"/>
      <c r="L20716" s="8"/>
      <c r="N20716" s="5"/>
      <c r="O20716" s="10"/>
      <c r="P20716" s="8"/>
    </row>
    <row r="20717" spans="1:16" s="2" customFormat="1" x14ac:dyDescent="0.15">
      <c r="A20717" s="3"/>
      <c r="B20717" s="3"/>
      <c r="J20717" s="3"/>
      <c r="K20717" s="5"/>
      <c r="L20717" s="8"/>
      <c r="N20717" s="5"/>
      <c r="O20717" s="10"/>
      <c r="P20717" s="8"/>
    </row>
    <row r="20718" spans="1:16" s="2" customFormat="1" x14ac:dyDescent="0.15">
      <c r="A20718" s="3"/>
      <c r="B20718" s="3"/>
      <c r="J20718" s="3"/>
      <c r="K20718" s="5"/>
      <c r="L20718" s="8"/>
      <c r="N20718" s="5"/>
      <c r="O20718" s="10"/>
      <c r="P20718" s="8"/>
    </row>
    <row r="20719" spans="1:16" s="2" customFormat="1" x14ac:dyDescent="0.15">
      <c r="A20719" s="3"/>
      <c r="B20719" s="3"/>
      <c r="J20719" s="3"/>
      <c r="K20719" s="5"/>
      <c r="L20719" s="8"/>
      <c r="N20719" s="5"/>
      <c r="O20719" s="10"/>
      <c r="P20719" s="8"/>
    </row>
    <row r="20720" spans="1:16" s="2" customFormat="1" x14ac:dyDescent="0.15">
      <c r="A20720" s="3"/>
      <c r="B20720" s="3"/>
      <c r="J20720" s="3"/>
      <c r="K20720" s="5"/>
      <c r="L20720" s="8"/>
      <c r="N20720" s="5"/>
      <c r="O20720" s="10"/>
      <c r="P20720" s="8"/>
    </row>
    <row r="20721" spans="1:16" s="2" customFormat="1" x14ac:dyDescent="0.15">
      <c r="A20721" s="3"/>
      <c r="B20721" s="3"/>
      <c r="J20721" s="3"/>
      <c r="K20721" s="5"/>
      <c r="L20721" s="8"/>
      <c r="N20721" s="5"/>
      <c r="O20721" s="10"/>
      <c r="P20721" s="8"/>
    </row>
    <row r="20722" spans="1:16" s="2" customFormat="1" x14ac:dyDescent="0.15">
      <c r="A20722" s="3"/>
      <c r="B20722" s="3"/>
      <c r="J20722" s="3"/>
      <c r="K20722" s="5"/>
      <c r="L20722" s="8"/>
      <c r="N20722" s="5"/>
      <c r="O20722" s="10"/>
      <c r="P20722" s="8"/>
    </row>
    <row r="20723" spans="1:16" s="2" customFormat="1" x14ac:dyDescent="0.15">
      <c r="A20723" s="3"/>
      <c r="B20723" s="3"/>
      <c r="J20723" s="3"/>
      <c r="K20723" s="5"/>
      <c r="L20723" s="8"/>
      <c r="N20723" s="5"/>
      <c r="O20723" s="10"/>
      <c r="P20723" s="8"/>
    </row>
    <row r="20724" spans="1:16" s="2" customFormat="1" x14ac:dyDescent="0.15">
      <c r="A20724" s="3"/>
      <c r="B20724" s="3"/>
      <c r="J20724" s="3"/>
      <c r="K20724" s="5"/>
      <c r="L20724" s="8"/>
      <c r="N20724" s="5"/>
      <c r="O20724" s="10"/>
      <c r="P20724" s="8"/>
    </row>
    <row r="20725" spans="1:16" s="2" customFormat="1" x14ac:dyDescent="0.15">
      <c r="A20725" s="3"/>
      <c r="B20725" s="3"/>
      <c r="J20725" s="3"/>
      <c r="K20725" s="5"/>
      <c r="L20725" s="8"/>
      <c r="N20725" s="5"/>
      <c r="O20725" s="10"/>
      <c r="P20725" s="8"/>
    </row>
    <row r="20726" spans="1:16" s="2" customFormat="1" x14ac:dyDescent="0.15">
      <c r="A20726" s="3"/>
      <c r="B20726" s="3"/>
      <c r="J20726" s="3"/>
      <c r="K20726" s="5"/>
      <c r="L20726" s="8"/>
      <c r="N20726" s="5"/>
      <c r="O20726" s="10"/>
      <c r="P20726" s="8"/>
    </row>
    <row r="20727" spans="1:16" s="2" customFormat="1" x14ac:dyDescent="0.15">
      <c r="A20727" s="3"/>
      <c r="B20727" s="3"/>
      <c r="J20727" s="3"/>
      <c r="K20727" s="5"/>
      <c r="L20727" s="8"/>
      <c r="N20727" s="5"/>
      <c r="O20727" s="10"/>
      <c r="P20727" s="8"/>
    </row>
    <row r="20728" spans="1:16" s="2" customFormat="1" x14ac:dyDescent="0.15">
      <c r="A20728" s="3"/>
      <c r="B20728" s="3"/>
      <c r="J20728" s="3"/>
      <c r="K20728" s="5"/>
      <c r="L20728" s="8"/>
      <c r="N20728" s="5"/>
      <c r="O20728" s="10"/>
      <c r="P20728" s="8"/>
    </row>
    <row r="20729" spans="1:16" s="2" customFormat="1" x14ac:dyDescent="0.15">
      <c r="A20729" s="3"/>
      <c r="B20729" s="3"/>
      <c r="J20729" s="3"/>
      <c r="K20729" s="5"/>
      <c r="L20729" s="8"/>
      <c r="N20729" s="5"/>
      <c r="O20729" s="10"/>
      <c r="P20729" s="8"/>
    </row>
    <row r="20730" spans="1:16" s="2" customFormat="1" x14ac:dyDescent="0.15">
      <c r="A20730" s="3"/>
      <c r="B20730" s="3"/>
      <c r="J20730" s="3"/>
      <c r="K20730" s="5"/>
      <c r="L20730" s="8"/>
      <c r="N20730" s="5"/>
      <c r="O20730" s="10"/>
      <c r="P20730" s="8"/>
    </row>
    <row r="20731" spans="1:16" s="2" customFormat="1" x14ac:dyDescent="0.15">
      <c r="A20731" s="3"/>
      <c r="B20731" s="3"/>
      <c r="J20731" s="3"/>
      <c r="K20731" s="5"/>
      <c r="L20731" s="8"/>
      <c r="N20731" s="5"/>
      <c r="O20731" s="10"/>
      <c r="P20731" s="8"/>
    </row>
    <row r="20732" spans="1:16" s="2" customFormat="1" x14ac:dyDescent="0.15">
      <c r="A20732" s="3"/>
      <c r="B20732" s="3"/>
      <c r="J20732" s="3"/>
      <c r="K20732" s="5"/>
      <c r="L20732" s="8"/>
      <c r="N20732" s="5"/>
      <c r="O20732" s="10"/>
      <c r="P20732" s="8"/>
    </row>
    <row r="20733" spans="1:16" s="2" customFormat="1" x14ac:dyDescent="0.15">
      <c r="A20733" s="3"/>
      <c r="B20733" s="3"/>
      <c r="J20733" s="3"/>
      <c r="K20733" s="5"/>
      <c r="L20733" s="8"/>
      <c r="N20733" s="5"/>
      <c r="O20733" s="10"/>
      <c r="P20733" s="8"/>
    </row>
    <row r="20734" spans="1:16" s="2" customFormat="1" x14ac:dyDescent="0.15">
      <c r="A20734" s="3"/>
      <c r="B20734" s="3"/>
      <c r="J20734" s="3"/>
      <c r="K20734" s="5"/>
      <c r="L20734" s="8"/>
      <c r="N20734" s="5"/>
      <c r="O20734" s="10"/>
      <c r="P20734" s="8"/>
    </row>
    <row r="20735" spans="1:16" s="2" customFormat="1" x14ac:dyDescent="0.15">
      <c r="A20735" s="3"/>
      <c r="B20735" s="3"/>
      <c r="J20735" s="3"/>
      <c r="K20735" s="5"/>
      <c r="L20735" s="8"/>
      <c r="N20735" s="5"/>
      <c r="O20735" s="10"/>
      <c r="P20735" s="8"/>
    </row>
    <row r="20736" spans="1:16" s="2" customFormat="1" x14ac:dyDescent="0.15">
      <c r="A20736" s="3"/>
      <c r="B20736" s="3"/>
      <c r="J20736" s="3"/>
      <c r="K20736" s="5"/>
      <c r="L20736" s="8"/>
      <c r="N20736" s="5"/>
      <c r="O20736" s="10"/>
      <c r="P20736" s="8"/>
    </row>
    <row r="20737" spans="1:16" s="2" customFormat="1" x14ac:dyDescent="0.15">
      <c r="A20737" s="3"/>
      <c r="B20737" s="3"/>
      <c r="J20737" s="3"/>
      <c r="K20737" s="5"/>
      <c r="L20737" s="8"/>
      <c r="N20737" s="5"/>
      <c r="O20737" s="10"/>
      <c r="P20737" s="8"/>
    </row>
    <row r="20738" spans="1:16" s="2" customFormat="1" x14ac:dyDescent="0.15">
      <c r="A20738" s="3"/>
      <c r="B20738" s="3"/>
      <c r="J20738" s="3"/>
      <c r="K20738" s="5"/>
      <c r="L20738" s="8"/>
      <c r="N20738" s="5"/>
      <c r="O20738" s="10"/>
      <c r="P20738" s="8"/>
    </row>
    <row r="20739" spans="1:16" s="2" customFormat="1" x14ac:dyDescent="0.15">
      <c r="A20739" s="3"/>
      <c r="B20739" s="3"/>
      <c r="J20739" s="3"/>
      <c r="K20739" s="5"/>
      <c r="L20739" s="8"/>
      <c r="N20739" s="5"/>
      <c r="O20739" s="10"/>
      <c r="P20739" s="8"/>
    </row>
    <row r="20740" spans="1:16" s="2" customFormat="1" x14ac:dyDescent="0.15">
      <c r="A20740" s="3"/>
      <c r="B20740" s="3"/>
      <c r="J20740" s="3"/>
      <c r="K20740" s="5"/>
      <c r="L20740" s="8"/>
      <c r="N20740" s="5"/>
      <c r="O20740" s="10"/>
      <c r="P20740" s="8"/>
    </row>
    <row r="20741" spans="1:16" s="2" customFormat="1" x14ac:dyDescent="0.15">
      <c r="A20741" s="3"/>
      <c r="B20741" s="3"/>
      <c r="J20741" s="3"/>
      <c r="K20741" s="5"/>
      <c r="L20741" s="8"/>
      <c r="N20741" s="5"/>
      <c r="O20741" s="10"/>
      <c r="P20741" s="8"/>
    </row>
    <row r="20742" spans="1:16" s="2" customFormat="1" x14ac:dyDescent="0.15">
      <c r="A20742" s="3"/>
      <c r="B20742" s="3"/>
      <c r="J20742" s="3"/>
      <c r="K20742" s="5"/>
      <c r="L20742" s="8"/>
      <c r="N20742" s="5"/>
      <c r="O20742" s="10"/>
      <c r="P20742" s="8"/>
    </row>
    <row r="20743" spans="1:16" s="2" customFormat="1" x14ac:dyDescent="0.15">
      <c r="A20743" s="3"/>
      <c r="B20743" s="3"/>
      <c r="J20743" s="3"/>
      <c r="K20743" s="5"/>
      <c r="L20743" s="8"/>
      <c r="N20743" s="5"/>
      <c r="O20743" s="10"/>
      <c r="P20743" s="8"/>
    </row>
    <row r="20744" spans="1:16" s="2" customFormat="1" x14ac:dyDescent="0.15">
      <c r="A20744" s="3"/>
      <c r="B20744" s="3"/>
      <c r="J20744" s="3"/>
      <c r="K20744" s="5"/>
      <c r="L20744" s="8"/>
      <c r="N20744" s="5"/>
      <c r="O20744" s="10"/>
      <c r="P20744" s="8"/>
    </row>
    <row r="20745" spans="1:16" s="2" customFormat="1" x14ac:dyDescent="0.15">
      <c r="A20745" s="3"/>
      <c r="B20745" s="3"/>
      <c r="J20745" s="3"/>
      <c r="K20745" s="5"/>
      <c r="L20745" s="8"/>
      <c r="N20745" s="5"/>
      <c r="O20745" s="10"/>
      <c r="P20745" s="8"/>
    </row>
    <row r="20746" spans="1:16" s="2" customFormat="1" x14ac:dyDescent="0.15">
      <c r="A20746" s="3"/>
      <c r="B20746" s="3"/>
      <c r="J20746" s="3"/>
      <c r="K20746" s="5"/>
      <c r="L20746" s="8"/>
      <c r="N20746" s="5"/>
      <c r="O20746" s="10"/>
      <c r="P20746" s="8"/>
    </row>
    <row r="20747" spans="1:16" s="2" customFormat="1" x14ac:dyDescent="0.15">
      <c r="A20747" s="3"/>
      <c r="B20747" s="3"/>
      <c r="J20747" s="3"/>
      <c r="K20747" s="5"/>
      <c r="L20747" s="8"/>
      <c r="N20747" s="5"/>
      <c r="O20747" s="10"/>
      <c r="P20747" s="8"/>
    </row>
    <row r="20748" spans="1:16" s="2" customFormat="1" x14ac:dyDescent="0.15">
      <c r="A20748" s="3"/>
      <c r="B20748" s="3"/>
      <c r="J20748" s="3"/>
      <c r="K20748" s="5"/>
      <c r="L20748" s="8"/>
      <c r="N20748" s="5"/>
      <c r="O20748" s="10"/>
      <c r="P20748" s="8"/>
    </row>
    <row r="20749" spans="1:16" s="2" customFormat="1" x14ac:dyDescent="0.15">
      <c r="A20749" s="3"/>
      <c r="B20749" s="3"/>
      <c r="J20749" s="3"/>
      <c r="K20749" s="5"/>
      <c r="L20749" s="8"/>
      <c r="N20749" s="5"/>
      <c r="O20749" s="10"/>
      <c r="P20749" s="8"/>
    </row>
    <row r="20750" spans="1:16" s="2" customFormat="1" x14ac:dyDescent="0.15">
      <c r="A20750" s="3"/>
      <c r="B20750" s="3"/>
      <c r="J20750" s="3"/>
      <c r="K20750" s="5"/>
      <c r="L20750" s="8"/>
      <c r="N20750" s="5"/>
      <c r="O20750" s="10"/>
      <c r="P20750" s="8"/>
    </row>
    <row r="20751" spans="1:16" s="2" customFormat="1" x14ac:dyDescent="0.15">
      <c r="A20751" s="3"/>
      <c r="B20751" s="3"/>
      <c r="J20751" s="3"/>
      <c r="K20751" s="5"/>
      <c r="L20751" s="8"/>
      <c r="N20751" s="5"/>
      <c r="O20751" s="10"/>
      <c r="P20751" s="8"/>
    </row>
    <row r="20752" spans="1:16" s="2" customFormat="1" x14ac:dyDescent="0.15">
      <c r="A20752" s="3"/>
      <c r="B20752" s="3"/>
      <c r="J20752" s="3"/>
      <c r="K20752" s="5"/>
      <c r="L20752" s="8"/>
      <c r="N20752" s="5"/>
      <c r="O20752" s="10"/>
      <c r="P20752" s="8"/>
    </row>
    <row r="20753" spans="1:16" s="2" customFormat="1" x14ac:dyDescent="0.15">
      <c r="A20753" s="3"/>
      <c r="B20753" s="3"/>
      <c r="J20753" s="3"/>
      <c r="K20753" s="5"/>
      <c r="L20753" s="8"/>
      <c r="N20753" s="5"/>
      <c r="O20753" s="10"/>
      <c r="P20753" s="8"/>
    </row>
    <row r="20754" spans="1:16" s="2" customFormat="1" x14ac:dyDescent="0.15">
      <c r="A20754" s="3"/>
      <c r="B20754" s="3"/>
      <c r="J20754" s="3"/>
      <c r="K20754" s="5"/>
      <c r="L20754" s="8"/>
      <c r="N20754" s="5"/>
      <c r="O20754" s="10"/>
      <c r="P20754" s="8"/>
    </row>
    <row r="20755" spans="1:16" s="2" customFormat="1" x14ac:dyDescent="0.15">
      <c r="A20755" s="3"/>
      <c r="B20755" s="3"/>
      <c r="J20755" s="3"/>
      <c r="K20755" s="5"/>
      <c r="L20755" s="8"/>
      <c r="N20755" s="5"/>
      <c r="O20755" s="10"/>
      <c r="P20755" s="8"/>
    </row>
    <row r="20756" spans="1:16" s="2" customFormat="1" x14ac:dyDescent="0.15">
      <c r="A20756" s="3"/>
      <c r="B20756" s="3"/>
      <c r="J20756" s="3"/>
      <c r="K20756" s="5"/>
      <c r="L20756" s="8"/>
      <c r="N20756" s="5"/>
      <c r="O20756" s="10"/>
      <c r="P20756" s="8"/>
    </row>
    <row r="20757" spans="1:16" s="2" customFormat="1" x14ac:dyDescent="0.15">
      <c r="A20757" s="3"/>
      <c r="B20757" s="3"/>
      <c r="J20757" s="3"/>
      <c r="K20757" s="5"/>
      <c r="L20757" s="8"/>
      <c r="N20757" s="5"/>
      <c r="O20757" s="10"/>
      <c r="P20757" s="8"/>
    </row>
    <row r="20758" spans="1:16" s="2" customFormat="1" x14ac:dyDescent="0.15">
      <c r="A20758" s="3"/>
      <c r="B20758" s="3"/>
      <c r="J20758" s="3"/>
      <c r="K20758" s="5"/>
      <c r="L20758" s="8"/>
      <c r="N20758" s="5"/>
      <c r="O20758" s="10"/>
      <c r="P20758" s="8"/>
    </row>
    <row r="20759" spans="1:16" s="2" customFormat="1" x14ac:dyDescent="0.15">
      <c r="A20759" s="3"/>
      <c r="B20759" s="3"/>
      <c r="J20759" s="3"/>
      <c r="K20759" s="5"/>
      <c r="L20759" s="8"/>
      <c r="N20759" s="5"/>
      <c r="O20759" s="10"/>
      <c r="P20759" s="8"/>
    </row>
    <row r="20760" spans="1:16" s="2" customFormat="1" x14ac:dyDescent="0.15">
      <c r="A20760" s="3"/>
      <c r="B20760" s="3"/>
      <c r="J20760" s="3"/>
      <c r="K20760" s="5"/>
      <c r="L20760" s="8"/>
      <c r="N20760" s="5"/>
      <c r="O20760" s="10"/>
      <c r="P20760" s="8"/>
    </row>
    <row r="20761" spans="1:16" s="2" customFormat="1" x14ac:dyDescent="0.15">
      <c r="A20761" s="3"/>
      <c r="B20761" s="3"/>
      <c r="J20761" s="3"/>
      <c r="K20761" s="5"/>
      <c r="L20761" s="8"/>
      <c r="N20761" s="5"/>
      <c r="O20761" s="10"/>
      <c r="P20761" s="8"/>
    </row>
    <row r="20762" spans="1:16" s="2" customFormat="1" x14ac:dyDescent="0.15">
      <c r="A20762" s="3"/>
      <c r="B20762" s="3"/>
      <c r="J20762" s="3"/>
      <c r="K20762" s="5"/>
      <c r="L20762" s="8"/>
      <c r="N20762" s="5"/>
      <c r="O20762" s="10"/>
      <c r="P20762" s="8"/>
    </row>
    <row r="20763" spans="1:16" s="2" customFormat="1" x14ac:dyDescent="0.15">
      <c r="A20763" s="3"/>
      <c r="B20763" s="3"/>
      <c r="J20763" s="3"/>
      <c r="K20763" s="5"/>
      <c r="L20763" s="8"/>
      <c r="N20763" s="5"/>
      <c r="O20763" s="10"/>
      <c r="P20763" s="8"/>
    </row>
    <row r="20764" spans="1:16" s="2" customFormat="1" x14ac:dyDescent="0.15">
      <c r="A20764" s="3"/>
      <c r="B20764" s="3"/>
      <c r="J20764" s="3"/>
      <c r="K20764" s="5"/>
      <c r="L20764" s="8"/>
      <c r="N20764" s="5"/>
      <c r="O20764" s="10"/>
      <c r="P20764" s="8"/>
    </row>
    <row r="20765" spans="1:16" s="2" customFormat="1" x14ac:dyDescent="0.15">
      <c r="A20765" s="3"/>
      <c r="B20765" s="3"/>
      <c r="J20765" s="3"/>
      <c r="K20765" s="5"/>
      <c r="L20765" s="8"/>
      <c r="N20765" s="5"/>
      <c r="O20765" s="10"/>
      <c r="P20765" s="8"/>
    </row>
    <row r="20766" spans="1:16" s="2" customFormat="1" x14ac:dyDescent="0.15">
      <c r="A20766" s="3"/>
      <c r="B20766" s="3"/>
      <c r="J20766" s="3"/>
      <c r="K20766" s="5"/>
      <c r="L20766" s="8"/>
      <c r="N20766" s="5"/>
      <c r="O20766" s="10"/>
      <c r="P20766" s="8"/>
    </row>
    <row r="20767" spans="1:16" s="2" customFormat="1" x14ac:dyDescent="0.15">
      <c r="A20767" s="3"/>
      <c r="B20767" s="3"/>
      <c r="J20767" s="3"/>
      <c r="K20767" s="5"/>
      <c r="L20767" s="8"/>
      <c r="N20767" s="5"/>
      <c r="O20767" s="10"/>
      <c r="P20767" s="8"/>
    </row>
    <row r="20768" spans="1:16" s="2" customFormat="1" x14ac:dyDescent="0.15">
      <c r="A20768" s="3"/>
      <c r="B20768" s="3"/>
      <c r="J20768" s="3"/>
      <c r="K20768" s="5"/>
      <c r="L20768" s="8"/>
      <c r="N20768" s="5"/>
      <c r="O20768" s="10"/>
      <c r="P20768" s="8"/>
    </row>
    <row r="20769" spans="1:16" s="2" customFormat="1" x14ac:dyDescent="0.15">
      <c r="A20769" s="3"/>
      <c r="B20769" s="3"/>
      <c r="J20769" s="3"/>
      <c r="K20769" s="5"/>
      <c r="L20769" s="8"/>
      <c r="N20769" s="5"/>
      <c r="O20769" s="10"/>
      <c r="P20769" s="8"/>
    </row>
    <row r="20770" spans="1:16" s="2" customFormat="1" x14ac:dyDescent="0.15">
      <c r="A20770" s="3"/>
      <c r="B20770" s="3"/>
      <c r="J20770" s="3"/>
      <c r="K20770" s="5"/>
      <c r="L20770" s="8"/>
      <c r="N20770" s="5"/>
      <c r="O20770" s="10"/>
      <c r="P20770" s="8"/>
    </row>
    <row r="20771" spans="1:16" s="2" customFormat="1" x14ac:dyDescent="0.15">
      <c r="A20771" s="3"/>
      <c r="B20771" s="3"/>
      <c r="J20771" s="3"/>
      <c r="K20771" s="5"/>
      <c r="L20771" s="8"/>
      <c r="N20771" s="5"/>
      <c r="O20771" s="10"/>
      <c r="P20771" s="8"/>
    </row>
    <row r="20772" spans="1:16" s="2" customFormat="1" x14ac:dyDescent="0.15">
      <c r="A20772" s="3"/>
      <c r="B20772" s="3"/>
      <c r="J20772" s="3"/>
      <c r="K20772" s="5"/>
      <c r="L20772" s="8"/>
      <c r="N20772" s="5"/>
      <c r="O20772" s="10"/>
      <c r="P20772" s="8"/>
    </row>
    <row r="20773" spans="1:16" s="2" customFormat="1" x14ac:dyDescent="0.15">
      <c r="A20773" s="3"/>
      <c r="B20773" s="3"/>
      <c r="J20773" s="3"/>
      <c r="K20773" s="5"/>
      <c r="L20773" s="8"/>
      <c r="N20773" s="5"/>
      <c r="O20773" s="10"/>
      <c r="P20773" s="8"/>
    </row>
    <row r="20774" spans="1:16" s="2" customFormat="1" x14ac:dyDescent="0.15">
      <c r="A20774" s="3"/>
      <c r="B20774" s="3"/>
      <c r="J20774" s="3"/>
      <c r="K20774" s="5"/>
      <c r="L20774" s="8"/>
      <c r="N20774" s="5"/>
      <c r="O20774" s="10"/>
      <c r="P20774" s="8"/>
    </row>
    <row r="20775" spans="1:16" s="2" customFormat="1" x14ac:dyDescent="0.15">
      <c r="A20775" s="3"/>
      <c r="B20775" s="3"/>
      <c r="J20775" s="3"/>
      <c r="K20775" s="5"/>
      <c r="L20775" s="8"/>
      <c r="N20775" s="5"/>
      <c r="O20775" s="10"/>
      <c r="P20775" s="8"/>
    </row>
    <row r="20776" spans="1:16" s="2" customFormat="1" x14ac:dyDescent="0.15">
      <c r="A20776" s="3"/>
      <c r="B20776" s="3"/>
      <c r="J20776" s="3"/>
      <c r="K20776" s="5"/>
      <c r="L20776" s="8"/>
      <c r="N20776" s="5"/>
      <c r="O20776" s="10"/>
      <c r="P20776" s="8"/>
    </row>
    <row r="20777" spans="1:16" s="2" customFormat="1" x14ac:dyDescent="0.15">
      <c r="A20777" s="3"/>
      <c r="B20777" s="3"/>
      <c r="J20777" s="3"/>
      <c r="K20777" s="5"/>
      <c r="L20777" s="8"/>
      <c r="N20777" s="5"/>
      <c r="O20777" s="10"/>
      <c r="P20777" s="8"/>
    </row>
    <row r="20778" spans="1:16" s="2" customFormat="1" x14ac:dyDescent="0.15">
      <c r="A20778" s="3"/>
      <c r="B20778" s="3"/>
      <c r="J20778" s="3"/>
      <c r="K20778" s="5"/>
      <c r="L20778" s="8"/>
      <c r="N20778" s="5"/>
      <c r="O20778" s="10"/>
      <c r="P20778" s="8"/>
    </row>
    <row r="20779" spans="1:16" s="2" customFormat="1" x14ac:dyDescent="0.15">
      <c r="A20779" s="3"/>
      <c r="B20779" s="3"/>
      <c r="J20779" s="3"/>
      <c r="K20779" s="5"/>
      <c r="L20779" s="8"/>
      <c r="N20779" s="5"/>
      <c r="O20779" s="10"/>
      <c r="P20779" s="8"/>
    </row>
    <row r="20780" spans="1:16" s="2" customFormat="1" x14ac:dyDescent="0.15">
      <c r="A20780" s="3"/>
      <c r="B20780" s="3"/>
      <c r="J20780" s="3"/>
      <c r="K20780" s="5"/>
      <c r="L20780" s="8"/>
      <c r="N20780" s="5"/>
      <c r="O20780" s="10"/>
      <c r="P20780" s="8"/>
    </row>
    <row r="20781" spans="1:16" s="2" customFormat="1" x14ac:dyDescent="0.15">
      <c r="A20781" s="3"/>
      <c r="B20781" s="3"/>
      <c r="J20781" s="3"/>
      <c r="K20781" s="5"/>
      <c r="L20781" s="8"/>
      <c r="N20781" s="5"/>
      <c r="O20781" s="10"/>
      <c r="P20781" s="8"/>
    </row>
    <row r="20782" spans="1:16" s="2" customFormat="1" x14ac:dyDescent="0.15">
      <c r="A20782" s="3"/>
      <c r="B20782" s="3"/>
      <c r="J20782" s="3"/>
      <c r="K20782" s="5"/>
      <c r="L20782" s="8"/>
      <c r="N20782" s="5"/>
      <c r="O20782" s="10"/>
      <c r="P20782" s="8"/>
    </row>
    <row r="20783" spans="1:16" s="2" customFormat="1" x14ac:dyDescent="0.15">
      <c r="A20783" s="3"/>
      <c r="B20783" s="3"/>
      <c r="J20783" s="3"/>
      <c r="K20783" s="5"/>
      <c r="L20783" s="8"/>
      <c r="N20783" s="5"/>
      <c r="O20783" s="10"/>
      <c r="P20783" s="8"/>
    </row>
    <row r="20784" spans="1:16" s="2" customFormat="1" x14ac:dyDescent="0.15">
      <c r="A20784" s="3"/>
      <c r="B20784" s="3"/>
      <c r="J20784" s="3"/>
      <c r="K20784" s="5"/>
      <c r="L20784" s="8"/>
      <c r="N20784" s="5"/>
      <c r="O20784" s="10"/>
      <c r="P20784" s="8"/>
    </row>
    <row r="20785" spans="1:16" s="2" customFormat="1" x14ac:dyDescent="0.15">
      <c r="A20785" s="3"/>
      <c r="B20785" s="3"/>
      <c r="J20785" s="3"/>
      <c r="K20785" s="5"/>
      <c r="L20785" s="8"/>
      <c r="N20785" s="5"/>
      <c r="O20785" s="10"/>
      <c r="P20785" s="8"/>
    </row>
    <row r="20786" spans="1:16" s="2" customFormat="1" x14ac:dyDescent="0.15">
      <c r="A20786" s="3"/>
      <c r="B20786" s="3"/>
      <c r="J20786" s="3"/>
      <c r="K20786" s="5"/>
      <c r="L20786" s="8"/>
      <c r="N20786" s="5"/>
      <c r="O20786" s="10"/>
      <c r="P20786" s="8"/>
    </row>
    <row r="20787" spans="1:16" s="2" customFormat="1" x14ac:dyDescent="0.15">
      <c r="A20787" s="3"/>
      <c r="B20787" s="3"/>
      <c r="J20787" s="3"/>
      <c r="K20787" s="5"/>
      <c r="L20787" s="8"/>
      <c r="N20787" s="5"/>
      <c r="O20787" s="10"/>
      <c r="P20787" s="8"/>
    </row>
    <row r="20788" spans="1:16" s="2" customFormat="1" x14ac:dyDescent="0.15">
      <c r="A20788" s="3"/>
      <c r="B20788" s="3"/>
      <c r="J20788" s="3"/>
      <c r="K20788" s="5"/>
      <c r="L20788" s="8"/>
      <c r="N20788" s="5"/>
      <c r="O20788" s="10"/>
      <c r="P20788" s="8"/>
    </row>
    <row r="20789" spans="1:16" s="2" customFormat="1" x14ac:dyDescent="0.15">
      <c r="A20789" s="3"/>
      <c r="B20789" s="3"/>
      <c r="J20789" s="3"/>
      <c r="K20789" s="5"/>
      <c r="L20789" s="8"/>
      <c r="N20789" s="5"/>
      <c r="O20789" s="10"/>
      <c r="P20789" s="8"/>
    </row>
    <row r="20790" spans="1:16" s="2" customFormat="1" x14ac:dyDescent="0.15">
      <c r="A20790" s="3"/>
      <c r="B20790" s="3"/>
      <c r="J20790" s="3"/>
      <c r="K20790" s="5"/>
      <c r="L20790" s="8"/>
      <c r="N20790" s="5"/>
      <c r="O20790" s="10"/>
      <c r="P20790" s="8"/>
    </row>
    <row r="20791" spans="1:16" s="2" customFormat="1" x14ac:dyDescent="0.15">
      <c r="A20791" s="3"/>
      <c r="B20791" s="3"/>
      <c r="J20791" s="3"/>
      <c r="K20791" s="5"/>
      <c r="L20791" s="8"/>
      <c r="N20791" s="5"/>
      <c r="O20791" s="10"/>
      <c r="P20791" s="8"/>
    </row>
    <row r="20792" spans="1:16" s="2" customFormat="1" x14ac:dyDescent="0.15">
      <c r="A20792" s="3"/>
      <c r="B20792" s="3"/>
      <c r="J20792" s="3"/>
      <c r="K20792" s="5"/>
      <c r="L20792" s="8"/>
      <c r="N20792" s="5"/>
      <c r="O20792" s="10"/>
      <c r="P20792" s="8"/>
    </row>
    <row r="20793" spans="1:16" s="2" customFormat="1" x14ac:dyDescent="0.15">
      <c r="A20793" s="3"/>
      <c r="B20793" s="3"/>
      <c r="J20793" s="3"/>
      <c r="K20793" s="5"/>
      <c r="L20793" s="8"/>
      <c r="N20793" s="5"/>
      <c r="O20793" s="10"/>
      <c r="P20793" s="8"/>
    </row>
    <row r="20794" spans="1:16" s="2" customFormat="1" x14ac:dyDescent="0.15">
      <c r="A20794" s="3"/>
      <c r="B20794" s="3"/>
      <c r="J20794" s="3"/>
      <c r="K20794" s="5"/>
      <c r="L20794" s="8"/>
      <c r="N20794" s="5"/>
      <c r="O20794" s="10"/>
      <c r="P20794" s="8"/>
    </row>
    <row r="20795" spans="1:16" s="2" customFormat="1" x14ac:dyDescent="0.15">
      <c r="A20795" s="3"/>
      <c r="B20795" s="3"/>
      <c r="J20795" s="3"/>
      <c r="K20795" s="5"/>
      <c r="L20795" s="8"/>
      <c r="N20795" s="5"/>
      <c r="O20795" s="10"/>
      <c r="P20795" s="8"/>
    </row>
    <row r="20796" spans="1:16" s="2" customFormat="1" x14ac:dyDescent="0.15">
      <c r="A20796" s="3"/>
      <c r="B20796" s="3"/>
      <c r="J20796" s="3"/>
      <c r="K20796" s="5"/>
      <c r="L20796" s="8"/>
      <c r="N20796" s="5"/>
      <c r="O20796" s="10"/>
      <c r="P20796" s="8"/>
    </row>
    <row r="20797" spans="1:16" s="2" customFormat="1" x14ac:dyDescent="0.15">
      <c r="A20797" s="3"/>
      <c r="B20797" s="3"/>
      <c r="J20797" s="3"/>
      <c r="K20797" s="5"/>
      <c r="L20797" s="8"/>
      <c r="N20797" s="5"/>
      <c r="O20797" s="10"/>
      <c r="P20797" s="8"/>
    </row>
    <row r="20798" spans="1:16" s="2" customFormat="1" x14ac:dyDescent="0.15">
      <c r="A20798" s="3"/>
      <c r="B20798" s="3"/>
      <c r="J20798" s="3"/>
      <c r="K20798" s="5"/>
      <c r="L20798" s="8"/>
      <c r="N20798" s="5"/>
      <c r="O20798" s="10"/>
      <c r="P20798" s="8"/>
    </row>
    <row r="20799" spans="1:16" s="2" customFormat="1" x14ac:dyDescent="0.15">
      <c r="A20799" s="3"/>
      <c r="B20799" s="3"/>
      <c r="J20799" s="3"/>
      <c r="K20799" s="5"/>
      <c r="L20799" s="8"/>
      <c r="N20799" s="5"/>
      <c r="O20799" s="10"/>
      <c r="P20799" s="8"/>
    </row>
    <row r="20800" spans="1:16" s="2" customFormat="1" x14ac:dyDescent="0.15">
      <c r="A20800" s="3"/>
      <c r="B20800" s="3"/>
      <c r="J20800" s="3"/>
      <c r="K20800" s="5"/>
      <c r="L20800" s="8"/>
      <c r="N20800" s="5"/>
      <c r="O20800" s="10"/>
      <c r="P20800" s="8"/>
    </row>
    <row r="20801" spans="1:16" s="2" customFormat="1" x14ac:dyDescent="0.15">
      <c r="A20801" s="3"/>
      <c r="B20801" s="3"/>
      <c r="J20801" s="3"/>
      <c r="K20801" s="5"/>
      <c r="L20801" s="8"/>
      <c r="N20801" s="5"/>
      <c r="O20801" s="10"/>
      <c r="P20801" s="8"/>
    </row>
    <row r="20802" spans="1:16" s="2" customFormat="1" x14ac:dyDescent="0.15">
      <c r="A20802" s="3"/>
      <c r="B20802" s="3"/>
      <c r="J20802" s="3"/>
      <c r="K20802" s="5"/>
      <c r="L20802" s="8"/>
      <c r="N20802" s="5"/>
      <c r="O20802" s="10"/>
      <c r="P20802" s="8"/>
    </row>
    <row r="20803" spans="1:16" s="2" customFormat="1" x14ac:dyDescent="0.15">
      <c r="A20803" s="3"/>
      <c r="B20803" s="3"/>
      <c r="J20803" s="3"/>
      <c r="K20803" s="5"/>
      <c r="L20803" s="8"/>
      <c r="N20803" s="5"/>
      <c r="O20803" s="10"/>
      <c r="P20803" s="8"/>
    </row>
    <row r="20804" spans="1:16" s="2" customFormat="1" x14ac:dyDescent="0.15">
      <c r="A20804" s="3"/>
      <c r="B20804" s="3"/>
      <c r="J20804" s="3"/>
      <c r="K20804" s="5"/>
      <c r="L20804" s="8"/>
      <c r="N20804" s="5"/>
      <c r="O20804" s="10"/>
      <c r="P20804" s="8"/>
    </row>
    <row r="20805" spans="1:16" s="2" customFormat="1" x14ac:dyDescent="0.15">
      <c r="A20805" s="3"/>
      <c r="B20805" s="3"/>
      <c r="J20805" s="3"/>
      <c r="K20805" s="5"/>
      <c r="L20805" s="8"/>
      <c r="N20805" s="5"/>
      <c r="O20805" s="10"/>
      <c r="P20805" s="8"/>
    </row>
    <row r="20806" spans="1:16" s="2" customFormat="1" x14ac:dyDescent="0.15">
      <c r="A20806" s="3"/>
      <c r="B20806" s="3"/>
      <c r="J20806" s="3"/>
      <c r="K20806" s="5"/>
      <c r="L20806" s="8"/>
      <c r="N20806" s="5"/>
      <c r="O20806" s="10"/>
      <c r="P20806" s="8"/>
    </row>
    <row r="20807" spans="1:16" s="2" customFormat="1" x14ac:dyDescent="0.15">
      <c r="A20807" s="3"/>
      <c r="B20807" s="3"/>
      <c r="J20807" s="3"/>
      <c r="K20807" s="5"/>
      <c r="L20807" s="8"/>
      <c r="N20807" s="5"/>
      <c r="O20807" s="10"/>
      <c r="P20807" s="8"/>
    </row>
    <row r="20808" spans="1:16" s="2" customFormat="1" x14ac:dyDescent="0.15">
      <c r="A20808" s="3"/>
      <c r="B20808" s="3"/>
      <c r="J20808" s="3"/>
      <c r="K20808" s="5"/>
      <c r="L20808" s="8"/>
      <c r="N20808" s="5"/>
      <c r="O20808" s="10"/>
      <c r="P20808" s="8"/>
    </row>
    <row r="20809" spans="1:16" s="2" customFormat="1" x14ac:dyDescent="0.15">
      <c r="A20809" s="3"/>
      <c r="B20809" s="3"/>
      <c r="J20809" s="3"/>
      <c r="K20809" s="5"/>
      <c r="L20809" s="8"/>
      <c r="N20809" s="5"/>
      <c r="O20809" s="10"/>
      <c r="P20809" s="8"/>
    </row>
    <row r="20810" spans="1:16" s="2" customFormat="1" x14ac:dyDescent="0.15">
      <c r="A20810" s="3"/>
      <c r="B20810" s="3"/>
      <c r="J20810" s="3"/>
      <c r="K20810" s="5"/>
      <c r="L20810" s="8"/>
      <c r="N20810" s="5"/>
      <c r="O20810" s="10"/>
      <c r="P20810" s="8"/>
    </row>
    <row r="20811" spans="1:16" s="2" customFormat="1" x14ac:dyDescent="0.15">
      <c r="A20811" s="3"/>
      <c r="B20811" s="3"/>
      <c r="J20811" s="3"/>
      <c r="K20811" s="5"/>
      <c r="L20811" s="8"/>
      <c r="N20811" s="5"/>
      <c r="O20811" s="10"/>
      <c r="P20811" s="8"/>
    </row>
    <row r="20812" spans="1:16" s="2" customFormat="1" x14ac:dyDescent="0.15">
      <c r="A20812" s="3"/>
      <c r="B20812" s="3"/>
      <c r="J20812" s="3"/>
      <c r="K20812" s="5"/>
      <c r="L20812" s="8"/>
      <c r="N20812" s="5"/>
      <c r="O20812" s="10"/>
      <c r="P20812" s="8"/>
    </row>
    <row r="20813" spans="1:16" s="2" customFormat="1" x14ac:dyDescent="0.15">
      <c r="A20813" s="3"/>
      <c r="B20813" s="3"/>
      <c r="J20813" s="3"/>
      <c r="K20813" s="5"/>
      <c r="L20813" s="8"/>
      <c r="N20813" s="5"/>
      <c r="O20813" s="10"/>
      <c r="P20813" s="8"/>
    </row>
    <row r="20814" spans="1:16" s="2" customFormat="1" x14ac:dyDescent="0.15">
      <c r="A20814" s="3"/>
      <c r="B20814" s="3"/>
      <c r="J20814" s="3"/>
      <c r="K20814" s="5"/>
      <c r="L20814" s="8"/>
      <c r="N20814" s="5"/>
      <c r="O20814" s="10"/>
      <c r="P20814" s="8"/>
    </row>
    <row r="20815" spans="1:16" s="2" customFormat="1" x14ac:dyDescent="0.15">
      <c r="A20815" s="3"/>
      <c r="B20815" s="3"/>
      <c r="J20815" s="3"/>
      <c r="K20815" s="5"/>
      <c r="L20815" s="8"/>
      <c r="N20815" s="5"/>
      <c r="O20815" s="10"/>
      <c r="P20815" s="8"/>
    </row>
    <row r="20816" spans="1:16" s="2" customFormat="1" x14ac:dyDescent="0.15">
      <c r="A20816" s="3"/>
      <c r="B20816" s="3"/>
      <c r="J20816" s="3"/>
      <c r="K20816" s="5"/>
      <c r="L20816" s="8"/>
      <c r="N20816" s="5"/>
      <c r="O20816" s="10"/>
      <c r="P20816" s="8"/>
    </row>
    <row r="20817" spans="1:16" s="2" customFormat="1" x14ac:dyDescent="0.15">
      <c r="A20817" s="3"/>
      <c r="B20817" s="3"/>
      <c r="J20817" s="3"/>
      <c r="K20817" s="5"/>
      <c r="L20817" s="8"/>
      <c r="N20817" s="5"/>
      <c r="O20817" s="10"/>
      <c r="P20817" s="8"/>
    </row>
    <row r="20818" spans="1:16" s="2" customFormat="1" x14ac:dyDescent="0.15">
      <c r="A20818" s="3"/>
      <c r="B20818" s="3"/>
      <c r="J20818" s="3"/>
      <c r="K20818" s="5"/>
      <c r="L20818" s="8"/>
      <c r="N20818" s="5"/>
      <c r="O20818" s="10"/>
      <c r="P20818" s="8"/>
    </row>
    <row r="20819" spans="1:16" s="2" customFormat="1" x14ac:dyDescent="0.15">
      <c r="A20819" s="3"/>
      <c r="B20819" s="3"/>
      <c r="J20819" s="3"/>
      <c r="K20819" s="5"/>
      <c r="L20819" s="8"/>
      <c r="N20819" s="5"/>
      <c r="O20819" s="10"/>
      <c r="P20819" s="8"/>
    </row>
    <row r="20820" spans="1:16" s="2" customFormat="1" x14ac:dyDescent="0.15">
      <c r="A20820" s="3"/>
      <c r="B20820" s="3"/>
      <c r="J20820" s="3"/>
      <c r="K20820" s="5"/>
      <c r="L20820" s="8"/>
      <c r="N20820" s="5"/>
      <c r="O20820" s="10"/>
      <c r="P20820" s="8"/>
    </row>
    <row r="20821" spans="1:16" s="2" customFormat="1" x14ac:dyDescent="0.15">
      <c r="A20821" s="3"/>
      <c r="B20821" s="3"/>
      <c r="J20821" s="3"/>
      <c r="K20821" s="5"/>
      <c r="L20821" s="8"/>
      <c r="N20821" s="5"/>
      <c r="O20821" s="10"/>
      <c r="P20821" s="8"/>
    </row>
    <row r="20822" spans="1:16" s="2" customFormat="1" x14ac:dyDescent="0.15">
      <c r="A20822" s="3"/>
      <c r="B20822" s="3"/>
      <c r="J20822" s="3"/>
      <c r="K20822" s="5"/>
      <c r="L20822" s="8"/>
      <c r="N20822" s="5"/>
      <c r="O20822" s="10"/>
      <c r="P20822" s="8"/>
    </row>
    <row r="20823" spans="1:16" s="2" customFormat="1" x14ac:dyDescent="0.15">
      <c r="A20823" s="3"/>
      <c r="B20823" s="3"/>
      <c r="J20823" s="3"/>
      <c r="K20823" s="5"/>
      <c r="L20823" s="8"/>
      <c r="N20823" s="5"/>
      <c r="O20823" s="10"/>
      <c r="P20823" s="8"/>
    </row>
    <row r="20824" spans="1:16" s="2" customFormat="1" x14ac:dyDescent="0.15">
      <c r="A20824" s="3"/>
      <c r="B20824" s="3"/>
      <c r="J20824" s="3"/>
      <c r="K20824" s="5"/>
      <c r="L20824" s="8"/>
      <c r="N20824" s="5"/>
      <c r="O20824" s="10"/>
      <c r="P20824" s="8"/>
    </row>
    <row r="20825" spans="1:16" s="2" customFormat="1" x14ac:dyDescent="0.15">
      <c r="A20825" s="3"/>
      <c r="B20825" s="3"/>
      <c r="J20825" s="3"/>
      <c r="K20825" s="5"/>
      <c r="L20825" s="8"/>
      <c r="N20825" s="5"/>
      <c r="O20825" s="10"/>
      <c r="P20825" s="8"/>
    </row>
    <row r="20826" spans="1:16" s="2" customFormat="1" x14ac:dyDescent="0.15">
      <c r="A20826" s="3"/>
      <c r="B20826" s="3"/>
      <c r="J20826" s="3"/>
      <c r="K20826" s="5"/>
      <c r="L20826" s="8"/>
      <c r="N20826" s="5"/>
      <c r="O20826" s="10"/>
      <c r="P20826" s="8"/>
    </row>
    <row r="20827" spans="1:16" s="2" customFormat="1" x14ac:dyDescent="0.15">
      <c r="A20827" s="3"/>
      <c r="B20827" s="3"/>
      <c r="J20827" s="3"/>
      <c r="K20827" s="5"/>
      <c r="L20827" s="8"/>
      <c r="N20827" s="5"/>
      <c r="O20827" s="10"/>
      <c r="P20827" s="8"/>
    </row>
    <row r="20828" spans="1:16" s="2" customFormat="1" x14ac:dyDescent="0.15">
      <c r="A20828" s="3"/>
      <c r="B20828" s="3"/>
      <c r="J20828" s="3"/>
      <c r="K20828" s="5"/>
      <c r="L20828" s="8"/>
      <c r="N20828" s="5"/>
      <c r="O20828" s="10"/>
      <c r="P20828" s="8"/>
    </row>
    <row r="20829" spans="1:16" s="2" customFormat="1" x14ac:dyDescent="0.15">
      <c r="A20829" s="3"/>
      <c r="B20829" s="3"/>
      <c r="J20829" s="3"/>
      <c r="K20829" s="5"/>
      <c r="L20829" s="8"/>
      <c r="N20829" s="5"/>
      <c r="O20829" s="10"/>
      <c r="P20829" s="8"/>
    </row>
    <row r="20830" spans="1:16" s="2" customFormat="1" x14ac:dyDescent="0.15">
      <c r="A20830" s="3"/>
      <c r="B20830" s="3"/>
      <c r="J20830" s="3"/>
      <c r="K20830" s="5"/>
      <c r="L20830" s="8"/>
      <c r="N20830" s="5"/>
      <c r="O20830" s="10"/>
      <c r="P20830" s="8"/>
    </row>
    <row r="20831" spans="1:16" s="2" customFormat="1" x14ac:dyDescent="0.15">
      <c r="A20831" s="3"/>
      <c r="B20831" s="3"/>
      <c r="J20831" s="3"/>
      <c r="K20831" s="5"/>
      <c r="L20831" s="8"/>
      <c r="N20831" s="5"/>
      <c r="O20831" s="10"/>
      <c r="P20831" s="8"/>
    </row>
    <row r="20832" spans="1:16" s="2" customFormat="1" x14ac:dyDescent="0.15">
      <c r="A20832" s="3"/>
      <c r="B20832" s="3"/>
      <c r="J20832" s="3"/>
      <c r="K20832" s="5"/>
      <c r="L20832" s="8"/>
      <c r="N20832" s="5"/>
      <c r="O20832" s="10"/>
      <c r="P20832" s="8"/>
    </row>
    <row r="20833" spans="1:16" s="2" customFormat="1" x14ac:dyDescent="0.15">
      <c r="A20833" s="3"/>
      <c r="B20833" s="3"/>
      <c r="J20833" s="3"/>
      <c r="K20833" s="5"/>
      <c r="L20833" s="8"/>
      <c r="N20833" s="5"/>
      <c r="O20833" s="10"/>
      <c r="P20833" s="8"/>
    </row>
    <row r="20834" spans="1:16" s="2" customFormat="1" x14ac:dyDescent="0.15">
      <c r="A20834" s="3"/>
      <c r="B20834" s="3"/>
      <c r="J20834" s="3"/>
      <c r="K20834" s="5"/>
      <c r="L20834" s="8"/>
      <c r="N20834" s="5"/>
      <c r="O20834" s="10"/>
      <c r="P20834" s="8"/>
    </row>
    <row r="20835" spans="1:16" s="2" customFormat="1" x14ac:dyDescent="0.15">
      <c r="A20835" s="3"/>
      <c r="B20835" s="3"/>
      <c r="J20835" s="3"/>
      <c r="K20835" s="5"/>
      <c r="L20835" s="8"/>
      <c r="N20835" s="5"/>
      <c r="O20835" s="10"/>
      <c r="P20835" s="8"/>
    </row>
    <row r="20836" spans="1:16" s="2" customFormat="1" x14ac:dyDescent="0.15">
      <c r="A20836" s="3"/>
      <c r="B20836" s="3"/>
      <c r="J20836" s="3"/>
      <c r="K20836" s="5"/>
      <c r="L20836" s="8"/>
      <c r="N20836" s="5"/>
      <c r="O20836" s="10"/>
      <c r="P20836" s="8"/>
    </row>
    <row r="20837" spans="1:16" s="2" customFormat="1" x14ac:dyDescent="0.15">
      <c r="A20837" s="3"/>
      <c r="B20837" s="3"/>
      <c r="J20837" s="3"/>
      <c r="K20837" s="5"/>
      <c r="L20837" s="8"/>
      <c r="N20837" s="5"/>
      <c r="O20837" s="10"/>
      <c r="P20837" s="8"/>
    </row>
    <row r="20838" spans="1:16" s="2" customFormat="1" x14ac:dyDescent="0.15">
      <c r="A20838" s="3"/>
      <c r="B20838" s="3"/>
      <c r="J20838" s="3"/>
      <c r="K20838" s="5"/>
      <c r="L20838" s="8"/>
      <c r="N20838" s="5"/>
      <c r="O20838" s="10"/>
      <c r="P20838" s="8"/>
    </row>
    <row r="20839" spans="1:16" s="2" customFormat="1" x14ac:dyDescent="0.15">
      <c r="A20839" s="3"/>
      <c r="B20839" s="3"/>
      <c r="J20839" s="3"/>
      <c r="K20839" s="5"/>
      <c r="L20839" s="8"/>
      <c r="N20839" s="5"/>
      <c r="O20839" s="10"/>
      <c r="P20839" s="8"/>
    </row>
    <row r="20840" spans="1:16" s="2" customFormat="1" x14ac:dyDescent="0.15">
      <c r="A20840" s="3"/>
      <c r="B20840" s="3"/>
      <c r="J20840" s="3"/>
      <c r="K20840" s="5"/>
      <c r="L20840" s="8"/>
      <c r="N20840" s="5"/>
      <c r="O20840" s="10"/>
      <c r="P20840" s="8"/>
    </row>
    <row r="20841" spans="1:16" s="2" customFormat="1" x14ac:dyDescent="0.15">
      <c r="A20841" s="3"/>
      <c r="B20841" s="3"/>
      <c r="J20841" s="3"/>
      <c r="K20841" s="5"/>
      <c r="L20841" s="8"/>
      <c r="N20841" s="5"/>
      <c r="O20841" s="10"/>
      <c r="P20841" s="8"/>
    </row>
    <row r="20842" spans="1:16" s="2" customFormat="1" x14ac:dyDescent="0.15">
      <c r="A20842" s="3"/>
      <c r="B20842" s="3"/>
      <c r="J20842" s="3"/>
      <c r="K20842" s="5"/>
      <c r="L20842" s="8"/>
      <c r="N20842" s="5"/>
      <c r="O20842" s="10"/>
      <c r="P20842" s="8"/>
    </row>
    <row r="20843" spans="1:16" s="2" customFormat="1" x14ac:dyDescent="0.15">
      <c r="A20843" s="3"/>
      <c r="B20843" s="3"/>
      <c r="J20843" s="3"/>
      <c r="K20843" s="5"/>
      <c r="L20843" s="8"/>
      <c r="N20843" s="5"/>
      <c r="O20843" s="10"/>
      <c r="P20843" s="8"/>
    </row>
    <row r="20844" spans="1:16" s="2" customFormat="1" x14ac:dyDescent="0.15">
      <c r="A20844" s="3"/>
      <c r="B20844" s="3"/>
      <c r="J20844" s="3"/>
      <c r="K20844" s="5"/>
      <c r="L20844" s="8"/>
      <c r="N20844" s="5"/>
      <c r="O20844" s="10"/>
      <c r="P20844" s="8"/>
    </row>
    <row r="20845" spans="1:16" s="2" customFormat="1" x14ac:dyDescent="0.15">
      <c r="A20845" s="3"/>
      <c r="B20845" s="3"/>
      <c r="J20845" s="3"/>
      <c r="K20845" s="5"/>
      <c r="L20845" s="8"/>
      <c r="N20845" s="5"/>
      <c r="O20845" s="10"/>
      <c r="P20845" s="8"/>
    </row>
    <row r="20846" spans="1:16" s="2" customFormat="1" x14ac:dyDescent="0.15">
      <c r="A20846" s="3"/>
      <c r="B20846" s="3"/>
      <c r="J20846" s="3"/>
      <c r="K20846" s="5"/>
      <c r="L20846" s="8"/>
      <c r="N20846" s="5"/>
      <c r="O20846" s="10"/>
      <c r="P20846" s="8"/>
    </row>
    <row r="20847" spans="1:16" s="2" customFormat="1" x14ac:dyDescent="0.15">
      <c r="A20847" s="3"/>
      <c r="B20847" s="3"/>
      <c r="J20847" s="3"/>
      <c r="K20847" s="5"/>
      <c r="L20847" s="8"/>
      <c r="N20847" s="5"/>
      <c r="O20847" s="10"/>
      <c r="P20847" s="8"/>
    </row>
    <row r="20848" spans="1:16" s="2" customFormat="1" x14ac:dyDescent="0.15">
      <c r="A20848" s="3"/>
      <c r="B20848" s="3"/>
      <c r="J20848" s="3"/>
      <c r="K20848" s="5"/>
      <c r="L20848" s="8"/>
      <c r="N20848" s="5"/>
      <c r="O20848" s="10"/>
      <c r="P20848" s="8"/>
    </row>
    <row r="20849" spans="1:16" s="2" customFormat="1" x14ac:dyDescent="0.15">
      <c r="A20849" s="3"/>
      <c r="B20849" s="3"/>
      <c r="J20849" s="3"/>
      <c r="K20849" s="5"/>
      <c r="L20849" s="8"/>
      <c r="N20849" s="5"/>
      <c r="O20849" s="10"/>
      <c r="P20849" s="8"/>
    </row>
    <row r="20850" spans="1:16" s="2" customFormat="1" x14ac:dyDescent="0.15">
      <c r="A20850" s="3"/>
      <c r="B20850" s="3"/>
      <c r="J20850" s="3"/>
      <c r="K20850" s="5"/>
      <c r="L20850" s="8"/>
      <c r="N20850" s="5"/>
      <c r="O20850" s="10"/>
      <c r="P20850" s="8"/>
    </row>
    <row r="20851" spans="1:16" s="2" customFormat="1" x14ac:dyDescent="0.15">
      <c r="A20851" s="3"/>
      <c r="B20851" s="3"/>
      <c r="J20851" s="3"/>
      <c r="K20851" s="5"/>
      <c r="L20851" s="8"/>
      <c r="N20851" s="5"/>
      <c r="O20851" s="10"/>
      <c r="P20851" s="8"/>
    </row>
    <row r="20852" spans="1:16" s="2" customFormat="1" x14ac:dyDescent="0.15">
      <c r="A20852" s="3"/>
      <c r="B20852" s="3"/>
      <c r="J20852" s="3"/>
      <c r="K20852" s="5"/>
      <c r="L20852" s="8"/>
      <c r="N20852" s="5"/>
      <c r="O20852" s="10"/>
      <c r="P20852" s="8"/>
    </row>
    <row r="20853" spans="1:16" s="2" customFormat="1" x14ac:dyDescent="0.15">
      <c r="A20853" s="3"/>
      <c r="B20853" s="3"/>
      <c r="J20853" s="3"/>
      <c r="K20853" s="5"/>
      <c r="L20853" s="8"/>
      <c r="N20853" s="5"/>
      <c r="O20853" s="10"/>
      <c r="P20853" s="8"/>
    </row>
    <row r="20854" spans="1:16" s="2" customFormat="1" x14ac:dyDescent="0.15">
      <c r="A20854" s="3"/>
      <c r="B20854" s="3"/>
      <c r="J20854" s="3"/>
      <c r="K20854" s="5"/>
      <c r="L20854" s="8"/>
      <c r="N20854" s="5"/>
      <c r="O20854" s="10"/>
      <c r="P20854" s="8"/>
    </row>
    <row r="20855" spans="1:16" s="2" customFormat="1" x14ac:dyDescent="0.15">
      <c r="A20855" s="3"/>
      <c r="B20855" s="3"/>
      <c r="J20855" s="3"/>
      <c r="K20855" s="5"/>
      <c r="L20855" s="8"/>
      <c r="N20855" s="5"/>
      <c r="O20855" s="10"/>
      <c r="P20855" s="8"/>
    </row>
    <row r="20856" spans="1:16" s="2" customFormat="1" x14ac:dyDescent="0.15">
      <c r="A20856" s="3"/>
      <c r="B20856" s="3"/>
      <c r="J20856" s="3"/>
      <c r="K20856" s="5"/>
      <c r="L20856" s="8"/>
      <c r="N20856" s="5"/>
      <c r="O20856" s="10"/>
      <c r="P20856" s="8"/>
    </row>
    <row r="20857" spans="1:16" s="2" customFormat="1" x14ac:dyDescent="0.15">
      <c r="A20857" s="3"/>
      <c r="B20857" s="3"/>
      <c r="J20857" s="3"/>
      <c r="K20857" s="5"/>
      <c r="L20857" s="8"/>
      <c r="N20857" s="5"/>
      <c r="O20857" s="10"/>
      <c r="P20857" s="8"/>
    </row>
    <row r="20858" spans="1:16" s="2" customFormat="1" x14ac:dyDescent="0.15">
      <c r="A20858" s="3"/>
      <c r="B20858" s="3"/>
      <c r="J20858" s="3"/>
      <c r="K20858" s="5"/>
      <c r="L20858" s="8"/>
      <c r="N20858" s="5"/>
      <c r="O20858" s="10"/>
      <c r="P20858" s="8"/>
    </row>
    <row r="20859" spans="1:16" s="2" customFormat="1" x14ac:dyDescent="0.15">
      <c r="A20859" s="3"/>
      <c r="B20859" s="3"/>
      <c r="J20859" s="3"/>
      <c r="K20859" s="5"/>
      <c r="L20859" s="8"/>
      <c r="N20859" s="5"/>
      <c r="O20859" s="10"/>
      <c r="P20859" s="8"/>
    </row>
    <row r="20860" spans="1:16" s="2" customFormat="1" x14ac:dyDescent="0.15">
      <c r="A20860" s="3"/>
      <c r="B20860" s="3"/>
      <c r="J20860" s="3"/>
      <c r="K20860" s="5"/>
      <c r="L20860" s="8"/>
      <c r="N20860" s="5"/>
      <c r="O20860" s="10"/>
      <c r="P20860" s="8"/>
    </row>
    <row r="20861" spans="1:16" s="2" customFormat="1" x14ac:dyDescent="0.15">
      <c r="A20861" s="3"/>
      <c r="B20861" s="3"/>
      <c r="J20861" s="3"/>
      <c r="K20861" s="5"/>
      <c r="L20861" s="8"/>
      <c r="N20861" s="5"/>
      <c r="O20861" s="10"/>
      <c r="P20861" s="8"/>
    </row>
    <row r="20862" spans="1:16" s="2" customFormat="1" x14ac:dyDescent="0.15">
      <c r="A20862" s="3"/>
      <c r="B20862" s="3"/>
      <c r="J20862" s="3"/>
      <c r="K20862" s="5"/>
      <c r="L20862" s="8"/>
      <c r="N20862" s="5"/>
      <c r="O20862" s="10"/>
      <c r="P20862" s="8"/>
    </row>
    <row r="20863" spans="1:16" s="2" customFormat="1" x14ac:dyDescent="0.15">
      <c r="A20863" s="3"/>
      <c r="B20863" s="3"/>
      <c r="J20863" s="3"/>
      <c r="K20863" s="5"/>
      <c r="L20863" s="8"/>
      <c r="N20863" s="5"/>
      <c r="O20863" s="10"/>
      <c r="P20863" s="8"/>
    </row>
    <row r="20864" spans="1:16" s="2" customFormat="1" x14ac:dyDescent="0.15">
      <c r="A20864" s="3"/>
      <c r="B20864" s="3"/>
      <c r="J20864" s="3"/>
      <c r="K20864" s="5"/>
      <c r="L20864" s="8"/>
      <c r="N20864" s="5"/>
      <c r="O20864" s="10"/>
      <c r="P20864" s="8"/>
    </row>
    <row r="20865" spans="1:16" s="2" customFormat="1" x14ac:dyDescent="0.15">
      <c r="A20865" s="3"/>
      <c r="B20865" s="3"/>
      <c r="J20865" s="3"/>
      <c r="K20865" s="5"/>
      <c r="L20865" s="8"/>
      <c r="N20865" s="5"/>
      <c r="O20865" s="10"/>
      <c r="P20865" s="8"/>
    </row>
    <row r="20866" spans="1:16" s="2" customFormat="1" x14ac:dyDescent="0.15">
      <c r="A20866" s="3"/>
      <c r="B20866" s="3"/>
      <c r="J20866" s="3"/>
      <c r="K20866" s="5"/>
      <c r="L20866" s="8"/>
      <c r="N20866" s="5"/>
      <c r="O20866" s="10"/>
      <c r="P20866" s="8"/>
    </row>
    <row r="20867" spans="1:16" s="2" customFormat="1" x14ac:dyDescent="0.15">
      <c r="A20867" s="3"/>
      <c r="B20867" s="3"/>
      <c r="J20867" s="3"/>
      <c r="K20867" s="5"/>
      <c r="L20867" s="8"/>
      <c r="N20867" s="5"/>
      <c r="O20867" s="10"/>
      <c r="P20867" s="8"/>
    </row>
    <row r="20868" spans="1:16" s="2" customFormat="1" x14ac:dyDescent="0.15">
      <c r="A20868" s="3"/>
      <c r="B20868" s="3"/>
      <c r="J20868" s="3"/>
      <c r="K20868" s="5"/>
      <c r="L20868" s="8"/>
      <c r="N20868" s="5"/>
      <c r="O20868" s="10"/>
      <c r="P20868" s="8"/>
    </row>
    <row r="20869" spans="1:16" s="2" customFormat="1" x14ac:dyDescent="0.15">
      <c r="A20869" s="3"/>
      <c r="B20869" s="3"/>
      <c r="J20869" s="3"/>
      <c r="K20869" s="5"/>
      <c r="L20869" s="8"/>
      <c r="N20869" s="5"/>
      <c r="O20869" s="10"/>
      <c r="P20869" s="8"/>
    </row>
    <row r="20870" spans="1:16" s="2" customFormat="1" x14ac:dyDescent="0.15">
      <c r="A20870" s="3"/>
      <c r="B20870" s="3"/>
      <c r="J20870" s="3"/>
      <c r="K20870" s="5"/>
      <c r="L20870" s="8"/>
      <c r="N20870" s="5"/>
      <c r="O20870" s="10"/>
      <c r="P20870" s="8"/>
    </row>
    <row r="20871" spans="1:16" s="2" customFormat="1" x14ac:dyDescent="0.15">
      <c r="A20871" s="3"/>
      <c r="B20871" s="3"/>
      <c r="J20871" s="3"/>
      <c r="K20871" s="5"/>
      <c r="L20871" s="8"/>
      <c r="N20871" s="5"/>
      <c r="O20871" s="10"/>
      <c r="P20871" s="8"/>
    </row>
    <row r="20872" spans="1:16" s="2" customFormat="1" x14ac:dyDescent="0.15">
      <c r="A20872" s="3"/>
      <c r="B20872" s="3"/>
      <c r="J20872" s="3"/>
      <c r="K20872" s="5"/>
      <c r="L20872" s="8"/>
      <c r="N20872" s="5"/>
      <c r="O20872" s="10"/>
      <c r="P20872" s="8"/>
    </row>
    <row r="20873" spans="1:16" s="2" customFormat="1" x14ac:dyDescent="0.15">
      <c r="A20873" s="3"/>
      <c r="B20873" s="3"/>
      <c r="J20873" s="3"/>
      <c r="K20873" s="5"/>
      <c r="L20873" s="8"/>
      <c r="N20873" s="5"/>
      <c r="O20873" s="10"/>
      <c r="P20873" s="8"/>
    </row>
    <row r="20874" spans="1:16" s="2" customFormat="1" x14ac:dyDescent="0.15">
      <c r="A20874" s="3"/>
      <c r="B20874" s="3"/>
      <c r="J20874" s="3"/>
      <c r="K20874" s="5"/>
      <c r="L20874" s="8"/>
      <c r="N20874" s="5"/>
      <c r="O20874" s="10"/>
      <c r="P20874" s="8"/>
    </row>
    <row r="20875" spans="1:16" s="2" customFormat="1" x14ac:dyDescent="0.15">
      <c r="A20875" s="3"/>
      <c r="B20875" s="3"/>
      <c r="J20875" s="3"/>
      <c r="K20875" s="5"/>
      <c r="L20875" s="8"/>
      <c r="N20875" s="5"/>
      <c r="O20875" s="10"/>
      <c r="P20875" s="8"/>
    </row>
    <row r="20876" spans="1:16" s="2" customFormat="1" x14ac:dyDescent="0.15">
      <c r="A20876" s="3"/>
      <c r="B20876" s="3"/>
      <c r="J20876" s="3"/>
      <c r="K20876" s="5"/>
      <c r="L20876" s="8"/>
      <c r="N20876" s="5"/>
      <c r="O20876" s="10"/>
      <c r="P20876" s="8"/>
    </row>
    <row r="20877" spans="1:16" s="2" customFormat="1" x14ac:dyDescent="0.15">
      <c r="A20877" s="3"/>
      <c r="B20877" s="3"/>
      <c r="J20877" s="3"/>
      <c r="K20877" s="5"/>
      <c r="L20877" s="8"/>
      <c r="N20877" s="5"/>
      <c r="O20877" s="10"/>
      <c r="P20877" s="8"/>
    </row>
    <row r="20878" spans="1:16" s="2" customFormat="1" x14ac:dyDescent="0.15">
      <c r="A20878" s="3"/>
      <c r="B20878" s="3"/>
      <c r="J20878" s="3"/>
      <c r="K20878" s="5"/>
      <c r="L20878" s="8"/>
      <c r="N20878" s="5"/>
      <c r="O20878" s="10"/>
      <c r="P20878" s="8"/>
    </row>
    <row r="20879" spans="1:16" s="2" customFormat="1" x14ac:dyDescent="0.15">
      <c r="A20879" s="3"/>
      <c r="B20879" s="3"/>
      <c r="J20879" s="3"/>
      <c r="K20879" s="5"/>
      <c r="L20879" s="8"/>
      <c r="N20879" s="5"/>
      <c r="O20879" s="10"/>
      <c r="P20879" s="8"/>
    </row>
    <row r="20880" spans="1:16" s="2" customFormat="1" x14ac:dyDescent="0.15">
      <c r="A20880" s="3"/>
      <c r="B20880" s="3"/>
      <c r="J20880" s="3"/>
      <c r="K20880" s="5"/>
      <c r="L20880" s="8"/>
      <c r="N20880" s="5"/>
      <c r="O20880" s="10"/>
      <c r="P20880" s="8"/>
    </row>
    <row r="20881" spans="1:16" s="2" customFormat="1" x14ac:dyDescent="0.15">
      <c r="A20881" s="3"/>
      <c r="B20881" s="3"/>
      <c r="J20881" s="3"/>
      <c r="K20881" s="5"/>
      <c r="L20881" s="8"/>
      <c r="N20881" s="5"/>
      <c r="O20881" s="10"/>
      <c r="P20881" s="8"/>
    </row>
    <row r="20882" spans="1:16" s="2" customFormat="1" x14ac:dyDescent="0.15">
      <c r="A20882" s="3"/>
      <c r="B20882" s="3"/>
      <c r="J20882" s="3"/>
      <c r="K20882" s="5"/>
      <c r="L20882" s="8"/>
      <c r="N20882" s="5"/>
      <c r="O20882" s="10"/>
      <c r="P20882" s="8"/>
    </row>
    <row r="20883" spans="1:16" s="2" customFormat="1" x14ac:dyDescent="0.15">
      <c r="A20883" s="3"/>
      <c r="B20883" s="3"/>
      <c r="J20883" s="3"/>
      <c r="K20883" s="5"/>
      <c r="L20883" s="8"/>
      <c r="N20883" s="5"/>
      <c r="O20883" s="10"/>
      <c r="P20883" s="8"/>
    </row>
    <row r="20884" spans="1:16" s="2" customFormat="1" x14ac:dyDescent="0.15">
      <c r="A20884" s="3"/>
      <c r="B20884" s="3"/>
      <c r="J20884" s="3"/>
      <c r="K20884" s="5"/>
      <c r="L20884" s="8"/>
      <c r="N20884" s="5"/>
      <c r="O20884" s="10"/>
      <c r="P20884" s="8"/>
    </row>
    <row r="20885" spans="1:16" s="2" customFormat="1" x14ac:dyDescent="0.15">
      <c r="A20885" s="3"/>
      <c r="B20885" s="3"/>
      <c r="J20885" s="3"/>
      <c r="K20885" s="5"/>
      <c r="L20885" s="8"/>
      <c r="N20885" s="5"/>
      <c r="O20885" s="10"/>
      <c r="P20885" s="8"/>
    </row>
    <row r="20886" spans="1:16" s="2" customFormat="1" x14ac:dyDescent="0.15">
      <c r="A20886" s="3"/>
      <c r="B20886" s="3"/>
      <c r="J20886" s="3"/>
      <c r="K20886" s="5"/>
      <c r="L20886" s="8"/>
      <c r="N20886" s="5"/>
      <c r="O20886" s="10"/>
      <c r="P20886" s="8"/>
    </row>
    <row r="20887" spans="1:16" s="2" customFormat="1" x14ac:dyDescent="0.15">
      <c r="A20887" s="3"/>
      <c r="B20887" s="3"/>
      <c r="J20887" s="3"/>
      <c r="K20887" s="5"/>
      <c r="L20887" s="8"/>
      <c r="N20887" s="5"/>
      <c r="O20887" s="10"/>
      <c r="P20887" s="8"/>
    </row>
    <row r="20888" spans="1:16" s="2" customFormat="1" x14ac:dyDescent="0.15">
      <c r="A20888" s="3"/>
      <c r="B20888" s="3"/>
      <c r="J20888" s="3"/>
      <c r="K20888" s="5"/>
      <c r="L20888" s="8"/>
      <c r="N20888" s="5"/>
      <c r="O20888" s="10"/>
      <c r="P20888" s="8"/>
    </row>
    <row r="20889" spans="1:16" s="2" customFormat="1" x14ac:dyDescent="0.15">
      <c r="A20889" s="3"/>
      <c r="B20889" s="3"/>
      <c r="J20889" s="3"/>
      <c r="K20889" s="5"/>
      <c r="L20889" s="8"/>
      <c r="N20889" s="5"/>
      <c r="O20889" s="10"/>
      <c r="P20889" s="8"/>
    </row>
    <row r="20890" spans="1:16" s="2" customFormat="1" x14ac:dyDescent="0.15">
      <c r="A20890" s="3"/>
      <c r="B20890" s="3"/>
      <c r="J20890" s="3"/>
      <c r="K20890" s="5"/>
      <c r="L20890" s="8"/>
      <c r="N20890" s="5"/>
      <c r="O20890" s="10"/>
      <c r="P20890" s="8"/>
    </row>
    <row r="20891" spans="1:16" s="2" customFormat="1" x14ac:dyDescent="0.15">
      <c r="A20891" s="3"/>
      <c r="B20891" s="3"/>
      <c r="J20891" s="3"/>
      <c r="K20891" s="5"/>
      <c r="L20891" s="8"/>
      <c r="N20891" s="5"/>
      <c r="O20891" s="10"/>
      <c r="P20891" s="8"/>
    </row>
    <row r="20892" spans="1:16" s="2" customFormat="1" x14ac:dyDescent="0.15">
      <c r="A20892" s="3"/>
      <c r="B20892" s="3"/>
      <c r="J20892" s="3"/>
      <c r="K20892" s="5"/>
      <c r="L20892" s="8"/>
      <c r="N20892" s="5"/>
      <c r="O20892" s="10"/>
      <c r="P20892" s="8"/>
    </row>
    <row r="20893" spans="1:16" s="2" customFormat="1" x14ac:dyDescent="0.15">
      <c r="A20893" s="3"/>
      <c r="B20893" s="3"/>
      <c r="J20893" s="3"/>
      <c r="K20893" s="5"/>
      <c r="L20893" s="8"/>
      <c r="N20893" s="5"/>
      <c r="O20893" s="10"/>
      <c r="P20893" s="8"/>
    </row>
    <row r="20894" spans="1:16" s="2" customFormat="1" x14ac:dyDescent="0.15">
      <c r="A20894" s="3"/>
      <c r="B20894" s="3"/>
      <c r="J20894" s="3"/>
      <c r="K20894" s="5"/>
      <c r="L20894" s="8"/>
      <c r="N20894" s="5"/>
      <c r="O20894" s="10"/>
      <c r="P20894" s="8"/>
    </row>
    <row r="20895" spans="1:16" s="2" customFormat="1" x14ac:dyDescent="0.15">
      <c r="A20895" s="3"/>
      <c r="B20895" s="3"/>
      <c r="J20895" s="3"/>
      <c r="K20895" s="5"/>
      <c r="L20895" s="8"/>
      <c r="N20895" s="5"/>
      <c r="O20895" s="10"/>
      <c r="P20895" s="8"/>
    </row>
    <row r="20896" spans="1:16" s="2" customFormat="1" x14ac:dyDescent="0.15">
      <c r="A20896" s="3"/>
      <c r="B20896" s="3"/>
      <c r="J20896" s="3"/>
      <c r="K20896" s="5"/>
      <c r="L20896" s="8"/>
      <c r="N20896" s="5"/>
      <c r="O20896" s="10"/>
      <c r="P20896" s="8"/>
    </row>
    <row r="20897" spans="1:16" s="2" customFormat="1" x14ac:dyDescent="0.15">
      <c r="A20897" s="3"/>
      <c r="B20897" s="3"/>
      <c r="J20897" s="3"/>
      <c r="K20897" s="5"/>
      <c r="L20897" s="8"/>
      <c r="N20897" s="5"/>
      <c r="O20897" s="10"/>
      <c r="P20897" s="8"/>
    </row>
    <row r="20898" spans="1:16" s="2" customFormat="1" x14ac:dyDescent="0.15">
      <c r="A20898" s="3"/>
      <c r="B20898" s="3"/>
      <c r="J20898" s="3"/>
      <c r="K20898" s="5"/>
      <c r="L20898" s="8"/>
      <c r="N20898" s="5"/>
      <c r="O20898" s="10"/>
      <c r="P20898" s="8"/>
    </row>
    <row r="20899" spans="1:16" s="2" customFormat="1" x14ac:dyDescent="0.15">
      <c r="A20899" s="3"/>
      <c r="B20899" s="3"/>
      <c r="J20899" s="3"/>
      <c r="K20899" s="5"/>
      <c r="L20899" s="8"/>
      <c r="N20899" s="5"/>
      <c r="O20899" s="10"/>
      <c r="P20899" s="8"/>
    </row>
    <row r="20900" spans="1:16" s="2" customFormat="1" x14ac:dyDescent="0.15">
      <c r="A20900" s="3"/>
      <c r="B20900" s="3"/>
      <c r="J20900" s="3"/>
      <c r="K20900" s="5"/>
      <c r="L20900" s="8"/>
      <c r="N20900" s="5"/>
      <c r="O20900" s="10"/>
      <c r="P20900" s="8"/>
    </row>
    <row r="20901" spans="1:16" s="2" customFormat="1" x14ac:dyDescent="0.15">
      <c r="A20901" s="3"/>
      <c r="B20901" s="3"/>
      <c r="J20901" s="3"/>
      <c r="K20901" s="5"/>
      <c r="L20901" s="8"/>
      <c r="N20901" s="5"/>
      <c r="O20901" s="10"/>
      <c r="P20901" s="8"/>
    </row>
    <row r="20902" spans="1:16" s="2" customFormat="1" x14ac:dyDescent="0.15">
      <c r="A20902" s="3"/>
      <c r="B20902" s="3"/>
      <c r="J20902" s="3"/>
      <c r="K20902" s="5"/>
      <c r="L20902" s="8"/>
      <c r="N20902" s="5"/>
      <c r="O20902" s="10"/>
      <c r="P20902" s="8"/>
    </row>
    <row r="20903" spans="1:16" s="2" customFormat="1" x14ac:dyDescent="0.15">
      <c r="A20903" s="3"/>
      <c r="B20903" s="3"/>
      <c r="J20903" s="3"/>
      <c r="K20903" s="5"/>
      <c r="L20903" s="8"/>
      <c r="N20903" s="5"/>
      <c r="O20903" s="10"/>
      <c r="P20903" s="8"/>
    </row>
    <row r="20904" spans="1:16" s="2" customFormat="1" x14ac:dyDescent="0.15">
      <c r="A20904" s="3"/>
      <c r="B20904" s="3"/>
      <c r="J20904" s="3"/>
      <c r="K20904" s="5"/>
      <c r="L20904" s="8"/>
      <c r="N20904" s="5"/>
      <c r="O20904" s="10"/>
      <c r="P20904" s="8"/>
    </row>
    <row r="20905" spans="1:16" s="2" customFormat="1" x14ac:dyDescent="0.15">
      <c r="A20905" s="3"/>
      <c r="B20905" s="3"/>
      <c r="J20905" s="3"/>
      <c r="K20905" s="5"/>
      <c r="L20905" s="8"/>
      <c r="N20905" s="5"/>
      <c r="O20905" s="10"/>
      <c r="P20905" s="8"/>
    </row>
    <row r="20906" spans="1:16" s="2" customFormat="1" x14ac:dyDescent="0.15">
      <c r="A20906" s="3"/>
      <c r="B20906" s="3"/>
      <c r="J20906" s="3"/>
      <c r="K20906" s="5"/>
      <c r="L20906" s="8"/>
      <c r="N20906" s="5"/>
      <c r="O20906" s="10"/>
      <c r="P20906" s="8"/>
    </row>
    <row r="20907" spans="1:16" s="2" customFormat="1" x14ac:dyDescent="0.15">
      <c r="A20907" s="3"/>
      <c r="B20907" s="3"/>
      <c r="J20907" s="3"/>
      <c r="K20907" s="5"/>
      <c r="L20907" s="8"/>
      <c r="N20907" s="5"/>
      <c r="O20907" s="10"/>
      <c r="P20907" s="8"/>
    </row>
    <row r="20908" spans="1:16" s="2" customFormat="1" x14ac:dyDescent="0.15">
      <c r="A20908" s="3"/>
      <c r="B20908" s="3"/>
      <c r="J20908" s="3"/>
      <c r="K20908" s="5"/>
      <c r="L20908" s="8"/>
      <c r="N20908" s="5"/>
      <c r="O20908" s="10"/>
      <c r="P20908" s="8"/>
    </row>
    <row r="20909" spans="1:16" s="2" customFormat="1" x14ac:dyDescent="0.15">
      <c r="A20909" s="3"/>
      <c r="B20909" s="3"/>
      <c r="J20909" s="3"/>
      <c r="K20909" s="5"/>
      <c r="L20909" s="8"/>
      <c r="N20909" s="5"/>
      <c r="O20909" s="10"/>
      <c r="P20909" s="8"/>
    </row>
    <row r="20910" spans="1:16" s="2" customFormat="1" x14ac:dyDescent="0.15">
      <c r="A20910" s="3"/>
      <c r="B20910" s="3"/>
      <c r="J20910" s="3"/>
      <c r="K20910" s="5"/>
      <c r="L20910" s="8"/>
      <c r="N20910" s="5"/>
      <c r="O20910" s="10"/>
      <c r="P20910" s="8"/>
    </row>
    <row r="20911" spans="1:16" s="2" customFormat="1" x14ac:dyDescent="0.15">
      <c r="A20911" s="3"/>
      <c r="B20911" s="3"/>
      <c r="J20911" s="3"/>
      <c r="K20911" s="5"/>
      <c r="L20911" s="8"/>
      <c r="N20911" s="5"/>
      <c r="O20911" s="10"/>
      <c r="P20911" s="8"/>
    </row>
    <row r="20912" spans="1:16" s="2" customFormat="1" x14ac:dyDescent="0.15">
      <c r="A20912" s="3"/>
      <c r="B20912" s="3"/>
      <c r="J20912" s="3"/>
      <c r="K20912" s="5"/>
      <c r="L20912" s="8"/>
      <c r="N20912" s="5"/>
      <c r="O20912" s="10"/>
      <c r="P20912" s="8"/>
    </row>
    <row r="20913" spans="1:16" s="2" customFormat="1" x14ac:dyDescent="0.15">
      <c r="A20913" s="3"/>
      <c r="B20913" s="3"/>
      <c r="J20913" s="3"/>
      <c r="K20913" s="5"/>
      <c r="L20913" s="8"/>
      <c r="N20913" s="5"/>
      <c r="O20913" s="10"/>
      <c r="P20913" s="8"/>
    </row>
    <row r="20914" spans="1:16" s="2" customFormat="1" x14ac:dyDescent="0.15">
      <c r="A20914" s="3"/>
      <c r="B20914" s="3"/>
      <c r="J20914" s="3"/>
      <c r="K20914" s="5"/>
      <c r="L20914" s="8"/>
      <c r="N20914" s="5"/>
      <c r="O20914" s="10"/>
      <c r="P20914" s="8"/>
    </row>
    <row r="20915" spans="1:16" s="2" customFormat="1" x14ac:dyDescent="0.15">
      <c r="A20915" s="3"/>
      <c r="B20915" s="3"/>
      <c r="J20915" s="3"/>
      <c r="K20915" s="5"/>
      <c r="L20915" s="8"/>
      <c r="N20915" s="5"/>
      <c r="O20915" s="10"/>
      <c r="P20915" s="8"/>
    </row>
    <row r="20916" spans="1:16" s="2" customFormat="1" x14ac:dyDescent="0.15">
      <c r="A20916" s="3"/>
      <c r="B20916" s="3"/>
      <c r="J20916" s="3"/>
      <c r="K20916" s="5"/>
      <c r="L20916" s="8"/>
      <c r="N20916" s="5"/>
      <c r="O20916" s="10"/>
      <c r="P20916" s="8"/>
    </row>
    <row r="20917" spans="1:16" s="2" customFormat="1" x14ac:dyDescent="0.15">
      <c r="A20917" s="3"/>
      <c r="B20917" s="3"/>
      <c r="J20917" s="3"/>
      <c r="K20917" s="5"/>
      <c r="L20917" s="8"/>
      <c r="N20917" s="5"/>
      <c r="O20917" s="10"/>
      <c r="P20917" s="8"/>
    </row>
    <row r="20918" spans="1:16" s="2" customFormat="1" x14ac:dyDescent="0.15">
      <c r="A20918" s="3"/>
      <c r="B20918" s="3"/>
      <c r="J20918" s="3"/>
      <c r="K20918" s="5"/>
      <c r="L20918" s="8"/>
      <c r="N20918" s="5"/>
      <c r="O20918" s="10"/>
      <c r="P20918" s="8"/>
    </row>
    <row r="20919" spans="1:16" s="2" customFormat="1" x14ac:dyDescent="0.15">
      <c r="A20919" s="3"/>
      <c r="B20919" s="3"/>
      <c r="J20919" s="3"/>
      <c r="K20919" s="5"/>
      <c r="L20919" s="8"/>
      <c r="N20919" s="5"/>
      <c r="O20919" s="10"/>
      <c r="P20919" s="8"/>
    </row>
    <row r="20920" spans="1:16" s="2" customFormat="1" x14ac:dyDescent="0.15">
      <c r="A20920" s="3"/>
      <c r="B20920" s="3"/>
      <c r="J20920" s="3"/>
      <c r="K20920" s="5"/>
      <c r="L20920" s="8"/>
      <c r="N20920" s="5"/>
      <c r="O20920" s="10"/>
      <c r="P20920" s="8"/>
    </row>
    <row r="20921" spans="1:16" s="2" customFormat="1" x14ac:dyDescent="0.15">
      <c r="A20921" s="3"/>
      <c r="B20921" s="3"/>
      <c r="J20921" s="3"/>
      <c r="K20921" s="5"/>
      <c r="L20921" s="8"/>
      <c r="N20921" s="5"/>
      <c r="O20921" s="10"/>
      <c r="P20921" s="8"/>
    </row>
    <row r="20922" spans="1:16" s="2" customFormat="1" x14ac:dyDescent="0.15">
      <c r="A20922" s="3"/>
      <c r="B20922" s="3"/>
      <c r="J20922" s="3"/>
      <c r="K20922" s="5"/>
      <c r="L20922" s="8"/>
      <c r="N20922" s="5"/>
      <c r="O20922" s="10"/>
      <c r="P20922" s="8"/>
    </row>
    <row r="20923" spans="1:16" s="2" customFormat="1" x14ac:dyDescent="0.15">
      <c r="A20923" s="3"/>
      <c r="B20923" s="3"/>
      <c r="J20923" s="3"/>
      <c r="K20923" s="5"/>
      <c r="L20923" s="8"/>
      <c r="N20923" s="5"/>
      <c r="O20923" s="10"/>
      <c r="P20923" s="8"/>
    </row>
    <row r="20924" spans="1:16" s="2" customFormat="1" x14ac:dyDescent="0.15">
      <c r="A20924" s="3"/>
      <c r="B20924" s="3"/>
      <c r="J20924" s="3"/>
      <c r="K20924" s="5"/>
      <c r="L20924" s="8"/>
      <c r="N20924" s="5"/>
      <c r="O20924" s="10"/>
      <c r="P20924" s="8"/>
    </row>
    <row r="20925" spans="1:16" s="2" customFormat="1" x14ac:dyDescent="0.15">
      <c r="A20925" s="3"/>
      <c r="B20925" s="3"/>
      <c r="J20925" s="3"/>
      <c r="K20925" s="5"/>
      <c r="L20925" s="8"/>
      <c r="N20925" s="5"/>
      <c r="O20925" s="10"/>
      <c r="P20925" s="8"/>
    </row>
    <row r="20926" spans="1:16" s="2" customFormat="1" x14ac:dyDescent="0.15">
      <c r="A20926" s="3"/>
      <c r="B20926" s="3"/>
      <c r="J20926" s="3"/>
      <c r="K20926" s="5"/>
      <c r="L20926" s="8"/>
      <c r="N20926" s="5"/>
      <c r="O20926" s="10"/>
      <c r="P20926" s="8"/>
    </row>
    <row r="20927" spans="1:16" s="2" customFormat="1" x14ac:dyDescent="0.15">
      <c r="A20927" s="3"/>
      <c r="B20927" s="3"/>
      <c r="J20927" s="3"/>
      <c r="K20927" s="5"/>
      <c r="L20927" s="8"/>
      <c r="N20927" s="5"/>
      <c r="O20927" s="10"/>
      <c r="P20927" s="8"/>
    </row>
    <row r="20928" spans="1:16" s="2" customFormat="1" x14ac:dyDescent="0.15">
      <c r="A20928" s="3"/>
      <c r="B20928" s="3"/>
      <c r="J20928" s="3"/>
      <c r="K20928" s="5"/>
      <c r="L20928" s="8"/>
      <c r="N20928" s="5"/>
      <c r="O20928" s="10"/>
      <c r="P20928" s="8"/>
    </row>
    <row r="20929" spans="1:16" s="2" customFormat="1" x14ac:dyDescent="0.15">
      <c r="A20929" s="3"/>
      <c r="B20929" s="3"/>
      <c r="J20929" s="3"/>
      <c r="K20929" s="5"/>
      <c r="L20929" s="8"/>
      <c r="N20929" s="5"/>
      <c r="O20929" s="10"/>
      <c r="P20929" s="8"/>
    </row>
    <row r="20930" spans="1:16" s="2" customFormat="1" x14ac:dyDescent="0.15">
      <c r="A20930" s="3"/>
      <c r="B20930" s="3"/>
      <c r="J20930" s="3"/>
      <c r="K20930" s="5"/>
      <c r="L20930" s="8"/>
      <c r="N20930" s="5"/>
      <c r="O20930" s="10"/>
      <c r="P20930" s="8"/>
    </row>
    <row r="20931" spans="1:16" s="2" customFormat="1" x14ac:dyDescent="0.15">
      <c r="A20931" s="3"/>
      <c r="B20931" s="3"/>
      <c r="J20931" s="3"/>
      <c r="K20931" s="5"/>
      <c r="L20931" s="8"/>
      <c r="N20931" s="5"/>
      <c r="O20931" s="10"/>
      <c r="P20931" s="8"/>
    </row>
    <row r="20932" spans="1:16" s="2" customFormat="1" x14ac:dyDescent="0.15">
      <c r="A20932" s="3"/>
      <c r="B20932" s="3"/>
      <c r="J20932" s="3"/>
      <c r="K20932" s="5"/>
      <c r="L20932" s="8"/>
      <c r="N20932" s="5"/>
      <c r="O20932" s="10"/>
      <c r="P20932" s="8"/>
    </row>
    <row r="20933" spans="1:16" s="2" customFormat="1" x14ac:dyDescent="0.15">
      <c r="A20933" s="3"/>
      <c r="B20933" s="3"/>
      <c r="J20933" s="3"/>
      <c r="K20933" s="5"/>
      <c r="L20933" s="8"/>
      <c r="N20933" s="5"/>
      <c r="O20933" s="10"/>
      <c r="P20933" s="8"/>
    </row>
    <row r="20934" spans="1:16" s="2" customFormat="1" x14ac:dyDescent="0.15">
      <c r="A20934" s="3"/>
      <c r="B20934" s="3"/>
      <c r="J20934" s="3"/>
      <c r="K20934" s="5"/>
      <c r="L20934" s="8"/>
      <c r="N20934" s="5"/>
      <c r="O20934" s="10"/>
      <c r="P20934" s="8"/>
    </row>
    <row r="20935" spans="1:16" s="2" customFormat="1" x14ac:dyDescent="0.15">
      <c r="A20935" s="3"/>
      <c r="B20935" s="3"/>
      <c r="J20935" s="3"/>
      <c r="K20935" s="5"/>
      <c r="L20935" s="8"/>
      <c r="N20935" s="5"/>
      <c r="O20935" s="10"/>
      <c r="P20935" s="8"/>
    </row>
    <row r="20936" spans="1:16" s="2" customFormat="1" x14ac:dyDescent="0.15">
      <c r="A20936" s="3"/>
      <c r="B20936" s="3"/>
      <c r="J20936" s="3"/>
      <c r="K20936" s="5"/>
      <c r="L20936" s="8"/>
      <c r="N20936" s="5"/>
      <c r="O20936" s="10"/>
      <c r="P20936" s="8"/>
    </row>
    <row r="20937" spans="1:16" s="2" customFormat="1" x14ac:dyDescent="0.15">
      <c r="A20937" s="3"/>
      <c r="B20937" s="3"/>
      <c r="J20937" s="3"/>
      <c r="K20937" s="5"/>
      <c r="L20937" s="8"/>
      <c r="N20937" s="5"/>
      <c r="O20937" s="10"/>
      <c r="P20937" s="8"/>
    </row>
    <row r="20938" spans="1:16" s="2" customFormat="1" x14ac:dyDescent="0.15">
      <c r="A20938" s="3"/>
      <c r="B20938" s="3"/>
      <c r="J20938" s="3"/>
      <c r="K20938" s="5"/>
      <c r="L20938" s="8"/>
      <c r="N20938" s="5"/>
      <c r="O20938" s="10"/>
      <c r="P20938" s="8"/>
    </row>
    <row r="20939" spans="1:16" s="2" customFormat="1" x14ac:dyDescent="0.15">
      <c r="A20939" s="3"/>
      <c r="B20939" s="3"/>
      <c r="J20939" s="3"/>
      <c r="K20939" s="5"/>
      <c r="L20939" s="8"/>
      <c r="N20939" s="5"/>
      <c r="O20939" s="10"/>
      <c r="P20939" s="8"/>
    </row>
    <row r="20940" spans="1:16" s="2" customFormat="1" x14ac:dyDescent="0.15">
      <c r="A20940" s="3"/>
      <c r="B20940" s="3"/>
      <c r="J20940" s="3"/>
      <c r="K20940" s="5"/>
      <c r="L20940" s="8"/>
      <c r="N20940" s="5"/>
      <c r="O20940" s="10"/>
      <c r="P20940" s="8"/>
    </row>
    <row r="20941" spans="1:16" s="2" customFormat="1" x14ac:dyDescent="0.15">
      <c r="A20941" s="3"/>
      <c r="B20941" s="3"/>
      <c r="J20941" s="3"/>
      <c r="K20941" s="5"/>
      <c r="L20941" s="8"/>
      <c r="N20941" s="5"/>
      <c r="O20941" s="10"/>
      <c r="P20941" s="8"/>
    </row>
    <row r="20942" spans="1:16" s="2" customFormat="1" x14ac:dyDescent="0.15">
      <c r="A20942" s="3"/>
      <c r="B20942" s="3"/>
      <c r="J20942" s="3"/>
      <c r="K20942" s="5"/>
      <c r="L20942" s="8"/>
      <c r="N20942" s="5"/>
      <c r="O20942" s="10"/>
      <c r="P20942" s="8"/>
    </row>
    <row r="20943" spans="1:16" s="2" customFormat="1" x14ac:dyDescent="0.15">
      <c r="A20943" s="3"/>
      <c r="B20943" s="3"/>
      <c r="J20943" s="3"/>
      <c r="K20943" s="5"/>
      <c r="L20943" s="8"/>
      <c r="N20943" s="5"/>
      <c r="O20943" s="10"/>
      <c r="P20943" s="8"/>
    </row>
    <row r="20944" spans="1:16" s="2" customFormat="1" x14ac:dyDescent="0.15">
      <c r="A20944" s="3"/>
      <c r="B20944" s="3"/>
      <c r="J20944" s="3"/>
      <c r="K20944" s="5"/>
      <c r="L20944" s="8"/>
      <c r="N20944" s="5"/>
      <c r="O20944" s="10"/>
      <c r="P20944" s="8"/>
    </row>
    <row r="20945" spans="1:16" s="2" customFormat="1" x14ac:dyDescent="0.15">
      <c r="A20945" s="3"/>
      <c r="B20945" s="3"/>
      <c r="J20945" s="3"/>
      <c r="K20945" s="5"/>
      <c r="L20945" s="8"/>
      <c r="N20945" s="5"/>
      <c r="O20945" s="10"/>
      <c r="P20945" s="8"/>
    </row>
    <row r="20946" spans="1:16" s="2" customFormat="1" x14ac:dyDescent="0.15">
      <c r="A20946" s="3"/>
      <c r="B20946" s="3"/>
      <c r="J20946" s="3"/>
      <c r="K20946" s="5"/>
      <c r="L20946" s="8"/>
      <c r="N20946" s="5"/>
      <c r="O20946" s="10"/>
      <c r="P20946" s="8"/>
    </row>
    <row r="20947" spans="1:16" s="2" customFormat="1" x14ac:dyDescent="0.15">
      <c r="A20947" s="3"/>
      <c r="B20947" s="3"/>
      <c r="J20947" s="3"/>
      <c r="K20947" s="5"/>
      <c r="L20947" s="8"/>
      <c r="N20947" s="5"/>
      <c r="O20947" s="10"/>
      <c r="P20947" s="8"/>
    </row>
    <row r="20948" spans="1:16" s="2" customFormat="1" x14ac:dyDescent="0.15">
      <c r="A20948" s="3"/>
      <c r="B20948" s="3"/>
      <c r="J20948" s="3"/>
      <c r="K20948" s="5"/>
      <c r="L20948" s="8"/>
      <c r="N20948" s="5"/>
      <c r="O20948" s="10"/>
      <c r="P20948" s="8"/>
    </row>
    <row r="20949" spans="1:16" s="2" customFormat="1" x14ac:dyDescent="0.15">
      <c r="A20949" s="3"/>
      <c r="B20949" s="3"/>
      <c r="J20949" s="3"/>
      <c r="K20949" s="5"/>
      <c r="L20949" s="8"/>
      <c r="N20949" s="5"/>
      <c r="O20949" s="10"/>
      <c r="P20949" s="8"/>
    </row>
    <row r="20950" spans="1:16" s="2" customFormat="1" x14ac:dyDescent="0.15">
      <c r="A20950" s="3"/>
      <c r="B20950" s="3"/>
      <c r="J20950" s="3"/>
      <c r="K20950" s="5"/>
      <c r="L20950" s="8"/>
      <c r="N20950" s="5"/>
      <c r="O20950" s="10"/>
      <c r="P20950" s="8"/>
    </row>
    <row r="20951" spans="1:16" s="2" customFormat="1" x14ac:dyDescent="0.15">
      <c r="A20951" s="3"/>
      <c r="B20951" s="3"/>
      <c r="J20951" s="3"/>
      <c r="K20951" s="5"/>
      <c r="L20951" s="8"/>
      <c r="N20951" s="5"/>
      <c r="O20951" s="10"/>
      <c r="P20951" s="8"/>
    </row>
    <row r="20952" spans="1:16" s="2" customFormat="1" x14ac:dyDescent="0.15">
      <c r="A20952" s="3"/>
      <c r="B20952" s="3"/>
      <c r="J20952" s="3"/>
      <c r="K20952" s="5"/>
      <c r="L20952" s="8"/>
      <c r="N20952" s="5"/>
      <c r="O20952" s="10"/>
      <c r="P20952" s="8"/>
    </row>
    <row r="20953" spans="1:16" s="2" customFormat="1" x14ac:dyDescent="0.15">
      <c r="A20953" s="3"/>
      <c r="B20953" s="3"/>
      <c r="J20953" s="3"/>
      <c r="K20953" s="5"/>
      <c r="L20953" s="8"/>
      <c r="N20953" s="5"/>
      <c r="O20953" s="10"/>
      <c r="P20953" s="8"/>
    </row>
    <row r="20954" spans="1:16" s="2" customFormat="1" x14ac:dyDescent="0.15">
      <c r="A20954" s="3"/>
      <c r="B20954" s="3"/>
      <c r="J20954" s="3"/>
      <c r="K20954" s="5"/>
      <c r="L20954" s="8"/>
      <c r="N20954" s="5"/>
      <c r="O20954" s="10"/>
      <c r="P20954" s="8"/>
    </row>
    <row r="20955" spans="1:16" s="2" customFormat="1" x14ac:dyDescent="0.15">
      <c r="A20955" s="3"/>
      <c r="B20955" s="3"/>
      <c r="J20955" s="3"/>
      <c r="K20955" s="5"/>
      <c r="L20955" s="8"/>
      <c r="N20955" s="5"/>
      <c r="O20955" s="10"/>
      <c r="P20955" s="8"/>
    </row>
    <row r="20956" spans="1:16" s="2" customFormat="1" x14ac:dyDescent="0.15">
      <c r="A20956" s="3"/>
      <c r="B20956" s="3"/>
      <c r="J20956" s="3"/>
      <c r="K20956" s="5"/>
      <c r="L20956" s="8"/>
      <c r="N20956" s="5"/>
      <c r="O20956" s="10"/>
      <c r="P20956" s="8"/>
    </row>
    <row r="20957" spans="1:16" s="2" customFormat="1" x14ac:dyDescent="0.15">
      <c r="A20957" s="3"/>
      <c r="B20957" s="3"/>
      <c r="J20957" s="3"/>
      <c r="K20957" s="5"/>
      <c r="L20957" s="8"/>
      <c r="N20957" s="5"/>
      <c r="O20957" s="10"/>
      <c r="P20957" s="8"/>
    </row>
    <row r="20958" spans="1:16" s="2" customFormat="1" x14ac:dyDescent="0.15">
      <c r="A20958" s="3"/>
      <c r="B20958" s="3"/>
      <c r="J20958" s="3"/>
      <c r="K20958" s="5"/>
      <c r="L20958" s="8"/>
      <c r="N20958" s="5"/>
      <c r="O20958" s="10"/>
      <c r="P20958" s="8"/>
    </row>
    <row r="20959" spans="1:16" s="2" customFormat="1" x14ac:dyDescent="0.15">
      <c r="A20959" s="3"/>
      <c r="B20959" s="3"/>
      <c r="J20959" s="3"/>
      <c r="K20959" s="5"/>
      <c r="L20959" s="8"/>
      <c r="N20959" s="5"/>
      <c r="O20959" s="10"/>
      <c r="P20959" s="8"/>
    </row>
    <row r="20960" spans="1:16" s="2" customFormat="1" x14ac:dyDescent="0.15">
      <c r="A20960" s="3"/>
      <c r="B20960" s="3"/>
      <c r="J20960" s="3"/>
      <c r="K20960" s="5"/>
      <c r="L20960" s="8"/>
      <c r="N20960" s="5"/>
      <c r="O20960" s="10"/>
      <c r="P20960" s="8"/>
    </row>
    <row r="20961" spans="1:16" s="2" customFormat="1" x14ac:dyDescent="0.15">
      <c r="A20961" s="3"/>
      <c r="B20961" s="3"/>
      <c r="J20961" s="3"/>
      <c r="K20961" s="5"/>
      <c r="L20961" s="8"/>
      <c r="N20961" s="5"/>
      <c r="O20961" s="10"/>
      <c r="P20961" s="8"/>
    </row>
    <row r="20962" spans="1:16" s="2" customFormat="1" x14ac:dyDescent="0.15">
      <c r="A20962" s="3"/>
      <c r="B20962" s="3"/>
      <c r="J20962" s="3"/>
      <c r="K20962" s="5"/>
      <c r="L20962" s="8"/>
      <c r="N20962" s="5"/>
      <c r="O20962" s="10"/>
      <c r="P20962" s="8"/>
    </row>
    <row r="20963" spans="1:16" s="2" customFormat="1" x14ac:dyDescent="0.15">
      <c r="A20963" s="3"/>
      <c r="B20963" s="3"/>
      <c r="J20963" s="3"/>
      <c r="K20963" s="5"/>
      <c r="L20963" s="8"/>
      <c r="N20963" s="5"/>
      <c r="O20963" s="10"/>
      <c r="P20963" s="8"/>
    </row>
    <row r="20964" spans="1:16" s="2" customFormat="1" x14ac:dyDescent="0.15">
      <c r="A20964" s="3"/>
      <c r="B20964" s="3"/>
      <c r="J20964" s="3"/>
      <c r="K20964" s="5"/>
      <c r="L20964" s="8"/>
      <c r="N20964" s="5"/>
      <c r="O20964" s="10"/>
      <c r="P20964" s="8"/>
    </row>
    <row r="20965" spans="1:16" s="2" customFormat="1" x14ac:dyDescent="0.15">
      <c r="A20965" s="3"/>
      <c r="B20965" s="3"/>
      <c r="J20965" s="3"/>
      <c r="K20965" s="5"/>
      <c r="L20965" s="8"/>
      <c r="N20965" s="5"/>
      <c r="O20965" s="10"/>
      <c r="P20965" s="8"/>
    </row>
    <row r="20966" spans="1:16" s="2" customFormat="1" x14ac:dyDescent="0.15">
      <c r="A20966" s="3"/>
      <c r="B20966" s="3"/>
      <c r="J20966" s="3"/>
      <c r="K20966" s="5"/>
      <c r="L20966" s="8"/>
      <c r="N20966" s="5"/>
      <c r="O20966" s="10"/>
      <c r="P20966" s="8"/>
    </row>
    <row r="20967" spans="1:16" s="2" customFormat="1" x14ac:dyDescent="0.15">
      <c r="A20967" s="3"/>
      <c r="B20967" s="3"/>
      <c r="J20967" s="3"/>
      <c r="K20967" s="5"/>
      <c r="L20967" s="8"/>
      <c r="N20967" s="5"/>
      <c r="O20967" s="10"/>
      <c r="P20967" s="8"/>
    </row>
    <row r="20968" spans="1:16" s="2" customFormat="1" x14ac:dyDescent="0.15">
      <c r="A20968" s="3"/>
      <c r="B20968" s="3"/>
      <c r="J20968" s="3"/>
      <c r="K20968" s="5"/>
      <c r="L20968" s="8"/>
      <c r="N20968" s="5"/>
      <c r="O20968" s="10"/>
      <c r="P20968" s="8"/>
    </row>
    <row r="20969" spans="1:16" s="2" customFormat="1" x14ac:dyDescent="0.15">
      <c r="A20969" s="3"/>
      <c r="B20969" s="3"/>
      <c r="J20969" s="3"/>
      <c r="K20969" s="5"/>
      <c r="L20969" s="8"/>
      <c r="N20969" s="5"/>
      <c r="O20969" s="10"/>
      <c r="P20969" s="8"/>
    </row>
    <row r="20970" spans="1:16" s="2" customFormat="1" x14ac:dyDescent="0.15">
      <c r="A20970" s="3"/>
      <c r="B20970" s="3"/>
      <c r="J20970" s="3"/>
      <c r="K20970" s="5"/>
      <c r="L20970" s="8"/>
      <c r="N20970" s="5"/>
      <c r="O20970" s="10"/>
      <c r="P20970" s="8"/>
    </row>
    <row r="20971" spans="1:16" s="2" customFormat="1" x14ac:dyDescent="0.15">
      <c r="A20971" s="3"/>
      <c r="B20971" s="3"/>
      <c r="J20971" s="3"/>
      <c r="K20971" s="5"/>
      <c r="L20971" s="8"/>
      <c r="N20971" s="5"/>
      <c r="O20971" s="10"/>
      <c r="P20971" s="8"/>
    </row>
    <row r="20972" spans="1:16" s="2" customFormat="1" x14ac:dyDescent="0.15">
      <c r="A20972" s="3"/>
      <c r="B20972" s="3"/>
      <c r="J20972" s="3"/>
      <c r="K20972" s="5"/>
      <c r="L20972" s="8"/>
      <c r="N20972" s="5"/>
      <c r="O20972" s="10"/>
      <c r="P20972" s="8"/>
    </row>
    <row r="20973" spans="1:16" s="2" customFormat="1" x14ac:dyDescent="0.15">
      <c r="A20973" s="3"/>
      <c r="B20973" s="3"/>
      <c r="J20973" s="3"/>
      <c r="K20973" s="5"/>
      <c r="L20973" s="8"/>
      <c r="N20973" s="5"/>
      <c r="O20973" s="10"/>
      <c r="P20973" s="8"/>
    </row>
    <row r="20974" spans="1:16" s="2" customFormat="1" x14ac:dyDescent="0.15">
      <c r="A20974" s="3"/>
      <c r="B20974" s="3"/>
      <c r="J20974" s="3"/>
      <c r="K20974" s="5"/>
      <c r="L20974" s="8"/>
      <c r="N20974" s="5"/>
      <c r="O20974" s="10"/>
      <c r="P20974" s="8"/>
    </row>
    <row r="20975" spans="1:16" s="2" customFormat="1" x14ac:dyDescent="0.15">
      <c r="A20975" s="3"/>
      <c r="B20975" s="3"/>
      <c r="J20975" s="3"/>
      <c r="K20975" s="5"/>
      <c r="L20975" s="8"/>
      <c r="N20975" s="5"/>
      <c r="O20975" s="10"/>
      <c r="P20975" s="8"/>
    </row>
    <row r="20976" spans="1:16" s="2" customFormat="1" x14ac:dyDescent="0.15">
      <c r="A20976" s="3"/>
      <c r="B20976" s="3"/>
      <c r="J20976" s="3"/>
      <c r="K20976" s="5"/>
      <c r="L20976" s="8"/>
      <c r="N20976" s="5"/>
      <c r="O20976" s="10"/>
      <c r="P20976" s="8"/>
    </row>
    <row r="20977" spans="1:16" s="2" customFormat="1" x14ac:dyDescent="0.15">
      <c r="A20977" s="3"/>
      <c r="B20977" s="3"/>
      <c r="J20977" s="3"/>
      <c r="K20977" s="5"/>
      <c r="L20977" s="8"/>
      <c r="N20977" s="5"/>
      <c r="O20977" s="10"/>
      <c r="P20977" s="8"/>
    </row>
    <row r="20978" spans="1:16" s="2" customFormat="1" x14ac:dyDescent="0.15">
      <c r="A20978" s="3"/>
      <c r="B20978" s="3"/>
      <c r="J20978" s="3"/>
      <c r="K20978" s="5"/>
      <c r="L20978" s="8"/>
      <c r="N20978" s="5"/>
      <c r="O20978" s="10"/>
      <c r="P20978" s="8"/>
    </row>
    <row r="20979" spans="1:16" s="2" customFormat="1" x14ac:dyDescent="0.15">
      <c r="A20979" s="3"/>
      <c r="B20979" s="3"/>
      <c r="J20979" s="3"/>
      <c r="K20979" s="5"/>
      <c r="L20979" s="8"/>
      <c r="N20979" s="5"/>
      <c r="O20979" s="10"/>
      <c r="P20979" s="8"/>
    </row>
    <row r="20980" spans="1:16" s="2" customFormat="1" x14ac:dyDescent="0.15">
      <c r="A20980" s="3"/>
      <c r="B20980" s="3"/>
      <c r="J20980" s="3"/>
      <c r="K20980" s="5"/>
      <c r="L20980" s="8"/>
      <c r="N20980" s="5"/>
      <c r="O20980" s="10"/>
      <c r="P20980" s="8"/>
    </row>
    <row r="20981" spans="1:16" s="2" customFormat="1" x14ac:dyDescent="0.15">
      <c r="A20981" s="3"/>
      <c r="B20981" s="3"/>
      <c r="J20981" s="3"/>
      <c r="K20981" s="5"/>
      <c r="L20981" s="8"/>
      <c r="N20981" s="5"/>
      <c r="O20981" s="10"/>
      <c r="P20981" s="8"/>
    </row>
    <row r="20982" spans="1:16" s="2" customFormat="1" x14ac:dyDescent="0.15">
      <c r="A20982" s="3"/>
      <c r="B20982" s="3"/>
      <c r="J20982" s="3"/>
      <c r="K20982" s="5"/>
      <c r="L20982" s="8"/>
      <c r="N20982" s="5"/>
      <c r="O20982" s="10"/>
      <c r="P20982" s="8"/>
    </row>
    <row r="20983" spans="1:16" s="2" customFormat="1" x14ac:dyDescent="0.15">
      <c r="A20983" s="3"/>
      <c r="B20983" s="3"/>
      <c r="J20983" s="3"/>
      <c r="K20983" s="5"/>
      <c r="L20983" s="8"/>
      <c r="N20983" s="5"/>
      <c r="O20983" s="10"/>
      <c r="P20983" s="8"/>
    </row>
    <row r="20984" spans="1:16" s="2" customFormat="1" x14ac:dyDescent="0.15">
      <c r="A20984" s="3"/>
      <c r="B20984" s="3"/>
      <c r="J20984" s="3"/>
      <c r="K20984" s="5"/>
      <c r="L20984" s="8"/>
      <c r="N20984" s="5"/>
      <c r="O20984" s="10"/>
      <c r="P20984" s="8"/>
    </row>
    <row r="20985" spans="1:16" s="2" customFormat="1" x14ac:dyDescent="0.15">
      <c r="A20985" s="3"/>
      <c r="B20985" s="3"/>
      <c r="J20985" s="3"/>
      <c r="K20985" s="5"/>
      <c r="L20985" s="8"/>
      <c r="N20985" s="5"/>
      <c r="O20985" s="10"/>
      <c r="P20985" s="8"/>
    </row>
    <row r="20986" spans="1:16" s="2" customFormat="1" x14ac:dyDescent="0.15">
      <c r="A20986" s="3"/>
      <c r="B20986" s="3"/>
      <c r="J20986" s="3"/>
      <c r="K20986" s="5"/>
      <c r="L20986" s="8"/>
      <c r="N20986" s="5"/>
      <c r="O20986" s="10"/>
      <c r="P20986" s="8"/>
    </row>
    <row r="20987" spans="1:16" s="2" customFormat="1" x14ac:dyDescent="0.15">
      <c r="A20987" s="3"/>
      <c r="B20987" s="3"/>
      <c r="J20987" s="3"/>
      <c r="K20987" s="5"/>
      <c r="L20987" s="8"/>
      <c r="N20987" s="5"/>
      <c r="O20987" s="10"/>
      <c r="P20987" s="8"/>
    </row>
    <row r="20988" spans="1:16" s="2" customFormat="1" x14ac:dyDescent="0.15">
      <c r="A20988" s="3"/>
      <c r="B20988" s="3"/>
      <c r="J20988" s="3"/>
      <c r="K20988" s="5"/>
      <c r="L20988" s="8"/>
      <c r="N20988" s="5"/>
      <c r="O20988" s="10"/>
      <c r="P20988" s="8"/>
    </row>
    <row r="20989" spans="1:16" s="2" customFormat="1" x14ac:dyDescent="0.15">
      <c r="A20989" s="3"/>
      <c r="B20989" s="3"/>
      <c r="J20989" s="3"/>
      <c r="K20989" s="5"/>
      <c r="L20989" s="8"/>
      <c r="N20989" s="5"/>
      <c r="O20989" s="10"/>
      <c r="P20989" s="8"/>
    </row>
    <row r="20990" spans="1:16" s="2" customFormat="1" x14ac:dyDescent="0.15">
      <c r="A20990" s="3"/>
      <c r="B20990" s="3"/>
      <c r="J20990" s="3"/>
      <c r="K20990" s="5"/>
      <c r="L20990" s="8"/>
      <c r="N20990" s="5"/>
      <c r="O20990" s="10"/>
      <c r="P20990" s="8"/>
    </row>
    <row r="20991" spans="1:16" s="2" customFormat="1" x14ac:dyDescent="0.15">
      <c r="A20991" s="3"/>
      <c r="B20991" s="3"/>
      <c r="J20991" s="3"/>
      <c r="K20991" s="5"/>
      <c r="L20991" s="8"/>
      <c r="N20991" s="5"/>
      <c r="O20991" s="10"/>
      <c r="P20991" s="8"/>
    </row>
    <row r="20992" spans="1:16" s="2" customFormat="1" x14ac:dyDescent="0.15">
      <c r="A20992" s="3"/>
      <c r="B20992" s="3"/>
      <c r="J20992" s="3"/>
      <c r="K20992" s="5"/>
      <c r="L20992" s="8"/>
      <c r="N20992" s="5"/>
      <c r="O20992" s="10"/>
      <c r="P20992" s="8"/>
    </row>
    <row r="20993" spans="1:16" s="2" customFormat="1" x14ac:dyDescent="0.15">
      <c r="A20993" s="3"/>
      <c r="B20993" s="3"/>
      <c r="J20993" s="3"/>
      <c r="K20993" s="5"/>
      <c r="L20993" s="8"/>
      <c r="N20993" s="5"/>
      <c r="O20993" s="10"/>
      <c r="P20993" s="8"/>
    </row>
    <row r="20994" spans="1:16" s="2" customFormat="1" x14ac:dyDescent="0.15">
      <c r="A20994" s="3"/>
      <c r="B20994" s="3"/>
      <c r="J20994" s="3"/>
      <c r="K20994" s="5"/>
      <c r="L20994" s="8"/>
      <c r="N20994" s="5"/>
      <c r="O20994" s="10"/>
      <c r="P20994" s="8"/>
    </row>
    <row r="20995" spans="1:16" s="2" customFormat="1" x14ac:dyDescent="0.15">
      <c r="A20995" s="3"/>
      <c r="B20995" s="3"/>
      <c r="J20995" s="3"/>
      <c r="K20995" s="5"/>
      <c r="L20995" s="8"/>
      <c r="N20995" s="5"/>
      <c r="O20995" s="10"/>
      <c r="P20995" s="8"/>
    </row>
    <row r="20996" spans="1:16" s="2" customFormat="1" x14ac:dyDescent="0.15">
      <c r="A20996" s="3"/>
      <c r="B20996" s="3"/>
      <c r="J20996" s="3"/>
      <c r="K20996" s="5"/>
      <c r="L20996" s="8"/>
      <c r="N20996" s="5"/>
      <c r="O20996" s="10"/>
      <c r="P20996" s="8"/>
    </row>
    <row r="20997" spans="1:16" s="2" customFormat="1" x14ac:dyDescent="0.15">
      <c r="A20997" s="3"/>
      <c r="B20997" s="3"/>
      <c r="J20997" s="3"/>
      <c r="K20997" s="5"/>
      <c r="L20997" s="8"/>
      <c r="N20997" s="5"/>
      <c r="O20997" s="10"/>
      <c r="P20997" s="8"/>
    </row>
    <row r="20998" spans="1:16" s="2" customFormat="1" x14ac:dyDescent="0.15">
      <c r="A20998" s="3"/>
      <c r="B20998" s="3"/>
      <c r="J20998" s="3"/>
      <c r="K20998" s="5"/>
      <c r="L20998" s="8"/>
      <c r="N20998" s="5"/>
      <c r="O20998" s="10"/>
      <c r="P20998" s="8"/>
    </row>
    <row r="20999" spans="1:16" s="2" customFormat="1" x14ac:dyDescent="0.15">
      <c r="A20999" s="3"/>
      <c r="B20999" s="3"/>
      <c r="J20999" s="3"/>
      <c r="K20999" s="5"/>
      <c r="L20999" s="8"/>
      <c r="N20999" s="5"/>
      <c r="O20999" s="10"/>
      <c r="P20999" s="8"/>
    </row>
    <row r="21000" spans="1:16" s="2" customFormat="1" x14ac:dyDescent="0.15">
      <c r="A21000" s="3"/>
      <c r="B21000" s="3"/>
      <c r="J21000" s="3"/>
      <c r="K21000" s="5"/>
      <c r="L21000" s="8"/>
      <c r="N21000" s="5"/>
      <c r="O21000" s="10"/>
      <c r="P21000" s="8"/>
    </row>
    <row r="21001" spans="1:16" s="2" customFormat="1" x14ac:dyDescent="0.15">
      <c r="A21001" s="3"/>
      <c r="B21001" s="3"/>
      <c r="J21001" s="3"/>
      <c r="K21001" s="5"/>
      <c r="L21001" s="8"/>
      <c r="N21001" s="5"/>
      <c r="O21001" s="10"/>
      <c r="P21001" s="8"/>
    </row>
    <row r="21002" spans="1:16" s="2" customFormat="1" x14ac:dyDescent="0.15">
      <c r="A21002" s="3"/>
      <c r="B21002" s="3"/>
      <c r="J21002" s="3"/>
      <c r="K21002" s="5"/>
      <c r="L21002" s="8"/>
      <c r="N21002" s="5"/>
      <c r="O21002" s="10"/>
      <c r="P21002" s="8"/>
    </row>
    <row r="21003" spans="1:16" s="2" customFormat="1" x14ac:dyDescent="0.15">
      <c r="A21003" s="3"/>
      <c r="B21003" s="3"/>
      <c r="J21003" s="3"/>
      <c r="K21003" s="5"/>
      <c r="L21003" s="8"/>
      <c r="N21003" s="5"/>
      <c r="O21003" s="10"/>
      <c r="P21003" s="8"/>
    </row>
    <row r="21004" spans="1:16" s="2" customFormat="1" x14ac:dyDescent="0.15">
      <c r="A21004" s="3"/>
      <c r="B21004" s="3"/>
      <c r="J21004" s="3"/>
      <c r="K21004" s="5"/>
      <c r="L21004" s="8"/>
      <c r="N21004" s="5"/>
      <c r="O21004" s="10"/>
      <c r="P21004" s="8"/>
    </row>
    <row r="21005" spans="1:16" s="2" customFormat="1" x14ac:dyDescent="0.15">
      <c r="A21005" s="3"/>
      <c r="B21005" s="3"/>
      <c r="J21005" s="3"/>
      <c r="K21005" s="5"/>
      <c r="L21005" s="8"/>
      <c r="N21005" s="5"/>
      <c r="O21005" s="10"/>
      <c r="P21005" s="8"/>
    </row>
    <row r="21006" spans="1:16" s="2" customFormat="1" x14ac:dyDescent="0.15">
      <c r="A21006" s="3"/>
      <c r="B21006" s="3"/>
      <c r="J21006" s="3"/>
      <c r="K21006" s="5"/>
      <c r="L21006" s="8"/>
      <c r="N21006" s="5"/>
      <c r="O21006" s="10"/>
      <c r="P21006" s="8"/>
    </row>
    <row r="21007" spans="1:16" s="2" customFormat="1" x14ac:dyDescent="0.15">
      <c r="A21007" s="3"/>
      <c r="B21007" s="3"/>
      <c r="J21007" s="3"/>
      <c r="K21007" s="5"/>
      <c r="L21007" s="8"/>
      <c r="N21007" s="5"/>
      <c r="O21007" s="10"/>
      <c r="P21007" s="8"/>
    </row>
    <row r="21008" spans="1:16" s="2" customFormat="1" x14ac:dyDescent="0.15">
      <c r="A21008" s="3"/>
      <c r="B21008" s="3"/>
      <c r="J21008" s="3"/>
      <c r="K21008" s="5"/>
      <c r="L21008" s="8"/>
      <c r="N21008" s="5"/>
      <c r="O21008" s="10"/>
      <c r="P21008" s="8"/>
    </row>
    <row r="21009" spans="1:16" s="2" customFormat="1" x14ac:dyDescent="0.15">
      <c r="A21009" s="3"/>
      <c r="B21009" s="3"/>
      <c r="J21009" s="3"/>
      <c r="K21009" s="5"/>
      <c r="L21009" s="8"/>
      <c r="N21009" s="5"/>
      <c r="O21009" s="10"/>
      <c r="P21009" s="8"/>
    </row>
    <row r="21010" spans="1:16" s="2" customFormat="1" x14ac:dyDescent="0.15">
      <c r="A21010" s="3"/>
      <c r="B21010" s="3"/>
      <c r="J21010" s="3"/>
      <c r="K21010" s="5"/>
      <c r="L21010" s="8"/>
      <c r="N21010" s="5"/>
      <c r="O21010" s="10"/>
      <c r="P21010" s="8"/>
    </row>
    <row r="21011" spans="1:16" s="2" customFormat="1" x14ac:dyDescent="0.15">
      <c r="A21011" s="3"/>
      <c r="B21011" s="3"/>
      <c r="J21011" s="3"/>
      <c r="K21011" s="5"/>
      <c r="L21011" s="8"/>
      <c r="N21011" s="5"/>
      <c r="O21011" s="10"/>
      <c r="P21011" s="8"/>
    </row>
    <row r="21012" spans="1:16" s="2" customFormat="1" x14ac:dyDescent="0.15">
      <c r="A21012" s="3"/>
      <c r="B21012" s="3"/>
      <c r="J21012" s="3"/>
      <c r="K21012" s="5"/>
      <c r="L21012" s="8"/>
      <c r="N21012" s="5"/>
      <c r="O21012" s="10"/>
      <c r="P21012" s="8"/>
    </row>
    <row r="21013" spans="1:16" s="2" customFormat="1" x14ac:dyDescent="0.15">
      <c r="A21013" s="3"/>
      <c r="B21013" s="3"/>
      <c r="J21013" s="3"/>
      <c r="K21013" s="5"/>
      <c r="L21013" s="8"/>
      <c r="N21013" s="5"/>
      <c r="O21013" s="10"/>
      <c r="P21013" s="8"/>
    </row>
    <row r="21014" spans="1:16" s="2" customFormat="1" x14ac:dyDescent="0.15">
      <c r="A21014" s="3"/>
      <c r="B21014" s="3"/>
      <c r="J21014" s="3"/>
      <c r="K21014" s="5"/>
      <c r="L21014" s="8"/>
      <c r="N21014" s="5"/>
      <c r="O21014" s="10"/>
      <c r="P21014" s="8"/>
    </row>
    <row r="21015" spans="1:16" s="2" customFormat="1" x14ac:dyDescent="0.15">
      <c r="A21015" s="3"/>
      <c r="B21015" s="3"/>
      <c r="J21015" s="3"/>
      <c r="K21015" s="5"/>
      <c r="L21015" s="8"/>
      <c r="N21015" s="5"/>
      <c r="O21015" s="10"/>
      <c r="P21015" s="8"/>
    </row>
    <row r="21016" spans="1:16" s="2" customFormat="1" x14ac:dyDescent="0.15">
      <c r="A21016" s="3"/>
      <c r="B21016" s="3"/>
      <c r="J21016" s="3"/>
      <c r="K21016" s="5"/>
      <c r="L21016" s="8"/>
      <c r="N21016" s="5"/>
      <c r="O21016" s="10"/>
      <c r="P21016" s="8"/>
    </row>
    <row r="21017" spans="1:16" s="2" customFormat="1" x14ac:dyDescent="0.15">
      <c r="A21017" s="3"/>
      <c r="B21017" s="3"/>
      <c r="J21017" s="3"/>
      <c r="K21017" s="5"/>
      <c r="L21017" s="8"/>
      <c r="N21017" s="5"/>
      <c r="O21017" s="10"/>
      <c r="P21017" s="8"/>
    </row>
    <row r="21018" spans="1:16" s="2" customFormat="1" x14ac:dyDescent="0.15">
      <c r="A21018" s="3"/>
      <c r="B21018" s="3"/>
      <c r="J21018" s="3"/>
      <c r="K21018" s="5"/>
      <c r="L21018" s="8"/>
      <c r="N21018" s="5"/>
      <c r="O21018" s="10"/>
      <c r="P21018" s="8"/>
    </row>
    <row r="21019" spans="1:16" s="2" customFormat="1" x14ac:dyDescent="0.15">
      <c r="A21019" s="3"/>
      <c r="B21019" s="3"/>
      <c r="J21019" s="3"/>
      <c r="K21019" s="5"/>
      <c r="L21019" s="8"/>
      <c r="N21019" s="5"/>
      <c r="O21019" s="10"/>
      <c r="P21019" s="8"/>
    </row>
    <row r="21020" spans="1:16" s="2" customFormat="1" x14ac:dyDescent="0.15">
      <c r="A21020" s="3"/>
      <c r="B21020" s="3"/>
      <c r="J21020" s="3"/>
      <c r="K21020" s="5"/>
      <c r="L21020" s="8"/>
      <c r="N21020" s="5"/>
      <c r="O21020" s="10"/>
      <c r="P21020" s="8"/>
    </row>
    <row r="21021" spans="1:16" s="2" customFormat="1" x14ac:dyDescent="0.15">
      <c r="A21021" s="3"/>
      <c r="B21021" s="3"/>
      <c r="J21021" s="3"/>
      <c r="K21021" s="5"/>
      <c r="L21021" s="8"/>
      <c r="N21021" s="5"/>
      <c r="O21021" s="10"/>
      <c r="P21021" s="8"/>
    </row>
    <row r="21022" spans="1:16" s="2" customFormat="1" x14ac:dyDescent="0.15">
      <c r="A21022" s="3"/>
      <c r="B21022" s="3"/>
      <c r="J21022" s="3"/>
      <c r="K21022" s="5"/>
      <c r="L21022" s="8"/>
      <c r="N21022" s="5"/>
      <c r="O21022" s="10"/>
      <c r="P21022" s="8"/>
    </row>
    <row r="21023" spans="1:16" s="2" customFormat="1" x14ac:dyDescent="0.15">
      <c r="A21023" s="3"/>
      <c r="B21023" s="3"/>
      <c r="J21023" s="3"/>
      <c r="K21023" s="5"/>
      <c r="L21023" s="8"/>
      <c r="N21023" s="5"/>
      <c r="O21023" s="10"/>
      <c r="P21023" s="8"/>
    </row>
    <row r="21024" spans="1:16" s="2" customFormat="1" x14ac:dyDescent="0.15">
      <c r="A21024" s="3"/>
      <c r="B21024" s="3"/>
      <c r="J21024" s="3"/>
      <c r="K21024" s="5"/>
      <c r="L21024" s="8"/>
      <c r="N21024" s="5"/>
      <c r="O21024" s="10"/>
      <c r="P21024" s="8"/>
    </row>
    <row r="21025" spans="1:16" s="2" customFormat="1" x14ac:dyDescent="0.15">
      <c r="A21025" s="3"/>
      <c r="B21025" s="3"/>
      <c r="J21025" s="3"/>
      <c r="K21025" s="5"/>
      <c r="L21025" s="8"/>
      <c r="N21025" s="5"/>
      <c r="O21025" s="10"/>
      <c r="P21025" s="8"/>
    </row>
    <row r="21026" spans="1:16" s="2" customFormat="1" x14ac:dyDescent="0.15">
      <c r="A21026" s="3"/>
      <c r="B21026" s="3"/>
      <c r="J21026" s="3"/>
      <c r="K21026" s="5"/>
      <c r="L21026" s="8"/>
      <c r="N21026" s="5"/>
      <c r="O21026" s="10"/>
      <c r="P21026" s="8"/>
    </row>
    <row r="21027" spans="1:16" s="2" customFormat="1" x14ac:dyDescent="0.15">
      <c r="A21027" s="3"/>
      <c r="B21027" s="3"/>
      <c r="J21027" s="3"/>
      <c r="K21027" s="5"/>
      <c r="L21027" s="8"/>
      <c r="N21027" s="5"/>
      <c r="O21027" s="10"/>
      <c r="P21027" s="8"/>
    </row>
    <row r="21028" spans="1:16" s="2" customFormat="1" x14ac:dyDescent="0.15">
      <c r="A21028" s="3"/>
      <c r="B21028" s="3"/>
      <c r="J21028" s="3"/>
      <c r="K21028" s="5"/>
      <c r="L21028" s="8"/>
      <c r="N21028" s="5"/>
      <c r="O21028" s="10"/>
      <c r="P21028" s="8"/>
    </row>
    <row r="21029" spans="1:16" s="2" customFormat="1" x14ac:dyDescent="0.15">
      <c r="A21029" s="3"/>
      <c r="B21029" s="3"/>
      <c r="J21029" s="3"/>
      <c r="K21029" s="5"/>
      <c r="L21029" s="8"/>
      <c r="N21029" s="5"/>
      <c r="O21029" s="10"/>
      <c r="P21029" s="8"/>
    </row>
    <row r="21030" spans="1:16" s="2" customFormat="1" x14ac:dyDescent="0.15">
      <c r="A21030" s="3"/>
      <c r="B21030" s="3"/>
      <c r="J21030" s="3"/>
      <c r="K21030" s="5"/>
      <c r="L21030" s="8"/>
      <c r="N21030" s="5"/>
      <c r="O21030" s="10"/>
      <c r="P21030" s="8"/>
    </row>
    <row r="21031" spans="1:16" s="2" customFormat="1" x14ac:dyDescent="0.15">
      <c r="A21031" s="3"/>
      <c r="B21031" s="3"/>
      <c r="J21031" s="3"/>
      <c r="K21031" s="5"/>
      <c r="L21031" s="8"/>
      <c r="N21031" s="5"/>
      <c r="O21031" s="10"/>
      <c r="P21031" s="8"/>
    </row>
    <row r="21032" spans="1:16" s="2" customFormat="1" x14ac:dyDescent="0.15">
      <c r="A21032" s="3"/>
      <c r="B21032" s="3"/>
      <c r="J21032" s="3"/>
      <c r="K21032" s="5"/>
      <c r="L21032" s="8"/>
      <c r="N21032" s="5"/>
      <c r="O21032" s="10"/>
      <c r="P21032" s="8"/>
    </row>
    <row r="21033" spans="1:16" s="2" customFormat="1" x14ac:dyDescent="0.15">
      <c r="A21033" s="3"/>
      <c r="B21033" s="3"/>
      <c r="J21033" s="3"/>
      <c r="K21033" s="5"/>
      <c r="L21033" s="8"/>
      <c r="N21033" s="5"/>
      <c r="O21033" s="10"/>
      <c r="P21033" s="8"/>
    </row>
    <row r="21034" spans="1:16" s="2" customFormat="1" x14ac:dyDescent="0.15">
      <c r="A21034" s="3"/>
      <c r="B21034" s="3"/>
      <c r="J21034" s="3"/>
      <c r="K21034" s="5"/>
      <c r="L21034" s="8"/>
      <c r="N21034" s="5"/>
      <c r="O21034" s="10"/>
      <c r="P21034" s="8"/>
    </row>
    <row r="21035" spans="1:16" s="2" customFormat="1" x14ac:dyDescent="0.15">
      <c r="A21035" s="3"/>
      <c r="B21035" s="3"/>
      <c r="J21035" s="3"/>
      <c r="K21035" s="5"/>
      <c r="L21035" s="8"/>
      <c r="N21035" s="5"/>
      <c r="O21035" s="10"/>
      <c r="P21035" s="8"/>
    </row>
    <row r="21036" spans="1:16" s="2" customFormat="1" x14ac:dyDescent="0.15">
      <c r="A21036" s="3"/>
      <c r="B21036" s="3"/>
      <c r="J21036" s="3"/>
      <c r="K21036" s="5"/>
      <c r="L21036" s="8"/>
      <c r="N21036" s="5"/>
      <c r="O21036" s="10"/>
      <c r="P21036" s="8"/>
    </row>
    <row r="21037" spans="1:16" s="2" customFormat="1" x14ac:dyDescent="0.15">
      <c r="A21037" s="3"/>
      <c r="B21037" s="3"/>
      <c r="J21037" s="3"/>
      <c r="K21037" s="5"/>
      <c r="L21037" s="8"/>
      <c r="N21037" s="5"/>
      <c r="O21037" s="10"/>
      <c r="P21037" s="8"/>
    </row>
    <row r="21038" spans="1:16" s="2" customFormat="1" x14ac:dyDescent="0.15">
      <c r="A21038" s="3"/>
      <c r="B21038" s="3"/>
      <c r="J21038" s="3"/>
      <c r="K21038" s="5"/>
      <c r="L21038" s="8"/>
      <c r="N21038" s="5"/>
      <c r="O21038" s="10"/>
      <c r="P21038" s="8"/>
    </row>
    <row r="21039" spans="1:16" s="2" customFormat="1" x14ac:dyDescent="0.15">
      <c r="A21039" s="3"/>
      <c r="B21039" s="3"/>
      <c r="J21039" s="3"/>
      <c r="K21039" s="5"/>
      <c r="L21039" s="8"/>
      <c r="N21039" s="5"/>
      <c r="O21039" s="10"/>
      <c r="P21039" s="8"/>
    </row>
    <row r="21040" spans="1:16" s="2" customFormat="1" x14ac:dyDescent="0.15">
      <c r="A21040" s="3"/>
      <c r="B21040" s="3"/>
      <c r="J21040" s="3"/>
      <c r="K21040" s="5"/>
      <c r="L21040" s="8"/>
      <c r="N21040" s="5"/>
      <c r="O21040" s="10"/>
      <c r="P21040" s="8"/>
    </row>
    <row r="21041" spans="1:16" s="2" customFormat="1" x14ac:dyDescent="0.15">
      <c r="A21041" s="3"/>
      <c r="B21041" s="3"/>
      <c r="J21041" s="3"/>
      <c r="K21041" s="5"/>
      <c r="L21041" s="8"/>
      <c r="N21041" s="5"/>
      <c r="O21041" s="10"/>
      <c r="P21041" s="8"/>
    </row>
    <row r="21042" spans="1:16" s="2" customFormat="1" x14ac:dyDescent="0.15">
      <c r="A21042" s="3"/>
      <c r="B21042" s="3"/>
      <c r="J21042" s="3"/>
      <c r="K21042" s="5"/>
      <c r="L21042" s="8"/>
      <c r="N21042" s="5"/>
      <c r="O21042" s="10"/>
      <c r="P21042" s="8"/>
    </row>
    <row r="21043" spans="1:16" s="2" customFormat="1" x14ac:dyDescent="0.15">
      <c r="A21043" s="3"/>
      <c r="B21043" s="3"/>
      <c r="J21043" s="3"/>
      <c r="K21043" s="5"/>
      <c r="L21043" s="8"/>
      <c r="N21043" s="5"/>
      <c r="O21043" s="10"/>
      <c r="P21043" s="8"/>
    </row>
    <row r="21044" spans="1:16" s="2" customFormat="1" x14ac:dyDescent="0.15">
      <c r="A21044" s="3"/>
      <c r="B21044" s="3"/>
      <c r="J21044" s="3"/>
      <c r="K21044" s="5"/>
      <c r="L21044" s="8"/>
      <c r="N21044" s="5"/>
      <c r="O21044" s="10"/>
      <c r="P21044" s="8"/>
    </row>
    <row r="21045" spans="1:16" s="2" customFormat="1" x14ac:dyDescent="0.15">
      <c r="A21045" s="3"/>
      <c r="B21045" s="3"/>
      <c r="J21045" s="3"/>
      <c r="K21045" s="5"/>
      <c r="L21045" s="8"/>
      <c r="N21045" s="5"/>
      <c r="O21045" s="10"/>
      <c r="P21045" s="8"/>
    </row>
    <row r="21046" spans="1:16" s="2" customFormat="1" x14ac:dyDescent="0.15">
      <c r="A21046" s="3"/>
      <c r="B21046" s="3"/>
      <c r="J21046" s="3"/>
      <c r="K21046" s="5"/>
      <c r="L21046" s="8"/>
      <c r="N21046" s="5"/>
      <c r="O21046" s="10"/>
      <c r="P21046" s="8"/>
    </row>
    <row r="21047" spans="1:16" s="2" customFormat="1" x14ac:dyDescent="0.15">
      <c r="A21047" s="3"/>
      <c r="B21047" s="3"/>
      <c r="J21047" s="3"/>
      <c r="K21047" s="5"/>
      <c r="L21047" s="8"/>
      <c r="N21047" s="5"/>
      <c r="O21047" s="10"/>
      <c r="P21047" s="8"/>
    </row>
    <row r="21048" spans="1:16" s="2" customFormat="1" x14ac:dyDescent="0.15">
      <c r="A21048" s="3"/>
      <c r="B21048" s="3"/>
      <c r="J21048" s="3"/>
      <c r="K21048" s="5"/>
      <c r="L21048" s="8"/>
      <c r="N21048" s="5"/>
      <c r="O21048" s="10"/>
      <c r="P21048" s="8"/>
    </row>
    <row r="21049" spans="1:16" s="2" customFormat="1" x14ac:dyDescent="0.15">
      <c r="A21049" s="3"/>
      <c r="B21049" s="3"/>
      <c r="J21049" s="3"/>
      <c r="K21049" s="5"/>
      <c r="L21049" s="8"/>
      <c r="N21049" s="5"/>
      <c r="O21049" s="10"/>
      <c r="P21049" s="8"/>
    </row>
    <row r="21050" spans="1:16" s="2" customFormat="1" x14ac:dyDescent="0.15">
      <c r="A21050" s="3"/>
      <c r="B21050" s="3"/>
      <c r="J21050" s="3"/>
      <c r="K21050" s="5"/>
      <c r="L21050" s="8"/>
      <c r="N21050" s="5"/>
      <c r="O21050" s="10"/>
      <c r="P21050" s="8"/>
    </row>
    <row r="21051" spans="1:16" s="2" customFormat="1" x14ac:dyDescent="0.15">
      <c r="A21051" s="3"/>
      <c r="B21051" s="3"/>
      <c r="J21051" s="3"/>
      <c r="K21051" s="5"/>
      <c r="L21051" s="8"/>
      <c r="N21051" s="5"/>
      <c r="O21051" s="10"/>
      <c r="P21051" s="8"/>
    </row>
    <row r="21052" spans="1:16" s="2" customFormat="1" x14ac:dyDescent="0.15">
      <c r="A21052" s="3"/>
      <c r="B21052" s="3"/>
      <c r="J21052" s="3"/>
      <c r="K21052" s="5"/>
      <c r="L21052" s="8"/>
      <c r="N21052" s="5"/>
      <c r="O21052" s="10"/>
      <c r="P21052" s="8"/>
    </row>
    <row r="21053" spans="1:16" s="2" customFormat="1" x14ac:dyDescent="0.15">
      <c r="A21053" s="3"/>
      <c r="B21053" s="3"/>
      <c r="J21053" s="3"/>
      <c r="K21053" s="5"/>
      <c r="L21053" s="8"/>
      <c r="N21053" s="5"/>
      <c r="O21053" s="10"/>
      <c r="P21053" s="8"/>
    </row>
    <row r="21054" spans="1:16" s="2" customFormat="1" x14ac:dyDescent="0.15">
      <c r="A21054" s="3"/>
      <c r="B21054" s="3"/>
      <c r="J21054" s="3"/>
      <c r="K21054" s="5"/>
      <c r="L21054" s="8"/>
      <c r="N21054" s="5"/>
      <c r="O21054" s="10"/>
      <c r="P21054" s="8"/>
    </row>
    <row r="21055" spans="1:16" s="2" customFormat="1" x14ac:dyDescent="0.15">
      <c r="A21055" s="3"/>
      <c r="B21055" s="3"/>
      <c r="J21055" s="3"/>
      <c r="K21055" s="5"/>
      <c r="L21055" s="8"/>
      <c r="N21055" s="5"/>
      <c r="O21055" s="10"/>
      <c r="P21055" s="8"/>
    </row>
    <row r="21056" spans="1:16" s="2" customFormat="1" x14ac:dyDescent="0.15">
      <c r="A21056" s="3"/>
      <c r="B21056" s="3"/>
      <c r="J21056" s="3"/>
      <c r="K21056" s="5"/>
      <c r="L21056" s="8"/>
      <c r="N21056" s="5"/>
      <c r="O21056" s="10"/>
      <c r="P21056" s="8"/>
    </row>
    <row r="21057" spans="1:16" s="2" customFormat="1" x14ac:dyDescent="0.15">
      <c r="A21057" s="3"/>
      <c r="B21057" s="3"/>
      <c r="J21057" s="3"/>
      <c r="K21057" s="5"/>
      <c r="L21057" s="8"/>
      <c r="N21057" s="5"/>
      <c r="O21057" s="10"/>
      <c r="P21057" s="8"/>
    </row>
    <row r="21058" spans="1:16" s="2" customFormat="1" x14ac:dyDescent="0.15">
      <c r="A21058" s="3"/>
      <c r="B21058" s="3"/>
      <c r="J21058" s="3"/>
      <c r="K21058" s="5"/>
      <c r="L21058" s="8"/>
      <c r="N21058" s="5"/>
      <c r="O21058" s="10"/>
      <c r="P21058" s="8"/>
    </row>
    <row r="21059" spans="1:16" s="2" customFormat="1" x14ac:dyDescent="0.15">
      <c r="A21059" s="3"/>
      <c r="B21059" s="3"/>
      <c r="J21059" s="3"/>
      <c r="K21059" s="5"/>
      <c r="L21059" s="8"/>
      <c r="N21059" s="5"/>
      <c r="O21059" s="10"/>
      <c r="P21059" s="8"/>
    </row>
    <row r="21060" spans="1:16" s="2" customFormat="1" x14ac:dyDescent="0.15">
      <c r="A21060" s="3"/>
      <c r="B21060" s="3"/>
      <c r="J21060" s="3"/>
      <c r="K21060" s="5"/>
      <c r="L21060" s="8"/>
      <c r="N21060" s="5"/>
      <c r="O21060" s="10"/>
      <c r="P21060" s="8"/>
    </row>
    <row r="21061" spans="1:16" s="2" customFormat="1" x14ac:dyDescent="0.15">
      <c r="A21061" s="3"/>
      <c r="B21061" s="3"/>
      <c r="J21061" s="3"/>
      <c r="K21061" s="5"/>
      <c r="L21061" s="8"/>
      <c r="N21061" s="5"/>
      <c r="O21061" s="10"/>
      <c r="P21061" s="8"/>
    </row>
    <row r="21062" spans="1:16" s="2" customFormat="1" x14ac:dyDescent="0.15">
      <c r="A21062" s="3"/>
      <c r="B21062" s="3"/>
      <c r="J21062" s="3"/>
      <c r="K21062" s="5"/>
      <c r="L21062" s="8"/>
      <c r="N21062" s="5"/>
      <c r="O21062" s="10"/>
      <c r="P21062" s="8"/>
    </row>
    <row r="21063" spans="1:16" s="2" customFormat="1" x14ac:dyDescent="0.15">
      <c r="A21063" s="3"/>
      <c r="B21063" s="3"/>
      <c r="J21063" s="3"/>
      <c r="K21063" s="5"/>
      <c r="L21063" s="8"/>
      <c r="N21063" s="5"/>
      <c r="O21063" s="10"/>
      <c r="P21063" s="8"/>
    </row>
    <row r="21064" spans="1:16" s="2" customFormat="1" x14ac:dyDescent="0.15">
      <c r="A21064" s="3"/>
      <c r="B21064" s="3"/>
      <c r="J21064" s="3"/>
      <c r="K21064" s="5"/>
      <c r="L21064" s="8"/>
      <c r="N21064" s="5"/>
      <c r="O21064" s="10"/>
      <c r="P21064" s="8"/>
    </row>
    <row r="21065" spans="1:16" s="2" customFormat="1" x14ac:dyDescent="0.15">
      <c r="A21065" s="3"/>
      <c r="B21065" s="3"/>
      <c r="J21065" s="3"/>
      <c r="K21065" s="5"/>
      <c r="L21065" s="8"/>
      <c r="N21065" s="5"/>
      <c r="O21065" s="10"/>
      <c r="P21065" s="8"/>
    </row>
    <row r="21066" spans="1:16" s="2" customFormat="1" x14ac:dyDescent="0.15">
      <c r="A21066" s="3"/>
      <c r="B21066" s="3"/>
      <c r="J21066" s="3"/>
      <c r="K21066" s="5"/>
      <c r="L21066" s="8"/>
      <c r="N21066" s="5"/>
      <c r="O21066" s="10"/>
      <c r="P21066" s="8"/>
    </row>
    <row r="21067" spans="1:16" s="2" customFormat="1" x14ac:dyDescent="0.15">
      <c r="A21067" s="3"/>
      <c r="B21067" s="3"/>
      <c r="J21067" s="3"/>
      <c r="K21067" s="5"/>
      <c r="L21067" s="8"/>
      <c r="N21067" s="5"/>
      <c r="O21067" s="10"/>
      <c r="P21067" s="8"/>
    </row>
    <row r="21068" spans="1:16" s="2" customFormat="1" x14ac:dyDescent="0.15">
      <c r="A21068" s="3"/>
      <c r="B21068" s="3"/>
      <c r="J21068" s="3"/>
      <c r="K21068" s="5"/>
      <c r="L21068" s="8"/>
      <c r="N21068" s="5"/>
      <c r="O21068" s="10"/>
      <c r="P21068" s="8"/>
    </row>
    <row r="21069" spans="1:16" s="2" customFormat="1" x14ac:dyDescent="0.15">
      <c r="A21069" s="3"/>
      <c r="B21069" s="3"/>
      <c r="J21069" s="3"/>
      <c r="K21069" s="5"/>
      <c r="L21069" s="8"/>
      <c r="N21069" s="5"/>
      <c r="O21069" s="10"/>
      <c r="P21069" s="8"/>
    </row>
    <row r="21070" spans="1:16" s="2" customFormat="1" x14ac:dyDescent="0.15">
      <c r="A21070" s="3"/>
      <c r="B21070" s="3"/>
      <c r="J21070" s="3"/>
      <c r="K21070" s="5"/>
      <c r="L21070" s="8"/>
      <c r="N21070" s="5"/>
      <c r="O21070" s="10"/>
      <c r="P21070" s="8"/>
    </row>
    <row r="21071" spans="1:16" s="2" customFormat="1" x14ac:dyDescent="0.15">
      <c r="A21071" s="3"/>
      <c r="B21071" s="3"/>
      <c r="J21071" s="3"/>
      <c r="K21071" s="5"/>
      <c r="L21071" s="8"/>
      <c r="N21071" s="5"/>
      <c r="O21071" s="10"/>
      <c r="P21071" s="8"/>
    </row>
    <row r="21072" spans="1:16" s="2" customFormat="1" x14ac:dyDescent="0.15">
      <c r="A21072" s="3"/>
      <c r="B21072" s="3"/>
      <c r="J21072" s="3"/>
      <c r="K21072" s="5"/>
      <c r="L21072" s="8"/>
      <c r="N21072" s="5"/>
      <c r="O21072" s="10"/>
      <c r="P21072" s="8"/>
    </row>
    <row r="21073" spans="1:16" s="2" customFormat="1" x14ac:dyDescent="0.15">
      <c r="A21073" s="3"/>
      <c r="B21073" s="3"/>
      <c r="J21073" s="3"/>
      <c r="K21073" s="5"/>
      <c r="L21073" s="8"/>
      <c r="N21073" s="5"/>
      <c r="O21073" s="10"/>
      <c r="P21073" s="8"/>
    </row>
    <row r="21074" spans="1:16" s="2" customFormat="1" x14ac:dyDescent="0.15">
      <c r="A21074" s="3"/>
      <c r="B21074" s="3"/>
      <c r="J21074" s="3"/>
      <c r="K21074" s="5"/>
      <c r="L21074" s="8"/>
      <c r="N21074" s="5"/>
      <c r="O21074" s="10"/>
      <c r="P21074" s="8"/>
    </row>
    <row r="21075" spans="1:16" s="2" customFormat="1" x14ac:dyDescent="0.15">
      <c r="A21075" s="3"/>
      <c r="B21075" s="3"/>
      <c r="J21075" s="3"/>
      <c r="K21075" s="5"/>
      <c r="L21075" s="8"/>
      <c r="N21075" s="5"/>
      <c r="O21075" s="10"/>
      <c r="P21075" s="8"/>
    </row>
    <row r="21076" spans="1:16" s="2" customFormat="1" x14ac:dyDescent="0.15">
      <c r="A21076" s="3"/>
      <c r="B21076" s="3"/>
      <c r="J21076" s="3"/>
      <c r="K21076" s="5"/>
      <c r="L21076" s="8"/>
      <c r="N21076" s="5"/>
      <c r="O21076" s="10"/>
      <c r="P21076" s="8"/>
    </row>
    <row r="21077" spans="1:16" s="2" customFormat="1" x14ac:dyDescent="0.15">
      <c r="A21077" s="3"/>
      <c r="B21077" s="3"/>
      <c r="J21077" s="3"/>
      <c r="K21077" s="5"/>
      <c r="L21077" s="8"/>
      <c r="N21077" s="5"/>
      <c r="O21077" s="10"/>
      <c r="P21077" s="8"/>
    </row>
    <row r="21078" spans="1:16" s="2" customFormat="1" x14ac:dyDescent="0.15">
      <c r="A21078" s="3"/>
      <c r="B21078" s="3"/>
      <c r="J21078" s="3"/>
      <c r="K21078" s="5"/>
      <c r="L21078" s="8"/>
      <c r="N21078" s="5"/>
      <c r="O21078" s="10"/>
      <c r="P21078" s="8"/>
    </row>
    <row r="21079" spans="1:16" s="2" customFormat="1" x14ac:dyDescent="0.15">
      <c r="A21079" s="3"/>
      <c r="B21079" s="3"/>
      <c r="J21079" s="3"/>
      <c r="K21079" s="5"/>
      <c r="L21079" s="8"/>
      <c r="N21079" s="5"/>
      <c r="O21079" s="10"/>
      <c r="P21079" s="8"/>
    </row>
    <row r="21080" spans="1:16" s="2" customFormat="1" x14ac:dyDescent="0.15">
      <c r="A21080" s="3"/>
      <c r="B21080" s="3"/>
      <c r="J21080" s="3"/>
      <c r="K21080" s="5"/>
      <c r="L21080" s="8"/>
      <c r="N21080" s="5"/>
      <c r="O21080" s="10"/>
      <c r="P21080" s="8"/>
    </row>
    <row r="21081" spans="1:16" s="2" customFormat="1" x14ac:dyDescent="0.15">
      <c r="A21081" s="3"/>
      <c r="B21081" s="3"/>
      <c r="J21081" s="3"/>
      <c r="K21081" s="5"/>
      <c r="L21081" s="8"/>
      <c r="N21081" s="5"/>
      <c r="O21081" s="10"/>
      <c r="P21081" s="8"/>
    </row>
    <row r="21082" spans="1:16" s="2" customFormat="1" x14ac:dyDescent="0.15">
      <c r="A21082" s="3"/>
      <c r="B21082" s="3"/>
      <c r="J21082" s="3"/>
      <c r="K21082" s="5"/>
      <c r="L21082" s="8"/>
      <c r="N21082" s="5"/>
      <c r="O21082" s="10"/>
      <c r="P21082" s="8"/>
    </row>
    <row r="21083" spans="1:16" s="2" customFormat="1" x14ac:dyDescent="0.15">
      <c r="A21083" s="3"/>
      <c r="B21083" s="3"/>
      <c r="J21083" s="3"/>
      <c r="K21083" s="5"/>
      <c r="L21083" s="8"/>
      <c r="N21083" s="5"/>
      <c r="O21083" s="10"/>
      <c r="P21083" s="8"/>
    </row>
    <row r="21084" spans="1:16" s="2" customFormat="1" x14ac:dyDescent="0.15">
      <c r="A21084" s="3"/>
      <c r="B21084" s="3"/>
      <c r="J21084" s="3"/>
      <c r="K21084" s="5"/>
      <c r="L21084" s="8"/>
      <c r="N21084" s="5"/>
      <c r="O21084" s="10"/>
      <c r="P21084" s="8"/>
    </row>
    <row r="21085" spans="1:16" s="2" customFormat="1" x14ac:dyDescent="0.15">
      <c r="A21085" s="3"/>
      <c r="B21085" s="3"/>
      <c r="J21085" s="3"/>
      <c r="K21085" s="5"/>
      <c r="L21085" s="8"/>
      <c r="N21085" s="5"/>
      <c r="O21085" s="10"/>
      <c r="P21085" s="8"/>
    </row>
    <row r="21086" spans="1:16" s="2" customFormat="1" x14ac:dyDescent="0.15">
      <c r="A21086" s="3"/>
      <c r="B21086" s="3"/>
      <c r="J21086" s="3"/>
      <c r="K21086" s="5"/>
      <c r="L21086" s="8"/>
      <c r="N21086" s="5"/>
      <c r="O21086" s="10"/>
      <c r="P21086" s="8"/>
    </row>
    <row r="21087" spans="1:16" s="2" customFormat="1" x14ac:dyDescent="0.15">
      <c r="A21087" s="3"/>
      <c r="B21087" s="3"/>
      <c r="J21087" s="3"/>
      <c r="K21087" s="5"/>
      <c r="L21087" s="8"/>
      <c r="N21087" s="5"/>
      <c r="O21087" s="10"/>
      <c r="P21087" s="8"/>
    </row>
    <row r="21088" spans="1:16" s="2" customFormat="1" x14ac:dyDescent="0.15">
      <c r="A21088" s="3"/>
      <c r="B21088" s="3"/>
      <c r="J21088" s="3"/>
      <c r="K21088" s="5"/>
      <c r="L21088" s="8"/>
      <c r="N21088" s="5"/>
      <c r="O21088" s="10"/>
      <c r="P21088" s="8"/>
    </row>
    <row r="21089" spans="1:16" s="2" customFormat="1" x14ac:dyDescent="0.15">
      <c r="A21089" s="3"/>
      <c r="B21089" s="3"/>
      <c r="J21089" s="3"/>
      <c r="K21089" s="5"/>
      <c r="L21089" s="8"/>
      <c r="N21089" s="5"/>
      <c r="O21089" s="10"/>
      <c r="P21089" s="8"/>
    </row>
    <row r="21090" spans="1:16" s="2" customFormat="1" x14ac:dyDescent="0.15">
      <c r="A21090" s="3"/>
      <c r="B21090" s="3"/>
      <c r="J21090" s="3"/>
      <c r="K21090" s="5"/>
      <c r="L21090" s="8"/>
      <c r="N21090" s="5"/>
      <c r="O21090" s="10"/>
      <c r="P21090" s="8"/>
    </row>
    <row r="21091" spans="1:16" s="2" customFormat="1" x14ac:dyDescent="0.15">
      <c r="A21091" s="3"/>
      <c r="B21091" s="3"/>
      <c r="J21091" s="3"/>
      <c r="K21091" s="5"/>
      <c r="L21091" s="8"/>
      <c r="N21091" s="5"/>
      <c r="O21091" s="10"/>
      <c r="P21091" s="8"/>
    </row>
    <row r="21092" spans="1:16" s="2" customFormat="1" x14ac:dyDescent="0.15">
      <c r="A21092" s="3"/>
      <c r="B21092" s="3"/>
      <c r="J21092" s="3"/>
      <c r="K21092" s="5"/>
      <c r="L21092" s="8"/>
      <c r="N21092" s="5"/>
      <c r="O21092" s="10"/>
      <c r="P21092" s="8"/>
    </row>
    <row r="21093" spans="1:16" s="2" customFormat="1" x14ac:dyDescent="0.15">
      <c r="A21093" s="3"/>
      <c r="B21093" s="3"/>
      <c r="J21093" s="3"/>
      <c r="K21093" s="5"/>
      <c r="L21093" s="8"/>
      <c r="N21093" s="5"/>
      <c r="O21093" s="10"/>
      <c r="P21093" s="8"/>
    </row>
    <row r="21094" spans="1:16" s="2" customFormat="1" x14ac:dyDescent="0.15">
      <c r="A21094" s="3"/>
      <c r="B21094" s="3"/>
      <c r="J21094" s="3"/>
      <c r="K21094" s="5"/>
      <c r="L21094" s="8"/>
      <c r="N21094" s="5"/>
      <c r="O21094" s="10"/>
      <c r="P21094" s="8"/>
    </row>
    <row r="21095" spans="1:16" s="2" customFormat="1" x14ac:dyDescent="0.15">
      <c r="A21095" s="3"/>
      <c r="B21095" s="3"/>
      <c r="J21095" s="3"/>
      <c r="K21095" s="5"/>
      <c r="L21095" s="8"/>
      <c r="N21095" s="5"/>
      <c r="O21095" s="10"/>
      <c r="P21095" s="8"/>
    </row>
    <row r="21096" spans="1:16" s="2" customFormat="1" x14ac:dyDescent="0.15">
      <c r="A21096" s="3"/>
      <c r="B21096" s="3"/>
      <c r="J21096" s="3"/>
      <c r="K21096" s="5"/>
      <c r="L21096" s="8"/>
      <c r="N21096" s="5"/>
      <c r="O21096" s="10"/>
      <c r="P21096" s="8"/>
    </row>
    <row r="21097" spans="1:16" s="2" customFormat="1" x14ac:dyDescent="0.15">
      <c r="A21097" s="3"/>
      <c r="B21097" s="3"/>
      <c r="J21097" s="3"/>
      <c r="K21097" s="5"/>
      <c r="L21097" s="8"/>
      <c r="N21097" s="5"/>
      <c r="O21097" s="10"/>
      <c r="P21097" s="8"/>
    </row>
    <row r="21098" spans="1:16" s="2" customFormat="1" x14ac:dyDescent="0.15">
      <c r="A21098" s="3"/>
      <c r="B21098" s="3"/>
      <c r="J21098" s="3"/>
      <c r="K21098" s="5"/>
      <c r="L21098" s="8"/>
      <c r="N21098" s="5"/>
      <c r="O21098" s="10"/>
      <c r="P21098" s="8"/>
    </row>
    <row r="21099" spans="1:16" s="2" customFormat="1" x14ac:dyDescent="0.15">
      <c r="A21099" s="3"/>
      <c r="B21099" s="3"/>
      <c r="J21099" s="3"/>
      <c r="K21099" s="5"/>
      <c r="L21099" s="8"/>
      <c r="N21099" s="5"/>
      <c r="O21099" s="10"/>
      <c r="P21099" s="8"/>
    </row>
    <row r="21100" spans="1:16" s="2" customFormat="1" x14ac:dyDescent="0.15">
      <c r="A21100" s="3"/>
      <c r="B21100" s="3"/>
      <c r="J21100" s="3"/>
      <c r="K21100" s="5"/>
      <c r="L21100" s="8"/>
      <c r="N21100" s="5"/>
      <c r="O21100" s="10"/>
      <c r="P21100" s="8"/>
    </row>
    <row r="21101" spans="1:16" s="2" customFormat="1" x14ac:dyDescent="0.15">
      <c r="A21101" s="3"/>
      <c r="B21101" s="3"/>
      <c r="J21101" s="3"/>
      <c r="K21101" s="5"/>
      <c r="L21101" s="8"/>
      <c r="N21101" s="5"/>
      <c r="O21101" s="10"/>
      <c r="P21101" s="8"/>
    </row>
    <row r="21102" spans="1:16" s="2" customFormat="1" x14ac:dyDescent="0.15">
      <c r="A21102" s="3"/>
      <c r="B21102" s="3"/>
      <c r="J21102" s="3"/>
      <c r="K21102" s="5"/>
      <c r="L21102" s="8"/>
      <c r="N21102" s="5"/>
      <c r="O21102" s="10"/>
      <c r="P21102" s="8"/>
    </row>
    <row r="21103" spans="1:16" s="2" customFormat="1" x14ac:dyDescent="0.15">
      <c r="A21103" s="3"/>
      <c r="B21103" s="3"/>
      <c r="J21103" s="3"/>
      <c r="K21103" s="5"/>
      <c r="L21103" s="8"/>
      <c r="N21103" s="5"/>
      <c r="O21103" s="10"/>
      <c r="P21103" s="8"/>
    </row>
    <row r="21104" spans="1:16" s="2" customFormat="1" x14ac:dyDescent="0.15">
      <c r="A21104" s="3"/>
      <c r="B21104" s="3"/>
      <c r="J21104" s="3"/>
      <c r="K21104" s="5"/>
      <c r="L21104" s="8"/>
      <c r="N21104" s="5"/>
      <c r="O21104" s="10"/>
      <c r="P21104" s="8"/>
    </row>
    <row r="21105" spans="1:16" s="2" customFormat="1" x14ac:dyDescent="0.15">
      <c r="A21105" s="3"/>
      <c r="B21105" s="3"/>
      <c r="J21105" s="3"/>
      <c r="K21105" s="5"/>
      <c r="L21105" s="8"/>
      <c r="N21105" s="5"/>
      <c r="O21105" s="10"/>
      <c r="P21105" s="8"/>
    </row>
    <row r="21106" spans="1:16" s="2" customFormat="1" x14ac:dyDescent="0.15">
      <c r="A21106" s="3"/>
      <c r="B21106" s="3"/>
      <c r="J21106" s="3"/>
      <c r="K21106" s="5"/>
      <c r="L21106" s="8"/>
      <c r="N21106" s="5"/>
      <c r="O21106" s="10"/>
      <c r="P21106" s="8"/>
    </row>
    <row r="21107" spans="1:16" s="2" customFormat="1" x14ac:dyDescent="0.15">
      <c r="A21107" s="3"/>
      <c r="B21107" s="3"/>
      <c r="J21107" s="3"/>
      <c r="K21107" s="5"/>
      <c r="L21107" s="8"/>
      <c r="N21107" s="5"/>
      <c r="O21107" s="10"/>
      <c r="P21107" s="8"/>
    </row>
    <row r="21108" spans="1:16" s="2" customFormat="1" x14ac:dyDescent="0.15">
      <c r="A21108" s="3"/>
      <c r="B21108" s="3"/>
      <c r="J21108" s="3"/>
      <c r="K21108" s="5"/>
      <c r="L21108" s="8"/>
      <c r="N21108" s="5"/>
      <c r="O21108" s="10"/>
      <c r="P21108" s="8"/>
    </row>
    <row r="21109" spans="1:16" s="2" customFormat="1" x14ac:dyDescent="0.15">
      <c r="A21109" s="3"/>
      <c r="B21109" s="3"/>
      <c r="J21109" s="3"/>
      <c r="K21109" s="5"/>
      <c r="L21109" s="8"/>
      <c r="N21109" s="5"/>
      <c r="O21109" s="10"/>
      <c r="P21109" s="8"/>
    </row>
    <row r="21110" spans="1:16" s="2" customFormat="1" x14ac:dyDescent="0.15">
      <c r="A21110" s="3"/>
      <c r="B21110" s="3"/>
      <c r="J21110" s="3"/>
      <c r="K21110" s="5"/>
      <c r="L21110" s="8"/>
      <c r="N21110" s="5"/>
      <c r="O21110" s="10"/>
      <c r="P21110" s="8"/>
    </row>
    <row r="21111" spans="1:16" s="2" customFormat="1" x14ac:dyDescent="0.15">
      <c r="A21111" s="3"/>
      <c r="B21111" s="3"/>
      <c r="J21111" s="3"/>
      <c r="K21111" s="5"/>
      <c r="L21111" s="8"/>
      <c r="N21111" s="5"/>
      <c r="O21111" s="10"/>
      <c r="P21111" s="8"/>
    </row>
    <row r="21112" spans="1:16" s="2" customFormat="1" x14ac:dyDescent="0.15">
      <c r="A21112" s="3"/>
      <c r="B21112" s="3"/>
      <c r="J21112" s="3"/>
      <c r="K21112" s="5"/>
      <c r="L21112" s="8"/>
      <c r="N21112" s="5"/>
      <c r="O21112" s="10"/>
      <c r="P21112" s="8"/>
    </row>
    <row r="21113" spans="1:16" s="2" customFormat="1" x14ac:dyDescent="0.15">
      <c r="A21113" s="3"/>
      <c r="B21113" s="3"/>
      <c r="J21113" s="3"/>
      <c r="K21113" s="5"/>
      <c r="L21113" s="8"/>
      <c r="N21113" s="5"/>
      <c r="O21113" s="10"/>
      <c r="P21113" s="8"/>
    </row>
    <row r="21114" spans="1:16" s="2" customFormat="1" x14ac:dyDescent="0.15">
      <c r="A21114" s="3"/>
      <c r="B21114" s="3"/>
      <c r="J21114" s="3"/>
      <c r="K21114" s="5"/>
      <c r="L21114" s="8"/>
      <c r="N21114" s="5"/>
      <c r="O21114" s="10"/>
      <c r="P21114" s="8"/>
    </row>
    <row r="21115" spans="1:16" s="2" customFormat="1" x14ac:dyDescent="0.15">
      <c r="A21115" s="3"/>
      <c r="B21115" s="3"/>
      <c r="J21115" s="3"/>
      <c r="K21115" s="5"/>
      <c r="L21115" s="8"/>
      <c r="N21115" s="5"/>
      <c r="O21115" s="10"/>
      <c r="P21115" s="8"/>
    </row>
    <row r="21116" spans="1:16" s="2" customFormat="1" x14ac:dyDescent="0.15">
      <c r="A21116" s="3"/>
      <c r="B21116" s="3"/>
      <c r="J21116" s="3"/>
      <c r="K21116" s="5"/>
      <c r="L21116" s="8"/>
      <c r="N21116" s="5"/>
      <c r="O21116" s="10"/>
      <c r="P21116" s="8"/>
    </row>
    <row r="21117" spans="1:16" s="2" customFormat="1" x14ac:dyDescent="0.15">
      <c r="A21117" s="3"/>
      <c r="B21117" s="3"/>
      <c r="J21117" s="3"/>
      <c r="K21117" s="5"/>
      <c r="L21117" s="8"/>
      <c r="N21117" s="5"/>
      <c r="O21117" s="10"/>
      <c r="P21117" s="8"/>
    </row>
    <row r="21118" spans="1:16" s="2" customFormat="1" x14ac:dyDescent="0.15">
      <c r="A21118" s="3"/>
      <c r="B21118" s="3"/>
      <c r="J21118" s="3"/>
      <c r="K21118" s="5"/>
      <c r="L21118" s="8"/>
      <c r="N21118" s="5"/>
      <c r="O21118" s="10"/>
      <c r="P21118" s="8"/>
    </row>
    <row r="21119" spans="1:16" s="2" customFormat="1" x14ac:dyDescent="0.15">
      <c r="A21119" s="3"/>
      <c r="B21119" s="3"/>
      <c r="J21119" s="3"/>
      <c r="K21119" s="5"/>
      <c r="L21119" s="8"/>
      <c r="N21119" s="5"/>
      <c r="O21119" s="10"/>
      <c r="P21119" s="8"/>
    </row>
    <row r="21120" spans="1:16" s="2" customFormat="1" x14ac:dyDescent="0.15">
      <c r="A21120" s="3"/>
      <c r="B21120" s="3"/>
      <c r="J21120" s="3"/>
      <c r="K21120" s="5"/>
      <c r="L21120" s="8"/>
      <c r="N21120" s="5"/>
      <c r="O21120" s="10"/>
      <c r="P21120" s="8"/>
    </row>
    <row r="21121" spans="1:16" s="2" customFormat="1" x14ac:dyDescent="0.15">
      <c r="A21121" s="3"/>
      <c r="B21121" s="3"/>
      <c r="J21121" s="3"/>
      <c r="K21121" s="5"/>
      <c r="L21121" s="8"/>
      <c r="N21121" s="5"/>
      <c r="O21121" s="10"/>
      <c r="P21121" s="8"/>
    </row>
    <row r="21122" spans="1:16" s="2" customFormat="1" x14ac:dyDescent="0.15">
      <c r="A21122" s="3"/>
      <c r="B21122" s="3"/>
      <c r="J21122" s="3"/>
      <c r="K21122" s="5"/>
      <c r="L21122" s="8"/>
      <c r="N21122" s="5"/>
      <c r="O21122" s="10"/>
      <c r="P21122" s="8"/>
    </row>
    <row r="21123" spans="1:16" s="2" customFormat="1" x14ac:dyDescent="0.15">
      <c r="A21123" s="3"/>
      <c r="B21123" s="3"/>
      <c r="J21123" s="3"/>
      <c r="K21123" s="5"/>
      <c r="L21123" s="8"/>
      <c r="N21123" s="5"/>
      <c r="O21123" s="10"/>
      <c r="P21123" s="8"/>
    </row>
    <row r="21124" spans="1:16" s="2" customFormat="1" x14ac:dyDescent="0.15">
      <c r="A21124" s="3"/>
      <c r="B21124" s="3"/>
      <c r="J21124" s="3"/>
      <c r="K21124" s="5"/>
      <c r="L21124" s="8"/>
      <c r="N21124" s="5"/>
      <c r="O21124" s="10"/>
      <c r="P21124" s="8"/>
    </row>
    <row r="21125" spans="1:16" s="2" customFormat="1" x14ac:dyDescent="0.15">
      <c r="A21125" s="3"/>
      <c r="B21125" s="3"/>
      <c r="J21125" s="3"/>
      <c r="K21125" s="5"/>
      <c r="L21125" s="8"/>
      <c r="N21125" s="5"/>
      <c r="O21125" s="10"/>
      <c r="P21125" s="8"/>
    </row>
    <row r="21126" spans="1:16" s="2" customFormat="1" x14ac:dyDescent="0.15">
      <c r="A21126" s="3"/>
      <c r="B21126" s="3"/>
      <c r="J21126" s="3"/>
      <c r="K21126" s="5"/>
      <c r="L21126" s="8"/>
      <c r="N21126" s="5"/>
      <c r="O21126" s="10"/>
      <c r="P21126" s="8"/>
    </row>
    <row r="21127" spans="1:16" s="2" customFormat="1" x14ac:dyDescent="0.15">
      <c r="A21127" s="3"/>
      <c r="B21127" s="3"/>
      <c r="J21127" s="3"/>
      <c r="K21127" s="5"/>
      <c r="L21127" s="8"/>
      <c r="N21127" s="5"/>
      <c r="O21127" s="10"/>
      <c r="P21127" s="8"/>
    </row>
    <row r="21128" spans="1:16" s="2" customFormat="1" x14ac:dyDescent="0.15">
      <c r="A21128" s="3"/>
      <c r="B21128" s="3"/>
      <c r="J21128" s="3"/>
      <c r="K21128" s="5"/>
      <c r="L21128" s="8"/>
      <c r="N21128" s="5"/>
      <c r="O21128" s="10"/>
      <c r="P21128" s="8"/>
    </row>
    <row r="21129" spans="1:16" s="2" customFormat="1" x14ac:dyDescent="0.15">
      <c r="A21129" s="3"/>
      <c r="B21129" s="3"/>
      <c r="J21129" s="3"/>
      <c r="K21129" s="5"/>
      <c r="L21129" s="8"/>
      <c r="N21129" s="5"/>
      <c r="O21129" s="10"/>
      <c r="P21129" s="8"/>
    </row>
    <row r="21130" spans="1:16" s="2" customFormat="1" x14ac:dyDescent="0.15">
      <c r="A21130" s="3"/>
      <c r="B21130" s="3"/>
      <c r="J21130" s="3"/>
      <c r="K21130" s="5"/>
      <c r="L21130" s="8"/>
      <c r="N21130" s="5"/>
      <c r="O21130" s="10"/>
      <c r="P21130" s="8"/>
    </row>
    <row r="21131" spans="1:16" s="2" customFormat="1" x14ac:dyDescent="0.15">
      <c r="A21131" s="3"/>
      <c r="B21131" s="3"/>
      <c r="J21131" s="3"/>
      <c r="K21131" s="5"/>
      <c r="L21131" s="8"/>
      <c r="N21131" s="5"/>
      <c r="O21131" s="10"/>
      <c r="P21131" s="8"/>
    </row>
    <row r="21132" spans="1:16" s="2" customFormat="1" x14ac:dyDescent="0.15">
      <c r="A21132" s="3"/>
      <c r="B21132" s="3"/>
      <c r="J21132" s="3"/>
      <c r="K21132" s="5"/>
      <c r="L21132" s="8"/>
      <c r="N21132" s="5"/>
      <c r="O21132" s="10"/>
      <c r="P21132" s="8"/>
    </row>
    <row r="21133" spans="1:16" s="2" customFormat="1" x14ac:dyDescent="0.15">
      <c r="A21133" s="3"/>
      <c r="B21133" s="3"/>
      <c r="J21133" s="3"/>
      <c r="K21133" s="5"/>
      <c r="L21133" s="8"/>
      <c r="N21133" s="5"/>
      <c r="O21133" s="10"/>
      <c r="P21133" s="8"/>
    </row>
    <row r="21134" spans="1:16" s="2" customFormat="1" x14ac:dyDescent="0.15">
      <c r="A21134" s="3"/>
      <c r="B21134" s="3"/>
      <c r="J21134" s="3"/>
      <c r="K21134" s="5"/>
      <c r="L21134" s="8"/>
      <c r="N21134" s="5"/>
      <c r="O21134" s="10"/>
      <c r="P21134" s="8"/>
    </row>
    <row r="21135" spans="1:16" s="2" customFormat="1" x14ac:dyDescent="0.15">
      <c r="A21135" s="3"/>
      <c r="B21135" s="3"/>
      <c r="J21135" s="3"/>
      <c r="K21135" s="5"/>
      <c r="L21135" s="8"/>
      <c r="N21135" s="5"/>
      <c r="O21135" s="10"/>
      <c r="P21135" s="8"/>
    </row>
    <row r="21136" spans="1:16" s="2" customFormat="1" x14ac:dyDescent="0.15">
      <c r="A21136" s="3"/>
      <c r="B21136" s="3"/>
      <c r="J21136" s="3"/>
      <c r="K21136" s="5"/>
      <c r="L21136" s="8"/>
      <c r="N21136" s="5"/>
      <c r="O21136" s="10"/>
      <c r="P21136" s="8"/>
    </row>
    <row r="21137" spans="1:16" s="2" customFormat="1" x14ac:dyDescent="0.15">
      <c r="A21137" s="3"/>
      <c r="B21137" s="3"/>
      <c r="J21137" s="3"/>
      <c r="K21137" s="5"/>
      <c r="L21137" s="8"/>
      <c r="N21137" s="5"/>
      <c r="O21137" s="10"/>
      <c r="P21137" s="8"/>
    </row>
    <row r="21138" spans="1:16" s="2" customFormat="1" x14ac:dyDescent="0.15">
      <c r="A21138" s="3"/>
      <c r="B21138" s="3"/>
      <c r="J21138" s="3"/>
      <c r="K21138" s="5"/>
      <c r="L21138" s="8"/>
      <c r="N21138" s="5"/>
      <c r="O21138" s="10"/>
      <c r="P21138" s="8"/>
    </row>
    <row r="21139" spans="1:16" s="2" customFormat="1" x14ac:dyDescent="0.15">
      <c r="A21139" s="3"/>
      <c r="B21139" s="3"/>
      <c r="J21139" s="3"/>
      <c r="K21139" s="5"/>
      <c r="L21139" s="8"/>
      <c r="N21139" s="5"/>
      <c r="O21139" s="10"/>
      <c r="P21139" s="8"/>
    </row>
    <row r="21140" spans="1:16" s="2" customFormat="1" x14ac:dyDescent="0.15">
      <c r="A21140" s="3"/>
      <c r="B21140" s="3"/>
      <c r="J21140" s="3"/>
      <c r="K21140" s="5"/>
      <c r="L21140" s="8"/>
      <c r="N21140" s="5"/>
      <c r="O21140" s="10"/>
      <c r="P21140" s="8"/>
    </row>
    <row r="21141" spans="1:16" s="2" customFormat="1" x14ac:dyDescent="0.15">
      <c r="A21141" s="3"/>
      <c r="B21141" s="3"/>
      <c r="J21141" s="3"/>
      <c r="K21141" s="5"/>
      <c r="L21141" s="8"/>
      <c r="N21141" s="5"/>
      <c r="O21141" s="10"/>
      <c r="P21141" s="8"/>
    </row>
    <row r="21142" spans="1:16" s="2" customFormat="1" x14ac:dyDescent="0.15">
      <c r="A21142" s="3"/>
      <c r="B21142" s="3"/>
      <c r="J21142" s="3"/>
      <c r="K21142" s="5"/>
      <c r="L21142" s="8"/>
      <c r="N21142" s="5"/>
      <c r="O21142" s="10"/>
      <c r="P21142" s="8"/>
    </row>
    <row r="21143" spans="1:16" s="2" customFormat="1" x14ac:dyDescent="0.15">
      <c r="A21143" s="3"/>
      <c r="B21143" s="3"/>
      <c r="J21143" s="3"/>
      <c r="K21143" s="5"/>
      <c r="L21143" s="8"/>
      <c r="N21143" s="5"/>
      <c r="O21143" s="10"/>
      <c r="P21143" s="8"/>
    </row>
    <row r="21144" spans="1:16" s="2" customFormat="1" x14ac:dyDescent="0.15">
      <c r="A21144" s="3"/>
      <c r="B21144" s="3"/>
      <c r="J21144" s="3"/>
      <c r="K21144" s="5"/>
      <c r="L21144" s="8"/>
      <c r="N21144" s="5"/>
      <c r="O21144" s="10"/>
      <c r="P21144" s="8"/>
    </row>
    <row r="21145" spans="1:16" s="2" customFormat="1" x14ac:dyDescent="0.15">
      <c r="A21145" s="3"/>
      <c r="B21145" s="3"/>
      <c r="J21145" s="3"/>
      <c r="K21145" s="5"/>
      <c r="L21145" s="8"/>
      <c r="N21145" s="5"/>
      <c r="O21145" s="10"/>
      <c r="P21145" s="8"/>
    </row>
    <row r="21146" spans="1:16" s="2" customFormat="1" x14ac:dyDescent="0.15">
      <c r="A21146" s="3"/>
      <c r="B21146" s="3"/>
      <c r="J21146" s="3"/>
      <c r="K21146" s="5"/>
      <c r="L21146" s="8"/>
      <c r="N21146" s="5"/>
      <c r="O21146" s="10"/>
      <c r="P21146" s="8"/>
    </row>
    <row r="21147" spans="1:16" s="2" customFormat="1" x14ac:dyDescent="0.15">
      <c r="A21147" s="3"/>
      <c r="B21147" s="3"/>
      <c r="J21147" s="3"/>
      <c r="K21147" s="5"/>
      <c r="L21147" s="8"/>
      <c r="N21147" s="5"/>
      <c r="O21147" s="10"/>
      <c r="P21147" s="8"/>
    </row>
    <row r="21148" spans="1:16" s="2" customFormat="1" x14ac:dyDescent="0.15">
      <c r="A21148" s="3"/>
      <c r="B21148" s="3"/>
      <c r="J21148" s="3"/>
      <c r="K21148" s="5"/>
      <c r="L21148" s="8"/>
      <c r="N21148" s="5"/>
      <c r="O21148" s="10"/>
      <c r="P21148" s="8"/>
    </row>
    <row r="21149" spans="1:16" s="2" customFormat="1" x14ac:dyDescent="0.15">
      <c r="A21149" s="3"/>
      <c r="B21149" s="3"/>
      <c r="J21149" s="3"/>
      <c r="K21149" s="5"/>
      <c r="L21149" s="8"/>
      <c r="N21149" s="5"/>
      <c r="O21149" s="10"/>
      <c r="P21149" s="8"/>
    </row>
    <row r="21150" spans="1:16" s="2" customFormat="1" x14ac:dyDescent="0.15">
      <c r="A21150" s="3"/>
      <c r="B21150" s="3"/>
      <c r="J21150" s="3"/>
      <c r="K21150" s="5"/>
      <c r="L21150" s="8"/>
      <c r="N21150" s="5"/>
      <c r="O21150" s="10"/>
      <c r="P21150" s="8"/>
    </row>
    <row r="21151" spans="1:16" s="2" customFormat="1" x14ac:dyDescent="0.15">
      <c r="A21151" s="3"/>
      <c r="B21151" s="3"/>
      <c r="J21151" s="3"/>
      <c r="K21151" s="5"/>
      <c r="L21151" s="8"/>
      <c r="N21151" s="5"/>
      <c r="O21151" s="10"/>
      <c r="P21151" s="8"/>
    </row>
    <row r="21152" spans="1:16" s="2" customFormat="1" x14ac:dyDescent="0.15">
      <c r="A21152" s="3"/>
      <c r="B21152" s="3"/>
      <c r="J21152" s="3"/>
      <c r="K21152" s="5"/>
      <c r="L21152" s="8"/>
      <c r="N21152" s="5"/>
      <c r="O21152" s="10"/>
      <c r="P21152" s="8"/>
    </row>
    <row r="21153" spans="1:16" s="2" customFormat="1" x14ac:dyDescent="0.15">
      <c r="A21153" s="3"/>
      <c r="B21153" s="3"/>
      <c r="J21153" s="3"/>
      <c r="K21153" s="5"/>
      <c r="L21153" s="8"/>
      <c r="N21153" s="5"/>
      <c r="O21153" s="10"/>
      <c r="P21153" s="8"/>
    </row>
    <row r="21154" spans="1:16" s="2" customFormat="1" x14ac:dyDescent="0.15">
      <c r="A21154" s="3"/>
      <c r="B21154" s="3"/>
      <c r="J21154" s="3"/>
      <c r="K21154" s="5"/>
      <c r="L21154" s="8"/>
      <c r="N21154" s="5"/>
      <c r="O21154" s="10"/>
      <c r="P21154" s="8"/>
    </row>
    <row r="21155" spans="1:16" s="2" customFormat="1" x14ac:dyDescent="0.15">
      <c r="A21155" s="3"/>
      <c r="B21155" s="3"/>
      <c r="J21155" s="3"/>
      <c r="K21155" s="5"/>
      <c r="L21155" s="8"/>
      <c r="N21155" s="5"/>
      <c r="O21155" s="10"/>
      <c r="P21155" s="8"/>
    </row>
    <row r="21156" spans="1:16" s="2" customFormat="1" x14ac:dyDescent="0.15">
      <c r="A21156" s="3"/>
      <c r="B21156" s="3"/>
      <c r="J21156" s="3"/>
      <c r="K21156" s="5"/>
      <c r="L21156" s="8"/>
      <c r="N21156" s="5"/>
      <c r="O21156" s="10"/>
      <c r="P21156" s="8"/>
    </row>
    <row r="21157" spans="1:16" s="2" customFormat="1" x14ac:dyDescent="0.15">
      <c r="A21157" s="3"/>
      <c r="B21157" s="3"/>
      <c r="J21157" s="3"/>
      <c r="K21157" s="5"/>
      <c r="L21157" s="8"/>
      <c r="N21157" s="5"/>
      <c r="O21157" s="10"/>
      <c r="P21157" s="8"/>
    </row>
    <row r="21158" spans="1:16" s="2" customFormat="1" x14ac:dyDescent="0.15">
      <c r="A21158" s="3"/>
      <c r="B21158" s="3"/>
      <c r="J21158" s="3"/>
      <c r="K21158" s="5"/>
      <c r="L21158" s="8"/>
      <c r="N21158" s="5"/>
      <c r="O21158" s="10"/>
      <c r="P21158" s="8"/>
    </row>
    <row r="21159" spans="1:16" s="2" customFormat="1" x14ac:dyDescent="0.15">
      <c r="A21159" s="3"/>
      <c r="B21159" s="3"/>
      <c r="J21159" s="3"/>
      <c r="K21159" s="5"/>
      <c r="L21159" s="8"/>
      <c r="N21159" s="5"/>
      <c r="O21159" s="10"/>
      <c r="P21159" s="8"/>
    </row>
    <row r="21160" spans="1:16" s="2" customFormat="1" x14ac:dyDescent="0.15">
      <c r="A21160" s="3"/>
      <c r="B21160" s="3"/>
      <c r="J21160" s="3"/>
      <c r="K21160" s="5"/>
      <c r="L21160" s="8"/>
      <c r="N21160" s="5"/>
      <c r="O21160" s="10"/>
      <c r="P21160" s="8"/>
    </row>
    <row r="21161" spans="1:16" s="2" customFormat="1" x14ac:dyDescent="0.15">
      <c r="A21161" s="3"/>
      <c r="B21161" s="3"/>
      <c r="J21161" s="3"/>
      <c r="K21161" s="5"/>
      <c r="L21161" s="8"/>
      <c r="N21161" s="5"/>
      <c r="O21161" s="10"/>
      <c r="P21161" s="8"/>
    </row>
    <row r="21162" spans="1:16" s="2" customFormat="1" x14ac:dyDescent="0.15">
      <c r="A21162" s="3"/>
      <c r="B21162" s="3"/>
      <c r="J21162" s="3"/>
      <c r="K21162" s="5"/>
      <c r="L21162" s="8"/>
      <c r="N21162" s="5"/>
      <c r="O21162" s="10"/>
      <c r="P21162" s="8"/>
    </row>
    <row r="21163" spans="1:16" s="2" customFormat="1" x14ac:dyDescent="0.15">
      <c r="A21163" s="3"/>
      <c r="B21163" s="3"/>
      <c r="J21163" s="3"/>
      <c r="K21163" s="5"/>
      <c r="L21163" s="8"/>
      <c r="N21163" s="5"/>
      <c r="O21163" s="10"/>
      <c r="P21163" s="8"/>
    </row>
    <row r="21164" spans="1:16" s="2" customFormat="1" x14ac:dyDescent="0.15">
      <c r="A21164" s="3"/>
      <c r="B21164" s="3"/>
      <c r="J21164" s="3"/>
      <c r="K21164" s="5"/>
      <c r="L21164" s="8"/>
      <c r="N21164" s="5"/>
      <c r="O21164" s="10"/>
      <c r="P21164" s="8"/>
    </row>
    <row r="21165" spans="1:16" s="2" customFormat="1" x14ac:dyDescent="0.15">
      <c r="A21165" s="3"/>
      <c r="B21165" s="3"/>
      <c r="J21165" s="3"/>
      <c r="K21165" s="5"/>
      <c r="L21165" s="8"/>
      <c r="N21165" s="5"/>
      <c r="O21165" s="10"/>
      <c r="P21165" s="8"/>
    </row>
    <row r="21166" spans="1:16" s="2" customFormat="1" x14ac:dyDescent="0.15">
      <c r="A21166" s="3"/>
      <c r="B21166" s="3"/>
      <c r="J21166" s="3"/>
      <c r="K21166" s="5"/>
      <c r="L21166" s="8"/>
      <c r="N21166" s="5"/>
      <c r="O21166" s="10"/>
      <c r="P21166" s="8"/>
    </row>
    <row r="21167" spans="1:16" s="2" customFormat="1" x14ac:dyDescent="0.15">
      <c r="A21167" s="3"/>
      <c r="B21167" s="3"/>
      <c r="J21167" s="3"/>
      <c r="K21167" s="5"/>
      <c r="L21167" s="8"/>
      <c r="N21167" s="5"/>
      <c r="O21167" s="10"/>
      <c r="P21167" s="8"/>
    </row>
    <row r="21168" spans="1:16" s="2" customFormat="1" x14ac:dyDescent="0.15">
      <c r="A21168" s="3"/>
      <c r="B21168" s="3"/>
      <c r="J21168" s="3"/>
      <c r="K21168" s="5"/>
      <c r="L21168" s="8"/>
      <c r="N21168" s="5"/>
      <c r="O21168" s="10"/>
      <c r="P21168" s="8"/>
    </row>
    <row r="21169" spans="1:16" s="2" customFormat="1" x14ac:dyDescent="0.15">
      <c r="A21169" s="3"/>
      <c r="B21169" s="3"/>
      <c r="J21169" s="3"/>
      <c r="K21169" s="5"/>
      <c r="L21169" s="8"/>
      <c r="N21169" s="5"/>
      <c r="O21169" s="10"/>
      <c r="P21169" s="8"/>
    </row>
    <row r="21170" spans="1:16" s="2" customFormat="1" x14ac:dyDescent="0.15">
      <c r="A21170" s="3"/>
      <c r="B21170" s="3"/>
      <c r="J21170" s="3"/>
      <c r="K21170" s="5"/>
      <c r="L21170" s="8"/>
      <c r="N21170" s="5"/>
      <c r="O21170" s="10"/>
      <c r="P21170" s="8"/>
    </row>
    <row r="21171" spans="1:16" s="2" customFormat="1" x14ac:dyDescent="0.15">
      <c r="A21171" s="3"/>
      <c r="B21171" s="3"/>
      <c r="J21171" s="3"/>
      <c r="K21171" s="5"/>
      <c r="L21171" s="8"/>
      <c r="N21171" s="5"/>
      <c r="O21171" s="10"/>
      <c r="P21171" s="8"/>
    </row>
    <row r="21172" spans="1:16" s="2" customFormat="1" x14ac:dyDescent="0.15">
      <c r="A21172" s="3"/>
      <c r="B21172" s="3"/>
      <c r="J21172" s="3"/>
      <c r="K21172" s="5"/>
      <c r="L21172" s="8"/>
      <c r="N21172" s="5"/>
      <c r="O21172" s="10"/>
      <c r="P21172" s="8"/>
    </row>
    <row r="21173" spans="1:16" s="2" customFormat="1" x14ac:dyDescent="0.15">
      <c r="A21173" s="3"/>
      <c r="B21173" s="3"/>
      <c r="J21173" s="3"/>
      <c r="K21173" s="5"/>
      <c r="L21173" s="8"/>
      <c r="N21173" s="5"/>
      <c r="O21173" s="10"/>
      <c r="P21173" s="8"/>
    </row>
    <row r="21174" spans="1:16" s="2" customFormat="1" x14ac:dyDescent="0.15">
      <c r="A21174" s="3"/>
      <c r="B21174" s="3"/>
      <c r="J21174" s="3"/>
      <c r="K21174" s="5"/>
      <c r="L21174" s="8"/>
      <c r="N21174" s="5"/>
      <c r="O21174" s="10"/>
      <c r="P21174" s="8"/>
    </row>
    <row r="21175" spans="1:16" s="2" customFormat="1" x14ac:dyDescent="0.15">
      <c r="A21175" s="3"/>
      <c r="B21175" s="3"/>
      <c r="J21175" s="3"/>
      <c r="K21175" s="5"/>
      <c r="L21175" s="8"/>
      <c r="N21175" s="5"/>
      <c r="O21175" s="10"/>
      <c r="P21175" s="8"/>
    </row>
    <row r="21176" spans="1:16" s="2" customFormat="1" x14ac:dyDescent="0.15">
      <c r="A21176" s="3"/>
      <c r="B21176" s="3"/>
      <c r="J21176" s="3"/>
      <c r="K21176" s="5"/>
      <c r="L21176" s="8"/>
      <c r="N21176" s="5"/>
      <c r="O21176" s="10"/>
      <c r="P21176" s="8"/>
    </row>
    <row r="21177" spans="1:16" s="2" customFormat="1" x14ac:dyDescent="0.15">
      <c r="A21177" s="3"/>
      <c r="B21177" s="3"/>
      <c r="J21177" s="3"/>
      <c r="K21177" s="5"/>
      <c r="L21177" s="8"/>
      <c r="N21177" s="5"/>
      <c r="O21177" s="10"/>
      <c r="P21177" s="8"/>
    </row>
    <row r="21178" spans="1:16" s="2" customFormat="1" x14ac:dyDescent="0.15">
      <c r="A21178" s="3"/>
      <c r="B21178" s="3"/>
      <c r="J21178" s="3"/>
      <c r="K21178" s="5"/>
      <c r="L21178" s="8"/>
      <c r="N21178" s="5"/>
      <c r="O21178" s="10"/>
      <c r="P21178" s="8"/>
    </row>
    <row r="21179" spans="1:16" s="2" customFormat="1" x14ac:dyDescent="0.15">
      <c r="A21179" s="3"/>
      <c r="B21179" s="3"/>
      <c r="J21179" s="3"/>
      <c r="K21179" s="5"/>
      <c r="L21179" s="8"/>
      <c r="N21179" s="5"/>
      <c r="O21179" s="10"/>
      <c r="P21179" s="8"/>
    </row>
    <row r="21180" spans="1:16" s="2" customFormat="1" x14ac:dyDescent="0.15">
      <c r="A21180" s="3"/>
      <c r="B21180" s="3"/>
      <c r="J21180" s="3"/>
      <c r="K21180" s="5"/>
      <c r="L21180" s="8"/>
      <c r="N21180" s="5"/>
      <c r="O21180" s="10"/>
      <c r="P21180" s="8"/>
    </row>
    <row r="21181" spans="1:16" s="2" customFormat="1" x14ac:dyDescent="0.15">
      <c r="A21181" s="3"/>
      <c r="B21181" s="3"/>
      <c r="J21181" s="3"/>
      <c r="K21181" s="5"/>
      <c r="L21181" s="8"/>
      <c r="N21181" s="5"/>
      <c r="O21181" s="10"/>
      <c r="P21181" s="8"/>
    </row>
    <row r="21182" spans="1:16" s="2" customFormat="1" x14ac:dyDescent="0.15">
      <c r="A21182" s="3"/>
      <c r="B21182" s="3"/>
      <c r="J21182" s="3"/>
      <c r="K21182" s="5"/>
      <c r="L21182" s="8"/>
      <c r="N21182" s="5"/>
      <c r="O21182" s="10"/>
      <c r="P21182" s="8"/>
    </row>
    <row r="21183" spans="1:16" s="2" customFormat="1" x14ac:dyDescent="0.15">
      <c r="A21183" s="3"/>
      <c r="B21183" s="3"/>
      <c r="J21183" s="3"/>
      <c r="K21183" s="5"/>
      <c r="L21183" s="8"/>
      <c r="N21183" s="5"/>
      <c r="O21183" s="10"/>
      <c r="P21183" s="8"/>
    </row>
    <row r="21184" spans="1:16" s="2" customFormat="1" x14ac:dyDescent="0.15">
      <c r="A21184" s="3"/>
      <c r="B21184" s="3"/>
      <c r="J21184" s="3"/>
      <c r="K21184" s="5"/>
      <c r="L21184" s="8"/>
      <c r="N21184" s="5"/>
      <c r="O21184" s="10"/>
      <c r="P21184" s="8"/>
    </row>
    <row r="21185" spans="1:16" s="2" customFormat="1" x14ac:dyDescent="0.15">
      <c r="A21185" s="3"/>
      <c r="B21185" s="3"/>
      <c r="J21185" s="3"/>
      <c r="K21185" s="5"/>
      <c r="L21185" s="8"/>
      <c r="N21185" s="5"/>
      <c r="O21185" s="10"/>
      <c r="P21185" s="8"/>
    </row>
    <row r="21186" spans="1:16" s="2" customFormat="1" x14ac:dyDescent="0.15">
      <c r="A21186" s="3"/>
      <c r="B21186" s="3"/>
      <c r="J21186" s="3"/>
      <c r="K21186" s="5"/>
      <c r="L21186" s="8"/>
      <c r="N21186" s="5"/>
      <c r="O21186" s="10"/>
      <c r="P21186" s="8"/>
    </row>
    <row r="21187" spans="1:16" s="2" customFormat="1" x14ac:dyDescent="0.15">
      <c r="A21187" s="3"/>
      <c r="B21187" s="3"/>
      <c r="J21187" s="3"/>
      <c r="K21187" s="5"/>
      <c r="L21187" s="8"/>
      <c r="N21187" s="5"/>
      <c r="O21187" s="10"/>
      <c r="P21187" s="8"/>
    </row>
    <row r="21188" spans="1:16" s="2" customFormat="1" x14ac:dyDescent="0.15">
      <c r="A21188" s="3"/>
      <c r="B21188" s="3"/>
      <c r="J21188" s="3"/>
      <c r="K21188" s="5"/>
      <c r="L21188" s="8"/>
      <c r="N21188" s="5"/>
      <c r="O21188" s="10"/>
      <c r="P21188" s="8"/>
    </row>
    <row r="21189" spans="1:16" s="2" customFormat="1" x14ac:dyDescent="0.15">
      <c r="A21189" s="3"/>
      <c r="B21189" s="3"/>
      <c r="J21189" s="3"/>
      <c r="K21189" s="5"/>
      <c r="L21189" s="8"/>
      <c r="N21189" s="5"/>
      <c r="O21189" s="10"/>
      <c r="P21189" s="8"/>
    </row>
    <row r="21190" spans="1:16" s="2" customFormat="1" x14ac:dyDescent="0.15">
      <c r="A21190" s="3"/>
      <c r="B21190" s="3"/>
      <c r="J21190" s="3"/>
      <c r="K21190" s="5"/>
      <c r="L21190" s="8"/>
      <c r="N21190" s="5"/>
      <c r="O21190" s="10"/>
      <c r="P21190" s="8"/>
    </row>
    <row r="21191" spans="1:16" s="2" customFormat="1" x14ac:dyDescent="0.15">
      <c r="A21191" s="3"/>
      <c r="B21191" s="3"/>
      <c r="J21191" s="3"/>
      <c r="K21191" s="5"/>
      <c r="L21191" s="8"/>
      <c r="N21191" s="5"/>
      <c r="O21191" s="10"/>
      <c r="P21191" s="8"/>
    </row>
    <row r="21192" spans="1:16" s="2" customFormat="1" x14ac:dyDescent="0.15">
      <c r="A21192" s="3"/>
      <c r="B21192" s="3"/>
      <c r="J21192" s="3"/>
      <c r="K21192" s="5"/>
      <c r="L21192" s="8"/>
      <c r="N21192" s="5"/>
      <c r="O21192" s="10"/>
      <c r="P21192" s="8"/>
    </row>
    <row r="21193" spans="1:16" s="2" customFormat="1" x14ac:dyDescent="0.15">
      <c r="A21193" s="3"/>
      <c r="B21193" s="3"/>
      <c r="J21193" s="3"/>
      <c r="K21193" s="5"/>
      <c r="L21193" s="8"/>
      <c r="N21193" s="5"/>
      <c r="O21193" s="10"/>
      <c r="P21193" s="8"/>
    </row>
    <row r="21194" spans="1:16" s="2" customFormat="1" x14ac:dyDescent="0.15">
      <c r="A21194" s="3"/>
      <c r="B21194" s="3"/>
      <c r="J21194" s="3"/>
      <c r="K21194" s="5"/>
      <c r="L21194" s="8"/>
      <c r="N21194" s="5"/>
      <c r="O21194" s="10"/>
      <c r="P21194" s="8"/>
    </row>
    <row r="21195" spans="1:16" s="2" customFormat="1" x14ac:dyDescent="0.15">
      <c r="A21195" s="3"/>
      <c r="B21195" s="3"/>
      <c r="J21195" s="3"/>
      <c r="K21195" s="5"/>
      <c r="L21195" s="8"/>
      <c r="N21195" s="5"/>
      <c r="O21195" s="10"/>
      <c r="P21195" s="8"/>
    </row>
    <row r="21196" spans="1:16" s="2" customFormat="1" x14ac:dyDescent="0.15">
      <c r="A21196" s="3"/>
      <c r="B21196" s="3"/>
      <c r="J21196" s="3"/>
      <c r="K21196" s="5"/>
      <c r="L21196" s="8"/>
      <c r="N21196" s="5"/>
      <c r="O21196" s="10"/>
      <c r="P21196" s="8"/>
    </row>
    <row r="21197" spans="1:16" s="2" customFormat="1" x14ac:dyDescent="0.15">
      <c r="A21197" s="3"/>
      <c r="B21197" s="3"/>
      <c r="J21197" s="3"/>
      <c r="K21197" s="5"/>
      <c r="L21197" s="8"/>
      <c r="N21197" s="5"/>
      <c r="O21197" s="10"/>
      <c r="P21197" s="8"/>
    </row>
    <row r="21198" spans="1:16" s="2" customFormat="1" x14ac:dyDescent="0.15">
      <c r="A21198" s="3"/>
      <c r="B21198" s="3"/>
      <c r="J21198" s="3"/>
      <c r="K21198" s="5"/>
      <c r="L21198" s="8"/>
      <c r="N21198" s="5"/>
      <c r="O21198" s="10"/>
      <c r="P21198" s="8"/>
    </row>
    <row r="21199" spans="1:16" s="2" customFormat="1" x14ac:dyDescent="0.15">
      <c r="A21199" s="3"/>
      <c r="B21199" s="3"/>
      <c r="J21199" s="3"/>
      <c r="K21199" s="5"/>
      <c r="L21199" s="8"/>
      <c r="N21199" s="5"/>
      <c r="O21199" s="10"/>
      <c r="P21199" s="8"/>
    </row>
    <row r="21200" spans="1:16" s="2" customFormat="1" x14ac:dyDescent="0.15">
      <c r="A21200" s="3"/>
      <c r="B21200" s="3"/>
      <c r="J21200" s="3"/>
      <c r="K21200" s="5"/>
      <c r="L21200" s="8"/>
      <c r="N21200" s="5"/>
      <c r="O21200" s="10"/>
      <c r="P21200" s="8"/>
    </row>
    <row r="21201" spans="1:16" s="2" customFormat="1" x14ac:dyDescent="0.15">
      <c r="A21201" s="3"/>
      <c r="B21201" s="3"/>
      <c r="J21201" s="3"/>
      <c r="K21201" s="5"/>
      <c r="L21201" s="8"/>
      <c r="N21201" s="5"/>
      <c r="O21201" s="10"/>
      <c r="P21201" s="8"/>
    </row>
    <row r="21202" spans="1:16" s="2" customFormat="1" x14ac:dyDescent="0.15">
      <c r="A21202" s="3"/>
      <c r="B21202" s="3"/>
      <c r="J21202" s="3"/>
      <c r="K21202" s="5"/>
      <c r="L21202" s="8"/>
      <c r="N21202" s="5"/>
      <c r="O21202" s="10"/>
      <c r="P21202" s="8"/>
    </row>
    <row r="21203" spans="1:16" s="2" customFormat="1" x14ac:dyDescent="0.15">
      <c r="A21203" s="3"/>
      <c r="B21203" s="3"/>
      <c r="J21203" s="3"/>
      <c r="K21203" s="5"/>
      <c r="L21203" s="8"/>
      <c r="N21203" s="5"/>
      <c r="O21203" s="10"/>
      <c r="P21203" s="8"/>
    </row>
    <row r="21204" spans="1:16" s="2" customFormat="1" x14ac:dyDescent="0.15">
      <c r="A21204" s="3"/>
      <c r="B21204" s="3"/>
      <c r="J21204" s="3"/>
      <c r="K21204" s="5"/>
      <c r="L21204" s="8"/>
      <c r="N21204" s="5"/>
      <c r="O21204" s="10"/>
      <c r="P21204" s="8"/>
    </row>
    <row r="21205" spans="1:16" s="2" customFormat="1" x14ac:dyDescent="0.15">
      <c r="A21205" s="3"/>
      <c r="B21205" s="3"/>
      <c r="J21205" s="3"/>
      <c r="K21205" s="5"/>
      <c r="L21205" s="8"/>
      <c r="N21205" s="5"/>
      <c r="O21205" s="10"/>
      <c r="P21205" s="8"/>
    </row>
    <row r="21206" spans="1:16" s="2" customFormat="1" x14ac:dyDescent="0.15">
      <c r="A21206" s="3"/>
      <c r="B21206" s="3"/>
      <c r="J21206" s="3"/>
      <c r="K21206" s="5"/>
      <c r="L21206" s="8"/>
      <c r="N21206" s="5"/>
      <c r="O21206" s="10"/>
      <c r="P21206" s="8"/>
    </row>
    <row r="21207" spans="1:16" s="2" customFormat="1" x14ac:dyDescent="0.15">
      <c r="A21207" s="3"/>
      <c r="B21207" s="3"/>
      <c r="J21207" s="3"/>
      <c r="K21207" s="5"/>
      <c r="L21207" s="8"/>
      <c r="N21207" s="5"/>
      <c r="O21207" s="10"/>
      <c r="P21207" s="8"/>
    </row>
    <row r="21208" spans="1:16" s="2" customFormat="1" x14ac:dyDescent="0.15">
      <c r="A21208" s="3"/>
      <c r="B21208" s="3"/>
      <c r="J21208" s="3"/>
      <c r="K21208" s="5"/>
      <c r="L21208" s="8"/>
      <c r="N21208" s="5"/>
      <c r="O21208" s="10"/>
      <c r="P21208" s="8"/>
    </row>
    <row r="21209" spans="1:16" s="2" customFormat="1" x14ac:dyDescent="0.15">
      <c r="A21209" s="3"/>
      <c r="B21209" s="3"/>
      <c r="J21209" s="3"/>
      <c r="K21209" s="5"/>
      <c r="L21209" s="8"/>
      <c r="N21209" s="5"/>
      <c r="O21209" s="10"/>
      <c r="P21209" s="8"/>
    </row>
    <row r="21210" spans="1:16" s="2" customFormat="1" x14ac:dyDescent="0.15">
      <c r="A21210" s="3"/>
      <c r="B21210" s="3"/>
      <c r="J21210" s="3"/>
      <c r="K21210" s="5"/>
      <c r="L21210" s="8"/>
      <c r="N21210" s="5"/>
      <c r="O21210" s="10"/>
      <c r="P21210" s="8"/>
    </row>
    <row r="21211" spans="1:16" s="2" customFormat="1" x14ac:dyDescent="0.15">
      <c r="A21211" s="3"/>
      <c r="B21211" s="3"/>
      <c r="J21211" s="3"/>
      <c r="K21211" s="5"/>
      <c r="L21211" s="8"/>
      <c r="N21211" s="5"/>
      <c r="O21211" s="10"/>
      <c r="P21211" s="8"/>
    </row>
    <row r="21212" spans="1:16" s="2" customFormat="1" x14ac:dyDescent="0.15">
      <c r="A21212" s="3"/>
      <c r="B21212" s="3"/>
      <c r="J21212" s="3"/>
      <c r="K21212" s="5"/>
      <c r="L21212" s="8"/>
      <c r="N21212" s="5"/>
      <c r="O21212" s="10"/>
      <c r="P21212" s="8"/>
    </row>
    <row r="21213" spans="1:16" s="2" customFormat="1" x14ac:dyDescent="0.15">
      <c r="A21213" s="3"/>
      <c r="B21213" s="3"/>
      <c r="J21213" s="3"/>
      <c r="K21213" s="5"/>
      <c r="L21213" s="8"/>
      <c r="N21213" s="5"/>
      <c r="O21213" s="10"/>
      <c r="P21213" s="8"/>
    </row>
    <row r="21214" spans="1:16" s="2" customFormat="1" x14ac:dyDescent="0.15">
      <c r="A21214" s="3"/>
      <c r="B21214" s="3"/>
      <c r="J21214" s="3"/>
      <c r="K21214" s="5"/>
      <c r="L21214" s="8"/>
      <c r="N21214" s="5"/>
      <c r="O21214" s="10"/>
      <c r="P21214" s="8"/>
    </row>
    <row r="21215" spans="1:16" s="2" customFormat="1" x14ac:dyDescent="0.15">
      <c r="A21215" s="3"/>
      <c r="B21215" s="3"/>
      <c r="J21215" s="3"/>
      <c r="K21215" s="5"/>
      <c r="L21215" s="8"/>
      <c r="N21215" s="5"/>
      <c r="O21215" s="10"/>
      <c r="P21215" s="8"/>
    </row>
    <row r="21216" spans="1:16" s="2" customFormat="1" x14ac:dyDescent="0.15">
      <c r="A21216" s="3"/>
      <c r="B21216" s="3"/>
      <c r="J21216" s="3"/>
      <c r="K21216" s="5"/>
      <c r="L21216" s="8"/>
      <c r="N21216" s="5"/>
      <c r="O21216" s="10"/>
      <c r="P21216" s="8"/>
    </row>
    <row r="21217" spans="1:16" s="2" customFormat="1" x14ac:dyDescent="0.15">
      <c r="A21217" s="3"/>
      <c r="B21217" s="3"/>
      <c r="J21217" s="3"/>
      <c r="K21217" s="5"/>
      <c r="L21217" s="8"/>
      <c r="N21217" s="5"/>
      <c r="O21217" s="10"/>
      <c r="P21217" s="8"/>
    </row>
    <row r="21218" spans="1:16" s="2" customFormat="1" x14ac:dyDescent="0.15">
      <c r="A21218" s="3"/>
      <c r="B21218" s="3"/>
      <c r="J21218" s="3"/>
      <c r="K21218" s="5"/>
      <c r="L21218" s="8"/>
      <c r="N21218" s="5"/>
      <c r="O21218" s="10"/>
      <c r="P21218" s="8"/>
    </row>
    <row r="21219" spans="1:16" s="2" customFormat="1" x14ac:dyDescent="0.15">
      <c r="A21219" s="3"/>
      <c r="B21219" s="3"/>
      <c r="J21219" s="3"/>
      <c r="K21219" s="5"/>
      <c r="L21219" s="8"/>
      <c r="N21219" s="5"/>
      <c r="O21219" s="10"/>
      <c r="P21219" s="8"/>
    </row>
    <row r="21220" spans="1:16" s="2" customFormat="1" x14ac:dyDescent="0.15">
      <c r="A21220" s="3"/>
      <c r="B21220" s="3"/>
      <c r="J21220" s="3"/>
      <c r="K21220" s="5"/>
      <c r="L21220" s="8"/>
      <c r="N21220" s="5"/>
      <c r="O21220" s="10"/>
      <c r="P21220" s="8"/>
    </row>
    <row r="21221" spans="1:16" s="2" customFormat="1" x14ac:dyDescent="0.15">
      <c r="A21221" s="3"/>
      <c r="B21221" s="3"/>
      <c r="J21221" s="3"/>
      <c r="K21221" s="5"/>
      <c r="L21221" s="8"/>
      <c r="N21221" s="5"/>
      <c r="O21221" s="10"/>
      <c r="P21221" s="8"/>
    </row>
    <row r="21222" spans="1:16" s="2" customFormat="1" x14ac:dyDescent="0.15">
      <c r="A21222" s="3"/>
      <c r="B21222" s="3"/>
      <c r="J21222" s="3"/>
      <c r="K21222" s="5"/>
      <c r="L21222" s="8"/>
      <c r="N21222" s="5"/>
      <c r="O21222" s="10"/>
      <c r="P21222" s="8"/>
    </row>
    <row r="21223" spans="1:16" s="2" customFormat="1" x14ac:dyDescent="0.15">
      <c r="A21223" s="3"/>
      <c r="B21223" s="3"/>
      <c r="J21223" s="3"/>
      <c r="K21223" s="5"/>
      <c r="L21223" s="8"/>
      <c r="N21223" s="5"/>
      <c r="O21223" s="10"/>
      <c r="P21223" s="8"/>
    </row>
    <row r="21224" spans="1:16" s="2" customFormat="1" x14ac:dyDescent="0.15">
      <c r="A21224" s="3"/>
      <c r="B21224" s="3"/>
      <c r="J21224" s="3"/>
      <c r="K21224" s="5"/>
      <c r="L21224" s="8"/>
      <c r="N21224" s="5"/>
      <c r="O21224" s="10"/>
      <c r="P21224" s="8"/>
    </row>
    <row r="21225" spans="1:16" s="2" customFormat="1" x14ac:dyDescent="0.15">
      <c r="A21225" s="3"/>
      <c r="B21225" s="3"/>
      <c r="J21225" s="3"/>
      <c r="K21225" s="5"/>
      <c r="L21225" s="8"/>
      <c r="N21225" s="5"/>
      <c r="O21225" s="10"/>
      <c r="P21225" s="8"/>
    </row>
    <row r="21226" spans="1:16" s="2" customFormat="1" x14ac:dyDescent="0.15">
      <c r="A21226" s="3"/>
      <c r="B21226" s="3"/>
      <c r="J21226" s="3"/>
      <c r="K21226" s="5"/>
      <c r="L21226" s="8"/>
      <c r="N21226" s="5"/>
      <c r="O21226" s="10"/>
      <c r="P21226" s="8"/>
    </row>
    <row r="21227" spans="1:16" s="2" customFormat="1" x14ac:dyDescent="0.15">
      <c r="A21227" s="3"/>
      <c r="B21227" s="3"/>
      <c r="J21227" s="3"/>
      <c r="K21227" s="5"/>
      <c r="L21227" s="8"/>
      <c r="N21227" s="5"/>
      <c r="O21227" s="10"/>
      <c r="P21227" s="8"/>
    </row>
    <row r="21228" spans="1:16" s="2" customFormat="1" x14ac:dyDescent="0.15">
      <c r="A21228" s="3"/>
      <c r="B21228" s="3"/>
      <c r="J21228" s="3"/>
      <c r="K21228" s="5"/>
      <c r="L21228" s="8"/>
      <c r="N21228" s="5"/>
      <c r="O21228" s="10"/>
      <c r="P21228" s="8"/>
    </row>
    <row r="21229" spans="1:16" s="2" customFormat="1" x14ac:dyDescent="0.15">
      <c r="A21229" s="3"/>
      <c r="B21229" s="3"/>
      <c r="J21229" s="3"/>
      <c r="K21229" s="5"/>
      <c r="L21229" s="8"/>
      <c r="N21229" s="5"/>
      <c r="O21229" s="10"/>
      <c r="P21229" s="8"/>
    </row>
    <row r="21230" spans="1:16" s="2" customFormat="1" x14ac:dyDescent="0.15">
      <c r="A21230" s="3"/>
      <c r="B21230" s="3"/>
      <c r="J21230" s="3"/>
      <c r="K21230" s="5"/>
      <c r="L21230" s="8"/>
      <c r="N21230" s="5"/>
      <c r="O21230" s="10"/>
      <c r="P21230" s="8"/>
    </row>
    <row r="21231" spans="1:16" s="2" customFormat="1" x14ac:dyDescent="0.15">
      <c r="A21231" s="3"/>
      <c r="B21231" s="3"/>
      <c r="J21231" s="3"/>
      <c r="K21231" s="5"/>
      <c r="L21231" s="8"/>
      <c r="N21231" s="5"/>
      <c r="O21231" s="10"/>
      <c r="P21231" s="8"/>
    </row>
    <row r="21232" spans="1:16" s="2" customFormat="1" x14ac:dyDescent="0.15">
      <c r="A21232" s="3"/>
      <c r="B21232" s="3"/>
      <c r="J21232" s="3"/>
      <c r="K21232" s="5"/>
      <c r="L21232" s="8"/>
      <c r="N21232" s="5"/>
      <c r="O21232" s="10"/>
      <c r="P21232" s="8"/>
    </row>
    <row r="21233" spans="1:16" s="2" customFormat="1" x14ac:dyDescent="0.15">
      <c r="A21233" s="3"/>
      <c r="B21233" s="3"/>
      <c r="J21233" s="3"/>
      <c r="K21233" s="5"/>
      <c r="L21233" s="8"/>
      <c r="N21233" s="5"/>
      <c r="O21233" s="10"/>
      <c r="P21233" s="8"/>
    </row>
    <row r="21234" spans="1:16" s="2" customFormat="1" x14ac:dyDescent="0.15">
      <c r="A21234" s="3"/>
      <c r="B21234" s="3"/>
      <c r="J21234" s="3"/>
      <c r="K21234" s="5"/>
      <c r="L21234" s="8"/>
      <c r="N21234" s="5"/>
      <c r="O21234" s="10"/>
      <c r="P21234" s="8"/>
    </row>
    <row r="21235" spans="1:16" s="2" customFormat="1" x14ac:dyDescent="0.15">
      <c r="A21235" s="3"/>
      <c r="B21235" s="3"/>
      <c r="J21235" s="3"/>
      <c r="K21235" s="5"/>
      <c r="L21235" s="8"/>
      <c r="N21235" s="5"/>
      <c r="O21235" s="10"/>
      <c r="P21235" s="8"/>
    </row>
    <row r="21236" spans="1:16" s="2" customFormat="1" x14ac:dyDescent="0.15">
      <c r="A21236" s="3"/>
      <c r="B21236" s="3"/>
      <c r="J21236" s="3"/>
      <c r="K21236" s="5"/>
      <c r="L21236" s="8"/>
      <c r="N21236" s="5"/>
      <c r="O21236" s="10"/>
      <c r="P21236" s="8"/>
    </row>
    <row r="21237" spans="1:16" s="2" customFormat="1" x14ac:dyDescent="0.15">
      <c r="A21237" s="3"/>
      <c r="B21237" s="3"/>
      <c r="J21237" s="3"/>
      <c r="K21237" s="5"/>
      <c r="L21237" s="8"/>
      <c r="N21237" s="5"/>
      <c r="O21237" s="10"/>
      <c r="P21237" s="8"/>
    </row>
    <row r="21238" spans="1:16" s="2" customFormat="1" x14ac:dyDescent="0.15">
      <c r="A21238" s="3"/>
      <c r="B21238" s="3"/>
      <c r="J21238" s="3"/>
      <c r="K21238" s="5"/>
      <c r="L21238" s="8"/>
      <c r="N21238" s="5"/>
      <c r="O21238" s="10"/>
      <c r="P21238" s="8"/>
    </row>
    <row r="21239" spans="1:16" s="2" customFormat="1" x14ac:dyDescent="0.15">
      <c r="A21239" s="3"/>
      <c r="B21239" s="3"/>
      <c r="J21239" s="3"/>
      <c r="K21239" s="5"/>
      <c r="L21239" s="8"/>
      <c r="N21239" s="5"/>
      <c r="O21239" s="10"/>
      <c r="P21239" s="8"/>
    </row>
    <row r="21240" spans="1:16" s="2" customFormat="1" x14ac:dyDescent="0.15">
      <c r="A21240" s="3"/>
      <c r="B21240" s="3"/>
      <c r="J21240" s="3"/>
      <c r="K21240" s="5"/>
      <c r="L21240" s="8"/>
      <c r="N21240" s="5"/>
      <c r="O21240" s="10"/>
      <c r="P21240" s="8"/>
    </row>
    <row r="21241" spans="1:16" s="2" customFormat="1" x14ac:dyDescent="0.15">
      <c r="A21241" s="3"/>
      <c r="B21241" s="3"/>
      <c r="J21241" s="3"/>
      <c r="K21241" s="5"/>
      <c r="L21241" s="8"/>
      <c r="N21241" s="5"/>
      <c r="O21241" s="10"/>
      <c r="P21241" s="8"/>
    </row>
    <row r="21242" spans="1:16" s="2" customFormat="1" x14ac:dyDescent="0.15">
      <c r="A21242" s="3"/>
      <c r="B21242" s="3"/>
      <c r="J21242" s="3"/>
      <c r="K21242" s="5"/>
      <c r="L21242" s="8"/>
      <c r="N21242" s="5"/>
      <c r="O21242" s="10"/>
      <c r="P21242" s="8"/>
    </row>
    <row r="21243" spans="1:16" s="2" customFormat="1" x14ac:dyDescent="0.15">
      <c r="A21243" s="3"/>
      <c r="B21243" s="3"/>
      <c r="J21243" s="3"/>
      <c r="K21243" s="5"/>
      <c r="L21243" s="8"/>
      <c r="N21243" s="5"/>
      <c r="O21243" s="10"/>
      <c r="P21243" s="8"/>
    </row>
    <row r="21244" spans="1:16" s="2" customFormat="1" x14ac:dyDescent="0.15">
      <c r="A21244" s="3"/>
      <c r="B21244" s="3"/>
      <c r="J21244" s="3"/>
      <c r="K21244" s="5"/>
      <c r="L21244" s="8"/>
      <c r="N21244" s="5"/>
      <c r="O21244" s="10"/>
      <c r="P21244" s="8"/>
    </row>
    <row r="21245" spans="1:16" s="2" customFormat="1" x14ac:dyDescent="0.15">
      <c r="A21245" s="3"/>
      <c r="B21245" s="3"/>
      <c r="J21245" s="3"/>
      <c r="K21245" s="5"/>
      <c r="L21245" s="8"/>
      <c r="N21245" s="5"/>
      <c r="O21245" s="10"/>
      <c r="P21245" s="8"/>
    </row>
    <row r="21246" spans="1:16" s="2" customFormat="1" x14ac:dyDescent="0.15">
      <c r="A21246" s="3"/>
      <c r="B21246" s="3"/>
      <c r="J21246" s="3"/>
      <c r="K21246" s="5"/>
      <c r="L21246" s="8"/>
      <c r="N21246" s="5"/>
      <c r="O21246" s="10"/>
      <c r="P21246" s="8"/>
    </row>
    <row r="21247" spans="1:16" s="2" customFormat="1" x14ac:dyDescent="0.15">
      <c r="A21247" s="3"/>
      <c r="B21247" s="3"/>
      <c r="J21247" s="3"/>
      <c r="K21247" s="5"/>
      <c r="L21247" s="8"/>
      <c r="N21247" s="5"/>
      <c r="O21247" s="10"/>
      <c r="P21247" s="8"/>
    </row>
    <row r="21248" spans="1:16" s="2" customFormat="1" x14ac:dyDescent="0.15">
      <c r="A21248" s="3"/>
      <c r="B21248" s="3"/>
      <c r="J21248" s="3"/>
      <c r="K21248" s="5"/>
      <c r="L21248" s="8"/>
      <c r="N21248" s="5"/>
      <c r="O21248" s="10"/>
      <c r="P21248" s="8"/>
    </row>
    <row r="21249" spans="1:16" s="2" customFormat="1" x14ac:dyDescent="0.15">
      <c r="A21249" s="3"/>
      <c r="B21249" s="3"/>
      <c r="J21249" s="3"/>
      <c r="K21249" s="5"/>
      <c r="L21249" s="8"/>
      <c r="N21249" s="5"/>
      <c r="O21249" s="10"/>
      <c r="P21249" s="8"/>
    </row>
    <row r="21250" spans="1:16" s="2" customFormat="1" x14ac:dyDescent="0.15">
      <c r="A21250" s="3"/>
      <c r="B21250" s="3"/>
      <c r="J21250" s="3"/>
      <c r="K21250" s="5"/>
      <c r="L21250" s="8"/>
      <c r="N21250" s="5"/>
      <c r="O21250" s="10"/>
      <c r="P21250" s="8"/>
    </row>
    <row r="21251" spans="1:16" s="2" customFormat="1" x14ac:dyDescent="0.15">
      <c r="A21251" s="3"/>
      <c r="B21251" s="3"/>
      <c r="J21251" s="3"/>
      <c r="K21251" s="5"/>
      <c r="L21251" s="8"/>
      <c r="N21251" s="5"/>
      <c r="O21251" s="10"/>
      <c r="P21251" s="8"/>
    </row>
    <row r="21252" spans="1:16" s="2" customFormat="1" x14ac:dyDescent="0.15">
      <c r="A21252" s="3"/>
      <c r="B21252" s="3"/>
      <c r="J21252" s="3"/>
      <c r="K21252" s="5"/>
      <c r="L21252" s="8"/>
      <c r="N21252" s="5"/>
      <c r="O21252" s="10"/>
      <c r="P21252" s="8"/>
    </row>
    <row r="21253" spans="1:16" s="2" customFormat="1" x14ac:dyDescent="0.15">
      <c r="A21253" s="3"/>
      <c r="B21253" s="3"/>
      <c r="J21253" s="3"/>
      <c r="K21253" s="5"/>
      <c r="L21253" s="8"/>
      <c r="N21253" s="5"/>
      <c r="O21253" s="10"/>
      <c r="P21253" s="8"/>
    </row>
    <row r="21254" spans="1:16" s="2" customFormat="1" x14ac:dyDescent="0.15">
      <c r="A21254" s="3"/>
      <c r="B21254" s="3"/>
      <c r="J21254" s="3"/>
      <c r="K21254" s="5"/>
      <c r="L21254" s="8"/>
      <c r="N21254" s="5"/>
      <c r="O21254" s="10"/>
      <c r="P21254" s="8"/>
    </row>
    <row r="21255" spans="1:16" s="2" customFormat="1" x14ac:dyDescent="0.15">
      <c r="A21255" s="3"/>
      <c r="B21255" s="3"/>
      <c r="J21255" s="3"/>
      <c r="K21255" s="5"/>
      <c r="L21255" s="8"/>
      <c r="N21255" s="5"/>
      <c r="O21255" s="10"/>
      <c r="P21255" s="8"/>
    </row>
    <row r="21256" spans="1:16" s="2" customFormat="1" x14ac:dyDescent="0.15">
      <c r="A21256" s="3"/>
      <c r="B21256" s="3"/>
      <c r="J21256" s="3"/>
      <c r="K21256" s="5"/>
      <c r="L21256" s="8"/>
      <c r="N21256" s="5"/>
      <c r="O21256" s="10"/>
      <c r="P21256" s="8"/>
    </row>
    <row r="21257" spans="1:16" s="2" customFormat="1" x14ac:dyDescent="0.15">
      <c r="A21257" s="3"/>
      <c r="B21257" s="3"/>
      <c r="J21257" s="3"/>
      <c r="K21257" s="5"/>
      <c r="L21257" s="8"/>
      <c r="N21257" s="5"/>
      <c r="O21257" s="10"/>
      <c r="P21257" s="8"/>
    </row>
    <row r="21258" spans="1:16" s="2" customFormat="1" x14ac:dyDescent="0.15">
      <c r="A21258" s="3"/>
      <c r="B21258" s="3"/>
      <c r="J21258" s="3"/>
      <c r="K21258" s="5"/>
      <c r="L21258" s="8"/>
      <c r="N21258" s="5"/>
      <c r="O21258" s="10"/>
      <c r="P21258" s="8"/>
    </row>
    <row r="21259" spans="1:16" s="2" customFormat="1" x14ac:dyDescent="0.15">
      <c r="A21259" s="3"/>
      <c r="B21259" s="3"/>
      <c r="J21259" s="3"/>
      <c r="K21259" s="5"/>
      <c r="L21259" s="8"/>
      <c r="N21259" s="5"/>
      <c r="O21259" s="10"/>
      <c r="P21259" s="8"/>
    </row>
    <row r="21260" spans="1:16" s="2" customFormat="1" x14ac:dyDescent="0.15">
      <c r="A21260" s="3"/>
      <c r="B21260" s="3"/>
      <c r="J21260" s="3"/>
      <c r="K21260" s="5"/>
      <c r="L21260" s="8"/>
      <c r="N21260" s="5"/>
      <c r="O21260" s="10"/>
      <c r="P21260" s="8"/>
    </row>
    <row r="21261" spans="1:16" s="2" customFormat="1" x14ac:dyDescent="0.15">
      <c r="A21261" s="3"/>
      <c r="B21261" s="3"/>
      <c r="J21261" s="3"/>
      <c r="K21261" s="5"/>
      <c r="L21261" s="8"/>
      <c r="N21261" s="5"/>
      <c r="O21261" s="10"/>
      <c r="P21261" s="8"/>
    </row>
    <row r="21262" spans="1:16" s="2" customFormat="1" x14ac:dyDescent="0.15">
      <c r="A21262" s="3"/>
      <c r="B21262" s="3"/>
      <c r="J21262" s="3"/>
      <c r="K21262" s="5"/>
      <c r="L21262" s="8"/>
      <c r="N21262" s="5"/>
      <c r="O21262" s="10"/>
      <c r="P21262" s="8"/>
    </row>
    <row r="21263" spans="1:16" s="2" customFormat="1" x14ac:dyDescent="0.15">
      <c r="A21263" s="3"/>
      <c r="B21263" s="3"/>
      <c r="J21263" s="3"/>
      <c r="K21263" s="5"/>
      <c r="L21263" s="8"/>
      <c r="N21263" s="5"/>
      <c r="O21263" s="10"/>
      <c r="P21263" s="8"/>
    </row>
    <row r="21264" spans="1:16" s="2" customFormat="1" x14ac:dyDescent="0.15">
      <c r="A21264" s="3"/>
      <c r="B21264" s="3"/>
      <c r="J21264" s="3"/>
      <c r="K21264" s="5"/>
      <c r="L21264" s="8"/>
      <c r="N21264" s="5"/>
      <c r="O21264" s="10"/>
      <c r="P21264" s="8"/>
    </row>
    <row r="21265" spans="1:16" s="2" customFormat="1" x14ac:dyDescent="0.15">
      <c r="A21265" s="3"/>
      <c r="B21265" s="3"/>
      <c r="J21265" s="3"/>
      <c r="K21265" s="5"/>
      <c r="L21265" s="8"/>
      <c r="N21265" s="5"/>
      <c r="O21265" s="10"/>
      <c r="P21265" s="8"/>
    </row>
    <row r="21266" spans="1:16" s="2" customFormat="1" x14ac:dyDescent="0.15">
      <c r="A21266" s="3"/>
      <c r="B21266" s="3"/>
      <c r="J21266" s="3"/>
      <c r="K21266" s="5"/>
      <c r="L21266" s="8"/>
      <c r="N21266" s="5"/>
      <c r="O21266" s="10"/>
      <c r="P21266" s="8"/>
    </row>
    <row r="21267" spans="1:16" s="2" customFormat="1" x14ac:dyDescent="0.15">
      <c r="A21267" s="3"/>
      <c r="B21267" s="3"/>
      <c r="J21267" s="3"/>
      <c r="K21267" s="5"/>
      <c r="L21267" s="8"/>
      <c r="N21267" s="5"/>
      <c r="O21267" s="10"/>
      <c r="P21267" s="8"/>
    </row>
    <row r="21268" spans="1:16" s="2" customFormat="1" x14ac:dyDescent="0.15">
      <c r="A21268" s="3"/>
      <c r="B21268" s="3"/>
      <c r="J21268" s="3"/>
      <c r="K21268" s="5"/>
      <c r="L21268" s="8"/>
      <c r="N21268" s="5"/>
      <c r="O21268" s="10"/>
      <c r="P21268" s="8"/>
    </row>
    <row r="21269" spans="1:16" s="2" customFormat="1" x14ac:dyDescent="0.15">
      <c r="A21269" s="3"/>
      <c r="B21269" s="3"/>
      <c r="J21269" s="3"/>
      <c r="K21269" s="5"/>
      <c r="L21269" s="8"/>
      <c r="N21269" s="5"/>
      <c r="O21269" s="10"/>
      <c r="P21269" s="8"/>
    </row>
    <row r="21270" spans="1:16" s="2" customFormat="1" x14ac:dyDescent="0.15">
      <c r="A21270" s="3"/>
      <c r="B21270" s="3"/>
      <c r="J21270" s="3"/>
      <c r="K21270" s="5"/>
      <c r="L21270" s="8"/>
      <c r="N21270" s="5"/>
      <c r="O21270" s="10"/>
      <c r="P21270" s="8"/>
    </row>
    <row r="21271" spans="1:16" s="2" customFormat="1" x14ac:dyDescent="0.15">
      <c r="A21271" s="3"/>
      <c r="B21271" s="3"/>
      <c r="J21271" s="3"/>
      <c r="K21271" s="5"/>
      <c r="L21271" s="8"/>
      <c r="N21271" s="5"/>
      <c r="O21271" s="10"/>
      <c r="P21271" s="8"/>
    </row>
    <row r="21272" spans="1:16" s="2" customFormat="1" x14ac:dyDescent="0.15">
      <c r="A21272" s="3"/>
      <c r="B21272" s="3"/>
      <c r="J21272" s="3"/>
      <c r="K21272" s="5"/>
      <c r="L21272" s="8"/>
      <c r="N21272" s="5"/>
      <c r="O21272" s="10"/>
      <c r="P21272" s="8"/>
    </row>
    <row r="21273" spans="1:16" s="2" customFormat="1" x14ac:dyDescent="0.15">
      <c r="A21273" s="3"/>
      <c r="B21273" s="3"/>
      <c r="J21273" s="3"/>
      <c r="K21273" s="5"/>
      <c r="L21273" s="8"/>
      <c r="N21273" s="5"/>
      <c r="O21273" s="10"/>
      <c r="P21273" s="8"/>
    </row>
    <row r="21274" spans="1:16" s="2" customFormat="1" x14ac:dyDescent="0.15">
      <c r="A21274" s="3"/>
      <c r="B21274" s="3"/>
      <c r="J21274" s="3"/>
      <c r="K21274" s="5"/>
      <c r="L21274" s="8"/>
      <c r="N21274" s="5"/>
      <c r="O21274" s="10"/>
      <c r="P21274" s="8"/>
    </row>
    <row r="21275" spans="1:16" s="2" customFormat="1" x14ac:dyDescent="0.15">
      <c r="A21275" s="3"/>
      <c r="B21275" s="3"/>
      <c r="J21275" s="3"/>
      <c r="K21275" s="5"/>
      <c r="L21275" s="8"/>
      <c r="N21275" s="5"/>
      <c r="O21275" s="10"/>
      <c r="P21275" s="8"/>
    </row>
    <row r="21276" spans="1:16" s="2" customFormat="1" x14ac:dyDescent="0.15">
      <c r="A21276" s="3"/>
      <c r="B21276" s="3"/>
      <c r="J21276" s="3"/>
      <c r="K21276" s="5"/>
      <c r="L21276" s="8"/>
      <c r="N21276" s="5"/>
      <c r="O21276" s="10"/>
      <c r="P21276" s="8"/>
    </row>
    <row r="21277" spans="1:16" s="2" customFormat="1" x14ac:dyDescent="0.15">
      <c r="A21277" s="3"/>
      <c r="B21277" s="3"/>
      <c r="J21277" s="3"/>
      <c r="K21277" s="5"/>
      <c r="L21277" s="8"/>
      <c r="N21277" s="5"/>
      <c r="O21277" s="10"/>
      <c r="P21277" s="8"/>
    </row>
    <row r="21278" spans="1:16" s="2" customFormat="1" x14ac:dyDescent="0.15">
      <c r="A21278" s="3"/>
      <c r="B21278" s="3"/>
      <c r="J21278" s="3"/>
      <c r="K21278" s="5"/>
      <c r="L21278" s="8"/>
      <c r="N21278" s="5"/>
      <c r="O21278" s="10"/>
      <c r="P21278" s="8"/>
    </row>
    <row r="21279" spans="1:16" s="2" customFormat="1" x14ac:dyDescent="0.15">
      <c r="A21279" s="3"/>
      <c r="B21279" s="3"/>
      <c r="J21279" s="3"/>
      <c r="K21279" s="5"/>
      <c r="L21279" s="8"/>
      <c r="N21279" s="5"/>
      <c r="O21279" s="10"/>
      <c r="P21279" s="8"/>
    </row>
    <row r="21280" spans="1:16" s="2" customFormat="1" x14ac:dyDescent="0.15">
      <c r="A21280" s="3"/>
      <c r="B21280" s="3"/>
      <c r="J21280" s="3"/>
      <c r="K21280" s="5"/>
      <c r="L21280" s="8"/>
      <c r="N21280" s="5"/>
      <c r="O21280" s="10"/>
      <c r="P21280" s="8"/>
    </row>
    <row r="21281" spans="1:16" s="2" customFormat="1" x14ac:dyDescent="0.15">
      <c r="A21281" s="3"/>
      <c r="B21281" s="3"/>
      <c r="J21281" s="3"/>
      <c r="K21281" s="5"/>
      <c r="L21281" s="8"/>
      <c r="N21281" s="5"/>
      <c r="O21281" s="10"/>
      <c r="P21281" s="8"/>
    </row>
    <row r="21282" spans="1:16" s="2" customFormat="1" x14ac:dyDescent="0.15">
      <c r="A21282" s="3"/>
      <c r="B21282" s="3"/>
      <c r="J21282" s="3"/>
      <c r="K21282" s="5"/>
      <c r="L21282" s="8"/>
      <c r="N21282" s="5"/>
      <c r="O21282" s="10"/>
      <c r="P21282" s="8"/>
    </row>
    <row r="21283" spans="1:16" s="2" customFormat="1" x14ac:dyDescent="0.15">
      <c r="A21283" s="3"/>
      <c r="B21283" s="3"/>
      <c r="J21283" s="3"/>
      <c r="K21283" s="5"/>
      <c r="L21283" s="8"/>
      <c r="N21283" s="5"/>
      <c r="O21283" s="10"/>
      <c r="P21283" s="8"/>
    </row>
    <row r="21284" spans="1:16" s="2" customFormat="1" x14ac:dyDescent="0.15">
      <c r="A21284" s="3"/>
      <c r="B21284" s="3"/>
      <c r="J21284" s="3"/>
      <c r="K21284" s="5"/>
      <c r="L21284" s="8"/>
      <c r="N21284" s="5"/>
      <c r="O21284" s="10"/>
      <c r="P21284" s="8"/>
    </row>
    <row r="21285" spans="1:16" s="2" customFormat="1" x14ac:dyDescent="0.15">
      <c r="A21285" s="3"/>
      <c r="B21285" s="3"/>
      <c r="J21285" s="3"/>
      <c r="K21285" s="5"/>
      <c r="L21285" s="8"/>
      <c r="N21285" s="5"/>
      <c r="O21285" s="10"/>
      <c r="P21285" s="8"/>
    </row>
    <row r="21286" spans="1:16" s="2" customFormat="1" x14ac:dyDescent="0.15">
      <c r="A21286" s="3"/>
      <c r="B21286" s="3"/>
      <c r="J21286" s="3"/>
      <c r="K21286" s="5"/>
      <c r="L21286" s="8"/>
      <c r="N21286" s="5"/>
      <c r="O21286" s="10"/>
      <c r="P21286" s="8"/>
    </row>
    <row r="21287" spans="1:16" s="2" customFormat="1" x14ac:dyDescent="0.15">
      <c r="A21287" s="3"/>
      <c r="B21287" s="3"/>
      <c r="J21287" s="3"/>
      <c r="K21287" s="5"/>
      <c r="L21287" s="8"/>
      <c r="N21287" s="5"/>
      <c r="O21287" s="10"/>
      <c r="P21287" s="8"/>
    </row>
    <row r="21288" spans="1:16" s="2" customFormat="1" x14ac:dyDescent="0.15">
      <c r="A21288" s="3"/>
      <c r="B21288" s="3"/>
      <c r="J21288" s="3"/>
      <c r="K21288" s="5"/>
      <c r="L21288" s="8"/>
      <c r="N21288" s="5"/>
      <c r="O21288" s="10"/>
      <c r="P21288" s="8"/>
    </row>
    <row r="21289" spans="1:16" s="2" customFormat="1" x14ac:dyDescent="0.15">
      <c r="A21289" s="3"/>
      <c r="B21289" s="3"/>
      <c r="J21289" s="3"/>
      <c r="K21289" s="5"/>
      <c r="L21289" s="8"/>
      <c r="N21289" s="5"/>
      <c r="O21289" s="10"/>
      <c r="P21289" s="8"/>
    </row>
    <row r="21290" spans="1:16" s="2" customFormat="1" x14ac:dyDescent="0.15">
      <c r="A21290" s="3"/>
      <c r="B21290" s="3"/>
      <c r="J21290" s="3"/>
      <c r="K21290" s="5"/>
      <c r="L21290" s="8"/>
      <c r="N21290" s="5"/>
      <c r="O21290" s="10"/>
      <c r="P21290" s="8"/>
    </row>
    <row r="21291" spans="1:16" s="2" customFormat="1" x14ac:dyDescent="0.15">
      <c r="A21291" s="3"/>
      <c r="B21291" s="3"/>
      <c r="J21291" s="3"/>
      <c r="K21291" s="5"/>
      <c r="L21291" s="8"/>
      <c r="N21291" s="5"/>
      <c r="O21291" s="10"/>
      <c r="P21291" s="8"/>
    </row>
    <row r="21292" spans="1:16" s="2" customFormat="1" x14ac:dyDescent="0.15">
      <c r="A21292" s="3"/>
      <c r="B21292" s="3"/>
      <c r="J21292" s="3"/>
      <c r="K21292" s="5"/>
      <c r="L21292" s="8"/>
      <c r="N21292" s="5"/>
      <c r="O21292" s="10"/>
      <c r="P21292" s="8"/>
    </row>
    <row r="21293" spans="1:16" s="2" customFormat="1" x14ac:dyDescent="0.15">
      <c r="A21293" s="3"/>
      <c r="B21293" s="3"/>
      <c r="J21293" s="3"/>
      <c r="K21293" s="5"/>
      <c r="L21293" s="8"/>
      <c r="N21293" s="5"/>
      <c r="O21293" s="10"/>
      <c r="P21293" s="8"/>
    </row>
    <row r="21294" spans="1:16" s="2" customFormat="1" x14ac:dyDescent="0.15">
      <c r="A21294" s="3"/>
      <c r="B21294" s="3"/>
      <c r="J21294" s="3"/>
      <c r="K21294" s="5"/>
      <c r="L21294" s="8"/>
      <c r="N21294" s="5"/>
      <c r="O21294" s="10"/>
      <c r="P21294" s="8"/>
    </row>
    <row r="21295" spans="1:16" s="2" customFormat="1" x14ac:dyDescent="0.15">
      <c r="A21295" s="3"/>
      <c r="B21295" s="3"/>
      <c r="J21295" s="3"/>
      <c r="K21295" s="5"/>
      <c r="L21295" s="8"/>
      <c r="N21295" s="5"/>
      <c r="O21295" s="10"/>
      <c r="P21295" s="8"/>
    </row>
    <row r="21296" spans="1:16" s="2" customFormat="1" x14ac:dyDescent="0.15">
      <c r="A21296" s="3"/>
      <c r="B21296" s="3"/>
      <c r="J21296" s="3"/>
      <c r="K21296" s="5"/>
      <c r="L21296" s="8"/>
      <c r="N21296" s="5"/>
      <c r="O21296" s="10"/>
      <c r="P21296" s="8"/>
    </row>
    <row r="21297" spans="1:16" s="2" customFormat="1" x14ac:dyDescent="0.15">
      <c r="A21297" s="3"/>
      <c r="B21297" s="3"/>
      <c r="J21297" s="3"/>
      <c r="K21297" s="5"/>
      <c r="L21297" s="8"/>
      <c r="N21297" s="5"/>
      <c r="O21297" s="10"/>
      <c r="P21297" s="8"/>
    </row>
    <row r="21298" spans="1:16" s="2" customFormat="1" x14ac:dyDescent="0.15">
      <c r="A21298" s="3"/>
      <c r="B21298" s="3"/>
      <c r="J21298" s="3"/>
      <c r="K21298" s="5"/>
      <c r="L21298" s="8"/>
      <c r="N21298" s="5"/>
      <c r="O21298" s="10"/>
      <c r="P21298" s="8"/>
    </row>
    <row r="21299" spans="1:16" s="2" customFormat="1" x14ac:dyDescent="0.15">
      <c r="A21299" s="3"/>
      <c r="B21299" s="3"/>
      <c r="J21299" s="3"/>
      <c r="K21299" s="5"/>
      <c r="L21299" s="8"/>
      <c r="N21299" s="5"/>
      <c r="O21299" s="10"/>
      <c r="P21299" s="8"/>
    </row>
    <row r="21300" spans="1:16" s="2" customFormat="1" x14ac:dyDescent="0.15">
      <c r="A21300" s="3"/>
      <c r="B21300" s="3"/>
      <c r="J21300" s="3"/>
      <c r="K21300" s="5"/>
      <c r="L21300" s="8"/>
      <c r="N21300" s="5"/>
      <c r="O21300" s="10"/>
      <c r="P21300" s="8"/>
    </row>
    <row r="21301" spans="1:16" s="2" customFormat="1" x14ac:dyDescent="0.15">
      <c r="A21301" s="3"/>
      <c r="B21301" s="3"/>
      <c r="J21301" s="3"/>
      <c r="K21301" s="5"/>
      <c r="L21301" s="8"/>
      <c r="N21301" s="5"/>
      <c r="O21301" s="10"/>
      <c r="P21301" s="8"/>
    </row>
    <row r="21302" spans="1:16" s="2" customFormat="1" x14ac:dyDescent="0.15">
      <c r="A21302" s="3"/>
      <c r="B21302" s="3"/>
      <c r="J21302" s="3"/>
      <c r="K21302" s="5"/>
      <c r="L21302" s="8"/>
      <c r="N21302" s="5"/>
      <c r="O21302" s="10"/>
      <c r="P21302" s="8"/>
    </row>
    <row r="21303" spans="1:16" s="2" customFormat="1" x14ac:dyDescent="0.15">
      <c r="A21303" s="3"/>
      <c r="B21303" s="3"/>
      <c r="J21303" s="3"/>
      <c r="K21303" s="5"/>
      <c r="L21303" s="8"/>
      <c r="N21303" s="5"/>
      <c r="O21303" s="10"/>
      <c r="P21303" s="8"/>
    </row>
    <row r="21304" spans="1:16" s="2" customFormat="1" x14ac:dyDescent="0.15">
      <c r="A21304" s="3"/>
      <c r="B21304" s="3"/>
      <c r="J21304" s="3"/>
      <c r="K21304" s="5"/>
      <c r="L21304" s="8"/>
      <c r="N21304" s="5"/>
      <c r="O21304" s="10"/>
      <c r="P21304" s="8"/>
    </row>
    <row r="21305" spans="1:16" s="2" customFormat="1" x14ac:dyDescent="0.15">
      <c r="A21305" s="3"/>
      <c r="B21305" s="3"/>
      <c r="J21305" s="3"/>
      <c r="K21305" s="5"/>
      <c r="L21305" s="8"/>
      <c r="N21305" s="5"/>
      <c r="O21305" s="10"/>
      <c r="P21305" s="8"/>
    </row>
    <row r="21306" spans="1:16" s="2" customFormat="1" x14ac:dyDescent="0.15">
      <c r="A21306" s="3"/>
      <c r="B21306" s="3"/>
      <c r="J21306" s="3"/>
      <c r="K21306" s="5"/>
      <c r="L21306" s="8"/>
      <c r="N21306" s="5"/>
      <c r="O21306" s="10"/>
      <c r="P21306" s="8"/>
    </row>
    <row r="21307" spans="1:16" s="2" customFormat="1" x14ac:dyDescent="0.15">
      <c r="A21307" s="3"/>
      <c r="B21307" s="3"/>
      <c r="J21307" s="3"/>
      <c r="K21307" s="5"/>
      <c r="L21307" s="8"/>
      <c r="N21307" s="5"/>
      <c r="O21307" s="10"/>
      <c r="P21307" s="8"/>
    </row>
    <row r="21308" spans="1:16" s="2" customFormat="1" x14ac:dyDescent="0.15">
      <c r="A21308" s="3"/>
      <c r="B21308" s="3"/>
      <c r="J21308" s="3"/>
      <c r="K21308" s="5"/>
      <c r="L21308" s="8"/>
      <c r="N21308" s="5"/>
      <c r="O21308" s="10"/>
      <c r="P21308" s="8"/>
    </row>
    <row r="21309" spans="1:16" s="2" customFormat="1" x14ac:dyDescent="0.15">
      <c r="A21309" s="3"/>
      <c r="B21309" s="3"/>
      <c r="J21309" s="3"/>
      <c r="K21309" s="5"/>
      <c r="L21309" s="8"/>
      <c r="N21309" s="5"/>
      <c r="O21309" s="10"/>
      <c r="P21309" s="8"/>
    </row>
    <row r="21310" spans="1:16" s="2" customFormat="1" x14ac:dyDescent="0.15">
      <c r="A21310" s="3"/>
      <c r="B21310" s="3"/>
      <c r="J21310" s="3"/>
      <c r="K21310" s="5"/>
      <c r="L21310" s="8"/>
      <c r="N21310" s="5"/>
      <c r="O21310" s="10"/>
      <c r="P21310" s="8"/>
    </row>
    <row r="21311" spans="1:16" s="2" customFormat="1" x14ac:dyDescent="0.15">
      <c r="A21311" s="3"/>
      <c r="B21311" s="3"/>
      <c r="J21311" s="3"/>
      <c r="K21311" s="5"/>
      <c r="L21311" s="8"/>
      <c r="N21311" s="5"/>
      <c r="O21311" s="10"/>
      <c r="P21311" s="8"/>
    </row>
    <row r="21312" spans="1:16" s="2" customFormat="1" x14ac:dyDescent="0.15">
      <c r="A21312" s="3"/>
      <c r="B21312" s="3"/>
      <c r="J21312" s="3"/>
      <c r="K21312" s="5"/>
      <c r="L21312" s="8"/>
      <c r="N21312" s="5"/>
      <c r="O21312" s="10"/>
      <c r="P21312" s="8"/>
    </row>
    <row r="21313" spans="1:16" s="2" customFormat="1" x14ac:dyDescent="0.15">
      <c r="A21313" s="3"/>
      <c r="B21313" s="3"/>
      <c r="J21313" s="3"/>
      <c r="K21313" s="5"/>
      <c r="L21313" s="8"/>
      <c r="N21313" s="5"/>
      <c r="O21313" s="10"/>
      <c r="P21313" s="8"/>
    </row>
    <row r="21314" spans="1:16" s="2" customFormat="1" x14ac:dyDescent="0.15">
      <c r="A21314" s="3"/>
      <c r="B21314" s="3"/>
      <c r="J21314" s="3"/>
      <c r="K21314" s="5"/>
      <c r="L21314" s="8"/>
      <c r="N21314" s="5"/>
      <c r="O21314" s="10"/>
      <c r="P21314" s="8"/>
    </row>
    <row r="21315" spans="1:16" s="2" customFormat="1" x14ac:dyDescent="0.15">
      <c r="A21315" s="3"/>
      <c r="B21315" s="3"/>
      <c r="J21315" s="3"/>
      <c r="K21315" s="5"/>
      <c r="L21315" s="8"/>
      <c r="N21315" s="5"/>
      <c r="O21315" s="10"/>
      <c r="P21315" s="8"/>
    </row>
    <row r="21316" spans="1:16" s="2" customFormat="1" x14ac:dyDescent="0.15">
      <c r="A21316" s="3"/>
      <c r="B21316" s="3"/>
      <c r="J21316" s="3"/>
      <c r="K21316" s="5"/>
      <c r="L21316" s="8"/>
      <c r="N21316" s="5"/>
      <c r="O21316" s="10"/>
      <c r="P21316" s="8"/>
    </row>
    <row r="21317" spans="1:16" s="2" customFormat="1" x14ac:dyDescent="0.15">
      <c r="A21317" s="3"/>
      <c r="B21317" s="3"/>
      <c r="J21317" s="3"/>
      <c r="K21317" s="5"/>
      <c r="L21317" s="8"/>
      <c r="N21317" s="5"/>
      <c r="O21317" s="10"/>
      <c r="P21317" s="8"/>
    </row>
    <row r="21318" spans="1:16" s="2" customFormat="1" x14ac:dyDescent="0.15">
      <c r="A21318" s="3"/>
      <c r="B21318" s="3"/>
      <c r="J21318" s="3"/>
      <c r="K21318" s="5"/>
      <c r="L21318" s="8"/>
      <c r="N21318" s="5"/>
      <c r="O21318" s="10"/>
      <c r="P21318" s="8"/>
    </row>
    <row r="21319" spans="1:16" s="2" customFormat="1" x14ac:dyDescent="0.15">
      <c r="A21319" s="3"/>
      <c r="B21319" s="3"/>
      <c r="J21319" s="3"/>
      <c r="K21319" s="5"/>
      <c r="L21319" s="8"/>
      <c r="N21319" s="5"/>
      <c r="O21319" s="10"/>
      <c r="P21319" s="8"/>
    </row>
    <row r="21320" spans="1:16" s="2" customFormat="1" x14ac:dyDescent="0.15">
      <c r="A21320" s="3"/>
      <c r="B21320" s="3"/>
      <c r="J21320" s="3"/>
      <c r="K21320" s="5"/>
      <c r="L21320" s="8"/>
      <c r="N21320" s="5"/>
      <c r="O21320" s="10"/>
      <c r="P21320" s="8"/>
    </row>
    <row r="21321" spans="1:16" s="2" customFormat="1" x14ac:dyDescent="0.15">
      <c r="A21321" s="3"/>
      <c r="B21321" s="3"/>
      <c r="J21321" s="3"/>
      <c r="K21321" s="5"/>
      <c r="L21321" s="8"/>
      <c r="N21321" s="5"/>
      <c r="O21321" s="10"/>
      <c r="P21321" s="8"/>
    </row>
    <row r="21322" spans="1:16" s="2" customFormat="1" x14ac:dyDescent="0.15">
      <c r="A21322" s="3"/>
      <c r="B21322" s="3"/>
      <c r="J21322" s="3"/>
      <c r="K21322" s="5"/>
      <c r="L21322" s="8"/>
      <c r="N21322" s="5"/>
      <c r="O21322" s="10"/>
      <c r="P21322" s="8"/>
    </row>
    <row r="21323" spans="1:16" s="2" customFormat="1" x14ac:dyDescent="0.15">
      <c r="A21323" s="3"/>
      <c r="B21323" s="3"/>
      <c r="J21323" s="3"/>
      <c r="K21323" s="5"/>
      <c r="L21323" s="8"/>
      <c r="N21323" s="5"/>
      <c r="O21323" s="10"/>
      <c r="P21323" s="8"/>
    </row>
    <row r="21324" spans="1:16" s="2" customFormat="1" x14ac:dyDescent="0.15">
      <c r="A21324" s="3"/>
      <c r="B21324" s="3"/>
      <c r="J21324" s="3"/>
      <c r="K21324" s="5"/>
      <c r="L21324" s="8"/>
      <c r="N21324" s="5"/>
      <c r="O21324" s="10"/>
      <c r="P21324" s="8"/>
    </row>
    <row r="21325" spans="1:16" s="2" customFormat="1" x14ac:dyDescent="0.15">
      <c r="A21325" s="3"/>
      <c r="B21325" s="3"/>
      <c r="J21325" s="3"/>
      <c r="K21325" s="5"/>
      <c r="L21325" s="8"/>
      <c r="N21325" s="5"/>
      <c r="O21325" s="10"/>
      <c r="P21325" s="8"/>
    </row>
    <row r="21326" spans="1:16" s="2" customFormat="1" x14ac:dyDescent="0.15">
      <c r="A21326" s="3"/>
      <c r="B21326" s="3"/>
      <c r="J21326" s="3"/>
      <c r="K21326" s="5"/>
      <c r="L21326" s="8"/>
      <c r="N21326" s="5"/>
      <c r="O21326" s="10"/>
      <c r="P21326" s="8"/>
    </row>
    <row r="21327" spans="1:16" s="2" customFormat="1" x14ac:dyDescent="0.15">
      <c r="A21327" s="3"/>
      <c r="B21327" s="3"/>
      <c r="J21327" s="3"/>
      <c r="K21327" s="5"/>
      <c r="L21327" s="8"/>
      <c r="N21327" s="5"/>
      <c r="O21327" s="10"/>
      <c r="P21327" s="8"/>
    </row>
    <row r="21328" spans="1:16" s="2" customFormat="1" x14ac:dyDescent="0.15">
      <c r="A21328" s="3"/>
      <c r="B21328" s="3"/>
      <c r="J21328" s="3"/>
      <c r="K21328" s="5"/>
      <c r="L21328" s="8"/>
      <c r="N21328" s="5"/>
      <c r="O21328" s="10"/>
      <c r="P21328" s="8"/>
    </row>
    <row r="21329" spans="1:16" s="2" customFormat="1" x14ac:dyDescent="0.15">
      <c r="A21329" s="3"/>
      <c r="B21329" s="3"/>
      <c r="J21329" s="3"/>
      <c r="K21329" s="5"/>
      <c r="L21329" s="8"/>
      <c r="N21329" s="5"/>
      <c r="O21329" s="10"/>
      <c r="P21329" s="8"/>
    </row>
    <row r="21330" spans="1:16" s="2" customFormat="1" x14ac:dyDescent="0.15">
      <c r="A21330" s="3"/>
      <c r="B21330" s="3"/>
      <c r="J21330" s="3"/>
      <c r="K21330" s="5"/>
      <c r="L21330" s="8"/>
      <c r="N21330" s="5"/>
      <c r="O21330" s="10"/>
      <c r="P21330" s="8"/>
    </row>
    <row r="21331" spans="1:16" s="2" customFormat="1" x14ac:dyDescent="0.15">
      <c r="A21331" s="3"/>
      <c r="B21331" s="3"/>
      <c r="J21331" s="3"/>
      <c r="K21331" s="5"/>
      <c r="L21331" s="8"/>
      <c r="N21331" s="5"/>
      <c r="O21331" s="10"/>
      <c r="P21331" s="8"/>
    </row>
    <row r="21332" spans="1:16" s="2" customFormat="1" x14ac:dyDescent="0.15">
      <c r="A21332" s="3"/>
      <c r="B21332" s="3"/>
      <c r="J21332" s="3"/>
      <c r="K21332" s="5"/>
      <c r="L21332" s="8"/>
      <c r="N21332" s="5"/>
      <c r="O21332" s="10"/>
      <c r="P21332" s="8"/>
    </row>
    <row r="21333" spans="1:16" s="2" customFormat="1" x14ac:dyDescent="0.15">
      <c r="A21333" s="3"/>
      <c r="B21333" s="3"/>
      <c r="J21333" s="3"/>
      <c r="K21333" s="5"/>
      <c r="L21333" s="8"/>
      <c r="N21333" s="5"/>
      <c r="O21333" s="10"/>
      <c r="P21333" s="8"/>
    </row>
    <row r="21334" spans="1:16" s="2" customFormat="1" x14ac:dyDescent="0.15">
      <c r="A21334" s="3"/>
      <c r="B21334" s="3"/>
      <c r="J21334" s="3"/>
      <c r="K21334" s="5"/>
      <c r="L21334" s="8"/>
      <c r="N21334" s="5"/>
      <c r="O21334" s="10"/>
      <c r="P21334" s="8"/>
    </row>
    <row r="21335" spans="1:16" s="2" customFormat="1" x14ac:dyDescent="0.15">
      <c r="A21335" s="3"/>
      <c r="B21335" s="3"/>
      <c r="J21335" s="3"/>
      <c r="K21335" s="5"/>
      <c r="L21335" s="8"/>
      <c r="N21335" s="5"/>
      <c r="O21335" s="10"/>
      <c r="P21335" s="8"/>
    </row>
    <row r="21336" spans="1:16" s="2" customFormat="1" x14ac:dyDescent="0.15">
      <c r="A21336" s="3"/>
      <c r="B21336" s="3"/>
      <c r="J21336" s="3"/>
      <c r="K21336" s="5"/>
      <c r="L21336" s="8"/>
      <c r="N21336" s="5"/>
      <c r="O21336" s="10"/>
      <c r="P21336" s="8"/>
    </row>
    <row r="21337" spans="1:16" s="2" customFormat="1" x14ac:dyDescent="0.15">
      <c r="A21337" s="3"/>
      <c r="B21337" s="3"/>
      <c r="J21337" s="3"/>
      <c r="K21337" s="5"/>
      <c r="L21337" s="8"/>
      <c r="N21337" s="5"/>
      <c r="O21337" s="10"/>
      <c r="P21337" s="8"/>
    </row>
    <row r="21338" spans="1:16" s="2" customFormat="1" x14ac:dyDescent="0.15">
      <c r="A21338" s="3"/>
      <c r="B21338" s="3"/>
      <c r="J21338" s="3"/>
      <c r="K21338" s="5"/>
      <c r="L21338" s="8"/>
      <c r="N21338" s="5"/>
      <c r="O21338" s="10"/>
      <c r="P21338" s="8"/>
    </row>
    <row r="21339" spans="1:16" s="2" customFormat="1" x14ac:dyDescent="0.15">
      <c r="A21339" s="3"/>
      <c r="B21339" s="3"/>
      <c r="J21339" s="3"/>
      <c r="K21339" s="5"/>
      <c r="L21339" s="8"/>
      <c r="N21339" s="5"/>
      <c r="O21339" s="10"/>
      <c r="P21339" s="8"/>
    </row>
    <row r="21340" spans="1:16" s="2" customFormat="1" x14ac:dyDescent="0.15">
      <c r="A21340" s="3"/>
      <c r="B21340" s="3"/>
      <c r="J21340" s="3"/>
      <c r="K21340" s="5"/>
      <c r="L21340" s="8"/>
      <c r="N21340" s="5"/>
      <c r="O21340" s="10"/>
      <c r="P21340" s="8"/>
    </row>
    <row r="21341" spans="1:16" s="2" customFormat="1" x14ac:dyDescent="0.15">
      <c r="A21341" s="3"/>
      <c r="B21341" s="3"/>
      <c r="J21341" s="3"/>
      <c r="K21341" s="5"/>
      <c r="L21341" s="8"/>
      <c r="N21341" s="5"/>
      <c r="O21341" s="10"/>
      <c r="P21341" s="8"/>
    </row>
    <row r="21342" spans="1:16" s="2" customFormat="1" x14ac:dyDescent="0.15">
      <c r="A21342" s="3"/>
      <c r="B21342" s="3"/>
      <c r="J21342" s="3"/>
      <c r="K21342" s="5"/>
      <c r="L21342" s="8"/>
      <c r="N21342" s="5"/>
      <c r="O21342" s="10"/>
      <c r="P21342" s="8"/>
    </row>
    <row r="21343" spans="1:16" s="2" customFormat="1" x14ac:dyDescent="0.15">
      <c r="A21343" s="3"/>
      <c r="B21343" s="3"/>
      <c r="J21343" s="3"/>
      <c r="K21343" s="5"/>
      <c r="L21343" s="8"/>
      <c r="N21343" s="5"/>
      <c r="O21343" s="10"/>
      <c r="P21343" s="8"/>
    </row>
    <row r="21344" spans="1:16" s="2" customFormat="1" x14ac:dyDescent="0.15">
      <c r="A21344" s="3"/>
      <c r="B21344" s="3"/>
      <c r="J21344" s="3"/>
      <c r="K21344" s="5"/>
      <c r="L21344" s="8"/>
      <c r="N21344" s="5"/>
      <c r="O21344" s="10"/>
      <c r="P21344" s="8"/>
    </row>
    <row r="21345" spans="1:16" s="2" customFormat="1" x14ac:dyDescent="0.15">
      <c r="A21345" s="3"/>
      <c r="B21345" s="3"/>
      <c r="J21345" s="3"/>
      <c r="K21345" s="5"/>
      <c r="L21345" s="8"/>
      <c r="N21345" s="5"/>
      <c r="O21345" s="10"/>
      <c r="P21345" s="8"/>
    </row>
    <row r="21346" spans="1:16" s="2" customFormat="1" x14ac:dyDescent="0.15">
      <c r="A21346" s="3"/>
      <c r="B21346" s="3"/>
      <c r="J21346" s="3"/>
      <c r="K21346" s="5"/>
      <c r="L21346" s="8"/>
      <c r="N21346" s="5"/>
      <c r="O21346" s="10"/>
      <c r="P21346" s="8"/>
    </row>
    <row r="21347" spans="1:16" s="2" customFormat="1" x14ac:dyDescent="0.15">
      <c r="A21347" s="3"/>
      <c r="B21347" s="3"/>
      <c r="J21347" s="3"/>
      <c r="K21347" s="5"/>
      <c r="L21347" s="8"/>
      <c r="N21347" s="5"/>
      <c r="O21347" s="10"/>
      <c r="P21347" s="8"/>
    </row>
    <row r="21348" spans="1:16" s="2" customFormat="1" x14ac:dyDescent="0.15">
      <c r="A21348" s="3"/>
      <c r="B21348" s="3"/>
      <c r="J21348" s="3"/>
      <c r="K21348" s="5"/>
      <c r="L21348" s="8"/>
      <c r="N21348" s="5"/>
      <c r="O21348" s="10"/>
      <c r="P21348" s="8"/>
    </row>
    <row r="21349" spans="1:16" s="2" customFormat="1" x14ac:dyDescent="0.15">
      <c r="A21349" s="3"/>
      <c r="B21349" s="3"/>
      <c r="J21349" s="3"/>
      <c r="K21349" s="5"/>
      <c r="L21349" s="8"/>
      <c r="N21349" s="5"/>
      <c r="O21349" s="10"/>
      <c r="P21349" s="8"/>
    </row>
    <row r="21350" spans="1:16" s="2" customFormat="1" x14ac:dyDescent="0.15">
      <c r="A21350" s="3"/>
      <c r="B21350" s="3"/>
      <c r="J21350" s="3"/>
      <c r="K21350" s="5"/>
      <c r="L21350" s="8"/>
      <c r="N21350" s="5"/>
      <c r="O21350" s="10"/>
      <c r="P21350" s="8"/>
    </row>
    <row r="21351" spans="1:16" s="2" customFormat="1" x14ac:dyDescent="0.15">
      <c r="A21351" s="3"/>
      <c r="B21351" s="3"/>
      <c r="J21351" s="3"/>
      <c r="K21351" s="5"/>
      <c r="L21351" s="8"/>
      <c r="N21351" s="5"/>
      <c r="O21351" s="10"/>
      <c r="P21351" s="8"/>
    </row>
    <row r="21352" spans="1:16" s="2" customFormat="1" x14ac:dyDescent="0.15">
      <c r="A21352" s="3"/>
      <c r="B21352" s="3"/>
      <c r="J21352" s="3"/>
      <c r="K21352" s="5"/>
      <c r="L21352" s="8"/>
      <c r="N21352" s="5"/>
      <c r="O21352" s="10"/>
      <c r="P21352" s="8"/>
    </row>
    <row r="21353" spans="1:16" s="2" customFormat="1" x14ac:dyDescent="0.15">
      <c r="A21353" s="3"/>
      <c r="B21353" s="3"/>
      <c r="J21353" s="3"/>
      <c r="K21353" s="5"/>
      <c r="L21353" s="8"/>
      <c r="N21353" s="5"/>
      <c r="O21353" s="10"/>
      <c r="P21353" s="8"/>
    </row>
    <row r="21354" spans="1:16" s="2" customFormat="1" x14ac:dyDescent="0.15">
      <c r="A21354" s="3"/>
      <c r="B21354" s="3"/>
      <c r="J21354" s="3"/>
      <c r="K21354" s="5"/>
      <c r="L21354" s="8"/>
      <c r="N21354" s="5"/>
      <c r="O21354" s="10"/>
      <c r="P21354" s="8"/>
    </row>
    <row r="21355" spans="1:16" s="2" customFormat="1" x14ac:dyDescent="0.15">
      <c r="A21355" s="3"/>
      <c r="B21355" s="3"/>
      <c r="J21355" s="3"/>
      <c r="K21355" s="5"/>
      <c r="L21355" s="8"/>
      <c r="N21355" s="5"/>
      <c r="O21355" s="10"/>
      <c r="P21355" s="8"/>
    </row>
    <row r="21356" spans="1:16" s="2" customFormat="1" x14ac:dyDescent="0.15">
      <c r="A21356" s="3"/>
      <c r="B21356" s="3"/>
      <c r="J21356" s="3"/>
      <c r="K21356" s="5"/>
      <c r="L21356" s="8"/>
      <c r="N21356" s="5"/>
      <c r="O21356" s="10"/>
      <c r="P21356" s="8"/>
    </row>
    <row r="21357" spans="1:16" s="2" customFormat="1" x14ac:dyDescent="0.15">
      <c r="A21357" s="3"/>
      <c r="B21357" s="3"/>
      <c r="J21357" s="3"/>
      <c r="K21357" s="5"/>
      <c r="L21357" s="8"/>
      <c r="N21357" s="5"/>
      <c r="O21357" s="10"/>
      <c r="P21357" s="8"/>
    </row>
    <row r="21358" spans="1:16" s="2" customFormat="1" x14ac:dyDescent="0.15">
      <c r="A21358" s="3"/>
      <c r="B21358" s="3"/>
      <c r="J21358" s="3"/>
      <c r="K21358" s="5"/>
      <c r="L21358" s="8"/>
      <c r="N21358" s="5"/>
      <c r="O21358" s="10"/>
      <c r="P21358" s="8"/>
    </row>
    <row r="21359" spans="1:16" s="2" customFormat="1" x14ac:dyDescent="0.15">
      <c r="A21359" s="3"/>
      <c r="B21359" s="3"/>
      <c r="J21359" s="3"/>
      <c r="K21359" s="5"/>
      <c r="L21359" s="8"/>
      <c r="N21359" s="5"/>
      <c r="O21359" s="10"/>
      <c r="P21359" s="8"/>
    </row>
    <row r="21360" spans="1:16" s="2" customFormat="1" x14ac:dyDescent="0.15">
      <c r="A21360" s="3"/>
      <c r="B21360" s="3"/>
      <c r="J21360" s="3"/>
      <c r="K21360" s="5"/>
      <c r="L21360" s="8"/>
      <c r="N21360" s="5"/>
      <c r="O21360" s="10"/>
      <c r="P21360" s="8"/>
    </row>
    <row r="21361" spans="1:16" s="2" customFormat="1" x14ac:dyDescent="0.15">
      <c r="A21361" s="3"/>
      <c r="B21361" s="3"/>
      <c r="J21361" s="3"/>
      <c r="K21361" s="5"/>
      <c r="L21361" s="8"/>
      <c r="N21361" s="5"/>
      <c r="O21361" s="10"/>
      <c r="P21361" s="8"/>
    </row>
    <row r="21362" spans="1:16" s="2" customFormat="1" x14ac:dyDescent="0.15">
      <c r="A21362" s="3"/>
      <c r="B21362" s="3"/>
      <c r="J21362" s="3"/>
      <c r="K21362" s="5"/>
      <c r="L21362" s="8"/>
      <c r="N21362" s="5"/>
      <c r="O21362" s="10"/>
      <c r="P21362" s="8"/>
    </row>
    <row r="21363" spans="1:16" s="2" customFormat="1" x14ac:dyDescent="0.15">
      <c r="A21363" s="3"/>
      <c r="B21363" s="3"/>
      <c r="J21363" s="3"/>
      <c r="K21363" s="5"/>
      <c r="L21363" s="8"/>
      <c r="N21363" s="5"/>
      <c r="O21363" s="10"/>
      <c r="P21363" s="8"/>
    </row>
    <row r="21364" spans="1:16" s="2" customFormat="1" x14ac:dyDescent="0.15">
      <c r="A21364" s="3"/>
      <c r="B21364" s="3"/>
      <c r="J21364" s="3"/>
      <c r="K21364" s="5"/>
      <c r="L21364" s="8"/>
      <c r="N21364" s="5"/>
      <c r="O21364" s="10"/>
      <c r="P21364" s="8"/>
    </row>
    <row r="21365" spans="1:16" s="2" customFormat="1" x14ac:dyDescent="0.15">
      <c r="A21365" s="3"/>
      <c r="B21365" s="3"/>
      <c r="J21365" s="3"/>
      <c r="K21365" s="5"/>
      <c r="L21365" s="8"/>
      <c r="N21365" s="5"/>
      <c r="O21365" s="10"/>
      <c r="P21365" s="8"/>
    </row>
    <row r="21366" spans="1:16" s="2" customFormat="1" x14ac:dyDescent="0.15">
      <c r="A21366" s="3"/>
      <c r="B21366" s="3"/>
      <c r="J21366" s="3"/>
      <c r="K21366" s="5"/>
      <c r="L21366" s="8"/>
      <c r="N21366" s="5"/>
      <c r="O21366" s="10"/>
      <c r="P21366" s="8"/>
    </row>
    <row r="21367" spans="1:16" s="2" customFormat="1" x14ac:dyDescent="0.15">
      <c r="A21367" s="3"/>
      <c r="B21367" s="3"/>
      <c r="J21367" s="3"/>
      <c r="K21367" s="5"/>
      <c r="L21367" s="8"/>
      <c r="N21367" s="5"/>
      <c r="O21367" s="10"/>
      <c r="P21367" s="8"/>
    </row>
    <row r="21368" spans="1:16" s="2" customFormat="1" x14ac:dyDescent="0.15">
      <c r="A21368" s="3"/>
      <c r="B21368" s="3"/>
      <c r="J21368" s="3"/>
      <c r="K21368" s="5"/>
      <c r="L21368" s="8"/>
      <c r="N21368" s="5"/>
      <c r="O21368" s="10"/>
      <c r="P21368" s="8"/>
    </row>
    <row r="21369" spans="1:16" s="2" customFormat="1" x14ac:dyDescent="0.15">
      <c r="A21369" s="3"/>
      <c r="B21369" s="3"/>
      <c r="J21369" s="3"/>
      <c r="K21369" s="5"/>
      <c r="L21369" s="8"/>
      <c r="N21369" s="5"/>
      <c r="O21369" s="10"/>
      <c r="P21369" s="8"/>
    </row>
    <row r="21370" spans="1:16" s="2" customFormat="1" x14ac:dyDescent="0.15">
      <c r="A21370" s="3"/>
      <c r="B21370" s="3"/>
      <c r="J21370" s="3"/>
      <c r="K21370" s="5"/>
      <c r="L21370" s="8"/>
      <c r="N21370" s="5"/>
      <c r="O21370" s="10"/>
      <c r="P21370" s="8"/>
    </row>
    <row r="21371" spans="1:16" s="2" customFormat="1" x14ac:dyDescent="0.15">
      <c r="A21371" s="3"/>
      <c r="B21371" s="3"/>
      <c r="J21371" s="3"/>
      <c r="K21371" s="5"/>
      <c r="L21371" s="8"/>
      <c r="N21371" s="5"/>
      <c r="O21371" s="10"/>
      <c r="P21371" s="8"/>
    </row>
    <row r="21372" spans="1:16" s="2" customFormat="1" x14ac:dyDescent="0.15">
      <c r="A21372" s="3"/>
      <c r="B21372" s="3"/>
      <c r="J21372" s="3"/>
      <c r="K21372" s="5"/>
      <c r="L21372" s="8"/>
      <c r="N21372" s="5"/>
      <c r="O21372" s="10"/>
      <c r="P21372" s="8"/>
    </row>
    <row r="21373" spans="1:16" s="2" customFormat="1" x14ac:dyDescent="0.15">
      <c r="A21373" s="3"/>
      <c r="B21373" s="3"/>
      <c r="J21373" s="3"/>
      <c r="K21373" s="5"/>
      <c r="L21373" s="8"/>
      <c r="N21373" s="5"/>
      <c r="O21373" s="10"/>
      <c r="P21373" s="8"/>
    </row>
    <row r="21374" spans="1:16" s="2" customFormat="1" x14ac:dyDescent="0.15">
      <c r="A21374" s="3"/>
      <c r="B21374" s="3"/>
      <c r="J21374" s="3"/>
      <c r="K21374" s="5"/>
      <c r="L21374" s="8"/>
      <c r="N21374" s="5"/>
      <c r="O21374" s="10"/>
      <c r="P21374" s="8"/>
    </row>
    <row r="21375" spans="1:16" s="2" customFormat="1" x14ac:dyDescent="0.15">
      <c r="A21375" s="3"/>
      <c r="B21375" s="3"/>
      <c r="J21375" s="3"/>
      <c r="K21375" s="5"/>
      <c r="L21375" s="8"/>
      <c r="N21375" s="5"/>
      <c r="O21375" s="10"/>
      <c r="P21375" s="8"/>
    </row>
    <row r="21376" spans="1:16" s="2" customFormat="1" x14ac:dyDescent="0.15">
      <c r="A21376" s="3"/>
      <c r="B21376" s="3"/>
      <c r="J21376" s="3"/>
      <c r="K21376" s="5"/>
      <c r="L21376" s="8"/>
      <c r="N21376" s="5"/>
      <c r="O21376" s="10"/>
      <c r="P21376" s="8"/>
    </row>
    <row r="21377" spans="1:16" s="2" customFormat="1" x14ac:dyDescent="0.15">
      <c r="A21377" s="3"/>
      <c r="B21377" s="3"/>
      <c r="J21377" s="3"/>
      <c r="K21377" s="5"/>
      <c r="L21377" s="8"/>
      <c r="N21377" s="5"/>
      <c r="O21377" s="10"/>
      <c r="P21377" s="8"/>
    </row>
    <row r="21378" spans="1:16" s="2" customFormat="1" x14ac:dyDescent="0.15">
      <c r="A21378" s="3"/>
      <c r="B21378" s="3"/>
      <c r="J21378" s="3"/>
      <c r="K21378" s="5"/>
      <c r="L21378" s="8"/>
      <c r="N21378" s="5"/>
      <c r="O21378" s="10"/>
      <c r="P21378" s="8"/>
    </row>
    <row r="21379" spans="1:16" s="2" customFormat="1" x14ac:dyDescent="0.15">
      <c r="A21379" s="3"/>
      <c r="B21379" s="3"/>
      <c r="J21379" s="3"/>
      <c r="K21379" s="5"/>
      <c r="L21379" s="8"/>
      <c r="N21379" s="5"/>
      <c r="O21379" s="10"/>
      <c r="P21379" s="8"/>
    </row>
    <row r="21380" spans="1:16" s="2" customFormat="1" x14ac:dyDescent="0.15">
      <c r="A21380" s="3"/>
      <c r="B21380" s="3"/>
      <c r="J21380" s="3"/>
      <c r="K21380" s="5"/>
      <c r="L21380" s="8"/>
      <c r="N21380" s="5"/>
      <c r="O21380" s="10"/>
      <c r="P21380" s="8"/>
    </row>
    <row r="21381" spans="1:16" s="2" customFormat="1" x14ac:dyDescent="0.15">
      <c r="A21381" s="3"/>
      <c r="B21381" s="3"/>
      <c r="J21381" s="3"/>
      <c r="K21381" s="5"/>
      <c r="L21381" s="8"/>
      <c r="N21381" s="5"/>
      <c r="O21381" s="10"/>
      <c r="P21381" s="8"/>
    </row>
    <row r="21382" spans="1:16" s="2" customFormat="1" x14ac:dyDescent="0.15">
      <c r="A21382" s="3"/>
      <c r="B21382" s="3"/>
      <c r="J21382" s="3"/>
      <c r="K21382" s="5"/>
      <c r="L21382" s="8"/>
      <c r="N21382" s="5"/>
      <c r="O21382" s="10"/>
      <c r="P21382" s="8"/>
    </row>
    <row r="21383" spans="1:16" s="2" customFormat="1" x14ac:dyDescent="0.15">
      <c r="A21383" s="3"/>
      <c r="B21383" s="3"/>
      <c r="J21383" s="3"/>
      <c r="K21383" s="5"/>
      <c r="L21383" s="8"/>
      <c r="N21383" s="5"/>
      <c r="O21383" s="10"/>
      <c r="P21383" s="8"/>
    </row>
    <row r="21384" spans="1:16" s="2" customFormat="1" x14ac:dyDescent="0.15">
      <c r="A21384" s="3"/>
      <c r="B21384" s="3"/>
      <c r="J21384" s="3"/>
      <c r="K21384" s="5"/>
      <c r="L21384" s="8"/>
      <c r="N21384" s="5"/>
      <c r="O21384" s="10"/>
      <c r="P21384" s="8"/>
    </row>
    <row r="21385" spans="1:16" s="2" customFormat="1" x14ac:dyDescent="0.15">
      <c r="A21385" s="3"/>
      <c r="B21385" s="3"/>
      <c r="J21385" s="3"/>
      <c r="K21385" s="5"/>
      <c r="L21385" s="8"/>
      <c r="N21385" s="5"/>
      <c r="O21385" s="10"/>
      <c r="P21385" s="8"/>
    </row>
    <row r="21386" spans="1:16" s="2" customFormat="1" x14ac:dyDescent="0.15">
      <c r="A21386" s="3"/>
      <c r="B21386" s="3"/>
      <c r="J21386" s="3"/>
      <c r="K21386" s="5"/>
      <c r="L21386" s="8"/>
      <c r="N21386" s="5"/>
      <c r="O21386" s="10"/>
      <c r="P21386" s="8"/>
    </row>
    <row r="21387" spans="1:16" s="2" customFormat="1" x14ac:dyDescent="0.15">
      <c r="A21387" s="3"/>
      <c r="B21387" s="3"/>
      <c r="J21387" s="3"/>
      <c r="K21387" s="5"/>
      <c r="L21387" s="8"/>
      <c r="N21387" s="5"/>
      <c r="O21387" s="10"/>
      <c r="P21387" s="8"/>
    </row>
    <row r="21388" spans="1:16" s="2" customFormat="1" x14ac:dyDescent="0.15">
      <c r="A21388" s="3"/>
      <c r="B21388" s="3"/>
      <c r="J21388" s="3"/>
      <c r="K21388" s="5"/>
      <c r="L21388" s="8"/>
      <c r="N21388" s="5"/>
      <c r="O21388" s="10"/>
      <c r="P21388" s="8"/>
    </row>
    <row r="21389" spans="1:16" s="2" customFormat="1" x14ac:dyDescent="0.15">
      <c r="A21389" s="3"/>
      <c r="B21389" s="3"/>
      <c r="J21389" s="3"/>
      <c r="K21389" s="5"/>
      <c r="L21389" s="8"/>
      <c r="N21389" s="5"/>
      <c r="O21389" s="10"/>
      <c r="P21389" s="8"/>
    </row>
    <row r="21390" spans="1:16" s="2" customFormat="1" x14ac:dyDescent="0.15">
      <c r="A21390" s="3"/>
      <c r="B21390" s="3"/>
      <c r="J21390" s="3"/>
      <c r="K21390" s="5"/>
      <c r="L21390" s="8"/>
      <c r="N21390" s="5"/>
      <c r="O21390" s="10"/>
      <c r="P21390" s="8"/>
    </row>
    <row r="21391" spans="1:16" s="2" customFormat="1" x14ac:dyDescent="0.15">
      <c r="A21391" s="3"/>
      <c r="B21391" s="3"/>
      <c r="J21391" s="3"/>
      <c r="K21391" s="5"/>
      <c r="L21391" s="8"/>
      <c r="N21391" s="5"/>
      <c r="O21391" s="10"/>
      <c r="P21391" s="8"/>
    </row>
    <row r="21392" spans="1:16" s="2" customFormat="1" x14ac:dyDescent="0.15">
      <c r="A21392" s="3"/>
      <c r="B21392" s="3"/>
      <c r="J21392" s="3"/>
      <c r="K21392" s="5"/>
      <c r="L21392" s="8"/>
      <c r="N21392" s="5"/>
      <c r="O21392" s="10"/>
      <c r="P21392" s="8"/>
    </row>
    <row r="21393" spans="1:16" s="2" customFormat="1" x14ac:dyDescent="0.15">
      <c r="A21393" s="3"/>
      <c r="B21393" s="3"/>
      <c r="J21393" s="3"/>
      <c r="K21393" s="5"/>
      <c r="L21393" s="8"/>
      <c r="N21393" s="5"/>
      <c r="O21393" s="10"/>
      <c r="P21393" s="8"/>
    </row>
    <row r="21394" spans="1:16" s="2" customFormat="1" x14ac:dyDescent="0.15">
      <c r="A21394" s="3"/>
      <c r="B21394" s="3"/>
      <c r="J21394" s="3"/>
      <c r="K21394" s="5"/>
      <c r="L21394" s="8"/>
      <c r="N21394" s="5"/>
      <c r="O21394" s="10"/>
      <c r="P21394" s="8"/>
    </row>
    <row r="21395" spans="1:16" s="2" customFormat="1" x14ac:dyDescent="0.15">
      <c r="A21395" s="3"/>
      <c r="B21395" s="3"/>
      <c r="J21395" s="3"/>
      <c r="K21395" s="5"/>
      <c r="L21395" s="8"/>
      <c r="N21395" s="5"/>
      <c r="O21395" s="10"/>
      <c r="P21395" s="8"/>
    </row>
    <row r="21396" spans="1:16" s="2" customFormat="1" x14ac:dyDescent="0.15">
      <c r="A21396" s="3"/>
      <c r="B21396" s="3"/>
      <c r="J21396" s="3"/>
      <c r="K21396" s="5"/>
      <c r="L21396" s="8"/>
      <c r="N21396" s="5"/>
      <c r="O21396" s="10"/>
      <c r="P21396" s="8"/>
    </row>
    <row r="21397" spans="1:16" s="2" customFormat="1" x14ac:dyDescent="0.15">
      <c r="A21397" s="3"/>
      <c r="B21397" s="3"/>
      <c r="J21397" s="3"/>
      <c r="K21397" s="5"/>
      <c r="L21397" s="8"/>
      <c r="N21397" s="5"/>
      <c r="O21397" s="10"/>
      <c r="P21397" s="8"/>
    </row>
    <row r="21398" spans="1:16" s="2" customFormat="1" x14ac:dyDescent="0.15">
      <c r="A21398" s="3"/>
      <c r="B21398" s="3"/>
      <c r="J21398" s="3"/>
      <c r="K21398" s="5"/>
      <c r="L21398" s="8"/>
      <c r="N21398" s="5"/>
      <c r="O21398" s="10"/>
      <c r="P21398" s="8"/>
    </row>
    <row r="21399" spans="1:16" s="2" customFormat="1" x14ac:dyDescent="0.15">
      <c r="A21399" s="3"/>
      <c r="B21399" s="3"/>
      <c r="J21399" s="3"/>
      <c r="K21399" s="5"/>
      <c r="L21399" s="8"/>
      <c r="N21399" s="5"/>
      <c r="O21399" s="10"/>
      <c r="P21399" s="8"/>
    </row>
    <row r="21400" spans="1:16" s="2" customFormat="1" x14ac:dyDescent="0.15">
      <c r="A21400" s="3"/>
      <c r="B21400" s="3"/>
      <c r="J21400" s="3"/>
      <c r="K21400" s="5"/>
      <c r="L21400" s="8"/>
      <c r="N21400" s="5"/>
      <c r="O21400" s="10"/>
      <c r="P21400" s="8"/>
    </row>
    <row r="21401" spans="1:16" s="2" customFormat="1" x14ac:dyDescent="0.15">
      <c r="A21401" s="3"/>
      <c r="B21401" s="3"/>
      <c r="J21401" s="3"/>
      <c r="K21401" s="5"/>
      <c r="L21401" s="8"/>
      <c r="N21401" s="5"/>
      <c r="O21401" s="10"/>
      <c r="P21401" s="8"/>
    </row>
    <row r="21402" spans="1:16" s="2" customFormat="1" x14ac:dyDescent="0.15">
      <c r="A21402" s="3"/>
      <c r="B21402" s="3"/>
      <c r="J21402" s="3"/>
      <c r="K21402" s="5"/>
      <c r="L21402" s="8"/>
      <c r="N21402" s="5"/>
      <c r="O21402" s="10"/>
      <c r="P21402" s="8"/>
    </row>
    <row r="21403" spans="1:16" s="2" customFormat="1" x14ac:dyDescent="0.15">
      <c r="A21403" s="3"/>
      <c r="B21403" s="3"/>
      <c r="J21403" s="3"/>
      <c r="K21403" s="5"/>
      <c r="L21403" s="8"/>
      <c r="N21403" s="5"/>
      <c r="O21403" s="10"/>
      <c r="P21403" s="8"/>
    </row>
    <row r="21404" spans="1:16" s="2" customFormat="1" x14ac:dyDescent="0.15">
      <c r="A21404" s="3"/>
      <c r="B21404" s="3"/>
      <c r="J21404" s="3"/>
      <c r="K21404" s="5"/>
      <c r="L21404" s="8"/>
      <c r="N21404" s="5"/>
      <c r="O21404" s="10"/>
      <c r="P21404" s="8"/>
    </row>
    <row r="21405" spans="1:16" s="2" customFormat="1" x14ac:dyDescent="0.15">
      <c r="A21405" s="3"/>
      <c r="B21405" s="3"/>
      <c r="J21405" s="3"/>
      <c r="K21405" s="5"/>
      <c r="L21405" s="8"/>
      <c r="N21405" s="5"/>
      <c r="O21405" s="10"/>
      <c r="P21405" s="8"/>
    </row>
    <row r="21406" spans="1:16" s="2" customFormat="1" x14ac:dyDescent="0.15">
      <c r="A21406" s="3"/>
      <c r="B21406" s="3"/>
      <c r="J21406" s="3"/>
      <c r="K21406" s="5"/>
      <c r="L21406" s="8"/>
      <c r="N21406" s="5"/>
      <c r="O21406" s="10"/>
      <c r="P21406" s="8"/>
    </row>
    <row r="21407" spans="1:16" s="2" customFormat="1" x14ac:dyDescent="0.15">
      <c r="A21407" s="3"/>
      <c r="B21407" s="3"/>
      <c r="J21407" s="3"/>
      <c r="K21407" s="5"/>
      <c r="L21407" s="8"/>
      <c r="N21407" s="5"/>
      <c r="O21407" s="10"/>
      <c r="P21407" s="8"/>
    </row>
    <row r="21408" spans="1:16" s="2" customFormat="1" x14ac:dyDescent="0.15">
      <c r="A21408" s="3"/>
      <c r="B21408" s="3"/>
      <c r="J21408" s="3"/>
      <c r="K21408" s="5"/>
      <c r="L21408" s="8"/>
      <c r="N21408" s="5"/>
      <c r="O21408" s="10"/>
      <c r="P21408" s="8"/>
    </row>
    <row r="21409" spans="1:16" s="2" customFormat="1" x14ac:dyDescent="0.15">
      <c r="A21409" s="3"/>
      <c r="B21409" s="3"/>
      <c r="J21409" s="3"/>
      <c r="K21409" s="5"/>
      <c r="L21409" s="8"/>
      <c r="N21409" s="5"/>
      <c r="O21409" s="10"/>
      <c r="P21409" s="8"/>
    </row>
    <row r="21410" spans="1:16" s="2" customFormat="1" x14ac:dyDescent="0.15">
      <c r="A21410" s="3"/>
      <c r="B21410" s="3"/>
      <c r="J21410" s="3"/>
      <c r="K21410" s="5"/>
      <c r="L21410" s="8"/>
      <c r="N21410" s="5"/>
      <c r="O21410" s="10"/>
      <c r="P21410" s="8"/>
    </row>
    <row r="21411" spans="1:16" s="2" customFormat="1" x14ac:dyDescent="0.15">
      <c r="A21411" s="3"/>
      <c r="B21411" s="3"/>
      <c r="J21411" s="3"/>
      <c r="K21411" s="5"/>
      <c r="L21411" s="8"/>
      <c r="N21411" s="5"/>
      <c r="O21411" s="10"/>
      <c r="P21411" s="8"/>
    </row>
    <row r="21412" spans="1:16" s="2" customFormat="1" x14ac:dyDescent="0.15">
      <c r="A21412" s="3"/>
      <c r="B21412" s="3"/>
      <c r="J21412" s="3"/>
      <c r="K21412" s="5"/>
      <c r="L21412" s="8"/>
      <c r="N21412" s="5"/>
      <c r="O21412" s="10"/>
      <c r="P21412" s="8"/>
    </row>
    <row r="21413" spans="1:16" s="2" customFormat="1" x14ac:dyDescent="0.15">
      <c r="A21413" s="3"/>
      <c r="B21413" s="3"/>
      <c r="J21413" s="3"/>
      <c r="K21413" s="5"/>
      <c r="L21413" s="8"/>
      <c r="N21413" s="5"/>
      <c r="O21413" s="10"/>
      <c r="P21413" s="8"/>
    </row>
    <row r="21414" spans="1:16" s="2" customFormat="1" x14ac:dyDescent="0.15">
      <c r="A21414" s="3"/>
      <c r="B21414" s="3"/>
      <c r="J21414" s="3"/>
      <c r="K21414" s="5"/>
      <c r="L21414" s="8"/>
      <c r="N21414" s="5"/>
      <c r="O21414" s="10"/>
      <c r="P21414" s="8"/>
    </row>
    <row r="21415" spans="1:16" s="2" customFormat="1" x14ac:dyDescent="0.15">
      <c r="A21415" s="3"/>
      <c r="B21415" s="3"/>
      <c r="J21415" s="3"/>
      <c r="K21415" s="5"/>
      <c r="L21415" s="8"/>
      <c r="N21415" s="5"/>
      <c r="O21415" s="10"/>
      <c r="P21415" s="8"/>
    </row>
    <row r="21416" spans="1:16" s="2" customFormat="1" x14ac:dyDescent="0.15">
      <c r="A21416" s="3"/>
      <c r="B21416" s="3"/>
      <c r="J21416" s="3"/>
      <c r="K21416" s="5"/>
      <c r="L21416" s="8"/>
      <c r="N21416" s="5"/>
      <c r="O21416" s="10"/>
      <c r="P21416" s="8"/>
    </row>
    <row r="21417" spans="1:16" s="2" customFormat="1" x14ac:dyDescent="0.15">
      <c r="A21417" s="3"/>
      <c r="B21417" s="3"/>
      <c r="J21417" s="3"/>
      <c r="K21417" s="5"/>
      <c r="L21417" s="8"/>
      <c r="N21417" s="5"/>
      <c r="O21417" s="10"/>
      <c r="P21417" s="8"/>
    </row>
    <row r="21418" spans="1:16" s="2" customFormat="1" x14ac:dyDescent="0.15">
      <c r="A21418" s="3"/>
      <c r="B21418" s="3"/>
      <c r="J21418" s="3"/>
      <c r="K21418" s="5"/>
      <c r="L21418" s="8"/>
      <c r="N21418" s="5"/>
      <c r="O21418" s="10"/>
      <c r="P21418" s="8"/>
    </row>
    <row r="21419" spans="1:16" s="2" customFormat="1" x14ac:dyDescent="0.15">
      <c r="A21419" s="3"/>
      <c r="B21419" s="3"/>
      <c r="J21419" s="3"/>
      <c r="K21419" s="5"/>
      <c r="L21419" s="8"/>
      <c r="N21419" s="5"/>
      <c r="O21419" s="10"/>
      <c r="P21419" s="8"/>
    </row>
    <row r="21420" spans="1:16" s="2" customFormat="1" x14ac:dyDescent="0.15">
      <c r="A21420" s="3"/>
      <c r="B21420" s="3"/>
      <c r="J21420" s="3"/>
      <c r="K21420" s="5"/>
      <c r="L21420" s="8"/>
      <c r="N21420" s="5"/>
      <c r="O21420" s="10"/>
      <c r="P21420" s="8"/>
    </row>
    <row r="21421" spans="1:16" s="2" customFormat="1" x14ac:dyDescent="0.15">
      <c r="A21421" s="3"/>
      <c r="B21421" s="3"/>
      <c r="J21421" s="3"/>
      <c r="K21421" s="5"/>
      <c r="L21421" s="8"/>
      <c r="N21421" s="5"/>
      <c r="O21421" s="10"/>
      <c r="P21421" s="8"/>
    </row>
    <row r="21422" spans="1:16" s="2" customFormat="1" x14ac:dyDescent="0.15">
      <c r="A21422" s="3"/>
      <c r="B21422" s="3"/>
      <c r="J21422" s="3"/>
      <c r="K21422" s="5"/>
      <c r="L21422" s="8"/>
      <c r="N21422" s="5"/>
      <c r="O21422" s="10"/>
      <c r="P21422" s="8"/>
    </row>
    <row r="21423" spans="1:16" s="2" customFormat="1" x14ac:dyDescent="0.15">
      <c r="A21423" s="3"/>
      <c r="B21423" s="3"/>
      <c r="J21423" s="3"/>
      <c r="K21423" s="5"/>
      <c r="L21423" s="8"/>
      <c r="N21423" s="5"/>
      <c r="O21423" s="10"/>
      <c r="P21423" s="8"/>
    </row>
    <row r="21424" spans="1:16" s="2" customFormat="1" x14ac:dyDescent="0.15">
      <c r="A21424" s="3"/>
      <c r="B21424" s="3"/>
      <c r="J21424" s="3"/>
      <c r="K21424" s="5"/>
      <c r="L21424" s="8"/>
      <c r="N21424" s="5"/>
      <c r="O21424" s="10"/>
      <c r="P21424" s="8"/>
    </row>
    <row r="21425" spans="1:16" s="2" customFormat="1" x14ac:dyDescent="0.15">
      <c r="A21425" s="3"/>
      <c r="B21425" s="3"/>
      <c r="J21425" s="3"/>
      <c r="K21425" s="5"/>
      <c r="L21425" s="8"/>
      <c r="N21425" s="5"/>
      <c r="O21425" s="10"/>
      <c r="P21425" s="8"/>
    </row>
    <row r="21426" spans="1:16" s="2" customFormat="1" x14ac:dyDescent="0.15">
      <c r="A21426" s="3"/>
      <c r="B21426" s="3"/>
      <c r="J21426" s="3"/>
      <c r="K21426" s="5"/>
      <c r="L21426" s="8"/>
      <c r="N21426" s="5"/>
      <c r="O21426" s="10"/>
      <c r="P21426" s="8"/>
    </row>
    <row r="21427" spans="1:16" s="2" customFormat="1" x14ac:dyDescent="0.15">
      <c r="A21427" s="3"/>
      <c r="B21427" s="3"/>
      <c r="J21427" s="3"/>
      <c r="K21427" s="5"/>
      <c r="L21427" s="8"/>
      <c r="N21427" s="5"/>
      <c r="O21427" s="10"/>
      <c r="P21427" s="8"/>
    </row>
    <row r="21428" spans="1:16" s="2" customFormat="1" x14ac:dyDescent="0.15">
      <c r="A21428" s="3"/>
      <c r="B21428" s="3"/>
      <c r="J21428" s="3"/>
      <c r="K21428" s="5"/>
      <c r="L21428" s="8"/>
      <c r="N21428" s="5"/>
      <c r="O21428" s="10"/>
      <c r="P21428" s="8"/>
    </row>
    <row r="21429" spans="1:16" s="2" customFormat="1" x14ac:dyDescent="0.15">
      <c r="A21429" s="3"/>
      <c r="B21429" s="3"/>
      <c r="J21429" s="3"/>
      <c r="K21429" s="5"/>
      <c r="L21429" s="8"/>
      <c r="N21429" s="5"/>
      <c r="O21429" s="10"/>
      <c r="P21429" s="8"/>
    </row>
    <row r="21430" spans="1:16" s="2" customFormat="1" x14ac:dyDescent="0.15">
      <c r="A21430" s="3"/>
      <c r="B21430" s="3"/>
      <c r="J21430" s="3"/>
      <c r="K21430" s="5"/>
      <c r="L21430" s="8"/>
      <c r="N21430" s="5"/>
      <c r="O21430" s="10"/>
      <c r="P21430" s="8"/>
    </row>
    <row r="21431" spans="1:16" s="2" customFormat="1" x14ac:dyDescent="0.15">
      <c r="A21431" s="3"/>
      <c r="B21431" s="3"/>
      <c r="J21431" s="3"/>
      <c r="K21431" s="5"/>
      <c r="L21431" s="8"/>
      <c r="N21431" s="5"/>
      <c r="O21431" s="10"/>
      <c r="P21431" s="8"/>
    </row>
    <row r="21432" spans="1:16" s="2" customFormat="1" x14ac:dyDescent="0.15">
      <c r="A21432" s="3"/>
      <c r="B21432" s="3"/>
      <c r="J21432" s="3"/>
      <c r="K21432" s="5"/>
      <c r="L21432" s="8"/>
      <c r="N21432" s="5"/>
      <c r="O21432" s="10"/>
      <c r="P21432" s="8"/>
    </row>
    <row r="21433" spans="1:16" s="2" customFormat="1" x14ac:dyDescent="0.15">
      <c r="A21433" s="3"/>
      <c r="B21433" s="3"/>
      <c r="J21433" s="3"/>
      <c r="K21433" s="5"/>
      <c r="L21433" s="8"/>
      <c r="N21433" s="5"/>
      <c r="O21433" s="10"/>
      <c r="P21433" s="8"/>
    </row>
    <row r="21434" spans="1:16" s="2" customFormat="1" x14ac:dyDescent="0.15">
      <c r="A21434" s="3"/>
      <c r="B21434" s="3"/>
      <c r="J21434" s="3"/>
      <c r="K21434" s="5"/>
      <c r="L21434" s="8"/>
      <c r="N21434" s="5"/>
      <c r="O21434" s="10"/>
      <c r="P21434" s="8"/>
    </row>
    <row r="21435" spans="1:16" s="2" customFormat="1" x14ac:dyDescent="0.15">
      <c r="A21435" s="3"/>
      <c r="B21435" s="3"/>
      <c r="J21435" s="3"/>
      <c r="K21435" s="5"/>
      <c r="L21435" s="8"/>
      <c r="N21435" s="5"/>
      <c r="O21435" s="10"/>
      <c r="P21435" s="8"/>
    </row>
    <row r="21436" spans="1:16" s="2" customFormat="1" x14ac:dyDescent="0.15">
      <c r="A21436" s="3"/>
      <c r="B21436" s="3"/>
      <c r="J21436" s="3"/>
      <c r="K21436" s="5"/>
      <c r="L21436" s="8"/>
      <c r="N21436" s="5"/>
      <c r="O21436" s="10"/>
      <c r="P21436" s="8"/>
    </row>
    <row r="21437" spans="1:16" s="2" customFormat="1" x14ac:dyDescent="0.15">
      <c r="A21437" s="3"/>
      <c r="B21437" s="3"/>
      <c r="J21437" s="3"/>
      <c r="K21437" s="5"/>
      <c r="L21437" s="8"/>
      <c r="N21437" s="5"/>
      <c r="O21437" s="10"/>
      <c r="P21437" s="8"/>
    </row>
    <row r="21438" spans="1:16" s="2" customFormat="1" x14ac:dyDescent="0.15">
      <c r="A21438" s="3"/>
      <c r="B21438" s="3"/>
      <c r="J21438" s="3"/>
      <c r="K21438" s="5"/>
      <c r="L21438" s="8"/>
      <c r="N21438" s="5"/>
      <c r="O21438" s="10"/>
      <c r="P21438" s="8"/>
    </row>
    <row r="21439" spans="1:16" s="2" customFormat="1" x14ac:dyDescent="0.15">
      <c r="A21439" s="3"/>
      <c r="B21439" s="3"/>
      <c r="J21439" s="3"/>
      <c r="K21439" s="5"/>
      <c r="L21439" s="8"/>
      <c r="N21439" s="5"/>
      <c r="O21439" s="10"/>
      <c r="P21439" s="8"/>
    </row>
    <row r="21440" spans="1:16" s="2" customFormat="1" x14ac:dyDescent="0.15">
      <c r="A21440" s="3"/>
      <c r="B21440" s="3"/>
      <c r="J21440" s="3"/>
      <c r="K21440" s="5"/>
      <c r="L21440" s="8"/>
      <c r="N21440" s="5"/>
      <c r="O21440" s="10"/>
      <c r="P21440" s="8"/>
    </row>
    <row r="21441" spans="1:16" s="2" customFormat="1" x14ac:dyDescent="0.15">
      <c r="A21441" s="3"/>
      <c r="B21441" s="3"/>
      <c r="J21441" s="3"/>
      <c r="K21441" s="5"/>
      <c r="L21441" s="8"/>
      <c r="N21441" s="5"/>
      <c r="O21441" s="10"/>
      <c r="P21441" s="8"/>
    </row>
    <row r="21442" spans="1:16" s="2" customFormat="1" x14ac:dyDescent="0.15">
      <c r="A21442" s="3"/>
      <c r="B21442" s="3"/>
      <c r="J21442" s="3"/>
      <c r="K21442" s="5"/>
      <c r="L21442" s="8"/>
      <c r="N21442" s="5"/>
      <c r="O21442" s="10"/>
      <c r="P21442" s="8"/>
    </row>
    <row r="21443" spans="1:16" s="2" customFormat="1" x14ac:dyDescent="0.15">
      <c r="A21443" s="3"/>
      <c r="B21443" s="3"/>
      <c r="J21443" s="3"/>
      <c r="K21443" s="5"/>
      <c r="L21443" s="8"/>
      <c r="N21443" s="5"/>
      <c r="O21443" s="10"/>
      <c r="P21443" s="8"/>
    </row>
    <row r="21444" spans="1:16" s="2" customFormat="1" x14ac:dyDescent="0.15">
      <c r="A21444" s="3"/>
      <c r="B21444" s="3"/>
      <c r="J21444" s="3"/>
      <c r="K21444" s="5"/>
      <c r="L21444" s="8"/>
      <c r="N21444" s="5"/>
      <c r="O21444" s="10"/>
      <c r="P21444" s="8"/>
    </row>
    <row r="21445" spans="1:16" s="2" customFormat="1" x14ac:dyDescent="0.15">
      <c r="A21445" s="3"/>
      <c r="B21445" s="3"/>
      <c r="J21445" s="3"/>
      <c r="K21445" s="5"/>
      <c r="L21445" s="8"/>
      <c r="N21445" s="5"/>
      <c r="O21445" s="10"/>
      <c r="P21445" s="8"/>
    </row>
    <row r="21446" spans="1:16" s="2" customFormat="1" x14ac:dyDescent="0.15">
      <c r="A21446" s="3"/>
      <c r="B21446" s="3"/>
      <c r="J21446" s="3"/>
      <c r="K21446" s="5"/>
      <c r="L21446" s="8"/>
      <c r="N21446" s="5"/>
      <c r="O21446" s="10"/>
      <c r="P21446" s="8"/>
    </row>
    <row r="21447" spans="1:16" s="2" customFormat="1" x14ac:dyDescent="0.15">
      <c r="A21447" s="3"/>
      <c r="B21447" s="3"/>
      <c r="J21447" s="3"/>
      <c r="K21447" s="5"/>
      <c r="L21447" s="8"/>
      <c r="N21447" s="5"/>
      <c r="O21447" s="10"/>
      <c r="P21447" s="8"/>
    </row>
    <row r="21448" spans="1:16" s="2" customFormat="1" x14ac:dyDescent="0.15">
      <c r="A21448" s="3"/>
      <c r="B21448" s="3"/>
      <c r="J21448" s="3"/>
      <c r="K21448" s="5"/>
      <c r="L21448" s="8"/>
      <c r="N21448" s="5"/>
      <c r="O21448" s="10"/>
      <c r="P21448" s="8"/>
    </row>
    <row r="21449" spans="1:16" s="2" customFormat="1" x14ac:dyDescent="0.15">
      <c r="A21449" s="3"/>
      <c r="B21449" s="3"/>
      <c r="J21449" s="3"/>
      <c r="K21449" s="5"/>
      <c r="L21449" s="8"/>
      <c r="N21449" s="5"/>
      <c r="O21449" s="10"/>
      <c r="P21449" s="8"/>
    </row>
    <row r="21450" spans="1:16" s="2" customFormat="1" x14ac:dyDescent="0.15">
      <c r="A21450" s="3"/>
      <c r="B21450" s="3"/>
      <c r="J21450" s="3"/>
      <c r="K21450" s="5"/>
      <c r="L21450" s="8"/>
      <c r="N21450" s="5"/>
      <c r="O21450" s="10"/>
      <c r="P21450" s="8"/>
    </row>
    <row r="21451" spans="1:16" s="2" customFormat="1" x14ac:dyDescent="0.15">
      <c r="A21451" s="3"/>
      <c r="B21451" s="3"/>
      <c r="J21451" s="3"/>
      <c r="K21451" s="5"/>
      <c r="L21451" s="8"/>
      <c r="N21451" s="5"/>
      <c r="O21451" s="10"/>
      <c r="P21451" s="8"/>
    </row>
    <row r="21452" spans="1:16" s="2" customFormat="1" x14ac:dyDescent="0.15">
      <c r="A21452" s="3"/>
      <c r="B21452" s="3"/>
      <c r="J21452" s="3"/>
      <c r="K21452" s="5"/>
      <c r="L21452" s="8"/>
      <c r="N21452" s="5"/>
      <c r="O21452" s="10"/>
      <c r="P21452" s="8"/>
    </row>
    <row r="21453" spans="1:16" s="2" customFormat="1" x14ac:dyDescent="0.15">
      <c r="A21453" s="3"/>
      <c r="B21453" s="3"/>
      <c r="J21453" s="3"/>
      <c r="K21453" s="5"/>
      <c r="L21453" s="8"/>
      <c r="N21453" s="5"/>
      <c r="O21453" s="10"/>
      <c r="P21453" s="8"/>
    </row>
    <row r="21454" spans="1:16" s="2" customFormat="1" x14ac:dyDescent="0.15">
      <c r="A21454" s="3"/>
      <c r="B21454" s="3"/>
      <c r="J21454" s="3"/>
      <c r="K21454" s="5"/>
      <c r="L21454" s="8"/>
      <c r="N21454" s="5"/>
      <c r="O21454" s="10"/>
      <c r="P21454" s="8"/>
    </row>
    <row r="21455" spans="1:16" s="2" customFormat="1" x14ac:dyDescent="0.15">
      <c r="A21455" s="3"/>
      <c r="B21455" s="3"/>
      <c r="J21455" s="3"/>
      <c r="K21455" s="5"/>
      <c r="L21455" s="8"/>
      <c r="N21455" s="5"/>
      <c r="O21455" s="10"/>
      <c r="P21455" s="8"/>
    </row>
    <row r="21456" spans="1:16" s="2" customFormat="1" x14ac:dyDescent="0.15">
      <c r="A21456" s="3"/>
      <c r="B21456" s="3"/>
      <c r="J21456" s="3"/>
      <c r="K21456" s="5"/>
      <c r="L21456" s="8"/>
      <c r="N21456" s="5"/>
      <c r="O21456" s="10"/>
      <c r="P21456" s="8"/>
    </row>
    <row r="21457" spans="1:16" s="2" customFormat="1" x14ac:dyDescent="0.15">
      <c r="A21457" s="3"/>
      <c r="B21457" s="3"/>
      <c r="J21457" s="3"/>
      <c r="K21457" s="5"/>
      <c r="L21457" s="8"/>
      <c r="N21457" s="5"/>
      <c r="O21457" s="10"/>
      <c r="P21457" s="8"/>
    </row>
    <row r="21458" spans="1:16" s="2" customFormat="1" x14ac:dyDescent="0.15">
      <c r="A21458" s="3"/>
      <c r="B21458" s="3"/>
      <c r="J21458" s="3"/>
      <c r="K21458" s="5"/>
      <c r="L21458" s="8"/>
      <c r="N21458" s="5"/>
      <c r="O21458" s="10"/>
      <c r="P21458" s="8"/>
    </row>
    <row r="21459" spans="1:16" s="2" customFormat="1" x14ac:dyDescent="0.15">
      <c r="A21459" s="3"/>
      <c r="B21459" s="3"/>
      <c r="J21459" s="3"/>
      <c r="K21459" s="5"/>
      <c r="L21459" s="8"/>
      <c r="N21459" s="5"/>
      <c r="O21459" s="10"/>
      <c r="P21459" s="8"/>
    </row>
    <row r="21460" spans="1:16" s="2" customFormat="1" x14ac:dyDescent="0.15">
      <c r="A21460" s="3"/>
      <c r="B21460" s="3"/>
      <c r="J21460" s="3"/>
      <c r="K21460" s="5"/>
      <c r="L21460" s="8"/>
      <c r="N21460" s="5"/>
      <c r="O21460" s="10"/>
      <c r="P21460" s="8"/>
    </row>
    <row r="21461" spans="1:16" s="2" customFormat="1" x14ac:dyDescent="0.15">
      <c r="A21461" s="3"/>
      <c r="B21461" s="3"/>
      <c r="J21461" s="3"/>
      <c r="K21461" s="5"/>
      <c r="L21461" s="8"/>
      <c r="N21461" s="5"/>
      <c r="O21461" s="10"/>
      <c r="P21461" s="8"/>
    </row>
    <row r="21462" spans="1:16" s="2" customFormat="1" x14ac:dyDescent="0.15">
      <c r="A21462" s="3"/>
      <c r="B21462" s="3"/>
      <c r="J21462" s="3"/>
      <c r="K21462" s="5"/>
      <c r="L21462" s="8"/>
      <c r="N21462" s="5"/>
      <c r="O21462" s="10"/>
      <c r="P21462" s="8"/>
    </row>
    <row r="21463" spans="1:16" s="2" customFormat="1" x14ac:dyDescent="0.15">
      <c r="A21463" s="3"/>
      <c r="B21463" s="3"/>
      <c r="J21463" s="3"/>
      <c r="K21463" s="5"/>
      <c r="L21463" s="8"/>
      <c r="N21463" s="5"/>
      <c r="O21463" s="10"/>
      <c r="P21463" s="8"/>
    </row>
    <row r="21464" spans="1:16" s="2" customFormat="1" x14ac:dyDescent="0.15">
      <c r="A21464" s="3"/>
      <c r="B21464" s="3"/>
      <c r="J21464" s="3"/>
      <c r="K21464" s="5"/>
      <c r="L21464" s="8"/>
      <c r="N21464" s="5"/>
      <c r="O21464" s="10"/>
      <c r="P21464" s="8"/>
    </row>
    <row r="21465" spans="1:16" s="2" customFormat="1" x14ac:dyDescent="0.15">
      <c r="A21465" s="3"/>
      <c r="B21465" s="3"/>
      <c r="J21465" s="3"/>
      <c r="K21465" s="5"/>
      <c r="L21465" s="8"/>
      <c r="N21465" s="5"/>
      <c r="O21465" s="10"/>
      <c r="P21465" s="8"/>
    </row>
    <row r="21466" spans="1:16" s="2" customFormat="1" x14ac:dyDescent="0.15">
      <c r="A21466" s="3"/>
      <c r="B21466" s="3"/>
      <c r="J21466" s="3"/>
      <c r="K21466" s="5"/>
      <c r="L21466" s="8"/>
      <c r="N21466" s="5"/>
      <c r="O21466" s="10"/>
      <c r="P21466" s="8"/>
    </row>
    <row r="21467" spans="1:16" s="2" customFormat="1" x14ac:dyDescent="0.15">
      <c r="A21467" s="3"/>
      <c r="B21467" s="3"/>
      <c r="J21467" s="3"/>
      <c r="K21467" s="5"/>
      <c r="L21467" s="8"/>
      <c r="N21467" s="5"/>
      <c r="O21467" s="10"/>
      <c r="P21467" s="8"/>
    </row>
    <row r="21468" spans="1:16" s="2" customFormat="1" x14ac:dyDescent="0.15">
      <c r="A21468" s="3"/>
      <c r="B21468" s="3"/>
      <c r="J21468" s="3"/>
      <c r="K21468" s="5"/>
      <c r="L21468" s="8"/>
      <c r="N21468" s="5"/>
      <c r="O21468" s="10"/>
      <c r="P21468" s="8"/>
    </row>
    <row r="21469" spans="1:16" s="2" customFormat="1" x14ac:dyDescent="0.15">
      <c r="A21469" s="3"/>
      <c r="B21469" s="3"/>
      <c r="J21469" s="3"/>
      <c r="K21469" s="5"/>
      <c r="L21469" s="8"/>
      <c r="N21469" s="5"/>
      <c r="O21469" s="10"/>
      <c r="P21469" s="8"/>
    </row>
    <row r="21470" spans="1:16" s="2" customFormat="1" x14ac:dyDescent="0.15">
      <c r="A21470" s="3"/>
      <c r="B21470" s="3"/>
      <c r="J21470" s="3"/>
      <c r="K21470" s="5"/>
      <c r="L21470" s="8"/>
      <c r="N21470" s="5"/>
      <c r="O21470" s="10"/>
      <c r="P21470" s="8"/>
    </row>
    <row r="21471" spans="1:16" s="2" customFormat="1" x14ac:dyDescent="0.15">
      <c r="A21471" s="3"/>
      <c r="B21471" s="3"/>
      <c r="J21471" s="3"/>
      <c r="K21471" s="5"/>
      <c r="L21471" s="8"/>
      <c r="N21471" s="5"/>
      <c r="O21471" s="10"/>
      <c r="P21471" s="8"/>
    </row>
    <row r="21472" spans="1:16" s="2" customFormat="1" x14ac:dyDescent="0.15">
      <c r="A21472" s="3"/>
      <c r="B21472" s="3"/>
      <c r="J21472" s="3"/>
      <c r="K21472" s="5"/>
      <c r="L21472" s="8"/>
      <c r="N21472" s="5"/>
      <c r="O21472" s="10"/>
      <c r="P21472" s="8"/>
    </row>
    <row r="21473" spans="1:16" s="2" customFormat="1" x14ac:dyDescent="0.15">
      <c r="A21473" s="3"/>
      <c r="B21473" s="3"/>
      <c r="J21473" s="3"/>
      <c r="K21473" s="5"/>
      <c r="L21473" s="8"/>
      <c r="N21473" s="5"/>
      <c r="O21473" s="10"/>
      <c r="P21473" s="8"/>
    </row>
    <row r="21474" spans="1:16" s="2" customFormat="1" x14ac:dyDescent="0.15">
      <c r="A21474" s="3"/>
      <c r="B21474" s="3"/>
      <c r="J21474" s="3"/>
      <c r="K21474" s="5"/>
      <c r="L21474" s="8"/>
      <c r="N21474" s="5"/>
      <c r="O21474" s="10"/>
      <c r="P21474" s="8"/>
    </row>
    <row r="21475" spans="1:16" s="2" customFormat="1" x14ac:dyDescent="0.15">
      <c r="A21475" s="3"/>
      <c r="B21475" s="3"/>
      <c r="J21475" s="3"/>
      <c r="K21475" s="5"/>
      <c r="L21475" s="8"/>
      <c r="N21475" s="5"/>
      <c r="O21475" s="10"/>
      <c r="P21475" s="8"/>
    </row>
    <row r="21476" spans="1:16" s="2" customFormat="1" x14ac:dyDescent="0.15">
      <c r="A21476" s="3"/>
      <c r="B21476" s="3"/>
      <c r="J21476" s="3"/>
      <c r="K21476" s="5"/>
      <c r="L21476" s="8"/>
      <c r="N21476" s="5"/>
      <c r="O21476" s="10"/>
      <c r="P21476" s="8"/>
    </row>
    <row r="21477" spans="1:16" s="2" customFormat="1" x14ac:dyDescent="0.15">
      <c r="A21477" s="3"/>
      <c r="B21477" s="3"/>
      <c r="J21477" s="3"/>
      <c r="K21477" s="5"/>
      <c r="L21477" s="8"/>
      <c r="N21477" s="5"/>
      <c r="O21477" s="10"/>
      <c r="P21477" s="8"/>
    </row>
    <row r="21478" spans="1:16" s="2" customFormat="1" x14ac:dyDescent="0.15">
      <c r="A21478" s="3"/>
      <c r="B21478" s="3"/>
      <c r="J21478" s="3"/>
      <c r="K21478" s="5"/>
      <c r="L21478" s="8"/>
      <c r="N21478" s="5"/>
      <c r="O21478" s="10"/>
      <c r="P21478" s="8"/>
    </row>
    <row r="21479" spans="1:16" s="2" customFormat="1" x14ac:dyDescent="0.15">
      <c r="A21479" s="3"/>
      <c r="B21479" s="3"/>
      <c r="J21479" s="3"/>
      <c r="K21479" s="5"/>
      <c r="L21479" s="8"/>
      <c r="N21479" s="5"/>
      <c r="O21479" s="10"/>
      <c r="P21479" s="8"/>
    </row>
    <row r="21480" spans="1:16" s="2" customFormat="1" x14ac:dyDescent="0.15">
      <c r="A21480" s="3"/>
      <c r="B21480" s="3"/>
      <c r="J21480" s="3"/>
      <c r="K21480" s="5"/>
      <c r="L21480" s="8"/>
      <c r="N21480" s="5"/>
      <c r="O21480" s="10"/>
      <c r="P21480" s="8"/>
    </row>
    <row r="21481" spans="1:16" s="2" customFormat="1" x14ac:dyDescent="0.15">
      <c r="A21481" s="3"/>
      <c r="B21481" s="3"/>
      <c r="J21481" s="3"/>
      <c r="K21481" s="5"/>
      <c r="L21481" s="8"/>
      <c r="N21481" s="5"/>
      <c r="O21481" s="10"/>
      <c r="P21481" s="8"/>
    </row>
    <row r="21482" spans="1:16" s="2" customFormat="1" x14ac:dyDescent="0.15">
      <c r="A21482" s="3"/>
      <c r="B21482" s="3"/>
      <c r="J21482" s="3"/>
      <c r="K21482" s="5"/>
      <c r="L21482" s="8"/>
      <c r="N21482" s="5"/>
      <c r="O21482" s="10"/>
      <c r="P21482" s="8"/>
    </row>
    <row r="21483" spans="1:16" s="2" customFormat="1" x14ac:dyDescent="0.15">
      <c r="A21483" s="3"/>
      <c r="B21483" s="3"/>
      <c r="J21483" s="3"/>
      <c r="K21483" s="5"/>
      <c r="L21483" s="8"/>
      <c r="N21483" s="5"/>
      <c r="O21483" s="10"/>
      <c r="P21483" s="8"/>
    </row>
    <row r="21484" spans="1:16" s="2" customFormat="1" x14ac:dyDescent="0.15">
      <c r="A21484" s="3"/>
      <c r="B21484" s="3"/>
      <c r="J21484" s="3"/>
      <c r="K21484" s="5"/>
      <c r="L21484" s="8"/>
      <c r="N21484" s="5"/>
      <c r="O21484" s="10"/>
      <c r="P21484" s="8"/>
    </row>
    <row r="21485" spans="1:16" s="2" customFormat="1" x14ac:dyDescent="0.15">
      <c r="A21485" s="3"/>
      <c r="B21485" s="3"/>
      <c r="J21485" s="3"/>
      <c r="K21485" s="5"/>
      <c r="L21485" s="8"/>
      <c r="N21485" s="5"/>
      <c r="O21485" s="10"/>
      <c r="P21485" s="8"/>
    </row>
    <row r="21486" spans="1:16" s="2" customFormat="1" x14ac:dyDescent="0.15">
      <c r="A21486" s="3"/>
      <c r="B21486" s="3"/>
      <c r="J21486" s="3"/>
      <c r="K21486" s="5"/>
      <c r="L21486" s="8"/>
      <c r="N21486" s="5"/>
      <c r="O21486" s="10"/>
      <c r="P21486" s="8"/>
    </row>
    <row r="21487" spans="1:16" s="2" customFormat="1" x14ac:dyDescent="0.15">
      <c r="A21487" s="3"/>
      <c r="B21487" s="3"/>
      <c r="J21487" s="3"/>
      <c r="K21487" s="5"/>
      <c r="L21487" s="8"/>
      <c r="N21487" s="5"/>
      <c r="O21487" s="10"/>
      <c r="P21487" s="8"/>
    </row>
    <row r="21488" spans="1:16" s="2" customFormat="1" x14ac:dyDescent="0.15">
      <c r="A21488" s="3"/>
      <c r="B21488" s="3"/>
      <c r="J21488" s="3"/>
      <c r="K21488" s="5"/>
      <c r="L21488" s="8"/>
      <c r="N21488" s="5"/>
      <c r="O21488" s="10"/>
      <c r="P21488" s="8"/>
    </row>
    <row r="21489" spans="1:16" s="2" customFormat="1" x14ac:dyDescent="0.15">
      <c r="A21489" s="3"/>
      <c r="B21489" s="3"/>
      <c r="J21489" s="3"/>
      <c r="K21489" s="5"/>
      <c r="L21489" s="8"/>
      <c r="N21489" s="5"/>
      <c r="O21489" s="10"/>
      <c r="P21489" s="8"/>
    </row>
    <row r="21490" spans="1:16" s="2" customFormat="1" x14ac:dyDescent="0.15">
      <c r="A21490" s="3"/>
      <c r="B21490" s="3"/>
      <c r="J21490" s="3"/>
      <c r="K21490" s="5"/>
      <c r="L21490" s="8"/>
      <c r="N21490" s="5"/>
      <c r="O21490" s="10"/>
      <c r="P21490" s="8"/>
    </row>
    <row r="21491" spans="1:16" s="2" customFormat="1" x14ac:dyDescent="0.15">
      <c r="A21491" s="3"/>
      <c r="B21491" s="3"/>
      <c r="J21491" s="3"/>
      <c r="K21491" s="5"/>
      <c r="L21491" s="8"/>
      <c r="N21491" s="5"/>
      <c r="O21491" s="10"/>
      <c r="P21491" s="8"/>
    </row>
    <row r="21492" spans="1:16" s="2" customFormat="1" x14ac:dyDescent="0.15">
      <c r="A21492" s="3"/>
      <c r="B21492" s="3"/>
      <c r="J21492" s="3"/>
      <c r="K21492" s="5"/>
      <c r="L21492" s="8"/>
      <c r="N21492" s="5"/>
      <c r="O21492" s="10"/>
      <c r="P21492" s="8"/>
    </row>
    <row r="21493" spans="1:16" s="2" customFormat="1" x14ac:dyDescent="0.15">
      <c r="A21493" s="3"/>
      <c r="B21493" s="3"/>
      <c r="J21493" s="3"/>
      <c r="K21493" s="5"/>
      <c r="L21493" s="8"/>
      <c r="N21493" s="5"/>
      <c r="O21493" s="10"/>
      <c r="P21493" s="8"/>
    </row>
    <row r="21494" spans="1:16" s="2" customFormat="1" x14ac:dyDescent="0.15">
      <c r="A21494" s="3"/>
      <c r="B21494" s="3"/>
      <c r="J21494" s="3"/>
      <c r="K21494" s="5"/>
      <c r="L21494" s="8"/>
      <c r="N21494" s="5"/>
      <c r="O21494" s="10"/>
      <c r="P21494" s="8"/>
    </row>
    <row r="21495" spans="1:16" s="2" customFormat="1" x14ac:dyDescent="0.15">
      <c r="A21495" s="3"/>
      <c r="B21495" s="3"/>
      <c r="J21495" s="3"/>
      <c r="K21495" s="5"/>
      <c r="L21495" s="8"/>
      <c r="N21495" s="5"/>
      <c r="O21495" s="10"/>
      <c r="P21495" s="8"/>
    </row>
    <row r="21496" spans="1:16" s="2" customFormat="1" x14ac:dyDescent="0.15">
      <c r="A21496" s="3"/>
      <c r="B21496" s="3"/>
      <c r="J21496" s="3"/>
      <c r="K21496" s="5"/>
      <c r="L21496" s="8"/>
      <c r="N21496" s="5"/>
      <c r="O21496" s="10"/>
      <c r="P21496" s="8"/>
    </row>
    <row r="21497" spans="1:16" s="2" customFormat="1" x14ac:dyDescent="0.15">
      <c r="A21497" s="3"/>
      <c r="B21497" s="3"/>
      <c r="J21497" s="3"/>
      <c r="K21497" s="5"/>
      <c r="L21497" s="8"/>
      <c r="N21497" s="5"/>
      <c r="O21497" s="10"/>
      <c r="P21497" s="8"/>
    </row>
    <row r="21498" spans="1:16" s="2" customFormat="1" x14ac:dyDescent="0.15">
      <c r="A21498" s="3"/>
      <c r="B21498" s="3"/>
      <c r="J21498" s="3"/>
      <c r="K21498" s="5"/>
      <c r="L21498" s="8"/>
      <c r="N21498" s="5"/>
      <c r="O21498" s="10"/>
      <c r="P21498" s="8"/>
    </row>
    <row r="21499" spans="1:16" s="2" customFormat="1" x14ac:dyDescent="0.15">
      <c r="A21499" s="3"/>
      <c r="B21499" s="3"/>
      <c r="J21499" s="3"/>
      <c r="K21499" s="5"/>
      <c r="L21499" s="8"/>
      <c r="N21499" s="5"/>
      <c r="O21499" s="10"/>
      <c r="P21499" s="8"/>
    </row>
    <row r="21500" spans="1:16" s="2" customFormat="1" x14ac:dyDescent="0.15">
      <c r="A21500" s="3"/>
      <c r="B21500" s="3"/>
      <c r="J21500" s="3"/>
      <c r="K21500" s="5"/>
      <c r="L21500" s="8"/>
      <c r="N21500" s="5"/>
      <c r="O21500" s="10"/>
      <c r="P21500" s="8"/>
    </row>
    <row r="21501" spans="1:16" s="2" customFormat="1" x14ac:dyDescent="0.15">
      <c r="A21501" s="3"/>
      <c r="B21501" s="3"/>
      <c r="J21501" s="3"/>
      <c r="K21501" s="5"/>
      <c r="L21501" s="8"/>
      <c r="N21501" s="5"/>
      <c r="O21501" s="10"/>
      <c r="P21501" s="8"/>
    </row>
    <row r="21502" spans="1:16" s="2" customFormat="1" x14ac:dyDescent="0.15">
      <c r="A21502" s="3"/>
      <c r="B21502" s="3"/>
      <c r="J21502" s="3"/>
      <c r="K21502" s="5"/>
      <c r="L21502" s="8"/>
      <c r="N21502" s="5"/>
      <c r="O21502" s="10"/>
      <c r="P21502" s="8"/>
    </row>
    <row r="21503" spans="1:16" s="2" customFormat="1" x14ac:dyDescent="0.15">
      <c r="A21503" s="3"/>
      <c r="B21503" s="3"/>
      <c r="J21503" s="3"/>
      <c r="K21503" s="5"/>
      <c r="L21503" s="8"/>
      <c r="N21503" s="5"/>
      <c r="O21503" s="10"/>
      <c r="P21503" s="8"/>
    </row>
    <row r="21504" spans="1:16" s="2" customFormat="1" x14ac:dyDescent="0.15">
      <c r="A21504" s="3"/>
      <c r="B21504" s="3"/>
      <c r="J21504" s="3"/>
      <c r="K21504" s="5"/>
      <c r="L21504" s="8"/>
      <c r="N21504" s="5"/>
      <c r="O21504" s="10"/>
      <c r="P21504" s="8"/>
    </row>
    <row r="21505" spans="1:16" s="2" customFormat="1" x14ac:dyDescent="0.15">
      <c r="A21505" s="3"/>
      <c r="B21505" s="3"/>
      <c r="J21505" s="3"/>
      <c r="K21505" s="5"/>
      <c r="L21505" s="8"/>
      <c r="N21505" s="5"/>
      <c r="O21505" s="10"/>
      <c r="P21505" s="8"/>
    </row>
    <row r="21506" spans="1:16" s="2" customFormat="1" x14ac:dyDescent="0.15">
      <c r="A21506" s="3"/>
      <c r="B21506" s="3"/>
      <c r="J21506" s="3"/>
      <c r="K21506" s="5"/>
      <c r="L21506" s="8"/>
      <c r="N21506" s="5"/>
      <c r="O21506" s="10"/>
      <c r="P21506" s="8"/>
    </row>
    <row r="21507" spans="1:16" s="2" customFormat="1" x14ac:dyDescent="0.15">
      <c r="A21507" s="3"/>
      <c r="B21507" s="3"/>
      <c r="J21507" s="3"/>
      <c r="K21507" s="5"/>
      <c r="L21507" s="8"/>
      <c r="N21507" s="5"/>
      <c r="O21507" s="10"/>
      <c r="P21507" s="8"/>
    </row>
    <row r="21508" spans="1:16" s="2" customFormat="1" x14ac:dyDescent="0.15">
      <c r="A21508" s="3"/>
      <c r="B21508" s="3"/>
      <c r="J21508" s="3"/>
      <c r="K21508" s="5"/>
      <c r="L21508" s="8"/>
      <c r="N21508" s="5"/>
      <c r="O21508" s="10"/>
      <c r="P21508" s="8"/>
    </row>
    <row r="21509" spans="1:16" s="2" customFormat="1" x14ac:dyDescent="0.15">
      <c r="A21509" s="3"/>
      <c r="B21509" s="3"/>
      <c r="J21509" s="3"/>
      <c r="K21509" s="5"/>
      <c r="L21509" s="8"/>
      <c r="N21509" s="5"/>
      <c r="O21509" s="10"/>
      <c r="P21509" s="8"/>
    </row>
    <row r="21510" spans="1:16" s="2" customFormat="1" x14ac:dyDescent="0.15">
      <c r="A21510" s="3"/>
      <c r="B21510" s="3"/>
      <c r="J21510" s="3"/>
      <c r="K21510" s="5"/>
      <c r="L21510" s="8"/>
      <c r="N21510" s="5"/>
      <c r="O21510" s="10"/>
      <c r="P21510" s="8"/>
    </row>
    <row r="21511" spans="1:16" s="2" customFormat="1" x14ac:dyDescent="0.15">
      <c r="A21511" s="3"/>
      <c r="B21511" s="3"/>
      <c r="J21511" s="3"/>
      <c r="K21511" s="5"/>
      <c r="L21511" s="8"/>
      <c r="N21511" s="5"/>
      <c r="O21511" s="10"/>
      <c r="P21511" s="8"/>
    </row>
    <row r="21512" spans="1:16" s="2" customFormat="1" x14ac:dyDescent="0.15">
      <c r="A21512" s="3"/>
      <c r="B21512" s="3"/>
      <c r="J21512" s="3"/>
      <c r="K21512" s="5"/>
      <c r="L21512" s="8"/>
      <c r="N21512" s="5"/>
      <c r="O21512" s="10"/>
      <c r="P21512" s="8"/>
    </row>
    <row r="21513" spans="1:16" s="2" customFormat="1" x14ac:dyDescent="0.15">
      <c r="A21513" s="3"/>
      <c r="B21513" s="3"/>
      <c r="J21513" s="3"/>
      <c r="K21513" s="5"/>
      <c r="L21513" s="8"/>
      <c r="N21513" s="5"/>
      <c r="O21513" s="10"/>
      <c r="P21513" s="8"/>
    </row>
    <row r="21514" spans="1:16" s="2" customFormat="1" x14ac:dyDescent="0.15">
      <c r="A21514" s="3"/>
      <c r="B21514" s="3"/>
      <c r="J21514" s="3"/>
      <c r="K21514" s="5"/>
      <c r="L21514" s="8"/>
      <c r="N21514" s="5"/>
      <c r="O21514" s="10"/>
      <c r="P21514" s="8"/>
    </row>
    <row r="21515" spans="1:16" s="2" customFormat="1" x14ac:dyDescent="0.15">
      <c r="A21515" s="3"/>
      <c r="B21515" s="3"/>
      <c r="J21515" s="3"/>
      <c r="K21515" s="5"/>
      <c r="L21515" s="8"/>
      <c r="N21515" s="5"/>
      <c r="O21515" s="10"/>
      <c r="P21515" s="8"/>
    </row>
    <row r="21516" spans="1:16" s="2" customFormat="1" x14ac:dyDescent="0.15">
      <c r="A21516" s="3"/>
      <c r="B21516" s="3"/>
      <c r="J21516" s="3"/>
      <c r="K21516" s="5"/>
      <c r="L21516" s="8"/>
      <c r="N21516" s="5"/>
      <c r="O21516" s="10"/>
      <c r="P21516" s="8"/>
    </row>
    <row r="21517" spans="1:16" s="2" customFormat="1" x14ac:dyDescent="0.15">
      <c r="A21517" s="3"/>
      <c r="B21517" s="3"/>
      <c r="J21517" s="3"/>
      <c r="K21517" s="5"/>
      <c r="L21517" s="8"/>
      <c r="N21517" s="5"/>
      <c r="O21517" s="10"/>
      <c r="P21517" s="8"/>
    </row>
    <row r="21518" spans="1:16" s="2" customFormat="1" x14ac:dyDescent="0.15">
      <c r="A21518" s="3"/>
      <c r="B21518" s="3"/>
      <c r="J21518" s="3"/>
      <c r="K21518" s="5"/>
      <c r="L21518" s="8"/>
      <c r="N21518" s="5"/>
      <c r="O21518" s="10"/>
      <c r="P21518" s="8"/>
    </row>
    <row r="21519" spans="1:16" s="2" customFormat="1" x14ac:dyDescent="0.15">
      <c r="A21519" s="3"/>
      <c r="B21519" s="3"/>
      <c r="J21519" s="3"/>
      <c r="K21519" s="5"/>
      <c r="L21519" s="8"/>
      <c r="N21519" s="5"/>
      <c r="O21519" s="10"/>
      <c r="P21519" s="8"/>
    </row>
    <row r="21520" spans="1:16" s="2" customFormat="1" x14ac:dyDescent="0.15">
      <c r="A21520" s="3"/>
      <c r="B21520" s="3"/>
      <c r="J21520" s="3"/>
      <c r="K21520" s="5"/>
      <c r="L21520" s="8"/>
      <c r="N21520" s="5"/>
      <c r="O21520" s="10"/>
      <c r="P21520" s="8"/>
    </row>
    <row r="21521" spans="1:16" s="2" customFormat="1" x14ac:dyDescent="0.15">
      <c r="A21521" s="3"/>
      <c r="B21521" s="3"/>
      <c r="J21521" s="3"/>
      <c r="K21521" s="5"/>
      <c r="L21521" s="8"/>
      <c r="N21521" s="5"/>
      <c r="O21521" s="10"/>
      <c r="P21521" s="8"/>
    </row>
    <row r="21522" spans="1:16" s="2" customFormat="1" x14ac:dyDescent="0.15">
      <c r="A21522" s="3"/>
      <c r="B21522" s="3"/>
      <c r="J21522" s="3"/>
      <c r="K21522" s="5"/>
      <c r="L21522" s="8"/>
      <c r="N21522" s="5"/>
      <c r="O21522" s="10"/>
      <c r="P21522" s="8"/>
    </row>
    <row r="21523" spans="1:16" s="2" customFormat="1" x14ac:dyDescent="0.15">
      <c r="A21523" s="3"/>
      <c r="B21523" s="3"/>
      <c r="J21523" s="3"/>
      <c r="K21523" s="5"/>
      <c r="L21523" s="8"/>
      <c r="N21523" s="5"/>
      <c r="O21523" s="10"/>
      <c r="P21523" s="8"/>
    </row>
    <row r="21524" spans="1:16" s="2" customFormat="1" x14ac:dyDescent="0.15">
      <c r="A21524" s="3"/>
      <c r="B21524" s="3"/>
      <c r="J21524" s="3"/>
      <c r="K21524" s="5"/>
      <c r="L21524" s="8"/>
      <c r="N21524" s="5"/>
      <c r="O21524" s="10"/>
      <c r="P21524" s="8"/>
    </row>
    <row r="21525" spans="1:16" s="2" customFormat="1" x14ac:dyDescent="0.15">
      <c r="A21525" s="3"/>
      <c r="B21525" s="3"/>
      <c r="J21525" s="3"/>
      <c r="K21525" s="5"/>
      <c r="L21525" s="8"/>
      <c r="N21525" s="5"/>
      <c r="O21525" s="10"/>
      <c r="P21525" s="8"/>
    </row>
    <row r="21526" spans="1:16" s="2" customFormat="1" x14ac:dyDescent="0.15">
      <c r="A21526" s="3"/>
      <c r="B21526" s="3"/>
      <c r="J21526" s="3"/>
      <c r="K21526" s="5"/>
      <c r="L21526" s="8"/>
      <c r="N21526" s="5"/>
      <c r="O21526" s="10"/>
      <c r="P21526" s="8"/>
    </row>
    <row r="21527" spans="1:16" s="2" customFormat="1" x14ac:dyDescent="0.15">
      <c r="A21527" s="3"/>
      <c r="B21527" s="3"/>
      <c r="J21527" s="3"/>
      <c r="K21527" s="5"/>
      <c r="L21527" s="8"/>
      <c r="N21527" s="5"/>
      <c r="O21527" s="10"/>
      <c r="P21527" s="8"/>
    </row>
    <row r="21528" spans="1:16" s="2" customFormat="1" x14ac:dyDescent="0.15">
      <c r="A21528" s="3"/>
      <c r="B21528" s="3"/>
      <c r="J21528" s="3"/>
      <c r="K21528" s="5"/>
      <c r="L21528" s="8"/>
      <c r="N21528" s="5"/>
      <c r="O21528" s="10"/>
      <c r="P21528" s="8"/>
    </row>
    <row r="21529" spans="1:16" s="2" customFormat="1" x14ac:dyDescent="0.15">
      <c r="A21529" s="3"/>
      <c r="B21529" s="3"/>
      <c r="J21529" s="3"/>
      <c r="K21529" s="5"/>
      <c r="L21529" s="8"/>
      <c r="N21529" s="5"/>
      <c r="O21529" s="10"/>
      <c r="P21529" s="8"/>
    </row>
    <row r="21530" spans="1:16" s="2" customFormat="1" x14ac:dyDescent="0.15">
      <c r="A21530" s="3"/>
      <c r="B21530" s="3"/>
      <c r="J21530" s="3"/>
      <c r="K21530" s="5"/>
      <c r="L21530" s="8"/>
      <c r="N21530" s="5"/>
      <c r="O21530" s="10"/>
      <c r="P21530" s="8"/>
    </row>
    <row r="21531" spans="1:16" s="2" customFormat="1" x14ac:dyDescent="0.15">
      <c r="A21531" s="3"/>
      <c r="B21531" s="3"/>
      <c r="J21531" s="3"/>
      <c r="K21531" s="5"/>
      <c r="L21531" s="8"/>
      <c r="N21531" s="5"/>
      <c r="O21531" s="10"/>
      <c r="P21531" s="8"/>
    </row>
    <row r="21532" spans="1:16" s="2" customFormat="1" x14ac:dyDescent="0.15">
      <c r="A21532" s="3"/>
      <c r="B21532" s="3"/>
      <c r="J21532" s="3"/>
      <c r="K21532" s="5"/>
      <c r="L21532" s="8"/>
      <c r="N21532" s="5"/>
      <c r="O21532" s="10"/>
      <c r="P21532" s="8"/>
    </row>
    <row r="21533" spans="1:16" s="2" customFormat="1" x14ac:dyDescent="0.15">
      <c r="A21533" s="3"/>
      <c r="B21533" s="3"/>
      <c r="J21533" s="3"/>
      <c r="K21533" s="5"/>
      <c r="L21533" s="8"/>
      <c r="N21533" s="5"/>
      <c r="O21533" s="10"/>
      <c r="P21533" s="8"/>
    </row>
    <row r="21534" spans="1:16" s="2" customFormat="1" x14ac:dyDescent="0.15">
      <c r="A21534" s="3"/>
      <c r="B21534" s="3"/>
      <c r="J21534" s="3"/>
      <c r="K21534" s="5"/>
      <c r="L21534" s="8"/>
      <c r="N21534" s="5"/>
      <c r="O21534" s="10"/>
      <c r="P21534" s="8"/>
    </row>
    <row r="21535" spans="1:16" s="2" customFormat="1" x14ac:dyDescent="0.15">
      <c r="A21535" s="3"/>
      <c r="B21535" s="3"/>
      <c r="J21535" s="3"/>
      <c r="K21535" s="5"/>
      <c r="L21535" s="8"/>
      <c r="N21535" s="5"/>
      <c r="O21535" s="10"/>
      <c r="P21535" s="8"/>
    </row>
    <row r="21536" spans="1:16" s="2" customFormat="1" x14ac:dyDescent="0.15">
      <c r="A21536" s="3"/>
      <c r="B21536" s="3"/>
      <c r="J21536" s="3"/>
      <c r="K21536" s="5"/>
      <c r="L21536" s="8"/>
      <c r="N21536" s="5"/>
      <c r="O21536" s="10"/>
      <c r="P21536" s="8"/>
    </row>
    <row r="21537" spans="1:16" s="2" customFormat="1" x14ac:dyDescent="0.15">
      <c r="A21537" s="3"/>
      <c r="B21537" s="3"/>
      <c r="J21537" s="3"/>
      <c r="K21537" s="5"/>
      <c r="L21537" s="8"/>
      <c r="N21537" s="5"/>
      <c r="O21537" s="10"/>
      <c r="P21537" s="8"/>
    </row>
    <row r="21538" spans="1:16" s="2" customFormat="1" x14ac:dyDescent="0.15">
      <c r="A21538" s="3"/>
      <c r="B21538" s="3"/>
      <c r="J21538" s="3"/>
      <c r="K21538" s="5"/>
      <c r="L21538" s="8"/>
      <c r="N21538" s="5"/>
      <c r="O21538" s="10"/>
      <c r="P21538" s="8"/>
    </row>
    <row r="21539" spans="1:16" s="2" customFormat="1" x14ac:dyDescent="0.15">
      <c r="A21539" s="3"/>
      <c r="B21539" s="3"/>
      <c r="J21539" s="3"/>
      <c r="K21539" s="5"/>
      <c r="L21539" s="8"/>
      <c r="N21539" s="5"/>
      <c r="O21539" s="10"/>
      <c r="P21539" s="8"/>
    </row>
    <row r="21540" spans="1:16" s="2" customFormat="1" x14ac:dyDescent="0.15">
      <c r="A21540" s="3"/>
      <c r="B21540" s="3"/>
      <c r="J21540" s="3"/>
      <c r="K21540" s="5"/>
      <c r="L21540" s="8"/>
      <c r="N21540" s="5"/>
      <c r="O21540" s="10"/>
      <c r="P21540" s="8"/>
    </row>
    <row r="21541" spans="1:16" s="2" customFormat="1" x14ac:dyDescent="0.15">
      <c r="A21541" s="3"/>
      <c r="B21541" s="3"/>
      <c r="J21541" s="3"/>
      <c r="K21541" s="5"/>
      <c r="L21541" s="8"/>
      <c r="N21541" s="5"/>
      <c r="O21541" s="10"/>
      <c r="P21541" s="8"/>
    </row>
    <row r="21542" spans="1:16" s="2" customFormat="1" x14ac:dyDescent="0.15">
      <c r="A21542" s="3"/>
      <c r="B21542" s="3"/>
      <c r="J21542" s="3"/>
      <c r="K21542" s="5"/>
      <c r="L21542" s="8"/>
      <c r="N21542" s="5"/>
      <c r="O21542" s="10"/>
      <c r="P21542" s="8"/>
    </row>
    <row r="21543" spans="1:16" s="2" customFormat="1" x14ac:dyDescent="0.15">
      <c r="A21543" s="3"/>
      <c r="B21543" s="3"/>
      <c r="J21543" s="3"/>
      <c r="K21543" s="5"/>
      <c r="L21543" s="8"/>
      <c r="N21543" s="5"/>
      <c r="O21543" s="10"/>
      <c r="P21543" s="8"/>
    </row>
    <row r="21544" spans="1:16" s="2" customFormat="1" x14ac:dyDescent="0.15">
      <c r="A21544" s="3"/>
      <c r="B21544" s="3"/>
      <c r="J21544" s="3"/>
      <c r="K21544" s="5"/>
      <c r="L21544" s="8"/>
      <c r="N21544" s="5"/>
      <c r="O21544" s="10"/>
      <c r="P21544" s="8"/>
    </row>
    <row r="21545" spans="1:16" s="2" customFormat="1" x14ac:dyDescent="0.15">
      <c r="A21545" s="3"/>
      <c r="B21545" s="3"/>
      <c r="J21545" s="3"/>
      <c r="K21545" s="5"/>
      <c r="L21545" s="8"/>
      <c r="N21545" s="5"/>
      <c r="O21545" s="10"/>
      <c r="P21545" s="8"/>
    </row>
    <row r="21546" spans="1:16" s="2" customFormat="1" x14ac:dyDescent="0.15">
      <c r="A21546" s="3"/>
      <c r="B21546" s="3"/>
      <c r="J21546" s="3"/>
      <c r="K21546" s="5"/>
      <c r="L21546" s="8"/>
      <c r="N21546" s="5"/>
      <c r="O21546" s="10"/>
      <c r="P21546" s="8"/>
    </row>
    <row r="21547" spans="1:16" s="2" customFormat="1" x14ac:dyDescent="0.15">
      <c r="A21547" s="3"/>
      <c r="B21547" s="3"/>
      <c r="J21547" s="3"/>
      <c r="K21547" s="5"/>
      <c r="L21547" s="8"/>
      <c r="N21547" s="5"/>
      <c r="O21547" s="10"/>
      <c r="P21547" s="8"/>
    </row>
    <row r="21548" spans="1:16" s="2" customFormat="1" x14ac:dyDescent="0.15">
      <c r="A21548" s="3"/>
      <c r="B21548" s="3"/>
      <c r="J21548" s="3"/>
      <c r="K21548" s="5"/>
      <c r="L21548" s="8"/>
      <c r="N21548" s="5"/>
      <c r="O21548" s="10"/>
      <c r="P21548" s="8"/>
    </row>
    <row r="21549" spans="1:16" s="2" customFormat="1" x14ac:dyDescent="0.15">
      <c r="A21549" s="3"/>
      <c r="B21549" s="3"/>
      <c r="J21549" s="3"/>
      <c r="K21549" s="5"/>
      <c r="L21549" s="8"/>
      <c r="N21549" s="5"/>
      <c r="O21549" s="10"/>
      <c r="P21549" s="8"/>
    </row>
    <row r="21550" spans="1:16" s="2" customFormat="1" x14ac:dyDescent="0.15">
      <c r="A21550" s="3"/>
      <c r="B21550" s="3"/>
      <c r="J21550" s="3"/>
      <c r="K21550" s="5"/>
      <c r="L21550" s="8"/>
      <c r="N21550" s="5"/>
      <c r="O21550" s="10"/>
      <c r="P21550" s="8"/>
    </row>
    <row r="21551" spans="1:16" s="2" customFormat="1" x14ac:dyDescent="0.15">
      <c r="A21551" s="3"/>
      <c r="B21551" s="3"/>
      <c r="J21551" s="3"/>
      <c r="K21551" s="5"/>
      <c r="L21551" s="8"/>
      <c r="N21551" s="5"/>
      <c r="O21551" s="10"/>
      <c r="P21551" s="8"/>
    </row>
    <row r="21552" spans="1:16" s="2" customFormat="1" x14ac:dyDescent="0.15">
      <c r="A21552" s="3"/>
      <c r="B21552" s="3"/>
      <c r="J21552" s="3"/>
      <c r="K21552" s="5"/>
      <c r="L21552" s="8"/>
      <c r="N21552" s="5"/>
      <c r="O21552" s="10"/>
      <c r="P21552" s="8"/>
    </row>
    <row r="21553" spans="1:16" s="2" customFormat="1" x14ac:dyDescent="0.15">
      <c r="A21553" s="3"/>
      <c r="B21553" s="3"/>
      <c r="J21553" s="3"/>
      <c r="K21553" s="5"/>
      <c r="L21553" s="8"/>
      <c r="N21553" s="5"/>
      <c r="O21553" s="10"/>
      <c r="P21553" s="8"/>
    </row>
    <row r="21554" spans="1:16" s="2" customFormat="1" x14ac:dyDescent="0.15">
      <c r="A21554" s="3"/>
      <c r="B21554" s="3"/>
      <c r="J21554" s="3"/>
      <c r="K21554" s="5"/>
      <c r="L21554" s="8"/>
      <c r="N21554" s="5"/>
      <c r="O21554" s="10"/>
      <c r="P21554" s="8"/>
    </row>
    <row r="21555" spans="1:16" s="2" customFormat="1" x14ac:dyDescent="0.15">
      <c r="A21555" s="3"/>
      <c r="B21555" s="3"/>
      <c r="J21555" s="3"/>
      <c r="K21555" s="5"/>
      <c r="L21555" s="8"/>
      <c r="N21555" s="5"/>
      <c r="O21555" s="10"/>
      <c r="P21555" s="8"/>
    </row>
    <row r="21556" spans="1:16" s="2" customFormat="1" x14ac:dyDescent="0.15">
      <c r="A21556" s="3"/>
      <c r="B21556" s="3"/>
      <c r="J21556" s="3"/>
      <c r="K21556" s="5"/>
      <c r="L21556" s="8"/>
      <c r="N21556" s="5"/>
      <c r="O21556" s="10"/>
      <c r="P21556" s="8"/>
    </row>
    <row r="21557" spans="1:16" s="2" customFormat="1" x14ac:dyDescent="0.15">
      <c r="A21557" s="3"/>
      <c r="B21557" s="3"/>
      <c r="J21557" s="3"/>
      <c r="K21557" s="5"/>
      <c r="L21557" s="8"/>
      <c r="N21557" s="5"/>
      <c r="O21557" s="10"/>
      <c r="P21557" s="8"/>
    </row>
    <row r="21558" spans="1:16" s="2" customFormat="1" x14ac:dyDescent="0.15">
      <c r="A21558" s="3"/>
      <c r="B21558" s="3"/>
      <c r="J21558" s="3"/>
      <c r="K21558" s="5"/>
      <c r="L21558" s="8"/>
      <c r="N21558" s="5"/>
      <c r="O21558" s="10"/>
      <c r="P21558" s="8"/>
    </row>
    <row r="21559" spans="1:16" s="2" customFormat="1" x14ac:dyDescent="0.15">
      <c r="A21559" s="3"/>
      <c r="B21559" s="3"/>
      <c r="J21559" s="3"/>
      <c r="K21559" s="5"/>
      <c r="L21559" s="8"/>
      <c r="N21559" s="5"/>
      <c r="O21559" s="10"/>
      <c r="P21559" s="8"/>
    </row>
    <row r="21560" spans="1:16" s="2" customFormat="1" x14ac:dyDescent="0.15">
      <c r="A21560" s="3"/>
      <c r="B21560" s="3"/>
      <c r="J21560" s="3"/>
      <c r="K21560" s="5"/>
      <c r="L21560" s="8"/>
      <c r="N21560" s="5"/>
      <c r="O21560" s="10"/>
      <c r="P21560" s="8"/>
    </row>
    <row r="21561" spans="1:16" s="2" customFormat="1" x14ac:dyDescent="0.15">
      <c r="A21561" s="3"/>
      <c r="B21561" s="3"/>
      <c r="J21561" s="3"/>
      <c r="K21561" s="5"/>
      <c r="L21561" s="8"/>
      <c r="N21561" s="5"/>
      <c r="O21561" s="10"/>
      <c r="P21561" s="8"/>
    </row>
    <row r="21562" spans="1:16" s="2" customFormat="1" x14ac:dyDescent="0.15">
      <c r="A21562" s="3"/>
      <c r="B21562" s="3"/>
      <c r="J21562" s="3"/>
      <c r="K21562" s="5"/>
      <c r="L21562" s="8"/>
      <c r="N21562" s="5"/>
      <c r="O21562" s="10"/>
      <c r="P21562" s="8"/>
    </row>
    <row r="21563" spans="1:16" s="2" customFormat="1" x14ac:dyDescent="0.15">
      <c r="A21563" s="3"/>
      <c r="B21563" s="3"/>
      <c r="J21563" s="3"/>
      <c r="K21563" s="5"/>
      <c r="L21563" s="8"/>
      <c r="N21563" s="5"/>
      <c r="O21563" s="10"/>
      <c r="P21563" s="8"/>
    </row>
    <row r="21564" spans="1:16" s="2" customFormat="1" x14ac:dyDescent="0.15">
      <c r="A21564" s="3"/>
      <c r="B21564" s="3"/>
      <c r="J21564" s="3"/>
      <c r="K21564" s="5"/>
      <c r="L21564" s="8"/>
      <c r="N21564" s="5"/>
      <c r="O21564" s="10"/>
      <c r="P21564" s="8"/>
    </row>
    <row r="21565" spans="1:16" s="2" customFormat="1" x14ac:dyDescent="0.15">
      <c r="A21565" s="3"/>
      <c r="B21565" s="3"/>
      <c r="J21565" s="3"/>
      <c r="K21565" s="5"/>
      <c r="L21565" s="8"/>
      <c r="N21565" s="5"/>
      <c r="O21565" s="10"/>
      <c r="P21565" s="8"/>
    </row>
    <row r="21566" spans="1:16" s="2" customFormat="1" x14ac:dyDescent="0.15">
      <c r="A21566" s="3"/>
      <c r="B21566" s="3"/>
      <c r="J21566" s="3"/>
      <c r="K21566" s="5"/>
      <c r="L21566" s="8"/>
      <c r="N21566" s="5"/>
      <c r="O21566" s="10"/>
      <c r="P21566" s="8"/>
    </row>
    <row r="21567" spans="1:16" s="2" customFormat="1" x14ac:dyDescent="0.15">
      <c r="A21567" s="3"/>
      <c r="B21567" s="3"/>
      <c r="J21567" s="3"/>
      <c r="K21567" s="5"/>
      <c r="L21567" s="8"/>
      <c r="N21567" s="5"/>
      <c r="O21567" s="10"/>
      <c r="P21567" s="8"/>
    </row>
    <row r="21568" spans="1:16" s="2" customFormat="1" x14ac:dyDescent="0.15">
      <c r="A21568" s="3"/>
      <c r="B21568" s="3"/>
      <c r="J21568" s="3"/>
      <c r="K21568" s="5"/>
      <c r="L21568" s="8"/>
      <c r="N21568" s="5"/>
      <c r="O21568" s="10"/>
      <c r="P21568" s="8"/>
    </row>
    <row r="21569" spans="1:16" s="2" customFormat="1" x14ac:dyDescent="0.15">
      <c r="A21569" s="3"/>
      <c r="B21569" s="3"/>
      <c r="J21569" s="3"/>
      <c r="K21569" s="5"/>
      <c r="L21569" s="8"/>
      <c r="N21569" s="5"/>
      <c r="O21569" s="10"/>
      <c r="P21569" s="8"/>
    </row>
    <row r="21570" spans="1:16" s="2" customFormat="1" x14ac:dyDescent="0.15">
      <c r="A21570" s="3"/>
      <c r="B21570" s="3"/>
      <c r="J21570" s="3"/>
      <c r="K21570" s="5"/>
      <c r="L21570" s="8"/>
      <c r="N21570" s="5"/>
      <c r="O21570" s="10"/>
      <c r="P21570" s="8"/>
    </row>
    <row r="21571" spans="1:16" s="2" customFormat="1" x14ac:dyDescent="0.15">
      <c r="A21571" s="3"/>
      <c r="B21571" s="3"/>
      <c r="J21571" s="3"/>
      <c r="K21571" s="5"/>
      <c r="L21571" s="8"/>
      <c r="N21571" s="5"/>
      <c r="O21571" s="10"/>
      <c r="P21571" s="8"/>
    </row>
    <row r="21572" spans="1:16" s="2" customFormat="1" x14ac:dyDescent="0.15">
      <c r="A21572" s="3"/>
      <c r="B21572" s="3"/>
      <c r="J21572" s="3"/>
      <c r="K21572" s="5"/>
      <c r="L21572" s="8"/>
      <c r="N21572" s="5"/>
      <c r="O21572" s="10"/>
      <c r="P21572" s="8"/>
    </row>
    <row r="21573" spans="1:16" s="2" customFormat="1" x14ac:dyDescent="0.15">
      <c r="A21573" s="3"/>
      <c r="B21573" s="3"/>
      <c r="J21573" s="3"/>
      <c r="K21573" s="5"/>
      <c r="L21573" s="8"/>
      <c r="N21573" s="5"/>
      <c r="O21573" s="10"/>
      <c r="P21573" s="8"/>
    </row>
    <row r="21574" spans="1:16" s="2" customFormat="1" x14ac:dyDescent="0.15">
      <c r="A21574" s="3"/>
      <c r="B21574" s="3"/>
      <c r="J21574" s="3"/>
      <c r="K21574" s="5"/>
      <c r="L21574" s="8"/>
      <c r="N21574" s="5"/>
      <c r="O21574" s="10"/>
      <c r="P21574" s="8"/>
    </row>
    <row r="21575" spans="1:16" s="2" customFormat="1" x14ac:dyDescent="0.15">
      <c r="A21575" s="3"/>
      <c r="B21575" s="3"/>
      <c r="J21575" s="3"/>
      <c r="K21575" s="5"/>
      <c r="L21575" s="8"/>
      <c r="N21575" s="5"/>
      <c r="O21575" s="10"/>
      <c r="P21575" s="8"/>
    </row>
    <row r="21576" spans="1:16" s="2" customFormat="1" x14ac:dyDescent="0.15">
      <c r="A21576" s="3"/>
      <c r="B21576" s="3"/>
      <c r="J21576" s="3"/>
      <c r="K21576" s="5"/>
      <c r="L21576" s="8"/>
      <c r="N21576" s="5"/>
      <c r="O21576" s="10"/>
      <c r="P21576" s="8"/>
    </row>
    <row r="21577" spans="1:16" s="2" customFormat="1" x14ac:dyDescent="0.15">
      <c r="A21577" s="3"/>
      <c r="B21577" s="3"/>
      <c r="J21577" s="3"/>
      <c r="K21577" s="5"/>
      <c r="L21577" s="8"/>
      <c r="N21577" s="5"/>
      <c r="O21577" s="10"/>
      <c r="P21577" s="8"/>
    </row>
    <row r="21578" spans="1:16" s="2" customFormat="1" x14ac:dyDescent="0.15">
      <c r="A21578" s="3"/>
      <c r="B21578" s="3"/>
      <c r="J21578" s="3"/>
      <c r="K21578" s="5"/>
      <c r="L21578" s="8"/>
      <c r="N21578" s="5"/>
      <c r="O21578" s="10"/>
      <c r="P21578" s="8"/>
    </row>
    <row r="21579" spans="1:16" s="2" customFormat="1" x14ac:dyDescent="0.15">
      <c r="A21579" s="3"/>
      <c r="B21579" s="3"/>
      <c r="J21579" s="3"/>
      <c r="K21579" s="5"/>
      <c r="L21579" s="8"/>
      <c r="N21579" s="5"/>
      <c r="O21579" s="10"/>
      <c r="P21579" s="8"/>
    </row>
    <row r="21580" spans="1:16" s="2" customFormat="1" x14ac:dyDescent="0.15">
      <c r="A21580" s="3"/>
      <c r="B21580" s="3"/>
      <c r="J21580" s="3"/>
      <c r="K21580" s="5"/>
      <c r="L21580" s="8"/>
      <c r="N21580" s="5"/>
      <c r="O21580" s="10"/>
      <c r="P21580" s="8"/>
    </row>
    <row r="21581" spans="1:16" s="2" customFormat="1" x14ac:dyDescent="0.15">
      <c r="A21581" s="3"/>
      <c r="B21581" s="3"/>
      <c r="J21581" s="3"/>
      <c r="K21581" s="5"/>
      <c r="L21581" s="8"/>
      <c r="N21581" s="5"/>
      <c r="O21581" s="10"/>
      <c r="P21581" s="8"/>
    </row>
    <row r="21582" spans="1:16" s="2" customFormat="1" x14ac:dyDescent="0.15">
      <c r="A21582" s="3"/>
      <c r="B21582" s="3"/>
      <c r="J21582" s="3"/>
      <c r="K21582" s="5"/>
      <c r="L21582" s="8"/>
      <c r="N21582" s="5"/>
      <c r="O21582" s="10"/>
      <c r="P21582" s="8"/>
    </row>
    <row r="21583" spans="1:16" s="2" customFormat="1" x14ac:dyDescent="0.15">
      <c r="A21583" s="3"/>
      <c r="B21583" s="3"/>
      <c r="J21583" s="3"/>
      <c r="K21583" s="5"/>
      <c r="L21583" s="8"/>
      <c r="N21583" s="5"/>
      <c r="O21583" s="10"/>
      <c r="P21583" s="8"/>
    </row>
    <row r="21584" spans="1:16" s="2" customFormat="1" x14ac:dyDescent="0.15">
      <c r="A21584" s="3"/>
      <c r="B21584" s="3"/>
      <c r="J21584" s="3"/>
      <c r="K21584" s="5"/>
      <c r="L21584" s="8"/>
      <c r="N21584" s="5"/>
      <c r="O21584" s="10"/>
      <c r="P21584" s="8"/>
    </row>
    <row r="21585" spans="1:16" s="2" customFormat="1" x14ac:dyDescent="0.15">
      <c r="A21585" s="3"/>
      <c r="B21585" s="3"/>
      <c r="J21585" s="3"/>
      <c r="K21585" s="5"/>
      <c r="L21585" s="8"/>
      <c r="N21585" s="5"/>
      <c r="O21585" s="10"/>
      <c r="P21585" s="8"/>
    </row>
    <row r="21586" spans="1:16" s="2" customFormat="1" x14ac:dyDescent="0.15">
      <c r="A21586" s="3"/>
      <c r="B21586" s="3"/>
      <c r="J21586" s="3"/>
      <c r="K21586" s="5"/>
      <c r="L21586" s="8"/>
      <c r="N21586" s="5"/>
      <c r="O21586" s="10"/>
      <c r="P21586" s="8"/>
    </row>
    <row r="21587" spans="1:16" s="2" customFormat="1" x14ac:dyDescent="0.15">
      <c r="A21587" s="3"/>
      <c r="B21587" s="3"/>
      <c r="J21587" s="3"/>
      <c r="K21587" s="5"/>
      <c r="L21587" s="8"/>
      <c r="N21587" s="5"/>
      <c r="O21587" s="10"/>
      <c r="P21587" s="8"/>
    </row>
    <row r="21588" spans="1:16" s="2" customFormat="1" x14ac:dyDescent="0.15">
      <c r="A21588" s="3"/>
      <c r="B21588" s="3"/>
      <c r="J21588" s="3"/>
      <c r="K21588" s="5"/>
      <c r="L21588" s="8"/>
      <c r="N21588" s="5"/>
      <c r="O21588" s="10"/>
      <c r="P21588" s="8"/>
    </row>
    <row r="21589" spans="1:16" s="2" customFormat="1" x14ac:dyDescent="0.15">
      <c r="A21589" s="3"/>
      <c r="B21589" s="3"/>
      <c r="J21589" s="3"/>
      <c r="K21589" s="5"/>
      <c r="L21589" s="8"/>
      <c r="N21589" s="5"/>
      <c r="O21589" s="10"/>
      <c r="P21589" s="8"/>
    </row>
    <row r="21590" spans="1:16" s="2" customFormat="1" x14ac:dyDescent="0.15">
      <c r="A21590" s="3"/>
      <c r="B21590" s="3"/>
      <c r="J21590" s="3"/>
      <c r="K21590" s="5"/>
      <c r="L21590" s="8"/>
      <c r="N21590" s="5"/>
      <c r="O21590" s="10"/>
      <c r="P21590" s="8"/>
    </row>
    <row r="21591" spans="1:16" s="2" customFormat="1" x14ac:dyDescent="0.15">
      <c r="A21591" s="3"/>
      <c r="B21591" s="3"/>
      <c r="J21591" s="3"/>
      <c r="K21591" s="5"/>
      <c r="L21591" s="8"/>
      <c r="N21591" s="5"/>
      <c r="O21591" s="10"/>
      <c r="P21591" s="8"/>
    </row>
    <row r="21592" spans="1:16" s="2" customFormat="1" x14ac:dyDescent="0.15">
      <c r="A21592" s="3"/>
      <c r="B21592" s="3"/>
      <c r="J21592" s="3"/>
      <c r="K21592" s="5"/>
      <c r="L21592" s="8"/>
      <c r="N21592" s="5"/>
      <c r="O21592" s="10"/>
      <c r="P21592" s="8"/>
    </row>
    <row r="21593" spans="1:16" s="2" customFormat="1" x14ac:dyDescent="0.15">
      <c r="A21593" s="3"/>
      <c r="B21593" s="3"/>
      <c r="J21593" s="3"/>
      <c r="K21593" s="5"/>
      <c r="L21593" s="8"/>
      <c r="N21593" s="5"/>
      <c r="O21593" s="10"/>
      <c r="P21593" s="8"/>
    </row>
    <row r="21594" spans="1:16" s="2" customFormat="1" x14ac:dyDescent="0.15">
      <c r="A21594" s="3"/>
      <c r="B21594" s="3"/>
      <c r="J21594" s="3"/>
      <c r="K21594" s="5"/>
      <c r="L21594" s="8"/>
      <c r="N21594" s="5"/>
      <c r="O21594" s="10"/>
      <c r="P21594" s="8"/>
    </row>
    <row r="21595" spans="1:16" s="2" customFormat="1" x14ac:dyDescent="0.15">
      <c r="A21595" s="3"/>
      <c r="B21595" s="3"/>
      <c r="J21595" s="3"/>
      <c r="K21595" s="5"/>
      <c r="L21595" s="8"/>
      <c r="N21595" s="5"/>
      <c r="O21595" s="10"/>
      <c r="P21595" s="8"/>
    </row>
    <row r="21596" spans="1:16" s="2" customFormat="1" x14ac:dyDescent="0.15">
      <c r="A21596" s="3"/>
      <c r="B21596" s="3"/>
      <c r="J21596" s="3"/>
      <c r="K21596" s="5"/>
      <c r="L21596" s="8"/>
      <c r="N21596" s="5"/>
      <c r="O21596" s="10"/>
      <c r="P21596" s="8"/>
    </row>
    <row r="21597" spans="1:16" s="2" customFormat="1" x14ac:dyDescent="0.15">
      <c r="A21597" s="3"/>
      <c r="B21597" s="3"/>
      <c r="J21597" s="3"/>
      <c r="K21597" s="5"/>
      <c r="L21597" s="8"/>
      <c r="N21597" s="5"/>
      <c r="O21597" s="10"/>
      <c r="P21597" s="8"/>
    </row>
    <row r="21598" spans="1:16" s="2" customFormat="1" x14ac:dyDescent="0.15">
      <c r="A21598" s="3"/>
      <c r="B21598" s="3"/>
      <c r="J21598" s="3"/>
      <c r="K21598" s="5"/>
      <c r="L21598" s="8"/>
      <c r="N21598" s="5"/>
      <c r="O21598" s="10"/>
      <c r="P21598" s="8"/>
    </row>
    <row r="21599" spans="1:16" s="2" customFormat="1" x14ac:dyDescent="0.15">
      <c r="A21599" s="3"/>
      <c r="B21599" s="3"/>
      <c r="J21599" s="3"/>
      <c r="K21599" s="5"/>
      <c r="L21599" s="8"/>
      <c r="N21599" s="5"/>
      <c r="O21599" s="10"/>
      <c r="P21599" s="8"/>
    </row>
    <row r="21600" spans="1:16" s="2" customFormat="1" x14ac:dyDescent="0.15">
      <c r="A21600" s="3"/>
      <c r="B21600" s="3"/>
      <c r="J21600" s="3"/>
      <c r="K21600" s="5"/>
      <c r="L21600" s="8"/>
      <c r="N21600" s="5"/>
      <c r="O21600" s="10"/>
      <c r="P21600" s="8"/>
    </row>
    <row r="21601" spans="1:16" s="2" customFormat="1" x14ac:dyDescent="0.15">
      <c r="A21601" s="3"/>
      <c r="B21601" s="3"/>
      <c r="J21601" s="3"/>
      <c r="K21601" s="5"/>
      <c r="L21601" s="8"/>
      <c r="N21601" s="5"/>
      <c r="O21601" s="10"/>
      <c r="P21601" s="8"/>
    </row>
    <row r="21602" spans="1:16" s="2" customFormat="1" x14ac:dyDescent="0.15">
      <c r="A21602" s="3"/>
      <c r="B21602" s="3"/>
      <c r="J21602" s="3"/>
      <c r="K21602" s="5"/>
      <c r="L21602" s="8"/>
      <c r="N21602" s="5"/>
      <c r="O21602" s="10"/>
      <c r="P21602" s="8"/>
    </row>
    <row r="21603" spans="1:16" s="2" customFormat="1" x14ac:dyDescent="0.15">
      <c r="A21603" s="3"/>
      <c r="B21603" s="3"/>
      <c r="J21603" s="3"/>
      <c r="K21603" s="5"/>
      <c r="L21603" s="8"/>
      <c r="N21603" s="5"/>
      <c r="O21603" s="10"/>
      <c r="P21603" s="8"/>
    </row>
    <row r="21604" spans="1:16" s="2" customFormat="1" x14ac:dyDescent="0.15">
      <c r="A21604" s="3"/>
      <c r="B21604" s="3"/>
      <c r="J21604" s="3"/>
      <c r="K21604" s="5"/>
      <c r="L21604" s="8"/>
      <c r="N21604" s="5"/>
      <c r="O21604" s="10"/>
      <c r="P21604" s="8"/>
    </row>
    <row r="21605" spans="1:16" s="2" customFormat="1" x14ac:dyDescent="0.15">
      <c r="A21605" s="3"/>
      <c r="B21605" s="3"/>
      <c r="J21605" s="3"/>
      <c r="K21605" s="5"/>
      <c r="L21605" s="8"/>
      <c r="N21605" s="5"/>
      <c r="O21605" s="10"/>
      <c r="P21605" s="8"/>
    </row>
    <row r="21606" spans="1:16" s="2" customFormat="1" x14ac:dyDescent="0.15">
      <c r="A21606" s="3"/>
      <c r="B21606" s="3"/>
      <c r="J21606" s="3"/>
      <c r="K21606" s="5"/>
      <c r="L21606" s="8"/>
      <c r="N21606" s="5"/>
      <c r="O21606" s="10"/>
      <c r="P21606" s="8"/>
    </row>
    <row r="21607" spans="1:16" s="2" customFormat="1" x14ac:dyDescent="0.15">
      <c r="A21607" s="3"/>
      <c r="B21607" s="3"/>
      <c r="J21607" s="3"/>
      <c r="K21607" s="5"/>
      <c r="L21607" s="8"/>
      <c r="N21607" s="5"/>
      <c r="O21607" s="10"/>
      <c r="P21607" s="8"/>
    </row>
    <row r="21608" spans="1:16" s="2" customFormat="1" x14ac:dyDescent="0.15">
      <c r="A21608" s="3"/>
      <c r="B21608" s="3"/>
      <c r="J21608" s="3"/>
      <c r="K21608" s="5"/>
      <c r="L21608" s="8"/>
      <c r="N21608" s="5"/>
      <c r="O21608" s="10"/>
      <c r="P21608" s="8"/>
    </row>
    <row r="21609" spans="1:16" s="2" customFormat="1" x14ac:dyDescent="0.15">
      <c r="A21609" s="3"/>
      <c r="B21609" s="3"/>
      <c r="J21609" s="3"/>
      <c r="K21609" s="5"/>
      <c r="L21609" s="8"/>
      <c r="N21609" s="5"/>
      <c r="O21609" s="10"/>
      <c r="P21609" s="8"/>
    </row>
    <row r="21610" spans="1:16" s="2" customFormat="1" x14ac:dyDescent="0.15">
      <c r="A21610" s="3"/>
      <c r="B21610" s="3"/>
      <c r="J21610" s="3"/>
      <c r="K21610" s="5"/>
      <c r="L21610" s="8"/>
      <c r="N21610" s="5"/>
      <c r="O21610" s="10"/>
      <c r="P21610" s="8"/>
    </row>
    <row r="21611" spans="1:16" s="2" customFormat="1" x14ac:dyDescent="0.15">
      <c r="A21611" s="3"/>
      <c r="B21611" s="3"/>
      <c r="J21611" s="3"/>
      <c r="K21611" s="5"/>
      <c r="L21611" s="8"/>
      <c r="N21611" s="5"/>
      <c r="O21611" s="10"/>
      <c r="P21611" s="8"/>
    </row>
    <row r="21612" spans="1:16" s="2" customFormat="1" x14ac:dyDescent="0.15">
      <c r="A21612" s="3"/>
      <c r="B21612" s="3"/>
      <c r="J21612" s="3"/>
      <c r="K21612" s="5"/>
      <c r="L21612" s="8"/>
      <c r="N21612" s="5"/>
      <c r="O21612" s="10"/>
      <c r="P21612" s="8"/>
    </row>
    <row r="21613" spans="1:16" s="2" customFormat="1" x14ac:dyDescent="0.15">
      <c r="A21613" s="3"/>
      <c r="B21613" s="3"/>
      <c r="J21613" s="3"/>
      <c r="K21613" s="5"/>
      <c r="L21613" s="8"/>
      <c r="N21613" s="5"/>
      <c r="O21613" s="10"/>
      <c r="P21613" s="8"/>
    </row>
    <row r="21614" spans="1:16" s="2" customFormat="1" x14ac:dyDescent="0.15">
      <c r="A21614" s="3"/>
      <c r="B21614" s="3"/>
      <c r="J21614" s="3"/>
      <c r="K21614" s="5"/>
      <c r="L21614" s="8"/>
      <c r="N21614" s="5"/>
      <c r="O21614" s="10"/>
      <c r="P21614" s="8"/>
    </row>
    <row r="21615" spans="1:16" s="2" customFormat="1" x14ac:dyDescent="0.15">
      <c r="A21615" s="3"/>
      <c r="B21615" s="3"/>
      <c r="J21615" s="3"/>
      <c r="K21615" s="5"/>
      <c r="L21615" s="8"/>
      <c r="N21615" s="5"/>
      <c r="O21615" s="10"/>
      <c r="P21615" s="8"/>
    </row>
    <row r="21616" spans="1:16" s="2" customFormat="1" x14ac:dyDescent="0.15">
      <c r="A21616" s="3"/>
      <c r="B21616" s="3"/>
      <c r="J21616" s="3"/>
      <c r="K21616" s="5"/>
      <c r="L21616" s="8"/>
      <c r="N21616" s="5"/>
      <c r="O21616" s="10"/>
      <c r="P21616" s="8"/>
    </row>
    <row r="21617" spans="1:16" s="2" customFormat="1" x14ac:dyDescent="0.15">
      <c r="A21617" s="3"/>
      <c r="B21617" s="3"/>
      <c r="J21617" s="3"/>
      <c r="K21617" s="5"/>
      <c r="L21617" s="8"/>
      <c r="N21617" s="5"/>
      <c r="O21617" s="10"/>
      <c r="P21617" s="8"/>
    </row>
    <row r="21618" spans="1:16" s="2" customFormat="1" x14ac:dyDescent="0.15">
      <c r="A21618" s="3"/>
      <c r="B21618" s="3"/>
      <c r="J21618" s="3"/>
      <c r="K21618" s="5"/>
      <c r="L21618" s="8"/>
      <c r="N21618" s="5"/>
      <c r="O21618" s="10"/>
      <c r="P21618" s="8"/>
    </row>
    <row r="21619" spans="1:16" s="2" customFormat="1" x14ac:dyDescent="0.15">
      <c r="A21619" s="3"/>
      <c r="B21619" s="3"/>
      <c r="J21619" s="3"/>
      <c r="K21619" s="5"/>
      <c r="L21619" s="8"/>
      <c r="N21619" s="5"/>
      <c r="O21619" s="10"/>
      <c r="P21619" s="8"/>
    </row>
    <row r="21620" spans="1:16" s="2" customFormat="1" x14ac:dyDescent="0.15">
      <c r="A21620" s="3"/>
      <c r="B21620" s="3"/>
      <c r="J21620" s="3"/>
      <c r="K21620" s="5"/>
      <c r="L21620" s="8"/>
      <c r="N21620" s="5"/>
      <c r="O21620" s="10"/>
      <c r="P21620" s="8"/>
    </row>
    <row r="21621" spans="1:16" s="2" customFormat="1" x14ac:dyDescent="0.15">
      <c r="A21621" s="3"/>
      <c r="B21621" s="3"/>
      <c r="J21621" s="3"/>
      <c r="K21621" s="5"/>
      <c r="L21621" s="8"/>
      <c r="N21621" s="5"/>
      <c r="O21621" s="10"/>
      <c r="P21621" s="8"/>
    </row>
    <row r="21622" spans="1:16" s="2" customFormat="1" x14ac:dyDescent="0.15">
      <c r="A21622" s="3"/>
      <c r="B21622" s="3"/>
      <c r="J21622" s="3"/>
      <c r="K21622" s="5"/>
      <c r="L21622" s="8"/>
      <c r="N21622" s="5"/>
      <c r="O21622" s="10"/>
      <c r="P21622" s="8"/>
    </row>
    <row r="21623" spans="1:16" s="2" customFormat="1" x14ac:dyDescent="0.15">
      <c r="A21623" s="3"/>
      <c r="B21623" s="3"/>
      <c r="J21623" s="3"/>
      <c r="K21623" s="5"/>
      <c r="L21623" s="8"/>
      <c r="N21623" s="5"/>
      <c r="O21623" s="10"/>
      <c r="P21623" s="8"/>
    </row>
    <row r="21624" spans="1:16" s="2" customFormat="1" x14ac:dyDescent="0.15">
      <c r="A21624" s="3"/>
      <c r="B21624" s="3"/>
      <c r="J21624" s="3"/>
      <c r="K21624" s="5"/>
      <c r="L21624" s="8"/>
      <c r="N21624" s="5"/>
      <c r="O21624" s="10"/>
      <c r="P21624" s="8"/>
    </row>
    <row r="21625" spans="1:16" s="2" customFormat="1" x14ac:dyDescent="0.15">
      <c r="A21625" s="3"/>
      <c r="B21625" s="3"/>
      <c r="J21625" s="3"/>
      <c r="K21625" s="5"/>
      <c r="L21625" s="8"/>
      <c r="N21625" s="5"/>
      <c r="O21625" s="10"/>
      <c r="P21625" s="8"/>
    </row>
    <row r="21626" spans="1:16" s="2" customFormat="1" x14ac:dyDescent="0.15">
      <c r="A21626" s="3"/>
      <c r="B21626" s="3"/>
      <c r="J21626" s="3"/>
      <c r="K21626" s="5"/>
      <c r="L21626" s="8"/>
      <c r="N21626" s="5"/>
      <c r="O21626" s="10"/>
      <c r="P21626" s="8"/>
    </row>
    <row r="21627" spans="1:16" s="2" customFormat="1" x14ac:dyDescent="0.15">
      <c r="A21627" s="3"/>
      <c r="B21627" s="3"/>
      <c r="J21627" s="3"/>
      <c r="K21627" s="5"/>
      <c r="L21627" s="8"/>
      <c r="N21627" s="5"/>
      <c r="O21627" s="10"/>
      <c r="P21627" s="8"/>
    </row>
    <row r="21628" spans="1:16" s="2" customFormat="1" x14ac:dyDescent="0.15">
      <c r="A21628" s="3"/>
      <c r="B21628" s="3"/>
      <c r="J21628" s="3"/>
      <c r="K21628" s="5"/>
      <c r="L21628" s="8"/>
      <c r="N21628" s="5"/>
      <c r="O21628" s="10"/>
      <c r="P21628" s="8"/>
    </row>
    <row r="21629" spans="1:16" s="2" customFormat="1" x14ac:dyDescent="0.15">
      <c r="A21629" s="3"/>
      <c r="B21629" s="3"/>
      <c r="J21629" s="3"/>
      <c r="K21629" s="5"/>
      <c r="L21629" s="8"/>
      <c r="N21629" s="5"/>
      <c r="O21629" s="10"/>
      <c r="P21629" s="8"/>
    </row>
    <row r="21630" spans="1:16" s="2" customFormat="1" x14ac:dyDescent="0.15">
      <c r="A21630" s="3"/>
      <c r="B21630" s="3"/>
      <c r="J21630" s="3"/>
      <c r="K21630" s="5"/>
      <c r="L21630" s="8"/>
      <c r="N21630" s="5"/>
      <c r="O21630" s="10"/>
      <c r="P21630" s="8"/>
    </row>
    <row r="21631" spans="1:16" s="2" customFormat="1" x14ac:dyDescent="0.15">
      <c r="A21631" s="3"/>
      <c r="B21631" s="3"/>
      <c r="J21631" s="3"/>
      <c r="K21631" s="5"/>
      <c r="L21631" s="8"/>
      <c r="N21631" s="5"/>
      <c r="O21631" s="10"/>
      <c r="P21631" s="8"/>
    </row>
    <row r="21632" spans="1:16" s="2" customFormat="1" x14ac:dyDescent="0.15">
      <c r="A21632" s="3"/>
      <c r="B21632" s="3"/>
      <c r="J21632" s="3"/>
      <c r="K21632" s="5"/>
      <c r="L21632" s="8"/>
      <c r="N21632" s="5"/>
      <c r="O21632" s="10"/>
      <c r="P21632" s="8"/>
    </row>
    <row r="21633" spans="1:16" s="2" customFormat="1" x14ac:dyDescent="0.15">
      <c r="A21633" s="3"/>
      <c r="B21633" s="3"/>
      <c r="J21633" s="3"/>
      <c r="K21633" s="5"/>
      <c r="L21633" s="8"/>
      <c r="N21633" s="5"/>
      <c r="O21633" s="10"/>
      <c r="P21633" s="8"/>
    </row>
    <row r="21634" spans="1:16" s="2" customFormat="1" x14ac:dyDescent="0.15">
      <c r="A21634" s="3"/>
      <c r="B21634" s="3"/>
      <c r="J21634" s="3"/>
      <c r="K21634" s="5"/>
      <c r="L21634" s="8"/>
      <c r="N21634" s="5"/>
      <c r="O21634" s="10"/>
      <c r="P21634" s="8"/>
    </row>
    <row r="21635" spans="1:16" s="2" customFormat="1" x14ac:dyDescent="0.15">
      <c r="A21635" s="3"/>
      <c r="B21635" s="3"/>
      <c r="J21635" s="3"/>
      <c r="K21635" s="5"/>
      <c r="L21635" s="8"/>
      <c r="N21635" s="5"/>
      <c r="O21635" s="10"/>
      <c r="P21635" s="8"/>
    </row>
    <row r="21636" spans="1:16" s="2" customFormat="1" x14ac:dyDescent="0.15">
      <c r="A21636" s="3"/>
      <c r="B21636" s="3"/>
      <c r="J21636" s="3"/>
      <c r="K21636" s="5"/>
      <c r="L21636" s="8"/>
      <c r="N21636" s="5"/>
      <c r="O21636" s="10"/>
      <c r="P21636" s="8"/>
    </row>
    <row r="21637" spans="1:16" s="2" customFormat="1" x14ac:dyDescent="0.15">
      <c r="A21637" s="3"/>
      <c r="B21637" s="3"/>
      <c r="J21637" s="3"/>
      <c r="K21637" s="5"/>
      <c r="L21637" s="8"/>
      <c r="N21637" s="5"/>
      <c r="O21637" s="10"/>
      <c r="P21637" s="8"/>
    </row>
    <row r="21638" spans="1:16" s="2" customFormat="1" x14ac:dyDescent="0.15">
      <c r="A21638" s="3"/>
      <c r="B21638" s="3"/>
      <c r="J21638" s="3"/>
      <c r="K21638" s="5"/>
      <c r="L21638" s="8"/>
      <c r="N21638" s="5"/>
      <c r="O21638" s="10"/>
      <c r="P21638" s="8"/>
    </row>
    <row r="21639" spans="1:16" s="2" customFormat="1" x14ac:dyDescent="0.15">
      <c r="A21639" s="3"/>
      <c r="B21639" s="3"/>
      <c r="J21639" s="3"/>
      <c r="K21639" s="5"/>
      <c r="L21639" s="8"/>
      <c r="N21639" s="5"/>
      <c r="O21639" s="10"/>
      <c r="P21639" s="8"/>
    </row>
    <row r="21640" spans="1:16" s="2" customFormat="1" x14ac:dyDescent="0.15">
      <c r="A21640" s="3"/>
      <c r="B21640" s="3"/>
      <c r="J21640" s="3"/>
      <c r="K21640" s="5"/>
      <c r="L21640" s="8"/>
      <c r="N21640" s="5"/>
      <c r="O21640" s="10"/>
      <c r="P21640" s="8"/>
    </row>
    <row r="21641" spans="1:16" s="2" customFormat="1" x14ac:dyDescent="0.15">
      <c r="A21641" s="3"/>
      <c r="B21641" s="3"/>
      <c r="J21641" s="3"/>
      <c r="K21641" s="5"/>
      <c r="L21641" s="8"/>
      <c r="N21641" s="5"/>
      <c r="O21641" s="10"/>
      <c r="P21641" s="8"/>
    </row>
    <row r="21642" spans="1:16" s="2" customFormat="1" x14ac:dyDescent="0.15">
      <c r="A21642" s="3"/>
      <c r="B21642" s="3"/>
      <c r="J21642" s="3"/>
      <c r="K21642" s="5"/>
      <c r="L21642" s="8"/>
      <c r="N21642" s="5"/>
      <c r="O21642" s="10"/>
      <c r="P21642" s="8"/>
    </row>
    <row r="21643" spans="1:16" s="2" customFormat="1" x14ac:dyDescent="0.15">
      <c r="A21643" s="3"/>
      <c r="B21643" s="3"/>
      <c r="J21643" s="3"/>
      <c r="K21643" s="5"/>
      <c r="L21643" s="8"/>
      <c r="N21643" s="5"/>
      <c r="O21643" s="10"/>
      <c r="P21643" s="8"/>
    </row>
    <row r="21644" spans="1:16" s="2" customFormat="1" x14ac:dyDescent="0.15">
      <c r="A21644" s="3"/>
      <c r="B21644" s="3"/>
      <c r="J21644" s="3"/>
      <c r="K21644" s="5"/>
      <c r="L21644" s="8"/>
      <c r="N21644" s="5"/>
      <c r="O21644" s="10"/>
      <c r="P21644" s="8"/>
    </row>
    <row r="21645" spans="1:16" s="2" customFormat="1" x14ac:dyDescent="0.15">
      <c r="A21645" s="3"/>
      <c r="B21645" s="3"/>
      <c r="J21645" s="3"/>
      <c r="K21645" s="5"/>
      <c r="L21645" s="8"/>
      <c r="N21645" s="5"/>
      <c r="O21645" s="10"/>
      <c r="P21645" s="8"/>
    </row>
    <row r="21646" spans="1:16" s="2" customFormat="1" x14ac:dyDescent="0.15">
      <c r="A21646" s="3"/>
      <c r="B21646" s="3"/>
      <c r="J21646" s="3"/>
      <c r="K21646" s="5"/>
      <c r="L21646" s="8"/>
      <c r="N21646" s="5"/>
      <c r="O21646" s="10"/>
      <c r="P21646" s="8"/>
    </row>
    <row r="21647" spans="1:16" s="2" customFormat="1" x14ac:dyDescent="0.15">
      <c r="A21647" s="3"/>
      <c r="B21647" s="3"/>
      <c r="J21647" s="3"/>
      <c r="K21647" s="5"/>
      <c r="L21647" s="8"/>
      <c r="N21647" s="5"/>
      <c r="O21647" s="10"/>
      <c r="P21647" s="8"/>
    </row>
    <row r="21648" spans="1:16" s="2" customFormat="1" x14ac:dyDescent="0.15">
      <c r="A21648" s="3"/>
      <c r="B21648" s="3"/>
      <c r="J21648" s="3"/>
      <c r="K21648" s="5"/>
      <c r="L21648" s="8"/>
      <c r="N21648" s="5"/>
      <c r="O21648" s="10"/>
      <c r="P21648" s="8"/>
    </row>
    <row r="21649" spans="1:16" s="2" customFormat="1" x14ac:dyDescent="0.15">
      <c r="A21649" s="3"/>
      <c r="B21649" s="3"/>
      <c r="J21649" s="3"/>
      <c r="K21649" s="5"/>
      <c r="L21649" s="8"/>
      <c r="N21649" s="5"/>
      <c r="O21649" s="10"/>
      <c r="P21649" s="8"/>
    </row>
    <row r="21650" spans="1:16" s="2" customFormat="1" x14ac:dyDescent="0.15">
      <c r="A21650" s="3"/>
      <c r="B21650" s="3"/>
      <c r="J21650" s="3"/>
      <c r="K21650" s="5"/>
      <c r="L21650" s="8"/>
      <c r="N21650" s="5"/>
      <c r="O21650" s="10"/>
      <c r="P21650" s="8"/>
    </row>
    <row r="21651" spans="1:16" s="2" customFormat="1" x14ac:dyDescent="0.15">
      <c r="A21651" s="3"/>
      <c r="B21651" s="3"/>
      <c r="J21651" s="3"/>
      <c r="K21651" s="5"/>
      <c r="L21651" s="8"/>
      <c r="N21651" s="5"/>
      <c r="O21651" s="10"/>
      <c r="P21651" s="8"/>
    </row>
    <row r="21652" spans="1:16" s="2" customFormat="1" x14ac:dyDescent="0.15">
      <c r="A21652" s="3"/>
      <c r="B21652" s="3"/>
      <c r="J21652" s="3"/>
      <c r="K21652" s="5"/>
      <c r="L21652" s="8"/>
      <c r="N21652" s="5"/>
      <c r="O21652" s="10"/>
      <c r="P21652" s="8"/>
    </row>
    <row r="21653" spans="1:16" s="2" customFormat="1" x14ac:dyDescent="0.15">
      <c r="A21653" s="3"/>
      <c r="B21653" s="3"/>
      <c r="J21653" s="3"/>
      <c r="K21653" s="5"/>
      <c r="L21653" s="8"/>
      <c r="N21653" s="5"/>
      <c r="O21653" s="10"/>
      <c r="P21653" s="8"/>
    </row>
    <row r="21654" spans="1:16" s="2" customFormat="1" x14ac:dyDescent="0.15">
      <c r="A21654" s="3"/>
      <c r="B21654" s="3"/>
      <c r="J21654" s="3"/>
      <c r="K21654" s="5"/>
      <c r="L21654" s="8"/>
      <c r="N21654" s="5"/>
      <c r="O21654" s="10"/>
      <c r="P21654" s="8"/>
    </row>
    <row r="21655" spans="1:16" s="2" customFormat="1" x14ac:dyDescent="0.15">
      <c r="A21655" s="3"/>
      <c r="B21655" s="3"/>
      <c r="J21655" s="3"/>
      <c r="K21655" s="5"/>
      <c r="L21655" s="8"/>
      <c r="N21655" s="5"/>
      <c r="O21655" s="10"/>
      <c r="P21655" s="8"/>
    </row>
    <row r="21656" spans="1:16" s="2" customFormat="1" x14ac:dyDescent="0.15">
      <c r="A21656" s="3"/>
      <c r="B21656" s="3"/>
      <c r="J21656" s="3"/>
      <c r="K21656" s="5"/>
      <c r="L21656" s="8"/>
      <c r="N21656" s="5"/>
      <c r="O21656" s="10"/>
      <c r="P21656" s="8"/>
    </row>
    <row r="21657" spans="1:16" s="2" customFormat="1" x14ac:dyDescent="0.15">
      <c r="A21657" s="3"/>
      <c r="B21657" s="3"/>
      <c r="J21657" s="3"/>
      <c r="K21657" s="5"/>
      <c r="L21657" s="8"/>
      <c r="N21657" s="5"/>
      <c r="O21657" s="10"/>
      <c r="P21657" s="8"/>
    </row>
    <row r="21658" spans="1:16" s="2" customFormat="1" x14ac:dyDescent="0.15">
      <c r="A21658" s="3"/>
      <c r="B21658" s="3"/>
      <c r="J21658" s="3"/>
      <c r="K21658" s="5"/>
      <c r="L21658" s="8"/>
      <c r="N21658" s="5"/>
      <c r="O21658" s="10"/>
      <c r="P21658" s="8"/>
    </row>
    <row r="21659" spans="1:16" s="2" customFormat="1" x14ac:dyDescent="0.15">
      <c r="A21659" s="3"/>
      <c r="B21659" s="3"/>
      <c r="J21659" s="3"/>
      <c r="K21659" s="5"/>
      <c r="L21659" s="8"/>
      <c r="N21659" s="5"/>
      <c r="O21659" s="10"/>
      <c r="P21659" s="8"/>
    </row>
    <row r="21660" spans="1:16" s="2" customFormat="1" x14ac:dyDescent="0.15">
      <c r="A21660" s="3"/>
      <c r="B21660" s="3"/>
      <c r="J21660" s="3"/>
      <c r="K21660" s="5"/>
      <c r="L21660" s="8"/>
      <c r="N21660" s="5"/>
      <c r="O21660" s="10"/>
      <c r="P21660" s="8"/>
    </row>
    <row r="21661" spans="1:16" s="2" customFormat="1" x14ac:dyDescent="0.15">
      <c r="A21661" s="3"/>
      <c r="B21661" s="3"/>
      <c r="J21661" s="3"/>
      <c r="K21661" s="5"/>
      <c r="L21661" s="8"/>
      <c r="N21661" s="5"/>
      <c r="O21661" s="10"/>
      <c r="P21661" s="8"/>
    </row>
    <row r="21662" spans="1:16" s="2" customFormat="1" x14ac:dyDescent="0.15">
      <c r="A21662" s="3"/>
      <c r="B21662" s="3"/>
      <c r="J21662" s="3"/>
      <c r="K21662" s="5"/>
      <c r="L21662" s="8"/>
      <c r="N21662" s="5"/>
      <c r="O21662" s="10"/>
      <c r="P21662" s="8"/>
    </row>
    <row r="21663" spans="1:16" s="2" customFormat="1" x14ac:dyDescent="0.15">
      <c r="A21663" s="3"/>
      <c r="B21663" s="3"/>
      <c r="J21663" s="3"/>
      <c r="K21663" s="5"/>
      <c r="L21663" s="8"/>
      <c r="N21663" s="5"/>
      <c r="O21663" s="10"/>
      <c r="P21663" s="8"/>
    </row>
    <row r="21664" spans="1:16" s="2" customFormat="1" x14ac:dyDescent="0.15">
      <c r="A21664" s="3"/>
      <c r="B21664" s="3"/>
      <c r="J21664" s="3"/>
      <c r="K21664" s="5"/>
      <c r="L21664" s="8"/>
      <c r="N21664" s="5"/>
      <c r="O21664" s="10"/>
      <c r="P21664" s="8"/>
    </row>
    <row r="21665" spans="1:16" s="2" customFormat="1" x14ac:dyDescent="0.15">
      <c r="A21665" s="3"/>
      <c r="B21665" s="3"/>
      <c r="J21665" s="3"/>
      <c r="K21665" s="5"/>
      <c r="L21665" s="8"/>
      <c r="N21665" s="5"/>
      <c r="O21665" s="10"/>
      <c r="P21665" s="8"/>
    </row>
    <row r="21666" spans="1:16" s="2" customFormat="1" x14ac:dyDescent="0.15">
      <c r="A21666" s="3"/>
      <c r="B21666" s="3"/>
      <c r="J21666" s="3"/>
      <c r="K21666" s="5"/>
      <c r="L21666" s="8"/>
      <c r="N21666" s="5"/>
      <c r="O21666" s="10"/>
      <c r="P21666" s="8"/>
    </row>
    <row r="21667" spans="1:16" s="2" customFormat="1" x14ac:dyDescent="0.15">
      <c r="A21667" s="3"/>
      <c r="B21667" s="3"/>
      <c r="J21667" s="3"/>
      <c r="K21667" s="5"/>
      <c r="L21667" s="8"/>
      <c r="N21667" s="5"/>
      <c r="O21667" s="10"/>
      <c r="P21667" s="8"/>
    </row>
    <row r="21668" spans="1:16" s="2" customFormat="1" x14ac:dyDescent="0.15">
      <c r="A21668" s="3"/>
      <c r="B21668" s="3"/>
      <c r="J21668" s="3"/>
      <c r="K21668" s="5"/>
      <c r="L21668" s="8"/>
      <c r="N21668" s="5"/>
      <c r="O21668" s="10"/>
      <c r="P21668" s="8"/>
    </row>
    <row r="21669" spans="1:16" s="2" customFormat="1" x14ac:dyDescent="0.15">
      <c r="A21669" s="3"/>
      <c r="B21669" s="3"/>
      <c r="J21669" s="3"/>
      <c r="K21669" s="5"/>
      <c r="L21669" s="8"/>
      <c r="N21669" s="5"/>
      <c r="O21669" s="10"/>
      <c r="P21669" s="8"/>
    </row>
    <row r="21670" spans="1:16" s="2" customFormat="1" x14ac:dyDescent="0.15">
      <c r="A21670" s="3"/>
      <c r="B21670" s="3"/>
      <c r="J21670" s="3"/>
      <c r="K21670" s="5"/>
      <c r="L21670" s="8"/>
      <c r="N21670" s="5"/>
      <c r="O21670" s="10"/>
      <c r="P21670" s="8"/>
    </row>
    <row r="21671" spans="1:16" s="2" customFormat="1" x14ac:dyDescent="0.15">
      <c r="A21671" s="3"/>
      <c r="B21671" s="3"/>
      <c r="J21671" s="3"/>
      <c r="K21671" s="5"/>
      <c r="L21671" s="8"/>
      <c r="N21671" s="5"/>
      <c r="O21671" s="10"/>
      <c r="P21671" s="8"/>
    </row>
    <row r="21672" spans="1:16" s="2" customFormat="1" x14ac:dyDescent="0.15">
      <c r="A21672" s="3"/>
      <c r="B21672" s="3"/>
      <c r="J21672" s="3"/>
      <c r="K21672" s="5"/>
      <c r="L21672" s="8"/>
      <c r="N21672" s="5"/>
      <c r="O21672" s="10"/>
      <c r="P21672" s="8"/>
    </row>
    <row r="21673" spans="1:16" s="2" customFormat="1" x14ac:dyDescent="0.15">
      <c r="A21673" s="3"/>
      <c r="B21673" s="3"/>
      <c r="J21673" s="3"/>
      <c r="K21673" s="5"/>
      <c r="L21673" s="8"/>
      <c r="N21673" s="5"/>
      <c r="O21673" s="10"/>
      <c r="P21673" s="8"/>
    </row>
    <row r="21674" spans="1:16" s="2" customFormat="1" x14ac:dyDescent="0.15">
      <c r="A21674" s="3"/>
      <c r="B21674" s="3"/>
      <c r="J21674" s="3"/>
      <c r="K21674" s="5"/>
      <c r="L21674" s="8"/>
      <c r="N21674" s="5"/>
      <c r="O21674" s="10"/>
      <c r="P21674" s="8"/>
    </row>
    <row r="21675" spans="1:16" s="2" customFormat="1" x14ac:dyDescent="0.15">
      <c r="A21675" s="3"/>
      <c r="B21675" s="3"/>
      <c r="J21675" s="3"/>
      <c r="K21675" s="5"/>
      <c r="L21675" s="8"/>
      <c r="N21675" s="5"/>
      <c r="O21675" s="10"/>
      <c r="P21675" s="8"/>
    </row>
    <row r="21676" spans="1:16" s="2" customFormat="1" x14ac:dyDescent="0.15">
      <c r="A21676" s="3"/>
      <c r="B21676" s="3"/>
      <c r="J21676" s="3"/>
      <c r="K21676" s="5"/>
      <c r="L21676" s="8"/>
      <c r="N21676" s="5"/>
      <c r="O21676" s="10"/>
      <c r="P21676" s="8"/>
    </row>
    <row r="21677" spans="1:16" s="2" customFormat="1" x14ac:dyDescent="0.15">
      <c r="A21677" s="3"/>
      <c r="B21677" s="3"/>
      <c r="J21677" s="3"/>
      <c r="K21677" s="5"/>
      <c r="L21677" s="8"/>
      <c r="N21677" s="5"/>
      <c r="O21677" s="10"/>
      <c r="P21677" s="8"/>
    </row>
    <row r="21678" spans="1:16" s="2" customFormat="1" x14ac:dyDescent="0.15">
      <c r="A21678" s="3"/>
      <c r="B21678" s="3"/>
      <c r="J21678" s="3"/>
      <c r="K21678" s="5"/>
      <c r="L21678" s="8"/>
      <c r="N21678" s="5"/>
      <c r="O21678" s="10"/>
      <c r="P21678" s="8"/>
    </row>
    <row r="21679" spans="1:16" s="2" customFormat="1" x14ac:dyDescent="0.15">
      <c r="A21679" s="3"/>
      <c r="B21679" s="3"/>
      <c r="J21679" s="3"/>
      <c r="K21679" s="5"/>
      <c r="L21679" s="8"/>
      <c r="N21679" s="5"/>
      <c r="O21679" s="10"/>
      <c r="P21679" s="8"/>
    </row>
    <row r="21680" spans="1:16" s="2" customFormat="1" x14ac:dyDescent="0.15">
      <c r="A21680" s="3"/>
      <c r="B21680" s="3"/>
      <c r="J21680" s="3"/>
      <c r="K21680" s="5"/>
      <c r="L21680" s="8"/>
      <c r="N21680" s="5"/>
      <c r="O21680" s="10"/>
      <c r="P21680" s="8"/>
    </row>
    <row r="21681" spans="1:16" s="2" customFormat="1" x14ac:dyDescent="0.15">
      <c r="A21681" s="3"/>
      <c r="B21681" s="3"/>
      <c r="J21681" s="3"/>
      <c r="K21681" s="5"/>
      <c r="L21681" s="8"/>
      <c r="N21681" s="5"/>
      <c r="O21681" s="10"/>
      <c r="P21681" s="8"/>
    </row>
    <row r="21682" spans="1:16" s="2" customFormat="1" x14ac:dyDescent="0.15">
      <c r="A21682" s="3"/>
      <c r="B21682" s="3"/>
      <c r="J21682" s="3"/>
      <c r="K21682" s="5"/>
      <c r="L21682" s="8"/>
      <c r="N21682" s="5"/>
      <c r="O21682" s="10"/>
      <c r="P21682" s="8"/>
    </row>
    <row r="21683" spans="1:16" s="2" customFormat="1" x14ac:dyDescent="0.15">
      <c r="A21683" s="3"/>
      <c r="B21683" s="3"/>
      <c r="J21683" s="3"/>
      <c r="K21683" s="5"/>
      <c r="L21683" s="8"/>
      <c r="N21683" s="5"/>
      <c r="O21683" s="10"/>
      <c r="P21683" s="8"/>
    </row>
    <row r="21684" spans="1:16" s="2" customFormat="1" x14ac:dyDescent="0.15">
      <c r="A21684" s="3"/>
      <c r="B21684" s="3"/>
      <c r="J21684" s="3"/>
      <c r="K21684" s="5"/>
      <c r="L21684" s="8"/>
      <c r="N21684" s="5"/>
      <c r="O21684" s="10"/>
      <c r="P21684" s="8"/>
    </row>
    <row r="21685" spans="1:16" s="2" customFormat="1" x14ac:dyDescent="0.15">
      <c r="A21685" s="3"/>
      <c r="B21685" s="3"/>
      <c r="J21685" s="3"/>
      <c r="K21685" s="5"/>
      <c r="L21685" s="8"/>
      <c r="N21685" s="5"/>
      <c r="O21685" s="10"/>
      <c r="P21685" s="8"/>
    </row>
    <row r="21686" spans="1:16" s="2" customFormat="1" x14ac:dyDescent="0.15">
      <c r="A21686" s="3"/>
      <c r="B21686" s="3"/>
      <c r="J21686" s="3"/>
      <c r="K21686" s="5"/>
      <c r="L21686" s="8"/>
      <c r="N21686" s="5"/>
      <c r="O21686" s="10"/>
      <c r="P21686" s="8"/>
    </row>
    <row r="21687" spans="1:16" s="2" customFormat="1" x14ac:dyDescent="0.15">
      <c r="A21687" s="3"/>
      <c r="B21687" s="3"/>
      <c r="J21687" s="3"/>
      <c r="K21687" s="5"/>
      <c r="L21687" s="8"/>
      <c r="N21687" s="5"/>
      <c r="O21687" s="10"/>
      <c r="P21687" s="8"/>
    </row>
    <row r="21688" spans="1:16" s="2" customFormat="1" x14ac:dyDescent="0.15">
      <c r="A21688" s="3"/>
      <c r="B21688" s="3"/>
      <c r="J21688" s="3"/>
      <c r="K21688" s="5"/>
      <c r="L21688" s="8"/>
      <c r="N21688" s="5"/>
      <c r="O21688" s="10"/>
      <c r="P21688" s="8"/>
    </row>
    <row r="21689" spans="1:16" s="2" customFormat="1" x14ac:dyDescent="0.15">
      <c r="A21689" s="3"/>
      <c r="B21689" s="3"/>
      <c r="J21689" s="3"/>
      <c r="K21689" s="5"/>
      <c r="L21689" s="8"/>
      <c r="N21689" s="5"/>
      <c r="O21689" s="10"/>
      <c r="P21689" s="8"/>
    </row>
    <row r="21690" spans="1:16" s="2" customFormat="1" x14ac:dyDescent="0.15">
      <c r="A21690" s="3"/>
      <c r="B21690" s="3"/>
      <c r="J21690" s="3"/>
      <c r="K21690" s="5"/>
      <c r="L21690" s="8"/>
      <c r="N21690" s="5"/>
      <c r="O21690" s="10"/>
      <c r="P21690" s="8"/>
    </row>
    <row r="21691" spans="1:16" s="2" customFormat="1" x14ac:dyDescent="0.15">
      <c r="A21691" s="3"/>
      <c r="B21691" s="3"/>
      <c r="J21691" s="3"/>
      <c r="K21691" s="5"/>
      <c r="L21691" s="8"/>
      <c r="N21691" s="5"/>
      <c r="O21691" s="10"/>
      <c r="P21691" s="8"/>
    </row>
    <row r="21692" spans="1:16" s="2" customFormat="1" x14ac:dyDescent="0.15">
      <c r="A21692" s="3"/>
      <c r="B21692" s="3"/>
      <c r="J21692" s="3"/>
      <c r="K21692" s="5"/>
      <c r="L21692" s="8"/>
      <c r="N21692" s="5"/>
      <c r="O21692" s="10"/>
      <c r="P21692" s="8"/>
    </row>
    <row r="21693" spans="1:16" s="2" customFormat="1" x14ac:dyDescent="0.15">
      <c r="A21693" s="3"/>
      <c r="B21693" s="3"/>
      <c r="J21693" s="3"/>
      <c r="K21693" s="5"/>
      <c r="L21693" s="8"/>
      <c r="N21693" s="5"/>
      <c r="O21693" s="10"/>
      <c r="P21693" s="8"/>
    </row>
    <row r="21694" spans="1:16" s="2" customFormat="1" x14ac:dyDescent="0.15">
      <c r="A21694" s="3"/>
      <c r="B21694" s="3"/>
      <c r="J21694" s="3"/>
      <c r="K21694" s="5"/>
      <c r="L21694" s="8"/>
      <c r="N21694" s="5"/>
      <c r="O21694" s="10"/>
      <c r="P21694" s="8"/>
    </row>
    <row r="21695" spans="1:16" s="2" customFormat="1" x14ac:dyDescent="0.15">
      <c r="A21695" s="3"/>
      <c r="B21695" s="3"/>
      <c r="J21695" s="3"/>
      <c r="K21695" s="5"/>
      <c r="L21695" s="8"/>
      <c r="N21695" s="5"/>
      <c r="O21695" s="10"/>
      <c r="P21695" s="8"/>
    </row>
    <row r="21696" spans="1:16" s="2" customFormat="1" x14ac:dyDescent="0.15">
      <c r="A21696" s="3"/>
      <c r="B21696" s="3"/>
      <c r="J21696" s="3"/>
      <c r="K21696" s="5"/>
      <c r="L21696" s="8"/>
      <c r="N21696" s="5"/>
      <c r="O21696" s="10"/>
      <c r="P21696" s="8"/>
    </row>
    <row r="21697" spans="1:16" s="2" customFormat="1" x14ac:dyDescent="0.15">
      <c r="A21697" s="3"/>
      <c r="B21697" s="3"/>
      <c r="J21697" s="3"/>
      <c r="K21697" s="5"/>
      <c r="L21697" s="8"/>
      <c r="N21697" s="5"/>
      <c r="O21697" s="10"/>
      <c r="P21697" s="8"/>
    </row>
    <row r="21698" spans="1:16" s="2" customFormat="1" x14ac:dyDescent="0.15">
      <c r="A21698" s="3"/>
      <c r="B21698" s="3"/>
      <c r="J21698" s="3"/>
      <c r="K21698" s="5"/>
      <c r="L21698" s="8"/>
      <c r="N21698" s="5"/>
      <c r="O21698" s="10"/>
      <c r="P21698" s="8"/>
    </row>
    <row r="21699" spans="1:16" s="2" customFormat="1" x14ac:dyDescent="0.15">
      <c r="A21699" s="3"/>
      <c r="B21699" s="3"/>
      <c r="J21699" s="3"/>
      <c r="K21699" s="5"/>
      <c r="L21699" s="8"/>
      <c r="N21699" s="5"/>
      <c r="O21699" s="10"/>
      <c r="P21699" s="8"/>
    </row>
    <row r="21700" spans="1:16" s="2" customFormat="1" x14ac:dyDescent="0.15">
      <c r="A21700" s="3"/>
      <c r="B21700" s="3"/>
      <c r="J21700" s="3"/>
      <c r="K21700" s="5"/>
      <c r="L21700" s="8"/>
      <c r="N21700" s="5"/>
      <c r="O21700" s="10"/>
      <c r="P21700" s="8"/>
    </row>
    <row r="21701" spans="1:16" s="2" customFormat="1" x14ac:dyDescent="0.15">
      <c r="A21701" s="3"/>
      <c r="B21701" s="3"/>
      <c r="J21701" s="3"/>
      <c r="K21701" s="5"/>
      <c r="L21701" s="8"/>
      <c r="N21701" s="5"/>
      <c r="O21701" s="10"/>
      <c r="P21701" s="8"/>
    </row>
    <row r="21702" spans="1:16" s="2" customFormat="1" x14ac:dyDescent="0.15">
      <c r="A21702" s="3"/>
      <c r="B21702" s="3"/>
      <c r="J21702" s="3"/>
      <c r="K21702" s="5"/>
      <c r="L21702" s="8"/>
      <c r="N21702" s="5"/>
      <c r="O21702" s="10"/>
      <c r="P21702" s="8"/>
    </row>
    <row r="21703" spans="1:16" s="2" customFormat="1" x14ac:dyDescent="0.15">
      <c r="A21703" s="3"/>
      <c r="B21703" s="3"/>
      <c r="J21703" s="3"/>
      <c r="K21703" s="5"/>
      <c r="L21703" s="8"/>
      <c r="N21703" s="5"/>
      <c r="O21703" s="10"/>
      <c r="P21703" s="8"/>
    </row>
    <row r="21704" spans="1:16" s="2" customFormat="1" x14ac:dyDescent="0.15">
      <c r="A21704" s="3"/>
      <c r="B21704" s="3"/>
      <c r="J21704" s="3"/>
      <c r="K21704" s="5"/>
      <c r="L21704" s="8"/>
      <c r="N21704" s="5"/>
      <c r="O21704" s="10"/>
      <c r="P21704" s="8"/>
    </row>
    <row r="21705" spans="1:16" s="2" customFormat="1" x14ac:dyDescent="0.15">
      <c r="A21705" s="3"/>
      <c r="B21705" s="3"/>
      <c r="J21705" s="3"/>
      <c r="K21705" s="5"/>
      <c r="L21705" s="8"/>
      <c r="N21705" s="5"/>
      <c r="O21705" s="10"/>
      <c r="P21705" s="8"/>
    </row>
    <row r="21706" spans="1:16" s="2" customFormat="1" x14ac:dyDescent="0.15">
      <c r="A21706" s="3"/>
      <c r="B21706" s="3"/>
      <c r="J21706" s="3"/>
      <c r="K21706" s="5"/>
      <c r="L21706" s="8"/>
      <c r="N21706" s="5"/>
      <c r="O21706" s="10"/>
      <c r="P21706" s="8"/>
    </row>
    <row r="21707" spans="1:16" s="2" customFormat="1" x14ac:dyDescent="0.15">
      <c r="A21707" s="3"/>
      <c r="B21707" s="3"/>
      <c r="J21707" s="3"/>
      <c r="K21707" s="5"/>
      <c r="L21707" s="8"/>
      <c r="N21707" s="5"/>
      <c r="O21707" s="10"/>
      <c r="P21707" s="8"/>
    </row>
    <row r="21708" spans="1:16" s="2" customFormat="1" x14ac:dyDescent="0.15">
      <c r="A21708" s="3"/>
      <c r="B21708" s="3"/>
      <c r="J21708" s="3"/>
      <c r="K21708" s="5"/>
      <c r="L21708" s="8"/>
      <c r="N21708" s="5"/>
      <c r="O21708" s="10"/>
      <c r="P21708" s="8"/>
    </row>
    <row r="21709" spans="1:16" s="2" customFormat="1" x14ac:dyDescent="0.15">
      <c r="A21709" s="3"/>
      <c r="B21709" s="3"/>
      <c r="J21709" s="3"/>
      <c r="K21709" s="5"/>
      <c r="L21709" s="8"/>
      <c r="N21709" s="5"/>
      <c r="O21709" s="10"/>
      <c r="P21709" s="8"/>
    </row>
    <row r="21710" spans="1:16" s="2" customFormat="1" x14ac:dyDescent="0.15">
      <c r="A21710" s="3"/>
      <c r="B21710" s="3"/>
      <c r="J21710" s="3"/>
      <c r="K21710" s="5"/>
      <c r="L21710" s="8"/>
      <c r="N21710" s="5"/>
      <c r="O21710" s="10"/>
      <c r="P21710" s="8"/>
    </row>
    <row r="21711" spans="1:16" s="2" customFormat="1" x14ac:dyDescent="0.15">
      <c r="A21711" s="3"/>
      <c r="B21711" s="3"/>
      <c r="J21711" s="3"/>
      <c r="K21711" s="5"/>
      <c r="L21711" s="8"/>
      <c r="N21711" s="5"/>
      <c r="O21711" s="10"/>
      <c r="P21711" s="8"/>
    </row>
    <row r="21712" spans="1:16" s="2" customFormat="1" x14ac:dyDescent="0.15">
      <c r="A21712" s="3"/>
      <c r="B21712" s="3"/>
      <c r="J21712" s="3"/>
      <c r="K21712" s="5"/>
      <c r="L21712" s="8"/>
      <c r="N21712" s="5"/>
      <c r="O21712" s="10"/>
      <c r="P21712" s="8"/>
    </row>
    <row r="21713" spans="1:16" s="2" customFormat="1" x14ac:dyDescent="0.15">
      <c r="A21713" s="3"/>
      <c r="B21713" s="3"/>
      <c r="J21713" s="3"/>
      <c r="K21713" s="5"/>
      <c r="L21713" s="8"/>
      <c r="N21713" s="5"/>
      <c r="O21713" s="10"/>
      <c r="P21713" s="8"/>
    </row>
    <row r="21714" spans="1:16" s="2" customFormat="1" x14ac:dyDescent="0.15">
      <c r="A21714" s="3"/>
      <c r="B21714" s="3"/>
      <c r="J21714" s="3"/>
      <c r="K21714" s="5"/>
      <c r="L21714" s="8"/>
      <c r="N21714" s="5"/>
      <c r="O21714" s="10"/>
      <c r="P21714" s="8"/>
    </row>
    <row r="21715" spans="1:16" s="2" customFormat="1" x14ac:dyDescent="0.15">
      <c r="A21715" s="3"/>
      <c r="B21715" s="3"/>
      <c r="J21715" s="3"/>
      <c r="K21715" s="5"/>
      <c r="L21715" s="8"/>
      <c r="N21715" s="5"/>
      <c r="O21715" s="10"/>
      <c r="P21715" s="8"/>
    </row>
    <row r="21716" spans="1:16" s="2" customFormat="1" x14ac:dyDescent="0.15">
      <c r="A21716" s="3"/>
      <c r="B21716" s="3"/>
      <c r="J21716" s="3"/>
      <c r="K21716" s="5"/>
      <c r="L21716" s="8"/>
      <c r="N21716" s="5"/>
      <c r="O21716" s="10"/>
      <c r="P21716" s="8"/>
    </row>
    <row r="21717" spans="1:16" s="2" customFormat="1" x14ac:dyDescent="0.15">
      <c r="A21717" s="3"/>
      <c r="B21717" s="3"/>
      <c r="J21717" s="3"/>
      <c r="K21717" s="5"/>
      <c r="L21717" s="8"/>
      <c r="N21717" s="5"/>
      <c r="O21717" s="10"/>
      <c r="P21717" s="8"/>
    </row>
    <row r="21718" spans="1:16" s="2" customFormat="1" x14ac:dyDescent="0.15">
      <c r="A21718" s="3"/>
      <c r="B21718" s="3"/>
      <c r="J21718" s="3"/>
      <c r="K21718" s="5"/>
      <c r="L21718" s="8"/>
      <c r="N21718" s="5"/>
      <c r="O21718" s="10"/>
      <c r="P21718" s="8"/>
    </row>
    <row r="21719" spans="1:16" s="2" customFormat="1" x14ac:dyDescent="0.15">
      <c r="A21719" s="3"/>
      <c r="B21719" s="3"/>
      <c r="J21719" s="3"/>
      <c r="K21719" s="5"/>
      <c r="L21719" s="8"/>
      <c r="N21719" s="5"/>
      <c r="O21719" s="10"/>
      <c r="P21719" s="8"/>
    </row>
    <row r="21720" spans="1:16" s="2" customFormat="1" x14ac:dyDescent="0.15">
      <c r="A21720" s="3"/>
      <c r="B21720" s="3"/>
      <c r="J21720" s="3"/>
      <c r="K21720" s="5"/>
      <c r="L21720" s="8"/>
      <c r="N21720" s="5"/>
      <c r="O21720" s="10"/>
      <c r="P21720" s="8"/>
    </row>
    <row r="21721" spans="1:16" s="2" customFormat="1" x14ac:dyDescent="0.15">
      <c r="A21721" s="3"/>
      <c r="B21721" s="3"/>
      <c r="J21721" s="3"/>
      <c r="K21721" s="5"/>
      <c r="L21721" s="8"/>
      <c r="N21721" s="5"/>
      <c r="O21721" s="10"/>
      <c r="P21721" s="8"/>
    </row>
    <row r="21722" spans="1:16" s="2" customFormat="1" x14ac:dyDescent="0.15">
      <c r="A21722" s="3"/>
      <c r="B21722" s="3"/>
      <c r="J21722" s="3"/>
      <c r="K21722" s="5"/>
      <c r="L21722" s="8"/>
      <c r="N21722" s="5"/>
      <c r="O21722" s="10"/>
      <c r="P21722" s="8"/>
    </row>
    <row r="21723" spans="1:16" s="2" customFormat="1" x14ac:dyDescent="0.15">
      <c r="A21723" s="3"/>
      <c r="B21723" s="3"/>
      <c r="J21723" s="3"/>
      <c r="K21723" s="5"/>
      <c r="L21723" s="8"/>
      <c r="N21723" s="5"/>
      <c r="O21723" s="10"/>
      <c r="P21723" s="8"/>
    </row>
    <row r="21724" spans="1:16" s="2" customFormat="1" x14ac:dyDescent="0.15">
      <c r="A21724" s="3"/>
      <c r="B21724" s="3"/>
      <c r="J21724" s="3"/>
      <c r="K21724" s="5"/>
      <c r="L21724" s="8"/>
      <c r="N21724" s="5"/>
      <c r="O21724" s="10"/>
      <c r="P21724" s="8"/>
    </row>
    <row r="21725" spans="1:16" s="2" customFormat="1" x14ac:dyDescent="0.15">
      <c r="A21725" s="3"/>
      <c r="B21725" s="3"/>
      <c r="J21725" s="3"/>
      <c r="K21725" s="5"/>
      <c r="L21725" s="8"/>
      <c r="N21725" s="5"/>
      <c r="O21725" s="10"/>
      <c r="P21725" s="8"/>
    </row>
    <row r="21726" spans="1:16" s="2" customFormat="1" x14ac:dyDescent="0.15">
      <c r="A21726" s="3"/>
      <c r="B21726" s="3"/>
      <c r="J21726" s="3"/>
      <c r="K21726" s="5"/>
      <c r="L21726" s="8"/>
      <c r="N21726" s="5"/>
      <c r="O21726" s="10"/>
      <c r="P21726" s="8"/>
    </row>
    <row r="21727" spans="1:16" s="2" customFormat="1" x14ac:dyDescent="0.15">
      <c r="A21727" s="3"/>
      <c r="B21727" s="3"/>
      <c r="J21727" s="3"/>
      <c r="K21727" s="5"/>
      <c r="L21727" s="8"/>
      <c r="N21727" s="5"/>
      <c r="O21727" s="10"/>
      <c r="P21727" s="8"/>
    </row>
    <row r="21728" spans="1:16" s="2" customFormat="1" x14ac:dyDescent="0.15">
      <c r="A21728" s="3"/>
      <c r="B21728" s="3"/>
      <c r="J21728" s="3"/>
      <c r="K21728" s="5"/>
      <c r="L21728" s="8"/>
      <c r="N21728" s="5"/>
      <c r="O21728" s="10"/>
      <c r="P21728" s="8"/>
    </row>
    <row r="21729" spans="1:16" s="2" customFormat="1" x14ac:dyDescent="0.15">
      <c r="A21729" s="3"/>
      <c r="B21729" s="3"/>
      <c r="J21729" s="3"/>
      <c r="K21729" s="5"/>
      <c r="L21729" s="8"/>
      <c r="N21729" s="5"/>
      <c r="O21729" s="10"/>
      <c r="P21729" s="8"/>
    </row>
    <row r="21730" spans="1:16" s="2" customFormat="1" x14ac:dyDescent="0.15">
      <c r="A21730" s="3"/>
      <c r="B21730" s="3"/>
      <c r="J21730" s="3"/>
      <c r="K21730" s="5"/>
      <c r="L21730" s="8"/>
      <c r="N21730" s="5"/>
      <c r="O21730" s="10"/>
      <c r="P21730" s="8"/>
    </row>
    <row r="21731" spans="1:16" s="2" customFormat="1" x14ac:dyDescent="0.15">
      <c r="A21731" s="3"/>
      <c r="B21731" s="3"/>
      <c r="J21731" s="3"/>
      <c r="K21731" s="5"/>
      <c r="L21731" s="8"/>
      <c r="N21731" s="5"/>
      <c r="O21731" s="10"/>
      <c r="P21731" s="8"/>
    </row>
    <row r="21732" spans="1:16" s="2" customFormat="1" x14ac:dyDescent="0.15">
      <c r="A21732" s="3"/>
      <c r="B21732" s="3"/>
      <c r="J21732" s="3"/>
      <c r="K21732" s="5"/>
      <c r="L21732" s="8"/>
      <c r="N21732" s="5"/>
      <c r="O21732" s="10"/>
      <c r="P21732" s="8"/>
    </row>
    <row r="21733" spans="1:16" s="2" customFormat="1" x14ac:dyDescent="0.15">
      <c r="A21733" s="3"/>
      <c r="B21733" s="3"/>
      <c r="J21733" s="3"/>
      <c r="K21733" s="5"/>
      <c r="L21733" s="8"/>
      <c r="N21733" s="5"/>
      <c r="O21733" s="10"/>
      <c r="P21733" s="8"/>
    </row>
    <row r="21734" spans="1:16" s="2" customFormat="1" x14ac:dyDescent="0.15">
      <c r="A21734" s="3"/>
      <c r="B21734" s="3"/>
      <c r="J21734" s="3"/>
      <c r="K21734" s="5"/>
      <c r="L21734" s="8"/>
      <c r="N21734" s="5"/>
      <c r="O21734" s="10"/>
      <c r="P21734" s="8"/>
    </row>
    <row r="21735" spans="1:16" s="2" customFormat="1" x14ac:dyDescent="0.15">
      <c r="A21735" s="3"/>
      <c r="B21735" s="3"/>
      <c r="J21735" s="3"/>
      <c r="K21735" s="5"/>
      <c r="L21735" s="8"/>
      <c r="N21735" s="5"/>
      <c r="O21735" s="10"/>
      <c r="P21735" s="8"/>
    </row>
    <row r="21736" spans="1:16" s="2" customFormat="1" x14ac:dyDescent="0.15">
      <c r="A21736" s="3"/>
      <c r="B21736" s="3"/>
      <c r="J21736" s="3"/>
      <c r="K21736" s="5"/>
      <c r="L21736" s="8"/>
      <c r="N21736" s="5"/>
      <c r="O21736" s="10"/>
      <c r="P21736" s="8"/>
    </row>
    <row r="21737" spans="1:16" s="2" customFormat="1" x14ac:dyDescent="0.15">
      <c r="A21737" s="3"/>
      <c r="B21737" s="3"/>
      <c r="J21737" s="3"/>
      <c r="K21737" s="5"/>
      <c r="L21737" s="8"/>
      <c r="N21737" s="5"/>
      <c r="O21737" s="10"/>
      <c r="P21737" s="8"/>
    </row>
    <row r="21738" spans="1:16" s="2" customFormat="1" x14ac:dyDescent="0.15">
      <c r="A21738" s="3"/>
      <c r="B21738" s="3"/>
      <c r="J21738" s="3"/>
      <c r="K21738" s="5"/>
      <c r="L21738" s="8"/>
      <c r="N21738" s="5"/>
      <c r="O21738" s="10"/>
      <c r="P21738" s="8"/>
    </row>
    <row r="21739" spans="1:16" s="2" customFormat="1" x14ac:dyDescent="0.15">
      <c r="A21739" s="3"/>
      <c r="B21739" s="3"/>
      <c r="J21739" s="3"/>
      <c r="K21739" s="5"/>
      <c r="L21739" s="8"/>
      <c r="N21739" s="5"/>
      <c r="O21739" s="10"/>
      <c r="P21739" s="8"/>
    </row>
    <row r="21740" spans="1:16" s="2" customFormat="1" x14ac:dyDescent="0.15">
      <c r="A21740" s="3"/>
      <c r="B21740" s="3"/>
      <c r="J21740" s="3"/>
      <c r="K21740" s="5"/>
      <c r="L21740" s="8"/>
      <c r="N21740" s="5"/>
      <c r="O21740" s="10"/>
      <c r="P21740" s="8"/>
    </row>
    <row r="21741" spans="1:16" s="2" customFormat="1" x14ac:dyDescent="0.15">
      <c r="A21741" s="3"/>
      <c r="B21741" s="3"/>
      <c r="J21741" s="3"/>
      <c r="K21741" s="5"/>
      <c r="L21741" s="8"/>
      <c r="N21741" s="5"/>
      <c r="O21741" s="10"/>
      <c r="P21741" s="8"/>
    </row>
    <row r="21742" spans="1:16" s="2" customFormat="1" x14ac:dyDescent="0.15">
      <c r="A21742" s="3"/>
      <c r="B21742" s="3"/>
      <c r="J21742" s="3"/>
      <c r="K21742" s="5"/>
      <c r="L21742" s="8"/>
      <c r="N21742" s="5"/>
      <c r="O21742" s="10"/>
      <c r="P21742" s="8"/>
    </row>
    <row r="21743" spans="1:16" s="2" customFormat="1" x14ac:dyDescent="0.15">
      <c r="A21743" s="3"/>
      <c r="B21743" s="3"/>
      <c r="J21743" s="3"/>
      <c r="K21743" s="5"/>
      <c r="L21743" s="8"/>
      <c r="N21743" s="5"/>
      <c r="O21743" s="10"/>
      <c r="P21743" s="8"/>
    </row>
    <row r="21744" spans="1:16" s="2" customFormat="1" x14ac:dyDescent="0.15">
      <c r="A21744" s="3"/>
      <c r="B21744" s="3"/>
      <c r="J21744" s="3"/>
      <c r="K21744" s="5"/>
      <c r="L21744" s="8"/>
      <c r="N21744" s="5"/>
      <c r="O21744" s="10"/>
      <c r="P21744" s="8"/>
    </row>
    <row r="21745" spans="1:16" s="2" customFormat="1" x14ac:dyDescent="0.15">
      <c r="A21745" s="3"/>
      <c r="B21745" s="3"/>
      <c r="J21745" s="3"/>
      <c r="K21745" s="5"/>
      <c r="L21745" s="8"/>
      <c r="N21745" s="5"/>
      <c r="O21745" s="10"/>
      <c r="P21745" s="8"/>
    </row>
    <row r="21746" spans="1:16" s="2" customFormat="1" x14ac:dyDescent="0.15">
      <c r="A21746" s="3"/>
      <c r="B21746" s="3"/>
      <c r="J21746" s="3"/>
      <c r="K21746" s="5"/>
      <c r="L21746" s="8"/>
      <c r="N21746" s="5"/>
      <c r="O21746" s="10"/>
      <c r="P21746" s="8"/>
    </row>
    <row r="21747" spans="1:16" s="2" customFormat="1" x14ac:dyDescent="0.15">
      <c r="A21747" s="3"/>
      <c r="B21747" s="3"/>
      <c r="J21747" s="3"/>
      <c r="K21747" s="5"/>
      <c r="L21747" s="8"/>
      <c r="N21747" s="5"/>
      <c r="O21747" s="10"/>
      <c r="P21747" s="8"/>
    </row>
    <row r="21748" spans="1:16" s="2" customFormat="1" x14ac:dyDescent="0.15">
      <c r="A21748" s="3"/>
      <c r="B21748" s="3"/>
      <c r="J21748" s="3"/>
      <c r="K21748" s="5"/>
      <c r="L21748" s="8"/>
      <c r="N21748" s="5"/>
      <c r="O21748" s="10"/>
      <c r="P21748" s="8"/>
    </row>
    <row r="21749" spans="1:16" s="2" customFormat="1" x14ac:dyDescent="0.15">
      <c r="A21749" s="3"/>
      <c r="B21749" s="3"/>
      <c r="J21749" s="3"/>
      <c r="K21749" s="5"/>
      <c r="L21749" s="8"/>
      <c r="N21749" s="5"/>
      <c r="O21749" s="10"/>
      <c r="P21749" s="8"/>
    </row>
    <row r="21750" spans="1:16" s="2" customFormat="1" x14ac:dyDescent="0.15">
      <c r="A21750" s="3"/>
      <c r="B21750" s="3"/>
      <c r="J21750" s="3"/>
      <c r="K21750" s="5"/>
      <c r="L21750" s="8"/>
      <c r="N21750" s="5"/>
      <c r="O21750" s="10"/>
      <c r="P21750" s="8"/>
    </row>
    <row r="21751" spans="1:16" s="2" customFormat="1" x14ac:dyDescent="0.15">
      <c r="A21751" s="3"/>
      <c r="B21751" s="3"/>
      <c r="J21751" s="3"/>
      <c r="K21751" s="5"/>
      <c r="L21751" s="8"/>
      <c r="N21751" s="5"/>
      <c r="O21751" s="10"/>
      <c r="P21751" s="8"/>
    </row>
    <row r="21752" spans="1:16" s="2" customFormat="1" x14ac:dyDescent="0.15">
      <c r="A21752" s="3"/>
      <c r="B21752" s="3"/>
      <c r="J21752" s="3"/>
      <c r="K21752" s="5"/>
      <c r="L21752" s="8"/>
      <c r="N21752" s="5"/>
      <c r="O21752" s="10"/>
      <c r="P21752" s="8"/>
    </row>
    <row r="21753" spans="1:16" s="2" customFormat="1" x14ac:dyDescent="0.15">
      <c r="A21753" s="3"/>
      <c r="B21753" s="3"/>
      <c r="J21753" s="3"/>
      <c r="K21753" s="5"/>
      <c r="L21753" s="8"/>
      <c r="N21753" s="5"/>
      <c r="O21753" s="10"/>
      <c r="P21753" s="8"/>
    </row>
    <row r="21754" spans="1:16" s="2" customFormat="1" x14ac:dyDescent="0.15">
      <c r="A21754" s="3"/>
      <c r="B21754" s="3"/>
      <c r="J21754" s="3"/>
      <c r="K21754" s="5"/>
      <c r="L21754" s="8"/>
      <c r="N21754" s="5"/>
      <c r="O21754" s="10"/>
      <c r="P21754" s="8"/>
    </row>
    <row r="21755" spans="1:16" s="2" customFormat="1" x14ac:dyDescent="0.15">
      <c r="A21755" s="3"/>
      <c r="B21755" s="3"/>
      <c r="J21755" s="3"/>
      <c r="K21755" s="5"/>
      <c r="L21755" s="8"/>
      <c r="N21755" s="5"/>
      <c r="O21755" s="10"/>
      <c r="P21755" s="8"/>
    </row>
    <row r="21756" spans="1:16" s="2" customFormat="1" x14ac:dyDescent="0.15">
      <c r="A21756" s="3"/>
      <c r="B21756" s="3"/>
      <c r="J21756" s="3"/>
      <c r="K21756" s="5"/>
      <c r="L21756" s="8"/>
      <c r="N21756" s="5"/>
      <c r="O21756" s="10"/>
      <c r="P21756" s="8"/>
    </row>
    <row r="21757" spans="1:16" s="2" customFormat="1" x14ac:dyDescent="0.15">
      <c r="A21757" s="3"/>
      <c r="B21757" s="3"/>
      <c r="J21757" s="3"/>
      <c r="K21757" s="5"/>
      <c r="L21757" s="8"/>
      <c r="N21757" s="5"/>
      <c r="O21757" s="10"/>
      <c r="P21757" s="8"/>
    </row>
    <row r="21758" spans="1:16" s="2" customFormat="1" x14ac:dyDescent="0.15">
      <c r="A21758" s="3"/>
      <c r="B21758" s="3"/>
      <c r="J21758" s="3"/>
      <c r="K21758" s="5"/>
      <c r="L21758" s="8"/>
      <c r="N21758" s="5"/>
      <c r="O21758" s="10"/>
      <c r="P21758" s="8"/>
    </row>
    <row r="21759" spans="1:16" s="2" customFormat="1" x14ac:dyDescent="0.15">
      <c r="A21759" s="3"/>
      <c r="B21759" s="3"/>
      <c r="J21759" s="3"/>
      <c r="K21759" s="5"/>
      <c r="L21759" s="8"/>
      <c r="N21759" s="5"/>
      <c r="O21759" s="10"/>
      <c r="P21759" s="8"/>
    </row>
    <row r="21760" spans="1:16" s="2" customFormat="1" x14ac:dyDescent="0.15">
      <c r="A21760" s="3"/>
      <c r="B21760" s="3"/>
      <c r="J21760" s="3"/>
      <c r="K21760" s="5"/>
      <c r="L21760" s="8"/>
      <c r="N21760" s="5"/>
      <c r="O21760" s="10"/>
      <c r="P21760" s="8"/>
    </row>
    <row r="21761" spans="1:16" s="2" customFormat="1" x14ac:dyDescent="0.15">
      <c r="A21761" s="3"/>
      <c r="B21761" s="3"/>
      <c r="J21761" s="3"/>
      <c r="K21761" s="5"/>
      <c r="L21761" s="8"/>
      <c r="N21761" s="5"/>
      <c r="O21761" s="10"/>
      <c r="P21761" s="8"/>
    </row>
    <row r="21762" spans="1:16" s="2" customFormat="1" x14ac:dyDescent="0.15">
      <c r="A21762" s="3"/>
      <c r="B21762" s="3"/>
      <c r="J21762" s="3"/>
      <c r="K21762" s="5"/>
      <c r="L21762" s="8"/>
      <c r="N21762" s="5"/>
      <c r="O21762" s="10"/>
      <c r="P21762" s="8"/>
    </row>
    <row r="21763" spans="1:16" s="2" customFormat="1" x14ac:dyDescent="0.15">
      <c r="A21763" s="3"/>
      <c r="B21763" s="3"/>
      <c r="J21763" s="3"/>
      <c r="K21763" s="5"/>
      <c r="L21763" s="8"/>
      <c r="N21763" s="5"/>
      <c r="O21763" s="10"/>
      <c r="P21763" s="8"/>
    </row>
    <row r="21764" spans="1:16" s="2" customFormat="1" x14ac:dyDescent="0.15">
      <c r="A21764" s="3"/>
      <c r="B21764" s="3"/>
      <c r="J21764" s="3"/>
      <c r="K21764" s="5"/>
      <c r="L21764" s="8"/>
      <c r="N21764" s="5"/>
      <c r="O21764" s="10"/>
      <c r="P21764" s="8"/>
    </row>
    <row r="21765" spans="1:16" s="2" customFormat="1" x14ac:dyDescent="0.15">
      <c r="A21765" s="3"/>
      <c r="B21765" s="3"/>
      <c r="J21765" s="3"/>
      <c r="K21765" s="5"/>
      <c r="L21765" s="8"/>
      <c r="N21765" s="5"/>
      <c r="O21765" s="10"/>
      <c r="P21765" s="8"/>
    </row>
    <row r="21766" spans="1:16" s="2" customFormat="1" x14ac:dyDescent="0.15">
      <c r="A21766" s="3"/>
      <c r="B21766" s="3"/>
      <c r="J21766" s="3"/>
      <c r="K21766" s="5"/>
      <c r="L21766" s="8"/>
      <c r="N21766" s="5"/>
      <c r="O21766" s="10"/>
      <c r="P21766" s="8"/>
    </row>
    <row r="21767" spans="1:16" s="2" customFormat="1" x14ac:dyDescent="0.15">
      <c r="A21767" s="3"/>
      <c r="B21767" s="3"/>
      <c r="J21767" s="3"/>
      <c r="K21767" s="5"/>
      <c r="L21767" s="8"/>
      <c r="N21767" s="5"/>
      <c r="O21767" s="10"/>
      <c r="P21767" s="8"/>
    </row>
    <row r="21768" spans="1:16" s="2" customFormat="1" x14ac:dyDescent="0.15">
      <c r="A21768" s="3"/>
      <c r="B21768" s="3"/>
      <c r="J21768" s="3"/>
      <c r="K21768" s="5"/>
      <c r="L21768" s="8"/>
      <c r="N21768" s="5"/>
      <c r="O21768" s="10"/>
      <c r="P21768" s="8"/>
    </row>
    <row r="21769" spans="1:16" s="2" customFormat="1" x14ac:dyDescent="0.15">
      <c r="A21769" s="3"/>
      <c r="B21769" s="3"/>
      <c r="J21769" s="3"/>
      <c r="K21769" s="5"/>
      <c r="L21769" s="8"/>
      <c r="N21769" s="5"/>
      <c r="O21769" s="10"/>
      <c r="P21769" s="8"/>
    </row>
    <row r="21770" spans="1:16" s="2" customFormat="1" x14ac:dyDescent="0.15">
      <c r="A21770" s="3"/>
      <c r="B21770" s="3"/>
      <c r="J21770" s="3"/>
      <c r="K21770" s="5"/>
      <c r="L21770" s="8"/>
      <c r="N21770" s="5"/>
      <c r="O21770" s="10"/>
      <c r="P21770" s="8"/>
    </row>
    <row r="21771" spans="1:16" s="2" customFormat="1" x14ac:dyDescent="0.15">
      <c r="A21771" s="3"/>
      <c r="B21771" s="3"/>
      <c r="J21771" s="3"/>
      <c r="K21771" s="5"/>
      <c r="L21771" s="8"/>
      <c r="N21771" s="5"/>
      <c r="O21771" s="10"/>
      <c r="P21771" s="8"/>
    </row>
    <row r="21772" spans="1:16" s="2" customFormat="1" x14ac:dyDescent="0.15">
      <c r="A21772" s="3"/>
      <c r="B21772" s="3"/>
      <c r="J21772" s="3"/>
      <c r="K21772" s="5"/>
      <c r="L21772" s="8"/>
      <c r="N21772" s="5"/>
      <c r="O21772" s="10"/>
      <c r="P21772" s="8"/>
    </row>
    <row r="21773" spans="1:16" s="2" customFormat="1" x14ac:dyDescent="0.15">
      <c r="A21773" s="3"/>
      <c r="B21773" s="3"/>
      <c r="J21773" s="3"/>
      <c r="K21773" s="5"/>
      <c r="L21773" s="8"/>
      <c r="N21773" s="5"/>
      <c r="O21773" s="10"/>
      <c r="P21773" s="8"/>
    </row>
    <row r="21774" spans="1:16" s="2" customFormat="1" x14ac:dyDescent="0.15">
      <c r="A21774" s="3"/>
      <c r="B21774" s="3"/>
      <c r="J21774" s="3"/>
      <c r="K21774" s="5"/>
      <c r="L21774" s="8"/>
      <c r="N21774" s="5"/>
      <c r="O21774" s="10"/>
      <c r="P21774" s="8"/>
    </row>
    <row r="21775" spans="1:16" s="2" customFormat="1" x14ac:dyDescent="0.15">
      <c r="A21775" s="3"/>
      <c r="B21775" s="3"/>
      <c r="J21775" s="3"/>
      <c r="K21775" s="5"/>
      <c r="L21775" s="8"/>
      <c r="N21775" s="5"/>
      <c r="O21775" s="10"/>
      <c r="P21775" s="8"/>
    </row>
    <row r="21776" spans="1:16" s="2" customFormat="1" x14ac:dyDescent="0.15">
      <c r="A21776" s="3"/>
      <c r="B21776" s="3"/>
      <c r="J21776" s="3"/>
      <c r="K21776" s="5"/>
      <c r="L21776" s="8"/>
      <c r="N21776" s="5"/>
      <c r="O21776" s="10"/>
      <c r="P21776" s="8"/>
    </row>
    <row r="21777" spans="1:16" s="2" customFormat="1" x14ac:dyDescent="0.15">
      <c r="A21777" s="3"/>
      <c r="B21777" s="3"/>
      <c r="J21777" s="3"/>
      <c r="K21777" s="5"/>
      <c r="L21777" s="8"/>
      <c r="N21777" s="5"/>
      <c r="O21777" s="10"/>
      <c r="P21777" s="8"/>
    </row>
    <row r="21778" spans="1:16" s="2" customFormat="1" x14ac:dyDescent="0.15">
      <c r="A21778" s="3"/>
      <c r="B21778" s="3"/>
      <c r="J21778" s="3"/>
      <c r="K21778" s="5"/>
      <c r="L21778" s="8"/>
      <c r="N21778" s="5"/>
      <c r="O21778" s="10"/>
      <c r="P21778" s="8"/>
    </row>
    <row r="21779" spans="1:16" s="2" customFormat="1" x14ac:dyDescent="0.15">
      <c r="A21779" s="3"/>
      <c r="B21779" s="3"/>
      <c r="J21779" s="3"/>
      <c r="K21779" s="5"/>
      <c r="L21779" s="8"/>
      <c r="N21779" s="5"/>
      <c r="O21779" s="10"/>
      <c r="P21779" s="8"/>
    </row>
    <row r="21780" spans="1:16" s="2" customFormat="1" x14ac:dyDescent="0.15">
      <c r="A21780" s="3"/>
      <c r="B21780" s="3"/>
      <c r="J21780" s="3"/>
      <c r="K21780" s="5"/>
      <c r="L21780" s="8"/>
      <c r="N21780" s="5"/>
      <c r="O21780" s="10"/>
      <c r="P21780" s="8"/>
    </row>
    <row r="21781" spans="1:16" s="2" customFormat="1" x14ac:dyDescent="0.15">
      <c r="A21781" s="3"/>
      <c r="B21781" s="3"/>
      <c r="J21781" s="3"/>
      <c r="K21781" s="5"/>
      <c r="L21781" s="8"/>
      <c r="N21781" s="5"/>
      <c r="O21781" s="10"/>
      <c r="P21781" s="8"/>
    </row>
    <row r="21782" spans="1:16" s="2" customFormat="1" x14ac:dyDescent="0.15">
      <c r="A21782" s="3"/>
      <c r="B21782" s="3"/>
      <c r="J21782" s="3"/>
      <c r="K21782" s="5"/>
      <c r="L21782" s="8"/>
      <c r="N21782" s="5"/>
      <c r="O21782" s="10"/>
      <c r="P21782" s="8"/>
    </row>
    <row r="21783" spans="1:16" s="2" customFormat="1" x14ac:dyDescent="0.15">
      <c r="A21783" s="3"/>
      <c r="B21783" s="3"/>
      <c r="J21783" s="3"/>
      <c r="K21783" s="5"/>
      <c r="L21783" s="8"/>
      <c r="N21783" s="5"/>
      <c r="O21783" s="10"/>
      <c r="P21783" s="8"/>
    </row>
    <row r="21784" spans="1:16" s="2" customFormat="1" x14ac:dyDescent="0.15">
      <c r="A21784" s="3"/>
      <c r="B21784" s="3"/>
      <c r="J21784" s="3"/>
      <c r="K21784" s="5"/>
      <c r="L21784" s="8"/>
      <c r="N21784" s="5"/>
      <c r="O21784" s="10"/>
      <c r="P21784" s="8"/>
    </row>
    <row r="21785" spans="1:16" s="2" customFormat="1" x14ac:dyDescent="0.15">
      <c r="A21785" s="3"/>
      <c r="B21785" s="3"/>
      <c r="J21785" s="3"/>
      <c r="K21785" s="5"/>
      <c r="L21785" s="8"/>
      <c r="N21785" s="5"/>
      <c r="O21785" s="10"/>
      <c r="P21785" s="8"/>
    </row>
    <row r="21786" spans="1:16" s="2" customFormat="1" x14ac:dyDescent="0.15">
      <c r="A21786" s="3"/>
      <c r="B21786" s="3"/>
      <c r="J21786" s="3"/>
      <c r="K21786" s="5"/>
      <c r="L21786" s="8"/>
      <c r="N21786" s="5"/>
      <c r="O21786" s="10"/>
      <c r="P21786" s="8"/>
    </row>
    <row r="21787" spans="1:16" s="2" customFormat="1" x14ac:dyDescent="0.15">
      <c r="A21787" s="3"/>
      <c r="B21787" s="3"/>
      <c r="J21787" s="3"/>
      <c r="K21787" s="5"/>
      <c r="L21787" s="8"/>
      <c r="N21787" s="5"/>
      <c r="O21787" s="10"/>
      <c r="P21787" s="8"/>
    </row>
    <row r="21788" spans="1:16" s="2" customFormat="1" x14ac:dyDescent="0.15">
      <c r="A21788" s="3"/>
      <c r="B21788" s="3"/>
      <c r="J21788" s="3"/>
      <c r="K21788" s="5"/>
      <c r="L21788" s="8"/>
      <c r="N21788" s="5"/>
      <c r="O21788" s="10"/>
      <c r="P21788" s="8"/>
    </row>
    <row r="21789" spans="1:16" s="2" customFormat="1" x14ac:dyDescent="0.15">
      <c r="A21789" s="3"/>
      <c r="B21789" s="3"/>
      <c r="J21789" s="3"/>
      <c r="K21789" s="5"/>
      <c r="L21789" s="8"/>
      <c r="N21789" s="5"/>
      <c r="O21789" s="10"/>
      <c r="P21789" s="8"/>
    </row>
    <row r="21790" spans="1:16" s="2" customFormat="1" x14ac:dyDescent="0.15">
      <c r="A21790" s="3"/>
      <c r="B21790" s="3"/>
      <c r="J21790" s="3"/>
      <c r="K21790" s="5"/>
      <c r="L21790" s="8"/>
      <c r="N21790" s="5"/>
      <c r="O21790" s="10"/>
      <c r="P21790" s="8"/>
    </row>
    <row r="21791" spans="1:16" s="2" customFormat="1" x14ac:dyDescent="0.15">
      <c r="A21791" s="3"/>
      <c r="B21791" s="3"/>
      <c r="J21791" s="3"/>
      <c r="K21791" s="5"/>
      <c r="L21791" s="8"/>
      <c r="N21791" s="5"/>
      <c r="O21791" s="10"/>
      <c r="P21791" s="8"/>
    </row>
    <row r="21792" spans="1:16" s="2" customFormat="1" x14ac:dyDescent="0.15">
      <c r="A21792" s="3"/>
      <c r="B21792" s="3"/>
      <c r="J21792" s="3"/>
      <c r="K21792" s="5"/>
      <c r="L21792" s="8"/>
      <c r="N21792" s="5"/>
      <c r="O21792" s="10"/>
      <c r="P21792" s="8"/>
    </row>
    <row r="21793" spans="1:16" s="2" customFormat="1" x14ac:dyDescent="0.15">
      <c r="A21793" s="3"/>
      <c r="B21793" s="3"/>
      <c r="J21793" s="3"/>
      <c r="K21793" s="5"/>
      <c r="L21793" s="8"/>
      <c r="N21793" s="5"/>
      <c r="O21793" s="10"/>
      <c r="P21793" s="8"/>
    </row>
    <row r="21794" spans="1:16" s="2" customFormat="1" x14ac:dyDescent="0.15">
      <c r="A21794" s="3"/>
      <c r="B21794" s="3"/>
      <c r="J21794" s="3"/>
      <c r="K21794" s="5"/>
      <c r="L21794" s="8"/>
      <c r="N21794" s="5"/>
      <c r="O21794" s="10"/>
      <c r="P21794" s="8"/>
    </row>
    <row r="21795" spans="1:16" s="2" customFormat="1" x14ac:dyDescent="0.15">
      <c r="A21795" s="3"/>
      <c r="B21795" s="3"/>
      <c r="J21795" s="3"/>
      <c r="K21795" s="5"/>
      <c r="L21795" s="8"/>
      <c r="N21795" s="5"/>
      <c r="O21795" s="10"/>
      <c r="P21795" s="8"/>
    </row>
    <row r="21796" spans="1:16" s="2" customFormat="1" x14ac:dyDescent="0.15">
      <c r="A21796" s="3"/>
      <c r="B21796" s="3"/>
      <c r="J21796" s="3"/>
      <c r="K21796" s="5"/>
      <c r="L21796" s="8"/>
      <c r="N21796" s="5"/>
      <c r="O21796" s="10"/>
      <c r="P21796" s="8"/>
    </row>
    <row r="21797" spans="1:16" s="2" customFormat="1" x14ac:dyDescent="0.15">
      <c r="A21797" s="3"/>
      <c r="B21797" s="3"/>
      <c r="J21797" s="3"/>
      <c r="K21797" s="5"/>
      <c r="L21797" s="8"/>
      <c r="N21797" s="5"/>
      <c r="O21797" s="10"/>
      <c r="P21797" s="8"/>
    </row>
    <row r="21798" spans="1:16" s="2" customFormat="1" x14ac:dyDescent="0.15">
      <c r="A21798" s="3"/>
      <c r="B21798" s="3"/>
      <c r="J21798" s="3"/>
      <c r="K21798" s="5"/>
      <c r="L21798" s="8"/>
      <c r="N21798" s="5"/>
      <c r="O21798" s="10"/>
      <c r="P21798" s="8"/>
    </row>
    <row r="21799" spans="1:16" s="2" customFormat="1" x14ac:dyDescent="0.15">
      <c r="A21799" s="3"/>
      <c r="B21799" s="3"/>
      <c r="J21799" s="3"/>
      <c r="K21799" s="5"/>
      <c r="L21799" s="8"/>
      <c r="N21799" s="5"/>
      <c r="O21799" s="10"/>
      <c r="P21799" s="8"/>
    </row>
    <row r="21800" spans="1:16" s="2" customFormat="1" x14ac:dyDescent="0.15">
      <c r="A21800" s="3"/>
      <c r="B21800" s="3"/>
      <c r="J21800" s="3"/>
      <c r="K21800" s="5"/>
      <c r="L21800" s="8"/>
      <c r="N21800" s="5"/>
      <c r="O21800" s="10"/>
      <c r="P21800" s="8"/>
    </row>
    <row r="21801" spans="1:16" s="2" customFormat="1" x14ac:dyDescent="0.15">
      <c r="A21801" s="3"/>
      <c r="B21801" s="3"/>
      <c r="J21801" s="3"/>
      <c r="K21801" s="5"/>
      <c r="L21801" s="8"/>
      <c r="N21801" s="5"/>
      <c r="O21801" s="10"/>
      <c r="P21801" s="8"/>
    </row>
    <row r="21802" spans="1:16" s="2" customFormat="1" x14ac:dyDescent="0.15">
      <c r="A21802" s="3"/>
      <c r="B21802" s="3"/>
      <c r="J21802" s="3"/>
      <c r="K21802" s="5"/>
      <c r="L21802" s="8"/>
      <c r="N21802" s="5"/>
      <c r="O21802" s="10"/>
      <c r="P21802" s="8"/>
    </row>
    <row r="21803" spans="1:16" s="2" customFormat="1" x14ac:dyDescent="0.15">
      <c r="A21803" s="3"/>
      <c r="B21803" s="3"/>
      <c r="J21803" s="3"/>
      <c r="K21803" s="5"/>
      <c r="L21803" s="8"/>
      <c r="N21803" s="5"/>
      <c r="O21803" s="10"/>
      <c r="P21803" s="8"/>
    </row>
    <row r="21804" spans="1:16" s="2" customFormat="1" x14ac:dyDescent="0.15">
      <c r="A21804" s="3"/>
      <c r="B21804" s="3"/>
      <c r="J21804" s="3"/>
      <c r="K21804" s="5"/>
      <c r="L21804" s="8"/>
      <c r="N21804" s="5"/>
      <c r="O21804" s="10"/>
      <c r="P21804" s="8"/>
    </row>
    <row r="21805" spans="1:16" s="2" customFormat="1" x14ac:dyDescent="0.15">
      <c r="A21805" s="3"/>
      <c r="B21805" s="3"/>
      <c r="J21805" s="3"/>
      <c r="K21805" s="5"/>
      <c r="L21805" s="8"/>
      <c r="N21805" s="5"/>
      <c r="O21805" s="10"/>
      <c r="P21805" s="8"/>
    </row>
    <row r="21806" spans="1:16" s="2" customFormat="1" x14ac:dyDescent="0.15">
      <c r="A21806" s="3"/>
      <c r="B21806" s="3"/>
      <c r="J21806" s="3"/>
      <c r="K21806" s="5"/>
      <c r="L21806" s="8"/>
      <c r="N21806" s="5"/>
      <c r="O21806" s="10"/>
      <c r="P21806" s="8"/>
    </row>
    <row r="21807" spans="1:16" s="2" customFormat="1" x14ac:dyDescent="0.15">
      <c r="A21807" s="3"/>
      <c r="B21807" s="3"/>
      <c r="J21807" s="3"/>
      <c r="K21807" s="5"/>
      <c r="L21807" s="8"/>
      <c r="N21807" s="5"/>
      <c r="O21807" s="10"/>
      <c r="P21807" s="8"/>
    </row>
    <row r="21808" spans="1:16" s="2" customFormat="1" x14ac:dyDescent="0.15">
      <c r="A21808" s="3"/>
      <c r="B21808" s="3"/>
      <c r="J21808" s="3"/>
      <c r="K21808" s="5"/>
      <c r="L21808" s="8"/>
      <c r="N21808" s="5"/>
      <c r="O21808" s="10"/>
      <c r="P21808" s="8"/>
    </row>
    <row r="21809" spans="1:16" s="2" customFormat="1" x14ac:dyDescent="0.15">
      <c r="A21809" s="3"/>
      <c r="B21809" s="3"/>
      <c r="J21809" s="3"/>
      <c r="K21809" s="5"/>
      <c r="L21809" s="8"/>
      <c r="N21809" s="5"/>
      <c r="O21809" s="10"/>
      <c r="P21809" s="8"/>
    </row>
    <row r="21810" spans="1:16" s="2" customFormat="1" x14ac:dyDescent="0.15">
      <c r="A21810" s="3"/>
      <c r="B21810" s="3"/>
      <c r="J21810" s="3"/>
      <c r="K21810" s="5"/>
      <c r="L21810" s="8"/>
      <c r="N21810" s="5"/>
      <c r="O21810" s="10"/>
      <c r="P21810" s="8"/>
    </row>
    <row r="21811" spans="1:16" s="2" customFormat="1" x14ac:dyDescent="0.15">
      <c r="A21811" s="3"/>
      <c r="B21811" s="3"/>
      <c r="J21811" s="3"/>
      <c r="K21811" s="5"/>
      <c r="L21811" s="8"/>
      <c r="N21811" s="5"/>
      <c r="O21811" s="10"/>
      <c r="P21811" s="8"/>
    </row>
    <row r="21812" spans="1:16" s="2" customFormat="1" x14ac:dyDescent="0.15">
      <c r="A21812" s="3"/>
      <c r="B21812" s="3"/>
      <c r="J21812" s="3"/>
      <c r="K21812" s="5"/>
      <c r="L21812" s="8"/>
      <c r="N21812" s="5"/>
      <c r="O21812" s="10"/>
      <c r="P21812" s="8"/>
    </row>
    <row r="21813" spans="1:16" s="2" customFormat="1" x14ac:dyDescent="0.15">
      <c r="A21813" s="3"/>
      <c r="B21813" s="3"/>
      <c r="J21813" s="3"/>
      <c r="K21813" s="5"/>
      <c r="L21813" s="8"/>
      <c r="N21813" s="5"/>
      <c r="O21813" s="10"/>
      <c r="P21813" s="8"/>
    </row>
    <row r="21814" spans="1:16" s="2" customFormat="1" x14ac:dyDescent="0.15">
      <c r="A21814" s="3"/>
      <c r="B21814" s="3"/>
      <c r="J21814" s="3"/>
      <c r="K21814" s="5"/>
      <c r="L21814" s="8"/>
      <c r="N21814" s="5"/>
      <c r="O21814" s="10"/>
      <c r="P21814" s="8"/>
    </row>
    <row r="21815" spans="1:16" s="2" customFormat="1" x14ac:dyDescent="0.15">
      <c r="A21815" s="3"/>
      <c r="B21815" s="3"/>
      <c r="J21815" s="3"/>
      <c r="K21815" s="5"/>
      <c r="L21815" s="8"/>
      <c r="N21815" s="5"/>
      <c r="O21815" s="10"/>
      <c r="P21815" s="8"/>
    </row>
    <row r="21816" spans="1:16" s="2" customFormat="1" x14ac:dyDescent="0.15">
      <c r="A21816" s="3"/>
      <c r="B21816" s="3"/>
      <c r="J21816" s="3"/>
      <c r="K21816" s="5"/>
      <c r="L21816" s="8"/>
      <c r="N21816" s="5"/>
      <c r="O21816" s="10"/>
      <c r="P21816" s="8"/>
    </row>
    <row r="21817" spans="1:16" s="2" customFormat="1" x14ac:dyDescent="0.15">
      <c r="A21817" s="3"/>
      <c r="B21817" s="3"/>
      <c r="J21817" s="3"/>
      <c r="K21817" s="5"/>
      <c r="L21817" s="8"/>
      <c r="N21817" s="5"/>
      <c r="O21817" s="10"/>
      <c r="P21817" s="8"/>
    </row>
    <row r="21818" spans="1:16" s="2" customFormat="1" x14ac:dyDescent="0.15">
      <c r="A21818" s="3"/>
      <c r="B21818" s="3"/>
      <c r="J21818" s="3"/>
      <c r="K21818" s="5"/>
      <c r="L21818" s="8"/>
      <c r="N21818" s="5"/>
      <c r="O21818" s="10"/>
      <c r="P21818" s="8"/>
    </row>
    <row r="21819" spans="1:16" s="2" customFormat="1" x14ac:dyDescent="0.15">
      <c r="A21819" s="3"/>
      <c r="B21819" s="3"/>
      <c r="J21819" s="3"/>
      <c r="K21819" s="5"/>
      <c r="L21819" s="8"/>
      <c r="N21819" s="5"/>
      <c r="O21819" s="10"/>
      <c r="P21819" s="8"/>
    </row>
    <row r="21820" spans="1:16" s="2" customFormat="1" x14ac:dyDescent="0.15">
      <c r="A21820" s="3"/>
      <c r="B21820" s="3"/>
      <c r="J21820" s="3"/>
      <c r="K21820" s="5"/>
      <c r="L21820" s="8"/>
      <c r="N21820" s="5"/>
      <c r="O21820" s="10"/>
      <c r="P21820" s="8"/>
    </row>
    <row r="21821" spans="1:16" s="2" customFormat="1" x14ac:dyDescent="0.15">
      <c r="A21821" s="3"/>
      <c r="B21821" s="3"/>
      <c r="J21821" s="3"/>
      <c r="K21821" s="5"/>
      <c r="L21821" s="8"/>
      <c r="N21821" s="5"/>
      <c r="O21821" s="10"/>
      <c r="P21821" s="8"/>
    </row>
    <row r="21822" spans="1:16" s="2" customFormat="1" x14ac:dyDescent="0.15">
      <c r="A21822" s="3"/>
      <c r="B21822" s="3"/>
      <c r="J21822" s="3"/>
      <c r="K21822" s="5"/>
      <c r="L21822" s="8"/>
      <c r="N21822" s="5"/>
      <c r="O21822" s="10"/>
      <c r="P21822" s="8"/>
    </row>
    <row r="21823" spans="1:16" s="2" customFormat="1" x14ac:dyDescent="0.15">
      <c r="A21823" s="3"/>
      <c r="B21823" s="3"/>
      <c r="J21823" s="3"/>
      <c r="K21823" s="5"/>
      <c r="L21823" s="8"/>
      <c r="N21823" s="5"/>
      <c r="O21823" s="10"/>
      <c r="P21823" s="8"/>
    </row>
    <row r="21824" spans="1:16" s="2" customFormat="1" x14ac:dyDescent="0.15">
      <c r="A21824" s="3"/>
      <c r="B21824" s="3"/>
      <c r="J21824" s="3"/>
      <c r="K21824" s="5"/>
      <c r="L21824" s="8"/>
      <c r="N21824" s="5"/>
      <c r="O21824" s="10"/>
      <c r="P21824" s="8"/>
    </row>
    <row r="21825" spans="1:16" s="2" customFormat="1" x14ac:dyDescent="0.15">
      <c r="A21825" s="3"/>
      <c r="B21825" s="3"/>
      <c r="J21825" s="3"/>
      <c r="K21825" s="5"/>
      <c r="L21825" s="8"/>
      <c r="N21825" s="5"/>
      <c r="O21825" s="10"/>
      <c r="P21825" s="8"/>
    </row>
    <row r="21826" spans="1:16" s="2" customFormat="1" x14ac:dyDescent="0.15">
      <c r="A21826" s="3"/>
      <c r="B21826" s="3"/>
      <c r="J21826" s="3"/>
      <c r="K21826" s="5"/>
      <c r="L21826" s="8"/>
      <c r="N21826" s="5"/>
      <c r="O21826" s="10"/>
      <c r="P21826" s="8"/>
    </row>
    <row r="21827" spans="1:16" s="2" customFormat="1" x14ac:dyDescent="0.15">
      <c r="A21827" s="3"/>
      <c r="B21827" s="3"/>
      <c r="J21827" s="3"/>
      <c r="K21827" s="5"/>
      <c r="L21827" s="8"/>
      <c r="N21827" s="5"/>
      <c r="O21827" s="10"/>
      <c r="P21827" s="8"/>
    </row>
    <row r="21828" spans="1:16" s="2" customFormat="1" x14ac:dyDescent="0.15">
      <c r="A21828" s="3"/>
      <c r="B21828" s="3"/>
      <c r="J21828" s="3"/>
      <c r="K21828" s="5"/>
      <c r="L21828" s="8"/>
      <c r="N21828" s="5"/>
      <c r="O21828" s="10"/>
      <c r="P21828" s="8"/>
    </row>
    <row r="21829" spans="1:16" s="2" customFormat="1" x14ac:dyDescent="0.15">
      <c r="A21829" s="3"/>
      <c r="B21829" s="3"/>
      <c r="J21829" s="3"/>
      <c r="K21829" s="5"/>
      <c r="L21829" s="8"/>
      <c r="N21829" s="5"/>
      <c r="O21829" s="10"/>
      <c r="P21829" s="8"/>
    </row>
    <row r="21830" spans="1:16" s="2" customFormat="1" x14ac:dyDescent="0.15">
      <c r="A21830" s="3"/>
      <c r="B21830" s="3"/>
      <c r="J21830" s="3"/>
      <c r="K21830" s="5"/>
      <c r="L21830" s="8"/>
      <c r="N21830" s="5"/>
      <c r="O21830" s="10"/>
      <c r="P21830" s="8"/>
    </row>
    <row r="21831" spans="1:16" s="2" customFormat="1" x14ac:dyDescent="0.15">
      <c r="A21831" s="3"/>
      <c r="B21831" s="3"/>
      <c r="J21831" s="3"/>
      <c r="K21831" s="5"/>
      <c r="L21831" s="8"/>
      <c r="N21831" s="5"/>
      <c r="O21831" s="10"/>
      <c r="P21831" s="8"/>
    </row>
    <row r="21832" spans="1:16" s="2" customFormat="1" x14ac:dyDescent="0.15">
      <c r="A21832" s="3"/>
      <c r="B21832" s="3"/>
      <c r="J21832" s="3"/>
      <c r="K21832" s="5"/>
      <c r="L21832" s="8"/>
      <c r="N21832" s="5"/>
      <c r="O21832" s="10"/>
      <c r="P21832" s="8"/>
    </row>
    <row r="21833" spans="1:16" s="2" customFormat="1" x14ac:dyDescent="0.15">
      <c r="A21833" s="3"/>
      <c r="B21833" s="3"/>
      <c r="J21833" s="3"/>
      <c r="K21833" s="5"/>
      <c r="L21833" s="8"/>
      <c r="N21833" s="5"/>
      <c r="O21833" s="10"/>
      <c r="P21833" s="8"/>
    </row>
    <row r="21834" spans="1:16" s="2" customFormat="1" x14ac:dyDescent="0.15">
      <c r="A21834" s="3"/>
      <c r="B21834" s="3"/>
      <c r="J21834" s="3"/>
      <c r="K21834" s="5"/>
      <c r="L21834" s="8"/>
      <c r="N21834" s="5"/>
      <c r="O21834" s="10"/>
      <c r="P21834" s="8"/>
    </row>
    <row r="21835" spans="1:16" s="2" customFormat="1" x14ac:dyDescent="0.15">
      <c r="A21835" s="3"/>
      <c r="B21835" s="3"/>
      <c r="J21835" s="3"/>
      <c r="K21835" s="5"/>
      <c r="L21835" s="8"/>
      <c r="N21835" s="5"/>
      <c r="O21835" s="10"/>
      <c r="P21835" s="8"/>
    </row>
    <row r="21836" spans="1:16" s="2" customFormat="1" x14ac:dyDescent="0.15">
      <c r="A21836" s="3"/>
      <c r="B21836" s="3"/>
      <c r="J21836" s="3"/>
      <c r="K21836" s="5"/>
      <c r="L21836" s="8"/>
      <c r="N21836" s="5"/>
      <c r="O21836" s="10"/>
      <c r="P21836" s="8"/>
    </row>
    <row r="21837" spans="1:16" s="2" customFormat="1" x14ac:dyDescent="0.15">
      <c r="A21837" s="3"/>
      <c r="B21837" s="3"/>
      <c r="J21837" s="3"/>
      <c r="K21837" s="5"/>
      <c r="L21837" s="8"/>
      <c r="N21837" s="5"/>
      <c r="O21837" s="10"/>
      <c r="P21837" s="8"/>
    </row>
    <row r="21838" spans="1:16" s="2" customFormat="1" x14ac:dyDescent="0.15">
      <c r="A21838" s="3"/>
      <c r="B21838" s="3"/>
      <c r="J21838" s="3"/>
      <c r="K21838" s="5"/>
      <c r="L21838" s="8"/>
      <c r="N21838" s="5"/>
      <c r="O21838" s="10"/>
      <c r="P21838" s="8"/>
    </row>
    <row r="21839" spans="1:16" s="2" customFormat="1" x14ac:dyDescent="0.15">
      <c r="A21839" s="3"/>
      <c r="B21839" s="3"/>
      <c r="J21839" s="3"/>
      <c r="K21839" s="5"/>
      <c r="L21839" s="8"/>
      <c r="N21839" s="5"/>
      <c r="O21839" s="10"/>
      <c r="P21839" s="8"/>
    </row>
    <row r="21840" spans="1:16" s="2" customFormat="1" x14ac:dyDescent="0.15">
      <c r="A21840" s="3"/>
      <c r="B21840" s="3"/>
      <c r="J21840" s="3"/>
      <c r="K21840" s="5"/>
      <c r="L21840" s="8"/>
      <c r="N21840" s="5"/>
      <c r="O21840" s="10"/>
      <c r="P21840" s="8"/>
    </row>
    <row r="21841" spans="1:16" s="2" customFormat="1" x14ac:dyDescent="0.15">
      <c r="A21841" s="3"/>
      <c r="B21841" s="3"/>
      <c r="J21841" s="3"/>
      <c r="K21841" s="5"/>
      <c r="L21841" s="8"/>
      <c r="N21841" s="5"/>
      <c r="O21841" s="10"/>
      <c r="P21841" s="8"/>
    </row>
    <row r="21842" spans="1:16" s="2" customFormat="1" x14ac:dyDescent="0.15">
      <c r="A21842" s="3"/>
      <c r="B21842" s="3"/>
      <c r="J21842" s="3"/>
      <c r="K21842" s="5"/>
      <c r="L21842" s="8"/>
      <c r="N21842" s="5"/>
      <c r="O21842" s="10"/>
      <c r="P21842" s="8"/>
    </row>
    <row r="21843" spans="1:16" s="2" customFormat="1" x14ac:dyDescent="0.15">
      <c r="A21843" s="3"/>
      <c r="B21843" s="3"/>
      <c r="J21843" s="3"/>
      <c r="K21843" s="5"/>
      <c r="L21843" s="8"/>
      <c r="N21843" s="5"/>
      <c r="O21843" s="10"/>
      <c r="P21843" s="8"/>
    </row>
    <row r="21844" spans="1:16" s="2" customFormat="1" x14ac:dyDescent="0.15">
      <c r="A21844" s="3"/>
      <c r="B21844" s="3"/>
      <c r="J21844" s="3"/>
      <c r="K21844" s="5"/>
      <c r="L21844" s="8"/>
      <c r="N21844" s="5"/>
      <c r="O21844" s="10"/>
      <c r="P21844" s="8"/>
    </row>
    <row r="21845" spans="1:16" s="2" customFormat="1" x14ac:dyDescent="0.15">
      <c r="A21845" s="3"/>
      <c r="B21845" s="3"/>
      <c r="J21845" s="3"/>
      <c r="K21845" s="5"/>
      <c r="L21845" s="8"/>
      <c r="N21845" s="5"/>
      <c r="O21845" s="10"/>
      <c r="P21845" s="8"/>
    </row>
    <row r="21846" spans="1:16" s="2" customFormat="1" x14ac:dyDescent="0.15">
      <c r="A21846" s="3"/>
      <c r="B21846" s="3"/>
      <c r="J21846" s="3"/>
      <c r="K21846" s="5"/>
      <c r="L21846" s="8"/>
      <c r="N21846" s="5"/>
      <c r="O21846" s="10"/>
      <c r="P21846" s="8"/>
    </row>
    <row r="21847" spans="1:16" s="2" customFormat="1" x14ac:dyDescent="0.15">
      <c r="A21847" s="3"/>
      <c r="B21847" s="3"/>
      <c r="J21847" s="3"/>
      <c r="K21847" s="5"/>
      <c r="L21847" s="8"/>
      <c r="N21847" s="5"/>
      <c r="O21847" s="10"/>
      <c r="P21847" s="8"/>
    </row>
    <row r="21848" spans="1:16" s="2" customFormat="1" x14ac:dyDescent="0.15">
      <c r="A21848" s="3"/>
      <c r="B21848" s="3"/>
      <c r="J21848" s="3"/>
      <c r="K21848" s="5"/>
      <c r="L21848" s="8"/>
      <c r="N21848" s="5"/>
      <c r="O21848" s="10"/>
      <c r="P21848" s="8"/>
    </row>
    <row r="21849" spans="1:16" s="2" customFormat="1" x14ac:dyDescent="0.15">
      <c r="A21849" s="3"/>
      <c r="B21849" s="3"/>
      <c r="J21849" s="3"/>
      <c r="K21849" s="5"/>
      <c r="L21849" s="8"/>
      <c r="N21849" s="5"/>
      <c r="O21849" s="10"/>
      <c r="P21849" s="8"/>
    </row>
    <row r="21850" spans="1:16" s="2" customFormat="1" x14ac:dyDescent="0.15">
      <c r="A21850" s="3"/>
      <c r="B21850" s="3"/>
      <c r="J21850" s="3"/>
      <c r="K21850" s="5"/>
      <c r="L21850" s="8"/>
      <c r="N21850" s="5"/>
      <c r="O21850" s="10"/>
      <c r="P21850" s="8"/>
    </row>
    <row r="21851" spans="1:16" s="2" customFormat="1" x14ac:dyDescent="0.15">
      <c r="A21851" s="3"/>
      <c r="B21851" s="3"/>
      <c r="J21851" s="3"/>
      <c r="K21851" s="5"/>
      <c r="L21851" s="8"/>
      <c r="N21851" s="5"/>
      <c r="O21851" s="10"/>
      <c r="P21851" s="8"/>
    </row>
    <row r="21852" spans="1:16" s="2" customFormat="1" x14ac:dyDescent="0.15">
      <c r="A21852" s="3"/>
      <c r="B21852" s="3"/>
      <c r="J21852" s="3"/>
      <c r="K21852" s="5"/>
      <c r="L21852" s="8"/>
      <c r="N21852" s="5"/>
      <c r="O21852" s="10"/>
      <c r="P21852" s="8"/>
    </row>
    <row r="21853" spans="1:16" s="2" customFormat="1" x14ac:dyDescent="0.15">
      <c r="A21853" s="3"/>
      <c r="B21853" s="3"/>
      <c r="J21853" s="3"/>
      <c r="K21853" s="5"/>
      <c r="L21853" s="8"/>
      <c r="N21853" s="5"/>
      <c r="O21853" s="10"/>
      <c r="P21853" s="8"/>
    </row>
    <row r="21854" spans="1:16" s="2" customFormat="1" x14ac:dyDescent="0.15">
      <c r="A21854" s="3"/>
      <c r="B21854" s="3"/>
      <c r="J21854" s="3"/>
      <c r="K21854" s="5"/>
      <c r="L21854" s="8"/>
      <c r="N21854" s="5"/>
      <c r="O21854" s="10"/>
      <c r="P21854" s="8"/>
    </row>
    <row r="21855" spans="1:16" s="2" customFormat="1" x14ac:dyDescent="0.15">
      <c r="A21855" s="3"/>
      <c r="B21855" s="3"/>
      <c r="J21855" s="3"/>
      <c r="K21855" s="5"/>
      <c r="L21855" s="8"/>
      <c r="N21855" s="5"/>
      <c r="O21855" s="10"/>
      <c r="P21855" s="8"/>
    </row>
    <row r="21856" spans="1:16" s="2" customFormat="1" x14ac:dyDescent="0.15">
      <c r="A21856" s="3"/>
      <c r="B21856" s="3"/>
      <c r="J21856" s="3"/>
      <c r="K21856" s="5"/>
      <c r="L21856" s="8"/>
      <c r="N21856" s="5"/>
      <c r="O21856" s="10"/>
      <c r="P21856" s="8"/>
    </row>
    <row r="21857" spans="1:16" s="2" customFormat="1" x14ac:dyDescent="0.15">
      <c r="A21857" s="3"/>
      <c r="B21857" s="3"/>
      <c r="J21857" s="3"/>
      <c r="K21857" s="5"/>
      <c r="L21857" s="8"/>
      <c r="N21857" s="5"/>
      <c r="O21857" s="10"/>
      <c r="P21857" s="8"/>
    </row>
    <row r="21858" spans="1:16" s="2" customFormat="1" x14ac:dyDescent="0.15">
      <c r="A21858" s="3"/>
      <c r="B21858" s="3"/>
      <c r="J21858" s="3"/>
      <c r="K21858" s="5"/>
      <c r="L21858" s="8"/>
      <c r="N21858" s="5"/>
      <c r="O21858" s="10"/>
      <c r="P21858" s="8"/>
    </row>
    <row r="21859" spans="1:16" s="2" customFormat="1" x14ac:dyDescent="0.15">
      <c r="A21859" s="3"/>
      <c r="B21859" s="3"/>
      <c r="J21859" s="3"/>
      <c r="K21859" s="5"/>
      <c r="L21859" s="8"/>
      <c r="N21859" s="5"/>
      <c r="O21859" s="10"/>
      <c r="P21859" s="8"/>
    </row>
    <row r="21860" spans="1:16" s="2" customFormat="1" x14ac:dyDescent="0.15">
      <c r="A21860" s="3"/>
      <c r="B21860" s="3"/>
      <c r="J21860" s="3"/>
      <c r="K21860" s="5"/>
      <c r="L21860" s="8"/>
      <c r="N21860" s="5"/>
      <c r="O21860" s="10"/>
      <c r="P21860" s="8"/>
    </row>
    <row r="21861" spans="1:16" s="2" customFormat="1" x14ac:dyDescent="0.15">
      <c r="A21861" s="3"/>
      <c r="B21861" s="3"/>
      <c r="J21861" s="3"/>
      <c r="K21861" s="5"/>
      <c r="L21861" s="8"/>
      <c r="N21861" s="5"/>
      <c r="O21861" s="10"/>
      <c r="P21861" s="8"/>
    </row>
    <row r="21862" spans="1:16" s="2" customFormat="1" x14ac:dyDescent="0.15">
      <c r="A21862" s="3"/>
      <c r="B21862" s="3"/>
      <c r="J21862" s="3"/>
      <c r="K21862" s="5"/>
      <c r="L21862" s="8"/>
      <c r="N21862" s="5"/>
      <c r="O21862" s="10"/>
      <c r="P21862" s="8"/>
    </row>
    <row r="21863" spans="1:16" s="2" customFormat="1" x14ac:dyDescent="0.15">
      <c r="A21863" s="3"/>
      <c r="B21863" s="3"/>
      <c r="J21863" s="3"/>
      <c r="K21863" s="5"/>
      <c r="L21863" s="8"/>
      <c r="N21863" s="5"/>
      <c r="O21863" s="10"/>
      <c r="P21863" s="8"/>
    </row>
    <row r="21864" spans="1:16" s="2" customFormat="1" x14ac:dyDescent="0.15">
      <c r="A21864" s="3"/>
      <c r="B21864" s="3"/>
      <c r="J21864" s="3"/>
      <c r="K21864" s="5"/>
      <c r="L21864" s="8"/>
      <c r="N21864" s="5"/>
      <c r="O21864" s="10"/>
      <c r="P21864" s="8"/>
    </row>
    <row r="21865" spans="1:16" s="2" customFormat="1" x14ac:dyDescent="0.15">
      <c r="A21865" s="3"/>
      <c r="B21865" s="3"/>
      <c r="J21865" s="3"/>
      <c r="K21865" s="5"/>
      <c r="L21865" s="8"/>
      <c r="N21865" s="5"/>
      <c r="O21865" s="10"/>
      <c r="P21865" s="8"/>
    </row>
    <row r="21866" spans="1:16" s="2" customFormat="1" x14ac:dyDescent="0.15">
      <c r="A21866" s="3"/>
      <c r="B21866" s="3"/>
      <c r="J21866" s="3"/>
      <c r="K21866" s="5"/>
      <c r="L21866" s="8"/>
      <c r="N21866" s="5"/>
      <c r="O21866" s="10"/>
      <c r="P21866" s="8"/>
    </row>
    <row r="21867" spans="1:16" s="2" customFormat="1" x14ac:dyDescent="0.15">
      <c r="A21867" s="3"/>
      <c r="B21867" s="3"/>
      <c r="J21867" s="3"/>
      <c r="K21867" s="5"/>
      <c r="L21867" s="8"/>
      <c r="N21867" s="5"/>
      <c r="O21867" s="10"/>
      <c r="P21867" s="8"/>
    </row>
    <row r="21868" spans="1:16" s="2" customFormat="1" x14ac:dyDescent="0.15">
      <c r="A21868" s="3"/>
      <c r="B21868" s="3"/>
      <c r="J21868" s="3"/>
      <c r="K21868" s="5"/>
      <c r="L21868" s="8"/>
      <c r="N21868" s="5"/>
      <c r="O21868" s="10"/>
      <c r="P21868" s="8"/>
    </row>
    <row r="21869" spans="1:16" s="2" customFormat="1" x14ac:dyDescent="0.15">
      <c r="A21869" s="3"/>
      <c r="B21869" s="3"/>
      <c r="J21869" s="3"/>
      <c r="K21869" s="5"/>
      <c r="L21869" s="8"/>
      <c r="N21869" s="5"/>
      <c r="O21869" s="10"/>
      <c r="P21869" s="8"/>
    </row>
    <row r="21870" spans="1:16" s="2" customFormat="1" x14ac:dyDescent="0.15">
      <c r="A21870" s="3"/>
      <c r="B21870" s="3"/>
      <c r="J21870" s="3"/>
      <c r="K21870" s="5"/>
      <c r="L21870" s="8"/>
      <c r="N21870" s="5"/>
      <c r="O21870" s="10"/>
      <c r="P21870" s="8"/>
    </row>
    <row r="21871" spans="1:16" s="2" customFormat="1" x14ac:dyDescent="0.15">
      <c r="A21871" s="3"/>
      <c r="B21871" s="3"/>
      <c r="J21871" s="3"/>
      <c r="K21871" s="5"/>
      <c r="L21871" s="8"/>
      <c r="N21871" s="5"/>
      <c r="O21871" s="10"/>
      <c r="P21871" s="8"/>
    </row>
    <row r="21872" spans="1:16" s="2" customFormat="1" x14ac:dyDescent="0.15">
      <c r="A21872" s="3"/>
      <c r="B21872" s="3"/>
      <c r="J21872" s="3"/>
      <c r="K21872" s="5"/>
      <c r="L21872" s="8"/>
      <c r="N21872" s="5"/>
      <c r="O21872" s="10"/>
      <c r="P21872" s="8"/>
    </row>
    <row r="21873" spans="1:16" s="2" customFormat="1" x14ac:dyDescent="0.15">
      <c r="A21873" s="3"/>
      <c r="B21873" s="3"/>
      <c r="J21873" s="3"/>
      <c r="K21873" s="5"/>
      <c r="L21873" s="8"/>
      <c r="N21873" s="5"/>
      <c r="O21873" s="10"/>
      <c r="P21873" s="8"/>
    </row>
    <row r="21874" spans="1:16" s="2" customFormat="1" x14ac:dyDescent="0.15">
      <c r="A21874" s="3"/>
      <c r="B21874" s="3"/>
      <c r="J21874" s="3"/>
      <c r="K21874" s="5"/>
      <c r="L21874" s="8"/>
      <c r="N21874" s="5"/>
      <c r="O21874" s="10"/>
      <c r="P21874" s="8"/>
    </row>
    <row r="21875" spans="1:16" s="2" customFormat="1" x14ac:dyDescent="0.15">
      <c r="A21875" s="3"/>
      <c r="B21875" s="3"/>
      <c r="J21875" s="3"/>
      <c r="K21875" s="5"/>
      <c r="L21875" s="8"/>
      <c r="N21875" s="5"/>
      <c r="O21875" s="10"/>
      <c r="P21875" s="8"/>
    </row>
    <row r="21876" spans="1:16" s="2" customFormat="1" x14ac:dyDescent="0.15">
      <c r="A21876" s="3"/>
      <c r="B21876" s="3"/>
      <c r="J21876" s="3"/>
      <c r="K21876" s="5"/>
      <c r="L21876" s="8"/>
      <c r="N21876" s="5"/>
      <c r="O21876" s="10"/>
      <c r="P21876" s="8"/>
    </row>
    <row r="21877" spans="1:16" s="2" customFormat="1" x14ac:dyDescent="0.15">
      <c r="A21877" s="3"/>
      <c r="B21877" s="3"/>
      <c r="J21877" s="3"/>
      <c r="K21877" s="5"/>
      <c r="L21877" s="8"/>
      <c r="N21877" s="5"/>
      <c r="O21877" s="10"/>
      <c r="P21877" s="8"/>
    </row>
    <row r="21878" spans="1:16" s="2" customFormat="1" x14ac:dyDescent="0.15">
      <c r="A21878" s="3"/>
      <c r="B21878" s="3"/>
      <c r="J21878" s="3"/>
      <c r="K21878" s="5"/>
      <c r="L21878" s="8"/>
      <c r="N21878" s="5"/>
      <c r="O21878" s="10"/>
      <c r="P21878" s="8"/>
    </row>
    <row r="21879" spans="1:16" s="2" customFormat="1" x14ac:dyDescent="0.15">
      <c r="A21879" s="3"/>
      <c r="B21879" s="3"/>
      <c r="J21879" s="3"/>
      <c r="K21879" s="5"/>
      <c r="L21879" s="8"/>
      <c r="N21879" s="5"/>
      <c r="O21879" s="10"/>
      <c r="P21879" s="8"/>
    </row>
    <row r="21880" spans="1:16" s="2" customFormat="1" x14ac:dyDescent="0.15">
      <c r="A21880" s="3"/>
      <c r="B21880" s="3"/>
      <c r="J21880" s="3"/>
      <c r="K21880" s="5"/>
      <c r="L21880" s="8"/>
      <c r="N21880" s="5"/>
      <c r="O21880" s="10"/>
      <c r="P21880" s="8"/>
    </row>
    <row r="21881" spans="1:16" s="2" customFormat="1" x14ac:dyDescent="0.15">
      <c r="A21881" s="3"/>
      <c r="B21881" s="3"/>
      <c r="J21881" s="3"/>
      <c r="K21881" s="5"/>
      <c r="L21881" s="8"/>
      <c r="N21881" s="5"/>
      <c r="O21881" s="10"/>
      <c r="P21881" s="8"/>
    </row>
    <row r="21882" spans="1:16" s="2" customFormat="1" x14ac:dyDescent="0.15">
      <c r="A21882" s="3"/>
      <c r="B21882" s="3"/>
      <c r="J21882" s="3"/>
      <c r="K21882" s="5"/>
      <c r="L21882" s="8"/>
      <c r="N21882" s="5"/>
      <c r="O21882" s="10"/>
      <c r="P21882" s="8"/>
    </row>
    <row r="21883" spans="1:16" s="2" customFormat="1" x14ac:dyDescent="0.15">
      <c r="A21883" s="3"/>
      <c r="B21883" s="3"/>
      <c r="J21883" s="3"/>
      <c r="K21883" s="5"/>
      <c r="L21883" s="8"/>
      <c r="N21883" s="5"/>
      <c r="O21883" s="10"/>
      <c r="P21883" s="8"/>
    </row>
    <row r="21884" spans="1:16" s="2" customFormat="1" x14ac:dyDescent="0.15">
      <c r="A21884" s="3"/>
      <c r="B21884" s="3"/>
      <c r="J21884" s="3"/>
      <c r="K21884" s="5"/>
      <c r="L21884" s="8"/>
      <c r="N21884" s="5"/>
      <c r="O21884" s="10"/>
      <c r="P21884" s="8"/>
    </row>
    <row r="21885" spans="1:16" s="2" customFormat="1" x14ac:dyDescent="0.15">
      <c r="A21885" s="3"/>
      <c r="B21885" s="3"/>
      <c r="J21885" s="3"/>
      <c r="K21885" s="5"/>
      <c r="L21885" s="8"/>
      <c r="N21885" s="5"/>
      <c r="O21885" s="10"/>
      <c r="P21885" s="8"/>
    </row>
    <row r="21886" spans="1:16" s="2" customFormat="1" x14ac:dyDescent="0.15">
      <c r="A21886" s="3"/>
      <c r="B21886" s="3"/>
      <c r="J21886" s="3"/>
      <c r="K21886" s="5"/>
      <c r="L21886" s="8"/>
      <c r="N21886" s="5"/>
      <c r="O21886" s="10"/>
      <c r="P21886" s="8"/>
    </row>
    <row r="21887" spans="1:16" s="2" customFormat="1" x14ac:dyDescent="0.15">
      <c r="A21887" s="3"/>
      <c r="B21887" s="3"/>
      <c r="J21887" s="3"/>
      <c r="K21887" s="5"/>
      <c r="L21887" s="8"/>
      <c r="N21887" s="5"/>
      <c r="O21887" s="10"/>
      <c r="P21887" s="8"/>
    </row>
    <row r="21888" spans="1:16" s="2" customFormat="1" x14ac:dyDescent="0.15">
      <c r="A21888" s="3"/>
      <c r="B21888" s="3"/>
      <c r="J21888" s="3"/>
      <c r="K21888" s="5"/>
      <c r="L21888" s="8"/>
      <c r="N21888" s="5"/>
      <c r="O21888" s="10"/>
      <c r="P21888" s="8"/>
    </row>
    <row r="21889" spans="1:16" s="2" customFormat="1" x14ac:dyDescent="0.15">
      <c r="A21889" s="3"/>
      <c r="B21889" s="3"/>
      <c r="J21889" s="3"/>
      <c r="K21889" s="5"/>
      <c r="L21889" s="8"/>
      <c r="N21889" s="5"/>
      <c r="O21889" s="10"/>
      <c r="P21889" s="8"/>
    </row>
    <row r="21890" spans="1:16" s="2" customFormat="1" x14ac:dyDescent="0.15">
      <c r="A21890" s="3"/>
      <c r="B21890" s="3"/>
      <c r="J21890" s="3"/>
      <c r="K21890" s="5"/>
      <c r="L21890" s="8"/>
      <c r="N21890" s="5"/>
      <c r="O21890" s="10"/>
      <c r="P21890" s="8"/>
    </row>
    <row r="21891" spans="1:16" s="2" customFormat="1" x14ac:dyDescent="0.15">
      <c r="A21891" s="3"/>
      <c r="B21891" s="3"/>
      <c r="J21891" s="3"/>
      <c r="K21891" s="5"/>
      <c r="L21891" s="8"/>
      <c r="N21891" s="5"/>
      <c r="O21891" s="10"/>
      <c r="P21891" s="8"/>
    </row>
    <row r="21892" spans="1:16" s="2" customFormat="1" x14ac:dyDescent="0.15">
      <c r="A21892" s="3"/>
      <c r="B21892" s="3"/>
      <c r="J21892" s="3"/>
      <c r="K21892" s="5"/>
      <c r="L21892" s="8"/>
      <c r="N21892" s="5"/>
      <c r="O21892" s="10"/>
      <c r="P21892" s="8"/>
    </row>
    <row r="21893" spans="1:16" s="2" customFormat="1" x14ac:dyDescent="0.15">
      <c r="A21893" s="3"/>
      <c r="B21893" s="3"/>
      <c r="J21893" s="3"/>
      <c r="K21893" s="5"/>
      <c r="L21893" s="8"/>
      <c r="N21893" s="5"/>
      <c r="O21893" s="10"/>
      <c r="P21893" s="8"/>
    </row>
    <row r="21894" spans="1:16" s="2" customFormat="1" x14ac:dyDescent="0.15">
      <c r="A21894" s="3"/>
      <c r="B21894" s="3"/>
      <c r="J21894" s="3"/>
      <c r="K21894" s="5"/>
      <c r="L21894" s="8"/>
      <c r="N21894" s="5"/>
      <c r="O21894" s="10"/>
      <c r="P21894" s="8"/>
    </row>
    <row r="21895" spans="1:16" s="2" customFormat="1" x14ac:dyDescent="0.15">
      <c r="A21895" s="3"/>
      <c r="B21895" s="3"/>
      <c r="J21895" s="3"/>
      <c r="K21895" s="5"/>
      <c r="L21895" s="8"/>
      <c r="N21895" s="5"/>
      <c r="O21895" s="10"/>
      <c r="P21895" s="8"/>
    </row>
    <row r="21896" spans="1:16" s="2" customFormat="1" x14ac:dyDescent="0.15">
      <c r="A21896" s="3"/>
      <c r="B21896" s="3"/>
      <c r="J21896" s="3"/>
      <c r="K21896" s="5"/>
      <c r="L21896" s="8"/>
      <c r="N21896" s="5"/>
      <c r="O21896" s="10"/>
      <c r="P21896" s="8"/>
    </row>
    <row r="21897" spans="1:16" s="2" customFormat="1" x14ac:dyDescent="0.15">
      <c r="A21897" s="3"/>
      <c r="B21897" s="3"/>
      <c r="J21897" s="3"/>
      <c r="K21897" s="5"/>
      <c r="L21897" s="8"/>
      <c r="N21897" s="5"/>
      <c r="O21897" s="10"/>
      <c r="P21897" s="8"/>
    </row>
    <row r="21898" spans="1:16" s="2" customFormat="1" x14ac:dyDescent="0.15">
      <c r="A21898" s="3"/>
      <c r="B21898" s="3"/>
      <c r="J21898" s="3"/>
      <c r="K21898" s="5"/>
      <c r="L21898" s="8"/>
      <c r="N21898" s="5"/>
      <c r="O21898" s="10"/>
      <c r="P21898" s="8"/>
    </row>
    <row r="21899" spans="1:16" s="2" customFormat="1" x14ac:dyDescent="0.15">
      <c r="A21899" s="3"/>
      <c r="B21899" s="3"/>
      <c r="J21899" s="3"/>
      <c r="K21899" s="5"/>
      <c r="L21899" s="8"/>
      <c r="N21899" s="5"/>
      <c r="O21899" s="10"/>
      <c r="P21899" s="8"/>
    </row>
    <row r="21900" spans="1:16" s="2" customFormat="1" x14ac:dyDescent="0.15">
      <c r="A21900" s="3"/>
      <c r="B21900" s="3"/>
      <c r="J21900" s="3"/>
      <c r="K21900" s="5"/>
      <c r="L21900" s="8"/>
      <c r="N21900" s="5"/>
      <c r="O21900" s="10"/>
      <c r="P21900" s="8"/>
    </row>
    <row r="21901" spans="1:16" s="2" customFormat="1" x14ac:dyDescent="0.15">
      <c r="A21901" s="3"/>
      <c r="B21901" s="3"/>
      <c r="J21901" s="3"/>
      <c r="K21901" s="5"/>
      <c r="L21901" s="8"/>
      <c r="N21901" s="5"/>
      <c r="O21901" s="10"/>
      <c r="P21901" s="8"/>
    </row>
    <row r="21902" spans="1:16" s="2" customFormat="1" x14ac:dyDescent="0.15">
      <c r="A21902" s="3"/>
      <c r="B21902" s="3"/>
      <c r="J21902" s="3"/>
      <c r="K21902" s="5"/>
      <c r="L21902" s="8"/>
      <c r="N21902" s="5"/>
      <c r="O21902" s="10"/>
      <c r="P21902" s="8"/>
    </row>
    <row r="21903" spans="1:16" s="2" customFormat="1" x14ac:dyDescent="0.15">
      <c r="A21903" s="3"/>
      <c r="B21903" s="3"/>
      <c r="J21903" s="3"/>
      <c r="K21903" s="5"/>
      <c r="L21903" s="8"/>
      <c r="N21903" s="5"/>
      <c r="O21903" s="10"/>
      <c r="P21903" s="8"/>
    </row>
    <row r="21904" spans="1:16" s="2" customFormat="1" x14ac:dyDescent="0.15">
      <c r="A21904" s="3"/>
      <c r="B21904" s="3"/>
      <c r="J21904" s="3"/>
      <c r="K21904" s="5"/>
      <c r="L21904" s="8"/>
      <c r="N21904" s="5"/>
      <c r="O21904" s="10"/>
      <c r="P21904" s="8"/>
    </row>
    <row r="21905" spans="1:16" s="2" customFormat="1" x14ac:dyDescent="0.15">
      <c r="A21905" s="3"/>
      <c r="B21905" s="3"/>
      <c r="J21905" s="3"/>
      <c r="K21905" s="5"/>
      <c r="L21905" s="8"/>
      <c r="N21905" s="5"/>
      <c r="O21905" s="10"/>
      <c r="P21905" s="8"/>
    </row>
    <row r="21906" spans="1:16" s="2" customFormat="1" x14ac:dyDescent="0.15">
      <c r="A21906" s="3"/>
      <c r="B21906" s="3"/>
      <c r="J21906" s="3"/>
      <c r="K21906" s="5"/>
      <c r="L21906" s="8"/>
      <c r="N21906" s="5"/>
      <c r="O21906" s="10"/>
      <c r="P21906" s="8"/>
    </row>
    <row r="21907" spans="1:16" s="2" customFormat="1" x14ac:dyDescent="0.15">
      <c r="A21907" s="3"/>
      <c r="B21907" s="3"/>
      <c r="J21907" s="3"/>
      <c r="K21907" s="5"/>
      <c r="L21907" s="8"/>
      <c r="N21907" s="5"/>
      <c r="O21907" s="10"/>
      <c r="P21907" s="8"/>
    </row>
    <row r="21908" spans="1:16" s="2" customFormat="1" x14ac:dyDescent="0.15">
      <c r="A21908" s="3"/>
      <c r="B21908" s="3"/>
      <c r="J21908" s="3"/>
      <c r="K21908" s="5"/>
      <c r="L21908" s="8"/>
      <c r="N21908" s="5"/>
      <c r="O21908" s="10"/>
      <c r="P21908" s="8"/>
    </row>
    <row r="21909" spans="1:16" s="2" customFormat="1" x14ac:dyDescent="0.15">
      <c r="A21909" s="3"/>
      <c r="B21909" s="3"/>
      <c r="J21909" s="3"/>
      <c r="K21909" s="5"/>
      <c r="L21909" s="8"/>
      <c r="N21909" s="5"/>
      <c r="O21909" s="10"/>
      <c r="P21909" s="8"/>
    </row>
    <row r="21910" spans="1:16" s="2" customFormat="1" x14ac:dyDescent="0.15">
      <c r="A21910" s="3"/>
      <c r="B21910" s="3"/>
      <c r="J21910" s="3"/>
      <c r="K21910" s="5"/>
      <c r="L21910" s="8"/>
      <c r="N21910" s="5"/>
      <c r="O21910" s="10"/>
      <c r="P21910" s="8"/>
    </row>
    <row r="21911" spans="1:16" s="2" customFormat="1" x14ac:dyDescent="0.15">
      <c r="A21911" s="3"/>
      <c r="B21911" s="3"/>
      <c r="J21911" s="3"/>
      <c r="K21911" s="5"/>
      <c r="L21911" s="8"/>
      <c r="N21911" s="5"/>
      <c r="O21911" s="10"/>
      <c r="P21911" s="8"/>
    </row>
    <row r="21912" spans="1:16" s="2" customFormat="1" x14ac:dyDescent="0.15">
      <c r="A21912" s="3"/>
      <c r="B21912" s="3"/>
      <c r="J21912" s="3"/>
      <c r="K21912" s="5"/>
      <c r="L21912" s="8"/>
      <c r="N21912" s="5"/>
      <c r="O21912" s="10"/>
      <c r="P21912" s="8"/>
    </row>
    <row r="21913" spans="1:16" s="2" customFormat="1" x14ac:dyDescent="0.15">
      <c r="A21913" s="3"/>
      <c r="B21913" s="3"/>
      <c r="J21913" s="3"/>
      <c r="K21913" s="5"/>
      <c r="L21913" s="8"/>
      <c r="N21913" s="5"/>
      <c r="O21913" s="10"/>
      <c r="P21913" s="8"/>
    </row>
    <row r="21914" spans="1:16" s="2" customFormat="1" x14ac:dyDescent="0.15">
      <c r="A21914" s="3"/>
      <c r="B21914" s="3"/>
      <c r="J21914" s="3"/>
      <c r="K21914" s="5"/>
      <c r="L21914" s="8"/>
      <c r="N21914" s="5"/>
      <c r="O21914" s="10"/>
      <c r="P21914" s="8"/>
    </row>
    <row r="21915" spans="1:16" s="2" customFormat="1" x14ac:dyDescent="0.15">
      <c r="A21915" s="3"/>
      <c r="B21915" s="3"/>
      <c r="J21915" s="3"/>
      <c r="K21915" s="5"/>
      <c r="L21915" s="8"/>
      <c r="N21915" s="5"/>
      <c r="O21915" s="10"/>
      <c r="P21915" s="8"/>
    </row>
    <row r="21916" spans="1:16" s="2" customFormat="1" x14ac:dyDescent="0.15">
      <c r="A21916" s="3"/>
      <c r="B21916" s="3"/>
      <c r="J21916" s="3"/>
      <c r="K21916" s="5"/>
      <c r="L21916" s="8"/>
      <c r="N21916" s="5"/>
      <c r="O21916" s="10"/>
      <c r="P21916" s="8"/>
    </row>
    <row r="21917" spans="1:16" s="2" customFormat="1" x14ac:dyDescent="0.15">
      <c r="A21917" s="3"/>
      <c r="B21917" s="3"/>
      <c r="J21917" s="3"/>
      <c r="K21917" s="5"/>
      <c r="L21917" s="8"/>
      <c r="N21917" s="5"/>
      <c r="O21917" s="10"/>
      <c r="P21917" s="8"/>
    </row>
    <row r="21918" spans="1:16" s="2" customFormat="1" x14ac:dyDescent="0.15">
      <c r="A21918" s="3"/>
      <c r="B21918" s="3"/>
      <c r="J21918" s="3"/>
      <c r="K21918" s="5"/>
      <c r="L21918" s="8"/>
      <c r="N21918" s="5"/>
      <c r="O21918" s="10"/>
      <c r="P21918" s="8"/>
    </row>
    <row r="21919" spans="1:16" s="2" customFormat="1" x14ac:dyDescent="0.15">
      <c r="A21919" s="3"/>
      <c r="B21919" s="3"/>
      <c r="J21919" s="3"/>
      <c r="K21919" s="5"/>
      <c r="L21919" s="8"/>
      <c r="N21919" s="5"/>
      <c r="O21919" s="10"/>
      <c r="P21919" s="8"/>
    </row>
    <row r="21920" spans="1:16" s="2" customFormat="1" x14ac:dyDescent="0.15">
      <c r="A21920" s="3"/>
      <c r="B21920" s="3"/>
      <c r="J21920" s="3"/>
      <c r="K21920" s="5"/>
      <c r="L21920" s="8"/>
      <c r="N21920" s="5"/>
      <c r="O21920" s="10"/>
      <c r="P21920" s="8"/>
    </row>
    <row r="21921" spans="1:16" s="2" customFormat="1" x14ac:dyDescent="0.15">
      <c r="A21921" s="3"/>
      <c r="B21921" s="3"/>
      <c r="J21921" s="3"/>
      <c r="K21921" s="5"/>
      <c r="L21921" s="8"/>
      <c r="N21921" s="5"/>
      <c r="O21921" s="10"/>
      <c r="P21921" s="8"/>
    </row>
    <row r="21922" spans="1:16" s="2" customFormat="1" x14ac:dyDescent="0.15">
      <c r="A21922" s="3"/>
      <c r="B21922" s="3"/>
      <c r="J21922" s="3"/>
      <c r="K21922" s="5"/>
      <c r="L21922" s="8"/>
      <c r="N21922" s="5"/>
      <c r="O21922" s="10"/>
      <c r="P21922" s="8"/>
    </row>
    <row r="21923" spans="1:16" s="2" customFormat="1" x14ac:dyDescent="0.15">
      <c r="A21923" s="3"/>
      <c r="B21923" s="3"/>
      <c r="J21923" s="3"/>
      <c r="K21923" s="5"/>
      <c r="L21923" s="8"/>
      <c r="N21923" s="5"/>
      <c r="O21923" s="10"/>
      <c r="P21923" s="8"/>
    </row>
    <row r="21924" spans="1:16" s="2" customFormat="1" x14ac:dyDescent="0.15">
      <c r="A21924" s="3"/>
      <c r="B21924" s="3"/>
      <c r="J21924" s="3"/>
      <c r="K21924" s="5"/>
      <c r="L21924" s="8"/>
      <c r="N21924" s="5"/>
      <c r="O21924" s="10"/>
      <c r="P21924" s="8"/>
    </row>
    <row r="21925" spans="1:16" s="2" customFormat="1" x14ac:dyDescent="0.15">
      <c r="A21925" s="3"/>
      <c r="B21925" s="3"/>
      <c r="J21925" s="3"/>
      <c r="K21925" s="5"/>
      <c r="L21925" s="8"/>
      <c r="N21925" s="5"/>
      <c r="O21925" s="10"/>
      <c r="P21925" s="8"/>
    </row>
    <row r="21926" spans="1:16" s="2" customFormat="1" x14ac:dyDescent="0.15">
      <c r="A21926" s="3"/>
      <c r="B21926" s="3"/>
      <c r="J21926" s="3"/>
      <c r="K21926" s="5"/>
      <c r="L21926" s="8"/>
      <c r="N21926" s="5"/>
      <c r="O21926" s="10"/>
      <c r="P21926" s="8"/>
    </row>
    <row r="21927" spans="1:16" s="2" customFormat="1" x14ac:dyDescent="0.15">
      <c r="A21927" s="3"/>
      <c r="B21927" s="3"/>
      <c r="J21927" s="3"/>
      <c r="K21927" s="5"/>
      <c r="L21927" s="8"/>
      <c r="N21927" s="5"/>
      <c r="O21927" s="10"/>
      <c r="P21927" s="8"/>
    </row>
    <row r="21928" spans="1:16" s="2" customFormat="1" x14ac:dyDescent="0.15">
      <c r="A21928" s="3"/>
      <c r="B21928" s="3"/>
      <c r="J21928" s="3"/>
      <c r="K21928" s="5"/>
      <c r="L21928" s="8"/>
      <c r="N21928" s="5"/>
      <c r="O21928" s="10"/>
      <c r="P21928" s="8"/>
    </row>
    <row r="21929" spans="1:16" s="2" customFormat="1" x14ac:dyDescent="0.15">
      <c r="A21929" s="3"/>
      <c r="B21929" s="3"/>
      <c r="J21929" s="3"/>
      <c r="K21929" s="5"/>
      <c r="L21929" s="8"/>
      <c r="N21929" s="5"/>
      <c r="O21929" s="10"/>
      <c r="P21929" s="8"/>
    </row>
    <row r="21930" spans="1:16" s="2" customFormat="1" x14ac:dyDescent="0.15">
      <c r="A21930" s="3"/>
      <c r="B21930" s="3"/>
      <c r="J21930" s="3"/>
      <c r="K21930" s="5"/>
      <c r="L21930" s="8"/>
      <c r="N21930" s="5"/>
      <c r="O21930" s="10"/>
      <c r="P21930" s="8"/>
    </row>
    <row r="21931" spans="1:16" s="2" customFormat="1" x14ac:dyDescent="0.15">
      <c r="A21931" s="3"/>
      <c r="B21931" s="3"/>
      <c r="J21931" s="3"/>
      <c r="K21931" s="5"/>
      <c r="L21931" s="8"/>
      <c r="N21931" s="5"/>
      <c r="O21931" s="10"/>
      <c r="P21931" s="8"/>
    </row>
    <row r="21932" spans="1:16" s="2" customFormat="1" x14ac:dyDescent="0.15">
      <c r="A21932" s="3"/>
      <c r="B21932" s="3"/>
      <c r="J21932" s="3"/>
      <c r="K21932" s="5"/>
      <c r="L21932" s="8"/>
      <c r="N21932" s="5"/>
      <c r="O21932" s="10"/>
      <c r="P21932" s="8"/>
    </row>
    <row r="21933" spans="1:16" s="2" customFormat="1" x14ac:dyDescent="0.15">
      <c r="A21933" s="3"/>
      <c r="B21933" s="3"/>
      <c r="J21933" s="3"/>
      <c r="K21933" s="5"/>
      <c r="L21933" s="8"/>
      <c r="N21933" s="5"/>
      <c r="O21933" s="10"/>
      <c r="P21933" s="8"/>
    </row>
    <row r="21934" spans="1:16" s="2" customFormat="1" x14ac:dyDescent="0.15">
      <c r="A21934" s="3"/>
      <c r="B21934" s="3"/>
      <c r="J21934" s="3"/>
      <c r="K21934" s="5"/>
      <c r="L21934" s="8"/>
      <c r="N21934" s="5"/>
      <c r="O21934" s="10"/>
      <c r="P21934" s="8"/>
    </row>
    <row r="21935" spans="1:16" s="2" customFormat="1" x14ac:dyDescent="0.15">
      <c r="A21935" s="3"/>
      <c r="B21935" s="3"/>
      <c r="J21935" s="3"/>
      <c r="K21935" s="5"/>
      <c r="L21935" s="8"/>
      <c r="N21935" s="5"/>
      <c r="O21935" s="10"/>
      <c r="P21935" s="8"/>
    </row>
    <row r="21936" spans="1:16" s="2" customFormat="1" x14ac:dyDescent="0.15">
      <c r="A21936" s="3"/>
      <c r="B21936" s="3"/>
      <c r="J21936" s="3"/>
      <c r="K21936" s="5"/>
      <c r="L21936" s="8"/>
      <c r="N21936" s="5"/>
      <c r="O21936" s="10"/>
      <c r="P21936" s="8"/>
    </row>
    <row r="21937" spans="1:16" s="2" customFormat="1" x14ac:dyDescent="0.15">
      <c r="A21937" s="3"/>
      <c r="B21937" s="3"/>
      <c r="J21937" s="3"/>
      <c r="K21937" s="5"/>
      <c r="L21937" s="8"/>
      <c r="N21937" s="5"/>
      <c r="O21937" s="10"/>
      <c r="P21937" s="8"/>
    </row>
    <row r="21938" spans="1:16" s="2" customFormat="1" x14ac:dyDescent="0.15">
      <c r="A21938" s="3"/>
      <c r="B21938" s="3"/>
      <c r="J21938" s="3"/>
      <c r="K21938" s="5"/>
      <c r="L21938" s="8"/>
      <c r="N21938" s="5"/>
      <c r="O21938" s="10"/>
      <c r="P21938" s="8"/>
    </row>
    <row r="21939" spans="1:16" s="2" customFormat="1" x14ac:dyDescent="0.15">
      <c r="A21939" s="3"/>
      <c r="B21939" s="3"/>
      <c r="J21939" s="3"/>
      <c r="K21939" s="5"/>
      <c r="L21939" s="8"/>
      <c r="N21939" s="5"/>
      <c r="O21939" s="10"/>
      <c r="P21939" s="8"/>
    </row>
    <row r="21940" spans="1:16" s="2" customFormat="1" x14ac:dyDescent="0.15">
      <c r="A21940" s="3"/>
      <c r="B21940" s="3"/>
      <c r="J21940" s="3"/>
      <c r="K21940" s="5"/>
      <c r="L21940" s="8"/>
      <c r="N21940" s="5"/>
      <c r="O21940" s="10"/>
      <c r="P21940" s="8"/>
    </row>
    <row r="21941" spans="1:16" s="2" customFormat="1" x14ac:dyDescent="0.15">
      <c r="A21941" s="3"/>
      <c r="B21941" s="3"/>
      <c r="J21941" s="3"/>
      <c r="K21941" s="5"/>
      <c r="L21941" s="8"/>
      <c r="N21941" s="5"/>
      <c r="O21941" s="10"/>
      <c r="P21941" s="8"/>
    </row>
    <row r="21942" spans="1:16" s="2" customFormat="1" x14ac:dyDescent="0.15">
      <c r="A21942" s="3"/>
      <c r="B21942" s="3"/>
      <c r="J21942" s="3"/>
      <c r="K21942" s="5"/>
      <c r="L21942" s="8"/>
      <c r="N21942" s="5"/>
      <c r="O21942" s="10"/>
      <c r="P21942" s="8"/>
    </row>
    <row r="21943" spans="1:16" s="2" customFormat="1" x14ac:dyDescent="0.15">
      <c r="A21943" s="3"/>
      <c r="B21943" s="3"/>
      <c r="J21943" s="3"/>
      <c r="K21943" s="5"/>
      <c r="L21943" s="8"/>
      <c r="N21943" s="5"/>
      <c r="O21943" s="10"/>
      <c r="P21943" s="8"/>
    </row>
    <row r="21944" spans="1:16" s="2" customFormat="1" x14ac:dyDescent="0.15">
      <c r="A21944" s="3"/>
      <c r="B21944" s="3"/>
      <c r="J21944" s="3"/>
      <c r="K21944" s="5"/>
      <c r="L21944" s="8"/>
      <c r="N21944" s="5"/>
      <c r="O21944" s="10"/>
      <c r="P21944" s="8"/>
    </row>
    <row r="21945" spans="1:16" s="2" customFormat="1" x14ac:dyDescent="0.15">
      <c r="A21945" s="3"/>
      <c r="B21945" s="3"/>
      <c r="J21945" s="3"/>
      <c r="K21945" s="5"/>
      <c r="L21945" s="8"/>
      <c r="N21945" s="5"/>
      <c r="O21945" s="10"/>
      <c r="P21945" s="8"/>
    </row>
    <row r="21946" spans="1:16" s="2" customFormat="1" x14ac:dyDescent="0.15">
      <c r="A21946" s="3"/>
      <c r="B21946" s="3"/>
      <c r="J21946" s="3"/>
      <c r="K21946" s="5"/>
      <c r="L21946" s="8"/>
      <c r="N21946" s="5"/>
      <c r="O21946" s="10"/>
      <c r="P21946" s="8"/>
    </row>
    <row r="21947" spans="1:16" s="2" customFormat="1" x14ac:dyDescent="0.15">
      <c r="A21947" s="3"/>
      <c r="B21947" s="3"/>
      <c r="J21947" s="3"/>
      <c r="K21947" s="5"/>
      <c r="L21947" s="8"/>
      <c r="N21947" s="5"/>
      <c r="O21947" s="10"/>
      <c r="P21947" s="8"/>
    </row>
    <row r="21948" spans="1:16" s="2" customFormat="1" x14ac:dyDescent="0.15">
      <c r="A21948" s="3"/>
      <c r="B21948" s="3"/>
      <c r="J21948" s="3"/>
      <c r="K21948" s="5"/>
      <c r="L21948" s="8"/>
      <c r="N21948" s="5"/>
      <c r="O21948" s="10"/>
      <c r="P21948" s="8"/>
    </row>
    <row r="21949" spans="1:16" s="2" customFormat="1" x14ac:dyDescent="0.15">
      <c r="A21949" s="3"/>
      <c r="B21949" s="3"/>
      <c r="J21949" s="3"/>
      <c r="K21949" s="5"/>
      <c r="L21949" s="8"/>
      <c r="N21949" s="5"/>
      <c r="O21949" s="10"/>
      <c r="P21949" s="8"/>
    </row>
    <row r="21950" spans="1:16" s="2" customFormat="1" x14ac:dyDescent="0.15">
      <c r="A21950" s="3"/>
      <c r="B21950" s="3"/>
      <c r="J21950" s="3"/>
      <c r="K21950" s="5"/>
      <c r="L21950" s="8"/>
      <c r="N21950" s="5"/>
      <c r="O21950" s="10"/>
      <c r="P21950" s="8"/>
    </row>
    <row r="21951" spans="1:16" s="2" customFormat="1" x14ac:dyDescent="0.15">
      <c r="A21951" s="3"/>
      <c r="B21951" s="3"/>
      <c r="J21951" s="3"/>
      <c r="K21951" s="5"/>
      <c r="L21951" s="8"/>
      <c r="N21951" s="5"/>
      <c r="O21951" s="10"/>
      <c r="P21951" s="8"/>
    </row>
    <row r="21952" spans="1:16" s="2" customFormat="1" x14ac:dyDescent="0.15">
      <c r="A21952" s="3"/>
      <c r="B21952" s="3"/>
      <c r="J21952" s="3"/>
      <c r="K21952" s="5"/>
      <c r="L21952" s="8"/>
      <c r="N21952" s="5"/>
      <c r="O21952" s="10"/>
      <c r="P21952" s="8"/>
    </row>
    <row r="21953" spans="1:16" s="2" customFormat="1" x14ac:dyDescent="0.15">
      <c r="A21953" s="3"/>
      <c r="B21953" s="3"/>
      <c r="J21953" s="3"/>
      <c r="K21953" s="5"/>
      <c r="L21953" s="8"/>
      <c r="N21953" s="5"/>
      <c r="O21953" s="10"/>
      <c r="P21953" s="8"/>
    </row>
    <row r="21954" spans="1:16" s="2" customFormat="1" x14ac:dyDescent="0.15">
      <c r="A21954" s="3"/>
      <c r="B21954" s="3"/>
      <c r="J21954" s="3"/>
      <c r="K21954" s="5"/>
      <c r="L21954" s="8"/>
      <c r="N21954" s="5"/>
      <c r="O21954" s="10"/>
      <c r="P21954" s="8"/>
    </row>
    <row r="21955" spans="1:16" s="2" customFormat="1" x14ac:dyDescent="0.15">
      <c r="A21955" s="3"/>
      <c r="B21955" s="3"/>
      <c r="J21955" s="3"/>
      <c r="K21955" s="5"/>
      <c r="L21955" s="8"/>
      <c r="N21955" s="5"/>
      <c r="O21955" s="10"/>
      <c r="P21955" s="8"/>
    </row>
    <row r="21956" spans="1:16" s="2" customFormat="1" x14ac:dyDescent="0.15">
      <c r="A21956" s="3"/>
      <c r="B21956" s="3"/>
      <c r="J21956" s="3"/>
      <c r="K21956" s="5"/>
      <c r="L21956" s="8"/>
      <c r="N21956" s="5"/>
      <c r="O21956" s="10"/>
      <c r="P21956" s="8"/>
    </row>
    <row r="21957" spans="1:16" s="2" customFormat="1" x14ac:dyDescent="0.15">
      <c r="A21957" s="3"/>
      <c r="B21957" s="3"/>
      <c r="J21957" s="3"/>
      <c r="K21957" s="5"/>
      <c r="L21957" s="8"/>
      <c r="N21957" s="5"/>
      <c r="O21957" s="10"/>
      <c r="P21957" s="8"/>
    </row>
    <row r="21958" spans="1:16" s="2" customFormat="1" x14ac:dyDescent="0.15">
      <c r="A21958" s="3"/>
      <c r="B21958" s="3"/>
      <c r="J21958" s="3"/>
      <c r="K21958" s="5"/>
      <c r="L21958" s="8"/>
      <c r="N21958" s="5"/>
      <c r="O21958" s="10"/>
      <c r="P21958" s="8"/>
    </row>
    <row r="21959" spans="1:16" s="2" customFormat="1" x14ac:dyDescent="0.15">
      <c r="A21959" s="3"/>
      <c r="B21959" s="3"/>
      <c r="J21959" s="3"/>
      <c r="K21959" s="5"/>
      <c r="L21959" s="8"/>
      <c r="N21959" s="5"/>
      <c r="O21959" s="10"/>
      <c r="P21959" s="8"/>
    </row>
    <row r="21960" spans="1:16" s="2" customFormat="1" x14ac:dyDescent="0.15">
      <c r="A21960" s="3"/>
      <c r="B21960" s="3"/>
      <c r="J21960" s="3"/>
      <c r="K21960" s="5"/>
      <c r="L21960" s="8"/>
      <c r="N21960" s="5"/>
      <c r="O21960" s="10"/>
      <c r="P21960" s="8"/>
    </row>
    <row r="21961" spans="1:16" s="2" customFormat="1" x14ac:dyDescent="0.15">
      <c r="A21961" s="3"/>
      <c r="B21961" s="3"/>
      <c r="J21961" s="3"/>
      <c r="K21961" s="5"/>
      <c r="L21961" s="8"/>
      <c r="N21961" s="5"/>
      <c r="O21961" s="10"/>
      <c r="P21961" s="8"/>
    </row>
    <row r="21962" spans="1:16" s="2" customFormat="1" x14ac:dyDescent="0.15">
      <c r="A21962" s="3"/>
      <c r="B21962" s="3"/>
      <c r="J21962" s="3"/>
      <c r="K21962" s="5"/>
      <c r="L21962" s="8"/>
      <c r="N21962" s="5"/>
      <c r="O21962" s="10"/>
      <c r="P21962" s="8"/>
    </row>
    <row r="21963" spans="1:16" s="2" customFormat="1" x14ac:dyDescent="0.15">
      <c r="A21963" s="3"/>
      <c r="B21963" s="3"/>
      <c r="J21963" s="3"/>
      <c r="K21963" s="5"/>
      <c r="L21963" s="8"/>
      <c r="N21963" s="5"/>
      <c r="O21963" s="10"/>
      <c r="P21963" s="8"/>
    </row>
    <row r="21964" spans="1:16" s="2" customFormat="1" x14ac:dyDescent="0.15">
      <c r="A21964" s="3"/>
      <c r="B21964" s="3"/>
      <c r="J21964" s="3"/>
      <c r="K21964" s="5"/>
      <c r="L21964" s="8"/>
      <c r="N21964" s="5"/>
      <c r="O21964" s="10"/>
      <c r="P21964" s="8"/>
    </row>
    <row r="21965" spans="1:16" s="2" customFormat="1" x14ac:dyDescent="0.15">
      <c r="A21965" s="3"/>
      <c r="B21965" s="3"/>
      <c r="J21965" s="3"/>
      <c r="K21965" s="5"/>
      <c r="L21965" s="8"/>
      <c r="N21965" s="5"/>
      <c r="O21965" s="10"/>
      <c r="P21965" s="8"/>
    </row>
    <row r="21966" spans="1:16" s="2" customFormat="1" x14ac:dyDescent="0.15">
      <c r="A21966" s="3"/>
      <c r="B21966" s="3"/>
      <c r="J21966" s="3"/>
      <c r="K21966" s="5"/>
      <c r="L21966" s="8"/>
      <c r="N21966" s="5"/>
      <c r="O21966" s="10"/>
      <c r="P21966" s="8"/>
    </row>
    <row r="21967" spans="1:16" s="2" customFormat="1" x14ac:dyDescent="0.15">
      <c r="A21967" s="3"/>
      <c r="B21967" s="3"/>
      <c r="J21967" s="3"/>
      <c r="K21967" s="5"/>
      <c r="L21967" s="8"/>
      <c r="N21967" s="5"/>
      <c r="O21967" s="10"/>
      <c r="P21967" s="8"/>
    </row>
    <row r="21968" spans="1:16" s="2" customFormat="1" x14ac:dyDescent="0.15">
      <c r="A21968" s="3"/>
      <c r="B21968" s="3"/>
      <c r="J21968" s="3"/>
      <c r="K21968" s="5"/>
      <c r="L21968" s="8"/>
      <c r="N21968" s="5"/>
      <c r="O21968" s="10"/>
      <c r="P21968" s="8"/>
    </row>
    <row r="21969" spans="1:16" s="2" customFormat="1" x14ac:dyDescent="0.15">
      <c r="A21969" s="3"/>
      <c r="B21969" s="3"/>
      <c r="J21969" s="3"/>
      <c r="K21969" s="5"/>
      <c r="L21969" s="8"/>
      <c r="N21969" s="5"/>
      <c r="O21969" s="10"/>
      <c r="P21969" s="8"/>
    </row>
    <row r="21970" spans="1:16" s="2" customFormat="1" x14ac:dyDescent="0.15">
      <c r="A21970" s="3"/>
      <c r="B21970" s="3"/>
      <c r="J21970" s="3"/>
      <c r="K21970" s="5"/>
      <c r="L21970" s="8"/>
      <c r="N21970" s="5"/>
      <c r="O21970" s="10"/>
      <c r="P21970" s="8"/>
    </row>
    <row r="21971" spans="1:16" s="2" customFormat="1" x14ac:dyDescent="0.15">
      <c r="A21971" s="3"/>
      <c r="B21971" s="3"/>
      <c r="J21971" s="3"/>
      <c r="K21971" s="5"/>
      <c r="L21971" s="8"/>
      <c r="N21971" s="5"/>
      <c r="O21971" s="10"/>
      <c r="P21971" s="8"/>
    </row>
    <row r="21972" spans="1:16" s="2" customFormat="1" x14ac:dyDescent="0.15">
      <c r="A21972" s="3"/>
      <c r="B21972" s="3"/>
      <c r="J21972" s="3"/>
      <c r="K21972" s="5"/>
      <c r="L21972" s="8"/>
      <c r="N21972" s="5"/>
      <c r="O21972" s="10"/>
      <c r="P21972" s="8"/>
    </row>
    <row r="21973" spans="1:16" s="2" customFormat="1" x14ac:dyDescent="0.15">
      <c r="A21973" s="3"/>
      <c r="B21973" s="3"/>
      <c r="J21973" s="3"/>
      <c r="K21973" s="5"/>
      <c r="L21973" s="8"/>
      <c r="N21973" s="5"/>
      <c r="O21973" s="10"/>
      <c r="P21973" s="8"/>
    </row>
    <row r="21974" spans="1:16" s="2" customFormat="1" x14ac:dyDescent="0.15">
      <c r="A21974" s="3"/>
      <c r="B21974" s="3"/>
      <c r="J21974" s="3"/>
      <c r="K21974" s="5"/>
      <c r="L21974" s="8"/>
      <c r="N21974" s="5"/>
      <c r="O21974" s="10"/>
      <c r="P21974" s="8"/>
    </row>
    <row r="21975" spans="1:16" s="2" customFormat="1" x14ac:dyDescent="0.15">
      <c r="A21975" s="3"/>
      <c r="B21975" s="3"/>
      <c r="J21975" s="3"/>
      <c r="K21975" s="5"/>
      <c r="L21975" s="8"/>
      <c r="N21975" s="5"/>
      <c r="O21975" s="10"/>
      <c r="P21975" s="8"/>
    </row>
    <row r="21976" spans="1:16" s="2" customFormat="1" x14ac:dyDescent="0.15">
      <c r="A21976" s="3"/>
      <c r="B21976" s="3"/>
      <c r="J21976" s="3"/>
      <c r="K21976" s="5"/>
      <c r="L21976" s="8"/>
      <c r="N21976" s="5"/>
      <c r="O21976" s="10"/>
      <c r="P21976" s="8"/>
    </row>
    <row r="21977" spans="1:16" s="2" customFormat="1" x14ac:dyDescent="0.15">
      <c r="A21977" s="3"/>
      <c r="B21977" s="3"/>
      <c r="J21977" s="3"/>
      <c r="K21977" s="5"/>
      <c r="L21977" s="8"/>
      <c r="N21977" s="5"/>
      <c r="O21977" s="10"/>
      <c r="P21977" s="8"/>
    </row>
    <row r="21978" spans="1:16" s="2" customFormat="1" x14ac:dyDescent="0.15">
      <c r="A21978" s="3"/>
      <c r="B21978" s="3"/>
      <c r="J21978" s="3"/>
      <c r="K21978" s="5"/>
      <c r="L21978" s="8"/>
      <c r="N21978" s="5"/>
      <c r="O21978" s="10"/>
      <c r="P21978" s="8"/>
    </row>
    <row r="21979" spans="1:16" s="2" customFormat="1" x14ac:dyDescent="0.15">
      <c r="A21979" s="3"/>
      <c r="B21979" s="3"/>
      <c r="J21979" s="3"/>
      <c r="K21979" s="5"/>
      <c r="L21979" s="8"/>
      <c r="N21979" s="5"/>
      <c r="O21979" s="10"/>
      <c r="P21979" s="8"/>
    </row>
    <row r="21980" spans="1:16" s="2" customFormat="1" x14ac:dyDescent="0.15">
      <c r="A21980" s="3"/>
      <c r="B21980" s="3"/>
      <c r="J21980" s="3"/>
      <c r="K21980" s="5"/>
      <c r="L21980" s="8"/>
      <c r="N21980" s="5"/>
      <c r="O21980" s="10"/>
      <c r="P21980" s="8"/>
    </row>
    <row r="21981" spans="1:16" s="2" customFormat="1" x14ac:dyDescent="0.15">
      <c r="A21981" s="3"/>
      <c r="B21981" s="3"/>
      <c r="J21981" s="3"/>
      <c r="K21981" s="5"/>
      <c r="L21981" s="8"/>
      <c r="N21981" s="5"/>
      <c r="O21981" s="10"/>
      <c r="P21981" s="8"/>
    </row>
    <row r="21982" spans="1:16" s="2" customFormat="1" x14ac:dyDescent="0.15">
      <c r="A21982" s="3"/>
      <c r="B21982" s="3"/>
      <c r="J21982" s="3"/>
      <c r="K21982" s="5"/>
      <c r="L21982" s="8"/>
      <c r="N21982" s="5"/>
      <c r="O21982" s="10"/>
      <c r="P21982" s="8"/>
    </row>
    <row r="21983" spans="1:16" s="2" customFormat="1" x14ac:dyDescent="0.15">
      <c r="A21983" s="3"/>
      <c r="B21983" s="3"/>
      <c r="J21983" s="3"/>
      <c r="K21983" s="5"/>
      <c r="L21983" s="8"/>
      <c r="N21983" s="5"/>
      <c r="O21983" s="10"/>
      <c r="P21983" s="8"/>
    </row>
    <row r="21984" spans="1:16" s="2" customFormat="1" x14ac:dyDescent="0.15">
      <c r="A21984" s="3"/>
      <c r="B21984" s="3"/>
      <c r="J21984" s="3"/>
      <c r="K21984" s="5"/>
      <c r="L21984" s="8"/>
      <c r="N21984" s="5"/>
      <c r="O21984" s="10"/>
      <c r="P21984" s="8"/>
    </row>
    <row r="21985" spans="1:16" s="2" customFormat="1" x14ac:dyDescent="0.15">
      <c r="A21985" s="3"/>
      <c r="B21985" s="3"/>
      <c r="J21985" s="3"/>
      <c r="K21985" s="5"/>
      <c r="L21985" s="8"/>
      <c r="N21985" s="5"/>
      <c r="O21985" s="10"/>
      <c r="P21985" s="8"/>
    </row>
    <row r="21986" spans="1:16" s="2" customFormat="1" x14ac:dyDescent="0.15">
      <c r="A21986" s="3"/>
      <c r="B21986" s="3"/>
      <c r="J21986" s="3"/>
      <c r="K21986" s="5"/>
      <c r="L21986" s="8"/>
      <c r="N21986" s="5"/>
      <c r="O21986" s="10"/>
      <c r="P21986" s="8"/>
    </row>
    <row r="21987" spans="1:16" s="2" customFormat="1" x14ac:dyDescent="0.15">
      <c r="A21987" s="3"/>
      <c r="B21987" s="3"/>
      <c r="J21987" s="3"/>
      <c r="K21987" s="5"/>
      <c r="L21987" s="8"/>
      <c r="N21987" s="5"/>
      <c r="O21987" s="10"/>
      <c r="P21987" s="8"/>
    </row>
    <row r="21988" spans="1:16" s="2" customFormat="1" x14ac:dyDescent="0.15">
      <c r="A21988" s="3"/>
      <c r="B21988" s="3"/>
      <c r="J21988" s="3"/>
      <c r="K21988" s="5"/>
      <c r="L21988" s="8"/>
      <c r="N21988" s="5"/>
      <c r="O21988" s="10"/>
      <c r="P21988" s="8"/>
    </row>
    <row r="21989" spans="1:16" s="2" customFormat="1" x14ac:dyDescent="0.15">
      <c r="A21989" s="3"/>
      <c r="B21989" s="3"/>
      <c r="J21989" s="3"/>
      <c r="K21989" s="5"/>
      <c r="L21989" s="8"/>
      <c r="N21989" s="5"/>
      <c r="O21989" s="10"/>
      <c r="P21989" s="8"/>
    </row>
    <row r="21990" spans="1:16" s="2" customFormat="1" x14ac:dyDescent="0.15">
      <c r="A21990" s="3"/>
      <c r="B21990" s="3"/>
      <c r="J21990" s="3"/>
      <c r="K21990" s="5"/>
      <c r="L21990" s="8"/>
      <c r="N21990" s="5"/>
      <c r="O21990" s="10"/>
      <c r="P21990" s="8"/>
    </row>
    <row r="21991" spans="1:16" s="2" customFormat="1" x14ac:dyDescent="0.15">
      <c r="A21991" s="3"/>
      <c r="B21991" s="3"/>
      <c r="J21991" s="3"/>
      <c r="K21991" s="5"/>
      <c r="L21991" s="8"/>
      <c r="N21991" s="5"/>
      <c r="O21991" s="10"/>
      <c r="P21991" s="8"/>
    </row>
    <row r="21992" spans="1:16" s="2" customFormat="1" x14ac:dyDescent="0.15">
      <c r="A21992" s="3"/>
      <c r="B21992" s="3"/>
      <c r="J21992" s="3"/>
      <c r="K21992" s="5"/>
      <c r="L21992" s="8"/>
      <c r="N21992" s="5"/>
      <c r="O21992" s="10"/>
      <c r="P21992" s="8"/>
    </row>
    <row r="21993" spans="1:16" s="2" customFormat="1" x14ac:dyDescent="0.15">
      <c r="A21993" s="3"/>
      <c r="B21993" s="3"/>
      <c r="J21993" s="3"/>
      <c r="K21993" s="5"/>
      <c r="L21993" s="8"/>
      <c r="N21993" s="5"/>
      <c r="O21993" s="10"/>
      <c r="P21993" s="8"/>
    </row>
    <row r="21994" spans="1:16" s="2" customFormat="1" x14ac:dyDescent="0.15">
      <c r="A21994" s="3"/>
      <c r="B21994" s="3"/>
      <c r="J21994" s="3"/>
      <c r="K21994" s="5"/>
      <c r="L21994" s="8"/>
      <c r="N21994" s="5"/>
      <c r="O21994" s="10"/>
      <c r="P21994" s="8"/>
    </row>
    <row r="21995" spans="1:16" s="2" customFormat="1" x14ac:dyDescent="0.15">
      <c r="A21995" s="3"/>
      <c r="B21995" s="3"/>
      <c r="J21995" s="3"/>
      <c r="K21995" s="5"/>
      <c r="L21995" s="8"/>
      <c r="N21995" s="5"/>
      <c r="O21995" s="10"/>
      <c r="P21995" s="8"/>
    </row>
    <row r="21996" spans="1:16" s="2" customFormat="1" x14ac:dyDescent="0.15">
      <c r="A21996" s="3"/>
      <c r="B21996" s="3"/>
      <c r="J21996" s="3"/>
      <c r="K21996" s="5"/>
      <c r="L21996" s="8"/>
      <c r="N21996" s="5"/>
      <c r="O21996" s="10"/>
      <c r="P21996" s="8"/>
    </row>
    <row r="21997" spans="1:16" s="2" customFormat="1" x14ac:dyDescent="0.15">
      <c r="A21997" s="3"/>
      <c r="B21997" s="3"/>
      <c r="J21997" s="3"/>
      <c r="K21997" s="5"/>
      <c r="L21997" s="8"/>
      <c r="N21997" s="5"/>
      <c r="O21997" s="10"/>
      <c r="P21997" s="8"/>
    </row>
    <row r="21998" spans="1:16" s="2" customFormat="1" x14ac:dyDescent="0.15">
      <c r="A21998" s="3"/>
      <c r="B21998" s="3"/>
      <c r="J21998" s="3"/>
      <c r="K21998" s="5"/>
      <c r="L21998" s="8"/>
      <c r="N21998" s="5"/>
      <c r="O21998" s="10"/>
      <c r="P21998" s="8"/>
    </row>
    <row r="21999" spans="1:16" s="2" customFormat="1" x14ac:dyDescent="0.15">
      <c r="A21999" s="3"/>
      <c r="B21999" s="3"/>
      <c r="J21999" s="3"/>
      <c r="K21999" s="5"/>
      <c r="L21999" s="8"/>
      <c r="N21999" s="5"/>
      <c r="O21999" s="10"/>
      <c r="P21999" s="8"/>
    </row>
    <row r="22000" spans="1:16" s="2" customFormat="1" x14ac:dyDescent="0.15">
      <c r="A22000" s="3"/>
      <c r="B22000" s="3"/>
      <c r="J22000" s="3"/>
      <c r="K22000" s="5"/>
      <c r="L22000" s="8"/>
      <c r="N22000" s="5"/>
      <c r="O22000" s="10"/>
      <c r="P22000" s="8"/>
    </row>
    <row r="22001" spans="1:16" s="2" customFormat="1" x14ac:dyDescent="0.15">
      <c r="A22001" s="3"/>
      <c r="B22001" s="3"/>
      <c r="J22001" s="3"/>
      <c r="K22001" s="5"/>
      <c r="L22001" s="8"/>
      <c r="N22001" s="5"/>
      <c r="O22001" s="10"/>
      <c r="P22001" s="8"/>
    </row>
    <row r="22002" spans="1:16" s="2" customFormat="1" x14ac:dyDescent="0.15">
      <c r="A22002" s="3"/>
      <c r="B22002" s="3"/>
      <c r="J22002" s="3"/>
      <c r="K22002" s="5"/>
      <c r="L22002" s="8"/>
      <c r="N22002" s="5"/>
      <c r="O22002" s="10"/>
      <c r="P22002" s="8"/>
    </row>
    <row r="22003" spans="1:16" s="2" customFormat="1" x14ac:dyDescent="0.15">
      <c r="A22003" s="3"/>
      <c r="B22003" s="3"/>
      <c r="J22003" s="3"/>
      <c r="K22003" s="5"/>
      <c r="L22003" s="8"/>
      <c r="N22003" s="5"/>
      <c r="O22003" s="10"/>
      <c r="P22003" s="8"/>
    </row>
    <row r="22004" spans="1:16" s="2" customFormat="1" x14ac:dyDescent="0.15">
      <c r="A22004" s="3"/>
      <c r="B22004" s="3"/>
      <c r="J22004" s="3"/>
      <c r="K22004" s="5"/>
      <c r="L22004" s="8"/>
      <c r="N22004" s="5"/>
      <c r="O22004" s="10"/>
      <c r="P22004" s="8"/>
    </row>
    <row r="22005" spans="1:16" s="2" customFormat="1" x14ac:dyDescent="0.15">
      <c r="A22005" s="3"/>
      <c r="B22005" s="3"/>
      <c r="J22005" s="3"/>
      <c r="K22005" s="5"/>
      <c r="L22005" s="8"/>
      <c r="N22005" s="5"/>
      <c r="O22005" s="10"/>
      <c r="P22005" s="8"/>
    </row>
    <row r="22006" spans="1:16" s="2" customFormat="1" x14ac:dyDescent="0.15">
      <c r="A22006" s="3"/>
      <c r="B22006" s="3"/>
      <c r="J22006" s="3"/>
      <c r="K22006" s="5"/>
      <c r="L22006" s="8"/>
      <c r="N22006" s="5"/>
      <c r="O22006" s="10"/>
      <c r="P22006" s="8"/>
    </row>
    <row r="22007" spans="1:16" s="2" customFormat="1" x14ac:dyDescent="0.15">
      <c r="A22007" s="3"/>
      <c r="B22007" s="3"/>
      <c r="J22007" s="3"/>
      <c r="K22007" s="5"/>
      <c r="L22007" s="8"/>
      <c r="N22007" s="5"/>
      <c r="O22007" s="10"/>
      <c r="P22007" s="8"/>
    </row>
    <row r="22008" spans="1:16" s="2" customFormat="1" x14ac:dyDescent="0.15">
      <c r="A22008" s="3"/>
      <c r="B22008" s="3"/>
      <c r="J22008" s="3"/>
      <c r="K22008" s="5"/>
      <c r="L22008" s="8"/>
      <c r="N22008" s="5"/>
      <c r="O22008" s="10"/>
      <c r="P22008" s="8"/>
    </row>
    <row r="22009" spans="1:16" s="2" customFormat="1" x14ac:dyDescent="0.15">
      <c r="A22009" s="3"/>
      <c r="B22009" s="3"/>
      <c r="J22009" s="3"/>
      <c r="K22009" s="5"/>
      <c r="L22009" s="8"/>
      <c r="N22009" s="5"/>
      <c r="O22009" s="10"/>
      <c r="P22009" s="8"/>
    </row>
    <row r="22010" spans="1:16" s="2" customFormat="1" x14ac:dyDescent="0.15">
      <c r="A22010" s="3"/>
      <c r="B22010" s="3"/>
      <c r="J22010" s="3"/>
      <c r="K22010" s="5"/>
      <c r="L22010" s="8"/>
      <c r="N22010" s="5"/>
      <c r="O22010" s="10"/>
      <c r="P22010" s="8"/>
    </row>
    <row r="22011" spans="1:16" s="2" customFormat="1" x14ac:dyDescent="0.15">
      <c r="A22011" s="3"/>
      <c r="B22011" s="3"/>
      <c r="J22011" s="3"/>
      <c r="K22011" s="5"/>
      <c r="L22011" s="8"/>
      <c r="N22011" s="5"/>
      <c r="O22011" s="10"/>
      <c r="P22011" s="8"/>
    </row>
    <row r="22012" spans="1:16" s="2" customFormat="1" x14ac:dyDescent="0.15">
      <c r="A22012" s="3"/>
      <c r="B22012" s="3"/>
      <c r="J22012" s="3"/>
      <c r="K22012" s="5"/>
      <c r="L22012" s="8"/>
      <c r="N22012" s="5"/>
      <c r="O22012" s="10"/>
      <c r="P22012" s="8"/>
    </row>
    <row r="22013" spans="1:16" s="2" customFormat="1" x14ac:dyDescent="0.15">
      <c r="A22013" s="3"/>
      <c r="B22013" s="3"/>
      <c r="J22013" s="3"/>
      <c r="K22013" s="5"/>
      <c r="L22013" s="8"/>
      <c r="N22013" s="5"/>
      <c r="O22013" s="10"/>
      <c r="P22013" s="8"/>
    </row>
    <row r="22014" spans="1:16" s="2" customFormat="1" x14ac:dyDescent="0.15">
      <c r="A22014" s="3"/>
      <c r="B22014" s="3"/>
      <c r="J22014" s="3"/>
      <c r="K22014" s="5"/>
      <c r="L22014" s="8"/>
      <c r="N22014" s="5"/>
      <c r="O22014" s="10"/>
      <c r="P22014" s="8"/>
    </row>
    <row r="22015" spans="1:16" s="2" customFormat="1" x14ac:dyDescent="0.15">
      <c r="A22015" s="3"/>
      <c r="B22015" s="3"/>
      <c r="J22015" s="3"/>
      <c r="K22015" s="5"/>
      <c r="L22015" s="8"/>
      <c r="N22015" s="5"/>
      <c r="O22015" s="10"/>
      <c r="P22015" s="8"/>
    </row>
    <row r="22016" spans="1:16" s="2" customFormat="1" x14ac:dyDescent="0.15">
      <c r="A22016" s="3"/>
      <c r="B22016" s="3"/>
      <c r="J22016" s="3"/>
      <c r="K22016" s="5"/>
      <c r="L22016" s="8"/>
      <c r="N22016" s="5"/>
      <c r="O22016" s="10"/>
      <c r="P22016" s="8"/>
    </row>
    <row r="22017" spans="1:16" s="2" customFormat="1" x14ac:dyDescent="0.15">
      <c r="A22017" s="3"/>
      <c r="B22017" s="3"/>
      <c r="J22017" s="3"/>
      <c r="K22017" s="5"/>
      <c r="L22017" s="8"/>
      <c r="N22017" s="5"/>
      <c r="O22017" s="10"/>
      <c r="P22017" s="8"/>
    </row>
    <row r="22018" spans="1:16" s="2" customFormat="1" x14ac:dyDescent="0.15">
      <c r="A22018" s="3"/>
      <c r="B22018" s="3"/>
      <c r="J22018" s="3"/>
      <c r="K22018" s="5"/>
      <c r="L22018" s="8"/>
      <c r="N22018" s="5"/>
      <c r="O22018" s="10"/>
      <c r="P22018" s="8"/>
    </row>
    <row r="22019" spans="1:16" s="2" customFormat="1" x14ac:dyDescent="0.15">
      <c r="A22019" s="3"/>
      <c r="B22019" s="3"/>
      <c r="J22019" s="3"/>
      <c r="K22019" s="5"/>
      <c r="L22019" s="8"/>
      <c r="N22019" s="5"/>
      <c r="O22019" s="10"/>
      <c r="P22019" s="8"/>
    </row>
    <row r="22020" spans="1:16" s="2" customFormat="1" x14ac:dyDescent="0.15">
      <c r="A22020" s="3"/>
      <c r="B22020" s="3"/>
      <c r="J22020" s="3"/>
      <c r="K22020" s="5"/>
      <c r="L22020" s="8"/>
      <c r="N22020" s="5"/>
      <c r="O22020" s="10"/>
      <c r="P22020" s="8"/>
    </row>
    <row r="22021" spans="1:16" s="2" customFormat="1" x14ac:dyDescent="0.15">
      <c r="A22021" s="3"/>
      <c r="B22021" s="3"/>
      <c r="J22021" s="3"/>
      <c r="K22021" s="5"/>
      <c r="L22021" s="8"/>
      <c r="N22021" s="5"/>
      <c r="O22021" s="10"/>
      <c r="P22021" s="8"/>
    </row>
    <row r="22022" spans="1:16" s="2" customFormat="1" x14ac:dyDescent="0.15">
      <c r="A22022" s="3"/>
      <c r="B22022" s="3"/>
      <c r="J22022" s="3"/>
      <c r="K22022" s="5"/>
      <c r="L22022" s="8"/>
      <c r="N22022" s="5"/>
      <c r="O22022" s="10"/>
      <c r="P22022" s="8"/>
    </row>
    <row r="22023" spans="1:16" s="2" customFormat="1" x14ac:dyDescent="0.15">
      <c r="A22023" s="3"/>
      <c r="B22023" s="3"/>
      <c r="J22023" s="3"/>
      <c r="K22023" s="5"/>
      <c r="L22023" s="8"/>
      <c r="N22023" s="5"/>
      <c r="O22023" s="10"/>
      <c r="P22023" s="8"/>
    </row>
    <row r="22024" spans="1:16" s="2" customFormat="1" x14ac:dyDescent="0.15">
      <c r="A22024" s="3"/>
      <c r="B22024" s="3"/>
      <c r="J22024" s="3"/>
      <c r="K22024" s="5"/>
      <c r="L22024" s="8"/>
      <c r="N22024" s="5"/>
      <c r="O22024" s="10"/>
      <c r="P22024" s="8"/>
    </row>
    <row r="22025" spans="1:16" s="2" customFormat="1" x14ac:dyDescent="0.15">
      <c r="A22025" s="3"/>
      <c r="B22025" s="3"/>
      <c r="J22025" s="3"/>
      <c r="K22025" s="5"/>
      <c r="L22025" s="8"/>
      <c r="N22025" s="5"/>
      <c r="O22025" s="10"/>
      <c r="P22025" s="8"/>
    </row>
    <row r="22026" spans="1:16" s="2" customFormat="1" x14ac:dyDescent="0.15">
      <c r="A22026" s="3"/>
      <c r="B22026" s="3"/>
      <c r="J22026" s="3"/>
      <c r="K22026" s="5"/>
      <c r="L22026" s="8"/>
      <c r="N22026" s="5"/>
      <c r="O22026" s="10"/>
      <c r="P22026" s="8"/>
    </row>
    <row r="22027" spans="1:16" s="2" customFormat="1" x14ac:dyDescent="0.15">
      <c r="A22027" s="3"/>
      <c r="B22027" s="3"/>
      <c r="J22027" s="3"/>
      <c r="K22027" s="5"/>
      <c r="L22027" s="8"/>
      <c r="N22027" s="5"/>
      <c r="O22027" s="10"/>
      <c r="P22027" s="8"/>
    </row>
    <row r="22028" spans="1:16" s="2" customFormat="1" x14ac:dyDescent="0.15">
      <c r="A22028" s="3"/>
      <c r="B22028" s="3"/>
      <c r="J22028" s="3"/>
      <c r="K22028" s="5"/>
      <c r="L22028" s="8"/>
      <c r="N22028" s="5"/>
      <c r="O22028" s="10"/>
      <c r="P22028" s="8"/>
    </row>
    <row r="22029" spans="1:16" s="2" customFormat="1" x14ac:dyDescent="0.15">
      <c r="A22029" s="3"/>
      <c r="B22029" s="3"/>
      <c r="J22029" s="3"/>
      <c r="K22029" s="5"/>
      <c r="L22029" s="8"/>
      <c r="N22029" s="5"/>
      <c r="O22029" s="10"/>
      <c r="P22029" s="8"/>
    </row>
    <row r="22030" spans="1:16" s="2" customFormat="1" x14ac:dyDescent="0.15">
      <c r="A22030" s="3"/>
      <c r="B22030" s="3"/>
      <c r="J22030" s="3"/>
      <c r="K22030" s="5"/>
      <c r="L22030" s="8"/>
      <c r="N22030" s="5"/>
      <c r="O22030" s="10"/>
      <c r="P22030" s="8"/>
    </row>
    <row r="22031" spans="1:16" s="2" customFormat="1" x14ac:dyDescent="0.15">
      <c r="A22031" s="3"/>
      <c r="B22031" s="3"/>
      <c r="J22031" s="3"/>
      <c r="K22031" s="5"/>
      <c r="L22031" s="8"/>
      <c r="N22031" s="5"/>
      <c r="O22031" s="10"/>
      <c r="P22031" s="8"/>
    </row>
    <row r="22032" spans="1:16" s="2" customFormat="1" x14ac:dyDescent="0.15">
      <c r="A22032" s="3"/>
      <c r="B22032" s="3"/>
      <c r="J22032" s="3"/>
      <c r="K22032" s="5"/>
      <c r="L22032" s="8"/>
      <c r="N22032" s="5"/>
      <c r="O22032" s="10"/>
      <c r="P22032" s="8"/>
    </row>
    <row r="22033" spans="1:16" s="2" customFormat="1" x14ac:dyDescent="0.15">
      <c r="A22033" s="3"/>
      <c r="B22033" s="3"/>
      <c r="J22033" s="3"/>
      <c r="K22033" s="5"/>
      <c r="L22033" s="8"/>
      <c r="N22033" s="5"/>
      <c r="O22033" s="10"/>
      <c r="P22033" s="8"/>
    </row>
    <row r="22034" spans="1:16" s="2" customFormat="1" x14ac:dyDescent="0.15">
      <c r="A22034" s="3"/>
      <c r="B22034" s="3"/>
      <c r="J22034" s="3"/>
      <c r="K22034" s="5"/>
      <c r="L22034" s="8"/>
      <c r="N22034" s="5"/>
      <c r="O22034" s="10"/>
      <c r="P22034" s="8"/>
    </row>
    <row r="22035" spans="1:16" s="2" customFormat="1" x14ac:dyDescent="0.15">
      <c r="A22035" s="3"/>
      <c r="B22035" s="3"/>
      <c r="J22035" s="3"/>
      <c r="K22035" s="5"/>
      <c r="L22035" s="8"/>
      <c r="N22035" s="5"/>
      <c r="O22035" s="10"/>
      <c r="P22035" s="8"/>
    </row>
    <row r="22036" spans="1:16" s="2" customFormat="1" x14ac:dyDescent="0.15">
      <c r="A22036" s="3"/>
      <c r="B22036" s="3"/>
      <c r="J22036" s="3"/>
      <c r="K22036" s="5"/>
      <c r="L22036" s="8"/>
      <c r="N22036" s="5"/>
      <c r="O22036" s="10"/>
      <c r="P22036" s="8"/>
    </row>
    <row r="22037" spans="1:16" s="2" customFormat="1" x14ac:dyDescent="0.15">
      <c r="A22037" s="3"/>
      <c r="B22037" s="3"/>
      <c r="J22037" s="3"/>
      <c r="K22037" s="5"/>
      <c r="L22037" s="8"/>
      <c r="N22037" s="5"/>
      <c r="O22037" s="10"/>
      <c r="P22037" s="8"/>
    </row>
    <row r="22038" spans="1:16" s="2" customFormat="1" x14ac:dyDescent="0.15">
      <c r="A22038" s="3"/>
      <c r="B22038" s="3"/>
      <c r="J22038" s="3"/>
      <c r="K22038" s="5"/>
      <c r="L22038" s="8"/>
      <c r="N22038" s="5"/>
      <c r="O22038" s="10"/>
      <c r="P22038" s="8"/>
    </row>
    <row r="22039" spans="1:16" s="2" customFormat="1" x14ac:dyDescent="0.15">
      <c r="A22039" s="3"/>
      <c r="B22039" s="3"/>
      <c r="J22039" s="3"/>
      <c r="K22039" s="5"/>
      <c r="L22039" s="8"/>
      <c r="N22039" s="5"/>
      <c r="O22039" s="10"/>
      <c r="P22039" s="8"/>
    </row>
    <row r="22040" spans="1:16" s="2" customFormat="1" x14ac:dyDescent="0.15">
      <c r="A22040" s="3"/>
      <c r="B22040" s="3"/>
      <c r="J22040" s="3"/>
      <c r="K22040" s="5"/>
      <c r="L22040" s="8"/>
      <c r="N22040" s="5"/>
      <c r="O22040" s="10"/>
      <c r="P22040" s="8"/>
    </row>
    <row r="22041" spans="1:16" s="2" customFormat="1" x14ac:dyDescent="0.15">
      <c r="A22041" s="3"/>
      <c r="B22041" s="3"/>
      <c r="J22041" s="3"/>
      <c r="K22041" s="5"/>
      <c r="L22041" s="8"/>
      <c r="N22041" s="5"/>
      <c r="O22041" s="10"/>
      <c r="P22041" s="8"/>
    </row>
    <row r="22042" spans="1:16" s="2" customFormat="1" x14ac:dyDescent="0.15">
      <c r="A22042" s="3"/>
      <c r="B22042" s="3"/>
      <c r="J22042" s="3"/>
      <c r="K22042" s="5"/>
      <c r="L22042" s="8"/>
      <c r="N22042" s="5"/>
      <c r="O22042" s="10"/>
      <c r="P22042" s="8"/>
    </row>
    <row r="22043" spans="1:16" s="2" customFormat="1" x14ac:dyDescent="0.15">
      <c r="A22043" s="3"/>
      <c r="B22043" s="3"/>
      <c r="J22043" s="3"/>
      <c r="K22043" s="5"/>
      <c r="L22043" s="8"/>
      <c r="N22043" s="5"/>
      <c r="O22043" s="10"/>
      <c r="P22043" s="8"/>
    </row>
    <row r="22044" spans="1:16" s="2" customFormat="1" x14ac:dyDescent="0.15">
      <c r="A22044" s="3"/>
      <c r="B22044" s="3"/>
      <c r="J22044" s="3"/>
      <c r="K22044" s="5"/>
      <c r="L22044" s="8"/>
      <c r="N22044" s="5"/>
      <c r="O22044" s="10"/>
      <c r="P22044" s="8"/>
    </row>
    <row r="22045" spans="1:16" s="2" customFormat="1" x14ac:dyDescent="0.15">
      <c r="A22045" s="3"/>
      <c r="B22045" s="3"/>
      <c r="J22045" s="3"/>
      <c r="K22045" s="5"/>
      <c r="L22045" s="8"/>
      <c r="N22045" s="5"/>
      <c r="O22045" s="10"/>
      <c r="P22045" s="8"/>
    </row>
    <row r="22046" spans="1:16" s="2" customFormat="1" x14ac:dyDescent="0.15">
      <c r="A22046" s="3"/>
      <c r="B22046" s="3"/>
      <c r="J22046" s="3"/>
      <c r="K22046" s="5"/>
      <c r="L22046" s="8"/>
      <c r="N22046" s="5"/>
      <c r="O22046" s="10"/>
      <c r="P22046" s="8"/>
    </row>
    <row r="22047" spans="1:16" s="2" customFormat="1" x14ac:dyDescent="0.15">
      <c r="A22047" s="3"/>
      <c r="B22047" s="3"/>
      <c r="J22047" s="3"/>
      <c r="K22047" s="5"/>
      <c r="L22047" s="8"/>
      <c r="N22047" s="5"/>
      <c r="O22047" s="10"/>
      <c r="P22047" s="8"/>
    </row>
    <row r="22048" spans="1:16" s="2" customFormat="1" x14ac:dyDescent="0.15">
      <c r="A22048" s="3"/>
      <c r="B22048" s="3"/>
      <c r="J22048" s="3"/>
      <c r="K22048" s="5"/>
      <c r="L22048" s="8"/>
      <c r="N22048" s="5"/>
      <c r="O22048" s="10"/>
      <c r="P22048" s="8"/>
    </row>
    <row r="22049" spans="1:16" s="2" customFormat="1" x14ac:dyDescent="0.15">
      <c r="A22049" s="3"/>
      <c r="B22049" s="3"/>
      <c r="J22049" s="3"/>
      <c r="K22049" s="5"/>
      <c r="L22049" s="8"/>
      <c r="N22049" s="5"/>
      <c r="O22049" s="10"/>
      <c r="P22049" s="8"/>
    </row>
    <row r="22050" spans="1:16" s="2" customFormat="1" x14ac:dyDescent="0.15">
      <c r="A22050" s="3"/>
      <c r="B22050" s="3"/>
      <c r="J22050" s="3"/>
      <c r="K22050" s="5"/>
      <c r="L22050" s="8"/>
      <c r="N22050" s="5"/>
      <c r="O22050" s="10"/>
      <c r="P22050" s="8"/>
    </row>
    <row r="22051" spans="1:16" s="2" customFormat="1" x14ac:dyDescent="0.15">
      <c r="A22051" s="3"/>
      <c r="B22051" s="3"/>
      <c r="J22051" s="3"/>
      <c r="K22051" s="5"/>
      <c r="L22051" s="8"/>
      <c r="N22051" s="5"/>
      <c r="O22051" s="10"/>
      <c r="P22051" s="8"/>
    </row>
    <row r="22052" spans="1:16" s="2" customFormat="1" x14ac:dyDescent="0.15">
      <c r="A22052" s="3"/>
      <c r="B22052" s="3"/>
      <c r="J22052" s="3"/>
      <c r="K22052" s="5"/>
      <c r="L22052" s="8"/>
      <c r="N22052" s="5"/>
      <c r="O22052" s="10"/>
      <c r="P22052" s="8"/>
    </row>
    <row r="22053" spans="1:16" s="2" customFormat="1" x14ac:dyDescent="0.15">
      <c r="A22053" s="3"/>
      <c r="B22053" s="3"/>
      <c r="J22053" s="3"/>
      <c r="K22053" s="5"/>
      <c r="L22053" s="8"/>
      <c r="N22053" s="5"/>
      <c r="O22053" s="10"/>
      <c r="P22053" s="8"/>
    </row>
    <row r="22054" spans="1:16" s="2" customFormat="1" x14ac:dyDescent="0.15">
      <c r="A22054" s="3"/>
      <c r="B22054" s="3"/>
      <c r="J22054" s="3"/>
      <c r="K22054" s="5"/>
      <c r="L22054" s="8"/>
      <c r="N22054" s="5"/>
      <c r="O22054" s="10"/>
      <c r="P22054" s="8"/>
    </row>
    <row r="22055" spans="1:16" s="2" customFormat="1" x14ac:dyDescent="0.15">
      <c r="A22055" s="3"/>
      <c r="B22055" s="3"/>
      <c r="J22055" s="3"/>
      <c r="K22055" s="5"/>
      <c r="L22055" s="8"/>
      <c r="N22055" s="5"/>
      <c r="O22055" s="10"/>
      <c r="P22055" s="8"/>
    </row>
    <row r="22056" spans="1:16" s="2" customFormat="1" x14ac:dyDescent="0.15">
      <c r="A22056" s="3"/>
      <c r="B22056" s="3"/>
      <c r="J22056" s="3"/>
      <c r="K22056" s="5"/>
      <c r="L22056" s="8"/>
      <c r="N22056" s="5"/>
      <c r="O22056" s="10"/>
      <c r="P22056" s="8"/>
    </row>
    <row r="22057" spans="1:16" s="2" customFormat="1" x14ac:dyDescent="0.15">
      <c r="A22057" s="3"/>
      <c r="B22057" s="3"/>
      <c r="J22057" s="3"/>
      <c r="K22057" s="5"/>
      <c r="L22057" s="8"/>
      <c r="N22057" s="5"/>
      <c r="O22057" s="10"/>
      <c r="P22057" s="8"/>
    </row>
    <row r="22058" spans="1:16" s="2" customFormat="1" x14ac:dyDescent="0.15">
      <c r="A22058" s="3"/>
      <c r="B22058" s="3"/>
      <c r="J22058" s="3"/>
      <c r="K22058" s="5"/>
      <c r="L22058" s="8"/>
      <c r="N22058" s="5"/>
      <c r="O22058" s="10"/>
      <c r="P22058" s="8"/>
    </row>
    <row r="22059" spans="1:16" s="2" customFormat="1" x14ac:dyDescent="0.15">
      <c r="A22059" s="3"/>
      <c r="B22059" s="3"/>
      <c r="J22059" s="3"/>
      <c r="K22059" s="5"/>
      <c r="L22059" s="8"/>
      <c r="N22059" s="5"/>
      <c r="O22059" s="10"/>
      <c r="P22059" s="8"/>
    </row>
    <row r="22060" spans="1:16" s="2" customFormat="1" x14ac:dyDescent="0.15">
      <c r="A22060" s="3"/>
      <c r="B22060" s="3"/>
      <c r="J22060" s="3"/>
      <c r="K22060" s="5"/>
      <c r="L22060" s="8"/>
      <c r="N22060" s="5"/>
      <c r="O22060" s="10"/>
      <c r="P22060" s="8"/>
    </row>
    <row r="22061" spans="1:16" s="2" customFormat="1" x14ac:dyDescent="0.15">
      <c r="A22061" s="3"/>
      <c r="B22061" s="3"/>
      <c r="J22061" s="3"/>
      <c r="K22061" s="5"/>
      <c r="L22061" s="8"/>
      <c r="N22061" s="5"/>
      <c r="O22061" s="10"/>
      <c r="P22061" s="8"/>
    </row>
    <row r="22062" spans="1:16" s="2" customFormat="1" x14ac:dyDescent="0.15">
      <c r="A22062" s="3"/>
      <c r="B22062" s="3"/>
      <c r="J22062" s="3"/>
      <c r="K22062" s="5"/>
      <c r="L22062" s="8"/>
      <c r="N22062" s="5"/>
      <c r="O22062" s="10"/>
      <c r="P22062" s="8"/>
    </row>
    <row r="22063" spans="1:16" s="2" customFormat="1" x14ac:dyDescent="0.15">
      <c r="A22063" s="3"/>
      <c r="B22063" s="3"/>
      <c r="J22063" s="3"/>
      <c r="K22063" s="5"/>
      <c r="L22063" s="8"/>
      <c r="N22063" s="5"/>
      <c r="O22063" s="10"/>
      <c r="P22063" s="8"/>
    </row>
    <row r="22064" spans="1:16" s="2" customFormat="1" x14ac:dyDescent="0.15">
      <c r="A22064" s="3"/>
      <c r="B22064" s="3"/>
      <c r="J22064" s="3"/>
      <c r="K22064" s="5"/>
      <c r="L22064" s="8"/>
      <c r="N22064" s="5"/>
      <c r="O22064" s="10"/>
      <c r="P22064" s="8"/>
    </row>
    <row r="22065" spans="1:16" s="2" customFormat="1" x14ac:dyDescent="0.15">
      <c r="A22065" s="3"/>
      <c r="B22065" s="3"/>
      <c r="J22065" s="3"/>
      <c r="K22065" s="5"/>
      <c r="L22065" s="8"/>
      <c r="N22065" s="5"/>
      <c r="O22065" s="10"/>
      <c r="P22065" s="8"/>
    </row>
    <row r="22066" spans="1:16" s="2" customFormat="1" x14ac:dyDescent="0.15">
      <c r="A22066" s="3"/>
      <c r="B22066" s="3"/>
      <c r="J22066" s="3"/>
      <c r="K22066" s="5"/>
      <c r="L22066" s="8"/>
      <c r="N22066" s="5"/>
      <c r="O22066" s="10"/>
      <c r="P22066" s="8"/>
    </row>
    <row r="22067" spans="1:16" s="2" customFormat="1" x14ac:dyDescent="0.15">
      <c r="A22067" s="3"/>
      <c r="B22067" s="3"/>
      <c r="J22067" s="3"/>
      <c r="K22067" s="5"/>
      <c r="L22067" s="8"/>
      <c r="N22067" s="5"/>
      <c r="O22067" s="10"/>
      <c r="P22067" s="8"/>
    </row>
    <row r="22068" spans="1:16" s="2" customFormat="1" x14ac:dyDescent="0.15">
      <c r="A22068" s="3"/>
      <c r="B22068" s="3"/>
      <c r="J22068" s="3"/>
      <c r="K22068" s="5"/>
      <c r="L22068" s="8"/>
      <c r="N22068" s="5"/>
      <c r="O22068" s="10"/>
      <c r="P22068" s="8"/>
    </row>
    <row r="22069" spans="1:16" s="2" customFormat="1" x14ac:dyDescent="0.15">
      <c r="A22069" s="3"/>
      <c r="B22069" s="3"/>
      <c r="J22069" s="3"/>
      <c r="K22069" s="5"/>
      <c r="L22069" s="8"/>
      <c r="N22069" s="5"/>
      <c r="O22069" s="10"/>
      <c r="P22069" s="8"/>
    </row>
    <row r="22070" spans="1:16" s="2" customFormat="1" x14ac:dyDescent="0.15">
      <c r="A22070" s="3"/>
      <c r="B22070" s="3"/>
      <c r="J22070" s="3"/>
      <c r="K22070" s="5"/>
      <c r="L22070" s="8"/>
      <c r="N22070" s="5"/>
      <c r="O22070" s="10"/>
      <c r="P22070" s="8"/>
    </row>
    <row r="22071" spans="1:16" s="2" customFormat="1" x14ac:dyDescent="0.15">
      <c r="A22071" s="3"/>
      <c r="B22071" s="3"/>
      <c r="J22071" s="3"/>
      <c r="K22071" s="5"/>
      <c r="L22071" s="8"/>
      <c r="N22071" s="5"/>
      <c r="O22071" s="10"/>
      <c r="P22071" s="8"/>
    </row>
    <row r="22072" spans="1:16" s="2" customFormat="1" x14ac:dyDescent="0.15">
      <c r="A22072" s="3"/>
      <c r="B22072" s="3"/>
      <c r="J22072" s="3"/>
      <c r="K22072" s="5"/>
      <c r="L22072" s="8"/>
      <c r="N22072" s="5"/>
      <c r="O22072" s="10"/>
      <c r="P22072" s="8"/>
    </row>
    <row r="22073" spans="1:16" s="2" customFormat="1" x14ac:dyDescent="0.15">
      <c r="A22073" s="3"/>
      <c r="B22073" s="3"/>
      <c r="J22073" s="3"/>
      <c r="K22073" s="5"/>
      <c r="L22073" s="8"/>
      <c r="N22073" s="5"/>
      <c r="O22073" s="10"/>
      <c r="P22073" s="8"/>
    </row>
    <row r="22074" spans="1:16" s="2" customFormat="1" x14ac:dyDescent="0.15">
      <c r="A22074" s="3"/>
      <c r="B22074" s="3"/>
      <c r="J22074" s="3"/>
      <c r="K22074" s="5"/>
      <c r="L22074" s="8"/>
      <c r="N22074" s="5"/>
      <c r="O22074" s="10"/>
      <c r="P22074" s="8"/>
    </row>
    <row r="22075" spans="1:16" s="2" customFormat="1" x14ac:dyDescent="0.15">
      <c r="A22075" s="3"/>
      <c r="B22075" s="3"/>
      <c r="J22075" s="3"/>
      <c r="K22075" s="5"/>
      <c r="L22075" s="8"/>
      <c r="N22075" s="5"/>
      <c r="O22075" s="10"/>
      <c r="P22075" s="8"/>
    </row>
    <row r="22076" spans="1:16" s="2" customFormat="1" x14ac:dyDescent="0.15">
      <c r="A22076" s="3"/>
      <c r="B22076" s="3"/>
      <c r="J22076" s="3"/>
      <c r="K22076" s="5"/>
      <c r="L22076" s="8"/>
      <c r="N22076" s="5"/>
      <c r="O22076" s="10"/>
      <c r="P22076" s="8"/>
    </row>
    <row r="22077" spans="1:16" s="2" customFormat="1" x14ac:dyDescent="0.15">
      <c r="A22077" s="3"/>
      <c r="B22077" s="3"/>
      <c r="J22077" s="3"/>
      <c r="K22077" s="5"/>
      <c r="L22077" s="8"/>
      <c r="N22077" s="5"/>
      <c r="O22077" s="10"/>
      <c r="P22077" s="8"/>
    </row>
    <row r="22078" spans="1:16" s="2" customFormat="1" x14ac:dyDescent="0.15">
      <c r="A22078" s="3"/>
      <c r="B22078" s="3"/>
      <c r="J22078" s="3"/>
      <c r="K22078" s="5"/>
      <c r="L22078" s="8"/>
      <c r="N22078" s="5"/>
      <c r="O22078" s="10"/>
      <c r="P22078" s="8"/>
    </row>
    <row r="22079" spans="1:16" s="2" customFormat="1" x14ac:dyDescent="0.15">
      <c r="A22079" s="3"/>
      <c r="B22079" s="3"/>
      <c r="J22079" s="3"/>
      <c r="K22079" s="5"/>
      <c r="L22079" s="8"/>
      <c r="N22079" s="5"/>
      <c r="O22079" s="10"/>
      <c r="P22079" s="8"/>
    </row>
    <row r="22080" spans="1:16" s="2" customFormat="1" x14ac:dyDescent="0.15">
      <c r="A22080" s="3"/>
      <c r="B22080" s="3"/>
      <c r="J22080" s="3"/>
      <c r="K22080" s="5"/>
      <c r="L22080" s="8"/>
      <c r="N22080" s="5"/>
      <c r="O22080" s="10"/>
      <c r="P22080" s="8"/>
    </row>
    <row r="22081" spans="1:16" s="2" customFormat="1" x14ac:dyDescent="0.15">
      <c r="A22081" s="3"/>
      <c r="B22081" s="3"/>
      <c r="J22081" s="3"/>
      <c r="K22081" s="5"/>
      <c r="L22081" s="8"/>
      <c r="N22081" s="5"/>
      <c r="O22081" s="10"/>
      <c r="P22081" s="8"/>
    </row>
    <row r="22082" spans="1:16" s="2" customFormat="1" x14ac:dyDescent="0.15">
      <c r="A22082" s="3"/>
      <c r="B22082" s="3"/>
      <c r="J22082" s="3"/>
      <c r="K22082" s="5"/>
      <c r="L22082" s="8"/>
      <c r="N22082" s="5"/>
      <c r="O22082" s="10"/>
      <c r="P22082" s="8"/>
    </row>
    <row r="22083" spans="1:16" s="2" customFormat="1" x14ac:dyDescent="0.15">
      <c r="A22083" s="3"/>
      <c r="B22083" s="3"/>
      <c r="J22083" s="3"/>
      <c r="K22083" s="5"/>
      <c r="L22083" s="8"/>
      <c r="N22083" s="5"/>
      <c r="O22083" s="10"/>
      <c r="P22083" s="8"/>
    </row>
    <row r="22084" spans="1:16" s="2" customFormat="1" x14ac:dyDescent="0.15">
      <c r="A22084" s="3"/>
      <c r="B22084" s="3"/>
      <c r="J22084" s="3"/>
      <c r="K22084" s="5"/>
      <c r="L22084" s="8"/>
      <c r="N22084" s="5"/>
      <c r="O22084" s="10"/>
      <c r="P22084" s="8"/>
    </row>
    <row r="22085" spans="1:16" s="2" customFormat="1" x14ac:dyDescent="0.15">
      <c r="A22085" s="3"/>
      <c r="B22085" s="3"/>
      <c r="J22085" s="3"/>
      <c r="K22085" s="5"/>
      <c r="L22085" s="8"/>
      <c r="N22085" s="5"/>
      <c r="O22085" s="10"/>
      <c r="P22085" s="8"/>
    </row>
    <row r="22086" spans="1:16" s="2" customFormat="1" x14ac:dyDescent="0.15">
      <c r="A22086" s="3"/>
      <c r="B22086" s="3"/>
      <c r="J22086" s="3"/>
      <c r="K22086" s="5"/>
      <c r="L22086" s="8"/>
      <c r="N22086" s="5"/>
      <c r="O22086" s="10"/>
      <c r="P22086" s="8"/>
    </row>
    <row r="22087" spans="1:16" s="2" customFormat="1" x14ac:dyDescent="0.15">
      <c r="A22087" s="3"/>
      <c r="B22087" s="3"/>
      <c r="J22087" s="3"/>
      <c r="K22087" s="5"/>
      <c r="L22087" s="8"/>
      <c r="N22087" s="5"/>
      <c r="O22087" s="10"/>
      <c r="P22087" s="8"/>
    </row>
    <row r="22088" spans="1:16" s="2" customFormat="1" x14ac:dyDescent="0.15">
      <c r="A22088" s="3"/>
      <c r="B22088" s="3"/>
      <c r="J22088" s="3"/>
      <c r="K22088" s="5"/>
      <c r="L22088" s="8"/>
      <c r="N22088" s="5"/>
      <c r="O22088" s="10"/>
      <c r="P22088" s="8"/>
    </row>
    <row r="22089" spans="1:16" s="2" customFormat="1" x14ac:dyDescent="0.15">
      <c r="A22089" s="3"/>
      <c r="B22089" s="3"/>
      <c r="J22089" s="3"/>
      <c r="K22089" s="5"/>
      <c r="L22089" s="8"/>
      <c r="N22089" s="5"/>
      <c r="O22089" s="10"/>
      <c r="P22089" s="8"/>
    </row>
    <row r="22090" spans="1:16" s="2" customFormat="1" x14ac:dyDescent="0.15">
      <c r="A22090" s="3"/>
      <c r="B22090" s="3"/>
      <c r="J22090" s="3"/>
      <c r="K22090" s="5"/>
      <c r="L22090" s="8"/>
      <c r="N22090" s="5"/>
      <c r="O22090" s="10"/>
      <c r="P22090" s="8"/>
    </row>
    <row r="22091" spans="1:16" s="2" customFormat="1" x14ac:dyDescent="0.15">
      <c r="A22091" s="3"/>
      <c r="B22091" s="3"/>
      <c r="J22091" s="3"/>
      <c r="K22091" s="5"/>
      <c r="L22091" s="8"/>
      <c r="N22091" s="5"/>
      <c r="O22091" s="10"/>
      <c r="P22091" s="8"/>
    </row>
    <row r="22092" spans="1:16" s="2" customFormat="1" x14ac:dyDescent="0.15">
      <c r="A22092" s="3"/>
      <c r="B22092" s="3"/>
      <c r="J22092" s="3"/>
      <c r="K22092" s="5"/>
      <c r="L22092" s="8"/>
      <c r="N22092" s="5"/>
      <c r="O22092" s="10"/>
      <c r="P22092" s="8"/>
    </row>
    <row r="22093" spans="1:16" s="2" customFormat="1" x14ac:dyDescent="0.15">
      <c r="A22093" s="3"/>
      <c r="B22093" s="3"/>
      <c r="J22093" s="3"/>
      <c r="K22093" s="5"/>
      <c r="L22093" s="8"/>
      <c r="N22093" s="5"/>
      <c r="O22093" s="10"/>
      <c r="P22093" s="8"/>
    </row>
    <row r="22094" spans="1:16" s="2" customFormat="1" x14ac:dyDescent="0.15">
      <c r="A22094" s="3"/>
      <c r="B22094" s="3"/>
      <c r="J22094" s="3"/>
      <c r="K22094" s="5"/>
      <c r="L22094" s="8"/>
      <c r="N22094" s="5"/>
      <c r="O22094" s="10"/>
      <c r="P22094" s="8"/>
    </row>
    <row r="22095" spans="1:16" s="2" customFormat="1" x14ac:dyDescent="0.15">
      <c r="A22095" s="3"/>
      <c r="B22095" s="3"/>
      <c r="J22095" s="3"/>
      <c r="K22095" s="5"/>
      <c r="L22095" s="8"/>
      <c r="N22095" s="5"/>
      <c r="O22095" s="10"/>
      <c r="P22095" s="8"/>
    </row>
    <row r="22096" spans="1:16" s="2" customFormat="1" x14ac:dyDescent="0.15">
      <c r="A22096" s="3"/>
      <c r="B22096" s="3"/>
      <c r="J22096" s="3"/>
      <c r="K22096" s="5"/>
      <c r="L22096" s="8"/>
      <c r="N22096" s="5"/>
      <c r="O22096" s="10"/>
      <c r="P22096" s="8"/>
    </row>
    <row r="22097" spans="1:16" s="2" customFormat="1" x14ac:dyDescent="0.15">
      <c r="A22097" s="3"/>
      <c r="B22097" s="3"/>
      <c r="J22097" s="3"/>
      <c r="K22097" s="5"/>
      <c r="L22097" s="8"/>
      <c r="N22097" s="5"/>
      <c r="O22097" s="10"/>
      <c r="P22097" s="8"/>
    </row>
    <row r="22098" spans="1:16" s="2" customFormat="1" x14ac:dyDescent="0.15">
      <c r="A22098" s="3"/>
      <c r="B22098" s="3"/>
      <c r="J22098" s="3"/>
      <c r="K22098" s="5"/>
      <c r="L22098" s="8"/>
      <c r="N22098" s="5"/>
      <c r="O22098" s="10"/>
      <c r="P22098" s="8"/>
    </row>
    <row r="22099" spans="1:16" s="2" customFormat="1" x14ac:dyDescent="0.15">
      <c r="A22099" s="3"/>
      <c r="B22099" s="3"/>
      <c r="J22099" s="3"/>
      <c r="K22099" s="5"/>
      <c r="L22099" s="8"/>
      <c r="N22099" s="5"/>
      <c r="O22099" s="10"/>
      <c r="P22099" s="8"/>
    </row>
    <row r="22100" spans="1:16" s="2" customFormat="1" x14ac:dyDescent="0.15">
      <c r="A22100" s="3"/>
      <c r="B22100" s="3"/>
      <c r="J22100" s="3"/>
      <c r="K22100" s="5"/>
      <c r="L22100" s="8"/>
      <c r="N22100" s="5"/>
      <c r="O22100" s="10"/>
      <c r="P22100" s="8"/>
    </row>
    <row r="22101" spans="1:16" s="2" customFormat="1" x14ac:dyDescent="0.15">
      <c r="A22101" s="3"/>
      <c r="B22101" s="3"/>
      <c r="J22101" s="3"/>
      <c r="K22101" s="5"/>
      <c r="L22101" s="8"/>
      <c r="N22101" s="5"/>
      <c r="O22101" s="10"/>
      <c r="P22101" s="8"/>
    </row>
    <row r="22102" spans="1:16" s="2" customFormat="1" x14ac:dyDescent="0.15">
      <c r="A22102" s="3"/>
      <c r="B22102" s="3"/>
      <c r="J22102" s="3"/>
      <c r="K22102" s="5"/>
      <c r="L22102" s="8"/>
      <c r="N22102" s="5"/>
      <c r="O22102" s="10"/>
      <c r="P22102" s="8"/>
    </row>
    <row r="22103" spans="1:16" s="2" customFormat="1" x14ac:dyDescent="0.15">
      <c r="A22103" s="3"/>
      <c r="B22103" s="3"/>
      <c r="J22103" s="3"/>
      <c r="K22103" s="5"/>
      <c r="L22103" s="8"/>
      <c r="N22103" s="5"/>
      <c r="O22103" s="10"/>
      <c r="P22103" s="8"/>
    </row>
    <row r="22104" spans="1:16" s="2" customFormat="1" x14ac:dyDescent="0.15">
      <c r="A22104" s="3"/>
      <c r="B22104" s="3"/>
      <c r="J22104" s="3"/>
      <c r="K22104" s="5"/>
      <c r="L22104" s="8"/>
      <c r="N22104" s="5"/>
      <c r="O22104" s="10"/>
      <c r="P22104" s="8"/>
    </row>
    <row r="22105" spans="1:16" s="2" customFormat="1" x14ac:dyDescent="0.15">
      <c r="A22105" s="3"/>
      <c r="B22105" s="3"/>
      <c r="J22105" s="3"/>
      <c r="K22105" s="5"/>
      <c r="L22105" s="8"/>
      <c r="N22105" s="5"/>
      <c r="O22105" s="10"/>
      <c r="P22105" s="8"/>
    </row>
    <row r="22106" spans="1:16" s="2" customFormat="1" x14ac:dyDescent="0.15">
      <c r="A22106" s="3"/>
      <c r="B22106" s="3"/>
      <c r="J22106" s="3"/>
      <c r="K22106" s="5"/>
      <c r="L22106" s="8"/>
      <c r="N22106" s="5"/>
      <c r="O22106" s="10"/>
      <c r="P22106" s="8"/>
    </row>
    <row r="22107" spans="1:16" s="2" customFormat="1" x14ac:dyDescent="0.15">
      <c r="A22107" s="3"/>
      <c r="B22107" s="3"/>
      <c r="J22107" s="3"/>
      <c r="K22107" s="5"/>
      <c r="L22107" s="8"/>
      <c r="N22107" s="5"/>
      <c r="O22107" s="10"/>
      <c r="P22107" s="8"/>
    </row>
    <row r="22108" spans="1:16" s="2" customFormat="1" x14ac:dyDescent="0.15">
      <c r="A22108" s="3"/>
      <c r="B22108" s="3"/>
      <c r="J22108" s="3"/>
      <c r="K22108" s="5"/>
      <c r="L22108" s="8"/>
      <c r="N22108" s="5"/>
      <c r="O22108" s="10"/>
      <c r="P22108" s="8"/>
    </row>
    <row r="22109" spans="1:16" s="2" customFormat="1" x14ac:dyDescent="0.15">
      <c r="A22109" s="3"/>
      <c r="B22109" s="3"/>
      <c r="J22109" s="3"/>
      <c r="K22109" s="5"/>
      <c r="L22109" s="8"/>
      <c r="N22109" s="5"/>
      <c r="O22109" s="10"/>
      <c r="P22109" s="8"/>
    </row>
    <row r="22110" spans="1:16" s="2" customFormat="1" x14ac:dyDescent="0.15">
      <c r="A22110" s="3"/>
      <c r="B22110" s="3"/>
      <c r="J22110" s="3"/>
      <c r="K22110" s="5"/>
      <c r="L22110" s="8"/>
      <c r="N22110" s="5"/>
      <c r="O22110" s="10"/>
      <c r="P22110" s="8"/>
    </row>
    <row r="22111" spans="1:16" s="2" customFormat="1" x14ac:dyDescent="0.15">
      <c r="A22111" s="3"/>
      <c r="B22111" s="3"/>
      <c r="J22111" s="3"/>
      <c r="K22111" s="5"/>
      <c r="L22111" s="8"/>
      <c r="N22111" s="5"/>
      <c r="O22111" s="10"/>
      <c r="P22111" s="8"/>
    </row>
    <row r="22112" spans="1:16" s="2" customFormat="1" x14ac:dyDescent="0.15">
      <c r="A22112" s="3"/>
      <c r="B22112" s="3"/>
      <c r="J22112" s="3"/>
      <c r="K22112" s="5"/>
      <c r="L22112" s="8"/>
      <c r="N22112" s="5"/>
      <c r="O22112" s="10"/>
      <c r="P22112" s="8"/>
    </row>
    <row r="22113" spans="1:16" s="2" customFormat="1" x14ac:dyDescent="0.15">
      <c r="A22113" s="3"/>
      <c r="B22113" s="3"/>
      <c r="J22113" s="3"/>
      <c r="K22113" s="5"/>
      <c r="L22113" s="8"/>
      <c r="N22113" s="5"/>
      <c r="O22113" s="10"/>
      <c r="P22113" s="8"/>
    </row>
    <row r="22114" spans="1:16" s="2" customFormat="1" x14ac:dyDescent="0.15">
      <c r="A22114" s="3"/>
      <c r="B22114" s="3"/>
      <c r="J22114" s="3"/>
      <c r="K22114" s="5"/>
      <c r="L22114" s="8"/>
      <c r="N22114" s="5"/>
      <c r="O22114" s="10"/>
      <c r="P22114" s="8"/>
    </row>
    <row r="22115" spans="1:16" s="2" customFormat="1" x14ac:dyDescent="0.15">
      <c r="A22115" s="3"/>
      <c r="B22115" s="3"/>
      <c r="J22115" s="3"/>
      <c r="K22115" s="5"/>
      <c r="L22115" s="8"/>
      <c r="N22115" s="5"/>
      <c r="O22115" s="10"/>
      <c r="P22115" s="8"/>
    </row>
    <row r="22116" spans="1:16" s="2" customFormat="1" x14ac:dyDescent="0.15">
      <c r="A22116" s="3"/>
      <c r="B22116" s="3"/>
      <c r="J22116" s="3"/>
      <c r="K22116" s="5"/>
      <c r="L22116" s="8"/>
      <c r="N22116" s="5"/>
      <c r="O22116" s="10"/>
      <c r="P22116" s="8"/>
    </row>
    <row r="22117" spans="1:16" s="2" customFormat="1" x14ac:dyDescent="0.15">
      <c r="A22117" s="3"/>
      <c r="B22117" s="3"/>
      <c r="J22117" s="3"/>
      <c r="K22117" s="5"/>
      <c r="L22117" s="8"/>
      <c r="N22117" s="5"/>
      <c r="O22117" s="10"/>
      <c r="P22117" s="8"/>
    </row>
    <row r="22118" spans="1:16" s="2" customFormat="1" x14ac:dyDescent="0.15">
      <c r="A22118" s="3"/>
      <c r="B22118" s="3"/>
      <c r="J22118" s="3"/>
      <c r="K22118" s="5"/>
      <c r="L22118" s="8"/>
      <c r="N22118" s="5"/>
      <c r="O22118" s="10"/>
      <c r="P22118" s="8"/>
    </row>
    <row r="22119" spans="1:16" s="2" customFormat="1" x14ac:dyDescent="0.15">
      <c r="A22119" s="3"/>
      <c r="B22119" s="3"/>
      <c r="J22119" s="3"/>
      <c r="K22119" s="5"/>
      <c r="L22119" s="8"/>
      <c r="N22119" s="5"/>
      <c r="O22119" s="10"/>
      <c r="P22119" s="8"/>
    </row>
    <row r="22120" spans="1:16" s="2" customFormat="1" x14ac:dyDescent="0.15">
      <c r="A22120" s="3"/>
      <c r="B22120" s="3"/>
      <c r="J22120" s="3"/>
      <c r="K22120" s="5"/>
      <c r="L22120" s="8"/>
      <c r="N22120" s="5"/>
      <c r="O22120" s="10"/>
      <c r="P22120" s="8"/>
    </row>
    <row r="22121" spans="1:16" s="2" customFormat="1" x14ac:dyDescent="0.15">
      <c r="A22121" s="3"/>
      <c r="B22121" s="3"/>
      <c r="J22121" s="3"/>
      <c r="K22121" s="5"/>
      <c r="L22121" s="8"/>
      <c r="N22121" s="5"/>
      <c r="O22121" s="10"/>
      <c r="P22121" s="8"/>
    </row>
    <row r="22122" spans="1:16" s="2" customFormat="1" x14ac:dyDescent="0.15">
      <c r="A22122" s="3"/>
      <c r="B22122" s="3"/>
      <c r="J22122" s="3"/>
      <c r="K22122" s="5"/>
      <c r="L22122" s="8"/>
      <c r="N22122" s="5"/>
      <c r="O22122" s="10"/>
      <c r="P22122" s="8"/>
    </row>
    <row r="22123" spans="1:16" s="2" customFormat="1" x14ac:dyDescent="0.15">
      <c r="A22123" s="3"/>
      <c r="B22123" s="3"/>
      <c r="J22123" s="3"/>
      <c r="K22123" s="5"/>
      <c r="L22123" s="8"/>
      <c r="N22123" s="5"/>
      <c r="O22123" s="10"/>
      <c r="P22123" s="8"/>
    </row>
    <row r="22124" spans="1:16" s="2" customFormat="1" x14ac:dyDescent="0.15">
      <c r="A22124" s="3"/>
      <c r="B22124" s="3"/>
      <c r="J22124" s="3"/>
      <c r="K22124" s="5"/>
      <c r="L22124" s="8"/>
      <c r="N22124" s="5"/>
      <c r="O22124" s="10"/>
      <c r="P22124" s="8"/>
    </row>
    <row r="22125" spans="1:16" s="2" customFormat="1" x14ac:dyDescent="0.15">
      <c r="A22125" s="3"/>
      <c r="B22125" s="3"/>
      <c r="J22125" s="3"/>
      <c r="K22125" s="5"/>
      <c r="L22125" s="8"/>
      <c r="N22125" s="5"/>
      <c r="O22125" s="10"/>
      <c r="P22125" s="8"/>
    </row>
    <row r="22126" spans="1:16" s="2" customFormat="1" x14ac:dyDescent="0.15">
      <c r="A22126" s="3"/>
      <c r="B22126" s="3"/>
      <c r="J22126" s="3"/>
      <c r="K22126" s="5"/>
      <c r="L22126" s="8"/>
      <c r="N22126" s="5"/>
      <c r="O22126" s="10"/>
      <c r="P22126" s="8"/>
    </row>
    <row r="22127" spans="1:16" s="2" customFormat="1" x14ac:dyDescent="0.15">
      <c r="A22127" s="3"/>
      <c r="B22127" s="3"/>
      <c r="J22127" s="3"/>
      <c r="K22127" s="5"/>
      <c r="L22127" s="8"/>
      <c r="N22127" s="5"/>
      <c r="O22127" s="10"/>
      <c r="P22127" s="8"/>
    </row>
    <row r="22128" spans="1:16" s="2" customFormat="1" x14ac:dyDescent="0.15">
      <c r="A22128" s="3"/>
      <c r="B22128" s="3"/>
      <c r="J22128" s="3"/>
      <c r="K22128" s="5"/>
      <c r="L22128" s="8"/>
      <c r="N22128" s="5"/>
      <c r="O22128" s="10"/>
      <c r="P22128" s="8"/>
    </row>
    <row r="22129" spans="1:16" s="2" customFormat="1" x14ac:dyDescent="0.15">
      <c r="A22129" s="3"/>
      <c r="B22129" s="3"/>
      <c r="J22129" s="3"/>
      <c r="K22129" s="5"/>
      <c r="L22129" s="8"/>
      <c r="N22129" s="5"/>
      <c r="O22129" s="10"/>
      <c r="P22129" s="8"/>
    </row>
    <row r="22130" spans="1:16" s="2" customFormat="1" x14ac:dyDescent="0.15">
      <c r="A22130" s="3"/>
      <c r="B22130" s="3"/>
      <c r="J22130" s="3"/>
      <c r="K22130" s="5"/>
      <c r="L22130" s="8"/>
      <c r="N22130" s="5"/>
      <c r="O22130" s="10"/>
      <c r="P22130" s="8"/>
    </row>
    <row r="22131" spans="1:16" s="2" customFormat="1" x14ac:dyDescent="0.15">
      <c r="A22131" s="3"/>
      <c r="B22131" s="3"/>
      <c r="J22131" s="3"/>
      <c r="K22131" s="5"/>
      <c r="L22131" s="8"/>
      <c r="N22131" s="5"/>
      <c r="O22131" s="10"/>
      <c r="P22131" s="8"/>
    </row>
    <row r="22132" spans="1:16" s="2" customFormat="1" x14ac:dyDescent="0.15">
      <c r="A22132" s="3"/>
      <c r="B22132" s="3"/>
      <c r="J22132" s="3"/>
      <c r="K22132" s="5"/>
      <c r="L22132" s="8"/>
      <c r="N22132" s="5"/>
      <c r="O22132" s="10"/>
      <c r="P22132" s="8"/>
    </row>
    <row r="22133" spans="1:16" s="2" customFormat="1" x14ac:dyDescent="0.15">
      <c r="A22133" s="3"/>
      <c r="B22133" s="3"/>
      <c r="J22133" s="3"/>
      <c r="K22133" s="5"/>
      <c r="L22133" s="8"/>
      <c r="N22133" s="5"/>
      <c r="O22133" s="10"/>
      <c r="P22133" s="8"/>
    </row>
    <row r="22134" spans="1:16" s="2" customFormat="1" x14ac:dyDescent="0.15">
      <c r="A22134" s="3"/>
      <c r="B22134" s="3"/>
      <c r="J22134" s="3"/>
      <c r="K22134" s="5"/>
      <c r="L22134" s="8"/>
      <c r="N22134" s="5"/>
      <c r="O22134" s="10"/>
      <c r="P22134" s="8"/>
    </row>
    <row r="22135" spans="1:16" s="2" customFormat="1" x14ac:dyDescent="0.15">
      <c r="A22135" s="3"/>
      <c r="B22135" s="3"/>
      <c r="J22135" s="3"/>
      <c r="K22135" s="5"/>
      <c r="L22135" s="8"/>
      <c r="N22135" s="5"/>
      <c r="O22135" s="10"/>
      <c r="P22135" s="8"/>
    </row>
    <row r="22136" spans="1:16" s="2" customFormat="1" x14ac:dyDescent="0.15">
      <c r="A22136" s="3"/>
      <c r="B22136" s="3"/>
      <c r="J22136" s="3"/>
      <c r="K22136" s="5"/>
      <c r="L22136" s="8"/>
      <c r="N22136" s="5"/>
      <c r="O22136" s="10"/>
      <c r="P22136" s="8"/>
    </row>
    <row r="22137" spans="1:16" s="2" customFormat="1" x14ac:dyDescent="0.15">
      <c r="A22137" s="3"/>
      <c r="B22137" s="3"/>
      <c r="J22137" s="3"/>
      <c r="K22137" s="5"/>
      <c r="L22137" s="8"/>
      <c r="N22137" s="5"/>
      <c r="O22137" s="10"/>
      <c r="P22137" s="8"/>
    </row>
    <row r="22138" spans="1:16" s="2" customFormat="1" x14ac:dyDescent="0.15">
      <c r="A22138" s="3"/>
      <c r="B22138" s="3"/>
      <c r="J22138" s="3"/>
      <c r="K22138" s="5"/>
      <c r="L22138" s="8"/>
      <c r="N22138" s="5"/>
      <c r="O22138" s="10"/>
      <c r="P22138" s="8"/>
    </row>
    <row r="22139" spans="1:16" s="2" customFormat="1" x14ac:dyDescent="0.15">
      <c r="A22139" s="3"/>
      <c r="B22139" s="3"/>
      <c r="J22139" s="3"/>
      <c r="K22139" s="5"/>
      <c r="L22139" s="8"/>
      <c r="N22139" s="5"/>
      <c r="O22139" s="10"/>
      <c r="P22139" s="8"/>
    </row>
    <row r="22140" spans="1:16" s="2" customFormat="1" x14ac:dyDescent="0.15">
      <c r="A22140" s="3"/>
      <c r="B22140" s="3"/>
      <c r="J22140" s="3"/>
      <c r="K22140" s="5"/>
      <c r="L22140" s="8"/>
      <c r="N22140" s="5"/>
      <c r="O22140" s="10"/>
      <c r="P22140" s="8"/>
    </row>
    <row r="22141" spans="1:16" s="2" customFormat="1" x14ac:dyDescent="0.15">
      <c r="A22141" s="3"/>
      <c r="B22141" s="3"/>
      <c r="J22141" s="3"/>
      <c r="K22141" s="5"/>
      <c r="L22141" s="8"/>
      <c r="N22141" s="5"/>
      <c r="O22141" s="10"/>
      <c r="P22141" s="8"/>
    </row>
    <row r="22142" spans="1:16" s="2" customFormat="1" x14ac:dyDescent="0.15">
      <c r="A22142" s="3"/>
      <c r="B22142" s="3"/>
      <c r="J22142" s="3"/>
      <c r="K22142" s="5"/>
      <c r="L22142" s="8"/>
      <c r="N22142" s="5"/>
      <c r="O22142" s="10"/>
      <c r="P22142" s="8"/>
    </row>
    <row r="22143" spans="1:16" s="2" customFormat="1" x14ac:dyDescent="0.15">
      <c r="A22143" s="3"/>
      <c r="B22143" s="3"/>
      <c r="J22143" s="3"/>
      <c r="K22143" s="5"/>
      <c r="L22143" s="8"/>
      <c r="N22143" s="5"/>
      <c r="O22143" s="10"/>
      <c r="P22143" s="8"/>
    </row>
    <row r="22144" spans="1:16" s="2" customFormat="1" x14ac:dyDescent="0.15">
      <c r="A22144" s="3"/>
      <c r="B22144" s="3"/>
      <c r="J22144" s="3"/>
      <c r="K22144" s="5"/>
      <c r="L22144" s="8"/>
      <c r="N22144" s="5"/>
      <c r="O22144" s="10"/>
      <c r="P22144" s="8"/>
    </row>
    <row r="22145" spans="1:16" s="2" customFormat="1" x14ac:dyDescent="0.15">
      <c r="A22145" s="3"/>
      <c r="B22145" s="3"/>
      <c r="J22145" s="3"/>
      <c r="K22145" s="5"/>
      <c r="L22145" s="8"/>
      <c r="N22145" s="5"/>
      <c r="O22145" s="10"/>
      <c r="P22145" s="8"/>
    </row>
    <row r="22146" spans="1:16" s="2" customFormat="1" x14ac:dyDescent="0.15">
      <c r="A22146" s="3"/>
      <c r="B22146" s="3"/>
      <c r="J22146" s="3"/>
      <c r="K22146" s="5"/>
      <c r="L22146" s="8"/>
      <c r="N22146" s="5"/>
      <c r="O22146" s="10"/>
      <c r="P22146" s="8"/>
    </row>
    <row r="22147" spans="1:16" s="2" customFormat="1" x14ac:dyDescent="0.15">
      <c r="A22147" s="3"/>
      <c r="B22147" s="3"/>
      <c r="J22147" s="3"/>
      <c r="K22147" s="5"/>
      <c r="L22147" s="8"/>
      <c r="N22147" s="5"/>
      <c r="O22147" s="10"/>
      <c r="P22147" s="8"/>
    </row>
    <row r="22148" spans="1:16" s="2" customFormat="1" x14ac:dyDescent="0.15">
      <c r="A22148" s="3"/>
      <c r="B22148" s="3"/>
      <c r="J22148" s="3"/>
      <c r="K22148" s="5"/>
      <c r="L22148" s="8"/>
      <c r="N22148" s="5"/>
      <c r="O22148" s="10"/>
      <c r="P22148" s="8"/>
    </row>
    <row r="22149" spans="1:16" s="2" customFormat="1" x14ac:dyDescent="0.15">
      <c r="A22149" s="3"/>
      <c r="B22149" s="3"/>
      <c r="J22149" s="3"/>
      <c r="K22149" s="5"/>
      <c r="L22149" s="8"/>
      <c r="N22149" s="5"/>
      <c r="O22149" s="10"/>
      <c r="P22149" s="8"/>
    </row>
    <row r="22150" spans="1:16" s="2" customFormat="1" x14ac:dyDescent="0.15">
      <c r="A22150" s="3"/>
      <c r="B22150" s="3"/>
      <c r="J22150" s="3"/>
      <c r="K22150" s="5"/>
      <c r="L22150" s="8"/>
      <c r="N22150" s="5"/>
      <c r="O22150" s="10"/>
      <c r="P22150" s="8"/>
    </row>
    <row r="22151" spans="1:16" s="2" customFormat="1" x14ac:dyDescent="0.15">
      <c r="A22151" s="3"/>
      <c r="B22151" s="3"/>
      <c r="J22151" s="3"/>
      <c r="K22151" s="5"/>
      <c r="L22151" s="8"/>
      <c r="N22151" s="5"/>
      <c r="O22151" s="10"/>
      <c r="P22151" s="8"/>
    </row>
    <row r="22152" spans="1:16" s="2" customFormat="1" x14ac:dyDescent="0.15">
      <c r="A22152" s="3"/>
      <c r="B22152" s="3"/>
      <c r="J22152" s="3"/>
      <c r="K22152" s="5"/>
      <c r="L22152" s="8"/>
      <c r="N22152" s="5"/>
      <c r="O22152" s="10"/>
      <c r="P22152" s="8"/>
    </row>
    <row r="22153" spans="1:16" s="2" customFormat="1" x14ac:dyDescent="0.15">
      <c r="A22153" s="3"/>
      <c r="B22153" s="3"/>
      <c r="J22153" s="3"/>
      <c r="K22153" s="5"/>
      <c r="L22153" s="8"/>
      <c r="N22153" s="5"/>
      <c r="O22153" s="10"/>
      <c r="P22153" s="8"/>
    </row>
    <row r="22154" spans="1:16" s="2" customFormat="1" x14ac:dyDescent="0.15">
      <c r="A22154" s="3"/>
      <c r="B22154" s="3"/>
      <c r="J22154" s="3"/>
      <c r="K22154" s="5"/>
      <c r="L22154" s="8"/>
      <c r="N22154" s="5"/>
      <c r="O22154" s="10"/>
      <c r="P22154" s="8"/>
    </row>
    <row r="22155" spans="1:16" s="2" customFormat="1" x14ac:dyDescent="0.15">
      <c r="A22155" s="3"/>
      <c r="B22155" s="3"/>
      <c r="J22155" s="3"/>
      <c r="K22155" s="5"/>
      <c r="L22155" s="8"/>
      <c r="N22155" s="5"/>
      <c r="O22155" s="10"/>
      <c r="P22155" s="8"/>
    </row>
    <row r="22156" spans="1:16" s="2" customFormat="1" x14ac:dyDescent="0.15">
      <c r="A22156" s="3"/>
      <c r="B22156" s="3"/>
      <c r="J22156" s="3"/>
      <c r="K22156" s="5"/>
      <c r="L22156" s="8"/>
      <c r="N22156" s="5"/>
      <c r="O22156" s="10"/>
      <c r="P22156" s="8"/>
    </row>
    <row r="22157" spans="1:16" s="2" customFormat="1" x14ac:dyDescent="0.15">
      <c r="A22157" s="3"/>
      <c r="B22157" s="3"/>
      <c r="J22157" s="3"/>
      <c r="K22157" s="5"/>
      <c r="L22157" s="8"/>
      <c r="N22157" s="5"/>
      <c r="O22157" s="10"/>
      <c r="P22157" s="8"/>
    </row>
    <row r="22158" spans="1:16" s="2" customFormat="1" x14ac:dyDescent="0.15">
      <c r="A22158" s="3"/>
      <c r="B22158" s="3"/>
      <c r="J22158" s="3"/>
      <c r="K22158" s="5"/>
      <c r="L22158" s="8"/>
      <c r="N22158" s="5"/>
      <c r="O22158" s="10"/>
      <c r="P22158" s="8"/>
    </row>
    <row r="22159" spans="1:16" s="2" customFormat="1" x14ac:dyDescent="0.15">
      <c r="A22159" s="3"/>
      <c r="B22159" s="3"/>
      <c r="J22159" s="3"/>
      <c r="K22159" s="5"/>
      <c r="L22159" s="8"/>
      <c r="N22159" s="5"/>
      <c r="O22159" s="10"/>
      <c r="P22159" s="8"/>
    </row>
    <row r="22160" spans="1:16" s="2" customFormat="1" x14ac:dyDescent="0.15">
      <c r="A22160" s="3"/>
      <c r="B22160" s="3"/>
      <c r="J22160" s="3"/>
      <c r="K22160" s="5"/>
      <c r="L22160" s="8"/>
      <c r="N22160" s="5"/>
      <c r="O22160" s="10"/>
      <c r="P22160" s="8"/>
    </row>
    <row r="22161" spans="1:16" s="2" customFormat="1" x14ac:dyDescent="0.15">
      <c r="A22161" s="3"/>
      <c r="B22161" s="3"/>
      <c r="J22161" s="3"/>
      <c r="K22161" s="5"/>
      <c r="L22161" s="8"/>
      <c r="N22161" s="5"/>
      <c r="O22161" s="10"/>
      <c r="P22161" s="8"/>
    </row>
    <row r="22162" spans="1:16" s="2" customFormat="1" x14ac:dyDescent="0.15">
      <c r="A22162" s="3"/>
      <c r="B22162" s="3"/>
      <c r="J22162" s="3"/>
      <c r="K22162" s="5"/>
      <c r="L22162" s="8"/>
      <c r="N22162" s="5"/>
      <c r="O22162" s="10"/>
      <c r="P22162" s="8"/>
    </row>
    <row r="22163" spans="1:16" s="2" customFormat="1" x14ac:dyDescent="0.15">
      <c r="A22163" s="3"/>
      <c r="B22163" s="3"/>
      <c r="J22163" s="3"/>
      <c r="K22163" s="5"/>
      <c r="L22163" s="8"/>
      <c r="N22163" s="5"/>
      <c r="O22163" s="10"/>
      <c r="P22163" s="8"/>
    </row>
    <row r="22164" spans="1:16" s="2" customFormat="1" x14ac:dyDescent="0.15">
      <c r="A22164" s="3"/>
      <c r="B22164" s="3"/>
      <c r="J22164" s="3"/>
      <c r="K22164" s="5"/>
      <c r="L22164" s="8"/>
      <c r="N22164" s="5"/>
      <c r="O22164" s="10"/>
      <c r="P22164" s="8"/>
    </row>
    <row r="22165" spans="1:16" s="2" customFormat="1" x14ac:dyDescent="0.15">
      <c r="A22165" s="3"/>
      <c r="B22165" s="3"/>
      <c r="J22165" s="3"/>
      <c r="K22165" s="5"/>
      <c r="L22165" s="8"/>
      <c r="N22165" s="5"/>
      <c r="O22165" s="10"/>
      <c r="P22165" s="8"/>
    </row>
    <row r="22166" spans="1:16" s="2" customFormat="1" x14ac:dyDescent="0.15">
      <c r="A22166" s="3"/>
      <c r="B22166" s="3"/>
      <c r="J22166" s="3"/>
      <c r="K22166" s="5"/>
      <c r="L22166" s="8"/>
      <c r="N22166" s="5"/>
      <c r="O22166" s="10"/>
      <c r="P22166" s="8"/>
    </row>
    <row r="22167" spans="1:16" s="2" customFormat="1" x14ac:dyDescent="0.15">
      <c r="A22167" s="3"/>
      <c r="B22167" s="3"/>
      <c r="J22167" s="3"/>
      <c r="K22167" s="5"/>
      <c r="L22167" s="8"/>
      <c r="N22167" s="5"/>
      <c r="O22167" s="10"/>
      <c r="P22167" s="8"/>
    </row>
    <row r="22168" spans="1:16" s="2" customFormat="1" x14ac:dyDescent="0.15">
      <c r="A22168" s="3"/>
      <c r="B22168" s="3"/>
      <c r="J22168" s="3"/>
      <c r="K22168" s="5"/>
      <c r="L22168" s="8"/>
      <c r="N22168" s="5"/>
      <c r="O22168" s="10"/>
      <c r="P22168" s="8"/>
    </row>
    <row r="22169" spans="1:16" s="2" customFormat="1" x14ac:dyDescent="0.15">
      <c r="A22169" s="3"/>
      <c r="B22169" s="3"/>
      <c r="J22169" s="3"/>
      <c r="K22169" s="5"/>
      <c r="L22169" s="8"/>
      <c r="N22169" s="5"/>
      <c r="O22169" s="10"/>
      <c r="P22169" s="8"/>
    </row>
    <row r="22170" spans="1:16" s="2" customFormat="1" x14ac:dyDescent="0.15">
      <c r="A22170" s="3"/>
      <c r="B22170" s="3"/>
      <c r="J22170" s="3"/>
      <c r="K22170" s="5"/>
      <c r="L22170" s="8"/>
      <c r="N22170" s="5"/>
      <c r="O22170" s="10"/>
      <c r="P22170" s="8"/>
    </row>
    <row r="22171" spans="1:16" s="2" customFormat="1" x14ac:dyDescent="0.15">
      <c r="A22171" s="3"/>
      <c r="B22171" s="3"/>
      <c r="J22171" s="3"/>
      <c r="K22171" s="5"/>
      <c r="L22171" s="8"/>
      <c r="N22171" s="5"/>
      <c r="O22171" s="10"/>
      <c r="P22171" s="8"/>
    </row>
    <row r="22172" spans="1:16" s="2" customFormat="1" x14ac:dyDescent="0.15">
      <c r="A22172" s="3"/>
      <c r="B22172" s="3"/>
      <c r="J22172" s="3"/>
      <c r="K22172" s="5"/>
      <c r="L22172" s="8"/>
      <c r="N22172" s="5"/>
      <c r="O22172" s="10"/>
      <c r="P22172" s="8"/>
    </row>
    <row r="22173" spans="1:16" s="2" customFormat="1" x14ac:dyDescent="0.15">
      <c r="A22173" s="3"/>
      <c r="B22173" s="3"/>
      <c r="J22173" s="3"/>
      <c r="K22173" s="5"/>
      <c r="L22173" s="8"/>
      <c r="N22173" s="5"/>
      <c r="O22173" s="10"/>
      <c r="P22173" s="8"/>
    </row>
    <row r="22174" spans="1:16" s="2" customFormat="1" x14ac:dyDescent="0.15">
      <c r="A22174" s="3"/>
      <c r="B22174" s="3"/>
      <c r="J22174" s="3"/>
      <c r="K22174" s="5"/>
      <c r="L22174" s="8"/>
      <c r="N22174" s="5"/>
      <c r="O22174" s="10"/>
      <c r="P22174" s="8"/>
    </row>
    <row r="22175" spans="1:16" s="2" customFormat="1" x14ac:dyDescent="0.15">
      <c r="A22175" s="3"/>
      <c r="B22175" s="3"/>
      <c r="J22175" s="3"/>
      <c r="K22175" s="5"/>
      <c r="L22175" s="8"/>
      <c r="N22175" s="5"/>
      <c r="O22175" s="10"/>
      <c r="P22175" s="8"/>
    </row>
    <row r="22176" spans="1:16" s="2" customFormat="1" x14ac:dyDescent="0.15">
      <c r="A22176" s="3"/>
      <c r="B22176" s="3"/>
      <c r="J22176" s="3"/>
      <c r="K22176" s="5"/>
      <c r="L22176" s="8"/>
      <c r="N22176" s="5"/>
      <c r="O22176" s="10"/>
      <c r="P22176" s="8"/>
    </row>
    <row r="22177" spans="1:16" s="2" customFormat="1" x14ac:dyDescent="0.15">
      <c r="A22177" s="3"/>
      <c r="B22177" s="3"/>
      <c r="J22177" s="3"/>
      <c r="K22177" s="5"/>
      <c r="L22177" s="8"/>
      <c r="N22177" s="5"/>
      <c r="O22177" s="10"/>
      <c r="P22177" s="8"/>
    </row>
    <row r="22178" spans="1:16" s="2" customFormat="1" x14ac:dyDescent="0.15">
      <c r="A22178" s="3"/>
      <c r="B22178" s="3"/>
      <c r="J22178" s="3"/>
      <c r="K22178" s="5"/>
      <c r="L22178" s="8"/>
      <c r="N22178" s="5"/>
      <c r="O22178" s="10"/>
      <c r="P22178" s="8"/>
    </row>
    <row r="22179" spans="1:16" s="2" customFormat="1" x14ac:dyDescent="0.15">
      <c r="A22179" s="3"/>
      <c r="B22179" s="3"/>
      <c r="J22179" s="3"/>
      <c r="K22179" s="5"/>
      <c r="L22179" s="8"/>
      <c r="N22179" s="5"/>
      <c r="O22179" s="10"/>
      <c r="P22179" s="8"/>
    </row>
    <row r="22180" spans="1:16" s="2" customFormat="1" x14ac:dyDescent="0.15">
      <c r="A22180" s="3"/>
      <c r="B22180" s="3"/>
      <c r="J22180" s="3"/>
      <c r="K22180" s="5"/>
      <c r="L22180" s="8"/>
      <c r="N22180" s="5"/>
      <c r="O22180" s="10"/>
      <c r="P22180" s="8"/>
    </row>
    <row r="22181" spans="1:16" s="2" customFormat="1" x14ac:dyDescent="0.15">
      <c r="A22181" s="3"/>
      <c r="B22181" s="3"/>
      <c r="J22181" s="3"/>
      <c r="K22181" s="5"/>
      <c r="L22181" s="8"/>
      <c r="N22181" s="5"/>
      <c r="O22181" s="10"/>
      <c r="P22181" s="8"/>
    </row>
    <row r="22182" spans="1:16" s="2" customFormat="1" x14ac:dyDescent="0.15">
      <c r="A22182" s="3"/>
      <c r="B22182" s="3"/>
      <c r="J22182" s="3"/>
      <c r="K22182" s="5"/>
      <c r="L22182" s="8"/>
      <c r="N22182" s="5"/>
      <c r="O22182" s="10"/>
      <c r="P22182" s="8"/>
    </row>
    <row r="22183" spans="1:16" s="2" customFormat="1" x14ac:dyDescent="0.15">
      <c r="A22183" s="3"/>
      <c r="B22183" s="3"/>
      <c r="J22183" s="3"/>
      <c r="K22183" s="5"/>
      <c r="L22183" s="8"/>
      <c r="N22183" s="5"/>
      <c r="O22183" s="10"/>
      <c r="P22183" s="8"/>
    </row>
    <row r="22184" spans="1:16" s="2" customFormat="1" x14ac:dyDescent="0.15">
      <c r="A22184" s="3"/>
      <c r="B22184" s="3"/>
      <c r="J22184" s="3"/>
      <c r="K22184" s="5"/>
      <c r="L22184" s="8"/>
      <c r="N22184" s="5"/>
      <c r="O22184" s="10"/>
      <c r="P22184" s="8"/>
    </row>
    <row r="22185" spans="1:16" s="2" customFormat="1" x14ac:dyDescent="0.15">
      <c r="A22185" s="3"/>
      <c r="B22185" s="3"/>
      <c r="J22185" s="3"/>
      <c r="K22185" s="5"/>
      <c r="L22185" s="8"/>
      <c r="N22185" s="5"/>
      <c r="O22185" s="10"/>
      <c r="P22185" s="8"/>
    </row>
    <row r="22186" spans="1:16" s="2" customFormat="1" x14ac:dyDescent="0.15">
      <c r="A22186" s="3"/>
      <c r="B22186" s="3"/>
      <c r="J22186" s="3"/>
      <c r="K22186" s="5"/>
      <c r="L22186" s="8"/>
      <c r="N22186" s="5"/>
      <c r="O22186" s="10"/>
      <c r="P22186" s="8"/>
    </row>
    <row r="22187" spans="1:16" s="2" customFormat="1" x14ac:dyDescent="0.15">
      <c r="A22187" s="3"/>
      <c r="B22187" s="3"/>
      <c r="J22187" s="3"/>
      <c r="K22187" s="5"/>
      <c r="L22187" s="8"/>
      <c r="N22187" s="5"/>
      <c r="O22187" s="10"/>
      <c r="P22187" s="8"/>
    </row>
    <row r="22188" spans="1:16" s="2" customFormat="1" x14ac:dyDescent="0.15">
      <c r="A22188" s="3"/>
      <c r="B22188" s="3"/>
      <c r="J22188" s="3"/>
      <c r="K22188" s="5"/>
      <c r="L22188" s="8"/>
      <c r="N22188" s="5"/>
      <c r="O22188" s="10"/>
      <c r="P22188" s="8"/>
    </row>
    <row r="22189" spans="1:16" s="2" customFormat="1" x14ac:dyDescent="0.15">
      <c r="A22189" s="3"/>
      <c r="B22189" s="3"/>
      <c r="J22189" s="3"/>
      <c r="K22189" s="5"/>
      <c r="L22189" s="8"/>
      <c r="N22189" s="5"/>
      <c r="O22189" s="10"/>
      <c r="P22189" s="8"/>
    </row>
    <row r="22190" spans="1:16" s="2" customFormat="1" x14ac:dyDescent="0.15">
      <c r="A22190" s="3"/>
      <c r="B22190" s="3"/>
      <c r="J22190" s="3"/>
      <c r="K22190" s="5"/>
      <c r="L22190" s="8"/>
      <c r="N22190" s="5"/>
      <c r="O22190" s="10"/>
      <c r="P22190" s="8"/>
    </row>
    <row r="22191" spans="1:16" s="2" customFormat="1" x14ac:dyDescent="0.15">
      <c r="A22191" s="3"/>
      <c r="B22191" s="3"/>
      <c r="J22191" s="3"/>
      <c r="K22191" s="5"/>
      <c r="L22191" s="8"/>
      <c r="N22191" s="5"/>
      <c r="O22191" s="10"/>
      <c r="P22191" s="8"/>
    </row>
    <row r="22192" spans="1:16" s="2" customFormat="1" x14ac:dyDescent="0.15">
      <c r="A22192" s="3"/>
      <c r="B22192" s="3"/>
      <c r="J22192" s="3"/>
      <c r="K22192" s="5"/>
      <c r="L22192" s="8"/>
      <c r="N22192" s="5"/>
      <c r="O22192" s="10"/>
      <c r="P22192" s="8"/>
    </row>
    <row r="22193" spans="1:16" s="2" customFormat="1" x14ac:dyDescent="0.15">
      <c r="A22193" s="3"/>
      <c r="B22193" s="3"/>
      <c r="J22193" s="3"/>
      <c r="K22193" s="5"/>
      <c r="L22193" s="8"/>
      <c r="N22193" s="5"/>
      <c r="O22193" s="10"/>
      <c r="P22193" s="8"/>
    </row>
    <row r="22194" spans="1:16" s="2" customFormat="1" x14ac:dyDescent="0.15">
      <c r="A22194" s="3"/>
      <c r="B22194" s="3"/>
      <c r="J22194" s="3"/>
      <c r="K22194" s="5"/>
      <c r="L22194" s="8"/>
      <c r="N22194" s="5"/>
      <c r="O22194" s="10"/>
      <c r="P22194" s="8"/>
    </row>
    <row r="22195" spans="1:16" s="2" customFormat="1" x14ac:dyDescent="0.15">
      <c r="A22195" s="3"/>
      <c r="B22195" s="3"/>
      <c r="J22195" s="3"/>
      <c r="K22195" s="5"/>
      <c r="L22195" s="8"/>
      <c r="N22195" s="5"/>
      <c r="O22195" s="10"/>
      <c r="P22195" s="8"/>
    </row>
    <row r="22196" spans="1:16" s="2" customFormat="1" x14ac:dyDescent="0.15">
      <c r="A22196" s="3"/>
      <c r="B22196" s="3"/>
      <c r="J22196" s="3"/>
      <c r="K22196" s="5"/>
      <c r="L22196" s="8"/>
      <c r="N22196" s="5"/>
      <c r="O22196" s="10"/>
      <c r="P22196" s="8"/>
    </row>
    <row r="22197" spans="1:16" s="2" customFormat="1" x14ac:dyDescent="0.15">
      <c r="A22197" s="3"/>
      <c r="B22197" s="3"/>
      <c r="J22197" s="3"/>
      <c r="K22197" s="5"/>
      <c r="L22197" s="8"/>
      <c r="N22197" s="5"/>
      <c r="O22197" s="10"/>
      <c r="P22197" s="8"/>
    </row>
    <row r="22198" spans="1:16" s="2" customFormat="1" x14ac:dyDescent="0.15">
      <c r="A22198" s="3"/>
      <c r="B22198" s="3"/>
      <c r="J22198" s="3"/>
      <c r="K22198" s="5"/>
      <c r="L22198" s="8"/>
      <c r="N22198" s="5"/>
      <c r="O22198" s="10"/>
      <c r="P22198" s="8"/>
    </row>
    <row r="22199" spans="1:16" s="2" customFormat="1" x14ac:dyDescent="0.15">
      <c r="A22199" s="3"/>
      <c r="B22199" s="3"/>
      <c r="J22199" s="3"/>
      <c r="K22199" s="5"/>
      <c r="L22199" s="8"/>
      <c r="N22199" s="5"/>
      <c r="O22199" s="10"/>
      <c r="P22199" s="8"/>
    </row>
    <row r="22200" spans="1:16" s="2" customFormat="1" x14ac:dyDescent="0.15">
      <c r="A22200" s="3"/>
      <c r="B22200" s="3"/>
      <c r="J22200" s="3"/>
      <c r="K22200" s="5"/>
      <c r="L22200" s="8"/>
      <c r="N22200" s="5"/>
      <c r="O22200" s="10"/>
      <c r="P22200" s="8"/>
    </row>
    <row r="22201" spans="1:16" s="2" customFormat="1" x14ac:dyDescent="0.15">
      <c r="A22201" s="3"/>
      <c r="B22201" s="3"/>
      <c r="J22201" s="3"/>
      <c r="K22201" s="5"/>
      <c r="L22201" s="8"/>
      <c r="N22201" s="5"/>
      <c r="O22201" s="10"/>
      <c r="P22201" s="8"/>
    </row>
    <row r="22202" spans="1:16" s="2" customFormat="1" x14ac:dyDescent="0.15">
      <c r="A22202" s="3"/>
      <c r="B22202" s="3"/>
      <c r="J22202" s="3"/>
      <c r="K22202" s="5"/>
      <c r="L22202" s="8"/>
      <c r="N22202" s="5"/>
      <c r="O22202" s="10"/>
      <c r="P22202" s="8"/>
    </row>
    <row r="22203" spans="1:16" s="2" customFormat="1" x14ac:dyDescent="0.15">
      <c r="A22203" s="3"/>
      <c r="B22203" s="3"/>
      <c r="J22203" s="3"/>
      <c r="K22203" s="5"/>
      <c r="L22203" s="8"/>
      <c r="N22203" s="5"/>
      <c r="O22203" s="10"/>
      <c r="P22203" s="8"/>
    </row>
    <row r="22204" spans="1:16" s="2" customFormat="1" x14ac:dyDescent="0.15">
      <c r="A22204" s="3"/>
      <c r="B22204" s="3"/>
      <c r="J22204" s="3"/>
      <c r="K22204" s="5"/>
      <c r="L22204" s="8"/>
      <c r="N22204" s="5"/>
      <c r="O22204" s="10"/>
      <c r="P22204" s="8"/>
    </row>
    <row r="22205" spans="1:16" s="2" customFormat="1" x14ac:dyDescent="0.15">
      <c r="A22205" s="3"/>
      <c r="B22205" s="3"/>
      <c r="J22205" s="3"/>
      <c r="K22205" s="5"/>
      <c r="L22205" s="8"/>
      <c r="N22205" s="5"/>
      <c r="O22205" s="10"/>
      <c r="P22205" s="8"/>
    </row>
    <row r="22206" spans="1:16" s="2" customFormat="1" x14ac:dyDescent="0.15">
      <c r="A22206" s="3"/>
      <c r="B22206" s="3"/>
      <c r="J22206" s="3"/>
      <c r="K22206" s="5"/>
      <c r="L22206" s="8"/>
      <c r="N22206" s="5"/>
      <c r="O22206" s="10"/>
      <c r="P22206" s="8"/>
    </row>
    <row r="22207" spans="1:16" s="2" customFormat="1" x14ac:dyDescent="0.15">
      <c r="A22207" s="3"/>
      <c r="B22207" s="3"/>
      <c r="J22207" s="3"/>
      <c r="K22207" s="5"/>
      <c r="L22207" s="8"/>
      <c r="N22207" s="5"/>
      <c r="O22207" s="10"/>
      <c r="P22207" s="8"/>
    </row>
    <row r="22208" spans="1:16" s="2" customFormat="1" x14ac:dyDescent="0.15">
      <c r="A22208" s="3"/>
      <c r="B22208" s="3"/>
      <c r="J22208" s="3"/>
      <c r="K22208" s="5"/>
      <c r="L22208" s="8"/>
      <c r="N22208" s="5"/>
      <c r="O22208" s="10"/>
      <c r="P22208" s="8"/>
    </row>
    <row r="22209" spans="1:16" s="2" customFormat="1" x14ac:dyDescent="0.15">
      <c r="A22209" s="3"/>
      <c r="B22209" s="3"/>
      <c r="J22209" s="3"/>
      <c r="K22209" s="5"/>
      <c r="L22209" s="8"/>
      <c r="N22209" s="5"/>
      <c r="O22209" s="10"/>
      <c r="P22209" s="8"/>
    </row>
    <row r="22210" spans="1:16" s="2" customFormat="1" x14ac:dyDescent="0.15">
      <c r="A22210" s="3"/>
      <c r="B22210" s="3"/>
      <c r="J22210" s="3"/>
      <c r="K22210" s="5"/>
      <c r="L22210" s="8"/>
      <c r="N22210" s="5"/>
      <c r="O22210" s="10"/>
      <c r="P22210" s="8"/>
    </row>
    <row r="22211" spans="1:16" s="2" customFormat="1" x14ac:dyDescent="0.15">
      <c r="A22211" s="3"/>
      <c r="B22211" s="3"/>
      <c r="J22211" s="3"/>
      <c r="K22211" s="5"/>
      <c r="L22211" s="8"/>
      <c r="N22211" s="5"/>
      <c r="O22211" s="10"/>
      <c r="P22211" s="8"/>
    </row>
    <row r="22212" spans="1:16" s="2" customFormat="1" x14ac:dyDescent="0.15">
      <c r="A22212" s="3"/>
      <c r="B22212" s="3"/>
      <c r="J22212" s="3"/>
      <c r="K22212" s="5"/>
      <c r="L22212" s="8"/>
      <c r="N22212" s="5"/>
      <c r="O22212" s="10"/>
      <c r="P22212" s="8"/>
    </row>
    <row r="22213" spans="1:16" s="2" customFormat="1" x14ac:dyDescent="0.15">
      <c r="A22213" s="3"/>
      <c r="B22213" s="3"/>
      <c r="J22213" s="3"/>
      <c r="K22213" s="5"/>
      <c r="L22213" s="8"/>
      <c r="N22213" s="5"/>
      <c r="O22213" s="10"/>
      <c r="P22213" s="8"/>
    </row>
    <row r="22214" spans="1:16" s="2" customFormat="1" x14ac:dyDescent="0.15">
      <c r="A22214" s="3"/>
      <c r="B22214" s="3"/>
      <c r="J22214" s="3"/>
      <c r="K22214" s="5"/>
      <c r="L22214" s="8"/>
      <c r="N22214" s="5"/>
      <c r="O22214" s="10"/>
      <c r="P22214" s="8"/>
    </row>
    <row r="22215" spans="1:16" s="2" customFormat="1" x14ac:dyDescent="0.15">
      <c r="A22215" s="3"/>
      <c r="B22215" s="3"/>
      <c r="J22215" s="3"/>
      <c r="K22215" s="5"/>
      <c r="L22215" s="8"/>
      <c r="N22215" s="5"/>
      <c r="O22215" s="10"/>
      <c r="P22215" s="8"/>
    </row>
    <row r="22216" spans="1:16" s="2" customFormat="1" x14ac:dyDescent="0.15">
      <c r="A22216" s="3"/>
      <c r="B22216" s="3"/>
      <c r="J22216" s="3"/>
      <c r="K22216" s="5"/>
      <c r="L22216" s="8"/>
      <c r="N22216" s="5"/>
      <c r="O22216" s="10"/>
      <c r="P22216" s="8"/>
    </row>
    <row r="22217" spans="1:16" s="2" customFormat="1" x14ac:dyDescent="0.15">
      <c r="A22217" s="3"/>
      <c r="B22217" s="3"/>
      <c r="J22217" s="3"/>
      <c r="K22217" s="5"/>
      <c r="L22217" s="8"/>
      <c r="N22217" s="5"/>
      <c r="O22217" s="10"/>
      <c r="P22217" s="8"/>
    </row>
    <row r="22218" spans="1:16" s="2" customFormat="1" x14ac:dyDescent="0.15">
      <c r="A22218" s="3"/>
      <c r="B22218" s="3"/>
      <c r="J22218" s="3"/>
      <c r="K22218" s="5"/>
      <c r="L22218" s="8"/>
      <c r="N22218" s="5"/>
      <c r="O22218" s="10"/>
      <c r="P22218" s="8"/>
    </row>
    <row r="22219" spans="1:16" s="2" customFormat="1" x14ac:dyDescent="0.15">
      <c r="A22219" s="3"/>
      <c r="B22219" s="3"/>
      <c r="J22219" s="3"/>
      <c r="K22219" s="5"/>
      <c r="L22219" s="8"/>
      <c r="N22219" s="5"/>
      <c r="O22219" s="10"/>
      <c r="P22219" s="8"/>
    </row>
    <row r="22220" spans="1:16" s="2" customFormat="1" x14ac:dyDescent="0.15">
      <c r="A22220" s="3"/>
      <c r="B22220" s="3"/>
      <c r="J22220" s="3"/>
      <c r="K22220" s="5"/>
      <c r="L22220" s="8"/>
      <c r="N22220" s="5"/>
      <c r="O22220" s="10"/>
      <c r="P22220" s="8"/>
    </row>
    <row r="22221" spans="1:16" s="2" customFormat="1" x14ac:dyDescent="0.15">
      <c r="A22221" s="3"/>
      <c r="B22221" s="3"/>
      <c r="J22221" s="3"/>
      <c r="K22221" s="5"/>
      <c r="L22221" s="8"/>
      <c r="N22221" s="5"/>
      <c r="O22221" s="10"/>
      <c r="P22221" s="8"/>
    </row>
    <row r="22222" spans="1:16" s="2" customFormat="1" x14ac:dyDescent="0.15">
      <c r="A22222" s="3"/>
      <c r="B22222" s="3"/>
      <c r="J22222" s="3"/>
      <c r="K22222" s="5"/>
      <c r="L22222" s="8"/>
      <c r="N22222" s="5"/>
      <c r="O22222" s="10"/>
      <c r="P22222" s="8"/>
    </row>
    <row r="22223" spans="1:16" s="2" customFormat="1" x14ac:dyDescent="0.15">
      <c r="A22223" s="3"/>
      <c r="B22223" s="3"/>
      <c r="J22223" s="3"/>
      <c r="K22223" s="5"/>
      <c r="L22223" s="8"/>
      <c r="N22223" s="5"/>
      <c r="O22223" s="10"/>
      <c r="P22223" s="8"/>
    </row>
    <row r="22224" spans="1:16" s="2" customFormat="1" x14ac:dyDescent="0.15">
      <c r="A22224" s="3"/>
      <c r="B22224" s="3"/>
      <c r="J22224" s="3"/>
      <c r="K22224" s="5"/>
      <c r="L22224" s="8"/>
      <c r="N22224" s="5"/>
      <c r="O22224" s="10"/>
      <c r="P22224" s="8"/>
    </row>
    <row r="22225" spans="1:16" s="2" customFormat="1" x14ac:dyDescent="0.15">
      <c r="A22225" s="3"/>
      <c r="B22225" s="3"/>
      <c r="J22225" s="3"/>
      <c r="K22225" s="5"/>
      <c r="L22225" s="8"/>
      <c r="N22225" s="5"/>
      <c r="O22225" s="10"/>
      <c r="P22225" s="8"/>
    </row>
    <row r="22226" spans="1:16" s="2" customFormat="1" x14ac:dyDescent="0.15">
      <c r="A22226" s="3"/>
      <c r="B22226" s="3"/>
      <c r="J22226" s="3"/>
      <c r="K22226" s="5"/>
      <c r="L22226" s="8"/>
      <c r="N22226" s="5"/>
      <c r="O22226" s="10"/>
      <c r="P22226" s="8"/>
    </row>
    <row r="22227" spans="1:16" s="2" customFormat="1" x14ac:dyDescent="0.15">
      <c r="A22227" s="3"/>
      <c r="B22227" s="3"/>
      <c r="J22227" s="3"/>
      <c r="K22227" s="5"/>
      <c r="L22227" s="8"/>
      <c r="N22227" s="5"/>
      <c r="O22227" s="10"/>
      <c r="P22227" s="8"/>
    </row>
    <row r="22228" spans="1:16" s="2" customFormat="1" x14ac:dyDescent="0.15">
      <c r="A22228" s="3"/>
      <c r="B22228" s="3"/>
      <c r="J22228" s="3"/>
      <c r="K22228" s="5"/>
      <c r="L22228" s="8"/>
      <c r="N22228" s="5"/>
      <c r="O22228" s="10"/>
      <c r="P22228" s="8"/>
    </row>
    <row r="22229" spans="1:16" s="2" customFormat="1" x14ac:dyDescent="0.15">
      <c r="A22229" s="3"/>
      <c r="B22229" s="3"/>
      <c r="J22229" s="3"/>
      <c r="K22229" s="5"/>
      <c r="L22229" s="8"/>
      <c r="N22229" s="5"/>
      <c r="O22229" s="10"/>
      <c r="P22229" s="8"/>
    </row>
    <row r="22230" spans="1:16" s="2" customFormat="1" x14ac:dyDescent="0.15">
      <c r="A22230" s="3"/>
      <c r="B22230" s="3"/>
      <c r="J22230" s="3"/>
      <c r="K22230" s="5"/>
      <c r="L22230" s="8"/>
      <c r="N22230" s="5"/>
      <c r="O22230" s="10"/>
      <c r="P22230" s="8"/>
    </row>
    <row r="22231" spans="1:16" s="2" customFormat="1" x14ac:dyDescent="0.15">
      <c r="A22231" s="3"/>
      <c r="B22231" s="3"/>
      <c r="J22231" s="3"/>
      <c r="K22231" s="5"/>
      <c r="L22231" s="8"/>
      <c r="N22231" s="5"/>
      <c r="O22231" s="10"/>
      <c r="P22231" s="8"/>
    </row>
    <row r="22232" spans="1:16" s="2" customFormat="1" x14ac:dyDescent="0.15">
      <c r="A22232" s="3"/>
      <c r="B22232" s="3"/>
      <c r="J22232" s="3"/>
      <c r="K22232" s="5"/>
      <c r="L22232" s="8"/>
      <c r="N22232" s="5"/>
      <c r="O22232" s="10"/>
      <c r="P22232" s="8"/>
    </row>
    <row r="22233" spans="1:16" s="2" customFormat="1" x14ac:dyDescent="0.15">
      <c r="A22233" s="3"/>
      <c r="B22233" s="3"/>
      <c r="J22233" s="3"/>
      <c r="K22233" s="5"/>
      <c r="L22233" s="8"/>
      <c r="N22233" s="5"/>
      <c r="O22233" s="10"/>
      <c r="P22233" s="8"/>
    </row>
    <row r="22234" spans="1:16" s="2" customFormat="1" x14ac:dyDescent="0.15">
      <c r="A22234" s="3"/>
      <c r="B22234" s="3"/>
      <c r="J22234" s="3"/>
      <c r="K22234" s="5"/>
      <c r="L22234" s="8"/>
      <c r="N22234" s="5"/>
      <c r="O22234" s="10"/>
      <c r="P22234" s="8"/>
    </row>
    <row r="22235" spans="1:16" s="2" customFormat="1" x14ac:dyDescent="0.15">
      <c r="A22235" s="3"/>
      <c r="B22235" s="3"/>
      <c r="J22235" s="3"/>
      <c r="K22235" s="5"/>
      <c r="L22235" s="8"/>
      <c r="N22235" s="5"/>
      <c r="O22235" s="10"/>
      <c r="P22235" s="8"/>
    </row>
    <row r="22236" spans="1:16" s="2" customFormat="1" x14ac:dyDescent="0.15">
      <c r="A22236" s="3"/>
      <c r="B22236" s="3"/>
      <c r="J22236" s="3"/>
      <c r="K22236" s="5"/>
      <c r="L22236" s="8"/>
      <c r="N22236" s="5"/>
      <c r="O22236" s="10"/>
      <c r="P22236" s="8"/>
    </row>
    <row r="22237" spans="1:16" s="2" customFormat="1" x14ac:dyDescent="0.15">
      <c r="A22237" s="3"/>
      <c r="B22237" s="3"/>
      <c r="J22237" s="3"/>
      <c r="K22237" s="5"/>
      <c r="L22237" s="8"/>
      <c r="N22237" s="5"/>
      <c r="O22237" s="10"/>
      <c r="P22237" s="8"/>
    </row>
    <row r="22238" spans="1:16" s="2" customFormat="1" x14ac:dyDescent="0.15">
      <c r="A22238" s="3"/>
      <c r="B22238" s="3"/>
      <c r="J22238" s="3"/>
      <c r="K22238" s="5"/>
      <c r="L22238" s="8"/>
      <c r="N22238" s="5"/>
      <c r="O22238" s="10"/>
      <c r="P22238" s="8"/>
    </row>
    <row r="22239" spans="1:16" s="2" customFormat="1" x14ac:dyDescent="0.15">
      <c r="A22239" s="3"/>
      <c r="B22239" s="3"/>
      <c r="J22239" s="3"/>
      <c r="K22239" s="5"/>
      <c r="L22239" s="8"/>
      <c r="N22239" s="5"/>
      <c r="O22239" s="10"/>
      <c r="P22239" s="8"/>
    </row>
    <row r="22240" spans="1:16" s="2" customFormat="1" x14ac:dyDescent="0.15">
      <c r="A22240" s="3"/>
      <c r="B22240" s="3"/>
      <c r="J22240" s="3"/>
      <c r="K22240" s="5"/>
      <c r="L22240" s="8"/>
      <c r="N22240" s="5"/>
      <c r="O22240" s="10"/>
      <c r="P22240" s="8"/>
    </row>
    <row r="22241" spans="1:16" s="2" customFormat="1" x14ac:dyDescent="0.15">
      <c r="A22241" s="3"/>
      <c r="B22241" s="3"/>
      <c r="J22241" s="3"/>
      <c r="K22241" s="5"/>
      <c r="L22241" s="8"/>
      <c r="N22241" s="5"/>
      <c r="O22241" s="10"/>
      <c r="P22241" s="8"/>
    </row>
    <row r="22242" spans="1:16" s="2" customFormat="1" x14ac:dyDescent="0.15">
      <c r="A22242" s="3"/>
      <c r="B22242" s="3"/>
      <c r="J22242" s="3"/>
      <c r="K22242" s="5"/>
      <c r="L22242" s="8"/>
      <c r="N22242" s="5"/>
      <c r="O22242" s="10"/>
      <c r="P22242" s="8"/>
    </row>
    <row r="22243" spans="1:16" s="2" customFormat="1" x14ac:dyDescent="0.15">
      <c r="A22243" s="3"/>
      <c r="B22243" s="3"/>
      <c r="J22243" s="3"/>
      <c r="K22243" s="5"/>
      <c r="L22243" s="8"/>
      <c r="N22243" s="5"/>
      <c r="O22243" s="10"/>
      <c r="P22243" s="8"/>
    </row>
    <row r="22244" spans="1:16" s="2" customFormat="1" x14ac:dyDescent="0.15">
      <c r="A22244" s="3"/>
      <c r="B22244" s="3"/>
      <c r="J22244" s="3"/>
      <c r="K22244" s="5"/>
      <c r="L22244" s="8"/>
      <c r="N22244" s="5"/>
      <c r="O22244" s="10"/>
      <c r="P22244" s="8"/>
    </row>
    <row r="22245" spans="1:16" s="2" customFormat="1" x14ac:dyDescent="0.15">
      <c r="A22245" s="3"/>
      <c r="B22245" s="3"/>
      <c r="J22245" s="3"/>
      <c r="K22245" s="5"/>
      <c r="L22245" s="8"/>
      <c r="N22245" s="5"/>
      <c r="O22245" s="10"/>
      <c r="P22245" s="8"/>
    </row>
    <row r="22246" spans="1:16" s="2" customFormat="1" x14ac:dyDescent="0.15">
      <c r="A22246" s="3"/>
      <c r="B22246" s="3"/>
      <c r="J22246" s="3"/>
      <c r="K22246" s="5"/>
      <c r="L22246" s="8"/>
      <c r="N22246" s="5"/>
      <c r="O22246" s="10"/>
      <c r="P22246" s="8"/>
    </row>
    <row r="22247" spans="1:16" s="2" customFormat="1" x14ac:dyDescent="0.15">
      <c r="A22247" s="3"/>
      <c r="B22247" s="3"/>
      <c r="J22247" s="3"/>
      <c r="K22247" s="5"/>
      <c r="L22247" s="8"/>
      <c r="N22247" s="5"/>
      <c r="O22247" s="10"/>
      <c r="P22247" s="8"/>
    </row>
    <row r="22248" spans="1:16" s="2" customFormat="1" x14ac:dyDescent="0.15">
      <c r="A22248" s="3"/>
      <c r="B22248" s="3"/>
      <c r="J22248" s="3"/>
      <c r="K22248" s="5"/>
      <c r="L22248" s="8"/>
      <c r="N22248" s="5"/>
      <c r="O22248" s="10"/>
      <c r="P22248" s="8"/>
    </row>
    <row r="22249" spans="1:16" s="2" customFormat="1" x14ac:dyDescent="0.15">
      <c r="A22249" s="3"/>
      <c r="B22249" s="3"/>
      <c r="J22249" s="3"/>
      <c r="K22249" s="5"/>
      <c r="L22249" s="8"/>
      <c r="N22249" s="5"/>
      <c r="O22249" s="10"/>
      <c r="P22249" s="8"/>
    </row>
    <row r="22250" spans="1:16" s="2" customFormat="1" x14ac:dyDescent="0.15">
      <c r="A22250" s="3"/>
      <c r="B22250" s="3"/>
      <c r="J22250" s="3"/>
      <c r="K22250" s="5"/>
      <c r="L22250" s="8"/>
      <c r="N22250" s="5"/>
      <c r="O22250" s="10"/>
      <c r="P22250" s="8"/>
    </row>
    <row r="22251" spans="1:16" s="2" customFormat="1" x14ac:dyDescent="0.15">
      <c r="A22251" s="3"/>
      <c r="B22251" s="3"/>
      <c r="J22251" s="3"/>
      <c r="K22251" s="5"/>
      <c r="L22251" s="8"/>
      <c r="N22251" s="5"/>
      <c r="O22251" s="10"/>
      <c r="P22251" s="8"/>
    </row>
    <row r="22252" spans="1:16" s="2" customFormat="1" x14ac:dyDescent="0.15">
      <c r="A22252" s="3"/>
      <c r="B22252" s="3"/>
      <c r="J22252" s="3"/>
      <c r="K22252" s="5"/>
      <c r="L22252" s="8"/>
      <c r="N22252" s="5"/>
      <c r="O22252" s="10"/>
      <c r="P22252" s="8"/>
    </row>
    <row r="22253" spans="1:16" s="2" customFormat="1" x14ac:dyDescent="0.15">
      <c r="A22253" s="3"/>
      <c r="B22253" s="3"/>
      <c r="J22253" s="3"/>
      <c r="K22253" s="5"/>
      <c r="L22253" s="8"/>
      <c r="N22253" s="5"/>
      <c r="O22253" s="10"/>
      <c r="P22253" s="8"/>
    </row>
    <row r="22254" spans="1:16" s="2" customFormat="1" x14ac:dyDescent="0.15">
      <c r="A22254" s="3"/>
      <c r="B22254" s="3"/>
      <c r="J22254" s="3"/>
      <c r="K22254" s="5"/>
      <c r="L22254" s="8"/>
      <c r="N22254" s="5"/>
      <c r="O22254" s="10"/>
      <c r="P22254" s="8"/>
    </row>
    <row r="22255" spans="1:16" s="2" customFormat="1" x14ac:dyDescent="0.15">
      <c r="A22255" s="3"/>
      <c r="B22255" s="3"/>
      <c r="J22255" s="3"/>
      <c r="K22255" s="5"/>
      <c r="L22255" s="8"/>
      <c r="N22255" s="5"/>
      <c r="O22255" s="10"/>
      <c r="P22255" s="8"/>
    </row>
    <row r="22256" spans="1:16" s="2" customFormat="1" x14ac:dyDescent="0.15">
      <c r="A22256" s="3"/>
      <c r="B22256" s="3"/>
      <c r="J22256" s="3"/>
      <c r="K22256" s="5"/>
      <c r="L22256" s="8"/>
      <c r="N22256" s="5"/>
      <c r="O22256" s="10"/>
      <c r="P22256" s="8"/>
    </row>
    <row r="22257" spans="1:16" s="2" customFormat="1" x14ac:dyDescent="0.15">
      <c r="A22257" s="3"/>
      <c r="B22257" s="3"/>
      <c r="J22257" s="3"/>
      <c r="K22257" s="5"/>
      <c r="L22257" s="8"/>
      <c r="N22257" s="5"/>
      <c r="O22257" s="10"/>
      <c r="P22257" s="8"/>
    </row>
    <row r="22258" spans="1:16" s="2" customFormat="1" x14ac:dyDescent="0.15">
      <c r="A22258" s="3"/>
      <c r="B22258" s="3"/>
      <c r="J22258" s="3"/>
      <c r="K22258" s="5"/>
      <c r="L22258" s="8"/>
      <c r="N22258" s="5"/>
      <c r="O22258" s="10"/>
      <c r="P22258" s="8"/>
    </row>
    <row r="22259" spans="1:16" s="2" customFormat="1" x14ac:dyDescent="0.15">
      <c r="A22259" s="3"/>
      <c r="B22259" s="3"/>
      <c r="J22259" s="3"/>
      <c r="K22259" s="5"/>
      <c r="L22259" s="8"/>
      <c r="N22259" s="5"/>
      <c r="O22259" s="10"/>
      <c r="P22259" s="8"/>
    </row>
    <row r="22260" spans="1:16" s="2" customFormat="1" x14ac:dyDescent="0.15">
      <c r="A22260" s="3"/>
      <c r="B22260" s="3"/>
      <c r="J22260" s="3"/>
      <c r="K22260" s="5"/>
      <c r="L22260" s="8"/>
      <c r="N22260" s="5"/>
      <c r="O22260" s="10"/>
      <c r="P22260" s="8"/>
    </row>
    <row r="22261" spans="1:16" s="2" customFormat="1" x14ac:dyDescent="0.15">
      <c r="A22261" s="3"/>
      <c r="B22261" s="3"/>
      <c r="J22261" s="3"/>
      <c r="K22261" s="5"/>
      <c r="L22261" s="8"/>
      <c r="N22261" s="5"/>
      <c r="O22261" s="10"/>
      <c r="P22261" s="8"/>
    </row>
    <row r="22262" spans="1:16" s="2" customFormat="1" x14ac:dyDescent="0.15">
      <c r="A22262" s="3"/>
      <c r="B22262" s="3"/>
      <c r="J22262" s="3"/>
      <c r="K22262" s="5"/>
      <c r="L22262" s="8"/>
      <c r="N22262" s="5"/>
      <c r="O22262" s="10"/>
      <c r="P22262" s="8"/>
    </row>
    <row r="22263" spans="1:16" s="2" customFormat="1" x14ac:dyDescent="0.15">
      <c r="A22263" s="3"/>
      <c r="B22263" s="3"/>
      <c r="J22263" s="3"/>
      <c r="K22263" s="5"/>
      <c r="L22263" s="8"/>
      <c r="N22263" s="5"/>
      <c r="O22263" s="10"/>
      <c r="P22263" s="8"/>
    </row>
    <row r="22264" spans="1:16" s="2" customFormat="1" x14ac:dyDescent="0.15">
      <c r="A22264" s="3"/>
      <c r="B22264" s="3"/>
      <c r="J22264" s="3"/>
      <c r="K22264" s="5"/>
      <c r="L22264" s="8"/>
      <c r="N22264" s="5"/>
      <c r="O22264" s="10"/>
      <c r="P22264" s="8"/>
    </row>
    <row r="22265" spans="1:16" s="2" customFormat="1" x14ac:dyDescent="0.15">
      <c r="A22265" s="3"/>
      <c r="B22265" s="3"/>
      <c r="J22265" s="3"/>
      <c r="K22265" s="5"/>
      <c r="L22265" s="8"/>
      <c r="N22265" s="5"/>
      <c r="O22265" s="10"/>
      <c r="P22265" s="8"/>
    </row>
    <row r="22266" spans="1:16" s="2" customFormat="1" x14ac:dyDescent="0.15">
      <c r="A22266" s="3"/>
      <c r="B22266" s="3"/>
      <c r="J22266" s="3"/>
      <c r="K22266" s="5"/>
      <c r="L22266" s="8"/>
      <c r="N22266" s="5"/>
      <c r="O22266" s="10"/>
      <c r="P22266" s="8"/>
    </row>
    <row r="22267" spans="1:16" s="2" customFormat="1" x14ac:dyDescent="0.15">
      <c r="A22267" s="3"/>
      <c r="B22267" s="3"/>
      <c r="J22267" s="3"/>
      <c r="K22267" s="5"/>
      <c r="L22267" s="8"/>
      <c r="N22267" s="5"/>
      <c r="O22267" s="10"/>
      <c r="P22267" s="8"/>
    </row>
    <row r="22268" spans="1:16" s="2" customFormat="1" x14ac:dyDescent="0.15">
      <c r="A22268" s="3"/>
      <c r="B22268" s="3"/>
      <c r="J22268" s="3"/>
      <c r="K22268" s="5"/>
      <c r="L22268" s="8"/>
      <c r="N22268" s="5"/>
      <c r="O22268" s="10"/>
      <c r="P22268" s="8"/>
    </row>
    <row r="22269" spans="1:16" s="2" customFormat="1" x14ac:dyDescent="0.15">
      <c r="A22269" s="3"/>
      <c r="B22269" s="3"/>
      <c r="J22269" s="3"/>
      <c r="K22269" s="5"/>
      <c r="L22269" s="8"/>
      <c r="N22269" s="5"/>
      <c r="O22269" s="10"/>
      <c r="P22269" s="8"/>
    </row>
    <row r="22270" spans="1:16" s="2" customFormat="1" x14ac:dyDescent="0.15">
      <c r="A22270" s="3"/>
      <c r="B22270" s="3"/>
      <c r="J22270" s="3"/>
      <c r="K22270" s="5"/>
      <c r="L22270" s="8"/>
      <c r="N22270" s="5"/>
      <c r="O22270" s="10"/>
      <c r="P22270" s="8"/>
    </row>
    <row r="22271" spans="1:16" s="2" customFormat="1" x14ac:dyDescent="0.15">
      <c r="A22271" s="3"/>
      <c r="B22271" s="3"/>
      <c r="J22271" s="3"/>
      <c r="K22271" s="5"/>
      <c r="L22271" s="8"/>
      <c r="N22271" s="5"/>
      <c r="O22271" s="10"/>
      <c r="P22271" s="8"/>
    </row>
    <row r="22272" spans="1:16" s="2" customFormat="1" x14ac:dyDescent="0.15">
      <c r="A22272" s="3"/>
      <c r="B22272" s="3"/>
      <c r="J22272" s="3"/>
      <c r="K22272" s="5"/>
      <c r="L22272" s="8"/>
      <c r="N22272" s="5"/>
      <c r="O22272" s="10"/>
      <c r="P22272" s="8"/>
    </row>
    <row r="22273" spans="1:16" s="2" customFormat="1" x14ac:dyDescent="0.15">
      <c r="A22273" s="3"/>
      <c r="B22273" s="3"/>
      <c r="J22273" s="3"/>
      <c r="K22273" s="5"/>
      <c r="L22273" s="8"/>
      <c r="N22273" s="5"/>
      <c r="O22273" s="10"/>
      <c r="P22273" s="8"/>
    </row>
    <row r="22274" spans="1:16" s="2" customFormat="1" x14ac:dyDescent="0.15">
      <c r="A22274" s="3"/>
      <c r="B22274" s="3"/>
      <c r="J22274" s="3"/>
      <c r="K22274" s="5"/>
      <c r="L22274" s="8"/>
      <c r="N22274" s="5"/>
      <c r="O22274" s="10"/>
      <c r="P22274" s="8"/>
    </row>
    <row r="22275" spans="1:16" s="2" customFormat="1" x14ac:dyDescent="0.15">
      <c r="A22275" s="3"/>
      <c r="B22275" s="3"/>
      <c r="J22275" s="3"/>
      <c r="K22275" s="5"/>
      <c r="L22275" s="8"/>
      <c r="N22275" s="5"/>
      <c r="O22275" s="10"/>
      <c r="P22275" s="8"/>
    </row>
    <row r="22276" spans="1:16" s="2" customFormat="1" x14ac:dyDescent="0.15">
      <c r="A22276" s="3"/>
      <c r="B22276" s="3"/>
      <c r="J22276" s="3"/>
      <c r="K22276" s="5"/>
      <c r="L22276" s="8"/>
      <c r="N22276" s="5"/>
      <c r="O22276" s="10"/>
      <c r="P22276" s="8"/>
    </row>
    <row r="22277" spans="1:16" s="2" customFormat="1" x14ac:dyDescent="0.15">
      <c r="A22277" s="3"/>
      <c r="B22277" s="3"/>
      <c r="J22277" s="3"/>
      <c r="K22277" s="5"/>
      <c r="L22277" s="8"/>
      <c r="N22277" s="5"/>
      <c r="O22277" s="10"/>
      <c r="P22277" s="8"/>
    </row>
    <row r="22278" spans="1:16" s="2" customFormat="1" x14ac:dyDescent="0.15">
      <c r="A22278" s="3"/>
      <c r="B22278" s="3"/>
      <c r="J22278" s="3"/>
      <c r="K22278" s="5"/>
      <c r="L22278" s="8"/>
      <c r="N22278" s="5"/>
      <c r="O22278" s="10"/>
      <c r="P22278" s="8"/>
    </row>
    <row r="22279" spans="1:16" s="2" customFormat="1" x14ac:dyDescent="0.15">
      <c r="A22279" s="3"/>
      <c r="B22279" s="3"/>
      <c r="J22279" s="3"/>
      <c r="K22279" s="5"/>
      <c r="L22279" s="8"/>
      <c r="N22279" s="5"/>
      <c r="O22279" s="10"/>
      <c r="P22279" s="8"/>
    </row>
    <row r="22280" spans="1:16" s="2" customFormat="1" x14ac:dyDescent="0.15">
      <c r="A22280" s="3"/>
      <c r="B22280" s="3"/>
      <c r="J22280" s="3"/>
      <c r="K22280" s="5"/>
      <c r="L22280" s="8"/>
      <c r="N22280" s="5"/>
      <c r="O22280" s="10"/>
      <c r="P22280" s="8"/>
    </row>
    <row r="22281" spans="1:16" s="2" customFormat="1" x14ac:dyDescent="0.15">
      <c r="A22281" s="3"/>
      <c r="B22281" s="3"/>
      <c r="J22281" s="3"/>
      <c r="K22281" s="5"/>
      <c r="L22281" s="8"/>
      <c r="N22281" s="5"/>
      <c r="O22281" s="10"/>
      <c r="P22281" s="8"/>
    </row>
    <row r="22282" spans="1:16" s="2" customFormat="1" x14ac:dyDescent="0.15">
      <c r="A22282" s="3"/>
      <c r="B22282" s="3"/>
      <c r="J22282" s="3"/>
      <c r="K22282" s="5"/>
      <c r="L22282" s="8"/>
      <c r="N22282" s="5"/>
      <c r="O22282" s="10"/>
      <c r="P22282" s="8"/>
    </row>
    <row r="22283" spans="1:16" s="2" customFormat="1" x14ac:dyDescent="0.15">
      <c r="A22283" s="3"/>
      <c r="B22283" s="3"/>
      <c r="J22283" s="3"/>
      <c r="K22283" s="5"/>
      <c r="L22283" s="8"/>
      <c r="N22283" s="5"/>
      <c r="O22283" s="10"/>
      <c r="P22283" s="8"/>
    </row>
    <row r="22284" spans="1:16" s="2" customFormat="1" x14ac:dyDescent="0.15">
      <c r="A22284" s="3"/>
      <c r="B22284" s="3"/>
      <c r="J22284" s="3"/>
      <c r="K22284" s="5"/>
      <c r="L22284" s="8"/>
      <c r="N22284" s="5"/>
      <c r="O22284" s="10"/>
      <c r="P22284" s="8"/>
    </row>
    <row r="22285" spans="1:16" s="2" customFormat="1" x14ac:dyDescent="0.15">
      <c r="A22285" s="3"/>
      <c r="B22285" s="3"/>
      <c r="J22285" s="3"/>
      <c r="K22285" s="5"/>
      <c r="L22285" s="8"/>
      <c r="N22285" s="5"/>
      <c r="O22285" s="10"/>
      <c r="P22285" s="8"/>
    </row>
    <row r="22286" spans="1:16" s="2" customFormat="1" x14ac:dyDescent="0.15">
      <c r="A22286" s="3"/>
      <c r="B22286" s="3"/>
      <c r="J22286" s="3"/>
      <c r="K22286" s="5"/>
      <c r="L22286" s="8"/>
      <c r="N22286" s="5"/>
      <c r="O22286" s="10"/>
      <c r="P22286" s="8"/>
    </row>
    <row r="22287" spans="1:16" s="2" customFormat="1" x14ac:dyDescent="0.15">
      <c r="A22287" s="3"/>
      <c r="B22287" s="3"/>
      <c r="J22287" s="3"/>
      <c r="K22287" s="5"/>
      <c r="L22287" s="8"/>
      <c r="N22287" s="5"/>
      <c r="O22287" s="10"/>
      <c r="P22287" s="8"/>
    </row>
    <row r="22288" spans="1:16" s="2" customFormat="1" x14ac:dyDescent="0.15">
      <c r="A22288" s="3"/>
      <c r="B22288" s="3"/>
      <c r="J22288" s="3"/>
      <c r="K22288" s="5"/>
      <c r="L22288" s="8"/>
      <c r="N22288" s="5"/>
      <c r="O22288" s="10"/>
      <c r="P22288" s="8"/>
    </row>
    <row r="22289" spans="1:16" s="2" customFormat="1" x14ac:dyDescent="0.15">
      <c r="A22289" s="3"/>
      <c r="B22289" s="3"/>
      <c r="J22289" s="3"/>
      <c r="K22289" s="5"/>
      <c r="L22289" s="8"/>
      <c r="N22289" s="5"/>
      <c r="O22289" s="10"/>
      <c r="P22289" s="8"/>
    </row>
    <row r="22290" spans="1:16" s="2" customFormat="1" x14ac:dyDescent="0.15">
      <c r="A22290" s="3"/>
      <c r="B22290" s="3"/>
      <c r="J22290" s="3"/>
      <c r="K22290" s="5"/>
      <c r="L22290" s="8"/>
      <c r="N22290" s="5"/>
      <c r="O22290" s="10"/>
      <c r="P22290" s="8"/>
    </row>
    <row r="22291" spans="1:16" s="2" customFormat="1" x14ac:dyDescent="0.15">
      <c r="A22291" s="3"/>
      <c r="B22291" s="3"/>
      <c r="J22291" s="3"/>
      <c r="K22291" s="5"/>
      <c r="L22291" s="8"/>
      <c r="N22291" s="5"/>
      <c r="O22291" s="10"/>
      <c r="P22291" s="8"/>
    </row>
    <row r="22292" spans="1:16" s="2" customFormat="1" x14ac:dyDescent="0.15">
      <c r="A22292" s="3"/>
      <c r="B22292" s="3"/>
      <c r="J22292" s="3"/>
      <c r="K22292" s="5"/>
      <c r="L22292" s="8"/>
      <c r="N22292" s="5"/>
      <c r="O22292" s="10"/>
      <c r="P22292" s="8"/>
    </row>
    <row r="22293" spans="1:16" s="2" customFormat="1" x14ac:dyDescent="0.15">
      <c r="A22293" s="3"/>
      <c r="B22293" s="3"/>
      <c r="J22293" s="3"/>
      <c r="K22293" s="5"/>
      <c r="L22293" s="8"/>
      <c r="N22293" s="5"/>
      <c r="O22293" s="10"/>
      <c r="P22293" s="8"/>
    </row>
    <row r="22294" spans="1:16" s="2" customFormat="1" x14ac:dyDescent="0.15">
      <c r="A22294" s="3"/>
      <c r="B22294" s="3"/>
      <c r="J22294" s="3"/>
      <c r="K22294" s="5"/>
      <c r="L22294" s="8"/>
      <c r="N22294" s="5"/>
      <c r="O22294" s="10"/>
      <c r="P22294" s="8"/>
    </row>
    <row r="22295" spans="1:16" s="2" customFormat="1" x14ac:dyDescent="0.15">
      <c r="A22295" s="3"/>
      <c r="B22295" s="3"/>
      <c r="J22295" s="3"/>
      <c r="K22295" s="5"/>
      <c r="L22295" s="8"/>
      <c r="N22295" s="5"/>
      <c r="O22295" s="10"/>
      <c r="P22295" s="8"/>
    </row>
    <row r="22296" spans="1:16" s="2" customFormat="1" x14ac:dyDescent="0.15">
      <c r="A22296" s="3"/>
      <c r="B22296" s="3"/>
      <c r="J22296" s="3"/>
      <c r="K22296" s="5"/>
      <c r="L22296" s="8"/>
      <c r="N22296" s="5"/>
      <c r="O22296" s="10"/>
      <c r="P22296" s="8"/>
    </row>
    <row r="22297" spans="1:16" s="2" customFormat="1" x14ac:dyDescent="0.15">
      <c r="A22297" s="3"/>
      <c r="B22297" s="3"/>
      <c r="J22297" s="3"/>
      <c r="K22297" s="5"/>
      <c r="L22297" s="8"/>
      <c r="N22297" s="5"/>
      <c r="O22297" s="10"/>
      <c r="P22297" s="8"/>
    </row>
    <row r="22298" spans="1:16" s="2" customFormat="1" x14ac:dyDescent="0.15">
      <c r="A22298" s="3"/>
      <c r="B22298" s="3"/>
      <c r="J22298" s="3"/>
      <c r="K22298" s="5"/>
      <c r="L22298" s="8"/>
      <c r="N22298" s="5"/>
      <c r="O22298" s="10"/>
      <c r="P22298" s="8"/>
    </row>
    <row r="22299" spans="1:16" s="2" customFormat="1" x14ac:dyDescent="0.15">
      <c r="A22299" s="3"/>
      <c r="B22299" s="3"/>
      <c r="J22299" s="3"/>
      <c r="K22299" s="5"/>
      <c r="L22299" s="8"/>
      <c r="N22299" s="5"/>
      <c r="O22299" s="10"/>
      <c r="P22299" s="8"/>
    </row>
    <row r="22300" spans="1:16" s="2" customFormat="1" x14ac:dyDescent="0.15">
      <c r="A22300" s="3"/>
      <c r="B22300" s="3"/>
      <c r="J22300" s="3"/>
      <c r="K22300" s="5"/>
      <c r="L22300" s="8"/>
      <c r="N22300" s="5"/>
      <c r="O22300" s="10"/>
      <c r="P22300" s="8"/>
    </row>
    <row r="22301" spans="1:16" s="2" customFormat="1" x14ac:dyDescent="0.15">
      <c r="A22301" s="3"/>
      <c r="B22301" s="3"/>
      <c r="J22301" s="3"/>
      <c r="K22301" s="5"/>
      <c r="L22301" s="8"/>
      <c r="N22301" s="5"/>
      <c r="O22301" s="10"/>
      <c r="P22301" s="8"/>
    </row>
    <row r="22302" spans="1:16" s="2" customFormat="1" x14ac:dyDescent="0.15">
      <c r="A22302" s="3"/>
      <c r="B22302" s="3"/>
      <c r="J22302" s="3"/>
      <c r="K22302" s="5"/>
      <c r="L22302" s="8"/>
      <c r="N22302" s="5"/>
      <c r="O22302" s="10"/>
      <c r="P22302" s="8"/>
    </row>
    <row r="22303" spans="1:16" s="2" customFormat="1" x14ac:dyDescent="0.15">
      <c r="A22303" s="3"/>
      <c r="B22303" s="3"/>
      <c r="J22303" s="3"/>
      <c r="K22303" s="5"/>
      <c r="L22303" s="8"/>
      <c r="N22303" s="5"/>
      <c r="O22303" s="10"/>
      <c r="P22303" s="8"/>
    </row>
    <row r="22304" spans="1:16" s="2" customFormat="1" x14ac:dyDescent="0.15">
      <c r="A22304" s="3"/>
      <c r="B22304" s="3"/>
      <c r="J22304" s="3"/>
      <c r="K22304" s="5"/>
      <c r="L22304" s="8"/>
      <c r="N22304" s="5"/>
      <c r="O22304" s="10"/>
      <c r="P22304" s="8"/>
    </row>
    <row r="22305" spans="1:16" s="2" customFormat="1" x14ac:dyDescent="0.15">
      <c r="A22305" s="3"/>
      <c r="B22305" s="3"/>
      <c r="J22305" s="3"/>
      <c r="K22305" s="5"/>
      <c r="L22305" s="8"/>
      <c r="N22305" s="5"/>
      <c r="O22305" s="10"/>
      <c r="P22305" s="8"/>
    </row>
    <row r="22306" spans="1:16" s="2" customFormat="1" x14ac:dyDescent="0.15">
      <c r="A22306" s="3"/>
      <c r="B22306" s="3"/>
      <c r="J22306" s="3"/>
      <c r="K22306" s="5"/>
      <c r="L22306" s="8"/>
      <c r="N22306" s="5"/>
      <c r="O22306" s="10"/>
      <c r="P22306" s="8"/>
    </row>
    <row r="22307" spans="1:16" s="2" customFormat="1" x14ac:dyDescent="0.15">
      <c r="A22307" s="3"/>
      <c r="B22307" s="3"/>
      <c r="J22307" s="3"/>
      <c r="K22307" s="5"/>
      <c r="L22307" s="8"/>
      <c r="N22307" s="5"/>
      <c r="O22307" s="10"/>
      <c r="P22307" s="8"/>
    </row>
    <row r="22308" spans="1:16" s="2" customFormat="1" x14ac:dyDescent="0.15">
      <c r="A22308" s="3"/>
      <c r="B22308" s="3"/>
      <c r="J22308" s="3"/>
      <c r="K22308" s="5"/>
      <c r="L22308" s="8"/>
      <c r="N22308" s="5"/>
      <c r="O22308" s="10"/>
      <c r="P22308" s="8"/>
    </row>
    <row r="22309" spans="1:16" s="2" customFormat="1" x14ac:dyDescent="0.15">
      <c r="A22309" s="3"/>
      <c r="B22309" s="3"/>
      <c r="J22309" s="3"/>
      <c r="K22309" s="5"/>
      <c r="L22309" s="8"/>
      <c r="N22309" s="5"/>
      <c r="O22309" s="10"/>
      <c r="P22309" s="8"/>
    </row>
    <row r="22310" spans="1:16" s="2" customFormat="1" x14ac:dyDescent="0.15">
      <c r="A22310" s="3"/>
      <c r="B22310" s="3"/>
      <c r="J22310" s="3"/>
      <c r="K22310" s="5"/>
      <c r="L22310" s="8"/>
      <c r="N22310" s="5"/>
      <c r="O22310" s="10"/>
      <c r="P22310" s="8"/>
    </row>
    <row r="22311" spans="1:16" s="2" customFormat="1" x14ac:dyDescent="0.15">
      <c r="A22311" s="3"/>
      <c r="B22311" s="3"/>
      <c r="J22311" s="3"/>
      <c r="K22311" s="5"/>
      <c r="L22311" s="8"/>
      <c r="N22311" s="5"/>
      <c r="O22311" s="10"/>
      <c r="P22311" s="8"/>
    </row>
    <row r="22312" spans="1:16" s="2" customFormat="1" x14ac:dyDescent="0.15">
      <c r="A22312" s="3"/>
      <c r="B22312" s="3"/>
      <c r="J22312" s="3"/>
      <c r="K22312" s="5"/>
      <c r="L22312" s="8"/>
      <c r="N22312" s="5"/>
      <c r="O22312" s="10"/>
      <c r="P22312" s="8"/>
    </row>
    <row r="22313" spans="1:16" s="2" customFormat="1" x14ac:dyDescent="0.15">
      <c r="A22313" s="3"/>
      <c r="B22313" s="3"/>
      <c r="J22313" s="3"/>
      <c r="K22313" s="5"/>
      <c r="L22313" s="8"/>
      <c r="N22313" s="5"/>
      <c r="O22313" s="10"/>
      <c r="P22313" s="8"/>
    </row>
    <row r="22314" spans="1:16" s="2" customFormat="1" x14ac:dyDescent="0.15">
      <c r="A22314" s="3"/>
      <c r="B22314" s="3"/>
      <c r="J22314" s="3"/>
      <c r="K22314" s="5"/>
      <c r="L22314" s="8"/>
      <c r="N22314" s="5"/>
      <c r="O22314" s="10"/>
      <c r="P22314" s="8"/>
    </row>
    <row r="22315" spans="1:16" s="2" customFormat="1" x14ac:dyDescent="0.15">
      <c r="A22315" s="3"/>
      <c r="B22315" s="3"/>
      <c r="J22315" s="3"/>
      <c r="K22315" s="5"/>
      <c r="L22315" s="8"/>
      <c r="N22315" s="5"/>
      <c r="O22315" s="10"/>
      <c r="P22315" s="8"/>
    </row>
    <row r="22316" spans="1:16" s="2" customFormat="1" x14ac:dyDescent="0.15">
      <c r="A22316" s="3"/>
      <c r="B22316" s="3"/>
      <c r="J22316" s="3"/>
      <c r="K22316" s="5"/>
      <c r="L22316" s="8"/>
      <c r="N22316" s="5"/>
      <c r="O22316" s="10"/>
      <c r="P22316" s="8"/>
    </row>
    <row r="22317" spans="1:16" s="2" customFormat="1" x14ac:dyDescent="0.15">
      <c r="A22317" s="3"/>
      <c r="B22317" s="3"/>
      <c r="J22317" s="3"/>
      <c r="K22317" s="5"/>
      <c r="L22317" s="8"/>
      <c r="N22317" s="5"/>
      <c r="O22317" s="10"/>
      <c r="P22317" s="8"/>
    </row>
    <row r="22318" spans="1:16" s="2" customFormat="1" x14ac:dyDescent="0.15">
      <c r="A22318" s="3"/>
      <c r="B22318" s="3"/>
      <c r="J22318" s="3"/>
      <c r="K22318" s="5"/>
      <c r="L22318" s="8"/>
      <c r="N22318" s="5"/>
      <c r="O22318" s="10"/>
      <c r="P22318" s="8"/>
    </row>
    <row r="22319" spans="1:16" s="2" customFormat="1" x14ac:dyDescent="0.15">
      <c r="A22319" s="3"/>
      <c r="B22319" s="3"/>
      <c r="J22319" s="3"/>
      <c r="K22319" s="5"/>
      <c r="L22319" s="8"/>
      <c r="N22319" s="5"/>
      <c r="O22319" s="10"/>
      <c r="P22319" s="8"/>
    </row>
    <row r="22320" spans="1:16" s="2" customFormat="1" x14ac:dyDescent="0.15">
      <c r="A22320" s="3"/>
      <c r="B22320" s="3"/>
      <c r="J22320" s="3"/>
      <c r="K22320" s="5"/>
      <c r="L22320" s="8"/>
      <c r="N22320" s="5"/>
      <c r="O22320" s="10"/>
      <c r="P22320" s="8"/>
    </row>
    <row r="22321" spans="1:16" s="2" customFormat="1" x14ac:dyDescent="0.15">
      <c r="A22321" s="3"/>
      <c r="B22321" s="3"/>
      <c r="J22321" s="3"/>
      <c r="K22321" s="5"/>
      <c r="L22321" s="8"/>
      <c r="N22321" s="5"/>
      <c r="O22321" s="10"/>
      <c r="P22321" s="8"/>
    </row>
    <row r="22322" spans="1:16" s="2" customFormat="1" x14ac:dyDescent="0.15">
      <c r="A22322" s="3"/>
      <c r="B22322" s="3"/>
      <c r="J22322" s="3"/>
      <c r="K22322" s="5"/>
      <c r="L22322" s="8"/>
      <c r="N22322" s="5"/>
      <c r="O22322" s="10"/>
      <c r="P22322" s="8"/>
    </row>
    <row r="22323" spans="1:16" s="2" customFormat="1" x14ac:dyDescent="0.15">
      <c r="A22323" s="3"/>
      <c r="B22323" s="3"/>
      <c r="J22323" s="3"/>
      <c r="K22323" s="5"/>
      <c r="L22323" s="8"/>
      <c r="N22323" s="5"/>
      <c r="O22323" s="10"/>
      <c r="P22323" s="8"/>
    </row>
    <row r="22324" spans="1:16" s="2" customFormat="1" x14ac:dyDescent="0.15">
      <c r="A22324" s="3"/>
      <c r="B22324" s="3"/>
      <c r="J22324" s="3"/>
      <c r="K22324" s="5"/>
      <c r="L22324" s="8"/>
      <c r="N22324" s="5"/>
      <c r="O22324" s="10"/>
      <c r="P22324" s="8"/>
    </row>
    <row r="22325" spans="1:16" s="2" customFormat="1" x14ac:dyDescent="0.15">
      <c r="A22325" s="3"/>
      <c r="B22325" s="3"/>
      <c r="J22325" s="3"/>
      <c r="K22325" s="5"/>
      <c r="L22325" s="8"/>
      <c r="N22325" s="5"/>
      <c r="O22325" s="10"/>
      <c r="P22325" s="8"/>
    </row>
    <row r="22326" spans="1:16" s="2" customFormat="1" x14ac:dyDescent="0.15">
      <c r="A22326" s="3"/>
      <c r="B22326" s="3"/>
      <c r="J22326" s="3"/>
      <c r="K22326" s="5"/>
      <c r="L22326" s="8"/>
      <c r="N22326" s="5"/>
      <c r="O22326" s="10"/>
      <c r="P22326" s="8"/>
    </row>
    <row r="22327" spans="1:16" s="2" customFormat="1" x14ac:dyDescent="0.15">
      <c r="A22327" s="3"/>
      <c r="B22327" s="3"/>
      <c r="J22327" s="3"/>
      <c r="K22327" s="5"/>
      <c r="L22327" s="8"/>
      <c r="N22327" s="5"/>
      <c r="O22327" s="10"/>
      <c r="P22327" s="8"/>
    </row>
    <row r="22328" spans="1:16" s="2" customFormat="1" x14ac:dyDescent="0.15">
      <c r="A22328" s="3"/>
      <c r="B22328" s="3"/>
      <c r="J22328" s="3"/>
      <c r="K22328" s="5"/>
      <c r="L22328" s="8"/>
      <c r="N22328" s="5"/>
      <c r="O22328" s="10"/>
      <c r="P22328" s="8"/>
    </row>
    <row r="22329" spans="1:16" s="2" customFormat="1" x14ac:dyDescent="0.15">
      <c r="A22329" s="3"/>
      <c r="B22329" s="3"/>
      <c r="J22329" s="3"/>
      <c r="K22329" s="5"/>
      <c r="L22329" s="8"/>
      <c r="N22329" s="5"/>
      <c r="O22329" s="10"/>
      <c r="P22329" s="8"/>
    </row>
    <row r="22330" spans="1:16" s="2" customFormat="1" x14ac:dyDescent="0.15">
      <c r="A22330" s="3"/>
      <c r="B22330" s="3"/>
      <c r="J22330" s="3"/>
      <c r="K22330" s="5"/>
      <c r="L22330" s="8"/>
      <c r="N22330" s="5"/>
      <c r="O22330" s="10"/>
      <c r="P22330" s="8"/>
    </row>
    <row r="22331" spans="1:16" s="2" customFormat="1" x14ac:dyDescent="0.15">
      <c r="A22331" s="3"/>
      <c r="B22331" s="3"/>
      <c r="J22331" s="3"/>
      <c r="K22331" s="5"/>
      <c r="L22331" s="8"/>
      <c r="N22331" s="5"/>
      <c r="O22331" s="10"/>
      <c r="P22331" s="8"/>
    </row>
    <row r="22332" spans="1:16" s="2" customFormat="1" x14ac:dyDescent="0.15">
      <c r="A22332" s="3"/>
      <c r="B22332" s="3"/>
      <c r="J22332" s="3"/>
      <c r="K22332" s="5"/>
      <c r="L22332" s="8"/>
      <c r="N22332" s="5"/>
      <c r="O22332" s="10"/>
      <c r="P22332" s="8"/>
    </row>
    <row r="22333" spans="1:16" s="2" customFormat="1" x14ac:dyDescent="0.15">
      <c r="A22333" s="3"/>
      <c r="B22333" s="3"/>
      <c r="J22333" s="3"/>
      <c r="K22333" s="5"/>
      <c r="L22333" s="8"/>
      <c r="N22333" s="5"/>
      <c r="O22333" s="10"/>
      <c r="P22333" s="8"/>
    </row>
    <row r="22334" spans="1:16" s="2" customFormat="1" x14ac:dyDescent="0.15">
      <c r="A22334" s="3"/>
      <c r="B22334" s="3"/>
      <c r="J22334" s="3"/>
      <c r="K22334" s="5"/>
      <c r="L22334" s="8"/>
      <c r="N22334" s="5"/>
      <c r="O22334" s="10"/>
      <c r="P22334" s="8"/>
    </row>
    <row r="22335" spans="1:16" s="2" customFormat="1" x14ac:dyDescent="0.15">
      <c r="A22335" s="3"/>
      <c r="B22335" s="3"/>
      <c r="J22335" s="3"/>
      <c r="K22335" s="5"/>
      <c r="L22335" s="8"/>
      <c r="N22335" s="5"/>
      <c r="O22335" s="10"/>
      <c r="P22335" s="8"/>
    </row>
    <row r="22336" spans="1:16" s="2" customFormat="1" x14ac:dyDescent="0.15">
      <c r="A22336" s="3"/>
      <c r="B22336" s="3"/>
      <c r="J22336" s="3"/>
      <c r="K22336" s="5"/>
      <c r="L22336" s="8"/>
      <c r="N22336" s="5"/>
      <c r="O22336" s="10"/>
      <c r="P22336" s="8"/>
    </row>
    <row r="22337" spans="1:16" s="2" customFormat="1" x14ac:dyDescent="0.15">
      <c r="A22337" s="3"/>
      <c r="B22337" s="3"/>
      <c r="J22337" s="3"/>
      <c r="K22337" s="5"/>
      <c r="L22337" s="8"/>
      <c r="N22337" s="5"/>
      <c r="O22337" s="10"/>
      <c r="P22337" s="8"/>
    </row>
    <row r="22338" spans="1:16" s="2" customFormat="1" x14ac:dyDescent="0.15">
      <c r="A22338" s="3"/>
      <c r="B22338" s="3"/>
      <c r="J22338" s="3"/>
      <c r="K22338" s="5"/>
      <c r="L22338" s="8"/>
      <c r="N22338" s="5"/>
      <c r="O22338" s="10"/>
      <c r="P22338" s="8"/>
    </row>
    <row r="22339" spans="1:16" s="2" customFormat="1" x14ac:dyDescent="0.15">
      <c r="A22339" s="3"/>
      <c r="B22339" s="3"/>
      <c r="J22339" s="3"/>
      <c r="K22339" s="5"/>
      <c r="L22339" s="8"/>
      <c r="N22339" s="5"/>
      <c r="O22339" s="10"/>
      <c r="P22339" s="8"/>
    </row>
    <row r="22340" spans="1:16" s="2" customFormat="1" x14ac:dyDescent="0.15">
      <c r="A22340" s="3"/>
      <c r="B22340" s="3"/>
      <c r="J22340" s="3"/>
      <c r="K22340" s="5"/>
      <c r="L22340" s="8"/>
      <c r="N22340" s="5"/>
      <c r="O22340" s="10"/>
      <c r="P22340" s="8"/>
    </row>
    <row r="22341" spans="1:16" s="2" customFormat="1" x14ac:dyDescent="0.15">
      <c r="A22341" s="3"/>
      <c r="B22341" s="3"/>
      <c r="J22341" s="3"/>
      <c r="K22341" s="5"/>
      <c r="L22341" s="8"/>
      <c r="N22341" s="5"/>
      <c r="O22341" s="10"/>
      <c r="P22341" s="8"/>
    </row>
    <row r="22342" spans="1:16" s="2" customFormat="1" x14ac:dyDescent="0.15">
      <c r="A22342" s="3"/>
      <c r="B22342" s="3"/>
      <c r="J22342" s="3"/>
      <c r="K22342" s="5"/>
      <c r="L22342" s="8"/>
      <c r="N22342" s="5"/>
      <c r="O22342" s="10"/>
      <c r="P22342" s="8"/>
    </row>
    <row r="22343" spans="1:16" s="2" customFormat="1" x14ac:dyDescent="0.15">
      <c r="A22343" s="3"/>
      <c r="B22343" s="3"/>
      <c r="J22343" s="3"/>
      <c r="K22343" s="5"/>
      <c r="L22343" s="8"/>
      <c r="N22343" s="5"/>
      <c r="O22343" s="10"/>
      <c r="P22343" s="8"/>
    </row>
    <row r="22344" spans="1:16" s="2" customFormat="1" x14ac:dyDescent="0.15">
      <c r="A22344" s="3"/>
      <c r="B22344" s="3"/>
      <c r="J22344" s="3"/>
      <c r="K22344" s="5"/>
      <c r="L22344" s="8"/>
      <c r="N22344" s="5"/>
      <c r="O22344" s="10"/>
      <c r="P22344" s="8"/>
    </row>
    <row r="22345" spans="1:16" s="2" customFormat="1" x14ac:dyDescent="0.15">
      <c r="A22345" s="3"/>
      <c r="B22345" s="3"/>
      <c r="J22345" s="3"/>
      <c r="K22345" s="5"/>
      <c r="L22345" s="8"/>
      <c r="N22345" s="5"/>
      <c r="O22345" s="10"/>
      <c r="P22345" s="8"/>
    </row>
    <row r="22346" spans="1:16" s="2" customFormat="1" x14ac:dyDescent="0.15">
      <c r="A22346" s="3"/>
      <c r="B22346" s="3"/>
      <c r="J22346" s="3"/>
      <c r="K22346" s="5"/>
      <c r="L22346" s="8"/>
      <c r="N22346" s="5"/>
      <c r="O22346" s="10"/>
      <c r="P22346" s="8"/>
    </row>
    <row r="22347" spans="1:16" s="2" customFormat="1" x14ac:dyDescent="0.15">
      <c r="A22347" s="3"/>
      <c r="B22347" s="3"/>
      <c r="J22347" s="3"/>
      <c r="K22347" s="5"/>
      <c r="L22347" s="8"/>
      <c r="N22347" s="5"/>
      <c r="O22347" s="10"/>
      <c r="P22347" s="8"/>
    </row>
    <row r="22348" spans="1:16" s="2" customFormat="1" x14ac:dyDescent="0.15">
      <c r="A22348" s="3"/>
      <c r="B22348" s="3"/>
      <c r="J22348" s="3"/>
      <c r="K22348" s="5"/>
      <c r="L22348" s="8"/>
      <c r="N22348" s="5"/>
      <c r="O22348" s="10"/>
      <c r="P22348" s="8"/>
    </row>
    <row r="22349" spans="1:16" s="2" customFormat="1" x14ac:dyDescent="0.15">
      <c r="A22349" s="3"/>
      <c r="B22349" s="3"/>
      <c r="J22349" s="3"/>
      <c r="K22349" s="5"/>
      <c r="L22349" s="8"/>
      <c r="N22349" s="5"/>
      <c r="O22349" s="10"/>
      <c r="P22349" s="8"/>
    </row>
    <row r="22350" spans="1:16" s="2" customFormat="1" x14ac:dyDescent="0.15">
      <c r="A22350" s="3"/>
      <c r="B22350" s="3"/>
      <c r="J22350" s="3"/>
      <c r="K22350" s="5"/>
      <c r="L22350" s="8"/>
      <c r="N22350" s="5"/>
      <c r="O22350" s="10"/>
      <c r="P22350" s="8"/>
    </row>
    <row r="22351" spans="1:16" s="2" customFormat="1" x14ac:dyDescent="0.15">
      <c r="A22351" s="3"/>
      <c r="B22351" s="3"/>
      <c r="J22351" s="3"/>
      <c r="K22351" s="5"/>
      <c r="L22351" s="8"/>
      <c r="N22351" s="5"/>
      <c r="O22351" s="10"/>
      <c r="P22351" s="8"/>
    </row>
    <row r="22352" spans="1:16" s="2" customFormat="1" x14ac:dyDescent="0.15">
      <c r="A22352" s="3"/>
      <c r="B22352" s="3"/>
      <c r="J22352" s="3"/>
      <c r="K22352" s="5"/>
      <c r="L22352" s="8"/>
      <c r="N22352" s="5"/>
      <c r="O22352" s="10"/>
      <c r="P22352" s="8"/>
    </row>
    <row r="22353" spans="1:16" s="2" customFormat="1" x14ac:dyDescent="0.15">
      <c r="A22353" s="3"/>
      <c r="B22353" s="3"/>
      <c r="J22353" s="3"/>
      <c r="K22353" s="5"/>
      <c r="L22353" s="8"/>
      <c r="N22353" s="5"/>
      <c r="O22353" s="10"/>
      <c r="P22353" s="8"/>
    </row>
    <row r="22354" spans="1:16" s="2" customFormat="1" x14ac:dyDescent="0.15">
      <c r="A22354" s="3"/>
      <c r="B22354" s="3"/>
      <c r="J22354" s="3"/>
      <c r="K22354" s="5"/>
      <c r="L22354" s="8"/>
      <c r="N22354" s="5"/>
      <c r="O22354" s="10"/>
      <c r="P22354" s="8"/>
    </row>
    <row r="22355" spans="1:16" s="2" customFormat="1" x14ac:dyDescent="0.15">
      <c r="A22355" s="3"/>
      <c r="B22355" s="3"/>
      <c r="J22355" s="3"/>
      <c r="K22355" s="5"/>
      <c r="L22355" s="8"/>
      <c r="N22355" s="5"/>
      <c r="O22355" s="10"/>
      <c r="P22355" s="8"/>
    </row>
    <row r="22356" spans="1:16" s="2" customFormat="1" x14ac:dyDescent="0.15">
      <c r="A22356" s="3"/>
      <c r="B22356" s="3"/>
      <c r="J22356" s="3"/>
      <c r="K22356" s="5"/>
      <c r="L22356" s="8"/>
      <c r="N22356" s="5"/>
      <c r="O22356" s="10"/>
      <c r="P22356" s="8"/>
    </row>
    <row r="22357" spans="1:16" s="2" customFormat="1" x14ac:dyDescent="0.15">
      <c r="A22357" s="3"/>
      <c r="B22357" s="3"/>
      <c r="J22357" s="3"/>
      <c r="K22357" s="5"/>
      <c r="L22357" s="8"/>
      <c r="N22357" s="5"/>
      <c r="O22357" s="10"/>
      <c r="P22357" s="8"/>
    </row>
    <row r="22358" spans="1:16" s="2" customFormat="1" x14ac:dyDescent="0.15">
      <c r="A22358" s="3"/>
      <c r="B22358" s="3"/>
      <c r="J22358" s="3"/>
      <c r="K22358" s="5"/>
      <c r="L22358" s="8"/>
      <c r="N22358" s="5"/>
      <c r="O22358" s="10"/>
      <c r="P22358" s="8"/>
    </row>
    <row r="22359" spans="1:16" s="2" customFormat="1" x14ac:dyDescent="0.15">
      <c r="A22359" s="3"/>
      <c r="B22359" s="3"/>
      <c r="J22359" s="3"/>
      <c r="K22359" s="5"/>
      <c r="L22359" s="8"/>
      <c r="N22359" s="5"/>
      <c r="O22359" s="10"/>
      <c r="P22359" s="8"/>
    </row>
    <row r="22360" spans="1:16" s="2" customFormat="1" x14ac:dyDescent="0.15">
      <c r="A22360" s="3"/>
      <c r="B22360" s="3"/>
      <c r="J22360" s="3"/>
      <c r="K22360" s="5"/>
      <c r="L22360" s="8"/>
      <c r="N22360" s="5"/>
      <c r="O22360" s="10"/>
      <c r="P22360" s="8"/>
    </row>
    <row r="22361" spans="1:16" s="2" customFormat="1" x14ac:dyDescent="0.15">
      <c r="A22361" s="3"/>
      <c r="B22361" s="3"/>
      <c r="J22361" s="3"/>
      <c r="K22361" s="5"/>
      <c r="L22361" s="8"/>
      <c r="N22361" s="5"/>
      <c r="O22361" s="10"/>
      <c r="P22361" s="8"/>
    </row>
    <row r="22362" spans="1:16" s="2" customFormat="1" x14ac:dyDescent="0.15">
      <c r="A22362" s="3"/>
      <c r="B22362" s="3"/>
      <c r="J22362" s="3"/>
      <c r="K22362" s="5"/>
      <c r="L22362" s="8"/>
      <c r="N22362" s="5"/>
      <c r="O22362" s="10"/>
      <c r="P22362" s="8"/>
    </row>
    <row r="22363" spans="1:16" s="2" customFormat="1" x14ac:dyDescent="0.15">
      <c r="A22363" s="3"/>
      <c r="B22363" s="3"/>
      <c r="J22363" s="3"/>
      <c r="K22363" s="5"/>
      <c r="L22363" s="8"/>
      <c r="N22363" s="5"/>
      <c r="O22363" s="10"/>
      <c r="P22363" s="8"/>
    </row>
    <row r="22364" spans="1:16" s="2" customFormat="1" x14ac:dyDescent="0.15">
      <c r="A22364" s="3"/>
      <c r="B22364" s="3"/>
      <c r="J22364" s="3"/>
      <c r="K22364" s="5"/>
      <c r="L22364" s="8"/>
      <c r="N22364" s="5"/>
      <c r="O22364" s="10"/>
      <c r="P22364" s="8"/>
    </row>
    <row r="22365" spans="1:16" s="2" customFormat="1" x14ac:dyDescent="0.15">
      <c r="A22365" s="3"/>
      <c r="B22365" s="3"/>
      <c r="J22365" s="3"/>
      <c r="K22365" s="5"/>
      <c r="L22365" s="8"/>
      <c r="N22365" s="5"/>
      <c r="O22365" s="10"/>
      <c r="P22365" s="8"/>
    </row>
    <row r="22366" spans="1:16" s="2" customFormat="1" x14ac:dyDescent="0.15">
      <c r="A22366" s="3"/>
      <c r="B22366" s="3"/>
      <c r="J22366" s="3"/>
      <c r="K22366" s="5"/>
      <c r="L22366" s="8"/>
      <c r="N22366" s="5"/>
      <c r="O22366" s="10"/>
      <c r="P22366" s="8"/>
    </row>
    <row r="22367" spans="1:16" s="2" customFormat="1" x14ac:dyDescent="0.15">
      <c r="A22367" s="3"/>
      <c r="B22367" s="3"/>
      <c r="J22367" s="3"/>
      <c r="K22367" s="5"/>
      <c r="L22367" s="8"/>
      <c r="N22367" s="5"/>
      <c r="O22367" s="10"/>
      <c r="P22367" s="8"/>
    </row>
    <row r="22368" spans="1:16" s="2" customFormat="1" x14ac:dyDescent="0.15">
      <c r="A22368" s="3"/>
      <c r="B22368" s="3"/>
      <c r="J22368" s="3"/>
      <c r="K22368" s="5"/>
      <c r="L22368" s="8"/>
      <c r="N22368" s="5"/>
      <c r="O22368" s="10"/>
      <c r="P22368" s="8"/>
    </row>
    <row r="22369" spans="1:16" s="2" customFormat="1" x14ac:dyDescent="0.15">
      <c r="A22369" s="3"/>
      <c r="B22369" s="3"/>
      <c r="J22369" s="3"/>
      <c r="K22369" s="5"/>
      <c r="L22369" s="8"/>
      <c r="N22369" s="5"/>
      <c r="O22369" s="10"/>
      <c r="P22369" s="8"/>
    </row>
    <row r="22370" spans="1:16" s="2" customFormat="1" x14ac:dyDescent="0.15">
      <c r="A22370" s="3"/>
      <c r="B22370" s="3"/>
      <c r="J22370" s="3"/>
      <c r="K22370" s="5"/>
      <c r="L22370" s="8"/>
      <c r="N22370" s="5"/>
      <c r="O22370" s="10"/>
      <c r="P22370" s="8"/>
    </row>
    <row r="22371" spans="1:16" s="2" customFormat="1" x14ac:dyDescent="0.15">
      <c r="A22371" s="3"/>
      <c r="B22371" s="3"/>
      <c r="J22371" s="3"/>
      <c r="K22371" s="5"/>
      <c r="L22371" s="8"/>
      <c r="N22371" s="5"/>
      <c r="O22371" s="10"/>
      <c r="P22371" s="8"/>
    </row>
    <row r="22372" spans="1:16" s="2" customFormat="1" x14ac:dyDescent="0.15">
      <c r="A22372" s="3"/>
      <c r="B22372" s="3"/>
      <c r="J22372" s="3"/>
      <c r="K22372" s="5"/>
      <c r="L22372" s="8"/>
      <c r="N22372" s="5"/>
      <c r="O22372" s="10"/>
      <c r="P22372" s="8"/>
    </row>
    <row r="22373" spans="1:16" s="2" customFormat="1" x14ac:dyDescent="0.15">
      <c r="A22373" s="3"/>
      <c r="B22373" s="3"/>
      <c r="J22373" s="3"/>
      <c r="K22373" s="5"/>
      <c r="L22373" s="8"/>
      <c r="N22373" s="5"/>
      <c r="O22373" s="10"/>
      <c r="P22373" s="8"/>
    </row>
    <row r="22374" spans="1:16" s="2" customFormat="1" x14ac:dyDescent="0.15">
      <c r="A22374" s="3"/>
      <c r="B22374" s="3"/>
      <c r="J22374" s="3"/>
      <c r="K22374" s="5"/>
      <c r="L22374" s="8"/>
      <c r="N22374" s="5"/>
      <c r="O22374" s="10"/>
      <c r="P22374" s="8"/>
    </row>
    <row r="22375" spans="1:16" s="2" customFormat="1" x14ac:dyDescent="0.15">
      <c r="A22375" s="3"/>
      <c r="B22375" s="3"/>
      <c r="J22375" s="3"/>
      <c r="K22375" s="5"/>
      <c r="L22375" s="8"/>
      <c r="N22375" s="5"/>
      <c r="O22375" s="10"/>
      <c r="P22375" s="8"/>
    </row>
    <row r="22376" spans="1:16" s="2" customFormat="1" x14ac:dyDescent="0.15">
      <c r="A22376" s="3"/>
      <c r="B22376" s="3"/>
      <c r="J22376" s="3"/>
      <c r="K22376" s="5"/>
      <c r="L22376" s="8"/>
      <c r="N22376" s="5"/>
      <c r="O22376" s="10"/>
      <c r="P22376" s="8"/>
    </row>
    <row r="22377" spans="1:16" s="2" customFormat="1" x14ac:dyDescent="0.15">
      <c r="A22377" s="3"/>
      <c r="B22377" s="3"/>
      <c r="J22377" s="3"/>
      <c r="K22377" s="5"/>
      <c r="L22377" s="8"/>
      <c r="N22377" s="5"/>
      <c r="O22377" s="10"/>
      <c r="P22377" s="8"/>
    </row>
    <row r="22378" spans="1:16" s="2" customFormat="1" x14ac:dyDescent="0.15">
      <c r="A22378" s="3"/>
      <c r="B22378" s="3"/>
      <c r="J22378" s="3"/>
      <c r="K22378" s="5"/>
      <c r="L22378" s="8"/>
      <c r="N22378" s="5"/>
      <c r="O22378" s="10"/>
      <c r="P22378" s="8"/>
    </row>
    <row r="22379" spans="1:16" s="2" customFormat="1" x14ac:dyDescent="0.15">
      <c r="A22379" s="3"/>
      <c r="B22379" s="3"/>
      <c r="J22379" s="3"/>
      <c r="K22379" s="5"/>
      <c r="L22379" s="8"/>
      <c r="N22379" s="5"/>
      <c r="O22379" s="10"/>
      <c r="P22379" s="8"/>
    </row>
    <row r="22380" spans="1:16" s="2" customFormat="1" x14ac:dyDescent="0.15">
      <c r="A22380" s="3"/>
      <c r="B22380" s="3"/>
      <c r="J22380" s="3"/>
      <c r="K22380" s="5"/>
      <c r="L22380" s="8"/>
      <c r="N22380" s="5"/>
      <c r="O22380" s="10"/>
      <c r="P22380" s="8"/>
    </row>
    <row r="22381" spans="1:16" s="2" customFormat="1" x14ac:dyDescent="0.15">
      <c r="A22381" s="3"/>
      <c r="B22381" s="3"/>
      <c r="J22381" s="3"/>
      <c r="K22381" s="5"/>
      <c r="L22381" s="8"/>
      <c r="N22381" s="5"/>
      <c r="O22381" s="10"/>
      <c r="P22381" s="8"/>
    </row>
    <row r="22382" spans="1:16" s="2" customFormat="1" x14ac:dyDescent="0.15">
      <c r="A22382" s="3"/>
      <c r="B22382" s="3"/>
      <c r="J22382" s="3"/>
      <c r="K22382" s="5"/>
      <c r="L22382" s="8"/>
      <c r="N22382" s="5"/>
      <c r="O22382" s="10"/>
      <c r="P22382" s="8"/>
    </row>
    <row r="22383" spans="1:16" s="2" customFormat="1" x14ac:dyDescent="0.15">
      <c r="A22383" s="3"/>
      <c r="B22383" s="3"/>
      <c r="J22383" s="3"/>
      <c r="K22383" s="5"/>
      <c r="L22383" s="8"/>
      <c r="N22383" s="5"/>
      <c r="O22383" s="10"/>
      <c r="P22383" s="8"/>
    </row>
    <row r="22384" spans="1:16" s="2" customFormat="1" x14ac:dyDescent="0.15">
      <c r="A22384" s="3"/>
      <c r="B22384" s="3"/>
      <c r="J22384" s="3"/>
      <c r="K22384" s="5"/>
      <c r="L22384" s="8"/>
      <c r="N22384" s="5"/>
      <c r="O22384" s="10"/>
      <c r="P22384" s="8"/>
    </row>
    <row r="22385" spans="1:16" s="2" customFormat="1" x14ac:dyDescent="0.15">
      <c r="A22385" s="3"/>
      <c r="B22385" s="3"/>
      <c r="J22385" s="3"/>
      <c r="K22385" s="5"/>
      <c r="L22385" s="8"/>
      <c r="N22385" s="5"/>
      <c r="O22385" s="10"/>
      <c r="P22385" s="8"/>
    </row>
    <row r="22386" spans="1:16" s="2" customFormat="1" x14ac:dyDescent="0.15">
      <c r="A22386" s="3"/>
      <c r="B22386" s="3"/>
      <c r="J22386" s="3"/>
      <c r="K22386" s="5"/>
      <c r="L22386" s="8"/>
      <c r="N22386" s="5"/>
      <c r="O22386" s="10"/>
      <c r="P22386" s="8"/>
    </row>
    <row r="22387" spans="1:16" s="2" customFormat="1" x14ac:dyDescent="0.15">
      <c r="A22387" s="3"/>
      <c r="B22387" s="3"/>
      <c r="J22387" s="3"/>
      <c r="K22387" s="5"/>
      <c r="L22387" s="8"/>
      <c r="N22387" s="5"/>
      <c r="O22387" s="10"/>
      <c r="P22387" s="8"/>
    </row>
    <row r="22388" spans="1:16" s="2" customFormat="1" x14ac:dyDescent="0.15">
      <c r="A22388" s="3"/>
      <c r="B22388" s="3"/>
      <c r="J22388" s="3"/>
      <c r="K22388" s="5"/>
      <c r="L22388" s="8"/>
      <c r="N22388" s="5"/>
      <c r="O22388" s="10"/>
      <c r="P22388" s="8"/>
    </row>
    <row r="22389" spans="1:16" s="2" customFormat="1" x14ac:dyDescent="0.15">
      <c r="A22389" s="3"/>
      <c r="B22389" s="3"/>
      <c r="J22389" s="3"/>
      <c r="K22389" s="5"/>
      <c r="L22389" s="8"/>
      <c r="N22389" s="5"/>
      <c r="O22389" s="10"/>
      <c r="P22389" s="8"/>
    </row>
    <row r="22390" spans="1:16" s="2" customFormat="1" x14ac:dyDescent="0.15">
      <c r="A22390" s="3"/>
      <c r="B22390" s="3"/>
      <c r="J22390" s="3"/>
      <c r="K22390" s="5"/>
      <c r="L22390" s="8"/>
      <c r="N22390" s="5"/>
      <c r="O22390" s="10"/>
      <c r="P22390" s="8"/>
    </row>
    <row r="22391" spans="1:16" s="2" customFormat="1" x14ac:dyDescent="0.15">
      <c r="A22391" s="3"/>
      <c r="B22391" s="3"/>
      <c r="J22391" s="3"/>
      <c r="K22391" s="5"/>
      <c r="L22391" s="8"/>
      <c r="N22391" s="5"/>
      <c r="O22391" s="10"/>
      <c r="P22391" s="8"/>
    </row>
    <row r="22392" spans="1:16" s="2" customFormat="1" x14ac:dyDescent="0.15">
      <c r="A22392" s="3"/>
      <c r="B22392" s="3"/>
      <c r="J22392" s="3"/>
      <c r="K22392" s="5"/>
      <c r="L22392" s="8"/>
      <c r="N22392" s="5"/>
      <c r="O22392" s="10"/>
      <c r="P22392" s="8"/>
    </row>
    <row r="22393" spans="1:16" s="2" customFormat="1" x14ac:dyDescent="0.15">
      <c r="A22393" s="3"/>
      <c r="B22393" s="3"/>
      <c r="J22393" s="3"/>
      <c r="K22393" s="5"/>
      <c r="L22393" s="8"/>
      <c r="N22393" s="5"/>
      <c r="O22393" s="10"/>
      <c r="P22393" s="8"/>
    </row>
    <row r="22394" spans="1:16" s="2" customFormat="1" x14ac:dyDescent="0.15">
      <c r="A22394" s="3"/>
      <c r="B22394" s="3"/>
      <c r="J22394" s="3"/>
      <c r="K22394" s="5"/>
      <c r="L22394" s="8"/>
      <c r="N22394" s="5"/>
      <c r="O22394" s="10"/>
      <c r="P22394" s="8"/>
    </row>
    <row r="22395" spans="1:16" s="2" customFormat="1" x14ac:dyDescent="0.15">
      <c r="A22395" s="3"/>
      <c r="B22395" s="3"/>
      <c r="J22395" s="3"/>
      <c r="K22395" s="5"/>
      <c r="L22395" s="8"/>
      <c r="N22395" s="5"/>
      <c r="O22395" s="10"/>
      <c r="P22395" s="8"/>
    </row>
    <row r="22396" spans="1:16" s="2" customFormat="1" x14ac:dyDescent="0.15">
      <c r="A22396" s="3"/>
      <c r="B22396" s="3"/>
      <c r="J22396" s="3"/>
      <c r="K22396" s="5"/>
      <c r="L22396" s="8"/>
      <c r="N22396" s="5"/>
      <c r="O22396" s="10"/>
      <c r="P22396" s="8"/>
    </row>
    <row r="22397" spans="1:16" s="2" customFormat="1" x14ac:dyDescent="0.15">
      <c r="A22397" s="3"/>
      <c r="B22397" s="3"/>
      <c r="J22397" s="3"/>
      <c r="K22397" s="5"/>
      <c r="L22397" s="8"/>
      <c r="N22397" s="5"/>
      <c r="O22397" s="10"/>
      <c r="P22397" s="8"/>
    </row>
    <row r="22398" spans="1:16" s="2" customFormat="1" x14ac:dyDescent="0.15">
      <c r="A22398" s="3"/>
      <c r="B22398" s="3"/>
      <c r="J22398" s="3"/>
      <c r="K22398" s="5"/>
      <c r="L22398" s="8"/>
      <c r="N22398" s="5"/>
      <c r="O22398" s="10"/>
      <c r="P22398" s="8"/>
    </row>
    <row r="22399" spans="1:16" s="2" customFormat="1" x14ac:dyDescent="0.15">
      <c r="A22399" s="3"/>
      <c r="B22399" s="3"/>
      <c r="J22399" s="3"/>
      <c r="K22399" s="5"/>
      <c r="L22399" s="8"/>
      <c r="N22399" s="5"/>
      <c r="O22399" s="10"/>
      <c r="P22399" s="8"/>
    </row>
    <row r="22400" spans="1:16" s="2" customFormat="1" x14ac:dyDescent="0.15">
      <c r="A22400" s="3"/>
      <c r="B22400" s="3"/>
      <c r="J22400" s="3"/>
      <c r="K22400" s="5"/>
      <c r="L22400" s="8"/>
      <c r="N22400" s="5"/>
      <c r="O22400" s="10"/>
      <c r="P22400" s="8"/>
    </row>
    <row r="22401" spans="1:16" s="2" customFormat="1" x14ac:dyDescent="0.15">
      <c r="A22401" s="3"/>
      <c r="B22401" s="3"/>
      <c r="J22401" s="3"/>
      <c r="K22401" s="5"/>
      <c r="L22401" s="8"/>
      <c r="N22401" s="5"/>
      <c r="O22401" s="10"/>
      <c r="P22401" s="8"/>
    </row>
    <row r="22402" spans="1:16" s="2" customFormat="1" x14ac:dyDescent="0.15">
      <c r="A22402" s="3"/>
      <c r="B22402" s="3"/>
      <c r="J22402" s="3"/>
      <c r="K22402" s="5"/>
      <c r="L22402" s="8"/>
      <c r="N22402" s="5"/>
      <c r="O22402" s="10"/>
      <c r="P22402" s="8"/>
    </row>
    <row r="22403" spans="1:16" s="2" customFormat="1" x14ac:dyDescent="0.15">
      <c r="A22403" s="3"/>
      <c r="B22403" s="3"/>
      <c r="J22403" s="3"/>
      <c r="K22403" s="5"/>
      <c r="L22403" s="8"/>
      <c r="N22403" s="5"/>
      <c r="O22403" s="10"/>
      <c r="P22403" s="8"/>
    </row>
    <row r="22404" spans="1:16" s="2" customFormat="1" x14ac:dyDescent="0.15">
      <c r="A22404" s="3"/>
      <c r="B22404" s="3"/>
      <c r="J22404" s="3"/>
      <c r="K22404" s="5"/>
      <c r="L22404" s="8"/>
      <c r="N22404" s="5"/>
      <c r="O22404" s="10"/>
      <c r="P22404" s="8"/>
    </row>
    <row r="22405" spans="1:16" s="2" customFormat="1" x14ac:dyDescent="0.15">
      <c r="A22405" s="3"/>
      <c r="B22405" s="3"/>
      <c r="J22405" s="3"/>
      <c r="K22405" s="5"/>
      <c r="L22405" s="8"/>
      <c r="N22405" s="5"/>
      <c r="O22405" s="10"/>
      <c r="P22405" s="8"/>
    </row>
    <row r="22406" spans="1:16" s="2" customFormat="1" x14ac:dyDescent="0.15">
      <c r="A22406" s="3"/>
      <c r="B22406" s="3"/>
      <c r="J22406" s="3"/>
      <c r="K22406" s="5"/>
      <c r="L22406" s="8"/>
      <c r="N22406" s="5"/>
      <c r="O22406" s="10"/>
      <c r="P22406" s="8"/>
    </row>
    <row r="22407" spans="1:16" s="2" customFormat="1" x14ac:dyDescent="0.15">
      <c r="A22407" s="3"/>
      <c r="B22407" s="3"/>
      <c r="J22407" s="3"/>
      <c r="K22407" s="5"/>
      <c r="L22407" s="8"/>
      <c r="N22407" s="5"/>
      <c r="O22407" s="10"/>
      <c r="P22407" s="8"/>
    </row>
    <row r="22408" spans="1:16" s="2" customFormat="1" x14ac:dyDescent="0.15">
      <c r="A22408" s="3"/>
      <c r="B22408" s="3"/>
      <c r="J22408" s="3"/>
      <c r="K22408" s="5"/>
      <c r="L22408" s="8"/>
      <c r="N22408" s="5"/>
      <c r="O22408" s="10"/>
      <c r="P22408" s="8"/>
    </row>
    <row r="22409" spans="1:16" s="2" customFormat="1" x14ac:dyDescent="0.15">
      <c r="A22409" s="3"/>
      <c r="B22409" s="3"/>
      <c r="J22409" s="3"/>
      <c r="K22409" s="5"/>
      <c r="L22409" s="8"/>
      <c r="N22409" s="5"/>
      <c r="O22409" s="10"/>
      <c r="P22409" s="8"/>
    </row>
    <row r="22410" spans="1:16" s="2" customFormat="1" x14ac:dyDescent="0.15">
      <c r="A22410" s="3"/>
      <c r="B22410" s="3"/>
      <c r="J22410" s="3"/>
      <c r="K22410" s="5"/>
      <c r="L22410" s="8"/>
      <c r="N22410" s="5"/>
      <c r="O22410" s="10"/>
      <c r="P22410" s="8"/>
    </row>
    <row r="22411" spans="1:16" s="2" customFormat="1" x14ac:dyDescent="0.15">
      <c r="A22411" s="3"/>
      <c r="B22411" s="3"/>
      <c r="J22411" s="3"/>
      <c r="K22411" s="5"/>
      <c r="L22411" s="8"/>
      <c r="N22411" s="5"/>
      <c r="O22411" s="10"/>
      <c r="P22411" s="8"/>
    </row>
    <row r="22412" spans="1:16" s="2" customFormat="1" x14ac:dyDescent="0.15">
      <c r="A22412" s="3"/>
      <c r="B22412" s="3"/>
      <c r="J22412" s="3"/>
      <c r="K22412" s="5"/>
      <c r="L22412" s="8"/>
      <c r="N22412" s="5"/>
      <c r="O22412" s="10"/>
      <c r="P22412" s="8"/>
    </row>
    <row r="22413" spans="1:16" s="2" customFormat="1" x14ac:dyDescent="0.15">
      <c r="A22413" s="3"/>
      <c r="B22413" s="3"/>
      <c r="J22413" s="3"/>
      <c r="K22413" s="5"/>
      <c r="L22413" s="8"/>
      <c r="N22413" s="5"/>
      <c r="O22413" s="10"/>
      <c r="P22413" s="8"/>
    </row>
    <row r="22414" spans="1:16" s="2" customFormat="1" x14ac:dyDescent="0.15">
      <c r="A22414" s="3"/>
      <c r="B22414" s="3"/>
      <c r="J22414" s="3"/>
      <c r="K22414" s="5"/>
      <c r="L22414" s="8"/>
      <c r="N22414" s="5"/>
      <c r="O22414" s="10"/>
      <c r="P22414" s="8"/>
    </row>
    <row r="22415" spans="1:16" s="2" customFormat="1" x14ac:dyDescent="0.15">
      <c r="A22415" s="3"/>
      <c r="B22415" s="3"/>
      <c r="J22415" s="3"/>
      <c r="K22415" s="5"/>
      <c r="L22415" s="8"/>
      <c r="N22415" s="5"/>
      <c r="O22415" s="10"/>
      <c r="P22415" s="8"/>
    </row>
    <row r="22416" spans="1:16" s="2" customFormat="1" x14ac:dyDescent="0.15">
      <c r="A22416" s="3"/>
      <c r="B22416" s="3"/>
      <c r="J22416" s="3"/>
      <c r="K22416" s="5"/>
      <c r="L22416" s="8"/>
      <c r="N22416" s="5"/>
      <c r="O22416" s="10"/>
      <c r="P22416" s="8"/>
    </row>
    <row r="22417" spans="1:16" s="2" customFormat="1" x14ac:dyDescent="0.15">
      <c r="A22417" s="3"/>
      <c r="B22417" s="3"/>
      <c r="J22417" s="3"/>
      <c r="K22417" s="5"/>
      <c r="L22417" s="8"/>
      <c r="N22417" s="5"/>
      <c r="O22417" s="10"/>
      <c r="P22417" s="8"/>
    </row>
    <row r="22418" spans="1:16" s="2" customFormat="1" x14ac:dyDescent="0.15">
      <c r="A22418" s="3"/>
      <c r="B22418" s="3"/>
      <c r="J22418" s="3"/>
      <c r="K22418" s="5"/>
      <c r="L22418" s="8"/>
      <c r="N22418" s="5"/>
      <c r="O22418" s="10"/>
      <c r="P22418" s="8"/>
    </row>
    <row r="22419" spans="1:16" s="2" customFormat="1" x14ac:dyDescent="0.15">
      <c r="A22419" s="3"/>
      <c r="B22419" s="3"/>
      <c r="J22419" s="3"/>
      <c r="K22419" s="5"/>
      <c r="L22419" s="8"/>
      <c r="N22419" s="5"/>
      <c r="O22419" s="10"/>
      <c r="P22419" s="8"/>
    </row>
    <row r="22420" spans="1:16" s="2" customFormat="1" x14ac:dyDescent="0.15">
      <c r="A22420" s="3"/>
      <c r="B22420" s="3"/>
      <c r="J22420" s="3"/>
      <c r="K22420" s="5"/>
      <c r="L22420" s="8"/>
      <c r="N22420" s="5"/>
      <c r="O22420" s="10"/>
      <c r="P22420" s="8"/>
    </row>
    <row r="22421" spans="1:16" s="2" customFormat="1" x14ac:dyDescent="0.15">
      <c r="A22421" s="3"/>
      <c r="B22421" s="3"/>
      <c r="J22421" s="3"/>
      <c r="K22421" s="5"/>
      <c r="L22421" s="8"/>
      <c r="N22421" s="5"/>
      <c r="O22421" s="10"/>
      <c r="P22421" s="8"/>
    </row>
    <row r="22422" spans="1:16" s="2" customFormat="1" x14ac:dyDescent="0.15">
      <c r="A22422" s="3"/>
      <c r="B22422" s="3"/>
      <c r="J22422" s="3"/>
      <c r="K22422" s="5"/>
      <c r="L22422" s="8"/>
      <c r="N22422" s="5"/>
      <c r="O22422" s="10"/>
      <c r="P22422" s="8"/>
    </row>
    <row r="22423" spans="1:16" s="2" customFormat="1" x14ac:dyDescent="0.15">
      <c r="A22423" s="3"/>
      <c r="B22423" s="3"/>
      <c r="J22423" s="3"/>
      <c r="K22423" s="5"/>
      <c r="L22423" s="8"/>
      <c r="N22423" s="5"/>
      <c r="O22423" s="10"/>
      <c r="P22423" s="8"/>
    </row>
    <row r="22424" spans="1:16" s="2" customFormat="1" x14ac:dyDescent="0.15">
      <c r="A22424" s="3"/>
      <c r="B22424" s="3"/>
      <c r="J22424" s="3"/>
      <c r="K22424" s="5"/>
      <c r="L22424" s="8"/>
      <c r="N22424" s="5"/>
      <c r="O22424" s="10"/>
      <c r="P22424" s="8"/>
    </row>
    <row r="22425" spans="1:16" s="2" customFormat="1" x14ac:dyDescent="0.15">
      <c r="A22425" s="3"/>
      <c r="B22425" s="3"/>
      <c r="J22425" s="3"/>
      <c r="K22425" s="5"/>
      <c r="L22425" s="8"/>
      <c r="N22425" s="5"/>
      <c r="O22425" s="10"/>
      <c r="P22425" s="8"/>
    </row>
    <row r="22426" spans="1:16" s="2" customFormat="1" x14ac:dyDescent="0.15">
      <c r="A22426" s="3"/>
      <c r="B22426" s="3"/>
      <c r="J22426" s="3"/>
      <c r="K22426" s="5"/>
      <c r="L22426" s="8"/>
      <c r="N22426" s="5"/>
      <c r="O22426" s="10"/>
      <c r="P22426" s="8"/>
    </row>
    <row r="22427" spans="1:16" s="2" customFormat="1" x14ac:dyDescent="0.15">
      <c r="A22427" s="3"/>
      <c r="B22427" s="3"/>
      <c r="J22427" s="3"/>
      <c r="K22427" s="5"/>
      <c r="L22427" s="8"/>
      <c r="N22427" s="5"/>
      <c r="O22427" s="10"/>
      <c r="P22427" s="8"/>
    </row>
    <row r="22428" spans="1:16" s="2" customFormat="1" x14ac:dyDescent="0.15">
      <c r="A22428" s="3"/>
      <c r="B22428" s="3"/>
      <c r="J22428" s="3"/>
      <c r="K22428" s="5"/>
      <c r="L22428" s="8"/>
      <c r="N22428" s="5"/>
      <c r="O22428" s="10"/>
      <c r="P22428" s="8"/>
    </row>
    <row r="22429" spans="1:16" s="2" customFormat="1" x14ac:dyDescent="0.15">
      <c r="A22429" s="3"/>
      <c r="B22429" s="3"/>
      <c r="J22429" s="3"/>
      <c r="K22429" s="5"/>
      <c r="L22429" s="8"/>
      <c r="N22429" s="5"/>
      <c r="O22429" s="10"/>
      <c r="P22429" s="8"/>
    </row>
    <row r="22430" spans="1:16" s="2" customFormat="1" x14ac:dyDescent="0.15">
      <c r="A22430" s="3"/>
      <c r="B22430" s="3"/>
      <c r="J22430" s="3"/>
      <c r="K22430" s="5"/>
      <c r="L22430" s="8"/>
      <c r="N22430" s="5"/>
      <c r="O22430" s="10"/>
      <c r="P22430" s="8"/>
    </row>
    <row r="22431" spans="1:16" s="2" customFormat="1" x14ac:dyDescent="0.15">
      <c r="A22431" s="3"/>
      <c r="B22431" s="3"/>
      <c r="J22431" s="3"/>
      <c r="K22431" s="5"/>
      <c r="L22431" s="8"/>
      <c r="N22431" s="5"/>
      <c r="O22431" s="10"/>
      <c r="P22431" s="8"/>
    </row>
    <row r="22432" spans="1:16" s="2" customFormat="1" x14ac:dyDescent="0.15">
      <c r="A22432" s="3"/>
      <c r="B22432" s="3"/>
      <c r="J22432" s="3"/>
      <c r="K22432" s="5"/>
      <c r="L22432" s="8"/>
      <c r="N22432" s="5"/>
      <c r="O22432" s="10"/>
      <c r="P22432" s="8"/>
    </row>
    <row r="22433" spans="1:16" s="2" customFormat="1" x14ac:dyDescent="0.15">
      <c r="A22433" s="3"/>
      <c r="B22433" s="3"/>
      <c r="J22433" s="3"/>
      <c r="K22433" s="5"/>
      <c r="L22433" s="8"/>
      <c r="N22433" s="5"/>
      <c r="O22433" s="10"/>
      <c r="P22433" s="8"/>
    </row>
    <row r="22434" spans="1:16" s="2" customFormat="1" x14ac:dyDescent="0.15">
      <c r="A22434" s="3"/>
      <c r="B22434" s="3"/>
      <c r="J22434" s="3"/>
      <c r="K22434" s="5"/>
      <c r="L22434" s="8"/>
      <c r="N22434" s="5"/>
      <c r="O22434" s="10"/>
      <c r="P22434" s="8"/>
    </row>
    <row r="22435" spans="1:16" s="2" customFormat="1" x14ac:dyDescent="0.15">
      <c r="A22435" s="3"/>
      <c r="B22435" s="3"/>
      <c r="J22435" s="3"/>
      <c r="K22435" s="5"/>
      <c r="L22435" s="8"/>
      <c r="N22435" s="5"/>
      <c r="O22435" s="10"/>
      <c r="P22435" s="8"/>
    </row>
    <row r="22436" spans="1:16" s="2" customFormat="1" x14ac:dyDescent="0.15">
      <c r="A22436" s="3"/>
      <c r="B22436" s="3"/>
      <c r="J22436" s="3"/>
      <c r="K22436" s="5"/>
      <c r="L22436" s="8"/>
      <c r="N22436" s="5"/>
      <c r="O22436" s="10"/>
      <c r="P22436" s="8"/>
    </row>
    <row r="22437" spans="1:16" s="2" customFormat="1" x14ac:dyDescent="0.15">
      <c r="A22437" s="3"/>
      <c r="B22437" s="3"/>
      <c r="J22437" s="3"/>
      <c r="K22437" s="5"/>
      <c r="L22437" s="8"/>
      <c r="N22437" s="5"/>
      <c r="O22437" s="10"/>
      <c r="P22437" s="8"/>
    </row>
    <row r="22438" spans="1:16" s="2" customFormat="1" x14ac:dyDescent="0.15">
      <c r="A22438" s="3"/>
      <c r="B22438" s="3"/>
      <c r="J22438" s="3"/>
      <c r="K22438" s="5"/>
      <c r="L22438" s="8"/>
      <c r="N22438" s="5"/>
      <c r="O22438" s="10"/>
      <c r="P22438" s="8"/>
    </row>
    <row r="22439" spans="1:16" s="2" customFormat="1" x14ac:dyDescent="0.15">
      <c r="A22439" s="3"/>
      <c r="B22439" s="3"/>
      <c r="J22439" s="3"/>
      <c r="K22439" s="5"/>
      <c r="L22439" s="8"/>
      <c r="N22439" s="5"/>
      <c r="O22439" s="10"/>
      <c r="P22439" s="8"/>
    </row>
    <row r="22440" spans="1:16" s="2" customFormat="1" x14ac:dyDescent="0.15">
      <c r="A22440" s="3"/>
      <c r="B22440" s="3"/>
      <c r="J22440" s="3"/>
      <c r="K22440" s="5"/>
      <c r="L22440" s="8"/>
      <c r="N22440" s="5"/>
      <c r="O22440" s="10"/>
      <c r="P22440" s="8"/>
    </row>
    <row r="22441" spans="1:16" s="2" customFormat="1" x14ac:dyDescent="0.15">
      <c r="A22441" s="3"/>
      <c r="B22441" s="3"/>
      <c r="J22441" s="3"/>
      <c r="K22441" s="5"/>
      <c r="L22441" s="8"/>
      <c r="N22441" s="5"/>
      <c r="O22441" s="10"/>
      <c r="P22441" s="8"/>
    </row>
    <row r="22442" spans="1:16" s="2" customFormat="1" x14ac:dyDescent="0.15">
      <c r="A22442" s="3"/>
      <c r="B22442" s="3"/>
      <c r="J22442" s="3"/>
      <c r="K22442" s="5"/>
      <c r="L22442" s="8"/>
      <c r="N22442" s="5"/>
      <c r="O22442" s="10"/>
      <c r="P22442" s="8"/>
    </row>
    <row r="22443" spans="1:16" s="2" customFormat="1" x14ac:dyDescent="0.15">
      <c r="A22443" s="3"/>
      <c r="B22443" s="3"/>
      <c r="J22443" s="3"/>
      <c r="K22443" s="5"/>
      <c r="L22443" s="8"/>
      <c r="N22443" s="5"/>
      <c r="O22443" s="10"/>
      <c r="P22443" s="8"/>
    </row>
    <row r="22444" spans="1:16" s="2" customFormat="1" x14ac:dyDescent="0.15">
      <c r="A22444" s="3"/>
      <c r="B22444" s="3"/>
      <c r="J22444" s="3"/>
      <c r="K22444" s="5"/>
      <c r="L22444" s="8"/>
      <c r="N22444" s="5"/>
      <c r="O22444" s="10"/>
      <c r="P22444" s="8"/>
    </row>
    <row r="22445" spans="1:16" s="2" customFormat="1" x14ac:dyDescent="0.15">
      <c r="A22445" s="3"/>
      <c r="B22445" s="3"/>
      <c r="J22445" s="3"/>
      <c r="K22445" s="5"/>
      <c r="L22445" s="8"/>
      <c r="N22445" s="5"/>
      <c r="O22445" s="10"/>
      <c r="P22445" s="8"/>
    </row>
    <row r="22446" spans="1:16" s="2" customFormat="1" x14ac:dyDescent="0.15">
      <c r="A22446" s="3"/>
      <c r="B22446" s="3"/>
      <c r="J22446" s="3"/>
      <c r="K22446" s="5"/>
      <c r="L22446" s="8"/>
      <c r="N22446" s="5"/>
      <c r="O22446" s="10"/>
      <c r="P22446" s="8"/>
    </row>
    <row r="22447" spans="1:16" s="2" customFormat="1" x14ac:dyDescent="0.15">
      <c r="A22447" s="3"/>
      <c r="B22447" s="3"/>
      <c r="J22447" s="3"/>
      <c r="K22447" s="5"/>
      <c r="L22447" s="8"/>
      <c r="N22447" s="5"/>
      <c r="O22447" s="10"/>
      <c r="P22447" s="8"/>
    </row>
    <row r="22448" spans="1:16" s="2" customFormat="1" x14ac:dyDescent="0.15">
      <c r="A22448" s="3"/>
      <c r="B22448" s="3"/>
      <c r="J22448" s="3"/>
      <c r="K22448" s="5"/>
      <c r="L22448" s="8"/>
      <c r="N22448" s="5"/>
      <c r="O22448" s="10"/>
      <c r="P22448" s="8"/>
    </row>
    <row r="22449" spans="1:16" s="2" customFormat="1" x14ac:dyDescent="0.15">
      <c r="A22449" s="3"/>
      <c r="B22449" s="3"/>
      <c r="J22449" s="3"/>
      <c r="K22449" s="5"/>
      <c r="L22449" s="8"/>
      <c r="N22449" s="5"/>
      <c r="O22449" s="10"/>
      <c r="P22449" s="8"/>
    </row>
    <row r="22450" spans="1:16" s="2" customFormat="1" x14ac:dyDescent="0.15">
      <c r="A22450" s="3"/>
      <c r="B22450" s="3"/>
      <c r="J22450" s="3"/>
      <c r="K22450" s="5"/>
      <c r="L22450" s="8"/>
      <c r="N22450" s="5"/>
      <c r="O22450" s="10"/>
      <c r="P22450" s="8"/>
    </row>
    <row r="22451" spans="1:16" s="2" customFormat="1" x14ac:dyDescent="0.15">
      <c r="A22451" s="3"/>
      <c r="B22451" s="3"/>
      <c r="J22451" s="3"/>
      <c r="K22451" s="5"/>
      <c r="L22451" s="8"/>
      <c r="N22451" s="5"/>
      <c r="O22451" s="10"/>
      <c r="P22451" s="8"/>
    </row>
    <row r="22452" spans="1:16" s="2" customFormat="1" x14ac:dyDescent="0.15">
      <c r="A22452" s="3"/>
      <c r="B22452" s="3"/>
      <c r="J22452" s="3"/>
      <c r="K22452" s="5"/>
      <c r="L22452" s="8"/>
      <c r="N22452" s="5"/>
      <c r="O22452" s="10"/>
      <c r="P22452" s="8"/>
    </row>
    <row r="22453" spans="1:16" s="2" customFormat="1" x14ac:dyDescent="0.15">
      <c r="A22453" s="3"/>
      <c r="B22453" s="3"/>
      <c r="J22453" s="3"/>
      <c r="K22453" s="5"/>
      <c r="L22453" s="8"/>
      <c r="N22453" s="5"/>
      <c r="O22453" s="10"/>
      <c r="P22453" s="8"/>
    </row>
    <row r="22454" spans="1:16" s="2" customFormat="1" x14ac:dyDescent="0.15">
      <c r="A22454" s="3"/>
      <c r="B22454" s="3"/>
      <c r="J22454" s="3"/>
      <c r="K22454" s="5"/>
      <c r="L22454" s="8"/>
      <c r="N22454" s="5"/>
      <c r="O22454" s="10"/>
      <c r="P22454" s="8"/>
    </row>
    <row r="22455" spans="1:16" s="2" customFormat="1" x14ac:dyDescent="0.15">
      <c r="A22455" s="3"/>
      <c r="B22455" s="3"/>
      <c r="J22455" s="3"/>
      <c r="K22455" s="5"/>
      <c r="L22455" s="8"/>
      <c r="N22455" s="5"/>
      <c r="O22455" s="10"/>
      <c r="P22455" s="8"/>
    </row>
    <row r="22456" spans="1:16" s="2" customFormat="1" x14ac:dyDescent="0.15">
      <c r="A22456" s="3"/>
      <c r="B22456" s="3"/>
      <c r="J22456" s="3"/>
      <c r="K22456" s="5"/>
      <c r="L22456" s="8"/>
      <c r="N22456" s="5"/>
      <c r="O22456" s="10"/>
      <c r="P22456" s="8"/>
    </row>
    <row r="22457" spans="1:16" s="2" customFormat="1" x14ac:dyDescent="0.15">
      <c r="A22457" s="3"/>
      <c r="B22457" s="3"/>
      <c r="J22457" s="3"/>
      <c r="K22457" s="5"/>
      <c r="L22457" s="8"/>
      <c r="N22457" s="5"/>
      <c r="O22457" s="10"/>
      <c r="P22457" s="8"/>
    </row>
    <row r="22458" spans="1:16" s="2" customFormat="1" x14ac:dyDescent="0.15">
      <c r="A22458" s="3"/>
      <c r="B22458" s="3"/>
      <c r="J22458" s="3"/>
      <c r="K22458" s="5"/>
      <c r="L22458" s="8"/>
      <c r="N22458" s="5"/>
      <c r="O22458" s="10"/>
      <c r="P22458" s="8"/>
    </row>
    <row r="22459" spans="1:16" s="2" customFormat="1" x14ac:dyDescent="0.15">
      <c r="A22459" s="3"/>
      <c r="B22459" s="3"/>
      <c r="J22459" s="3"/>
      <c r="K22459" s="5"/>
      <c r="L22459" s="8"/>
      <c r="N22459" s="5"/>
      <c r="O22459" s="10"/>
      <c r="P22459" s="8"/>
    </row>
    <row r="22460" spans="1:16" s="2" customFormat="1" x14ac:dyDescent="0.15">
      <c r="A22460" s="3"/>
      <c r="B22460" s="3"/>
      <c r="J22460" s="3"/>
      <c r="K22460" s="5"/>
      <c r="L22460" s="8"/>
      <c r="N22460" s="5"/>
      <c r="O22460" s="10"/>
      <c r="P22460" s="8"/>
    </row>
    <row r="22461" spans="1:16" s="2" customFormat="1" x14ac:dyDescent="0.15">
      <c r="A22461" s="3"/>
      <c r="B22461" s="3"/>
      <c r="J22461" s="3"/>
      <c r="K22461" s="5"/>
      <c r="L22461" s="8"/>
      <c r="N22461" s="5"/>
      <c r="O22461" s="10"/>
      <c r="P22461" s="8"/>
    </row>
    <row r="22462" spans="1:16" s="2" customFormat="1" x14ac:dyDescent="0.15">
      <c r="A22462" s="3"/>
      <c r="B22462" s="3"/>
      <c r="J22462" s="3"/>
      <c r="K22462" s="5"/>
      <c r="L22462" s="8"/>
      <c r="N22462" s="5"/>
      <c r="O22462" s="10"/>
      <c r="P22462" s="8"/>
    </row>
    <row r="22463" spans="1:16" s="2" customFormat="1" x14ac:dyDescent="0.15">
      <c r="A22463" s="3"/>
      <c r="B22463" s="3"/>
      <c r="J22463" s="3"/>
      <c r="K22463" s="5"/>
      <c r="L22463" s="8"/>
      <c r="N22463" s="5"/>
      <c r="O22463" s="10"/>
      <c r="P22463" s="8"/>
    </row>
    <row r="22464" spans="1:16" s="2" customFormat="1" x14ac:dyDescent="0.15">
      <c r="A22464" s="3"/>
      <c r="B22464" s="3"/>
      <c r="J22464" s="3"/>
      <c r="K22464" s="5"/>
      <c r="L22464" s="8"/>
      <c r="N22464" s="5"/>
      <c r="O22464" s="10"/>
      <c r="P22464" s="8"/>
    </row>
    <row r="22465" spans="1:16" s="2" customFormat="1" x14ac:dyDescent="0.15">
      <c r="A22465" s="3"/>
      <c r="B22465" s="3"/>
      <c r="J22465" s="3"/>
      <c r="K22465" s="5"/>
      <c r="L22465" s="8"/>
      <c r="N22465" s="5"/>
      <c r="O22465" s="10"/>
      <c r="P22465" s="8"/>
    </row>
    <row r="22466" spans="1:16" s="2" customFormat="1" x14ac:dyDescent="0.15">
      <c r="A22466" s="3"/>
      <c r="B22466" s="3"/>
      <c r="J22466" s="3"/>
      <c r="K22466" s="5"/>
      <c r="L22466" s="8"/>
      <c r="N22466" s="5"/>
      <c r="O22466" s="10"/>
      <c r="P22466" s="8"/>
    </row>
    <row r="22467" spans="1:16" s="2" customFormat="1" x14ac:dyDescent="0.15">
      <c r="A22467" s="3"/>
      <c r="B22467" s="3"/>
      <c r="J22467" s="3"/>
      <c r="K22467" s="5"/>
      <c r="L22467" s="8"/>
      <c r="N22467" s="5"/>
      <c r="O22467" s="10"/>
      <c r="P22467" s="8"/>
    </row>
    <row r="22468" spans="1:16" s="2" customFormat="1" x14ac:dyDescent="0.15">
      <c r="A22468" s="3"/>
      <c r="B22468" s="3"/>
      <c r="J22468" s="3"/>
      <c r="K22468" s="5"/>
      <c r="L22468" s="8"/>
      <c r="N22468" s="5"/>
      <c r="O22468" s="10"/>
      <c r="P22468" s="8"/>
    </row>
    <row r="22469" spans="1:16" s="2" customFormat="1" x14ac:dyDescent="0.15">
      <c r="A22469" s="3"/>
      <c r="B22469" s="3"/>
      <c r="J22469" s="3"/>
      <c r="K22469" s="5"/>
      <c r="L22469" s="8"/>
      <c r="N22469" s="5"/>
      <c r="O22469" s="10"/>
      <c r="P22469" s="8"/>
    </row>
    <row r="22470" spans="1:16" s="2" customFormat="1" x14ac:dyDescent="0.15">
      <c r="A22470" s="3"/>
      <c r="B22470" s="3"/>
      <c r="J22470" s="3"/>
      <c r="K22470" s="5"/>
      <c r="L22470" s="8"/>
      <c r="N22470" s="5"/>
      <c r="O22470" s="10"/>
      <c r="P22470" s="8"/>
    </row>
    <row r="22471" spans="1:16" s="2" customFormat="1" x14ac:dyDescent="0.15">
      <c r="A22471" s="3"/>
      <c r="B22471" s="3"/>
      <c r="J22471" s="3"/>
      <c r="K22471" s="5"/>
      <c r="L22471" s="8"/>
      <c r="N22471" s="5"/>
      <c r="O22471" s="10"/>
      <c r="P22471" s="8"/>
    </row>
    <row r="22472" spans="1:16" s="2" customFormat="1" x14ac:dyDescent="0.15">
      <c r="A22472" s="3"/>
      <c r="B22472" s="3"/>
      <c r="J22472" s="3"/>
      <c r="K22472" s="5"/>
      <c r="L22472" s="8"/>
      <c r="N22472" s="5"/>
      <c r="O22472" s="10"/>
      <c r="P22472" s="8"/>
    </row>
    <row r="22473" spans="1:16" s="2" customFormat="1" x14ac:dyDescent="0.15">
      <c r="A22473" s="3"/>
      <c r="B22473" s="3"/>
      <c r="J22473" s="3"/>
      <c r="K22473" s="5"/>
      <c r="L22473" s="8"/>
      <c r="N22473" s="5"/>
      <c r="O22473" s="10"/>
      <c r="P22473" s="8"/>
    </row>
    <row r="22474" spans="1:16" s="2" customFormat="1" x14ac:dyDescent="0.15">
      <c r="A22474" s="3"/>
      <c r="B22474" s="3"/>
      <c r="J22474" s="3"/>
      <c r="K22474" s="5"/>
      <c r="L22474" s="8"/>
      <c r="N22474" s="5"/>
      <c r="O22474" s="10"/>
      <c r="P22474" s="8"/>
    </row>
    <row r="22475" spans="1:16" s="2" customFormat="1" x14ac:dyDescent="0.15">
      <c r="A22475" s="3"/>
      <c r="B22475" s="3"/>
      <c r="J22475" s="3"/>
      <c r="K22475" s="5"/>
      <c r="L22475" s="8"/>
      <c r="N22475" s="5"/>
      <c r="O22475" s="10"/>
      <c r="P22475" s="8"/>
    </row>
    <row r="22476" spans="1:16" s="2" customFormat="1" x14ac:dyDescent="0.15">
      <c r="A22476" s="3"/>
      <c r="B22476" s="3"/>
      <c r="J22476" s="3"/>
      <c r="K22476" s="5"/>
      <c r="L22476" s="8"/>
      <c r="N22476" s="5"/>
      <c r="O22476" s="10"/>
      <c r="P22476" s="8"/>
    </row>
    <row r="22477" spans="1:16" s="2" customFormat="1" x14ac:dyDescent="0.15">
      <c r="A22477" s="3"/>
      <c r="B22477" s="3"/>
      <c r="J22477" s="3"/>
      <c r="K22477" s="5"/>
      <c r="L22477" s="8"/>
      <c r="N22477" s="5"/>
      <c r="O22477" s="10"/>
      <c r="P22477" s="8"/>
    </row>
    <row r="22478" spans="1:16" s="2" customFormat="1" x14ac:dyDescent="0.15">
      <c r="A22478" s="3"/>
      <c r="B22478" s="3"/>
      <c r="J22478" s="3"/>
      <c r="K22478" s="5"/>
      <c r="L22478" s="8"/>
      <c r="N22478" s="5"/>
      <c r="O22478" s="10"/>
      <c r="P22478" s="8"/>
    </row>
    <row r="22479" spans="1:16" s="2" customFormat="1" x14ac:dyDescent="0.15">
      <c r="A22479" s="3"/>
      <c r="B22479" s="3"/>
      <c r="J22479" s="3"/>
      <c r="K22479" s="5"/>
      <c r="L22479" s="8"/>
      <c r="N22479" s="5"/>
      <c r="O22479" s="10"/>
      <c r="P22479" s="8"/>
    </row>
    <row r="22480" spans="1:16" s="2" customFormat="1" x14ac:dyDescent="0.15">
      <c r="A22480" s="3"/>
      <c r="B22480" s="3"/>
      <c r="J22480" s="3"/>
      <c r="K22480" s="5"/>
      <c r="L22480" s="8"/>
      <c r="N22480" s="5"/>
      <c r="O22480" s="10"/>
      <c r="P22480" s="8"/>
    </row>
    <row r="22481" spans="1:16" s="2" customFormat="1" x14ac:dyDescent="0.15">
      <c r="A22481" s="3"/>
      <c r="B22481" s="3"/>
      <c r="J22481" s="3"/>
      <c r="K22481" s="5"/>
      <c r="L22481" s="8"/>
      <c r="N22481" s="5"/>
      <c r="O22481" s="10"/>
      <c r="P22481" s="8"/>
    </row>
    <row r="22482" spans="1:16" s="2" customFormat="1" x14ac:dyDescent="0.15">
      <c r="A22482" s="3"/>
      <c r="B22482" s="3"/>
      <c r="J22482" s="3"/>
      <c r="K22482" s="5"/>
      <c r="L22482" s="8"/>
      <c r="N22482" s="5"/>
      <c r="O22482" s="10"/>
      <c r="P22482" s="8"/>
    </row>
    <row r="22483" spans="1:16" s="2" customFormat="1" x14ac:dyDescent="0.15">
      <c r="A22483" s="3"/>
      <c r="B22483" s="3"/>
      <c r="J22483" s="3"/>
      <c r="K22483" s="5"/>
      <c r="L22483" s="8"/>
      <c r="N22483" s="5"/>
      <c r="O22483" s="10"/>
      <c r="P22483" s="8"/>
    </row>
    <row r="22484" spans="1:16" s="2" customFormat="1" x14ac:dyDescent="0.15">
      <c r="A22484" s="3"/>
      <c r="B22484" s="3"/>
      <c r="J22484" s="3"/>
      <c r="K22484" s="5"/>
      <c r="L22484" s="8"/>
      <c r="N22484" s="5"/>
      <c r="O22484" s="10"/>
      <c r="P22484" s="8"/>
    </row>
    <row r="22485" spans="1:16" s="2" customFormat="1" x14ac:dyDescent="0.15">
      <c r="A22485" s="3"/>
      <c r="B22485" s="3"/>
      <c r="J22485" s="3"/>
      <c r="K22485" s="5"/>
      <c r="L22485" s="8"/>
      <c r="N22485" s="5"/>
      <c r="O22485" s="10"/>
      <c r="P22485" s="8"/>
    </row>
    <row r="22486" spans="1:16" s="2" customFormat="1" x14ac:dyDescent="0.15">
      <c r="A22486" s="3"/>
      <c r="B22486" s="3"/>
      <c r="J22486" s="3"/>
      <c r="K22486" s="5"/>
      <c r="L22486" s="8"/>
      <c r="N22486" s="5"/>
      <c r="O22486" s="10"/>
      <c r="P22486" s="8"/>
    </row>
    <row r="22487" spans="1:16" s="2" customFormat="1" x14ac:dyDescent="0.15">
      <c r="A22487" s="3"/>
      <c r="B22487" s="3"/>
      <c r="J22487" s="3"/>
      <c r="K22487" s="5"/>
      <c r="L22487" s="8"/>
      <c r="N22487" s="5"/>
      <c r="O22487" s="10"/>
      <c r="P22487" s="8"/>
    </row>
    <row r="22488" spans="1:16" s="2" customFormat="1" x14ac:dyDescent="0.15">
      <c r="A22488" s="3"/>
      <c r="B22488" s="3"/>
      <c r="J22488" s="3"/>
      <c r="K22488" s="5"/>
      <c r="L22488" s="8"/>
      <c r="N22488" s="5"/>
      <c r="O22488" s="10"/>
      <c r="P22488" s="8"/>
    </row>
    <row r="22489" spans="1:16" s="2" customFormat="1" x14ac:dyDescent="0.15">
      <c r="A22489" s="3"/>
      <c r="B22489" s="3"/>
      <c r="J22489" s="3"/>
      <c r="K22489" s="5"/>
      <c r="L22489" s="8"/>
      <c r="N22489" s="5"/>
      <c r="O22489" s="10"/>
      <c r="P22489" s="8"/>
    </row>
    <row r="22490" spans="1:16" s="2" customFormat="1" x14ac:dyDescent="0.15">
      <c r="A22490" s="3"/>
      <c r="B22490" s="3"/>
      <c r="J22490" s="3"/>
      <c r="K22490" s="5"/>
      <c r="L22490" s="8"/>
      <c r="N22490" s="5"/>
      <c r="O22490" s="10"/>
      <c r="P22490" s="8"/>
    </row>
    <row r="22491" spans="1:16" s="2" customFormat="1" x14ac:dyDescent="0.15">
      <c r="A22491" s="3"/>
      <c r="B22491" s="3"/>
      <c r="J22491" s="3"/>
      <c r="K22491" s="5"/>
      <c r="L22491" s="8"/>
      <c r="N22491" s="5"/>
      <c r="O22491" s="10"/>
      <c r="P22491" s="8"/>
    </row>
    <row r="22492" spans="1:16" s="2" customFormat="1" x14ac:dyDescent="0.15">
      <c r="A22492" s="3"/>
      <c r="B22492" s="3"/>
      <c r="J22492" s="3"/>
      <c r="K22492" s="5"/>
      <c r="L22492" s="8"/>
      <c r="N22492" s="5"/>
      <c r="O22492" s="10"/>
      <c r="P22492" s="8"/>
    </row>
    <row r="22493" spans="1:16" s="2" customFormat="1" x14ac:dyDescent="0.15">
      <c r="A22493" s="3"/>
      <c r="B22493" s="3"/>
      <c r="J22493" s="3"/>
      <c r="K22493" s="5"/>
      <c r="L22493" s="8"/>
      <c r="N22493" s="5"/>
      <c r="O22493" s="10"/>
      <c r="P22493" s="8"/>
    </row>
    <row r="22494" spans="1:16" s="2" customFormat="1" x14ac:dyDescent="0.15">
      <c r="A22494" s="3"/>
      <c r="B22494" s="3"/>
      <c r="J22494" s="3"/>
      <c r="K22494" s="5"/>
      <c r="L22494" s="8"/>
      <c r="N22494" s="5"/>
      <c r="O22494" s="10"/>
      <c r="P22494" s="8"/>
    </row>
    <row r="22495" spans="1:16" s="2" customFormat="1" x14ac:dyDescent="0.15">
      <c r="A22495" s="3"/>
      <c r="B22495" s="3"/>
      <c r="J22495" s="3"/>
      <c r="K22495" s="5"/>
      <c r="L22495" s="8"/>
      <c r="N22495" s="5"/>
      <c r="O22495" s="10"/>
      <c r="P22495" s="8"/>
    </row>
    <row r="22496" spans="1:16" s="2" customFormat="1" x14ac:dyDescent="0.15">
      <c r="A22496" s="3"/>
      <c r="B22496" s="3"/>
      <c r="J22496" s="3"/>
      <c r="K22496" s="5"/>
      <c r="L22496" s="8"/>
      <c r="N22496" s="5"/>
      <c r="O22496" s="10"/>
      <c r="P22496" s="8"/>
    </row>
    <row r="22497" spans="1:16" s="2" customFormat="1" x14ac:dyDescent="0.15">
      <c r="A22497" s="3"/>
      <c r="B22497" s="3"/>
      <c r="J22497" s="3"/>
      <c r="K22497" s="5"/>
      <c r="L22497" s="8"/>
      <c r="N22497" s="5"/>
      <c r="O22497" s="10"/>
      <c r="P22497" s="8"/>
    </row>
    <row r="22498" spans="1:16" s="2" customFormat="1" x14ac:dyDescent="0.15">
      <c r="A22498" s="3"/>
      <c r="B22498" s="3"/>
      <c r="J22498" s="3"/>
      <c r="K22498" s="5"/>
      <c r="L22498" s="8"/>
      <c r="N22498" s="5"/>
      <c r="O22498" s="10"/>
      <c r="P22498" s="8"/>
    </row>
    <row r="22499" spans="1:16" s="2" customFormat="1" x14ac:dyDescent="0.15">
      <c r="A22499" s="3"/>
      <c r="B22499" s="3"/>
      <c r="J22499" s="3"/>
      <c r="K22499" s="5"/>
      <c r="L22499" s="8"/>
      <c r="N22499" s="5"/>
      <c r="O22499" s="10"/>
      <c r="P22499" s="8"/>
    </row>
    <row r="22500" spans="1:16" s="2" customFormat="1" x14ac:dyDescent="0.15">
      <c r="A22500" s="3"/>
      <c r="B22500" s="3"/>
      <c r="J22500" s="3"/>
      <c r="K22500" s="5"/>
      <c r="L22500" s="8"/>
      <c r="N22500" s="5"/>
      <c r="O22500" s="10"/>
      <c r="P22500" s="8"/>
    </row>
    <row r="22501" spans="1:16" s="2" customFormat="1" x14ac:dyDescent="0.15">
      <c r="A22501" s="3"/>
      <c r="B22501" s="3"/>
      <c r="J22501" s="3"/>
      <c r="K22501" s="5"/>
      <c r="L22501" s="8"/>
      <c r="N22501" s="5"/>
      <c r="O22501" s="10"/>
      <c r="P22501" s="8"/>
    </row>
    <row r="22502" spans="1:16" s="2" customFormat="1" x14ac:dyDescent="0.15">
      <c r="A22502" s="3"/>
      <c r="B22502" s="3"/>
      <c r="J22502" s="3"/>
      <c r="K22502" s="5"/>
      <c r="L22502" s="8"/>
      <c r="N22502" s="5"/>
      <c r="O22502" s="10"/>
      <c r="P22502" s="8"/>
    </row>
    <row r="22503" spans="1:16" s="2" customFormat="1" x14ac:dyDescent="0.15">
      <c r="A22503" s="3"/>
      <c r="B22503" s="3"/>
      <c r="J22503" s="3"/>
      <c r="K22503" s="5"/>
      <c r="L22503" s="8"/>
      <c r="N22503" s="5"/>
      <c r="O22503" s="10"/>
      <c r="P22503" s="8"/>
    </row>
    <row r="22504" spans="1:16" s="2" customFormat="1" x14ac:dyDescent="0.15">
      <c r="A22504" s="3"/>
      <c r="B22504" s="3"/>
      <c r="J22504" s="3"/>
      <c r="K22504" s="5"/>
      <c r="L22504" s="8"/>
      <c r="N22504" s="5"/>
      <c r="O22504" s="10"/>
      <c r="P22504" s="8"/>
    </row>
    <row r="22505" spans="1:16" s="2" customFormat="1" x14ac:dyDescent="0.15">
      <c r="A22505" s="3"/>
      <c r="B22505" s="3"/>
      <c r="J22505" s="3"/>
      <c r="K22505" s="5"/>
      <c r="L22505" s="8"/>
      <c r="N22505" s="5"/>
      <c r="O22505" s="10"/>
      <c r="P22505" s="8"/>
    </row>
    <row r="22506" spans="1:16" s="2" customFormat="1" x14ac:dyDescent="0.15">
      <c r="A22506" s="3"/>
      <c r="B22506" s="3"/>
      <c r="J22506" s="3"/>
      <c r="K22506" s="5"/>
      <c r="L22506" s="8"/>
      <c r="N22506" s="5"/>
      <c r="O22506" s="10"/>
      <c r="P22506" s="8"/>
    </row>
    <row r="22507" spans="1:16" s="2" customFormat="1" x14ac:dyDescent="0.15">
      <c r="A22507" s="3"/>
      <c r="B22507" s="3"/>
      <c r="J22507" s="3"/>
      <c r="K22507" s="5"/>
      <c r="L22507" s="8"/>
      <c r="N22507" s="5"/>
      <c r="O22507" s="10"/>
      <c r="P22507" s="8"/>
    </row>
    <row r="22508" spans="1:16" s="2" customFormat="1" x14ac:dyDescent="0.15">
      <c r="A22508" s="3"/>
      <c r="B22508" s="3"/>
      <c r="J22508" s="3"/>
      <c r="K22508" s="5"/>
      <c r="L22508" s="8"/>
      <c r="N22508" s="5"/>
      <c r="O22508" s="10"/>
      <c r="P22508" s="8"/>
    </row>
    <row r="22509" spans="1:16" s="2" customFormat="1" x14ac:dyDescent="0.15">
      <c r="A22509" s="3"/>
      <c r="B22509" s="3"/>
      <c r="J22509" s="3"/>
      <c r="K22509" s="5"/>
      <c r="L22509" s="8"/>
      <c r="N22509" s="5"/>
      <c r="O22509" s="10"/>
      <c r="P22509" s="8"/>
    </row>
    <row r="22510" spans="1:16" s="2" customFormat="1" x14ac:dyDescent="0.15">
      <c r="A22510" s="3"/>
      <c r="B22510" s="3"/>
      <c r="J22510" s="3"/>
      <c r="K22510" s="5"/>
      <c r="L22510" s="8"/>
      <c r="N22510" s="5"/>
      <c r="O22510" s="10"/>
      <c r="P22510" s="8"/>
    </row>
    <row r="22511" spans="1:16" s="2" customFormat="1" x14ac:dyDescent="0.15">
      <c r="A22511" s="3"/>
      <c r="B22511" s="3"/>
      <c r="J22511" s="3"/>
      <c r="K22511" s="5"/>
      <c r="L22511" s="8"/>
      <c r="N22511" s="5"/>
      <c r="O22511" s="10"/>
      <c r="P22511" s="8"/>
    </row>
    <row r="22512" spans="1:16" s="2" customFormat="1" x14ac:dyDescent="0.15">
      <c r="A22512" s="3"/>
      <c r="B22512" s="3"/>
      <c r="J22512" s="3"/>
      <c r="K22512" s="5"/>
      <c r="L22512" s="8"/>
      <c r="N22512" s="5"/>
      <c r="O22512" s="10"/>
      <c r="P22512" s="8"/>
    </row>
    <row r="22513" spans="1:16" s="2" customFormat="1" x14ac:dyDescent="0.15">
      <c r="A22513" s="3"/>
      <c r="B22513" s="3"/>
      <c r="J22513" s="3"/>
      <c r="K22513" s="5"/>
      <c r="L22513" s="8"/>
      <c r="N22513" s="5"/>
      <c r="O22513" s="10"/>
      <c r="P22513" s="8"/>
    </row>
    <row r="22514" spans="1:16" s="2" customFormat="1" x14ac:dyDescent="0.15">
      <c r="A22514" s="3"/>
      <c r="B22514" s="3"/>
      <c r="J22514" s="3"/>
      <c r="K22514" s="5"/>
      <c r="L22514" s="8"/>
      <c r="N22514" s="5"/>
      <c r="O22514" s="10"/>
      <c r="P22514" s="8"/>
    </row>
    <row r="22515" spans="1:16" s="2" customFormat="1" x14ac:dyDescent="0.15">
      <c r="A22515" s="3"/>
      <c r="B22515" s="3"/>
      <c r="J22515" s="3"/>
      <c r="K22515" s="5"/>
      <c r="L22515" s="8"/>
      <c r="N22515" s="5"/>
      <c r="O22515" s="10"/>
      <c r="P22515" s="8"/>
    </row>
    <row r="22516" spans="1:16" s="2" customFormat="1" x14ac:dyDescent="0.15">
      <c r="A22516" s="3"/>
      <c r="B22516" s="3"/>
      <c r="J22516" s="3"/>
      <c r="K22516" s="5"/>
      <c r="L22516" s="8"/>
      <c r="N22516" s="5"/>
      <c r="O22516" s="10"/>
      <c r="P22516" s="8"/>
    </row>
    <row r="22517" spans="1:16" s="2" customFormat="1" x14ac:dyDescent="0.15">
      <c r="A22517" s="3"/>
      <c r="B22517" s="3"/>
      <c r="J22517" s="3"/>
      <c r="K22517" s="5"/>
      <c r="L22517" s="8"/>
      <c r="N22517" s="5"/>
      <c r="O22517" s="10"/>
      <c r="P22517" s="8"/>
    </row>
    <row r="22518" spans="1:16" s="2" customFormat="1" x14ac:dyDescent="0.15">
      <c r="A22518" s="3"/>
      <c r="B22518" s="3"/>
      <c r="J22518" s="3"/>
      <c r="K22518" s="5"/>
      <c r="L22518" s="8"/>
      <c r="N22518" s="5"/>
      <c r="O22518" s="10"/>
      <c r="P22518" s="8"/>
    </row>
    <row r="22519" spans="1:16" s="2" customFormat="1" x14ac:dyDescent="0.15">
      <c r="A22519" s="3"/>
      <c r="B22519" s="3"/>
      <c r="J22519" s="3"/>
      <c r="K22519" s="5"/>
      <c r="L22519" s="8"/>
      <c r="N22519" s="5"/>
      <c r="O22519" s="10"/>
      <c r="P22519" s="8"/>
    </row>
    <row r="22520" spans="1:16" s="2" customFormat="1" x14ac:dyDescent="0.15">
      <c r="A22520" s="3"/>
      <c r="B22520" s="3"/>
      <c r="J22520" s="3"/>
      <c r="K22520" s="5"/>
      <c r="L22520" s="8"/>
      <c r="N22520" s="5"/>
      <c r="O22520" s="10"/>
      <c r="P22520" s="8"/>
    </row>
    <row r="22521" spans="1:16" s="2" customFormat="1" x14ac:dyDescent="0.15">
      <c r="A22521" s="3"/>
      <c r="B22521" s="3"/>
      <c r="J22521" s="3"/>
      <c r="K22521" s="5"/>
      <c r="L22521" s="8"/>
      <c r="N22521" s="5"/>
      <c r="O22521" s="10"/>
      <c r="P22521" s="8"/>
    </row>
    <row r="22522" spans="1:16" s="2" customFormat="1" x14ac:dyDescent="0.15">
      <c r="A22522" s="3"/>
      <c r="B22522" s="3"/>
      <c r="J22522" s="3"/>
      <c r="K22522" s="5"/>
      <c r="L22522" s="8"/>
      <c r="N22522" s="5"/>
      <c r="O22522" s="10"/>
      <c r="P22522" s="8"/>
    </row>
    <row r="22523" spans="1:16" s="2" customFormat="1" x14ac:dyDescent="0.15">
      <c r="A22523" s="3"/>
      <c r="B22523" s="3"/>
      <c r="J22523" s="3"/>
      <c r="K22523" s="5"/>
      <c r="L22523" s="8"/>
      <c r="N22523" s="5"/>
      <c r="O22523" s="10"/>
      <c r="P22523" s="8"/>
    </row>
    <row r="22524" spans="1:16" s="2" customFormat="1" x14ac:dyDescent="0.15">
      <c r="A22524" s="3"/>
      <c r="B22524" s="3"/>
      <c r="J22524" s="3"/>
      <c r="K22524" s="5"/>
      <c r="L22524" s="8"/>
      <c r="N22524" s="5"/>
      <c r="O22524" s="10"/>
      <c r="P22524" s="8"/>
    </row>
    <row r="22525" spans="1:16" s="2" customFormat="1" x14ac:dyDescent="0.15">
      <c r="A22525" s="3"/>
      <c r="B22525" s="3"/>
      <c r="J22525" s="3"/>
      <c r="K22525" s="5"/>
      <c r="L22525" s="8"/>
      <c r="N22525" s="5"/>
      <c r="O22525" s="10"/>
      <c r="P22525" s="8"/>
    </row>
    <row r="22526" spans="1:16" s="2" customFormat="1" x14ac:dyDescent="0.15">
      <c r="A22526" s="3"/>
      <c r="B22526" s="3"/>
      <c r="J22526" s="3"/>
      <c r="K22526" s="5"/>
      <c r="L22526" s="8"/>
      <c r="N22526" s="5"/>
      <c r="O22526" s="10"/>
      <c r="P22526" s="8"/>
    </row>
    <row r="22527" spans="1:16" s="2" customFormat="1" x14ac:dyDescent="0.15">
      <c r="A22527" s="3"/>
      <c r="B22527" s="3"/>
      <c r="J22527" s="3"/>
      <c r="K22527" s="5"/>
      <c r="L22527" s="8"/>
      <c r="N22527" s="5"/>
      <c r="O22527" s="10"/>
      <c r="P22527" s="8"/>
    </row>
    <row r="22528" spans="1:16" s="2" customFormat="1" x14ac:dyDescent="0.15">
      <c r="A22528" s="3"/>
      <c r="B22528" s="3"/>
      <c r="J22528" s="3"/>
      <c r="K22528" s="5"/>
      <c r="L22528" s="8"/>
      <c r="N22528" s="5"/>
      <c r="O22528" s="10"/>
      <c r="P22528" s="8"/>
    </row>
    <row r="22529" spans="1:16" s="2" customFormat="1" x14ac:dyDescent="0.15">
      <c r="A22529" s="3"/>
      <c r="B22529" s="3"/>
      <c r="J22529" s="3"/>
      <c r="K22529" s="5"/>
      <c r="L22529" s="8"/>
      <c r="N22529" s="5"/>
      <c r="O22529" s="10"/>
      <c r="P22529" s="8"/>
    </row>
    <row r="22530" spans="1:16" s="2" customFormat="1" x14ac:dyDescent="0.15">
      <c r="A22530" s="3"/>
      <c r="B22530" s="3"/>
      <c r="J22530" s="3"/>
      <c r="K22530" s="5"/>
      <c r="L22530" s="8"/>
      <c r="N22530" s="5"/>
      <c r="O22530" s="10"/>
      <c r="P22530" s="8"/>
    </row>
    <row r="22531" spans="1:16" s="2" customFormat="1" x14ac:dyDescent="0.15">
      <c r="A22531" s="3"/>
      <c r="B22531" s="3"/>
      <c r="J22531" s="3"/>
      <c r="K22531" s="5"/>
      <c r="L22531" s="8"/>
      <c r="N22531" s="5"/>
      <c r="O22531" s="10"/>
      <c r="P22531" s="8"/>
    </row>
    <row r="22532" spans="1:16" s="2" customFormat="1" x14ac:dyDescent="0.15">
      <c r="A22532" s="3"/>
      <c r="B22532" s="3"/>
      <c r="J22532" s="3"/>
      <c r="K22532" s="5"/>
      <c r="L22532" s="8"/>
      <c r="N22532" s="5"/>
      <c r="O22532" s="10"/>
      <c r="P22532" s="8"/>
    </row>
    <row r="22533" spans="1:16" s="2" customFormat="1" x14ac:dyDescent="0.15">
      <c r="A22533" s="3"/>
      <c r="B22533" s="3"/>
      <c r="J22533" s="3"/>
      <c r="K22533" s="5"/>
      <c r="L22533" s="8"/>
      <c r="N22533" s="5"/>
      <c r="O22533" s="10"/>
      <c r="P22533" s="8"/>
    </row>
    <row r="22534" spans="1:16" s="2" customFormat="1" x14ac:dyDescent="0.15">
      <c r="A22534" s="3"/>
      <c r="B22534" s="3"/>
      <c r="J22534" s="3"/>
      <c r="K22534" s="5"/>
      <c r="L22534" s="8"/>
      <c r="N22534" s="5"/>
      <c r="O22534" s="10"/>
      <c r="P22534" s="8"/>
    </row>
    <row r="22535" spans="1:16" s="2" customFormat="1" x14ac:dyDescent="0.15">
      <c r="A22535" s="3"/>
      <c r="B22535" s="3"/>
      <c r="J22535" s="3"/>
      <c r="K22535" s="5"/>
      <c r="L22535" s="8"/>
      <c r="N22535" s="5"/>
      <c r="O22535" s="10"/>
      <c r="P22535" s="8"/>
    </row>
    <row r="22536" spans="1:16" s="2" customFormat="1" x14ac:dyDescent="0.15">
      <c r="A22536" s="3"/>
      <c r="B22536" s="3"/>
      <c r="J22536" s="3"/>
      <c r="K22536" s="5"/>
      <c r="L22536" s="8"/>
      <c r="N22536" s="5"/>
      <c r="O22536" s="10"/>
      <c r="P22536" s="8"/>
    </row>
    <row r="22537" spans="1:16" s="2" customFormat="1" x14ac:dyDescent="0.15">
      <c r="A22537" s="3"/>
      <c r="B22537" s="3"/>
      <c r="J22537" s="3"/>
      <c r="K22537" s="5"/>
      <c r="L22537" s="8"/>
      <c r="N22537" s="5"/>
      <c r="O22537" s="10"/>
      <c r="P22537" s="8"/>
    </row>
    <row r="22538" spans="1:16" s="2" customFormat="1" x14ac:dyDescent="0.15">
      <c r="A22538" s="3"/>
      <c r="B22538" s="3"/>
      <c r="J22538" s="3"/>
      <c r="K22538" s="5"/>
      <c r="L22538" s="8"/>
      <c r="N22538" s="5"/>
      <c r="O22538" s="10"/>
      <c r="P22538" s="8"/>
    </row>
    <row r="22539" spans="1:16" s="2" customFormat="1" x14ac:dyDescent="0.15">
      <c r="A22539" s="3"/>
      <c r="B22539" s="3"/>
      <c r="J22539" s="3"/>
      <c r="K22539" s="5"/>
      <c r="L22539" s="8"/>
      <c r="N22539" s="5"/>
      <c r="O22539" s="10"/>
      <c r="P22539" s="8"/>
    </row>
    <row r="22540" spans="1:16" s="2" customFormat="1" x14ac:dyDescent="0.15">
      <c r="A22540" s="3"/>
      <c r="B22540" s="3"/>
      <c r="J22540" s="3"/>
      <c r="K22540" s="5"/>
      <c r="L22540" s="8"/>
      <c r="N22540" s="5"/>
      <c r="O22540" s="10"/>
      <c r="P22540" s="8"/>
    </row>
    <row r="22541" spans="1:16" s="2" customFormat="1" x14ac:dyDescent="0.15">
      <c r="A22541" s="3"/>
      <c r="B22541" s="3"/>
      <c r="J22541" s="3"/>
      <c r="K22541" s="5"/>
      <c r="L22541" s="8"/>
      <c r="N22541" s="5"/>
      <c r="O22541" s="10"/>
      <c r="P22541" s="8"/>
    </row>
    <row r="22542" spans="1:16" s="2" customFormat="1" x14ac:dyDescent="0.15">
      <c r="A22542" s="3"/>
      <c r="B22542" s="3"/>
      <c r="J22542" s="3"/>
      <c r="K22542" s="5"/>
      <c r="L22542" s="8"/>
      <c r="N22542" s="5"/>
      <c r="O22542" s="10"/>
      <c r="P22542" s="8"/>
    </row>
    <row r="22543" spans="1:16" s="2" customFormat="1" x14ac:dyDescent="0.15">
      <c r="A22543" s="3"/>
      <c r="B22543" s="3"/>
      <c r="J22543" s="3"/>
      <c r="K22543" s="5"/>
      <c r="L22543" s="8"/>
      <c r="N22543" s="5"/>
      <c r="O22543" s="10"/>
      <c r="P22543" s="8"/>
    </row>
    <row r="22544" spans="1:16" s="2" customFormat="1" x14ac:dyDescent="0.15">
      <c r="A22544" s="3"/>
      <c r="B22544" s="3"/>
      <c r="J22544" s="3"/>
      <c r="K22544" s="5"/>
      <c r="L22544" s="8"/>
      <c r="N22544" s="5"/>
      <c r="O22544" s="10"/>
      <c r="P22544" s="8"/>
    </row>
    <row r="22545" spans="1:16" s="2" customFormat="1" x14ac:dyDescent="0.15">
      <c r="A22545" s="3"/>
      <c r="B22545" s="3"/>
      <c r="J22545" s="3"/>
      <c r="K22545" s="5"/>
      <c r="L22545" s="8"/>
      <c r="N22545" s="5"/>
      <c r="O22545" s="10"/>
      <c r="P22545" s="8"/>
    </row>
    <row r="22546" spans="1:16" s="2" customFormat="1" x14ac:dyDescent="0.15">
      <c r="A22546" s="3"/>
      <c r="B22546" s="3"/>
      <c r="J22546" s="3"/>
      <c r="K22546" s="5"/>
      <c r="L22546" s="8"/>
      <c r="N22546" s="5"/>
      <c r="O22546" s="10"/>
      <c r="P22546" s="8"/>
    </row>
    <row r="22547" spans="1:16" s="2" customFormat="1" x14ac:dyDescent="0.15">
      <c r="A22547" s="3"/>
      <c r="B22547" s="3"/>
      <c r="J22547" s="3"/>
      <c r="K22547" s="5"/>
      <c r="L22547" s="8"/>
      <c r="N22547" s="5"/>
      <c r="O22547" s="10"/>
      <c r="P22547" s="8"/>
    </row>
    <row r="22548" spans="1:16" s="2" customFormat="1" x14ac:dyDescent="0.15">
      <c r="A22548" s="3"/>
      <c r="B22548" s="3"/>
      <c r="J22548" s="3"/>
      <c r="K22548" s="5"/>
      <c r="L22548" s="8"/>
      <c r="N22548" s="5"/>
      <c r="O22548" s="10"/>
      <c r="P22548" s="8"/>
    </row>
    <row r="22549" spans="1:16" s="2" customFormat="1" x14ac:dyDescent="0.15">
      <c r="A22549" s="3"/>
      <c r="B22549" s="3"/>
      <c r="J22549" s="3"/>
      <c r="K22549" s="5"/>
      <c r="L22549" s="8"/>
      <c r="N22549" s="5"/>
      <c r="O22549" s="10"/>
      <c r="P22549" s="8"/>
    </row>
    <row r="22550" spans="1:16" s="2" customFormat="1" x14ac:dyDescent="0.15">
      <c r="A22550" s="3"/>
      <c r="B22550" s="3"/>
      <c r="J22550" s="3"/>
      <c r="K22550" s="5"/>
      <c r="L22550" s="8"/>
      <c r="N22550" s="5"/>
      <c r="O22550" s="10"/>
      <c r="P22550" s="8"/>
    </row>
    <row r="22551" spans="1:16" s="2" customFormat="1" x14ac:dyDescent="0.15">
      <c r="A22551" s="3"/>
      <c r="B22551" s="3"/>
      <c r="J22551" s="3"/>
      <c r="K22551" s="5"/>
      <c r="L22551" s="8"/>
      <c r="N22551" s="5"/>
      <c r="O22551" s="10"/>
      <c r="P22551" s="8"/>
    </row>
    <row r="22552" spans="1:16" s="2" customFormat="1" x14ac:dyDescent="0.15">
      <c r="A22552" s="3"/>
      <c r="B22552" s="3"/>
      <c r="J22552" s="3"/>
      <c r="K22552" s="5"/>
      <c r="L22552" s="8"/>
      <c r="N22552" s="5"/>
      <c r="O22552" s="10"/>
      <c r="P22552" s="8"/>
    </row>
    <row r="22553" spans="1:16" s="2" customFormat="1" x14ac:dyDescent="0.15">
      <c r="A22553" s="3"/>
      <c r="B22553" s="3"/>
      <c r="J22553" s="3"/>
      <c r="K22553" s="5"/>
      <c r="L22553" s="8"/>
      <c r="N22553" s="5"/>
      <c r="O22553" s="10"/>
      <c r="P22553" s="8"/>
    </row>
    <row r="22554" spans="1:16" s="2" customFormat="1" x14ac:dyDescent="0.15">
      <c r="A22554" s="3"/>
      <c r="B22554" s="3"/>
      <c r="J22554" s="3"/>
      <c r="K22554" s="5"/>
      <c r="L22554" s="8"/>
      <c r="N22554" s="5"/>
      <c r="O22554" s="10"/>
      <c r="P22554" s="8"/>
    </row>
    <row r="22555" spans="1:16" s="2" customFormat="1" x14ac:dyDescent="0.15">
      <c r="A22555" s="3"/>
      <c r="B22555" s="3"/>
      <c r="J22555" s="3"/>
      <c r="K22555" s="5"/>
      <c r="L22555" s="8"/>
      <c r="N22555" s="5"/>
      <c r="O22555" s="10"/>
      <c r="P22555" s="8"/>
    </row>
    <row r="22556" spans="1:16" s="2" customFormat="1" x14ac:dyDescent="0.15">
      <c r="A22556" s="3"/>
      <c r="B22556" s="3"/>
      <c r="J22556" s="3"/>
      <c r="K22556" s="5"/>
      <c r="L22556" s="8"/>
      <c r="N22556" s="5"/>
      <c r="O22556" s="10"/>
      <c r="P22556" s="8"/>
    </row>
    <row r="22557" spans="1:16" s="2" customFormat="1" x14ac:dyDescent="0.15">
      <c r="A22557" s="3"/>
      <c r="B22557" s="3"/>
      <c r="J22557" s="3"/>
      <c r="K22557" s="5"/>
      <c r="L22557" s="8"/>
      <c r="N22557" s="5"/>
      <c r="O22557" s="10"/>
      <c r="P22557" s="8"/>
    </row>
    <row r="22558" spans="1:16" s="2" customFormat="1" x14ac:dyDescent="0.15">
      <c r="A22558" s="3"/>
      <c r="B22558" s="3"/>
      <c r="J22558" s="3"/>
      <c r="K22558" s="5"/>
      <c r="L22558" s="8"/>
      <c r="N22558" s="5"/>
      <c r="O22558" s="10"/>
      <c r="P22558" s="8"/>
    </row>
    <row r="22559" spans="1:16" s="2" customFormat="1" x14ac:dyDescent="0.15">
      <c r="A22559" s="3"/>
      <c r="B22559" s="3"/>
      <c r="J22559" s="3"/>
      <c r="K22559" s="5"/>
      <c r="L22559" s="8"/>
      <c r="N22559" s="5"/>
      <c r="O22559" s="10"/>
      <c r="P22559" s="8"/>
    </row>
    <row r="22560" spans="1:16" s="2" customFormat="1" x14ac:dyDescent="0.15">
      <c r="A22560" s="3"/>
      <c r="B22560" s="3"/>
      <c r="J22560" s="3"/>
      <c r="K22560" s="5"/>
      <c r="L22560" s="8"/>
      <c r="N22560" s="5"/>
      <c r="O22560" s="10"/>
      <c r="P22560" s="8"/>
    </row>
    <row r="22561" spans="1:16" s="2" customFormat="1" x14ac:dyDescent="0.15">
      <c r="A22561" s="3"/>
      <c r="B22561" s="3"/>
      <c r="J22561" s="3"/>
      <c r="K22561" s="5"/>
      <c r="L22561" s="8"/>
      <c r="N22561" s="5"/>
      <c r="O22561" s="10"/>
      <c r="P22561" s="8"/>
    </row>
    <row r="22562" spans="1:16" s="2" customFormat="1" x14ac:dyDescent="0.15">
      <c r="A22562" s="3"/>
      <c r="B22562" s="3"/>
      <c r="J22562" s="3"/>
      <c r="K22562" s="5"/>
      <c r="L22562" s="8"/>
      <c r="N22562" s="5"/>
      <c r="O22562" s="10"/>
      <c r="P22562" s="8"/>
    </row>
    <row r="22563" spans="1:16" s="2" customFormat="1" x14ac:dyDescent="0.15">
      <c r="A22563" s="3"/>
      <c r="B22563" s="3"/>
      <c r="J22563" s="3"/>
      <c r="K22563" s="5"/>
      <c r="L22563" s="8"/>
      <c r="N22563" s="5"/>
      <c r="O22563" s="10"/>
      <c r="P22563" s="8"/>
    </row>
    <row r="22564" spans="1:16" s="2" customFormat="1" x14ac:dyDescent="0.15">
      <c r="A22564" s="3"/>
      <c r="B22564" s="3"/>
      <c r="J22564" s="3"/>
      <c r="K22564" s="5"/>
      <c r="L22564" s="8"/>
      <c r="N22564" s="5"/>
      <c r="O22564" s="10"/>
      <c r="P22564" s="8"/>
    </row>
    <row r="22565" spans="1:16" s="2" customFormat="1" x14ac:dyDescent="0.15">
      <c r="A22565" s="3"/>
      <c r="B22565" s="3"/>
      <c r="J22565" s="3"/>
      <c r="K22565" s="5"/>
      <c r="L22565" s="8"/>
      <c r="N22565" s="5"/>
      <c r="O22565" s="10"/>
      <c r="P22565" s="8"/>
    </row>
    <row r="22566" spans="1:16" s="2" customFormat="1" x14ac:dyDescent="0.15">
      <c r="A22566" s="3"/>
      <c r="B22566" s="3"/>
      <c r="J22566" s="3"/>
      <c r="K22566" s="5"/>
      <c r="L22566" s="8"/>
      <c r="N22566" s="5"/>
      <c r="O22566" s="10"/>
      <c r="P22566" s="8"/>
    </row>
    <row r="22567" spans="1:16" s="2" customFormat="1" x14ac:dyDescent="0.15">
      <c r="A22567" s="3"/>
      <c r="B22567" s="3"/>
      <c r="J22567" s="3"/>
      <c r="K22567" s="5"/>
      <c r="L22567" s="8"/>
      <c r="N22567" s="5"/>
      <c r="O22567" s="10"/>
      <c r="P22567" s="8"/>
    </row>
    <row r="22568" spans="1:16" s="2" customFormat="1" x14ac:dyDescent="0.15">
      <c r="A22568" s="3"/>
      <c r="B22568" s="3"/>
      <c r="J22568" s="3"/>
      <c r="K22568" s="5"/>
      <c r="L22568" s="8"/>
      <c r="N22568" s="5"/>
      <c r="O22568" s="10"/>
      <c r="P22568" s="8"/>
    </row>
    <row r="22569" spans="1:16" s="2" customFormat="1" x14ac:dyDescent="0.15">
      <c r="A22569" s="3"/>
      <c r="B22569" s="3"/>
      <c r="J22569" s="3"/>
      <c r="K22569" s="5"/>
      <c r="L22569" s="8"/>
      <c r="N22569" s="5"/>
      <c r="O22569" s="10"/>
      <c r="P22569" s="8"/>
    </row>
    <row r="22570" spans="1:16" s="2" customFormat="1" x14ac:dyDescent="0.15">
      <c r="A22570" s="3"/>
      <c r="B22570" s="3"/>
      <c r="J22570" s="3"/>
      <c r="K22570" s="5"/>
      <c r="L22570" s="8"/>
      <c r="N22570" s="5"/>
      <c r="O22570" s="10"/>
      <c r="P22570" s="8"/>
    </row>
    <row r="22571" spans="1:16" s="2" customFormat="1" x14ac:dyDescent="0.15">
      <c r="A22571" s="3"/>
      <c r="B22571" s="3"/>
      <c r="J22571" s="3"/>
      <c r="K22571" s="5"/>
      <c r="L22571" s="8"/>
      <c r="N22571" s="5"/>
      <c r="O22571" s="10"/>
      <c r="P22571" s="8"/>
    </row>
    <row r="22572" spans="1:16" s="2" customFormat="1" x14ac:dyDescent="0.15">
      <c r="A22572" s="3"/>
      <c r="B22572" s="3"/>
      <c r="J22572" s="3"/>
      <c r="K22572" s="5"/>
      <c r="L22572" s="8"/>
      <c r="N22572" s="5"/>
      <c r="O22572" s="10"/>
      <c r="P22572" s="8"/>
    </row>
    <row r="22573" spans="1:16" s="2" customFormat="1" x14ac:dyDescent="0.15">
      <c r="A22573" s="3"/>
      <c r="B22573" s="3"/>
      <c r="J22573" s="3"/>
      <c r="K22573" s="5"/>
      <c r="L22573" s="8"/>
      <c r="N22573" s="5"/>
      <c r="O22573" s="10"/>
      <c r="P22573" s="8"/>
    </row>
    <row r="22574" spans="1:16" s="2" customFormat="1" x14ac:dyDescent="0.15">
      <c r="A22574" s="3"/>
      <c r="B22574" s="3"/>
      <c r="J22574" s="3"/>
      <c r="K22574" s="5"/>
      <c r="L22574" s="8"/>
      <c r="N22574" s="5"/>
      <c r="O22574" s="10"/>
      <c r="P22574" s="8"/>
    </row>
    <row r="22575" spans="1:16" s="2" customFormat="1" x14ac:dyDescent="0.15">
      <c r="A22575" s="3"/>
      <c r="B22575" s="3"/>
      <c r="J22575" s="3"/>
      <c r="K22575" s="5"/>
      <c r="L22575" s="8"/>
      <c r="N22575" s="5"/>
      <c r="O22575" s="10"/>
      <c r="P22575" s="8"/>
    </row>
    <row r="22576" spans="1:16" s="2" customFormat="1" x14ac:dyDescent="0.15">
      <c r="A22576" s="3"/>
      <c r="B22576" s="3"/>
      <c r="J22576" s="3"/>
      <c r="K22576" s="5"/>
      <c r="L22576" s="8"/>
      <c r="N22576" s="5"/>
      <c r="O22576" s="10"/>
      <c r="P22576" s="8"/>
    </row>
    <row r="22577" spans="1:16" s="2" customFormat="1" x14ac:dyDescent="0.15">
      <c r="A22577" s="3"/>
      <c r="B22577" s="3"/>
      <c r="J22577" s="3"/>
      <c r="K22577" s="5"/>
      <c r="L22577" s="8"/>
      <c r="N22577" s="5"/>
      <c r="O22577" s="10"/>
      <c r="P22577" s="8"/>
    </row>
    <row r="22578" spans="1:16" s="2" customFormat="1" x14ac:dyDescent="0.15">
      <c r="A22578" s="3"/>
      <c r="B22578" s="3"/>
      <c r="J22578" s="3"/>
      <c r="K22578" s="5"/>
      <c r="L22578" s="8"/>
      <c r="N22578" s="5"/>
      <c r="O22578" s="10"/>
      <c r="P22578" s="8"/>
    </row>
    <row r="22579" spans="1:16" s="2" customFormat="1" x14ac:dyDescent="0.15">
      <c r="A22579" s="3"/>
      <c r="B22579" s="3"/>
      <c r="J22579" s="3"/>
      <c r="K22579" s="5"/>
      <c r="L22579" s="8"/>
      <c r="N22579" s="5"/>
      <c r="O22579" s="10"/>
      <c r="P22579" s="8"/>
    </row>
    <row r="22580" spans="1:16" s="2" customFormat="1" x14ac:dyDescent="0.15">
      <c r="A22580" s="3"/>
      <c r="B22580" s="3"/>
      <c r="J22580" s="3"/>
      <c r="K22580" s="5"/>
      <c r="L22580" s="8"/>
      <c r="N22580" s="5"/>
      <c r="O22580" s="10"/>
      <c r="P22580" s="8"/>
    </row>
    <row r="22581" spans="1:16" s="2" customFormat="1" x14ac:dyDescent="0.15">
      <c r="A22581" s="3"/>
      <c r="B22581" s="3"/>
      <c r="J22581" s="3"/>
      <c r="K22581" s="5"/>
      <c r="L22581" s="8"/>
      <c r="N22581" s="5"/>
      <c r="O22581" s="10"/>
      <c r="P22581" s="8"/>
    </row>
    <row r="22582" spans="1:16" s="2" customFormat="1" x14ac:dyDescent="0.15">
      <c r="A22582" s="3"/>
      <c r="B22582" s="3"/>
      <c r="J22582" s="3"/>
      <c r="K22582" s="5"/>
      <c r="L22582" s="8"/>
      <c r="N22582" s="5"/>
      <c r="O22582" s="10"/>
      <c r="P22582" s="8"/>
    </row>
    <row r="22583" spans="1:16" s="2" customFormat="1" x14ac:dyDescent="0.15">
      <c r="A22583" s="3"/>
      <c r="B22583" s="3"/>
      <c r="J22583" s="3"/>
      <c r="K22583" s="5"/>
      <c r="L22583" s="8"/>
      <c r="N22583" s="5"/>
      <c r="O22583" s="10"/>
      <c r="P22583" s="8"/>
    </row>
    <row r="22584" spans="1:16" s="2" customFormat="1" x14ac:dyDescent="0.15">
      <c r="A22584" s="3"/>
      <c r="B22584" s="3"/>
      <c r="J22584" s="3"/>
      <c r="K22584" s="5"/>
      <c r="L22584" s="8"/>
      <c r="N22584" s="5"/>
      <c r="O22584" s="10"/>
      <c r="P22584" s="8"/>
    </row>
    <row r="22585" spans="1:16" s="2" customFormat="1" x14ac:dyDescent="0.15">
      <c r="A22585" s="3"/>
      <c r="B22585" s="3"/>
      <c r="J22585" s="3"/>
      <c r="K22585" s="5"/>
      <c r="L22585" s="8"/>
      <c r="N22585" s="5"/>
      <c r="O22585" s="10"/>
      <c r="P22585" s="8"/>
    </row>
    <row r="22586" spans="1:16" s="2" customFormat="1" x14ac:dyDescent="0.15">
      <c r="A22586" s="3"/>
      <c r="B22586" s="3"/>
      <c r="J22586" s="3"/>
      <c r="K22586" s="5"/>
      <c r="L22586" s="8"/>
      <c r="N22586" s="5"/>
      <c r="O22586" s="10"/>
      <c r="P22586" s="8"/>
    </row>
    <row r="22587" spans="1:16" s="2" customFormat="1" x14ac:dyDescent="0.15">
      <c r="A22587" s="3"/>
      <c r="B22587" s="3"/>
      <c r="J22587" s="3"/>
      <c r="K22587" s="5"/>
      <c r="L22587" s="8"/>
      <c r="N22587" s="5"/>
      <c r="O22587" s="10"/>
      <c r="P22587" s="8"/>
    </row>
    <row r="22588" spans="1:16" s="2" customFormat="1" x14ac:dyDescent="0.15">
      <c r="A22588" s="3"/>
      <c r="B22588" s="3"/>
      <c r="J22588" s="3"/>
      <c r="K22588" s="5"/>
      <c r="L22588" s="8"/>
      <c r="N22588" s="5"/>
      <c r="O22588" s="10"/>
      <c r="P22588" s="8"/>
    </row>
    <row r="22589" spans="1:16" s="2" customFormat="1" x14ac:dyDescent="0.15">
      <c r="A22589" s="3"/>
      <c r="B22589" s="3"/>
      <c r="J22589" s="3"/>
      <c r="K22589" s="5"/>
      <c r="L22589" s="8"/>
      <c r="N22589" s="5"/>
      <c r="O22589" s="10"/>
      <c r="P22589" s="8"/>
    </row>
    <row r="22590" spans="1:16" s="2" customFormat="1" x14ac:dyDescent="0.15">
      <c r="A22590" s="3"/>
      <c r="B22590" s="3"/>
      <c r="J22590" s="3"/>
      <c r="K22590" s="5"/>
      <c r="L22590" s="8"/>
      <c r="N22590" s="5"/>
      <c r="O22590" s="10"/>
      <c r="P22590" s="8"/>
    </row>
    <row r="22591" spans="1:16" s="2" customFormat="1" x14ac:dyDescent="0.15">
      <c r="A22591" s="3"/>
      <c r="B22591" s="3"/>
      <c r="J22591" s="3"/>
      <c r="K22591" s="5"/>
      <c r="L22591" s="8"/>
      <c r="N22591" s="5"/>
      <c r="O22591" s="10"/>
      <c r="P22591" s="8"/>
    </row>
    <row r="22592" spans="1:16" s="2" customFormat="1" x14ac:dyDescent="0.15">
      <c r="A22592" s="3"/>
      <c r="B22592" s="3"/>
      <c r="J22592" s="3"/>
      <c r="K22592" s="5"/>
      <c r="L22592" s="8"/>
      <c r="N22592" s="5"/>
      <c r="O22592" s="10"/>
      <c r="P22592" s="8"/>
    </row>
    <row r="22593" spans="1:16" s="2" customFormat="1" x14ac:dyDescent="0.15">
      <c r="A22593" s="3"/>
      <c r="B22593" s="3"/>
      <c r="J22593" s="3"/>
      <c r="K22593" s="5"/>
      <c r="L22593" s="8"/>
      <c r="N22593" s="5"/>
      <c r="O22593" s="10"/>
      <c r="P22593" s="8"/>
    </row>
    <row r="22594" spans="1:16" s="2" customFormat="1" x14ac:dyDescent="0.15">
      <c r="A22594" s="3"/>
      <c r="B22594" s="3"/>
      <c r="J22594" s="3"/>
      <c r="K22594" s="5"/>
      <c r="L22594" s="8"/>
      <c r="N22594" s="5"/>
      <c r="O22594" s="10"/>
      <c r="P22594" s="8"/>
    </row>
    <row r="22595" spans="1:16" s="2" customFormat="1" x14ac:dyDescent="0.15">
      <c r="A22595" s="3"/>
      <c r="B22595" s="3"/>
      <c r="J22595" s="3"/>
      <c r="K22595" s="5"/>
      <c r="L22595" s="8"/>
      <c r="N22595" s="5"/>
      <c r="O22595" s="10"/>
      <c r="P22595" s="8"/>
    </row>
    <row r="22596" spans="1:16" s="2" customFormat="1" x14ac:dyDescent="0.15">
      <c r="A22596" s="3"/>
      <c r="B22596" s="3"/>
      <c r="J22596" s="3"/>
      <c r="K22596" s="5"/>
      <c r="L22596" s="8"/>
      <c r="N22596" s="5"/>
      <c r="O22596" s="10"/>
      <c r="P22596" s="8"/>
    </row>
    <row r="22597" spans="1:16" s="2" customFormat="1" x14ac:dyDescent="0.15">
      <c r="A22597" s="3"/>
      <c r="B22597" s="3"/>
      <c r="J22597" s="3"/>
      <c r="K22597" s="5"/>
      <c r="L22597" s="8"/>
      <c r="N22597" s="5"/>
      <c r="O22597" s="10"/>
      <c r="P22597" s="8"/>
    </row>
    <row r="22598" spans="1:16" s="2" customFormat="1" x14ac:dyDescent="0.15">
      <c r="A22598" s="3"/>
      <c r="B22598" s="3"/>
      <c r="J22598" s="3"/>
      <c r="K22598" s="5"/>
      <c r="L22598" s="8"/>
      <c r="N22598" s="5"/>
      <c r="O22598" s="10"/>
      <c r="P22598" s="8"/>
    </row>
    <row r="22599" spans="1:16" s="2" customFormat="1" x14ac:dyDescent="0.15">
      <c r="A22599" s="3"/>
      <c r="B22599" s="3"/>
      <c r="J22599" s="3"/>
      <c r="K22599" s="5"/>
      <c r="L22599" s="8"/>
      <c r="N22599" s="5"/>
      <c r="O22599" s="10"/>
      <c r="P22599" s="8"/>
    </row>
    <row r="22600" spans="1:16" s="2" customFormat="1" x14ac:dyDescent="0.15">
      <c r="A22600" s="3"/>
      <c r="B22600" s="3"/>
      <c r="J22600" s="3"/>
      <c r="K22600" s="5"/>
      <c r="L22600" s="8"/>
      <c r="N22600" s="5"/>
      <c r="O22600" s="10"/>
      <c r="P22600" s="8"/>
    </row>
    <row r="22601" spans="1:16" s="2" customFormat="1" x14ac:dyDescent="0.15">
      <c r="A22601" s="3"/>
      <c r="B22601" s="3"/>
      <c r="J22601" s="3"/>
      <c r="K22601" s="5"/>
      <c r="L22601" s="8"/>
      <c r="N22601" s="5"/>
      <c r="O22601" s="10"/>
      <c r="P22601" s="8"/>
    </row>
    <row r="22602" spans="1:16" s="2" customFormat="1" x14ac:dyDescent="0.15">
      <c r="A22602" s="3"/>
      <c r="B22602" s="3"/>
      <c r="J22602" s="3"/>
      <c r="K22602" s="5"/>
      <c r="L22602" s="8"/>
      <c r="N22602" s="5"/>
      <c r="O22602" s="10"/>
      <c r="P22602" s="8"/>
    </row>
    <row r="22603" spans="1:16" s="2" customFormat="1" x14ac:dyDescent="0.15">
      <c r="A22603" s="3"/>
      <c r="B22603" s="3"/>
      <c r="J22603" s="3"/>
      <c r="K22603" s="5"/>
      <c r="L22603" s="8"/>
      <c r="N22603" s="5"/>
      <c r="O22603" s="10"/>
      <c r="P22603" s="8"/>
    </row>
    <row r="22604" spans="1:16" s="2" customFormat="1" x14ac:dyDescent="0.15">
      <c r="A22604" s="3"/>
      <c r="B22604" s="3"/>
      <c r="J22604" s="3"/>
      <c r="K22604" s="5"/>
      <c r="L22604" s="8"/>
      <c r="N22604" s="5"/>
      <c r="O22604" s="10"/>
      <c r="P22604" s="8"/>
    </row>
    <row r="22605" spans="1:16" s="2" customFormat="1" x14ac:dyDescent="0.15">
      <c r="A22605" s="3"/>
      <c r="B22605" s="3"/>
      <c r="J22605" s="3"/>
      <c r="K22605" s="5"/>
      <c r="L22605" s="8"/>
      <c r="N22605" s="5"/>
      <c r="O22605" s="10"/>
      <c r="P22605" s="8"/>
    </row>
    <row r="22606" spans="1:16" s="2" customFormat="1" x14ac:dyDescent="0.15">
      <c r="A22606" s="3"/>
      <c r="B22606" s="3"/>
      <c r="J22606" s="3"/>
      <c r="K22606" s="5"/>
      <c r="L22606" s="8"/>
      <c r="N22606" s="5"/>
      <c r="O22606" s="10"/>
      <c r="P22606" s="8"/>
    </row>
    <row r="22607" spans="1:16" s="2" customFormat="1" x14ac:dyDescent="0.15">
      <c r="A22607" s="3"/>
      <c r="B22607" s="3"/>
      <c r="J22607" s="3"/>
      <c r="K22607" s="5"/>
      <c r="L22607" s="8"/>
      <c r="N22607" s="5"/>
      <c r="O22607" s="10"/>
      <c r="P22607" s="8"/>
    </row>
    <row r="22608" spans="1:16" s="2" customFormat="1" x14ac:dyDescent="0.15">
      <c r="A22608" s="3"/>
      <c r="B22608" s="3"/>
      <c r="J22608" s="3"/>
      <c r="K22608" s="5"/>
      <c r="L22608" s="8"/>
      <c r="N22608" s="5"/>
      <c r="O22608" s="10"/>
      <c r="P22608" s="8"/>
    </row>
    <row r="22609" spans="1:16" s="2" customFormat="1" x14ac:dyDescent="0.15">
      <c r="A22609" s="3"/>
      <c r="B22609" s="3"/>
      <c r="J22609" s="3"/>
      <c r="K22609" s="5"/>
      <c r="L22609" s="8"/>
      <c r="N22609" s="5"/>
      <c r="O22609" s="10"/>
      <c r="P22609" s="8"/>
    </row>
    <row r="22610" spans="1:16" s="2" customFormat="1" x14ac:dyDescent="0.15">
      <c r="A22610" s="3"/>
      <c r="B22610" s="3"/>
      <c r="J22610" s="3"/>
      <c r="K22610" s="5"/>
      <c r="L22610" s="8"/>
      <c r="N22610" s="5"/>
      <c r="O22610" s="10"/>
      <c r="P22610" s="8"/>
    </row>
    <row r="22611" spans="1:16" s="2" customFormat="1" x14ac:dyDescent="0.15">
      <c r="A22611" s="3"/>
      <c r="B22611" s="3"/>
      <c r="J22611" s="3"/>
      <c r="K22611" s="5"/>
      <c r="L22611" s="8"/>
      <c r="N22611" s="5"/>
      <c r="O22611" s="10"/>
      <c r="P22611" s="8"/>
    </row>
    <row r="22612" spans="1:16" s="2" customFormat="1" x14ac:dyDescent="0.15">
      <c r="A22612" s="3"/>
      <c r="B22612" s="3"/>
      <c r="J22612" s="3"/>
      <c r="K22612" s="5"/>
      <c r="L22612" s="8"/>
      <c r="N22612" s="5"/>
      <c r="O22612" s="10"/>
      <c r="P22612" s="8"/>
    </row>
    <row r="22613" spans="1:16" s="2" customFormat="1" x14ac:dyDescent="0.15">
      <c r="A22613" s="3"/>
      <c r="B22613" s="3"/>
      <c r="J22613" s="3"/>
      <c r="K22613" s="5"/>
      <c r="L22613" s="8"/>
      <c r="N22613" s="5"/>
      <c r="O22613" s="10"/>
      <c r="P22613" s="8"/>
    </row>
    <row r="22614" spans="1:16" s="2" customFormat="1" x14ac:dyDescent="0.15">
      <c r="A22614" s="3"/>
      <c r="B22614" s="3"/>
      <c r="J22614" s="3"/>
      <c r="K22614" s="5"/>
      <c r="L22614" s="8"/>
      <c r="N22614" s="5"/>
      <c r="O22614" s="10"/>
      <c r="P22614" s="8"/>
    </row>
    <row r="22615" spans="1:16" s="2" customFormat="1" x14ac:dyDescent="0.15">
      <c r="A22615" s="3"/>
      <c r="B22615" s="3"/>
      <c r="J22615" s="3"/>
      <c r="K22615" s="5"/>
      <c r="L22615" s="8"/>
      <c r="N22615" s="5"/>
      <c r="O22615" s="10"/>
      <c r="P22615" s="8"/>
    </row>
    <row r="22616" spans="1:16" s="2" customFormat="1" x14ac:dyDescent="0.15">
      <c r="A22616" s="3"/>
      <c r="B22616" s="3"/>
      <c r="J22616" s="3"/>
      <c r="K22616" s="5"/>
      <c r="L22616" s="8"/>
      <c r="N22616" s="5"/>
      <c r="O22616" s="10"/>
      <c r="P22616" s="8"/>
    </row>
    <row r="22617" spans="1:16" s="2" customFormat="1" x14ac:dyDescent="0.15">
      <c r="A22617" s="3"/>
      <c r="B22617" s="3"/>
      <c r="J22617" s="3"/>
      <c r="K22617" s="5"/>
      <c r="L22617" s="8"/>
      <c r="N22617" s="5"/>
      <c r="O22617" s="10"/>
      <c r="P22617" s="8"/>
    </row>
    <row r="22618" spans="1:16" s="2" customFormat="1" x14ac:dyDescent="0.15">
      <c r="A22618" s="3"/>
      <c r="B22618" s="3"/>
      <c r="J22618" s="3"/>
      <c r="K22618" s="5"/>
      <c r="L22618" s="8"/>
      <c r="N22618" s="5"/>
      <c r="O22618" s="10"/>
      <c r="P22618" s="8"/>
    </row>
    <row r="22619" spans="1:16" s="2" customFormat="1" x14ac:dyDescent="0.15">
      <c r="A22619" s="3"/>
      <c r="B22619" s="3"/>
      <c r="J22619" s="3"/>
      <c r="K22619" s="5"/>
      <c r="L22619" s="8"/>
      <c r="N22619" s="5"/>
      <c r="O22619" s="10"/>
      <c r="P22619" s="8"/>
    </row>
    <row r="22620" spans="1:16" s="2" customFormat="1" x14ac:dyDescent="0.15">
      <c r="A22620" s="3"/>
      <c r="B22620" s="3"/>
      <c r="J22620" s="3"/>
      <c r="K22620" s="5"/>
      <c r="L22620" s="8"/>
      <c r="N22620" s="5"/>
      <c r="O22620" s="10"/>
      <c r="P22620" s="8"/>
    </row>
    <row r="22621" spans="1:16" s="2" customFormat="1" x14ac:dyDescent="0.15">
      <c r="A22621" s="3"/>
      <c r="B22621" s="3"/>
      <c r="J22621" s="3"/>
      <c r="K22621" s="5"/>
      <c r="L22621" s="8"/>
      <c r="N22621" s="5"/>
      <c r="O22621" s="10"/>
      <c r="P22621" s="8"/>
    </row>
    <row r="22622" spans="1:16" s="2" customFormat="1" x14ac:dyDescent="0.15">
      <c r="A22622" s="3"/>
      <c r="B22622" s="3"/>
      <c r="J22622" s="3"/>
      <c r="K22622" s="5"/>
      <c r="L22622" s="8"/>
      <c r="N22622" s="5"/>
      <c r="O22622" s="10"/>
      <c r="P22622" s="8"/>
    </row>
    <row r="22623" spans="1:16" s="2" customFormat="1" x14ac:dyDescent="0.15">
      <c r="A22623" s="3"/>
      <c r="B22623" s="3"/>
      <c r="J22623" s="3"/>
      <c r="K22623" s="5"/>
      <c r="L22623" s="8"/>
      <c r="N22623" s="5"/>
      <c r="O22623" s="10"/>
      <c r="P22623" s="8"/>
    </row>
    <row r="22624" spans="1:16" s="2" customFormat="1" x14ac:dyDescent="0.15">
      <c r="A22624" s="3"/>
      <c r="B22624" s="3"/>
      <c r="J22624" s="3"/>
      <c r="K22624" s="5"/>
      <c r="L22624" s="8"/>
      <c r="N22624" s="5"/>
      <c r="O22624" s="10"/>
      <c r="P22624" s="8"/>
    </row>
    <row r="22625" spans="1:16" s="2" customFormat="1" x14ac:dyDescent="0.15">
      <c r="A22625" s="3"/>
      <c r="B22625" s="3"/>
      <c r="J22625" s="3"/>
      <c r="K22625" s="5"/>
      <c r="L22625" s="8"/>
      <c r="N22625" s="5"/>
      <c r="O22625" s="10"/>
      <c r="P22625" s="8"/>
    </row>
    <row r="22626" spans="1:16" s="2" customFormat="1" x14ac:dyDescent="0.15">
      <c r="A22626" s="3"/>
      <c r="B22626" s="3"/>
      <c r="J22626" s="3"/>
      <c r="K22626" s="5"/>
      <c r="L22626" s="8"/>
      <c r="N22626" s="5"/>
      <c r="O22626" s="10"/>
      <c r="P22626" s="8"/>
    </row>
    <row r="22627" spans="1:16" s="2" customFormat="1" x14ac:dyDescent="0.15">
      <c r="A22627" s="3"/>
      <c r="B22627" s="3"/>
      <c r="J22627" s="3"/>
      <c r="K22627" s="5"/>
      <c r="L22627" s="8"/>
      <c r="N22627" s="5"/>
      <c r="O22627" s="10"/>
      <c r="P22627" s="8"/>
    </row>
    <row r="22628" spans="1:16" s="2" customFormat="1" x14ac:dyDescent="0.15">
      <c r="A22628" s="3"/>
      <c r="B22628" s="3"/>
      <c r="J22628" s="3"/>
      <c r="K22628" s="5"/>
      <c r="L22628" s="8"/>
      <c r="N22628" s="5"/>
      <c r="O22628" s="10"/>
      <c r="P22628" s="8"/>
    </row>
    <row r="22629" spans="1:16" s="2" customFormat="1" x14ac:dyDescent="0.15">
      <c r="A22629" s="3"/>
      <c r="B22629" s="3"/>
      <c r="J22629" s="3"/>
      <c r="K22629" s="5"/>
      <c r="L22629" s="8"/>
      <c r="N22629" s="5"/>
      <c r="O22629" s="10"/>
      <c r="P22629" s="8"/>
    </row>
    <row r="22630" spans="1:16" s="2" customFormat="1" x14ac:dyDescent="0.15">
      <c r="A22630" s="3"/>
      <c r="B22630" s="3"/>
      <c r="J22630" s="3"/>
      <c r="K22630" s="5"/>
      <c r="L22630" s="8"/>
      <c r="N22630" s="5"/>
      <c r="O22630" s="10"/>
      <c r="P22630" s="8"/>
    </row>
    <row r="22631" spans="1:16" s="2" customFormat="1" x14ac:dyDescent="0.15">
      <c r="A22631" s="3"/>
      <c r="B22631" s="3"/>
      <c r="J22631" s="3"/>
      <c r="K22631" s="5"/>
      <c r="L22631" s="8"/>
      <c r="N22631" s="5"/>
      <c r="O22631" s="10"/>
      <c r="P22631" s="8"/>
    </row>
    <row r="22632" spans="1:16" s="2" customFormat="1" x14ac:dyDescent="0.15">
      <c r="A22632" s="3"/>
      <c r="B22632" s="3"/>
      <c r="J22632" s="3"/>
      <c r="K22632" s="5"/>
      <c r="L22632" s="8"/>
      <c r="N22632" s="5"/>
      <c r="O22632" s="10"/>
      <c r="P22632" s="8"/>
    </row>
    <row r="22633" spans="1:16" s="2" customFormat="1" x14ac:dyDescent="0.15">
      <c r="A22633" s="3"/>
      <c r="B22633" s="3"/>
      <c r="J22633" s="3"/>
      <c r="K22633" s="5"/>
      <c r="L22633" s="8"/>
      <c r="N22633" s="5"/>
      <c r="O22633" s="10"/>
      <c r="P22633" s="8"/>
    </row>
    <row r="22634" spans="1:16" s="2" customFormat="1" x14ac:dyDescent="0.15">
      <c r="A22634" s="3"/>
      <c r="B22634" s="3"/>
      <c r="J22634" s="3"/>
      <c r="K22634" s="5"/>
      <c r="L22634" s="8"/>
      <c r="N22634" s="5"/>
      <c r="O22634" s="10"/>
      <c r="P22634" s="8"/>
    </row>
    <row r="22635" spans="1:16" s="2" customFormat="1" x14ac:dyDescent="0.15">
      <c r="A22635" s="3"/>
      <c r="B22635" s="3"/>
      <c r="J22635" s="3"/>
      <c r="K22635" s="5"/>
      <c r="L22635" s="8"/>
      <c r="N22635" s="5"/>
      <c r="O22635" s="10"/>
      <c r="P22635" s="8"/>
    </row>
    <row r="22636" spans="1:16" s="2" customFormat="1" x14ac:dyDescent="0.15">
      <c r="A22636" s="3"/>
      <c r="B22636" s="3"/>
      <c r="J22636" s="3"/>
      <c r="K22636" s="5"/>
      <c r="L22636" s="8"/>
      <c r="N22636" s="5"/>
      <c r="O22636" s="10"/>
      <c r="P22636" s="8"/>
    </row>
    <row r="22637" spans="1:16" s="2" customFormat="1" x14ac:dyDescent="0.15">
      <c r="A22637" s="3"/>
      <c r="B22637" s="3"/>
      <c r="J22637" s="3"/>
      <c r="K22637" s="5"/>
      <c r="L22637" s="8"/>
      <c r="N22637" s="5"/>
      <c r="O22637" s="10"/>
      <c r="P22637" s="8"/>
    </row>
    <row r="22638" spans="1:16" s="2" customFormat="1" x14ac:dyDescent="0.15">
      <c r="A22638" s="3"/>
      <c r="B22638" s="3"/>
      <c r="J22638" s="3"/>
      <c r="K22638" s="5"/>
      <c r="L22638" s="8"/>
      <c r="N22638" s="5"/>
      <c r="O22638" s="10"/>
      <c r="P22638" s="8"/>
    </row>
    <row r="22639" spans="1:16" s="2" customFormat="1" x14ac:dyDescent="0.15">
      <c r="A22639" s="3"/>
      <c r="B22639" s="3"/>
      <c r="J22639" s="3"/>
      <c r="K22639" s="5"/>
      <c r="L22639" s="8"/>
      <c r="N22639" s="5"/>
      <c r="O22639" s="10"/>
      <c r="P22639" s="8"/>
    </row>
    <row r="22640" spans="1:16" s="2" customFormat="1" x14ac:dyDescent="0.15">
      <c r="A22640" s="3"/>
      <c r="B22640" s="3"/>
      <c r="J22640" s="3"/>
      <c r="K22640" s="5"/>
      <c r="L22640" s="8"/>
      <c r="N22640" s="5"/>
      <c r="O22640" s="10"/>
      <c r="P22640" s="8"/>
    </row>
    <row r="22641" spans="1:16" s="2" customFormat="1" x14ac:dyDescent="0.15">
      <c r="A22641" s="3"/>
      <c r="B22641" s="3"/>
      <c r="J22641" s="3"/>
      <c r="K22641" s="5"/>
      <c r="L22641" s="8"/>
      <c r="N22641" s="5"/>
      <c r="O22641" s="10"/>
      <c r="P22641" s="8"/>
    </row>
    <row r="22642" spans="1:16" s="2" customFormat="1" x14ac:dyDescent="0.15">
      <c r="A22642" s="3"/>
      <c r="B22642" s="3"/>
      <c r="J22642" s="3"/>
      <c r="K22642" s="5"/>
      <c r="L22642" s="8"/>
      <c r="N22642" s="5"/>
      <c r="O22642" s="10"/>
      <c r="P22642" s="8"/>
    </row>
    <row r="22643" spans="1:16" s="2" customFormat="1" x14ac:dyDescent="0.15">
      <c r="A22643" s="3"/>
      <c r="B22643" s="3"/>
      <c r="J22643" s="3"/>
      <c r="K22643" s="5"/>
      <c r="L22643" s="8"/>
      <c r="N22643" s="5"/>
      <c r="O22643" s="10"/>
      <c r="P22643" s="8"/>
    </row>
    <row r="22644" spans="1:16" s="2" customFormat="1" x14ac:dyDescent="0.15">
      <c r="A22644" s="3"/>
      <c r="B22644" s="3"/>
      <c r="J22644" s="3"/>
      <c r="K22644" s="5"/>
      <c r="L22644" s="8"/>
      <c r="N22644" s="5"/>
      <c r="O22644" s="10"/>
      <c r="P22644" s="8"/>
    </row>
    <row r="22645" spans="1:16" s="2" customFormat="1" x14ac:dyDescent="0.15">
      <c r="A22645" s="3"/>
      <c r="B22645" s="3"/>
      <c r="J22645" s="3"/>
      <c r="K22645" s="5"/>
      <c r="L22645" s="8"/>
      <c r="N22645" s="5"/>
      <c r="O22645" s="10"/>
      <c r="P22645" s="8"/>
    </row>
    <row r="22646" spans="1:16" s="2" customFormat="1" x14ac:dyDescent="0.15">
      <c r="A22646" s="3"/>
      <c r="B22646" s="3"/>
      <c r="J22646" s="3"/>
      <c r="K22646" s="5"/>
      <c r="L22646" s="8"/>
      <c r="N22646" s="5"/>
      <c r="O22646" s="10"/>
      <c r="P22646" s="8"/>
    </row>
    <row r="22647" spans="1:16" s="2" customFormat="1" x14ac:dyDescent="0.15">
      <c r="A22647" s="3"/>
      <c r="B22647" s="3"/>
      <c r="J22647" s="3"/>
      <c r="K22647" s="5"/>
      <c r="L22647" s="8"/>
      <c r="N22647" s="5"/>
      <c r="O22647" s="10"/>
      <c r="P22647" s="8"/>
    </row>
    <row r="22648" spans="1:16" s="2" customFormat="1" x14ac:dyDescent="0.15">
      <c r="A22648" s="3"/>
      <c r="B22648" s="3"/>
      <c r="J22648" s="3"/>
      <c r="K22648" s="5"/>
      <c r="L22648" s="8"/>
      <c r="N22648" s="5"/>
      <c r="O22648" s="10"/>
      <c r="P22648" s="8"/>
    </row>
    <row r="22649" spans="1:16" s="2" customFormat="1" x14ac:dyDescent="0.15">
      <c r="A22649" s="3"/>
      <c r="B22649" s="3"/>
      <c r="J22649" s="3"/>
      <c r="K22649" s="5"/>
      <c r="L22649" s="8"/>
      <c r="N22649" s="5"/>
      <c r="O22649" s="10"/>
      <c r="P22649" s="8"/>
    </row>
    <row r="22650" spans="1:16" s="2" customFormat="1" x14ac:dyDescent="0.15">
      <c r="A22650" s="3"/>
      <c r="B22650" s="3"/>
      <c r="J22650" s="3"/>
      <c r="K22650" s="5"/>
      <c r="L22650" s="8"/>
      <c r="N22650" s="5"/>
      <c r="O22650" s="10"/>
      <c r="P22650" s="8"/>
    </row>
    <row r="22651" spans="1:16" s="2" customFormat="1" x14ac:dyDescent="0.15">
      <c r="A22651" s="3"/>
      <c r="B22651" s="3"/>
      <c r="J22651" s="3"/>
      <c r="K22651" s="5"/>
      <c r="L22651" s="8"/>
      <c r="N22651" s="5"/>
      <c r="O22651" s="10"/>
      <c r="P22651" s="8"/>
    </row>
    <row r="22652" spans="1:16" s="2" customFormat="1" x14ac:dyDescent="0.15">
      <c r="A22652" s="3"/>
      <c r="B22652" s="3"/>
      <c r="J22652" s="3"/>
      <c r="K22652" s="5"/>
      <c r="L22652" s="8"/>
      <c r="N22652" s="5"/>
      <c r="O22652" s="10"/>
      <c r="P22652" s="8"/>
    </row>
    <row r="22653" spans="1:16" s="2" customFormat="1" x14ac:dyDescent="0.15">
      <c r="A22653" s="3"/>
      <c r="B22653" s="3"/>
      <c r="J22653" s="3"/>
      <c r="K22653" s="5"/>
      <c r="L22653" s="8"/>
      <c r="N22653" s="5"/>
      <c r="O22653" s="10"/>
      <c r="P22653" s="8"/>
    </row>
    <row r="22654" spans="1:16" s="2" customFormat="1" x14ac:dyDescent="0.15">
      <c r="A22654" s="3"/>
      <c r="B22654" s="3"/>
      <c r="J22654" s="3"/>
      <c r="K22654" s="5"/>
      <c r="L22654" s="8"/>
      <c r="N22654" s="5"/>
      <c r="O22654" s="10"/>
      <c r="P22654" s="8"/>
    </row>
    <row r="22655" spans="1:16" s="2" customFormat="1" x14ac:dyDescent="0.15">
      <c r="A22655" s="3"/>
      <c r="B22655" s="3"/>
      <c r="J22655" s="3"/>
      <c r="K22655" s="5"/>
      <c r="L22655" s="8"/>
      <c r="N22655" s="5"/>
      <c r="O22655" s="10"/>
      <c r="P22655" s="8"/>
    </row>
    <row r="22656" spans="1:16" s="2" customFormat="1" x14ac:dyDescent="0.15">
      <c r="A22656" s="3"/>
      <c r="B22656" s="3"/>
      <c r="J22656" s="3"/>
      <c r="K22656" s="5"/>
      <c r="L22656" s="8"/>
      <c r="N22656" s="5"/>
      <c r="O22656" s="10"/>
      <c r="P22656" s="8"/>
    </row>
    <row r="22657" spans="1:16" s="2" customFormat="1" x14ac:dyDescent="0.15">
      <c r="A22657" s="3"/>
      <c r="B22657" s="3"/>
      <c r="J22657" s="3"/>
      <c r="K22657" s="5"/>
      <c r="L22657" s="8"/>
      <c r="N22657" s="5"/>
      <c r="O22657" s="10"/>
      <c r="P22657" s="8"/>
    </row>
    <row r="22658" spans="1:16" s="2" customFormat="1" x14ac:dyDescent="0.15">
      <c r="A22658" s="3"/>
      <c r="B22658" s="3"/>
      <c r="J22658" s="3"/>
      <c r="K22658" s="5"/>
      <c r="L22658" s="8"/>
      <c r="N22658" s="5"/>
      <c r="O22658" s="10"/>
      <c r="P22658" s="8"/>
    </row>
    <row r="22659" spans="1:16" s="2" customFormat="1" x14ac:dyDescent="0.15">
      <c r="A22659" s="3"/>
      <c r="B22659" s="3"/>
      <c r="J22659" s="3"/>
      <c r="K22659" s="5"/>
      <c r="L22659" s="8"/>
      <c r="N22659" s="5"/>
      <c r="O22659" s="10"/>
      <c r="P22659" s="8"/>
    </row>
    <row r="22660" spans="1:16" s="2" customFormat="1" x14ac:dyDescent="0.15">
      <c r="A22660" s="3"/>
      <c r="B22660" s="3"/>
      <c r="J22660" s="3"/>
      <c r="K22660" s="5"/>
      <c r="L22660" s="8"/>
      <c r="N22660" s="5"/>
      <c r="O22660" s="10"/>
      <c r="P22660" s="8"/>
    </row>
    <row r="22661" spans="1:16" s="2" customFormat="1" x14ac:dyDescent="0.15">
      <c r="A22661" s="3"/>
      <c r="B22661" s="3"/>
      <c r="J22661" s="3"/>
      <c r="K22661" s="5"/>
      <c r="L22661" s="8"/>
      <c r="N22661" s="5"/>
      <c r="O22661" s="10"/>
      <c r="P22661" s="8"/>
    </row>
    <row r="22662" spans="1:16" s="2" customFormat="1" x14ac:dyDescent="0.15">
      <c r="A22662" s="3"/>
      <c r="B22662" s="3"/>
      <c r="J22662" s="3"/>
      <c r="K22662" s="5"/>
      <c r="L22662" s="8"/>
      <c r="N22662" s="5"/>
      <c r="O22662" s="10"/>
      <c r="P22662" s="8"/>
    </row>
    <row r="22663" spans="1:16" s="2" customFormat="1" x14ac:dyDescent="0.15">
      <c r="A22663" s="3"/>
      <c r="B22663" s="3"/>
      <c r="J22663" s="3"/>
      <c r="K22663" s="5"/>
      <c r="L22663" s="8"/>
      <c r="N22663" s="5"/>
      <c r="O22663" s="10"/>
      <c r="P22663" s="8"/>
    </row>
    <row r="22664" spans="1:16" s="2" customFormat="1" x14ac:dyDescent="0.15">
      <c r="A22664" s="3"/>
      <c r="B22664" s="3"/>
      <c r="J22664" s="3"/>
      <c r="K22664" s="5"/>
      <c r="L22664" s="8"/>
      <c r="N22664" s="5"/>
      <c r="O22664" s="10"/>
      <c r="P22664" s="8"/>
    </row>
    <row r="22665" spans="1:16" s="2" customFormat="1" x14ac:dyDescent="0.15">
      <c r="A22665" s="3"/>
      <c r="B22665" s="3"/>
      <c r="J22665" s="3"/>
      <c r="K22665" s="5"/>
      <c r="L22665" s="8"/>
      <c r="N22665" s="5"/>
      <c r="O22665" s="10"/>
      <c r="P22665" s="8"/>
    </row>
    <row r="22666" spans="1:16" s="2" customFormat="1" x14ac:dyDescent="0.15">
      <c r="A22666" s="3"/>
      <c r="B22666" s="3"/>
      <c r="J22666" s="3"/>
      <c r="K22666" s="5"/>
      <c r="L22666" s="8"/>
      <c r="N22666" s="5"/>
      <c r="O22666" s="10"/>
      <c r="P22666" s="8"/>
    </row>
    <row r="22667" spans="1:16" s="2" customFormat="1" x14ac:dyDescent="0.15">
      <c r="A22667" s="3"/>
      <c r="B22667" s="3"/>
      <c r="J22667" s="3"/>
      <c r="K22667" s="5"/>
      <c r="L22667" s="8"/>
      <c r="N22667" s="5"/>
      <c r="O22667" s="10"/>
      <c r="P22667" s="8"/>
    </row>
    <row r="22668" spans="1:16" s="2" customFormat="1" x14ac:dyDescent="0.15">
      <c r="A22668" s="3"/>
      <c r="B22668" s="3"/>
      <c r="J22668" s="3"/>
      <c r="K22668" s="5"/>
      <c r="L22668" s="8"/>
      <c r="N22668" s="5"/>
      <c r="O22668" s="10"/>
      <c r="P22668" s="8"/>
    </row>
    <row r="22669" spans="1:16" s="2" customFormat="1" x14ac:dyDescent="0.15">
      <c r="A22669" s="3"/>
      <c r="B22669" s="3"/>
      <c r="J22669" s="3"/>
      <c r="K22669" s="5"/>
      <c r="L22669" s="8"/>
      <c r="N22669" s="5"/>
      <c r="O22669" s="10"/>
      <c r="P22669" s="8"/>
    </row>
    <row r="22670" spans="1:16" s="2" customFormat="1" x14ac:dyDescent="0.15">
      <c r="A22670" s="3"/>
      <c r="B22670" s="3"/>
      <c r="J22670" s="3"/>
      <c r="K22670" s="5"/>
      <c r="L22670" s="8"/>
      <c r="N22670" s="5"/>
      <c r="O22670" s="10"/>
      <c r="P22670" s="8"/>
    </row>
    <row r="22671" spans="1:16" s="2" customFormat="1" x14ac:dyDescent="0.15">
      <c r="A22671" s="3"/>
      <c r="B22671" s="3"/>
      <c r="J22671" s="3"/>
      <c r="K22671" s="5"/>
      <c r="L22671" s="8"/>
      <c r="N22671" s="5"/>
      <c r="O22671" s="10"/>
      <c r="P22671" s="8"/>
    </row>
    <row r="22672" spans="1:16" s="2" customFormat="1" x14ac:dyDescent="0.15">
      <c r="A22672" s="3"/>
      <c r="B22672" s="3"/>
      <c r="J22672" s="3"/>
      <c r="K22672" s="5"/>
      <c r="L22672" s="8"/>
      <c r="N22672" s="5"/>
      <c r="O22672" s="10"/>
      <c r="P22672" s="8"/>
    </row>
    <row r="22673" spans="1:16" s="2" customFormat="1" x14ac:dyDescent="0.15">
      <c r="A22673" s="3"/>
      <c r="B22673" s="3"/>
      <c r="J22673" s="3"/>
      <c r="K22673" s="5"/>
      <c r="L22673" s="8"/>
      <c r="N22673" s="5"/>
      <c r="O22673" s="10"/>
      <c r="P22673" s="8"/>
    </row>
    <row r="22674" spans="1:16" s="2" customFormat="1" x14ac:dyDescent="0.15">
      <c r="A22674" s="3"/>
      <c r="B22674" s="3"/>
      <c r="J22674" s="3"/>
      <c r="K22674" s="5"/>
      <c r="L22674" s="8"/>
      <c r="N22674" s="5"/>
      <c r="O22674" s="10"/>
      <c r="P22674" s="8"/>
    </row>
    <row r="22675" spans="1:16" s="2" customFormat="1" x14ac:dyDescent="0.15">
      <c r="A22675" s="3"/>
      <c r="B22675" s="3"/>
      <c r="J22675" s="3"/>
      <c r="K22675" s="5"/>
      <c r="L22675" s="8"/>
      <c r="N22675" s="5"/>
      <c r="O22675" s="10"/>
      <c r="P22675" s="8"/>
    </row>
    <row r="22676" spans="1:16" s="2" customFormat="1" x14ac:dyDescent="0.15">
      <c r="A22676" s="3"/>
      <c r="B22676" s="3"/>
      <c r="J22676" s="3"/>
      <c r="K22676" s="5"/>
      <c r="L22676" s="8"/>
      <c r="N22676" s="5"/>
      <c r="O22676" s="10"/>
      <c r="P22676" s="8"/>
    </row>
    <row r="22677" spans="1:16" s="2" customFormat="1" x14ac:dyDescent="0.15">
      <c r="A22677" s="3"/>
      <c r="B22677" s="3"/>
      <c r="J22677" s="3"/>
      <c r="K22677" s="5"/>
      <c r="L22677" s="8"/>
      <c r="N22677" s="5"/>
      <c r="O22677" s="10"/>
      <c r="P22677" s="8"/>
    </row>
    <row r="22678" spans="1:16" s="2" customFormat="1" x14ac:dyDescent="0.15">
      <c r="A22678" s="3"/>
      <c r="B22678" s="3"/>
      <c r="J22678" s="3"/>
      <c r="K22678" s="5"/>
      <c r="L22678" s="8"/>
      <c r="N22678" s="5"/>
      <c r="O22678" s="10"/>
      <c r="P22678" s="8"/>
    </row>
    <row r="22679" spans="1:16" s="2" customFormat="1" x14ac:dyDescent="0.15">
      <c r="A22679" s="3"/>
      <c r="B22679" s="3"/>
      <c r="J22679" s="3"/>
      <c r="K22679" s="5"/>
      <c r="L22679" s="8"/>
      <c r="N22679" s="5"/>
      <c r="O22679" s="10"/>
      <c r="P22679" s="8"/>
    </row>
    <row r="22680" spans="1:16" s="2" customFormat="1" x14ac:dyDescent="0.15">
      <c r="A22680" s="3"/>
      <c r="B22680" s="3"/>
      <c r="J22680" s="3"/>
      <c r="K22680" s="5"/>
      <c r="L22680" s="8"/>
      <c r="N22680" s="5"/>
      <c r="O22680" s="10"/>
      <c r="P22680" s="8"/>
    </row>
    <row r="22681" spans="1:16" s="2" customFormat="1" x14ac:dyDescent="0.15">
      <c r="A22681" s="3"/>
      <c r="B22681" s="3"/>
      <c r="J22681" s="3"/>
      <c r="K22681" s="5"/>
      <c r="L22681" s="8"/>
      <c r="N22681" s="5"/>
      <c r="O22681" s="10"/>
      <c r="P22681" s="8"/>
    </row>
    <row r="22682" spans="1:16" s="2" customFormat="1" x14ac:dyDescent="0.15">
      <c r="A22682" s="3"/>
      <c r="B22682" s="3"/>
      <c r="J22682" s="3"/>
      <c r="K22682" s="5"/>
      <c r="L22682" s="8"/>
      <c r="N22682" s="5"/>
      <c r="O22682" s="10"/>
      <c r="P22682" s="8"/>
    </row>
    <row r="22683" spans="1:16" s="2" customFormat="1" x14ac:dyDescent="0.15">
      <c r="A22683" s="3"/>
      <c r="B22683" s="3"/>
      <c r="J22683" s="3"/>
      <c r="K22683" s="5"/>
      <c r="L22683" s="8"/>
      <c r="N22683" s="5"/>
      <c r="O22683" s="10"/>
      <c r="P22683" s="8"/>
    </row>
    <row r="22684" spans="1:16" s="2" customFormat="1" x14ac:dyDescent="0.15">
      <c r="A22684" s="3"/>
      <c r="B22684" s="3"/>
      <c r="J22684" s="3"/>
      <c r="K22684" s="5"/>
      <c r="L22684" s="8"/>
      <c r="N22684" s="5"/>
      <c r="O22684" s="10"/>
      <c r="P22684" s="8"/>
    </row>
    <row r="22685" spans="1:16" s="2" customFormat="1" x14ac:dyDescent="0.15">
      <c r="A22685" s="3"/>
      <c r="B22685" s="3"/>
      <c r="J22685" s="3"/>
      <c r="K22685" s="5"/>
      <c r="L22685" s="8"/>
      <c r="N22685" s="5"/>
      <c r="O22685" s="10"/>
      <c r="P22685" s="8"/>
    </row>
    <row r="22686" spans="1:16" s="2" customFormat="1" x14ac:dyDescent="0.15">
      <c r="A22686" s="3"/>
      <c r="B22686" s="3"/>
      <c r="J22686" s="3"/>
      <c r="K22686" s="5"/>
      <c r="L22686" s="8"/>
      <c r="N22686" s="5"/>
      <c r="O22686" s="10"/>
      <c r="P22686" s="8"/>
    </row>
    <row r="22687" spans="1:16" s="2" customFormat="1" x14ac:dyDescent="0.15">
      <c r="A22687" s="3"/>
      <c r="B22687" s="3"/>
      <c r="J22687" s="3"/>
      <c r="K22687" s="5"/>
      <c r="L22687" s="8"/>
      <c r="N22687" s="5"/>
      <c r="O22687" s="10"/>
      <c r="P22687" s="8"/>
    </row>
    <row r="22688" spans="1:16" s="2" customFormat="1" x14ac:dyDescent="0.15">
      <c r="A22688" s="3"/>
      <c r="B22688" s="3"/>
      <c r="J22688" s="3"/>
      <c r="K22688" s="5"/>
      <c r="L22688" s="8"/>
      <c r="N22688" s="5"/>
      <c r="O22688" s="10"/>
      <c r="P22688" s="8"/>
    </row>
    <row r="22689" spans="1:16" s="2" customFormat="1" x14ac:dyDescent="0.15">
      <c r="A22689" s="3"/>
      <c r="B22689" s="3"/>
      <c r="J22689" s="3"/>
      <c r="K22689" s="5"/>
      <c r="L22689" s="8"/>
      <c r="N22689" s="5"/>
      <c r="O22689" s="10"/>
      <c r="P22689" s="8"/>
    </row>
    <row r="22690" spans="1:16" s="2" customFormat="1" x14ac:dyDescent="0.15">
      <c r="A22690" s="3"/>
      <c r="B22690" s="3"/>
      <c r="J22690" s="3"/>
      <c r="K22690" s="5"/>
      <c r="L22690" s="8"/>
      <c r="N22690" s="5"/>
      <c r="O22690" s="10"/>
      <c r="P22690" s="8"/>
    </row>
    <row r="22691" spans="1:16" s="2" customFormat="1" x14ac:dyDescent="0.15">
      <c r="A22691" s="3"/>
      <c r="B22691" s="3"/>
      <c r="J22691" s="3"/>
      <c r="K22691" s="5"/>
      <c r="L22691" s="8"/>
      <c r="N22691" s="5"/>
      <c r="O22691" s="10"/>
      <c r="P22691" s="8"/>
    </row>
    <row r="22692" spans="1:16" s="2" customFormat="1" x14ac:dyDescent="0.15">
      <c r="A22692" s="3"/>
      <c r="B22692" s="3"/>
      <c r="J22692" s="3"/>
      <c r="K22692" s="5"/>
      <c r="L22692" s="8"/>
      <c r="N22692" s="5"/>
      <c r="O22692" s="10"/>
      <c r="P22692" s="8"/>
    </row>
    <row r="22693" spans="1:16" s="2" customFormat="1" x14ac:dyDescent="0.15">
      <c r="A22693" s="3"/>
      <c r="B22693" s="3"/>
      <c r="J22693" s="3"/>
      <c r="K22693" s="5"/>
      <c r="L22693" s="8"/>
      <c r="N22693" s="5"/>
      <c r="O22693" s="10"/>
      <c r="P22693" s="8"/>
    </row>
    <row r="22694" spans="1:16" s="2" customFormat="1" x14ac:dyDescent="0.15">
      <c r="A22694" s="3"/>
      <c r="B22694" s="3"/>
      <c r="J22694" s="3"/>
      <c r="K22694" s="5"/>
      <c r="L22694" s="8"/>
      <c r="N22694" s="5"/>
      <c r="O22694" s="10"/>
      <c r="P22694" s="8"/>
    </row>
    <row r="22695" spans="1:16" s="2" customFormat="1" x14ac:dyDescent="0.15">
      <c r="A22695" s="3"/>
      <c r="B22695" s="3"/>
      <c r="J22695" s="3"/>
      <c r="K22695" s="5"/>
      <c r="L22695" s="8"/>
      <c r="N22695" s="5"/>
      <c r="O22695" s="10"/>
      <c r="P22695" s="8"/>
    </row>
    <row r="22696" spans="1:16" s="2" customFormat="1" x14ac:dyDescent="0.15">
      <c r="A22696" s="3"/>
      <c r="B22696" s="3"/>
      <c r="J22696" s="3"/>
      <c r="K22696" s="5"/>
      <c r="L22696" s="8"/>
      <c r="N22696" s="5"/>
      <c r="O22696" s="10"/>
      <c r="P22696" s="8"/>
    </row>
    <row r="22697" spans="1:16" s="2" customFormat="1" x14ac:dyDescent="0.15">
      <c r="A22697" s="3"/>
      <c r="B22697" s="3"/>
      <c r="J22697" s="3"/>
      <c r="K22697" s="5"/>
      <c r="L22697" s="8"/>
      <c r="N22697" s="5"/>
      <c r="O22697" s="10"/>
      <c r="P22697" s="8"/>
    </row>
    <row r="22698" spans="1:16" s="2" customFormat="1" x14ac:dyDescent="0.15">
      <c r="A22698" s="3"/>
      <c r="B22698" s="3"/>
      <c r="J22698" s="3"/>
      <c r="K22698" s="5"/>
      <c r="L22698" s="8"/>
      <c r="N22698" s="5"/>
      <c r="O22698" s="10"/>
      <c r="P22698" s="8"/>
    </row>
    <row r="22699" spans="1:16" s="2" customFormat="1" x14ac:dyDescent="0.15">
      <c r="A22699" s="3"/>
      <c r="B22699" s="3"/>
      <c r="J22699" s="3"/>
      <c r="K22699" s="5"/>
      <c r="L22699" s="8"/>
      <c r="N22699" s="5"/>
      <c r="O22699" s="10"/>
      <c r="P22699" s="8"/>
    </row>
    <row r="22700" spans="1:16" s="2" customFormat="1" x14ac:dyDescent="0.15">
      <c r="A22700" s="3"/>
      <c r="B22700" s="3"/>
      <c r="J22700" s="3"/>
      <c r="K22700" s="5"/>
      <c r="L22700" s="8"/>
      <c r="N22700" s="5"/>
      <c r="O22700" s="10"/>
      <c r="P22700" s="8"/>
    </row>
    <row r="22701" spans="1:16" s="2" customFormat="1" x14ac:dyDescent="0.15">
      <c r="A22701" s="3"/>
      <c r="B22701" s="3"/>
      <c r="J22701" s="3"/>
      <c r="K22701" s="5"/>
      <c r="L22701" s="8"/>
      <c r="N22701" s="5"/>
      <c r="O22701" s="10"/>
      <c r="P22701" s="8"/>
    </row>
    <row r="22702" spans="1:16" s="2" customFormat="1" x14ac:dyDescent="0.15">
      <c r="A22702" s="3"/>
      <c r="B22702" s="3"/>
      <c r="J22702" s="3"/>
      <c r="K22702" s="5"/>
      <c r="L22702" s="8"/>
      <c r="N22702" s="5"/>
      <c r="O22702" s="10"/>
      <c r="P22702" s="8"/>
    </row>
    <row r="22703" spans="1:16" s="2" customFormat="1" x14ac:dyDescent="0.15">
      <c r="A22703" s="3"/>
      <c r="B22703" s="3"/>
      <c r="J22703" s="3"/>
      <c r="K22703" s="5"/>
      <c r="L22703" s="8"/>
      <c r="N22703" s="5"/>
      <c r="O22703" s="10"/>
      <c r="P22703" s="8"/>
    </row>
    <row r="22704" spans="1:16" s="2" customFormat="1" x14ac:dyDescent="0.15">
      <c r="A22704" s="3"/>
      <c r="B22704" s="3"/>
      <c r="J22704" s="3"/>
      <c r="K22704" s="5"/>
      <c r="L22704" s="8"/>
      <c r="N22704" s="5"/>
      <c r="O22704" s="10"/>
      <c r="P22704" s="8"/>
    </row>
    <row r="22705" spans="1:16" s="2" customFormat="1" x14ac:dyDescent="0.15">
      <c r="A22705" s="3"/>
      <c r="B22705" s="3"/>
      <c r="J22705" s="3"/>
      <c r="K22705" s="5"/>
      <c r="L22705" s="8"/>
      <c r="N22705" s="5"/>
      <c r="O22705" s="10"/>
      <c r="P22705" s="8"/>
    </row>
    <row r="22706" spans="1:16" s="2" customFormat="1" x14ac:dyDescent="0.15">
      <c r="A22706" s="3"/>
      <c r="B22706" s="3"/>
      <c r="J22706" s="3"/>
      <c r="K22706" s="5"/>
      <c r="L22706" s="8"/>
      <c r="N22706" s="5"/>
      <c r="O22706" s="10"/>
      <c r="P22706" s="8"/>
    </row>
    <row r="22707" spans="1:16" s="2" customFormat="1" x14ac:dyDescent="0.15">
      <c r="A22707" s="3"/>
      <c r="B22707" s="3"/>
      <c r="J22707" s="3"/>
      <c r="K22707" s="5"/>
      <c r="L22707" s="8"/>
      <c r="N22707" s="5"/>
      <c r="O22707" s="10"/>
      <c r="P22707" s="8"/>
    </row>
    <row r="22708" spans="1:16" s="2" customFormat="1" x14ac:dyDescent="0.15">
      <c r="A22708" s="3"/>
      <c r="B22708" s="3"/>
      <c r="J22708" s="3"/>
      <c r="K22708" s="5"/>
      <c r="L22708" s="8"/>
      <c r="N22708" s="5"/>
      <c r="O22708" s="10"/>
      <c r="P22708" s="8"/>
    </row>
    <row r="22709" spans="1:16" s="2" customFormat="1" x14ac:dyDescent="0.15">
      <c r="A22709" s="3"/>
      <c r="B22709" s="3"/>
      <c r="J22709" s="3"/>
      <c r="K22709" s="5"/>
      <c r="L22709" s="8"/>
      <c r="N22709" s="5"/>
      <c r="O22709" s="10"/>
      <c r="P22709" s="8"/>
    </row>
    <row r="22710" spans="1:16" s="2" customFormat="1" x14ac:dyDescent="0.15">
      <c r="A22710" s="3"/>
      <c r="B22710" s="3"/>
      <c r="J22710" s="3"/>
      <c r="K22710" s="5"/>
      <c r="L22710" s="8"/>
      <c r="N22710" s="5"/>
      <c r="O22710" s="10"/>
      <c r="P22710" s="8"/>
    </row>
    <row r="22711" spans="1:16" s="2" customFormat="1" x14ac:dyDescent="0.15">
      <c r="A22711" s="3"/>
      <c r="B22711" s="3"/>
      <c r="J22711" s="3"/>
      <c r="K22711" s="5"/>
      <c r="L22711" s="8"/>
      <c r="N22711" s="5"/>
      <c r="O22711" s="10"/>
      <c r="P22711" s="8"/>
    </row>
    <row r="22712" spans="1:16" s="2" customFormat="1" x14ac:dyDescent="0.15">
      <c r="A22712" s="3"/>
      <c r="B22712" s="3"/>
      <c r="J22712" s="3"/>
      <c r="K22712" s="5"/>
      <c r="L22712" s="8"/>
      <c r="N22712" s="5"/>
      <c r="O22712" s="10"/>
      <c r="P22712" s="8"/>
    </row>
    <row r="22713" spans="1:16" s="2" customFormat="1" x14ac:dyDescent="0.15">
      <c r="A22713" s="3"/>
      <c r="B22713" s="3"/>
      <c r="J22713" s="3"/>
      <c r="K22713" s="5"/>
      <c r="L22713" s="8"/>
      <c r="N22713" s="5"/>
      <c r="O22713" s="10"/>
      <c r="P22713" s="8"/>
    </row>
    <row r="22714" spans="1:16" s="2" customFormat="1" x14ac:dyDescent="0.15">
      <c r="A22714" s="3"/>
      <c r="B22714" s="3"/>
      <c r="J22714" s="3"/>
      <c r="K22714" s="5"/>
      <c r="L22714" s="8"/>
      <c r="N22714" s="5"/>
      <c r="O22714" s="10"/>
      <c r="P22714" s="8"/>
    </row>
    <row r="22715" spans="1:16" s="2" customFormat="1" x14ac:dyDescent="0.15">
      <c r="A22715" s="3"/>
      <c r="B22715" s="3"/>
      <c r="J22715" s="3"/>
      <c r="K22715" s="5"/>
      <c r="L22715" s="8"/>
      <c r="N22715" s="5"/>
      <c r="O22715" s="10"/>
      <c r="P22715" s="8"/>
    </row>
    <row r="22716" spans="1:16" s="2" customFormat="1" x14ac:dyDescent="0.15">
      <c r="A22716" s="3"/>
      <c r="B22716" s="3"/>
      <c r="J22716" s="3"/>
      <c r="K22716" s="5"/>
      <c r="L22716" s="8"/>
      <c r="N22716" s="5"/>
      <c r="O22716" s="10"/>
      <c r="P22716" s="8"/>
    </row>
    <row r="22717" spans="1:16" s="2" customFormat="1" x14ac:dyDescent="0.15">
      <c r="A22717" s="3"/>
      <c r="B22717" s="3"/>
      <c r="J22717" s="3"/>
      <c r="K22717" s="5"/>
      <c r="L22717" s="8"/>
      <c r="N22717" s="5"/>
      <c r="O22717" s="10"/>
      <c r="P22717" s="8"/>
    </row>
    <row r="22718" spans="1:16" s="2" customFormat="1" x14ac:dyDescent="0.15">
      <c r="A22718" s="3"/>
      <c r="B22718" s="3"/>
      <c r="J22718" s="3"/>
      <c r="K22718" s="5"/>
      <c r="L22718" s="8"/>
      <c r="N22718" s="5"/>
      <c r="O22718" s="10"/>
      <c r="P22718" s="8"/>
    </row>
    <row r="22719" spans="1:16" s="2" customFormat="1" x14ac:dyDescent="0.15">
      <c r="A22719" s="3"/>
      <c r="B22719" s="3"/>
      <c r="J22719" s="3"/>
      <c r="K22719" s="5"/>
      <c r="L22719" s="8"/>
      <c r="N22719" s="5"/>
      <c r="O22719" s="10"/>
      <c r="P22719" s="8"/>
    </row>
    <row r="22720" spans="1:16" s="2" customFormat="1" x14ac:dyDescent="0.15">
      <c r="A22720" s="3"/>
      <c r="B22720" s="3"/>
      <c r="J22720" s="3"/>
      <c r="K22720" s="5"/>
      <c r="L22720" s="8"/>
      <c r="N22720" s="5"/>
      <c r="O22720" s="10"/>
      <c r="P22720" s="8"/>
    </row>
    <row r="22721" spans="1:16" s="2" customFormat="1" x14ac:dyDescent="0.15">
      <c r="A22721" s="3"/>
      <c r="B22721" s="3"/>
      <c r="J22721" s="3"/>
      <c r="K22721" s="5"/>
      <c r="L22721" s="8"/>
      <c r="N22721" s="5"/>
      <c r="O22721" s="10"/>
      <c r="P22721" s="8"/>
    </row>
    <row r="22722" spans="1:16" s="2" customFormat="1" x14ac:dyDescent="0.15">
      <c r="A22722" s="3"/>
      <c r="B22722" s="3"/>
      <c r="J22722" s="3"/>
      <c r="K22722" s="5"/>
      <c r="L22722" s="8"/>
      <c r="N22722" s="5"/>
      <c r="O22722" s="10"/>
      <c r="P22722" s="8"/>
    </row>
    <row r="22723" spans="1:16" s="2" customFormat="1" x14ac:dyDescent="0.15">
      <c r="A22723" s="3"/>
      <c r="B22723" s="3"/>
      <c r="J22723" s="3"/>
      <c r="K22723" s="5"/>
      <c r="L22723" s="8"/>
      <c r="N22723" s="5"/>
      <c r="O22723" s="10"/>
      <c r="P22723" s="8"/>
    </row>
    <row r="22724" spans="1:16" s="2" customFormat="1" x14ac:dyDescent="0.15">
      <c r="A22724" s="3"/>
      <c r="B22724" s="3"/>
      <c r="J22724" s="3"/>
      <c r="K22724" s="5"/>
      <c r="L22724" s="8"/>
      <c r="N22724" s="5"/>
      <c r="O22724" s="10"/>
      <c r="P22724" s="8"/>
    </row>
    <row r="22725" spans="1:16" s="2" customFormat="1" x14ac:dyDescent="0.15">
      <c r="A22725" s="3"/>
      <c r="B22725" s="3"/>
      <c r="J22725" s="3"/>
      <c r="K22725" s="5"/>
      <c r="L22725" s="8"/>
      <c r="N22725" s="5"/>
      <c r="O22725" s="10"/>
      <c r="P22725" s="8"/>
    </row>
    <row r="22726" spans="1:16" s="2" customFormat="1" x14ac:dyDescent="0.15">
      <c r="A22726" s="3"/>
      <c r="B22726" s="3"/>
      <c r="J22726" s="3"/>
      <c r="K22726" s="5"/>
      <c r="L22726" s="8"/>
      <c r="N22726" s="5"/>
      <c r="O22726" s="10"/>
      <c r="P22726" s="8"/>
    </row>
    <row r="22727" spans="1:16" s="2" customFormat="1" x14ac:dyDescent="0.15">
      <c r="A22727" s="3"/>
      <c r="B22727" s="3"/>
      <c r="J22727" s="3"/>
      <c r="K22727" s="5"/>
      <c r="L22727" s="8"/>
      <c r="N22727" s="5"/>
      <c r="O22727" s="10"/>
      <c r="P22727" s="8"/>
    </row>
    <row r="22728" spans="1:16" s="2" customFormat="1" x14ac:dyDescent="0.15">
      <c r="A22728" s="3"/>
      <c r="B22728" s="3"/>
      <c r="J22728" s="3"/>
      <c r="K22728" s="5"/>
      <c r="L22728" s="8"/>
      <c r="N22728" s="5"/>
      <c r="O22728" s="10"/>
      <c r="P22728" s="8"/>
    </row>
    <row r="22729" spans="1:16" s="2" customFormat="1" x14ac:dyDescent="0.15">
      <c r="A22729" s="3"/>
      <c r="B22729" s="3"/>
      <c r="J22729" s="3"/>
      <c r="K22729" s="5"/>
      <c r="L22729" s="8"/>
      <c r="N22729" s="5"/>
      <c r="O22729" s="10"/>
      <c r="P22729" s="8"/>
    </row>
    <row r="22730" spans="1:16" s="2" customFormat="1" x14ac:dyDescent="0.15">
      <c r="A22730" s="3"/>
      <c r="B22730" s="3"/>
      <c r="J22730" s="3"/>
      <c r="K22730" s="5"/>
      <c r="L22730" s="8"/>
      <c r="N22730" s="5"/>
      <c r="O22730" s="10"/>
      <c r="P22730" s="8"/>
    </row>
    <row r="22731" spans="1:16" s="2" customFormat="1" x14ac:dyDescent="0.15">
      <c r="A22731" s="3"/>
      <c r="B22731" s="3"/>
      <c r="J22731" s="3"/>
      <c r="K22731" s="5"/>
      <c r="L22731" s="8"/>
      <c r="N22731" s="5"/>
      <c r="O22731" s="10"/>
      <c r="P22731" s="8"/>
    </row>
    <row r="22732" spans="1:16" s="2" customFormat="1" x14ac:dyDescent="0.15">
      <c r="A22732" s="3"/>
      <c r="B22732" s="3"/>
      <c r="J22732" s="3"/>
      <c r="K22732" s="5"/>
      <c r="L22732" s="8"/>
      <c r="N22732" s="5"/>
      <c r="O22732" s="10"/>
      <c r="P22732" s="8"/>
    </row>
    <row r="22733" spans="1:16" s="2" customFormat="1" x14ac:dyDescent="0.15">
      <c r="A22733" s="3"/>
      <c r="B22733" s="3"/>
      <c r="J22733" s="3"/>
      <c r="K22733" s="5"/>
      <c r="L22733" s="8"/>
      <c r="N22733" s="5"/>
      <c r="O22733" s="10"/>
      <c r="P22733" s="8"/>
    </row>
    <row r="22734" spans="1:16" s="2" customFormat="1" x14ac:dyDescent="0.15">
      <c r="A22734" s="3"/>
      <c r="B22734" s="3"/>
      <c r="J22734" s="3"/>
      <c r="K22734" s="5"/>
      <c r="L22734" s="8"/>
      <c r="N22734" s="5"/>
      <c r="O22734" s="10"/>
      <c r="P22734" s="8"/>
    </row>
    <row r="22735" spans="1:16" s="2" customFormat="1" x14ac:dyDescent="0.15">
      <c r="A22735" s="3"/>
      <c r="B22735" s="3"/>
      <c r="J22735" s="3"/>
      <c r="K22735" s="5"/>
      <c r="L22735" s="8"/>
      <c r="N22735" s="5"/>
      <c r="O22735" s="10"/>
      <c r="P22735" s="8"/>
    </row>
    <row r="22736" spans="1:16" s="2" customFormat="1" x14ac:dyDescent="0.15">
      <c r="A22736" s="3"/>
      <c r="B22736" s="3"/>
      <c r="J22736" s="3"/>
      <c r="K22736" s="5"/>
      <c r="L22736" s="8"/>
      <c r="N22736" s="5"/>
      <c r="O22736" s="10"/>
      <c r="P22736" s="8"/>
    </row>
    <row r="22737" spans="1:16" s="2" customFormat="1" x14ac:dyDescent="0.15">
      <c r="A22737" s="3"/>
      <c r="B22737" s="3"/>
      <c r="J22737" s="3"/>
      <c r="K22737" s="5"/>
      <c r="L22737" s="8"/>
      <c r="N22737" s="5"/>
      <c r="O22737" s="10"/>
      <c r="P22737" s="8"/>
    </row>
    <row r="22738" spans="1:16" s="2" customFormat="1" x14ac:dyDescent="0.15">
      <c r="A22738" s="3"/>
      <c r="B22738" s="3"/>
      <c r="J22738" s="3"/>
      <c r="K22738" s="5"/>
      <c r="L22738" s="8"/>
      <c r="N22738" s="5"/>
      <c r="O22738" s="10"/>
      <c r="P22738" s="8"/>
    </row>
    <row r="22739" spans="1:16" s="2" customFormat="1" x14ac:dyDescent="0.15">
      <c r="A22739" s="3"/>
      <c r="B22739" s="3"/>
      <c r="J22739" s="3"/>
      <c r="K22739" s="5"/>
      <c r="L22739" s="8"/>
      <c r="N22739" s="5"/>
      <c r="O22739" s="10"/>
      <c r="P22739" s="8"/>
    </row>
    <row r="22740" spans="1:16" s="2" customFormat="1" x14ac:dyDescent="0.15">
      <c r="A22740" s="3"/>
      <c r="B22740" s="3"/>
      <c r="J22740" s="3"/>
      <c r="K22740" s="5"/>
      <c r="L22740" s="8"/>
      <c r="N22740" s="5"/>
      <c r="O22740" s="10"/>
      <c r="P22740" s="8"/>
    </row>
    <row r="22741" spans="1:16" s="2" customFormat="1" x14ac:dyDescent="0.15">
      <c r="A22741" s="3"/>
      <c r="B22741" s="3"/>
      <c r="J22741" s="3"/>
      <c r="K22741" s="5"/>
      <c r="L22741" s="8"/>
      <c r="N22741" s="5"/>
      <c r="O22741" s="10"/>
      <c r="P22741" s="8"/>
    </row>
    <row r="22742" spans="1:16" s="2" customFormat="1" x14ac:dyDescent="0.15">
      <c r="A22742" s="3"/>
      <c r="B22742" s="3"/>
      <c r="J22742" s="3"/>
      <c r="K22742" s="5"/>
      <c r="L22742" s="8"/>
      <c r="N22742" s="5"/>
      <c r="O22742" s="10"/>
      <c r="P22742" s="8"/>
    </row>
    <row r="22743" spans="1:16" s="2" customFormat="1" x14ac:dyDescent="0.15">
      <c r="A22743" s="3"/>
      <c r="B22743" s="3"/>
      <c r="J22743" s="3"/>
      <c r="K22743" s="5"/>
      <c r="L22743" s="8"/>
      <c r="N22743" s="5"/>
      <c r="O22743" s="10"/>
      <c r="P22743" s="8"/>
    </row>
    <row r="22744" spans="1:16" s="2" customFormat="1" x14ac:dyDescent="0.15">
      <c r="A22744" s="3"/>
      <c r="B22744" s="3"/>
      <c r="J22744" s="3"/>
      <c r="K22744" s="5"/>
      <c r="L22744" s="8"/>
      <c r="N22744" s="5"/>
      <c r="O22744" s="10"/>
      <c r="P22744" s="8"/>
    </row>
    <row r="22745" spans="1:16" s="2" customFormat="1" x14ac:dyDescent="0.15">
      <c r="A22745" s="3"/>
      <c r="B22745" s="3"/>
      <c r="J22745" s="3"/>
      <c r="K22745" s="5"/>
      <c r="L22745" s="8"/>
      <c r="N22745" s="5"/>
      <c r="O22745" s="10"/>
      <c r="P22745" s="8"/>
    </row>
    <row r="22746" spans="1:16" s="2" customFormat="1" x14ac:dyDescent="0.15">
      <c r="A22746" s="3"/>
      <c r="B22746" s="3"/>
      <c r="J22746" s="3"/>
      <c r="K22746" s="5"/>
      <c r="L22746" s="8"/>
      <c r="N22746" s="5"/>
      <c r="O22746" s="10"/>
      <c r="P22746" s="8"/>
    </row>
    <row r="22747" spans="1:16" s="2" customFormat="1" x14ac:dyDescent="0.15">
      <c r="A22747" s="3"/>
      <c r="B22747" s="3"/>
      <c r="J22747" s="3"/>
      <c r="K22747" s="5"/>
      <c r="L22747" s="8"/>
      <c r="N22747" s="5"/>
      <c r="O22747" s="10"/>
      <c r="P22747" s="8"/>
    </row>
    <row r="22748" spans="1:16" s="2" customFormat="1" x14ac:dyDescent="0.15">
      <c r="A22748" s="3"/>
      <c r="B22748" s="3"/>
      <c r="J22748" s="3"/>
      <c r="K22748" s="5"/>
      <c r="L22748" s="8"/>
      <c r="N22748" s="5"/>
      <c r="O22748" s="10"/>
      <c r="P22748" s="8"/>
    </row>
    <row r="22749" spans="1:16" s="2" customFormat="1" x14ac:dyDescent="0.15">
      <c r="A22749" s="3"/>
      <c r="B22749" s="3"/>
      <c r="J22749" s="3"/>
      <c r="K22749" s="5"/>
      <c r="L22749" s="8"/>
      <c r="N22749" s="5"/>
      <c r="O22749" s="10"/>
      <c r="P22749" s="8"/>
    </row>
    <row r="22750" spans="1:16" s="2" customFormat="1" x14ac:dyDescent="0.15">
      <c r="A22750" s="3"/>
      <c r="B22750" s="3"/>
      <c r="J22750" s="3"/>
      <c r="K22750" s="5"/>
      <c r="L22750" s="8"/>
      <c r="N22750" s="5"/>
      <c r="O22750" s="10"/>
      <c r="P22750" s="8"/>
    </row>
    <row r="22751" spans="1:16" s="2" customFormat="1" x14ac:dyDescent="0.15">
      <c r="A22751" s="3"/>
      <c r="B22751" s="3"/>
      <c r="J22751" s="3"/>
      <c r="K22751" s="5"/>
      <c r="L22751" s="8"/>
      <c r="N22751" s="5"/>
      <c r="O22751" s="10"/>
      <c r="P22751" s="8"/>
    </row>
    <row r="22752" spans="1:16" s="2" customFormat="1" x14ac:dyDescent="0.15">
      <c r="A22752" s="3"/>
      <c r="B22752" s="3"/>
      <c r="J22752" s="3"/>
      <c r="K22752" s="5"/>
      <c r="L22752" s="8"/>
      <c r="N22752" s="5"/>
      <c r="O22752" s="10"/>
      <c r="P22752" s="8"/>
    </row>
    <row r="22753" spans="1:16" s="2" customFormat="1" x14ac:dyDescent="0.15">
      <c r="A22753" s="3"/>
      <c r="B22753" s="3"/>
      <c r="J22753" s="3"/>
      <c r="K22753" s="5"/>
      <c r="L22753" s="8"/>
      <c r="N22753" s="5"/>
      <c r="O22753" s="10"/>
      <c r="P22753" s="8"/>
    </row>
    <row r="22754" spans="1:16" s="2" customFormat="1" x14ac:dyDescent="0.15">
      <c r="A22754" s="3"/>
      <c r="B22754" s="3"/>
      <c r="J22754" s="3"/>
      <c r="K22754" s="5"/>
      <c r="L22754" s="8"/>
      <c r="N22754" s="5"/>
      <c r="O22754" s="10"/>
      <c r="P22754" s="8"/>
    </row>
    <row r="22755" spans="1:16" s="2" customFormat="1" x14ac:dyDescent="0.15">
      <c r="A22755" s="3"/>
      <c r="B22755" s="3"/>
      <c r="J22755" s="3"/>
      <c r="K22755" s="5"/>
      <c r="L22755" s="8"/>
      <c r="N22755" s="5"/>
      <c r="O22755" s="10"/>
      <c r="P22755" s="8"/>
    </row>
    <row r="22756" spans="1:16" s="2" customFormat="1" x14ac:dyDescent="0.15">
      <c r="A22756" s="3"/>
      <c r="B22756" s="3"/>
      <c r="J22756" s="3"/>
      <c r="K22756" s="5"/>
      <c r="L22756" s="8"/>
      <c r="N22756" s="5"/>
      <c r="O22756" s="10"/>
      <c r="P22756" s="8"/>
    </row>
    <row r="22757" spans="1:16" s="2" customFormat="1" x14ac:dyDescent="0.15">
      <c r="A22757" s="3"/>
      <c r="B22757" s="3"/>
      <c r="J22757" s="3"/>
      <c r="K22757" s="5"/>
      <c r="L22757" s="8"/>
      <c r="N22757" s="5"/>
      <c r="O22757" s="10"/>
      <c r="P22757" s="8"/>
    </row>
    <row r="22758" spans="1:16" s="2" customFormat="1" x14ac:dyDescent="0.15">
      <c r="A22758" s="3"/>
      <c r="B22758" s="3"/>
      <c r="J22758" s="3"/>
      <c r="K22758" s="5"/>
      <c r="L22758" s="8"/>
      <c r="N22758" s="5"/>
      <c r="O22758" s="10"/>
      <c r="P22758" s="8"/>
    </row>
    <row r="22759" spans="1:16" s="2" customFormat="1" x14ac:dyDescent="0.15">
      <c r="A22759" s="3"/>
      <c r="B22759" s="3"/>
      <c r="J22759" s="3"/>
      <c r="K22759" s="5"/>
      <c r="L22759" s="8"/>
      <c r="N22759" s="5"/>
      <c r="O22759" s="10"/>
      <c r="P22759" s="8"/>
    </row>
    <row r="22760" spans="1:16" s="2" customFormat="1" x14ac:dyDescent="0.15">
      <c r="A22760" s="3"/>
      <c r="B22760" s="3"/>
      <c r="J22760" s="3"/>
      <c r="K22760" s="5"/>
      <c r="L22760" s="8"/>
      <c r="N22760" s="5"/>
      <c r="O22760" s="10"/>
      <c r="P22760" s="8"/>
    </row>
    <row r="22761" spans="1:16" s="2" customFormat="1" x14ac:dyDescent="0.15">
      <c r="A22761" s="3"/>
      <c r="B22761" s="3"/>
      <c r="J22761" s="3"/>
      <c r="K22761" s="5"/>
      <c r="L22761" s="8"/>
      <c r="N22761" s="5"/>
      <c r="O22761" s="10"/>
      <c r="P22761" s="8"/>
    </row>
    <row r="22762" spans="1:16" s="2" customFormat="1" x14ac:dyDescent="0.15">
      <c r="A22762" s="3"/>
      <c r="B22762" s="3"/>
      <c r="J22762" s="3"/>
      <c r="K22762" s="5"/>
      <c r="L22762" s="8"/>
      <c r="N22762" s="5"/>
      <c r="O22762" s="10"/>
      <c r="P22762" s="8"/>
    </row>
    <row r="22763" spans="1:16" s="2" customFormat="1" x14ac:dyDescent="0.15">
      <c r="A22763" s="3"/>
      <c r="B22763" s="3"/>
      <c r="J22763" s="3"/>
      <c r="K22763" s="5"/>
      <c r="L22763" s="8"/>
      <c r="N22763" s="5"/>
      <c r="O22763" s="10"/>
      <c r="P22763" s="8"/>
    </row>
    <row r="22764" spans="1:16" s="2" customFormat="1" x14ac:dyDescent="0.15">
      <c r="A22764" s="3"/>
      <c r="B22764" s="3"/>
      <c r="J22764" s="3"/>
      <c r="K22764" s="5"/>
      <c r="L22764" s="8"/>
      <c r="N22764" s="5"/>
      <c r="O22764" s="10"/>
      <c r="P22764" s="8"/>
    </row>
    <row r="22765" spans="1:16" s="2" customFormat="1" x14ac:dyDescent="0.15">
      <c r="A22765" s="3"/>
      <c r="B22765" s="3"/>
      <c r="J22765" s="3"/>
      <c r="K22765" s="5"/>
      <c r="L22765" s="8"/>
      <c r="N22765" s="5"/>
      <c r="O22765" s="10"/>
      <c r="P22765" s="8"/>
    </row>
    <row r="22766" spans="1:16" s="2" customFormat="1" x14ac:dyDescent="0.15">
      <c r="A22766" s="3"/>
      <c r="B22766" s="3"/>
      <c r="J22766" s="3"/>
      <c r="K22766" s="5"/>
      <c r="L22766" s="8"/>
      <c r="N22766" s="5"/>
      <c r="O22766" s="10"/>
      <c r="P22766" s="8"/>
    </row>
    <row r="22767" spans="1:16" s="2" customFormat="1" x14ac:dyDescent="0.15">
      <c r="A22767" s="3"/>
      <c r="B22767" s="3"/>
      <c r="J22767" s="3"/>
      <c r="K22767" s="5"/>
      <c r="L22767" s="8"/>
      <c r="N22767" s="5"/>
      <c r="O22767" s="10"/>
      <c r="P22767" s="8"/>
    </row>
    <row r="22768" spans="1:16" s="2" customFormat="1" x14ac:dyDescent="0.15">
      <c r="A22768" s="3"/>
      <c r="B22768" s="3"/>
      <c r="J22768" s="3"/>
      <c r="K22768" s="5"/>
      <c r="L22768" s="8"/>
      <c r="N22768" s="5"/>
      <c r="O22768" s="10"/>
      <c r="P22768" s="8"/>
    </row>
    <row r="22769" spans="1:16" s="2" customFormat="1" x14ac:dyDescent="0.15">
      <c r="A22769" s="3"/>
      <c r="B22769" s="3"/>
      <c r="J22769" s="3"/>
      <c r="K22769" s="5"/>
      <c r="L22769" s="8"/>
      <c r="N22769" s="5"/>
      <c r="O22769" s="10"/>
      <c r="P22769" s="8"/>
    </row>
    <row r="22770" spans="1:16" s="2" customFormat="1" x14ac:dyDescent="0.15">
      <c r="A22770" s="3"/>
      <c r="B22770" s="3"/>
      <c r="J22770" s="3"/>
      <c r="K22770" s="5"/>
      <c r="L22770" s="8"/>
      <c r="N22770" s="5"/>
      <c r="O22770" s="10"/>
      <c r="P22770" s="8"/>
    </row>
    <row r="22771" spans="1:16" s="2" customFormat="1" x14ac:dyDescent="0.15">
      <c r="A22771" s="3"/>
      <c r="B22771" s="3"/>
      <c r="J22771" s="3"/>
      <c r="K22771" s="5"/>
      <c r="L22771" s="8"/>
      <c r="N22771" s="5"/>
      <c r="O22771" s="10"/>
      <c r="P22771" s="8"/>
    </row>
    <row r="22772" spans="1:16" s="2" customFormat="1" x14ac:dyDescent="0.15">
      <c r="A22772" s="3"/>
      <c r="B22772" s="3"/>
      <c r="J22772" s="3"/>
      <c r="K22772" s="5"/>
      <c r="L22772" s="8"/>
      <c r="N22772" s="5"/>
      <c r="O22772" s="10"/>
      <c r="P22772" s="8"/>
    </row>
    <row r="22773" spans="1:16" s="2" customFormat="1" x14ac:dyDescent="0.15">
      <c r="A22773" s="3"/>
      <c r="B22773" s="3"/>
      <c r="J22773" s="3"/>
      <c r="K22773" s="5"/>
      <c r="L22773" s="8"/>
      <c r="N22773" s="5"/>
      <c r="O22773" s="10"/>
      <c r="P22773" s="8"/>
    </row>
    <row r="22774" spans="1:16" s="2" customFormat="1" x14ac:dyDescent="0.15">
      <c r="A22774" s="3"/>
      <c r="B22774" s="3"/>
      <c r="J22774" s="3"/>
      <c r="K22774" s="5"/>
      <c r="L22774" s="8"/>
      <c r="N22774" s="5"/>
      <c r="O22774" s="10"/>
      <c r="P22774" s="8"/>
    </row>
    <row r="22775" spans="1:16" s="2" customFormat="1" x14ac:dyDescent="0.15">
      <c r="A22775" s="3"/>
      <c r="B22775" s="3"/>
      <c r="J22775" s="3"/>
      <c r="K22775" s="5"/>
      <c r="L22775" s="8"/>
      <c r="N22775" s="5"/>
      <c r="O22775" s="10"/>
      <c r="P22775" s="8"/>
    </row>
    <row r="22776" spans="1:16" s="2" customFormat="1" x14ac:dyDescent="0.15">
      <c r="A22776" s="3"/>
      <c r="B22776" s="3"/>
      <c r="J22776" s="3"/>
      <c r="K22776" s="5"/>
      <c r="L22776" s="8"/>
      <c r="N22776" s="5"/>
      <c r="O22776" s="10"/>
      <c r="P22776" s="8"/>
    </row>
    <row r="22777" spans="1:16" s="2" customFormat="1" x14ac:dyDescent="0.15">
      <c r="A22777" s="3"/>
      <c r="B22777" s="3"/>
      <c r="J22777" s="3"/>
      <c r="K22777" s="5"/>
      <c r="L22777" s="8"/>
      <c r="N22777" s="5"/>
      <c r="O22777" s="10"/>
      <c r="P22777" s="8"/>
    </row>
    <row r="22778" spans="1:16" s="2" customFormat="1" x14ac:dyDescent="0.15">
      <c r="A22778" s="3"/>
      <c r="B22778" s="3"/>
      <c r="J22778" s="3"/>
      <c r="K22778" s="5"/>
      <c r="L22778" s="8"/>
      <c r="N22778" s="5"/>
      <c r="O22778" s="10"/>
      <c r="P22778" s="8"/>
    </row>
    <row r="22779" spans="1:16" s="2" customFormat="1" x14ac:dyDescent="0.15">
      <c r="A22779" s="3"/>
      <c r="B22779" s="3"/>
      <c r="J22779" s="3"/>
      <c r="K22779" s="5"/>
      <c r="L22779" s="8"/>
      <c r="N22779" s="5"/>
      <c r="O22779" s="10"/>
      <c r="P22779" s="8"/>
    </row>
    <row r="22780" spans="1:16" s="2" customFormat="1" x14ac:dyDescent="0.15">
      <c r="A22780" s="3"/>
      <c r="B22780" s="3"/>
      <c r="J22780" s="3"/>
      <c r="K22780" s="5"/>
      <c r="L22780" s="8"/>
      <c r="N22780" s="5"/>
      <c r="O22780" s="10"/>
      <c r="P22780" s="8"/>
    </row>
    <row r="22781" spans="1:16" s="2" customFormat="1" x14ac:dyDescent="0.15">
      <c r="A22781" s="3"/>
      <c r="B22781" s="3"/>
      <c r="J22781" s="3"/>
      <c r="K22781" s="5"/>
      <c r="L22781" s="8"/>
      <c r="N22781" s="5"/>
      <c r="O22781" s="10"/>
      <c r="P22781" s="8"/>
    </row>
    <row r="22782" spans="1:16" s="2" customFormat="1" x14ac:dyDescent="0.15">
      <c r="A22782" s="3"/>
      <c r="B22782" s="3"/>
      <c r="J22782" s="3"/>
      <c r="K22782" s="5"/>
      <c r="L22782" s="8"/>
      <c r="N22782" s="5"/>
      <c r="O22782" s="10"/>
      <c r="P22782" s="8"/>
    </row>
    <row r="22783" spans="1:16" s="2" customFormat="1" x14ac:dyDescent="0.15">
      <c r="A22783" s="3"/>
      <c r="B22783" s="3"/>
      <c r="J22783" s="3"/>
      <c r="K22783" s="5"/>
      <c r="L22783" s="8"/>
      <c r="N22783" s="5"/>
      <c r="O22783" s="10"/>
      <c r="P22783" s="8"/>
    </row>
    <row r="22784" spans="1:16" s="2" customFormat="1" x14ac:dyDescent="0.15">
      <c r="A22784" s="3"/>
      <c r="B22784" s="3"/>
      <c r="J22784" s="3"/>
      <c r="K22784" s="5"/>
      <c r="L22784" s="8"/>
      <c r="N22784" s="5"/>
      <c r="O22784" s="10"/>
      <c r="P22784" s="8"/>
    </row>
    <row r="22785" spans="1:16" s="2" customFormat="1" x14ac:dyDescent="0.15">
      <c r="A22785" s="3"/>
      <c r="B22785" s="3"/>
      <c r="J22785" s="3"/>
      <c r="K22785" s="5"/>
      <c r="L22785" s="8"/>
      <c r="N22785" s="5"/>
      <c r="O22785" s="10"/>
      <c r="P22785" s="8"/>
    </row>
    <row r="22786" spans="1:16" s="2" customFormat="1" x14ac:dyDescent="0.15">
      <c r="A22786" s="3"/>
      <c r="B22786" s="3"/>
      <c r="J22786" s="3"/>
      <c r="K22786" s="5"/>
      <c r="L22786" s="8"/>
      <c r="N22786" s="5"/>
      <c r="O22786" s="10"/>
      <c r="P22786" s="8"/>
    </row>
    <row r="22787" spans="1:16" s="2" customFormat="1" x14ac:dyDescent="0.15">
      <c r="A22787" s="3"/>
      <c r="B22787" s="3"/>
      <c r="J22787" s="3"/>
      <c r="K22787" s="5"/>
      <c r="L22787" s="8"/>
      <c r="N22787" s="5"/>
      <c r="O22787" s="10"/>
      <c r="P22787" s="8"/>
    </row>
    <row r="22788" spans="1:16" s="2" customFormat="1" x14ac:dyDescent="0.15">
      <c r="A22788" s="3"/>
      <c r="B22788" s="3"/>
      <c r="J22788" s="3"/>
      <c r="K22788" s="5"/>
      <c r="L22788" s="8"/>
      <c r="N22788" s="5"/>
      <c r="O22788" s="10"/>
      <c r="P22788" s="8"/>
    </row>
    <row r="22789" spans="1:16" s="2" customFormat="1" x14ac:dyDescent="0.15">
      <c r="A22789" s="3"/>
      <c r="B22789" s="3"/>
      <c r="J22789" s="3"/>
      <c r="K22789" s="5"/>
      <c r="L22789" s="8"/>
      <c r="N22789" s="5"/>
      <c r="O22789" s="10"/>
      <c r="P22789" s="8"/>
    </row>
    <row r="22790" spans="1:16" s="2" customFormat="1" x14ac:dyDescent="0.15">
      <c r="A22790" s="3"/>
      <c r="B22790" s="3"/>
      <c r="J22790" s="3"/>
      <c r="K22790" s="5"/>
      <c r="L22790" s="8"/>
      <c r="N22790" s="5"/>
      <c r="O22790" s="10"/>
      <c r="P22790" s="8"/>
    </row>
    <row r="22791" spans="1:16" s="2" customFormat="1" x14ac:dyDescent="0.15">
      <c r="A22791" s="3"/>
      <c r="B22791" s="3"/>
      <c r="J22791" s="3"/>
      <c r="K22791" s="5"/>
      <c r="L22791" s="8"/>
      <c r="N22791" s="5"/>
      <c r="O22791" s="10"/>
      <c r="P22791" s="8"/>
    </row>
    <row r="22792" spans="1:16" s="2" customFormat="1" x14ac:dyDescent="0.15">
      <c r="A22792" s="3"/>
      <c r="B22792" s="3"/>
      <c r="J22792" s="3"/>
      <c r="K22792" s="5"/>
      <c r="L22792" s="8"/>
      <c r="N22792" s="5"/>
      <c r="O22792" s="10"/>
      <c r="P22792" s="8"/>
    </row>
    <row r="22793" spans="1:16" s="2" customFormat="1" x14ac:dyDescent="0.15">
      <c r="A22793" s="3"/>
      <c r="B22793" s="3"/>
      <c r="J22793" s="3"/>
      <c r="K22793" s="5"/>
      <c r="L22793" s="8"/>
      <c r="N22793" s="5"/>
      <c r="O22793" s="10"/>
      <c r="P22793" s="8"/>
    </row>
    <row r="22794" spans="1:16" s="2" customFormat="1" x14ac:dyDescent="0.15">
      <c r="A22794" s="3"/>
      <c r="B22794" s="3"/>
      <c r="J22794" s="3"/>
      <c r="K22794" s="5"/>
      <c r="L22794" s="8"/>
      <c r="N22794" s="5"/>
      <c r="O22794" s="10"/>
      <c r="P22794" s="8"/>
    </row>
    <row r="22795" spans="1:16" s="2" customFormat="1" x14ac:dyDescent="0.15">
      <c r="A22795" s="3"/>
      <c r="B22795" s="3"/>
      <c r="J22795" s="3"/>
      <c r="K22795" s="5"/>
      <c r="L22795" s="8"/>
      <c r="N22795" s="5"/>
      <c r="O22795" s="10"/>
      <c r="P22795" s="8"/>
    </row>
    <row r="22796" spans="1:16" s="2" customFormat="1" x14ac:dyDescent="0.15">
      <c r="A22796" s="3"/>
      <c r="B22796" s="3"/>
      <c r="J22796" s="3"/>
      <c r="K22796" s="5"/>
      <c r="L22796" s="8"/>
      <c r="N22796" s="5"/>
      <c r="O22796" s="10"/>
      <c r="P22796" s="8"/>
    </row>
    <row r="22797" spans="1:16" s="2" customFormat="1" x14ac:dyDescent="0.15">
      <c r="A22797" s="3"/>
      <c r="B22797" s="3"/>
      <c r="J22797" s="3"/>
      <c r="K22797" s="5"/>
      <c r="L22797" s="8"/>
      <c r="N22797" s="5"/>
      <c r="O22797" s="10"/>
      <c r="P22797" s="8"/>
    </row>
    <row r="22798" spans="1:16" s="2" customFormat="1" x14ac:dyDescent="0.15">
      <c r="A22798" s="3"/>
      <c r="B22798" s="3"/>
      <c r="J22798" s="3"/>
      <c r="K22798" s="5"/>
      <c r="L22798" s="8"/>
      <c r="N22798" s="5"/>
      <c r="O22798" s="10"/>
      <c r="P22798" s="8"/>
    </row>
    <row r="22799" spans="1:16" s="2" customFormat="1" x14ac:dyDescent="0.15">
      <c r="A22799" s="3"/>
      <c r="B22799" s="3"/>
      <c r="J22799" s="3"/>
      <c r="K22799" s="5"/>
      <c r="L22799" s="8"/>
      <c r="N22799" s="5"/>
      <c r="O22799" s="10"/>
      <c r="P22799" s="8"/>
    </row>
    <row r="22800" spans="1:16" s="2" customFormat="1" x14ac:dyDescent="0.15">
      <c r="A22800" s="3"/>
      <c r="B22800" s="3"/>
      <c r="J22800" s="3"/>
      <c r="K22800" s="5"/>
      <c r="L22800" s="8"/>
      <c r="N22800" s="5"/>
      <c r="O22800" s="10"/>
      <c r="P22800" s="8"/>
    </row>
    <row r="22801" spans="1:16" s="2" customFormat="1" x14ac:dyDescent="0.15">
      <c r="A22801" s="3"/>
      <c r="B22801" s="3"/>
      <c r="J22801" s="3"/>
      <c r="K22801" s="5"/>
      <c r="L22801" s="8"/>
      <c r="N22801" s="5"/>
      <c r="O22801" s="10"/>
      <c r="P22801" s="8"/>
    </row>
    <row r="22802" spans="1:16" s="2" customFormat="1" x14ac:dyDescent="0.15">
      <c r="A22802" s="3"/>
      <c r="B22802" s="3"/>
      <c r="J22802" s="3"/>
      <c r="K22802" s="5"/>
      <c r="L22802" s="8"/>
      <c r="N22802" s="5"/>
      <c r="O22802" s="10"/>
      <c r="P22802" s="8"/>
    </row>
    <row r="22803" spans="1:16" s="2" customFormat="1" x14ac:dyDescent="0.15">
      <c r="A22803" s="3"/>
      <c r="B22803" s="3"/>
      <c r="J22803" s="3"/>
      <c r="K22803" s="5"/>
      <c r="L22803" s="8"/>
      <c r="N22803" s="5"/>
      <c r="O22803" s="10"/>
      <c r="P22803" s="8"/>
    </row>
    <row r="22804" spans="1:16" s="2" customFormat="1" x14ac:dyDescent="0.15">
      <c r="A22804" s="3"/>
      <c r="B22804" s="3"/>
      <c r="J22804" s="3"/>
      <c r="K22804" s="5"/>
      <c r="L22804" s="8"/>
      <c r="N22804" s="5"/>
      <c r="O22804" s="10"/>
      <c r="P22804" s="8"/>
    </row>
    <row r="22805" spans="1:16" s="2" customFormat="1" x14ac:dyDescent="0.15">
      <c r="A22805" s="3"/>
      <c r="B22805" s="3"/>
      <c r="J22805" s="3"/>
      <c r="K22805" s="5"/>
      <c r="L22805" s="8"/>
      <c r="N22805" s="5"/>
      <c r="O22805" s="10"/>
      <c r="P22805" s="8"/>
    </row>
    <row r="22806" spans="1:16" s="2" customFormat="1" x14ac:dyDescent="0.15">
      <c r="A22806" s="3"/>
      <c r="B22806" s="3"/>
      <c r="J22806" s="3"/>
      <c r="K22806" s="5"/>
      <c r="L22806" s="8"/>
      <c r="N22806" s="5"/>
      <c r="O22806" s="10"/>
      <c r="P22806" s="8"/>
    </row>
    <row r="22807" spans="1:16" s="2" customFormat="1" x14ac:dyDescent="0.15">
      <c r="A22807" s="3"/>
      <c r="B22807" s="3"/>
      <c r="J22807" s="3"/>
      <c r="K22807" s="5"/>
      <c r="L22807" s="8"/>
      <c r="N22807" s="5"/>
      <c r="O22807" s="10"/>
      <c r="P22807" s="8"/>
    </row>
    <row r="22808" spans="1:16" s="2" customFormat="1" x14ac:dyDescent="0.15">
      <c r="A22808" s="3"/>
      <c r="B22808" s="3"/>
      <c r="J22808" s="3"/>
      <c r="K22808" s="5"/>
      <c r="L22808" s="8"/>
      <c r="N22808" s="5"/>
      <c r="O22808" s="10"/>
      <c r="P22808" s="8"/>
    </row>
    <row r="22809" spans="1:16" s="2" customFormat="1" x14ac:dyDescent="0.15">
      <c r="A22809" s="3"/>
      <c r="B22809" s="3"/>
      <c r="J22809" s="3"/>
      <c r="K22809" s="5"/>
      <c r="L22809" s="8"/>
      <c r="N22809" s="5"/>
      <c r="O22809" s="10"/>
      <c r="P22809" s="8"/>
    </row>
    <row r="22810" spans="1:16" s="2" customFormat="1" x14ac:dyDescent="0.15">
      <c r="A22810" s="3"/>
      <c r="B22810" s="3"/>
      <c r="J22810" s="3"/>
      <c r="K22810" s="5"/>
      <c r="L22810" s="8"/>
      <c r="N22810" s="5"/>
      <c r="O22810" s="10"/>
      <c r="P22810" s="8"/>
    </row>
    <row r="22811" spans="1:16" s="2" customFormat="1" x14ac:dyDescent="0.15">
      <c r="A22811" s="3"/>
      <c r="B22811" s="3"/>
      <c r="J22811" s="3"/>
      <c r="K22811" s="5"/>
      <c r="L22811" s="8"/>
      <c r="N22811" s="5"/>
      <c r="O22811" s="10"/>
      <c r="P22811" s="8"/>
    </row>
    <row r="22812" spans="1:16" s="2" customFormat="1" x14ac:dyDescent="0.15">
      <c r="A22812" s="3"/>
      <c r="B22812" s="3"/>
      <c r="J22812" s="3"/>
      <c r="K22812" s="5"/>
      <c r="L22812" s="8"/>
      <c r="N22812" s="5"/>
      <c r="O22812" s="10"/>
      <c r="P22812" s="8"/>
    </row>
    <row r="22813" spans="1:16" s="2" customFormat="1" x14ac:dyDescent="0.15">
      <c r="A22813" s="3"/>
      <c r="B22813" s="3"/>
      <c r="J22813" s="3"/>
      <c r="K22813" s="5"/>
      <c r="L22813" s="8"/>
      <c r="N22813" s="5"/>
      <c r="O22813" s="10"/>
      <c r="P22813" s="8"/>
    </row>
    <row r="22814" spans="1:16" s="2" customFormat="1" x14ac:dyDescent="0.15">
      <c r="A22814" s="3"/>
      <c r="B22814" s="3"/>
      <c r="J22814" s="3"/>
      <c r="K22814" s="5"/>
      <c r="L22814" s="8"/>
      <c r="N22814" s="5"/>
      <c r="O22814" s="10"/>
      <c r="P22814" s="8"/>
    </row>
    <row r="22815" spans="1:16" s="2" customFormat="1" x14ac:dyDescent="0.15">
      <c r="A22815" s="3"/>
      <c r="B22815" s="3"/>
      <c r="J22815" s="3"/>
      <c r="K22815" s="5"/>
      <c r="L22815" s="8"/>
      <c r="N22815" s="5"/>
      <c r="O22815" s="10"/>
      <c r="P22815" s="8"/>
    </row>
    <row r="22816" spans="1:16" s="2" customFormat="1" x14ac:dyDescent="0.15">
      <c r="A22816" s="3"/>
      <c r="B22816" s="3"/>
      <c r="J22816" s="3"/>
      <c r="K22816" s="5"/>
      <c r="L22816" s="8"/>
      <c r="N22816" s="5"/>
      <c r="O22816" s="10"/>
      <c r="P22816" s="8"/>
    </row>
    <row r="22817" spans="1:16" s="2" customFormat="1" x14ac:dyDescent="0.15">
      <c r="A22817" s="3"/>
      <c r="B22817" s="3"/>
      <c r="J22817" s="3"/>
      <c r="K22817" s="5"/>
      <c r="L22817" s="8"/>
      <c r="N22817" s="5"/>
      <c r="O22817" s="10"/>
      <c r="P22817" s="8"/>
    </row>
    <row r="22818" spans="1:16" s="2" customFormat="1" x14ac:dyDescent="0.15">
      <c r="A22818" s="3"/>
      <c r="B22818" s="3"/>
      <c r="J22818" s="3"/>
      <c r="K22818" s="5"/>
      <c r="L22818" s="8"/>
      <c r="N22818" s="5"/>
      <c r="O22818" s="10"/>
      <c r="P22818" s="8"/>
    </row>
    <row r="22819" spans="1:16" s="2" customFormat="1" x14ac:dyDescent="0.15">
      <c r="A22819" s="3"/>
      <c r="B22819" s="3"/>
      <c r="J22819" s="3"/>
      <c r="K22819" s="5"/>
      <c r="L22819" s="8"/>
      <c r="N22819" s="5"/>
      <c r="O22819" s="10"/>
      <c r="P22819" s="8"/>
    </row>
    <row r="22820" spans="1:16" s="2" customFormat="1" x14ac:dyDescent="0.15">
      <c r="A22820" s="3"/>
      <c r="B22820" s="3"/>
      <c r="J22820" s="3"/>
      <c r="K22820" s="5"/>
      <c r="L22820" s="8"/>
      <c r="N22820" s="5"/>
      <c r="O22820" s="10"/>
      <c r="P22820" s="8"/>
    </row>
    <row r="22821" spans="1:16" s="2" customFormat="1" x14ac:dyDescent="0.15">
      <c r="A22821" s="3"/>
      <c r="B22821" s="3"/>
      <c r="J22821" s="3"/>
      <c r="K22821" s="5"/>
      <c r="L22821" s="8"/>
      <c r="N22821" s="5"/>
      <c r="O22821" s="10"/>
      <c r="P22821" s="8"/>
    </row>
    <row r="22822" spans="1:16" s="2" customFormat="1" x14ac:dyDescent="0.15">
      <c r="A22822" s="3"/>
      <c r="B22822" s="3"/>
      <c r="J22822" s="3"/>
      <c r="K22822" s="5"/>
      <c r="L22822" s="8"/>
      <c r="N22822" s="5"/>
      <c r="O22822" s="10"/>
      <c r="P22822" s="8"/>
    </row>
    <row r="22823" spans="1:16" s="2" customFormat="1" x14ac:dyDescent="0.15">
      <c r="A22823" s="3"/>
      <c r="B22823" s="3"/>
      <c r="J22823" s="3"/>
      <c r="K22823" s="5"/>
      <c r="L22823" s="8"/>
      <c r="N22823" s="5"/>
      <c r="O22823" s="10"/>
      <c r="P22823" s="8"/>
    </row>
    <row r="22824" spans="1:16" s="2" customFormat="1" x14ac:dyDescent="0.15">
      <c r="A22824" s="3"/>
      <c r="B22824" s="3"/>
      <c r="J22824" s="3"/>
      <c r="K22824" s="5"/>
      <c r="L22824" s="8"/>
      <c r="N22824" s="5"/>
      <c r="O22824" s="10"/>
      <c r="P22824" s="8"/>
    </row>
    <row r="22825" spans="1:16" s="2" customFormat="1" x14ac:dyDescent="0.15">
      <c r="A22825" s="3"/>
      <c r="B22825" s="3"/>
      <c r="J22825" s="3"/>
      <c r="K22825" s="5"/>
      <c r="L22825" s="8"/>
      <c r="N22825" s="5"/>
      <c r="O22825" s="10"/>
      <c r="P22825" s="8"/>
    </row>
    <row r="22826" spans="1:16" s="2" customFormat="1" x14ac:dyDescent="0.15">
      <c r="A22826" s="3"/>
      <c r="B22826" s="3"/>
      <c r="J22826" s="3"/>
      <c r="K22826" s="5"/>
      <c r="L22826" s="8"/>
      <c r="N22826" s="5"/>
      <c r="O22826" s="10"/>
      <c r="P22826" s="8"/>
    </row>
    <row r="22827" spans="1:16" s="2" customFormat="1" x14ac:dyDescent="0.15">
      <c r="A22827" s="3"/>
      <c r="B22827" s="3"/>
      <c r="J22827" s="3"/>
      <c r="K22827" s="5"/>
      <c r="L22827" s="8"/>
      <c r="N22827" s="5"/>
      <c r="O22827" s="10"/>
      <c r="P22827" s="8"/>
    </row>
    <row r="22828" spans="1:16" s="2" customFormat="1" x14ac:dyDescent="0.15">
      <c r="A22828" s="3"/>
      <c r="B22828" s="3"/>
      <c r="J22828" s="3"/>
      <c r="K22828" s="5"/>
      <c r="L22828" s="8"/>
      <c r="N22828" s="5"/>
      <c r="O22828" s="10"/>
      <c r="P22828" s="8"/>
    </row>
    <row r="22829" spans="1:16" s="2" customFormat="1" x14ac:dyDescent="0.15">
      <c r="A22829" s="3"/>
      <c r="B22829" s="3"/>
      <c r="J22829" s="3"/>
      <c r="K22829" s="5"/>
      <c r="L22829" s="8"/>
      <c r="N22829" s="5"/>
      <c r="O22829" s="10"/>
      <c r="P22829" s="8"/>
    </row>
    <row r="22830" spans="1:16" s="2" customFormat="1" x14ac:dyDescent="0.15">
      <c r="A22830" s="3"/>
      <c r="B22830" s="3"/>
      <c r="J22830" s="3"/>
      <c r="K22830" s="5"/>
      <c r="L22830" s="8"/>
      <c r="N22830" s="5"/>
      <c r="O22830" s="10"/>
      <c r="P22830" s="8"/>
    </row>
    <row r="22831" spans="1:16" s="2" customFormat="1" x14ac:dyDescent="0.15">
      <c r="A22831" s="3"/>
      <c r="B22831" s="3"/>
      <c r="J22831" s="3"/>
      <c r="K22831" s="5"/>
      <c r="L22831" s="8"/>
      <c r="N22831" s="5"/>
      <c r="O22831" s="10"/>
      <c r="P22831" s="8"/>
    </row>
    <row r="22832" spans="1:16" s="2" customFormat="1" x14ac:dyDescent="0.15">
      <c r="A22832" s="3"/>
      <c r="B22832" s="3"/>
      <c r="J22832" s="3"/>
      <c r="K22832" s="5"/>
      <c r="L22832" s="8"/>
      <c r="N22832" s="5"/>
      <c r="O22832" s="10"/>
      <c r="P22832" s="8"/>
    </row>
    <row r="22833" spans="1:16" s="2" customFormat="1" x14ac:dyDescent="0.15">
      <c r="A22833" s="3"/>
      <c r="B22833" s="3"/>
      <c r="J22833" s="3"/>
      <c r="K22833" s="5"/>
      <c r="L22833" s="8"/>
      <c r="N22833" s="5"/>
      <c r="O22833" s="10"/>
      <c r="P22833" s="8"/>
    </row>
    <row r="22834" spans="1:16" s="2" customFormat="1" x14ac:dyDescent="0.15">
      <c r="A22834" s="3"/>
      <c r="B22834" s="3"/>
      <c r="J22834" s="3"/>
      <c r="K22834" s="5"/>
      <c r="L22834" s="8"/>
      <c r="N22834" s="5"/>
      <c r="O22834" s="10"/>
      <c r="P22834" s="8"/>
    </row>
    <row r="22835" spans="1:16" s="2" customFormat="1" x14ac:dyDescent="0.15">
      <c r="A22835" s="3"/>
      <c r="B22835" s="3"/>
      <c r="J22835" s="3"/>
      <c r="K22835" s="5"/>
      <c r="L22835" s="8"/>
      <c r="N22835" s="5"/>
      <c r="O22835" s="10"/>
      <c r="P22835" s="8"/>
    </row>
    <row r="22836" spans="1:16" s="2" customFormat="1" x14ac:dyDescent="0.15">
      <c r="A22836" s="3"/>
      <c r="B22836" s="3"/>
      <c r="J22836" s="3"/>
      <c r="K22836" s="5"/>
      <c r="L22836" s="8"/>
      <c r="N22836" s="5"/>
      <c r="O22836" s="10"/>
      <c r="P22836" s="8"/>
    </row>
    <row r="22837" spans="1:16" s="2" customFormat="1" x14ac:dyDescent="0.15">
      <c r="A22837" s="3"/>
      <c r="B22837" s="3"/>
      <c r="J22837" s="3"/>
      <c r="K22837" s="5"/>
      <c r="L22837" s="8"/>
      <c r="N22837" s="5"/>
      <c r="O22837" s="10"/>
      <c r="P22837" s="8"/>
    </row>
    <row r="22838" spans="1:16" s="2" customFormat="1" x14ac:dyDescent="0.15">
      <c r="A22838" s="3"/>
      <c r="B22838" s="3"/>
      <c r="J22838" s="3"/>
      <c r="K22838" s="5"/>
      <c r="L22838" s="8"/>
      <c r="N22838" s="5"/>
      <c r="O22838" s="10"/>
      <c r="P22838" s="8"/>
    </row>
    <row r="22839" spans="1:16" s="2" customFormat="1" x14ac:dyDescent="0.15">
      <c r="A22839" s="3"/>
      <c r="B22839" s="3"/>
      <c r="J22839" s="3"/>
      <c r="K22839" s="5"/>
      <c r="L22839" s="8"/>
      <c r="N22839" s="5"/>
      <c r="O22839" s="10"/>
      <c r="P22839" s="8"/>
    </row>
    <row r="22840" spans="1:16" s="2" customFormat="1" x14ac:dyDescent="0.15">
      <c r="A22840" s="3"/>
      <c r="B22840" s="3"/>
      <c r="J22840" s="3"/>
      <c r="K22840" s="5"/>
      <c r="L22840" s="8"/>
      <c r="N22840" s="5"/>
      <c r="O22840" s="10"/>
      <c r="P22840" s="8"/>
    </row>
    <row r="22841" spans="1:16" s="2" customFormat="1" x14ac:dyDescent="0.15">
      <c r="A22841" s="3"/>
      <c r="B22841" s="3"/>
      <c r="J22841" s="3"/>
      <c r="K22841" s="5"/>
      <c r="L22841" s="8"/>
      <c r="N22841" s="5"/>
      <c r="O22841" s="10"/>
      <c r="P22841" s="8"/>
    </row>
    <row r="22842" spans="1:16" s="2" customFormat="1" x14ac:dyDescent="0.15">
      <c r="A22842" s="3"/>
      <c r="B22842" s="3"/>
      <c r="J22842" s="3"/>
      <c r="K22842" s="5"/>
      <c r="L22842" s="8"/>
      <c r="N22842" s="5"/>
      <c r="O22842" s="10"/>
      <c r="P22842" s="8"/>
    </row>
    <row r="22843" spans="1:16" s="2" customFormat="1" x14ac:dyDescent="0.15">
      <c r="A22843" s="3"/>
      <c r="B22843" s="3"/>
      <c r="J22843" s="3"/>
      <c r="K22843" s="5"/>
      <c r="L22843" s="8"/>
      <c r="N22843" s="5"/>
      <c r="O22843" s="10"/>
      <c r="P22843" s="8"/>
    </row>
    <row r="22844" spans="1:16" s="2" customFormat="1" x14ac:dyDescent="0.15">
      <c r="A22844" s="3"/>
      <c r="B22844" s="3"/>
      <c r="J22844" s="3"/>
      <c r="K22844" s="5"/>
      <c r="L22844" s="8"/>
      <c r="N22844" s="5"/>
      <c r="O22844" s="10"/>
      <c r="P22844" s="8"/>
    </row>
    <row r="22845" spans="1:16" s="2" customFormat="1" x14ac:dyDescent="0.15">
      <c r="A22845" s="3"/>
      <c r="B22845" s="3"/>
      <c r="J22845" s="3"/>
      <c r="K22845" s="5"/>
      <c r="L22845" s="8"/>
      <c r="N22845" s="5"/>
      <c r="O22845" s="10"/>
      <c r="P22845" s="8"/>
    </row>
    <row r="22846" spans="1:16" s="2" customFormat="1" x14ac:dyDescent="0.15">
      <c r="A22846" s="3"/>
      <c r="B22846" s="3"/>
      <c r="J22846" s="3"/>
      <c r="K22846" s="5"/>
      <c r="L22846" s="8"/>
      <c r="N22846" s="5"/>
      <c r="O22846" s="10"/>
      <c r="P22846" s="8"/>
    </row>
    <row r="22847" spans="1:16" s="2" customFormat="1" x14ac:dyDescent="0.15">
      <c r="A22847" s="3"/>
      <c r="B22847" s="3"/>
      <c r="J22847" s="3"/>
      <c r="K22847" s="5"/>
      <c r="L22847" s="8"/>
      <c r="N22847" s="5"/>
      <c r="O22847" s="10"/>
      <c r="P22847" s="8"/>
    </row>
    <row r="22848" spans="1:16" s="2" customFormat="1" x14ac:dyDescent="0.15">
      <c r="A22848" s="3"/>
      <c r="B22848" s="3"/>
      <c r="J22848" s="3"/>
      <c r="K22848" s="5"/>
      <c r="L22848" s="8"/>
      <c r="N22848" s="5"/>
      <c r="O22848" s="10"/>
      <c r="P22848" s="8"/>
    </row>
    <row r="22849" spans="1:16" s="2" customFormat="1" x14ac:dyDescent="0.15">
      <c r="A22849" s="3"/>
      <c r="B22849" s="3"/>
      <c r="J22849" s="3"/>
      <c r="K22849" s="5"/>
      <c r="L22849" s="8"/>
      <c r="N22849" s="5"/>
      <c r="O22849" s="10"/>
      <c r="P22849" s="8"/>
    </row>
    <row r="22850" spans="1:16" s="2" customFormat="1" x14ac:dyDescent="0.15">
      <c r="A22850" s="3"/>
      <c r="B22850" s="3"/>
      <c r="J22850" s="3"/>
      <c r="K22850" s="5"/>
      <c r="L22850" s="8"/>
      <c r="N22850" s="5"/>
      <c r="O22850" s="10"/>
      <c r="P22850" s="8"/>
    </row>
    <row r="22851" spans="1:16" s="2" customFormat="1" x14ac:dyDescent="0.15">
      <c r="A22851" s="3"/>
      <c r="B22851" s="3"/>
      <c r="J22851" s="3"/>
      <c r="K22851" s="5"/>
      <c r="L22851" s="8"/>
      <c r="N22851" s="5"/>
      <c r="O22851" s="10"/>
      <c r="P22851" s="8"/>
    </row>
    <row r="22852" spans="1:16" s="2" customFormat="1" x14ac:dyDescent="0.15">
      <c r="A22852" s="3"/>
      <c r="B22852" s="3"/>
      <c r="J22852" s="3"/>
      <c r="K22852" s="5"/>
      <c r="L22852" s="8"/>
      <c r="N22852" s="5"/>
      <c r="O22852" s="10"/>
      <c r="P22852" s="8"/>
    </row>
    <row r="22853" spans="1:16" s="2" customFormat="1" x14ac:dyDescent="0.15">
      <c r="A22853" s="3"/>
      <c r="B22853" s="3"/>
      <c r="J22853" s="3"/>
      <c r="K22853" s="5"/>
      <c r="L22853" s="8"/>
      <c r="N22853" s="5"/>
      <c r="O22853" s="10"/>
      <c r="P22853" s="8"/>
    </row>
    <row r="22854" spans="1:16" s="2" customFormat="1" x14ac:dyDescent="0.15">
      <c r="A22854" s="3"/>
      <c r="B22854" s="3"/>
      <c r="J22854" s="3"/>
      <c r="K22854" s="5"/>
      <c r="L22854" s="8"/>
      <c r="N22854" s="5"/>
      <c r="O22854" s="10"/>
      <c r="P22854" s="8"/>
    </row>
    <row r="22855" spans="1:16" s="2" customFormat="1" x14ac:dyDescent="0.15">
      <c r="A22855" s="3"/>
      <c r="B22855" s="3"/>
      <c r="J22855" s="3"/>
      <c r="K22855" s="5"/>
      <c r="L22855" s="8"/>
      <c r="N22855" s="5"/>
      <c r="O22855" s="10"/>
      <c r="P22855" s="8"/>
    </row>
    <row r="22856" spans="1:16" s="2" customFormat="1" x14ac:dyDescent="0.15">
      <c r="A22856" s="3"/>
      <c r="B22856" s="3"/>
      <c r="J22856" s="3"/>
      <c r="K22856" s="5"/>
      <c r="L22856" s="8"/>
      <c r="N22856" s="5"/>
      <c r="O22856" s="10"/>
      <c r="P22856" s="8"/>
    </row>
    <row r="22857" spans="1:16" s="2" customFormat="1" x14ac:dyDescent="0.15">
      <c r="A22857" s="3"/>
      <c r="B22857" s="3"/>
      <c r="J22857" s="3"/>
      <c r="K22857" s="5"/>
      <c r="L22857" s="8"/>
      <c r="N22857" s="5"/>
      <c r="O22857" s="10"/>
      <c r="P22857" s="8"/>
    </row>
    <row r="22858" spans="1:16" s="2" customFormat="1" x14ac:dyDescent="0.15">
      <c r="A22858" s="3"/>
      <c r="B22858" s="3"/>
      <c r="J22858" s="3"/>
      <c r="K22858" s="5"/>
      <c r="L22858" s="8"/>
      <c r="N22858" s="5"/>
      <c r="O22858" s="10"/>
      <c r="P22858" s="8"/>
    </row>
    <row r="22859" spans="1:16" s="2" customFormat="1" x14ac:dyDescent="0.15">
      <c r="A22859" s="3"/>
      <c r="B22859" s="3"/>
      <c r="J22859" s="3"/>
      <c r="K22859" s="5"/>
      <c r="L22859" s="8"/>
      <c r="N22859" s="5"/>
      <c r="O22859" s="10"/>
      <c r="P22859" s="8"/>
    </row>
    <row r="22860" spans="1:16" s="2" customFormat="1" x14ac:dyDescent="0.15">
      <c r="A22860" s="3"/>
      <c r="B22860" s="3"/>
      <c r="J22860" s="3"/>
      <c r="K22860" s="5"/>
      <c r="L22860" s="8"/>
      <c r="N22860" s="5"/>
      <c r="O22860" s="10"/>
      <c r="P22860" s="8"/>
    </row>
    <row r="22861" spans="1:16" s="2" customFormat="1" x14ac:dyDescent="0.15">
      <c r="A22861" s="3"/>
      <c r="B22861" s="3"/>
      <c r="J22861" s="3"/>
      <c r="K22861" s="5"/>
      <c r="L22861" s="8"/>
      <c r="N22861" s="5"/>
      <c r="O22861" s="10"/>
      <c r="P22861" s="8"/>
    </row>
    <row r="22862" spans="1:16" s="2" customFormat="1" x14ac:dyDescent="0.15">
      <c r="A22862" s="3"/>
      <c r="B22862" s="3"/>
      <c r="J22862" s="3"/>
      <c r="K22862" s="5"/>
      <c r="L22862" s="8"/>
      <c r="N22862" s="5"/>
      <c r="O22862" s="10"/>
      <c r="P22862" s="8"/>
    </row>
    <row r="22863" spans="1:16" s="2" customFormat="1" x14ac:dyDescent="0.15">
      <c r="A22863" s="3"/>
      <c r="B22863" s="3"/>
      <c r="J22863" s="3"/>
      <c r="K22863" s="5"/>
      <c r="L22863" s="8"/>
      <c r="N22863" s="5"/>
      <c r="O22863" s="10"/>
      <c r="P22863" s="8"/>
    </row>
    <row r="22864" spans="1:16" s="2" customFormat="1" x14ac:dyDescent="0.15">
      <c r="A22864" s="3"/>
      <c r="B22864" s="3"/>
      <c r="J22864" s="3"/>
      <c r="K22864" s="5"/>
      <c r="L22864" s="8"/>
      <c r="N22864" s="5"/>
      <c r="O22864" s="10"/>
      <c r="P22864" s="8"/>
    </row>
    <row r="22865" spans="1:16" s="2" customFormat="1" x14ac:dyDescent="0.15">
      <c r="A22865" s="3"/>
      <c r="B22865" s="3"/>
      <c r="J22865" s="3"/>
      <c r="K22865" s="5"/>
      <c r="L22865" s="8"/>
      <c r="N22865" s="5"/>
      <c r="O22865" s="10"/>
      <c r="P22865" s="8"/>
    </row>
    <row r="22866" spans="1:16" s="2" customFormat="1" x14ac:dyDescent="0.15">
      <c r="A22866" s="3"/>
      <c r="B22866" s="3"/>
      <c r="J22866" s="3"/>
      <c r="K22866" s="5"/>
      <c r="L22866" s="8"/>
      <c r="N22866" s="5"/>
      <c r="O22866" s="10"/>
      <c r="P22866" s="8"/>
    </row>
    <row r="22867" spans="1:16" s="2" customFormat="1" x14ac:dyDescent="0.15">
      <c r="A22867" s="3"/>
      <c r="B22867" s="3"/>
      <c r="J22867" s="3"/>
      <c r="K22867" s="5"/>
      <c r="L22867" s="8"/>
      <c r="N22867" s="5"/>
      <c r="O22867" s="10"/>
      <c r="P22867" s="8"/>
    </row>
    <row r="22868" spans="1:16" s="2" customFormat="1" x14ac:dyDescent="0.15">
      <c r="A22868" s="3"/>
      <c r="B22868" s="3"/>
      <c r="J22868" s="3"/>
      <c r="K22868" s="5"/>
      <c r="L22868" s="8"/>
      <c r="N22868" s="5"/>
      <c r="O22868" s="10"/>
      <c r="P22868" s="8"/>
    </row>
    <row r="22869" spans="1:16" s="2" customFormat="1" x14ac:dyDescent="0.15">
      <c r="A22869" s="3"/>
      <c r="B22869" s="3"/>
      <c r="J22869" s="3"/>
      <c r="K22869" s="5"/>
      <c r="L22869" s="8"/>
      <c r="N22869" s="5"/>
      <c r="O22869" s="10"/>
      <c r="P22869" s="8"/>
    </row>
    <row r="22870" spans="1:16" s="2" customFormat="1" x14ac:dyDescent="0.15">
      <c r="A22870" s="3"/>
      <c r="B22870" s="3"/>
      <c r="J22870" s="3"/>
      <c r="K22870" s="5"/>
      <c r="L22870" s="8"/>
      <c r="N22870" s="5"/>
      <c r="O22870" s="10"/>
      <c r="P22870" s="8"/>
    </row>
    <row r="22871" spans="1:16" s="2" customFormat="1" x14ac:dyDescent="0.15">
      <c r="A22871" s="3"/>
      <c r="B22871" s="3"/>
      <c r="J22871" s="3"/>
      <c r="K22871" s="5"/>
      <c r="L22871" s="8"/>
      <c r="N22871" s="5"/>
      <c r="O22871" s="10"/>
      <c r="P22871" s="8"/>
    </row>
    <row r="22872" spans="1:16" s="2" customFormat="1" x14ac:dyDescent="0.15">
      <c r="A22872" s="3"/>
      <c r="B22872" s="3"/>
      <c r="J22872" s="3"/>
      <c r="K22872" s="5"/>
      <c r="L22872" s="8"/>
      <c r="N22872" s="5"/>
      <c r="O22872" s="10"/>
      <c r="P22872" s="8"/>
    </row>
    <row r="22873" spans="1:16" s="2" customFormat="1" x14ac:dyDescent="0.15">
      <c r="A22873" s="3"/>
      <c r="B22873" s="3"/>
      <c r="J22873" s="3"/>
      <c r="K22873" s="5"/>
      <c r="L22873" s="8"/>
      <c r="N22873" s="5"/>
      <c r="O22873" s="10"/>
      <c r="P22873" s="8"/>
    </row>
    <row r="22874" spans="1:16" s="2" customFormat="1" x14ac:dyDescent="0.15">
      <c r="A22874" s="3"/>
      <c r="B22874" s="3"/>
      <c r="J22874" s="3"/>
      <c r="K22874" s="5"/>
      <c r="L22874" s="8"/>
      <c r="N22874" s="5"/>
      <c r="O22874" s="10"/>
      <c r="P22874" s="8"/>
    </row>
    <row r="22875" spans="1:16" s="2" customFormat="1" x14ac:dyDescent="0.15">
      <c r="A22875" s="3"/>
      <c r="B22875" s="3"/>
      <c r="J22875" s="3"/>
      <c r="K22875" s="5"/>
      <c r="L22875" s="8"/>
      <c r="N22875" s="5"/>
      <c r="O22875" s="10"/>
      <c r="P22875" s="8"/>
    </row>
    <row r="22876" spans="1:16" s="2" customFormat="1" x14ac:dyDescent="0.15">
      <c r="A22876" s="3"/>
      <c r="B22876" s="3"/>
      <c r="J22876" s="3"/>
      <c r="K22876" s="5"/>
      <c r="L22876" s="8"/>
      <c r="N22876" s="5"/>
      <c r="O22876" s="10"/>
      <c r="P22876" s="8"/>
    </row>
    <row r="22877" spans="1:16" s="2" customFormat="1" x14ac:dyDescent="0.15">
      <c r="A22877" s="3"/>
      <c r="B22877" s="3"/>
      <c r="J22877" s="3"/>
      <c r="K22877" s="5"/>
      <c r="L22877" s="8"/>
      <c r="N22877" s="5"/>
      <c r="O22877" s="10"/>
      <c r="P22877" s="8"/>
    </row>
    <row r="22878" spans="1:16" s="2" customFormat="1" x14ac:dyDescent="0.15">
      <c r="A22878" s="3"/>
      <c r="B22878" s="3"/>
      <c r="J22878" s="3"/>
      <c r="K22878" s="5"/>
      <c r="L22878" s="8"/>
      <c r="N22878" s="5"/>
      <c r="O22878" s="10"/>
      <c r="P22878" s="8"/>
    </row>
    <row r="22879" spans="1:16" s="2" customFormat="1" x14ac:dyDescent="0.15">
      <c r="A22879" s="3"/>
      <c r="B22879" s="3"/>
      <c r="J22879" s="3"/>
      <c r="K22879" s="5"/>
      <c r="L22879" s="8"/>
      <c r="N22879" s="5"/>
      <c r="O22879" s="10"/>
      <c r="P22879" s="8"/>
    </row>
    <row r="22880" spans="1:16" s="2" customFormat="1" x14ac:dyDescent="0.15">
      <c r="A22880" s="3"/>
      <c r="B22880" s="3"/>
      <c r="J22880" s="3"/>
      <c r="K22880" s="5"/>
      <c r="L22880" s="8"/>
      <c r="N22880" s="5"/>
      <c r="O22880" s="10"/>
      <c r="P22880" s="8"/>
    </row>
    <row r="22881" spans="1:16" s="2" customFormat="1" x14ac:dyDescent="0.15">
      <c r="A22881" s="3"/>
      <c r="B22881" s="3"/>
      <c r="J22881" s="3"/>
      <c r="K22881" s="5"/>
      <c r="L22881" s="8"/>
      <c r="N22881" s="5"/>
      <c r="O22881" s="10"/>
      <c r="P22881" s="8"/>
    </row>
    <row r="22882" spans="1:16" s="2" customFormat="1" x14ac:dyDescent="0.15">
      <c r="A22882" s="3"/>
      <c r="B22882" s="3"/>
      <c r="J22882" s="3"/>
      <c r="K22882" s="5"/>
      <c r="L22882" s="8"/>
      <c r="N22882" s="5"/>
      <c r="O22882" s="10"/>
      <c r="P22882" s="8"/>
    </row>
    <row r="22883" spans="1:16" s="2" customFormat="1" x14ac:dyDescent="0.15">
      <c r="A22883" s="3"/>
      <c r="B22883" s="3"/>
      <c r="J22883" s="3"/>
      <c r="K22883" s="5"/>
      <c r="L22883" s="8"/>
      <c r="N22883" s="5"/>
      <c r="O22883" s="10"/>
      <c r="P22883" s="8"/>
    </row>
    <row r="22884" spans="1:16" s="2" customFormat="1" x14ac:dyDescent="0.15">
      <c r="A22884" s="3"/>
      <c r="B22884" s="3"/>
      <c r="J22884" s="3"/>
      <c r="K22884" s="5"/>
      <c r="L22884" s="8"/>
      <c r="N22884" s="5"/>
      <c r="O22884" s="10"/>
      <c r="P22884" s="8"/>
    </row>
    <row r="22885" spans="1:16" s="2" customFormat="1" x14ac:dyDescent="0.15">
      <c r="A22885" s="3"/>
      <c r="B22885" s="3"/>
      <c r="J22885" s="3"/>
      <c r="K22885" s="5"/>
      <c r="L22885" s="8"/>
      <c r="N22885" s="5"/>
      <c r="O22885" s="10"/>
      <c r="P22885" s="8"/>
    </row>
    <row r="22886" spans="1:16" s="2" customFormat="1" x14ac:dyDescent="0.15">
      <c r="A22886" s="3"/>
      <c r="B22886" s="3"/>
      <c r="J22886" s="3"/>
      <c r="K22886" s="5"/>
      <c r="L22886" s="8"/>
      <c r="N22886" s="5"/>
      <c r="O22886" s="10"/>
      <c r="P22886" s="8"/>
    </row>
    <row r="22887" spans="1:16" s="2" customFormat="1" x14ac:dyDescent="0.15">
      <c r="A22887" s="3"/>
      <c r="B22887" s="3"/>
      <c r="J22887" s="3"/>
      <c r="K22887" s="5"/>
      <c r="L22887" s="8"/>
      <c r="N22887" s="5"/>
      <c r="O22887" s="10"/>
      <c r="P22887" s="8"/>
    </row>
    <row r="22888" spans="1:16" s="2" customFormat="1" x14ac:dyDescent="0.15">
      <c r="A22888" s="3"/>
      <c r="B22888" s="3"/>
      <c r="J22888" s="3"/>
      <c r="K22888" s="5"/>
      <c r="L22888" s="8"/>
      <c r="N22888" s="5"/>
      <c r="O22888" s="10"/>
      <c r="P22888" s="8"/>
    </row>
    <row r="22889" spans="1:16" s="2" customFormat="1" x14ac:dyDescent="0.15">
      <c r="A22889" s="3"/>
      <c r="B22889" s="3"/>
      <c r="J22889" s="3"/>
      <c r="K22889" s="5"/>
      <c r="L22889" s="8"/>
      <c r="N22889" s="5"/>
      <c r="O22889" s="10"/>
      <c r="P22889" s="8"/>
    </row>
    <row r="22890" spans="1:16" s="2" customFormat="1" x14ac:dyDescent="0.15">
      <c r="A22890" s="3"/>
      <c r="B22890" s="3"/>
      <c r="J22890" s="3"/>
      <c r="K22890" s="5"/>
      <c r="L22890" s="8"/>
      <c r="N22890" s="5"/>
      <c r="O22890" s="10"/>
      <c r="P22890" s="8"/>
    </row>
    <row r="22891" spans="1:16" s="2" customFormat="1" x14ac:dyDescent="0.15">
      <c r="A22891" s="3"/>
      <c r="B22891" s="3"/>
      <c r="J22891" s="3"/>
      <c r="K22891" s="5"/>
      <c r="L22891" s="8"/>
      <c r="N22891" s="5"/>
      <c r="O22891" s="10"/>
      <c r="P22891" s="8"/>
    </row>
    <row r="22892" spans="1:16" s="2" customFormat="1" x14ac:dyDescent="0.15">
      <c r="A22892" s="3"/>
      <c r="B22892" s="3"/>
      <c r="J22892" s="3"/>
      <c r="K22892" s="5"/>
      <c r="L22892" s="8"/>
      <c r="N22892" s="5"/>
      <c r="O22892" s="10"/>
      <c r="P22892" s="8"/>
    </row>
    <row r="22893" spans="1:16" s="2" customFormat="1" x14ac:dyDescent="0.15">
      <c r="A22893" s="3"/>
      <c r="B22893" s="3"/>
      <c r="J22893" s="3"/>
      <c r="K22893" s="5"/>
      <c r="L22893" s="8"/>
      <c r="N22893" s="5"/>
      <c r="O22893" s="10"/>
      <c r="P22893" s="8"/>
    </row>
    <row r="22894" spans="1:16" s="2" customFormat="1" x14ac:dyDescent="0.15">
      <c r="A22894" s="3"/>
      <c r="B22894" s="3"/>
      <c r="J22894" s="3"/>
      <c r="K22894" s="5"/>
      <c r="L22894" s="8"/>
      <c r="N22894" s="5"/>
      <c r="O22894" s="10"/>
      <c r="P22894" s="8"/>
    </row>
    <row r="22895" spans="1:16" s="2" customFormat="1" x14ac:dyDescent="0.15">
      <c r="A22895" s="3"/>
      <c r="B22895" s="3"/>
      <c r="J22895" s="3"/>
      <c r="K22895" s="5"/>
      <c r="L22895" s="8"/>
      <c r="N22895" s="5"/>
      <c r="O22895" s="10"/>
      <c r="P22895" s="8"/>
    </row>
    <row r="22896" spans="1:16" s="2" customFormat="1" x14ac:dyDescent="0.15">
      <c r="A22896" s="3"/>
      <c r="B22896" s="3"/>
      <c r="J22896" s="3"/>
      <c r="K22896" s="5"/>
      <c r="L22896" s="8"/>
      <c r="N22896" s="5"/>
      <c r="O22896" s="10"/>
      <c r="P22896" s="8"/>
    </row>
    <row r="22897" spans="1:16" s="2" customFormat="1" x14ac:dyDescent="0.15">
      <c r="A22897" s="3"/>
      <c r="B22897" s="3"/>
      <c r="J22897" s="3"/>
      <c r="K22897" s="5"/>
      <c r="L22897" s="8"/>
      <c r="N22897" s="5"/>
      <c r="O22897" s="10"/>
      <c r="P22897" s="8"/>
    </row>
    <row r="22898" spans="1:16" s="2" customFormat="1" x14ac:dyDescent="0.15">
      <c r="A22898" s="3"/>
      <c r="B22898" s="3"/>
      <c r="J22898" s="3"/>
      <c r="K22898" s="5"/>
      <c r="L22898" s="8"/>
      <c r="N22898" s="5"/>
      <c r="O22898" s="10"/>
      <c r="P22898" s="8"/>
    </row>
    <row r="22899" spans="1:16" s="2" customFormat="1" x14ac:dyDescent="0.15">
      <c r="A22899" s="3"/>
      <c r="B22899" s="3"/>
      <c r="J22899" s="3"/>
      <c r="K22899" s="5"/>
      <c r="L22899" s="8"/>
      <c r="N22899" s="5"/>
      <c r="O22899" s="10"/>
      <c r="P22899" s="8"/>
    </row>
    <row r="22900" spans="1:16" s="2" customFormat="1" x14ac:dyDescent="0.15">
      <c r="A22900" s="3"/>
      <c r="B22900" s="3"/>
      <c r="J22900" s="3"/>
      <c r="K22900" s="5"/>
      <c r="L22900" s="8"/>
      <c r="N22900" s="5"/>
      <c r="O22900" s="10"/>
      <c r="P22900" s="8"/>
    </row>
    <row r="22901" spans="1:16" s="2" customFormat="1" x14ac:dyDescent="0.15">
      <c r="A22901" s="3"/>
      <c r="B22901" s="3"/>
      <c r="J22901" s="3"/>
      <c r="K22901" s="5"/>
      <c r="L22901" s="8"/>
      <c r="N22901" s="5"/>
      <c r="O22901" s="10"/>
      <c r="P22901" s="8"/>
    </row>
    <row r="22902" spans="1:16" s="2" customFormat="1" x14ac:dyDescent="0.15">
      <c r="A22902" s="3"/>
      <c r="B22902" s="3"/>
      <c r="J22902" s="3"/>
      <c r="K22902" s="5"/>
      <c r="L22902" s="8"/>
      <c r="N22902" s="5"/>
      <c r="O22902" s="10"/>
      <c r="P22902" s="8"/>
    </row>
    <row r="22903" spans="1:16" s="2" customFormat="1" x14ac:dyDescent="0.15">
      <c r="A22903" s="3"/>
      <c r="B22903" s="3"/>
      <c r="J22903" s="3"/>
      <c r="K22903" s="5"/>
      <c r="L22903" s="8"/>
      <c r="N22903" s="5"/>
      <c r="O22903" s="10"/>
      <c r="P22903" s="8"/>
    </row>
    <row r="22904" spans="1:16" s="2" customFormat="1" x14ac:dyDescent="0.15">
      <c r="A22904" s="3"/>
      <c r="B22904" s="3"/>
      <c r="J22904" s="3"/>
      <c r="K22904" s="5"/>
      <c r="L22904" s="8"/>
      <c r="N22904" s="5"/>
      <c r="O22904" s="10"/>
      <c r="P22904" s="8"/>
    </row>
    <row r="22905" spans="1:16" s="2" customFormat="1" x14ac:dyDescent="0.15">
      <c r="A22905" s="3"/>
      <c r="B22905" s="3"/>
      <c r="J22905" s="3"/>
      <c r="K22905" s="5"/>
      <c r="L22905" s="8"/>
      <c r="N22905" s="5"/>
      <c r="O22905" s="10"/>
      <c r="P22905" s="8"/>
    </row>
    <row r="22906" spans="1:16" s="2" customFormat="1" x14ac:dyDescent="0.15">
      <c r="A22906" s="3"/>
      <c r="B22906" s="3"/>
      <c r="J22906" s="3"/>
      <c r="K22906" s="5"/>
      <c r="L22906" s="8"/>
      <c r="N22906" s="5"/>
      <c r="O22906" s="10"/>
      <c r="P22906" s="8"/>
    </row>
    <row r="22907" spans="1:16" s="2" customFormat="1" x14ac:dyDescent="0.15">
      <c r="A22907" s="3"/>
      <c r="B22907" s="3"/>
      <c r="J22907" s="3"/>
      <c r="K22907" s="5"/>
      <c r="L22907" s="8"/>
      <c r="N22907" s="5"/>
      <c r="O22907" s="10"/>
      <c r="P22907" s="8"/>
    </row>
    <row r="22908" spans="1:16" s="2" customFormat="1" x14ac:dyDescent="0.15">
      <c r="A22908" s="3"/>
      <c r="B22908" s="3"/>
      <c r="J22908" s="3"/>
      <c r="K22908" s="5"/>
      <c r="L22908" s="8"/>
      <c r="N22908" s="5"/>
      <c r="O22908" s="10"/>
      <c r="P22908" s="8"/>
    </row>
    <row r="22909" spans="1:16" s="2" customFormat="1" x14ac:dyDescent="0.15">
      <c r="A22909" s="3"/>
      <c r="B22909" s="3"/>
      <c r="J22909" s="3"/>
      <c r="K22909" s="5"/>
      <c r="L22909" s="8"/>
      <c r="N22909" s="5"/>
      <c r="O22909" s="10"/>
      <c r="P22909" s="8"/>
    </row>
    <row r="22910" spans="1:16" s="2" customFormat="1" x14ac:dyDescent="0.15">
      <c r="A22910" s="3"/>
      <c r="B22910" s="3"/>
      <c r="J22910" s="3"/>
      <c r="K22910" s="5"/>
      <c r="L22910" s="8"/>
      <c r="N22910" s="5"/>
      <c r="O22910" s="10"/>
      <c r="P22910" s="8"/>
    </row>
    <row r="22911" spans="1:16" s="2" customFormat="1" x14ac:dyDescent="0.15">
      <c r="A22911" s="3"/>
      <c r="B22911" s="3"/>
      <c r="J22911" s="3"/>
      <c r="K22911" s="5"/>
      <c r="L22911" s="8"/>
      <c r="N22911" s="5"/>
      <c r="O22911" s="10"/>
      <c r="P22911" s="8"/>
    </row>
    <row r="22912" spans="1:16" s="2" customFormat="1" x14ac:dyDescent="0.15">
      <c r="A22912" s="3"/>
      <c r="B22912" s="3"/>
      <c r="J22912" s="3"/>
      <c r="K22912" s="5"/>
      <c r="L22912" s="8"/>
      <c r="N22912" s="5"/>
      <c r="O22912" s="10"/>
      <c r="P22912" s="8"/>
    </row>
    <row r="22913" spans="1:16" s="2" customFormat="1" x14ac:dyDescent="0.15">
      <c r="A22913" s="3"/>
      <c r="B22913" s="3"/>
      <c r="J22913" s="3"/>
      <c r="K22913" s="5"/>
      <c r="L22913" s="8"/>
      <c r="N22913" s="5"/>
      <c r="O22913" s="10"/>
      <c r="P22913" s="8"/>
    </row>
    <row r="22914" spans="1:16" s="2" customFormat="1" x14ac:dyDescent="0.15">
      <c r="A22914" s="3"/>
      <c r="B22914" s="3"/>
      <c r="J22914" s="3"/>
      <c r="K22914" s="5"/>
      <c r="L22914" s="8"/>
      <c r="N22914" s="5"/>
      <c r="O22914" s="10"/>
      <c r="P22914" s="8"/>
    </row>
    <row r="22915" spans="1:16" s="2" customFormat="1" x14ac:dyDescent="0.15">
      <c r="A22915" s="3"/>
      <c r="B22915" s="3"/>
      <c r="J22915" s="3"/>
      <c r="K22915" s="5"/>
      <c r="L22915" s="8"/>
      <c r="N22915" s="5"/>
      <c r="O22915" s="10"/>
      <c r="P22915" s="8"/>
    </row>
    <row r="22916" spans="1:16" s="2" customFormat="1" x14ac:dyDescent="0.15">
      <c r="A22916" s="3"/>
      <c r="B22916" s="3"/>
      <c r="J22916" s="3"/>
      <c r="K22916" s="5"/>
      <c r="L22916" s="8"/>
      <c r="N22916" s="5"/>
      <c r="O22916" s="10"/>
      <c r="P22916" s="8"/>
    </row>
    <row r="22917" spans="1:16" s="2" customFormat="1" x14ac:dyDescent="0.15">
      <c r="A22917" s="3"/>
      <c r="B22917" s="3"/>
      <c r="J22917" s="3"/>
      <c r="K22917" s="5"/>
      <c r="L22917" s="8"/>
      <c r="N22917" s="5"/>
      <c r="O22917" s="10"/>
      <c r="P22917" s="8"/>
    </row>
    <row r="22918" spans="1:16" s="2" customFormat="1" x14ac:dyDescent="0.15">
      <c r="A22918" s="3"/>
      <c r="B22918" s="3"/>
      <c r="J22918" s="3"/>
      <c r="K22918" s="5"/>
      <c r="L22918" s="8"/>
      <c r="N22918" s="5"/>
      <c r="O22918" s="10"/>
      <c r="P22918" s="8"/>
    </row>
    <row r="22919" spans="1:16" s="2" customFormat="1" x14ac:dyDescent="0.15">
      <c r="A22919" s="3"/>
      <c r="B22919" s="3"/>
      <c r="J22919" s="3"/>
      <c r="K22919" s="5"/>
      <c r="L22919" s="8"/>
      <c r="N22919" s="5"/>
      <c r="O22919" s="10"/>
      <c r="P22919" s="8"/>
    </row>
    <row r="22920" spans="1:16" s="2" customFormat="1" x14ac:dyDescent="0.15">
      <c r="A22920" s="3"/>
      <c r="B22920" s="3"/>
      <c r="J22920" s="3"/>
      <c r="K22920" s="5"/>
      <c r="L22920" s="8"/>
      <c r="N22920" s="5"/>
      <c r="O22920" s="10"/>
      <c r="P22920" s="8"/>
    </row>
    <row r="22921" spans="1:16" s="2" customFormat="1" x14ac:dyDescent="0.15">
      <c r="A22921" s="3"/>
      <c r="B22921" s="3"/>
      <c r="J22921" s="3"/>
      <c r="K22921" s="5"/>
      <c r="L22921" s="8"/>
      <c r="N22921" s="5"/>
      <c r="O22921" s="10"/>
      <c r="P22921" s="8"/>
    </row>
    <row r="22922" spans="1:16" s="2" customFormat="1" x14ac:dyDescent="0.15">
      <c r="A22922" s="3"/>
      <c r="B22922" s="3"/>
      <c r="J22922" s="3"/>
      <c r="K22922" s="5"/>
      <c r="L22922" s="8"/>
      <c r="N22922" s="5"/>
      <c r="O22922" s="10"/>
      <c r="P22922" s="8"/>
    </row>
    <row r="22923" spans="1:16" s="2" customFormat="1" x14ac:dyDescent="0.15">
      <c r="A22923" s="3"/>
      <c r="B22923" s="3"/>
      <c r="J22923" s="3"/>
      <c r="K22923" s="5"/>
      <c r="L22923" s="8"/>
      <c r="N22923" s="5"/>
      <c r="O22923" s="10"/>
      <c r="P22923" s="8"/>
    </row>
    <row r="22924" spans="1:16" s="2" customFormat="1" x14ac:dyDescent="0.15">
      <c r="A22924" s="3"/>
      <c r="B22924" s="3"/>
      <c r="J22924" s="3"/>
      <c r="K22924" s="5"/>
      <c r="L22924" s="8"/>
      <c r="N22924" s="5"/>
      <c r="O22924" s="10"/>
      <c r="P22924" s="8"/>
    </row>
    <row r="22925" spans="1:16" s="2" customFormat="1" x14ac:dyDescent="0.15">
      <c r="A22925" s="3"/>
      <c r="B22925" s="3"/>
      <c r="J22925" s="3"/>
      <c r="K22925" s="5"/>
      <c r="L22925" s="8"/>
      <c r="N22925" s="5"/>
      <c r="O22925" s="10"/>
      <c r="P22925" s="8"/>
    </row>
    <row r="22926" spans="1:16" s="2" customFormat="1" x14ac:dyDescent="0.15">
      <c r="A22926" s="3"/>
      <c r="B22926" s="3"/>
      <c r="J22926" s="3"/>
      <c r="K22926" s="5"/>
      <c r="L22926" s="8"/>
      <c r="N22926" s="5"/>
      <c r="O22926" s="10"/>
      <c r="P22926" s="8"/>
    </row>
    <row r="22927" spans="1:16" s="2" customFormat="1" x14ac:dyDescent="0.15">
      <c r="A22927" s="3"/>
      <c r="B22927" s="3"/>
      <c r="J22927" s="3"/>
      <c r="K22927" s="5"/>
      <c r="L22927" s="8"/>
      <c r="N22927" s="5"/>
      <c r="O22927" s="10"/>
      <c r="P22927" s="8"/>
    </row>
    <row r="22928" spans="1:16" s="2" customFormat="1" x14ac:dyDescent="0.15">
      <c r="A22928" s="3"/>
      <c r="B22928" s="3"/>
      <c r="J22928" s="3"/>
      <c r="K22928" s="5"/>
      <c r="L22928" s="8"/>
      <c r="N22928" s="5"/>
      <c r="O22928" s="10"/>
      <c r="P22928" s="8"/>
    </row>
    <row r="22929" spans="1:16" s="2" customFormat="1" x14ac:dyDescent="0.15">
      <c r="A22929" s="3"/>
      <c r="B22929" s="3"/>
      <c r="J22929" s="3"/>
      <c r="K22929" s="5"/>
      <c r="L22929" s="8"/>
      <c r="N22929" s="5"/>
      <c r="O22929" s="10"/>
      <c r="P22929" s="8"/>
    </row>
    <row r="22930" spans="1:16" s="2" customFormat="1" x14ac:dyDescent="0.15">
      <c r="A22930" s="3"/>
      <c r="B22930" s="3"/>
      <c r="J22930" s="3"/>
      <c r="K22930" s="5"/>
      <c r="L22930" s="8"/>
      <c r="N22930" s="5"/>
      <c r="O22930" s="10"/>
      <c r="P22930" s="8"/>
    </row>
    <row r="22931" spans="1:16" s="2" customFormat="1" x14ac:dyDescent="0.15">
      <c r="A22931" s="3"/>
      <c r="B22931" s="3"/>
      <c r="J22931" s="3"/>
      <c r="K22931" s="5"/>
      <c r="L22931" s="8"/>
      <c r="N22931" s="5"/>
      <c r="O22931" s="10"/>
      <c r="P22931" s="8"/>
    </row>
    <row r="22932" spans="1:16" s="2" customFormat="1" x14ac:dyDescent="0.15">
      <c r="A22932" s="3"/>
      <c r="B22932" s="3"/>
      <c r="J22932" s="3"/>
      <c r="K22932" s="5"/>
      <c r="L22932" s="8"/>
      <c r="N22932" s="5"/>
      <c r="O22932" s="10"/>
      <c r="P22932" s="8"/>
    </row>
    <row r="22933" spans="1:16" s="2" customFormat="1" x14ac:dyDescent="0.15">
      <c r="A22933" s="3"/>
      <c r="B22933" s="3"/>
      <c r="J22933" s="3"/>
      <c r="K22933" s="5"/>
      <c r="L22933" s="8"/>
      <c r="N22933" s="5"/>
      <c r="O22933" s="10"/>
      <c r="P22933" s="8"/>
    </row>
    <row r="22934" spans="1:16" s="2" customFormat="1" x14ac:dyDescent="0.15">
      <c r="A22934" s="3"/>
      <c r="B22934" s="3"/>
      <c r="J22934" s="3"/>
      <c r="K22934" s="5"/>
      <c r="L22934" s="8"/>
      <c r="N22934" s="5"/>
      <c r="O22934" s="10"/>
      <c r="P22934" s="8"/>
    </row>
    <row r="22935" spans="1:16" s="2" customFormat="1" x14ac:dyDescent="0.15">
      <c r="A22935" s="3"/>
      <c r="B22935" s="3"/>
      <c r="J22935" s="3"/>
      <c r="K22935" s="5"/>
      <c r="L22935" s="8"/>
      <c r="N22935" s="5"/>
      <c r="O22935" s="10"/>
      <c r="P22935" s="8"/>
    </row>
    <row r="22936" spans="1:16" s="2" customFormat="1" x14ac:dyDescent="0.15">
      <c r="A22936" s="3"/>
      <c r="B22936" s="3"/>
      <c r="J22936" s="3"/>
      <c r="K22936" s="5"/>
      <c r="L22936" s="8"/>
      <c r="N22936" s="5"/>
      <c r="O22936" s="10"/>
      <c r="P22936" s="8"/>
    </row>
    <row r="22937" spans="1:16" s="2" customFormat="1" x14ac:dyDescent="0.15">
      <c r="A22937" s="3"/>
      <c r="B22937" s="3"/>
      <c r="J22937" s="3"/>
      <c r="K22937" s="5"/>
      <c r="L22937" s="8"/>
      <c r="N22937" s="5"/>
      <c r="O22937" s="10"/>
      <c r="P22937" s="8"/>
    </row>
    <row r="22938" spans="1:16" s="2" customFormat="1" x14ac:dyDescent="0.15">
      <c r="A22938" s="3"/>
      <c r="B22938" s="3"/>
      <c r="J22938" s="3"/>
      <c r="K22938" s="5"/>
      <c r="L22938" s="8"/>
      <c r="N22938" s="5"/>
      <c r="O22938" s="10"/>
      <c r="P22938" s="8"/>
    </row>
    <row r="22939" spans="1:16" s="2" customFormat="1" x14ac:dyDescent="0.15">
      <c r="A22939" s="3"/>
      <c r="B22939" s="3"/>
      <c r="J22939" s="3"/>
      <c r="K22939" s="5"/>
      <c r="L22939" s="8"/>
      <c r="N22939" s="5"/>
      <c r="O22939" s="10"/>
      <c r="P22939" s="8"/>
    </row>
    <row r="22940" spans="1:16" s="2" customFormat="1" x14ac:dyDescent="0.15">
      <c r="A22940" s="3"/>
      <c r="B22940" s="3"/>
      <c r="J22940" s="3"/>
      <c r="K22940" s="5"/>
      <c r="L22940" s="8"/>
      <c r="N22940" s="5"/>
      <c r="O22940" s="10"/>
      <c r="P22940" s="8"/>
    </row>
    <row r="22941" spans="1:16" s="2" customFormat="1" x14ac:dyDescent="0.15">
      <c r="A22941" s="3"/>
      <c r="B22941" s="3"/>
      <c r="J22941" s="3"/>
      <c r="K22941" s="5"/>
      <c r="L22941" s="8"/>
      <c r="N22941" s="5"/>
      <c r="O22941" s="10"/>
      <c r="P22941" s="8"/>
    </row>
    <row r="22942" spans="1:16" s="2" customFormat="1" x14ac:dyDescent="0.15">
      <c r="A22942" s="3"/>
      <c r="B22942" s="3"/>
      <c r="J22942" s="3"/>
      <c r="K22942" s="5"/>
      <c r="L22942" s="8"/>
      <c r="N22942" s="5"/>
      <c r="O22942" s="10"/>
      <c r="P22942" s="8"/>
    </row>
    <row r="22943" spans="1:16" s="2" customFormat="1" x14ac:dyDescent="0.15">
      <c r="A22943" s="3"/>
      <c r="B22943" s="3"/>
      <c r="J22943" s="3"/>
      <c r="K22943" s="5"/>
      <c r="L22943" s="8"/>
      <c r="N22943" s="5"/>
      <c r="O22943" s="10"/>
      <c r="P22943" s="8"/>
    </row>
    <row r="22944" spans="1:16" s="2" customFormat="1" x14ac:dyDescent="0.15">
      <c r="A22944" s="3"/>
      <c r="B22944" s="3"/>
      <c r="J22944" s="3"/>
      <c r="K22944" s="5"/>
      <c r="L22944" s="8"/>
      <c r="N22944" s="5"/>
      <c r="O22944" s="10"/>
      <c r="P22944" s="8"/>
    </row>
    <row r="22945" spans="1:16" s="2" customFormat="1" x14ac:dyDescent="0.15">
      <c r="A22945" s="3"/>
      <c r="B22945" s="3"/>
      <c r="J22945" s="3"/>
      <c r="K22945" s="5"/>
      <c r="L22945" s="8"/>
      <c r="N22945" s="5"/>
      <c r="O22945" s="10"/>
      <c r="P22945" s="8"/>
    </row>
    <row r="22946" spans="1:16" s="2" customFormat="1" x14ac:dyDescent="0.15">
      <c r="A22946" s="3"/>
      <c r="B22946" s="3"/>
      <c r="J22946" s="3"/>
      <c r="K22946" s="5"/>
      <c r="L22946" s="8"/>
      <c r="N22946" s="5"/>
      <c r="O22946" s="10"/>
      <c r="P22946" s="8"/>
    </row>
    <row r="22947" spans="1:16" s="2" customFormat="1" x14ac:dyDescent="0.15">
      <c r="A22947" s="3"/>
      <c r="B22947" s="3"/>
      <c r="J22947" s="3"/>
      <c r="K22947" s="5"/>
      <c r="L22947" s="8"/>
      <c r="N22947" s="5"/>
      <c r="O22947" s="10"/>
      <c r="P22947" s="8"/>
    </row>
    <row r="22948" spans="1:16" s="2" customFormat="1" x14ac:dyDescent="0.15">
      <c r="A22948" s="3"/>
      <c r="B22948" s="3"/>
      <c r="J22948" s="3"/>
      <c r="K22948" s="5"/>
      <c r="L22948" s="8"/>
      <c r="N22948" s="5"/>
      <c r="O22948" s="10"/>
      <c r="P22948" s="8"/>
    </row>
    <row r="22949" spans="1:16" s="2" customFormat="1" x14ac:dyDescent="0.15">
      <c r="A22949" s="3"/>
      <c r="B22949" s="3"/>
      <c r="J22949" s="3"/>
      <c r="K22949" s="5"/>
      <c r="L22949" s="8"/>
      <c r="N22949" s="5"/>
      <c r="O22949" s="10"/>
      <c r="P22949" s="8"/>
    </row>
    <row r="22950" spans="1:16" s="2" customFormat="1" x14ac:dyDescent="0.15">
      <c r="A22950" s="3"/>
      <c r="B22950" s="3"/>
      <c r="J22950" s="3"/>
      <c r="K22950" s="5"/>
      <c r="L22950" s="8"/>
      <c r="N22950" s="5"/>
      <c r="O22950" s="10"/>
      <c r="P22950" s="8"/>
    </row>
    <row r="22951" spans="1:16" s="2" customFormat="1" x14ac:dyDescent="0.15">
      <c r="A22951" s="3"/>
      <c r="B22951" s="3"/>
      <c r="J22951" s="3"/>
      <c r="K22951" s="5"/>
      <c r="L22951" s="8"/>
      <c r="N22951" s="5"/>
      <c r="O22951" s="10"/>
      <c r="P22951" s="8"/>
    </row>
    <row r="22952" spans="1:16" s="2" customFormat="1" x14ac:dyDescent="0.15">
      <c r="A22952" s="3"/>
      <c r="B22952" s="3"/>
      <c r="J22952" s="3"/>
      <c r="K22952" s="5"/>
      <c r="L22952" s="8"/>
      <c r="N22952" s="5"/>
      <c r="O22952" s="10"/>
      <c r="P22952" s="8"/>
    </row>
    <row r="22953" spans="1:16" s="2" customFormat="1" x14ac:dyDescent="0.15">
      <c r="A22953" s="3"/>
      <c r="B22953" s="3"/>
      <c r="J22953" s="3"/>
      <c r="K22953" s="5"/>
      <c r="L22953" s="8"/>
      <c r="N22953" s="5"/>
      <c r="O22953" s="10"/>
      <c r="P22953" s="8"/>
    </row>
    <row r="22954" spans="1:16" s="2" customFormat="1" x14ac:dyDescent="0.15">
      <c r="A22954" s="3"/>
      <c r="B22954" s="3"/>
      <c r="J22954" s="3"/>
      <c r="K22954" s="5"/>
      <c r="L22954" s="8"/>
      <c r="N22954" s="5"/>
      <c r="O22954" s="10"/>
      <c r="P22954" s="8"/>
    </row>
    <row r="22955" spans="1:16" s="2" customFormat="1" x14ac:dyDescent="0.15">
      <c r="A22955" s="3"/>
      <c r="B22955" s="3"/>
      <c r="J22955" s="3"/>
      <c r="K22955" s="5"/>
      <c r="L22955" s="8"/>
      <c r="N22955" s="5"/>
      <c r="O22955" s="10"/>
      <c r="P22955" s="8"/>
    </row>
    <row r="22956" spans="1:16" s="2" customFormat="1" x14ac:dyDescent="0.15">
      <c r="A22956" s="3"/>
      <c r="B22956" s="3"/>
      <c r="J22956" s="3"/>
      <c r="K22956" s="5"/>
      <c r="L22956" s="8"/>
      <c r="N22956" s="5"/>
      <c r="O22956" s="10"/>
      <c r="P22956" s="8"/>
    </row>
    <row r="22957" spans="1:16" s="2" customFormat="1" x14ac:dyDescent="0.15">
      <c r="A22957" s="3"/>
      <c r="B22957" s="3"/>
      <c r="J22957" s="3"/>
      <c r="K22957" s="5"/>
      <c r="L22957" s="8"/>
      <c r="N22957" s="5"/>
      <c r="O22957" s="10"/>
      <c r="P22957" s="8"/>
    </row>
    <row r="22958" spans="1:16" s="2" customFormat="1" x14ac:dyDescent="0.15">
      <c r="A22958" s="3"/>
      <c r="B22958" s="3"/>
      <c r="J22958" s="3"/>
      <c r="K22958" s="5"/>
      <c r="L22958" s="8"/>
      <c r="N22958" s="5"/>
      <c r="O22958" s="10"/>
      <c r="P22958" s="8"/>
    </row>
    <row r="22959" spans="1:16" s="2" customFormat="1" x14ac:dyDescent="0.15">
      <c r="A22959" s="3"/>
      <c r="B22959" s="3"/>
      <c r="J22959" s="3"/>
      <c r="K22959" s="5"/>
      <c r="L22959" s="8"/>
      <c r="N22959" s="5"/>
      <c r="O22959" s="10"/>
      <c r="P22959" s="8"/>
    </row>
    <row r="22960" spans="1:16" s="2" customFormat="1" x14ac:dyDescent="0.15">
      <c r="A22960" s="3"/>
      <c r="B22960" s="3"/>
      <c r="J22960" s="3"/>
      <c r="K22960" s="5"/>
      <c r="L22960" s="8"/>
      <c r="N22960" s="5"/>
      <c r="O22960" s="10"/>
      <c r="P22960" s="8"/>
    </row>
    <row r="22961" spans="1:16" s="2" customFormat="1" x14ac:dyDescent="0.15">
      <c r="A22961" s="3"/>
      <c r="B22961" s="3"/>
      <c r="J22961" s="3"/>
      <c r="K22961" s="5"/>
      <c r="L22961" s="8"/>
      <c r="N22961" s="5"/>
      <c r="O22961" s="10"/>
      <c r="P22961" s="8"/>
    </row>
    <row r="22962" spans="1:16" s="2" customFormat="1" x14ac:dyDescent="0.15">
      <c r="A22962" s="3"/>
      <c r="B22962" s="3"/>
      <c r="J22962" s="3"/>
      <c r="K22962" s="5"/>
      <c r="L22962" s="8"/>
      <c r="N22962" s="5"/>
      <c r="O22962" s="10"/>
      <c r="P22962" s="8"/>
    </row>
    <row r="22963" spans="1:16" s="2" customFormat="1" x14ac:dyDescent="0.15">
      <c r="A22963" s="3"/>
      <c r="B22963" s="3"/>
      <c r="J22963" s="3"/>
      <c r="K22963" s="5"/>
      <c r="L22963" s="8"/>
      <c r="N22963" s="5"/>
      <c r="O22963" s="10"/>
      <c r="P22963" s="8"/>
    </row>
    <row r="22964" spans="1:16" s="2" customFormat="1" x14ac:dyDescent="0.15">
      <c r="A22964" s="3"/>
      <c r="B22964" s="3"/>
      <c r="J22964" s="3"/>
      <c r="K22964" s="5"/>
      <c r="L22964" s="8"/>
      <c r="N22964" s="5"/>
      <c r="O22964" s="10"/>
      <c r="P22964" s="8"/>
    </row>
    <row r="22965" spans="1:16" s="2" customFormat="1" x14ac:dyDescent="0.15">
      <c r="A22965" s="3"/>
      <c r="B22965" s="3"/>
      <c r="J22965" s="3"/>
      <c r="K22965" s="5"/>
      <c r="L22965" s="8"/>
      <c r="N22965" s="5"/>
      <c r="O22965" s="10"/>
      <c r="P22965" s="8"/>
    </row>
    <row r="22966" spans="1:16" s="2" customFormat="1" x14ac:dyDescent="0.15">
      <c r="A22966" s="3"/>
      <c r="B22966" s="3"/>
      <c r="J22966" s="3"/>
      <c r="K22966" s="5"/>
      <c r="L22966" s="8"/>
      <c r="N22966" s="5"/>
      <c r="O22966" s="10"/>
      <c r="P22966" s="8"/>
    </row>
    <row r="22967" spans="1:16" s="2" customFormat="1" x14ac:dyDescent="0.15">
      <c r="A22967" s="3"/>
      <c r="B22967" s="3"/>
      <c r="J22967" s="3"/>
      <c r="K22967" s="5"/>
      <c r="L22967" s="8"/>
      <c r="N22967" s="5"/>
      <c r="O22967" s="10"/>
      <c r="P22967" s="8"/>
    </row>
    <row r="22968" spans="1:16" s="2" customFormat="1" x14ac:dyDescent="0.15">
      <c r="A22968" s="3"/>
      <c r="B22968" s="3"/>
      <c r="J22968" s="3"/>
      <c r="K22968" s="5"/>
      <c r="L22968" s="8"/>
      <c r="N22968" s="5"/>
      <c r="O22968" s="10"/>
      <c r="P22968" s="8"/>
    </row>
    <row r="22969" spans="1:16" s="2" customFormat="1" x14ac:dyDescent="0.15">
      <c r="A22969" s="3"/>
      <c r="B22969" s="3"/>
      <c r="J22969" s="3"/>
      <c r="K22969" s="5"/>
      <c r="L22969" s="8"/>
      <c r="N22969" s="5"/>
      <c r="O22969" s="10"/>
      <c r="P22969" s="8"/>
    </row>
    <row r="22970" spans="1:16" s="2" customFormat="1" x14ac:dyDescent="0.15">
      <c r="A22970" s="3"/>
      <c r="B22970" s="3"/>
      <c r="J22970" s="3"/>
      <c r="K22970" s="5"/>
      <c r="L22970" s="8"/>
      <c r="N22970" s="5"/>
      <c r="O22970" s="10"/>
      <c r="P22970" s="8"/>
    </row>
    <row r="22971" spans="1:16" s="2" customFormat="1" x14ac:dyDescent="0.15">
      <c r="A22971" s="3"/>
      <c r="B22971" s="3"/>
      <c r="J22971" s="3"/>
      <c r="K22971" s="5"/>
      <c r="L22971" s="8"/>
      <c r="N22971" s="5"/>
      <c r="O22971" s="10"/>
      <c r="P22971" s="8"/>
    </row>
    <row r="22972" spans="1:16" s="2" customFormat="1" x14ac:dyDescent="0.15">
      <c r="A22972" s="3"/>
      <c r="B22972" s="3"/>
      <c r="J22972" s="3"/>
      <c r="K22972" s="5"/>
      <c r="L22972" s="8"/>
      <c r="N22972" s="5"/>
      <c r="O22972" s="10"/>
      <c r="P22972" s="8"/>
    </row>
    <row r="22973" spans="1:16" s="2" customFormat="1" x14ac:dyDescent="0.15">
      <c r="A22973" s="3"/>
      <c r="B22973" s="3"/>
      <c r="J22973" s="3"/>
      <c r="K22973" s="5"/>
      <c r="L22973" s="8"/>
      <c r="N22973" s="5"/>
      <c r="O22973" s="10"/>
      <c r="P22973" s="8"/>
    </row>
    <row r="22974" spans="1:16" s="2" customFormat="1" x14ac:dyDescent="0.15">
      <c r="A22974" s="3"/>
      <c r="B22974" s="3"/>
      <c r="J22974" s="3"/>
      <c r="K22974" s="5"/>
      <c r="L22974" s="8"/>
      <c r="N22974" s="5"/>
      <c r="O22974" s="10"/>
      <c r="P22974" s="8"/>
    </row>
    <row r="22975" spans="1:16" s="2" customFormat="1" x14ac:dyDescent="0.15">
      <c r="A22975" s="3"/>
      <c r="B22975" s="3"/>
      <c r="J22975" s="3"/>
      <c r="K22975" s="5"/>
      <c r="L22975" s="8"/>
      <c r="N22975" s="5"/>
      <c r="O22975" s="10"/>
      <c r="P22975" s="8"/>
    </row>
    <row r="22976" spans="1:16" s="2" customFormat="1" x14ac:dyDescent="0.15">
      <c r="A22976" s="3"/>
      <c r="B22976" s="3"/>
      <c r="J22976" s="3"/>
      <c r="K22976" s="5"/>
      <c r="L22976" s="8"/>
      <c r="N22976" s="5"/>
      <c r="O22976" s="10"/>
      <c r="P22976" s="8"/>
    </row>
    <row r="22977" spans="1:16" s="2" customFormat="1" x14ac:dyDescent="0.15">
      <c r="A22977" s="3"/>
      <c r="B22977" s="3"/>
      <c r="J22977" s="3"/>
      <c r="K22977" s="5"/>
      <c r="L22977" s="8"/>
      <c r="N22977" s="5"/>
      <c r="O22977" s="10"/>
      <c r="P22977" s="8"/>
    </row>
    <row r="22978" spans="1:16" s="2" customFormat="1" x14ac:dyDescent="0.15">
      <c r="A22978" s="3"/>
      <c r="B22978" s="3"/>
      <c r="J22978" s="3"/>
      <c r="K22978" s="5"/>
      <c r="L22978" s="8"/>
      <c r="N22978" s="5"/>
      <c r="O22978" s="10"/>
      <c r="P22978" s="8"/>
    </row>
    <row r="22979" spans="1:16" s="2" customFormat="1" x14ac:dyDescent="0.15">
      <c r="A22979" s="3"/>
      <c r="B22979" s="3"/>
      <c r="J22979" s="3"/>
      <c r="K22979" s="5"/>
      <c r="L22979" s="8"/>
      <c r="N22979" s="5"/>
      <c r="O22979" s="10"/>
      <c r="P22979" s="8"/>
    </row>
    <row r="22980" spans="1:16" s="2" customFormat="1" x14ac:dyDescent="0.15">
      <c r="A22980" s="3"/>
      <c r="B22980" s="3"/>
      <c r="J22980" s="3"/>
      <c r="K22980" s="5"/>
      <c r="L22980" s="8"/>
      <c r="N22980" s="5"/>
      <c r="O22980" s="10"/>
      <c r="P22980" s="8"/>
    </row>
    <row r="22981" spans="1:16" s="2" customFormat="1" x14ac:dyDescent="0.15">
      <c r="A22981" s="3"/>
      <c r="B22981" s="3"/>
      <c r="J22981" s="3"/>
      <c r="K22981" s="5"/>
      <c r="L22981" s="8"/>
      <c r="N22981" s="5"/>
      <c r="O22981" s="10"/>
      <c r="P22981" s="8"/>
    </row>
    <row r="22982" spans="1:16" s="2" customFormat="1" x14ac:dyDescent="0.15">
      <c r="A22982" s="3"/>
      <c r="B22982" s="3"/>
      <c r="J22982" s="3"/>
      <c r="K22982" s="5"/>
      <c r="L22982" s="8"/>
      <c r="N22982" s="5"/>
      <c r="O22982" s="10"/>
      <c r="P22982" s="8"/>
    </row>
    <row r="22983" spans="1:16" s="2" customFormat="1" x14ac:dyDescent="0.15">
      <c r="A22983" s="3"/>
      <c r="B22983" s="3"/>
      <c r="J22983" s="3"/>
      <c r="K22983" s="5"/>
      <c r="L22983" s="8"/>
      <c r="N22983" s="5"/>
      <c r="O22983" s="10"/>
      <c r="P22983" s="8"/>
    </row>
    <row r="22984" spans="1:16" s="2" customFormat="1" x14ac:dyDescent="0.15">
      <c r="A22984" s="3"/>
      <c r="B22984" s="3"/>
      <c r="J22984" s="3"/>
      <c r="K22984" s="5"/>
      <c r="L22984" s="8"/>
      <c r="N22984" s="5"/>
      <c r="O22984" s="10"/>
      <c r="P22984" s="8"/>
    </row>
    <row r="22985" spans="1:16" s="2" customFormat="1" x14ac:dyDescent="0.15">
      <c r="A22985" s="3"/>
      <c r="B22985" s="3"/>
      <c r="J22985" s="3"/>
      <c r="K22985" s="5"/>
      <c r="L22985" s="8"/>
      <c r="N22985" s="5"/>
      <c r="O22985" s="10"/>
      <c r="P22985" s="8"/>
    </row>
    <row r="22986" spans="1:16" s="2" customFormat="1" x14ac:dyDescent="0.15">
      <c r="A22986" s="3"/>
      <c r="B22986" s="3"/>
      <c r="J22986" s="3"/>
      <c r="K22986" s="5"/>
      <c r="L22986" s="8"/>
      <c r="N22986" s="5"/>
      <c r="O22986" s="10"/>
      <c r="P22986" s="8"/>
    </row>
    <row r="22987" spans="1:16" s="2" customFormat="1" x14ac:dyDescent="0.15">
      <c r="A22987" s="3"/>
      <c r="B22987" s="3"/>
      <c r="J22987" s="3"/>
      <c r="K22987" s="5"/>
      <c r="L22987" s="8"/>
      <c r="N22987" s="5"/>
      <c r="O22987" s="10"/>
      <c r="P22987" s="8"/>
    </row>
    <row r="22988" spans="1:16" s="2" customFormat="1" x14ac:dyDescent="0.15">
      <c r="A22988" s="3"/>
      <c r="B22988" s="3"/>
      <c r="J22988" s="3"/>
      <c r="K22988" s="5"/>
      <c r="L22988" s="8"/>
      <c r="N22988" s="5"/>
      <c r="O22988" s="10"/>
      <c r="P22988" s="8"/>
    </row>
    <row r="22989" spans="1:16" s="2" customFormat="1" x14ac:dyDescent="0.15">
      <c r="A22989" s="3"/>
      <c r="B22989" s="3"/>
      <c r="J22989" s="3"/>
      <c r="K22989" s="5"/>
      <c r="L22989" s="8"/>
      <c r="N22989" s="5"/>
      <c r="O22989" s="10"/>
      <c r="P22989" s="8"/>
    </row>
    <row r="22990" spans="1:16" s="2" customFormat="1" x14ac:dyDescent="0.15">
      <c r="A22990" s="3"/>
      <c r="B22990" s="3"/>
      <c r="J22990" s="3"/>
      <c r="K22990" s="5"/>
      <c r="L22990" s="8"/>
      <c r="N22990" s="5"/>
      <c r="O22990" s="10"/>
      <c r="P22990" s="8"/>
    </row>
    <row r="22991" spans="1:16" s="2" customFormat="1" x14ac:dyDescent="0.15">
      <c r="A22991" s="3"/>
      <c r="B22991" s="3"/>
      <c r="J22991" s="3"/>
      <c r="K22991" s="5"/>
      <c r="L22991" s="8"/>
      <c r="N22991" s="5"/>
      <c r="O22991" s="10"/>
      <c r="P22991" s="8"/>
    </row>
    <row r="22992" spans="1:16" s="2" customFormat="1" x14ac:dyDescent="0.15">
      <c r="A22992" s="3"/>
      <c r="B22992" s="3"/>
      <c r="J22992" s="3"/>
      <c r="K22992" s="5"/>
      <c r="L22992" s="8"/>
      <c r="N22992" s="5"/>
      <c r="O22992" s="10"/>
      <c r="P22992" s="8"/>
    </row>
    <row r="22993" spans="1:16" s="2" customFormat="1" x14ac:dyDescent="0.15">
      <c r="A22993" s="3"/>
      <c r="B22993" s="3"/>
      <c r="J22993" s="3"/>
      <c r="K22993" s="5"/>
      <c r="L22993" s="8"/>
      <c r="N22993" s="5"/>
      <c r="O22993" s="10"/>
      <c r="P22993" s="8"/>
    </row>
    <row r="22994" spans="1:16" s="2" customFormat="1" x14ac:dyDescent="0.15">
      <c r="A22994" s="3"/>
      <c r="B22994" s="3"/>
      <c r="J22994" s="3"/>
      <c r="K22994" s="5"/>
      <c r="L22994" s="8"/>
      <c r="N22994" s="5"/>
      <c r="O22994" s="10"/>
      <c r="P22994" s="8"/>
    </row>
    <row r="22995" spans="1:16" s="2" customFormat="1" x14ac:dyDescent="0.15">
      <c r="A22995" s="3"/>
      <c r="B22995" s="3"/>
      <c r="J22995" s="3"/>
      <c r="K22995" s="5"/>
      <c r="L22995" s="8"/>
      <c r="N22995" s="5"/>
      <c r="O22995" s="10"/>
      <c r="P22995" s="8"/>
    </row>
    <row r="22996" spans="1:16" s="2" customFormat="1" x14ac:dyDescent="0.15">
      <c r="A22996" s="3"/>
      <c r="B22996" s="3"/>
      <c r="J22996" s="3"/>
      <c r="K22996" s="5"/>
      <c r="L22996" s="8"/>
      <c r="N22996" s="5"/>
      <c r="O22996" s="10"/>
      <c r="P22996" s="8"/>
    </row>
    <row r="22997" spans="1:16" s="2" customFormat="1" x14ac:dyDescent="0.15">
      <c r="A22997" s="3"/>
      <c r="B22997" s="3"/>
      <c r="J22997" s="3"/>
      <c r="K22997" s="5"/>
      <c r="L22997" s="8"/>
      <c r="N22997" s="5"/>
      <c r="O22997" s="10"/>
      <c r="P22997" s="8"/>
    </row>
    <row r="22998" spans="1:16" s="2" customFormat="1" x14ac:dyDescent="0.15">
      <c r="A22998" s="3"/>
      <c r="B22998" s="3"/>
      <c r="J22998" s="3"/>
      <c r="K22998" s="5"/>
      <c r="L22998" s="8"/>
      <c r="N22998" s="5"/>
      <c r="O22998" s="10"/>
      <c r="P22998" s="8"/>
    </row>
    <row r="22999" spans="1:16" s="2" customFormat="1" x14ac:dyDescent="0.15">
      <c r="A22999" s="3"/>
      <c r="B22999" s="3"/>
      <c r="J22999" s="3"/>
      <c r="K22999" s="5"/>
      <c r="L22999" s="8"/>
      <c r="N22999" s="5"/>
      <c r="O22999" s="10"/>
      <c r="P22999" s="8"/>
    </row>
    <row r="23000" spans="1:16" s="2" customFormat="1" x14ac:dyDescent="0.15">
      <c r="A23000" s="3"/>
      <c r="B23000" s="3"/>
      <c r="J23000" s="3"/>
      <c r="K23000" s="5"/>
      <c r="L23000" s="8"/>
      <c r="N23000" s="5"/>
      <c r="O23000" s="10"/>
      <c r="P23000" s="8"/>
    </row>
    <row r="23001" spans="1:16" s="2" customFormat="1" x14ac:dyDescent="0.15">
      <c r="A23001" s="3"/>
      <c r="B23001" s="3"/>
      <c r="J23001" s="3"/>
      <c r="K23001" s="5"/>
      <c r="L23001" s="8"/>
      <c r="N23001" s="5"/>
      <c r="O23001" s="10"/>
      <c r="P23001" s="8"/>
    </row>
    <row r="23002" spans="1:16" s="2" customFormat="1" x14ac:dyDescent="0.15">
      <c r="A23002" s="3"/>
      <c r="B23002" s="3"/>
      <c r="J23002" s="3"/>
      <c r="K23002" s="5"/>
      <c r="L23002" s="8"/>
      <c r="N23002" s="5"/>
      <c r="O23002" s="10"/>
      <c r="P23002" s="8"/>
    </row>
    <row r="23003" spans="1:16" s="2" customFormat="1" x14ac:dyDescent="0.15">
      <c r="A23003" s="3"/>
      <c r="B23003" s="3"/>
      <c r="J23003" s="3"/>
      <c r="K23003" s="5"/>
      <c r="L23003" s="8"/>
      <c r="N23003" s="5"/>
      <c r="O23003" s="10"/>
      <c r="P23003" s="8"/>
    </row>
    <row r="23004" spans="1:16" s="2" customFormat="1" x14ac:dyDescent="0.15">
      <c r="A23004" s="3"/>
      <c r="B23004" s="3"/>
      <c r="J23004" s="3"/>
      <c r="K23004" s="5"/>
      <c r="L23004" s="8"/>
      <c r="N23004" s="5"/>
      <c r="O23004" s="10"/>
      <c r="P23004" s="8"/>
    </row>
    <row r="23005" spans="1:16" s="2" customFormat="1" x14ac:dyDescent="0.15">
      <c r="A23005" s="3"/>
      <c r="B23005" s="3"/>
      <c r="J23005" s="3"/>
      <c r="K23005" s="5"/>
      <c r="L23005" s="8"/>
      <c r="N23005" s="5"/>
      <c r="O23005" s="10"/>
      <c r="P23005" s="8"/>
    </row>
    <row r="23006" spans="1:16" s="2" customFormat="1" x14ac:dyDescent="0.15">
      <c r="A23006" s="3"/>
      <c r="B23006" s="3"/>
      <c r="J23006" s="3"/>
      <c r="K23006" s="5"/>
      <c r="L23006" s="8"/>
      <c r="N23006" s="5"/>
      <c r="O23006" s="10"/>
      <c r="P23006" s="8"/>
    </row>
    <row r="23007" spans="1:16" s="2" customFormat="1" x14ac:dyDescent="0.15">
      <c r="A23007" s="3"/>
      <c r="B23007" s="3"/>
      <c r="J23007" s="3"/>
      <c r="K23007" s="5"/>
      <c r="L23007" s="8"/>
      <c r="N23007" s="5"/>
      <c r="O23007" s="10"/>
      <c r="P23007" s="8"/>
    </row>
    <row r="23008" spans="1:16" s="2" customFormat="1" x14ac:dyDescent="0.15">
      <c r="A23008" s="3"/>
      <c r="B23008" s="3"/>
      <c r="J23008" s="3"/>
      <c r="K23008" s="5"/>
      <c r="L23008" s="8"/>
      <c r="N23008" s="5"/>
      <c r="O23008" s="10"/>
      <c r="P23008" s="8"/>
    </row>
    <row r="23009" spans="1:16" s="2" customFormat="1" x14ac:dyDescent="0.15">
      <c r="A23009" s="3"/>
      <c r="B23009" s="3"/>
      <c r="J23009" s="3"/>
      <c r="K23009" s="5"/>
      <c r="L23009" s="8"/>
      <c r="N23009" s="5"/>
      <c r="O23009" s="10"/>
      <c r="P23009" s="8"/>
    </row>
    <row r="23010" spans="1:16" s="2" customFormat="1" x14ac:dyDescent="0.15">
      <c r="A23010" s="3"/>
      <c r="B23010" s="3"/>
      <c r="J23010" s="3"/>
      <c r="K23010" s="5"/>
      <c r="L23010" s="8"/>
      <c r="N23010" s="5"/>
      <c r="O23010" s="10"/>
      <c r="P23010" s="8"/>
    </row>
    <row r="23011" spans="1:16" s="2" customFormat="1" x14ac:dyDescent="0.15">
      <c r="A23011" s="3"/>
      <c r="B23011" s="3"/>
      <c r="J23011" s="3"/>
      <c r="K23011" s="5"/>
      <c r="L23011" s="8"/>
      <c r="N23011" s="5"/>
      <c r="O23011" s="10"/>
      <c r="P23011" s="8"/>
    </row>
    <row r="23012" spans="1:16" s="2" customFormat="1" x14ac:dyDescent="0.15">
      <c r="A23012" s="3"/>
      <c r="B23012" s="3"/>
      <c r="J23012" s="3"/>
      <c r="K23012" s="5"/>
      <c r="L23012" s="8"/>
      <c r="N23012" s="5"/>
      <c r="O23012" s="10"/>
      <c r="P23012" s="8"/>
    </row>
    <row r="23013" spans="1:16" s="2" customFormat="1" x14ac:dyDescent="0.15">
      <c r="A23013" s="3"/>
      <c r="B23013" s="3"/>
      <c r="J23013" s="3"/>
      <c r="K23013" s="5"/>
      <c r="L23013" s="8"/>
      <c r="N23013" s="5"/>
      <c r="O23013" s="10"/>
      <c r="P23013" s="8"/>
    </row>
    <row r="23014" spans="1:16" s="2" customFormat="1" x14ac:dyDescent="0.15">
      <c r="A23014" s="3"/>
      <c r="B23014" s="3"/>
      <c r="J23014" s="3"/>
      <c r="K23014" s="5"/>
      <c r="L23014" s="8"/>
      <c r="N23014" s="5"/>
      <c r="O23014" s="10"/>
      <c r="P23014" s="8"/>
    </row>
    <row r="23015" spans="1:16" s="2" customFormat="1" x14ac:dyDescent="0.15">
      <c r="A23015" s="3"/>
      <c r="B23015" s="3"/>
      <c r="J23015" s="3"/>
      <c r="K23015" s="5"/>
      <c r="L23015" s="8"/>
      <c r="N23015" s="5"/>
      <c r="O23015" s="10"/>
      <c r="P23015" s="8"/>
    </row>
    <row r="23016" spans="1:16" s="2" customFormat="1" x14ac:dyDescent="0.15">
      <c r="A23016" s="3"/>
      <c r="B23016" s="3"/>
      <c r="J23016" s="3"/>
      <c r="K23016" s="5"/>
      <c r="L23016" s="8"/>
      <c r="N23016" s="5"/>
      <c r="O23016" s="10"/>
      <c r="P23016" s="8"/>
    </row>
    <row r="23017" spans="1:16" s="2" customFormat="1" x14ac:dyDescent="0.15">
      <c r="A23017" s="3"/>
      <c r="B23017" s="3"/>
      <c r="J23017" s="3"/>
      <c r="K23017" s="5"/>
      <c r="L23017" s="8"/>
      <c r="N23017" s="5"/>
      <c r="O23017" s="10"/>
      <c r="P23017" s="8"/>
    </row>
    <row r="23018" spans="1:16" s="2" customFormat="1" x14ac:dyDescent="0.15">
      <c r="A23018" s="3"/>
      <c r="B23018" s="3"/>
      <c r="J23018" s="3"/>
      <c r="K23018" s="5"/>
      <c r="L23018" s="8"/>
      <c r="N23018" s="5"/>
      <c r="O23018" s="10"/>
      <c r="P23018" s="8"/>
    </row>
    <row r="23019" spans="1:16" s="2" customFormat="1" x14ac:dyDescent="0.15">
      <c r="A23019" s="3"/>
      <c r="B23019" s="3"/>
      <c r="J23019" s="3"/>
      <c r="K23019" s="5"/>
      <c r="L23019" s="8"/>
      <c r="N23019" s="5"/>
      <c r="O23019" s="10"/>
      <c r="P23019" s="8"/>
    </row>
    <row r="23020" spans="1:16" s="2" customFormat="1" x14ac:dyDescent="0.15">
      <c r="A23020" s="3"/>
      <c r="B23020" s="3"/>
      <c r="J23020" s="3"/>
      <c r="K23020" s="5"/>
      <c r="L23020" s="8"/>
      <c r="N23020" s="5"/>
      <c r="O23020" s="10"/>
      <c r="P23020" s="8"/>
    </row>
    <row r="23021" spans="1:16" s="2" customFormat="1" x14ac:dyDescent="0.15">
      <c r="A23021" s="3"/>
      <c r="B23021" s="3"/>
      <c r="J23021" s="3"/>
      <c r="K23021" s="5"/>
      <c r="L23021" s="8"/>
      <c r="N23021" s="5"/>
      <c r="O23021" s="10"/>
      <c r="P23021" s="8"/>
    </row>
    <row r="23022" spans="1:16" s="2" customFormat="1" x14ac:dyDescent="0.15">
      <c r="A23022" s="3"/>
      <c r="B23022" s="3"/>
      <c r="J23022" s="3"/>
      <c r="K23022" s="5"/>
      <c r="L23022" s="8"/>
      <c r="N23022" s="5"/>
      <c r="O23022" s="10"/>
      <c r="P23022" s="8"/>
    </row>
    <row r="23023" spans="1:16" s="2" customFormat="1" x14ac:dyDescent="0.15">
      <c r="A23023" s="3"/>
      <c r="B23023" s="3"/>
      <c r="J23023" s="3"/>
      <c r="K23023" s="5"/>
      <c r="L23023" s="8"/>
      <c r="N23023" s="5"/>
      <c r="O23023" s="10"/>
      <c r="P23023" s="8"/>
    </row>
    <row r="23024" spans="1:16" s="2" customFormat="1" x14ac:dyDescent="0.15">
      <c r="A23024" s="3"/>
      <c r="B23024" s="3"/>
      <c r="J23024" s="3"/>
      <c r="K23024" s="5"/>
      <c r="L23024" s="8"/>
      <c r="N23024" s="5"/>
      <c r="O23024" s="10"/>
      <c r="P23024" s="8"/>
    </row>
    <row r="23025" spans="1:16" s="2" customFormat="1" x14ac:dyDescent="0.15">
      <c r="A23025" s="3"/>
      <c r="B23025" s="3"/>
      <c r="J23025" s="3"/>
      <c r="K23025" s="5"/>
      <c r="L23025" s="8"/>
      <c r="N23025" s="5"/>
      <c r="O23025" s="10"/>
      <c r="P23025" s="8"/>
    </row>
    <row r="23026" spans="1:16" s="2" customFormat="1" x14ac:dyDescent="0.15">
      <c r="A23026" s="3"/>
      <c r="B23026" s="3"/>
      <c r="J23026" s="3"/>
      <c r="K23026" s="5"/>
      <c r="L23026" s="8"/>
      <c r="N23026" s="5"/>
      <c r="O23026" s="10"/>
      <c r="P23026" s="8"/>
    </row>
    <row r="23027" spans="1:16" s="2" customFormat="1" x14ac:dyDescent="0.15">
      <c r="A23027" s="3"/>
      <c r="B23027" s="3"/>
      <c r="J23027" s="3"/>
      <c r="K23027" s="5"/>
      <c r="L23027" s="8"/>
      <c r="N23027" s="5"/>
      <c r="O23027" s="10"/>
      <c r="P23027" s="8"/>
    </row>
    <row r="23028" spans="1:16" s="2" customFormat="1" x14ac:dyDescent="0.15">
      <c r="A23028" s="3"/>
      <c r="B23028" s="3"/>
      <c r="J23028" s="3"/>
      <c r="K23028" s="5"/>
      <c r="L23028" s="8"/>
      <c r="N23028" s="5"/>
      <c r="O23028" s="10"/>
      <c r="P23028" s="8"/>
    </row>
    <row r="23029" spans="1:16" s="2" customFormat="1" x14ac:dyDescent="0.15">
      <c r="A23029" s="3"/>
      <c r="B23029" s="3"/>
      <c r="J23029" s="3"/>
      <c r="K23029" s="5"/>
      <c r="L23029" s="8"/>
      <c r="N23029" s="5"/>
      <c r="O23029" s="10"/>
      <c r="P23029" s="8"/>
    </row>
    <row r="23030" spans="1:16" s="2" customFormat="1" x14ac:dyDescent="0.15">
      <c r="A23030" s="3"/>
      <c r="B23030" s="3"/>
      <c r="J23030" s="3"/>
      <c r="K23030" s="5"/>
      <c r="L23030" s="8"/>
      <c r="N23030" s="5"/>
      <c r="O23030" s="10"/>
      <c r="P23030" s="8"/>
    </row>
    <row r="23031" spans="1:16" s="2" customFormat="1" x14ac:dyDescent="0.15">
      <c r="A23031" s="3"/>
      <c r="B23031" s="3"/>
      <c r="J23031" s="3"/>
      <c r="K23031" s="5"/>
      <c r="L23031" s="8"/>
      <c r="N23031" s="5"/>
      <c r="O23031" s="10"/>
      <c r="P23031" s="8"/>
    </row>
    <row r="23032" spans="1:16" s="2" customFormat="1" x14ac:dyDescent="0.15">
      <c r="A23032" s="3"/>
      <c r="B23032" s="3"/>
      <c r="J23032" s="3"/>
      <c r="K23032" s="5"/>
      <c r="L23032" s="8"/>
      <c r="N23032" s="5"/>
      <c r="O23032" s="10"/>
      <c r="P23032" s="8"/>
    </row>
    <row r="23033" spans="1:16" s="2" customFormat="1" x14ac:dyDescent="0.15">
      <c r="A23033" s="3"/>
      <c r="B23033" s="3"/>
      <c r="J23033" s="3"/>
      <c r="K23033" s="5"/>
      <c r="L23033" s="8"/>
      <c r="N23033" s="5"/>
      <c r="O23033" s="10"/>
      <c r="P23033" s="8"/>
    </row>
    <row r="23034" spans="1:16" s="2" customFormat="1" x14ac:dyDescent="0.15">
      <c r="A23034" s="3"/>
      <c r="B23034" s="3"/>
      <c r="J23034" s="3"/>
      <c r="K23034" s="5"/>
      <c r="L23034" s="8"/>
      <c r="N23034" s="5"/>
      <c r="O23034" s="10"/>
      <c r="P23034" s="8"/>
    </row>
    <row r="23035" spans="1:16" s="2" customFormat="1" x14ac:dyDescent="0.15">
      <c r="A23035" s="3"/>
      <c r="B23035" s="3"/>
      <c r="J23035" s="3"/>
      <c r="K23035" s="5"/>
      <c r="L23035" s="8"/>
      <c r="N23035" s="5"/>
      <c r="O23035" s="10"/>
      <c r="P23035" s="8"/>
    </row>
    <row r="23036" spans="1:16" s="2" customFormat="1" x14ac:dyDescent="0.15">
      <c r="A23036" s="3"/>
      <c r="B23036" s="3"/>
      <c r="J23036" s="3"/>
      <c r="K23036" s="5"/>
      <c r="L23036" s="8"/>
      <c r="N23036" s="5"/>
      <c r="O23036" s="10"/>
      <c r="P23036" s="8"/>
    </row>
    <row r="23037" spans="1:16" s="2" customFormat="1" x14ac:dyDescent="0.15">
      <c r="A23037" s="3"/>
      <c r="B23037" s="3"/>
      <c r="J23037" s="3"/>
      <c r="K23037" s="5"/>
      <c r="L23037" s="8"/>
      <c r="N23037" s="5"/>
      <c r="O23037" s="10"/>
      <c r="P23037" s="8"/>
    </row>
    <row r="23038" spans="1:16" s="2" customFormat="1" x14ac:dyDescent="0.15">
      <c r="A23038" s="3"/>
      <c r="B23038" s="3"/>
      <c r="J23038" s="3"/>
      <c r="K23038" s="5"/>
      <c r="L23038" s="8"/>
      <c r="N23038" s="5"/>
      <c r="O23038" s="10"/>
      <c r="P23038" s="8"/>
    </row>
    <row r="23039" spans="1:16" s="2" customFormat="1" x14ac:dyDescent="0.15">
      <c r="A23039" s="3"/>
      <c r="B23039" s="3"/>
      <c r="J23039" s="3"/>
      <c r="K23039" s="5"/>
      <c r="L23039" s="8"/>
      <c r="N23039" s="5"/>
      <c r="O23039" s="10"/>
      <c r="P23039" s="8"/>
    </row>
    <row r="23040" spans="1:16" s="2" customFormat="1" x14ac:dyDescent="0.15">
      <c r="A23040" s="3"/>
      <c r="B23040" s="3"/>
      <c r="J23040" s="3"/>
      <c r="K23040" s="5"/>
      <c r="L23040" s="8"/>
      <c r="N23040" s="5"/>
      <c r="O23040" s="10"/>
      <c r="P23040" s="8"/>
    </row>
    <row r="23041" spans="1:16" s="2" customFormat="1" x14ac:dyDescent="0.15">
      <c r="A23041" s="3"/>
      <c r="B23041" s="3"/>
      <c r="J23041" s="3"/>
      <c r="K23041" s="5"/>
      <c r="L23041" s="8"/>
      <c r="N23041" s="5"/>
      <c r="O23041" s="10"/>
      <c r="P23041" s="8"/>
    </row>
    <row r="23042" spans="1:16" s="2" customFormat="1" x14ac:dyDescent="0.15">
      <c r="A23042" s="3"/>
      <c r="B23042" s="3"/>
      <c r="J23042" s="3"/>
      <c r="K23042" s="5"/>
      <c r="L23042" s="8"/>
      <c r="N23042" s="5"/>
      <c r="O23042" s="10"/>
      <c r="P23042" s="8"/>
    </row>
    <row r="23043" spans="1:16" s="2" customFormat="1" x14ac:dyDescent="0.15">
      <c r="A23043" s="3"/>
      <c r="B23043" s="3"/>
      <c r="J23043" s="3"/>
      <c r="K23043" s="5"/>
      <c r="L23043" s="8"/>
      <c r="N23043" s="5"/>
      <c r="O23043" s="10"/>
      <c r="P23043" s="8"/>
    </row>
    <row r="23044" spans="1:16" s="2" customFormat="1" x14ac:dyDescent="0.15">
      <c r="A23044" s="3"/>
      <c r="B23044" s="3"/>
      <c r="J23044" s="3"/>
      <c r="K23044" s="5"/>
      <c r="L23044" s="8"/>
      <c r="N23044" s="5"/>
      <c r="O23044" s="10"/>
      <c r="P23044" s="8"/>
    </row>
    <row r="23045" spans="1:16" s="2" customFormat="1" x14ac:dyDescent="0.15">
      <c r="A23045" s="3"/>
      <c r="B23045" s="3"/>
      <c r="J23045" s="3"/>
      <c r="K23045" s="5"/>
      <c r="L23045" s="8"/>
      <c r="N23045" s="5"/>
      <c r="O23045" s="10"/>
      <c r="P23045" s="8"/>
    </row>
    <row r="23046" spans="1:16" s="2" customFormat="1" x14ac:dyDescent="0.15">
      <c r="A23046" s="3"/>
      <c r="B23046" s="3"/>
      <c r="J23046" s="3"/>
      <c r="K23046" s="5"/>
      <c r="L23046" s="8"/>
      <c r="N23046" s="5"/>
      <c r="O23046" s="10"/>
      <c r="P23046" s="8"/>
    </row>
    <row r="23047" spans="1:16" s="2" customFormat="1" x14ac:dyDescent="0.15">
      <c r="A23047" s="3"/>
      <c r="B23047" s="3"/>
      <c r="J23047" s="3"/>
      <c r="K23047" s="5"/>
      <c r="L23047" s="8"/>
      <c r="N23047" s="5"/>
      <c r="O23047" s="10"/>
      <c r="P23047" s="8"/>
    </row>
    <row r="23048" spans="1:16" s="2" customFormat="1" x14ac:dyDescent="0.15">
      <c r="A23048" s="3"/>
      <c r="B23048" s="3"/>
      <c r="J23048" s="3"/>
      <c r="K23048" s="5"/>
      <c r="L23048" s="8"/>
      <c r="N23048" s="5"/>
      <c r="O23048" s="10"/>
      <c r="P23048" s="8"/>
    </row>
    <row r="23049" spans="1:16" s="2" customFormat="1" x14ac:dyDescent="0.15">
      <c r="A23049" s="3"/>
      <c r="B23049" s="3"/>
      <c r="J23049" s="3"/>
      <c r="K23049" s="5"/>
      <c r="L23049" s="8"/>
      <c r="N23049" s="5"/>
      <c r="O23049" s="10"/>
      <c r="P23049" s="8"/>
    </row>
    <row r="23050" spans="1:16" s="2" customFormat="1" x14ac:dyDescent="0.15">
      <c r="A23050" s="3"/>
      <c r="B23050" s="3"/>
      <c r="J23050" s="3"/>
      <c r="K23050" s="5"/>
      <c r="L23050" s="8"/>
      <c r="N23050" s="5"/>
      <c r="O23050" s="10"/>
      <c r="P23050" s="8"/>
    </row>
    <row r="23051" spans="1:16" s="2" customFormat="1" x14ac:dyDescent="0.15">
      <c r="A23051" s="3"/>
      <c r="B23051" s="3"/>
      <c r="J23051" s="3"/>
      <c r="K23051" s="5"/>
      <c r="L23051" s="8"/>
      <c r="N23051" s="5"/>
      <c r="O23051" s="10"/>
      <c r="P23051" s="8"/>
    </row>
    <row r="23052" spans="1:16" s="2" customFormat="1" x14ac:dyDescent="0.15">
      <c r="A23052" s="3"/>
      <c r="B23052" s="3"/>
      <c r="J23052" s="3"/>
      <c r="K23052" s="5"/>
      <c r="L23052" s="8"/>
      <c r="N23052" s="5"/>
      <c r="O23052" s="10"/>
      <c r="P23052" s="8"/>
    </row>
    <row r="23053" spans="1:16" s="2" customFormat="1" x14ac:dyDescent="0.15">
      <c r="A23053" s="3"/>
      <c r="B23053" s="3"/>
      <c r="J23053" s="3"/>
      <c r="K23053" s="5"/>
      <c r="L23053" s="8"/>
      <c r="N23053" s="5"/>
      <c r="O23053" s="10"/>
      <c r="P23053" s="8"/>
    </row>
    <row r="23054" spans="1:16" s="2" customFormat="1" x14ac:dyDescent="0.15">
      <c r="A23054" s="3"/>
      <c r="B23054" s="3"/>
      <c r="J23054" s="3"/>
      <c r="K23054" s="5"/>
      <c r="L23054" s="8"/>
      <c r="N23054" s="5"/>
      <c r="O23054" s="10"/>
      <c r="P23054" s="8"/>
    </row>
    <row r="23055" spans="1:16" s="2" customFormat="1" x14ac:dyDescent="0.15">
      <c r="A23055" s="3"/>
      <c r="B23055" s="3"/>
      <c r="J23055" s="3"/>
      <c r="K23055" s="5"/>
      <c r="L23055" s="8"/>
      <c r="N23055" s="5"/>
      <c r="O23055" s="10"/>
      <c r="P23055" s="8"/>
    </row>
    <row r="23056" spans="1:16" s="2" customFormat="1" x14ac:dyDescent="0.15">
      <c r="A23056" s="3"/>
      <c r="B23056" s="3"/>
      <c r="J23056" s="3"/>
      <c r="K23056" s="5"/>
      <c r="L23056" s="8"/>
      <c r="N23056" s="5"/>
      <c r="O23056" s="10"/>
      <c r="P23056" s="8"/>
    </row>
    <row r="23057" spans="1:16" s="2" customFormat="1" x14ac:dyDescent="0.15">
      <c r="A23057" s="3"/>
      <c r="B23057" s="3"/>
      <c r="J23057" s="3"/>
      <c r="K23057" s="5"/>
      <c r="L23057" s="8"/>
      <c r="N23057" s="5"/>
      <c r="O23057" s="10"/>
      <c r="P23057" s="8"/>
    </row>
    <row r="23058" spans="1:16" s="2" customFormat="1" x14ac:dyDescent="0.15">
      <c r="A23058" s="3"/>
      <c r="B23058" s="3"/>
      <c r="J23058" s="3"/>
      <c r="K23058" s="5"/>
      <c r="L23058" s="8"/>
      <c r="N23058" s="5"/>
      <c r="O23058" s="10"/>
      <c r="P23058" s="8"/>
    </row>
    <row r="23059" spans="1:16" s="2" customFormat="1" x14ac:dyDescent="0.15">
      <c r="A23059" s="3"/>
      <c r="B23059" s="3"/>
      <c r="J23059" s="3"/>
      <c r="K23059" s="5"/>
      <c r="L23059" s="8"/>
      <c r="N23059" s="5"/>
      <c r="O23059" s="10"/>
      <c r="P23059" s="8"/>
    </row>
    <row r="23060" spans="1:16" s="2" customFormat="1" x14ac:dyDescent="0.15">
      <c r="A23060" s="3"/>
      <c r="B23060" s="3"/>
      <c r="J23060" s="3"/>
      <c r="K23060" s="5"/>
      <c r="L23060" s="8"/>
      <c r="N23060" s="5"/>
      <c r="O23060" s="10"/>
      <c r="P23060" s="8"/>
    </row>
    <row r="23061" spans="1:16" s="2" customFormat="1" x14ac:dyDescent="0.15">
      <c r="A23061" s="3"/>
      <c r="B23061" s="3"/>
      <c r="J23061" s="3"/>
      <c r="K23061" s="5"/>
      <c r="L23061" s="8"/>
      <c r="N23061" s="5"/>
      <c r="O23061" s="10"/>
      <c r="P23061" s="8"/>
    </row>
    <row r="23062" spans="1:16" s="2" customFormat="1" x14ac:dyDescent="0.15">
      <c r="A23062" s="3"/>
      <c r="B23062" s="3"/>
      <c r="J23062" s="3"/>
      <c r="K23062" s="5"/>
      <c r="L23062" s="8"/>
      <c r="N23062" s="5"/>
      <c r="O23062" s="10"/>
      <c r="P23062" s="8"/>
    </row>
    <row r="23063" spans="1:16" s="2" customFormat="1" x14ac:dyDescent="0.15">
      <c r="A23063" s="3"/>
      <c r="B23063" s="3"/>
      <c r="J23063" s="3"/>
      <c r="K23063" s="5"/>
      <c r="L23063" s="8"/>
      <c r="N23063" s="5"/>
      <c r="O23063" s="10"/>
      <c r="P23063" s="8"/>
    </row>
    <row r="23064" spans="1:16" s="2" customFormat="1" x14ac:dyDescent="0.15">
      <c r="A23064" s="3"/>
      <c r="B23064" s="3"/>
      <c r="J23064" s="3"/>
      <c r="K23064" s="5"/>
      <c r="L23064" s="8"/>
      <c r="N23064" s="5"/>
      <c r="O23064" s="10"/>
      <c r="P23064" s="8"/>
    </row>
    <row r="23065" spans="1:16" s="2" customFormat="1" x14ac:dyDescent="0.15">
      <c r="A23065" s="3"/>
      <c r="B23065" s="3"/>
      <c r="J23065" s="3"/>
      <c r="K23065" s="5"/>
      <c r="L23065" s="8"/>
      <c r="N23065" s="5"/>
      <c r="O23065" s="10"/>
      <c r="P23065" s="8"/>
    </row>
    <row r="23066" spans="1:16" s="2" customFormat="1" x14ac:dyDescent="0.15">
      <c r="A23066" s="3"/>
      <c r="B23066" s="3"/>
      <c r="J23066" s="3"/>
      <c r="K23066" s="5"/>
      <c r="L23066" s="8"/>
      <c r="N23066" s="5"/>
      <c r="O23066" s="10"/>
      <c r="P23066" s="8"/>
    </row>
    <row r="23067" spans="1:16" s="2" customFormat="1" x14ac:dyDescent="0.15">
      <c r="A23067" s="3"/>
      <c r="B23067" s="3"/>
      <c r="J23067" s="3"/>
      <c r="K23067" s="5"/>
      <c r="L23067" s="8"/>
      <c r="N23067" s="5"/>
      <c r="O23067" s="10"/>
      <c r="P23067" s="8"/>
    </row>
    <row r="23068" spans="1:16" s="2" customFormat="1" x14ac:dyDescent="0.15">
      <c r="A23068" s="3"/>
      <c r="B23068" s="3"/>
      <c r="J23068" s="3"/>
      <c r="K23068" s="5"/>
      <c r="L23068" s="8"/>
      <c r="N23068" s="5"/>
      <c r="O23068" s="10"/>
      <c r="P23068" s="8"/>
    </row>
    <row r="23069" spans="1:16" s="2" customFormat="1" x14ac:dyDescent="0.15">
      <c r="A23069" s="3"/>
      <c r="B23069" s="3"/>
      <c r="J23069" s="3"/>
      <c r="K23069" s="5"/>
      <c r="L23069" s="8"/>
      <c r="N23069" s="5"/>
      <c r="O23069" s="10"/>
      <c r="P23069" s="8"/>
    </row>
    <row r="23070" spans="1:16" s="2" customFormat="1" x14ac:dyDescent="0.15">
      <c r="A23070" s="3"/>
      <c r="B23070" s="3"/>
      <c r="J23070" s="3"/>
      <c r="K23070" s="5"/>
      <c r="L23070" s="8"/>
      <c r="N23070" s="5"/>
      <c r="O23070" s="10"/>
      <c r="P23070" s="8"/>
    </row>
    <row r="23071" spans="1:16" s="2" customFormat="1" x14ac:dyDescent="0.15">
      <c r="A23071" s="3"/>
      <c r="B23071" s="3"/>
      <c r="J23071" s="3"/>
      <c r="K23071" s="5"/>
      <c r="L23071" s="8"/>
      <c r="N23071" s="5"/>
      <c r="O23071" s="10"/>
      <c r="P23071" s="8"/>
    </row>
    <row r="23072" spans="1:16" s="2" customFormat="1" x14ac:dyDescent="0.15">
      <c r="A23072" s="3"/>
      <c r="B23072" s="3"/>
      <c r="J23072" s="3"/>
      <c r="K23072" s="5"/>
      <c r="L23072" s="8"/>
      <c r="N23072" s="5"/>
      <c r="O23072" s="10"/>
      <c r="P23072" s="8"/>
    </row>
    <row r="23073" spans="1:16" s="2" customFormat="1" x14ac:dyDescent="0.15">
      <c r="A23073" s="3"/>
      <c r="B23073" s="3"/>
      <c r="J23073" s="3"/>
      <c r="K23073" s="5"/>
      <c r="L23073" s="8"/>
      <c r="N23073" s="5"/>
      <c r="O23073" s="10"/>
      <c r="P23073" s="8"/>
    </row>
    <row r="23074" spans="1:16" s="2" customFormat="1" x14ac:dyDescent="0.15">
      <c r="A23074" s="3"/>
      <c r="B23074" s="3"/>
      <c r="J23074" s="3"/>
      <c r="K23074" s="5"/>
      <c r="L23074" s="8"/>
      <c r="N23074" s="5"/>
      <c r="O23074" s="10"/>
      <c r="P23074" s="8"/>
    </row>
    <row r="23075" spans="1:16" s="2" customFormat="1" x14ac:dyDescent="0.15">
      <c r="A23075" s="3"/>
      <c r="B23075" s="3"/>
      <c r="J23075" s="3"/>
      <c r="K23075" s="5"/>
      <c r="L23075" s="8"/>
      <c r="N23075" s="5"/>
      <c r="O23075" s="10"/>
      <c r="P23075" s="8"/>
    </row>
    <row r="23076" spans="1:16" s="2" customFormat="1" x14ac:dyDescent="0.15">
      <c r="A23076" s="3"/>
      <c r="B23076" s="3"/>
      <c r="J23076" s="3"/>
      <c r="K23076" s="5"/>
      <c r="L23076" s="8"/>
      <c r="N23076" s="5"/>
      <c r="O23076" s="10"/>
      <c r="P23076" s="8"/>
    </row>
    <row r="23077" spans="1:16" s="2" customFormat="1" x14ac:dyDescent="0.15">
      <c r="A23077" s="3"/>
      <c r="B23077" s="3"/>
      <c r="J23077" s="3"/>
      <c r="K23077" s="5"/>
      <c r="L23077" s="8"/>
      <c r="N23077" s="5"/>
      <c r="O23077" s="10"/>
      <c r="P23077" s="8"/>
    </row>
    <row r="23078" spans="1:16" s="2" customFormat="1" x14ac:dyDescent="0.15">
      <c r="A23078" s="3"/>
      <c r="B23078" s="3"/>
      <c r="J23078" s="3"/>
      <c r="K23078" s="5"/>
      <c r="L23078" s="8"/>
      <c r="N23078" s="5"/>
      <c r="O23078" s="10"/>
      <c r="P23078" s="8"/>
    </row>
    <row r="23079" spans="1:16" s="2" customFormat="1" x14ac:dyDescent="0.15">
      <c r="A23079" s="3"/>
      <c r="B23079" s="3"/>
      <c r="J23079" s="3"/>
      <c r="K23079" s="5"/>
      <c r="L23079" s="8"/>
      <c r="N23079" s="5"/>
      <c r="O23079" s="10"/>
      <c r="P23079" s="8"/>
    </row>
    <row r="23080" spans="1:16" s="2" customFormat="1" x14ac:dyDescent="0.15">
      <c r="A23080" s="3"/>
      <c r="B23080" s="3"/>
      <c r="J23080" s="3"/>
      <c r="K23080" s="5"/>
      <c r="L23080" s="8"/>
      <c r="N23080" s="5"/>
      <c r="O23080" s="10"/>
      <c r="P23080" s="8"/>
    </row>
    <row r="23081" spans="1:16" s="2" customFormat="1" x14ac:dyDescent="0.15">
      <c r="A23081" s="3"/>
      <c r="B23081" s="3"/>
      <c r="J23081" s="3"/>
      <c r="K23081" s="5"/>
      <c r="L23081" s="8"/>
      <c r="N23081" s="5"/>
      <c r="O23081" s="10"/>
      <c r="P23081" s="8"/>
    </row>
    <row r="23082" spans="1:16" s="2" customFormat="1" x14ac:dyDescent="0.15">
      <c r="A23082" s="3"/>
      <c r="B23082" s="3"/>
      <c r="J23082" s="3"/>
      <c r="K23082" s="5"/>
      <c r="L23082" s="8"/>
      <c r="N23082" s="5"/>
      <c r="O23082" s="10"/>
      <c r="P23082" s="8"/>
    </row>
    <row r="23083" spans="1:16" s="2" customFormat="1" x14ac:dyDescent="0.15">
      <c r="A23083" s="3"/>
      <c r="B23083" s="3"/>
      <c r="J23083" s="3"/>
      <c r="K23083" s="5"/>
      <c r="L23083" s="8"/>
      <c r="N23083" s="5"/>
      <c r="O23083" s="10"/>
      <c r="P23083" s="8"/>
    </row>
    <row r="23084" spans="1:16" s="2" customFormat="1" x14ac:dyDescent="0.15">
      <c r="A23084" s="3"/>
      <c r="B23084" s="3"/>
      <c r="J23084" s="3"/>
      <c r="K23084" s="5"/>
      <c r="L23084" s="8"/>
      <c r="N23084" s="5"/>
      <c r="O23084" s="10"/>
      <c r="P23084" s="8"/>
    </row>
    <row r="23085" spans="1:16" s="2" customFormat="1" x14ac:dyDescent="0.15">
      <c r="A23085" s="3"/>
      <c r="B23085" s="3"/>
      <c r="J23085" s="3"/>
      <c r="K23085" s="5"/>
      <c r="L23085" s="8"/>
      <c r="N23085" s="5"/>
      <c r="O23085" s="10"/>
      <c r="P23085" s="8"/>
    </row>
    <row r="23086" spans="1:16" s="2" customFormat="1" x14ac:dyDescent="0.15">
      <c r="A23086" s="3"/>
      <c r="B23086" s="3"/>
      <c r="J23086" s="3"/>
      <c r="K23086" s="5"/>
      <c r="L23086" s="8"/>
      <c r="N23086" s="5"/>
      <c r="O23086" s="10"/>
      <c r="P23086" s="8"/>
    </row>
    <row r="23087" spans="1:16" s="2" customFormat="1" x14ac:dyDescent="0.15">
      <c r="A23087" s="3"/>
      <c r="B23087" s="3"/>
      <c r="J23087" s="3"/>
      <c r="K23087" s="5"/>
      <c r="L23087" s="8"/>
      <c r="N23087" s="5"/>
      <c r="O23087" s="10"/>
      <c r="P23087" s="8"/>
    </row>
    <row r="23088" spans="1:16" s="2" customFormat="1" x14ac:dyDescent="0.15">
      <c r="A23088" s="3"/>
      <c r="B23088" s="3"/>
      <c r="J23088" s="3"/>
      <c r="K23088" s="5"/>
      <c r="L23088" s="8"/>
      <c r="N23088" s="5"/>
      <c r="O23088" s="10"/>
      <c r="P23088" s="8"/>
    </row>
    <row r="23089" spans="1:16" s="2" customFormat="1" x14ac:dyDescent="0.15">
      <c r="A23089" s="3"/>
      <c r="B23089" s="3"/>
      <c r="J23089" s="3"/>
      <c r="K23089" s="5"/>
      <c r="L23089" s="8"/>
      <c r="N23089" s="5"/>
      <c r="O23089" s="10"/>
      <c r="P23089" s="8"/>
    </row>
    <row r="23090" spans="1:16" s="2" customFormat="1" x14ac:dyDescent="0.15">
      <c r="A23090" s="3"/>
      <c r="B23090" s="3"/>
      <c r="J23090" s="3"/>
      <c r="K23090" s="5"/>
      <c r="L23090" s="8"/>
      <c r="N23090" s="5"/>
      <c r="O23090" s="10"/>
      <c r="P23090" s="8"/>
    </row>
    <row r="23091" spans="1:16" s="2" customFormat="1" x14ac:dyDescent="0.15">
      <c r="A23091" s="3"/>
      <c r="B23091" s="3"/>
      <c r="J23091" s="3"/>
      <c r="K23091" s="5"/>
      <c r="L23091" s="8"/>
      <c r="N23091" s="5"/>
      <c r="O23091" s="10"/>
      <c r="P23091" s="8"/>
    </row>
    <row r="23092" spans="1:16" s="2" customFormat="1" x14ac:dyDescent="0.15">
      <c r="A23092" s="3"/>
      <c r="B23092" s="3"/>
      <c r="J23092" s="3"/>
      <c r="K23092" s="5"/>
      <c r="L23092" s="8"/>
      <c r="N23092" s="5"/>
      <c r="O23092" s="10"/>
      <c r="P23092" s="8"/>
    </row>
    <row r="23093" spans="1:16" s="2" customFormat="1" x14ac:dyDescent="0.15">
      <c r="A23093" s="3"/>
      <c r="B23093" s="3"/>
      <c r="J23093" s="3"/>
      <c r="K23093" s="5"/>
      <c r="L23093" s="8"/>
      <c r="N23093" s="5"/>
      <c r="O23093" s="10"/>
      <c r="P23093" s="8"/>
    </row>
    <row r="23094" spans="1:16" s="2" customFormat="1" x14ac:dyDescent="0.15">
      <c r="A23094" s="3"/>
      <c r="B23094" s="3"/>
      <c r="J23094" s="3"/>
      <c r="K23094" s="5"/>
      <c r="L23094" s="8"/>
      <c r="N23094" s="5"/>
      <c r="O23094" s="10"/>
      <c r="P23094" s="8"/>
    </row>
    <row r="23095" spans="1:16" s="2" customFormat="1" x14ac:dyDescent="0.15">
      <c r="A23095" s="3"/>
      <c r="B23095" s="3"/>
      <c r="J23095" s="3"/>
      <c r="K23095" s="5"/>
      <c r="L23095" s="8"/>
      <c r="N23095" s="5"/>
      <c r="O23095" s="10"/>
      <c r="P23095" s="8"/>
    </row>
    <row r="23096" spans="1:16" s="2" customFormat="1" x14ac:dyDescent="0.15">
      <c r="A23096" s="3"/>
      <c r="B23096" s="3"/>
      <c r="J23096" s="3"/>
      <c r="K23096" s="5"/>
      <c r="L23096" s="8"/>
      <c r="N23096" s="5"/>
      <c r="O23096" s="10"/>
      <c r="P23096" s="8"/>
    </row>
    <row r="23097" spans="1:16" s="2" customFormat="1" x14ac:dyDescent="0.15">
      <c r="A23097" s="3"/>
      <c r="B23097" s="3"/>
      <c r="J23097" s="3"/>
      <c r="K23097" s="5"/>
      <c r="L23097" s="8"/>
      <c r="N23097" s="5"/>
      <c r="O23097" s="10"/>
      <c r="P23097" s="8"/>
    </row>
    <row r="23098" spans="1:16" s="2" customFormat="1" x14ac:dyDescent="0.15">
      <c r="A23098" s="3"/>
      <c r="B23098" s="3"/>
      <c r="J23098" s="3"/>
      <c r="K23098" s="5"/>
      <c r="L23098" s="8"/>
      <c r="N23098" s="5"/>
      <c r="O23098" s="10"/>
      <c r="P23098" s="8"/>
    </row>
    <row r="23099" spans="1:16" s="2" customFormat="1" x14ac:dyDescent="0.15">
      <c r="A23099" s="3"/>
      <c r="B23099" s="3"/>
      <c r="J23099" s="3"/>
      <c r="K23099" s="5"/>
      <c r="L23099" s="8"/>
      <c r="N23099" s="5"/>
      <c r="O23099" s="10"/>
      <c r="P23099" s="8"/>
    </row>
    <row r="23100" spans="1:16" s="2" customFormat="1" x14ac:dyDescent="0.15">
      <c r="A23100" s="3"/>
      <c r="B23100" s="3"/>
      <c r="J23100" s="3"/>
      <c r="K23100" s="5"/>
      <c r="L23100" s="8"/>
      <c r="N23100" s="5"/>
      <c r="O23100" s="10"/>
      <c r="P23100" s="8"/>
    </row>
    <row r="23101" spans="1:16" s="2" customFormat="1" x14ac:dyDescent="0.15">
      <c r="A23101" s="3"/>
      <c r="B23101" s="3"/>
      <c r="J23101" s="3"/>
      <c r="K23101" s="5"/>
      <c r="L23101" s="8"/>
      <c r="N23101" s="5"/>
      <c r="O23101" s="10"/>
      <c r="P23101" s="8"/>
    </row>
    <row r="23102" spans="1:16" s="2" customFormat="1" x14ac:dyDescent="0.15">
      <c r="A23102" s="3"/>
      <c r="B23102" s="3"/>
      <c r="J23102" s="3"/>
      <c r="K23102" s="5"/>
      <c r="L23102" s="8"/>
      <c r="N23102" s="5"/>
      <c r="O23102" s="10"/>
      <c r="P23102" s="8"/>
    </row>
    <row r="23103" spans="1:16" s="2" customFormat="1" x14ac:dyDescent="0.15">
      <c r="A23103" s="3"/>
      <c r="B23103" s="3"/>
      <c r="J23103" s="3"/>
      <c r="K23103" s="5"/>
      <c r="L23103" s="8"/>
      <c r="N23103" s="5"/>
      <c r="O23103" s="10"/>
      <c r="P23103" s="8"/>
    </row>
    <row r="23104" spans="1:16" s="2" customFormat="1" x14ac:dyDescent="0.15">
      <c r="A23104" s="3"/>
      <c r="B23104" s="3"/>
      <c r="J23104" s="3"/>
      <c r="K23104" s="5"/>
      <c r="L23104" s="8"/>
      <c r="N23104" s="5"/>
      <c r="O23104" s="10"/>
      <c r="P23104" s="8"/>
    </row>
    <row r="23105" spans="1:16" s="2" customFormat="1" x14ac:dyDescent="0.15">
      <c r="A23105" s="3"/>
      <c r="B23105" s="3"/>
      <c r="J23105" s="3"/>
      <c r="K23105" s="5"/>
      <c r="L23105" s="8"/>
      <c r="N23105" s="5"/>
      <c r="O23105" s="10"/>
      <c r="P23105" s="8"/>
    </row>
    <row r="23106" spans="1:16" s="2" customFormat="1" x14ac:dyDescent="0.15">
      <c r="A23106" s="3"/>
      <c r="B23106" s="3"/>
      <c r="J23106" s="3"/>
      <c r="K23106" s="5"/>
      <c r="L23106" s="8"/>
      <c r="N23106" s="5"/>
      <c r="O23106" s="10"/>
      <c r="P23106" s="8"/>
    </row>
    <row r="23107" spans="1:16" s="2" customFormat="1" x14ac:dyDescent="0.15">
      <c r="A23107" s="3"/>
      <c r="B23107" s="3"/>
      <c r="J23107" s="3"/>
      <c r="K23107" s="5"/>
      <c r="L23107" s="8"/>
      <c r="N23107" s="5"/>
      <c r="O23107" s="10"/>
      <c r="P23107" s="8"/>
    </row>
    <row r="23108" spans="1:16" s="2" customFormat="1" x14ac:dyDescent="0.15">
      <c r="A23108" s="3"/>
      <c r="B23108" s="3"/>
      <c r="J23108" s="3"/>
      <c r="K23108" s="5"/>
      <c r="L23108" s="8"/>
      <c r="N23108" s="5"/>
      <c r="O23108" s="10"/>
      <c r="P23108" s="8"/>
    </row>
    <row r="23109" spans="1:16" s="2" customFormat="1" x14ac:dyDescent="0.15">
      <c r="A23109" s="3"/>
      <c r="B23109" s="3"/>
      <c r="J23109" s="3"/>
      <c r="K23109" s="5"/>
      <c r="L23109" s="8"/>
      <c r="N23109" s="5"/>
      <c r="O23109" s="10"/>
      <c r="P23109" s="8"/>
    </row>
    <row r="23110" spans="1:16" s="2" customFormat="1" x14ac:dyDescent="0.15">
      <c r="A23110" s="3"/>
      <c r="B23110" s="3"/>
      <c r="J23110" s="3"/>
      <c r="K23110" s="5"/>
      <c r="L23110" s="8"/>
      <c r="N23110" s="5"/>
      <c r="O23110" s="10"/>
      <c r="P23110" s="8"/>
    </row>
    <row r="23111" spans="1:16" s="2" customFormat="1" x14ac:dyDescent="0.15">
      <c r="A23111" s="3"/>
      <c r="B23111" s="3"/>
      <c r="J23111" s="3"/>
      <c r="K23111" s="5"/>
      <c r="L23111" s="8"/>
      <c r="N23111" s="5"/>
      <c r="O23111" s="10"/>
      <c r="P23111" s="8"/>
    </row>
    <row r="23112" spans="1:16" s="2" customFormat="1" x14ac:dyDescent="0.15">
      <c r="A23112" s="3"/>
      <c r="B23112" s="3"/>
      <c r="J23112" s="3"/>
      <c r="K23112" s="5"/>
      <c r="L23112" s="8"/>
      <c r="N23112" s="5"/>
      <c r="O23112" s="10"/>
      <c r="P23112" s="8"/>
    </row>
    <row r="23113" spans="1:16" s="2" customFormat="1" x14ac:dyDescent="0.15">
      <c r="A23113" s="3"/>
      <c r="B23113" s="3"/>
      <c r="J23113" s="3"/>
      <c r="K23113" s="5"/>
      <c r="L23113" s="8"/>
      <c r="N23113" s="5"/>
      <c r="O23113" s="10"/>
      <c r="P23113" s="8"/>
    </row>
    <row r="23114" spans="1:16" s="2" customFormat="1" x14ac:dyDescent="0.15">
      <c r="A23114" s="3"/>
      <c r="B23114" s="3"/>
      <c r="J23114" s="3"/>
      <c r="K23114" s="5"/>
      <c r="L23114" s="8"/>
      <c r="N23114" s="5"/>
      <c r="O23114" s="10"/>
      <c r="P23114" s="8"/>
    </row>
    <row r="23115" spans="1:16" s="2" customFormat="1" x14ac:dyDescent="0.15">
      <c r="A23115" s="3"/>
      <c r="B23115" s="3"/>
      <c r="J23115" s="3"/>
      <c r="K23115" s="5"/>
      <c r="L23115" s="8"/>
      <c r="N23115" s="5"/>
      <c r="O23115" s="10"/>
      <c r="P23115" s="8"/>
    </row>
    <row r="23116" spans="1:16" s="2" customFormat="1" x14ac:dyDescent="0.15">
      <c r="A23116" s="3"/>
      <c r="B23116" s="3"/>
      <c r="J23116" s="3"/>
      <c r="K23116" s="5"/>
      <c r="L23116" s="8"/>
      <c r="N23116" s="5"/>
      <c r="O23116" s="10"/>
      <c r="P23116" s="8"/>
    </row>
    <row r="23117" spans="1:16" s="2" customFormat="1" x14ac:dyDescent="0.15">
      <c r="A23117" s="3"/>
      <c r="B23117" s="3"/>
      <c r="J23117" s="3"/>
      <c r="K23117" s="5"/>
      <c r="L23117" s="8"/>
      <c r="N23117" s="5"/>
      <c r="O23117" s="10"/>
      <c r="P23117" s="8"/>
    </row>
    <row r="23118" spans="1:16" s="2" customFormat="1" x14ac:dyDescent="0.15">
      <c r="A23118" s="3"/>
      <c r="B23118" s="3"/>
      <c r="J23118" s="3"/>
      <c r="K23118" s="5"/>
      <c r="L23118" s="8"/>
      <c r="N23118" s="5"/>
      <c r="O23118" s="10"/>
      <c r="P23118" s="8"/>
    </row>
    <row r="23119" spans="1:16" s="2" customFormat="1" x14ac:dyDescent="0.15">
      <c r="A23119" s="3"/>
      <c r="B23119" s="3"/>
      <c r="J23119" s="3"/>
      <c r="K23119" s="5"/>
      <c r="L23119" s="8"/>
      <c r="N23119" s="5"/>
      <c r="O23119" s="10"/>
      <c r="P23119" s="8"/>
    </row>
    <row r="23120" spans="1:16" s="2" customFormat="1" x14ac:dyDescent="0.15">
      <c r="A23120" s="3"/>
      <c r="B23120" s="3"/>
      <c r="J23120" s="3"/>
      <c r="K23120" s="5"/>
      <c r="L23120" s="8"/>
      <c r="N23120" s="5"/>
      <c r="O23120" s="10"/>
      <c r="P23120" s="8"/>
    </row>
    <row r="23121" spans="1:16" s="2" customFormat="1" x14ac:dyDescent="0.15">
      <c r="A23121" s="3"/>
      <c r="B23121" s="3"/>
      <c r="J23121" s="3"/>
      <c r="K23121" s="5"/>
      <c r="L23121" s="8"/>
      <c r="N23121" s="5"/>
      <c r="O23121" s="10"/>
      <c r="P23121" s="8"/>
    </row>
    <row r="23122" spans="1:16" s="2" customFormat="1" x14ac:dyDescent="0.15">
      <c r="A23122" s="3"/>
      <c r="B23122" s="3"/>
      <c r="J23122" s="3"/>
      <c r="K23122" s="5"/>
      <c r="L23122" s="8"/>
      <c r="N23122" s="5"/>
      <c r="O23122" s="10"/>
      <c r="P23122" s="8"/>
    </row>
    <row r="23123" spans="1:16" s="2" customFormat="1" x14ac:dyDescent="0.15">
      <c r="A23123" s="3"/>
      <c r="B23123" s="3"/>
      <c r="J23123" s="3"/>
      <c r="K23123" s="5"/>
      <c r="L23123" s="8"/>
      <c r="N23123" s="5"/>
      <c r="O23123" s="10"/>
      <c r="P23123" s="8"/>
    </row>
    <row r="23124" spans="1:16" s="2" customFormat="1" x14ac:dyDescent="0.15">
      <c r="A23124" s="3"/>
      <c r="B23124" s="3"/>
      <c r="J23124" s="3"/>
      <c r="K23124" s="5"/>
      <c r="L23124" s="8"/>
      <c r="N23124" s="5"/>
      <c r="O23124" s="10"/>
      <c r="P23124" s="8"/>
    </row>
    <row r="23125" spans="1:16" s="2" customFormat="1" x14ac:dyDescent="0.15">
      <c r="A23125" s="3"/>
      <c r="B23125" s="3"/>
      <c r="J23125" s="3"/>
      <c r="K23125" s="5"/>
      <c r="L23125" s="8"/>
      <c r="N23125" s="5"/>
      <c r="O23125" s="10"/>
      <c r="P23125" s="8"/>
    </row>
    <row r="23126" spans="1:16" s="2" customFormat="1" x14ac:dyDescent="0.15">
      <c r="A23126" s="3"/>
      <c r="B23126" s="3"/>
      <c r="J23126" s="3"/>
      <c r="K23126" s="5"/>
      <c r="L23126" s="8"/>
      <c r="N23126" s="5"/>
      <c r="O23126" s="10"/>
      <c r="P23126" s="8"/>
    </row>
    <row r="23127" spans="1:16" s="2" customFormat="1" x14ac:dyDescent="0.15">
      <c r="A23127" s="3"/>
      <c r="B23127" s="3"/>
      <c r="J23127" s="3"/>
      <c r="K23127" s="5"/>
      <c r="L23127" s="8"/>
      <c r="N23127" s="5"/>
      <c r="O23127" s="10"/>
      <c r="P23127" s="8"/>
    </row>
    <row r="23128" spans="1:16" s="2" customFormat="1" x14ac:dyDescent="0.15">
      <c r="A23128" s="3"/>
      <c r="B23128" s="3"/>
      <c r="J23128" s="3"/>
      <c r="K23128" s="5"/>
      <c r="L23128" s="8"/>
      <c r="N23128" s="5"/>
      <c r="O23128" s="10"/>
      <c r="P23128" s="8"/>
    </row>
    <row r="23129" spans="1:16" s="2" customFormat="1" x14ac:dyDescent="0.15">
      <c r="A23129" s="3"/>
      <c r="B23129" s="3"/>
      <c r="J23129" s="3"/>
      <c r="K23129" s="5"/>
      <c r="L23129" s="8"/>
      <c r="N23129" s="5"/>
      <c r="O23129" s="10"/>
      <c r="P23129" s="8"/>
    </row>
    <row r="23130" spans="1:16" s="2" customFormat="1" x14ac:dyDescent="0.15">
      <c r="A23130" s="3"/>
      <c r="B23130" s="3"/>
      <c r="J23130" s="3"/>
      <c r="K23130" s="5"/>
      <c r="L23130" s="8"/>
      <c r="N23130" s="5"/>
      <c r="O23130" s="10"/>
      <c r="P23130" s="8"/>
    </row>
    <row r="23131" spans="1:16" s="2" customFormat="1" x14ac:dyDescent="0.15">
      <c r="A23131" s="3"/>
      <c r="B23131" s="3"/>
      <c r="J23131" s="3"/>
      <c r="K23131" s="5"/>
      <c r="L23131" s="8"/>
      <c r="N23131" s="5"/>
      <c r="O23131" s="10"/>
      <c r="P23131" s="8"/>
    </row>
    <row r="23132" spans="1:16" s="2" customFormat="1" x14ac:dyDescent="0.15">
      <c r="A23132" s="3"/>
      <c r="B23132" s="3"/>
      <c r="J23132" s="3"/>
      <c r="K23132" s="5"/>
      <c r="L23132" s="8"/>
      <c r="N23132" s="5"/>
      <c r="O23132" s="10"/>
      <c r="P23132" s="8"/>
    </row>
    <row r="23133" spans="1:16" s="2" customFormat="1" x14ac:dyDescent="0.15">
      <c r="A23133" s="3"/>
      <c r="B23133" s="3"/>
      <c r="J23133" s="3"/>
      <c r="K23133" s="5"/>
      <c r="L23133" s="8"/>
      <c r="N23133" s="5"/>
      <c r="O23133" s="10"/>
      <c r="P23133" s="8"/>
    </row>
    <row r="23134" spans="1:16" s="2" customFormat="1" x14ac:dyDescent="0.15">
      <c r="A23134" s="3"/>
      <c r="B23134" s="3"/>
      <c r="J23134" s="3"/>
      <c r="K23134" s="5"/>
      <c r="L23134" s="8"/>
      <c r="N23134" s="5"/>
      <c r="O23134" s="10"/>
      <c r="P23134" s="8"/>
    </row>
    <row r="23135" spans="1:16" s="2" customFormat="1" x14ac:dyDescent="0.15">
      <c r="A23135" s="3"/>
      <c r="B23135" s="3"/>
      <c r="J23135" s="3"/>
      <c r="K23135" s="5"/>
      <c r="L23135" s="8"/>
      <c r="N23135" s="5"/>
      <c r="O23135" s="10"/>
      <c r="P23135" s="8"/>
    </row>
    <row r="23136" spans="1:16" s="2" customFormat="1" x14ac:dyDescent="0.15">
      <c r="A23136" s="3"/>
      <c r="B23136" s="3"/>
      <c r="J23136" s="3"/>
      <c r="K23136" s="5"/>
      <c r="L23136" s="8"/>
      <c r="N23136" s="5"/>
      <c r="O23136" s="10"/>
      <c r="P23136" s="8"/>
    </row>
    <row r="23137" spans="1:16" s="2" customFormat="1" x14ac:dyDescent="0.15">
      <c r="A23137" s="3"/>
      <c r="B23137" s="3"/>
      <c r="J23137" s="3"/>
      <c r="K23137" s="5"/>
      <c r="L23137" s="8"/>
      <c r="N23137" s="5"/>
      <c r="O23137" s="10"/>
      <c r="P23137" s="8"/>
    </row>
    <row r="23138" spans="1:16" s="2" customFormat="1" x14ac:dyDescent="0.15">
      <c r="A23138" s="3"/>
      <c r="B23138" s="3"/>
      <c r="J23138" s="3"/>
      <c r="K23138" s="5"/>
      <c r="L23138" s="8"/>
      <c r="N23138" s="5"/>
      <c r="O23138" s="10"/>
      <c r="P23138" s="8"/>
    </row>
    <row r="23139" spans="1:16" s="2" customFormat="1" x14ac:dyDescent="0.15">
      <c r="A23139" s="3"/>
      <c r="B23139" s="3"/>
      <c r="J23139" s="3"/>
      <c r="K23139" s="5"/>
      <c r="L23139" s="8"/>
      <c r="N23139" s="5"/>
      <c r="O23139" s="10"/>
      <c r="P23139" s="8"/>
    </row>
    <row r="23140" spans="1:16" s="2" customFormat="1" x14ac:dyDescent="0.15">
      <c r="A23140" s="3"/>
      <c r="B23140" s="3"/>
      <c r="J23140" s="3"/>
      <c r="K23140" s="5"/>
      <c r="L23140" s="8"/>
      <c r="N23140" s="5"/>
      <c r="O23140" s="10"/>
      <c r="P23140" s="8"/>
    </row>
    <row r="23141" spans="1:16" s="2" customFormat="1" x14ac:dyDescent="0.15">
      <c r="A23141" s="3"/>
      <c r="B23141" s="3"/>
      <c r="J23141" s="3"/>
      <c r="K23141" s="5"/>
      <c r="L23141" s="8"/>
      <c r="N23141" s="5"/>
      <c r="O23141" s="10"/>
      <c r="P23141" s="8"/>
    </row>
    <row r="23142" spans="1:16" s="2" customFormat="1" x14ac:dyDescent="0.15">
      <c r="A23142" s="3"/>
      <c r="B23142" s="3"/>
      <c r="J23142" s="3"/>
      <c r="K23142" s="5"/>
      <c r="L23142" s="8"/>
      <c r="N23142" s="5"/>
      <c r="O23142" s="10"/>
      <c r="P23142" s="8"/>
    </row>
    <row r="23143" spans="1:16" s="2" customFormat="1" x14ac:dyDescent="0.15">
      <c r="A23143" s="3"/>
      <c r="B23143" s="3"/>
      <c r="J23143" s="3"/>
      <c r="K23143" s="5"/>
      <c r="L23143" s="8"/>
      <c r="N23143" s="5"/>
      <c r="O23143" s="10"/>
      <c r="P23143" s="8"/>
    </row>
    <row r="23144" spans="1:16" s="2" customFormat="1" x14ac:dyDescent="0.15">
      <c r="A23144" s="3"/>
      <c r="B23144" s="3"/>
      <c r="J23144" s="3"/>
      <c r="K23144" s="5"/>
      <c r="L23144" s="8"/>
      <c r="N23144" s="5"/>
      <c r="O23144" s="10"/>
      <c r="P23144" s="8"/>
    </row>
    <row r="23145" spans="1:16" s="2" customFormat="1" x14ac:dyDescent="0.15">
      <c r="A23145" s="3"/>
      <c r="B23145" s="3"/>
      <c r="J23145" s="3"/>
      <c r="K23145" s="5"/>
      <c r="L23145" s="8"/>
      <c r="N23145" s="5"/>
      <c r="O23145" s="10"/>
      <c r="P23145" s="8"/>
    </row>
    <row r="23146" spans="1:16" s="2" customFormat="1" x14ac:dyDescent="0.15">
      <c r="A23146" s="3"/>
      <c r="B23146" s="3"/>
      <c r="J23146" s="3"/>
      <c r="K23146" s="5"/>
      <c r="L23146" s="8"/>
      <c r="N23146" s="5"/>
      <c r="O23146" s="10"/>
      <c r="P23146" s="8"/>
    </row>
    <row r="23147" spans="1:16" s="2" customFormat="1" x14ac:dyDescent="0.15">
      <c r="A23147" s="3"/>
      <c r="B23147" s="3"/>
      <c r="J23147" s="3"/>
      <c r="K23147" s="5"/>
      <c r="L23147" s="8"/>
      <c r="N23147" s="5"/>
      <c r="O23147" s="10"/>
      <c r="P23147" s="8"/>
    </row>
    <row r="23148" spans="1:16" s="2" customFormat="1" x14ac:dyDescent="0.15">
      <c r="A23148" s="3"/>
      <c r="B23148" s="3"/>
      <c r="J23148" s="3"/>
      <c r="K23148" s="5"/>
      <c r="L23148" s="8"/>
      <c r="N23148" s="5"/>
      <c r="O23148" s="10"/>
      <c r="P23148" s="8"/>
    </row>
    <row r="23149" spans="1:16" s="2" customFormat="1" x14ac:dyDescent="0.15">
      <c r="A23149" s="3"/>
      <c r="B23149" s="3"/>
      <c r="J23149" s="3"/>
      <c r="K23149" s="5"/>
      <c r="L23149" s="8"/>
      <c r="N23149" s="5"/>
      <c r="O23149" s="10"/>
      <c r="P23149" s="8"/>
    </row>
    <row r="23150" spans="1:16" s="2" customFormat="1" x14ac:dyDescent="0.15">
      <c r="A23150" s="3"/>
      <c r="B23150" s="3"/>
      <c r="J23150" s="3"/>
      <c r="K23150" s="5"/>
      <c r="L23150" s="8"/>
      <c r="N23150" s="5"/>
      <c r="O23150" s="10"/>
      <c r="P23150" s="8"/>
    </row>
    <row r="23151" spans="1:16" s="2" customFormat="1" x14ac:dyDescent="0.15">
      <c r="A23151" s="3"/>
      <c r="B23151" s="3"/>
      <c r="J23151" s="3"/>
      <c r="K23151" s="5"/>
      <c r="L23151" s="8"/>
      <c r="N23151" s="5"/>
      <c r="O23151" s="10"/>
      <c r="P23151" s="8"/>
    </row>
    <row r="23152" spans="1:16" s="2" customFormat="1" x14ac:dyDescent="0.15">
      <c r="A23152" s="3"/>
      <c r="B23152" s="3"/>
      <c r="J23152" s="3"/>
      <c r="K23152" s="5"/>
      <c r="L23152" s="8"/>
      <c r="N23152" s="5"/>
      <c r="O23152" s="10"/>
      <c r="P23152" s="8"/>
    </row>
    <row r="23153" spans="1:16" s="2" customFormat="1" x14ac:dyDescent="0.15">
      <c r="A23153" s="3"/>
      <c r="B23153" s="3"/>
      <c r="J23153" s="3"/>
      <c r="K23153" s="5"/>
      <c r="L23153" s="8"/>
      <c r="N23153" s="5"/>
      <c r="O23153" s="10"/>
      <c r="P23153" s="8"/>
    </row>
    <row r="23154" spans="1:16" s="2" customFormat="1" x14ac:dyDescent="0.15">
      <c r="A23154" s="3"/>
      <c r="B23154" s="3"/>
      <c r="J23154" s="3"/>
      <c r="K23154" s="5"/>
      <c r="L23154" s="8"/>
      <c r="N23154" s="5"/>
      <c r="O23154" s="10"/>
      <c r="P23154" s="8"/>
    </row>
    <row r="23155" spans="1:16" s="2" customFormat="1" x14ac:dyDescent="0.15">
      <c r="A23155" s="3"/>
      <c r="B23155" s="3"/>
      <c r="J23155" s="3"/>
      <c r="K23155" s="5"/>
      <c r="L23155" s="8"/>
      <c r="N23155" s="5"/>
      <c r="O23155" s="10"/>
      <c r="P23155" s="8"/>
    </row>
    <row r="23156" spans="1:16" s="2" customFormat="1" x14ac:dyDescent="0.15">
      <c r="A23156" s="3"/>
      <c r="B23156" s="3"/>
      <c r="J23156" s="3"/>
      <c r="K23156" s="5"/>
      <c r="L23156" s="8"/>
      <c r="N23156" s="5"/>
      <c r="O23156" s="10"/>
      <c r="P23156" s="8"/>
    </row>
    <row r="23157" spans="1:16" s="2" customFormat="1" x14ac:dyDescent="0.15">
      <c r="A23157" s="3"/>
      <c r="B23157" s="3"/>
      <c r="J23157" s="3"/>
      <c r="K23157" s="5"/>
      <c r="L23157" s="8"/>
      <c r="N23157" s="5"/>
      <c r="O23157" s="10"/>
      <c r="P23157" s="8"/>
    </row>
    <row r="23158" spans="1:16" s="2" customFormat="1" x14ac:dyDescent="0.15">
      <c r="A23158" s="3"/>
      <c r="B23158" s="3"/>
      <c r="J23158" s="3"/>
      <c r="K23158" s="5"/>
      <c r="L23158" s="8"/>
      <c r="N23158" s="5"/>
      <c r="O23158" s="10"/>
      <c r="P23158" s="8"/>
    </row>
    <row r="23159" spans="1:16" s="2" customFormat="1" x14ac:dyDescent="0.15">
      <c r="A23159" s="3"/>
      <c r="B23159" s="3"/>
      <c r="J23159" s="3"/>
      <c r="K23159" s="5"/>
      <c r="L23159" s="8"/>
      <c r="N23159" s="5"/>
      <c r="O23159" s="10"/>
      <c r="P23159" s="8"/>
    </row>
    <row r="23160" spans="1:16" s="2" customFormat="1" x14ac:dyDescent="0.15">
      <c r="A23160" s="3"/>
      <c r="B23160" s="3"/>
      <c r="J23160" s="3"/>
      <c r="K23160" s="5"/>
      <c r="L23160" s="8"/>
      <c r="N23160" s="5"/>
      <c r="O23160" s="10"/>
      <c r="P23160" s="8"/>
    </row>
    <row r="23161" spans="1:16" s="2" customFormat="1" x14ac:dyDescent="0.15">
      <c r="A23161" s="3"/>
      <c r="B23161" s="3"/>
      <c r="J23161" s="3"/>
      <c r="K23161" s="5"/>
      <c r="L23161" s="8"/>
      <c r="N23161" s="5"/>
      <c r="O23161" s="10"/>
      <c r="P23161" s="8"/>
    </row>
    <row r="23162" spans="1:16" s="2" customFormat="1" x14ac:dyDescent="0.15">
      <c r="A23162" s="3"/>
      <c r="B23162" s="3"/>
      <c r="J23162" s="3"/>
      <c r="K23162" s="5"/>
      <c r="L23162" s="8"/>
      <c r="N23162" s="5"/>
      <c r="O23162" s="10"/>
      <c r="P23162" s="8"/>
    </row>
    <row r="23163" spans="1:16" s="2" customFormat="1" x14ac:dyDescent="0.15">
      <c r="A23163" s="3"/>
      <c r="B23163" s="3"/>
      <c r="J23163" s="3"/>
      <c r="K23163" s="5"/>
      <c r="L23163" s="8"/>
      <c r="N23163" s="5"/>
      <c r="O23163" s="10"/>
      <c r="P23163" s="8"/>
    </row>
    <row r="23164" spans="1:16" s="2" customFormat="1" x14ac:dyDescent="0.15">
      <c r="A23164" s="3"/>
      <c r="B23164" s="3"/>
      <c r="J23164" s="3"/>
      <c r="K23164" s="5"/>
      <c r="L23164" s="8"/>
      <c r="N23164" s="5"/>
      <c r="O23164" s="10"/>
      <c r="P23164" s="8"/>
    </row>
    <row r="23165" spans="1:16" s="2" customFormat="1" x14ac:dyDescent="0.15">
      <c r="A23165" s="3"/>
      <c r="B23165" s="3"/>
      <c r="J23165" s="3"/>
      <c r="K23165" s="5"/>
      <c r="L23165" s="8"/>
      <c r="N23165" s="5"/>
      <c r="O23165" s="10"/>
      <c r="P23165" s="8"/>
    </row>
    <row r="23166" spans="1:16" s="2" customFormat="1" x14ac:dyDescent="0.15">
      <c r="A23166" s="3"/>
      <c r="B23166" s="3"/>
      <c r="J23166" s="3"/>
      <c r="K23166" s="5"/>
      <c r="L23166" s="8"/>
      <c r="N23166" s="5"/>
      <c r="O23166" s="10"/>
      <c r="P23166" s="8"/>
    </row>
    <row r="23167" spans="1:16" s="2" customFormat="1" x14ac:dyDescent="0.15">
      <c r="A23167" s="3"/>
      <c r="B23167" s="3"/>
      <c r="J23167" s="3"/>
      <c r="K23167" s="5"/>
      <c r="L23167" s="8"/>
      <c r="N23167" s="5"/>
      <c r="O23167" s="10"/>
      <c r="P23167" s="8"/>
    </row>
    <row r="23168" spans="1:16" s="2" customFormat="1" x14ac:dyDescent="0.15">
      <c r="A23168" s="3"/>
      <c r="B23168" s="3"/>
      <c r="J23168" s="3"/>
      <c r="K23168" s="5"/>
      <c r="L23168" s="8"/>
      <c r="N23168" s="5"/>
      <c r="O23168" s="10"/>
      <c r="P23168" s="8"/>
    </row>
    <row r="23169" spans="1:16" s="2" customFormat="1" x14ac:dyDescent="0.15">
      <c r="A23169" s="3"/>
      <c r="B23169" s="3"/>
      <c r="J23169" s="3"/>
      <c r="K23169" s="5"/>
      <c r="L23169" s="8"/>
      <c r="N23169" s="5"/>
      <c r="O23169" s="10"/>
      <c r="P23169" s="8"/>
    </row>
    <row r="23170" spans="1:16" s="2" customFormat="1" x14ac:dyDescent="0.15">
      <c r="A23170" s="3"/>
      <c r="B23170" s="3"/>
      <c r="J23170" s="3"/>
      <c r="K23170" s="5"/>
      <c r="L23170" s="8"/>
      <c r="N23170" s="5"/>
      <c r="O23170" s="10"/>
      <c r="P23170" s="8"/>
    </row>
    <row r="23171" spans="1:16" s="2" customFormat="1" x14ac:dyDescent="0.15">
      <c r="A23171" s="3"/>
      <c r="B23171" s="3"/>
      <c r="J23171" s="3"/>
      <c r="K23171" s="5"/>
      <c r="L23171" s="8"/>
      <c r="N23171" s="5"/>
      <c r="O23171" s="10"/>
      <c r="P23171" s="8"/>
    </row>
    <row r="23172" spans="1:16" s="2" customFormat="1" x14ac:dyDescent="0.15">
      <c r="A23172" s="3"/>
      <c r="B23172" s="3"/>
      <c r="J23172" s="3"/>
      <c r="K23172" s="5"/>
      <c r="L23172" s="8"/>
      <c r="N23172" s="5"/>
      <c r="O23172" s="10"/>
      <c r="P23172" s="8"/>
    </row>
    <row r="23173" spans="1:16" s="2" customFormat="1" x14ac:dyDescent="0.15">
      <c r="A23173" s="3"/>
      <c r="B23173" s="3"/>
      <c r="J23173" s="3"/>
      <c r="K23173" s="5"/>
      <c r="L23173" s="8"/>
      <c r="N23173" s="5"/>
      <c r="O23173" s="10"/>
      <c r="P23173" s="8"/>
    </row>
    <row r="23174" spans="1:16" s="2" customFormat="1" x14ac:dyDescent="0.15">
      <c r="A23174" s="3"/>
      <c r="B23174" s="3"/>
      <c r="J23174" s="3"/>
      <c r="K23174" s="5"/>
      <c r="L23174" s="8"/>
      <c r="N23174" s="5"/>
      <c r="O23174" s="10"/>
      <c r="P23174" s="8"/>
    </row>
    <row r="23175" spans="1:16" s="2" customFormat="1" x14ac:dyDescent="0.15">
      <c r="A23175" s="3"/>
      <c r="B23175" s="3"/>
      <c r="J23175" s="3"/>
      <c r="K23175" s="5"/>
      <c r="L23175" s="8"/>
      <c r="N23175" s="5"/>
      <c r="O23175" s="10"/>
      <c r="P23175" s="8"/>
    </row>
    <row r="23176" spans="1:16" s="2" customFormat="1" x14ac:dyDescent="0.15">
      <c r="A23176" s="3"/>
      <c r="B23176" s="3"/>
      <c r="J23176" s="3"/>
      <c r="K23176" s="5"/>
      <c r="L23176" s="8"/>
      <c r="N23176" s="5"/>
      <c r="O23176" s="10"/>
      <c r="P23176" s="8"/>
    </row>
    <row r="23177" spans="1:16" s="2" customFormat="1" x14ac:dyDescent="0.15">
      <c r="A23177" s="3"/>
      <c r="B23177" s="3"/>
      <c r="J23177" s="3"/>
      <c r="K23177" s="5"/>
      <c r="L23177" s="8"/>
      <c r="N23177" s="5"/>
      <c r="O23177" s="10"/>
      <c r="P23177" s="8"/>
    </row>
    <row r="23178" spans="1:16" s="2" customFormat="1" x14ac:dyDescent="0.15">
      <c r="A23178" s="3"/>
      <c r="B23178" s="3"/>
      <c r="J23178" s="3"/>
      <c r="K23178" s="5"/>
      <c r="L23178" s="8"/>
      <c r="N23178" s="5"/>
      <c r="O23178" s="10"/>
      <c r="P23178" s="8"/>
    </row>
    <row r="23179" spans="1:16" s="2" customFormat="1" x14ac:dyDescent="0.15">
      <c r="A23179" s="3"/>
      <c r="B23179" s="3"/>
      <c r="J23179" s="3"/>
      <c r="K23179" s="5"/>
      <c r="L23179" s="8"/>
      <c r="N23179" s="5"/>
      <c r="O23179" s="10"/>
      <c r="P23179" s="8"/>
    </row>
    <row r="23180" spans="1:16" s="2" customFormat="1" x14ac:dyDescent="0.15">
      <c r="A23180" s="3"/>
      <c r="B23180" s="3"/>
      <c r="J23180" s="3"/>
      <c r="K23180" s="5"/>
      <c r="L23180" s="8"/>
      <c r="N23180" s="5"/>
      <c r="O23180" s="10"/>
      <c r="P23180" s="8"/>
    </row>
    <row r="23181" spans="1:16" s="2" customFormat="1" x14ac:dyDescent="0.15">
      <c r="A23181" s="3"/>
      <c r="B23181" s="3"/>
      <c r="J23181" s="3"/>
      <c r="K23181" s="5"/>
      <c r="L23181" s="8"/>
      <c r="N23181" s="5"/>
      <c r="O23181" s="10"/>
      <c r="P23181" s="8"/>
    </row>
    <row r="23182" spans="1:16" s="2" customFormat="1" x14ac:dyDescent="0.15">
      <c r="A23182" s="3"/>
      <c r="B23182" s="3"/>
      <c r="J23182" s="3"/>
      <c r="K23182" s="5"/>
      <c r="L23182" s="8"/>
      <c r="N23182" s="5"/>
      <c r="O23182" s="10"/>
      <c r="P23182" s="8"/>
    </row>
    <row r="23183" spans="1:16" s="2" customFormat="1" x14ac:dyDescent="0.15">
      <c r="A23183" s="3"/>
      <c r="B23183" s="3"/>
      <c r="J23183" s="3"/>
      <c r="K23183" s="5"/>
      <c r="L23183" s="8"/>
      <c r="N23183" s="5"/>
      <c r="O23183" s="10"/>
      <c r="P23183" s="8"/>
    </row>
    <row r="23184" spans="1:16" s="2" customFormat="1" x14ac:dyDescent="0.15">
      <c r="A23184" s="3"/>
      <c r="B23184" s="3"/>
      <c r="J23184" s="3"/>
      <c r="K23184" s="5"/>
      <c r="L23184" s="8"/>
      <c r="N23184" s="5"/>
      <c r="O23184" s="10"/>
      <c r="P23184" s="8"/>
    </row>
    <row r="23185" spans="1:16" s="2" customFormat="1" x14ac:dyDescent="0.15">
      <c r="A23185" s="3"/>
      <c r="B23185" s="3"/>
      <c r="J23185" s="3"/>
      <c r="K23185" s="5"/>
      <c r="L23185" s="8"/>
      <c r="N23185" s="5"/>
      <c r="O23185" s="10"/>
      <c r="P23185" s="8"/>
    </row>
    <row r="23186" spans="1:16" s="2" customFormat="1" x14ac:dyDescent="0.15">
      <c r="A23186" s="3"/>
      <c r="B23186" s="3"/>
      <c r="J23186" s="3"/>
      <c r="K23186" s="5"/>
      <c r="L23186" s="8"/>
      <c r="N23186" s="5"/>
      <c r="O23186" s="10"/>
      <c r="P23186" s="8"/>
    </row>
    <row r="23187" spans="1:16" s="2" customFormat="1" x14ac:dyDescent="0.15">
      <c r="A23187" s="3"/>
      <c r="B23187" s="3"/>
      <c r="J23187" s="3"/>
      <c r="K23187" s="5"/>
      <c r="L23187" s="8"/>
      <c r="N23187" s="5"/>
      <c r="O23187" s="10"/>
      <c r="P23187" s="8"/>
    </row>
    <row r="23188" spans="1:16" s="2" customFormat="1" x14ac:dyDescent="0.15">
      <c r="A23188" s="3"/>
      <c r="B23188" s="3"/>
      <c r="J23188" s="3"/>
      <c r="K23188" s="5"/>
      <c r="L23188" s="8"/>
      <c r="N23188" s="5"/>
      <c r="O23188" s="10"/>
      <c r="P23188" s="8"/>
    </row>
    <row r="23189" spans="1:16" s="2" customFormat="1" x14ac:dyDescent="0.15">
      <c r="A23189" s="3"/>
      <c r="B23189" s="3"/>
      <c r="J23189" s="3"/>
      <c r="K23189" s="5"/>
      <c r="L23189" s="8"/>
      <c r="N23189" s="5"/>
      <c r="O23189" s="10"/>
      <c r="P23189" s="8"/>
    </row>
    <row r="23190" spans="1:16" s="2" customFormat="1" x14ac:dyDescent="0.15">
      <c r="A23190" s="3"/>
      <c r="B23190" s="3"/>
      <c r="J23190" s="3"/>
      <c r="K23190" s="5"/>
      <c r="L23190" s="8"/>
      <c r="N23190" s="5"/>
      <c r="O23190" s="10"/>
      <c r="P23190" s="8"/>
    </row>
    <row r="23191" spans="1:16" s="2" customFormat="1" x14ac:dyDescent="0.15">
      <c r="A23191" s="3"/>
      <c r="B23191" s="3"/>
      <c r="J23191" s="3"/>
      <c r="K23191" s="5"/>
      <c r="L23191" s="8"/>
      <c r="N23191" s="5"/>
      <c r="O23191" s="10"/>
      <c r="P23191" s="8"/>
    </row>
    <row r="23192" spans="1:16" s="2" customFormat="1" x14ac:dyDescent="0.15">
      <c r="A23192" s="3"/>
      <c r="B23192" s="3"/>
      <c r="J23192" s="3"/>
      <c r="K23192" s="5"/>
      <c r="L23192" s="8"/>
      <c r="N23192" s="5"/>
      <c r="O23192" s="10"/>
      <c r="P23192" s="8"/>
    </row>
    <row r="23193" spans="1:16" s="2" customFormat="1" x14ac:dyDescent="0.15">
      <c r="A23193" s="3"/>
      <c r="B23193" s="3"/>
      <c r="J23193" s="3"/>
      <c r="K23193" s="5"/>
      <c r="L23193" s="8"/>
      <c r="N23193" s="5"/>
      <c r="O23193" s="10"/>
      <c r="P23193" s="8"/>
    </row>
    <row r="23194" spans="1:16" s="2" customFormat="1" x14ac:dyDescent="0.15">
      <c r="A23194" s="3"/>
      <c r="B23194" s="3"/>
      <c r="J23194" s="3"/>
      <c r="K23194" s="5"/>
      <c r="L23194" s="8"/>
      <c r="N23194" s="5"/>
      <c r="O23194" s="10"/>
      <c r="P23194" s="8"/>
    </row>
    <row r="23195" spans="1:16" s="2" customFormat="1" x14ac:dyDescent="0.15">
      <c r="A23195" s="3"/>
      <c r="B23195" s="3"/>
      <c r="J23195" s="3"/>
      <c r="K23195" s="5"/>
      <c r="L23195" s="8"/>
      <c r="N23195" s="5"/>
      <c r="O23195" s="10"/>
      <c r="P23195" s="8"/>
    </row>
    <row r="23196" spans="1:16" s="2" customFormat="1" x14ac:dyDescent="0.15">
      <c r="A23196" s="3"/>
      <c r="B23196" s="3"/>
      <c r="J23196" s="3"/>
      <c r="K23196" s="5"/>
      <c r="L23196" s="8"/>
      <c r="N23196" s="5"/>
      <c r="O23196" s="10"/>
      <c r="P23196" s="8"/>
    </row>
    <row r="23197" spans="1:16" s="2" customFormat="1" x14ac:dyDescent="0.15">
      <c r="A23197" s="3"/>
      <c r="B23197" s="3"/>
      <c r="J23197" s="3"/>
      <c r="K23197" s="5"/>
      <c r="L23197" s="8"/>
      <c r="N23197" s="5"/>
      <c r="O23197" s="10"/>
      <c r="P23197" s="8"/>
    </row>
    <row r="23198" spans="1:16" s="2" customFormat="1" x14ac:dyDescent="0.15">
      <c r="A23198" s="3"/>
      <c r="B23198" s="3"/>
      <c r="J23198" s="3"/>
      <c r="K23198" s="5"/>
      <c r="L23198" s="8"/>
      <c r="N23198" s="5"/>
      <c r="O23198" s="10"/>
      <c r="P23198" s="8"/>
    </row>
    <row r="23199" spans="1:16" s="2" customFormat="1" x14ac:dyDescent="0.15">
      <c r="A23199" s="3"/>
      <c r="B23199" s="3"/>
      <c r="J23199" s="3"/>
      <c r="K23199" s="5"/>
      <c r="L23199" s="8"/>
      <c r="N23199" s="5"/>
      <c r="O23199" s="10"/>
      <c r="P23199" s="8"/>
    </row>
    <row r="23200" spans="1:16" s="2" customFormat="1" x14ac:dyDescent="0.15">
      <c r="A23200" s="3"/>
      <c r="B23200" s="3"/>
      <c r="J23200" s="3"/>
      <c r="K23200" s="5"/>
      <c r="L23200" s="8"/>
      <c r="N23200" s="5"/>
      <c r="O23200" s="10"/>
      <c r="P23200" s="8"/>
    </row>
    <row r="23201" spans="1:16" s="2" customFormat="1" x14ac:dyDescent="0.15">
      <c r="A23201" s="3"/>
      <c r="B23201" s="3"/>
      <c r="J23201" s="3"/>
      <c r="K23201" s="5"/>
      <c r="L23201" s="8"/>
      <c r="N23201" s="5"/>
      <c r="O23201" s="10"/>
      <c r="P23201" s="8"/>
    </row>
    <row r="23202" spans="1:16" s="2" customFormat="1" x14ac:dyDescent="0.15">
      <c r="A23202" s="3"/>
      <c r="B23202" s="3"/>
      <c r="J23202" s="3"/>
      <c r="K23202" s="5"/>
      <c r="L23202" s="8"/>
      <c r="N23202" s="5"/>
      <c r="O23202" s="10"/>
      <c r="P23202" s="8"/>
    </row>
    <row r="23203" spans="1:16" s="2" customFormat="1" x14ac:dyDescent="0.15">
      <c r="A23203" s="3"/>
      <c r="B23203" s="3"/>
      <c r="J23203" s="3"/>
      <c r="K23203" s="5"/>
      <c r="L23203" s="8"/>
      <c r="N23203" s="5"/>
      <c r="O23203" s="10"/>
      <c r="P23203" s="8"/>
    </row>
    <row r="23204" spans="1:16" s="2" customFormat="1" x14ac:dyDescent="0.15">
      <c r="A23204" s="3"/>
      <c r="B23204" s="3"/>
      <c r="J23204" s="3"/>
      <c r="K23204" s="5"/>
      <c r="L23204" s="8"/>
      <c r="N23204" s="5"/>
      <c r="O23204" s="10"/>
      <c r="P23204" s="8"/>
    </row>
    <row r="23205" spans="1:16" s="2" customFormat="1" x14ac:dyDescent="0.15">
      <c r="A23205" s="3"/>
      <c r="B23205" s="3"/>
      <c r="J23205" s="3"/>
      <c r="K23205" s="5"/>
      <c r="L23205" s="8"/>
      <c r="N23205" s="5"/>
      <c r="O23205" s="10"/>
      <c r="P23205" s="8"/>
    </row>
    <row r="23206" spans="1:16" s="2" customFormat="1" x14ac:dyDescent="0.15">
      <c r="A23206" s="3"/>
      <c r="B23206" s="3"/>
      <c r="J23206" s="3"/>
      <c r="K23206" s="5"/>
      <c r="L23206" s="8"/>
      <c r="N23206" s="5"/>
      <c r="O23206" s="10"/>
      <c r="P23206" s="8"/>
    </row>
    <row r="23207" spans="1:16" s="2" customFormat="1" x14ac:dyDescent="0.15">
      <c r="A23207" s="3"/>
      <c r="B23207" s="3"/>
      <c r="J23207" s="3"/>
      <c r="K23207" s="5"/>
      <c r="L23207" s="8"/>
      <c r="N23207" s="5"/>
      <c r="O23207" s="10"/>
      <c r="P23207" s="8"/>
    </row>
    <row r="23208" spans="1:16" s="2" customFormat="1" x14ac:dyDescent="0.15">
      <c r="A23208" s="3"/>
      <c r="B23208" s="3"/>
      <c r="J23208" s="3"/>
      <c r="K23208" s="5"/>
      <c r="L23208" s="8"/>
      <c r="N23208" s="5"/>
      <c r="O23208" s="10"/>
      <c r="P23208" s="8"/>
    </row>
    <row r="23209" spans="1:16" s="2" customFormat="1" x14ac:dyDescent="0.15">
      <c r="A23209" s="3"/>
      <c r="B23209" s="3"/>
      <c r="J23209" s="3"/>
      <c r="K23209" s="5"/>
      <c r="L23209" s="8"/>
      <c r="N23209" s="5"/>
      <c r="O23209" s="10"/>
      <c r="P23209" s="8"/>
    </row>
    <row r="23210" spans="1:16" s="2" customFormat="1" x14ac:dyDescent="0.15">
      <c r="A23210" s="3"/>
      <c r="B23210" s="3"/>
      <c r="J23210" s="3"/>
      <c r="K23210" s="5"/>
      <c r="L23210" s="8"/>
      <c r="N23210" s="5"/>
      <c r="O23210" s="10"/>
      <c r="P23210" s="8"/>
    </row>
    <row r="23211" spans="1:16" s="2" customFormat="1" x14ac:dyDescent="0.15">
      <c r="A23211" s="3"/>
      <c r="B23211" s="3"/>
      <c r="J23211" s="3"/>
      <c r="K23211" s="5"/>
      <c r="L23211" s="8"/>
      <c r="N23211" s="5"/>
      <c r="O23211" s="10"/>
      <c r="P23211" s="8"/>
    </row>
    <row r="23212" spans="1:16" s="2" customFormat="1" x14ac:dyDescent="0.15">
      <c r="A23212" s="3"/>
      <c r="B23212" s="3"/>
      <c r="J23212" s="3"/>
      <c r="K23212" s="5"/>
      <c r="L23212" s="8"/>
      <c r="N23212" s="5"/>
      <c r="O23212" s="10"/>
      <c r="P23212" s="8"/>
    </row>
    <row r="23213" spans="1:16" s="2" customFormat="1" x14ac:dyDescent="0.15">
      <c r="A23213" s="3"/>
      <c r="B23213" s="3"/>
      <c r="J23213" s="3"/>
      <c r="K23213" s="5"/>
      <c r="L23213" s="8"/>
      <c r="N23213" s="5"/>
      <c r="O23213" s="10"/>
      <c r="P23213" s="8"/>
    </row>
    <row r="23214" spans="1:16" s="2" customFormat="1" x14ac:dyDescent="0.15">
      <c r="A23214" s="3"/>
      <c r="B23214" s="3"/>
      <c r="J23214" s="3"/>
      <c r="K23214" s="5"/>
      <c r="L23214" s="8"/>
      <c r="N23214" s="5"/>
      <c r="O23214" s="10"/>
      <c r="P23214" s="8"/>
    </row>
    <row r="23215" spans="1:16" s="2" customFormat="1" x14ac:dyDescent="0.15">
      <c r="A23215" s="3"/>
      <c r="B23215" s="3"/>
      <c r="J23215" s="3"/>
      <c r="K23215" s="5"/>
      <c r="L23215" s="8"/>
      <c r="N23215" s="5"/>
      <c r="O23215" s="10"/>
      <c r="P23215" s="8"/>
    </row>
    <row r="23216" spans="1:16" s="2" customFormat="1" x14ac:dyDescent="0.15">
      <c r="A23216" s="3"/>
      <c r="B23216" s="3"/>
      <c r="J23216" s="3"/>
      <c r="K23216" s="5"/>
      <c r="L23216" s="8"/>
      <c r="N23216" s="5"/>
      <c r="O23216" s="10"/>
      <c r="P23216" s="8"/>
    </row>
    <row r="23217" spans="1:16" s="2" customFormat="1" x14ac:dyDescent="0.15">
      <c r="A23217" s="3"/>
      <c r="B23217" s="3"/>
      <c r="J23217" s="3"/>
      <c r="K23217" s="5"/>
      <c r="L23217" s="8"/>
      <c r="N23217" s="5"/>
      <c r="O23217" s="10"/>
      <c r="P23217" s="8"/>
    </row>
    <row r="23218" spans="1:16" s="2" customFormat="1" x14ac:dyDescent="0.15">
      <c r="A23218" s="3"/>
      <c r="B23218" s="3"/>
      <c r="J23218" s="3"/>
      <c r="K23218" s="5"/>
      <c r="L23218" s="8"/>
      <c r="N23218" s="5"/>
      <c r="O23218" s="10"/>
      <c r="P23218" s="8"/>
    </row>
    <row r="23219" spans="1:16" s="2" customFormat="1" x14ac:dyDescent="0.15">
      <c r="A23219" s="3"/>
      <c r="B23219" s="3"/>
      <c r="J23219" s="3"/>
      <c r="K23219" s="5"/>
      <c r="L23219" s="8"/>
      <c r="N23219" s="5"/>
      <c r="O23219" s="10"/>
      <c r="P23219" s="8"/>
    </row>
    <row r="23220" spans="1:16" s="2" customFormat="1" x14ac:dyDescent="0.15">
      <c r="A23220" s="3"/>
      <c r="B23220" s="3"/>
      <c r="J23220" s="3"/>
      <c r="K23220" s="5"/>
      <c r="L23220" s="8"/>
      <c r="N23220" s="5"/>
      <c r="O23220" s="10"/>
      <c r="P23220" s="8"/>
    </row>
    <row r="23221" spans="1:16" s="2" customFormat="1" x14ac:dyDescent="0.15">
      <c r="A23221" s="3"/>
      <c r="B23221" s="3"/>
      <c r="J23221" s="3"/>
      <c r="K23221" s="5"/>
      <c r="L23221" s="8"/>
      <c r="N23221" s="5"/>
      <c r="O23221" s="10"/>
      <c r="P23221" s="8"/>
    </row>
    <row r="23222" spans="1:16" s="2" customFormat="1" x14ac:dyDescent="0.15">
      <c r="A23222" s="3"/>
      <c r="B23222" s="3"/>
      <c r="J23222" s="3"/>
      <c r="K23222" s="5"/>
      <c r="L23222" s="8"/>
      <c r="N23222" s="5"/>
      <c r="O23222" s="10"/>
      <c r="P23222" s="8"/>
    </row>
    <row r="23223" spans="1:16" s="2" customFormat="1" x14ac:dyDescent="0.15">
      <c r="A23223" s="3"/>
      <c r="B23223" s="3"/>
      <c r="J23223" s="3"/>
      <c r="K23223" s="5"/>
      <c r="L23223" s="8"/>
      <c r="N23223" s="5"/>
      <c r="O23223" s="10"/>
      <c r="P23223" s="8"/>
    </row>
    <row r="23224" spans="1:16" s="2" customFormat="1" x14ac:dyDescent="0.15">
      <c r="A23224" s="3"/>
      <c r="B23224" s="3"/>
      <c r="J23224" s="3"/>
      <c r="K23224" s="5"/>
      <c r="L23224" s="8"/>
      <c r="N23224" s="5"/>
      <c r="O23224" s="10"/>
      <c r="P23224" s="8"/>
    </row>
    <row r="23225" spans="1:16" s="2" customFormat="1" x14ac:dyDescent="0.15">
      <c r="A23225" s="3"/>
      <c r="B23225" s="3"/>
      <c r="J23225" s="3"/>
      <c r="K23225" s="5"/>
      <c r="L23225" s="8"/>
      <c r="N23225" s="5"/>
      <c r="O23225" s="10"/>
      <c r="P23225" s="8"/>
    </row>
    <row r="23226" spans="1:16" s="2" customFormat="1" x14ac:dyDescent="0.15">
      <c r="A23226" s="3"/>
      <c r="B23226" s="3"/>
      <c r="J23226" s="3"/>
      <c r="K23226" s="5"/>
      <c r="L23226" s="8"/>
      <c r="N23226" s="5"/>
      <c r="O23226" s="10"/>
      <c r="P23226" s="8"/>
    </row>
    <row r="23227" spans="1:16" s="2" customFormat="1" x14ac:dyDescent="0.15">
      <c r="A23227" s="3"/>
      <c r="B23227" s="3"/>
      <c r="J23227" s="3"/>
      <c r="K23227" s="5"/>
      <c r="L23227" s="8"/>
      <c r="N23227" s="5"/>
      <c r="O23227" s="10"/>
      <c r="P23227" s="8"/>
    </row>
    <row r="23228" spans="1:16" s="2" customFormat="1" x14ac:dyDescent="0.15">
      <c r="A23228" s="3"/>
      <c r="B23228" s="3"/>
      <c r="J23228" s="3"/>
      <c r="K23228" s="5"/>
      <c r="L23228" s="8"/>
      <c r="N23228" s="5"/>
      <c r="O23228" s="10"/>
      <c r="P23228" s="8"/>
    </row>
    <row r="23229" spans="1:16" s="2" customFormat="1" x14ac:dyDescent="0.15">
      <c r="A23229" s="3"/>
      <c r="B23229" s="3"/>
      <c r="J23229" s="3"/>
      <c r="K23229" s="5"/>
      <c r="L23229" s="8"/>
      <c r="N23229" s="5"/>
      <c r="O23229" s="10"/>
      <c r="P23229" s="8"/>
    </row>
    <row r="23230" spans="1:16" s="2" customFormat="1" x14ac:dyDescent="0.15">
      <c r="A23230" s="3"/>
      <c r="B23230" s="3"/>
      <c r="J23230" s="3"/>
      <c r="K23230" s="5"/>
      <c r="L23230" s="8"/>
      <c r="N23230" s="5"/>
      <c r="O23230" s="10"/>
      <c r="P23230" s="8"/>
    </row>
    <row r="23231" spans="1:16" s="2" customFormat="1" x14ac:dyDescent="0.15">
      <c r="A23231" s="3"/>
      <c r="B23231" s="3"/>
      <c r="J23231" s="3"/>
      <c r="K23231" s="5"/>
      <c r="L23231" s="8"/>
      <c r="N23231" s="5"/>
      <c r="O23231" s="10"/>
      <c r="P23231" s="8"/>
    </row>
    <row r="23232" spans="1:16" s="2" customFormat="1" x14ac:dyDescent="0.15">
      <c r="A23232" s="3"/>
      <c r="B23232" s="3"/>
      <c r="J23232" s="3"/>
      <c r="K23232" s="5"/>
      <c r="L23232" s="8"/>
      <c r="N23232" s="5"/>
      <c r="O23232" s="10"/>
      <c r="P23232" s="8"/>
    </row>
    <row r="23233" spans="1:16" s="2" customFormat="1" x14ac:dyDescent="0.15">
      <c r="A23233" s="3"/>
      <c r="B23233" s="3"/>
      <c r="J23233" s="3"/>
      <c r="K23233" s="5"/>
      <c r="L23233" s="8"/>
      <c r="N23233" s="5"/>
      <c r="O23233" s="10"/>
      <c r="P23233" s="8"/>
    </row>
    <row r="23234" spans="1:16" s="2" customFormat="1" x14ac:dyDescent="0.15">
      <c r="A23234" s="3"/>
      <c r="B23234" s="3"/>
      <c r="J23234" s="3"/>
      <c r="K23234" s="5"/>
      <c r="L23234" s="8"/>
      <c r="N23234" s="5"/>
      <c r="O23234" s="10"/>
      <c r="P23234" s="8"/>
    </row>
    <row r="23235" spans="1:16" s="2" customFormat="1" x14ac:dyDescent="0.15">
      <c r="A23235" s="3"/>
      <c r="B23235" s="3"/>
      <c r="J23235" s="3"/>
      <c r="K23235" s="5"/>
      <c r="L23235" s="8"/>
      <c r="N23235" s="5"/>
      <c r="O23235" s="10"/>
      <c r="P23235" s="8"/>
    </row>
    <row r="23236" spans="1:16" s="2" customFormat="1" x14ac:dyDescent="0.15">
      <c r="A23236" s="3"/>
      <c r="B23236" s="3"/>
      <c r="J23236" s="3"/>
      <c r="K23236" s="5"/>
      <c r="L23236" s="8"/>
      <c r="N23236" s="5"/>
      <c r="O23236" s="10"/>
      <c r="P23236" s="8"/>
    </row>
    <row r="23237" spans="1:16" s="2" customFormat="1" x14ac:dyDescent="0.15">
      <c r="A23237" s="3"/>
      <c r="B23237" s="3"/>
      <c r="J23237" s="3"/>
      <c r="K23237" s="5"/>
      <c r="L23237" s="8"/>
      <c r="N23237" s="5"/>
      <c r="O23237" s="10"/>
      <c r="P23237" s="8"/>
    </row>
    <row r="23238" spans="1:16" s="2" customFormat="1" x14ac:dyDescent="0.15">
      <c r="A23238" s="3"/>
      <c r="B23238" s="3"/>
      <c r="J23238" s="3"/>
      <c r="K23238" s="5"/>
      <c r="L23238" s="8"/>
      <c r="N23238" s="5"/>
      <c r="O23238" s="10"/>
      <c r="P23238" s="8"/>
    </row>
    <row r="23239" spans="1:16" s="2" customFormat="1" x14ac:dyDescent="0.15">
      <c r="A23239" s="3"/>
      <c r="B23239" s="3"/>
      <c r="J23239" s="3"/>
      <c r="K23239" s="5"/>
      <c r="L23239" s="8"/>
      <c r="N23239" s="5"/>
      <c r="O23239" s="10"/>
      <c r="P23239" s="8"/>
    </row>
    <row r="23240" spans="1:16" s="2" customFormat="1" x14ac:dyDescent="0.15">
      <c r="A23240" s="3"/>
      <c r="B23240" s="3"/>
      <c r="J23240" s="3"/>
      <c r="K23240" s="5"/>
      <c r="L23240" s="8"/>
      <c r="N23240" s="5"/>
      <c r="O23240" s="10"/>
      <c r="P23240" s="8"/>
    </row>
    <row r="23241" spans="1:16" s="2" customFormat="1" x14ac:dyDescent="0.15">
      <c r="A23241" s="3"/>
      <c r="B23241" s="3"/>
      <c r="J23241" s="3"/>
      <c r="K23241" s="5"/>
      <c r="L23241" s="8"/>
      <c r="N23241" s="5"/>
      <c r="O23241" s="10"/>
      <c r="P23241" s="8"/>
    </row>
    <row r="23242" spans="1:16" s="2" customFormat="1" x14ac:dyDescent="0.15">
      <c r="A23242" s="3"/>
      <c r="B23242" s="3"/>
      <c r="J23242" s="3"/>
      <c r="K23242" s="5"/>
      <c r="L23242" s="8"/>
      <c r="N23242" s="5"/>
      <c r="O23242" s="10"/>
      <c r="P23242" s="8"/>
    </row>
    <row r="23243" spans="1:16" s="2" customFormat="1" x14ac:dyDescent="0.15">
      <c r="A23243" s="3"/>
      <c r="B23243" s="3"/>
      <c r="J23243" s="3"/>
      <c r="K23243" s="5"/>
      <c r="L23243" s="8"/>
      <c r="N23243" s="5"/>
      <c r="O23243" s="10"/>
      <c r="P23243" s="8"/>
    </row>
    <row r="23244" spans="1:16" s="2" customFormat="1" x14ac:dyDescent="0.15">
      <c r="A23244" s="3"/>
      <c r="B23244" s="3"/>
      <c r="J23244" s="3"/>
      <c r="K23244" s="5"/>
      <c r="L23244" s="8"/>
      <c r="N23244" s="5"/>
      <c r="O23244" s="10"/>
      <c r="P23244" s="8"/>
    </row>
    <row r="23245" spans="1:16" s="2" customFormat="1" x14ac:dyDescent="0.15">
      <c r="A23245" s="3"/>
      <c r="B23245" s="3"/>
      <c r="J23245" s="3"/>
      <c r="K23245" s="5"/>
      <c r="L23245" s="8"/>
      <c r="N23245" s="5"/>
      <c r="O23245" s="10"/>
      <c r="P23245" s="8"/>
    </row>
    <row r="23246" spans="1:16" s="2" customFormat="1" x14ac:dyDescent="0.15">
      <c r="A23246" s="3"/>
      <c r="B23246" s="3"/>
      <c r="J23246" s="3"/>
      <c r="K23246" s="5"/>
      <c r="L23246" s="8"/>
      <c r="N23246" s="5"/>
      <c r="O23246" s="10"/>
      <c r="P23246" s="8"/>
    </row>
    <row r="23247" spans="1:16" s="2" customFormat="1" x14ac:dyDescent="0.15">
      <c r="A23247" s="3"/>
      <c r="B23247" s="3"/>
      <c r="J23247" s="3"/>
      <c r="K23247" s="5"/>
      <c r="L23247" s="8"/>
      <c r="N23247" s="5"/>
      <c r="O23247" s="10"/>
      <c r="P23247" s="8"/>
    </row>
    <row r="23248" spans="1:16" s="2" customFormat="1" x14ac:dyDescent="0.15">
      <c r="A23248" s="3"/>
      <c r="B23248" s="3"/>
      <c r="J23248" s="3"/>
      <c r="K23248" s="5"/>
      <c r="L23248" s="8"/>
      <c r="N23248" s="5"/>
      <c r="O23248" s="10"/>
      <c r="P23248" s="8"/>
    </row>
    <row r="23249" spans="1:16" s="2" customFormat="1" x14ac:dyDescent="0.15">
      <c r="A23249" s="3"/>
      <c r="B23249" s="3"/>
      <c r="J23249" s="3"/>
      <c r="K23249" s="5"/>
      <c r="L23249" s="8"/>
      <c r="N23249" s="5"/>
      <c r="O23249" s="10"/>
      <c r="P23249" s="8"/>
    </row>
    <row r="23250" spans="1:16" s="2" customFormat="1" x14ac:dyDescent="0.15">
      <c r="A23250" s="3"/>
      <c r="B23250" s="3"/>
      <c r="J23250" s="3"/>
      <c r="K23250" s="5"/>
      <c r="L23250" s="8"/>
      <c r="N23250" s="5"/>
      <c r="O23250" s="10"/>
      <c r="P23250" s="8"/>
    </row>
    <row r="23251" spans="1:16" s="2" customFormat="1" x14ac:dyDescent="0.15">
      <c r="A23251" s="3"/>
      <c r="B23251" s="3"/>
      <c r="J23251" s="3"/>
      <c r="K23251" s="5"/>
      <c r="L23251" s="8"/>
      <c r="N23251" s="5"/>
      <c r="O23251" s="10"/>
      <c r="P23251" s="8"/>
    </row>
    <row r="23252" spans="1:16" s="2" customFormat="1" x14ac:dyDescent="0.15">
      <c r="A23252" s="3"/>
      <c r="B23252" s="3"/>
      <c r="J23252" s="3"/>
      <c r="K23252" s="5"/>
      <c r="L23252" s="8"/>
      <c r="N23252" s="5"/>
      <c r="O23252" s="10"/>
      <c r="P23252" s="8"/>
    </row>
    <row r="23253" spans="1:16" s="2" customFormat="1" x14ac:dyDescent="0.15">
      <c r="A23253" s="3"/>
      <c r="B23253" s="3"/>
      <c r="J23253" s="3"/>
      <c r="K23253" s="5"/>
      <c r="L23253" s="8"/>
      <c r="N23253" s="5"/>
      <c r="O23253" s="10"/>
      <c r="P23253" s="8"/>
    </row>
    <row r="23254" spans="1:16" s="2" customFormat="1" x14ac:dyDescent="0.15">
      <c r="A23254" s="3"/>
      <c r="B23254" s="3"/>
      <c r="J23254" s="3"/>
      <c r="K23254" s="5"/>
      <c r="L23254" s="8"/>
      <c r="N23254" s="5"/>
      <c r="O23254" s="10"/>
      <c r="P23254" s="8"/>
    </row>
    <row r="23255" spans="1:16" s="2" customFormat="1" x14ac:dyDescent="0.15">
      <c r="A23255" s="3"/>
      <c r="B23255" s="3"/>
      <c r="J23255" s="3"/>
      <c r="K23255" s="5"/>
      <c r="L23255" s="8"/>
      <c r="N23255" s="5"/>
      <c r="O23255" s="10"/>
      <c r="P23255" s="8"/>
    </row>
    <row r="23256" spans="1:16" s="2" customFormat="1" x14ac:dyDescent="0.15">
      <c r="A23256" s="3"/>
      <c r="B23256" s="3"/>
      <c r="J23256" s="3"/>
      <c r="K23256" s="5"/>
      <c r="L23256" s="8"/>
      <c r="N23256" s="5"/>
      <c r="O23256" s="10"/>
      <c r="P23256" s="8"/>
    </row>
    <row r="23257" spans="1:16" s="2" customFormat="1" x14ac:dyDescent="0.15">
      <c r="A23257" s="3"/>
      <c r="B23257" s="3"/>
      <c r="J23257" s="3"/>
      <c r="K23257" s="5"/>
      <c r="L23257" s="8"/>
      <c r="N23257" s="5"/>
      <c r="O23257" s="10"/>
      <c r="P23257" s="8"/>
    </row>
    <row r="23258" spans="1:16" s="2" customFormat="1" x14ac:dyDescent="0.15">
      <c r="A23258" s="3"/>
      <c r="B23258" s="3"/>
      <c r="J23258" s="3"/>
      <c r="K23258" s="5"/>
      <c r="L23258" s="8"/>
      <c r="N23258" s="5"/>
      <c r="O23258" s="10"/>
      <c r="P23258" s="8"/>
    </row>
    <row r="23259" spans="1:16" s="2" customFormat="1" x14ac:dyDescent="0.15">
      <c r="A23259" s="3"/>
      <c r="B23259" s="3"/>
      <c r="J23259" s="3"/>
      <c r="K23259" s="5"/>
      <c r="L23259" s="8"/>
      <c r="N23259" s="5"/>
      <c r="O23259" s="10"/>
      <c r="P23259" s="8"/>
    </row>
    <row r="23260" spans="1:16" s="2" customFormat="1" x14ac:dyDescent="0.15">
      <c r="A23260" s="3"/>
      <c r="B23260" s="3"/>
      <c r="J23260" s="3"/>
      <c r="K23260" s="5"/>
      <c r="L23260" s="8"/>
      <c r="N23260" s="5"/>
      <c r="O23260" s="10"/>
      <c r="P23260" s="8"/>
    </row>
    <row r="23261" spans="1:16" s="2" customFormat="1" x14ac:dyDescent="0.15">
      <c r="A23261" s="3"/>
      <c r="B23261" s="3"/>
      <c r="J23261" s="3"/>
      <c r="K23261" s="5"/>
      <c r="L23261" s="8"/>
      <c r="N23261" s="5"/>
      <c r="O23261" s="10"/>
      <c r="P23261" s="8"/>
    </row>
    <row r="23262" spans="1:16" s="2" customFormat="1" x14ac:dyDescent="0.15">
      <c r="A23262" s="3"/>
      <c r="B23262" s="3"/>
      <c r="J23262" s="3"/>
      <c r="K23262" s="5"/>
      <c r="L23262" s="8"/>
      <c r="N23262" s="5"/>
      <c r="O23262" s="10"/>
      <c r="P23262" s="8"/>
    </row>
    <row r="23263" spans="1:16" s="2" customFormat="1" x14ac:dyDescent="0.15">
      <c r="A23263" s="3"/>
      <c r="B23263" s="3"/>
      <c r="J23263" s="3"/>
      <c r="K23263" s="5"/>
      <c r="L23263" s="8"/>
      <c r="N23263" s="5"/>
      <c r="O23263" s="10"/>
      <c r="P23263" s="8"/>
    </row>
    <row r="23264" spans="1:16" s="2" customFormat="1" x14ac:dyDescent="0.15">
      <c r="A23264" s="3"/>
      <c r="B23264" s="3"/>
      <c r="J23264" s="3"/>
      <c r="K23264" s="5"/>
      <c r="L23264" s="8"/>
      <c r="N23264" s="5"/>
      <c r="O23264" s="10"/>
      <c r="P23264" s="8"/>
    </row>
    <row r="23265" spans="1:16" s="2" customFormat="1" x14ac:dyDescent="0.15">
      <c r="A23265" s="3"/>
      <c r="B23265" s="3"/>
      <c r="J23265" s="3"/>
      <c r="K23265" s="5"/>
      <c r="L23265" s="8"/>
      <c r="N23265" s="5"/>
      <c r="O23265" s="10"/>
      <c r="P23265" s="8"/>
    </row>
    <row r="23266" spans="1:16" s="2" customFormat="1" x14ac:dyDescent="0.15">
      <c r="A23266" s="3"/>
      <c r="B23266" s="3"/>
      <c r="J23266" s="3"/>
      <c r="K23266" s="5"/>
      <c r="L23266" s="8"/>
      <c r="N23266" s="5"/>
      <c r="O23266" s="10"/>
      <c r="P23266" s="8"/>
    </row>
    <row r="23267" spans="1:16" s="2" customFormat="1" x14ac:dyDescent="0.15">
      <c r="A23267" s="3"/>
      <c r="B23267" s="3"/>
      <c r="J23267" s="3"/>
      <c r="K23267" s="5"/>
      <c r="L23267" s="8"/>
      <c r="N23267" s="5"/>
      <c r="O23267" s="10"/>
      <c r="P23267" s="8"/>
    </row>
    <row r="23268" spans="1:16" s="2" customFormat="1" x14ac:dyDescent="0.15">
      <c r="A23268" s="3"/>
      <c r="B23268" s="3"/>
      <c r="J23268" s="3"/>
      <c r="K23268" s="5"/>
      <c r="L23268" s="8"/>
      <c r="N23268" s="5"/>
      <c r="O23268" s="10"/>
      <c r="P23268" s="8"/>
    </row>
    <row r="23269" spans="1:16" s="2" customFormat="1" x14ac:dyDescent="0.15">
      <c r="A23269" s="3"/>
      <c r="B23269" s="3"/>
      <c r="J23269" s="3"/>
      <c r="K23269" s="5"/>
      <c r="L23269" s="8"/>
      <c r="N23269" s="5"/>
      <c r="O23269" s="10"/>
      <c r="P23269" s="8"/>
    </row>
    <row r="23270" spans="1:16" s="2" customFormat="1" x14ac:dyDescent="0.15">
      <c r="A23270" s="3"/>
      <c r="B23270" s="3"/>
      <c r="J23270" s="3"/>
      <c r="K23270" s="5"/>
      <c r="L23270" s="8"/>
      <c r="N23270" s="5"/>
      <c r="O23270" s="10"/>
      <c r="P23270" s="8"/>
    </row>
    <row r="23271" spans="1:16" s="2" customFormat="1" x14ac:dyDescent="0.15">
      <c r="A23271" s="3"/>
      <c r="B23271" s="3"/>
      <c r="J23271" s="3"/>
      <c r="K23271" s="5"/>
      <c r="L23271" s="8"/>
      <c r="N23271" s="5"/>
      <c r="O23271" s="10"/>
      <c r="P23271" s="8"/>
    </row>
    <row r="23272" spans="1:16" s="2" customFormat="1" x14ac:dyDescent="0.15">
      <c r="A23272" s="3"/>
      <c r="B23272" s="3"/>
      <c r="J23272" s="3"/>
      <c r="K23272" s="5"/>
      <c r="L23272" s="8"/>
      <c r="N23272" s="5"/>
      <c r="O23272" s="10"/>
      <c r="P23272" s="8"/>
    </row>
    <row r="23273" spans="1:16" s="2" customFormat="1" x14ac:dyDescent="0.15">
      <c r="A23273" s="3"/>
      <c r="B23273" s="3"/>
      <c r="J23273" s="3"/>
      <c r="K23273" s="5"/>
      <c r="L23273" s="8"/>
      <c r="N23273" s="5"/>
      <c r="O23273" s="10"/>
      <c r="P23273" s="8"/>
    </row>
    <row r="23274" spans="1:16" s="2" customFormat="1" x14ac:dyDescent="0.15">
      <c r="A23274" s="3"/>
      <c r="B23274" s="3"/>
      <c r="J23274" s="3"/>
      <c r="K23274" s="5"/>
      <c r="L23274" s="8"/>
      <c r="N23274" s="5"/>
      <c r="O23274" s="10"/>
      <c r="P23274" s="8"/>
    </row>
    <row r="23275" spans="1:16" s="2" customFormat="1" x14ac:dyDescent="0.15">
      <c r="A23275" s="3"/>
      <c r="B23275" s="3"/>
      <c r="J23275" s="3"/>
      <c r="K23275" s="5"/>
      <c r="L23275" s="8"/>
      <c r="N23275" s="5"/>
      <c r="O23275" s="10"/>
      <c r="P23275" s="8"/>
    </row>
    <row r="23276" spans="1:16" s="2" customFormat="1" x14ac:dyDescent="0.15">
      <c r="A23276" s="3"/>
      <c r="B23276" s="3"/>
      <c r="J23276" s="3"/>
      <c r="K23276" s="5"/>
      <c r="L23276" s="8"/>
      <c r="N23276" s="5"/>
      <c r="O23276" s="10"/>
      <c r="P23276" s="8"/>
    </row>
    <row r="23277" spans="1:16" s="2" customFormat="1" x14ac:dyDescent="0.15">
      <c r="A23277" s="3"/>
      <c r="B23277" s="3"/>
      <c r="J23277" s="3"/>
      <c r="K23277" s="5"/>
      <c r="L23277" s="8"/>
      <c r="N23277" s="5"/>
      <c r="O23277" s="10"/>
      <c r="P23277" s="8"/>
    </row>
    <row r="23278" spans="1:16" s="2" customFormat="1" x14ac:dyDescent="0.15">
      <c r="A23278" s="3"/>
      <c r="B23278" s="3"/>
      <c r="J23278" s="3"/>
      <c r="K23278" s="5"/>
      <c r="L23278" s="8"/>
      <c r="N23278" s="5"/>
      <c r="O23278" s="10"/>
      <c r="P23278" s="8"/>
    </row>
    <row r="23279" spans="1:16" s="2" customFormat="1" x14ac:dyDescent="0.15">
      <c r="A23279" s="3"/>
      <c r="B23279" s="3"/>
      <c r="J23279" s="3"/>
      <c r="K23279" s="5"/>
      <c r="L23279" s="8"/>
      <c r="N23279" s="5"/>
      <c r="O23279" s="10"/>
      <c r="P23279" s="8"/>
    </row>
    <row r="23280" spans="1:16" s="2" customFormat="1" x14ac:dyDescent="0.15">
      <c r="A23280" s="3"/>
      <c r="B23280" s="3"/>
      <c r="J23280" s="3"/>
      <c r="K23280" s="5"/>
      <c r="L23280" s="8"/>
      <c r="N23280" s="5"/>
      <c r="O23280" s="10"/>
      <c r="P23280" s="8"/>
    </row>
    <row r="23281" spans="1:16" s="2" customFormat="1" x14ac:dyDescent="0.15">
      <c r="A23281" s="3"/>
      <c r="B23281" s="3"/>
      <c r="J23281" s="3"/>
      <c r="K23281" s="5"/>
      <c r="L23281" s="8"/>
      <c r="N23281" s="5"/>
      <c r="O23281" s="10"/>
      <c r="P23281" s="8"/>
    </row>
    <row r="23282" spans="1:16" s="2" customFormat="1" x14ac:dyDescent="0.15">
      <c r="A23282" s="3"/>
      <c r="B23282" s="3"/>
      <c r="J23282" s="3"/>
      <c r="K23282" s="5"/>
      <c r="L23282" s="8"/>
      <c r="N23282" s="5"/>
      <c r="O23282" s="10"/>
      <c r="P23282" s="8"/>
    </row>
    <row r="23283" spans="1:16" s="2" customFormat="1" x14ac:dyDescent="0.15">
      <c r="A23283" s="3"/>
      <c r="B23283" s="3"/>
      <c r="J23283" s="3"/>
      <c r="K23283" s="5"/>
      <c r="L23283" s="8"/>
      <c r="N23283" s="5"/>
      <c r="O23283" s="10"/>
      <c r="P23283" s="8"/>
    </row>
    <row r="23284" spans="1:16" s="2" customFormat="1" x14ac:dyDescent="0.15">
      <c r="A23284" s="3"/>
      <c r="B23284" s="3"/>
      <c r="J23284" s="3"/>
      <c r="K23284" s="5"/>
      <c r="L23284" s="8"/>
      <c r="N23284" s="5"/>
      <c r="O23284" s="10"/>
      <c r="P23284" s="8"/>
    </row>
    <row r="23285" spans="1:16" s="2" customFormat="1" x14ac:dyDescent="0.15">
      <c r="A23285" s="3"/>
      <c r="B23285" s="3"/>
      <c r="J23285" s="3"/>
      <c r="K23285" s="5"/>
      <c r="L23285" s="8"/>
      <c r="N23285" s="5"/>
      <c r="O23285" s="10"/>
      <c r="P23285" s="8"/>
    </row>
    <row r="23286" spans="1:16" s="2" customFormat="1" x14ac:dyDescent="0.15">
      <c r="A23286" s="3"/>
      <c r="B23286" s="3"/>
      <c r="J23286" s="3"/>
      <c r="K23286" s="5"/>
      <c r="L23286" s="8"/>
      <c r="N23286" s="5"/>
      <c r="O23286" s="10"/>
      <c r="P23286" s="8"/>
    </row>
    <row r="23287" spans="1:16" s="2" customFormat="1" x14ac:dyDescent="0.15">
      <c r="A23287" s="3"/>
      <c r="B23287" s="3"/>
      <c r="J23287" s="3"/>
      <c r="K23287" s="5"/>
      <c r="L23287" s="8"/>
      <c r="N23287" s="5"/>
      <c r="O23287" s="10"/>
      <c r="P23287" s="8"/>
    </row>
    <row r="23288" spans="1:16" s="2" customFormat="1" x14ac:dyDescent="0.15">
      <c r="A23288" s="3"/>
      <c r="B23288" s="3"/>
      <c r="J23288" s="3"/>
      <c r="K23288" s="5"/>
      <c r="L23288" s="8"/>
      <c r="N23288" s="5"/>
      <c r="O23288" s="10"/>
      <c r="P23288" s="8"/>
    </row>
    <row r="23289" spans="1:16" s="2" customFormat="1" x14ac:dyDescent="0.15">
      <c r="A23289" s="3"/>
      <c r="B23289" s="3"/>
      <c r="J23289" s="3"/>
      <c r="K23289" s="5"/>
      <c r="L23289" s="8"/>
      <c r="N23289" s="5"/>
      <c r="O23289" s="10"/>
      <c r="P23289" s="8"/>
    </row>
    <row r="23290" spans="1:16" s="2" customFormat="1" x14ac:dyDescent="0.15">
      <c r="A23290" s="3"/>
      <c r="B23290" s="3"/>
      <c r="J23290" s="3"/>
      <c r="K23290" s="5"/>
      <c r="L23290" s="8"/>
      <c r="N23290" s="5"/>
      <c r="O23290" s="10"/>
      <c r="P23290" s="8"/>
    </row>
    <row r="23291" spans="1:16" s="2" customFormat="1" x14ac:dyDescent="0.15">
      <c r="A23291" s="3"/>
      <c r="B23291" s="3"/>
      <c r="J23291" s="3"/>
      <c r="K23291" s="5"/>
      <c r="L23291" s="8"/>
      <c r="N23291" s="5"/>
      <c r="O23291" s="10"/>
      <c r="P23291" s="8"/>
    </row>
    <row r="23292" spans="1:16" s="2" customFormat="1" x14ac:dyDescent="0.15">
      <c r="A23292" s="3"/>
      <c r="B23292" s="3"/>
      <c r="J23292" s="3"/>
      <c r="K23292" s="5"/>
      <c r="L23292" s="8"/>
      <c r="N23292" s="5"/>
      <c r="O23292" s="10"/>
      <c r="P23292" s="8"/>
    </row>
    <row r="23293" spans="1:16" s="2" customFormat="1" x14ac:dyDescent="0.15">
      <c r="A23293" s="3"/>
      <c r="B23293" s="3"/>
      <c r="J23293" s="3"/>
      <c r="K23293" s="5"/>
      <c r="L23293" s="8"/>
      <c r="N23293" s="5"/>
      <c r="O23293" s="10"/>
      <c r="P23293" s="8"/>
    </row>
    <row r="23294" spans="1:16" s="2" customFormat="1" x14ac:dyDescent="0.15">
      <c r="A23294" s="3"/>
      <c r="B23294" s="3"/>
      <c r="J23294" s="3"/>
      <c r="K23294" s="5"/>
      <c r="L23294" s="8"/>
      <c r="N23294" s="5"/>
      <c r="O23294" s="10"/>
      <c r="P23294" s="8"/>
    </row>
    <row r="23295" spans="1:16" s="2" customFormat="1" x14ac:dyDescent="0.15">
      <c r="A23295" s="3"/>
      <c r="B23295" s="3"/>
      <c r="J23295" s="3"/>
      <c r="K23295" s="5"/>
      <c r="L23295" s="8"/>
      <c r="N23295" s="5"/>
      <c r="O23295" s="10"/>
      <c r="P23295" s="8"/>
    </row>
    <row r="23296" spans="1:16" s="2" customFormat="1" x14ac:dyDescent="0.15">
      <c r="A23296" s="3"/>
      <c r="B23296" s="3"/>
      <c r="J23296" s="3"/>
      <c r="K23296" s="5"/>
      <c r="L23296" s="8"/>
      <c r="N23296" s="5"/>
      <c r="O23296" s="10"/>
      <c r="P23296" s="8"/>
    </row>
    <row r="23297" spans="1:16" s="2" customFormat="1" x14ac:dyDescent="0.15">
      <c r="A23297" s="3"/>
      <c r="B23297" s="3"/>
      <c r="J23297" s="3"/>
      <c r="K23297" s="5"/>
      <c r="L23297" s="8"/>
      <c r="N23297" s="5"/>
      <c r="O23297" s="10"/>
      <c r="P23297" s="8"/>
    </row>
    <row r="23298" spans="1:16" s="2" customFormat="1" x14ac:dyDescent="0.15">
      <c r="A23298" s="3"/>
      <c r="B23298" s="3"/>
      <c r="J23298" s="3"/>
      <c r="K23298" s="5"/>
      <c r="L23298" s="8"/>
      <c r="N23298" s="5"/>
      <c r="O23298" s="10"/>
      <c r="P23298" s="8"/>
    </row>
    <row r="23299" spans="1:16" s="2" customFormat="1" x14ac:dyDescent="0.15">
      <c r="A23299" s="3"/>
      <c r="B23299" s="3"/>
      <c r="J23299" s="3"/>
      <c r="K23299" s="5"/>
      <c r="L23299" s="8"/>
      <c r="N23299" s="5"/>
      <c r="O23299" s="10"/>
      <c r="P23299" s="8"/>
    </row>
    <row r="23300" spans="1:16" s="2" customFormat="1" x14ac:dyDescent="0.15">
      <c r="A23300" s="3"/>
      <c r="B23300" s="3"/>
      <c r="J23300" s="3"/>
      <c r="K23300" s="5"/>
      <c r="L23300" s="8"/>
      <c r="N23300" s="5"/>
      <c r="O23300" s="10"/>
      <c r="P23300" s="8"/>
    </row>
    <row r="23301" spans="1:16" s="2" customFormat="1" x14ac:dyDescent="0.15">
      <c r="A23301" s="3"/>
      <c r="B23301" s="3"/>
      <c r="J23301" s="3"/>
      <c r="K23301" s="5"/>
      <c r="L23301" s="8"/>
      <c r="N23301" s="5"/>
      <c r="O23301" s="10"/>
      <c r="P23301" s="8"/>
    </row>
    <row r="23302" spans="1:16" s="2" customFormat="1" x14ac:dyDescent="0.15">
      <c r="A23302" s="3"/>
      <c r="B23302" s="3"/>
      <c r="J23302" s="3"/>
      <c r="K23302" s="5"/>
      <c r="L23302" s="8"/>
      <c r="N23302" s="5"/>
      <c r="O23302" s="10"/>
      <c r="P23302" s="8"/>
    </row>
    <row r="23303" spans="1:16" s="2" customFormat="1" x14ac:dyDescent="0.15">
      <c r="A23303" s="3"/>
      <c r="B23303" s="3"/>
      <c r="J23303" s="3"/>
      <c r="K23303" s="5"/>
      <c r="L23303" s="8"/>
      <c r="N23303" s="5"/>
      <c r="O23303" s="10"/>
      <c r="P23303" s="8"/>
    </row>
    <row r="23304" spans="1:16" s="2" customFormat="1" x14ac:dyDescent="0.15">
      <c r="A23304" s="3"/>
      <c r="B23304" s="3"/>
      <c r="J23304" s="3"/>
      <c r="K23304" s="5"/>
      <c r="L23304" s="8"/>
      <c r="N23304" s="5"/>
      <c r="O23304" s="10"/>
      <c r="P23304" s="8"/>
    </row>
    <row r="23305" spans="1:16" s="2" customFormat="1" x14ac:dyDescent="0.15">
      <c r="A23305" s="3"/>
      <c r="B23305" s="3"/>
      <c r="J23305" s="3"/>
      <c r="K23305" s="5"/>
      <c r="L23305" s="8"/>
      <c r="N23305" s="5"/>
      <c r="O23305" s="10"/>
      <c r="P23305" s="8"/>
    </row>
    <row r="23306" spans="1:16" s="2" customFormat="1" x14ac:dyDescent="0.15">
      <c r="A23306" s="3"/>
      <c r="B23306" s="3"/>
      <c r="J23306" s="3"/>
      <c r="K23306" s="5"/>
      <c r="L23306" s="8"/>
      <c r="N23306" s="5"/>
      <c r="O23306" s="10"/>
      <c r="P23306" s="8"/>
    </row>
    <row r="23307" spans="1:16" s="2" customFormat="1" x14ac:dyDescent="0.15">
      <c r="A23307" s="3"/>
      <c r="B23307" s="3"/>
      <c r="J23307" s="3"/>
      <c r="K23307" s="5"/>
      <c r="L23307" s="8"/>
      <c r="N23307" s="5"/>
      <c r="O23307" s="10"/>
      <c r="P23307" s="8"/>
    </row>
    <row r="23308" spans="1:16" s="2" customFormat="1" x14ac:dyDescent="0.15">
      <c r="A23308" s="3"/>
      <c r="B23308" s="3"/>
      <c r="J23308" s="3"/>
      <c r="K23308" s="5"/>
      <c r="L23308" s="8"/>
      <c r="N23308" s="5"/>
      <c r="O23308" s="10"/>
      <c r="P23308" s="8"/>
    </row>
    <row r="23309" spans="1:16" s="2" customFormat="1" x14ac:dyDescent="0.15">
      <c r="A23309" s="3"/>
      <c r="B23309" s="3"/>
      <c r="J23309" s="3"/>
      <c r="K23309" s="5"/>
      <c r="L23309" s="8"/>
      <c r="N23309" s="5"/>
      <c r="O23309" s="10"/>
      <c r="P23309" s="8"/>
    </row>
    <row r="23310" spans="1:16" s="2" customFormat="1" x14ac:dyDescent="0.15">
      <c r="A23310" s="3"/>
      <c r="B23310" s="3"/>
      <c r="J23310" s="3"/>
      <c r="K23310" s="5"/>
      <c r="L23310" s="8"/>
      <c r="N23310" s="5"/>
      <c r="O23310" s="10"/>
      <c r="P23310" s="8"/>
    </row>
    <row r="23311" spans="1:16" s="2" customFormat="1" x14ac:dyDescent="0.15">
      <c r="A23311" s="3"/>
      <c r="B23311" s="3"/>
      <c r="J23311" s="3"/>
      <c r="K23311" s="5"/>
      <c r="L23311" s="8"/>
      <c r="N23311" s="5"/>
      <c r="O23311" s="10"/>
      <c r="P23311" s="8"/>
    </row>
    <row r="23312" spans="1:16" s="2" customFormat="1" x14ac:dyDescent="0.15">
      <c r="A23312" s="3"/>
      <c r="B23312" s="3"/>
      <c r="J23312" s="3"/>
      <c r="K23312" s="5"/>
      <c r="L23312" s="8"/>
      <c r="N23312" s="5"/>
      <c r="O23312" s="10"/>
      <c r="P23312" s="8"/>
    </row>
    <row r="23313" spans="1:16" s="2" customFormat="1" x14ac:dyDescent="0.15">
      <c r="A23313" s="3"/>
      <c r="B23313" s="3"/>
      <c r="J23313" s="3"/>
      <c r="K23313" s="5"/>
      <c r="L23313" s="8"/>
      <c r="N23313" s="5"/>
      <c r="O23313" s="10"/>
      <c r="P23313" s="8"/>
    </row>
    <row r="23314" spans="1:16" s="2" customFormat="1" x14ac:dyDescent="0.15">
      <c r="A23314" s="3"/>
      <c r="B23314" s="3"/>
      <c r="J23314" s="3"/>
      <c r="K23314" s="5"/>
      <c r="L23314" s="8"/>
      <c r="N23314" s="5"/>
      <c r="O23314" s="10"/>
      <c r="P23314" s="8"/>
    </row>
    <row r="23315" spans="1:16" s="2" customFormat="1" x14ac:dyDescent="0.15">
      <c r="A23315" s="3"/>
      <c r="B23315" s="3"/>
      <c r="J23315" s="3"/>
      <c r="K23315" s="5"/>
      <c r="L23315" s="8"/>
      <c r="N23315" s="5"/>
      <c r="O23315" s="10"/>
      <c r="P23315" s="8"/>
    </row>
    <row r="23316" spans="1:16" s="2" customFormat="1" x14ac:dyDescent="0.15">
      <c r="A23316" s="3"/>
      <c r="B23316" s="3"/>
      <c r="J23316" s="3"/>
      <c r="K23316" s="5"/>
      <c r="L23316" s="8"/>
      <c r="N23316" s="5"/>
      <c r="O23316" s="10"/>
      <c r="P23316" s="8"/>
    </row>
    <row r="23317" spans="1:16" s="2" customFormat="1" x14ac:dyDescent="0.15">
      <c r="A23317" s="3"/>
      <c r="B23317" s="3"/>
      <c r="J23317" s="3"/>
      <c r="K23317" s="5"/>
      <c r="L23317" s="8"/>
      <c r="N23317" s="5"/>
      <c r="O23317" s="10"/>
      <c r="P23317" s="8"/>
    </row>
    <row r="23318" spans="1:16" s="2" customFormat="1" x14ac:dyDescent="0.15">
      <c r="A23318" s="3"/>
      <c r="B23318" s="3"/>
      <c r="J23318" s="3"/>
      <c r="K23318" s="5"/>
      <c r="L23318" s="8"/>
      <c r="N23318" s="5"/>
      <c r="O23318" s="10"/>
      <c r="P23318" s="8"/>
    </row>
    <row r="23319" spans="1:16" s="2" customFormat="1" x14ac:dyDescent="0.15">
      <c r="A23319" s="3"/>
      <c r="B23319" s="3"/>
      <c r="J23319" s="3"/>
      <c r="K23319" s="5"/>
      <c r="L23319" s="8"/>
      <c r="N23319" s="5"/>
      <c r="O23319" s="10"/>
      <c r="P23319" s="8"/>
    </row>
    <row r="23320" spans="1:16" s="2" customFormat="1" x14ac:dyDescent="0.15">
      <c r="A23320" s="3"/>
      <c r="B23320" s="3"/>
      <c r="J23320" s="3"/>
      <c r="K23320" s="5"/>
      <c r="L23320" s="8"/>
      <c r="N23320" s="5"/>
      <c r="O23320" s="10"/>
      <c r="P23320" s="8"/>
    </row>
    <row r="23321" spans="1:16" s="2" customFormat="1" x14ac:dyDescent="0.15">
      <c r="A23321" s="3"/>
      <c r="B23321" s="3"/>
      <c r="J23321" s="3"/>
      <c r="K23321" s="5"/>
      <c r="L23321" s="8"/>
      <c r="N23321" s="5"/>
      <c r="O23321" s="10"/>
      <c r="P23321" s="8"/>
    </row>
    <row r="23322" spans="1:16" s="2" customFormat="1" x14ac:dyDescent="0.15">
      <c r="A23322" s="3"/>
      <c r="B23322" s="3"/>
      <c r="J23322" s="3"/>
      <c r="K23322" s="5"/>
      <c r="L23322" s="8"/>
      <c r="N23322" s="5"/>
      <c r="O23322" s="10"/>
      <c r="P23322" s="8"/>
    </row>
    <row r="23323" spans="1:16" s="2" customFormat="1" x14ac:dyDescent="0.15">
      <c r="A23323" s="3"/>
      <c r="B23323" s="3"/>
      <c r="J23323" s="3"/>
      <c r="K23323" s="5"/>
      <c r="L23323" s="8"/>
      <c r="N23323" s="5"/>
      <c r="O23323" s="10"/>
      <c r="P23323" s="8"/>
    </row>
    <row r="23324" spans="1:16" s="2" customFormat="1" x14ac:dyDescent="0.15">
      <c r="A23324" s="3"/>
      <c r="B23324" s="3"/>
      <c r="J23324" s="3"/>
      <c r="K23324" s="5"/>
      <c r="L23324" s="8"/>
      <c r="N23324" s="5"/>
      <c r="O23324" s="10"/>
      <c r="P23324" s="8"/>
    </row>
    <row r="23325" spans="1:16" s="2" customFormat="1" x14ac:dyDescent="0.15">
      <c r="A23325" s="3"/>
      <c r="B23325" s="3"/>
      <c r="J23325" s="3"/>
      <c r="K23325" s="5"/>
      <c r="L23325" s="8"/>
      <c r="N23325" s="5"/>
      <c r="O23325" s="10"/>
      <c r="P23325" s="8"/>
    </row>
    <row r="23326" spans="1:16" s="2" customFormat="1" x14ac:dyDescent="0.15">
      <c r="A23326" s="3"/>
      <c r="B23326" s="3"/>
      <c r="J23326" s="3"/>
      <c r="K23326" s="5"/>
      <c r="L23326" s="8"/>
      <c r="N23326" s="5"/>
      <c r="O23326" s="10"/>
      <c r="P23326" s="8"/>
    </row>
    <row r="23327" spans="1:16" s="2" customFormat="1" x14ac:dyDescent="0.15">
      <c r="A23327" s="3"/>
      <c r="B23327" s="3"/>
      <c r="J23327" s="3"/>
      <c r="K23327" s="5"/>
      <c r="L23327" s="8"/>
      <c r="N23327" s="5"/>
      <c r="O23327" s="10"/>
      <c r="P23327" s="8"/>
    </row>
    <row r="23328" spans="1:16" s="2" customFormat="1" x14ac:dyDescent="0.15">
      <c r="A23328" s="3"/>
      <c r="B23328" s="3"/>
      <c r="J23328" s="3"/>
      <c r="K23328" s="5"/>
      <c r="L23328" s="8"/>
      <c r="N23328" s="5"/>
      <c r="O23328" s="10"/>
      <c r="P23328" s="8"/>
    </row>
    <row r="23329" spans="1:16" s="2" customFormat="1" x14ac:dyDescent="0.15">
      <c r="A23329" s="3"/>
      <c r="B23329" s="3"/>
      <c r="J23329" s="3"/>
      <c r="K23329" s="5"/>
      <c r="L23329" s="8"/>
      <c r="N23329" s="5"/>
      <c r="O23329" s="10"/>
      <c r="P23329" s="8"/>
    </row>
    <row r="23330" spans="1:16" s="2" customFormat="1" x14ac:dyDescent="0.15">
      <c r="A23330" s="3"/>
      <c r="B23330" s="3"/>
      <c r="J23330" s="3"/>
      <c r="K23330" s="5"/>
      <c r="L23330" s="8"/>
      <c r="N23330" s="5"/>
      <c r="O23330" s="10"/>
      <c r="P23330" s="8"/>
    </row>
    <row r="23331" spans="1:16" s="2" customFormat="1" x14ac:dyDescent="0.15">
      <c r="A23331" s="3"/>
      <c r="B23331" s="3"/>
      <c r="J23331" s="3"/>
      <c r="K23331" s="5"/>
      <c r="L23331" s="8"/>
      <c r="N23331" s="5"/>
      <c r="O23331" s="10"/>
      <c r="P23331" s="8"/>
    </row>
    <row r="23332" spans="1:16" s="2" customFormat="1" x14ac:dyDescent="0.15">
      <c r="A23332" s="3"/>
      <c r="B23332" s="3"/>
      <c r="J23332" s="3"/>
      <c r="K23332" s="5"/>
      <c r="L23332" s="8"/>
      <c r="N23332" s="5"/>
      <c r="O23332" s="10"/>
      <c r="P23332" s="8"/>
    </row>
    <row r="23333" spans="1:16" s="2" customFormat="1" x14ac:dyDescent="0.15">
      <c r="A23333" s="3"/>
      <c r="B23333" s="3"/>
      <c r="J23333" s="3"/>
      <c r="K23333" s="5"/>
      <c r="L23333" s="8"/>
      <c r="N23333" s="5"/>
      <c r="O23333" s="10"/>
      <c r="P23333" s="8"/>
    </row>
    <row r="23334" spans="1:16" s="2" customFormat="1" x14ac:dyDescent="0.15">
      <c r="A23334" s="3"/>
      <c r="B23334" s="3"/>
      <c r="J23334" s="3"/>
      <c r="K23334" s="5"/>
      <c r="L23334" s="8"/>
      <c r="N23334" s="5"/>
      <c r="O23334" s="10"/>
      <c r="P23334" s="8"/>
    </row>
    <row r="23335" spans="1:16" s="2" customFormat="1" x14ac:dyDescent="0.15">
      <c r="A23335" s="3"/>
      <c r="B23335" s="3"/>
      <c r="J23335" s="3"/>
      <c r="K23335" s="5"/>
      <c r="L23335" s="8"/>
      <c r="N23335" s="5"/>
      <c r="O23335" s="10"/>
      <c r="P23335" s="8"/>
    </row>
    <row r="23336" spans="1:16" s="2" customFormat="1" x14ac:dyDescent="0.15">
      <c r="A23336" s="3"/>
      <c r="B23336" s="3"/>
      <c r="J23336" s="3"/>
      <c r="K23336" s="5"/>
      <c r="L23336" s="8"/>
      <c r="N23336" s="5"/>
      <c r="O23336" s="10"/>
      <c r="P23336" s="8"/>
    </row>
    <row r="23337" spans="1:16" s="2" customFormat="1" x14ac:dyDescent="0.15">
      <c r="A23337" s="3"/>
      <c r="B23337" s="3"/>
      <c r="J23337" s="3"/>
      <c r="K23337" s="5"/>
      <c r="L23337" s="8"/>
      <c r="N23337" s="5"/>
      <c r="O23337" s="10"/>
      <c r="P23337" s="8"/>
    </row>
    <row r="23338" spans="1:16" s="2" customFormat="1" x14ac:dyDescent="0.15">
      <c r="A23338" s="3"/>
      <c r="B23338" s="3"/>
      <c r="J23338" s="3"/>
      <c r="K23338" s="5"/>
      <c r="L23338" s="8"/>
      <c r="N23338" s="5"/>
      <c r="O23338" s="10"/>
      <c r="P23338" s="8"/>
    </row>
    <row r="23339" spans="1:16" s="2" customFormat="1" x14ac:dyDescent="0.15">
      <c r="A23339" s="3"/>
      <c r="B23339" s="3"/>
      <c r="J23339" s="3"/>
      <c r="K23339" s="5"/>
      <c r="L23339" s="8"/>
      <c r="N23339" s="5"/>
      <c r="O23339" s="10"/>
      <c r="P23339" s="8"/>
    </row>
    <row r="23340" spans="1:16" s="2" customFormat="1" x14ac:dyDescent="0.15">
      <c r="A23340" s="3"/>
      <c r="B23340" s="3"/>
      <c r="J23340" s="3"/>
      <c r="K23340" s="5"/>
      <c r="L23340" s="8"/>
      <c r="N23340" s="5"/>
      <c r="O23340" s="10"/>
      <c r="P23340" s="8"/>
    </row>
    <row r="23341" spans="1:16" s="2" customFormat="1" x14ac:dyDescent="0.15">
      <c r="A23341" s="3"/>
      <c r="B23341" s="3"/>
      <c r="J23341" s="3"/>
      <c r="K23341" s="5"/>
      <c r="L23341" s="8"/>
      <c r="N23341" s="5"/>
      <c r="O23341" s="10"/>
      <c r="P23341" s="8"/>
    </row>
    <row r="23342" spans="1:16" s="2" customFormat="1" x14ac:dyDescent="0.15">
      <c r="A23342" s="3"/>
      <c r="B23342" s="3"/>
      <c r="J23342" s="3"/>
      <c r="K23342" s="5"/>
      <c r="L23342" s="8"/>
      <c r="N23342" s="5"/>
      <c r="O23342" s="10"/>
      <c r="P23342" s="8"/>
    </row>
    <row r="23343" spans="1:16" s="2" customFormat="1" x14ac:dyDescent="0.15">
      <c r="A23343" s="3"/>
      <c r="B23343" s="3"/>
      <c r="J23343" s="3"/>
      <c r="K23343" s="5"/>
      <c r="L23343" s="8"/>
      <c r="N23343" s="5"/>
      <c r="O23343" s="10"/>
      <c r="P23343" s="8"/>
    </row>
    <row r="23344" spans="1:16" s="2" customFormat="1" x14ac:dyDescent="0.15">
      <c r="A23344" s="3"/>
      <c r="B23344" s="3"/>
      <c r="J23344" s="3"/>
      <c r="K23344" s="5"/>
      <c r="L23344" s="8"/>
      <c r="N23344" s="5"/>
      <c r="O23344" s="10"/>
      <c r="P23344" s="8"/>
    </row>
    <row r="23345" spans="1:16" s="2" customFormat="1" x14ac:dyDescent="0.15">
      <c r="A23345" s="3"/>
      <c r="B23345" s="3"/>
      <c r="J23345" s="3"/>
      <c r="K23345" s="5"/>
      <c r="L23345" s="8"/>
      <c r="N23345" s="5"/>
      <c r="O23345" s="10"/>
      <c r="P23345" s="8"/>
    </row>
    <row r="23346" spans="1:16" s="2" customFormat="1" x14ac:dyDescent="0.15">
      <c r="A23346" s="3"/>
      <c r="B23346" s="3"/>
      <c r="J23346" s="3"/>
      <c r="K23346" s="5"/>
      <c r="L23346" s="8"/>
      <c r="N23346" s="5"/>
      <c r="O23346" s="10"/>
      <c r="P23346" s="8"/>
    </row>
    <row r="23347" spans="1:16" s="2" customFormat="1" x14ac:dyDescent="0.15">
      <c r="A23347" s="3"/>
      <c r="B23347" s="3"/>
      <c r="J23347" s="3"/>
      <c r="K23347" s="5"/>
      <c r="L23347" s="8"/>
      <c r="N23347" s="5"/>
      <c r="O23347" s="10"/>
      <c r="P23347" s="8"/>
    </row>
    <row r="23348" spans="1:16" s="2" customFormat="1" x14ac:dyDescent="0.15">
      <c r="A23348" s="3"/>
      <c r="B23348" s="3"/>
      <c r="J23348" s="3"/>
      <c r="K23348" s="5"/>
      <c r="L23348" s="8"/>
      <c r="N23348" s="5"/>
      <c r="O23348" s="10"/>
      <c r="P23348" s="8"/>
    </row>
    <row r="23349" spans="1:16" s="2" customFormat="1" x14ac:dyDescent="0.15">
      <c r="A23349" s="3"/>
      <c r="B23349" s="3"/>
      <c r="J23349" s="3"/>
      <c r="K23349" s="5"/>
      <c r="L23349" s="8"/>
      <c r="N23349" s="5"/>
      <c r="O23349" s="10"/>
      <c r="P23349" s="8"/>
    </row>
    <row r="23350" spans="1:16" s="2" customFormat="1" x14ac:dyDescent="0.15">
      <c r="A23350" s="3"/>
      <c r="B23350" s="3"/>
      <c r="J23350" s="3"/>
      <c r="K23350" s="5"/>
      <c r="L23350" s="8"/>
      <c r="N23350" s="5"/>
      <c r="O23350" s="10"/>
      <c r="P23350" s="8"/>
    </row>
    <row r="23351" spans="1:16" s="2" customFormat="1" x14ac:dyDescent="0.15">
      <c r="A23351" s="3"/>
      <c r="B23351" s="3"/>
      <c r="J23351" s="3"/>
      <c r="K23351" s="5"/>
      <c r="L23351" s="8"/>
      <c r="N23351" s="5"/>
      <c r="O23351" s="10"/>
      <c r="P23351" s="8"/>
    </row>
    <row r="23352" spans="1:16" s="2" customFormat="1" x14ac:dyDescent="0.15">
      <c r="A23352" s="3"/>
      <c r="B23352" s="3"/>
      <c r="J23352" s="3"/>
      <c r="K23352" s="5"/>
      <c r="L23352" s="8"/>
      <c r="N23352" s="5"/>
      <c r="O23352" s="10"/>
      <c r="P23352" s="8"/>
    </row>
    <row r="23353" spans="1:16" s="2" customFormat="1" x14ac:dyDescent="0.15">
      <c r="A23353" s="3"/>
      <c r="B23353" s="3"/>
      <c r="J23353" s="3"/>
      <c r="K23353" s="5"/>
      <c r="L23353" s="8"/>
      <c r="N23353" s="5"/>
      <c r="O23353" s="10"/>
      <c r="P23353" s="8"/>
    </row>
    <row r="23354" spans="1:16" s="2" customFormat="1" x14ac:dyDescent="0.15">
      <c r="A23354" s="3"/>
      <c r="B23354" s="3"/>
      <c r="J23354" s="3"/>
      <c r="K23354" s="5"/>
      <c r="L23354" s="8"/>
      <c r="N23354" s="5"/>
      <c r="O23354" s="10"/>
      <c r="P23354" s="8"/>
    </row>
    <row r="23355" spans="1:16" s="2" customFormat="1" x14ac:dyDescent="0.15">
      <c r="A23355" s="3"/>
      <c r="B23355" s="3"/>
      <c r="J23355" s="3"/>
      <c r="K23355" s="5"/>
      <c r="L23355" s="8"/>
      <c r="N23355" s="5"/>
      <c r="O23355" s="10"/>
      <c r="P23355" s="8"/>
    </row>
    <row r="23356" spans="1:16" s="2" customFormat="1" x14ac:dyDescent="0.15">
      <c r="A23356" s="3"/>
      <c r="B23356" s="3"/>
      <c r="J23356" s="3"/>
      <c r="K23356" s="5"/>
      <c r="L23356" s="8"/>
      <c r="N23356" s="5"/>
      <c r="O23356" s="10"/>
      <c r="P23356" s="8"/>
    </row>
    <row r="23357" spans="1:16" s="2" customFormat="1" x14ac:dyDescent="0.15">
      <c r="A23357" s="3"/>
      <c r="B23357" s="3"/>
      <c r="J23357" s="3"/>
      <c r="K23357" s="5"/>
      <c r="L23357" s="8"/>
      <c r="N23357" s="5"/>
      <c r="O23357" s="10"/>
      <c r="P23357" s="8"/>
    </row>
    <row r="23358" spans="1:16" s="2" customFormat="1" x14ac:dyDescent="0.15">
      <c r="A23358" s="3"/>
      <c r="B23358" s="3"/>
      <c r="J23358" s="3"/>
      <c r="K23358" s="5"/>
      <c r="L23358" s="8"/>
      <c r="N23358" s="5"/>
      <c r="O23358" s="10"/>
      <c r="P23358" s="8"/>
    </row>
    <row r="23359" spans="1:16" s="2" customFormat="1" x14ac:dyDescent="0.15">
      <c r="A23359" s="3"/>
      <c r="B23359" s="3"/>
      <c r="J23359" s="3"/>
      <c r="K23359" s="5"/>
      <c r="L23359" s="8"/>
      <c r="N23359" s="5"/>
      <c r="O23359" s="10"/>
      <c r="P23359" s="8"/>
    </row>
    <row r="23360" spans="1:16" s="2" customFormat="1" x14ac:dyDescent="0.15">
      <c r="A23360" s="3"/>
      <c r="B23360" s="3"/>
      <c r="J23360" s="3"/>
      <c r="K23360" s="5"/>
      <c r="L23360" s="8"/>
      <c r="N23360" s="5"/>
      <c r="O23360" s="10"/>
      <c r="P23360" s="8"/>
    </row>
    <row r="23361" spans="1:16" s="2" customFormat="1" x14ac:dyDescent="0.15">
      <c r="A23361" s="3"/>
      <c r="B23361" s="3"/>
      <c r="J23361" s="3"/>
      <c r="K23361" s="5"/>
      <c r="L23361" s="8"/>
      <c r="N23361" s="5"/>
      <c r="O23361" s="10"/>
      <c r="P23361" s="8"/>
    </row>
    <row r="23362" spans="1:16" s="2" customFormat="1" x14ac:dyDescent="0.15">
      <c r="A23362" s="3"/>
      <c r="B23362" s="3"/>
      <c r="J23362" s="3"/>
      <c r="K23362" s="5"/>
      <c r="L23362" s="8"/>
      <c r="N23362" s="5"/>
      <c r="O23362" s="10"/>
      <c r="P23362" s="8"/>
    </row>
    <row r="23363" spans="1:16" s="2" customFormat="1" x14ac:dyDescent="0.15">
      <c r="A23363" s="3"/>
      <c r="B23363" s="3"/>
      <c r="J23363" s="3"/>
      <c r="K23363" s="5"/>
      <c r="L23363" s="8"/>
      <c r="N23363" s="5"/>
      <c r="O23363" s="10"/>
      <c r="P23363" s="8"/>
    </row>
    <row r="23364" spans="1:16" s="2" customFormat="1" x14ac:dyDescent="0.15">
      <c r="A23364" s="3"/>
      <c r="B23364" s="3"/>
      <c r="J23364" s="3"/>
      <c r="K23364" s="5"/>
      <c r="L23364" s="8"/>
      <c r="N23364" s="5"/>
      <c r="O23364" s="10"/>
      <c r="P23364" s="8"/>
    </row>
    <row r="23365" spans="1:16" s="2" customFormat="1" x14ac:dyDescent="0.15">
      <c r="A23365" s="3"/>
      <c r="B23365" s="3"/>
      <c r="J23365" s="3"/>
      <c r="K23365" s="5"/>
      <c r="L23365" s="8"/>
      <c r="N23365" s="5"/>
      <c r="O23365" s="10"/>
      <c r="P23365" s="8"/>
    </row>
    <row r="23366" spans="1:16" s="2" customFormat="1" x14ac:dyDescent="0.15">
      <c r="A23366" s="3"/>
      <c r="B23366" s="3"/>
      <c r="J23366" s="3"/>
      <c r="K23366" s="5"/>
      <c r="L23366" s="8"/>
      <c r="N23366" s="5"/>
      <c r="O23366" s="10"/>
      <c r="P23366" s="8"/>
    </row>
    <row r="23367" spans="1:16" s="2" customFormat="1" x14ac:dyDescent="0.15">
      <c r="A23367" s="3"/>
      <c r="B23367" s="3"/>
      <c r="J23367" s="3"/>
      <c r="K23367" s="5"/>
      <c r="L23367" s="8"/>
      <c r="N23367" s="5"/>
      <c r="O23367" s="10"/>
      <c r="P23367" s="8"/>
    </row>
    <row r="23368" spans="1:16" s="2" customFormat="1" x14ac:dyDescent="0.15">
      <c r="A23368" s="3"/>
      <c r="B23368" s="3"/>
      <c r="J23368" s="3"/>
      <c r="K23368" s="5"/>
      <c r="L23368" s="8"/>
      <c r="N23368" s="5"/>
      <c r="O23368" s="10"/>
      <c r="P23368" s="8"/>
    </row>
    <row r="23369" spans="1:16" s="2" customFormat="1" x14ac:dyDescent="0.15">
      <c r="A23369" s="3"/>
      <c r="B23369" s="3"/>
      <c r="J23369" s="3"/>
      <c r="K23369" s="5"/>
      <c r="L23369" s="8"/>
      <c r="N23369" s="5"/>
      <c r="O23369" s="10"/>
      <c r="P23369" s="8"/>
    </row>
    <row r="23370" spans="1:16" s="2" customFormat="1" x14ac:dyDescent="0.15">
      <c r="A23370" s="3"/>
      <c r="B23370" s="3"/>
      <c r="J23370" s="3"/>
      <c r="K23370" s="5"/>
      <c r="L23370" s="8"/>
      <c r="N23370" s="5"/>
      <c r="O23370" s="10"/>
      <c r="P23370" s="8"/>
    </row>
    <row r="23371" spans="1:16" s="2" customFormat="1" x14ac:dyDescent="0.15">
      <c r="A23371" s="3"/>
      <c r="B23371" s="3"/>
      <c r="J23371" s="3"/>
      <c r="K23371" s="5"/>
      <c r="L23371" s="8"/>
      <c r="N23371" s="5"/>
      <c r="O23371" s="10"/>
      <c r="P23371" s="8"/>
    </row>
    <row r="23372" spans="1:16" s="2" customFormat="1" x14ac:dyDescent="0.15">
      <c r="A23372" s="3"/>
      <c r="B23372" s="3"/>
      <c r="J23372" s="3"/>
      <c r="K23372" s="5"/>
      <c r="L23372" s="8"/>
      <c r="N23372" s="5"/>
      <c r="O23372" s="10"/>
      <c r="P23372" s="8"/>
    </row>
    <row r="23373" spans="1:16" s="2" customFormat="1" x14ac:dyDescent="0.15">
      <c r="A23373" s="3"/>
      <c r="B23373" s="3"/>
      <c r="J23373" s="3"/>
      <c r="K23373" s="5"/>
      <c r="L23373" s="8"/>
      <c r="N23373" s="5"/>
      <c r="O23373" s="10"/>
      <c r="P23373" s="8"/>
    </row>
    <row r="23374" spans="1:16" s="2" customFormat="1" x14ac:dyDescent="0.15">
      <c r="A23374" s="3"/>
      <c r="B23374" s="3"/>
      <c r="J23374" s="3"/>
      <c r="K23374" s="5"/>
      <c r="L23374" s="8"/>
      <c r="N23374" s="5"/>
      <c r="O23374" s="10"/>
      <c r="P23374" s="8"/>
    </row>
    <row r="23375" spans="1:16" s="2" customFormat="1" x14ac:dyDescent="0.15">
      <c r="A23375" s="3"/>
      <c r="B23375" s="3"/>
      <c r="J23375" s="3"/>
      <c r="K23375" s="5"/>
      <c r="L23375" s="8"/>
      <c r="N23375" s="5"/>
      <c r="O23375" s="10"/>
      <c r="P23375" s="8"/>
    </row>
    <row r="23376" spans="1:16" s="2" customFormat="1" x14ac:dyDescent="0.15">
      <c r="A23376" s="3"/>
      <c r="B23376" s="3"/>
      <c r="J23376" s="3"/>
      <c r="K23376" s="5"/>
      <c r="L23376" s="8"/>
      <c r="N23376" s="5"/>
      <c r="O23376" s="10"/>
      <c r="P23376" s="8"/>
    </row>
    <row r="23377" spans="1:16" s="2" customFormat="1" x14ac:dyDescent="0.15">
      <c r="A23377" s="3"/>
      <c r="B23377" s="3"/>
      <c r="J23377" s="3"/>
      <c r="K23377" s="5"/>
      <c r="L23377" s="8"/>
      <c r="N23377" s="5"/>
      <c r="O23377" s="10"/>
      <c r="P23377" s="8"/>
    </row>
    <row r="23378" spans="1:16" s="2" customFormat="1" x14ac:dyDescent="0.15">
      <c r="A23378" s="3"/>
      <c r="B23378" s="3"/>
      <c r="J23378" s="3"/>
      <c r="K23378" s="5"/>
      <c r="L23378" s="8"/>
      <c r="N23378" s="5"/>
      <c r="O23378" s="10"/>
      <c r="P23378" s="8"/>
    </row>
    <row r="23379" spans="1:16" s="2" customFormat="1" x14ac:dyDescent="0.15">
      <c r="A23379" s="3"/>
      <c r="B23379" s="3"/>
      <c r="J23379" s="3"/>
      <c r="K23379" s="5"/>
      <c r="L23379" s="8"/>
      <c r="N23379" s="5"/>
      <c r="O23379" s="10"/>
      <c r="P23379" s="8"/>
    </row>
    <row r="23380" spans="1:16" s="2" customFormat="1" x14ac:dyDescent="0.15">
      <c r="A23380" s="3"/>
      <c r="B23380" s="3"/>
      <c r="J23380" s="3"/>
      <c r="K23380" s="5"/>
      <c r="L23380" s="8"/>
      <c r="N23380" s="5"/>
      <c r="O23380" s="10"/>
      <c r="P23380" s="8"/>
    </row>
    <row r="23381" spans="1:16" s="2" customFormat="1" x14ac:dyDescent="0.15">
      <c r="A23381" s="3"/>
      <c r="B23381" s="3"/>
      <c r="J23381" s="3"/>
      <c r="K23381" s="5"/>
      <c r="L23381" s="8"/>
      <c r="N23381" s="5"/>
      <c r="O23381" s="10"/>
      <c r="P23381" s="8"/>
    </row>
    <row r="23382" spans="1:16" s="2" customFormat="1" x14ac:dyDescent="0.15">
      <c r="A23382" s="3"/>
      <c r="B23382" s="3"/>
      <c r="J23382" s="3"/>
      <c r="K23382" s="5"/>
      <c r="L23382" s="8"/>
      <c r="N23382" s="5"/>
      <c r="O23382" s="10"/>
      <c r="P23382" s="8"/>
    </row>
    <row r="23383" spans="1:16" s="2" customFormat="1" x14ac:dyDescent="0.15">
      <c r="A23383" s="3"/>
      <c r="B23383" s="3"/>
      <c r="J23383" s="3"/>
      <c r="K23383" s="5"/>
      <c r="L23383" s="8"/>
      <c r="N23383" s="5"/>
      <c r="O23383" s="10"/>
      <c r="P23383" s="8"/>
    </row>
    <row r="23384" spans="1:16" s="2" customFormat="1" x14ac:dyDescent="0.15">
      <c r="A23384" s="3"/>
      <c r="B23384" s="3"/>
      <c r="J23384" s="3"/>
      <c r="K23384" s="5"/>
      <c r="L23384" s="8"/>
      <c r="N23384" s="5"/>
      <c r="O23384" s="10"/>
      <c r="P23384" s="8"/>
    </row>
    <row r="23385" spans="1:16" s="2" customFormat="1" x14ac:dyDescent="0.15">
      <c r="A23385" s="3"/>
      <c r="B23385" s="3"/>
      <c r="J23385" s="3"/>
      <c r="K23385" s="5"/>
      <c r="L23385" s="8"/>
      <c r="N23385" s="5"/>
      <c r="O23385" s="10"/>
      <c r="P23385" s="8"/>
    </row>
    <row r="23386" spans="1:16" s="2" customFormat="1" x14ac:dyDescent="0.15">
      <c r="A23386" s="3"/>
      <c r="B23386" s="3"/>
      <c r="J23386" s="3"/>
      <c r="K23386" s="5"/>
      <c r="L23386" s="8"/>
      <c r="N23386" s="5"/>
      <c r="O23386" s="10"/>
      <c r="P23386" s="8"/>
    </row>
    <row r="23387" spans="1:16" s="2" customFormat="1" x14ac:dyDescent="0.15">
      <c r="A23387" s="3"/>
      <c r="B23387" s="3"/>
      <c r="J23387" s="3"/>
      <c r="K23387" s="5"/>
      <c r="L23387" s="8"/>
      <c r="N23387" s="5"/>
      <c r="O23387" s="10"/>
      <c r="P23387" s="8"/>
    </row>
    <row r="23388" spans="1:16" s="2" customFormat="1" x14ac:dyDescent="0.15">
      <c r="A23388" s="3"/>
      <c r="B23388" s="3"/>
      <c r="J23388" s="3"/>
      <c r="K23388" s="5"/>
      <c r="L23388" s="8"/>
      <c r="N23388" s="5"/>
      <c r="O23388" s="10"/>
      <c r="P23388" s="8"/>
    </row>
    <row r="23389" spans="1:16" s="2" customFormat="1" x14ac:dyDescent="0.15">
      <c r="A23389" s="3"/>
      <c r="B23389" s="3"/>
      <c r="J23389" s="3"/>
      <c r="K23389" s="5"/>
      <c r="L23389" s="8"/>
      <c r="N23389" s="5"/>
      <c r="O23389" s="10"/>
      <c r="P23389" s="8"/>
    </row>
    <row r="23390" spans="1:16" s="2" customFormat="1" x14ac:dyDescent="0.15">
      <c r="A23390" s="3"/>
      <c r="B23390" s="3"/>
      <c r="J23390" s="3"/>
      <c r="K23390" s="5"/>
      <c r="L23390" s="8"/>
      <c r="N23390" s="5"/>
      <c r="O23390" s="10"/>
      <c r="P23390" s="8"/>
    </row>
    <row r="23391" spans="1:16" s="2" customFormat="1" x14ac:dyDescent="0.15">
      <c r="A23391" s="3"/>
      <c r="B23391" s="3"/>
      <c r="J23391" s="3"/>
      <c r="K23391" s="5"/>
      <c r="L23391" s="8"/>
      <c r="N23391" s="5"/>
      <c r="O23391" s="10"/>
      <c r="P23391" s="8"/>
    </row>
    <row r="23392" spans="1:16" s="2" customFormat="1" x14ac:dyDescent="0.15">
      <c r="A23392" s="3"/>
      <c r="B23392" s="3"/>
      <c r="J23392" s="3"/>
      <c r="K23392" s="5"/>
      <c r="L23392" s="8"/>
      <c r="N23392" s="5"/>
      <c r="O23392" s="10"/>
      <c r="P23392" s="8"/>
    </row>
    <row r="23393" spans="1:16" s="2" customFormat="1" x14ac:dyDescent="0.15">
      <c r="A23393" s="3"/>
      <c r="B23393" s="3"/>
      <c r="J23393" s="3"/>
      <c r="K23393" s="5"/>
      <c r="L23393" s="8"/>
      <c r="N23393" s="5"/>
      <c r="O23393" s="10"/>
      <c r="P23393" s="8"/>
    </row>
    <row r="23394" spans="1:16" s="2" customFormat="1" x14ac:dyDescent="0.15">
      <c r="A23394" s="3"/>
      <c r="B23394" s="3"/>
      <c r="J23394" s="3"/>
      <c r="K23394" s="5"/>
      <c r="L23394" s="8"/>
      <c r="N23394" s="5"/>
      <c r="O23394" s="10"/>
      <c r="P23394" s="8"/>
    </row>
    <row r="23395" spans="1:16" s="2" customFormat="1" x14ac:dyDescent="0.15">
      <c r="A23395" s="3"/>
      <c r="B23395" s="3"/>
      <c r="J23395" s="3"/>
      <c r="K23395" s="5"/>
      <c r="L23395" s="8"/>
      <c r="N23395" s="5"/>
      <c r="O23395" s="10"/>
      <c r="P23395" s="8"/>
    </row>
    <row r="23396" spans="1:16" s="2" customFormat="1" x14ac:dyDescent="0.15">
      <c r="A23396" s="3"/>
      <c r="B23396" s="3"/>
      <c r="J23396" s="3"/>
      <c r="K23396" s="5"/>
      <c r="L23396" s="8"/>
      <c r="N23396" s="5"/>
      <c r="O23396" s="10"/>
      <c r="P23396" s="8"/>
    </row>
    <row r="23397" spans="1:16" s="2" customFormat="1" x14ac:dyDescent="0.15">
      <c r="A23397" s="3"/>
      <c r="B23397" s="3"/>
      <c r="J23397" s="3"/>
      <c r="K23397" s="5"/>
      <c r="L23397" s="8"/>
      <c r="N23397" s="5"/>
      <c r="O23397" s="10"/>
      <c r="P23397" s="8"/>
    </row>
    <row r="23398" spans="1:16" s="2" customFormat="1" x14ac:dyDescent="0.15">
      <c r="A23398" s="3"/>
      <c r="B23398" s="3"/>
      <c r="J23398" s="3"/>
      <c r="K23398" s="5"/>
      <c r="L23398" s="8"/>
      <c r="N23398" s="5"/>
      <c r="O23398" s="10"/>
      <c r="P23398" s="8"/>
    </row>
    <row r="23399" spans="1:16" s="2" customFormat="1" x14ac:dyDescent="0.15">
      <c r="A23399" s="3"/>
      <c r="B23399" s="3"/>
      <c r="J23399" s="3"/>
      <c r="K23399" s="5"/>
      <c r="L23399" s="8"/>
      <c r="N23399" s="5"/>
      <c r="O23399" s="10"/>
      <c r="P23399" s="8"/>
    </row>
    <row r="23400" spans="1:16" s="2" customFormat="1" x14ac:dyDescent="0.15">
      <c r="A23400" s="3"/>
      <c r="B23400" s="3"/>
      <c r="J23400" s="3"/>
      <c r="K23400" s="5"/>
      <c r="L23400" s="8"/>
      <c r="N23400" s="5"/>
      <c r="O23400" s="10"/>
      <c r="P23400" s="8"/>
    </row>
    <row r="23401" spans="1:16" s="2" customFormat="1" x14ac:dyDescent="0.15">
      <c r="A23401" s="3"/>
      <c r="B23401" s="3"/>
      <c r="J23401" s="3"/>
      <c r="K23401" s="5"/>
      <c r="L23401" s="8"/>
      <c r="N23401" s="5"/>
      <c r="O23401" s="10"/>
      <c r="P23401" s="8"/>
    </row>
    <row r="23402" spans="1:16" s="2" customFormat="1" x14ac:dyDescent="0.15">
      <c r="A23402" s="3"/>
      <c r="B23402" s="3"/>
      <c r="J23402" s="3"/>
      <c r="K23402" s="5"/>
      <c r="L23402" s="8"/>
      <c r="N23402" s="5"/>
      <c r="O23402" s="10"/>
      <c r="P23402" s="8"/>
    </row>
    <row r="23403" spans="1:16" s="2" customFormat="1" x14ac:dyDescent="0.15">
      <c r="A23403" s="3"/>
      <c r="B23403" s="3"/>
      <c r="J23403" s="3"/>
      <c r="K23403" s="5"/>
      <c r="L23403" s="8"/>
      <c r="N23403" s="5"/>
      <c r="O23403" s="10"/>
      <c r="P23403" s="8"/>
    </row>
    <row r="23404" spans="1:16" s="2" customFormat="1" x14ac:dyDescent="0.15">
      <c r="A23404" s="3"/>
      <c r="B23404" s="3"/>
      <c r="J23404" s="3"/>
      <c r="K23404" s="5"/>
      <c r="L23404" s="8"/>
      <c r="N23404" s="5"/>
      <c r="O23404" s="10"/>
      <c r="P23404" s="8"/>
    </row>
    <row r="23405" spans="1:16" s="2" customFormat="1" x14ac:dyDescent="0.15">
      <c r="A23405" s="3"/>
      <c r="B23405" s="3"/>
      <c r="J23405" s="3"/>
      <c r="K23405" s="5"/>
      <c r="L23405" s="8"/>
      <c r="N23405" s="5"/>
      <c r="O23405" s="10"/>
      <c r="P23405" s="8"/>
    </row>
    <row r="23406" spans="1:16" s="2" customFormat="1" x14ac:dyDescent="0.15">
      <c r="A23406" s="3"/>
      <c r="B23406" s="3"/>
      <c r="J23406" s="3"/>
      <c r="K23406" s="5"/>
      <c r="L23406" s="8"/>
      <c r="N23406" s="5"/>
      <c r="O23406" s="10"/>
      <c r="P23406" s="8"/>
    </row>
    <row r="23407" spans="1:16" s="2" customFormat="1" x14ac:dyDescent="0.15">
      <c r="A23407" s="3"/>
      <c r="B23407" s="3"/>
      <c r="J23407" s="3"/>
      <c r="K23407" s="5"/>
      <c r="L23407" s="8"/>
      <c r="N23407" s="5"/>
      <c r="O23407" s="10"/>
      <c r="P23407" s="8"/>
    </row>
    <row r="23408" spans="1:16" s="2" customFormat="1" x14ac:dyDescent="0.15">
      <c r="A23408" s="3"/>
      <c r="B23408" s="3"/>
      <c r="J23408" s="3"/>
      <c r="K23408" s="5"/>
      <c r="L23408" s="8"/>
      <c r="N23408" s="5"/>
      <c r="O23408" s="10"/>
      <c r="P23408" s="8"/>
    </row>
    <row r="23409" spans="1:16" s="2" customFormat="1" x14ac:dyDescent="0.15">
      <c r="A23409" s="3"/>
      <c r="B23409" s="3"/>
      <c r="J23409" s="3"/>
      <c r="K23409" s="5"/>
      <c r="L23409" s="8"/>
      <c r="N23409" s="5"/>
      <c r="O23409" s="10"/>
      <c r="P23409" s="8"/>
    </row>
    <row r="23410" spans="1:16" s="2" customFormat="1" x14ac:dyDescent="0.15">
      <c r="A23410" s="3"/>
      <c r="B23410" s="3"/>
      <c r="J23410" s="3"/>
      <c r="K23410" s="5"/>
      <c r="L23410" s="8"/>
      <c r="N23410" s="5"/>
      <c r="O23410" s="10"/>
      <c r="P23410" s="8"/>
    </row>
    <row r="23411" spans="1:16" s="2" customFormat="1" x14ac:dyDescent="0.15">
      <c r="A23411" s="3"/>
      <c r="B23411" s="3"/>
      <c r="J23411" s="3"/>
      <c r="K23411" s="5"/>
      <c r="L23411" s="8"/>
      <c r="N23411" s="5"/>
      <c r="O23411" s="10"/>
      <c r="P23411" s="8"/>
    </row>
    <row r="23412" spans="1:16" s="2" customFormat="1" x14ac:dyDescent="0.15">
      <c r="A23412" s="3"/>
      <c r="B23412" s="3"/>
      <c r="J23412" s="3"/>
      <c r="K23412" s="5"/>
      <c r="L23412" s="8"/>
      <c r="N23412" s="5"/>
      <c r="O23412" s="10"/>
      <c r="P23412" s="8"/>
    </row>
    <row r="23413" spans="1:16" s="2" customFormat="1" x14ac:dyDescent="0.15">
      <c r="A23413" s="3"/>
      <c r="B23413" s="3"/>
      <c r="J23413" s="3"/>
      <c r="K23413" s="5"/>
      <c r="L23413" s="8"/>
      <c r="N23413" s="5"/>
      <c r="O23413" s="10"/>
      <c r="P23413" s="8"/>
    </row>
    <row r="23414" spans="1:16" s="2" customFormat="1" x14ac:dyDescent="0.15">
      <c r="A23414" s="3"/>
      <c r="B23414" s="3"/>
      <c r="J23414" s="3"/>
      <c r="K23414" s="5"/>
      <c r="L23414" s="8"/>
      <c r="N23414" s="5"/>
      <c r="O23414" s="10"/>
      <c r="P23414" s="8"/>
    </row>
    <row r="23415" spans="1:16" s="2" customFormat="1" x14ac:dyDescent="0.15">
      <c r="A23415" s="3"/>
      <c r="B23415" s="3"/>
      <c r="J23415" s="3"/>
      <c r="K23415" s="5"/>
      <c r="L23415" s="8"/>
      <c r="N23415" s="5"/>
      <c r="O23415" s="10"/>
      <c r="P23415" s="8"/>
    </row>
    <row r="23416" spans="1:16" s="2" customFormat="1" x14ac:dyDescent="0.15">
      <c r="A23416" s="3"/>
      <c r="B23416" s="3"/>
      <c r="J23416" s="3"/>
      <c r="K23416" s="5"/>
      <c r="L23416" s="8"/>
      <c r="N23416" s="5"/>
      <c r="O23416" s="10"/>
      <c r="P23416" s="8"/>
    </row>
    <row r="23417" spans="1:16" s="2" customFormat="1" x14ac:dyDescent="0.15">
      <c r="A23417" s="3"/>
      <c r="B23417" s="3"/>
      <c r="J23417" s="3"/>
      <c r="K23417" s="5"/>
      <c r="L23417" s="8"/>
      <c r="N23417" s="5"/>
      <c r="O23417" s="10"/>
      <c r="P23417" s="8"/>
    </row>
    <row r="23418" spans="1:16" s="2" customFormat="1" x14ac:dyDescent="0.15">
      <c r="A23418" s="3"/>
      <c r="B23418" s="3"/>
      <c r="J23418" s="3"/>
      <c r="K23418" s="5"/>
      <c r="L23418" s="8"/>
      <c r="N23418" s="5"/>
      <c r="O23418" s="10"/>
      <c r="P23418" s="8"/>
    </row>
    <row r="23419" spans="1:16" s="2" customFormat="1" x14ac:dyDescent="0.15">
      <c r="A23419" s="3"/>
      <c r="B23419" s="3"/>
      <c r="J23419" s="3"/>
      <c r="K23419" s="5"/>
      <c r="L23419" s="8"/>
      <c r="N23419" s="5"/>
      <c r="O23419" s="10"/>
      <c r="P23419" s="8"/>
    </row>
    <row r="23420" spans="1:16" s="2" customFormat="1" x14ac:dyDescent="0.15">
      <c r="A23420" s="3"/>
      <c r="B23420" s="3"/>
      <c r="J23420" s="3"/>
      <c r="K23420" s="5"/>
      <c r="L23420" s="8"/>
      <c r="N23420" s="5"/>
      <c r="O23420" s="10"/>
      <c r="P23420" s="8"/>
    </row>
    <row r="23421" spans="1:16" s="2" customFormat="1" x14ac:dyDescent="0.15">
      <c r="A23421" s="3"/>
      <c r="B23421" s="3"/>
      <c r="J23421" s="3"/>
      <c r="K23421" s="5"/>
      <c r="L23421" s="8"/>
      <c r="N23421" s="5"/>
      <c r="O23421" s="10"/>
      <c r="P23421" s="8"/>
    </row>
    <row r="23422" spans="1:16" s="2" customFormat="1" x14ac:dyDescent="0.15">
      <c r="A23422" s="3"/>
      <c r="B23422" s="3"/>
      <c r="J23422" s="3"/>
      <c r="K23422" s="5"/>
      <c r="L23422" s="8"/>
      <c r="N23422" s="5"/>
      <c r="O23422" s="10"/>
      <c r="P23422" s="8"/>
    </row>
    <row r="23423" spans="1:16" s="2" customFormat="1" x14ac:dyDescent="0.15">
      <c r="A23423" s="3"/>
      <c r="B23423" s="3"/>
      <c r="J23423" s="3"/>
      <c r="K23423" s="5"/>
      <c r="L23423" s="8"/>
      <c r="N23423" s="5"/>
      <c r="O23423" s="10"/>
      <c r="P23423" s="8"/>
    </row>
    <row r="23424" spans="1:16" s="2" customFormat="1" x14ac:dyDescent="0.15">
      <c r="A23424" s="3"/>
      <c r="B23424" s="3"/>
      <c r="J23424" s="3"/>
      <c r="K23424" s="5"/>
      <c r="L23424" s="8"/>
      <c r="N23424" s="5"/>
      <c r="O23424" s="10"/>
      <c r="P23424" s="8"/>
    </row>
    <row r="23425" spans="1:16" s="2" customFormat="1" x14ac:dyDescent="0.15">
      <c r="A23425" s="3"/>
      <c r="B23425" s="3"/>
      <c r="J23425" s="3"/>
      <c r="K23425" s="5"/>
      <c r="L23425" s="8"/>
      <c r="N23425" s="5"/>
      <c r="O23425" s="10"/>
      <c r="P23425" s="8"/>
    </row>
    <row r="23426" spans="1:16" s="2" customFormat="1" x14ac:dyDescent="0.15">
      <c r="A23426" s="3"/>
      <c r="B23426" s="3"/>
      <c r="J23426" s="3"/>
      <c r="K23426" s="5"/>
      <c r="L23426" s="8"/>
      <c r="N23426" s="5"/>
      <c r="O23426" s="10"/>
      <c r="P23426" s="8"/>
    </row>
    <row r="23427" spans="1:16" s="2" customFormat="1" x14ac:dyDescent="0.15">
      <c r="A23427" s="3"/>
      <c r="B23427" s="3"/>
      <c r="J23427" s="3"/>
      <c r="K23427" s="5"/>
      <c r="L23427" s="8"/>
      <c r="N23427" s="5"/>
      <c r="O23427" s="10"/>
      <c r="P23427" s="8"/>
    </row>
    <row r="23428" spans="1:16" s="2" customFormat="1" x14ac:dyDescent="0.15">
      <c r="A23428" s="3"/>
      <c r="B23428" s="3"/>
      <c r="J23428" s="3"/>
      <c r="K23428" s="5"/>
      <c r="L23428" s="8"/>
      <c r="N23428" s="5"/>
      <c r="O23428" s="10"/>
      <c r="P23428" s="8"/>
    </row>
    <row r="23429" spans="1:16" s="2" customFormat="1" x14ac:dyDescent="0.15">
      <c r="A23429" s="3"/>
      <c r="B23429" s="3"/>
      <c r="J23429" s="3"/>
      <c r="K23429" s="5"/>
      <c r="L23429" s="8"/>
      <c r="N23429" s="5"/>
      <c r="O23429" s="10"/>
      <c r="P23429" s="8"/>
    </row>
    <row r="23430" spans="1:16" s="2" customFormat="1" x14ac:dyDescent="0.15">
      <c r="A23430" s="3"/>
      <c r="B23430" s="3"/>
      <c r="J23430" s="3"/>
      <c r="K23430" s="5"/>
      <c r="L23430" s="8"/>
      <c r="N23430" s="5"/>
      <c r="O23430" s="10"/>
      <c r="P23430" s="8"/>
    </row>
    <row r="23431" spans="1:16" s="2" customFormat="1" x14ac:dyDescent="0.15">
      <c r="A23431" s="3"/>
      <c r="B23431" s="3"/>
      <c r="J23431" s="3"/>
      <c r="K23431" s="5"/>
      <c r="L23431" s="8"/>
      <c r="N23431" s="5"/>
      <c r="O23431" s="10"/>
      <c r="P23431" s="8"/>
    </row>
    <row r="23432" spans="1:16" s="2" customFormat="1" x14ac:dyDescent="0.15">
      <c r="A23432" s="3"/>
      <c r="B23432" s="3"/>
      <c r="J23432" s="3"/>
      <c r="K23432" s="5"/>
      <c r="L23432" s="8"/>
      <c r="N23432" s="5"/>
      <c r="O23432" s="10"/>
      <c r="P23432" s="8"/>
    </row>
    <row r="23433" spans="1:16" s="2" customFormat="1" x14ac:dyDescent="0.15">
      <c r="A23433" s="3"/>
      <c r="B23433" s="3"/>
      <c r="J23433" s="3"/>
      <c r="K23433" s="5"/>
      <c r="L23433" s="8"/>
      <c r="N23433" s="5"/>
      <c r="O23433" s="10"/>
      <c r="P23433" s="8"/>
    </row>
    <row r="23434" spans="1:16" s="2" customFormat="1" x14ac:dyDescent="0.15">
      <c r="A23434" s="3"/>
      <c r="B23434" s="3"/>
      <c r="J23434" s="3"/>
      <c r="K23434" s="5"/>
      <c r="L23434" s="8"/>
      <c r="N23434" s="5"/>
      <c r="O23434" s="10"/>
      <c r="P23434" s="8"/>
    </row>
    <row r="23435" spans="1:16" s="2" customFormat="1" x14ac:dyDescent="0.15">
      <c r="A23435" s="3"/>
      <c r="B23435" s="3"/>
      <c r="J23435" s="3"/>
      <c r="K23435" s="5"/>
      <c r="L23435" s="8"/>
      <c r="N23435" s="5"/>
      <c r="O23435" s="10"/>
      <c r="P23435" s="8"/>
    </row>
    <row r="23436" spans="1:16" s="2" customFormat="1" x14ac:dyDescent="0.15">
      <c r="A23436" s="3"/>
      <c r="B23436" s="3"/>
      <c r="J23436" s="3"/>
      <c r="K23436" s="5"/>
      <c r="L23436" s="8"/>
      <c r="N23436" s="5"/>
      <c r="O23436" s="10"/>
      <c r="P23436" s="8"/>
    </row>
    <row r="23437" spans="1:16" s="2" customFormat="1" x14ac:dyDescent="0.15">
      <c r="A23437" s="3"/>
      <c r="B23437" s="3"/>
      <c r="J23437" s="3"/>
      <c r="K23437" s="5"/>
      <c r="L23437" s="8"/>
      <c r="N23437" s="5"/>
      <c r="O23437" s="10"/>
      <c r="P23437" s="8"/>
    </row>
    <row r="23438" spans="1:16" s="2" customFormat="1" x14ac:dyDescent="0.15">
      <c r="A23438" s="3"/>
      <c r="B23438" s="3"/>
      <c r="J23438" s="3"/>
      <c r="K23438" s="5"/>
      <c r="L23438" s="8"/>
      <c r="N23438" s="5"/>
      <c r="O23438" s="10"/>
      <c r="P23438" s="8"/>
    </row>
    <row r="23439" spans="1:16" s="2" customFormat="1" x14ac:dyDescent="0.15">
      <c r="A23439" s="3"/>
      <c r="B23439" s="3"/>
      <c r="J23439" s="3"/>
      <c r="K23439" s="5"/>
      <c r="L23439" s="8"/>
      <c r="N23439" s="5"/>
      <c r="O23439" s="10"/>
      <c r="P23439" s="8"/>
    </row>
    <row r="23440" spans="1:16" s="2" customFormat="1" x14ac:dyDescent="0.15">
      <c r="A23440" s="3"/>
      <c r="B23440" s="3"/>
      <c r="J23440" s="3"/>
      <c r="K23440" s="5"/>
      <c r="L23440" s="8"/>
      <c r="N23440" s="5"/>
      <c r="O23440" s="10"/>
      <c r="P23440" s="8"/>
    </row>
    <row r="23441" spans="1:16" s="2" customFormat="1" x14ac:dyDescent="0.15">
      <c r="A23441" s="3"/>
      <c r="B23441" s="3"/>
      <c r="J23441" s="3"/>
      <c r="K23441" s="5"/>
      <c r="L23441" s="8"/>
      <c r="N23441" s="5"/>
      <c r="O23441" s="10"/>
      <c r="P23441" s="8"/>
    </row>
    <row r="23442" spans="1:16" s="2" customFormat="1" x14ac:dyDescent="0.15">
      <c r="A23442" s="3"/>
      <c r="B23442" s="3"/>
      <c r="J23442" s="3"/>
      <c r="K23442" s="5"/>
      <c r="L23442" s="8"/>
      <c r="N23442" s="5"/>
      <c r="O23442" s="10"/>
      <c r="P23442" s="8"/>
    </row>
    <row r="23443" spans="1:16" s="2" customFormat="1" x14ac:dyDescent="0.15">
      <c r="A23443" s="3"/>
      <c r="B23443" s="3"/>
      <c r="J23443" s="3"/>
      <c r="K23443" s="5"/>
      <c r="L23443" s="8"/>
      <c r="N23443" s="5"/>
      <c r="O23443" s="10"/>
      <c r="P23443" s="8"/>
    </row>
    <row r="23444" spans="1:16" s="2" customFormat="1" x14ac:dyDescent="0.15">
      <c r="A23444" s="3"/>
      <c r="B23444" s="3"/>
      <c r="J23444" s="3"/>
      <c r="K23444" s="5"/>
      <c r="L23444" s="8"/>
      <c r="N23444" s="5"/>
      <c r="O23444" s="10"/>
      <c r="P23444" s="8"/>
    </row>
    <row r="23445" spans="1:16" s="2" customFormat="1" x14ac:dyDescent="0.15">
      <c r="A23445" s="3"/>
      <c r="B23445" s="3"/>
      <c r="J23445" s="3"/>
      <c r="K23445" s="5"/>
      <c r="L23445" s="8"/>
      <c r="N23445" s="5"/>
      <c r="O23445" s="10"/>
      <c r="P23445" s="8"/>
    </row>
    <row r="23446" spans="1:16" s="2" customFormat="1" x14ac:dyDescent="0.15">
      <c r="A23446" s="3"/>
      <c r="B23446" s="3"/>
      <c r="J23446" s="3"/>
      <c r="K23446" s="5"/>
      <c r="L23446" s="8"/>
      <c r="N23446" s="5"/>
      <c r="O23446" s="10"/>
      <c r="P23446" s="8"/>
    </row>
    <row r="23447" spans="1:16" s="2" customFormat="1" x14ac:dyDescent="0.15">
      <c r="A23447" s="3"/>
      <c r="B23447" s="3"/>
      <c r="J23447" s="3"/>
      <c r="K23447" s="5"/>
      <c r="L23447" s="8"/>
      <c r="N23447" s="5"/>
      <c r="O23447" s="10"/>
      <c r="P23447" s="8"/>
    </row>
    <row r="23448" spans="1:16" s="2" customFormat="1" x14ac:dyDescent="0.15">
      <c r="A23448" s="3"/>
      <c r="B23448" s="3"/>
      <c r="J23448" s="3"/>
      <c r="K23448" s="5"/>
      <c r="L23448" s="8"/>
      <c r="N23448" s="5"/>
      <c r="O23448" s="10"/>
      <c r="P23448" s="8"/>
    </row>
    <row r="23449" spans="1:16" s="2" customFormat="1" x14ac:dyDescent="0.15">
      <c r="A23449" s="3"/>
      <c r="B23449" s="3"/>
      <c r="J23449" s="3"/>
      <c r="K23449" s="5"/>
      <c r="L23449" s="8"/>
      <c r="N23449" s="5"/>
      <c r="O23449" s="10"/>
      <c r="P23449" s="8"/>
    </row>
    <row r="23450" spans="1:16" s="2" customFormat="1" x14ac:dyDescent="0.15">
      <c r="A23450" s="3"/>
      <c r="B23450" s="3"/>
      <c r="J23450" s="3"/>
      <c r="K23450" s="5"/>
      <c r="L23450" s="8"/>
      <c r="N23450" s="5"/>
      <c r="O23450" s="10"/>
      <c r="P23450" s="8"/>
    </row>
    <row r="23451" spans="1:16" s="2" customFormat="1" x14ac:dyDescent="0.15">
      <c r="A23451" s="3"/>
      <c r="B23451" s="3"/>
      <c r="J23451" s="3"/>
      <c r="K23451" s="5"/>
      <c r="L23451" s="8"/>
      <c r="N23451" s="5"/>
      <c r="O23451" s="10"/>
      <c r="P23451" s="8"/>
    </row>
    <row r="23452" spans="1:16" s="2" customFormat="1" x14ac:dyDescent="0.15">
      <c r="A23452" s="3"/>
      <c r="B23452" s="3"/>
      <c r="J23452" s="3"/>
      <c r="K23452" s="5"/>
      <c r="L23452" s="8"/>
      <c r="N23452" s="5"/>
      <c r="O23452" s="10"/>
      <c r="P23452" s="8"/>
    </row>
    <row r="23453" spans="1:16" s="2" customFormat="1" x14ac:dyDescent="0.15">
      <c r="A23453" s="3"/>
      <c r="B23453" s="3"/>
      <c r="J23453" s="3"/>
      <c r="K23453" s="5"/>
      <c r="L23453" s="8"/>
      <c r="N23453" s="5"/>
      <c r="O23453" s="10"/>
      <c r="P23453" s="8"/>
    </row>
    <row r="23454" spans="1:16" s="2" customFormat="1" x14ac:dyDescent="0.15">
      <c r="A23454" s="3"/>
      <c r="B23454" s="3"/>
      <c r="J23454" s="3"/>
      <c r="K23454" s="5"/>
      <c r="L23454" s="8"/>
      <c r="N23454" s="5"/>
      <c r="O23454" s="10"/>
      <c r="P23454" s="8"/>
    </row>
    <row r="23455" spans="1:16" s="2" customFormat="1" x14ac:dyDescent="0.15">
      <c r="A23455" s="3"/>
      <c r="B23455" s="3"/>
      <c r="J23455" s="3"/>
      <c r="K23455" s="5"/>
      <c r="L23455" s="8"/>
      <c r="N23455" s="5"/>
      <c r="O23455" s="10"/>
      <c r="P23455" s="8"/>
    </row>
    <row r="23456" spans="1:16" s="2" customFormat="1" x14ac:dyDescent="0.15">
      <c r="A23456" s="3"/>
      <c r="B23456" s="3"/>
      <c r="J23456" s="3"/>
      <c r="K23456" s="5"/>
      <c r="L23456" s="8"/>
      <c r="N23456" s="5"/>
      <c r="O23456" s="10"/>
      <c r="P23456" s="8"/>
    </row>
    <row r="23457" spans="1:16" s="2" customFormat="1" x14ac:dyDescent="0.15">
      <c r="A23457" s="3"/>
      <c r="B23457" s="3"/>
      <c r="J23457" s="3"/>
      <c r="K23457" s="5"/>
      <c r="L23457" s="8"/>
      <c r="N23457" s="5"/>
      <c r="O23457" s="10"/>
      <c r="P23457" s="8"/>
    </row>
    <row r="23458" spans="1:16" s="2" customFormat="1" x14ac:dyDescent="0.15">
      <c r="A23458" s="3"/>
      <c r="B23458" s="3"/>
      <c r="J23458" s="3"/>
      <c r="K23458" s="5"/>
      <c r="L23458" s="8"/>
      <c r="N23458" s="5"/>
      <c r="O23458" s="10"/>
      <c r="P23458" s="8"/>
    </row>
    <row r="23459" spans="1:16" s="2" customFormat="1" x14ac:dyDescent="0.15">
      <c r="A23459" s="3"/>
      <c r="B23459" s="3"/>
      <c r="J23459" s="3"/>
      <c r="K23459" s="5"/>
      <c r="L23459" s="8"/>
      <c r="N23459" s="5"/>
      <c r="O23459" s="10"/>
      <c r="P23459" s="8"/>
    </row>
    <row r="23460" spans="1:16" s="2" customFormat="1" x14ac:dyDescent="0.15">
      <c r="A23460" s="3"/>
      <c r="B23460" s="3"/>
      <c r="J23460" s="3"/>
      <c r="K23460" s="5"/>
      <c r="L23460" s="8"/>
      <c r="N23460" s="5"/>
      <c r="O23460" s="10"/>
      <c r="P23460" s="8"/>
    </row>
    <row r="23461" spans="1:16" s="2" customFormat="1" x14ac:dyDescent="0.15">
      <c r="A23461" s="3"/>
      <c r="B23461" s="3"/>
      <c r="J23461" s="3"/>
      <c r="K23461" s="5"/>
      <c r="L23461" s="8"/>
      <c r="N23461" s="5"/>
      <c r="O23461" s="10"/>
      <c r="P23461" s="8"/>
    </row>
    <row r="23462" spans="1:16" s="2" customFormat="1" x14ac:dyDescent="0.15">
      <c r="A23462" s="3"/>
      <c r="B23462" s="3"/>
      <c r="J23462" s="3"/>
      <c r="K23462" s="5"/>
      <c r="L23462" s="8"/>
      <c r="N23462" s="5"/>
      <c r="O23462" s="10"/>
      <c r="P23462" s="8"/>
    </row>
    <row r="23463" spans="1:16" s="2" customFormat="1" x14ac:dyDescent="0.15">
      <c r="A23463" s="3"/>
      <c r="B23463" s="3"/>
      <c r="J23463" s="3"/>
      <c r="K23463" s="5"/>
      <c r="L23463" s="8"/>
      <c r="N23463" s="5"/>
      <c r="O23463" s="10"/>
      <c r="P23463" s="8"/>
    </row>
    <row r="23464" spans="1:16" s="2" customFormat="1" x14ac:dyDescent="0.15">
      <c r="A23464" s="3"/>
      <c r="B23464" s="3"/>
      <c r="J23464" s="3"/>
      <c r="K23464" s="5"/>
      <c r="L23464" s="8"/>
      <c r="N23464" s="5"/>
      <c r="O23464" s="10"/>
      <c r="P23464" s="8"/>
    </row>
    <row r="23465" spans="1:16" s="2" customFormat="1" x14ac:dyDescent="0.15">
      <c r="A23465" s="3"/>
      <c r="B23465" s="3"/>
      <c r="J23465" s="3"/>
      <c r="K23465" s="5"/>
      <c r="L23465" s="8"/>
      <c r="N23465" s="5"/>
      <c r="O23465" s="10"/>
      <c r="P23465" s="8"/>
    </row>
    <row r="23466" spans="1:16" s="2" customFormat="1" x14ac:dyDescent="0.15">
      <c r="A23466" s="3"/>
      <c r="B23466" s="3"/>
      <c r="J23466" s="3"/>
      <c r="K23466" s="5"/>
      <c r="L23466" s="8"/>
      <c r="N23466" s="5"/>
      <c r="O23466" s="10"/>
      <c r="P23466" s="8"/>
    </row>
    <row r="23467" spans="1:16" s="2" customFormat="1" x14ac:dyDescent="0.15">
      <c r="A23467" s="3"/>
      <c r="B23467" s="3"/>
      <c r="J23467" s="3"/>
      <c r="K23467" s="5"/>
      <c r="L23467" s="8"/>
      <c r="N23467" s="5"/>
      <c r="O23467" s="10"/>
      <c r="P23467" s="8"/>
    </row>
    <row r="23468" spans="1:16" s="2" customFormat="1" x14ac:dyDescent="0.15">
      <c r="A23468" s="3"/>
      <c r="B23468" s="3"/>
      <c r="J23468" s="3"/>
      <c r="K23468" s="5"/>
      <c r="L23468" s="8"/>
      <c r="N23468" s="5"/>
      <c r="O23468" s="10"/>
      <c r="P23468" s="8"/>
    </row>
    <row r="23469" spans="1:16" s="2" customFormat="1" x14ac:dyDescent="0.15">
      <c r="A23469" s="3"/>
      <c r="B23469" s="3"/>
      <c r="J23469" s="3"/>
      <c r="K23469" s="5"/>
      <c r="L23469" s="8"/>
      <c r="N23469" s="5"/>
      <c r="O23469" s="10"/>
      <c r="P23469" s="8"/>
    </row>
    <row r="23470" spans="1:16" s="2" customFormat="1" x14ac:dyDescent="0.15">
      <c r="A23470" s="3"/>
      <c r="B23470" s="3"/>
      <c r="J23470" s="3"/>
      <c r="K23470" s="5"/>
      <c r="L23470" s="8"/>
      <c r="N23470" s="5"/>
      <c r="O23470" s="10"/>
      <c r="P23470" s="8"/>
    </row>
    <row r="23471" spans="1:16" s="2" customFormat="1" x14ac:dyDescent="0.15">
      <c r="A23471" s="3"/>
      <c r="B23471" s="3"/>
      <c r="J23471" s="3"/>
      <c r="K23471" s="5"/>
      <c r="L23471" s="8"/>
      <c r="N23471" s="5"/>
      <c r="O23471" s="10"/>
      <c r="P23471" s="8"/>
    </row>
    <row r="23472" spans="1:16" s="2" customFormat="1" x14ac:dyDescent="0.15">
      <c r="A23472" s="3"/>
      <c r="B23472" s="3"/>
      <c r="J23472" s="3"/>
      <c r="K23472" s="5"/>
      <c r="L23472" s="8"/>
      <c r="N23472" s="5"/>
      <c r="O23472" s="10"/>
      <c r="P23472" s="8"/>
    </row>
    <row r="23473" spans="1:16" s="2" customFormat="1" x14ac:dyDescent="0.15">
      <c r="A23473" s="3"/>
      <c r="B23473" s="3"/>
      <c r="J23473" s="3"/>
      <c r="K23473" s="5"/>
      <c r="L23473" s="8"/>
      <c r="N23473" s="5"/>
      <c r="O23473" s="10"/>
      <c r="P23473" s="8"/>
    </row>
    <row r="23474" spans="1:16" s="2" customFormat="1" x14ac:dyDescent="0.15">
      <c r="A23474" s="3"/>
      <c r="B23474" s="3"/>
      <c r="J23474" s="3"/>
      <c r="K23474" s="5"/>
      <c r="L23474" s="8"/>
      <c r="N23474" s="5"/>
      <c r="O23474" s="10"/>
      <c r="P23474" s="8"/>
    </row>
    <row r="23475" spans="1:16" s="2" customFormat="1" x14ac:dyDescent="0.15">
      <c r="A23475" s="3"/>
      <c r="B23475" s="3"/>
      <c r="J23475" s="3"/>
      <c r="K23475" s="5"/>
      <c r="L23475" s="8"/>
      <c r="N23475" s="5"/>
      <c r="O23475" s="10"/>
      <c r="P23475" s="8"/>
    </row>
    <row r="23476" spans="1:16" s="2" customFormat="1" x14ac:dyDescent="0.15">
      <c r="A23476" s="3"/>
      <c r="B23476" s="3"/>
      <c r="J23476" s="3"/>
      <c r="K23476" s="5"/>
      <c r="L23476" s="8"/>
      <c r="N23476" s="5"/>
      <c r="O23476" s="10"/>
      <c r="P23476" s="8"/>
    </row>
    <row r="23477" spans="1:16" s="2" customFormat="1" x14ac:dyDescent="0.15">
      <c r="A23477" s="3"/>
      <c r="B23477" s="3"/>
      <c r="J23477" s="3"/>
      <c r="K23477" s="5"/>
      <c r="L23477" s="8"/>
      <c r="N23477" s="5"/>
      <c r="O23477" s="10"/>
      <c r="P23477" s="8"/>
    </row>
    <row r="23478" spans="1:16" s="2" customFormat="1" x14ac:dyDescent="0.15">
      <c r="A23478" s="3"/>
      <c r="B23478" s="3"/>
      <c r="J23478" s="3"/>
      <c r="K23478" s="5"/>
      <c r="L23478" s="8"/>
      <c r="N23478" s="5"/>
      <c r="O23478" s="10"/>
      <c r="P23478" s="8"/>
    </row>
    <row r="23479" spans="1:16" s="2" customFormat="1" x14ac:dyDescent="0.15">
      <c r="A23479" s="3"/>
      <c r="B23479" s="3"/>
      <c r="J23479" s="3"/>
      <c r="K23479" s="5"/>
      <c r="L23479" s="8"/>
      <c r="N23479" s="5"/>
      <c r="O23479" s="10"/>
      <c r="P23479" s="8"/>
    </row>
    <row r="23480" spans="1:16" s="2" customFormat="1" x14ac:dyDescent="0.15">
      <c r="A23480" s="3"/>
      <c r="B23480" s="3"/>
      <c r="J23480" s="3"/>
      <c r="K23480" s="5"/>
      <c r="L23480" s="8"/>
      <c r="N23480" s="5"/>
      <c r="O23480" s="10"/>
      <c r="P23480" s="8"/>
    </row>
    <row r="23481" spans="1:16" s="2" customFormat="1" x14ac:dyDescent="0.15">
      <c r="A23481" s="3"/>
      <c r="B23481" s="3"/>
      <c r="J23481" s="3"/>
      <c r="K23481" s="5"/>
      <c r="L23481" s="8"/>
      <c r="N23481" s="5"/>
      <c r="O23481" s="10"/>
      <c r="P23481" s="8"/>
    </row>
    <row r="23482" spans="1:16" s="2" customFormat="1" x14ac:dyDescent="0.15">
      <c r="A23482" s="3"/>
      <c r="B23482" s="3"/>
      <c r="J23482" s="3"/>
      <c r="K23482" s="5"/>
      <c r="L23482" s="8"/>
      <c r="N23482" s="5"/>
      <c r="O23482" s="10"/>
      <c r="P23482" s="8"/>
    </row>
    <row r="23483" spans="1:16" s="2" customFormat="1" x14ac:dyDescent="0.15">
      <c r="A23483" s="3"/>
      <c r="B23483" s="3"/>
      <c r="J23483" s="3"/>
      <c r="K23483" s="5"/>
      <c r="L23483" s="8"/>
      <c r="N23483" s="5"/>
      <c r="O23483" s="10"/>
      <c r="P23483" s="8"/>
    </row>
    <row r="23484" spans="1:16" s="2" customFormat="1" x14ac:dyDescent="0.15">
      <c r="A23484" s="3"/>
      <c r="B23484" s="3"/>
      <c r="J23484" s="3"/>
      <c r="K23484" s="5"/>
      <c r="L23484" s="8"/>
      <c r="N23484" s="5"/>
      <c r="O23484" s="10"/>
      <c r="P23484" s="8"/>
    </row>
    <row r="23485" spans="1:16" s="2" customFormat="1" x14ac:dyDescent="0.15">
      <c r="A23485" s="3"/>
      <c r="B23485" s="3"/>
      <c r="J23485" s="3"/>
      <c r="K23485" s="5"/>
      <c r="L23485" s="8"/>
      <c r="N23485" s="5"/>
      <c r="O23485" s="10"/>
      <c r="P23485" s="8"/>
    </row>
    <row r="23486" spans="1:16" s="2" customFormat="1" x14ac:dyDescent="0.15">
      <c r="A23486" s="3"/>
      <c r="B23486" s="3"/>
      <c r="J23486" s="3"/>
      <c r="K23486" s="5"/>
      <c r="L23486" s="8"/>
      <c r="N23486" s="5"/>
      <c r="O23486" s="10"/>
      <c r="P23486" s="8"/>
    </row>
    <row r="23487" spans="1:16" s="2" customFormat="1" x14ac:dyDescent="0.15">
      <c r="A23487" s="3"/>
      <c r="B23487" s="3"/>
      <c r="J23487" s="3"/>
      <c r="K23487" s="5"/>
      <c r="L23487" s="8"/>
      <c r="N23487" s="5"/>
      <c r="O23487" s="10"/>
      <c r="P23487" s="8"/>
    </row>
    <row r="23488" spans="1:16" s="2" customFormat="1" x14ac:dyDescent="0.15">
      <c r="A23488" s="3"/>
      <c r="B23488" s="3"/>
      <c r="J23488" s="3"/>
      <c r="K23488" s="5"/>
      <c r="L23488" s="8"/>
      <c r="N23488" s="5"/>
      <c r="O23488" s="10"/>
      <c r="P23488" s="8"/>
    </row>
    <row r="23489" spans="1:16" s="2" customFormat="1" x14ac:dyDescent="0.15">
      <c r="A23489" s="3"/>
      <c r="B23489" s="3"/>
      <c r="J23489" s="3"/>
      <c r="K23489" s="5"/>
      <c r="L23489" s="8"/>
      <c r="N23489" s="5"/>
      <c r="O23489" s="10"/>
      <c r="P23489" s="8"/>
    </row>
    <row r="23490" spans="1:16" s="2" customFormat="1" x14ac:dyDescent="0.15">
      <c r="A23490" s="3"/>
      <c r="B23490" s="3"/>
      <c r="J23490" s="3"/>
      <c r="K23490" s="5"/>
      <c r="L23490" s="8"/>
      <c r="N23490" s="5"/>
      <c r="O23490" s="10"/>
      <c r="P23490" s="8"/>
    </row>
    <row r="23491" spans="1:16" s="2" customFormat="1" x14ac:dyDescent="0.15">
      <c r="A23491" s="3"/>
      <c r="B23491" s="3"/>
      <c r="J23491" s="3"/>
      <c r="K23491" s="5"/>
      <c r="L23491" s="8"/>
      <c r="N23491" s="5"/>
      <c r="O23491" s="10"/>
      <c r="P23491" s="8"/>
    </row>
    <row r="23492" spans="1:16" s="2" customFormat="1" x14ac:dyDescent="0.15">
      <c r="A23492" s="3"/>
      <c r="B23492" s="3"/>
      <c r="J23492" s="3"/>
      <c r="K23492" s="5"/>
      <c r="L23492" s="8"/>
      <c r="N23492" s="5"/>
      <c r="O23492" s="10"/>
      <c r="P23492" s="8"/>
    </row>
    <row r="23493" spans="1:16" s="2" customFormat="1" x14ac:dyDescent="0.15">
      <c r="A23493" s="3"/>
      <c r="B23493" s="3"/>
      <c r="J23493" s="3"/>
      <c r="K23493" s="5"/>
      <c r="L23493" s="8"/>
      <c r="N23493" s="5"/>
      <c r="O23493" s="10"/>
      <c r="P23493" s="8"/>
    </row>
    <row r="23494" spans="1:16" s="2" customFormat="1" x14ac:dyDescent="0.15">
      <c r="A23494" s="3"/>
      <c r="B23494" s="3"/>
      <c r="J23494" s="3"/>
      <c r="K23494" s="5"/>
      <c r="L23494" s="8"/>
      <c r="N23494" s="5"/>
      <c r="O23494" s="10"/>
      <c r="P23494" s="8"/>
    </row>
    <row r="23495" spans="1:16" s="2" customFormat="1" x14ac:dyDescent="0.15">
      <c r="A23495" s="3"/>
      <c r="B23495" s="3"/>
      <c r="J23495" s="3"/>
      <c r="K23495" s="5"/>
      <c r="L23495" s="8"/>
      <c r="N23495" s="5"/>
      <c r="O23495" s="10"/>
      <c r="P23495" s="8"/>
    </row>
    <row r="23496" spans="1:16" s="2" customFormat="1" x14ac:dyDescent="0.15">
      <c r="A23496" s="3"/>
      <c r="B23496" s="3"/>
      <c r="J23496" s="3"/>
      <c r="K23496" s="5"/>
      <c r="L23496" s="8"/>
      <c r="N23496" s="5"/>
      <c r="O23496" s="10"/>
      <c r="P23496" s="8"/>
    </row>
    <row r="23497" spans="1:16" s="2" customFormat="1" x14ac:dyDescent="0.15">
      <c r="A23497" s="3"/>
      <c r="B23497" s="3"/>
      <c r="J23497" s="3"/>
      <c r="K23497" s="5"/>
      <c r="L23497" s="8"/>
      <c r="N23497" s="5"/>
      <c r="O23497" s="10"/>
      <c r="P23497" s="8"/>
    </row>
    <row r="23498" spans="1:16" s="2" customFormat="1" x14ac:dyDescent="0.15">
      <c r="A23498" s="3"/>
      <c r="B23498" s="3"/>
      <c r="J23498" s="3"/>
      <c r="K23498" s="5"/>
      <c r="L23498" s="8"/>
      <c r="N23498" s="5"/>
      <c r="O23498" s="10"/>
      <c r="P23498" s="8"/>
    </row>
    <row r="23499" spans="1:16" s="2" customFormat="1" x14ac:dyDescent="0.15">
      <c r="A23499" s="3"/>
      <c r="B23499" s="3"/>
      <c r="J23499" s="3"/>
      <c r="K23499" s="5"/>
      <c r="L23499" s="8"/>
      <c r="N23499" s="5"/>
      <c r="O23499" s="10"/>
      <c r="P23499" s="8"/>
    </row>
    <row r="23500" spans="1:16" s="2" customFormat="1" x14ac:dyDescent="0.15">
      <c r="A23500" s="3"/>
      <c r="B23500" s="3"/>
      <c r="J23500" s="3"/>
      <c r="K23500" s="5"/>
      <c r="L23500" s="8"/>
      <c r="N23500" s="5"/>
      <c r="O23500" s="10"/>
      <c r="P23500" s="8"/>
    </row>
    <row r="23501" spans="1:16" s="2" customFormat="1" x14ac:dyDescent="0.15">
      <c r="A23501" s="3"/>
      <c r="B23501" s="3"/>
      <c r="J23501" s="3"/>
      <c r="K23501" s="5"/>
      <c r="L23501" s="8"/>
      <c r="N23501" s="5"/>
      <c r="O23501" s="10"/>
      <c r="P23501" s="8"/>
    </row>
    <row r="23502" spans="1:16" s="2" customFormat="1" x14ac:dyDescent="0.15">
      <c r="A23502" s="3"/>
      <c r="B23502" s="3"/>
      <c r="J23502" s="3"/>
      <c r="K23502" s="5"/>
      <c r="L23502" s="8"/>
      <c r="N23502" s="5"/>
      <c r="O23502" s="10"/>
      <c r="P23502" s="8"/>
    </row>
    <row r="23503" spans="1:16" s="2" customFormat="1" x14ac:dyDescent="0.15">
      <c r="A23503" s="3"/>
      <c r="B23503" s="3"/>
      <c r="J23503" s="3"/>
      <c r="K23503" s="5"/>
      <c r="L23503" s="8"/>
      <c r="N23503" s="5"/>
      <c r="O23503" s="10"/>
      <c r="P23503" s="8"/>
    </row>
    <row r="23504" spans="1:16" s="2" customFormat="1" x14ac:dyDescent="0.15">
      <c r="A23504" s="3"/>
      <c r="B23504" s="3"/>
      <c r="J23504" s="3"/>
      <c r="K23504" s="5"/>
      <c r="L23504" s="8"/>
      <c r="N23504" s="5"/>
      <c r="O23504" s="10"/>
      <c r="P23504" s="8"/>
    </row>
    <row r="23505" spans="1:16" s="2" customFormat="1" x14ac:dyDescent="0.15">
      <c r="A23505" s="3"/>
      <c r="B23505" s="3"/>
      <c r="J23505" s="3"/>
      <c r="K23505" s="5"/>
      <c r="L23505" s="8"/>
      <c r="N23505" s="5"/>
      <c r="O23505" s="10"/>
      <c r="P23505" s="8"/>
    </row>
    <row r="23506" spans="1:16" s="2" customFormat="1" x14ac:dyDescent="0.15">
      <c r="A23506" s="3"/>
      <c r="B23506" s="3"/>
      <c r="J23506" s="3"/>
      <c r="K23506" s="5"/>
      <c r="L23506" s="8"/>
      <c r="N23506" s="5"/>
      <c r="O23506" s="10"/>
      <c r="P23506" s="8"/>
    </row>
    <row r="23507" spans="1:16" s="2" customFormat="1" x14ac:dyDescent="0.15">
      <c r="A23507" s="3"/>
      <c r="B23507" s="3"/>
      <c r="J23507" s="3"/>
      <c r="K23507" s="5"/>
      <c r="L23507" s="8"/>
      <c r="N23507" s="5"/>
      <c r="O23507" s="10"/>
      <c r="P23507" s="8"/>
    </row>
    <row r="23508" spans="1:16" s="2" customFormat="1" x14ac:dyDescent="0.15">
      <c r="A23508" s="3"/>
      <c r="B23508" s="3"/>
      <c r="J23508" s="3"/>
      <c r="K23508" s="5"/>
      <c r="L23508" s="8"/>
      <c r="N23508" s="5"/>
      <c r="O23508" s="10"/>
      <c r="P23508" s="8"/>
    </row>
    <row r="23509" spans="1:16" s="2" customFormat="1" x14ac:dyDescent="0.15">
      <c r="A23509" s="3"/>
      <c r="B23509" s="3"/>
      <c r="J23509" s="3"/>
      <c r="K23509" s="5"/>
      <c r="L23509" s="8"/>
      <c r="N23509" s="5"/>
      <c r="O23509" s="10"/>
      <c r="P23509" s="8"/>
    </row>
    <row r="23510" spans="1:16" s="2" customFormat="1" x14ac:dyDescent="0.15">
      <c r="A23510" s="3"/>
      <c r="B23510" s="3"/>
      <c r="J23510" s="3"/>
      <c r="K23510" s="5"/>
      <c r="L23510" s="8"/>
      <c r="N23510" s="5"/>
      <c r="O23510" s="10"/>
      <c r="P23510" s="8"/>
    </row>
    <row r="23511" spans="1:16" s="2" customFormat="1" x14ac:dyDescent="0.15">
      <c r="A23511" s="3"/>
      <c r="B23511" s="3"/>
      <c r="J23511" s="3"/>
      <c r="K23511" s="5"/>
      <c r="L23511" s="8"/>
      <c r="N23511" s="5"/>
      <c r="O23511" s="10"/>
      <c r="P23511" s="8"/>
    </row>
    <row r="23512" spans="1:16" s="2" customFormat="1" x14ac:dyDescent="0.15">
      <c r="A23512" s="3"/>
      <c r="B23512" s="3"/>
      <c r="J23512" s="3"/>
      <c r="K23512" s="5"/>
      <c r="L23512" s="8"/>
      <c r="N23512" s="5"/>
      <c r="O23512" s="10"/>
      <c r="P23512" s="8"/>
    </row>
    <row r="23513" spans="1:16" s="2" customFormat="1" x14ac:dyDescent="0.15">
      <c r="A23513" s="3"/>
      <c r="B23513" s="3"/>
      <c r="J23513" s="3"/>
      <c r="K23513" s="5"/>
      <c r="L23513" s="8"/>
      <c r="N23513" s="5"/>
      <c r="O23513" s="10"/>
      <c r="P23513" s="8"/>
    </row>
    <row r="23514" spans="1:16" s="2" customFormat="1" x14ac:dyDescent="0.15">
      <c r="A23514" s="3"/>
      <c r="B23514" s="3"/>
      <c r="J23514" s="3"/>
      <c r="K23514" s="5"/>
      <c r="L23514" s="8"/>
      <c r="N23514" s="5"/>
      <c r="O23514" s="10"/>
      <c r="P23514" s="8"/>
    </row>
    <row r="23515" spans="1:16" s="2" customFormat="1" x14ac:dyDescent="0.15">
      <c r="A23515" s="3"/>
      <c r="B23515" s="3"/>
      <c r="J23515" s="3"/>
      <c r="K23515" s="5"/>
      <c r="L23515" s="8"/>
      <c r="N23515" s="5"/>
      <c r="O23515" s="10"/>
      <c r="P23515" s="8"/>
    </row>
    <row r="23516" spans="1:16" s="2" customFormat="1" x14ac:dyDescent="0.15">
      <c r="A23516" s="3"/>
      <c r="B23516" s="3"/>
      <c r="J23516" s="3"/>
      <c r="K23516" s="5"/>
      <c r="L23516" s="8"/>
      <c r="N23516" s="5"/>
      <c r="O23516" s="10"/>
      <c r="P23516" s="8"/>
    </row>
    <row r="23517" spans="1:16" s="2" customFormat="1" x14ac:dyDescent="0.15">
      <c r="A23517" s="3"/>
      <c r="B23517" s="3"/>
      <c r="J23517" s="3"/>
      <c r="K23517" s="5"/>
      <c r="L23517" s="8"/>
      <c r="N23517" s="5"/>
      <c r="O23517" s="10"/>
      <c r="P23517" s="8"/>
    </row>
    <row r="23518" spans="1:16" s="2" customFormat="1" x14ac:dyDescent="0.15">
      <c r="A23518" s="3"/>
      <c r="B23518" s="3"/>
      <c r="J23518" s="3"/>
      <c r="K23518" s="5"/>
      <c r="L23518" s="8"/>
      <c r="N23518" s="5"/>
      <c r="O23518" s="10"/>
      <c r="P23518" s="8"/>
    </row>
    <row r="23519" spans="1:16" s="2" customFormat="1" x14ac:dyDescent="0.15">
      <c r="A23519" s="3"/>
      <c r="B23519" s="3"/>
      <c r="J23519" s="3"/>
      <c r="K23519" s="5"/>
      <c r="L23519" s="8"/>
      <c r="N23519" s="5"/>
      <c r="O23519" s="10"/>
      <c r="P23519" s="8"/>
    </row>
    <row r="23520" spans="1:16" s="2" customFormat="1" x14ac:dyDescent="0.15">
      <c r="A23520" s="3"/>
      <c r="B23520" s="3"/>
      <c r="J23520" s="3"/>
      <c r="K23520" s="5"/>
      <c r="L23520" s="8"/>
      <c r="N23520" s="5"/>
      <c r="O23520" s="10"/>
      <c r="P23520" s="8"/>
    </row>
    <row r="23521" spans="1:16" s="2" customFormat="1" x14ac:dyDescent="0.15">
      <c r="A23521" s="3"/>
      <c r="B23521" s="3"/>
      <c r="J23521" s="3"/>
      <c r="K23521" s="5"/>
      <c r="L23521" s="8"/>
      <c r="N23521" s="5"/>
      <c r="O23521" s="10"/>
      <c r="P23521" s="8"/>
    </row>
    <row r="23522" spans="1:16" s="2" customFormat="1" x14ac:dyDescent="0.15">
      <c r="A23522" s="3"/>
      <c r="B23522" s="3"/>
      <c r="J23522" s="3"/>
      <c r="K23522" s="5"/>
      <c r="L23522" s="8"/>
      <c r="N23522" s="5"/>
      <c r="O23522" s="10"/>
      <c r="P23522" s="8"/>
    </row>
    <row r="23523" spans="1:16" s="2" customFormat="1" x14ac:dyDescent="0.15">
      <c r="A23523" s="3"/>
      <c r="B23523" s="3"/>
      <c r="J23523" s="3"/>
      <c r="K23523" s="5"/>
      <c r="L23523" s="8"/>
      <c r="N23523" s="5"/>
      <c r="O23523" s="10"/>
      <c r="P23523" s="8"/>
    </row>
    <row r="23524" spans="1:16" s="2" customFormat="1" x14ac:dyDescent="0.15">
      <c r="A23524" s="3"/>
      <c r="B23524" s="3"/>
      <c r="J23524" s="3"/>
      <c r="K23524" s="5"/>
      <c r="L23524" s="8"/>
      <c r="N23524" s="5"/>
      <c r="O23524" s="10"/>
      <c r="P23524" s="8"/>
    </row>
    <row r="23525" spans="1:16" s="2" customFormat="1" x14ac:dyDescent="0.15">
      <c r="A23525" s="3"/>
      <c r="B23525" s="3"/>
      <c r="J23525" s="3"/>
      <c r="K23525" s="5"/>
      <c r="L23525" s="8"/>
      <c r="N23525" s="5"/>
      <c r="O23525" s="10"/>
      <c r="P23525" s="8"/>
    </row>
    <row r="23526" spans="1:16" s="2" customFormat="1" x14ac:dyDescent="0.15">
      <c r="A23526" s="3"/>
      <c r="B23526" s="3"/>
      <c r="J23526" s="3"/>
      <c r="K23526" s="5"/>
      <c r="L23526" s="8"/>
      <c r="N23526" s="5"/>
      <c r="O23526" s="10"/>
      <c r="P23526" s="8"/>
    </row>
    <row r="23527" spans="1:16" s="2" customFormat="1" x14ac:dyDescent="0.15">
      <c r="A23527" s="3"/>
      <c r="B23527" s="3"/>
      <c r="J23527" s="3"/>
      <c r="K23527" s="5"/>
      <c r="L23527" s="8"/>
      <c r="N23527" s="5"/>
      <c r="O23527" s="10"/>
      <c r="P23527" s="8"/>
    </row>
    <row r="23528" spans="1:16" s="2" customFormat="1" x14ac:dyDescent="0.15">
      <c r="A23528" s="3"/>
      <c r="B23528" s="3"/>
      <c r="J23528" s="3"/>
      <c r="K23528" s="5"/>
      <c r="L23528" s="8"/>
      <c r="N23528" s="5"/>
      <c r="O23528" s="10"/>
      <c r="P23528" s="8"/>
    </row>
    <row r="23529" spans="1:16" s="2" customFormat="1" x14ac:dyDescent="0.15">
      <c r="A23529" s="3"/>
      <c r="B23529" s="3"/>
      <c r="J23529" s="3"/>
      <c r="K23529" s="5"/>
      <c r="L23529" s="8"/>
      <c r="N23529" s="5"/>
      <c r="O23529" s="10"/>
      <c r="P23529" s="8"/>
    </row>
    <row r="23530" spans="1:16" s="2" customFormat="1" x14ac:dyDescent="0.15">
      <c r="A23530" s="3"/>
      <c r="B23530" s="3"/>
      <c r="J23530" s="3"/>
      <c r="K23530" s="5"/>
      <c r="L23530" s="8"/>
      <c r="N23530" s="5"/>
      <c r="O23530" s="10"/>
      <c r="P23530" s="8"/>
    </row>
    <row r="23531" spans="1:16" s="2" customFormat="1" x14ac:dyDescent="0.15">
      <c r="A23531" s="3"/>
      <c r="B23531" s="3"/>
      <c r="J23531" s="3"/>
      <c r="K23531" s="5"/>
      <c r="L23531" s="8"/>
      <c r="N23531" s="5"/>
      <c r="O23531" s="10"/>
      <c r="P23531" s="8"/>
    </row>
    <row r="23532" spans="1:16" s="2" customFormat="1" x14ac:dyDescent="0.15">
      <c r="A23532" s="3"/>
      <c r="B23532" s="3"/>
      <c r="J23532" s="3"/>
      <c r="K23532" s="5"/>
      <c r="L23532" s="8"/>
      <c r="N23532" s="5"/>
      <c r="O23532" s="10"/>
      <c r="P23532" s="8"/>
    </row>
    <row r="23533" spans="1:16" s="2" customFormat="1" x14ac:dyDescent="0.15">
      <c r="A23533" s="3"/>
      <c r="B23533" s="3"/>
      <c r="J23533" s="3"/>
      <c r="K23533" s="5"/>
      <c r="L23533" s="8"/>
      <c r="N23533" s="5"/>
      <c r="O23533" s="10"/>
      <c r="P23533" s="8"/>
    </row>
    <row r="23534" spans="1:16" s="2" customFormat="1" x14ac:dyDescent="0.15">
      <c r="A23534" s="3"/>
      <c r="B23534" s="3"/>
      <c r="J23534" s="3"/>
      <c r="K23534" s="5"/>
      <c r="L23534" s="8"/>
      <c r="N23534" s="5"/>
      <c r="O23534" s="10"/>
      <c r="P23534" s="8"/>
    </row>
    <row r="23535" spans="1:16" s="2" customFormat="1" x14ac:dyDescent="0.15">
      <c r="A23535" s="3"/>
      <c r="B23535" s="3"/>
      <c r="J23535" s="3"/>
      <c r="K23535" s="5"/>
      <c r="L23535" s="8"/>
      <c r="N23535" s="5"/>
      <c r="O23535" s="10"/>
      <c r="P23535" s="8"/>
    </row>
    <row r="23536" spans="1:16" s="2" customFormat="1" x14ac:dyDescent="0.15">
      <c r="A23536" s="3"/>
      <c r="B23536" s="3"/>
      <c r="J23536" s="3"/>
      <c r="K23536" s="5"/>
      <c r="L23536" s="8"/>
      <c r="N23536" s="5"/>
      <c r="O23536" s="10"/>
      <c r="P23536" s="8"/>
    </row>
    <row r="23537" spans="1:16" s="2" customFormat="1" x14ac:dyDescent="0.15">
      <c r="A23537" s="3"/>
      <c r="B23537" s="3"/>
      <c r="J23537" s="3"/>
      <c r="K23537" s="5"/>
      <c r="L23537" s="8"/>
      <c r="N23537" s="5"/>
      <c r="O23537" s="10"/>
      <c r="P23537" s="8"/>
    </row>
    <row r="23538" spans="1:16" s="2" customFormat="1" x14ac:dyDescent="0.15">
      <c r="A23538" s="3"/>
      <c r="B23538" s="3"/>
      <c r="J23538" s="3"/>
      <c r="K23538" s="5"/>
      <c r="L23538" s="8"/>
      <c r="N23538" s="5"/>
      <c r="O23538" s="10"/>
      <c r="P23538" s="8"/>
    </row>
    <row r="23539" spans="1:16" s="2" customFormat="1" x14ac:dyDescent="0.15">
      <c r="A23539" s="3"/>
      <c r="B23539" s="3"/>
      <c r="J23539" s="3"/>
      <c r="K23539" s="5"/>
      <c r="L23539" s="8"/>
      <c r="N23539" s="5"/>
      <c r="O23539" s="10"/>
      <c r="P23539" s="8"/>
    </row>
    <row r="23540" spans="1:16" s="2" customFormat="1" x14ac:dyDescent="0.15">
      <c r="A23540" s="3"/>
      <c r="B23540" s="3"/>
      <c r="J23540" s="3"/>
      <c r="K23540" s="5"/>
      <c r="L23540" s="8"/>
      <c r="N23540" s="5"/>
      <c r="O23540" s="10"/>
      <c r="P23540" s="8"/>
    </row>
    <row r="23541" spans="1:16" s="2" customFormat="1" x14ac:dyDescent="0.15">
      <c r="A23541" s="3"/>
      <c r="B23541" s="3"/>
      <c r="J23541" s="3"/>
      <c r="K23541" s="5"/>
      <c r="L23541" s="8"/>
      <c r="N23541" s="5"/>
      <c r="O23541" s="10"/>
      <c r="P23541" s="8"/>
    </row>
    <row r="23542" spans="1:16" s="2" customFormat="1" x14ac:dyDescent="0.15">
      <c r="A23542" s="3"/>
      <c r="B23542" s="3"/>
      <c r="J23542" s="3"/>
      <c r="K23542" s="5"/>
      <c r="L23542" s="8"/>
      <c r="N23542" s="5"/>
      <c r="O23542" s="10"/>
      <c r="P23542" s="8"/>
    </row>
    <row r="23543" spans="1:16" s="2" customFormat="1" x14ac:dyDescent="0.15">
      <c r="A23543" s="3"/>
      <c r="B23543" s="3"/>
      <c r="J23543" s="3"/>
      <c r="K23543" s="5"/>
      <c r="L23543" s="8"/>
      <c r="N23543" s="5"/>
      <c r="O23543" s="10"/>
      <c r="P23543" s="8"/>
    </row>
    <row r="23544" spans="1:16" s="2" customFormat="1" x14ac:dyDescent="0.15">
      <c r="A23544" s="3"/>
      <c r="B23544" s="3"/>
      <c r="J23544" s="3"/>
      <c r="K23544" s="5"/>
      <c r="L23544" s="8"/>
      <c r="N23544" s="5"/>
      <c r="O23544" s="10"/>
      <c r="P23544" s="8"/>
    </row>
    <row r="23545" spans="1:16" s="2" customFormat="1" x14ac:dyDescent="0.15">
      <c r="A23545" s="3"/>
      <c r="B23545" s="3"/>
      <c r="J23545" s="3"/>
      <c r="K23545" s="5"/>
      <c r="L23545" s="8"/>
      <c r="N23545" s="5"/>
      <c r="O23545" s="10"/>
      <c r="P23545" s="8"/>
    </row>
    <row r="23546" spans="1:16" s="2" customFormat="1" x14ac:dyDescent="0.15">
      <c r="A23546" s="3"/>
      <c r="B23546" s="3"/>
      <c r="J23546" s="3"/>
      <c r="K23546" s="5"/>
      <c r="L23546" s="8"/>
      <c r="N23546" s="5"/>
      <c r="O23546" s="10"/>
      <c r="P23546" s="8"/>
    </row>
    <row r="23547" spans="1:16" s="2" customFormat="1" x14ac:dyDescent="0.15">
      <c r="A23547" s="3"/>
      <c r="B23547" s="3"/>
      <c r="J23547" s="3"/>
      <c r="K23547" s="5"/>
      <c r="L23547" s="8"/>
      <c r="N23547" s="5"/>
      <c r="O23547" s="10"/>
      <c r="P23547" s="8"/>
    </row>
    <row r="23548" spans="1:16" s="2" customFormat="1" x14ac:dyDescent="0.15">
      <c r="A23548" s="3"/>
      <c r="B23548" s="3"/>
      <c r="J23548" s="3"/>
      <c r="K23548" s="5"/>
      <c r="L23548" s="8"/>
      <c r="N23548" s="5"/>
      <c r="O23548" s="10"/>
      <c r="P23548" s="8"/>
    </row>
    <row r="23549" spans="1:16" s="2" customFormat="1" x14ac:dyDescent="0.15">
      <c r="A23549" s="3"/>
      <c r="B23549" s="3"/>
      <c r="J23549" s="3"/>
      <c r="K23549" s="5"/>
      <c r="L23549" s="8"/>
      <c r="N23549" s="5"/>
      <c r="O23549" s="10"/>
      <c r="P23549" s="8"/>
    </row>
    <row r="23550" spans="1:16" s="2" customFormat="1" x14ac:dyDescent="0.15">
      <c r="A23550" s="3"/>
      <c r="B23550" s="3"/>
      <c r="J23550" s="3"/>
      <c r="K23550" s="5"/>
      <c r="L23550" s="8"/>
      <c r="N23550" s="5"/>
      <c r="O23550" s="10"/>
      <c r="P23550" s="8"/>
    </row>
    <row r="23551" spans="1:16" s="2" customFormat="1" x14ac:dyDescent="0.15">
      <c r="A23551" s="3"/>
      <c r="B23551" s="3"/>
      <c r="J23551" s="3"/>
      <c r="K23551" s="5"/>
      <c r="L23551" s="8"/>
      <c r="N23551" s="5"/>
      <c r="O23551" s="10"/>
      <c r="P23551" s="8"/>
    </row>
    <row r="23552" spans="1:16" s="2" customFormat="1" x14ac:dyDescent="0.15">
      <c r="A23552" s="3"/>
      <c r="B23552" s="3"/>
      <c r="J23552" s="3"/>
      <c r="K23552" s="5"/>
      <c r="L23552" s="8"/>
      <c r="N23552" s="5"/>
      <c r="O23552" s="10"/>
      <c r="P23552" s="8"/>
    </row>
    <row r="23553" spans="1:16" s="2" customFormat="1" x14ac:dyDescent="0.15">
      <c r="A23553" s="3"/>
      <c r="B23553" s="3"/>
      <c r="J23553" s="3"/>
      <c r="K23553" s="5"/>
      <c r="L23553" s="8"/>
      <c r="N23553" s="5"/>
      <c r="O23553" s="10"/>
      <c r="P23553" s="8"/>
    </row>
    <row r="23554" spans="1:16" s="2" customFormat="1" x14ac:dyDescent="0.15">
      <c r="A23554" s="3"/>
      <c r="B23554" s="3"/>
      <c r="J23554" s="3"/>
      <c r="K23554" s="5"/>
      <c r="L23554" s="8"/>
      <c r="N23554" s="5"/>
      <c r="O23554" s="10"/>
      <c r="P23554" s="8"/>
    </row>
    <row r="23555" spans="1:16" s="2" customFormat="1" x14ac:dyDescent="0.15">
      <c r="A23555" s="3"/>
      <c r="B23555" s="3"/>
      <c r="J23555" s="3"/>
      <c r="K23555" s="5"/>
      <c r="L23555" s="8"/>
      <c r="N23555" s="5"/>
      <c r="O23555" s="10"/>
      <c r="P23555" s="8"/>
    </row>
    <row r="23556" spans="1:16" s="2" customFormat="1" x14ac:dyDescent="0.15">
      <c r="A23556" s="3"/>
      <c r="B23556" s="3"/>
      <c r="J23556" s="3"/>
      <c r="K23556" s="5"/>
      <c r="L23556" s="8"/>
      <c r="N23556" s="5"/>
      <c r="O23556" s="10"/>
      <c r="P23556" s="8"/>
    </row>
    <row r="23557" spans="1:16" s="2" customFormat="1" x14ac:dyDescent="0.15">
      <c r="A23557" s="3"/>
      <c r="B23557" s="3"/>
      <c r="J23557" s="3"/>
      <c r="K23557" s="5"/>
      <c r="L23557" s="8"/>
      <c r="N23557" s="5"/>
      <c r="O23557" s="10"/>
      <c r="P23557" s="8"/>
    </row>
    <row r="23558" spans="1:16" s="2" customFormat="1" x14ac:dyDescent="0.15">
      <c r="A23558" s="3"/>
      <c r="B23558" s="3"/>
      <c r="J23558" s="3"/>
      <c r="K23558" s="5"/>
      <c r="L23558" s="8"/>
      <c r="N23558" s="5"/>
      <c r="O23558" s="10"/>
      <c r="P23558" s="8"/>
    </row>
    <row r="23559" spans="1:16" s="2" customFormat="1" x14ac:dyDescent="0.15">
      <c r="A23559" s="3"/>
      <c r="B23559" s="3"/>
      <c r="J23559" s="3"/>
      <c r="K23559" s="5"/>
      <c r="L23559" s="8"/>
      <c r="N23559" s="5"/>
      <c r="O23559" s="10"/>
      <c r="P23559" s="8"/>
    </row>
    <row r="23560" spans="1:16" s="2" customFormat="1" x14ac:dyDescent="0.15">
      <c r="A23560" s="3"/>
      <c r="B23560" s="3"/>
      <c r="J23560" s="3"/>
      <c r="K23560" s="5"/>
      <c r="L23560" s="8"/>
      <c r="N23560" s="5"/>
      <c r="O23560" s="10"/>
      <c r="P23560" s="8"/>
    </row>
    <row r="23561" spans="1:16" s="2" customFormat="1" x14ac:dyDescent="0.15">
      <c r="A23561" s="3"/>
      <c r="B23561" s="3"/>
      <c r="J23561" s="3"/>
      <c r="K23561" s="5"/>
      <c r="L23561" s="8"/>
      <c r="N23561" s="5"/>
      <c r="O23561" s="10"/>
      <c r="P23561" s="8"/>
    </row>
    <row r="23562" spans="1:16" s="2" customFormat="1" x14ac:dyDescent="0.15">
      <c r="A23562" s="3"/>
      <c r="B23562" s="3"/>
      <c r="J23562" s="3"/>
      <c r="K23562" s="5"/>
      <c r="L23562" s="8"/>
      <c r="N23562" s="5"/>
      <c r="O23562" s="10"/>
      <c r="P23562" s="8"/>
    </row>
    <row r="23563" spans="1:16" s="2" customFormat="1" x14ac:dyDescent="0.15">
      <c r="A23563" s="3"/>
      <c r="B23563" s="3"/>
      <c r="J23563" s="3"/>
      <c r="K23563" s="5"/>
      <c r="L23563" s="8"/>
      <c r="N23563" s="5"/>
      <c r="O23563" s="10"/>
      <c r="P23563" s="8"/>
    </row>
    <row r="23564" spans="1:16" s="2" customFormat="1" x14ac:dyDescent="0.15">
      <c r="A23564" s="3"/>
      <c r="B23564" s="3"/>
      <c r="J23564" s="3"/>
      <c r="K23564" s="5"/>
      <c r="L23564" s="8"/>
      <c r="N23564" s="5"/>
      <c r="O23564" s="10"/>
      <c r="P23564" s="8"/>
    </row>
    <row r="23565" spans="1:16" s="2" customFormat="1" x14ac:dyDescent="0.15">
      <c r="A23565" s="3"/>
      <c r="B23565" s="3"/>
      <c r="J23565" s="3"/>
      <c r="K23565" s="5"/>
      <c r="L23565" s="8"/>
      <c r="N23565" s="5"/>
      <c r="O23565" s="10"/>
      <c r="P23565" s="8"/>
    </row>
    <row r="23566" spans="1:16" s="2" customFormat="1" x14ac:dyDescent="0.15">
      <c r="A23566" s="3"/>
      <c r="B23566" s="3"/>
      <c r="J23566" s="3"/>
      <c r="K23566" s="5"/>
      <c r="L23566" s="8"/>
      <c r="N23566" s="5"/>
      <c r="O23566" s="10"/>
      <c r="P23566" s="8"/>
    </row>
    <row r="23567" spans="1:16" s="2" customFormat="1" x14ac:dyDescent="0.15">
      <c r="A23567" s="3"/>
      <c r="B23567" s="3"/>
      <c r="J23567" s="3"/>
      <c r="K23567" s="5"/>
      <c r="L23567" s="8"/>
      <c r="N23567" s="5"/>
      <c r="O23567" s="10"/>
      <c r="P23567" s="8"/>
    </row>
    <row r="23568" spans="1:16" s="2" customFormat="1" x14ac:dyDescent="0.15">
      <c r="A23568" s="3"/>
      <c r="B23568" s="3"/>
      <c r="J23568" s="3"/>
      <c r="K23568" s="5"/>
      <c r="L23568" s="8"/>
      <c r="N23568" s="5"/>
      <c r="O23568" s="10"/>
      <c r="P23568" s="8"/>
    </row>
    <row r="23569" spans="1:16" s="2" customFormat="1" x14ac:dyDescent="0.15">
      <c r="A23569" s="3"/>
      <c r="B23569" s="3"/>
      <c r="J23569" s="3"/>
      <c r="K23569" s="5"/>
      <c r="L23569" s="8"/>
      <c r="N23569" s="5"/>
      <c r="O23569" s="10"/>
      <c r="P23569" s="8"/>
    </row>
    <row r="23570" spans="1:16" s="2" customFormat="1" x14ac:dyDescent="0.15">
      <c r="A23570" s="3"/>
      <c r="B23570" s="3"/>
      <c r="J23570" s="3"/>
      <c r="K23570" s="5"/>
      <c r="L23570" s="8"/>
      <c r="N23570" s="5"/>
      <c r="O23570" s="10"/>
      <c r="P23570" s="8"/>
    </row>
    <row r="23571" spans="1:16" s="2" customFormat="1" x14ac:dyDescent="0.15">
      <c r="A23571" s="3"/>
      <c r="B23571" s="3"/>
      <c r="J23571" s="3"/>
      <c r="K23571" s="5"/>
      <c r="L23571" s="8"/>
      <c r="N23571" s="5"/>
      <c r="O23571" s="10"/>
      <c r="P23571" s="8"/>
    </row>
    <row r="23572" spans="1:16" s="2" customFormat="1" x14ac:dyDescent="0.15">
      <c r="A23572" s="3"/>
      <c r="B23572" s="3"/>
      <c r="J23572" s="3"/>
      <c r="K23572" s="5"/>
      <c r="L23572" s="8"/>
      <c r="N23572" s="5"/>
      <c r="O23572" s="10"/>
      <c r="P23572" s="8"/>
    </row>
    <row r="23573" spans="1:16" s="2" customFormat="1" x14ac:dyDescent="0.15">
      <c r="A23573" s="3"/>
      <c r="B23573" s="3"/>
      <c r="J23573" s="3"/>
      <c r="K23573" s="5"/>
      <c r="L23573" s="8"/>
      <c r="N23573" s="5"/>
      <c r="O23573" s="10"/>
      <c r="P23573" s="8"/>
    </row>
    <row r="23574" spans="1:16" s="2" customFormat="1" x14ac:dyDescent="0.15">
      <c r="A23574" s="3"/>
      <c r="B23574" s="3"/>
      <c r="J23574" s="3"/>
      <c r="K23574" s="5"/>
      <c r="L23574" s="8"/>
      <c r="N23574" s="5"/>
      <c r="O23574" s="10"/>
      <c r="P23574" s="8"/>
    </row>
    <row r="23575" spans="1:16" s="2" customFormat="1" x14ac:dyDescent="0.15">
      <c r="A23575" s="3"/>
      <c r="B23575" s="3"/>
      <c r="J23575" s="3"/>
      <c r="K23575" s="5"/>
      <c r="L23575" s="8"/>
      <c r="N23575" s="5"/>
      <c r="O23575" s="10"/>
      <c r="P23575" s="8"/>
    </row>
    <row r="23576" spans="1:16" s="2" customFormat="1" x14ac:dyDescent="0.15">
      <c r="A23576" s="3"/>
      <c r="B23576" s="3"/>
      <c r="J23576" s="3"/>
      <c r="K23576" s="5"/>
      <c r="L23576" s="8"/>
      <c r="N23576" s="5"/>
      <c r="O23576" s="10"/>
      <c r="P23576" s="8"/>
    </row>
    <row r="23577" spans="1:16" s="2" customFormat="1" x14ac:dyDescent="0.15">
      <c r="A23577" s="3"/>
      <c r="B23577" s="3"/>
      <c r="J23577" s="3"/>
      <c r="K23577" s="5"/>
      <c r="L23577" s="8"/>
      <c r="N23577" s="5"/>
      <c r="O23577" s="10"/>
      <c r="P23577" s="8"/>
    </row>
    <row r="23578" spans="1:16" s="2" customFormat="1" x14ac:dyDescent="0.15">
      <c r="A23578" s="3"/>
      <c r="B23578" s="3"/>
      <c r="J23578" s="3"/>
      <c r="K23578" s="5"/>
      <c r="L23578" s="8"/>
      <c r="N23578" s="5"/>
      <c r="O23578" s="10"/>
      <c r="P23578" s="8"/>
    </row>
    <row r="23579" spans="1:16" s="2" customFormat="1" x14ac:dyDescent="0.15">
      <c r="A23579" s="3"/>
      <c r="B23579" s="3"/>
      <c r="J23579" s="3"/>
      <c r="K23579" s="5"/>
      <c r="L23579" s="8"/>
      <c r="N23579" s="5"/>
      <c r="O23579" s="10"/>
      <c r="P23579" s="8"/>
    </row>
    <row r="23580" spans="1:16" s="2" customFormat="1" x14ac:dyDescent="0.15">
      <c r="A23580" s="3"/>
      <c r="B23580" s="3"/>
      <c r="J23580" s="3"/>
      <c r="K23580" s="5"/>
      <c r="L23580" s="8"/>
      <c r="N23580" s="5"/>
      <c r="O23580" s="10"/>
      <c r="P23580" s="8"/>
    </row>
    <row r="23581" spans="1:16" s="2" customFormat="1" x14ac:dyDescent="0.15">
      <c r="A23581" s="3"/>
      <c r="B23581" s="3"/>
      <c r="J23581" s="3"/>
      <c r="K23581" s="5"/>
      <c r="L23581" s="8"/>
      <c r="N23581" s="5"/>
      <c r="O23581" s="10"/>
      <c r="P23581" s="8"/>
    </row>
    <row r="23582" spans="1:16" s="2" customFormat="1" x14ac:dyDescent="0.15">
      <c r="A23582" s="3"/>
      <c r="B23582" s="3"/>
      <c r="J23582" s="3"/>
      <c r="K23582" s="5"/>
      <c r="L23582" s="8"/>
      <c r="N23582" s="5"/>
      <c r="O23582" s="10"/>
      <c r="P23582" s="8"/>
    </row>
    <row r="23583" spans="1:16" s="2" customFormat="1" x14ac:dyDescent="0.15">
      <c r="A23583" s="3"/>
      <c r="B23583" s="3"/>
      <c r="J23583" s="3"/>
      <c r="K23583" s="5"/>
      <c r="L23583" s="8"/>
      <c r="N23583" s="5"/>
      <c r="O23583" s="10"/>
      <c r="P23583" s="8"/>
    </row>
    <row r="23584" spans="1:16" s="2" customFormat="1" x14ac:dyDescent="0.15">
      <c r="A23584" s="3"/>
      <c r="B23584" s="3"/>
      <c r="J23584" s="3"/>
      <c r="K23584" s="5"/>
      <c r="L23584" s="8"/>
      <c r="N23584" s="5"/>
      <c r="O23584" s="10"/>
      <c r="P23584" s="8"/>
    </row>
    <row r="23585" spans="1:16" s="2" customFormat="1" x14ac:dyDescent="0.15">
      <c r="A23585" s="3"/>
      <c r="B23585" s="3"/>
      <c r="J23585" s="3"/>
      <c r="K23585" s="5"/>
      <c r="L23585" s="8"/>
      <c r="N23585" s="5"/>
      <c r="O23585" s="10"/>
      <c r="P23585" s="8"/>
    </row>
    <row r="23586" spans="1:16" s="2" customFormat="1" x14ac:dyDescent="0.15">
      <c r="A23586" s="3"/>
      <c r="B23586" s="3"/>
      <c r="J23586" s="3"/>
      <c r="K23586" s="5"/>
      <c r="L23586" s="8"/>
      <c r="N23586" s="5"/>
      <c r="O23586" s="10"/>
      <c r="P23586" s="8"/>
    </row>
    <row r="23587" spans="1:16" s="2" customFormat="1" x14ac:dyDescent="0.15">
      <c r="A23587" s="3"/>
      <c r="B23587" s="3"/>
      <c r="J23587" s="3"/>
      <c r="K23587" s="5"/>
      <c r="L23587" s="8"/>
      <c r="N23587" s="5"/>
      <c r="O23587" s="10"/>
      <c r="P23587" s="8"/>
    </row>
    <row r="23588" spans="1:16" s="2" customFormat="1" x14ac:dyDescent="0.15">
      <c r="A23588" s="3"/>
      <c r="B23588" s="3"/>
      <c r="J23588" s="3"/>
      <c r="K23588" s="5"/>
      <c r="L23588" s="8"/>
      <c r="N23588" s="5"/>
      <c r="O23588" s="10"/>
      <c r="P23588" s="8"/>
    </row>
    <row r="23589" spans="1:16" s="2" customFormat="1" x14ac:dyDescent="0.15">
      <c r="A23589" s="3"/>
      <c r="B23589" s="3"/>
      <c r="J23589" s="3"/>
      <c r="K23589" s="5"/>
      <c r="L23589" s="8"/>
      <c r="N23589" s="5"/>
      <c r="O23589" s="10"/>
      <c r="P23589" s="8"/>
    </row>
    <row r="23590" spans="1:16" s="2" customFormat="1" x14ac:dyDescent="0.15">
      <c r="A23590" s="3"/>
      <c r="B23590" s="3"/>
      <c r="J23590" s="3"/>
      <c r="K23590" s="5"/>
      <c r="L23590" s="8"/>
      <c r="N23590" s="5"/>
      <c r="O23590" s="10"/>
      <c r="P23590" s="8"/>
    </row>
    <row r="23591" spans="1:16" s="2" customFormat="1" x14ac:dyDescent="0.15">
      <c r="A23591" s="3"/>
      <c r="B23591" s="3"/>
      <c r="J23591" s="3"/>
      <c r="K23591" s="5"/>
      <c r="L23591" s="8"/>
      <c r="N23591" s="5"/>
      <c r="O23591" s="10"/>
      <c r="P23591" s="8"/>
    </row>
    <row r="23592" spans="1:16" s="2" customFormat="1" x14ac:dyDescent="0.15">
      <c r="A23592" s="3"/>
      <c r="B23592" s="3"/>
      <c r="J23592" s="3"/>
      <c r="K23592" s="5"/>
      <c r="L23592" s="8"/>
      <c r="N23592" s="5"/>
      <c r="O23592" s="10"/>
      <c r="P23592" s="8"/>
    </row>
    <row r="23593" spans="1:16" s="2" customFormat="1" x14ac:dyDescent="0.15">
      <c r="A23593" s="3"/>
      <c r="B23593" s="3"/>
      <c r="J23593" s="3"/>
      <c r="K23593" s="5"/>
      <c r="L23593" s="8"/>
      <c r="N23593" s="5"/>
      <c r="O23593" s="10"/>
      <c r="P23593" s="8"/>
    </row>
    <row r="23594" spans="1:16" s="2" customFormat="1" x14ac:dyDescent="0.15">
      <c r="A23594" s="3"/>
      <c r="B23594" s="3"/>
      <c r="J23594" s="3"/>
      <c r="K23594" s="5"/>
      <c r="L23594" s="8"/>
      <c r="N23594" s="5"/>
      <c r="O23594" s="10"/>
      <c r="P23594" s="8"/>
    </row>
    <row r="23595" spans="1:16" s="2" customFormat="1" x14ac:dyDescent="0.15">
      <c r="A23595" s="3"/>
      <c r="B23595" s="3"/>
      <c r="J23595" s="3"/>
      <c r="K23595" s="5"/>
      <c r="L23595" s="8"/>
      <c r="N23595" s="5"/>
      <c r="O23595" s="10"/>
      <c r="P23595" s="8"/>
    </row>
    <row r="23596" spans="1:16" s="2" customFormat="1" x14ac:dyDescent="0.15">
      <c r="A23596" s="3"/>
      <c r="B23596" s="3"/>
      <c r="J23596" s="3"/>
      <c r="K23596" s="5"/>
      <c r="L23596" s="8"/>
      <c r="N23596" s="5"/>
      <c r="O23596" s="10"/>
      <c r="P23596" s="8"/>
    </row>
    <row r="23597" spans="1:16" s="2" customFormat="1" x14ac:dyDescent="0.15">
      <c r="A23597" s="3"/>
      <c r="B23597" s="3"/>
      <c r="J23597" s="3"/>
      <c r="K23597" s="5"/>
      <c r="L23597" s="8"/>
      <c r="N23597" s="5"/>
      <c r="O23597" s="10"/>
      <c r="P23597" s="8"/>
    </row>
    <row r="23598" spans="1:16" s="2" customFormat="1" x14ac:dyDescent="0.15">
      <c r="A23598" s="3"/>
      <c r="B23598" s="3"/>
      <c r="J23598" s="3"/>
      <c r="K23598" s="5"/>
      <c r="L23598" s="8"/>
      <c r="N23598" s="5"/>
      <c r="O23598" s="10"/>
      <c r="P23598" s="8"/>
    </row>
    <row r="23599" spans="1:16" s="2" customFormat="1" x14ac:dyDescent="0.15">
      <c r="A23599" s="3"/>
      <c r="B23599" s="3"/>
      <c r="J23599" s="3"/>
      <c r="K23599" s="5"/>
      <c r="L23599" s="8"/>
      <c r="N23599" s="5"/>
      <c r="O23599" s="10"/>
      <c r="P23599" s="8"/>
    </row>
    <row r="23600" spans="1:16" s="2" customFormat="1" x14ac:dyDescent="0.15">
      <c r="A23600" s="3"/>
      <c r="B23600" s="3"/>
      <c r="J23600" s="3"/>
      <c r="K23600" s="5"/>
      <c r="L23600" s="8"/>
      <c r="N23600" s="5"/>
      <c r="O23600" s="10"/>
      <c r="P23600" s="8"/>
    </row>
    <row r="23601" spans="1:16" s="2" customFormat="1" x14ac:dyDescent="0.15">
      <c r="A23601" s="3"/>
      <c r="B23601" s="3"/>
      <c r="J23601" s="3"/>
      <c r="K23601" s="5"/>
      <c r="L23601" s="8"/>
      <c r="N23601" s="5"/>
      <c r="O23601" s="10"/>
      <c r="P23601" s="8"/>
    </row>
    <row r="23602" spans="1:16" s="2" customFormat="1" x14ac:dyDescent="0.15">
      <c r="A23602" s="3"/>
      <c r="B23602" s="3"/>
      <c r="J23602" s="3"/>
      <c r="K23602" s="5"/>
      <c r="L23602" s="8"/>
      <c r="N23602" s="5"/>
      <c r="O23602" s="10"/>
      <c r="P23602" s="8"/>
    </row>
    <row r="23603" spans="1:16" s="2" customFormat="1" x14ac:dyDescent="0.15">
      <c r="A23603" s="3"/>
      <c r="B23603" s="3"/>
      <c r="J23603" s="3"/>
      <c r="K23603" s="5"/>
      <c r="L23603" s="8"/>
      <c r="N23603" s="5"/>
      <c r="O23603" s="10"/>
      <c r="P23603" s="8"/>
    </row>
    <row r="23604" spans="1:16" s="2" customFormat="1" x14ac:dyDescent="0.15">
      <c r="A23604" s="3"/>
      <c r="B23604" s="3"/>
      <c r="J23604" s="3"/>
      <c r="K23604" s="5"/>
      <c r="L23604" s="8"/>
      <c r="N23604" s="5"/>
      <c r="O23604" s="10"/>
      <c r="P23604" s="8"/>
    </row>
    <row r="23605" spans="1:16" s="2" customFormat="1" x14ac:dyDescent="0.15">
      <c r="A23605" s="3"/>
      <c r="B23605" s="3"/>
      <c r="J23605" s="3"/>
      <c r="K23605" s="5"/>
      <c r="L23605" s="8"/>
      <c r="N23605" s="5"/>
      <c r="O23605" s="10"/>
      <c r="P23605" s="8"/>
    </row>
    <row r="23606" spans="1:16" s="2" customFormat="1" x14ac:dyDescent="0.15">
      <c r="A23606" s="3"/>
      <c r="B23606" s="3"/>
      <c r="J23606" s="3"/>
      <c r="K23606" s="5"/>
      <c r="L23606" s="8"/>
      <c r="N23606" s="5"/>
      <c r="O23606" s="10"/>
      <c r="P23606" s="8"/>
    </row>
    <row r="23607" spans="1:16" s="2" customFormat="1" x14ac:dyDescent="0.15">
      <c r="A23607" s="3"/>
      <c r="B23607" s="3"/>
      <c r="J23607" s="3"/>
      <c r="K23607" s="5"/>
      <c r="L23607" s="8"/>
      <c r="N23607" s="5"/>
      <c r="O23607" s="10"/>
      <c r="P23607" s="8"/>
    </row>
    <row r="23608" spans="1:16" s="2" customFormat="1" x14ac:dyDescent="0.15">
      <c r="A23608" s="3"/>
      <c r="B23608" s="3"/>
      <c r="J23608" s="3"/>
      <c r="K23608" s="5"/>
      <c r="L23608" s="8"/>
      <c r="N23608" s="5"/>
      <c r="O23608" s="10"/>
      <c r="P23608" s="8"/>
    </row>
    <row r="23609" spans="1:16" s="2" customFormat="1" x14ac:dyDescent="0.15">
      <c r="A23609" s="3"/>
      <c r="B23609" s="3"/>
      <c r="J23609" s="3"/>
      <c r="K23609" s="5"/>
      <c r="L23609" s="8"/>
      <c r="N23609" s="5"/>
      <c r="O23609" s="10"/>
      <c r="P23609" s="8"/>
    </row>
    <row r="23610" spans="1:16" s="2" customFormat="1" x14ac:dyDescent="0.15">
      <c r="A23610" s="3"/>
      <c r="B23610" s="3"/>
      <c r="J23610" s="3"/>
      <c r="K23610" s="5"/>
      <c r="L23610" s="8"/>
      <c r="N23610" s="5"/>
      <c r="O23610" s="10"/>
      <c r="P23610" s="8"/>
    </row>
    <row r="23611" spans="1:16" s="2" customFormat="1" x14ac:dyDescent="0.15">
      <c r="A23611" s="3"/>
      <c r="B23611" s="3"/>
      <c r="J23611" s="3"/>
      <c r="K23611" s="5"/>
      <c r="L23611" s="8"/>
      <c r="N23611" s="5"/>
      <c r="O23611" s="10"/>
      <c r="P23611" s="8"/>
    </row>
    <row r="23612" spans="1:16" s="2" customFormat="1" x14ac:dyDescent="0.15">
      <c r="A23612" s="3"/>
      <c r="B23612" s="3"/>
      <c r="J23612" s="3"/>
      <c r="K23612" s="5"/>
      <c r="L23612" s="8"/>
      <c r="N23612" s="5"/>
      <c r="O23612" s="10"/>
      <c r="P23612" s="8"/>
    </row>
    <row r="23613" spans="1:16" s="2" customFormat="1" x14ac:dyDescent="0.15">
      <c r="A23613" s="3"/>
      <c r="B23613" s="3"/>
      <c r="J23613" s="3"/>
      <c r="K23613" s="5"/>
      <c r="L23613" s="8"/>
      <c r="N23613" s="5"/>
      <c r="O23613" s="10"/>
      <c r="P23613" s="8"/>
    </row>
    <row r="23614" spans="1:16" s="2" customFormat="1" x14ac:dyDescent="0.15">
      <c r="A23614" s="3"/>
      <c r="B23614" s="3"/>
      <c r="J23614" s="3"/>
      <c r="K23614" s="5"/>
      <c r="L23614" s="8"/>
      <c r="N23614" s="5"/>
      <c r="O23614" s="10"/>
      <c r="P23614" s="8"/>
    </row>
    <row r="23615" spans="1:16" s="2" customFormat="1" x14ac:dyDescent="0.15">
      <c r="A23615" s="3"/>
      <c r="B23615" s="3"/>
      <c r="J23615" s="3"/>
      <c r="K23615" s="5"/>
      <c r="L23615" s="8"/>
      <c r="N23615" s="5"/>
      <c r="O23615" s="10"/>
      <c r="P23615" s="8"/>
    </row>
    <row r="23616" spans="1:16" s="2" customFormat="1" x14ac:dyDescent="0.15">
      <c r="A23616" s="3"/>
      <c r="B23616" s="3"/>
      <c r="J23616" s="3"/>
      <c r="K23616" s="5"/>
      <c r="L23616" s="8"/>
      <c r="N23616" s="5"/>
      <c r="O23616" s="10"/>
      <c r="P23616" s="8"/>
    </row>
    <row r="23617" spans="1:16" s="2" customFormat="1" x14ac:dyDescent="0.15">
      <c r="A23617" s="3"/>
      <c r="B23617" s="3"/>
      <c r="J23617" s="3"/>
      <c r="K23617" s="5"/>
      <c r="L23617" s="8"/>
      <c r="N23617" s="5"/>
      <c r="O23617" s="10"/>
      <c r="P23617" s="8"/>
    </row>
    <row r="23618" spans="1:16" s="2" customFormat="1" x14ac:dyDescent="0.15">
      <c r="A23618" s="3"/>
      <c r="B23618" s="3"/>
      <c r="J23618" s="3"/>
      <c r="K23618" s="5"/>
      <c r="L23618" s="8"/>
      <c r="N23618" s="5"/>
      <c r="O23618" s="10"/>
      <c r="P23618" s="8"/>
    </row>
    <row r="23619" spans="1:16" s="2" customFormat="1" x14ac:dyDescent="0.15">
      <c r="A23619" s="3"/>
      <c r="B23619" s="3"/>
      <c r="J23619" s="3"/>
      <c r="K23619" s="5"/>
      <c r="L23619" s="8"/>
      <c r="N23619" s="5"/>
      <c r="O23619" s="10"/>
      <c r="P23619" s="8"/>
    </row>
    <row r="23620" spans="1:16" s="2" customFormat="1" x14ac:dyDescent="0.15">
      <c r="A23620" s="3"/>
      <c r="B23620" s="3"/>
      <c r="J23620" s="3"/>
      <c r="K23620" s="5"/>
      <c r="L23620" s="8"/>
      <c r="N23620" s="5"/>
      <c r="O23620" s="10"/>
      <c r="P23620" s="8"/>
    </row>
    <row r="23621" spans="1:16" s="2" customFormat="1" x14ac:dyDescent="0.15">
      <c r="A23621" s="3"/>
      <c r="B23621" s="3"/>
      <c r="J23621" s="3"/>
      <c r="K23621" s="5"/>
      <c r="L23621" s="8"/>
      <c r="N23621" s="5"/>
      <c r="O23621" s="10"/>
      <c r="P23621" s="8"/>
    </row>
    <row r="23622" spans="1:16" s="2" customFormat="1" x14ac:dyDescent="0.15">
      <c r="A23622" s="3"/>
      <c r="B23622" s="3"/>
      <c r="J23622" s="3"/>
      <c r="K23622" s="5"/>
      <c r="L23622" s="8"/>
      <c r="N23622" s="5"/>
      <c r="O23622" s="10"/>
      <c r="P23622" s="8"/>
    </row>
    <row r="23623" spans="1:16" s="2" customFormat="1" x14ac:dyDescent="0.15">
      <c r="A23623" s="3"/>
      <c r="B23623" s="3"/>
      <c r="J23623" s="3"/>
      <c r="K23623" s="5"/>
      <c r="L23623" s="8"/>
      <c r="N23623" s="5"/>
      <c r="O23623" s="10"/>
      <c r="P23623" s="8"/>
    </row>
    <row r="23624" spans="1:16" s="2" customFormat="1" x14ac:dyDescent="0.15">
      <c r="A23624" s="3"/>
      <c r="B23624" s="3"/>
      <c r="J23624" s="3"/>
      <c r="K23624" s="5"/>
      <c r="L23624" s="8"/>
      <c r="N23624" s="5"/>
      <c r="O23624" s="10"/>
      <c r="P23624" s="8"/>
    </row>
    <row r="23625" spans="1:16" s="2" customFormat="1" x14ac:dyDescent="0.15">
      <c r="A23625" s="3"/>
      <c r="B23625" s="3"/>
      <c r="J23625" s="3"/>
      <c r="K23625" s="5"/>
      <c r="L23625" s="8"/>
      <c r="N23625" s="5"/>
      <c r="O23625" s="10"/>
      <c r="P23625" s="8"/>
    </row>
    <row r="23626" spans="1:16" s="2" customFormat="1" x14ac:dyDescent="0.15">
      <c r="A23626" s="3"/>
      <c r="B23626" s="3"/>
      <c r="J23626" s="3"/>
      <c r="K23626" s="5"/>
      <c r="L23626" s="8"/>
      <c r="N23626" s="5"/>
      <c r="O23626" s="10"/>
      <c r="P23626" s="8"/>
    </row>
    <row r="23627" spans="1:16" s="2" customFormat="1" x14ac:dyDescent="0.15">
      <c r="A23627" s="3"/>
      <c r="B23627" s="3"/>
      <c r="J23627" s="3"/>
      <c r="K23627" s="5"/>
      <c r="L23627" s="8"/>
      <c r="N23627" s="5"/>
      <c r="O23627" s="10"/>
      <c r="P23627" s="8"/>
    </row>
    <row r="23628" spans="1:16" s="2" customFormat="1" x14ac:dyDescent="0.15">
      <c r="A23628" s="3"/>
      <c r="B23628" s="3"/>
      <c r="J23628" s="3"/>
      <c r="K23628" s="5"/>
      <c r="L23628" s="8"/>
      <c r="N23628" s="5"/>
      <c r="O23628" s="10"/>
      <c r="P23628" s="8"/>
    </row>
    <row r="23629" spans="1:16" s="2" customFormat="1" x14ac:dyDescent="0.15">
      <c r="A23629" s="3"/>
      <c r="B23629" s="3"/>
      <c r="J23629" s="3"/>
      <c r="K23629" s="5"/>
      <c r="L23629" s="8"/>
      <c r="N23629" s="5"/>
      <c r="O23629" s="10"/>
      <c r="P23629" s="8"/>
    </row>
    <row r="23630" spans="1:16" s="2" customFormat="1" x14ac:dyDescent="0.15">
      <c r="A23630" s="3"/>
      <c r="B23630" s="3"/>
      <c r="J23630" s="3"/>
      <c r="K23630" s="5"/>
      <c r="L23630" s="8"/>
      <c r="N23630" s="5"/>
      <c r="O23630" s="10"/>
      <c r="P23630" s="8"/>
    </row>
    <row r="23631" spans="1:16" s="2" customFormat="1" x14ac:dyDescent="0.15">
      <c r="A23631" s="3"/>
      <c r="B23631" s="3"/>
      <c r="J23631" s="3"/>
      <c r="K23631" s="5"/>
      <c r="L23631" s="8"/>
      <c r="N23631" s="5"/>
      <c r="O23631" s="10"/>
      <c r="P23631" s="8"/>
    </row>
    <row r="23632" spans="1:16" s="2" customFormat="1" x14ac:dyDescent="0.15">
      <c r="A23632" s="3"/>
      <c r="B23632" s="3"/>
      <c r="J23632" s="3"/>
      <c r="K23632" s="5"/>
      <c r="L23632" s="8"/>
      <c r="N23632" s="5"/>
      <c r="O23632" s="10"/>
      <c r="P23632" s="8"/>
    </row>
    <row r="23633" spans="1:16" s="2" customFormat="1" x14ac:dyDescent="0.15">
      <c r="A23633" s="3"/>
      <c r="B23633" s="3"/>
      <c r="J23633" s="3"/>
      <c r="K23633" s="5"/>
      <c r="L23633" s="8"/>
      <c r="N23633" s="5"/>
      <c r="O23633" s="10"/>
      <c r="P23633" s="8"/>
    </row>
    <row r="23634" spans="1:16" s="2" customFormat="1" x14ac:dyDescent="0.15">
      <c r="A23634" s="3"/>
      <c r="B23634" s="3"/>
      <c r="J23634" s="3"/>
      <c r="K23634" s="5"/>
      <c r="L23634" s="8"/>
      <c r="N23634" s="5"/>
      <c r="O23634" s="10"/>
      <c r="P23634" s="8"/>
    </row>
    <row r="23635" spans="1:16" s="2" customFormat="1" x14ac:dyDescent="0.15">
      <c r="A23635" s="3"/>
      <c r="B23635" s="3"/>
      <c r="J23635" s="3"/>
      <c r="K23635" s="5"/>
      <c r="L23635" s="8"/>
      <c r="N23635" s="5"/>
      <c r="O23635" s="10"/>
      <c r="P23635" s="8"/>
    </row>
    <row r="23636" spans="1:16" s="2" customFormat="1" x14ac:dyDescent="0.15">
      <c r="A23636" s="3"/>
      <c r="B23636" s="3"/>
      <c r="J23636" s="3"/>
      <c r="K23636" s="5"/>
      <c r="L23636" s="8"/>
      <c r="N23636" s="5"/>
      <c r="O23636" s="10"/>
      <c r="P23636" s="8"/>
    </row>
    <row r="23637" spans="1:16" s="2" customFormat="1" x14ac:dyDescent="0.15">
      <c r="A23637" s="3"/>
      <c r="B23637" s="3"/>
      <c r="J23637" s="3"/>
      <c r="K23637" s="5"/>
      <c r="L23637" s="8"/>
      <c r="N23637" s="5"/>
      <c r="O23637" s="10"/>
      <c r="P23637" s="8"/>
    </row>
    <row r="23638" spans="1:16" s="2" customFormat="1" x14ac:dyDescent="0.15">
      <c r="A23638" s="3"/>
      <c r="B23638" s="3"/>
      <c r="J23638" s="3"/>
      <c r="K23638" s="5"/>
      <c r="L23638" s="8"/>
      <c r="N23638" s="5"/>
      <c r="O23638" s="10"/>
      <c r="P23638" s="8"/>
    </row>
    <row r="23639" spans="1:16" s="2" customFormat="1" x14ac:dyDescent="0.15">
      <c r="A23639" s="3"/>
      <c r="B23639" s="3"/>
      <c r="J23639" s="3"/>
      <c r="K23639" s="5"/>
      <c r="L23639" s="8"/>
      <c r="N23639" s="5"/>
      <c r="O23639" s="10"/>
      <c r="P23639" s="8"/>
    </row>
    <row r="23640" spans="1:16" s="2" customFormat="1" x14ac:dyDescent="0.15">
      <c r="A23640" s="3"/>
      <c r="B23640" s="3"/>
      <c r="J23640" s="3"/>
      <c r="K23640" s="5"/>
      <c r="L23640" s="8"/>
      <c r="N23640" s="5"/>
      <c r="O23640" s="10"/>
      <c r="P23640" s="8"/>
    </row>
    <row r="23641" spans="1:16" s="2" customFormat="1" x14ac:dyDescent="0.15">
      <c r="A23641" s="3"/>
      <c r="B23641" s="3"/>
      <c r="J23641" s="3"/>
      <c r="K23641" s="5"/>
      <c r="L23641" s="8"/>
      <c r="N23641" s="5"/>
      <c r="O23641" s="10"/>
      <c r="P23641" s="8"/>
    </row>
    <row r="23642" spans="1:16" s="2" customFormat="1" x14ac:dyDescent="0.15">
      <c r="A23642" s="3"/>
      <c r="B23642" s="3"/>
      <c r="J23642" s="3"/>
      <c r="K23642" s="5"/>
      <c r="L23642" s="8"/>
      <c r="N23642" s="5"/>
      <c r="O23642" s="10"/>
      <c r="P23642" s="8"/>
    </row>
    <row r="23643" spans="1:16" s="2" customFormat="1" x14ac:dyDescent="0.15">
      <c r="A23643" s="3"/>
      <c r="B23643" s="3"/>
      <c r="J23643" s="3"/>
      <c r="K23643" s="5"/>
      <c r="L23643" s="8"/>
      <c r="N23643" s="5"/>
      <c r="O23643" s="10"/>
      <c r="P23643" s="8"/>
    </row>
    <row r="23644" spans="1:16" s="2" customFormat="1" x14ac:dyDescent="0.15">
      <c r="A23644" s="3"/>
      <c r="B23644" s="3"/>
      <c r="J23644" s="3"/>
      <c r="K23644" s="5"/>
      <c r="L23644" s="8"/>
      <c r="N23644" s="5"/>
      <c r="O23644" s="10"/>
      <c r="P23644" s="8"/>
    </row>
    <row r="23645" spans="1:16" s="2" customFormat="1" x14ac:dyDescent="0.15">
      <c r="A23645" s="3"/>
      <c r="B23645" s="3"/>
      <c r="J23645" s="3"/>
      <c r="K23645" s="5"/>
      <c r="L23645" s="8"/>
      <c r="N23645" s="5"/>
      <c r="O23645" s="10"/>
      <c r="P23645" s="8"/>
    </row>
    <row r="23646" spans="1:16" s="2" customFormat="1" x14ac:dyDescent="0.15">
      <c r="A23646" s="3"/>
      <c r="B23646" s="3"/>
      <c r="J23646" s="3"/>
      <c r="K23646" s="5"/>
      <c r="L23646" s="8"/>
      <c r="N23646" s="5"/>
      <c r="O23646" s="10"/>
      <c r="P23646" s="8"/>
    </row>
    <row r="23647" spans="1:16" s="2" customFormat="1" x14ac:dyDescent="0.15">
      <c r="A23647" s="3"/>
      <c r="B23647" s="3"/>
      <c r="J23647" s="3"/>
      <c r="K23647" s="5"/>
      <c r="L23647" s="8"/>
      <c r="N23647" s="5"/>
      <c r="O23647" s="10"/>
      <c r="P23647" s="8"/>
    </row>
    <row r="23648" spans="1:16" s="2" customFormat="1" x14ac:dyDescent="0.15">
      <c r="A23648" s="3"/>
      <c r="B23648" s="3"/>
      <c r="J23648" s="3"/>
      <c r="K23648" s="5"/>
      <c r="L23648" s="8"/>
      <c r="N23648" s="5"/>
      <c r="O23648" s="10"/>
      <c r="P23648" s="8"/>
    </row>
    <row r="23649" spans="1:16" s="2" customFormat="1" x14ac:dyDescent="0.15">
      <c r="A23649" s="3"/>
      <c r="B23649" s="3"/>
      <c r="J23649" s="3"/>
      <c r="K23649" s="5"/>
      <c r="L23649" s="8"/>
      <c r="N23649" s="5"/>
      <c r="O23649" s="10"/>
      <c r="P23649" s="8"/>
    </row>
    <row r="23650" spans="1:16" s="2" customFormat="1" x14ac:dyDescent="0.15">
      <c r="A23650" s="3"/>
      <c r="B23650" s="3"/>
      <c r="J23650" s="3"/>
      <c r="K23650" s="5"/>
      <c r="L23650" s="8"/>
      <c r="N23650" s="5"/>
      <c r="O23650" s="10"/>
      <c r="P23650" s="8"/>
    </row>
    <row r="23651" spans="1:16" s="2" customFormat="1" x14ac:dyDescent="0.15">
      <c r="A23651" s="3"/>
      <c r="B23651" s="3"/>
      <c r="J23651" s="3"/>
      <c r="K23651" s="5"/>
      <c r="L23651" s="8"/>
      <c r="N23651" s="5"/>
      <c r="O23651" s="10"/>
      <c r="P23651" s="8"/>
    </row>
    <row r="23652" spans="1:16" s="2" customFormat="1" x14ac:dyDescent="0.15">
      <c r="A23652" s="3"/>
      <c r="B23652" s="3"/>
      <c r="J23652" s="3"/>
      <c r="K23652" s="5"/>
      <c r="L23652" s="8"/>
      <c r="N23652" s="5"/>
      <c r="O23652" s="10"/>
      <c r="P23652" s="8"/>
    </row>
    <row r="23653" spans="1:16" s="2" customFormat="1" x14ac:dyDescent="0.15">
      <c r="A23653" s="3"/>
      <c r="B23653" s="3"/>
      <c r="J23653" s="3"/>
      <c r="K23653" s="5"/>
      <c r="L23653" s="8"/>
      <c r="N23653" s="5"/>
      <c r="O23653" s="10"/>
      <c r="P23653" s="8"/>
    </row>
    <row r="23654" spans="1:16" s="2" customFormat="1" x14ac:dyDescent="0.15">
      <c r="A23654" s="3"/>
      <c r="B23654" s="3"/>
      <c r="J23654" s="3"/>
      <c r="K23654" s="5"/>
      <c r="L23654" s="8"/>
      <c r="N23654" s="5"/>
      <c r="O23654" s="10"/>
      <c r="P23654" s="8"/>
    </row>
    <row r="23655" spans="1:16" s="2" customFormat="1" x14ac:dyDescent="0.15">
      <c r="A23655" s="3"/>
      <c r="B23655" s="3"/>
      <c r="J23655" s="3"/>
      <c r="K23655" s="5"/>
      <c r="L23655" s="8"/>
      <c r="N23655" s="5"/>
      <c r="O23655" s="10"/>
      <c r="P23655" s="8"/>
    </row>
    <row r="23656" spans="1:16" s="2" customFormat="1" x14ac:dyDescent="0.15">
      <c r="A23656" s="3"/>
      <c r="B23656" s="3"/>
      <c r="J23656" s="3"/>
      <c r="K23656" s="5"/>
      <c r="L23656" s="8"/>
      <c r="N23656" s="5"/>
      <c r="O23656" s="10"/>
      <c r="P23656" s="8"/>
    </row>
    <row r="23657" spans="1:16" s="2" customFormat="1" x14ac:dyDescent="0.15">
      <c r="A23657" s="3"/>
      <c r="B23657" s="3"/>
      <c r="J23657" s="3"/>
      <c r="K23657" s="5"/>
      <c r="L23657" s="8"/>
      <c r="N23657" s="5"/>
      <c r="O23657" s="10"/>
      <c r="P23657" s="8"/>
    </row>
    <row r="23658" spans="1:16" s="2" customFormat="1" x14ac:dyDescent="0.15">
      <c r="A23658" s="3"/>
      <c r="B23658" s="3"/>
      <c r="J23658" s="3"/>
      <c r="K23658" s="5"/>
      <c r="L23658" s="8"/>
      <c r="N23658" s="5"/>
      <c r="O23658" s="10"/>
      <c r="P23658" s="8"/>
    </row>
    <row r="23659" spans="1:16" s="2" customFormat="1" x14ac:dyDescent="0.15">
      <c r="A23659" s="3"/>
      <c r="B23659" s="3"/>
      <c r="J23659" s="3"/>
      <c r="K23659" s="5"/>
      <c r="L23659" s="8"/>
      <c r="N23659" s="5"/>
      <c r="O23659" s="10"/>
      <c r="P23659" s="8"/>
    </row>
    <row r="23660" spans="1:16" s="2" customFormat="1" x14ac:dyDescent="0.15">
      <c r="A23660" s="3"/>
      <c r="B23660" s="3"/>
      <c r="J23660" s="3"/>
      <c r="K23660" s="5"/>
      <c r="L23660" s="8"/>
      <c r="N23660" s="5"/>
      <c r="O23660" s="10"/>
      <c r="P23660" s="8"/>
    </row>
    <row r="23661" spans="1:16" s="2" customFormat="1" x14ac:dyDescent="0.15">
      <c r="A23661" s="3"/>
      <c r="B23661" s="3"/>
      <c r="J23661" s="3"/>
      <c r="K23661" s="5"/>
      <c r="L23661" s="8"/>
      <c r="N23661" s="5"/>
      <c r="O23661" s="10"/>
      <c r="P23661" s="8"/>
    </row>
    <row r="23662" spans="1:16" s="2" customFormat="1" x14ac:dyDescent="0.15">
      <c r="A23662" s="3"/>
      <c r="B23662" s="3"/>
      <c r="J23662" s="3"/>
      <c r="K23662" s="5"/>
      <c r="L23662" s="8"/>
      <c r="N23662" s="5"/>
      <c r="O23662" s="10"/>
      <c r="P23662" s="8"/>
    </row>
    <row r="23663" spans="1:16" s="2" customFormat="1" x14ac:dyDescent="0.15">
      <c r="A23663" s="3"/>
      <c r="B23663" s="3"/>
      <c r="J23663" s="3"/>
      <c r="K23663" s="5"/>
      <c r="L23663" s="8"/>
      <c r="N23663" s="5"/>
      <c r="O23663" s="10"/>
      <c r="P23663" s="8"/>
    </row>
    <row r="23664" spans="1:16" s="2" customFormat="1" x14ac:dyDescent="0.15">
      <c r="A23664" s="3"/>
      <c r="B23664" s="3"/>
      <c r="J23664" s="3"/>
      <c r="K23664" s="5"/>
      <c r="L23664" s="8"/>
      <c r="N23664" s="5"/>
      <c r="O23664" s="10"/>
      <c r="P23664" s="8"/>
    </row>
    <row r="23665" spans="1:16" s="2" customFormat="1" x14ac:dyDescent="0.15">
      <c r="A23665" s="3"/>
      <c r="B23665" s="3"/>
      <c r="J23665" s="3"/>
      <c r="K23665" s="5"/>
      <c r="L23665" s="8"/>
      <c r="N23665" s="5"/>
      <c r="O23665" s="10"/>
      <c r="P23665" s="8"/>
    </row>
    <row r="23666" spans="1:16" s="2" customFormat="1" x14ac:dyDescent="0.15">
      <c r="A23666" s="3"/>
      <c r="B23666" s="3"/>
      <c r="J23666" s="3"/>
      <c r="K23666" s="5"/>
      <c r="L23666" s="8"/>
      <c r="N23666" s="5"/>
      <c r="O23666" s="10"/>
      <c r="P23666" s="8"/>
    </row>
    <row r="23667" spans="1:16" s="2" customFormat="1" x14ac:dyDescent="0.15">
      <c r="A23667" s="3"/>
      <c r="B23667" s="3"/>
      <c r="J23667" s="3"/>
      <c r="K23667" s="5"/>
      <c r="L23667" s="8"/>
      <c r="N23667" s="5"/>
      <c r="O23667" s="10"/>
      <c r="P23667" s="8"/>
    </row>
    <row r="23668" spans="1:16" s="2" customFormat="1" x14ac:dyDescent="0.15">
      <c r="A23668" s="3"/>
      <c r="B23668" s="3"/>
      <c r="J23668" s="3"/>
      <c r="K23668" s="5"/>
      <c r="L23668" s="8"/>
      <c r="N23668" s="5"/>
      <c r="O23668" s="10"/>
      <c r="P23668" s="8"/>
    </row>
    <row r="23669" spans="1:16" s="2" customFormat="1" x14ac:dyDescent="0.15">
      <c r="A23669" s="3"/>
      <c r="B23669" s="3"/>
      <c r="J23669" s="3"/>
      <c r="K23669" s="5"/>
      <c r="L23669" s="8"/>
      <c r="N23669" s="5"/>
      <c r="O23669" s="10"/>
      <c r="P23669" s="8"/>
    </row>
    <row r="23670" spans="1:16" s="2" customFormat="1" x14ac:dyDescent="0.15">
      <c r="A23670" s="3"/>
      <c r="B23670" s="3"/>
      <c r="J23670" s="3"/>
      <c r="K23670" s="5"/>
      <c r="L23670" s="8"/>
      <c r="N23670" s="5"/>
      <c r="O23670" s="10"/>
      <c r="P23670" s="8"/>
    </row>
    <row r="23671" spans="1:16" s="2" customFormat="1" x14ac:dyDescent="0.15">
      <c r="A23671" s="3"/>
      <c r="B23671" s="3"/>
      <c r="J23671" s="3"/>
      <c r="K23671" s="5"/>
      <c r="L23671" s="8"/>
      <c r="N23671" s="5"/>
      <c r="O23671" s="10"/>
      <c r="P23671" s="8"/>
    </row>
    <row r="23672" spans="1:16" s="2" customFormat="1" x14ac:dyDescent="0.15">
      <c r="A23672" s="3"/>
      <c r="B23672" s="3"/>
      <c r="J23672" s="3"/>
      <c r="K23672" s="5"/>
      <c r="L23672" s="8"/>
      <c r="N23672" s="5"/>
      <c r="O23672" s="10"/>
      <c r="P23672" s="8"/>
    </row>
    <row r="23673" spans="1:16" s="2" customFormat="1" x14ac:dyDescent="0.15">
      <c r="A23673" s="3"/>
      <c r="B23673" s="3"/>
      <c r="J23673" s="3"/>
      <c r="K23673" s="5"/>
      <c r="L23673" s="8"/>
      <c r="N23673" s="5"/>
      <c r="O23673" s="10"/>
      <c r="P23673" s="8"/>
    </row>
    <row r="23674" spans="1:16" s="2" customFormat="1" x14ac:dyDescent="0.15">
      <c r="A23674" s="3"/>
      <c r="B23674" s="3"/>
      <c r="J23674" s="3"/>
      <c r="K23674" s="5"/>
      <c r="L23674" s="8"/>
      <c r="N23674" s="5"/>
      <c r="O23674" s="10"/>
      <c r="P23674" s="8"/>
    </row>
    <row r="23675" spans="1:16" s="2" customFormat="1" x14ac:dyDescent="0.15">
      <c r="A23675" s="3"/>
      <c r="B23675" s="3"/>
      <c r="J23675" s="3"/>
      <c r="K23675" s="5"/>
      <c r="L23675" s="8"/>
      <c r="N23675" s="5"/>
      <c r="O23675" s="10"/>
      <c r="P23675" s="8"/>
    </row>
    <row r="23676" spans="1:16" s="2" customFormat="1" x14ac:dyDescent="0.15">
      <c r="A23676" s="3"/>
      <c r="B23676" s="3"/>
      <c r="J23676" s="3"/>
      <c r="K23676" s="5"/>
      <c r="L23676" s="8"/>
      <c r="N23676" s="5"/>
      <c r="O23676" s="10"/>
      <c r="P23676" s="8"/>
    </row>
    <row r="23677" spans="1:16" s="2" customFormat="1" x14ac:dyDescent="0.15">
      <c r="A23677" s="3"/>
      <c r="B23677" s="3"/>
      <c r="J23677" s="3"/>
      <c r="K23677" s="5"/>
      <c r="L23677" s="8"/>
      <c r="N23677" s="5"/>
      <c r="O23677" s="10"/>
      <c r="P23677" s="8"/>
    </row>
    <row r="23678" spans="1:16" s="2" customFormat="1" x14ac:dyDescent="0.15">
      <c r="A23678" s="3"/>
      <c r="B23678" s="3"/>
      <c r="J23678" s="3"/>
      <c r="K23678" s="5"/>
      <c r="L23678" s="8"/>
      <c r="N23678" s="5"/>
      <c r="O23678" s="10"/>
      <c r="P23678" s="8"/>
    </row>
    <row r="23679" spans="1:16" s="2" customFormat="1" x14ac:dyDescent="0.15">
      <c r="A23679" s="3"/>
      <c r="B23679" s="3"/>
      <c r="J23679" s="3"/>
      <c r="K23679" s="5"/>
      <c r="L23679" s="8"/>
      <c r="N23679" s="5"/>
      <c r="O23679" s="10"/>
      <c r="P23679" s="8"/>
    </row>
    <row r="23680" spans="1:16" s="2" customFormat="1" x14ac:dyDescent="0.15">
      <c r="A23680" s="3"/>
      <c r="B23680" s="3"/>
      <c r="J23680" s="3"/>
      <c r="K23680" s="5"/>
      <c r="L23680" s="8"/>
      <c r="N23680" s="5"/>
      <c r="O23680" s="10"/>
      <c r="P23680" s="8"/>
    </row>
    <row r="23681" spans="1:16" s="2" customFormat="1" x14ac:dyDescent="0.15">
      <c r="A23681" s="3"/>
      <c r="B23681" s="3"/>
      <c r="J23681" s="3"/>
      <c r="K23681" s="5"/>
      <c r="L23681" s="8"/>
      <c r="N23681" s="5"/>
      <c r="O23681" s="10"/>
      <c r="P23681" s="8"/>
    </row>
    <row r="23682" spans="1:16" s="2" customFormat="1" x14ac:dyDescent="0.15">
      <c r="A23682" s="3"/>
      <c r="B23682" s="3"/>
      <c r="J23682" s="3"/>
      <c r="K23682" s="5"/>
      <c r="L23682" s="8"/>
      <c r="N23682" s="5"/>
      <c r="O23682" s="10"/>
      <c r="P23682" s="8"/>
    </row>
    <row r="23683" spans="1:16" s="2" customFormat="1" x14ac:dyDescent="0.15">
      <c r="A23683" s="3"/>
      <c r="B23683" s="3"/>
      <c r="J23683" s="3"/>
      <c r="K23683" s="5"/>
      <c r="L23683" s="8"/>
      <c r="N23683" s="5"/>
      <c r="O23683" s="10"/>
      <c r="P23683" s="8"/>
    </row>
    <row r="23684" spans="1:16" s="2" customFormat="1" x14ac:dyDescent="0.15">
      <c r="A23684" s="3"/>
      <c r="B23684" s="3"/>
      <c r="J23684" s="3"/>
      <c r="K23684" s="5"/>
      <c r="L23684" s="8"/>
      <c r="N23684" s="5"/>
      <c r="O23684" s="10"/>
      <c r="P23684" s="8"/>
    </row>
    <row r="23685" spans="1:16" s="2" customFormat="1" x14ac:dyDescent="0.15">
      <c r="A23685" s="3"/>
      <c r="B23685" s="3"/>
      <c r="J23685" s="3"/>
      <c r="K23685" s="5"/>
      <c r="L23685" s="8"/>
      <c r="N23685" s="5"/>
      <c r="O23685" s="10"/>
      <c r="P23685" s="8"/>
    </row>
    <row r="23686" spans="1:16" s="2" customFormat="1" x14ac:dyDescent="0.15">
      <c r="A23686" s="3"/>
      <c r="B23686" s="3"/>
      <c r="J23686" s="3"/>
      <c r="K23686" s="5"/>
      <c r="L23686" s="8"/>
      <c r="N23686" s="5"/>
      <c r="O23686" s="10"/>
      <c r="P23686" s="8"/>
    </row>
    <row r="23687" spans="1:16" s="2" customFormat="1" x14ac:dyDescent="0.15">
      <c r="A23687" s="3"/>
      <c r="B23687" s="3"/>
      <c r="J23687" s="3"/>
      <c r="K23687" s="5"/>
      <c r="L23687" s="8"/>
      <c r="N23687" s="5"/>
      <c r="O23687" s="10"/>
      <c r="P23687" s="8"/>
    </row>
    <row r="23688" spans="1:16" s="2" customFormat="1" x14ac:dyDescent="0.15">
      <c r="A23688" s="3"/>
      <c r="B23688" s="3"/>
      <c r="J23688" s="3"/>
      <c r="K23688" s="5"/>
      <c r="L23688" s="8"/>
      <c r="N23688" s="5"/>
      <c r="O23688" s="10"/>
      <c r="P23688" s="8"/>
    </row>
    <row r="23689" spans="1:16" s="2" customFormat="1" x14ac:dyDescent="0.15">
      <c r="A23689" s="3"/>
      <c r="B23689" s="3"/>
      <c r="J23689" s="3"/>
      <c r="K23689" s="5"/>
      <c r="L23689" s="8"/>
      <c r="N23689" s="5"/>
      <c r="O23689" s="10"/>
      <c r="P23689" s="8"/>
    </row>
    <row r="23690" spans="1:16" s="2" customFormat="1" x14ac:dyDescent="0.15">
      <c r="A23690" s="3"/>
      <c r="B23690" s="3"/>
      <c r="J23690" s="3"/>
      <c r="K23690" s="5"/>
      <c r="L23690" s="8"/>
      <c r="N23690" s="5"/>
      <c r="O23690" s="10"/>
      <c r="P23690" s="8"/>
    </row>
    <row r="23691" spans="1:16" s="2" customFormat="1" x14ac:dyDescent="0.15">
      <c r="A23691" s="3"/>
      <c r="B23691" s="3"/>
      <c r="J23691" s="3"/>
      <c r="K23691" s="5"/>
      <c r="L23691" s="8"/>
      <c r="N23691" s="5"/>
      <c r="O23691" s="10"/>
      <c r="P23691" s="8"/>
    </row>
    <row r="23692" spans="1:16" s="2" customFormat="1" x14ac:dyDescent="0.15">
      <c r="A23692" s="3"/>
      <c r="B23692" s="3"/>
      <c r="J23692" s="3"/>
      <c r="K23692" s="5"/>
      <c r="L23692" s="8"/>
      <c r="N23692" s="5"/>
      <c r="O23692" s="10"/>
      <c r="P23692" s="8"/>
    </row>
    <row r="23693" spans="1:16" s="2" customFormat="1" x14ac:dyDescent="0.15">
      <c r="A23693" s="3"/>
      <c r="B23693" s="3"/>
      <c r="J23693" s="3"/>
      <c r="K23693" s="5"/>
      <c r="L23693" s="8"/>
      <c r="N23693" s="5"/>
      <c r="O23693" s="10"/>
      <c r="P23693" s="8"/>
    </row>
    <row r="23694" spans="1:16" s="2" customFormat="1" x14ac:dyDescent="0.15">
      <c r="A23694" s="3"/>
      <c r="B23694" s="3"/>
      <c r="J23694" s="3"/>
      <c r="K23694" s="5"/>
      <c r="L23694" s="8"/>
      <c r="N23694" s="5"/>
      <c r="O23694" s="10"/>
      <c r="P23694" s="8"/>
    </row>
    <row r="23695" spans="1:16" s="2" customFormat="1" x14ac:dyDescent="0.15">
      <c r="A23695" s="3"/>
      <c r="B23695" s="3"/>
      <c r="J23695" s="3"/>
      <c r="K23695" s="5"/>
      <c r="L23695" s="8"/>
      <c r="N23695" s="5"/>
      <c r="O23695" s="10"/>
      <c r="P23695" s="8"/>
    </row>
    <row r="23696" spans="1:16" s="2" customFormat="1" x14ac:dyDescent="0.15">
      <c r="A23696" s="3"/>
      <c r="B23696" s="3"/>
      <c r="J23696" s="3"/>
      <c r="K23696" s="5"/>
      <c r="L23696" s="8"/>
      <c r="N23696" s="5"/>
      <c r="O23696" s="10"/>
      <c r="P23696" s="8"/>
    </row>
    <row r="23697" spans="1:16" s="2" customFormat="1" x14ac:dyDescent="0.15">
      <c r="A23697" s="3"/>
      <c r="B23697" s="3"/>
      <c r="J23697" s="3"/>
      <c r="K23697" s="5"/>
      <c r="L23697" s="8"/>
      <c r="N23697" s="5"/>
      <c r="O23697" s="10"/>
      <c r="P23697" s="8"/>
    </row>
    <row r="23698" spans="1:16" s="2" customFormat="1" x14ac:dyDescent="0.15">
      <c r="A23698" s="3"/>
      <c r="B23698" s="3"/>
      <c r="J23698" s="3"/>
      <c r="K23698" s="5"/>
      <c r="L23698" s="8"/>
      <c r="N23698" s="5"/>
      <c r="O23698" s="10"/>
      <c r="P23698" s="8"/>
    </row>
    <row r="23699" spans="1:16" s="2" customFormat="1" x14ac:dyDescent="0.15">
      <c r="A23699" s="3"/>
      <c r="B23699" s="3"/>
      <c r="J23699" s="3"/>
      <c r="K23699" s="5"/>
      <c r="L23699" s="8"/>
      <c r="N23699" s="5"/>
      <c r="O23699" s="10"/>
      <c r="P23699" s="8"/>
    </row>
    <row r="23700" spans="1:16" s="2" customFormat="1" x14ac:dyDescent="0.15">
      <c r="A23700" s="3"/>
      <c r="B23700" s="3"/>
      <c r="J23700" s="3"/>
      <c r="K23700" s="5"/>
      <c r="L23700" s="8"/>
      <c r="N23700" s="5"/>
      <c r="O23700" s="10"/>
      <c r="P23700" s="8"/>
    </row>
    <row r="23701" spans="1:16" s="2" customFormat="1" x14ac:dyDescent="0.15">
      <c r="A23701" s="3"/>
      <c r="B23701" s="3"/>
      <c r="J23701" s="3"/>
      <c r="K23701" s="5"/>
      <c r="L23701" s="8"/>
      <c r="N23701" s="5"/>
      <c r="O23701" s="10"/>
      <c r="P23701" s="8"/>
    </row>
    <row r="23702" spans="1:16" s="2" customFormat="1" x14ac:dyDescent="0.15">
      <c r="A23702" s="3"/>
      <c r="B23702" s="3"/>
      <c r="J23702" s="3"/>
      <c r="K23702" s="5"/>
      <c r="L23702" s="8"/>
      <c r="N23702" s="5"/>
      <c r="O23702" s="10"/>
      <c r="P23702" s="8"/>
    </row>
    <row r="23703" spans="1:16" s="2" customFormat="1" x14ac:dyDescent="0.15">
      <c r="A23703" s="3"/>
      <c r="B23703" s="3"/>
      <c r="J23703" s="3"/>
      <c r="K23703" s="5"/>
      <c r="L23703" s="8"/>
      <c r="N23703" s="5"/>
      <c r="O23703" s="10"/>
      <c r="P23703" s="8"/>
    </row>
    <row r="23704" spans="1:16" s="2" customFormat="1" x14ac:dyDescent="0.15">
      <c r="A23704" s="3"/>
      <c r="B23704" s="3"/>
      <c r="J23704" s="3"/>
      <c r="K23704" s="5"/>
      <c r="L23704" s="8"/>
      <c r="N23704" s="5"/>
      <c r="O23704" s="10"/>
      <c r="P23704" s="8"/>
    </row>
    <row r="23705" spans="1:16" s="2" customFormat="1" x14ac:dyDescent="0.15">
      <c r="A23705" s="3"/>
      <c r="B23705" s="3"/>
      <c r="J23705" s="3"/>
      <c r="K23705" s="5"/>
      <c r="L23705" s="8"/>
      <c r="N23705" s="5"/>
      <c r="O23705" s="10"/>
      <c r="P23705" s="8"/>
    </row>
    <row r="23706" spans="1:16" s="2" customFormat="1" x14ac:dyDescent="0.15">
      <c r="A23706" s="3"/>
      <c r="B23706" s="3"/>
      <c r="J23706" s="3"/>
      <c r="K23706" s="5"/>
      <c r="L23706" s="8"/>
      <c r="N23706" s="5"/>
      <c r="O23706" s="10"/>
      <c r="P23706" s="8"/>
    </row>
    <row r="23707" spans="1:16" s="2" customFormat="1" x14ac:dyDescent="0.15">
      <c r="A23707" s="3"/>
      <c r="B23707" s="3"/>
      <c r="J23707" s="3"/>
      <c r="K23707" s="5"/>
      <c r="L23707" s="8"/>
      <c r="N23707" s="5"/>
      <c r="O23707" s="10"/>
      <c r="P23707" s="8"/>
    </row>
    <row r="23708" spans="1:16" s="2" customFormat="1" x14ac:dyDescent="0.15">
      <c r="A23708" s="3"/>
      <c r="B23708" s="3"/>
      <c r="J23708" s="3"/>
      <c r="K23708" s="5"/>
      <c r="L23708" s="8"/>
      <c r="N23708" s="5"/>
      <c r="O23708" s="10"/>
      <c r="P23708" s="8"/>
    </row>
    <row r="23709" spans="1:16" s="2" customFormat="1" x14ac:dyDescent="0.15">
      <c r="A23709" s="3"/>
      <c r="B23709" s="3"/>
      <c r="J23709" s="3"/>
      <c r="K23709" s="5"/>
      <c r="L23709" s="8"/>
      <c r="N23709" s="5"/>
      <c r="O23709" s="10"/>
      <c r="P23709" s="8"/>
    </row>
    <row r="23710" spans="1:16" s="2" customFormat="1" x14ac:dyDescent="0.15">
      <c r="A23710" s="3"/>
      <c r="B23710" s="3"/>
      <c r="J23710" s="3"/>
      <c r="K23710" s="5"/>
      <c r="L23710" s="8"/>
      <c r="N23710" s="5"/>
      <c r="O23710" s="10"/>
      <c r="P23710" s="8"/>
    </row>
    <row r="23711" spans="1:16" s="2" customFormat="1" x14ac:dyDescent="0.15">
      <c r="A23711" s="3"/>
      <c r="B23711" s="3"/>
      <c r="J23711" s="3"/>
      <c r="K23711" s="5"/>
      <c r="L23711" s="8"/>
      <c r="N23711" s="5"/>
      <c r="O23711" s="10"/>
      <c r="P23711" s="8"/>
    </row>
    <row r="23712" spans="1:16" s="2" customFormat="1" x14ac:dyDescent="0.15">
      <c r="A23712" s="3"/>
      <c r="B23712" s="3"/>
      <c r="J23712" s="3"/>
      <c r="K23712" s="5"/>
      <c r="L23712" s="8"/>
      <c r="N23712" s="5"/>
      <c r="O23712" s="10"/>
      <c r="P23712" s="8"/>
    </row>
    <row r="23713" spans="1:16" s="2" customFormat="1" x14ac:dyDescent="0.15">
      <c r="A23713" s="3"/>
      <c r="B23713" s="3"/>
      <c r="J23713" s="3"/>
      <c r="K23713" s="5"/>
      <c r="L23713" s="8"/>
      <c r="N23713" s="5"/>
      <c r="O23713" s="10"/>
      <c r="P23713" s="8"/>
    </row>
    <row r="23714" spans="1:16" s="2" customFormat="1" x14ac:dyDescent="0.15">
      <c r="A23714" s="3"/>
      <c r="B23714" s="3"/>
      <c r="J23714" s="3"/>
      <c r="K23714" s="5"/>
      <c r="L23714" s="8"/>
      <c r="N23714" s="5"/>
      <c r="O23714" s="10"/>
      <c r="P23714" s="8"/>
    </row>
    <row r="23715" spans="1:16" s="2" customFormat="1" x14ac:dyDescent="0.15">
      <c r="A23715" s="3"/>
      <c r="B23715" s="3"/>
      <c r="J23715" s="3"/>
      <c r="K23715" s="5"/>
      <c r="L23715" s="8"/>
      <c r="N23715" s="5"/>
      <c r="O23715" s="10"/>
      <c r="P23715" s="8"/>
    </row>
    <row r="23716" spans="1:16" s="2" customFormat="1" x14ac:dyDescent="0.15">
      <c r="A23716" s="3"/>
      <c r="B23716" s="3"/>
      <c r="J23716" s="3"/>
      <c r="K23716" s="5"/>
      <c r="L23716" s="8"/>
      <c r="N23716" s="5"/>
      <c r="O23716" s="10"/>
      <c r="P23716" s="8"/>
    </row>
    <row r="23717" spans="1:16" s="2" customFormat="1" x14ac:dyDescent="0.15">
      <c r="A23717" s="3"/>
      <c r="B23717" s="3"/>
      <c r="J23717" s="3"/>
      <c r="K23717" s="5"/>
      <c r="L23717" s="8"/>
      <c r="N23717" s="5"/>
      <c r="O23717" s="10"/>
      <c r="P23717" s="8"/>
    </row>
    <row r="23718" spans="1:16" s="2" customFormat="1" x14ac:dyDescent="0.15">
      <c r="A23718" s="3"/>
      <c r="B23718" s="3"/>
      <c r="J23718" s="3"/>
      <c r="K23718" s="5"/>
      <c r="L23718" s="8"/>
      <c r="N23718" s="5"/>
      <c r="O23718" s="10"/>
      <c r="P23718" s="8"/>
    </row>
    <row r="23719" spans="1:16" s="2" customFormat="1" x14ac:dyDescent="0.15">
      <c r="A23719" s="3"/>
      <c r="B23719" s="3"/>
      <c r="J23719" s="3"/>
      <c r="K23719" s="5"/>
      <c r="L23719" s="8"/>
      <c r="N23719" s="5"/>
      <c r="O23719" s="10"/>
      <c r="P23719" s="8"/>
    </row>
    <row r="23720" spans="1:16" s="2" customFormat="1" x14ac:dyDescent="0.15">
      <c r="A23720" s="3"/>
      <c r="B23720" s="3"/>
      <c r="J23720" s="3"/>
      <c r="K23720" s="5"/>
      <c r="L23720" s="8"/>
      <c r="N23720" s="5"/>
      <c r="O23720" s="10"/>
      <c r="P23720" s="8"/>
    </row>
    <row r="23721" spans="1:16" s="2" customFormat="1" x14ac:dyDescent="0.15">
      <c r="A23721" s="3"/>
      <c r="B23721" s="3"/>
      <c r="J23721" s="3"/>
      <c r="K23721" s="5"/>
      <c r="L23721" s="8"/>
      <c r="N23721" s="5"/>
      <c r="O23721" s="10"/>
      <c r="P23721" s="8"/>
    </row>
    <row r="23722" spans="1:16" s="2" customFormat="1" x14ac:dyDescent="0.15">
      <c r="A23722" s="3"/>
      <c r="B23722" s="3"/>
      <c r="J23722" s="3"/>
      <c r="K23722" s="5"/>
      <c r="L23722" s="8"/>
      <c r="N23722" s="5"/>
      <c r="O23722" s="10"/>
      <c r="P23722" s="8"/>
    </row>
    <row r="23723" spans="1:16" s="2" customFormat="1" x14ac:dyDescent="0.15">
      <c r="A23723" s="3"/>
      <c r="B23723" s="3"/>
      <c r="J23723" s="3"/>
      <c r="K23723" s="5"/>
      <c r="L23723" s="8"/>
      <c r="N23723" s="5"/>
      <c r="O23723" s="10"/>
      <c r="P23723" s="8"/>
    </row>
    <row r="23724" spans="1:16" s="2" customFormat="1" x14ac:dyDescent="0.15">
      <c r="A23724" s="3"/>
      <c r="B23724" s="3"/>
      <c r="J23724" s="3"/>
      <c r="K23724" s="5"/>
      <c r="L23724" s="8"/>
      <c r="N23724" s="5"/>
      <c r="O23724" s="10"/>
      <c r="P23724" s="8"/>
    </row>
    <row r="23725" spans="1:16" s="2" customFormat="1" x14ac:dyDescent="0.15">
      <c r="A23725" s="3"/>
      <c r="B23725" s="3"/>
      <c r="J23725" s="3"/>
      <c r="K23725" s="5"/>
      <c r="L23725" s="8"/>
      <c r="N23725" s="5"/>
      <c r="O23725" s="10"/>
      <c r="P23725" s="8"/>
    </row>
    <row r="23726" spans="1:16" s="2" customFormat="1" x14ac:dyDescent="0.15">
      <c r="A23726" s="3"/>
      <c r="B23726" s="3"/>
      <c r="J23726" s="3"/>
      <c r="K23726" s="5"/>
      <c r="L23726" s="8"/>
      <c r="N23726" s="5"/>
      <c r="O23726" s="10"/>
      <c r="P23726" s="8"/>
    </row>
    <row r="23727" spans="1:16" s="2" customFormat="1" x14ac:dyDescent="0.15">
      <c r="A23727" s="3"/>
      <c r="B23727" s="3"/>
      <c r="J23727" s="3"/>
      <c r="K23727" s="5"/>
      <c r="L23727" s="8"/>
      <c r="N23727" s="5"/>
      <c r="O23727" s="10"/>
      <c r="P23727" s="8"/>
    </row>
    <row r="23728" spans="1:16" s="2" customFormat="1" x14ac:dyDescent="0.15">
      <c r="A23728" s="3"/>
      <c r="B23728" s="3"/>
      <c r="J23728" s="3"/>
      <c r="K23728" s="5"/>
      <c r="L23728" s="8"/>
      <c r="N23728" s="5"/>
      <c r="O23728" s="10"/>
      <c r="P23728" s="8"/>
    </row>
    <row r="23729" spans="1:16" s="2" customFormat="1" x14ac:dyDescent="0.15">
      <c r="A23729" s="3"/>
      <c r="B23729" s="3"/>
      <c r="J23729" s="3"/>
      <c r="K23729" s="5"/>
      <c r="L23729" s="8"/>
      <c r="N23729" s="5"/>
      <c r="O23729" s="10"/>
      <c r="P23729" s="8"/>
    </row>
    <row r="23730" spans="1:16" s="2" customFormat="1" x14ac:dyDescent="0.15">
      <c r="A23730" s="3"/>
      <c r="B23730" s="3"/>
      <c r="J23730" s="3"/>
      <c r="K23730" s="5"/>
      <c r="L23730" s="8"/>
      <c r="N23730" s="5"/>
      <c r="O23730" s="10"/>
      <c r="P23730" s="8"/>
    </row>
    <row r="23731" spans="1:16" s="2" customFormat="1" x14ac:dyDescent="0.15">
      <c r="A23731" s="3"/>
      <c r="B23731" s="3"/>
      <c r="J23731" s="3"/>
      <c r="K23731" s="5"/>
      <c r="L23731" s="8"/>
      <c r="N23731" s="5"/>
      <c r="O23731" s="10"/>
      <c r="P23731" s="8"/>
    </row>
    <row r="23732" spans="1:16" s="2" customFormat="1" x14ac:dyDescent="0.15">
      <c r="A23732" s="3"/>
      <c r="B23732" s="3"/>
      <c r="J23732" s="3"/>
      <c r="K23732" s="5"/>
      <c r="L23732" s="8"/>
      <c r="N23732" s="5"/>
      <c r="O23732" s="10"/>
      <c r="P23732" s="8"/>
    </row>
    <row r="23733" spans="1:16" s="2" customFormat="1" x14ac:dyDescent="0.15">
      <c r="A23733" s="3"/>
      <c r="B23733" s="3"/>
      <c r="J23733" s="3"/>
      <c r="K23733" s="5"/>
      <c r="L23733" s="8"/>
      <c r="N23733" s="5"/>
      <c r="O23733" s="10"/>
      <c r="P23733" s="8"/>
    </row>
    <row r="23734" spans="1:16" s="2" customFormat="1" x14ac:dyDescent="0.15">
      <c r="A23734" s="3"/>
      <c r="B23734" s="3"/>
      <c r="J23734" s="3"/>
      <c r="K23734" s="5"/>
      <c r="L23734" s="8"/>
      <c r="N23734" s="5"/>
      <c r="O23734" s="10"/>
      <c r="P23734" s="8"/>
    </row>
    <row r="23735" spans="1:16" s="2" customFormat="1" x14ac:dyDescent="0.15">
      <c r="A23735" s="3"/>
      <c r="B23735" s="3"/>
      <c r="J23735" s="3"/>
      <c r="K23735" s="5"/>
      <c r="L23735" s="8"/>
      <c r="N23735" s="5"/>
      <c r="O23735" s="10"/>
      <c r="P23735" s="8"/>
    </row>
    <row r="23736" spans="1:16" s="2" customFormat="1" x14ac:dyDescent="0.15">
      <c r="A23736" s="3"/>
      <c r="B23736" s="3"/>
      <c r="J23736" s="3"/>
      <c r="K23736" s="5"/>
      <c r="L23736" s="8"/>
      <c r="N23736" s="5"/>
      <c r="O23736" s="10"/>
      <c r="P23736" s="8"/>
    </row>
    <row r="23737" spans="1:16" s="2" customFormat="1" x14ac:dyDescent="0.15">
      <c r="A23737" s="3"/>
      <c r="B23737" s="3"/>
      <c r="J23737" s="3"/>
      <c r="K23737" s="5"/>
      <c r="L23737" s="8"/>
      <c r="N23737" s="5"/>
      <c r="O23737" s="10"/>
      <c r="P23737" s="8"/>
    </row>
    <row r="23738" spans="1:16" s="2" customFormat="1" x14ac:dyDescent="0.15">
      <c r="A23738" s="3"/>
      <c r="B23738" s="3"/>
      <c r="J23738" s="3"/>
      <c r="K23738" s="5"/>
      <c r="L23738" s="8"/>
      <c r="N23738" s="5"/>
      <c r="O23738" s="10"/>
      <c r="P23738" s="8"/>
    </row>
    <row r="23739" spans="1:16" s="2" customFormat="1" x14ac:dyDescent="0.15">
      <c r="A23739" s="3"/>
      <c r="B23739" s="3"/>
      <c r="J23739" s="3"/>
      <c r="K23739" s="5"/>
      <c r="L23739" s="8"/>
      <c r="N23739" s="5"/>
      <c r="O23739" s="10"/>
      <c r="P23739" s="8"/>
    </row>
    <row r="23740" spans="1:16" s="2" customFormat="1" x14ac:dyDescent="0.15">
      <c r="A23740" s="3"/>
      <c r="B23740" s="3"/>
      <c r="J23740" s="3"/>
      <c r="K23740" s="5"/>
      <c r="L23740" s="8"/>
      <c r="N23740" s="5"/>
      <c r="O23740" s="10"/>
      <c r="P23740" s="8"/>
    </row>
    <row r="23741" spans="1:16" s="2" customFormat="1" x14ac:dyDescent="0.15">
      <c r="A23741" s="3"/>
      <c r="B23741" s="3"/>
      <c r="J23741" s="3"/>
      <c r="K23741" s="5"/>
      <c r="L23741" s="8"/>
      <c r="N23741" s="5"/>
      <c r="O23741" s="10"/>
      <c r="P23741" s="8"/>
    </row>
    <row r="23742" spans="1:16" s="2" customFormat="1" x14ac:dyDescent="0.15">
      <c r="A23742" s="3"/>
      <c r="B23742" s="3"/>
      <c r="J23742" s="3"/>
      <c r="K23742" s="5"/>
      <c r="L23742" s="8"/>
      <c r="N23742" s="5"/>
      <c r="O23742" s="10"/>
      <c r="P23742" s="8"/>
    </row>
    <row r="23743" spans="1:16" s="2" customFormat="1" x14ac:dyDescent="0.15">
      <c r="A23743" s="3"/>
      <c r="B23743" s="3"/>
      <c r="J23743" s="3"/>
      <c r="K23743" s="5"/>
      <c r="L23743" s="8"/>
      <c r="N23743" s="5"/>
      <c r="O23743" s="10"/>
      <c r="P23743" s="8"/>
    </row>
    <row r="23744" spans="1:16" s="2" customFormat="1" x14ac:dyDescent="0.15">
      <c r="A23744" s="3"/>
      <c r="B23744" s="3"/>
      <c r="J23744" s="3"/>
      <c r="K23744" s="5"/>
      <c r="L23744" s="8"/>
      <c r="N23744" s="5"/>
      <c r="O23744" s="10"/>
      <c r="P23744" s="8"/>
    </row>
    <row r="23745" spans="1:16" s="2" customFormat="1" x14ac:dyDescent="0.15">
      <c r="A23745" s="3"/>
      <c r="B23745" s="3"/>
      <c r="J23745" s="3"/>
      <c r="K23745" s="5"/>
      <c r="L23745" s="8"/>
      <c r="N23745" s="5"/>
      <c r="O23745" s="10"/>
      <c r="P23745" s="8"/>
    </row>
    <row r="23746" spans="1:16" s="2" customFormat="1" x14ac:dyDescent="0.15">
      <c r="A23746" s="3"/>
      <c r="B23746" s="3"/>
      <c r="J23746" s="3"/>
      <c r="K23746" s="5"/>
      <c r="L23746" s="8"/>
      <c r="N23746" s="5"/>
      <c r="O23746" s="10"/>
      <c r="P23746" s="8"/>
    </row>
    <row r="23747" spans="1:16" s="2" customFormat="1" x14ac:dyDescent="0.15">
      <c r="A23747" s="3"/>
      <c r="B23747" s="3"/>
      <c r="J23747" s="3"/>
      <c r="K23747" s="5"/>
      <c r="L23747" s="8"/>
      <c r="N23747" s="5"/>
      <c r="O23747" s="10"/>
      <c r="P23747" s="8"/>
    </row>
    <row r="23748" spans="1:16" s="2" customFormat="1" x14ac:dyDescent="0.15">
      <c r="A23748" s="3"/>
      <c r="B23748" s="3"/>
      <c r="J23748" s="3"/>
      <c r="K23748" s="5"/>
      <c r="L23748" s="8"/>
      <c r="N23748" s="5"/>
      <c r="O23748" s="10"/>
      <c r="P23748" s="8"/>
    </row>
    <row r="23749" spans="1:16" s="2" customFormat="1" x14ac:dyDescent="0.15">
      <c r="A23749" s="3"/>
      <c r="B23749" s="3"/>
      <c r="J23749" s="3"/>
      <c r="K23749" s="5"/>
      <c r="L23749" s="8"/>
      <c r="N23749" s="5"/>
      <c r="O23749" s="10"/>
      <c r="P23749" s="8"/>
    </row>
    <row r="23750" spans="1:16" s="2" customFormat="1" x14ac:dyDescent="0.15">
      <c r="A23750" s="3"/>
      <c r="B23750" s="3"/>
      <c r="J23750" s="3"/>
      <c r="K23750" s="5"/>
      <c r="L23750" s="8"/>
      <c r="N23750" s="5"/>
      <c r="O23750" s="10"/>
      <c r="P23750" s="8"/>
    </row>
    <row r="23751" spans="1:16" s="2" customFormat="1" x14ac:dyDescent="0.15">
      <c r="A23751" s="3"/>
      <c r="B23751" s="3"/>
      <c r="J23751" s="3"/>
      <c r="K23751" s="5"/>
      <c r="L23751" s="8"/>
      <c r="N23751" s="5"/>
      <c r="O23751" s="10"/>
      <c r="P23751" s="8"/>
    </row>
    <row r="23752" spans="1:16" s="2" customFormat="1" x14ac:dyDescent="0.15">
      <c r="A23752" s="3"/>
      <c r="B23752" s="3"/>
      <c r="J23752" s="3"/>
      <c r="K23752" s="5"/>
      <c r="L23752" s="8"/>
      <c r="N23752" s="5"/>
      <c r="O23752" s="10"/>
      <c r="P23752" s="8"/>
    </row>
    <row r="23753" spans="1:16" s="2" customFormat="1" x14ac:dyDescent="0.15">
      <c r="A23753" s="3"/>
      <c r="B23753" s="3"/>
      <c r="J23753" s="3"/>
      <c r="K23753" s="5"/>
      <c r="L23753" s="8"/>
      <c r="N23753" s="5"/>
      <c r="O23753" s="10"/>
      <c r="P23753" s="8"/>
    </row>
    <row r="23754" spans="1:16" s="2" customFormat="1" x14ac:dyDescent="0.15">
      <c r="A23754" s="3"/>
      <c r="B23754" s="3"/>
      <c r="J23754" s="3"/>
      <c r="K23754" s="5"/>
      <c r="L23754" s="8"/>
      <c r="N23754" s="5"/>
      <c r="O23754" s="10"/>
      <c r="P23754" s="8"/>
    </row>
    <row r="23755" spans="1:16" s="2" customFormat="1" x14ac:dyDescent="0.15">
      <c r="A23755" s="3"/>
      <c r="B23755" s="3"/>
      <c r="J23755" s="3"/>
      <c r="K23755" s="5"/>
      <c r="L23755" s="8"/>
      <c r="N23755" s="5"/>
      <c r="O23755" s="10"/>
      <c r="P23755" s="8"/>
    </row>
    <row r="23756" spans="1:16" s="2" customFormat="1" x14ac:dyDescent="0.15">
      <c r="A23756" s="3"/>
      <c r="B23756" s="3"/>
      <c r="J23756" s="3"/>
      <c r="K23756" s="5"/>
      <c r="L23756" s="8"/>
      <c r="N23756" s="5"/>
      <c r="O23756" s="10"/>
      <c r="P23756" s="8"/>
    </row>
    <row r="23757" spans="1:16" s="2" customFormat="1" x14ac:dyDescent="0.15">
      <c r="A23757" s="3"/>
      <c r="B23757" s="3"/>
      <c r="J23757" s="3"/>
      <c r="K23757" s="5"/>
      <c r="L23757" s="8"/>
      <c r="N23757" s="5"/>
      <c r="O23757" s="10"/>
      <c r="P23757" s="8"/>
    </row>
    <row r="23758" spans="1:16" s="2" customFormat="1" x14ac:dyDescent="0.15">
      <c r="A23758" s="3"/>
      <c r="B23758" s="3"/>
      <c r="J23758" s="3"/>
      <c r="K23758" s="5"/>
      <c r="L23758" s="8"/>
      <c r="N23758" s="5"/>
      <c r="O23758" s="10"/>
      <c r="P23758" s="8"/>
    </row>
    <row r="23759" spans="1:16" s="2" customFormat="1" x14ac:dyDescent="0.15">
      <c r="A23759" s="3"/>
      <c r="B23759" s="3"/>
      <c r="J23759" s="3"/>
      <c r="K23759" s="5"/>
      <c r="L23759" s="8"/>
      <c r="N23759" s="5"/>
      <c r="O23759" s="10"/>
      <c r="P23759" s="8"/>
    </row>
    <row r="23760" spans="1:16" s="2" customFormat="1" x14ac:dyDescent="0.15">
      <c r="A23760" s="3"/>
      <c r="B23760" s="3"/>
      <c r="J23760" s="3"/>
      <c r="K23760" s="5"/>
      <c r="L23760" s="8"/>
      <c r="N23760" s="5"/>
      <c r="O23760" s="10"/>
      <c r="P23760" s="8"/>
    </row>
    <row r="23761" spans="1:16" s="2" customFormat="1" x14ac:dyDescent="0.15">
      <c r="A23761" s="3"/>
      <c r="B23761" s="3"/>
      <c r="J23761" s="3"/>
      <c r="K23761" s="5"/>
      <c r="L23761" s="8"/>
      <c r="N23761" s="5"/>
      <c r="O23761" s="10"/>
      <c r="P23761" s="8"/>
    </row>
    <row r="23762" spans="1:16" s="2" customFormat="1" x14ac:dyDescent="0.15">
      <c r="A23762" s="3"/>
      <c r="B23762" s="3"/>
      <c r="J23762" s="3"/>
      <c r="K23762" s="5"/>
      <c r="L23762" s="8"/>
      <c r="N23762" s="5"/>
      <c r="O23762" s="10"/>
      <c r="P23762" s="8"/>
    </row>
    <row r="23763" spans="1:16" s="2" customFormat="1" x14ac:dyDescent="0.15">
      <c r="A23763" s="3"/>
      <c r="B23763" s="3"/>
      <c r="J23763" s="3"/>
      <c r="K23763" s="5"/>
      <c r="L23763" s="8"/>
      <c r="N23763" s="5"/>
      <c r="O23763" s="10"/>
      <c r="P23763" s="8"/>
    </row>
    <row r="23764" spans="1:16" s="2" customFormat="1" x14ac:dyDescent="0.15">
      <c r="A23764" s="3"/>
      <c r="B23764" s="3"/>
      <c r="J23764" s="3"/>
      <c r="K23764" s="5"/>
      <c r="L23764" s="8"/>
      <c r="N23764" s="5"/>
      <c r="O23764" s="10"/>
      <c r="P23764" s="8"/>
    </row>
    <row r="23765" spans="1:16" s="2" customFormat="1" x14ac:dyDescent="0.15">
      <c r="A23765" s="3"/>
      <c r="B23765" s="3"/>
      <c r="J23765" s="3"/>
      <c r="K23765" s="5"/>
      <c r="L23765" s="8"/>
      <c r="N23765" s="5"/>
      <c r="O23765" s="10"/>
      <c r="P23765" s="8"/>
    </row>
    <row r="23766" spans="1:16" s="2" customFormat="1" x14ac:dyDescent="0.15">
      <c r="A23766" s="3"/>
      <c r="B23766" s="3"/>
      <c r="J23766" s="3"/>
      <c r="K23766" s="5"/>
      <c r="L23766" s="8"/>
      <c r="N23766" s="5"/>
      <c r="O23766" s="10"/>
      <c r="P23766" s="8"/>
    </row>
    <row r="23767" spans="1:16" s="2" customFormat="1" x14ac:dyDescent="0.15">
      <c r="A23767" s="3"/>
      <c r="B23767" s="3"/>
      <c r="J23767" s="3"/>
      <c r="K23767" s="5"/>
      <c r="L23767" s="8"/>
      <c r="N23767" s="5"/>
      <c r="O23767" s="10"/>
      <c r="P23767" s="8"/>
    </row>
    <row r="23768" spans="1:16" s="2" customFormat="1" x14ac:dyDescent="0.15">
      <c r="A23768" s="3"/>
      <c r="B23768" s="3"/>
      <c r="J23768" s="3"/>
      <c r="K23768" s="5"/>
      <c r="L23768" s="8"/>
      <c r="N23768" s="5"/>
      <c r="O23768" s="10"/>
      <c r="P23768" s="8"/>
    </row>
    <row r="23769" spans="1:16" s="2" customFormat="1" x14ac:dyDescent="0.15">
      <c r="A23769" s="3"/>
      <c r="B23769" s="3"/>
      <c r="J23769" s="3"/>
      <c r="K23769" s="5"/>
      <c r="L23769" s="8"/>
      <c r="N23769" s="5"/>
      <c r="O23769" s="10"/>
      <c r="P23769" s="8"/>
    </row>
    <row r="23770" spans="1:16" s="2" customFormat="1" x14ac:dyDescent="0.15">
      <c r="A23770" s="3"/>
      <c r="B23770" s="3"/>
      <c r="J23770" s="3"/>
      <c r="K23770" s="5"/>
      <c r="L23770" s="8"/>
      <c r="N23770" s="5"/>
      <c r="O23770" s="10"/>
      <c r="P23770" s="8"/>
    </row>
    <row r="23771" spans="1:16" s="2" customFormat="1" x14ac:dyDescent="0.15">
      <c r="A23771" s="3"/>
      <c r="B23771" s="3"/>
      <c r="J23771" s="3"/>
      <c r="K23771" s="5"/>
      <c r="L23771" s="8"/>
      <c r="N23771" s="5"/>
      <c r="O23771" s="10"/>
      <c r="P23771" s="8"/>
    </row>
    <row r="23772" spans="1:16" s="2" customFormat="1" x14ac:dyDescent="0.15">
      <c r="A23772" s="3"/>
      <c r="B23772" s="3"/>
      <c r="J23772" s="3"/>
      <c r="K23772" s="5"/>
      <c r="L23772" s="8"/>
      <c r="N23772" s="5"/>
      <c r="O23772" s="10"/>
      <c r="P23772" s="8"/>
    </row>
    <row r="23773" spans="1:16" s="2" customFormat="1" x14ac:dyDescent="0.15">
      <c r="A23773" s="3"/>
      <c r="B23773" s="3"/>
      <c r="J23773" s="3"/>
      <c r="K23773" s="5"/>
      <c r="L23773" s="8"/>
      <c r="N23773" s="5"/>
      <c r="O23773" s="10"/>
      <c r="P23773" s="8"/>
    </row>
    <row r="23774" spans="1:16" s="2" customFormat="1" x14ac:dyDescent="0.15">
      <c r="A23774" s="3"/>
      <c r="B23774" s="3"/>
      <c r="J23774" s="3"/>
      <c r="K23774" s="5"/>
      <c r="L23774" s="8"/>
      <c r="N23774" s="5"/>
      <c r="O23774" s="10"/>
      <c r="P23774" s="8"/>
    </row>
    <row r="23775" spans="1:16" s="2" customFormat="1" x14ac:dyDescent="0.15">
      <c r="A23775" s="3"/>
      <c r="B23775" s="3"/>
      <c r="J23775" s="3"/>
      <c r="K23775" s="5"/>
      <c r="L23775" s="8"/>
      <c r="N23775" s="5"/>
      <c r="O23775" s="10"/>
      <c r="P23775" s="8"/>
    </row>
    <row r="23776" spans="1:16" s="2" customFormat="1" x14ac:dyDescent="0.15">
      <c r="A23776" s="3"/>
      <c r="B23776" s="3"/>
      <c r="J23776" s="3"/>
      <c r="K23776" s="5"/>
      <c r="L23776" s="8"/>
      <c r="N23776" s="5"/>
      <c r="O23776" s="10"/>
      <c r="P23776" s="8"/>
    </row>
    <row r="23777" spans="1:16" s="2" customFormat="1" x14ac:dyDescent="0.15">
      <c r="A23777" s="3"/>
      <c r="B23777" s="3"/>
      <c r="J23777" s="3"/>
      <c r="K23777" s="5"/>
      <c r="L23777" s="8"/>
      <c r="N23777" s="5"/>
      <c r="O23777" s="10"/>
      <c r="P23777" s="8"/>
    </row>
    <row r="23778" spans="1:16" s="2" customFormat="1" x14ac:dyDescent="0.15">
      <c r="A23778" s="3"/>
      <c r="B23778" s="3"/>
      <c r="J23778" s="3"/>
      <c r="K23778" s="5"/>
      <c r="L23778" s="8"/>
      <c r="N23778" s="5"/>
      <c r="O23778" s="10"/>
      <c r="P23778" s="8"/>
    </row>
    <row r="23779" spans="1:16" s="2" customFormat="1" x14ac:dyDescent="0.15">
      <c r="A23779" s="3"/>
      <c r="B23779" s="3"/>
      <c r="J23779" s="3"/>
      <c r="K23779" s="5"/>
      <c r="L23779" s="8"/>
      <c r="N23779" s="5"/>
      <c r="O23779" s="10"/>
      <c r="P23779" s="8"/>
    </row>
    <row r="23780" spans="1:16" s="2" customFormat="1" x14ac:dyDescent="0.15">
      <c r="A23780" s="3"/>
      <c r="B23780" s="3"/>
      <c r="J23780" s="3"/>
      <c r="K23780" s="5"/>
      <c r="L23780" s="8"/>
      <c r="N23780" s="5"/>
      <c r="O23780" s="10"/>
      <c r="P23780" s="8"/>
    </row>
    <row r="23781" spans="1:16" s="2" customFormat="1" x14ac:dyDescent="0.15">
      <c r="A23781" s="3"/>
      <c r="B23781" s="3"/>
      <c r="J23781" s="3"/>
      <c r="K23781" s="5"/>
      <c r="L23781" s="8"/>
      <c r="N23781" s="5"/>
      <c r="O23781" s="10"/>
      <c r="P23781" s="8"/>
    </row>
    <row r="23782" spans="1:16" s="2" customFormat="1" x14ac:dyDescent="0.15">
      <c r="A23782" s="3"/>
      <c r="B23782" s="3"/>
      <c r="J23782" s="3"/>
      <c r="K23782" s="5"/>
      <c r="L23782" s="8"/>
      <c r="N23782" s="5"/>
      <c r="O23782" s="10"/>
      <c r="P23782" s="8"/>
    </row>
    <row r="23783" spans="1:16" s="2" customFormat="1" x14ac:dyDescent="0.15">
      <c r="A23783" s="3"/>
      <c r="B23783" s="3"/>
      <c r="J23783" s="3"/>
      <c r="K23783" s="5"/>
      <c r="L23783" s="8"/>
      <c r="N23783" s="5"/>
      <c r="O23783" s="10"/>
      <c r="P23783" s="8"/>
    </row>
    <row r="23784" spans="1:16" s="2" customFormat="1" x14ac:dyDescent="0.15">
      <c r="A23784" s="3"/>
      <c r="B23784" s="3"/>
      <c r="J23784" s="3"/>
      <c r="K23784" s="5"/>
      <c r="L23784" s="8"/>
      <c r="N23784" s="5"/>
      <c r="O23784" s="10"/>
      <c r="P23784" s="8"/>
    </row>
    <row r="23785" spans="1:16" s="2" customFormat="1" x14ac:dyDescent="0.15">
      <c r="A23785" s="3"/>
      <c r="B23785" s="3"/>
      <c r="J23785" s="3"/>
      <c r="K23785" s="5"/>
      <c r="L23785" s="8"/>
      <c r="N23785" s="5"/>
      <c r="O23785" s="10"/>
      <c r="P23785" s="8"/>
    </row>
    <row r="23786" spans="1:16" s="2" customFormat="1" x14ac:dyDescent="0.15">
      <c r="A23786" s="3"/>
      <c r="B23786" s="3"/>
      <c r="J23786" s="3"/>
      <c r="K23786" s="5"/>
      <c r="L23786" s="8"/>
      <c r="N23786" s="5"/>
      <c r="O23786" s="10"/>
      <c r="P23786" s="8"/>
    </row>
    <row r="23787" spans="1:16" s="2" customFormat="1" x14ac:dyDescent="0.15">
      <c r="A23787" s="3"/>
      <c r="B23787" s="3"/>
      <c r="J23787" s="3"/>
      <c r="K23787" s="5"/>
      <c r="L23787" s="8"/>
      <c r="N23787" s="5"/>
      <c r="O23787" s="10"/>
      <c r="P23787" s="8"/>
    </row>
    <row r="23788" spans="1:16" s="2" customFormat="1" x14ac:dyDescent="0.15">
      <c r="A23788" s="3"/>
      <c r="B23788" s="3"/>
      <c r="J23788" s="3"/>
      <c r="K23788" s="5"/>
      <c r="L23788" s="8"/>
      <c r="N23788" s="5"/>
      <c r="O23788" s="10"/>
      <c r="P23788" s="8"/>
    </row>
    <row r="23789" spans="1:16" s="2" customFormat="1" x14ac:dyDescent="0.15">
      <c r="A23789" s="3"/>
      <c r="B23789" s="3"/>
      <c r="J23789" s="3"/>
      <c r="K23789" s="5"/>
      <c r="L23789" s="8"/>
      <c r="N23789" s="5"/>
      <c r="O23789" s="10"/>
      <c r="P23789" s="8"/>
    </row>
    <row r="23790" spans="1:16" s="2" customFormat="1" x14ac:dyDescent="0.15">
      <c r="A23790" s="3"/>
      <c r="B23790" s="3"/>
      <c r="J23790" s="3"/>
      <c r="K23790" s="5"/>
      <c r="L23790" s="8"/>
      <c r="N23790" s="5"/>
      <c r="O23790" s="10"/>
      <c r="P23790" s="8"/>
    </row>
    <row r="23791" spans="1:16" s="2" customFormat="1" x14ac:dyDescent="0.15">
      <c r="A23791" s="3"/>
      <c r="B23791" s="3"/>
      <c r="J23791" s="3"/>
      <c r="K23791" s="5"/>
      <c r="L23791" s="8"/>
      <c r="N23791" s="5"/>
      <c r="O23791" s="10"/>
      <c r="P23791" s="8"/>
    </row>
    <row r="23792" spans="1:16" s="2" customFormat="1" x14ac:dyDescent="0.15">
      <c r="A23792" s="3"/>
      <c r="B23792" s="3"/>
      <c r="J23792" s="3"/>
      <c r="K23792" s="5"/>
      <c r="L23792" s="8"/>
      <c r="N23792" s="5"/>
      <c r="O23792" s="10"/>
      <c r="P23792" s="8"/>
    </row>
    <row r="23793" spans="1:16" s="2" customFormat="1" x14ac:dyDescent="0.15">
      <c r="A23793" s="3"/>
      <c r="B23793" s="3"/>
      <c r="J23793" s="3"/>
      <c r="K23793" s="5"/>
      <c r="L23793" s="8"/>
      <c r="N23793" s="5"/>
      <c r="O23793" s="10"/>
      <c r="P23793" s="8"/>
    </row>
    <row r="23794" spans="1:16" s="2" customFormat="1" x14ac:dyDescent="0.15">
      <c r="A23794" s="3"/>
      <c r="B23794" s="3"/>
      <c r="J23794" s="3"/>
      <c r="K23794" s="5"/>
      <c r="L23794" s="8"/>
      <c r="N23794" s="5"/>
      <c r="O23794" s="10"/>
      <c r="P23794" s="8"/>
    </row>
    <row r="23795" spans="1:16" s="2" customFormat="1" x14ac:dyDescent="0.15">
      <c r="A23795" s="3"/>
      <c r="B23795" s="3"/>
      <c r="J23795" s="3"/>
      <c r="K23795" s="5"/>
      <c r="L23795" s="8"/>
      <c r="N23795" s="5"/>
      <c r="O23795" s="10"/>
      <c r="P23795" s="8"/>
    </row>
    <row r="23796" spans="1:16" s="2" customFormat="1" x14ac:dyDescent="0.15">
      <c r="A23796" s="3"/>
      <c r="B23796" s="3"/>
      <c r="J23796" s="3"/>
      <c r="K23796" s="5"/>
      <c r="L23796" s="8"/>
      <c r="N23796" s="5"/>
      <c r="O23796" s="10"/>
      <c r="P23796" s="8"/>
    </row>
    <row r="23797" spans="1:16" s="2" customFormat="1" x14ac:dyDescent="0.15">
      <c r="A23797" s="3"/>
      <c r="B23797" s="3"/>
      <c r="J23797" s="3"/>
      <c r="K23797" s="5"/>
      <c r="L23797" s="8"/>
      <c r="N23797" s="5"/>
      <c r="O23797" s="10"/>
      <c r="P23797" s="8"/>
    </row>
    <row r="23798" spans="1:16" s="2" customFormat="1" x14ac:dyDescent="0.15">
      <c r="A23798" s="3"/>
      <c r="B23798" s="3"/>
      <c r="J23798" s="3"/>
      <c r="K23798" s="5"/>
      <c r="L23798" s="8"/>
      <c r="N23798" s="5"/>
      <c r="O23798" s="10"/>
      <c r="P23798" s="8"/>
    </row>
    <row r="23799" spans="1:16" s="2" customFormat="1" x14ac:dyDescent="0.15">
      <c r="A23799" s="3"/>
      <c r="B23799" s="3"/>
      <c r="J23799" s="3"/>
      <c r="K23799" s="5"/>
      <c r="L23799" s="8"/>
      <c r="N23799" s="5"/>
      <c r="O23799" s="10"/>
      <c r="P23799" s="8"/>
    </row>
    <row r="23800" spans="1:16" s="2" customFormat="1" x14ac:dyDescent="0.15">
      <c r="A23800" s="3"/>
      <c r="B23800" s="3"/>
      <c r="J23800" s="3"/>
      <c r="K23800" s="5"/>
      <c r="L23800" s="8"/>
      <c r="N23800" s="5"/>
      <c r="O23800" s="10"/>
      <c r="P23800" s="8"/>
    </row>
    <row r="23801" spans="1:16" s="2" customFormat="1" x14ac:dyDescent="0.15">
      <c r="A23801" s="3"/>
      <c r="B23801" s="3"/>
      <c r="J23801" s="3"/>
      <c r="K23801" s="5"/>
      <c r="L23801" s="8"/>
      <c r="N23801" s="5"/>
      <c r="O23801" s="10"/>
      <c r="P23801" s="8"/>
    </row>
    <row r="23802" spans="1:16" s="2" customFormat="1" x14ac:dyDescent="0.15">
      <c r="A23802" s="3"/>
      <c r="B23802" s="3"/>
      <c r="J23802" s="3"/>
      <c r="K23802" s="5"/>
      <c r="L23802" s="8"/>
      <c r="N23802" s="5"/>
      <c r="O23802" s="10"/>
      <c r="P23802" s="8"/>
    </row>
    <row r="23803" spans="1:16" s="2" customFormat="1" x14ac:dyDescent="0.15">
      <c r="A23803" s="3"/>
      <c r="B23803" s="3"/>
      <c r="J23803" s="3"/>
      <c r="K23803" s="5"/>
      <c r="L23803" s="8"/>
      <c r="N23803" s="5"/>
      <c r="O23803" s="10"/>
      <c r="P23803" s="8"/>
    </row>
    <row r="23804" spans="1:16" s="2" customFormat="1" x14ac:dyDescent="0.15">
      <c r="A23804" s="3"/>
      <c r="B23804" s="3"/>
      <c r="J23804" s="3"/>
      <c r="K23804" s="5"/>
      <c r="L23804" s="8"/>
      <c r="N23804" s="5"/>
      <c r="O23804" s="10"/>
      <c r="P23804" s="8"/>
    </row>
    <row r="23805" spans="1:16" s="2" customFormat="1" x14ac:dyDescent="0.15">
      <c r="A23805" s="3"/>
      <c r="B23805" s="3"/>
      <c r="J23805" s="3"/>
      <c r="K23805" s="5"/>
      <c r="L23805" s="8"/>
      <c r="N23805" s="5"/>
      <c r="O23805" s="10"/>
      <c r="P23805" s="8"/>
    </row>
    <row r="23806" spans="1:16" s="2" customFormat="1" x14ac:dyDescent="0.15">
      <c r="A23806" s="3"/>
      <c r="B23806" s="3"/>
      <c r="J23806" s="3"/>
      <c r="K23806" s="5"/>
      <c r="L23806" s="8"/>
      <c r="N23806" s="5"/>
      <c r="O23806" s="10"/>
      <c r="P23806" s="8"/>
    </row>
    <row r="23807" spans="1:16" s="2" customFormat="1" x14ac:dyDescent="0.15">
      <c r="A23807" s="3"/>
      <c r="B23807" s="3"/>
      <c r="J23807" s="3"/>
      <c r="K23807" s="5"/>
      <c r="L23807" s="8"/>
      <c r="N23807" s="5"/>
      <c r="O23807" s="10"/>
      <c r="P23807" s="8"/>
    </row>
    <row r="23808" spans="1:16" s="2" customFormat="1" x14ac:dyDescent="0.15">
      <c r="A23808" s="3"/>
      <c r="B23808" s="3"/>
      <c r="J23808" s="3"/>
      <c r="K23808" s="5"/>
      <c r="L23808" s="8"/>
      <c r="N23808" s="5"/>
      <c r="O23808" s="10"/>
      <c r="P23808" s="8"/>
    </row>
    <row r="23809" spans="1:16" s="2" customFormat="1" x14ac:dyDescent="0.15">
      <c r="A23809" s="3"/>
      <c r="B23809" s="3"/>
      <c r="J23809" s="3"/>
      <c r="K23809" s="5"/>
      <c r="L23809" s="8"/>
      <c r="N23809" s="5"/>
      <c r="O23809" s="10"/>
      <c r="P23809" s="8"/>
    </row>
    <row r="23810" spans="1:16" s="2" customFormat="1" x14ac:dyDescent="0.15">
      <c r="A23810" s="3"/>
      <c r="B23810" s="3"/>
      <c r="J23810" s="3"/>
      <c r="K23810" s="5"/>
      <c r="L23810" s="8"/>
      <c r="N23810" s="5"/>
      <c r="O23810" s="10"/>
      <c r="P23810" s="8"/>
    </row>
    <row r="23811" spans="1:16" s="2" customFormat="1" x14ac:dyDescent="0.15">
      <c r="A23811" s="3"/>
      <c r="B23811" s="3"/>
      <c r="J23811" s="3"/>
      <c r="K23811" s="5"/>
      <c r="L23811" s="8"/>
      <c r="N23811" s="5"/>
      <c r="O23811" s="10"/>
      <c r="P23811" s="8"/>
    </row>
    <row r="23812" spans="1:16" s="2" customFormat="1" x14ac:dyDescent="0.15">
      <c r="A23812" s="3"/>
      <c r="B23812" s="3"/>
      <c r="J23812" s="3"/>
      <c r="K23812" s="5"/>
      <c r="L23812" s="8"/>
      <c r="N23812" s="5"/>
      <c r="O23812" s="10"/>
      <c r="P23812" s="8"/>
    </row>
    <row r="23813" spans="1:16" s="2" customFormat="1" x14ac:dyDescent="0.15">
      <c r="A23813" s="3"/>
      <c r="B23813" s="3"/>
      <c r="J23813" s="3"/>
      <c r="K23813" s="5"/>
      <c r="L23813" s="8"/>
      <c r="N23813" s="5"/>
      <c r="O23813" s="10"/>
      <c r="P23813" s="8"/>
    </row>
    <row r="23814" spans="1:16" s="2" customFormat="1" x14ac:dyDescent="0.15">
      <c r="A23814" s="3"/>
      <c r="B23814" s="3"/>
      <c r="J23814" s="3"/>
      <c r="K23814" s="5"/>
      <c r="L23814" s="8"/>
      <c r="N23814" s="5"/>
      <c r="O23814" s="10"/>
      <c r="P23814" s="8"/>
    </row>
    <row r="23815" spans="1:16" s="2" customFormat="1" x14ac:dyDescent="0.15">
      <c r="A23815" s="3"/>
      <c r="B23815" s="3"/>
      <c r="J23815" s="3"/>
      <c r="K23815" s="5"/>
      <c r="L23815" s="8"/>
      <c r="N23815" s="5"/>
      <c r="O23815" s="10"/>
      <c r="P23815" s="8"/>
    </row>
    <row r="23816" spans="1:16" s="2" customFormat="1" x14ac:dyDescent="0.15">
      <c r="A23816" s="3"/>
      <c r="B23816" s="3"/>
      <c r="J23816" s="3"/>
      <c r="K23816" s="5"/>
      <c r="L23816" s="8"/>
      <c r="N23816" s="5"/>
      <c r="O23816" s="10"/>
      <c r="P23816" s="8"/>
    </row>
    <row r="23817" spans="1:16" s="2" customFormat="1" x14ac:dyDescent="0.15">
      <c r="A23817" s="3"/>
      <c r="B23817" s="3"/>
      <c r="J23817" s="3"/>
      <c r="K23817" s="5"/>
      <c r="L23817" s="8"/>
      <c r="N23817" s="5"/>
      <c r="O23817" s="10"/>
      <c r="P23817" s="8"/>
    </row>
    <row r="23818" spans="1:16" s="2" customFormat="1" x14ac:dyDescent="0.15">
      <c r="A23818" s="3"/>
      <c r="B23818" s="3"/>
      <c r="J23818" s="3"/>
      <c r="K23818" s="5"/>
      <c r="L23818" s="8"/>
      <c r="N23818" s="5"/>
      <c r="O23818" s="10"/>
      <c r="P23818" s="8"/>
    </row>
    <row r="23819" spans="1:16" s="2" customFormat="1" x14ac:dyDescent="0.15">
      <c r="A23819" s="3"/>
      <c r="B23819" s="3"/>
      <c r="J23819" s="3"/>
      <c r="K23819" s="5"/>
      <c r="L23819" s="8"/>
      <c r="N23819" s="5"/>
      <c r="O23819" s="10"/>
      <c r="P23819" s="8"/>
    </row>
    <row r="23820" spans="1:16" s="2" customFormat="1" x14ac:dyDescent="0.15">
      <c r="A23820" s="3"/>
      <c r="B23820" s="3"/>
      <c r="J23820" s="3"/>
      <c r="K23820" s="5"/>
      <c r="L23820" s="8"/>
      <c r="N23820" s="5"/>
      <c r="O23820" s="10"/>
      <c r="P23820" s="8"/>
    </row>
    <row r="23821" spans="1:16" s="2" customFormat="1" x14ac:dyDescent="0.15">
      <c r="A23821" s="3"/>
      <c r="B23821" s="3"/>
      <c r="J23821" s="3"/>
      <c r="K23821" s="5"/>
      <c r="L23821" s="8"/>
      <c r="N23821" s="5"/>
      <c r="O23821" s="10"/>
      <c r="P23821" s="8"/>
    </row>
    <row r="23822" spans="1:16" s="2" customFormat="1" x14ac:dyDescent="0.15">
      <c r="A23822" s="3"/>
      <c r="B23822" s="3"/>
      <c r="J23822" s="3"/>
      <c r="K23822" s="5"/>
      <c r="L23822" s="8"/>
      <c r="N23822" s="5"/>
      <c r="O23822" s="10"/>
      <c r="P23822" s="8"/>
    </row>
    <row r="23823" spans="1:16" s="2" customFormat="1" x14ac:dyDescent="0.15">
      <c r="A23823" s="3"/>
      <c r="B23823" s="3"/>
      <c r="J23823" s="3"/>
      <c r="K23823" s="5"/>
      <c r="L23823" s="8"/>
      <c r="N23823" s="5"/>
      <c r="O23823" s="10"/>
      <c r="P23823" s="8"/>
    </row>
    <row r="23824" spans="1:16" s="2" customFormat="1" x14ac:dyDescent="0.15">
      <c r="A23824" s="3"/>
      <c r="B23824" s="3"/>
      <c r="J23824" s="3"/>
      <c r="K23824" s="5"/>
      <c r="L23824" s="8"/>
      <c r="N23824" s="5"/>
      <c r="O23824" s="10"/>
      <c r="P23824" s="8"/>
    </row>
    <row r="23825" spans="1:16" s="2" customFormat="1" x14ac:dyDescent="0.15">
      <c r="A23825" s="3"/>
      <c r="B23825" s="3"/>
      <c r="J23825" s="3"/>
      <c r="K23825" s="5"/>
      <c r="L23825" s="8"/>
      <c r="N23825" s="5"/>
      <c r="O23825" s="10"/>
      <c r="P23825" s="8"/>
    </row>
    <row r="23826" spans="1:16" s="2" customFormat="1" x14ac:dyDescent="0.15">
      <c r="A23826" s="3"/>
      <c r="B23826" s="3"/>
      <c r="J23826" s="3"/>
      <c r="K23826" s="5"/>
      <c r="L23826" s="8"/>
      <c r="N23826" s="5"/>
      <c r="O23826" s="10"/>
      <c r="P23826" s="8"/>
    </row>
    <row r="23827" spans="1:16" s="2" customFormat="1" x14ac:dyDescent="0.15">
      <c r="A23827" s="3"/>
      <c r="B23827" s="3"/>
      <c r="J23827" s="3"/>
      <c r="K23827" s="5"/>
      <c r="L23827" s="8"/>
      <c r="N23827" s="5"/>
      <c r="O23827" s="10"/>
      <c r="P23827" s="8"/>
    </row>
    <row r="23828" spans="1:16" s="2" customFormat="1" x14ac:dyDescent="0.15">
      <c r="A23828" s="3"/>
      <c r="B23828" s="3"/>
      <c r="J23828" s="3"/>
      <c r="K23828" s="5"/>
      <c r="L23828" s="8"/>
      <c r="N23828" s="5"/>
      <c r="O23828" s="10"/>
      <c r="P23828" s="8"/>
    </row>
    <row r="23829" spans="1:16" s="2" customFormat="1" x14ac:dyDescent="0.15">
      <c r="A23829" s="3"/>
      <c r="B23829" s="3"/>
      <c r="J23829" s="3"/>
      <c r="K23829" s="5"/>
      <c r="L23829" s="8"/>
      <c r="N23829" s="5"/>
      <c r="O23829" s="10"/>
      <c r="P23829" s="8"/>
    </row>
    <row r="23830" spans="1:16" s="2" customFormat="1" x14ac:dyDescent="0.15">
      <c r="A23830" s="3"/>
      <c r="B23830" s="3"/>
      <c r="J23830" s="3"/>
      <c r="K23830" s="5"/>
      <c r="L23830" s="8"/>
      <c r="N23830" s="5"/>
      <c r="O23830" s="10"/>
      <c r="P23830" s="8"/>
    </row>
    <row r="23831" spans="1:16" s="2" customFormat="1" x14ac:dyDescent="0.15">
      <c r="A23831" s="3"/>
      <c r="B23831" s="3"/>
      <c r="J23831" s="3"/>
      <c r="K23831" s="5"/>
      <c r="L23831" s="8"/>
      <c r="N23831" s="5"/>
      <c r="O23831" s="10"/>
      <c r="P23831" s="8"/>
    </row>
    <row r="23832" spans="1:16" s="2" customFormat="1" x14ac:dyDescent="0.15">
      <c r="A23832" s="3"/>
      <c r="B23832" s="3"/>
      <c r="J23832" s="3"/>
      <c r="K23832" s="5"/>
      <c r="L23832" s="8"/>
      <c r="N23832" s="5"/>
      <c r="O23832" s="10"/>
      <c r="P23832" s="8"/>
    </row>
    <row r="23833" spans="1:16" s="2" customFormat="1" x14ac:dyDescent="0.15">
      <c r="A23833" s="3"/>
      <c r="B23833" s="3"/>
      <c r="J23833" s="3"/>
      <c r="K23833" s="5"/>
      <c r="L23833" s="8"/>
      <c r="N23833" s="5"/>
      <c r="O23833" s="10"/>
      <c r="P23833" s="8"/>
    </row>
    <row r="23834" spans="1:16" s="2" customFormat="1" x14ac:dyDescent="0.15">
      <c r="A23834" s="3"/>
      <c r="B23834" s="3"/>
      <c r="J23834" s="3"/>
      <c r="K23834" s="5"/>
      <c r="L23834" s="8"/>
      <c r="N23834" s="5"/>
      <c r="O23834" s="10"/>
      <c r="P23834" s="8"/>
    </row>
    <row r="23835" spans="1:16" s="2" customFormat="1" x14ac:dyDescent="0.15">
      <c r="A23835" s="3"/>
      <c r="B23835" s="3"/>
      <c r="J23835" s="3"/>
      <c r="K23835" s="5"/>
      <c r="L23835" s="8"/>
      <c r="N23835" s="5"/>
      <c r="O23835" s="10"/>
      <c r="P23835" s="8"/>
    </row>
    <row r="23836" spans="1:16" s="2" customFormat="1" x14ac:dyDescent="0.15">
      <c r="A23836" s="3"/>
      <c r="B23836" s="3"/>
      <c r="J23836" s="3"/>
      <c r="K23836" s="5"/>
      <c r="L23836" s="8"/>
      <c r="N23836" s="5"/>
      <c r="O23836" s="10"/>
      <c r="P23836" s="8"/>
    </row>
    <row r="23837" spans="1:16" s="2" customFormat="1" x14ac:dyDescent="0.15">
      <c r="A23837" s="3"/>
      <c r="B23837" s="3"/>
      <c r="J23837" s="3"/>
      <c r="K23837" s="5"/>
      <c r="L23837" s="8"/>
      <c r="N23837" s="5"/>
      <c r="O23837" s="10"/>
      <c r="P23837" s="8"/>
    </row>
    <row r="23838" spans="1:16" s="2" customFormat="1" x14ac:dyDescent="0.15">
      <c r="A23838" s="3"/>
      <c r="B23838" s="3"/>
      <c r="J23838" s="3"/>
      <c r="K23838" s="5"/>
      <c r="L23838" s="8"/>
      <c r="N23838" s="5"/>
      <c r="O23838" s="10"/>
      <c r="P23838" s="8"/>
    </row>
    <row r="23839" spans="1:16" s="2" customFormat="1" x14ac:dyDescent="0.15">
      <c r="A23839" s="3"/>
      <c r="B23839" s="3"/>
      <c r="J23839" s="3"/>
      <c r="K23839" s="5"/>
      <c r="L23839" s="8"/>
      <c r="N23839" s="5"/>
      <c r="O23839" s="10"/>
      <c r="P23839" s="8"/>
    </row>
    <row r="23840" spans="1:16" s="2" customFormat="1" x14ac:dyDescent="0.15">
      <c r="A23840" s="3"/>
      <c r="B23840" s="3"/>
      <c r="J23840" s="3"/>
      <c r="K23840" s="5"/>
      <c r="L23840" s="8"/>
      <c r="N23840" s="5"/>
      <c r="O23840" s="10"/>
      <c r="P23840" s="8"/>
    </row>
    <row r="23841" spans="1:16" s="2" customFormat="1" x14ac:dyDescent="0.15">
      <c r="A23841" s="3"/>
      <c r="B23841" s="3"/>
      <c r="J23841" s="3"/>
      <c r="K23841" s="5"/>
      <c r="L23841" s="8"/>
      <c r="N23841" s="5"/>
      <c r="O23841" s="10"/>
      <c r="P23841" s="8"/>
    </row>
    <row r="23842" spans="1:16" s="2" customFormat="1" x14ac:dyDescent="0.15">
      <c r="A23842" s="3"/>
      <c r="B23842" s="3"/>
      <c r="J23842" s="3"/>
      <c r="K23842" s="5"/>
      <c r="L23842" s="8"/>
      <c r="N23842" s="5"/>
      <c r="O23842" s="10"/>
      <c r="P23842" s="8"/>
    </row>
    <row r="23843" spans="1:16" s="2" customFormat="1" x14ac:dyDescent="0.15">
      <c r="A23843" s="3"/>
      <c r="B23843" s="3"/>
      <c r="J23843" s="3"/>
      <c r="K23843" s="5"/>
      <c r="L23843" s="8"/>
      <c r="N23843" s="5"/>
      <c r="O23843" s="10"/>
      <c r="P23843" s="8"/>
    </row>
    <row r="23844" spans="1:16" s="2" customFormat="1" x14ac:dyDescent="0.15">
      <c r="A23844" s="3"/>
      <c r="B23844" s="3"/>
      <c r="J23844" s="3"/>
      <c r="K23844" s="5"/>
      <c r="L23844" s="8"/>
      <c r="N23844" s="5"/>
      <c r="O23844" s="10"/>
      <c r="P23844" s="8"/>
    </row>
    <row r="23845" spans="1:16" s="2" customFormat="1" x14ac:dyDescent="0.15">
      <c r="A23845" s="3"/>
      <c r="B23845" s="3"/>
      <c r="J23845" s="3"/>
      <c r="K23845" s="5"/>
      <c r="L23845" s="8"/>
      <c r="N23845" s="5"/>
      <c r="O23845" s="10"/>
      <c r="P23845" s="8"/>
    </row>
    <row r="23846" spans="1:16" s="2" customFormat="1" x14ac:dyDescent="0.15">
      <c r="A23846" s="3"/>
      <c r="B23846" s="3"/>
      <c r="J23846" s="3"/>
      <c r="K23846" s="5"/>
      <c r="L23846" s="8"/>
      <c r="N23846" s="5"/>
      <c r="O23846" s="10"/>
      <c r="P23846" s="8"/>
    </row>
    <row r="23847" spans="1:16" s="2" customFormat="1" x14ac:dyDescent="0.15">
      <c r="A23847" s="3"/>
      <c r="B23847" s="3"/>
      <c r="J23847" s="3"/>
      <c r="K23847" s="5"/>
      <c r="L23847" s="8"/>
      <c r="N23847" s="5"/>
      <c r="O23847" s="10"/>
      <c r="P23847" s="8"/>
    </row>
    <row r="23848" spans="1:16" s="2" customFormat="1" x14ac:dyDescent="0.15">
      <c r="A23848" s="3"/>
      <c r="B23848" s="3"/>
      <c r="J23848" s="3"/>
      <c r="K23848" s="5"/>
      <c r="L23848" s="8"/>
      <c r="N23848" s="5"/>
      <c r="O23848" s="10"/>
      <c r="P23848" s="8"/>
    </row>
    <row r="23849" spans="1:16" s="2" customFormat="1" x14ac:dyDescent="0.15">
      <c r="A23849" s="3"/>
      <c r="B23849" s="3"/>
      <c r="J23849" s="3"/>
      <c r="K23849" s="5"/>
      <c r="L23849" s="8"/>
      <c r="N23849" s="5"/>
      <c r="O23849" s="10"/>
      <c r="P23849" s="8"/>
    </row>
    <row r="23850" spans="1:16" s="2" customFormat="1" x14ac:dyDescent="0.15">
      <c r="A23850" s="3"/>
      <c r="B23850" s="3"/>
      <c r="J23850" s="3"/>
      <c r="K23850" s="5"/>
      <c r="L23850" s="8"/>
      <c r="N23850" s="5"/>
      <c r="O23850" s="10"/>
      <c r="P23850" s="8"/>
    </row>
    <row r="23851" spans="1:16" s="2" customFormat="1" x14ac:dyDescent="0.15">
      <c r="A23851" s="3"/>
      <c r="B23851" s="3"/>
      <c r="J23851" s="3"/>
      <c r="K23851" s="5"/>
      <c r="L23851" s="8"/>
      <c r="N23851" s="5"/>
      <c r="O23851" s="10"/>
      <c r="P23851" s="8"/>
    </row>
    <row r="23852" spans="1:16" s="2" customFormat="1" x14ac:dyDescent="0.15">
      <c r="A23852" s="3"/>
      <c r="B23852" s="3"/>
      <c r="J23852" s="3"/>
      <c r="K23852" s="5"/>
      <c r="L23852" s="8"/>
      <c r="N23852" s="5"/>
      <c r="O23852" s="10"/>
      <c r="P23852" s="8"/>
    </row>
    <row r="23853" spans="1:16" s="2" customFormat="1" x14ac:dyDescent="0.15">
      <c r="A23853" s="3"/>
      <c r="B23853" s="3"/>
      <c r="J23853" s="3"/>
      <c r="K23853" s="5"/>
      <c r="L23853" s="8"/>
      <c r="N23853" s="5"/>
      <c r="O23853" s="10"/>
      <c r="P23853" s="8"/>
    </row>
    <row r="23854" spans="1:16" s="2" customFormat="1" x14ac:dyDescent="0.15">
      <c r="A23854" s="3"/>
      <c r="B23854" s="3"/>
      <c r="J23854" s="3"/>
      <c r="K23854" s="5"/>
      <c r="L23854" s="8"/>
      <c r="N23854" s="5"/>
      <c r="O23854" s="10"/>
      <c r="P23854" s="8"/>
    </row>
    <row r="23855" spans="1:16" s="2" customFormat="1" x14ac:dyDescent="0.15">
      <c r="A23855" s="3"/>
      <c r="B23855" s="3"/>
      <c r="J23855" s="3"/>
      <c r="K23855" s="5"/>
      <c r="L23855" s="8"/>
      <c r="N23855" s="5"/>
      <c r="O23855" s="10"/>
      <c r="P23855" s="8"/>
    </row>
    <row r="23856" spans="1:16" s="2" customFormat="1" x14ac:dyDescent="0.15">
      <c r="A23856" s="3"/>
      <c r="B23856" s="3"/>
      <c r="J23856" s="3"/>
      <c r="K23856" s="5"/>
      <c r="L23856" s="8"/>
      <c r="N23856" s="5"/>
      <c r="O23856" s="10"/>
      <c r="P23856" s="8"/>
    </row>
    <row r="23857" spans="1:16" s="2" customFormat="1" x14ac:dyDescent="0.15">
      <c r="A23857" s="3"/>
      <c r="B23857" s="3"/>
      <c r="J23857" s="3"/>
      <c r="K23857" s="5"/>
      <c r="L23857" s="8"/>
      <c r="N23857" s="5"/>
      <c r="O23857" s="10"/>
      <c r="P23857" s="8"/>
    </row>
    <row r="23858" spans="1:16" s="2" customFormat="1" x14ac:dyDescent="0.15">
      <c r="A23858" s="3"/>
      <c r="B23858" s="3"/>
      <c r="J23858" s="3"/>
      <c r="K23858" s="5"/>
      <c r="L23858" s="8"/>
      <c r="N23858" s="5"/>
      <c r="O23858" s="10"/>
      <c r="P23858" s="8"/>
    </row>
    <row r="23859" spans="1:16" s="2" customFormat="1" x14ac:dyDescent="0.15">
      <c r="A23859" s="3"/>
      <c r="B23859" s="3"/>
      <c r="J23859" s="3"/>
      <c r="K23859" s="5"/>
      <c r="L23859" s="8"/>
      <c r="N23859" s="5"/>
      <c r="O23859" s="10"/>
      <c r="P23859" s="8"/>
    </row>
    <row r="23860" spans="1:16" s="2" customFormat="1" x14ac:dyDescent="0.15">
      <c r="A23860" s="3"/>
      <c r="B23860" s="3"/>
      <c r="J23860" s="3"/>
      <c r="K23860" s="5"/>
      <c r="L23860" s="8"/>
      <c r="N23860" s="5"/>
      <c r="O23860" s="10"/>
      <c r="P23860" s="8"/>
    </row>
    <row r="23861" spans="1:16" s="2" customFormat="1" x14ac:dyDescent="0.15">
      <c r="A23861" s="3"/>
      <c r="B23861" s="3"/>
      <c r="J23861" s="3"/>
      <c r="K23861" s="5"/>
      <c r="L23861" s="8"/>
      <c r="N23861" s="5"/>
      <c r="O23861" s="10"/>
      <c r="P23861" s="8"/>
    </row>
    <row r="23862" spans="1:16" s="2" customFormat="1" x14ac:dyDescent="0.15">
      <c r="A23862" s="3"/>
      <c r="B23862" s="3"/>
      <c r="J23862" s="3"/>
      <c r="K23862" s="5"/>
      <c r="L23862" s="8"/>
      <c r="N23862" s="5"/>
      <c r="O23862" s="10"/>
      <c r="P23862" s="8"/>
    </row>
    <row r="23863" spans="1:16" s="2" customFormat="1" x14ac:dyDescent="0.15">
      <c r="A23863" s="3"/>
      <c r="B23863" s="3"/>
      <c r="J23863" s="3"/>
      <c r="K23863" s="5"/>
      <c r="L23863" s="8"/>
      <c r="N23863" s="5"/>
      <c r="O23863" s="10"/>
      <c r="P23863" s="8"/>
    </row>
    <row r="23864" spans="1:16" s="2" customFormat="1" x14ac:dyDescent="0.15">
      <c r="A23864" s="3"/>
      <c r="B23864" s="3"/>
      <c r="J23864" s="3"/>
      <c r="K23864" s="5"/>
      <c r="L23864" s="8"/>
      <c r="N23864" s="5"/>
      <c r="O23864" s="10"/>
      <c r="P23864" s="8"/>
    </row>
    <row r="23865" spans="1:16" s="2" customFormat="1" x14ac:dyDescent="0.15">
      <c r="A23865" s="3"/>
      <c r="B23865" s="3"/>
      <c r="J23865" s="3"/>
      <c r="K23865" s="5"/>
      <c r="L23865" s="8"/>
      <c r="N23865" s="5"/>
      <c r="O23865" s="10"/>
      <c r="P23865" s="8"/>
    </row>
    <row r="23866" spans="1:16" s="2" customFormat="1" x14ac:dyDescent="0.15">
      <c r="A23866" s="3"/>
      <c r="B23866" s="3"/>
      <c r="J23866" s="3"/>
      <c r="K23866" s="5"/>
      <c r="L23866" s="8"/>
      <c r="N23866" s="5"/>
      <c r="O23866" s="10"/>
      <c r="P23866" s="8"/>
    </row>
    <row r="23867" spans="1:16" s="2" customFormat="1" x14ac:dyDescent="0.15">
      <c r="A23867" s="3"/>
      <c r="B23867" s="3"/>
      <c r="J23867" s="3"/>
      <c r="K23867" s="5"/>
      <c r="L23867" s="8"/>
      <c r="N23867" s="5"/>
      <c r="O23867" s="10"/>
      <c r="P23867" s="8"/>
    </row>
    <row r="23868" spans="1:16" s="2" customFormat="1" x14ac:dyDescent="0.15">
      <c r="A23868" s="3"/>
      <c r="B23868" s="3"/>
      <c r="J23868" s="3"/>
      <c r="K23868" s="5"/>
      <c r="L23868" s="8"/>
      <c r="N23868" s="5"/>
      <c r="O23868" s="10"/>
      <c r="P23868" s="8"/>
    </row>
    <row r="23869" spans="1:16" s="2" customFormat="1" x14ac:dyDescent="0.15">
      <c r="A23869" s="3"/>
      <c r="B23869" s="3"/>
      <c r="J23869" s="3"/>
      <c r="K23869" s="5"/>
      <c r="L23869" s="8"/>
      <c r="N23869" s="5"/>
      <c r="O23869" s="10"/>
      <c r="P23869" s="8"/>
    </row>
    <row r="23870" spans="1:16" s="2" customFormat="1" x14ac:dyDescent="0.15">
      <c r="A23870" s="3"/>
      <c r="B23870" s="3"/>
      <c r="J23870" s="3"/>
      <c r="K23870" s="5"/>
      <c r="L23870" s="8"/>
      <c r="N23870" s="5"/>
      <c r="O23870" s="10"/>
      <c r="P23870" s="8"/>
    </row>
    <row r="23871" spans="1:16" s="2" customFormat="1" x14ac:dyDescent="0.15">
      <c r="A23871" s="3"/>
      <c r="B23871" s="3"/>
      <c r="J23871" s="3"/>
      <c r="K23871" s="5"/>
      <c r="L23871" s="8"/>
      <c r="N23871" s="5"/>
      <c r="O23871" s="10"/>
      <c r="P23871" s="8"/>
    </row>
    <row r="23872" spans="1:16" s="2" customFormat="1" x14ac:dyDescent="0.15">
      <c r="A23872" s="3"/>
      <c r="B23872" s="3"/>
      <c r="J23872" s="3"/>
      <c r="K23872" s="5"/>
      <c r="L23872" s="8"/>
      <c r="N23872" s="5"/>
      <c r="O23872" s="10"/>
      <c r="P23872" s="8"/>
    </row>
    <row r="23873" spans="1:16" s="2" customFormat="1" x14ac:dyDescent="0.15">
      <c r="A23873" s="3"/>
      <c r="B23873" s="3"/>
      <c r="J23873" s="3"/>
      <c r="K23873" s="5"/>
      <c r="L23873" s="8"/>
      <c r="N23873" s="5"/>
      <c r="O23873" s="10"/>
      <c r="P23873" s="8"/>
    </row>
    <row r="23874" spans="1:16" s="2" customFormat="1" x14ac:dyDescent="0.15">
      <c r="A23874" s="3"/>
      <c r="B23874" s="3"/>
      <c r="J23874" s="3"/>
      <c r="K23874" s="5"/>
      <c r="L23874" s="8"/>
      <c r="N23874" s="5"/>
      <c r="O23874" s="10"/>
      <c r="P23874" s="8"/>
    </row>
    <row r="23875" spans="1:16" s="2" customFormat="1" x14ac:dyDescent="0.15">
      <c r="A23875" s="3"/>
      <c r="B23875" s="3"/>
      <c r="J23875" s="3"/>
      <c r="K23875" s="5"/>
      <c r="L23875" s="8"/>
      <c r="N23875" s="5"/>
      <c r="O23875" s="10"/>
      <c r="P23875" s="8"/>
    </row>
    <row r="23876" spans="1:16" s="2" customFormat="1" x14ac:dyDescent="0.15">
      <c r="A23876" s="3"/>
      <c r="B23876" s="3"/>
      <c r="J23876" s="3"/>
      <c r="K23876" s="5"/>
      <c r="L23876" s="8"/>
      <c r="N23876" s="5"/>
      <c r="O23876" s="10"/>
      <c r="P23876" s="8"/>
    </row>
    <row r="23877" spans="1:16" s="2" customFormat="1" x14ac:dyDescent="0.15">
      <c r="A23877" s="3"/>
      <c r="B23877" s="3"/>
      <c r="J23877" s="3"/>
      <c r="K23877" s="5"/>
      <c r="L23877" s="8"/>
      <c r="N23877" s="5"/>
      <c r="O23877" s="10"/>
      <c r="P23877" s="8"/>
    </row>
    <row r="23878" spans="1:16" s="2" customFormat="1" x14ac:dyDescent="0.15">
      <c r="A23878" s="3"/>
      <c r="B23878" s="3"/>
      <c r="J23878" s="3"/>
      <c r="K23878" s="5"/>
      <c r="L23878" s="8"/>
      <c r="N23878" s="5"/>
      <c r="O23878" s="10"/>
      <c r="P23878" s="8"/>
    </row>
    <row r="23879" spans="1:16" s="2" customFormat="1" x14ac:dyDescent="0.15">
      <c r="A23879" s="3"/>
      <c r="B23879" s="3"/>
      <c r="J23879" s="3"/>
      <c r="K23879" s="5"/>
      <c r="L23879" s="8"/>
      <c r="N23879" s="5"/>
      <c r="O23879" s="10"/>
      <c r="P23879" s="8"/>
    </row>
    <row r="23880" spans="1:16" s="2" customFormat="1" x14ac:dyDescent="0.15">
      <c r="A23880" s="3"/>
      <c r="B23880" s="3"/>
      <c r="J23880" s="3"/>
      <c r="K23880" s="5"/>
      <c r="L23880" s="8"/>
      <c r="N23880" s="5"/>
      <c r="O23880" s="10"/>
      <c r="P23880" s="8"/>
    </row>
    <row r="23881" spans="1:16" s="2" customFormat="1" x14ac:dyDescent="0.15">
      <c r="A23881" s="3"/>
      <c r="B23881" s="3"/>
      <c r="J23881" s="3"/>
      <c r="K23881" s="5"/>
      <c r="L23881" s="8"/>
      <c r="N23881" s="5"/>
      <c r="O23881" s="10"/>
      <c r="P23881" s="8"/>
    </row>
    <row r="23882" spans="1:16" s="2" customFormat="1" x14ac:dyDescent="0.15">
      <c r="A23882" s="3"/>
      <c r="B23882" s="3"/>
      <c r="J23882" s="3"/>
      <c r="K23882" s="5"/>
      <c r="L23882" s="8"/>
      <c r="N23882" s="5"/>
      <c r="O23882" s="10"/>
      <c r="P23882" s="8"/>
    </row>
    <row r="23883" spans="1:16" s="2" customFormat="1" x14ac:dyDescent="0.15">
      <c r="A23883" s="3"/>
      <c r="B23883" s="3"/>
      <c r="J23883" s="3"/>
      <c r="K23883" s="5"/>
      <c r="L23883" s="8"/>
      <c r="N23883" s="5"/>
      <c r="O23883" s="10"/>
      <c r="P23883" s="8"/>
    </row>
    <row r="23884" spans="1:16" s="2" customFormat="1" x14ac:dyDescent="0.15">
      <c r="A23884" s="3"/>
      <c r="B23884" s="3"/>
      <c r="J23884" s="3"/>
      <c r="K23884" s="5"/>
      <c r="L23884" s="8"/>
      <c r="N23884" s="5"/>
      <c r="O23884" s="10"/>
      <c r="P23884" s="8"/>
    </row>
    <row r="23885" spans="1:16" s="2" customFormat="1" x14ac:dyDescent="0.15">
      <c r="A23885" s="3"/>
      <c r="B23885" s="3"/>
      <c r="J23885" s="3"/>
      <c r="K23885" s="5"/>
      <c r="L23885" s="8"/>
      <c r="N23885" s="5"/>
      <c r="O23885" s="10"/>
      <c r="P23885" s="8"/>
    </row>
    <row r="23886" spans="1:16" s="2" customFormat="1" x14ac:dyDescent="0.15">
      <c r="A23886" s="3"/>
      <c r="B23886" s="3"/>
      <c r="J23886" s="3"/>
      <c r="K23886" s="5"/>
      <c r="L23886" s="8"/>
      <c r="N23886" s="5"/>
      <c r="O23886" s="10"/>
      <c r="P23886" s="8"/>
    </row>
    <row r="23887" spans="1:16" s="2" customFormat="1" x14ac:dyDescent="0.15">
      <c r="A23887" s="3"/>
      <c r="B23887" s="3"/>
      <c r="J23887" s="3"/>
      <c r="K23887" s="5"/>
      <c r="L23887" s="8"/>
      <c r="N23887" s="5"/>
      <c r="O23887" s="10"/>
      <c r="P23887" s="8"/>
    </row>
    <row r="23888" spans="1:16" s="2" customFormat="1" x14ac:dyDescent="0.15">
      <c r="A23888" s="3"/>
      <c r="B23888" s="3"/>
      <c r="J23888" s="3"/>
      <c r="K23888" s="5"/>
      <c r="L23888" s="8"/>
      <c r="N23888" s="5"/>
      <c r="O23888" s="10"/>
      <c r="P23888" s="8"/>
    </row>
    <row r="23889" spans="1:16" s="2" customFormat="1" x14ac:dyDescent="0.15">
      <c r="A23889" s="3"/>
      <c r="B23889" s="3"/>
      <c r="J23889" s="3"/>
      <c r="K23889" s="5"/>
      <c r="L23889" s="8"/>
      <c r="N23889" s="5"/>
      <c r="O23889" s="10"/>
      <c r="P23889" s="8"/>
    </row>
    <row r="23890" spans="1:16" s="2" customFormat="1" x14ac:dyDescent="0.15">
      <c r="A23890" s="3"/>
      <c r="B23890" s="3"/>
      <c r="J23890" s="3"/>
      <c r="K23890" s="5"/>
      <c r="L23890" s="8"/>
      <c r="N23890" s="5"/>
      <c r="O23890" s="10"/>
      <c r="P23890" s="8"/>
    </row>
    <row r="23891" spans="1:16" s="2" customFormat="1" x14ac:dyDescent="0.15">
      <c r="A23891" s="3"/>
      <c r="B23891" s="3"/>
      <c r="J23891" s="3"/>
      <c r="K23891" s="5"/>
      <c r="L23891" s="8"/>
      <c r="N23891" s="5"/>
      <c r="O23891" s="10"/>
      <c r="P23891" s="8"/>
    </row>
    <row r="23892" spans="1:16" s="2" customFormat="1" x14ac:dyDescent="0.15">
      <c r="A23892" s="3"/>
      <c r="B23892" s="3"/>
      <c r="J23892" s="3"/>
      <c r="K23892" s="5"/>
      <c r="L23892" s="8"/>
      <c r="N23892" s="5"/>
      <c r="O23892" s="10"/>
      <c r="P23892" s="8"/>
    </row>
    <row r="23893" spans="1:16" s="2" customFormat="1" x14ac:dyDescent="0.15">
      <c r="A23893" s="3"/>
      <c r="B23893" s="3"/>
      <c r="J23893" s="3"/>
      <c r="K23893" s="5"/>
      <c r="L23893" s="8"/>
      <c r="N23893" s="5"/>
      <c r="O23893" s="10"/>
      <c r="P23893" s="8"/>
    </row>
    <row r="23894" spans="1:16" s="2" customFormat="1" x14ac:dyDescent="0.15">
      <c r="A23894" s="3"/>
      <c r="B23894" s="3"/>
      <c r="J23894" s="3"/>
      <c r="K23894" s="5"/>
      <c r="L23894" s="8"/>
      <c r="N23894" s="5"/>
      <c r="O23894" s="10"/>
      <c r="P23894" s="8"/>
    </row>
    <row r="23895" spans="1:16" s="2" customFormat="1" x14ac:dyDescent="0.15">
      <c r="A23895" s="3"/>
      <c r="B23895" s="3"/>
      <c r="J23895" s="3"/>
      <c r="K23895" s="5"/>
      <c r="L23895" s="8"/>
      <c r="N23895" s="5"/>
      <c r="O23895" s="10"/>
      <c r="P23895" s="8"/>
    </row>
    <row r="23896" spans="1:16" s="2" customFormat="1" x14ac:dyDescent="0.15">
      <c r="A23896" s="3"/>
      <c r="B23896" s="3"/>
      <c r="J23896" s="3"/>
      <c r="K23896" s="5"/>
      <c r="L23896" s="8"/>
      <c r="N23896" s="5"/>
      <c r="O23896" s="10"/>
      <c r="P23896" s="8"/>
    </row>
    <row r="23897" spans="1:16" s="2" customFormat="1" x14ac:dyDescent="0.15">
      <c r="A23897" s="3"/>
      <c r="B23897" s="3"/>
      <c r="J23897" s="3"/>
      <c r="K23897" s="5"/>
      <c r="L23897" s="8"/>
      <c r="N23897" s="5"/>
      <c r="O23897" s="10"/>
      <c r="P23897" s="8"/>
    </row>
    <row r="23898" spans="1:16" s="2" customFormat="1" x14ac:dyDescent="0.15">
      <c r="A23898" s="3"/>
      <c r="B23898" s="3"/>
      <c r="J23898" s="3"/>
      <c r="K23898" s="5"/>
      <c r="L23898" s="8"/>
      <c r="N23898" s="5"/>
      <c r="O23898" s="10"/>
      <c r="P23898" s="8"/>
    </row>
    <row r="23899" spans="1:16" s="2" customFormat="1" x14ac:dyDescent="0.15">
      <c r="A23899" s="3"/>
      <c r="B23899" s="3"/>
      <c r="J23899" s="3"/>
      <c r="K23899" s="5"/>
      <c r="L23899" s="8"/>
      <c r="N23899" s="5"/>
      <c r="O23899" s="10"/>
      <c r="P23899" s="8"/>
    </row>
    <row r="23900" spans="1:16" s="2" customFormat="1" x14ac:dyDescent="0.15">
      <c r="A23900" s="3"/>
      <c r="B23900" s="3"/>
      <c r="J23900" s="3"/>
      <c r="K23900" s="5"/>
      <c r="L23900" s="8"/>
      <c r="N23900" s="5"/>
      <c r="O23900" s="10"/>
      <c r="P23900" s="8"/>
    </row>
    <row r="23901" spans="1:16" s="2" customFormat="1" x14ac:dyDescent="0.15">
      <c r="A23901" s="3"/>
      <c r="B23901" s="3"/>
      <c r="J23901" s="3"/>
      <c r="K23901" s="5"/>
      <c r="L23901" s="8"/>
      <c r="N23901" s="5"/>
      <c r="O23901" s="10"/>
      <c r="P23901" s="8"/>
    </row>
    <row r="23902" spans="1:16" s="2" customFormat="1" x14ac:dyDescent="0.15">
      <c r="A23902" s="3"/>
      <c r="B23902" s="3"/>
      <c r="J23902" s="3"/>
      <c r="K23902" s="5"/>
      <c r="L23902" s="8"/>
      <c r="N23902" s="5"/>
      <c r="O23902" s="10"/>
      <c r="P23902" s="8"/>
    </row>
    <row r="23903" spans="1:16" s="2" customFormat="1" x14ac:dyDescent="0.15">
      <c r="A23903" s="3"/>
      <c r="B23903" s="3"/>
      <c r="J23903" s="3"/>
      <c r="K23903" s="5"/>
      <c r="L23903" s="8"/>
      <c r="N23903" s="5"/>
      <c r="O23903" s="10"/>
      <c r="P23903" s="8"/>
    </row>
    <row r="23904" spans="1:16" s="2" customFormat="1" x14ac:dyDescent="0.15">
      <c r="A23904" s="3"/>
      <c r="B23904" s="3"/>
      <c r="J23904" s="3"/>
      <c r="K23904" s="5"/>
      <c r="L23904" s="8"/>
      <c r="N23904" s="5"/>
      <c r="O23904" s="10"/>
      <c r="P23904" s="8"/>
    </row>
    <row r="23905" spans="1:16" s="2" customFormat="1" x14ac:dyDescent="0.15">
      <c r="A23905" s="3"/>
      <c r="B23905" s="3"/>
      <c r="J23905" s="3"/>
      <c r="K23905" s="5"/>
      <c r="L23905" s="8"/>
      <c r="N23905" s="5"/>
      <c r="O23905" s="10"/>
      <c r="P23905" s="8"/>
    </row>
    <row r="23906" spans="1:16" s="2" customFormat="1" x14ac:dyDescent="0.15">
      <c r="A23906" s="3"/>
      <c r="B23906" s="3"/>
      <c r="J23906" s="3"/>
      <c r="K23906" s="5"/>
      <c r="L23906" s="8"/>
      <c r="N23906" s="5"/>
      <c r="O23906" s="10"/>
      <c r="P23906" s="8"/>
    </row>
    <row r="23907" spans="1:16" s="2" customFormat="1" x14ac:dyDescent="0.15">
      <c r="A23907" s="3"/>
      <c r="B23907" s="3"/>
      <c r="J23907" s="3"/>
      <c r="K23907" s="5"/>
      <c r="L23907" s="8"/>
      <c r="N23907" s="5"/>
      <c r="O23907" s="10"/>
      <c r="P23907" s="8"/>
    </row>
    <row r="23908" spans="1:16" s="2" customFormat="1" x14ac:dyDescent="0.15">
      <c r="A23908" s="3"/>
      <c r="B23908" s="3"/>
      <c r="J23908" s="3"/>
      <c r="K23908" s="5"/>
      <c r="L23908" s="8"/>
      <c r="N23908" s="5"/>
      <c r="O23908" s="10"/>
      <c r="P23908" s="8"/>
    </row>
    <row r="23909" spans="1:16" s="2" customFormat="1" x14ac:dyDescent="0.15">
      <c r="A23909" s="3"/>
      <c r="B23909" s="3"/>
      <c r="J23909" s="3"/>
      <c r="K23909" s="5"/>
      <c r="L23909" s="8"/>
      <c r="N23909" s="5"/>
      <c r="O23909" s="10"/>
      <c r="P23909" s="8"/>
    </row>
    <row r="23910" spans="1:16" s="2" customFormat="1" x14ac:dyDescent="0.15">
      <c r="A23910" s="3"/>
      <c r="B23910" s="3"/>
      <c r="J23910" s="3"/>
      <c r="K23910" s="5"/>
      <c r="L23910" s="8"/>
      <c r="N23910" s="5"/>
      <c r="O23910" s="10"/>
      <c r="P23910" s="8"/>
    </row>
    <row r="23911" spans="1:16" s="2" customFormat="1" x14ac:dyDescent="0.15">
      <c r="A23911" s="3"/>
      <c r="B23911" s="3"/>
      <c r="J23911" s="3"/>
      <c r="K23911" s="5"/>
      <c r="L23911" s="8"/>
      <c r="N23911" s="5"/>
      <c r="O23911" s="10"/>
      <c r="P23911" s="8"/>
    </row>
    <row r="23912" spans="1:16" s="2" customFormat="1" x14ac:dyDescent="0.15">
      <c r="A23912" s="3"/>
      <c r="B23912" s="3"/>
      <c r="J23912" s="3"/>
      <c r="K23912" s="5"/>
      <c r="L23912" s="8"/>
      <c r="N23912" s="5"/>
      <c r="O23912" s="10"/>
      <c r="P23912" s="8"/>
    </row>
    <row r="23913" spans="1:16" s="2" customFormat="1" x14ac:dyDescent="0.15">
      <c r="A23913" s="3"/>
      <c r="B23913" s="3"/>
      <c r="J23913" s="3"/>
      <c r="K23913" s="5"/>
      <c r="L23913" s="8"/>
      <c r="N23913" s="5"/>
      <c r="O23913" s="10"/>
      <c r="P23913" s="8"/>
    </row>
    <row r="23914" spans="1:16" s="2" customFormat="1" x14ac:dyDescent="0.15">
      <c r="A23914" s="3"/>
      <c r="B23914" s="3"/>
      <c r="J23914" s="3"/>
      <c r="K23914" s="5"/>
      <c r="L23914" s="8"/>
      <c r="N23914" s="5"/>
      <c r="O23914" s="10"/>
      <c r="P23914" s="8"/>
    </row>
    <row r="23915" spans="1:16" s="2" customFormat="1" x14ac:dyDescent="0.15">
      <c r="A23915" s="3"/>
      <c r="B23915" s="3"/>
      <c r="J23915" s="3"/>
      <c r="K23915" s="5"/>
      <c r="L23915" s="8"/>
      <c r="N23915" s="5"/>
      <c r="O23915" s="10"/>
      <c r="P23915" s="8"/>
    </row>
    <row r="23916" spans="1:16" s="2" customFormat="1" x14ac:dyDescent="0.15">
      <c r="A23916" s="3"/>
      <c r="B23916" s="3"/>
      <c r="J23916" s="3"/>
      <c r="K23916" s="5"/>
      <c r="L23916" s="8"/>
      <c r="N23916" s="5"/>
      <c r="O23916" s="10"/>
      <c r="P23916" s="8"/>
    </row>
    <row r="23917" spans="1:16" s="2" customFormat="1" x14ac:dyDescent="0.15">
      <c r="A23917" s="3"/>
      <c r="B23917" s="3"/>
      <c r="J23917" s="3"/>
      <c r="K23917" s="5"/>
      <c r="L23917" s="8"/>
      <c r="N23917" s="5"/>
      <c r="O23917" s="10"/>
      <c r="P23917" s="8"/>
    </row>
    <row r="23918" spans="1:16" s="2" customFormat="1" x14ac:dyDescent="0.15">
      <c r="A23918" s="3"/>
      <c r="B23918" s="3"/>
      <c r="J23918" s="3"/>
      <c r="K23918" s="5"/>
      <c r="L23918" s="8"/>
      <c r="N23918" s="5"/>
      <c r="O23918" s="10"/>
      <c r="P23918" s="8"/>
    </row>
    <row r="23919" spans="1:16" s="2" customFormat="1" x14ac:dyDescent="0.15">
      <c r="A23919" s="3"/>
      <c r="B23919" s="3"/>
      <c r="J23919" s="3"/>
      <c r="K23919" s="5"/>
      <c r="L23919" s="8"/>
      <c r="N23919" s="5"/>
      <c r="O23919" s="10"/>
      <c r="P23919" s="8"/>
    </row>
    <row r="23920" spans="1:16" s="2" customFormat="1" x14ac:dyDescent="0.15">
      <c r="A23920" s="3"/>
      <c r="B23920" s="3"/>
      <c r="J23920" s="3"/>
      <c r="K23920" s="5"/>
      <c r="L23920" s="8"/>
      <c r="N23920" s="5"/>
      <c r="O23920" s="10"/>
      <c r="P23920" s="8"/>
    </row>
    <row r="23921" spans="1:16" s="2" customFormat="1" x14ac:dyDescent="0.15">
      <c r="A23921" s="3"/>
      <c r="B23921" s="3"/>
      <c r="J23921" s="3"/>
      <c r="K23921" s="5"/>
      <c r="L23921" s="8"/>
      <c r="N23921" s="5"/>
      <c r="O23921" s="10"/>
      <c r="P23921" s="8"/>
    </row>
    <row r="23922" spans="1:16" s="2" customFormat="1" x14ac:dyDescent="0.15">
      <c r="A23922" s="3"/>
      <c r="B23922" s="3"/>
      <c r="J23922" s="3"/>
      <c r="K23922" s="5"/>
      <c r="L23922" s="8"/>
      <c r="N23922" s="5"/>
      <c r="O23922" s="10"/>
      <c r="P23922" s="8"/>
    </row>
    <row r="23923" spans="1:16" s="2" customFormat="1" x14ac:dyDescent="0.15">
      <c r="A23923" s="3"/>
      <c r="B23923" s="3"/>
      <c r="J23923" s="3"/>
      <c r="K23923" s="5"/>
      <c r="L23923" s="8"/>
      <c r="N23923" s="5"/>
      <c r="O23923" s="10"/>
      <c r="P23923" s="8"/>
    </row>
    <row r="23924" spans="1:16" s="2" customFormat="1" x14ac:dyDescent="0.15">
      <c r="A23924" s="3"/>
      <c r="B23924" s="3"/>
      <c r="J23924" s="3"/>
      <c r="K23924" s="5"/>
      <c r="L23924" s="8"/>
      <c r="N23924" s="5"/>
      <c r="O23924" s="10"/>
      <c r="P23924" s="8"/>
    </row>
    <row r="23925" spans="1:16" s="2" customFormat="1" x14ac:dyDescent="0.15">
      <c r="A23925" s="3"/>
      <c r="B23925" s="3"/>
      <c r="J23925" s="3"/>
      <c r="K23925" s="5"/>
      <c r="L23925" s="8"/>
      <c r="N23925" s="5"/>
      <c r="O23925" s="10"/>
      <c r="P23925" s="8"/>
    </row>
    <row r="23926" spans="1:16" s="2" customFormat="1" x14ac:dyDescent="0.15">
      <c r="A23926" s="3"/>
      <c r="B23926" s="3"/>
      <c r="J23926" s="3"/>
      <c r="K23926" s="5"/>
      <c r="L23926" s="8"/>
      <c r="N23926" s="5"/>
      <c r="O23926" s="10"/>
      <c r="P23926" s="8"/>
    </row>
    <row r="23927" spans="1:16" s="2" customFormat="1" x14ac:dyDescent="0.15">
      <c r="A23927" s="3"/>
      <c r="B23927" s="3"/>
      <c r="J23927" s="3"/>
      <c r="K23927" s="5"/>
      <c r="L23927" s="8"/>
      <c r="N23927" s="5"/>
      <c r="O23927" s="10"/>
      <c r="P23927" s="8"/>
    </row>
    <row r="23928" spans="1:16" s="2" customFormat="1" x14ac:dyDescent="0.15">
      <c r="A23928" s="3"/>
      <c r="B23928" s="3"/>
      <c r="J23928" s="3"/>
      <c r="K23928" s="5"/>
      <c r="L23928" s="8"/>
      <c r="N23928" s="5"/>
      <c r="O23928" s="10"/>
      <c r="P23928" s="8"/>
    </row>
    <row r="23929" spans="1:16" s="2" customFormat="1" x14ac:dyDescent="0.15">
      <c r="A23929" s="3"/>
      <c r="B23929" s="3"/>
      <c r="J23929" s="3"/>
      <c r="K23929" s="5"/>
      <c r="L23929" s="8"/>
      <c r="N23929" s="5"/>
      <c r="O23929" s="10"/>
      <c r="P23929" s="8"/>
    </row>
    <row r="23930" spans="1:16" s="2" customFormat="1" x14ac:dyDescent="0.15">
      <c r="A23930" s="3"/>
      <c r="B23930" s="3"/>
      <c r="J23930" s="3"/>
      <c r="K23930" s="5"/>
      <c r="L23930" s="8"/>
      <c r="N23930" s="5"/>
      <c r="O23930" s="10"/>
      <c r="P23930" s="8"/>
    </row>
    <row r="23931" spans="1:16" s="2" customFormat="1" x14ac:dyDescent="0.15">
      <c r="A23931" s="3"/>
      <c r="B23931" s="3"/>
      <c r="J23931" s="3"/>
      <c r="K23931" s="5"/>
      <c r="L23931" s="8"/>
      <c r="N23931" s="5"/>
      <c r="O23931" s="10"/>
      <c r="P23931" s="8"/>
    </row>
    <row r="23932" spans="1:16" s="2" customFormat="1" x14ac:dyDescent="0.15">
      <c r="A23932" s="3"/>
      <c r="B23932" s="3"/>
      <c r="J23932" s="3"/>
      <c r="K23932" s="5"/>
      <c r="L23932" s="8"/>
      <c r="N23932" s="5"/>
      <c r="O23932" s="10"/>
      <c r="P23932" s="8"/>
    </row>
    <row r="23933" spans="1:16" s="2" customFormat="1" x14ac:dyDescent="0.15">
      <c r="A23933" s="3"/>
      <c r="B23933" s="3"/>
      <c r="J23933" s="3"/>
      <c r="K23933" s="5"/>
      <c r="L23933" s="8"/>
      <c r="N23933" s="5"/>
      <c r="O23933" s="10"/>
      <c r="P23933" s="8"/>
    </row>
    <row r="23934" spans="1:16" s="2" customFormat="1" x14ac:dyDescent="0.15">
      <c r="A23934" s="3"/>
      <c r="B23934" s="3"/>
      <c r="J23934" s="3"/>
      <c r="K23934" s="5"/>
      <c r="L23934" s="8"/>
      <c r="N23934" s="5"/>
      <c r="O23934" s="10"/>
      <c r="P23934" s="8"/>
    </row>
    <row r="23935" spans="1:16" s="2" customFormat="1" x14ac:dyDescent="0.15">
      <c r="A23935" s="3"/>
      <c r="B23935" s="3"/>
      <c r="J23935" s="3"/>
      <c r="K23935" s="5"/>
      <c r="L23935" s="8"/>
      <c r="N23935" s="5"/>
      <c r="O23935" s="10"/>
      <c r="P23935" s="8"/>
    </row>
    <row r="23936" spans="1:16" s="2" customFormat="1" x14ac:dyDescent="0.15">
      <c r="A23936" s="3"/>
      <c r="B23936" s="3"/>
      <c r="J23936" s="3"/>
      <c r="K23936" s="5"/>
      <c r="L23936" s="8"/>
      <c r="N23936" s="5"/>
      <c r="O23936" s="10"/>
      <c r="P23936" s="8"/>
    </row>
    <row r="23937" spans="1:16" s="2" customFormat="1" x14ac:dyDescent="0.15">
      <c r="A23937" s="3"/>
      <c r="B23937" s="3"/>
      <c r="J23937" s="3"/>
      <c r="K23937" s="5"/>
      <c r="L23937" s="8"/>
      <c r="N23937" s="5"/>
      <c r="O23937" s="10"/>
      <c r="P23937" s="8"/>
    </row>
    <row r="23938" spans="1:16" s="2" customFormat="1" x14ac:dyDescent="0.15">
      <c r="A23938" s="3"/>
      <c r="B23938" s="3"/>
      <c r="J23938" s="3"/>
      <c r="K23938" s="5"/>
      <c r="L23938" s="8"/>
      <c r="N23938" s="5"/>
      <c r="O23938" s="10"/>
      <c r="P23938" s="8"/>
    </row>
    <row r="23939" spans="1:16" s="2" customFormat="1" x14ac:dyDescent="0.15">
      <c r="A23939" s="3"/>
      <c r="B23939" s="3"/>
      <c r="J23939" s="3"/>
      <c r="K23939" s="5"/>
      <c r="L23939" s="8"/>
      <c r="N23939" s="5"/>
      <c r="O23939" s="10"/>
      <c r="P23939" s="8"/>
    </row>
    <row r="23940" spans="1:16" s="2" customFormat="1" x14ac:dyDescent="0.15">
      <c r="A23940" s="3"/>
      <c r="B23940" s="3"/>
      <c r="J23940" s="3"/>
      <c r="K23940" s="5"/>
      <c r="L23940" s="8"/>
      <c r="N23940" s="5"/>
      <c r="O23940" s="10"/>
      <c r="P23940" s="8"/>
    </row>
    <row r="23941" spans="1:16" s="2" customFormat="1" x14ac:dyDescent="0.15">
      <c r="A23941" s="3"/>
      <c r="B23941" s="3"/>
      <c r="J23941" s="3"/>
      <c r="K23941" s="5"/>
      <c r="L23941" s="8"/>
      <c r="N23941" s="5"/>
      <c r="O23941" s="10"/>
      <c r="P23941" s="8"/>
    </row>
    <row r="23942" spans="1:16" s="2" customFormat="1" x14ac:dyDescent="0.15">
      <c r="A23942" s="3"/>
      <c r="B23942" s="3"/>
      <c r="J23942" s="3"/>
      <c r="K23942" s="5"/>
      <c r="L23942" s="8"/>
      <c r="N23942" s="5"/>
      <c r="O23942" s="10"/>
      <c r="P23942" s="8"/>
    </row>
    <row r="23943" spans="1:16" s="2" customFormat="1" x14ac:dyDescent="0.15">
      <c r="A23943" s="3"/>
      <c r="B23943" s="3"/>
      <c r="J23943" s="3"/>
      <c r="K23943" s="5"/>
      <c r="L23943" s="8"/>
      <c r="N23943" s="5"/>
      <c r="O23943" s="10"/>
      <c r="P23943" s="8"/>
    </row>
    <row r="23944" spans="1:16" s="2" customFormat="1" x14ac:dyDescent="0.15">
      <c r="A23944" s="3"/>
      <c r="B23944" s="3"/>
      <c r="J23944" s="3"/>
      <c r="K23944" s="5"/>
      <c r="L23944" s="8"/>
      <c r="N23944" s="5"/>
      <c r="O23944" s="10"/>
      <c r="P23944" s="8"/>
    </row>
    <row r="23945" spans="1:16" s="2" customFormat="1" x14ac:dyDescent="0.15">
      <c r="A23945" s="3"/>
      <c r="B23945" s="3"/>
      <c r="J23945" s="3"/>
      <c r="K23945" s="5"/>
      <c r="L23945" s="8"/>
      <c r="N23945" s="5"/>
      <c r="O23945" s="10"/>
      <c r="P23945" s="8"/>
    </row>
    <row r="23946" spans="1:16" s="2" customFormat="1" x14ac:dyDescent="0.15">
      <c r="A23946" s="3"/>
      <c r="B23946" s="3"/>
      <c r="J23946" s="3"/>
      <c r="K23946" s="5"/>
      <c r="L23946" s="8"/>
      <c r="N23946" s="5"/>
      <c r="O23946" s="10"/>
      <c r="P23946" s="8"/>
    </row>
    <row r="23947" spans="1:16" s="2" customFormat="1" x14ac:dyDescent="0.15">
      <c r="A23947" s="3"/>
      <c r="B23947" s="3"/>
      <c r="J23947" s="3"/>
      <c r="K23947" s="5"/>
      <c r="L23947" s="8"/>
      <c r="N23947" s="5"/>
      <c r="O23947" s="10"/>
      <c r="P23947" s="8"/>
    </row>
    <row r="23948" spans="1:16" s="2" customFormat="1" x14ac:dyDescent="0.15">
      <c r="A23948" s="3"/>
      <c r="B23948" s="3"/>
      <c r="J23948" s="3"/>
      <c r="K23948" s="5"/>
      <c r="L23948" s="8"/>
      <c r="N23948" s="5"/>
      <c r="O23948" s="10"/>
      <c r="P23948" s="8"/>
    </row>
    <row r="23949" spans="1:16" s="2" customFormat="1" x14ac:dyDescent="0.15">
      <c r="A23949" s="3"/>
      <c r="B23949" s="3"/>
      <c r="J23949" s="3"/>
      <c r="K23949" s="5"/>
      <c r="L23949" s="8"/>
      <c r="N23949" s="5"/>
      <c r="O23949" s="10"/>
      <c r="P23949" s="8"/>
    </row>
    <row r="23950" spans="1:16" s="2" customFormat="1" x14ac:dyDescent="0.15">
      <c r="A23950" s="3"/>
      <c r="B23950" s="3"/>
      <c r="J23950" s="3"/>
      <c r="K23950" s="5"/>
      <c r="L23950" s="8"/>
      <c r="N23950" s="5"/>
      <c r="O23950" s="10"/>
      <c r="P23950" s="8"/>
    </row>
    <row r="23951" spans="1:16" s="2" customFormat="1" x14ac:dyDescent="0.15">
      <c r="A23951" s="3"/>
      <c r="B23951" s="3"/>
      <c r="J23951" s="3"/>
      <c r="K23951" s="5"/>
      <c r="L23951" s="8"/>
      <c r="N23951" s="5"/>
      <c r="O23951" s="10"/>
      <c r="P23951" s="8"/>
    </row>
    <row r="23952" spans="1:16" s="2" customFormat="1" x14ac:dyDescent="0.15">
      <c r="A23952" s="3"/>
      <c r="B23952" s="3"/>
      <c r="J23952" s="3"/>
      <c r="K23952" s="5"/>
      <c r="L23952" s="8"/>
      <c r="N23952" s="5"/>
      <c r="O23952" s="10"/>
      <c r="P23952" s="8"/>
    </row>
    <row r="23953" spans="1:16" s="2" customFormat="1" x14ac:dyDescent="0.15">
      <c r="A23953" s="3"/>
      <c r="B23953" s="3"/>
      <c r="J23953" s="3"/>
      <c r="K23953" s="5"/>
      <c r="L23953" s="8"/>
      <c r="N23953" s="5"/>
      <c r="O23953" s="10"/>
      <c r="P23953" s="8"/>
    </row>
    <row r="23954" spans="1:16" s="2" customFormat="1" x14ac:dyDescent="0.15">
      <c r="A23954" s="3"/>
      <c r="B23954" s="3"/>
      <c r="J23954" s="3"/>
      <c r="K23954" s="5"/>
      <c r="L23954" s="8"/>
      <c r="N23954" s="5"/>
      <c r="O23954" s="10"/>
      <c r="P23954" s="8"/>
    </row>
    <row r="23955" spans="1:16" s="2" customFormat="1" x14ac:dyDescent="0.15">
      <c r="A23955" s="3"/>
      <c r="B23955" s="3"/>
      <c r="J23955" s="3"/>
      <c r="K23955" s="5"/>
      <c r="L23955" s="8"/>
      <c r="N23955" s="5"/>
      <c r="O23955" s="10"/>
      <c r="P23955" s="8"/>
    </row>
    <row r="23956" spans="1:16" s="2" customFormat="1" x14ac:dyDescent="0.15">
      <c r="A23956" s="3"/>
      <c r="B23956" s="3"/>
      <c r="J23956" s="3"/>
      <c r="K23956" s="5"/>
      <c r="L23956" s="8"/>
      <c r="N23956" s="5"/>
      <c r="O23956" s="10"/>
      <c r="P23956" s="8"/>
    </row>
    <row r="23957" spans="1:16" s="2" customFormat="1" x14ac:dyDescent="0.15">
      <c r="A23957" s="3"/>
      <c r="B23957" s="3"/>
      <c r="J23957" s="3"/>
      <c r="K23957" s="5"/>
      <c r="L23957" s="8"/>
      <c r="N23957" s="5"/>
      <c r="O23957" s="10"/>
      <c r="P23957" s="8"/>
    </row>
    <row r="23958" spans="1:16" s="2" customFormat="1" x14ac:dyDescent="0.15">
      <c r="A23958" s="3"/>
      <c r="B23958" s="3"/>
      <c r="J23958" s="3"/>
      <c r="K23958" s="5"/>
      <c r="L23958" s="8"/>
      <c r="N23958" s="5"/>
      <c r="O23958" s="10"/>
      <c r="P23958" s="8"/>
    </row>
    <row r="23959" spans="1:16" s="2" customFormat="1" x14ac:dyDescent="0.15">
      <c r="A23959" s="3"/>
      <c r="B23959" s="3"/>
      <c r="J23959" s="3"/>
      <c r="K23959" s="5"/>
      <c r="L23959" s="8"/>
      <c r="N23959" s="5"/>
      <c r="O23959" s="10"/>
      <c r="P23959" s="8"/>
    </row>
    <row r="23960" spans="1:16" s="2" customFormat="1" x14ac:dyDescent="0.15">
      <c r="A23960" s="3"/>
      <c r="B23960" s="3"/>
      <c r="J23960" s="3"/>
      <c r="K23960" s="5"/>
      <c r="L23960" s="8"/>
      <c r="N23960" s="5"/>
      <c r="O23960" s="10"/>
      <c r="P23960" s="8"/>
    </row>
    <row r="23961" spans="1:16" s="2" customFormat="1" x14ac:dyDescent="0.15">
      <c r="A23961" s="3"/>
      <c r="B23961" s="3"/>
      <c r="J23961" s="3"/>
      <c r="K23961" s="5"/>
      <c r="L23961" s="8"/>
      <c r="N23961" s="5"/>
      <c r="O23961" s="10"/>
      <c r="P23961" s="8"/>
    </row>
    <row r="23962" spans="1:16" s="2" customFormat="1" x14ac:dyDescent="0.15">
      <c r="A23962" s="3"/>
      <c r="B23962" s="3"/>
      <c r="J23962" s="3"/>
      <c r="K23962" s="5"/>
      <c r="L23962" s="8"/>
      <c r="N23962" s="5"/>
      <c r="O23962" s="10"/>
      <c r="P23962" s="8"/>
    </row>
    <row r="23963" spans="1:16" s="2" customFormat="1" x14ac:dyDescent="0.15">
      <c r="A23963" s="3"/>
      <c r="B23963" s="3"/>
      <c r="J23963" s="3"/>
      <c r="K23963" s="5"/>
      <c r="L23963" s="8"/>
      <c r="N23963" s="5"/>
      <c r="O23963" s="10"/>
      <c r="P23963" s="8"/>
    </row>
    <row r="23964" spans="1:16" s="2" customFormat="1" x14ac:dyDescent="0.15">
      <c r="A23964" s="3"/>
      <c r="B23964" s="3"/>
      <c r="J23964" s="3"/>
      <c r="K23964" s="5"/>
      <c r="L23964" s="8"/>
      <c r="N23964" s="5"/>
      <c r="O23964" s="10"/>
      <c r="P23964" s="8"/>
    </row>
    <row r="23965" spans="1:16" s="2" customFormat="1" x14ac:dyDescent="0.15">
      <c r="A23965" s="3"/>
      <c r="B23965" s="3"/>
      <c r="J23965" s="3"/>
      <c r="K23965" s="5"/>
      <c r="L23965" s="8"/>
      <c r="N23965" s="5"/>
      <c r="O23965" s="10"/>
      <c r="P23965" s="8"/>
    </row>
    <row r="23966" spans="1:16" s="2" customFormat="1" x14ac:dyDescent="0.15">
      <c r="A23966" s="3"/>
      <c r="B23966" s="3"/>
      <c r="J23966" s="3"/>
      <c r="K23966" s="5"/>
      <c r="L23966" s="8"/>
      <c r="N23966" s="5"/>
      <c r="O23966" s="10"/>
      <c r="P23966" s="8"/>
    </row>
    <row r="23967" spans="1:16" s="2" customFormat="1" x14ac:dyDescent="0.15">
      <c r="A23967" s="3"/>
      <c r="B23967" s="3"/>
      <c r="J23967" s="3"/>
      <c r="K23967" s="5"/>
      <c r="L23967" s="8"/>
      <c r="N23967" s="5"/>
      <c r="O23967" s="10"/>
      <c r="P23967" s="8"/>
    </row>
    <row r="23968" spans="1:16" s="2" customFormat="1" x14ac:dyDescent="0.15">
      <c r="A23968" s="3"/>
      <c r="B23968" s="3"/>
      <c r="J23968" s="3"/>
      <c r="K23968" s="5"/>
      <c r="L23968" s="8"/>
      <c r="N23968" s="5"/>
      <c r="O23968" s="10"/>
      <c r="P23968" s="8"/>
    </row>
    <row r="23969" spans="1:16" s="2" customFormat="1" x14ac:dyDescent="0.15">
      <c r="A23969" s="3"/>
      <c r="B23969" s="3"/>
      <c r="J23969" s="3"/>
      <c r="K23969" s="5"/>
      <c r="L23969" s="8"/>
      <c r="N23969" s="5"/>
      <c r="O23969" s="10"/>
      <c r="P23969" s="8"/>
    </row>
    <row r="23970" spans="1:16" s="2" customFormat="1" x14ac:dyDescent="0.15">
      <c r="A23970" s="3"/>
      <c r="B23970" s="3"/>
      <c r="J23970" s="3"/>
      <c r="K23970" s="5"/>
      <c r="L23970" s="8"/>
      <c r="N23970" s="5"/>
      <c r="O23970" s="10"/>
      <c r="P23970" s="8"/>
    </row>
    <row r="23971" spans="1:16" s="2" customFormat="1" x14ac:dyDescent="0.15">
      <c r="A23971" s="3"/>
      <c r="B23971" s="3"/>
      <c r="J23971" s="3"/>
      <c r="K23971" s="5"/>
      <c r="L23971" s="8"/>
      <c r="N23971" s="5"/>
      <c r="O23971" s="10"/>
      <c r="P23971" s="8"/>
    </row>
    <row r="23972" spans="1:16" s="2" customFormat="1" x14ac:dyDescent="0.15">
      <c r="A23972" s="3"/>
      <c r="B23972" s="3"/>
      <c r="J23972" s="3"/>
      <c r="K23972" s="5"/>
      <c r="L23972" s="8"/>
      <c r="N23972" s="5"/>
      <c r="O23972" s="10"/>
      <c r="P23972" s="8"/>
    </row>
    <row r="23973" spans="1:16" s="2" customFormat="1" x14ac:dyDescent="0.15">
      <c r="A23973" s="3"/>
      <c r="B23973" s="3"/>
      <c r="J23973" s="3"/>
      <c r="K23973" s="5"/>
      <c r="L23973" s="8"/>
      <c r="N23973" s="5"/>
      <c r="O23973" s="10"/>
      <c r="P23973" s="8"/>
    </row>
    <row r="23974" spans="1:16" s="2" customFormat="1" x14ac:dyDescent="0.15">
      <c r="A23974" s="3"/>
      <c r="B23974" s="3"/>
      <c r="J23974" s="3"/>
      <c r="K23974" s="5"/>
      <c r="L23974" s="8"/>
      <c r="N23974" s="5"/>
      <c r="O23974" s="10"/>
      <c r="P23974" s="8"/>
    </row>
    <row r="23975" spans="1:16" s="2" customFormat="1" x14ac:dyDescent="0.15">
      <c r="A23975" s="3"/>
      <c r="B23975" s="3"/>
      <c r="J23975" s="3"/>
      <c r="K23975" s="5"/>
      <c r="L23975" s="8"/>
      <c r="N23975" s="5"/>
      <c r="O23975" s="10"/>
      <c r="P23975" s="8"/>
    </row>
    <row r="23976" spans="1:16" s="2" customFormat="1" x14ac:dyDescent="0.15">
      <c r="A23976" s="3"/>
      <c r="B23976" s="3"/>
      <c r="J23976" s="3"/>
      <c r="K23976" s="5"/>
      <c r="L23976" s="8"/>
      <c r="N23976" s="5"/>
      <c r="O23976" s="10"/>
      <c r="P23976" s="8"/>
    </row>
    <row r="23977" spans="1:16" s="2" customFormat="1" x14ac:dyDescent="0.15">
      <c r="A23977" s="3"/>
      <c r="B23977" s="3"/>
      <c r="J23977" s="3"/>
      <c r="K23977" s="5"/>
      <c r="L23977" s="8"/>
      <c r="N23977" s="5"/>
      <c r="O23977" s="10"/>
      <c r="P23977" s="8"/>
    </row>
    <row r="23978" spans="1:16" s="2" customFormat="1" x14ac:dyDescent="0.15">
      <c r="A23978" s="3"/>
      <c r="B23978" s="3"/>
      <c r="J23978" s="3"/>
      <c r="K23978" s="5"/>
      <c r="L23978" s="8"/>
      <c r="N23978" s="5"/>
      <c r="O23978" s="10"/>
      <c r="P23978" s="8"/>
    </row>
    <row r="23979" spans="1:16" s="2" customFormat="1" x14ac:dyDescent="0.15">
      <c r="A23979" s="3"/>
      <c r="B23979" s="3"/>
      <c r="J23979" s="3"/>
      <c r="K23979" s="5"/>
      <c r="L23979" s="8"/>
      <c r="N23979" s="5"/>
      <c r="O23979" s="10"/>
      <c r="P23979" s="8"/>
    </row>
    <row r="23980" spans="1:16" s="2" customFormat="1" x14ac:dyDescent="0.15">
      <c r="A23980" s="3"/>
      <c r="B23980" s="3"/>
      <c r="J23980" s="3"/>
      <c r="K23980" s="5"/>
      <c r="L23980" s="8"/>
      <c r="N23980" s="5"/>
      <c r="O23980" s="10"/>
      <c r="P23980" s="8"/>
    </row>
    <row r="23981" spans="1:16" s="2" customFormat="1" x14ac:dyDescent="0.15">
      <c r="A23981" s="3"/>
      <c r="B23981" s="3"/>
      <c r="J23981" s="3"/>
      <c r="K23981" s="5"/>
      <c r="L23981" s="8"/>
      <c r="N23981" s="5"/>
      <c r="O23981" s="10"/>
      <c r="P23981" s="8"/>
    </row>
    <row r="23982" spans="1:16" s="2" customFormat="1" x14ac:dyDescent="0.15">
      <c r="A23982" s="3"/>
      <c r="B23982" s="3"/>
      <c r="J23982" s="3"/>
      <c r="K23982" s="5"/>
      <c r="L23982" s="8"/>
      <c r="N23982" s="5"/>
      <c r="O23982" s="10"/>
      <c r="P23982" s="8"/>
    </row>
    <row r="23983" spans="1:16" s="2" customFormat="1" x14ac:dyDescent="0.15">
      <c r="A23983" s="3"/>
      <c r="B23983" s="3"/>
      <c r="J23983" s="3"/>
      <c r="K23983" s="5"/>
      <c r="L23983" s="8"/>
      <c r="N23983" s="5"/>
      <c r="O23983" s="10"/>
      <c r="P23983" s="8"/>
    </row>
    <row r="23984" spans="1:16" s="2" customFormat="1" x14ac:dyDescent="0.15">
      <c r="A23984" s="3"/>
      <c r="B23984" s="3"/>
      <c r="J23984" s="3"/>
      <c r="K23984" s="5"/>
      <c r="L23984" s="8"/>
      <c r="N23984" s="5"/>
      <c r="O23984" s="10"/>
      <c r="P23984" s="8"/>
    </row>
    <row r="23985" spans="1:16" s="2" customFormat="1" x14ac:dyDescent="0.15">
      <c r="A23985" s="3"/>
      <c r="B23985" s="3"/>
      <c r="J23985" s="3"/>
      <c r="K23985" s="5"/>
      <c r="L23985" s="8"/>
      <c r="N23985" s="5"/>
      <c r="O23985" s="10"/>
      <c r="P23985" s="8"/>
    </row>
    <row r="23986" spans="1:16" s="2" customFormat="1" x14ac:dyDescent="0.15">
      <c r="A23986" s="3"/>
      <c r="B23986" s="3"/>
      <c r="J23986" s="3"/>
      <c r="K23986" s="5"/>
      <c r="L23986" s="8"/>
      <c r="N23986" s="5"/>
      <c r="O23986" s="10"/>
      <c r="P23986" s="8"/>
    </row>
    <row r="23987" spans="1:16" s="2" customFormat="1" x14ac:dyDescent="0.15">
      <c r="A23987" s="3"/>
      <c r="B23987" s="3"/>
      <c r="J23987" s="3"/>
      <c r="K23987" s="5"/>
      <c r="L23987" s="8"/>
      <c r="N23987" s="5"/>
      <c r="O23987" s="10"/>
      <c r="P23987" s="8"/>
    </row>
    <row r="23988" spans="1:16" s="2" customFormat="1" x14ac:dyDescent="0.15">
      <c r="A23988" s="3"/>
      <c r="B23988" s="3"/>
      <c r="J23988" s="3"/>
      <c r="K23988" s="5"/>
      <c r="L23988" s="8"/>
      <c r="N23988" s="5"/>
      <c r="O23988" s="10"/>
      <c r="P23988" s="8"/>
    </row>
    <row r="23989" spans="1:16" s="2" customFormat="1" x14ac:dyDescent="0.15">
      <c r="A23989" s="3"/>
      <c r="B23989" s="3"/>
      <c r="J23989" s="3"/>
      <c r="K23989" s="5"/>
      <c r="L23989" s="8"/>
      <c r="N23989" s="5"/>
      <c r="O23989" s="10"/>
      <c r="P23989" s="8"/>
    </row>
    <row r="23990" spans="1:16" s="2" customFormat="1" x14ac:dyDescent="0.15">
      <c r="A23990" s="3"/>
      <c r="B23990" s="3"/>
      <c r="J23990" s="3"/>
      <c r="K23990" s="5"/>
      <c r="L23990" s="8"/>
      <c r="N23990" s="5"/>
      <c r="O23990" s="10"/>
      <c r="P23990" s="8"/>
    </row>
    <row r="23991" spans="1:16" s="2" customFormat="1" x14ac:dyDescent="0.15">
      <c r="A23991" s="3"/>
      <c r="B23991" s="3"/>
      <c r="J23991" s="3"/>
      <c r="K23991" s="5"/>
      <c r="L23991" s="8"/>
      <c r="N23991" s="5"/>
      <c r="O23991" s="10"/>
      <c r="P23991" s="8"/>
    </row>
    <row r="23992" spans="1:16" s="2" customFormat="1" x14ac:dyDescent="0.15">
      <c r="A23992" s="3"/>
      <c r="B23992" s="3"/>
      <c r="J23992" s="3"/>
      <c r="K23992" s="5"/>
      <c r="L23992" s="8"/>
      <c r="N23992" s="5"/>
      <c r="O23992" s="10"/>
      <c r="P23992" s="8"/>
    </row>
    <row r="23993" spans="1:16" s="2" customFormat="1" x14ac:dyDescent="0.15">
      <c r="A23993" s="3"/>
      <c r="B23993" s="3"/>
      <c r="J23993" s="3"/>
      <c r="K23993" s="5"/>
      <c r="L23993" s="8"/>
      <c r="N23993" s="5"/>
      <c r="O23993" s="10"/>
      <c r="P23993" s="8"/>
    </row>
    <row r="23994" spans="1:16" s="2" customFormat="1" x14ac:dyDescent="0.15">
      <c r="A23994" s="3"/>
      <c r="B23994" s="3"/>
      <c r="J23994" s="3"/>
      <c r="K23994" s="5"/>
      <c r="L23994" s="8"/>
      <c r="N23994" s="5"/>
      <c r="O23994" s="10"/>
      <c r="P23994" s="8"/>
    </row>
    <row r="23995" spans="1:16" s="2" customFormat="1" x14ac:dyDescent="0.15">
      <c r="A23995" s="3"/>
      <c r="B23995" s="3"/>
      <c r="J23995" s="3"/>
      <c r="K23995" s="5"/>
      <c r="L23995" s="8"/>
      <c r="N23995" s="5"/>
      <c r="O23995" s="10"/>
      <c r="P23995" s="8"/>
    </row>
    <row r="23996" spans="1:16" s="2" customFormat="1" x14ac:dyDescent="0.15">
      <c r="A23996" s="3"/>
      <c r="B23996" s="3"/>
      <c r="J23996" s="3"/>
      <c r="K23996" s="5"/>
      <c r="L23996" s="8"/>
      <c r="N23996" s="5"/>
      <c r="O23996" s="10"/>
      <c r="P23996" s="8"/>
    </row>
    <row r="23997" spans="1:16" s="2" customFormat="1" x14ac:dyDescent="0.15">
      <c r="A23997" s="3"/>
      <c r="B23997" s="3"/>
      <c r="J23997" s="3"/>
      <c r="K23997" s="5"/>
      <c r="L23997" s="8"/>
      <c r="N23997" s="5"/>
      <c r="O23997" s="10"/>
      <c r="P23997" s="8"/>
    </row>
    <row r="23998" spans="1:16" s="2" customFormat="1" x14ac:dyDescent="0.15">
      <c r="A23998" s="3"/>
      <c r="B23998" s="3"/>
      <c r="J23998" s="3"/>
      <c r="K23998" s="5"/>
      <c r="L23998" s="8"/>
      <c r="N23998" s="5"/>
      <c r="O23998" s="10"/>
      <c r="P23998" s="8"/>
    </row>
    <row r="23999" spans="1:16" s="2" customFormat="1" x14ac:dyDescent="0.15">
      <c r="A23999" s="3"/>
      <c r="B23999" s="3"/>
      <c r="J23999" s="3"/>
      <c r="K23999" s="5"/>
      <c r="L23999" s="8"/>
      <c r="N23999" s="5"/>
      <c r="O23999" s="10"/>
      <c r="P23999" s="8"/>
    </row>
    <row r="24000" spans="1:16" s="2" customFormat="1" x14ac:dyDescent="0.15">
      <c r="A24000" s="3"/>
      <c r="B24000" s="3"/>
      <c r="J24000" s="3"/>
      <c r="K24000" s="5"/>
      <c r="L24000" s="8"/>
      <c r="N24000" s="5"/>
      <c r="O24000" s="10"/>
      <c r="P24000" s="8"/>
    </row>
    <row r="24001" spans="1:16" s="2" customFormat="1" x14ac:dyDescent="0.15">
      <c r="A24001" s="3"/>
      <c r="B24001" s="3"/>
      <c r="J24001" s="3"/>
      <c r="K24001" s="5"/>
      <c r="L24001" s="8"/>
      <c r="N24001" s="5"/>
      <c r="O24001" s="10"/>
      <c r="P24001" s="8"/>
    </row>
    <row r="24002" spans="1:16" s="2" customFormat="1" x14ac:dyDescent="0.15">
      <c r="A24002" s="3"/>
      <c r="B24002" s="3"/>
      <c r="J24002" s="3"/>
      <c r="K24002" s="5"/>
      <c r="L24002" s="8"/>
      <c r="N24002" s="5"/>
      <c r="O24002" s="10"/>
      <c r="P24002" s="8"/>
    </row>
    <row r="24003" spans="1:16" s="2" customFormat="1" x14ac:dyDescent="0.15">
      <c r="A24003" s="3"/>
      <c r="B24003" s="3"/>
      <c r="J24003" s="3"/>
      <c r="K24003" s="5"/>
      <c r="L24003" s="8"/>
      <c r="N24003" s="5"/>
      <c r="O24003" s="10"/>
      <c r="P24003" s="8"/>
    </row>
    <row r="24004" spans="1:16" s="2" customFormat="1" x14ac:dyDescent="0.15">
      <c r="A24004" s="3"/>
      <c r="B24004" s="3"/>
      <c r="J24004" s="3"/>
      <c r="K24004" s="5"/>
      <c r="L24004" s="8"/>
      <c r="N24004" s="5"/>
      <c r="O24004" s="10"/>
      <c r="P24004" s="8"/>
    </row>
    <row r="24005" spans="1:16" s="2" customFormat="1" x14ac:dyDescent="0.15">
      <c r="A24005" s="3"/>
      <c r="B24005" s="3"/>
      <c r="J24005" s="3"/>
      <c r="K24005" s="5"/>
      <c r="L24005" s="8"/>
      <c r="N24005" s="5"/>
      <c r="O24005" s="10"/>
      <c r="P24005" s="8"/>
    </row>
    <row r="24006" spans="1:16" s="2" customFormat="1" x14ac:dyDescent="0.15">
      <c r="A24006" s="3"/>
      <c r="B24006" s="3"/>
      <c r="J24006" s="3"/>
      <c r="K24006" s="5"/>
      <c r="L24006" s="8"/>
      <c r="N24006" s="5"/>
      <c r="O24006" s="10"/>
      <c r="P24006" s="8"/>
    </row>
    <row r="24007" spans="1:16" s="2" customFormat="1" x14ac:dyDescent="0.15">
      <c r="A24007" s="3"/>
      <c r="B24007" s="3"/>
      <c r="J24007" s="3"/>
      <c r="K24007" s="5"/>
      <c r="L24007" s="8"/>
      <c r="N24007" s="5"/>
      <c r="O24007" s="10"/>
      <c r="P24007" s="8"/>
    </row>
    <row r="24008" spans="1:16" s="2" customFormat="1" x14ac:dyDescent="0.15">
      <c r="A24008" s="3"/>
      <c r="B24008" s="3"/>
      <c r="J24008" s="3"/>
      <c r="K24008" s="5"/>
      <c r="L24008" s="8"/>
      <c r="N24008" s="5"/>
      <c r="O24008" s="10"/>
      <c r="P24008" s="8"/>
    </row>
    <row r="24009" spans="1:16" s="2" customFormat="1" x14ac:dyDescent="0.15">
      <c r="A24009" s="3"/>
      <c r="B24009" s="3"/>
      <c r="J24009" s="3"/>
      <c r="K24009" s="5"/>
      <c r="L24009" s="8"/>
      <c r="N24009" s="5"/>
      <c r="O24009" s="10"/>
      <c r="P24009" s="8"/>
    </row>
    <row r="24010" spans="1:16" s="2" customFormat="1" x14ac:dyDescent="0.15">
      <c r="A24010" s="3"/>
      <c r="B24010" s="3"/>
      <c r="J24010" s="3"/>
      <c r="K24010" s="5"/>
      <c r="L24010" s="8"/>
      <c r="N24010" s="5"/>
      <c r="O24010" s="10"/>
      <c r="P24010" s="8"/>
    </row>
    <row r="24011" spans="1:16" s="2" customFormat="1" x14ac:dyDescent="0.15">
      <c r="A24011" s="3"/>
      <c r="B24011" s="3"/>
      <c r="J24011" s="3"/>
      <c r="K24011" s="5"/>
      <c r="L24011" s="8"/>
      <c r="N24011" s="5"/>
      <c r="O24011" s="10"/>
      <c r="P24011" s="8"/>
    </row>
    <row r="24012" spans="1:16" s="2" customFormat="1" x14ac:dyDescent="0.15">
      <c r="A24012" s="3"/>
      <c r="B24012" s="3"/>
      <c r="J24012" s="3"/>
      <c r="K24012" s="5"/>
      <c r="L24012" s="8"/>
      <c r="N24012" s="5"/>
      <c r="O24012" s="10"/>
      <c r="P24012" s="8"/>
    </row>
    <row r="24013" spans="1:16" s="2" customFormat="1" x14ac:dyDescent="0.15">
      <c r="A24013" s="3"/>
      <c r="B24013" s="3"/>
      <c r="J24013" s="3"/>
      <c r="K24013" s="5"/>
      <c r="L24013" s="8"/>
      <c r="N24013" s="5"/>
      <c r="O24013" s="10"/>
      <c r="P24013" s="8"/>
    </row>
    <row r="24014" spans="1:16" s="2" customFormat="1" x14ac:dyDescent="0.15">
      <c r="A24014" s="3"/>
      <c r="B24014" s="3"/>
      <c r="J24014" s="3"/>
      <c r="K24014" s="5"/>
      <c r="L24014" s="8"/>
      <c r="N24014" s="5"/>
      <c r="O24014" s="10"/>
      <c r="P24014" s="8"/>
    </row>
    <row r="24015" spans="1:16" s="2" customFormat="1" x14ac:dyDescent="0.15">
      <c r="A24015" s="3"/>
      <c r="B24015" s="3"/>
      <c r="J24015" s="3"/>
      <c r="K24015" s="5"/>
      <c r="L24015" s="8"/>
      <c r="N24015" s="5"/>
      <c r="O24015" s="10"/>
      <c r="P24015" s="8"/>
    </row>
    <row r="24016" spans="1:16" s="2" customFormat="1" x14ac:dyDescent="0.15">
      <c r="A24016" s="3"/>
      <c r="B24016" s="3"/>
      <c r="J24016" s="3"/>
      <c r="K24016" s="5"/>
      <c r="L24016" s="8"/>
      <c r="N24016" s="5"/>
      <c r="O24016" s="10"/>
      <c r="P24016" s="8"/>
    </row>
    <row r="24017" spans="1:16" s="2" customFormat="1" x14ac:dyDescent="0.15">
      <c r="A24017" s="3"/>
      <c r="B24017" s="3"/>
      <c r="J24017" s="3"/>
      <c r="K24017" s="5"/>
      <c r="L24017" s="8"/>
      <c r="N24017" s="5"/>
      <c r="O24017" s="10"/>
      <c r="P24017" s="8"/>
    </row>
    <row r="24018" spans="1:16" s="2" customFormat="1" x14ac:dyDescent="0.15">
      <c r="A24018" s="3"/>
      <c r="B24018" s="3"/>
      <c r="J24018" s="3"/>
      <c r="K24018" s="5"/>
      <c r="L24018" s="8"/>
      <c r="N24018" s="5"/>
      <c r="O24018" s="10"/>
      <c r="P24018" s="8"/>
    </row>
    <row r="24019" spans="1:16" s="2" customFormat="1" x14ac:dyDescent="0.15">
      <c r="A24019" s="3"/>
      <c r="B24019" s="3"/>
      <c r="J24019" s="3"/>
      <c r="K24019" s="5"/>
      <c r="L24019" s="8"/>
      <c r="N24019" s="5"/>
      <c r="O24019" s="10"/>
      <c r="P24019" s="8"/>
    </row>
    <row r="24020" spans="1:16" s="2" customFormat="1" x14ac:dyDescent="0.15">
      <c r="A24020" s="3"/>
      <c r="B24020" s="3"/>
      <c r="J24020" s="3"/>
      <c r="K24020" s="5"/>
      <c r="L24020" s="8"/>
      <c r="N24020" s="5"/>
      <c r="O24020" s="10"/>
      <c r="P24020" s="8"/>
    </row>
    <row r="24021" spans="1:16" s="2" customFormat="1" x14ac:dyDescent="0.15">
      <c r="A24021" s="3"/>
      <c r="B24021" s="3"/>
      <c r="J24021" s="3"/>
      <c r="K24021" s="5"/>
      <c r="L24021" s="8"/>
      <c r="N24021" s="5"/>
      <c r="O24021" s="10"/>
      <c r="P24021" s="8"/>
    </row>
    <row r="24022" spans="1:16" s="2" customFormat="1" x14ac:dyDescent="0.15">
      <c r="A24022" s="3"/>
      <c r="B24022" s="3"/>
      <c r="J24022" s="3"/>
      <c r="K24022" s="5"/>
      <c r="L24022" s="8"/>
      <c r="N24022" s="5"/>
      <c r="O24022" s="10"/>
      <c r="P24022" s="8"/>
    </row>
    <row r="24023" spans="1:16" s="2" customFormat="1" x14ac:dyDescent="0.15">
      <c r="A24023" s="3"/>
      <c r="B24023" s="3"/>
      <c r="J24023" s="3"/>
      <c r="K24023" s="5"/>
      <c r="L24023" s="8"/>
      <c r="N24023" s="5"/>
      <c r="O24023" s="10"/>
      <c r="P24023" s="8"/>
    </row>
    <row r="24024" spans="1:16" s="2" customFormat="1" x14ac:dyDescent="0.15">
      <c r="A24024" s="3"/>
      <c r="B24024" s="3"/>
      <c r="J24024" s="3"/>
      <c r="K24024" s="5"/>
      <c r="L24024" s="8"/>
      <c r="N24024" s="5"/>
      <c r="O24024" s="10"/>
      <c r="P24024" s="8"/>
    </row>
    <row r="24025" spans="1:16" s="2" customFormat="1" x14ac:dyDescent="0.15">
      <c r="A24025" s="3"/>
      <c r="B24025" s="3"/>
      <c r="J24025" s="3"/>
      <c r="K24025" s="5"/>
      <c r="L24025" s="8"/>
      <c r="N24025" s="5"/>
      <c r="O24025" s="10"/>
      <c r="P24025" s="8"/>
    </row>
    <row r="24026" spans="1:16" s="2" customFormat="1" x14ac:dyDescent="0.15">
      <c r="A24026" s="3"/>
      <c r="B24026" s="3"/>
      <c r="J24026" s="3"/>
      <c r="K24026" s="5"/>
      <c r="L24026" s="8"/>
      <c r="N24026" s="5"/>
      <c r="O24026" s="10"/>
      <c r="P24026" s="8"/>
    </row>
    <row r="24027" spans="1:16" s="2" customFormat="1" x14ac:dyDescent="0.15">
      <c r="A24027" s="3"/>
      <c r="B24027" s="3"/>
      <c r="J24027" s="3"/>
      <c r="K24027" s="5"/>
      <c r="L24027" s="8"/>
      <c r="N24027" s="5"/>
      <c r="O24027" s="10"/>
      <c r="P24027" s="8"/>
    </row>
    <row r="24028" spans="1:16" s="2" customFormat="1" x14ac:dyDescent="0.15">
      <c r="A24028" s="3"/>
      <c r="B24028" s="3"/>
      <c r="J24028" s="3"/>
      <c r="K24028" s="5"/>
      <c r="L24028" s="8"/>
      <c r="N24028" s="5"/>
      <c r="O24028" s="10"/>
      <c r="P24028" s="8"/>
    </row>
    <row r="24029" spans="1:16" s="2" customFormat="1" x14ac:dyDescent="0.15">
      <c r="A24029" s="3"/>
      <c r="B24029" s="3"/>
      <c r="J24029" s="3"/>
      <c r="K24029" s="5"/>
      <c r="L24029" s="8"/>
      <c r="N24029" s="5"/>
      <c r="O24029" s="10"/>
      <c r="P24029" s="8"/>
    </row>
    <row r="24030" spans="1:16" s="2" customFormat="1" x14ac:dyDescent="0.15">
      <c r="A24030" s="3"/>
      <c r="B24030" s="3"/>
      <c r="J24030" s="3"/>
      <c r="K24030" s="5"/>
      <c r="L24030" s="8"/>
      <c r="N24030" s="5"/>
      <c r="O24030" s="10"/>
      <c r="P24030" s="8"/>
    </row>
    <row r="24031" spans="1:16" s="2" customFormat="1" x14ac:dyDescent="0.15">
      <c r="A24031" s="3"/>
      <c r="B24031" s="3"/>
      <c r="J24031" s="3"/>
      <c r="K24031" s="5"/>
      <c r="L24031" s="8"/>
      <c r="N24031" s="5"/>
      <c r="O24031" s="10"/>
      <c r="P24031" s="8"/>
    </row>
    <row r="24032" spans="1:16" s="2" customFormat="1" x14ac:dyDescent="0.15">
      <c r="A24032" s="3"/>
      <c r="B24032" s="3"/>
      <c r="J24032" s="3"/>
      <c r="K24032" s="5"/>
      <c r="L24032" s="8"/>
      <c r="N24032" s="5"/>
      <c r="O24032" s="10"/>
      <c r="P24032" s="8"/>
    </row>
    <row r="24033" spans="1:16" s="2" customFormat="1" x14ac:dyDescent="0.15">
      <c r="A24033" s="3"/>
      <c r="B24033" s="3"/>
      <c r="J24033" s="3"/>
      <c r="K24033" s="5"/>
      <c r="L24033" s="8"/>
      <c r="N24033" s="5"/>
      <c r="O24033" s="10"/>
      <c r="P24033" s="8"/>
    </row>
    <row r="24034" spans="1:16" s="2" customFormat="1" x14ac:dyDescent="0.15">
      <c r="A24034" s="3"/>
      <c r="B24034" s="3"/>
      <c r="J24034" s="3"/>
      <c r="K24034" s="5"/>
      <c r="L24034" s="8"/>
      <c r="N24034" s="5"/>
      <c r="O24034" s="10"/>
      <c r="P24034" s="8"/>
    </row>
    <row r="24035" spans="1:16" s="2" customFormat="1" x14ac:dyDescent="0.15">
      <c r="A24035" s="3"/>
      <c r="B24035" s="3"/>
      <c r="J24035" s="3"/>
      <c r="K24035" s="5"/>
      <c r="L24035" s="8"/>
      <c r="N24035" s="5"/>
      <c r="O24035" s="10"/>
      <c r="P24035" s="8"/>
    </row>
    <row r="24036" spans="1:16" s="2" customFormat="1" x14ac:dyDescent="0.15">
      <c r="A24036" s="3"/>
      <c r="B24036" s="3"/>
      <c r="J24036" s="3"/>
      <c r="K24036" s="5"/>
      <c r="L24036" s="8"/>
      <c r="N24036" s="5"/>
      <c r="O24036" s="10"/>
      <c r="P24036" s="8"/>
    </row>
    <row r="24037" spans="1:16" s="2" customFormat="1" x14ac:dyDescent="0.15">
      <c r="A24037" s="3"/>
      <c r="B24037" s="3"/>
      <c r="J24037" s="3"/>
      <c r="K24037" s="5"/>
      <c r="L24037" s="8"/>
      <c r="N24037" s="5"/>
      <c r="O24037" s="10"/>
      <c r="P24037" s="8"/>
    </row>
    <row r="24038" spans="1:16" s="2" customFormat="1" x14ac:dyDescent="0.15">
      <c r="A24038" s="3"/>
      <c r="B24038" s="3"/>
      <c r="J24038" s="3"/>
      <c r="K24038" s="5"/>
      <c r="L24038" s="8"/>
      <c r="N24038" s="5"/>
      <c r="O24038" s="10"/>
      <c r="P24038" s="8"/>
    </row>
    <row r="24039" spans="1:16" s="2" customFormat="1" x14ac:dyDescent="0.15">
      <c r="A24039" s="3"/>
      <c r="B24039" s="3"/>
      <c r="J24039" s="3"/>
      <c r="K24039" s="5"/>
      <c r="L24039" s="8"/>
      <c r="N24039" s="5"/>
      <c r="O24039" s="10"/>
      <c r="P24039" s="8"/>
    </row>
    <row r="24040" spans="1:16" s="2" customFormat="1" x14ac:dyDescent="0.15">
      <c r="A24040" s="3"/>
      <c r="B24040" s="3"/>
      <c r="J24040" s="3"/>
      <c r="K24040" s="5"/>
      <c r="L24040" s="8"/>
      <c r="N24040" s="5"/>
      <c r="O24040" s="10"/>
      <c r="P24040" s="8"/>
    </row>
    <row r="24041" spans="1:16" s="2" customFormat="1" x14ac:dyDescent="0.15">
      <c r="A24041" s="3"/>
      <c r="B24041" s="3"/>
      <c r="J24041" s="3"/>
      <c r="K24041" s="5"/>
      <c r="L24041" s="8"/>
      <c r="N24041" s="5"/>
      <c r="O24041" s="10"/>
      <c r="P24041" s="8"/>
    </row>
    <row r="24042" spans="1:16" s="2" customFormat="1" x14ac:dyDescent="0.15">
      <c r="A24042" s="3"/>
      <c r="B24042" s="3"/>
      <c r="J24042" s="3"/>
      <c r="K24042" s="5"/>
      <c r="L24042" s="8"/>
      <c r="N24042" s="5"/>
      <c r="O24042" s="10"/>
      <c r="P24042" s="8"/>
    </row>
    <row r="24043" spans="1:16" s="2" customFormat="1" x14ac:dyDescent="0.15">
      <c r="A24043" s="3"/>
      <c r="B24043" s="3"/>
      <c r="J24043" s="3"/>
      <c r="K24043" s="5"/>
      <c r="L24043" s="8"/>
      <c r="N24043" s="5"/>
      <c r="O24043" s="10"/>
      <c r="P24043" s="8"/>
    </row>
    <row r="24044" spans="1:16" s="2" customFormat="1" x14ac:dyDescent="0.15">
      <c r="A24044" s="3"/>
      <c r="B24044" s="3"/>
      <c r="J24044" s="3"/>
      <c r="K24044" s="5"/>
      <c r="L24044" s="8"/>
      <c r="N24044" s="5"/>
      <c r="O24044" s="10"/>
      <c r="P24044" s="8"/>
    </row>
    <row r="24045" spans="1:16" s="2" customFormat="1" x14ac:dyDescent="0.15">
      <c r="A24045" s="3"/>
      <c r="B24045" s="3"/>
      <c r="J24045" s="3"/>
      <c r="K24045" s="5"/>
      <c r="L24045" s="8"/>
      <c r="N24045" s="5"/>
      <c r="O24045" s="10"/>
      <c r="P24045" s="8"/>
    </row>
    <row r="24046" spans="1:16" s="2" customFormat="1" x14ac:dyDescent="0.15">
      <c r="A24046" s="3"/>
      <c r="B24046" s="3"/>
      <c r="J24046" s="3"/>
      <c r="K24046" s="5"/>
      <c r="L24046" s="8"/>
      <c r="N24046" s="5"/>
      <c r="O24046" s="10"/>
      <c r="P24046" s="8"/>
    </row>
    <row r="24047" spans="1:16" s="2" customFormat="1" x14ac:dyDescent="0.15">
      <c r="A24047" s="3"/>
      <c r="B24047" s="3"/>
      <c r="J24047" s="3"/>
      <c r="K24047" s="5"/>
      <c r="L24047" s="8"/>
      <c r="N24047" s="5"/>
      <c r="O24047" s="10"/>
      <c r="P24047" s="8"/>
    </row>
    <row r="24048" spans="1:16" s="2" customFormat="1" x14ac:dyDescent="0.15">
      <c r="A24048" s="3"/>
      <c r="B24048" s="3"/>
      <c r="J24048" s="3"/>
      <c r="K24048" s="5"/>
      <c r="L24048" s="8"/>
      <c r="N24048" s="5"/>
      <c r="O24048" s="10"/>
      <c r="P24048" s="8"/>
    </row>
    <row r="24049" spans="1:16" s="2" customFormat="1" x14ac:dyDescent="0.15">
      <c r="A24049" s="3"/>
      <c r="B24049" s="3"/>
      <c r="J24049" s="3"/>
      <c r="K24049" s="5"/>
      <c r="L24049" s="8"/>
      <c r="N24049" s="5"/>
      <c r="O24049" s="10"/>
      <c r="P24049" s="8"/>
    </row>
    <row r="24050" spans="1:16" s="2" customFormat="1" x14ac:dyDescent="0.15">
      <c r="A24050" s="3"/>
      <c r="B24050" s="3"/>
      <c r="J24050" s="3"/>
      <c r="K24050" s="5"/>
      <c r="L24050" s="8"/>
      <c r="N24050" s="5"/>
      <c r="O24050" s="10"/>
      <c r="P24050" s="8"/>
    </row>
    <row r="24051" spans="1:16" s="2" customFormat="1" x14ac:dyDescent="0.15">
      <c r="A24051" s="3"/>
      <c r="B24051" s="3"/>
      <c r="J24051" s="3"/>
      <c r="K24051" s="5"/>
      <c r="L24051" s="8"/>
      <c r="N24051" s="5"/>
      <c r="O24051" s="10"/>
      <c r="P24051" s="8"/>
    </row>
    <row r="24052" spans="1:16" s="2" customFormat="1" x14ac:dyDescent="0.15">
      <c r="A24052" s="3"/>
      <c r="B24052" s="3"/>
      <c r="J24052" s="3"/>
      <c r="K24052" s="5"/>
      <c r="L24052" s="8"/>
      <c r="N24052" s="5"/>
      <c r="O24052" s="10"/>
      <c r="P24052" s="8"/>
    </row>
    <row r="24053" spans="1:16" s="2" customFormat="1" x14ac:dyDescent="0.15">
      <c r="A24053" s="3"/>
      <c r="B24053" s="3"/>
      <c r="J24053" s="3"/>
      <c r="K24053" s="5"/>
      <c r="L24053" s="8"/>
      <c r="N24053" s="5"/>
      <c r="O24053" s="10"/>
      <c r="P24053" s="8"/>
    </row>
    <row r="24054" spans="1:16" s="2" customFormat="1" x14ac:dyDescent="0.15">
      <c r="A24054" s="3"/>
      <c r="B24054" s="3"/>
      <c r="J24054" s="3"/>
      <c r="K24054" s="5"/>
      <c r="L24054" s="8"/>
      <c r="N24054" s="5"/>
      <c r="O24054" s="10"/>
      <c r="P24054" s="8"/>
    </row>
    <row r="24055" spans="1:16" s="2" customFormat="1" x14ac:dyDescent="0.15">
      <c r="A24055" s="3"/>
      <c r="B24055" s="3"/>
      <c r="J24055" s="3"/>
      <c r="K24055" s="5"/>
      <c r="L24055" s="8"/>
      <c r="N24055" s="5"/>
      <c r="O24055" s="10"/>
      <c r="P24055" s="8"/>
    </row>
    <row r="24056" spans="1:16" s="2" customFormat="1" x14ac:dyDescent="0.15">
      <c r="A24056" s="3"/>
      <c r="B24056" s="3"/>
      <c r="J24056" s="3"/>
      <c r="K24056" s="5"/>
      <c r="L24056" s="8"/>
      <c r="N24056" s="5"/>
      <c r="O24056" s="10"/>
      <c r="P24056" s="8"/>
    </row>
    <row r="24057" spans="1:16" s="2" customFormat="1" x14ac:dyDescent="0.15">
      <c r="A24057" s="3"/>
      <c r="B24057" s="3"/>
      <c r="J24057" s="3"/>
      <c r="K24057" s="5"/>
      <c r="L24057" s="8"/>
      <c r="N24057" s="5"/>
      <c r="O24057" s="10"/>
      <c r="P24057" s="8"/>
    </row>
    <row r="24058" spans="1:16" s="2" customFormat="1" x14ac:dyDescent="0.15">
      <c r="A24058" s="3"/>
      <c r="B24058" s="3"/>
      <c r="J24058" s="3"/>
      <c r="K24058" s="5"/>
      <c r="L24058" s="8"/>
      <c r="N24058" s="5"/>
      <c r="O24058" s="10"/>
      <c r="P24058" s="8"/>
    </row>
    <row r="24059" spans="1:16" s="2" customFormat="1" x14ac:dyDescent="0.15">
      <c r="A24059" s="3"/>
      <c r="B24059" s="3"/>
      <c r="J24059" s="3"/>
      <c r="K24059" s="5"/>
      <c r="L24059" s="8"/>
      <c r="N24059" s="5"/>
      <c r="O24059" s="10"/>
      <c r="P24059" s="8"/>
    </row>
    <row r="24060" spans="1:16" s="2" customFormat="1" x14ac:dyDescent="0.15">
      <c r="A24060" s="3"/>
      <c r="B24060" s="3"/>
      <c r="J24060" s="3"/>
      <c r="K24060" s="5"/>
      <c r="L24060" s="8"/>
      <c r="N24060" s="5"/>
      <c r="O24060" s="10"/>
      <c r="P24060" s="8"/>
    </row>
    <row r="24061" spans="1:16" s="2" customFormat="1" x14ac:dyDescent="0.15">
      <c r="A24061" s="3"/>
      <c r="B24061" s="3"/>
      <c r="J24061" s="3"/>
      <c r="K24061" s="5"/>
      <c r="L24061" s="8"/>
      <c r="N24061" s="5"/>
      <c r="O24061" s="10"/>
      <c r="P24061" s="8"/>
    </row>
    <row r="24062" spans="1:16" s="2" customFormat="1" x14ac:dyDescent="0.15">
      <c r="A24062" s="3"/>
      <c r="B24062" s="3"/>
      <c r="J24062" s="3"/>
      <c r="K24062" s="5"/>
      <c r="L24062" s="8"/>
      <c r="N24062" s="5"/>
      <c r="O24062" s="10"/>
      <c r="P24062" s="8"/>
    </row>
    <row r="24063" spans="1:16" s="2" customFormat="1" x14ac:dyDescent="0.15">
      <c r="A24063" s="3"/>
      <c r="B24063" s="3"/>
      <c r="J24063" s="3"/>
      <c r="K24063" s="5"/>
      <c r="L24063" s="8"/>
      <c r="N24063" s="5"/>
      <c r="O24063" s="10"/>
      <c r="P24063" s="8"/>
    </row>
    <row r="24064" spans="1:16" s="2" customFormat="1" x14ac:dyDescent="0.15">
      <c r="A24064" s="3"/>
      <c r="B24064" s="3"/>
      <c r="J24064" s="3"/>
      <c r="K24064" s="5"/>
      <c r="L24064" s="8"/>
      <c r="N24064" s="5"/>
      <c r="O24064" s="10"/>
      <c r="P24064" s="8"/>
    </row>
    <row r="24065" spans="1:16" s="2" customFormat="1" x14ac:dyDescent="0.15">
      <c r="A24065" s="3"/>
      <c r="B24065" s="3"/>
      <c r="J24065" s="3"/>
      <c r="K24065" s="5"/>
      <c r="L24065" s="8"/>
      <c r="N24065" s="5"/>
      <c r="O24065" s="10"/>
      <c r="P24065" s="8"/>
    </row>
    <row r="24066" spans="1:16" s="2" customFormat="1" x14ac:dyDescent="0.15">
      <c r="A24066" s="3"/>
      <c r="B24066" s="3"/>
      <c r="J24066" s="3"/>
      <c r="K24066" s="5"/>
      <c r="L24066" s="8"/>
      <c r="N24066" s="5"/>
      <c r="O24066" s="10"/>
      <c r="P24066" s="8"/>
    </row>
    <row r="24067" spans="1:16" s="2" customFormat="1" x14ac:dyDescent="0.15">
      <c r="A24067" s="3"/>
      <c r="B24067" s="3"/>
      <c r="J24067" s="3"/>
      <c r="K24067" s="5"/>
      <c r="L24067" s="8"/>
      <c r="N24067" s="5"/>
      <c r="O24067" s="10"/>
      <c r="P24067" s="8"/>
    </row>
    <row r="24068" spans="1:16" s="2" customFormat="1" x14ac:dyDescent="0.15">
      <c r="A24068" s="3"/>
      <c r="B24068" s="3"/>
      <c r="J24068" s="3"/>
      <c r="K24068" s="5"/>
      <c r="L24068" s="8"/>
      <c r="N24068" s="5"/>
      <c r="O24068" s="10"/>
      <c r="P24068" s="8"/>
    </row>
    <row r="24069" spans="1:16" s="2" customFormat="1" x14ac:dyDescent="0.15">
      <c r="A24069" s="3"/>
      <c r="B24069" s="3"/>
      <c r="J24069" s="3"/>
      <c r="K24069" s="5"/>
      <c r="L24069" s="8"/>
      <c r="N24069" s="5"/>
      <c r="O24069" s="10"/>
      <c r="P24069" s="8"/>
    </row>
    <row r="24070" spans="1:16" s="2" customFormat="1" x14ac:dyDescent="0.15">
      <c r="A24070" s="3"/>
      <c r="B24070" s="3"/>
      <c r="J24070" s="3"/>
      <c r="K24070" s="5"/>
      <c r="L24070" s="8"/>
      <c r="N24070" s="5"/>
      <c r="O24070" s="10"/>
      <c r="P24070" s="8"/>
    </row>
    <row r="24071" spans="1:16" s="2" customFormat="1" x14ac:dyDescent="0.15">
      <c r="A24071" s="3"/>
      <c r="B24071" s="3"/>
      <c r="J24071" s="3"/>
      <c r="K24071" s="5"/>
      <c r="L24071" s="8"/>
      <c r="N24071" s="5"/>
      <c r="O24071" s="10"/>
      <c r="P24071" s="8"/>
    </row>
    <row r="24072" spans="1:16" s="2" customFormat="1" x14ac:dyDescent="0.15">
      <c r="A24072" s="3"/>
      <c r="B24072" s="3"/>
      <c r="J24072" s="3"/>
      <c r="K24072" s="5"/>
      <c r="L24072" s="8"/>
      <c r="N24072" s="5"/>
      <c r="O24072" s="10"/>
      <c r="P24072" s="8"/>
    </row>
    <row r="24073" spans="1:16" s="2" customFormat="1" x14ac:dyDescent="0.15">
      <c r="A24073" s="3"/>
      <c r="B24073" s="3"/>
      <c r="J24073" s="3"/>
      <c r="K24073" s="5"/>
      <c r="L24073" s="8"/>
      <c r="N24073" s="5"/>
      <c r="O24073" s="10"/>
      <c r="P24073" s="8"/>
    </row>
    <row r="24074" spans="1:16" s="2" customFormat="1" x14ac:dyDescent="0.15">
      <c r="A24074" s="3"/>
      <c r="B24074" s="3"/>
      <c r="J24074" s="3"/>
      <c r="K24074" s="5"/>
      <c r="L24074" s="8"/>
      <c r="N24074" s="5"/>
      <c r="O24074" s="10"/>
      <c r="P24074" s="8"/>
    </row>
    <row r="24075" spans="1:16" s="2" customFormat="1" x14ac:dyDescent="0.15">
      <c r="A24075" s="3"/>
      <c r="B24075" s="3"/>
      <c r="J24075" s="3"/>
      <c r="K24075" s="5"/>
      <c r="L24075" s="8"/>
      <c r="N24075" s="5"/>
      <c r="O24075" s="10"/>
      <c r="P24075" s="8"/>
    </row>
    <row r="24076" spans="1:16" s="2" customFormat="1" x14ac:dyDescent="0.15">
      <c r="A24076" s="3"/>
      <c r="B24076" s="3"/>
      <c r="J24076" s="3"/>
      <c r="K24076" s="5"/>
      <c r="L24076" s="8"/>
      <c r="N24076" s="5"/>
      <c r="O24076" s="10"/>
      <c r="P24076" s="8"/>
    </row>
    <row r="24077" spans="1:16" s="2" customFormat="1" x14ac:dyDescent="0.15">
      <c r="A24077" s="3"/>
      <c r="B24077" s="3"/>
      <c r="J24077" s="3"/>
      <c r="K24077" s="5"/>
      <c r="L24077" s="8"/>
      <c r="N24077" s="5"/>
      <c r="O24077" s="10"/>
      <c r="P24077" s="8"/>
    </row>
    <row r="24078" spans="1:16" s="2" customFormat="1" x14ac:dyDescent="0.15">
      <c r="A24078" s="3"/>
      <c r="B24078" s="3"/>
      <c r="J24078" s="3"/>
      <c r="K24078" s="5"/>
      <c r="L24078" s="8"/>
      <c r="N24078" s="5"/>
      <c r="O24078" s="10"/>
      <c r="P24078" s="8"/>
    </row>
    <row r="24079" spans="1:16" s="2" customFormat="1" x14ac:dyDescent="0.15">
      <c r="A24079" s="3"/>
      <c r="B24079" s="3"/>
      <c r="J24079" s="3"/>
      <c r="K24079" s="5"/>
      <c r="L24079" s="8"/>
      <c r="N24079" s="5"/>
      <c r="O24079" s="10"/>
      <c r="P24079" s="8"/>
    </row>
    <row r="24080" spans="1:16" s="2" customFormat="1" x14ac:dyDescent="0.15">
      <c r="A24080" s="3"/>
      <c r="B24080" s="3"/>
      <c r="J24080" s="3"/>
      <c r="K24080" s="5"/>
      <c r="L24080" s="8"/>
      <c r="N24080" s="5"/>
      <c r="O24080" s="10"/>
      <c r="P24080" s="8"/>
    </row>
    <row r="24081" spans="1:16" s="2" customFormat="1" x14ac:dyDescent="0.15">
      <c r="A24081" s="3"/>
      <c r="B24081" s="3"/>
      <c r="J24081" s="3"/>
      <c r="K24081" s="5"/>
      <c r="L24081" s="8"/>
      <c r="N24081" s="5"/>
      <c r="O24081" s="10"/>
      <c r="P24081" s="8"/>
    </row>
    <row r="24082" spans="1:16" s="2" customFormat="1" x14ac:dyDescent="0.15">
      <c r="A24082" s="3"/>
      <c r="B24082" s="3"/>
      <c r="J24082" s="3"/>
      <c r="K24082" s="5"/>
      <c r="L24082" s="8"/>
      <c r="N24082" s="5"/>
      <c r="O24082" s="10"/>
      <c r="P24082" s="8"/>
    </row>
    <row r="24083" spans="1:16" s="2" customFormat="1" x14ac:dyDescent="0.15">
      <c r="A24083" s="3"/>
      <c r="B24083" s="3"/>
      <c r="J24083" s="3"/>
      <c r="K24083" s="5"/>
      <c r="L24083" s="8"/>
      <c r="N24083" s="5"/>
      <c r="O24083" s="10"/>
      <c r="P24083" s="8"/>
    </row>
    <row r="24084" spans="1:16" s="2" customFormat="1" x14ac:dyDescent="0.15">
      <c r="A24084" s="3"/>
      <c r="B24084" s="3"/>
      <c r="J24084" s="3"/>
      <c r="K24084" s="5"/>
      <c r="L24084" s="8"/>
      <c r="N24084" s="5"/>
      <c r="O24084" s="10"/>
      <c r="P24084" s="8"/>
    </row>
    <row r="24085" spans="1:16" s="2" customFormat="1" x14ac:dyDescent="0.15">
      <c r="A24085" s="3"/>
      <c r="B24085" s="3"/>
      <c r="J24085" s="3"/>
      <c r="K24085" s="5"/>
      <c r="L24085" s="8"/>
      <c r="N24085" s="5"/>
      <c r="O24085" s="10"/>
      <c r="P24085" s="8"/>
    </row>
    <row r="24086" spans="1:16" s="2" customFormat="1" x14ac:dyDescent="0.15">
      <c r="A24086" s="3"/>
      <c r="B24086" s="3"/>
      <c r="J24086" s="3"/>
      <c r="K24086" s="5"/>
      <c r="L24086" s="8"/>
      <c r="N24086" s="5"/>
      <c r="O24086" s="10"/>
      <c r="P24086" s="8"/>
    </row>
    <row r="24087" spans="1:16" s="2" customFormat="1" x14ac:dyDescent="0.15">
      <c r="A24087" s="3"/>
      <c r="B24087" s="3"/>
      <c r="J24087" s="3"/>
      <c r="K24087" s="5"/>
      <c r="L24087" s="8"/>
      <c r="N24087" s="5"/>
      <c r="O24087" s="10"/>
      <c r="P24087" s="8"/>
    </row>
    <row r="24088" spans="1:16" s="2" customFormat="1" x14ac:dyDescent="0.15">
      <c r="A24088" s="3"/>
      <c r="B24088" s="3"/>
      <c r="J24088" s="3"/>
      <c r="K24088" s="5"/>
      <c r="L24088" s="8"/>
      <c r="N24088" s="5"/>
      <c r="O24088" s="10"/>
      <c r="P24088" s="8"/>
    </row>
    <row r="24089" spans="1:16" s="2" customFormat="1" x14ac:dyDescent="0.15">
      <c r="A24089" s="3"/>
      <c r="B24089" s="3"/>
      <c r="J24089" s="3"/>
      <c r="K24089" s="5"/>
      <c r="L24089" s="8"/>
      <c r="N24089" s="5"/>
      <c r="O24089" s="10"/>
      <c r="P24089" s="8"/>
    </row>
    <row r="24090" spans="1:16" s="2" customFormat="1" x14ac:dyDescent="0.15">
      <c r="A24090" s="3"/>
      <c r="B24090" s="3"/>
      <c r="J24090" s="3"/>
      <c r="K24090" s="5"/>
      <c r="L24090" s="8"/>
      <c r="N24090" s="5"/>
      <c r="O24090" s="10"/>
      <c r="P24090" s="8"/>
    </row>
    <row r="24091" spans="1:16" s="2" customFormat="1" x14ac:dyDescent="0.15">
      <c r="A24091" s="3"/>
      <c r="B24091" s="3"/>
      <c r="J24091" s="3"/>
      <c r="K24091" s="5"/>
      <c r="L24091" s="8"/>
      <c r="N24091" s="5"/>
      <c r="O24091" s="10"/>
      <c r="P24091" s="8"/>
    </row>
    <row r="24092" spans="1:16" s="2" customFormat="1" x14ac:dyDescent="0.15">
      <c r="A24092" s="3"/>
      <c r="B24092" s="3"/>
      <c r="J24092" s="3"/>
      <c r="K24092" s="5"/>
      <c r="L24092" s="8"/>
      <c r="N24092" s="5"/>
      <c r="O24092" s="10"/>
      <c r="P24092" s="8"/>
    </row>
    <row r="24093" spans="1:16" s="2" customFormat="1" x14ac:dyDescent="0.15">
      <c r="A24093" s="3"/>
      <c r="B24093" s="3"/>
      <c r="J24093" s="3"/>
      <c r="K24093" s="5"/>
      <c r="L24093" s="8"/>
      <c r="N24093" s="5"/>
      <c r="O24093" s="10"/>
      <c r="P24093" s="8"/>
    </row>
    <row r="24094" spans="1:16" s="2" customFormat="1" x14ac:dyDescent="0.15">
      <c r="A24094" s="3"/>
      <c r="B24094" s="3"/>
      <c r="J24094" s="3"/>
      <c r="K24094" s="5"/>
      <c r="L24094" s="8"/>
      <c r="N24094" s="5"/>
      <c r="O24094" s="10"/>
      <c r="P24094" s="8"/>
    </row>
    <row r="24095" spans="1:16" s="2" customFormat="1" x14ac:dyDescent="0.15">
      <c r="A24095" s="3"/>
      <c r="B24095" s="3"/>
      <c r="J24095" s="3"/>
      <c r="K24095" s="5"/>
      <c r="L24095" s="8"/>
      <c r="N24095" s="5"/>
      <c r="O24095" s="10"/>
      <c r="P24095" s="8"/>
    </row>
    <row r="24096" spans="1:16" s="2" customFormat="1" x14ac:dyDescent="0.15">
      <c r="A24096" s="3"/>
      <c r="B24096" s="3"/>
      <c r="J24096" s="3"/>
      <c r="K24096" s="5"/>
      <c r="L24096" s="8"/>
      <c r="N24096" s="5"/>
      <c r="O24096" s="10"/>
      <c r="P24096" s="8"/>
    </row>
    <row r="24097" spans="1:16" s="2" customFormat="1" x14ac:dyDescent="0.15">
      <c r="A24097" s="3"/>
      <c r="B24097" s="3"/>
      <c r="J24097" s="3"/>
      <c r="K24097" s="5"/>
      <c r="L24097" s="8"/>
      <c r="N24097" s="5"/>
      <c r="O24097" s="10"/>
      <c r="P24097" s="8"/>
    </row>
    <row r="24098" spans="1:16" s="2" customFormat="1" x14ac:dyDescent="0.15">
      <c r="A24098" s="3"/>
      <c r="B24098" s="3"/>
      <c r="J24098" s="3"/>
      <c r="K24098" s="5"/>
      <c r="L24098" s="8"/>
      <c r="N24098" s="5"/>
      <c r="O24098" s="10"/>
      <c r="P24098" s="8"/>
    </row>
    <row r="24099" spans="1:16" s="2" customFormat="1" x14ac:dyDescent="0.15">
      <c r="A24099" s="3"/>
      <c r="B24099" s="3"/>
      <c r="J24099" s="3"/>
      <c r="K24099" s="5"/>
      <c r="L24099" s="8"/>
      <c r="N24099" s="5"/>
      <c r="O24099" s="10"/>
      <c r="P24099" s="8"/>
    </row>
    <row r="24100" spans="1:16" s="2" customFormat="1" x14ac:dyDescent="0.15">
      <c r="A24100" s="3"/>
      <c r="B24100" s="3"/>
      <c r="J24100" s="3"/>
      <c r="K24100" s="5"/>
      <c r="L24100" s="8"/>
      <c r="N24100" s="5"/>
      <c r="O24100" s="10"/>
      <c r="P24100" s="8"/>
    </row>
    <row r="24101" spans="1:16" s="2" customFormat="1" x14ac:dyDescent="0.15">
      <c r="A24101" s="3"/>
      <c r="B24101" s="3"/>
      <c r="J24101" s="3"/>
      <c r="K24101" s="5"/>
      <c r="L24101" s="8"/>
      <c r="N24101" s="5"/>
      <c r="O24101" s="10"/>
      <c r="P24101" s="8"/>
    </row>
    <row r="24102" spans="1:16" s="2" customFormat="1" x14ac:dyDescent="0.15">
      <c r="A24102" s="3"/>
      <c r="B24102" s="3"/>
      <c r="J24102" s="3"/>
      <c r="K24102" s="5"/>
      <c r="L24102" s="8"/>
      <c r="N24102" s="5"/>
      <c r="O24102" s="10"/>
      <c r="P24102" s="8"/>
    </row>
    <row r="24103" spans="1:16" s="2" customFormat="1" x14ac:dyDescent="0.15">
      <c r="A24103" s="3"/>
      <c r="B24103" s="3"/>
      <c r="J24103" s="3"/>
      <c r="K24103" s="5"/>
      <c r="L24103" s="8"/>
      <c r="N24103" s="5"/>
      <c r="O24103" s="10"/>
      <c r="P24103" s="8"/>
    </row>
    <row r="24104" spans="1:16" s="2" customFormat="1" x14ac:dyDescent="0.15">
      <c r="A24104" s="3"/>
      <c r="B24104" s="3"/>
      <c r="J24104" s="3"/>
      <c r="K24104" s="5"/>
      <c r="L24104" s="8"/>
      <c r="N24104" s="5"/>
      <c r="O24104" s="10"/>
      <c r="P24104" s="8"/>
    </row>
    <row r="24105" spans="1:16" s="2" customFormat="1" x14ac:dyDescent="0.15">
      <c r="A24105" s="3"/>
      <c r="B24105" s="3"/>
      <c r="J24105" s="3"/>
      <c r="K24105" s="5"/>
      <c r="L24105" s="8"/>
      <c r="N24105" s="5"/>
      <c r="O24105" s="10"/>
      <c r="P24105" s="8"/>
    </row>
    <row r="24106" spans="1:16" s="2" customFormat="1" x14ac:dyDescent="0.15">
      <c r="A24106" s="3"/>
      <c r="B24106" s="3"/>
      <c r="J24106" s="3"/>
      <c r="K24106" s="5"/>
      <c r="L24106" s="8"/>
      <c r="N24106" s="5"/>
      <c r="O24106" s="10"/>
      <c r="P24106" s="8"/>
    </row>
    <row r="24107" spans="1:16" s="2" customFormat="1" x14ac:dyDescent="0.15">
      <c r="A24107" s="3"/>
      <c r="B24107" s="3"/>
      <c r="J24107" s="3"/>
      <c r="K24107" s="5"/>
      <c r="L24107" s="8"/>
      <c r="N24107" s="5"/>
      <c r="O24107" s="10"/>
      <c r="P24107" s="8"/>
    </row>
    <row r="24108" spans="1:16" s="2" customFormat="1" x14ac:dyDescent="0.15">
      <c r="A24108" s="3"/>
      <c r="B24108" s="3"/>
      <c r="J24108" s="3"/>
      <c r="K24108" s="5"/>
      <c r="L24108" s="8"/>
      <c r="N24108" s="5"/>
      <c r="O24108" s="10"/>
      <c r="P24108" s="8"/>
    </row>
    <row r="24109" spans="1:16" s="2" customFormat="1" x14ac:dyDescent="0.15">
      <c r="A24109" s="3"/>
      <c r="B24109" s="3"/>
      <c r="J24109" s="3"/>
      <c r="K24109" s="5"/>
      <c r="L24109" s="8"/>
      <c r="N24109" s="5"/>
      <c r="O24109" s="10"/>
      <c r="P24109" s="8"/>
    </row>
    <row r="24110" spans="1:16" s="2" customFormat="1" x14ac:dyDescent="0.15">
      <c r="A24110" s="3"/>
      <c r="B24110" s="3"/>
      <c r="J24110" s="3"/>
      <c r="K24110" s="5"/>
      <c r="L24110" s="8"/>
      <c r="N24110" s="5"/>
      <c r="O24110" s="10"/>
      <c r="P24110" s="8"/>
    </row>
    <row r="24111" spans="1:16" s="2" customFormat="1" x14ac:dyDescent="0.15">
      <c r="A24111" s="3"/>
      <c r="B24111" s="3"/>
      <c r="J24111" s="3"/>
      <c r="K24111" s="5"/>
      <c r="L24111" s="8"/>
      <c r="N24111" s="5"/>
      <c r="O24111" s="10"/>
      <c r="P24111" s="8"/>
    </row>
    <row r="24112" spans="1:16" s="2" customFormat="1" x14ac:dyDescent="0.15">
      <c r="A24112" s="3"/>
      <c r="B24112" s="3"/>
      <c r="J24112" s="3"/>
      <c r="K24112" s="5"/>
      <c r="L24112" s="8"/>
      <c r="N24112" s="5"/>
      <c r="O24112" s="10"/>
      <c r="P24112" s="8"/>
    </row>
    <row r="24113" spans="1:16" s="2" customFormat="1" x14ac:dyDescent="0.15">
      <c r="A24113" s="3"/>
      <c r="B24113" s="3"/>
      <c r="J24113" s="3"/>
      <c r="K24113" s="5"/>
      <c r="L24113" s="8"/>
      <c r="N24113" s="5"/>
      <c r="O24113" s="10"/>
      <c r="P24113" s="8"/>
    </row>
    <row r="24114" spans="1:16" s="2" customFormat="1" x14ac:dyDescent="0.15">
      <c r="A24114" s="3"/>
      <c r="B24114" s="3"/>
      <c r="J24114" s="3"/>
      <c r="K24114" s="5"/>
      <c r="L24114" s="8"/>
      <c r="N24114" s="5"/>
      <c r="O24114" s="10"/>
      <c r="P24114" s="8"/>
    </row>
    <row r="24115" spans="1:16" s="2" customFormat="1" x14ac:dyDescent="0.15">
      <c r="A24115" s="3"/>
      <c r="B24115" s="3"/>
      <c r="J24115" s="3"/>
      <c r="K24115" s="5"/>
      <c r="L24115" s="8"/>
      <c r="N24115" s="5"/>
      <c r="O24115" s="10"/>
      <c r="P24115" s="8"/>
    </row>
    <row r="24116" spans="1:16" s="2" customFormat="1" x14ac:dyDescent="0.15">
      <c r="A24116" s="3"/>
      <c r="B24116" s="3"/>
      <c r="J24116" s="3"/>
      <c r="K24116" s="5"/>
      <c r="L24116" s="8"/>
      <c r="N24116" s="5"/>
      <c r="O24116" s="10"/>
      <c r="P24116" s="8"/>
    </row>
    <row r="24117" spans="1:16" s="2" customFormat="1" x14ac:dyDescent="0.15">
      <c r="A24117" s="3"/>
      <c r="B24117" s="3"/>
      <c r="J24117" s="3"/>
      <c r="K24117" s="5"/>
      <c r="L24117" s="8"/>
      <c r="N24117" s="5"/>
      <c r="O24117" s="10"/>
      <c r="P24117" s="8"/>
    </row>
    <row r="24118" spans="1:16" s="2" customFormat="1" x14ac:dyDescent="0.15">
      <c r="A24118" s="3"/>
      <c r="B24118" s="3"/>
      <c r="J24118" s="3"/>
      <c r="K24118" s="5"/>
      <c r="L24118" s="8"/>
      <c r="N24118" s="5"/>
      <c r="O24118" s="10"/>
      <c r="P24118" s="8"/>
    </row>
    <row r="24119" spans="1:16" s="2" customFormat="1" x14ac:dyDescent="0.15">
      <c r="A24119" s="3"/>
      <c r="B24119" s="3"/>
      <c r="J24119" s="3"/>
      <c r="K24119" s="5"/>
      <c r="L24119" s="8"/>
      <c r="N24119" s="5"/>
      <c r="O24119" s="10"/>
      <c r="P24119" s="8"/>
    </row>
    <row r="24120" spans="1:16" s="2" customFormat="1" x14ac:dyDescent="0.15">
      <c r="A24120" s="3"/>
      <c r="B24120" s="3"/>
      <c r="J24120" s="3"/>
      <c r="K24120" s="5"/>
      <c r="L24120" s="8"/>
      <c r="N24120" s="5"/>
      <c r="O24120" s="10"/>
      <c r="P24120" s="8"/>
    </row>
    <row r="24121" spans="1:16" s="2" customFormat="1" x14ac:dyDescent="0.15">
      <c r="A24121" s="3"/>
      <c r="B24121" s="3"/>
      <c r="J24121" s="3"/>
      <c r="K24121" s="5"/>
      <c r="L24121" s="8"/>
      <c r="N24121" s="5"/>
      <c r="O24121" s="10"/>
      <c r="P24121" s="8"/>
    </row>
    <row r="24122" spans="1:16" s="2" customFormat="1" x14ac:dyDescent="0.15">
      <c r="A24122" s="3"/>
      <c r="B24122" s="3"/>
      <c r="J24122" s="3"/>
      <c r="K24122" s="5"/>
      <c r="L24122" s="8"/>
      <c r="N24122" s="5"/>
      <c r="O24122" s="10"/>
      <c r="P24122" s="8"/>
    </row>
    <row r="24123" spans="1:16" s="2" customFormat="1" x14ac:dyDescent="0.15">
      <c r="A24123" s="3"/>
      <c r="B24123" s="3"/>
      <c r="J24123" s="3"/>
      <c r="K24123" s="5"/>
      <c r="L24123" s="8"/>
      <c r="N24123" s="5"/>
      <c r="O24123" s="10"/>
      <c r="P24123" s="8"/>
    </row>
    <row r="24124" spans="1:16" s="2" customFormat="1" x14ac:dyDescent="0.15">
      <c r="A24124" s="3"/>
      <c r="B24124" s="3"/>
      <c r="J24124" s="3"/>
      <c r="K24124" s="5"/>
      <c r="L24124" s="8"/>
      <c r="N24124" s="5"/>
      <c r="O24124" s="10"/>
      <c r="P24124" s="8"/>
    </row>
    <row r="24125" spans="1:16" s="2" customFormat="1" x14ac:dyDescent="0.15">
      <c r="A24125" s="3"/>
      <c r="B24125" s="3"/>
      <c r="J24125" s="3"/>
      <c r="K24125" s="5"/>
      <c r="L24125" s="8"/>
      <c r="N24125" s="5"/>
      <c r="O24125" s="10"/>
      <c r="P24125" s="8"/>
    </row>
    <row r="24126" spans="1:16" s="2" customFormat="1" x14ac:dyDescent="0.15">
      <c r="A24126" s="3"/>
      <c r="B24126" s="3"/>
      <c r="J24126" s="3"/>
      <c r="K24126" s="5"/>
      <c r="L24126" s="8"/>
      <c r="N24126" s="5"/>
      <c r="O24126" s="10"/>
      <c r="P24126" s="8"/>
    </row>
    <row r="24127" spans="1:16" s="2" customFormat="1" x14ac:dyDescent="0.15">
      <c r="A24127" s="3"/>
      <c r="B24127" s="3"/>
      <c r="J24127" s="3"/>
      <c r="K24127" s="5"/>
      <c r="L24127" s="8"/>
      <c r="N24127" s="5"/>
      <c r="O24127" s="10"/>
      <c r="P24127" s="8"/>
    </row>
    <row r="24128" spans="1:16" s="2" customFormat="1" x14ac:dyDescent="0.15">
      <c r="A24128" s="3"/>
      <c r="B24128" s="3"/>
      <c r="J24128" s="3"/>
      <c r="K24128" s="5"/>
      <c r="L24128" s="8"/>
      <c r="N24128" s="5"/>
      <c r="O24128" s="10"/>
      <c r="P24128" s="8"/>
    </row>
    <row r="24129" spans="1:16" s="2" customFormat="1" x14ac:dyDescent="0.15">
      <c r="A24129" s="3"/>
      <c r="B24129" s="3"/>
      <c r="J24129" s="3"/>
      <c r="K24129" s="5"/>
      <c r="L24129" s="8"/>
      <c r="N24129" s="5"/>
      <c r="O24129" s="10"/>
      <c r="P24129" s="8"/>
    </row>
    <row r="24130" spans="1:16" s="2" customFormat="1" x14ac:dyDescent="0.15">
      <c r="A24130" s="3"/>
      <c r="B24130" s="3"/>
      <c r="J24130" s="3"/>
      <c r="K24130" s="5"/>
      <c r="L24130" s="8"/>
      <c r="N24130" s="5"/>
      <c r="O24130" s="10"/>
      <c r="P24130" s="8"/>
    </row>
    <row r="24131" spans="1:16" s="2" customFormat="1" x14ac:dyDescent="0.15">
      <c r="A24131" s="3"/>
      <c r="B24131" s="3"/>
      <c r="J24131" s="3"/>
      <c r="K24131" s="5"/>
      <c r="L24131" s="8"/>
      <c r="N24131" s="5"/>
      <c r="O24131" s="10"/>
      <c r="P24131" s="8"/>
    </row>
    <row r="24132" spans="1:16" s="2" customFormat="1" x14ac:dyDescent="0.15">
      <c r="A24132" s="3"/>
      <c r="B24132" s="3"/>
      <c r="J24132" s="3"/>
      <c r="K24132" s="5"/>
      <c r="L24132" s="8"/>
      <c r="N24132" s="5"/>
      <c r="O24132" s="10"/>
      <c r="P24132" s="8"/>
    </row>
    <row r="24133" spans="1:16" s="2" customFormat="1" x14ac:dyDescent="0.15">
      <c r="A24133" s="3"/>
      <c r="B24133" s="3"/>
      <c r="J24133" s="3"/>
      <c r="K24133" s="5"/>
      <c r="L24133" s="8"/>
      <c r="N24133" s="5"/>
      <c r="O24133" s="10"/>
      <c r="P24133" s="8"/>
    </row>
    <row r="24134" spans="1:16" s="2" customFormat="1" x14ac:dyDescent="0.15">
      <c r="A24134" s="3"/>
      <c r="B24134" s="3"/>
      <c r="J24134" s="3"/>
      <c r="K24134" s="5"/>
      <c r="L24134" s="8"/>
      <c r="N24134" s="5"/>
      <c r="O24134" s="10"/>
      <c r="P24134" s="8"/>
    </row>
    <row r="24135" spans="1:16" s="2" customFormat="1" x14ac:dyDescent="0.15">
      <c r="A24135" s="3"/>
      <c r="B24135" s="3"/>
      <c r="J24135" s="3"/>
      <c r="K24135" s="5"/>
      <c r="L24135" s="8"/>
      <c r="N24135" s="5"/>
      <c r="O24135" s="10"/>
      <c r="P24135" s="8"/>
    </row>
    <row r="24136" spans="1:16" s="2" customFormat="1" x14ac:dyDescent="0.15">
      <c r="A24136" s="3"/>
      <c r="B24136" s="3"/>
      <c r="J24136" s="3"/>
      <c r="K24136" s="5"/>
      <c r="L24136" s="8"/>
      <c r="N24136" s="5"/>
      <c r="O24136" s="10"/>
      <c r="P24136" s="8"/>
    </row>
    <row r="24137" spans="1:16" s="2" customFormat="1" x14ac:dyDescent="0.15">
      <c r="A24137" s="3"/>
      <c r="B24137" s="3"/>
      <c r="J24137" s="3"/>
      <c r="K24137" s="5"/>
      <c r="L24137" s="8"/>
      <c r="N24137" s="5"/>
      <c r="O24137" s="10"/>
      <c r="P24137" s="8"/>
    </row>
    <row r="24138" spans="1:16" s="2" customFormat="1" x14ac:dyDescent="0.15">
      <c r="A24138" s="3"/>
      <c r="B24138" s="3"/>
      <c r="J24138" s="3"/>
      <c r="K24138" s="5"/>
      <c r="L24138" s="8"/>
      <c r="N24138" s="5"/>
      <c r="O24138" s="10"/>
      <c r="P24138" s="8"/>
    </row>
    <row r="24139" spans="1:16" s="2" customFormat="1" x14ac:dyDescent="0.15">
      <c r="A24139" s="3"/>
      <c r="B24139" s="3"/>
      <c r="J24139" s="3"/>
      <c r="K24139" s="5"/>
      <c r="L24139" s="8"/>
      <c r="N24139" s="5"/>
      <c r="O24139" s="10"/>
      <c r="P24139" s="8"/>
    </row>
    <row r="24140" spans="1:16" s="2" customFormat="1" x14ac:dyDescent="0.15">
      <c r="A24140" s="3"/>
      <c r="B24140" s="3"/>
      <c r="J24140" s="3"/>
      <c r="K24140" s="5"/>
      <c r="L24140" s="8"/>
      <c r="N24140" s="5"/>
      <c r="O24140" s="10"/>
      <c r="P24140" s="8"/>
    </row>
    <row r="24141" spans="1:16" s="2" customFormat="1" x14ac:dyDescent="0.15">
      <c r="A24141" s="3"/>
      <c r="B24141" s="3"/>
      <c r="J24141" s="3"/>
      <c r="K24141" s="5"/>
      <c r="L24141" s="8"/>
      <c r="N24141" s="5"/>
      <c r="O24141" s="10"/>
      <c r="P24141" s="8"/>
    </row>
    <row r="24142" spans="1:16" s="2" customFormat="1" x14ac:dyDescent="0.15">
      <c r="A24142" s="3"/>
      <c r="B24142" s="3"/>
      <c r="J24142" s="3"/>
      <c r="K24142" s="5"/>
      <c r="L24142" s="8"/>
      <c r="N24142" s="5"/>
      <c r="O24142" s="10"/>
      <c r="P24142" s="8"/>
    </row>
    <row r="24143" spans="1:16" s="2" customFormat="1" x14ac:dyDescent="0.15">
      <c r="A24143" s="3"/>
      <c r="B24143" s="3"/>
      <c r="J24143" s="3"/>
      <c r="K24143" s="5"/>
      <c r="L24143" s="8"/>
      <c r="N24143" s="5"/>
      <c r="O24143" s="10"/>
      <c r="P24143" s="8"/>
    </row>
    <row r="24144" spans="1:16" s="2" customFormat="1" x14ac:dyDescent="0.15">
      <c r="A24144" s="3"/>
      <c r="B24144" s="3"/>
      <c r="J24144" s="3"/>
      <c r="K24144" s="5"/>
      <c r="L24144" s="8"/>
      <c r="N24144" s="5"/>
      <c r="O24144" s="10"/>
      <c r="P24144" s="8"/>
    </row>
    <row r="24145" spans="1:16" s="2" customFormat="1" x14ac:dyDescent="0.15">
      <c r="A24145" s="3"/>
      <c r="B24145" s="3"/>
      <c r="J24145" s="3"/>
      <c r="K24145" s="5"/>
      <c r="L24145" s="8"/>
      <c r="N24145" s="5"/>
      <c r="O24145" s="10"/>
      <c r="P24145" s="8"/>
    </row>
    <row r="24146" spans="1:16" s="2" customFormat="1" x14ac:dyDescent="0.15">
      <c r="A24146" s="3"/>
      <c r="B24146" s="3"/>
      <c r="J24146" s="3"/>
      <c r="K24146" s="5"/>
      <c r="L24146" s="8"/>
      <c r="N24146" s="5"/>
      <c r="O24146" s="10"/>
      <c r="P24146" s="8"/>
    </row>
    <row r="24147" spans="1:16" s="2" customFormat="1" x14ac:dyDescent="0.15">
      <c r="A24147" s="3"/>
      <c r="B24147" s="3"/>
      <c r="J24147" s="3"/>
      <c r="K24147" s="5"/>
      <c r="L24147" s="8"/>
      <c r="N24147" s="5"/>
      <c r="O24147" s="10"/>
      <c r="P24147" s="8"/>
    </row>
    <row r="24148" spans="1:16" s="2" customFormat="1" x14ac:dyDescent="0.15">
      <c r="A24148" s="3"/>
      <c r="B24148" s="3"/>
      <c r="J24148" s="3"/>
      <c r="K24148" s="5"/>
      <c r="L24148" s="8"/>
      <c r="N24148" s="5"/>
      <c r="O24148" s="10"/>
      <c r="P24148" s="8"/>
    </row>
    <row r="24149" spans="1:16" s="2" customFormat="1" x14ac:dyDescent="0.15">
      <c r="A24149" s="3"/>
      <c r="B24149" s="3"/>
      <c r="J24149" s="3"/>
      <c r="K24149" s="5"/>
      <c r="L24149" s="8"/>
      <c r="N24149" s="5"/>
      <c r="O24149" s="10"/>
      <c r="P24149" s="8"/>
    </row>
    <row r="24150" spans="1:16" s="2" customFormat="1" x14ac:dyDescent="0.15">
      <c r="A24150" s="3"/>
      <c r="B24150" s="3"/>
      <c r="J24150" s="3"/>
      <c r="K24150" s="5"/>
      <c r="L24150" s="8"/>
      <c r="N24150" s="5"/>
      <c r="O24150" s="10"/>
      <c r="P24150" s="8"/>
    </row>
    <row r="24151" spans="1:16" s="2" customFormat="1" x14ac:dyDescent="0.15">
      <c r="A24151" s="3"/>
      <c r="B24151" s="3"/>
      <c r="J24151" s="3"/>
      <c r="K24151" s="5"/>
      <c r="L24151" s="8"/>
      <c r="N24151" s="5"/>
      <c r="O24151" s="10"/>
      <c r="P24151" s="8"/>
    </row>
    <row r="24152" spans="1:16" s="2" customFormat="1" x14ac:dyDescent="0.15">
      <c r="A24152" s="3"/>
      <c r="B24152" s="3"/>
      <c r="J24152" s="3"/>
      <c r="K24152" s="5"/>
      <c r="L24152" s="8"/>
      <c r="N24152" s="5"/>
      <c r="O24152" s="10"/>
      <c r="P24152" s="8"/>
    </row>
    <row r="24153" spans="1:16" s="2" customFormat="1" x14ac:dyDescent="0.15">
      <c r="A24153" s="3"/>
      <c r="B24153" s="3"/>
      <c r="J24153" s="3"/>
      <c r="K24153" s="5"/>
      <c r="L24153" s="8"/>
      <c r="N24153" s="5"/>
      <c r="O24153" s="10"/>
      <c r="P24153" s="8"/>
    </row>
    <row r="24154" spans="1:16" s="2" customFormat="1" x14ac:dyDescent="0.15">
      <c r="A24154" s="3"/>
      <c r="B24154" s="3"/>
      <c r="J24154" s="3"/>
      <c r="K24154" s="5"/>
      <c r="L24154" s="8"/>
      <c r="N24154" s="5"/>
      <c r="O24154" s="10"/>
      <c r="P24154" s="8"/>
    </row>
    <row r="24155" spans="1:16" s="2" customFormat="1" x14ac:dyDescent="0.15">
      <c r="A24155" s="3"/>
      <c r="B24155" s="3"/>
      <c r="J24155" s="3"/>
      <c r="K24155" s="5"/>
      <c r="L24155" s="8"/>
      <c r="N24155" s="5"/>
      <c r="O24155" s="10"/>
      <c r="P24155" s="8"/>
    </row>
    <row r="24156" spans="1:16" s="2" customFormat="1" x14ac:dyDescent="0.15">
      <c r="A24156" s="3"/>
      <c r="B24156" s="3"/>
      <c r="J24156" s="3"/>
      <c r="K24156" s="5"/>
      <c r="L24156" s="8"/>
      <c r="N24156" s="5"/>
      <c r="O24156" s="10"/>
      <c r="P24156" s="8"/>
    </row>
    <row r="24157" spans="1:16" s="2" customFormat="1" x14ac:dyDescent="0.15">
      <c r="A24157" s="3"/>
      <c r="B24157" s="3"/>
      <c r="J24157" s="3"/>
      <c r="K24157" s="5"/>
      <c r="L24157" s="8"/>
      <c r="N24157" s="5"/>
      <c r="O24157" s="10"/>
      <c r="P24157" s="8"/>
    </row>
    <row r="24158" spans="1:16" s="2" customFormat="1" x14ac:dyDescent="0.15">
      <c r="A24158" s="3"/>
      <c r="B24158" s="3"/>
      <c r="J24158" s="3"/>
      <c r="K24158" s="5"/>
      <c r="L24158" s="8"/>
      <c r="N24158" s="5"/>
      <c r="O24158" s="10"/>
      <c r="P24158" s="8"/>
    </row>
    <row r="24159" spans="1:16" s="2" customFormat="1" x14ac:dyDescent="0.15">
      <c r="A24159" s="3"/>
      <c r="B24159" s="3"/>
      <c r="J24159" s="3"/>
      <c r="K24159" s="5"/>
      <c r="L24159" s="8"/>
      <c r="N24159" s="5"/>
      <c r="O24159" s="10"/>
      <c r="P24159" s="8"/>
    </row>
    <row r="24160" spans="1:16" s="2" customFormat="1" x14ac:dyDescent="0.15">
      <c r="A24160" s="3"/>
      <c r="B24160" s="3"/>
      <c r="J24160" s="3"/>
      <c r="K24160" s="5"/>
      <c r="L24160" s="8"/>
      <c r="N24160" s="5"/>
      <c r="O24160" s="10"/>
      <c r="P24160" s="8"/>
    </row>
    <row r="24161" spans="1:16" s="2" customFormat="1" x14ac:dyDescent="0.15">
      <c r="A24161" s="3"/>
      <c r="B24161" s="3"/>
      <c r="J24161" s="3"/>
      <c r="K24161" s="5"/>
      <c r="L24161" s="8"/>
      <c r="N24161" s="5"/>
      <c r="O24161" s="10"/>
      <c r="P24161" s="8"/>
    </row>
    <row r="24162" spans="1:16" s="2" customFormat="1" x14ac:dyDescent="0.15">
      <c r="A24162" s="3"/>
      <c r="B24162" s="3"/>
      <c r="J24162" s="3"/>
      <c r="K24162" s="5"/>
      <c r="L24162" s="8"/>
      <c r="N24162" s="5"/>
      <c r="O24162" s="10"/>
      <c r="P24162" s="8"/>
    </row>
    <row r="24163" spans="1:16" s="2" customFormat="1" x14ac:dyDescent="0.15">
      <c r="A24163" s="3"/>
      <c r="B24163" s="3"/>
      <c r="J24163" s="3"/>
      <c r="K24163" s="5"/>
      <c r="L24163" s="8"/>
      <c r="N24163" s="5"/>
      <c r="O24163" s="10"/>
      <c r="P24163" s="8"/>
    </row>
    <row r="24164" spans="1:16" s="2" customFormat="1" x14ac:dyDescent="0.15">
      <c r="A24164" s="3"/>
      <c r="B24164" s="3"/>
      <c r="J24164" s="3"/>
      <c r="K24164" s="5"/>
      <c r="L24164" s="8"/>
      <c r="N24164" s="5"/>
      <c r="O24164" s="10"/>
      <c r="P24164" s="8"/>
    </row>
    <row r="24165" spans="1:16" s="2" customFormat="1" x14ac:dyDescent="0.15">
      <c r="A24165" s="3"/>
      <c r="B24165" s="3"/>
      <c r="J24165" s="3"/>
      <c r="K24165" s="5"/>
      <c r="L24165" s="8"/>
      <c r="N24165" s="5"/>
      <c r="O24165" s="10"/>
      <c r="P24165" s="8"/>
    </row>
    <row r="24166" spans="1:16" s="2" customFormat="1" x14ac:dyDescent="0.15">
      <c r="A24166" s="3"/>
      <c r="B24166" s="3"/>
      <c r="J24166" s="3"/>
      <c r="K24166" s="5"/>
      <c r="L24166" s="8"/>
      <c r="N24166" s="5"/>
      <c r="O24166" s="10"/>
      <c r="P24166" s="8"/>
    </row>
    <row r="24167" spans="1:16" s="2" customFormat="1" x14ac:dyDescent="0.15">
      <c r="A24167" s="3"/>
      <c r="B24167" s="3"/>
      <c r="J24167" s="3"/>
      <c r="K24167" s="5"/>
      <c r="L24167" s="8"/>
      <c r="N24167" s="5"/>
      <c r="O24167" s="10"/>
      <c r="P24167" s="8"/>
    </row>
    <row r="24168" spans="1:16" s="2" customFormat="1" x14ac:dyDescent="0.15">
      <c r="A24168" s="3"/>
      <c r="B24168" s="3"/>
      <c r="J24168" s="3"/>
      <c r="K24168" s="5"/>
      <c r="L24168" s="8"/>
      <c r="N24168" s="5"/>
      <c r="O24168" s="10"/>
      <c r="P24168" s="8"/>
    </row>
    <row r="24169" spans="1:16" s="2" customFormat="1" x14ac:dyDescent="0.15">
      <c r="A24169" s="3"/>
      <c r="B24169" s="3"/>
      <c r="J24169" s="3"/>
      <c r="K24169" s="5"/>
      <c r="L24169" s="8"/>
      <c r="N24169" s="5"/>
      <c r="O24169" s="10"/>
      <c r="P24169" s="8"/>
    </row>
    <row r="24170" spans="1:16" s="2" customFormat="1" x14ac:dyDescent="0.15">
      <c r="A24170" s="3"/>
      <c r="B24170" s="3"/>
      <c r="J24170" s="3"/>
      <c r="K24170" s="5"/>
      <c r="L24170" s="8"/>
      <c r="N24170" s="5"/>
      <c r="O24170" s="10"/>
      <c r="P24170" s="8"/>
    </row>
    <row r="24171" spans="1:16" s="2" customFormat="1" x14ac:dyDescent="0.15">
      <c r="A24171" s="3"/>
      <c r="B24171" s="3"/>
      <c r="J24171" s="3"/>
      <c r="K24171" s="5"/>
      <c r="L24171" s="8"/>
      <c r="N24171" s="5"/>
      <c r="O24171" s="10"/>
      <c r="P24171" s="8"/>
    </row>
    <row r="24172" spans="1:16" s="2" customFormat="1" x14ac:dyDescent="0.15">
      <c r="A24172" s="3"/>
      <c r="B24172" s="3"/>
      <c r="J24172" s="3"/>
      <c r="K24172" s="5"/>
      <c r="L24172" s="8"/>
      <c r="N24172" s="5"/>
      <c r="O24172" s="10"/>
      <c r="P24172" s="8"/>
    </row>
    <row r="24173" spans="1:16" s="2" customFormat="1" x14ac:dyDescent="0.15">
      <c r="A24173" s="3"/>
      <c r="B24173" s="3"/>
      <c r="J24173" s="3"/>
      <c r="K24173" s="5"/>
      <c r="L24173" s="8"/>
      <c r="N24173" s="5"/>
      <c r="O24173" s="10"/>
      <c r="P24173" s="8"/>
    </row>
    <row r="24174" spans="1:16" s="2" customFormat="1" x14ac:dyDescent="0.15">
      <c r="A24174" s="3"/>
      <c r="B24174" s="3"/>
      <c r="J24174" s="3"/>
      <c r="K24174" s="5"/>
      <c r="L24174" s="8"/>
      <c r="N24174" s="5"/>
      <c r="O24174" s="10"/>
      <c r="P24174" s="8"/>
    </row>
    <row r="24175" spans="1:16" s="2" customFormat="1" x14ac:dyDescent="0.15">
      <c r="A24175" s="3"/>
      <c r="B24175" s="3"/>
      <c r="J24175" s="3"/>
      <c r="K24175" s="5"/>
      <c r="L24175" s="8"/>
      <c r="N24175" s="5"/>
      <c r="O24175" s="10"/>
      <c r="P24175" s="8"/>
    </row>
    <row r="24176" spans="1:16" s="2" customFormat="1" x14ac:dyDescent="0.15">
      <c r="A24176" s="3"/>
      <c r="B24176" s="3"/>
      <c r="J24176" s="3"/>
      <c r="K24176" s="5"/>
      <c r="L24176" s="8"/>
      <c r="N24176" s="5"/>
      <c r="O24176" s="10"/>
      <c r="P24176" s="8"/>
    </row>
    <row r="24177" spans="1:16" s="2" customFormat="1" x14ac:dyDescent="0.15">
      <c r="A24177" s="3"/>
      <c r="B24177" s="3"/>
      <c r="J24177" s="3"/>
      <c r="K24177" s="5"/>
      <c r="L24177" s="8"/>
      <c r="N24177" s="5"/>
      <c r="O24177" s="10"/>
      <c r="P24177" s="8"/>
    </row>
    <row r="24178" spans="1:16" s="2" customFormat="1" x14ac:dyDescent="0.15">
      <c r="A24178" s="3"/>
      <c r="B24178" s="3"/>
      <c r="J24178" s="3"/>
      <c r="K24178" s="5"/>
      <c r="L24178" s="8"/>
      <c r="N24178" s="5"/>
      <c r="O24178" s="10"/>
      <c r="P24178" s="8"/>
    </row>
    <row r="24179" spans="1:16" s="2" customFormat="1" x14ac:dyDescent="0.15">
      <c r="A24179" s="3"/>
      <c r="B24179" s="3"/>
      <c r="J24179" s="3"/>
      <c r="K24179" s="5"/>
      <c r="L24179" s="8"/>
      <c r="N24179" s="5"/>
      <c r="O24179" s="10"/>
      <c r="P24179" s="8"/>
    </row>
    <row r="24180" spans="1:16" s="2" customFormat="1" x14ac:dyDescent="0.15">
      <c r="A24180" s="3"/>
      <c r="B24180" s="3"/>
      <c r="J24180" s="3"/>
      <c r="K24180" s="5"/>
      <c r="L24180" s="8"/>
      <c r="N24180" s="5"/>
      <c r="O24180" s="10"/>
      <c r="P24180" s="8"/>
    </row>
    <row r="24181" spans="1:16" s="2" customFormat="1" x14ac:dyDescent="0.15">
      <c r="A24181" s="3"/>
      <c r="B24181" s="3"/>
      <c r="J24181" s="3"/>
      <c r="K24181" s="5"/>
      <c r="L24181" s="8"/>
      <c r="N24181" s="5"/>
      <c r="O24181" s="10"/>
      <c r="P24181" s="8"/>
    </row>
    <row r="24182" spans="1:16" s="2" customFormat="1" x14ac:dyDescent="0.15">
      <c r="A24182" s="3"/>
      <c r="B24182" s="3"/>
      <c r="J24182" s="3"/>
      <c r="K24182" s="5"/>
      <c r="L24182" s="8"/>
      <c r="N24182" s="5"/>
      <c r="O24182" s="10"/>
      <c r="P24182" s="8"/>
    </row>
    <row r="24183" spans="1:16" s="2" customFormat="1" x14ac:dyDescent="0.15">
      <c r="A24183" s="3"/>
      <c r="B24183" s="3"/>
      <c r="J24183" s="3"/>
      <c r="K24183" s="5"/>
      <c r="L24183" s="8"/>
      <c r="N24183" s="5"/>
      <c r="O24183" s="10"/>
      <c r="P24183" s="8"/>
    </row>
    <row r="24184" spans="1:16" s="2" customFormat="1" x14ac:dyDescent="0.15">
      <c r="A24184" s="3"/>
      <c r="B24184" s="3"/>
      <c r="J24184" s="3"/>
      <c r="K24184" s="5"/>
      <c r="L24184" s="8"/>
      <c r="N24184" s="5"/>
      <c r="O24184" s="10"/>
      <c r="P24184" s="8"/>
    </row>
    <row r="24185" spans="1:16" s="2" customFormat="1" x14ac:dyDescent="0.15">
      <c r="A24185" s="3"/>
      <c r="B24185" s="3"/>
      <c r="J24185" s="3"/>
      <c r="K24185" s="5"/>
      <c r="L24185" s="8"/>
      <c r="N24185" s="5"/>
      <c r="O24185" s="10"/>
      <c r="P24185" s="8"/>
    </row>
    <row r="24186" spans="1:16" s="2" customFormat="1" x14ac:dyDescent="0.15">
      <c r="A24186" s="3"/>
      <c r="B24186" s="3"/>
      <c r="J24186" s="3"/>
      <c r="K24186" s="5"/>
      <c r="L24186" s="8"/>
      <c r="N24186" s="5"/>
      <c r="O24186" s="10"/>
      <c r="P24186" s="8"/>
    </row>
    <row r="24187" spans="1:16" s="2" customFormat="1" x14ac:dyDescent="0.15">
      <c r="A24187" s="3"/>
      <c r="B24187" s="3"/>
      <c r="J24187" s="3"/>
      <c r="K24187" s="5"/>
      <c r="L24187" s="8"/>
      <c r="N24187" s="5"/>
      <c r="O24187" s="10"/>
      <c r="P24187" s="8"/>
    </row>
    <row r="24188" spans="1:16" s="2" customFormat="1" x14ac:dyDescent="0.15">
      <c r="A24188" s="3"/>
      <c r="B24188" s="3"/>
      <c r="J24188" s="3"/>
      <c r="K24188" s="5"/>
      <c r="L24188" s="8"/>
      <c r="N24188" s="5"/>
      <c r="O24188" s="10"/>
      <c r="P24188" s="8"/>
    </row>
    <row r="24189" spans="1:16" s="2" customFormat="1" x14ac:dyDescent="0.15">
      <c r="A24189" s="3"/>
      <c r="B24189" s="3"/>
      <c r="J24189" s="3"/>
      <c r="K24189" s="5"/>
      <c r="L24189" s="8"/>
      <c r="N24189" s="5"/>
      <c r="O24189" s="10"/>
      <c r="P24189" s="8"/>
    </row>
    <row r="24190" spans="1:16" s="2" customFormat="1" x14ac:dyDescent="0.15">
      <c r="A24190" s="3"/>
      <c r="B24190" s="3"/>
      <c r="J24190" s="3"/>
      <c r="K24190" s="5"/>
      <c r="L24190" s="8"/>
      <c r="N24190" s="5"/>
      <c r="O24190" s="10"/>
      <c r="P24190" s="8"/>
    </row>
    <row r="24191" spans="1:16" s="2" customFormat="1" x14ac:dyDescent="0.15">
      <c r="A24191" s="3"/>
      <c r="B24191" s="3"/>
      <c r="J24191" s="3"/>
      <c r="K24191" s="5"/>
      <c r="L24191" s="8"/>
      <c r="N24191" s="5"/>
      <c r="O24191" s="10"/>
      <c r="P24191" s="8"/>
    </row>
    <row r="24192" spans="1:16" s="2" customFormat="1" x14ac:dyDescent="0.15">
      <c r="A24192" s="3"/>
      <c r="B24192" s="3"/>
      <c r="J24192" s="3"/>
      <c r="K24192" s="5"/>
      <c r="L24192" s="8"/>
      <c r="N24192" s="5"/>
      <c r="O24192" s="10"/>
      <c r="P24192" s="8"/>
    </row>
    <row r="24193" spans="1:16" s="2" customFormat="1" x14ac:dyDescent="0.15">
      <c r="A24193" s="3"/>
      <c r="B24193" s="3"/>
      <c r="J24193" s="3"/>
      <c r="K24193" s="5"/>
      <c r="L24193" s="8"/>
      <c r="N24193" s="5"/>
      <c r="O24193" s="10"/>
      <c r="P24193" s="8"/>
    </row>
    <row r="24194" spans="1:16" s="2" customFormat="1" x14ac:dyDescent="0.15">
      <c r="A24194" s="3"/>
      <c r="B24194" s="3"/>
      <c r="J24194" s="3"/>
      <c r="K24194" s="5"/>
      <c r="L24194" s="8"/>
      <c r="N24194" s="5"/>
      <c r="O24194" s="10"/>
      <c r="P24194" s="8"/>
    </row>
    <row r="24195" spans="1:16" s="2" customFormat="1" x14ac:dyDescent="0.15">
      <c r="A24195" s="3"/>
      <c r="B24195" s="3"/>
      <c r="J24195" s="3"/>
      <c r="K24195" s="5"/>
      <c r="L24195" s="8"/>
      <c r="N24195" s="5"/>
      <c r="O24195" s="10"/>
      <c r="P24195" s="8"/>
    </row>
    <row r="24196" spans="1:16" s="2" customFormat="1" x14ac:dyDescent="0.15">
      <c r="A24196" s="3"/>
      <c r="B24196" s="3"/>
      <c r="J24196" s="3"/>
      <c r="K24196" s="5"/>
      <c r="L24196" s="8"/>
      <c r="N24196" s="5"/>
      <c r="O24196" s="10"/>
      <c r="P24196" s="8"/>
    </row>
    <row r="24197" spans="1:16" s="2" customFormat="1" x14ac:dyDescent="0.15">
      <c r="A24197" s="3"/>
      <c r="B24197" s="3"/>
      <c r="J24197" s="3"/>
      <c r="K24197" s="5"/>
      <c r="L24197" s="8"/>
      <c r="N24197" s="5"/>
      <c r="O24197" s="10"/>
      <c r="P24197" s="8"/>
    </row>
    <row r="24198" spans="1:16" s="2" customFormat="1" x14ac:dyDescent="0.15">
      <c r="A24198" s="3"/>
      <c r="B24198" s="3"/>
      <c r="J24198" s="3"/>
      <c r="K24198" s="5"/>
      <c r="L24198" s="8"/>
      <c r="N24198" s="5"/>
      <c r="O24198" s="10"/>
      <c r="P24198" s="8"/>
    </row>
    <row r="24199" spans="1:16" s="2" customFormat="1" x14ac:dyDescent="0.15">
      <c r="A24199" s="3"/>
      <c r="B24199" s="3"/>
      <c r="J24199" s="3"/>
      <c r="K24199" s="5"/>
      <c r="L24199" s="8"/>
      <c r="N24199" s="5"/>
      <c r="O24199" s="10"/>
      <c r="P24199" s="8"/>
    </row>
    <row r="24200" spans="1:16" s="2" customFormat="1" x14ac:dyDescent="0.15">
      <c r="A24200" s="3"/>
      <c r="B24200" s="3"/>
      <c r="J24200" s="3"/>
      <c r="K24200" s="5"/>
      <c r="L24200" s="8"/>
      <c r="N24200" s="5"/>
      <c r="O24200" s="10"/>
      <c r="P24200" s="8"/>
    </row>
    <row r="24201" spans="1:16" s="2" customFormat="1" x14ac:dyDescent="0.15">
      <c r="A24201" s="3"/>
      <c r="B24201" s="3"/>
      <c r="J24201" s="3"/>
      <c r="K24201" s="5"/>
      <c r="L24201" s="8"/>
      <c r="N24201" s="5"/>
      <c r="O24201" s="10"/>
      <c r="P24201" s="8"/>
    </row>
    <row r="24202" spans="1:16" s="2" customFormat="1" x14ac:dyDescent="0.15">
      <c r="A24202" s="3"/>
      <c r="B24202" s="3"/>
      <c r="J24202" s="3"/>
      <c r="K24202" s="5"/>
      <c r="L24202" s="8"/>
      <c r="N24202" s="5"/>
      <c r="O24202" s="10"/>
      <c r="P24202" s="8"/>
    </row>
    <row r="24203" spans="1:16" s="2" customFormat="1" x14ac:dyDescent="0.15">
      <c r="A24203" s="3"/>
      <c r="B24203" s="3"/>
      <c r="J24203" s="3"/>
      <c r="K24203" s="5"/>
      <c r="L24203" s="8"/>
      <c r="N24203" s="5"/>
      <c r="O24203" s="10"/>
      <c r="P24203" s="8"/>
    </row>
    <row r="24204" spans="1:16" s="2" customFormat="1" x14ac:dyDescent="0.15">
      <c r="A24204" s="3"/>
      <c r="B24204" s="3"/>
      <c r="J24204" s="3"/>
      <c r="K24204" s="5"/>
      <c r="L24204" s="8"/>
      <c r="N24204" s="5"/>
      <c r="O24204" s="10"/>
      <c r="P24204" s="8"/>
    </row>
    <row r="24205" spans="1:16" s="2" customFormat="1" x14ac:dyDescent="0.15">
      <c r="A24205" s="3"/>
      <c r="B24205" s="3"/>
      <c r="J24205" s="3"/>
      <c r="K24205" s="5"/>
      <c r="L24205" s="8"/>
      <c r="N24205" s="5"/>
      <c r="O24205" s="10"/>
      <c r="P24205" s="8"/>
    </row>
    <row r="24206" spans="1:16" s="2" customFormat="1" x14ac:dyDescent="0.15">
      <c r="A24206" s="3"/>
      <c r="B24206" s="3"/>
      <c r="J24206" s="3"/>
      <c r="K24206" s="5"/>
      <c r="L24206" s="8"/>
      <c r="N24206" s="5"/>
      <c r="O24206" s="10"/>
      <c r="P24206" s="8"/>
    </row>
    <row r="24207" spans="1:16" s="2" customFormat="1" x14ac:dyDescent="0.15">
      <c r="A24207" s="3"/>
      <c r="B24207" s="3"/>
      <c r="J24207" s="3"/>
      <c r="K24207" s="5"/>
      <c r="L24207" s="8"/>
      <c r="N24207" s="5"/>
      <c r="O24207" s="10"/>
      <c r="P24207" s="8"/>
    </row>
    <row r="24208" spans="1:16" s="2" customFormat="1" x14ac:dyDescent="0.15">
      <c r="A24208" s="3"/>
      <c r="B24208" s="3"/>
      <c r="J24208" s="3"/>
      <c r="K24208" s="5"/>
      <c r="L24208" s="8"/>
      <c r="N24208" s="5"/>
      <c r="O24208" s="10"/>
      <c r="P24208" s="8"/>
    </row>
    <row r="24209" spans="1:16" s="2" customFormat="1" x14ac:dyDescent="0.15">
      <c r="A24209" s="3"/>
      <c r="B24209" s="3"/>
      <c r="J24209" s="3"/>
      <c r="K24209" s="5"/>
      <c r="L24209" s="8"/>
      <c r="N24209" s="5"/>
      <c r="O24209" s="10"/>
      <c r="P24209" s="8"/>
    </row>
    <row r="24210" spans="1:16" s="2" customFormat="1" x14ac:dyDescent="0.15">
      <c r="A24210" s="3"/>
      <c r="B24210" s="3"/>
      <c r="J24210" s="3"/>
      <c r="K24210" s="5"/>
      <c r="L24210" s="8"/>
      <c r="N24210" s="5"/>
      <c r="O24210" s="10"/>
      <c r="P24210" s="8"/>
    </row>
    <row r="24211" spans="1:16" s="2" customFormat="1" x14ac:dyDescent="0.15">
      <c r="A24211" s="3"/>
      <c r="B24211" s="3"/>
      <c r="J24211" s="3"/>
      <c r="K24211" s="5"/>
      <c r="L24211" s="8"/>
      <c r="N24211" s="5"/>
      <c r="O24211" s="10"/>
      <c r="P24211" s="8"/>
    </row>
    <row r="24212" spans="1:16" s="2" customFormat="1" x14ac:dyDescent="0.15">
      <c r="A24212" s="3"/>
      <c r="B24212" s="3"/>
      <c r="J24212" s="3"/>
      <c r="K24212" s="5"/>
      <c r="L24212" s="8"/>
      <c r="N24212" s="5"/>
      <c r="O24212" s="10"/>
      <c r="P24212" s="8"/>
    </row>
    <row r="24213" spans="1:16" s="2" customFormat="1" x14ac:dyDescent="0.15">
      <c r="A24213" s="3"/>
      <c r="B24213" s="3"/>
      <c r="J24213" s="3"/>
      <c r="K24213" s="5"/>
      <c r="L24213" s="8"/>
      <c r="N24213" s="5"/>
      <c r="O24213" s="10"/>
      <c r="P24213" s="8"/>
    </row>
    <row r="24214" spans="1:16" s="2" customFormat="1" x14ac:dyDescent="0.15">
      <c r="A24214" s="3"/>
      <c r="B24214" s="3"/>
      <c r="J24214" s="3"/>
      <c r="K24214" s="5"/>
      <c r="L24214" s="8"/>
      <c r="N24214" s="5"/>
      <c r="O24214" s="10"/>
      <c r="P24214" s="8"/>
    </row>
    <row r="24215" spans="1:16" s="2" customFormat="1" x14ac:dyDescent="0.15">
      <c r="A24215" s="3"/>
      <c r="B24215" s="3"/>
      <c r="J24215" s="3"/>
      <c r="K24215" s="5"/>
      <c r="L24215" s="8"/>
      <c r="N24215" s="5"/>
      <c r="O24215" s="10"/>
      <c r="P24215" s="8"/>
    </row>
    <row r="24216" spans="1:16" s="2" customFormat="1" x14ac:dyDescent="0.15">
      <c r="A24216" s="3"/>
      <c r="B24216" s="3"/>
      <c r="J24216" s="3"/>
      <c r="K24216" s="5"/>
      <c r="L24216" s="8"/>
      <c r="N24216" s="5"/>
      <c r="O24216" s="10"/>
      <c r="P24216" s="8"/>
    </row>
    <row r="24217" spans="1:16" s="2" customFormat="1" x14ac:dyDescent="0.15">
      <c r="A24217" s="3"/>
      <c r="B24217" s="3"/>
      <c r="J24217" s="3"/>
      <c r="K24217" s="5"/>
      <c r="L24217" s="8"/>
      <c r="N24217" s="5"/>
      <c r="O24217" s="10"/>
      <c r="P24217" s="8"/>
    </row>
    <row r="24218" spans="1:16" s="2" customFormat="1" x14ac:dyDescent="0.15">
      <c r="A24218" s="3"/>
      <c r="B24218" s="3"/>
      <c r="J24218" s="3"/>
      <c r="K24218" s="5"/>
      <c r="L24218" s="8"/>
      <c r="N24218" s="5"/>
      <c r="O24218" s="10"/>
      <c r="P24218" s="8"/>
    </row>
    <row r="24219" spans="1:16" s="2" customFormat="1" x14ac:dyDescent="0.15">
      <c r="A24219" s="3"/>
      <c r="B24219" s="3"/>
      <c r="J24219" s="3"/>
      <c r="K24219" s="5"/>
      <c r="L24219" s="8"/>
      <c r="N24219" s="5"/>
      <c r="O24219" s="10"/>
      <c r="P24219" s="8"/>
    </row>
    <row r="24220" spans="1:16" s="2" customFormat="1" x14ac:dyDescent="0.15">
      <c r="A24220" s="3"/>
      <c r="B24220" s="3"/>
      <c r="J24220" s="3"/>
      <c r="K24220" s="5"/>
      <c r="L24220" s="8"/>
      <c r="N24220" s="5"/>
      <c r="O24220" s="10"/>
      <c r="P24220" s="8"/>
    </row>
    <row r="24221" spans="1:16" s="2" customFormat="1" x14ac:dyDescent="0.15">
      <c r="A24221" s="3"/>
      <c r="B24221" s="3"/>
      <c r="J24221" s="3"/>
      <c r="K24221" s="5"/>
      <c r="L24221" s="8"/>
      <c r="N24221" s="5"/>
      <c r="O24221" s="10"/>
      <c r="P24221" s="8"/>
    </row>
    <row r="24222" spans="1:16" s="2" customFormat="1" x14ac:dyDescent="0.15">
      <c r="A24222" s="3"/>
      <c r="B24222" s="3"/>
      <c r="J24222" s="3"/>
      <c r="K24222" s="5"/>
      <c r="L24222" s="8"/>
      <c r="N24222" s="5"/>
      <c r="O24222" s="10"/>
      <c r="P24222" s="8"/>
    </row>
    <row r="24223" spans="1:16" s="2" customFormat="1" x14ac:dyDescent="0.15">
      <c r="A24223" s="3"/>
      <c r="B24223" s="3"/>
      <c r="J24223" s="3"/>
      <c r="K24223" s="5"/>
      <c r="L24223" s="8"/>
      <c r="N24223" s="5"/>
      <c r="O24223" s="10"/>
      <c r="P24223" s="8"/>
    </row>
    <row r="24224" spans="1:16" s="2" customFormat="1" x14ac:dyDescent="0.15">
      <c r="A24224" s="3"/>
      <c r="B24224" s="3"/>
      <c r="J24224" s="3"/>
      <c r="K24224" s="5"/>
      <c r="L24224" s="8"/>
      <c r="N24224" s="5"/>
      <c r="O24224" s="10"/>
      <c r="P24224" s="8"/>
    </row>
    <row r="24225" spans="1:16" s="2" customFormat="1" x14ac:dyDescent="0.15">
      <c r="A24225" s="3"/>
      <c r="B24225" s="3"/>
      <c r="J24225" s="3"/>
      <c r="K24225" s="5"/>
      <c r="L24225" s="8"/>
      <c r="N24225" s="5"/>
      <c r="O24225" s="10"/>
      <c r="P24225" s="8"/>
    </row>
    <row r="24226" spans="1:16" s="2" customFormat="1" x14ac:dyDescent="0.15">
      <c r="A24226" s="3"/>
      <c r="B24226" s="3"/>
      <c r="J24226" s="3"/>
      <c r="K24226" s="5"/>
      <c r="L24226" s="8"/>
      <c r="N24226" s="5"/>
      <c r="O24226" s="10"/>
      <c r="P24226" s="8"/>
    </row>
    <row r="24227" spans="1:16" s="2" customFormat="1" x14ac:dyDescent="0.15">
      <c r="A24227" s="3"/>
      <c r="B24227" s="3"/>
      <c r="J24227" s="3"/>
      <c r="K24227" s="5"/>
      <c r="L24227" s="8"/>
      <c r="N24227" s="5"/>
      <c r="O24227" s="10"/>
      <c r="P24227" s="8"/>
    </row>
    <row r="24228" spans="1:16" s="2" customFormat="1" x14ac:dyDescent="0.15">
      <c r="A24228" s="3"/>
      <c r="B24228" s="3"/>
      <c r="J24228" s="3"/>
      <c r="K24228" s="5"/>
      <c r="L24228" s="8"/>
      <c r="N24228" s="5"/>
      <c r="O24228" s="10"/>
      <c r="P24228" s="8"/>
    </row>
    <row r="24229" spans="1:16" s="2" customFormat="1" x14ac:dyDescent="0.15">
      <c r="A24229" s="3"/>
      <c r="B24229" s="3"/>
      <c r="J24229" s="3"/>
      <c r="K24229" s="5"/>
      <c r="L24229" s="8"/>
      <c r="N24229" s="5"/>
      <c r="O24229" s="10"/>
      <c r="P24229" s="8"/>
    </row>
    <row r="24230" spans="1:16" s="2" customFormat="1" x14ac:dyDescent="0.15">
      <c r="A24230" s="3"/>
      <c r="B24230" s="3"/>
      <c r="J24230" s="3"/>
      <c r="K24230" s="5"/>
      <c r="L24230" s="8"/>
      <c r="N24230" s="5"/>
      <c r="O24230" s="10"/>
      <c r="P24230" s="8"/>
    </row>
    <row r="24231" spans="1:16" s="2" customFormat="1" x14ac:dyDescent="0.15">
      <c r="A24231" s="3"/>
      <c r="B24231" s="3"/>
      <c r="J24231" s="3"/>
      <c r="K24231" s="5"/>
      <c r="L24231" s="8"/>
      <c r="N24231" s="5"/>
      <c r="O24231" s="10"/>
      <c r="P24231" s="8"/>
    </row>
    <row r="24232" spans="1:16" s="2" customFormat="1" x14ac:dyDescent="0.15">
      <c r="A24232" s="3"/>
      <c r="B24232" s="3"/>
      <c r="J24232" s="3"/>
      <c r="K24232" s="5"/>
      <c r="L24232" s="8"/>
      <c r="N24232" s="5"/>
      <c r="O24232" s="10"/>
      <c r="P24232" s="8"/>
    </row>
    <row r="24233" spans="1:16" s="2" customFormat="1" x14ac:dyDescent="0.15">
      <c r="A24233" s="3"/>
      <c r="B24233" s="3"/>
      <c r="J24233" s="3"/>
      <c r="K24233" s="5"/>
      <c r="L24233" s="8"/>
      <c r="N24233" s="5"/>
      <c r="O24233" s="10"/>
      <c r="P24233" s="8"/>
    </row>
    <row r="24234" spans="1:16" s="2" customFormat="1" x14ac:dyDescent="0.15">
      <c r="A24234" s="3"/>
      <c r="B24234" s="3"/>
      <c r="J24234" s="3"/>
      <c r="K24234" s="5"/>
      <c r="L24234" s="8"/>
      <c r="N24234" s="5"/>
      <c r="O24234" s="10"/>
      <c r="P24234" s="8"/>
    </row>
    <row r="24235" spans="1:16" s="2" customFormat="1" x14ac:dyDescent="0.15">
      <c r="A24235" s="3"/>
      <c r="B24235" s="3"/>
      <c r="J24235" s="3"/>
      <c r="K24235" s="5"/>
      <c r="L24235" s="8"/>
      <c r="N24235" s="5"/>
      <c r="O24235" s="10"/>
      <c r="P24235" s="8"/>
    </row>
    <row r="24236" spans="1:16" s="2" customFormat="1" x14ac:dyDescent="0.15">
      <c r="A24236" s="3"/>
      <c r="B24236" s="3"/>
      <c r="J24236" s="3"/>
      <c r="K24236" s="5"/>
      <c r="L24236" s="8"/>
      <c r="N24236" s="5"/>
      <c r="O24236" s="10"/>
      <c r="P24236" s="8"/>
    </row>
    <row r="24237" spans="1:16" s="2" customFormat="1" x14ac:dyDescent="0.15">
      <c r="A24237" s="3"/>
      <c r="B24237" s="3"/>
      <c r="J24237" s="3"/>
      <c r="K24237" s="5"/>
      <c r="L24237" s="8"/>
      <c r="N24237" s="5"/>
      <c r="O24237" s="10"/>
      <c r="P24237" s="8"/>
    </row>
    <row r="24238" spans="1:16" s="2" customFormat="1" x14ac:dyDescent="0.15">
      <c r="A24238" s="3"/>
      <c r="B24238" s="3"/>
      <c r="J24238" s="3"/>
      <c r="K24238" s="5"/>
      <c r="L24238" s="8"/>
      <c r="N24238" s="5"/>
      <c r="O24238" s="10"/>
      <c r="P24238" s="8"/>
    </row>
    <row r="24239" spans="1:16" s="2" customFormat="1" x14ac:dyDescent="0.15">
      <c r="A24239" s="3"/>
      <c r="B24239" s="3"/>
      <c r="J24239" s="3"/>
      <c r="K24239" s="5"/>
      <c r="L24239" s="8"/>
      <c r="N24239" s="5"/>
      <c r="O24239" s="10"/>
      <c r="P24239" s="8"/>
    </row>
    <row r="24240" spans="1:16" s="2" customFormat="1" x14ac:dyDescent="0.15">
      <c r="A24240" s="3"/>
      <c r="B24240" s="3"/>
      <c r="J24240" s="3"/>
      <c r="K24240" s="5"/>
      <c r="L24240" s="8"/>
      <c r="N24240" s="5"/>
      <c r="O24240" s="10"/>
      <c r="P24240" s="8"/>
    </row>
    <row r="24241" spans="1:16" s="2" customFormat="1" x14ac:dyDescent="0.15">
      <c r="A24241" s="3"/>
      <c r="B24241" s="3"/>
      <c r="J24241" s="3"/>
      <c r="K24241" s="5"/>
      <c r="L24241" s="8"/>
      <c r="N24241" s="5"/>
      <c r="O24241" s="10"/>
      <c r="P24241" s="8"/>
    </row>
    <row r="24242" spans="1:16" s="2" customFormat="1" x14ac:dyDescent="0.15">
      <c r="A24242" s="3"/>
      <c r="B24242" s="3"/>
      <c r="J24242" s="3"/>
      <c r="K24242" s="5"/>
      <c r="L24242" s="8"/>
      <c r="N24242" s="5"/>
      <c r="O24242" s="10"/>
      <c r="P24242" s="8"/>
    </row>
    <row r="24243" spans="1:16" s="2" customFormat="1" x14ac:dyDescent="0.15">
      <c r="A24243" s="3"/>
      <c r="B24243" s="3"/>
      <c r="J24243" s="3"/>
      <c r="K24243" s="5"/>
      <c r="L24243" s="8"/>
      <c r="N24243" s="5"/>
      <c r="O24243" s="10"/>
      <c r="P24243" s="8"/>
    </row>
    <row r="24244" spans="1:16" s="2" customFormat="1" x14ac:dyDescent="0.15">
      <c r="A24244" s="3"/>
      <c r="B24244" s="3"/>
      <c r="J24244" s="3"/>
      <c r="K24244" s="5"/>
      <c r="L24244" s="8"/>
      <c r="N24244" s="5"/>
      <c r="O24244" s="10"/>
      <c r="P24244" s="8"/>
    </row>
    <row r="24245" spans="1:16" s="2" customFormat="1" x14ac:dyDescent="0.15">
      <c r="A24245" s="3"/>
      <c r="B24245" s="3"/>
      <c r="J24245" s="3"/>
      <c r="K24245" s="5"/>
      <c r="L24245" s="8"/>
      <c r="N24245" s="5"/>
      <c r="O24245" s="10"/>
      <c r="P24245" s="8"/>
    </row>
    <row r="24246" spans="1:16" s="2" customFormat="1" x14ac:dyDescent="0.15">
      <c r="A24246" s="3"/>
      <c r="B24246" s="3"/>
      <c r="J24246" s="3"/>
      <c r="K24246" s="5"/>
      <c r="L24246" s="8"/>
      <c r="N24246" s="5"/>
      <c r="O24246" s="10"/>
      <c r="P24246" s="8"/>
    </row>
    <row r="24247" spans="1:16" s="2" customFormat="1" x14ac:dyDescent="0.15">
      <c r="A24247" s="3"/>
      <c r="B24247" s="3"/>
      <c r="J24247" s="3"/>
      <c r="K24247" s="5"/>
      <c r="L24247" s="8"/>
      <c r="N24247" s="5"/>
      <c r="O24247" s="10"/>
      <c r="P24247" s="8"/>
    </row>
    <row r="24248" spans="1:16" s="2" customFormat="1" x14ac:dyDescent="0.15">
      <c r="A24248" s="3"/>
      <c r="B24248" s="3"/>
      <c r="J24248" s="3"/>
      <c r="K24248" s="5"/>
      <c r="L24248" s="8"/>
      <c r="N24248" s="5"/>
      <c r="O24248" s="10"/>
      <c r="P24248" s="8"/>
    </row>
    <row r="24249" spans="1:16" s="2" customFormat="1" x14ac:dyDescent="0.15">
      <c r="A24249" s="3"/>
      <c r="B24249" s="3"/>
      <c r="J24249" s="3"/>
      <c r="K24249" s="5"/>
      <c r="L24249" s="8"/>
      <c r="N24249" s="5"/>
      <c r="O24249" s="10"/>
      <c r="P24249" s="8"/>
    </row>
    <row r="24250" spans="1:16" s="2" customFormat="1" x14ac:dyDescent="0.15">
      <c r="A24250" s="3"/>
      <c r="B24250" s="3"/>
      <c r="J24250" s="3"/>
      <c r="K24250" s="5"/>
      <c r="L24250" s="8"/>
      <c r="N24250" s="5"/>
      <c r="O24250" s="10"/>
      <c r="P24250" s="8"/>
    </row>
    <row r="24251" spans="1:16" s="2" customFormat="1" x14ac:dyDescent="0.15">
      <c r="A24251" s="3"/>
      <c r="B24251" s="3"/>
      <c r="J24251" s="3"/>
      <c r="K24251" s="5"/>
      <c r="L24251" s="8"/>
      <c r="N24251" s="5"/>
      <c r="O24251" s="10"/>
      <c r="P24251" s="8"/>
    </row>
    <row r="24252" spans="1:16" s="2" customFormat="1" x14ac:dyDescent="0.15">
      <c r="A24252" s="3"/>
      <c r="B24252" s="3"/>
      <c r="J24252" s="3"/>
      <c r="K24252" s="5"/>
      <c r="L24252" s="8"/>
      <c r="N24252" s="5"/>
      <c r="O24252" s="10"/>
      <c r="P24252" s="8"/>
    </row>
    <row r="24253" spans="1:16" s="2" customFormat="1" x14ac:dyDescent="0.15">
      <c r="A24253" s="3"/>
      <c r="B24253" s="3"/>
      <c r="J24253" s="3"/>
      <c r="K24253" s="5"/>
      <c r="L24253" s="8"/>
      <c r="N24253" s="5"/>
      <c r="O24253" s="10"/>
      <c r="P24253" s="8"/>
    </row>
    <row r="24254" spans="1:16" s="2" customFormat="1" x14ac:dyDescent="0.15">
      <c r="A24254" s="3"/>
      <c r="B24254" s="3"/>
      <c r="J24254" s="3"/>
      <c r="K24254" s="5"/>
      <c r="L24254" s="8"/>
      <c r="N24254" s="5"/>
      <c r="O24254" s="10"/>
      <c r="P24254" s="8"/>
    </row>
    <row r="24255" spans="1:16" s="2" customFormat="1" x14ac:dyDescent="0.15">
      <c r="A24255" s="3"/>
      <c r="B24255" s="3"/>
      <c r="J24255" s="3"/>
      <c r="K24255" s="5"/>
      <c r="L24255" s="8"/>
      <c r="N24255" s="5"/>
      <c r="O24255" s="10"/>
      <c r="P24255" s="8"/>
    </row>
    <row r="24256" spans="1:16" s="2" customFormat="1" x14ac:dyDescent="0.15">
      <c r="A24256" s="3"/>
      <c r="B24256" s="3"/>
      <c r="J24256" s="3"/>
      <c r="K24256" s="5"/>
      <c r="L24256" s="8"/>
      <c r="N24256" s="5"/>
      <c r="O24256" s="10"/>
      <c r="P24256" s="8"/>
    </row>
    <row r="24257" spans="1:16" s="2" customFormat="1" x14ac:dyDescent="0.15">
      <c r="A24257" s="3"/>
      <c r="B24257" s="3"/>
      <c r="J24257" s="3"/>
      <c r="K24257" s="5"/>
      <c r="L24257" s="8"/>
      <c r="N24257" s="5"/>
      <c r="O24257" s="10"/>
      <c r="P24257" s="8"/>
    </row>
    <row r="24258" spans="1:16" s="2" customFormat="1" x14ac:dyDescent="0.15">
      <c r="A24258" s="3"/>
      <c r="B24258" s="3"/>
      <c r="J24258" s="3"/>
      <c r="K24258" s="5"/>
      <c r="L24258" s="8"/>
      <c r="N24258" s="5"/>
      <c r="O24258" s="10"/>
      <c r="P24258" s="8"/>
    </row>
    <row r="24259" spans="1:16" s="2" customFormat="1" x14ac:dyDescent="0.15">
      <c r="A24259" s="3"/>
      <c r="B24259" s="3"/>
      <c r="J24259" s="3"/>
      <c r="K24259" s="5"/>
      <c r="L24259" s="8"/>
      <c r="N24259" s="5"/>
      <c r="O24259" s="10"/>
      <c r="P24259" s="8"/>
    </row>
    <row r="24260" spans="1:16" s="2" customFormat="1" x14ac:dyDescent="0.15">
      <c r="A24260" s="3"/>
      <c r="B24260" s="3"/>
      <c r="J24260" s="3"/>
      <c r="K24260" s="5"/>
      <c r="L24260" s="8"/>
      <c r="N24260" s="5"/>
      <c r="O24260" s="10"/>
      <c r="P24260" s="8"/>
    </row>
    <row r="24261" spans="1:16" s="2" customFormat="1" x14ac:dyDescent="0.15">
      <c r="A24261" s="3"/>
      <c r="B24261" s="3"/>
      <c r="J24261" s="3"/>
      <c r="K24261" s="5"/>
      <c r="L24261" s="8"/>
      <c r="N24261" s="5"/>
      <c r="O24261" s="10"/>
      <c r="P24261" s="8"/>
    </row>
    <row r="24262" spans="1:16" s="2" customFormat="1" x14ac:dyDescent="0.15">
      <c r="A24262" s="3"/>
      <c r="B24262" s="3"/>
      <c r="J24262" s="3"/>
      <c r="K24262" s="5"/>
      <c r="L24262" s="8"/>
      <c r="N24262" s="5"/>
      <c r="O24262" s="10"/>
      <c r="P24262" s="8"/>
    </row>
    <row r="24263" spans="1:16" s="2" customFormat="1" x14ac:dyDescent="0.15">
      <c r="A24263" s="3"/>
      <c r="B24263" s="3"/>
      <c r="J24263" s="3"/>
      <c r="K24263" s="5"/>
      <c r="L24263" s="8"/>
      <c r="N24263" s="5"/>
      <c r="O24263" s="10"/>
      <c r="P24263" s="8"/>
    </row>
    <row r="24264" spans="1:16" s="2" customFormat="1" x14ac:dyDescent="0.15">
      <c r="A24264" s="3"/>
      <c r="B24264" s="3"/>
      <c r="J24264" s="3"/>
      <c r="K24264" s="5"/>
      <c r="L24264" s="8"/>
      <c r="N24264" s="5"/>
      <c r="O24264" s="10"/>
      <c r="P24264" s="8"/>
    </row>
    <row r="24265" spans="1:16" s="2" customFormat="1" x14ac:dyDescent="0.15">
      <c r="A24265" s="3"/>
      <c r="B24265" s="3"/>
      <c r="J24265" s="3"/>
      <c r="K24265" s="5"/>
      <c r="L24265" s="8"/>
      <c r="N24265" s="5"/>
      <c r="O24265" s="10"/>
      <c r="P24265" s="8"/>
    </row>
    <row r="24266" spans="1:16" s="2" customFormat="1" x14ac:dyDescent="0.15">
      <c r="A24266" s="3"/>
      <c r="B24266" s="3"/>
      <c r="J24266" s="3"/>
      <c r="K24266" s="5"/>
      <c r="L24266" s="8"/>
      <c r="N24266" s="5"/>
      <c r="O24266" s="10"/>
      <c r="P24266" s="8"/>
    </row>
    <row r="24267" spans="1:16" s="2" customFormat="1" x14ac:dyDescent="0.15">
      <c r="A24267" s="3"/>
      <c r="B24267" s="3"/>
      <c r="J24267" s="3"/>
      <c r="K24267" s="5"/>
      <c r="L24267" s="8"/>
      <c r="N24267" s="5"/>
      <c r="O24267" s="10"/>
      <c r="P24267" s="8"/>
    </row>
    <row r="24268" spans="1:16" s="2" customFormat="1" x14ac:dyDescent="0.15">
      <c r="A24268" s="3"/>
      <c r="B24268" s="3"/>
      <c r="J24268" s="3"/>
      <c r="K24268" s="5"/>
      <c r="L24268" s="8"/>
      <c r="N24268" s="5"/>
      <c r="O24268" s="10"/>
      <c r="P24268" s="8"/>
    </row>
    <row r="24269" spans="1:16" s="2" customFormat="1" x14ac:dyDescent="0.15">
      <c r="A24269" s="3"/>
      <c r="B24269" s="3"/>
      <c r="J24269" s="3"/>
      <c r="K24269" s="5"/>
      <c r="L24269" s="8"/>
      <c r="N24269" s="5"/>
      <c r="O24269" s="10"/>
      <c r="P24269" s="8"/>
    </row>
    <row r="24270" spans="1:16" s="2" customFormat="1" x14ac:dyDescent="0.15">
      <c r="A24270" s="3"/>
      <c r="B24270" s="3"/>
      <c r="J24270" s="3"/>
      <c r="K24270" s="5"/>
      <c r="L24270" s="8"/>
      <c r="N24270" s="5"/>
      <c r="O24270" s="10"/>
      <c r="P24270" s="8"/>
    </row>
    <row r="24271" spans="1:16" s="2" customFormat="1" x14ac:dyDescent="0.15">
      <c r="A24271" s="3"/>
      <c r="B24271" s="3"/>
      <c r="J24271" s="3"/>
      <c r="K24271" s="5"/>
      <c r="L24271" s="8"/>
      <c r="N24271" s="5"/>
      <c r="O24271" s="10"/>
      <c r="P24271" s="8"/>
    </row>
    <row r="24272" spans="1:16" s="2" customFormat="1" x14ac:dyDescent="0.15">
      <c r="A24272" s="3"/>
      <c r="B24272" s="3"/>
      <c r="J24272" s="3"/>
      <c r="K24272" s="5"/>
      <c r="L24272" s="8"/>
      <c r="N24272" s="5"/>
      <c r="O24272" s="10"/>
      <c r="P24272" s="8"/>
    </row>
    <row r="24273" spans="1:16" s="2" customFormat="1" x14ac:dyDescent="0.15">
      <c r="A24273" s="3"/>
      <c r="B24273" s="3"/>
      <c r="J24273" s="3"/>
      <c r="K24273" s="5"/>
      <c r="L24273" s="8"/>
      <c r="N24273" s="5"/>
      <c r="O24273" s="10"/>
      <c r="P24273" s="8"/>
    </row>
    <row r="24274" spans="1:16" s="2" customFormat="1" x14ac:dyDescent="0.15">
      <c r="A24274" s="3"/>
      <c r="B24274" s="3"/>
      <c r="J24274" s="3"/>
      <c r="K24274" s="5"/>
      <c r="L24274" s="8"/>
      <c r="N24274" s="5"/>
      <c r="O24274" s="10"/>
      <c r="P24274" s="8"/>
    </row>
    <row r="24275" spans="1:16" s="2" customFormat="1" x14ac:dyDescent="0.15">
      <c r="A24275" s="3"/>
      <c r="B24275" s="3"/>
      <c r="J24275" s="3"/>
      <c r="K24275" s="5"/>
      <c r="L24275" s="8"/>
      <c r="N24275" s="5"/>
      <c r="O24275" s="10"/>
      <c r="P24275" s="8"/>
    </row>
    <row r="24276" spans="1:16" s="2" customFormat="1" x14ac:dyDescent="0.15">
      <c r="A24276" s="3"/>
      <c r="B24276" s="3"/>
      <c r="J24276" s="3"/>
      <c r="K24276" s="5"/>
      <c r="L24276" s="8"/>
      <c r="N24276" s="5"/>
      <c r="O24276" s="10"/>
      <c r="P24276" s="8"/>
    </row>
    <row r="24277" spans="1:16" s="2" customFormat="1" x14ac:dyDescent="0.15">
      <c r="A24277" s="3"/>
      <c r="B24277" s="3"/>
      <c r="J24277" s="3"/>
      <c r="K24277" s="5"/>
      <c r="L24277" s="8"/>
      <c r="N24277" s="5"/>
      <c r="O24277" s="10"/>
      <c r="P24277" s="8"/>
    </row>
    <row r="24278" spans="1:16" s="2" customFormat="1" x14ac:dyDescent="0.15">
      <c r="A24278" s="3"/>
      <c r="B24278" s="3"/>
      <c r="J24278" s="3"/>
      <c r="K24278" s="5"/>
      <c r="L24278" s="8"/>
      <c r="N24278" s="5"/>
      <c r="O24278" s="10"/>
      <c r="P24278" s="8"/>
    </row>
    <row r="24279" spans="1:16" s="2" customFormat="1" x14ac:dyDescent="0.15">
      <c r="A24279" s="3"/>
      <c r="B24279" s="3"/>
      <c r="J24279" s="3"/>
      <c r="K24279" s="5"/>
      <c r="L24279" s="8"/>
      <c r="N24279" s="5"/>
      <c r="O24279" s="10"/>
      <c r="P24279" s="8"/>
    </row>
    <row r="24280" spans="1:16" s="2" customFormat="1" x14ac:dyDescent="0.15">
      <c r="A24280" s="3"/>
      <c r="B24280" s="3"/>
      <c r="J24280" s="3"/>
      <c r="K24280" s="5"/>
      <c r="L24280" s="8"/>
      <c r="N24280" s="5"/>
      <c r="O24280" s="10"/>
      <c r="P24280" s="8"/>
    </row>
    <row r="24281" spans="1:16" s="2" customFormat="1" x14ac:dyDescent="0.15">
      <c r="A24281" s="3"/>
      <c r="B24281" s="3"/>
      <c r="J24281" s="3"/>
      <c r="K24281" s="5"/>
      <c r="L24281" s="8"/>
      <c r="N24281" s="5"/>
      <c r="O24281" s="10"/>
      <c r="P24281" s="8"/>
    </row>
    <row r="24282" spans="1:16" s="2" customFormat="1" x14ac:dyDescent="0.15">
      <c r="A24282" s="3"/>
      <c r="B24282" s="3"/>
      <c r="J24282" s="3"/>
      <c r="K24282" s="5"/>
      <c r="L24282" s="8"/>
      <c r="N24282" s="5"/>
      <c r="O24282" s="10"/>
      <c r="P24282" s="8"/>
    </row>
    <row r="24283" spans="1:16" s="2" customFormat="1" x14ac:dyDescent="0.15">
      <c r="A24283" s="3"/>
      <c r="B24283" s="3"/>
      <c r="J24283" s="3"/>
      <c r="K24283" s="5"/>
      <c r="L24283" s="8"/>
      <c r="N24283" s="5"/>
      <c r="O24283" s="10"/>
      <c r="P24283" s="8"/>
    </row>
    <row r="24284" spans="1:16" s="2" customFormat="1" x14ac:dyDescent="0.15">
      <c r="A24284" s="3"/>
      <c r="B24284" s="3"/>
      <c r="J24284" s="3"/>
      <c r="K24284" s="5"/>
      <c r="L24284" s="8"/>
      <c r="N24284" s="5"/>
      <c r="O24284" s="10"/>
      <c r="P24284" s="8"/>
    </row>
    <row r="24285" spans="1:16" s="2" customFormat="1" x14ac:dyDescent="0.15">
      <c r="A24285" s="3"/>
      <c r="B24285" s="3"/>
      <c r="J24285" s="3"/>
      <c r="K24285" s="5"/>
      <c r="L24285" s="8"/>
      <c r="N24285" s="5"/>
      <c r="O24285" s="10"/>
      <c r="P24285" s="8"/>
    </row>
    <row r="24286" spans="1:16" s="2" customFormat="1" x14ac:dyDescent="0.15">
      <c r="A24286" s="3"/>
      <c r="B24286" s="3"/>
      <c r="J24286" s="3"/>
      <c r="K24286" s="5"/>
      <c r="L24286" s="8"/>
      <c r="N24286" s="5"/>
      <c r="O24286" s="10"/>
      <c r="P24286" s="8"/>
    </row>
    <row r="24287" spans="1:16" s="2" customFormat="1" x14ac:dyDescent="0.15">
      <c r="A24287" s="3"/>
      <c r="B24287" s="3"/>
      <c r="J24287" s="3"/>
      <c r="K24287" s="5"/>
      <c r="L24287" s="8"/>
      <c r="N24287" s="5"/>
      <c r="O24287" s="10"/>
      <c r="P24287" s="8"/>
    </row>
    <row r="24288" spans="1:16" s="2" customFormat="1" x14ac:dyDescent="0.15">
      <c r="A24288" s="3"/>
      <c r="B24288" s="3"/>
      <c r="J24288" s="3"/>
      <c r="K24288" s="5"/>
      <c r="L24288" s="8"/>
      <c r="N24288" s="5"/>
      <c r="O24288" s="10"/>
      <c r="P24288" s="8"/>
    </row>
    <row r="24289" spans="1:16" s="2" customFormat="1" x14ac:dyDescent="0.15">
      <c r="A24289" s="3"/>
      <c r="B24289" s="3"/>
      <c r="J24289" s="3"/>
      <c r="K24289" s="5"/>
      <c r="L24289" s="8"/>
      <c r="N24289" s="5"/>
      <c r="O24289" s="10"/>
      <c r="P24289" s="8"/>
    </row>
    <row r="24290" spans="1:16" s="2" customFormat="1" x14ac:dyDescent="0.15">
      <c r="A24290" s="3"/>
      <c r="B24290" s="3"/>
      <c r="J24290" s="3"/>
      <c r="K24290" s="5"/>
      <c r="L24290" s="8"/>
      <c r="N24290" s="5"/>
      <c r="O24290" s="10"/>
      <c r="P24290" s="8"/>
    </row>
    <row r="24291" spans="1:16" s="2" customFormat="1" x14ac:dyDescent="0.15">
      <c r="A24291" s="3"/>
      <c r="B24291" s="3"/>
      <c r="J24291" s="3"/>
      <c r="K24291" s="5"/>
      <c r="L24291" s="8"/>
      <c r="N24291" s="5"/>
      <c r="O24291" s="10"/>
      <c r="P24291" s="8"/>
    </row>
    <row r="24292" spans="1:16" s="2" customFormat="1" x14ac:dyDescent="0.15">
      <c r="A24292" s="3"/>
      <c r="B24292" s="3"/>
      <c r="J24292" s="3"/>
      <c r="K24292" s="5"/>
      <c r="L24292" s="8"/>
      <c r="N24292" s="5"/>
      <c r="O24292" s="10"/>
      <c r="P24292" s="8"/>
    </row>
    <row r="24293" spans="1:16" s="2" customFormat="1" x14ac:dyDescent="0.15">
      <c r="A24293" s="3"/>
      <c r="B24293" s="3"/>
      <c r="J24293" s="3"/>
      <c r="K24293" s="5"/>
      <c r="L24293" s="8"/>
      <c r="N24293" s="5"/>
      <c r="O24293" s="10"/>
      <c r="P24293" s="8"/>
    </row>
    <row r="24294" spans="1:16" s="2" customFormat="1" x14ac:dyDescent="0.15">
      <c r="A24294" s="3"/>
      <c r="B24294" s="3"/>
      <c r="J24294" s="3"/>
      <c r="K24294" s="5"/>
      <c r="L24294" s="8"/>
      <c r="N24294" s="5"/>
      <c r="O24294" s="10"/>
      <c r="P24294" s="8"/>
    </row>
    <row r="24295" spans="1:16" s="2" customFormat="1" x14ac:dyDescent="0.15">
      <c r="A24295" s="3"/>
      <c r="B24295" s="3"/>
      <c r="J24295" s="3"/>
      <c r="K24295" s="5"/>
      <c r="L24295" s="8"/>
      <c r="N24295" s="5"/>
      <c r="O24295" s="10"/>
      <c r="P24295" s="8"/>
    </row>
    <row r="24296" spans="1:16" s="2" customFormat="1" x14ac:dyDescent="0.15">
      <c r="A24296" s="3"/>
      <c r="B24296" s="3"/>
      <c r="J24296" s="3"/>
      <c r="K24296" s="5"/>
      <c r="L24296" s="8"/>
      <c r="N24296" s="5"/>
      <c r="O24296" s="10"/>
      <c r="P24296" s="8"/>
    </row>
    <row r="24297" spans="1:16" s="2" customFormat="1" x14ac:dyDescent="0.15">
      <c r="A24297" s="3"/>
      <c r="B24297" s="3"/>
      <c r="J24297" s="3"/>
      <c r="K24297" s="5"/>
      <c r="L24297" s="8"/>
      <c r="N24297" s="5"/>
      <c r="O24297" s="10"/>
      <c r="P24297" s="8"/>
    </row>
    <row r="24298" spans="1:16" s="2" customFormat="1" x14ac:dyDescent="0.15">
      <c r="A24298" s="3"/>
      <c r="B24298" s="3"/>
      <c r="J24298" s="3"/>
      <c r="K24298" s="5"/>
      <c r="L24298" s="8"/>
      <c r="N24298" s="5"/>
      <c r="O24298" s="10"/>
      <c r="P24298" s="8"/>
    </row>
    <row r="24299" spans="1:16" s="2" customFormat="1" x14ac:dyDescent="0.15">
      <c r="A24299" s="3"/>
      <c r="B24299" s="3"/>
      <c r="J24299" s="3"/>
      <c r="K24299" s="5"/>
      <c r="L24299" s="8"/>
      <c r="N24299" s="5"/>
      <c r="O24299" s="10"/>
      <c r="P24299" s="8"/>
    </row>
    <row r="24300" spans="1:16" s="2" customFormat="1" x14ac:dyDescent="0.15">
      <c r="A24300" s="3"/>
      <c r="B24300" s="3"/>
      <c r="J24300" s="3"/>
      <c r="K24300" s="5"/>
      <c r="L24300" s="8"/>
      <c r="N24300" s="5"/>
      <c r="O24300" s="10"/>
      <c r="P24300" s="8"/>
    </row>
    <row r="24301" spans="1:16" s="2" customFormat="1" x14ac:dyDescent="0.15">
      <c r="A24301" s="3"/>
      <c r="B24301" s="3"/>
      <c r="J24301" s="3"/>
      <c r="K24301" s="5"/>
      <c r="L24301" s="8"/>
      <c r="N24301" s="5"/>
      <c r="O24301" s="10"/>
      <c r="P24301" s="8"/>
    </row>
    <row r="24302" spans="1:16" s="2" customFormat="1" x14ac:dyDescent="0.15">
      <c r="A24302" s="3"/>
      <c r="B24302" s="3"/>
      <c r="J24302" s="3"/>
      <c r="K24302" s="5"/>
      <c r="L24302" s="8"/>
      <c r="N24302" s="5"/>
      <c r="O24302" s="10"/>
      <c r="P24302" s="8"/>
    </row>
    <row r="24303" spans="1:16" s="2" customFormat="1" x14ac:dyDescent="0.15">
      <c r="A24303" s="3"/>
      <c r="B24303" s="3"/>
      <c r="J24303" s="3"/>
      <c r="K24303" s="5"/>
      <c r="L24303" s="8"/>
      <c r="N24303" s="5"/>
      <c r="O24303" s="10"/>
      <c r="P24303" s="8"/>
    </row>
    <row r="24304" spans="1:16" s="2" customFormat="1" x14ac:dyDescent="0.15">
      <c r="A24304" s="3"/>
      <c r="B24304" s="3"/>
      <c r="J24304" s="3"/>
      <c r="K24304" s="5"/>
      <c r="L24304" s="8"/>
      <c r="N24304" s="5"/>
      <c r="O24304" s="10"/>
      <c r="P24304" s="8"/>
    </row>
    <row r="24305" spans="1:16" s="2" customFormat="1" x14ac:dyDescent="0.15">
      <c r="A24305" s="3"/>
      <c r="B24305" s="3"/>
      <c r="J24305" s="3"/>
      <c r="K24305" s="5"/>
      <c r="L24305" s="8"/>
      <c r="N24305" s="5"/>
      <c r="O24305" s="10"/>
      <c r="P24305" s="8"/>
    </row>
    <row r="24306" spans="1:16" s="2" customFormat="1" x14ac:dyDescent="0.15">
      <c r="A24306" s="3"/>
      <c r="B24306" s="3"/>
      <c r="J24306" s="3"/>
      <c r="K24306" s="5"/>
      <c r="L24306" s="8"/>
      <c r="N24306" s="5"/>
      <c r="O24306" s="10"/>
      <c r="P24306" s="8"/>
    </row>
    <row r="24307" spans="1:16" s="2" customFormat="1" x14ac:dyDescent="0.15">
      <c r="A24307" s="3"/>
      <c r="B24307" s="3"/>
      <c r="J24307" s="3"/>
      <c r="K24307" s="5"/>
      <c r="L24307" s="8"/>
      <c r="N24307" s="5"/>
      <c r="O24307" s="10"/>
      <c r="P24307" s="8"/>
    </row>
    <row r="24308" spans="1:16" s="2" customFormat="1" x14ac:dyDescent="0.15">
      <c r="A24308" s="3"/>
      <c r="B24308" s="3"/>
      <c r="J24308" s="3"/>
      <c r="K24308" s="5"/>
      <c r="L24308" s="8"/>
      <c r="N24308" s="5"/>
      <c r="O24308" s="10"/>
      <c r="P24308" s="8"/>
    </row>
    <row r="24309" spans="1:16" s="2" customFormat="1" x14ac:dyDescent="0.15">
      <c r="A24309" s="3"/>
      <c r="B24309" s="3"/>
      <c r="J24309" s="3"/>
      <c r="K24309" s="5"/>
      <c r="L24309" s="8"/>
      <c r="N24309" s="5"/>
      <c r="O24309" s="10"/>
      <c r="P24309" s="8"/>
    </row>
    <row r="24310" spans="1:16" s="2" customFormat="1" x14ac:dyDescent="0.15">
      <c r="A24310" s="3"/>
      <c r="B24310" s="3"/>
      <c r="J24310" s="3"/>
      <c r="K24310" s="5"/>
      <c r="L24310" s="8"/>
      <c r="N24310" s="5"/>
      <c r="O24310" s="10"/>
      <c r="P24310" s="8"/>
    </row>
    <row r="24311" spans="1:16" s="2" customFormat="1" x14ac:dyDescent="0.15">
      <c r="A24311" s="3"/>
      <c r="B24311" s="3"/>
      <c r="J24311" s="3"/>
      <c r="K24311" s="5"/>
      <c r="L24311" s="8"/>
      <c r="N24311" s="5"/>
      <c r="O24311" s="10"/>
      <c r="P24311" s="8"/>
    </row>
    <row r="24312" spans="1:16" s="2" customFormat="1" x14ac:dyDescent="0.15">
      <c r="A24312" s="3"/>
      <c r="B24312" s="3"/>
      <c r="J24312" s="3"/>
      <c r="K24312" s="5"/>
      <c r="L24312" s="8"/>
      <c r="N24312" s="5"/>
      <c r="O24312" s="10"/>
      <c r="P24312" s="8"/>
    </row>
    <row r="24313" spans="1:16" s="2" customFormat="1" x14ac:dyDescent="0.15">
      <c r="A24313" s="3"/>
      <c r="B24313" s="3"/>
      <c r="J24313" s="3"/>
      <c r="K24313" s="5"/>
      <c r="L24313" s="8"/>
      <c r="N24313" s="5"/>
      <c r="O24313" s="10"/>
      <c r="P24313" s="8"/>
    </row>
    <row r="24314" spans="1:16" s="2" customFormat="1" x14ac:dyDescent="0.15">
      <c r="A24314" s="3"/>
      <c r="B24314" s="3"/>
      <c r="J24314" s="3"/>
      <c r="K24314" s="5"/>
      <c r="L24314" s="8"/>
      <c r="N24314" s="5"/>
      <c r="O24314" s="10"/>
      <c r="P24314" s="8"/>
    </row>
    <row r="24315" spans="1:16" s="2" customFormat="1" x14ac:dyDescent="0.15">
      <c r="A24315" s="3"/>
      <c r="B24315" s="3"/>
      <c r="J24315" s="3"/>
      <c r="K24315" s="5"/>
      <c r="L24315" s="8"/>
      <c r="N24315" s="5"/>
      <c r="O24315" s="10"/>
      <c r="P24315" s="8"/>
    </row>
    <row r="24316" spans="1:16" s="2" customFormat="1" x14ac:dyDescent="0.15">
      <c r="A24316" s="3"/>
      <c r="B24316" s="3"/>
      <c r="J24316" s="3"/>
      <c r="K24316" s="5"/>
      <c r="L24316" s="8"/>
      <c r="N24316" s="5"/>
      <c r="O24316" s="10"/>
      <c r="P24316" s="8"/>
    </row>
    <row r="24317" spans="1:16" s="2" customFormat="1" x14ac:dyDescent="0.15">
      <c r="A24317" s="3"/>
      <c r="B24317" s="3"/>
      <c r="J24317" s="3"/>
      <c r="K24317" s="5"/>
      <c r="L24317" s="8"/>
      <c r="N24317" s="5"/>
      <c r="O24317" s="10"/>
      <c r="P24317" s="8"/>
    </row>
    <row r="24318" spans="1:16" s="2" customFormat="1" x14ac:dyDescent="0.15">
      <c r="A24318" s="3"/>
      <c r="B24318" s="3"/>
      <c r="J24318" s="3"/>
      <c r="K24318" s="5"/>
      <c r="L24318" s="8"/>
      <c r="N24318" s="5"/>
      <c r="O24318" s="10"/>
      <c r="P24318" s="8"/>
    </row>
    <row r="24319" spans="1:16" s="2" customFormat="1" x14ac:dyDescent="0.15">
      <c r="A24319" s="3"/>
      <c r="B24319" s="3"/>
      <c r="J24319" s="3"/>
      <c r="K24319" s="5"/>
      <c r="L24319" s="8"/>
      <c r="N24319" s="5"/>
      <c r="O24319" s="10"/>
      <c r="P24319" s="8"/>
    </row>
    <row r="24320" spans="1:16" s="2" customFormat="1" x14ac:dyDescent="0.15">
      <c r="A24320" s="3"/>
      <c r="B24320" s="3"/>
      <c r="J24320" s="3"/>
      <c r="K24320" s="5"/>
      <c r="L24320" s="8"/>
      <c r="N24320" s="5"/>
      <c r="O24320" s="10"/>
      <c r="P24320" s="8"/>
    </row>
    <row r="24321" spans="1:16" s="2" customFormat="1" x14ac:dyDescent="0.15">
      <c r="A24321" s="3"/>
      <c r="B24321" s="3"/>
      <c r="J24321" s="3"/>
      <c r="K24321" s="5"/>
      <c r="L24321" s="8"/>
      <c r="N24321" s="5"/>
      <c r="O24321" s="10"/>
      <c r="P24321" s="8"/>
    </row>
    <row r="24322" spans="1:16" s="2" customFormat="1" x14ac:dyDescent="0.15">
      <c r="A24322" s="3"/>
      <c r="B24322" s="3"/>
      <c r="J24322" s="3"/>
      <c r="K24322" s="5"/>
      <c r="L24322" s="8"/>
      <c r="N24322" s="5"/>
      <c r="O24322" s="10"/>
      <c r="P24322" s="8"/>
    </row>
    <row r="24323" spans="1:16" s="2" customFormat="1" x14ac:dyDescent="0.15">
      <c r="A24323" s="3"/>
      <c r="B24323" s="3"/>
      <c r="J24323" s="3"/>
      <c r="K24323" s="5"/>
      <c r="L24323" s="8"/>
      <c r="N24323" s="5"/>
      <c r="O24323" s="10"/>
      <c r="P24323" s="8"/>
    </row>
    <row r="24324" spans="1:16" s="2" customFormat="1" x14ac:dyDescent="0.15">
      <c r="A24324" s="3"/>
      <c r="B24324" s="3"/>
      <c r="J24324" s="3"/>
      <c r="K24324" s="5"/>
      <c r="L24324" s="8"/>
      <c r="N24324" s="5"/>
      <c r="O24324" s="10"/>
      <c r="P24324" s="8"/>
    </row>
    <row r="24325" spans="1:16" s="2" customFormat="1" x14ac:dyDescent="0.15">
      <c r="A24325" s="3"/>
      <c r="B24325" s="3"/>
      <c r="J24325" s="3"/>
      <c r="K24325" s="5"/>
      <c r="L24325" s="8"/>
      <c r="N24325" s="5"/>
      <c r="O24325" s="10"/>
      <c r="P24325" s="8"/>
    </row>
    <row r="24326" spans="1:16" s="2" customFormat="1" x14ac:dyDescent="0.15">
      <c r="A24326" s="3"/>
      <c r="B24326" s="3"/>
      <c r="J24326" s="3"/>
      <c r="K24326" s="5"/>
      <c r="L24326" s="8"/>
      <c r="N24326" s="5"/>
      <c r="O24326" s="10"/>
      <c r="P24326" s="8"/>
    </row>
    <row r="24327" spans="1:16" s="2" customFormat="1" x14ac:dyDescent="0.15">
      <c r="A24327" s="3"/>
      <c r="B24327" s="3"/>
      <c r="J24327" s="3"/>
      <c r="K24327" s="5"/>
      <c r="L24327" s="8"/>
      <c r="N24327" s="5"/>
      <c r="O24327" s="10"/>
      <c r="P24327" s="8"/>
    </row>
    <row r="24328" spans="1:16" s="2" customFormat="1" x14ac:dyDescent="0.15">
      <c r="A24328" s="3"/>
      <c r="B24328" s="3"/>
      <c r="J24328" s="3"/>
      <c r="K24328" s="5"/>
      <c r="L24328" s="8"/>
      <c r="N24328" s="5"/>
      <c r="O24328" s="10"/>
      <c r="P24328" s="8"/>
    </row>
    <row r="24329" spans="1:16" s="2" customFormat="1" x14ac:dyDescent="0.15">
      <c r="A24329" s="3"/>
      <c r="B24329" s="3"/>
      <c r="J24329" s="3"/>
      <c r="K24329" s="5"/>
      <c r="L24329" s="8"/>
      <c r="N24329" s="5"/>
      <c r="O24329" s="10"/>
      <c r="P24329" s="8"/>
    </row>
    <row r="24330" spans="1:16" s="2" customFormat="1" x14ac:dyDescent="0.15">
      <c r="A24330" s="3"/>
      <c r="B24330" s="3"/>
      <c r="J24330" s="3"/>
      <c r="K24330" s="5"/>
      <c r="L24330" s="8"/>
      <c r="N24330" s="5"/>
      <c r="O24330" s="10"/>
      <c r="P24330" s="8"/>
    </row>
    <row r="24331" spans="1:16" s="2" customFormat="1" x14ac:dyDescent="0.15">
      <c r="A24331" s="3"/>
      <c r="B24331" s="3"/>
      <c r="J24331" s="3"/>
      <c r="K24331" s="5"/>
      <c r="L24331" s="8"/>
      <c r="N24331" s="5"/>
      <c r="O24331" s="10"/>
      <c r="P24331" s="8"/>
    </row>
    <row r="24332" spans="1:16" s="2" customFormat="1" x14ac:dyDescent="0.15">
      <c r="A24332" s="3"/>
      <c r="B24332" s="3"/>
      <c r="J24332" s="3"/>
      <c r="K24332" s="5"/>
      <c r="L24332" s="8"/>
      <c r="N24332" s="5"/>
      <c r="O24332" s="10"/>
      <c r="P24332" s="8"/>
    </row>
    <row r="24333" spans="1:16" s="2" customFormat="1" x14ac:dyDescent="0.15">
      <c r="A24333" s="3"/>
      <c r="B24333" s="3"/>
      <c r="J24333" s="3"/>
      <c r="K24333" s="5"/>
      <c r="L24333" s="8"/>
      <c r="N24333" s="5"/>
      <c r="O24333" s="10"/>
      <c r="P24333" s="8"/>
    </row>
    <row r="24334" spans="1:16" s="2" customFormat="1" x14ac:dyDescent="0.15">
      <c r="A24334" s="3"/>
      <c r="B24334" s="3"/>
      <c r="J24334" s="3"/>
      <c r="K24334" s="5"/>
      <c r="L24334" s="8"/>
      <c r="N24334" s="5"/>
      <c r="O24334" s="10"/>
      <c r="P24334" s="8"/>
    </row>
    <row r="24335" spans="1:16" s="2" customFormat="1" x14ac:dyDescent="0.15">
      <c r="A24335" s="3"/>
      <c r="B24335" s="3"/>
      <c r="J24335" s="3"/>
      <c r="K24335" s="5"/>
      <c r="L24335" s="8"/>
      <c r="N24335" s="5"/>
      <c r="O24335" s="10"/>
      <c r="P24335" s="8"/>
    </row>
    <row r="24336" spans="1:16" s="2" customFormat="1" x14ac:dyDescent="0.15">
      <c r="A24336" s="3"/>
      <c r="B24336" s="3"/>
      <c r="J24336" s="3"/>
      <c r="K24336" s="5"/>
      <c r="L24336" s="8"/>
      <c r="N24336" s="5"/>
      <c r="O24336" s="10"/>
      <c r="P24336" s="8"/>
    </row>
    <row r="24337" spans="1:16" s="2" customFormat="1" x14ac:dyDescent="0.15">
      <c r="A24337" s="3"/>
      <c r="B24337" s="3"/>
      <c r="J24337" s="3"/>
      <c r="K24337" s="5"/>
      <c r="L24337" s="8"/>
      <c r="N24337" s="5"/>
      <c r="O24337" s="10"/>
      <c r="P24337" s="8"/>
    </row>
    <row r="24338" spans="1:16" s="2" customFormat="1" x14ac:dyDescent="0.15">
      <c r="A24338" s="3"/>
      <c r="B24338" s="3"/>
      <c r="J24338" s="3"/>
      <c r="K24338" s="5"/>
      <c r="L24338" s="8"/>
      <c r="N24338" s="5"/>
      <c r="O24338" s="10"/>
      <c r="P24338" s="8"/>
    </row>
    <row r="24339" spans="1:16" s="2" customFormat="1" x14ac:dyDescent="0.15">
      <c r="A24339" s="3"/>
      <c r="B24339" s="3"/>
      <c r="J24339" s="3"/>
      <c r="K24339" s="5"/>
      <c r="L24339" s="8"/>
      <c r="N24339" s="5"/>
      <c r="O24339" s="10"/>
      <c r="P24339" s="8"/>
    </row>
    <row r="24340" spans="1:16" s="2" customFormat="1" x14ac:dyDescent="0.15">
      <c r="A24340" s="3"/>
      <c r="B24340" s="3"/>
      <c r="J24340" s="3"/>
      <c r="K24340" s="5"/>
      <c r="L24340" s="8"/>
      <c r="N24340" s="5"/>
      <c r="O24340" s="10"/>
      <c r="P24340" s="8"/>
    </row>
    <row r="24341" spans="1:16" s="2" customFormat="1" x14ac:dyDescent="0.15">
      <c r="A24341" s="3"/>
      <c r="B24341" s="3"/>
      <c r="J24341" s="3"/>
      <c r="K24341" s="5"/>
      <c r="L24341" s="8"/>
      <c r="N24341" s="5"/>
      <c r="O24341" s="10"/>
      <c r="P24341" s="8"/>
    </row>
    <row r="24342" spans="1:16" s="2" customFormat="1" x14ac:dyDescent="0.15">
      <c r="A24342" s="3"/>
      <c r="B24342" s="3"/>
      <c r="J24342" s="3"/>
      <c r="K24342" s="5"/>
      <c r="L24342" s="8"/>
      <c r="N24342" s="5"/>
      <c r="O24342" s="10"/>
      <c r="P24342" s="8"/>
    </row>
    <row r="24343" spans="1:16" s="2" customFormat="1" x14ac:dyDescent="0.15">
      <c r="A24343" s="3"/>
      <c r="B24343" s="3"/>
      <c r="J24343" s="3"/>
      <c r="K24343" s="5"/>
      <c r="L24343" s="8"/>
      <c r="N24343" s="5"/>
      <c r="O24343" s="10"/>
      <c r="P24343" s="8"/>
    </row>
    <row r="24344" spans="1:16" s="2" customFormat="1" x14ac:dyDescent="0.15">
      <c r="A24344" s="3"/>
      <c r="B24344" s="3"/>
      <c r="J24344" s="3"/>
      <c r="K24344" s="5"/>
      <c r="L24344" s="8"/>
      <c r="N24344" s="5"/>
      <c r="O24344" s="10"/>
      <c r="P24344" s="8"/>
    </row>
    <row r="24345" spans="1:16" s="2" customFormat="1" x14ac:dyDescent="0.15">
      <c r="A24345" s="3"/>
      <c r="B24345" s="3"/>
      <c r="J24345" s="3"/>
      <c r="K24345" s="5"/>
      <c r="L24345" s="8"/>
      <c r="N24345" s="5"/>
      <c r="O24345" s="10"/>
      <c r="P24345" s="8"/>
    </row>
    <row r="24346" spans="1:16" s="2" customFormat="1" x14ac:dyDescent="0.15">
      <c r="A24346" s="3"/>
      <c r="B24346" s="3"/>
      <c r="J24346" s="3"/>
      <c r="K24346" s="5"/>
      <c r="L24346" s="8"/>
      <c r="N24346" s="5"/>
      <c r="O24346" s="10"/>
      <c r="P24346" s="8"/>
    </row>
    <row r="24347" spans="1:16" s="2" customFormat="1" x14ac:dyDescent="0.15">
      <c r="A24347" s="3"/>
      <c r="B24347" s="3"/>
      <c r="J24347" s="3"/>
      <c r="K24347" s="5"/>
      <c r="L24347" s="8"/>
      <c r="N24347" s="5"/>
      <c r="O24347" s="10"/>
      <c r="P24347" s="8"/>
    </row>
    <row r="24348" spans="1:16" s="2" customFormat="1" x14ac:dyDescent="0.15">
      <c r="A24348" s="3"/>
      <c r="B24348" s="3"/>
      <c r="J24348" s="3"/>
      <c r="K24348" s="5"/>
      <c r="L24348" s="8"/>
      <c r="N24348" s="5"/>
      <c r="O24348" s="10"/>
      <c r="P24348" s="8"/>
    </row>
    <row r="24349" spans="1:16" s="2" customFormat="1" x14ac:dyDescent="0.15">
      <c r="A24349" s="3"/>
      <c r="B24349" s="3"/>
      <c r="J24349" s="3"/>
      <c r="K24349" s="5"/>
      <c r="L24349" s="8"/>
      <c r="N24349" s="5"/>
      <c r="O24349" s="10"/>
      <c r="P24349" s="8"/>
    </row>
    <row r="24350" spans="1:16" s="2" customFormat="1" x14ac:dyDescent="0.15">
      <c r="A24350" s="3"/>
      <c r="B24350" s="3"/>
      <c r="J24350" s="3"/>
      <c r="K24350" s="5"/>
      <c r="L24350" s="8"/>
      <c r="N24350" s="5"/>
      <c r="O24350" s="10"/>
      <c r="P24350" s="8"/>
    </row>
    <row r="24351" spans="1:16" s="2" customFormat="1" x14ac:dyDescent="0.15">
      <c r="A24351" s="3"/>
      <c r="B24351" s="3"/>
      <c r="J24351" s="3"/>
      <c r="K24351" s="5"/>
      <c r="L24351" s="8"/>
      <c r="N24351" s="5"/>
      <c r="O24351" s="10"/>
      <c r="P24351" s="8"/>
    </row>
    <row r="24352" spans="1:16" s="2" customFormat="1" x14ac:dyDescent="0.15">
      <c r="A24352" s="3"/>
      <c r="B24352" s="3"/>
      <c r="J24352" s="3"/>
      <c r="K24352" s="5"/>
      <c r="L24352" s="8"/>
      <c r="N24352" s="5"/>
      <c r="O24352" s="10"/>
      <c r="P24352" s="8"/>
    </row>
    <row r="24353" spans="1:16" s="2" customFormat="1" x14ac:dyDescent="0.15">
      <c r="A24353" s="3"/>
      <c r="B24353" s="3"/>
      <c r="J24353" s="3"/>
      <c r="K24353" s="5"/>
      <c r="L24353" s="8"/>
      <c r="N24353" s="5"/>
      <c r="O24353" s="10"/>
      <c r="P24353" s="8"/>
    </row>
    <row r="24354" spans="1:16" s="2" customFormat="1" x14ac:dyDescent="0.15">
      <c r="A24354" s="3"/>
      <c r="B24354" s="3"/>
      <c r="J24354" s="3"/>
      <c r="K24354" s="5"/>
      <c r="L24354" s="8"/>
      <c r="N24354" s="5"/>
      <c r="O24354" s="10"/>
      <c r="P24354" s="8"/>
    </row>
    <row r="24355" spans="1:16" s="2" customFormat="1" x14ac:dyDescent="0.15">
      <c r="A24355" s="3"/>
      <c r="B24355" s="3"/>
      <c r="J24355" s="3"/>
      <c r="K24355" s="5"/>
      <c r="L24355" s="8"/>
      <c r="N24355" s="5"/>
      <c r="O24355" s="10"/>
      <c r="P24355" s="8"/>
    </row>
    <row r="24356" spans="1:16" s="2" customFormat="1" x14ac:dyDescent="0.15">
      <c r="A24356" s="3"/>
      <c r="B24356" s="3"/>
      <c r="J24356" s="3"/>
      <c r="K24356" s="5"/>
      <c r="L24356" s="8"/>
      <c r="N24356" s="5"/>
      <c r="O24356" s="10"/>
      <c r="P24356" s="8"/>
    </row>
    <row r="24357" spans="1:16" s="2" customFormat="1" x14ac:dyDescent="0.15">
      <c r="A24357" s="3"/>
      <c r="B24357" s="3"/>
      <c r="J24357" s="3"/>
      <c r="K24357" s="5"/>
      <c r="L24357" s="8"/>
      <c r="N24357" s="5"/>
      <c r="O24357" s="10"/>
      <c r="P24357" s="8"/>
    </row>
    <row r="24358" spans="1:16" s="2" customFormat="1" x14ac:dyDescent="0.15">
      <c r="A24358" s="3"/>
      <c r="B24358" s="3"/>
      <c r="J24358" s="3"/>
      <c r="K24358" s="5"/>
      <c r="L24358" s="8"/>
      <c r="N24358" s="5"/>
      <c r="O24358" s="10"/>
      <c r="P24358" s="8"/>
    </row>
    <row r="24359" spans="1:16" s="2" customFormat="1" x14ac:dyDescent="0.15">
      <c r="A24359" s="3"/>
      <c r="B24359" s="3"/>
      <c r="J24359" s="3"/>
      <c r="K24359" s="5"/>
      <c r="L24359" s="8"/>
      <c r="N24359" s="5"/>
      <c r="O24359" s="10"/>
      <c r="P24359" s="8"/>
    </row>
    <row r="24360" spans="1:16" s="2" customFormat="1" x14ac:dyDescent="0.15">
      <c r="A24360" s="3"/>
      <c r="B24360" s="3"/>
      <c r="J24360" s="3"/>
      <c r="K24360" s="5"/>
      <c r="L24360" s="8"/>
      <c r="N24360" s="5"/>
      <c r="O24360" s="10"/>
      <c r="P24360" s="8"/>
    </row>
    <row r="24361" spans="1:16" s="2" customFormat="1" x14ac:dyDescent="0.15">
      <c r="A24361" s="3"/>
      <c r="B24361" s="3"/>
      <c r="J24361" s="3"/>
      <c r="K24361" s="5"/>
      <c r="L24361" s="8"/>
      <c r="N24361" s="5"/>
      <c r="O24361" s="10"/>
      <c r="P24361" s="8"/>
    </row>
    <row r="24362" spans="1:16" s="2" customFormat="1" x14ac:dyDescent="0.15">
      <c r="A24362" s="3"/>
      <c r="B24362" s="3"/>
      <c r="J24362" s="3"/>
      <c r="K24362" s="5"/>
      <c r="L24362" s="8"/>
      <c r="N24362" s="5"/>
      <c r="O24362" s="10"/>
      <c r="P24362" s="8"/>
    </row>
    <row r="24363" spans="1:16" s="2" customFormat="1" x14ac:dyDescent="0.15">
      <c r="A24363" s="3"/>
      <c r="B24363" s="3"/>
      <c r="J24363" s="3"/>
      <c r="K24363" s="5"/>
      <c r="L24363" s="8"/>
      <c r="N24363" s="5"/>
      <c r="O24363" s="10"/>
      <c r="P24363" s="8"/>
    </row>
    <row r="24364" spans="1:16" s="2" customFormat="1" x14ac:dyDescent="0.15">
      <c r="A24364" s="3"/>
      <c r="B24364" s="3"/>
      <c r="J24364" s="3"/>
      <c r="K24364" s="5"/>
      <c r="L24364" s="8"/>
      <c r="N24364" s="5"/>
      <c r="O24364" s="10"/>
      <c r="P24364" s="8"/>
    </row>
    <row r="24365" spans="1:16" s="2" customFormat="1" x14ac:dyDescent="0.15">
      <c r="A24365" s="3"/>
      <c r="B24365" s="3"/>
      <c r="J24365" s="3"/>
      <c r="K24365" s="5"/>
      <c r="L24365" s="8"/>
      <c r="N24365" s="5"/>
      <c r="O24365" s="10"/>
      <c r="P24365" s="8"/>
    </row>
    <row r="24366" spans="1:16" s="2" customFormat="1" x14ac:dyDescent="0.15">
      <c r="A24366" s="3"/>
      <c r="B24366" s="3"/>
      <c r="J24366" s="3"/>
      <c r="K24366" s="5"/>
      <c r="L24366" s="8"/>
      <c r="N24366" s="5"/>
      <c r="O24366" s="10"/>
      <c r="P24366" s="8"/>
    </row>
    <row r="24367" spans="1:16" s="2" customFormat="1" x14ac:dyDescent="0.15">
      <c r="A24367" s="3"/>
      <c r="B24367" s="3"/>
      <c r="J24367" s="3"/>
      <c r="K24367" s="5"/>
      <c r="L24367" s="8"/>
      <c r="N24367" s="5"/>
      <c r="O24367" s="10"/>
      <c r="P24367" s="8"/>
    </row>
    <row r="24368" spans="1:16" s="2" customFormat="1" x14ac:dyDescent="0.15">
      <c r="A24368" s="3"/>
      <c r="B24368" s="3"/>
      <c r="J24368" s="3"/>
      <c r="K24368" s="5"/>
      <c r="L24368" s="8"/>
      <c r="N24368" s="5"/>
      <c r="O24368" s="10"/>
      <c r="P24368" s="8"/>
    </row>
    <row r="24369" spans="1:16" s="2" customFormat="1" x14ac:dyDescent="0.15">
      <c r="A24369" s="3"/>
      <c r="B24369" s="3"/>
      <c r="J24369" s="3"/>
      <c r="K24369" s="5"/>
      <c r="L24369" s="8"/>
      <c r="N24369" s="5"/>
      <c r="O24369" s="10"/>
      <c r="P24369" s="8"/>
    </row>
    <row r="24370" spans="1:16" s="2" customFormat="1" x14ac:dyDescent="0.15">
      <c r="A24370" s="3"/>
      <c r="B24370" s="3"/>
      <c r="J24370" s="3"/>
      <c r="K24370" s="5"/>
      <c r="L24370" s="8"/>
      <c r="N24370" s="5"/>
      <c r="O24370" s="10"/>
      <c r="P24370" s="8"/>
    </row>
    <row r="24371" spans="1:16" s="2" customFormat="1" x14ac:dyDescent="0.15">
      <c r="A24371" s="3"/>
      <c r="B24371" s="3"/>
      <c r="J24371" s="3"/>
      <c r="K24371" s="5"/>
      <c r="L24371" s="8"/>
      <c r="N24371" s="5"/>
      <c r="O24371" s="10"/>
      <c r="P24371" s="8"/>
    </row>
    <row r="24372" spans="1:16" s="2" customFormat="1" x14ac:dyDescent="0.15">
      <c r="A24372" s="3"/>
      <c r="B24372" s="3"/>
      <c r="J24372" s="3"/>
      <c r="K24372" s="5"/>
      <c r="L24372" s="8"/>
      <c r="N24372" s="5"/>
      <c r="O24372" s="10"/>
      <c r="P24372" s="8"/>
    </row>
    <row r="24373" spans="1:16" s="2" customFormat="1" x14ac:dyDescent="0.15">
      <c r="A24373" s="3"/>
      <c r="B24373" s="3"/>
      <c r="J24373" s="3"/>
      <c r="K24373" s="5"/>
      <c r="L24373" s="8"/>
      <c r="N24373" s="5"/>
      <c r="O24373" s="10"/>
      <c r="P24373" s="8"/>
    </row>
    <row r="24374" spans="1:16" s="2" customFormat="1" x14ac:dyDescent="0.15">
      <c r="A24374" s="3"/>
      <c r="B24374" s="3"/>
      <c r="J24374" s="3"/>
      <c r="K24374" s="5"/>
      <c r="L24374" s="8"/>
      <c r="N24374" s="5"/>
      <c r="O24374" s="10"/>
      <c r="P24374" s="8"/>
    </row>
    <row r="24375" spans="1:16" s="2" customFormat="1" x14ac:dyDescent="0.15">
      <c r="A24375" s="3"/>
      <c r="B24375" s="3"/>
      <c r="J24375" s="3"/>
      <c r="K24375" s="5"/>
      <c r="L24375" s="8"/>
      <c r="N24375" s="5"/>
      <c r="O24375" s="10"/>
      <c r="P24375" s="8"/>
    </row>
    <row r="24376" spans="1:16" s="2" customFormat="1" x14ac:dyDescent="0.15">
      <c r="A24376" s="3"/>
      <c r="B24376" s="3"/>
      <c r="J24376" s="3"/>
      <c r="K24376" s="5"/>
      <c r="L24376" s="8"/>
      <c r="N24376" s="5"/>
      <c r="O24376" s="10"/>
      <c r="P24376" s="8"/>
    </row>
    <row r="24377" spans="1:16" s="2" customFormat="1" x14ac:dyDescent="0.15">
      <c r="A24377" s="3"/>
      <c r="B24377" s="3"/>
      <c r="J24377" s="3"/>
      <c r="K24377" s="5"/>
      <c r="L24377" s="8"/>
      <c r="N24377" s="5"/>
      <c r="O24377" s="10"/>
      <c r="P24377" s="8"/>
    </row>
    <row r="24378" spans="1:16" s="2" customFormat="1" x14ac:dyDescent="0.15">
      <c r="A24378" s="3"/>
      <c r="B24378" s="3"/>
      <c r="J24378" s="3"/>
      <c r="K24378" s="5"/>
      <c r="L24378" s="8"/>
      <c r="N24378" s="5"/>
      <c r="O24378" s="10"/>
      <c r="P24378" s="8"/>
    </row>
    <row r="24379" spans="1:16" s="2" customFormat="1" x14ac:dyDescent="0.15">
      <c r="A24379" s="3"/>
      <c r="B24379" s="3"/>
      <c r="J24379" s="3"/>
      <c r="K24379" s="5"/>
      <c r="L24379" s="8"/>
      <c r="N24379" s="5"/>
      <c r="O24379" s="10"/>
      <c r="P24379" s="8"/>
    </row>
    <row r="24380" spans="1:16" s="2" customFormat="1" x14ac:dyDescent="0.15">
      <c r="A24380" s="3"/>
      <c r="B24380" s="3"/>
      <c r="J24380" s="3"/>
      <c r="K24380" s="5"/>
      <c r="L24380" s="8"/>
      <c r="N24380" s="5"/>
      <c r="O24380" s="10"/>
      <c r="P24380" s="8"/>
    </row>
    <row r="24381" spans="1:16" s="2" customFormat="1" x14ac:dyDescent="0.15">
      <c r="A24381" s="3"/>
      <c r="B24381" s="3"/>
      <c r="J24381" s="3"/>
      <c r="K24381" s="5"/>
      <c r="L24381" s="8"/>
      <c r="N24381" s="5"/>
      <c r="O24381" s="10"/>
      <c r="P24381" s="8"/>
    </row>
    <row r="24382" spans="1:16" s="2" customFormat="1" x14ac:dyDescent="0.15">
      <c r="A24382" s="3"/>
      <c r="B24382" s="3"/>
      <c r="J24382" s="3"/>
      <c r="K24382" s="5"/>
      <c r="L24382" s="8"/>
      <c r="N24382" s="5"/>
      <c r="O24382" s="10"/>
      <c r="P24382" s="8"/>
    </row>
    <row r="24383" spans="1:16" s="2" customFormat="1" x14ac:dyDescent="0.15">
      <c r="A24383" s="3"/>
      <c r="B24383" s="3"/>
      <c r="J24383" s="3"/>
      <c r="K24383" s="5"/>
      <c r="L24383" s="8"/>
      <c r="N24383" s="5"/>
      <c r="O24383" s="10"/>
      <c r="P24383" s="8"/>
    </row>
    <row r="24384" spans="1:16" s="2" customFormat="1" x14ac:dyDescent="0.15">
      <c r="A24384" s="3"/>
      <c r="B24384" s="3"/>
      <c r="J24384" s="3"/>
      <c r="K24384" s="5"/>
      <c r="L24384" s="8"/>
      <c r="N24384" s="5"/>
      <c r="O24384" s="10"/>
      <c r="P24384" s="8"/>
    </row>
    <row r="24385" spans="1:16" s="2" customFormat="1" x14ac:dyDescent="0.15">
      <c r="A24385" s="3"/>
      <c r="B24385" s="3"/>
      <c r="J24385" s="3"/>
      <c r="K24385" s="5"/>
      <c r="L24385" s="8"/>
      <c r="N24385" s="5"/>
      <c r="O24385" s="10"/>
      <c r="P24385" s="8"/>
    </row>
    <row r="24386" spans="1:16" s="2" customFormat="1" x14ac:dyDescent="0.15">
      <c r="A24386" s="3"/>
      <c r="B24386" s="3"/>
      <c r="J24386" s="3"/>
      <c r="K24386" s="5"/>
      <c r="L24386" s="8"/>
      <c r="N24386" s="5"/>
      <c r="O24386" s="10"/>
      <c r="P24386" s="8"/>
    </row>
    <row r="24387" spans="1:16" s="2" customFormat="1" x14ac:dyDescent="0.15">
      <c r="A24387" s="3"/>
      <c r="B24387" s="3"/>
      <c r="J24387" s="3"/>
      <c r="K24387" s="5"/>
      <c r="L24387" s="8"/>
      <c r="N24387" s="5"/>
      <c r="O24387" s="10"/>
      <c r="P24387" s="8"/>
    </row>
    <row r="24388" spans="1:16" s="2" customFormat="1" x14ac:dyDescent="0.15">
      <c r="A24388" s="3"/>
      <c r="B24388" s="3"/>
      <c r="J24388" s="3"/>
      <c r="K24388" s="5"/>
      <c r="L24388" s="8"/>
      <c r="N24388" s="5"/>
      <c r="O24388" s="10"/>
      <c r="P24388" s="8"/>
    </row>
    <row r="24389" spans="1:16" s="2" customFormat="1" x14ac:dyDescent="0.15">
      <c r="A24389" s="3"/>
      <c r="B24389" s="3"/>
      <c r="J24389" s="3"/>
      <c r="K24389" s="5"/>
      <c r="L24389" s="8"/>
      <c r="N24389" s="5"/>
      <c r="O24389" s="10"/>
      <c r="P24389" s="8"/>
    </row>
    <row r="24390" spans="1:16" s="2" customFormat="1" x14ac:dyDescent="0.15">
      <c r="A24390" s="3"/>
      <c r="B24390" s="3"/>
      <c r="J24390" s="3"/>
      <c r="K24390" s="5"/>
      <c r="L24390" s="8"/>
      <c r="N24390" s="5"/>
      <c r="O24390" s="10"/>
      <c r="P24390" s="8"/>
    </row>
    <row r="24391" spans="1:16" s="2" customFormat="1" x14ac:dyDescent="0.15">
      <c r="A24391" s="3"/>
      <c r="B24391" s="3"/>
      <c r="J24391" s="3"/>
      <c r="K24391" s="5"/>
      <c r="L24391" s="8"/>
      <c r="N24391" s="5"/>
      <c r="O24391" s="10"/>
      <c r="P24391" s="8"/>
    </row>
    <row r="24392" spans="1:16" s="2" customFormat="1" x14ac:dyDescent="0.15">
      <c r="A24392" s="3"/>
      <c r="B24392" s="3"/>
      <c r="J24392" s="3"/>
      <c r="K24392" s="5"/>
      <c r="L24392" s="8"/>
      <c r="N24392" s="5"/>
      <c r="O24392" s="10"/>
      <c r="P24392" s="8"/>
    </row>
    <row r="24393" spans="1:16" s="2" customFormat="1" x14ac:dyDescent="0.15">
      <c r="A24393" s="3"/>
      <c r="B24393" s="3"/>
      <c r="J24393" s="3"/>
      <c r="K24393" s="5"/>
      <c r="L24393" s="8"/>
      <c r="N24393" s="5"/>
      <c r="O24393" s="10"/>
      <c r="P24393" s="8"/>
    </row>
    <row r="24394" spans="1:16" s="2" customFormat="1" x14ac:dyDescent="0.15">
      <c r="A24394" s="3"/>
      <c r="B24394" s="3"/>
      <c r="J24394" s="3"/>
      <c r="K24394" s="5"/>
      <c r="L24394" s="8"/>
      <c r="N24394" s="5"/>
      <c r="O24394" s="10"/>
      <c r="P24394" s="8"/>
    </row>
    <row r="24395" spans="1:16" s="2" customFormat="1" x14ac:dyDescent="0.15">
      <c r="A24395" s="3"/>
      <c r="B24395" s="3"/>
      <c r="J24395" s="3"/>
      <c r="K24395" s="5"/>
      <c r="L24395" s="8"/>
      <c r="N24395" s="5"/>
      <c r="O24395" s="10"/>
      <c r="P24395" s="8"/>
    </row>
    <row r="24396" spans="1:16" s="2" customFormat="1" x14ac:dyDescent="0.15">
      <c r="A24396" s="3"/>
      <c r="B24396" s="3"/>
      <c r="J24396" s="3"/>
      <c r="K24396" s="5"/>
      <c r="L24396" s="8"/>
      <c r="N24396" s="5"/>
      <c r="O24396" s="10"/>
      <c r="P24396" s="8"/>
    </row>
    <row r="24397" spans="1:16" s="2" customFormat="1" x14ac:dyDescent="0.15">
      <c r="A24397" s="3"/>
      <c r="B24397" s="3"/>
      <c r="J24397" s="3"/>
      <c r="K24397" s="5"/>
      <c r="L24397" s="8"/>
      <c r="N24397" s="5"/>
      <c r="O24397" s="10"/>
      <c r="P24397" s="8"/>
    </row>
    <row r="24398" spans="1:16" s="2" customFormat="1" x14ac:dyDescent="0.15">
      <c r="A24398" s="3"/>
      <c r="B24398" s="3"/>
      <c r="J24398" s="3"/>
      <c r="K24398" s="5"/>
      <c r="L24398" s="8"/>
      <c r="N24398" s="5"/>
      <c r="O24398" s="10"/>
      <c r="P24398" s="8"/>
    </row>
    <row r="24399" spans="1:16" s="2" customFormat="1" x14ac:dyDescent="0.15">
      <c r="A24399" s="3"/>
      <c r="B24399" s="3"/>
      <c r="J24399" s="3"/>
      <c r="K24399" s="5"/>
      <c r="L24399" s="8"/>
      <c r="N24399" s="5"/>
      <c r="O24399" s="10"/>
      <c r="P24399" s="8"/>
    </row>
    <row r="24400" spans="1:16" s="2" customFormat="1" x14ac:dyDescent="0.15">
      <c r="A24400" s="3"/>
      <c r="B24400" s="3"/>
      <c r="J24400" s="3"/>
      <c r="K24400" s="5"/>
      <c r="L24400" s="8"/>
      <c r="N24400" s="5"/>
      <c r="O24400" s="10"/>
      <c r="P24400" s="8"/>
    </row>
    <row r="24401" spans="1:16" s="2" customFormat="1" x14ac:dyDescent="0.15">
      <c r="A24401" s="3"/>
      <c r="B24401" s="3"/>
      <c r="J24401" s="3"/>
      <c r="K24401" s="5"/>
      <c r="L24401" s="8"/>
      <c r="N24401" s="5"/>
      <c r="O24401" s="10"/>
      <c r="P24401" s="8"/>
    </row>
    <row r="24402" spans="1:16" s="2" customFormat="1" x14ac:dyDescent="0.15">
      <c r="A24402" s="3"/>
      <c r="B24402" s="3"/>
      <c r="J24402" s="3"/>
      <c r="K24402" s="5"/>
      <c r="L24402" s="8"/>
      <c r="N24402" s="5"/>
      <c r="O24402" s="10"/>
      <c r="P24402" s="8"/>
    </row>
    <row r="24403" spans="1:16" s="2" customFormat="1" x14ac:dyDescent="0.15">
      <c r="A24403" s="3"/>
      <c r="B24403" s="3"/>
      <c r="J24403" s="3"/>
      <c r="K24403" s="5"/>
      <c r="L24403" s="8"/>
      <c r="N24403" s="5"/>
      <c r="O24403" s="10"/>
      <c r="P24403" s="8"/>
    </row>
    <row r="24404" spans="1:16" s="2" customFormat="1" x14ac:dyDescent="0.15">
      <c r="A24404" s="3"/>
      <c r="B24404" s="3"/>
      <c r="J24404" s="3"/>
      <c r="K24404" s="5"/>
      <c r="L24404" s="8"/>
      <c r="N24404" s="5"/>
      <c r="O24404" s="10"/>
      <c r="P24404" s="8"/>
    </row>
    <row r="24405" spans="1:16" s="2" customFormat="1" x14ac:dyDescent="0.15">
      <c r="A24405" s="3"/>
      <c r="B24405" s="3"/>
      <c r="J24405" s="3"/>
      <c r="K24405" s="5"/>
      <c r="L24405" s="8"/>
      <c r="N24405" s="5"/>
      <c r="O24405" s="10"/>
      <c r="P24405" s="8"/>
    </row>
    <row r="24406" spans="1:16" s="2" customFormat="1" x14ac:dyDescent="0.15">
      <c r="A24406" s="3"/>
      <c r="B24406" s="3"/>
      <c r="J24406" s="3"/>
      <c r="K24406" s="5"/>
      <c r="L24406" s="8"/>
      <c r="N24406" s="5"/>
      <c r="O24406" s="10"/>
      <c r="P24406" s="8"/>
    </row>
    <row r="24407" spans="1:16" s="2" customFormat="1" x14ac:dyDescent="0.15">
      <c r="A24407" s="3"/>
      <c r="B24407" s="3"/>
      <c r="J24407" s="3"/>
      <c r="K24407" s="5"/>
      <c r="L24407" s="8"/>
      <c r="N24407" s="5"/>
      <c r="O24407" s="10"/>
      <c r="P24407" s="8"/>
    </row>
    <row r="24408" spans="1:16" s="2" customFormat="1" x14ac:dyDescent="0.15">
      <c r="A24408" s="3"/>
      <c r="B24408" s="3"/>
      <c r="J24408" s="3"/>
      <c r="K24408" s="5"/>
      <c r="L24408" s="8"/>
      <c r="N24408" s="5"/>
      <c r="O24408" s="10"/>
      <c r="P24408" s="8"/>
    </row>
    <row r="24409" spans="1:16" s="2" customFormat="1" x14ac:dyDescent="0.15">
      <c r="A24409" s="3"/>
      <c r="B24409" s="3"/>
      <c r="J24409" s="3"/>
      <c r="K24409" s="5"/>
      <c r="L24409" s="8"/>
      <c r="N24409" s="5"/>
      <c r="O24409" s="10"/>
      <c r="P24409" s="8"/>
    </row>
    <row r="24410" spans="1:16" s="2" customFormat="1" x14ac:dyDescent="0.15">
      <c r="A24410" s="3"/>
      <c r="B24410" s="3"/>
      <c r="J24410" s="3"/>
      <c r="K24410" s="5"/>
      <c r="L24410" s="8"/>
      <c r="N24410" s="5"/>
      <c r="O24410" s="10"/>
      <c r="P24410" s="8"/>
    </row>
    <row r="24411" spans="1:16" s="2" customFormat="1" x14ac:dyDescent="0.15">
      <c r="A24411" s="3"/>
      <c r="B24411" s="3"/>
      <c r="J24411" s="3"/>
      <c r="K24411" s="5"/>
      <c r="L24411" s="8"/>
      <c r="N24411" s="5"/>
      <c r="O24411" s="10"/>
      <c r="P24411" s="8"/>
    </row>
    <row r="24412" spans="1:16" s="2" customFormat="1" x14ac:dyDescent="0.15">
      <c r="A24412" s="3"/>
      <c r="B24412" s="3"/>
      <c r="J24412" s="3"/>
      <c r="K24412" s="5"/>
      <c r="L24412" s="8"/>
      <c r="N24412" s="5"/>
      <c r="O24412" s="10"/>
      <c r="P24412" s="8"/>
    </row>
    <row r="24413" spans="1:16" s="2" customFormat="1" x14ac:dyDescent="0.15">
      <c r="A24413" s="3"/>
      <c r="B24413" s="3"/>
      <c r="J24413" s="3"/>
      <c r="K24413" s="5"/>
      <c r="L24413" s="8"/>
      <c r="N24413" s="5"/>
      <c r="O24413" s="10"/>
      <c r="P24413" s="8"/>
    </row>
    <row r="24414" spans="1:16" s="2" customFormat="1" x14ac:dyDescent="0.15">
      <c r="A24414" s="3"/>
      <c r="B24414" s="3"/>
      <c r="J24414" s="3"/>
      <c r="K24414" s="5"/>
      <c r="L24414" s="8"/>
      <c r="N24414" s="5"/>
      <c r="O24414" s="10"/>
      <c r="P24414" s="8"/>
    </row>
    <row r="24415" spans="1:16" s="2" customFormat="1" x14ac:dyDescent="0.15">
      <c r="A24415" s="3"/>
      <c r="B24415" s="3"/>
      <c r="J24415" s="3"/>
      <c r="K24415" s="5"/>
      <c r="L24415" s="8"/>
      <c r="N24415" s="5"/>
      <c r="O24415" s="10"/>
      <c r="P24415" s="8"/>
    </row>
    <row r="24416" spans="1:16" s="2" customFormat="1" x14ac:dyDescent="0.15">
      <c r="A24416" s="3"/>
      <c r="B24416" s="3"/>
      <c r="J24416" s="3"/>
      <c r="K24416" s="5"/>
      <c r="L24416" s="8"/>
      <c r="N24416" s="5"/>
      <c r="O24416" s="10"/>
      <c r="P24416" s="8"/>
    </row>
    <row r="24417" spans="1:16" s="2" customFormat="1" x14ac:dyDescent="0.15">
      <c r="A24417" s="3"/>
      <c r="B24417" s="3"/>
      <c r="J24417" s="3"/>
      <c r="K24417" s="5"/>
      <c r="L24417" s="8"/>
      <c r="N24417" s="5"/>
      <c r="O24417" s="10"/>
      <c r="P24417" s="8"/>
    </row>
    <row r="24418" spans="1:16" s="2" customFormat="1" x14ac:dyDescent="0.15">
      <c r="A24418" s="3"/>
      <c r="B24418" s="3"/>
      <c r="J24418" s="3"/>
      <c r="K24418" s="5"/>
      <c r="L24418" s="8"/>
      <c r="N24418" s="5"/>
      <c r="O24418" s="10"/>
      <c r="P24418" s="8"/>
    </row>
    <row r="24419" spans="1:16" s="2" customFormat="1" x14ac:dyDescent="0.15">
      <c r="A24419" s="3"/>
      <c r="B24419" s="3"/>
      <c r="J24419" s="3"/>
      <c r="K24419" s="5"/>
      <c r="L24419" s="8"/>
      <c r="N24419" s="5"/>
      <c r="O24419" s="10"/>
      <c r="P24419" s="8"/>
    </row>
    <row r="24420" spans="1:16" s="2" customFormat="1" x14ac:dyDescent="0.15">
      <c r="A24420" s="3"/>
      <c r="B24420" s="3"/>
      <c r="J24420" s="3"/>
      <c r="K24420" s="5"/>
      <c r="L24420" s="8"/>
      <c r="N24420" s="5"/>
      <c r="O24420" s="10"/>
      <c r="P24420" s="8"/>
    </row>
    <row r="24421" spans="1:16" s="2" customFormat="1" x14ac:dyDescent="0.15">
      <c r="A24421" s="3"/>
      <c r="B24421" s="3"/>
      <c r="J24421" s="3"/>
      <c r="K24421" s="5"/>
      <c r="L24421" s="8"/>
      <c r="N24421" s="5"/>
      <c r="O24421" s="10"/>
      <c r="P24421" s="8"/>
    </row>
    <row r="24422" spans="1:16" s="2" customFormat="1" x14ac:dyDescent="0.15">
      <c r="A24422" s="3"/>
      <c r="B24422" s="3"/>
      <c r="J24422" s="3"/>
      <c r="K24422" s="5"/>
      <c r="L24422" s="8"/>
      <c r="N24422" s="5"/>
      <c r="O24422" s="10"/>
      <c r="P24422" s="8"/>
    </row>
    <row r="24423" spans="1:16" s="2" customFormat="1" x14ac:dyDescent="0.15">
      <c r="A24423" s="3"/>
      <c r="B24423" s="3"/>
      <c r="J24423" s="3"/>
      <c r="K24423" s="5"/>
      <c r="L24423" s="8"/>
      <c r="N24423" s="5"/>
      <c r="O24423" s="10"/>
      <c r="P24423" s="8"/>
    </row>
    <row r="24424" spans="1:16" s="2" customFormat="1" x14ac:dyDescent="0.15">
      <c r="A24424" s="3"/>
      <c r="B24424" s="3"/>
      <c r="J24424" s="3"/>
      <c r="K24424" s="5"/>
      <c r="L24424" s="8"/>
      <c r="N24424" s="5"/>
      <c r="O24424" s="10"/>
      <c r="P24424" s="8"/>
    </row>
    <row r="24425" spans="1:16" s="2" customFormat="1" x14ac:dyDescent="0.15">
      <c r="A24425" s="3"/>
      <c r="B24425" s="3"/>
      <c r="J24425" s="3"/>
      <c r="K24425" s="5"/>
      <c r="L24425" s="8"/>
      <c r="N24425" s="5"/>
      <c r="O24425" s="10"/>
      <c r="P24425" s="8"/>
    </row>
    <row r="24426" spans="1:16" s="2" customFormat="1" x14ac:dyDescent="0.15">
      <c r="A24426" s="3"/>
      <c r="B24426" s="3"/>
      <c r="J24426" s="3"/>
      <c r="K24426" s="5"/>
      <c r="L24426" s="8"/>
      <c r="N24426" s="5"/>
      <c r="O24426" s="10"/>
      <c r="P24426" s="8"/>
    </row>
    <row r="24427" spans="1:16" s="2" customFormat="1" x14ac:dyDescent="0.15">
      <c r="A24427" s="3"/>
      <c r="B24427" s="3"/>
      <c r="J24427" s="3"/>
      <c r="K24427" s="5"/>
      <c r="L24427" s="8"/>
      <c r="N24427" s="5"/>
      <c r="O24427" s="10"/>
      <c r="P24427" s="8"/>
    </row>
    <row r="24428" spans="1:16" s="2" customFormat="1" x14ac:dyDescent="0.15">
      <c r="A24428" s="3"/>
      <c r="B24428" s="3"/>
      <c r="J24428" s="3"/>
      <c r="K24428" s="5"/>
      <c r="L24428" s="8"/>
      <c r="N24428" s="5"/>
      <c r="O24428" s="10"/>
      <c r="P24428" s="8"/>
    </row>
    <row r="24429" spans="1:16" s="2" customFormat="1" x14ac:dyDescent="0.15">
      <c r="A24429" s="3"/>
      <c r="B24429" s="3"/>
      <c r="J24429" s="3"/>
      <c r="K24429" s="5"/>
      <c r="L24429" s="8"/>
      <c r="N24429" s="5"/>
      <c r="O24429" s="10"/>
      <c r="P24429" s="8"/>
    </row>
    <row r="24430" spans="1:16" s="2" customFormat="1" x14ac:dyDescent="0.15">
      <c r="A24430" s="3"/>
      <c r="B24430" s="3"/>
      <c r="J24430" s="3"/>
      <c r="K24430" s="5"/>
      <c r="L24430" s="8"/>
      <c r="N24430" s="5"/>
      <c r="O24430" s="10"/>
      <c r="P24430" s="8"/>
    </row>
    <row r="24431" spans="1:16" s="2" customFormat="1" x14ac:dyDescent="0.15">
      <c r="A24431" s="3"/>
      <c r="B24431" s="3"/>
      <c r="J24431" s="3"/>
      <c r="K24431" s="5"/>
      <c r="L24431" s="8"/>
      <c r="N24431" s="5"/>
      <c r="O24431" s="10"/>
      <c r="P24431" s="8"/>
    </row>
    <row r="24432" spans="1:16" s="2" customFormat="1" x14ac:dyDescent="0.15">
      <c r="A24432" s="3"/>
      <c r="B24432" s="3"/>
      <c r="J24432" s="3"/>
      <c r="K24432" s="5"/>
      <c r="L24432" s="8"/>
      <c r="N24432" s="5"/>
      <c r="O24432" s="10"/>
      <c r="P24432" s="8"/>
    </row>
    <row r="24433" spans="1:16" s="2" customFormat="1" x14ac:dyDescent="0.15">
      <c r="A24433" s="3"/>
      <c r="B24433" s="3"/>
      <c r="J24433" s="3"/>
      <c r="K24433" s="5"/>
      <c r="L24433" s="8"/>
      <c r="N24433" s="5"/>
      <c r="O24433" s="10"/>
      <c r="P24433" s="8"/>
    </row>
    <row r="24434" spans="1:16" s="2" customFormat="1" x14ac:dyDescent="0.15">
      <c r="A24434" s="3"/>
      <c r="B24434" s="3"/>
      <c r="J24434" s="3"/>
      <c r="K24434" s="5"/>
      <c r="L24434" s="8"/>
      <c r="N24434" s="5"/>
      <c r="O24434" s="10"/>
      <c r="P24434" s="8"/>
    </row>
    <row r="24435" spans="1:16" s="2" customFormat="1" x14ac:dyDescent="0.15">
      <c r="A24435" s="3"/>
      <c r="B24435" s="3"/>
      <c r="J24435" s="3"/>
      <c r="K24435" s="5"/>
      <c r="L24435" s="8"/>
      <c r="N24435" s="5"/>
      <c r="O24435" s="10"/>
      <c r="P24435" s="8"/>
    </row>
    <row r="24436" spans="1:16" s="2" customFormat="1" x14ac:dyDescent="0.15">
      <c r="A24436" s="3"/>
      <c r="B24436" s="3"/>
      <c r="J24436" s="3"/>
      <c r="K24436" s="5"/>
      <c r="L24436" s="8"/>
      <c r="N24436" s="5"/>
      <c r="O24436" s="10"/>
      <c r="P24436" s="8"/>
    </row>
    <row r="24437" spans="1:16" s="2" customFormat="1" x14ac:dyDescent="0.15">
      <c r="A24437" s="3"/>
      <c r="B24437" s="3"/>
      <c r="J24437" s="3"/>
      <c r="K24437" s="5"/>
      <c r="L24437" s="8"/>
      <c r="N24437" s="5"/>
      <c r="O24437" s="10"/>
      <c r="P24437" s="8"/>
    </row>
    <row r="24438" spans="1:16" s="2" customFormat="1" x14ac:dyDescent="0.15">
      <c r="A24438" s="3"/>
      <c r="B24438" s="3"/>
      <c r="J24438" s="3"/>
      <c r="K24438" s="5"/>
      <c r="L24438" s="8"/>
      <c r="N24438" s="5"/>
      <c r="O24438" s="10"/>
      <c r="P24438" s="8"/>
    </row>
    <row r="24439" spans="1:16" s="2" customFormat="1" x14ac:dyDescent="0.15">
      <c r="A24439" s="3"/>
      <c r="B24439" s="3"/>
      <c r="J24439" s="3"/>
      <c r="K24439" s="5"/>
      <c r="L24439" s="8"/>
      <c r="N24439" s="5"/>
      <c r="O24439" s="10"/>
      <c r="P24439" s="8"/>
    </row>
    <row r="24440" spans="1:16" s="2" customFormat="1" x14ac:dyDescent="0.15">
      <c r="A24440" s="3"/>
      <c r="B24440" s="3"/>
      <c r="J24440" s="3"/>
      <c r="K24440" s="5"/>
      <c r="L24440" s="8"/>
      <c r="N24440" s="5"/>
      <c r="O24440" s="10"/>
      <c r="P24440" s="8"/>
    </row>
    <row r="24441" spans="1:16" s="2" customFormat="1" x14ac:dyDescent="0.15">
      <c r="A24441" s="3"/>
      <c r="B24441" s="3"/>
      <c r="J24441" s="3"/>
      <c r="K24441" s="5"/>
      <c r="L24441" s="8"/>
      <c r="N24441" s="5"/>
      <c r="O24441" s="10"/>
      <c r="P24441" s="8"/>
    </row>
    <row r="24442" spans="1:16" s="2" customFormat="1" x14ac:dyDescent="0.15">
      <c r="A24442" s="3"/>
      <c r="B24442" s="3"/>
      <c r="J24442" s="3"/>
      <c r="K24442" s="5"/>
      <c r="L24442" s="8"/>
      <c r="N24442" s="5"/>
      <c r="O24442" s="10"/>
      <c r="P24442" s="8"/>
    </row>
    <row r="24443" spans="1:16" s="2" customFormat="1" x14ac:dyDescent="0.15">
      <c r="A24443" s="3"/>
      <c r="B24443" s="3"/>
      <c r="J24443" s="3"/>
      <c r="K24443" s="5"/>
      <c r="L24443" s="8"/>
      <c r="N24443" s="5"/>
      <c r="O24443" s="10"/>
      <c r="P24443" s="8"/>
    </row>
    <row r="24444" spans="1:16" s="2" customFormat="1" x14ac:dyDescent="0.15">
      <c r="A24444" s="3"/>
      <c r="B24444" s="3"/>
      <c r="J24444" s="3"/>
      <c r="K24444" s="5"/>
      <c r="L24444" s="8"/>
      <c r="N24444" s="5"/>
      <c r="O24444" s="10"/>
      <c r="P24444" s="8"/>
    </row>
    <row r="24445" spans="1:16" s="2" customFormat="1" x14ac:dyDescent="0.15">
      <c r="A24445" s="3"/>
      <c r="B24445" s="3"/>
      <c r="J24445" s="3"/>
      <c r="K24445" s="5"/>
      <c r="L24445" s="8"/>
      <c r="N24445" s="5"/>
      <c r="O24445" s="10"/>
      <c r="P24445" s="8"/>
    </row>
    <row r="24446" spans="1:16" s="2" customFormat="1" x14ac:dyDescent="0.15">
      <c r="A24446" s="3"/>
      <c r="B24446" s="3"/>
      <c r="J24446" s="3"/>
      <c r="K24446" s="5"/>
      <c r="L24446" s="8"/>
      <c r="N24446" s="5"/>
      <c r="O24446" s="10"/>
      <c r="P24446" s="8"/>
    </row>
    <row r="24447" spans="1:16" s="2" customFormat="1" x14ac:dyDescent="0.15">
      <c r="A24447" s="3"/>
      <c r="B24447" s="3"/>
      <c r="J24447" s="3"/>
      <c r="K24447" s="5"/>
      <c r="L24447" s="8"/>
      <c r="N24447" s="5"/>
      <c r="O24447" s="10"/>
      <c r="P24447" s="8"/>
    </row>
    <row r="24448" spans="1:16" s="2" customFormat="1" x14ac:dyDescent="0.15">
      <c r="A24448" s="3"/>
      <c r="B24448" s="3"/>
      <c r="J24448" s="3"/>
      <c r="K24448" s="5"/>
      <c r="L24448" s="8"/>
      <c r="N24448" s="5"/>
      <c r="O24448" s="10"/>
      <c r="P24448" s="8"/>
    </row>
    <row r="24449" spans="1:16" s="2" customFormat="1" x14ac:dyDescent="0.15">
      <c r="A24449" s="3"/>
      <c r="B24449" s="3"/>
      <c r="J24449" s="3"/>
      <c r="K24449" s="5"/>
      <c r="L24449" s="8"/>
      <c r="N24449" s="5"/>
      <c r="O24449" s="10"/>
      <c r="P24449" s="8"/>
    </row>
    <row r="24450" spans="1:16" s="2" customFormat="1" x14ac:dyDescent="0.15">
      <c r="A24450" s="3"/>
      <c r="B24450" s="3"/>
      <c r="J24450" s="3"/>
      <c r="K24450" s="5"/>
      <c r="L24450" s="8"/>
      <c r="N24450" s="5"/>
      <c r="O24450" s="10"/>
      <c r="P24450" s="8"/>
    </row>
    <row r="24451" spans="1:16" s="2" customFormat="1" x14ac:dyDescent="0.15">
      <c r="A24451" s="3"/>
      <c r="B24451" s="3"/>
      <c r="J24451" s="3"/>
      <c r="K24451" s="5"/>
      <c r="L24451" s="8"/>
      <c r="N24451" s="5"/>
      <c r="O24451" s="10"/>
      <c r="P24451" s="8"/>
    </row>
    <row r="24452" spans="1:16" s="2" customFormat="1" x14ac:dyDescent="0.15">
      <c r="A24452" s="3"/>
      <c r="B24452" s="3"/>
      <c r="J24452" s="3"/>
      <c r="K24452" s="5"/>
      <c r="L24452" s="8"/>
      <c r="N24452" s="5"/>
      <c r="O24452" s="10"/>
      <c r="P24452" s="8"/>
    </row>
    <row r="24453" spans="1:16" s="2" customFormat="1" x14ac:dyDescent="0.15">
      <c r="A24453" s="3"/>
      <c r="B24453" s="3"/>
      <c r="J24453" s="3"/>
      <c r="K24453" s="5"/>
      <c r="L24453" s="8"/>
      <c r="N24453" s="5"/>
      <c r="O24453" s="10"/>
      <c r="P24453" s="8"/>
    </row>
    <row r="24454" spans="1:16" s="2" customFormat="1" x14ac:dyDescent="0.15">
      <c r="A24454" s="3"/>
      <c r="B24454" s="3"/>
      <c r="J24454" s="3"/>
      <c r="K24454" s="5"/>
      <c r="L24454" s="8"/>
      <c r="N24454" s="5"/>
      <c r="O24454" s="10"/>
      <c r="P24454" s="8"/>
    </row>
    <row r="24455" spans="1:16" s="2" customFormat="1" x14ac:dyDescent="0.15">
      <c r="A24455" s="3"/>
      <c r="B24455" s="3"/>
      <c r="J24455" s="3"/>
      <c r="K24455" s="5"/>
      <c r="L24455" s="8"/>
      <c r="N24455" s="5"/>
      <c r="O24455" s="10"/>
      <c r="P24455" s="8"/>
    </row>
    <row r="24456" spans="1:16" s="2" customFormat="1" x14ac:dyDescent="0.15">
      <c r="A24456" s="3"/>
      <c r="B24456" s="3"/>
      <c r="J24456" s="3"/>
      <c r="K24456" s="5"/>
      <c r="L24456" s="8"/>
      <c r="N24456" s="5"/>
      <c r="O24456" s="10"/>
      <c r="P24456" s="8"/>
    </row>
    <row r="24457" spans="1:16" s="2" customFormat="1" x14ac:dyDescent="0.15">
      <c r="A24457" s="3"/>
      <c r="B24457" s="3"/>
      <c r="J24457" s="3"/>
      <c r="K24457" s="5"/>
      <c r="L24457" s="8"/>
      <c r="N24457" s="5"/>
      <c r="O24457" s="10"/>
      <c r="P24457" s="8"/>
    </row>
    <row r="24458" spans="1:16" s="2" customFormat="1" x14ac:dyDescent="0.15">
      <c r="A24458" s="3"/>
      <c r="B24458" s="3"/>
      <c r="J24458" s="3"/>
      <c r="K24458" s="5"/>
      <c r="L24458" s="8"/>
      <c r="N24458" s="5"/>
      <c r="O24458" s="10"/>
      <c r="P24458" s="8"/>
    </row>
    <row r="24459" spans="1:16" s="2" customFormat="1" x14ac:dyDescent="0.15">
      <c r="A24459" s="3"/>
      <c r="B24459" s="3"/>
      <c r="J24459" s="3"/>
      <c r="K24459" s="5"/>
      <c r="L24459" s="8"/>
      <c r="N24459" s="5"/>
      <c r="O24459" s="10"/>
      <c r="P24459" s="8"/>
    </row>
    <row r="24460" spans="1:16" s="2" customFormat="1" x14ac:dyDescent="0.15">
      <c r="A24460" s="3"/>
      <c r="B24460" s="3"/>
      <c r="J24460" s="3"/>
      <c r="K24460" s="5"/>
      <c r="L24460" s="8"/>
      <c r="N24460" s="5"/>
      <c r="O24460" s="10"/>
      <c r="P24460" s="8"/>
    </row>
    <row r="24461" spans="1:16" s="2" customFormat="1" x14ac:dyDescent="0.15">
      <c r="A24461" s="3"/>
      <c r="B24461" s="3"/>
      <c r="J24461" s="3"/>
      <c r="K24461" s="5"/>
      <c r="L24461" s="8"/>
      <c r="N24461" s="5"/>
      <c r="O24461" s="10"/>
      <c r="P24461" s="8"/>
    </row>
    <row r="24462" spans="1:16" s="2" customFormat="1" x14ac:dyDescent="0.15">
      <c r="A24462" s="3"/>
      <c r="B24462" s="3"/>
      <c r="J24462" s="3"/>
      <c r="K24462" s="5"/>
      <c r="L24462" s="8"/>
      <c r="N24462" s="5"/>
      <c r="O24462" s="10"/>
      <c r="P24462" s="8"/>
    </row>
    <row r="24463" spans="1:16" s="2" customFormat="1" x14ac:dyDescent="0.15">
      <c r="A24463" s="3"/>
      <c r="B24463" s="3"/>
      <c r="J24463" s="3"/>
      <c r="K24463" s="5"/>
      <c r="L24463" s="8"/>
      <c r="N24463" s="5"/>
      <c r="O24463" s="10"/>
      <c r="P24463" s="8"/>
    </row>
    <row r="24464" spans="1:16" s="2" customFormat="1" x14ac:dyDescent="0.15">
      <c r="A24464" s="3"/>
      <c r="B24464" s="3"/>
      <c r="J24464" s="3"/>
      <c r="K24464" s="5"/>
      <c r="L24464" s="8"/>
      <c r="N24464" s="5"/>
      <c r="O24464" s="10"/>
      <c r="P24464" s="8"/>
    </row>
    <row r="24465" spans="1:16" s="2" customFormat="1" x14ac:dyDescent="0.15">
      <c r="A24465" s="3"/>
      <c r="B24465" s="3"/>
      <c r="J24465" s="3"/>
      <c r="K24465" s="5"/>
      <c r="L24465" s="8"/>
      <c r="N24465" s="5"/>
      <c r="O24465" s="10"/>
      <c r="P24465" s="8"/>
    </row>
    <row r="24466" spans="1:16" s="2" customFormat="1" x14ac:dyDescent="0.15">
      <c r="A24466" s="3"/>
      <c r="B24466" s="3"/>
      <c r="J24466" s="3"/>
      <c r="K24466" s="5"/>
      <c r="L24466" s="8"/>
      <c r="N24466" s="5"/>
      <c r="O24466" s="10"/>
      <c r="P24466" s="8"/>
    </row>
    <row r="24467" spans="1:16" s="2" customFormat="1" x14ac:dyDescent="0.15">
      <c r="A24467" s="3"/>
      <c r="B24467" s="3"/>
      <c r="J24467" s="3"/>
      <c r="K24467" s="5"/>
      <c r="L24467" s="8"/>
      <c r="N24467" s="5"/>
      <c r="O24467" s="10"/>
      <c r="P24467" s="8"/>
    </row>
    <row r="24468" spans="1:16" s="2" customFormat="1" x14ac:dyDescent="0.15">
      <c r="A24468" s="3"/>
      <c r="B24468" s="3"/>
      <c r="J24468" s="3"/>
      <c r="K24468" s="5"/>
      <c r="L24468" s="8"/>
      <c r="N24468" s="5"/>
      <c r="O24468" s="10"/>
      <c r="P24468" s="8"/>
    </row>
    <row r="24469" spans="1:16" s="2" customFormat="1" x14ac:dyDescent="0.15">
      <c r="A24469" s="3"/>
      <c r="B24469" s="3"/>
      <c r="J24469" s="3"/>
      <c r="K24469" s="5"/>
      <c r="L24469" s="8"/>
      <c r="N24469" s="5"/>
      <c r="O24469" s="10"/>
      <c r="P24469" s="8"/>
    </row>
    <row r="24470" spans="1:16" s="2" customFormat="1" x14ac:dyDescent="0.15">
      <c r="A24470" s="3"/>
      <c r="B24470" s="3"/>
      <c r="J24470" s="3"/>
      <c r="K24470" s="5"/>
      <c r="L24470" s="8"/>
      <c r="N24470" s="5"/>
      <c r="O24470" s="10"/>
      <c r="P24470" s="8"/>
    </row>
    <row r="24471" spans="1:16" s="2" customFormat="1" x14ac:dyDescent="0.15">
      <c r="A24471" s="3"/>
      <c r="B24471" s="3"/>
      <c r="J24471" s="3"/>
      <c r="K24471" s="5"/>
      <c r="L24471" s="8"/>
      <c r="N24471" s="5"/>
      <c r="O24471" s="10"/>
      <c r="P24471" s="8"/>
    </row>
    <row r="24472" spans="1:16" s="2" customFormat="1" x14ac:dyDescent="0.15">
      <c r="A24472" s="3"/>
      <c r="B24472" s="3"/>
      <c r="J24472" s="3"/>
      <c r="K24472" s="5"/>
      <c r="L24472" s="8"/>
      <c r="N24472" s="5"/>
      <c r="O24472" s="10"/>
      <c r="P24472" s="8"/>
    </row>
    <row r="24473" spans="1:16" s="2" customFormat="1" x14ac:dyDescent="0.15">
      <c r="A24473" s="3"/>
      <c r="B24473" s="3"/>
      <c r="J24473" s="3"/>
      <c r="K24473" s="5"/>
      <c r="L24473" s="8"/>
      <c r="N24473" s="5"/>
      <c r="O24473" s="10"/>
      <c r="P24473" s="8"/>
    </row>
    <row r="24474" spans="1:16" s="2" customFormat="1" x14ac:dyDescent="0.15">
      <c r="A24474" s="3"/>
      <c r="B24474" s="3"/>
      <c r="J24474" s="3"/>
      <c r="K24474" s="5"/>
      <c r="L24474" s="8"/>
      <c r="N24474" s="5"/>
      <c r="O24474" s="10"/>
      <c r="P24474" s="8"/>
    </row>
    <row r="24475" spans="1:16" s="2" customFormat="1" x14ac:dyDescent="0.15">
      <c r="A24475" s="3"/>
      <c r="B24475" s="3"/>
      <c r="J24475" s="3"/>
      <c r="K24475" s="5"/>
      <c r="L24475" s="8"/>
      <c r="N24475" s="5"/>
      <c r="O24475" s="10"/>
      <c r="P24475" s="8"/>
    </row>
    <row r="24476" spans="1:16" s="2" customFormat="1" x14ac:dyDescent="0.15">
      <c r="A24476" s="3"/>
      <c r="B24476" s="3"/>
      <c r="J24476" s="3"/>
      <c r="K24476" s="5"/>
      <c r="L24476" s="8"/>
      <c r="N24476" s="5"/>
      <c r="O24476" s="10"/>
      <c r="P24476" s="8"/>
    </row>
    <row r="24477" spans="1:16" s="2" customFormat="1" x14ac:dyDescent="0.15">
      <c r="A24477" s="3"/>
      <c r="B24477" s="3"/>
      <c r="J24477" s="3"/>
      <c r="K24477" s="5"/>
      <c r="L24477" s="8"/>
      <c r="N24477" s="5"/>
      <c r="O24477" s="10"/>
      <c r="P24477" s="8"/>
    </row>
    <row r="24478" spans="1:16" s="2" customFormat="1" x14ac:dyDescent="0.15">
      <c r="A24478" s="3"/>
      <c r="B24478" s="3"/>
      <c r="J24478" s="3"/>
      <c r="K24478" s="5"/>
      <c r="L24478" s="8"/>
      <c r="N24478" s="5"/>
      <c r="O24478" s="10"/>
      <c r="P24478" s="8"/>
    </row>
    <row r="24479" spans="1:16" s="2" customFormat="1" x14ac:dyDescent="0.15">
      <c r="A24479" s="3"/>
      <c r="B24479" s="3"/>
      <c r="J24479" s="3"/>
      <c r="K24479" s="5"/>
      <c r="L24479" s="8"/>
      <c r="N24479" s="5"/>
      <c r="O24479" s="10"/>
      <c r="P24479" s="8"/>
    </row>
    <row r="24480" spans="1:16" s="2" customFormat="1" x14ac:dyDescent="0.15">
      <c r="A24480" s="3"/>
      <c r="B24480" s="3"/>
      <c r="J24480" s="3"/>
      <c r="K24480" s="5"/>
      <c r="L24480" s="8"/>
      <c r="N24480" s="5"/>
      <c r="O24480" s="10"/>
      <c r="P24480" s="8"/>
    </row>
    <row r="24481" spans="1:16" s="2" customFormat="1" x14ac:dyDescent="0.15">
      <c r="A24481" s="3"/>
      <c r="B24481" s="3"/>
      <c r="J24481" s="3"/>
      <c r="K24481" s="5"/>
      <c r="L24481" s="8"/>
      <c r="N24481" s="5"/>
      <c r="O24481" s="10"/>
      <c r="P24481" s="8"/>
    </row>
    <row r="24482" spans="1:16" s="2" customFormat="1" x14ac:dyDescent="0.15">
      <c r="A24482" s="3"/>
      <c r="B24482" s="3"/>
      <c r="J24482" s="3"/>
      <c r="K24482" s="5"/>
      <c r="L24482" s="8"/>
      <c r="N24482" s="5"/>
      <c r="O24482" s="10"/>
      <c r="P24482" s="8"/>
    </row>
    <row r="24483" spans="1:16" s="2" customFormat="1" x14ac:dyDescent="0.15">
      <c r="A24483" s="3"/>
      <c r="B24483" s="3"/>
      <c r="J24483" s="3"/>
      <c r="K24483" s="5"/>
      <c r="L24483" s="8"/>
      <c r="N24483" s="5"/>
      <c r="O24483" s="10"/>
      <c r="P24483" s="8"/>
    </row>
    <row r="24484" spans="1:16" s="2" customFormat="1" x14ac:dyDescent="0.15">
      <c r="A24484" s="3"/>
      <c r="B24484" s="3"/>
      <c r="J24484" s="3"/>
      <c r="K24484" s="5"/>
      <c r="L24484" s="8"/>
      <c r="N24484" s="5"/>
      <c r="O24484" s="10"/>
      <c r="P24484" s="8"/>
    </row>
    <row r="24485" spans="1:16" s="2" customFormat="1" x14ac:dyDescent="0.15">
      <c r="A24485" s="3"/>
      <c r="B24485" s="3"/>
      <c r="J24485" s="3"/>
      <c r="K24485" s="5"/>
      <c r="L24485" s="8"/>
      <c r="N24485" s="5"/>
      <c r="O24485" s="10"/>
      <c r="P24485" s="8"/>
    </row>
    <row r="24486" spans="1:16" s="2" customFormat="1" x14ac:dyDescent="0.15">
      <c r="A24486" s="3"/>
      <c r="B24486" s="3"/>
      <c r="J24486" s="3"/>
      <c r="K24486" s="5"/>
      <c r="L24486" s="8"/>
      <c r="N24486" s="5"/>
      <c r="O24486" s="10"/>
      <c r="P24486" s="8"/>
    </row>
    <row r="24487" spans="1:16" s="2" customFormat="1" x14ac:dyDescent="0.15">
      <c r="A24487" s="3"/>
      <c r="B24487" s="3"/>
      <c r="J24487" s="3"/>
      <c r="K24487" s="5"/>
      <c r="L24487" s="8"/>
      <c r="N24487" s="5"/>
      <c r="O24487" s="10"/>
      <c r="P24487" s="8"/>
    </row>
    <row r="24488" spans="1:16" s="2" customFormat="1" x14ac:dyDescent="0.15">
      <c r="A24488" s="3"/>
      <c r="B24488" s="3"/>
      <c r="J24488" s="3"/>
      <c r="K24488" s="5"/>
      <c r="L24488" s="8"/>
      <c r="N24488" s="5"/>
      <c r="O24488" s="10"/>
      <c r="P24488" s="8"/>
    </row>
    <row r="24489" spans="1:16" s="2" customFormat="1" x14ac:dyDescent="0.15">
      <c r="A24489" s="3"/>
      <c r="B24489" s="3"/>
      <c r="J24489" s="3"/>
      <c r="K24489" s="5"/>
      <c r="L24489" s="8"/>
      <c r="N24489" s="5"/>
      <c r="O24489" s="10"/>
      <c r="P24489" s="8"/>
    </row>
    <row r="24490" spans="1:16" s="2" customFormat="1" x14ac:dyDescent="0.15">
      <c r="A24490" s="3"/>
      <c r="B24490" s="3"/>
      <c r="J24490" s="3"/>
      <c r="K24490" s="5"/>
      <c r="L24490" s="8"/>
      <c r="N24490" s="5"/>
      <c r="O24490" s="10"/>
      <c r="P24490" s="8"/>
    </row>
    <row r="24491" spans="1:16" s="2" customFormat="1" x14ac:dyDescent="0.15">
      <c r="A24491" s="3"/>
      <c r="B24491" s="3"/>
      <c r="J24491" s="3"/>
      <c r="K24491" s="5"/>
      <c r="L24491" s="8"/>
      <c r="N24491" s="5"/>
      <c r="O24491" s="10"/>
      <c r="P24491" s="8"/>
    </row>
    <row r="24492" spans="1:16" s="2" customFormat="1" x14ac:dyDescent="0.15">
      <c r="A24492" s="3"/>
      <c r="B24492" s="3"/>
      <c r="J24492" s="3"/>
      <c r="K24492" s="5"/>
      <c r="L24492" s="8"/>
      <c r="N24492" s="5"/>
      <c r="O24492" s="10"/>
      <c r="P24492" s="8"/>
    </row>
    <row r="24493" spans="1:16" s="2" customFormat="1" x14ac:dyDescent="0.15">
      <c r="A24493" s="3"/>
      <c r="B24493" s="3"/>
      <c r="J24493" s="3"/>
      <c r="K24493" s="5"/>
      <c r="L24493" s="8"/>
      <c r="N24493" s="5"/>
      <c r="O24493" s="10"/>
      <c r="P24493" s="8"/>
    </row>
    <row r="24494" spans="1:16" s="2" customFormat="1" x14ac:dyDescent="0.15">
      <c r="A24494" s="3"/>
      <c r="B24494" s="3"/>
      <c r="J24494" s="3"/>
      <c r="K24494" s="5"/>
      <c r="L24494" s="8"/>
      <c r="N24494" s="5"/>
      <c r="O24494" s="10"/>
      <c r="P24494" s="8"/>
    </row>
    <row r="24495" spans="1:16" s="2" customFormat="1" x14ac:dyDescent="0.15">
      <c r="A24495" s="3"/>
      <c r="B24495" s="3"/>
      <c r="J24495" s="3"/>
      <c r="K24495" s="5"/>
      <c r="L24495" s="8"/>
      <c r="N24495" s="5"/>
      <c r="O24495" s="10"/>
      <c r="P24495" s="8"/>
    </row>
    <row r="24496" spans="1:16" s="2" customFormat="1" x14ac:dyDescent="0.15">
      <c r="A24496" s="3"/>
      <c r="B24496" s="3"/>
      <c r="J24496" s="3"/>
      <c r="K24496" s="5"/>
      <c r="L24496" s="8"/>
      <c r="N24496" s="5"/>
      <c r="O24496" s="10"/>
      <c r="P24496" s="8"/>
    </row>
    <row r="24497" spans="1:16" s="2" customFormat="1" x14ac:dyDescent="0.15">
      <c r="A24497" s="3"/>
      <c r="B24497" s="3"/>
      <c r="J24497" s="3"/>
      <c r="K24497" s="5"/>
      <c r="L24497" s="8"/>
      <c r="N24497" s="5"/>
      <c r="O24497" s="10"/>
      <c r="P24497" s="8"/>
    </row>
    <row r="24498" spans="1:16" s="2" customFormat="1" x14ac:dyDescent="0.15">
      <c r="A24498" s="3"/>
      <c r="B24498" s="3"/>
      <c r="J24498" s="3"/>
      <c r="K24498" s="5"/>
      <c r="L24498" s="8"/>
      <c r="N24498" s="5"/>
      <c r="O24498" s="10"/>
      <c r="P24498" s="8"/>
    </row>
    <row r="24499" spans="1:16" s="2" customFormat="1" x14ac:dyDescent="0.15">
      <c r="A24499" s="3"/>
      <c r="B24499" s="3"/>
      <c r="J24499" s="3"/>
      <c r="K24499" s="5"/>
      <c r="L24499" s="8"/>
      <c r="N24499" s="5"/>
      <c r="O24499" s="10"/>
      <c r="P24499" s="8"/>
    </row>
    <row r="24500" spans="1:16" s="2" customFormat="1" x14ac:dyDescent="0.15">
      <c r="A24500" s="3"/>
      <c r="B24500" s="3"/>
      <c r="J24500" s="3"/>
      <c r="K24500" s="5"/>
      <c r="L24500" s="8"/>
      <c r="N24500" s="5"/>
      <c r="O24500" s="10"/>
      <c r="P24500" s="8"/>
    </row>
    <row r="24501" spans="1:16" s="2" customFormat="1" x14ac:dyDescent="0.15">
      <c r="A24501" s="3"/>
      <c r="B24501" s="3"/>
      <c r="J24501" s="3"/>
      <c r="K24501" s="5"/>
      <c r="L24501" s="8"/>
      <c r="N24501" s="5"/>
      <c r="O24501" s="10"/>
      <c r="P24501" s="8"/>
    </row>
    <row r="24502" spans="1:16" s="2" customFormat="1" x14ac:dyDescent="0.15">
      <c r="A24502" s="3"/>
      <c r="B24502" s="3"/>
      <c r="J24502" s="3"/>
      <c r="K24502" s="5"/>
      <c r="L24502" s="8"/>
      <c r="N24502" s="5"/>
      <c r="O24502" s="10"/>
      <c r="P24502" s="8"/>
    </row>
    <row r="24503" spans="1:16" s="2" customFormat="1" x14ac:dyDescent="0.15">
      <c r="A24503" s="3"/>
      <c r="B24503" s="3"/>
      <c r="J24503" s="3"/>
      <c r="K24503" s="5"/>
      <c r="L24503" s="8"/>
      <c r="N24503" s="5"/>
      <c r="O24503" s="10"/>
      <c r="P24503" s="8"/>
    </row>
    <row r="24504" spans="1:16" s="2" customFormat="1" x14ac:dyDescent="0.15">
      <c r="A24504" s="3"/>
      <c r="B24504" s="3"/>
      <c r="J24504" s="3"/>
      <c r="K24504" s="5"/>
      <c r="L24504" s="8"/>
      <c r="N24504" s="5"/>
      <c r="O24504" s="10"/>
      <c r="P24504" s="8"/>
    </row>
    <row r="24505" spans="1:16" s="2" customFormat="1" x14ac:dyDescent="0.15">
      <c r="A24505" s="3"/>
      <c r="B24505" s="3"/>
      <c r="J24505" s="3"/>
      <c r="K24505" s="5"/>
      <c r="L24505" s="8"/>
      <c r="N24505" s="5"/>
      <c r="O24505" s="10"/>
      <c r="P24505" s="8"/>
    </row>
    <row r="24506" spans="1:16" s="2" customFormat="1" x14ac:dyDescent="0.15">
      <c r="A24506" s="3"/>
      <c r="B24506" s="3"/>
      <c r="J24506" s="3"/>
      <c r="K24506" s="5"/>
      <c r="L24506" s="8"/>
      <c r="N24506" s="5"/>
      <c r="O24506" s="10"/>
      <c r="P24506" s="8"/>
    </row>
    <row r="24507" spans="1:16" s="2" customFormat="1" x14ac:dyDescent="0.15">
      <c r="A24507" s="3"/>
      <c r="B24507" s="3"/>
      <c r="J24507" s="3"/>
      <c r="K24507" s="5"/>
      <c r="L24507" s="8"/>
      <c r="N24507" s="5"/>
      <c r="O24507" s="10"/>
      <c r="P24507" s="8"/>
    </row>
    <row r="24508" spans="1:16" s="2" customFormat="1" x14ac:dyDescent="0.15">
      <c r="A24508" s="3"/>
      <c r="B24508" s="3"/>
      <c r="J24508" s="3"/>
      <c r="K24508" s="5"/>
      <c r="L24508" s="8"/>
      <c r="N24508" s="5"/>
      <c r="O24508" s="10"/>
      <c r="P24508" s="8"/>
    </row>
    <row r="24509" spans="1:16" s="2" customFormat="1" x14ac:dyDescent="0.15">
      <c r="A24509" s="3"/>
      <c r="B24509" s="3"/>
      <c r="J24509" s="3"/>
      <c r="K24509" s="5"/>
      <c r="L24509" s="8"/>
      <c r="N24509" s="5"/>
      <c r="O24509" s="10"/>
      <c r="P24509" s="8"/>
    </row>
    <row r="24510" spans="1:16" s="2" customFormat="1" x14ac:dyDescent="0.15">
      <c r="A24510" s="3"/>
      <c r="B24510" s="3"/>
      <c r="J24510" s="3"/>
      <c r="K24510" s="5"/>
      <c r="L24510" s="8"/>
      <c r="N24510" s="5"/>
      <c r="O24510" s="10"/>
      <c r="P24510" s="8"/>
    </row>
    <row r="24511" spans="1:16" s="2" customFormat="1" x14ac:dyDescent="0.15">
      <c r="A24511" s="3"/>
      <c r="B24511" s="3"/>
      <c r="J24511" s="3"/>
      <c r="K24511" s="5"/>
      <c r="L24511" s="8"/>
      <c r="N24511" s="5"/>
      <c r="O24511" s="10"/>
      <c r="P24511" s="8"/>
    </row>
    <row r="24512" spans="1:16" s="2" customFormat="1" x14ac:dyDescent="0.15">
      <c r="A24512" s="3"/>
      <c r="B24512" s="3"/>
      <c r="J24512" s="3"/>
      <c r="K24512" s="5"/>
      <c r="L24512" s="8"/>
      <c r="N24512" s="5"/>
      <c r="O24512" s="10"/>
      <c r="P24512" s="8"/>
    </row>
    <row r="24513" spans="1:16" s="2" customFormat="1" x14ac:dyDescent="0.15">
      <c r="A24513" s="3"/>
      <c r="B24513" s="3"/>
      <c r="J24513" s="3"/>
      <c r="K24513" s="5"/>
      <c r="L24513" s="8"/>
      <c r="N24513" s="5"/>
      <c r="O24513" s="10"/>
      <c r="P24513" s="8"/>
    </row>
    <row r="24514" spans="1:16" s="2" customFormat="1" x14ac:dyDescent="0.15">
      <c r="A24514" s="3"/>
      <c r="B24514" s="3"/>
      <c r="J24514" s="3"/>
      <c r="K24514" s="5"/>
      <c r="L24514" s="8"/>
      <c r="N24514" s="5"/>
      <c r="O24514" s="10"/>
      <c r="P24514" s="8"/>
    </row>
    <row r="24515" spans="1:16" s="2" customFormat="1" x14ac:dyDescent="0.15">
      <c r="A24515" s="3"/>
      <c r="B24515" s="3"/>
      <c r="J24515" s="3"/>
      <c r="K24515" s="5"/>
      <c r="L24515" s="8"/>
      <c r="N24515" s="5"/>
      <c r="O24515" s="10"/>
      <c r="P24515" s="8"/>
    </row>
    <row r="24516" spans="1:16" s="2" customFormat="1" x14ac:dyDescent="0.15">
      <c r="A24516" s="3"/>
      <c r="B24516" s="3"/>
      <c r="J24516" s="3"/>
      <c r="K24516" s="5"/>
      <c r="L24516" s="8"/>
      <c r="N24516" s="5"/>
      <c r="O24516" s="10"/>
      <c r="P24516" s="8"/>
    </row>
    <row r="24517" spans="1:16" s="2" customFormat="1" x14ac:dyDescent="0.15">
      <c r="A24517" s="3"/>
      <c r="B24517" s="3"/>
      <c r="J24517" s="3"/>
      <c r="K24517" s="5"/>
      <c r="L24517" s="8"/>
      <c r="N24517" s="5"/>
      <c r="O24517" s="10"/>
      <c r="P24517" s="8"/>
    </row>
    <row r="24518" spans="1:16" s="2" customFormat="1" x14ac:dyDescent="0.15">
      <c r="A24518" s="3"/>
      <c r="B24518" s="3"/>
      <c r="J24518" s="3"/>
      <c r="K24518" s="5"/>
      <c r="L24518" s="8"/>
      <c r="N24518" s="5"/>
      <c r="O24518" s="10"/>
      <c r="P24518" s="8"/>
    </row>
    <row r="24519" spans="1:16" s="2" customFormat="1" x14ac:dyDescent="0.15">
      <c r="A24519" s="3"/>
      <c r="B24519" s="3"/>
      <c r="J24519" s="3"/>
      <c r="K24519" s="5"/>
      <c r="L24519" s="8"/>
      <c r="N24519" s="5"/>
      <c r="O24519" s="10"/>
      <c r="P24519" s="8"/>
    </row>
    <row r="24520" spans="1:16" s="2" customFormat="1" x14ac:dyDescent="0.15">
      <c r="A24520" s="3"/>
      <c r="B24520" s="3"/>
      <c r="J24520" s="3"/>
      <c r="K24520" s="5"/>
      <c r="L24520" s="8"/>
      <c r="N24520" s="5"/>
      <c r="O24520" s="10"/>
      <c r="P24520" s="8"/>
    </row>
    <row r="24521" spans="1:16" s="2" customFormat="1" x14ac:dyDescent="0.15">
      <c r="A24521" s="3"/>
      <c r="B24521" s="3"/>
      <c r="J24521" s="3"/>
      <c r="K24521" s="5"/>
      <c r="L24521" s="8"/>
      <c r="N24521" s="5"/>
      <c r="O24521" s="10"/>
      <c r="P24521" s="8"/>
    </row>
    <row r="24522" spans="1:16" s="2" customFormat="1" x14ac:dyDescent="0.15">
      <c r="A24522" s="3"/>
      <c r="B24522" s="3"/>
      <c r="J24522" s="3"/>
      <c r="K24522" s="5"/>
      <c r="L24522" s="8"/>
      <c r="N24522" s="5"/>
      <c r="O24522" s="10"/>
      <c r="P24522" s="8"/>
    </row>
    <row r="24523" spans="1:16" s="2" customFormat="1" x14ac:dyDescent="0.15">
      <c r="A24523" s="3"/>
      <c r="B24523" s="3"/>
      <c r="J24523" s="3"/>
      <c r="K24523" s="5"/>
      <c r="L24523" s="8"/>
      <c r="N24523" s="5"/>
      <c r="O24523" s="10"/>
      <c r="P24523" s="8"/>
    </row>
    <row r="24524" spans="1:16" s="2" customFormat="1" x14ac:dyDescent="0.15">
      <c r="A24524" s="3"/>
      <c r="B24524" s="3"/>
      <c r="J24524" s="3"/>
      <c r="K24524" s="5"/>
      <c r="L24524" s="8"/>
      <c r="N24524" s="5"/>
      <c r="O24524" s="10"/>
      <c r="P24524" s="8"/>
    </row>
    <row r="24525" spans="1:16" s="2" customFormat="1" x14ac:dyDescent="0.15">
      <c r="A24525" s="3"/>
      <c r="B24525" s="3"/>
      <c r="J24525" s="3"/>
      <c r="K24525" s="5"/>
      <c r="L24525" s="8"/>
      <c r="N24525" s="5"/>
      <c r="O24525" s="10"/>
      <c r="P24525" s="8"/>
    </row>
    <row r="24526" spans="1:16" s="2" customFormat="1" x14ac:dyDescent="0.15">
      <c r="A24526" s="3"/>
      <c r="B24526" s="3"/>
      <c r="J24526" s="3"/>
      <c r="K24526" s="5"/>
      <c r="L24526" s="8"/>
      <c r="N24526" s="5"/>
      <c r="O24526" s="10"/>
      <c r="P24526" s="8"/>
    </row>
    <row r="24527" spans="1:16" s="2" customFormat="1" x14ac:dyDescent="0.15">
      <c r="A24527" s="3"/>
      <c r="B24527" s="3"/>
      <c r="J24527" s="3"/>
      <c r="K24527" s="5"/>
      <c r="L24527" s="8"/>
      <c r="N24527" s="5"/>
      <c r="O24527" s="10"/>
      <c r="P24527" s="8"/>
    </row>
    <row r="24528" spans="1:16" s="2" customFormat="1" x14ac:dyDescent="0.15">
      <c r="A24528" s="3"/>
      <c r="B24528" s="3"/>
      <c r="J24528" s="3"/>
      <c r="K24528" s="5"/>
      <c r="L24528" s="8"/>
      <c r="N24528" s="5"/>
      <c r="O24528" s="10"/>
      <c r="P24528" s="8"/>
    </row>
    <row r="24529" spans="1:16" s="2" customFormat="1" x14ac:dyDescent="0.15">
      <c r="A24529" s="3"/>
      <c r="B24529" s="3"/>
      <c r="J24529" s="3"/>
      <c r="K24529" s="5"/>
      <c r="L24529" s="8"/>
      <c r="N24529" s="5"/>
      <c r="O24529" s="10"/>
      <c r="P24529" s="8"/>
    </row>
    <row r="24530" spans="1:16" s="2" customFormat="1" x14ac:dyDescent="0.15">
      <c r="A24530" s="3"/>
      <c r="B24530" s="3"/>
      <c r="J24530" s="3"/>
      <c r="K24530" s="5"/>
      <c r="L24530" s="8"/>
      <c r="N24530" s="5"/>
      <c r="O24530" s="10"/>
      <c r="P24530" s="8"/>
    </row>
    <row r="24531" spans="1:16" s="2" customFormat="1" x14ac:dyDescent="0.15">
      <c r="A24531" s="3"/>
      <c r="B24531" s="3"/>
      <c r="J24531" s="3"/>
      <c r="K24531" s="5"/>
      <c r="L24531" s="8"/>
      <c r="N24531" s="5"/>
      <c r="O24531" s="10"/>
      <c r="P24531" s="8"/>
    </row>
    <row r="24532" spans="1:16" s="2" customFormat="1" x14ac:dyDescent="0.15">
      <c r="A24532" s="3"/>
      <c r="B24532" s="3"/>
      <c r="J24532" s="3"/>
      <c r="K24532" s="5"/>
      <c r="L24532" s="8"/>
      <c r="N24532" s="5"/>
      <c r="O24532" s="10"/>
      <c r="P24532" s="8"/>
    </row>
    <row r="24533" spans="1:16" s="2" customFormat="1" x14ac:dyDescent="0.15">
      <c r="A24533" s="3"/>
      <c r="B24533" s="3"/>
      <c r="J24533" s="3"/>
      <c r="K24533" s="5"/>
      <c r="L24533" s="8"/>
      <c r="N24533" s="5"/>
      <c r="O24533" s="10"/>
      <c r="P24533" s="8"/>
    </row>
    <row r="24534" spans="1:16" s="2" customFormat="1" x14ac:dyDescent="0.15">
      <c r="A24534" s="3"/>
      <c r="B24534" s="3"/>
      <c r="J24534" s="3"/>
      <c r="K24534" s="5"/>
      <c r="L24534" s="8"/>
      <c r="N24534" s="5"/>
      <c r="O24534" s="10"/>
      <c r="P24534" s="8"/>
    </row>
    <row r="24535" spans="1:16" s="2" customFormat="1" x14ac:dyDescent="0.15">
      <c r="A24535" s="3"/>
      <c r="B24535" s="3"/>
      <c r="J24535" s="3"/>
      <c r="K24535" s="5"/>
      <c r="L24535" s="8"/>
      <c r="N24535" s="5"/>
      <c r="O24535" s="10"/>
      <c r="P24535" s="8"/>
    </row>
    <row r="24536" spans="1:16" s="2" customFormat="1" x14ac:dyDescent="0.15">
      <c r="A24536" s="3"/>
      <c r="B24536" s="3"/>
      <c r="J24536" s="3"/>
      <c r="K24536" s="5"/>
      <c r="L24536" s="8"/>
      <c r="N24536" s="5"/>
      <c r="O24536" s="10"/>
      <c r="P24536" s="8"/>
    </row>
    <row r="24537" spans="1:16" s="2" customFormat="1" x14ac:dyDescent="0.15">
      <c r="A24537" s="3"/>
      <c r="B24537" s="3"/>
      <c r="J24537" s="3"/>
      <c r="K24537" s="5"/>
      <c r="L24537" s="8"/>
      <c r="N24537" s="5"/>
      <c r="O24537" s="10"/>
      <c r="P24537" s="8"/>
    </row>
    <row r="24538" spans="1:16" s="2" customFormat="1" x14ac:dyDescent="0.15">
      <c r="A24538" s="3"/>
      <c r="B24538" s="3"/>
      <c r="J24538" s="3"/>
      <c r="K24538" s="5"/>
      <c r="L24538" s="8"/>
      <c r="N24538" s="5"/>
      <c r="O24538" s="10"/>
      <c r="P24538" s="8"/>
    </row>
    <row r="24539" spans="1:16" s="2" customFormat="1" x14ac:dyDescent="0.15">
      <c r="A24539" s="3"/>
      <c r="B24539" s="3"/>
      <c r="J24539" s="3"/>
      <c r="K24539" s="5"/>
      <c r="L24539" s="8"/>
      <c r="N24539" s="5"/>
      <c r="O24539" s="10"/>
      <c r="P24539" s="8"/>
    </row>
    <row r="24540" spans="1:16" s="2" customFormat="1" x14ac:dyDescent="0.15">
      <c r="A24540" s="3"/>
      <c r="B24540" s="3"/>
      <c r="J24540" s="3"/>
      <c r="K24540" s="5"/>
      <c r="L24540" s="8"/>
      <c r="N24540" s="5"/>
      <c r="O24540" s="10"/>
      <c r="P24540" s="8"/>
    </row>
    <row r="24541" spans="1:16" s="2" customFormat="1" x14ac:dyDescent="0.15">
      <c r="A24541" s="3"/>
      <c r="B24541" s="3"/>
      <c r="J24541" s="3"/>
      <c r="K24541" s="5"/>
      <c r="L24541" s="8"/>
      <c r="N24541" s="5"/>
      <c r="O24541" s="10"/>
      <c r="P24541" s="8"/>
    </row>
    <row r="24542" spans="1:16" s="2" customFormat="1" x14ac:dyDescent="0.15">
      <c r="A24542" s="3"/>
      <c r="B24542" s="3"/>
      <c r="J24542" s="3"/>
      <c r="K24542" s="5"/>
      <c r="L24542" s="8"/>
      <c r="N24542" s="5"/>
      <c r="O24542" s="10"/>
      <c r="P24542" s="8"/>
    </row>
    <row r="24543" spans="1:16" s="2" customFormat="1" x14ac:dyDescent="0.15">
      <c r="A24543" s="3"/>
      <c r="B24543" s="3"/>
      <c r="J24543" s="3"/>
      <c r="K24543" s="5"/>
      <c r="L24543" s="8"/>
      <c r="N24543" s="5"/>
      <c r="O24543" s="10"/>
      <c r="P24543" s="8"/>
    </row>
    <row r="24544" spans="1:16" s="2" customFormat="1" x14ac:dyDescent="0.15">
      <c r="A24544" s="3"/>
      <c r="B24544" s="3"/>
      <c r="J24544" s="3"/>
      <c r="K24544" s="5"/>
      <c r="L24544" s="8"/>
      <c r="N24544" s="5"/>
      <c r="O24544" s="10"/>
      <c r="P24544" s="8"/>
    </row>
    <row r="24545" spans="1:16" s="2" customFormat="1" x14ac:dyDescent="0.15">
      <c r="A24545" s="3"/>
      <c r="B24545" s="3"/>
      <c r="J24545" s="3"/>
      <c r="K24545" s="5"/>
      <c r="L24545" s="8"/>
      <c r="N24545" s="5"/>
      <c r="O24545" s="10"/>
      <c r="P24545" s="8"/>
    </row>
    <row r="24546" spans="1:16" s="2" customFormat="1" x14ac:dyDescent="0.15">
      <c r="A24546" s="3"/>
      <c r="B24546" s="3"/>
      <c r="J24546" s="3"/>
      <c r="K24546" s="5"/>
      <c r="L24546" s="8"/>
      <c r="N24546" s="5"/>
      <c r="O24546" s="10"/>
      <c r="P24546" s="8"/>
    </row>
    <row r="24547" spans="1:16" s="2" customFormat="1" x14ac:dyDescent="0.15">
      <c r="A24547" s="3"/>
      <c r="B24547" s="3"/>
      <c r="J24547" s="3"/>
      <c r="K24547" s="5"/>
      <c r="L24547" s="8"/>
      <c r="N24547" s="5"/>
      <c r="O24547" s="10"/>
      <c r="P24547" s="8"/>
    </row>
    <row r="24548" spans="1:16" s="2" customFormat="1" x14ac:dyDescent="0.15">
      <c r="A24548" s="3"/>
      <c r="B24548" s="3"/>
      <c r="J24548" s="3"/>
      <c r="K24548" s="5"/>
      <c r="L24548" s="8"/>
      <c r="N24548" s="5"/>
      <c r="O24548" s="10"/>
      <c r="P24548" s="8"/>
    </row>
    <row r="24549" spans="1:16" s="2" customFormat="1" x14ac:dyDescent="0.15">
      <c r="A24549" s="3"/>
      <c r="B24549" s="3"/>
      <c r="J24549" s="3"/>
      <c r="K24549" s="5"/>
      <c r="L24549" s="8"/>
      <c r="N24549" s="5"/>
      <c r="O24549" s="10"/>
      <c r="P24549" s="8"/>
    </row>
    <row r="24550" spans="1:16" s="2" customFormat="1" x14ac:dyDescent="0.15">
      <c r="A24550" s="3"/>
      <c r="B24550" s="3"/>
      <c r="J24550" s="3"/>
      <c r="K24550" s="5"/>
      <c r="L24550" s="8"/>
      <c r="N24550" s="5"/>
      <c r="O24550" s="10"/>
      <c r="P24550" s="8"/>
    </row>
    <row r="24551" spans="1:16" s="2" customFormat="1" x14ac:dyDescent="0.15">
      <c r="A24551" s="3"/>
      <c r="B24551" s="3"/>
      <c r="J24551" s="3"/>
      <c r="K24551" s="5"/>
      <c r="L24551" s="8"/>
      <c r="N24551" s="5"/>
      <c r="O24551" s="10"/>
      <c r="P24551" s="8"/>
    </row>
    <row r="24552" spans="1:16" s="2" customFormat="1" x14ac:dyDescent="0.15">
      <c r="A24552" s="3"/>
      <c r="B24552" s="3"/>
      <c r="J24552" s="3"/>
      <c r="K24552" s="5"/>
      <c r="L24552" s="8"/>
      <c r="N24552" s="5"/>
      <c r="O24552" s="10"/>
      <c r="P24552" s="8"/>
    </row>
    <row r="24553" spans="1:16" s="2" customFormat="1" x14ac:dyDescent="0.15">
      <c r="A24553" s="3"/>
      <c r="B24553" s="3"/>
      <c r="J24553" s="3"/>
      <c r="K24553" s="5"/>
      <c r="L24553" s="8"/>
      <c r="N24553" s="5"/>
      <c r="O24553" s="10"/>
      <c r="P24553" s="8"/>
    </row>
    <row r="24554" spans="1:16" s="2" customFormat="1" x14ac:dyDescent="0.15">
      <c r="A24554" s="3"/>
      <c r="B24554" s="3"/>
      <c r="J24554" s="3"/>
      <c r="K24554" s="5"/>
      <c r="L24554" s="8"/>
      <c r="N24554" s="5"/>
      <c r="O24554" s="10"/>
      <c r="P24554" s="8"/>
    </row>
    <row r="24555" spans="1:16" s="2" customFormat="1" x14ac:dyDescent="0.15">
      <c r="A24555" s="3"/>
      <c r="B24555" s="3"/>
      <c r="J24555" s="3"/>
      <c r="K24555" s="5"/>
      <c r="L24555" s="8"/>
      <c r="N24555" s="5"/>
      <c r="O24555" s="10"/>
      <c r="P24555" s="8"/>
    </row>
    <row r="24556" spans="1:16" s="2" customFormat="1" x14ac:dyDescent="0.15">
      <c r="A24556" s="3"/>
      <c r="B24556" s="3"/>
      <c r="J24556" s="3"/>
      <c r="K24556" s="5"/>
      <c r="L24556" s="8"/>
      <c r="N24556" s="5"/>
      <c r="O24556" s="10"/>
      <c r="P24556" s="8"/>
    </row>
    <row r="24557" spans="1:16" s="2" customFormat="1" x14ac:dyDescent="0.15">
      <c r="A24557" s="3"/>
      <c r="B24557" s="3"/>
      <c r="J24557" s="3"/>
      <c r="K24557" s="5"/>
      <c r="L24557" s="8"/>
      <c r="N24557" s="5"/>
      <c r="O24557" s="10"/>
      <c r="P24557" s="8"/>
    </row>
    <row r="24558" spans="1:16" s="2" customFormat="1" x14ac:dyDescent="0.15">
      <c r="A24558" s="3"/>
      <c r="B24558" s="3"/>
      <c r="J24558" s="3"/>
      <c r="K24558" s="5"/>
      <c r="L24558" s="8"/>
      <c r="N24558" s="5"/>
      <c r="O24558" s="10"/>
      <c r="P24558" s="8"/>
    </row>
    <row r="24559" spans="1:16" s="2" customFormat="1" x14ac:dyDescent="0.15">
      <c r="A24559" s="3"/>
      <c r="B24559" s="3"/>
      <c r="J24559" s="3"/>
      <c r="K24559" s="5"/>
      <c r="L24559" s="8"/>
      <c r="N24559" s="5"/>
      <c r="O24559" s="10"/>
      <c r="P24559" s="8"/>
    </row>
    <row r="24560" spans="1:16" s="2" customFormat="1" x14ac:dyDescent="0.15">
      <c r="A24560" s="3"/>
      <c r="B24560" s="3"/>
      <c r="J24560" s="3"/>
      <c r="K24560" s="5"/>
      <c r="L24560" s="8"/>
      <c r="N24560" s="5"/>
      <c r="O24560" s="10"/>
      <c r="P24560" s="8"/>
    </row>
    <row r="24561" spans="1:16" s="2" customFormat="1" x14ac:dyDescent="0.15">
      <c r="A24561" s="3"/>
      <c r="B24561" s="3"/>
      <c r="J24561" s="3"/>
      <c r="K24561" s="5"/>
      <c r="L24561" s="8"/>
      <c r="N24561" s="5"/>
      <c r="O24561" s="10"/>
      <c r="P24561" s="8"/>
    </row>
    <row r="24562" spans="1:16" s="2" customFormat="1" x14ac:dyDescent="0.15">
      <c r="A24562" s="3"/>
      <c r="B24562" s="3"/>
      <c r="J24562" s="3"/>
      <c r="K24562" s="5"/>
      <c r="L24562" s="8"/>
      <c r="N24562" s="5"/>
      <c r="O24562" s="10"/>
      <c r="P24562" s="8"/>
    </row>
    <row r="24563" spans="1:16" s="2" customFormat="1" x14ac:dyDescent="0.15">
      <c r="A24563" s="3"/>
      <c r="B24563" s="3"/>
      <c r="J24563" s="3"/>
      <c r="K24563" s="5"/>
      <c r="L24563" s="8"/>
      <c r="N24563" s="5"/>
      <c r="O24563" s="10"/>
      <c r="P24563" s="8"/>
    </row>
    <row r="24564" spans="1:16" s="2" customFormat="1" x14ac:dyDescent="0.15">
      <c r="A24564" s="3"/>
      <c r="B24564" s="3"/>
      <c r="J24564" s="3"/>
      <c r="K24564" s="5"/>
      <c r="L24564" s="8"/>
      <c r="N24564" s="5"/>
      <c r="O24564" s="10"/>
      <c r="P24564" s="8"/>
    </row>
    <row r="24565" spans="1:16" s="2" customFormat="1" x14ac:dyDescent="0.15">
      <c r="A24565" s="3"/>
      <c r="B24565" s="3"/>
      <c r="J24565" s="3"/>
      <c r="K24565" s="5"/>
      <c r="L24565" s="8"/>
      <c r="N24565" s="5"/>
      <c r="O24565" s="10"/>
      <c r="P24565" s="8"/>
    </row>
    <row r="24566" spans="1:16" s="2" customFormat="1" x14ac:dyDescent="0.15">
      <c r="A24566" s="3"/>
      <c r="B24566" s="3"/>
      <c r="J24566" s="3"/>
      <c r="K24566" s="5"/>
      <c r="L24566" s="8"/>
      <c r="N24566" s="5"/>
      <c r="O24566" s="10"/>
      <c r="P24566" s="8"/>
    </row>
    <row r="24567" spans="1:16" s="2" customFormat="1" x14ac:dyDescent="0.15">
      <c r="A24567" s="3"/>
      <c r="B24567" s="3"/>
      <c r="J24567" s="3"/>
      <c r="K24567" s="5"/>
      <c r="L24567" s="8"/>
      <c r="N24567" s="5"/>
      <c r="O24567" s="10"/>
      <c r="P24567" s="8"/>
    </row>
    <row r="24568" spans="1:16" s="2" customFormat="1" x14ac:dyDescent="0.15">
      <c r="A24568" s="3"/>
      <c r="B24568" s="3"/>
      <c r="J24568" s="3"/>
      <c r="K24568" s="5"/>
      <c r="L24568" s="8"/>
      <c r="N24568" s="5"/>
      <c r="O24568" s="10"/>
      <c r="P24568" s="8"/>
    </row>
    <row r="24569" spans="1:16" s="2" customFormat="1" x14ac:dyDescent="0.15">
      <c r="A24569" s="3"/>
      <c r="B24569" s="3"/>
      <c r="J24569" s="3"/>
      <c r="K24569" s="5"/>
      <c r="L24569" s="8"/>
      <c r="N24569" s="5"/>
      <c r="O24569" s="10"/>
      <c r="P24569" s="8"/>
    </row>
    <row r="24570" spans="1:16" s="2" customFormat="1" x14ac:dyDescent="0.15">
      <c r="A24570" s="3"/>
      <c r="B24570" s="3"/>
      <c r="J24570" s="3"/>
      <c r="K24570" s="5"/>
      <c r="L24570" s="8"/>
      <c r="N24570" s="5"/>
      <c r="O24570" s="10"/>
      <c r="P24570" s="8"/>
    </row>
    <row r="24571" spans="1:16" s="2" customFormat="1" x14ac:dyDescent="0.15">
      <c r="A24571" s="3"/>
      <c r="B24571" s="3"/>
      <c r="J24571" s="3"/>
      <c r="K24571" s="5"/>
      <c r="L24571" s="8"/>
      <c r="N24571" s="5"/>
      <c r="O24571" s="10"/>
      <c r="P24571" s="8"/>
    </row>
    <row r="24572" spans="1:16" s="2" customFormat="1" x14ac:dyDescent="0.15">
      <c r="A24572" s="3"/>
      <c r="B24572" s="3"/>
      <c r="J24572" s="3"/>
      <c r="K24572" s="5"/>
      <c r="L24572" s="8"/>
      <c r="N24572" s="5"/>
      <c r="O24572" s="10"/>
      <c r="P24572" s="8"/>
    </row>
    <row r="24573" spans="1:16" s="2" customFormat="1" x14ac:dyDescent="0.15">
      <c r="A24573" s="3"/>
      <c r="B24573" s="3"/>
      <c r="J24573" s="3"/>
      <c r="K24573" s="5"/>
      <c r="L24573" s="8"/>
      <c r="N24573" s="5"/>
      <c r="O24573" s="10"/>
      <c r="P24573" s="8"/>
    </row>
    <row r="24574" spans="1:16" s="2" customFormat="1" x14ac:dyDescent="0.15">
      <c r="A24574" s="3"/>
      <c r="B24574" s="3"/>
      <c r="J24574" s="3"/>
      <c r="K24574" s="5"/>
      <c r="L24574" s="8"/>
      <c r="N24574" s="5"/>
      <c r="O24574" s="10"/>
      <c r="P24574" s="8"/>
    </row>
    <row r="24575" spans="1:16" s="2" customFormat="1" x14ac:dyDescent="0.15">
      <c r="A24575" s="3"/>
      <c r="B24575" s="3"/>
      <c r="J24575" s="3"/>
      <c r="K24575" s="5"/>
      <c r="L24575" s="8"/>
      <c r="N24575" s="5"/>
      <c r="O24575" s="10"/>
      <c r="P24575" s="8"/>
    </row>
    <row r="24576" spans="1:16" s="2" customFormat="1" x14ac:dyDescent="0.15">
      <c r="A24576" s="3"/>
      <c r="B24576" s="3"/>
      <c r="J24576" s="3"/>
      <c r="K24576" s="5"/>
      <c r="L24576" s="8"/>
      <c r="N24576" s="5"/>
      <c r="O24576" s="10"/>
      <c r="P24576" s="8"/>
    </row>
    <row r="24577" spans="1:16" s="2" customFormat="1" x14ac:dyDescent="0.15">
      <c r="A24577" s="3"/>
      <c r="B24577" s="3"/>
      <c r="J24577" s="3"/>
      <c r="K24577" s="5"/>
      <c r="L24577" s="8"/>
      <c r="N24577" s="5"/>
      <c r="O24577" s="10"/>
      <c r="P24577" s="8"/>
    </row>
    <row r="24578" spans="1:16" s="2" customFormat="1" x14ac:dyDescent="0.15">
      <c r="A24578" s="3"/>
      <c r="B24578" s="3"/>
      <c r="J24578" s="3"/>
      <c r="K24578" s="5"/>
      <c r="L24578" s="8"/>
      <c r="N24578" s="5"/>
      <c r="O24578" s="10"/>
      <c r="P24578" s="8"/>
    </row>
    <row r="24579" spans="1:16" s="2" customFormat="1" x14ac:dyDescent="0.15">
      <c r="A24579" s="3"/>
      <c r="B24579" s="3"/>
      <c r="J24579" s="3"/>
      <c r="K24579" s="5"/>
      <c r="L24579" s="8"/>
      <c r="N24579" s="5"/>
      <c r="O24579" s="10"/>
      <c r="P24579" s="8"/>
    </row>
    <row r="24580" spans="1:16" s="2" customFormat="1" x14ac:dyDescent="0.15">
      <c r="A24580" s="3"/>
      <c r="B24580" s="3"/>
      <c r="J24580" s="3"/>
      <c r="K24580" s="5"/>
      <c r="L24580" s="8"/>
      <c r="N24580" s="5"/>
      <c r="O24580" s="10"/>
      <c r="P24580" s="8"/>
    </row>
    <row r="24581" spans="1:16" s="2" customFormat="1" x14ac:dyDescent="0.15">
      <c r="A24581" s="3"/>
      <c r="B24581" s="3"/>
      <c r="J24581" s="3"/>
      <c r="K24581" s="5"/>
      <c r="L24581" s="8"/>
      <c r="N24581" s="5"/>
      <c r="O24581" s="10"/>
      <c r="P24581" s="8"/>
    </row>
    <row r="24582" spans="1:16" s="2" customFormat="1" x14ac:dyDescent="0.15">
      <c r="A24582" s="3"/>
      <c r="B24582" s="3"/>
      <c r="J24582" s="3"/>
      <c r="K24582" s="5"/>
      <c r="L24582" s="8"/>
      <c r="N24582" s="5"/>
      <c r="O24582" s="10"/>
      <c r="P24582" s="8"/>
    </row>
    <row r="24583" spans="1:16" s="2" customFormat="1" x14ac:dyDescent="0.15">
      <c r="A24583" s="3"/>
      <c r="B24583" s="3"/>
      <c r="J24583" s="3"/>
      <c r="K24583" s="5"/>
      <c r="L24583" s="8"/>
      <c r="N24583" s="5"/>
      <c r="O24583" s="10"/>
      <c r="P24583" s="8"/>
    </row>
    <row r="24584" spans="1:16" s="2" customFormat="1" x14ac:dyDescent="0.15">
      <c r="A24584" s="3"/>
      <c r="B24584" s="3"/>
      <c r="J24584" s="3"/>
      <c r="K24584" s="5"/>
      <c r="L24584" s="8"/>
      <c r="N24584" s="5"/>
      <c r="O24584" s="10"/>
      <c r="P24584" s="8"/>
    </row>
    <row r="24585" spans="1:16" s="2" customFormat="1" x14ac:dyDescent="0.15">
      <c r="A24585" s="3"/>
      <c r="B24585" s="3"/>
      <c r="J24585" s="3"/>
      <c r="K24585" s="5"/>
      <c r="L24585" s="8"/>
      <c r="N24585" s="5"/>
      <c r="O24585" s="10"/>
      <c r="P24585" s="8"/>
    </row>
    <row r="24586" spans="1:16" s="2" customFormat="1" x14ac:dyDescent="0.15">
      <c r="A24586" s="3"/>
      <c r="B24586" s="3"/>
      <c r="J24586" s="3"/>
      <c r="K24586" s="5"/>
      <c r="L24586" s="8"/>
      <c r="N24586" s="5"/>
      <c r="O24586" s="10"/>
      <c r="P24586" s="8"/>
    </row>
    <row r="24587" spans="1:16" s="2" customFormat="1" x14ac:dyDescent="0.15">
      <c r="A24587" s="3"/>
      <c r="B24587" s="3"/>
      <c r="J24587" s="3"/>
      <c r="K24587" s="5"/>
      <c r="L24587" s="8"/>
      <c r="N24587" s="5"/>
      <c r="O24587" s="10"/>
      <c r="P24587" s="8"/>
    </row>
    <row r="24588" spans="1:16" s="2" customFormat="1" x14ac:dyDescent="0.15">
      <c r="A24588" s="3"/>
      <c r="B24588" s="3"/>
      <c r="J24588" s="3"/>
      <c r="K24588" s="5"/>
      <c r="L24588" s="8"/>
      <c r="N24588" s="5"/>
      <c r="O24588" s="10"/>
      <c r="P24588" s="8"/>
    </row>
    <row r="24589" spans="1:16" s="2" customFormat="1" x14ac:dyDescent="0.15">
      <c r="A24589" s="3"/>
      <c r="B24589" s="3"/>
      <c r="J24589" s="3"/>
      <c r="K24589" s="5"/>
      <c r="L24589" s="8"/>
      <c r="N24589" s="5"/>
      <c r="O24589" s="10"/>
      <c r="P24589" s="8"/>
    </row>
    <row r="24590" spans="1:16" s="2" customFormat="1" x14ac:dyDescent="0.15">
      <c r="A24590" s="3"/>
      <c r="B24590" s="3"/>
      <c r="J24590" s="3"/>
      <c r="K24590" s="5"/>
      <c r="L24590" s="8"/>
      <c r="N24590" s="5"/>
      <c r="O24590" s="10"/>
      <c r="P24590" s="8"/>
    </row>
    <row r="24591" spans="1:16" s="2" customFormat="1" x14ac:dyDescent="0.15">
      <c r="A24591" s="3"/>
      <c r="B24591" s="3"/>
      <c r="J24591" s="3"/>
      <c r="K24591" s="5"/>
      <c r="L24591" s="8"/>
      <c r="N24591" s="5"/>
      <c r="O24591" s="10"/>
      <c r="P24591" s="8"/>
    </row>
    <row r="24592" spans="1:16" s="2" customFormat="1" x14ac:dyDescent="0.15">
      <c r="A24592" s="3"/>
      <c r="B24592" s="3"/>
      <c r="J24592" s="3"/>
      <c r="K24592" s="5"/>
      <c r="L24592" s="8"/>
      <c r="N24592" s="5"/>
      <c r="O24592" s="10"/>
      <c r="P24592" s="8"/>
    </row>
    <row r="24593" spans="1:16" s="2" customFormat="1" x14ac:dyDescent="0.15">
      <c r="A24593" s="3"/>
      <c r="B24593" s="3"/>
      <c r="J24593" s="3"/>
      <c r="K24593" s="5"/>
      <c r="L24593" s="8"/>
      <c r="N24593" s="5"/>
      <c r="O24593" s="10"/>
      <c r="P24593" s="8"/>
    </row>
    <row r="24594" spans="1:16" s="2" customFormat="1" x14ac:dyDescent="0.15">
      <c r="A24594" s="3"/>
      <c r="B24594" s="3"/>
      <c r="J24594" s="3"/>
      <c r="K24594" s="5"/>
      <c r="L24594" s="8"/>
      <c r="N24594" s="5"/>
      <c r="O24594" s="10"/>
      <c r="P24594" s="8"/>
    </row>
    <row r="24595" spans="1:16" s="2" customFormat="1" x14ac:dyDescent="0.15">
      <c r="A24595" s="3"/>
      <c r="B24595" s="3"/>
      <c r="J24595" s="3"/>
      <c r="K24595" s="5"/>
      <c r="L24595" s="8"/>
      <c r="N24595" s="5"/>
      <c r="O24595" s="10"/>
      <c r="P24595" s="8"/>
    </row>
    <row r="24596" spans="1:16" s="2" customFormat="1" x14ac:dyDescent="0.15">
      <c r="A24596" s="3"/>
      <c r="B24596" s="3"/>
      <c r="J24596" s="3"/>
      <c r="K24596" s="5"/>
      <c r="L24596" s="8"/>
      <c r="N24596" s="5"/>
      <c r="O24596" s="10"/>
      <c r="P24596" s="8"/>
    </row>
    <row r="24597" spans="1:16" s="2" customFormat="1" x14ac:dyDescent="0.15">
      <c r="A24597" s="3"/>
      <c r="B24597" s="3"/>
      <c r="J24597" s="3"/>
      <c r="K24597" s="5"/>
      <c r="L24597" s="8"/>
      <c r="N24597" s="5"/>
      <c r="O24597" s="10"/>
      <c r="P24597" s="8"/>
    </row>
    <row r="24598" spans="1:16" s="2" customFormat="1" x14ac:dyDescent="0.15">
      <c r="A24598" s="3"/>
      <c r="B24598" s="3"/>
      <c r="J24598" s="3"/>
      <c r="K24598" s="5"/>
      <c r="L24598" s="8"/>
      <c r="N24598" s="5"/>
      <c r="O24598" s="10"/>
      <c r="P24598" s="8"/>
    </row>
    <row r="24599" spans="1:16" s="2" customFormat="1" x14ac:dyDescent="0.15">
      <c r="A24599" s="3"/>
      <c r="B24599" s="3"/>
      <c r="J24599" s="3"/>
      <c r="K24599" s="5"/>
      <c r="L24599" s="8"/>
      <c r="N24599" s="5"/>
      <c r="O24599" s="10"/>
      <c r="P24599" s="8"/>
    </row>
    <row r="24600" spans="1:16" s="2" customFormat="1" x14ac:dyDescent="0.15">
      <c r="A24600" s="3"/>
      <c r="B24600" s="3"/>
      <c r="J24600" s="3"/>
      <c r="K24600" s="5"/>
      <c r="L24600" s="8"/>
      <c r="N24600" s="5"/>
      <c r="O24600" s="10"/>
      <c r="P24600" s="8"/>
    </row>
    <row r="24601" spans="1:16" s="2" customFormat="1" x14ac:dyDescent="0.15">
      <c r="A24601" s="3"/>
      <c r="B24601" s="3"/>
      <c r="J24601" s="3"/>
      <c r="K24601" s="5"/>
      <c r="L24601" s="8"/>
      <c r="N24601" s="5"/>
      <c r="O24601" s="10"/>
      <c r="P24601" s="8"/>
    </row>
    <row r="24602" spans="1:16" s="2" customFormat="1" x14ac:dyDescent="0.15">
      <c r="A24602" s="3"/>
      <c r="B24602" s="3"/>
      <c r="J24602" s="3"/>
      <c r="K24602" s="5"/>
      <c r="L24602" s="8"/>
      <c r="N24602" s="5"/>
      <c r="O24602" s="10"/>
      <c r="P24602" s="8"/>
    </row>
    <row r="24603" spans="1:16" s="2" customFormat="1" x14ac:dyDescent="0.15">
      <c r="A24603" s="3"/>
      <c r="B24603" s="3"/>
      <c r="J24603" s="3"/>
      <c r="K24603" s="5"/>
      <c r="L24603" s="8"/>
      <c r="N24603" s="5"/>
      <c r="O24603" s="10"/>
      <c r="P24603" s="8"/>
    </row>
    <row r="24604" spans="1:16" s="2" customFormat="1" x14ac:dyDescent="0.15">
      <c r="A24604" s="3"/>
      <c r="B24604" s="3"/>
      <c r="J24604" s="3"/>
      <c r="K24604" s="5"/>
      <c r="L24604" s="8"/>
      <c r="N24604" s="5"/>
      <c r="O24604" s="10"/>
      <c r="P24604" s="8"/>
    </row>
    <row r="24605" spans="1:16" s="2" customFormat="1" x14ac:dyDescent="0.15">
      <c r="A24605" s="3"/>
      <c r="B24605" s="3"/>
      <c r="J24605" s="3"/>
      <c r="K24605" s="5"/>
      <c r="L24605" s="8"/>
      <c r="N24605" s="5"/>
      <c r="O24605" s="10"/>
      <c r="P24605" s="8"/>
    </row>
    <row r="24606" spans="1:16" s="2" customFormat="1" x14ac:dyDescent="0.15">
      <c r="A24606" s="3"/>
      <c r="B24606" s="3"/>
      <c r="J24606" s="3"/>
      <c r="K24606" s="5"/>
      <c r="L24606" s="8"/>
      <c r="N24606" s="5"/>
      <c r="O24606" s="10"/>
      <c r="P24606" s="8"/>
    </row>
    <row r="24607" spans="1:16" s="2" customFormat="1" x14ac:dyDescent="0.15">
      <c r="A24607" s="3"/>
      <c r="B24607" s="3"/>
      <c r="J24607" s="3"/>
      <c r="K24607" s="5"/>
      <c r="L24607" s="8"/>
      <c r="N24607" s="5"/>
      <c r="O24607" s="10"/>
      <c r="P24607" s="8"/>
    </row>
    <row r="24608" spans="1:16" s="2" customFormat="1" x14ac:dyDescent="0.15">
      <c r="A24608" s="3"/>
      <c r="B24608" s="3"/>
      <c r="J24608" s="3"/>
      <c r="K24608" s="5"/>
      <c r="L24608" s="8"/>
      <c r="N24608" s="5"/>
      <c r="O24608" s="10"/>
      <c r="P24608" s="8"/>
    </row>
    <row r="24609" spans="1:16" s="2" customFormat="1" x14ac:dyDescent="0.15">
      <c r="A24609" s="3"/>
      <c r="B24609" s="3"/>
      <c r="J24609" s="3"/>
      <c r="K24609" s="5"/>
      <c r="L24609" s="8"/>
      <c r="N24609" s="5"/>
      <c r="O24609" s="10"/>
      <c r="P24609" s="8"/>
    </row>
    <row r="24610" spans="1:16" s="2" customFormat="1" x14ac:dyDescent="0.15">
      <c r="A24610" s="3"/>
      <c r="B24610" s="3"/>
      <c r="J24610" s="3"/>
      <c r="K24610" s="5"/>
      <c r="L24610" s="8"/>
      <c r="N24610" s="5"/>
      <c r="O24610" s="10"/>
      <c r="P24610" s="8"/>
    </row>
    <row r="24611" spans="1:16" s="2" customFormat="1" x14ac:dyDescent="0.15">
      <c r="A24611" s="3"/>
      <c r="B24611" s="3"/>
      <c r="J24611" s="3"/>
      <c r="K24611" s="5"/>
      <c r="L24611" s="8"/>
      <c r="N24611" s="5"/>
      <c r="O24611" s="10"/>
      <c r="P24611" s="8"/>
    </row>
    <row r="24612" spans="1:16" s="2" customFormat="1" x14ac:dyDescent="0.15">
      <c r="A24612" s="3"/>
      <c r="B24612" s="3"/>
      <c r="J24612" s="3"/>
      <c r="K24612" s="5"/>
      <c r="L24612" s="8"/>
      <c r="N24612" s="5"/>
      <c r="O24612" s="10"/>
      <c r="P24612" s="8"/>
    </row>
    <row r="24613" spans="1:16" s="2" customFormat="1" x14ac:dyDescent="0.15">
      <c r="A24613" s="3"/>
      <c r="B24613" s="3"/>
      <c r="J24613" s="3"/>
      <c r="K24613" s="5"/>
      <c r="L24613" s="8"/>
      <c r="N24613" s="5"/>
      <c r="O24613" s="10"/>
      <c r="P24613" s="8"/>
    </row>
    <row r="24614" spans="1:16" s="2" customFormat="1" x14ac:dyDescent="0.15">
      <c r="A24614" s="3"/>
      <c r="B24614" s="3"/>
      <c r="J24614" s="3"/>
      <c r="K24614" s="5"/>
      <c r="L24614" s="8"/>
      <c r="N24614" s="5"/>
      <c r="O24614" s="10"/>
      <c r="P24614" s="8"/>
    </row>
    <row r="24615" spans="1:16" s="2" customFormat="1" x14ac:dyDescent="0.15">
      <c r="A24615" s="3"/>
      <c r="B24615" s="3"/>
      <c r="J24615" s="3"/>
      <c r="K24615" s="5"/>
      <c r="L24615" s="8"/>
      <c r="N24615" s="5"/>
      <c r="O24615" s="10"/>
      <c r="P24615" s="8"/>
    </row>
    <row r="24616" spans="1:16" s="2" customFormat="1" x14ac:dyDescent="0.15">
      <c r="A24616" s="3"/>
      <c r="B24616" s="3"/>
      <c r="J24616" s="3"/>
      <c r="K24616" s="5"/>
      <c r="L24616" s="8"/>
      <c r="N24616" s="5"/>
      <c r="O24616" s="10"/>
      <c r="P24616" s="8"/>
    </row>
    <row r="24617" spans="1:16" s="2" customFormat="1" x14ac:dyDescent="0.15">
      <c r="A24617" s="3"/>
      <c r="B24617" s="3"/>
      <c r="J24617" s="3"/>
      <c r="K24617" s="5"/>
      <c r="L24617" s="8"/>
      <c r="N24617" s="5"/>
      <c r="O24617" s="10"/>
      <c r="P24617" s="8"/>
    </row>
    <row r="24618" spans="1:16" s="2" customFormat="1" x14ac:dyDescent="0.15">
      <c r="A24618" s="3"/>
      <c r="B24618" s="3"/>
      <c r="J24618" s="3"/>
      <c r="K24618" s="5"/>
      <c r="L24618" s="8"/>
      <c r="N24618" s="5"/>
      <c r="O24618" s="10"/>
      <c r="P24618" s="8"/>
    </row>
    <row r="24619" spans="1:16" s="2" customFormat="1" x14ac:dyDescent="0.15">
      <c r="A24619" s="3"/>
      <c r="B24619" s="3"/>
      <c r="J24619" s="3"/>
      <c r="K24619" s="5"/>
      <c r="L24619" s="8"/>
      <c r="N24619" s="5"/>
      <c r="O24619" s="10"/>
      <c r="P24619" s="8"/>
    </row>
    <row r="24620" spans="1:16" s="2" customFormat="1" x14ac:dyDescent="0.15">
      <c r="A24620" s="3"/>
      <c r="B24620" s="3"/>
      <c r="J24620" s="3"/>
      <c r="K24620" s="5"/>
      <c r="L24620" s="8"/>
      <c r="N24620" s="5"/>
      <c r="O24620" s="10"/>
      <c r="P24620" s="8"/>
    </row>
    <row r="24621" spans="1:16" s="2" customFormat="1" x14ac:dyDescent="0.15">
      <c r="A24621" s="3"/>
      <c r="B24621" s="3"/>
      <c r="J24621" s="3"/>
      <c r="K24621" s="5"/>
      <c r="L24621" s="8"/>
      <c r="N24621" s="5"/>
      <c r="O24621" s="10"/>
      <c r="P24621" s="8"/>
    </row>
    <row r="24622" spans="1:16" s="2" customFormat="1" x14ac:dyDescent="0.15">
      <c r="A24622" s="3"/>
      <c r="B24622" s="3"/>
      <c r="J24622" s="3"/>
      <c r="K24622" s="5"/>
      <c r="L24622" s="8"/>
      <c r="N24622" s="5"/>
      <c r="O24622" s="10"/>
      <c r="P24622" s="8"/>
    </row>
    <row r="24623" spans="1:16" s="2" customFormat="1" x14ac:dyDescent="0.15">
      <c r="A24623" s="3"/>
      <c r="B24623" s="3"/>
      <c r="J24623" s="3"/>
      <c r="K24623" s="5"/>
      <c r="L24623" s="8"/>
      <c r="N24623" s="5"/>
      <c r="O24623" s="10"/>
      <c r="P24623" s="8"/>
    </row>
    <row r="24624" spans="1:16" s="2" customFormat="1" x14ac:dyDescent="0.15">
      <c r="A24624" s="3"/>
      <c r="B24624" s="3"/>
      <c r="J24624" s="3"/>
      <c r="K24624" s="5"/>
      <c r="L24624" s="8"/>
      <c r="N24624" s="5"/>
      <c r="O24624" s="10"/>
      <c r="P24624" s="8"/>
    </row>
    <row r="24625" spans="1:16" s="2" customFormat="1" x14ac:dyDescent="0.15">
      <c r="A24625" s="3"/>
      <c r="B24625" s="3"/>
      <c r="J24625" s="3"/>
      <c r="K24625" s="5"/>
      <c r="L24625" s="8"/>
      <c r="N24625" s="5"/>
      <c r="O24625" s="10"/>
      <c r="P24625" s="8"/>
    </row>
    <row r="24626" spans="1:16" s="2" customFormat="1" x14ac:dyDescent="0.15">
      <c r="A24626" s="3"/>
      <c r="B24626" s="3"/>
      <c r="J24626" s="3"/>
      <c r="K24626" s="5"/>
      <c r="L24626" s="8"/>
      <c r="N24626" s="5"/>
      <c r="O24626" s="10"/>
      <c r="P24626" s="8"/>
    </row>
    <row r="24627" spans="1:16" s="2" customFormat="1" x14ac:dyDescent="0.15">
      <c r="A24627" s="3"/>
      <c r="B24627" s="3"/>
      <c r="J24627" s="3"/>
      <c r="K24627" s="5"/>
      <c r="L24627" s="8"/>
      <c r="N24627" s="5"/>
      <c r="O24627" s="10"/>
      <c r="P24627" s="8"/>
    </row>
    <row r="24628" spans="1:16" s="2" customFormat="1" x14ac:dyDescent="0.15">
      <c r="A24628" s="3"/>
      <c r="B24628" s="3"/>
      <c r="J24628" s="3"/>
      <c r="K24628" s="5"/>
      <c r="L24628" s="8"/>
      <c r="N24628" s="5"/>
      <c r="O24628" s="10"/>
      <c r="P24628" s="8"/>
    </row>
    <row r="24629" spans="1:16" s="2" customFormat="1" x14ac:dyDescent="0.15">
      <c r="A24629" s="3"/>
      <c r="B24629" s="3"/>
      <c r="J24629" s="3"/>
      <c r="K24629" s="5"/>
      <c r="L24629" s="8"/>
      <c r="N24629" s="5"/>
      <c r="O24629" s="10"/>
      <c r="P24629" s="8"/>
    </row>
    <row r="24630" spans="1:16" s="2" customFormat="1" x14ac:dyDescent="0.15">
      <c r="A24630" s="3"/>
      <c r="B24630" s="3"/>
      <c r="J24630" s="3"/>
      <c r="K24630" s="5"/>
      <c r="L24630" s="8"/>
      <c r="N24630" s="5"/>
      <c r="O24630" s="10"/>
      <c r="P24630" s="8"/>
    </row>
    <row r="24631" spans="1:16" s="2" customFormat="1" x14ac:dyDescent="0.15">
      <c r="A24631" s="3"/>
      <c r="B24631" s="3"/>
      <c r="J24631" s="3"/>
      <c r="K24631" s="5"/>
      <c r="L24631" s="8"/>
      <c r="N24631" s="5"/>
      <c r="O24631" s="10"/>
      <c r="P24631" s="8"/>
    </row>
    <row r="24632" spans="1:16" s="2" customFormat="1" x14ac:dyDescent="0.15">
      <c r="A24632" s="3"/>
      <c r="B24632" s="3"/>
      <c r="J24632" s="3"/>
      <c r="K24632" s="5"/>
      <c r="L24632" s="8"/>
      <c r="N24632" s="5"/>
      <c r="O24632" s="10"/>
      <c r="P24632" s="8"/>
    </row>
    <row r="24633" spans="1:16" s="2" customFormat="1" x14ac:dyDescent="0.15">
      <c r="A24633" s="3"/>
      <c r="B24633" s="3"/>
      <c r="J24633" s="3"/>
      <c r="K24633" s="5"/>
      <c r="L24633" s="8"/>
      <c r="N24633" s="5"/>
      <c r="O24633" s="10"/>
      <c r="P24633" s="8"/>
    </row>
    <row r="24634" spans="1:16" s="2" customFormat="1" x14ac:dyDescent="0.15">
      <c r="A24634" s="3"/>
      <c r="B24634" s="3"/>
      <c r="J24634" s="3"/>
      <c r="K24634" s="5"/>
      <c r="L24634" s="8"/>
      <c r="N24634" s="5"/>
      <c r="O24634" s="10"/>
      <c r="P24634" s="8"/>
    </row>
    <row r="24635" spans="1:16" s="2" customFormat="1" x14ac:dyDescent="0.15">
      <c r="A24635" s="3"/>
      <c r="B24635" s="3"/>
      <c r="J24635" s="3"/>
      <c r="K24635" s="5"/>
      <c r="L24635" s="8"/>
      <c r="N24635" s="5"/>
      <c r="O24635" s="10"/>
      <c r="P24635" s="8"/>
    </row>
    <row r="24636" spans="1:16" s="2" customFormat="1" x14ac:dyDescent="0.15">
      <c r="A24636" s="3"/>
      <c r="B24636" s="3"/>
      <c r="J24636" s="3"/>
      <c r="K24636" s="5"/>
      <c r="L24636" s="8"/>
      <c r="N24636" s="5"/>
      <c r="O24636" s="10"/>
      <c r="P24636" s="8"/>
    </row>
    <row r="24637" spans="1:16" s="2" customFormat="1" x14ac:dyDescent="0.15">
      <c r="A24637" s="3"/>
      <c r="B24637" s="3"/>
      <c r="J24637" s="3"/>
      <c r="K24637" s="5"/>
      <c r="L24637" s="8"/>
      <c r="N24637" s="5"/>
      <c r="O24637" s="10"/>
      <c r="P24637" s="8"/>
    </row>
    <row r="24638" spans="1:16" s="2" customFormat="1" x14ac:dyDescent="0.15">
      <c r="A24638" s="3"/>
      <c r="B24638" s="3"/>
      <c r="J24638" s="3"/>
      <c r="K24638" s="5"/>
      <c r="L24638" s="8"/>
      <c r="N24638" s="5"/>
      <c r="O24638" s="10"/>
      <c r="P24638" s="8"/>
    </row>
    <row r="24639" spans="1:16" s="2" customFormat="1" x14ac:dyDescent="0.15">
      <c r="A24639" s="3"/>
      <c r="B24639" s="3"/>
      <c r="J24639" s="3"/>
      <c r="K24639" s="5"/>
      <c r="L24639" s="8"/>
      <c r="N24639" s="5"/>
      <c r="O24639" s="10"/>
      <c r="P24639" s="8"/>
    </row>
    <row r="24640" spans="1:16" s="2" customFormat="1" x14ac:dyDescent="0.15">
      <c r="A24640" s="3"/>
      <c r="B24640" s="3"/>
      <c r="J24640" s="3"/>
      <c r="K24640" s="5"/>
      <c r="L24640" s="8"/>
      <c r="N24640" s="5"/>
      <c r="O24640" s="10"/>
      <c r="P24640" s="8"/>
    </row>
    <row r="24641" spans="1:16" s="2" customFormat="1" x14ac:dyDescent="0.15">
      <c r="A24641" s="3"/>
      <c r="B24641" s="3"/>
      <c r="J24641" s="3"/>
      <c r="K24641" s="5"/>
      <c r="L24641" s="8"/>
      <c r="N24641" s="5"/>
      <c r="O24641" s="10"/>
      <c r="P24641" s="8"/>
    </row>
    <row r="24642" spans="1:16" s="2" customFormat="1" x14ac:dyDescent="0.15">
      <c r="A24642" s="3"/>
      <c r="B24642" s="3"/>
      <c r="J24642" s="3"/>
      <c r="K24642" s="5"/>
      <c r="L24642" s="8"/>
      <c r="N24642" s="5"/>
      <c r="O24642" s="10"/>
      <c r="P24642" s="8"/>
    </row>
    <row r="24643" spans="1:16" s="2" customFormat="1" x14ac:dyDescent="0.15">
      <c r="A24643" s="3"/>
      <c r="B24643" s="3"/>
      <c r="J24643" s="3"/>
      <c r="K24643" s="5"/>
      <c r="L24643" s="8"/>
      <c r="N24643" s="5"/>
      <c r="O24643" s="10"/>
      <c r="P24643" s="8"/>
    </row>
    <row r="24644" spans="1:16" s="2" customFormat="1" x14ac:dyDescent="0.15">
      <c r="A24644" s="3"/>
      <c r="B24644" s="3"/>
      <c r="J24644" s="3"/>
      <c r="K24644" s="5"/>
      <c r="L24644" s="8"/>
      <c r="N24644" s="5"/>
      <c r="O24644" s="10"/>
      <c r="P24644" s="8"/>
    </row>
    <row r="24645" spans="1:16" s="2" customFormat="1" x14ac:dyDescent="0.15">
      <c r="A24645" s="3"/>
      <c r="B24645" s="3"/>
      <c r="J24645" s="3"/>
      <c r="K24645" s="5"/>
      <c r="L24645" s="8"/>
      <c r="N24645" s="5"/>
      <c r="O24645" s="10"/>
      <c r="P24645" s="8"/>
    </row>
    <row r="24646" spans="1:16" s="2" customFormat="1" x14ac:dyDescent="0.15">
      <c r="A24646" s="3"/>
      <c r="B24646" s="3"/>
      <c r="J24646" s="3"/>
      <c r="K24646" s="5"/>
      <c r="L24646" s="8"/>
      <c r="N24646" s="5"/>
      <c r="O24646" s="10"/>
      <c r="P24646" s="8"/>
    </row>
    <row r="24647" spans="1:16" s="2" customFormat="1" x14ac:dyDescent="0.15">
      <c r="A24647" s="3"/>
      <c r="B24647" s="3"/>
      <c r="J24647" s="3"/>
      <c r="K24647" s="5"/>
      <c r="L24647" s="8"/>
      <c r="N24647" s="5"/>
      <c r="O24647" s="10"/>
      <c r="P24647" s="8"/>
    </row>
    <row r="24648" spans="1:16" s="2" customFormat="1" x14ac:dyDescent="0.15">
      <c r="A24648" s="3"/>
      <c r="B24648" s="3"/>
      <c r="J24648" s="3"/>
      <c r="K24648" s="5"/>
      <c r="L24648" s="8"/>
      <c r="N24648" s="5"/>
      <c r="O24648" s="10"/>
      <c r="P24648" s="8"/>
    </row>
    <row r="24649" spans="1:16" s="2" customFormat="1" x14ac:dyDescent="0.15">
      <c r="A24649" s="3"/>
      <c r="B24649" s="3"/>
      <c r="J24649" s="3"/>
      <c r="K24649" s="5"/>
      <c r="L24649" s="8"/>
      <c r="N24649" s="5"/>
      <c r="O24649" s="10"/>
      <c r="P24649" s="8"/>
    </row>
    <row r="24650" spans="1:16" s="2" customFormat="1" x14ac:dyDescent="0.15">
      <c r="A24650" s="3"/>
      <c r="B24650" s="3"/>
      <c r="J24650" s="3"/>
      <c r="K24650" s="5"/>
      <c r="L24650" s="8"/>
      <c r="N24650" s="5"/>
      <c r="O24650" s="10"/>
      <c r="P24650" s="8"/>
    </row>
    <row r="24651" spans="1:16" s="2" customFormat="1" x14ac:dyDescent="0.15">
      <c r="A24651" s="3"/>
      <c r="B24651" s="3"/>
      <c r="J24651" s="3"/>
      <c r="K24651" s="5"/>
      <c r="L24651" s="8"/>
      <c r="N24651" s="5"/>
      <c r="O24651" s="10"/>
      <c r="P24651" s="8"/>
    </row>
    <row r="24652" spans="1:16" s="2" customFormat="1" x14ac:dyDescent="0.15">
      <c r="A24652" s="3"/>
      <c r="B24652" s="3"/>
      <c r="J24652" s="3"/>
      <c r="K24652" s="5"/>
      <c r="L24652" s="8"/>
      <c r="N24652" s="5"/>
      <c r="O24652" s="10"/>
      <c r="P24652" s="8"/>
    </row>
    <row r="24653" spans="1:16" s="2" customFormat="1" x14ac:dyDescent="0.15">
      <c r="A24653" s="3"/>
      <c r="B24653" s="3"/>
      <c r="J24653" s="3"/>
      <c r="K24653" s="5"/>
      <c r="L24653" s="8"/>
      <c r="N24653" s="5"/>
      <c r="O24653" s="10"/>
      <c r="P24653" s="8"/>
    </row>
    <row r="24654" spans="1:16" s="2" customFormat="1" x14ac:dyDescent="0.15">
      <c r="A24654" s="3"/>
      <c r="B24654" s="3"/>
      <c r="J24654" s="3"/>
      <c r="K24654" s="5"/>
      <c r="L24654" s="8"/>
      <c r="N24654" s="5"/>
      <c r="O24654" s="10"/>
      <c r="P24654" s="8"/>
    </row>
    <row r="24655" spans="1:16" s="2" customFormat="1" x14ac:dyDescent="0.15">
      <c r="A24655" s="3"/>
      <c r="B24655" s="3"/>
      <c r="J24655" s="3"/>
      <c r="K24655" s="5"/>
      <c r="L24655" s="8"/>
      <c r="N24655" s="5"/>
      <c r="O24655" s="10"/>
      <c r="P24655" s="8"/>
    </row>
    <row r="24656" spans="1:16" s="2" customFormat="1" x14ac:dyDescent="0.15">
      <c r="A24656" s="3"/>
      <c r="B24656" s="3"/>
      <c r="J24656" s="3"/>
      <c r="K24656" s="5"/>
      <c r="L24656" s="8"/>
      <c r="N24656" s="5"/>
      <c r="O24656" s="10"/>
      <c r="P24656" s="8"/>
    </row>
    <row r="24657" spans="1:16" s="2" customFormat="1" x14ac:dyDescent="0.15">
      <c r="A24657" s="3"/>
      <c r="B24657" s="3"/>
      <c r="J24657" s="3"/>
      <c r="K24657" s="5"/>
      <c r="L24657" s="8"/>
      <c r="N24657" s="5"/>
      <c r="O24657" s="10"/>
      <c r="P24657" s="8"/>
    </row>
    <row r="24658" spans="1:16" s="2" customFormat="1" x14ac:dyDescent="0.15">
      <c r="A24658" s="3"/>
      <c r="B24658" s="3"/>
      <c r="J24658" s="3"/>
      <c r="K24658" s="5"/>
      <c r="L24658" s="8"/>
      <c r="N24658" s="5"/>
      <c r="O24658" s="10"/>
      <c r="P24658" s="8"/>
    </row>
    <row r="24659" spans="1:16" s="2" customFormat="1" x14ac:dyDescent="0.15">
      <c r="A24659" s="3"/>
      <c r="B24659" s="3"/>
      <c r="J24659" s="3"/>
      <c r="K24659" s="5"/>
      <c r="L24659" s="8"/>
      <c r="N24659" s="5"/>
      <c r="O24659" s="10"/>
      <c r="P24659" s="8"/>
    </row>
    <row r="24660" spans="1:16" s="2" customFormat="1" x14ac:dyDescent="0.15">
      <c r="A24660" s="3"/>
      <c r="B24660" s="3"/>
      <c r="J24660" s="3"/>
      <c r="K24660" s="5"/>
      <c r="L24660" s="8"/>
      <c r="N24660" s="5"/>
      <c r="O24660" s="10"/>
      <c r="P24660" s="8"/>
    </row>
    <row r="24661" spans="1:16" s="2" customFormat="1" x14ac:dyDescent="0.15">
      <c r="A24661" s="3"/>
      <c r="B24661" s="3"/>
      <c r="J24661" s="3"/>
      <c r="K24661" s="5"/>
      <c r="L24661" s="8"/>
      <c r="N24661" s="5"/>
      <c r="O24661" s="10"/>
      <c r="P24661" s="8"/>
    </row>
    <row r="24662" spans="1:16" s="2" customFormat="1" x14ac:dyDescent="0.15">
      <c r="A24662" s="3"/>
      <c r="B24662" s="3"/>
      <c r="J24662" s="3"/>
      <c r="K24662" s="5"/>
      <c r="L24662" s="8"/>
      <c r="N24662" s="5"/>
      <c r="O24662" s="10"/>
      <c r="P24662" s="8"/>
    </row>
    <row r="24663" spans="1:16" s="2" customFormat="1" x14ac:dyDescent="0.15">
      <c r="A24663" s="3"/>
      <c r="B24663" s="3"/>
      <c r="J24663" s="3"/>
      <c r="K24663" s="5"/>
      <c r="L24663" s="8"/>
      <c r="N24663" s="5"/>
      <c r="O24663" s="10"/>
      <c r="P24663" s="8"/>
    </row>
    <row r="24664" spans="1:16" s="2" customFormat="1" x14ac:dyDescent="0.15">
      <c r="A24664" s="3"/>
      <c r="B24664" s="3"/>
      <c r="J24664" s="3"/>
      <c r="K24664" s="5"/>
      <c r="L24664" s="8"/>
      <c r="N24664" s="5"/>
      <c r="O24664" s="10"/>
      <c r="P24664" s="8"/>
    </row>
    <row r="24665" spans="1:16" s="2" customFormat="1" x14ac:dyDescent="0.15">
      <c r="A24665" s="3"/>
      <c r="B24665" s="3"/>
      <c r="J24665" s="3"/>
      <c r="K24665" s="5"/>
      <c r="L24665" s="8"/>
      <c r="N24665" s="5"/>
      <c r="O24665" s="10"/>
      <c r="P24665" s="8"/>
    </row>
    <row r="24666" spans="1:16" s="2" customFormat="1" x14ac:dyDescent="0.15">
      <c r="A24666" s="3"/>
      <c r="B24666" s="3"/>
      <c r="J24666" s="3"/>
      <c r="K24666" s="5"/>
      <c r="L24666" s="8"/>
      <c r="N24666" s="5"/>
      <c r="O24666" s="10"/>
      <c r="P24666" s="8"/>
    </row>
    <row r="24667" spans="1:16" s="2" customFormat="1" x14ac:dyDescent="0.15">
      <c r="A24667" s="3"/>
      <c r="B24667" s="3"/>
      <c r="J24667" s="3"/>
      <c r="K24667" s="5"/>
      <c r="L24667" s="8"/>
      <c r="N24667" s="5"/>
      <c r="O24667" s="10"/>
      <c r="P24667" s="8"/>
    </row>
    <row r="24668" spans="1:16" s="2" customFormat="1" x14ac:dyDescent="0.15">
      <c r="A24668" s="3"/>
      <c r="B24668" s="3"/>
      <c r="J24668" s="3"/>
      <c r="K24668" s="5"/>
      <c r="L24668" s="8"/>
      <c r="N24668" s="5"/>
      <c r="O24668" s="10"/>
      <c r="P24668" s="8"/>
    </row>
    <row r="24669" spans="1:16" s="2" customFormat="1" x14ac:dyDescent="0.15">
      <c r="A24669" s="3"/>
      <c r="B24669" s="3"/>
      <c r="J24669" s="3"/>
      <c r="K24669" s="5"/>
      <c r="L24669" s="8"/>
      <c r="N24669" s="5"/>
      <c r="O24669" s="10"/>
      <c r="P24669" s="8"/>
    </row>
    <row r="24670" spans="1:16" s="2" customFormat="1" x14ac:dyDescent="0.15">
      <c r="A24670" s="3"/>
      <c r="B24670" s="3"/>
      <c r="J24670" s="3"/>
      <c r="K24670" s="5"/>
      <c r="L24670" s="8"/>
      <c r="N24670" s="5"/>
      <c r="O24670" s="10"/>
      <c r="P24670" s="8"/>
    </row>
    <row r="24671" spans="1:16" s="2" customFormat="1" x14ac:dyDescent="0.15">
      <c r="A24671" s="3"/>
      <c r="B24671" s="3"/>
      <c r="J24671" s="3"/>
      <c r="K24671" s="5"/>
      <c r="L24671" s="8"/>
      <c r="N24671" s="5"/>
      <c r="O24671" s="10"/>
      <c r="P24671" s="8"/>
    </row>
    <row r="24672" spans="1:16" s="2" customFormat="1" x14ac:dyDescent="0.15">
      <c r="A24672" s="3"/>
      <c r="B24672" s="3"/>
      <c r="J24672" s="3"/>
      <c r="K24672" s="5"/>
      <c r="L24672" s="8"/>
      <c r="N24672" s="5"/>
      <c r="O24672" s="10"/>
      <c r="P24672" s="8"/>
    </row>
    <row r="24673" spans="1:16" s="2" customFormat="1" x14ac:dyDescent="0.15">
      <c r="A24673" s="3"/>
      <c r="B24673" s="3"/>
      <c r="J24673" s="3"/>
      <c r="K24673" s="5"/>
      <c r="L24673" s="8"/>
      <c r="N24673" s="5"/>
      <c r="O24673" s="10"/>
      <c r="P24673" s="8"/>
    </row>
    <row r="24674" spans="1:16" s="2" customFormat="1" x14ac:dyDescent="0.15">
      <c r="A24674" s="3"/>
      <c r="B24674" s="3"/>
      <c r="J24674" s="3"/>
      <c r="K24674" s="5"/>
      <c r="L24674" s="8"/>
      <c r="N24674" s="5"/>
      <c r="O24674" s="10"/>
      <c r="P24674" s="8"/>
    </row>
    <row r="24675" spans="1:16" s="2" customFormat="1" x14ac:dyDescent="0.15">
      <c r="A24675" s="3"/>
      <c r="B24675" s="3"/>
      <c r="J24675" s="3"/>
      <c r="K24675" s="5"/>
      <c r="L24675" s="8"/>
      <c r="N24675" s="5"/>
      <c r="O24675" s="10"/>
      <c r="P24675" s="8"/>
    </row>
    <row r="24676" spans="1:16" s="2" customFormat="1" x14ac:dyDescent="0.15">
      <c r="A24676" s="3"/>
      <c r="B24676" s="3"/>
      <c r="J24676" s="3"/>
      <c r="K24676" s="5"/>
      <c r="L24676" s="8"/>
      <c r="N24676" s="5"/>
      <c r="O24676" s="10"/>
      <c r="P24676" s="8"/>
    </row>
    <row r="24677" spans="1:16" s="2" customFormat="1" x14ac:dyDescent="0.15">
      <c r="A24677" s="3"/>
      <c r="B24677" s="3"/>
      <c r="J24677" s="3"/>
      <c r="K24677" s="5"/>
      <c r="L24677" s="8"/>
      <c r="N24677" s="5"/>
      <c r="O24677" s="10"/>
      <c r="P24677" s="8"/>
    </row>
    <row r="24678" spans="1:16" s="2" customFormat="1" x14ac:dyDescent="0.15">
      <c r="A24678" s="3"/>
      <c r="B24678" s="3"/>
      <c r="J24678" s="3"/>
      <c r="K24678" s="5"/>
      <c r="L24678" s="8"/>
      <c r="N24678" s="5"/>
      <c r="O24678" s="10"/>
      <c r="P24678" s="8"/>
    </row>
    <row r="24679" spans="1:16" s="2" customFormat="1" x14ac:dyDescent="0.15">
      <c r="A24679" s="3"/>
      <c r="B24679" s="3"/>
      <c r="J24679" s="3"/>
      <c r="K24679" s="5"/>
      <c r="L24679" s="8"/>
      <c r="N24679" s="5"/>
      <c r="O24679" s="10"/>
      <c r="P24679" s="8"/>
    </row>
    <row r="24680" spans="1:16" s="2" customFormat="1" x14ac:dyDescent="0.15">
      <c r="A24680" s="3"/>
      <c r="B24680" s="3"/>
      <c r="J24680" s="3"/>
      <c r="K24680" s="5"/>
      <c r="L24680" s="8"/>
      <c r="N24680" s="5"/>
      <c r="O24680" s="10"/>
      <c r="P24680" s="8"/>
    </row>
    <row r="24681" spans="1:16" s="2" customFormat="1" x14ac:dyDescent="0.15">
      <c r="A24681" s="3"/>
      <c r="B24681" s="3"/>
      <c r="J24681" s="3"/>
      <c r="K24681" s="5"/>
      <c r="L24681" s="8"/>
      <c r="N24681" s="5"/>
      <c r="O24681" s="10"/>
      <c r="P24681" s="8"/>
    </row>
    <row r="24682" spans="1:16" s="2" customFormat="1" x14ac:dyDescent="0.15">
      <c r="A24682" s="3"/>
      <c r="B24682" s="3"/>
      <c r="J24682" s="3"/>
      <c r="K24682" s="5"/>
      <c r="L24682" s="8"/>
      <c r="N24682" s="5"/>
      <c r="O24682" s="10"/>
      <c r="P24682" s="8"/>
    </row>
    <row r="24683" spans="1:16" s="2" customFormat="1" x14ac:dyDescent="0.15">
      <c r="A24683" s="3"/>
      <c r="B24683" s="3"/>
      <c r="J24683" s="3"/>
      <c r="K24683" s="5"/>
      <c r="L24683" s="8"/>
      <c r="N24683" s="5"/>
      <c r="O24683" s="10"/>
      <c r="P24683" s="8"/>
    </row>
    <row r="24684" spans="1:16" s="2" customFormat="1" x14ac:dyDescent="0.15">
      <c r="A24684" s="3"/>
      <c r="B24684" s="3"/>
      <c r="J24684" s="3"/>
      <c r="K24684" s="5"/>
      <c r="L24684" s="8"/>
      <c r="N24684" s="5"/>
      <c r="O24684" s="10"/>
      <c r="P24684" s="8"/>
    </row>
    <row r="24685" spans="1:16" s="2" customFormat="1" x14ac:dyDescent="0.15">
      <c r="A24685" s="3"/>
      <c r="B24685" s="3"/>
      <c r="J24685" s="3"/>
      <c r="K24685" s="5"/>
      <c r="L24685" s="8"/>
      <c r="N24685" s="5"/>
      <c r="O24685" s="10"/>
      <c r="P24685" s="8"/>
    </row>
    <row r="24686" spans="1:16" s="2" customFormat="1" x14ac:dyDescent="0.15">
      <c r="A24686" s="3"/>
      <c r="B24686" s="3"/>
      <c r="J24686" s="3"/>
      <c r="K24686" s="5"/>
      <c r="L24686" s="8"/>
      <c r="N24686" s="5"/>
      <c r="O24686" s="10"/>
      <c r="P24686" s="8"/>
    </row>
    <row r="24687" spans="1:16" s="2" customFormat="1" x14ac:dyDescent="0.15">
      <c r="A24687" s="3"/>
      <c r="B24687" s="3"/>
      <c r="J24687" s="3"/>
      <c r="K24687" s="5"/>
      <c r="L24687" s="8"/>
      <c r="N24687" s="5"/>
      <c r="O24687" s="10"/>
      <c r="P24687" s="8"/>
    </row>
    <row r="24688" spans="1:16" s="2" customFormat="1" x14ac:dyDescent="0.15">
      <c r="A24688" s="3"/>
      <c r="B24688" s="3"/>
      <c r="J24688" s="3"/>
      <c r="K24688" s="5"/>
      <c r="L24688" s="8"/>
      <c r="N24688" s="5"/>
      <c r="O24688" s="10"/>
      <c r="P24688" s="8"/>
    </row>
    <row r="24689" spans="1:16" s="2" customFormat="1" x14ac:dyDescent="0.15">
      <c r="A24689" s="3"/>
      <c r="B24689" s="3"/>
      <c r="J24689" s="3"/>
      <c r="K24689" s="5"/>
      <c r="L24689" s="8"/>
      <c r="N24689" s="5"/>
      <c r="O24689" s="10"/>
      <c r="P24689" s="8"/>
    </row>
    <row r="24690" spans="1:16" s="2" customFormat="1" x14ac:dyDescent="0.15">
      <c r="A24690" s="3"/>
      <c r="B24690" s="3"/>
      <c r="J24690" s="3"/>
      <c r="K24690" s="5"/>
      <c r="L24690" s="8"/>
      <c r="N24690" s="5"/>
      <c r="O24690" s="10"/>
      <c r="P24690" s="8"/>
    </row>
    <row r="24691" spans="1:16" s="2" customFormat="1" x14ac:dyDescent="0.15">
      <c r="A24691" s="3"/>
      <c r="B24691" s="3"/>
      <c r="J24691" s="3"/>
      <c r="K24691" s="5"/>
      <c r="L24691" s="8"/>
      <c r="N24691" s="5"/>
      <c r="O24691" s="10"/>
      <c r="P24691" s="8"/>
    </row>
    <row r="24692" spans="1:16" s="2" customFormat="1" x14ac:dyDescent="0.15">
      <c r="A24692" s="3"/>
      <c r="B24692" s="3"/>
      <c r="J24692" s="3"/>
      <c r="K24692" s="5"/>
      <c r="L24692" s="8"/>
      <c r="N24692" s="5"/>
      <c r="O24692" s="10"/>
      <c r="P24692" s="8"/>
    </row>
    <row r="24693" spans="1:16" s="2" customFormat="1" x14ac:dyDescent="0.15">
      <c r="A24693" s="3"/>
      <c r="B24693" s="3"/>
      <c r="J24693" s="3"/>
      <c r="K24693" s="5"/>
      <c r="L24693" s="8"/>
      <c r="N24693" s="5"/>
      <c r="O24693" s="10"/>
      <c r="P24693" s="8"/>
    </row>
    <row r="24694" spans="1:16" s="2" customFormat="1" x14ac:dyDescent="0.15">
      <c r="A24694" s="3"/>
      <c r="B24694" s="3"/>
      <c r="J24694" s="3"/>
      <c r="K24694" s="5"/>
      <c r="L24694" s="8"/>
      <c r="N24694" s="5"/>
      <c r="O24694" s="10"/>
      <c r="P24694" s="8"/>
    </row>
    <row r="24695" spans="1:16" s="2" customFormat="1" x14ac:dyDescent="0.15">
      <c r="A24695" s="3"/>
      <c r="B24695" s="3"/>
      <c r="J24695" s="3"/>
      <c r="K24695" s="5"/>
      <c r="L24695" s="8"/>
      <c r="N24695" s="5"/>
      <c r="O24695" s="10"/>
      <c r="P24695" s="8"/>
    </row>
    <row r="24696" spans="1:16" s="2" customFormat="1" x14ac:dyDescent="0.15">
      <c r="A24696" s="3"/>
      <c r="B24696" s="3"/>
      <c r="J24696" s="3"/>
      <c r="K24696" s="5"/>
      <c r="L24696" s="8"/>
      <c r="N24696" s="5"/>
      <c r="O24696" s="10"/>
      <c r="P24696" s="8"/>
    </row>
    <row r="24697" spans="1:16" s="2" customFormat="1" x14ac:dyDescent="0.15">
      <c r="A24697" s="3"/>
      <c r="B24697" s="3"/>
      <c r="J24697" s="3"/>
      <c r="K24697" s="5"/>
      <c r="L24697" s="8"/>
      <c r="N24697" s="5"/>
      <c r="O24697" s="10"/>
      <c r="P24697" s="8"/>
    </row>
    <row r="24698" spans="1:16" s="2" customFormat="1" x14ac:dyDescent="0.15">
      <c r="A24698" s="3"/>
      <c r="B24698" s="3"/>
      <c r="J24698" s="3"/>
      <c r="K24698" s="5"/>
      <c r="L24698" s="8"/>
      <c r="N24698" s="5"/>
      <c r="O24698" s="10"/>
      <c r="P24698" s="8"/>
    </row>
    <row r="24699" spans="1:16" s="2" customFormat="1" x14ac:dyDescent="0.15">
      <c r="A24699" s="3"/>
      <c r="B24699" s="3"/>
      <c r="J24699" s="3"/>
      <c r="K24699" s="5"/>
      <c r="L24699" s="8"/>
      <c r="N24699" s="5"/>
      <c r="O24699" s="10"/>
      <c r="P24699" s="8"/>
    </row>
    <row r="24700" spans="1:16" s="2" customFormat="1" x14ac:dyDescent="0.15">
      <c r="A24700" s="3"/>
      <c r="B24700" s="3"/>
      <c r="J24700" s="3"/>
      <c r="K24700" s="5"/>
      <c r="L24700" s="8"/>
      <c r="N24700" s="5"/>
      <c r="O24700" s="10"/>
      <c r="P24700" s="8"/>
    </row>
    <row r="24701" spans="1:16" s="2" customFormat="1" x14ac:dyDescent="0.15">
      <c r="A24701" s="3"/>
      <c r="B24701" s="3"/>
      <c r="J24701" s="3"/>
      <c r="K24701" s="5"/>
      <c r="L24701" s="8"/>
      <c r="N24701" s="5"/>
      <c r="O24701" s="10"/>
      <c r="P24701" s="8"/>
    </row>
    <row r="24702" spans="1:16" s="2" customFormat="1" x14ac:dyDescent="0.15">
      <c r="A24702" s="3"/>
      <c r="B24702" s="3"/>
      <c r="J24702" s="3"/>
      <c r="K24702" s="5"/>
      <c r="L24702" s="8"/>
      <c r="N24702" s="5"/>
      <c r="O24702" s="10"/>
      <c r="P24702" s="8"/>
    </row>
    <row r="24703" spans="1:16" s="2" customFormat="1" x14ac:dyDescent="0.15">
      <c r="A24703" s="3"/>
      <c r="B24703" s="3"/>
      <c r="J24703" s="3"/>
      <c r="K24703" s="5"/>
      <c r="L24703" s="8"/>
      <c r="N24703" s="5"/>
      <c r="O24703" s="10"/>
      <c r="P24703" s="8"/>
    </row>
    <row r="24704" spans="1:16" s="2" customFormat="1" x14ac:dyDescent="0.15">
      <c r="A24704" s="3"/>
      <c r="B24704" s="3"/>
      <c r="J24704" s="3"/>
      <c r="K24704" s="5"/>
      <c r="L24704" s="8"/>
      <c r="N24704" s="5"/>
      <c r="O24704" s="10"/>
      <c r="P24704" s="8"/>
    </row>
    <row r="24705" spans="1:16" s="2" customFormat="1" x14ac:dyDescent="0.15">
      <c r="A24705" s="3"/>
      <c r="B24705" s="3"/>
      <c r="J24705" s="3"/>
      <c r="K24705" s="5"/>
      <c r="L24705" s="8"/>
      <c r="N24705" s="5"/>
      <c r="O24705" s="10"/>
      <c r="P24705" s="8"/>
    </row>
    <row r="24706" spans="1:16" s="2" customFormat="1" x14ac:dyDescent="0.15">
      <c r="A24706" s="3"/>
      <c r="B24706" s="3"/>
      <c r="J24706" s="3"/>
      <c r="K24706" s="5"/>
      <c r="L24706" s="8"/>
      <c r="N24706" s="5"/>
      <c r="O24706" s="10"/>
      <c r="P24706" s="8"/>
    </row>
    <row r="24707" spans="1:16" s="2" customFormat="1" x14ac:dyDescent="0.15">
      <c r="A24707" s="3"/>
      <c r="B24707" s="3"/>
      <c r="J24707" s="3"/>
      <c r="K24707" s="5"/>
      <c r="L24707" s="8"/>
      <c r="N24707" s="5"/>
      <c r="O24707" s="10"/>
      <c r="P24707" s="8"/>
    </row>
    <row r="24708" spans="1:16" s="2" customFormat="1" x14ac:dyDescent="0.15">
      <c r="A24708" s="3"/>
      <c r="B24708" s="3"/>
      <c r="J24708" s="3"/>
      <c r="K24708" s="5"/>
      <c r="L24708" s="8"/>
      <c r="N24708" s="5"/>
      <c r="O24708" s="10"/>
      <c r="P24708" s="8"/>
    </row>
    <row r="24709" spans="1:16" s="2" customFormat="1" x14ac:dyDescent="0.15">
      <c r="A24709" s="3"/>
      <c r="B24709" s="3"/>
      <c r="J24709" s="3"/>
      <c r="K24709" s="5"/>
      <c r="L24709" s="8"/>
      <c r="N24709" s="5"/>
      <c r="O24709" s="10"/>
      <c r="P24709" s="8"/>
    </row>
    <row r="24710" spans="1:16" s="2" customFormat="1" x14ac:dyDescent="0.15">
      <c r="A24710" s="3"/>
      <c r="B24710" s="3"/>
      <c r="J24710" s="3"/>
      <c r="K24710" s="5"/>
      <c r="L24710" s="8"/>
      <c r="N24710" s="5"/>
      <c r="O24710" s="10"/>
      <c r="P24710" s="8"/>
    </row>
    <row r="24711" spans="1:16" s="2" customFormat="1" x14ac:dyDescent="0.15">
      <c r="A24711" s="3"/>
      <c r="B24711" s="3"/>
      <c r="J24711" s="3"/>
      <c r="K24711" s="5"/>
      <c r="L24711" s="8"/>
      <c r="N24711" s="5"/>
      <c r="O24711" s="10"/>
      <c r="P24711" s="8"/>
    </row>
    <row r="24712" spans="1:16" s="2" customFormat="1" x14ac:dyDescent="0.15">
      <c r="A24712" s="3"/>
      <c r="B24712" s="3"/>
      <c r="J24712" s="3"/>
      <c r="K24712" s="5"/>
      <c r="L24712" s="8"/>
      <c r="N24712" s="5"/>
      <c r="O24712" s="10"/>
      <c r="P24712" s="8"/>
    </row>
    <row r="24713" spans="1:16" s="2" customFormat="1" x14ac:dyDescent="0.15">
      <c r="A24713" s="3"/>
      <c r="B24713" s="3"/>
      <c r="J24713" s="3"/>
      <c r="K24713" s="5"/>
      <c r="L24713" s="8"/>
      <c r="N24713" s="5"/>
      <c r="O24713" s="10"/>
      <c r="P24713" s="8"/>
    </row>
    <row r="24714" spans="1:16" s="2" customFormat="1" x14ac:dyDescent="0.15">
      <c r="A24714" s="3"/>
      <c r="B24714" s="3"/>
      <c r="J24714" s="3"/>
      <c r="K24714" s="5"/>
      <c r="L24714" s="8"/>
      <c r="N24714" s="5"/>
      <c r="O24714" s="10"/>
      <c r="P24714" s="8"/>
    </row>
    <row r="24715" spans="1:16" s="2" customFormat="1" x14ac:dyDescent="0.15">
      <c r="A24715" s="3"/>
      <c r="B24715" s="3"/>
      <c r="J24715" s="3"/>
      <c r="K24715" s="5"/>
      <c r="L24715" s="8"/>
      <c r="N24715" s="5"/>
      <c r="O24715" s="10"/>
      <c r="P24715" s="8"/>
    </row>
    <row r="24716" spans="1:16" s="2" customFormat="1" x14ac:dyDescent="0.15">
      <c r="A24716" s="3"/>
      <c r="B24716" s="3"/>
      <c r="J24716" s="3"/>
      <c r="K24716" s="5"/>
      <c r="L24716" s="8"/>
      <c r="N24716" s="5"/>
      <c r="O24716" s="10"/>
      <c r="P24716" s="8"/>
    </row>
    <row r="24717" spans="1:16" s="2" customFormat="1" x14ac:dyDescent="0.15">
      <c r="A24717" s="3"/>
      <c r="B24717" s="3"/>
      <c r="J24717" s="3"/>
      <c r="K24717" s="5"/>
      <c r="L24717" s="8"/>
      <c r="N24717" s="5"/>
      <c r="O24717" s="10"/>
      <c r="P24717" s="8"/>
    </row>
    <row r="24718" spans="1:16" s="2" customFormat="1" x14ac:dyDescent="0.15">
      <c r="A24718" s="3"/>
      <c r="B24718" s="3"/>
      <c r="J24718" s="3"/>
      <c r="K24718" s="5"/>
      <c r="L24718" s="8"/>
      <c r="N24718" s="5"/>
      <c r="O24718" s="10"/>
      <c r="P24718" s="8"/>
    </row>
    <row r="24719" spans="1:16" s="2" customFormat="1" x14ac:dyDescent="0.15">
      <c r="A24719" s="3"/>
      <c r="B24719" s="3"/>
      <c r="J24719" s="3"/>
      <c r="K24719" s="5"/>
      <c r="L24719" s="8"/>
      <c r="N24719" s="5"/>
      <c r="O24719" s="10"/>
      <c r="P24719" s="8"/>
    </row>
    <row r="24720" spans="1:16" s="2" customFormat="1" x14ac:dyDescent="0.15">
      <c r="A24720" s="3"/>
      <c r="B24720" s="3"/>
      <c r="J24720" s="3"/>
      <c r="K24720" s="5"/>
      <c r="L24720" s="8"/>
      <c r="N24720" s="5"/>
      <c r="O24720" s="10"/>
      <c r="P24720" s="8"/>
    </row>
    <row r="24721" spans="1:16" s="2" customFormat="1" x14ac:dyDescent="0.15">
      <c r="A24721" s="3"/>
      <c r="B24721" s="3"/>
      <c r="J24721" s="3"/>
      <c r="K24721" s="5"/>
      <c r="L24721" s="8"/>
      <c r="N24721" s="5"/>
      <c r="O24721" s="10"/>
      <c r="P24721" s="8"/>
    </row>
    <row r="24722" spans="1:16" s="2" customFormat="1" x14ac:dyDescent="0.15">
      <c r="A24722" s="3"/>
      <c r="B24722" s="3"/>
      <c r="J24722" s="3"/>
      <c r="K24722" s="5"/>
      <c r="L24722" s="8"/>
      <c r="N24722" s="5"/>
      <c r="O24722" s="10"/>
      <c r="P24722" s="8"/>
    </row>
    <row r="24723" spans="1:16" s="2" customFormat="1" x14ac:dyDescent="0.15">
      <c r="A24723" s="3"/>
      <c r="B24723" s="3"/>
      <c r="J24723" s="3"/>
      <c r="K24723" s="5"/>
      <c r="L24723" s="8"/>
      <c r="N24723" s="5"/>
      <c r="O24723" s="10"/>
      <c r="P24723" s="8"/>
    </row>
    <row r="24724" spans="1:16" s="2" customFormat="1" x14ac:dyDescent="0.15">
      <c r="A24724" s="3"/>
      <c r="B24724" s="3"/>
      <c r="J24724" s="3"/>
      <c r="K24724" s="5"/>
      <c r="L24724" s="8"/>
      <c r="N24724" s="5"/>
      <c r="O24724" s="10"/>
      <c r="P24724" s="8"/>
    </row>
    <row r="24725" spans="1:16" s="2" customFormat="1" x14ac:dyDescent="0.15">
      <c r="A24725" s="3"/>
      <c r="B24725" s="3"/>
      <c r="J24725" s="3"/>
      <c r="K24725" s="5"/>
      <c r="L24725" s="8"/>
      <c r="N24725" s="5"/>
      <c r="O24725" s="10"/>
      <c r="P24725" s="8"/>
    </row>
    <row r="24726" spans="1:16" s="2" customFormat="1" x14ac:dyDescent="0.15">
      <c r="A24726" s="3"/>
      <c r="B24726" s="3"/>
      <c r="J24726" s="3"/>
      <c r="K24726" s="5"/>
      <c r="L24726" s="8"/>
      <c r="N24726" s="5"/>
      <c r="O24726" s="10"/>
      <c r="P24726" s="8"/>
    </row>
    <row r="24727" spans="1:16" s="2" customFormat="1" x14ac:dyDescent="0.15">
      <c r="A24727" s="3"/>
      <c r="B24727" s="3"/>
      <c r="J24727" s="3"/>
      <c r="K24727" s="5"/>
      <c r="L24727" s="8"/>
      <c r="N24727" s="5"/>
      <c r="O24727" s="10"/>
      <c r="P24727" s="8"/>
    </row>
    <row r="24728" spans="1:16" s="2" customFormat="1" x14ac:dyDescent="0.15">
      <c r="A24728" s="3"/>
      <c r="B24728" s="3"/>
      <c r="J24728" s="3"/>
      <c r="K24728" s="5"/>
      <c r="L24728" s="8"/>
      <c r="N24728" s="5"/>
      <c r="O24728" s="10"/>
      <c r="P24728" s="8"/>
    </row>
    <row r="24729" spans="1:16" s="2" customFormat="1" x14ac:dyDescent="0.15">
      <c r="A24729" s="3"/>
      <c r="B24729" s="3"/>
      <c r="J24729" s="3"/>
      <c r="K24729" s="5"/>
      <c r="L24729" s="8"/>
      <c r="N24729" s="5"/>
      <c r="O24729" s="10"/>
      <c r="P24729" s="8"/>
    </row>
    <row r="24730" spans="1:16" s="2" customFormat="1" x14ac:dyDescent="0.15">
      <c r="A24730" s="3"/>
      <c r="B24730" s="3"/>
      <c r="J24730" s="3"/>
      <c r="K24730" s="5"/>
      <c r="L24730" s="8"/>
      <c r="N24730" s="5"/>
      <c r="O24730" s="10"/>
      <c r="P24730" s="8"/>
    </row>
    <row r="24731" spans="1:16" s="2" customFormat="1" x14ac:dyDescent="0.15">
      <c r="A24731" s="3"/>
      <c r="B24731" s="3"/>
      <c r="J24731" s="3"/>
      <c r="K24731" s="5"/>
      <c r="L24731" s="8"/>
      <c r="N24731" s="5"/>
      <c r="O24731" s="10"/>
      <c r="P24731" s="8"/>
    </row>
    <row r="24732" spans="1:16" s="2" customFormat="1" x14ac:dyDescent="0.15">
      <c r="A24732" s="3"/>
      <c r="B24732" s="3"/>
      <c r="J24732" s="3"/>
      <c r="K24732" s="5"/>
      <c r="L24732" s="8"/>
      <c r="N24732" s="5"/>
      <c r="O24732" s="10"/>
      <c r="P24732" s="8"/>
    </row>
    <row r="24733" spans="1:16" s="2" customFormat="1" x14ac:dyDescent="0.15">
      <c r="A24733" s="3"/>
      <c r="B24733" s="3"/>
      <c r="J24733" s="3"/>
      <c r="K24733" s="5"/>
      <c r="L24733" s="8"/>
      <c r="N24733" s="5"/>
      <c r="O24733" s="10"/>
      <c r="P24733" s="8"/>
    </row>
    <row r="24734" spans="1:16" s="2" customFormat="1" x14ac:dyDescent="0.15">
      <c r="A24734" s="3"/>
      <c r="B24734" s="3"/>
      <c r="J24734" s="3"/>
      <c r="K24734" s="5"/>
      <c r="L24734" s="8"/>
      <c r="N24734" s="5"/>
      <c r="O24734" s="10"/>
      <c r="P24734" s="8"/>
    </row>
    <row r="24735" spans="1:16" s="2" customFormat="1" x14ac:dyDescent="0.15">
      <c r="A24735" s="3"/>
      <c r="B24735" s="3"/>
      <c r="J24735" s="3"/>
      <c r="K24735" s="5"/>
      <c r="L24735" s="8"/>
      <c r="N24735" s="5"/>
      <c r="O24735" s="10"/>
      <c r="P24735" s="8"/>
    </row>
    <row r="24736" spans="1:16" s="2" customFormat="1" x14ac:dyDescent="0.15">
      <c r="A24736" s="3"/>
      <c r="B24736" s="3"/>
      <c r="J24736" s="3"/>
      <c r="K24736" s="5"/>
      <c r="L24736" s="8"/>
      <c r="N24736" s="5"/>
      <c r="O24736" s="10"/>
      <c r="P24736" s="8"/>
    </row>
    <row r="24737" spans="1:16" s="2" customFormat="1" x14ac:dyDescent="0.15">
      <c r="A24737" s="3"/>
      <c r="B24737" s="3"/>
      <c r="J24737" s="3"/>
      <c r="K24737" s="5"/>
      <c r="L24737" s="8"/>
      <c r="N24737" s="5"/>
      <c r="O24737" s="10"/>
      <c r="P24737" s="8"/>
    </row>
    <row r="24738" spans="1:16" s="2" customFormat="1" x14ac:dyDescent="0.15">
      <c r="A24738" s="3"/>
      <c r="B24738" s="3"/>
      <c r="J24738" s="3"/>
      <c r="K24738" s="5"/>
      <c r="L24738" s="8"/>
      <c r="N24738" s="5"/>
      <c r="O24738" s="10"/>
      <c r="P24738" s="8"/>
    </row>
    <row r="24739" spans="1:16" s="2" customFormat="1" x14ac:dyDescent="0.15">
      <c r="A24739" s="3"/>
      <c r="B24739" s="3"/>
      <c r="J24739" s="3"/>
      <c r="K24739" s="5"/>
      <c r="L24739" s="8"/>
      <c r="N24739" s="5"/>
      <c r="O24739" s="10"/>
      <c r="P24739" s="8"/>
    </row>
    <row r="24740" spans="1:16" s="2" customFormat="1" x14ac:dyDescent="0.15">
      <c r="A24740" s="3"/>
      <c r="B24740" s="3"/>
      <c r="J24740" s="3"/>
      <c r="K24740" s="5"/>
      <c r="L24740" s="8"/>
      <c r="N24740" s="5"/>
      <c r="O24740" s="10"/>
      <c r="P24740" s="8"/>
    </row>
    <row r="24741" spans="1:16" s="2" customFormat="1" x14ac:dyDescent="0.15">
      <c r="A24741" s="3"/>
      <c r="B24741" s="3"/>
      <c r="J24741" s="3"/>
      <c r="K24741" s="5"/>
      <c r="L24741" s="8"/>
      <c r="N24741" s="5"/>
      <c r="O24741" s="10"/>
      <c r="P24741" s="8"/>
    </row>
    <row r="24742" spans="1:16" s="2" customFormat="1" x14ac:dyDescent="0.15">
      <c r="A24742" s="3"/>
      <c r="B24742" s="3"/>
      <c r="J24742" s="3"/>
      <c r="K24742" s="5"/>
      <c r="L24742" s="8"/>
      <c r="N24742" s="5"/>
      <c r="O24742" s="10"/>
      <c r="P24742" s="8"/>
    </row>
    <row r="24743" spans="1:16" s="2" customFormat="1" x14ac:dyDescent="0.15">
      <c r="A24743" s="3"/>
      <c r="B24743" s="3"/>
      <c r="J24743" s="3"/>
      <c r="K24743" s="5"/>
      <c r="L24743" s="8"/>
      <c r="N24743" s="5"/>
      <c r="O24743" s="10"/>
      <c r="P24743" s="8"/>
    </row>
    <row r="24744" spans="1:16" s="2" customFormat="1" x14ac:dyDescent="0.15">
      <c r="A24744" s="3"/>
      <c r="B24744" s="3"/>
      <c r="J24744" s="3"/>
      <c r="K24744" s="5"/>
      <c r="L24744" s="8"/>
      <c r="N24744" s="5"/>
      <c r="O24744" s="10"/>
      <c r="P24744" s="8"/>
    </row>
    <row r="24745" spans="1:16" s="2" customFormat="1" x14ac:dyDescent="0.15">
      <c r="A24745" s="3"/>
      <c r="B24745" s="3"/>
      <c r="J24745" s="3"/>
      <c r="K24745" s="5"/>
      <c r="L24745" s="8"/>
      <c r="N24745" s="5"/>
      <c r="O24745" s="10"/>
      <c r="P24745" s="8"/>
    </row>
    <row r="24746" spans="1:16" s="2" customFormat="1" x14ac:dyDescent="0.15">
      <c r="A24746" s="3"/>
      <c r="B24746" s="3"/>
      <c r="J24746" s="3"/>
      <c r="K24746" s="5"/>
      <c r="L24746" s="8"/>
      <c r="N24746" s="5"/>
      <c r="O24746" s="10"/>
      <c r="P24746" s="8"/>
    </row>
    <row r="24747" spans="1:16" s="2" customFormat="1" x14ac:dyDescent="0.15">
      <c r="A24747" s="3"/>
      <c r="B24747" s="3"/>
      <c r="J24747" s="3"/>
      <c r="K24747" s="5"/>
      <c r="L24747" s="8"/>
      <c r="N24747" s="5"/>
      <c r="O24747" s="10"/>
      <c r="P24747" s="8"/>
    </row>
    <row r="24748" spans="1:16" s="2" customFormat="1" x14ac:dyDescent="0.15">
      <c r="A24748" s="3"/>
      <c r="B24748" s="3"/>
      <c r="J24748" s="3"/>
      <c r="K24748" s="5"/>
      <c r="L24748" s="8"/>
      <c r="N24748" s="5"/>
      <c r="O24748" s="10"/>
      <c r="P24748" s="8"/>
    </row>
    <row r="24749" spans="1:16" s="2" customFormat="1" x14ac:dyDescent="0.15">
      <c r="A24749" s="3"/>
      <c r="B24749" s="3"/>
      <c r="J24749" s="3"/>
      <c r="K24749" s="5"/>
      <c r="L24749" s="8"/>
      <c r="N24749" s="5"/>
      <c r="O24749" s="10"/>
      <c r="P24749" s="8"/>
    </row>
    <row r="24750" spans="1:16" s="2" customFormat="1" x14ac:dyDescent="0.15">
      <c r="A24750" s="3"/>
      <c r="B24750" s="3"/>
      <c r="J24750" s="3"/>
      <c r="K24750" s="5"/>
      <c r="L24750" s="8"/>
      <c r="N24750" s="5"/>
      <c r="O24750" s="10"/>
      <c r="P24750" s="8"/>
    </row>
    <row r="24751" spans="1:16" s="2" customFormat="1" x14ac:dyDescent="0.15">
      <c r="A24751" s="3"/>
      <c r="B24751" s="3"/>
      <c r="J24751" s="3"/>
      <c r="K24751" s="5"/>
      <c r="L24751" s="8"/>
      <c r="N24751" s="5"/>
      <c r="O24751" s="10"/>
      <c r="P24751" s="8"/>
    </row>
    <row r="24752" spans="1:16" s="2" customFormat="1" x14ac:dyDescent="0.15">
      <c r="A24752" s="3"/>
      <c r="B24752" s="3"/>
      <c r="J24752" s="3"/>
      <c r="K24752" s="5"/>
      <c r="L24752" s="8"/>
      <c r="N24752" s="5"/>
      <c r="O24752" s="10"/>
      <c r="P24752" s="8"/>
    </row>
    <row r="24753" spans="1:16" s="2" customFormat="1" x14ac:dyDescent="0.15">
      <c r="A24753" s="3"/>
      <c r="B24753" s="3"/>
      <c r="J24753" s="3"/>
      <c r="K24753" s="5"/>
      <c r="L24753" s="8"/>
      <c r="N24753" s="5"/>
      <c r="O24753" s="10"/>
      <c r="P24753" s="8"/>
    </row>
    <row r="24754" spans="1:16" s="2" customFormat="1" x14ac:dyDescent="0.15">
      <c r="A24754" s="3"/>
      <c r="B24754" s="3"/>
      <c r="J24754" s="3"/>
      <c r="K24754" s="5"/>
      <c r="L24754" s="8"/>
      <c r="N24754" s="5"/>
      <c r="O24754" s="10"/>
      <c r="P24754" s="8"/>
    </row>
    <row r="24755" spans="1:16" s="2" customFormat="1" x14ac:dyDescent="0.15">
      <c r="A24755" s="3"/>
      <c r="B24755" s="3"/>
      <c r="J24755" s="3"/>
      <c r="K24755" s="5"/>
      <c r="L24755" s="8"/>
      <c r="N24755" s="5"/>
      <c r="O24755" s="10"/>
      <c r="P24755" s="8"/>
    </row>
    <row r="24756" spans="1:16" s="2" customFormat="1" x14ac:dyDescent="0.15">
      <c r="A24756" s="3"/>
      <c r="B24756" s="3"/>
      <c r="J24756" s="3"/>
      <c r="K24756" s="5"/>
      <c r="L24756" s="8"/>
      <c r="N24756" s="5"/>
      <c r="O24756" s="10"/>
      <c r="P24756" s="8"/>
    </row>
    <row r="24757" spans="1:16" s="2" customFormat="1" x14ac:dyDescent="0.15">
      <c r="A24757" s="3"/>
      <c r="B24757" s="3"/>
      <c r="J24757" s="3"/>
      <c r="K24757" s="5"/>
      <c r="L24757" s="8"/>
      <c r="N24757" s="5"/>
      <c r="O24757" s="10"/>
      <c r="P24757" s="8"/>
    </row>
    <row r="24758" spans="1:16" s="2" customFormat="1" x14ac:dyDescent="0.15">
      <c r="A24758" s="3"/>
      <c r="B24758" s="3"/>
      <c r="J24758" s="3"/>
      <c r="K24758" s="5"/>
      <c r="L24758" s="8"/>
      <c r="N24758" s="5"/>
      <c r="O24758" s="10"/>
      <c r="P24758" s="8"/>
    </row>
    <row r="24759" spans="1:16" s="2" customFormat="1" x14ac:dyDescent="0.15">
      <c r="A24759" s="3"/>
      <c r="B24759" s="3"/>
      <c r="J24759" s="3"/>
      <c r="K24759" s="5"/>
      <c r="L24759" s="8"/>
      <c r="N24759" s="5"/>
      <c r="O24759" s="10"/>
      <c r="P24759" s="8"/>
    </row>
    <row r="24760" spans="1:16" s="2" customFormat="1" x14ac:dyDescent="0.15">
      <c r="A24760" s="3"/>
      <c r="B24760" s="3"/>
      <c r="J24760" s="3"/>
      <c r="K24760" s="5"/>
      <c r="L24760" s="8"/>
      <c r="N24760" s="5"/>
      <c r="O24760" s="10"/>
      <c r="P24760" s="8"/>
    </row>
    <row r="24761" spans="1:16" s="2" customFormat="1" x14ac:dyDescent="0.15">
      <c r="A24761" s="3"/>
      <c r="B24761" s="3"/>
      <c r="J24761" s="3"/>
      <c r="K24761" s="5"/>
      <c r="L24761" s="8"/>
      <c r="N24761" s="5"/>
      <c r="O24761" s="10"/>
      <c r="P24761" s="8"/>
    </row>
    <row r="24762" spans="1:16" s="2" customFormat="1" x14ac:dyDescent="0.15">
      <c r="A24762" s="3"/>
      <c r="B24762" s="3"/>
      <c r="J24762" s="3"/>
      <c r="K24762" s="5"/>
      <c r="L24762" s="8"/>
      <c r="N24762" s="5"/>
      <c r="O24762" s="10"/>
      <c r="P24762" s="8"/>
    </row>
    <row r="24763" spans="1:16" s="2" customFormat="1" x14ac:dyDescent="0.15">
      <c r="A24763" s="3"/>
      <c r="B24763" s="3"/>
      <c r="J24763" s="3"/>
      <c r="K24763" s="5"/>
      <c r="L24763" s="8"/>
      <c r="N24763" s="5"/>
      <c r="O24763" s="10"/>
      <c r="P24763" s="8"/>
    </row>
    <row r="24764" spans="1:16" s="2" customFormat="1" x14ac:dyDescent="0.15">
      <c r="A24764" s="3"/>
      <c r="B24764" s="3"/>
      <c r="J24764" s="3"/>
      <c r="K24764" s="5"/>
      <c r="L24764" s="8"/>
      <c r="N24764" s="5"/>
      <c r="O24764" s="10"/>
      <c r="P24764" s="8"/>
    </row>
    <row r="24765" spans="1:16" s="2" customFormat="1" x14ac:dyDescent="0.15">
      <c r="A24765" s="3"/>
      <c r="B24765" s="3"/>
      <c r="J24765" s="3"/>
      <c r="K24765" s="5"/>
      <c r="L24765" s="8"/>
      <c r="N24765" s="5"/>
      <c r="O24765" s="10"/>
      <c r="P24765" s="8"/>
    </row>
    <row r="24766" spans="1:16" s="2" customFormat="1" x14ac:dyDescent="0.15">
      <c r="A24766" s="3"/>
      <c r="B24766" s="3"/>
      <c r="J24766" s="3"/>
      <c r="K24766" s="5"/>
      <c r="L24766" s="8"/>
      <c r="N24766" s="5"/>
      <c r="O24766" s="10"/>
      <c r="P24766" s="8"/>
    </row>
    <row r="24767" spans="1:16" s="2" customFormat="1" x14ac:dyDescent="0.15">
      <c r="A24767" s="3"/>
      <c r="B24767" s="3"/>
      <c r="J24767" s="3"/>
      <c r="K24767" s="5"/>
      <c r="L24767" s="8"/>
      <c r="N24767" s="5"/>
      <c r="O24767" s="10"/>
      <c r="P24767" s="8"/>
    </row>
    <row r="24768" spans="1:16" s="2" customFormat="1" x14ac:dyDescent="0.15">
      <c r="A24768" s="3"/>
      <c r="B24768" s="3"/>
      <c r="J24768" s="3"/>
      <c r="K24768" s="5"/>
      <c r="L24768" s="8"/>
      <c r="N24768" s="5"/>
      <c r="O24768" s="10"/>
      <c r="P24768" s="8"/>
    </row>
    <row r="24769" spans="1:16" s="2" customFormat="1" x14ac:dyDescent="0.15">
      <c r="A24769" s="3"/>
      <c r="B24769" s="3"/>
      <c r="J24769" s="3"/>
      <c r="K24769" s="5"/>
      <c r="L24769" s="8"/>
      <c r="N24769" s="5"/>
      <c r="O24769" s="10"/>
      <c r="P24769" s="8"/>
    </row>
    <row r="24770" spans="1:16" s="2" customFormat="1" x14ac:dyDescent="0.15">
      <c r="A24770" s="3"/>
      <c r="B24770" s="3"/>
      <c r="J24770" s="3"/>
      <c r="K24770" s="5"/>
      <c r="L24770" s="8"/>
      <c r="N24770" s="5"/>
      <c r="O24770" s="10"/>
      <c r="P24770" s="8"/>
    </row>
    <row r="24771" spans="1:16" s="2" customFormat="1" x14ac:dyDescent="0.15">
      <c r="A24771" s="3"/>
      <c r="B24771" s="3"/>
      <c r="J24771" s="3"/>
      <c r="K24771" s="5"/>
      <c r="L24771" s="8"/>
      <c r="N24771" s="5"/>
      <c r="O24771" s="10"/>
      <c r="P24771" s="8"/>
    </row>
    <row r="24772" spans="1:16" s="2" customFormat="1" x14ac:dyDescent="0.15">
      <c r="A24772" s="3"/>
      <c r="B24772" s="3"/>
      <c r="J24772" s="3"/>
      <c r="K24772" s="5"/>
      <c r="L24772" s="8"/>
      <c r="N24772" s="5"/>
      <c r="O24772" s="10"/>
      <c r="P24772" s="8"/>
    </row>
    <row r="24773" spans="1:16" s="2" customFormat="1" x14ac:dyDescent="0.15">
      <c r="A24773" s="3"/>
      <c r="B24773" s="3"/>
      <c r="J24773" s="3"/>
      <c r="K24773" s="5"/>
      <c r="L24773" s="8"/>
      <c r="N24773" s="5"/>
      <c r="O24773" s="10"/>
      <c r="P24773" s="8"/>
    </row>
    <row r="24774" spans="1:16" s="2" customFormat="1" x14ac:dyDescent="0.15">
      <c r="A24774" s="3"/>
      <c r="B24774" s="3"/>
      <c r="J24774" s="3"/>
      <c r="K24774" s="5"/>
      <c r="L24774" s="8"/>
      <c r="N24774" s="5"/>
      <c r="O24774" s="10"/>
      <c r="P24774" s="8"/>
    </row>
    <row r="24775" spans="1:16" s="2" customFormat="1" x14ac:dyDescent="0.15">
      <c r="A24775" s="3"/>
      <c r="B24775" s="3"/>
      <c r="J24775" s="3"/>
      <c r="K24775" s="5"/>
      <c r="L24775" s="8"/>
      <c r="N24775" s="5"/>
      <c r="O24775" s="10"/>
      <c r="P24775" s="8"/>
    </row>
    <row r="24776" spans="1:16" s="2" customFormat="1" x14ac:dyDescent="0.15">
      <c r="A24776" s="3"/>
      <c r="B24776" s="3"/>
      <c r="J24776" s="3"/>
      <c r="K24776" s="5"/>
      <c r="L24776" s="8"/>
      <c r="N24776" s="5"/>
      <c r="O24776" s="10"/>
      <c r="P24776" s="8"/>
    </row>
    <row r="24777" spans="1:16" s="2" customFormat="1" x14ac:dyDescent="0.15">
      <c r="A24777" s="3"/>
      <c r="B24777" s="3"/>
      <c r="J24777" s="3"/>
      <c r="K24777" s="5"/>
      <c r="L24777" s="8"/>
      <c r="N24777" s="5"/>
      <c r="O24777" s="10"/>
      <c r="P24777" s="8"/>
    </row>
    <row r="24778" spans="1:16" s="2" customFormat="1" x14ac:dyDescent="0.15">
      <c r="A24778" s="3"/>
      <c r="B24778" s="3"/>
      <c r="J24778" s="3"/>
      <c r="K24778" s="5"/>
      <c r="L24778" s="8"/>
      <c r="N24778" s="5"/>
      <c r="O24778" s="10"/>
      <c r="P24778" s="8"/>
    </row>
    <row r="24779" spans="1:16" s="2" customFormat="1" x14ac:dyDescent="0.15">
      <c r="A24779" s="3"/>
      <c r="B24779" s="3"/>
      <c r="J24779" s="3"/>
      <c r="K24779" s="5"/>
      <c r="L24779" s="8"/>
      <c r="N24779" s="5"/>
      <c r="O24779" s="10"/>
      <c r="P24779" s="8"/>
    </row>
    <row r="24780" spans="1:16" s="2" customFormat="1" x14ac:dyDescent="0.15">
      <c r="A24780" s="3"/>
      <c r="B24780" s="3"/>
      <c r="J24780" s="3"/>
      <c r="K24780" s="5"/>
      <c r="L24780" s="8"/>
      <c r="N24780" s="5"/>
      <c r="O24780" s="10"/>
      <c r="P24780" s="8"/>
    </row>
    <row r="24781" spans="1:16" s="2" customFormat="1" x14ac:dyDescent="0.15">
      <c r="A24781" s="3"/>
      <c r="B24781" s="3"/>
      <c r="J24781" s="3"/>
      <c r="K24781" s="5"/>
      <c r="L24781" s="8"/>
      <c r="N24781" s="5"/>
      <c r="O24781" s="10"/>
      <c r="P24781" s="8"/>
    </row>
    <row r="24782" spans="1:16" s="2" customFormat="1" x14ac:dyDescent="0.15">
      <c r="A24782" s="3"/>
      <c r="B24782" s="3"/>
      <c r="J24782" s="3"/>
      <c r="K24782" s="5"/>
      <c r="L24782" s="8"/>
      <c r="N24782" s="5"/>
      <c r="O24782" s="10"/>
      <c r="P24782" s="8"/>
    </row>
    <row r="24783" spans="1:16" s="2" customFormat="1" x14ac:dyDescent="0.15">
      <c r="A24783" s="3"/>
      <c r="B24783" s="3"/>
      <c r="J24783" s="3"/>
      <c r="K24783" s="5"/>
      <c r="L24783" s="8"/>
      <c r="N24783" s="5"/>
      <c r="O24783" s="10"/>
      <c r="P24783" s="8"/>
    </row>
    <row r="24784" spans="1:16" s="2" customFormat="1" x14ac:dyDescent="0.15">
      <c r="A24784" s="3"/>
      <c r="B24784" s="3"/>
      <c r="J24784" s="3"/>
      <c r="K24784" s="5"/>
      <c r="L24784" s="8"/>
      <c r="N24784" s="5"/>
      <c r="O24784" s="10"/>
      <c r="P24784" s="8"/>
    </row>
    <row r="24785" spans="1:16" s="2" customFormat="1" x14ac:dyDescent="0.15">
      <c r="A24785" s="3"/>
      <c r="B24785" s="3"/>
      <c r="J24785" s="3"/>
      <c r="K24785" s="5"/>
      <c r="L24785" s="8"/>
      <c r="N24785" s="5"/>
      <c r="O24785" s="10"/>
      <c r="P24785" s="8"/>
    </row>
    <row r="24786" spans="1:16" s="2" customFormat="1" x14ac:dyDescent="0.15">
      <c r="A24786" s="3"/>
      <c r="B24786" s="3"/>
      <c r="J24786" s="3"/>
      <c r="K24786" s="5"/>
      <c r="L24786" s="8"/>
      <c r="N24786" s="5"/>
      <c r="O24786" s="10"/>
      <c r="P24786" s="8"/>
    </row>
    <row r="24787" spans="1:16" s="2" customFormat="1" x14ac:dyDescent="0.15">
      <c r="A24787" s="3"/>
      <c r="B24787" s="3"/>
      <c r="J24787" s="3"/>
      <c r="K24787" s="5"/>
      <c r="L24787" s="8"/>
      <c r="N24787" s="5"/>
      <c r="O24787" s="10"/>
      <c r="P24787" s="8"/>
    </row>
    <row r="24788" spans="1:16" s="2" customFormat="1" x14ac:dyDescent="0.15">
      <c r="A24788" s="3"/>
      <c r="B24788" s="3"/>
      <c r="J24788" s="3"/>
      <c r="K24788" s="5"/>
      <c r="L24788" s="8"/>
      <c r="N24788" s="5"/>
      <c r="O24788" s="10"/>
      <c r="P24788" s="8"/>
    </row>
    <row r="24789" spans="1:16" s="2" customFormat="1" x14ac:dyDescent="0.15">
      <c r="A24789" s="3"/>
      <c r="B24789" s="3"/>
      <c r="J24789" s="3"/>
      <c r="K24789" s="5"/>
      <c r="L24789" s="8"/>
      <c r="N24789" s="5"/>
      <c r="O24789" s="10"/>
      <c r="P24789" s="8"/>
    </row>
    <row r="24790" spans="1:16" s="2" customFormat="1" x14ac:dyDescent="0.15">
      <c r="A24790" s="3"/>
      <c r="B24790" s="3"/>
      <c r="J24790" s="3"/>
      <c r="K24790" s="5"/>
      <c r="L24790" s="8"/>
      <c r="N24790" s="5"/>
      <c r="O24790" s="10"/>
      <c r="P24790" s="8"/>
    </row>
    <row r="24791" spans="1:16" s="2" customFormat="1" x14ac:dyDescent="0.15">
      <c r="A24791" s="3"/>
      <c r="B24791" s="3"/>
      <c r="J24791" s="3"/>
      <c r="K24791" s="5"/>
      <c r="L24791" s="8"/>
      <c r="N24791" s="5"/>
      <c r="O24791" s="10"/>
      <c r="P24791" s="8"/>
    </row>
    <row r="24792" spans="1:16" s="2" customFormat="1" x14ac:dyDescent="0.15">
      <c r="A24792" s="3"/>
      <c r="B24792" s="3"/>
      <c r="J24792" s="3"/>
      <c r="K24792" s="5"/>
      <c r="L24792" s="8"/>
      <c r="N24792" s="5"/>
      <c r="O24792" s="10"/>
      <c r="P24792" s="8"/>
    </row>
    <row r="24793" spans="1:16" s="2" customFormat="1" x14ac:dyDescent="0.15">
      <c r="A24793" s="3"/>
      <c r="B24793" s="3"/>
      <c r="J24793" s="3"/>
      <c r="K24793" s="5"/>
      <c r="L24793" s="8"/>
      <c r="N24793" s="5"/>
      <c r="O24793" s="10"/>
      <c r="P24793" s="8"/>
    </row>
    <row r="24794" spans="1:16" s="2" customFormat="1" x14ac:dyDescent="0.15">
      <c r="A24794" s="3"/>
      <c r="B24794" s="3"/>
      <c r="J24794" s="3"/>
      <c r="K24794" s="5"/>
      <c r="L24794" s="8"/>
      <c r="N24794" s="5"/>
      <c r="O24794" s="10"/>
      <c r="P24794" s="8"/>
    </row>
    <row r="24795" spans="1:16" s="2" customFormat="1" x14ac:dyDescent="0.15">
      <c r="A24795" s="3"/>
      <c r="B24795" s="3"/>
      <c r="J24795" s="3"/>
      <c r="K24795" s="5"/>
      <c r="L24795" s="8"/>
      <c r="N24795" s="5"/>
      <c r="O24795" s="10"/>
      <c r="P24795" s="8"/>
    </row>
    <row r="24796" spans="1:16" s="2" customFormat="1" x14ac:dyDescent="0.15">
      <c r="A24796" s="3"/>
      <c r="B24796" s="3"/>
      <c r="J24796" s="3"/>
      <c r="K24796" s="5"/>
      <c r="L24796" s="8"/>
      <c r="N24796" s="5"/>
      <c r="O24796" s="10"/>
      <c r="P24796" s="8"/>
    </row>
    <row r="24797" spans="1:16" s="2" customFormat="1" x14ac:dyDescent="0.15">
      <c r="A24797" s="3"/>
      <c r="B24797" s="3"/>
      <c r="J24797" s="3"/>
      <c r="K24797" s="5"/>
      <c r="L24797" s="8"/>
      <c r="N24797" s="5"/>
      <c r="O24797" s="10"/>
      <c r="P24797" s="8"/>
    </row>
    <row r="24798" spans="1:16" s="2" customFormat="1" x14ac:dyDescent="0.15">
      <c r="A24798" s="3"/>
      <c r="B24798" s="3"/>
      <c r="J24798" s="3"/>
      <c r="K24798" s="5"/>
      <c r="L24798" s="8"/>
      <c r="N24798" s="5"/>
      <c r="O24798" s="10"/>
      <c r="P24798" s="8"/>
    </row>
    <row r="24799" spans="1:16" s="2" customFormat="1" x14ac:dyDescent="0.15">
      <c r="A24799" s="3"/>
      <c r="B24799" s="3"/>
      <c r="J24799" s="3"/>
      <c r="K24799" s="5"/>
      <c r="L24799" s="8"/>
      <c r="N24799" s="5"/>
      <c r="O24799" s="10"/>
      <c r="P24799" s="8"/>
    </row>
    <row r="24800" spans="1:16" s="2" customFormat="1" x14ac:dyDescent="0.15">
      <c r="A24800" s="3"/>
      <c r="B24800" s="3"/>
      <c r="J24800" s="3"/>
      <c r="K24800" s="5"/>
      <c r="L24800" s="8"/>
      <c r="N24800" s="5"/>
      <c r="O24800" s="10"/>
      <c r="P24800" s="8"/>
    </row>
    <row r="24801" spans="1:16" s="2" customFormat="1" x14ac:dyDescent="0.15">
      <c r="A24801" s="3"/>
      <c r="B24801" s="3"/>
      <c r="J24801" s="3"/>
      <c r="K24801" s="5"/>
      <c r="L24801" s="8"/>
      <c r="N24801" s="5"/>
      <c r="O24801" s="10"/>
      <c r="P24801" s="8"/>
    </row>
    <row r="24802" spans="1:16" s="2" customFormat="1" x14ac:dyDescent="0.15">
      <c r="A24802" s="3"/>
      <c r="B24802" s="3"/>
      <c r="J24802" s="3"/>
      <c r="K24802" s="5"/>
      <c r="L24802" s="8"/>
      <c r="N24802" s="5"/>
      <c r="O24802" s="10"/>
      <c r="P24802" s="8"/>
    </row>
    <row r="24803" spans="1:16" s="2" customFormat="1" x14ac:dyDescent="0.15">
      <c r="A24803" s="3"/>
      <c r="B24803" s="3"/>
      <c r="J24803" s="3"/>
      <c r="K24803" s="5"/>
      <c r="L24803" s="8"/>
      <c r="N24803" s="5"/>
      <c r="O24803" s="10"/>
      <c r="P24803" s="8"/>
    </row>
    <row r="24804" spans="1:16" s="2" customFormat="1" x14ac:dyDescent="0.15">
      <c r="A24804" s="3"/>
      <c r="B24804" s="3"/>
      <c r="J24804" s="3"/>
      <c r="K24804" s="5"/>
      <c r="L24804" s="8"/>
      <c r="N24804" s="5"/>
      <c r="O24804" s="10"/>
      <c r="P24804" s="8"/>
    </row>
    <row r="24805" spans="1:16" s="2" customFormat="1" x14ac:dyDescent="0.15">
      <c r="A24805" s="3"/>
      <c r="B24805" s="3"/>
      <c r="J24805" s="3"/>
      <c r="K24805" s="5"/>
      <c r="L24805" s="8"/>
      <c r="N24805" s="5"/>
      <c r="O24805" s="10"/>
      <c r="P24805" s="8"/>
    </row>
    <row r="24806" spans="1:16" s="2" customFormat="1" x14ac:dyDescent="0.15">
      <c r="A24806" s="3"/>
      <c r="B24806" s="3"/>
      <c r="J24806" s="3"/>
      <c r="K24806" s="5"/>
      <c r="L24806" s="8"/>
      <c r="N24806" s="5"/>
      <c r="O24806" s="10"/>
      <c r="P24806" s="8"/>
    </row>
    <row r="24807" spans="1:16" s="2" customFormat="1" x14ac:dyDescent="0.15">
      <c r="A24807" s="3"/>
      <c r="B24807" s="3"/>
      <c r="J24807" s="3"/>
      <c r="K24807" s="5"/>
      <c r="L24807" s="8"/>
      <c r="N24807" s="5"/>
      <c r="O24807" s="10"/>
      <c r="P24807" s="8"/>
    </row>
    <row r="24808" spans="1:16" s="2" customFormat="1" x14ac:dyDescent="0.15">
      <c r="A24808" s="3"/>
      <c r="B24808" s="3"/>
      <c r="J24808" s="3"/>
      <c r="K24808" s="5"/>
      <c r="L24808" s="8"/>
      <c r="N24808" s="5"/>
      <c r="O24808" s="10"/>
      <c r="P24808" s="8"/>
    </row>
    <row r="24809" spans="1:16" s="2" customFormat="1" x14ac:dyDescent="0.15">
      <c r="A24809" s="3"/>
      <c r="B24809" s="3"/>
      <c r="J24809" s="3"/>
      <c r="K24809" s="5"/>
      <c r="L24809" s="8"/>
      <c r="N24809" s="5"/>
      <c r="O24809" s="10"/>
      <c r="P24809" s="8"/>
    </row>
    <row r="24810" spans="1:16" s="2" customFormat="1" x14ac:dyDescent="0.15">
      <c r="A24810" s="3"/>
      <c r="B24810" s="3"/>
      <c r="J24810" s="3"/>
      <c r="K24810" s="5"/>
      <c r="L24810" s="8"/>
      <c r="N24810" s="5"/>
      <c r="O24810" s="10"/>
      <c r="P24810" s="8"/>
    </row>
    <row r="24811" spans="1:16" s="2" customFormat="1" x14ac:dyDescent="0.15">
      <c r="A24811" s="3"/>
      <c r="B24811" s="3"/>
      <c r="J24811" s="3"/>
      <c r="K24811" s="5"/>
      <c r="L24811" s="8"/>
      <c r="N24811" s="5"/>
      <c r="O24811" s="10"/>
      <c r="P24811" s="8"/>
    </row>
    <row r="24812" spans="1:16" s="2" customFormat="1" x14ac:dyDescent="0.15">
      <c r="A24812" s="3"/>
      <c r="B24812" s="3"/>
      <c r="J24812" s="3"/>
      <c r="K24812" s="5"/>
      <c r="L24812" s="8"/>
      <c r="N24812" s="5"/>
      <c r="O24812" s="10"/>
      <c r="P24812" s="8"/>
    </row>
    <row r="24813" spans="1:16" s="2" customFormat="1" x14ac:dyDescent="0.15">
      <c r="A24813" s="3"/>
      <c r="B24813" s="3"/>
      <c r="J24813" s="3"/>
      <c r="K24813" s="5"/>
      <c r="L24813" s="8"/>
      <c r="N24813" s="5"/>
      <c r="O24813" s="10"/>
      <c r="P24813" s="8"/>
    </row>
    <row r="24814" spans="1:16" s="2" customFormat="1" x14ac:dyDescent="0.15">
      <c r="A24814" s="3"/>
      <c r="B24814" s="3"/>
      <c r="J24814" s="3"/>
      <c r="K24814" s="5"/>
      <c r="L24814" s="8"/>
      <c r="N24814" s="5"/>
      <c r="O24814" s="10"/>
      <c r="P24814" s="8"/>
    </row>
    <row r="24815" spans="1:16" s="2" customFormat="1" x14ac:dyDescent="0.15">
      <c r="A24815" s="3"/>
      <c r="B24815" s="3"/>
      <c r="J24815" s="3"/>
      <c r="K24815" s="5"/>
      <c r="L24815" s="8"/>
      <c r="N24815" s="5"/>
      <c r="O24815" s="10"/>
      <c r="P24815" s="8"/>
    </row>
    <row r="24816" spans="1:16" s="2" customFormat="1" x14ac:dyDescent="0.15">
      <c r="A24816" s="3"/>
      <c r="B24816" s="3"/>
      <c r="J24816" s="3"/>
      <c r="K24816" s="5"/>
      <c r="L24816" s="8"/>
      <c r="N24816" s="5"/>
      <c r="O24816" s="10"/>
      <c r="P24816" s="8"/>
    </row>
    <row r="24817" spans="1:16" s="2" customFormat="1" x14ac:dyDescent="0.15">
      <c r="A24817" s="3"/>
      <c r="B24817" s="3"/>
      <c r="J24817" s="3"/>
      <c r="K24817" s="5"/>
      <c r="L24817" s="8"/>
      <c r="N24817" s="5"/>
      <c r="O24817" s="10"/>
      <c r="P24817" s="8"/>
    </row>
    <row r="24818" spans="1:16" s="2" customFormat="1" x14ac:dyDescent="0.15">
      <c r="A24818" s="3"/>
      <c r="B24818" s="3"/>
      <c r="J24818" s="3"/>
      <c r="K24818" s="5"/>
      <c r="L24818" s="8"/>
      <c r="N24818" s="5"/>
      <c r="O24818" s="10"/>
      <c r="P24818" s="8"/>
    </row>
    <row r="24819" spans="1:16" s="2" customFormat="1" x14ac:dyDescent="0.15">
      <c r="A24819" s="3"/>
      <c r="B24819" s="3"/>
      <c r="J24819" s="3"/>
      <c r="K24819" s="5"/>
      <c r="L24819" s="8"/>
      <c r="N24819" s="5"/>
      <c r="O24819" s="10"/>
      <c r="P24819" s="8"/>
    </row>
    <row r="24820" spans="1:16" s="2" customFormat="1" x14ac:dyDescent="0.15">
      <c r="A24820" s="3"/>
      <c r="B24820" s="3"/>
      <c r="J24820" s="3"/>
      <c r="K24820" s="5"/>
      <c r="L24820" s="8"/>
      <c r="N24820" s="5"/>
      <c r="O24820" s="10"/>
      <c r="P24820" s="8"/>
    </row>
    <row r="24821" spans="1:16" s="2" customFormat="1" x14ac:dyDescent="0.15">
      <c r="A24821" s="3"/>
      <c r="B24821" s="3"/>
      <c r="J24821" s="3"/>
      <c r="K24821" s="5"/>
      <c r="L24821" s="8"/>
      <c r="N24821" s="5"/>
      <c r="O24821" s="10"/>
      <c r="P24821" s="8"/>
    </row>
    <row r="24822" spans="1:16" s="2" customFormat="1" x14ac:dyDescent="0.15">
      <c r="A24822" s="3"/>
      <c r="B24822" s="3"/>
      <c r="J24822" s="3"/>
      <c r="K24822" s="5"/>
      <c r="L24822" s="8"/>
      <c r="N24822" s="5"/>
      <c r="O24822" s="10"/>
      <c r="P24822" s="8"/>
    </row>
    <row r="24823" spans="1:16" s="2" customFormat="1" x14ac:dyDescent="0.15">
      <c r="A24823" s="3"/>
      <c r="B24823" s="3"/>
      <c r="J24823" s="3"/>
      <c r="K24823" s="5"/>
      <c r="L24823" s="8"/>
      <c r="N24823" s="5"/>
      <c r="O24823" s="10"/>
      <c r="P24823" s="8"/>
    </row>
    <row r="24824" spans="1:16" s="2" customFormat="1" x14ac:dyDescent="0.15">
      <c r="A24824" s="3"/>
      <c r="B24824" s="3"/>
      <c r="J24824" s="3"/>
      <c r="K24824" s="5"/>
      <c r="L24824" s="8"/>
      <c r="N24824" s="5"/>
      <c r="O24824" s="10"/>
      <c r="P24824" s="8"/>
    </row>
    <row r="24825" spans="1:16" s="2" customFormat="1" x14ac:dyDescent="0.15">
      <c r="A24825" s="3"/>
      <c r="B24825" s="3"/>
      <c r="J24825" s="3"/>
      <c r="K24825" s="5"/>
      <c r="L24825" s="8"/>
      <c r="N24825" s="5"/>
      <c r="O24825" s="10"/>
      <c r="P24825" s="8"/>
    </row>
    <row r="24826" spans="1:16" s="2" customFormat="1" x14ac:dyDescent="0.15">
      <c r="A24826" s="3"/>
      <c r="B24826" s="3"/>
      <c r="J24826" s="3"/>
      <c r="K24826" s="5"/>
      <c r="L24826" s="8"/>
      <c r="N24826" s="5"/>
      <c r="O24826" s="10"/>
      <c r="P24826" s="8"/>
    </row>
    <row r="24827" spans="1:16" s="2" customFormat="1" x14ac:dyDescent="0.15">
      <c r="A24827" s="3"/>
      <c r="B24827" s="3"/>
      <c r="J24827" s="3"/>
      <c r="K24827" s="5"/>
      <c r="L24827" s="8"/>
      <c r="N24827" s="5"/>
      <c r="O24827" s="10"/>
      <c r="P24827" s="8"/>
    </row>
    <row r="24828" spans="1:16" s="2" customFormat="1" x14ac:dyDescent="0.15">
      <c r="A24828" s="3"/>
      <c r="B24828" s="3"/>
      <c r="J24828" s="3"/>
      <c r="K24828" s="5"/>
      <c r="L24828" s="8"/>
      <c r="N24828" s="5"/>
      <c r="O24828" s="10"/>
      <c r="P24828" s="8"/>
    </row>
    <row r="24829" spans="1:16" s="2" customFormat="1" x14ac:dyDescent="0.15">
      <c r="A24829" s="3"/>
      <c r="B24829" s="3"/>
      <c r="J24829" s="3"/>
      <c r="K24829" s="5"/>
      <c r="L24829" s="8"/>
      <c r="N24829" s="5"/>
      <c r="O24829" s="10"/>
      <c r="P24829" s="8"/>
    </row>
    <row r="24830" spans="1:16" s="2" customFormat="1" x14ac:dyDescent="0.15">
      <c r="A24830" s="3"/>
      <c r="B24830" s="3"/>
      <c r="J24830" s="3"/>
      <c r="K24830" s="5"/>
      <c r="L24830" s="8"/>
      <c r="N24830" s="5"/>
      <c r="O24830" s="10"/>
      <c r="P24830" s="8"/>
    </row>
    <row r="24831" spans="1:16" s="2" customFormat="1" x14ac:dyDescent="0.15">
      <c r="A24831" s="3"/>
      <c r="B24831" s="3"/>
      <c r="J24831" s="3"/>
      <c r="K24831" s="5"/>
      <c r="L24831" s="8"/>
      <c r="N24831" s="5"/>
      <c r="O24831" s="10"/>
      <c r="P24831" s="8"/>
    </row>
    <row r="24832" spans="1:16" s="2" customFormat="1" x14ac:dyDescent="0.15">
      <c r="A24832" s="3"/>
      <c r="B24832" s="3"/>
      <c r="J24832" s="3"/>
      <c r="K24832" s="5"/>
      <c r="L24832" s="8"/>
      <c r="N24832" s="5"/>
      <c r="O24832" s="10"/>
      <c r="P24832" s="8"/>
    </row>
    <row r="24833" spans="1:16" s="2" customFormat="1" x14ac:dyDescent="0.15">
      <c r="A24833" s="3"/>
      <c r="B24833" s="3"/>
      <c r="J24833" s="3"/>
      <c r="K24833" s="5"/>
      <c r="L24833" s="8"/>
      <c r="N24833" s="5"/>
      <c r="O24833" s="10"/>
      <c r="P24833" s="8"/>
    </row>
    <row r="24834" spans="1:16" s="2" customFormat="1" x14ac:dyDescent="0.15">
      <c r="A24834" s="3"/>
      <c r="B24834" s="3"/>
      <c r="J24834" s="3"/>
      <c r="K24834" s="5"/>
      <c r="L24834" s="8"/>
      <c r="N24834" s="5"/>
      <c r="O24834" s="10"/>
      <c r="P24834" s="8"/>
    </row>
    <row r="24835" spans="1:16" s="2" customFormat="1" x14ac:dyDescent="0.15">
      <c r="A24835" s="3"/>
      <c r="B24835" s="3"/>
      <c r="J24835" s="3"/>
      <c r="K24835" s="5"/>
      <c r="L24835" s="8"/>
      <c r="N24835" s="5"/>
      <c r="O24835" s="10"/>
      <c r="P24835" s="8"/>
    </row>
    <row r="24836" spans="1:16" s="2" customFormat="1" x14ac:dyDescent="0.15">
      <c r="A24836" s="3"/>
      <c r="B24836" s="3"/>
      <c r="J24836" s="3"/>
      <c r="K24836" s="5"/>
      <c r="L24836" s="8"/>
      <c r="N24836" s="5"/>
      <c r="O24836" s="10"/>
      <c r="P24836" s="8"/>
    </row>
    <row r="24837" spans="1:16" s="2" customFormat="1" x14ac:dyDescent="0.15">
      <c r="A24837" s="3"/>
      <c r="B24837" s="3"/>
      <c r="J24837" s="3"/>
      <c r="K24837" s="5"/>
      <c r="L24837" s="8"/>
      <c r="N24837" s="5"/>
      <c r="O24837" s="10"/>
      <c r="P24837" s="8"/>
    </row>
    <row r="24838" spans="1:16" s="2" customFormat="1" x14ac:dyDescent="0.15">
      <c r="A24838" s="3"/>
      <c r="B24838" s="3"/>
      <c r="J24838" s="3"/>
      <c r="K24838" s="5"/>
      <c r="L24838" s="8"/>
      <c r="N24838" s="5"/>
      <c r="O24838" s="10"/>
      <c r="P24838" s="8"/>
    </row>
    <row r="24839" spans="1:16" s="2" customFormat="1" x14ac:dyDescent="0.15">
      <c r="A24839" s="3"/>
      <c r="B24839" s="3"/>
      <c r="J24839" s="3"/>
      <c r="K24839" s="5"/>
      <c r="L24839" s="8"/>
      <c r="N24839" s="5"/>
      <c r="O24839" s="10"/>
      <c r="P24839" s="8"/>
    </row>
    <row r="24840" spans="1:16" s="2" customFormat="1" x14ac:dyDescent="0.15">
      <c r="A24840" s="3"/>
      <c r="B24840" s="3"/>
      <c r="J24840" s="3"/>
      <c r="K24840" s="5"/>
      <c r="L24840" s="8"/>
      <c r="N24840" s="5"/>
      <c r="O24840" s="10"/>
      <c r="P24840" s="8"/>
    </row>
    <row r="24841" spans="1:16" s="2" customFormat="1" x14ac:dyDescent="0.15">
      <c r="A24841" s="3"/>
      <c r="B24841" s="3"/>
      <c r="J24841" s="3"/>
      <c r="K24841" s="5"/>
      <c r="L24841" s="8"/>
      <c r="N24841" s="5"/>
      <c r="O24841" s="10"/>
      <c r="P24841" s="8"/>
    </row>
    <row r="24842" spans="1:16" s="2" customFormat="1" x14ac:dyDescent="0.15">
      <c r="A24842" s="3"/>
      <c r="B24842" s="3"/>
      <c r="J24842" s="3"/>
      <c r="K24842" s="5"/>
      <c r="L24842" s="8"/>
      <c r="N24842" s="5"/>
      <c r="O24842" s="10"/>
      <c r="P24842" s="8"/>
    </row>
    <row r="24843" spans="1:16" s="2" customFormat="1" x14ac:dyDescent="0.15">
      <c r="A24843" s="3"/>
      <c r="B24843" s="3"/>
      <c r="J24843" s="3"/>
      <c r="K24843" s="5"/>
      <c r="L24843" s="8"/>
      <c r="N24843" s="5"/>
      <c r="O24843" s="10"/>
      <c r="P24843" s="8"/>
    </row>
    <row r="24844" spans="1:16" s="2" customFormat="1" x14ac:dyDescent="0.15">
      <c r="A24844" s="3"/>
      <c r="B24844" s="3"/>
      <c r="J24844" s="3"/>
      <c r="K24844" s="5"/>
      <c r="L24844" s="8"/>
      <c r="N24844" s="5"/>
      <c r="O24844" s="10"/>
      <c r="P24844" s="8"/>
    </row>
    <row r="24845" spans="1:16" s="2" customFormat="1" x14ac:dyDescent="0.15">
      <c r="A24845" s="3"/>
      <c r="B24845" s="3"/>
      <c r="J24845" s="3"/>
      <c r="K24845" s="5"/>
      <c r="L24845" s="8"/>
      <c r="N24845" s="5"/>
      <c r="O24845" s="10"/>
      <c r="P24845" s="8"/>
    </row>
    <row r="24846" spans="1:16" s="2" customFormat="1" x14ac:dyDescent="0.15">
      <c r="A24846" s="3"/>
      <c r="B24846" s="3"/>
      <c r="J24846" s="3"/>
      <c r="K24846" s="5"/>
      <c r="L24846" s="8"/>
      <c r="N24846" s="5"/>
      <c r="O24846" s="10"/>
      <c r="P24846" s="8"/>
    </row>
    <row r="24847" spans="1:16" s="2" customFormat="1" x14ac:dyDescent="0.15">
      <c r="A24847" s="3"/>
      <c r="B24847" s="3"/>
      <c r="J24847" s="3"/>
      <c r="K24847" s="5"/>
      <c r="L24847" s="8"/>
      <c r="N24847" s="5"/>
      <c r="O24847" s="10"/>
      <c r="P24847" s="8"/>
    </row>
    <row r="24848" spans="1:16" s="2" customFormat="1" x14ac:dyDescent="0.15">
      <c r="A24848" s="3"/>
      <c r="B24848" s="3"/>
      <c r="J24848" s="3"/>
      <c r="K24848" s="5"/>
      <c r="L24848" s="8"/>
      <c r="N24848" s="5"/>
      <c r="O24848" s="10"/>
      <c r="P24848" s="8"/>
    </row>
    <row r="24849" spans="1:16" s="2" customFormat="1" x14ac:dyDescent="0.15">
      <c r="A24849" s="3"/>
      <c r="B24849" s="3"/>
      <c r="J24849" s="3"/>
      <c r="K24849" s="5"/>
      <c r="L24849" s="8"/>
      <c r="N24849" s="5"/>
      <c r="O24849" s="10"/>
      <c r="P24849" s="8"/>
    </row>
    <row r="24850" spans="1:16" s="2" customFormat="1" x14ac:dyDescent="0.15">
      <c r="A24850" s="3"/>
      <c r="B24850" s="3"/>
      <c r="J24850" s="3"/>
      <c r="K24850" s="5"/>
      <c r="L24850" s="8"/>
      <c r="N24850" s="5"/>
      <c r="O24850" s="10"/>
      <c r="P24850" s="8"/>
    </row>
    <row r="24851" spans="1:16" s="2" customFormat="1" x14ac:dyDescent="0.15">
      <c r="A24851" s="3"/>
      <c r="B24851" s="3"/>
      <c r="J24851" s="3"/>
      <c r="K24851" s="5"/>
      <c r="L24851" s="8"/>
      <c r="N24851" s="5"/>
      <c r="O24851" s="10"/>
      <c r="P24851" s="8"/>
    </row>
    <row r="24852" spans="1:16" s="2" customFormat="1" x14ac:dyDescent="0.15">
      <c r="A24852" s="3"/>
      <c r="B24852" s="3"/>
      <c r="J24852" s="3"/>
      <c r="K24852" s="5"/>
      <c r="L24852" s="8"/>
      <c r="N24852" s="5"/>
      <c r="O24852" s="10"/>
      <c r="P24852" s="8"/>
    </row>
    <row r="24853" spans="1:16" s="2" customFormat="1" x14ac:dyDescent="0.15">
      <c r="A24853" s="3"/>
      <c r="B24853" s="3"/>
      <c r="J24853" s="3"/>
      <c r="K24853" s="5"/>
      <c r="L24853" s="8"/>
      <c r="N24853" s="5"/>
      <c r="O24853" s="10"/>
      <c r="P24853" s="8"/>
    </row>
    <row r="24854" spans="1:16" s="2" customFormat="1" x14ac:dyDescent="0.15">
      <c r="A24854" s="3"/>
      <c r="B24854" s="3"/>
      <c r="J24854" s="3"/>
      <c r="K24854" s="5"/>
      <c r="L24854" s="8"/>
      <c r="N24854" s="5"/>
      <c r="O24854" s="10"/>
      <c r="P24854" s="8"/>
    </row>
    <row r="24855" spans="1:16" s="2" customFormat="1" x14ac:dyDescent="0.15">
      <c r="A24855" s="3"/>
      <c r="B24855" s="3"/>
      <c r="J24855" s="3"/>
      <c r="K24855" s="5"/>
      <c r="L24855" s="8"/>
      <c r="N24855" s="5"/>
      <c r="O24855" s="10"/>
      <c r="P24855" s="8"/>
    </row>
    <row r="24856" spans="1:16" s="2" customFormat="1" x14ac:dyDescent="0.15">
      <c r="A24856" s="3"/>
      <c r="B24856" s="3"/>
      <c r="J24856" s="3"/>
      <c r="K24856" s="5"/>
      <c r="L24856" s="8"/>
      <c r="N24856" s="5"/>
      <c r="O24856" s="10"/>
      <c r="P24856" s="8"/>
    </row>
    <row r="24857" spans="1:16" s="2" customFormat="1" x14ac:dyDescent="0.15">
      <c r="A24857" s="3"/>
      <c r="B24857" s="3"/>
      <c r="J24857" s="3"/>
      <c r="K24857" s="5"/>
      <c r="L24857" s="8"/>
      <c r="N24857" s="5"/>
      <c r="O24857" s="10"/>
      <c r="P24857" s="8"/>
    </row>
    <row r="24858" spans="1:16" s="2" customFormat="1" x14ac:dyDescent="0.15">
      <c r="A24858" s="3"/>
      <c r="B24858" s="3"/>
      <c r="J24858" s="3"/>
      <c r="K24858" s="5"/>
      <c r="L24858" s="8"/>
      <c r="N24858" s="5"/>
      <c r="O24858" s="10"/>
      <c r="P24858" s="8"/>
    </row>
    <row r="24859" spans="1:16" s="2" customFormat="1" x14ac:dyDescent="0.15">
      <c r="A24859" s="3"/>
      <c r="B24859" s="3"/>
      <c r="J24859" s="3"/>
      <c r="K24859" s="5"/>
      <c r="L24859" s="8"/>
      <c r="N24859" s="5"/>
      <c r="O24859" s="10"/>
      <c r="P24859" s="8"/>
    </row>
    <row r="24860" spans="1:16" s="2" customFormat="1" x14ac:dyDescent="0.15">
      <c r="A24860" s="3"/>
      <c r="B24860" s="3"/>
      <c r="J24860" s="3"/>
      <c r="K24860" s="5"/>
      <c r="L24860" s="8"/>
      <c r="N24860" s="5"/>
      <c r="O24860" s="10"/>
      <c r="P24860" s="8"/>
    </row>
    <row r="24861" spans="1:16" s="2" customFormat="1" x14ac:dyDescent="0.15">
      <c r="A24861" s="3"/>
      <c r="B24861" s="3"/>
      <c r="J24861" s="3"/>
      <c r="K24861" s="5"/>
      <c r="L24861" s="8"/>
      <c r="N24861" s="5"/>
      <c r="O24861" s="10"/>
      <c r="P24861" s="8"/>
    </row>
    <row r="24862" spans="1:16" s="2" customFormat="1" x14ac:dyDescent="0.15">
      <c r="A24862" s="3"/>
      <c r="B24862" s="3"/>
      <c r="J24862" s="3"/>
      <c r="K24862" s="5"/>
      <c r="L24862" s="8"/>
      <c r="N24862" s="5"/>
      <c r="O24862" s="10"/>
      <c r="P24862" s="8"/>
    </row>
    <row r="24863" spans="1:16" s="2" customFormat="1" x14ac:dyDescent="0.15">
      <c r="A24863" s="3"/>
      <c r="B24863" s="3"/>
      <c r="J24863" s="3"/>
      <c r="K24863" s="5"/>
      <c r="L24863" s="8"/>
      <c r="N24863" s="5"/>
      <c r="O24863" s="10"/>
      <c r="P24863" s="8"/>
    </row>
    <row r="24864" spans="1:16" s="2" customFormat="1" x14ac:dyDescent="0.15">
      <c r="A24864" s="3"/>
      <c r="B24864" s="3"/>
      <c r="J24864" s="3"/>
      <c r="K24864" s="5"/>
      <c r="L24864" s="8"/>
      <c r="N24864" s="5"/>
      <c r="O24864" s="10"/>
      <c r="P24864" s="8"/>
    </row>
    <row r="24865" spans="1:16" s="2" customFormat="1" x14ac:dyDescent="0.15">
      <c r="A24865" s="3"/>
      <c r="B24865" s="3"/>
      <c r="J24865" s="3"/>
      <c r="K24865" s="5"/>
      <c r="L24865" s="8"/>
      <c r="N24865" s="5"/>
      <c r="O24865" s="10"/>
      <c r="P24865" s="8"/>
    </row>
    <row r="24866" spans="1:16" s="2" customFormat="1" x14ac:dyDescent="0.15">
      <c r="A24866" s="3"/>
      <c r="B24866" s="3"/>
      <c r="J24866" s="3"/>
      <c r="K24866" s="5"/>
      <c r="L24866" s="8"/>
      <c r="N24866" s="5"/>
      <c r="O24866" s="10"/>
      <c r="P24866" s="8"/>
    </row>
    <row r="24867" spans="1:16" s="2" customFormat="1" x14ac:dyDescent="0.15">
      <c r="A24867" s="3"/>
      <c r="B24867" s="3"/>
      <c r="J24867" s="3"/>
      <c r="K24867" s="5"/>
      <c r="L24867" s="8"/>
      <c r="N24867" s="5"/>
      <c r="O24867" s="10"/>
      <c r="P24867" s="8"/>
    </row>
    <row r="24868" spans="1:16" s="2" customFormat="1" x14ac:dyDescent="0.15">
      <c r="A24868" s="3"/>
      <c r="B24868" s="3"/>
      <c r="J24868" s="3"/>
      <c r="K24868" s="5"/>
      <c r="L24868" s="8"/>
      <c r="N24868" s="5"/>
      <c r="O24868" s="10"/>
      <c r="P24868" s="8"/>
    </row>
    <row r="24869" spans="1:16" s="2" customFormat="1" x14ac:dyDescent="0.15">
      <c r="A24869" s="3"/>
      <c r="B24869" s="3"/>
      <c r="J24869" s="3"/>
      <c r="K24869" s="5"/>
      <c r="L24869" s="8"/>
      <c r="N24869" s="5"/>
      <c r="O24869" s="10"/>
      <c r="P24869" s="8"/>
    </row>
    <row r="24870" spans="1:16" s="2" customFormat="1" x14ac:dyDescent="0.15">
      <c r="A24870" s="3"/>
      <c r="B24870" s="3"/>
      <c r="J24870" s="3"/>
      <c r="K24870" s="5"/>
      <c r="L24870" s="8"/>
      <c r="N24870" s="5"/>
      <c r="O24870" s="10"/>
      <c r="P24870" s="8"/>
    </row>
    <row r="24871" spans="1:16" s="2" customFormat="1" x14ac:dyDescent="0.15">
      <c r="A24871" s="3"/>
      <c r="B24871" s="3"/>
      <c r="J24871" s="3"/>
      <c r="K24871" s="5"/>
      <c r="L24871" s="8"/>
      <c r="N24871" s="5"/>
      <c r="O24871" s="10"/>
      <c r="P24871" s="8"/>
    </row>
    <row r="24872" spans="1:16" s="2" customFormat="1" x14ac:dyDescent="0.15">
      <c r="A24872" s="3"/>
      <c r="B24872" s="3"/>
      <c r="J24872" s="3"/>
      <c r="K24872" s="5"/>
      <c r="L24872" s="8"/>
      <c r="N24872" s="5"/>
      <c r="O24872" s="10"/>
      <c r="P24872" s="8"/>
    </row>
    <row r="24873" spans="1:16" s="2" customFormat="1" x14ac:dyDescent="0.15">
      <c r="A24873" s="3"/>
      <c r="B24873" s="3"/>
      <c r="J24873" s="3"/>
      <c r="K24873" s="5"/>
      <c r="L24873" s="8"/>
      <c r="N24873" s="5"/>
      <c r="O24873" s="10"/>
      <c r="P24873" s="8"/>
    </row>
    <row r="24874" spans="1:16" s="2" customFormat="1" x14ac:dyDescent="0.15">
      <c r="A24874" s="3"/>
      <c r="B24874" s="3"/>
      <c r="J24874" s="3"/>
      <c r="K24874" s="5"/>
      <c r="L24874" s="8"/>
      <c r="N24874" s="5"/>
      <c r="O24874" s="10"/>
      <c r="P24874" s="8"/>
    </row>
    <row r="24875" spans="1:16" s="2" customFormat="1" x14ac:dyDescent="0.15">
      <c r="A24875" s="3"/>
      <c r="B24875" s="3"/>
      <c r="J24875" s="3"/>
      <c r="K24875" s="5"/>
      <c r="L24875" s="8"/>
      <c r="N24875" s="5"/>
      <c r="O24875" s="10"/>
      <c r="P24875" s="8"/>
    </row>
    <row r="24876" spans="1:16" s="2" customFormat="1" x14ac:dyDescent="0.15">
      <c r="A24876" s="3"/>
      <c r="B24876" s="3"/>
      <c r="J24876" s="3"/>
      <c r="K24876" s="5"/>
      <c r="L24876" s="8"/>
      <c r="N24876" s="5"/>
      <c r="O24876" s="10"/>
      <c r="P24876" s="8"/>
    </row>
    <row r="24877" spans="1:16" s="2" customFormat="1" x14ac:dyDescent="0.15">
      <c r="A24877" s="3"/>
      <c r="B24877" s="3"/>
      <c r="J24877" s="3"/>
      <c r="K24877" s="5"/>
      <c r="L24877" s="8"/>
      <c r="N24877" s="5"/>
      <c r="O24877" s="10"/>
      <c r="P24877" s="8"/>
    </row>
    <row r="24878" spans="1:16" s="2" customFormat="1" x14ac:dyDescent="0.15">
      <c r="A24878" s="3"/>
      <c r="B24878" s="3"/>
      <c r="J24878" s="3"/>
      <c r="K24878" s="5"/>
      <c r="L24878" s="8"/>
      <c r="N24878" s="5"/>
      <c r="O24878" s="10"/>
      <c r="P24878" s="8"/>
    </row>
    <row r="24879" spans="1:16" s="2" customFormat="1" x14ac:dyDescent="0.15">
      <c r="A24879" s="3"/>
      <c r="B24879" s="3"/>
      <c r="J24879" s="3"/>
      <c r="K24879" s="5"/>
      <c r="L24879" s="8"/>
      <c r="N24879" s="5"/>
      <c r="O24879" s="10"/>
      <c r="P24879" s="8"/>
    </row>
    <row r="24880" spans="1:16" s="2" customFormat="1" x14ac:dyDescent="0.15">
      <c r="A24880" s="3"/>
      <c r="B24880" s="3"/>
      <c r="J24880" s="3"/>
      <c r="K24880" s="5"/>
      <c r="L24880" s="8"/>
      <c r="N24880" s="5"/>
      <c r="O24880" s="10"/>
      <c r="P24880" s="8"/>
    </row>
    <row r="24881" spans="1:16" s="2" customFormat="1" x14ac:dyDescent="0.15">
      <c r="A24881" s="3"/>
      <c r="B24881" s="3"/>
      <c r="J24881" s="3"/>
      <c r="K24881" s="5"/>
      <c r="L24881" s="8"/>
      <c r="N24881" s="5"/>
      <c r="O24881" s="10"/>
      <c r="P24881" s="8"/>
    </row>
    <row r="24882" spans="1:16" s="2" customFormat="1" x14ac:dyDescent="0.15">
      <c r="A24882" s="3"/>
      <c r="B24882" s="3"/>
      <c r="J24882" s="3"/>
      <c r="K24882" s="5"/>
      <c r="L24882" s="8"/>
      <c r="N24882" s="5"/>
      <c r="O24882" s="10"/>
      <c r="P24882" s="8"/>
    </row>
    <row r="24883" spans="1:16" s="2" customFormat="1" x14ac:dyDescent="0.15">
      <c r="A24883" s="3"/>
      <c r="B24883" s="3"/>
      <c r="J24883" s="3"/>
      <c r="K24883" s="5"/>
      <c r="L24883" s="8"/>
      <c r="N24883" s="5"/>
      <c r="O24883" s="10"/>
      <c r="P24883" s="8"/>
    </row>
    <row r="24884" spans="1:16" s="2" customFormat="1" x14ac:dyDescent="0.15">
      <c r="A24884" s="3"/>
      <c r="B24884" s="3"/>
      <c r="J24884" s="3"/>
      <c r="K24884" s="5"/>
      <c r="L24884" s="8"/>
      <c r="N24884" s="5"/>
      <c r="O24884" s="10"/>
      <c r="P24884" s="8"/>
    </row>
    <row r="24885" spans="1:16" s="2" customFormat="1" x14ac:dyDescent="0.15">
      <c r="A24885" s="3"/>
      <c r="B24885" s="3"/>
      <c r="J24885" s="3"/>
      <c r="K24885" s="5"/>
      <c r="L24885" s="8"/>
      <c r="N24885" s="5"/>
      <c r="O24885" s="10"/>
      <c r="P24885" s="8"/>
    </row>
    <row r="24886" spans="1:16" s="2" customFormat="1" x14ac:dyDescent="0.15">
      <c r="A24886" s="3"/>
      <c r="B24886" s="3"/>
      <c r="J24886" s="3"/>
      <c r="K24886" s="5"/>
      <c r="L24886" s="8"/>
      <c r="N24886" s="5"/>
      <c r="O24886" s="10"/>
      <c r="P24886" s="8"/>
    </row>
    <row r="24887" spans="1:16" s="2" customFormat="1" x14ac:dyDescent="0.15">
      <c r="A24887" s="3"/>
      <c r="B24887" s="3"/>
      <c r="J24887" s="3"/>
      <c r="K24887" s="5"/>
      <c r="L24887" s="8"/>
      <c r="N24887" s="5"/>
      <c r="O24887" s="10"/>
      <c r="P24887" s="8"/>
    </row>
    <row r="24888" spans="1:16" s="2" customFormat="1" x14ac:dyDescent="0.15">
      <c r="A24888" s="3"/>
      <c r="B24888" s="3"/>
      <c r="J24888" s="3"/>
      <c r="K24888" s="5"/>
      <c r="L24888" s="8"/>
      <c r="N24888" s="5"/>
      <c r="O24888" s="10"/>
      <c r="P24888" s="8"/>
    </row>
    <row r="24889" spans="1:16" s="2" customFormat="1" x14ac:dyDescent="0.15">
      <c r="A24889" s="3"/>
      <c r="B24889" s="3"/>
      <c r="J24889" s="3"/>
      <c r="K24889" s="5"/>
      <c r="L24889" s="8"/>
      <c r="N24889" s="5"/>
      <c r="O24889" s="10"/>
      <c r="P24889" s="8"/>
    </row>
    <row r="24890" spans="1:16" s="2" customFormat="1" x14ac:dyDescent="0.15">
      <c r="A24890" s="3"/>
      <c r="B24890" s="3"/>
      <c r="J24890" s="3"/>
      <c r="K24890" s="5"/>
      <c r="L24890" s="8"/>
      <c r="N24890" s="5"/>
      <c r="O24890" s="10"/>
      <c r="P24890" s="8"/>
    </row>
    <row r="24891" spans="1:16" s="2" customFormat="1" x14ac:dyDescent="0.15">
      <c r="A24891" s="3"/>
      <c r="B24891" s="3"/>
      <c r="J24891" s="3"/>
      <c r="K24891" s="5"/>
      <c r="L24891" s="8"/>
      <c r="N24891" s="5"/>
      <c r="O24891" s="10"/>
      <c r="P24891" s="8"/>
    </row>
    <row r="24892" spans="1:16" s="2" customFormat="1" x14ac:dyDescent="0.15">
      <c r="A24892" s="3"/>
      <c r="B24892" s="3"/>
      <c r="J24892" s="3"/>
      <c r="K24892" s="5"/>
      <c r="L24892" s="8"/>
      <c r="N24892" s="5"/>
      <c r="O24892" s="10"/>
      <c r="P24892" s="8"/>
    </row>
    <row r="24893" spans="1:16" s="2" customFormat="1" x14ac:dyDescent="0.15">
      <c r="A24893" s="3"/>
      <c r="B24893" s="3"/>
      <c r="J24893" s="3"/>
      <c r="K24893" s="5"/>
      <c r="L24893" s="8"/>
      <c r="N24893" s="5"/>
      <c r="O24893" s="10"/>
      <c r="P24893" s="8"/>
    </row>
    <row r="24894" spans="1:16" s="2" customFormat="1" x14ac:dyDescent="0.15">
      <c r="A24894" s="3"/>
      <c r="B24894" s="3"/>
      <c r="J24894" s="3"/>
      <c r="K24894" s="5"/>
      <c r="L24894" s="8"/>
      <c r="N24894" s="5"/>
      <c r="O24894" s="10"/>
      <c r="P24894" s="8"/>
    </row>
    <row r="24895" spans="1:16" s="2" customFormat="1" x14ac:dyDescent="0.15">
      <c r="A24895" s="3"/>
      <c r="B24895" s="3"/>
      <c r="J24895" s="3"/>
      <c r="K24895" s="5"/>
      <c r="L24895" s="8"/>
      <c r="N24895" s="5"/>
      <c r="O24895" s="10"/>
      <c r="P24895" s="8"/>
    </row>
    <row r="24896" spans="1:16" s="2" customFormat="1" x14ac:dyDescent="0.15">
      <c r="A24896" s="3"/>
      <c r="B24896" s="3"/>
      <c r="J24896" s="3"/>
      <c r="K24896" s="5"/>
      <c r="L24896" s="8"/>
      <c r="N24896" s="5"/>
      <c r="O24896" s="10"/>
      <c r="P24896" s="8"/>
    </row>
    <row r="24897" spans="1:16" s="2" customFormat="1" x14ac:dyDescent="0.15">
      <c r="A24897" s="3"/>
      <c r="B24897" s="3"/>
      <c r="J24897" s="3"/>
      <c r="K24897" s="5"/>
      <c r="L24897" s="8"/>
      <c r="N24897" s="5"/>
      <c r="O24897" s="10"/>
      <c r="P24897" s="8"/>
    </row>
    <row r="24898" spans="1:16" s="2" customFormat="1" x14ac:dyDescent="0.15">
      <c r="A24898" s="3"/>
      <c r="B24898" s="3"/>
      <c r="J24898" s="3"/>
      <c r="K24898" s="5"/>
      <c r="L24898" s="8"/>
      <c r="N24898" s="5"/>
      <c r="O24898" s="10"/>
      <c r="P24898" s="8"/>
    </row>
    <row r="24899" spans="1:16" s="2" customFormat="1" x14ac:dyDescent="0.15">
      <c r="A24899" s="3"/>
      <c r="B24899" s="3"/>
      <c r="J24899" s="3"/>
      <c r="K24899" s="5"/>
      <c r="L24899" s="8"/>
      <c r="N24899" s="5"/>
      <c r="O24899" s="10"/>
      <c r="P24899" s="8"/>
    </row>
    <row r="24900" spans="1:16" s="2" customFormat="1" x14ac:dyDescent="0.15">
      <c r="A24900" s="3"/>
      <c r="B24900" s="3"/>
      <c r="J24900" s="3"/>
      <c r="K24900" s="5"/>
      <c r="L24900" s="8"/>
      <c r="N24900" s="5"/>
      <c r="O24900" s="10"/>
      <c r="P24900" s="8"/>
    </row>
    <row r="24901" spans="1:16" s="2" customFormat="1" x14ac:dyDescent="0.15">
      <c r="A24901" s="3"/>
      <c r="B24901" s="3"/>
      <c r="J24901" s="3"/>
      <c r="K24901" s="5"/>
      <c r="L24901" s="8"/>
      <c r="N24901" s="5"/>
      <c r="O24901" s="10"/>
      <c r="P24901" s="8"/>
    </row>
    <row r="24902" spans="1:16" s="2" customFormat="1" x14ac:dyDescent="0.15">
      <c r="A24902" s="3"/>
      <c r="B24902" s="3"/>
      <c r="J24902" s="3"/>
      <c r="K24902" s="5"/>
      <c r="L24902" s="8"/>
      <c r="N24902" s="5"/>
      <c r="O24902" s="10"/>
      <c r="P24902" s="8"/>
    </row>
    <row r="24903" spans="1:16" s="2" customFormat="1" x14ac:dyDescent="0.15">
      <c r="A24903" s="3"/>
      <c r="B24903" s="3"/>
      <c r="J24903" s="3"/>
      <c r="K24903" s="5"/>
      <c r="L24903" s="8"/>
      <c r="N24903" s="5"/>
      <c r="O24903" s="10"/>
      <c r="P24903" s="8"/>
    </row>
    <row r="24904" spans="1:16" s="2" customFormat="1" x14ac:dyDescent="0.15">
      <c r="A24904" s="3"/>
      <c r="B24904" s="3"/>
      <c r="J24904" s="3"/>
      <c r="K24904" s="5"/>
      <c r="L24904" s="8"/>
      <c r="N24904" s="5"/>
      <c r="O24904" s="10"/>
      <c r="P24904" s="8"/>
    </row>
    <row r="24905" spans="1:16" s="2" customFormat="1" x14ac:dyDescent="0.15">
      <c r="A24905" s="3"/>
      <c r="B24905" s="3"/>
      <c r="J24905" s="3"/>
      <c r="K24905" s="5"/>
      <c r="L24905" s="8"/>
      <c r="N24905" s="5"/>
      <c r="O24905" s="10"/>
      <c r="P24905" s="8"/>
    </row>
    <row r="24906" spans="1:16" s="2" customFormat="1" x14ac:dyDescent="0.15">
      <c r="A24906" s="3"/>
      <c r="B24906" s="3"/>
      <c r="J24906" s="3"/>
      <c r="K24906" s="5"/>
      <c r="L24906" s="8"/>
      <c r="N24906" s="5"/>
      <c r="O24906" s="10"/>
      <c r="P24906" s="8"/>
    </row>
    <row r="24907" spans="1:16" s="2" customFormat="1" x14ac:dyDescent="0.15">
      <c r="A24907" s="3"/>
      <c r="B24907" s="3"/>
      <c r="J24907" s="3"/>
      <c r="K24907" s="5"/>
      <c r="L24907" s="8"/>
      <c r="N24907" s="5"/>
      <c r="O24907" s="10"/>
      <c r="P24907" s="8"/>
    </row>
    <row r="24908" spans="1:16" s="2" customFormat="1" x14ac:dyDescent="0.15">
      <c r="A24908" s="3"/>
      <c r="B24908" s="3"/>
      <c r="J24908" s="3"/>
      <c r="K24908" s="5"/>
      <c r="L24908" s="8"/>
      <c r="N24908" s="5"/>
      <c r="O24908" s="10"/>
      <c r="P24908" s="8"/>
    </row>
    <row r="24909" spans="1:16" s="2" customFormat="1" x14ac:dyDescent="0.15">
      <c r="A24909" s="3"/>
      <c r="B24909" s="3"/>
      <c r="J24909" s="3"/>
      <c r="K24909" s="5"/>
      <c r="L24909" s="8"/>
      <c r="N24909" s="5"/>
      <c r="O24909" s="10"/>
      <c r="P24909" s="8"/>
    </row>
    <row r="24910" spans="1:16" s="2" customFormat="1" x14ac:dyDescent="0.15">
      <c r="A24910" s="3"/>
      <c r="B24910" s="3"/>
      <c r="J24910" s="3"/>
      <c r="K24910" s="5"/>
      <c r="L24910" s="8"/>
      <c r="N24910" s="5"/>
      <c r="O24910" s="10"/>
      <c r="P24910" s="8"/>
    </row>
    <row r="24911" spans="1:16" s="2" customFormat="1" x14ac:dyDescent="0.15">
      <c r="A24911" s="3"/>
      <c r="B24911" s="3"/>
      <c r="J24911" s="3"/>
      <c r="K24911" s="5"/>
      <c r="L24911" s="8"/>
      <c r="N24911" s="5"/>
      <c r="O24911" s="10"/>
      <c r="P24911" s="8"/>
    </row>
    <row r="24912" spans="1:16" s="2" customFormat="1" x14ac:dyDescent="0.15">
      <c r="A24912" s="3"/>
      <c r="B24912" s="3"/>
      <c r="J24912" s="3"/>
      <c r="K24912" s="5"/>
      <c r="L24912" s="8"/>
      <c r="N24912" s="5"/>
      <c r="O24912" s="10"/>
      <c r="P24912" s="8"/>
    </row>
    <row r="24913" spans="1:16" s="2" customFormat="1" x14ac:dyDescent="0.15">
      <c r="A24913" s="3"/>
      <c r="B24913" s="3"/>
      <c r="J24913" s="3"/>
      <c r="K24913" s="5"/>
      <c r="L24913" s="8"/>
      <c r="N24913" s="5"/>
      <c r="O24913" s="10"/>
      <c r="P24913" s="8"/>
    </row>
    <row r="24914" spans="1:16" s="2" customFormat="1" x14ac:dyDescent="0.15">
      <c r="A24914" s="3"/>
      <c r="B24914" s="3"/>
      <c r="J24914" s="3"/>
      <c r="K24914" s="5"/>
      <c r="L24914" s="8"/>
      <c r="N24914" s="5"/>
      <c r="O24914" s="10"/>
      <c r="P24914" s="8"/>
    </row>
    <row r="24915" spans="1:16" s="2" customFormat="1" x14ac:dyDescent="0.15">
      <c r="A24915" s="3"/>
      <c r="B24915" s="3"/>
      <c r="J24915" s="3"/>
      <c r="K24915" s="5"/>
      <c r="L24915" s="8"/>
      <c r="N24915" s="5"/>
      <c r="O24915" s="10"/>
      <c r="P24915" s="8"/>
    </row>
    <row r="24916" spans="1:16" s="2" customFormat="1" x14ac:dyDescent="0.15">
      <c r="A24916" s="3"/>
      <c r="B24916" s="3"/>
      <c r="J24916" s="3"/>
      <c r="K24916" s="5"/>
      <c r="L24916" s="8"/>
      <c r="N24916" s="5"/>
      <c r="O24916" s="10"/>
      <c r="P24916" s="8"/>
    </row>
    <row r="24917" spans="1:16" s="2" customFormat="1" x14ac:dyDescent="0.15">
      <c r="A24917" s="3"/>
      <c r="B24917" s="3"/>
      <c r="J24917" s="3"/>
      <c r="K24917" s="5"/>
      <c r="L24917" s="8"/>
      <c r="N24917" s="5"/>
      <c r="O24917" s="10"/>
      <c r="P24917" s="8"/>
    </row>
    <row r="24918" spans="1:16" s="2" customFormat="1" x14ac:dyDescent="0.15">
      <c r="A24918" s="3"/>
      <c r="B24918" s="3"/>
      <c r="J24918" s="3"/>
      <c r="K24918" s="5"/>
      <c r="L24918" s="8"/>
      <c r="N24918" s="5"/>
      <c r="O24918" s="10"/>
      <c r="P24918" s="8"/>
    </row>
    <row r="24919" spans="1:16" s="2" customFormat="1" x14ac:dyDescent="0.15">
      <c r="A24919" s="3"/>
      <c r="B24919" s="3"/>
      <c r="J24919" s="3"/>
      <c r="K24919" s="5"/>
      <c r="L24919" s="8"/>
      <c r="N24919" s="5"/>
      <c r="O24919" s="10"/>
      <c r="P24919" s="8"/>
    </row>
    <row r="24920" spans="1:16" s="2" customFormat="1" x14ac:dyDescent="0.15">
      <c r="A24920" s="3"/>
      <c r="B24920" s="3"/>
      <c r="J24920" s="3"/>
      <c r="K24920" s="5"/>
      <c r="L24920" s="8"/>
      <c r="N24920" s="5"/>
      <c r="O24920" s="10"/>
      <c r="P24920" s="8"/>
    </row>
    <row r="24921" spans="1:16" s="2" customFormat="1" x14ac:dyDescent="0.15">
      <c r="A24921" s="3"/>
      <c r="B24921" s="3"/>
      <c r="J24921" s="3"/>
      <c r="K24921" s="5"/>
      <c r="L24921" s="8"/>
      <c r="N24921" s="5"/>
      <c r="O24921" s="10"/>
      <c r="P24921" s="8"/>
    </row>
    <row r="24922" spans="1:16" s="2" customFormat="1" x14ac:dyDescent="0.15">
      <c r="A24922" s="3"/>
      <c r="B24922" s="3"/>
      <c r="J24922" s="3"/>
      <c r="K24922" s="5"/>
      <c r="L24922" s="8"/>
      <c r="N24922" s="5"/>
      <c r="O24922" s="10"/>
      <c r="P24922" s="8"/>
    </row>
    <row r="24923" spans="1:16" s="2" customFormat="1" x14ac:dyDescent="0.15">
      <c r="A24923" s="3"/>
      <c r="B24923" s="3"/>
      <c r="J24923" s="3"/>
      <c r="K24923" s="5"/>
      <c r="L24923" s="8"/>
      <c r="N24923" s="5"/>
      <c r="O24923" s="10"/>
      <c r="P24923" s="8"/>
    </row>
    <row r="24924" spans="1:16" s="2" customFormat="1" x14ac:dyDescent="0.15">
      <c r="A24924" s="3"/>
      <c r="B24924" s="3"/>
      <c r="J24924" s="3"/>
      <c r="K24924" s="5"/>
      <c r="L24924" s="8"/>
      <c r="N24924" s="5"/>
      <c r="O24924" s="10"/>
      <c r="P24924" s="8"/>
    </row>
    <row r="24925" spans="1:16" s="2" customFormat="1" x14ac:dyDescent="0.15">
      <c r="A24925" s="3"/>
      <c r="B24925" s="3"/>
      <c r="J24925" s="3"/>
      <c r="K24925" s="5"/>
      <c r="L24925" s="8"/>
      <c r="N24925" s="5"/>
      <c r="O24925" s="10"/>
      <c r="P24925" s="8"/>
    </row>
    <row r="24926" spans="1:16" s="2" customFormat="1" x14ac:dyDescent="0.15">
      <c r="A24926" s="3"/>
      <c r="B24926" s="3"/>
      <c r="J24926" s="3"/>
      <c r="K24926" s="5"/>
      <c r="L24926" s="8"/>
      <c r="N24926" s="5"/>
      <c r="O24926" s="10"/>
      <c r="P24926" s="8"/>
    </row>
    <row r="24927" spans="1:16" s="2" customFormat="1" x14ac:dyDescent="0.15">
      <c r="A24927" s="3"/>
      <c r="B24927" s="3"/>
      <c r="J24927" s="3"/>
      <c r="K24927" s="5"/>
      <c r="L24927" s="8"/>
      <c r="N24927" s="5"/>
      <c r="O24927" s="10"/>
      <c r="P24927" s="8"/>
    </row>
    <row r="24928" spans="1:16" s="2" customFormat="1" x14ac:dyDescent="0.15">
      <c r="A24928" s="3"/>
      <c r="B24928" s="3"/>
      <c r="J24928" s="3"/>
      <c r="K24928" s="5"/>
      <c r="L24928" s="8"/>
      <c r="N24928" s="5"/>
      <c r="O24928" s="10"/>
      <c r="P24928" s="8"/>
    </row>
    <row r="24929" spans="1:16" s="2" customFormat="1" x14ac:dyDescent="0.15">
      <c r="A24929" s="3"/>
      <c r="B24929" s="3"/>
      <c r="J24929" s="3"/>
      <c r="K24929" s="5"/>
      <c r="L24929" s="8"/>
      <c r="N24929" s="5"/>
      <c r="O24929" s="10"/>
      <c r="P24929" s="8"/>
    </row>
    <row r="24930" spans="1:16" s="2" customFormat="1" x14ac:dyDescent="0.15">
      <c r="A24930" s="3"/>
      <c r="B24930" s="3"/>
      <c r="J24930" s="3"/>
      <c r="K24930" s="5"/>
      <c r="L24930" s="8"/>
      <c r="N24930" s="5"/>
      <c r="O24930" s="10"/>
      <c r="P24930" s="8"/>
    </row>
    <row r="24931" spans="1:16" s="2" customFormat="1" x14ac:dyDescent="0.15">
      <c r="A24931" s="3"/>
      <c r="B24931" s="3"/>
      <c r="J24931" s="3"/>
      <c r="K24931" s="5"/>
      <c r="L24931" s="8"/>
      <c r="N24931" s="5"/>
      <c r="O24931" s="10"/>
      <c r="P24931" s="8"/>
    </row>
    <row r="24932" spans="1:16" s="2" customFormat="1" x14ac:dyDescent="0.15">
      <c r="A24932" s="3"/>
      <c r="B24932" s="3"/>
      <c r="J24932" s="3"/>
      <c r="K24932" s="5"/>
      <c r="L24932" s="8"/>
      <c r="N24932" s="5"/>
      <c r="O24932" s="10"/>
      <c r="P24932" s="8"/>
    </row>
    <row r="24933" spans="1:16" s="2" customFormat="1" x14ac:dyDescent="0.15">
      <c r="A24933" s="3"/>
      <c r="B24933" s="3"/>
      <c r="J24933" s="3"/>
      <c r="K24933" s="5"/>
      <c r="L24933" s="8"/>
      <c r="N24933" s="5"/>
      <c r="O24933" s="10"/>
      <c r="P24933" s="8"/>
    </row>
    <row r="24934" spans="1:16" s="2" customFormat="1" x14ac:dyDescent="0.15">
      <c r="A24934" s="3"/>
      <c r="B24934" s="3"/>
      <c r="J24934" s="3"/>
      <c r="K24934" s="5"/>
      <c r="L24934" s="8"/>
      <c r="N24934" s="5"/>
      <c r="O24934" s="10"/>
      <c r="P24934" s="8"/>
    </row>
    <row r="24935" spans="1:16" s="2" customFormat="1" x14ac:dyDescent="0.15">
      <c r="A24935" s="3"/>
      <c r="B24935" s="3"/>
      <c r="J24935" s="3"/>
      <c r="K24935" s="5"/>
      <c r="L24935" s="8"/>
      <c r="N24935" s="5"/>
      <c r="O24935" s="10"/>
      <c r="P24935" s="8"/>
    </row>
    <row r="24936" spans="1:16" s="2" customFormat="1" x14ac:dyDescent="0.15">
      <c r="A24936" s="3"/>
      <c r="B24936" s="3"/>
      <c r="J24936" s="3"/>
      <c r="K24936" s="5"/>
      <c r="L24936" s="8"/>
      <c r="N24936" s="5"/>
      <c r="O24936" s="10"/>
      <c r="P24936" s="8"/>
    </row>
    <row r="24937" spans="1:16" s="2" customFormat="1" x14ac:dyDescent="0.15">
      <c r="A24937" s="3"/>
      <c r="B24937" s="3"/>
      <c r="J24937" s="3"/>
      <c r="K24937" s="5"/>
      <c r="L24937" s="8"/>
      <c r="N24937" s="5"/>
      <c r="O24937" s="10"/>
      <c r="P24937" s="8"/>
    </row>
    <row r="24938" spans="1:16" s="2" customFormat="1" x14ac:dyDescent="0.15">
      <c r="A24938" s="3"/>
      <c r="B24938" s="3"/>
      <c r="J24938" s="3"/>
      <c r="K24938" s="5"/>
      <c r="L24938" s="8"/>
      <c r="N24938" s="5"/>
      <c r="O24938" s="10"/>
      <c r="P24938" s="8"/>
    </row>
    <row r="24939" spans="1:16" s="2" customFormat="1" x14ac:dyDescent="0.15">
      <c r="A24939" s="3"/>
      <c r="B24939" s="3"/>
      <c r="J24939" s="3"/>
      <c r="K24939" s="5"/>
      <c r="L24939" s="8"/>
      <c r="N24939" s="5"/>
      <c r="O24939" s="10"/>
      <c r="P24939" s="8"/>
    </row>
    <row r="24940" spans="1:16" s="2" customFormat="1" x14ac:dyDescent="0.15">
      <c r="A24940" s="3"/>
      <c r="B24940" s="3"/>
      <c r="J24940" s="3"/>
      <c r="K24940" s="5"/>
      <c r="L24940" s="8"/>
      <c r="N24940" s="5"/>
      <c r="O24940" s="10"/>
      <c r="P24940" s="8"/>
    </row>
    <row r="24941" spans="1:16" s="2" customFormat="1" x14ac:dyDescent="0.15">
      <c r="A24941" s="3"/>
      <c r="B24941" s="3"/>
      <c r="J24941" s="3"/>
      <c r="K24941" s="5"/>
      <c r="L24941" s="8"/>
      <c r="N24941" s="5"/>
      <c r="O24941" s="10"/>
      <c r="P24941" s="8"/>
    </row>
    <row r="24942" spans="1:16" s="2" customFormat="1" x14ac:dyDescent="0.15">
      <c r="A24942" s="3"/>
      <c r="B24942" s="3"/>
      <c r="J24942" s="3"/>
      <c r="K24942" s="5"/>
      <c r="L24942" s="8"/>
      <c r="N24942" s="5"/>
      <c r="O24942" s="10"/>
      <c r="P24942" s="8"/>
    </row>
    <row r="24943" spans="1:16" s="2" customFormat="1" x14ac:dyDescent="0.15">
      <c r="A24943" s="3"/>
      <c r="B24943" s="3"/>
      <c r="J24943" s="3"/>
      <c r="K24943" s="5"/>
      <c r="L24943" s="8"/>
      <c r="N24943" s="5"/>
      <c r="O24943" s="10"/>
      <c r="P24943" s="8"/>
    </row>
    <row r="24944" spans="1:16" s="2" customFormat="1" x14ac:dyDescent="0.15">
      <c r="A24944" s="3"/>
      <c r="B24944" s="3"/>
      <c r="J24944" s="3"/>
      <c r="K24944" s="5"/>
      <c r="L24944" s="8"/>
      <c r="N24944" s="5"/>
      <c r="O24944" s="10"/>
      <c r="P24944" s="8"/>
    </row>
    <row r="24945" spans="1:16" s="2" customFormat="1" x14ac:dyDescent="0.15">
      <c r="A24945" s="3"/>
      <c r="B24945" s="3"/>
      <c r="J24945" s="3"/>
      <c r="K24945" s="5"/>
      <c r="L24945" s="8"/>
      <c r="N24945" s="5"/>
      <c r="O24945" s="10"/>
      <c r="P24945" s="8"/>
    </row>
    <row r="24946" spans="1:16" s="2" customFormat="1" x14ac:dyDescent="0.15">
      <c r="A24946" s="3"/>
      <c r="B24946" s="3"/>
      <c r="J24946" s="3"/>
      <c r="K24946" s="5"/>
      <c r="L24946" s="8"/>
      <c r="N24946" s="5"/>
      <c r="O24946" s="10"/>
      <c r="P24946" s="8"/>
    </row>
    <row r="24947" spans="1:16" s="2" customFormat="1" x14ac:dyDescent="0.15">
      <c r="A24947" s="3"/>
      <c r="B24947" s="3"/>
      <c r="J24947" s="3"/>
      <c r="K24947" s="5"/>
      <c r="L24947" s="8"/>
      <c r="N24947" s="5"/>
      <c r="O24947" s="10"/>
      <c r="P24947" s="8"/>
    </row>
    <row r="24948" spans="1:16" s="2" customFormat="1" x14ac:dyDescent="0.15">
      <c r="A24948" s="3"/>
      <c r="B24948" s="3"/>
      <c r="J24948" s="3"/>
      <c r="K24948" s="5"/>
      <c r="L24948" s="8"/>
      <c r="N24948" s="5"/>
      <c r="O24948" s="10"/>
      <c r="P24948" s="8"/>
    </row>
    <row r="24949" spans="1:16" s="2" customFormat="1" x14ac:dyDescent="0.15">
      <c r="A24949" s="3"/>
      <c r="B24949" s="3"/>
      <c r="J24949" s="3"/>
      <c r="K24949" s="5"/>
      <c r="L24949" s="8"/>
      <c r="N24949" s="5"/>
      <c r="O24949" s="10"/>
      <c r="P24949" s="8"/>
    </row>
    <row r="24950" spans="1:16" s="2" customFormat="1" x14ac:dyDescent="0.15">
      <c r="A24950" s="3"/>
      <c r="B24950" s="3"/>
      <c r="J24950" s="3"/>
      <c r="K24950" s="5"/>
      <c r="L24950" s="8"/>
      <c r="N24950" s="5"/>
      <c r="O24950" s="10"/>
      <c r="P24950" s="8"/>
    </row>
    <row r="24951" spans="1:16" s="2" customFormat="1" x14ac:dyDescent="0.15">
      <c r="A24951" s="3"/>
      <c r="B24951" s="3"/>
      <c r="J24951" s="3"/>
      <c r="K24951" s="5"/>
      <c r="L24951" s="8"/>
      <c r="N24951" s="5"/>
      <c r="O24951" s="10"/>
      <c r="P24951" s="8"/>
    </row>
    <row r="24952" spans="1:16" s="2" customFormat="1" x14ac:dyDescent="0.15">
      <c r="A24952" s="3"/>
      <c r="B24952" s="3"/>
      <c r="J24952" s="3"/>
      <c r="K24952" s="5"/>
      <c r="L24952" s="8"/>
      <c r="N24952" s="5"/>
      <c r="O24952" s="10"/>
      <c r="P24952" s="8"/>
    </row>
    <row r="24953" spans="1:16" s="2" customFormat="1" x14ac:dyDescent="0.15">
      <c r="A24953" s="3"/>
      <c r="B24953" s="3"/>
      <c r="J24953" s="3"/>
      <c r="K24953" s="5"/>
      <c r="L24953" s="8"/>
      <c r="N24953" s="5"/>
      <c r="O24953" s="10"/>
      <c r="P24953" s="8"/>
    </row>
    <row r="24954" spans="1:16" s="2" customFormat="1" x14ac:dyDescent="0.15">
      <c r="A24954" s="3"/>
      <c r="B24954" s="3"/>
      <c r="J24954" s="3"/>
      <c r="K24954" s="5"/>
      <c r="L24954" s="8"/>
      <c r="N24954" s="5"/>
      <c r="O24954" s="10"/>
      <c r="P24954" s="8"/>
    </row>
    <row r="24955" spans="1:16" s="2" customFormat="1" x14ac:dyDescent="0.15">
      <c r="A24955" s="3"/>
      <c r="B24955" s="3"/>
      <c r="J24955" s="3"/>
      <c r="K24955" s="5"/>
      <c r="L24955" s="8"/>
      <c r="N24955" s="5"/>
      <c r="O24955" s="10"/>
      <c r="P24955" s="8"/>
    </row>
    <row r="24956" spans="1:16" s="2" customFormat="1" x14ac:dyDescent="0.15">
      <c r="A24956" s="3"/>
      <c r="B24956" s="3"/>
      <c r="J24956" s="3"/>
      <c r="K24956" s="5"/>
      <c r="L24956" s="8"/>
      <c r="N24956" s="5"/>
      <c r="O24956" s="10"/>
      <c r="P24956" s="8"/>
    </row>
    <row r="24957" spans="1:16" s="2" customFormat="1" x14ac:dyDescent="0.15">
      <c r="A24957" s="3"/>
      <c r="B24957" s="3"/>
      <c r="J24957" s="3"/>
      <c r="K24957" s="5"/>
      <c r="L24957" s="8"/>
      <c r="N24957" s="5"/>
      <c r="O24957" s="10"/>
      <c r="P24957" s="8"/>
    </row>
    <row r="24958" spans="1:16" s="2" customFormat="1" x14ac:dyDescent="0.15">
      <c r="A24958" s="3"/>
      <c r="B24958" s="3"/>
      <c r="J24958" s="3"/>
      <c r="K24958" s="5"/>
      <c r="L24958" s="8"/>
      <c r="N24958" s="5"/>
      <c r="O24958" s="10"/>
      <c r="P24958" s="8"/>
    </row>
    <row r="24959" spans="1:16" s="2" customFormat="1" x14ac:dyDescent="0.15">
      <c r="A24959" s="3"/>
      <c r="B24959" s="3"/>
      <c r="J24959" s="3"/>
      <c r="K24959" s="5"/>
      <c r="L24959" s="8"/>
      <c r="N24959" s="5"/>
      <c r="O24959" s="10"/>
      <c r="P24959" s="8"/>
    </row>
    <row r="24960" spans="1:16" s="2" customFormat="1" x14ac:dyDescent="0.15">
      <c r="A24960" s="3"/>
      <c r="B24960" s="3"/>
      <c r="J24960" s="3"/>
      <c r="K24960" s="5"/>
      <c r="L24960" s="8"/>
      <c r="N24960" s="5"/>
      <c r="O24960" s="10"/>
      <c r="P24960" s="8"/>
    </row>
    <row r="24961" spans="1:16" s="2" customFormat="1" x14ac:dyDescent="0.15">
      <c r="A24961" s="3"/>
      <c r="B24961" s="3"/>
      <c r="J24961" s="3"/>
      <c r="K24961" s="5"/>
      <c r="L24961" s="8"/>
      <c r="N24961" s="5"/>
      <c r="O24961" s="10"/>
      <c r="P24961" s="8"/>
    </row>
    <row r="24962" spans="1:16" s="2" customFormat="1" x14ac:dyDescent="0.15">
      <c r="A24962" s="3"/>
      <c r="B24962" s="3"/>
      <c r="J24962" s="3"/>
      <c r="K24962" s="5"/>
      <c r="L24962" s="8"/>
      <c r="N24962" s="5"/>
      <c r="O24962" s="10"/>
      <c r="P24962" s="8"/>
    </row>
    <row r="24963" spans="1:16" s="2" customFormat="1" x14ac:dyDescent="0.15">
      <c r="A24963" s="3"/>
      <c r="B24963" s="3"/>
      <c r="J24963" s="3"/>
      <c r="K24963" s="5"/>
      <c r="L24963" s="8"/>
      <c r="N24963" s="5"/>
      <c r="O24963" s="10"/>
      <c r="P24963" s="8"/>
    </row>
    <row r="24964" spans="1:16" s="2" customFormat="1" x14ac:dyDescent="0.15">
      <c r="A24964" s="3"/>
      <c r="B24964" s="3"/>
      <c r="J24964" s="3"/>
      <c r="K24964" s="5"/>
      <c r="L24964" s="8"/>
      <c r="N24964" s="5"/>
      <c r="O24964" s="10"/>
      <c r="P24964" s="8"/>
    </row>
    <row r="24965" spans="1:16" s="2" customFormat="1" x14ac:dyDescent="0.15">
      <c r="A24965" s="3"/>
      <c r="B24965" s="3"/>
      <c r="J24965" s="3"/>
      <c r="K24965" s="5"/>
      <c r="L24965" s="8"/>
      <c r="N24965" s="5"/>
      <c r="O24965" s="10"/>
      <c r="P24965" s="8"/>
    </row>
    <row r="24966" spans="1:16" s="2" customFormat="1" x14ac:dyDescent="0.15">
      <c r="A24966" s="3"/>
      <c r="B24966" s="3"/>
      <c r="J24966" s="3"/>
      <c r="K24966" s="5"/>
      <c r="L24966" s="8"/>
      <c r="N24966" s="5"/>
      <c r="O24966" s="10"/>
      <c r="P24966" s="8"/>
    </row>
    <row r="24967" spans="1:16" s="2" customFormat="1" x14ac:dyDescent="0.15">
      <c r="A24967" s="3"/>
      <c r="B24967" s="3"/>
      <c r="J24967" s="3"/>
      <c r="K24967" s="5"/>
      <c r="L24967" s="8"/>
      <c r="N24967" s="5"/>
      <c r="O24967" s="10"/>
      <c r="P24967" s="8"/>
    </row>
    <row r="24968" spans="1:16" s="2" customFormat="1" x14ac:dyDescent="0.15">
      <c r="A24968" s="3"/>
      <c r="B24968" s="3"/>
      <c r="J24968" s="3"/>
      <c r="K24968" s="5"/>
      <c r="L24968" s="8"/>
      <c r="N24968" s="5"/>
      <c r="O24968" s="10"/>
      <c r="P24968" s="8"/>
    </row>
    <row r="24969" spans="1:16" s="2" customFormat="1" x14ac:dyDescent="0.15">
      <c r="A24969" s="3"/>
      <c r="B24969" s="3"/>
      <c r="J24969" s="3"/>
      <c r="K24969" s="5"/>
      <c r="L24969" s="8"/>
      <c r="N24969" s="5"/>
      <c r="O24969" s="10"/>
      <c r="P24969" s="8"/>
    </row>
    <row r="24970" spans="1:16" s="2" customFormat="1" x14ac:dyDescent="0.15">
      <c r="A24970" s="3"/>
      <c r="B24970" s="3"/>
      <c r="J24970" s="3"/>
      <c r="K24970" s="5"/>
      <c r="L24970" s="8"/>
      <c r="N24970" s="5"/>
      <c r="O24970" s="10"/>
      <c r="P24970" s="8"/>
    </row>
    <row r="24971" spans="1:16" s="2" customFormat="1" x14ac:dyDescent="0.15">
      <c r="A24971" s="3"/>
      <c r="B24971" s="3"/>
      <c r="J24971" s="3"/>
      <c r="K24971" s="5"/>
      <c r="L24971" s="8"/>
      <c r="N24971" s="5"/>
      <c r="O24971" s="10"/>
      <c r="P24971" s="8"/>
    </row>
    <row r="24972" spans="1:16" s="2" customFormat="1" x14ac:dyDescent="0.15">
      <c r="A24972" s="3"/>
      <c r="B24972" s="3"/>
      <c r="J24972" s="3"/>
      <c r="K24972" s="5"/>
      <c r="L24972" s="8"/>
      <c r="N24972" s="5"/>
      <c r="O24972" s="10"/>
      <c r="P24972" s="8"/>
    </row>
    <row r="24973" spans="1:16" s="2" customFormat="1" x14ac:dyDescent="0.15">
      <c r="A24973" s="3"/>
      <c r="B24973" s="3"/>
      <c r="J24973" s="3"/>
      <c r="K24973" s="5"/>
      <c r="L24973" s="8"/>
      <c r="N24973" s="5"/>
      <c r="O24973" s="10"/>
      <c r="P24973" s="8"/>
    </row>
    <row r="24974" spans="1:16" s="2" customFormat="1" x14ac:dyDescent="0.15">
      <c r="A24974" s="3"/>
      <c r="B24974" s="3"/>
      <c r="J24974" s="3"/>
      <c r="K24974" s="5"/>
      <c r="L24974" s="8"/>
      <c r="N24974" s="5"/>
      <c r="O24974" s="10"/>
      <c r="P24974" s="8"/>
    </row>
    <row r="24975" spans="1:16" s="2" customFormat="1" x14ac:dyDescent="0.15">
      <c r="A24975" s="3"/>
      <c r="B24975" s="3"/>
      <c r="J24975" s="3"/>
      <c r="K24975" s="5"/>
      <c r="L24975" s="8"/>
      <c r="N24975" s="5"/>
      <c r="O24975" s="10"/>
      <c r="P24975" s="8"/>
    </row>
    <row r="24976" spans="1:16" s="2" customFormat="1" x14ac:dyDescent="0.15">
      <c r="A24976" s="3"/>
      <c r="B24976" s="3"/>
      <c r="J24976" s="3"/>
      <c r="K24976" s="5"/>
      <c r="L24976" s="8"/>
      <c r="N24976" s="5"/>
      <c r="O24976" s="10"/>
      <c r="P24976" s="8"/>
    </row>
    <row r="24977" spans="1:16" s="2" customFormat="1" x14ac:dyDescent="0.15">
      <c r="A24977" s="3"/>
      <c r="B24977" s="3"/>
      <c r="J24977" s="3"/>
      <c r="K24977" s="5"/>
      <c r="L24977" s="8"/>
      <c r="N24977" s="5"/>
      <c r="O24977" s="10"/>
      <c r="P24977" s="8"/>
    </row>
    <row r="24978" spans="1:16" s="2" customFormat="1" x14ac:dyDescent="0.15">
      <c r="A24978" s="3"/>
      <c r="B24978" s="3"/>
      <c r="J24978" s="3"/>
      <c r="K24978" s="5"/>
      <c r="L24978" s="8"/>
      <c r="N24978" s="5"/>
      <c r="O24978" s="10"/>
      <c r="P24978" s="8"/>
    </row>
    <row r="24979" spans="1:16" s="2" customFormat="1" x14ac:dyDescent="0.15">
      <c r="A24979" s="3"/>
      <c r="B24979" s="3"/>
      <c r="J24979" s="3"/>
      <c r="K24979" s="5"/>
      <c r="L24979" s="8"/>
      <c r="N24979" s="5"/>
      <c r="O24979" s="10"/>
      <c r="P24979" s="8"/>
    </row>
    <row r="24980" spans="1:16" s="2" customFormat="1" x14ac:dyDescent="0.15">
      <c r="A24980" s="3"/>
      <c r="B24980" s="3"/>
      <c r="J24980" s="3"/>
      <c r="K24980" s="5"/>
      <c r="L24980" s="8"/>
      <c r="N24980" s="5"/>
      <c r="O24980" s="10"/>
      <c r="P24980" s="8"/>
    </row>
    <row r="24981" spans="1:16" s="2" customFormat="1" x14ac:dyDescent="0.15">
      <c r="A24981" s="3"/>
      <c r="B24981" s="3"/>
      <c r="J24981" s="3"/>
      <c r="K24981" s="5"/>
      <c r="L24981" s="8"/>
      <c r="N24981" s="5"/>
      <c r="O24981" s="10"/>
      <c r="P24981" s="8"/>
    </row>
    <row r="24982" spans="1:16" s="2" customFormat="1" x14ac:dyDescent="0.15">
      <c r="A24982" s="3"/>
      <c r="B24982" s="3"/>
      <c r="J24982" s="3"/>
      <c r="K24982" s="5"/>
      <c r="L24982" s="8"/>
      <c r="N24982" s="5"/>
      <c r="O24982" s="10"/>
      <c r="P24982" s="8"/>
    </row>
    <row r="24983" spans="1:16" s="2" customFormat="1" x14ac:dyDescent="0.15">
      <c r="A24983" s="3"/>
      <c r="B24983" s="3"/>
      <c r="J24983" s="3"/>
      <c r="K24983" s="5"/>
      <c r="L24983" s="8"/>
      <c r="N24983" s="5"/>
      <c r="O24983" s="10"/>
      <c r="P24983" s="8"/>
    </row>
    <row r="24984" spans="1:16" s="2" customFormat="1" x14ac:dyDescent="0.15">
      <c r="A24984" s="3"/>
      <c r="B24984" s="3"/>
      <c r="J24984" s="3"/>
      <c r="K24984" s="5"/>
      <c r="L24984" s="8"/>
      <c r="N24984" s="5"/>
      <c r="O24984" s="10"/>
      <c r="P24984" s="8"/>
    </row>
    <row r="24985" spans="1:16" s="2" customFormat="1" x14ac:dyDescent="0.15">
      <c r="A24985" s="3"/>
      <c r="B24985" s="3"/>
      <c r="J24985" s="3"/>
      <c r="K24985" s="5"/>
      <c r="L24985" s="8"/>
      <c r="N24985" s="5"/>
      <c r="O24985" s="10"/>
      <c r="P24985" s="8"/>
    </row>
    <row r="24986" spans="1:16" s="2" customFormat="1" x14ac:dyDescent="0.15">
      <c r="A24986" s="3"/>
      <c r="B24986" s="3"/>
      <c r="J24986" s="3"/>
      <c r="K24986" s="5"/>
      <c r="L24986" s="8"/>
      <c r="N24986" s="5"/>
      <c r="O24986" s="10"/>
      <c r="P24986" s="8"/>
    </row>
    <row r="24987" spans="1:16" s="2" customFormat="1" x14ac:dyDescent="0.15">
      <c r="A24987" s="3"/>
      <c r="B24987" s="3"/>
      <c r="J24987" s="3"/>
      <c r="K24987" s="5"/>
      <c r="L24987" s="8"/>
      <c r="N24987" s="5"/>
      <c r="O24987" s="10"/>
      <c r="P24987" s="8"/>
    </row>
    <row r="24988" spans="1:16" s="2" customFormat="1" x14ac:dyDescent="0.15">
      <c r="A24988" s="3"/>
      <c r="B24988" s="3"/>
      <c r="J24988" s="3"/>
      <c r="K24988" s="5"/>
      <c r="L24988" s="8"/>
      <c r="N24988" s="5"/>
      <c r="O24988" s="10"/>
      <c r="P24988" s="8"/>
    </row>
    <row r="24989" spans="1:16" s="2" customFormat="1" x14ac:dyDescent="0.15">
      <c r="A24989" s="3"/>
      <c r="B24989" s="3"/>
      <c r="J24989" s="3"/>
      <c r="K24989" s="5"/>
      <c r="L24989" s="8"/>
      <c r="N24989" s="5"/>
      <c r="O24989" s="10"/>
      <c r="P24989" s="8"/>
    </row>
    <row r="24990" spans="1:16" s="2" customFormat="1" x14ac:dyDescent="0.15">
      <c r="A24990" s="3"/>
      <c r="B24990" s="3"/>
      <c r="J24990" s="3"/>
      <c r="K24990" s="5"/>
      <c r="L24990" s="8"/>
      <c r="N24990" s="5"/>
      <c r="O24990" s="10"/>
      <c r="P24990" s="8"/>
    </row>
    <row r="24991" spans="1:16" s="2" customFormat="1" x14ac:dyDescent="0.15">
      <c r="A24991" s="3"/>
      <c r="B24991" s="3"/>
      <c r="J24991" s="3"/>
      <c r="K24991" s="5"/>
      <c r="L24991" s="8"/>
      <c r="N24991" s="5"/>
      <c r="O24991" s="10"/>
      <c r="P24991" s="8"/>
    </row>
    <row r="24992" spans="1:16" s="2" customFormat="1" x14ac:dyDescent="0.15">
      <c r="A24992" s="3"/>
      <c r="B24992" s="3"/>
      <c r="J24992" s="3"/>
      <c r="K24992" s="5"/>
      <c r="L24992" s="8"/>
      <c r="N24992" s="5"/>
      <c r="O24992" s="10"/>
      <c r="P24992" s="8"/>
    </row>
    <row r="24993" spans="1:16" s="2" customFormat="1" x14ac:dyDescent="0.15">
      <c r="A24993" s="3"/>
      <c r="B24993" s="3"/>
      <c r="J24993" s="3"/>
      <c r="K24993" s="5"/>
      <c r="L24993" s="8"/>
      <c r="N24993" s="5"/>
      <c r="O24993" s="10"/>
      <c r="P24993" s="8"/>
    </row>
    <row r="24994" spans="1:16" s="2" customFormat="1" x14ac:dyDescent="0.15">
      <c r="A24994" s="3"/>
      <c r="B24994" s="3"/>
      <c r="J24994" s="3"/>
      <c r="K24994" s="5"/>
      <c r="L24994" s="8"/>
      <c r="N24994" s="5"/>
      <c r="O24994" s="10"/>
      <c r="P24994" s="8"/>
    </row>
    <row r="24995" spans="1:16" s="2" customFormat="1" x14ac:dyDescent="0.15">
      <c r="A24995" s="3"/>
      <c r="B24995" s="3"/>
      <c r="J24995" s="3"/>
      <c r="K24995" s="5"/>
      <c r="L24995" s="8"/>
      <c r="N24995" s="5"/>
      <c r="O24995" s="10"/>
      <c r="P24995" s="8"/>
    </row>
    <row r="24996" spans="1:16" s="2" customFormat="1" x14ac:dyDescent="0.15">
      <c r="A24996" s="3"/>
      <c r="B24996" s="3"/>
      <c r="J24996" s="3"/>
      <c r="K24996" s="5"/>
      <c r="L24996" s="8"/>
      <c r="N24996" s="5"/>
      <c r="O24996" s="10"/>
      <c r="P24996" s="8"/>
    </row>
    <row r="24997" spans="1:16" s="2" customFormat="1" x14ac:dyDescent="0.15">
      <c r="A24997" s="3"/>
      <c r="B24997" s="3"/>
      <c r="J24997" s="3"/>
      <c r="K24997" s="5"/>
      <c r="L24997" s="8"/>
      <c r="N24997" s="5"/>
      <c r="O24997" s="10"/>
      <c r="P24997" s="8"/>
    </row>
    <row r="24998" spans="1:16" s="2" customFormat="1" x14ac:dyDescent="0.15">
      <c r="A24998" s="3"/>
      <c r="B24998" s="3"/>
      <c r="J24998" s="3"/>
      <c r="K24998" s="5"/>
      <c r="L24998" s="8"/>
      <c r="N24998" s="5"/>
      <c r="O24998" s="10"/>
      <c r="P24998" s="8"/>
    </row>
    <row r="24999" spans="1:16" s="2" customFormat="1" x14ac:dyDescent="0.15">
      <c r="A24999" s="3"/>
      <c r="B24999" s="3"/>
      <c r="J24999" s="3"/>
      <c r="K24999" s="5"/>
      <c r="L24999" s="8"/>
      <c r="N24999" s="5"/>
      <c r="O24999" s="10"/>
      <c r="P24999" s="8"/>
    </row>
    <row r="25000" spans="1:16" s="2" customFormat="1" x14ac:dyDescent="0.15">
      <c r="A25000" s="3"/>
      <c r="B25000" s="3"/>
      <c r="J25000" s="3"/>
      <c r="K25000" s="5"/>
      <c r="L25000" s="8"/>
      <c r="N25000" s="5"/>
      <c r="O25000" s="10"/>
      <c r="P25000" s="8"/>
    </row>
    <row r="25001" spans="1:16" s="2" customFormat="1" x14ac:dyDescent="0.15">
      <c r="A25001" s="3"/>
      <c r="B25001" s="3"/>
      <c r="J25001" s="3"/>
      <c r="K25001" s="5"/>
      <c r="L25001" s="8"/>
      <c r="N25001" s="5"/>
      <c r="O25001" s="10"/>
      <c r="P25001" s="8"/>
    </row>
    <row r="25002" spans="1:16" s="2" customFormat="1" x14ac:dyDescent="0.15">
      <c r="A25002" s="3"/>
      <c r="B25002" s="3"/>
      <c r="J25002" s="3"/>
      <c r="K25002" s="5"/>
      <c r="L25002" s="8"/>
      <c r="N25002" s="5"/>
      <c r="O25002" s="10"/>
      <c r="P25002" s="8"/>
    </row>
    <row r="25003" spans="1:16" s="2" customFormat="1" x14ac:dyDescent="0.15">
      <c r="A25003" s="3"/>
      <c r="B25003" s="3"/>
      <c r="J25003" s="3"/>
      <c r="K25003" s="5"/>
      <c r="L25003" s="8"/>
      <c r="N25003" s="5"/>
      <c r="O25003" s="10"/>
      <c r="P25003" s="8"/>
    </row>
    <row r="25004" spans="1:16" s="2" customFormat="1" x14ac:dyDescent="0.15">
      <c r="A25004" s="3"/>
      <c r="B25004" s="3"/>
      <c r="J25004" s="3"/>
      <c r="K25004" s="5"/>
      <c r="L25004" s="8"/>
      <c r="N25004" s="5"/>
      <c r="O25004" s="10"/>
      <c r="P25004" s="8"/>
    </row>
    <row r="25005" spans="1:16" s="2" customFormat="1" x14ac:dyDescent="0.15">
      <c r="A25005" s="3"/>
      <c r="B25005" s="3"/>
      <c r="J25005" s="3"/>
      <c r="K25005" s="5"/>
      <c r="L25005" s="8"/>
      <c r="N25005" s="5"/>
      <c r="O25005" s="10"/>
      <c r="P25005" s="8"/>
    </row>
    <row r="25006" spans="1:16" s="2" customFormat="1" x14ac:dyDescent="0.15">
      <c r="A25006" s="3"/>
      <c r="B25006" s="3"/>
      <c r="J25006" s="3"/>
      <c r="K25006" s="5"/>
      <c r="L25006" s="8"/>
      <c r="N25006" s="5"/>
      <c r="O25006" s="10"/>
      <c r="P25006" s="8"/>
    </row>
    <row r="25007" spans="1:16" s="2" customFormat="1" x14ac:dyDescent="0.15">
      <c r="A25007" s="3"/>
      <c r="B25007" s="3"/>
      <c r="J25007" s="3"/>
      <c r="K25007" s="5"/>
      <c r="L25007" s="8"/>
      <c r="N25007" s="5"/>
      <c r="O25007" s="10"/>
      <c r="P25007" s="8"/>
    </row>
    <row r="25008" spans="1:16" s="2" customFormat="1" x14ac:dyDescent="0.15">
      <c r="A25008" s="3"/>
      <c r="B25008" s="3"/>
      <c r="J25008" s="3"/>
      <c r="K25008" s="5"/>
      <c r="L25008" s="8"/>
      <c r="N25008" s="5"/>
      <c r="O25008" s="10"/>
      <c r="P25008" s="8"/>
    </row>
    <row r="25009" spans="1:16" s="2" customFormat="1" x14ac:dyDescent="0.15">
      <c r="A25009" s="3"/>
      <c r="B25009" s="3"/>
      <c r="J25009" s="3"/>
      <c r="K25009" s="5"/>
      <c r="L25009" s="8"/>
      <c r="N25009" s="5"/>
      <c r="O25009" s="10"/>
      <c r="P25009" s="8"/>
    </row>
    <row r="25010" spans="1:16" s="2" customFormat="1" x14ac:dyDescent="0.15">
      <c r="A25010" s="3"/>
      <c r="B25010" s="3"/>
      <c r="J25010" s="3"/>
      <c r="K25010" s="5"/>
      <c r="L25010" s="8"/>
      <c r="N25010" s="5"/>
      <c r="O25010" s="10"/>
      <c r="P25010" s="8"/>
    </row>
    <row r="25011" spans="1:16" s="2" customFormat="1" x14ac:dyDescent="0.15">
      <c r="A25011" s="3"/>
      <c r="B25011" s="3"/>
      <c r="J25011" s="3"/>
      <c r="K25011" s="5"/>
      <c r="L25011" s="8"/>
      <c r="N25011" s="5"/>
      <c r="O25011" s="10"/>
      <c r="P25011" s="8"/>
    </row>
    <row r="25012" spans="1:16" s="2" customFormat="1" x14ac:dyDescent="0.15">
      <c r="A25012" s="3"/>
      <c r="B25012" s="3"/>
      <c r="J25012" s="3"/>
      <c r="K25012" s="5"/>
      <c r="L25012" s="8"/>
      <c r="N25012" s="5"/>
      <c r="O25012" s="10"/>
      <c r="P25012" s="8"/>
    </row>
    <row r="25013" spans="1:16" s="2" customFormat="1" x14ac:dyDescent="0.15">
      <c r="A25013" s="3"/>
      <c r="B25013" s="3"/>
      <c r="J25013" s="3"/>
      <c r="K25013" s="5"/>
      <c r="L25013" s="8"/>
      <c r="N25013" s="5"/>
      <c r="O25013" s="10"/>
      <c r="P25013" s="8"/>
    </row>
    <row r="25014" spans="1:16" s="2" customFormat="1" x14ac:dyDescent="0.15">
      <c r="A25014" s="3"/>
      <c r="B25014" s="3"/>
      <c r="J25014" s="3"/>
      <c r="K25014" s="5"/>
      <c r="L25014" s="8"/>
      <c r="N25014" s="5"/>
      <c r="O25014" s="10"/>
      <c r="P25014" s="8"/>
    </row>
    <row r="25015" spans="1:16" s="2" customFormat="1" x14ac:dyDescent="0.15">
      <c r="A25015" s="3"/>
      <c r="B25015" s="3"/>
      <c r="J25015" s="3"/>
      <c r="K25015" s="5"/>
      <c r="L25015" s="8"/>
      <c r="N25015" s="5"/>
      <c r="O25015" s="10"/>
      <c r="P25015" s="8"/>
    </row>
    <row r="25016" spans="1:16" s="2" customFormat="1" x14ac:dyDescent="0.15">
      <c r="A25016" s="3"/>
      <c r="B25016" s="3"/>
      <c r="J25016" s="3"/>
      <c r="K25016" s="5"/>
      <c r="L25016" s="8"/>
      <c r="N25016" s="5"/>
      <c r="O25016" s="10"/>
      <c r="P25016" s="8"/>
    </row>
    <row r="25017" spans="1:16" s="2" customFormat="1" x14ac:dyDescent="0.15">
      <c r="A25017" s="3"/>
      <c r="B25017" s="3"/>
      <c r="J25017" s="3"/>
      <c r="K25017" s="5"/>
      <c r="L25017" s="8"/>
      <c r="N25017" s="5"/>
      <c r="O25017" s="10"/>
      <c r="P25017" s="8"/>
    </row>
    <row r="25018" spans="1:16" s="2" customFormat="1" x14ac:dyDescent="0.15">
      <c r="A25018" s="3"/>
      <c r="B25018" s="3"/>
      <c r="J25018" s="3"/>
      <c r="K25018" s="5"/>
      <c r="L25018" s="8"/>
      <c r="N25018" s="5"/>
      <c r="O25018" s="10"/>
      <c r="P25018" s="8"/>
    </row>
    <row r="25019" spans="1:16" s="2" customFormat="1" x14ac:dyDescent="0.15">
      <c r="A25019" s="3"/>
      <c r="B25019" s="3"/>
      <c r="J25019" s="3"/>
      <c r="K25019" s="5"/>
      <c r="L25019" s="8"/>
      <c r="N25019" s="5"/>
      <c r="O25019" s="10"/>
      <c r="P25019" s="8"/>
    </row>
    <row r="25020" spans="1:16" s="2" customFormat="1" x14ac:dyDescent="0.15">
      <c r="A25020" s="3"/>
      <c r="B25020" s="3"/>
      <c r="J25020" s="3"/>
      <c r="K25020" s="5"/>
      <c r="L25020" s="8"/>
      <c r="N25020" s="5"/>
      <c r="O25020" s="10"/>
      <c r="P25020" s="8"/>
    </row>
    <row r="25021" spans="1:16" s="2" customFormat="1" x14ac:dyDescent="0.15">
      <c r="A25021" s="3"/>
      <c r="B25021" s="3"/>
      <c r="J25021" s="3"/>
      <c r="K25021" s="5"/>
      <c r="L25021" s="8"/>
      <c r="N25021" s="5"/>
      <c r="O25021" s="10"/>
      <c r="P25021" s="8"/>
    </row>
    <row r="25022" spans="1:16" s="2" customFormat="1" x14ac:dyDescent="0.15">
      <c r="A25022" s="3"/>
      <c r="B25022" s="3"/>
      <c r="J25022" s="3"/>
      <c r="K25022" s="5"/>
      <c r="L25022" s="8"/>
      <c r="N25022" s="5"/>
      <c r="O25022" s="10"/>
      <c r="P25022" s="8"/>
    </row>
    <row r="25023" spans="1:16" s="2" customFormat="1" x14ac:dyDescent="0.15">
      <c r="A25023" s="3"/>
      <c r="B25023" s="3"/>
      <c r="J25023" s="3"/>
      <c r="K25023" s="5"/>
      <c r="L25023" s="8"/>
      <c r="N25023" s="5"/>
      <c r="O25023" s="10"/>
      <c r="P25023" s="8"/>
    </row>
    <row r="25024" spans="1:16" s="2" customFormat="1" x14ac:dyDescent="0.15">
      <c r="A25024" s="3"/>
      <c r="B25024" s="3"/>
      <c r="J25024" s="3"/>
      <c r="K25024" s="5"/>
      <c r="L25024" s="8"/>
      <c r="N25024" s="5"/>
      <c r="O25024" s="10"/>
      <c r="P25024" s="8"/>
    </row>
    <row r="25025" spans="1:16" s="2" customFormat="1" x14ac:dyDescent="0.15">
      <c r="A25025" s="3"/>
      <c r="B25025" s="3"/>
      <c r="J25025" s="3"/>
      <c r="K25025" s="5"/>
      <c r="L25025" s="8"/>
      <c r="N25025" s="5"/>
      <c r="O25025" s="10"/>
      <c r="P25025" s="8"/>
    </row>
    <row r="25026" spans="1:16" s="2" customFormat="1" x14ac:dyDescent="0.15">
      <c r="A25026" s="3"/>
      <c r="B25026" s="3"/>
      <c r="J25026" s="3"/>
      <c r="K25026" s="5"/>
      <c r="L25026" s="8"/>
      <c r="N25026" s="5"/>
      <c r="O25026" s="10"/>
      <c r="P25026" s="8"/>
    </row>
    <row r="25027" spans="1:16" s="2" customFormat="1" x14ac:dyDescent="0.15">
      <c r="A25027" s="3"/>
      <c r="B25027" s="3"/>
      <c r="J25027" s="3"/>
      <c r="K25027" s="5"/>
      <c r="L25027" s="8"/>
      <c r="N25027" s="5"/>
      <c r="O25027" s="10"/>
      <c r="P25027" s="8"/>
    </row>
    <row r="25028" spans="1:16" s="2" customFormat="1" x14ac:dyDescent="0.15">
      <c r="A25028" s="3"/>
      <c r="B25028" s="3"/>
      <c r="J25028" s="3"/>
      <c r="K25028" s="5"/>
      <c r="L25028" s="8"/>
      <c r="N25028" s="5"/>
      <c r="O25028" s="10"/>
      <c r="P25028" s="8"/>
    </row>
    <row r="25029" spans="1:16" s="2" customFormat="1" x14ac:dyDescent="0.15">
      <c r="A25029" s="3"/>
      <c r="B25029" s="3"/>
      <c r="J25029" s="3"/>
      <c r="K25029" s="5"/>
      <c r="L25029" s="8"/>
      <c r="N25029" s="5"/>
      <c r="O25029" s="10"/>
      <c r="P25029" s="8"/>
    </row>
    <row r="25030" spans="1:16" s="2" customFormat="1" x14ac:dyDescent="0.15">
      <c r="A25030" s="3"/>
      <c r="B25030" s="3"/>
      <c r="J25030" s="3"/>
      <c r="K25030" s="5"/>
      <c r="L25030" s="8"/>
      <c r="N25030" s="5"/>
      <c r="O25030" s="10"/>
      <c r="P25030" s="8"/>
    </row>
    <row r="25031" spans="1:16" s="2" customFormat="1" x14ac:dyDescent="0.15">
      <c r="A25031" s="3"/>
      <c r="B25031" s="3"/>
      <c r="J25031" s="3"/>
      <c r="K25031" s="5"/>
      <c r="L25031" s="8"/>
      <c r="N25031" s="5"/>
      <c r="O25031" s="10"/>
      <c r="P25031" s="8"/>
    </row>
    <row r="25032" spans="1:16" s="2" customFormat="1" x14ac:dyDescent="0.15">
      <c r="A25032" s="3"/>
      <c r="B25032" s="3"/>
      <c r="J25032" s="3"/>
      <c r="K25032" s="5"/>
      <c r="L25032" s="8"/>
      <c r="N25032" s="5"/>
      <c r="O25032" s="10"/>
      <c r="P25032" s="8"/>
    </row>
    <row r="25033" spans="1:16" s="2" customFormat="1" x14ac:dyDescent="0.15">
      <c r="A25033" s="3"/>
      <c r="B25033" s="3"/>
      <c r="J25033" s="3"/>
      <c r="K25033" s="5"/>
      <c r="L25033" s="8"/>
      <c r="N25033" s="5"/>
      <c r="O25033" s="10"/>
      <c r="P25033" s="8"/>
    </row>
    <row r="25034" spans="1:16" s="2" customFormat="1" x14ac:dyDescent="0.15">
      <c r="A25034" s="3"/>
      <c r="B25034" s="3"/>
      <c r="J25034" s="3"/>
      <c r="K25034" s="5"/>
      <c r="L25034" s="8"/>
      <c r="N25034" s="5"/>
      <c r="O25034" s="10"/>
      <c r="P25034" s="8"/>
    </row>
    <row r="25035" spans="1:16" s="2" customFormat="1" x14ac:dyDescent="0.15">
      <c r="A25035" s="3"/>
      <c r="B25035" s="3"/>
      <c r="J25035" s="3"/>
      <c r="K25035" s="5"/>
      <c r="L25035" s="8"/>
      <c r="N25035" s="5"/>
      <c r="O25035" s="10"/>
      <c r="P25035" s="8"/>
    </row>
    <row r="25036" spans="1:16" s="2" customFormat="1" x14ac:dyDescent="0.15">
      <c r="A25036" s="3"/>
      <c r="B25036" s="3"/>
      <c r="J25036" s="3"/>
      <c r="K25036" s="5"/>
      <c r="L25036" s="8"/>
      <c r="N25036" s="5"/>
      <c r="O25036" s="10"/>
      <c r="P25036" s="8"/>
    </row>
    <row r="25037" spans="1:16" s="2" customFormat="1" x14ac:dyDescent="0.15">
      <c r="A25037" s="3"/>
      <c r="B25037" s="3"/>
      <c r="J25037" s="3"/>
      <c r="K25037" s="5"/>
      <c r="L25037" s="8"/>
      <c r="N25037" s="5"/>
      <c r="O25037" s="10"/>
      <c r="P25037" s="8"/>
    </row>
    <row r="25038" spans="1:16" s="2" customFormat="1" x14ac:dyDescent="0.15">
      <c r="A25038" s="3"/>
      <c r="B25038" s="3"/>
      <c r="J25038" s="3"/>
      <c r="K25038" s="5"/>
      <c r="L25038" s="8"/>
      <c r="N25038" s="5"/>
      <c r="O25038" s="10"/>
      <c r="P25038" s="8"/>
    </row>
    <row r="25039" spans="1:16" s="2" customFormat="1" x14ac:dyDescent="0.15">
      <c r="A25039" s="3"/>
      <c r="B25039" s="3"/>
      <c r="J25039" s="3"/>
      <c r="K25039" s="5"/>
      <c r="L25039" s="8"/>
      <c r="N25039" s="5"/>
      <c r="O25039" s="10"/>
      <c r="P25039" s="8"/>
    </row>
    <row r="25040" spans="1:16" s="2" customFormat="1" x14ac:dyDescent="0.15">
      <c r="A25040" s="3"/>
      <c r="B25040" s="3"/>
      <c r="J25040" s="3"/>
      <c r="K25040" s="5"/>
      <c r="L25040" s="8"/>
      <c r="N25040" s="5"/>
      <c r="O25040" s="10"/>
      <c r="P25040" s="8"/>
    </row>
    <row r="25041" spans="1:16" s="2" customFormat="1" x14ac:dyDescent="0.15">
      <c r="A25041" s="3"/>
      <c r="B25041" s="3"/>
      <c r="J25041" s="3"/>
      <c r="K25041" s="5"/>
      <c r="L25041" s="8"/>
      <c r="N25041" s="5"/>
      <c r="O25041" s="10"/>
      <c r="P25041" s="8"/>
    </row>
    <row r="25042" spans="1:16" s="2" customFormat="1" x14ac:dyDescent="0.15">
      <c r="A25042" s="3"/>
      <c r="B25042" s="3"/>
      <c r="J25042" s="3"/>
      <c r="K25042" s="5"/>
      <c r="L25042" s="8"/>
      <c r="N25042" s="5"/>
      <c r="O25042" s="10"/>
      <c r="P25042" s="8"/>
    </row>
    <row r="25043" spans="1:16" s="2" customFormat="1" x14ac:dyDescent="0.15">
      <c r="A25043" s="3"/>
      <c r="B25043" s="3"/>
      <c r="J25043" s="3"/>
      <c r="K25043" s="5"/>
      <c r="L25043" s="8"/>
      <c r="N25043" s="5"/>
      <c r="O25043" s="10"/>
      <c r="P25043" s="8"/>
    </row>
    <row r="25044" spans="1:16" s="2" customFormat="1" x14ac:dyDescent="0.15">
      <c r="A25044" s="3"/>
      <c r="B25044" s="3"/>
      <c r="J25044" s="3"/>
      <c r="K25044" s="5"/>
      <c r="L25044" s="8"/>
      <c r="N25044" s="5"/>
      <c r="O25044" s="10"/>
      <c r="P25044" s="8"/>
    </row>
    <row r="25045" spans="1:16" s="2" customFormat="1" x14ac:dyDescent="0.15">
      <c r="A25045" s="3"/>
      <c r="B25045" s="3"/>
      <c r="J25045" s="3"/>
      <c r="K25045" s="5"/>
      <c r="L25045" s="8"/>
      <c r="N25045" s="5"/>
      <c r="O25045" s="10"/>
      <c r="P25045" s="8"/>
    </row>
    <row r="25046" spans="1:16" s="2" customFormat="1" x14ac:dyDescent="0.15">
      <c r="A25046" s="3"/>
      <c r="B25046" s="3"/>
      <c r="J25046" s="3"/>
      <c r="K25046" s="5"/>
      <c r="L25046" s="8"/>
      <c r="N25046" s="5"/>
      <c r="O25046" s="10"/>
      <c r="P25046" s="8"/>
    </row>
    <row r="25047" spans="1:16" s="2" customFormat="1" x14ac:dyDescent="0.15">
      <c r="A25047" s="3"/>
      <c r="B25047" s="3"/>
      <c r="J25047" s="3"/>
      <c r="K25047" s="5"/>
      <c r="L25047" s="8"/>
      <c r="N25047" s="5"/>
      <c r="O25047" s="10"/>
      <c r="P25047" s="8"/>
    </row>
    <row r="25048" spans="1:16" s="2" customFormat="1" x14ac:dyDescent="0.15">
      <c r="A25048" s="3"/>
      <c r="B25048" s="3"/>
      <c r="J25048" s="3"/>
      <c r="K25048" s="5"/>
      <c r="L25048" s="8"/>
      <c r="N25048" s="5"/>
      <c r="O25048" s="10"/>
      <c r="P25048" s="8"/>
    </row>
    <row r="25049" spans="1:16" s="2" customFormat="1" x14ac:dyDescent="0.15">
      <c r="A25049" s="3"/>
      <c r="B25049" s="3"/>
      <c r="J25049" s="3"/>
      <c r="K25049" s="5"/>
      <c r="L25049" s="8"/>
      <c r="N25049" s="5"/>
      <c r="O25049" s="10"/>
      <c r="P25049" s="8"/>
    </row>
    <row r="25050" spans="1:16" s="2" customFormat="1" x14ac:dyDescent="0.15">
      <c r="A25050" s="3"/>
      <c r="B25050" s="3"/>
      <c r="J25050" s="3"/>
      <c r="K25050" s="5"/>
      <c r="L25050" s="8"/>
      <c r="N25050" s="5"/>
      <c r="O25050" s="10"/>
      <c r="P25050" s="8"/>
    </row>
    <row r="25051" spans="1:16" s="2" customFormat="1" x14ac:dyDescent="0.15">
      <c r="A25051" s="3"/>
      <c r="B25051" s="3"/>
      <c r="J25051" s="3"/>
      <c r="K25051" s="5"/>
      <c r="L25051" s="8"/>
      <c r="N25051" s="5"/>
      <c r="O25051" s="10"/>
      <c r="P25051" s="8"/>
    </row>
    <row r="25052" spans="1:16" s="2" customFormat="1" x14ac:dyDescent="0.15">
      <c r="A25052" s="3"/>
      <c r="B25052" s="3"/>
      <c r="J25052" s="3"/>
      <c r="K25052" s="5"/>
      <c r="L25052" s="8"/>
      <c r="N25052" s="5"/>
      <c r="O25052" s="10"/>
      <c r="P25052" s="8"/>
    </row>
    <row r="25053" spans="1:16" s="2" customFormat="1" x14ac:dyDescent="0.15">
      <c r="A25053" s="3"/>
      <c r="B25053" s="3"/>
      <c r="J25053" s="3"/>
      <c r="K25053" s="5"/>
      <c r="L25053" s="8"/>
      <c r="N25053" s="5"/>
      <c r="O25053" s="10"/>
      <c r="P25053" s="8"/>
    </row>
    <row r="25054" spans="1:16" s="2" customFormat="1" x14ac:dyDescent="0.15">
      <c r="A25054" s="3"/>
      <c r="B25054" s="3"/>
      <c r="J25054" s="3"/>
      <c r="K25054" s="5"/>
      <c r="L25054" s="8"/>
      <c r="N25054" s="5"/>
      <c r="O25054" s="10"/>
      <c r="P25054" s="8"/>
    </row>
    <row r="25055" spans="1:16" s="2" customFormat="1" x14ac:dyDescent="0.15">
      <c r="A25055" s="3"/>
      <c r="B25055" s="3"/>
      <c r="J25055" s="3"/>
      <c r="K25055" s="5"/>
      <c r="L25055" s="8"/>
      <c r="N25055" s="5"/>
      <c r="O25055" s="10"/>
      <c r="P25055" s="8"/>
    </row>
    <row r="25056" spans="1:16" s="2" customFormat="1" x14ac:dyDescent="0.15">
      <c r="A25056" s="3"/>
      <c r="B25056" s="3"/>
      <c r="J25056" s="3"/>
      <c r="K25056" s="5"/>
      <c r="L25056" s="8"/>
      <c r="N25056" s="5"/>
      <c r="O25056" s="10"/>
      <c r="P25056" s="8"/>
    </row>
    <row r="25057" spans="1:16" s="2" customFormat="1" x14ac:dyDescent="0.15">
      <c r="A25057" s="3"/>
      <c r="B25057" s="3"/>
      <c r="J25057" s="3"/>
      <c r="K25057" s="5"/>
      <c r="L25057" s="8"/>
      <c r="N25057" s="5"/>
      <c r="O25057" s="10"/>
      <c r="P25057" s="8"/>
    </row>
    <row r="25058" spans="1:16" s="2" customFormat="1" x14ac:dyDescent="0.15">
      <c r="A25058" s="3"/>
      <c r="B25058" s="3"/>
      <c r="J25058" s="3"/>
      <c r="K25058" s="5"/>
      <c r="L25058" s="8"/>
      <c r="N25058" s="5"/>
      <c r="O25058" s="10"/>
      <c r="P25058" s="8"/>
    </row>
    <row r="25059" spans="1:16" s="2" customFormat="1" x14ac:dyDescent="0.15">
      <c r="A25059" s="3"/>
      <c r="B25059" s="3"/>
      <c r="J25059" s="3"/>
      <c r="K25059" s="5"/>
      <c r="L25059" s="8"/>
      <c r="N25059" s="5"/>
      <c r="O25059" s="10"/>
      <c r="P25059" s="8"/>
    </row>
    <row r="25060" spans="1:16" s="2" customFormat="1" x14ac:dyDescent="0.15">
      <c r="A25060" s="3"/>
      <c r="B25060" s="3"/>
      <c r="J25060" s="3"/>
      <c r="K25060" s="5"/>
      <c r="L25060" s="8"/>
      <c r="N25060" s="5"/>
      <c r="O25060" s="10"/>
      <c r="P25060" s="8"/>
    </row>
    <row r="25061" spans="1:16" s="2" customFormat="1" x14ac:dyDescent="0.15">
      <c r="A25061" s="3"/>
      <c r="B25061" s="3"/>
      <c r="J25061" s="3"/>
      <c r="K25061" s="5"/>
      <c r="L25061" s="8"/>
      <c r="N25061" s="5"/>
      <c r="O25061" s="10"/>
      <c r="P25061" s="8"/>
    </row>
    <row r="25062" spans="1:16" s="2" customFormat="1" x14ac:dyDescent="0.15">
      <c r="A25062" s="3"/>
      <c r="B25062" s="3"/>
      <c r="J25062" s="3"/>
      <c r="K25062" s="5"/>
      <c r="L25062" s="8"/>
      <c r="N25062" s="5"/>
      <c r="O25062" s="10"/>
      <c r="P25062" s="8"/>
    </row>
    <row r="25063" spans="1:16" s="2" customFormat="1" x14ac:dyDescent="0.15">
      <c r="A25063" s="3"/>
      <c r="B25063" s="3"/>
      <c r="J25063" s="3"/>
      <c r="K25063" s="5"/>
      <c r="L25063" s="8"/>
      <c r="N25063" s="5"/>
      <c r="O25063" s="10"/>
      <c r="P25063" s="8"/>
    </row>
    <row r="25064" spans="1:16" s="2" customFormat="1" x14ac:dyDescent="0.15">
      <c r="A25064" s="3"/>
      <c r="B25064" s="3"/>
      <c r="J25064" s="3"/>
      <c r="K25064" s="5"/>
      <c r="L25064" s="8"/>
      <c r="N25064" s="5"/>
      <c r="O25064" s="10"/>
      <c r="P25064" s="8"/>
    </row>
    <row r="25065" spans="1:16" s="2" customFormat="1" x14ac:dyDescent="0.15">
      <c r="A25065" s="3"/>
      <c r="B25065" s="3"/>
      <c r="J25065" s="3"/>
      <c r="K25065" s="5"/>
      <c r="L25065" s="8"/>
      <c r="N25065" s="5"/>
      <c r="O25065" s="10"/>
      <c r="P25065" s="8"/>
    </row>
    <row r="25066" spans="1:16" s="2" customFormat="1" x14ac:dyDescent="0.15">
      <c r="A25066" s="3"/>
      <c r="B25066" s="3"/>
      <c r="J25066" s="3"/>
      <c r="K25066" s="5"/>
      <c r="L25066" s="8"/>
      <c r="N25066" s="5"/>
      <c r="O25066" s="10"/>
      <c r="P25066" s="8"/>
    </row>
    <row r="25067" spans="1:16" s="2" customFormat="1" x14ac:dyDescent="0.15">
      <c r="A25067" s="3"/>
      <c r="B25067" s="3"/>
      <c r="J25067" s="3"/>
      <c r="K25067" s="5"/>
      <c r="L25067" s="8"/>
      <c r="N25067" s="5"/>
      <c r="O25067" s="10"/>
      <c r="P25067" s="8"/>
    </row>
    <row r="25068" spans="1:16" s="2" customFormat="1" x14ac:dyDescent="0.15">
      <c r="A25068" s="3"/>
      <c r="B25068" s="3"/>
      <c r="J25068" s="3"/>
      <c r="K25068" s="5"/>
      <c r="L25068" s="8"/>
      <c r="N25068" s="5"/>
      <c r="O25068" s="10"/>
      <c r="P25068" s="8"/>
    </row>
    <row r="25069" spans="1:16" s="2" customFormat="1" x14ac:dyDescent="0.15">
      <c r="A25069" s="3"/>
      <c r="B25069" s="3"/>
      <c r="J25069" s="3"/>
      <c r="K25069" s="5"/>
      <c r="L25069" s="8"/>
      <c r="N25069" s="5"/>
      <c r="O25069" s="10"/>
      <c r="P25069" s="8"/>
    </row>
    <row r="25070" spans="1:16" s="2" customFormat="1" x14ac:dyDescent="0.15">
      <c r="A25070" s="3"/>
      <c r="B25070" s="3"/>
      <c r="J25070" s="3"/>
      <c r="K25070" s="5"/>
      <c r="L25070" s="8"/>
      <c r="N25070" s="5"/>
      <c r="O25070" s="10"/>
      <c r="P25070" s="8"/>
    </row>
    <row r="25071" spans="1:16" s="2" customFormat="1" x14ac:dyDescent="0.15">
      <c r="A25071" s="3"/>
      <c r="B25071" s="3"/>
      <c r="J25071" s="3"/>
      <c r="K25071" s="5"/>
      <c r="L25071" s="8"/>
      <c r="N25071" s="5"/>
      <c r="O25071" s="10"/>
      <c r="P25071" s="8"/>
    </row>
    <row r="25072" spans="1:16" s="2" customFormat="1" x14ac:dyDescent="0.15">
      <c r="A25072" s="3"/>
      <c r="B25072" s="3"/>
      <c r="J25072" s="3"/>
      <c r="K25072" s="5"/>
      <c r="L25072" s="8"/>
      <c r="N25072" s="5"/>
      <c r="O25072" s="10"/>
      <c r="P25072" s="8"/>
    </row>
    <row r="25073" spans="1:16" s="2" customFormat="1" x14ac:dyDescent="0.15">
      <c r="A25073" s="3"/>
      <c r="B25073" s="3"/>
      <c r="J25073" s="3"/>
      <c r="K25073" s="5"/>
      <c r="L25073" s="8"/>
      <c r="N25073" s="5"/>
      <c r="O25073" s="10"/>
      <c r="P25073" s="8"/>
    </row>
    <row r="25074" spans="1:16" s="2" customFormat="1" x14ac:dyDescent="0.15">
      <c r="A25074" s="3"/>
      <c r="B25074" s="3"/>
      <c r="J25074" s="3"/>
      <c r="K25074" s="5"/>
      <c r="L25074" s="8"/>
      <c r="N25074" s="5"/>
      <c r="O25074" s="10"/>
      <c r="P25074" s="8"/>
    </row>
    <row r="25075" spans="1:16" s="2" customFormat="1" x14ac:dyDescent="0.15">
      <c r="A25075" s="3"/>
      <c r="B25075" s="3"/>
      <c r="J25075" s="3"/>
      <c r="K25075" s="5"/>
      <c r="L25075" s="8"/>
      <c r="N25075" s="5"/>
      <c r="O25075" s="10"/>
      <c r="P25075" s="8"/>
    </row>
    <row r="25076" spans="1:16" s="2" customFormat="1" x14ac:dyDescent="0.15">
      <c r="A25076" s="3"/>
      <c r="B25076" s="3"/>
      <c r="J25076" s="3"/>
      <c r="K25076" s="5"/>
      <c r="L25076" s="8"/>
      <c r="N25076" s="5"/>
      <c r="O25076" s="10"/>
      <c r="P25076" s="8"/>
    </row>
    <row r="25077" spans="1:16" s="2" customFormat="1" x14ac:dyDescent="0.15">
      <c r="A25077" s="3"/>
      <c r="B25077" s="3"/>
      <c r="J25077" s="3"/>
      <c r="K25077" s="5"/>
      <c r="L25077" s="8"/>
      <c r="N25077" s="5"/>
      <c r="O25077" s="10"/>
      <c r="P25077" s="8"/>
    </row>
    <row r="25078" spans="1:16" s="2" customFormat="1" x14ac:dyDescent="0.15">
      <c r="A25078" s="3"/>
      <c r="B25078" s="3"/>
      <c r="J25078" s="3"/>
      <c r="K25078" s="5"/>
      <c r="L25078" s="8"/>
      <c r="N25078" s="5"/>
      <c r="O25078" s="10"/>
      <c r="P25078" s="8"/>
    </row>
    <row r="25079" spans="1:16" s="2" customFormat="1" x14ac:dyDescent="0.15">
      <c r="A25079" s="3"/>
      <c r="B25079" s="3"/>
      <c r="J25079" s="3"/>
      <c r="K25079" s="5"/>
      <c r="L25079" s="8"/>
      <c r="N25079" s="5"/>
      <c r="O25079" s="10"/>
      <c r="P25079" s="8"/>
    </row>
    <row r="25080" spans="1:16" s="2" customFormat="1" x14ac:dyDescent="0.15">
      <c r="A25080" s="3"/>
      <c r="B25080" s="3"/>
      <c r="J25080" s="3"/>
      <c r="K25080" s="5"/>
      <c r="L25080" s="8"/>
      <c r="N25080" s="5"/>
      <c r="O25080" s="10"/>
      <c r="P25080" s="8"/>
    </row>
    <row r="25081" spans="1:16" s="2" customFormat="1" x14ac:dyDescent="0.15">
      <c r="A25081" s="3"/>
      <c r="B25081" s="3"/>
      <c r="J25081" s="3"/>
      <c r="K25081" s="5"/>
      <c r="L25081" s="8"/>
      <c r="N25081" s="5"/>
      <c r="O25081" s="10"/>
      <c r="P25081" s="8"/>
    </row>
    <row r="25082" spans="1:16" s="2" customFormat="1" x14ac:dyDescent="0.15">
      <c r="A25082" s="3"/>
      <c r="B25082" s="3"/>
      <c r="J25082" s="3"/>
      <c r="K25082" s="5"/>
      <c r="L25082" s="8"/>
      <c r="N25082" s="5"/>
      <c r="O25082" s="10"/>
      <c r="P25082" s="8"/>
    </row>
    <row r="25083" spans="1:16" s="2" customFormat="1" x14ac:dyDescent="0.15">
      <c r="A25083" s="3"/>
      <c r="B25083" s="3"/>
      <c r="J25083" s="3"/>
      <c r="K25083" s="5"/>
      <c r="L25083" s="8"/>
      <c r="N25083" s="5"/>
      <c r="O25083" s="10"/>
      <c r="P25083" s="8"/>
    </row>
    <row r="25084" spans="1:16" s="2" customFormat="1" x14ac:dyDescent="0.15">
      <c r="A25084" s="3"/>
      <c r="B25084" s="3"/>
      <c r="J25084" s="3"/>
      <c r="K25084" s="5"/>
      <c r="L25084" s="8"/>
      <c r="N25084" s="5"/>
      <c r="O25084" s="10"/>
      <c r="P25084" s="8"/>
    </row>
    <row r="25085" spans="1:16" s="2" customFormat="1" x14ac:dyDescent="0.15">
      <c r="A25085" s="3"/>
      <c r="B25085" s="3"/>
      <c r="J25085" s="3"/>
      <c r="K25085" s="5"/>
      <c r="L25085" s="8"/>
      <c r="N25085" s="5"/>
      <c r="O25085" s="10"/>
      <c r="P25085" s="8"/>
    </row>
    <row r="25086" spans="1:16" s="2" customFormat="1" x14ac:dyDescent="0.15">
      <c r="A25086" s="3"/>
      <c r="B25086" s="3"/>
      <c r="J25086" s="3"/>
      <c r="K25086" s="5"/>
      <c r="L25086" s="8"/>
      <c r="N25086" s="5"/>
      <c r="O25086" s="10"/>
      <c r="P25086" s="8"/>
    </row>
    <row r="25087" spans="1:16" s="2" customFormat="1" x14ac:dyDescent="0.15">
      <c r="A25087" s="3"/>
      <c r="B25087" s="3"/>
      <c r="J25087" s="3"/>
      <c r="K25087" s="5"/>
      <c r="L25087" s="8"/>
      <c r="N25087" s="5"/>
      <c r="O25087" s="10"/>
      <c r="P25087" s="8"/>
    </row>
    <row r="25088" spans="1:16" s="2" customFormat="1" x14ac:dyDescent="0.15">
      <c r="A25088" s="3"/>
      <c r="B25088" s="3"/>
      <c r="J25088" s="3"/>
      <c r="K25088" s="5"/>
      <c r="L25088" s="8"/>
      <c r="N25088" s="5"/>
      <c r="O25088" s="10"/>
      <c r="P25088" s="8"/>
    </row>
    <row r="25089" spans="1:16" s="2" customFormat="1" x14ac:dyDescent="0.15">
      <c r="A25089" s="3"/>
      <c r="B25089" s="3"/>
      <c r="J25089" s="3"/>
      <c r="K25089" s="5"/>
      <c r="L25089" s="8"/>
      <c r="N25089" s="5"/>
      <c r="O25089" s="10"/>
      <c r="P25089" s="8"/>
    </row>
    <row r="25090" spans="1:16" s="2" customFormat="1" x14ac:dyDescent="0.15">
      <c r="A25090" s="3"/>
      <c r="B25090" s="3"/>
      <c r="J25090" s="3"/>
      <c r="K25090" s="5"/>
      <c r="L25090" s="8"/>
      <c r="N25090" s="5"/>
      <c r="O25090" s="10"/>
      <c r="P25090" s="8"/>
    </row>
    <row r="25091" spans="1:16" s="2" customFormat="1" x14ac:dyDescent="0.15">
      <c r="A25091" s="3"/>
      <c r="B25091" s="3"/>
      <c r="J25091" s="3"/>
      <c r="K25091" s="5"/>
      <c r="L25091" s="8"/>
      <c r="N25091" s="5"/>
      <c r="O25091" s="10"/>
      <c r="P25091" s="8"/>
    </row>
    <row r="25092" spans="1:16" s="2" customFormat="1" x14ac:dyDescent="0.15">
      <c r="A25092" s="3"/>
      <c r="B25092" s="3"/>
      <c r="J25092" s="3"/>
      <c r="K25092" s="5"/>
      <c r="L25092" s="8"/>
      <c r="N25092" s="5"/>
      <c r="O25092" s="10"/>
      <c r="P25092" s="8"/>
    </row>
    <row r="25093" spans="1:16" s="2" customFormat="1" x14ac:dyDescent="0.15">
      <c r="A25093" s="3"/>
      <c r="B25093" s="3"/>
      <c r="J25093" s="3"/>
      <c r="K25093" s="5"/>
      <c r="L25093" s="8"/>
      <c r="N25093" s="5"/>
      <c r="O25093" s="10"/>
      <c r="P25093" s="8"/>
    </row>
    <row r="25094" spans="1:16" s="2" customFormat="1" x14ac:dyDescent="0.15">
      <c r="A25094" s="3"/>
      <c r="B25094" s="3"/>
      <c r="J25094" s="3"/>
      <c r="K25094" s="5"/>
      <c r="L25094" s="8"/>
      <c r="N25094" s="5"/>
      <c r="O25094" s="10"/>
      <c r="P25094" s="8"/>
    </row>
    <row r="25095" spans="1:16" s="2" customFormat="1" x14ac:dyDescent="0.15">
      <c r="A25095" s="3"/>
      <c r="B25095" s="3"/>
      <c r="J25095" s="3"/>
      <c r="K25095" s="5"/>
      <c r="L25095" s="8"/>
      <c r="N25095" s="5"/>
      <c r="O25095" s="10"/>
      <c r="P25095" s="8"/>
    </row>
    <row r="25096" spans="1:16" s="2" customFormat="1" x14ac:dyDescent="0.15">
      <c r="A25096" s="3"/>
      <c r="B25096" s="3"/>
      <c r="J25096" s="3"/>
      <c r="K25096" s="5"/>
      <c r="L25096" s="8"/>
      <c r="N25096" s="5"/>
      <c r="O25096" s="10"/>
      <c r="P25096" s="8"/>
    </row>
    <row r="25097" spans="1:16" s="2" customFormat="1" x14ac:dyDescent="0.15">
      <c r="A25097" s="3"/>
      <c r="B25097" s="3"/>
      <c r="J25097" s="3"/>
      <c r="K25097" s="5"/>
      <c r="L25097" s="8"/>
      <c r="N25097" s="5"/>
      <c r="O25097" s="10"/>
      <c r="P25097" s="8"/>
    </row>
    <row r="25098" spans="1:16" s="2" customFormat="1" x14ac:dyDescent="0.15">
      <c r="A25098" s="3"/>
      <c r="B25098" s="3"/>
      <c r="J25098" s="3"/>
      <c r="K25098" s="5"/>
      <c r="L25098" s="8"/>
      <c r="N25098" s="5"/>
      <c r="O25098" s="10"/>
      <c r="P25098" s="8"/>
    </row>
    <row r="25099" spans="1:16" s="2" customFormat="1" x14ac:dyDescent="0.15">
      <c r="A25099" s="3"/>
      <c r="B25099" s="3"/>
      <c r="J25099" s="3"/>
      <c r="K25099" s="5"/>
      <c r="L25099" s="8"/>
      <c r="N25099" s="5"/>
      <c r="O25099" s="10"/>
      <c r="P25099" s="8"/>
    </row>
    <row r="25100" spans="1:16" s="2" customFormat="1" x14ac:dyDescent="0.15">
      <c r="A25100" s="3"/>
      <c r="B25100" s="3"/>
      <c r="J25100" s="3"/>
      <c r="K25100" s="5"/>
      <c r="L25100" s="8"/>
      <c r="N25100" s="5"/>
      <c r="O25100" s="10"/>
      <c r="P25100" s="8"/>
    </row>
    <row r="25101" spans="1:16" s="2" customFormat="1" x14ac:dyDescent="0.15">
      <c r="A25101" s="3"/>
      <c r="B25101" s="3"/>
      <c r="J25101" s="3"/>
      <c r="K25101" s="5"/>
      <c r="L25101" s="8"/>
      <c r="N25101" s="5"/>
      <c r="O25101" s="10"/>
      <c r="P25101" s="8"/>
    </row>
    <row r="25102" spans="1:16" s="2" customFormat="1" x14ac:dyDescent="0.15">
      <c r="A25102" s="3"/>
      <c r="B25102" s="3"/>
      <c r="J25102" s="3"/>
      <c r="K25102" s="5"/>
      <c r="L25102" s="8"/>
      <c r="N25102" s="5"/>
      <c r="O25102" s="10"/>
      <c r="P25102" s="8"/>
    </row>
    <row r="25103" spans="1:16" s="2" customFormat="1" x14ac:dyDescent="0.15">
      <c r="A25103" s="3"/>
      <c r="B25103" s="3"/>
      <c r="J25103" s="3"/>
      <c r="K25103" s="5"/>
      <c r="L25103" s="8"/>
      <c r="N25103" s="5"/>
      <c r="O25103" s="10"/>
      <c r="P25103" s="8"/>
    </row>
    <row r="25104" spans="1:16" s="2" customFormat="1" x14ac:dyDescent="0.15">
      <c r="A25104" s="3"/>
      <c r="B25104" s="3"/>
      <c r="J25104" s="3"/>
      <c r="K25104" s="5"/>
      <c r="L25104" s="8"/>
      <c r="N25104" s="5"/>
      <c r="O25104" s="10"/>
      <c r="P25104" s="8"/>
    </row>
    <row r="25105" spans="1:16" s="2" customFormat="1" x14ac:dyDescent="0.15">
      <c r="A25105" s="3"/>
      <c r="B25105" s="3"/>
      <c r="J25105" s="3"/>
      <c r="K25105" s="5"/>
      <c r="L25105" s="8"/>
      <c r="N25105" s="5"/>
      <c r="O25105" s="10"/>
      <c r="P25105" s="8"/>
    </row>
    <row r="25106" spans="1:16" s="2" customFormat="1" x14ac:dyDescent="0.15">
      <c r="A25106" s="3"/>
      <c r="B25106" s="3"/>
      <c r="J25106" s="3"/>
      <c r="K25106" s="5"/>
      <c r="L25106" s="8"/>
      <c r="N25106" s="5"/>
      <c r="O25106" s="10"/>
      <c r="P25106" s="8"/>
    </row>
    <row r="25107" spans="1:16" s="2" customFormat="1" x14ac:dyDescent="0.15">
      <c r="A25107" s="3"/>
      <c r="B25107" s="3"/>
      <c r="J25107" s="3"/>
      <c r="K25107" s="5"/>
      <c r="L25107" s="8"/>
      <c r="N25107" s="5"/>
      <c r="O25107" s="10"/>
      <c r="P25107" s="8"/>
    </row>
    <row r="25108" spans="1:16" s="2" customFormat="1" x14ac:dyDescent="0.15">
      <c r="A25108" s="3"/>
      <c r="B25108" s="3"/>
      <c r="J25108" s="3"/>
      <c r="K25108" s="5"/>
      <c r="L25108" s="8"/>
      <c r="N25108" s="5"/>
      <c r="O25108" s="10"/>
      <c r="P25108" s="8"/>
    </row>
    <row r="25109" spans="1:16" s="2" customFormat="1" x14ac:dyDescent="0.15">
      <c r="A25109" s="3"/>
      <c r="B25109" s="3"/>
      <c r="J25109" s="3"/>
      <c r="K25109" s="5"/>
      <c r="L25109" s="8"/>
      <c r="N25109" s="5"/>
      <c r="O25109" s="10"/>
      <c r="P25109" s="8"/>
    </row>
    <row r="25110" spans="1:16" s="2" customFormat="1" x14ac:dyDescent="0.15">
      <c r="A25110" s="3"/>
      <c r="B25110" s="3"/>
      <c r="J25110" s="3"/>
      <c r="K25110" s="5"/>
      <c r="L25110" s="8"/>
      <c r="N25110" s="5"/>
      <c r="O25110" s="10"/>
      <c r="P25110" s="8"/>
    </row>
    <row r="25111" spans="1:16" s="2" customFormat="1" x14ac:dyDescent="0.15">
      <c r="A25111" s="3"/>
      <c r="B25111" s="3"/>
      <c r="J25111" s="3"/>
      <c r="K25111" s="5"/>
      <c r="L25111" s="8"/>
      <c r="N25111" s="5"/>
      <c r="O25111" s="10"/>
      <c r="P25111" s="8"/>
    </row>
    <row r="25112" spans="1:16" s="2" customFormat="1" x14ac:dyDescent="0.15">
      <c r="A25112" s="3"/>
      <c r="B25112" s="3"/>
      <c r="J25112" s="3"/>
      <c r="K25112" s="5"/>
      <c r="L25112" s="8"/>
      <c r="N25112" s="5"/>
      <c r="O25112" s="10"/>
      <c r="P25112" s="8"/>
    </row>
    <row r="25113" spans="1:16" s="2" customFormat="1" x14ac:dyDescent="0.15">
      <c r="A25113" s="3"/>
      <c r="B25113" s="3"/>
      <c r="J25113" s="3"/>
      <c r="K25113" s="5"/>
      <c r="L25113" s="8"/>
      <c r="N25113" s="5"/>
      <c r="O25113" s="10"/>
      <c r="P25113" s="8"/>
    </row>
    <row r="25114" spans="1:16" s="2" customFormat="1" x14ac:dyDescent="0.15">
      <c r="A25114" s="3"/>
      <c r="B25114" s="3"/>
      <c r="J25114" s="3"/>
      <c r="K25114" s="5"/>
      <c r="L25114" s="8"/>
      <c r="N25114" s="5"/>
      <c r="O25114" s="10"/>
      <c r="P25114" s="8"/>
    </row>
    <row r="25115" spans="1:16" s="2" customFormat="1" x14ac:dyDescent="0.15">
      <c r="A25115" s="3"/>
      <c r="B25115" s="3"/>
      <c r="J25115" s="3"/>
      <c r="K25115" s="5"/>
      <c r="L25115" s="8"/>
      <c r="N25115" s="5"/>
      <c r="O25115" s="10"/>
      <c r="P25115" s="8"/>
    </row>
    <row r="25116" spans="1:16" s="2" customFormat="1" x14ac:dyDescent="0.15">
      <c r="A25116" s="3"/>
      <c r="B25116" s="3"/>
      <c r="J25116" s="3"/>
      <c r="K25116" s="5"/>
      <c r="L25116" s="8"/>
      <c r="N25116" s="5"/>
      <c r="O25116" s="10"/>
      <c r="P25116" s="8"/>
    </row>
    <row r="25117" spans="1:16" s="2" customFormat="1" x14ac:dyDescent="0.15">
      <c r="A25117" s="3"/>
      <c r="B25117" s="3"/>
      <c r="J25117" s="3"/>
      <c r="K25117" s="5"/>
      <c r="L25117" s="8"/>
      <c r="N25117" s="5"/>
      <c r="O25117" s="10"/>
      <c r="P25117" s="8"/>
    </row>
    <row r="25118" spans="1:16" s="2" customFormat="1" x14ac:dyDescent="0.15">
      <c r="A25118" s="3"/>
      <c r="B25118" s="3"/>
      <c r="J25118" s="3"/>
      <c r="K25118" s="5"/>
      <c r="L25118" s="8"/>
      <c r="N25118" s="5"/>
      <c r="O25118" s="10"/>
      <c r="P25118" s="8"/>
    </row>
    <row r="25119" spans="1:16" s="2" customFormat="1" x14ac:dyDescent="0.15">
      <c r="A25119" s="3"/>
      <c r="B25119" s="3"/>
      <c r="J25119" s="3"/>
      <c r="K25119" s="5"/>
      <c r="L25119" s="8"/>
      <c r="N25119" s="5"/>
      <c r="O25119" s="10"/>
      <c r="P25119" s="8"/>
    </row>
    <row r="25120" spans="1:16" s="2" customFormat="1" x14ac:dyDescent="0.15">
      <c r="A25120" s="3"/>
      <c r="B25120" s="3"/>
      <c r="J25120" s="3"/>
      <c r="K25120" s="5"/>
      <c r="L25120" s="8"/>
      <c r="N25120" s="5"/>
      <c r="O25120" s="10"/>
      <c r="P25120" s="8"/>
    </row>
    <row r="25121" spans="1:16" s="2" customFormat="1" x14ac:dyDescent="0.15">
      <c r="A25121" s="3"/>
      <c r="B25121" s="3"/>
      <c r="J25121" s="3"/>
      <c r="K25121" s="5"/>
      <c r="L25121" s="8"/>
      <c r="N25121" s="5"/>
      <c r="O25121" s="10"/>
      <c r="P25121" s="8"/>
    </row>
    <row r="25122" spans="1:16" s="2" customFormat="1" x14ac:dyDescent="0.15">
      <c r="A25122" s="3"/>
      <c r="B25122" s="3"/>
      <c r="J25122" s="3"/>
      <c r="K25122" s="5"/>
      <c r="L25122" s="8"/>
      <c r="N25122" s="5"/>
      <c r="O25122" s="10"/>
      <c r="P25122" s="8"/>
    </row>
    <row r="25123" spans="1:16" s="2" customFormat="1" x14ac:dyDescent="0.15">
      <c r="A25123" s="3"/>
      <c r="B25123" s="3"/>
      <c r="J25123" s="3"/>
      <c r="K25123" s="5"/>
      <c r="L25123" s="8"/>
      <c r="N25123" s="5"/>
      <c r="O25123" s="10"/>
      <c r="P25123" s="8"/>
    </row>
    <row r="25124" spans="1:16" s="2" customFormat="1" x14ac:dyDescent="0.15">
      <c r="A25124" s="3"/>
      <c r="B25124" s="3"/>
      <c r="J25124" s="3"/>
      <c r="K25124" s="5"/>
      <c r="L25124" s="8"/>
      <c r="N25124" s="5"/>
      <c r="O25124" s="10"/>
      <c r="P25124" s="8"/>
    </row>
    <row r="25125" spans="1:16" s="2" customFormat="1" x14ac:dyDescent="0.15">
      <c r="A25125" s="3"/>
      <c r="B25125" s="3"/>
      <c r="J25125" s="3"/>
      <c r="K25125" s="5"/>
      <c r="L25125" s="8"/>
      <c r="N25125" s="5"/>
      <c r="O25125" s="10"/>
      <c r="P25125" s="8"/>
    </row>
    <row r="25126" spans="1:16" s="2" customFormat="1" x14ac:dyDescent="0.15">
      <c r="A25126" s="3"/>
      <c r="B25126" s="3"/>
      <c r="J25126" s="3"/>
      <c r="K25126" s="5"/>
      <c r="L25126" s="8"/>
      <c r="N25126" s="5"/>
      <c r="O25126" s="10"/>
      <c r="P25126" s="8"/>
    </row>
    <row r="25127" spans="1:16" s="2" customFormat="1" x14ac:dyDescent="0.15">
      <c r="A25127" s="3"/>
      <c r="B25127" s="3"/>
      <c r="J25127" s="3"/>
      <c r="K25127" s="5"/>
      <c r="L25127" s="8"/>
      <c r="N25127" s="5"/>
      <c r="O25127" s="10"/>
      <c r="P25127" s="8"/>
    </row>
    <row r="25128" spans="1:16" s="2" customFormat="1" x14ac:dyDescent="0.15">
      <c r="A25128" s="3"/>
      <c r="B25128" s="3"/>
      <c r="J25128" s="3"/>
      <c r="K25128" s="5"/>
      <c r="L25128" s="8"/>
      <c r="N25128" s="5"/>
      <c r="O25128" s="10"/>
      <c r="P25128" s="8"/>
    </row>
    <row r="25129" spans="1:16" s="2" customFormat="1" x14ac:dyDescent="0.15">
      <c r="A25129" s="3"/>
      <c r="B25129" s="3"/>
      <c r="J25129" s="3"/>
      <c r="K25129" s="5"/>
      <c r="L25129" s="8"/>
      <c r="N25129" s="5"/>
      <c r="O25129" s="10"/>
      <c r="P25129" s="8"/>
    </row>
    <row r="25130" spans="1:16" s="2" customFormat="1" x14ac:dyDescent="0.15">
      <c r="A25130" s="3"/>
      <c r="B25130" s="3"/>
      <c r="J25130" s="3"/>
      <c r="K25130" s="5"/>
      <c r="L25130" s="8"/>
      <c r="N25130" s="5"/>
      <c r="O25130" s="10"/>
      <c r="P25130" s="8"/>
    </row>
    <row r="25131" spans="1:16" s="2" customFormat="1" x14ac:dyDescent="0.15">
      <c r="A25131" s="3"/>
      <c r="B25131" s="3"/>
      <c r="J25131" s="3"/>
      <c r="K25131" s="5"/>
      <c r="L25131" s="8"/>
      <c r="N25131" s="5"/>
      <c r="O25131" s="10"/>
      <c r="P25131" s="8"/>
    </row>
    <row r="25132" spans="1:16" s="2" customFormat="1" x14ac:dyDescent="0.15">
      <c r="A25132" s="3"/>
      <c r="B25132" s="3"/>
      <c r="J25132" s="3"/>
      <c r="K25132" s="5"/>
      <c r="L25132" s="8"/>
      <c r="N25132" s="5"/>
      <c r="O25132" s="10"/>
      <c r="P25132" s="8"/>
    </row>
    <row r="25133" spans="1:16" s="2" customFormat="1" x14ac:dyDescent="0.15">
      <c r="A25133" s="3"/>
      <c r="B25133" s="3"/>
      <c r="J25133" s="3"/>
      <c r="K25133" s="5"/>
      <c r="L25133" s="8"/>
      <c r="N25133" s="5"/>
      <c r="O25133" s="10"/>
      <c r="P25133" s="8"/>
    </row>
    <row r="25134" spans="1:16" s="2" customFormat="1" x14ac:dyDescent="0.15">
      <c r="A25134" s="3"/>
      <c r="B25134" s="3"/>
      <c r="J25134" s="3"/>
      <c r="K25134" s="5"/>
      <c r="L25134" s="8"/>
      <c r="N25134" s="5"/>
      <c r="O25134" s="10"/>
      <c r="P25134" s="8"/>
    </row>
    <row r="25135" spans="1:16" s="2" customFormat="1" x14ac:dyDescent="0.15">
      <c r="A25135" s="3"/>
      <c r="B25135" s="3"/>
      <c r="J25135" s="3"/>
      <c r="K25135" s="5"/>
      <c r="L25135" s="8"/>
      <c r="N25135" s="5"/>
      <c r="O25135" s="10"/>
      <c r="P25135" s="8"/>
    </row>
    <row r="25136" spans="1:16" s="2" customFormat="1" x14ac:dyDescent="0.15">
      <c r="A25136" s="3"/>
      <c r="B25136" s="3"/>
      <c r="J25136" s="3"/>
      <c r="K25136" s="5"/>
      <c r="L25136" s="8"/>
      <c r="N25136" s="5"/>
      <c r="O25136" s="10"/>
      <c r="P25136" s="8"/>
    </row>
    <row r="25137" spans="1:16" s="2" customFormat="1" x14ac:dyDescent="0.15">
      <c r="A25137" s="3"/>
      <c r="B25137" s="3"/>
      <c r="J25137" s="3"/>
      <c r="K25137" s="5"/>
      <c r="L25137" s="8"/>
      <c r="N25137" s="5"/>
      <c r="O25137" s="10"/>
      <c r="P25137" s="8"/>
    </row>
    <row r="25138" spans="1:16" s="2" customFormat="1" x14ac:dyDescent="0.15">
      <c r="A25138" s="3"/>
      <c r="B25138" s="3"/>
      <c r="J25138" s="3"/>
      <c r="K25138" s="5"/>
      <c r="L25138" s="8"/>
      <c r="N25138" s="5"/>
      <c r="O25138" s="10"/>
      <c r="P25138" s="8"/>
    </row>
    <row r="25139" spans="1:16" s="2" customFormat="1" x14ac:dyDescent="0.15">
      <c r="A25139" s="3"/>
      <c r="B25139" s="3"/>
      <c r="J25139" s="3"/>
      <c r="K25139" s="5"/>
      <c r="L25139" s="8"/>
      <c r="N25139" s="5"/>
      <c r="O25139" s="10"/>
      <c r="P25139" s="8"/>
    </row>
    <row r="25140" spans="1:16" s="2" customFormat="1" x14ac:dyDescent="0.15">
      <c r="A25140" s="3"/>
      <c r="B25140" s="3"/>
      <c r="J25140" s="3"/>
      <c r="K25140" s="5"/>
      <c r="L25140" s="8"/>
      <c r="N25140" s="5"/>
      <c r="O25140" s="10"/>
      <c r="P25140" s="8"/>
    </row>
    <row r="25141" spans="1:16" s="2" customFormat="1" x14ac:dyDescent="0.15">
      <c r="A25141" s="3"/>
      <c r="B25141" s="3"/>
      <c r="J25141" s="3"/>
      <c r="K25141" s="5"/>
      <c r="L25141" s="8"/>
      <c r="N25141" s="5"/>
      <c r="O25141" s="10"/>
      <c r="P25141" s="8"/>
    </row>
    <row r="25142" spans="1:16" s="2" customFormat="1" x14ac:dyDescent="0.15">
      <c r="A25142" s="3"/>
      <c r="B25142" s="3"/>
      <c r="J25142" s="3"/>
      <c r="K25142" s="5"/>
      <c r="L25142" s="8"/>
      <c r="N25142" s="5"/>
      <c r="O25142" s="10"/>
      <c r="P25142" s="8"/>
    </row>
    <row r="25143" spans="1:16" s="2" customFormat="1" x14ac:dyDescent="0.15">
      <c r="A25143" s="3"/>
      <c r="B25143" s="3"/>
      <c r="J25143" s="3"/>
      <c r="K25143" s="5"/>
      <c r="L25143" s="8"/>
      <c r="N25143" s="5"/>
      <c r="O25143" s="10"/>
      <c r="P25143" s="8"/>
    </row>
    <row r="25144" spans="1:16" s="2" customFormat="1" x14ac:dyDescent="0.15">
      <c r="A25144" s="3"/>
      <c r="B25144" s="3"/>
      <c r="J25144" s="3"/>
      <c r="K25144" s="5"/>
      <c r="L25144" s="8"/>
      <c r="N25144" s="5"/>
      <c r="O25144" s="10"/>
      <c r="P25144" s="8"/>
    </row>
    <row r="25145" spans="1:16" s="2" customFormat="1" x14ac:dyDescent="0.15">
      <c r="A25145" s="3"/>
      <c r="B25145" s="3"/>
      <c r="J25145" s="3"/>
      <c r="K25145" s="5"/>
      <c r="L25145" s="8"/>
      <c r="N25145" s="5"/>
      <c r="O25145" s="10"/>
      <c r="P25145" s="8"/>
    </row>
    <row r="25146" spans="1:16" s="2" customFormat="1" x14ac:dyDescent="0.15">
      <c r="A25146" s="3"/>
      <c r="B25146" s="3"/>
      <c r="J25146" s="3"/>
      <c r="K25146" s="5"/>
      <c r="L25146" s="8"/>
      <c r="N25146" s="5"/>
      <c r="O25146" s="10"/>
      <c r="P25146" s="8"/>
    </row>
    <row r="25147" spans="1:16" s="2" customFormat="1" x14ac:dyDescent="0.15">
      <c r="A25147" s="3"/>
      <c r="B25147" s="3"/>
      <c r="J25147" s="3"/>
      <c r="K25147" s="5"/>
      <c r="L25147" s="8"/>
      <c r="N25147" s="5"/>
      <c r="O25147" s="10"/>
      <c r="P25147" s="8"/>
    </row>
    <row r="25148" spans="1:16" s="2" customFormat="1" x14ac:dyDescent="0.15">
      <c r="A25148" s="3"/>
      <c r="B25148" s="3"/>
      <c r="J25148" s="3"/>
      <c r="K25148" s="5"/>
      <c r="L25148" s="8"/>
      <c r="N25148" s="5"/>
      <c r="O25148" s="10"/>
      <c r="P25148" s="8"/>
    </row>
    <row r="25149" spans="1:16" s="2" customFormat="1" x14ac:dyDescent="0.15">
      <c r="A25149" s="3"/>
      <c r="B25149" s="3"/>
      <c r="J25149" s="3"/>
      <c r="K25149" s="5"/>
      <c r="L25149" s="8"/>
      <c r="N25149" s="5"/>
      <c r="O25149" s="10"/>
      <c r="P25149" s="8"/>
    </row>
    <row r="25150" spans="1:16" s="2" customFormat="1" x14ac:dyDescent="0.15">
      <c r="A25150" s="3"/>
      <c r="B25150" s="3"/>
      <c r="J25150" s="3"/>
      <c r="K25150" s="5"/>
      <c r="L25150" s="8"/>
      <c r="N25150" s="5"/>
      <c r="O25150" s="10"/>
      <c r="P25150" s="8"/>
    </row>
    <row r="25151" spans="1:16" s="2" customFormat="1" x14ac:dyDescent="0.15">
      <c r="A25151" s="3"/>
      <c r="B25151" s="3"/>
      <c r="J25151" s="3"/>
      <c r="K25151" s="5"/>
      <c r="L25151" s="8"/>
      <c r="N25151" s="5"/>
      <c r="O25151" s="10"/>
      <c r="P25151" s="8"/>
    </row>
    <row r="25152" spans="1:16" s="2" customFormat="1" x14ac:dyDescent="0.15">
      <c r="A25152" s="3"/>
      <c r="B25152" s="3"/>
      <c r="J25152" s="3"/>
      <c r="K25152" s="5"/>
      <c r="L25152" s="8"/>
      <c r="N25152" s="5"/>
      <c r="O25152" s="10"/>
      <c r="P25152" s="8"/>
    </row>
    <row r="25153" spans="1:16" s="2" customFormat="1" x14ac:dyDescent="0.15">
      <c r="A25153" s="3"/>
      <c r="B25153" s="3"/>
      <c r="J25153" s="3"/>
      <c r="K25153" s="5"/>
      <c r="L25153" s="8"/>
      <c r="N25153" s="5"/>
      <c r="O25153" s="10"/>
      <c r="P25153" s="8"/>
    </row>
    <row r="25154" spans="1:16" s="2" customFormat="1" x14ac:dyDescent="0.15">
      <c r="A25154" s="3"/>
      <c r="B25154" s="3"/>
      <c r="J25154" s="3"/>
      <c r="K25154" s="5"/>
      <c r="L25154" s="8"/>
      <c r="N25154" s="5"/>
      <c r="O25154" s="10"/>
      <c r="P25154" s="8"/>
    </row>
    <row r="25155" spans="1:16" s="2" customFormat="1" x14ac:dyDescent="0.15">
      <c r="A25155" s="3"/>
      <c r="B25155" s="3"/>
      <c r="J25155" s="3"/>
      <c r="K25155" s="5"/>
      <c r="L25155" s="8"/>
      <c r="N25155" s="5"/>
      <c r="O25155" s="10"/>
      <c r="P25155" s="8"/>
    </row>
    <row r="25156" spans="1:16" s="2" customFormat="1" x14ac:dyDescent="0.15">
      <c r="A25156" s="3"/>
      <c r="B25156" s="3"/>
      <c r="J25156" s="3"/>
      <c r="K25156" s="5"/>
      <c r="L25156" s="8"/>
      <c r="N25156" s="5"/>
      <c r="O25156" s="10"/>
      <c r="P25156" s="8"/>
    </row>
    <row r="25157" spans="1:16" s="2" customFormat="1" x14ac:dyDescent="0.15">
      <c r="A25157" s="3"/>
      <c r="B25157" s="3"/>
      <c r="J25157" s="3"/>
      <c r="K25157" s="5"/>
      <c r="L25157" s="8"/>
      <c r="N25157" s="5"/>
      <c r="O25157" s="10"/>
      <c r="P25157" s="8"/>
    </row>
    <row r="25158" spans="1:16" s="2" customFormat="1" x14ac:dyDescent="0.15">
      <c r="A25158" s="3"/>
      <c r="B25158" s="3"/>
      <c r="J25158" s="3"/>
      <c r="K25158" s="5"/>
      <c r="L25158" s="8"/>
      <c r="N25158" s="5"/>
      <c r="O25158" s="10"/>
      <c r="P25158" s="8"/>
    </row>
    <row r="25159" spans="1:16" s="2" customFormat="1" x14ac:dyDescent="0.15">
      <c r="A25159" s="3"/>
      <c r="B25159" s="3"/>
      <c r="J25159" s="3"/>
      <c r="K25159" s="5"/>
      <c r="L25159" s="8"/>
      <c r="N25159" s="5"/>
      <c r="O25159" s="10"/>
      <c r="P25159" s="8"/>
    </row>
    <row r="25160" spans="1:16" s="2" customFormat="1" x14ac:dyDescent="0.15">
      <c r="A25160" s="3"/>
      <c r="B25160" s="3"/>
      <c r="J25160" s="3"/>
      <c r="K25160" s="5"/>
      <c r="L25160" s="8"/>
      <c r="N25160" s="5"/>
      <c r="O25160" s="10"/>
      <c r="P25160" s="8"/>
    </row>
    <row r="25161" spans="1:16" s="2" customFormat="1" x14ac:dyDescent="0.15">
      <c r="A25161" s="3"/>
      <c r="B25161" s="3"/>
      <c r="J25161" s="3"/>
      <c r="K25161" s="5"/>
      <c r="L25161" s="8"/>
      <c r="N25161" s="5"/>
      <c r="O25161" s="10"/>
      <c r="P25161" s="8"/>
    </row>
    <row r="25162" spans="1:16" s="2" customFormat="1" x14ac:dyDescent="0.15">
      <c r="A25162" s="3"/>
      <c r="B25162" s="3"/>
      <c r="J25162" s="3"/>
      <c r="K25162" s="5"/>
      <c r="L25162" s="8"/>
      <c r="N25162" s="5"/>
      <c r="O25162" s="10"/>
      <c r="P25162" s="8"/>
    </row>
    <row r="25163" spans="1:16" s="2" customFormat="1" x14ac:dyDescent="0.15">
      <c r="A25163" s="3"/>
      <c r="B25163" s="3"/>
      <c r="J25163" s="3"/>
      <c r="K25163" s="5"/>
      <c r="L25163" s="8"/>
      <c r="N25163" s="5"/>
      <c r="O25163" s="10"/>
      <c r="P25163" s="8"/>
    </row>
    <row r="25164" spans="1:16" s="2" customFormat="1" x14ac:dyDescent="0.15">
      <c r="A25164" s="3"/>
      <c r="B25164" s="3"/>
      <c r="J25164" s="3"/>
      <c r="K25164" s="5"/>
      <c r="L25164" s="8"/>
      <c r="N25164" s="5"/>
      <c r="O25164" s="10"/>
      <c r="P25164" s="8"/>
    </row>
    <row r="25165" spans="1:16" s="2" customFormat="1" x14ac:dyDescent="0.15">
      <c r="A25165" s="3"/>
      <c r="B25165" s="3"/>
      <c r="J25165" s="3"/>
      <c r="K25165" s="5"/>
      <c r="L25165" s="8"/>
      <c r="N25165" s="5"/>
      <c r="O25165" s="10"/>
      <c r="P25165" s="8"/>
    </row>
    <row r="25166" spans="1:16" s="2" customFormat="1" x14ac:dyDescent="0.15">
      <c r="A25166" s="3"/>
      <c r="B25166" s="3"/>
      <c r="J25166" s="3"/>
      <c r="K25166" s="5"/>
      <c r="L25166" s="8"/>
      <c r="N25166" s="5"/>
      <c r="O25166" s="10"/>
      <c r="P25166" s="8"/>
    </row>
    <row r="25167" spans="1:16" s="2" customFormat="1" x14ac:dyDescent="0.15">
      <c r="A25167" s="3"/>
      <c r="B25167" s="3"/>
      <c r="J25167" s="3"/>
      <c r="K25167" s="5"/>
      <c r="L25167" s="8"/>
      <c r="N25167" s="5"/>
      <c r="O25167" s="10"/>
      <c r="P25167" s="8"/>
    </row>
    <row r="25168" spans="1:16" s="2" customFormat="1" x14ac:dyDescent="0.15">
      <c r="A25168" s="3"/>
      <c r="B25168" s="3"/>
      <c r="J25168" s="3"/>
      <c r="K25168" s="5"/>
      <c r="L25168" s="8"/>
      <c r="N25168" s="5"/>
      <c r="O25168" s="10"/>
      <c r="P25168" s="8"/>
    </row>
    <row r="25169" spans="1:16" s="2" customFormat="1" x14ac:dyDescent="0.15">
      <c r="A25169" s="3"/>
      <c r="B25169" s="3"/>
      <c r="J25169" s="3"/>
      <c r="K25169" s="5"/>
      <c r="L25169" s="8"/>
      <c r="N25169" s="5"/>
      <c r="O25169" s="10"/>
      <c r="P25169" s="8"/>
    </row>
    <row r="25170" spans="1:16" s="2" customFormat="1" x14ac:dyDescent="0.15">
      <c r="A25170" s="3"/>
      <c r="B25170" s="3"/>
      <c r="J25170" s="3"/>
      <c r="K25170" s="5"/>
      <c r="L25170" s="8"/>
      <c r="N25170" s="5"/>
      <c r="O25170" s="10"/>
      <c r="P25170" s="8"/>
    </row>
    <row r="25171" spans="1:16" s="2" customFormat="1" x14ac:dyDescent="0.15">
      <c r="A25171" s="3"/>
      <c r="B25171" s="3"/>
      <c r="J25171" s="3"/>
      <c r="K25171" s="5"/>
      <c r="L25171" s="8"/>
      <c r="N25171" s="5"/>
      <c r="O25171" s="10"/>
      <c r="P25171" s="8"/>
    </row>
    <row r="25172" spans="1:16" s="2" customFormat="1" x14ac:dyDescent="0.15">
      <c r="A25172" s="3"/>
      <c r="B25172" s="3"/>
      <c r="J25172" s="3"/>
      <c r="K25172" s="5"/>
      <c r="L25172" s="8"/>
      <c r="N25172" s="5"/>
      <c r="O25172" s="10"/>
      <c r="P25172" s="8"/>
    </row>
    <row r="25173" spans="1:16" s="2" customFormat="1" x14ac:dyDescent="0.15">
      <c r="A25173" s="3"/>
      <c r="B25173" s="3"/>
      <c r="J25173" s="3"/>
      <c r="K25173" s="5"/>
      <c r="L25173" s="8"/>
      <c r="N25173" s="5"/>
      <c r="O25173" s="10"/>
      <c r="P25173" s="8"/>
    </row>
    <row r="25174" spans="1:16" s="2" customFormat="1" x14ac:dyDescent="0.15">
      <c r="A25174" s="3"/>
      <c r="B25174" s="3"/>
      <c r="J25174" s="3"/>
      <c r="K25174" s="5"/>
      <c r="L25174" s="8"/>
      <c r="N25174" s="5"/>
      <c r="O25174" s="10"/>
      <c r="P25174" s="8"/>
    </row>
    <row r="25175" spans="1:16" s="2" customFormat="1" x14ac:dyDescent="0.15">
      <c r="A25175" s="3"/>
      <c r="B25175" s="3"/>
      <c r="J25175" s="3"/>
      <c r="K25175" s="5"/>
      <c r="L25175" s="8"/>
      <c r="N25175" s="5"/>
      <c r="O25175" s="10"/>
      <c r="P25175" s="8"/>
    </row>
    <row r="25176" spans="1:16" s="2" customFormat="1" x14ac:dyDescent="0.15">
      <c r="A25176" s="3"/>
      <c r="B25176" s="3"/>
      <c r="J25176" s="3"/>
      <c r="K25176" s="5"/>
      <c r="L25176" s="8"/>
      <c r="N25176" s="5"/>
      <c r="O25176" s="10"/>
      <c r="P25176" s="8"/>
    </row>
    <row r="25177" spans="1:16" s="2" customFormat="1" x14ac:dyDescent="0.15">
      <c r="A25177" s="3"/>
      <c r="B25177" s="3"/>
      <c r="J25177" s="3"/>
      <c r="K25177" s="5"/>
      <c r="L25177" s="8"/>
      <c r="N25177" s="5"/>
      <c r="O25177" s="10"/>
      <c r="P25177" s="8"/>
    </row>
    <row r="25178" spans="1:16" s="2" customFormat="1" x14ac:dyDescent="0.15">
      <c r="A25178" s="3"/>
      <c r="B25178" s="3"/>
      <c r="J25178" s="3"/>
      <c r="K25178" s="5"/>
      <c r="L25178" s="8"/>
      <c r="N25178" s="5"/>
      <c r="O25178" s="10"/>
      <c r="P25178" s="8"/>
    </row>
    <row r="25179" spans="1:16" s="2" customFormat="1" x14ac:dyDescent="0.15">
      <c r="A25179" s="3"/>
      <c r="B25179" s="3"/>
      <c r="J25179" s="3"/>
      <c r="K25179" s="5"/>
      <c r="L25179" s="8"/>
      <c r="N25179" s="5"/>
      <c r="O25179" s="10"/>
      <c r="P25179" s="8"/>
    </row>
    <row r="25180" spans="1:16" s="2" customFormat="1" x14ac:dyDescent="0.15">
      <c r="A25180" s="3"/>
      <c r="B25180" s="3"/>
      <c r="J25180" s="3"/>
      <c r="K25180" s="5"/>
      <c r="L25180" s="8"/>
      <c r="N25180" s="5"/>
      <c r="O25180" s="10"/>
      <c r="P25180" s="8"/>
    </row>
    <row r="25181" spans="1:16" s="2" customFormat="1" x14ac:dyDescent="0.15">
      <c r="A25181" s="3"/>
      <c r="B25181" s="3"/>
      <c r="J25181" s="3"/>
      <c r="K25181" s="5"/>
      <c r="L25181" s="8"/>
      <c r="N25181" s="5"/>
      <c r="O25181" s="10"/>
      <c r="P25181" s="8"/>
    </row>
    <row r="25182" spans="1:16" s="2" customFormat="1" x14ac:dyDescent="0.15">
      <c r="A25182" s="3"/>
      <c r="B25182" s="3"/>
      <c r="J25182" s="3"/>
      <c r="K25182" s="5"/>
      <c r="L25182" s="8"/>
      <c r="N25182" s="5"/>
      <c r="O25182" s="10"/>
      <c r="P25182" s="8"/>
    </row>
    <row r="25183" spans="1:16" s="2" customFormat="1" x14ac:dyDescent="0.15">
      <c r="A25183" s="3"/>
      <c r="B25183" s="3"/>
      <c r="J25183" s="3"/>
      <c r="K25183" s="5"/>
      <c r="L25183" s="8"/>
      <c r="N25183" s="5"/>
      <c r="O25183" s="10"/>
      <c r="P25183" s="8"/>
    </row>
    <row r="25184" spans="1:16" s="2" customFormat="1" x14ac:dyDescent="0.15">
      <c r="A25184" s="3"/>
      <c r="B25184" s="3"/>
      <c r="J25184" s="3"/>
      <c r="K25184" s="5"/>
      <c r="L25184" s="8"/>
      <c r="N25184" s="5"/>
      <c r="O25184" s="10"/>
      <c r="P25184" s="8"/>
    </row>
    <row r="25185" spans="1:16" s="2" customFormat="1" x14ac:dyDescent="0.15">
      <c r="A25185" s="3"/>
      <c r="B25185" s="3"/>
      <c r="J25185" s="3"/>
      <c r="K25185" s="5"/>
      <c r="L25185" s="8"/>
      <c r="N25185" s="5"/>
      <c r="O25185" s="10"/>
      <c r="P25185" s="8"/>
    </row>
    <row r="25186" spans="1:16" s="2" customFormat="1" x14ac:dyDescent="0.15">
      <c r="A25186" s="3"/>
      <c r="B25186" s="3"/>
      <c r="J25186" s="3"/>
      <c r="K25186" s="5"/>
      <c r="L25186" s="8"/>
      <c r="N25186" s="5"/>
      <c r="O25186" s="10"/>
      <c r="P25186" s="8"/>
    </row>
    <row r="25187" spans="1:16" s="2" customFormat="1" x14ac:dyDescent="0.15">
      <c r="A25187" s="3"/>
      <c r="B25187" s="3"/>
      <c r="J25187" s="3"/>
      <c r="K25187" s="5"/>
      <c r="L25187" s="8"/>
      <c r="N25187" s="5"/>
      <c r="O25187" s="10"/>
      <c r="P25187" s="8"/>
    </row>
    <row r="25188" spans="1:16" s="2" customFormat="1" x14ac:dyDescent="0.15">
      <c r="A25188" s="3"/>
      <c r="B25188" s="3"/>
      <c r="J25188" s="3"/>
      <c r="K25188" s="5"/>
      <c r="L25188" s="8"/>
      <c r="N25188" s="5"/>
      <c r="O25188" s="10"/>
      <c r="P25188" s="8"/>
    </row>
    <row r="25189" spans="1:16" s="2" customFormat="1" x14ac:dyDescent="0.15">
      <c r="A25189" s="3"/>
      <c r="B25189" s="3"/>
      <c r="J25189" s="3"/>
      <c r="K25189" s="5"/>
      <c r="L25189" s="8"/>
      <c r="N25189" s="5"/>
      <c r="O25189" s="10"/>
      <c r="P25189" s="8"/>
    </row>
    <row r="25190" spans="1:16" s="2" customFormat="1" x14ac:dyDescent="0.15">
      <c r="A25190" s="3"/>
      <c r="B25190" s="3"/>
      <c r="J25190" s="3"/>
      <c r="K25190" s="5"/>
      <c r="L25190" s="8"/>
      <c r="N25190" s="5"/>
      <c r="O25190" s="10"/>
      <c r="P25190" s="8"/>
    </row>
    <row r="25191" spans="1:16" s="2" customFormat="1" x14ac:dyDescent="0.15">
      <c r="A25191" s="3"/>
      <c r="B25191" s="3"/>
      <c r="J25191" s="3"/>
      <c r="K25191" s="5"/>
      <c r="L25191" s="8"/>
      <c r="N25191" s="5"/>
      <c r="O25191" s="10"/>
      <c r="P25191" s="8"/>
    </row>
    <row r="25192" spans="1:16" s="2" customFormat="1" x14ac:dyDescent="0.15">
      <c r="A25192" s="3"/>
      <c r="B25192" s="3"/>
      <c r="J25192" s="3"/>
      <c r="K25192" s="5"/>
      <c r="L25192" s="8"/>
      <c r="N25192" s="5"/>
      <c r="O25192" s="10"/>
      <c r="P25192" s="8"/>
    </row>
    <row r="25193" spans="1:16" s="2" customFormat="1" x14ac:dyDescent="0.15">
      <c r="A25193" s="3"/>
      <c r="B25193" s="3"/>
      <c r="J25193" s="3"/>
      <c r="K25193" s="5"/>
      <c r="L25193" s="8"/>
      <c r="N25193" s="5"/>
      <c r="O25193" s="10"/>
      <c r="P25193" s="8"/>
    </row>
    <row r="25194" spans="1:16" s="2" customFormat="1" x14ac:dyDescent="0.15">
      <c r="A25194" s="3"/>
      <c r="B25194" s="3"/>
      <c r="J25194" s="3"/>
      <c r="K25194" s="5"/>
      <c r="L25194" s="8"/>
      <c r="N25194" s="5"/>
      <c r="O25194" s="10"/>
      <c r="P25194" s="8"/>
    </row>
    <row r="25195" spans="1:16" s="2" customFormat="1" x14ac:dyDescent="0.15">
      <c r="A25195" s="3"/>
      <c r="B25195" s="3"/>
      <c r="J25195" s="3"/>
      <c r="K25195" s="5"/>
      <c r="L25195" s="8"/>
      <c r="N25195" s="5"/>
      <c r="O25195" s="10"/>
      <c r="P25195" s="8"/>
    </row>
    <row r="25196" spans="1:16" s="2" customFormat="1" x14ac:dyDescent="0.15">
      <c r="A25196" s="3"/>
      <c r="B25196" s="3"/>
      <c r="J25196" s="3"/>
      <c r="K25196" s="5"/>
      <c r="L25196" s="8"/>
      <c r="N25196" s="5"/>
      <c r="O25196" s="10"/>
      <c r="P25196" s="8"/>
    </row>
    <row r="25197" spans="1:16" s="2" customFormat="1" x14ac:dyDescent="0.15">
      <c r="A25197" s="3"/>
      <c r="B25197" s="3"/>
      <c r="J25197" s="3"/>
      <c r="K25197" s="5"/>
      <c r="L25197" s="8"/>
      <c r="N25197" s="5"/>
      <c r="O25197" s="10"/>
      <c r="P25197" s="8"/>
    </row>
    <row r="25198" spans="1:16" s="2" customFormat="1" x14ac:dyDescent="0.15">
      <c r="A25198" s="3"/>
      <c r="B25198" s="3"/>
      <c r="J25198" s="3"/>
      <c r="K25198" s="5"/>
      <c r="L25198" s="8"/>
      <c r="N25198" s="5"/>
      <c r="O25198" s="10"/>
      <c r="P25198" s="8"/>
    </row>
    <row r="25199" spans="1:16" s="2" customFormat="1" x14ac:dyDescent="0.15">
      <c r="A25199" s="3"/>
      <c r="B25199" s="3"/>
      <c r="J25199" s="3"/>
      <c r="K25199" s="5"/>
      <c r="L25199" s="8"/>
      <c r="N25199" s="5"/>
      <c r="O25199" s="10"/>
      <c r="P25199" s="8"/>
    </row>
    <row r="25200" spans="1:16" s="2" customFormat="1" x14ac:dyDescent="0.15">
      <c r="A25200" s="3"/>
      <c r="B25200" s="3"/>
      <c r="J25200" s="3"/>
      <c r="K25200" s="5"/>
      <c r="L25200" s="8"/>
      <c r="N25200" s="5"/>
      <c r="O25200" s="10"/>
      <c r="P25200" s="8"/>
    </row>
    <row r="25201" spans="1:16" s="2" customFormat="1" x14ac:dyDescent="0.15">
      <c r="A25201" s="3"/>
      <c r="B25201" s="3"/>
      <c r="J25201" s="3"/>
      <c r="K25201" s="5"/>
      <c r="L25201" s="8"/>
      <c r="N25201" s="5"/>
      <c r="O25201" s="10"/>
      <c r="P25201" s="8"/>
    </row>
    <row r="25202" spans="1:16" s="2" customFormat="1" x14ac:dyDescent="0.15">
      <c r="A25202" s="3"/>
      <c r="B25202" s="3"/>
      <c r="J25202" s="3"/>
      <c r="K25202" s="5"/>
      <c r="L25202" s="8"/>
      <c r="N25202" s="5"/>
      <c r="O25202" s="10"/>
      <c r="P25202" s="8"/>
    </row>
    <row r="25203" spans="1:16" s="2" customFormat="1" x14ac:dyDescent="0.15">
      <c r="A25203" s="3"/>
      <c r="B25203" s="3"/>
      <c r="J25203" s="3"/>
      <c r="K25203" s="5"/>
      <c r="L25203" s="8"/>
      <c r="N25203" s="5"/>
      <c r="O25203" s="10"/>
      <c r="P25203" s="8"/>
    </row>
    <row r="25204" spans="1:16" s="2" customFormat="1" x14ac:dyDescent="0.15">
      <c r="A25204" s="3"/>
      <c r="B25204" s="3"/>
      <c r="J25204" s="3"/>
      <c r="K25204" s="5"/>
      <c r="L25204" s="8"/>
      <c r="N25204" s="5"/>
      <c r="O25204" s="10"/>
      <c r="P25204" s="8"/>
    </row>
    <row r="25205" spans="1:16" s="2" customFormat="1" x14ac:dyDescent="0.15">
      <c r="A25205" s="3"/>
      <c r="B25205" s="3"/>
      <c r="J25205" s="3"/>
      <c r="K25205" s="5"/>
      <c r="L25205" s="8"/>
      <c r="N25205" s="5"/>
      <c r="O25205" s="10"/>
      <c r="P25205" s="8"/>
    </row>
    <row r="25206" spans="1:16" s="2" customFormat="1" x14ac:dyDescent="0.15">
      <c r="A25206" s="3"/>
      <c r="B25206" s="3"/>
      <c r="J25206" s="3"/>
      <c r="K25206" s="5"/>
      <c r="L25206" s="8"/>
      <c r="N25206" s="5"/>
      <c r="O25206" s="10"/>
      <c r="P25206" s="8"/>
    </row>
    <row r="25207" spans="1:16" s="2" customFormat="1" x14ac:dyDescent="0.15">
      <c r="A25207" s="3"/>
      <c r="B25207" s="3"/>
      <c r="J25207" s="3"/>
      <c r="K25207" s="5"/>
      <c r="L25207" s="8"/>
      <c r="N25207" s="5"/>
      <c r="O25207" s="10"/>
      <c r="P25207" s="8"/>
    </row>
    <row r="25208" spans="1:16" s="2" customFormat="1" x14ac:dyDescent="0.15">
      <c r="A25208" s="3"/>
      <c r="B25208" s="3"/>
      <c r="J25208" s="3"/>
      <c r="K25208" s="5"/>
      <c r="L25208" s="8"/>
      <c r="N25208" s="5"/>
      <c r="O25208" s="10"/>
      <c r="P25208" s="8"/>
    </row>
    <row r="25209" spans="1:16" s="2" customFormat="1" x14ac:dyDescent="0.15">
      <c r="A25209" s="3"/>
      <c r="B25209" s="3"/>
      <c r="J25209" s="3"/>
      <c r="K25209" s="5"/>
      <c r="L25209" s="8"/>
      <c r="N25209" s="5"/>
      <c r="O25209" s="10"/>
      <c r="P25209" s="8"/>
    </row>
    <row r="25210" spans="1:16" s="2" customFormat="1" x14ac:dyDescent="0.15">
      <c r="A25210" s="3"/>
      <c r="B25210" s="3"/>
      <c r="J25210" s="3"/>
      <c r="K25210" s="5"/>
      <c r="L25210" s="8"/>
      <c r="N25210" s="5"/>
      <c r="O25210" s="10"/>
      <c r="P25210" s="8"/>
    </row>
    <row r="25211" spans="1:16" s="2" customFormat="1" x14ac:dyDescent="0.15">
      <c r="A25211" s="3"/>
      <c r="B25211" s="3"/>
      <c r="J25211" s="3"/>
      <c r="K25211" s="5"/>
      <c r="L25211" s="8"/>
      <c r="N25211" s="5"/>
      <c r="O25211" s="10"/>
      <c r="P25211" s="8"/>
    </row>
    <row r="25212" spans="1:16" s="2" customFormat="1" x14ac:dyDescent="0.15">
      <c r="A25212" s="3"/>
      <c r="B25212" s="3"/>
      <c r="J25212" s="3"/>
      <c r="K25212" s="5"/>
      <c r="L25212" s="8"/>
      <c r="N25212" s="5"/>
      <c r="O25212" s="10"/>
      <c r="P25212" s="8"/>
    </row>
    <row r="25213" spans="1:16" s="2" customFormat="1" x14ac:dyDescent="0.15">
      <c r="A25213" s="3"/>
      <c r="B25213" s="3"/>
      <c r="J25213" s="3"/>
      <c r="K25213" s="5"/>
      <c r="L25213" s="8"/>
      <c r="N25213" s="5"/>
      <c r="O25213" s="10"/>
      <c r="P25213" s="8"/>
    </row>
    <row r="25214" spans="1:16" s="2" customFormat="1" x14ac:dyDescent="0.15">
      <c r="A25214" s="3"/>
      <c r="B25214" s="3"/>
      <c r="J25214" s="3"/>
      <c r="K25214" s="5"/>
      <c r="L25214" s="8"/>
      <c r="N25214" s="5"/>
      <c r="O25214" s="10"/>
      <c r="P25214" s="8"/>
    </row>
    <row r="25215" spans="1:16" s="2" customFormat="1" x14ac:dyDescent="0.15">
      <c r="A25215" s="3"/>
      <c r="B25215" s="3"/>
      <c r="J25215" s="3"/>
      <c r="K25215" s="5"/>
      <c r="L25215" s="8"/>
      <c r="N25215" s="5"/>
      <c r="O25215" s="10"/>
      <c r="P25215" s="8"/>
    </row>
    <row r="25216" spans="1:16" s="2" customFormat="1" x14ac:dyDescent="0.15">
      <c r="A25216" s="3"/>
      <c r="B25216" s="3"/>
      <c r="J25216" s="3"/>
      <c r="K25216" s="5"/>
      <c r="L25216" s="8"/>
      <c r="N25216" s="5"/>
      <c r="O25216" s="10"/>
      <c r="P25216" s="8"/>
    </row>
    <row r="25217" spans="1:16" s="2" customFormat="1" x14ac:dyDescent="0.15">
      <c r="A25217" s="3"/>
      <c r="B25217" s="3"/>
      <c r="J25217" s="3"/>
      <c r="K25217" s="5"/>
      <c r="L25217" s="8"/>
      <c r="N25217" s="5"/>
      <c r="O25217" s="10"/>
      <c r="P25217" s="8"/>
    </row>
    <row r="25218" spans="1:16" s="2" customFormat="1" x14ac:dyDescent="0.15">
      <c r="A25218" s="3"/>
      <c r="B25218" s="3"/>
      <c r="J25218" s="3"/>
      <c r="K25218" s="5"/>
      <c r="L25218" s="8"/>
      <c r="N25218" s="5"/>
      <c r="O25218" s="10"/>
      <c r="P25218" s="8"/>
    </row>
    <row r="25219" spans="1:16" s="2" customFormat="1" x14ac:dyDescent="0.15">
      <c r="A25219" s="3"/>
      <c r="B25219" s="3"/>
      <c r="J25219" s="3"/>
      <c r="K25219" s="5"/>
      <c r="L25219" s="8"/>
      <c r="N25219" s="5"/>
      <c r="O25219" s="10"/>
      <c r="P25219" s="8"/>
    </row>
    <row r="25220" spans="1:16" s="2" customFormat="1" x14ac:dyDescent="0.15">
      <c r="A25220" s="3"/>
      <c r="B25220" s="3"/>
      <c r="J25220" s="3"/>
      <c r="K25220" s="5"/>
      <c r="L25220" s="8"/>
      <c r="N25220" s="5"/>
      <c r="O25220" s="10"/>
      <c r="P25220" s="8"/>
    </row>
    <row r="25221" spans="1:16" s="2" customFormat="1" x14ac:dyDescent="0.15">
      <c r="A25221" s="3"/>
      <c r="B25221" s="3"/>
      <c r="J25221" s="3"/>
      <c r="K25221" s="5"/>
      <c r="L25221" s="8"/>
      <c r="N25221" s="5"/>
      <c r="O25221" s="10"/>
      <c r="P25221" s="8"/>
    </row>
    <row r="25222" spans="1:16" s="2" customFormat="1" x14ac:dyDescent="0.15">
      <c r="A25222" s="3"/>
      <c r="B25222" s="3"/>
      <c r="J25222" s="3"/>
      <c r="K25222" s="5"/>
      <c r="L25222" s="8"/>
      <c r="N25222" s="5"/>
      <c r="O25222" s="10"/>
      <c r="P25222" s="8"/>
    </row>
    <row r="25223" spans="1:16" s="2" customFormat="1" x14ac:dyDescent="0.15">
      <c r="A25223" s="3"/>
      <c r="B25223" s="3"/>
      <c r="J25223" s="3"/>
      <c r="K25223" s="5"/>
      <c r="L25223" s="8"/>
      <c r="N25223" s="5"/>
      <c r="O25223" s="10"/>
      <c r="P25223" s="8"/>
    </row>
    <row r="25224" spans="1:16" s="2" customFormat="1" x14ac:dyDescent="0.15">
      <c r="A25224" s="3"/>
      <c r="B25224" s="3"/>
      <c r="J25224" s="3"/>
      <c r="K25224" s="5"/>
      <c r="L25224" s="8"/>
      <c r="N25224" s="5"/>
      <c r="O25224" s="10"/>
      <c r="P25224" s="8"/>
    </row>
    <row r="25225" spans="1:16" s="2" customFormat="1" x14ac:dyDescent="0.15">
      <c r="A25225" s="3"/>
      <c r="B25225" s="3"/>
      <c r="J25225" s="3"/>
      <c r="K25225" s="5"/>
      <c r="L25225" s="8"/>
      <c r="N25225" s="5"/>
      <c r="O25225" s="10"/>
      <c r="P25225" s="8"/>
    </row>
    <row r="25226" spans="1:16" s="2" customFormat="1" x14ac:dyDescent="0.15">
      <c r="A25226" s="3"/>
      <c r="B25226" s="3"/>
      <c r="J25226" s="3"/>
      <c r="K25226" s="5"/>
      <c r="L25226" s="8"/>
      <c r="N25226" s="5"/>
      <c r="O25226" s="10"/>
      <c r="P25226" s="8"/>
    </row>
    <row r="25227" spans="1:16" s="2" customFormat="1" x14ac:dyDescent="0.15">
      <c r="A25227" s="3"/>
      <c r="B25227" s="3"/>
      <c r="J25227" s="3"/>
      <c r="K25227" s="5"/>
      <c r="L25227" s="8"/>
      <c r="N25227" s="5"/>
      <c r="O25227" s="10"/>
      <c r="P25227" s="8"/>
    </row>
    <row r="25228" spans="1:16" s="2" customFormat="1" x14ac:dyDescent="0.15">
      <c r="A25228" s="3"/>
      <c r="B25228" s="3"/>
      <c r="J25228" s="3"/>
      <c r="K25228" s="5"/>
      <c r="L25228" s="8"/>
      <c r="N25228" s="5"/>
      <c r="O25228" s="10"/>
      <c r="P25228" s="8"/>
    </row>
    <row r="25229" spans="1:16" s="2" customFormat="1" x14ac:dyDescent="0.15">
      <c r="A25229" s="3"/>
      <c r="B25229" s="3"/>
      <c r="J25229" s="3"/>
      <c r="K25229" s="5"/>
      <c r="L25229" s="8"/>
      <c r="N25229" s="5"/>
      <c r="O25229" s="10"/>
      <c r="P25229" s="8"/>
    </row>
    <row r="25230" spans="1:16" s="2" customFormat="1" x14ac:dyDescent="0.15">
      <c r="A25230" s="3"/>
      <c r="B25230" s="3"/>
      <c r="J25230" s="3"/>
      <c r="K25230" s="5"/>
      <c r="L25230" s="8"/>
      <c r="N25230" s="5"/>
      <c r="O25230" s="10"/>
      <c r="P25230" s="8"/>
    </row>
    <row r="25231" spans="1:16" s="2" customFormat="1" x14ac:dyDescent="0.15">
      <c r="A25231" s="3"/>
      <c r="B25231" s="3"/>
      <c r="J25231" s="3"/>
      <c r="K25231" s="5"/>
      <c r="L25231" s="8"/>
      <c r="N25231" s="5"/>
      <c r="O25231" s="10"/>
      <c r="P25231" s="8"/>
    </row>
    <row r="25232" spans="1:16" s="2" customFormat="1" x14ac:dyDescent="0.15">
      <c r="A25232" s="3"/>
      <c r="B25232" s="3"/>
      <c r="J25232" s="3"/>
      <c r="K25232" s="5"/>
      <c r="L25232" s="8"/>
      <c r="N25232" s="5"/>
      <c r="O25232" s="10"/>
      <c r="P25232" s="8"/>
    </row>
    <row r="25233" spans="1:16" s="2" customFormat="1" x14ac:dyDescent="0.15">
      <c r="A25233" s="3"/>
      <c r="B25233" s="3"/>
      <c r="J25233" s="3"/>
      <c r="K25233" s="5"/>
      <c r="L25233" s="8"/>
      <c r="N25233" s="5"/>
      <c r="O25233" s="10"/>
      <c r="P25233" s="8"/>
    </row>
    <row r="25234" spans="1:16" s="2" customFormat="1" x14ac:dyDescent="0.15">
      <c r="A25234" s="3"/>
      <c r="B25234" s="3"/>
      <c r="J25234" s="3"/>
      <c r="K25234" s="5"/>
      <c r="L25234" s="8"/>
      <c r="N25234" s="5"/>
      <c r="O25234" s="10"/>
      <c r="P25234" s="8"/>
    </row>
    <row r="25235" spans="1:16" s="2" customFormat="1" x14ac:dyDescent="0.15">
      <c r="A25235" s="3"/>
      <c r="B25235" s="3"/>
      <c r="J25235" s="3"/>
      <c r="K25235" s="5"/>
      <c r="L25235" s="8"/>
      <c r="N25235" s="5"/>
      <c r="O25235" s="10"/>
      <c r="P25235" s="8"/>
    </row>
    <row r="25236" spans="1:16" s="2" customFormat="1" x14ac:dyDescent="0.15">
      <c r="A25236" s="3"/>
      <c r="B25236" s="3"/>
      <c r="J25236" s="3"/>
      <c r="K25236" s="5"/>
      <c r="L25236" s="8"/>
      <c r="N25236" s="5"/>
      <c r="O25236" s="10"/>
      <c r="P25236" s="8"/>
    </row>
    <row r="25237" spans="1:16" s="2" customFormat="1" x14ac:dyDescent="0.15">
      <c r="A25237" s="3"/>
      <c r="B25237" s="3"/>
      <c r="J25237" s="3"/>
      <c r="K25237" s="5"/>
      <c r="L25237" s="8"/>
      <c r="N25237" s="5"/>
      <c r="O25237" s="10"/>
      <c r="P25237" s="8"/>
    </row>
    <row r="25238" spans="1:16" s="2" customFormat="1" x14ac:dyDescent="0.15">
      <c r="A25238" s="3"/>
      <c r="B25238" s="3"/>
      <c r="J25238" s="3"/>
      <c r="K25238" s="5"/>
      <c r="L25238" s="8"/>
      <c r="N25238" s="5"/>
      <c r="O25238" s="10"/>
      <c r="P25238" s="8"/>
    </row>
    <row r="25239" spans="1:16" s="2" customFormat="1" x14ac:dyDescent="0.15">
      <c r="A25239" s="3"/>
      <c r="B25239" s="3"/>
      <c r="J25239" s="3"/>
      <c r="K25239" s="5"/>
      <c r="L25239" s="8"/>
      <c r="N25239" s="5"/>
      <c r="O25239" s="10"/>
      <c r="P25239" s="8"/>
    </row>
    <row r="25240" spans="1:16" s="2" customFormat="1" x14ac:dyDescent="0.15">
      <c r="A25240" s="3"/>
      <c r="B25240" s="3"/>
      <c r="J25240" s="3"/>
      <c r="K25240" s="5"/>
      <c r="L25240" s="8"/>
      <c r="N25240" s="5"/>
      <c r="O25240" s="10"/>
      <c r="P25240" s="8"/>
    </row>
    <row r="25241" spans="1:16" s="2" customFormat="1" x14ac:dyDescent="0.15">
      <c r="A25241" s="3"/>
      <c r="B25241" s="3"/>
      <c r="J25241" s="3"/>
      <c r="K25241" s="5"/>
      <c r="L25241" s="8"/>
      <c r="N25241" s="5"/>
      <c r="O25241" s="10"/>
      <c r="P25241" s="8"/>
    </row>
    <row r="25242" spans="1:16" s="2" customFormat="1" x14ac:dyDescent="0.15">
      <c r="A25242" s="3"/>
      <c r="B25242" s="3"/>
      <c r="J25242" s="3"/>
      <c r="K25242" s="5"/>
      <c r="L25242" s="8"/>
      <c r="N25242" s="5"/>
      <c r="O25242" s="10"/>
      <c r="P25242" s="8"/>
    </row>
    <row r="25243" spans="1:16" s="2" customFormat="1" x14ac:dyDescent="0.15">
      <c r="A25243" s="3"/>
      <c r="B25243" s="3"/>
      <c r="J25243" s="3"/>
      <c r="K25243" s="5"/>
      <c r="L25243" s="8"/>
      <c r="N25243" s="5"/>
      <c r="O25243" s="10"/>
      <c r="P25243" s="8"/>
    </row>
    <row r="25244" spans="1:16" s="2" customFormat="1" x14ac:dyDescent="0.15">
      <c r="A25244" s="3"/>
      <c r="B25244" s="3"/>
      <c r="J25244" s="3"/>
      <c r="K25244" s="5"/>
      <c r="L25244" s="8"/>
      <c r="N25244" s="5"/>
      <c r="O25244" s="10"/>
      <c r="P25244" s="8"/>
    </row>
    <row r="25245" spans="1:16" s="2" customFormat="1" x14ac:dyDescent="0.15">
      <c r="A25245" s="3"/>
      <c r="B25245" s="3"/>
      <c r="J25245" s="3"/>
      <c r="K25245" s="5"/>
      <c r="L25245" s="8"/>
      <c r="N25245" s="5"/>
      <c r="O25245" s="10"/>
      <c r="P25245" s="8"/>
    </row>
    <row r="25246" spans="1:16" s="2" customFormat="1" x14ac:dyDescent="0.15">
      <c r="A25246" s="3"/>
      <c r="B25246" s="3"/>
      <c r="J25246" s="3"/>
      <c r="K25246" s="5"/>
      <c r="L25246" s="8"/>
      <c r="N25246" s="5"/>
      <c r="O25246" s="10"/>
      <c r="P25246" s="8"/>
    </row>
    <row r="25247" spans="1:16" s="2" customFormat="1" x14ac:dyDescent="0.15">
      <c r="A25247" s="3"/>
      <c r="B25247" s="3"/>
      <c r="J25247" s="3"/>
      <c r="K25247" s="5"/>
      <c r="L25247" s="8"/>
      <c r="N25247" s="5"/>
      <c r="O25247" s="10"/>
      <c r="P25247" s="8"/>
    </row>
    <row r="25248" spans="1:16" s="2" customFormat="1" x14ac:dyDescent="0.15">
      <c r="A25248" s="3"/>
      <c r="B25248" s="3"/>
      <c r="J25248" s="3"/>
      <c r="K25248" s="5"/>
      <c r="L25248" s="8"/>
      <c r="N25248" s="5"/>
      <c r="O25248" s="10"/>
      <c r="P25248" s="8"/>
    </row>
    <row r="25249" spans="1:16" s="2" customFormat="1" x14ac:dyDescent="0.15">
      <c r="A25249" s="3"/>
      <c r="B25249" s="3"/>
      <c r="J25249" s="3"/>
      <c r="K25249" s="5"/>
      <c r="L25249" s="8"/>
      <c r="N25249" s="5"/>
      <c r="O25249" s="10"/>
      <c r="P25249" s="8"/>
    </row>
    <row r="25250" spans="1:16" s="2" customFormat="1" x14ac:dyDescent="0.15">
      <c r="A25250" s="3"/>
      <c r="B25250" s="3"/>
      <c r="J25250" s="3"/>
      <c r="K25250" s="5"/>
      <c r="L25250" s="8"/>
      <c r="N25250" s="5"/>
      <c r="O25250" s="10"/>
      <c r="P25250" s="8"/>
    </row>
    <row r="25251" spans="1:16" s="2" customFormat="1" x14ac:dyDescent="0.15">
      <c r="A25251" s="3"/>
      <c r="B25251" s="3"/>
      <c r="J25251" s="3"/>
      <c r="K25251" s="5"/>
      <c r="L25251" s="8"/>
      <c r="N25251" s="5"/>
      <c r="O25251" s="10"/>
      <c r="P25251" s="8"/>
    </row>
    <row r="25252" spans="1:16" s="2" customFormat="1" x14ac:dyDescent="0.15">
      <c r="A25252" s="3"/>
      <c r="B25252" s="3"/>
      <c r="J25252" s="3"/>
      <c r="K25252" s="5"/>
      <c r="L25252" s="8"/>
      <c r="N25252" s="5"/>
      <c r="O25252" s="10"/>
      <c r="P25252" s="8"/>
    </row>
    <row r="25253" spans="1:16" s="2" customFormat="1" x14ac:dyDescent="0.15">
      <c r="A25253" s="3"/>
      <c r="B25253" s="3"/>
      <c r="J25253" s="3"/>
      <c r="K25253" s="5"/>
      <c r="L25253" s="8"/>
      <c r="N25253" s="5"/>
      <c r="O25253" s="10"/>
      <c r="P25253" s="8"/>
    </row>
    <row r="25254" spans="1:16" s="2" customFormat="1" x14ac:dyDescent="0.15">
      <c r="A25254" s="3"/>
      <c r="B25254" s="3"/>
      <c r="J25254" s="3"/>
      <c r="K25254" s="5"/>
      <c r="L25254" s="8"/>
      <c r="N25254" s="5"/>
      <c r="O25254" s="10"/>
      <c r="P25254" s="8"/>
    </row>
    <row r="25255" spans="1:16" s="2" customFormat="1" x14ac:dyDescent="0.15">
      <c r="A25255" s="3"/>
      <c r="B25255" s="3"/>
      <c r="J25255" s="3"/>
      <c r="K25255" s="5"/>
      <c r="L25255" s="8"/>
      <c r="N25255" s="5"/>
      <c r="O25255" s="10"/>
      <c r="P25255" s="8"/>
    </row>
    <row r="25256" spans="1:16" s="2" customFormat="1" x14ac:dyDescent="0.15">
      <c r="A25256" s="3"/>
      <c r="B25256" s="3"/>
      <c r="J25256" s="3"/>
      <c r="K25256" s="5"/>
      <c r="L25256" s="8"/>
      <c r="N25256" s="5"/>
      <c r="O25256" s="10"/>
      <c r="P25256" s="8"/>
    </row>
    <row r="25257" spans="1:16" s="2" customFormat="1" x14ac:dyDescent="0.15">
      <c r="A25257" s="3"/>
      <c r="B25257" s="3"/>
      <c r="J25257" s="3"/>
      <c r="K25257" s="5"/>
      <c r="L25257" s="8"/>
      <c r="N25257" s="5"/>
      <c r="O25257" s="10"/>
      <c r="P25257" s="8"/>
    </row>
    <row r="25258" spans="1:16" s="2" customFormat="1" x14ac:dyDescent="0.15">
      <c r="A25258" s="3"/>
      <c r="B25258" s="3"/>
      <c r="J25258" s="3"/>
      <c r="K25258" s="5"/>
      <c r="L25258" s="8"/>
      <c r="N25258" s="5"/>
      <c r="O25258" s="10"/>
      <c r="P25258" s="8"/>
    </row>
    <row r="25259" spans="1:16" s="2" customFormat="1" x14ac:dyDescent="0.15">
      <c r="A25259" s="3"/>
      <c r="B25259" s="3"/>
      <c r="J25259" s="3"/>
      <c r="K25259" s="5"/>
      <c r="L25259" s="8"/>
      <c r="N25259" s="5"/>
      <c r="O25259" s="10"/>
      <c r="P25259" s="8"/>
    </row>
    <row r="25260" spans="1:16" s="2" customFormat="1" x14ac:dyDescent="0.15">
      <c r="A25260" s="3"/>
      <c r="B25260" s="3"/>
      <c r="J25260" s="3"/>
      <c r="K25260" s="5"/>
      <c r="L25260" s="8"/>
      <c r="N25260" s="5"/>
      <c r="O25260" s="10"/>
      <c r="P25260" s="8"/>
    </row>
    <row r="25261" spans="1:16" s="2" customFormat="1" x14ac:dyDescent="0.15">
      <c r="A25261" s="3"/>
      <c r="B25261" s="3"/>
      <c r="J25261" s="3"/>
      <c r="K25261" s="5"/>
      <c r="L25261" s="8"/>
      <c r="N25261" s="5"/>
      <c r="O25261" s="10"/>
      <c r="P25261" s="8"/>
    </row>
    <row r="25262" spans="1:16" s="2" customFormat="1" x14ac:dyDescent="0.15">
      <c r="A25262" s="3"/>
      <c r="B25262" s="3"/>
      <c r="J25262" s="3"/>
      <c r="K25262" s="5"/>
      <c r="L25262" s="8"/>
      <c r="N25262" s="5"/>
      <c r="O25262" s="10"/>
      <c r="P25262" s="8"/>
    </row>
    <row r="25263" spans="1:16" s="2" customFormat="1" x14ac:dyDescent="0.15">
      <c r="A25263" s="3"/>
      <c r="B25263" s="3"/>
      <c r="J25263" s="3"/>
      <c r="K25263" s="5"/>
      <c r="L25263" s="8"/>
      <c r="N25263" s="5"/>
      <c r="O25263" s="10"/>
      <c r="P25263" s="8"/>
    </row>
    <row r="25264" spans="1:16" s="2" customFormat="1" x14ac:dyDescent="0.15">
      <c r="A25264" s="3"/>
      <c r="B25264" s="3"/>
      <c r="J25264" s="3"/>
      <c r="K25264" s="5"/>
      <c r="L25264" s="8"/>
      <c r="N25264" s="5"/>
      <c r="O25264" s="10"/>
      <c r="P25264" s="8"/>
    </row>
    <row r="25265" spans="1:16" s="2" customFormat="1" x14ac:dyDescent="0.15">
      <c r="A25265" s="3"/>
      <c r="B25265" s="3"/>
      <c r="J25265" s="3"/>
      <c r="K25265" s="5"/>
      <c r="L25265" s="8"/>
      <c r="N25265" s="5"/>
      <c r="O25265" s="10"/>
      <c r="P25265" s="8"/>
    </row>
    <row r="25266" spans="1:16" s="2" customFormat="1" x14ac:dyDescent="0.15">
      <c r="A25266" s="3"/>
      <c r="B25266" s="3"/>
      <c r="J25266" s="3"/>
      <c r="K25266" s="5"/>
      <c r="L25266" s="8"/>
      <c r="N25266" s="5"/>
      <c r="O25266" s="10"/>
      <c r="P25266" s="8"/>
    </row>
    <row r="25267" spans="1:16" s="2" customFormat="1" x14ac:dyDescent="0.15">
      <c r="A25267" s="3"/>
      <c r="B25267" s="3"/>
      <c r="J25267" s="3"/>
      <c r="K25267" s="5"/>
      <c r="L25267" s="8"/>
      <c r="N25267" s="5"/>
      <c r="O25267" s="10"/>
      <c r="P25267" s="8"/>
    </row>
    <row r="25268" spans="1:16" s="2" customFormat="1" x14ac:dyDescent="0.15">
      <c r="A25268" s="3"/>
      <c r="B25268" s="3"/>
      <c r="J25268" s="3"/>
      <c r="K25268" s="5"/>
      <c r="L25268" s="8"/>
      <c r="N25268" s="5"/>
      <c r="O25268" s="10"/>
      <c r="P25268" s="8"/>
    </row>
    <row r="25269" spans="1:16" s="2" customFormat="1" x14ac:dyDescent="0.15">
      <c r="A25269" s="3"/>
      <c r="B25269" s="3"/>
      <c r="J25269" s="3"/>
      <c r="K25269" s="5"/>
      <c r="L25269" s="8"/>
      <c r="N25269" s="5"/>
      <c r="O25269" s="10"/>
      <c r="P25269" s="8"/>
    </row>
    <row r="25270" spans="1:16" s="2" customFormat="1" x14ac:dyDescent="0.15">
      <c r="A25270" s="3"/>
      <c r="B25270" s="3"/>
      <c r="J25270" s="3"/>
      <c r="K25270" s="5"/>
      <c r="L25270" s="8"/>
      <c r="N25270" s="5"/>
      <c r="O25270" s="10"/>
      <c r="P25270" s="8"/>
    </row>
    <row r="25271" spans="1:16" s="2" customFormat="1" x14ac:dyDescent="0.15">
      <c r="A25271" s="3"/>
      <c r="B25271" s="3"/>
      <c r="J25271" s="3"/>
      <c r="K25271" s="5"/>
      <c r="L25271" s="8"/>
      <c r="N25271" s="5"/>
      <c r="O25271" s="10"/>
      <c r="P25271" s="8"/>
    </row>
    <row r="25272" spans="1:16" s="2" customFormat="1" x14ac:dyDescent="0.15">
      <c r="A25272" s="3"/>
      <c r="B25272" s="3"/>
      <c r="J25272" s="3"/>
      <c r="K25272" s="5"/>
      <c r="L25272" s="8"/>
      <c r="N25272" s="5"/>
      <c r="O25272" s="10"/>
      <c r="P25272" s="8"/>
    </row>
    <row r="25273" spans="1:16" s="2" customFormat="1" x14ac:dyDescent="0.15">
      <c r="A25273" s="3"/>
      <c r="B25273" s="3"/>
      <c r="J25273" s="3"/>
      <c r="K25273" s="5"/>
      <c r="L25273" s="8"/>
      <c r="N25273" s="5"/>
      <c r="O25273" s="10"/>
      <c r="P25273" s="8"/>
    </row>
    <row r="25274" spans="1:16" s="2" customFormat="1" x14ac:dyDescent="0.15">
      <c r="A25274" s="3"/>
      <c r="B25274" s="3"/>
      <c r="J25274" s="3"/>
      <c r="K25274" s="5"/>
      <c r="L25274" s="8"/>
      <c r="N25274" s="5"/>
      <c r="O25274" s="10"/>
      <c r="P25274" s="8"/>
    </row>
    <row r="25275" spans="1:16" s="2" customFormat="1" x14ac:dyDescent="0.15">
      <c r="A25275" s="3"/>
      <c r="B25275" s="3"/>
      <c r="J25275" s="3"/>
      <c r="K25275" s="5"/>
      <c r="L25275" s="8"/>
      <c r="N25275" s="5"/>
      <c r="O25275" s="10"/>
      <c r="P25275" s="8"/>
    </row>
    <row r="25276" spans="1:16" s="2" customFormat="1" x14ac:dyDescent="0.15">
      <c r="A25276" s="3"/>
      <c r="B25276" s="3"/>
      <c r="J25276" s="3"/>
      <c r="K25276" s="5"/>
      <c r="L25276" s="8"/>
      <c r="N25276" s="5"/>
      <c r="O25276" s="10"/>
      <c r="P25276" s="8"/>
    </row>
    <row r="25277" spans="1:16" s="2" customFormat="1" x14ac:dyDescent="0.15">
      <c r="A25277" s="3"/>
      <c r="B25277" s="3"/>
      <c r="J25277" s="3"/>
      <c r="K25277" s="5"/>
      <c r="L25277" s="8"/>
      <c r="N25277" s="5"/>
      <c r="O25277" s="10"/>
      <c r="P25277" s="8"/>
    </row>
    <row r="25278" spans="1:16" s="2" customFormat="1" x14ac:dyDescent="0.15">
      <c r="A25278" s="3"/>
      <c r="B25278" s="3"/>
      <c r="J25278" s="3"/>
      <c r="K25278" s="5"/>
      <c r="L25278" s="8"/>
      <c r="N25278" s="5"/>
      <c r="O25278" s="10"/>
      <c r="P25278" s="8"/>
    </row>
    <row r="25279" spans="1:16" s="2" customFormat="1" x14ac:dyDescent="0.15">
      <c r="A25279" s="3"/>
      <c r="B25279" s="3"/>
      <c r="J25279" s="3"/>
      <c r="K25279" s="5"/>
      <c r="L25279" s="8"/>
      <c r="N25279" s="5"/>
      <c r="O25279" s="10"/>
      <c r="P25279" s="8"/>
    </row>
    <row r="25280" spans="1:16" s="2" customFormat="1" x14ac:dyDescent="0.15">
      <c r="A25280" s="3"/>
      <c r="B25280" s="3"/>
      <c r="J25280" s="3"/>
      <c r="K25280" s="5"/>
      <c r="L25280" s="8"/>
      <c r="N25280" s="5"/>
      <c r="O25280" s="10"/>
      <c r="P25280" s="8"/>
    </row>
    <row r="25281" spans="1:16" s="2" customFormat="1" x14ac:dyDescent="0.15">
      <c r="A25281" s="3"/>
      <c r="B25281" s="3"/>
      <c r="J25281" s="3"/>
      <c r="K25281" s="5"/>
      <c r="L25281" s="8"/>
      <c r="N25281" s="5"/>
      <c r="O25281" s="10"/>
      <c r="P25281" s="8"/>
    </row>
    <row r="25282" spans="1:16" s="2" customFormat="1" x14ac:dyDescent="0.15">
      <c r="A25282" s="3"/>
      <c r="B25282" s="3"/>
      <c r="J25282" s="3"/>
      <c r="K25282" s="5"/>
      <c r="L25282" s="8"/>
      <c r="N25282" s="5"/>
      <c r="O25282" s="10"/>
      <c r="P25282" s="8"/>
    </row>
    <row r="25283" spans="1:16" s="2" customFormat="1" x14ac:dyDescent="0.15">
      <c r="A25283" s="3"/>
      <c r="B25283" s="3"/>
      <c r="J25283" s="3"/>
      <c r="K25283" s="5"/>
      <c r="L25283" s="8"/>
      <c r="N25283" s="5"/>
      <c r="O25283" s="10"/>
      <c r="P25283" s="8"/>
    </row>
    <row r="25284" spans="1:16" s="2" customFormat="1" x14ac:dyDescent="0.15">
      <c r="A25284" s="3"/>
      <c r="B25284" s="3"/>
      <c r="J25284" s="3"/>
      <c r="K25284" s="5"/>
      <c r="L25284" s="8"/>
      <c r="N25284" s="5"/>
      <c r="O25284" s="10"/>
      <c r="P25284" s="8"/>
    </row>
    <row r="25285" spans="1:16" s="2" customFormat="1" x14ac:dyDescent="0.15">
      <c r="A25285" s="3"/>
      <c r="B25285" s="3"/>
      <c r="J25285" s="3"/>
      <c r="K25285" s="5"/>
      <c r="L25285" s="8"/>
      <c r="N25285" s="5"/>
      <c r="O25285" s="10"/>
      <c r="P25285" s="8"/>
    </row>
    <row r="25286" spans="1:16" s="2" customFormat="1" x14ac:dyDescent="0.15">
      <c r="A25286" s="3"/>
      <c r="B25286" s="3"/>
      <c r="J25286" s="3"/>
      <c r="K25286" s="5"/>
      <c r="L25286" s="8"/>
      <c r="N25286" s="5"/>
      <c r="O25286" s="10"/>
      <c r="P25286" s="8"/>
    </row>
    <row r="25287" spans="1:16" s="2" customFormat="1" x14ac:dyDescent="0.15">
      <c r="A25287" s="3"/>
      <c r="B25287" s="3"/>
      <c r="J25287" s="3"/>
      <c r="K25287" s="5"/>
      <c r="L25287" s="8"/>
      <c r="N25287" s="5"/>
      <c r="O25287" s="10"/>
      <c r="P25287" s="8"/>
    </row>
    <row r="25288" spans="1:16" s="2" customFormat="1" x14ac:dyDescent="0.15">
      <c r="A25288" s="3"/>
      <c r="B25288" s="3"/>
      <c r="J25288" s="3"/>
      <c r="K25288" s="5"/>
      <c r="L25288" s="8"/>
      <c r="N25288" s="5"/>
      <c r="O25288" s="10"/>
      <c r="P25288" s="8"/>
    </row>
    <row r="25289" spans="1:16" s="2" customFormat="1" x14ac:dyDescent="0.15">
      <c r="A25289" s="3"/>
      <c r="B25289" s="3"/>
      <c r="J25289" s="3"/>
      <c r="K25289" s="5"/>
      <c r="L25289" s="8"/>
      <c r="N25289" s="5"/>
      <c r="O25289" s="10"/>
      <c r="P25289" s="8"/>
    </row>
    <row r="25290" spans="1:16" s="2" customFormat="1" x14ac:dyDescent="0.15">
      <c r="A25290" s="3"/>
      <c r="B25290" s="3"/>
      <c r="J25290" s="3"/>
      <c r="K25290" s="5"/>
      <c r="L25290" s="8"/>
      <c r="N25290" s="5"/>
      <c r="O25290" s="10"/>
      <c r="P25290" s="8"/>
    </row>
    <row r="25291" spans="1:16" s="2" customFormat="1" x14ac:dyDescent="0.15">
      <c r="A25291" s="3"/>
      <c r="B25291" s="3"/>
      <c r="J25291" s="3"/>
      <c r="K25291" s="5"/>
      <c r="L25291" s="8"/>
      <c r="N25291" s="5"/>
      <c r="O25291" s="10"/>
      <c r="P25291" s="8"/>
    </row>
    <row r="25292" spans="1:16" s="2" customFormat="1" x14ac:dyDescent="0.15">
      <c r="A25292" s="3"/>
      <c r="B25292" s="3"/>
      <c r="J25292" s="3"/>
      <c r="K25292" s="5"/>
      <c r="L25292" s="8"/>
      <c r="N25292" s="5"/>
      <c r="O25292" s="10"/>
      <c r="P25292" s="8"/>
    </row>
    <row r="25293" spans="1:16" s="2" customFormat="1" x14ac:dyDescent="0.15">
      <c r="A25293" s="3"/>
      <c r="B25293" s="3"/>
      <c r="J25293" s="3"/>
      <c r="K25293" s="5"/>
      <c r="L25293" s="8"/>
      <c r="N25293" s="5"/>
      <c r="O25293" s="10"/>
      <c r="P25293" s="8"/>
    </row>
    <row r="25294" spans="1:16" s="2" customFormat="1" x14ac:dyDescent="0.15">
      <c r="A25294" s="3"/>
      <c r="B25294" s="3"/>
      <c r="J25294" s="3"/>
      <c r="K25294" s="5"/>
      <c r="L25294" s="8"/>
      <c r="N25294" s="5"/>
      <c r="O25294" s="10"/>
      <c r="P25294" s="8"/>
    </row>
    <row r="25295" spans="1:16" s="2" customFormat="1" x14ac:dyDescent="0.15">
      <c r="A25295" s="3"/>
      <c r="B25295" s="3"/>
      <c r="J25295" s="3"/>
      <c r="K25295" s="5"/>
      <c r="L25295" s="8"/>
      <c r="N25295" s="5"/>
      <c r="O25295" s="10"/>
      <c r="P25295" s="8"/>
    </row>
    <row r="25296" spans="1:16" s="2" customFormat="1" x14ac:dyDescent="0.15">
      <c r="A25296" s="3"/>
      <c r="B25296" s="3"/>
      <c r="J25296" s="3"/>
      <c r="K25296" s="5"/>
      <c r="L25296" s="8"/>
      <c r="N25296" s="5"/>
      <c r="O25296" s="10"/>
      <c r="P25296" s="8"/>
    </row>
    <row r="25297" spans="1:16" s="2" customFormat="1" x14ac:dyDescent="0.15">
      <c r="A25297" s="3"/>
      <c r="B25297" s="3"/>
      <c r="J25297" s="3"/>
      <c r="K25297" s="5"/>
      <c r="L25297" s="8"/>
      <c r="N25297" s="5"/>
      <c r="O25297" s="10"/>
      <c r="P25297" s="8"/>
    </row>
    <row r="25298" spans="1:16" s="2" customFormat="1" x14ac:dyDescent="0.15">
      <c r="A25298" s="3"/>
      <c r="B25298" s="3"/>
      <c r="J25298" s="3"/>
      <c r="K25298" s="5"/>
      <c r="L25298" s="8"/>
      <c r="N25298" s="5"/>
      <c r="O25298" s="10"/>
      <c r="P25298" s="8"/>
    </row>
    <row r="25299" spans="1:16" s="2" customFormat="1" x14ac:dyDescent="0.15">
      <c r="A25299" s="3"/>
      <c r="B25299" s="3"/>
      <c r="J25299" s="3"/>
      <c r="K25299" s="5"/>
      <c r="L25299" s="8"/>
      <c r="N25299" s="5"/>
      <c r="O25299" s="10"/>
      <c r="P25299" s="8"/>
    </row>
    <row r="25300" spans="1:16" s="2" customFormat="1" x14ac:dyDescent="0.15">
      <c r="A25300" s="3"/>
      <c r="B25300" s="3"/>
      <c r="J25300" s="3"/>
      <c r="K25300" s="5"/>
      <c r="L25300" s="8"/>
      <c r="N25300" s="5"/>
      <c r="O25300" s="10"/>
      <c r="P25300" s="8"/>
    </row>
    <row r="25301" spans="1:16" s="2" customFormat="1" x14ac:dyDescent="0.15">
      <c r="A25301" s="3"/>
      <c r="B25301" s="3"/>
      <c r="J25301" s="3"/>
      <c r="K25301" s="5"/>
      <c r="L25301" s="8"/>
      <c r="N25301" s="5"/>
      <c r="O25301" s="10"/>
      <c r="P25301" s="8"/>
    </row>
    <row r="25302" spans="1:16" s="2" customFormat="1" x14ac:dyDescent="0.15">
      <c r="A25302" s="3"/>
      <c r="B25302" s="3"/>
      <c r="J25302" s="3"/>
      <c r="K25302" s="5"/>
      <c r="L25302" s="8"/>
      <c r="N25302" s="5"/>
      <c r="O25302" s="10"/>
      <c r="P25302" s="8"/>
    </row>
    <row r="25303" spans="1:16" s="2" customFormat="1" x14ac:dyDescent="0.15">
      <c r="A25303" s="3"/>
      <c r="B25303" s="3"/>
      <c r="J25303" s="3"/>
      <c r="K25303" s="5"/>
      <c r="L25303" s="8"/>
      <c r="N25303" s="5"/>
      <c r="O25303" s="10"/>
      <c r="P25303" s="8"/>
    </row>
    <row r="25304" spans="1:16" s="2" customFormat="1" x14ac:dyDescent="0.15">
      <c r="A25304" s="3"/>
      <c r="B25304" s="3"/>
      <c r="J25304" s="3"/>
      <c r="K25304" s="5"/>
      <c r="L25304" s="8"/>
      <c r="N25304" s="5"/>
      <c r="O25304" s="10"/>
      <c r="P25304" s="8"/>
    </row>
    <row r="25305" spans="1:16" s="2" customFormat="1" x14ac:dyDescent="0.15">
      <c r="A25305" s="3"/>
      <c r="B25305" s="3"/>
      <c r="J25305" s="3"/>
      <c r="K25305" s="5"/>
      <c r="L25305" s="8"/>
      <c r="N25305" s="5"/>
      <c r="O25305" s="10"/>
      <c r="P25305" s="8"/>
    </row>
    <row r="25306" spans="1:16" s="2" customFormat="1" x14ac:dyDescent="0.15">
      <c r="A25306" s="3"/>
      <c r="B25306" s="3"/>
      <c r="J25306" s="3"/>
      <c r="K25306" s="5"/>
      <c r="L25306" s="8"/>
      <c r="N25306" s="5"/>
      <c r="O25306" s="10"/>
      <c r="P25306" s="8"/>
    </row>
    <row r="25307" spans="1:16" s="2" customFormat="1" x14ac:dyDescent="0.15">
      <c r="A25307" s="3"/>
      <c r="B25307" s="3"/>
      <c r="J25307" s="3"/>
      <c r="K25307" s="5"/>
      <c r="L25307" s="8"/>
      <c r="N25307" s="5"/>
      <c r="O25307" s="10"/>
      <c r="P25307" s="8"/>
    </row>
    <row r="25308" spans="1:16" s="2" customFormat="1" x14ac:dyDescent="0.15">
      <c r="A25308" s="3"/>
      <c r="B25308" s="3"/>
      <c r="J25308" s="3"/>
      <c r="K25308" s="5"/>
      <c r="L25308" s="8"/>
      <c r="N25308" s="5"/>
      <c r="O25308" s="10"/>
      <c r="P25308" s="8"/>
    </row>
    <row r="25309" spans="1:16" s="2" customFormat="1" x14ac:dyDescent="0.15">
      <c r="A25309" s="3"/>
      <c r="B25309" s="3"/>
      <c r="J25309" s="3"/>
      <c r="K25309" s="5"/>
      <c r="L25309" s="8"/>
      <c r="N25309" s="5"/>
      <c r="O25309" s="10"/>
      <c r="P25309" s="8"/>
    </row>
    <row r="25310" spans="1:16" s="2" customFormat="1" x14ac:dyDescent="0.15">
      <c r="A25310" s="3"/>
      <c r="B25310" s="3"/>
      <c r="J25310" s="3"/>
      <c r="K25310" s="5"/>
      <c r="L25310" s="8"/>
      <c r="N25310" s="5"/>
      <c r="O25310" s="10"/>
      <c r="P25310" s="8"/>
    </row>
    <row r="25311" spans="1:16" s="2" customFormat="1" x14ac:dyDescent="0.15">
      <c r="A25311" s="3"/>
      <c r="B25311" s="3"/>
      <c r="J25311" s="3"/>
      <c r="K25311" s="5"/>
      <c r="L25311" s="8"/>
      <c r="N25311" s="5"/>
      <c r="O25311" s="10"/>
      <c r="P25311" s="8"/>
    </row>
    <row r="25312" spans="1:16" s="2" customFormat="1" x14ac:dyDescent="0.15">
      <c r="A25312" s="3"/>
      <c r="B25312" s="3"/>
      <c r="J25312" s="3"/>
      <c r="K25312" s="5"/>
      <c r="L25312" s="8"/>
      <c r="N25312" s="5"/>
      <c r="O25312" s="10"/>
      <c r="P25312" s="8"/>
    </row>
    <row r="25313" spans="1:16" s="2" customFormat="1" x14ac:dyDescent="0.15">
      <c r="A25313" s="3"/>
      <c r="B25313" s="3"/>
      <c r="J25313" s="3"/>
      <c r="K25313" s="5"/>
      <c r="L25313" s="8"/>
      <c r="N25313" s="5"/>
      <c r="O25313" s="10"/>
      <c r="P25313" s="8"/>
    </row>
    <row r="25314" spans="1:16" s="2" customFormat="1" x14ac:dyDescent="0.15">
      <c r="A25314" s="3"/>
      <c r="B25314" s="3"/>
      <c r="J25314" s="3"/>
      <c r="K25314" s="5"/>
      <c r="L25314" s="8"/>
      <c r="N25314" s="5"/>
      <c r="O25314" s="10"/>
      <c r="P25314" s="8"/>
    </row>
    <row r="25315" spans="1:16" s="2" customFormat="1" x14ac:dyDescent="0.15">
      <c r="A25315" s="3"/>
      <c r="B25315" s="3"/>
      <c r="J25315" s="3"/>
      <c r="K25315" s="5"/>
      <c r="L25315" s="8"/>
      <c r="N25315" s="5"/>
      <c r="O25315" s="10"/>
      <c r="P25315" s="8"/>
    </row>
    <row r="25316" spans="1:16" s="2" customFormat="1" x14ac:dyDescent="0.15">
      <c r="A25316" s="3"/>
      <c r="B25316" s="3"/>
      <c r="J25316" s="3"/>
      <c r="K25316" s="5"/>
      <c r="L25316" s="8"/>
      <c r="N25316" s="5"/>
      <c r="O25316" s="10"/>
      <c r="P25316" s="8"/>
    </row>
    <row r="25317" spans="1:16" s="2" customFormat="1" x14ac:dyDescent="0.15">
      <c r="A25317" s="3"/>
      <c r="B25317" s="3"/>
      <c r="J25317" s="3"/>
      <c r="K25317" s="5"/>
      <c r="L25317" s="8"/>
      <c r="N25317" s="5"/>
      <c r="O25317" s="10"/>
      <c r="P25317" s="8"/>
    </row>
    <row r="25318" spans="1:16" s="2" customFormat="1" x14ac:dyDescent="0.15">
      <c r="A25318" s="3"/>
      <c r="B25318" s="3"/>
      <c r="J25318" s="3"/>
      <c r="K25318" s="5"/>
      <c r="L25318" s="8"/>
      <c r="N25318" s="5"/>
      <c r="O25318" s="10"/>
      <c r="P25318" s="8"/>
    </row>
    <row r="25319" spans="1:16" s="2" customFormat="1" x14ac:dyDescent="0.15">
      <c r="A25319" s="3"/>
      <c r="B25319" s="3"/>
      <c r="J25319" s="3"/>
      <c r="K25319" s="5"/>
      <c r="L25319" s="8"/>
      <c r="N25319" s="5"/>
      <c r="O25319" s="10"/>
      <c r="P25319" s="8"/>
    </row>
    <row r="25320" spans="1:16" s="2" customFormat="1" x14ac:dyDescent="0.15">
      <c r="A25320" s="3"/>
      <c r="B25320" s="3"/>
      <c r="J25320" s="3"/>
      <c r="K25320" s="5"/>
      <c r="L25320" s="8"/>
      <c r="N25320" s="5"/>
      <c r="O25320" s="10"/>
      <c r="P25320" s="8"/>
    </row>
    <row r="25321" spans="1:16" s="2" customFormat="1" x14ac:dyDescent="0.15">
      <c r="A25321" s="3"/>
      <c r="B25321" s="3"/>
      <c r="J25321" s="3"/>
      <c r="K25321" s="5"/>
      <c r="L25321" s="8"/>
      <c r="N25321" s="5"/>
      <c r="O25321" s="10"/>
      <c r="P25321" s="8"/>
    </row>
    <row r="25322" spans="1:16" s="2" customFormat="1" x14ac:dyDescent="0.15">
      <c r="A25322" s="3"/>
      <c r="B25322" s="3"/>
      <c r="J25322" s="3"/>
      <c r="K25322" s="5"/>
      <c r="L25322" s="8"/>
      <c r="N25322" s="5"/>
      <c r="O25322" s="10"/>
      <c r="P25322" s="8"/>
    </row>
    <row r="25323" spans="1:16" s="2" customFormat="1" x14ac:dyDescent="0.15">
      <c r="A25323" s="3"/>
      <c r="B25323" s="3"/>
      <c r="J25323" s="3"/>
      <c r="K25323" s="5"/>
      <c r="L25323" s="8"/>
      <c r="N25323" s="5"/>
      <c r="O25323" s="10"/>
      <c r="P25323" s="8"/>
    </row>
    <row r="25324" spans="1:16" s="2" customFormat="1" x14ac:dyDescent="0.15">
      <c r="A25324" s="3"/>
      <c r="B25324" s="3"/>
      <c r="J25324" s="3"/>
      <c r="K25324" s="5"/>
      <c r="L25324" s="8"/>
      <c r="N25324" s="5"/>
      <c r="O25324" s="10"/>
      <c r="P25324" s="8"/>
    </row>
    <row r="25325" spans="1:16" s="2" customFormat="1" x14ac:dyDescent="0.15">
      <c r="A25325" s="3"/>
      <c r="B25325" s="3"/>
      <c r="J25325" s="3"/>
      <c r="K25325" s="5"/>
      <c r="L25325" s="8"/>
      <c r="N25325" s="5"/>
      <c r="O25325" s="10"/>
      <c r="P25325" s="8"/>
    </row>
    <row r="25326" spans="1:16" s="2" customFormat="1" x14ac:dyDescent="0.15">
      <c r="A25326" s="3"/>
      <c r="B25326" s="3"/>
      <c r="J25326" s="3"/>
      <c r="K25326" s="5"/>
      <c r="L25326" s="8"/>
      <c r="N25326" s="5"/>
      <c r="O25326" s="10"/>
      <c r="P25326" s="8"/>
    </row>
    <row r="25327" spans="1:16" s="2" customFormat="1" x14ac:dyDescent="0.15">
      <c r="A25327" s="3"/>
      <c r="B25327" s="3"/>
      <c r="J25327" s="3"/>
      <c r="K25327" s="5"/>
      <c r="L25327" s="8"/>
      <c r="N25327" s="5"/>
      <c r="O25327" s="10"/>
      <c r="P25327" s="8"/>
    </row>
    <row r="25328" spans="1:16" s="2" customFormat="1" x14ac:dyDescent="0.15">
      <c r="A25328" s="3"/>
      <c r="B25328" s="3"/>
      <c r="J25328" s="3"/>
      <c r="K25328" s="5"/>
      <c r="L25328" s="8"/>
      <c r="N25328" s="5"/>
      <c r="O25328" s="10"/>
      <c r="P25328" s="8"/>
    </row>
    <row r="25329" spans="1:16" s="2" customFormat="1" x14ac:dyDescent="0.15">
      <c r="A25329" s="3"/>
      <c r="B25329" s="3"/>
      <c r="J25329" s="3"/>
      <c r="K25329" s="5"/>
      <c r="L25329" s="8"/>
      <c r="N25329" s="5"/>
      <c r="O25329" s="10"/>
      <c r="P25329" s="8"/>
    </row>
    <row r="25330" spans="1:16" s="2" customFormat="1" x14ac:dyDescent="0.15">
      <c r="A25330" s="3"/>
      <c r="B25330" s="3"/>
      <c r="J25330" s="3"/>
      <c r="K25330" s="5"/>
      <c r="L25330" s="8"/>
      <c r="N25330" s="5"/>
      <c r="O25330" s="10"/>
      <c r="P25330" s="8"/>
    </row>
    <row r="25331" spans="1:16" s="2" customFormat="1" x14ac:dyDescent="0.15">
      <c r="A25331" s="3"/>
      <c r="B25331" s="3"/>
      <c r="J25331" s="3"/>
      <c r="K25331" s="5"/>
      <c r="L25331" s="8"/>
      <c r="N25331" s="5"/>
      <c r="O25331" s="10"/>
      <c r="P25331" s="8"/>
    </row>
    <row r="25332" spans="1:16" s="2" customFormat="1" x14ac:dyDescent="0.15">
      <c r="A25332" s="3"/>
      <c r="B25332" s="3"/>
      <c r="J25332" s="3"/>
      <c r="K25332" s="5"/>
      <c r="L25332" s="8"/>
      <c r="N25332" s="5"/>
      <c r="O25332" s="10"/>
      <c r="P25332" s="8"/>
    </row>
    <row r="25333" spans="1:16" s="2" customFormat="1" x14ac:dyDescent="0.15">
      <c r="A25333" s="3"/>
      <c r="B25333" s="3"/>
      <c r="J25333" s="3"/>
      <c r="K25333" s="5"/>
      <c r="L25333" s="8"/>
      <c r="N25333" s="5"/>
      <c r="O25333" s="10"/>
      <c r="P25333" s="8"/>
    </row>
    <row r="25334" spans="1:16" s="2" customFormat="1" x14ac:dyDescent="0.15">
      <c r="A25334" s="3"/>
      <c r="B25334" s="3"/>
      <c r="J25334" s="3"/>
      <c r="K25334" s="5"/>
      <c r="L25334" s="8"/>
      <c r="N25334" s="5"/>
      <c r="O25334" s="10"/>
      <c r="P25334" s="8"/>
    </row>
    <row r="25335" spans="1:16" s="2" customFormat="1" x14ac:dyDescent="0.15">
      <c r="A25335" s="3"/>
      <c r="B25335" s="3"/>
      <c r="J25335" s="3"/>
      <c r="K25335" s="5"/>
      <c r="L25335" s="8"/>
      <c r="N25335" s="5"/>
      <c r="O25335" s="10"/>
      <c r="P25335" s="8"/>
    </row>
    <row r="25336" spans="1:16" s="2" customFormat="1" x14ac:dyDescent="0.15">
      <c r="A25336" s="3"/>
      <c r="B25336" s="3"/>
      <c r="J25336" s="3"/>
      <c r="K25336" s="5"/>
      <c r="L25336" s="8"/>
      <c r="N25336" s="5"/>
      <c r="O25336" s="10"/>
      <c r="P25336" s="8"/>
    </row>
    <row r="25337" spans="1:16" s="2" customFormat="1" x14ac:dyDescent="0.15">
      <c r="A25337" s="3"/>
      <c r="B25337" s="3"/>
      <c r="J25337" s="3"/>
      <c r="K25337" s="5"/>
      <c r="L25337" s="8"/>
      <c r="N25337" s="5"/>
      <c r="O25337" s="10"/>
      <c r="P25337" s="8"/>
    </row>
    <row r="25338" spans="1:16" s="2" customFormat="1" x14ac:dyDescent="0.15">
      <c r="A25338" s="3"/>
      <c r="B25338" s="3"/>
      <c r="J25338" s="3"/>
      <c r="K25338" s="5"/>
      <c r="L25338" s="8"/>
      <c r="N25338" s="5"/>
      <c r="O25338" s="10"/>
      <c r="P25338" s="8"/>
    </row>
    <row r="25339" spans="1:16" s="2" customFormat="1" x14ac:dyDescent="0.15">
      <c r="A25339" s="3"/>
      <c r="B25339" s="3"/>
      <c r="J25339" s="3"/>
      <c r="K25339" s="5"/>
      <c r="L25339" s="8"/>
      <c r="N25339" s="5"/>
      <c r="O25339" s="10"/>
      <c r="P25339" s="8"/>
    </row>
    <row r="25340" spans="1:16" s="2" customFormat="1" x14ac:dyDescent="0.15">
      <c r="A25340" s="3"/>
      <c r="B25340" s="3"/>
      <c r="J25340" s="3"/>
      <c r="K25340" s="5"/>
      <c r="L25340" s="8"/>
      <c r="N25340" s="5"/>
      <c r="O25340" s="10"/>
      <c r="P25340" s="8"/>
    </row>
    <row r="25341" spans="1:16" s="2" customFormat="1" x14ac:dyDescent="0.15">
      <c r="A25341" s="3"/>
      <c r="B25341" s="3"/>
      <c r="J25341" s="3"/>
      <c r="K25341" s="5"/>
      <c r="L25341" s="8"/>
      <c r="N25341" s="5"/>
      <c r="O25341" s="10"/>
      <c r="P25341" s="8"/>
    </row>
    <row r="25342" spans="1:16" s="2" customFormat="1" x14ac:dyDescent="0.15">
      <c r="A25342" s="3"/>
      <c r="B25342" s="3"/>
      <c r="J25342" s="3"/>
      <c r="K25342" s="5"/>
      <c r="L25342" s="8"/>
      <c r="N25342" s="5"/>
      <c r="O25342" s="10"/>
      <c r="P25342" s="8"/>
    </row>
    <row r="25343" spans="1:16" s="2" customFormat="1" x14ac:dyDescent="0.15">
      <c r="A25343" s="3"/>
      <c r="B25343" s="3"/>
      <c r="J25343" s="3"/>
      <c r="K25343" s="5"/>
      <c r="L25343" s="8"/>
      <c r="N25343" s="5"/>
      <c r="O25343" s="10"/>
      <c r="P25343" s="8"/>
    </row>
    <row r="25344" spans="1:16" s="2" customFormat="1" x14ac:dyDescent="0.15">
      <c r="A25344" s="3"/>
      <c r="B25344" s="3"/>
      <c r="J25344" s="3"/>
      <c r="K25344" s="5"/>
      <c r="L25344" s="8"/>
      <c r="N25344" s="5"/>
      <c r="O25344" s="10"/>
      <c r="P25344" s="8"/>
    </row>
    <row r="25345" spans="1:16" s="2" customFormat="1" x14ac:dyDescent="0.15">
      <c r="A25345" s="3"/>
      <c r="B25345" s="3"/>
      <c r="J25345" s="3"/>
      <c r="K25345" s="5"/>
      <c r="L25345" s="8"/>
      <c r="N25345" s="5"/>
      <c r="O25345" s="10"/>
      <c r="P25345" s="8"/>
    </row>
    <row r="25346" spans="1:16" s="2" customFormat="1" x14ac:dyDescent="0.15">
      <c r="A25346" s="3"/>
      <c r="B25346" s="3"/>
      <c r="J25346" s="3"/>
      <c r="K25346" s="5"/>
      <c r="L25346" s="8"/>
      <c r="N25346" s="5"/>
      <c r="O25346" s="10"/>
      <c r="P25346" s="8"/>
    </row>
    <row r="25347" spans="1:16" s="2" customFormat="1" x14ac:dyDescent="0.15">
      <c r="A25347" s="3"/>
      <c r="B25347" s="3"/>
      <c r="J25347" s="3"/>
      <c r="K25347" s="5"/>
      <c r="L25347" s="8"/>
      <c r="N25347" s="5"/>
      <c r="O25347" s="10"/>
      <c r="P25347" s="8"/>
    </row>
    <row r="25348" spans="1:16" s="2" customFormat="1" x14ac:dyDescent="0.15">
      <c r="A25348" s="3"/>
      <c r="B25348" s="3"/>
      <c r="J25348" s="3"/>
      <c r="K25348" s="5"/>
      <c r="L25348" s="8"/>
      <c r="N25348" s="5"/>
      <c r="O25348" s="10"/>
      <c r="P25348" s="8"/>
    </row>
    <row r="25349" spans="1:16" s="2" customFormat="1" x14ac:dyDescent="0.15">
      <c r="A25349" s="3"/>
      <c r="B25349" s="3"/>
      <c r="J25349" s="3"/>
      <c r="K25349" s="5"/>
      <c r="L25349" s="8"/>
      <c r="N25349" s="5"/>
      <c r="O25349" s="10"/>
      <c r="P25349" s="8"/>
    </row>
    <row r="25350" spans="1:16" s="2" customFormat="1" x14ac:dyDescent="0.15">
      <c r="A25350" s="3"/>
      <c r="B25350" s="3"/>
      <c r="J25350" s="3"/>
      <c r="K25350" s="5"/>
      <c r="L25350" s="8"/>
      <c r="N25350" s="5"/>
      <c r="O25350" s="10"/>
      <c r="P25350" s="8"/>
    </row>
    <row r="25351" spans="1:16" s="2" customFormat="1" x14ac:dyDescent="0.15">
      <c r="A25351" s="3"/>
      <c r="B25351" s="3"/>
      <c r="J25351" s="3"/>
      <c r="K25351" s="5"/>
      <c r="L25351" s="8"/>
      <c r="N25351" s="5"/>
      <c r="O25351" s="10"/>
      <c r="P25351" s="8"/>
    </row>
    <row r="25352" spans="1:16" s="2" customFormat="1" x14ac:dyDescent="0.15">
      <c r="A25352" s="3"/>
      <c r="B25352" s="3"/>
      <c r="J25352" s="3"/>
      <c r="K25352" s="5"/>
      <c r="L25352" s="8"/>
      <c r="N25352" s="5"/>
      <c r="O25352" s="10"/>
      <c r="P25352" s="8"/>
    </row>
    <row r="25353" spans="1:16" s="2" customFormat="1" x14ac:dyDescent="0.15">
      <c r="A25353" s="3"/>
      <c r="B25353" s="3"/>
      <c r="J25353" s="3"/>
      <c r="K25353" s="5"/>
      <c r="L25353" s="8"/>
      <c r="N25353" s="5"/>
      <c r="O25353" s="10"/>
      <c r="P25353" s="8"/>
    </row>
    <row r="25354" spans="1:16" s="2" customFormat="1" x14ac:dyDescent="0.15">
      <c r="A25354" s="3"/>
      <c r="B25354" s="3"/>
      <c r="J25354" s="3"/>
      <c r="K25354" s="5"/>
      <c r="L25354" s="8"/>
      <c r="N25354" s="5"/>
      <c r="O25354" s="10"/>
      <c r="P25354" s="8"/>
    </row>
    <row r="25355" spans="1:16" s="2" customFormat="1" x14ac:dyDescent="0.15">
      <c r="A25355" s="3"/>
      <c r="B25355" s="3"/>
      <c r="J25355" s="3"/>
      <c r="K25355" s="5"/>
      <c r="L25355" s="8"/>
      <c r="N25355" s="5"/>
      <c r="O25355" s="10"/>
      <c r="P25355" s="8"/>
    </row>
    <row r="25356" spans="1:16" s="2" customFormat="1" x14ac:dyDescent="0.15">
      <c r="A25356" s="3"/>
      <c r="B25356" s="3"/>
      <c r="J25356" s="3"/>
      <c r="K25356" s="5"/>
      <c r="L25356" s="8"/>
      <c r="N25356" s="5"/>
      <c r="O25356" s="10"/>
      <c r="P25356" s="8"/>
    </row>
    <row r="25357" spans="1:16" s="2" customFormat="1" x14ac:dyDescent="0.15">
      <c r="A25357" s="3"/>
      <c r="B25357" s="3"/>
      <c r="J25357" s="3"/>
      <c r="K25357" s="5"/>
      <c r="L25357" s="8"/>
      <c r="N25357" s="5"/>
      <c r="O25357" s="10"/>
      <c r="P25357" s="8"/>
    </row>
    <row r="25358" spans="1:16" s="2" customFormat="1" x14ac:dyDescent="0.15">
      <c r="A25358" s="3"/>
      <c r="B25358" s="3"/>
      <c r="J25358" s="3"/>
      <c r="K25358" s="5"/>
      <c r="L25358" s="8"/>
      <c r="N25358" s="5"/>
      <c r="O25358" s="10"/>
      <c r="P25358" s="8"/>
    </row>
    <row r="25359" spans="1:16" s="2" customFormat="1" x14ac:dyDescent="0.15">
      <c r="A25359" s="3"/>
      <c r="B25359" s="3"/>
      <c r="J25359" s="3"/>
      <c r="K25359" s="5"/>
      <c r="L25359" s="8"/>
      <c r="N25359" s="5"/>
      <c r="O25359" s="10"/>
      <c r="P25359" s="8"/>
    </row>
    <row r="25360" spans="1:16" s="2" customFormat="1" x14ac:dyDescent="0.15">
      <c r="A25360" s="3"/>
      <c r="B25360" s="3"/>
      <c r="J25360" s="3"/>
      <c r="K25360" s="5"/>
      <c r="L25360" s="8"/>
      <c r="N25360" s="5"/>
      <c r="O25360" s="10"/>
      <c r="P25360" s="8"/>
    </row>
    <row r="25361" spans="1:16" s="2" customFormat="1" x14ac:dyDescent="0.15">
      <c r="A25361" s="3"/>
      <c r="B25361" s="3"/>
      <c r="J25361" s="3"/>
      <c r="K25361" s="5"/>
      <c r="L25361" s="8"/>
      <c r="N25361" s="5"/>
      <c r="O25361" s="10"/>
      <c r="P25361" s="8"/>
    </row>
    <row r="25362" spans="1:16" s="2" customFormat="1" x14ac:dyDescent="0.15">
      <c r="A25362" s="3"/>
      <c r="B25362" s="3"/>
      <c r="J25362" s="3"/>
      <c r="K25362" s="5"/>
      <c r="L25362" s="8"/>
      <c r="N25362" s="5"/>
      <c r="O25362" s="10"/>
      <c r="P25362" s="8"/>
    </row>
    <row r="25363" spans="1:16" s="2" customFormat="1" x14ac:dyDescent="0.15">
      <c r="A25363" s="3"/>
      <c r="B25363" s="3"/>
      <c r="J25363" s="3"/>
      <c r="K25363" s="5"/>
      <c r="L25363" s="8"/>
      <c r="N25363" s="5"/>
      <c r="O25363" s="10"/>
      <c r="P25363" s="8"/>
    </row>
    <row r="25364" spans="1:16" s="2" customFormat="1" x14ac:dyDescent="0.15">
      <c r="A25364" s="3"/>
      <c r="B25364" s="3"/>
      <c r="J25364" s="3"/>
      <c r="K25364" s="5"/>
      <c r="L25364" s="8"/>
      <c r="N25364" s="5"/>
      <c r="O25364" s="10"/>
      <c r="P25364" s="8"/>
    </row>
    <row r="25365" spans="1:16" s="2" customFormat="1" x14ac:dyDescent="0.15">
      <c r="A25365" s="3"/>
      <c r="B25365" s="3"/>
      <c r="J25365" s="3"/>
      <c r="K25365" s="5"/>
      <c r="L25365" s="8"/>
      <c r="N25365" s="5"/>
      <c r="O25365" s="10"/>
      <c r="P25365" s="8"/>
    </row>
    <row r="25366" spans="1:16" s="2" customFormat="1" x14ac:dyDescent="0.15">
      <c r="A25366" s="3"/>
      <c r="B25366" s="3"/>
      <c r="J25366" s="3"/>
      <c r="K25366" s="5"/>
      <c r="L25366" s="8"/>
      <c r="N25366" s="5"/>
      <c r="O25366" s="10"/>
      <c r="P25366" s="8"/>
    </row>
    <row r="25367" spans="1:16" s="2" customFormat="1" x14ac:dyDescent="0.15">
      <c r="A25367" s="3"/>
      <c r="B25367" s="3"/>
      <c r="J25367" s="3"/>
      <c r="K25367" s="5"/>
      <c r="L25367" s="8"/>
      <c r="N25367" s="5"/>
      <c r="O25367" s="10"/>
      <c r="P25367" s="8"/>
    </row>
    <row r="25368" spans="1:16" s="2" customFormat="1" x14ac:dyDescent="0.15">
      <c r="A25368" s="3"/>
      <c r="B25368" s="3"/>
      <c r="J25368" s="3"/>
      <c r="K25368" s="5"/>
      <c r="L25368" s="8"/>
      <c r="N25368" s="5"/>
      <c r="O25368" s="10"/>
      <c r="P25368" s="8"/>
    </row>
    <row r="25369" spans="1:16" s="2" customFormat="1" x14ac:dyDescent="0.15">
      <c r="A25369" s="3"/>
      <c r="B25369" s="3"/>
      <c r="J25369" s="3"/>
      <c r="K25369" s="5"/>
      <c r="L25369" s="8"/>
      <c r="N25369" s="5"/>
      <c r="O25369" s="10"/>
      <c r="P25369" s="8"/>
    </row>
    <row r="25370" spans="1:16" s="2" customFormat="1" x14ac:dyDescent="0.15">
      <c r="A25370" s="3"/>
      <c r="B25370" s="3"/>
      <c r="J25370" s="3"/>
      <c r="K25370" s="5"/>
      <c r="L25370" s="8"/>
      <c r="N25370" s="5"/>
      <c r="O25370" s="10"/>
      <c r="P25370" s="8"/>
    </row>
    <row r="25371" spans="1:16" s="2" customFormat="1" x14ac:dyDescent="0.15">
      <c r="A25371" s="3"/>
      <c r="B25371" s="3"/>
      <c r="J25371" s="3"/>
      <c r="K25371" s="5"/>
      <c r="L25371" s="8"/>
      <c r="N25371" s="5"/>
      <c r="O25371" s="10"/>
      <c r="P25371" s="8"/>
    </row>
    <row r="25372" spans="1:16" s="2" customFormat="1" x14ac:dyDescent="0.15">
      <c r="A25372" s="3"/>
      <c r="B25372" s="3"/>
      <c r="J25372" s="3"/>
      <c r="K25372" s="5"/>
      <c r="L25372" s="8"/>
      <c r="N25372" s="5"/>
      <c r="O25372" s="10"/>
      <c r="P25372" s="8"/>
    </row>
    <row r="25373" spans="1:16" s="2" customFormat="1" x14ac:dyDescent="0.15">
      <c r="A25373" s="3"/>
      <c r="B25373" s="3"/>
      <c r="J25373" s="3"/>
      <c r="K25373" s="5"/>
      <c r="L25373" s="8"/>
      <c r="N25373" s="5"/>
      <c r="O25373" s="10"/>
      <c r="P25373" s="8"/>
    </row>
    <row r="25374" spans="1:16" s="2" customFormat="1" x14ac:dyDescent="0.15">
      <c r="A25374" s="3"/>
      <c r="B25374" s="3"/>
      <c r="J25374" s="3"/>
      <c r="K25374" s="5"/>
      <c r="L25374" s="8"/>
      <c r="N25374" s="5"/>
      <c r="O25374" s="10"/>
      <c r="P25374" s="8"/>
    </row>
    <row r="25375" spans="1:16" s="2" customFormat="1" x14ac:dyDescent="0.15">
      <c r="A25375" s="3"/>
      <c r="B25375" s="3"/>
      <c r="J25375" s="3"/>
      <c r="K25375" s="5"/>
      <c r="L25375" s="8"/>
      <c r="N25375" s="5"/>
      <c r="O25375" s="10"/>
      <c r="P25375" s="8"/>
    </row>
    <row r="25376" spans="1:16" s="2" customFormat="1" x14ac:dyDescent="0.15">
      <c r="A25376" s="3"/>
      <c r="B25376" s="3"/>
      <c r="J25376" s="3"/>
      <c r="K25376" s="5"/>
      <c r="L25376" s="8"/>
      <c r="N25376" s="5"/>
      <c r="O25376" s="10"/>
      <c r="P25376" s="8"/>
    </row>
    <row r="25377" spans="1:16" s="2" customFormat="1" x14ac:dyDescent="0.15">
      <c r="A25377" s="3"/>
      <c r="B25377" s="3"/>
      <c r="J25377" s="3"/>
      <c r="K25377" s="5"/>
      <c r="L25377" s="8"/>
      <c r="N25377" s="5"/>
      <c r="O25377" s="10"/>
      <c r="P25377" s="8"/>
    </row>
    <row r="25378" spans="1:16" s="2" customFormat="1" x14ac:dyDescent="0.15">
      <c r="A25378" s="3"/>
      <c r="B25378" s="3"/>
      <c r="J25378" s="3"/>
      <c r="K25378" s="5"/>
      <c r="L25378" s="8"/>
      <c r="N25378" s="5"/>
      <c r="O25378" s="10"/>
      <c r="P25378" s="8"/>
    </row>
    <row r="25379" spans="1:16" s="2" customFormat="1" x14ac:dyDescent="0.15">
      <c r="A25379" s="3"/>
      <c r="B25379" s="3"/>
      <c r="J25379" s="3"/>
      <c r="K25379" s="5"/>
      <c r="L25379" s="8"/>
      <c r="N25379" s="5"/>
      <c r="O25379" s="10"/>
      <c r="P25379" s="8"/>
    </row>
    <row r="25380" spans="1:16" s="2" customFormat="1" x14ac:dyDescent="0.15">
      <c r="A25380" s="3"/>
      <c r="B25380" s="3"/>
      <c r="J25380" s="3"/>
      <c r="K25380" s="5"/>
      <c r="L25380" s="8"/>
      <c r="N25380" s="5"/>
      <c r="O25380" s="10"/>
      <c r="P25380" s="8"/>
    </row>
    <row r="25381" spans="1:16" s="2" customFormat="1" x14ac:dyDescent="0.15">
      <c r="A25381" s="3"/>
      <c r="B25381" s="3"/>
      <c r="J25381" s="3"/>
      <c r="K25381" s="5"/>
      <c r="L25381" s="8"/>
      <c r="N25381" s="5"/>
      <c r="O25381" s="10"/>
      <c r="P25381" s="8"/>
    </row>
    <row r="25382" spans="1:16" s="2" customFormat="1" x14ac:dyDescent="0.15">
      <c r="A25382" s="3"/>
      <c r="B25382" s="3"/>
      <c r="J25382" s="3"/>
      <c r="K25382" s="5"/>
      <c r="L25382" s="8"/>
      <c r="N25382" s="5"/>
      <c r="O25382" s="10"/>
      <c r="P25382" s="8"/>
    </row>
    <row r="25383" spans="1:16" s="2" customFormat="1" x14ac:dyDescent="0.15">
      <c r="A25383" s="3"/>
      <c r="B25383" s="3"/>
      <c r="J25383" s="3"/>
      <c r="K25383" s="5"/>
      <c r="L25383" s="8"/>
      <c r="N25383" s="5"/>
      <c r="O25383" s="10"/>
      <c r="P25383" s="8"/>
    </row>
    <row r="25384" spans="1:16" s="2" customFormat="1" x14ac:dyDescent="0.15">
      <c r="A25384" s="3"/>
      <c r="B25384" s="3"/>
      <c r="J25384" s="3"/>
      <c r="K25384" s="5"/>
      <c r="L25384" s="8"/>
      <c r="N25384" s="5"/>
      <c r="O25384" s="10"/>
      <c r="P25384" s="8"/>
    </row>
    <row r="25385" spans="1:16" s="2" customFormat="1" x14ac:dyDescent="0.15">
      <c r="A25385" s="3"/>
      <c r="B25385" s="3"/>
      <c r="J25385" s="3"/>
      <c r="K25385" s="5"/>
      <c r="L25385" s="8"/>
      <c r="N25385" s="5"/>
      <c r="O25385" s="10"/>
      <c r="P25385" s="8"/>
    </row>
    <row r="25386" spans="1:16" s="2" customFormat="1" x14ac:dyDescent="0.15">
      <c r="A25386" s="3"/>
      <c r="B25386" s="3"/>
      <c r="J25386" s="3"/>
      <c r="K25386" s="5"/>
      <c r="L25386" s="8"/>
      <c r="N25386" s="5"/>
      <c r="O25386" s="10"/>
      <c r="P25386" s="8"/>
    </row>
    <row r="25387" spans="1:16" s="2" customFormat="1" x14ac:dyDescent="0.15">
      <c r="A25387" s="3"/>
      <c r="B25387" s="3"/>
      <c r="J25387" s="3"/>
      <c r="K25387" s="5"/>
      <c r="L25387" s="8"/>
      <c r="N25387" s="5"/>
      <c r="O25387" s="10"/>
      <c r="P25387" s="8"/>
    </row>
    <row r="25388" spans="1:16" s="2" customFormat="1" x14ac:dyDescent="0.15">
      <c r="A25388" s="3"/>
      <c r="B25388" s="3"/>
      <c r="J25388" s="3"/>
      <c r="K25388" s="5"/>
      <c r="L25388" s="8"/>
      <c r="N25388" s="5"/>
      <c r="O25388" s="10"/>
      <c r="P25388" s="8"/>
    </row>
    <row r="25389" spans="1:16" s="2" customFormat="1" x14ac:dyDescent="0.15">
      <c r="A25389" s="3"/>
      <c r="B25389" s="3"/>
      <c r="J25389" s="3"/>
      <c r="K25389" s="5"/>
      <c r="L25389" s="8"/>
      <c r="N25389" s="5"/>
      <c r="O25389" s="10"/>
      <c r="P25389" s="8"/>
    </row>
    <row r="25390" spans="1:16" s="2" customFormat="1" x14ac:dyDescent="0.15">
      <c r="A25390" s="3"/>
      <c r="B25390" s="3"/>
      <c r="J25390" s="3"/>
      <c r="K25390" s="5"/>
      <c r="L25390" s="8"/>
      <c r="N25390" s="5"/>
      <c r="O25390" s="10"/>
      <c r="P25390" s="8"/>
    </row>
    <row r="25391" spans="1:16" s="2" customFormat="1" x14ac:dyDescent="0.15">
      <c r="A25391" s="3"/>
      <c r="B25391" s="3"/>
      <c r="J25391" s="3"/>
      <c r="K25391" s="5"/>
      <c r="L25391" s="8"/>
      <c r="N25391" s="5"/>
      <c r="O25391" s="10"/>
      <c r="P25391" s="8"/>
    </row>
    <row r="25392" spans="1:16" s="2" customFormat="1" x14ac:dyDescent="0.15">
      <c r="A25392" s="3"/>
      <c r="B25392" s="3"/>
      <c r="J25392" s="3"/>
      <c r="K25392" s="5"/>
      <c r="L25392" s="8"/>
      <c r="N25392" s="5"/>
      <c r="O25392" s="10"/>
      <c r="P25392" s="8"/>
    </row>
    <row r="25393" spans="1:16" s="2" customFormat="1" x14ac:dyDescent="0.15">
      <c r="A25393" s="3"/>
      <c r="B25393" s="3"/>
      <c r="J25393" s="3"/>
      <c r="K25393" s="5"/>
      <c r="L25393" s="8"/>
      <c r="N25393" s="5"/>
      <c r="O25393" s="10"/>
      <c r="P25393" s="8"/>
    </row>
    <row r="25394" spans="1:16" s="2" customFormat="1" x14ac:dyDescent="0.15">
      <c r="A25394" s="3"/>
      <c r="B25394" s="3"/>
      <c r="J25394" s="3"/>
      <c r="K25394" s="5"/>
      <c r="L25394" s="8"/>
      <c r="N25394" s="5"/>
      <c r="O25394" s="10"/>
      <c r="P25394" s="8"/>
    </row>
    <row r="25395" spans="1:16" s="2" customFormat="1" x14ac:dyDescent="0.15">
      <c r="A25395" s="3"/>
      <c r="B25395" s="3"/>
      <c r="J25395" s="3"/>
      <c r="K25395" s="5"/>
      <c r="L25395" s="8"/>
      <c r="N25395" s="5"/>
      <c r="O25395" s="10"/>
      <c r="P25395" s="8"/>
    </row>
    <row r="25396" spans="1:16" s="2" customFormat="1" x14ac:dyDescent="0.15">
      <c r="A25396" s="3"/>
      <c r="B25396" s="3"/>
      <c r="J25396" s="3"/>
      <c r="K25396" s="5"/>
      <c r="L25396" s="8"/>
      <c r="N25396" s="5"/>
      <c r="O25396" s="10"/>
      <c r="P25396" s="8"/>
    </row>
    <row r="25397" spans="1:16" s="2" customFormat="1" x14ac:dyDescent="0.15">
      <c r="A25397" s="3"/>
      <c r="B25397" s="3"/>
      <c r="J25397" s="3"/>
      <c r="K25397" s="5"/>
      <c r="L25397" s="8"/>
      <c r="N25397" s="5"/>
      <c r="O25397" s="10"/>
      <c r="P25397" s="8"/>
    </row>
    <row r="25398" spans="1:16" s="2" customFormat="1" x14ac:dyDescent="0.15">
      <c r="A25398" s="3"/>
      <c r="B25398" s="3"/>
      <c r="J25398" s="3"/>
      <c r="K25398" s="5"/>
      <c r="L25398" s="8"/>
      <c r="N25398" s="5"/>
      <c r="O25398" s="10"/>
      <c r="P25398" s="8"/>
    </row>
    <row r="25399" spans="1:16" s="2" customFormat="1" x14ac:dyDescent="0.15">
      <c r="A25399" s="3"/>
      <c r="B25399" s="3"/>
      <c r="J25399" s="3"/>
      <c r="K25399" s="5"/>
      <c r="L25399" s="8"/>
      <c r="N25399" s="5"/>
      <c r="O25399" s="10"/>
      <c r="P25399" s="8"/>
    </row>
    <row r="25400" spans="1:16" s="2" customFormat="1" x14ac:dyDescent="0.15">
      <c r="A25400" s="3"/>
      <c r="B25400" s="3"/>
      <c r="J25400" s="3"/>
      <c r="K25400" s="5"/>
      <c r="L25400" s="8"/>
      <c r="N25400" s="5"/>
      <c r="O25400" s="10"/>
      <c r="P25400" s="8"/>
    </row>
    <row r="25401" spans="1:16" s="2" customFormat="1" x14ac:dyDescent="0.15">
      <c r="A25401" s="3"/>
      <c r="B25401" s="3"/>
      <c r="J25401" s="3"/>
      <c r="K25401" s="5"/>
      <c r="L25401" s="8"/>
      <c r="N25401" s="5"/>
      <c r="O25401" s="10"/>
      <c r="P25401" s="8"/>
    </row>
    <row r="25402" spans="1:16" s="2" customFormat="1" x14ac:dyDescent="0.15">
      <c r="A25402" s="3"/>
      <c r="B25402" s="3"/>
      <c r="J25402" s="3"/>
      <c r="K25402" s="5"/>
      <c r="L25402" s="8"/>
      <c r="N25402" s="5"/>
      <c r="O25402" s="10"/>
      <c r="P25402" s="8"/>
    </row>
    <row r="25403" spans="1:16" s="2" customFormat="1" x14ac:dyDescent="0.15">
      <c r="A25403" s="3"/>
      <c r="B25403" s="3"/>
      <c r="J25403" s="3"/>
      <c r="K25403" s="5"/>
      <c r="L25403" s="8"/>
      <c r="N25403" s="5"/>
      <c r="O25403" s="10"/>
      <c r="P25403" s="8"/>
    </row>
    <row r="25404" spans="1:16" s="2" customFormat="1" x14ac:dyDescent="0.15">
      <c r="A25404" s="3"/>
      <c r="B25404" s="3"/>
      <c r="J25404" s="3"/>
      <c r="K25404" s="5"/>
      <c r="L25404" s="8"/>
      <c r="N25404" s="5"/>
      <c r="O25404" s="10"/>
      <c r="P25404" s="8"/>
    </row>
    <row r="25405" spans="1:16" s="2" customFormat="1" x14ac:dyDescent="0.15">
      <c r="A25405" s="3"/>
      <c r="B25405" s="3"/>
      <c r="J25405" s="3"/>
      <c r="K25405" s="5"/>
      <c r="L25405" s="8"/>
      <c r="N25405" s="5"/>
      <c r="O25405" s="10"/>
      <c r="P25405" s="8"/>
    </row>
    <row r="25406" spans="1:16" s="2" customFormat="1" x14ac:dyDescent="0.15">
      <c r="A25406" s="3"/>
      <c r="B25406" s="3"/>
      <c r="J25406" s="3"/>
      <c r="K25406" s="5"/>
      <c r="L25406" s="8"/>
      <c r="N25406" s="5"/>
      <c r="O25406" s="10"/>
      <c r="P25406" s="8"/>
    </row>
    <row r="25407" spans="1:16" s="2" customFormat="1" x14ac:dyDescent="0.15">
      <c r="A25407" s="3"/>
      <c r="B25407" s="3"/>
      <c r="J25407" s="3"/>
      <c r="K25407" s="5"/>
      <c r="L25407" s="8"/>
      <c r="N25407" s="5"/>
      <c r="O25407" s="10"/>
      <c r="P25407" s="8"/>
    </row>
    <row r="25408" spans="1:16" s="2" customFormat="1" x14ac:dyDescent="0.15">
      <c r="A25408" s="3"/>
      <c r="B25408" s="3"/>
      <c r="J25408" s="3"/>
      <c r="K25408" s="5"/>
      <c r="L25408" s="8"/>
      <c r="N25408" s="5"/>
      <c r="O25408" s="10"/>
      <c r="P25408" s="8"/>
    </row>
    <row r="25409" spans="1:16" s="2" customFormat="1" x14ac:dyDescent="0.15">
      <c r="A25409" s="3"/>
      <c r="B25409" s="3"/>
      <c r="J25409" s="3"/>
      <c r="K25409" s="5"/>
      <c r="L25409" s="8"/>
      <c r="N25409" s="5"/>
      <c r="O25409" s="10"/>
      <c r="P25409" s="8"/>
    </row>
    <row r="25410" spans="1:16" s="2" customFormat="1" x14ac:dyDescent="0.15">
      <c r="A25410" s="3"/>
      <c r="B25410" s="3"/>
      <c r="J25410" s="3"/>
      <c r="K25410" s="5"/>
      <c r="L25410" s="8"/>
      <c r="N25410" s="5"/>
      <c r="O25410" s="10"/>
      <c r="P25410" s="8"/>
    </row>
    <row r="25411" spans="1:16" s="2" customFormat="1" x14ac:dyDescent="0.15">
      <c r="A25411" s="3"/>
      <c r="B25411" s="3"/>
      <c r="J25411" s="3"/>
      <c r="K25411" s="5"/>
      <c r="L25411" s="8"/>
      <c r="N25411" s="5"/>
      <c r="O25411" s="10"/>
      <c r="P25411" s="8"/>
    </row>
    <row r="25412" spans="1:16" s="2" customFormat="1" x14ac:dyDescent="0.15">
      <c r="A25412" s="3"/>
      <c r="B25412" s="3"/>
      <c r="J25412" s="3"/>
      <c r="K25412" s="5"/>
      <c r="L25412" s="8"/>
      <c r="N25412" s="5"/>
      <c r="O25412" s="10"/>
      <c r="P25412" s="8"/>
    </row>
    <row r="25413" spans="1:16" s="2" customFormat="1" x14ac:dyDescent="0.15">
      <c r="A25413" s="3"/>
      <c r="B25413" s="3"/>
      <c r="J25413" s="3"/>
      <c r="K25413" s="5"/>
      <c r="L25413" s="8"/>
      <c r="N25413" s="5"/>
      <c r="O25413" s="10"/>
      <c r="P25413" s="8"/>
    </row>
    <row r="25414" spans="1:16" s="2" customFormat="1" x14ac:dyDescent="0.15">
      <c r="A25414" s="3"/>
      <c r="B25414" s="3"/>
      <c r="J25414" s="3"/>
      <c r="K25414" s="5"/>
      <c r="L25414" s="8"/>
      <c r="N25414" s="5"/>
      <c r="O25414" s="10"/>
      <c r="P25414" s="8"/>
    </row>
    <row r="25415" spans="1:16" s="2" customFormat="1" x14ac:dyDescent="0.15">
      <c r="A25415" s="3"/>
      <c r="B25415" s="3"/>
      <c r="J25415" s="3"/>
      <c r="K25415" s="5"/>
      <c r="L25415" s="8"/>
      <c r="N25415" s="5"/>
      <c r="O25415" s="10"/>
      <c r="P25415" s="8"/>
    </row>
    <row r="25416" spans="1:16" s="2" customFormat="1" x14ac:dyDescent="0.15">
      <c r="A25416" s="3"/>
      <c r="B25416" s="3"/>
      <c r="J25416" s="3"/>
      <c r="K25416" s="5"/>
      <c r="L25416" s="8"/>
      <c r="N25416" s="5"/>
      <c r="O25416" s="10"/>
      <c r="P25416" s="8"/>
    </row>
    <row r="25417" spans="1:16" s="2" customFormat="1" x14ac:dyDescent="0.15">
      <c r="A25417" s="3"/>
      <c r="B25417" s="3"/>
      <c r="J25417" s="3"/>
      <c r="K25417" s="5"/>
      <c r="L25417" s="8"/>
      <c r="N25417" s="5"/>
      <c r="O25417" s="10"/>
      <c r="P25417" s="8"/>
    </row>
    <row r="25418" spans="1:16" s="2" customFormat="1" x14ac:dyDescent="0.15">
      <c r="A25418" s="3"/>
      <c r="B25418" s="3"/>
      <c r="J25418" s="3"/>
      <c r="K25418" s="5"/>
      <c r="L25418" s="8"/>
      <c r="N25418" s="5"/>
      <c r="O25418" s="10"/>
      <c r="P25418" s="8"/>
    </row>
    <row r="25419" spans="1:16" s="2" customFormat="1" x14ac:dyDescent="0.15">
      <c r="A25419" s="3"/>
      <c r="B25419" s="3"/>
      <c r="J25419" s="3"/>
      <c r="K25419" s="5"/>
      <c r="L25419" s="8"/>
      <c r="N25419" s="5"/>
      <c r="O25419" s="10"/>
      <c r="P25419" s="8"/>
    </row>
    <row r="25420" spans="1:16" s="2" customFormat="1" x14ac:dyDescent="0.15">
      <c r="A25420" s="3"/>
      <c r="B25420" s="3"/>
      <c r="J25420" s="3"/>
      <c r="K25420" s="5"/>
      <c r="L25420" s="8"/>
      <c r="N25420" s="5"/>
      <c r="O25420" s="10"/>
      <c r="P25420" s="8"/>
    </row>
    <row r="25421" spans="1:16" s="2" customFormat="1" x14ac:dyDescent="0.15">
      <c r="A25421" s="3"/>
      <c r="B25421" s="3"/>
      <c r="J25421" s="3"/>
      <c r="K25421" s="5"/>
      <c r="L25421" s="8"/>
      <c r="N25421" s="5"/>
      <c r="O25421" s="10"/>
      <c r="P25421" s="8"/>
    </row>
    <row r="25422" spans="1:16" s="2" customFormat="1" x14ac:dyDescent="0.15">
      <c r="A25422" s="3"/>
      <c r="B25422" s="3"/>
      <c r="J25422" s="3"/>
      <c r="K25422" s="5"/>
      <c r="L25422" s="8"/>
      <c r="N25422" s="5"/>
      <c r="O25422" s="10"/>
      <c r="P25422" s="8"/>
    </row>
    <row r="25423" spans="1:16" s="2" customFormat="1" x14ac:dyDescent="0.15">
      <c r="A25423" s="3"/>
      <c r="B25423" s="3"/>
      <c r="J25423" s="3"/>
      <c r="K25423" s="5"/>
      <c r="L25423" s="8"/>
      <c r="N25423" s="5"/>
      <c r="O25423" s="10"/>
      <c r="P25423" s="8"/>
    </row>
    <row r="25424" spans="1:16" s="2" customFormat="1" x14ac:dyDescent="0.15">
      <c r="A25424" s="3"/>
      <c r="B25424" s="3"/>
      <c r="J25424" s="3"/>
      <c r="K25424" s="5"/>
      <c r="L25424" s="8"/>
      <c r="N25424" s="5"/>
      <c r="O25424" s="10"/>
      <c r="P25424" s="8"/>
    </row>
    <row r="25425" spans="1:16" s="2" customFormat="1" x14ac:dyDescent="0.15">
      <c r="A25425" s="3"/>
      <c r="B25425" s="3"/>
      <c r="J25425" s="3"/>
      <c r="K25425" s="5"/>
      <c r="L25425" s="8"/>
      <c r="N25425" s="5"/>
      <c r="O25425" s="10"/>
      <c r="P25425" s="8"/>
    </row>
    <row r="25426" spans="1:16" s="2" customFormat="1" x14ac:dyDescent="0.15">
      <c r="A25426" s="3"/>
      <c r="B25426" s="3"/>
      <c r="J25426" s="3"/>
      <c r="K25426" s="5"/>
      <c r="L25426" s="8"/>
      <c r="N25426" s="5"/>
      <c r="O25426" s="10"/>
      <c r="P25426" s="8"/>
    </row>
    <row r="25427" spans="1:16" s="2" customFormat="1" x14ac:dyDescent="0.15">
      <c r="A25427" s="3"/>
      <c r="B25427" s="3"/>
      <c r="J25427" s="3"/>
      <c r="K25427" s="5"/>
      <c r="L25427" s="8"/>
      <c r="N25427" s="5"/>
      <c r="O25427" s="10"/>
      <c r="P25427" s="8"/>
    </row>
    <row r="25428" spans="1:16" s="2" customFormat="1" x14ac:dyDescent="0.15">
      <c r="A25428" s="3"/>
      <c r="B25428" s="3"/>
      <c r="J25428" s="3"/>
      <c r="K25428" s="5"/>
      <c r="L25428" s="8"/>
      <c r="N25428" s="5"/>
      <c r="O25428" s="10"/>
      <c r="P25428" s="8"/>
    </row>
    <row r="25429" spans="1:16" s="2" customFormat="1" x14ac:dyDescent="0.15">
      <c r="A25429" s="3"/>
      <c r="B25429" s="3"/>
      <c r="J25429" s="3"/>
      <c r="K25429" s="5"/>
      <c r="L25429" s="8"/>
      <c r="N25429" s="5"/>
      <c r="O25429" s="10"/>
      <c r="P25429" s="8"/>
    </row>
    <row r="25430" spans="1:16" s="2" customFormat="1" x14ac:dyDescent="0.15">
      <c r="A25430" s="3"/>
      <c r="B25430" s="3"/>
      <c r="J25430" s="3"/>
      <c r="K25430" s="5"/>
      <c r="L25430" s="8"/>
      <c r="N25430" s="5"/>
      <c r="O25430" s="10"/>
      <c r="P25430" s="8"/>
    </row>
    <row r="25431" spans="1:16" s="2" customFormat="1" x14ac:dyDescent="0.15">
      <c r="A25431" s="3"/>
      <c r="B25431" s="3"/>
      <c r="J25431" s="3"/>
      <c r="K25431" s="5"/>
      <c r="L25431" s="8"/>
      <c r="N25431" s="5"/>
      <c r="O25431" s="10"/>
      <c r="P25431" s="8"/>
    </row>
    <row r="25432" spans="1:16" s="2" customFormat="1" x14ac:dyDescent="0.15">
      <c r="A25432" s="3"/>
      <c r="B25432" s="3"/>
      <c r="J25432" s="3"/>
      <c r="K25432" s="5"/>
      <c r="L25432" s="8"/>
      <c r="N25432" s="5"/>
      <c r="O25432" s="10"/>
      <c r="P25432" s="8"/>
    </row>
    <row r="25433" spans="1:16" s="2" customFormat="1" x14ac:dyDescent="0.15">
      <c r="A25433" s="3"/>
      <c r="B25433" s="3"/>
      <c r="J25433" s="3"/>
      <c r="K25433" s="5"/>
      <c r="L25433" s="8"/>
      <c r="N25433" s="5"/>
      <c r="O25433" s="10"/>
      <c r="P25433" s="8"/>
    </row>
    <row r="25434" spans="1:16" s="2" customFormat="1" x14ac:dyDescent="0.15">
      <c r="A25434" s="3"/>
      <c r="B25434" s="3"/>
      <c r="J25434" s="3"/>
      <c r="K25434" s="5"/>
      <c r="L25434" s="8"/>
      <c r="N25434" s="5"/>
      <c r="O25434" s="10"/>
      <c r="P25434" s="8"/>
    </row>
    <row r="25435" spans="1:16" s="2" customFormat="1" x14ac:dyDescent="0.15">
      <c r="A25435" s="3"/>
      <c r="B25435" s="3"/>
      <c r="J25435" s="3"/>
      <c r="K25435" s="5"/>
      <c r="L25435" s="8"/>
      <c r="N25435" s="5"/>
      <c r="O25435" s="10"/>
      <c r="P25435" s="8"/>
    </row>
    <row r="25436" spans="1:16" s="2" customFormat="1" x14ac:dyDescent="0.15">
      <c r="A25436" s="3"/>
      <c r="B25436" s="3"/>
      <c r="J25436" s="3"/>
      <c r="K25436" s="5"/>
      <c r="L25436" s="8"/>
      <c r="N25436" s="5"/>
      <c r="O25436" s="10"/>
      <c r="P25436" s="8"/>
    </row>
    <row r="25437" spans="1:16" s="2" customFormat="1" x14ac:dyDescent="0.15">
      <c r="A25437" s="3"/>
      <c r="B25437" s="3"/>
      <c r="J25437" s="3"/>
      <c r="K25437" s="5"/>
      <c r="L25437" s="8"/>
      <c r="N25437" s="5"/>
      <c r="O25437" s="10"/>
      <c r="P25437" s="8"/>
    </row>
    <row r="25438" spans="1:16" s="2" customFormat="1" x14ac:dyDescent="0.15">
      <c r="A25438" s="3"/>
      <c r="B25438" s="3"/>
      <c r="J25438" s="3"/>
      <c r="K25438" s="5"/>
      <c r="L25438" s="8"/>
      <c r="N25438" s="5"/>
      <c r="O25438" s="10"/>
      <c r="P25438" s="8"/>
    </row>
    <row r="25439" spans="1:16" s="2" customFormat="1" x14ac:dyDescent="0.15">
      <c r="A25439" s="3"/>
      <c r="B25439" s="3"/>
      <c r="J25439" s="3"/>
      <c r="K25439" s="5"/>
      <c r="L25439" s="8"/>
      <c r="N25439" s="5"/>
      <c r="O25439" s="10"/>
      <c r="P25439" s="8"/>
    </row>
    <row r="25440" spans="1:16" s="2" customFormat="1" x14ac:dyDescent="0.15">
      <c r="A25440" s="3"/>
      <c r="B25440" s="3"/>
      <c r="J25440" s="3"/>
      <c r="K25440" s="5"/>
      <c r="L25440" s="8"/>
      <c r="N25440" s="5"/>
      <c r="O25440" s="10"/>
      <c r="P25440" s="8"/>
    </row>
    <row r="25441" spans="1:16" s="2" customFormat="1" x14ac:dyDescent="0.15">
      <c r="A25441" s="3"/>
      <c r="B25441" s="3"/>
      <c r="J25441" s="3"/>
      <c r="K25441" s="5"/>
      <c r="L25441" s="8"/>
      <c r="N25441" s="5"/>
      <c r="O25441" s="10"/>
      <c r="P25441" s="8"/>
    </row>
    <row r="25442" spans="1:16" s="2" customFormat="1" x14ac:dyDescent="0.15">
      <c r="A25442" s="3"/>
      <c r="B25442" s="3"/>
      <c r="J25442" s="3"/>
      <c r="K25442" s="5"/>
      <c r="L25442" s="8"/>
      <c r="N25442" s="5"/>
      <c r="O25442" s="10"/>
      <c r="P25442" s="8"/>
    </row>
    <row r="25443" spans="1:16" s="2" customFormat="1" x14ac:dyDescent="0.15">
      <c r="A25443" s="3"/>
      <c r="B25443" s="3"/>
      <c r="J25443" s="3"/>
      <c r="K25443" s="5"/>
      <c r="L25443" s="8"/>
      <c r="N25443" s="5"/>
      <c r="O25443" s="10"/>
      <c r="P25443" s="8"/>
    </row>
    <row r="25444" spans="1:16" s="2" customFormat="1" x14ac:dyDescent="0.15">
      <c r="A25444" s="3"/>
      <c r="B25444" s="3"/>
      <c r="J25444" s="3"/>
      <c r="K25444" s="5"/>
      <c r="L25444" s="8"/>
      <c r="N25444" s="5"/>
      <c r="O25444" s="10"/>
      <c r="P25444" s="8"/>
    </row>
    <row r="25445" spans="1:16" s="2" customFormat="1" x14ac:dyDescent="0.15">
      <c r="A25445" s="3"/>
      <c r="B25445" s="3"/>
      <c r="J25445" s="3"/>
      <c r="K25445" s="5"/>
      <c r="L25445" s="8"/>
      <c r="N25445" s="5"/>
      <c r="O25445" s="10"/>
      <c r="P25445" s="8"/>
    </row>
    <row r="25446" spans="1:16" s="2" customFormat="1" x14ac:dyDescent="0.15">
      <c r="A25446" s="3"/>
      <c r="B25446" s="3"/>
      <c r="J25446" s="3"/>
      <c r="K25446" s="5"/>
      <c r="L25446" s="8"/>
      <c r="N25446" s="5"/>
      <c r="O25446" s="10"/>
      <c r="P25446" s="8"/>
    </row>
    <row r="25447" spans="1:16" s="2" customFormat="1" x14ac:dyDescent="0.15">
      <c r="A25447" s="3"/>
      <c r="B25447" s="3"/>
      <c r="J25447" s="3"/>
      <c r="K25447" s="5"/>
      <c r="L25447" s="8"/>
      <c r="N25447" s="5"/>
      <c r="O25447" s="10"/>
      <c r="P25447" s="8"/>
    </row>
    <row r="25448" spans="1:16" s="2" customFormat="1" x14ac:dyDescent="0.15">
      <c r="A25448" s="3"/>
      <c r="B25448" s="3"/>
      <c r="J25448" s="3"/>
      <c r="K25448" s="5"/>
      <c r="L25448" s="8"/>
      <c r="N25448" s="5"/>
      <c r="O25448" s="10"/>
      <c r="P25448" s="8"/>
    </row>
    <row r="25449" spans="1:16" s="2" customFormat="1" x14ac:dyDescent="0.15">
      <c r="A25449" s="3"/>
      <c r="B25449" s="3"/>
      <c r="J25449" s="3"/>
      <c r="K25449" s="5"/>
      <c r="L25449" s="8"/>
      <c r="N25449" s="5"/>
      <c r="O25449" s="10"/>
      <c r="P25449" s="8"/>
    </row>
    <row r="25450" spans="1:16" s="2" customFormat="1" x14ac:dyDescent="0.15">
      <c r="A25450" s="3"/>
      <c r="B25450" s="3"/>
      <c r="J25450" s="3"/>
      <c r="K25450" s="5"/>
      <c r="L25450" s="8"/>
      <c r="N25450" s="5"/>
      <c r="O25450" s="10"/>
      <c r="P25450" s="8"/>
    </row>
    <row r="25451" spans="1:16" s="2" customFormat="1" x14ac:dyDescent="0.15">
      <c r="A25451" s="3"/>
      <c r="B25451" s="3"/>
      <c r="J25451" s="3"/>
      <c r="K25451" s="5"/>
      <c r="L25451" s="8"/>
      <c r="N25451" s="5"/>
      <c r="O25451" s="10"/>
      <c r="P25451" s="8"/>
    </row>
    <row r="25452" spans="1:16" s="2" customFormat="1" x14ac:dyDescent="0.15">
      <c r="A25452" s="3"/>
      <c r="B25452" s="3"/>
      <c r="J25452" s="3"/>
      <c r="K25452" s="5"/>
      <c r="L25452" s="8"/>
      <c r="N25452" s="5"/>
      <c r="O25452" s="10"/>
      <c r="P25452" s="8"/>
    </row>
    <row r="25453" spans="1:16" s="2" customFormat="1" x14ac:dyDescent="0.15">
      <c r="A25453" s="3"/>
      <c r="B25453" s="3"/>
      <c r="J25453" s="3"/>
      <c r="K25453" s="5"/>
      <c r="L25453" s="8"/>
      <c r="N25453" s="5"/>
      <c r="O25453" s="10"/>
      <c r="P25453" s="8"/>
    </row>
    <row r="25454" spans="1:16" s="2" customFormat="1" x14ac:dyDescent="0.15">
      <c r="A25454" s="3"/>
      <c r="B25454" s="3"/>
      <c r="J25454" s="3"/>
      <c r="K25454" s="5"/>
      <c r="L25454" s="8"/>
      <c r="N25454" s="5"/>
      <c r="O25454" s="10"/>
      <c r="P25454" s="8"/>
    </row>
    <row r="25455" spans="1:16" s="2" customFormat="1" x14ac:dyDescent="0.15">
      <c r="A25455" s="3"/>
      <c r="B25455" s="3"/>
      <c r="J25455" s="3"/>
      <c r="K25455" s="5"/>
      <c r="L25455" s="8"/>
      <c r="N25455" s="5"/>
      <c r="O25455" s="10"/>
      <c r="P25455" s="8"/>
    </row>
    <row r="25456" spans="1:16" s="2" customFormat="1" x14ac:dyDescent="0.15">
      <c r="A25456" s="3"/>
      <c r="B25456" s="3"/>
      <c r="J25456" s="3"/>
      <c r="K25456" s="5"/>
      <c r="L25456" s="8"/>
      <c r="N25456" s="5"/>
      <c r="O25456" s="10"/>
      <c r="P25456" s="8"/>
    </row>
    <row r="25457" spans="1:16" s="2" customFormat="1" x14ac:dyDescent="0.15">
      <c r="A25457" s="3"/>
      <c r="B25457" s="3"/>
      <c r="J25457" s="3"/>
      <c r="K25457" s="5"/>
      <c r="L25457" s="8"/>
      <c r="N25457" s="5"/>
      <c r="O25457" s="10"/>
      <c r="P25457" s="8"/>
    </row>
    <row r="25458" spans="1:16" s="2" customFormat="1" x14ac:dyDescent="0.15">
      <c r="A25458" s="3"/>
      <c r="B25458" s="3"/>
      <c r="J25458" s="3"/>
      <c r="K25458" s="5"/>
      <c r="L25458" s="8"/>
      <c r="N25458" s="5"/>
      <c r="O25458" s="10"/>
      <c r="P25458" s="8"/>
    </row>
    <row r="25459" spans="1:16" s="2" customFormat="1" x14ac:dyDescent="0.15">
      <c r="A25459" s="3"/>
      <c r="B25459" s="3"/>
      <c r="J25459" s="3"/>
      <c r="K25459" s="5"/>
      <c r="L25459" s="8"/>
      <c r="N25459" s="5"/>
      <c r="O25459" s="10"/>
      <c r="P25459" s="8"/>
    </row>
    <row r="25460" spans="1:16" s="2" customFormat="1" x14ac:dyDescent="0.15">
      <c r="A25460" s="3"/>
      <c r="B25460" s="3"/>
      <c r="J25460" s="3"/>
      <c r="K25460" s="5"/>
      <c r="L25460" s="8"/>
      <c r="N25460" s="5"/>
      <c r="O25460" s="10"/>
      <c r="P25460" s="8"/>
    </row>
    <row r="25461" spans="1:16" s="2" customFormat="1" x14ac:dyDescent="0.15">
      <c r="A25461" s="3"/>
      <c r="B25461" s="3"/>
      <c r="J25461" s="3"/>
      <c r="K25461" s="5"/>
      <c r="L25461" s="8"/>
      <c r="N25461" s="5"/>
      <c r="O25461" s="10"/>
      <c r="P25461" s="8"/>
    </row>
    <row r="25462" spans="1:16" s="2" customFormat="1" x14ac:dyDescent="0.15">
      <c r="A25462" s="3"/>
      <c r="B25462" s="3"/>
      <c r="J25462" s="3"/>
      <c r="K25462" s="5"/>
      <c r="L25462" s="8"/>
      <c r="N25462" s="5"/>
      <c r="O25462" s="10"/>
      <c r="P25462" s="8"/>
    </row>
    <row r="25463" spans="1:16" s="2" customFormat="1" x14ac:dyDescent="0.15">
      <c r="A25463" s="3"/>
      <c r="B25463" s="3"/>
      <c r="J25463" s="3"/>
      <c r="K25463" s="5"/>
      <c r="L25463" s="8"/>
      <c r="N25463" s="5"/>
      <c r="O25463" s="10"/>
      <c r="P25463" s="8"/>
    </row>
    <row r="25464" spans="1:16" s="2" customFormat="1" x14ac:dyDescent="0.15">
      <c r="A25464" s="3"/>
      <c r="B25464" s="3"/>
      <c r="J25464" s="3"/>
      <c r="K25464" s="5"/>
      <c r="L25464" s="8"/>
      <c r="N25464" s="5"/>
      <c r="O25464" s="10"/>
      <c r="P25464" s="8"/>
    </row>
    <row r="25465" spans="1:16" s="2" customFormat="1" x14ac:dyDescent="0.15">
      <c r="A25465" s="3"/>
      <c r="B25465" s="3"/>
      <c r="J25465" s="3"/>
      <c r="K25465" s="5"/>
      <c r="L25465" s="8"/>
      <c r="N25465" s="5"/>
      <c r="O25465" s="10"/>
      <c r="P25465" s="8"/>
    </row>
    <row r="25466" spans="1:16" s="2" customFormat="1" x14ac:dyDescent="0.15">
      <c r="A25466" s="3"/>
      <c r="B25466" s="3"/>
      <c r="J25466" s="3"/>
      <c r="K25466" s="5"/>
      <c r="L25466" s="8"/>
      <c r="N25466" s="5"/>
      <c r="O25466" s="10"/>
      <c r="P25466" s="8"/>
    </row>
    <row r="25467" spans="1:16" s="2" customFormat="1" x14ac:dyDescent="0.15">
      <c r="A25467" s="3"/>
      <c r="B25467" s="3"/>
      <c r="J25467" s="3"/>
      <c r="K25467" s="5"/>
      <c r="L25467" s="8"/>
      <c r="N25467" s="5"/>
      <c r="O25467" s="10"/>
      <c r="P25467" s="8"/>
    </row>
    <row r="25468" spans="1:16" s="2" customFormat="1" x14ac:dyDescent="0.15">
      <c r="A25468" s="3"/>
      <c r="B25468" s="3"/>
      <c r="J25468" s="3"/>
      <c r="K25468" s="5"/>
      <c r="L25468" s="8"/>
      <c r="N25468" s="5"/>
      <c r="O25468" s="10"/>
      <c r="P25468" s="8"/>
    </row>
    <row r="25469" spans="1:16" s="2" customFormat="1" x14ac:dyDescent="0.15">
      <c r="A25469" s="3"/>
      <c r="B25469" s="3"/>
      <c r="J25469" s="3"/>
      <c r="K25469" s="5"/>
      <c r="L25469" s="8"/>
      <c r="N25469" s="5"/>
      <c r="O25469" s="10"/>
      <c r="P25469" s="8"/>
    </row>
    <row r="25470" spans="1:16" s="2" customFormat="1" x14ac:dyDescent="0.15">
      <c r="A25470" s="3"/>
      <c r="B25470" s="3"/>
      <c r="J25470" s="3"/>
      <c r="K25470" s="5"/>
      <c r="L25470" s="8"/>
      <c r="N25470" s="5"/>
      <c r="O25470" s="10"/>
      <c r="P25470" s="8"/>
    </row>
    <row r="25471" spans="1:16" s="2" customFormat="1" x14ac:dyDescent="0.15">
      <c r="A25471" s="3"/>
      <c r="B25471" s="3"/>
      <c r="J25471" s="3"/>
      <c r="K25471" s="5"/>
      <c r="L25471" s="8"/>
      <c r="N25471" s="5"/>
      <c r="O25471" s="10"/>
      <c r="P25471" s="8"/>
    </row>
    <row r="25472" spans="1:16" s="2" customFormat="1" x14ac:dyDescent="0.15">
      <c r="A25472" s="3"/>
      <c r="B25472" s="3"/>
      <c r="J25472" s="3"/>
      <c r="K25472" s="5"/>
      <c r="L25472" s="8"/>
      <c r="N25472" s="5"/>
      <c r="O25472" s="10"/>
      <c r="P25472" s="8"/>
    </row>
    <row r="25473" spans="1:16" s="2" customFormat="1" x14ac:dyDescent="0.15">
      <c r="A25473" s="3"/>
      <c r="B25473" s="3"/>
      <c r="J25473" s="3"/>
      <c r="K25473" s="5"/>
      <c r="L25473" s="8"/>
      <c r="N25473" s="5"/>
      <c r="O25473" s="10"/>
      <c r="P25473" s="8"/>
    </row>
    <row r="25474" spans="1:16" s="2" customFormat="1" x14ac:dyDescent="0.15">
      <c r="A25474" s="3"/>
      <c r="B25474" s="3"/>
      <c r="J25474" s="3"/>
      <c r="K25474" s="5"/>
      <c r="L25474" s="8"/>
      <c r="N25474" s="5"/>
      <c r="O25474" s="10"/>
      <c r="P25474" s="8"/>
    </row>
    <row r="25475" spans="1:16" s="2" customFormat="1" x14ac:dyDescent="0.15">
      <c r="A25475" s="3"/>
      <c r="B25475" s="3"/>
      <c r="J25475" s="3"/>
      <c r="K25475" s="5"/>
      <c r="L25475" s="8"/>
      <c r="N25475" s="5"/>
      <c r="O25475" s="10"/>
      <c r="P25475" s="8"/>
    </row>
    <row r="25476" spans="1:16" s="2" customFormat="1" x14ac:dyDescent="0.15">
      <c r="A25476" s="3"/>
      <c r="B25476" s="3"/>
      <c r="J25476" s="3"/>
      <c r="K25476" s="5"/>
      <c r="L25476" s="8"/>
      <c r="N25476" s="5"/>
      <c r="O25476" s="10"/>
      <c r="P25476" s="8"/>
    </row>
    <row r="25477" spans="1:16" s="2" customFormat="1" x14ac:dyDescent="0.15">
      <c r="A25477" s="3"/>
      <c r="B25477" s="3"/>
      <c r="J25477" s="3"/>
      <c r="K25477" s="5"/>
      <c r="L25477" s="8"/>
      <c r="N25477" s="5"/>
      <c r="O25477" s="10"/>
      <c r="P25477" s="8"/>
    </row>
    <row r="25478" spans="1:16" s="2" customFormat="1" x14ac:dyDescent="0.15">
      <c r="A25478" s="3"/>
      <c r="B25478" s="3"/>
      <c r="J25478" s="3"/>
      <c r="K25478" s="5"/>
      <c r="L25478" s="8"/>
      <c r="N25478" s="5"/>
      <c r="O25478" s="10"/>
      <c r="P25478" s="8"/>
    </row>
    <row r="25479" spans="1:16" s="2" customFormat="1" x14ac:dyDescent="0.15">
      <c r="A25479" s="3"/>
      <c r="B25479" s="3"/>
      <c r="J25479" s="3"/>
      <c r="K25479" s="5"/>
      <c r="L25479" s="8"/>
      <c r="N25479" s="5"/>
      <c r="O25479" s="10"/>
      <c r="P25479" s="8"/>
    </row>
    <row r="25480" spans="1:16" s="2" customFormat="1" x14ac:dyDescent="0.15">
      <c r="A25480" s="3"/>
      <c r="B25480" s="3"/>
      <c r="J25480" s="3"/>
      <c r="K25480" s="5"/>
      <c r="L25480" s="8"/>
      <c r="N25480" s="5"/>
      <c r="O25480" s="10"/>
      <c r="P25480" s="8"/>
    </row>
    <row r="25481" spans="1:16" s="2" customFormat="1" x14ac:dyDescent="0.15">
      <c r="A25481" s="3"/>
      <c r="B25481" s="3"/>
      <c r="J25481" s="3"/>
      <c r="K25481" s="5"/>
      <c r="L25481" s="8"/>
      <c r="N25481" s="5"/>
      <c r="O25481" s="10"/>
      <c r="P25481" s="8"/>
    </row>
    <row r="25482" spans="1:16" s="2" customFormat="1" x14ac:dyDescent="0.15">
      <c r="A25482" s="3"/>
      <c r="B25482" s="3"/>
      <c r="J25482" s="3"/>
      <c r="K25482" s="5"/>
      <c r="L25482" s="8"/>
      <c r="N25482" s="5"/>
      <c r="O25482" s="10"/>
      <c r="P25482" s="8"/>
    </row>
    <row r="25483" spans="1:16" s="2" customFormat="1" x14ac:dyDescent="0.15">
      <c r="A25483" s="3"/>
      <c r="B25483" s="3"/>
      <c r="J25483" s="3"/>
      <c r="K25483" s="5"/>
      <c r="L25483" s="8"/>
      <c r="N25483" s="5"/>
      <c r="O25483" s="10"/>
      <c r="P25483" s="8"/>
    </row>
    <row r="25484" spans="1:16" s="2" customFormat="1" x14ac:dyDescent="0.15">
      <c r="A25484" s="3"/>
      <c r="B25484" s="3"/>
      <c r="J25484" s="3"/>
      <c r="K25484" s="5"/>
      <c r="L25484" s="8"/>
      <c r="N25484" s="5"/>
      <c r="O25484" s="10"/>
      <c r="P25484" s="8"/>
    </row>
    <row r="25485" spans="1:16" s="2" customFormat="1" x14ac:dyDescent="0.15">
      <c r="A25485" s="3"/>
      <c r="B25485" s="3"/>
      <c r="J25485" s="3"/>
      <c r="K25485" s="5"/>
      <c r="L25485" s="8"/>
      <c r="N25485" s="5"/>
      <c r="O25485" s="10"/>
      <c r="P25485" s="8"/>
    </row>
    <row r="25486" spans="1:16" s="2" customFormat="1" x14ac:dyDescent="0.15">
      <c r="A25486" s="3"/>
      <c r="B25486" s="3"/>
      <c r="J25486" s="3"/>
      <c r="K25486" s="5"/>
      <c r="L25486" s="8"/>
      <c r="N25486" s="5"/>
      <c r="O25486" s="10"/>
      <c r="P25486" s="8"/>
    </row>
    <row r="25487" spans="1:16" s="2" customFormat="1" x14ac:dyDescent="0.15">
      <c r="A25487" s="3"/>
      <c r="B25487" s="3"/>
      <c r="J25487" s="3"/>
      <c r="K25487" s="5"/>
      <c r="L25487" s="8"/>
      <c r="N25487" s="5"/>
      <c r="O25487" s="10"/>
      <c r="P25487" s="8"/>
    </row>
    <row r="25488" spans="1:16" s="2" customFormat="1" x14ac:dyDescent="0.15">
      <c r="A25488" s="3"/>
      <c r="B25488" s="3"/>
      <c r="J25488" s="3"/>
      <c r="K25488" s="5"/>
      <c r="L25488" s="8"/>
      <c r="N25488" s="5"/>
      <c r="O25488" s="10"/>
      <c r="P25488" s="8"/>
    </row>
    <row r="25489" spans="1:16" s="2" customFormat="1" x14ac:dyDescent="0.15">
      <c r="A25489" s="3"/>
      <c r="B25489" s="3"/>
      <c r="J25489" s="3"/>
      <c r="K25489" s="5"/>
      <c r="L25489" s="8"/>
      <c r="N25489" s="5"/>
      <c r="O25489" s="10"/>
      <c r="P25489" s="8"/>
    </row>
    <row r="25490" spans="1:16" s="2" customFormat="1" x14ac:dyDescent="0.15">
      <c r="A25490" s="3"/>
      <c r="B25490" s="3"/>
      <c r="J25490" s="3"/>
      <c r="K25490" s="5"/>
      <c r="L25490" s="8"/>
      <c r="N25490" s="5"/>
      <c r="O25490" s="10"/>
      <c r="P25490" s="8"/>
    </row>
    <row r="25491" spans="1:16" s="2" customFormat="1" x14ac:dyDescent="0.15">
      <c r="A25491" s="3"/>
      <c r="B25491" s="3"/>
      <c r="J25491" s="3"/>
      <c r="K25491" s="5"/>
      <c r="L25491" s="8"/>
      <c r="N25491" s="5"/>
      <c r="O25491" s="10"/>
      <c r="P25491" s="8"/>
    </row>
    <row r="25492" spans="1:16" s="2" customFormat="1" x14ac:dyDescent="0.15">
      <c r="A25492" s="3"/>
      <c r="B25492" s="3"/>
      <c r="J25492" s="3"/>
      <c r="K25492" s="5"/>
      <c r="L25492" s="8"/>
      <c r="N25492" s="5"/>
      <c r="O25492" s="10"/>
      <c r="P25492" s="8"/>
    </row>
    <row r="25493" spans="1:16" s="2" customFormat="1" x14ac:dyDescent="0.15">
      <c r="A25493" s="3"/>
      <c r="B25493" s="3"/>
      <c r="J25493" s="3"/>
      <c r="K25493" s="5"/>
      <c r="L25493" s="8"/>
      <c r="N25493" s="5"/>
      <c r="O25493" s="10"/>
      <c r="P25493" s="8"/>
    </row>
    <row r="25494" spans="1:16" s="2" customFormat="1" x14ac:dyDescent="0.15">
      <c r="A25494" s="3"/>
      <c r="B25494" s="3"/>
      <c r="J25494" s="3"/>
      <c r="K25494" s="5"/>
      <c r="L25494" s="8"/>
      <c r="N25494" s="5"/>
      <c r="O25494" s="10"/>
      <c r="P25494" s="8"/>
    </row>
    <row r="25495" spans="1:16" s="2" customFormat="1" x14ac:dyDescent="0.15">
      <c r="A25495" s="3"/>
      <c r="B25495" s="3"/>
      <c r="J25495" s="3"/>
      <c r="K25495" s="5"/>
      <c r="L25495" s="8"/>
      <c r="N25495" s="5"/>
      <c r="O25495" s="10"/>
      <c r="P25495" s="8"/>
    </row>
    <row r="25496" spans="1:16" s="2" customFormat="1" x14ac:dyDescent="0.15">
      <c r="A25496" s="3"/>
      <c r="B25496" s="3"/>
      <c r="J25496" s="3"/>
      <c r="K25496" s="5"/>
      <c r="L25496" s="8"/>
      <c r="N25496" s="5"/>
      <c r="O25496" s="10"/>
      <c r="P25496" s="8"/>
    </row>
    <row r="25497" spans="1:16" s="2" customFormat="1" x14ac:dyDescent="0.15">
      <c r="A25497" s="3"/>
      <c r="B25497" s="3"/>
      <c r="J25497" s="3"/>
      <c r="K25497" s="5"/>
      <c r="L25497" s="8"/>
      <c r="N25497" s="5"/>
      <c r="O25497" s="10"/>
      <c r="P25497" s="8"/>
    </row>
    <row r="25498" spans="1:16" s="2" customFormat="1" x14ac:dyDescent="0.15">
      <c r="A25498" s="3"/>
      <c r="B25498" s="3"/>
      <c r="J25498" s="3"/>
      <c r="K25498" s="5"/>
      <c r="L25498" s="8"/>
      <c r="N25498" s="5"/>
      <c r="O25498" s="10"/>
      <c r="P25498" s="8"/>
    </row>
    <row r="25499" spans="1:16" s="2" customFormat="1" x14ac:dyDescent="0.15">
      <c r="A25499" s="3"/>
      <c r="B25499" s="3"/>
      <c r="J25499" s="3"/>
      <c r="K25499" s="5"/>
      <c r="L25499" s="8"/>
      <c r="N25499" s="5"/>
      <c r="O25499" s="10"/>
      <c r="P25499" s="8"/>
    </row>
    <row r="25500" spans="1:16" s="2" customFormat="1" x14ac:dyDescent="0.15">
      <c r="A25500" s="3"/>
      <c r="B25500" s="3"/>
      <c r="J25500" s="3"/>
      <c r="K25500" s="5"/>
      <c r="L25500" s="8"/>
      <c r="N25500" s="5"/>
      <c r="O25500" s="10"/>
      <c r="P25500" s="8"/>
    </row>
    <row r="25501" spans="1:16" s="2" customFormat="1" x14ac:dyDescent="0.15">
      <c r="A25501" s="3"/>
      <c r="B25501" s="3"/>
      <c r="J25501" s="3"/>
      <c r="K25501" s="5"/>
      <c r="L25501" s="8"/>
      <c r="N25501" s="5"/>
      <c r="O25501" s="10"/>
      <c r="P25501" s="8"/>
    </row>
    <row r="25502" spans="1:16" s="2" customFormat="1" x14ac:dyDescent="0.15">
      <c r="A25502" s="3"/>
      <c r="B25502" s="3"/>
      <c r="J25502" s="3"/>
      <c r="K25502" s="5"/>
      <c r="L25502" s="8"/>
      <c r="N25502" s="5"/>
      <c r="O25502" s="10"/>
      <c r="P25502" s="8"/>
    </row>
    <row r="25503" spans="1:16" s="2" customFormat="1" x14ac:dyDescent="0.15">
      <c r="A25503" s="3"/>
      <c r="B25503" s="3"/>
      <c r="J25503" s="3"/>
      <c r="K25503" s="5"/>
      <c r="L25503" s="8"/>
      <c r="N25503" s="5"/>
      <c r="O25503" s="10"/>
      <c r="P25503" s="8"/>
    </row>
    <row r="25504" spans="1:16" s="2" customFormat="1" x14ac:dyDescent="0.15">
      <c r="A25504" s="3"/>
      <c r="B25504" s="3"/>
      <c r="J25504" s="3"/>
      <c r="K25504" s="5"/>
      <c r="L25504" s="8"/>
      <c r="N25504" s="5"/>
      <c r="O25504" s="10"/>
      <c r="P25504" s="8"/>
    </row>
    <row r="25505" spans="1:16" s="2" customFormat="1" x14ac:dyDescent="0.15">
      <c r="A25505" s="3"/>
      <c r="B25505" s="3"/>
      <c r="J25505" s="3"/>
      <c r="K25505" s="5"/>
      <c r="L25505" s="8"/>
      <c r="N25505" s="5"/>
      <c r="O25505" s="10"/>
      <c r="P25505" s="8"/>
    </row>
    <row r="25506" spans="1:16" s="2" customFormat="1" x14ac:dyDescent="0.15">
      <c r="A25506" s="3"/>
      <c r="B25506" s="3"/>
      <c r="J25506" s="3"/>
      <c r="K25506" s="5"/>
      <c r="L25506" s="8"/>
      <c r="N25506" s="5"/>
      <c r="O25506" s="10"/>
      <c r="P25506" s="8"/>
    </row>
    <row r="25507" spans="1:16" s="2" customFormat="1" x14ac:dyDescent="0.15">
      <c r="A25507" s="3"/>
      <c r="B25507" s="3"/>
      <c r="J25507" s="3"/>
      <c r="K25507" s="5"/>
      <c r="L25507" s="8"/>
      <c r="N25507" s="5"/>
      <c r="O25507" s="10"/>
      <c r="P25507" s="8"/>
    </row>
    <row r="25508" spans="1:16" s="2" customFormat="1" x14ac:dyDescent="0.15">
      <c r="A25508" s="3"/>
      <c r="B25508" s="3"/>
      <c r="J25508" s="3"/>
      <c r="K25508" s="5"/>
      <c r="L25508" s="8"/>
      <c r="N25508" s="5"/>
      <c r="O25508" s="10"/>
      <c r="P25508" s="8"/>
    </row>
    <row r="25509" spans="1:16" s="2" customFormat="1" x14ac:dyDescent="0.15">
      <c r="A25509" s="3"/>
      <c r="B25509" s="3"/>
      <c r="J25509" s="3"/>
      <c r="K25509" s="5"/>
      <c r="L25509" s="8"/>
      <c r="N25509" s="5"/>
      <c r="O25509" s="10"/>
      <c r="P25509" s="8"/>
    </row>
    <row r="25510" spans="1:16" s="2" customFormat="1" x14ac:dyDescent="0.15">
      <c r="A25510" s="3"/>
      <c r="B25510" s="3"/>
      <c r="J25510" s="3"/>
      <c r="K25510" s="5"/>
      <c r="L25510" s="8"/>
      <c r="N25510" s="5"/>
      <c r="O25510" s="10"/>
      <c r="P25510" s="8"/>
    </row>
    <row r="25511" spans="1:16" s="2" customFormat="1" x14ac:dyDescent="0.15">
      <c r="A25511" s="3"/>
      <c r="B25511" s="3"/>
      <c r="J25511" s="3"/>
      <c r="K25511" s="5"/>
      <c r="L25511" s="8"/>
      <c r="N25511" s="5"/>
      <c r="O25511" s="10"/>
      <c r="P25511" s="8"/>
    </row>
    <row r="25512" spans="1:16" s="2" customFormat="1" x14ac:dyDescent="0.15">
      <c r="A25512" s="3"/>
      <c r="B25512" s="3"/>
      <c r="J25512" s="3"/>
      <c r="K25512" s="5"/>
      <c r="L25512" s="8"/>
      <c r="N25512" s="5"/>
      <c r="O25512" s="10"/>
      <c r="P25512" s="8"/>
    </row>
    <row r="25513" spans="1:16" s="2" customFormat="1" x14ac:dyDescent="0.15">
      <c r="A25513" s="3"/>
      <c r="B25513" s="3"/>
      <c r="J25513" s="3"/>
      <c r="K25513" s="5"/>
      <c r="L25513" s="8"/>
      <c r="N25513" s="5"/>
      <c r="O25513" s="10"/>
      <c r="P25513" s="8"/>
    </row>
    <row r="25514" spans="1:16" s="2" customFormat="1" x14ac:dyDescent="0.15">
      <c r="A25514" s="3"/>
      <c r="B25514" s="3"/>
      <c r="J25514" s="3"/>
      <c r="K25514" s="5"/>
      <c r="L25514" s="8"/>
      <c r="N25514" s="5"/>
      <c r="O25514" s="10"/>
      <c r="P25514" s="8"/>
    </row>
    <row r="25515" spans="1:16" s="2" customFormat="1" x14ac:dyDescent="0.15">
      <c r="A25515" s="3"/>
      <c r="B25515" s="3"/>
      <c r="J25515" s="3"/>
      <c r="K25515" s="5"/>
      <c r="L25515" s="8"/>
      <c r="N25515" s="5"/>
      <c r="O25515" s="10"/>
      <c r="P25515" s="8"/>
    </row>
    <row r="25516" spans="1:16" s="2" customFormat="1" x14ac:dyDescent="0.15">
      <c r="A25516" s="3"/>
      <c r="B25516" s="3"/>
      <c r="J25516" s="3"/>
      <c r="K25516" s="5"/>
      <c r="L25516" s="8"/>
      <c r="N25516" s="5"/>
      <c r="O25516" s="10"/>
      <c r="P25516" s="8"/>
    </row>
    <row r="25517" spans="1:16" s="2" customFormat="1" x14ac:dyDescent="0.15">
      <c r="A25517" s="3"/>
      <c r="B25517" s="3"/>
      <c r="J25517" s="3"/>
      <c r="K25517" s="5"/>
      <c r="L25517" s="8"/>
      <c r="N25517" s="5"/>
      <c r="O25517" s="10"/>
      <c r="P25517" s="8"/>
    </row>
    <row r="25518" spans="1:16" s="2" customFormat="1" x14ac:dyDescent="0.15">
      <c r="A25518" s="3"/>
      <c r="B25518" s="3"/>
      <c r="J25518" s="3"/>
      <c r="K25518" s="5"/>
      <c r="L25518" s="8"/>
      <c r="N25518" s="5"/>
      <c r="O25518" s="10"/>
      <c r="P25518" s="8"/>
    </row>
    <row r="25519" spans="1:16" s="2" customFormat="1" x14ac:dyDescent="0.15">
      <c r="A25519" s="3"/>
      <c r="B25519" s="3"/>
      <c r="J25519" s="3"/>
      <c r="K25519" s="5"/>
      <c r="L25519" s="8"/>
      <c r="N25519" s="5"/>
      <c r="O25519" s="10"/>
      <c r="P25519" s="8"/>
    </row>
    <row r="25520" spans="1:16" s="2" customFormat="1" x14ac:dyDescent="0.15">
      <c r="A25520" s="3"/>
      <c r="B25520" s="3"/>
      <c r="J25520" s="3"/>
      <c r="K25520" s="5"/>
      <c r="L25520" s="8"/>
      <c r="N25520" s="5"/>
      <c r="O25520" s="10"/>
      <c r="P25520" s="8"/>
    </row>
    <row r="25521" spans="1:16" s="2" customFormat="1" x14ac:dyDescent="0.15">
      <c r="A25521" s="3"/>
      <c r="B25521" s="3"/>
      <c r="J25521" s="3"/>
      <c r="K25521" s="5"/>
      <c r="L25521" s="8"/>
      <c r="N25521" s="5"/>
      <c r="O25521" s="10"/>
      <c r="P25521" s="8"/>
    </row>
    <row r="25522" spans="1:16" s="2" customFormat="1" x14ac:dyDescent="0.15">
      <c r="A25522" s="3"/>
      <c r="B25522" s="3"/>
      <c r="J25522" s="3"/>
      <c r="K25522" s="5"/>
      <c r="L25522" s="8"/>
      <c r="N25522" s="5"/>
      <c r="O25522" s="10"/>
      <c r="P25522" s="8"/>
    </row>
    <row r="25523" spans="1:16" s="2" customFormat="1" x14ac:dyDescent="0.15">
      <c r="A25523" s="3"/>
      <c r="B25523" s="3"/>
      <c r="J25523" s="3"/>
      <c r="K25523" s="5"/>
      <c r="L25523" s="8"/>
      <c r="N25523" s="5"/>
      <c r="O25523" s="10"/>
      <c r="P25523" s="8"/>
    </row>
    <row r="25524" spans="1:16" s="2" customFormat="1" x14ac:dyDescent="0.15">
      <c r="A25524" s="3"/>
      <c r="B25524" s="3"/>
      <c r="J25524" s="3"/>
      <c r="K25524" s="5"/>
      <c r="L25524" s="8"/>
      <c r="N25524" s="5"/>
      <c r="O25524" s="10"/>
      <c r="P25524" s="8"/>
    </row>
    <row r="25525" spans="1:16" s="2" customFormat="1" x14ac:dyDescent="0.15">
      <c r="A25525" s="3"/>
      <c r="B25525" s="3"/>
      <c r="J25525" s="3"/>
      <c r="K25525" s="5"/>
      <c r="L25525" s="8"/>
      <c r="N25525" s="5"/>
      <c r="O25525" s="10"/>
      <c r="P25525" s="8"/>
    </row>
    <row r="25526" spans="1:16" s="2" customFormat="1" x14ac:dyDescent="0.15">
      <c r="A25526" s="3"/>
      <c r="B25526" s="3"/>
      <c r="J25526" s="3"/>
      <c r="K25526" s="5"/>
      <c r="L25526" s="8"/>
      <c r="N25526" s="5"/>
      <c r="O25526" s="10"/>
      <c r="P25526" s="8"/>
    </row>
    <row r="25527" spans="1:16" s="2" customFormat="1" x14ac:dyDescent="0.15">
      <c r="A25527" s="3"/>
      <c r="B25527" s="3"/>
      <c r="J25527" s="3"/>
      <c r="K25527" s="5"/>
      <c r="L25527" s="8"/>
      <c r="N25527" s="5"/>
      <c r="O25527" s="10"/>
      <c r="P25527" s="8"/>
    </row>
    <row r="25528" spans="1:16" s="2" customFormat="1" x14ac:dyDescent="0.15">
      <c r="A25528" s="3"/>
      <c r="B25528" s="3"/>
      <c r="J25528" s="3"/>
      <c r="K25528" s="5"/>
      <c r="L25528" s="8"/>
      <c r="N25528" s="5"/>
      <c r="O25528" s="10"/>
      <c r="P25528" s="8"/>
    </row>
    <row r="25529" spans="1:16" s="2" customFormat="1" x14ac:dyDescent="0.15">
      <c r="A25529" s="3"/>
      <c r="B25529" s="3"/>
      <c r="J25529" s="3"/>
      <c r="K25529" s="5"/>
      <c r="L25529" s="8"/>
      <c r="N25529" s="5"/>
      <c r="O25529" s="10"/>
      <c r="P25529" s="8"/>
    </row>
    <row r="25530" spans="1:16" s="2" customFormat="1" x14ac:dyDescent="0.15">
      <c r="A25530" s="3"/>
      <c r="B25530" s="3"/>
      <c r="J25530" s="3"/>
      <c r="K25530" s="5"/>
      <c r="L25530" s="8"/>
      <c r="N25530" s="5"/>
      <c r="O25530" s="10"/>
      <c r="P25530" s="8"/>
    </row>
    <row r="25531" spans="1:16" s="2" customFormat="1" x14ac:dyDescent="0.15">
      <c r="A25531" s="3"/>
      <c r="B25531" s="3"/>
      <c r="J25531" s="3"/>
      <c r="K25531" s="5"/>
      <c r="L25531" s="8"/>
      <c r="N25531" s="5"/>
      <c r="O25531" s="10"/>
      <c r="P25531" s="8"/>
    </row>
    <row r="25532" spans="1:16" s="2" customFormat="1" x14ac:dyDescent="0.15">
      <c r="A25532" s="3"/>
      <c r="B25532" s="3"/>
      <c r="J25532" s="3"/>
      <c r="K25532" s="5"/>
      <c r="L25532" s="8"/>
      <c r="N25532" s="5"/>
      <c r="O25532" s="10"/>
      <c r="P25532" s="8"/>
    </row>
    <row r="25533" spans="1:16" s="2" customFormat="1" x14ac:dyDescent="0.15">
      <c r="A25533" s="3"/>
      <c r="B25533" s="3"/>
      <c r="J25533" s="3"/>
      <c r="K25533" s="5"/>
      <c r="L25533" s="8"/>
      <c r="N25533" s="5"/>
      <c r="O25533" s="10"/>
      <c r="P25533" s="8"/>
    </row>
    <row r="25534" spans="1:16" s="2" customFormat="1" x14ac:dyDescent="0.15">
      <c r="A25534" s="3"/>
      <c r="B25534" s="3"/>
      <c r="J25534" s="3"/>
      <c r="K25534" s="5"/>
      <c r="L25534" s="8"/>
      <c r="N25534" s="5"/>
      <c r="O25534" s="10"/>
      <c r="P25534" s="8"/>
    </row>
    <row r="25535" spans="1:16" s="2" customFormat="1" x14ac:dyDescent="0.15">
      <c r="A25535" s="3"/>
      <c r="B25535" s="3"/>
      <c r="J25535" s="3"/>
      <c r="K25535" s="5"/>
      <c r="L25535" s="8"/>
      <c r="N25535" s="5"/>
      <c r="O25535" s="10"/>
      <c r="P25535" s="8"/>
    </row>
    <row r="25536" spans="1:16" s="2" customFormat="1" x14ac:dyDescent="0.15">
      <c r="A25536" s="3"/>
      <c r="B25536" s="3"/>
      <c r="J25536" s="3"/>
      <c r="K25536" s="5"/>
      <c r="L25536" s="8"/>
      <c r="N25536" s="5"/>
      <c r="O25536" s="10"/>
      <c r="P25536" s="8"/>
    </row>
    <row r="25537" spans="1:16" s="2" customFormat="1" x14ac:dyDescent="0.15">
      <c r="A25537" s="3"/>
      <c r="B25537" s="3"/>
      <c r="J25537" s="3"/>
      <c r="K25537" s="5"/>
      <c r="L25537" s="8"/>
      <c r="N25537" s="5"/>
      <c r="O25537" s="10"/>
      <c r="P25537" s="8"/>
    </row>
    <row r="25538" spans="1:16" s="2" customFormat="1" x14ac:dyDescent="0.15">
      <c r="A25538" s="3"/>
      <c r="B25538" s="3"/>
      <c r="J25538" s="3"/>
      <c r="K25538" s="5"/>
      <c r="L25538" s="8"/>
      <c r="N25538" s="5"/>
      <c r="O25538" s="10"/>
      <c r="P25538" s="8"/>
    </row>
    <row r="25539" spans="1:16" s="2" customFormat="1" x14ac:dyDescent="0.15">
      <c r="A25539" s="3"/>
      <c r="B25539" s="3"/>
      <c r="J25539" s="3"/>
      <c r="K25539" s="5"/>
      <c r="L25539" s="8"/>
      <c r="N25539" s="5"/>
      <c r="O25539" s="10"/>
      <c r="P25539" s="8"/>
    </row>
    <row r="25540" spans="1:16" s="2" customFormat="1" x14ac:dyDescent="0.15">
      <c r="A25540" s="3"/>
      <c r="B25540" s="3"/>
      <c r="J25540" s="3"/>
      <c r="K25540" s="5"/>
      <c r="L25540" s="8"/>
      <c r="N25540" s="5"/>
      <c r="O25540" s="10"/>
      <c r="P25540" s="8"/>
    </row>
    <row r="25541" spans="1:16" s="2" customFormat="1" x14ac:dyDescent="0.15">
      <c r="A25541" s="3"/>
      <c r="B25541" s="3"/>
      <c r="J25541" s="3"/>
      <c r="K25541" s="5"/>
      <c r="L25541" s="8"/>
      <c r="N25541" s="5"/>
      <c r="O25541" s="10"/>
      <c r="P25541" s="8"/>
    </row>
    <row r="25542" spans="1:16" s="2" customFormat="1" x14ac:dyDescent="0.15">
      <c r="A25542" s="3"/>
      <c r="B25542" s="3"/>
      <c r="J25542" s="3"/>
      <c r="K25542" s="5"/>
      <c r="L25542" s="8"/>
      <c r="N25542" s="5"/>
      <c r="O25542" s="10"/>
      <c r="P25542" s="8"/>
    </row>
    <row r="25543" spans="1:16" s="2" customFormat="1" x14ac:dyDescent="0.15">
      <c r="A25543" s="3"/>
      <c r="B25543" s="3"/>
      <c r="J25543" s="3"/>
      <c r="K25543" s="5"/>
      <c r="L25543" s="8"/>
      <c r="N25543" s="5"/>
      <c r="O25543" s="10"/>
      <c r="P25543" s="8"/>
    </row>
    <row r="25544" spans="1:16" s="2" customFormat="1" x14ac:dyDescent="0.15">
      <c r="A25544" s="3"/>
      <c r="B25544" s="3"/>
      <c r="J25544" s="3"/>
      <c r="K25544" s="5"/>
      <c r="L25544" s="8"/>
      <c r="N25544" s="5"/>
      <c r="O25544" s="10"/>
      <c r="P25544" s="8"/>
    </row>
    <row r="25545" spans="1:16" s="2" customFormat="1" x14ac:dyDescent="0.15">
      <c r="A25545" s="3"/>
      <c r="B25545" s="3"/>
      <c r="J25545" s="3"/>
      <c r="K25545" s="5"/>
      <c r="L25545" s="8"/>
      <c r="N25545" s="5"/>
      <c r="O25545" s="10"/>
      <c r="P25545" s="8"/>
    </row>
    <row r="25546" spans="1:16" s="2" customFormat="1" x14ac:dyDescent="0.15">
      <c r="A25546" s="3"/>
      <c r="B25546" s="3"/>
      <c r="J25546" s="3"/>
      <c r="K25546" s="5"/>
      <c r="L25546" s="8"/>
      <c r="N25546" s="5"/>
      <c r="O25546" s="10"/>
      <c r="P25546" s="8"/>
    </row>
    <row r="25547" spans="1:16" s="2" customFormat="1" x14ac:dyDescent="0.15">
      <c r="A25547" s="3"/>
      <c r="B25547" s="3"/>
      <c r="J25547" s="3"/>
      <c r="K25547" s="5"/>
      <c r="L25547" s="8"/>
      <c r="N25547" s="5"/>
      <c r="O25547" s="10"/>
      <c r="P25547" s="8"/>
    </row>
    <row r="25548" spans="1:16" s="2" customFormat="1" x14ac:dyDescent="0.15">
      <c r="A25548" s="3"/>
      <c r="B25548" s="3"/>
      <c r="J25548" s="3"/>
      <c r="K25548" s="5"/>
      <c r="L25548" s="8"/>
      <c r="N25548" s="5"/>
      <c r="O25548" s="10"/>
      <c r="P25548" s="8"/>
    </row>
    <row r="25549" spans="1:16" s="2" customFormat="1" x14ac:dyDescent="0.15">
      <c r="A25549" s="3"/>
      <c r="B25549" s="3"/>
      <c r="J25549" s="3"/>
      <c r="K25549" s="5"/>
      <c r="L25549" s="8"/>
      <c r="N25549" s="5"/>
      <c r="O25549" s="10"/>
      <c r="P25549" s="8"/>
    </row>
    <row r="25550" spans="1:16" s="2" customFormat="1" x14ac:dyDescent="0.15">
      <c r="A25550" s="3"/>
      <c r="B25550" s="3"/>
      <c r="J25550" s="3"/>
      <c r="K25550" s="5"/>
      <c r="L25550" s="8"/>
      <c r="N25550" s="5"/>
      <c r="O25550" s="10"/>
      <c r="P25550" s="8"/>
    </row>
    <row r="25551" spans="1:16" s="2" customFormat="1" x14ac:dyDescent="0.15">
      <c r="A25551" s="3"/>
      <c r="B25551" s="3"/>
      <c r="J25551" s="3"/>
      <c r="K25551" s="5"/>
      <c r="L25551" s="8"/>
      <c r="N25551" s="5"/>
      <c r="O25551" s="10"/>
      <c r="P25551" s="8"/>
    </row>
    <row r="25552" spans="1:16" s="2" customFormat="1" x14ac:dyDescent="0.15">
      <c r="A25552" s="3"/>
      <c r="B25552" s="3"/>
      <c r="J25552" s="3"/>
      <c r="K25552" s="5"/>
      <c r="L25552" s="8"/>
      <c r="N25552" s="5"/>
      <c r="O25552" s="10"/>
      <c r="P25552" s="8"/>
    </row>
    <row r="25553" spans="1:16" s="2" customFormat="1" x14ac:dyDescent="0.15">
      <c r="A25553" s="3"/>
      <c r="B25553" s="3"/>
      <c r="J25553" s="3"/>
      <c r="K25553" s="5"/>
      <c r="L25553" s="8"/>
      <c r="N25553" s="5"/>
      <c r="O25553" s="10"/>
      <c r="P25553" s="8"/>
    </row>
    <row r="25554" spans="1:16" s="2" customFormat="1" x14ac:dyDescent="0.15">
      <c r="A25554" s="3"/>
      <c r="B25554" s="3"/>
      <c r="J25554" s="3"/>
      <c r="K25554" s="5"/>
      <c r="L25554" s="8"/>
      <c r="N25554" s="5"/>
      <c r="O25554" s="10"/>
      <c r="P25554" s="8"/>
    </row>
    <row r="25555" spans="1:16" s="2" customFormat="1" x14ac:dyDescent="0.15">
      <c r="A25555" s="3"/>
      <c r="B25555" s="3"/>
      <c r="J25555" s="3"/>
      <c r="K25555" s="5"/>
      <c r="L25555" s="8"/>
      <c r="N25555" s="5"/>
      <c r="O25555" s="10"/>
      <c r="P25555" s="8"/>
    </row>
    <row r="25556" spans="1:16" s="2" customFormat="1" x14ac:dyDescent="0.15">
      <c r="A25556" s="3"/>
      <c r="B25556" s="3"/>
      <c r="J25556" s="3"/>
      <c r="K25556" s="5"/>
      <c r="L25556" s="8"/>
      <c r="N25556" s="5"/>
      <c r="O25556" s="10"/>
      <c r="P25556" s="8"/>
    </row>
    <row r="25557" spans="1:16" s="2" customFormat="1" x14ac:dyDescent="0.15">
      <c r="A25557" s="3"/>
      <c r="B25557" s="3"/>
      <c r="J25557" s="3"/>
      <c r="K25557" s="5"/>
      <c r="L25557" s="8"/>
      <c r="N25557" s="5"/>
      <c r="O25557" s="10"/>
      <c r="P25557" s="8"/>
    </row>
    <row r="25558" spans="1:16" s="2" customFormat="1" x14ac:dyDescent="0.15">
      <c r="A25558" s="3"/>
      <c r="B25558" s="3"/>
      <c r="J25558" s="3"/>
      <c r="K25558" s="5"/>
      <c r="L25558" s="8"/>
      <c r="N25558" s="5"/>
      <c r="O25558" s="10"/>
      <c r="P25558" s="8"/>
    </row>
    <row r="25559" spans="1:16" s="2" customFormat="1" x14ac:dyDescent="0.15">
      <c r="A25559" s="3"/>
      <c r="B25559" s="3"/>
      <c r="J25559" s="3"/>
      <c r="K25559" s="5"/>
      <c r="L25559" s="8"/>
      <c r="N25559" s="5"/>
      <c r="O25559" s="10"/>
      <c r="P25559" s="8"/>
    </row>
    <row r="25560" spans="1:16" s="2" customFormat="1" x14ac:dyDescent="0.15">
      <c r="A25560" s="3"/>
      <c r="B25560" s="3"/>
      <c r="J25560" s="3"/>
      <c r="K25560" s="5"/>
      <c r="L25560" s="8"/>
      <c r="N25560" s="5"/>
      <c r="O25560" s="10"/>
      <c r="P25560" s="8"/>
    </row>
    <row r="25561" spans="1:16" s="2" customFormat="1" x14ac:dyDescent="0.15">
      <c r="A25561" s="3"/>
      <c r="B25561" s="3"/>
      <c r="J25561" s="3"/>
      <c r="K25561" s="5"/>
      <c r="L25561" s="8"/>
      <c r="N25561" s="5"/>
      <c r="O25561" s="10"/>
      <c r="P25561" s="8"/>
    </row>
    <row r="25562" spans="1:16" s="2" customFormat="1" x14ac:dyDescent="0.15">
      <c r="A25562" s="3"/>
      <c r="B25562" s="3"/>
      <c r="J25562" s="3"/>
      <c r="K25562" s="5"/>
      <c r="L25562" s="8"/>
      <c r="N25562" s="5"/>
      <c r="O25562" s="10"/>
      <c r="P25562" s="8"/>
    </row>
    <row r="25563" spans="1:16" s="2" customFormat="1" x14ac:dyDescent="0.15">
      <c r="A25563" s="3"/>
      <c r="B25563" s="3"/>
      <c r="J25563" s="3"/>
      <c r="K25563" s="5"/>
      <c r="L25563" s="8"/>
      <c r="N25563" s="5"/>
      <c r="O25563" s="10"/>
      <c r="P25563" s="8"/>
    </row>
    <row r="25564" spans="1:16" s="2" customFormat="1" x14ac:dyDescent="0.15">
      <c r="A25564" s="3"/>
      <c r="B25564" s="3"/>
      <c r="J25564" s="3"/>
      <c r="K25564" s="5"/>
      <c r="L25564" s="8"/>
      <c r="N25564" s="5"/>
      <c r="O25564" s="10"/>
      <c r="P25564" s="8"/>
    </row>
    <row r="25565" spans="1:16" s="2" customFormat="1" x14ac:dyDescent="0.15">
      <c r="A25565" s="3"/>
      <c r="B25565" s="3"/>
      <c r="J25565" s="3"/>
      <c r="K25565" s="5"/>
      <c r="L25565" s="8"/>
      <c r="N25565" s="5"/>
      <c r="O25565" s="10"/>
      <c r="P25565" s="8"/>
    </row>
    <row r="25566" spans="1:16" s="2" customFormat="1" x14ac:dyDescent="0.15">
      <c r="A25566" s="3"/>
      <c r="B25566" s="3"/>
      <c r="J25566" s="3"/>
      <c r="K25566" s="5"/>
      <c r="L25566" s="8"/>
      <c r="N25566" s="5"/>
      <c r="O25566" s="10"/>
      <c r="P25566" s="8"/>
    </row>
    <row r="25567" spans="1:16" s="2" customFormat="1" x14ac:dyDescent="0.15">
      <c r="A25567" s="3"/>
      <c r="B25567" s="3"/>
      <c r="J25567" s="3"/>
      <c r="K25567" s="5"/>
      <c r="L25567" s="8"/>
      <c r="N25567" s="5"/>
      <c r="O25567" s="10"/>
      <c r="P25567" s="8"/>
    </row>
    <row r="25568" spans="1:16" s="2" customFormat="1" x14ac:dyDescent="0.15">
      <c r="A25568" s="3"/>
      <c r="B25568" s="3"/>
      <c r="J25568" s="3"/>
      <c r="K25568" s="5"/>
      <c r="L25568" s="8"/>
      <c r="N25568" s="5"/>
      <c r="O25568" s="10"/>
      <c r="P25568" s="8"/>
    </row>
    <row r="25569" spans="1:16" s="2" customFormat="1" x14ac:dyDescent="0.15">
      <c r="A25569" s="3"/>
      <c r="B25569" s="3"/>
      <c r="J25569" s="3"/>
      <c r="K25569" s="5"/>
      <c r="L25569" s="8"/>
      <c r="N25569" s="5"/>
      <c r="O25569" s="10"/>
      <c r="P25569" s="8"/>
    </row>
    <row r="25570" spans="1:16" s="2" customFormat="1" x14ac:dyDescent="0.15">
      <c r="A25570" s="3"/>
      <c r="B25570" s="3"/>
      <c r="J25570" s="3"/>
      <c r="K25570" s="5"/>
      <c r="L25570" s="8"/>
      <c r="N25570" s="5"/>
      <c r="O25570" s="10"/>
      <c r="P25570" s="8"/>
    </row>
    <row r="25571" spans="1:16" s="2" customFormat="1" x14ac:dyDescent="0.15">
      <c r="A25571" s="3"/>
      <c r="B25571" s="3"/>
      <c r="J25571" s="3"/>
      <c r="K25571" s="5"/>
      <c r="L25571" s="8"/>
      <c r="N25571" s="5"/>
      <c r="O25571" s="10"/>
      <c r="P25571" s="8"/>
    </row>
    <row r="25572" spans="1:16" s="2" customFormat="1" x14ac:dyDescent="0.15">
      <c r="A25572" s="3"/>
      <c r="B25572" s="3"/>
      <c r="J25572" s="3"/>
      <c r="K25572" s="5"/>
      <c r="L25572" s="8"/>
      <c r="N25572" s="5"/>
      <c r="O25572" s="10"/>
      <c r="P25572" s="8"/>
    </row>
    <row r="25573" spans="1:16" s="2" customFormat="1" x14ac:dyDescent="0.15">
      <c r="A25573" s="3"/>
      <c r="B25573" s="3"/>
      <c r="J25573" s="3"/>
      <c r="K25573" s="5"/>
      <c r="L25573" s="8"/>
      <c r="N25573" s="5"/>
      <c r="O25573" s="10"/>
      <c r="P25573" s="8"/>
    </row>
    <row r="25574" spans="1:16" s="2" customFormat="1" x14ac:dyDescent="0.15">
      <c r="A25574" s="3"/>
      <c r="B25574" s="3"/>
      <c r="J25574" s="3"/>
      <c r="K25574" s="5"/>
      <c r="L25574" s="8"/>
      <c r="N25574" s="5"/>
      <c r="O25574" s="10"/>
      <c r="P25574" s="8"/>
    </row>
    <row r="25575" spans="1:16" s="2" customFormat="1" x14ac:dyDescent="0.15">
      <c r="A25575" s="3"/>
      <c r="B25575" s="3"/>
      <c r="J25575" s="3"/>
      <c r="K25575" s="5"/>
      <c r="L25575" s="8"/>
      <c r="N25575" s="5"/>
      <c r="O25575" s="10"/>
      <c r="P25575" s="8"/>
    </row>
    <row r="25576" spans="1:16" s="2" customFormat="1" x14ac:dyDescent="0.15">
      <c r="A25576" s="3"/>
      <c r="B25576" s="3"/>
      <c r="J25576" s="3"/>
      <c r="K25576" s="5"/>
      <c r="L25576" s="8"/>
      <c r="N25576" s="5"/>
      <c r="O25576" s="10"/>
      <c r="P25576" s="8"/>
    </row>
    <row r="25577" spans="1:16" s="2" customFormat="1" x14ac:dyDescent="0.15">
      <c r="A25577" s="3"/>
      <c r="B25577" s="3"/>
      <c r="J25577" s="3"/>
      <c r="K25577" s="5"/>
      <c r="L25577" s="8"/>
      <c r="N25577" s="5"/>
      <c r="O25577" s="10"/>
      <c r="P25577" s="8"/>
    </row>
    <row r="25578" spans="1:16" s="2" customFormat="1" x14ac:dyDescent="0.15">
      <c r="A25578" s="3"/>
      <c r="B25578" s="3"/>
      <c r="J25578" s="3"/>
      <c r="K25578" s="5"/>
      <c r="L25578" s="8"/>
      <c r="N25578" s="5"/>
      <c r="O25578" s="10"/>
      <c r="P25578" s="8"/>
    </row>
    <row r="25579" spans="1:16" s="2" customFormat="1" x14ac:dyDescent="0.15">
      <c r="A25579" s="3"/>
      <c r="B25579" s="3"/>
      <c r="J25579" s="3"/>
      <c r="K25579" s="5"/>
      <c r="L25579" s="8"/>
      <c r="N25579" s="5"/>
      <c r="O25579" s="10"/>
      <c r="P25579" s="8"/>
    </row>
    <row r="25580" spans="1:16" s="2" customFormat="1" x14ac:dyDescent="0.15">
      <c r="A25580" s="3"/>
      <c r="B25580" s="3"/>
      <c r="J25580" s="3"/>
      <c r="K25580" s="5"/>
      <c r="L25580" s="8"/>
      <c r="N25580" s="5"/>
      <c r="O25580" s="10"/>
      <c r="P25580" s="8"/>
    </row>
    <row r="25581" spans="1:16" s="2" customFormat="1" x14ac:dyDescent="0.15">
      <c r="A25581" s="3"/>
      <c r="B25581" s="3"/>
      <c r="J25581" s="3"/>
      <c r="K25581" s="5"/>
      <c r="L25581" s="8"/>
      <c r="N25581" s="5"/>
      <c r="O25581" s="10"/>
      <c r="P25581" s="8"/>
    </row>
    <row r="25582" spans="1:16" s="2" customFormat="1" x14ac:dyDescent="0.15">
      <c r="A25582" s="3"/>
      <c r="B25582" s="3"/>
      <c r="J25582" s="3"/>
      <c r="K25582" s="5"/>
      <c r="L25582" s="8"/>
      <c r="N25582" s="5"/>
      <c r="O25582" s="10"/>
      <c r="P25582" s="8"/>
    </row>
    <row r="25583" spans="1:16" s="2" customFormat="1" x14ac:dyDescent="0.15">
      <c r="A25583" s="3"/>
      <c r="B25583" s="3"/>
      <c r="J25583" s="3"/>
      <c r="K25583" s="5"/>
      <c r="L25583" s="8"/>
      <c r="N25583" s="5"/>
      <c r="O25583" s="10"/>
      <c r="P25583" s="8"/>
    </row>
    <row r="25584" spans="1:16" s="2" customFormat="1" x14ac:dyDescent="0.15">
      <c r="A25584" s="3"/>
      <c r="B25584" s="3"/>
      <c r="J25584" s="3"/>
      <c r="K25584" s="5"/>
      <c r="L25584" s="8"/>
      <c r="N25584" s="5"/>
      <c r="O25584" s="10"/>
      <c r="P25584" s="8"/>
    </row>
    <row r="25585" spans="1:16" s="2" customFormat="1" x14ac:dyDescent="0.15">
      <c r="A25585" s="3"/>
      <c r="B25585" s="3"/>
      <c r="J25585" s="3"/>
      <c r="K25585" s="5"/>
      <c r="L25585" s="8"/>
      <c r="N25585" s="5"/>
      <c r="O25585" s="10"/>
      <c r="P25585" s="8"/>
    </row>
    <row r="25586" spans="1:16" s="2" customFormat="1" x14ac:dyDescent="0.15">
      <c r="A25586" s="3"/>
      <c r="B25586" s="3"/>
      <c r="J25586" s="3"/>
      <c r="K25586" s="5"/>
      <c r="L25586" s="8"/>
      <c r="N25586" s="5"/>
      <c r="O25586" s="10"/>
      <c r="P25586" s="8"/>
    </row>
    <row r="25587" spans="1:16" s="2" customFormat="1" x14ac:dyDescent="0.15">
      <c r="A25587" s="3"/>
      <c r="B25587" s="3"/>
      <c r="J25587" s="3"/>
      <c r="K25587" s="5"/>
      <c r="L25587" s="8"/>
      <c r="N25587" s="5"/>
      <c r="O25587" s="10"/>
      <c r="P25587" s="8"/>
    </row>
    <row r="25588" spans="1:16" s="2" customFormat="1" x14ac:dyDescent="0.15">
      <c r="A25588" s="3"/>
      <c r="B25588" s="3"/>
      <c r="J25588" s="3"/>
      <c r="K25588" s="5"/>
      <c r="L25588" s="8"/>
      <c r="N25588" s="5"/>
      <c r="O25588" s="10"/>
      <c r="P25588" s="8"/>
    </row>
    <row r="25589" spans="1:16" s="2" customFormat="1" x14ac:dyDescent="0.15">
      <c r="A25589" s="3"/>
      <c r="B25589" s="3"/>
      <c r="J25589" s="3"/>
      <c r="K25589" s="5"/>
      <c r="L25589" s="8"/>
      <c r="N25589" s="5"/>
      <c r="O25589" s="10"/>
      <c r="P25589" s="8"/>
    </row>
    <row r="25590" spans="1:16" s="2" customFormat="1" x14ac:dyDescent="0.15">
      <c r="A25590" s="3"/>
      <c r="B25590" s="3"/>
      <c r="J25590" s="3"/>
      <c r="K25590" s="5"/>
      <c r="L25590" s="8"/>
      <c r="N25590" s="5"/>
      <c r="O25590" s="10"/>
      <c r="P25590" s="8"/>
    </row>
    <row r="25591" spans="1:16" s="2" customFormat="1" x14ac:dyDescent="0.15">
      <c r="A25591" s="3"/>
      <c r="B25591" s="3"/>
      <c r="J25591" s="3"/>
      <c r="K25591" s="5"/>
      <c r="L25591" s="8"/>
      <c r="N25591" s="5"/>
      <c r="O25591" s="10"/>
      <c r="P25591" s="8"/>
    </row>
    <row r="25592" spans="1:16" s="2" customFormat="1" x14ac:dyDescent="0.15">
      <c r="A25592" s="3"/>
      <c r="B25592" s="3"/>
      <c r="J25592" s="3"/>
      <c r="K25592" s="5"/>
      <c r="L25592" s="8"/>
      <c r="N25592" s="5"/>
      <c r="O25592" s="10"/>
      <c r="P25592" s="8"/>
    </row>
    <row r="25593" spans="1:16" s="2" customFormat="1" x14ac:dyDescent="0.15">
      <c r="A25593" s="3"/>
      <c r="B25593" s="3"/>
      <c r="J25593" s="3"/>
      <c r="K25593" s="5"/>
      <c r="L25593" s="8"/>
      <c r="N25593" s="5"/>
      <c r="O25593" s="10"/>
      <c r="P25593" s="8"/>
    </row>
    <row r="25594" spans="1:16" s="2" customFormat="1" x14ac:dyDescent="0.15">
      <c r="A25594" s="3"/>
      <c r="B25594" s="3"/>
      <c r="J25594" s="3"/>
      <c r="K25594" s="5"/>
      <c r="L25594" s="8"/>
      <c r="N25594" s="5"/>
      <c r="O25594" s="10"/>
      <c r="P25594" s="8"/>
    </row>
    <row r="25595" spans="1:16" s="2" customFormat="1" x14ac:dyDescent="0.15">
      <c r="A25595" s="3"/>
      <c r="B25595" s="3"/>
      <c r="J25595" s="3"/>
      <c r="K25595" s="5"/>
      <c r="L25595" s="8"/>
      <c r="N25595" s="5"/>
      <c r="O25595" s="10"/>
      <c r="P25595" s="8"/>
    </row>
    <row r="25596" spans="1:16" s="2" customFormat="1" x14ac:dyDescent="0.15">
      <c r="A25596" s="3"/>
      <c r="B25596" s="3"/>
      <c r="J25596" s="3"/>
      <c r="K25596" s="5"/>
      <c r="L25596" s="8"/>
      <c r="N25596" s="5"/>
      <c r="O25596" s="10"/>
      <c r="P25596" s="8"/>
    </row>
    <row r="25597" spans="1:16" s="2" customFormat="1" x14ac:dyDescent="0.15">
      <c r="A25597" s="3"/>
      <c r="B25597" s="3"/>
      <c r="J25597" s="3"/>
      <c r="K25597" s="5"/>
      <c r="L25597" s="8"/>
      <c r="N25597" s="5"/>
      <c r="O25597" s="10"/>
      <c r="P25597" s="8"/>
    </row>
    <row r="25598" spans="1:16" s="2" customFormat="1" x14ac:dyDescent="0.15">
      <c r="A25598" s="3"/>
      <c r="B25598" s="3"/>
      <c r="J25598" s="3"/>
      <c r="K25598" s="5"/>
      <c r="L25598" s="8"/>
      <c r="N25598" s="5"/>
      <c r="O25598" s="10"/>
      <c r="P25598" s="8"/>
    </row>
    <row r="25599" spans="1:16" s="2" customFormat="1" x14ac:dyDescent="0.15">
      <c r="A25599" s="3"/>
      <c r="B25599" s="3"/>
      <c r="J25599" s="3"/>
      <c r="K25599" s="5"/>
      <c r="L25599" s="8"/>
      <c r="N25599" s="5"/>
      <c r="O25599" s="10"/>
      <c r="P25599" s="8"/>
    </row>
    <row r="25600" spans="1:16" s="2" customFormat="1" x14ac:dyDescent="0.15">
      <c r="A25600" s="3"/>
      <c r="B25600" s="3"/>
      <c r="J25600" s="3"/>
      <c r="K25600" s="5"/>
      <c r="L25600" s="8"/>
      <c r="N25600" s="5"/>
      <c r="O25600" s="10"/>
      <c r="P25600" s="8"/>
    </row>
    <row r="25601" spans="1:16" s="2" customFormat="1" x14ac:dyDescent="0.15">
      <c r="A25601" s="3"/>
      <c r="B25601" s="3"/>
      <c r="J25601" s="3"/>
      <c r="K25601" s="5"/>
      <c r="L25601" s="8"/>
      <c r="N25601" s="5"/>
      <c r="O25601" s="10"/>
      <c r="P25601" s="8"/>
    </row>
    <row r="25602" spans="1:16" s="2" customFormat="1" x14ac:dyDescent="0.15">
      <c r="A25602" s="3"/>
      <c r="B25602" s="3"/>
      <c r="J25602" s="3"/>
      <c r="K25602" s="5"/>
      <c r="L25602" s="8"/>
      <c r="N25602" s="5"/>
      <c r="O25602" s="10"/>
      <c r="P25602" s="8"/>
    </row>
    <row r="25603" spans="1:16" s="2" customFormat="1" x14ac:dyDescent="0.15">
      <c r="A25603" s="3"/>
      <c r="B25603" s="3"/>
      <c r="J25603" s="3"/>
      <c r="K25603" s="5"/>
      <c r="L25603" s="8"/>
      <c r="N25603" s="5"/>
      <c r="O25603" s="10"/>
      <c r="P25603" s="8"/>
    </row>
    <row r="25604" spans="1:16" s="2" customFormat="1" x14ac:dyDescent="0.15">
      <c r="A25604" s="3"/>
      <c r="B25604" s="3"/>
      <c r="J25604" s="3"/>
      <c r="K25604" s="5"/>
      <c r="L25604" s="8"/>
      <c r="N25604" s="5"/>
      <c r="O25604" s="10"/>
      <c r="P25604" s="8"/>
    </row>
    <row r="25605" spans="1:16" s="2" customFormat="1" x14ac:dyDescent="0.15">
      <c r="A25605" s="3"/>
      <c r="B25605" s="3"/>
      <c r="J25605" s="3"/>
      <c r="K25605" s="5"/>
      <c r="L25605" s="8"/>
      <c r="N25605" s="5"/>
      <c r="O25605" s="10"/>
      <c r="P25605" s="8"/>
    </row>
    <row r="25606" spans="1:16" s="2" customFormat="1" x14ac:dyDescent="0.15">
      <c r="A25606" s="3"/>
      <c r="B25606" s="3"/>
      <c r="J25606" s="3"/>
      <c r="K25606" s="5"/>
      <c r="L25606" s="8"/>
      <c r="N25606" s="5"/>
      <c r="O25606" s="10"/>
      <c r="P25606" s="8"/>
    </row>
    <row r="25607" spans="1:16" s="2" customFormat="1" x14ac:dyDescent="0.15">
      <c r="A25607" s="3"/>
      <c r="B25607" s="3"/>
      <c r="J25607" s="3"/>
      <c r="K25607" s="5"/>
      <c r="L25607" s="8"/>
      <c r="N25607" s="5"/>
      <c r="O25607" s="10"/>
      <c r="P25607" s="8"/>
    </row>
    <row r="25608" spans="1:16" s="2" customFormat="1" x14ac:dyDescent="0.15">
      <c r="A25608" s="3"/>
      <c r="B25608" s="3"/>
      <c r="J25608" s="3"/>
      <c r="K25608" s="5"/>
      <c r="L25608" s="8"/>
      <c r="N25608" s="5"/>
      <c r="O25608" s="10"/>
      <c r="P25608" s="8"/>
    </row>
    <row r="25609" spans="1:16" s="2" customFormat="1" x14ac:dyDescent="0.15">
      <c r="A25609" s="3"/>
      <c r="B25609" s="3"/>
      <c r="J25609" s="3"/>
      <c r="K25609" s="5"/>
      <c r="L25609" s="8"/>
      <c r="N25609" s="5"/>
      <c r="O25609" s="10"/>
      <c r="P25609" s="8"/>
    </row>
    <row r="25610" spans="1:16" s="2" customFormat="1" x14ac:dyDescent="0.15">
      <c r="A25610" s="3"/>
      <c r="B25610" s="3"/>
      <c r="J25610" s="3"/>
      <c r="K25610" s="5"/>
      <c r="L25610" s="8"/>
      <c r="N25610" s="5"/>
      <c r="O25610" s="10"/>
      <c r="P25610" s="8"/>
    </row>
    <row r="25611" spans="1:16" s="2" customFormat="1" x14ac:dyDescent="0.15">
      <c r="A25611" s="3"/>
      <c r="B25611" s="3"/>
      <c r="J25611" s="3"/>
      <c r="K25611" s="5"/>
      <c r="L25611" s="8"/>
      <c r="N25611" s="5"/>
      <c r="O25611" s="10"/>
      <c r="P25611" s="8"/>
    </row>
    <row r="25612" spans="1:16" s="2" customFormat="1" x14ac:dyDescent="0.15">
      <c r="A25612" s="3"/>
      <c r="B25612" s="3"/>
      <c r="J25612" s="3"/>
      <c r="K25612" s="5"/>
      <c r="L25612" s="8"/>
      <c r="N25612" s="5"/>
      <c r="O25612" s="10"/>
      <c r="P25612" s="8"/>
    </row>
    <row r="25613" spans="1:16" s="2" customFormat="1" x14ac:dyDescent="0.15">
      <c r="A25613" s="3"/>
      <c r="B25613" s="3"/>
      <c r="J25613" s="3"/>
      <c r="K25613" s="5"/>
      <c r="L25613" s="8"/>
      <c r="N25613" s="5"/>
      <c r="O25613" s="10"/>
      <c r="P25613" s="8"/>
    </row>
    <row r="25614" spans="1:16" s="2" customFormat="1" x14ac:dyDescent="0.15">
      <c r="A25614" s="3"/>
      <c r="B25614" s="3"/>
      <c r="J25614" s="3"/>
      <c r="K25614" s="5"/>
      <c r="L25614" s="8"/>
      <c r="N25614" s="5"/>
      <c r="O25614" s="10"/>
      <c r="P25614" s="8"/>
    </row>
    <row r="25615" spans="1:16" s="2" customFormat="1" x14ac:dyDescent="0.15">
      <c r="A25615" s="3"/>
      <c r="B25615" s="3"/>
      <c r="J25615" s="3"/>
      <c r="K25615" s="5"/>
      <c r="L25615" s="8"/>
      <c r="N25615" s="5"/>
      <c r="O25615" s="10"/>
      <c r="P25615" s="8"/>
    </row>
    <row r="25616" spans="1:16" s="2" customFormat="1" x14ac:dyDescent="0.15">
      <c r="A25616" s="3"/>
      <c r="B25616" s="3"/>
      <c r="J25616" s="3"/>
      <c r="K25616" s="5"/>
      <c r="L25616" s="8"/>
      <c r="N25616" s="5"/>
      <c r="O25616" s="10"/>
      <c r="P25616" s="8"/>
    </row>
    <row r="25617" spans="1:16" s="2" customFormat="1" x14ac:dyDescent="0.15">
      <c r="A25617" s="3"/>
      <c r="B25617" s="3"/>
      <c r="J25617" s="3"/>
      <c r="K25617" s="5"/>
      <c r="L25617" s="8"/>
      <c r="N25617" s="5"/>
      <c r="O25617" s="10"/>
      <c r="P25617" s="8"/>
    </row>
    <row r="25618" spans="1:16" s="2" customFormat="1" x14ac:dyDescent="0.15">
      <c r="A25618" s="3"/>
      <c r="B25618" s="3"/>
      <c r="J25618" s="3"/>
      <c r="K25618" s="5"/>
      <c r="L25618" s="8"/>
      <c r="N25618" s="5"/>
      <c r="O25618" s="10"/>
      <c r="P25618" s="8"/>
    </row>
    <row r="25619" spans="1:16" s="2" customFormat="1" x14ac:dyDescent="0.15">
      <c r="A25619" s="3"/>
      <c r="B25619" s="3"/>
      <c r="J25619" s="3"/>
      <c r="K25619" s="5"/>
      <c r="L25619" s="8"/>
      <c r="N25619" s="5"/>
      <c r="O25619" s="10"/>
      <c r="P25619" s="8"/>
    </row>
    <row r="25620" spans="1:16" s="2" customFormat="1" x14ac:dyDescent="0.15">
      <c r="A25620" s="3"/>
      <c r="B25620" s="3"/>
      <c r="J25620" s="3"/>
      <c r="K25620" s="5"/>
      <c r="L25620" s="8"/>
      <c r="N25620" s="5"/>
      <c r="O25620" s="10"/>
      <c r="P25620" s="8"/>
    </row>
    <row r="25621" spans="1:16" s="2" customFormat="1" x14ac:dyDescent="0.15">
      <c r="A25621" s="3"/>
      <c r="B25621" s="3"/>
      <c r="J25621" s="3"/>
      <c r="K25621" s="5"/>
      <c r="L25621" s="8"/>
      <c r="N25621" s="5"/>
      <c r="O25621" s="10"/>
      <c r="P25621" s="8"/>
    </row>
    <row r="25622" spans="1:16" s="2" customFormat="1" x14ac:dyDescent="0.15">
      <c r="A25622" s="3"/>
      <c r="B25622" s="3"/>
      <c r="J25622" s="3"/>
      <c r="K25622" s="5"/>
      <c r="L25622" s="8"/>
      <c r="N25622" s="5"/>
      <c r="O25622" s="10"/>
      <c r="P25622" s="8"/>
    </row>
    <row r="25623" spans="1:16" s="2" customFormat="1" x14ac:dyDescent="0.15">
      <c r="A25623" s="3"/>
      <c r="B25623" s="3"/>
      <c r="J25623" s="3"/>
      <c r="K25623" s="5"/>
      <c r="L25623" s="8"/>
      <c r="N25623" s="5"/>
      <c r="O25623" s="10"/>
      <c r="P25623" s="8"/>
    </row>
    <row r="25624" spans="1:16" s="2" customFormat="1" x14ac:dyDescent="0.15">
      <c r="A25624" s="3"/>
      <c r="B25624" s="3"/>
      <c r="J25624" s="3"/>
      <c r="K25624" s="5"/>
      <c r="L25624" s="8"/>
      <c r="N25624" s="5"/>
      <c r="O25624" s="10"/>
      <c r="P25624" s="8"/>
    </row>
    <row r="25625" spans="1:16" s="2" customFormat="1" x14ac:dyDescent="0.15">
      <c r="A25625" s="3"/>
      <c r="B25625" s="3"/>
      <c r="J25625" s="3"/>
      <c r="K25625" s="5"/>
      <c r="L25625" s="8"/>
      <c r="N25625" s="5"/>
      <c r="O25625" s="10"/>
      <c r="P25625" s="8"/>
    </row>
    <row r="25626" spans="1:16" s="2" customFormat="1" x14ac:dyDescent="0.15">
      <c r="A25626" s="3"/>
      <c r="B25626" s="3"/>
      <c r="J25626" s="3"/>
      <c r="K25626" s="5"/>
      <c r="L25626" s="8"/>
      <c r="N25626" s="5"/>
      <c r="O25626" s="10"/>
      <c r="P25626" s="8"/>
    </row>
    <row r="25627" spans="1:16" s="2" customFormat="1" x14ac:dyDescent="0.15">
      <c r="A25627" s="3"/>
      <c r="B25627" s="3"/>
      <c r="J25627" s="3"/>
      <c r="K25627" s="5"/>
      <c r="L25627" s="8"/>
      <c r="N25627" s="5"/>
      <c r="O25627" s="10"/>
      <c r="P25627" s="8"/>
    </row>
    <row r="25628" spans="1:16" s="2" customFormat="1" x14ac:dyDescent="0.15">
      <c r="A25628" s="3"/>
      <c r="B25628" s="3"/>
      <c r="J25628" s="3"/>
      <c r="K25628" s="5"/>
      <c r="L25628" s="8"/>
      <c r="N25628" s="5"/>
      <c r="O25628" s="10"/>
      <c r="P25628" s="8"/>
    </row>
    <row r="25629" spans="1:16" s="2" customFormat="1" x14ac:dyDescent="0.15">
      <c r="A25629" s="3"/>
      <c r="B25629" s="3"/>
      <c r="J25629" s="3"/>
      <c r="K25629" s="5"/>
      <c r="L25629" s="8"/>
      <c r="N25629" s="5"/>
      <c r="O25629" s="10"/>
      <c r="P25629" s="8"/>
    </row>
    <row r="25630" spans="1:16" s="2" customFormat="1" x14ac:dyDescent="0.15">
      <c r="A25630" s="3"/>
      <c r="B25630" s="3"/>
      <c r="J25630" s="3"/>
      <c r="K25630" s="5"/>
      <c r="L25630" s="8"/>
      <c r="N25630" s="5"/>
      <c r="O25630" s="10"/>
      <c r="P25630" s="8"/>
    </row>
    <row r="25631" spans="1:16" s="2" customFormat="1" x14ac:dyDescent="0.15">
      <c r="A25631" s="3"/>
      <c r="B25631" s="3"/>
      <c r="J25631" s="3"/>
      <c r="K25631" s="5"/>
      <c r="L25631" s="8"/>
      <c r="N25631" s="5"/>
      <c r="O25631" s="10"/>
      <c r="P25631" s="8"/>
    </row>
    <row r="25632" spans="1:16" s="2" customFormat="1" x14ac:dyDescent="0.15">
      <c r="A25632" s="3"/>
      <c r="B25632" s="3"/>
      <c r="J25632" s="3"/>
      <c r="K25632" s="5"/>
      <c r="L25632" s="8"/>
      <c r="N25632" s="5"/>
      <c r="O25632" s="10"/>
      <c r="P25632" s="8"/>
    </row>
    <row r="25633" spans="1:16" s="2" customFormat="1" x14ac:dyDescent="0.15">
      <c r="A25633" s="3"/>
      <c r="B25633" s="3"/>
      <c r="J25633" s="3"/>
      <c r="K25633" s="5"/>
      <c r="L25633" s="8"/>
      <c r="N25633" s="5"/>
      <c r="O25633" s="10"/>
      <c r="P25633" s="8"/>
    </row>
    <row r="25634" spans="1:16" s="2" customFormat="1" x14ac:dyDescent="0.15">
      <c r="A25634" s="3"/>
      <c r="B25634" s="3"/>
      <c r="J25634" s="3"/>
      <c r="K25634" s="5"/>
      <c r="L25634" s="8"/>
      <c r="N25634" s="5"/>
      <c r="O25634" s="10"/>
      <c r="P25634" s="8"/>
    </row>
    <row r="25635" spans="1:16" s="2" customFormat="1" x14ac:dyDescent="0.15">
      <c r="A25635" s="3"/>
      <c r="B25635" s="3"/>
      <c r="J25635" s="3"/>
      <c r="K25635" s="5"/>
      <c r="L25635" s="8"/>
      <c r="N25635" s="5"/>
      <c r="O25635" s="10"/>
      <c r="P25635" s="8"/>
    </row>
    <row r="25636" spans="1:16" s="2" customFormat="1" x14ac:dyDescent="0.15">
      <c r="A25636" s="3"/>
      <c r="B25636" s="3"/>
      <c r="J25636" s="3"/>
      <c r="K25636" s="5"/>
      <c r="L25636" s="8"/>
      <c r="N25636" s="5"/>
      <c r="O25636" s="10"/>
      <c r="P25636" s="8"/>
    </row>
    <row r="25637" spans="1:16" s="2" customFormat="1" x14ac:dyDescent="0.15">
      <c r="A25637" s="3"/>
      <c r="B25637" s="3"/>
      <c r="J25637" s="3"/>
      <c r="K25637" s="5"/>
      <c r="L25637" s="8"/>
      <c r="N25637" s="5"/>
      <c r="O25637" s="10"/>
      <c r="P25637" s="8"/>
    </row>
    <row r="25638" spans="1:16" s="2" customFormat="1" x14ac:dyDescent="0.15">
      <c r="A25638" s="3"/>
      <c r="B25638" s="3"/>
      <c r="J25638" s="3"/>
      <c r="K25638" s="5"/>
      <c r="L25638" s="8"/>
      <c r="N25638" s="5"/>
      <c r="O25638" s="10"/>
      <c r="P25638" s="8"/>
    </row>
    <row r="25639" spans="1:16" s="2" customFormat="1" x14ac:dyDescent="0.15">
      <c r="A25639" s="3"/>
      <c r="B25639" s="3"/>
      <c r="J25639" s="3"/>
      <c r="K25639" s="5"/>
      <c r="L25639" s="8"/>
      <c r="N25639" s="5"/>
      <c r="O25639" s="10"/>
      <c r="P25639" s="8"/>
    </row>
    <row r="25640" spans="1:16" s="2" customFormat="1" x14ac:dyDescent="0.15">
      <c r="A25640" s="3"/>
      <c r="B25640" s="3"/>
      <c r="J25640" s="3"/>
      <c r="K25640" s="5"/>
      <c r="L25640" s="8"/>
      <c r="N25640" s="5"/>
      <c r="O25640" s="10"/>
      <c r="P25640" s="8"/>
    </row>
    <row r="25641" spans="1:16" s="2" customFormat="1" x14ac:dyDescent="0.15">
      <c r="A25641" s="3"/>
      <c r="B25641" s="3"/>
      <c r="J25641" s="3"/>
      <c r="K25641" s="5"/>
      <c r="L25641" s="8"/>
      <c r="N25641" s="5"/>
      <c r="O25641" s="10"/>
      <c r="P25641" s="8"/>
    </row>
    <row r="25642" spans="1:16" s="2" customFormat="1" x14ac:dyDescent="0.15">
      <c r="A25642" s="3"/>
      <c r="B25642" s="3"/>
      <c r="J25642" s="3"/>
      <c r="K25642" s="5"/>
      <c r="L25642" s="8"/>
      <c r="N25642" s="5"/>
      <c r="O25642" s="10"/>
      <c r="P25642" s="8"/>
    </row>
    <row r="25643" spans="1:16" s="2" customFormat="1" x14ac:dyDescent="0.15">
      <c r="A25643" s="3"/>
      <c r="B25643" s="3"/>
      <c r="J25643" s="3"/>
      <c r="K25643" s="5"/>
      <c r="L25643" s="8"/>
      <c r="N25643" s="5"/>
      <c r="O25643" s="10"/>
      <c r="P25643" s="8"/>
    </row>
    <row r="25644" spans="1:16" s="2" customFormat="1" x14ac:dyDescent="0.15">
      <c r="A25644" s="3"/>
      <c r="B25644" s="3"/>
      <c r="J25644" s="3"/>
      <c r="K25644" s="5"/>
      <c r="L25644" s="8"/>
      <c r="N25644" s="5"/>
      <c r="O25644" s="10"/>
      <c r="P25644" s="8"/>
    </row>
    <row r="25645" spans="1:16" s="2" customFormat="1" x14ac:dyDescent="0.15">
      <c r="A25645" s="3"/>
      <c r="B25645" s="3"/>
      <c r="J25645" s="3"/>
      <c r="K25645" s="5"/>
      <c r="L25645" s="8"/>
      <c r="N25645" s="5"/>
      <c r="O25645" s="10"/>
      <c r="P25645" s="8"/>
    </row>
    <row r="25646" spans="1:16" s="2" customFormat="1" x14ac:dyDescent="0.15">
      <c r="A25646" s="3"/>
      <c r="B25646" s="3"/>
      <c r="J25646" s="3"/>
      <c r="K25646" s="5"/>
      <c r="L25646" s="8"/>
      <c r="N25646" s="5"/>
      <c r="O25646" s="10"/>
      <c r="P25646" s="8"/>
    </row>
    <row r="25647" spans="1:16" s="2" customFormat="1" x14ac:dyDescent="0.15">
      <c r="A25647" s="3"/>
      <c r="B25647" s="3"/>
      <c r="J25647" s="3"/>
      <c r="K25647" s="5"/>
      <c r="L25647" s="8"/>
      <c r="N25647" s="5"/>
      <c r="O25647" s="10"/>
      <c r="P25647" s="8"/>
    </row>
    <row r="25648" spans="1:16" s="2" customFormat="1" x14ac:dyDescent="0.15">
      <c r="A25648" s="3"/>
      <c r="B25648" s="3"/>
      <c r="J25648" s="3"/>
      <c r="K25648" s="5"/>
      <c r="L25648" s="8"/>
      <c r="N25648" s="5"/>
      <c r="O25648" s="10"/>
      <c r="P25648" s="8"/>
    </row>
    <row r="25649" spans="1:16" s="2" customFormat="1" x14ac:dyDescent="0.15">
      <c r="A25649" s="3"/>
      <c r="B25649" s="3"/>
      <c r="J25649" s="3"/>
      <c r="K25649" s="5"/>
      <c r="L25649" s="8"/>
      <c r="N25649" s="5"/>
      <c r="O25649" s="10"/>
      <c r="P25649" s="8"/>
    </row>
    <row r="25650" spans="1:16" s="2" customFormat="1" x14ac:dyDescent="0.15">
      <c r="A25650" s="3"/>
      <c r="B25650" s="3"/>
      <c r="J25650" s="3"/>
      <c r="K25650" s="5"/>
      <c r="L25650" s="8"/>
      <c r="N25650" s="5"/>
      <c r="O25650" s="10"/>
      <c r="P25650" s="8"/>
    </row>
    <row r="25651" spans="1:16" s="2" customFormat="1" x14ac:dyDescent="0.15">
      <c r="A25651" s="3"/>
      <c r="B25651" s="3"/>
      <c r="J25651" s="3"/>
      <c r="K25651" s="5"/>
      <c r="L25651" s="8"/>
      <c r="N25651" s="5"/>
      <c r="O25651" s="10"/>
      <c r="P25651" s="8"/>
    </row>
    <row r="25652" spans="1:16" s="2" customFormat="1" x14ac:dyDescent="0.15">
      <c r="A25652" s="3"/>
      <c r="B25652" s="3"/>
      <c r="J25652" s="3"/>
      <c r="K25652" s="5"/>
      <c r="L25652" s="8"/>
      <c r="N25652" s="5"/>
      <c r="O25652" s="10"/>
      <c r="P25652" s="8"/>
    </row>
    <row r="25653" spans="1:16" s="2" customFormat="1" x14ac:dyDescent="0.15">
      <c r="A25653" s="3"/>
      <c r="B25653" s="3"/>
      <c r="J25653" s="3"/>
      <c r="K25653" s="5"/>
      <c r="L25653" s="8"/>
      <c r="N25653" s="5"/>
      <c r="O25653" s="10"/>
      <c r="P25653" s="8"/>
    </row>
    <row r="25654" spans="1:16" s="2" customFormat="1" x14ac:dyDescent="0.15">
      <c r="A25654" s="3"/>
      <c r="B25654" s="3"/>
      <c r="J25654" s="3"/>
      <c r="K25654" s="5"/>
      <c r="L25654" s="8"/>
      <c r="N25654" s="5"/>
      <c r="O25654" s="10"/>
      <c r="P25654" s="8"/>
    </row>
    <row r="25655" spans="1:16" s="2" customFormat="1" x14ac:dyDescent="0.15">
      <c r="A25655" s="3"/>
      <c r="B25655" s="3"/>
      <c r="J25655" s="3"/>
      <c r="K25655" s="5"/>
      <c r="L25655" s="8"/>
      <c r="N25655" s="5"/>
      <c r="O25655" s="10"/>
      <c r="P25655" s="8"/>
    </row>
    <row r="25656" spans="1:16" s="2" customFormat="1" x14ac:dyDescent="0.15">
      <c r="A25656" s="3"/>
      <c r="B25656" s="3"/>
      <c r="J25656" s="3"/>
      <c r="K25656" s="5"/>
      <c r="L25656" s="8"/>
      <c r="N25656" s="5"/>
      <c r="O25656" s="10"/>
      <c r="P25656" s="8"/>
    </row>
    <row r="25657" spans="1:16" s="2" customFormat="1" x14ac:dyDescent="0.15">
      <c r="A25657" s="3"/>
      <c r="B25657" s="3"/>
      <c r="J25657" s="3"/>
      <c r="K25657" s="5"/>
      <c r="L25657" s="8"/>
      <c r="N25657" s="5"/>
      <c r="O25657" s="10"/>
      <c r="P25657" s="8"/>
    </row>
    <row r="25658" spans="1:16" s="2" customFormat="1" x14ac:dyDescent="0.15">
      <c r="A25658" s="3"/>
      <c r="B25658" s="3"/>
      <c r="J25658" s="3"/>
      <c r="K25658" s="5"/>
      <c r="L25658" s="8"/>
      <c r="N25658" s="5"/>
      <c r="O25658" s="10"/>
      <c r="P25658" s="8"/>
    </row>
    <row r="25659" spans="1:16" s="2" customFormat="1" x14ac:dyDescent="0.15">
      <c r="A25659" s="3"/>
      <c r="B25659" s="3"/>
      <c r="J25659" s="3"/>
      <c r="K25659" s="5"/>
      <c r="L25659" s="8"/>
      <c r="N25659" s="5"/>
      <c r="O25659" s="10"/>
      <c r="P25659" s="8"/>
    </row>
    <row r="25660" spans="1:16" s="2" customFormat="1" x14ac:dyDescent="0.15">
      <c r="A25660" s="3"/>
      <c r="B25660" s="3"/>
      <c r="J25660" s="3"/>
      <c r="K25660" s="5"/>
      <c r="L25660" s="8"/>
      <c r="N25660" s="5"/>
      <c r="O25660" s="10"/>
      <c r="P25660" s="8"/>
    </row>
    <row r="25661" spans="1:16" s="2" customFormat="1" x14ac:dyDescent="0.15">
      <c r="A25661" s="3"/>
      <c r="B25661" s="3"/>
      <c r="J25661" s="3"/>
      <c r="K25661" s="5"/>
      <c r="L25661" s="8"/>
      <c r="N25661" s="5"/>
      <c r="O25661" s="10"/>
      <c r="P25661" s="8"/>
    </row>
    <row r="25662" spans="1:16" s="2" customFormat="1" x14ac:dyDescent="0.15">
      <c r="A25662" s="3"/>
      <c r="B25662" s="3"/>
      <c r="J25662" s="3"/>
      <c r="K25662" s="5"/>
      <c r="L25662" s="8"/>
      <c r="N25662" s="5"/>
      <c r="O25662" s="10"/>
      <c r="P25662" s="8"/>
    </row>
    <row r="25663" spans="1:16" s="2" customFormat="1" x14ac:dyDescent="0.15">
      <c r="A25663" s="3"/>
      <c r="B25663" s="3"/>
      <c r="J25663" s="3"/>
      <c r="K25663" s="5"/>
      <c r="L25663" s="8"/>
      <c r="N25663" s="5"/>
      <c r="O25663" s="10"/>
      <c r="P25663" s="8"/>
    </row>
    <row r="25664" spans="1:16" s="2" customFormat="1" x14ac:dyDescent="0.15">
      <c r="A25664" s="3"/>
      <c r="B25664" s="3"/>
      <c r="J25664" s="3"/>
      <c r="K25664" s="5"/>
      <c r="L25664" s="8"/>
      <c r="N25664" s="5"/>
      <c r="O25664" s="10"/>
      <c r="P25664" s="8"/>
    </row>
    <row r="25665" spans="1:16" s="2" customFormat="1" x14ac:dyDescent="0.15">
      <c r="A25665" s="3"/>
      <c r="B25665" s="3"/>
      <c r="J25665" s="3"/>
      <c r="K25665" s="5"/>
      <c r="L25665" s="8"/>
      <c r="N25665" s="5"/>
      <c r="O25665" s="10"/>
      <c r="P25665" s="8"/>
    </row>
    <row r="25666" spans="1:16" s="2" customFormat="1" x14ac:dyDescent="0.15">
      <c r="A25666" s="3"/>
      <c r="B25666" s="3"/>
      <c r="J25666" s="3"/>
      <c r="K25666" s="5"/>
      <c r="L25666" s="8"/>
      <c r="N25666" s="5"/>
      <c r="O25666" s="10"/>
      <c r="P25666" s="8"/>
    </row>
    <row r="25667" spans="1:16" s="2" customFormat="1" x14ac:dyDescent="0.15">
      <c r="A25667" s="3"/>
      <c r="B25667" s="3"/>
      <c r="J25667" s="3"/>
      <c r="K25667" s="5"/>
      <c r="L25667" s="8"/>
      <c r="N25667" s="5"/>
      <c r="O25667" s="10"/>
      <c r="P25667" s="8"/>
    </row>
    <row r="25668" spans="1:16" s="2" customFormat="1" x14ac:dyDescent="0.15">
      <c r="A25668" s="3"/>
      <c r="B25668" s="3"/>
      <c r="J25668" s="3"/>
      <c r="K25668" s="5"/>
      <c r="L25668" s="8"/>
      <c r="N25668" s="5"/>
      <c r="O25668" s="10"/>
      <c r="P25668" s="8"/>
    </row>
    <row r="25669" spans="1:16" s="2" customFormat="1" x14ac:dyDescent="0.15">
      <c r="A25669" s="3"/>
      <c r="B25669" s="3"/>
      <c r="J25669" s="3"/>
      <c r="K25669" s="5"/>
      <c r="L25669" s="8"/>
      <c r="N25669" s="5"/>
      <c r="O25669" s="10"/>
      <c r="P25669" s="8"/>
    </row>
    <row r="25670" spans="1:16" s="2" customFormat="1" x14ac:dyDescent="0.15">
      <c r="A25670" s="3"/>
      <c r="B25670" s="3"/>
      <c r="J25670" s="3"/>
      <c r="K25670" s="5"/>
      <c r="L25670" s="8"/>
      <c r="N25670" s="5"/>
      <c r="O25670" s="10"/>
      <c r="P25670" s="8"/>
    </row>
    <row r="25671" spans="1:16" s="2" customFormat="1" x14ac:dyDescent="0.15">
      <c r="A25671" s="3"/>
      <c r="B25671" s="3"/>
      <c r="J25671" s="3"/>
      <c r="K25671" s="5"/>
      <c r="L25671" s="8"/>
      <c r="N25671" s="5"/>
      <c r="O25671" s="10"/>
      <c r="P25671" s="8"/>
    </row>
    <row r="25672" spans="1:16" s="2" customFormat="1" x14ac:dyDescent="0.15">
      <c r="A25672" s="3"/>
      <c r="B25672" s="3"/>
      <c r="J25672" s="3"/>
      <c r="K25672" s="5"/>
      <c r="L25672" s="8"/>
      <c r="N25672" s="5"/>
      <c r="O25672" s="10"/>
      <c r="P25672" s="8"/>
    </row>
    <row r="25673" spans="1:16" s="2" customFormat="1" x14ac:dyDescent="0.15">
      <c r="A25673" s="3"/>
      <c r="B25673" s="3"/>
      <c r="J25673" s="3"/>
      <c r="K25673" s="5"/>
      <c r="L25673" s="8"/>
      <c r="N25673" s="5"/>
      <c r="O25673" s="10"/>
      <c r="P25673" s="8"/>
    </row>
    <row r="25674" spans="1:16" s="2" customFormat="1" x14ac:dyDescent="0.15">
      <c r="A25674" s="3"/>
      <c r="B25674" s="3"/>
      <c r="J25674" s="3"/>
      <c r="K25674" s="5"/>
      <c r="L25674" s="8"/>
      <c r="N25674" s="5"/>
      <c r="O25674" s="10"/>
      <c r="P25674" s="8"/>
    </row>
    <row r="25675" spans="1:16" s="2" customFormat="1" x14ac:dyDescent="0.15">
      <c r="A25675" s="3"/>
      <c r="B25675" s="3"/>
      <c r="J25675" s="3"/>
      <c r="K25675" s="5"/>
      <c r="L25675" s="8"/>
      <c r="N25675" s="5"/>
      <c r="O25675" s="10"/>
      <c r="P25675" s="8"/>
    </row>
    <row r="25676" spans="1:16" s="2" customFormat="1" x14ac:dyDescent="0.15">
      <c r="A25676" s="3"/>
      <c r="B25676" s="3"/>
      <c r="J25676" s="3"/>
      <c r="K25676" s="5"/>
      <c r="L25676" s="8"/>
      <c r="N25676" s="5"/>
      <c r="O25676" s="10"/>
      <c r="P25676" s="8"/>
    </row>
    <row r="25677" spans="1:16" s="2" customFormat="1" x14ac:dyDescent="0.15">
      <c r="A25677" s="3"/>
      <c r="B25677" s="3"/>
      <c r="J25677" s="3"/>
      <c r="K25677" s="5"/>
      <c r="L25677" s="8"/>
      <c r="N25677" s="5"/>
      <c r="O25677" s="10"/>
      <c r="P25677" s="8"/>
    </row>
    <row r="25678" spans="1:16" s="2" customFormat="1" x14ac:dyDescent="0.15">
      <c r="A25678" s="3"/>
      <c r="B25678" s="3"/>
      <c r="J25678" s="3"/>
      <c r="K25678" s="5"/>
      <c r="L25678" s="8"/>
      <c r="N25678" s="5"/>
      <c r="O25678" s="10"/>
      <c r="P25678" s="8"/>
    </row>
    <row r="25679" spans="1:16" s="2" customFormat="1" x14ac:dyDescent="0.15">
      <c r="A25679" s="3"/>
      <c r="B25679" s="3"/>
      <c r="J25679" s="3"/>
      <c r="K25679" s="5"/>
      <c r="L25679" s="8"/>
      <c r="N25679" s="5"/>
      <c r="O25679" s="10"/>
      <c r="P25679" s="8"/>
    </row>
    <row r="25680" spans="1:16" s="2" customFormat="1" x14ac:dyDescent="0.15">
      <c r="A25680" s="3"/>
      <c r="B25680" s="3"/>
      <c r="J25680" s="3"/>
      <c r="K25680" s="5"/>
      <c r="L25680" s="8"/>
      <c r="N25680" s="5"/>
      <c r="O25680" s="10"/>
      <c r="P25680" s="8"/>
    </row>
    <row r="25681" spans="1:16" s="2" customFormat="1" x14ac:dyDescent="0.15">
      <c r="A25681" s="3"/>
      <c r="B25681" s="3"/>
      <c r="J25681" s="3"/>
      <c r="K25681" s="5"/>
      <c r="L25681" s="8"/>
      <c r="N25681" s="5"/>
      <c r="O25681" s="10"/>
      <c r="P25681" s="8"/>
    </row>
    <row r="25682" spans="1:16" s="2" customFormat="1" x14ac:dyDescent="0.15">
      <c r="A25682" s="3"/>
      <c r="B25682" s="3"/>
      <c r="J25682" s="3"/>
      <c r="K25682" s="5"/>
      <c r="L25682" s="8"/>
      <c r="N25682" s="5"/>
      <c r="O25682" s="10"/>
      <c r="P25682" s="8"/>
    </row>
    <row r="25683" spans="1:16" s="2" customFormat="1" x14ac:dyDescent="0.15">
      <c r="A25683" s="3"/>
      <c r="B25683" s="3"/>
      <c r="J25683" s="3"/>
      <c r="K25683" s="5"/>
      <c r="L25683" s="8"/>
      <c r="N25683" s="5"/>
      <c r="O25683" s="10"/>
      <c r="P25683" s="8"/>
    </row>
    <row r="25684" spans="1:16" s="2" customFormat="1" x14ac:dyDescent="0.15">
      <c r="A25684" s="3"/>
      <c r="B25684" s="3"/>
      <c r="J25684" s="3"/>
      <c r="K25684" s="5"/>
      <c r="L25684" s="8"/>
      <c r="N25684" s="5"/>
      <c r="O25684" s="10"/>
      <c r="P25684" s="8"/>
    </row>
    <row r="25685" spans="1:16" s="2" customFormat="1" x14ac:dyDescent="0.15">
      <c r="A25685" s="3"/>
      <c r="B25685" s="3"/>
      <c r="J25685" s="3"/>
      <c r="K25685" s="5"/>
      <c r="L25685" s="8"/>
      <c r="N25685" s="5"/>
      <c r="O25685" s="10"/>
      <c r="P25685" s="8"/>
    </row>
    <row r="25686" spans="1:16" s="2" customFormat="1" x14ac:dyDescent="0.15">
      <c r="A25686" s="3"/>
      <c r="B25686" s="3"/>
      <c r="J25686" s="3"/>
      <c r="K25686" s="5"/>
      <c r="L25686" s="8"/>
      <c r="N25686" s="5"/>
      <c r="O25686" s="10"/>
      <c r="P25686" s="8"/>
    </row>
    <row r="25687" spans="1:16" s="2" customFormat="1" x14ac:dyDescent="0.15">
      <c r="A25687" s="3"/>
      <c r="B25687" s="3"/>
      <c r="J25687" s="3"/>
      <c r="K25687" s="5"/>
      <c r="L25687" s="8"/>
      <c r="N25687" s="5"/>
      <c r="O25687" s="10"/>
      <c r="P25687" s="8"/>
    </row>
    <row r="25688" spans="1:16" s="2" customFormat="1" x14ac:dyDescent="0.15">
      <c r="A25688" s="3"/>
      <c r="B25688" s="3"/>
      <c r="J25688" s="3"/>
      <c r="K25688" s="5"/>
      <c r="L25688" s="8"/>
      <c r="N25688" s="5"/>
      <c r="O25688" s="10"/>
      <c r="P25688" s="8"/>
    </row>
    <row r="25689" spans="1:16" s="2" customFormat="1" x14ac:dyDescent="0.15">
      <c r="A25689" s="3"/>
      <c r="B25689" s="3"/>
      <c r="J25689" s="3"/>
      <c r="K25689" s="5"/>
      <c r="L25689" s="8"/>
      <c r="N25689" s="5"/>
      <c r="O25689" s="10"/>
      <c r="P25689" s="8"/>
    </row>
    <row r="25690" spans="1:16" s="2" customFormat="1" x14ac:dyDescent="0.15">
      <c r="A25690" s="3"/>
      <c r="B25690" s="3"/>
      <c r="J25690" s="3"/>
      <c r="K25690" s="5"/>
      <c r="L25690" s="8"/>
      <c r="N25690" s="5"/>
      <c r="O25690" s="10"/>
      <c r="P25690" s="8"/>
    </row>
    <row r="25691" spans="1:16" s="2" customFormat="1" x14ac:dyDescent="0.15">
      <c r="A25691" s="3"/>
      <c r="B25691" s="3"/>
      <c r="J25691" s="3"/>
      <c r="K25691" s="5"/>
      <c r="L25691" s="8"/>
      <c r="N25691" s="5"/>
      <c r="O25691" s="10"/>
      <c r="P25691" s="8"/>
    </row>
    <row r="25692" spans="1:16" s="2" customFormat="1" x14ac:dyDescent="0.15">
      <c r="A25692" s="3"/>
      <c r="B25692" s="3"/>
      <c r="J25692" s="3"/>
      <c r="K25692" s="5"/>
      <c r="L25692" s="8"/>
      <c r="N25692" s="5"/>
      <c r="O25692" s="10"/>
      <c r="P25692" s="8"/>
    </row>
    <row r="25693" spans="1:16" s="2" customFormat="1" x14ac:dyDescent="0.15">
      <c r="A25693" s="3"/>
      <c r="B25693" s="3"/>
      <c r="J25693" s="3"/>
      <c r="K25693" s="5"/>
      <c r="L25693" s="8"/>
      <c r="N25693" s="5"/>
      <c r="O25693" s="10"/>
      <c r="P25693" s="8"/>
    </row>
    <row r="25694" spans="1:16" s="2" customFormat="1" x14ac:dyDescent="0.15">
      <c r="A25694" s="3"/>
      <c r="B25694" s="3"/>
      <c r="J25694" s="3"/>
      <c r="K25694" s="5"/>
      <c r="L25694" s="8"/>
      <c r="N25694" s="5"/>
      <c r="O25694" s="10"/>
      <c r="P25694" s="8"/>
    </row>
    <row r="25695" spans="1:16" s="2" customFormat="1" x14ac:dyDescent="0.15">
      <c r="A25695" s="3"/>
      <c r="B25695" s="3"/>
      <c r="J25695" s="3"/>
      <c r="K25695" s="5"/>
      <c r="L25695" s="8"/>
      <c r="N25695" s="5"/>
      <c r="O25695" s="10"/>
      <c r="P25695" s="8"/>
    </row>
    <row r="25696" spans="1:16" s="2" customFormat="1" x14ac:dyDescent="0.15">
      <c r="A25696" s="3"/>
      <c r="B25696" s="3"/>
      <c r="J25696" s="3"/>
      <c r="K25696" s="5"/>
      <c r="L25696" s="8"/>
      <c r="N25696" s="5"/>
      <c r="O25696" s="10"/>
      <c r="P25696" s="8"/>
    </row>
    <row r="25697" spans="1:16" s="2" customFormat="1" x14ac:dyDescent="0.15">
      <c r="A25697" s="3"/>
      <c r="B25697" s="3"/>
      <c r="J25697" s="3"/>
      <c r="K25697" s="5"/>
      <c r="L25697" s="8"/>
      <c r="N25697" s="5"/>
      <c r="O25697" s="10"/>
      <c r="P25697" s="8"/>
    </row>
    <row r="25698" spans="1:16" s="2" customFormat="1" x14ac:dyDescent="0.15">
      <c r="A25698" s="3"/>
      <c r="B25698" s="3"/>
      <c r="J25698" s="3"/>
      <c r="K25698" s="5"/>
      <c r="L25698" s="8"/>
      <c r="N25698" s="5"/>
      <c r="O25698" s="10"/>
      <c r="P25698" s="8"/>
    </row>
    <row r="25699" spans="1:16" s="2" customFormat="1" x14ac:dyDescent="0.15">
      <c r="A25699" s="3"/>
      <c r="B25699" s="3"/>
      <c r="J25699" s="3"/>
      <c r="K25699" s="5"/>
      <c r="L25699" s="8"/>
      <c r="N25699" s="5"/>
      <c r="O25699" s="10"/>
      <c r="P25699" s="8"/>
    </row>
    <row r="25700" spans="1:16" s="2" customFormat="1" x14ac:dyDescent="0.15">
      <c r="A25700" s="3"/>
      <c r="B25700" s="3"/>
      <c r="J25700" s="3"/>
      <c r="K25700" s="5"/>
      <c r="L25700" s="8"/>
      <c r="N25700" s="5"/>
      <c r="O25700" s="10"/>
      <c r="P25700" s="8"/>
    </row>
    <row r="25701" spans="1:16" s="2" customFormat="1" x14ac:dyDescent="0.15">
      <c r="A25701" s="3"/>
      <c r="B25701" s="3"/>
      <c r="J25701" s="3"/>
      <c r="K25701" s="5"/>
      <c r="L25701" s="8"/>
      <c r="N25701" s="5"/>
      <c r="O25701" s="10"/>
      <c r="P25701" s="8"/>
    </row>
    <row r="25702" spans="1:16" s="2" customFormat="1" x14ac:dyDescent="0.15">
      <c r="A25702" s="3"/>
      <c r="B25702" s="3"/>
      <c r="J25702" s="3"/>
      <c r="K25702" s="5"/>
      <c r="L25702" s="8"/>
      <c r="N25702" s="5"/>
      <c r="O25702" s="10"/>
      <c r="P25702" s="8"/>
    </row>
    <row r="25703" spans="1:16" s="2" customFormat="1" x14ac:dyDescent="0.15">
      <c r="A25703" s="3"/>
      <c r="B25703" s="3"/>
      <c r="J25703" s="3"/>
      <c r="K25703" s="5"/>
      <c r="L25703" s="8"/>
      <c r="N25703" s="5"/>
      <c r="O25703" s="10"/>
      <c r="P25703" s="8"/>
    </row>
    <row r="25704" spans="1:16" s="2" customFormat="1" x14ac:dyDescent="0.15">
      <c r="A25704" s="3"/>
      <c r="B25704" s="3"/>
      <c r="J25704" s="3"/>
      <c r="K25704" s="5"/>
      <c r="L25704" s="8"/>
      <c r="N25704" s="5"/>
      <c r="O25704" s="10"/>
      <c r="P25704" s="8"/>
    </row>
    <row r="25705" spans="1:16" s="2" customFormat="1" x14ac:dyDescent="0.15">
      <c r="A25705" s="3"/>
      <c r="B25705" s="3"/>
      <c r="J25705" s="3"/>
      <c r="K25705" s="5"/>
      <c r="L25705" s="8"/>
      <c r="N25705" s="5"/>
      <c r="O25705" s="10"/>
      <c r="P25705" s="8"/>
    </row>
    <row r="25706" spans="1:16" s="2" customFormat="1" x14ac:dyDescent="0.15">
      <c r="A25706" s="3"/>
      <c r="B25706" s="3"/>
      <c r="J25706" s="3"/>
      <c r="K25706" s="5"/>
      <c r="L25706" s="8"/>
      <c r="N25706" s="5"/>
      <c r="O25706" s="10"/>
      <c r="P25706" s="8"/>
    </row>
    <row r="25707" spans="1:16" s="2" customFormat="1" x14ac:dyDescent="0.15">
      <c r="A25707" s="3"/>
      <c r="B25707" s="3"/>
      <c r="J25707" s="3"/>
      <c r="K25707" s="5"/>
      <c r="L25707" s="8"/>
      <c r="N25707" s="5"/>
      <c r="O25707" s="10"/>
      <c r="P25707" s="8"/>
    </row>
    <row r="25708" spans="1:16" s="2" customFormat="1" x14ac:dyDescent="0.15">
      <c r="A25708" s="3"/>
      <c r="B25708" s="3"/>
      <c r="J25708" s="3"/>
      <c r="K25708" s="5"/>
      <c r="L25708" s="8"/>
      <c r="N25708" s="5"/>
      <c r="O25708" s="10"/>
      <c r="P25708" s="8"/>
    </row>
    <row r="25709" spans="1:16" s="2" customFormat="1" x14ac:dyDescent="0.15">
      <c r="A25709" s="3"/>
      <c r="B25709" s="3"/>
      <c r="J25709" s="3"/>
      <c r="K25709" s="5"/>
      <c r="L25709" s="8"/>
      <c r="N25709" s="5"/>
      <c r="O25709" s="10"/>
      <c r="P25709" s="8"/>
    </row>
    <row r="25710" spans="1:16" s="2" customFormat="1" x14ac:dyDescent="0.15">
      <c r="A25710" s="3"/>
      <c r="B25710" s="3"/>
      <c r="J25710" s="3"/>
      <c r="K25710" s="5"/>
      <c r="L25710" s="8"/>
      <c r="N25710" s="5"/>
      <c r="O25710" s="10"/>
      <c r="P25710" s="8"/>
    </row>
    <row r="25711" spans="1:16" s="2" customFormat="1" x14ac:dyDescent="0.15">
      <c r="A25711" s="3"/>
      <c r="B25711" s="3"/>
      <c r="J25711" s="3"/>
      <c r="K25711" s="5"/>
      <c r="L25711" s="8"/>
      <c r="N25711" s="5"/>
      <c r="O25711" s="10"/>
      <c r="P25711" s="8"/>
    </row>
    <row r="25712" spans="1:16" s="2" customFormat="1" x14ac:dyDescent="0.15">
      <c r="A25712" s="3"/>
      <c r="B25712" s="3"/>
      <c r="J25712" s="3"/>
      <c r="K25712" s="5"/>
      <c r="L25712" s="8"/>
      <c r="N25712" s="5"/>
      <c r="O25712" s="10"/>
      <c r="P25712" s="8"/>
    </row>
    <row r="25713" spans="1:16" s="2" customFormat="1" x14ac:dyDescent="0.15">
      <c r="A25713" s="3"/>
      <c r="B25713" s="3"/>
      <c r="J25713" s="3"/>
      <c r="K25713" s="5"/>
      <c r="L25713" s="8"/>
      <c r="N25713" s="5"/>
      <c r="O25713" s="10"/>
      <c r="P25713" s="8"/>
    </row>
    <row r="25714" spans="1:16" s="2" customFormat="1" x14ac:dyDescent="0.15">
      <c r="A25714" s="3"/>
      <c r="B25714" s="3"/>
      <c r="J25714" s="3"/>
      <c r="K25714" s="5"/>
      <c r="L25714" s="8"/>
      <c r="N25714" s="5"/>
      <c r="O25714" s="10"/>
      <c r="P25714" s="8"/>
    </row>
    <row r="25715" spans="1:16" s="2" customFormat="1" x14ac:dyDescent="0.15">
      <c r="A25715" s="3"/>
      <c r="B25715" s="3"/>
      <c r="J25715" s="3"/>
      <c r="K25715" s="5"/>
      <c r="L25715" s="8"/>
      <c r="N25715" s="5"/>
      <c r="O25715" s="10"/>
      <c r="P25715" s="8"/>
    </row>
    <row r="25716" spans="1:16" s="2" customFormat="1" x14ac:dyDescent="0.15">
      <c r="A25716" s="3"/>
      <c r="B25716" s="3"/>
      <c r="J25716" s="3"/>
      <c r="K25716" s="5"/>
      <c r="L25716" s="8"/>
      <c r="N25716" s="5"/>
      <c r="O25716" s="10"/>
      <c r="P25716" s="8"/>
    </row>
    <row r="25717" spans="1:16" s="2" customFormat="1" x14ac:dyDescent="0.15">
      <c r="A25717" s="3"/>
      <c r="B25717" s="3"/>
      <c r="J25717" s="3"/>
      <c r="K25717" s="5"/>
      <c r="L25717" s="8"/>
      <c r="N25717" s="5"/>
      <c r="O25717" s="10"/>
      <c r="P25717" s="8"/>
    </row>
    <row r="25718" spans="1:16" s="2" customFormat="1" x14ac:dyDescent="0.15">
      <c r="A25718" s="3"/>
      <c r="B25718" s="3"/>
      <c r="J25718" s="3"/>
      <c r="K25718" s="5"/>
      <c r="L25718" s="8"/>
      <c r="N25718" s="5"/>
      <c r="O25718" s="10"/>
      <c r="P25718" s="8"/>
    </row>
    <row r="25719" spans="1:16" s="2" customFormat="1" x14ac:dyDescent="0.15">
      <c r="A25719" s="3"/>
      <c r="B25719" s="3"/>
      <c r="J25719" s="3"/>
      <c r="K25719" s="5"/>
      <c r="L25719" s="8"/>
      <c r="N25719" s="5"/>
      <c r="O25719" s="10"/>
      <c r="P25719" s="8"/>
    </row>
    <row r="25720" spans="1:16" s="2" customFormat="1" x14ac:dyDescent="0.15">
      <c r="A25720" s="3"/>
      <c r="B25720" s="3"/>
      <c r="J25720" s="3"/>
      <c r="K25720" s="5"/>
      <c r="L25720" s="8"/>
      <c r="N25720" s="5"/>
      <c r="O25720" s="10"/>
      <c r="P25720" s="8"/>
    </row>
    <row r="25721" spans="1:16" s="2" customFormat="1" x14ac:dyDescent="0.15">
      <c r="A25721" s="3"/>
      <c r="B25721" s="3"/>
      <c r="J25721" s="3"/>
      <c r="K25721" s="5"/>
      <c r="L25721" s="8"/>
      <c r="N25721" s="5"/>
      <c r="O25721" s="10"/>
      <c r="P25721" s="8"/>
    </row>
    <row r="25722" spans="1:16" s="2" customFormat="1" x14ac:dyDescent="0.15">
      <c r="A25722" s="3"/>
      <c r="B25722" s="3"/>
      <c r="J25722" s="3"/>
      <c r="K25722" s="5"/>
      <c r="L25722" s="8"/>
      <c r="N25722" s="5"/>
      <c r="O25722" s="10"/>
      <c r="P25722" s="8"/>
    </row>
    <row r="25723" spans="1:16" s="2" customFormat="1" x14ac:dyDescent="0.15">
      <c r="A25723" s="3"/>
      <c r="B25723" s="3"/>
      <c r="J25723" s="3"/>
      <c r="K25723" s="5"/>
      <c r="L25723" s="8"/>
      <c r="N25723" s="5"/>
      <c r="O25723" s="10"/>
      <c r="P25723" s="8"/>
    </row>
    <row r="25724" spans="1:16" s="2" customFormat="1" x14ac:dyDescent="0.15">
      <c r="A25724" s="3"/>
      <c r="B25724" s="3"/>
      <c r="J25724" s="3"/>
      <c r="K25724" s="5"/>
      <c r="L25724" s="8"/>
      <c r="N25724" s="5"/>
      <c r="O25724" s="10"/>
      <c r="P25724" s="8"/>
    </row>
    <row r="25725" spans="1:16" s="2" customFormat="1" x14ac:dyDescent="0.15">
      <c r="A25725" s="3"/>
      <c r="B25725" s="3"/>
      <c r="J25725" s="3"/>
      <c r="K25725" s="5"/>
      <c r="L25725" s="8"/>
      <c r="N25725" s="5"/>
      <c r="O25725" s="10"/>
      <c r="P25725" s="8"/>
    </row>
    <row r="25726" spans="1:16" s="2" customFormat="1" x14ac:dyDescent="0.15">
      <c r="A25726" s="3"/>
      <c r="B25726" s="3"/>
      <c r="J25726" s="3"/>
      <c r="K25726" s="5"/>
      <c r="L25726" s="8"/>
      <c r="N25726" s="5"/>
      <c r="O25726" s="10"/>
      <c r="P25726" s="8"/>
    </row>
    <row r="25727" spans="1:16" s="2" customFormat="1" x14ac:dyDescent="0.15">
      <c r="A25727" s="3"/>
      <c r="B25727" s="3"/>
      <c r="J25727" s="3"/>
      <c r="K25727" s="5"/>
      <c r="L25727" s="8"/>
      <c r="N25727" s="5"/>
      <c r="O25727" s="10"/>
      <c r="P25727" s="8"/>
    </row>
    <row r="25728" spans="1:16" s="2" customFormat="1" x14ac:dyDescent="0.15">
      <c r="A25728" s="3"/>
      <c r="B25728" s="3"/>
      <c r="J25728" s="3"/>
      <c r="K25728" s="5"/>
      <c r="L25728" s="8"/>
      <c r="N25728" s="5"/>
      <c r="O25728" s="10"/>
      <c r="P25728" s="8"/>
    </row>
    <row r="25729" spans="1:16" s="2" customFormat="1" x14ac:dyDescent="0.15">
      <c r="A25729" s="3"/>
      <c r="B25729" s="3"/>
      <c r="J25729" s="3"/>
      <c r="K25729" s="5"/>
      <c r="L25729" s="8"/>
      <c r="N25729" s="5"/>
      <c r="O25729" s="10"/>
      <c r="P25729" s="8"/>
    </row>
    <row r="25730" spans="1:16" s="2" customFormat="1" x14ac:dyDescent="0.15">
      <c r="A25730" s="3"/>
      <c r="B25730" s="3"/>
      <c r="J25730" s="3"/>
      <c r="K25730" s="5"/>
      <c r="L25730" s="8"/>
      <c r="N25730" s="5"/>
      <c r="O25730" s="10"/>
      <c r="P25730" s="8"/>
    </row>
    <row r="25731" spans="1:16" s="2" customFormat="1" x14ac:dyDescent="0.15">
      <c r="A25731" s="3"/>
      <c r="B25731" s="3"/>
      <c r="J25731" s="3"/>
      <c r="K25731" s="5"/>
      <c r="L25731" s="8"/>
      <c r="N25731" s="5"/>
      <c r="O25731" s="10"/>
      <c r="P25731" s="8"/>
    </row>
    <row r="25732" spans="1:16" s="2" customFormat="1" x14ac:dyDescent="0.15">
      <c r="A25732" s="3"/>
      <c r="B25732" s="3"/>
      <c r="J25732" s="3"/>
      <c r="K25732" s="5"/>
      <c r="L25732" s="8"/>
      <c r="N25732" s="5"/>
      <c r="O25732" s="10"/>
      <c r="P25732" s="8"/>
    </row>
    <row r="25733" spans="1:16" s="2" customFormat="1" x14ac:dyDescent="0.15">
      <c r="A25733" s="3"/>
      <c r="B25733" s="3"/>
      <c r="J25733" s="3"/>
      <c r="K25733" s="5"/>
      <c r="L25733" s="8"/>
      <c r="N25733" s="5"/>
      <c r="O25733" s="10"/>
      <c r="P25733" s="8"/>
    </row>
    <row r="25734" spans="1:16" s="2" customFormat="1" x14ac:dyDescent="0.15">
      <c r="A25734" s="3"/>
      <c r="B25734" s="3"/>
      <c r="J25734" s="3"/>
      <c r="K25734" s="5"/>
      <c r="L25734" s="8"/>
      <c r="N25734" s="5"/>
      <c r="O25734" s="10"/>
      <c r="P25734" s="8"/>
    </row>
    <row r="25735" spans="1:16" s="2" customFormat="1" x14ac:dyDescent="0.15">
      <c r="A25735" s="3"/>
      <c r="B25735" s="3"/>
      <c r="J25735" s="3"/>
      <c r="K25735" s="5"/>
      <c r="L25735" s="8"/>
      <c r="N25735" s="5"/>
      <c r="O25735" s="10"/>
      <c r="P25735" s="8"/>
    </row>
    <row r="25736" spans="1:16" s="2" customFormat="1" x14ac:dyDescent="0.15">
      <c r="A25736" s="3"/>
      <c r="B25736" s="3"/>
      <c r="J25736" s="3"/>
      <c r="K25736" s="5"/>
      <c r="L25736" s="8"/>
      <c r="N25736" s="5"/>
      <c r="O25736" s="10"/>
      <c r="P25736" s="8"/>
    </row>
    <row r="25737" spans="1:16" s="2" customFormat="1" x14ac:dyDescent="0.15">
      <c r="A25737" s="3"/>
      <c r="B25737" s="3"/>
      <c r="J25737" s="3"/>
      <c r="K25737" s="5"/>
      <c r="L25737" s="8"/>
      <c r="N25737" s="5"/>
      <c r="O25737" s="10"/>
      <c r="P25737" s="8"/>
    </row>
    <row r="25738" spans="1:16" s="2" customFormat="1" x14ac:dyDescent="0.15">
      <c r="A25738" s="3"/>
      <c r="B25738" s="3"/>
      <c r="J25738" s="3"/>
      <c r="K25738" s="5"/>
      <c r="L25738" s="8"/>
      <c r="N25738" s="5"/>
      <c r="O25738" s="10"/>
      <c r="P25738" s="8"/>
    </row>
    <row r="25739" spans="1:16" s="2" customFormat="1" x14ac:dyDescent="0.15">
      <c r="A25739" s="3"/>
      <c r="B25739" s="3"/>
      <c r="J25739" s="3"/>
      <c r="K25739" s="5"/>
      <c r="L25739" s="8"/>
      <c r="N25739" s="5"/>
      <c r="O25739" s="10"/>
      <c r="P25739" s="8"/>
    </row>
    <row r="25740" spans="1:16" s="2" customFormat="1" x14ac:dyDescent="0.15">
      <c r="A25740" s="3"/>
      <c r="B25740" s="3"/>
      <c r="J25740" s="3"/>
      <c r="K25740" s="5"/>
      <c r="L25740" s="8"/>
      <c r="N25740" s="5"/>
      <c r="O25740" s="10"/>
      <c r="P25740" s="8"/>
    </row>
    <row r="25741" spans="1:16" s="2" customFormat="1" x14ac:dyDescent="0.15">
      <c r="A25741" s="3"/>
      <c r="B25741" s="3"/>
      <c r="J25741" s="3"/>
      <c r="K25741" s="5"/>
      <c r="L25741" s="8"/>
      <c r="N25741" s="5"/>
      <c r="O25741" s="10"/>
      <c r="P25741" s="8"/>
    </row>
    <row r="25742" spans="1:16" s="2" customFormat="1" x14ac:dyDescent="0.15">
      <c r="A25742" s="3"/>
      <c r="B25742" s="3"/>
      <c r="J25742" s="3"/>
      <c r="K25742" s="5"/>
      <c r="L25742" s="8"/>
      <c r="N25742" s="5"/>
      <c r="O25742" s="10"/>
      <c r="P25742" s="8"/>
    </row>
    <row r="25743" spans="1:16" s="2" customFormat="1" x14ac:dyDescent="0.15">
      <c r="A25743" s="3"/>
      <c r="B25743" s="3"/>
      <c r="J25743" s="3"/>
      <c r="K25743" s="5"/>
      <c r="L25743" s="8"/>
      <c r="N25743" s="5"/>
      <c r="O25743" s="10"/>
      <c r="P25743" s="8"/>
    </row>
    <row r="25744" spans="1:16" s="2" customFormat="1" x14ac:dyDescent="0.15">
      <c r="A25744" s="3"/>
      <c r="B25744" s="3"/>
      <c r="J25744" s="3"/>
      <c r="K25744" s="5"/>
      <c r="L25744" s="8"/>
      <c r="N25744" s="5"/>
      <c r="O25744" s="10"/>
      <c r="P25744" s="8"/>
    </row>
    <row r="25745" spans="1:16" s="2" customFormat="1" x14ac:dyDescent="0.15">
      <c r="A25745" s="3"/>
      <c r="B25745" s="3"/>
      <c r="J25745" s="3"/>
      <c r="K25745" s="5"/>
      <c r="L25745" s="8"/>
      <c r="N25745" s="5"/>
      <c r="O25745" s="10"/>
      <c r="P25745" s="8"/>
    </row>
    <row r="25746" spans="1:16" s="2" customFormat="1" x14ac:dyDescent="0.15">
      <c r="A25746" s="3"/>
      <c r="B25746" s="3"/>
      <c r="J25746" s="3"/>
      <c r="K25746" s="5"/>
      <c r="L25746" s="8"/>
      <c r="N25746" s="5"/>
      <c r="O25746" s="10"/>
      <c r="P25746" s="8"/>
    </row>
    <row r="25747" spans="1:16" s="2" customFormat="1" x14ac:dyDescent="0.15">
      <c r="A25747" s="3"/>
      <c r="B25747" s="3"/>
      <c r="J25747" s="3"/>
      <c r="K25747" s="5"/>
      <c r="L25747" s="8"/>
      <c r="N25747" s="5"/>
      <c r="O25747" s="10"/>
      <c r="P25747" s="8"/>
    </row>
    <row r="25748" spans="1:16" s="2" customFormat="1" x14ac:dyDescent="0.15">
      <c r="A25748" s="3"/>
      <c r="B25748" s="3"/>
      <c r="J25748" s="3"/>
      <c r="K25748" s="5"/>
      <c r="L25748" s="8"/>
      <c r="N25748" s="5"/>
      <c r="O25748" s="10"/>
      <c r="P25748" s="8"/>
    </row>
    <row r="25749" spans="1:16" s="2" customFormat="1" x14ac:dyDescent="0.15">
      <c r="A25749" s="3"/>
      <c r="B25749" s="3"/>
      <c r="J25749" s="3"/>
      <c r="K25749" s="5"/>
      <c r="L25749" s="8"/>
      <c r="N25749" s="5"/>
      <c r="O25749" s="10"/>
      <c r="P25749" s="8"/>
    </row>
    <row r="25750" spans="1:16" s="2" customFormat="1" x14ac:dyDescent="0.15">
      <c r="A25750" s="3"/>
      <c r="B25750" s="3"/>
      <c r="J25750" s="3"/>
      <c r="K25750" s="5"/>
      <c r="L25750" s="8"/>
      <c r="N25750" s="5"/>
      <c r="O25750" s="10"/>
      <c r="P25750" s="8"/>
    </row>
    <row r="25751" spans="1:16" s="2" customFormat="1" x14ac:dyDescent="0.15">
      <c r="A25751" s="3"/>
      <c r="B25751" s="3"/>
      <c r="J25751" s="3"/>
      <c r="K25751" s="5"/>
      <c r="L25751" s="8"/>
      <c r="N25751" s="5"/>
      <c r="O25751" s="10"/>
      <c r="P25751" s="8"/>
    </row>
    <row r="25752" spans="1:16" s="2" customFormat="1" x14ac:dyDescent="0.15">
      <c r="A25752" s="3"/>
      <c r="B25752" s="3"/>
      <c r="J25752" s="3"/>
      <c r="K25752" s="5"/>
      <c r="L25752" s="8"/>
      <c r="N25752" s="5"/>
      <c r="O25752" s="10"/>
      <c r="P25752" s="8"/>
    </row>
    <row r="25753" spans="1:16" s="2" customFormat="1" x14ac:dyDescent="0.15">
      <c r="A25753" s="3"/>
      <c r="B25753" s="3"/>
      <c r="J25753" s="3"/>
      <c r="K25753" s="5"/>
      <c r="L25753" s="8"/>
      <c r="N25753" s="5"/>
      <c r="O25753" s="10"/>
      <c r="P25753" s="8"/>
    </row>
    <row r="25754" spans="1:16" s="2" customFormat="1" x14ac:dyDescent="0.15">
      <c r="A25754" s="3"/>
      <c r="B25754" s="3"/>
      <c r="J25754" s="3"/>
      <c r="K25754" s="5"/>
      <c r="L25754" s="8"/>
      <c r="N25754" s="5"/>
      <c r="O25754" s="10"/>
      <c r="P25754" s="8"/>
    </row>
    <row r="25755" spans="1:16" s="2" customFormat="1" x14ac:dyDescent="0.15">
      <c r="A25755" s="3"/>
      <c r="B25755" s="3"/>
      <c r="J25755" s="3"/>
      <c r="K25755" s="5"/>
      <c r="L25755" s="8"/>
      <c r="N25755" s="5"/>
      <c r="O25755" s="10"/>
      <c r="P25755" s="8"/>
    </row>
    <row r="25756" spans="1:16" s="2" customFormat="1" x14ac:dyDescent="0.15">
      <c r="A25756" s="3"/>
      <c r="B25756" s="3"/>
      <c r="J25756" s="3"/>
      <c r="K25756" s="5"/>
      <c r="L25756" s="8"/>
      <c r="N25756" s="5"/>
      <c r="O25756" s="10"/>
      <c r="P25756" s="8"/>
    </row>
    <row r="25757" spans="1:16" s="2" customFormat="1" x14ac:dyDescent="0.15">
      <c r="A25757" s="3"/>
      <c r="B25757" s="3"/>
      <c r="J25757" s="3"/>
      <c r="K25757" s="5"/>
      <c r="L25757" s="8"/>
      <c r="N25757" s="5"/>
      <c r="O25757" s="10"/>
      <c r="P25757" s="8"/>
    </row>
    <row r="25758" spans="1:16" s="2" customFormat="1" x14ac:dyDescent="0.15">
      <c r="A25758" s="3"/>
      <c r="B25758" s="3"/>
      <c r="J25758" s="3"/>
      <c r="K25758" s="5"/>
      <c r="L25758" s="8"/>
      <c r="N25758" s="5"/>
      <c r="O25758" s="10"/>
      <c r="P25758" s="8"/>
    </row>
    <row r="25759" spans="1:16" s="2" customFormat="1" x14ac:dyDescent="0.15">
      <c r="A25759" s="3"/>
      <c r="B25759" s="3"/>
      <c r="J25759" s="3"/>
      <c r="K25759" s="5"/>
      <c r="L25759" s="8"/>
      <c r="N25759" s="5"/>
      <c r="O25759" s="10"/>
      <c r="P25759" s="8"/>
    </row>
    <row r="25760" spans="1:16" s="2" customFormat="1" x14ac:dyDescent="0.15">
      <c r="A25760" s="3"/>
      <c r="B25760" s="3"/>
      <c r="J25760" s="3"/>
      <c r="K25760" s="5"/>
      <c r="L25760" s="8"/>
      <c r="N25760" s="5"/>
      <c r="O25760" s="10"/>
      <c r="P25760" s="8"/>
    </row>
    <row r="25761" spans="1:16" s="2" customFormat="1" x14ac:dyDescent="0.15">
      <c r="A25761" s="3"/>
      <c r="B25761" s="3"/>
      <c r="J25761" s="3"/>
      <c r="K25761" s="5"/>
      <c r="L25761" s="8"/>
      <c r="N25761" s="5"/>
      <c r="O25761" s="10"/>
      <c r="P25761" s="8"/>
    </row>
    <row r="25762" spans="1:16" s="2" customFormat="1" x14ac:dyDescent="0.15">
      <c r="A25762" s="3"/>
      <c r="B25762" s="3"/>
      <c r="J25762" s="3"/>
      <c r="K25762" s="5"/>
      <c r="L25762" s="8"/>
      <c r="N25762" s="5"/>
      <c r="O25762" s="10"/>
      <c r="P25762" s="8"/>
    </row>
    <row r="25763" spans="1:16" s="2" customFormat="1" x14ac:dyDescent="0.15">
      <c r="A25763" s="3"/>
      <c r="B25763" s="3"/>
      <c r="J25763" s="3"/>
      <c r="K25763" s="5"/>
      <c r="L25763" s="8"/>
      <c r="N25763" s="5"/>
      <c r="O25763" s="10"/>
      <c r="P25763" s="8"/>
    </row>
    <row r="25764" spans="1:16" s="2" customFormat="1" x14ac:dyDescent="0.15">
      <c r="A25764" s="3"/>
      <c r="B25764" s="3"/>
      <c r="J25764" s="3"/>
      <c r="K25764" s="5"/>
      <c r="L25764" s="8"/>
      <c r="N25764" s="5"/>
      <c r="O25764" s="10"/>
      <c r="P25764" s="8"/>
    </row>
    <row r="25765" spans="1:16" s="2" customFormat="1" x14ac:dyDescent="0.15">
      <c r="A25765" s="3"/>
      <c r="B25765" s="3"/>
      <c r="J25765" s="3"/>
      <c r="K25765" s="5"/>
      <c r="L25765" s="8"/>
      <c r="N25765" s="5"/>
      <c r="O25765" s="10"/>
      <c r="P25765" s="8"/>
    </row>
    <row r="25766" spans="1:16" s="2" customFormat="1" x14ac:dyDescent="0.15">
      <c r="A25766" s="3"/>
      <c r="B25766" s="3"/>
      <c r="J25766" s="3"/>
      <c r="K25766" s="5"/>
      <c r="L25766" s="8"/>
      <c r="N25766" s="5"/>
      <c r="O25766" s="10"/>
      <c r="P25766" s="8"/>
    </row>
    <row r="25767" spans="1:16" s="2" customFormat="1" x14ac:dyDescent="0.15">
      <c r="A25767" s="3"/>
      <c r="B25767" s="3"/>
      <c r="J25767" s="3"/>
      <c r="K25767" s="5"/>
      <c r="L25767" s="8"/>
      <c r="N25767" s="5"/>
      <c r="O25767" s="10"/>
      <c r="P25767" s="8"/>
    </row>
    <row r="25768" spans="1:16" s="2" customFormat="1" x14ac:dyDescent="0.15">
      <c r="A25768" s="3"/>
      <c r="B25768" s="3"/>
      <c r="J25768" s="3"/>
      <c r="K25768" s="5"/>
      <c r="L25768" s="8"/>
      <c r="N25768" s="5"/>
      <c r="O25768" s="10"/>
      <c r="P25768" s="8"/>
    </row>
    <row r="25769" spans="1:16" s="2" customFormat="1" x14ac:dyDescent="0.15">
      <c r="A25769" s="3"/>
      <c r="B25769" s="3"/>
      <c r="J25769" s="3"/>
      <c r="K25769" s="5"/>
      <c r="L25769" s="8"/>
      <c r="N25769" s="5"/>
      <c r="O25769" s="10"/>
      <c r="P25769" s="8"/>
    </row>
    <row r="25770" spans="1:16" s="2" customFormat="1" x14ac:dyDescent="0.15">
      <c r="A25770" s="3"/>
      <c r="B25770" s="3"/>
      <c r="J25770" s="3"/>
      <c r="K25770" s="5"/>
      <c r="L25770" s="8"/>
      <c r="N25770" s="5"/>
      <c r="O25770" s="10"/>
      <c r="P25770" s="8"/>
    </row>
    <row r="25771" spans="1:16" s="2" customFormat="1" x14ac:dyDescent="0.15">
      <c r="A25771" s="3"/>
      <c r="B25771" s="3"/>
      <c r="J25771" s="3"/>
      <c r="K25771" s="5"/>
      <c r="L25771" s="8"/>
      <c r="N25771" s="5"/>
      <c r="O25771" s="10"/>
      <c r="P25771" s="8"/>
    </row>
    <row r="25772" spans="1:16" s="2" customFormat="1" x14ac:dyDescent="0.15">
      <c r="A25772" s="3"/>
      <c r="B25772" s="3"/>
      <c r="J25772" s="3"/>
      <c r="K25772" s="5"/>
      <c r="L25772" s="8"/>
      <c r="N25772" s="5"/>
      <c r="O25772" s="10"/>
      <c r="P25772" s="8"/>
    </row>
    <row r="25773" spans="1:16" s="2" customFormat="1" x14ac:dyDescent="0.15">
      <c r="A25773" s="3"/>
      <c r="B25773" s="3"/>
      <c r="J25773" s="3"/>
      <c r="K25773" s="5"/>
      <c r="L25773" s="8"/>
      <c r="N25773" s="5"/>
      <c r="O25773" s="10"/>
      <c r="P25773" s="8"/>
    </row>
    <row r="25774" spans="1:16" s="2" customFormat="1" x14ac:dyDescent="0.15">
      <c r="A25774" s="3"/>
      <c r="B25774" s="3"/>
      <c r="J25774" s="3"/>
      <c r="K25774" s="5"/>
      <c r="L25774" s="8"/>
      <c r="N25774" s="5"/>
      <c r="O25774" s="10"/>
      <c r="P25774" s="8"/>
    </row>
    <row r="25775" spans="1:16" s="2" customFormat="1" x14ac:dyDescent="0.15">
      <c r="A25775" s="3"/>
      <c r="B25775" s="3"/>
      <c r="J25775" s="3"/>
      <c r="K25775" s="5"/>
      <c r="L25775" s="8"/>
      <c r="N25775" s="5"/>
      <c r="O25775" s="10"/>
      <c r="P25775" s="8"/>
    </row>
    <row r="25776" spans="1:16" s="2" customFormat="1" x14ac:dyDescent="0.15">
      <c r="A25776" s="3"/>
      <c r="B25776" s="3"/>
      <c r="J25776" s="3"/>
      <c r="K25776" s="5"/>
      <c r="L25776" s="8"/>
      <c r="N25776" s="5"/>
      <c r="O25776" s="10"/>
      <c r="P25776" s="8"/>
    </row>
    <row r="25777" spans="1:16" s="2" customFormat="1" x14ac:dyDescent="0.15">
      <c r="A25777" s="3"/>
      <c r="B25777" s="3"/>
      <c r="J25777" s="3"/>
      <c r="K25777" s="5"/>
      <c r="L25777" s="8"/>
      <c r="N25777" s="5"/>
      <c r="O25777" s="10"/>
      <c r="P25777" s="8"/>
    </row>
    <row r="25778" spans="1:16" s="2" customFormat="1" x14ac:dyDescent="0.15">
      <c r="A25778" s="3"/>
      <c r="B25778" s="3"/>
      <c r="J25778" s="3"/>
      <c r="K25778" s="5"/>
      <c r="L25778" s="8"/>
      <c r="N25778" s="5"/>
      <c r="O25778" s="10"/>
      <c r="P25778" s="8"/>
    </row>
    <row r="25779" spans="1:16" s="2" customFormat="1" x14ac:dyDescent="0.15">
      <c r="A25779" s="3"/>
      <c r="B25779" s="3"/>
      <c r="J25779" s="3"/>
      <c r="K25779" s="5"/>
      <c r="L25779" s="8"/>
      <c r="N25779" s="5"/>
      <c r="O25779" s="10"/>
      <c r="P25779" s="8"/>
    </row>
    <row r="25780" spans="1:16" s="2" customFormat="1" x14ac:dyDescent="0.15">
      <c r="A25780" s="3"/>
      <c r="B25780" s="3"/>
      <c r="J25780" s="3"/>
      <c r="K25780" s="5"/>
      <c r="L25780" s="8"/>
      <c r="N25780" s="5"/>
      <c r="O25780" s="10"/>
      <c r="P25780" s="8"/>
    </row>
    <row r="25781" spans="1:16" s="2" customFormat="1" x14ac:dyDescent="0.15">
      <c r="A25781" s="3"/>
      <c r="B25781" s="3"/>
      <c r="J25781" s="3"/>
      <c r="K25781" s="5"/>
      <c r="L25781" s="8"/>
      <c r="N25781" s="5"/>
      <c r="O25781" s="10"/>
      <c r="P25781" s="8"/>
    </row>
    <row r="25782" spans="1:16" s="2" customFormat="1" x14ac:dyDescent="0.15">
      <c r="A25782" s="3"/>
      <c r="B25782" s="3"/>
      <c r="J25782" s="3"/>
      <c r="K25782" s="5"/>
      <c r="L25782" s="8"/>
      <c r="N25782" s="5"/>
      <c r="O25782" s="10"/>
      <c r="P25782" s="8"/>
    </row>
    <row r="25783" spans="1:16" s="2" customFormat="1" x14ac:dyDescent="0.15">
      <c r="A25783" s="3"/>
      <c r="B25783" s="3"/>
      <c r="J25783" s="3"/>
      <c r="K25783" s="5"/>
      <c r="L25783" s="8"/>
      <c r="N25783" s="5"/>
      <c r="O25783" s="10"/>
      <c r="P25783" s="8"/>
    </row>
    <row r="25784" spans="1:16" s="2" customFormat="1" x14ac:dyDescent="0.15">
      <c r="A25784" s="3"/>
      <c r="B25784" s="3"/>
      <c r="J25784" s="3"/>
      <c r="K25784" s="5"/>
      <c r="L25784" s="8"/>
      <c r="N25784" s="5"/>
      <c r="O25784" s="10"/>
      <c r="P25784" s="8"/>
    </row>
    <row r="25785" spans="1:16" s="2" customFormat="1" x14ac:dyDescent="0.15">
      <c r="A25785" s="3"/>
      <c r="B25785" s="3"/>
      <c r="J25785" s="3"/>
      <c r="K25785" s="5"/>
      <c r="L25785" s="8"/>
      <c r="N25785" s="5"/>
      <c r="O25785" s="10"/>
      <c r="P25785" s="8"/>
    </row>
    <row r="25786" spans="1:16" s="2" customFormat="1" x14ac:dyDescent="0.15">
      <c r="A25786" s="3"/>
      <c r="B25786" s="3"/>
      <c r="J25786" s="3"/>
      <c r="K25786" s="5"/>
      <c r="L25786" s="8"/>
      <c r="N25786" s="5"/>
      <c r="O25786" s="10"/>
      <c r="P25786" s="8"/>
    </row>
    <row r="25787" spans="1:16" s="2" customFormat="1" x14ac:dyDescent="0.15">
      <c r="A25787" s="3"/>
      <c r="B25787" s="3"/>
      <c r="J25787" s="3"/>
      <c r="K25787" s="5"/>
      <c r="L25787" s="8"/>
      <c r="N25787" s="5"/>
      <c r="O25787" s="10"/>
      <c r="P25787" s="8"/>
    </row>
    <row r="25788" spans="1:16" s="2" customFormat="1" x14ac:dyDescent="0.15">
      <c r="A25788" s="3"/>
      <c r="B25788" s="3"/>
      <c r="J25788" s="3"/>
      <c r="K25788" s="5"/>
      <c r="L25788" s="8"/>
      <c r="N25788" s="5"/>
      <c r="O25788" s="10"/>
      <c r="P25788" s="8"/>
    </row>
    <row r="25789" spans="1:16" s="2" customFormat="1" x14ac:dyDescent="0.15">
      <c r="A25789" s="3"/>
      <c r="B25789" s="3"/>
      <c r="J25789" s="3"/>
      <c r="K25789" s="5"/>
      <c r="L25789" s="8"/>
      <c r="N25789" s="5"/>
      <c r="O25789" s="10"/>
      <c r="P25789" s="8"/>
    </row>
    <row r="25790" spans="1:16" s="2" customFormat="1" x14ac:dyDescent="0.15">
      <c r="A25790" s="3"/>
      <c r="B25790" s="3"/>
      <c r="J25790" s="3"/>
      <c r="K25790" s="5"/>
      <c r="L25790" s="8"/>
      <c r="N25790" s="5"/>
      <c r="O25790" s="10"/>
      <c r="P25790" s="8"/>
    </row>
    <row r="25791" spans="1:16" s="2" customFormat="1" x14ac:dyDescent="0.15">
      <c r="A25791" s="3"/>
      <c r="B25791" s="3"/>
      <c r="J25791" s="3"/>
      <c r="K25791" s="5"/>
      <c r="L25791" s="8"/>
      <c r="N25791" s="5"/>
      <c r="O25791" s="10"/>
      <c r="P25791" s="8"/>
    </row>
    <row r="25792" spans="1:16" s="2" customFormat="1" x14ac:dyDescent="0.15">
      <c r="A25792" s="3"/>
      <c r="B25792" s="3"/>
      <c r="J25792" s="3"/>
      <c r="K25792" s="5"/>
      <c r="L25792" s="8"/>
      <c r="N25792" s="5"/>
      <c r="O25792" s="10"/>
      <c r="P25792" s="8"/>
    </row>
    <row r="25793" spans="1:16" s="2" customFormat="1" x14ac:dyDescent="0.15">
      <c r="A25793" s="3"/>
      <c r="B25793" s="3"/>
      <c r="J25793" s="3"/>
      <c r="K25793" s="5"/>
      <c r="L25793" s="8"/>
      <c r="N25793" s="5"/>
      <c r="O25793" s="10"/>
      <c r="P25793" s="8"/>
    </row>
    <row r="25794" spans="1:16" s="2" customFormat="1" x14ac:dyDescent="0.15">
      <c r="A25794" s="3"/>
      <c r="B25794" s="3"/>
      <c r="J25794" s="3"/>
      <c r="K25794" s="5"/>
      <c r="L25794" s="8"/>
      <c r="N25794" s="5"/>
      <c r="O25794" s="10"/>
      <c r="P25794" s="8"/>
    </row>
    <row r="25795" spans="1:16" s="2" customFormat="1" x14ac:dyDescent="0.15">
      <c r="A25795" s="3"/>
      <c r="B25795" s="3"/>
      <c r="J25795" s="3"/>
      <c r="K25795" s="5"/>
      <c r="L25795" s="8"/>
      <c r="N25795" s="5"/>
      <c r="O25795" s="10"/>
      <c r="P25795" s="8"/>
    </row>
    <row r="25796" spans="1:16" s="2" customFormat="1" x14ac:dyDescent="0.15">
      <c r="A25796" s="3"/>
      <c r="B25796" s="3"/>
      <c r="J25796" s="3"/>
      <c r="K25796" s="5"/>
      <c r="L25796" s="8"/>
      <c r="N25796" s="5"/>
      <c r="O25796" s="10"/>
      <c r="P25796" s="8"/>
    </row>
    <row r="25797" spans="1:16" s="2" customFormat="1" x14ac:dyDescent="0.15">
      <c r="A25797" s="3"/>
      <c r="B25797" s="3"/>
      <c r="J25797" s="3"/>
      <c r="K25797" s="5"/>
      <c r="L25797" s="8"/>
      <c r="N25797" s="5"/>
      <c r="O25797" s="10"/>
      <c r="P25797" s="8"/>
    </row>
    <row r="25798" spans="1:16" s="2" customFormat="1" x14ac:dyDescent="0.15">
      <c r="A25798" s="3"/>
      <c r="B25798" s="3"/>
      <c r="J25798" s="3"/>
      <c r="K25798" s="5"/>
      <c r="L25798" s="8"/>
      <c r="N25798" s="5"/>
      <c r="O25798" s="10"/>
      <c r="P25798" s="8"/>
    </row>
    <row r="25799" spans="1:16" s="2" customFormat="1" x14ac:dyDescent="0.15">
      <c r="A25799" s="3"/>
      <c r="B25799" s="3"/>
      <c r="J25799" s="3"/>
      <c r="K25799" s="5"/>
      <c r="L25799" s="8"/>
      <c r="N25799" s="5"/>
      <c r="O25799" s="10"/>
      <c r="P25799" s="8"/>
    </row>
    <row r="25800" spans="1:16" s="2" customFormat="1" x14ac:dyDescent="0.15">
      <c r="A25800" s="3"/>
      <c r="B25800" s="3"/>
      <c r="J25800" s="3"/>
      <c r="K25800" s="5"/>
      <c r="L25800" s="8"/>
      <c r="N25800" s="5"/>
      <c r="O25800" s="10"/>
      <c r="P25800" s="8"/>
    </row>
    <row r="25801" spans="1:16" s="2" customFormat="1" x14ac:dyDescent="0.15">
      <c r="A25801" s="3"/>
      <c r="B25801" s="3"/>
      <c r="J25801" s="3"/>
      <c r="K25801" s="5"/>
      <c r="L25801" s="8"/>
      <c r="N25801" s="5"/>
      <c r="O25801" s="10"/>
      <c r="P25801" s="8"/>
    </row>
    <row r="25802" spans="1:16" s="2" customFormat="1" x14ac:dyDescent="0.15">
      <c r="A25802" s="3"/>
      <c r="B25802" s="3"/>
      <c r="J25802" s="3"/>
      <c r="K25802" s="5"/>
      <c r="L25802" s="8"/>
      <c r="N25802" s="5"/>
      <c r="O25802" s="10"/>
      <c r="P25802" s="8"/>
    </row>
    <row r="25803" spans="1:16" s="2" customFormat="1" x14ac:dyDescent="0.15">
      <c r="A25803" s="3"/>
      <c r="B25803" s="3"/>
      <c r="J25803" s="3"/>
      <c r="K25803" s="5"/>
      <c r="L25803" s="8"/>
      <c r="N25803" s="5"/>
      <c r="O25803" s="10"/>
      <c r="P25803" s="8"/>
    </row>
    <row r="25804" spans="1:16" s="2" customFormat="1" x14ac:dyDescent="0.15">
      <c r="A25804" s="3"/>
      <c r="B25804" s="3"/>
      <c r="J25804" s="3"/>
      <c r="K25804" s="5"/>
      <c r="L25804" s="8"/>
      <c r="N25804" s="5"/>
      <c r="O25804" s="10"/>
      <c r="P25804" s="8"/>
    </row>
    <row r="25805" spans="1:16" s="2" customFormat="1" x14ac:dyDescent="0.15">
      <c r="A25805" s="3"/>
      <c r="B25805" s="3"/>
      <c r="J25805" s="3"/>
      <c r="K25805" s="5"/>
      <c r="L25805" s="8"/>
      <c r="N25805" s="5"/>
      <c r="O25805" s="10"/>
      <c r="P25805" s="8"/>
    </row>
    <row r="25806" spans="1:16" s="2" customFormat="1" x14ac:dyDescent="0.15">
      <c r="A25806" s="3"/>
      <c r="B25806" s="3"/>
      <c r="J25806" s="3"/>
      <c r="K25806" s="5"/>
      <c r="L25806" s="8"/>
      <c r="N25806" s="5"/>
      <c r="O25806" s="10"/>
      <c r="P25806" s="8"/>
    </row>
    <row r="25807" spans="1:16" s="2" customFormat="1" x14ac:dyDescent="0.15">
      <c r="A25807" s="3"/>
      <c r="B25807" s="3"/>
      <c r="J25807" s="3"/>
      <c r="K25807" s="5"/>
      <c r="L25807" s="8"/>
      <c r="N25807" s="5"/>
      <c r="O25807" s="10"/>
      <c r="P25807" s="8"/>
    </row>
    <row r="25808" spans="1:16" s="2" customFormat="1" x14ac:dyDescent="0.15">
      <c r="A25808" s="3"/>
      <c r="B25808" s="3"/>
      <c r="J25808" s="3"/>
      <c r="K25808" s="5"/>
      <c r="L25808" s="8"/>
      <c r="N25808" s="5"/>
      <c r="O25808" s="10"/>
      <c r="P25808" s="8"/>
    </row>
    <row r="25809" spans="1:16" s="2" customFormat="1" x14ac:dyDescent="0.15">
      <c r="A25809" s="3"/>
      <c r="B25809" s="3"/>
      <c r="J25809" s="3"/>
      <c r="K25809" s="5"/>
      <c r="L25809" s="8"/>
      <c r="N25809" s="5"/>
      <c r="O25809" s="10"/>
      <c r="P25809" s="8"/>
    </row>
    <row r="25810" spans="1:16" s="2" customFormat="1" x14ac:dyDescent="0.15">
      <c r="A25810" s="3"/>
      <c r="B25810" s="3"/>
      <c r="J25810" s="3"/>
      <c r="K25810" s="5"/>
      <c r="L25810" s="8"/>
      <c r="N25810" s="5"/>
      <c r="O25810" s="10"/>
      <c r="P25810" s="8"/>
    </row>
    <row r="25811" spans="1:16" s="2" customFormat="1" x14ac:dyDescent="0.15">
      <c r="A25811" s="3"/>
      <c r="B25811" s="3"/>
      <c r="J25811" s="3"/>
      <c r="K25811" s="5"/>
      <c r="L25811" s="8"/>
      <c r="N25811" s="5"/>
      <c r="O25811" s="10"/>
      <c r="P25811" s="8"/>
    </row>
    <row r="25812" spans="1:16" s="2" customFormat="1" x14ac:dyDescent="0.15">
      <c r="A25812" s="3"/>
      <c r="B25812" s="3"/>
      <c r="J25812" s="3"/>
      <c r="K25812" s="5"/>
      <c r="L25812" s="8"/>
      <c r="N25812" s="5"/>
      <c r="O25812" s="10"/>
      <c r="P25812" s="8"/>
    </row>
    <row r="25813" spans="1:16" s="2" customFormat="1" x14ac:dyDescent="0.15">
      <c r="A25813" s="3"/>
      <c r="B25813" s="3"/>
      <c r="J25813" s="3"/>
      <c r="K25813" s="5"/>
      <c r="L25813" s="8"/>
      <c r="N25813" s="5"/>
      <c r="O25813" s="10"/>
      <c r="P25813" s="8"/>
    </row>
    <row r="25814" spans="1:16" s="2" customFormat="1" x14ac:dyDescent="0.15">
      <c r="A25814" s="3"/>
      <c r="B25814" s="3"/>
      <c r="J25814" s="3"/>
      <c r="K25814" s="5"/>
      <c r="L25814" s="8"/>
      <c r="N25814" s="5"/>
      <c r="O25814" s="10"/>
      <c r="P25814" s="8"/>
    </row>
    <row r="25815" spans="1:16" s="2" customFormat="1" x14ac:dyDescent="0.15">
      <c r="A25815" s="3"/>
      <c r="B25815" s="3"/>
      <c r="J25815" s="3"/>
      <c r="K25815" s="5"/>
      <c r="L25815" s="8"/>
      <c r="N25815" s="5"/>
      <c r="O25815" s="10"/>
      <c r="P25815" s="8"/>
    </row>
    <row r="25816" spans="1:16" s="2" customFormat="1" x14ac:dyDescent="0.15">
      <c r="A25816" s="3"/>
      <c r="B25816" s="3"/>
      <c r="J25816" s="3"/>
      <c r="K25816" s="5"/>
      <c r="L25816" s="8"/>
      <c r="N25816" s="5"/>
      <c r="O25816" s="10"/>
      <c r="P25816" s="8"/>
    </row>
    <row r="25817" spans="1:16" s="2" customFormat="1" x14ac:dyDescent="0.15">
      <c r="A25817" s="3"/>
      <c r="B25817" s="3"/>
      <c r="J25817" s="3"/>
      <c r="K25817" s="5"/>
      <c r="L25817" s="8"/>
      <c r="N25817" s="5"/>
      <c r="O25817" s="10"/>
      <c r="P25817" s="8"/>
    </row>
    <row r="25818" spans="1:16" s="2" customFormat="1" x14ac:dyDescent="0.15">
      <c r="A25818" s="3"/>
      <c r="B25818" s="3"/>
      <c r="J25818" s="3"/>
      <c r="K25818" s="5"/>
      <c r="L25818" s="8"/>
      <c r="N25818" s="5"/>
      <c r="O25818" s="10"/>
      <c r="P25818" s="8"/>
    </row>
    <row r="25819" spans="1:16" s="2" customFormat="1" x14ac:dyDescent="0.15">
      <c r="A25819" s="3"/>
      <c r="B25819" s="3"/>
      <c r="J25819" s="3"/>
      <c r="K25819" s="5"/>
      <c r="L25819" s="8"/>
      <c r="N25819" s="5"/>
      <c r="O25819" s="10"/>
      <c r="P25819" s="8"/>
    </row>
    <row r="25820" spans="1:16" s="2" customFormat="1" x14ac:dyDescent="0.15">
      <c r="A25820" s="3"/>
      <c r="B25820" s="3"/>
      <c r="J25820" s="3"/>
      <c r="K25820" s="5"/>
      <c r="L25820" s="8"/>
      <c r="N25820" s="5"/>
      <c r="O25820" s="10"/>
      <c r="P25820" s="8"/>
    </row>
    <row r="25821" spans="1:16" s="2" customFormat="1" x14ac:dyDescent="0.15">
      <c r="A25821" s="3"/>
      <c r="B25821" s="3"/>
      <c r="J25821" s="3"/>
      <c r="K25821" s="5"/>
      <c r="L25821" s="8"/>
      <c r="N25821" s="5"/>
      <c r="O25821" s="10"/>
      <c r="P25821" s="8"/>
    </row>
    <row r="25822" spans="1:16" s="2" customFormat="1" x14ac:dyDescent="0.15">
      <c r="A25822" s="3"/>
      <c r="B25822" s="3"/>
      <c r="J25822" s="3"/>
      <c r="K25822" s="5"/>
      <c r="L25822" s="8"/>
      <c r="N25822" s="5"/>
      <c r="O25822" s="10"/>
      <c r="P25822" s="8"/>
    </row>
    <row r="25823" spans="1:16" s="2" customFormat="1" x14ac:dyDescent="0.15">
      <c r="A25823" s="3"/>
      <c r="B25823" s="3"/>
      <c r="J25823" s="3"/>
      <c r="K25823" s="5"/>
      <c r="L25823" s="8"/>
      <c r="N25823" s="5"/>
      <c r="O25823" s="10"/>
      <c r="P25823" s="8"/>
    </row>
    <row r="25824" spans="1:16" s="2" customFormat="1" x14ac:dyDescent="0.15">
      <c r="A25824" s="3"/>
      <c r="B25824" s="3"/>
      <c r="J25824" s="3"/>
      <c r="K25824" s="5"/>
      <c r="L25824" s="8"/>
      <c r="N25824" s="5"/>
      <c r="O25824" s="10"/>
      <c r="P25824" s="8"/>
    </row>
    <row r="25825" spans="1:16" s="2" customFormat="1" x14ac:dyDescent="0.15">
      <c r="A25825" s="3"/>
      <c r="B25825" s="3"/>
      <c r="J25825" s="3"/>
      <c r="K25825" s="5"/>
      <c r="L25825" s="8"/>
      <c r="N25825" s="5"/>
      <c r="O25825" s="10"/>
      <c r="P25825" s="8"/>
    </row>
    <row r="25826" spans="1:16" s="2" customFormat="1" x14ac:dyDescent="0.15">
      <c r="A25826" s="3"/>
      <c r="B25826" s="3"/>
      <c r="J25826" s="3"/>
      <c r="K25826" s="5"/>
      <c r="L25826" s="8"/>
      <c r="N25826" s="5"/>
      <c r="O25826" s="10"/>
      <c r="P25826" s="8"/>
    </row>
    <row r="25827" spans="1:16" s="2" customFormat="1" x14ac:dyDescent="0.15">
      <c r="A25827" s="3"/>
      <c r="B25827" s="3"/>
      <c r="J25827" s="3"/>
      <c r="K25827" s="5"/>
      <c r="L25827" s="8"/>
      <c r="N25827" s="5"/>
      <c r="O25827" s="10"/>
      <c r="P25827" s="8"/>
    </row>
    <row r="25828" spans="1:16" s="2" customFormat="1" x14ac:dyDescent="0.15">
      <c r="A25828" s="3"/>
      <c r="B25828" s="3"/>
      <c r="J25828" s="3"/>
      <c r="K25828" s="5"/>
      <c r="L25828" s="8"/>
      <c r="N25828" s="5"/>
      <c r="O25828" s="10"/>
      <c r="P25828" s="8"/>
    </row>
    <row r="25829" spans="1:16" s="2" customFormat="1" x14ac:dyDescent="0.15">
      <c r="A25829" s="3"/>
      <c r="B25829" s="3"/>
      <c r="J25829" s="3"/>
      <c r="K25829" s="5"/>
      <c r="L25829" s="8"/>
      <c r="N25829" s="5"/>
      <c r="O25829" s="10"/>
      <c r="P25829" s="8"/>
    </row>
    <row r="25830" spans="1:16" s="2" customFormat="1" x14ac:dyDescent="0.15">
      <c r="A25830" s="3"/>
      <c r="B25830" s="3"/>
      <c r="J25830" s="3"/>
      <c r="K25830" s="5"/>
      <c r="L25830" s="8"/>
      <c r="N25830" s="5"/>
      <c r="O25830" s="10"/>
      <c r="P25830" s="8"/>
    </row>
    <row r="25831" spans="1:16" s="2" customFormat="1" x14ac:dyDescent="0.15">
      <c r="A25831" s="3"/>
      <c r="B25831" s="3"/>
      <c r="J25831" s="3"/>
      <c r="K25831" s="5"/>
      <c r="L25831" s="8"/>
      <c r="N25831" s="5"/>
      <c r="O25831" s="10"/>
      <c r="P25831" s="8"/>
    </row>
    <row r="25832" spans="1:16" s="2" customFormat="1" x14ac:dyDescent="0.15">
      <c r="A25832" s="3"/>
      <c r="B25832" s="3"/>
      <c r="J25832" s="3"/>
      <c r="K25832" s="5"/>
      <c r="L25832" s="8"/>
      <c r="N25832" s="5"/>
      <c r="O25832" s="10"/>
      <c r="P25832" s="8"/>
    </row>
    <row r="25833" spans="1:16" s="2" customFormat="1" x14ac:dyDescent="0.15">
      <c r="A25833" s="3"/>
      <c r="B25833" s="3"/>
      <c r="J25833" s="3"/>
      <c r="K25833" s="5"/>
      <c r="L25833" s="8"/>
      <c r="N25833" s="5"/>
      <c r="O25833" s="10"/>
      <c r="P25833" s="8"/>
    </row>
    <row r="25834" spans="1:16" s="2" customFormat="1" x14ac:dyDescent="0.15">
      <c r="A25834" s="3"/>
      <c r="B25834" s="3"/>
      <c r="J25834" s="3"/>
      <c r="K25834" s="5"/>
      <c r="L25834" s="8"/>
      <c r="N25834" s="5"/>
      <c r="O25834" s="10"/>
      <c r="P25834" s="8"/>
    </row>
    <row r="25835" spans="1:16" s="2" customFormat="1" x14ac:dyDescent="0.15">
      <c r="A25835" s="3"/>
      <c r="B25835" s="3"/>
      <c r="J25835" s="3"/>
      <c r="K25835" s="5"/>
      <c r="L25835" s="8"/>
      <c r="N25835" s="5"/>
      <c r="O25835" s="10"/>
      <c r="P25835" s="8"/>
    </row>
    <row r="25836" spans="1:16" s="2" customFormat="1" x14ac:dyDescent="0.15">
      <c r="A25836" s="3"/>
      <c r="B25836" s="3"/>
      <c r="J25836" s="3"/>
      <c r="K25836" s="5"/>
      <c r="L25836" s="8"/>
      <c r="N25836" s="5"/>
      <c r="O25836" s="10"/>
      <c r="P25836" s="8"/>
    </row>
    <row r="25837" spans="1:16" s="2" customFormat="1" x14ac:dyDescent="0.15">
      <c r="A25837" s="3"/>
      <c r="B25837" s="3"/>
      <c r="J25837" s="3"/>
      <c r="K25837" s="5"/>
      <c r="L25837" s="8"/>
      <c r="N25837" s="5"/>
      <c r="O25837" s="10"/>
      <c r="P25837" s="8"/>
    </row>
    <row r="25838" spans="1:16" s="2" customFormat="1" x14ac:dyDescent="0.15">
      <c r="A25838" s="3"/>
      <c r="B25838" s="3"/>
      <c r="J25838" s="3"/>
      <c r="K25838" s="5"/>
      <c r="L25838" s="8"/>
      <c r="N25838" s="5"/>
      <c r="O25838" s="10"/>
      <c r="P25838" s="8"/>
    </row>
    <row r="25839" spans="1:16" s="2" customFormat="1" x14ac:dyDescent="0.15">
      <c r="A25839" s="3"/>
      <c r="B25839" s="3"/>
      <c r="J25839" s="3"/>
      <c r="K25839" s="5"/>
      <c r="L25839" s="8"/>
      <c r="N25839" s="5"/>
      <c r="O25839" s="10"/>
      <c r="P25839" s="8"/>
    </row>
    <row r="25840" spans="1:16" s="2" customFormat="1" x14ac:dyDescent="0.15">
      <c r="A25840" s="3"/>
      <c r="B25840" s="3"/>
      <c r="J25840" s="3"/>
      <c r="K25840" s="5"/>
      <c r="L25840" s="8"/>
      <c r="N25840" s="5"/>
      <c r="O25840" s="10"/>
      <c r="P25840" s="8"/>
    </row>
    <row r="25841" spans="1:16" s="2" customFormat="1" x14ac:dyDescent="0.15">
      <c r="A25841" s="3"/>
      <c r="B25841" s="3"/>
      <c r="J25841" s="3"/>
      <c r="K25841" s="5"/>
      <c r="L25841" s="8"/>
      <c r="N25841" s="5"/>
      <c r="O25841" s="10"/>
      <c r="P25841" s="8"/>
    </row>
    <row r="25842" spans="1:16" s="2" customFormat="1" x14ac:dyDescent="0.15">
      <c r="A25842" s="3"/>
      <c r="B25842" s="3"/>
      <c r="J25842" s="3"/>
      <c r="K25842" s="5"/>
      <c r="L25842" s="8"/>
      <c r="N25842" s="5"/>
      <c r="O25842" s="10"/>
      <c r="P25842" s="8"/>
    </row>
    <row r="25843" spans="1:16" s="2" customFormat="1" x14ac:dyDescent="0.15">
      <c r="A25843" s="3"/>
      <c r="B25843" s="3"/>
      <c r="J25843" s="3"/>
      <c r="K25843" s="5"/>
      <c r="L25843" s="8"/>
      <c r="N25843" s="5"/>
      <c r="O25843" s="10"/>
      <c r="P25843" s="8"/>
    </row>
    <row r="25844" spans="1:16" s="2" customFormat="1" x14ac:dyDescent="0.15">
      <c r="A25844" s="3"/>
      <c r="B25844" s="3"/>
      <c r="J25844" s="3"/>
      <c r="K25844" s="5"/>
      <c r="L25844" s="8"/>
      <c r="N25844" s="5"/>
      <c r="O25844" s="10"/>
      <c r="P25844" s="8"/>
    </row>
    <row r="25845" spans="1:16" s="2" customFormat="1" x14ac:dyDescent="0.15">
      <c r="A25845" s="3"/>
      <c r="B25845" s="3"/>
      <c r="J25845" s="3"/>
      <c r="K25845" s="5"/>
      <c r="L25845" s="8"/>
      <c r="N25845" s="5"/>
      <c r="O25845" s="10"/>
      <c r="P25845" s="8"/>
    </row>
    <row r="25846" spans="1:16" s="2" customFormat="1" x14ac:dyDescent="0.15">
      <c r="A25846" s="3"/>
      <c r="B25846" s="3"/>
      <c r="J25846" s="3"/>
      <c r="K25846" s="5"/>
      <c r="L25846" s="8"/>
      <c r="N25846" s="5"/>
      <c r="O25846" s="10"/>
      <c r="P25846" s="8"/>
    </row>
    <row r="25847" spans="1:16" s="2" customFormat="1" x14ac:dyDescent="0.15">
      <c r="A25847" s="3"/>
      <c r="B25847" s="3"/>
      <c r="J25847" s="3"/>
      <c r="K25847" s="5"/>
      <c r="L25847" s="8"/>
      <c r="N25847" s="5"/>
      <c r="O25847" s="10"/>
      <c r="P25847" s="8"/>
    </row>
    <row r="25848" spans="1:16" s="2" customFormat="1" x14ac:dyDescent="0.15">
      <c r="A25848" s="3"/>
      <c r="B25848" s="3"/>
      <c r="J25848" s="3"/>
      <c r="K25848" s="5"/>
      <c r="L25848" s="8"/>
      <c r="N25848" s="5"/>
      <c r="O25848" s="10"/>
      <c r="P25848" s="8"/>
    </row>
    <row r="25849" spans="1:16" s="2" customFormat="1" x14ac:dyDescent="0.15">
      <c r="A25849" s="3"/>
      <c r="B25849" s="3"/>
      <c r="J25849" s="3"/>
      <c r="K25849" s="5"/>
      <c r="L25849" s="8"/>
      <c r="N25849" s="5"/>
      <c r="O25849" s="10"/>
      <c r="P25849" s="8"/>
    </row>
    <row r="25850" spans="1:16" s="2" customFormat="1" x14ac:dyDescent="0.15">
      <c r="A25850" s="3"/>
      <c r="B25850" s="3"/>
      <c r="J25850" s="3"/>
      <c r="K25850" s="5"/>
      <c r="L25850" s="8"/>
      <c r="N25850" s="5"/>
      <c r="O25850" s="10"/>
      <c r="P25850" s="8"/>
    </row>
    <row r="25851" spans="1:16" s="2" customFormat="1" x14ac:dyDescent="0.15">
      <c r="A25851" s="3"/>
      <c r="B25851" s="3"/>
      <c r="J25851" s="3"/>
      <c r="K25851" s="5"/>
      <c r="L25851" s="8"/>
      <c r="N25851" s="5"/>
      <c r="O25851" s="10"/>
      <c r="P25851" s="8"/>
    </row>
    <row r="25852" spans="1:16" s="2" customFormat="1" x14ac:dyDescent="0.15">
      <c r="A25852" s="3"/>
      <c r="B25852" s="3"/>
      <c r="J25852" s="3"/>
      <c r="K25852" s="5"/>
      <c r="L25852" s="8"/>
      <c r="N25852" s="5"/>
      <c r="O25852" s="10"/>
      <c r="P25852" s="8"/>
    </row>
    <row r="25853" spans="1:16" s="2" customFormat="1" x14ac:dyDescent="0.15">
      <c r="A25853" s="3"/>
      <c r="B25853" s="3"/>
      <c r="J25853" s="3"/>
      <c r="K25853" s="5"/>
      <c r="L25853" s="8"/>
      <c r="N25853" s="5"/>
      <c r="O25853" s="10"/>
      <c r="P25853" s="8"/>
    </row>
    <row r="25854" spans="1:16" s="2" customFormat="1" x14ac:dyDescent="0.15">
      <c r="A25854" s="3"/>
      <c r="B25854" s="3"/>
      <c r="J25854" s="3"/>
      <c r="K25854" s="5"/>
      <c r="L25854" s="8"/>
      <c r="N25854" s="5"/>
      <c r="O25854" s="10"/>
      <c r="P25854" s="8"/>
    </row>
    <row r="25855" spans="1:16" s="2" customFormat="1" x14ac:dyDescent="0.15">
      <c r="A25855" s="3"/>
      <c r="B25855" s="3"/>
      <c r="J25855" s="3"/>
      <c r="K25855" s="5"/>
      <c r="L25855" s="8"/>
      <c r="N25855" s="5"/>
      <c r="O25855" s="10"/>
      <c r="P25855" s="8"/>
    </row>
    <row r="25856" spans="1:16" s="2" customFormat="1" x14ac:dyDescent="0.15">
      <c r="A25856" s="3"/>
      <c r="B25856" s="3"/>
      <c r="J25856" s="3"/>
      <c r="K25856" s="5"/>
      <c r="L25856" s="8"/>
      <c r="N25856" s="5"/>
      <c r="O25856" s="10"/>
      <c r="P25856" s="8"/>
    </row>
    <row r="25857" spans="1:16" s="2" customFormat="1" x14ac:dyDescent="0.15">
      <c r="A25857" s="3"/>
      <c r="B25857" s="3"/>
      <c r="J25857" s="3"/>
      <c r="K25857" s="5"/>
      <c r="L25857" s="8"/>
      <c r="N25857" s="5"/>
      <c r="O25857" s="10"/>
      <c r="P25857" s="8"/>
    </row>
    <row r="25858" spans="1:16" s="2" customFormat="1" x14ac:dyDescent="0.15">
      <c r="A25858" s="3"/>
      <c r="B25858" s="3"/>
      <c r="J25858" s="3"/>
      <c r="K25858" s="5"/>
      <c r="L25858" s="8"/>
      <c r="N25858" s="5"/>
      <c r="O25858" s="10"/>
      <c r="P25858" s="8"/>
    </row>
    <row r="25859" spans="1:16" s="2" customFormat="1" x14ac:dyDescent="0.15">
      <c r="A25859" s="3"/>
      <c r="B25859" s="3"/>
      <c r="J25859" s="3"/>
      <c r="K25859" s="5"/>
      <c r="L25859" s="8"/>
      <c r="N25859" s="5"/>
      <c r="O25859" s="10"/>
      <c r="P25859" s="8"/>
    </row>
    <row r="25860" spans="1:16" s="2" customFormat="1" x14ac:dyDescent="0.15">
      <c r="A25860" s="3"/>
      <c r="B25860" s="3"/>
      <c r="J25860" s="3"/>
      <c r="K25860" s="5"/>
      <c r="L25860" s="8"/>
      <c r="N25860" s="5"/>
      <c r="O25860" s="10"/>
      <c r="P25860" s="8"/>
    </row>
    <row r="25861" spans="1:16" s="2" customFormat="1" x14ac:dyDescent="0.15">
      <c r="A25861" s="3"/>
      <c r="B25861" s="3"/>
      <c r="J25861" s="3"/>
      <c r="K25861" s="5"/>
      <c r="L25861" s="8"/>
      <c r="N25861" s="5"/>
      <c r="O25861" s="10"/>
      <c r="P25861" s="8"/>
    </row>
    <row r="25862" spans="1:16" s="2" customFormat="1" x14ac:dyDescent="0.15">
      <c r="A25862" s="3"/>
      <c r="B25862" s="3"/>
      <c r="J25862" s="3"/>
      <c r="K25862" s="5"/>
      <c r="L25862" s="8"/>
      <c r="N25862" s="5"/>
      <c r="O25862" s="10"/>
      <c r="P25862" s="8"/>
    </row>
    <row r="25863" spans="1:16" s="2" customFormat="1" x14ac:dyDescent="0.15">
      <c r="A25863" s="3"/>
      <c r="B25863" s="3"/>
      <c r="J25863" s="3"/>
      <c r="K25863" s="5"/>
      <c r="L25863" s="8"/>
      <c r="N25863" s="5"/>
      <c r="O25863" s="10"/>
      <c r="P25863" s="8"/>
    </row>
    <row r="25864" spans="1:16" s="2" customFormat="1" x14ac:dyDescent="0.15">
      <c r="A25864" s="3"/>
      <c r="B25864" s="3"/>
      <c r="J25864" s="3"/>
      <c r="K25864" s="5"/>
      <c r="L25864" s="8"/>
      <c r="N25864" s="5"/>
      <c r="O25864" s="10"/>
      <c r="P25864" s="8"/>
    </row>
    <row r="25865" spans="1:16" s="2" customFormat="1" x14ac:dyDescent="0.15">
      <c r="A25865" s="3"/>
      <c r="B25865" s="3"/>
      <c r="J25865" s="3"/>
      <c r="K25865" s="5"/>
      <c r="L25865" s="8"/>
      <c r="N25865" s="5"/>
      <c r="O25865" s="10"/>
      <c r="P25865" s="8"/>
    </row>
    <row r="25866" spans="1:16" s="2" customFormat="1" x14ac:dyDescent="0.15">
      <c r="A25866" s="3"/>
      <c r="B25866" s="3"/>
      <c r="J25866" s="3"/>
      <c r="K25866" s="5"/>
      <c r="L25866" s="8"/>
      <c r="N25866" s="5"/>
      <c r="O25866" s="10"/>
      <c r="P25866" s="8"/>
    </row>
    <row r="25867" spans="1:16" s="2" customFormat="1" x14ac:dyDescent="0.15">
      <c r="A25867" s="3"/>
      <c r="B25867" s="3"/>
      <c r="J25867" s="3"/>
      <c r="K25867" s="5"/>
      <c r="L25867" s="8"/>
      <c r="N25867" s="5"/>
      <c r="O25867" s="10"/>
      <c r="P25867" s="8"/>
    </row>
    <row r="25868" spans="1:16" s="2" customFormat="1" x14ac:dyDescent="0.15">
      <c r="A25868" s="3"/>
      <c r="B25868" s="3"/>
      <c r="J25868" s="3"/>
      <c r="K25868" s="5"/>
      <c r="L25868" s="8"/>
      <c r="N25868" s="5"/>
      <c r="O25868" s="10"/>
      <c r="P25868" s="8"/>
    </row>
    <row r="25869" spans="1:16" s="2" customFormat="1" x14ac:dyDescent="0.15">
      <c r="A25869" s="3"/>
      <c r="B25869" s="3"/>
      <c r="J25869" s="3"/>
      <c r="K25869" s="5"/>
      <c r="L25869" s="8"/>
      <c r="N25869" s="5"/>
      <c r="O25869" s="10"/>
      <c r="P25869" s="8"/>
    </row>
    <row r="25870" spans="1:16" s="2" customFormat="1" x14ac:dyDescent="0.15">
      <c r="A25870" s="3"/>
      <c r="B25870" s="3"/>
      <c r="J25870" s="3"/>
      <c r="K25870" s="5"/>
      <c r="L25870" s="8"/>
      <c r="N25870" s="5"/>
      <c r="O25870" s="10"/>
      <c r="P25870" s="8"/>
    </row>
    <row r="25871" spans="1:16" s="2" customFormat="1" x14ac:dyDescent="0.15">
      <c r="A25871" s="3"/>
      <c r="B25871" s="3"/>
      <c r="J25871" s="3"/>
      <c r="K25871" s="5"/>
      <c r="L25871" s="8"/>
      <c r="N25871" s="5"/>
      <c r="O25871" s="10"/>
      <c r="P25871" s="8"/>
    </row>
    <row r="25872" spans="1:16" s="2" customFormat="1" x14ac:dyDescent="0.15">
      <c r="A25872" s="3"/>
      <c r="B25872" s="3"/>
      <c r="J25872" s="3"/>
      <c r="K25872" s="5"/>
      <c r="L25872" s="8"/>
      <c r="N25872" s="5"/>
      <c r="O25872" s="10"/>
      <c r="P25872" s="8"/>
    </row>
    <row r="25873" spans="1:16" s="2" customFormat="1" x14ac:dyDescent="0.15">
      <c r="A25873" s="3"/>
      <c r="B25873" s="3"/>
      <c r="J25873" s="3"/>
      <c r="K25873" s="5"/>
      <c r="L25873" s="8"/>
      <c r="N25873" s="5"/>
      <c r="O25873" s="10"/>
      <c r="P25873" s="8"/>
    </row>
    <row r="25874" spans="1:16" s="2" customFormat="1" x14ac:dyDescent="0.15">
      <c r="A25874" s="3"/>
      <c r="B25874" s="3"/>
      <c r="J25874" s="3"/>
      <c r="K25874" s="5"/>
      <c r="L25874" s="8"/>
      <c r="N25874" s="5"/>
      <c r="O25874" s="10"/>
      <c r="P25874" s="8"/>
    </row>
    <row r="25875" spans="1:16" s="2" customFormat="1" x14ac:dyDescent="0.15">
      <c r="A25875" s="3"/>
      <c r="B25875" s="3"/>
      <c r="J25875" s="3"/>
      <c r="K25875" s="5"/>
      <c r="L25875" s="8"/>
      <c r="N25875" s="5"/>
      <c r="O25875" s="10"/>
      <c r="P25875" s="8"/>
    </row>
    <row r="25876" spans="1:16" s="2" customFormat="1" x14ac:dyDescent="0.15">
      <c r="A25876" s="3"/>
      <c r="B25876" s="3"/>
      <c r="J25876" s="3"/>
      <c r="K25876" s="5"/>
      <c r="L25876" s="8"/>
      <c r="N25876" s="5"/>
      <c r="O25876" s="10"/>
      <c r="P25876" s="8"/>
    </row>
    <row r="25877" spans="1:16" s="2" customFormat="1" x14ac:dyDescent="0.15">
      <c r="A25877" s="3"/>
      <c r="B25877" s="3"/>
      <c r="J25877" s="3"/>
      <c r="K25877" s="5"/>
      <c r="L25877" s="8"/>
      <c r="N25877" s="5"/>
      <c r="O25877" s="10"/>
      <c r="P25877" s="8"/>
    </row>
    <row r="25878" spans="1:16" s="2" customFormat="1" x14ac:dyDescent="0.15">
      <c r="A25878" s="3"/>
      <c r="B25878" s="3"/>
      <c r="J25878" s="3"/>
      <c r="K25878" s="5"/>
      <c r="L25878" s="8"/>
      <c r="N25878" s="5"/>
      <c r="O25878" s="10"/>
      <c r="P25878" s="8"/>
    </row>
    <row r="25879" spans="1:16" s="2" customFormat="1" x14ac:dyDescent="0.15">
      <c r="A25879" s="3"/>
      <c r="B25879" s="3"/>
      <c r="J25879" s="3"/>
      <c r="K25879" s="5"/>
      <c r="L25879" s="8"/>
      <c r="N25879" s="5"/>
      <c r="O25879" s="10"/>
      <c r="P25879" s="8"/>
    </row>
    <row r="25880" spans="1:16" s="2" customFormat="1" x14ac:dyDescent="0.15">
      <c r="A25880" s="3"/>
      <c r="B25880" s="3"/>
      <c r="J25880" s="3"/>
      <c r="K25880" s="5"/>
      <c r="L25880" s="8"/>
      <c r="N25880" s="5"/>
      <c r="O25880" s="10"/>
      <c r="P25880" s="8"/>
    </row>
    <row r="25881" spans="1:16" s="2" customFormat="1" x14ac:dyDescent="0.15">
      <c r="A25881" s="3"/>
      <c r="B25881" s="3"/>
      <c r="J25881" s="3"/>
      <c r="K25881" s="5"/>
      <c r="L25881" s="8"/>
      <c r="N25881" s="5"/>
      <c r="O25881" s="10"/>
      <c r="P25881" s="8"/>
    </row>
    <row r="25882" spans="1:16" s="2" customFormat="1" x14ac:dyDescent="0.15">
      <c r="A25882" s="3"/>
      <c r="B25882" s="3"/>
      <c r="J25882" s="3"/>
      <c r="K25882" s="5"/>
      <c r="L25882" s="8"/>
      <c r="N25882" s="5"/>
      <c r="O25882" s="10"/>
      <c r="P25882" s="8"/>
    </row>
    <row r="25883" spans="1:16" s="2" customFormat="1" x14ac:dyDescent="0.15">
      <c r="A25883" s="3"/>
      <c r="B25883" s="3"/>
      <c r="J25883" s="3"/>
      <c r="K25883" s="5"/>
      <c r="L25883" s="8"/>
      <c r="N25883" s="5"/>
      <c r="O25883" s="10"/>
      <c r="P25883" s="8"/>
    </row>
    <row r="25884" spans="1:16" s="2" customFormat="1" x14ac:dyDescent="0.15">
      <c r="A25884" s="3"/>
      <c r="B25884" s="3"/>
      <c r="J25884" s="3"/>
      <c r="K25884" s="5"/>
      <c r="L25884" s="8"/>
      <c r="N25884" s="5"/>
      <c r="O25884" s="10"/>
      <c r="P25884" s="8"/>
    </row>
    <row r="25885" spans="1:16" s="2" customFormat="1" x14ac:dyDescent="0.15">
      <c r="A25885" s="3"/>
      <c r="B25885" s="3"/>
      <c r="J25885" s="3"/>
      <c r="K25885" s="5"/>
      <c r="L25885" s="8"/>
      <c r="N25885" s="5"/>
      <c r="O25885" s="10"/>
      <c r="P25885" s="8"/>
    </row>
    <row r="25886" spans="1:16" s="2" customFormat="1" x14ac:dyDescent="0.15">
      <c r="A25886" s="3"/>
      <c r="B25886" s="3"/>
      <c r="J25886" s="3"/>
      <c r="K25886" s="5"/>
      <c r="L25886" s="8"/>
      <c r="N25886" s="5"/>
      <c r="O25886" s="10"/>
      <c r="P25886" s="8"/>
    </row>
    <row r="25887" spans="1:16" s="2" customFormat="1" x14ac:dyDescent="0.15">
      <c r="A25887" s="3"/>
      <c r="B25887" s="3"/>
      <c r="J25887" s="3"/>
      <c r="K25887" s="5"/>
      <c r="L25887" s="8"/>
      <c r="N25887" s="5"/>
      <c r="O25887" s="10"/>
      <c r="P25887" s="8"/>
    </row>
    <row r="25888" spans="1:16" s="2" customFormat="1" x14ac:dyDescent="0.15">
      <c r="A25888" s="3"/>
      <c r="B25888" s="3"/>
      <c r="J25888" s="3"/>
      <c r="K25888" s="5"/>
      <c r="L25888" s="8"/>
      <c r="N25888" s="5"/>
      <c r="O25888" s="10"/>
      <c r="P25888" s="8"/>
    </row>
    <row r="25889" spans="1:16" s="2" customFormat="1" x14ac:dyDescent="0.15">
      <c r="A25889" s="3"/>
      <c r="B25889" s="3"/>
      <c r="J25889" s="3"/>
      <c r="K25889" s="5"/>
      <c r="L25889" s="8"/>
      <c r="N25889" s="5"/>
      <c r="O25889" s="10"/>
      <c r="P25889" s="8"/>
    </row>
    <row r="25890" spans="1:16" s="2" customFormat="1" x14ac:dyDescent="0.15">
      <c r="A25890" s="3"/>
      <c r="B25890" s="3"/>
      <c r="J25890" s="3"/>
      <c r="K25890" s="5"/>
      <c r="L25890" s="8"/>
      <c r="N25890" s="5"/>
      <c r="O25890" s="10"/>
      <c r="P25890" s="8"/>
    </row>
    <row r="25891" spans="1:16" s="2" customFormat="1" x14ac:dyDescent="0.15">
      <c r="A25891" s="3"/>
      <c r="B25891" s="3"/>
      <c r="J25891" s="3"/>
      <c r="K25891" s="5"/>
      <c r="L25891" s="8"/>
      <c r="N25891" s="5"/>
      <c r="O25891" s="10"/>
      <c r="P25891" s="8"/>
    </row>
    <row r="25892" spans="1:16" s="2" customFormat="1" x14ac:dyDescent="0.15">
      <c r="A25892" s="3"/>
      <c r="B25892" s="3"/>
      <c r="J25892" s="3"/>
      <c r="K25892" s="5"/>
      <c r="L25892" s="8"/>
      <c r="N25892" s="5"/>
      <c r="O25892" s="10"/>
      <c r="P25892" s="8"/>
    </row>
    <row r="25893" spans="1:16" s="2" customFormat="1" x14ac:dyDescent="0.15">
      <c r="A25893" s="3"/>
      <c r="B25893" s="3"/>
      <c r="J25893" s="3"/>
      <c r="K25893" s="5"/>
      <c r="L25893" s="8"/>
      <c r="N25893" s="5"/>
      <c r="O25893" s="10"/>
      <c r="P25893" s="8"/>
    </row>
    <row r="25894" spans="1:16" s="2" customFormat="1" x14ac:dyDescent="0.15">
      <c r="A25894" s="3"/>
      <c r="B25894" s="3"/>
      <c r="J25894" s="3"/>
      <c r="K25894" s="5"/>
      <c r="L25894" s="8"/>
      <c r="N25894" s="5"/>
      <c r="O25894" s="10"/>
      <c r="P25894" s="8"/>
    </row>
    <row r="25895" spans="1:16" s="2" customFormat="1" x14ac:dyDescent="0.15">
      <c r="A25895" s="3"/>
      <c r="B25895" s="3"/>
      <c r="J25895" s="3"/>
      <c r="K25895" s="5"/>
      <c r="L25895" s="8"/>
      <c r="N25895" s="5"/>
      <c r="O25895" s="10"/>
      <c r="P25895" s="8"/>
    </row>
    <row r="25896" spans="1:16" s="2" customFormat="1" x14ac:dyDescent="0.15">
      <c r="A25896" s="3"/>
      <c r="B25896" s="3"/>
      <c r="J25896" s="3"/>
      <c r="K25896" s="5"/>
      <c r="L25896" s="8"/>
      <c r="N25896" s="5"/>
      <c r="O25896" s="10"/>
      <c r="P25896" s="8"/>
    </row>
    <row r="25897" spans="1:16" s="2" customFormat="1" x14ac:dyDescent="0.15">
      <c r="A25897" s="3"/>
      <c r="B25897" s="3"/>
      <c r="J25897" s="3"/>
      <c r="K25897" s="5"/>
      <c r="L25897" s="8"/>
      <c r="N25897" s="5"/>
      <c r="O25897" s="10"/>
      <c r="P25897" s="8"/>
    </row>
    <row r="25898" spans="1:16" s="2" customFormat="1" x14ac:dyDescent="0.15">
      <c r="A25898" s="3"/>
      <c r="B25898" s="3"/>
      <c r="J25898" s="3"/>
      <c r="K25898" s="5"/>
      <c r="L25898" s="8"/>
      <c r="N25898" s="5"/>
      <c r="O25898" s="10"/>
      <c r="P25898" s="8"/>
    </row>
    <row r="25899" spans="1:16" s="2" customFormat="1" x14ac:dyDescent="0.15">
      <c r="A25899" s="3"/>
      <c r="B25899" s="3"/>
      <c r="J25899" s="3"/>
      <c r="K25899" s="5"/>
      <c r="L25899" s="8"/>
      <c r="N25899" s="5"/>
      <c r="O25899" s="10"/>
      <c r="P25899" s="8"/>
    </row>
    <row r="25900" spans="1:16" s="2" customFormat="1" x14ac:dyDescent="0.15">
      <c r="A25900" s="3"/>
      <c r="B25900" s="3"/>
      <c r="J25900" s="3"/>
      <c r="K25900" s="5"/>
      <c r="L25900" s="8"/>
      <c r="N25900" s="5"/>
      <c r="O25900" s="10"/>
      <c r="P25900" s="8"/>
    </row>
    <row r="25901" spans="1:16" s="2" customFormat="1" x14ac:dyDescent="0.15">
      <c r="A25901" s="3"/>
      <c r="B25901" s="3"/>
      <c r="J25901" s="3"/>
      <c r="K25901" s="5"/>
      <c r="L25901" s="8"/>
      <c r="N25901" s="5"/>
      <c r="O25901" s="10"/>
      <c r="P25901" s="8"/>
    </row>
    <row r="25902" spans="1:16" s="2" customFormat="1" x14ac:dyDescent="0.15">
      <c r="A25902" s="3"/>
      <c r="B25902" s="3"/>
      <c r="J25902" s="3"/>
      <c r="K25902" s="5"/>
      <c r="L25902" s="8"/>
      <c r="N25902" s="5"/>
      <c r="O25902" s="10"/>
      <c r="P25902" s="8"/>
    </row>
    <row r="25903" spans="1:16" s="2" customFormat="1" x14ac:dyDescent="0.15">
      <c r="A25903" s="3"/>
      <c r="B25903" s="3"/>
      <c r="J25903" s="3"/>
      <c r="K25903" s="5"/>
      <c r="L25903" s="8"/>
      <c r="N25903" s="5"/>
      <c r="O25903" s="10"/>
      <c r="P25903" s="8"/>
    </row>
    <row r="25904" spans="1:16" s="2" customFormat="1" x14ac:dyDescent="0.15">
      <c r="A25904" s="3"/>
      <c r="B25904" s="3"/>
      <c r="J25904" s="3"/>
      <c r="K25904" s="5"/>
      <c r="L25904" s="8"/>
      <c r="N25904" s="5"/>
      <c r="O25904" s="10"/>
      <c r="P25904" s="8"/>
    </row>
    <row r="25905" spans="1:16" s="2" customFormat="1" x14ac:dyDescent="0.15">
      <c r="A25905" s="3"/>
      <c r="B25905" s="3"/>
      <c r="J25905" s="3"/>
      <c r="K25905" s="5"/>
      <c r="L25905" s="8"/>
      <c r="N25905" s="5"/>
      <c r="O25905" s="10"/>
      <c r="P25905" s="8"/>
    </row>
    <row r="25906" spans="1:16" s="2" customFormat="1" x14ac:dyDescent="0.15">
      <c r="A25906" s="3"/>
      <c r="B25906" s="3"/>
      <c r="J25906" s="3"/>
      <c r="K25906" s="5"/>
      <c r="L25906" s="8"/>
      <c r="N25906" s="5"/>
      <c r="O25906" s="10"/>
      <c r="P25906" s="8"/>
    </row>
    <row r="25907" spans="1:16" s="2" customFormat="1" x14ac:dyDescent="0.15">
      <c r="A25907" s="3"/>
      <c r="B25907" s="3"/>
      <c r="J25907" s="3"/>
      <c r="K25907" s="5"/>
      <c r="L25907" s="8"/>
      <c r="N25907" s="5"/>
      <c r="O25907" s="10"/>
      <c r="P25907" s="8"/>
    </row>
    <row r="25908" spans="1:16" s="2" customFormat="1" x14ac:dyDescent="0.15">
      <c r="A25908" s="3"/>
      <c r="B25908" s="3"/>
      <c r="J25908" s="3"/>
      <c r="K25908" s="5"/>
      <c r="L25908" s="8"/>
      <c r="N25908" s="5"/>
      <c r="O25908" s="10"/>
      <c r="P25908" s="8"/>
    </row>
    <row r="25909" spans="1:16" s="2" customFormat="1" x14ac:dyDescent="0.15">
      <c r="A25909" s="3"/>
      <c r="B25909" s="3"/>
      <c r="J25909" s="3"/>
      <c r="K25909" s="5"/>
      <c r="L25909" s="8"/>
      <c r="N25909" s="5"/>
      <c r="O25909" s="10"/>
      <c r="P25909" s="8"/>
    </row>
    <row r="25910" spans="1:16" s="2" customFormat="1" x14ac:dyDescent="0.15">
      <c r="A25910" s="3"/>
      <c r="B25910" s="3"/>
      <c r="J25910" s="3"/>
      <c r="K25910" s="5"/>
      <c r="L25910" s="8"/>
      <c r="N25910" s="5"/>
      <c r="O25910" s="10"/>
      <c r="P25910" s="8"/>
    </row>
    <row r="25911" spans="1:16" s="2" customFormat="1" x14ac:dyDescent="0.15">
      <c r="A25911" s="3"/>
      <c r="B25911" s="3"/>
      <c r="J25911" s="3"/>
      <c r="K25911" s="5"/>
      <c r="L25911" s="8"/>
      <c r="N25911" s="5"/>
      <c r="O25911" s="10"/>
      <c r="P25911" s="8"/>
    </row>
    <row r="25912" spans="1:16" s="2" customFormat="1" x14ac:dyDescent="0.15">
      <c r="A25912" s="3"/>
      <c r="B25912" s="3"/>
      <c r="J25912" s="3"/>
      <c r="K25912" s="5"/>
      <c r="L25912" s="8"/>
      <c r="N25912" s="5"/>
      <c r="O25912" s="10"/>
      <c r="P25912" s="8"/>
    </row>
    <row r="25913" spans="1:16" s="2" customFormat="1" x14ac:dyDescent="0.15">
      <c r="A25913" s="3"/>
      <c r="B25913" s="3"/>
      <c r="J25913" s="3"/>
      <c r="K25913" s="5"/>
      <c r="L25913" s="8"/>
      <c r="N25913" s="5"/>
      <c r="O25913" s="10"/>
      <c r="P25913" s="8"/>
    </row>
    <row r="25914" spans="1:16" s="2" customFormat="1" x14ac:dyDescent="0.15">
      <c r="A25914" s="3"/>
      <c r="B25914" s="3"/>
      <c r="J25914" s="3"/>
      <c r="K25914" s="5"/>
      <c r="L25914" s="8"/>
      <c r="N25914" s="5"/>
      <c r="O25914" s="10"/>
      <c r="P25914" s="8"/>
    </row>
    <row r="25915" spans="1:16" s="2" customFormat="1" x14ac:dyDescent="0.15">
      <c r="A25915" s="3"/>
      <c r="B25915" s="3"/>
      <c r="J25915" s="3"/>
      <c r="K25915" s="5"/>
      <c r="L25915" s="8"/>
      <c r="N25915" s="5"/>
      <c r="O25915" s="10"/>
      <c r="P25915" s="8"/>
    </row>
    <row r="25916" spans="1:16" s="2" customFormat="1" x14ac:dyDescent="0.15">
      <c r="A25916" s="3"/>
      <c r="B25916" s="3"/>
      <c r="J25916" s="3"/>
      <c r="K25916" s="5"/>
      <c r="L25916" s="8"/>
      <c r="N25916" s="5"/>
      <c r="O25916" s="10"/>
      <c r="P25916" s="8"/>
    </row>
    <row r="25917" spans="1:16" s="2" customFormat="1" x14ac:dyDescent="0.15">
      <c r="A25917" s="3"/>
      <c r="B25917" s="3"/>
      <c r="J25917" s="3"/>
      <c r="K25917" s="5"/>
      <c r="L25917" s="8"/>
      <c r="N25917" s="5"/>
      <c r="O25917" s="10"/>
      <c r="P25917" s="8"/>
    </row>
    <row r="25918" spans="1:16" s="2" customFormat="1" x14ac:dyDescent="0.15">
      <c r="A25918" s="3"/>
      <c r="B25918" s="3"/>
      <c r="J25918" s="3"/>
      <c r="K25918" s="5"/>
      <c r="L25918" s="8"/>
      <c r="N25918" s="5"/>
      <c r="O25918" s="10"/>
      <c r="P25918" s="8"/>
    </row>
    <row r="25919" spans="1:16" s="2" customFormat="1" x14ac:dyDescent="0.15">
      <c r="A25919" s="3"/>
      <c r="B25919" s="3"/>
      <c r="J25919" s="3"/>
      <c r="K25919" s="5"/>
      <c r="L25919" s="8"/>
      <c r="N25919" s="5"/>
      <c r="O25919" s="10"/>
      <c r="P25919" s="8"/>
    </row>
    <row r="25920" spans="1:16" s="2" customFormat="1" x14ac:dyDescent="0.15">
      <c r="A25920" s="3"/>
      <c r="B25920" s="3"/>
      <c r="J25920" s="3"/>
      <c r="K25920" s="5"/>
      <c r="L25920" s="8"/>
      <c r="N25920" s="5"/>
      <c r="O25920" s="10"/>
      <c r="P25920" s="8"/>
    </row>
    <row r="25921" spans="1:16" s="2" customFormat="1" x14ac:dyDescent="0.15">
      <c r="A25921" s="3"/>
      <c r="B25921" s="3"/>
      <c r="J25921" s="3"/>
      <c r="K25921" s="5"/>
      <c r="L25921" s="8"/>
      <c r="N25921" s="5"/>
      <c r="O25921" s="10"/>
      <c r="P25921" s="8"/>
    </row>
    <row r="25922" spans="1:16" s="2" customFormat="1" x14ac:dyDescent="0.15">
      <c r="A25922" s="3"/>
      <c r="B25922" s="3"/>
      <c r="J25922" s="3"/>
      <c r="K25922" s="5"/>
      <c r="L25922" s="8"/>
      <c r="N25922" s="5"/>
      <c r="O25922" s="10"/>
      <c r="P25922" s="8"/>
    </row>
    <row r="25923" spans="1:16" s="2" customFormat="1" x14ac:dyDescent="0.15">
      <c r="A25923" s="3"/>
      <c r="B25923" s="3"/>
      <c r="J25923" s="3"/>
      <c r="K25923" s="5"/>
      <c r="L25923" s="8"/>
      <c r="N25923" s="5"/>
      <c r="O25923" s="10"/>
      <c r="P25923" s="8"/>
    </row>
    <row r="25924" spans="1:16" s="2" customFormat="1" x14ac:dyDescent="0.15">
      <c r="A25924" s="3"/>
      <c r="B25924" s="3"/>
      <c r="J25924" s="3"/>
      <c r="K25924" s="5"/>
      <c r="L25924" s="8"/>
      <c r="N25924" s="5"/>
      <c r="O25924" s="10"/>
      <c r="P25924" s="8"/>
    </row>
    <row r="25925" spans="1:16" s="2" customFormat="1" x14ac:dyDescent="0.15">
      <c r="A25925" s="3"/>
      <c r="B25925" s="3"/>
      <c r="J25925" s="3"/>
      <c r="K25925" s="5"/>
      <c r="L25925" s="8"/>
      <c r="N25925" s="5"/>
      <c r="O25925" s="10"/>
      <c r="P25925" s="8"/>
    </row>
    <row r="25926" spans="1:16" s="2" customFormat="1" x14ac:dyDescent="0.15">
      <c r="A25926" s="3"/>
      <c r="B25926" s="3"/>
      <c r="J25926" s="3"/>
      <c r="K25926" s="5"/>
      <c r="L25926" s="8"/>
      <c r="N25926" s="5"/>
      <c r="O25926" s="10"/>
      <c r="P25926" s="8"/>
    </row>
    <row r="25927" spans="1:16" s="2" customFormat="1" x14ac:dyDescent="0.15">
      <c r="A25927" s="3"/>
      <c r="B25927" s="3"/>
      <c r="J25927" s="3"/>
      <c r="K25927" s="5"/>
      <c r="L25927" s="8"/>
      <c r="N25927" s="5"/>
      <c r="O25927" s="10"/>
      <c r="P25927" s="8"/>
    </row>
    <row r="25928" spans="1:16" s="2" customFormat="1" x14ac:dyDescent="0.15">
      <c r="A25928" s="3"/>
      <c r="B25928" s="3"/>
      <c r="J25928" s="3"/>
      <c r="K25928" s="5"/>
      <c r="L25928" s="8"/>
      <c r="N25928" s="5"/>
      <c r="O25928" s="10"/>
      <c r="P25928" s="8"/>
    </row>
    <row r="25929" spans="1:16" s="2" customFormat="1" x14ac:dyDescent="0.15">
      <c r="A25929" s="3"/>
      <c r="B25929" s="3"/>
      <c r="J25929" s="3"/>
      <c r="K25929" s="5"/>
      <c r="L25929" s="8"/>
      <c r="N25929" s="5"/>
      <c r="O25929" s="10"/>
      <c r="P25929" s="8"/>
    </row>
    <row r="25930" spans="1:16" s="2" customFormat="1" x14ac:dyDescent="0.15">
      <c r="A25930" s="3"/>
      <c r="B25930" s="3"/>
      <c r="J25930" s="3"/>
      <c r="K25930" s="5"/>
      <c r="L25930" s="8"/>
      <c r="N25930" s="5"/>
      <c r="O25930" s="10"/>
      <c r="P25930" s="8"/>
    </row>
    <row r="25931" spans="1:16" s="2" customFormat="1" x14ac:dyDescent="0.15">
      <c r="A25931" s="3"/>
      <c r="B25931" s="3"/>
      <c r="J25931" s="3"/>
      <c r="K25931" s="5"/>
      <c r="L25931" s="8"/>
      <c r="N25931" s="5"/>
      <c r="O25931" s="10"/>
      <c r="P25931" s="8"/>
    </row>
    <row r="25932" spans="1:16" s="2" customFormat="1" x14ac:dyDescent="0.15">
      <c r="A25932" s="3"/>
      <c r="B25932" s="3"/>
      <c r="J25932" s="3"/>
      <c r="K25932" s="5"/>
      <c r="L25932" s="8"/>
      <c r="N25932" s="5"/>
      <c r="O25932" s="10"/>
      <c r="P25932" s="8"/>
    </row>
    <row r="25933" spans="1:16" s="2" customFormat="1" x14ac:dyDescent="0.15">
      <c r="A25933" s="3"/>
      <c r="B25933" s="3"/>
      <c r="J25933" s="3"/>
      <c r="K25933" s="5"/>
      <c r="L25933" s="8"/>
      <c r="N25933" s="5"/>
      <c r="O25933" s="10"/>
      <c r="P25933" s="8"/>
    </row>
    <row r="25934" spans="1:16" s="2" customFormat="1" x14ac:dyDescent="0.15">
      <c r="A25934" s="3"/>
      <c r="B25934" s="3"/>
      <c r="J25934" s="3"/>
      <c r="K25934" s="5"/>
      <c r="L25934" s="8"/>
      <c r="N25934" s="5"/>
      <c r="O25934" s="10"/>
      <c r="P25934" s="8"/>
    </row>
    <row r="25935" spans="1:16" s="2" customFormat="1" x14ac:dyDescent="0.15">
      <c r="A25935" s="3"/>
      <c r="B25935" s="3"/>
      <c r="J25935" s="3"/>
      <c r="K25935" s="5"/>
      <c r="L25935" s="8"/>
      <c r="N25935" s="5"/>
      <c r="O25935" s="10"/>
      <c r="P25935" s="8"/>
    </row>
    <row r="25936" spans="1:16" s="2" customFormat="1" x14ac:dyDescent="0.15">
      <c r="A25936" s="3"/>
      <c r="B25936" s="3"/>
      <c r="J25936" s="3"/>
      <c r="K25936" s="5"/>
      <c r="L25936" s="8"/>
      <c r="N25936" s="5"/>
      <c r="O25936" s="10"/>
      <c r="P25936" s="8"/>
    </row>
    <row r="25937" spans="1:16" s="2" customFormat="1" x14ac:dyDescent="0.15">
      <c r="A25937" s="3"/>
      <c r="B25937" s="3"/>
      <c r="J25937" s="3"/>
      <c r="K25937" s="5"/>
      <c r="L25937" s="8"/>
      <c r="N25937" s="5"/>
      <c r="O25937" s="10"/>
      <c r="P25937" s="8"/>
    </row>
    <row r="25938" spans="1:16" s="2" customFormat="1" x14ac:dyDescent="0.15">
      <c r="A25938" s="3"/>
      <c r="B25938" s="3"/>
      <c r="J25938" s="3"/>
      <c r="K25938" s="5"/>
      <c r="L25938" s="8"/>
      <c r="N25938" s="5"/>
      <c r="O25938" s="10"/>
      <c r="P25938" s="8"/>
    </row>
    <row r="25939" spans="1:16" s="2" customFormat="1" x14ac:dyDescent="0.15">
      <c r="A25939" s="3"/>
      <c r="B25939" s="3"/>
      <c r="J25939" s="3"/>
      <c r="K25939" s="5"/>
      <c r="L25939" s="8"/>
      <c r="N25939" s="5"/>
      <c r="O25939" s="10"/>
      <c r="P25939" s="8"/>
    </row>
    <row r="25940" spans="1:16" s="2" customFormat="1" x14ac:dyDescent="0.15">
      <c r="A25940" s="3"/>
      <c r="B25940" s="3"/>
      <c r="J25940" s="3"/>
      <c r="K25940" s="5"/>
      <c r="L25940" s="8"/>
      <c r="N25940" s="5"/>
      <c r="O25940" s="10"/>
      <c r="P25940" s="8"/>
    </row>
    <row r="25941" spans="1:16" s="2" customFormat="1" x14ac:dyDescent="0.15">
      <c r="A25941" s="3"/>
      <c r="B25941" s="3"/>
      <c r="J25941" s="3"/>
      <c r="K25941" s="5"/>
      <c r="L25941" s="8"/>
      <c r="N25941" s="5"/>
      <c r="O25941" s="10"/>
      <c r="P25941" s="8"/>
    </row>
    <row r="25942" spans="1:16" s="2" customFormat="1" x14ac:dyDescent="0.15">
      <c r="A25942" s="3"/>
      <c r="B25942" s="3"/>
      <c r="J25942" s="3"/>
      <c r="K25942" s="5"/>
      <c r="L25942" s="8"/>
      <c r="N25942" s="5"/>
      <c r="O25942" s="10"/>
      <c r="P25942" s="8"/>
    </row>
    <row r="25943" spans="1:16" s="2" customFormat="1" x14ac:dyDescent="0.15">
      <c r="A25943" s="3"/>
      <c r="B25943" s="3"/>
      <c r="J25943" s="3"/>
      <c r="K25943" s="5"/>
      <c r="L25943" s="8"/>
      <c r="N25943" s="5"/>
      <c r="O25943" s="10"/>
      <c r="P25943" s="8"/>
    </row>
    <row r="25944" spans="1:16" s="2" customFormat="1" x14ac:dyDescent="0.15">
      <c r="A25944" s="3"/>
      <c r="B25944" s="3"/>
      <c r="J25944" s="3"/>
      <c r="K25944" s="5"/>
      <c r="L25944" s="8"/>
      <c r="N25944" s="5"/>
      <c r="O25944" s="10"/>
      <c r="P25944" s="8"/>
    </row>
    <row r="25945" spans="1:16" s="2" customFormat="1" x14ac:dyDescent="0.15">
      <c r="A25945" s="3"/>
      <c r="B25945" s="3"/>
      <c r="J25945" s="3"/>
      <c r="K25945" s="5"/>
      <c r="L25945" s="8"/>
      <c r="N25945" s="5"/>
      <c r="O25945" s="10"/>
      <c r="P25945" s="8"/>
    </row>
    <row r="25946" spans="1:16" s="2" customFormat="1" x14ac:dyDescent="0.15">
      <c r="A25946" s="3"/>
      <c r="B25946" s="3"/>
      <c r="J25946" s="3"/>
      <c r="K25946" s="5"/>
      <c r="L25946" s="8"/>
      <c r="N25946" s="5"/>
      <c r="O25946" s="10"/>
      <c r="P25946" s="8"/>
    </row>
    <row r="25947" spans="1:16" s="2" customFormat="1" x14ac:dyDescent="0.15">
      <c r="A25947" s="3"/>
      <c r="B25947" s="3"/>
      <c r="J25947" s="3"/>
      <c r="K25947" s="5"/>
      <c r="L25947" s="8"/>
      <c r="N25947" s="5"/>
      <c r="O25947" s="10"/>
      <c r="P25947" s="8"/>
    </row>
    <row r="25948" spans="1:16" s="2" customFormat="1" x14ac:dyDescent="0.15">
      <c r="A25948" s="3"/>
      <c r="B25948" s="3"/>
      <c r="J25948" s="3"/>
      <c r="K25948" s="5"/>
      <c r="L25948" s="8"/>
      <c r="N25948" s="5"/>
      <c r="O25948" s="10"/>
      <c r="P25948" s="8"/>
    </row>
    <row r="25949" spans="1:16" s="2" customFormat="1" x14ac:dyDescent="0.15">
      <c r="A25949" s="3"/>
      <c r="B25949" s="3"/>
      <c r="J25949" s="3"/>
      <c r="K25949" s="5"/>
      <c r="L25949" s="8"/>
      <c r="N25949" s="5"/>
      <c r="O25949" s="10"/>
      <c r="P25949" s="8"/>
    </row>
    <row r="25950" spans="1:16" s="2" customFormat="1" x14ac:dyDescent="0.15">
      <c r="A25950" s="3"/>
      <c r="B25950" s="3"/>
      <c r="J25950" s="3"/>
      <c r="K25950" s="5"/>
      <c r="L25950" s="8"/>
      <c r="N25950" s="5"/>
      <c r="O25950" s="10"/>
      <c r="P25950" s="8"/>
    </row>
    <row r="25951" spans="1:16" s="2" customFormat="1" x14ac:dyDescent="0.15">
      <c r="A25951" s="3"/>
      <c r="B25951" s="3"/>
      <c r="J25951" s="3"/>
      <c r="K25951" s="5"/>
      <c r="L25951" s="8"/>
      <c r="N25951" s="5"/>
      <c r="O25951" s="10"/>
      <c r="P25951" s="8"/>
    </row>
    <row r="25952" spans="1:16" s="2" customFormat="1" x14ac:dyDescent="0.15">
      <c r="A25952" s="3"/>
      <c r="B25952" s="3"/>
      <c r="J25952" s="3"/>
      <c r="K25952" s="5"/>
      <c r="L25952" s="8"/>
      <c r="N25952" s="5"/>
      <c r="O25952" s="10"/>
      <c r="P25952" s="8"/>
    </row>
    <row r="25953" spans="1:16" s="2" customFormat="1" x14ac:dyDescent="0.15">
      <c r="A25953" s="3"/>
      <c r="B25953" s="3"/>
      <c r="J25953" s="3"/>
      <c r="K25953" s="5"/>
      <c r="L25953" s="8"/>
      <c r="N25953" s="5"/>
      <c r="O25953" s="10"/>
      <c r="P25953" s="8"/>
    </row>
    <row r="25954" spans="1:16" s="2" customFormat="1" x14ac:dyDescent="0.15">
      <c r="A25954" s="3"/>
      <c r="B25954" s="3"/>
      <c r="J25954" s="3"/>
      <c r="K25954" s="5"/>
      <c r="L25954" s="8"/>
      <c r="N25954" s="5"/>
      <c r="O25954" s="10"/>
      <c r="P25954" s="8"/>
    </row>
    <row r="25955" spans="1:16" s="2" customFormat="1" x14ac:dyDescent="0.15">
      <c r="A25955" s="3"/>
      <c r="B25955" s="3"/>
      <c r="J25955" s="3"/>
      <c r="K25955" s="5"/>
      <c r="L25955" s="8"/>
      <c r="N25955" s="5"/>
      <c r="O25955" s="10"/>
      <c r="P25955" s="8"/>
    </row>
    <row r="25956" spans="1:16" s="2" customFormat="1" x14ac:dyDescent="0.15">
      <c r="A25956" s="3"/>
      <c r="B25956" s="3"/>
      <c r="J25956" s="3"/>
      <c r="K25956" s="5"/>
      <c r="L25956" s="8"/>
      <c r="N25956" s="5"/>
      <c r="O25956" s="10"/>
      <c r="P25956" s="8"/>
    </row>
    <row r="25957" spans="1:16" s="2" customFormat="1" x14ac:dyDescent="0.15">
      <c r="A25957" s="3"/>
      <c r="B25957" s="3"/>
      <c r="J25957" s="3"/>
      <c r="K25957" s="5"/>
      <c r="L25957" s="8"/>
      <c r="N25957" s="5"/>
      <c r="O25957" s="10"/>
      <c r="P25957" s="8"/>
    </row>
    <row r="25958" spans="1:16" s="2" customFormat="1" x14ac:dyDescent="0.15">
      <c r="A25958" s="3"/>
      <c r="B25958" s="3"/>
      <c r="J25958" s="3"/>
      <c r="K25958" s="5"/>
      <c r="L25958" s="8"/>
      <c r="N25958" s="5"/>
      <c r="O25958" s="10"/>
      <c r="P25958" s="8"/>
    </row>
    <row r="25959" spans="1:16" s="2" customFormat="1" x14ac:dyDescent="0.15">
      <c r="A25959" s="3"/>
      <c r="B25959" s="3"/>
      <c r="J25959" s="3"/>
      <c r="K25959" s="5"/>
      <c r="L25959" s="8"/>
      <c r="N25959" s="5"/>
      <c r="O25959" s="10"/>
      <c r="P25959" s="8"/>
    </row>
    <row r="25960" spans="1:16" s="2" customFormat="1" x14ac:dyDescent="0.15">
      <c r="A25960" s="3"/>
      <c r="B25960" s="3"/>
      <c r="J25960" s="3"/>
      <c r="K25960" s="5"/>
      <c r="L25960" s="8"/>
      <c r="N25960" s="5"/>
      <c r="O25960" s="10"/>
      <c r="P25960" s="8"/>
    </row>
    <row r="25961" spans="1:16" s="2" customFormat="1" x14ac:dyDescent="0.15">
      <c r="A25961" s="3"/>
      <c r="B25961" s="3"/>
      <c r="J25961" s="3"/>
      <c r="K25961" s="5"/>
      <c r="L25961" s="8"/>
      <c r="N25961" s="5"/>
      <c r="O25961" s="10"/>
      <c r="P25961" s="8"/>
    </row>
    <row r="25962" spans="1:16" s="2" customFormat="1" x14ac:dyDescent="0.15">
      <c r="A25962" s="3"/>
      <c r="B25962" s="3"/>
      <c r="J25962" s="3"/>
      <c r="K25962" s="5"/>
      <c r="L25962" s="8"/>
      <c r="N25962" s="5"/>
      <c r="O25962" s="10"/>
      <c r="P25962" s="8"/>
    </row>
    <row r="25963" spans="1:16" s="2" customFormat="1" x14ac:dyDescent="0.15">
      <c r="A25963" s="3"/>
      <c r="B25963" s="3"/>
      <c r="J25963" s="3"/>
      <c r="K25963" s="5"/>
      <c r="L25963" s="8"/>
      <c r="N25963" s="5"/>
      <c r="O25963" s="10"/>
      <c r="P25963" s="8"/>
    </row>
    <row r="25964" spans="1:16" s="2" customFormat="1" x14ac:dyDescent="0.15">
      <c r="A25964" s="3"/>
      <c r="B25964" s="3"/>
      <c r="J25964" s="3"/>
      <c r="K25964" s="5"/>
      <c r="L25964" s="8"/>
      <c r="N25964" s="5"/>
      <c r="O25964" s="10"/>
      <c r="P25964" s="8"/>
    </row>
    <row r="25965" spans="1:16" s="2" customFormat="1" x14ac:dyDescent="0.15">
      <c r="A25965" s="3"/>
      <c r="B25965" s="3"/>
      <c r="J25965" s="3"/>
      <c r="K25965" s="5"/>
      <c r="L25965" s="8"/>
      <c r="N25965" s="5"/>
      <c r="O25965" s="10"/>
      <c r="P25965" s="8"/>
    </row>
    <row r="25966" spans="1:16" s="2" customFormat="1" x14ac:dyDescent="0.15">
      <c r="A25966" s="3"/>
      <c r="B25966" s="3"/>
      <c r="J25966" s="3"/>
      <c r="K25966" s="5"/>
      <c r="L25966" s="8"/>
      <c r="N25966" s="5"/>
      <c r="O25966" s="10"/>
      <c r="P25966" s="8"/>
    </row>
    <row r="25967" spans="1:16" s="2" customFormat="1" x14ac:dyDescent="0.15">
      <c r="A25967" s="3"/>
      <c r="B25967" s="3"/>
      <c r="J25967" s="3"/>
      <c r="K25967" s="5"/>
      <c r="L25967" s="8"/>
      <c r="N25967" s="5"/>
      <c r="O25967" s="10"/>
      <c r="P25967" s="8"/>
    </row>
    <row r="25968" spans="1:16" s="2" customFormat="1" x14ac:dyDescent="0.15">
      <c r="A25968" s="3"/>
      <c r="B25968" s="3"/>
      <c r="J25968" s="3"/>
      <c r="K25968" s="5"/>
      <c r="L25968" s="8"/>
      <c r="N25968" s="5"/>
      <c r="O25968" s="10"/>
      <c r="P25968" s="8"/>
    </row>
    <row r="25969" spans="1:16" s="2" customFormat="1" x14ac:dyDescent="0.15">
      <c r="A25969" s="3"/>
      <c r="B25969" s="3"/>
      <c r="J25969" s="3"/>
      <c r="K25969" s="5"/>
      <c r="L25969" s="8"/>
      <c r="N25969" s="5"/>
      <c r="O25969" s="10"/>
      <c r="P25969" s="8"/>
    </row>
    <row r="25970" spans="1:16" s="2" customFormat="1" x14ac:dyDescent="0.15">
      <c r="A25970" s="3"/>
      <c r="B25970" s="3"/>
      <c r="J25970" s="3"/>
      <c r="K25970" s="5"/>
      <c r="L25970" s="8"/>
      <c r="N25970" s="5"/>
      <c r="O25970" s="10"/>
      <c r="P25970" s="8"/>
    </row>
    <row r="25971" spans="1:16" s="2" customFormat="1" x14ac:dyDescent="0.15">
      <c r="A25971" s="3"/>
      <c r="B25971" s="3"/>
      <c r="J25971" s="3"/>
      <c r="K25971" s="5"/>
      <c r="L25971" s="8"/>
      <c r="N25971" s="5"/>
      <c r="O25971" s="10"/>
      <c r="P25971" s="8"/>
    </row>
    <row r="25972" spans="1:16" s="2" customFormat="1" x14ac:dyDescent="0.15">
      <c r="A25972" s="3"/>
      <c r="B25972" s="3"/>
      <c r="J25972" s="3"/>
      <c r="K25972" s="5"/>
      <c r="L25972" s="8"/>
      <c r="N25972" s="5"/>
      <c r="O25972" s="10"/>
      <c r="P25972" s="8"/>
    </row>
    <row r="25973" spans="1:16" s="2" customFormat="1" x14ac:dyDescent="0.15">
      <c r="A25973" s="3"/>
      <c r="B25973" s="3"/>
      <c r="J25973" s="3"/>
      <c r="K25973" s="5"/>
      <c r="L25973" s="8"/>
      <c r="N25973" s="5"/>
      <c r="O25973" s="10"/>
      <c r="P25973" s="8"/>
    </row>
    <row r="25974" spans="1:16" s="2" customFormat="1" x14ac:dyDescent="0.15">
      <c r="A25974" s="3"/>
      <c r="B25974" s="3"/>
      <c r="J25974" s="3"/>
      <c r="K25974" s="5"/>
      <c r="L25974" s="8"/>
      <c r="N25974" s="5"/>
      <c r="O25974" s="10"/>
      <c r="P25974" s="8"/>
    </row>
    <row r="25975" spans="1:16" s="2" customFormat="1" x14ac:dyDescent="0.15">
      <c r="A25975" s="3"/>
      <c r="B25975" s="3"/>
      <c r="J25975" s="3"/>
      <c r="K25975" s="5"/>
      <c r="L25975" s="8"/>
      <c r="N25975" s="5"/>
      <c r="O25975" s="10"/>
      <c r="P25975" s="8"/>
    </row>
    <row r="25976" spans="1:16" s="2" customFormat="1" x14ac:dyDescent="0.15">
      <c r="A25976" s="3"/>
      <c r="B25976" s="3"/>
      <c r="J25976" s="3"/>
      <c r="K25976" s="5"/>
      <c r="L25976" s="8"/>
      <c r="N25976" s="5"/>
      <c r="O25976" s="10"/>
      <c r="P25976" s="8"/>
    </row>
    <row r="25977" spans="1:16" s="2" customFormat="1" x14ac:dyDescent="0.15">
      <c r="A25977" s="3"/>
      <c r="B25977" s="3"/>
      <c r="J25977" s="3"/>
      <c r="K25977" s="5"/>
      <c r="L25977" s="8"/>
      <c r="N25977" s="5"/>
      <c r="O25977" s="10"/>
      <c r="P25977" s="8"/>
    </row>
    <row r="25978" spans="1:16" s="2" customFormat="1" x14ac:dyDescent="0.15">
      <c r="A25978" s="3"/>
      <c r="B25978" s="3"/>
      <c r="J25978" s="3"/>
      <c r="K25978" s="5"/>
      <c r="L25978" s="8"/>
      <c r="N25978" s="5"/>
      <c r="O25978" s="10"/>
      <c r="P25978" s="8"/>
    </row>
    <row r="25979" spans="1:16" s="2" customFormat="1" x14ac:dyDescent="0.15">
      <c r="A25979" s="3"/>
      <c r="B25979" s="3"/>
      <c r="J25979" s="3"/>
      <c r="K25979" s="5"/>
      <c r="L25979" s="8"/>
      <c r="N25979" s="5"/>
      <c r="O25979" s="10"/>
      <c r="P25979" s="8"/>
    </row>
    <row r="25980" spans="1:16" s="2" customFormat="1" x14ac:dyDescent="0.15">
      <c r="A25980" s="3"/>
      <c r="B25980" s="3"/>
      <c r="J25980" s="3"/>
      <c r="K25980" s="5"/>
      <c r="L25980" s="8"/>
      <c r="N25980" s="5"/>
      <c r="O25980" s="10"/>
      <c r="P25980" s="8"/>
    </row>
    <row r="25981" spans="1:16" s="2" customFormat="1" x14ac:dyDescent="0.15">
      <c r="A25981" s="3"/>
      <c r="B25981" s="3"/>
      <c r="J25981" s="3"/>
      <c r="K25981" s="5"/>
      <c r="L25981" s="8"/>
      <c r="N25981" s="5"/>
      <c r="O25981" s="10"/>
      <c r="P25981" s="8"/>
    </row>
    <row r="25982" spans="1:16" s="2" customFormat="1" x14ac:dyDescent="0.15">
      <c r="A25982" s="3"/>
      <c r="B25982" s="3"/>
      <c r="J25982" s="3"/>
      <c r="K25982" s="5"/>
      <c r="L25982" s="8"/>
      <c r="N25982" s="5"/>
      <c r="O25982" s="10"/>
      <c r="P25982" s="8"/>
    </row>
    <row r="25983" spans="1:16" s="2" customFormat="1" x14ac:dyDescent="0.15">
      <c r="A25983" s="3"/>
      <c r="B25983" s="3"/>
      <c r="J25983" s="3"/>
      <c r="K25983" s="5"/>
      <c r="L25983" s="8"/>
      <c r="N25983" s="5"/>
      <c r="O25983" s="10"/>
      <c r="P25983" s="8"/>
    </row>
    <row r="25984" spans="1:16" s="2" customFormat="1" x14ac:dyDescent="0.15">
      <c r="A25984" s="3"/>
      <c r="B25984" s="3"/>
      <c r="J25984" s="3"/>
      <c r="K25984" s="5"/>
      <c r="L25984" s="8"/>
      <c r="N25984" s="5"/>
      <c r="O25984" s="10"/>
      <c r="P25984" s="8"/>
    </row>
    <row r="25985" spans="1:16" s="2" customFormat="1" x14ac:dyDescent="0.15">
      <c r="A25985" s="3"/>
      <c r="B25985" s="3"/>
      <c r="J25985" s="3"/>
      <c r="K25985" s="5"/>
      <c r="L25985" s="8"/>
      <c r="N25985" s="5"/>
      <c r="O25985" s="10"/>
      <c r="P25985" s="8"/>
    </row>
    <row r="25986" spans="1:16" s="2" customFormat="1" x14ac:dyDescent="0.15">
      <c r="A25986" s="3"/>
      <c r="B25986" s="3"/>
      <c r="J25986" s="3"/>
      <c r="K25986" s="5"/>
      <c r="L25986" s="8"/>
      <c r="N25986" s="5"/>
      <c r="O25986" s="10"/>
      <c r="P25986" s="8"/>
    </row>
    <row r="25987" spans="1:16" s="2" customFormat="1" x14ac:dyDescent="0.15">
      <c r="A25987" s="3"/>
      <c r="B25987" s="3"/>
      <c r="J25987" s="3"/>
      <c r="K25987" s="5"/>
      <c r="L25987" s="8"/>
      <c r="N25987" s="5"/>
      <c r="O25987" s="10"/>
      <c r="P25987" s="8"/>
    </row>
    <row r="25988" spans="1:16" s="2" customFormat="1" x14ac:dyDescent="0.15">
      <c r="A25988" s="3"/>
      <c r="B25988" s="3"/>
      <c r="J25988" s="3"/>
      <c r="K25988" s="5"/>
      <c r="L25988" s="8"/>
      <c r="N25988" s="5"/>
      <c r="O25988" s="10"/>
      <c r="P25988" s="8"/>
    </row>
    <row r="25989" spans="1:16" s="2" customFormat="1" x14ac:dyDescent="0.15">
      <c r="A25989" s="3"/>
      <c r="B25989" s="3"/>
      <c r="J25989" s="3"/>
      <c r="K25989" s="5"/>
      <c r="L25989" s="8"/>
      <c r="N25989" s="5"/>
      <c r="O25989" s="10"/>
      <c r="P25989" s="8"/>
    </row>
    <row r="25990" spans="1:16" s="2" customFormat="1" x14ac:dyDescent="0.15">
      <c r="A25990" s="3"/>
      <c r="B25990" s="3"/>
      <c r="J25990" s="3"/>
      <c r="K25990" s="5"/>
      <c r="L25990" s="8"/>
      <c r="N25990" s="5"/>
      <c r="O25990" s="10"/>
      <c r="P25990" s="8"/>
    </row>
    <row r="25991" spans="1:16" s="2" customFormat="1" x14ac:dyDescent="0.15">
      <c r="A25991" s="3"/>
      <c r="B25991" s="3"/>
      <c r="J25991" s="3"/>
      <c r="K25991" s="5"/>
      <c r="L25991" s="8"/>
      <c r="N25991" s="5"/>
      <c r="O25991" s="10"/>
      <c r="P25991" s="8"/>
    </row>
    <row r="25992" spans="1:16" s="2" customFormat="1" x14ac:dyDescent="0.15">
      <c r="A25992" s="3"/>
      <c r="B25992" s="3"/>
      <c r="J25992" s="3"/>
      <c r="K25992" s="5"/>
      <c r="L25992" s="8"/>
      <c r="N25992" s="5"/>
      <c r="O25992" s="10"/>
      <c r="P25992" s="8"/>
    </row>
    <row r="25993" spans="1:16" s="2" customFormat="1" x14ac:dyDescent="0.15">
      <c r="A25993" s="3"/>
      <c r="B25993" s="3"/>
      <c r="J25993" s="3"/>
      <c r="K25993" s="5"/>
      <c r="L25993" s="8"/>
      <c r="N25993" s="5"/>
      <c r="O25993" s="10"/>
      <c r="P25993" s="8"/>
    </row>
    <row r="25994" spans="1:16" s="2" customFormat="1" x14ac:dyDescent="0.15">
      <c r="A25994" s="3"/>
      <c r="B25994" s="3"/>
      <c r="J25994" s="3"/>
      <c r="K25994" s="5"/>
      <c r="L25994" s="8"/>
      <c r="N25994" s="5"/>
      <c r="O25994" s="10"/>
      <c r="P25994" s="8"/>
    </row>
    <row r="25995" spans="1:16" s="2" customFormat="1" x14ac:dyDescent="0.15">
      <c r="A25995" s="3"/>
      <c r="B25995" s="3"/>
      <c r="J25995" s="3"/>
      <c r="K25995" s="5"/>
      <c r="L25995" s="8"/>
      <c r="N25995" s="5"/>
      <c r="O25995" s="10"/>
      <c r="P25995" s="8"/>
    </row>
    <row r="25996" spans="1:16" s="2" customFormat="1" x14ac:dyDescent="0.15">
      <c r="A25996" s="3"/>
      <c r="B25996" s="3"/>
      <c r="J25996" s="3"/>
      <c r="K25996" s="5"/>
      <c r="L25996" s="8"/>
      <c r="N25996" s="5"/>
      <c r="O25996" s="10"/>
      <c r="P25996" s="8"/>
    </row>
    <row r="25997" spans="1:16" s="2" customFormat="1" x14ac:dyDescent="0.15">
      <c r="A25997" s="3"/>
      <c r="B25997" s="3"/>
      <c r="J25997" s="3"/>
      <c r="K25997" s="5"/>
      <c r="L25997" s="8"/>
      <c r="N25997" s="5"/>
      <c r="O25997" s="10"/>
      <c r="P25997" s="8"/>
    </row>
    <row r="25998" spans="1:16" s="2" customFormat="1" x14ac:dyDescent="0.15">
      <c r="A25998" s="3"/>
      <c r="B25998" s="3"/>
      <c r="J25998" s="3"/>
      <c r="K25998" s="5"/>
      <c r="L25998" s="8"/>
      <c r="N25998" s="5"/>
      <c r="O25998" s="10"/>
      <c r="P25998" s="8"/>
    </row>
    <row r="25999" spans="1:16" s="2" customFormat="1" x14ac:dyDescent="0.15">
      <c r="A25999" s="3"/>
      <c r="B25999" s="3"/>
      <c r="J25999" s="3"/>
      <c r="K25999" s="5"/>
      <c r="L25999" s="8"/>
      <c r="N25999" s="5"/>
      <c r="O25999" s="10"/>
      <c r="P25999" s="8"/>
    </row>
    <row r="26000" spans="1:16" s="2" customFormat="1" x14ac:dyDescent="0.15">
      <c r="A26000" s="3"/>
      <c r="B26000" s="3"/>
      <c r="J26000" s="3"/>
      <c r="K26000" s="5"/>
      <c r="L26000" s="8"/>
      <c r="N26000" s="5"/>
      <c r="O26000" s="10"/>
      <c r="P26000" s="8"/>
    </row>
    <row r="26001" spans="1:16" s="2" customFormat="1" x14ac:dyDescent="0.15">
      <c r="A26001" s="3"/>
      <c r="B26001" s="3"/>
      <c r="J26001" s="3"/>
      <c r="K26001" s="5"/>
      <c r="L26001" s="8"/>
      <c r="N26001" s="5"/>
      <c r="O26001" s="10"/>
      <c r="P26001" s="8"/>
    </row>
    <row r="26002" spans="1:16" s="2" customFormat="1" x14ac:dyDescent="0.15">
      <c r="A26002" s="3"/>
      <c r="B26002" s="3"/>
      <c r="J26002" s="3"/>
      <c r="K26002" s="5"/>
      <c r="L26002" s="8"/>
      <c r="N26002" s="5"/>
      <c r="O26002" s="10"/>
      <c r="P26002" s="8"/>
    </row>
    <row r="26003" spans="1:16" s="2" customFormat="1" x14ac:dyDescent="0.15">
      <c r="A26003" s="3"/>
      <c r="B26003" s="3"/>
      <c r="J26003" s="3"/>
      <c r="K26003" s="5"/>
      <c r="L26003" s="8"/>
      <c r="N26003" s="5"/>
      <c r="O26003" s="10"/>
      <c r="P26003" s="8"/>
    </row>
    <row r="26004" spans="1:16" s="2" customFormat="1" x14ac:dyDescent="0.15">
      <c r="A26004" s="3"/>
      <c r="B26004" s="3"/>
      <c r="J26004" s="3"/>
      <c r="K26004" s="5"/>
      <c r="L26004" s="8"/>
      <c r="N26004" s="5"/>
      <c r="O26004" s="10"/>
      <c r="P26004" s="8"/>
    </row>
    <row r="26005" spans="1:16" s="2" customFormat="1" x14ac:dyDescent="0.15">
      <c r="A26005" s="3"/>
      <c r="B26005" s="3"/>
      <c r="J26005" s="3"/>
      <c r="K26005" s="5"/>
      <c r="L26005" s="8"/>
      <c r="N26005" s="5"/>
      <c r="O26005" s="10"/>
      <c r="P26005" s="8"/>
    </row>
    <row r="26006" spans="1:16" s="2" customFormat="1" x14ac:dyDescent="0.15">
      <c r="A26006" s="3"/>
      <c r="B26006" s="3"/>
      <c r="J26006" s="3"/>
      <c r="K26006" s="5"/>
      <c r="L26006" s="8"/>
      <c r="N26006" s="5"/>
      <c r="O26006" s="10"/>
      <c r="P26006" s="8"/>
    </row>
    <row r="26007" spans="1:16" s="2" customFormat="1" x14ac:dyDescent="0.15">
      <c r="A26007" s="3"/>
      <c r="B26007" s="3"/>
      <c r="J26007" s="3"/>
      <c r="K26007" s="5"/>
      <c r="L26007" s="8"/>
      <c r="N26007" s="5"/>
      <c r="O26007" s="10"/>
      <c r="P26007" s="8"/>
    </row>
    <row r="26008" spans="1:16" s="2" customFormat="1" x14ac:dyDescent="0.15">
      <c r="A26008" s="3"/>
      <c r="B26008" s="3"/>
      <c r="J26008" s="3"/>
      <c r="K26008" s="5"/>
      <c r="L26008" s="8"/>
      <c r="N26008" s="5"/>
      <c r="O26008" s="10"/>
      <c r="P26008" s="8"/>
    </row>
    <row r="26009" spans="1:16" s="2" customFormat="1" x14ac:dyDescent="0.15">
      <c r="A26009" s="3"/>
      <c r="B26009" s="3"/>
      <c r="J26009" s="3"/>
      <c r="K26009" s="5"/>
      <c r="L26009" s="8"/>
      <c r="N26009" s="5"/>
      <c r="O26009" s="10"/>
      <c r="P26009" s="8"/>
    </row>
    <row r="26010" spans="1:16" s="2" customFormat="1" x14ac:dyDescent="0.15">
      <c r="A26010" s="3"/>
      <c r="B26010" s="3"/>
      <c r="J26010" s="3"/>
      <c r="K26010" s="5"/>
      <c r="L26010" s="8"/>
      <c r="N26010" s="5"/>
      <c r="O26010" s="10"/>
      <c r="P26010" s="8"/>
    </row>
    <row r="26011" spans="1:16" s="2" customFormat="1" x14ac:dyDescent="0.15">
      <c r="A26011" s="3"/>
      <c r="B26011" s="3"/>
      <c r="J26011" s="3"/>
      <c r="K26011" s="5"/>
      <c r="L26011" s="8"/>
      <c r="N26011" s="5"/>
      <c r="O26011" s="10"/>
      <c r="P26011" s="8"/>
    </row>
    <row r="26012" spans="1:16" s="2" customFormat="1" x14ac:dyDescent="0.15">
      <c r="A26012" s="3"/>
      <c r="B26012" s="3"/>
      <c r="J26012" s="3"/>
      <c r="K26012" s="5"/>
      <c r="L26012" s="8"/>
      <c r="N26012" s="5"/>
      <c r="O26012" s="10"/>
      <c r="P26012" s="8"/>
    </row>
    <row r="26013" spans="1:16" s="2" customFormat="1" x14ac:dyDescent="0.15">
      <c r="A26013" s="3"/>
      <c r="B26013" s="3"/>
      <c r="J26013" s="3"/>
      <c r="K26013" s="5"/>
      <c r="L26013" s="8"/>
      <c r="N26013" s="5"/>
      <c r="O26013" s="10"/>
      <c r="P26013" s="8"/>
    </row>
    <row r="26014" spans="1:16" s="2" customFormat="1" x14ac:dyDescent="0.15">
      <c r="A26014" s="3"/>
      <c r="B26014" s="3"/>
      <c r="J26014" s="3"/>
      <c r="K26014" s="5"/>
      <c r="L26014" s="8"/>
      <c r="N26014" s="5"/>
      <c r="O26014" s="10"/>
      <c r="P26014" s="8"/>
    </row>
    <row r="26015" spans="1:16" s="2" customFormat="1" x14ac:dyDescent="0.15">
      <c r="A26015" s="3"/>
      <c r="B26015" s="3"/>
      <c r="J26015" s="3"/>
      <c r="K26015" s="5"/>
      <c r="L26015" s="8"/>
      <c r="N26015" s="5"/>
      <c r="O26015" s="10"/>
      <c r="P26015" s="8"/>
    </row>
    <row r="26016" spans="1:16" s="2" customFormat="1" x14ac:dyDescent="0.15">
      <c r="A26016" s="3"/>
      <c r="B26016" s="3"/>
      <c r="J26016" s="3"/>
      <c r="K26016" s="5"/>
      <c r="L26016" s="8"/>
      <c r="N26016" s="5"/>
      <c r="O26016" s="10"/>
      <c r="P26016" s="8"/>
    </row>
    <row r="26017" spans="1:16" s="2" customFormat="1" x14ac:dyDescent="0.15">
      <c r="A26017" s="3"/>
      <c r="B26017" s="3"/>
      <c r="J26017" s="3"/>
      <c r="K26017" s="5"/>
      <c r="L26017" s="8"/>
      <c r="N26017" s="5"/>
      <c r="O26017" s="10"/>
      <c r="P26017" s="8"/>
    </row>
    <row r="26018" spans="1:16" s="2" customFormat="1" x14ac:dyDescent="0.15">
      <c r="A26018" s="3"/>
      <c r="B26018" s="3"/>
      <c r="J26018" s="3"/>
      <c r="K26018" s="5"/>
      <c r="L26018" s="8"/>
      <c r="N26018" s="5"/>
      <c r="O26018" s="10"/>
      <c r="P26018" s="8"/>
    </row>
    <row r="26019" spans="1:16" s="2" customFormat="1" x14ac:dyDescent="0.15">
      <c r="A26019" s="3"/>
      <c r="B26019" s="3"/>
      <c r="J26019" s="3"/>
      <c r="K26019" s="5"/>
      <c r="L26019" s="8"/>
      <c r="N26019" s="5"/>
      <c r="O26019" s="10"/>
      <c r="P26019" s="8"/>
    </row>
    <row r="26020" spans="1:16" s="2" customFormat="1" x14ac:dyDescent="0.15">
      <c r="A26020" s="3"/>
      <c r="B26020" s="3"/>
      <c r="J26020" s="3"/>
      <c r="K26020" s="5"/>
      <c r="L26020" s="8"/>
      <c r="N26020" s="5"/>
      <c r="O26020" s="10"/>
      <c r="P26020" s="8"/>
    </row>
    <row r="26021" spans="1:16" s="2" customFormat="1" x14ac:dyDescent="0.15">
      <c r="A26021" s="3"/>
      <c r="B26021" s="3"/>
      <c r="J26021" s="3"/>
      <c r="K26021" s="5"/>
      <c r="L26021" s="8"/>
      <c r="N26021" s="5"/>
      <c r="O26021" s="10"/>
      <c r="P26021" s="8"/>
    </row>
    <row r="26022" spans="1:16" s="2" customFormat="1" x14ac:dyDescent="0.15">
      <c r="A26022" s="3"/>
      <c r="B26022" s="3"/>
      <c r="J26022" s="3"/>
      <c r="K26022" s="5"/>
      <c r="L26022" s="8"/>
      <c r="N26022" s="5"/>
      <c r="O26022" s="10"/>
      <c r="P26022" s="8"/>
    </row>
    <row r="26023" spans="1:16" s="2" customFormat="1" x14ac:dyDescent="0.15">
      <c r="A26023" s="3"/>
      <c r="B26023" s="3"/>
      <c r="J26023" s="3"/>
      <c r="K26023" s="5"/>
      <c r="L26023" s="8"/>
      <c r="N26023" s="5"/>
      <c r="O26023" s="10"/>
      <c r="P26023" s="8"/>
    </row>
    <row r="26024" spans="1:16" s="2" customFormat="1" x14ac:dyDescent="0.15">
      <c r="A26024" s="3"/>
      <c r="B26024" s="3"/>
      <c r="J26024" s="3"/>
      <c r="K26024" s="5"/>
      <c r="L26024" s="8"/>
      <c r="N26024" s="5"/>
      <c r="O26024" s="10"/>
      <c r="P26024" s="8"/>
    </row>
    <row r="26025" spans="1:16" s="2" customFormat="1" x14ac:dyDescent="0.15">
      <c r="A26025" s="3"/>
      <c r="B26025" s="3"/>
      <c r="J26025" s="3"/>
      <c r="K26025" s="5"/>
      <c r="L26025" s="8"/>
      <c r="N26025" s="5"/>
      <c r="O26025" s="10"/>
      <c r="P26025" s="8"/>
    </row>
    <row r="26026" spans="1:16" s="2" customFormat="1" x14ac:dyDescent="0.15">
      <c r="A26026" s="3"/>
      <c r="B26026" s="3"/>
      <c r="J26026" s="3"/>
      <c r="K26026" s="5"/>
      <c r="L26026" s="8"/>
      <c r="N26026" s="5"/>
      <c r="O26026" s="10"/>
      <c r="P26026" s="8"/>
    </row>
    <row r="26027" spans="1:16" s="2" customFormat="1" x14ac:dyDescent="0.15">
      <c r="A26027" s="3"/>
      <c r="B26027" s="3"/>
      <c r="J26027" s="3"/>
      <c r="K26027" s="5"/>
      <c r="L26027" s="8"/>
      <c r="N26027" s="5"/>
      <c r="O26027" s="10"/>
      <c r="P26027" s="8"/>
    </row>
    <row r="26028" spans="1:16" s="2" customFormat="1" x14ac:dyDescent="0.15">
      <c r="A26028" s="3"/>
      <c r="B26028" s="3"/>
      <c r="J26028" s="3"/>
      <c r="K26028" s="5"/>
      <c r="L26028" s="8"/>
      <c r="N26028" s="5"/>
      <c r="O26028" s="10"/>
      <c r="P26028" s="8"/>
    </row>
    <row r="26029" spans="1:16" s="2" customFormat="1" x14ac:dyDescent="0.15">
      <c r="A26029" s="3"/>
      <c r="B26029" s="3"/>
      <c r="J26029" s="3"/>
      <c r="K26029" s="5"/>
      <c r="L26029" s="8"/>
      <c r="N26029" s="5"/>
      <c r="O26029" s="10"/>
      <c r="P26029" s="8"/>
    </row>
    <row r="26030" spans="1:16" s="2" customFormat="1" x14ac:dyDescent="0.15">
      <c r="A26030" s="3"/>
      <c r="B26030" s="3"/>
      <c r="J26030" s="3"/>
      <c r="K26030" s="5"/>
      <c r="L26030" s="8"/>
      <c r="N26030" s="5"/>
      <c r="O26030" s="10"/>
      <c r="P26030" s="8"/>
    </row>
    <row r="26031" spans="1:16" s="2" customFormat="1" x14ac:dyDescent="0.15">
      <c r="A26031" s="3"/>
      <c r="B26031" s="3"/>
      <c r="J26031" s="3"/>
      <c r="K26031" s="5"/>
      <c r="L26031" s="8"/>
      <c r="N26031" s="5"/>
      <c r="O26031" s="10"/>
      <c r="P26031" s="8"/>
    </row>
    <row r="26032" spans="1:16" s="2" customFormat="1" x14ac:dyDescent="0.15">
      <c r="A26032" s="3"/>
      <c r="B26032" s="3"/>
      <c r="J26032" s="3"/>
      <c r="K26032" s="5"/>
      <c r="L26032" s="8"/>
      <c r="N26032" s="5"/>
      <c r="O26032" s="10"/>
      <c r="P26032" s="8"/>
    </row>
    <row r="26033" spans="1:16" s="2" customFormat="1" x14ac:dyDescent="0.15">
      <c r="A26033" s="3"/>
      <c r="B26033" s="3"/>
      <c r="J26033" s="3"/>
      <c r="K26033" s="5"/>
      <c r="L26033" s="8"/>
      <c r="N26033" s="5"/>
      <c r="O26033" s="10"/>
      <c r="P26033" s="8"/>
    </row>
    <row r="26034" spans="1:16" s="2" customFormat="1" x14ac:dyDescent="0.15">
      <c r="A26034" s="3"/>
      <c r="B26034" s="3"/>
      <c r="J26034" s="3"/>
      <c r="K26034" s="5"/>
      <c r="L26034" s="8"/>
      <c r="N26034" s="5"/>
      <c r="O26034" s="10"/>
      <c r="P26034" s="8"/>
    </row>
    <row r="26035" spans="1:16" s="2" customFormat="1" x14ac:dyDescent="0.15">
      <c r="A26035" s="3"/>
      <c r="B26035" s="3"/>
      <c r="J26035" s="3"/>
      <c r="K26035" s="5"/>
      <c r="L26035" s="8"/>
      <c r="N26035" s="5"/>
      <c r="O26035" s="10"/>
      <c r="P26035" s="8"/>
    </row>
    <row r="26036" spans="1:16" s="2" customFormat="1" x14ac:dyDescent="0.15">
      <c r="A26036" s="3"/>
      <c r="B26036" s="3"/>
      <c r="J26036" s="3"/>
      <c r="K26036" s="5"/>
      <c r="L26036" s="8"/>
      <c r="N26036" s="5"/>
      <c r="O26036" s="10"/>
      <c r="P26036" s="8"/>
    </row>
    <row r="26037" spans="1:16" s="2" customFormat="1" x14ac:dyDescent="0.15">
      <c r="A26037" s="3"/>
      <c r="B26037" s="3"/>
      <c r="J26037" s="3"/>
      <c r="K26037" s="5"/>
      <c r="L26037" s="8"/>
      <c r="N26037" s="5"/>
      <c r="O26037" s="10"/>
      <c r="P26037" s="8"/>
    </row>
    <row r="26038" spans="1:16" s="2" customFormat="1" x14ac:dyDescent="0.15">
      <c r="A26038" s="3"/>
      <c r="B26038" s="3"/>
      <c r="J26038" s="3"/>
      <c r="K26038" s="5"/>
      <c r="L26038" s="8"/>
      <c r="N26038" s="5"/>
      <c r="O26038" s="10"/>
      <c r="P26038" s="8"/>
    </row>
    <row r="26039" spans="1:16" s="2" customFormat="1" x14ac:dyDescent="0.15">
      <c r="A26039" s="3"/>
      <c r="B26039" s="3"/>
      <c r="J26039" s="3"/>
      <c r="K26039" s="5"/>
      <c r="L26039" s="8"/>
      <c r="N26039" s="5"/>
      <c r="O26039" s="10"/>
      <c r="P26039" s="8"/>
    </row>
    <row r="26040" spans="1:16" s="2" customFormat="1" x14ac:dyDescent="0.15">
      <c r="A26040" s="3"/>
      <c r="B26040" s="3"/>
      <c r="J26040" s="3"/>
      <c r="K26040" s="5"/>
      <c r="L26040" s="8"/>
      <c r="N26040" s="5"/>
      <c r="O26040" s="10"/>
      <c r="P26040" s="8"/>
    </row>
    <row r="26041" spans="1:16" s="2" customFormat="1" x14ac:dyDescent="0.15">
      <c r="A26041" s="3"/>
      <c r="B26041" s="3"/>
      <c r="J26041" s="3"/>
      <c r="K26041" s="5"/>
      <c r="L26041" s="8"/>
      <c r="N26041" s="5"/>
      <c r="O26041" s="10"/>
      <c r="P26041" s="8"/>
    </row>
    <row r="26042" spans="1:16" s="2" customFormat="1" x14ac:dyDescent="0.15">
      <c r="A26042" s="3"/>
      <c r="B26042" s="3"/>
      <c r="J26042" s="3"/>
      <c r="K26042" s="5"/>
      <c r="L26042" s="8"/>
      <c r="N26042" s="5"/>
      <c r="O26042" s="10"/>
      <c r="P26042" s="8"/>
    </row>
    <row r="26043" spans="1:16" s="2" customFormat="1" x14ac:dyDescent="0.15">
      <c r="A26043" s="3"/>
      <c r="B26043" s="3"/>
      <c r="J26043" s="3"/>
      <c r="K26043" s="5"/>
      <c r="L26043" s="8"/>
      <c r="N26043" s="5"/>
      <c r="O26043" s="10"/>
      <c r="P26043" s="8"/>
    </row>
    <row r="26044" spans="1:16" s="2" customFormat="1" x14ac:dyDescent="0.15">
      <c r="A26044" s="3"/>
      <c r="B26044" s="3"/>
      <c r="J26044" s="3"/>
      <c r="K26044" s="5"/>
      <c r="L26044" s="8"/>
      <c r="N26044" s="5"/>
      <c r="O26044" s="10"/>
      <c r="P26044" s="8"/>
    </row>
    <row r="26045" spans="1:16" s="2" customFormat="1" x14ac:dyDescent="0.15">
      <c r="A26045" s="3"/>
      <c r="B26045" s="3"/>
      <c r="J26045" s="3"/>
      <c r="K26045" s="5"/>
      <c r="L26045" s="8"/>
      <c r="N26045" s="5"/>
      <c r="O26045" s="10"/>
      <c r="P26045" s="8"/>
    </row>
    <row r="26046" spans="1:16" s="2" customFormat="1" x14ac:dyDescent="0.15">
      <c r="A26046" s="3"/>
      <c r="B26046" s="3"/>
      <c r="J26046" s="3"/>
      <c r="K26046" s="5"/>
      <c r="L26046" s="8"/>
      <c r="N26046" s="5"/>
      <c r="O26046" s="10"/>
      <c r="P26046" s="8"/>
    </row>
    <row r="26047" spans="1:16" s="2" customFormat="1" x14ac:dyDescent="0.15">
      <c r="A26047" s="3"/>
      <c r="B26047" s="3"/>
      <c r="J26047" s="3"/>
      <c r="K26047" s="5"/>
      <c r="L26047" s="8"/>
      <c r="N26047" s="5"/>
      <c r="O26047" s="10"/>
      <c r="P26047" s="8"/>
    </row>
    <row r="26048" spans="1:16" s="2" customFormat="1" x14ac:dyDescent="0.15">
      <c r="A26048" s="3"/>
      <c r="B26048" s="3"/>
      <c r="J26048" s="3"/>
      <c r="K26048" s="5"/>
      <c r="L26048" s="8"/>
      <c r="N26048" s="5"/>
      <c r="O26048" s="10"/>
      <c r="P26048" s="8"/>
    </row>
    <row r="26049" spans="1:16" s="2" customFormat="1" x14ac:dyDescent="0.15">
      <c r="A26049" s="3"/>
      <c r="B26049" s="3"/>
      <c r="J26049" s="3"/>
      <c r="K26049" s="5"/>
      <c r="L26049" s="8"/>
      <c r="N26049" s="5"/>
      <c r="O26049" s="10"/>
      <c r="P26049" s="8"/>
    </row>
    <row r="26050" spans="1:16" s="2" customFormat="1" x14ac:dyDescent="0.15">
      <c r="A26050" s="3"/>
      <c r="B26050" s="3"/>
      <c r="J26050" s="3"/>
      <c r="K26050" s="5"/>
      <c r="L26050" s="8"/>
      <c r="N26050" s="5"/>
      <c r="O26050" s="10"/>
      <c r="P26050" s="8"/>
    </row>
    <row r="26051" spans="1:16" s="2" customFormat="1" x14ac:dyDescent="0.15">
      <c r="A26051" s="3"/>
      <c r="B26051" s="3"/>
      <c r="J26051" s="3"/>
      <c r="K26051" s="5"/>
      <c r="L26051" s="8"/>
      <c r="N26051" s="5"/>
      <c r="O26051" s="10"/>
      <c r="P26051" s="8"/>
    </row>
    <row r="26052" spans="1:16" s="2" customFormat="1" x14ac:dyDescent="0.15">
      <c r="A26052" s="3"/>
      <c r="B26052" s="3"/>
      <c r="J26052" s="3"/>
      <c r="K26052" s="5"/>
      <c r="L26052" s="8"/>
      <c r="N26052" s="5"/>
      <c r="O26052" s="10"/>
      <c r="P26052" s="8"/>
    </row>
    <row r="26053" spans="1:16" s="2" customFormat="1" x14ac:dyDescent="0.15">
      <c r="A26053" s="3"/>
      <c r="B26053" s="3"/>
      <c r="J26053" s="3"/>
      <c r="K26053" s="5"/>
      <c r="L26053" s="8"/>
      <c r="N26053" s="5"/>
      <c r="O26053" s="10"/>
      <c r="P26053" s="8"/>
    </row>
    <row r="26054" spans="1:16" s="2" customFormat="1" x14ac:dyDescent="0.15">
      <c r="A26054" s="3"/>
      <c r="B26054" s="3"/>
      <c r="J26054" s="3"/>
      <c r="K26054" s="5"/>
      <c r="L26054" s="8"/>
      <c r="N26054" s="5"/>
      <c r="O26054" s="10"/>
      <c r="P26054" s="8"/>
    </row>
    <row r="26055" spans="1:16" s="2" customFormat="1" x14ac:dyDescent="0.15">
      <c r="A26055" s="3"/>
      <c r="B26055" s="3"/>
      <c r="J26055" s="3"/>
      <c r="K26055" s="5"/>
      <c r="L26055" s="8"/>
      <c r="N26055" s="5"/>
      <c r="O26055" s="10"/>
      <c r="P26055" s="8"/>
    </row>
    <row r="26056" spans="1:16" s="2" customFormat="1" x14ac:dyDescent="0.15">
      <c r="A26056" s="3"/>
      <c r="B26056" s="3"/>
      <c r="J26056" s="3"/>
      <c r="K26056" s="5"/>
      <c r="L26056" s="8"/>
      <c r="N26056" s="5"/>
      <c r="O26056" s="10"/>
      <c r="P26056" s="8"/>
    </row>
    <row r="26057" spans="1:16" s="2" customFormat="1" x14ac:dyDescent="0.15">
      <c r="A26057" s="3"/>
      <c r="B26057" s="3"/>
      <c r="J26057" s="3"/>
      <c r="K26057" s="5"/>
      <c r="L26057" s="8"/>
      <c r="N26057" s="5"/>
      <c r="O26057" s="10"/>
      <c r="P26057" s="8"/>
    </row>
    <row r="26058" spans="1:16" s="2" customFormat="1" x14ac:dyDescent="0.15">
      <c r="A26058" s="3"/>
      <c r="B26058" s="3"/>
      <c r="J26058" s="3"/>
      <c r="K26058" s="5"/>
      <c r="L26058" s="8"/>
      <c r="N26058" s="5"/>
      <c r="O26058" s="10"/>
      <c r="P26058" s="8"/>
    </row>
    <row r="26059" spans="1:16" s="2" customFormat="1" x14ac:dyDescent="0.15">
      <c r="A26059" s="3"/>
      <c r="B26059" s="3"/>
      <c r="J26059" s="3"/>
      <c r="K26059" s="5"/>
      <c r="L26059" s="8"/>
      <c r="N26059" s="5"/>
      <c r="O26059" s="10"/>
      <c r="P26059" s="8"/>
    </row>
    <row r="26060" spans="1:16" s="2" customFormat="1" x14ac:dyDescent="0.15">
      <c r="A26060" s="3"/>
      <c r="B26060" s="3"/>
      <c r="J26060" s="3"/>
      <c r="K26060" s="5"/>
      <c r="L26060" s="8"/>
      <c r="N26060" s="5"/>
      <c r="O26060" s="10"/>
      <c r="P26060" s="8"/>
    </row>
    <row r="26061" spans="1:16" s="2" customFormat="1" x14ac:dyDescent="0.15">
      <c r="A26061" s="3"/>
      <c r="B26061" s="3"/>
      <c r="J26061" s="3"/>
      <c r="K26061" s="5"/>
      <c r="L26061" s="8"/>
      <c r="N26061" s="5"/>
      <c r="O26061" s="10"/>
      <c r="P26061" s="8"/>
    </row>
    <row r="26062" spans="1:16" s="2" customFormat="1" x14ac:dyDescent="0.15">
      <c r="A26062" s="3"/>
      <c r="B26062" s="3"/>
      <c r="J26062" s="3"/>
      <c r="K26062" s="5"/>
      <c r="L26062" s="8"/>
      <c r="N26062" s="5"/>
      <c r="O26062" s="10"/>
      <c r="P26062" s="8"/>
    </row>
    <row r="26063" spans="1:16" s="2" customFormat="1" x14ac:dyDescent="0.15">
      <c r="A26063" s="3"/>
      <c r="B26063" s="3"/>
      <c r="J26063" s="3"/>
      <c r="K26063" s="5"/>
      <c r="L26063" s="8"/>
      <c r="N26063" s="5"/>
      <c r="O26063" s="10"/>
      <c r="P26063" s="8"/>
    </row>
    <row r="26064" spans="1:16" s="2" customFormat="1" x14ac:dyDescent="0.15">
      <c r="A26064" s="3"/>
      <c r="B26064" s="3"/>
      <c r="J26064" s="3"/>
      <c r="K26064" s="5"/>
      <c r="L26064" s="8"/>
      <c r="N26064" s="5"/>
      <c r="O26064" s="10"/>
      <c r="P26064" s="8"/>
    </row>
    <row r="26065" spans="1:16" s="2" customFormat="1" x14ac:dyDescent="0.15">
      <c r="A26065" s="3"/>
      <c r="B26065" s="3"/>
      <c r="J26065" s="3"/>
      <c r="K26065" s="5"/>
      <c r="L26065" s="8"/>
      <c r="N26065" s="5"/>
      <c r="O26065" s="10"/>
      <c r="P26065" s="8"/>
    </row>
    <row r="26066" spans="1:16" s="2" customFormat="1" x14ac:dyDescent="0.15">
      <c r="A26066" s="3"/>
      <c r="B26066" s="3"/>
      <c r="J26066" s="3"/>
      <c r="K26066" s="5"/>
      <c r="L26066" s="8"/>
      <c r="N26066" s="5"/>
      <c r="O26066" s="10"/>
      <c r="P26066" s="8"/>
    </row>
    <row r="26067" spans="1:16" s="2" customFormat="1" x14ac:dyDescent="0.15">
      <c r="A26067" s="3"/>
      <c r="B26067" s="3"/>
      <c r="J26067" s="3"/>
      <c r="K26067" s="5"/>
      <c r="L26067" s="8"/>
      <c r="N26067" s="5"/>
      <c r="O26067" s="10"/>
      <c r="P26067" s="8"/>
    </row>
    <row r="26068" spans="1:16" s="2" customFormat="1" x14ac:dyDescent="0.15">
      <c r="A26068" s="3"/>
      <c r="B26068" s="3"/>
      <c r="J26068" s="3"/>
      <c r="K26068" s="5"/>
      <c r="L26068" s="8"/>
      <c r="N26068" s="5"/>
      <c r="O26068" s="10"/>
      <c r="P26068" s="8"/>
    </row>
    <row r="26069" spans="1:16" s="2" customFormat="1" x14ac:dyDescent="0.15">
      <c r="A26069" s="3"/>
      <c r="B26069" s="3"/>
      <c r="J26069" s="3"/>
      <c r="K26069" s="5"/>
      <c r="L26069" s="8"/>
      <c r="N26069" s="5"/>
      <c r="O26069" s="10"/>
      <c r="P26069" s="8"/>
    </row>
    <row r="26070" spans="1:16" s="2" customFormat="1" x14ac:dyDescent="0.15">
      <c r="A26070" s="3"/>
      <c r="B26070" s="3"/>
      <c r="J26070" s="3"/>
      <c r="K26070" s="5"/>
      <c r="L26070" s="8"/>
      <c r="N26070" s="5"/>
      <c r="O26070" s="10"/>
      <c r="P26070" s="8"/>
    </row>
    <row r="26071" spans="1:16" s="2" customFormat="1" x14ac:dyDescent="0.15">
      <c r="A26071" s="3"/>
      <c r="B26071" s="3"/>
      <c r="J26071" s="3"/>
      <c r="K26071" s="5"/>
      <c r="L26071" s="8"/>
      <c r="N26071" s="5"/>
      <c r="O26071" s="10"/>
      <c r="P26071" s="8"/>
    </row>
    <row r="26072" spans="1:16" s="2" customFormat="1" x14ac:dyDescent="0.15">
      <c r="A26072" s="3"/>
      <c r="B26072" s="3"/>
      <c r="J26072" s="3"/>
      <c r="K26072" s="5"/>
      <c r="L26072" s="8"/>
      <c r="N26072" s="5"/>
      <c r="O26072" s="10"/>
      <c r="P26072" s="8"/>
    </row>
    <row r="26073" spans="1:16" s="2" customFormat="1" x14ac:dyDescent="0.15">
      <c r="A26073" s="3"/>
      <c r="B26073" s="3"/>
      <c r="J26073" s="3"/>
      <c r="K26073" s="5"/>
      <c r="L26073" s="8"/>
      <c r="N26073" s="5"/>
      <c r="O26073" s="10"/>
      <c r="P26073" s="8"/>
    </row>
    <row r="26074" spans="1:16" s="2" customFormat="1" x14ac:dyDescent="0.15">
      <c r="A26074" s="3"/>
      <c r="B26074" s="3"/>
      <c r="J26074" s="3"/>
      <c r="K26074" s="5"/>
      <c r="L26074" s="8"/>
      <c r="N26074" s="5"/>
      <c r="O26074" s="10"/>
      <c r="P26074" s="8"/>
    </row>
    <row r="26075" spans="1:16" s="2" customFormat="1" x14ac:dyDescent="0.15">
      <c r="A26075" s="3"/>
      <c r="B26075" s="3"/>
      <c r="J26075" s="3"/>
      <c r="K26075" s="5"/>
      <c r="L26075" s="8"/>
      <c r="N26075" s="5"/>
      <c r="O26075" s="10"/>
      <c r="P26075" s="8"/>
    </row>
    <row r="26076" spans="1:16" s="2" customFormat="1" x14ac:dyDescent="0.15">
      <c r="A26076" s="3"/>
      <c r="B26076" s="3"/>
      <c r="J26076" s="3"/>
      <c r="K26076" s="5"/>
      <c r="L26076" s="8"/>
      <c r="N26076" s="5"/>
      <c r="O26076" s="10"/>
      <c r="P26076" s="8"/>
    </row>
    <row r="26077" spans="1:16" s="2" customFormat="1" x14ac:dyDescent="0.15">
      <c r="A26077" s="3"/>
      <c r="B26077" s="3"/>
      <c r="J26077" s="3"/>
      <c r="K26077" s="5"/>
      <c r="L26077" s="8"/>
      <c r="N26077" s="5"/>
      <c r="O26077" s="10"/>
      <c r="P26077" s="8"/>
    </row>
    <row r="26078" spans="1:16" s="2" customFormat="1" x14ac:dyDescent="0.15">
      <c r="A26078" s="3"/>
      <c r="B26078" s="3"/>
      <c r="J26078" s="3"/>
      <c r="K26078" s="5"/>
      <c r="L26078" s="8"/>
      <c r="N26078" s="5"/>
      <c r="O26078" s="10"/>
      <c r="P26078" s="8"/>
    </row>
    <row r="26079" spans="1:16" s="2" customFormat="1" x14ac:dyDescent="0.15">
      <c r="A26079" s="3"/>
      <c r="B26079" s="3"/>
      <c r="J26079" s="3"/>
      <c r="K26079" s="5"/>
      <c r="L26079" s="8"/>
      <c r="N26079" s="5"/>
      <c r="O26079" s="10"/>
      <c r="P26079" s="8"/>
    </row>
    <row r="26080" spans="1:16" s="2" customFormat="1" x14ac:dyDescent="0.15">
      <c r="A26080" s="3"/>
      <c r="B26080" s="3"/>
      <c r="J26080" s="3"/>
      <c r="K26080" s="5"/>
      <c r="L26080" s="8"/>
      <c r="N26080" s="5"/>
      <c r="O26080" s="10"/>
      <c r="P26080" s="8"/>
    </row>
    <row r="26081" spans="1:16" s="2" customFormat="1" x14ac:dyDescent="0.15">
      <c r="A26081" s="3"/>
      <c r="B26081" s="3"/>
      <c r="J26081" s="3"/>
      <c r="K26081" s="5"/>
      <c r="L26081" s="8"/>
      <c r="N26081" s="5"/>
      <c r="O26081" s="10"/>
      <c r="P26081" s="8"/>
    </row>
    <row r="26082" spans="1:16" s="2" customFormat="1" x14ac:dyDescent="0.15">
      <c r="A26082" s="3"/>
      <c r="B26082" s="3"/>
      <c r="J26082" s="3"/>
      <c r="K26082" s="5"/>
      <c r="L26082" s="8"/>
      <c r="N26082" s="5"/>
      <c r="O26082" s="10"/>
      <c r="P26082" s="8"/>
    </row>
    <row r="26083" spans="1:16" s="2" customFormat="1" x14ac:dyDescent="0.15">
      <c r="A26083" s="3"/>
      <c r="B26083" s="3"/>
      <c r="J26083" s="3"/>
      <c r="K26083" s="5"/>
      <c r="L26083" s="8"/>
      <c r="N26083" s="5"/>
      <c r="O26083" s="10"/>
      <c r="P26083" s="8"/>
    </row>
    <row r="26084" spans="1:16" s="2" customFormat="1" x14ac:dyDescent="0.15">
      <c r="A26084" s="3"/>
      <c r="B26084" s="3"/>
      <c r="J26084" s="3"/>
      <c r="K26084" s="5"/>
      <c r="L26084" s="8"/>
      <c r="N26084" s="5"/>
      <c r="O26084" s="10"/>
      <c r="P26084" s="8"/>
    </row>
    <row r="26085" spans="1:16" s="2" customFormat="1" x14ac:dyDescent="0.15">
      <c r="A26085" s="3"/>
      <c r="B26085" s="3"/>
      <c r="J26085" s="3"/>
      <c r="K26085" s="5"/>
      <c r="L26085" s="8"/>
      <c r="N26085" s="5"/>
      <c r="O26085" s="10"/>
      <c r="P26085" s="8"/>
    </row>
    <row r="26086" spans="1:16" s="2" customFormat="1" x14ac:dyDescent="0.15">
      <c r="A26086" s="3"/>
      <c r="B26086" s="3"/>
      <c r="J26086" s="3"/>
      <c r="K26086" s="5"/>
      <c r="L26086" s="8"/>
      <c r="N26086" s="5"/>
      <c r="O26086" s="10"/>
      <c r="P26086" s="8"/>
    </row>
    <row r="26087" spans="1:16" s="2" customFormat="1" x14ac:dyDescent="0.15">
      <c r="A26087" s="3"/>
      <c r="B26087" s="3"/>
      <c r="J26087" s="3"/>
      <c r="K26087" s="5"/>
      <c r="L26087" s="8"/>
      <c r="N26087" s="5"/>
      <c r="O26087" s="10"/>
      <c r="P26087" s="8"/>
    </row>
    <row r="26088" spans="1:16" s="2" customFormat="1" x14ac:dyDescent="0.15">
      <c r="A26088" s="3"/>
      <c r="B26088" s="3"/>
      <c r="J26088" s="3"/>
      <c r="K26088" s="5"/>
      <c r="L26088" s="8"/>
      <c r="N26088" s="5"/>
      <c r="O26088" s="10"/>
      <c r="P26088" s="8"/>
    </row>
    <row r="26089" spans="1:16" s="2" customFormat="1" x14ac:dyDescent="0.15">
      <c r="A26089" s="3"/>
      <c r="B26089" s="3"/>
      <c r="J26089" s="3"/>
      <c r="K26089" s="5"/>
      <c r="L26089" s="8"/>
      <c r="N26089" s="5"/>
      <c r="O26089" s="10"/>
      <c r="P26089" s="8"/>
    </row>
    <row r="26090" spans="1:16" s="2" customFormat="1" x14ac:dyDescent="0.15">
      <c r="A26090" s="3"/>
      <c r="B26090" s="3"/>
      <c r="J26090" s="3"/>
      <c r="K26090" s="5"/>
      <c r="L26090" s="8"/>
      <c r="N26090" s="5"/>
      <c r="O26090" s="10"/>
      <c r="P26090" s="8"/>
    </row>
    <row r="26091" spans="1:16" s="2" customFormat="1" x14ac:dyDescent="0.15">
      <c r="A26091" s="3"/>
      <c r="B26091" s="3"/>
      <c r="J26091" s="3"/>
      <c r="K26091" s="5"/>
      <c r="L26091" s="8"/>
      <c r="N26091" s="5"/>
      <c r="O26091" s="10"/>
      <c r="P26091" s="8"/>
    </row>
    <row r="26092" spans="1:16" s="2" customFormat="1" x14ac:dyDescent="0.15">
      <c r="A26092" s="3"/>
      <c r="B26092" s="3"/>
      <c r="J26092" s="3"/>
      <c r="K26092" s="5"/>
      <c r="L26092" s="8"/>
      <c r="N26092" s="5"/>
      <c r="O26092" s="10"/>
      <c r="P26092" s="8"/>
    </row>
    <row r="26093" spans="1:16" s="2" customFormat="1" x14ac:dyDescent="0.15">
      <c r="A26093" s="3"/>
      <c r="B26093" s="3"/>
      <c r="J26093" s="3"/>
      <c r="K26093" s="5"/>
      <c r="L26093" s="8"/>
      <c r="N26093" s="5"/>
      <c r="O26093" s="10"/>
      <c r="P26093" s="8"/>
    </row>
    <row r="26094" spans="1:16" s="2" customFormat="1" x14ac:dyDescent="0.15">
      <c r="A26094" s="3"/>
      <c r="B26094" s="3"/>
      <c r="J26094" s="3"/>
      <c r="K26094" s="5"/>
      <c r="L26094" s="8"/>
      <c r="N26094" s="5"/>
      <c r="O26094" s="10"/>
      <c r="P26094" s="8"/>
    </row>
    <row r="26095" spans="1:16" s="2" customFormat="1" x14ac:dyDescent="0.15">
      <c r="A26095" s="3"/>
      <c r="B26095" s="3"/>
      <c r="J26095" s="3"/>
      <c r="K26095" s="5"/>
      <c r="L26095" s="8"/>
      <c r="N26095" s="5"/>
      <c r="O26095" s="10"/>
      <c r="P26095" s="8"/>
    </row>
    <row r="26096" spans="1:16" s="2" customFormat="1" x14ac:dyDescent="0.15">
      <c r="A26096" s="3"/>
      <c r="B26096" s="3"/>
      <c r="J26096" s="3"/>
      <c r="K26096" s="5"/>
      <c r="L26096" s="8"/>
      <c r="N26096" s="5"/>
      <c r="O26096" s="10"/>
      <c r="P26096" s="8"/>
    </row>
    <row r="26097" spans="1:16" s="2" customFormat="1" x14ac:dyDescent="0.15">
      <c r="A26097" s="3"/>
      <c r="B26097" s="3"/>
      <c r="J26097" s="3"/>
      <c r="K26097" s="5"/>
      <c r="L26097" s="8"/>
      <c r="N26097" s="5"/>
      <c r="O26097" s="10"/>
      <c r="P26097" s="8"/>
    </row>
    <row r="26098" spans="1:16" s="2" customFormat="1" x14ac:dyDescent="0.15">
      <c r="A26098" s="3"/>
      <c r="B26098" s="3"/>
      <c r="J26098" s="3"/>
      <c r="K26098" s="5"/>
      <c r="L26098" s="8"/>
      <c r="N26098" s="5"/>
      <c r="O26098" s="10"/>
      <c r="P26098" s="8"/>
    </row>
    <row r="26099" spans="1:16" s="2" customFormat="1" x14ac:dyDescent="0.15">
      <c r="A26099" s="3"/>
      <c r="B26099" s="3"/>
      <c r="J26099" s="3"/>
      <c r="K26099" s="5"/>
      <c r="L26099" s="8"/>
      <c r="N26099" s="5"/>
      <c r="O26099" s="10"/>
      <c r="P26099" s="8"/>
    </row>
    <row r="26100" spans="1:16" s="2" customFormat="1" x14ac:dyDescent="0.15">
      <c r="A26100" s="3"/>
      <c r="B26100" s="3"/>
      <c r="J26100" s="3"/>
      <c r="K26100" s="5"/>
      <c r="L26100" s="8"/>
      <c r="N26100" s="5"/>
      <c r="O26100" s="10"/>
      <c r="P26100" s="8"/>
    </row>
    <row r="26101" spans="1:16" s="2" customFormat="1" x14ac:dyDescent="0.15">
      <c r="A26101" s="3"/>
      <c r="B26101" s="3"/>
      <c r="J26101" s="3"/>
      <c r="K26101" s="5"/>
      <c r="L26101" s="8"/>
      <c r="N26101" s="5"/>
      <c r="O26101" s="10"/>
      <c r="P26101" s="8"/>
    </row>
    <row r="26102" spans="1:16" s="2" customFormat="1" x14ac:dyDescent="0.15">
      <c r="A26102" s="3"/>
      <c r="B26102" s="3"/>
      <c r="J26102" s="3"/>
      <c r="K26102" s="5"/>
      <c r="L26102" s="8"/>
      <c r="N26102" s="5"/>
      <c r="O26102" s="10"/>
      <c r="P26102" s="8"/>
    </row>
    <row r="26103" spans="1:16" s="2" customFormat="1" x14ac:dyDescent="0.15">
      <c r="A26103" s="3"/>
      <c r="B26103" s="3"/>
      <c r="J26103" s="3"/>
      <c r="K26103" s="5"/>
      <c r="L26103" s="8"/>
      <c r="N26103" s="5"/>
      <c r="O26103" s="10"/>
      <c r="P26103" s="8"/>
    </row>
    <row r="26104" spans="1:16" s="2" customFormat="1" x14ac:dyDescent="0.15">
      <c r="A26104" s="3"/>
      <c r="B26104" s="3"/>
      <c r="J26104" s="3"/>
      <c r="K26104" s="5"/>
      <c r="L26104" s="8"/>
      <c r="N26104" s="5"/>
      <c r="O26104" s="10"/>
      <c r="P26104" s="8"/>
    </row>
    <row r="26105" spans="1:16" s="2" customFormat="1" x14ac:dyDescent="0.15">
      <c r="A26105" s="3"/>
      <c r="B26105" s="3"/>
      <c r="J26105" s="3"/>
      <c r="K26105" s="5"/>
      <c r="L26105" s="8"/>
      <c r="N26105" s="5"/>
      <c r="O26105" s="10"/>
      <c r="P26105" s="8"/>
    </row>
    <row r="26106" spans="1:16" s="2" customFormat="1" x14ac:dyDescent="0.15">
      <c r="A26106" s="3"/>
      <c r="B26106" s="3"/>
      <c r="J26106" s="3"/>
      <c r="K26106" s="5"/>
      <c r="L26106" s="8"/>
      <c r="N26106" s="5"/>
      <c r="O26106" s="10"/>
      <c r="P26106" s="8"/>
    </row>
    <row r="26107" spans="1:16" s="2" customFormat="1" x14ac:dyDescent="0.15">
      <c r="A26107" s="3"/>
      <c r="B26107" s="3"/>
      <c r="J26107" s="3"/>
      <c r="K26107" s="5"/>
      <c r="L26107" s="8"/>
      <c r="N26107" s="5"/>
      <c r="O26107" s="10"/>
      <c r="P26107" s="8"/>
    </row>
    <row r="26108" spans="1:16" s="2" customFormat="1" x14ac:dyDescent="0.15">
      <c r="A26108" s="3"/>
      <c r="B26108" s="3"/>
      <c r="J26108" s="3"/>
      <c r="K26108" s="5"/>
      <c r="L26108" s="8"/>
      <c r="N26108" s="5"/>
      <c r="O26108" s="10"/>
      <c r="P26108" s="8"/>
    </row>
    <row r="26109" spans="1:16" s="2" customFormat="1" x14ac:dyDescent="0.15">
      <c r="A26109" s="3"/>
      <c r="B26109" s="3"/>
      <c r="J26109" s="3"/>
      <c r="K26109" s="5"/>
      <c r="L26109" s="8"/>
      <c r="N26109" s="5"/>
      <c r="O26109" s="10"/>
      <c r="P26109" s="8"/>
    </row>
    <row r="26110" spans="1:16" s="2" customFormat="1" x14ac:dyDescent="0.15">
      <c r="A26110" s="3"/>
      <c r="B26110" s="3"/>
      <c r="J26110" s="3"/>
      <c r="K26110" s="5"/>
      <c r="L26110" s="8"/>
      <c r="N26110" s="5"/>
      <c r="O26110" s="10"/>
      <c r="P26110" s="8"/>
    </row>
    <row r="26111" spans="1:16" s="2" customFormat="1" x14ac:dyDescent="0.15">
      <c r="A26111" s="3"/>
      <c r="B26111" s="3"/>
      <c r="J26111" s="3"/>
      <c r="K26111" s="5"/>
      <c r="L26111" s="8"/>
      <c r="N26111" s="5"/>
      <c r="O26111" s="10"/>
      <c r="P26111" s="8"/>
    </row>
    <row r="26112" spans="1:16" s="2" customFormat="1" x14ac:dyDescent="0.15">
      <c r="A26112" s="3"/>
      <c r="B26112" s="3"/>
      <c r="J26112" s="3"/>
      <c r="K26112" s="5"/>
      <c r="L26112" s="8"/>
      <c r="N26112" s="5"/>
      <c r="O26112" s="10"/>
      <c r="P26112" s="8"/>
    </row>
    <row r="26113" spans="1:16" s="2" customFormat="1" x14ac:dyDescent="0.15">
      <c r="A26113" s="3"/>
      <c r="B26113" s="3"/>
      <c r="J26113" s="3"/>
      <c r="K26113" s="5"/>
      <c r="L26113" s="8"/>
      <c r="N26113" s="5"/>
      <c r="O26113" s="10"/>
      <c r="P26113" s="8"/>
    </row>
    <row r="26114" spans="1:16" s="2" customFormat="1" x14ac:dyDescent="0.15">
      <c r="A26114" s="3"/>
      <c r="B26114" s="3"/>
      <c r="J26114" s="3"/>
      <c r="K26114" s="5"/>
      <c r="L26114" s="8"/>
      <c r="N26114" s="5"/>
      <c r="O26114" s="10"/>
      <c r="P26114" s="8"/>
    </row>
    <row r="26115" spans="1:16" s="2" customFormat="1" x14ac:dyDescent="0.15">
      <c r="A26115" s="3"/>
      <c r="B26115" s="3"/>
      <c r="J26115" s="3"/>
      <c r="K26115" s="5"/>
      <c r="L26115" s="8"/>
      <c r="N26115" s="5"/>
      <c r="O26115" s="10"/>
      <c r="P26115" s="8"/>
    </row>
    <row r="26116" spans="1:16" s="2" customFormat="1" x14ac:dyDescent="0.15">
      <c r="A26116" s="3"/>
      <c r="B26116" s="3"/>
      <c r="J26116" s="3"/>
      <c r="K26116" s="5"/>
      <c r="L26116" s="8"/>
      <c r="N26116" s="5"/>
      <c r="O26116" s="10"/>
      <c r="P26116" s="8"/>
    </row>
    <row r="26117" spans="1:16" s="2" customFormat="1" x14ac:dyDescent="0.15">
      <c r="A26117" s="3"/>
      <c r="B26117" s="3"/>
      <c r="J26117" s="3"/>
      <c r="K26117" s="5"/>
      <c r="L26117" s="8"/>
      <c r="N26117" s="5"/>
      <c r="O26117" s="10"/>
      <c r="P26117" s="8"/>
    </row>
    <row r="26118" spans="1:16" s="2" customFormat="1" x14ac:dyDescent="0.15">
      <c r="A26118" s="3"/>
      <c r="B26118" s="3"/>
      <c r="J26118" s="3"/>
      <c r="K26118" s="5"/>
      <c r="L26118" s="8"/>
      <c r="N26118" s="5"/>
      <c r="O26118" s="10"/>
      <c r="P26118" s="8"/>
    </row>
    <row r="26119" spans="1:16" s="2" customFormat="1" x14ac:dyDescent="0.15">
      <c r="A26119" s="3"/>
      <c r="B26119" s="3"/>
      <c r="J26119" s="3"/>
      <c r="K26119" s="5"/>
      <c r="L26119" s="8"/>
      <c r="N26119" s="5"/>
      <c r="O26119" s="10"/>
      <c r="P26119" s="8"/>
    </row>
    <row r="26120" spans="1:16" s="2" customFormat="1" x14ac:dyDescent="0.15">
      <c r="A26120" s="3"/>
      <c r="B26120" s="3"/>
      <c r="J26120" s="3"/>
      <c r="K26120" s="5"/>
      <c r="L26120" s="8"/>
      <c r="N26120" s="5"/>
      <c r="O26120" s="10"/>
      <c r="P26120" s="8"/>
    </row>
    <row r="26121" spans="1:16" s="2" customFormat="1" x14ac:dyDescent="0.15">
      <c r="A26121" s="3"/>
      <c r="B26121" s="3"/>
      <c r="J26121" s="3"/>
      <c r="K26121" s="5"/>
      <c r="L26121" s="8"/>
      <c r="N26121" s="5"/>
      <c r="O26121" s="10"/>
      <c r="P26121" s="8"/>
    </row>
    <row r="26122" spans="1:16" s="2" customFormat="1" x14ac:dyDescent="0.15">
      <c r="A26122" s="3"/>
      <c r="B26122" s="3"/>
      <c r="J26122" s="3"/>
      <c r="K26122" s="5"/>
      <c r="L26122" s="8"/>
      <c r="N26122" s="5"/>
      <c r="O26122" s="10"/>
      <c r="P26122" s="8"/>
    </row>
    <row r="26123" spans="1:16" s="2" customFormat="1" x14ac:dyDescent="0.15">
      <c r="A26123" s="3"/>
      <c r="B26123" s="3"/>
      <c r="J26123" s="3"/>
      <c r="K26123" s="5"/>
      <c r="L26123" s="8"/>
      <c r="N26123" s="5"/>
      <c r="O26123" s="10"/>
      <c r="P26123" s="8"/>
    </row>
    <row r="26124" spans="1:16" s="2" customFormat="1" x14ac:dyDescent="0.15">
      <c r="A26124" s="3"/>
      <c r="B26124" s="3"/>
      <c r="J26124" s="3"/>
      <c r="K26124" s="5"/>
      <c r="L26124" s="8"/>
      <c r="N26124" s="5"/>
      <c r="O26124" s="10"/>
      <c r="P26124" s="8"/>
    </row>
    <row r="26125" spans="1:16" s="2" customFormat="1" x14ac:dyDescent="0.15">
      <c r="A26125" s="3"/>
      <c r="B26125" s="3"/>
      <c r="J26125" s="3"/>
      <c r="K26125" s="5"/>
      <c r="L26125" s="8"/>
      <c r="N26125" s="5"/>
      <c r="O26125" s="10"/>
      <c r="P26125" s="8"/>
    </row>
    <row r="26126" spans="1:16" s="2" customFormat="1" x14ac:dyDescent="0.15">
      <c r="A26126" s="3"/>
      <c r="B26126" s="3"/>
      <c r="J26126" s="3"/>
      <c r="K26126" s="5"/>
      <c r="L26126" s="8"/>
      <c r="N26126" s="5"/>
      <c r="O26126" s="10"/>
      <c r="P26126" s="8"/>
    </row>
    <row r="26127" spans="1:16" s="2" customFormat="1" x14ac:dyDescent="0.15">
      <c r="A26127" s="3"/>
      <c r="B26127" s="3"/>
      <c r="J26127" s="3"/>
      <c r="K26127" s="5"/>
      <c r="L26127" s="8"/>
      <c r="N26127" s="5"/>
      <c r="O26127" s="10"/>
      <c r="P26127" s="8"/>
    </row>
    <row r="26128" spans="1:16" s="2" customFormat="1" x14ac:dyDescent="0.15">
      <c r="A26128" s="3"/>
      <c r="B26128" s="3"/>
      <c r="J26128" s="3"/>
      <c r="K26128" s="5"/>
      <c r="L26128" s="8"/>
      <c r="N26128" s="5"/>
      <c r="O26128" s="10"/>
      <c r="P26128" s="8"/>
    </row>
    <row r="26129" spans="1:16" s="2" customFormat="1" x14ac:dyDescent="0.15">
      <c r="A26129" s="3"/>
      <c r="B26129" s="3"/>
      <c r="J26129" s="3"/>
      <c r="K26129" s="5"/>
      <c r="L26129" s="8"/>
      <c r="N26129" s="5"/>
      <c r="O26129" s="10"/>
      <c r="P26129" s="8"/>
    </row>
    <row r="26130" spans="1:16" s="2" customFormat="1" x14ac:dyDescent="0.15">
      <c r="A26130" s="3"/>
      <c r="B26130" s="3"/>
      <c r="J26130" s="3"/>
      <c r="K26130" s="5"/>
      <c r="L26130" s="8"/>
      <c r="N26130" s="5"/>
      <c r="O26130" s="10"/>
      <c r="P26130" s="8"/>
    </row>
    <row r="26131" spans="1:16" s="2" customFormat="1" x14ac:dyDescent="0.15">
      <c r="A26131" s="3"/>
      <c r="B26131" s="3"/>
      <c r="J26131" s="3"/>
      <c r="K26131" s="5"/>
      <c r="L26131" s="8"/>
      <c r="N26131" s="5"/>
      <c r="O26131" s="10"/>
      <c r="P26131" s="8"/>
    </row>
    <row r="26132" spans="1:16" s="2" customFormat="1" x14ac:dyDescent="0.15">
      <c r="A26132" s="3"/>
      <c r="B26132" s="3"/>
      <c r="J26132" s="3"/>
      <c r="K26132" s="5"/>
      <c r="L26132" s="8"/>
      <c r="N26132" s="5"/>
      <c r="O26132" s="10"/>
      <c r="P26132" s="8"/>
    </row>
    <row r="26133" spans="1:16" s="2" customFormat="1" x14ac:dyDescent="0.15">
      <c r="A26133" s="3"/>
      <c r="B26133" s="3"/>
      <c r="J26133" s="3"/>
      <c r="K26133" s="5"/>
      <c r="L26133" s="8"/>
      <c r="N26133" s="5"/>
      <c r="O26133" s="10"/>
      <c r="P26133" s="8"/>
    </row>
    <row r="26134" spans="1:16" s="2" customFormat="1" x14ac:dyDescent="0.15">
      <c r="A26134" s="3"/>
      <c r="B26134" s="3"/>
      <c r="J26134" s="3"/>
      <c r="K26134" s="5"/>
      <c r="L26134" s="8"/>
      <c r="N26134" s="5"/>
      <c r="O26134" s="10"/>
      <c r="P26134" s="8"/>
    </row>
    <row r="26135" spans="1:16" s="2" customFormat="1" x14ac:dyDescent="0.15">
      <c r="A26135" s="3"/>
      <c r="B26135" s="3"/>
      <c r="J26135" s="3"/>
      <c r="K26135" s="5"/>
      <c r="L26135" s="8"/>
      <c r="N26135" s="5"/>
      <c r="O26135" s="10"/>
      <c r="P26135" s="8"/>
    </row>
    <row r="26136" spans="1:16" s="2" customFormat="1" x14ac:dyDescent="0.15">
      <c r="A26136" s="3"/>
      <c r="B26136" s="3"/>
      <c r="J26136" s="3"/>
      <c r="K26136" s="5"/>
      <c r="L26136" s="8"/>
      <c r="N26136" s="5"/>
      <c r="O26136" s="10"/>
      <c r="P26136" s="8"/>
    </row>
    <row r="26137" spans="1:16" s="2" customFormat="1" x14ac:dyDescent="0.15">
      <c r="A26137" s="3"/>
      <c r="B26137" s="3"/>
      <c r="J26137" s="3"/>
      <c r="K26137" s="5"/>
      <c r="L26137" s="8"/>
      <c r="N26137" s="5"/>
      <c r="O26137" s="10"/>
      <c r="P26137" s="8"/>
    </row>
    <row r="26138" spans="1:16" s="2" customFormat="1" x14ac:dyDescent="0.15">
      <c r="A26138" s="3"/>
      <c r="B26138" s="3"/>
      <c r="J26138" s="3"/>
      <c r="K26138" s="5"/>
      <c r="L26138" s="8"/>
      <c r="N26138" s="5"/>
      <c r="O26138" s="10"/>
      <c r="P26138" s="8"/>
    </row>
    <row r="26139" spans="1:16" s="2" customFormat="1" x14ac:dyDescent="0.15">
      <c r="A26139" s="3"/>
      <c r="B26139" s="3"/>
      <c r="J26139" s="3"/>
      <c r="K26139" s="5"/>
      <c r="L26139" s="8"/>
      <c r="N26139" s="5"/>
      <c r="O26139" s="10"/>
      <c r="P26139" s="8"/>
    </row>
    <row r="26140" spans="1:16" s="2" customFormat="1" x14ac:dyDescent="0.15">
      <c r="A26140" s="3"/>
      <c r="B26140" s="3"/>
      <c r="J26140" s="3"/>
      <c r="K26140" s="5"/>
      <c r="L26140" s="8"/>
      <c r="N26140" s="5"/>
      <c r="O26140" s="10"/>
      <c r="P26140" s="8"/>
    </row>
    <row r="26141" spans="1:16" s="2" customFormat="1" x14ac:dyDescent="0.15">
      <c r="A26141" s="3"/>
      <c r="B26141" s="3"/>
      <c r="J26141" s="3"/>
      <c r="K26141" s="5"/>
      <c r="L26141" s="8"/>
      <c r="N26141" s="5"/>
      <c r="O26141" s="10"/>
      <c r="P26141" s="8"/>
    </row>
    <row r="26142" spans="1:16" s="2" customFormat="1" x14ac:dyDescent="0.15">
      <c r="A26142" s="3"/>
      <c r="B26142" s="3"/>
      <c r="J26142" s="3"/>
      <c r="K26142" s="5"/>
      <c r="L26142" s="8"/>
      <c r="N26142" s="5"/>
      <c r="O26142" s="10"/>
      <c r="P26142" s="8"/>
    </row>
    <row r="26143" spans="1:16" s="2" customFormat="1" x14ac:dyDescent="0.15">
      <c r="A26143" s="3"/>
      <c r="B26143" s="3"/>
      <c r="J26143" s="3"/>
      <c r="K26143" s="5"/>
      <c r="L26143" s="8"/>
      <c r="N26143" s="5"/>
      <c r="O26143" s="10"/>
      <c r="P26143" s="8"/>
    </row>
    <row r="26144" spans="1:16" s="2" customFormat="1" x14ac:dyDescent="0.15">
      <c r="A26144" s="3"/>
      <c r="B26144" s="3"/>
      <c r="J26144" s="3"/>
      <c r="K26144" s="5"/>
      <c r="L26144" s="8"/>
      <c r="N26144" s="5"/>
      <c r="O26144" s="10"/>
      <c r="P26144" s="8"/>
    </row>
    <row r="26145" spans="1:16" s="2" customFormat="1" x14ac:dyDescent="0.15">
      <c r="A26145" s="3"/>
      <c r="B26145" s="3"/>
      <c r="J26145" s="3"/>
      <c r="K26145" s="5"/>
      <c r="L26145" s="8"/>
      <c r="N26145" s="5"/>
      <c r="O26145" s="10"/>
      <c r="P26145" s="8"/>
    </row>
    <row r="26146" spans="1:16" s="2" customFormat="1" x14ac:dyDescent="0.15">
      <c r="A26146" s="3"/>
      <c r="B26146" s="3"/>
      <c r="J26146" s="3"/>
      <c r="K26146" s="5"/>
      <c r="L26146" s="8"/>
      <c r="N26146" s="5"/>
      <c r="O26146" s="10"/>
      <c r="P26146" s="8"/>
    </row>
    <row r="26147" spans="1:16" s="2" customFormat="1" x14ac:dyDescent="0.15">
      <c r="A26147" s="3"/>
      <c r="B26147" s="3"/>
      <c r="J26147" s="3"/>
      <c r="K26147" s="5"/>
      <c r="L26147" s="8"/>
      <c r="N26147" s="5"/>
      <c r="O26147" s="10"/>
      <c r="P26147" s="8"/>
    </row>
    <row r="26148" spans="1:16" s="2" customFormat="1" x14ac:dyDescent="0.15">
      <c r="A26148" s="3"/>
      <c r="B26148" s="3"/>
      <c r="J26148" s="3"/>
      <c r="K26148" s="5"/>
      <c r="L26148" s="8"/>
      <c r="N26148" s="5"/>
      <c r="O26148" s="10"/>
      <c r="P26148" s="8"/>
    </row>
    <row r="26149" spans="1:16" s="2" customFormat="1" x14ac:dyDescent="0.15">
      <c r="A26149" s="3"/>
      <c r="B26149" s="3"/>
      <c r="J26149" s="3"/>
      <c r="K26149" s="5"/>
      <c r="L26149" s="8"/>
      <c r="N26149" s="5"/>
      <c r="O26149" s="10"/>
      <c r="P26149" s="8"/>
    </row>
    <row r="26150" spans="1:16" s="2" customFormat="1" x14ac:dyDescent="0.15">
      <c r="A26150" s="3"/>
      <c r="B26150" s="3"/>
      <c r="J26150" s="3"/>
      <c r="K26150" s="5"/>
      <c r="L26150" s="8"/>
      <c r="N26150" s="5"/>
      <c r="O26150" s="10"/>
      <c r="P26150" s="8"/>
    </row>
    <row r="26151" spans="1:16" s="2" customFormat="1" x14ac:dyDescent="0.15">
      <c r="A26151" s="3"/>
      <c r="B26151" s="3"/>
      <c r="J26151" s="3"/>
      <c r="K26151" s="5"/>
      <c r="L26151" s="8"/>
      <c r="N26151" s="5"/>
      <c r="O26151" s="10"/>
      <c r="P26151" s="8"/>
    </row>
    <row r="26152" spans="1:16" s="2" customFormat="1" x14ac:dyDescent="0.15">
      <c r="A26152" s="3"/>
      <c r="B26152" s="3"/>
      <c r="J26152" s="3"/>
      <c r="K26152" s="5"/>
      <c r="L26152" s="8"/>
      <c r="N26152" s="5"/>
      <c r="O26152" s="10"/>
      <c r="P26152" s="8"/>
    </row>
    <row r="26153" spans="1:16" s="2" customFormat="1" x14ac:dyDescent="0.15">
      <c r="A26153" s="3"/>
      <c r="B26153" s="3"/>
      <c r="J26153" s="3"/>
      <c r="K26153" s="5"/>
      <c r="L26153" s="8"/>
      <c r="N26153" s="5"/>
      <c r="O26153" s="10"/>
      <c r="P26153" s="8"/>
    </row>
    <row r="26154" spans="1:16" s="2" customFormat="1" x14ac:dyDescent="0.15">
      <c r="A26154" s="3"/>
      <c r="B26154" s="3"/>
      <c r="J26154" s="3"/>
      <c r="K26154" s="5"/>
      <c r="L26154" s="8"/>
      <c r="N26154" s="5"/>
      <c r="O26154" s="10"/>
      <c r="P26154" s="8"/>
    </row>
    <row r="26155" spans="1:16" s="2" customFormat="1" x14ac:dyDescent="0.15">
      <c r="A26155" s="3"/>
      <c r="B26155" s="3"/>
      <c r="J26155" s="3"/>
      <c r="K26155" s="5"/>
      <c r="L26155" s="8"/>
      <c r="N26155" s="5"/>
      <c r="O26155" s="10"/>
      <c r="P26155" s="8"/>
    </row>
    <row r="26156" spans="1:16" s="2" customFormat="1" x14ac:dyDescent="0.15">
      <c r="A26156" s="3"/>
      <c r="B26156" s="3"/>
      <c r="J26156" s="3"/>
      <c r="K26156" s="5"/>
      <c r="L26156" s="8"/>
      <c r="N26156" s="5"/>
      <c r="O26156" s="10"/>
      <c r="P26156" s="8"/>
    </row>
    <row r="26157" spans="1:16" s="2" customFormat="1" x14ac:dyDescent="0.15">
      <c r="A26157" s="3"/>
      <c r="B26157" s="3"/>
      <c r="J26157" s="3"/>
      <c r="K26157" s="5"/>
      <c r="L26157" s="8"/>
      <c r="N26157" s="5"/>
      <c r="O26157" s="10"/>
      <c r="P26157" s="8"/>
    </row>
    <row r="26158" spans="1:16" s="2" customFormat="1" x14ac:dyDescent="0.15">
      <c r="A26158" s="3"/>
      <c r="B26158" s="3"/>
      <c r="J26158" s="3"/>
      <c r="K26158" s="5"/>
      <c r="L26158" s="8"/>
      <c r="N26158" s="5"/>
      <c r="O26158" s="10"/>
      <c r="P26158" s="8"/>
    </row>
    <row r="26159" spans="1:16" s="2" customFormat="1" x14ac:dyDescent="0.15">
      <c r="A26159" s="3"/>
      <c r="B26159" s="3"/>
      <c r="J26159" s="3"/>
      <c r="K26159" s="5"/>
      <c r="L26159" s="8"/>
      <c r="N26159" s="5"/>
      <c r="O26159" s="10"/>
      <c r="P26159" s="8"/>
    </row>
    <row r="26160" spans="1:16" s="2" customFormat="1" x14ac:dyDescent="0.15">
      <c r="A26160" s="3"/>
      <c r="B26160" s="3"/>
      <c r="J26160" s="3"/>
      <c r="K26160" s="5"/>
      <c r="L26160" s="8"/>
      <c r="N26160" s="5"/>
      <c r="O26160" s="10"/>
      <c r="P26160" s="8"/>
    </row>
    <row r="26161" spans="1:16" s="2" customFormat="1" x14ac:dyDescent="0.15">
      <c r="A26161" s="3"/>
      <c r="B26161" s="3"/>
      <c r="J26161" s="3"/>
      <c r="K26161" s="5"/>
      <c r="L26161" s="8"/>
      <c r="N26161" s="5"/>
      <c r="O26161" s="10"/>
      <c r="P26161" s="8"/>
    </row>
    <row r="26162" spans="1:16" s="2" customFormat="1" x14ac:dyDescent="0.15">
      <c r="A26162" s="3"/>
      <c r="B26162" s="3"/>
      <c r="J26162" s="3"/>
      <c r="K26162" s="5"/>
      <c r="L26162" s="8"/>
      <c r="N26162" s="5"/>
      <c r="O26162" s="10"/>
      <c r="P26162" s="8"/>
    </row>
    <row r="26163" spans="1:16" s="2" customFormat="1" x14ac:dyDescent="0.15">
      <c r="A26163" s="3"/>
      <c r="B26163" s="3"/>
      <c r="J26163" s="3"/>
      <c r="K26163" s="5"/>
      <c r="L26163" s="8"/>
      <c r="N26163" s="5"/>
      <c r="O26163" s="10"/>
      <c r="P26163" s="8"/>
    </row>
    <row r="26164" spans="1:16" s="2" customFormat="1" x14ac:dyDescent="0.15">
      <c r="A26164" s="3"/>
      <c r="B26164" s="3"/>
      <c r="J26164" s="3"/>
      <c r="K26164" s="5"/>
      <c r="L26164" s="8"/>
      <c r="N26164" s="5"/>
      <c r="O26164" s="10"/>
      <c r="P26164" s="8"/>
    </row>
    <row r="26165" spans="1:16" s="2" customFormat="1" x14ac:dyDescent="0.15">
      <c r="A26165" s="3"/>
      <c r="B26165" s="3"/>
      <c r="J26165" s="3"/>
      <c r="K26165" s="5"/>
      <c r="L26165" s="8"/>
      <c r="N26165" s="5"/>
      <c r="O26165" s="10"/>
      <c r="P26165" s="8"/>
    </row>
    <row r="26166" spans="1:16" s="2" customFormat="1" x14ac:dyDescent="0.15">
      <c r="A26166" s="3"/>
      <c r="B26166" s="3"/>
      <c r="J26166" s="3"/>
      <c r="K26166" s="5"/>
      <c r="L26166" s="8"/>
      <c r="N26166" s="5"/>
      <c r="O26166" s="10"/>
      <c r="P26166" s="8"/>
    </row>
    <row r="26167" spans="1:16" s="2" customFormat="1" x14ac:dyDescent="0.15">
      <c r="A26167" s="3"/>
      <c r="B26167" s="3"/>
      <c r="J26167" s="3"/>
      <c r="K26167" s="5"/>
      <c r="L26167" s="8"/>
      <c r="N26167" s="5"/>
      <c r="O26167" s="10"/>
      <c r="P26167" s="8"/>
    </row>
    <row r="26168" spans="1:16" s="2" customFormat="1" x14ac:dyDescent="0.15">
      <c r="A26168" s="3"/>
      <c r="B26168" s="3"/>
      <c r="J26168" s="3"/>
      <c r="K26168" s="5"/>
      <c r="L26168" s="8"/>
      <c r="N26168" s="5"/>
      <c r="O26168" s="10"/>
      <c r="P26168" s="8"/>
    </row>
    <row r="26169" spans="1:16" s="2" customFormat="1" x14ac:dyDescent="0.15">
      <c r="A26169" s="3"/>
      <c r="B26169" s="3"/>
      <c r="J26169" s="3"/>
      <c r="K26169" s="5"/>
      <c r="L26169" s="8"/>
      <c r="N26169" s="5"/>
      <c r="O26169" s="10"/>
      <c r="P26169" s="8"/>
    </row>
    <row r="26170" spans="1:16" s="2" customFormat="1" x14ac:dyDescent="0.15">
      <c r="A26170" s="3"/>
      <c r="B26170" s="3"/>
      <c r="J26170" s="3"/>
      <c r="K26170" s="5"/>
      <c r="L26170" s="8"/>
      <c r="N26170" s="5"/>
      <c r="O26170" s="10"/>
      <c r="P26170" s="8"/>
    </row>
    <row r="26171" spans="1:16" s="2" customFormat="1" x14ac:dyDescent="0.15">
      <c r="A26171" s="3"/>
      <c r="B26171" s="3"/>
      <c r="J26171" s="3"/>
      <c r="K26171" s="5"/>
      <c r="L26171" s="8"/>
      <c r="N26171" s="5"/>
      <c r="O26171" s="10"/>
      <c r="P26171" s="8"/>
    </row>
    <row r="26172" spans="1:16" s="2" customFormat="1" x14ac:dyDescent="0.15">
      <c r="A26172" s="3"/>
      <c r="B26172" s="3"/>
      <c r="J26172" s="3"/>
      <c r="K26172" s="5"/>
      <c r="L26172" s="8"/>
      <c r="N26172" s="5"/>
      <c r="O26172" s="10"/>
      <c r="P26172" s="8"/>
    </row>
    <row r="26173" spans="1:16" s="2" customFormat="1" x14ac:dyDescent="0.15">
      <c r="A26173" s="3"/>
      <c r="B26173" s="3"/>
      <c r="J26173" s="3"/>
      <c r="K26173" s="5"/>
      <c r="L26173" s="8"/>
      <c r="N26173" s="5"/>
      <c r="O26173" s="10"/>
      <c r="P26173" s="8"/>
    </row>
    <row r="26174" spans="1:16" s="2" customFormat="1" x14ac:dyDescent="0.15">
      <c r="A26174" s="3"/>
      <c r="B26174" s="3"/>
      <c r="J26174" s="3"/>
      <c r="K26174" s="5"/>
      <c r="L26174" s="8"/>
      <c r="N26174" s="5"/>
      <c r="O26174" s="10"/>
      <c r="P26174" s="8"/>
    </row>
    <row r="26175" spans="1:16" s="2" customFormat="1" x14ac:dyDescent="0.15">
      <c r="A26175" s="3"/>
      <c r="B26175" s="3"/>
      <c r="J26175" s="3"/>
      <c r="K26175" s="5"/>
      <c r="L26175" s="8"/>
      <c r="N26175" s="5"/>
      <c r="O26175" s="10"/>
      <c r="P26175" s="8"/>
    </row>
    <row r="26176" spans="1:16" s="2" customFormat="1" x14ac:dyDescent="0.15">
      <c r="A26176" s="3"/>
      <c r="B26176" s="3"/>
      <c r="J26176" s="3"/>
      <c r="K26176" s="5"/>
      <c r="L26176" s="8"/>
      <c r="N26176" s="5"/>
      <c r="O26176" s="10"/>
      <c r="P26176" s="8"/>
    </row>
    <row r="26177" spans="1:16" s="2" customFormat="1" x14ac:dyDescent="0.15">
      <c r="A26177" s="3"/>
      <c r="B26177" s="3"/>
      <c r="J26177" s="3"/>
      <c r="K26177" s="5"/>
      <c r="L26177" s="8"/>
      <c r="N26177" s="5"/>
      <c r="O26177" s="10"/>
      <c r="P26177" s="8"/>
    </row>
    <row r="26178" spans="1:16" s="2" customFormat="1" x14ac:dyDescent="0.15">
      <c r="A26178" s="3"/>
      <c r="B26178" s="3"/>
      <c r="J26178" s="3"/>
      <c r="K26178" s="5"/>
      <c r="L26178" s="8"/>
      <c r="N26178" s="5"/>
      <c r="O26178" s="10"/>
      <c r="P26178" s="8"/>
    </row>
    <row r="26179" spans="1:16" s="2" customFormat="1" x14ac:dyDescent="0.15">
      <c r="A26179" s="3"/>
      <c r="B26179" s="3"/>
      <c r="J26179" s="3"/>
      <c r="K26179" s="5"/>
      <c r="L26179" s="8"/>
      <c r="N26179" s="5"/>
      <c r="O26179" s="10"/>
      <c r="P26179" s="8"/>
    </row>
    <row r="26180" spans="1:16" s="2" customFormat="1" x14ac:dyDescent="0.15">
      <c r="A26180" s="3"/>
      <c r="B26180" s="3"/>
      <c r="J26180" s="3"/>
      <c r="K26180" s="5"/>
      <c r="L26180" s="8"/>
      <c r="N26180" s="5"/>
      <c r="O26180" s="10"/>
      <c r="P26180" s="8"/>
    </row>
    <row r="26181" spans="1:16" s="2" customFormat="1" x14ac:dyDescent="0.15">
      <c r="A26181" s="3"/>
      <c r="B26181" s="3"/>
      <c r="J26181" s="3"/>
      <c r="K26181" s="5"/>
      <c r="L26181" s="8"/>
      <c r="N26181" s="5"/>
      <c r="O26181" s="10"/>
      <c r="P26181" s="8"/>
    </row>
    <row r="26182" spans="1:16" s="2" customFormat="1" x14ac:dyDescent="0.15">
      <c r="A26182" s="3"/>
      <c r="B26182" s="3"/>
      <c r="J26182" s="3"/>
      <c r="K26182" s="5"/>
      <c r="L26182" s="8"/>
      <c r="N26182" s="5"/>
      <c r="O26182" s="10"/>
      <c r="P26182" s="8"/>
    </row>
    <row r="26183" spans="1:16" s="2" customFormat="1" x14ac:dyDescent="0.15">
      <c r="A26183" s="3"/>
      <c r="B26183" s="3"/>
      <c r="J26183" s="3"/>
      <c r="K26183" s="5"/>
      <c r="L26183" s="8"/>
      <c r="N26183" s="5"/>
      <c r="O26183" s="10"/>
      <c r="P26183" s="8"/>
    </row>
    <row r="26184" spans="1:16" s="2" customFormat="1" x14ac:dyDescent="0.15">
      <c r="A26184" s="3"/>
      <c r="B26184" s="3"/>
      <c r="J26184" s="3"/>
      <c r="K26184" s="5"/>
      <c r="L26184" s="8"/>
      <c r="N26184" s="5"/>
      <c r="O26184" s="10"/>
      <c r="P26184" s="8"/>
    </row>
    <row r="26185" spans="1:16" s="2" customFormat="1" x14ac:dyDescent="0.15">
      <c r="A26185" s="3"/>
      <c r="B26185" s="3"/>
      <c r="J26185" s="3"/>
      <c r="K26185" s="5"/>
      <c r="L26185" s="8"/>
      <c r="N26185" s="5"/>
      <c r="O26185" s="10"/>
      <c r="P26185" s="8"/>
    </row>
    <row r="26186" spans="1:16" s="2" customFormat="1" x14ac:dyDescent="0.15">
      <c r="A26186" s="3"/>
      <c r="B26186" s="3"/>
      <c r="J26186" s="3"/>
      <c r="K26186" s="5"/>
      <c r="L26186" s="8"/>
      <c r="N26186" s="5"/>
      <c r="O26186" s="10"/>
      <c r="P26186" s="8"/>
    </row>
    <row r="26187" spans="1:16" s="2" customFormat="1" x14ac:dyDescent="0.15">
      <c r="A26187" s="3"/>
      <c r="B26187" s="3"/>
      <c r="J26187" s="3"/>
      <c r="K26187" s="5"/>
      <c r="L26187" s="8"/>
      <c r="N26187" s="5"/>
      <c r="O26187" s="10"/>
      <c r="P26187" s="8"/>
    </row>
    <row r="26188" spans="1:16" s="2" customFormat="1" x14ac:dyDescent="0.15">
      <c r="A26188" s="3"/>
      <c r="B26188" s="3"/>
      <c r="J26188" s="3"/>
      <c r="K26188" s="5"/>
      <c r="L26188" s="8"/>
      <c r="N26188" s="5"/>
      <c r="O26188" s="10"/>
      <c r="P26188" s="8"/>
    </row>
    <row r="26189" spans="1:16" s="2" customFormat="1" x14ac:dyDescent="0.15">
      <c r="A26189" s="3"/>
      <c r="B26189" s="3"/>
      <c r="J26189" s="3"/>
      <c r="K26189" s="5"/>
      <c r="L26189" s="8"/>
      <c r="N26189" s="5"/>
      <c r="O26189" s="10"/>
      <c r="P26189" s="8"/>
    </row>
    <row r="26190" spans="1:16" s="2" customFormat="1" x14ac:dyDescent="0.15">
      <c r="A26190" s="3"/>
      <c r="B26190" s="3"/>
      <c r="J26190" s="3"/>
      <c r="K26190" s="5"/>
      <c r="L26190" s="8"/>
      <c r="N26190" s="5"/>
      <c r="O26190" s="10"/>
      <c r="P26190" s="8"/>
    </row>
    <row r="26191" spans="1:16" s="2" customFormat="1" x14ac:dyDescent="0.15">
      <c r="A26191" s="3"/>
      <c r="B26191" s="3"/>
      <c r="J26191" s="3"/>
      <c r="K26191" s="5"/>
      <c r="L26191" s="8"/>
      <c r="N26191" s="5"/>
      <c r="O26191" s="10"/>
      <c r="P26191" s="8"/>
    </row>
    <row r="26192" spans="1:16" s="2" customFormat="1" x14ac:dyDescent="0.15">
      <c r="A26192" s="3"/>
      <c r="B26192" s="3"/>
      <c r="J26192" s="3"/>
      <c r="K26192" s="5"/>
      <c r="L26192" s="8"/>
      <c r="N26192" s="5"/>
      <c r="O26192" s="10"/>
      <c r="P26192" s="8"/>
    </row>
    <row r="26193" spans="1:16" s="2" customFormat="1" x14ac:dyDescent="0.15">
      <c r="A26193" s="3"/>
      <c r="B26193" s="3"/>
      <c r="J26193" s="3"/>
      <c r="K26193" s="5"/>
      <c r="L26193" s="8"/>
      <c r="N26193" s="5"/>
      <c r="O26193" s="10"/>
      <c r="P26193" s="8"/>
    </row>
    <row r="26194" spans="1:16" s="2" customFormat="1" x14ac:dyDescent="0.15">
      <c r="A26194" s="3"/>
      <c r="B26194" s="3"/>
      <c r="J26194" s="3"/>
      <c r="K26194" s="5"/>
      <c r="L26194" s="8"/>
      <c r="N26194" s="5"/>
      <c r="O26194" s="10"/>
      <c r="P26194" s="8"/>
    </row>
    <row r="26195" spans="1:16" s="2" customFormat="1" x14ac:dyDescent="0.15">
      <c r="A26195" s="3"/>
      <c r="B26195" s="3"/>
      <c r="J26195" s="3"/>
      <c r="K26195" s="5"/>
      <c r="L26195" s="8"/>
      <c r="N26195" s="5"/>
      <c r="O26195" s="10"/>
      <c r="P26195" s="8"/>
    </row>
    <row r="26196" spans="1:16" s="2" customFormat="1" x14ac:dyDescent="0.15">
      <c r="A26196" s="3"/>
      <c r="B26196" s="3"/>
      <c r="J26196" s="3"/>
      <c r="K26196" s="5"/>
      <c r="L26196" s="8"/>
      <c r="N26196" s="5"/>
      <c r="O26196" s="10"/>
      <c r="P26196" s="8"/>
    </row>
    <row r="26197" spans="1:16" s="2" customFormat="1" x14ac:dyDescent="0.15">
      <c r="A26197" s="3"/>
      <c r="B26197" s="3"/>
      <c r="J26197" s="3"/>
      <c r="K26197" s="5"/>
      <c r="L26197" s="8"/>
      <c r="N26197" s="5"/>
      <c r="O26197" s="10"/>
      <c r="P26197" s="8"/>
    </row>
    <row r="26198" spans="1:16" s="2" customFormat="1" x14ac:dyDescent="0.15">
      <c r="A26198" s="3"/>
      <c r="B26198" s="3"/>
      <c r="J26198" s="3"/>
      <c r="K26198" s="5"/>
      <c r="L26198" s="8"/>
      <c r="N26198" s="5"/>
      <c r="O26198" s="10"/>
      <c r="P26198" s="8"/>
    </row>
    <row r="26199" spans="1:16" s="2" customFormat="1" x14ac:dyDescent="0.15">
      <c r="A26199" s="3"/>
      <c r="B26199" s="3"/>
      <c r="J26199" s="3"/>
      <c r="K26199" s="5"/>
      <c r="L26199" s="8"/>
      <c r="N26199" s="5"/>
      <c r="O26199" s="10"/>
      <c r="P26199" s="8"/>
    </row>
    <row r="26200" spans="1:16" s="2" customFormat="1" x14ac:dyDescent="0.15">
      <c r="A26200" s="3"/>
      <c r="B26200" s="3"/>
      <c r="J26200" s="3"/>
      <c r="K26200" s="5"/>
      <c r="L26200" s="8"/>
      <c r="N26200" s="5"/>
      <c r="O26200" s="10"/>
      <c r="P26200" s="8"/>
    </row>
    <row r="26201" spans="1:16" s="2" customFormat="1" x14ac:dyDescent="0.15">
      <c r="A26201" s="3"/>
      <c r="B26201" s="3"/>
      <c r="J26201" s="3"/>
      <c r="K26201" s="5"/>
      <c r="L26201" s="8"/>
      <c r="N26201" s="5"/>
      <c r="O26201" s="10"/>
      <c r="P26201" s="8"/>
    </row>
    <row r="26202" spans="1:16" s="2" customFormat="1" x14ac:dyDescent="0.15">
      <c r="A26202" s="3"/>
      <c r="B26202" s="3"/>
      <c r="J26202" s="3"/>
      <c r="K26202" s="5"/>
      <c r="L26202" s="8"/>
      <c r="N26202" s="5"/>
      <c r="O26202" s="10"/>
      <c r="P26202" s="8"/>
    </row>
    <row r="26203" spans="1:16" s="2" customFormat="1" x14ac:dyDescent="0.15">
      <c r="A26203" s="3"/>
      <c r="B26203" s="3"/>
      <c r="J26203" s="3"/>
      <c r="K26203" s="5"/>
      <c r="L26203" s="8"/>
      <c r="N26203" s="5"/>
      <c r="O26203" s="10"/>
      <c r="P26203" s="8"/>
    </row>
    <row r="26204" spans="1:16" s="2" customFormat="1" x14ac:dyDescent="0.15">
      <c r="A26204" s="3"/>
      <c r="B26204" s="3"/>
      <c r="J26204" s="3"/>
      <c r="K26204" s="5"/>
      <c r="L26204" s="8"/>
      <c r="N26204" s="5"/>
      <c r="O26204" s="10"/>
      <c r="P26204" s="8"/>
    </row>
    <row r="26205" spans="1:16" s="2" customFormat="1" x14ac:dyDescent="0.15">
      <c r="A26205" s="3"/>
      <c r="B26205" s="3"/>
      <c r="J26205" s="3"/>
      <c r="K26205" s="5"/>
      <c r="L26205" s="8"/>
      <c r="N26205" s="5"/>
      <c r="O26205" s="10"/>
      <c r="P26205" s="8"/>
    </row>
    <row r="26206" spans="1:16" s="2" customFormat="1" x14ac:dyDescent="0.15">
      <c r="A26206" s="3"/>
      <c r="B26206" s="3"/>
      <c r="J26206" s="3"/>
      <c r="K26206" s="5"/>
      <c r="L26206" s="8"/>
      <c r="N26206" s="5"/>
      <c r="O26206" s="10"/>
      <c r="P26206" s="8"/>
    </row>
    <row r="26207" spans="1:16" s="2" customFormat="1" x14ac:dyDescent="0.15">
      <c r="A26207" s="3"/>
      <c r="B26207" s="3"/>
      <c r="J26207" s="3"/>
      <c r="K26207" s="5"/>
      <c r="L26207" s="8"/>
      <c r="N26207" s="5"/>
      <c r="O26207" s="10"/>
      <c r="P26207" s="8"/>
    </row>
    <row r="26208" spans="1:16" s="2" customFormat="1" x14ac:dyDescent="0.15">
      <c r="A26208" s="3"/>
      <c r="B26208" s="3"/>
      <c r="J26208" s="3"/>
      <c r="K26208" s="5"/>
      <c r="L26208" s="8"/>
      <c r="N26208" s="5"/>
      <c r="O26208" s="10"/>
      <c r="P26208" s="8"/>
    </row>
    <row r="26209" spans="1:16" s="2" customFormat="1" x14ac:dyDescent="0.15">
      <c r="A26209" s="3"/>
      <c r="B26209" s="3"/>
      <c r="J26209" s="3"/>
      <c r="K26209" s="5"/>
      <c r="L26209" s="8"/>
      <c r="N26209" s="5"/>
      <c r="O26209" s="10"/>
      <c r="P26209" s="8"/>
    </row>
    <row r="26210" spans="1:16" s="2" customFormat="1" x14ac:dyDescent="0.15">
      <c r="A26210" s="3"/>
      <c r="B26210" s="3"/>
      <c r="J26210" s="3"/>
      <c r="K26210" s="5"/>
      <c r="L26210" s="8"/>
      <c r="N26210" s="5"/>
      <c r="O26210" s="10"/>
      <c r="P26210" s="8"/>
    </row>
    <row r="26211" spans="1:16" s="2" customFormat="1" x14ac:dyDescent="0.15">
      <c r="A26211" s="3"/>
      <c r="B26211" s="3"/>
      <c r="J26211" s="3"/>
      <c r="K26211" s="5"/>
      <c r="L26211" s="8"/>
      <c r="N26211" s="5"/>
      <c r="O26211" s="10"/>
      <c r="P26211" s="8"/>
    </row>
    <row r="26212" spans="1:16" s="2" customFormat="1" x14ac:dyDescent="0.15">
      <c r="A26212" s="3"/>
      <c r="B26212" s="3"/>
      <c r="J26212" s="3"/>
      <c r="K26212" s="5"/>
      <c r="L26212" s="8"/>
      <c r="N26212" s="5"/>
      <c r="O26212" s="10"/>
      <c r="P26212" s="8"/>
    </row>
    <row r="26213" spans="1:16" s="2" customFormat="1" x14ac:dyDescent="0.15">
      <c r="A26213" s="3"/>
      <c r="B26213" s="3"/>
      <c r="J26213" s="3"/>
      <c r="K26213" s="5"/>
      <c r="L26213" s="8"/>
      <c r="N26213" s="5"/>
      <c r="O26213" s="10"/>
      <c r="P26213" s="8"/>
    </row>
    <row r="26214" spans="1:16" s="2" customFormat="1" x14ac:dyDescent="0.15">
      <c r="A26214" s="3"/>
      <c r="B26214" s="3"/>
      <c r="J26214" s="3"/>
      <c r="K26214" s="5"/>
      <c r="L26214" s="8"/>
      <c r="N26214" s="5"/>
      <c r="O26214" s="10"/>
      <c r="P26214" s="8"/>
    </row>
    <row r="26215" spans="1:16" s="2" customFormat="1" x14ac:dyDescent="0.15">
      <c r="A26215" s="3"/>
      <c r="B26215" s="3"/>
      <c r="J26215" s="3"/>
      <c r="K26215" s="5"/>
      <c r="L26215" s="8"/>
      <c r="N26215" s="5"/>
      <c r="O26215" s="10"/>
      <c r="P26215" s="8"/>
    </row>
    <row r="26216" spans="1:16" s="2" customFormat="1" x14ac:dyDescent="0.15">
      <c r="A26216" s="3"/>
      <c r="B26216" s="3"/>
      <c r="J26216" s="3"/>
      <c r="K26216" s="5"/>
      <c r="L26216" s="8"/>
      <c r="N26216" s="5"/>
      <c r="O26216" s="10"/>
      <c r="P26216" s="8"/>
    </row>
    <row r="26217" spans="1:16" s="2" customFormat="1" x14ac:dyDescent="0.15">
      <c r="A26217" s="3"/>
      <c r="B26217" s="3"/>
      <c r="J26217" s="3"/>
      <c r="K26217" s="5"/>
      <c r="L26217" s="8"/>
      <c r="N26217" s="5"/>
      <c r="O26217" s="10"/>
      <c r="P26217" s="8"/>
    </row>
    <row r="26218" spans="1:16" s="2" customFormat="1" x14ac:dyDescent="0.15">
      <c r="A26218" s="3"/>
      <c r="B26218" s="3"/>
      <c r="J26218" s="3"/>
      <c r="K26218" s="5"/>
      <c r="L26218" s="8"/>
      <c r="N26218" s="5"/>
      <c r="O26218" s="10"/>
      <c r="P26218" s="8"/>
    </row>
    <row r="26219" spans="1:16" s="2" customFormat="1" x14ac:dyDescent="0.15">
      <c r="A26219" s="3"/>
      <c r="B26219" s="3"/>
      <c r="J26219" s="3"/>
      <c r="K26219" s="5"/>
      <c r="L26219" s="8"/>
      <c r="N26219" s="5"/>
      <c r="O26219" s="10"/>
      <c r="P26219" s="8"/>
    </row>
    <row r="26220" spans="1:16" s="2" customFormat="1" x14ac:dyDescent="0.15">
      <c r="A26220" s="3"/>
      <c r="B26220" s="3"/>
      <c r="J26220" s="3"/>
      <c r="K26220" s="5"/>
      <c r="L26220" s="8"/>
      <c r="N26220" s="5"/>
      <c r="O26220" s="10"/>
      <c r="P26220" s="8"/>
    </row>
    <row r="26221" spans="1:16" s="2" customFormat="1" x14ac:dyDescent="0.15">
      <c r="A26221" s="3"/>
      <c r="B26221" s="3"/>
      <c r="J26221" s="3"/>
      <c r="K26221" s="5"/>
      <c r="L26221" s="8"/>
      <c r="N26221" s="5"/>
      <c r="O26221" s="10"/>
      <c r="P26221" s="8"/>
    </row>
    <row r="26222" spans="1:16" s="2" customFormat="1" x14ac:dyDescent="0.15">
      <c r="A26222" s="3"/>
      <c r="B26222" s="3"/>
      <c r="J26222" s="3"/>
      <c r="K26222" s="5"/>
      <c r="L26222" s="8"/>
      <c r="N26222" s="5"/>
      <c r="O26222" s="10"/>
      <c r="P26222" s="8"/>
    </row>
    <row r="26223" spans="1:16" s="2" customFormat="1" x14ac:dyDescent="0.15">
      <c r="A26223" s="3"/>
      <c r="B26223" s="3"/>
      <c r="J26223" s="3"/>
      <c r="K26223" s="5"/>
      <c r="L26223" s="8"/>
      <c r="N26223" s="5"/>
      <c r="O26223" s="10"/>
      <c r="P26223" s="8"/>
    </row>
    <row r="26224" spans="1:16" s="2" customFormat="1" x14ac:dyDescent="0.15">
      <c r="A26224" s="3"/>
      <c r="B26224" s="3"/>
      <c r="J26224" s="3"/>
      <c r="K26224" s="5"/>
      <c r="L26224" s="8"/>
      <c r="N26224" s="5"/>
      <c r="O26224" s="10"/>
      <c r="P26224" s="8"/>
    </row>
    <row r="26225" spans="1:16" s="2" customFormat="1" x14ac:dyDescent="0.15">
      <c r="A26225" s="3"/>
      <c r="B26225" s="3"/>
      <c r="J26225" s="3"/>
      <c r="K26225" s="5"/>
      <c r="L26225" s="8"/>
      <c r="N26225" s="5"/>
      <c r="O26225" s="10"/>
      <c r="P26225" s="8"/>
    </row>
    <row r="26226" spans="1:16" s="2" customFormat="1" x14ac:dyDescent="0.15">
      <c r="A26226" s="3"/>
      <c r="B26226" s="3"/>
      <c r="J26226" s="3"/>
      <c r="K26226" s="5"/>
      <c r="L26226" s="8"/>
      <c r="N26226" s="5"/>
      <c r="O26226" s="10"/>
      <c r="P26226" s="8"/>
    </row>
    <row r="26227" spans="1:16" s="2" customFormat="1" x14ac:dyDescent="0.15">
      <c r="A26227" s="3"/>
      <c r="B26227" s="3"/>
      <c r="J26227" s="3"/>
      <c r="K26227" s="5"/>
      <c r="L26227" s="8"/>
      <c r="N26227" s="5"/>
      <c r="O26227" s="10"/>
      <c r="P26227" s="8"/>
    </row>
    <row r="26228" spans="1:16" s="2" customFormat="1" x14ac:dyDescent="0.15">
      <c r="A26228" s="3"/>
      <c r="B26228" s="3"/>
      <c r="J26228" s="3"/>
      <c r="K26228" s="5"/>
      <c r="L26228" s="8"/>
      <c r="N26228" s="5"/>
      <c r="O26228" s="10"/>
      <c r="P26228" s="8"/>
    </row>
    <row r="26229" spans="1:16" s="2" customFormat="1" x14ac:dyDescent="0.15">
      <c r="A26229" s="3"/>
      <c r="B26229" s="3"/>
      <c r="J26229" s="3"/>
      <c r="K26229" s="5"/>
      <c r="L26229" s="8"/>
      <c r="N26229" s="5"/>
      <c r="O26229" s="10"/>
      <c r="P26229" s="8"/>
    </row>
    <row r="26230" spans="1:16" s="2" customFormat="1" x14ac:dyDescent="0.15">
      <c r="A26230" s="3"/>
      <c r="B26230" s="3"/>
      <c r="J26230" s="3"/>
      <c r="K26230" s="5"/>
      <c r="L26230" s="8"/>
      <c r="N26230" s="5"/>
      <c r="O26230" s="10"/>
      <c r="P26230" s="8"/>
    </row>
    <row r="26231" spans="1:16" s="2" customFormat="1" x14ac:dyDescent="0.15">
      <c r="A26231" s="3"/>
      <c r="B26231" s="3"/>
      <c r="J26231" s="3"/>
      <c r="K26231" s="5"/>
      <c r="L26231" s="8"/>
      <c r="N26231" s="5"/>
      <c r="O26231" s="10"/>
      <c r="P26231" s="8"/>
    </row>
    <row r="26232" spans="1:16" s="2" customFormat="1" x14ac:dyDescent="0.15">
      <c r="A26232" s="3"/>
      <c r="B26232" s="3"/>
      <c r="J26232" s="3"/>
      <c r="K26232" s="5"/>
      <c r="L26232" s="8"/>
      <c r="N26232" s="5"/>
      <c r="O26232" s="10"/>
      <c r="P26232" s="8"/>
    </row>
    <row r="26233" spans="1:16" s="2" customFormat="1" x14ac:dyDescent="0.15">
      <c r="A26233" s="3"/>
      <c r="B26233" s="3"/>
      <c r="J26233" s="3"/>
      <c r="K26233" s="5"/>
      <c r="L26233" s="8"/>
      <c r="N26233" s="5"/>
      <c r="O26233" s="10"/>
      <c r="P26233" s="8"/>
    </row>
    <row r="26234" spans="1:16" s="2" customFormat="1" x14ac:dyDescent="0.15">
      <c r="A26234" s="3"/>
      <c r="B26234" s="3"/>
      <c r="J26234" s="3"/>
      <c r="K26234" s="5"/>
      <c r="L26234" s="8"/>
      <c r="N26234" s="5"/>
      <c r="O26234" s="10"/>
      <c r="P26234" s="8"/>
    </row>
    <row r="26235" spans="1:16" s="2" customFormat="1" x14ac:dyDescent="0.15">
      <c r="A26235" s="3"/>
      <c r="B26235" s="3"/>
      <c r="J26235" s="3"/>
      <c r="K26235" s="5"/>
      <c r="L26235" s="8"/>
      <c r="N26235" s="5"/>
      <c r="O26235" s="10"/>
      <c r="P26235" s="8"/>
    </row>
    <row r="26236" spans="1:16" s="2" customFormat="1" x14ac:dyDescent="0.15">
      <c r="A26236" s="3"/>
      <c r="B26236" s="3"/>
      <c r="J26236" s="3"/>
      <c r="K26236" s="5"/>
      <c r="L26236" s="8"/>
      <c r="N26236" s="5"/>
      <c r="O26236" s="10"/>
      <c r="P26236" s="8"/>
    </row>
    <row r="26237" spans="1:16" s="2" customFormat="1" x14ac:dyDescent="0.15">
      <c r="A26237" s="3"/>
      <c r="B26237" s="3"/>
      <c r="J26237" s="3"/>
      <c r="K26237" s="5"/>
      <c r="L26237" s="8"/>
      <c r="N26237" s="5"/>
      <c r="O26237" s="10"/>
      <c r="P26237" s="8"/>
    </row>
    <row r="26238" spans="1:16" s="2" customFormat="1" x14ac:dyDescent="0.15">
      <c r="A26238" s="3"/>
      <c r="B26238" s="3"/>
      <c r="J26238" s="3"/>
      <c r="K26238" s="5"/>
      <c r="L26238" s="8"/>
      <c r="N26238" s="5"/>
      <c r="O26238" s="10"/>
      <c r="P26238" s="8"/>
    </row>
    <row r="26239" spans="1:16" s="2" customFormat="1" x14ac:dyDescent="0.15">
      <c r="A26239" s="3"/>
      <c r="B26239" s="3"/>
      <c r="J26239" s="3"/>
      <c r="K26239" s="5"/>
      <c r="L26239" s="8"/>
      <c r="N26239" s="5"/>
      <c r="O26239" s="10"/>
      <c r="P26239" s="8"/>
    </row>
    <row r="26240" spans="1:16" s="2" customFormat="1" x14ac:dyDescent="0.15">
      <c r="A26240" s="3"/>
      <c r="B26240" s="3"/>
      <c r="J26240" s="3"/>
      <c r="K26240" s="5"/>
      <c r="L26240" s="8"/>
      <c r="N26240" s="5"/>
      <c r="O26240" s="10"/>
      <c r="P26240" s="8"/>
    </row>
    <row r="26241" spans="1:16" s="2" customFormat="1" x14ac:dyDescent="0.15">
      <c r="A26241" s="3"/>
      <c r="B26241" s="3"/>
      <c r="J26241" s="3"/>
      <c r="K26241" s="5"/>
      <c r="L26241" s="8"/>
      <c r="N26241" s="5"/>
      <c r="O26241" s="10"/>
      <c r="P26241" s="8"/>
    </row>
    <row r="26242" spans="1:16" s="2" customFormat="1" x14ac:dyDescent="0.15">
      <c r="A26242" s="3"/>
      <c r="B26242" s="3"/>
      <c r="J26242" s="3"/>
      <c r="K26242" s="5"/>
      <c r="L26242" s="8"/>
      <c r="N26242" s="5"/>
      <c r="O26242" s="10"/>
      <c r="P26242" s="8"/>
    </row>
    <row r="26243" spans="1:16" s="2" customFormat="1" x14ac:dyDescent="0.15">
      <c r="A26243" s="3"/>
      <c r="B26243" s="3"/>
      <c r="J26243" s="3"/>
      <c r="K26243" s="5"/>
      <c r="L26243" s="8"/>
      <c r="N26243" s="5"/>
      <c r="O26243" s="10"/>
      <c r="P26243" s="8"/>
    </row>
    <row r="26244" spans="1:16" s="2" customFormat="1" x14ac:dyDescent="0.15">
      <c r="A26244" s="3"/>
      <c r="B26244" s="3"/>
      <c r="J26244" s="3"/>
      <c r="K26244" s="5"/>
      <c r="L26244" s="8"/>
      <c r="N26244" s="5"/>
      <c r="O26244" s="10"/>
      <c r="P26244" s="8"/>
    </row>
    <row r="26245" spans="1:16" s="2" customFormat="1" x14ac:dyDescent="0.15">
      <c r="A26245" s="3"/>
      <c r="B26245" s="3"/>
      <c r="J26245" s="3"/>
      <c r="K26245" s="5"/>
      <c r="L26245" s="8"/>
      <c r="N26245" s="5"/>
      <c r="O26245" s="10"/>
      <c r="P26245" s="8"/>
    </row>
    <row r="26246" spans="1:16" s="2" customFormat="1" x14ac:dyDescent="0.15">
      <c r="A26246" s="3"/>
      <c r="B26246" s="3"/>
      <c r="J26246" s="3"/>
      <c r="K26246" s="5"/>
      <c r="L26246" s="8"/>
      <c r="N26246" s="5"/>
      <c r="O26246" s="10"/>
      <c r="P26246" s="8"/>
    </row>
    <row r="26247" spans="1:16" s="2" customFormat="1" x14ac:dyDescent="0.15">
      <c r="A26247" s="3"/>
      <c r="B26247" s="3"/>
      <c r="J26247" s="3"/>
      <c r="K26247" s="5"/>
      <c r="L26247" s="8"/>
      <c r="N26247" s="5"/>
      <c r="O26247" s="10"/>
      <c r="P26247" s="8"/>
    </row>
    <row r="26248" spans="1:16" s="2" customFormat="1" x14ac:dyDescent="0.15">
      <c r="A26248" s="3"/>
      <c r="B26248" s="3"/>
      <c r="J26248" s="3"/>
      <c r="K26248" s="5"/>
      <c r="L26248" s="8"/>
      <c r="N26248" s="5"/>
      <c r="O26248" s="10"/>
      <c r="P26248" s="8"/>
    </row>
    <row r="26249" spans="1:16" s="2" customFormat="1" x14ac:dyDescent="0.15">
      <c r="A26249" s="3"/>
      <c r="B26249" s="3"/>
      <c r="J26249" s="3"/>
      <c r="K26249" s="5"/>
      <c r="L26249" s="8"/>
      <c r="N26249" s="5"/>
      <c r="O26249" s="10"/>
      <c r="P26249" s="8"/>
    </row>
    <row r="26250" spans="1:16" s="2" customFormat="1" x14ac:dyDescent="0.15">
      <c r="A26250" s="3"/>
      <c r="B26250" s="3"/>
      <c r="J26250" s="3"/>
      <c r="K26250" s="5"/>
      <c r="L26250" s="8"/>
      <c r="N26250" s="5"/>
      <c r="O26250" s="10"/>
      <c r="P26250" s="8"/>
    </row>
    <row r="26251" spans="1:16" s="2" customFormat="1" x14ac:dyDescent="0.15">
      <c r="A26251" s="3"/>
      <c r="B26251" s="3"/>
      <c r="J26251" s="3"/>
      <c r="K26251" s="5"/>
      <c r="L26251" s="8"/>
      <c r="N26251" s="5"/>
      <c r="O26251" s="10"/>
      <c r="P26251" s="8"/>
    </row>
    <row r="26252" spans="1:16" s="2" customFormat="1" x14ac:dyDescent="0.15">
      <c r="A26252" s="3"/>
      <c r="B26252" s="3"/>
      <c r="J26252" s="3"/>
      <c r="K26252" s="5"/>
      <c r="L26252" s="8"/>
      <c r="N26252" s="5"/>
      <c r="O26252" s="10"/>
      <c r="P26252" s="8"/>
    </row>
    <row r="26253" spans="1:16" s="2" customFormat="1" x14ac:dyDescent="0.15">
      <c r="A26253" s="3"/>
      <c r="B26253" s="3"/>
      <c r="J26253" s="3"/>
      <c r="K26253" s="5"/>
      <c r="L26253" s="8"/>
      <c r="N26253" s="5"/>
      <c r="O26253" s="10"/>
      <c r="P26253" s="8"/>
    </row>
    <row r="26254" spans="1:16" s="2" customFormat="1" x14ac:dyDescent="0.15">
      <c r="A26254" s="3"/>
      <c r="B26254" s="3"/>
      <c r="J26254" s="3"/>
      <c r="K26254" s="5"/>
      <c r="L26254" s="8"/>
      <c r="N26254" s="5"/>
      <c r="O26254" s="10"/>
      <c r="P26254" s="8"/>
    </row>
    <row r="26255" spans="1:16" s="2" customFormat="1" x14ac:dyDescent="0.15">
      <c r="A26255" s="3"/>
      <c r="B26255" s="3"/>
      <c r="J26255" s="3"/>
      <c r="K26255" s="5"/>
      <c r="L26255" s="8"/>
      <c r="N26255" s="5"/>
      <c r="O26255" s="10"/>
      <c r="P26255" s="8"/>
    </row>
    <row r="26256" spans="1:16" s="2" customFormat="1" x14ac:dyDescent="0.15">
      <c r="A26256" s="3"/>
      <c r="B26256" s="3"/>
      <c r="J26256" s="3"/>
      <c r="K26256" s="5"/>
      <c r="L26256" s="8"/>
      <c r="N26256" s="5"/>
      <c r="O26256" s="10"/>
      <c r="P26256" s="8"/>
    </row>
    <row r="26257" spans="1:16" s="2" customFormat="1" x14ac:dyDescent="0.15">
      <c r="A26257" s="3"/>
      <c r="B26257" s="3"/>
      <c r="J26257" s="3"/>
      <c r="K26257" s="5"/>
      <c r="L26257" s="8"/>
      <c r="N26257" s="5"/>
      <c r="O26257" s="10"/>
      <c r="P26257" s="8"/>
    </row>
    <row r="26258" spans="1:16" s="2" customFormat="1" x14ac:dyDescent="0.15">
      <c r="A26258" s="3"/>
      <c r="B26258" s="3"/>
      <c r="J26258" s="3"/>
      <c r="K26258" s="5"/>
      <c r="L26258" s="8"/>
      <c r="N26258" s="5"/>
      <c r="O26258" s="10"/>
      <c r="P26258" s="8"/>
    </row>
    <row r="26259" spans="1:16" s="2" customFormat="1" x14ac:dyDescent="0.15">
      <c r="A26259" s="3"/>
      <c r="B26259" s="3"/>
      <c r="J26259" s="3"/>
      <c r="K26259" s="5"/>
      <c r="L26259" s="8"/>
      <c r="N26259" s="5"/>
      <c r="O26259" s="10"/>
      <c r="P26259" s="8"/>
    </row>
    <row r="26260" spans="1:16" s="2" customFormat="1" x14ac:dyDescent="0.15">
      <c r="A26260" s="3"/>
      <c r="B26260" s="3"/>
      <c r="J26260" s="3"/>
      <c r="K26260" s="5"/>
      <c r="L26260" s="8"/>
      <c r="N26260" s="5"/>
      <c r="O26260" s="10"/>
      <c r="P26260" s="8"/>
    </row>
    <row r="26261" spans="1:16" s="2" customFormat="1" x14ac:dyDescent="0.15">
      <c r="A26261" s="3"/>
      <c r="B26261" s="3"/>
      <c r="J26261" s="3"/>
      <c r="K26261" s="5"/>
      <c r="L26261" s="8"/>
      <c r="N26261" s="5"/>
      <c r="O26261" s="10"/>
      <c r="P26261" s="8"/>
    </row>
    <row r="26262" spans="1:16" s="2" customFormat="1" x14ac:dyDescent="0.15">
      <c r="A26262" s="3"/>
      <c r="B26262" s="3"/>
      <c r="J26262" s="3"/>
      <c r="K26262" s="5"/>
      <c r="L26262" s="8"/>
      <c r="N26262" s="5"/>
      <c r="O26262" s="10"/>
      <c r="P26262" s="8"/>
    </row>
    <row r="26263" spans="1:16" s="2" customFormat="1" x14ac:dyDescent="0.15">
      <c r="A26263" s="3"/>
      <c r="B26263" s="3"/>
      <c r="J26263" s="3"/>
      <c r="K26263" s="5"/>
      <c r="L26263" s="8"/>
      <c r="N26263" s="5"/>
      <c r="O26263" s="10"/>
      <c r="P26263" s="8"/>
    </row>
    <row r="26264" spans="1:16" s="2" customFormat="1" x14ac:dyDescent="0.15">
      <c r="A26264" s="3"/>
      <c r="B26264" s="3"/>
      <c r="J26264" s="3"/>
      <c r="K26264" s="5"/>
      <c r="L26264" s="8"/>
      <c r="N26264" s="5"/>
      <c r="O26264" s="10"/>
      <c r="P26264" s="8"/>
    </row>
    <row r="26265" spans="1:16" s="2" customFormat="1" x14ac:dyDescent="0.15">
      <c r="A26265" s="3"/>
      <c r="B26265" s="3"/>
      <c r="J26265" s="3"/>
      <c r="K26265" s="5"/>
      <c r="L26265" s="8"/>
      <c r="N26265" s="5"/>
      <c r="O26265" s="10"/>
      <c r="P26265" s="8"/>
    </row>
    <row r="26266" spans="1:16" s="2" customFormat="1" x14ac:dyDescent="0.15">
      <c r="A26266" s="3"/>
      <c r="B26266" s="3"/>
      <c r="J26266" s="3"/>
      <c r="K26266" s="5"/>
      <c r="L26266" s="8"/>
      <c r="N26266" s="5"/>
      <c r="O26266" s="10"/>
      <c r="P26266" s="8"/>
    </row>
    <row r="26267" spans="1:16" s="2" customFormat="1" x14ac:dyDescent="0.15">
      <c r="A26267" s="3"/>
      <c r="B26267" s="3"/>
      <c r="J26267" s="3"/>
      <c r="K26267" s="5"/>
      <c r="L26267" s="8"/>
      <c r="N26267" s="5"/>
      <c r="O26267" s="10"/>
      <c r="P26267" s="8"/>
    </row>
    <row r="26268" spans="1:16" s="2" customFormat="1" x14ac:dyDescent="0.15">
      <c r="A26268" s="3"/>
      <c r="B26268" s="3"/>
      <c r="J26268" s="3"/>
      <c r="K26268" s="5"/>
      <c r="L26268" s="8"/>
      <c r="N26268" s="5"/>
      <c r="O26268" s="10"/>
      <c r="P26268" s="8"/>
    </row>
    <row r="26269" spans="1:16" s="2" customFormat="1" x14ac:dyDescent="0.15">
      <c r="A26269" s="3"/>
      <c r="B26269" s="3"/>
      <c r="J26269" s="3"/>
      <c r="K26269" s="5"/>
      <c r="L26269" s="8"/>
      <c r="N26269" s="5"/>
      <c r="O26269" s="10"/>
      <c r="P26269" s="8"/>
    </row>
    <row r="26270" spans="1:16" s="2" customFormat="1" x14ac:dyDescent="0.15">
      <c r="A26270" s="3"/>
      <c r="B26270" s="3"/>
      <c r="J26270" s="3"/>
      <c r="K26270" s="5"/>
      <c r="L26270" s="8"/>
      <c r="N26270" s="5"/>
      <c r="O26270" s="10"/>
      <c r="P26270" s="8"/>
    </row>
    <row r="26271" spans="1:16" s="2" customFormat="1" x14ac:dyDescent="0.15">
      <c r="A26271" s="3"/>
      <c r="B26271" s="3"/>
      <c r="J26271" s="3"/>
      <c r="K26271" s="5"/>
      <c r="L26271" s="8"/>
      <c r="N26271" s="5"/>
      <c r="O26271" s="10"/>
      <c r="P26271" s="8"/>
    </row>
    <row r="26272" spans="1:16" s="2" customFormat="1" x14ac:dyDescent="0.15">
      <c r="A26272" s="3"/>
      <c r="B26272" s="3"/>
      <c r="J26272" s="3"/>
      <c r="K26272" s="5"/>
      <c r="L26272" s="8"/>
      <c r="N26272" s="5"/>
      <c r="O26272" s="10"/>
      <c r="P26272" s="8"/>
    </row>
    <row r="26273" spans="1:16" s="2" customFormat="1" x14ac:dyDescent="0.15">
      <c r="A26273" s="3"/>
      <c r="B26273" s="3"/>
      <c r="J26273" s="3"/>
      <c r="K26273" s="5"/>
      <c r="L26273" s="8"/>
      <c r="N26273" s="5"/>
      <c r="O26273" s="10"/>
      <c r="P26273" s="8"/>
    </row>
    <row r="26274" spans="1:16" s="2" customFormat="1" x14ac:dyDescent="0.15">
      <c r="A26274" s="3"/>
      <c r="B26274" s="3"/>
      <c r="J26274" s="3"/>
      <c r="K26274" s="5"/>
      <c r="L26274" s="8"/>
      <c r="N26274" s="5"/>
      <c r="O26274" s="10"/>
      <c r="P26274" s="8"/>
    </row>
    <row r="26275" spans="1:16" s="2" customFormat="1" x14ac:dyDescent="0.15">
      <c r="A26275" s="3"/>
      <c r="B26275" s="3"/>
      <c r="J26275" s="3"/>
      <c r="K26275" s="5"/>
      <c r="L26275" s="8"/>
      <c r="N26275" s="5"/>
      <c r="O26275" s="10"/>
      <c r="P26275" s="8"/>
    </row>
    <row r="26276" spans="1:16" s="2" customFormat="1" x14ac:dyDescent="0.15">
      <c r="A26276" s="3"/>
      <c r="B26276" s="3"/>
      <c r="J26276" s="3"/>
      <c r="K26276" s="5"/>
      <c r="L26276" s="8"/>
      <c r="N26276" s="5"/>
      <c r="O26276" s="10"/>
      <c r="P26276" s="8"/>
    </row>
    <row r="26277" spans="1:16" s="2" customFormat="1" x14ac:dyDescent="0.15">
      <c r="A26277" s="3"/>
      <c r="B26277" s="3"/>
      <c r="J26277" s="3"/>
      <c r="K26277" s="5"/>
      <c r="L26277" s="8"/>
      <c r="N26277" s="5"/>
      <c r="O26277" s="10"/>
      <c r="P26277" s="8"/>
    </row>
    <row r="26278" spans="1:16" s="2" customFormat="1" x14ac:dyDescent="0.15">
      <c r="A26278" s="3"/>
      <c r="B26278" s="3"/>
      <c r="J26278" s="3"/>
      <c r="K26278" s="5"/>
      <c r="L26278" s="8"/>
      <c r="N26278" s="5"/>
      <c r="O26278" s="10"/>
      <c r="P26278" s="8"/>
    </row>
    <row r="26279" spans="1:16" s="2" customFormat="1" x14ac:dyDescent="0.15">
      <c r="A26279" s="3"/>
      <c r="B26279" s="3"/>
      <c r="J26279" s="3"/>
      <c r="K26279" s="5"/>
      <c r="L26279" s="8"/>
      <c r="N26279" s="5"/>
      <c r="O26279" s="10"/>
      <c r="P26279" s="8"/>
    </row>
    <row r="26280" spans="1:16" s="2" customFormat="1" x14ac:dyDescent="0.15">
      <c r="A26280" s="3"/>
      <c r="B26280" s="3"/>
      <c r="J26280" s="3"/>
      <c r="K26280" s="5"/>
      <c r="L26280" s="8"/>
      <c r="N26280" s="5"/>
      <c r="O26280" s="10"/>
      <c r="P26280" s="8"/>
    </row>
    <row r="26281" spans="1:16" s="2" customFormat="1" x14ac:dyDescent="0.15">
      <c r="A26281" s="3"/>
      <c r="B26281" s="3"/>
      <c r="J26281" s="3"/>
      <c r="K26281" s="5"/>
      <c r="L26281" s="8"/>
      <c r="N26281" s="5"/>
      <c r="O26281" s="10"/>
      <c r="P26281" s="8"/>
    </row>
    <row r="26282" spans="1:16" s="2" customFormat="1" x14ac:dyDescent="0.15">
      <c r="A26282" s="3"/>
      <c r="B26282" s="3"/>
      <c r="J26282" s="3"/>
      <c r="K26282" s="5"/>
      <c r="L26282" s="8"/>
      <c r="N26282" s="5"/>
      <c r="O26282" s="10"/>
      <c r="P26282" s="8"/>
    </row>
    <row r="26283" spans="1:16" s="2" customFormat="1" x14ac:dyDescent="0.15">
      <c r="A26283" s="3"/>
      <c r="B26283" s="3"/>
      <c r="J26283" s="3"/>
      <c r="K26283" s="5"/>
      <c r="L26283" s="8"/>
      <c r="N26283" s="5"/>
      <c r="O26283" s="10"/>
      <c r="P26283" s="8"/>
    </row>
    <row r="26284" spans="1:16" s="2" customFormat="1" x14ac:dyDescent="0.15">
      <c r="A26284" s="3"/>
      <c r="B26284" s="3"/>
      <c r="J26284" s="3"/>
      <c r="K26284" s="5"/>
      <c r="L26284" s="8"/>
      <c r="N26284" s="5"/>
      <c r="O26284" s="10"/>
      <c r="P26284" s="8"/>
    </row>
    <row r="26285" spans="1:16" s="2" customFormat="1" x14ac:dyDescent="0.15">
      <c r="A26285" s="3"/>
      <c r="B26285" s="3"/>
      <c r="J26285" s="3"/>
      <c r="K26285" s="5"/>
      <c r="L26285" s="8"/>
      <c r="N26285" s="5"/>
      <c r="O26285" s="10"/>
      <c r="P26285" s="8"/>
    </row>
    <row r="26286" spans="1:16" s="2" customFormat="1" x14ac:dyDescent="0.15">
      <c r="A26286" s="3"/>
      <c r="B26286" s="3"/>
      <c r="J26286" s="3"/>
      <c r="K26286" s="5"/>
      <c r="L26286" s="8"/>
      <c r="N26286" s="5"/>
      <c r="O26286" s="10"/>
      <c r="P26286" s="8"/>
    </row>
    <row r="26287" spans="1:16" s="2" customFormat="1" x14ac:dyDescent="0.15">
      <c r="A26287" s="3"/>
      <c r="B26287" s="3"/>
      <c r="J26287" s="3"/>
      <c r="K26287" s="5"/>
      <c r="L26287" s="8"/>
      <c r="N26287" s="5"/>
      <c r="O26287" s="10"/>
      <c r="P26287" s="8"/>
    </row>
    <row r="26288" spans="1:16" s="2" customFormat="1" x14ac:dyDescent="0.15">
      <c r="A26288" s="3"/>
      <c r="B26288" s="3"/>
      <c r="J26288" s="3"/>
      <c r="K26288" s="5"/>
      <c r="L26288" s="8"/>
      <c r="N26288" s="5"/>
      <c r="O26288" s="10"/>
      <c r="P26288" s="8"/>
    </row>
    <row r="26289" spans="1:16" s="2" customFormat="1" x14ac:dyDescent="0.15">
      <c r="A26289" s="3"/>
      <c r="B26289" s="3"/>
      <c r="J26289" s="3"/>
      <c r="K26289" s="5"/>
      <c r="L26289" s="8"/>
      <c r="N26289" s="5"/>
      <c r="O26289" s="10"/>
      <c r="P26289" s="8"/>
    </row>
    <row r="26290" spans="1:16" s="2" customFormat="1" x14ac:dyDescent="0.15">
      <c r="A26290" s="3"/>
      <c r="B26290" s="3"/>
      <c r="J26290" s="3"/>
      <c r="K26290" s="5"/>
      <c r="L26290" s="8"/>
      <c r="N26290" s="5"/>
      <c r="O26290" s="10"/>
      <c r="P26290" s="8"/>
    </row>
    <row r="26291" spans="1:16" s="2" customFormat="1" x14ac:dyDescent="0.15">
      <c r="A26291" s="3"/>
      <c r="B26291" s="3"/>
      <c r="J26291" s="3"/>
      <c r="K26291" s="5"/>
      <c r="L26291" s="8"/>
      <c r="N26291" s="5"/>
      <c r="O26291" s="10"/>
      <c r="P26291" s="8"/>
    </row>
    <row r="26292" spans="1:16" s="2" customFormat="1" x14ac:dyDescent="0.15">
      <c r="A26292" s="3"/>
      <c r="B26292" s="3"/>
      <c r="J26292" s="3"/>
      <c r="K26292" s="5"/>
      <c r="L26292" s="8"/>
      <c r="N26292" s="5"/>
      <c r="O26292" s="10"/>
      <c r="P26292" s="8"/>
    </row>
    <row r="26293" spans="1:16" s="2" customFormat="1" x14ac:dyDescent="0.15">
      <c r="A26293" s="3"/>
      <c r="B26293" s="3"/>
      <c r="J26293" s="3"/>
      <c r="K26293" s="5"/>
      <c r="L26293" s="8"/>
      <c r="N26293" s="5"/>
      <c r="O26293" s="10"/>
      <c r="P26293" s="8"/>
    </row>
    <row r="26294" spans="1:16" s="2" customFormat="1" x14ac:dyDescent="0.15">
      <c r="A26294" s="3"/>
      <c r="B26294" s="3"/>
      <c r="J26294" s="3"/>
      <c r="K26294" s="5"/>
      <c r="L26294" s="8"/>
      <c r="N26294" s="5"/>
      <c r="O26294" s="10"/>
      <c r="P26294" s="8"/>
    </row>
    <row r="26295" spans="1:16" s="2" customFormat="1" x14ac:dyDescent="0.15">
      <c r="A26295" s="3"/>
      <c r="B26295" s="3"/>
      <c r="J26295" s="3"/>
      <c r="K26295" s="5"/>
      <c r="L26295" s="8"/>
      <c r="N26295" s="5"/>
      <c r="O26295" s="10"/>
      <c r="P26295" s="8"/>
    </row>
    <row r="26296" spans="1:16" s="2" customFormat="1" x14ac:dyDescent="0.15">
      <c r="A26296" s="3"/>
      <c r="B26296" s="3"/>
      <c r="J26296" s="3"/>
      <c r="K26296" s="5"/>
      <c r="L26296" s="8"/>
      <c r="N26296" s="5"/>
      <c r="O26296" s="10"/>
      <c r="P26296" s="8"/>
    </row>
    <row r="26297" spans="1:16" s="2" customFormat="1" x14ac:dyDescent="0.15">
      <c r="A26297" s="3"/>
      <c r="B26297" s="3"/>
      <c r="J26297" s="3"/>
      <c r="K26297" s="5"/>
      <c r="L26297" s="8"/>
      <c r="N26297" s="5"/>
      <c r="O26297" s="10"/>
      <c r="P26297" s="8"/>
    </row>
    <row r="26298" spans="1:16" s="2" customFormat="1" x14ac:dyDescent="0.15">
      <c r="A26298" s="3"/>
      <c r="B26298" s="3"/>
      <c r="J26298" s="3"/>
      <c r="K26298" s="5"/>
      <c r="L26298" s="8"/>
      <c r="N26298" s="5"/>
      <c r="O26298" s="10"/>
      <c r="P26298" s="8"/>
    </row>
    <row r="26299" spans="1:16" s="2" customFormat="1" x14ac:dyDescent="0.15">
      <c r="A26299" s="3"/>
      <c r="B26299" s="3"/>
      <c r="J26299" s="3"/>
      <c r="K26299" s="5"/>
      <c r="L26299" s="8"/>
      <c r="N26299" s="5"/>
      <c r="O26299" s="10"/>
      <c r="P26299" s="8"/>
    </row>
    <row r="26300" spans="1:16" s="2" customFormat="1" x14ac:dyDescent="0.15">
      <c r="A26300" s="3"/>
      <c r="B26300" s="3"/>
      <c r="J26300" s="3"/>
      <c r="K26300" s="5"/>
      <c r="L26300" s="8"/>
      <c r="N26300" s="5"/>
      <c r="O26300" s="10"/>
      <c r="P26300" s="8"/>
    </row>
    <row r="26301" spans="1:16" s="2" customFormat="1" x14ac:dyDescent="0.15">
      <c r="A26301" s="3"/>
      <c r="B26301" s="3"/>
      <c r="J26301" s="3"/>
      <c r="K26301" s="5"/>
      <c r="L26301" s="8"/>
      <c r="N26301" s="5"/>
      <c r="O26301" s="10"/>
      <c r="P26301" s="8"/>
    </row>
    <row r="26302" spans="1:16" s="2" customFormat="1" x14ac:dyDescent="0.15">
      <c r="A26302" s="3"/>
      <c r="B26302" s="3"/>
      <c r="J26302" s="3"/>
      <c r="K26302" s="5"/>
      <c r="L26302" s="8"/>
      <c r="N26302" s="5"/>
      <c r="O26302" s="10"/>
      <c r="P26302" s="8"/>
    </row>
    <row r="26303" spans="1:16" s="2" customFormat="1" x14ac:dyDescent="0.15">
      <c r="A26303" s="3"/>
      <c r="B26303" s="3"/>
      <c r="J26303" s="3"/>
      <c r="K26303" s="5"/>
      <c r="L26303" s="8"/>
      <c r="N26303" s="5"/>
      <c r="O26303" s="10"/>
      <c r="P26303" s="8"/>
    </row>
    <row r="26304" spans="1:16" s="2" customFormat="1" x14ac:dyDescent="0.15">
      <c r="A26304" s="3"/>
      <c r="B26304" s="3"/>
      <c r="J26304" s="3"/>
      <c r="K26304" s="5"/>
      <c r="L26304" s="8"/>
      <c r="N26304" s="5"/>
      <c r="O26304" s="10"/>
      <c r="P26304" s="8"/>
    </row>
    <row r="26305" spans="1:16" s="2" customFormat="1" x14ac:dyDescent="0.15">
      <c r="A26305" s="3"/>
      <c r="B26305" s="3"/>
      <c r="J26305" s="3"/>
      <c r="K26305" s="5"/>
      <c r="L26305" s="8"/>
      <c r="N26305" s="5"/>
      <c r="O26305" s="10"/>
      <c r="P26305" s="8"/>
    </row>
    <row r="26306" spans="1:16" s="2" customFormat="1" x14ac:dyDescent="0.15">
      <c r="A26306" s="3"/>
      <c r="B26306" s="3"/>
      <c r="J26306" s="3"/>
      <c r="K26306" s="5"/>
      <c r="L26306" s="8"/>
      <c r="N26306" s="5"/>
      <c r="O26306" s="10"/>
      <c r="P26306" s="8"/>
    </row>
    <row r="26307" spans="1:16" s="2" customFormat="1" x14ac:dyDescent="0.15">
      <c r="A26307" s="3"/>
      <c r="B26307" s="3"/>
      <c r="J26307" s="3"/>
      <c r="K26307" s="5"/>
      <c r="L26307" s="8"/>
      <c r="N26307" s="5"/>
      <c r="O26307" s="10"/>
      <c r="P26307" s="8"/>
    </row>
    <row r="26308" spans="1:16" s="2" customFormat="1" x14ac:dyDescent="0.15">
      <c r="A26308" s="3"/>
      <c r="B26308" s="3"/>
      <c r="J26308" s="3"/>
      <c r="K26308" s="5"/>
      <c r="L26308" s="8"/>
      <c r="N26308" s="5"/>
      <c r="O26308" s="10"/>
      <c r="P26308" s="8"/>
    </row>
    <row r="26309" spans="1:16" s="2" customFormat="1" x14ac:dyDescent="0.15">
      <c r="A26309" s="3"/>
      <c r="B26309" s="3"/>
      <c r="J26309" s="3"/>
      <c r="K26309" s="5"/>
      <c r="L26309" s="8"/>
      <c r="N26309" s="5"/>
      <c r="O26309" s="10"/>
      <c r="P26309" s="8"/>
    </row>
    <row r="26310" spans="1:16" s="2" customFormat="1" x14ac:dyDescent="0.15">
      <c r="A26310" s="3"/>
      <c r="B26310" s="3"/>
      <c r="J26310" s="3"/>
      <c r="K26310" s="5"/>
      <c r="L26310" s="8"/>
      <c r="N26310" s="5"/>
      <c r="O26310" s="10"/>
      <c r="P26310" s="8"/>
    </row>
    <row r="26311" spans="1:16" s="2" customFormat="1" x14ac:dyDescent="0.15">
      <c r="A26311" s="3"/>
      <c r="B26311" s="3"/>
      <c r="J26311" s="3"/>
      <c r="K26311" s="5"/>
      <c r="L26311" s="8"/>
      <c r="N26311" s="5"/>
      <c r="O26311" s="10"/>
      <c r="P26311" s="8"/>
    </row>
    <row r="26312" spans="1:16" s="2" customFormat="1" x14ac:dyDescent="0.15">
      <c r="A26312" s="3"/>
      <c r="B26312" s="3"/>
      <c r="J26312" s="3"/>
      <c r="K26312" s="5"/>
      <c r="L26312" s="8"/>
      <c r="N26312" s="5"/>
      <c r="O26312" s="10"/>
      <c r="P26312" s="8"/>
    </row>
    <row r="26313" spans="1:16" s="2" customFormat="1" x14ac:dyDescent="0.15">
      <c r="A26313" s="3"/>
      <c r="B26313" s="3"/>
      <c r="J26313" s="3"/>
      <c r="K26313" s="5"/>
      <c r="L26313" s="8"/>
      <c r="N26313" s="5"/>
      <c r="O26313" s="10"/>
      <c r="P26313" s="8"/>
    </row>
    <row r="26314" spans="1:16" s="2" customFormat="1" x14ac:dyDescent="0.15">
      <c r="A26314" s="3"/>
      <c r="B26314" s="3"/>
      <c r="J26314" s="3"/>
      <c r="K26314" s="5"/>
      <c r="L26314" s="8"/>
      <c r="N26314" s="5"/>
      <c r="O26314" s="10"/>
      <c r="P26314" s="8"/>
    </row>
    <row r="26315" spans="1:16" s="2" customFormat="1" x14ac:dyDescent="0.15">
      <c r="A26315" s="3"/>
      <c r="B26315" s="3"/>
      <c r="J26315" s="3"/>
      <c r="K26315" s="5"/>
      <c r="L26315" s="8"/>
      <c r="N26315" s="5"/>
      <c r="O26315" s="10"/>
      <c r="P26315" s="8"/>
    </row>
    <row r="26316" spans="1:16" s="2" customFormat="1" x14ac:dyDescent="0.15">
      <c r="A26316" s="3"/>
      <c r="B26316" s="3"/>
      <c r="J26316" s="3"/>
      <c r="K26316" s="5"/>
      <c r="L26316" s="8"/>
      <c r="N26316" s="5"/>
      <c r="O26316" s="10"/>
      <c r="P26316" s="8"/>
    </row>
    <row r="26317" spans="1:16" s="2" customFormat="1" x14ac:dyDescent="0.15">
      <c r="A26317" s="3"/>
      <c r="B26317" s="3"/>
      <c r="J26317" s="3"/>
      <c r="K26317" s="5"/>
      <c r="L26317" s="8"/>
      <c r="N26317" s="5"/>
      <c r="O26317" s="10"/>
      <c r="P26317" s="8"/>
    </row>
    <row r="26318" spans="1:16" s="2" customFormat="1" x14ac:dyDescent="0.15">
      <c r="A26318" s="3"/>
      <c r="B26318" s="3"/>
      <c r="J26318" s="3"/>
      <c r="K26318" s="5"/>
      <c r="L26318" s="8"/>
      <c r="N26318" s="5"/>
      <c r="O26318" s="10"/>
      <c r="P26318" s="8"/>
    </row>
    <row r="26319" spans="1:16" s="2" customFormat="1" x14ac:dyDescent="0.15">
      <c r="A26319" s="3"/>
      <c r="B26319" s="3"/>
      <c r="J26319" s="3"/>
      <c r="K26319" s="5"/>
      <c r="L26319" s="8"/>
      <c r="N26319" s="5"/>
      <c r="O26319" s="10"/>
      <c r="P26319" s="8"/>
    </row>
    <row r="26320" spans="1:16" s="2" customFormat="1" x14ac:dyDescent="0.15">
      <c r="A26320" s="3"/>
      <c r="B26320" s="3"/>
      <c r="J26320" s="3"/>
      <c r="K26320" s="5"/>
      <c r="L26320" s="8"/>
      <c r="N26320" s="5"/>
      <c r="O26320" s="10"/>
      <c r="P26320" s="8"/>
    </row>
    <row r="26321" spans="1:16" s="2" customFormat="1" x14ac:dyDescent="0.15">
      <c r="A26321" s="3"/>
      <c r="B26321" s="3"/>
      <c r="J26321" s="3"/>
      <c r="K26321" s="5"/>
      <c r="L26321" s="8"/>
      <c r="N26321" s="5"/>
      <c r="O26321" s="10"/>
      <c r="P26321" s="8"/>
    </row>
    <row r="26322" spans="1:16" s="2" customFormat="1" x14ac:dyDescent="0.15">
      <c r="A26322" s="3"/>
      <c r="B26322" s="3"/>
      <c r="J26322" s="3"/>
      <c r="K26322" s="5"/>
      <c r="L26322" s="8"/>
      <c r="N26322" s="5"/>
      <c r="O26322" s="10"/>
      <c r="P26322" s="8"/>
    </row>
    <row r="26323" spans="1:16" s="2" customFormat="1" x14ac:dyDescent="0.15">
      <c r="A26323" s="3"/>
      <c r="B26323" s="3"/>
      <c r="J26323" s="3"/>
      <c r="K26323" s="5"/>
      <c r="L26323" s="8"/>
      <c r="N26323" s="5"/>
      <c r="O26323" s="10"/>
      <c r="P26323" s="8"/>
    </row>
    <row r="26324" spans="1:16" s="2" customFormat="1" x14ac:dyDescent="0.15">
      <c r="A26324" s="3"/>
      <c r="B26324" s="3"/>
      <c r="J26324" s="3"/>
      <c r="K26324" s="5"/>
      <c r="L26324" s="8"/>
      <c r="N26324" s="5"/>
      <c r="O26324" s="10"/>
      <c r="P26324" s="8"/>
    </row>
    <row r="26325" spans="1:16" s="2" customFormat="1" x14ac:dyDescent="0.15">
      <c r="A26325" s="3"/>
      <c r="B26325" s="3"/>
      <c r="J26325" s="3"/>
      <c r="K26325" s="5"/>
      <c r="L26325" s="8"/>
      <c r="N26325" s="5"/>
      <c r="O26325" s="10"/>
      <c r="P26325" s="8"/>
    </row>
    <row r="26326" spans="1:16" s="2" customFormat="1" x14ac:dyDescent="0.15">
      <c r="A26326" s="3"/>
      <c r="B26326" s="3"/>
      <c r="J26326" s="3"/>
      <c r="K26326" s="5"/>
      <c r="L26326" s="8"/>
      <c r="N26326" s="5"/>
      <c r="O26326" s="10"/>
      <c r="P26326" s="8"/>
    </row>
    <row r="26327" spans="1:16" s="2" customFormat="1" x14ac:dyDescent="0.15">
      <c r="A26327" s="3"/>
      <c r="B26327" s="3"/>
      <c r="J26327" s="3"/>
      <c r="K26327" s="5"/>
      <c r="L26327" s="8"/>
      <c r="N26327" s="5"/>
      <c r="O26327" s="10"/>
      <c r="P26327" s="8"/>
    </row>
    <row r="26328" spans="1:16" s="2" customFormat="1" x14ac:dyDescent="0.15">
      <c r="A26328" s="3"/>
      <c r="B26328" s="3"/>
      <c r="J26328" s="3"/>
      <c r="K26328" s="5"/>
      <c r="L26328" s="8"/>
      <c r="N26328" s="5"/>
      <c r="O26328" s="10"/>
      <c r="P26328" s="8"/>
    </row>
    <row r="26329" spans="1:16" s="2" customFormat="1" x14ac:dyDescent="0.15">
      <c r="A26329" s="3"/>
      <c r="B26329" s="3"/>
      <c r="J26329" s="3"/>
      <c r="K26329" s="5"/>
      <c r="L26329" s="8"/>
      <c r="N26329" s="5"/>
      <c r="O26329" s="10"/>
      <c r="P26329" s="8"/>
    </row>
    <row r="26330" spans="1:16" s="2" customFormat="1" x14ac:dyDescent="0.15">
      <c r="A26330" s="3"/>
      <c r="B26330" s="3"/>
      <c r="J26330" s="3"/>
      <c r="K26330" s="5"/>
      <c r="L26330" s="8"/>
      <c r="N26330" s="5"/>
      <c r="O26330" s="10"/>
      <c r="P26330" s="8"/>
    </row>
    <row r="26331" spans="1:16" s="2" customFormat="1" x14ac:dyDescent="0.15">
      <c r="A26331" s="3"/>
      <c r="B26331" s="3"/>
      <c r="J26331" s="3"/>
      <c r="K26331" s="5"/>
      <c r="L26331" s="8"/>
      <c r="N26331" s="5"/>
      <c r="O26331" s="10"/>
      <c r="P26331" s="8"/>
    </row>
    <row r="26332" spans="1:16" s="2" customFormat="1" x14ac:dyDescent="0.15">
      <c r="A26332" s="3"/>
      <c r="B26332" s="3"/>
      <c r="J26332" s="3"/>
      <c r="K26332" s="5"/>
      <c r="L26332" s="8"/>
      <c r="N26332" s="5"/>
      <c r="O26332" s="10"/>
      <c r="P26332" s="8"/>
    </row>
    <row r="26333" spans="1:16" s="2" customFormat="1" x14ac:dyDescent="0.15">
      <c r="A26333" s="3"/>
      <c r="B26333" s="3"/>
      <c r="J26333" s="3"/>
      <c r="K26333" s="5"/>
      <c r="L26333" s="8"/>
      <c r="N26333" s="5"/>
      <c r="O26333" s="10"/>
      <c r="P26333" s="8"/>
    </row>
    <row r="26334" spans="1:16" s="2" customFormat="1" x14ac:dyDescent="0.15">
      <c r="A26334" s="3"/>
      <c r="B26334" s="3"/>
      <c r="J26334" s="3"/>
      <c r="K26334" s="5"/>
      <c r="L26334" s="8"/>
      <c r="N26334" s="5"/>
      <c r="O26334" s="10"/>
      <c r="P26334" s="8"/>
    </row>
    <row r="26335" spans="1:16" s="2" customFormat="1" x14ac:dyDescent="0.15">
      <c r="A26335" s="3"/>
      <c r="B26335" s="3"/>
      <c r="J26335" s="3"/>
      <c r="K26335" s="5"/>
      <c r="L26335" s="8"/>
      <c r="N26335" s="5"/>
      <c r="O26335" s="10"/>
      <c r="P26335" s="8"/>
    </row>
    <row r="26336" spans="1:16" s="2" customFormat="1" x14ac:dyDescent="0.15">
      <c r="A26336" s="3"/>
      <c r="B26336" s="3"/>
      <c r="J26336" s="3"/>
      <c r="K26336" s="5"/>
      <c r="L26336" s="8"/>
      <c r="N26336" s="5"/>
      <c r="O26336" s="10"/>
      <c r="P26336" s="8"/>
    </row>
    <row r="26337" spans="1:16" s="2" customFormat="1" x14ac:dyDescent="0.15">
      <c r="A26337" s="3"/>
      <c r="B26337" s="3"/>
      <c r="J26337" s="3"/>
      <c r="K26337" s="5"/>
      <c r="L26337" s="8"/>
      <c r="N26337" s="5"/>
      <c r="O26337" s="10"/>
      <c r="P26337" s="8"/>
    </row>
    <row r="26338" spans="1:16" s="2" customFormat="1" x14ac:dyDescent="0.15">
      <c r="A26338" s="3"/>
      <c r="B26338" s="3"/>
      <c r="J26338" s="3"/>
      <c r="K26338" s="5"/>
      <c r="L26338" s="8"/>
      <c r="N26338" s="5"/>
      <c r="O26338" s="10"/>
      <c r="P26338" s="8"/>
    </row>
    <row r="26339" spans="1:16" s="2" customFormat="1" x14ac:dyDescent="0.15">
      <c r="A26339" s="3"/>
      <c r="B26339" s="3"/>
      <c r="J26339" s="3"/>
      <c r="K26339" s="5"/>
      <c r="L26339" s="8"/>
      <c r="N26339" s="5"/>
      <c r="O26339" s="10"/>
      <c r="P26339" s="8"/>
    </row>
    <row r="26340" spans="1:16" s="2" customFormat="1" x14ac:dyDescent="0.15">
      <c r="A26340" s="3"/>
      <c r="B26340" s="3"/>
      <c r="J26340" s="3"/>
      <c r="K26340" s="5"/>
      <c r="L26340" s="8"/>
      <c r="N26340" s="5"/>
      <c r="O26340" s="10"/>
      <c r="P26340" s="8"/>
    </row>
    <row r="26341" spans="1:16" s="2" customFormat="1" x14ac:dyDescent="0.15">
      <c r="A26341" s="3"/>
      <c r="B26341" s="3"/>
      <c r="J26341" s="3"/>
      <c r="K26341" s="5"/>
      <c r="L26341" s="8"/>
      <c r="N26341" s="5"/>
      <c r="O26341" s="10"/>
      <c r="P26341" s="8"/>
    </row>
    <row r="26342" spans="1:16" s="2" customFormat="1" x14ac:dyDescent="0.15">
      <c r="A26342" s="3"/>
      <c r="B26342" s="3"/>
      <c r="J26342" s="3"/>
      <c r="K26342" s="5"/>
      <c r="L26342" s="8"/>
      <c r="N26342" s="5"/>
      <c r="O26342" s="10"/>
      <c r="P26342" s="8"/>
    </row>
    <row r="26343" spans="1:16" s="2" customFormat="1" x14ac:dyDescent="0.15">
      <c r="A26343" s="3"/>
      <c r="B26343" s="3"/>
      <c r="J26343" s="3"/>
      <c r="K26343" s="5"/>
      <c r="L26343" s="8"/>
      <c r="N26343" s="5"/>
      <c r="O26343" s="10"/>
      <c r="P26343" s="8"/>
    </row>
    <row r="26344" spans="1:16" s="2" customFormat="1" x14ac:dyDescent="0.15">
      <c r="A26344" s="3"/>
      <c r="B26344" s="3"/>
      <c r="J26344" s="3"/>
      <c r="K26344" s="5"/>
      <c r="L26344" s="8"/>
      <c r="N26344" s="5"/>
      <c r="O26344" s="10"/>
      <c r="P26344" s="8"/>
    </row>
    <row r="26345" spans="1:16" s="2" customFormat="1" x14ac:dyDescent="0.15">
      <c r="A26345" s="3"/>
      <c r="B26345" s="3"/>
      <c r="J26345" s="3"/>
      <c r="K26345" s="5"/>
      <c r="L26345" s="8"/>
      <c r="N26345" s="5"/>
      <c r="O26345" s="10"/>
      <c r="P26345" s="8"/>
    </row>
    <row r="26346" spans="1:16" s="2" customFormat="1" x14ac:dyDescent="0.15">
      <c r="A26346" s="3"/>
      <c r="B26346" s="3"/>
      <c r="J26346" s="3"/>
      <c r="K26346" s="5"/>
      <c r="L26346" s="8"/>
      <c r="N26346" s="5"/>
      <c r="O26346" s="10"/>
      <c r="P26346" s="8"/>
    </row>
    <row r="26347" spans="1:16" s="2" customFormat="1" x14ac:dyDescent="0.15">
      <c r="A26347" s="3"/>
      <c r="B26347" s="3"/>
      <c r="J26347" s="3"/>
      <c r="K26347" s="5"/>
      <c r="L26347" s="8"/>
      <c r="N26347" s="5"/>
      <c r="O26347" s="10"/>
      <c r="P26347" s="8"/>
    </row>
    <row r="26348" spans="1:16" s="2" customFormat="1" x14ac:dyDescent="0.15">
      <c r="A26348" s="3"/>
      <c r="B26348" s="3"/>
      <c r="J26348" s="3"/>
      <c r="K26348" s="5"/>
      <c r="L26348" s="8"/>
      <c r="N26348" s="5"/>
      <c r="O26348" s="10"/>
      <c r="P26348" s="8"/>
    </row>
    <row r="26349" spans="1:16" s="2" customFormat="1" x14ac:dyDescent="0.15">
      <c r="A26349" s="3"/>
      <c r="B26349" s="3"/>
      <c r="J26349" s="3"/>
      <c r="K26349" s="5"/>
      <c r="L26349" s="8"/>
      <c r="N26349" s="5"/>
      <c r="O26349" s="10"/>
      <c r="P26349" s="8"/>
    </row>
    <row r="26350" spans="1:16" s="2" customFormat="1" x14ac:dyDescent="0.15">
      <c r="A26350" s="3"/>
      <c r="B26350" s="3"/>
      <c r="J26350" s="3"/>
      <c r="K26350" s="5"/>
      <c r="L26350" s="8"/>
      <c r="N26350" s="5"/>
      <c r="O26350" s="10"/>
      <c r="P26350" s="8"/>
    </row>
    <row r="26351" spans="1:16" s="2" customFormat="1" x14ac:dyDescent="0.15">
      <c r="A26351" s="3"/>
      <c r="B26351" s="3"/>
      <c r="J26351" s="3"/>
      <c r="K26351" s="5"/>
      <c r="L26351" s="8"/>
      <c r="N26351" s="5"/>
      <c r="O26351" s="10"/>
      <c r="P26351" s="8"/>
    </row>
    <row r="26352" spans="1:16" s="2" customFormat="1" x14ac:dyDescent="0.15">
      <c r="A26352" s="3"/>
      <c r="B26352" s="3"/>
      <c r="J26352" s="3"/>
      <c r="K26352" s="5"/>
      <c r="L26352" s="8"/>
      <c r="N26352" s="5"/>
      <c r="O26352" s="10"/>
      <c r="P26352" s="8"/>
    </row>
    <row r="26353" spans="1:16" s="2" customFormat="1" x14ac:dyDescent="0.15">
      <c r="A26353" s="3"/>
      <c r="B26353" s="3"/>
      <c r="J26353" s="3"/>
      <c r="K26353" s="5"/>
      <c r="L26353" s="8"/>
      <c r="N26353" s="5"/>
      <c r="O26353" s="10"/>
      <c r="P26353" s="8"/>
    </row>
    <row r="26354" spans="1:16" s="2" customFormat="1" x14ac:dyDescent="0.15">
      <c r="A26354" s="3"/>
      <c r="B26354" s="3"/>
      <c r="J26354" s="3"/>
      <c r="K26354" s="5"/>
      <c r="L26354" s="8"/>
      <c r="N26354" s="5"/>
      <c r="O26354" s="10"/>
      <c r="P26354" s="8"/>
    </row>
    <row r="26355" spans="1:16" s="2" customFormat="1" x14ac:dyDescent="0.15">
      <c r="A26355" s="3"/>
      <c r="B26355" s="3"/>
      <c r="J26355" s="3"/>
      <c r="K26355" s="5"/>
      <c r="L26355" s="8"/>
      <c r="N26355" s="5"/>
      <c r="O26355" s="10"/>
      <c r="P26355" s="8"/>
    </row>
    <row r="26356" spans="1:16" s="2" customFormat="1" x14ac:dyDescent="0.15">
      <c r="A26356" s="3"/>
      <c r="B26356" s="3"/>
      <c r="J26356" s="3"/>
      <c r="K26356" s="5"/>
      <c r="L26356" s="8"/>
      <c r="N26356" s="5"/>
      <c r="O26356" s="10"/>
      <c r="P26356" s="8"/>
    </row>
    <row r="26357" spans="1:16" s="2" customFormat="1" x14ac:dyDescent="0.15">
      <c r="A26357" s="3"/>
      <c r="B26357" s="3"/>
      <c r="J26357" s="3"/>
      <c r="K26357" s="5"/>
      <c r="L26357" s="8"/>
      <c r="N26357" s="5"/>
      <c r="O26357" s="10"/>
      <c r="P26357" s="8"/>
    </row>
    <row r="26358" spans="1:16" s="2" customFormat="1" x14ac:dyDescent="0.15">
      <c r="A26358" s="3"/>
      <c r="B26358" s="3"/>
      <c r="J26358" s="3"/>
      <c r="K26358" s="5"/>
      <c r="L26358" s="8"/>
      <c r="N26358" s="5"/>
      <c r="O26358" s="10"/>
      <c r="P26358" s="8"/>
    </row>
    <row r="26359" spans="1:16" s="2" customFormat="1" x14ac:dyDescent="0.15">
      <c r="A26359" s="3"/>
      <c r="B26359" s="3"/>
      <c r="J26359" s="3"/>
      <c r="K26359" s="5"/>
      <c r="L26359" s="8"/>
      <c r="N26359" s="5"/>
      <c r="O26359" s="10"/>
      <c r="P26359" s="8"/>
    </row>
    <row r="26360" spans="1:16" s="2" customFormat="1" x14ac:dyDescent="0.15">
      <c r="A26360" s="3"/>
      <c r="B26360" s="3"/>
      <c r="J26360" s="3"/>
      <c r="K26360" s="5"/>
      <c r="L26360" s="8"/>
      <c r="N26360" s="5"/>
      <c r="O26360" s="10"/>
      <c r="P26360" s="8"/>
    </row>
    <row r="26361" spans="1:16" s="2" customFormat="1" x14ac:dyDescent="0.15">
      <c r="A26361" s="3"/>
      <c r="B26361" s="3"/>
      <c r="J26361" s="3"/>
      <c r="K26361" s="5"/>
      <c r="L26361" s="8"/>
      <c r="N26361" s="5"/>
      <c r="O26361" s="10"/>
      <c r="P26361" s="8"/>
    </row>
    <row r="26362" spans="1:16" s="2" customFormat="1" x14ac:dyDescent="0.15">
      <c r="A26362" s="3"/>
      <c r="B26362" s="3"/>
      <c r="J26362" s="3"/>
      <c r="K26362" s="5"/>
      <c r="L26362" s="8"/>
      <c r="N26362" s="5"/>
      <c r="O26362" s="10"/>
      <c r="P26362" s="8"/>
    </row>
    <row r="26363" spans="1:16" s="2" customFormat="1" x14ac:dyDescent="0.15">
      <c r="A26363" s="3"/>
      <c r="B26363" s="3"/>
      <c r="J26363" s="3"/>
      <c r="K26363" s="5"/>
      <c r="L26363" s="8"/>
      <c r="N26363" s="5"/>
      <c r="O26363" s="10"/>
      <c r="P26363" s="8"/>
    </row>
    <row r="26364" spans="1:16" s="2" customFormat="1" x14ac:dyDescent="0.15">
      <c r="A26364" s="3"/>
      <c r="B26364" s="3"/>
      <c r="J26364" s="3"/>
      <c r="K26364" s="5"/>
      <c r="L26364" s="8"/>
      <c r="N26364" s="5"/>
      <c r="O26364" s="10"/>
      <c r="P26364" s="8"/>
    </row>
    <row r="26365" spans="1:16" s="2" customFormat="1" x14ac:dyDescent="0.15">
      <c r="A26365" s="3"/>
      <c r="B26365" s="3"/>
      <c r="J26365" s="3"/>
      <c r="K26365" s="5"/>
      <c r="L26365" s="8"/>
      <c r="N26365" s="5"/>
      <c r="O26365" s="10"/>
      <c r="P26365" s="8"/>
    </row>
    <row r="26366" spans="1:16" s="2" customFormat="1" x14ac:dyDescent="0.15">
      <c r="A26366" s="3"/>
      <c r="B26366" s="3"/>
      <c r="J26366" s="3"/>
      <c r="K26366" s="5"/>
      <c r="L26366" s="8"/>
      <c r="N26366" s="5"/>
      <c r="O26366" s="10"/>
      <c r="P26366" s="8"/>
    </row>
    <row r="26367" spans="1:16" s="2" customFormat="1" x14ac:dyDescent="0.15">
      <c r="A26367" s="3"/>
      <c r="B26367" s="3"/>
      <c r="J26367" s="3"/>
      <c r="K26367" s="5"/>
      <c r="L26367" s="8"/>
      <c r="N26367" s="5"/>
      <c r="O26367" s="10"/>
      <c r="P26367" s="8"/>
    </row>
    <row r="26368" spans="1:16" s="2" customFormat="1" x14ac:dyDescent="0.15">
      <c r="A26368" s="3"/>
      <c r="B26368" s="3"/>
      <c r="J26368" s="3"/>
      <c r="K26368" s="5"/>
      <c r="L26368" s="8"/>
      <c r="N26368" s="5"/>
      <c r="O26368" s="10"/>
      <c r="P26368" s="8"/>
    </row>
    <row r="26369" spans="1:16" s="2" customFormat="1" x14ac:dyDescent="0.15">
      <c r="A26369" s="3"/>
      <c r="B26369" s="3"/>
      <c r="J26369" s="3"/>
      <c r="K26369" s="5"/>
      <c r="L26369" s="8"/>
      <c r="N26369" s="5"/>
      <c r="O26369" s="10"/>
      <c r="P26369" s="8"/>
    </row>
    <row r="26370" spans="1:16" s="2" customFormat="1" x14ac:dyDescent="0.15">
      <c r="A26370" s="3"/>
      <c r="B26370" s="3"/>
      <c r="J26370" s="3"/>
      <c r="K26370" s="5"/>
      <c r="L26370" s="8"/>
      <c r="N26370" s="5"/>
      <c r="O26370" s="10"/>
      <c r="P26370" s="8"/>
    </row>
    <row r="26371" spans="1:16" s="2" customFormat="1" x14ac:dyDescent="0.15">
      <c r="A26371" s="3"/>
      <c r="B26371" s="3"/>
      <c r="J26371" s="3"/>
      <c r="K26371" s="5"/>
      <c r="L26371" s="8"/>
      <c r="N26371" s="5"/>
      <c r="O26371" s="10"/>
      <c r="P26371" s="8"/>
    </row>
    <row r="26372" spans="1:16" s="2" customFormat="1" x14ac:dyDescent="0.15">
      <c r="A26372" s="3"/>
      <c r="B26372" s="3"/>
      <c r="J26372" s="3"/>
      <c r="K26372" s="5"/>
      <c r="L26372" s="8"/>
      <c r="N26372" s="5"/>
      <c r="O26372" s="10"/>
      <c r="P26372" s="8"/>
    </row>
    <row r="26373" spans="1:16" s="2" customFormat="1" x14ac:dyDescent="0.15">
      <c r="A26373" s="3"/>
      <c r="B26373" s="3"/>
      <c r="J26373" s="3"/>
      <c r="K26373" s="5"/>
      <c r="L26373" s="8"/>
      <c r="N26373" s="5"/>
      <c r="O26373" s="10"/>
      <c r="P26373" s="8"/>
    </row>
    <row r="26374" spans="1:16" s="2" customFormat="1" x14ac:dyDescent="0.15">
      <c r="A26374" s="3"/>
      <c r="B26374" s="3"/>
      <c r="J26374" s="3"/>
      <c r="K26374" s="5"/>
      <c r="L26374" s="8"/>
      <c r="N26374" s="5"/>
      <c r="O26374" s="10"/>
      <c r="P26374" s="8"/>
    </row>
    <row r="26375" spans="1:16" s="2" customFormat="1" x14ac:dyDescent="0.15">
      <c r="A26375" s="3"/>
      <c r="B26375" s="3"/>
      <c r="J26375" s="3"/>
      <c r="K26375" s="5"/>
      <c r="L26375" s="8"/>
      <c r="N26375" s="5"/>
      <c r="O26375" s="10"/>
      <c r="P26375" s="8"/>
    </row>
    <row r="26376" spans="1:16" s="2" customFormat="1" x14ac:dyDescent="0.15">
      <c r="A26376" s="3"/>
      <c r="B26376" s="3"/>
      <c r="J26376" s="3"/>
      <c r="K26376" s="5"/>
      <c r="L26376" s="8"/>
      <c r="N26376" s="5"/>
      <c r="O26376" s="10"/>
      <c r="P26376" s="8"/>
    </row>
    <row r="26377" spans="1:16" s="2" customFormat="1" x14ac:dyDescent="0.15">
      <c r="A26377" s="3"/>
      <c r="B26377" s="3"/>
      <c r="J26377" s="3"/>
      <c r="K26377" s="5"/>
      <c r="L26377" s="8"/>
      <c r="N26377" s="5"/>
      <c r="O26377" s="10"/>
      <c r="P26377" s="8"/>
    </row>
    <row r="26378" spans="1:16" s="2" customFormat="1" x14ac:dyDescent="0.15">
      <c r="A26378" s="3"/>
      <c r="B26378" s="3"/>
      <c r="J26378" s="3"/>
      <c r="K26378" s="5"/>
      <c r="L26378" s="8"/>
      <c r="N26378" s="5"/>
      <c r="O26378" s="10"/>
      <c r="P26378" s="8"/>
    </row>
    <row r="26379" spans="1:16" s="2" customFormat="1" x14ac:dyDescent="0.15">
      <c r="A26379" s="3"/>
      <c r="B26379" s="3"/>
      <c r="J26379" s="3"/>
      <c r="K26379" s="5"/>
      <c r="L26379" s="8"/>
      <c r="N26379" s="5"/>
      <c r="O26379" s="10"/>
      <c r="P26379" s="8"/>
    </row>
    <row r="26380" spans="1:16" s="2" customFormat="1" x14ac:dyDescent="0.15">
      <c r="A26380" s="3"/>
      <c r="B26380" s="3"/>
      <c r="J26380" s="3"/>
      <c r="K26380" s="5"/>
      <c r="L26380" s="8"/>
      <c r="N26380" s="5"/>
      <c r="O26380" s="10"/>
      <c r="P26380" s="8"/>
    </row>
    <row r="26381" spans="1:16" s="2" customFormat="1" x14ac:dyDescent="0.15">
      <c r="A26381" s="3"/>
      <c r="B26381" s="3"/>
      <c r="J26381" s="3"/>
      <c r="K26381" s="5"/>
      <c r="L26381" s="8"/>
      <c r="N26381" s="5"/>
      <c r="O26381" s="10"/>
      <c r="P26381" s="8"/>
    </row>
    <row r="26382" spans="1:16" s="2" customFormat="1" x14ac:dyDescent="0.15">
      <c r="A26382" s="3"/>
      <c r="B26382" s="3"/>
      <c r="J26382" s="3"/>
      <c r="K26382" s="5"/>
      <c r="L26382" s="8"/>
      <c r="N26382" s="5"/>
      <c r="O26382" s="10"/>
      <c r="P26382" s="8"/>
    </row>
    <row r="26383" spans="1:16" s="2" customFormat="1" x14ac:dyDescent="0.15">
      <c r="A26383" s="3"/>
      <c r="B26383" s="3"/>
      <c r="J26383" s="3"/>
      <c r="K26383" s="5"/>
      <c r="L26383" s="8"/>
      <c r="N26383" s="5"/>
      <c r="O26383" s="10"/>
      <c r="P26383" s="8"/>
    </row>
    <row r="26384" spans="1:16" s="2" customFormat="1" x14ac:dyDescent="0.15">
      <c r="A26384" s="3"/>
      <c r="B26384" s="3"/>
      <c r="J26384" s="3"/>
      <c r="K26384" s="5"/>
      <c r="L26384" s="8"/>
      <c r="N26384" s="5"/>
      <c r="O26384" s="10"/>
      <c r="P26384" s="8"/>
    </row>
    <row r="26385" spans="1:16" s="2" customFormat="1" x14ac:dyDescent="0.15">
      <c r="A26385" s="3"/>
      <c r="B26385" s="3"/>
      <c r="J26385" s="3"/>
      <c r="K26385" s="5"/>
      <c r="L26385" s="8"/>
      <c r="N26385" s="5"/>
      <c r="O26385" s="10"/>
      <c r="P26385" s="8"/>
    </row>
    <row r="26386" spans="1:16" s="2" customFormat="1" x14ac:dyDescent="0.15">
      <c r="A26386" s="3"/>
      <c r="B26386" s="3"/>
      <c r="J26386" s="3"/>
      <c r="K26386" s="5"/>
      <c r="L26386" s="8"/>
      <c r="N26386" s="5"/>
      <c r="O26386" s="10"/>
      <c r="P26386" s="8"/>
    </row>
    <row r="26387" spans="1:16" s="2" customFormat="1" x14ac:dyDescent="0.15">
      <c r="A26387" s="3"/>
      <c r="B26387" s="3"/>
      <c r="J26387" s="3"/>
      <c r="K26387" s="5"/>
      <c r="L26387" s="8"/>
      <c r="N26387" s="5"/>
      <c r="O26387" s="10"/>
      <c r="P26387" s="8"/>
    </row>
    <row r="26388" spans="1:16" s="2" customFormat="1" x14ac:dyDescent="0.15">
      <c r="A26388" s="3"/>
      <c r="B26388" s="3"/>
      <c r="J26388" s="3"/>
      <c r="K26388" s="5"/>
      <c r="L26388" s="8"/>
      <c r="N26388" s="5"/>
      <c r="O26388" s="10"/>
      <c r="P26388" s="8"/>
    </row>
    <row r="26389" spans="1:16" s="2" customFormat="1" x14ac:dyDescent="0.15">
      <c r="A26389" s="3"/>
      <c r="B26389" s="3"/>
      <c r="J26389" s="3"/>
      <c r="K26389" s="5"/>
      <c r="L26389" s="8"/>
      <c r="N26389" s="5"/>
      <c r="O26389" s="10"/>
      <c r="P26389" s="8"/>
    </row>
    <row r="26390" spans="1:16" s="2" customFormat="1" x14ac:dyDescent="0.15">
      <c r="A26390" s="3"/>
      <c r="B26390" s="3"/>
      <c r="J26390" s="3"/>
      <c r="K26390" s="5"/>
      <c r="L26390" s="8"/>
      <c r="N26390" s="5"/>
      <c r="O26390" s="10"/>
      <c r="P26390" s="8"/>
    </row>
    <row r="26391" spans="1:16" s="2" customFormat="1" x14ac:dyDescent="0.15">
      <c r="A26391" s="3"/>
      <c r="B26391" s="3"/>
      <c r="J26391" s="3"/>
      <c r="K26391" s="5"/>
      <c r="L26391" s="8"/>
      <c r="N26391" s="5"/>
      <c r="O26391" s="10"/>
      <c r="P26391" s="8"/>
    </row>
    <row r="26392" spans="1:16" s="2" customFormat="1" x14ac:dyDescent="0.15">
      <c r="A26392" s="3"/>
      <c r="B26392" s="3"/>
      <c r="J26392" s="3"/>
      <c r="K26392" s="5"/>
      <c r="L26392" s="8"/>
      <c r="N26392" s="5"/>
      <c r="O26392" s="10"/>
      <c r="P26392" s="8"/>
    </row>
    <row r="26393" spans="1:16" s="2" customFormat="1" x14ac:dyDescent="0.15">
      <c r="A26393" s="3"/>
      <c r="B26393" s="3"/>
      <c r="J26393" s="3"/>
      <c r="K26393" s="5"/>
      <c r="L26393" s="8"/>
      <c r="N26393" s="5"/>
      <c r="O26393" s="10"/>
      <c r="P26393" s="8"/>
    </row>
    <row r="26394" spans="1:16" s="2" customFormat="1" x14ac:dyDescent="0.15">
      <c r="A26394" s="3"/>
      <c r="B26394" s="3"/>
      <c r="J26394" s="3"/>
      <c r="K26394" s="5"/>
      <c r="L26394" s="8"/>
      <c r="N26394" s="5"/>
      <c r="O26394" s="10"/>
      <c r="P26394" s="8"/>
    </row>
    <row r="26395" spans="1:16" s="2" customFormat="1" x14ac:dyDescent="0.15">
      <c r="A26395" s="3"/>
      <c r="B26395" s="3"/>
      <c r="J26395" s="3"/>
      <c r="K26395" s="5"/>
      <c r="L26395" s="8"/>
      <c r="N26395" s="5"/>
      <c r="O26395" s="10"/>
      <c r="P26395" s="8"/>
    </row>
    <row r="26396" spans="1:16" s="2" customFormat="1" x14ac:dyDescent="0.15">
      <c r="A26396" s="3"/>
      <c r="B26396" s="3"/>
      <c r="J26396" s="3"/>
      <c r="K26396" s="5"/>
      <c r="L26396" s="8"/>
      <c r="N26396" s="5"/>
      <c r="O26396" s="10"/>
      <c r="P26396" s="8"/>
    </row>
    <row r="26397" spans="1:16" s="2" customFormat="1" x14ac:dyDescent="0.15">
      <c r="A26397" s="3"/>
      <c r="B26397" s="3"/>
      <c r="J26397" s="3"/>
      <c r="K26397" s="5"/>
      <c r="L26397" s="8"/>
      <c r="N26397" s="5"/>
      <c r="O26397" s="10"/>
      <c r="P26397" s="8"/>
    </row>
    <row r="26398" spans="1:16" s="2" customFormat="1" x14ac:dyDescent="0.15">
      <c r="A26398" s="3"/>
      <c r="B26398" s="3"/>
      <c r="J26398" s="3"/>
      <c r="K26398" s="5"/>
      <c r="L26398" s="8"/>
      <c r="N26398" s="5"/>
      <c r="O26398" s="10"/>
      <c r="P26398" s="8"/>
    </row>
    <row r="26399" spans="1:16" s="2" customFormat="1" x14ac:dyDescent="0.15">
      <c r="A26399" s="3"/>
      <c r="B26399" s="3"/>
      <c r="J26399" s="3"/>
      <c r="K26399" s="5"/>
      <c r="L26399" s="8"/>
      <c r="N26399" s="5"/>
      <c r="O26399" s="10"/>
      <c r="P26399" s="8"/>
    </row>
    <row r="26400" spans="1:16" s="2" customFormat="1" x14ac:dyDescent="0.15">
      <c r="A26400" s="3"/>
      <c r="B26400" s="3"/>
      <c r="J26400" s="3"/>
      <c r="K26400" s="5"/>
      <c r="L26400" s="8"/>
      <c r="N26400" s="5"/>
      <c r="O26400" s="10"/>
      <c r="P26400" s="8"/>
    </row>
    <row r="26401" spans="1:16" s="2" customFormat="1" x14ac:dyDescent="0.15">
      <c r="A26401" s="3"/>
      <c r="B26401" s="3"/>
      <c r="J26401" s="3"/>
      <c r="K26401" s="5"/>
      <c r="L26401" s="8"/>
      <c r="N26401" s="5"/>
      <c r="O26401" s="10"/>
      <c r="P26401" s="8"/>
    </row>
    <row r="26402" spans="1:16" s="2" customFormat="1" x14ac:dyDescent="0.15">
      <c r="A26402" s="3"/>
      <c r="B26402" s="3"/>
      <c r="J26402" s="3"/>
      <c r="K26402" s="5"/>
      <c r="L26402" s="8"/>
      <c r="N26402" s="5"/>
      <c r="O26402" s="10"/>
      <c r="P26402" s="8"/>
    </row>
    <row r="26403" spans="1:16" s="2" customFormat="1" x14ac:dyDescent="0.15">
      <c r="A26403" s="3"/>
      <c r="B26403" s="3"/>
      <c r="J26403" s="3"/>
      <c r="K26403" s="5"/>
      <c r="L26403" s="8"/>
      <c r="N26403" s="5"/>
      <c r="O26403" s="10"/>
      <c r="P26403" s="8"/>
    </row>
    <row r="26404" spans="1:16" s="2" customFormat="1" x14ac:dyDescent="0.15">
      <c r="A26404" s="3"/>
      <c r="B26404" s="3"/>
      <c r="J26404" s="3"/>
      <c r="K26404" s="5"/>
      <c r="L26404" s="8"/>
      <c r="N26404" s="5"/>
      <c r="O26404" s="10"/>
      <c r="P26404" s="8"/>
    </row>
    <row r="26405" spans="1:16" s="2" customFormat="1" x14ac:dyDescent="0.15">
      <c r="A26405" s="3"/>
      <c r="B26405" s="3"/>
      <c r="J26405" s="3"/>
      <c r="K26405" s="5"/>
      <c r="L26405" s="8"/>
      <c r="N26405" s="5"/>
      <c r="O26405" s="10"/>
      <c r="P26405" s="8"/>
    </row>
    <row r="26406" spans="1:16" s="2" customFormat="1" x14ac:dyDescent="0.15">
      <c r="A26406" s="3"/>
      <c r="B26406" s="3"/>
      <c r="J26406" s="3"/>
      <c r="K26406" s="5"/>
      <c r="L26406" s="8"/>
      <c r="N26406" s="5"/>
      <c r="O26406" s="10"/>
      <c r="P26406" s="8"/>
    </row>
    <row r="26407" spans="1:16" s="2" customFormat="1" x14ac:dyDescent="0.15">
      <c r="A26407" s="3"/>
      <c r="B26407" s="3"/>
      <c r="J26407" s="3"/>
      <c r="K26407" s="5"/>
      <c r="L26407" s="8"/>
      <c r="N26407" s="5"/>
      <c r="O26407" s="10"/>
      <c r="P26407" s="8"/>
    </row>
    <row r="26408" spans="1:16" s="2" customFormat="1" x14ac:dyDescent="0.15">
      <c r="A26408" s="3"/>
      <c r="B26408" s="3"/>
      <c r="J26408" s="3"/>
      <c r="K26408" s="5"/>
      <c r="L26408" s="8"/>
      <c r="N26408" s="5"/>
      <c r="O26408" s="10"/>
      <c r="P26408" s="8"/>
    </row>
    <row r="26409" spans="1:16" s="2" customFormat="1" x14ac:dyDescent="0.15">
      <c r="A26409" s="3"/>
      <c r="B26409" s="3"/>
      <c r="J26409" s="3"/>
      <c r="K26409" s="5"/>
      <c r="L26409" s="8"/>
      <c r="N26409" s="5"/>
      <c r="O26409" s="10"/>
      <c r="P26409" s="8"/>
    </row>
    <row r="26410" spans="1:16" s="2" customFormat="1" x14ac:dyDescent="0.15">
      <c r="A26410" s="3"/>
      <c r="B26410" s="3"/>
      <c r="J26410" s="3"/>
      <c r="K26410" s="5"/>
      <c r="L26410" s="8"/>
      <c r="N26410" s="5"/>
      <c r="O26410" s="10"/>
      <c r="P26410" s="8"/>
    </row>
    <row r="26411" spans="1:16" s="2" customFormat="1" x14ac:dyDescent="0.15">
      <c r="A26411" s="3"/>
      <c r="B26411" s="3"/>
      <c r="J26411" s="3"/>
      <c r="K26411" s="5"/>
      <c r="L26411" s="8"/>
      <c r="N26411" s="5"/>
      <c r="O26411" s="10"/>
      <c r="P26411" s="8"/>
    </row>
    <row r="26412" spans="1:16" s="2" customFormat="1" x14ac:dyDescent="0.15">
      <c r="A26412" s="3"/>
      <c r="B26412" s="3"/>
      <c r="J26412" s="3"/>
      <c r="K26412" s="5"/>
      <c r="L26412" s="8"/>
      <c r="N26412" s="5"/>
      <c r="O26412" s="10"/>
      <c r="P26412" s="8"/>
    </row>
    <row r="26413" spans="1:16" s="2" customFormat="1" x14ac:dyDescent="0.15">
      <c r="A26413" s="3"/>
      <c r="B26413" s="3"/>
      <c r="J26413" s="3"/>
      <c r="K26413" s="5"/>
      <c r="L26413" s="8"/>
      <c r="N26413" s="5"/>
      <c r="O26413" s="10"/>
      <c r="P26413" s="8"/>
    </row>
    <row r="26414" spans="1:16" s="2" customFormat="1" x14ac:dyDescent="0.15">
      <c r="A26414" s="3"/>
      <c r="B26414" s="3"/>
      <c r="J26414" s="3"/>
      <c r="K26414" s="5"/>
      <c r="L26414" s="8"/>
      <c r="N26414" s="5"/>
      <c r="O26414" s="10"/>
      <c r="P26414" s="8"/>
    </row>
    <row r="26415" spans="1:16" s="2" customFormat="1" x14ac:dyDescent="0.15">
      <c r="A26415" s="3"/>
      <c r="B26415" s="3"/>
      <c r="J26415" s="3"/>
      <c r="K26415" s="5"/>
      <c r="L26415" s="8"/>
      <c r="N26415" s="5"/>
      <c r="O26415" s="10"/>
      <c r="P26415" s="8"/>
    </row>
    <row r="26416" spans="1:16" s="2" customFormat="1" x14ac:dyDescent="0.15">
      <c r="A26416" s="3"/>
      <c r="B26416" s="3"/>
      <c r="J26416" s="3"/>
      <c r="K26416" s="5"/>
      <c r="L26416" s="8"/>
      <c r="N26416" s="5"/>
      <c r="O26416" s="10"/>
      <c r="P26416" s="8"/>
    </row>
    <row r="26417" spans="1:16" s="2" customFormat="1" x14ac:dyDescent="0.15">
      <c r="A26417" s="3"/>
      <c r="B26417" s="3"/>
      <c r="J26417" s="3"/>
      <c r="K26417" s="5"/>
      <c r="L26417" s="8"/>
      <c r="N26417" s="5"/>
      <c r="O26417" s="10"/>
      <c r="P26417" s="8"/>
    </row>
    <row r="26418" spans="1:16" s="2" customFormat="1" x14ac:dyDescent="0.15">
      <c r="A26418" s="3"/>
      <c r="B26418" s="3"/>
      <c r="J26418" s="3"/>
      <c r="K26418" s="5"/>
      <c r="L26418" s="8"/>
      <c r="N26418" s="5"/>
      <c r="O26418" s="10"/>
      <c r="P26418" s="8"/>
    </row>
    <row r="26419" spans="1:16" s="2" customFormat="1" x14ac:dyDescent="0.15">
      <c r="A26419" s="3"/>
      <c r="B26419" s="3"/>
      <c r="J26419" s="3"/>
      <c r="K26419" s="5"/>
      <c r="L26419" s="8"/>
      <c r="N26419" s="5"/>
      <c r="O26419" s="10"/>
      <c r="P26419" s="8"/>
    </row>
    <row r="26420" spans="1:16" s="2" customFormat="1" x14ac:dyDescent="0.15">
      <c r="A26420" s="3"/>
      <c r="B26420" s="3"/>
      <c r="J26420" s="3"/>
      <c r="K26420" s="5"/>
      <c r="L26420" s="8"/>
      <c r="N26420" s="5"/>
      <c r="O26420" s="10"/>
      <c r="P26420" s="8"/>
    </row>
    <row r="26421" spans="1:16" s="2" customFormat="1" x14ac:dyDescent="0.15">
      <c r="A26421" s="3"/>
      <c r="B26421" s="3"/>
      <c r="J26421" s="3"/>
      <c r="K26421" s="5"/>
      <c r="L26421" s="8"/>
      <c r="N26421" s="5"/>
      <c r="O26421" s="10"/>
      <c r="P26421" s="8"/>
    </row>
    <row r="26422" spans="1:16" s="2" customFormat="1" x14ac:dyDescent="0.15">
      <c r="A26422" s="3"/>
      <c r="B26422" s="3"/>
      <c r="J26422" s="3"/>
      <c r="K26422" s="5"/>
      <c r="L26422" s="8"/>
      <c r="N26422" s="5"/>
      <c r="O26422" s="10"/>
      <c r="P26422" s="8"/>
    </row>
    <row r="26423" spans="1:16" s="2" customFormat="1" x14ac:dyDescent="0.15">
      <c r="A26423" s="3"/>
      <c r="B26423" s="3"/>
      <c r="J26423" s="3"/>
      <c r="K26423" s="5"/>
      <c r="L26423" s="8"/>
      <c r="N26423" s="5"/>
      <c r="O26423" s="10"/>
      <c r="P26423" s="8"/>
    </row>
    <row r="26424" spans="1:16" s="2" customFormat="1" x14ac:dyDescent="0.15">
      <c r="A26424" s="3"/>
      <c r="B26424" s="3"/>
      <c r="J26424" s="3"/>
      <c r="K26424" s="5"/>
      <c r="L26424" s="8"/>
      <c r="N26424" s="5"/>
      <c r="O26424" s="10"/>
      <c r="P26424" s="8"/>
    </row>
    <row r="26425" spans="1:16" s="2" customFormat="1" x14ac:dyDescent="0.15">
      <c r="A26425" s="3"/>
      <c r="B26425" s="3"/>
      <c r="J26425" s="3"/>
      <c r="K26425" s="5"/>
      <c r="L26425" s="8"/>
      <c r="N26425" s="5"/>
      <c r="O26425" s="10"/>
      <c r="P26425" s="8"/>
    </row>
    <row r="26426" spans="1:16" s="2" customFormat="1" x14ac:dyDescent="0.15">
      <c r="A26426" s="3"/>
      <c r="B26426" s="3"/>
      <c r="J26426" s="3"/>
      <c r="K26426" s="5"/>
      <c r="L26426" s="8"/>
      <c r="N26426" s="5"/>
      <c r="O26426" s="10"/>
      <c r="P26426" s="8"/>
    </row>
    <row r="26427" spans="1:16" s="2" customFormat="1" x14ac:dyDescent="0.15">
      <c r="A26427" s="3"/>
      <c r="B26427" s="3"/>
      <c r="J26427" s="3"/>
      <c r="K26427" s="5"/>
      <c r="L26427" s="8"/>
      <c r="N26427" s="5"/>
      <c r="O26427" s="10"/>
      <c r="P26427" s="8"/>
    </row>
    <row r="26428" spans="1:16" s="2" customFormat="1" x14ac:dyDescent="0.15">
      <c r="A26428" s="3"/>
      <c r="B26428" s="3"/>
      <c r="J26428" s="3"/>
      <c r="K26428" s="5"/>
      <c r="L26428" s="8"/>
      <c r="N26428" s="5"/>
      <c r="O26428" s="10"/>
      <c r="P26428" s="8"/>
    </row>
    <row r="26429" spans="1:16" s="2" customFormat="1" x14ac:dyDescent="0.15">
      <c r="A26429" s="3"/>
      <c r="B26429" s="3"/>
      <c r="J26429" s="3"/>
      <c r="K26429" s="5"/>
      <c r="L26429" s="8"/>
      <c r="N26429" s="5"/>
      <c r="O26429" s="10"/>
      <c r="P26429" s="8"/>
    </row>
    <row r="26430" spans="1:16" s="2" customFormat="1" x14ac:dyDescent="0.15">
      <c r="A26430" s="3"/>
      <c r="B26430" s="3"/>
      <c r="J26430" s="3"/>
      <c r="K26430" s="5"/>
      <c r="L26430" s="8"/>
      <c r="N26430" s="5"/>
      <c r="O26430" s="10"/>
      <c r="P26430" s="8"/>
    </row>
    <row r="26431" spans="1:16" s="2" customFormat="1" x14ac:dyDescent="0.15">
      <c r="A26431" s="3"/>
      <c r="B26431" s="3"/>
      <c r="J26431" s="3"/>
      <c r="K26431" s="5"/>
      <c r="L26431" s="8"/>
      <c r="N26431" s="5"/>
      <c r="O26431" s="10"/>
      <c r="P26431" s="8"/>
    </row>
    <row r="26432" spans="1:16" s="2" customFormat="1" x14ac:dyDescent="0.15">
      <c r="A26432" s="3"/>
      <c r="B26432" s="3"/>
      <c r="J26432" s="3"/>
      <c r="K26432" s="5"/>
      <c r="L26432" s="8"/>
      <c r="N26432" s="5"/>
      <c r="O26432" s="10"/>
      <c r="P26432" s="8"/>
    </row>
    <row r="26433" spans="1:16" s="2" customFormat="1" x14ac:dyDescent="0.15">
      <c r="A26433" s="3"/>
      <c r="B26433" s="3"/>
      <c r="J26433" s="3"/>
      <c r="K26433" s="5"/>
      <c r="L26433" s="8"/>
      <c r="N26433" s="5"/>
      <c r="O26433" s="10"/>
      <c r="P26433" s="8"/>
    </row>
    <row r="26434" spans="1:16" s="2" customFormat="1" x14ac:dyDescent="0.15">
      <c r="A26434" s="3"/>
      <c r="B26434" s="3"/>
      <c r="J26434" s="3"/>
      <c r="K26434" s="5"/>
      <c r="L26434" s="8"/>
      <c r="N26434" s="5"/>
      <c r="O26434" s="10"/>
      <c r="P26434" s="8"/>
    </row>
    <row r="26435" spans="1:16" s="2" customFormat="1" x14ac:dyDescent="0.15">
      <c r="A26435" s="3"/>
      <c r="B26435" s="3"/>
      <c r="J26435" s="3"/>
      <c r="K26435" s="5"/>
      <c r="L26435" s="8"/>
      <c r="N26435" s="5"/>
      <c r="O26435" s="10"/>
      <c r="P26435" s="8"/>
    </row>
    <row r="26436" spans="1:16" s="2" customFormat="1" x14ac:dyDescent="0.15">
      <c r="A26436" s="3"/>
      <c r="B26436" s="3"/>
      <c r="J26436" s="3"/>
      <c r="K26436" s="5"/>
      <c r="L26436" s="8"/>
      <c r="N26436" s="5"/>
      <c r="O26436" s="10"/>
      <c r="P26436" s="8"/>
    </row>
    <row r="26437" spans="1:16" s="2" customFormat="1" x14ac:dyDescent="0.15">
      <c r="A26437" s="3"/>
      <c r="B26437" s="3"/>
      <c r="J26437" s="3"/>
      <c r="K26437" s="5"/>
      <c r="L26437" s="8"/>
      <c r="N26437" s="5"/>
      <c r="O26437" s="10"/>
      <c r="P26437" s="8"/>
    </row>
    <row r="26438" spans="1:16" s="2" customFormat="1" x14ac:dyDescent="0.15">
      <c r="A26438" s="3"/>
      <c r="B26438" s="3"/>
      <c r="J26438" s="3"/>
      <c r="K26438" s="5"/>
      <c r="L26438" s="8"/>
      <c r="N26438" s="5"/>
      <c r="O26438" s="10"/>
      <c r="P26438" s="8"/>
    </row>
    <row r="26439" spans="1:16" s="2" customFormat="1" x14ac:dyDescent="0.15">
      <c r="A26439" s="3"/>
      <c r="B26439" s="3"/>
      <c r="J26439" s="3"/>
      <c r="K26439" s="5"/>
      <c r="L26439" s="8"/>
      <c r="N26439" s="5"/>
      <c r="O26439" s="10"/>
      <c r="P26439" s="8"/>
    </row>
    <row r="26440" spans="1:16" s="2" customFormat="1" x14ac:dyDescent="0.15">
      <c r="A26440" s="3"/>
      <c r="B26440" s="3"/>
      <c r="J26440" s="3"/>
      <c r="K26440" s="5"/>
      <c r="L26440" s="8"/>
      <c r="N26440" s="5"/>
      <c r="O26440" s="10"/>
      <c r="P26440" s="8"/>
    </row>
    <row r="26441" spans="1:16" s="2" customFormat="1" x14ac:dyDescent="0.15">
      <c r="A26441" s="3"/>
      <c r="B26441" s="3"/>
      <c r="J26441" s="3"/>
      <c r="K26441" s="5"/>
      <c r="L26441" s="8"/>
      <c r="N26441" s="5"/>
      <c r="O26441" s="10"/>
      <c r="P26441" s="8"/>
    </row>
    <row r="26442" spans="1:16" s="2" customFormat="1" x14ac:dyDescent="0.15">
      <c r="A26442" s="3"/>
      <c r="B26442" s="3"/>
      <c r="J26442" s="3"/>
      <c r="K26442" s="5"/>
      <c r="L26442" s="8"/>
      <c r="N26442" s="5"/>
      <c r="O26442" s="10"/>
      <c r="P26442" s="8"/>
    </row>
    <row r="26443" spans="1:16" s="2" customFormat="1" x14ac:dyDescent="0.15">
      <c r="A26443" s="3"/>
      <c r="B26443" s="3"/>
      <c r="J26443" s="3"/>
      <c r="K26443" s="5"/>
      <c r="L26443" s="8"/>
      <c r="N26443" s="5"/>
      <c r="O26443" s="10"/>
      <c r="P26443" s="8"/>
    </row>
    <row r="26444" spans="1:16" s="2" customFormat="1" x14ac:dyDescent="0.15">
      <c r="A26444" s="3"/>
      <c r="B26444" s="3"/>
      <c r="J26444" s="3"/>
      <c r="K26444" s="5"/>
      <c r="L26444" s="8"/>
      <c r="N26444" s="5"/>
      <c r="O26444" s="10"/>
      <c r="P26444" s="8"/>
    </row>
    <row r="26445" spans="1:16" s="2" customFormat="1" x14ac:dyDescent="0.15">
      <c r="A26445" s="3"/>
      <c r="B26445" s="3"/>
      <c r="J26445" s="3"/>
      <c r="K26445" s="5"/>
      <c r="L26445" s="8"/>
      <c r="N26445" s="5"/>
      <c r="O26445" s="10"/>
      <c r="P26445" s="8"/>
    </row>
    <row r="26446" spans="1:16" s="2" customFormat="1" x14ac:dyDescent="0.15">
      <c r="A26446" s="3"/>
      <c r="B26446" s="3"/>
      <c r="J26446" s="3"/>
      <c r="K26446" s="5"/>
      <c r="L26446" s="8"/>
      <c r="N26446" s="5"/>
      <c r="O26446" s="10"/>
      <c r="P26446" s="8"/>
    </row>
    <row r="26447" spans="1:16" s="2" customFormat="1" x14ac:dyDescent="0.15">
      <c r="A26447" s="3"/>
      <c r="B26447" s="3"/>
      <c r="J26447" s="3"/>
      <c r="K26447" s="5"/>
      <c r="L26447" s="8"/>
      <c r="N26447" s="5"/>
      <c r="O26447" s="10"/>
      <c r="P26447" s="8"/>
    </row>
    <row r="26448" spans="1:16" s="2" customFormat="1" x14ac:dyDescent="0.15">
      <c r="A26448" s="3"/>
      <c r="B26448" s="3"/>
      <c r="J26448" s="3"/>
      <c r="K26448" s="5"/>
      <c r="L26448" s="8"/>
      <c r="N26448" s="5"/>
      <c r="O26448" s="10"/>
      <c r="P26448" s="8"/>
    </row>
    <row r="26449" spans="1:16" s="2" customFormat="1" x14ac:dyDescent="0.15">
      <c r="A26449" s="3"/>
      <c r="B26449" s="3"/>
      <c r="J26449" s="3"/>
      <c r="K26449" s="5"/>
      <c r="L26449" s="8"/>
      <c r="N26449" s="5"/>
      <c r="O26449" s="10"/>
      <c r="P26449" s="8"/>
    </row>
    <row r="26450" spans="1:16" s="2" customFormat="1" x14ac:dyDescent="0.15">
      <c r="A26450" s="3"/>
      <c r="B26450" s="3"/>
      <c r="J26450" s="3"/>
      <c r="K26450" s="5"/>
      <c r="L26450" s="8"/>
      <c r="N26450" s="5"/>
      <c r="O26450" s="10"/>
      <c r="P26450" s="8"/>
    </row>
    <row r="26451" spans="1:16" s="2" customFormat="1" x14ac:dyDescent="0.15">
      <c r="A26451" s="3"/>
      <c r="B26451" s="3"/>
      <c r="J26451" s="3"/>
      <c r="K26451" s="5"/>
      <c r="L26451" s="8"/>
      <c r="N26451" s="5"/>
      <c r="O26451" s="10"/>
      <c r="P26451" s="8"/>
    </row>
    <row r="26452" spans="1:16" s="2" customFormat="1" x14ac:dyDescent="0.15">
      <c r="A26452" s="3"/>
      <c r="B26452" s="3"/>
      <c r="J26452" s="3"/>
      <c r="K26452" s="5"/>
      <c r="L26452" s="8"/>
      <c r="N26452" s="5"/>
      <c r="O26452" s="10"/>
      <c r="P26452" s="8"/>
    </row>
    <row r="26453" spans="1:16" s="2" customFormat="1" x14ac:dyDescent="0.15">
      <c r="A26453" s="3"/>
      <c r="B26453" s="3"/>
      <c r="J26453" s="3"/>
      <c r="K26453" s="5"/>
      <c r="L26453" s="8"/>
      <c r="N26453" s="5"/>
      <c r="O26453" s="10"/>
      <c r="P26453" s="8"/>
    </row>
    <row r="26454" spans="1:16" s="2" customFormat="1" x14ac:dyDescent="0.15">
      <c r="A26454" s="3"/>
      <c r="B26454" s="3"/>
      <c r="J26454" s="3"/>
      <c r="K26454" s="5"/>
      <c r="L26454" s="8"/>
      <c r="N26454" s="5"/>
      <c r="O26454" s="10"/>
      <c r="P26454" s="8"/>
    </row>
    <row r="26455" spans="1:16" s="2" customFormat="1" x14ac:dyDescent="0.15">
      <c r="A26455" s="3"/>
      <c r="B26455" s="3"/>
      <c r="J26455" s="3"/>
      <c r="K26455" s="5"/>
      <c r="L26455" s="8"/>
      <c r="N26455" s="5"/>
      <c r="O26455" s="10"/>
      <c r="P26455" s="8"/>
    </row>
    <row r="26456" spans="1:16" s="2" customFormat="1" x14ac:dyDescent="0.15">
      <c r="A26456" s="3"/>
      <c r="B26456" s="3"/>
      <c r="J26456" s="3"/>
      <c r="K26456" s="5"/>
      <c r="L26456" s="8"/>
      <c r="N26456" s="5"/>
      <c r="O26456" s="10"/>
      <c r="P26456" s="8"/>
    </row>
    <row r="26457" spans="1:16" s="2" customFormat="1" x14ac:dyDescent="0.15">
      <c r="A26457" s="3"/>
      <c r="B26457" s="3"/>
      <c r="J26457" s="3"/>
      <c r="K26457" s="5"/>
      <c r="L26457" s="8"/>
      <c r="N26457" s="5"/>
      <c r="O26457" s="10"/>
      <c r="P26457" s="8"/>
    </row>
    <row r="26458" spans="1:16" s="2" customFormat="1" x14ac:dyDescent="0.15">
      <c r="A26458" s="3"/>
      <c r="B26458" s="3"/>
      <c r="J26458" s="3"/>
      <c r="K26458" s="5"/>
      <c r="L26458" s="8"/>
      <c r="N26458" s="5"/>
      <c r="O26458" s="10"/>
      <c r="P26458" s="8"/>
    </row>
    <row r="26459" spans="1:16" s="2" customFormat="1" x14ac:dyDescent="0.15">
      <c r="A26459" s="3"/>
      <c r="B26459" s="3"/>
      <c r="J26459" s="3"/>
      <c r="K26459" s="5"/>
      <c r="L26459" s="8"/>
      <c r="N26459" s="5"/>
      <c r="O26459" s="10"/>
      <c r="P26459" s="8"/>
    </row>
    <row r="26460" spans="1:16" s="2" customFormat="1" x14ac:dyDescent="0.15">
      <c r="A26460" s="3"/>
      <c r="B26460" s="3"/>
      <c r="J26460" s="3"/>
      <c r="K26460" s="5"/>
      <c r="L26460" s="8"/>
      <c r="N26460" s="5"/>
      <c r="O26460" s="10"/>
      <c r="P26460" s="8"/>
    </row>
    <row r="26461" spans="1:16" s="2" customFormat="1" x14ac:dyDescent="0.15">
      <c r="A26461" s="3"/>
      <c r="B26461" s="3"/>
      <c r="J26461" s="3"/>
      <c r="K26461" s="5"/>
      <c r="L26461" s="8"/>
      <c r="N26461" s="5"/>
      <c r="O26461" s="10"/>
      <c r="P26461" s="8"/>
    </row>
    <row r="26462" spans="1:16" s="2" customFormat="1" x14ac:dyDescent="0.15">
      <c r="A26462" s="3"/>
      <c r="B26462" s="3"/>
      <c r="J26462" s="3"/>
      <c r="K26462" s="5"/>
      <c r="L26462" s="8"/>
      <c r="N26462" s="5"/>
      <c r="O26462" s="10"/>
      <c r="P26462" s="8"/>
    </row>
    <row r="26463" spans="1:16" s="2" customFormat="1" x14ac:dyDescent="0.15">
      <c r="A26463" s="3"/>
      <c r="B26463" s="3"/>
      <c r="J26463" s="3"/>
      <c r="K26463" s="5"/>
      <c r="L26463" s="8"/>
      <c r="N26463" s="5"/>
      <c r="O26463" s="10"/>
      <c r="P26463" s="8"/>
    </row>
    <row r="26464" spans="1:16" s="2" customFormat="1" x14ac:dyDescent="0.15">
      <c r="A26464" s="3"/>
      <c r="B26464" s="3"/>
      <c r="J26464" s="3"/>
      <c r="K26464" s="5"/>
      <c r="L26464" s="8"/>
      <c r="N26464" s="5"/>
      <c r="O26464" s="10"/>
      <c r="P26464" s="8"/>
    </row>
    <row r="26465" spans="1:16" s="2" customFormat="1" x14ac:dyDescent="0.15">
      <c r="A26465" s="3"/>
      <c r="B26465" s="3"/>
      <c r="J26465" s="3"/>
      <c r="K26465" s="5"/>
      <c r="L26465" s="8"/>
      <c r="N26465" s="5"/>
      <c r="O26465" s="10"/>
      <c r="P26465" s="8"/>
    </row>
    <row r="26466" spans="1:16" s="2" customFormat="1" x14ac:dyDescent="0.15">
      <c r="A26466" s="3"/>
      <c r="B26466" s="3"/>
      <c r="J26466" s="3"/>
      <c r="K26466" s="5"/>
      <c r="L26466" s="8"/>
      <c r="N26466" s="5"/>
      <c r="O26466" s="10"/>
      <c r="P26466" s="8"/>
    </row>
    <row r="26467" spans="1:16" s="2" customFormat="1" x14ac:dyDescent="0.15">
      <c r="A26467" s="3"/>
      <c r="B26467" s="3"/>
      <c r="J26467" s="3"/>
      <c r="K26467" s="5"/>
      <c r="L26467" s="8"/>
      <c r="N26467" s="5"/>
      <c r="O26467" s="10"/>
      <c r="P26467" s="8"/>
    </row>
    <row r="26468" spans="1:16" s="2" customFormat="1" x14ac:dyDescent="0.15">
      <c r="A26468" s="3"/>
      <c r="B26468" s="3"/>
      <c r="J26468" s="3"/>
      <c r="K26468" s="5"/>
      <c r="L26468" s="8"/>
      <c r="N26468" s="5"/>
      <c r="O26468" s="10"/>
      <c r="P26468" s="8"/>
    </row>
    <row r="26469" spans="1:16" s="2" customFormat="1" x14ac:dyDescent="0.15">
      <c r="A26469" s="3"/>
      <c r="B26469" s="3"/>
      <c r="J26469" s="3"/>
      <c r="K26469" s="5"/>
      <c r="L26469" s="8"/>
      <c r="N26469" s="5"/>
      <c r="O26469" s="10"/>
      <c r="P26469" s="8"/>
    </row>
    <row r="26470" spans="1:16" s="2" customFormat="1" x14ac:dyDescent="0.15">
      <c r="A26470" s="3"/>
      <c r="B26470" s="3"/>
      <c r="J26470" s="3"/>
      <c r="K26470" s="5"/>
      <c r="L26470" s="8"/>
      <c r="N26470" s="5"/>
      <c r="O26470" s="10"/>
      <c r="P26470" s="8"/>
    </row>
    <row r="26471" spans="1:16" s="2" customFormat="1" x14ac:dyDescent="0.15">
      <c r="A26471" s="3"/>
      <c r="B26471" s="3"/>
      <c r="J26471" s="3"/>
      <c r="K26471" s="5"/>
      <c r="L26471" s="8"/>
      <c r="N26471" s="5"/>
      <c r="O26471" s="10"/>
      <c r="P26471" s="8"/>
    </row>
    <row r="26472" spans="1:16" s="2" customFormat="1" x14ac:dyDescent="0.15">
      <c r="A26472" s="3"/>
      <c r="B26472" s="3"/>
      <c r="J26472" s="3"/>
      <c r="K26472" s="5"/>
      <c r="L26472" s="8"/>
      <c r="N26472" s="5"/>
      <c r="O26472" s="10"/>
      <c r="P26472" s="8"/>
    </row>
    <row r="26473" spans="1:16" s="2" customFormat="1" x14ac:dyDescent="0.15">
      <c r="A26473" s="3"/>
      <c r="B26473" s="3"/>
      <c r="J26473" s="3"/>
      <c r="K26473" s="5"/>
      <c r="L26473" s="8"/>
      <c r="N26473" s="5"/>
      <c r="O26473" s="10"/>
      <c r="P26473" s="8"/>
    </row>
    <row r="26474" spans="1:16" s="2" customFormat="1" x14ac:dyDescent="0.15">
      <c r="A26474" s="3"/>
      <c r="B26474" s="3"/>
      <c r="J26474" s="3"/>
      <c r="K26474" s="5"/>
      <c r="L26474" s="8"/>
      <c r="N26474" s="5"/>
      <c r="O26474" s="10"/>
      <c r="P26474" s="8"/>
    </row>
    <row r="26475" spans="1:16" s="2" customFormat="1" x14ac:dyDescent="0.15">
      <c r="A26475" s="3"/>
      <c r="B26475" s="3"/>
      <c r="J26475" s="3"/>
      <c r="K26475" s="5"/>
      <c r="L26475" s="8"/>
      <c r="N26475" s="5"/>
      <c r="O26475" s="10"/>
      <c r="P26475" s="8"/>
    </row>
    <row r="26476" spans="1:16" s="2" customFormat="1" x14ac:dyDescent="0.15">
      <c r="A26476" s="3"/>
      <c r="B26476" s="3"/>
      <c r="J26476" s="3"/>
      <c r="K26476" s="5"/>
      <c r="L26476" s="8"/>
      <c r="N26476" s="5"/>
      <c r="O26476" s="10"/>
      <c r="P26476" s="8"/>
    </row>
    <row r="26477" spans="1:16" s="2" customFormat="1" x14ac:dyDescent="0.15">
      <c r="A26477" s="3"/>
      <c r="B26477" s="3"/>
      <c r="J26477" s="3"/>
      <c r="K26477" s="5"/>
      <c r="L26477" s="8"/>
      <c r="N26477" s="5"/>
      <c r="O26477" s="10"/>
      <c r="P26477" s="8"/>
    </row>
    <row r="26478" spans="1:16" s="2" customFormat="1" x14ac:dyDescent="0.15">
      <c r="A26478" s="3"/>
      <c r="B26478" s="3"/>
      <c r="J26478" s="3"/>
      <c r="K26478" s="5"/>
      <c r="L26478" s="8"/>
      <c r="N26478" s="5"/>
      <c r="O26478" s="10"/>
      <c r="P26478" s="8"/>
    </row>
    <row r="26479" spans="1:16" s="2" customFormat="1" x14ac:dyDescent="0.15">
      <c r="A26479" s="3"/>
      <c r="B26479" s="3"/>
      <c r="J26479" s="3"/>
      <c r="K26479" s="5"/>
      <c r="L26479" s="8"/>
      <c r="N26479" s="5"/>
      <c r="O26479" s="10"/>
      <c r="P26479" s="8"/>
    </row>
    <row r="26480" spans="1:16" s="2" customFormat="1" x14ac:dyDescent="0.15">
      <c r="A26480" s="3"/>
      <c r="B26480" s="3"/>
      <c r="J26480" s="3"/>
      <c r="K26480" s="5"/>
      <c r="L26480" s="8"/>
      <c r="N26480" s="5"/>
      <c r="O26480" s="10"/>
      <c r="P26480" s="8"/>
    </row>
    <row r="26481" spans="1:16" s="2" customFormat="1" x14ac:dyDescent="0.15">
      <c r="A26481" s="3"/>
      <c r="B26481" s="3"/>
      <c r="J26481" s="3"/>
      <c r="K26481" s="5"/>
      <c r="L26481" s="8"/>
      <c r="N26481" s="5"/>
      <c r="O26481" s="10"/>
      <c r="P26481" s="8"/>
    </row>
    <row r="26482" spans="1:16" s="2" customFormat="1" x14ac:dyDescent="0.15">
      <c r="A26482" s="3"/>
      <c r="B26482" s="3"/>
      <c r="J26482" s="3"/>
      <c r="K26482" s="5"/>
      <c r="L26482" s="8"/>
      <c r="N26482" s="5"/>
      <c r="O26482" s="10"/>
      <c r="P26482" s="8"/>
    </row>
    <row r="26483" spans="1:16" s="2" customFormat="1" x14ac:dyDescent="0.15">
      <c r="A26483" s="3"/>
      <c r="B26483" s="3"/>
      <c r="J26483" s="3"/>
      <c r="K26483" s="5"/>
      <c r="L26483" s="8"/>
      <c r="N26483" s="5"/>
      <c r="O26483" s="10"/>
      <c r="P26483" s="8"/>
    </row>
    <row r="26484" spans="1:16" s="2" customFormat="1" x14ac:dyDescent="0.15">
      <c r="A26484" s="3"/>
      <c r="B26484" s="3"/>
      <c r="J26484" s="3"/>
      <c r="K26484" s="5"/>
      <c r="L26484" s="8"/>
      <c r="N26484" s="5"/>
      <c r="O26484" s="10"/>
      <c r="P26484" s="8"/>
    </row>
    <row r="26485" spans="1:16" s="2" customFormat="1" x14ac:dyDescent="0.15">
      <c r="A26485" s="3"/>
      <c r="B26485" s="3"/>
      <c r="J26485" s="3"/>
      <c r="K26485" s="5"/>
      <c r="L26485" s="8"/>
      <c r="N26485" s="5"/>
      <c r="O26485" s="10"/>
      <c r="P26485" s="8"/>
    </row>
    <row r="26486" spans="1:16" s="2" customFormat="1" x14ac:dyDescent="0.15">
      <c r="A26486" s="3"/>
      <c r="B26486" s="3"/>
      <c r="J26486" s="3"/>
      <c r="K26486" s="5"/>
      <c r="L26486" s="8"/>
      <c r="N26486" s="5"/>
      <c r="O26486" s="10"/>
      <c r="P26486" s="8"/>
    </row>
    <row r="26487" spans="1:16" s="2" customFormat="1" x14ac:dyDescent="0.15">
      <c r="A26487" s="3"/>
      <c r="B26487" s="3"/>
      <c r="J26487" s="3"/>
      <c r="K26487" s="5"/>
      <c r="L26487" s="8"/>
      <c r="N26487" s="5"/>
      <c r="O26487" s="10"/>
      <c r="P26487" s="8"/>
    </row>
    <row r="26488" spans="1:16" s="2" customFormat="1" x14ac:dyDescent="0.15">
      <c r="A26488" s="3"/>
      <c r="B26488" s="3"/>
      <c r="J26488" s="3"/>
      <c r="K26488" s="5"/>
      <c r="L26488" s="8"/>
      <c r="N26488" s="5"/>
      <c r="O26488" s="10"/>
      <c r="P26488" s="8"/>
    </row>
    <row r="26489" spans="1:16" s="2" customFormat="1" x14ac:dyDescent="0.15">
      <c r="A26489" s="3"/>
      <c r="B26489" s="3"/>
      <c r="J26489" s="3"/>
      <c r="K26489" s="5"/>
      <c r="L26489" s="8"/>
      <c r="N26489" s="5"/>
      <c r="O26489" s="10"/>
      <c r="P26489" s="8"/>
    </row>
    <row r="26490" spans="1:16" s="2" customFormat="1" x14ac:dyDescent="0.15">
      <c r="A26490" s="3"/>
      <c r="B26490" s="3"/>
      <c r="J26490" s="3"/>
      <c r="K26490" s="5"/>
      <c r="L26490" s="8"/>
      <c r="N26490" s="5"/>
      <c r="O26490" s="10"/>
      <c r="P26490" s="8"/>
    </row>
    <row r="26491" spans="1:16" s="2" customFormat="1" x14ac:dyDescent="0.15">
      <c r="A26491" s="3"/>
      <c r="B26491" s="3"/>
      <c r="J26491" s="3"/>
      <c r="K26491" s="5"/>
      <c r="L26491" s="8"/>
      <c r="N26491" s="5"/>
      <c r="O26491" s="10"/>
      <c r="P26491" s="8"/>
    </row>
    <row r="26492" spans="1:16" s="2" customFormat="1" x14ac:dyDescent="0.15">
      <c r="A26492" s="3"/>
      <c r="B26492" s="3"/>
      <c r="J26492" s="3"/>
      <c r="K26492" s="5"/>
      <c r="L26492" s="8"/>
      <c r="N26492" s="5"/>
      <c r="O26492" s="10"/>
      <c r="P26492" s="8"/>
    </row>
    <row r="26493" spans="1:16" s="2" customFormat="1" x14ac:dyDescent="0.15">
      <c r="A26493" s="3"/>
      <c r="B26493" s="3"/>
      <c r="J26493" s="3"/>
      <c r="K26493" s="5"/>
      <c r="L26493" s="8"/>
      <c r="N26493" s="5"/>
      <c r="O26493" s="10"/>
      <c r="P26493" s="8"/>
    </row>
    <row r="26494" spans="1:16" s="2" customFormat="1" x14ac:dyDescent="0.15">
      <c r="A26494" s="3"/>
      <c r="B26494" s="3"/>
      <c r="J26494" s="3"/>
      <c r="K26494" s="5"/>
      <c r="L26494" s="8"/>
      <c r="N26494" s="5"/>
      <c r="O26494" s="10"/>
      <c r="P26494" s="8"/>
    </row>
    <row r="26495" spans="1:16" s="2" customFormat="1" x14ac:dyDescent="0.15">
      <c r="A26495" s="3"/>
      <c r="B26495" s="3"/>
      <c r="J26495" s="3"/>
      <c r="K26495" s="5"/>
      <c r="L26495" s="8"/>
      <c r="N26495" s="5"/>
      <c r="O26495" s="10"/>
      <c r="P26495" s="8"/>
    </row>
    <row r="26496" spans="1:16" s="2" customFormat="1" x14ac:dyDescent="0.15">
      <c r="A26496" s="3"/>
      <c r="B26496" s="3"/>
      <c r="J26496" s="3"/>
      <c r="K26496" s="5"/>
      <c r="L26496" s="8"/>
      <c r="N26496" s="5"/>
      <c r="O26496" s="10"/>
      <c r="P26496" s="8"/>
    </row>
    <row r="26497" spans="1:16" s="2" customFormat="1" x14ac:dyDescent="0.15">
      <c r="A26497" s="3"/>
      <c r="B26497" s="3"/>
      <c r="J26497" s="3"/>
      <c r="K26497" s="5"/>
      <c r="L26497" s="8"/>
      <c r="N26497" s="5"/>
      <c r="O26497" s="10"/>
      <c r="P26497" s="8"/>
    </row>
    <row r="26498" spans="1:16" s="2" customFormat="1" x14ac:dyDescent="0.15">
      <c r="A26498" s="3"/>
      <c r="B26498" s="3"/>
      <c r="J26498" s="3"/>
      <c r="K26498" s="5"/>
      <c r="L26498" s="8"/>
      <c r="N26498" s="5"/>
      <c r="O26498" s="10"/>
      <c r="P26498" s="8"/>
    </row>
    <row r="26499" spans="1:16" s="2" customFormat="1" x14ac:dyDescent="0.15">
      <c r="A26499" s="3"/>
      <c r="B26499" s="3"/>
      <c r="J26499" s="3"/>
      <c r="K26499" s="5"/>
      <c r="L26499" s="8"/>
      <c r="N26499" s="5"/>
      <c r="O26499" s="10"/>
      <c r="P26499" s="8"/>
    </row>
    <row r="26500" spans="1:16" s="2" customFormat="1" x14ac:dyDescent="0.15">
      <c r="A26500" s="3"/>
      <c r="B26500" s="3"/>
      <c r="J26500" s="3"/>
      <c r="K26500" s="5"/>
      <c r="L26500" s="8"/>
      <c r="N26500" s="5"/>
      <c r="O26500" s="10"/>
      <c r="P26500" s="8"/>
    </row>
    <row r="26501" spans="1:16" s="2" customFormat="1" x14ac:dyDescent="0.15">
      <c r="A26501" s="3"/>
      <c r="B26501" s="3"/>
      <c r="J26501" s="3"/>
      <c r="K26501" s="5"/>
      <c r="L26501" s="8"/>
      <c r="N26501" s="5"/>
      <c r="O26501" s="10"/>
      <c r="P26501" s="8"/>
    </row>
    <row r="26502" spans="1:16" s="2" customFormat="1" x14ac:dyDescent="0.15">
      <c r="A26502" s="3"/>
      <c r="B26502" s="3"/>
      <c r="J26502" s="3"/>
      <c r="K26502" s="5"/>
      <c r="L26502" s="8"/>
      <c r="N26502" s="5"/>
      <c r="O26502" s="10"/>
      <c r="P26502" s="8"/>
    </row>
    <row r="26503" spans="1:16" s="2" customFormat="1" x14ac:dyDescent="0.15">
      <c r="A26503" s="3"/>
      <c r="B26503" s="3"/>
      <c r="J26503" s="3"/>
      <c r="K26503" s="5"/>
      <c r="L26503" s="8"/>
      <c r="N26503" s="5"/>
      <c r="O26503" s="10"/>
      <c r="P26503" s="8"/>
    </row>
    <row r="26504" spans="1:16" s="2" customFormat="1" x14ac:dyDescent="0.15">
      <c r="A26504" s="3"/>
      <c r="B26504" s="3"/>
      <c r="J26504" s="3"/>
      <c r="K26504" s="5"/>
      <c r="L26504" s="8"/>
      <c r="N26504" s="5"/>
      <c r="O26504" s="10"/>
      <c r="P26504" s="8"/>
    </row>
    <row r="26505" spans="1:16" s="2" customFormat="1" x14ac:dyDescent="0.15">
      <c r="A26505" s="3"/>
      <c r="B26505" s="3"/>
      <c r="J26505" s="3"/>
      <c r="K26505" s="5"/>
      <c r="L26505" s="8"/>
      <c r="N26505" s="5"/>
      <c r="O26505" s="10"/>
      <c r="P26505" s="8"/>
    </row>
    <row r="26506" spans="1:16" s="2" customFormat="1" x14ac:dyDescent="0.15">
      <c r="A26506" s="3"/>
      <c r="B26506" s="3"/>
      <c r="J26506" s="3"/>
      <c r="K26506" s="5"/>
      <c r="L26506" s="8"/>
      <c r="N26506" s="5"/>
      <c r="O26506" s="10"/>
      <c r="P26506" s="8"/>
    </row>
    <row r="26507" spans="1:16" s="2" customFormat="1" x14ac:dyDescent="0.15">
      <c r="A26507" s="3"/>
      <c r="B26507" s="3"/>
      <c r="J26507" s="3"/>
      <c r="K26507" s="5"/>
      <c r="L26507" s="8"/>
      <c r="N26507" s="5"/>
      <c r="O26507" s="10"/>
      <c r="P26507" s="8"/>
    </row>
    <row r="26508" spans="1:16" s="2" customFormat="1" x14ac:dyDescent="0.15">
      <c r="A26508" s="3"/>
      <c r="B26508" s="3"/>
      <c r="J26508" s="3"/>
      <c r="K26508" s="5"/>
      <c r="L26508" s="8"/>
      <c r="N26508" s="5"/>
      <c r="O26508" s="10"/>
      <c r="P26508" s="8"/>
    </row>
    <row r="26509" spans="1:16" s="2" customFormat="1" x14ac:dyDescent="0.15">
      <c r="A26509" s="3"/>
      <c r="B26509" s="3"/>
      <c r="J26509" s="3"/>
      <c r="K26509" s="5"/>
      <c r="L26509" s="8"/>
      <c r="N26509" s="5"/>
      <c r="O26509" s="10"/>
      <c r="P26509" s="8"/>
    </row>
    <row r="26510" spans="1:16" s="2" customFormat="1" x14ac:dyDescent="0.15">
      <c r="A26510" s="3"/>
      <c r="B26510" s="3"/>
      <c r="J26510" s="3"/>
      <c r="K26510" s="5"/>
      <c r="L26510" s="8"/>
      <c r="N26510" s="5"/>
      <c r="O26510" s="10"/>
      <c r="P26510" s="8"/>
    </row>
    <row r="26511" spans="1:16" s="2" customFormat="1" x14ac:dyDescent="0.15">
      <c r="A26511" s="3"/>
      <c r="B26511" s="3"/>
      <c r="J26511" s="3"/>
      <c r="K26511" s="5"/>
      <c r="L26511" s="8"/>
      <c r="N26511" s="5"/>
      <c r="O26511" s="10"/>
      <c r="P26511" s="8"/>
    </row>
    <row r="26512" spans="1:16" s="2" customFormat="1" x14ac:dyDescent="0.15">
      <c r="A26512" s="3"/>
      <c r="B26512" s="3"/>
      <c r="J26512" s="3"/>
      <c r="K26512" s="5"/>
      <c r="L26512" s="8"/>
      <c r="N26512" s="5"/>
      <c r="O26512" s="10"/>
      <c r="P26512" s="8"/>
    </row>
    <row r="26513" spans="1:16" s="2" customFormat="1" x14ac:dyDescent="0.15">
      <c r="A26513" s="3"/>
      <c r="B26513" s="3"/>
      <c r="J26513" s="3"/>
      <c r="K26513" s="5"/>
      <c r="L26513" s="8"/>
      <c r="N26513" s="5"/>
      <c r="O26513" s="10"/>
      <c r="P26513" s="8"/>
    </row>
    <row r="26514" spans="1:16" s="2" customFormat="1" x14ac:dyDescent="0.15">
      <c r="A26514" s="3"/>
      <c r="B26514" s="3"/>
      <c r="J26514" s="3"/>
      <c r="K26514" s="5"/>
      <c r="L26514" s="8"/>
      <c r="N26514" s="5"/>
      <c r="O26514" s="10"/>
      <c r="P26514" s="8"/>
    </row>
    <row r="26515" spans="1:16" s="2" customFormat="1" x14ac:dyDescent="0.15">
      <c r="A26515" s="3"/>
      <c r="B26515" s="3"/>
      <c r="J26515" s="3"/>
      <c r="K26515" s="5"/>
      <c r="L26515" s="8"/>
      <c r="N26515" s="5"/>
      <c r="O26515" s="10"/>
      <c r="P26515" s="8"/>
    </row>
    <row r="26516" spans="1:16" s="2" customFormat="1" x14ac:dyDescent="0.15">
      <c r="A26516" s="3"/>
      <c r="B26516" s="3"/>
      <c r="J26516" s="3"/>
      <c r="K26516" s="5"/>
      <c r="L26516" s="8"/>
      <c r="N26516" s="5"/>
      <c r="O26516" s="10"/>
      <c r="P26516" s="8"/>
    </row>
    <row r="26517" spans="1:16" s="2" customFormat="1" x14ac:dyDescent="0.15">
      <c r="A26517" s="3"/>
      <c r="B26517" s="3"/>
      <c r="J26517" s="3"/>
      <c r="K26517" s="5"/>
      <c r="L26517" s="8"/>
      <c r="N26517" s="5"/>
      <c r="O26517" s="10"/>
      <c r="P26517" s="8"/>
    </row>
    <row r="26518" spans="1:16" s="2" customFormat="1" x14ac:dyDescent="0.15">
      <c r="A26518" s="3"/>
      <c r="B26518" s="3"/>
      <c r="J26518" s="3"/>
      <c r="K26518" s="5"/>
      <c r="L26518" s="8"/>
      <c r="N26518" s="5"/>
      <c r="O26518" s="10"/>
      <c r="P26518" s="8"/>
    </row>
    <row r="26519" spans="1:16" s="2" customFormat="1" x14ac:dyDescent="0.15">
      <c r="A26519" s="3"/>
      <c r="B26519" s="3"/>
      <c r="J26519" s="3"/>
      <c r="K26519" s="5"/>
      <c r="L26519" s="8"/>
      <c r="N26519" s="5"/>
      <c r="O26519" s="10"/>
      <c r="P26519" s="8"/>
    </row>
    <row r="26520" spans="1:16" s="2" customFormat="1" x14ac:dyDescent="0.15">
      <c r="A26520" s="3"/>
      <c r="B26520" s="3"/>
      <c r="J26520" s="3"/>
      <c r="K26520" s="5"/>
      <c r="L26520" s="8"/>
      <c r="N26520" s="5"/>
      <c r="O26520" s="10"/>
      <c r="P26520" s="8"/>
    </row>
    <row r="26521" spans="1:16" s="2" customFormat="1" x14ac:dyDescent="0.15">
      <c r="A26521" s="3"/>
      <c r="B26521" s="3"/>
      <c r="J26521" s="3"/>
      <c r="K26521" s="5"/>
      <c r="L26521" s="8"/>
      <c r="N26521" s="5"/>
      <c r="O26521" s="10"/>
      <c r="P26521" s="8"/>
    </row>
    <row r="26522" spans="1:16" s="2" customFormat="1" x14ac:dyDescent="0.15">
      <c r="A26522" s="3"/>
      <c r="B26522" s="3"/>
      <c r="J26522" s="3"/>
      <c r="K26522" s="5"/>
      <c r="L26522" s="8"/>
      <c r="N26522" s="5"/>
      <c r="O26522" s="10"/>
      <c r="P26522" s="8"/>
    </row>
    <row r="26523" spans="1:16" s="2" customFormat="1" x14ac:dyDescent="0.15">
      <c r="A26523" s="3"/>
      <c r="B26523" s="3"/>
      <c r="J26523" s="3"/>
      <c r="K26523" s="5"/>
      <c r="L26523" s="8"/>
      <c r="N26523" s="5"/>
      <c r="O26523" s="10"/>
      <c r="P26523" s="8"/>
    </row>
    <row r="26524" spans="1:16" s="2" customFormat="1" x14ac:dyDescent="0.15">
      <c r="A26524" s="3"/>
      <c r="B26524" s="3"/>
      <c r="J26524" s="3"/>
      <c r="K26524" s="5"/>
      <c r="L26524" s="8"/>
      <c r="N26524" s="5"/>
      <c r="O26524" s="10"/>
      <c r="P26524" s="8"/>
    </row>
    <row r="26525" spans="1:16" s="2" customFormat="1" x14ac:dyDescent="0.15">
      <c r="A26525" s="3"/>
      <c r="B26525" s="3"/>
      <c r="J26525" s="3"/>
      <c r="K26525" s="5"/>
      <c r="L26525" s="8"/>
      <c r="N26525" s="5"/>
      <c r="O26525" s="10"/>
      <c r="P26525" s="8"/>
    </row>
    <row r="26526" spans="1:16" s="2" customFormat="1" x14ac:dyDescent="0.15">
      <c r="A26526" s="3"/>
      <c r="B26526" s="3"/>
      <c r="J26526" s="3"/>
      <c r="K26526" s="5"/>
      <c r="L26526" s="8"/>
      <c r="N26526" s="5"/>
      <c r="O26526" s="10"/>
      <c r="P26526" s="8"/>
    </row>
    <row r="26527" spans="1:16" s="2" customFormat="1" x14ac:dyDescent="0.15">
      <c r="A26527" s="3"/>
      <c r="B26527" s="3"/>
      <c r="J26527" s="3"/>
      <c r="K26527" s="5"/>
      <c r="L26527" s="8"/>
      <c r="N26527" s="5"/>
      <c r="O26527" s="10"/>
      <c r="P26527" s="8"/>
    </row>
    <row r="26528" spans="1:16" s="2" customFormat="1" x14ac:dyDescent="0.15">
      <c r="A26528" s="3"/>
      <c r="B26528" s="3"/>
      <c r="J26528" s="3"/>
      <c r="K26528" s="5"/>
      <c r="L26528" s="8"/>
      <c r="N26528" s="5"/>
      <c r="O26528" s="10"/>
      <c r="P26528" s="8"/>
    </row>
    <row r="26529" spans="1:16" s="2" customFormat="1" x14ac:dyDescent="0.15">
      <c r="A26529" s="3"/>
      <c r="B26529" s="3"/>
      <c r="J26529" s="3"/>
      <c r="K26529" s="5"/>
      <c r="L26529" s="8"/>
      <c r="N26529" s="5"/>
      <c r="O26529" s="10"/>
      <c r="P26529" s="8"/>
    </row>
    <row r="26530" spans="1:16" s="2" customFormat="1" x14ac:dyDescent="0.15">
      <c r="A26530" s="3"/>
      <c r="B26530" s="3"/>
      <c r="J26530" s="3"/>
      <c r="K26530" s="5"/>
      <c r="L26530" s="8"/>
      <c r="N26530" s="5"/>
      <c r="O26530" s="10"/>
      <c r="P26530" s="8"/>
    </row>
    <row r="26531" spans="1:16" s="2" customFormat="1" x14ac:dyDescent="0.15">
      <c r="A26531" s="3"/>
      <c r="B26531" s="3"/>
      <c r="J26531" s="3"/>
      <c r="K26531" s="5"/>
      <c r="L26531" s="8"/>
      <c r="N26531" s="5"/>
      <c r="O26531" s="10"/>
      <c r="P26531" s="8"/>
    </row>
    <row r="26532" spans="1:16" s="2" customFormat="1" x14ac:dyDescent="0.15">
      <c r="A26532" s="3"/>
      <c r="B26532" s="3"/>
      <c r="J26532" s="3"/>
      <c r="K26532" s="5"/>
      <c r="L26532" s="8"/>
      <c r="N26532" s="5"/>
      <c r="O26532" s="10"/>
      <c r="P26532" s="8"/>
    </row>
    <row r="26533" spans="1:16" s="2" customFormat="1" x14ac:dyDescent="0.15">
      <c r="A26533" s="3"/>
      <c r="B26533" s="3"/>
      <c r="J26533" s="3"/>
      <c r="K26533" s="5"/>
      <c r="L26533" s="8"/>
      <c r="N26533" s="5"/>
      <c r="O26533" s="10"/>
      <c r="P26533" s="8"/>
    </row>
    <row r="26534" spans="1:16" s="2" customFormat="1" x14ac:dyDescent="0.15">
      <c r="A26534" s="3"/>
      <c r="B26534" s="3"/>
      <c r="J26534" s="3"/>
      <c r="K26534" s="5"/>
      <c r="L26534" s="8"/>
      <c r="N26534" s="5"/>
      <c r="O26534" s="10"/>
      <c r="P26534" s="8"/>
    </row>
    <row r="26535" spans="1:16" s="2" customFormat="1" x14ac:dyDescent="0.15">
      <c r="A26535" s="3"/>
      <c r="B26535" s="3"/>
      <c r="J26535" s="3"/>
      <c r="K26535" s="5"/>
      <c r="L26535" s="8"/>
      <c r="N26535" s="5"/>
      <c r="O26535" s="10"/>
      <c r="P26535" s="8"/>
    </row>
    <row r="26536" spans="1:16" s="2" customFormat="1" x14ac:dyDescent="0.15">
      <c r="A26536" s="3"/>
      <c r="B26536" s="3"/>
      <c r="J26536" s="3"/>
      <c r="K26536" s="5"/>
      <c r="L26536" s="8"/>
      <c r="N26536" s="5"/>
      <c r="O26536" s="10"/>
      <c r="P26536" s="8"/>
    </row>
    <row r="26537" spans="1:16" s="2" customFormat="1" x14ac:dyDescent="0.15">
      <c r="A26537" s="3"/>
      <c r="B26537" s="3"/>
      <c r="J26537" s="3"/>
      <c r="K26537" s="5"/>
      <c r="L26537" s="8"/>
      <c r="N26537" s="5"/>
      <c r="O26537" s="10"/>
      <c r="P26537" s="8"/>
    </row>
    <row r="26538" spans="1:16" s="2" customFormat="1" x14ac:dyDescent="0.15">
      <c r="A26538" s="3"/>
      <c r="B26538" s="3"/>
      <c r="J26538" s="3"/>
      <c r="K26538" s="5"/>
      <c r="L26538" s="8"/>
      <c r="N26538" s="5"/>
      <c r="O26538" s="10"/>
      <c r="P26538" s="8"/>
    </row>
    <row r="26539" spans="1:16" s="2" customFormat="1" x14ac:dyDescent="0.15">
      <c r="A26539" s="3"/>
      <c r="B26539" s="3"/>
      <c r="J26539" s="3"/>
      <c r="K26539" s="5"/>
      <c r="L26539" s="8"/>
      <c r="N26539" s="5"/>
      <c r="O26539" s="10"/>
      <c r="P26539" s="8"/>
    </row>
    <row r="26540" spans="1:16" s="2" customFormat="1" x14ac:dyDescent="0.15">
      <c r="A26540" s="3"/>
      <c r="B26540" s="3"/>
      <c r="J26540" s="3"/>
      <c r="K26540" s="5"/>
      <c r="L26540" s="8"/>
      <c r="N26540" s="5"/>
      <c r="O26540" s="10"/>
      <c r="P26540" s="8"/>
    </row>
    <row r="26541" spans="1:16" s="2" customFormat="1" x14ac:dyDescent="0.15">
      <c r="A26541" s="3"/>
      <c r="B26541" s="3"/>
      <c r="J26541" s="3"/>
      <c r="K26541" s="5"/>
      <c r="L26541" s="8"/>
      <c r="N26541" s="5"/>
      <c r="O26541" s="10"/>
      <c r="P26541" s="8"/>
    </row>
    <row r="26542" spans="1:16" s="2" customFormat="1" x14ac:dyDescent="0.15">
      <c r="A26542" s="3"/>
      <c r="B26542" s="3"/>
      <c r="J26542" s="3"/>
      <c r="K26542" s="5"/>
      <c r="L26542" s="8"/>
      <c r="N26542" s="5"/>
      <c r="O26542" s="10"/>
      <c r="P26542" s="8"/>
    </row>
    <row r="26543" spans="1:16" s="2" customFormat="1" x14ac:dyDescent="0.15">
      <c r="A26543" s="3"/>
      <c r="B26543" s="3"/>
      <c r="J26543" s="3"/>
      <c r="K26543" s="5"/>
      <c r="L26543" s="8"/>
      <c r="N26543" s="5"/>
      <c r="O26543" s="10"/>
      <c r="P26543" s="8"/>
    </row>
    <row r="26544" spans="1:16" s="2" customFormat="1" x14ac:dyDescent="0.15">
      <c r="A26544" s="3"/>
      <c r="B26544" s="3"/>
      <c r="J26544" s="3"/>
      <c r="K26544" s="5"/>
      <c r="L26544" s="8"/>
      <c r="N26544" s="5"/>
      <c r="O26544" s="10"/>
      <c r="P26544" s="8"/>
    </row>
    <row r="26545" spans="1:16" s="2" customFormat="1" x14ac:dyDescent="0.15">
      <c r="A26545" s="3"/>
      <c r="B26545" s="3"/>
      <c r="J26545" s="3"/>
      <c r="K26545" s="5"/>
      <c r="L26545" s="8"/>
      <c r="N26545" s="5"/>
      <c r="O26545" s="10"/>
      <c r="P26545" s="8"/>
    </row>
    <row r="26546" spans="1:16" s="2" customFormat="1" x14ac:dyDescent="0.15">
      <c r="A26546" s="3"/>
      <c r="B26546" s="3"/>
      <c r="J26546" s="3"/>
      <c r="K26546" s="5"/>
      <c r="L26546" s="8"/>
      <c r="N26546" s="5"/>
      <c r="O26546" s="10"/>
      <c r="P26546" s="8"/>
    </row>
    <row r="26547" spans="1:16" s="2" customFormat="1" x14ac:dyDescent="0.15">
      <c r="A26547" s="3"/>
      <c r="B26547" s="3"/>
      <c r="J26547" s="3"/>
      <c r="K26547" s="5"/>
      <c r="L26547" s="8"/>
      <c r="N26547" s="5"/>
      <c r="O26547" s="10"/>
      <c r="P26547" s="8"/>
    </row>
    <row r="26548" spans="1:16" s="2" customFormat="1" x14ac:dyDescent="0.15">
      <c r="A26548" s="3"/>
      <c r="B26548" s="3"/>
      <c r="J26548" s="3"/>
      <c r="K26548" s="5"/>
      <c r="L26548" s="8"/>
      <c r="N26548" s="5"/>
      <c r="O26548" s="10"/>
      <c r="P26548" s="8"/>
    </row>
    <row r="26549" spans="1:16" s="2" customFormat="1" x14ac:dyDescent="0.15">
      <c r="A26549" s="3"/>
      <c r="B26549" s="3"/>
      <c r="J26549" s="3"/>
      <c r="K26549" s="5"/>
      <c r="L26549" s="8"/>
      <c r="N26549" s="5"/>
      <c r="O26549" s="10"/>
      <c r="P26549" s="8"/>
    </row>
    <row r="26550" spans="1:16" s="2" customFormat="1" x14ac:dyDescent="0.15">
      <c r="A26550" s="3"/>
      <c r="B26550" s="3"/>
      <c r="J26550" s="3"/>
      <c r="K26550" s="5"/>
      <c r="L26550" s="8"/>
      <c r="N26550" s="5"/>
      <c r="O26550" s="10"/>
      <c r="P26550" s="8"/>
    </row>
    <row r="26551" spans="1:16" s="2" customFormat="1" x14ac:dyDescent="0.15">
      <c r="A26551" s="3"/>
      <c r="B26551" s="3"/>
      <c r="J26551" s="3"/>
      <c r="K26551" s="5"/>
      <c r="L26551" s="8"/>
      <c r="N26551" s="5"/>
      <c r="O26551" s="10"/>
      <c r="P26551" s="8"/>
    </row>
    <row r="26552" spans="1:16" s="2" customFormat="1" x14ac:dyDescent="0.15">
      <c r="A26552" s="3"/>
      <c r="B26552" s="3"/>
      <c r="J26552" s="3"/>
      <c r="K26552" s="5"/>
      <c r="L26552" s="8"/>
      <c r="N26552" s="5"/>
      <c r="O26552" s="10"/>
      <c r="P26552" s="8"/>
    </row>
    <row r="26553" spans="1:16" s="2" customFormat="1" x14ac:dyDescent="0.15">
      <c r="A26553" s="3"/>
      <c r="B26553" s="3"/>
      <c r="J26553" s="3"/>
      <c r="K26553" s="5"/>
      <c r="L26553" s="8"/>
      <c r="N26553" s="5"/>
      <c r="O26553" s="10"/>
      <c r="P26553" s="8"/>
    </row>
    <row r="26554" spans="1:16" s="2" customFormat="1" x14ac:dyDescent="0.15">
      <c r="A26554" s="3"/>
      <c r="B26554" s="3"/>
      <c r="J26554" s="3"/>
      <c r="K26554" s="5"/>
      <c r="L26554" s="8"/>
      <c r="N26554" s="5"/>
      <c r="O26554" s="10"/>
      <c r="P26554" s="8"/>
    </row>
    <row r="26555" spans="1:16" s="2" customFormat="1" x14ac:dyDescent="0.15">
      <c r="A26555" s="3"/>
      <c r="B26555" s="3"/>
      <c r="J26555" s="3"/>
      <c r="K26555" s="5"/>
      <c r="L26555" s="8"/>
      <c r="N26555" s="5"/>
      <c r="O26555" s="10"/>
      <c r="P26555" s="8"/>
    </row>
    <row r="26556" spans="1:16" s="2" customFormat="1" x14ac:dyDescent="0.15">
      <c r="A26556" s="3"/>
      <c r="B26556" s="3"/>
      <c r="J26556" s="3"/>
      <c r="K26556" s="5"/>
      <c r="L26556" s="8"/>
      <c r="N26556" s="5"/>
      <c r="O26556" s="10"/>
      <c r="P26556" s="8"/>
    </row>
    <row r="26557" spans="1:16" s="2" customFormat="1" x14ac:dyDescent="0.15">
      <c r="A26557" s="3"/>
      <c r="B26557" s="3"/>
      <c r="J26557" s="3"/>
      <c r="K26557" s="5"/>
      <c r="L26557" s="8"/>
      <c r="N26557" s="5"/>
      <c r="O26557" s="10"/>
      <c r="P26557" s="8"/>
    </row>
    <row r="26558" spans="1:16" s="2" customFormat="1" x14ac:dyDescent="0.15">
      <c r="A26558" s="3"/>
      <c r="B26558" s="3"/>
      <c r="J26558" s="3"/>
      <c r="K26558" s="5"/>
      <c r="L26558" s="8"/>
      <c r="N26558" s="5"/>
      <c r="O26558" s="10"/>
      <c r="P26558" s="8"/>
    </row>
    <row r="26559" spans="1:16" s="2" customFormat="1" x14ac:dyDescent="0.15">
      <c r="A26559" s="3"/>
      <c r="B26559" s="3"/>
      <c r="J26559" s="3"/>
      <c r="K26559" s="5"/>
      <c r="L26559" s="8"/>
      <c r="N26559" s="5"/>
      <c r="O26559" s="10"/>
      <c r="P26559" s="8"/>
    </row>
    <row r="26560" spans="1:16" s="2" customFormat="1" x14ac:dyDescent="0.15">
      <c r="A26560" s="3"/>
      <c r="B26560" s="3"/>
      <c r="J26560" s="3"/>
      <c r="K26560" s="5"/>
      <c r="L26560" s="8"/>
      <c r="N26560" s="5"/>
      <c r="O26560" s="10"/>
      <c r="P26560" s="8"/>
    </row>
    <row r="26561" spans="1:16" s="2" customFormat="1" x14ac:dyDescent="0.15">
      <c r="A26561" s="3"/>
      <c r="B26561" s="3"/>
      <c r="J26561" s="3"/>
      <c r="K26561" s="5"/>
      <c r="L26561" s="8"/>
      <c r="N26561" s="5"/>
      <c r="O26561" s="10"/>
      <c r="P26561" s="8"/>
    </row>
    <row r="26562" spans="1:16" s="2" customFormat="1" x14ac:dyDescent="0.15">
      <c r="A26562" s="3"/>
      <c r="B26562" s="3"/>
      <c r="J26562" s="3"/>
      <c r="K26562" s="5"/>
      <c r="L26562" s="8"/>
      <c r="N26562" s="5"/>
      <c r="O26562" s="10"/>
      <c r="P26562" s="8"/>
    </row>
    <row r="26563" spans="1:16" s="2" customFormat="1" x14ac:dyDescent="0.15">
      <c r="A26563" s="3"/>
      <c r="B26563" s="3"/>
      <c r="J26563" s="3"/>
      <c r="K26563" s="5"/>
      <c r="L26563" s="8"/>
      <c r="N26563" s="5"/>
      <c r="O26563" s="10"/>
      <c r="P26563" s="8"/>
    </row>
    <row r="26564" spans="1:16" s="2" customFormat="1" x14ac:dyDescent="0.15">
      <c r="A26564" s="3"/>
      <c r="B26564" s="3"/>
      <c r="J26564" s="3"/>
      <c r="K26564" s="5"/>
      <c r="L26564" s="8"/>
      <c r="N26564" s="5"/>
      <c r="O26564" s="10"/>
      <c r="P26564" s="8"/>
    </row>
    <row r="26565" spans="1:16" s="2" customFormat="1" x14ac:dyDescent="0.15">
      <c r="A26565" s="3"/>
      <c r="B26565" s="3"/>
      <c r="J26565" s="3"/>
      <c r="K26565" s="5"/>
      <c r="L26565" s="8"/>
      <c r="N26565" s="5"/>
      <c r="O26565" s="10"/>
      <c r="P26565" s="8"/>
    </row>
    <row r="26566" spans="1:16" s="2" customFormat="1" x14ac:dyDescent="0.15">
      <c r="A26566" s="3"/>
      <c r="B26566" s="3"/>
      <c r="J26566" s="3"/>
      <c r="K26566" s="5"/>
      <c r="L26566" s="8"/>
      <c r="N26566" s="5"/>
      <c r="O26566" s="10"/>
      <c r="P26566" s="8"/>
    </row>
    <row r="26567" spans="1:16" s="2" customFormat="1" x14ac:dyDescent="0.15">
      <c r="A26567" s="3"/>
      <c r="B26567" s="3"/>
      <c r="J26567" s="3"/>
      <c r="K26567" s="5"/>
      <c r="L26567" s="8"/>
      <c r="N26567" s="5"/>
      <c r="O26567" s="10"/>
      <c r="P26567" s="8"/>
    </row>
    <row r="26568" spans="1:16" s="2" customFormat="1" x14ac:dyDescent="0.15">
      <c r="A26568" s="3"/>
      <c r="B26568" s="3"/>
      <c r="J26568" s="3"/>
      <c r="K26568" s="5"/>
      <c r="L26568" s="8"/>
      <c r="N26568" s="5"/>
      <c r="O26568" s="10"/>
      <c r="P26568" s="8"/>
    </row>
    <row r="26569" spans="1:16" s="2" customFormat="1" x14ac:dyDescent="0.15">
      <c r="A26569" s="3"/>
      <c r="B26569" s="3"/>
      <c r="J26569" s="3"/>
      <c r="K26569" s="5"/>
      <c r="L26569" s="8"/>
      <c r="N26569" s="5"/>
      <c r="O26569" s="10"/>
      <c r="P26569" s="8"/>
    </row>
    <row r="26570" spans="1:16" s="2" customFormat="1" x14ac:dyDescent="0.15">
      <c r="A26570" s="3"/>
      <c r="B26570" s="3"/>
      <c r="J26570" s="3"/>
      <c r="K26570" s="5"/>
      <c r="L26570" s="8"/>
      <c r="N26570" s="5"/>
      <c r="O26570" s="10"/>
      <c r="P26570" s="8"/>
    </row>
    <row r="26571" spans="1:16" s="2" customFormat="1" x14ac:dyDescent="0.15">
      <c r="A26571" s="3"/>
      <c r="B26571" s="3"/>
      <c r="J26571" s="3"/>
      <c r="K26571" s="5"/>
      <c r="L26571" s="8"/>
      <c r="N26571" s="5"/>
      <c r="O26571" s="10"/>
      <c r="P26571" s="8"/>
    </row>
    <row r="26572" spans="1:16" s="2" customFormat="1" x14ac:dyDescent="0.15">
      <c r="A26572" s="3"/>
      <c r="B26572" s="3"/>
      <c r="J26572" s="3"/>
      <c r="K26572" s="5"/>
      <c r="L26572" s="8"/>
      <c r="N26572" s="5"/>
      <c r="O26572" s="10"/>
      <c r="P26572" s="8"/>
    </row>
    <row r="26573" spans="1:16" s="2" customFormat="1" x14ac:dyDescent="0.15">
      <c r="A26573" s="3"/>
      <c r="B26573" s="3"/>
      <c r="J26573" s="3"/>
      <c r="K26573" s="5"/>
      <c r="L26573" s="8"/>
      <c r="N26573" s="5"/>
      <c r="O26573" s="10"/>
      <c r="P26573" s="8"/>
    </row>
    <row r="26574" spans="1:16" s="2" customFormat="1" x14ac:dyDescent="0.15">
      <c r="A26574" s="3"/>
      <c r="B26574" s="3"/>
      <c r="J26574" s="3"/>
      <c r="K26574" s="5"/>
      <c r="L26574" s="8"/>
      <c r="N26574" s="5"/>
      <c r="O26574" s="10"/>
      <c r="P26574" s="8"/>
    </row>
    <row r="26575" spans="1:16" s="2" customFormat="1" x14ac:dyDescent="0.15">
      <c r="A26575" s="3"/>
      <c r="B26575" s="3"/>
      <c r="J26575" s="3"/>
      <c r="K26575" s="5"/>
      <c r="L26575" s="8"/>
      <c r="N26575" s="5"/>
      <c r="O26575" s="10"/>
      <c r="P26575" s="8"/>
    </row>
    <row r="26576" spans="1:16" s="2" customFormat="1" x14ac:dyDescent="0.15">
      <c r="A26576" s="3"/>
      <c r="B26576" s="3"/>
      <c r="J26576" s="3"/>
      <c r="K26576" s="5"/>
      <c r="L26576" s="8"/>
      <c r="N26576" s="5"/>
      <c r="O26576" s="10"/>
      <c r="P26576" s="8"/>
    </row>
    <row r="26577" spans="1:16" s="2" customFormat="1" x14ac:dyDescent="0.15">
      <c r="A26577" s="3"/>
      <c r="B26577" s="3"/>
      <c r="J26577" s="3"/>
      <c r="K26577" s="5"/>
      <c r="L26577" s="8"/>
      <c r="N26577" s="5"/>
      <c r="O26577" s="10"/>
      <c r="P26577" s="8"/>
    </row>
    <row r="26578" spans="1:16" s="2" customFormat="1" x14ac:dyDescent="0.15">
      <c r="A26578" s="3"/>
      <c r="B26578" s="3"/>
      <c r="J26578" s="3"/>
      <c r="K26578" s="5"/>
      <c r="L26578" s="8"/>
      <c r="N26578" s="5"/>
      <c r="O26578" s="10"/>
      <c r="P26578" s="8"/>
    </row>
    <row r="26579" spans="1:16" s="2" customFormat="1" x14ac:dyDescent="0.15">
      <c r="A26579" s="3"/>
      <c r="B26579" s="3"/>
      <c r="J26579" s="3"/>
      <c r="K26579" s="5"/>
      <c r="L26579" s="8"/>
      <c r="N26579" s="5"/>
      <c r="O26579" s="10"/>
      <c r="P26579" s="8"/>
    </row>
    <row r="26580" spans="1:16" s="2" customFormat="1" x14ac:dyDescent="0.15">
      <c r="A26580" s="3"/>
      <c r="B26580" s="3"/>
      <c r="J26580" s="3"/>
      <c r="K26580" s="5"/>
      <c r="L26580" s="8"/>
      <c r="N26580" s="5"/>
      <c r="O26580" s="10"/>
      <c r="P26580" s="8"/>
    </row>
    <row r="26581" spans="1:16" s="2" customFormat="1" x14ac:dyDescent="0.15">
      <c r="A26581" s="3"/>
      <c r="B26581" s="3"/>
      <c r="J26581" s="3"/>
      <c r="K26581" s="5"/>
      <c r="L26581" s="8"/>
      <c r="N26581" s="5"/>
      <c r="O26581" s="10"/>
      <c r="P26581" s="8"/>
    </row>
    <row r="26582" spans="1:16" s="2" customFormat="1" x14ac:dyDescent="0.15">
      <c r="A26582" s="3"/>
      <c r="B26582" s="3"/>
      <c r="J26582" s="3"/>
      <c r="K26582" s="5"/>
      <c r="L26582" s="8"/>
      <c r="N26582" s="5"/>
      <c r="O26582" s="10"/>
      <c r="P26582" s="8"/>
    </row>
    <row r="26583" spans="1:16" s="2" customFormat="1" x14ac:dyDescent="0.15">
      <c r="A26583" s="3"/>
      <c r="B26583" s="3"/>
      <c r="J26583" s="3"/>
      <c r="K26583" s="5"/>
      <c r="L26583" s="8"/>
      <c r="N26583" s="5"/>
      <c r="O26583" s="10"/>
      <c r="P26583" s="8"/>
    </row>
    <row r="26584" spans="1:16" s="2" customFormat="1" x14ac:dyDescent="0.15">
      <c r="A26584" s="3"/>
      <c r="B26584" s="3"/>
      <c r="J26584" s="3"/>
      <c r="K26584" s="5"/>
      <c r="L26584" s="8"/>
      <c r="N26584" s="5"/>
      <c r="O26584" s="10"/>
      <c r="P26584" s="8"/>
    </row>
    <row r="26585" spans="1:16" s="2" customFormat="1" x14ac:dyDescent="0.15">
      <c r="A26585" s="3"/>
      <c r="B26585" s="3"/>
      <c r="J26585" s="3"/>
      <c r="K26585" s="5"/>
      <c r="L26585" s="8"/>
      <c r="N26585" s="5"/>
      <c r="O26585" s="10"/>
      <c r="P26585" s="8"/>
    </row>
    <row r="26586" spans="1:16" s="2" customFormat="1" x14ac:dyDescent="0.15">
      <c r="A26586" s="3"/>
      <c r="B26586" s="3"/>
      <c r="J26586" s="3"/>
      <c r="K26586" s="5"/>
      <c r="L26586" s="8"/>
      <c r="N26586" s="5"/>
      <c r="O26586" s="10"/>
      <c r="P26586" s="8"/>
    </row>
    <row r="26587" spans="1:16" s="2" customFormat="1" x14ac:dyDescent="0.15">
      <c r="A26587" s="3"/>
      <c r="B26587" s="3"/>
      <c r="J26587" s="3"/>
      <c r="K26587" s="5"/>
      <c r="L26587" s="8"/>
      <c r="N26587" s="5"/>
      <c r="O26587" s="10"/>
      <c r="P26587" s="8"/>
    </row>
    <row r="26588" spans="1:16" s="2" customFormat="1" x14ac:dyDescent="0.15">
      <c r="A26588" s="3"/>
      <c r="B26588" s="3"/>
      <c r="J26588" s="3"/>
      <c r="K26588" s="5"/>
      <c r="L26588" s="8"/>
      <c r="N26588" s="5"/>
      <c r="O26588" s="10"/>
      <c r="P26588" s="8"/>
    </row>
    <row r="26589" spans="1:16" s="2" customFormat="1" x14ac:dyDescent="0.15">
      <c r="A26589" s="3"/>
      <c r="B26589" s="3"/>
      <c r="J26589" s="3"/>
      <c r="K26589" s="5"/>
      <c r="L26589" s="8"/>
      <c r="N26589" s="5"/>
      <c r="O26589" s="10"/>
      <c r="P26589" s="8"/>
    </row>
    <row r="26590" spans="1:16" s="2" customFormat="1" x14ac:dyDescent="0.15">
      <c r="A26590" s="3"/>
      <c r="B26590" s="3"/>
      <c r="J26590" s="3"/>
      <c r="K26590" s="5"/>
      <c r="L26590" s="8"/>
      <c r="N26590" s="5"/>
      <c r="O26590" s="10"/>
      <c r="P26590" s="8"/>
    </row>
    <row r="26591" spans="1:16" s="2" customFormat="1" x14ac:dyDescent="0.15">
      <c r="A26591" s="3"/>
      <c r="B26591" s="3"/>
      <c r="J26591" s="3"/>
      <c r="K26591" s="5"/>
      <c r="L26591" s="8"/>
      <c r="N26591" s="5"/>
      <c r="O26591" s="10"/>
      <c r="P26591" s="8"/>
    </row>
    <row r="26592" spans="1:16" s="2" customFormat="1" x14ac:dyDescent="0.15">
      <c r="A26592" s="3"/>
      <c r="B26592" s="3"/>
      <c r="J26592" s="3"/>
      <c r="K26592" s="5"/>
      <c r="L26592" s="8"/>
      <c r="N26592" s="5"/>
      <c r="O26592" s="10"/>
      <c r="P26592" s="8"/>
    </row>
    <row r="26593" spans="1:16" s="2" customFormat="1" x14ac:dyDescent="0.15">
      <c r="A26593" s="3"/>
      <c r="B26593" s="3"/>
      <c r="J26593" s="3"/>
      <c r="K26593" s="5"/>
      <c r="L26593" s="8"/>
      <c r="N26593" s="5"/>
      <c r="O26593" s="10"/>
      <c r="P26593" s="8"/>
    </row>
    <row r="26594" spans="1:16" s="2" customFormat="1" x14ac:dyDescent="0.15">
      <c r="A26594" s="3"/>
      <c r="B26594" s="3"/>
      <c r="J26594" s="3"/>
      <c r="K26594" s="5"/>
      <c r="L26594" s="8"/>
      <c r="N26594" s="5"/>
      <c r="O26594" s="10"/>
      <c r="P26594" s="8"/>
    </row>
    <row r="26595" spans="1:16" s="2" customFormat="1" x14ac:dyDescent="0.15">
      <c r="A26595" s="3"/>
      <c r="B26595" s="3"/>
      <c r="J26595" s="3"/>
      <c r="K26595" s="5"/>
      <c r="L26595" s="8"/>
      <c r="N26595" s="5"/>
      <c r="O26595" s="10"/>
      <c r="P26595" s="8"/>
    </row>
    <row r="26596" spans="1:16" s="2" customFormat="1" x14ac:dyDescent="0.15">
      <c r="A26596" s="3"/>
      <c r="B26596" s="3"/>
      <c r="J26596" s="3"/>
      <c r="K26596" s="5"/>
      <c r="L26596" s="8"/>
      <c r="N26596" s="5"/>
      <c r="O26596" s="10"/>
      <c r="P26596" s="8"/>
    </row>
    <row r="26597" spans="1:16" s="2" customFormat="1" x14ac:dyDescent="0.15">
      <c r="A26597" s="3"/>
      <c r="B26597" s="3"/>
      <c r="J26597" s="3"/>
      <c r="K26597" s="5"/>
      <c r="L26597" s="8"/>
      <c r="N26597" s="5"/>
      <c r="O26597" s="10"/>
      <c r="P26597" s="8"/>
    </row>
    <row r="26598" spans="1:16" s="2" customFormat="1" x14ac:dyDescent="0.15">
      <c r="A26598" s="3"/>
      <c r="B26598" s="3"/>
      <c r="J26598" s="3"/>
      <c r="K26598" s="5"/>
      <c r="L26598" s="8"/>
      <c r="N26598" s="5"/>
      <c r="O26598" s="10"/>
      <c r="P26598" s="8"/>
    </row>
    <row r="26599" spans="1:16" s="2" customFormat="1" x14ac:dyDescent="0.15">
      <c r="A26599" s="3"/>
      <c r="B26599" s="3"/>
      <c r="J26599" s="3"/>
      <c r="K26599" s="5"/>
      <c r="L26599" s="8"/>
      <c r="N26599" s="5"/>
      <c r="O26599" s="10"/>
      <c r="P26599" s="8"/>
    </row>
    <row r="26600" spans="1:16" s="2" customFormat="1" x14ac:dyDescent="0.15">
      <c r="A26600" s="3"/>
      <c r="B26600" s="3"/>
      <c r="J26600" s="3"/>
      <c r="K26600" s="5"/>
      <c r="L26600" s="8"/>
      <c r="N26600" s="5"/>
      <c r="O26600" s="10"/>
      <c r="P26600" s="8"/>
    </row>
    <row r="26601" spans="1:16" s="2" customFormat="1" x14ac:dyDescent="0.15">
      <c r="A26601" s="3"/>
      <c r="B26601" s="3"/>
      <c r="J26601" s="3"/>
      <c r="K26601" s="5"/>
      <c r="L26601" s="8"/>
      <c r="N26601" s="5"/>
      <c r="O26601" s="10"/>
      <c r="P26601" s="8"/>
    </row>
    <row r="26602" spans="1:16" s="2" customFormat="1" x14ac:dyDescent="0.15">
      <c r="A26602" s="3"/>
      <c r="B26602" s="3"/>
      <c r="J26602" s="3"/>
      <c r="K26602" s="5"/>
      <c r="L26602" s="8"/>
      <c r="N26602" s="5"/>
      <c r="O26602" s="10"/>
      <c r="P26602" s="8"/>
    </row>
    <row r="26603" spans="1:16" s="2" customFormat="1" x14ac:dyDescent="0.15">
      <c r="A26603" s="3"/>
      <c r="B26603" s="3"/>
      <c r="J26603" s="3"/>
      <c r="K26603" s="5"/>
      <c r="L26603" s="8"/>
      <c r="N26603" s="5"/>
      <c r="O26603" s="10"/>
      <c r="P26603" s="8"/>
    </row>
    <row r="26604" spans="1:16" s="2" customFormat="1" x14ac:dyDescent="0.15">
      <c r="A26604" s="3"/>
      <c r="B26604" s="3"/>
      <c r="J26604" s="3"/>
      <c r="K26604" s="5"/>
      <c r="L26604" s="8"/>
      <c r="N26604" s="5"/>
      <c r="O26604" s="10"/>
      <c r="P26604" s="8"/>
    </row>
    <row r="26605" spans="1:16" s="2" customFormat="1" x14ac:dyDescent="0.15">
      <c r="A26605" s="3"/>
      <c r="B26605" s="3"/>
      <c r="J26605" s="3"/>
      <c r="K26605" s="5"/>
      <c r="L26605" s="8"/>
      <c r="N26605" s="5"/>
      <c r="O26605" s="10"/>
      <c r="P26605" s="8"/>
    </row>
    <row r="26606" spans="1:16" s="2" customFormat="1" x14ac:dyDescent="0.15">
      <c r="A26606" s="3"/>
      <c r="B26606" s="3"/>
      <c r="J26606" s="3"/>
      <c r="K26606" s="5"/>
      <c r="L26606" s="8"/>
      <c r="N26606" s="5"/>
      <c r="O26606" s="10"/>
      <c r="P26606" s="8"/>
    </row>
    <row r="26607" spans="1:16" s="2" customFormat="1" x14ac:dyDescent="0.15">
      <c r="A26607" s="3"/>
      <c r="B26607" s="3"/>
      <c r="J26607" s="3"/>
      <c r="K26607" s="5"/>
      <c r="L26607" s="8"/>
      <c r="N26607" s="5"/>
      <c r="O26607" s="10"/>
      <c r="P26607" s="8"/>
    </row>
    <row r="26608" spans="1:16" s="2" customFormat="1" x14ac:dyDescent="0.15">
      <c r="A26608" s="3"/>
      <c r="B26608" s="3"/>
      <c r="J26608" s="3"/>
      <c r="K26608" s="5"/>
      <c r="L26608" s="8"/>
      <c r="N26608" s="5"/>
      <c r="O26608" s="10"/>
      <c r="P26608" s="8"/>
    </row>
    <row r="26609" spans="1:16" s="2" customFormat="1" x14ac:dyDescent="0.15">
      <c r="A26609" s="3"/>
      <c r="B26609" s="3"/>
      <c r="J26609" s="3"/>
      <c r="K26609" s="5"/>
      <c r="L26609" s="8"/>
      <c r="N26609" s="5"/>
      <c r="O26609" s="10"/>
      <c r="P26609" s="8"/>
    </row>
    <row r="26610" spans="1:16" s="2" customFormat="1" x14ac:dyDescent="0.15">
      <c r="A26610" s="3"/>
      <c r="B26610" s="3"/>
      <c r="J26610" s="3"/>
      <c r="K26610" s="5"/>
      <c r="L26610" s="8"/>
      <c r="N26610" s="5"/>
      <c r="O26610" s="10"/>
      <c r="P26610" s="8"/>
    </row>
    <row r="26611" spans="1:16" s="2" customFormat="1" x14ac:dyDescent="0.15">
      <c r="A26611" s="3"/>
      <c r="B26611" s="3"/>
      <c r="J26611" s="3"/>
      <c r="K26611" s="5"/>
      <c r="L26611" s="8"/>
      <c r="N26611" s="5"/>
      <c r="O26611" s="10"/>
      <c r="P26611" s="8"/>
    </row>
    <row r="26612" spans="1:16" s="2" customFormat="1" x14ac:dyDescent="0.15">
      <c r="A26612" s="3"/>
      <c r="B26612" s="3"/>
      <c r="J26612" s="3"/>
      <c r="K26612" s="5"/>
      <c r="L26612" s="8"/>
      <c r="N26612" s="5"/>
      <c r="O26612" s="10"/>
      <c r="P26612" s="8"/>
    </row>
    <row r="26613" spans="1:16" s="2" customFormat="1" x14ac:dyDescent="0.15">
      <c r="A26613" s="3"/>
      <c r="B26613" s="3"/>
      <c r="J26613" s="3"/>
      <c r="K26613" s="5"/>
      <c r="L26613" s="8"/>
      <c r="N26613" s="5"/>
      <c r="O26613" s="10"/>
      <c r="P26613" s="8"/>
    </row>
    <row r="26614" spans="1:16" s="2" customFormat="1" x14ac:dyDescent="0.15">
      <c r="A26614" s="3"/>
      <c r="B26614" s="3"/>
      <c r="J26614" s="3"/>
      <c r="K26614" s="5"/>
      <c r="L26614" s="8"/>
      <c r="N26614" s="5"/>
      <c r="O26614" s="10"/>
      <c r="P26614" s="8"/>
    </row>
    <row r="26615" spans="1:16" s="2" customFormat="1" x14ac:dyDescent="0.15">
      <c r="A26615" s="3"/>
      <c r="B26615" s="3"/>
      <c r="J26615" s="3"/>
      <c r="K26615" s="5"/>
      <c r="L26615" s="8"/>
      <c r="N26615" s="5"/>
      <c r="O26615" s="10"/>
      <c r="P26615" s="8"/>
    </row>
    <row r="26616" spans="1:16" s="2" customFormat="1" x14ac:dyDescent="0.15">
      <c r="A26616" s="3"/>
      <c r="B26616" s="3"/>
      <c r="J26616" s="3"/>
      <c r="K26616" s="5"/>
      <c r="L26616" s="8"/>
      <c r="N26616" s="5"/>
      <c r="O26616" s="10"/>
      <c r="P26616" s="8"/>
    </row>
    <row r="26617" spans="1:16" s="2" customFormat="1" x14ac:dyDescent="0.15">
      <c r="A26617" s="3"/>
      <c r="B26617" s="3"/>
      <c r="J26617" s="3"/>
      <c r="K26617" s="5"/>
      <c r="L26617" s="8"/>
      <c r="N26617" s="5"/>
      <c r="O26617" s="10"/>
      <c r="P26617" s="8"/>
    </row>
    <row r="26618" spans="1:16" s="2" customFormat="1" x14ac:dyDescent="0.15">
      <c r="A26618" s="3"/>
      <c r="B26618" s="3"/>
      <c r="J26618" s="3"/>
      <c r="K26618" s="5"/>
      <c r="L26618" s="8"/>
      <c r="N26618" s="5"/>
      <c r="O26618" s="10"/>
      <c r="P26618" s="8"/>
    </row>
    <row r="26619" spans="1:16" s="2" customFormat="1" x14ac:dyDescent="0.15">
      <c r="A26619" s="3"/>
      <c r="B26619" s="3"/>
      <c r="J26619" s="3"/>
      <c r="K26619" s="5"/>
      <c r="L26619" s="8"/>
      <c r="N26619" s="5"/>
      <c r="O26619" s="10"/>
      <c r="P26619" s="8"/>
    </row>
    <row r="26620" spans="1:16" s="2" customFormat="1" x14ac:dyDescent="0.15">
      <c r="A26620" s="3"/>
      <c r="B26620" s="3"/>
      <c r="J26620" s="3"/>
      <c r="K26620" s="5"/>
      <c r="L26620" s="8"/>
      <c r="N26620" s="5"/>
      <c r="O26620" s="10"/>
      <c r="P26620" s="8"/>
    </row>
    <row r="26621" spans="1:16" s="2" customFormat="1" x14ac:dyDescent="0.15">
      <c r="A26621" s="3"/>
      <c r="B26621" s="3"/>
      <c r="J26621" s="3"/>
      <c r="K26621" s="5"/>
      <c r="L26621" s="8"/>
      <c r="N26621" s="5"/>
      <c r="O26621" s="10"/>
      <c r="P26621" s="8"/>
    </row>
    <row r="26622" spans="1:16" s="2" customFormat="1" x14ac:dyDescent="0.15">
      <c r="A26622" s="3"/>
      <c r="B26622" s="3"/>
      <c r="J26622" s="3"/>
      <c r="K26622" s="5"/>
      <c r="L26622" s="8"/>
      <c r="N26622" s="5"/>
      <c r="O26622" s="10"/>
      <c r="P26622" s="8"/>
    </row>
    <row r="26623" spans="1:16" s="2" customFormat="1" x14ac:dyDescent="0.15">
      <c r="A26623" s="3"/>
      <c r="B26623" s="3"/>
      <c r="J26623" s="3"/>
      <c r="K26623" s="5"/>
      <c r="L26623" s="8"/>
      <c r="N26623" s="5"/>
      <c r="O26623" s="10"/>
      <c r="P26623" s="8"/>
    </row>
    <row r="26624" spans="1:16" s="2" customFormat="1" x14ac:dyDescent="0.15">
      <c r="A26624" s="3"/>
      <c r="B26624" s="3"/>
      <c r="J26624" s="3"/>
      <c r="K26624" s="5"/>
      <c r="L26624" s="8"/>
      <c r="N26624" s="5"/>
      <c r="O26624" s="10"/>
      <c r="P26624" s="8"/>
    </row>
    <row r="26625" spans="1:16" s="2" customFormat="1" x14ac:dyDescent="0.15">
      <c r="A26625" s="3"/>
      <c r="B26625" s="3"/>
      <c r="J26625" s="3"/>
      <c r="K26625" s="5"/>
      <c r="L26625" s="8"/>
      <c r="N26625" s="5"/>
      <c r="O26625" s="10"/>
      <c r="P26625" s="8"/>
    </row>
    <row r="26626" spans="1:16" s="2" customFormat="1" x14ac:dyDescent="0.15">
      <c r="A26626" s="3"/>
      <c r="B26626" s="3"/>
      <c r="J26626" s="3"/>
      <c r="K26626" s="5"/>
      <c r="L26626" s="8"/>
      <c r="N26626" s="5"/>
      <c r="O26626" s="10"/>
      <c r="P26626" s="8"/>
    </row>
    <row r="26627" spans="1:16" s="2" customFormat="1" x14ac:dyDescent="0.15">
      <c r="A26627" s="3"/>
      <c r="B26627" s="3"/>
      <c r="J26627" s="3"/>
      <c r="K26627" s="5"/>
      <c r="L26627" s="8"/>
      <c r="N26627" s="5"/>
      <c r="O26627" s="10"/>
      <c r="P26627" s="8"/>
    </row>
    <row r="26628" spans="1:16" s="2" customFormat="1" x14ac:dyDescent="0.15">
      <c r="A26628" s="3"/>
      <c r="B26628" s="3"/>
      <c r="J26628" s="3"/>
      <c r="K26628" s="5"/>
      <c r="L26628" s="8"/>
      <c r="N26628" s="5"/>
      <c r="O26628" s="10"/>
      <c r="P26628" s="8"/>
    </row>
    <row r="26629" spans="1:16" s="2" customFormat="1" x14ac:dyDescent="0.15">
      <c r="A26629" s="3"/>
      <c r="B26629" s="3"/>
      <c r="J26629" s="3"/>
      <c r="K26629" s="5"/>
      <c r="L26629" s="8"/>
      <c r="N26629" s="5"/>
      <c r="O26629" s="10"/>
      <c r="P26629" s="8"/>
    </row>
    <row r="26630" spans="1:16" s="2" customFormat="1" x14ac:dyDescent="0.15">
      <c r="A26630" s="3"/>
      <c r="B26630" s="3"/>
      <c r="J26630" s="3"/>
      <c r="K26630" s="5"/>
      <c r="L26630" s="8"/>
      <c r="N26630" s="5"/>
      <c r="O26630" s="10"/>
      <c r="P26630" s="8"/>
    </row>
    <row r="26631" spans="1:16" s="2" customFormat="1" x14ac:dyDescent="0.15">
      <c r="A26631" s="3"/>
      <c r="B26631" s="3"/>
      <c r="J26631" s="3"/>
      <c r="K26631" s="5"/>
      <c r="L26631" s="8"/>
      <c r="N26631" s="5"/>
      <c r="O26631" s="10"/>
      <c r="P26631" s="8"/>
    </row>
    <row r="26632" spans="1:16" s="2" customFormat="1" x14ac:dyDescent="0.15">
      <c r="A26632" s="3"/>
      <c r="B26632" s="3"/>
      <c r="J26632" s="3"/>
      <c r="K26632" s="5"/>
      <c r="L26632" s="8"/>
      <c r="N26632" s="5"/>
      <c r="O26632" s="10"/>
      <c r="P26632" s="8"/>
    </row>
    <row r="26633" spans="1:16" s="2" customFormat="1" x14ac:dyDescent="0.15">
      <c r="A26633" s="3"/>
      <c r="B26633" s="3"/>
      <c r="J26633" s="3"/>
      <c r="K26633" s="5"/>
      <c r="L26633" s="8"/>
      <c r="N26633" s="5"/>
      <c r="O26633" s="10"/>
      <c r="P26633" s="8"/>
    </row>
    <row r="26634" spans="1:16" s="2" customFormat="1" x14ac:dyDescent="0.15">
      <c r="A26634" s="3"/>
      <c r="B26634" s="3"/>
      <c r="J26634" s="3"/>
      <c r="K26634" s="5"/>
      <c r="L26634" s="8"/>
      <c r="N26634" s="5"/>
      <c r="O26634" s="10"/>
      <c r="P26634" s="8"/>
    </row>
    <row r="26635" spans="1:16" s="2" customFormat="1" x14ac:dyDescent="0.15">
      <c r="A26635" s="3"/>
      <c r="B26635" s="3"/>
      <c r="J26635" s="3"/>
      <c r="K26635" s="5"/>
      <c r="L26635" s="8"/>
      <c r="N26635" s="5"/>
      <c r="O26635" s="10"/>
      <c r="P26635" s="8"/>
    </row>
    <row r="26636" spans="1:16" s="2" customFormat="1" x14ac:dyDescent="0.15">
      <c r="A26636" s="3"/>
      <c r="B26636" s="3"/>
      <c r="J26636" s="3"/>
      <c r="K26636" s="5"/>
      <c r="L26636" s="8"/>
      <c r="N26636" s="5"/>
      <c r="O26636" s="10"/>
      <c r="P26636" s="8"/>
    </row>
    <row r="26637" spans="1:16" s="2" customFormat="1" x14ac:dyDescent="0.15">
      <c r="A26637" s="3"/>
      <c r="B26637" s="3"/>
      <c r="J26637" s="3"/>
      <c r="K26637" s="5"/>
      <c r="L26637" s="8"/>
      <c r="N26637" s="5"/>
      <c r="O26637" s="10"/>
      <c r="P26637" s="8"/>
    </row>
    <row r="26638" spans="1:16" s="2" customFormat="1" x14ac:dyDescent="0.15">
      <c r="A26638" s="3"/>
      <c r="B26638" s="3"/>
      <c r="J26638" s="3"/>
      <c r="K26638" s="5"/>
      <c r="L26638" s="8"/>
      <c r="N26638" s="5"/>
      <c r="O26638" s="10"/>
      <c r="P26638" s="8"/>
    </row>
    <row r="26639" spans="1:16" s="2" customFormat="1" x14ac:dyDescent="0.15">
      <c r="A26639" s="3"/>
      <c r="B26639" s="3"/>
      <c r="J26639" s="3"/>
      <c r="K26639" s="5"/>
      <c r="L26639" s="8"/>
      <c r="N26639" s="5"/>
      <c r="O26639" s="10"/>
      <c r="P26639" s="8"/>
    </row>
    <row r="26640" spans="1:16" s="2" customFormat="1" x14ac:dyDescent="0.15">
      <c r="A26640" s="3"/>
      <c r="B26640" s="3"/>
      <c r="J26640" s="3"/>
      <c r="K26640" s="5"/>
      <c r="L26640" s="8"/>
      <c r="N26640" s="5"/>
      <c r="O26640" s="10"/>
      <c r="P26640" s="8"/>
    </row>
    <row r="26641" spans="1:16" s="2" customFormat="1" x14ac:dyDescent="0.15">
      <c r="A26641" s="3"/>
      <c r="B26641" s="3"/>
      <c r="J26641" s="3"/>
      <c r="K26641" s="5"/>
      <c r="L26641" s="8"/>
      <c r="N26641" s="5"/>
      <c r="O26641" s="10"/>
      <c r="P26641" s="8"/>
    </row>
    <row r="26642" spans="1:16" s="2" customFormat="1" x14ac:dyDescent="0.15">
      <c r="A26642" s="3"/>
      <c r="B26642" s="3"/>
      <c r="J26642" s="3"/>
      <c r="K26642" s="5"/>
      <c r="L26642" s="8"/>
      <c r="N26642" s="5"/>
      <c r="O26642" s="10"/>
      <c r="P26642" s="8"/>
    </row>
    <row r="26643" spans="1:16" s="2" customFormat="1" x14ac:dyDescent="0.15">
      <c r="A26643" s="3"/>
      <c r="B26643" s="3"/>
      <c r="J26643" s="3"/>
      <c r="K26643" s="5"/>
      <c r="L26643" s="8"/>
      <c r="N26643" s="5"/>
      <c r="O26643" s="10"/>
      <c r="P26643" s="8"/>
    </row>
    <row r="26644" spans="1:16" s="2" customFormat="1" x14ac:dyDescent="0.15">
      <c r="A26644" s="3"/>
      <c r="B26644" s="3"/>
      <c r="J26644" s="3"/>
      <c r="K26644" s="5"/>
      <c r="L26644" s="8"/>
      <c r="N26644" s="5"/>
      <c r="O26644" s="10"/>
      <c r="P26644" s="8"/>
    </row>
    <row r="26645" spans="1:16" s="2" customFormat="1" x14ac:dyDescent="0.15">
      <c r="A26645" s="3"/>
      <c r="B26645" s="3"/>
      <c r="J26645" s="3"/>
      <c r="K26645" s="5"/>
      <c r="L26645" s="8"/>
      <c r="N26645" s="5"/>
      <c r="O26645" s="10"/>
      <c r="P26645" s="8"/>
    </row>
    <row r="26646" spans="1:16" s="2" customFormat="1" x14ac:dyDescent="0.15">
      <c r="A26646" s="3"/>
      <c r="B26646" s="3"/>
      <c r="J26646" s="3"/>
      <c r="K26646" s="5"/>
      <c r="L26646" s="8"/>
      <c r="N26646" s="5"/>
      <c r="O26646" s="10"/>
      <c r="P26646" s="8"/>
    </row>
    <row r="26647" spans="1:16" s="2" customFormat="1" x14ac:dyDescent="0.15">
      <c r="A26647" s="3"/>
      <c r="B26647" s="3"/>
      <c r="J26647" s="3"/>
      <c r="K26647" s="5"/>
      <c r="L26647" s="8"/>
      <c r="N26647" s="5"/>
      <c r="O26647" s="10"/>
      <c r="P26647" s="8"/>
    </row>
    <row r="26648" spans="1:16" s="2" customFormat="1" x14ac:dyDescent="0.15">
      <c r="A26648" s="3"/>
      <c r="B26648" s="3"/>
      <c r="J26648" s="3"/>
      <c r="K26648" s="5"/>
      <c r="L26648" s="8"/>
      <c r="N26648" s="5"/>
      <c r="O26648" s="10"/>
      <c r="P26648" s="8"/>
    </row>
    <row r="26649" spans="1:16" s="2" customFormat="1" x14ac:dyDescent="0.15">
      <c r="A26649" s="3"/>
      <c r="B26649" s="3"/>
      <c r="J26649" s="3"/>
      <c r="K26649" s="5"/>
      <c r="L26649" s="8"/>
      <c r="N26649" s="5"/>
      <c r="O26649" s="10"/>
      <c r="P26649" s="8"/>
    </row>
    <row r="26650" spans="1:16" s="2" customFormat="1" x14ac:dyDescent="0.15">
      <c r="A26650" s="3"/>
      <c r="B26650" s="3"/>
      <c r="J26650" s="3"/>
      <c r="K26650" s="5"/>
      <c r="L26650" s="8"/>
      <c r="N26650" s="5"/>
      <c r="O26650" s="10"/>
      <c r="P26650" s="8"/>
    </row>
    <row r="26651" spans="1:16" s="2" customFormat="1" x14ac:dyDescent="0.15">
      <c r="A26651" s="3"/>
      <c r="B26651" s="3"/>
      <c r="J26651" s="3"/>
      <c r="K26651" s="5"/>
      <c r="L26651" s="8"/>
      <c r="N26651" s="5"/>
      <c r="O26651" s="10"/>
      <c r="P26651" s="8"/>
    </row>
    <row r="26652" spans="1:16" s="2" customFormat="1" x14ac:dyDescent="0.15">
      <c r="A26652" s="3"/>
      <c r="B26652" s="3"/>
      <c r="J26652" s="3"/>
      <c r="K26652" s="5"/>
      <c r="L26652" s="8"/>
      <c r="N26652" s="5"/>
      <c r="O26652" s="10"/>
      <c r="P26652" s="8"/>
    </row>
    <row r="26653" spans="1:16" s="2" customFormat="1" x14ac:dyDescent="0.15">
      <c r="A26653" s="3"/>
      <c r="B26653" s="3"/>
      <c r="J26653" s="3"/>
      <c r="K26653" s="5"/>
      <c r="L26653" s="8"/>
      <c r="N26653" s="5"/>
      <c r="O26653" s="10"/>
      <c r="P26653" s="8"/>
    </row>
    <row r="26654" spans="1:16" s="2" customFormat="1" x14ac:dyDescent="0.15">
      <c r="A26654" s="3"/>
      <c r="B26654" s="3"/>
      <c r="J26654" s="3"/>
      <c r="K26654" s="5"/>
      <c r="L26654" s="8"/>
      <c r="N26654" s="5"/>
      <c r="O26654" s="10"/>
      <c r="P26654" s="8"/>
    </row>
    <row r="26655" spans="1:16" s="2" customFormat="1" x14ac:dyDescent="0.15">
      <c r="A26655" s="3"/>
      <c r="B26655" s="3"/>
      <c r="J26655" s="3"/>
      <c r="K26655" s="5"/>
      <c r="L26655" s="8"/>
      <c r="N26655" s="5"/>
      <c r="O26655" s="10"/>
      <c r="P26655" s="8"/>
    </row>
    <row r="26656" spans="1:16" s="2" customFormat="1" x14ac:dyDescent="0.15">
      <c r="A26656" s="3"/>
      <c r="B26656" s="3"/>
      <c r="J26656" s="3"/>
      <c r="K26656" s="5"/>
      <c r="L26656" s="8"/>
      <c r="N26656" s="5"/>
      <c r="O26656" s="10"/>
      <c r="P26656" s="8"/>
    </row>
    <row r="26657" spans="1:16" s="2" customFormat="1" x14ac:dyDescent="0.15">
      <c r="A26657" s="3"/>
      <c r="B26657" s="3"/>
      <c r="J26657" s="3"/>
      <c r="K26657" s="5"/>
      <c r="L26657" s="8"/>
      <c r="N26657" s="5"/>
      <c r="O26657" s="10"/>
      <c r="P26657" s="8"/>
    </row>
    <row r="26658" spans="1:16" s="2" customFormat="1" x14ac:dyDescent="0.15">
      <c r="A26658" s="3"/>
      <c r="B26658" s="3"/>
      <c r="J26658" s="3"/>
      <c r="K26658" s="5"/>
      <c r="L26658" s="8"/>
      <c r="N26658" s="5"/>
      <c r="O26658" s="10"/>
      <c r="P26658" s="8"/>
    </row>
    <row r="26659" spans="1:16" s="2" customFormat="1" x14ac:dyDescent="0.15">
      <c r="A26659" s="3"/>
      <c r="B26659" s="3"/>
      <c r="J26659" s="3"/>
      <c r="K26659" s="5"/>
      <c r="L26659" s="8"/>
      <c r="N26659" s="5"/>
      <c r="O26659" s="10"/>
      <c r="P26659" s="8"/>
    </row>
    <row r="26660" spans="1:16" s="2" customFormat="1" x14ac:dyDescent="0.15">
      <c r="A26660" s="3"/>
      <c r="B26660" s="3"/>
      <c r="J26660" s="3"/>
      <c r="K26660" s="5"/>
      <c r="L26660" s="8"/>
      <c r="N26660" s="5"/>
      <c r="O26660" s="10"/>
      <c r="P26660" s="8"/>
    </row>
    <row r="26661" spans="1:16" s="2" customFormat="1" x14ac:dyDescent="0.15">
      <c r="A26661" s="3"/>
      <c r="B26661" s="3"/>
      <c r="J26661" s="3"/>
      <c r="K26661" s="5"/>
      <c r="L26661" s="8"/>
      <c r="N26661" s="5"/>
      <c r="O26661" s="10"/>
      <c r="P26661" s="8"/>
    </row>
    <row r="26662" spans="1:16" s="2" customFormat="1" x14ac:dyDescent="0.15">
      <c r="A26662" s="3"/>
      <c r="B26662" s="3"/>
      <c r="J26662" s="3"/>
      <c r="K26662" s="5"/>
      <c r="L26662" s="8"/>
      <c r="N26662" s="5"/>
      <c r="O26662" s="10"/>
      <c r="P26662" s="8"/>
    </row>
    <row r="26663" spans="1:16" s="2" customFormat="1" x14ac:dyDescent="0.15">
      <c r="A26663" s="3"/>
      <c r="B26663" s="3"/>
      <c r="J26663" s="3"/>
      <c r="K26663" s="5"/>
      <c r="L26663" s="8"/>
      <c r="N26663" s="5"/>
      <c r="O26663" s="10"/>
      <c r="P26663" s="8"/>
    </row>
    <row r="26664" spans="1:16" s="2" customFormat="1" x14ac:dyDescent="0.15">
      <c r="A26664" s="3"/>
      <c r="B26664" s="3"/>
      <c r="J26664" s="3"/>
      <c r="K26664" s="5"/>
      <c r="L26664" s="8"/>
      <c r="N26664" s="5"/>
      <c r="O26664" s="10"/>
      <c r="P26664" s="8"/>
    </row>
    <row r="26665" spans="1:16" s="2" customFormat="1" x14ac:dyDescent="0.15">
      <c r="A26665" s="3"/>
      <c r="B26665" s="3"/>
      <c r="J26665" s="3"/>
      <c r="K26665" s="5"/>
      <c r="L26665" s="8"/>
      <c r="N26665" s="5"/>
      <c r="O26665" s="10"/>
      <c r="P26665" s="8"/>
    </row>
    <row r="26666" spans="1:16" s="2" customFormat="1" x14ac:dyDescent="0.15">
      <c r="A26666" s="3"/>
      <c r="B26666" s="3"/>
      <c r="J26666" s="3"/>
      <c r="K26666" s="5"/>
      <c r="L26666" s="8"/>
      <c r="N26666" s="5"/>
      <c r="O26666" s="10"/>
      <c r="P26666" s="8"/>
    </row>
    <row r="26667" spans="1:16" s="2" customFormat="1" x14ac:dyDescent="0.15">
      <c r="A26667" s="3"/>
      <c r="B26667" s="3"/>
      <c r="J26667" s="3"/>
      <c r="K26667" s="5"/>
      <c r="L26667" s="8"/>
      <c r="N26667" s="5"/>
      <c r="O26667" s="10"/>
      <c r="P26667" s="8"/>
    </row>
    <row r="26668" spans="1:16" s="2" customFormat="1" x14ac:dyDescent="0.15">
      <c r="A26668" s="3"/>
      <c r="B26668" s="3"/>
      <c r="J26668" s="3"/>
      <c r="K26668" s="5"/>
      <c r="L26668" s="8"/>
      <c r="N26668" s="5"/>
      <c r="O26668" s="10"/>
      <c r="P26668" s="8"/>
    </row>
    <row r="26669" spans="1:16" s="2" customFormat="1" x14ac:dyDescent="0.15">
      <c r="A26669" s="3"/>
      <c r="B26669" s="3"/>
      <c r="J26669" s="3"/>
      <c r="K26669" s="5"/>
      <c r="L26669" s="8"/>
      <c r="N26669" s="5"/>
      <c r="O26669" s="10"/>
      <c r="P26669" s="8"/>
    </row>
    <row r="26670" spans="1:16" s="2" customFormat="1" x14ac:dyDescent="0.15">
      <c r="A26670" s="3"/>
      <c r="B26670" s="3"/>
      <c r="J26670" s="3"/>
      <c r="K26670" s="5"/>
      <c r="L26670" s="8"/>
      <c r="N26670" s="5"/>
      <c r="O26670" s="10"/>
      <c r="P26670" s="8"/>
    </row>
    <row r="26671" spans="1:16" s="2" customFormat="1" x14ac:dyDescent="0.15">
      <c r="A26671" s="3"/>
      <c r="B26671" s="3"/>
      <c r="J26671" s="3"/>
      <c r="K26671" s="5"/>
      <c r="L26671" s="8"/>
      <c r="N26671" s="5"/>
      <c r="O26671" s="10"/>
      <c r="P26671" s="8"/>
    </row>
    <row r="26672" spans="1:16" s="2" customFormat="1" x14ac:dyDescent="0.15">
      <c r="A26672" s="3"/>
      <c r="B26672" s="3"/>
      <c r="J26672" s="3"/>
      <c r="K26672" s="5"/>
      <c r="L26672" s="8"/>
      <c r="N26672" s="5"/>
      <c r="O26672" s="10"/>
      <c r="P26672" s="8"/>
    </row>
    <row r="26673" spans="1:16" s="2" customFormat="1" x14ac:dyDescent="0.15">
      <c r="A26673" s="3"/>
      <c r="B26673" s="3"/>
      <c r="J26673" s="3"/>
      <c r="K26673" s="5"/>
      <c r="L26673" s="8"/>
      <c r="N26673" s="5"/>
      <c r="O26673" s="10"/>
      <c r="P26673" s="8"/>
    </row>
    <row r="26674" spans="1:16" s="2" customFormat="1" x14ac:dyDescent="0.15">
      <c r="A26674" s="3"/>
      <c r="B26674" s="3"/>
      <c r="J26674" s="3"/>
      <c r="K26674" s="5"/>
      <c r="L26674" s="8"/>
      <c r="N26674" s="5"/>
      <c r="O26674" s="10"/>
      <c r="P26674" s="8"/>
    </row>
    <row r="26675" spans="1:16" s="2" customFormat="1" x14ac:dyDescent="0.15">
      <c r="A26675" s="3"/>
      <c r="B26675" s="3"/>
      <c r="J26675" s="3"/>
      <c r="K26675" s="5"/>
      <c r="L26675" s="8"/>
      <c r="N26675" s="5"/>
      <c r="O26675" s="10"/>
      <c r="P26675" s="8"/>
    </row>
    <row r="26676" spans="1:16" s="2" customFormat="1" x14ac:dyDescent="0.15">
      <c r="A26676" s="3"/>
      <c r="B26676" s="3"/>
      <c r="J26676" s="3"/>
      <c r="K26676" s="5"/>
      <c r="L26676" s="8"/>
      <c r="N26676" s="5"/>
      <c r="O26676" s="10"/>
      <c r="P26676" s="8"/>
    </row>
    <row r="26677" spans="1:16" s="2" customFormat="1" x14ac:dyDescent="0.15">
      <c r="A26677" s="3"/>
      <c r="B26677" s="3"/>
      <c r="J26677" s="3"/>
      <c r="K26677" s="5"/>
      <c r="L26677" s="8"/>
      <c r="N26677" s="5"/>
      <c r="O26677" s="10"/>
      <c r="P26677" s="8"/>
    </row>
    <row r="26678" spans="1:16" s="2" customFormat="1" x14ac:dyDescent="0.15">
      <c r="A26678" s="3"/>
      <c r="B26678" s="3"/>
      <c r="J26678" s="3"/>
      <c r="K26678" s="5"/>
      <c r="L26678" s="8"/>
      <c r="N26678" s="5"/>
      <c r="O26678" s="10"/>
      <c r="P26678" s="8"/>
    </row>
    <row r="26679" spans="1:16" s="2" customFormat="1" x14ac:dyDescent="0.15">
      <c r="A26679" s="3"/>
      <c r="B26679" s="3"/>
      <c r="J26679" s="3"/>
      <c r="K26679" s="5"/>
      <c r="L26679" s="8"/>
      <c r="N26679" s="5"/>
      <c r="O26679" s="10"/>
      <c r="P26679" s="8"/>
    </row>
    <row r="26680" spans="1:16" s="2" customFormat="1" x14ac:dyDescent="0.15">
      <c r="A26680" s="3"/>
      <c r="B26680" s="3"/>
      <c r="J26680" s="3"/>
      <c r="K26680" s="5"/>
      <c r="L26680" s="8"/>
      <c r="N26680" s="5"/>
      <c r="O26680" s="10"/>
      <c r="P26680" s="8"/>
    </row>
    <row r="26681" spans="1:16" s="2" customFormat="1" x14ac:dyDescent="0.15">
      <c r="A26681" s="3"/>
      <c r="B26681" s="3"/>
      <c r="J26681" s="3"/>
      <c r="K26681" s="5"/>
      <c r="L26681" s="8"/>
      <c r="N26681" s="5"/>
      <c r="O26681" s="10"/>
      <c r="P26681" s="8"/>
    </row>
    <row r="26682" spans="1:16" s="2" customFormat="1" x14ac:dyDescent="0.15">
      <c r="A26682" s="3"/>
      <c r="B26682" s="3"/>
      <c r="J26682" s="3"/>
      <c r="K26682" s="5"/>
      <c r="L26682" s="8"/>
      <c r="N26682" s="5"/>
      <c r="O26682" s="10"/>
      <c r="P26682" s="8"/>
    </row>
    <row r="26683" spans="1:16" s="2" customFormat="1" x14ac:dyDescent="0.15">
      <c r="A26683" s="3"/>
      <c r="B26683" s="3"/>
      <c r="J26683" s="3"/>
      <c r="K26683" s="5"/>
      <c r="L26683" s="8"/>
      <c r="N26683" s="5"/>
      <c r="O26683" s="10"/>
      <c r="P26683" s="8"/>
    </row>
    <row r="26684" spans="1:16" s="2" customFormat="1" x14ac:dyDescent="0.15">
      <c r="A26684" s="3"/>
      <c r="B26684" s="3"/>
      <c r="J26684" s="3"/>
      <c r="K26684" s="5"/>
      <c r="L26684" s="8"/>
      <c r="N26684" s="5"/>
      <c r="O26684" s="10"/>
      <c r="P26684" s="8"/>
    </row>
    <row r="26685" spans="1:16" s="2" customFormat="1" x14ac:dyDescent="0.15">
      <c r="A26685" s="3"/>
      <c r="B26685" s="3"/>
      <c r="J26685" s="3"/>
      <c r="K26685" s="5"/>
      <c r="L26685" s="8"/>
      <c r="N26685" s="5"/>
      <c r="O26685" s="10"/>
      <c r="P26685" s="8"/>
    </row>
    <row r="26686" spans="1:16" s="2" customFormat="1" x14ac:dyDescent="0.15">
      <c r="A26686" s="3"/>
      <c r="B26686" s="3"/>
      <c r="J26686" s="3"/>
      <c r="K26686" s="5"/>
      <c r="L26686" s="8"/>
      <c r="N26686" s="5"/>
      <c r="O26686" s="10"/>
      <c r="P26686" s="8"/>
    </row>
    <row r="26687" spans="1:16" s="2" customFormat="1" x14ac:dyDescent="0.15">
      <c r="A26687" s="3"/>
      <c r="B26687" s="3"/>
      <c r="J26687" s="3"/>
      <c r="K26687" s="5"/>
      <c r="L26687" s="8"/>
      <c r="N26687" s="5"/>
      <c r="O26687" s="10"/>
      <c r="P26687" s="8"/>
    </row>
    <row r="26688" spans="1:16" s="2" customFormat="1" x14ac:dyDescent="0.15">
      <c r="A26688" s="3"/>
      <c r="B26688" s="3"/>
      <c r="J26688" s="3"/>
      <c r="K26688" s="5"/>
      <c r="L26688" s="8"/>
      <c r="N26688" s="5"/>
      <c r="O26688" s="10"/>
      <c r="P26688" s="8"/>
    </row>
    <row r="26689" spans="1:16" s="2" customFormat="1" x14ac:dyDescent="0.15">
      <c r="A26689" s="3"/>
      <c r="B26689" s="3"/>
      <c r="J26689" s="3"/>
      <c r="K26689" s="5"/>
      <c r="L26689" s="8"/>
      <c r="N26689" s="5"/>
      <c r="O26689" s="10"/>
      <c r="P26689" s="8"/>
    </row>
    <row r="26690" spans="1:16" s="2" customFormat="1" x14ac:dyDescent="0.15">
      <c r="A26690" s="3"/>
      <c r="B26690" s="3"/>
      <c r="J26690" s="3"/>
      <c r="K26690" s="5"/>
      <c r="L26690" s="8"/>
      <c r="N26690" s="5"/>
      <c r="O26690" s="10"/>
      <c r="P26690" s="8"/>
    </row>
    <row r="26691" spans="1:16" s="2" customFormat="1" x14ac:dyDescent="0.15">
      <c r="A26691" s="3"/>
      <c r="B26691" s="3"/>
      <c r="J26691" s="3"/>
      <c r="K26691" s="5"/>
      <c r="L26691" s="8"/>
      <c r="N26691" s="5"/>
      <c r="O26691" s="10"/>
      <c r="P26691" s="8"/>
    </row>
    <row r="26692" spans="1:16" s="2" customFormat="1" x14ac:dyDescent="0.15">
      <c r="A26692" s="3"/>
      <c r="B26692" s="3"/>
      <c r="J26692" s="3"/>
      <c r="K26692" s="5"/>
      <c r="L26692" s="8"/>
      <c r="N26692" s="5"/>
      <c r="O26692" s="10"/>
      <c r="P26692" s="8"/>
    </row>
    <row r="26693" spans="1:16" s="2" customFormat="1" x14ac:dyDescent="0.15">
      <c r="A26693" s="3"/>
      <c r="B26693" s="3"/>
      <c r="J26693" s="3"/>
      <c r="K26693" s="5"/>
      <c r="L26693" s="8"/>
      <c r="N26693" s="5"/>
      <c r="O26693" s="10"/>
      <c r="P26693" s="8"/>
    </row>
    <row r="26694" spans="1:16" s="2" customFormat="1" x14ac:dyDescent="0.15">
      <c r="A26694" s="3"/>
      <c r="B26694" s="3"/>
      <c r="J26694" s="3"/>
      <c r="K26694" s="5"/>
      <c r="L26694" s="8"/>
      <c r="N26694" s="5"/>
      <c r="O26694" s="10"/>
      <c r="P26694" s="8"/>
    </row>
    <row r="26695" spans="1:16" s="2" customFormat="1" x14ac:dyDescent="0.15">
      <c r="A26695" s="3"/>
      <c r="B26695" s="3"/>
      <c r="J26695" s="3"/>
      <c r="K26695" s="5"/>
      <c r="L26695" s="8"/>
      <c r="N26695" s="5"/>
      <c r="O26695" s="10"/>
      <c r="P26695" s="8"/>
    </row>
    <row r="26696" spans="1:16" s="2" customFormat="1" x14ac:dyDescent="0.15">
      <c r="A26696" s="3"/>
      <c r="B26696" s="3"/>
      <c r="J26696" s="3"/>
      <c r="K26696" s="5"/>
      <c r="L26696" s="8"/>
      <c r="N26696" s="5"/>
      <c r="O26696" s="10"/>
      <c r="P26696" s="8"/>
    </row>
    <row r="26697" spans="1:16" s="2" customFormat="1" x14ac:dyDescent="0.15">
      <c r="A26697" s="3"/>
      <c r="B26697" s="3"/>
      <c r="J26697" s="3"/>
      <c r="K26697" s="5"/>
      <c r="L26697" s="8"/>
      <c r="N26697" s="5"/>
      <c r="O26697" s="10"/>
      <c r="P26697" s="8"/>
    </row>
    <row r="26698" spans="1:16" s="2" customFormat="1" x14ac:dyDescent="0.15">
      <c r="A26698" s="3"/>
      <c r="B26698" s="3"/>
      <c r="J26698" s="3"/>
      <c r="K26698" s="5"/>
      <c r="L26698" s="8"/>
      <c r="N26698" s="5"/>
      <c r="O26698" s="10"/>
      <c r="P26698" s="8"/>
    </row>
    <row r="26699" spans="1:16" s="2" customFormat="1" x14ac:dyDescent="0.15">
      <c r="A26699" s="3"/>
      <c r="B26699" s="3"/>
      <c r="J26699" s="3"/>
      <c r="K26699" s="5"/>
      <c r="L26699" s="8"/>
      <c r="N26699" s="5"/>
      <c r="O26699" s="10"/>
      <c r="P26699" s="8"/>
    </row>
    <row r="26700" spans="1:16" s="2" customFormat="1" x14ac:dyDescent="0.15">
      <c r="A26700" s="3"/>
      <c r="B26700" s="3"/>
      <c r="J26700" s="3"/>
      <c r="K26700" s="5"/>
      <c r="L26700" s="8"/>
      <c r="N26700" s="5"/>
      <c r="O26700" s="10"/>
      <c r="P26700" s="8"/>
    </row>
    <row r="26701" spans="1:16" s="2" customFormat="1" x14ac:dyDescent="0.15">
      <c r="A26701" s="3"/>
      <c r="B26701" s="3"/>
      <c r="J26701" s="3"/>
      <c r="K26701" s="5"/>
      <c r="L26701" s="8"/>
      <c r="N26701" s="5"/>
      <c r="O26701" s="10"/>
      <c r="P26701" s="8"/>
    </row>
    <row r="26702" spans="1:16" s="2" customFormat="1" x14ac:dyDescent="0.15">
      <c r="A26702" s="3"/>
      <c r="B26702" s="3"/>
      <c r="J26702" s="3"/>
      <c r="K26702" s="5"/>
      <c r="L26702" s="8"/>
      <c r="N26702" s="5"/>
      <c r="O26702" s="10"/>
      <c r="P26702" s="8"/>
    </row>
    <row r="26703" spans="1:16" s="2" customFormat="1" x14ac:dyDescent="0.15">
      <c r="A26703" s="3"/>
      <c r="B26703" s="3"/>
      <c r="J26703" s="3"/>
      <c r="K26703" s="5"/>
      <c r="L26703" s="8"/>
      <c r="N26703" s="5"/>
      <c r="O26703" s="10"/>
      <c r="P26703" s="8"/>
    </row>
    <row r="26704" spans="1:16" s="2" customFormat="1" x14ac:dyDescent="0.15">
      <c r="A26704" s="3"/>
      <c r="B26704" s="3"/>
      <c r="J26704" s="3"/>
      <c r="K26704" s="5"/>
      <c r="L26704" s="8"/>
      <c r="N26704" s="5"/>
      <c r="O26704" s="10"/>
      <c r="P26704" s="8"/>
    </row>
    <row r="26705" spans="1:16" s="2" customFormat="1" x14ac:dyDescent="0.15">
      <c r="A26705" s="3"/>
      <c r="B26705" s="3"/>
      <c r="J26705" s="3"/>
      <c r="K26705" s="5"/>
      <c r="L26705" s="8"/>
      <c r="N26705" s="5"/>
      <c r="O26705" s="10"/>
      <c r="P26705" s="8"/>
    </row>
    <row r="26706" spans="1:16" s="2" customFormat="1" x14ac:dyDescent="0.15">
      <c r="A26706" s="3"/>
      <c r="B26706" s="3"/>
      <c r="J26706" s="3"/>
      <c r="K26706" s="5"/>
      <c r="L26706" s="8"/>
      <c r="N26706" s="5"/>
      <c r="O26706" s="10"/>
      <c r="P26706" s="8"/>
    </row>
    <row r="26707" spans="1:16" s="2" customFormat="1" x14ac:dyDescent="0.15">
      <c r="A26707" s="3"/>
      <c r="B26707" s="3"/>
      <c r="J26707" s="3"/>
      <c r="K26707" s="5"/>
      <c r="L26707" s="8"/>
      <c r="N26707" s="5"/>
      <c r="O26707" s="10"/>
      <c r="P26707" s="8"/>
    </row>
    <row r="26708" spans="1:16" s="2" customFormat="1" x14ac:dyDescent="0.15">
      <c r="A26708" s="3"/>
      <c r="B26708" s="3"/>
      <c r="J26708" s="3"/>
      <c r="K26708" s="5"/>
      <c r="L26708" s="8"/>
      <c r="N26708" s="5"/>
      <c r="O26708" s="10"/>
      <c r="P26708" s="8"/>
    </row>
    <row r="26709" spans="1:16" s="2" customFormat="1" x14ac:dyDescent="0.15">
      <c r="A26709" s="3"/>
      <c r="B26709" s="3"/>
      <c r="J26709" s="3"/>
      <c r="K26709" s="5"/>
      <c r="L26709" s="8"/>
      <c r="N26709" s="5"/>
      <c r="O26709" s="10"/>
      <c r="P26709" s="8"/>
    </row>
    <row r="26710" spans="1:16" s="2" customFormat="1" x14ac:dyDescent="0.15">
      <c r="A26710" s="3"/>
      <c r="B26710" s="3"/>
      <c r="J26710" s="3"/>
      <c r="K26710" s="5"/>
      <c r="L26710" s="8"/>
      <c r="N26710" s="5"/>
      <c r="O26710" s="10"/>
      <c r="P26710" s="8"/>
    </row>
    <row r="26711" spans="1:16" s="2" customFormat="1" x14ac:dyDescent="0.15">
      <c r="A26711" s="3"/>
      <c r="B26711" s="3"/>
      <c r="J26711" s="3"/>
      <c r="K26711" s="5"/>
      <c r="L26711" s="8"/>
      <c r="N26711" s="5"/>
      <c r="O26711" s="10"/>
      <c r="P26711" s="8"/>
    </row>
    <row r="26712" spans="1:16" s="2" customFormat="1" x14ac:dyDescent="0.15">
      <c r="A26712" s="3"/>
      <c r="B26712" s="3"/>
      <c r="J26712" s="3"/>
      <c r="K26712" s="5"/>
      <c r="L26712" s="8"/>
      <c r="N26712" s="5"/>
      <c r="O26712" s="10"/>
      <c r="P26712" s="8"/>
    </row>
    <row r="26713" spans="1:16" s="2" customFormat="1" x14ac:dyDescent="0.15">
      <c r="A26713" s="3"/>
      <c r="B26713" s="3"/>
      <c r="J26713" s="3"/>
      <c r="K26713" s="5"/>
      <c r="L26713" s="8"/>
      <c r="N26713" s="5"/>
      <c r="O26713" s="10"/>
      <c r="P26713" s="8"/>
    </row>
    <row r="26714" spans="1:16" s="2" customFormat="1" x14ac:dyDescent="0.15">
      <c r="A26714" s="3"/>
      <c r="B26714" s="3"/>
      <c r="J26714" s="3"/>
      <c r="K26714" s="5"/>
      <c r="L26714" s="8"/>
      <c r="N26714" s="5"/>
      <c r="O26714" s="10"/>
      <c r="P26714" s="8"/>
    </row>
    <row r="26715" spans="1:16" s="2" customFormat="1" x14ac:dyDescent="0.15">
      <c r="A26715" s="3"/>
      <c r="B26715" s="3"/>
      <c r="J26715" s="3"/>
      <c r="K26715" s="5"/>
      <c r="L26715" s="8"/>
      <c r="N26715" s="5"/>
      <c r="O26715" s="10"/>
      <c r="P26715" s="8"/>
    </row>
    <row r="26716" spans="1:16" s="2" customFormat="1" x14ac:dyDescent="0.15">
      <c r="A26716" s="3"/>
      <c r="B26716" s="3"/>
      <c r="J26716" s="3"/>
      <c r="K26716" s="5"/>
      <c r="L26716" s="8"/>
      <c r="N26716" s="5"/>
      <c r="O26716" s="10"/>
      <c r="P26716" s="8"/>
    </row>
    <row r="26717" spans="1:16" s="2" customFormat="1" x14ac:dyDescent="0.15">
      <c r="A26717" s="3"/>
      <c r="B26717" s="3"/>
      <c r="J26717" s="3"/>
      <c r="K26717" s="5"/>
      <c r="L26717" s="8"/>
      <c r="N26717" s="5"/>
      <c r="O26717" s="10"/>
      <c r="P26717" s="8"/>
    </row>
    <row r="26718" spans="1:16" s="2" customFormat="1" x14ac:dyDescent="0.15">
      <c r="A26718" s="3"/>
      <c r="B26718" s="3"/>
      <c r="J26718" s="3"/>
      <c r="K26718" s="5"/>
      <c r="L26718" s="8"/>
      <c r="N26718" s="5"/>
      <c r="O26718" s="10"/>
      <c r="P26718" s="8"/>
    </row>
    <row r="26719" spans="1:16" s="2" customFormat="1" x14ac:dyDescent="0.15">
      <c r="A26719" s="3"/>
      <c r="B26719" s="3"/>
      <c r="J26719" s="3"/>
      <c r="K26719" s="5"/>
      <c r="L26719" s="8"/>
      <c r="N26719" s="5"/>
      <c r="O26719" s="10"/>
      <c r="P26719" s="8"/>
    </row>
    <row r="26720" spans="1:16" s="2" customFormat="1" x14ac:dyDescent="0.15">
      <c r="A26720" s="3"/>
      <c r="B26720" s="3"/>
      <c r="J26720" s="3"/>
      <c r="K26720" s="5"/>
      <c r="L26720" s="8"/>
      <c r="N26720" s="5"/>
      <c r="O26720" s="10"/>
      <c r="P26720" s="8"/>
    </row>
    <row r="26721" spans="1:16" s="2" customFormat="1" x14ac:dyDescent="0.15">
      <c r="A26721" s="3"/>
      <c r="B26721" s="3"/>
      <c r="J26721" s="3"/>
      <c r="K26721" s="5"/>
      <c r="L26721" s="8"/>
      <c r="N26721" s="5"/>
      <c r="O26721" s="10"/>
      <c r="P26721" s="8"/>
    </row>
    <row r="26722" spans="1:16" s="2" customFormat="1" x14ac:dyDescent="0.15">
      <c r="A26722" s="3"/>
      <c r="B26722" s="3"/>
      <c r="J26722" s="3"/>
      <c r="K26722" s="5"/>
      <c r="L26722" s="8"/>
      <c r="N26722" s="5"/>
      <c r="O26722" s="10"/>
      <c r="P26722" s="8"/>
    </row>
    <row r="26723" spans="1:16" s="2" customFormat="1" x14ac:dyDescent="0.15">
      <c r="A26723" s="3"/>
      <c r="B26723" s="3"/>
      <c r="J26723" s="3"/>
      <c r="K26723" s="5"/>
      <c r="L26723" s="8"/>
      <c r="N26723" s="5"/>
      <c r="O26723" s="10"/>
      <c r="P26723" s="8"/>
    </row>
    <row r="26724" spans="1:16" s="2" customFormat="1" x14ac:dyDescent="0.15">
      <c r="A26724" s="3"/>
      <c r="B26724" s="3"/>
      <c r="J26724" s="3"/>
      <c r="K26724" s="5"/>
      <c r="L26724" s="8"/>
      <c r="N26724" s="5"/>
      <c r="O26724" s="10"/>
      <c r="P26724" s="8"/>
    </row>
    <row r="26725" spans="1:16" s="2" customFormat="1" x14ac:dyDescent="0.15">
      <c r="A26725" s="3"/>
      <c r="B26725" s="3"/>
      <c r="J26725" s="3"/>
      <c r="K26725" s="5"/>
      <c r="L26725" s="8"/>
      <c r="N26725" s="5"/>
      <c r="O26725" s="10"/>
      <c r="P26725" s="8"/>
    </row>
    <row r="26726" spans="1:16" s="2" customFormat="1" x14ac:dyDescent="0.15">
      <c r="A26726" s="3"/>
      <c r="B26726" s="3"/>
      <c r="J26726" s="3"/>
      <c r="K26726" s="5"/>
      <c r="L26726" s="8"/>
      <c r="N26726" s="5"/>
      <c r="O26726" s="10"/>
      <c r="P26726" s="8"/>
    </row>
    <row r="26727" spans="1:16" s="2" customFormat="1" x14ac:dyDescent="0.15">
      <c r="A26727" s="3"/>
      <c r="B26727" s="3"/>
      <c r="J26727" s="3"/>
      <c r="K26727" s="5"/>
      <c r="L26727" s="8"/>
      <c r="N26727" s="5"/>
      <c r="O26727" s="10"/>
      <c r="P26727" s="8"/>
    </row>
    <row r="26728" spans="1:16" s="2" customFormat="1" x14ac:dyDescent="0.15">
      <c r="A26728" s="3"/>
      <c r="B26728" s="3"/>
      <c r="J26728" s="3"/>
      <c r="K26728" s="5"/>
      <c r="L26728" s="8"/>
      <c r="N26728" s="5"/>
      <c r="O26728" s="10"/>
      <c r="P26728" s="8"/>
    </row>
    <row r="26729" spans="1:16" s="2" customFormat="1" x14ac:dyDescent="0.15">
      <c r="A26729" s="3"/>
      <c r="B26729" s="3"/>
      <c r="J26729" s="3"/>
      <c r="K26729" s="5"/>
      <c r="L26729" s="8"/>
      <c r="N26729" s="5"/>
      <c r="O26729" s="10"/>
      <c r="P26729" s="8"/>
    </row>
    <row r="26730" spans="1:16" s="2" customFormat="1" x14ac:dyDescent="0.15">
      <c r="A26730" s="3"/>
      <c r="B26730" s="3"/>
      <c r="J26730" s="3"/>
      <c r="K26730" s="5"/>
      <c r="L26730" s="8"/>
      <c r="N26730" s="5"/>
      <c r="O26730" s="10"/>
      <c r="P26730" s="8"/>
    </row>
    <row r="26731" spans="1:16" s="2" customFormat="1" x14ac:dyDescent="0.15">
      <c r="A26731" s="3"/>
      <c r="B26731" s="3"/>
      <c r="J26731" s="3"/>
      <c r="K26731" s="5"/>
      <c r="L26731" s="8"/>
      <c r="N26731" s="5"/>
      <c r="O26731" s="10"/>
      <c r="P26731" s="8"/>
    </row>
    <row r="26732" spans="1:16" s="2" customFormat="1" x14ac:dyDescent="0.15">
      <c r="A26732" s="3"/>
      <c r="B26732" s="3"/>
      <c r="J26732" s="3"/>
      <c r="K26732" s="5"/>
      <c r="L26732" s="8"/>
      <c r="N26732" s="5"/>
      <c r="O26732" s="10"/>
      <c r="P26732" s="8"/>
    </row>
    <row r="26733" spans="1:16" s="2" customFormat="1" x14ac:dyDescent="0.15">
      <c r="A26733" s="3"/>
      <c r="B26733" s="3"/>
      <c r="J26733" s="3"/>
      <c r="K26733" s="5"/>
      <c r="L26733" s="8"/>
      <c r="N26733" s="5"/>
      <c r="O26733" s="10"/>
      <c r="P26733" s="8"/>
    </row>
    <row r="26734" spans="1:16" s="2" customFormat="1" x14ac:dyDescent="0.15">
      <c r="A26734" s="3"/>
      <c r="B26734" s="3"/>
      <c r="J26734" s="3"/>
      <c r="K26734" s="5"/>
      <c r="L26734" s="8"/>
      <c r="N26734" s="5"/>
      <c r="O26734" s="10"/>
      <c r="P26734" s="8"/>
    </row>
    <row r="26735" spans="1:16" s="2" customFormat="1" x14ac:dyDescent="0.15">
      <c r="A26735" s="3"/>
      <c r="B26735" s="3"/>
      <c r="J26735" s="3"/>
      <c r="K26735" s="5"/>
      <c r="L26735" s="8"/>
      <c r="N26735" s="5"/>
      <c r="O26735" s="10"/>
      <c r="P26735" s="8"/>
    </row>
    <row r="26736" spans="1:16" s="2" customFormat="1" x14ac:dyDescent="0.15">
      <c r="A26736" s="3"/>
      <c r="B26736" s="3"/>
      <c r="J26736" s="3"/>
      <c r="K26736" s="5"/>
      <c r="L26736" s="8"/>
      <c r="N26736" s="5"/>
      <c r="O26736" s="10"/>
      <c r="P26736" s="8"/>
    </row>
    <row r="26737" spans="1:16" s="2" customFormat="1" x14ac:dyDescent="0.15">
      <c r="A26737" s="3"/>
      <c r="B26737" s="3"/>
      <c r="J26737" s="3"/>
      <c r="K26737" s="5"/>
      <c r="L26737" s="8"/>
      <c r="N26737" s="5"/>
      <c r="O26737" s="10"/>
      <c r="P26737" s="8"/>
    </row>
    <row r="26738" spans="1:16" s="2" customFormat="1" x14ac:dyDescent="0.15">
      <c r="A26738" s="3"/>
      <c r="B26738" s="3"/>
      <c r="J26738" s="3"/>
      <c r="K26738" s="5"/>
      <c r="L26738" s="8"/>
      <c r="N26738" s="5"/>
      <c r="O26738" s="10"/>
      <c r="P26738" s="8"/>
    </row>
    <row r="26739" spans="1:16" s="2" customFormat="1" x14ac:dyDescent="0.15">
      <c r="A26739" s="3"/>
      <c r="B26739" s="3"/>
      <c r="J26739" s="3"/>
      <c r="K26739" s="5"/>
      <c r="L26739" s="8"/>
      <c r="N26739" s="5"/>
      <c r="O26739" s="10"/>
      <c r="P26739" s="8"/>
    </row>
    <row r="26740" spans="1:16" s="2" customFormat="1" x14ac:dyDescent="0.15">
      <c r="A26740" s="3"/>
      <c r="B26740" s="3"/>
      <c r="J26740" s="3"/>
      <c r="K26740" s="5"/>
      <c r="L26740" s="8"/>
      <c r="N26740" s="5"/>
      <c r="O26740" s="10"/>
      <c r="P26740" s="8"/>
    </row>
    <row r="26741" spans="1:16" s="2" customFormat="1" x14ac:dyDescent="0.15">
      <c r="A26741" s="3"/>
      <c r="B26741" s="3"/>
      <c r="J26741" s="3"/>
      <c r="K26741" s="5"/>
      <c r="L26741" s="8"/>
      <c r="N26741" s="5"/>
      <c r="O26741" s="10"/>
      <c r="P26741" s="8"/>
    </row>
    <row r="26742" spans="1:16" s="2" customFormat="1" x14ac:dyDescent="0.15">
      <c r="A26742" s="3"/>
      <c r="B26742" s="3"/>
      <c r="J26742" s="3"/>
      <c r="K26742" s="5"/>
      <c r="L26742" s="8"/>
      <c r="N26742" s="5"/>
      <c r="O26742" s="10"/>
      <c r="P26742" s="8"/>
    </row>
    <row r="26743" spans="1:16" s="2" customFormat="1" x14ac:dyDescent="0.15">
      <c r="A26743" s="3"/>
      <c r="B26743" s="3"/>
      <c r="J26743" s="3"/>
      <c r="K26743" s="5"/>
      <c r="L26743" s="8"/>
      <c r="N26743" s="5"/>
      <c r="O26743" s="10"/>
      <c r="P26743" s="8"/>
    </row>
    <row r="26744" spans="1:16" s="2" customFormat="1" x14ac:dyDescent="0.15">
      <c r="A26744" s="3"/>
      <c r="B26744" s="3"/>
      <c r="J26744" s="3"/>
      <c r="K26744" s="5"/>
      <c r="L26744" s="8"/>
      <c r="N26744" s="5"/>
      <c r="O26744" s="10"/>
      <c r="P26744" s="8"/>
    </row>
    <row r="26745" spans="1:16" s="2" customFormat="1" x14ac:dyDescent="0.15">
      <c r="A26745" s="3"/>
      <c r="B26745" s="3"/>
      <c r="J26745" s="3"/>
      <c r="K26745" s="5"/>
      <c r="L26745" s="8"/>
      <c r="N26745" s="5"/>
      <c r="O26745" s="10"/>
      <c r="P26745" s="8"/>
    </row>
    <row r="26746" spans="1:16" s="2" customFormat="1" x14ac:dyDescent="0.15">
      <c r="A26746" s="3"/>
      <c r="B26746" s="3"/>
      <c r="J26746" s="3"/>
      <c r="K26746" s="5"/>
      <c r="L26746" s="8"/>
      <c r="N26746" s="5"/>
      <c r="O26746" s="10"/>
      <c r="P26746" s="8"/>
    </row>
    <row r="26747" spans="1:16" s="2" customFormat="1" x14ac:dyDescent="0.15">
      <c r="A26747" s="3"/>
      <c r="B26747" s="3"/>
      <c r="J26747" s="3"/>
      <c r="K26747" s="5"/>
      <c r="L26747" s="8"/>
      <c r="N26747" s="5"/>
      <c r="O26747" s="10"/>
      <c r="P26747" s="8"/>
    </row>
    <row r="26748" spans="1:16" s="2" customFormat="1" x14ac:dyDescent="0.15">
      <c r="A26748" s="3"/>
      <c r="B26748" s="3"/>
      <c r="J26748" s="3"/>
      <c r="K26748" s="5"/>
      <c r="L26748" s="8"/>
      <c r="N26748" s="5"/>
      <c r="O26748" s="10"/>
      <c r="P26748" s="8"/>
    </row>
    <row r="26749" spans="1:16" s="2" customFormat="1" x14ac:dyDescent="0.15">
      <c r="A26749" s="3"/>
      <c r="B26749" s="3"/>
      <c r="J26749" s="3"/>
      <c r="K26749" s="5"/>
      <c r="L26749" s="8"/>
      <c r="N26749" s="5"/>
      <c r="O26749" s="10"/>
      <c r="P26749" s="8"/>
    </row>
    <row r="26750" spans="1:16" s="2" customFormat="1" x14ac:dyDescent="0.15">
      <c r="A26750" s="3"/>
      <c r="B26750" s="3"/>
      <c r="J26750" s="3"/>
      <c r="K26750" s="5"/>
      <c r="L26750" s="8"/>
      <c r="N26750" s="5"/>
      <c r="O26750" s="10"/>
      <c r="P26750" s="8"/>
    </row>
    <row r="26751" spans="1:16" s="2" customFormat="1" x14ac:dyDescent="0.15">
      <c r="A26751" s="3"/>
      <c r="B26751" s="3"/>
      <c r="J26751" s="3"/>
      <c r="K26751" s="5"/>
      <c r="L26751" s="8"/>
      <c r="N26751" s="5"/>
      <c r="O26751" s="10"/>
      <c r="P26751" s="8"/>
    </row>
    <row r="26752" spans="1:16" s="2" customFormat="1" x14ac:dyDescent="0.15">
      <c r="A26752" s="3"/>
      <c r="B26752" s="3"/>
      <c r="J26752" s="3"/>
      <c r="K26752" s="5"/>
      <c r="L26752" s="8"/>
      <c r="N26752" s="5"/>
      <c r="O26752" s="10"/>
      <c r="P26752" s="8"/>
    </row>
    <row r="26753" spans="1:16" s="2" customFormat="1" x14ac:dyDescent="0.15">
      <c r="A26753" s="3"/>
      <c r="B26753" s="3"/>
      <c r="J26753" s="3"/>
      <c r="K26753" s="5"/>
      <c r="L26753" s="8"/>
      <c r="N26753" s="5"/>
      <c r="O26753" s="10"/>
      <c r="P26753" s="8"/>
    </row>
    <row r="26754" spans="1:16" s="2" customFormat="1" x14ac:dyDescent="0.15">
      <c r="A26754" s="3"/>
      <c r="B26754" s="3"/>
      <c r="J26754" s="3"/>
      <c r="K26754" s="5"/>
      <c r="L26754" s="8"/>
      <c r="N26754" s="5"/>
      <c r="O26754" s="10"/>
      <c r="P26754" s="8"/>
    </row>
    <row r="26755" spans="1:16" s="2" customFormat="1" x14ac:dyDescent="0.15">
      <c r="A26755" s="3"/>
      <c r="B26755" s="3"/>
      <c r="J26755" s="3"/>
      <c r="K26755" s="5"/>
      <c r="L26755" s="8"/>
      <c r="N26755" s="5"/>
      <c r="O26755" s="10"/>
      <c r="P26755" s="8"/>
    </row>
    <row r="26756" spans="1:16" s="2" customFormat="1" x14ac:dyDescent="0.15">
      <c r="A26756" s="3"/>
      <c r="B26756" s="3"/>
      <c r="J26756" s="3"/>
      <c r="K26756" s="5"/>
      <c r="L26756" s="8"/>
      <c r="N26756" s="5"/>
      <c r="O26756" s="10"/>
      <c r="P26756" s="8"/>
    </row>
    <row r="26757" spans="1:16" s="2" customFormat="1" x14ac:dyDescent="0.15">
      <c r="A26757" s="3"/>
      <c r="B26757" s="3"/>
      <c r="J26757" s="3"/>
      <c r="K26757" s="5"/>
      <c r="L26757" s="8"/>
      <c r="N26757" s="5"/>
      <c r="O26757" s="10"/>
      <c r="P26757" s="8"/>
    </row>
    <row r="26758" spans="1:16" s="2" customFormat="1" x14ac:dyDescent="0.15">
      <c r="A26758" s="3"/>
      <c r="B26758" s="3"/>
      <c r="J26758" s="3"/>
      <c r="K26758" s="5"/>
      <c r="L26758" s="8"/>
      <c r="N26758" s="5"/>
      <c r="O26758" s="10"/>
      <c r="P26758" s="8"/>
    </row>
    <row r="26759" spans="1:16" s="2" customFormat="1" x14ac:dyDescent="0.15">
      <c r="A26759" s="3"/>
      <c r="B26759" s="3"/>
      <c r="J26759" s="3"/>
      <c r="K26759" s="5"/>
      <c r="L26759" s="8"/>
      <c r="N26759" s="5"/>
      <c r="O26759" s="10"/>
      <c r="P26759" s="8"/>
    </row>
    <row r="26760" spans="1:16" s="2" customFormat="1" x14ac:dyDescent="0.15">
      <c r="A26760" s="3"/>
      <c r="B26760" s="3"/>
      <c r="J26760" s="3"/>
      <c r="K26760" s="5"/>
      <c r="L26760" s="8"/>
      <c r="N26760" s="5"/>
      <c r="O26760" s="10"/>
      <c r="P26760" s="8"/>
    </row>
    <row r="26761" spans="1:16" s="2" customFormat="1" x14ac:dyDescent="0.15">
      <c r="A26761" s="3"/>
      <c r="B26761" s="3"/>
      <c r="J26761" s="3"/>
      <c r="K26761" s="5"/>
      <c r="L26761" s="8"/>
      <c r="N26761" s="5"/>
      <c r="O26761" s="10"/>
      <c r="P26761" s="8"/>
    </row>
    <row r="26762" spans="1:16" s="2" customFormat="1" x14ac:dyDescent="0.15">
      <c r="A26762" s="3"/>
      <c r="B26762" s="3"/>
      <c r="J26762" s="3"/>
      <c r="K26762" s="5"/>
      <c r="L26762" s="8"/>
      <c r="N26762" s="5"/>
      <c r="O26762" s="10"/>
      <c r="P26762" s="8"/>
    </row>
    <row r="26763" spans="1:16" s="2" customFormat="1" x14ac:dyDescent="0.15">
      <c r="A26763" s="3"/>
      <c r="B26763" s="3"/>
      <c r="J26763" s="3"/>
      <c r="K26763" s="5"/>
      <c r="L26763" s="8"/>
      <c r="N26763" s="5"/>
      <c r="O26763" s="10"/>
      <c r="P26763" s="8"/>
    </row>
    <row r="26764" spans="1:16" s="2" customFormat="1" x14ac:dyDescent="0.15">
      <c r="A26764" s="3"/>
      <c r="B26764" s="3"/>
      <c r="J26764" s="3"/>
      <c r="K26764" s="5"/>
      <c r="L26764" s="8"/>
      <c r="N26764" s="5"/>
      <c r="O26764" s="10"/>
      <c r="P26764" s="8"/>
    </row>
    <row r="26765" spans="1:16" s="2" customFormat="1" x14ac:dyDescent="0.15">
      <c r="A26765" s="3"/>
      <c r="B26765" s="3"/>
      <c r="J26765" s="3"/>
      <c r="K26765" s="5"/>
      <c r="L26765" s="8"/>
      <c r="N26765" s="5"/>
      <c r="O26765" s="10"/>
      <c r="P26765" s="8"/>
    </row>
    <row r="26766" spans="1:16" s="2" customFormat="1" x14ac:dyDescent="0.15">
      <c r="A26766" s="3"/>
      <c r="B26766" s="3"/>
      <c r="J26766" s="3"/>
      <c r="K26766" s="5"/>
      <c r="L26766" s="8"/>
      <c r="N26766" s="5"/>
      <c r="O26766" s="10"/>
      <c r="P26766" s="8"/>
    </row>
    <row r="26767" spans="1:16" s="2" customFormat="1" x14ac:dyDescent="0.15">
      <c r="A26767" s="3"/>
      <c r="B26767" s="3"/>
      <c r="J26767" s="3"/>
      <c r="K26767" s="5"/>
      <c r="L26767" s="8"/>
      <c r="N26767" s="5"/>
      <c r="O26767" s="10"/>
      <c r="P26767" s="8"/>
    </row>
    <row r="26768" spans="1:16" s="2" customFormat="1" x14ac:dyDescent="0.15">
      <c r="A26768" s="3"/>
      <c r="B26768" s="3"/>
      <c r="J26768" s="3"/>
      <c r="K26768" s="5"/>
      <c r="L26768" s="8"/>
      <c r="N26768" s="5"/>
      <c r="O26768" s="10"/>
      <c r="P26768" s="8"/>
    </row>
    <row r="26769" spans="1:16" s="2" customFormat="1" x14ac:dyDescent="0.15">
      <c r="A26769" s="3"/>
      <c r="B26769" s="3"/>
      <c r="J26769" s="3"/>
      <c r="K26769" s="5"/>
      <c r="L26769" s="8"/>
      <c r="N26769" s="5"/>
      <c r="O26769" s="10"/>
      <c r="P26769" s="8"/>
    </row>
    <row r="26770" spans="1:16" s="2" customFormat="1" x14ac:dyDescent="0.15">
      <c r="A26770" s="3"/>
      <c r="B26770" s="3"/>
      <c r="J26770" s="3"/>
      <c r="K26770" s="5"/>
      <c r="L26770" s="8"/>
      <c r="N26770" s="5"/>
      <c r="O26770" s="10"/>
      <c r="P26770" s="8"/>
    </row>
    <row r="26771" spans="1:16" s="2" customFormat="1" x14ac:dyDescent="0.15">
      <c r="A26771" s="3"/>
      <c r="B26771" s="3"/>
      <c r="J26771" s="3"/>
      <c r="K26771" s="5"/>
      <c r="L26771" s="8"/>
      <c r="N26771" s="5"/>
      <c r="O26771" s="10"/>
      <c r="P26771" s="8"/>
    </row>
    <row r="26772" spans="1:16" s="2" customFormat="1" x14ac:dyDescent="0.15">
      <c r="A26772" s="3"/>
      <c r="B26772" s="3"/>
      <c r="J26772" s="3"/>
      <c r="K26772" s="5"/>
      <c r="L26772" s="8"/>
      <c r="N26772" s="5"/>
      <c r="O26772" s="10"/>
      <c r="P26772" s="8"/>
    </row>
    <row r="26773" spans="1:16" s="2" customFormat="1" x14ac:dyDescent="0.15">
      <c r="A26773" s="3"/>
      <c r="B26773" s="3"/>
      <c r="J26773" s="3"/>
      <c r="K26773" s="5"/>
      <c r="L26773" s="8"/>
      <c r="N26773" s="5"/>
      <c r="O26773" s="10"/>
      <c r="P26773" s="8"/>
    </row>
    <row r="26774" spans="1:16" s="2" customFormat="1" x14ac:dyDescent="0.15">
      <c r="A26774" s="3"/>
      <c r="B26774" s="3"/>
      <c r="J26774" s="3"/>
      <c r="K26774" s="5"/>
      <c r="L26774" s="8"/>
      <c r="N26774" s="5"/>
      <c r="O26774" s="10"/>
      <c r="P26774" s="8"/>
    </row>
    <row r="26775" spans="1:16" s="2" customFormat="1" x14ac:dyDescent="0.15">
      <c r="A26775" s="3"/>
      <c r="B26775" s="3"/>
      <c r="J26775" s="3"/>
      <c r="K26775" s="5"/>
      <c r="L26775" s="8"/>
      <c r="N26775" s="5"/>
      <c r="O26775" s="10"/>
      <c r="P26775" s="8"/>
    </row>
    <row r="26776" spans="1:16" s="2" customFormat="1" x14ac:dyDescent="0.15">
      <c r="A26776" s="3"/>
      <c r="B26776" s="3"/>
      <c r="J26776" s="3"/>
      <c r="K26776" s="5"/>
      <c r="L26776" s="8"/>
      <c r="N26776" s="5"/>
      <c r="O26776" s="10"/>
      <c r="P26776" s="8"/>
    </row>
    <row r="26777" spans="1:16" s="2" customFormat="1" x14ac:dyDescent="0.15">
      <c r="A26777" s="3"/>
      <c r="B26777" s="3"/>
      <c r="J26777" s="3"/>
      <c r="K26777" s="5"/>
      <c r="L26777" s="8"/>
      <c r="N26777" s="5"/>
      <c r="O26777" s="10"/>
      <c r="P26777" s="8"/>
    </row>
    <row r="26778" spans="1:16" s="2" customFormat="1" x14ac:dyDescent="0.15">
      <c r="A26778" s="3"/>
      <c r="B26778" s="3"/>
      <c r="J26778" s="3"/>
      <c r="K26778" s="5"/>
      <c r="L26778" s="8"/>
      <c r="N26778" s="5"/>
      <c r="O26778" s="10"/>
      <c r="P26778" s="8"/>
    </row>
    <row r="26779" spans="1:16" s="2" customFormat="1" x14ac:dyDescent="0.15">
      <c r="A26779" s="3"/>
      <c r="B26779" s="3"/>
      <c r="J26779" s="3"/>
      <c r="K26779" s="5"/>
      <c r="L26779" s="8"/>
      <c r="N26779" s="5"/>
      <c r="O26779" s="10"/>
      <c r="P26779" s="8"/>
    </row>
    <row r="26780" spans="1:16" s="2" customFormat="1" x14ac:dyDescent="0.15">
      <c r="A26780" s="3"/>
      <c r="B26780" s="3"/>
      <c r="J26780" s="3"/>
      <c r="K26780" s="5"/>
      <c r="L26780" s="8"/>
      <c r="N26780" s="5"/>
      <c r="O26780" s="10"/>
      <c r="P26780" s="8"/>
    </row>
    <row r="26781" spans="1:16" s="2" customFormat="1" x14ac:dyDescent="0.15">
      <c r="A26781" s="3"/>
      <c r="B26781" s="3"/>
      <c r="J26781" s="3"/>
      <c r="K26781" s="5"/>
      <c r="L26781" s="8"/>
      <c r="N26781" s="5"/>
      <c r="O26781" s="10"/>
      <c r="P26781" s="8"/>
    </row>
    <row r="26782" spans="1:16" s="2" customFormat="1" x14ac:dyDescent="0.15">
      <c r="A26782" s="3"/>
      <c r="B26782" s="3"/>
      <c r="J26782" s="3"/>
      <c r="K26782" s="5"/>
      <c r="L26782" s="8"/>
      <c r="N26782" s="5"/>
      <c r="O26782" s="10"/>
      <c r="P26782" s="8"/>
    </row>
    <row r="26783" spans="1:16" s="2" customFormat="1" x14ac:dyDescent="0.15">
      <c r="A26783" s="3"/>
      <c r="B26783" s="3"/>
      <c r="J26783" s="3"/>
      <c r="K26783" s="5"/>
      <c r="L26783" s="8"/>
      <c r="N26783" s="5"/>
      <c r="O26783" s="10"/>
      <c r="P26783" s="8"/>
    </row>
    <row r="26784" spans="1:16" s="2" customFormat="1" x14ac:dyDescent="0.15">
      <c r="A26784" s="3"/>
      <c r="B26784" s="3"/>
      <c r="J26784" s="3"/>
      <c r="K26784" s="5"/>
      <c r="L26784" s="8"/>
      <c r="N26784" s="5"/>
      <c r="O26784" s="10"/>
      <c r="P26784" s="8"/>
    </row>
    <row r="26785" spans="1:16" s="2" customFormat="1" x14ac:dyDescent="0.15">
      <c r="A26785" s="3"/>
      <c r="B26785" s="3"/>
      <c r="J26785" s="3"/>
      <c r="K26785" s="5"/>
      <c r="L26785" s="8"/>
      <c r="N26785" s="5"/>
      <c r="O26785" s="10"/>
      <c r="P26785" s="8"/>
    </row>
    <row r="26786" spans="1:16" s="2" customFormat="1" x14ac:dyDescent="0.15">
      <c r="A26786" s="3"/>
      <c r="B26786" s="3"/>
      <c r="J26786" s="3"/>
      <c r="K26786" s="5"/>
      <c r="L26786" s="8"/>
      <c r="N26786" s="5"/>
      <c r="O26786" s="10"/>
      <c r="P26786" s="8"/>
    </row>
    <row r="26787" spans="1:16" s="2" customFormat="1" x14ac:dyDescent="0.15">
      <c r="A26787" s="3"/>
      <c r="B26787" s="3"/>
      <c r="J26787" s="3"/>
      <c r="K26787" s="5"/>
      <c r="L26787" s="8"/>
      <c r="N26787" s="5"/>
      <c r="O26787" s="10"/>
      <c r="P26787" s="8"/>
    </row>
    <row r="26788" spans="1:16" s="2" customFormat="1" x14ac:dyDescent="0.15">
      <c r="A26788" s="3"/>
      <c r="B26788" s="3"/>
      <c r="J26788" s="3"/>
      <c r="K26788" s="5"/>
      <c r="L26788" s="8"/>
      <c r="N26788" s="5"/>
      <c r="O26788" s="10"/>
      <c r="P26788" s="8"/>
    </row>
    <row r="26789" spans="1:16" s="2" customFormat="1" x14ac:dyDescent="0.15">
      <c r="A26789" s="3"/>
      <c r="B26789" s="3"/>
      <c r="J26789" s="3"/>
      <c r="K26789" s="5"/>
      <c r="L26789" s="8"/>
      <c r="N26789" s="5"/>
      <c r="O26789" s="10"/>
      <c r="P26789" s="8"/>
    </row>
    <row r="26790" spans="1:16" s="2" customFormat="1" x14ac:dyDescent="0.15">
      <c r="A26790" s="3"/>
      <c r="B26790" s="3"/>
      <c r="J26790" s="3"/>
      <c r="K26790" s="5"/>
      <c r="L26790" s="8"/>
      <c r="N26790" s="5"/>
      <c r="O26790" s="10"/>
      <c r="P26790" s="8"/>
    </row>
    <row r="26791" spans="1:16" s="2" customFormat="1" x14ac:dyDescent="0.15">
      <c r="A26791" s="3"/>
      <c r="B26791" s="3"/>
      <c r="J26791" s="3"/>
      <c r="K26791" s="5"/>
      <c r="L26791" s="8"/>
      <c r="N26791" s="5"/>
      <c r="O26791" s="10"/>
      <c r="P26791" s="8"/>
    </row>
    <row r="26792" spans="1:16" s="2" customFormat="1" x14ac:dyDescent="0.15">
      <c r="A26792" s="3"/>
      <c r="B26792" s="3"/>
      <c r="J26792" s="3"/>
      <c r="K26792" s="5"/>
      <c r="L26792" s="8"/>
      <c r="N26792" s="5"/>
      <c r="O26792" s="10"/>
      <c r="P26792" s="8"/>
    </row>
    <row r="26793" spans="1:16" s="2" customFormat="1" x14ac:dyDescent="0.15">
      <c r="A26793" s="3"/>
      <c r="B26793" s="3"/>
      <c r="J26793" s="3"/>
      <c r="K26793" s="5"/>
      <c r="L26793" s="8"/>
      <c r="N26793" s="5"/>
      <c r="O26793" s="10"/>
      <c r="P26793" s="8"/>
    </row>
    <row r="26794" spans="1:16" s="2" customFormat="1" x14ac:dyDescent="0.15">
      <c r="A26794" s="3"/>
      <c r="B26794" s="3"/>
      <c r="J26794" s="3"/>
      <c r="K26794" s="5"/>
      <c r="L26794" s="8"/>
      <c r="N26794" s="5"/>
      <c r="O26794" s="10"/>
      <c r="P26794" s="8"/>
    </row>
    <row r="26795" spans="1:16" s="2" customFormat="1" x14ac:dyDescent="0.15">
      <c r="A26795" s="3"/>
      <c r="B26795" s="3"/>
      <c r="J26795" s="3"/>
      <c r="K26795" s="5"/>
      <c r="L26795" s="8"/>
      <c r="N26795" s="5"/>
      <c r="O26795" s="10"/>
      <c r="P26795" s="8"/>
    </row>
    <row r="26796" spans="1:16" s="2" customFormat="1" x14ac:dyDescent="0.15">
      <c r="A26796" s="3"/>
      <c r="B26796" s="3"/>
      <c r="J26796" s="3"/>
      <c r="K26796" s="5"/>
      <c r="L26796" s="8"/>
      <c r="N26796" s="5"/>
      <c r="O26796" s="10"/>
      <c r="P26796" s="8"/>
    </row>
    <row r="26797" spans="1:16" s="2" customFormat="1" x14ac:dyDescent="0.15">
      <c r="A26797" s="3"/>
      <c r="B26797" s="3"/>
      <c r="J26797" s="3"/>
      <c r="K26797" s="5"/>
      <c r="L26797" s="8"/>
      <c r="N26797" s="5"/>
      <c r="O26797" s="10"/>
      <c r="P26797" s="8"/>
    </row>
    <row r="26798" spans="1:16" s="2" customFormat="1" x14ac:dyDescent="0.15">
      <c r="A26798" s="3"/>
      <c r="B26798" s="3"/>
      <c r="J26798" s="3"/>
      <c r="K26798" s="5"/>
      <c r="L26798" s="8"/>
      <c r="N26798" s="5"/>
      <c r="O26798" s="10"/>
      <c r="P26798" s="8"/>
    </row>
    <row r="26799" spans="1:16" s="2" customFormat="1" x14ac:dyDescent="0.15">
      <c r="A26799" s="3"/>
      <c r="B26799" s="3"/>
      <c r="J26799" s="3"/>
      <c r="K26799" s="5"/>
      <c r="L26799" s="8"/>
      <c r="N26799" s="5"/>
      <c r="O26799" s="10"/>
      <c r="P26799" s="8"/>
    </row>
    <row r="26800" spans="1:16" s="2" customFormat="1" x14ac:dyDescent="0.15">
      <c r="A26800" s="3"/>
      <c r="B26800" s="3"/>
      <c r="J26800" s="3"/>
      <c r="K26800" s="5"/>
      <c r="L26800" s="8"/>
      <c r="N26800" s="5"/>
      <c r="O26800" s="10"/>
      <c r="P26800" s="8"/>
    </row>
    <row r="26801" spans="1:16" s="2" customFormat="1" x14ac:dyDescent="0.15">
      <c r="A26801" s="3"/>
      <c r="B26801" s="3"/>
      <c r="J26801" s="3"/>
      <c r="K26801" s="5"/>
      <c r="L26801" s="8"/>
      <c r="N26801" s="5"/>
      <c r="O26801" s="10"/>
      <c r="P26801" s="8"/>
    </row>
    <row r="26802" spans="1:16" s="2" customFormat="1" x14ac:dyDescent="0.15">
      <c r="A26802" s="3"/>
      <c r="B26802" s="3"/>
      <c r="J26802" s="3"/>
      <c r="K26802" s="5"/>
      <c r="L26802" s="8"/>
      <c r="N26802" s="5"/>
      <c r="O26802" s="10"/>
      <c r="P26802" s="8"/>
    </row>
    <row r="26803" spans="1:16" s="2" customFormat="1" x14ac:dyDescent="0.15">
      <c r="A26803" s="3"/>
      <c r="B26803" s="3"/>
      <c r="J26803" s="3"/>
      <c r="K26803" s="5"/>
      <c r="L26803" s="8"/>
      <c r="N26803" s="5"/>
      <c r="O26803" s="10"/>
      <c r="P26803" s="8"/>
    </row>
    <row r="26804" spans="1:16" s="2" customFormat="1" x14ac:dyDescent="0.15">
      <c r="A26804" s="3"/>
      <c r="B26804" s="3"/>
      <c r="J26804" s="3"/>
      <c r="K26804" s="5"/>
      <c r="L26804" s="8"/>
      <c r="N26804" s="5"/>
      <c r="O26804" s="10"/>
      <c r="P26804" s="8"/>
    </row>
    <row r="26805" spans="1:16" s="2" customFormat="1" x14ac:dyDescent="0.15">
      <c r="A26805" s="3"/>
      <c r="B26805" s="3"/>
      <c r="J26805" s="3"/>
      <c r="K26805" s="5"/>
      <c r="L26805" s="8"/>
      <c r="N26805" s="5"/>
      <c r="O26805" s="10"/>
      <c r="P26805" s="8"/>
    </row>
    <row r="26806" spans="1:16" s="2" customFormat="1" x14ac:dyDescent="0.15">
      <c r="A26806" s="3"/>
      <c r="B26806" s="3"/>
      <c r="J26806" s="3"/>
      <c r="K26806" s="5"/>
      <c r="L26806" s="8"/>
      <c r="N26806" s="5"/>
      <c r="O26806" s="10"/>
      <c r="P26806" s="8"/>
    </row>
    <row r="26807" spans="1:16" s="2" customFormat="1" x14ac:dyDescent="0.15">
      <c r="A26807" s="3"/>
      <c r="B26807" s="3"/>
      <c r="J26807" s="3"/>
      <c r="K26807" s="5"/>
      <c r="L26807" s="8"/>
      <c r="N26807" s="5"/>
      <c r="O26807" s="10"/>
      <c r="P26807" s="8"/>
    </row>
    <row r="26808" spans="1:16" s="2" customFormat="1" x14ac:dyDescent="0.15">
      <c r="A26808" s="3"/>
      <c r="B26808" s="3"/>
      <c r="J26808" s="3"/>
      <c r="K26808" s="5"/>
      <c r="L26808" s="8"/>
      <c r="N26808" s="5"/>
      <c r="O26808" s="10"/>
      <c r="P26808" s="8"/>
    </row>
    <row r="26809" spans="1:16" s="2" customFormat="1" x14ac:dyDescent="0.15">
      <c r="A26809" s="3"/>
      <c r="B26809" s="3"/>
      <c r="J26809" s="3"/>
      <c r="K26809" s="5"/>
      <c r="L26809" s="8"/>
      <c r="N26809" s="5"/>
      <c r="O26809" s="10"/>
      <c r="P26809" s="8"/>
    </row>
    <row r="26810" spans="1:16" s="2" customFormat="1" x14ac:dyDescent="0.15">
      <c r="A26810" s="3"/>
      <c r="B26810" s="3"/>
      <c r="J26810" s="3"/>
      <c r="K26810" s="5"/>
      <c r="L26810" s="8"/>
      <c r="N26810" s="5"/>
      <c r="O26810" s="10"/>
      <c r="P26810" s="8"/>
    </row>
    <row r="26811" spans="1:16" s="2" customFormat="1" x14ac:dyDescent="0.15">
      <c r="A26811" s="3"/>
      <c r="B26811" s="3"/>
      <c r="J26811" s="3"/>
      <c r="K26811" s="5"/>
      <c r="L26811" s="8"/>
      <c r="N26811" s="5"/>
      <c r="O26811" s="10"/>
      <c r="P26811" s="8"/>
    </row>
    <row r="26812" spans="1:16" s="2" customFormat="1" x14ac:dyDescent="0.15">
      <c r="A26812" s="3"/>
      <c r="B26812" s="3"/>
      <c r="J26812" s="3"/>
      <c r="K26812" s="5"/>
      <c r="L26812" s="8"/>
      <c r="N26812" s="5"/>
      <c r="O26812" s="10"/>
      <c r="P26812" s="8"/>
    </row>
    <row r="26813" spans="1:16" s="2" customFormat="1" x14ac:dyDescent="0.15">
      <c r="A26813" s="3"/>
      <c r="B26813" s="3"/>
      <c r="J26813" s="3"/>
      <c r="K26813" s="5"/>
      <c r="L26813" s="8"/>
      <c r="N26813" s="5"/>
      <c r="O26813" s="10"/>
      <c r="P26813" s="8"/>
    </row>
    <row r="26814" spans="1:16" s="2" customFormat="1" x14ac:dyDescent="0.15">
      <c r="A26814" s="3"/>
      <c r="B26814" s="3"/>
      <c r="J26814" s="3"/>
      <c r="K26814" s="5"/>
      <c r="L26814" s="8"/>
      <c r="N26814" s="5"/>
      <c r="O26814" s="10"/>
      <c r="P26814" s="8"/>
    </row>
    <row r="26815" spans="1:16" s="2" customFormat="1" x14ac:dyDescent="0.15">
      <c r="A26815" s="3"/>
      <c r="B26815" s="3"/>
      <c r="J26815" s="3"/>
      <c r="K26815" s="5"/>
      <c r="L26815" s="8"/>
      <c r="N26815" s="5"/>
      <c r="O26815" s="10"/>
      <c r="P26815" s="8"/>
    </row>
    <row r="26816" spans="1:16" s="2" customFormat="1" x14ac:dyDescent="0.15">
      <c r="A26816" s="3"/>
      <c r="B26816" s="3"/>
      <c r="J26816" s="3"/>
      <c r="K26816" s="5"/>
      <c r="L26816" s="8"/>
      <c r="N26816" s="5"/>
      <c r="O26816" s="10"/>
      <c r="P26816" s="8"/>
    </row>
    <row r="26817" spans="1:16" s="2" customFormat="1" x14ac:dyDescent="0.15">
      <c r="A26817" s="3"/>
      <c r="B26817" s="3"/>
      <c r="J26817" s="3"/>
      <c r="K26817" s="5"/>
      <c r="L26817" s="8"/>
      <c r="N26817" s="5"/>
      <c r="O26817" s="10"/>
      <c r="P26817" s="8"/>
    </row>
    <row r="26818" spans="1:16" s="2" customFormat="1" x14ac:dyDescent="0.15">
      <c r="A26818" s="3"/>
      <c r="B26818" s="3"/>
      <c r="J26818" s="3"/>
      <c r="K26818" s="5"/>
      <c r="L26818" s="8"/>
      <c r="N26818" s="5"/>
      <c r="O26818" s="10"/>
      <c r="P26818" s="8"/>
    </row>
    <row r="26819" spans="1:16" s="2" customFormat="1" x14ac:dyDescent="0.15">
      <c r="A26819" s="3"/>
      <c r="B26819" s="3"/>
      <c r="J26819" s="3"/>
      <c r="K26819" s="5"/>
      <c r="L26819" s="8"/>
      <c r="N26819" s="5"/>
      <c r="O26819" s="10"/>
      <c r="P26819" s="8"/>
    </row>
    <row r="26820" spans="1:16" s="2" customFormat="1" x14ac:dyDescent="0.15">
      <c r="A26820" s="3"/>
      <c r="B26820" s="3"/>
      <c r="J26820" s="3"/>
      <c r="K26820" s="5"/>
      <c r="L26820" s="8"/>
      <c r="N26820" s="5"/>
      <c r="O26820" s="10"/>
      <c r="P26820" s="8"/>
    </row>
    <row r="26821" spans="1:16" s="2" customFormat="1" x14ac:dyDescent="0.15">
      <c r="A26821" s="3"/>
      <c r="B26821" s="3"/>
      <c r="J26821" s="3"/>
      <c r="K26821" s="5"/>
      <c r="L26821" s="8"/>
      <c r="N26821" s="5"/>
      <c r="O26821" s="10"/>
      <c r="P26821" s="8"/>
    </row>
    <row r="26822" spans="1:16" s="2" customFormat="1" x14ac:dyDescent="0.15">
      <c r="A26822" s="3"/>
      <c r="B26822" s="3"/>
      <c r="J26822" s="3"/>
      <c r="K26822" s="5"/>
      <c r="L26822" s="8"/>
      <c r="N26822" s="5"/>
      <c r="O26822" s="10"/>
      <c r="P26822" s="8"/>
    </row>
    <row r="26823" spans="1:16" s="2" customFormat="1" x14ac:dyDescent="0.15">
      <c r="A26823" s="3"/>
      <c r="B26823" s="3"/>
      <c r="J26823" s="3"/>
      <c r="K26823" s="5"/>
      <c r="L26823" s="8"/>
      <c r="N26823" s="5"/>
      <c r="O26823" s="10"/>
      <c r="P26823" s="8"/>
    </row>
    <row r="26824" spans="1:16" s="2" customFormat="1" x14ac:dyDescent="0.15">
      <c r="A26824" s="3"/>
      <c r="B26824" s="3"/>
      <c r="J26824" s="3"/>
      <c r="K26824" s="5"/>
      <c r="L26824" s="8"/>
      <c r="N26824" s="5"/>
      <c r="O26824" s="10"/>
      <c r="P26824" s="8"/>
    </row>
    <row r="26825" spans="1:16" s="2" customFormat="1" x14ac:dyDescent="0.15">
      <c r="A26825" s="3"/>
      <c r="B26825" s="3"/>
      <c r="J26825" s="3"/>
      <c r="K26825" s="5"/>
      <c r="L26825" s="8"/>
      <c r="N26825" s="5"/>
      <c r="O26825" s="10"/>
      <c r="P26825" s="8"/>
    </row>
    <row r="26826" spans="1:16" s="2" customFormat="1" x14ac:dyDescent="0.15">
      <c r="A26826" s="3"/>
      <c r="B26826" s="3"/>
      <c r="J26826" s="3"/>
      <c r="K26826" s="5"/>
      <c r="L26826" s="8"/>
      <c r="N26826" s="5"/>
      <c r="O26826" s="10"/>
      <c r="P26826" s="8"/>
    </row>
    <row r="26827" spans="1:16" s="2" customFormat="1" x14ac:dyDescent="0.15">
      <c r="A26827" s="3"/>
      <c r="B26827" s="3"/>
      <c r="J26827" s="3"/>
      <c r="K26827" s="5"/>
      <c r="L26827" s="8"/>
      <c r="N26827" s="5"/>
      <c r="O26827" s="10"/>
      <c r="P26827" s="8"/>
    </row>
    <row r="26828" spans="1:16" s="2" customFormat="1" x14ac:dyDescent="0.15">
      <c r="A26828" s="3"/>
      <c r="B26828" s="3"/>
      <c r="J26828" s="3"/>
      <c r="K26828" s="5"/>
      <c r="L26828" s="8"/>
      <c r="N26828" s="5"/>
      <c r="O26828" s="10"/>
      <c r="P26828" s="8"/>
    </row>
    <row r="26829" spans="1:16" s="2" customFormat="1" x14ac:dyDescent="0.15">
      <c r="A26829" s="3"/>
      <c r="B26829" s="3"/>
      <c r="J26829" s="3"/>
      <c r="K26829" s="5"/>
      <c r="L26829" s="8"/>
      <c r="N26829" s="5"/>
      <c r="O26829" s="10"/>
      <c r="P26829" s="8"/>
    </row>
    <row r="26830" spans="1:16" s="2" customFormat="1" x14ac:dyDescent="0.15">
      <c r="A26830" s="3"/>
      <c r="B26830" s="3"/>
      <c r="J26830" s="3"/>
      <c r="K26830" s="5"/>
      <c r="L26830" s="8"/>
      <c r="N26830" s="5"/>
      <c r="O26830" s="10"/>
      <c r="P26830" s="8"/>
    </row>
    <row r="26831" spans="1:16" s="2" customFormat="1" x14ac:dyDescent="0.15">
      <c r="A26831" s="3"/>
      <c r="B26831" s="3"/>
      <c r="J26831" s="3"/>
      <c r="K26831" s="5"/>
      <c r="L26831" s="8"/>
      <c r="N26831" s="5"/>
      <c r="O26831" s="10"/>
      <c r="P26831" s="8"/>
    </row>
    <row r="26832" spans="1:16" s="2" customFormat="1" x14ac:dyDescent="0.15">
      <c r="A26832" s="3"/>
      <c r="B26832" s="3"/>
      <c r="J26832" s="3"/>
      <c r="K26832" s="5"/>
      <c r="L26832" s="8"/>
      <c r="N26832" s="5"/>
      <c r="O26832" s="10"/>
      <c r="P26832" s="8"/>
    </row>
    <row r="26833" spans="1:16" s="2" customFormat="1" x14ac:dyDescent="0.15">
      <c r="A26833" s="3"/>
      <c r="B26833" s="3"/>
      <c r="J26833" s="3"/>
      <c r="K26833" s="5"/>
      <c r="L26833" s="8"/>
      <c r="N26833" s="5"/>
      <c r="O26833" s="10"/>
      <c r="P26833" s="8"/>
    </row>
    <row r="26834" spans="1:16" s="2" customFormat="1" x14ac:dyDescent="0.15">
      <c r="A26834" s="3"/>
      <c r="B26834" s="3"/>
      <c r="J26834" s="3"/>
      <c r="K26834" s="5"/>
      <c r="L26834" s="8"/>
      <c r="N26834" s="5"/>
      <c r="O26834" s="10"/>
      <c r="P26834" s="8"/>
    </row>
    <row r="26835" spans="1:16" s="2" customFormat="1" x14ac:dyDescent="0.15">
      <c r="A26835" s="3"/>
      <c r="B26835" s="3"/>
      <c r="J26835" s="3"/>
      <c r="K26835" s="5"/>
      <c r="L26835" s="8"/>
      <c r="N26835" s="5"/>
      <c r="O26835" s="10"/>
      <c r="P26835" s="8"/>
    </row>
    <row r="26836" spans="1:16" s="2" customFormat="1" x14ac:dyDescent="0.15">
      <c r="A26836" s="3"/>
      <c r="B26836" s="3"/>
      <c r="J26836" s="3"/>
      <c r="K26836" s="5"/>
      <c r="L26836" s="8"/>
      <c r="N26836" s="5"/>
      <c r="O26836" s="10"/>
      <c r="P26836" s="8"/>
    </row>
    <row r="26837" spans="1:16" s="2" customFormat="1" x14ac:dyDescent="0.15">
      <c r="A26837" s="3"/>
      <c r="B26837" s="3"/>
      <c r="J26837" s="3"/>
      <c r="K26837" s="5"/>
      <c r="L26837" s="8"/>
      <c r="N26837" s="5"/>
      <c r="O26837" s="10"/>
      <c r="P26837" s="8"/>
    </row>
    <row r="26838" spans="1:16" s="2" customFormat="1" x14ac:dyDescent="0.15">
      <c r="A26838" s="3"/>
      <c r="B26838" s="3"/>
      <c r="J26838" s="3"/>
      <c r="K26838" s="5"/>
      <c r="L26838" s="8"/>
      <c r="N26838" s="5"/>
      <c r="O26838" s="10"/>
      <c r="P26838" s="8"/>
    </row>
    <row r="26839" spans="1:16" s="2" customFormat="1" x14ac:dyDescent="0.15">
      <c r="A26839" s="3"/>
      <c r="B26839" s="3"/>
      <c r="J26839" s="3"/>
      <c r="K26839" s="5"/>
      <c r="L26839" s="8"/>
      <c r="N26839" s="5"/>
      <c r="O26839" s="10"/>
      <c r="P26839" s="8"/>
    </row>
    <row r="26840" spans="1:16" s="2" customFormat="1" x14ac:dyDescent="0.15">
      <c r="A26840" s="3"/>
      <c r="B26840" s="3"/>
      <c r="J26840" s="3"/>
      <c r="K26840" s="5"/>
      <c r="L26840" s="8"/>
      <c r="N26840" s="5"/>
      <c r="O26840" s="10"/>
      <c r="P26840" s="8"/>
    </row>
    <row r="26841" spans="1:16" s="2" customFormat="1" x14ac:dyDescent="0.15">
      <c r="A26841" s="3"/>
      <c r="B26841" s="3"/>
      <c r="J26841" s="3"/>
      <c r="K26841" s="5"/>
      <c r="L26841" s="8"/>
      <c r="N26841" s="5"/>
      <c r="O26841" s="10"/>
      <c r="P26841" s="8"/>
    </row>
    <row r="26842" spans="1:16" s="2" customFormat="1" x14ac:dyDescent="0.15">
      <c r="A26842" s="3"/>
      <c r="B26842" s="3"/>
      <c r="J26842" s="3"/>
      <c r="K26842" s="5"/>
      <c r="L26842" s="8"/>
      <c r="N26842" s="5"/>
      <c r="O26842" s="10"/>
      <c r="P26842" s="8"/>
    </row>
    <row r="26843" spans="1:16" s="2" customFormat="1" x14ac:dyDescent="0.15">
      <c r="A26843" s="3"/>
      <c r="B26843" s="3"/>
      <c r="J26843" s="3"/>
      <c r="K26843" s="5"/>
      <c r="L26843" s="8"/>
      <c r="N26843" s="5"/>
      <c r="O26843" s="10"/>
      <c r="P26843" s="8"/>
    </row>
    <row r="26844" spans="1:16" s="2" customFormat="1" x14ac:dyDescent="0.15">
      <c r="A26844" s="3"/>
      <c r="B26844" s="3"/>
      <c r="J26844" s="3"/>
      <c r="K26844" s="5"/>
      <c r="L26844" s="8"/>
      <c r="N26844" s="5"/>
      <c r="O26844" s="10"/>
      <c r="P26844" s="8"/>
    </row>
    <row r="26845" spans="1:16" s="2" customFormat="1" x14ac:dyDescent="0.15">
      <c r="A26845" s="3"/>
      <c r="B26845" s="3"/>
      <c r="J26845" s="3"/>
      <c r="K26845" s="5"/>
      <c r="L26845" s="8"/>
      <c r="N26845" s="5"/>
      <c r="O26845" s="10"/>
      <c r="P26845" s="8"/>
    </row>
    <row r="26846" spans="1:16" s="2" customFormat="1" x14ac:dyDescent="0.15">
      <c r="A26846" s="3"/>
      <c r="B26846" s="3"/>
      <c r="J26846" s="3"/>
      <c r="K26846" s="5"/>
      <c r="L26846" s="8"/>
      <c r="N26846" s="5"/>
      <c r="O26846" s="10"/>
      <c r="P26846" s="8"/>
    </row>
    <row r="26847" spans="1:16" s="2" customFormat="1" x14ac:dyDescent="0.15">
      <c r="A26847" s="3"/>
      <c r="B26847" s="3"/>
      <c r="J26847" s="3"/>
      <c r="K26847" s="5"/>
      <c r="L26847" s="8"/>
      <c r="N26847" s="5"/>
      <c r="O26847" s="10"/>
      <c r="P26847" s="8"/>
    </row>
    <row r="26848" spans="1:16" s="2" customFormat="1" x14ac:dyDescent="0.15">
      <c r="A26848" s="3"/>
      <c r="B26848" s="3"/>
      <c r="J26848" s="3"/>
      <c r="K26848" s="5"/>
      <c r="L26848" s="8"/>
      <c r="N26848" s="5"/>
      <c r="O26848" s="10"/>
      <c r="P26848" s="8"/>
    </row>
    <row r="26849" spans="1:16" s="2" customFormat="1" x14ac:dyDescent="0.15">
      <c r="A26849" s="3"/>
      <c r="B26849" s="3"/>
      <c r="J26849" s="3"/>
      <c r="K26849" s="5"/>
      <c r="L26849" s="8"/>
      <c r="N26849" s="5"/>
      <c r="O26849" s="10"/>
      <c r="P26849" s="8"/>
    </row>
    <row r="26850" spans="1:16" s="2" customFormat="1" x14ac:dyDescent="0.15">
      <c r="A26850" s="3"/>
      <c r="B26850" s="3"/>
      <c r="J26850" s="3"/>
      <c r="K26850" s="5"/>
      <c r="L26850" s="8"/>
      <c r="N26850" s="5"/>
      <c r="O26850" s="10"/>
      <c r="P26850" s="8"/>
    </row>
    <row r="26851" spans="1:16" s="2" customFormat="1" x14ac:dyDescent="0.15">
      <c r="A26851" s="3"/>
      <c r="B26851" s="3"/>
      <c r="J26851" s="3"/>
      <c r="K26851" s="5"/>
      <c r="L26851" s="8"/>
      <c r="N26851" s="5"/>
      <c r="O26851" s="10"/>
      <c r="P26851" s="8"/>
    </row>
    <row r="26852" spans="1:16" s="2" customFormat="1" x14ac:dyDescent="0.15">
      <c r="A26852" s="3"/>
      <c r="B26852" s="3"/>
      <c r="J26852" s="3"/>
      <c r="K26852" s="5"/>
      <c r="L26852" s="8"/>
      <c r="N26852" s="5"/>
      <c r="O26852" s="10"/>
      <c r="P26852" s="8"/>
    </row>
    <row r="26853" spans="1:16" s="2" customFormat="1" x14ac:dyDescent="0.15">
      <c r="A26853" s="3"/>
      <c r="B26853" s="3"/>
      <c r="J26853" s="3"/>
      <c r="K26853" s="5"/>
      <c r="L26853" s="8"/>
      <c r="N26853" s="5"/>
      <c r="O26853" s="10"/>
      <c r="P26853" s="8"/>
    </row>
    <row r="26854" spans="1:16" s="2" customFormat="1" x14ac:dyDescent="0.15">
      <c r="A26854" s="3"/>
      <c r="B26854" s="3"/>
      <c r="J26854" s="3"/>
      <c r="K26854" s="5"/>
      <c r="L26854" s="8"/>
      <c r="N26854" s="5"/>
      <c r="O26854" s="10"/>
      <c r="P26854" s="8"/>
    </row>
    <row r="26855" spans="1:16" s="2" customFormat="1" x14ac:dyDescent="0.15">
      <c r="A26855" s="3"/>
      <c r="B26855" s="3"/>
      <c r="J26855" s="3"/>
      <c r="K26855" s="5"/>
      <c r="L26855" s="8"/>
      <c r="N26855" s="5"/>
      <c r="O26855" s="10"/>
      <c r="P26855" s="8"/>
    </row>
    <row r="26856" spans="1:16" s="2" customFormat="1" x14ac:dyDescent="0.15">
      <c r="A26856" s="3"/>
      <c r="B26856" s="3"/>
      <c r="J26856" s="3"/>
      <c r="K26856" s="5"/>
      <c r="L26856" s="8"/>
      <c r="N26856" s="5"/>
      <c r="O26856" s="10"/>
      <c r="P26856" s="8"/>
    </row>
    <row r="26857" spans="1:16" s="2" customFormat="1" x14ac:dyDescent="0.15">
      <c r="A26857" s="3"/>
      <c r="B26857" s="3"/>
      <c r="J26857" s="3"/>
      <c r="K26857" s="5"/>
      <c r="L26857" s="8"/>
      <c r="N26857" s="5"/>
      <c r="O26857" s="10"/>
      <c r="P26857" s="8"/>
    </row>
    <row r="26858" spans="1:16" s="2" customFormat="1" x14ac:dyDescent="0.15">
      <c r="A26858" s="3"/>
      <c r="B26858" s="3"/>
      <c r="J26858" s="3"/>
      <c r="K26858" s="5"/>
      <c r="L26858" s="8"/>
      <c r="N26858" s="5"/>
      <c r="O26858" s="10"/>
      <c r="P26858" s="8"/>
    </row>
    <row r="26859" spans="1:16" s="2" customFormat="1" x14ac:dyDescent="0.15">
      <c r="A26859" s="3"/>
      <c r="B26859" s="3"/>
      <c r="J26859" s="3"/>
      <c r="K26859" s="5"/>
      <c r="L26859" s="8"/>
      <c r="N26859" s="5"/>
      <c r="O26859" s="10"/>
      <c r="P26859" s="8"/>
    </row>
    <row r="26860" spans="1:16" s="2" customFormat="1" x14ac:dyDescent="0.15">
      <c r="A26860" s="3"/>
      <c r="B26860" s="3"/>
      <c r="J26860" s="3"/>
      <c r="K26860" s="5"/>
      <c r="L26860" s="8"/>
      <c r="N26860" s="5"/>
      <c r="O26860" s="10"/>
      <c r="P26860" s="8"/>
    </row>
    <row r="26861" spans="1:16" s="2" customFormat="1" x14ac:dyDescent="0.15">
      <c r="A26861" s="3"/>
      <c r="B26861" s="3"/>
      <c r="J26861" s="3"/>
      <c r="K26861" s="5"/>
      <c r="L26861" s="8"/>
      <c r="N26861" s="5"/>
      <c r="O26861" s="10"/>
      <c r="P26861" s="8"/>
    </row>
    <row r="26862" spans="1:16" s="2" customFormat="1" x14ac:dyDescent="0.15">
      <c r="A26862" s="3"/>
      <c r="B26862" s="3"/>
      <c r="J26862" s="3"/>
      <c r="K26862" s="5"/>
      <c r="L26862" s="8"/>
      <c r="N26862" s="5"/>
      <c r="O26862" s="10"/>
      <c r="P26862" s="8"/>
    </row>
    <row r="26863" spans="1:16" s="2" customFormat="1" x14ac:dyDescent="0.15">
      <c r="A26863" s="3"/>
      <c r="B26863" s="3"/>
      <c r="J26863" s="3"/>
      <c r="K26863" s="5"/>
      <c r="L26863" s="8"/>
      <c r="N26863" s="5"/>
      <c r="O26863" s="10"/>
      <c r="P26863" s="8"/>
    </row>
    <row r="26864" spans="1:16" s="2" customFormat="1" x14ac:dyDescent="0.15">
      <c r="A26864" s="3"/>
      <c r="B26864" s="3"/>
      <c r="J26864" s="3"/>
      <c r="K26864" s="5"/>
      <c r="L26864" s="8"/>
      <c r="N26864" s="5"/>
      <c r="O26864" s="10"/>
      <c r="P26864" s="8"/>
    </row>
    <row r="26865" spans="1:16" s="2" customFormat="1" x14ac:dyDescent="0.15">
      <c r="A26865" s="3"/>
      <c r="B26865" s="3"/>
      <c r="J26865" s="3"/>
      <c r="K26865" s="5"/>
      <c r="L26865" s="8"/>
      <c r="N26865" s="5"/>
      <c r="O26865" s="10"/>
      <c r="P26865" s="8"/>
    </row>
    <row r="26866" spans="1:16" s="2" customFormat="1" x14ac:dyDescent="0.15">
      <c r="A26866" s="3"/>
      <c r="B26866" s="3"/>
      <c r="J26866" s="3"/>
      <c r="K26866" s="5"/>
      <c r="L26866" s="8"/>
      <c r="N26866" s="5"/>
      <c r="O26866" s="10"/>
      <c r="P26866" s="8"/>
    </row>
    <row r="26867" spans="1:16" s="2" customFormat="1" x14ac:dyDescent="0.15">
      <c r="A26867" s="3"/>
      <c r="B26867" s="3"/>
      <c r="J26867" s="3"/>
      <c r="K26867" s="5"/>
      <c r="L26867" s="8"/>
      <c r="N26867" s="5"/>
      <c r="O26867" s="10"/>
      <c r="P26867" s="8"/>
    </row>
    <row r="26868" spans="1:16" s="2" customFormat="1" x14ac:dyDescent="0.15">
      <c r="A26868" s="3"/>
      <c r="B26868" s="3"/>
      <c r="J26868" s="3"/>
      <c r="K26868" s="5"/>
      <c r="L26868" s="8"/>
      <c r="N26868" s="5"/>
      <c r="O26868" s="10"/>
      <c r="P26868" s="8"/>
    </row>
    <row r="26869" spans="1:16" s="2" customFormat="1" x14ac:dyDescent="0.15">
      <c r="A26869" s="3"/>
      <c r="B26869" s="3"/>
      <c r="J26869" s="3"/>
      <c r="K26869" s="5"/>
      <c r="L26869" s="8"/>
      <c r="N26869" s="5"/>
      <c r="O26869" s="10"/>
      <c r="P26869" s="8"/>
    </row>
    <row r="26870" spans="1:16" s="2" customFormat="1" x14ac:dyDescent="0.15">
      <c r="A26870" s="3"/>
      <c r="B26870" s="3"/>
      <c r="J26870" s="3"/>
      <c r="K26870" s="5"/>
      <c r="L26870" s="8"/>
      <c r="N26870" s="5"/>
      <c r="O26870" s="10"/>
      <c r="P26870" s="8"/>
    </row>
    <row r="26871" spans="1:16" s="2" customFormat="1" x14ac:dyDescent="0.15">
      <c r="A26871" s="3"/>
      <c r="B26871" s="3"/>
      <c r="J26871" s="3"/>
      <c r="K26871" s="5"/>
      <c r="L26871" s="8"/>
      <c r="N26871" s="5"/>
      <c r="O26871" s="10"/>
      <c r="P26871" s="8"/>
    </row>
    <row r="26872" spans="1:16" s="2" customFormat="1" x14ac:dyDescent="0.15">
      <c r="A26872" s="3"/>
      <c r="B26872" s="3"/>
      <c r="J26872" s="3"/>
      <c r="K26872" s="5"/>
      <c r="L26872" s="8"/>
      <c r="N26872" s="5"/>
      <c r="O26872" s="10"/>
      <c r="P26872" s="8"/>
    </row>
    <row r="26873" spans="1:16" s="2" customFormat="1" x14ac:dyDescent="0.15">
      <c r="A26873" s="3"/>
      <c r="B26873" s="3"/>
      <c r="J26873" s="3"/>
      <c r="K26873" s="5"/>
      <c r="L26873" s="8"/>
      <c r="N26873" s="5"/>
      <c r="O26873" s="10"/>
      <c r="P26873" s="8"/>
    </row>
    <row r="26874" spans="1:16" s="2" customFormat="1" x14ac:dyDescent="0.15">
      <c r="A26874" s="3"/>
      <c r="B26874" s="3"/>
      <c r="J26874" s="3"/>
      <c r="K26874" s="5"/>
      <c r="L26874" s="8"/>
      <c r="N26874" s="5"/>
      <c r="O26874" s="10"/>
      <c r="P26874" s="8"/>
    </row>
    <row r="26875" spans="1:16" s="2" customFormat="1" x14ac:dyDescent="0.15">
      <c r="A26875" s="3"/>
      <c r="B26875" s="3"/>
      <c r="J26875" s="3"/>
      <c r="K26875" s="5"/>
      <c r="L26875" s="8"/>
      <c r="N26875" s="5"/>
      <c r="O26875" s="10"/>
      <c r="P26875" s="8"/>
    </row>
    <row r="26876" spans="1:16" s="2" customFormat="1" x14ac:dyDescent="0.15">
      <c r="A26876" s="3"/>
      <c r="B26876" s="3"/>
      <c r="J26876" s="3"/>
      <c r="K26876" s="5"/>
      <c r="L26876" s="8"/>
      <c r="N26876" s="5"/>
      <c r="O26876" s="10"/>
      <c r="P26876" s="8"/>
    </row>
    <row r="26877" spans="1:16" s="2" customFormat="1" x14ac:dyDescent="0.15">
      <c r="A26877" s="3"/>
      <c r="B26877" s="3"/>
      <c r="J26877" s="3"/>
      <c r="K26877" s="5"/>
      <c r="L26877" s="8"/>
      <c r="N26877" s="5"/>
      <c r="O26877" s="10"/>
      <c r="P26877" s="8"/>
    </row>
    <row r="26878" spans="1:16" s="2" customFormat="1" x14ac:dyDescent="0.15">
      <c r="A26878" s="3"/>
      <c r="B26878" s="3"/>
      <c r="J26878" s="3"/>
      <c r="K26878" s="5"/>
      <c r="L26878" s="8"/>
      <c r="N26878" s="5"/>
      <c r="O26878" s="10"/>
      <c r="P26878" s="8"/>
    </row>
    <row r="26879" spans="1:16" s="2" customFormat="1" x14ac:dyDescent="0.15">
      <c r="A26879" s="3"/>
      <c r="B26879" s="3"/>
      <c r="J26879" s="3"/>
      <c r="K26879" s="5"/>
      <c r="L26879" s="8"/>
      <c r="N26879" s="5"/>
      <c r="O26879" s="10"/>
      <c r="P26879" s="8"/>
    </row>
    <row r="26880" spans="1:16" s="2" customFormat="1" x14ac:dyDescent="0.15">
      <c r="A26880" s="3"/>
      <c r="B26880" s="3"/>
      <c r="J26880" s="3"/>
      <c r="K26880" s="5"/>
      <c r="L26880" s="8"/>
      <c r="N26880" s="5"/>
      <c r="O26880" s="10"/>
      <c r="P26880" s="8"/>
    </row>
    <row r="26881" spans="1:16" s="2" customFormat="1" x14ac:dyDescent="0.15">
      <c r="A26881" s="3"/>
      <c r="B26881" s="3"/>
      <c r="J26881" s="3"/>
      <c r="K26881" s="5"/>
      <c r="L26881" s="8"/>
      <c r="N26881" s="5"/>
      <c r="O26881" s="10"/>
      <c r="P26881" s="8"/>
    </row>
    <row r="26882" spans="1:16" s="2" customFormat="1" x14ac:dyDescent="0.15">
      <c r="A26882" s="3"/>
      <c r="B26882" s="3"/>
      <c r="J26882" s="3"/>
      <c r="K26882" s="5"/>
      <c r="L26882" s="8"/>
      <c r="N26882" s="5"/>
      <c r="O26882" s="10"/>
      <c r="P26882" s="8"/>
    </row>
    <row r="26883" spans="1:16" s="2" customFormat="1" x14ac:dyDescent="0.15">
      <c r="A26883" s="3"/>
      <c r="B26883" s="3"/>
      <c r="J26883" s="3"/>
      <c r="K26883" s="5"/>
      <c r="L26883" s="8"/>
      <c r="N26883" s="5"/>
      <c r="O26883" s="10"/>
      <c r="P26883" s="8"/>
    </row>
    <row r="26884" spans="1:16" s="2" customFormat="1" x14ac:dyDescent="0.15">
      <c r="A26884" s="3"/>
      <c r="B26884" s="3"/>
      <c r="J26884" s="3"/>
      <c r="K26884" s="5"/>
      <c r="L26884" s="8"/>
      <c r="N26884" s="5"/>
      <c r="O26884" s="10"/>
      <c r="P26884" s="8"/>
    </row>
    <row r="26885" spans="1:16" s="2" customFormat="1" x14ac:dyDescent="0.15">
      <c r="A26885" s="3"/>
      <c r="B26885" s="3"/>
      <c r="J26885" s="3"/>
      <c r="K26885" s="5"/>
      <c r="L26885" s="8"/>
      <c r="N26885" s="5"/>
      <c r="O26885" s="10"/>
      <c r="P26885" s="8"/>
    </row>
    <row r="26886" spans="1:16" s="2" customFormat="1" x14ac:dyDescent="0.15">
      <c r="A26886" s="3"/>
      <c r="B26886" s="3"/>
      <c r="J26886" s="3"/>
      <c r="K26886" s="5"/>
      <c r="L26886" s="8"/>
      <c r="N26886" s="5"/>
      <c r="O26886" s="10"/>
      <c r="P26886" s="8"/>
    </row>
    <row r="26887" spans="1:16" s="2" customFormat="1" x14ac:dyDescent="0.15">
      <c r="A26887" s="3"/>
      <c r="B26887" s="3"/>
      <c r="J26887" s="3"/>
      <c r="K26887" s="5"/>
      <c r="L26887" s="8"/>
      <c r="N26887" s="5"/>
      <c r="O26887" s="10"/>
      <c r="P26887" s="8"/>
    </row>
    <row r="26888" spans="1:16" s="2" customFormat="1" x14ac:dyDescent="0.15">
      <c r="A26888" s="3"/>
      <c r="B26888" s="3"/>
      <c r="J26888" s="3"/>
      <c r="K26888" s="5"/>
      <c r="L26888" s="8"/>
      <c r="N26888" s="5"/>
      <c r="O26888" s="10"/>
      <c r="P26888" s="8"/>
    </row>
    <row r="26889" spans="1:16" s="2" customFormat="1" x14ac:dyDescent="0.15">
      <c r="A26889" s="3"/>
      <c r="B26889" s="3"/>
      <c r="J26889" s="3"/>
      <c r="K26889" s="5"/>
      <c r="L26889" s="8"/>
      <c r="N26889" s="5"/>
      <c r="O26889" s="10"/>
      <c r="P26889" s="8"/>
    </row>
    <row r="26890" spans="1:16" s="2" customFormat="1" x14ac:dyDescent="0.15">
      <c r="A26890" s="3"/>
      <c r="B26890" s="3"/>
      <c r="J26890" s="3"/>
      <c r="K26890" s="5"/>
      <c r="L26890" s="8"/>
      <c r="N26890" s="5"/>
      <c r="O26890" s="10"/>
      <c r="P26890" s="8"/>
    </row>
    <row r="26891" spans="1:16" s="2" customFormat="1" x14ac:dyDescent="0.15">
      <c r="A26891" s="3"/>
      <c r="B26891" s="3"/>
      <c r="J26891" s="3"/>
      <c r="K26891" s="5"/>
      <c r="L26891" s="8"/>
      <c r="N26891" s="5"/>
      <c r="O26891" s="10"/>
      <c r="P26891" s="8"/>
    </row>
    <row r="26892" spans="1:16" s="2" customFormat="1" x14ac:dyDescent="0.15">
      <c r="A26892" s="3"/>
      <c r="B26892" s="3"/>
      <c r="J26892" s="3"/>
      <c r="K26892" s="5"/>
      <c r="L26892" s="8"/>
      <c r="N26892" s="5"/>
      <c r="O26892" s="10"/>
      <c r="P26892" s="8"/>
    </row>
    <row r="26893" spans="1:16" s="2" customFormat="1" x14ac:dyDescent="0.15">
      <c r="A26893" s="3"/>
      <c r="B26893" s="3"/>
      <c r="J26893" s="3"/>
      <c r="K26893" s="5"/>
      <c r="L26893" s="8"/>
      <c r="N26893" s="5"/>
      <c r="O26893" s="10"/>
      <c r="P26893" s="8"/>
    </row>
    <row r="26894" spans="1:16" s="2" customFormat="1" x14ac:dyDescent="0.15">
      <c r="A26894" s="3"/>
      <c r="B26894" s="3"/>
      <c r="J26894" s="3"/>
      <c r="K26894" s="5"/>
      <c r="L26894" s="8"/>
      <c r="N26894" s="5"/>
      <c r="O26894" s="10"/>
      <c r="P26894" s="8"/>
    </row>
    <row r="26895" spans="1:16" s="2" customFormat="1" x14ac:dyDescent="0.15">
      <c r="A26895" s="3"/>
      <c r="B26895" s="3"/>
      <c r="J26895" s="3"/>
      <c r="K26895" s="5"/>
      <c r="L26895" s="8"/>
      <c r="N26895" s="5"/>
      <c r="O26895" s="10"/>
      <c r="P26895" s="8"/>
    </row>
    <row r="26896" spans="1:16" s="2" customFormat="1" x14ac:dyDescent="0.15">
      <c r="A26896" s="3"/>
      <c r="B26896" s="3"/>
      <c r="J26896" s="3"/>
      <c r="K26896" s="5"/>
      <c r="L26896" s="8"/>
      <c r="N26896" s="5"/>
      <c r="O26896" s="10"/>
      <c r="P26896" s="8"/>
    </row>
    <row r="26897" spans="1:16" s="2" customFormat="1" x14ac:dyDescent="0.15">
      <c r="A26897" s="3"/>
      <c r="B26897" s="3"/>
      <c r="J26897" s="3"/>
      <c r="K26897" s="5"/>
      <c r="L26897" s="8"/>
      <c r="N26897" s="5"/>
      <c r="O26897" s="10"/>
      <c r="P26897" s="8"/>
    </row>
    <row r="26898" spans="1:16" s="2" customFormat="1" x14ac:dyDescent="0.15">
      <c r="A26898" s="3"/>
      <c r="B26898" s="3"/>
      <c r="J26898" s="3"/>
      <c r="K26898" s="5"/>
      <c r="L26898" s="8"/>
      <c r="N26898" s="5"/>
      <c r="O26898" s="10"/>
      <c r="P26898" s="8"/>
    </row>
    <row r="26899" spans="1:16" s="2" customFormat="1" x14ac:dyDescent="0.15">
      <c r="A26899" s="3"/>
      <c r="B26899" s="3"/>
      <c r="J26899" s="3"/>
      <c r="K26899" s="5"/>
      <c r="L26899" s="8"/>
      <c r="N26899" s="5"/>
      <c r="O26899" s="10"/>
      <c r="P26899" s="8"/>
    </row>
    <row r="26900" spans="1:16" s="2" customFormat="1" x14ac:dyDescent="0.15">
      <c r="A26900" s="3"/>
      <c r="B26900" s="3"/>
      <c r="J26900" s="3"/>
      <c r="K26900" s="5"/>
      <c r="L26900" s="8"/>
      <c r="N26900" s="5"/>
      <c r="O26900" s="10"/>
      <c r="P26900" s="8"/>
    </row>
    <row r="26901" spans="1:16" s="2" customFormat="1" x14ac:dyDescent="0.15">
      <c r="A26901" s="3"/>
      <c r="B26901" s="3"/>
      <c r="J26901" s="3"/>
      <c r="K26901" s="5"/>
      <c r="L26901" s="8"/>
      <c r="N26901" s="5"/>
      <c r="O26901" s="10"/>
      <c r="P26901" s="8"/>
    </row>
    <row r="26902" spans="1:16" s="2" customFormat="1" x14ac:dyDescent="0.15">
      <c r="A26902" s="3"/>
      <c r="B26902" s="3"/>
      <c r="J26902" s="3"/>
      <c r="K26902" s="5"/>
      <c r="L26902" s="8"/>
      <c r="N26902" s="5"/>
      <c r="O26902" s="10"/>
      <c r="P26902" s="8"/>
    </row>
    <row r="26903" spans="1:16" s="2" customFormat="1" x14ac:dyDescent="0.15">
      <c r="A26903" s="3"/>
      <c r="B26903" s="3"/>
      <c r="J26903" s="3"/>
      <c r="K26903" s="5"/>
      <c r="L26903" s="8"/>
      <c r="N26903" s="5"/>
      <c r="O26903" s="10"/>
      <c r="P26903" s="8"/>
    </row>
    <row r="26904" spans="1:16" s="2" customFormat="1" x14ac:dyDescent="0.15">
      <c r="A26904" s="3"/>
      <c r="B26904" s="3"/>
      <c r="J26904" s="3"/>
      <c r="K26904" s="5"/>
      <c r="L26904" s="8"/>
      <c r="N26904" s="5"/>
      <c r="O26904" s="10"/>
      <c r="P26904" s="8"/>
    </row>
    <row r="26905" spans="1:16" s="2" customFormat="1" x14ac:dyDescent="0.15">
      <c r="A26905" s="3"/>
      <c r="B26905" s="3"/>
      <c r="J26905" s="3"/>
      <c r="K26905" s="5"/>
      <c r="L26905" s="8"/>
      <c r="N26905" s="5"/>
      <c r="O26905" s="10"/>
      <c r="P26905" s="8"/>
    </row>
    <row r="26906" spans="1:16" s="2" customFormat="1" x14ac:dyDescent="0.15">
      <c r="A26906" s="3"/>
      <c r="B26906" s="3"/>
      <c r="J26906" s="3"/>
      <c r="K26906" s="5"/>
      <c r="L26906" s="8"/>
      <c r="N26906" s="5"/>
      <c r="O26906" s="10"/>
      <c r="P26906" s="8"/>
    </row>
    <row r="26907" spans="1:16" s="2" customFormat="1" x14ac:dyDescent="0.15">
      <c r="A26907" s="3"/>
      <c r="B26907" s="3"/>
      <c r="J26907" s="3"/>
      <c r="K26907" s="5"/>
      <c r="L26907" s="8"/>
      <c r="N26907" s="5"/>
      <c r="O26907" s="10"/>
      <c r="P26907" s="8"/>
    </row>
    <row r="26908" spans="1:16" s="2" customFormat="1" x14ac:dyDescent="0.15">
      <c r="A26908" s="3"/>
      <c r="B26908" s="3"/>
      <c r="J26908" s="3"/>
      <c r="K26908" s="5"/>
      <c r="L26908" s="8"/>
      <c r="N26908" s="5"/>
      <c r="O26908" s="10"/>
      <c r="P26908" s="8"/>
    </row>
    <row r="26909" spans="1:16" s="2" customFormat="1" x14ac:dyDescent="0.15">
      <c r="A26909" s="3"/>
      <c r="B26909" s="3"/>
      <c r="J26909" s="3"/>
      <c r="K26909" s="5"/>
      <c r="L26909" s="8"/>
      <c r="N26909" s="5"/>
      <c r="O26909" s="10"/>
      <c r="P26909" s="8"/>
    </row>
    <row r="26910" spans="1:16" s="2" customFormat="1" x14ac:dyDescent="0.15">
      <c r="A26910" s="3"/>
      <c r="B26910" s="3"/>
      <c r="J26910" s="3"/>
      <c r="K26910" s="5"/>
      <c r="L26910" s="8"/>
      <c r="N26910" s="5"/>
      <c r="O26910" s="10"/>
      <c r="P26910" s="8"/>
    </row>
    <row r="26911" spans="1:16" s="2" customFormat="1" x14ac:dyDescent="0.15">
      <c r="A26911" s="3"/>
      <c r="B26911" s="3"/>
      <c r="J26911" s="3"/>
      <c r="K26911" s="5"/>
      <c r="L26911" s="8"/>
      <c r="N26911" s="5"/>
      <c r="O26911" s="10"/>
      <c r="P26911" s="8"/>
    </row>
    <row r="26912" spans="1:16" s="2" customFormat="1" x14ac:dyDescent="0.15">
      <c r="A26912" s="3"/>
      <c r="B26912" s="3"/>
      <c r="J26912" s="3"/>
      <c r="K26912" s="5"/>
      <c r="L26912" s="8"/>
      <c r="N26912" s="5"/>
      <c r="O26912" s="10"/>
      <c r="P26912" s="8"/>
    </row>
    <row r="26913" spans="1:16" s="2" customFormat="1" x14ac:dyDescent="0.15">
      <c r="A26913" s="3"/>
      <c r="B26913" s="3"/>
      <c r="J26913" s="3"/>
      <c r="K26913" s="5"/>
      <c r="L26913" s="8"/>
      <c r="N26913" s="5"/>
      <c r="O26913" s="10"/>
      <c r="P26913" s="8"/>
    </row>
    <row r="26914" spans="1:16" s="2" customFormat="1" x14ac:dyDescent="0.15">
      <c r="A26914" s="3"/>
      <c r="B26914" s="3"/>
      <c r="J26914" s="3"/>
      <c r="K26914" s="5"/>
      <c r="L26914" s="8"/>
      <c r="N26914" s="5"/>
      <c r="O26914" s="10"/>
      <c r="P26914" s="8"/>
    </row>
    <row r="26915" spans="1:16" s="2" customFormat="1" x14ac:dyDescent="0.15">
      <c r="A26915" s="3"/>
      <c r="B26915" s="3"/>
      <c r="J26915" s="3"/>
      <c r="K26915" s="5"/>
      <c r="L26915" s="8"/>
      <c r="N26915" s="5"/>
      <c r="O26915" s="10"/>
      <c r="P26915" s="8"/>
    </row>
    <row r="26916" spans="1:16" s="2" customFormat="1" x14ac:dyDescent="0.15">
      <c r="A26916" s="3"/>
      <c r="B26916" s="3"/>
      <c r="J26916" s="3"/>
      <c r="K26916" s="5"/>
      <c r="L26916" s="8"/>
      <c r="N26916" s="5"/>
      <c r="O26916" s="10"/>
      <c r="P26916" s="8"/>
    </row>
    <row r="26917" spans="1:16" s="2" customFormat="1" x14ac:dyDescent="0.15">
      <c r="A26917" s="3"/>
      <c r="B26917" s="3"/>
      <c r="J26917" s="3"/>
      <c r="K26917" s="5"/>
      <c r="L26917" s="8"/>
      <c r="N26917" s="5"/>
      <c r="O26917" s="10"/>
      <c r="P26917" s="8"/>
    </row>
    <row r="26918" spans="1:16" s="2" customFormat="1" x14ac:dyDescent="0.15">
      <c r="A26918" s="3"/>
      <c r="B26918" s="3"/>
      <c r="J26918" s="3"/>
      <c r="K26918" s="5"/>
      <c r="L26918" s="8"/>
      <c r="N26918" s="5"/>
      <c r="O26918" s="10"/>
      <c r="P26918" s="8"/>
    </row>
    <row r="26919" spans="1:16" s="2" customFormat="1" x14ac:dyDescent="0.15">
      <c r="A26919" s="3"/>
      <c r="B26919" s="3"/>
      <c r="J26919" s="3"/>
      <c r="K26919" s="5"/>
      <c r="L26919" s="8"/>
      <c r="N26919" s="5"/>
      <c r="O26919" s="10"/>
      <c r="P26919" s="8"/>
    </row>
    <row r="26920" spans="1:16" s="2" customFormat="1" x14ac:dyDescent="0.15">
      <c r="A26920" s="3"/>
      <c r="B26920" s="3"/>
      <c r="J26920" s="3"/>
      <c r="K26920" s="5"/>
      <c r="L26920" s="8"/>
      <c r="N26920" s="5"/>
      <c r="O26920" s="10"/>
      <c r="P26920" s="8"/>
    </row>
    <row r="26921" spans="1:16" s="2" customFormat="1" x14ac:dyDescent="0.15">
      <c r="A26921" s="3"/>
      <c r="B26921" s="3"/>
      <c r="J26921" s="3"/>
      <c r="K26921" s="5"/>
      <c r="L26921" s="8"/>
      <c r="N26921" s="5"/>
      <c r="O26921" s="10"/>
      <c r="P26921" s="8"/>
    </row>
    <row r="26922" spans="1:16" s="2" customFormat="1" x14ac:dyDescent="0.15">
      <c r="A26922" s="3"/>
      <c r="B26922" s="3"/>
      <c r="J26922" s="3"/>
      <c r="K26922" s="5"/>
      <c r="L26922" s="8"/>
      <c r="N26922" s="5"/>
      <c r="O26922" s="10"/>
      <c r="P26922" s="8"/>
    </row>
    <row r="26923" spans="1:16" s="2" customFormat="1" x14ac:dyDescent="0.15">
      <c r="A26923" s="3"/>
      <c r="B26923" s="3"/>
      <c r="J26923" s="3"/>
      <c r="K26923" s="5"/>
      <c r="L26923" s="8"/>
      <c r="N26923" s="5"/>
      <c r="O26923" s="10"/>
      <c r="P26923" s="8"/>
    </row>
    <row r="26924" spans="1:16" s="2" customFormat="1" x14ac:dyDescent="0.15">
      <c r="A26924" s="3"/>
      <c r="B26924" s="3"/>
      <c r="J26924" s="3"/>
      <c r="K26924" s="5"/>
      <c r="L26924" s="8"/>
      <c r="N26924" s="5"/>
      <c r="O26924" s="10"/>
      <c r="P26924" s="8"/>
    </row>
    <row r="26925" spans="1:16" s="2" customFormat="1" x14ac:dyDescent="0.15">
      <c r="A26925" s="3"/>
      <c r="B26925" s="3"/>
      <c r="J26925" s="3"/>
      <c r="K26925" s="5"/>
      <c r="L26925" s="8"/>
      <c r="N26925" s="5"/>
      <c r="O26925" s="10"/>
      <c r="P26925" s="8"/>
    </row>
    <row r="26926" spans="1:16" s="2" customFormat="1" x14ac:dyDescent="0.15">
      <c r="A26926" s="3"/>
      <c r="B26926" s="3"/>
      <c r="J26926" s="3"/>
      <c r="K26926" s="5"/>
      <c r="L26926" s="8"/>
      <c r="N26926" s="5"/>
      <c r="O26926" s="10"/>
      <c r="P26926" s="8"/>
    </row>
    <row r="26927" spans="1:16" s="2" customFormat="1" x14ac:dyDescent="0.15">
      <c r="A26927" s="3"/>
      <c r="B26927" s="3"/>
      <c r="J26927" s="3"/>
      <c r="K26927" s="5"/>
      <c r="L26927" s="8"/>
      <c r="N26927" s="5"/>
      <c r="O26927" s="10"/>
      <c r="P26927" s="8"/>
    </row>
    <row r="26928" spans="1:16" s="2" customFormat="1" x14ac:dyDescent="0.15">
      <c r="A26928" s="3"/>
      <c r="B26928" s="3"/>
      <c r="J26928" s="3"/>
      <c r="K26928" s="5"/>
      <c r="L26928" s="8"/>
      <c r="N26928" s="5"/>
      <c r="O26928" s="10"/>
      <c r="P26928" s="8"/>
    </row>
    <row r="26929" spans="1:16" s="2" customFormat="1" x14ac:dyDescent="0.15">
      <c r="A26929" s="3"/>
      <c r="B26929" s="3"/>
      <c r="J26929" s="3"/>
      <c r="K26929" s="5"/>
      <c r="L26929" s="8"/>
      <c r="N26929" s="5"/>
      <c r="O26929" s="10"/>
      <c r="P26929" s="8"/>
    </row>
    <row r="26930" spans="1:16" s="2" customFormat="1" x14ac:dyDescent="0.15">
      <c r="A26930" s="3"/>
      <c r="B26930" s="3"/>
      <c r="J26930" s="3"/>
      <c r="K26930" s="5"/>
      <c r="L26930" s="8"/>
      <c r="N26930" s="5"/>
      <c r="O26930" s="10"/>
      <c r="P26930" s="8"/>
    </row>
    <row r="26931" spans="1:16" s="2" customFormat="1" x14ac:dyDescent="0.15">
      <c r="A26931" s="3"/>
      <c r="B26931" s="3"/>
      <c r="J26931" s="3"/>
      <c r="K26931" s="5"/>
      <c r="L26931" s="8"/>
      <c r="N26931" s="5"/>
      <c r="O26931" s="10"/>
      <c r="P26931" s="8"/>
    </row>
    <row r="26932" spans="1:16" s="2" customFormat="1" x14ac:dyDescent="0.15">
      <c r="A26932" s="3"/>
      <c r="B26932" s="3"/>
      <c r="J26932" s="3"/>
      <c r="K26932" s="5"/>
      <c r="L26932" s="8"/>
      <c r="N26932" s="5"/>
      <c r="O26932" s="10"/>
      <c r="P26932" s="8"/>
    </row>
    <row r="26933" spans="1:16" s="2" customFormat="1" x14ac:dyDescent="0.15">
      <c r="A26933" s="3"/>
      <c r="B26933" s="3"/>
      <c r="J26933" s="3"/>
      <c r="K26933" s="5"/>
      <c r="L26933" s="8"/>
      <c r="N26933" s="5"/>
      <c r="O26933" s="10"/>
      <c r="P26933" s="8"/>
    </row>
    <row r="26934" spans="1:16" s="2" customFormat="1" x14ac:dyDescent="0.15">
      <c r="A26934" s="3"/>
      <c r="B26934" s="3"/>
      <c r="J26934" s="3"/>
      <c r="K26934" s="5"/>
      <c r="L26934" s="8"/>
      <c r="N26934" s="5"/>
      <c r="O26934" s="10"/>
      <c r="P26934" s="8"/>
    </row>
    <row r="26935" spans="1:16" s="2" customFormat="1" x14ac:dyDescent="0.15">
      <c r="A26935" s="3"/>
      <c r="B26935" s="3"/>
      <c r="J26935" s="3"/>
      <c r="K26935" s="5"/>
      <c r="L26935" s="8"/>
      <c r="N26935" s="5"/>
      <c r="O26935" s="10"/>
      <c r="P26935" s="8"/>
    </row>
    <row r="26936" spans="1:16" s="2" customFormat="1" x14ac:dyDescent="0.15">
      <c r="A26936" s="3"/>
      <c r="B26936" s="3"/>
      <c r="J26936" s="3"/>
      <c r="K26936" s="5"/>
      <c r="L26936" s="8"/>
      <c r="N26936" s="5"/>
      <c r="O26936" s="10"/>
      <c r="P26936" s="8"/>
    </row>
    <row r="26937" spans="1:16" s="2" customFormat="1" x14ac:dyDescent="0.15">
      <c r="A26937" s="3"/>
      <c r="B26937" s="3"/>
      <c r="J26937" s="3"/>
      <c r="K26937" s="5"/>
      <c r="L26937" s="8"/>
      <c r="N26937" s="5"/>
      <c r="O26937" s="10"/>
      <c r="P26937" s="8"/>
    </row>
    <row r="26938" spans="1:16" s="2" customFormat="1" x14ac:dyDescent="0.15">
      <c r="A26938" s="3"/>
      <c r="B26938" s="3"/>
      <c r="J26938" s="3"/>
      <c r="K26938" s="5"/>
      <c r="L26938" s="8"/>
      <c r="N26938" s="5"/>
      <c r="O26938" s="10"/>
      <c r="P26938" s="8"/>
    </row>
    <row r="26939" spans="1:16" s="2" customFormat="1" x14ac:dyDescent="0.15">
      <c r="A26939" s="3"/>
      <c r="B26939" s="3"/>
      <c r="J26939" s="3"/>
      <c r="K26939" s="5"/>
      <c r="L26939" s="8"/>
      <c r="N26939" s="5"/>
      <c r="O26939" s="10"/>
      <c r="P26939" s="8"/>
    </row>
    <row r="26940" spans="1:16" s="2" customFormat="1" x14ac:dyDescent="0.15">
      <c r="A26940" s="3"/>
      <c r="B26940" s="3"/>
      <c r="J26940" s="3"/>
      <c r="K26940" s="5"/>
      <c r="L26940" s="8"/>
      <c r="N26940" s="5"/>
      <c r="O26940" s="10"/>
      <c r="P26940" s="8"/>
    </row>
    <row r="26941" spans="1:16" s="2" customFormat="1" x14ac:dyDescent="0.15">
      <c r="A26941" s="3"/>
      <c r="B26941" s="3"/>
      <c r="J26941" s="3"/>
      <c r="K26941" s="5"/>
      <c r="L26941" s="8"/>
      <c r="N26941" s="5"/>
      <c r="O26941" s="10"/>
      <c r="P26941" s="8"/>
    </row>
    <row r="26942" spans="1:16" s="2" customFormat="1" x14ac:dyDescent="0.15">
      <c r="A26942" s="3"/>
      <c r="B26942" s="3"/>
      <c r="J26942" s="3"/>
      <c r="K26942" s="5"/>
      <c r="L26942" s="8"/>
      <c r="N26942" s="5"/>
      <c r="O26942" s="10"/>
      <c r="P26942" s="8"/>
    </row>
    <row r="26943" spans="1:16" s="2" customFormat="1" x14ac:dyDescent="0.15">
      <c r="A26943" s="3"/>
      <c r="B26943" s="3"/>
      <c r="J26943" s="3"/>
      <c r="K26943" s="5"/>
      <c r="L26943" s="8"/>
      <c r="N26943" s="5"/>
      <c r="O26943" s="10"/>
      <c r="P26943" s="8"/>
    </row>
    <row r="26944" spans="1:16" s="2" customFormat="1" x14ac:dyDescent="0.15">
      <c r="A26944" s="3"/>
      <c r="B26944" s="3"/>
      <c r="J26944" s="3"/>
      <c r="K26944" s="5"/>
      <c r="L26944" s="8"/>
      <c r="N26944" s="5"/>
      <c r="O26944" s="10"/>
      <c r="P26944" s="8"/>
    </row>
    <row r="26945" spans="1:16" s="2" customFormat="1" x14ac:dyDescent="0.15">
      <c r="A26945" s="3"/>
      <c r="B26945" s="3"/>
      <c r="J26945" s="3"/>
      <c r="K26945" s="5"/>
      <c r="L26945" s="8"/>
      <c r="N26945" s="5"/>
      <c r="O26945" s="10"/>
      <c r="P26945" s="8"/>
    </row>
    <row r="26946" spans="1:16" s="2" customFormat="1" x14ac:dyDescent="0.15">
      <c r="A26946" s="3"/>
      <c r="B26946" s="3"/>
      <c r="J26946" s="3"/>
      <c r="K26946" s="5"/>
      <c r="L26946" s="8"/>
      <c r="N26946" s="5"/>
      <c r="O26946" s="10"/>
      <c r="P26946" s="8"/>
    </row>
    <row r="26947" spans="1:16" s="2" customFormat="1" x14ac:dyDescent="0.15">
      <c r="A26947" s="3"/>
      <c r="B26947" s="3"/>
      <c r="J26947" s="3"/>
      <c r="K26947" s="5"/>
      <c r="L26947" s="8"/>
      <c r="N26947" s="5"/>
      <c r="O26947" s="10"/>
      <c r="P26947" s="8"/>
    </row>
    <row r="26948" spans="1:16" s="2" customFormat="1" x14ac:dyDescent="0.15">
      <c r="A26948" s="3"/>
      <c r="B26948" s="3"/>
      <c r="J26948" s="3"/>
      <c r="K26948" s="5"/>
      <c r="L26948" s="8"/>
      <c r="N26948" s="5"/>
      <c r="O26948" s="10"/>
      <c r="P26948" s="8"/>
    </row>
    <row r="26949" spans="1:16" s="2" customFormat="1" x14ac:dyDescent="0.15">
      <c r="A26949" s="3"/>
      <c r="B26949" s="3"/>
      <c r="J26949" s="3"/>
      <c r="K26949" s="5"/>
      <c r="L26949" s="8"/>
      <c r="N26949" s="5"/>
      <c r="O26949" s="10"/>
      <c r="P26949" s="8"/>
    </row>
    <row r="26950" spans="1:16" s="2" customFormat="1" x14ac:dyDescent="0.15">
      <c r="A26950" s="3"/>
      <c r="B26950" s="3"/>
      <c r="J26950" s="3"/>
      <c r="K26950" s="5"/>
      <c r="L26950" s="8"/>
      <c r="N26950" s="5"/>
      <c r="O26950" s="10"/>
      <c r="P26950" s="8"/>
    </row>
    <row r="26951" spans="1:16" s="2" customFormat="1" x14ac:dyDescent="0.15">
      <c r="A26951" s="3"/>
      <c r="B26951" s="3"/>
      <c r="J26951" s="3"/>
      <c r="K26951" s="5"/>
      <c r="L26951" s="8"/>
      <c r="N26951" s="5"/>
      <c r="O26951" s="10"/>
      <c r="P26951" s="8"/>
    </row>
    <row r="26952" spans="1:16" s="2" customFormat="1" x14ac:dyDescent="0.15">
      <c r="A26952" s="3"/>
      <c r="B26952" s="3"/>
      <c r="J26952" s="3"/>
      <c r="K26952" s="5"/>
      <c r="L26952" s="8"/>
      <c r="N26952" s="5"/>
      <c r="O26952" s="10"/>
      <c r="P26952" s="8"/>
    </row>
    <row r="26953" spans="1:16" s="2" customFormat="1" x14ac:dyDescent="0.15">
      <c r="A26953" s="3"/>
      <c r="B26953" s="3"/>
      <c r="J26953" s="3"/>
      <c r="K26953" s="5"/>
      <c r="L26953" s="8"/>
      <c r="N26953" s="5"/>
      <c r="O26953" s="10"/>
      <c r="P26953" s="8"/>
    </row>
    <row r="26954" spans="1:16" s="2" customFormat="1" x14ac:dyDescent="0.15">
      <c r="A26954" s="3"/>
      <c r="B26954" s="3"/>
      <c r="J26954" s="3"/>
      <c r="K26954" s="5"/>
      <c r="L26954" s="8"/>
      <c r="N26954" s="5"/>
      <c r="O26954" s="10"/>
      <c r="P26954" s="8"/>
    </row>
    <row r="26955" spans="1:16" s="2" customFormat="1" x14ac:dyDescent="0.15">
      <c r="A26955" s="3"/>
      <c r="B26955" s="3"/>
      <c r="J26955" s="3"/>
      <c r="K26955" s="5"/>
      <c r="L26955" s="8"/>
      <c r="N26955" s="5"/>
      <c r="O26955" s="10"/>
      <c r="P26955" s="8"/>
    </row>
    <row r="26956" spans="1:16" s="2" customFormat="1" x14ac:dyDescent="0.15">
      <c r="A26956" s="3"/>
      <c r="B26956" s="3"/>
      <c r="J26956" s="3"/>
      <c r="K26956" s="5"/>
      <c r="L26956" s="8"/>
      <c r="N26956" s="5"/>
      <c r="O26956" s="10"/>
      <c r="P26956" s="8"/>
    </row>
    <row r="26957" spans="1:16" s="2" customFormat="1" x14ac:dyDescent="0.15">
      <c r="A26957" s="3"/>
      <c r="B26957" s="3"/>
      <c r="J26957" s="3"/>
      <c r="K26957" s="5"/>
      <c r="L26957" s="8"/>
      <c r="N26957" s="5"/>
      <c r="O26957" s="10"/>
      <c r="P26957" s="8"/>
    </row>
    <row r="26958" spans="1:16" s="2" customFormat="1" x14ac:dyDescent="0.15">
      <c r="A26958" s="3"/>
      <c r="B26958" s="3"/>
      <c r="J26958" s="3"/>
      <c r="K26958" s="5"/>
      <c r="L26958" s="8"/>
      <c r="N26958" s="5"/>
      <c r="O26958" s="10"/>
      <c r="P26958" s="8"/>
    </row>
    <row r="26959" spans="1:16" s="2" customFormat="1" x14ac:dyDescent="0.15">
      <c r="A26959" s="3"/>
      <c r="B26959" s="3"/>
      <c r="J26959" s="3"/>
      <c r="K26959" s="5"/>
      <c r="L26959" s="8"/>
      <c r="N26959" s="5"/>
      <c r="O26959" s="10"/>
      <c r="P26959" s="8"/>
    </row>
    <row r="26960" spans="1:16" s="2" customFormat="1" x14ac:dyDescent="0.15">
      <c r="A26960" s="3"/>
      <c r="B26960" s="3"/>
      <c r="J26960" s="3"/>
      <c r="K26960" s="5"/>
      <c r="L26960" s="8"/>
      <c r="N26960" s="5"/>
      <c r="O26960" s="10"/>
      <c r="P26960" s="8"/>
    </row>
    <row r="26961" spans="1:16" s="2" customFormat="1" x14ac:dyDescent="0.15">
      <c r="A26961" s="3"/>
      <c r="B26961" s="3"/>
      <c r="J26961" s="3"/>
      <c r="K26961" s="5"/>
      <c r="L26961" s="8"/>
      <c r="N26961" s="5"/>
      <c r="O26961" s="10"/>
      <c r="P26961" s="8"/>
    </row>
    <row r="26962" spans="1:16" s="2" customFormat="1" x14ac:dyDescent="0.15">
      <c r="A26962" s="3"/>
      <c r="B26962" s="3"/>
      <c r="J26962" s="3"/>
      <c r="K26962" s="5"/>
      <c r="L26962" s="8"/>
      <c r="N26962" s="5"/>
      <c r="O26962" s="10"/>
      <c r="P26962" s="8"/>
    </row>
    <row r="26963" spans="1:16" s="2" customFormat="1" x14ac:dyDescent="0.15">
      <c r="A26963" s="3"/>
      <c r="B26963" s="3"/>
      <c r="J26963" s="3"/>
      <c r="K26963" s="5"/>
      <c r="L26963" s="8"/>
      <c r="N26963" s="5"/>
      <c r="O26963" s="10"/>
      <c r="P26963" s="8"/>
    </row>
    <row r="26964" spans="1:16" s="2" customFormat="1" x14ac:dyDescent="0.15">
      <c r="A26964" s="3"/>
      <c r="B26964" s="3"/>
      <c r="J26964" s="3"/>
      <c r="K26964" s="5"/>
      <c r="L26964" s="8"/>
      <c r="N26964" s="5"/>
      <c r="O26964" s="10"/>
      <c r="P26964" s="8"/>
    </row>
    <row r="26965" spans="1:16" s="2" customFormat="1" x14ac:dyDescent="0.15">
      <c r="A26965" s="3"/>
      <c r="B26965" s="3"/>
      <c r="J26965" s="3"/>
      <c r="K26965" s="5"/>
      <c r="L26965" s="8"/>
      <c r="N26965" s="5"/>
      <c r="O26965" s="10"/>
      <c r="P26965" s="8"/>
    </row>
    <row r="26966" spans="1:16" s="2" customFormat="1" x14ac:dyDescent="0.15">
      <c r="A26966" s="3"/>
      <c r="B26966" s="3"/>
      <c r="J26966" s="3"/>
      <c r="K26966" s="5"/>
      <c r="L26966" s="8"/>
      <c r="N26966" s="5"/>
      <c r="O26966" s="10"/>
      <c r="P26966" s="8"/>
    </row>
    <row r="26967" spans="1:16" s="2" customFormat="1" x14ac:dyDescent="0.15">
      <c r="A26967" s="3"/>
      <c r="B26967" s="3"/>
      <c r="J26967" s="3"/>
      <c r="K26967" s="5"/>
      <c r="L26967" s="8"/>
      <c r="N26967" s="5"/>
      <c r="O26967" s="10"/>
      <c r="P26967" s="8"/>
    </row>
    <row r="26968" spans="1:16" s="2" customFormat="1" x14ac:dyDescent="0.15">
      <c r="A26968" s="3"/>
      <c r="B26968" s="3"/>
      <c r="J26968" s="3"/>
      <c r="K26968" s="5"/>
      <c r="L26968" s="8"/>
      <c r="N26968" s="5"/>
      <c r="O26968" s="10"/>
      <c r="P26968" s="8"/>
    </row>
    <row r="26969" spans="1:16" s="2" customFormat="1" x14ac:dyDescent="0.15">
      <c r="A26969" s="3"/>
      <c r="B26969" s="3"/>
      <c r="J26969" s="3"/>
      <c r="K26969" s="5"/>
      <c r="L26969" s="8"/>
      <c r="N26969" s="5"/>
      <c r="O26969" s="10"/>
      <c r="P26969" s="8"/>
    </row>
    <row r="26970" spans="1:16" s="2" customFormat="1" x14ac:dyDescent="0.15">
      <c r="A26970" s="3"/>
      <c r="B26970" s="3"/>
      <c r="J26970" s="3"/>
      <c r="K26970" s="5"/>
      <c r="L26970" s="8"/>
      <c r="N26970" s="5"/>
      <c r="O26970" s="10"/>
      <c r="P26970" s="8"/>
    </row>
    <row r="26971" spans="1:16" s="2" customFormat="1" x14ac:dyDescent="0.15">
      <c r="A26971" s="3"/>
      <c r="B26971" s="3"/>
      <c r="J26971" s="3"/>
      <c r="K26971" s="5"/>
      <c r="L26971" s="8"/>
      <c r="N26971" s="5"/>
      <c r="O26971" s="10"/>
      <c r="P26971" s="8"/>
    </row>
    <row r="26972" spans="1:16" s="2" customFormat="1" x14ac:dyDescent="0.15">
      <c r="A26972" s="3"/>
      <c r="B26972" s="3"/>
      <c r="J26972" s="3"/>
      <c r="K26972" s="5"/>
      <c r="L26972" s="8"/>
      <c r="N26972" s="5"/>
      <c r="O26972" s="10"/>
      <c r="P26972" s="8"/>
    </row>
    <row r="26973" spans="1:16" s="2" customFormat="1" x14ac:dyDescent="0.15">
      <c r="A26973" s="3"/>
      <c r="B26973" s="3"/>
      <c r="J26973" s="3"/>
      <c r="K26973" s="5"/>
      <c r="L26973" s="8"/>
      <c r="N26973" s="5"/>
      <c r="O26973" s="10"/>
      <c r="P26973" s="8"/>
    </row>
    <row r="26974" spans="1:16" s="2" customFormat="1" x14ac:dyDescent="0.15">
      <c r="A26974" s="3"/>
      <c r="B26974" s="3"/>
      <c r="J26974" s="3"/>
      <c r="K26974" s="5"/>
      <c r="L26974" s="8"/>
      <c r="N26974" s="5"/>
      <c r="O26974" s="10"/>
      <c r="P26974" s="8"/>
    </row>
    <row r="26975" spans="1:16" s="2" customFormat="1" x14ac:dyDescent="0.15">
      <c r="A26975" s="3"/>
      <c r="B26975" s="3"/>
      <c r="J26975" s="3"/>
      <c r="K26975" s="5"/>
      <c r="L26975" s="8"/>
      <c r="N26975" s="5"/>
      <c r="O26975" s="10"/>
      <c r="P26975" s="8"/>
    </row>
    <row r="26976" spans="1:16" s="2" customFormat="1" x14ac:dyDescent="0.15">
      <c r="A26976" s="3"/>
      <c r="B26976" s="3"/>
      <c r="J26976" s="3"/>
      <c r="K26976" s="5"/>
      <c r="L26976" s="8"/>
      <c r="N26976" s="5"/>
      <c r="O26976" s="10"/>
      <c r="P26976" s="8"/>
    </row>
    <row r="26977" spans="1:16" s="2" customFormat="1" x14ac:dyDescent="0.15">
      <c r="A26977" s="3"/>
      <c r="B26977" s="3"/>
      <c r="J26977" s="3"/>
      <c r="K26977" s="5"/>
      <c r="L26977" s="8"/>
      <c r="N26977" s="5"/>
      <c r="O26977" s="10"/>
      <c r="P26977" s="8"/>
    </row>
    <row r="26978" spans="1:16" s="2" customFormat="1" x14ac:dyDescent="0.15">
      <c r="A26978" s="3"/>
      <c r="B26978" s="3"/>
      <c r="J26978" s="3"/>
      <c r="K26978" s="5"/>
      <c r="L26978" s="8"/>
      <c r="N26978" s="5"/>
      <c r="O26978" s="10"/>
      <c r="P26978" s="8"/>
    </row>
    <row r="26979" spans="1:16" s="2" customFormat="1" x14ac:dyDescent="0.15">
      <c r="A26979" s="3"/>
      <c r="B26979" s="3"/>
      <c r="J26979" s="3"/>
      <c r="K26979" s="5"/>
      <c r="L26979" s="8"/>
      <c r="N26979" s="5"/>
      <c r="O26979" s="10"/>
      <c r="P26979" s="8"/>
    </row>
    <row r="26980" spans="1:16" s="2" customFormat="1" x14ac:dyDescent="0.15">
      <c r="A26980" s="3"/>
      <c r="B26980" s="3"/>
      <c r="J26980" s="3"/>
      <c r="K26980" s="5"/>
      <c r="L26980" s="8"/>
      <c r="N26980" s="5"/>
      <c r="O26980" s="10"/>
      <c r="P26980" s="8"/>
    </row>
    <row r="26981" spans="1:16" s="2" customFormat="1" x14ac:dyDescent="0.15">
      <c r="A26981" s="3"/>
      <c r="B26981" s="3"/>
      <c r="J26981" s="3"/>
      <c r="K26981" s="5"/>
      <c r="L26981" s="8"/>
      <c r="N26981" s="5"/>
      <c r="O26981" s="10"/>
      <c r="P26981" s="8"/>
    </row>
    <row r="26982" spans="1:16" s="2" customFormat="1" x14ac:dyDescent="0.15">
      <c r="A26982" s="3"/>
      <c r="B26982" s="3"/>
      <c r="J26982" s="3"/>
      <c r="K26982" s="5"/>
      <c r="L26982" s="8"/>
      <c r="N26982" s="5"/>
      <c r="O26982" s="10"/>
      <c r="P26982" s="8"/>
    </row>
    <row r="26983" spans="1:16" s="2" customFormat="1" x14ac:dyDescent="0.15">
      <c r="A26983" s="3"/>
      <c r="B26983" s="3"/>
      <c r="J26983" s="3"/>
      <c r="K26983" s="5"/>
      <c r="L26983" s="8"/>
      <c r="N26983" s="5"/>
      <c r="O26983" s="10"/>
      <c r="P26983" s="8"/>
    </row>
    <row r="26984" spans="1:16" s="2" customFormat="1" x14ac:dyDescent="0.15">
      <c r="A26984" s="3"/>
      <c r="B26984" s="3"/>
      <c r="J26984" s="3"/>
      <c r="K26984" s="5"/>
      <c r="L26984" s="8"/>
      <c r="N26984" s="5"/>
      <c r="O26984" s="10"/>
      <c r="P26984" s="8"/>
    </row>
    <row r="26985" spans="1:16" s="2" customFormat="1" x14ac:dyDescent="0.15">
      <c r="A26985" s="3"/>
      <c r="B26985" s="3"/>
      <c r="J26985" s="3"/>
      <c r="K26985" s="5"/>
      <c r="L26985" s="8"/>
      <c r="N26985" s="5"/>
      <c r="O26985" s="10"/>
      <c r="P26985" s="8"/>
    </row>
    <row r="26986" spans="1:16" s="2" customFormat="1" x14ac:dyDescent="0.15">
      <c r="A26986" s="3"/>
      <c r="B26986" s="3"/>
      <c r="J26986" s="3"/>
      <c r="K26986" s="5"/>
      <c r="L26986" s="8"/>
      <c r="N26986" s="5"/>
      <c r="O26986" s="10"/>
      <c r="P26986" s="8"/>
    </row>
    <row r="26987" spans="1:16" s="2" customFormat="1" x14ac:dyDescent="0.15">
      <c r="A26987" s="3"/>
      <c r="B26987" s="3"/>
      <c r="J26987" s="3"/>
      <c r="K26987" s="5"/>
      <c r="L26987" s="8"/>
      <c r="N26987" s="5"/>
      <c r="O26987" s="10"/>
      <c r="P26987" s="8"/>
    </row>
    <row r="26988" spans="1:16" s="2" customFormat="1" x14ac:dyDescent="0.15">
      <c r="A26988" s="3"/>
      <c r="B26988" s="3"/>
      <c r="J26988" s="3"/>
      <c r="K26988" s="5"/>
      <c r="L26988" s="8"/>
      <c r="N26988" s="5"/>
      <c r="O26988" s="10"/>
      <c r="P26988" s="8"/>
    </row>
    <row r="26989" spans="1:16" s="2" customFormat="1" x14ac:dyDescent="0.15">
      <c r="A26989" s="3"/>
      <c r="B26989" s="3"/>
      <c r="J26989" s="3"/>
      <c r="K26989" s="5"/>
      <c r="L26989" s="8"/>
      <c r="N26989" s="5"/>
      <c r="O26989" s="10"/>
      <c r="P26989" s="8"/>
    </row>
    <row r="26990" spans="1:16" s="2" customFormat="1" x14ac:dyDescent="0.15">
      <c r="A26990" s="3"/>
      <c r="B26990" s="3"/>
      <c r="J26990" s="3"/>
      <c r="K26990" s="5"/>
      <c r="L26990" s="8"/>
      <c r="N26990" s="5"/>
      <c r="O26990" s="10"/>
      <c r="P26990" s="8"/>
    </row>
    <row r="26991" spans="1:16" s="2" customFormat="1" x14ac:dyDescent="0.15">
      <c r="A26991" s="3"/>
      <c r="B26991" s="3"/>
      <c r="J26991" s="3"/>
      <c r="K26991" s="5"/>
      <c r="L26991" s="8"/>
      <c r="N26991" s="5"/>
      <c r="O26991" s="10"/>
      <c r="P26991" s="8"/>
    </row>
    <row r="26992" spans="1:16" s="2" customFormat="1" x14ac:dyDescent="0.15">
      <c r="A26992" s="3"/>
      <c r="B26992" s="3"/>
      <c r="J26992" s="3"/>
      <c r="K26992" s="5"/>
      <c r="L26992" s="8"/>
      <c r="N26992" s="5"/>
      <c r="O26992" s="10"/>
      <c r="P26992" s="8"/>
    </row>
    <row r="26993" spans="1:16" s="2" customFormat="1" x14ac:dyDescent="0.15">
      <c r="A26993" s="3"/>
      <c r="B26993" s="3"/>
      <c r="J26993" s="3"/>
      <c r="K26993" s="5"/>
      <c r="L26993" s="8"/>
      <c r="N26993" s="5"/>
      <c r="O26993" s="10"/>
      <c r="P26993" s="8"/>
    </row>
    <row r="26994" spans="1:16" s="2" customFormat="1" x14ac:dyDescent="0.15">
      <c r="A26994" s="3"/>
      <c r="B26994" s="3"/>
      <c r="J26994" s="3"/>
      <c r="K26994" s="5"/>
      <c r="L26994" s="8"/>
      <c r="N26994" s="5"/>
      <c r="O26994" s="10"/>
      <c r="P26994" s="8"/>
    </row>
    <row r="26995" spans="1:16" s="2" customFormat="1" x14ac:dyDescent="0.15">
      <c r="A26995" s="3"/>
      <c r="B26995" s="3"/>
      <c r="J26995" s="3"/>
      <c r="K26995" s="5"/>
      <c r="L26995" s="8"/>
      <c r="N26995" s="5"/>
      <c r="O26995" s="10"/>
      <c r="P26995" s="8"/>
    </row>
    <row r="26996" spans="1:16" s="2" customFormat="1" x14ac:dyDescent="0.15">
      <c r="A26996" s="3"/>
      <c r="B26996" s="3"/>
      <c r="J26996" s="3"/>
      <c r="K26996" s="5"/>
      <c r="L26996" s="8"/>
      <c r="N26996" s="5"/>
      <c r="O26996" s="10"/>
      <c r="P26996" s="8"/>
    </row>
    <row r="26997" spans="1:16" s="2" customFormat="1" x14ac:dyDescent="0.15">
      <c r="A26997" s="3"/>
      <c r="B26997" s="3"/>
      <c r="J26997" s="3"/>
      <c r="K26997" s="5"/>
      <c r="L26997" s="8"/>
      <c r="N26997" s="5"/>
      <c r="O26997" s="10"/>
      <c r="P26997" s="8"/>
    </row>
    <row r="26998" spans="1:16" s="2" customFormat="1" x14ac:dyDescent="0.15">
      <c r="A26998" s="3"/>
      <c r="B26998" s="3"/>
      <c r="J26998" s="3"/>
      <c r="K26998" s="5"/>
      <c r="L26998" s="8"/>
      <c r="N26998" s="5"/>
      <c r="O26998" s="10"/>
      <c r="P26998" s="8"/>
    </row>
    <row r="26999" spans="1:16" s="2" customFormat="1" x14ac:dyDescent="0.15">
      <c r="A26999" s="3"/>
      <c r="B26999" s="3"/>
      <c r="J26999" s="3"/>
      <c r="K26999" s="5"/>
      <c r="L26999" s="8"/>
      <c r="N26999" s="5"/>
      <c r="O26999" s="10"/>
      <c r="P26999" s="8"/>
    </row>
    <row r="27000" spans="1:16" s="2" customFormat="1" x14ac:dyDescent="0.15">
      <c r="A27000" s="3"/>
      <c r="B27000" s="3"/>
      <c r="J27000" s="3"/>
      <c r="K27000" s="5"/>
      <c r="L27000" s="8"/>
      <c r="N27000" s="5"/>
      <c r="O27000" s="10"/>
      <c r="P27000" s="8"/>
    </row>
    <row r="27001" spans="1:16" s="2" customFormat="1" x14ac:dyDescent="0.15">
      <c r="A27001" s="3"/>
      <c r="B27001" s="3"/>
      <c r="J27001" s="3"/>
      <c r="K27001" s="5"/>
      <c r="L27001" s="8"/>
      <c r="N27001" s="5"/>
      <c r="O27001" s="10"/>
      <c r="P27001" s="8"/>
    </row>
    <row r="27002" spans="1:16" s="2" customFormat="1" x14ac:dyDescent="0.15">
      <c r="A27002" s="3"/>
      <c r="B27002" s="3"/>
      <c r="J27002" s="3"/>
      <c r="K27002" s="5"/>
      <c r="L27002" s="8"/>
      <c r="N27002" s="5"/>
      <c r="O27002" s="10"/>
      <c r="P27002" s="8"/>
    </row>
    <row r="27003" spans="1:16" s="2" customFormat="1" x14ac:dyDescent="0.15">
      <c r="A27003" s="3"/>
      <c r="B27003" s="3"/>
      <c r="J27003" s="3"/>
      <c r="K27003" s="5"/>
      <c r="L27003" s="8"/>
      <c r="N27003" s="5"/>
      <c r="O27003" s="10"/>
      <c r="P27003" s="8"/>
    </row>
    <row r="27004" spans="1:16" s="2" customFormat="1" x14ac:dyDescent="0.15">
      <c r="A27004" s="3"/>
      <c r="B27004" s="3"/>
      <c r="J27004" s="3"/>
      <c r="K27004" s="5"/>
      <c r="L27004" s="8"/>
      <c r="N27004" s="5"/>
      <c r="O27004" s="10"/>
      <c r="P27004" s="8"/>
    </row>
    <row r="27005" spans="1:16" s="2" customFormat="1" x14ac:dyDescent="0.15">
      <c r="A27005" s="3"/>
      <c r="B27005" s="3"/>
      <c r="J27005" s="3"/>
      <c r="K27005" s="5"/>
      <c r="L27005" s="8"/>
      <c r="N27005" s="5"/>
      <c r="O27005" s="10"/>
      <c r="P27005" s="8"/>
    </row>
    <row r="27006" spans="1:16" s="2" customFormat="1" x14ac:dyDescent="0.15">
      <c r="A27006" s="3"/>
      <c r="B27006" s="3"/>
      <c r="J27006" s="3"/>
      <c r="K27006" s="5"/>
      <c r="L27006" s="8"/>
      <c r="N27006" s="5"/>
      <c r="O27006" s="10"/>
      <c r="P27006" s="8"/>
    </row>
    <row r="27007" spans="1:16" s="2" customFormat="1" x14ac:dyDescent="0.15">
      <c r="A27007" s="3"/>
      <c r="B27007" s="3"/>
      <c r="J27007" s="3"/>
      <c r="K27007" s="5"/>
      <c r="L27007" s="8"/>
      <c r="N27007" s="5"/>
      <c r="O27007" s="10"/>
      <c r="P27007" s="8"/>
    </row>
    <row r="27008" spans="1:16" s="2" customFormat="1" x14ac:dyDescent="0.15">
      <c r="A27008" s="3"/>
      <c r="B27008" s="3"/>
      <c r="J27008" s="3"/>
      <c r="K27008" s="5"/>
      <c r="L27008" s="8"/>
      <c r="N27008" s="5"/>
      <c r="O27008" s="10"/>
      <c r="P27008" s="8"/>
    </row>
    <row r="27009" spans="1:16" s="2" customFormat="1" x14ac:dyDescent="0.15">
      <c r="A27009" s="3"/>
      <c r="B27009" s="3"/>
      <c r="J27009" s="3"/>
      <c r="K27009" s="5"/>
      <c r="L27009" s="8"/>
      <c r="N27009" s="5"/>
      <c r="O27009" s="10"/>
      <c r="P27009" s="8"/>
    </row>
    <row r="27010" spans="1:16" s="2" customFormat="1" x14ac:dyDescent="0.15">
      <c r="A27010" s="3"/>
      <c r="B27010" s="3"/>
      <c r="J27010" s="3"/>
      <c r="K27010" s="5"/>
      <c r="L27010" s="8"/>
      <c r="N27010" s="5"/>
      <c r="O27010" s="10"/>
      <c r="P27010" s="8"/>
    </row>
    <row r="27011" spans="1:16" s="2" customFormat="1" x14ac:dyDescent="0.15">
      <c r="A27011" s="3"/>
      <c r="B27011" s="3"/>
      <c r="J27011" s="3"/>
      <c r="K27011" s="5"/>
      <c r="L27011" s="8"/>
      <c r="N27011" s="5"/>
      <c r="O27011" s="10"/>
      <c r="P27011" s="8"/>
    </row>
    <row r="27012" spans="1:16" s="2" customFormat="1" x14ac:dyDescent="0.15">
      <c r="A27012" s="3"/>
      <c r="B27012" s="3"/>
      <c r="J27012" s="3"/>
      <c r="K27012" s="5"/>
      <c r="L27012" s="8"/>
      <c r="N27012" s="5"/>
      <c r="O27012" s="10"/>
      <c r="P27012" s="8"/>
    </row>
    <row r="27013" spans="1:16" s="2" customFormat="1" x14ac:dyDescent="0.15">
      <c r="A27013" s="3"/>
      <c r="B27013" s="3"/>
      <c r="J27013" s="3"/>
      <c r="K27013" s="5"/>
      <c r="L27013" s="8"/>
      <c r="N27013" s="5"/>
      <c r="O27013" s="10"/>
      <c r="P27013" s="8"/>
    </row>
    <row r="27014" spans="1:16" s="2" customFormat="1" x14ac:dyDescent="0.15">
      <c r="A27014" s="3"/>
      <c r="B27014" s="3"/>
      <c r="J27014" s="3"/>
      <c r="K27014" s="5"/>
      <c r="L27014" s="8"/>
      <c r="N27014" s="5"/>
      <c r="O27014" s="10"/>
      <c r="P27014" s="8"/>
    </row>
    <row r="27015" spans="1:16" s="2" customFormat="1" x14ac:dyDescent="0.15">
      <c r="A27015" s="3"/>
      <c r="B27015" s="3"/>
      <c r="J27015" s="3"/>
      <c r="K27015" s="5"/>
      <c r="L27015" s="8"/>
      <c r="N27015" s="5"/>
      <c r="O27015" s="10"/>
      <c r="P27015" s="8"/>
    </row>
    <row r="27016" spans="1:16" s="2" customFormat="1" x14ac:dyDescent="0.15">
      <c r="A27016" s="3"/>
      <c r="B27016" s="3"/>
      <c r="J27016" s="3"/>
      <c r="K27016" s="5"/>
      <c r="L27016" s="8"/>
      <c r="N27016" s="5"/>
      <c r="O27016" s="10"/>
      <c r="P27016" s="8"/>
    </row>
    <row r="27017" spans="1:16" s="2" customFormat="1" x14ac:dyDescent="0.15">
      <c r="A27017" s="3"/>
      <c r="B27017" s="3"/>
      <c r="J27017" s="3"/>
      <c r="K27017" s="5"/>
      <c r="L27017" s="8"/>
      <c r="N27017" s="5"/>
      <c r="O27017" s="10"/>
      <c r="P27017" s="8"/>
    </row>
    <row r="27018" spans="1:16" s="2" customFormat="1" x14ac:dyDescent="0.15">
      <c r="A27018" s="3"/>
      <c r="B27018" s="3"/>
      <c r="J27018" s="3"/>
      <c r="K27018" s="5"/>
      <c r="L27018" s="8"/>
      <c r="N27018" s="5"/>
      <c r="O27018" s="10"/>
      <c r="P27018" s="8"/>
    </row>
    <row r="27019" spans="1:16" s="2" customFormat="1" x14ac:dyDescent="0.15">
      <c r="A27019" s="3"/>
      <c r="B27019" s="3"/>
      <c r="J27019" s="3"/>
      <c r="K27019" s="5"/>
      <c r="L27019" s="8"/>
      <c r="N27019" s="5"/>
      <c r="O27019" s="10"/>
      <c r="P27019" s="8"/>
    </row>
    <row r="27020" spans="1:16" s="2" customFormat="1" x14ac:dyDescent="0.15">
      <c r="A27020" s="3"/>
      <c r="B27020" s="3"/>
      <c r="J27020" s="3"/>
      <c r="K27020" s="5"/>
      <c r="L27020" s="8"/>
      <c r="N27020" s="5"/>
      <c r="O27020" s="10"/>
      <c r="P27020" s="8"/>
    </row>
    <row r="27021" spans="1:16" s="2" customFormat="1" x14ac:dyDescent="0.15">
      <c r="A27021" s="3"/>
      <c r="B27021" s="3"/>
      <c r="J27021" s="3"/>
      <c r="K27021" s="5"/>
      <c r="L27021" s="8"/>
      <c r="N27021" s="5"/>
      <c r="O27021" s="10"/>
      <c r="P27021" s="8"/>
    </row>
    <row r="27022" spans="1:16" s="2" customFormat="1" x14ac:dyDescent="0.15">
      <c r="A27022" s="3"/>
      <c r="B27022" s="3"/>
      <c r="J27022" s="3"/>
      <c r="K27022" s="5"/>
      <c r="L27022" s="8"/>
      <c r="N27022" s="5"/>
      <c r="O27022" s="10"/>
      <c r="P27022" s="8"/>
    </row>
    <row r="27023" spans="1:16" s="2" customFormat="1" x14ac:dyDescent="0.15">
      <c r="A27023" s="3"/>
      <c r="B27023" s="3"/>
      <c r="J27023" s="3"/>
      <c r="K27023" s="5"/>
      <c r="L27023" s="8"/>
      <c r="N27023" s="5"/>
      <c r="O27023" s="10"/>
      <c r="P27023" s="8"/>
    </row>
    <row r="27024" spans="1:16" s="2" customFormat="1" x14ac:dyDescent="0.15">
      <c r="A27024" s="3"/>
      <c r="B27024" s="3"/>
      <c r="J27024" s="3"/>
      <c r="K27024" s="5"/>
      <c r="L27024" s="8"/>
      <c r="N27024" s="5"/>
      <c r="O27024" s="10"/>
      <c r="P27024" s="8"/>
    </row>
    <row r="27025" spans="1:16" s="2" customFormat="1" x14ac:dyDescent="0.15">
      <c r="A27025" s="3"/>
      <c r="B27025" s="3"/>
      <c r="J27025" s="3"/>
      <c r="K27025" s="5"/>
      <c r="L27025" s="8"/>
      <c r="N27025" s="5"/>
      <c r="O27025" s="10"/>
      <c r="P27025" s="8"/>
    </row>
    <row r="27026" spans="1:16" s="2" customFormat="1" x14ac:dyDescent="0.15">
      <c r="A27026" s="3"/>
      <c r="B27026" s="3"/>
      <c r="J27026" s="3"/>
      <c r="K27026" s="5"/>
      <c r="L27026" s="8"/>
      <c r="N27026" s="5"/>
      <c r="O27026" s="10"/>
      <c r="P27026" s="8"/>
    </row>
    <row r="27027" spans="1:16" s="2" customFormat="1" x14ac:dyDescent="0.15">
      <c r="A27027" s="3"/>
      <c r="B27027" s="3"/>
      <c r="J27027" s="3"/>
      <c r="K27027" s="5"/>
      <c r="L27027" s="8"/>
      <c r="N27027" s="5"/>
      <c r="O27027" s="10"/>
      <c r="P27027" s="8"/>
    </row>
    <row r="27028" spans="1:16" s="2" customFormat="1" x14ac:dyDescent="0.15">
      <c r="A27028" s="3"/>
      <c r="B27028" s="3"/>
      <c r="J27028" s="3"/>
      <c r="K27028" s="5"/>
      <c r="L27028" s="8"/>
      <c r="N27028" s="5"/>
      <c r="O27028" s="10"/>
      <c r="P27028" s="8"/>
    </row>
    <row r="27029" spans="1:16" s="2" customFormat="1" x14ac:dyDescent="0.15">
      <c r="A27029" s="3"/>
      <c r="B27029" s="3"/>
      <c r="J27029" s="3"/>
      <c r="K27029" s="5"/>
      <c r="L27029" s="8"/>
      <c r="N27029" s="5"/>
      <c r="O27029" s="10"/>
      <c r="P27029" s="8"/>
    </row>
    <row r="27030" spans="1:16" s="2" customFormat="1" x14ac:dyDescent="0.15">
      <c r="A27030" s="3"/>
      <c r="B27030" s="3"/>
      <c r="J27030" s="3"/>
      <c r="K27030" s="5"/>
      <c r="L27030" s="8"/>
      <c r="N27030" s="5"/>
      <c r="O27030" s="10"/>
      <c r="P27030" s="8"/>
    </row>
    <row r="27031" spans="1:16" s="2" customFormat="1" x14ac:dyDescent="0.15">
      <c r="A27031" s="3"/>
      <c r="B27031" s="3"/>
      <c r="J27031" s="3"/>
      <c r="K27031" s="5"/>
      <c r="L27031" s="8"/>
      <c r="N27031" s="5"/>
      <c r="O27031" s="10"/>
      <c r="P27031" s="8"/>
    </row>
    <row r="27032" spans="1:16" s="2" customFormat="1" x14ac:dyDescent="0.15">
      <c r="A27032" s="3"/>
      <c r="B27032" s="3"/>
      <c r="J27032" s="3"/>
      <c r="K27032" s="5"/>
      <c r="L27032" s="8"/>
      <c r="N27032" s="5"/>
      <c r="O27032" s="10"/>
      <c r="P27032" s="8"/>
    </row>
    <row r="27033" spans="1:16" s="2" customFormat="1" x14ac:dyDescent="0.15">
      <c r="A27033" s="3"/>
      <c r="B27033" s="3"/>
      <c r="J27033" s="3"/>
      <c r="K27033" s="5"/>
      <c r="L27033" s="8"/>
      <c r="N27033" s="5"/>
      <c r="O27033" s="10"/>
      <c r="P27033" s="8"/>
    </row>
    <row r="27034" spans="1:16" s="2" customFormat="1" x14ac:dyDescent="0.15">
      <c r="A27034" s="3"/>
      <c r="B27034" s="3"/>
      <c r="J27034" s="3"/>
      <c r="K27034" s="5"/>
      <c r="L27034" s="8"/>
      <c r="N27034" s="5"/>
      <c r="O27034" s="10"/>
      <c r="P27034" s="8"/>
    </row>
    <row r="27035" spans="1:16" s="2" customFormat="1" x14ac:dyDescent="0.15">
      <c r="A27035" s="3"/>
      <c r="B27035" s="3"/>
      <c r="J27035" s="3"/>
      <c r="K27035" s="5"/>
      <c r="L27035" s="8"/>
      <c r="N27035" s="5"/>
      <c r="O27035" s="10"/>
      <c r="P27035" s="8"/>
    </row>
    <row r="27036" spans="1:16" s="2" customFormat="1" x14ac:dyDescent="0.15">
      <c r="A27036" s="3"/>
      <c r="B27036" s="3"/>
      <c r="J27036" s="3"/>
      <c r="K27036" s="5"/>
      <c r="L27036" s="8"/>
      <c r="N27036" s="5"/>
      <c r="O27036" s="10"/>
      <c r="P27036" s="8"/>
    </row>
    <row r="27037" spans="1:16" s="2" customFormat="1" x14ac:dyDescent="0.15">
      <c r="A27037" s="3"/>
      <c r="B27037" s="3"/>
      <c r="J27037" s="3"/>
      <c r="K27037" s="5"/>
      <c r="L27037" s="8"/>
      <c r="N27037" s="5"/>
      <c r="O27037" s="10"/>
      <c r="P27037" s="8"/>
    </row>
    <row r="27038" spans="1:16" s="2" customFormat="1" x14ac:dyDescent="0.15">
      <c r="A27038" s="3"/>
      <c r="B27038" s="3"/>
      <c r="J27038" s="3"/>
      <c r="K27038" s="5"/>
      <c r="L27038" s="8"/>
      <c r="N27038" s="5"/>
      <c r="O27038" s="10"/>
      <c r="P27038" s="8"/>
    </row>
    <row r="27039" spans="1:16" s="2" customFormat="1" x14ac:dyDescent="0.15">
      <c r="A27039" s="3"/>
      <c r="B27039" s="3"/>
      <c r="J27039" s="3"/>
      <c r="K27039" s="5"/>
      <c r="L27039" s="8"/>
      <c r="N27039" s="5"/>
      <c r="O27039" s="10"/>
      <c r="P27039" s="8"/>
    </row>
    <row r="27040" spans="1:16" s="2" customFormat="1" x14ac:dyDescent="0.15">
      <c r="A27040" s="3"/>
      <c r="B27040" s="3"/>
      <c r="J27040" s="3"/>
      <c r="K27040" s="5"/>
      <c r="L27040" s="8"/>
      <c r="N27040" s="5"/>
      <c r="O27040" s="10"/>
      <c r="P27040" s="8"/>
    </row>
    <row r="27041" spans="1:16" s="2" customFormat="1" x14ac:dyDescent="0.15">
      <c r="A27041" s="3"/>
      <c r="B27041" s="3"/>
      <c r="J27041" s="3"/>
      <c r="K27041" s="5"/>
      <c r="L27041" s="8"/>
      <c r="N27041" s="5"/>
      <c r="O27041" s="10"/>
      <c r="P27041" s="8"/>
    </row>
    <row r="27042" spans="1:16" s="2" customFormat="1" x14ac:dyDescent="0.15">
      <c r="A27042" s="3"/>
      <c r="B27042" s="3"/>
      <c r="J27042" s="3"/>
      <c r="K27042" s="5"/>
      <c r="L27042" s="8"/>
      <c r="N27042" s="5"/>
      <c r="O27042" s="10"/>
      <c r="P27042" s="8"/>
    </row>
    <row r="27043" spans="1:16" s="2" customFormat="1" x14ac:dyDescent="0.15">
      <c r="A27043" s="3"/>
      <c r="B27043" s="3"/>
      <c r="J27043" s="3"/>
      <c r="K27043" s="5"/>
      <c r="L27043" s="8"/>
      <c r="N27043" s="5"/>
      <c r="O27043" s="10"/>
      <c r="P27043" s="8"/>
    </row>
    <row r="27044" spans="1:16" s="2" customFormat="1" x14ac:dyDescent="0.15">
      <c r="A27044" s="3"/>
      <c r="B27044" s="3"/>
      <c r="J27044" s="3"/>
      <c r="K27044" s="5"/>
      <c r="L27044" s="8"/>
      <c r="N27044" s="5"/>
      <c r="O27044" s="10"/>
      <c r="P27044" s="8"/>
    </row>
    <row r="27045" spans="1:16" s="2" customFormat="1" x14ac:dyDescent="0.15">
      <c r="A27045" s="3"/>
      <c r="B27045" s="3"/>
      <c r="J27045" s="3"/>
      <c r="K27045" s="5"/>
      <c r="L27045" s="8"/>
      <c r="N27045" s="5"/>
      <c r="O27045" s="10"/>
      <c r="P27045" s="8"/>
    </row>
    <row r="27046" spans="1:16" s="2" customFormat="1" x14ac:dyDescent="0.15">
      <c r="A27046" s="3"/>
      <c r="B27046" s="3"/>
      <c r="J27046" s="3"/>
      <c r="K27046" s="5"/>
      <c r="L27046" s="8"/>
      <c r="N27046" s="5"/>
      <c r="O27046" s="10"/>
      <c r="P27046" s="8"/>
    </row>
    <row r="27047" spans="1:16" s="2" customFormat="1" x14ac:dyDescent="0.15">
      <c r="A27047" s="3"/>
      <c r="B27047" s="3"/>
      <c r="J27047" s="3"/>
      <c r="K27047" s="5"/>
      <c r="L27047" s="8"/>
      <c r="N27047" s="5"/>
      <c r="O27047" s="10"/>
      <c r="P27047" s="8"/>
    </row>
    <row r="27048" spans="1:16" s="2" customFormat="1" x14ac:dyDescent="0.15">
      <c r="A27048" s="3"/>
      <c r="B27048" s="3"/>
      <c r="J27048" s="3"/>
      <c r="K27048" s="5"/>
      <c r="L27048" s="8"/>
      <c r="N27048" s="5"/>
      <c r="O27048" s="10"/>
      <c r="P27048" s="8"/>
    </row>
    <row r="27049" spans="1:16" s="2" customFormat="1" x14ac:dyDescent="0.15">
      <c r="A27049" s="3"/>
      <c r="B27049" s="3"/>
      <c r="J27049" s="3"/>
      <c r="K27049" s="5"/>
      <c r="L27049" s="8"/>
      <c r="N27049" s="5"/>
      <c r="O27049" s="10"/>
      <c r="P27049" s="8"/>
    </row>
    <row r="27050" spans="1:16" s="2" customFormat="1" x14ac:dyDescent="0.15">
      <c r="A27050" s="3"/>
      <c r="B27050" s="3"/>
      <c r="J27050" s="3"/>
      <c r="K27050" s="5"/>
      <c r="L27050" s="8"/>
      <c r="N27050" s="5"/>
      <c r="O27050" s="10"/>
      <c r="P27050" s="8"/>
    </row>
    <row r="27051" spans="1:16" s="2" customFormat="1" x14ac:dyDescent="0.15">
      <c r="A27051" s="3"/>
      <c r="B27051" s="3"/>
      <c r="J27051" s="3"/>
      <c r="K27051" s="5"/>
      <c r="L27051" s="8"/>
      <c r="N27051" s="5"/>
      <c r="O27051" s="10"/>
      <c r="P27051" s="8"/>
    </row>
    <row r="27052" spans="1:16" s="2" customFormat="1" x14ac:dyDescent="0.15">
      <c r="A27052" s="3"/>
      <c r="B27052" s="3"/>
      <c r="J27052" s="3"/>
      <c r="K27052" s="5"/>
      <c r="L27052" s="8"/>
      <c r="N27052" s="5"/>
      <c r="O27052" s="10"/>
      <c r="P27052" s="8"/>
    </row>
    <row r="27053" spans="1:16" s="2" customFormat="1" x14ac:dyDescent="0.15">
      <c r="A27053" s="3"/>
      <c r="B27053" s="3"/>
      <c r="J27053" s="3"/>
      <c r="K27053" s="5"/>
      <c r="L27053" s="8"/>
      <c r="N27053" s="5"/>
      <c r="O27053" s="10"/>
      <c r="P27053" s="8"/>
    </row>
    <row r="27054" spans="1:16" s="2" customFormat="1" x14ac:dyDescent="0.15">
      <c r="A27054" s="3"/>
      <c r="B27054" s="3"/>
      <c r="J27054" s="3"/>
      <c r="K27054" s="5"/>
      <c r="L27054" s="8"/>
      <c r="N27054" s="5"/>
      <c r="O27054" s="10"/>
      <c r="P27054" s="8"/>
    </row>
    <row r="27055" spans="1:16" s="2" customFormat="1" x14ac:dyDescent="0.15">
      <c r="A27055" s="3"/>
      <c r="B27055" s="3"/>
      <c r="J27055" s="3"/>
      <c r="K27055" s="5"/>
      <c r="L27055" s="8"/>
      <c r="N27055" s="5"/>
      <c r="O27055" s="10"/>
      <c r="P27055" s="8"/>
    </row>
    <row r="27056" spans="1:16" s="2" customFormat="1" x14ac:dyDescent="0.15">
      <c r="A27056" s="3"/>
      <c r="B27056" s="3"/>
      <c r="J27056" s="3"/>
      <c r="K27056" s="5"/>
      <c r="L27056" s="8"/>
      <c r="N27056" s="5"/>
      <c r="O27056" s="10"/>
      <c r="P27056" s="8"/>
    </row>
    <row r="27057" spans="1:16" s="2" customFormat="1" x14ac:dyDescent="0.15">
      <c r="A27057" s="3"/>
      <c r="B27057" s="3"/>
      <c r="J27057" s="3"/>
      <c r="K27057" s="5"/>
      <c r="L27057" s="8"/>
      <c r="N27057" s="5"/>
      <c r="O27057" s="10"/>
      <c r="P27057" s="8"/>
    </row>
    <row r="27058" spans="1:16" s="2" customFormat="1" x14ac:dyDescent="0.15">
      <c r="A27058" s="3"/>
      <c r="B27058" s="3"/>
      <c r="J27058" s="3"/>
      <c r="K27058" s="5"/>
      <c r="L27058" s="8"/>
      <c r="N27058" s="5"/>
      <c r="O27058" s="10"/>
      <c r="P27058" s="8"/>
    </row>
    <row r="27059" spans="1:16" s="2" customFormat="1" x14ac:dyDescent="0.15">
      <c r="A27059" s="3"/>
      <c r="B27059" s="3"/>
      <c r="J27059" s="3"/>
      <c r="K27059" s="5"/>
      <c r="L27059" s="8"/>
      <c r="N27059" s="5"/>
      <c r="O27059" s="10"/>
      <c r="P27059" s="8"/>
    </row>
    <row r="27060" spans="1:16" s="2" customFormat="1" x14ac:dyDescent="0.15">
      <c r="A27060" s="3"/>
      <c r="B27060" s="3"/>
      <c r="J27060" s="3"/>
      <c r="K27060" s="5"/>
      <c r="L27060" s="8"/>
      <c r="N27060" s="5"/>
      <c r="O27060" s="10"/>
      <c r="P27060" s="8"/>
    </row>
    <row r="27061" spans="1:16" s="2" customFormat="1" x14ac:dyDescent="0.15">
      <c r="A27061" s="3"/>
      <c r="B27061" s="3"/>
      <c r="J27061" s="3"/>
      <c r="K27061" s="5"/>
      <c r="L27061" s="8"/>
      <c r="N27061" s="5"/>
      <c r="O27061" s="10"/>
      <c r="P27061" s="8"/>
    </row>
    <row r="27062" spans="1:16" s="2" customFormat="1" x14ac:dyDescent="0.15">
      <c r="A27062" s="3"/>
      <c r="B27062" s="3"/>
      <c r="J27062" s="3"/>
      <c r="K27062" s="5"/>
      <c r="L27062" s="8"/>
      <c r="N27062" s="5"/>
      <c r="O27062" s="10"/>
      <c r="P27062" s="8"/>
    </row>
    <row r="27063" spans="1:16" s="2" customFormat="1" x14ac:dyDescent="0.15">
      <c r="A27063" s="3"/>
      <c r="B27063" s="3"/>
      <c r="J27063" s="3"/>
      <c r="K27063" s="5"/>
      <c r="L27063" s="8"/>
      <c r="N27063" s="5"/>
      <c r="O27063" s="10"/>
      <c r="P27063" s="8"/>
    </row>
    <row r="27064" spans="1:16" s="2" customFormat="1" x14ac:dyDescent="0.15">
      <c r="A27064" s="3"/>
      <c r="B27064" s="3"/>
      <c r="J27064" s="3"/>
      <c r="K27064" s="5"/>
      <c r="L27064" s="8"/>
      <c r="N27064" s="5"/>
      <c r="O27064" s="10"/>
      <c r="P27064" s="8"/>
    </row>
    <row r="27065" spans="1:16" s="2" customFormat="1" x14ac:dyDescent="0.15">
      <c r="A27065" s="3"/>
      <c r="B27065" s="3"/>
      <c r="J27065" s="3"/>
      <c r="K27065" s="5"/>
      <c r="L27065" s="8"/>
      <c r="N27065" s="5"/>
      <c r="O27065" s="10"/>
      <c r="P27065" s="8"/>
    </row>
    <row r="27066" spans="1:16" s="2" customFormat="1" x14ac:dyDescent="0.15">
      <c r="A27066" s="3"/>
      <c r="B27066" s="3"/>
      <c r="J27066" s="3"/>
      <c r="K27066" s="5"/>
      <c r="L27066" s="8"/>
      <c r="N27066" s="5"/>
      <c r="O27066" s="10"/>
      <c r="P27066" s="8"/>
    </row>
    <row r="27067" spans="1:16" s="2" customFormat="1" x14ac:dyDescent="0.15">
      <c r="A27067" s="3"/>
      <c r="B27067" s="3"/>
      <c r="J27067" s="3"/>
      <c r="K27067" s="5"/>
      <c r="L27067" s="8"/>
      <c r="N27067" s="5"/>
      <c r="O27067" s="10"/>
      <c r="P27067" s="8"/>
    </row>
    <row r="27068" spans="1:16" s="2" customFormat="1" x14ac:dyDescent="0.15">
      <c r="A27068" s="3"/>
      <c r="B27068" s="3"/>
      <c r="J27068" s="3"/>
      <c r="K27068" s="5"/>
      <c r="L27068" s="8"/>
      <c r="N27068" s="5"/>
      <c r="O27068" s="10"/>
      <c r="P27068" s="8"/>
    </row>
    <row r="27069" spans="1:16" s="2" customFormat="1" x14ac:dyDescent="0.15">
      <c r="A27069" s="3"/>
      <c r="B27069" s="3"/>
      <c r="J27069" s="3"/>
      <c r="K27069" s="5"/>
      <c r="L27069" s="8"/>
      <c r="N27069" s="5"/>
      <c r="O27069" s="10"/>
      <c r="P27069" s="8"/>
    </row>
    <row r="27070" spans="1:16" s="2" customFormat="1" x14ac:dyDescent="0.15">
      <c r="A27070" s="3"/>
      <c r="B27070" s="3"/>
      <c r="J27070" s="3"/>
      <c r="K27070" s="5"/>
      <c r="L27070" s="8"/>
      <c r="N27070" s="5"/>
      <c r="O27070" s="10"/>
      <c r="P27070" s="8"/>
    </row>
    <row r="27071" spans="1:16" s="2" customFormat="1" x14ac:dyDescent="0.15">
      <c r="A27071" s="3"/>
      <c r="B27071" s="3"/>
      <c r="J27071" s="3"/>
      <c r="K27071" s="5"/>
      <c r="L27071" s="8"/>
      <c r="N27071" s="5"/>
      <c r="O27071" s="10"/>
      <c r="P27071" s="8"/>
    </row>
    <row r="27072" spans="1:16" s="2" customFormat="1" x14ac:dyDescent="0.15">
      <c r="A27072" s="3"/>
      <c r="B27072" s="3"/>
      <c r="J27072" s="3"/>
      <c r="K27072" s="5"/>
      <c r="L27072" s="8"/>
      <c r="N27072" s="5"/>
      <c r="O27072" s="10"/>
      <c r="P27072" s="8"/>
    </row>
    <row r="27073" spans="1:16" s="2" customFormat="1" x14ac:dyDescent="0.15">
      <c r="A27073" s="3"/>
      <c r="B27073" s="3"/>
      <c r="J27073" s="3"/>
      <c r="K27073" s="5"/>
      <c r="L27073" s="8"/>
      <c r="N27073" s="5"/>
      <c r="O27073" s="10"/>
      <c r="P27073" s="8"/>
    </row>
    <row r="27074" spans="1:16" s="2" customFormat="1" x14ac:dyDescent="0.15">
      <c r="A27074" s="3"/>
      <c r="B27074" s="3"/>
      <c r="J27074" s="3"/>
      <c r="K27074" s="5"/>
      <c r="L27074" s="8"/>
      <c r="N27074" s="5"/>
      <c r="O27074" s="10"/>
      <c r="P27074" s="8"/>
    </row>
    <row r="27075" spans="1:16" s="2" customFormat="1" x14ac:dyDescent="0.15">
      <c r="A27075" s="3"/>
      <c r="B27075" s="3"/>
      <c r="J27075" s="3"/>
      <c r="K27075" s="5"/>
      <c r="L27075" s="8"/>
      <c r="N27075" s="5"/>
      <c r="O27075" s="10"/>
      <c r="P27075" s="8"/>
    </row>
    <row r="27076" spans="1:16" s="2" customFormat="1" x14ac:dyDescent="0.15">
      <c r="A27076" s="3"/>
      <c r="B27076" s="3"/>
      <c r="J27076" s="3"/>
      <c r="K27076" s="5"/>
      <c r="L27076" s="8"/>
      <c r="N27076" s="5"/>
      <c r="O27076" s="10"/>
      <c r="P27076" s="8"/>
    </row>
    <row r="27077" spans="1:16" s="2" customFormat="1" x14ac:dyDescent="0.15">
      <c r="A27077" s="3"/>
      <c r="B27077" s="3"/>
      <c r="J27077" s="3"/>
      <c r="K27077" s="5"/>
      <c r="L27077" s="8"/>
      <c r="N27077" s="5"/>
      <c r="O27077" s="10"/>
      <c r="P27077" s="8"/>
    </row>
    <row r="27078" spans="1:16" s="2" customFormat="1" x14ac:dyDescent="0.15">
      <c r="A27078" s="3"/>
      <c r="B27078" s="3"/>
      <c r="J27078" s="3"/>
      <c r="K27078" s="5"/>
      <c r="L27078" s="8"/>
      <c r="N27078" s="5"/>
      <c r="O27078" s="10"/>
      <c r="P27078" s="8"/>
    </row>
    <row r="27079" spans="1:16" s="2" customFormat="1" x14ac:dyDescent="0.15">
      <c r="A27079" s="3"/>
      <c r="B27079" s="3"/>
      <c r="J27079" s="3"/>
      <c r="K27079" s="5"/>
      <c r="L27079" s="8"/>
      <c r="N27079" s="5"/>
      <c r="O27079" s="10"/>
      <c r="P27079" s="8"/>
    </row>
    <row r="27080" spans="1:16" s="2" customFormat="1" x14ac:dyDescent="0.15">
      <c r="A27080" s="3"/>
      <c r="B27080" s="3"/>
      <c r="J27080" s="3"/>
      <c r="K27080" s="5"/>
      <c r="L27080" s="8"/>
      <c r="N27080" s="5"/>
      <c r="O27080" s="10"/>
      <c r="P27080" s="8"/>
    </row>
    <row r="27081" spans="1:16" s="2" customFormat="1" x14ac:dyDescent="0.15">
      <c r="A27081" s="3"/>
      <c r="B27081" s="3"/>
      <c r="J27081" s="3"/>
      <c r="K27081" s="5"/>
      <c r="L27081" s="8"/>
      <c r="N27081" s="5"/>
      <c r="O27081" s="10"/>
      <c r="P27081" s="8"/>
    </row>
    <row r="27082" spans="1:16" s="2" customFormat="1" x14ac:dyDescent="0.15">
      <c r="A27082" s="3"/>
      <c r="B27082" s="3"/>
      <c r="J27082" s="3"/>
      <c r="K27082" s="5"/>
      <c r="L27082" s="8"/>
      <c r="N27082" s="5"/>
      <c r="O27082" s="10"/>
      <c r="P27082" s="8"/>
    </row>
    <row r="27083" spans="1:16" s="2" customFormat="1" x14ac:dyDescent="0.15">
      <c r="A27083" s="3"/>
      <c r="B27083" s="3"/>
      <c r="J27083" s="3"/>
      <c r="K27083" s="5"/>
      <c r="L27083" s="8"/>
      <c r="N27083" s="5"/>
      <c r="O27083" s="10"/>
      <c r="P27083" s="8"/>
    </row>
    <row r="27084" spans="1:16" s="2" customFormat="1" x14ac:dyDescent="0.15">
      <c r="A27084" s="3"/>
      <c r="B27084" s="3"/>
      <c r="J27084" s="3"/>
      <c r="K27084" s="5"/>
      <c r="L27084" s="8"/>
      <c r="N27084" s="5"/>
      <c r="O27084" s="10"/>
      <c r="P27084" s="8"/>
    </row>
    <row r="27085" spans="1:16" s="2" customFormat="1" x14ac:dyDescent="0.15">
      <c r="A27085" s="3"/>
      <c r="B27085" s="3"/>
      <c r="J27085" s="3"/>
      <c r="K27085" s="5"/>
      <c r="L27085" s="8"/>
      <c r="N27085" s="5"/>
      <c r="O27085" s="10"/>
      <c r="P27085" s="8"/>
    </row>
    <row r="27086" spans="1:16" s="2" customFormat="1" x14ac:dyDescent="0.15">
      <c r="A27086" s="3"/>
      <c r="B27086" s="3"/>
      <c r="J27086" s="3"/>
      <c r="K27086" s="5"/>
      <c r="L27086" s="8"/>
      <c r="N27086" s="5"/>
      <c r="O27086" s="10"/>
      <c r="P27086" s="8"/>
    </row>
    <row r="27087" spans="1:16" s="2" customFormat="1" x14ac:dyDescent="0.15">
      <c r="A27087" s="3"/>
      <c r="B27087" s="3"/>
      <c r="J27087" s="3"/>
      <c r="K27087" s="5"/>
      <c r="L27087" s="8"/>
      <c r="N27087" s="5"/>
      <c r="O27087" s="10"/>
      <c r="P27087" s="8"/>
    </row>
    <row r="27088" spans="1:16" s="2" customFormat="1" x14ac:dyDescent="0.15">
      <c r="A27088" s="3"/>
      <c r="B27088" s="3"/>
      <c r="J27088" s="3"/>
      <c r="K27088" s="5"/>
      <c r="L27088" s="8"/>
      <c r="N27088" s="5"/>
      <c r="O27088" s="10"/>
      <c r="P27088" s="8"/>
    </row>
    <row r="27089" spans="1:16" s="2" customFormat="1" x14ac:dyDescent="0.15">
      <c r="A27089" s="3"/>
      <c r="B27089" s="3"/>
      <c r="J27089" s="3"/>
      <c r="K27089" s="5"/>
      <c r="L27089" s="8"/>
      <c r="N27089" s="5"/>
      <c r="O27089" s="10"/>
      <c r="P27089" s="8"/>
    </row>
    <row r="27090" spans="1:16" s="2" customFormat="1" x14ac:dyDescent="0.15">
      <c r="A27090" s="3"/>
      <c r="B27090" s="3"/>
      <c r="J27090" s="3"/>
      <c r="K27090" s="5"/>
      <c r="L27090" s="8"/>
      <c r="N27090" s="5"/>
      <c r="O27090" s="10"/>
      <c r="P27090" s="8"/>
    </row>
    <row r="27091" spans="1:16" s="2" customFormat="1" x14ac:dyDescent="0.15">
      <c r="A27091" s="3"/>
      <c r="B27091" s="3"/>
      <c r="J27091" s="3"/>
      <c r="K27091" s="5"/>
      <c r="L27091" s="8"/>
      <c r="N27091" s="5"/>
      <c r="O27091" s="10"/>
      <c r="P27091" s="8"/>
    </row>
    <row r="27092" spans="1:16" s="2" customFormat="1" x14ac:dyDescent="0.15">
      <c r="A27092" s="3"/>
      <c r="B27092" s="3"/>
      <c r="J27092" s="3"/>
      <c r="K27092" s="5"/>
      <c r="L27092" s="8"/>
      <c r="N27092" s="5"/>
      <c r="O27092" s="10"/>
      <c r="P27092" s="8"/>
    </row>
    <row r="27093" spans="1:16" s="2" customFormat="1" x14ac:dyDescent="0.15">
      <c r="A27093" s="3"/>
      <c r="B27093" s="3"/>
      <c r="J27093" s="3"/>
      <c r="K27093" s="5"/>
      <c r="L27093" s="8"/>
      <c r="N27093" s="5"/>
      <c r="O27093" s="10"/>
      <c r="P27093" s="8"/>
    </row>
    <row r="27094" spans="1:16" s="2" customFormat="1" x14ac:dyDescent="0.15">
      <c r="A27094" s="3"/>
      <c r="B27094" s="3"/>
      <c r="J27094" s="3"/>
      <c r="K27094" s="5"/>
      <c r="L27094" s="8"/>
      <c r="N27094" s="5"/>
      <c r="O27094" s="10"/>
      <c r="P27094" s="8"/>
    </row>
    <row r="27095" spans="1:16" s="2" customFormat="1" x14ac:dyDescent="0.15">
      <c r="A27095" s="3"/>
      <c r="B27095" s="3"/>
      <c r="J27095" s="3"/>
      <c r="K27095" s="5"/>
      <c r="L27095" s="8"/>
      <c r="N27095" s="5"/>
      <c r="O27095" s="10"/>
      <c r="P27095" s="8"/>
    </row>
    <row r="27096" spans="1:16" s="2" customFormat="1" x14ac:dyDescent="0.15">
      <c r="A27096" s="3"/>
      <c r="B27096" s="3"/>
      <c r="J27096" s="3"/>
      <c r="K27096" s="5"/>
      <c r="L27096" s="8"/>
      <c r="N27096" s="5"/>
      <c r="O27096" s="10"/>
      <c r="P27096" s="8"/>
    </row>
    <row r="27097" spans="1:16" s="2" customFormat="1" x14ac:dyDescent="0.15">
      <c r="A27097" s="3"/>
      <c r="B27097" s="3"/>
      <c r="J27097" s="3"/>
      <c r="K27097" s="5"/>
      <c r="L27097" s="8"/>
      <c r="N27097" s="5"/>
      <c r="O27097" s="10"/>
      <c r="P27097" s="8"/>
    </row>
    <row r="27098" spans="1:16" s="2" customFormat="1" x14ac:dyDescent="0.15">
      <c r="A27098" s="3"/>
      <c r="B27098" s="3"/>
      <c r="J27098" s="3"/>
      <c r="K27098" s="5"/>
      <c r="L27098" s="8"/>
      <c r="N27098" s="5"/>
      <c r="O27098" s="10"/>
      <c r="P27098" s="8"/>
    </row>
    <row r="27099" spans="1:16" s="2" customFormat="1" x14ac:dyDescent="0.15">
      <c r="A27099" s="3"/>
      <c r="B27099" s="3"/>
      <c r="J27099" s="3"/>
      <c r="K27099" s="5"/>
      <c r="L27099" s="8"/>
      <c r="N27099" s="5"/>
      <c r="O27099" s="10"/>
      <c r="P27099" s="8"/>
    </row>
    <row r="27100" spans="1:16" s="2" customFormat="1" x14ac:dyDescent="0.15">
      <c r="A27100" s="3"/>
      <c r="B27100" s="3"/>
      <c r="J27100" s="3"/>
      <c r="K27100" s="5"/>
      <c r="L27100" s="8"/>
      <c r="N27100" s="5"/>
      <c r="O27100" s="10"/>
      <c r="P27100" s="8"/>
    </row>
    <row r="27101" spans="1:16" s="2" customFormat="1" x14ac:dyDescent="0.15">
      <c r="A27101" s="3"/>
      <c r="B27101" s="3"/>
      <c r="J27101" s="3"/>
      <c r="K27101" s="5"/>
      <c r="L27101" s="8"/>
      <c r="N27101" s="5"/>
      <c r="O27101" s="10"/>
      <c r="P27101" s="8"/>
    </row>
    <row r="27102" spans="1:16" s="2" customFormat="1" x14ac:dyDescent="0.15">
      <c r="A27102" s="3"/>
      <c r="B27102" s="3"/>
      <c r="J27102" s="3"/>
      <c r="K27102" s="5"/>
      <c r="L27102" s="8"/>
      <c r="N27102" s="5"/>
      <c r="O27102" s="10"/>
      <c r="P27102" s="8"/>
    </row>
    <row r="27103" spans="1:16" s="2" customFormat="1" x14ac:dyDescent="0.15">
      <c r="A27103" s="3"/>
      <c r="B27103" s="3"/>
      <c r="J27103" s="3"/>
      <c r="K27103" s="5"/>
      <c r="L27103" s="8"/>
      <c r="N27103" s="5"/>
      <c r="O27103" s="10"/>
      <c r="P27103" s="8"/>
    </row>
    <row r="27104" spans="1:16" s="2" customFormat="1" x14ac:dyDescent="0.15">
      <c r="A27104" s="3"/>
      <c r="B27104" s="3"/>
      <c r="J27104" s="3"/>
      <c r="K27104" s="5"/>
      <c r="L27104" s="8"/>
      <c r="N27104" s="5"/>
      <c r="O27104" s="10"/>
      <c r="P27104" s="8"/>
    </row>
    <row r="27105" spans="1:16" s="2" customFormat="1" x14ac:dyDescent="0.15">
      <c r="A27105" s="3"/>
      <c r="B27105" s="3"/>
      <c r="J27105" s="3"/>
      <c r="K27105" s="5"/>
      <c r="L27105" s="8"/>
      <c r="N27105" s="5"/>
      <c r="O27105" s="10"/>
      <c r="P27105" s="8"/>
    </row>
    <row r="27106" spans="1:16" s="2" customFormat="1" x14ac:dyDescent="0.15">
      <c r="A27106" s="3"/>
      <c r="B27106" s="3"/>
      <c r="J27106" s="3"/>
      <c r="K27106" s="5"/>
      <c r="L27106" s="8"/>
      <c r="N27106" s="5"/>
      <c r="O27106" s="10"/>
      <c r="P27106" s="8"/>
    </row>
    <row r="27107" spans="1:16" s="2" customFormat="1" x14ac:dyDescent="0.15">
      <c r="A27107" s="3"/>
      <c r="B27107" s="3"/>
      <c r="J27107" s="3"/>
      <c r="K27107" s="5"/>
      <c r="L27107" s="8"/>
      <c r="N27107" s="5"/>
      <c r="O27107" s="10"/>
      <c r="P27107" s="8"/>
    </row>
    <row r="27108" spans="1:16" s="2" customFormat="1" x14ac:dyDescent="0.15">
      <c r="A27108" s="3"/>
      <c r="B27108" s="3"/>
      <c r="J27108" s="3"/>
      <c r="K27108" s="5"/>
      <c r="L27108" s="8"/>
      <c r="N27108" s="5"/>
      <c r="O27108" s="10"/>
      <c r="P27108" s="8"/>
    </row>
    <row r="27109" spans="1:16" s="2" customFormat="1" x14ac:dyDescent="0.15">
      <c r="A27109" s="3"/>
      <c r="B27109" s="3"/>
      <c r="J27109" s="3"/>
      <c r="K27109" s="5"/>
      <c r="L27109" s="8"/>
      <c r="N27109" s="5"/>
      <c r="O27109" s="10"/>
      <c r="P27109" s="8"/>
    </row>
    <row r="27110" spans="1:16" s="2" customFormat="1" x14ac:dyDescent="0.15">
      <c r="A27110" s="3"/>
      <c r="B27110" s="3"/>
      <c r="J27110" s="3"/>
      <c r="K27110" s="5"/>
      <c r="L27110" s="8"/>
      <c r="N27110" s="5"/>
      <c r="O27110" s="10"/>
      <c r="P27110" s="8"/>
    </row>
    <row r="27111" spans="1:16" s="2" customFormat="1" x14ac:dyDescent="0.15">
      <c r="A27111" s="3"/>
      <c r="B27111" s="3"/>
      <c r="J27111" s="3"/>
      <c r="K27111" s="5"/>
      <c r="L27111" s="8"/>
      <c r="N27111" s="5"/>
      <c r="O27111" s="10"/>
      <c r="P27111" s="8"/>
    </row>
    <row r="27112" spans="1:16" s="2" customFormat="1" x14ac:dyDescent="0.15">
      <c r="A27112" s="3"/>
      <c r="B27112" s="3"/>
      <c r="J27112" s="3"/>
      <c r="K27112" s="5"/>
      <c r="L27112" s="8"/>
      <c r="N27112" s="5"/>
      <c r="O27112" s="10"/>
      <c r="P27112" s="8"/>
    </row>
    <row r="27113" spans="1:16" s="2" customFormat="1" x14ac:dyDescent="0.15">
      <c r="A27113" s="3"/>
      <c r="B27113" s="3"/>
      <c r="J27113" s="3"/>
      <c r="K27113" s="5"/>
      <c r="L27113" s="8"/>
      <c r="N27113" s="5"/>
      <c r="O27113" s="10"/>
      <c r="P27113" s="8"/>
    </row>
    <row r="27114" spans="1:16" s="2" customFormat="1" x14ac:dyDescent="0.15">
      <c r="A27114" s="3"/>
      <c r="B27114" s="3"/>
      <c r="J27114" s="3"/>
      <c r="K27114" s="5"/>
      <c r="L27114" s="8"/>
      <c r="N27114" s="5"/>
      <c r="O27114" s="10"/>
      <c r="P27114" s="8"/>
    </row>
    <row r="27115" spans="1:16" s="2" customFormat="1" x14ac:dyDescent="0.15">
      <c r="A27115" s="3"/>
      <c r="B27115" s="3"/>
      <c r="J27115" s="3"/>
      <c r="K27115" s="5"/>
      <c r="L27115" s="8"/>
      <c r="N27115" s="5"/>
      <c r="O27115" s="10"/>
      <c r="P27115" s="8"/>
    </row>
    <row r="27116" spans="1:16" s="2" customFormat="1" x14ac:dyDescent="0.15">
      <c r="A27116" s="3"/>
      <c r="B27116" s="3"/>
      <c r="J27116" s="3"/>
      <c r="K27116" s="5"/>
      <c r="L27116" s="8"/>
      <c r="N27116" s="5"/>
      <c r="O27116" s="10"/>
      <c r="P27116" s="8"/>
    </row>
    <row r="27117" spans="1:16" s="2" customFormat="1" x14ac:dyDescent="0.15">
      <c r="A27117" s="3"/>
      <c r="B27117" s="3"/>
      <c r="J27117" s="3"/>
      <c r="K27117" s="5"/>
      <c r="L27117" s="8"/>
      <c r="N27117" s="5"/>
      <c r="O27117" s="10"/>
      <c r="P27117" s="8"/>
    </row>
    <row r="27118" spans="1:16" s="2" customFormat="1" x14ac:dyDescent="0.15">
      <c r="A27118" s="3"/>
      <c r="B27118" s="3"/>
      <c r="J27118" s="3"/>
      <c r="K27118" s="5"/>
      <c r="L27118" s="8"/>
      <c r="N27118" s="5"/>
      <c r="O27118" s="10"/>
      <c r="P27118" s="8"/>
    </row>
    <row r="27119" spans="1:16" s="2" customFormat="1" x14ac:dyDescent="0.15">
      <c r="A27119" s="3"/>
      <c r="B27119" s="3"/>
      <c r="J27119" s="3"/>
      <c r="K27119" s="5"/>
      <c r="L27119" s="8"/>
      <c r="N27119" s="5"/>
      <c r="O27119" s="10"/>
      <c r="P27119" s="8"/>
    </row>
    <row r="27120" spans="1:16" s="2" customFormat="1" x14ac:dyDescent="0.15">
      <c r="A27120" s="3"/>
      <c r="B27120" s="3"/>
      <c r="J27120" s="3"/>
      <c r="K27120" s="5"/>
      <c r="L27120" s="8"/>
      <c r="N27120" s="5"/>
      <c r="O27120" s="10"/>
      <c r="P27120" s="8"/>
    </row>
    <row r="27121" spans="1:16" s="2" customFormat="1" x14ac:dyDescent="0.15">
      <c r="A27121" s="3"/>
      <c r="B27121" s="3"/>
      <c r="J27121" s="3"/>
      <c r="K27121" s="5"/>
      <c r="L27121" s="8"/>
      <c r="N27121" s="5"/>
      <c r="O27121" s="10"/>
      <c r="P27121" s="8"/>
    </row>
    <row r="27122" spans="1:16" s="2" customFormat="1" x14ac:dyDescent="0.15">
      <c r="A27122" s="3"/>
      <c r="B27122" s="3"/>
      <c r="J27122" s="3"/>
      <c r="K27122" s="5"/>
      <c r="L27122" s="8"/>
      <c r="N27122" s="5"/>
      <c r="O27122" s="10"/>
      <c r="P27122" s="8"/>
    </row>
    <row r="27123" spans="1:16" s="2" customFormat="1" x14ac:dyDescent="0.15">
      <c r="A27123" s="3"/>
      <c r="B27123" s="3"/>
      <c r="J27123" s="3"/>
      <c r="K27123" s="5"/>
      <c r="L27123" s="8"/>
      <c r="N27123" s="5"/>
      <c r="O27123" s="10"/>
      <c r="P27123" s="8"/>
    </row>
    <row r="27124" spans="1:16" s="2" customFormat="1" x14ac:dyDescent="0.15">
      <c r="A27124" s="3"/>
      <c r="B27124" s="3"/>
      <c r="J27124" s="3"/>
      <c r="K27124" s="5"/>
      <c r="L27124" s="8"/>
      <c r="N27124" s="5"/>
      <c r="O27124" s="10"/>
      <c r="P27124" s="8"/>
    </row>
    <row r="27125" spans="1:16" s="2" customFormat="1" x14ac:dyDescent="0.15">
      <c r="A27125" s="3"/>
      <c r="B27125" s="3"/>
      <c r="J27125" s="3"/>
      <c r="K27125" s="5"/>
      <c r="L27125" s="8"/>
      <c r="N27125" s="5"/>
      <c r="O27125" s="10"/>
      <c r="P27125" s="8"/>
    </row>
    <row r="27126" spans="1:16" s="2" customFormat="1" x14ac:dyDescent="0.15">
      <c r="A27126" s="3"/>
      <c r="B27126" s="3"/>
      <c r="J27126" s="3"/>
      <c r="K27126" s="5"/>
      <c r="L27126" s="8"/>
      <c r="N27126" s="5"/>
      <c r="O27126" s="10"/>
      <c r="P27126" s="8"/>
    </row>
    <row r="27127" spans="1:16" s="2" customFormat="1" x14ac:dyDescent="0.15">
      <c r="A27127" s="3"/>
      <c r="B27127" s="3"/>
      <c r="J27127" s="3"/>
      <c r="K27127" s="5"/>
      <c r="L27127" s="8"/>
      <c r="N27127" s="5"/>
      <c r="O27127" s="10"/>
      <c r="P27127" s="8"/>
    </row>
    <row r="27128" spans="1:16" s="2" customFormat="1" x14ac:dyDescent="0.15">
      <c r="A27128" s="3"/>
      <c r="B27128" s="3"/>
      <c r="J27128" s="3"/>
      <c r="K27128" s="5"/>
      <c r="L27128" s="8"/>
      <c r="N27128" s="5"/>
      <c r="O27128" s="10"/>
      <c r="P27128" s="8"/>
    </row>
    <row r="27129" spans="1:16" s="2" customFormat="1" x14ac:dyDescent="0.15">
      <c r="A27129" s="3"/>
      <c r="B27129" s="3"/>
      <c r="J27129" s="3"/>
      <c r="K27129" s="5"/>
      <c r="L27129" s="8"/>
      <c r="N27129" s="5"/>
      <c r="O27129" s="10"/>
      <c r="P27129" s="8"/>
    </row>
    <row r="27130" spans="1:16" s="2" customFormat="1" x14ac:dyDescent="0.15">
      <c r="A27130" s="3"/>
      <c r="B27130" s="3"/>
      <c r="J27130" s="3"/>
      <c r="K27130" s="5"/>
      <c r="L27130" s="8"/>
      <c r="N27130" s="5"/>
      <c r="O27130" s="10"/>
      <c r="P27130" s="8"/>
    </row>
    <row r="27131" spans="1:16" s="2" customFormat="1" x14ac:dyDescent="0.15">
      <c r="A27131" s="3"/>
      <c r="B27131" s="3"/>
      <c r="J27131" s="3"/>
      <c r="K27131" s="5"/>
      <c r="L27131" s="8"/>
      <c r="N27131" s="5"/>
      <c r="O27131" s="10"/>
      <c r="P27131" s="8"/>
    </row>
    <row r="27132" spans="1:16" s="2" customFormat="1" x14ac:dyDescent="0.15">
      <c r="A27132" s="3"/>
      <c r="B27132" s="3"/>
      <c r="J27132" s="3"/>
      <c r="K27132" s="5"/>
      <c r="L27132" s="8"/>
      <c r="N27132" s="5"/>
      <c r="O27132" s="10"/>
      <c r="P27132" s="8"/>
    </row>
    <row r="27133" spans="1:16" s="2" customFormat="1" x14ac:dyDescent="0.15">
      <c r="A27133" s="3"/>
      <c r="B27133" s="3"/>
      <c r="J27133" s="3"/>
      <c r="K27133" s="5"/>
      <c r="L27133" s="8"/>
      <c r="N27133" s="5"/>
      <c r="O27133" s="10"/>
      <c r="P27133" s="8"/>
    </row>
    <row r="27134" spans="1:16" s="2" customFormat="1" x14ac:dyDescent="0.15">
      <c r="A27134" s="3"/>
      <c r="B27134" s="3"/>
      <c r="J27134" s="3"/>
      <c r="K27134" s="5"/>
      <c r="L27134" s="8"/>
      <c r="N27134" s="5"/>
      <c r="O27134" s="10"/>
      <c r="P27134" s="8"/>
    </row>
    <row r="27135" spans="1:16" s="2" customFormat="1" x14ac:dyDescent="0.15">
      <c r="A27135" s="3"/>
      <c r="B27135" s="3"/>
      <c r="J27135" s="3"/>
      <c r="K27135" s="5"/>
      <c r="L27135" s="8"/>
      <c r="N27135" s="5"/>
      <c r="O27135" s="10"/>
      <c r="P27135" s="8"/>
    </row>
    <row r="27136" spans="1:16" s="2" customFormat="1" x14ac:dyDescent="0.15">
      <c r="A27136" s="3"/>
      <c r="B27136" s="3"/>
      <c r="J27136" s="3"/>
      <c r="K27136" s="5"/>
      <c r="L27136" s="8"/>
      <c r="N27136" s="5"/>
      <c r="O27136" s="10"/>
      <c r="P27136" s="8"/>
    </row>
    <row r="27137" spans="1:16" s="2" customFormat="1" x14ac:dyDescent="0.15">
      <c r="A27137" s="3"/>
      <c r="B27137" s="3"/>
      <c r="J27137" s="3"/>
      <c r="K27137" s="5"/>
      <c r="L27137" s="8"/>
      <c r="N27137" s="5"/>
      <c r="O27137" s="10"/>
      <c r="P27137" s="8"/>
    </row>
    <row r="27138" spans="1:16" s="2" customFormat="1" x14ac:dyDescent="0.15">
      <c r="A27138" s="3"/>
      <c r="B27138" s="3"/>
      <c r="J27138" s="3"/>
      <c r="K27138" s="5"/>
      <c r="L27138" s="8"/>
      <c r="N27138" s="5"/>
      <c r="O27138" s="10"/>
      <c r="P27138" s="8"/>
    </row>
    <row r="27139" spans="1:16" s="2" customFormat="1" x14ac:dyDescent="0.15">
      <c r="A27139" s="3"/>
      <c r="B27139" s="3"/>
      <c r="J27139" s="3"/>
      <c r="K27139" s="5"/>
      <c r="L27139" s="8"/>
      <c r="N27139" s="5"/>
      <c r="O27139" s="10"/>
      <c r="P27139" s="8"/>
    </row>
    <row r="27140" spans="1:16" s="2" customFormat="1" x14ac:dyDescent="0.15">
      <c r="A27140" s="3"/>
      <c r="B27140" s="3"/>
      <c r="J27140" s="3"/>
      <c r="K27140" s="5"/>
      <c r="L27140" s="8"/>
      <c r="N27140" s="5"/>
      <c r="O27140" s="10"/>
      <c r="P27140" s="8"/>
    </row>
    <row r="27141" spans="1:16" s="2" customFormat="1" x14ac:dyDescent="0.15">
      <c r="A27141" s="3"/>
      <c r="B27141" s="3"/>
      <c r="J27141" s="3"/>
      <c r="K27141" s="5"/>
      <c r="L27141" s="8"/>
      <c r="N27141" s="5"/>
      <c r="O27141" s="10"/>
      <c r="P27141" s="8"/>
    </row>
    <row r="27142" spans="1:16" s="2" customFormat="1" x14ac:dyDescent="0.15">
      <c r="A27142" s="3"/>
      <c r="B27142" s="3"/>
      <c r="J27142" s="3"/>
      <c r="K27142" s="5"/>
      <c r="L27142" s="8"/>
      <c r="N27142" s="5"/>
      <c r="O27142" s="10"/>
      <c r="P27142" s="8"/>
    </row>
    <row r="27143" spans="1:16" s="2" customFormat="1" x14ac:dyDescent="0.15">
      <c r="A27143" s="3"/>
      <c r="B27143" s="3"/>
      <c r="J27143" s="3"/>
      <c r="K27143" s="5"/>
      <c r="L27143" s="8"/>
      <c r="N27143" s="5"/>
      <c r="O27143" s="10"/>
      <c r="P27143" s="8"/>
    </row>
    <row r="27144" spans="1:16" s="2" customFormat="1" x14ac:dyDescent="0.15">
      <c r="A27144" s="3"/>
      <c r="B27144" s="3"/>
      <c r="J27144" s="3"/>
      <c r="K27144" s="5"/>
      <c r="L27144" s="8"/>
      <c r="N27144" s="5"/>
      <c r="O27144" s="10"/>
      <c r="P27144" s="8"/>
    </row>
    <row r="27145" spans="1:16" s="2" customFormat="1" x14ac:dyDescent="0.15">
      <c r="A27145" s="3"/>
      <c r="B27145" s="3"/>
      <c r="J27145" s="3"/>
      <c r="K27145" s="5"/>
      <c r="L27145" s="8"/>
      <c r="N27145" s="5"/>
      <c r="O27145" s="10"/>
      <c r="P27145" s="8"/>
    </row>
    <row r="27146" spans="1:16" s="2" customFormat="1" x14ac:dyDescent="0.15">
      <c r="A27146" s="3"/>
      <c r="B27146" s="3"/>
      <c r="J27146" s="3"/>
      <c r="K27146" s="5"/>
      <c r="L27146" s="8"/>
      <c r="N27146" s="5"/>
      <c r="O27146" s="10"/>
      <c r="P27146" s="8"/>
    </row>
    <row r="27147" spans="1:16" s="2" customFormat="1" x14ac:dyDescent="0.15">
      <c r="A27147" s="3"/>
      <c r="B27147" s="3"/>
      <c r="J27147" s="3"/>
      <c r="K27147" s="5"/>
      <c r="L27147" s="8"/>
      <c r="N27147" s="5"/>
      <c r="O27147" s="10"/>
      <c r="P27147" s="8"/>
    </row>
    <row r="27148" spans="1:16" s="2" customFormat="1" x14ac:dyDescent="0.15">
      <c r="A27148" s="3"/>
      <c r="B27148" s="3"/>
      <c r="J27148" s="3"/>
      <c r="K27148" s="5"/>
      <c r="L27148" s="8"/>
      <c r="N27148" s="5"/>
      <c r="O27148" s="10"/>
      <c r="P27148" s="8"/>
    </row>
    <row r="27149" spans="1:16" s="2" customFormat="1" x14ac:dyDescent="0.15">
      <c r="A27149" s="3"/>
      <c r="B27149" s="3"/>
      <c r="J27149" s="3"/>
      <c r="K27149" s="5"/>
      <c r="L27149" s="8"/>
      <c r="N27149" s="5"/>
      <c r="O27149" s="10"/>
      <c r="P27149" s="8"/>
    </row>
    <row r="27150" spans="1:16" s="2" customFormat="1" x14ac:dyDescent="0.15">
      <c r="A27150" s="3"/>
      <c r="B27150" s="3"/>
      <c r="J27150" s="3"/>
      <c r="K27150" s="5"/>
      <c r="L27150" s="8"/>
      <c r="N27150" s="5"/>
      <c r="O27150" s="10"/>
      <c r="P27150" s="8"/>
    </row>
    <row r="27151" spans="1:16" s="2" customFormat="1" x14ac:dyDescent="0.15">
      <c r="A27151" s="3"/>
      <c r="B27151" s="3"/>
      <c r="J27151" s="3"/>
      <c r="K27151" s="5"/>
      <c r="L27151" s="8"/>
      <c r="N27151" s="5"/>
      <c r="O27151" s="10"/>
      <c r="P27151" s="8"/>
    </row>
    <row r="27152" spans="1:16" s="2" customFormat="1" x14ac:dyDescent="0.15">
      <c r="A27152" s="3"/>
      <c r="B27152" s="3"/>
      <c r="J27152" s="3"/>
      <c r="K27152" s="5"/>
      <c r="L27152" s="8"/>
      <c r="N27152" s="5"/>
      <c r="O27152" s="10"/>
      <c r="P27152" s="8"/>
    </row>
    <row r="27153" spans="1:16" s="2" customFormat="1" x14ac:dyDescent="0.15">
      <c r="A27153" s="3"/>
      <c r="B27153" s="3"/>
      <c r="J27153" s="3"/>
      <c r="K27153" s="5"/>
      <c r="L27153" s="8"/>
      <c r="N27153" s="5"/>
      <c r="O27153" s="10"/>
      <c r="P27153" s="8"/>
    </row>
    <row r="27154" spans="1:16" s="2" customFormat="1" x14ac:dyDescent="0.15">
      <c r="A27154" s="3"/>
      <c r="B27154" s="3"/>
      <c r="J27154" s="3"/>
      <c r="K27154" s="5"/>
      <c r="L27154" s="8"/>
      <c r="N27154" s="5"/>
      <c r="O27154" s="10"/>
      <c r="P27154" s="8"/>
    </row>
    <row r="27155" spans="1:16" s="2" customFormat="1" x14ac:dyDescent="0.15">
      <c r="A27155" s="3"/>
      <c r="B27155" s="3"/>
      <c r="J27155" s="3"/>
      <c r="K27155" s="5"/>
      <c r="L27155" s="8"/>
      <c r="N27155" s="5"/>
      <c r="O27155" s="10"/>
      <c r="P27155" s="8"/>
    </row>
    <row r="27156" spans="1:16" s="2" customFormat="1" x14ac:dyDescent="0.15">
      <c r="A27156" s="3"/>
      <c r="B27156" s="3"/>
      <c r="J27156" s="3"/>
      <c r="K27156" s="5"/>
      <c r="L27156" s="8"/>
      <c r="N27156" s="5"/>
      <c r="O27156" s="10"/>
      <c r="P27156" s="8"/>
    </row>
    <row r="27157" spans="1:16" s="2" customFormat="1" x14ac:dyDescent="0.15">
      <c r="A27157" s="3"/>
      <c r="B27157" s="3"/>
      <c r="J27157" s="3"/>
      <c r="K27157" s="5"/>
      <c r="L27157" s="8"/>
      <c r="N27157" s="5"/>
      <c r="O27157" s="10"/>
      <c r="P27157" s="8"/>
    </row>
    <row r="27158" spans="1:16" s="2" customFormat="1" x14ac:dyDescent="0.15">
      <c r="A27158" s="3"/>
      <c r="B27158" s="3"/>
      <c r="J27158" s="3"/>
      <c r="K27158" s="5"/>
      <c r="L27158" s="8"/>
      <c r="N27158" s="5"/>
      <c r="O27158" s="10"/>
      <c r="P27158" s="8"/>
    </row>
    <row r="27159" spans="1:16" s="2" customFormat="1" x14ac:dyDescent="0.15">
      <c r="A27159" s="3"/>
      <c r="B27159" s="3"/>
      <c r="J27159" s="3"/>
      <c r="K27159" s="5"/>
      <c r="L27159" s="8"/>
      <c r="N27159" s="5"/>
      <c r="O27159" s="10"/>
      <c r="P27159" s="8"/>
    </row>
    <row r="27160" spans="1:16" s="2" customFormat="1" x14ac:dyDescent="0.15">
      <c r="A27160" s="3"/>
      <c r="B27160" s="3"/>
      <c r="J27160" s="3"/>
      <c r="K27160" s="5"/>
      <c r="L27160" s="8"/>
      <c r="N27160" s="5"/>
      <c r="O27160" s="10"/>
      <c r="P27160" s="8"/>
    </row>
    <row r="27161" spans="1:16" s="2" customFormat="1" x14ac:dyDescent="0.15">
      <c r="A27161" s="3"/>
      <c r="B27161" s="3"/>
      <c r="J27161" s="3"/>
      <c r="K27161" s="5"/>
      <c r="L27161" s="8"/>
      <c r="N27161" s="5"/>
      <c r="O27161" s="10"/>
      <c r="P27161" s="8"/>
    </row>
    <row r="27162" spans="1:16" s="2" customFormat="1" x14ac:dyDescent="0.15">
      <c r="A27162" s="3"/>
      <c r="B27162" s="3"/>
      <c r="J27162" s="3"/>
      <c r="K27162" s="5"/>
      <c r="L27162" s="8"/>
      <c r="N27162" s="5"/>
      <c r="O27162" s="10"/>
      <c r="P27162" s="8"/>
    </row>
    <row r="27163" spans="1:16" s="2" customFormat="1" x14ac:dyDescent="0.15">
      <c r="A27163" s="3"/>
      <c r="B27163" s="3"/>
      <c r="J27163" s="3"/>
      <c r="K27163" s="5"/>
      <c r="L27163" s="8"/>
      <c r="N27163" s="5"/>
      <c r="O27163" s="10"/>
      <c r="P27163" s="8"/>
    </row>
    <row r="27164" spans="1:16" s="2" customFormat="1" x14ac:dyDescent="0.15">
      <c r="A27164" s="3"/>
      <c r="B27164" s="3"/>
      <c r="J27164" s="3"/>
      <c r="K27164" s="5"/>
      <c r="L27164" s="8"/>
      <c r="N27164" s="5"/>
      <c r="O27164" s="10"/>
      <c r="P27164" s="8"/>
    </row>
    <row r="27165" spans="1:16" s="2" customFormat="1" x14ac:dyDescent="0.15">
      <c r="A27165" s="3"/>
      <c r="B27165" s="3"/>
      <c r="J27165" s="3"/>
      <c r="K27165" s="5"/>
      <c r="L27165" s="8"/>
      <c r="N27165" s="5"/>
      <c r="O27165" s="10"/>
      <c r="P27165" s="8"/>
    </row>
    <row r="27166" spans="1:16" s="2" customFormat="1" x14ac:dyDescent="0.15">
      <c r="A27166" s="3"/>
      <c r="B27166" s="3"/>
      <c r="J27166" s="3"/>
      <c r="K27166" s="5"/>
      <c r="L27166" s="8"/>
      <c r="N27166" s="5"/>
      <c r="O27166" s="10"/>
      <c r="P27166" s="8"/>
    </row>
    <row r="27167" spans="1:16" s="2" customFormat="1" x14ac:dyDescent="0.15">
      <c r="A27167" s="3"/>
      <c r="B27167" s="3"/>
      <c r="J27167" s="3"/>
      <c r="K27167" s="5"/>
      <c r="L27167" s="8"/>
      <c r="N27167" s="5"/>
      <c r="O27167" s="10"/>
      <c r="P27167" s="8"/>
    </row>
    <row r="27168" spans="1:16" s="2" customFormat="1" x14ac:dyDescent="0.15">
      <c r="A27168" s="3"/>
      <c r="B27168" s="3"/>
      <c r="J27168" s="3"/>
      <c r="K27168" s="5"/>
      <c r="L27168" s="8"/>
      <c r="N27168" s="5"/>
      <c r="O27168" s="10"/>
      <c r="P27168" s="8"/>
    </row>
    <row r="27169" spans="1:16" s="2" customFormat="1" x14ac:dyDescent="0.15">
      <c r="A27169" s="3"/>
      <c r="B27169" s="3"/>
      <c r="J27169" s="3"/>
      <c r="K27169" s="5"/>
      <c r="L27169" s="8"/>
      <c r="N27169" s="5"/>
      <c r="O27169" s="10"/>
      <c r="P27169" s="8"/>
    </row>
    <row r="27170" spans="1:16" s="2" customFormat="1" x14ac:dyDescent="0.15">
      <c r="A27170" s="3"/>
      <c r="B27170" s="3"/>
      <c r="J27170" s="3"/>
      <c r="K27170" s="5"/>
      <c r="L27170" s="8"/>
      <c r="N27170" s="5"/>
      <c r="O27170" s="10"/>
      <c r="P27170" s="8"/>
    </row>
    <row r="27171" spans="1:16" s="2" customFormat="1" x14ac:dyDescent="0.15">
      <c r="A27171" s="3"/>
      <c r="B27171" s="3"/>
      <c r="J27171" s="3"/>
      <c r="K27171" s="5"/>
      <c r="L27171" s="8"/>
      <c r="N27171" s="5"/>
      <c r="O27171" s="10"/>
      <c r="P27171" s="8"/>
    </row>
    <row r="27172" spans="1:16" s="2" customFormat="1" x14ac:dyDescent="0.15">
      <c r="A27172" s="3"/>
      <c r="B27172" s="3"/>
      <c r="J27172" s="3"/>
      <c r="K27172" s="5"/>
      <c r="L27172" s="8"/>
      <c r="N27172" s="5"/>
      <c r="O27172" s="10"/>
      <c r="P27172" s="8"/>
    </row>
    <row r="27173" spans="1:16" s="2" customFormat="1" x14ac:dyDescent="0.15">
      <c r="A27173" s="3"/>
      <c r="B27173" s="3"/>
      <c r="J27173" s="3"/>
      <c r="K27173" s="5"/>
      <c r="L27173" s="8"/>
      <c r="N27173" s="5"/>
      <c r="O27173" s="10"/>
      <c r="P27173" s="8"/>
    </row>
    <row r="27174" spans="1:16" s="2" customFormat="1" x14ac:dyDescent="0.15">
      <c r="A27174" s="3"/>
      <c r="B27174" s="3"/>
      <c r="J27174" s="3"/>
      <c r="K27174" s="5"/>
      <c r="L27174" s="8"/>
      <c r="N27174" s="5"/>
      <c r="O27174" s="10"/>
      <c r="P27174" s="8"/>
    </row>
    <row r="27175" spans="1:16" s="2" customFormat="1" x14ac:dyDescent="0.15">
      <c r="A27175" s="3"/>
      <c r="B27175" s="3"/>
      <c r="J27175" s="3"/>
      <c r="K27175" s="5"/>
      <c r="L27175" s="8"/>
      <c r="N27175" s="5"/>
      <c r="O27175" s="10"/>
      <c r="P27175" s="8"/>
    </row>
    <row r="27176" spans="1:16" s="2" customFormat="1" x14ac:dyDescent="0.15">
      <c r="A27176" s="3"/>
      <c r="B27176" s="3"/>
      <c r="J27176" s="3"/>
      <c r="K27176" s="5"/>
      <c r="L27176" s="8"/>
      <c r="N27176" s="5"/>
      <c r="O27176" s="10"/>
      <c r="P27176" s="8"/>
    </row>
    <row r="27177" spans="1:16" s="2" customFormat="1" x14ac:dyDescent="0.15">
      <c r="A27177" s="3"/>
      <c r="B27177" s="3"/>
      <c r="J27177" s="3"/>
      <c r="K27177" s="5"/>
      <c r="L27177" s="8"/>
      <c r="N27177" s="5"/>
      <c r="O27177" s="10"/>
      <c r="P27177" s="8"/>
    </row>
    <row r="27178" spans="1:16" s="2" customFormat="1" x14ac:dyDescent="0.15">
      <c r="A27178" s="3"/>
      <c r="B27178" s="3"/>
      <c r="J27178" s="3"/>
      <c r="K27178" s="5"/>
      <c r="L27178" s="8"/>
      <c r="N27178" s="5"/>
      <c r="O27178" s="10"/>
      <c r="P27178" s="8"/>
    </row>
    <row r="27179" spans="1:16" s="2" customFormat="1" x14ac:dyDescent="0.15">
      <c r="A27179" s="3"/>
      <c r="B27179" s="3"/>
      <c r="J27179" s="3"/>
      <c r="K27179" s="5"/>
      <c r="L27179" s="8"/>
      <c r="N27179" s="5"/>
      <c r="O27179" s="10"/>
      <c r="P27179" s="8"/>
    </row>
    <row r="27180" spans="1:16" s="2" customFormat="1" x14ac:dyDescent="0.15">
      <c r="A27180" s="3"/>
      <c r="B27180" s="3"/>
      <c r="J27180" s="3"/>
      <c r="K27180" s="5"/>
      <c r="L27180" s="8"/>
      <c r="N27180" s="5"/>
      <c r="O27180" s="10"/>
      <c r="P27180" s="8"/>
    </row>
    <row r="27181" spans="1:16" s="2" customFormat="1" x14ac:dyDescent="0.15">
      <c r="A27181" s="3"/>
      <c r="B27181" s="3"/>
      <c r="J27181" s="3"/>
      <c r="K27181" s="5"/>
      <c r="L27181" s="8"/>
      <c r="N27181" s="5"/>
      <c r="O27181" s="10"/>
      <c r="P27181" s="8"/>
    </row>
    <row r="27182" spans="1:16" s="2" customFormat="1" x14ac:dyDescent="0.15">
      <c r="A27182" s="3"/>
      <c r="B27182" s="3"/>
      <c r="J27182" s="3"/>
      <c r="K27182" s="5"/>
      <c r="L27182" s="8"/>
      <c r="N27182" s="5"/>
      <c r="O27182" s="10"/>
      <c r="P27182" s="8"/>
    </row>
    <row r="27183" spans="1:16" s="2" customFormat="1" x14ac:dyDescent="0.15">
      <c r="A27183" s="3"/>
      <c r="B27183" s="3"/>
      <c r="J27183" s="3"/>
      <c r="K27183" s="5"/>
      <c r="L27183" s="8"/>
      <c r="N27183" s="5"/>
      <c r="O27183" s="10"/>
      <c r="P27183" s="8"/>
    </row>
    <row r="27184" spans="1:16" s="2" customFormat="1" x14ac:dyDescent="0.15">
      <c r="A27184" s="3"/>
      <c r="B27184" s="3"/>
      <c r="J27184" s="3"/>
      <c r="K27184" s="5"/>
      <c r="L27184" s="8"/>
      <c r="N27184" s="5"/>
      <c r="O27184" s="10"/>
      <c r="P27184" s="8"/>
    </row>
    <row r="27185" spans="1:16" s="2" customFormat="1" x14ac:dyDescent="0.15">
      <c r="A27185" s="3"/>
      <c r="B27185" s="3"/>
      <c r="J27185" s="3"/>
      <c r="K27185" s="5"/>
      <c r="L27185" s="8"/>
      <c r="N27185" s="5"/>
      <c r="O27185" s="10"/>
      <c r="P27185" s="8"/>
    </row>
    <row r="27186" spans="1:16" s="2" customFormat="1" x14ac:dyDescent="0.15">
      <c r="A27186" s="3"/>
      <c r="B27186" s="3"/>
      <c r="J27186" s="3"/>
      <c r="K27186" s="5"/>
      <c r="L27186" s="8"/>
      <c r="N27186" s="5"/>
      <c r="O27186" s="10"/>
      <c r="P27186" s="8"/>
    </row>
    <row r="27187" spans="1:16" s="2" customFormat="1" x14ac:dyDescent="0.15">
      <c r="A27187" s="3"/>
      <c r="B27187" s="3"/>
      <c r="J27187" s="3"/>
      <c r="K27187" s="5"/>
      <c r="L27187" s="8"/>
      <c r="N27187" s="5"/>
      <c r="O27187" s="10"/>
      <c r="P27187" s="8"/>
    </row>
    <row r="27188" spans="1:16" s="2" customFormat="1" x14ac:dyDescent="0.15">
      <c r="A27188" s="3"/>
      <c r="B27188" s="3"/>
      <c r="J27188" s="3"/>
      <c r="K27188" s="5"/>
      <c r="L27188" s="8"/>
      <c r="N27188" s="5"/>
      <c r="O27188" s="10"/>
      <c r="P27188" s="8"/>
    </row>
    <row r="27189" spans="1:16" s="2" customFormat="1" x14ac:dyDescent="0.15">
      <c r="A27189" s="3"/>
      <c r="B27189" s="3"/>
      <c r="J27189" s="3"/>
      <c r="K27189" s="5"/>
      <c r="L27189" s="8"/>
      <c r="N27189" s="5"/>
      <c r="O27189" s="10"/>
      <c r="P27189" s="8"/>
    </row>
    <row r="27190" spans="1:16" s="2" customFormat="1" x14ac:dyDescent="0.15">
      <c r="A27190" s="3"/>
      <c r="B27190" s="3"/>
      <c r="J27190" s="3"/>
      <c r="K27190" s="5"/>
      <c r="L27190" s="8"/>
      <c r="N27190" s="5"/>
      <c r="O27190" s="10"/>
      <c r="P27190" s="8"/>
    </row>
    <row r="27191" spans="1:16" s="2" customFormat="1" x14ac:dyDescent="0.15">
      <c r="A27191" s="3"/>
      <c r="B27191" s="3"/>
      <c r="J27191" s="3"/>
      <c r="K27191" s="5"/>
      <c r="L27191" s="8"/>
      <c r="N27191" s="5"/>
      <c r="O27191" s="10"/>
      <c r="P27191" s="8"/>
    </row>
    <row r="27192" spans="1:16" s="2" customFormat="1" x14ac:dyDescent="0.15">
      <c r="A27192" s="3"/>
      <c r="B27192" s="3"/>
      <c r="J27192" s="3"/>
      <c r="K27192" s="5"/>
      <c r="L27192" s="8"/>
      <c r="N27192" s="5"/>
      <c r="O27192" s="10"/>
      <c r="P27192" s="8"/>
    </row>
    <row r="27193" spans="1:16" s="2" customFormat="1" x14ac:dyDescent="0.15">
      <c r="A27193" s="3"/>
      <c r="B27193" s="3"/>
      <c r="J27193" s="3"/>
      <c r="K27193" s="5"/>
      <c r="L27193" s="8"/>
      <c r="N27193" s="5"/>
      <c r="O27193" s="10"/>
      <c r="P27193" s="8"/>
    </row>
    <row r="27194" spans="1:16" s="2" customFormat="1" x14ac:dyDescent="0.15">
      <c r="A27194" s="3"/>
      <c r="B27194" s="3"/>
      <c r="J27194" s="3"/>
      <c r="K27194" s="5"/>
      <c r="L27194" s="8"/>
      <c r="N27194" s="5"/>
      <c r="O27194" s="10"/>
      <c r="P27194" s="8"/>
    </row>
    <row r="27195" spans="1:16" s="2" customFormat="1" x14ac:dyDescent="0.15">
      <c r="A27195" s="3"/>
      <c r="B27195" s="3"/>
      <c r="J27195" s="3"/>
      <c r="K27195" s="5"/>
      <c r="L27195" s="8"/>
      <c r="N27195" s="5"/>
      <c r="O27195" s="10"/>
      <c r="P27195" s="8"/>
    </row>
    <row r="27196" spans="1:16" s="2" customFormat="1" x14ac:dyDescent="0.15">
      <c r="A27196" s="3"/>
      <c r="B27196" s="3"/>
      <c r="J27196" s="3"/>
      <c r="K27196" s="5"/>
      <c r="L27196" s="8"/>
      <c r="N27196" s="5"/>
      <c r="O27196" s="10"/>
      <c r="P27196" s="8"/>
    </row>
    <row r="27197" spans="1:16" s="2" customFormat="1" x14ac:dyDescent="0.15">
      <c r="A27197" s="3"/>
      <c r="B27197" s="3"/>
      <c r="J27197" s="3"/>
      <c r="K27197" s="5"/>
      <c r="L27197" s="8"/>
      <c r="N27197" s="5"/>
      <c r="O27197" s="10"/>
      <c r="P27197" s="8"/>
    </row>
    <row r="27198" spans="1:16" s="2" customFormat="1" x14ac:dyDescent="0.15">
      <c r="A27198" s="3"/>
      <c r="B27198" s="3"/>
      <c r="J27198" s="3"/>
      <c r="K27198" s="5"/>
      <c r="L27198" s="8"/>
      <c r="N27198" s="5"/>
      <c r="O27198" s="10"/>
      <c r="P27198" s="8"/>
    </row>
    <row r="27199" spans="1:16" s="2" customFormat="1" x14ac:dyDescent="0.15">
      <c r="A27199" s="3"/>
      <c r="B27199" s="3"/>
      <c r="J27199" s="3"/>
      <c r="K27199" s="5"/>
      <c r="L27199" s="8"/>
      <c r="N27199" s="5"/>
      <c r="O27199" s="10"/>
      <c r="P27199" s="8"/>
    </row>
    <row r="27200" spans="1:16" s="2" customFormat="1" x14ac:dyDescent="0.15">
      <c r="A27200" s="3"/>
      <c r="B27200" s="3"/>
      <c r="J27200" s="3"/>
      <c r="K27200" s="5"/>
      <c r="L27200" s="8"/>
      <c r="N27200" s="5"/>
      <c r="O27200" s="10"/>
      <c r="P27200" s="8"/>
    </row>
    <row r="27201" spans="1:16" s="2" customFormat="1" x14ac:dyDescent="0.15">
      <c r="A27201" s="3"/>
      <c r="B27201" s="3"/>
      <c r="J27201" s="3"/>
      <c r="K27201" s="5"/>
      <c r="L27201" s="8"/>
      <c r="N27201" s="5"/>
      <c r="O27201" s="10"/>
      <c r="P27201" s="8"/>
    </row>
    <row r="27202" spans="1:16" s="2" customFormat="1" x14ac:dyDescent="0.15">
      <c r="A27202" s="3"/>
      <c r="B27202" s="3"/>
      <c r="J27202" s="3"/>
      <c r="K27202" s="5"/>
      <c r="L27202" s="8"/>
      <c r="N27202" s="5"/>
      <c r="O27202" s="10"/>
      <c r="P27202" s="8"/>
    </row>
    <row r="27203" spans="1:16" s="2" customFormat="1" x14ac:dyDescent="0.15">
      <c r="A27203" s="3"/>
      <c r="B27203" s="3"/>
      <c r="J27203" s="3"/>
      <c r="K27203" s="5"/>
      <c r="L27203" s="8"/>
      <c r="N27203" s="5"/>
      <c r="O27203" s="10"/>
      <c r="P27203" s="8"/>
    </row>
    <row r="27204" spans="1:16" s="2" customFormat="1" x14ac:dyDescent="0.15">
      <c r="A27204" s="3"/>
      <c r="B27204" s="3"/>
      <c r="J27204" s="3"/>
      <c r="K27204" s="5"/>
      <c r="L27204" s="8"/>
      <c r="N27204" s="5"/>
      <c r="O27204" s="10"/>
      <c r="P27204" s="8"/>
    </row>
    <row r="27205" spans="1:16" s="2" customFormat="1" x14ac:dyDescent="0.15">
      <c r="A27205" s="3"/>
      <c r="B27205" s="3"/>
      <c r="J27205" s="3"/>
      <c r="K27205" s="5"/>
      <c r="L27205" s="8"/>
      <c r="N27205" s="5"/>
      <c r="O27205" s="10"/>
      <c r="P27205" s="8"/>
    </row>
    <row r="27206" spans="1:16" s="2" customFormat="1" x14ac:dyDescent="0.15">
      <c r="A27206" s="3"/>
      <c r="B27206" s="3"/>
      <c r="J27206" s="3"/>
      <c r="K27206" s="5"/>
      <c r="L27206" s="8"/>
      <c r="N27206" s="5"/>
      <c r="O27206" s="10"/>
      <c r="P27206" s="8"/>
    </row>
    <row r="27207" spans="1:16" s="2" customFormat="1" x14ac:dyDescent="0.15">
      <c r="A27207" s="3"/>
      <c r="B27207" s="3"/>
      <c r="J27207" s="3"/>
      <c r="K27207" s="5"/>
      <c r="L27207" s="8"/>
      <c r="N27207" s="5"/>
      <c r="O27207" s="10"/>
      <c r="P27207" s="8"/>
    </row>
    <row r="27208" spans="1:16" s="2" customFormat="1" x14ac:dyDescent="0.15">
      <c r="A27208" s="3"/>
      <c r="B27208" s="3"/>
      <c r="J27208" s="3"/>
      <c r="K27208" s="5"/>
      <c r="L27208" s="8"/>
      <c r="N27208" s="5"/>
      <c r="O27208" s="10"/>
      <c r="P27208" s="8"/>
    </row>
    <row r="27209" spans="1:16" s="2" customFormat="1" x14ac:dyDescent="0.15">
      <c r="A27209" s="3"/>
      <c r="B27209" s="3"/>
      <c r="J27209" s="3"/>
      <c r="K27209" s="5"/>
      <c r="L27209" s="8"/>
      <c r="N27209" s="5"/>
      <c r="O27209" s="10"/>
      <c r="P27209" s="8"/>
    </row>
    <row r="27210" spans="1:16" s="2" customFormat="1" x14ac:dyDescent="0.15">
      <c r="A27210" s="3"/>
      <c r="B27210" s="3"/>
      <c r="J27210" s="3"/>
      <c r="K27210" s="5"/>
      <c r="L27210" s="8"/>
      <c r="N27210" s="5"/>
      <c r="O27210" s="10"/>
      <c r="P27210" s="8"/>
    </row>
    <row r="27211" spans="1:16" s="2" customFormat="1" x14ac:dyDescent="0.15">
      <c r="A27211" s="3"/>
      <c r="B27211" s="3"/>
      <c r="J27211" s="3"/>
      <c r="K27211" s="5"/>
      <c r="L27211" s="8"/>
      <c r="N27211" s="5"/>
      <c r="O27211" s="10"/>
      <c r="P27211" s="8"/>
    </row>
    <row r="27212" spans="1:16" s="2" customFormat="1" x14ac:dyDescent="0.15">
      <c r="A27212" s="3"/>
      <c r="B27212" s="3"/>
      <c r="J27212" s="3"/>
      <c r="K27212" s="5"/>
      <c r="L27212" s="8"/>
      <c r="N27212" s="5"/>
      <c r="O27212" s="10"/>
      <c r="P27212" s="8"/>
    </row>
    <row r="27213" spans="1:16" s="2" customFormat="1" x14ac:dyDescent="0.15">
      <c r="A27213" s="3"/>
      <c r="B27213" s="3"/>
      <c r="J27213" s="3"/>
      <c r="K27213" s="5"/>
      <c r="L27213" s="8"/>
      <c r="N27213" s="5"/>
      <c r="O27213" s="10"/>
      <c r="P27213" s="8"/>
    </row>
    <row r="27214" spans="1:16" s="2" customFormat="1" x14ac:dyDescent="0.15">
      <c r="A27214" s="3"/>
      <c r="B27214" s="3"/>
      <c r="J27214" s="3"/>
      <c r="K27214" s="5"/>
      <c r="L27214" s="8"/>
      <c r="N27214" s="5"/>
      <c r="O27214" s="10"/>
      <c r="P27214" s="8"/>
    </row>
    <row r="27215" spans="1:16" s="2" customFormat="1" x14ac:dyDescent="0.15">
      <c r="A27215" s="3"/>
      <c r="B27215" s="3"/>
      <c r="J27215" s="3"/>
      <c r="K27215" s="5"/>
      <c r="L27215" s="8"/>
      <c r="N27215" s="5"/>
      <c r="O27215" s="10"/>
      <c r="P27215" s="8"/>
    </row>
    <row r="27216" spans="1:16" s="2" customFormat="1" x14ac:dyDescent="0.15">
      <c r="A27216" s="3"/>
      <c r="B27216" s="3"/>
      <c r="J27216" s="3"/>
      <c r="K27216" s="5"/>
      <c r="L27216" s="8"/>
      <c r="N27216" s="5"/>
      <c r="O27216" s="10"/>
      <c r="P27216" s="8"/>
    </row>
    <row r="27217" spans="1:16" s="2" customFormat="1" x14ac:dyDescent="0.15">
      <c r="A27217" s="3"/>
      <c r="B27217" s="3"/>
      <c r="J27217" s="3"/>
      <c r="K27217" s="5"/>
      <c r="L27217" s="8"/>
      <c r="N27217" s="5"/>
      <c r="O27217" s="10"/>
      <c r="P27217" s="8"/>
    </row>
    <row r="27218" spans="1:16" s="2" customFormat="1" x14ac:dyDescent="0.15">
      <c r="A27218" s="3"/>
      <c r="B27218" s="3"/>
      <c r="J27218" s="3"/>
      <c r="K27218" s="5"/>
      <c r="L27218" s="8"/>
      <c r="N27218" s="5"/>
      <c r="O27218" s="10"/>
      <c r="P27218" s="8"/>
    </row>
    <row r="27219" spans="1:16" s="2" customFormat="1" x14ac:dyDescent="0.15">
      <c r="A27219" s="3"/>
      <c r="B27219" s="3"/>
      <c r="J27219" s="3"/>
      <c r="K27219" s="5"/>
      <c r="L27219" s="8"/>
      <c r="N27219" s="5"/>
      <c r="O27219" s="10"/>
      <c r="P27219" s="8"/>
    </row>
    <row r="27220" spans="1:16" s="2" customFormat="1" x14ac:dyDescent="0.15">
      <c r="A27220" s="3"/>
      <c r="B27220" s="3"/>
      <c r="J27220" s="3"/>
      <c r="K27220" s="5"/>
      <c r="L27220" s="8"/>
      <c r="N27220" s="5"/>
      <c r="O27220" s="10"/>
      <c r="P27220" s="8"/>
    </row>
    <row r="27221" spans="1:16" s="2" customFormat="1" x14ac:dyDescent="0.15">
      <c r="A27221" s="3"/>
      <c r="B27221" s="3"/>
      <c r="J27221" s="3"/>
      <c r="K27221" s="5"/>
      <c r="L27221" s="8"/>
      <c r="N27221" s="5"/>
      <c r="O27221" s="10"/>
      <c r="P27221" s="8"/>
    </row>
    <row r="27222" spans="1:16" s="2" customFormat="1" x14ac:dyDescent="0.15">
      <c r="A27222" s="3"/>
      <c r="B27222" s="3"/>
      <c r="J27222" s="3"/>
      <c r="K27222" s="5"/>
      <c r="L27222" s="8"/>
      <c r="N27222" s="5"/>
      <c r="O27222" s="10"/>
      <c r="P27222" s="8"/>
    </row>
    <row r="27223" spans="1:16" s="2" customFormat="1" x14ac:dyDescent="0.15">
      <c r="A27223" s="3"/>
      <c r="B27223" s="3"/>
      <c r="J27223" s="3"/>
      <c r="K27223" s="5"/>
      <c r="L27223" s="8"/>
      <c r="N27223" s="5"/>
      <c r="O27223" s="10"/>
      <c r="P27223" s="8"/>
    </row>
    <row r="27224" spans="1:16" s="2" customFormat="1" x14ac:dyDescent="0.15">
      <c r="A27224" s="3"/>
      <c r="B27224" s="3"/>
      <c r="J27224" s="3"/>
      <c r="K27224" s="5"/>
      <c r="L27224" s="8"/>
      <c r="N27224" s="5"/>
      <c r="O27224" s="10"/>
      <c r="P27224" s="8"/>
    </row>
    <row r="27225" spans="1:16" s="2" customFormat="1" x14ac:dyDescent="0.15">
      <c r="A27225" s="3"/>
      <c r="B27225" s="3"/>
      <c r="J27225" s="3"/>
      <c r="K27225" s="5"/>
      <c r="L27225" s="8"/>
      <c r="N27225" s="5"/>
      <c r="O27225" s="10"/>
      <c r="P27225" s="8"/>
    </row>
    <row r="27226" spans="1:16" s="2" customFormat="1" x14ac:dyDescent="0.15">
      <c r="A27226" s="3"/>
      <c r="B27226" s="3"/>
      <c r="J27226" s="3"/>
      <c r="K27226" s="5"/>
      <c r="L27226" s="8"/>
      <c r="N27226" s="5"/>
      <c r="O27226" s="10"/>
      <c r="P27226" s="8"/>
    </row>
    <row r="27227" spans="1:16" s="2" customFormat="1" x14ac:dyDescent="0.15">
      <c r="A27227" s="3"/>
      <c r="B27227" s="3"/>
      <c r="J27227" s="3"/>
      <c r="K27227" s="5"/>
      <c r="L27227" s="8"/>
      <c r="N27227" s="5"/>
      <c r="O27227" s="10"/>
      <c r="P27227" s="8"/>
    </row>
    <row r="27228" spans="1:16" s="2" customFormat="1" x14ac:dyDescent="0.15">
      <c r="A27228" s="3"/>
      <c r="B27228" s="3"/>
      <c r="J27228" s="3"/>
      <c r="K27228" s="5"/>
      <c r="L27228" s="8"/>
      <c r="N27228" s="5"/>
      <c r="O27228" s="10"/>
      <c r="P27228" s="8"/>
    </row>
    <row r="27229" spans="1:16" s="2" customFormat="1" x14ac:dyDescent="0.15">
      <c r="A27229" s="3"/>
      <c r="B27229" s="3"/>
      <c r="J27229" s="3"/>
      <c r="K27229" s="5"/>
      <c r="L27229" s="8"/>
      <c r="N27229" s="5"/>
      <c r="O27229" s="10"/>
      <c r="P27229" s="8"/>
    </row>
    <row r="27230" spans="1:16" s="2" customFormat="1" x14ac:dyDescent="0.15">
      <c r="A27230" s="3"/>
      <c r="B27230" s="3"/>
      <c r="J27230" s="3"/>
      <c r="K27230" s="5"/>
      <c r="L27230" s="8"/>
      <c r="N27230" s="5"/>
      <c r="O27230" s="10"/>
      <c r="P27230" s="8"/>
    </row>
    <row r="27231" spans="1:16" s="2" customFormat="1" x14ac:dyDescent="0.15">
      <c r="A27231" s="3"/>
      <c r="B27231" s="3"/>
      <c r="J27231" s="3"/>
      <c r="K27231" s="5"/>
      <c r="L27231" s="8"/>
      <c r="N27231" s="5"/>
      <c r="O27231" s="10"/>
      <c r="P27231" s="8"/>
    </row>
    <row r="27232" spans="1:16" s="2" customFormat="1" x14ac:dyDescent="0.15">
      <c r="A27232" s="3"/>
      <c r="B27232" s="3"/>
      <c r="J27232" s="3"/>
      <c r="K27232" s="5"/>
      <c r="L27232" s="8"/>
      <c r="N27232" s="5"/>
      <c r="O27232" s="10"/>
      <c r="P27232" s="8"/>
    </row>
    <row r="27233" spans="1:16" s="2" customFormat="1" x14ac:dyDescent="0.15">
      <c r="A27233" s="3"/>
      <c r="B27233" s="3"/>
      <c r="J27233" s="3"/>
      <c r="K27233" s="5"/>
      <c r="L27233" s="8"/>
      <c r="N27233" s="5"/>
      <c r="O27233" s="10"/>
      <c r="P27233" s="8"/>
    </row>
    <row r="27234" spans="1:16" s="2" customFormat="1" x14ac:dyDescent="0.15">
      <c r="A27234" s="3"/>
      <c r="B27234" s="3"/>
      <c r="J27234" s="3"/>
      <c r="K27234" s="5"/>
      <c r="L27234" s="8"/>
      <c r="N27234" s="5"/>
      <c r="O27234" s="10"/>
      <c r="P27234" s="8"/>
    </row>
    <row r="27235" spans="1:16" s="2" customFormat="1" x14ac:dyDescent="0.15">
      <c r="A27235" s="3"/>
      <c r="B27235" s="3"/>
      <c r="J27235" s="3"/>
      <c r="K27235" s="5"/>
      <c r="L27235" s="8"/>
      <c r="N27235" s="5"/>
      <c r="O27235" s="10"/>
      <c r="P27235" s="8"/>
    </row>
    <row r="27236" spans="1:16" s="2" customFormat="1" x14ac:dyDescent="0.15">
      <c r="A27236" s="3"/>
      <c r="B27236" s="3"/>
      <c r="J27236" s="3"/>
      <c r="K27236" s="5"/>
      <c r="L27236" s="8"/>
      <c r="N27236" s="5"/>
      <c r="O27236" s="10"/>
      <c r="P27236" s="8"/>
    </row>
    <row r="27237" spans="1:16" s="2" customFormat="1" x14ac:dyDescent="0.15">
      <c r="A27237" s="3"/>
      <c r="B27237" s="3"/>
      <c r="J27237" s="3"/>
      <c r="K27237" s="5"/>
      <c r="L27237" s="8"/>
      <c r="N27237" s="5"/>
      <c r="O27237" s="10"/>
      <c r="P27237" s="8"/>
    </row>
    <row r="27238" spans="1:16" s="2" customFormat="1" x14ac:dyDescent="0.15">
      <c r="A27238" s="3"/>
      <c r="B27238" s="3"/>
      <c r="J27238" s="3"/>
      <c r="K27238" s="5"/>
      <c r="L27238" s="8"/>
      <c r="N27238" s="5"/>
      <c r="O27238" s="10"/>
      <c r="P27238" s="8"/>
    </row>
    <row r="27239" spans="1:16" s="2" customFormat="1" x14ac:dyDescent="0.15">
      <c r="A27239" s="3"/>
      <c r="B27239" s="3"/>
      <c r="J27239" s="3"/>
      <c r="K27239" s="5"/>
      <c r="L27239" s="8"/>
      <c r="N27239" s="5"/>
      <c r="O27239" s="10"/>
      <c r="P27239" s="8"/>
    </row>
    <row r="27240" spans="1:16" s="2" customFormat="1" x14ac:dyDescent="0.15">
      <c r="A27240" s="3"/>
      <c r="B27240" s="3"/>
      <c r="J27240" s="3"/>
      <c r="K27240" s="5"/>
      <c r="L27240" s="8"/>
      <c r="N27240" s="5"/>
      <c r="O27240" s="10"/>
      <c r="P27240" s="8"/>
    </row>
    <row r="27241" spans="1:16" s="2" customFormat="1" x14ac:dyDescent="0.15">
      <c r="A27241" s="3"/>
      <c r="B27241" s="3"/>
      <c r="J27241" s="3"/>
      <c r="K27241" s="5"/>
      <c r="L27241" s="8"/>
      <c r="N27241" s="5"/>
      <c r="O27241" s="10"/>
      <c r="P27241" s="8"/>
    </row>
    <row r="27242" spans="1:16" s="2" customFormat="1" x14ac:dyDescent="0.15">
      <c r="A27242" s="3"/>
      <c r="B27242" s="3"/>
      <c r="J27242" s="3"/>
      <c r="K27242" s="5"/>
      <c r="L27242" s="8"/>
      <c r="N27242" s="5"/>
      <c r="O27242" s="10"/>
      <c r="P27242" s="8"/>
    </row>
    <row r="27243" spans="1:16" s="2" customFormat="1" x14ac:dyDescent="0.15">
      <c r="A27243" s="3"/>
      <c r="B27243" s="3"/>
      <c r="J27243" s="3"/>
      <c r="K27243" s="5"/>
      <c r="L27243" s="8"/>
      <c r="N27243" s="5"/>
      <c r="O27243" s="10"/>
      <c r="P27243" s="8"/>
    </row>
    <row r="27244" spans="1:16" s="2" customFormat="1" x14ac:dyDescent="0.15">
      <c r="A27244" s="3"/>
      <c r="B27244" s="3"/>
      <c r="J27244" s="3"/>
      <c r="K27244" s="5"/>
      <c r="L27244" s="8"/>
      <c r="N27244" s="5"/>
      <c r="O27244" s="10"/>
      <c r="P27244" s="8"/>
    </row>
    <row r="27245" spans="1:16" s="2" customFormat="1" x14ac:dyDescent="0.15">
      <c r="A27245" s="3"/>
      <c r="B27245" s="3"/>
      <c r="J27245" s="3"/>
      <c r="K27245" s="5"/>
      <c r="L27245" s="8"/>
      <c r="N27245" s="5"/>
      <c r="O27245" s="10"/>
      <c r="P27245" s="8"/>
    </row>
    <row r="27246" spans="1:16" s="2" customFormat="1" x14ac:dyDescent="0.15">
      <c r="A27246" s="3"/>
      <c r="B27246" s="3"/>
      <c r="J27246" s="3"/>
      <c r="K27246" s="5"/>
      <c r="L27246" s="8"/>
      <c r="N27246" s="5"/>
      <c r="O27246" s="10"/>
      <c r="P27246" s="8"/>
    </row>
    <row r="27247" spans="1:16" s="2" customFormat="1" x14ac:dyDescent="0.15">
      <c r="A27247" s="3"/>
      <c r="B27247" s="3"/>
      <c r="J27247" s="3"/>
      <c r="K27247" s="5"/>
      <c r="L27247" s="8"/>
      <c r="N27247" s="5"/>
      <c r="O27247" s="10"/>
      <c r="P27247" s="8"/>
    </row>
    <row r="27248" spans="1:16" s="2" customFormat="1" x14ac:dyDescent="0.15">
      <c r="A27248" s="3"/>
      <c r="B27248" s="3"/>
      <c r="J27248" s="3"/>
      <c r="K27248" s="5"/>
      <c r="L27248" s="8"/>
      <c r="N27248" s="5"/>
      <c r="O27248" s="10"/>
      <c r="P27248" s="8"/>
    </row>
    <row r="27249" spans="1:16" s="2" customFormat="1" x14ac:dyDescent="0.15">
      <c r="A27249" s="3"/>
      <c r="B27249" s="3"/>
      <c r="J27249" s="3"/>
      <c r="K27249" s="5"/>
      <c r="L27249" s="8"/>
      <c r="N27249" s="5"/>
      <c r="O27249" s="10"/>
      <c r="P27249" s="8"/>
    </row>
    <row r="27250" spans="1:16" s="2" customFormat="1" x14ac:dyDescent="0.15">
      <c r="A27250" s="3"/>
      <c r="B27250" s="3"/>
      <c r="J27250" s="3"/>
      <c r="K27250" s="5"/>
      <c r="L27250" s="8"/>
      <c r="N27250" s="5"/>
      <c r="O27250" s="10"/>
      <c r="P27250" s="8"/>
    </row>
    <row r="27251" spans="1:16" s="2" customFormat="1" x14ac:dyDescent="0.15">
      <c r="A27251" s="3"/>
      <c r="B27251" s="3"/>
      <c r="J27251" s="3"/>
      <c r="K27251" s="5"/>
      <c r="L27251" s="8"/>
      <c r="N27251" s="5"/>
      <c r="O27251" s="10"/>
      <c r="P27251" s="8"/>
    </row>
    <row r="27252" spans="1:16" s="2" customFormat="1" x14ac:dyDescent="0.15">
      <c r="A27252" s="3"/>
      <c r="B27252" s="3"/>
      <c r="J27252" s="3"/>
      <c r="K27252" s="5"/>
      <c r="L27252" s="8"/>
      <c r="N27252" s="5"/>
      <c r="O27252" s="10"/>
      <c r="P27252" s="8"/>
    </row>
    <row r="27253" spans="1:16" s="2" customFormat="1" x14ac:dyDescent="0.15">
      <c r="A27253" s="3"/>
      <c r="B27253" s="3"/>
      <c r="J27253" s="3"/>
      <c r="K27253" s="5"/>
      <c r="L27253" s="8"/>
      <c r="N27253" s="5"/>
      <c r="O27253" s="10"/>
      <c r="P27253" s="8"/>
    </row>
    <row r="27254" spans="1:16" s="2" customFormat="1" x14ac:dyDescent="0.15">
      <c r="A27254" s="3"/>
      <c r="B27254" s="3"/>
      <c r="J27254" s="3"/>
      <c r="K27254" s="5"/>
      <c r="L27254" s="8"/>
      <c r="N27254" s="5"/>
      <c r="O27254" s="10"/>
      <c r="P27254" s="8"/>
    </row>
    <row r="27255" spans="1:16" s="2" customFormat="1" x14ac:dyDescent="0.15">
      <c r="A27255" s="3"/>
      <c r="B27255" s="3"/>
      <c r="J27255" s="3"/>
      <c r="K27255" s="5"/>
      <c r="L27255" s="8"/>
      <c r="N27255" s="5"/>
      <c r="O27255" s="10"/>
      <c r="P27255" s="8"/>
    </row>
    <row r="27256" spans="1:16" s="2" customFormat="1" x14ac:dyDescent="0.15">
      <c r="A27256" s="3"/>
      <c r="B27256" s="3"/>
      <c r="J27256" s="3"/>
      <c r="K27256" s="5"/>
      <c r="L27256" s="8"/>
      <c r="N27256" s="5"/>
      <c r="O27256" s="10"/>
      <c r="P27256" s="8"/>
    </row>
    <row r="27257" spans="1:16" s="2" customFormat="1" x14ac:dyDescent="0.15">
      <c r="A27257" s="3"/>
      <c r="B27257" s="3"/>
      <c r="J27257" s="3"/>
      <c r="K27257" s="5"/>
      <c r="L27257" s="8"/>
      <c r="N27257" s="5"/>
      <c r="O27257" s="10"/>
      <c r="P27257" s="8"/>
    </row>
    <row r="27258" spans="1:16" s="2" customFormat="1" x14ac:dyDescent="0.15">
      <c r="A27258" s="3"/>
      <c r="B27258" s="3"/>
      <c r="J27258" s="3"/>
      <c r="K27258" s="5"/>
      <c r="L27258" s="8"/>
      <c r="N27258" s="5"/>
      <c r="O27258" s="10"/>
      <c r="P27258" s="8"/>
    </row>
    <row r="27259" spans="1:16" s="2" customFormat="1" x14ac:dyDescent="0.15">
      <c r="A27259" s="3"/>
      <c r="B27259" s="3"/>
      <c r="J27259" s="3"/>
      <c r="K27259" s="5"/>
      <c r="L27259" s="8"/>
      <c r="N27259" s="5"/>
      <c r="O27259" s="10"/>
      <c r="P27259" s="8"/>
    </row>
    <row r="27260" spans="1:16" s="2" customFormat="1" x14ac:dyDescent="0.15">
      <c r="A27260" s="3"/>
      <c r="B27260" s="3"/>
      <c r="J27260" s="3"/>
      <c r="K27260" s="5"/>
      <c r="L27260" s="8"/>
      <c r="N27260" s="5"/>
      <c r="O27260" s="10"/>
      <c r="P27260" s="8"/>
    </row>
    <row r="27261" spans="1:16" s="2" customFormat="1" x14ac:dyDescent="0.15">
      <c r="A27261" s="3"/>
      <c r="B27261" s="3"/>
      <c r="J27261" s="3"/>
      <c r="K27261" s="5"/>
      <c r="L27261" s="8"/>
      <c r="N27261" s="5"/>
      <c r="O27261" s="10"/>
      <c r="P27261" s="8"/>
    </row>
    <row r="27262" spans="1:16" s="2" customFormat="1" x14ac:dyDescent="0.15">
      <c r="A27262" s="3"/>
      <c r="B27262" s="3"/>
      <c r="J27262" s="3"/>
      <c r="K27262" s="5"/>
      <c r="L27262" s="8"/>
      <c r="N27262" s="5"/>
      <c r="O27262" s="10"/>
      <c r="P27262" s="8"/>
    </row>
    <row r="27263" spans="1:16" s="2" customFormat="1" x14ac:dyDescent="0.15">
      <c r="A27263" s="3"/>
      <c r="B27263" s="3"/>
      <c r="J27263" s="3"/>
      <c r="K27263" s="5"/>
      <c r="L27263" s="8"/>
      <c r="N27263" s="5"/>
      <c r="O27263" s="10"/>
      <c r="P27263" s="8"/>
    </row>
    <row r="27264" spans="1:16" s="2" customFormat="1" x14ac:dyDescent="0.15">
      <c r="A27264" s="3"/>
      <c r="B27264" s="3"/>
      <c r="J27264" s="3"/>
      <c r="K27264" s="5"/>
      <c r="L27264" s="8"/>
      <c r="N27264" s="5"/>
      <c r="O27264" s="10"/>
      <c r="P27264" s="8"/>
    </row>
    <row r="27265" spans="1:16" s="2" customFormat="1" x14ac:dyDescent="0.15">
      <c r="A27265" s="3"/>
      <c r="B27265" s="3"/>
      <c r="J27265" s="3"/>
      <c r="K27265" s="5"/>
      <c r="L27265" s="8"/>
      <c r="N27265" s="5"/>
      <c r="O27265" s="10"/>
      <c r="P27265" s="8"/>
    </row>
    <row r="27266" spans="1:16" s="2" customFormat="1" x14ac:dyDescent="0.15">
      <c r="A27266" s="3"/>
      <c r="B27266" s="3"/>
      <c r="J27266" s="3"/>
      <c r="K27266" s="5"/>
      <c r="L27266" s="8"/>
      <c r="N27266" s="5"/>
      <c r="O27266" s="10"/>
      <c r="P27266" s="8"/>
    </row>
    <row r="27267" spans="1:16" s="2" customFormat="1" x14ac:dyDescent="0.15">
      <c r="A27267" s="3"/>
      <c r="B27267" s="3"/>
      <c r="J27267" s="3"/>
      <c r="K27267" s="5"/>
      <c r="L27267" s="8"/>
      <c r="N27267" s="5"/>
      <c r="O27267" s="10"/>
      <c r="P27267" s="8"/>
    </row>
    <row r="27268" spans="1:16" s="2" customFormat="1" x14ac:dyDescent="0.15">
      <c r="A27268" s="3"/>
      <c r="B27268" s="3"/>
      <c r="J27268" s="3"/>
      <c r="K27268" s="5"/>
      <c r="L27268" s="8"/>
      <c r="N27268" s="5"/>
      <c r="O27268" s="10"/>
      <c r="P27268" s="8"/>
    </row>
    <row r="27269" spans="1:16" s="2" customFormat="1" x14ac:dyDescent="0.15">
      <c r="A27269" s="3"/>
      <c r="B27269" s="3"/>
      <c r="J27269" s="3"/>
      <c r="K27269" s="5"/>
      <c r="L27269" s="8"/>
      <c r="N27269" s="5"/>
      <c r="O27269" s="10"/>
      <c r="P27269" s="8"/>
    </row>
    <row r="27270" spans="1:16" s="2" customFormat="1" x14ac:dyDescent="0.15">
      <c r="A27270" s="3"/>
      <c r="B27270" s="3"/>
      <c r="J27270" s="3"/>
      <c r="K27270" s="5"/>
      <c r="L27270" s="8"/>
      <c r="N27270" s="5"/>
      <c r="O27270" s="10"/>
      <c r="P27270" s="8"/>
    </row>
    <row r="27271" spans="1:16" s="2" customFormat="1" x14ac:dyDescent="0.15">
      <c r="A27271" s="3"/>
      <c r="B27271" s="3"/>
      <c r="J27271" s="3"/>
      <c r="K27271" s="5"/>
      <c r="L27271" s="8"/>
      <c r="N27271" s="5"/>
      <c r="O27271" s="10"/>
      <c r="P27271" s="8"/>
    </row>
    <row r="27272" spans="1:16" s="2" customFormat="1" x14ac:dyDescent="0.15">
      <c r="A27272" s="3"/>
      <c r="B27272" s="3"/>
      <c r="J27272" s="3"/>
      <c r="K27272" s="5"/>
      <c r="L27272" s="8"/>
      <c r="N27272" s="5"/>
      <c r="O27272" s="10"/>
      <c r="P27272" s="8"/>
    </row>
    <row r="27273" spans="1:16" s="2" customFormat="1" x14ac:dyDescent="0.15">
      <c r="A27273" s="3"/>
      <c r="B27273" s="3"/>
      <c r="J27273" s="3"/>
      <c r="K27273" s="5"/>
      <c r="L27273" s="8"/>
      <c r="N27273" s="5"/>
      <c r="O27273" s="10"/>
      <c r="P27273" s="8"/>
    </row>
    <row r="27274" spans="1:16" s="2" customFormat="1" x14ac:dyDescent="0.15">
      <c r="A27274" s="3"/>
      <c r="B27274" s="3"/>
      <c r="J27274" s="3"/>
      <c r="K27274" s="5"/>
      <c r="L27274" s="8"/>
      <c r="N27274" s="5"/>
      <c r="O27274" s="10"/>
      <c r="P27274" s="8"/>
    </row>
    <row r="27275" spans="1:16" s="2" customFormat="1" x14ac:dyDescent="0.15">
      <c r="A27275" s="3"/>
      <c r="B27275" s="3"/>
      <c r="J27275" s="3"/>
      <c r="K27275" s="5"/>
      <c r="L27275" s="8"/>
      <c r="N27275" s="5"/>
      <c r="O27275" s="10"/>
      <c r="P27275" s="8"/>
    </row>
    <row r="27276" spans="1:16" s="2" customFormat="1" x14ac:dyDescent="0.15">
      <c r="A27276" s="3"/>
      <c r="B27276" s="3"/>
      <c r="J27276" s="3"/>
      <c r="K27276" s="5"/>
      <c r="L27276" s="8"/>
      <c r="N27276" s="5"/>
      <c r="O27276" s="10"/>
      <c r="P27276" s="8"/>
    </row>
    <row r="27277" spans="1:16" s="2" customFormat="1" x14ac:dyDescent="0.15">
      <c r="A27277" s="3"/>
      <c r="B27277" s="3"/>
      <c r="J27277" s="3"/>
      <c r="K27277" s="5"/>
      <c r="L27277" s="8"/>
      <c r="N27277" s="5"/>
      <c r="O27277" s="10"/>
      <c r="P27277" s="8"/>
    </row>
    <row r="27278" spans="1:16" s="2" customFormat="1" x14ac:dyDescent="0.15">
      <c r="A27278" s="3"/>
      <c r="B27278" s="3"/>
      <c r="J27278" s="3"/>
      <c r="K27278" s="5"/>
      <c r="L27278" s="8"/>
      <c r="N27278" s="5"/>
      <c r="O27278" s="10"/>
      <c r="P27278" s="8"/>
    </row>
    <row r="27279" spans="1:16" s="2" customFormat="1" x14ac:dyDescent="0.15">
      <c r="A27279" s="3"/>
      <c r="B27279" s="3"/>
      <c r="J27279" s="3"/>
      <c r="K27279" s="5"/>
      <c r="L27279" s="8"/>
      <c r="N27279" s="5"/>
      <c r="O27279" s="10"/>
      <c r="P27279" s="8"/>
    </row>
    <row r="27280" spans="1:16" s="2" customFormat="1" x14ac:dyDescent="0.15">
      <c r="A27280" s="3"/>
      <c r="B27280" s="3"/>
      <c r="J27280" s="3"/>
      <c r="K27280" s="5"/>
      <c r="L27280" s="8"/>
      <c r="N27280" s="5"/>
      <c r="O27280" s="10"/>
      <c r="P27280" s="8"/>
    </row>
    <row r="27281" spans="1:16" s="2" customFormat="1" x14ac:dyDescent="0.15">
      <c r="A27281" s="3"/>
      <c r="B27281" s="3"/>
      <c r="J27281" s="3"/>
      <c r="K27281" s="5"/>
      <c r="L27281" s="8"/>
      <c r="N27281" s="5"/>
      <c r="O27281" s="10"/>
      <c r="P27281" s="8"/>
    </row>
    <row r="27282" spans="1:16" s="2" customFormat="1" x14ac:dyDescent="0.15">
      <c r="A27282" s="3"/>
      <c r="B27282" s="3"/>
      <c r="J27282" s="3"/>
      <c r="K27282" s="5"/>
      <c r="L27282" s="8"/>
      <c r="N27282" s="5"/>
      <c r="O27282" s="10"/>
      <c r="P27282" s="8"/>
    </row>
    <row r="27283" spans="1:16" s="2" customFormat="1" x14ac:dyDescent="0.15">
      <c r="A27283" s="3"/>
      <c r="B27283" s="3"/>
      <c r="J27283" s="3"/>
      <c r="K27283" s="5"/>
      <c r="L27283" s="8"/>
      <c r="N27283" s="5"/>
      <c r="O27283" s="10"/>
      <c r="P27283" s="8"/>
    </row>
    <row r="27284" spans="1:16" s="2" customFormat="1" x14ac:dyDescent="0.15">
      <c r="A27284" s="3"/>
      <c r="B27284" s="3"/>
      <c r="J27284" s="3"/>
      <c r="K27284" s="5"/>
      <c r="L27284" s="8"/>
      <c r="N27284" s="5"/>
      <c r="O27284" s="10"/>
      <c r="P27284" s="8"/>
    </row>
    <row r="27285" spans="1:16" s="2" customFormat="1" x14ac:dyDescent="0.15">
      <c r="A27285" s="3"/>
      <c r="B27285" s="3"/>
      <c r="J27285" s="3"/>
      <c r="K27285" s="5"/>
      <c r="L27285" s="8"/>
      <c r="N27285" s="5"/>
      <c r="O27285" s="10"/>
      <c r="P27285" s="8"/>
    </row>
    <row r="27286" spans="1:16" s="2" customFormat="1" x14ac:dyDescent="0.15">
      <c r="A27286" s="3"/>
      <c r="B27286" s="3"/>
      <c r="J27286" s="3"/>
      <c r="K27286" s="5"/>
      <c r="L27286" s="8"/>
      <c r="N27286" s="5"/>
      <c r="O27286" s="10"/>
      <c r="P27286" s="8"/>
    </row>
    <row r="27287" spans="1:16" s="2" customFormat="1" x14ac:dyDescent="0.15">
      <c r="A27287" s="3"/>
      <c r="B27287" s="3"/>
      <c r="J27287" s="3"/>
      <c r="K27287" s="5"/>
      <c r="L27287" s="8"/>
      <c r="N27287" s="5"/>
      <c r="O27287" s="10"/>
      <c r="P27287" s="8"/>
    </row>
    <row r="27288" spans="1:16" s="2" customFormat="1" x14ac:dyDescent="0.15">
      <c r="A27288" s="3"/>
      <c r="B27288" s="3"/>
      <c r="J27288" s="3"/>
      <c r="K27288" s="5"/>
      <c r="L27288" s="8"/>
      <c r="N27288" s="5"/>
      <c r="O27288" s="10"/>
      <c r="P27288" s="8"/>
    </row>
    <row r="27289" spans="1:16" s="2" customFormat="1" x14ac:dyDescent="0.15">
      <c r="A27289" s="3"/>
      <c r="B27289" s="3"/>
      <c r="J27289" s="3"/>
      <c r="K27289" s="5"/>
      <c r="L27289" s="8"/>
      <c r="N27289" s="5"/>
      <c r="O27289" s="10"/>
      <c r="P27289" s="8"/>
    </row>
    <row r="27290" spans="1:16" s="2" customFormat="1" x14ac:dyDescent="0.15">
      <c r="A27290" s="3"/>
      <c r="B27290" s="3"/>
      <c r="J27290" s="3"/>
      <c r="K27290" s="5"/>
      <c r="L27290" s="8"/>
      <c r="N27290" s="5"/>
      <c r="O27290" s="10"/>
      <c r="P27290" s="8"/>
    </row>
    <row r="27291" spans="1:16" s="2" customFormat="1" x14ac:dyDescent="0.15">
      <c r="A27291" s="3"/>
      <c r="B27291" s="3"/>
      <c r="J27291" s="3"/>
      <c r="K27291" s="5"/>
      <c r="L27291" s="8"/>
      <c r="N27291" s="5"/>
      <c r="O27291" s="10"/>
      <c r="P27291" s="8"/>
    </row>
    <row r="27292" spans="1:16" s="2" customFormat="1" x14ac:dyDescent="0.15">
      <c r="A27292" s="3"/>
      <c r="B27292" s="3"/>
      <c r="J27292" s="3"/>
      <c r="K27292" s="5"/>
      <c r="L27292" s="8"/>
      <c r="N27292" s="5"/>
      <c r="O27292" s="10"/>
      <c r="P27292" s="8"/>
    </row>
    <row r="27293" spans="1:16" s="2" customFormat="1" x14ac:dyDescent="0.15">
      <c r="A27293" s="3"/>
      <c r="B27293" s="3"/>
      <c r="J27293" s="3"/>
      <c r="K27293" s="5"/>
      <c r="L27293" s="8"/>
      <c r="N27293" s="5"/>
      <c r="O27293" s="10"/>
      <c r="P27293" s="8"/>
    </row>
    <row r="27294" spans="1:16" s="2" customFormat="1" x14ac:dyDescent="0.15">
      <c r="A27294" s="3"/>
      <c r="B27294" s="3"/>
      <c r="J27294" s="3"/>
      <c r="K27294" s="5"/>
      <c r="L27294" s="8"/>
      <c r="N27294" s="5"/>
      <c r="O27294" s="10"/>
      <c r="P27294" s="8"/>
    </row>
    <row r="27295" spans="1:16" s="2" customFormat="1" x14ac:dyDescent="0.15">
      <c r="A27295" s="3"/>
      <c r="B27295" s="3"/>
      <c r="J27295" s="3"/>
      <c r="K27295" s="5"/>
      <c r="L27295" s="8"/>
      <c r="N27295" s="5"/>
      <c r="O27295" s="10"/>
      <c r="P27295" s="8"/>
    </row>
    <row r="27296" spans="1:16" s="2" customFormat="1" x14ac:dyDescent="0.15">
      <c r="A27296" s="3"/>
      <c r="B27296" s="3"/>
      <c r="J27296" s="3"/>
      <c r="K27296" s="5"/>
      <c r="L27296" s="8"/>
      <c r="N27296" s="5"/>
      <c r="O27296" s="10"/>
      <c r="P27296" s="8"/>
    </row>
    <row r="27297" spans="1:16" s="2" customFormat="1" x14ac:dyDescent="0.15">
      <c r="A27297" s="3"/>
      <c r="B27297" s="3"/>
      <c r="J27297" s="3"/>
      <c r="K27297" s="5"/>
      <c r="L27297" s="8"/>
      <c r="N27297" s="5"/>
      <c r="O27297" s="10"/>
      <c r="P27297" s="8"/>
    </row>
    <row r="27298" spans="1:16" s="2" customFormat="1" x14ac:dyDescent="0.15">
      <c r="A27298" s="3"/>
      <c r="B27298" s="3"/>
      <c r="J27298" s="3"/>
      <c r="K27298" s="5"/>
      <c r="L27298" s="8"/>
      <c r="N27298" s="5"/>
      <c r="O27298" s="10"/>
      <c r="P27298" s="8"/>
    </row>
    <row r="27299" spans="1:16" s="2" customFormat="1" x14ac:dyDescent="0.15">
      <c r="A27299" s="3"/>
      <c r="B27299" s="3"/>
      <c r="J27299" s="3"/>
      <c r="K27299" s="5"/>
      <c r="L27299" s="8"/>
      <c r="N27299" s="5"/>
      <c r="O27299" s="10"/>
      <c r="P27299" s="8"/>
    </row>
    <row r="27300" spans="1:16" s="2" customFormat="1" x14ac:dyDescent="0.15">
      <c r="A27300" s="3"/>
      <c r="B27300" s="3"/>
      <c r="J27300" s="3"/>
      <c r="K27300" s="5"/>
      <c r="L27300" s="8"/>
      <c r="N27300" s="5"/>
      <c r="O27300" s="10"/>
      <c r="P27300" s="8"/>
    </row>
    <row r="27301" spans="1:16" s="2" customFormat="1" x14ac:dyDescent="0.15">
      <c r="A27301" s="3"/>
      <c r="B27301" s="3"/>
      <c r="J27301" s="3"/>
      <c r="K27301" s="5"/>
      <c r="L27301" s="8"/>
      <c r="N27301" s="5"/>
      <c r="O27301" s="10"/>
      <c r="P27301" s="8"/>
    </row>
    <row r="27302" spans="1:16" s="2" customFormat="1" x14ac:dyDescent="0.15">
      <c r="A27302" s="3"/>
      <c r="B27302" s="3"/>
      <c r="J27302" s="3"/>
      <c r="K27302" s="5"/>
      <c r="L27302" s="8"/>
      <c r="N27302" s="5"/>
      <c r="O27302" s="10"/>
      <c r="P27302" s="8"/>
    </row>
    <row r="27303" spans="1:16" s="2" customFormat="1" x14ac:dyDescent="0.15">
      <c r="A27303" s="3"/>
      <c r="B27303" s="3"/>
      <c r="J27303" s="3"/>
      <c r="K27303" s="5"/>
      <c r="L27303" s="8"/>
      <c r="N27303" s="5"/>
      <c r="O27303" s="10"/>
      <c r="P27303" s="8"/>
    </row>
    <row r="27304" spans="1:16" s="2" customFormat="1" x14ac:dyDescent="0.15">
      <c r="A27304" s="3"/>
      <c r="B27304" s="3"/>
      <c r="J27304" s="3"/>
      <c r="K27304" s="5"/>
      <c r="L27304" s="8"/>
      <c r="N27304" s="5"/>
      <c r="O27304" s="10"/>
      <c r="P27304" s="8"/>
    </row>
    <row r="27305" spans="1:16" s="2" customFormat="1" x14ac:dyDescent="0.15">
      <c r="A27305" s="3"/>
      <c r="B27305" s="3"/>
      <c r="J27305" s="3"/>
      <c r="K27305" s="5"/>
      <c r="L27305" s="8"/>
      <c r="N27305" s="5"/>
      <c r="O27305" s="10"/>
      <c r="P27305" s="8"/>
    </row>
    <row r="27306" spans="1:16" s="2" customFormat="1" x14ac:dyDescent="0.15">
      <c r="A27306" s="3"/>
      <c r="B27306" s="3"/>
      <c r="J27306" s="3"/>
      <c r="K27306" s="5"/>
      <c r="L27306" s="8"/>
      <c r="N27306" s="5"/>
      <c r="O27306" s="10"/>
      <c r="P27306" s="8"/>
    </row>
    <row r="27307" spans="1:16" s="2" customFormat="1" x14ac:dyDescent="0.15">
      <c r="A27307" s="3"/>
      <c r="B27307" s="3"/>
      <c r="J27307" s="3"/>
      <c r="K27307" s="5"/>
      <c r="L27307" s="8"/>
      <c r="N27307" s="5"/>
      <c r="O27307" s="10"/>
      <c r="P27307" s="8"/>
    </row>
    <row r="27308" spans="1:16" s="2" customFormat="1" x14ac:dyDescent="0.15">
      <c r="A27308" s="3"/>
      <c r="B27308" s="3"/>
      <c r="J27308" s="3"/>
      <c r="K27308" s="5"/>
      <c r="L27308" s="8"/>
      <c r="N27308" s="5"/>
      <c r="O27308" s="10"/>
      <c r="P27308" s="8"/>
    </row>
    <row r="27309" spans="1:16" s="2" customFormat="1" x14ac:dyDescent="0.15">
      <c r="A27309" s="3"/>
      <c r="B27309" s="3"/>
      <c r="J27309" s="3"/>
      <c r="K27309" s="5"/>
      <c r="L27309" s="8"/>
      <c r="N27309" s="5"/>
      <c r="O27309" s="10"/>
      <c r="P27309" s="8"/>
    </row>
    <row r="27310" spans="1:16" s="2" customFormat="1" x14ac:dyDescent="0.15">
      <c r="A27310" s="3"/>
      <c r="B27310" s="3"/>
      <c r="J27310" s="3"/>
      <c r="K27310" s="5"/>
      <c r="L27310" s="8"/>
      <c r="N27310" s="5"/>
      <c r="O27310" s="10"/>
      <c r="P27310" s="8"/>
    </row>
    <row r="27311" spans="1:16" s="2" customFormat="1" x14ac:dyDescent="0.15">
      <c r="A27311" s="3"/>
      <c r="B27311" s="3"/>
      <c r="J27311" s="3"/>
      <c r="K27311" s="5"/>
      <c r="L27311" s="8"/>
      <c r="N27311" s="5"/>
      <c r="O27311" s="10"/>
      <c r="P27311" s="8"/>
    </row>
    <row r="27312" spans="1:16" s="2" customFormat="1" x14ac:dyDescent="0.15">
      <c r="A27312" s="3"/>
      <c r="B27312" s="3"/>
      <c r="J27312" s="3"/>
      <c r="K27312" s="5"/>
      <c r="L27312" s="8"/>
      <c r="N27312" s="5"/>
      <c r="O27312" s="10"/>
      <c r="P27312" s="8"/>
    </row>
    <row r="27313" spans="1:16" s="2" customFormat="1" x14ac:dyDescent="0.15">
      <c r="A27313" s="3"/>
      <c r="B27313" s="3"/>
      <c r="J27313" s="3"/>
      <c r="K27313" s="5"/>
      <c r="L27313" s="8"/>
      <c r="N27313" s="5"/>
      <c r="O27313" s="10"/>
      <c r="P27313" s="8"/>
    </row>
    <row r="27314" spans="1:16" s="2" customFormat="1" x14ac:dyDescent="0.15">
      <c r="A27314" s="3"/>
      <c r="B27314" s="3"/>
      <c r="J27314" s="3"/>
      <c r="K27314" s="5"/>
      <c r="L27314" s="8"/>
      <c r="N27314" s="5"/>
      <c r="O27314" s="10"/>
      <c r="P27314" s="8"/>
    </row>
    <row r="27315" spans="1:16" s="2" customFormat="1" x14ac:dyDescent="0.15">
      <c r="A27315" s="3"/>
      <c r="B27315" s="3"/>
      <c r="J27315" s="3"/>
      <c r="K27315" s="5"/>
      <c r="L27315" s="8"/>
      <c r="N27315" s="5"/>
      <c r="O27315" s="10"/>
      <c r="P27315" s="8"/>
    </row>
    <row r="27316" spans="1:16" s="2" customFormat="1" x14ac:dyDescent="0.15">
      <c r="A27316" s="3"/>
      <c r="B27316" s="3"/>
      <c r="J27316" s="3"/>
      <c r="K27316" s="5"/>
      <c r="L27316" s="8"/>
      <c r="N27316" s="5"/>
      <c r="O27316" s="10"/>
      <c r="P27316" s="8"/>
    </row>
    <row r="27317" spans="1:16" s="2" customFormat="1" x14ac:dyDescent="0.15">
      <c r="A27317" s="3"/>
      <c r="B27317" s="3"/>
      <c r="J27317" s="3"/>
      <c r="K27317" s="5"/>
      <c r="L27317" s="8"/>
      <c r="N27317" s="5"/>
      <c r="O27317" s="10"/>
      <c r="P27317" s="8"/>
    </row>
    <row r="27318" spans="1:16" s="2" customFormat="1" x14ac:dyDescent="0.15">
      <c r="A27318" s="3"/>
      <c r="B27318" s="3"/>
      <c r="J27318" s="3"/>
      <c r="K27318" s="5"/>
      <c r="L27318" s="8"/>
      <c r="N27318" s="5"/>
      <c r="O27318" s="10"/>
      <c r="P27318" s="8"/>
    </row>
    <row r="27319" spans="1:16" s="2" customFormat="1" x14ac:dyDescent="0.15">
      <c r="A27319" s="3"/>
      <c r="B27319" s="3"/>
      <c r="J27319" s="3"/>
      <c r="K27319" s="5"/>
      <c r="L27319" s="8"/>
      <c r="N27319" s="5"/>
      <c r="O27319" s="10"/>
      <c r="P27319" s="8"/>
    </row>
    <row r="27320" spans="1:16" s="2" customFormat="1" x14ac:dyDescent="0.15">
      <c r="A27320" s="3"/>
      <c r="B27320" s="3"/>
      <c r="J27320" s="3"/>
      <c r="K27320" s="5"/>
      <c r="L27320" s="8"/>
      <c r="N27320" s="5"/>
      <c r="O27320" s="10"/>
      <c r="P27320" s="8"/>
    </row>
    <row r="27321" spans="1:16" s="2" customFormat="1" x14ac:dyDescent="0.15">
      <c r="A27321" s="3"/>
      <c r="B27321" s="3"/>
      <c r="J27321" s="3"/>
      <c r="K27321" s="5"/>
      <c r="L27321" s="8"/>
      <c r="N27321" s="5"/>
      <c r="O27321" s="10"/>
      <c r="P27321" s="8"/>
    </row>
    <row r="27322" spans="1:16" s="2" customFormat="1" x14ac:dyDescent="0.15">
      <c r="A27322" s="3"/>
      <c r="B27322" s="3"/>
      <c r="J27322" s="3"/>
      <c r="K27322" s="5"/>
      <c r="L27322" s="8"/>
      <c r="N27322" s="5"/>
      <c r="O27322" s="10"/>
      <c r="P27322" s="8"/>
    </row>
    <row r="27323" spans="1:16" s="2" customFormat="1" x14ac:dyDescent="0.15">
      <c r="A27323" s="3"/>
      <c r="B27323" s="3"/>
      <c r="J27323" s="3"/>
      <c r="K27323" s="5"/>
      <c r="L27323" s="8"/>
      <c r="N27323" s="5"/>
      <c r="O27323" s="10"/>
      <c r="P27323" s="8"/>
    </row>
    <row r="27324" spans="1:16" s="2" customFormat="1" x14ac:dyDescent="0.15">
      <c r="A27324" s="3"/>
      <c r="B27324" s="3"/>
      <c r="J27324" s="3"/>
      <c r="K27324" s="5"/>
      <c r="L27324" s="8"/>
      <c r="N27324" s="5"/>
      <c r="O27324" s="10"/>
      <c r="P27324" s="8"/>
    </row>
    <row r="27325" spans="1:16" s="2" customFormat="1" x14ac:dyDescent="0.15">
      <c r="A27325" s="3"/>
      <c r="B27325" s="3"/>
      <c r="J27325" s="3"/>
      <c r="K27325" s="5"/>
      <c r="L27325" s="8"/>
      <c r="N27325" s="5"/>
      <c r="O27325" s="10"/>
      <c r="P27325" s="8"/>
    </row>
    <row r="27326" spans="1:16" s="2" customFormat="1" x14ac:dyDescent="0.15">
      <c r="A27326" s="3"/>
      <c r="B27326" s="3"/>
      <c r="J27326" s="3"/>
      <c r="K27326" s="5"/>
      <c r="L27326" s="8"/>
      <c r="N27326" s="5"/>
      <c r="O27326" s="10"/>
      <c r="P27326" s="8"/>
    </row>
    <row r="27327" spans="1:16" s="2" customFormat="1" x14ac:dyDescent="0.15">
      <c r="A27327" s="3"/>
      <c r="B27327" s="3"/>
      <c r="J27327" s="3"/>
      <c r="K27327" s="5"/>
      <c r="L27327" s="8"/>
      <c r="N27327" s="5"/>
      <c r="O27327" s="10"/>
      <c r="P27327" s="8"/>
    </row>
    <row r="27328" spans="1:16" s="2" customFormat="1" x14ac:dyDescent="0.15">
      <c r="A27328" s="3"/>
      <c r="B27328" s="3"/>
      <c r="J27328" s="3"/>
      <c r="K27328" s="5"/>
      <c r="L27328" s="8"/>
      <c r="N27328" s="5"/>
      <c r="O27328" s="10"/>
      <c r="P27328" s="8"/>
    </row>
    <row r="27329" spans="1:16" s="2" customFormat="1" x14ac:dyDescent="0.15">
      <c r="A27329" s="3"/>
      <c r="B27329" s="3"/>
      <c r="J27329" s="3"/>
      <c r="K27329" s="5"/>
      <c r="L27329" s="8"/>
      <c r="N27329" s="5"/>
      <c r="O27329" s="10"/>
      <c r="P27329" s="8"/>
    </row>
    <row r="27330" spans="1:16" s="2" customFormat="1" x14ac:dyDescent="0.15">
      <c r="A27330" s="3"/>
      <c r="B27330" s="3"/>
      <c r="J27330" s="3"/>
      <c r="K27330" s="5"/>
      <c r="L27330" s="8"/>
      <c r="N27330" s="5"/>
      <c r="O27330" s="10"/>
      <c r="P27330" s="8"/>
    </row>
    <row r="27331" spans="1:16" s="2" customFormat="1" x14ac:dyDescent="0.15">
      <c r="A27331" s="3"/>
      <c r="B27331" s="3"/>
      <c r="J27331" s="3"/>
      <c r="K27331" s="5"/>
      <c r="L27331" s="8"/>
      <c r="N27331" s="5"/>
      <c r="O27331" s="10"/>
      <c r="P27331" s="8"/>
    </row>
    <row r="27332" spans="1:16" s="2" customFormat="1" x14ac:dyDescent="0.15">
      <c r="A27332" s="3"/>
      <c r="B27332" s="3"/>
      <c r="J27332" s="3"/>
      <c r="K27332" s="5"/>
      <c r="L27332" s="8"/>
      <c r="N27332" s="5"/>
      <c r="O27332" s="10"/>
      <c r="P27332" s="8"/>
    </row>
    <row r="27333" spans="1:16" s="2" customFormat="1" x14ac:dyDescent="0.15">
      <c r="A27333" s="3"/>
      <c r="B27333" s="3"/>
      <c r="J27333" s="3"/>
      <c r="K27333" s="5"/>
      <c r="L27333" s="8"/>
      <c r="N27333" s="5"/>
      <c r="O27333" s="10"/>
      <c r="P27333" s="8"/>
    </row>
    <row r="27334" spans="1:16" s="2" customFormat="1" x14ac:dyDescent="0.15">
      <c r="A27334" s="3"/>
      <c r="B27334" s="3"/>
      <c r="J27334" s="3"/>
      <c r="K27334" s="5"/>
      <c r="L27334" s="8"/>
      <c r="N27334" s="5"/>
      <c r="O27334" s="10"/>
      <c r="P27334" s="8"/>
    </row>
    <row r="27335" spans="1:16" s="2" customFormat="1" x14ac:dyDescent="0.15">
      <c r="A27335" s="3"/>
      <c r="B27335" s="3"/>
      <c r="J27335" s="3"/>
      <c r="K27335" s="5"/>
      <c r="L27335" s="8"/>
      <c r="N27335" s="5"/>
      <c r="O27335" s="10"/>
      <c r="P27335" s="8"/>
    </row>
    <row r="27336" spans="1:16" s="2" customFormat="1" x14ac:dyDescent="0.15">
      <c r="A27336" s="3"/>
      <c r="B27336" s="3"/>
      <c r="J27336" s="3"/>
      <c r="K27336" s="5"/>
      <c r="L27336" s="8"/>
      <c r="N27336" s="5"/>
      <c r="O27336" s="10"/>
      <c r="P27336" s="8"/>
    </row>
    <row r="27337" spans="1:16" s="2" customFormat="1" x14ac:dyDescent="0.15">
      <c r="A27337" s="3"/>
      <c r="B27337" s="3"/>
      <c r="J27337" s="3"/>
      <c r="K27337" s="5"/>
      <c r="L27337" s="8"/>
      <c r="N27337" s="5"/>
      <c r="O27337" s="10"/>
      <c r="P27337" s="8"/>
    </row>
    <row r="27338" spans="1:16" s="2" customFormat="1" x14ac:dyDescent="0.15">
      <c r="A27338" s="3"/>
      <c r="B27338" s="3"/>
      <c r="J27338" s="3"/>
      <c r="K27338" s="5"/>
      <c r="L27338" s="8"/>
      <c r="N27338" s="5"/>
      <c r="O27338" s="10"/>
      <c r="P27338" s="8"/>
    </row>
    <row r="27339" spans="1:16" s="2" customFormat="1" x14ac:dyDescent="0.15">
      <c r="A27339" s="3"/>
      <c r="B27339" s="3"/>
      <c r="J27339" s="3"/>
      <c r="K27339" s="5"/>
      <c r="L27339" s="8"/>
      <c r="N27339" s="5"/>
      <c r="O27339" s="10"/>
      <c r="P27339" s="8"/>
    </row>
    <row r="27340" spans="1:16" s="2" customFormat="1" x14ac:dyDescent="0.15">
      <c r="A27340" s="3"/>
      <c r="B27340" s="3"/>
      <c r="J27340" s="3"/>
      <c r="K27340" s="5"/>
      <c r="L27340" s="8"/>
      <c r="N27340" s="5"/>
      <c r="O27340" s="10"/>
      <c r="P27340" s="8"/>
    </row>
    <row r="27341" spans="1:16" s="2" customFormat="1" x14ac:dyDescent="0.15">
      <c r="A27341" s="3"/>
      <c r="B27341" s="3"/>
      <c r="J27341" s="3"/>
      <c r="K27341" s="5"/>
      <c r="L27341" s="8"/>
      <c r="N27341" s="5"/>
      <c r="O27341" s="10"/>
      <c r="P27341" s="8"/>
    </row>
    <row r="27342" spans="1:16" s="2" customFormat="1" x14ac:dyDescent="0.15">
      <c r="A27342" s="3"/>
      <c r="B27342" s="3"/>
      <c r="J27342" s="3"/>
      <c r="K27342" s="5"/>
      <c r="L27342" s="8"/>
      <c r="N27342" s="5"/>
      <c r="O27342" s="10"/>
      <c r="P27342" s="8"/>
    </row>
    <row r="27343" spans="1:16" s="2" customFormat="1" x14ac:dyDescent="0.15">
      <c r="A27343" s="3"/>
      <c r="B27343" s="3"/>
      <c r="J27343" s="3"/>
      <c r="K27343" s="5"/>
      <c r="L27343" s="8"/>
      <c r="N27343" s="5"/>
      <c r="O27343" s="10"/>
      <c r="P27343" s="8"/>
    </row>
    <row r="27344" spans="1:16" s="2" customFormat="1" x14ac:dyDescent="0.15">
      <c r="A27344" s="3"/>
      <c r="B27344" s="3"/>
      <c r="J27344" s="3"/>
      <c r="K27344" s="5"/>
      <c r="L27344" s="8"/>
      <c r="N27344" s="5"/>
      <c r="O27344" s="10"/>
      <c r="P27344" s="8"/>
    </row>
    <row r="27345" spans="1:16" s="2" customFormat="1" x14ac:dyDescent="0.15">
      <c r="A27345" s="3"/>
      <c r="B27345" s="3"/>
      <c r="J27345" s="3"/>
      <c r="K27345" s="5"/>
      <c r="L27345" s="8"/>
      <c r="N27345" s="5"/>
      <c r="O27345" s="10"/>
      <c r="P27345" s="8"/>
    </row>
    <row r="27346" spans="1:16" s="2" customFormat="1" x14ac:dyDescent="0.15">
      <c r="A27346" s="3"/>
      <c r="B27346" s="3"/>
      <c r="J27346" s="3"/>
      <c r="K27346" s="5"/>
      <c r="L27346" s="8"/>
      <c r="N27346" s="5"/>
      <c r="O27346" s="10"/>
      <c r="P27346" s="8"/>
    </row>
    <row r="27347" spans="1:16" s="2" customFormat="1" x14ac:dyDescent="0.15">
      <c r="A27347" s="3"/>
      <c r="B27347" s="3"/>
      <c r="J27347" s="3"/>
      <c r="K27347" s="5"/>
      <c r="L27347" s="8"/>
      <c r="N27347" s="5"/>
      <c r="O27347" s="10"/>
      <c r="P27347" s="8"/>
    </row>
    <row r="27348" spans="1:16" s="2" customFormat="1" x14ac:dyDescent="0.15">
      <c r="A27348" s="3"/>
      <c r="B27348" s="3"/>
      <c r="J27348" s="3"/>
      <c r="K27348" s="5"/>
      <c r="L27348" s="8"/>
      <c r="N27348" s="5"/>
      <c r="O27348" s="10"/>
      <c r="P27348" s="8"/>
    </row>
    <row r="27349" spans="1:16" s="2" customFormat="1" x14ac:dyDescent="0.15">
      <c r="A27349" s="3"/>
      <c r="B27349" s="3"/>
      <c r="J27349" s="3"/>
      <c r="K27349" s="5"/>
      <c r="L27349" s="8"/>
      <c r="N27349" s="5"/>
      <c r="O27349" s="10"/>
      <c r="P27349" s="8"/>
    </row>
    <row r="27350" spans="1:16" s="2" customFormat="1" x14ac:dyDescent="0.15">
      <c r="A27350" s="3"/>
      <c r="B27350" s="3"/>
      <c r="J27350" s="3"/>
      <c r="K27350" s="5"/>
      <c r="L27350" s="8"/>
      <c r="N27350" s="5"/>
      <c r="O27350" s="10"/>
      <c r="P27350" s="8"/>
    </row>
    <row r="27351" spans="1:16" s="2" customFormat="1" x14ac:dyDescent="0.15">
      <c r="A27351" s="3"/>
      <c r="B27351" s="3"/>
      <c r="J27351" s="3"/>
      <c r="K27351" s="5"/>
      <c r="L27351" s="8"/>
      <c r="N27351" s="5"/>
      <c r="O27351" s="10"/>
      <c r="P27351" s="8"/>
    </row>
    <row r="27352" spans="1:16" s="2" customFormat="1" x14ac:dyDescent="0.15">
      <c r="A27352" s="3"/>
      <c r="B27352" s="3"/>
      <c r="J27352" s="3"/>
      <c r="K27352" s="5"/>
      <c r="L27352" s="8"/>
      <c r="N27352" s="5"/>
      <c r="O27352" s="10"/>
      <c r="P27352" s="8"/>
    </row>
    <row r="27353" spans="1:16" s="2" customFormat="1" x14ac:dyDescent="0.15">
      <c r="A27353" s="3"/>
      <c r="B27353" s="3"/>
      <c r="J27353" s="3"/>
      <c r="K27353" s="5"/>
      <c r="L27353" s="8"/>
      <c r="N27353" s="5"/>
      <c r="O27353" s="10"/>
      <c r="P27353" s="8"/>
    </row>
    <row r="27354" spans="1:16" s="2" customFormat="1" x14ac:dyDescent="0.15">
      <c r="A27354" s="3"/>
      <c r="B27354" s="3"/>
      <c r="J27354" s="3"/>
      <c r="K27354" s="5"/>
      <c r="L27354" s="8"/>
      <c r="N27354" s="5"/>
      <c r="O27354" s="10"/>
      <c r="P27354" s="8"/>
    </row>
    <row r="27355" spans="1:16" s="2" customFormat="1" x14ac:dyDescent="0.15">
      <c r="A27355" s="3"/>
      <c r="B27355" s="3"/>
      <c r="J27355" s="3"/>
      <c r="K27355" s="5"/>
      <c r="L27355" s="8"/>
      <c r="N27355" s="5"/>
      <c r="O27355" s="10"/>
      <c r="P27355" s="8"/>
    </row>
    <row r="27356" spans="1:16" s="2" customFormat="1" x14ac:dyDescent="0.15">
      <c r="A27356" s="3"/>
      <c r="B27356" s="3"/>
      <c r="J27356" s="3"/>
      <c r="K27356" s="5"/>
      <c r="L27356" s="8"/>
      <c r="N27356" s="5"/>
      <c r="O27356" s="10"/>
      <c r="P27356" s="8"/>
    </row>
    <row r="27357" spans="1:16" s="2" customFormat="1" x14ac:dyDescent="0.15">
      <c r="A27357" s="3"/>
      <c r="B27357" s="3"/>
      <c r="J27357" s="3"/>
      <c r="K27357" s="5"/>
      <c r="L27357" s="8"/>
      <c r="N27357" s="5"/>
      <c r="O27357" s="10"/>
      <c r="P27357" s="8"/>
    </row>
    <row r="27358" spans="1:16" s="2" customFormat="1" x14ac:dyDescent="0.15">
      <c r="A27358" s="3"/>
      <c r="B27358" s="3"/>
      <c r="J27358" s="3"/>
      <c r="K27358" s="5"/>
      <c r="L27358" s="8"/>
      <c r="N27358" s="5"/>
      <c r="O27358" s="10"/>
      <c r="P27358" s="8"/>
    </row>
    <row r="27359" spans="1:16" s="2" customFormat="1" x14ac:dyDescent="0.15">
      <c r="A27359" s="3"/>
      <c r="B27359" s="3"/>
      <c r="J27359" s="3"/>
      <c r="K27359" s="5"/>
      <c r="L27359" s="8"/>
      <c r="N27359" s="5"/>
      <c r="O27359" s="10"/>
      <c r="P27359" s="8"/>
    </row>
    <row r="27360" spans="1:16" s="2" customFormat="1" x14ac:dyDescent="0.15">
      <c r="A27360" s="3"/>
      <c r="B27360" s="3"/>
      <c r="J27360" s="3"/>
      <c r="K27360" s="5"/>
      <c r="L27360" s="8"/>
      <c r="N27360" s="5"/>
      <c r="O27360" s="10"/>
      <c r="P27360" s="8"/>
    </row>
    <row r="27361" spans="1:16" s="2" customFormat="1" x14ac:dyDescent="0.15">
      <c r="A27361" s="3"/>
      <c r="B27361" s="3"/>
      <c r="J27361" s="3"/>
      <c r="K27361" s="5"/>
      <c r="L27361" s="8"/>
      <c r="N27361" s="5"/>
      <c r="O27361" s="10"/>
      <c r="P27361" s="8"/>
    </row>
    <row r="27362" spans="1:16" s="2" customFormat="1" x14ac:dyDescent="0.15">
      <c r="A27362" s="3"/>
      <c r="B27362" s="3"/>
      <c r="J27362" s="3"/>
      <c r="K27362" s="5"/>
      <c r="L27362" s="8"/>
      <c r="N27362" s="5"/>
      <c r="O27362" s="10"/>
      <c r="P27362" s="8"/>
    </row>
    <row r="27363" spans="1:16" s="2" customFormat="1" x14ac:dyDescent="0.15">
      <c r="A27363" s="3"/>
      <c r="B27363" s="3"/>
      <c r="J27363" s="3"/>
      <c r="K27363" s="5"/>
      <c r="L27363" s="8"/>
      <c r="N27363" s="5"/>
      <c r="O27363" s="10"/>
      <c r="P27363" s="8"/>
    </row>
    <row r="27364" spans="1:16" s="2" customFormat="1" x14ac:dyDescent="0.15">
      <c r="A27364" s="3"/>
      <c r="B27364" s="3"/>
      <c r="J27364" s="3"/>
      <c r="K27364" s="5"/>
      <c r="L27364" s="8"/>
      <c r="N27364" s="5"/>
      <c r="O27364" s="10"/>
      <c r="P27364" s="8"/>
    </row>
    <row r="27365" spans="1:16" s="2" customFormat="1" x14ac:dyDescent="0.15">
      <c r="A27365" s="3"/>
      <c r="B27365" s="3"/>
      <c r="J27365" s="3"/>
      <c r="K27365" s="5"/>
      <c r="L27365" s="8"/>
      <c r="N27365" s="5"/>
      <c r="O27365" s="10"/>
      <c r="P27365" s="8"/>
    </row>
    <row r="27366" spans="1:16" s="2" customFormat="1" x14ac:dyDescent="0.15">
      <c r="A27366" s="3"/>
      <c r="B27366" s="3"/>
      <c r="J27366" s="3"/>
      <c r="K27366" s="5"/>
      <c r="L27366" s="8"/>
      <c r="N27366" s="5"/>
      <c r="O27366" s="10"/>
      <c r="P27366" s="8"/>
    </row>
    <row r="27367" spans="1:16" s="2" customFormat="1" x14ac:dyDescent="0.15">
      <c r="A27367" s="3"/>
      <c r="B27367" s="3"/>
      <c r="J27367" s="3"/>
      <c r="K27367" s="5"/>
      <c r="L27367" s="8"/>
      <c r="N27367" s="5"/>
      <c r="O27367" s="10"/>
      <c r="P27367" s="8"/>
    </row>
    <row r="27368" spans="1:16" s="2" customFormat="1" x14ac:dyDescent="0.15">
      <c r="A27368" s="3"/>
      <c r="B27368" s="3"/>
      <c r="J27368" s="3"/>
      <c r="K27368" s="5"/>
      <c r="L27368" s="8"/>
      <c r="N27368" s="5"/>
      <c r="O27368" s="10"/>
      <c r="P27368" s="8"/>
    </row>
    <row r="27369" spans="1:16" s="2" customFormat="1" x14ac:dyDescent="0.15">
      <c r="A27369" s="3"/>
      <c r="B27369" s="3"/>
      <c r="J27369" s="3"/>
      <c r="K27369" s="5"/>
      <c r="L27369" s="8"/>
      <c r="N27369" s="5"/>
      <c r="O27369" s="10"/>
      <c r="P27369" s="8"/>
    </row>
    <row r="27370" spans="1:16" s="2" customFormat="1" x14ac:dyDescent="0.15">
      <c r="A27370" s="3"/>
      <c r="B27370" s="3"/>
      <c r="J27370" s="3"/>
      <c r="K27370" s="5"/>
      <c r="L27370" s="8"/>
      <c r="N27370" s="5"/>
      <c r="O27370" s="10"/>
      <c r="P27370" s="8"/>
    </row>
    <row r="27371" spans="1:16" s="2" customFormat="1" x14ac:dyDescent="0.15">
      <c r="A27371" s="3"/>
      <c r="B27371" s="3"/>
      <c r="J27371" s="3"/>
      <c r="K27371" s="5"/>
      <c r="L27371" s="8"/>
      <c r="N27371" s="5"/>
      <c r="O27371" s="10"/>
      <c r="P27371" s="8"/>
    </row>
    <row r="27372" spans="1:16" s="2" customFormat="1" x14ac:dyDescent="0.15">
      <c r="A27372" s="3"/>
      <c r="B27372" s="3"/>
      <c r="J27372" s="3"/>
      <c r="K27372" s="5"/>
      <c r="L27372" s="8"/>
      <c r="N27372" s="5"/>
      <c r="O27372" s="10"/>
      <c r="P27372" s="8"/>
    </row>
    <row r="27373" spans="1:16" s="2" customFormat="1" x14ac:dyDescent="0.15">
      <c r="A27373" s="3"/>
      <c r="B27373" s="3"/>
      <c r="J27373" s="3"/>
      <c r="K27373" s="5"/>
      <c r="L27373" s="8"/>
      <c r="N27373" s="5"/>
      <c r="O27373" s="10"/>
      <c r="P27373" s="8"/>
    </row>
    <row r="27374" spans="1:16" s="2" customFormat="1" x14ac:dyDescent="0.15">
      <c r="A27374" s="3"/>
      <c r="B27374" s="3"/>
      <c r="J27374" s="3"/>
      <c r="K27374" s="5"/>
      <c r="L27374" s="8"/>
      <c r="N27374" s="5"/>
      <c r="O27374" s="10"/>
      <c r="P27374" s="8"/>
    </row>
    <row r="27375" spans="1:16" s="2" customFormat="1" x14ac:dyDescent="0.15">
      <c r="A27375" s="3"/>
      <c r="B27375" s="3"/>
      <c r="J27375" s="3"/>
      <c r="K27375" s="5"/>
      <c r="L27375" s="8"/>
      <c r="N27375" s="5"/>
      <c r="O27375" s="10"/>
      <c r="P27375" s="8"/>
    </row>
    <row r="27376" spans="1:16" s="2" customFormat="1" x14ac:dyDescent="0.15">
      <c r="A27376" s="3"/>
      <c r="B27376" s="3"/>
      <c r="J27376" s="3"/>
      <c r="K27376" s="5"/>
      <c r="L27376" s="8"/>
      <c r="N27376" s="5"/>
      <c r="O27376" s="10"/>
      <c r="P27376" s="8"/>
    </row>
    <row r="27377" spans="1:16" s="2" customFormat="1" x14ac:dyDescent="0.15">
      <c r="A27377" s="3"/>
      <c r="B27377" s="3"/>
      <c r="J27377" s="3"/>
      <c r="K27377" s="5"/>
      <c r="L27377" s="8"/>
      <c r="N27377" s="5"/>
      <c r="O27377" s="10"/>
      <c r="P27377" s="8"/>
    </row>
    <row r="27378" spans="1:16" s="2" customFormat="1" x14ac:dyDescent="0.15">
      <c r="A27378" s="3"/>
      <c r="B27378" s="3"/>
      <c r="J27378" s="3"/>
      <c r="K27378" s="5"/>
      <c r="L27378" s="8"/>
      <c r="N27378" s="5"/>
      <c r="O27378" s="10"/>
      <c r="P27378" s="8"/>
    </row>
    <row r="27379" spans="1:16" s="2" customFormat="1" x14ac:dyDescent="0.15">
      <c r="A27379" s="3"/>
      <c r="B27379" s="3"/>
      <c r="J27379" s="3"/>
      <c r="K27379" s="5"/>
      <c r="L27379" s="8"/>
      <c r="N27379" s="5"/>
      <c r="O27379" s="10"/>
      <c r="P27379" s="8"/>
    </row>
    <row r="27380" spans="1:16" s="2" customFormat="1" x14ac:dyDescent="0.15">
      <c r="A27380" s="3"/>
      <c r="B27380" s="3"/>
      <c r="J27380" s="3"/>
      <c r="K27380" s="5"/>
      <c r="L27380" s="8"/>
      <c r="N27380" s="5"/>
      <c r="O27380" s="10"/>
      <c r="P27380" s="8"/>
    </row>
    <row r="27381" spans="1:16" s="2" customFormat="1" x14ac:dyDescent="0.15">
      <c r="A27381" s="3"/>
      <c r="B27381" s="3"/>
      <c r="J27381" s="3"/>
      <c r="K27381" s="5"/>
      <c r="L27381" s="8"/>
      <c r="N27381" s="5"/>
      <c r="O27381" s="10"/>
      <c r="P27381" s="8"/>
    </row>
    <row r="27382" spans="1:16" s="2" customFormat="1" x14ac:dyDescent="0.15">
      <c r="A27382" s="3"/>
      <c r="B27382" s="3"/>
      <c r="J27382" s="3"/>
      <c r="K27382" s="5"/>
      <c r="L27382" s="8"/>
      <c r="N27382" s="5"/>
      <c r="O27382" s="10"/>
      <c r="P27382" s="8"/>
    </row>
    <row r="27383" spans="1:16" s="2" customFormat="1" x14ac:dyDescent="0.15">
      <c r="A27383" s="3"/>
      <c r="B27383" s="3"/>
      <c r="J27383" s="3"/>
      <c r="K27383" s="5"/>
      <c r="L27383" s="8"/>
      <c r="N27383" s="5"/>
      <c r="O27383" s="10"/>
      <c r="P27383" s="8"/>
    </row>
    <row r="27384" spans="1:16" s="2" customFormat="1" x14ac:dyDescent="0.15">
      <c r="A27384" s="3"/>
      <c r="B27384" s="3"/>
      <c r="J27384" s="3"/>
      <c r="K27384" s="5"/>
      <c r="L27384" s="8"/>
      <c r="N27384" s="5"/>
      <c r="O27384" s="10"/>
      <c r="P27384" s="8"/>
    </row>
    <row r="27385" spans="1:16" s="2" customFormat="1" x14ac:dyDescent="0.15">
      <c r="A27385" s="3"/>
      <c r="B27385" s="3"/>
      <c r="J27385" s="3"/>
      <c r="K27385" s="5"/>
      <c r="L27385" s="8"/>
      <c r="N27385" s="5"/>
      <c r="O27385" s="10"/>
      <c r="P27385" s="8"/>
    </row>
    <row r="27386" spans="1:16" s="2" customFormat="1" x14ac:dyDescent="0.15">
      <c r="A27386" s="3"/>
      <c r="B27386" s="3"/>
      <c r="J27386" s="3"/>
      <c r="K27386" s="5"/>
      <c r="L27386" s="8"/>
      <c r="N27386" s="5"/>
      <c r="O27386" s="10"/>
      <c r="P27386" s="8"/>
    </row>
    <row r="27387" spans="1:16" s="2" customFormat="1" x14ac:dyDescent="0.15">
      <c r="A27387" s="3"/>
      <c r="B27387" s="3"/>
      <c r="J27387" s="3"/>
      <c r="K27387" s="5"/>
      <c r="L27387" s="8"/>
      <c r="N27387" s="5"/>
      <c r="O27387" s="10"/>
      <c r="P27387" s="8"/>
    </row>
    <row r="27388" spans="1:16" s="2" customFormat="1" x14ac:dyDescent="0.15">
      <c r="A27388" s="3"/>
      <c r="B27388" s="3"/>
      <c r="J27388" s="3"/>
      <c r="K27388" s="5"/>
      <c r="L27388" s="8"/>
      <c r="N27388" s="5"/>
      <c r="O27388" s="10"/>
      <c r="P27388" s="8"/>
    </row>
    <row r="27389" spans="1:16" s="2" customFormat="1" x14ac:dyDescent="0.15">
      <c r="A27389" s="3"/>
      <c r="B27389" s="3"/>
      <c r="J27389" s="3"/>
      <c r="K27389" s="5"/>
      <c r="L27389" s="8"/>
      <c r="N27389" s="5"/>
      <c r="O27389" s="10"/>
      <c r="P27389" s="8"/>
    </row>
    <row r="27390" spans="1:16" s="2" customFormat="1" x14ac:dyDescent="0.15">
      <c r="A27390" s="3"/>
      <c r="B27390" s="3"/>
      <c r="J27390" s="3"/>
      <c r="K27390" s="5"/>
      <c r="L27390" s="8"/>
      <c r="N27390" s="5"/>
      <c r="O27390" s="10"/>
      <c r="P27390" s="8"/>
    </row>
    <row r="27391" spans="1:16" s="2" customFormat="1" x14ac:dyDescent="0.15">
      <c r="A27391" s="3"/>
      <c r="B27391" s="3"/>
      <c r="J27391" s="3"/>
      <c r="K27391" s="5"/>
      <c r="L27391" s="8"/>
      <c r="N27391" s="5"/>
      <c r="O27391" s="10"/>
      <c r="P27391" s="8"/>
    </row>
    <row r="27392" spans="1:16" s="2" customFormat="1" x14ac:dyDescent="0.15">
      <c r="A27392" s="3"/>
      <c r="B27392" s="3"/>
      <c r="J27392" s="3"/>
      <c r="K27392" s="5"/>
      <c r="L27392" s="8"/>
      <c r="N27392" s="5"/>
      <c r="O27392" s="10"/>
      <c r="P27392" s="8"/>
    </row>
    <row r="27393" spans="1:16" s="2" customFormat="1" x14ac:dyDescent="0.15">
      <c r="A27393" s="3"/>
      <c r="B27393" s="3"/>
      <c r="J27393" s="3"/>
      <c r="K27393" s="5"/>
      <c r="L27393" s="8"/>
      <c r="N27393" s="5"/>
      <c r="O27393" s="10"/>
      <c r="P27393" s="8"/>
    </row>
    <row r="27394" spans="1:16" s="2" customFormat="1" x14ac:dyDescent="0.15">
      <c r="A27394" s="3"/>
      <c r="B27394" s="3"/>
      <c r="J27394" s="3"/>
      <c r="K27394" s="5"/>
      <c r="L27394" s="8"/>
      <c r="N27394" s="5"/>
      <c r="O27394" s="10"/>
      <c r="P27394" s="8"/>
    </row>
    <row r="27395" spans="1:16" s="2" customFormat="1" x14ac:dyDescent="0.15">
      <c r="A27395" s="3"/>
      <c r="B27395" s="3"/>
      <c r="J27395" s="3"/>
      <c r="K27395" s="5"/>
      <c r="L27395" s="8"/>
      <c r="N27395" s="5"/>
      <c r="O27395" s="10"/>
      <c r="P27395" s="8"/>
    </row>
    <row r="27396" spans="1:16" s="2" customFormat="1" x14ac:dyDescent="0.15">
      <c r="A27396" s="3"/>
      <c r="B27396" s="3"/>
      <c r="J27396" s="3"/>
      <c r="K27396" s="5"/>
      <c r="L27396" s="8"/>
      <c r="N27396" s="5"/>
      <c r="O27396" s="10"/>
      <c r="P27396" s="8"/>
    </row>
    <row r="27397" spans="1:16" s="2" customFormat="1" x14ac:dyDescent="0.15">
      <c r="A27397" s="3"/>
      <c r="B27397" s="3"/>
      <c r="J27397" s="3"/>
      <c r="K27397" s="5"/>
      <c r="L27397" s="8"/>
      <c r="N27397" s="5"/>
      <c r="O27397" s="10"/>
      <c r="P27397" s="8"/>
    </row>
    <row r="27398" spans="1:16" s="2" customFormat="1" x14ac:dyDescent="0.15">
      <c r="A27398" s="3"/>
      <c r="B27398" s="3"/>
      <c r="J27398" s="3"/>
      <c r="K27398" s="5"/>
      <c r="L27398" s="8"/>
      <c r="N27398" s="5"/>
      <c r="O27398" s="10"/>
      <c r="P27398" s="8"/>
    </row>
    <row r="27399" spans="1:16" s="2" customFormat="1" x14ac:dyDescent="0.15">
      <c r="A27399" s="3"/>
      <c r="B27399" s="3"/>
      <c r="J27399" s="3"/>
      <c r="K27399" s="5"/>
      <c r="L27399" s="8"/>
      <c r="N27399" s="5"/>
      <c r="O27399" s="10"/>
      <c r="P27399" s="8"/>
    </row>
    <row r="27400" spans="1:16" s="2" customFormat="1" x14ac:dyDescent="0.15">
      <c r="A27400" s="3"/>
      <c r="B27400" s="3"/>
      <c r="J27400" s="3"/>
      <c r="K27400" s="5"/>
      <c r="L27400" s="8"/>
      <c r="N27400" s="5"/>
      <c r="O27400" s="10"/>
      <c r="P27400" s="8"/>
    </row>
    <row r="27401" spans="1:16" s="2" customFormat="1" x14ac:dyDescent="0.15">
      <c r="A27401" s="3"/>
      <c r="B27401" s="3"/>
      <c r="J27401" s="3"/>
      <c r="K27401" s="5"/>
      <c r="L27401" s="8"/>
      <c r="N27401" s="5"/>
      <c r="O27401" s="10"/>
      <c r="P27401" s="8"/>
    </row>
    <row r="27402" spans="1:16" s="2" customFormat="1" x14ac:dyDescent="0.15">
      <c r="A27402" s="3"/>
      <c r="B27402" s="3"/>
      <c r="J27402" s="3"/>
      <c r="K27402" s="5"/>
      <c r="L27402" s="8"/>
      <c r="N27402" s="5"/>
      <c r="O27402" s="10"/>
      <c r="P27402" s="8"/>
    </row>
    <row r="27403" spans="1:16" s="2" customFormat="1" x14ac:dyDescent="0.15">
      <c r="A27403" s="3"/>
      <c r="B27403" s="3"/>
      <c r="J27403" s="3"/>
      <c r="K27403" s="5"/>
      <c r="L27403" s="8"/>
      <c r="N27403" s="5"/>
      <c r="O27403" s="10"/>
      <c r="P27403" s="8"/>
    </row>
    <row r="27404" spans="1:16" s="2" customFormat="1" x14ac:dyDescent="0.15">
      <c r="A27404" s="3"/>
      <c r="B27404" s="3"/>
      <c r="J27404" s="3"/>
      <c r="K27404" s="5"/>
      <c r="L27404" s="8"/>
      <c r="N27404" s="5"/>
      <c r="O27404" s="10"/>
      <c r="P27404" s="8"/>
    </row>
    <row r="27405" spans="1:16" s="2" customFormat="1" x14ac:dyDescent="0.15">
      <c r="A27405" s="3"/>
      <c r="B27405" s="3"/>
      <c r="J27405" s="3"/>
      <c r="K27405" s="5"/>
      <c r="L27405" s="8"/>
      <c r="N27405" s="5"/>
      <c r="O27405" s="10"/>
      <c r="P27405" s="8"/>
    </row>
    <row r="27406" spans="1:16" s="2" customFormat="1" x14ac:dyDescent="0.15">
      <c r="A27406" s="3"/>
      <c r="B27406" s="3"/>
      <c r="J27406" s="3"/>
      <c r="K27406" s="5"/>
      <c r="L27406" s="8"/>
      <c r="N27406" s="5"/>
      <c r="O27406" s="10"/>
      <c r="P27406" s="8"/>
    </row>
    <row r="27407" spans="1:16" s="2" customFormat="1" x14ac:dyDescent="0.15">
      <c r="A27407" s="3"/>
      <c r="B27407" s="3"/>
      <c r="J27407" s="3"/>
      <c r="K27407" s="5"/>
      <c r="L27407" s="8"/>
      <c r="N27407" s="5"/>
      <c r="O27407" s="10"/>
      <c r="P27407" s="8"/>
    </row>
    <row r="27408" spans="1:16" s="2" customFormat="1" x14ac:dyDescent="0.15">
      <c r="A27408" s="3"/>
      <c r="B27408" s="3"/>
      <c r="J27408" s="3"/>
      <c r="K27408" s="5"/>
      <c r="L27408" s="8"/>
      <c r="N27408" s="5"/>
      <c r="O27408" s="10"/>
      <c r="P27408" s="8"/>
    </row>
    <row r="27409" spans="1:16" s="2" customFormat="1" x14ac:dyDescent="0.15">
      <c r="A27409" s="3"/>
      <c r="B27409" s="3"/>
      <c r="J27409" s="3"/>
      <c r="K27409" s="5"/>
      <c r="L27409" s="8"/>
      <c r="N27409" s="5"/>
      <c r="O27409" s="10"/>
      <c r="P27409" s="8"/>
    </row>
    <row r="27410" spans="1:16" s="2" customFormat="1" x14ac:dyDescent="0.15">
      <c r="A27410" s="3"/>
      <c r="B27410" s="3"/>
      <c r="J27410" s="3"/>
      <c r="K27410" s="5"/>
      <c r="L27410" s="8"/>
      <c r="N27410" s="5"/>
      <c r="O27410" s="10"/>
      <c r="P27410" s="8"/>
    </row>
    <row r="27411" spans="1:16" s="2" customFormat="1" x14ac:dyDescent="0.15">
      <c r="A27411" s="3"/>
      <c r="B27411" s="3"/>
      <c r="J27411" s="3"/>
      <c r="K27411" s="5"/>
      <c r="L27411" s="8"/>
      <c r="N27411" s="5"/>
      <c r="O27411" s="10"/>
      <c r="P27411" s="8"/>
    </row>
    <row r="27412" spans="1:16" s="2" customFormat="1" x14ac:dyDescent="0.15">
      <c r="A27412" s="3"/>
      <c r="B27412" s="3"/>
      <c r="J27412" s="3"/>
      <c r="K27412" s="5"/>
      <c r="L27412" s="8"/>
      <c r="N27412" s="5"/>
      <c r="O27412" s="10"/>
      <c r="P27412" s="8"/>
    </row>
    <row r="27413" spans="1:16" s="2" customFormat="1" x14ac:dyDescent="0.15">
      <c r="A27413" s="3"/>
      <c r="B27413" s="3"/>
      <c r="J27413" s="3"/>
      <c r="K27413" s="5"/>
      <c r="L27413" s="8"/>
      <c r="N27413" s="5"/>
      <c r="O27413" s="10"/>
      <c r="P27413" s="8"/>
    </row>
    <row r="27414" spans="1:16" s="2" customFormat="1" x14ac:dyDescent="0.15">
      <c r="A27414" s="3"/>
      <c r="B27414" s="3"/>
      <c r="J27414" s="3"/>
      <c r="K27414" s="5"/>
      <c r="L27414" s="8"/>
      <c r="N27414" s="5"/>
      <c r="O27414" s="10"/>
      <c r="P27414" s="8"/>
    </row>
    <row r="27415" spans="1:16" s="2" customFormat="1" x14ac:dyDescent="0.15">
      <c r="A27415" s="3"/>
      <c r="B27415" s="3"/>
      <c r="J27415" s="3"/>
      <c r="K27415" s="5"/>
      <c r="L27415" s="8"/>
      <c r="N27415" s="5"/>
      <c r="O27415" s="10"/>
      <c r="P27415" s="8"/>
    </row>
    <row r="27416" spans="1:16" s="2" customFormat="1" x14ac:dyDescent="0.15">
      <c r="A27416" s="3"/>
      <c r="B27416" s="3"/>
      <c r="J27416" s="3"/>
      <c r="K27416" s="5"/>
      <c r="L27416" s="8"/>
      <c r="N27416" s="5"/>
      <c r="O27416" s="10"/>
      <c r="P27416" s="8"/>
    </row>
    <row r="27417" spans="1:16" s="2" customFormat="1" x14ac:dyDescent="0.15">
      <c r="A27417" s="3"/>
      <c r="B27417" s="3"/>
      <c r="J27417" s="3"/>
      <c r="K27417" s="5"/>
      <c r="L27417" s="8"/>
      <c r="N27417" s="5"/>
      <c r="O27417" s="10"/>
      <c r="P27417" s="8"/>
    </row>
    <row r="27418" spans="1:16" s="2" customFormat="1" x14ac:dyDescent="0.15">
      <c r="A27418" s="3"/>
      <c r="B27418" s="3"/>
      <c r="J27418" s="3"/>
      <c r="K27418" s="5"/>
      <c r="L27418" s="8"/>
      <c r="N27418" s="5"/>
      <c r="O27418" s="10"/>
      <c r="P27418" s="8"/>
    </row>
    <row r="27419" spans="1:16" s="2" customFormat="1" x14ac:dyDescent="0.15">
      <c r="A27419" s="3"/>
      <c r="B27419" s="3"/>
      <c r="J27419" s="3"/>
      <c r="K27419" s="5"/>
      <c r="L27419" s="8"/>
      <c r="N27419" s="5"/>
      <c r="O27419" s="10"/>
      <c r="P27419" s="8"/>
    </row>
    <row r="27420" spans="1:16" s="2" customFormat="1" x14ac:dyDescent="0.15">
      <c r="A27420" s="3"/>
      <c r="B27420" s="3"/>
      <c r="J27420" s="3"/>
      <c r="K27420" s="5"/>
      <c r="L27420" s="8"/>
      <c r="N27420" s="5"/>
      <c r="O27420" s="10"/>
      <c r="P27420" s="8"/>
    </row>
    <row r="27421" spans="1:16" s="2" customFormat="1" x14ac:dyDescent="0.15">
      <c r="A27421" s="3"/>
      <c r="B27421" s="3"/>
      <c r="J27421" s="3"/>
      <c r="K27421" s="5"/>
      <c r="L27421" s="8"/>
      <c r="N27421" s="5"/>
      <c r="O27421" s="10"/>
      <c r="P27421" s="8"/>
    </row>
    <row r="27422" spans="1:16" s="2" customFormat="1" x14ac:dyDescent="0.15">
      <c r="A27422" s="3"/>
      <c r="B27422" s="3"/>
      <c r="J27422" s="3"/>
      <c r="K27422" s="5"/>
      <c r="L27422" s="8"/>
      <c r="N27422" s="5"/>
      <c r="O27422" s="10"/>
      <c r="P27422" s="8"/>
    </row>
    <row r="27423" spans="1:16" s="2" customFormat="1" x14ac:dyDescent="0.15">
      <c r="A27423" s="3"/>
      <c r="B27423" s="3"/>
      <c r="J27423" s="3"/>
      <c r="K27423" s="5"/>
      <c r="L27423" s="8"/>
      <c r="N27423" s="5"/>
      <c r="O27423" s="10"/>
      <c r="P27423" s="8"/>
    </row>
    <row r="27424" spans="1:16" s="2" customFormat="1" x14ac:dyDescent="0.15">
      <c r="A27424" s="3"/>
      <c r="B27424" s="3"/>
      <c r="J27424" s="3"/>
      <c r="K27424" s="5"/>
      <c r="L27424" s="8"/>
      <c r="N27424" s="5"/>
      <c r="O27424" s="10"/>
      <c r="P27424" s="8"/>
    </row>
    <row r="27425" spans="1:16" s="2" customFormat="1" x14ac:dyDescent="0.15">
      <c r="A27425" s="3"/>
      <c r="B27425" s="3"/>
      <c r="J27425" s="3"/>
      <c r="K27425" s="5"/>
      <c r="L27425" s="8"/>
      <c r="N27425" s="5"/>
      <c r="O27425" s="10"/>
      <c r="P27425" s="8"/>
    </row>
    <row r="27426" spans="1:16" s="2" customFormat="1" x14ac:dyDescent="0.15">
      <c r="A27426" s="3"/>
      <c r="B27426" s="3"/>
      <c r="J27426" s="3"/>
      <c r="K27426" s="5"/>
      <c r="L27426" s="8"/>
      <c r="N27426" s="5"/>
      <c r="O27426" s="10"/>
      <c r="P27426" s="8"/>
    </row>
    <row r="27427" spans="1:16" s="2" customFormat="1" x14ac:dyDescent="0.15">
      <c r="A27427" s="3"/>
      <c r="B27427" s="3"/>
      <c r="J27427" s="3"/>
      <c r="K27427" s="5"/>
      <c r="L27427" s="8"/>
      <c r="N27427" s="5"/>
      <c r="O27427" s="10"/>
      <c r="P27427" s="8"/>
    </row>
    <row r="27428" spans="1:16" s="2" customFormat="1" x14ac:dyDescent="0.15">
      <c r="A27428" s="3"/>
      <c r="B27428" s="3"/>
      <c r="J27428" s="3"/>
      <c r="K27428" s="5"/>
      <c r="L27428" s="8"/>
      <c r="N27428" s="5"/>
      <c r="O27428" s="10"/>
      <c r="P27428" s="8"/>
    </row>
    <row r="27429" spans="1:16" s="2" customFormat="1" x14ac:dyDescent="0.15">
      <c r="A27429" s="3"/>
      <c r="B27429" s="3"/>
      <c r="J27429" s="3"/>
      <c r="K27429" s="5"/>
      <c r="L27429" s="8"/>
      <c r="N27429" s="5"/>
      <c r="O27429" s="10"/>
      <c r="P27429" s="8"/>
    </row>
    <row r="27430" spans="1:16" s="2" customFormat="1" x14ac:dyDescent="0.15">
      <c r="A27430" s="3"/>
      <c r="B27430" s="3"/>
      <c r="J27430" s="3"/>
      <c r="K27430" s="5"/>
      <c r="L27430" s="8"/>
      <c r="N27430" s="5"/>
      <c r="O27430" s="10"/>
      <c r="P27430" s="8"/>
    </row>
    <row r="27431" spans="1:16" s="2" customFormat="1" x14ac:dyDescent="0.15">
      <c r="A27431" s="3"/>
      <c r="B27431" s="3"/>
      <c r="J27431" s="3"/>
      <c r="K27431" s="5"/>
      <c r="L27431" s="8"/>
      <c r="N27431" s="5"/>
      <c r="O27431" s="10"/>
      <c r="P27431" s="8"/>
    </row>
    <row r="27432" spans="1:16" s="2" customFormat="1" x14ac:dyDescent="0.15">
      <c r="A27432" s="3"/>
      <c r="B27432" s="3"/>
      <c r="J27432" s="3"/>
      <c r="K27432" s="5"/>
      <c r="L27432" s="8"/>
      <c r="N27432" s="5"/>
      <c r="O27432" s="10"/>
      <c r="P27432" s="8"/>
    </row>
    <row r="27433" spans="1:16" s="2" customFormat="1" x14ac:dyDescent="0.15">
      <c r="A27433" s="3"/>
      <c r="B27433" s="3"/>
      <c r="J27433" s="3"/>
      <c r="K27433" s="5"/>
      <c r="L27433" s="8"/>
      <c r="N27433" s="5"/>
      <c r="O27433" s="10"/>
      <c r="P27433" s="8"/>
    </row>
    <row r="27434" spans="1:16" s="2" customFormat="1" x14ac:dyDescent="0.15">
      <c r="A27434" s="3"/>
      <c r="B27434" s="3"/>
      <c r="J27434" s="3"/>
      <c r="K27434" s="5"/>
      <c r="L27434" s="8"/>
      <c r="N27434" s="5"/>
      <c r="O27434" s="10"/>
      <c r="P27434" s="8"/>
    </row>
    <row r="27435" spans="1:16" s="2" customFormat="1" x14ac:dyDescent="0.15">
      <c r="A27435" s="3"/>
      <c r="B27435" s="3"/>
      <c r="J27435" s="3"/>
      <c r="K27435" s="5"/>
      <c r="L27435" s="8"/>
      <c r="N27435" s="5"/>
      <c r="O27435" s="10"/>
      <c r="P27435" s="8"/>
    </row>
    <row r="27436" spans="1:16" s="2" customFormat="1" x14ac:dyDescent="0.15">
      <c r="A27436" s="3"/>
      <c r="B27436" s="3"/>
      <c r="J27436" s="3"/>
      <c r="K27436" s="5"/>
      <c r="L27436" s="8"/>
      <c r="N27436" s="5"/>
      <c r="O27436" s="10"/>
      <c r="P27436" s="8"/>
    </row>
    <row r="27437" spans="1:16" s="2" customFormat="1" x14ac:dyDescent="0.15">
      <c r="A27437" s="3"/>
      <c r="B27437" s="3"/>
      <c r="J27437" s="3"/>
      <c r="K27437" s="5"/>
      <c r="L27437" s="8"/>
      <c r="N27437" s="5"/>
      <c r="O27437" s="10"/>
      <c r="P27437" s="8"/>
    </row>
    <row r="27438" spans="1:16" s="2" customFormat="1" x14ac:dyDescent="0.15">
      <c r="A27438" s="3"/>
      <c r="B27438" s="3"/>
      <c r="J27438" s="3"/>
      <c r="K27438" s="5"/>
      <c r="L27438" s="8"/>
      <c r="N27438" s="5"/>
      <c r="O27438" s="10"/>
      <c r="P27438" s="8"/>
    </row>
    <row r="27439" spans="1:16" s="2" customFormat="1" x14ac:dyDescent="0.15">
      <c r="A27439" s="3"/>
      <c r="B27439" s="3"/>
      <c r="J27439" s="3"/>
      <c r="K27439" s="5"/>
      <c r="L27439" s="8"/>
      <c r="N27439" s="5"/>
      <c r="O27439" s="10"/>
      <c r="P27439" s="8"/>
    </row>
    <row r="27440" spans="1:16" s="2" customFormat="1" x14ac:dyDescent="0.15">
      <c r="A27440" s="3"/>
      <c r="B27440" s="3"/>
      <c r="J27440" s="3"/>
      <c r="K27440" s="5"/>
      <c r="L27440" s="8"/>
      <c r="N27440" s="5"/>
      <c r="O27440" s="10"/>
      <c r="P27440" s="8"/>
    </row>
    <row r="27441" spans="1:16" s="2" customFormat="1" x14ac:dyDescent="0.15">
      <c r="A27441" s="3"/>
      <c r="B27441" s="3"/>
      <c r="J27441" s="3"/>
      <c r="K27441" s="5"/>
      <c r="L27441" s="8"/>
      <c r="N27441" s="5"/>
      <c r="O27441" s="10"/>
      <c r="P27441" s="8"/>
    </row>
    <row r="27442" spans="1:16" s="2" customFormat="1" x14ac:dyDescent="0.15">
      <c r="A27442" s="3"/>
      <c r="B27442" s="3"/>
      <c r="J27442" s="3"/>
      <c r="K27442" s="5"/>
      <c r="L27442" s="8"/>
      <c r="N27442" s="5"/>
      <c r="O27442" s="10"/>
      <c r="P27442" s="8"/>
    </row>
    <row r="27443" spans="1:16" s="2" customFormat="1" x14ac:dyDescent="0.15">
      <c r="A27443" s="3"/>
      <c r="B27443" s="3"/>
      <c r="J27443" s="3"/>
      <c r="K27443" s="5"/>
      <c r="L27443" s="8"/>
      <c r="N27443" s="5"/>
      <c r="O27443" s="10"/>
      <c r="P27443" s="8"/>
    </row>
    <row r="27444" spans="1:16" s="2" customFormat="1" x14ac:dyDescent="0.15">
      <c r="A27444" s="3"/>
      <c r="B27444" s="3"/>
      <c r="J27444" s="3"/>
      <c r="K27444" s="5"/>
      <c r="L27444" s="8"/>
      <c r="N27444" s="5"/>
      <c r="O27444" s="10"/>
      <c r="P27444" s="8"/>
    </row>
    <row r="27445" spans="1:16" s="2" customFormat="1" x14ac:dyDescent="0.15">
      <c r="A27445" s="3"/>
      <c r="B27445" s="3"/>
      <c r="J27445" s="3"/>
      <c r="K27445" s="5"/>
      <c r="L27445" s="8"/>
      <c r="N27445" s="5"/>
      <c r="O27445" s="10"/>
      <c r="P27445" s="8"/>
    </row>
    <row r="27446" spans="1:16" s="2" customFormat="1" x14ac:dyDescent="0.15">
      <c r="A27446" s="3"/>
      <c r="B27446" s="3"/>
      <c r="J27446" s="3"/>
      <c r="K27446" s="5"/>
      <c r="L27446" s="8"/>
      <c r="N27446" s="5"/>
      <c r="O27446" s="10"/>
      <c r="P27446" s="8"/>
    </row>
    <row r="27447" spans="1:16" s="2" customFormat="1" x14ac:dyDescent="0.15">
      <c r="A27447" s="3"/>
      <c r="B27447" s="3"/>
      <c r="J27447" s="3"/>
      <c r="K27447" s="5"/>
      <c r="L27447" s="8"/>
      <c r="N27447" s="5"/>
      <c r="O27447" s="10"/>
      <c r="P27447" s="8"/>
    </row>
    <row r="27448" spans="1:16" s="2" customFormat="1" x14ac:dyDescent="0.15">
      <c r="A27448" s="3"/>
      <c r="B27448" s="3"/>
      <c r="J27448" s="3"/>
      <c r="K27448" s="5"/>
      <c r="L27448" s="8"/>
      <c r="N27448" s="5"/>
      <c r="O27448" s="10"/>
      <c r="P27448" s="8"/>
    </row>
    <row r="27449" spans="1:16" s="2" customFormat="1" x14ac:dyDescent="0.15">
      <c r="A27449" s="3"/>
      <c r="B27449" s="3"/>
      <c r="J27449" s="3"/>
      <c r="K27449" s="5"/>
      <c r="L27449" s="8"/>
      <c r="N27449" s="5"/>
      <c r="O27449" s="10"/>
      <c r="P27449" s="8"/>
    </row>
    <row r="27450" spans="1:16" s="2" customFormat="1" x14ac:dyDescent="0.15">
      <c r="A27450" s="3"/>
      <c r="B27450" s="3"/>
      <c r="J27450" s="3"/>
      <c r="K27450" s="5"/>
      <c r="L27450" s="8"/>
      <c r="N27450" s="5"/>
      <c r="O27450" s="10"/>
      <c r="P27450" s="8"/>
    </row>
    <row r="27451" spans="1:16" s="2" customFormat="1" x14ac:dyDescent="0.15">
      <c r="A27451" s="3"/>
      <c r="B27451" s="3"/>
      <c r="J27451" s="3"/>
      <c r="K27451" s="5"/>
      <c r="L27451" s="8"/>
      <c r="N27451" s="5"/>
      <c r="O27451" s="10"/>
      <c r="P27451" s="8"/>
    </row>
    <row r="27452" spans="1:16" s="2" customFormat="1" x14ac:dyDescent="0.15">
      <c r="A27452" s="3"/>
      <c r="B27452" s="3"/>
      <c r="J27452" s="3"/>
      <c r="K27452" s="5"/>
      <c r="L27452" s="8"/>
      <c r="N27452" s="5"/>
      <c r="O27452" s="10"/>
      <c r="P27452" s="8"/>
    </row>
    <row r="27453" spans="1:16" s="2" customFormat="1" x14ac:dyDescent="0.15">
      <c r="A27453" s="3"/>
      <c r="B27453" s="3"/>
      <c r="J27453" s="3"/>
      <c r="K27453" s="5"/>
      <c r="L27453" s="8"/>
      <c r="N27453" s="5"/>
      <c r="O27453" s="10"/>
      <c r="P27453" s="8"/>
    </row>
    <row r="27454" spans="1:16" s="2" customFormat="1" x14ac:dyDescent="0.15">
      <c r="A27454" s="3"/>
      <c r="B27454" s="3"/>
      <c r="J27454" s="3"/>
      <c r="K27454" s="5"/>
      <c r="L27454" s="8"/>
      <c r="N27454" s="5"/>
      <c r="O27454" s="10"/>
      <c r="P27454" s="8"/>
    </row>
    <row r="27455" spans="1:16" s="2" customFormat="1" x14ac:dyDescent="0.15">
      <c r="A27455" s="3"/>
      <c r="B27455" s="3"/>
      <c r="J27455" s="3"/>
      <c r="K27455" s="5"/>
      <c r="L27455" s="8"/>
      <c r="N27455" s="5"/>
      <c r="O27455" s="10"/>
      <c r="P27455" s="8"/>
    </row>
    <row r="27456" spans="1:16" s="2" customFormat="1" x14ac:dyDescent="0.15">
      <c r="A27456" s="3"/>
      <c r="B27456" s="3"/>
      <c r="J27456" s="3"/>
      <c r="K27456" s="5"/>
      <c r="L27456" s="8"/>
      <c r="N27456" s="5"/>
      <c r="O27456" s="10"/>
      <c r="P27456" s="8"/>
    </row>
    <row r="27457" spans="1:16" s="2" customFormat="1" x14ac:dyDescent="0.15">
      <c r="A27457" s="3"/>
      <c r="B27457" s="3"/>
      <c r="J27457" s="3"/>
      <c r="K27457" s="5"/>
      <c r="L27457" s="8"/>
      <c r="N27457" s="5"/>
      <c r="O27457" s="10"/>
      <c r="P27457" s="8"/>
    </row>
    <row r="27458" spans="1:16" s="2" customFormat="1" x14ac:dyDescent="0.15">
      <c r="A27458" s="3"/>
      <c r="B27458" s="3"/>
      <c r="J27458" s="3"/>
      <c r="K27458" s="5"/>
      <c r="L27458" s="8"/>
      <c r="N27458" s="5"/>
      <c r="O27458" s="10"/>
      <c r="P27458" s="8"/>
    </row>
    <row r="27459" spans="1:16" s="2" customFormat="1" x14ac:dyDescent="0.15">
      <c r="A27459" s="3"/>
      <c r="B27459" s="3"/>
      <c r="J27459" s="3"/>
      <c r="K27459" s="5"/>
      <c r="L27459" s="8"/>
      <c r="N27459" s="5"/>
      <c r="O27459" s="10"/>
      <c r="P27459" s="8"/>
    </row>
    <row r="27460" spans="1:16" s="2" customFormat="1" x14ac:dyDescent="0.15">
      <c r="A27460" s="3"/>
      <c r="B27460" s="3"/>
      <c r="J27460" s="3"/>
      <c r="K27460" s="5"/>
      <c r="L27460" s="8"/>
      <c r="N27460" s="5"/>
      <c r="O27460" s="10"/>
      <c r="P27460" s="8"/>
    </row>
    <row r="27461" spans="1:16" s="2" customFormat="1" x14ac:dyDescent="0.15">
      <c r="A27461" s="3"/>
      <c r="B27461" s="3"/>
      <c r="J27461" s="3"/>
      <c r="K27461" s="5"/>
      <c r="L27461" s="8"/>
      <c r="N27461" s="5"/>
      <c r="O27461" s="10"/>
      <c r="P27461" s="8"/>
    </row>
    <row r="27462" spans="1:16" s="2" customFormat="1" x14ac:dyDescent="0.15">
      <c r="A27462" s="3"/>
      <c r="B27462" s="3"/>
      <c r="J27462" s="3"/>
      <c r="K27462" s="5"/>
      <c r="L27462" s="8"/>
      <c r="N27462" s="5"/>
      <c r="O27462" s="10"/>
      <c r="P27462" s="8"/>
    </row>
    <row r="27463" spans="1:16" s="2" customFormat="1" x14ac:dyDescent="0.15">
      <c r="A27463" s="3"/>
      <c r="B27463" s="3"/>
      <c r="J27463" s="3"/>
      <c r="K27463" s="5"/>
      <c r="L27463" s="8"/>
      <c r="N27463" s="5"/>
      <c r="O27463" s="10"/>
      <c r="P27463" s="8"/>
    </row>
    <row r="27464" spans="1:16" s="2" customFormat="1" x14ac:dyDescent="0.15">
      <c r="A27464" s="3"/>
      <c r="B27464" s="3"/>
      <c r="J27464" s="3"/>
      <c r="K27464" s="5"/>
      <c r="L27464" s="8"/>
      <c r="N27464" s="5"/>
      <c r="O27464" s="10"/>
      <c r="P27464" s="8"/>
    </row>
    <row r="27465" spans="1:16" s="2" customFormat="1" x14ac:dyDescent="0.15">
      <c r="A27465" s="3"/>
      <c r="B27465" s="3"/>
      <c r="J27465" s="3"/>
      <c r="K27465" s="5"/>
      <c r="L27465" s="8"/>
      <c r="N27465" s="5"/>
      <c r="O27465" s="10"/>
      <c r="P27465" s="8"/>
    </row>
    <row r="27466" spans="1:16" s="2" customFormat="1" x14ac:dyDescent="0.15">
      <c r="A27466" s="3"/>
      <c r="B27466" s="3"/>
      <c r="J27466" s="3"/>
      <c r="K27466" s="5"/>
      <c r="L27466" s="8"/>
      <c r="N27466" s="5"/>
      <c r="O27466" s="10"/>
      <c r="P27466" s="8"/>
    </row>
    <row r="27467" spans="1:16" s="2" customFormat="1" x14ac:dyDescent="0.15">
      <c r="A27467" s="3"/>
      <c r="B27467" s="3"/>
      <c r="J27467" s="3"/>
      <c r="K27467" s="5"/>
      <c r="L27467" s="8"/>
      <c r="N27467" s="5"/>
      <c r="O27467" s="10"/>
      <c r="P27467" s="8"/>
    </row>
    <row r="27468" spans="1:16" s="2" customFormat="1" x14ac:dyDescent="0.15">
      <c r="A27468" s="3"/>
      <c r="B27468" s="3"/>
      <c r="J27468" s="3"/>
      <c r="K27468" s="5"/>
      <c r="L27468" s="8"/>
      <c r="N27468" s="5"/>
      <c r="O27468" s="10"/>
      <c r="P27468" s="8"/>
    </row>
    <row r="27469" spans="1:16" s="2" customFormat="1" x14ac:dyDescent="0.15">
      <c r="A27469" s="3"/>
      <c r="B27469" s="3"/>
      <c r="J27469" s="3"/>
      <c r="K27469" s="5"/>
      <c r="L27469" s="8"/>
      <c r="N27469" s="5"/>
      <c r="O27469" s="10"/>
      <c r="P27469" s="8"/>
    </row>
    <row r="27470" spans="1:16" s="2" customFormat="1" x14ac:dyDescent="0.15">
      <c r="A27470" s="3"/>
      <c r="B27470" s="3"/>
      <c r="J27470" s="3"/>
      <c r="K27470" s="5"/>
      <c r="L27470" s="8"/>
      <c r="N27470" s="5"/>
      <c r="O27470" s="10"/>
      <c r="P27470" s="8"/>
    </row>
    <row r="27471" spans="1:16" s="2" customFormat="1" x14ac:dyDescent="0.15">
      <c r="A27471" s="3"/>
      <c r="B27471" s="3"/>
      <c r="J27471" s="3"/>
      <c r="K27471" s="5"/>
      <c r="L27471" s="8"/>
      <c r="N27471" s="5"/>
      <c r="O27471" s="10"/>
      <c r="P27471" s="8"/>
    </row>
    <row r="27472" spans="1:16" s="2" customFormat="1" x14ac:dyDescent="0.15">
      <c r="A27472" s="3"/>
      <c r="B27472" s="3"/>
      <c r="J27472" s="3"/>
      <c r="K27472" s="5"/>
      <c r="L27472" s="8"/>
      <c r="N27472" s="5"/>
      <c r="O27472" s="10"/>
      <c r="P27472" s="8"/>
    </row>
    <row r="27473" spans="1:16" s="2" customFormat="1" x14ac:dyDescent="0.15">
      <c r="A27473" s="3"/>
      <c r="B27473" s="3"/>
      <c r="J27473" s="3"/>
      <c r="K27473" s="5"/>
      <c r="L27473" s="8"/>
      <c r="N27473" s="5"/>
      <c r="O27473" s="10"/>
      <c r="P27473" s="8"/>
    </row>
    <row r="27474" spans="1:16" s="2" customFormat="1" x14ac:dyDescent="0.15">
      <c r="A27474" s="3"/>
      <c r="B27474" s="3"/>
      <c r="J27474" s="3"/>
      <c r="K27474" s="5"/>
      <c r="L27474" s="8"/>
      <c r="N27474" s="5"/>
      <c r="O27474" s="10"/>
      <c r="P27474" s="8"/>
    </row>
    <row r="27475" spans="1:16" s="2" customFormat="1" x14ac:dyDescent="0.15">
      <c r="A27475" s="3"/>
      <c r="B27475" s="3"/>
      <c r="J27475" s="3"/>
      <c r="K27475" s="5"/>
      <c r="L27475" s="8"/>
      <c r="N27475" s="5"/>
      <c r="O27475" s="10"/>
      <c r="P27475" s="8"/>
    </row>
    <row r="27476" spans="1:16" s="2" customFormat="1" x14ac:dyDescent="0.15">
      <c r="A27476" s="3"/>
      <c r="B27476" s="3"/>
      <c r="J27476" s="3"/>
      <c r="K27476" s="5"/>
      <c r="L27476" s="8"/>
      <c r="N27476" s="5"/>
      <c r="O27476" s="10"/>
      <c r="P27476" s="8"/>
    </row>
    <row r="27477" spans="1:16" s="2" customFormat="1" x14ac:dyDescent="0.15">
      <c r="A27477" s="3"/>
      <c r="B27477" s="3"/>
      <c r="J27477" s="3"/>
      <c r="K27477" s="5"/>
      <c r="L27477" s="8"/>
      <c r="N27477" s="5"/>
      <c r="O27477" s="10"/>
      <c r="P27477" s="8"/>
    </row>
    <row r="27478" spans="1:16" s="2" customFormat="1" x14ac:dyDescent="0.15">
      <c r="A27478" s="3"/>
      <c r="B27478" s="3"/>
      <c r="J27478" s="3"/>
      <c r="K27478" s="5"/>
      <c r="L27478" s="8"/>
      <c r="N27478" s="5"/>
      <c r="O27478" s="10"/>
      <c r="P27478" s="8"/>
    </row>
    <row r="27479" spans="1:16" s="2" customFormat="1" x14ac:dyDescent="0.15">
      <c r="A27479" s="3"/>
      <c r="B27479" s="3"/>
      <c r="J27479" s="3"/>
      <c r="K27479" s="5"/>
      <c r="L27479" s="8"/>
      <c r="N27479" s="5"/>
      <c r="O27479" s="10"/>
      <c r="P27479" s="8"/>
    </row>
    <row r="27480" spans="1:16" s="2" customFormat="1" x14ac:dyDescent="0.15">
      <c r="A27480" s="3"/>
      <c r="B27480" s="3"/>
      <c r="J27480" s="3"/>
      <c r="K27480" s="5"/>
      <c r="L27480" s="8"/>
      <c r="N27480" s="5"/>
      <c r="O27480" s="10"/>
      <c r="P27480" s="8"/>
    </row>
    <row r="27481" spans="1:16" s="2" customFormat="1" x14ac:dyDescent="0.15">
      <c r="A27481" s="3"/>
      <c r="B27481" s="3"/>
      <c r="J27481" s="3"/>
      <c r="K27481" s="5"/>
      <c r="L27481" s="8"/>
      <c r="N27481" s="5"/>
      <c r="O27481" s="10"/>
      <c r="P27481" s="8"/>
    </row>
    <row r="27482" spans="1:16" s="2" customFormat="1" x14ac:dyDescent="0.15">
      <c r="A27482" s="3"/>
      <c r="B27482" s="3"/>
      <c r="J27482" s="3"/>
      <c r="K27482" s="5"/>
      <c r="L27482" s="8"/>
      <c r="N27482" s="5"/>
      <c r="O27482" s="10"/>
      <c r="P27482" s="8"/>
    </row>
    <row r="27483" spans="1:16" s="2" customFormat="1" x14ac:dyDescent="0.15">
      <c r="A27483" s="3"/>
      <c r="B27483" s="3"/>
      <c r="J27483" s="3"/>
      <c r="K27483" s="5"/>
      <c r="L27483" s="8"/>
      <c r="N27483" s="5"/>
      <c r="O27483" s="10"/>
      <c r="P27483" s="8"/>
    </row>
    <row r="27484" spans="1:16" s="2" customFormat="1" x14ac:dyDescent="0.15">
      <c r="A27484" s="3"/>
      <c r="B27484" s="3"/>
      <c r="J27484" s="3"/>
      <c r="K27484" s="5"/>
      <c r="L27484" s="8"/>
      <c r="N27484" s="5"/>
      <c r="O27484" s="10"/>
      <c r="P27484" s="8"/>
    </row>
    <row r="27485" spans="1:16" s="2" customFormat="1" x14ac:dyDescent="0.15">
      <c r="A27485" s="3"/>
      <c r="B27485" s="3"/>
      <c r="J27485" s="3"/>
      <c r="K27485" s="5"/>
      <c r="L27485" s="8"/>
      <c r="N27485" s="5"/>
      <c r="O27485" s="10"/>
      <c r="P27485" s="8"/>
    </row>
    <row r="27486" spans="1:16" s="2" customFormat="1" x14ac:dyDescent="0.15">
      <c r="A27486" s="3"/>
      <c r="B27486" s="3"/>
      <c r="J27486" s="3"/>
      <c r="K27486" s="5"/>
      <c r="L27486" s="8"/>
      <c r="N27486" s="5"/>
      <c r="O27486" s="10"/>
      <c r="P27486" s="8"/>
    </row>
    <row r="27487" spans="1:16" s="2" customFormat="1" x14ac:dyDescent="0.15">
      <c r="A27487" s="3"/>
      <c r="B27487" s="3"/>
      <c r="J27487" s="3"/>
      <c r="K27487" s="5"/>
      <c r="L27487" s="8"/>
      <c r="N27487" s="5"/>
      <c r="O27487" s="10"/>
      <c r="P27487" s="8"/>
    </row>
    <row r="27488" spans="1:16" s="2" customFormat="1" x14ac:dyDescent="0.15">
      <c r="A27488" s="3"/>
      <c r="B27488" s="3"/>
      <c r="J27488" s="3"/>
      <c r="K27488" s="5"/>
      <c r="L27488" s="8"/>
      <c r="N27488" s="5"/>
      <c r="O27488" s="10"/>
      <c r="P27488" s="8"/>
    </row>
    <row r="27489" spans="1:16" s="2" customFormat="1" x14ac:dyDescent="0.15">
      <c r="A27489" s="3"/>
      <c r="B27489" s="3"/>
      <c r="J27489" s="3"/>
      <c r="K27489" s="5"/>
      <c r="L27489" s="8"/>
      <c r="N27489" s="5"/>
      <c r="O27489" s="10"/>
      <c r="P27489" s="8"/>
    </row>
    <row r="27490" spans="1:16" s="2" customFormat="1" x14ac:dyDescent="0.15">
      <c r="A27490" s="3"/>
      <c r="B27490" s="3"/>
      <c r="J27490" s="3"/>
      <c r="K27490" s="5"/>
      <c r="L27490" s="8"/>
      <c r="N27490" s="5"/>
      <c r="O27490" s="10"/>
      <c r="P27490" s="8"/>
    </row>
    <row r="27491" spans="1:16" s="2" customFormat="1" x14ac:dyDescent="0.15">
      <c r="A27491" s="3"/>
      <c r="B27491" s="3"/>
      <c r="J27491" s="3"/>
      <c r="K27491" s="5"/>
      <c r="L27491" s="8"/>
      <c r="N27491" s="5"/>
      <c r="O27491" s="10"/>
      <c r="P27491" s="8"/>
    </row>
    <row r="27492" spans="1:16" s="2" customFormat="1" x14ac:dyDescent="0.15">
      <c r="A27492" s="3"/>
      <c r="B27492" s="3"/>
      <c r="J27492" s="3"/>
      <c r="K27492" s="5"/>
      <c r="L27492" s="8"/>
      <c r="N27492" s="5"/>
      <c r="O27492" s="10"/>
      <c r="P27492" s="8"/>
    </row>
    <row r="27493" spans="1:16" s="2" customFormat="1" x14ac:dyDescent="0.15">
      <c r="A27493" s="3"/>
      <c r="B27493" s="3"/>
      <c r="J27493" s="3"/>
      <c r="K27493" s="5"/>
      <c r="L27493" s="8"/>
      <c r="N27493" s="5"/>
      <c r="O27493" s="10"/>
      <c r="P27493" s="8"/>
    </row>
    <row r="27494" spans="1:16" s="2" customFormat="1" x14ac:dyDescent="0.15">
      <c r="A27494" s="3"/>
      <c r="B27494" s="3"/>
      <c r="J27494" s="3"/>
      <c r="K27494" s="5"/>
      <c r="L27494" s="8"/>
      <c r="N27494" s="5"/>
      <c r="O27494" s="10"/>
      <c r="P27494" s="8"/>
    </row>
    <row r="27495" spans="1:16" s="2" customFormat="1" x14ac:dyDescent="0.15">
      <c r="A27495" s="3"/>
      <c r="B27495" s="3"/>
      <c r="J27495" s="3"/>
      <c r="K27495" s="5"/>
      <c r="L27495" s="8"/>
      <c r="N27495" s="5"/>
      <c r="O27495" s="10"/>
      <c r="P27495" s="8"/>
    </row>
    <row r="27496" spans="1:16" s="2" customFormat="1" x14ac:dyDescent="0.15">
      <c r="A27496" s="3"/>
      <c r="B27496" s="3"/>
      <c r="J27496" s="3"/>
      <c r="K27496" s="5"/>
      <c r="L27496" s="8"/>
      <c r="N27496" s="5"/>
      <c r="O27496" s="10"/>
      <c r="P27496" s="8"/>
    </row>
    <row r="27497" spans="1:16" s="2" customFormat="1" x14ac:dyDescent="0.15">
      <c r="A27497" s="3"/>
      <c r="B27497" s="3"/>
      <c r="J27497" s="3"/>
      <c r="K27497" s="5"/>
      <c r="L27497" s="8"/>
      <c r="N27497" s="5"/>
      <c r="O27497" s="10"/>
      <c r="P27497" s="8"/>
    </row>
    <row r="27498" spans="1:16" s="2" customFormat="1" x14ac:dyDescent="0.15">
      <c r="A27498" s="3"/>
      <c r="B27498" s="3"/>
      <c r="J27498" s="3"/>
      <c r="K27498" s="5"/>
      <c r="L27498" s="8"/>
      <c r="N27498" s="5"/>
      <c r="O27498" s="10"/>
      <c r="P27498" s="8"/>
    </row>
    <row r="27499" spans="1:16" s="2" customFormat="1" x14ac:dyDescent="0.15">
      <c r="A27499" s="3"/>
      <c r="B27499" s="3"/>
      <c r="J27499" s="3"/>
      <c r="K27499" s="5"/>
      <c r="L27499" s="8"/>
      <c r="N27499" s="5"/>
      <c r="O27499" s="10"/>
      <c r="P27499" s="8"/>
    </row>
    <row r="27500" spans="1:16" s="2" customFormat="1" x14ac:dyDescent="0.15">
      <c r="A27500" s="3"/>
      <c r="B27500" s="3"/>
      <c r="J27500" s="3"/>
      <c r="K27500" s="5"/>
      <c r="L27500" s="8"/>
      <c r="N27500" s="5"/>
      <c r="O27500" s="10"/>
      <c r="P27500" s="8"/>
    </row>
    <row r="27501" spans="1:16" s="2" customFormat="1" x14ac:dyDescent="0.15">
      <c r="A27501" s="3"/>
      <c r="B27501" s="3"/>
      <c r="J27501" s="3"/>
      <c r="K27501" s="5"/>
      <c r="L27501" s="8"/>
      <c r="N27501" s="5"/>
      <c r="O27501" s="10"/>
      <c r="P27501" s="8"/>
    </row>
    <row r="27502" spans="1:16" s="2" customFormat="1" x14ac:dyDescent="0.15">
      <c r="A27502" s="3"/>
      <c r="B27502" s="3"/>
      <c r="J27502" s="3"/>
      <c r="K27502" s="5"/>
      <c r="L27502" s="8"/>
      <c r="N27502" s="5"/>
      <c r="O27502" s="10"/>
      <c r="P27502" s="8"/>
    </row>
    <row r="27503" spans="1:16" s="2" customFormat="1" x14ac:dyDescent="0.15">
      <c r="A27503" s="3"/>
      <c r="B27503" s="3"/>
      <c r="J27503" s="3"/>
      <c r="K27503" s="5"/>
      <c r="L27503" s="8"/>
      <c r="N27503" s="5"/>
      <c r="O27503" s="10"/>
      <c r="P27503" s="8"/>
    </row>
    <row r="27504" spans="1:16" s="2" customFormat="1" x14ac:dyDescent="0.15">
      <c r="A27504" s="3"/>
      <c r="B27504" s="3"/>
      <c r="J27504" s="3"/>
      <c r="K27504" s="5"/>
      <c r="L27504" s="8"/>
      <c r="N27504" s="5"/>
      <c r="O27504" s="10"/>
      <c r="P27504" s="8"/>
    </row>
    <row r="27505" spans="1:16" s="2" customFormat="1" x14ac:dyDescent="0.15">
      <c r="A27505" s="3"/>
      <c r="B27505" s="3"/>
      <c r="J27505" s="3"/>
      <c r="K27505" s="5"/>
      <c r="L27505" s="8"/>
      <c r="N27505" s="5"/>
      <c r="O27505" s="10"/>
      <c r="P27505" s="8"/>
    </row>
    <row r="27506" spans="1:16" s="2" customFormat="1" x14ac:dyDescent="0.15">
      <c r="A27506" s="3"/>
      <c r="B27506" s="3"/>
      <c r="J27506" s="3"/>
      <c r="K27506" s="5"/>
      <c r="L27506" s="8"/>
      <c r="N27506" s="5"/>
      <c r="O27506" s="10"/>
      <c r="P27506" s="8"/>
    </row>
    <row r="27507" spans="1:16" s="2" customFormat="1" x14ac:dyDescent="0.15">
      <c r="A27507" s="3"/>
      <c r="B27507" s="3"/>
      <c r="J27507" s="3"/>
      <c r="K27507" s="5"/>
      <c r="L27507" s="8"/>
      <c r="N27507" s="5"/>
      <c r="O27507" s="10"/>
      <c r="P27507" s="8"/>
    </row>
    <row r="27508" spans="1:16" s="2" customFormat="1" x14ac:dyDescent="0.15">
      <c r="A27508" s="3"/>
      <c r="B27508" s="3"/>
      <c r="J27508" s="3"/>
      <c r="K27508" s="5"/>
      <c r="L27508" s="8"/>
      <c r="N27508" s="5"/>
      <c r="O27508" s="10"/>
      <c r="P27508" s="8"/>
    </row>
    <row r="27509" spans="1:16" s="2" customFormat="1" x14ac:dyDescent="0.15">
      <c r="A27509" s="3"/>
      <c r="B27509" s="3"/>
      <c r="J27509" s="3"/>
      <c r="K27509" s="5"/>
      <c r="L27509" s="8"/>
      <c r="N27509" s="5"/>
      <c r="O27509" s="10"/>
      <c r="P27509" s="8"/>
    </row>
    <row r="27510" spans="1:16" s="2" customFormat="1" x14ac:dyDescent="0.15">
      <c r="A27510" s="3"/>
      <c r="B27510" s="3"/>
      <c r="J27510" s="3"/>
      <c r="K27510" s="5"/>
      <c r="L27510" s="8"/>
      <c r="N27510" s="5"/>
      <c r="O27510" s="10"/>
      <c r="P27510" s="8"/>
    </row>
    <row r="27511" spans="1:16" s="2" customFormat="1" x14ac:dyDescent="0.15">
      <c r="A27511" s="3"/>
      <c r="B27511" s="3"/>
      <c r="J27511" s="3"/>
      <c r="K27511" s="5"/>
      <c r="L27511" s="8"/>
      <c r="N27511" s="5"/>
      <c r="O27511" s="10"/>
      <c r="P27511" s="8"/>
    </row>
    <row r="27512" spans="1:16" s="2" customFormat="1" x14ac:dyDescent="0.15">
      <c r="A27512" s="3"/>
      <c r="B27512" s="3"/>
      <c r="J27512" s="3"/>
      <c r="K27512" s="5"/>
      <c r="L27512" s="8"/>
      <c r="N27512" s="5"/>
      <c r="O27512" s="10"/>
      <c r="P27512" s="8"/>
    </row>
    <row r="27513" spans="1:16" s="2" customFormat="1" x14ac:dyDescent="0.15">
      <c r="A27513" s="3"/>
      <c r="B27513" s="3"/>
      <c r="J27513" s="3"/>
      <c r="K27513" s="5"/>
      <c r="L27513" s="8"/>
      <c r="N27513" s="5"/>
      <c r="O27513" s="10"/>
      <c r="P27513" s="8"/>
    </row>
    <row r="27514" spans="1:16" s="2" customFormat="1" x14ac:dyDescent="0.15">
      <c r="A27514" s="3"/>
      <c r="B27514" s="3"/>
      <c r="J27514" s="3"/>
      <c r="K27514" s="5"/>
      <c r="L27514" s="8"/>
      <c r="N27514" s="5"/>
      <c r="O27514" s="10"/>
      <c r="P27514" s="8"/>
    </row>
    <row r="27515" spans="1:16" s="2" customFormat="1" x14ac:dyDescent="0.15">
      <c r="A27515" s="3"/>
      <c r="B27515" s="3"/>
      <c r="J27515" s="3"/>
      <c r="K27515" s="5"/>
      <c r="L27515" s="8"/>
      <c r="N27515" s="5"/>
      <c r="O27515" s="10"/>
      <c r="P27515" s="8"/>
    </row>
    <row r="27516" spans="1:16" s="2" customFormat="1" x14ac:dyDescent="0.15">
      <c r="A27516" s="3"/>
      <c r="B27516" s="3"/>
      <c r="J27516" s="3"/>
      <c r="K27516" s="5"/>
      <c r="L27516" s="8"/>
      <c r="N27516" s="5"/>
      <c r="O27516" s="10"/>
      <c r="P27516" s="8"/>
    </row>
    <row r="27517" spans="1:16" s="2" customFormat="1" x14ac:dyDescent="0.15">
      <c r="A27517" s="3"/>
      <c r="B27517" s="3"/>
      <c r="J27517" s="3"/>
      <c r="K27517" s="5"/>
      <c r="L27517" s="8"/>
      <c r="N27517" s="5"/>
      <c r="O27517" s="10"/>
      <c r="P27517" s="8"/>
    </row>
    <row r="27518" spans="1:16" s="2" customFormat="1" x14ac:dyDescent="0.15">
      <c r="A27518" s="3"/>
      <c r="B27518" s="3"/>
      <c r="J27518" s="3"/>
      <c r="K27518" s="5"/>
      <c r="L27518" s="8"/>
      <c r="N27518" s="5"/>
      <c r="O27518" s="10"/>
      <c r="P27518" s="8"/>
    </row>
    <row r="27519" spans="1:16" s="2" customFormat="1" x14ac:dyDescent="0.15">
      <c r="A27519" s="3"/>
      <c r="B27519" s="3"/>
      <c r="J27519" s="3"/>
      <c r="K27519" s="5"/>
      <c r="L27519" s="8"/>
      <c r="N27519" s="5"/>
      <c r="O27519" s="10"/>
      <c r="P27519" s="8"/>
    </row>
    <row r="27520" spans="1:16" s="2" customFormat="1" x14ac:dyDescent="0.15">
      <c r="A27520" s="3"/>
      <c r="B27520" s="3"/>
      <c r="J27520" s="3"/>
      <c r="K27520" s="5"/>
      <c r="L27520" s="8"/>
      <c r="N27520" s="5"/>
      <c r="O27520" s="10"/>
      <c r="P27520" s="8"/>
    </row>
    <row r="27521" spans="1:16" s="2" customFormat="1" x14ac:dyDescent="0.15">
      <c r="A27521" s="3"/>
      <c r="B27521" s="3"/>
      <c r="J27521" s="3"/>
      <c r="K27521" s="5"/>
      <c r="L27521" s="8"/>
      <c r="N27521" s="5"/>
      <c r="O27521" s="10"/>
      <c r="P27521" s="8"/>
    </row>
    <row r="27522" spans="1:16" s="2" customFormat="1" x14ac:dyDescent="0.15">
      <c r="A27522" s="3"/>
      <c r="B27522" s="3"/>
      <c r="J27522" s="3"/>
      <c r="K27522" s="5"/>
      <c r="L27522" s="8"/>
      <c r="N27522" s="5"/>
      <c r="O27522" s="10"/>
      <c r="P27522" s="8"/>
    </row>
    <row r="27523" spans="1:16" s="2" customFormat="1" x14ac:dyDescent="0.15">
      <c r="A27523" s="3"/>
      <c r="B27523" s="3"/>
      <c r="J27523" s="3"/>
      <c r="K27523" s="5"/>
      <c r="L27523" s="8"/>
      <c r="N27523" s="5"/>
      <c r="O27523" s="10"/>
      <c r="P27523" s="8"/>
    </row>
    <row r="27524" spans="1:16" s="2" customFormat="1" x14ac:dyDescent="0.15">
      <c r="A27524" s="3"/>
      <c r="B27524" s="3"/>
      <c r="J27524" s="3"/>
      <c r="K27524" s="5"/>
      <c r="L27524" s="8"/>
      <c r="N27524" s="5"/>
      <c r="O27524" s="10"/>
      <c r="P27524" s="8"/>
    </row>
    <row r="27525" spans="1:16" s="2" customFormat="1" x14ac:dyDescent="0.15">
      <c r="A27525" s="3"/>
      <c r="B27525" s="3"/>
      <c r="J27525" s="3"/>
      <c r="K27525" s="5"/>
      <c r="L27525" s="8"/>
      <c r="N27525" s="5"/>
      <c r="O27525" s="10"/>
      <c r="P27525" s="8"/>
    </row>
    <row r="27526" spans="1:16" s="2" customFormat="1" x14ac:dyDescent="0.15">
      <c r="A27526" s="3"/>
      <c r="B27526" s="3"/>
      <c r="J27526" s="3"/>
      <c r="K27526" s="5"/>
      <c r="L27526" s="8"/>
      <c r="N27526" s="5"/>
      <c r="O27526" s="10"/>
      <c r="P27526" s="8"/>
    </row>
    <row r="27527" spans="1:16" s="2" customFormat="1" x14ac:dyDescent="0.15">
      <c r="A27527" s="3"/>
      <c r="B27527" s="3"/>
      <c r="J27527" s="3"/>
      <c r="K27527" s="5"/>
      <c r="L27527" s="8"/>
      <c r="N27527" s="5"/>
      <c r="O27527" s="10"/>
      <c r="P27527" s="8"/>
    </row>
    <row r="27528" spans="1:16" s="2" customFormat="1" x14ac:dyDescent="0.15">
      <c r="A27528" s="3"/>
      <c r="B27528" s="3"/>
      <c r="J27528" s="3"/>
      <c r="K27528" s="5"/>
      <c r="L27528" s="8"/>
      <c r="N27528" s="5"/>
      <c r="O27528" s="10"/>
      <c r="P27528" s="8"/>
    </row>
    <row r="27529" spans="1:16" s="2" customFormat="1" x14ac:dyDescent="0.15">
      <c r="A27529" s="3"/>
      <c r="B27529" s="3"/>
      <c r="J27529" s="3"/>
      <c r="K27529" s="5"/>
      <c r="L27529" s="8"/>
      <c r="N27529" s="5"/>
      <c r="O27529" s="10"/>
      <c r="P27529" s="8"/>
    </row>
    <row r="27530" spans="1:16" s="2" customFormat="1" x14ac:dyDescent="0.15">
      <c r="A27530" s="3"/>
      <c r="B27530" s="3"/>
      <c r="J27530" s="3"/>
      <c r="K27530" s="5"/>
      <c r="L27530" s="8"/>
      <c r="N27530" s="5"/>
      <c r="O27530" s="10"/>
      <c r="P27530" s="8"/>
    </row>
    <row r="27531" spans="1:16" s="2" customFormat="1" x14ac:dyDescent="0.15">
      <c r="A27531" s="3"/>
      <c r="B27531" s="3"/>
      <c r="J27531" s="3"/>
      <c r="K27531" s="5"/>
      <c r="L27531" s="8"/>
      <c r="N27531" s="5"/>
      <c r="O27531" s="10"/>
      <c r="P27531" s="8"/>
    </row>
    <row r="27532" spans="1:16" s="2" customFormat="1" x14ac:dyDescent="0.15">
      <c r="A27532" s="3"/>
      <c r="B27532" s="3"/>
      <c r="J27532" s="3"/>
      <c r="K27532" s="5"/>
      <c r="L27532" s="8"/>
      <c r="N27532" s="5"/>
      <c r="O27532" s="10"/>
      <c r="P27532" s="8"/>
    </row>
    <row r="27533" spans="1:16" s="2" customFormat="1" x14ac:dyDescent="0.15">
      <c r="A27533" s="3"/>
      <c r="B27533" s="3"/>
      <c r="J27533" s="3"/>
      <c r="K27533" s="5"/>
      <c r="L27533" s="8"/>
      <c r="N27533" s="5"/>
      <c r="O27533" s="10"/>
      <c r="P27533" s="8"/>
    </row>
    <row r="27534" spans="1:16" s="2" customFormat="1" x14ac:dyDescent="0.15">
      <c r="A27534" s="3"/>
      <c r="B27534" s="3"/>
      <c r="J27534" s="3"/>
      <c r="K27534" s="5"/>
      <c r="L27534" s="8"/>
      <c r="N27534" s="5"/>
      <c r="O27534" s="10"/>
      <c r="P27534" s="8"/>
    </row>
    <row r="27535" spans="1:16" s="2" customFormat="1" x14ac:dyDescent="0.15">
      <c r="A27535" s="3"/>
      <c r="B27535" s="3"/>
      <c r="J27535" s="3"/>
      <c r="K27535" s="5"/>
      <c r="L27535" s="8"/>
      <c r="N27535" s="5"/>
      <c r="O27535" s="10"/>
      <c r="P27535" s="8"/>
    </row>
    <row r="27536" spans="1:16" s="2" customFormat="1" x14ac:dyDescent="0.15">
      <c r="A27536" s="3"/>
      <c r="B27536" s="3"/>
      <c r="J27536" s="3"/>
      <c r="K27536" s="5"/>
      <c r="L27536" s="8"/>
      <c r="N27536" s="5"/>
      <c r="O27536" s="10"/>
      <c r="P27536" s="8"/>
    </row>
    <row r="27537" spans="1:16" s="2" customFormat="1" x14ac:dyDescent="0.15">
      <c r="A27537" s="3"/>
      <c r="B27537" s="3"/>
      <c r="J27537" s="3"/>
      <c r="K27537" s="5"/>
      <c r="L27537" s="8"/>
      <c r="N27537" s="5"/>
      <c r="O27537" s="10"/>
      <c r="P27537" s="8"/>
    </row>
    <row r="27538" spans="1:16" s="2" customFormat="1" x14ac:dyDescent="0.15">
      <c r="A27538" s="3"/>
      <c r="B27538" s="3"/>
      <c r="J27538" s="3"/>
      <c r="K27538" s="5"/>
      <c r="L27538" s="8"/>
      <c r="N27538" s="5"/>
      <c r="O27538" s="10"/>
      <c r="P27538" s="8"/>
    </row>
    <row r="27539" spans="1:16" s="2" customFormat="1" x14ac:dyDescent="0.15">
      <c r="A27539" s="3"/>
      <c r="B27539" s="3"/>
      <c r="J27539" s="3"/>
      <c r="K27539" s="5"/>
      <c r="L27539" s="8"/>
      <c r="N27539" s="5"/>
      <c r="O27539" s="10"/>
      <c r="P27539" s="8"/>
    </row>
    <row r="27540" spans="1:16" s="2" customFormat="1" x14ac:dyDescent="0.15">
      <c r="A27540" s="3"/>
      <c r="B27540" s="3"/>
      <c r="J27540" s="3"/>
      <c r="K27540" s="5"/>
      <c r="L27540" s="8"/>
      <c r="N27540" s="5"/>
      <c r="O27540" s="10"/>
      <c r="P27540" s="8"/>
    </row>
    <row r="27541" spans="1:16" s="2" customFormat="1" x14ac:dyDescent="0.15">
      <c r="A27541" s="3"/>
      <c r="B27541" s="3"/>
      <c r="J27541" s="3"/>
      <c r="K27541" s="5"/>
      <c r="L27541" s="8"/>
      <c r="N27541" s="5"/>
      <c r="O27541" s="10"/>
      <c r="P27541" s="8"/>
    </row>
    <row r="27542" spans="1:16" s="2" customFormat="1" x14ac:dyDescent="0.15">
      <c r="A27542" s="3"/>
      <c r="B27542" s="3"/>
      <c r="J27542" s="3"/>
      <c r="K27542" s="5"/>
      <c r="L27542" s="8"/>
      <c r="N27542" s="5"/>
      <c r="O27542" s="10"/>
      <c r="P27542" s="8"/>
    </row>
    <row r="27543" spans="1:16" s="2" customFormat="1" x14ac:dyDescent="0.15">
      <c r="A27543" s="3"/>
      <c r="B27543" s="3"/>
      <c r="J27543" s="3"/>
      <c r="K27543" s="5"/>
      <c r="L27543" s="8"/>
      <c r="N27543" s="5"/>
      <c r="O27543" s="10"/>
      <c r="P27543" s="8"/>
    </row>
    <row r="27544" spans="1:16" s="2" customFormat="1" x14ac:dyDescent="0.15">
      <c r="A27544" s="3"/>
      <c r="B27544" s="3"/>
      <c r="J27544" s="3"/>
      <c r="K27544" s="5"/>
      <c r="L27544" s="8"/>
      <c r="N27544" s="5"/>
      <c r="O27544" s="10"/>
      <c r="P27544" s="8"/>
    </row>
    <row r="27545" spans="1:16" s="2" customFormat="1" x14ac:dyDescent="0.15">
      <c r="A27545" s="3"/>
      <c r="B27545" s="3"/>
      <c r="J27545" s="3"/>
      <c r="K27545" s="5"/>
      <c r="L27545" s="8"/>
      <c r="N27545" s="5"/>
      <c r="O27545" s="10"/>
      <c r="P27545" s="8"/>
    </row>
    <row r="27546" spans="1:16" s="2" customFormat="1" x14ac:dyDescent="0.15">
      <c r="A27546" s="3"/>
      <c r="B27546" s="3"/>
      <c r="J27546" s="3"/>
      <c r="K27546" s="5"/>
      <c r="L27546" s="8"/>
      <c r="N27546" s="5"/>
      <c r="O27546" s="10"/>
      <c r="P27546" s="8"/>
    </row>
    <row r="27547" spans="1:16" s="2" customFormat="1" x14ac:dyDescent="0.15">
      <c r="A27547" s="3"/>
      <c r="B27547" s="3"/>
      <c r="J27547" s="3"/>
      <c r="K27547" s="5"/>
      <c r="L27547" s="8"/>
      <c r="N27547" s="5"/>
      <c r="O27547" s="10"/>
      <c r="P27547" s="8"/>
    </row>
    <row r="27548" spans="1:16" s="2" customFormat="1" x14ac:dyDescent="0.15">
      <c r="A27548" s="3"/>
      <c r="B27548" s="3"/>
      <c r="J27548" s="3"/>
      <c r="K27548" s="5"/>
      <c r="L27548" s="8"/>
      <c r="N27548" s="5"/>
      <c r="O27548" s="10"/>
      <c r="P27548" s="8"/>
    </row>
    <row r="27549" spans="1:16" s="2" customFormat="1" x14ac:dyDescent="0.15">
      <c r="A27549" s="3"/>
      <c r="B27549" s="3"/>
      <c r="J27549" s="3"/>
      <c r="K27549" s="5"/>
      <c r="L27549" s="8"/>
      <c r="N27549" s="5"/>
      <c r="O27549" s="10"/>
      <c r="P27549" s="8"/>
    </row>
    <row r="27550" spans="1:16" s="2" customFormat="1" x14ac:dyDescent="0.15">
      <c r="A27550" s="3"/>
      <c r="B27550" s="3"/>
      <c r="J27550" s="3"/>
      <c r="K27550" s="5"/>
      <c r="L27550" s="8"/>
      <c r="N27550" s="5"/>
      <c r="O27550" s="10"/>
      <c r="P27550" s="8"/>
    </row>
    <row r="27551" spans="1:16" s="2" customFormat="1" x14ac:dyDescent="0.15">
      <c r="A27551" s="3"/>
      <c r="B27551" s="3"/>
      <c r="J27551" s="3"/>
      <c r="K27551" s="5"/>
      <c r="L27551" s="8"/>
      <c r="N27551" s="5"/>
      <c r="O27551" s="10"/>
      <c r="P27551" s="8"/>
    </row>
    <row r="27552" spans="1:16" s="2" customFormat="1" x14ac:dyDescent="0.15">
      <c r="A27552" s="3"/>
      <c r="B27552" s="3"/>
      <c r="J27552" s="3"/>
      <c r="K27552" s="5"/>
      <c r="L27552" s="8"/>
      <c r="N27552" s="5"/>
      <c r="O27552" s="10"/>
      <c r="P27552" s="8"/>
    </row>
    <row r="27553" spans="1:16" s="2" customFormat="1" x14ac:dyDescent="0.15">
      <c r="A27553" s="3"/>
      <c r="B27553" s="3"/>
      <c r="J27553" s="3"/>
      <c r="K27553" s="5"/>
      <c r="L27553" s="8"/>
      <c r="N27553" s="5"/>
      <c r="O27553" s="10"/>
      <c r="P27553" s="8"/>
    </row>
    <row r="27554" spans="1:16" s="2" customFormat="1" x14ac:dyDescent="0.15">
      <c r="A27554" s="3"/>
      <c r="B27554" s="3"/>
      <c r="J27554" s="3"/>
      <c r="K27554" s="5"/>
      <c r="L27554" s="8"/>
      <c r="N27554" s="5"/>
      <c r="O27554" s="10"/>
      <c r="P27554" s="8"/>
    </row>
    <row r="27555" spans="1:16" s="2" customFormat="1" x14ac:dyDescent="0.15">
      <c r="A27555" s="3"/>
      <c r="B27555" s="3"/>
      <c r="J27555" s="3"/>
      <c r="K27555" s="5"/>
      <c r="L27555" s="8"/>
      <c r="N27555" s="5"/>
      <c r="O27555" s="10"/>
      <c r="P27555" s="8"/>
    </row>
    <row r="27556" spans="1:16" s="2" customFormat="1" x14ac:dyDescent="0.15">
      <c r="A27556" s="3"/>
      <c r="B27556" s="3"/>
      <c r="J27556" s="3"/>
      <c r="K27556" s="5"/>
      <c r="L27556" s="8"/>
      <c r="N27556" s="5"/>
      <c r="O27556" s="10"/>
      <c r="P27556" s="8"/>
    </row>
    <row r="27557" spans="1:16" s="2" customFormat="1" x14ac:dyDescent="0.15">
      <c r="A27557" s="3"/>
      <c r="B27557" s="3"/>
      <c r="J27557" s="3"/>
      <c r="K27557" s="5"/>
      <c r="L27557" s="8"/>
      <c r="N27557" s="5"/>
      <c r="O27557" s="10"/>
      <c r="P27557" s="8"/>
    </row>
    <row r="27558" spans="1:16" s="2" customFormat="1" x14ac:dyDescent="0.15">
      <c r="A27558" s="3"/>
      <c r="B27558" s="3"/>
      <c r="J27558" s="3"/>
      <c r="K27558" s="5"/>
      <c r="L27558" s="8"/>
      <c r="N27558" s="5"/>
      <c r="O27558" s="10"/>
      <c r="P27558" s="8"/>
    </row>
    <row r="27559" spans="1:16" s="2" customFormat="1" x14ac:dyDescent="0.15">
      <c r="A27559" s="3"/>
      <c r="B27559" s="3"/>
      <c r="J27559" s="3"/>
      <c r="K27559" s="5"/>
      <c r="L27559" s="8"/>
      <c r="N27559" s="5"/>
      <c r="O27559" s="10"/>
      <c r="P27559" s="8"/>
    </row>
    <row r="27560" spans="1:16" s="2" customFormat="1" x14ac:dyDescent="0.15">
      <c r="A27560" s="3"/>
      <c r="B27560" s="3"/>
      <c r="J27560" s="3"/>
      <c r="K27560" s="5"/>
      <c r="L27560" s="8"/>
      <c r="N27560" s="5"/>
      <c r="O27560" s="10"/>
      <c r="P27560" s="8"/>
    </row>
    <row r="27561" spans="1:16" s="2" customFormat="1" x14ac:dyDescent="0.15">
      <c r="A27561" s="3"/>
      <c r="B27561" s="3"/>
      <c r="J27561" s="3"/>
      <c r="K27561" s="5"/>
      <c r="L27561" s="8"/>
      <c r="N27561" s="5"/>
      <c r="O27561" s="10"/>
      <c r="P27561" s="8"/>
    </row>
    <row r="27562" spans="1:16" s="2" customFormat="1" x14ac:dyDescent="0.15">
      <c r="A27562" s="3"/>
      <c r="B27562" s="3"/>
      <c r="J27562" s="3"/>
      <c r="K27562" s="5"/>
      <c r="L27562" s="8"/>
      <c r="N27562" s="5"/>
      <c r="O27562" s="10"/>
      <c r="P27562" s="8"/>
    </row>
    <row r="27563" spans="1:16" s="2" customFormat="1" x14ac:dyDescent="0.15">
      <c r="A27563" s="3"/>
      <c r="B27563" s="3"/>
      <c r="J27563" s="3"/>
      <c r="K27563" s="5"/>
      <c r="L27563" s="8"/>
      <c r="N27563" s="5"/>
      <c r="O27563" s="10"/>
      <c r="P27563" s="8"/>
    </row>
    <row r="27564" spans="1:16" s="2" customFormat="1" x14ac:dyDescent="0.15">
      <c r="A27564" s="3"/>
      <c r="B27564" s="3"/>
      <c r="J27564" s="3"/>
      <c r="K27564" s="5"/>
      <c r="L27564" s="8"/>
      <c r="N27564" s="5"/>
      <c r="O27564" s="10"/>
      <c r="P27564" s="8"/>
    </row>
    <row r="27565" spans="1:16" s="2" customFormat="1" x14ac:dyDescent="0.15">
      <c r="A27565" s="3"/>
      <c r="B27565" s="3"/>
      <c r="J27565" s="3"/>
      <c r="K27565" s="5"/>
      <c r="L27565" s="8"/>
      <c r="N27565" s="5"/>
      <c r="O27565" s="10"/>
      <c r="P27565" s="8"/>
    </row>
    <row r="27566" spans="1:16" s="2" customFormat="1" x14ac:dyDescent="0.15">
      <c r="A27566" s="3"/>
      <c r="B27566" s="3"/>
      <c r="J27566" s="3"/>
      <c r="K27566" s="5"/>
      <c r="L27566" s="8"/>
      <c r="N27566" s="5"/>
      <c r="O27566" s="10"/>
      <c r="P27566" s="8"/>
    </row>
    <row r="27567" spans="1:16" s="2" customFormat="1" x14ac:dyDescent="0.15">
      <c r="A27567" s="3"/>
      <c r="B27567" s="3"/>
      <c r="J27567" s="3"/>
      <c r="K27567" s="5"/>
      <c r="L27567" s="8"/>
      <c r="N27567" s="5"/>
      <c r="O27567" s="10"/>
      <c r="P27567" s="8"/>
    </row>
    <row r="27568" spans="1:16" s="2" customFormat="1" x14ac:dyDescent="0.15">
      <c r="A27568" s="3"/>
      <c r="B27568" s="3"/>
      <c r="J27568" s="3"/>
      <c r="K27568" s="5"/>
      <c r="L27568" s="8"/>
      <c r="N27568" s="5"/>
      <c r="O27568" s="10"/>
      <c r="P27568" s="8"/>
    </row>
    <row r="27569" spans="1:16" s="2" customFormat="1" x14ac:dyDescent="0.15">
      <c r="A27569" s="3"/>
      <c r="B27569" s="3"/>
      <c r="J27569" s="3"/>
      <c r="K27569" s="5"/>
      <c r="L27569" s="8"/>
      <c r="N27569" s="5"/>
      <c r="O27569" s="10"/>
      <c r="P27569" s="8"/>
    </row>
    <row r="27570" spans="1:16" s="2" customFormat="1" x14ac:dyDescent="0.15">
      <c r="A27570" s="3"/>
      <c r="B27570" s="3"/>
      <c r="J27570" s="3"/>
      <c r="K27570" s="5"/>
      <c r="L27570" s="8"/>
      <c r="N27570" s="5"/>
      <c r="O27570" s="10"/>
      <c r="P27570" s="8"/>
    </row>
    <row r="27571" spans="1:16" s="2" customFormat="1" x14ac:dyDescent="0.15">
      <c r="A27571" s="3"/>
      <c r="B27571" s="3"/>
      <c r="J27571" s="3"/>
      <c r="K27571" s="5"/>
      <c r="L27571" s="8"/>
      <c r="N27571" s="5"/>
      <c r="O27571" s="10"/>
      <c r="P27571" s="8"/>
    </row>
    <row r="27572" spans="1:16" s="2" customFormat="1" x14ac:dyDescent="0.15">
      <c r="A27572" s="3"/>
      <c r="B27572" s="3"/>
      <c r="J27572" s="3"/>
      <c r="K27572" s="5"/>
      <c r="L27572" s="8"/>
      <c r="N27572" s="5"/>
      <c r="O27572" s="10"/>
      <c r="P27572" s="8"/>
    </row>
    <row r="27573" spans="1:16" s="2" customFormat="1" x14ac:dyDescent="0.15">
      <c r="A27573" s="3"/>
      <c r="B27573" s="3"/>
      <c r="J27573" s="3"/>
      <c r="K27573" s="5"/>
      <c r="L27573" s="8"/>
      <c r="N27573" s="5"/>
      <c r="O27573" s="10"/>
      <c r="P27573" s="8"/>
    </row>
    <row r="27574" spans="1:16" s="2" customFormat="1" x14ac:dyDescent="0.15">
      <c r="A27574" s="3"/>
      <c r="B27574" s="3"/>
      <c r="J27574" s="3"/>
      <c r="K27574" s="5"/>
      <c r="L27574" s="8"/>
      <c r="N27574" s="5"/>
      <c r="O27574" s="10"/>
      <c r="P27574" s="8"/>
    </row>
    <row r="27575" spans="1:16" s="2" customFormat="1" x14ac:dyDescent="0.15">
      <c r="A27575" s="3"/>
      <c r="B27575" s="3"/>
      <c r="J27575" s="3"/>
      <c r="K27575" s="5"/>
      <c r="L27575" s="8"/>
      <c r="N27575" s="5"/>
      <c r="O27575" s="10"/>
      <c r="P27575" s="8"/>
    </row>
    <row r="27576" spans="1:16" s="2" customFormat="1" x14ac:dyDescent="0.15">
      <c r="A27576" s="3"/>
      <c r="B27576" s="3"/>
      <c r="J27576" s="3"/>
      <c r="K27576" s="5"/>
      <c r="L27576" s="8"/>
      <c r="N27576" s="5"/>
      <c r="O27576" s="10"/>
      <c r="P27576" s="8"/>
    </row>
    <row r="27577" spans="1:16" s="2" customFormat="1" x14ac:dyDescent="0.15">
      <c r="A27577" s="3"/>
      <c r="B27577" s="3"/>
      <c r="J27577" s="3"/>
      <c r="K27577" s="5"/>
      <c r="L27577" s="8"/>
      <c r="N27577" s="5"/>
      <c r="O27577" s="10"/>
      <c r="P27577" s="8"/>
    </row>
    <row r="27578" spans="1:16" s="2" customFormat="1" x14ac:dyDescent="0.15">
      <c r="A27578" s="3"/>
      <c r="B27578" s="3"/>
      <c r="J27578" s="3"/>
      <c r="K27578" s="5"/>
      <c r="L27578" s="8"/>
      <c r="N27578" s="5"/>
      <c r="O27578" s="10"/>
      <c r="P27578" s="8"/>
    </row>
    <row r="27579" spans="1:16" s="2" customFormat="1" x14ac:dyDescent="0.15">
      <c r="A27579" s="3"/>
      <c r="B27579" s="3"/>
      <c r="J27579" s="3"/>
      <c r="K27579" s="5"/>
      <c r="L27579" s="8"/>
      <c r="N27579" s="5"/>
      <c r="O27579" s="10"/>
      <c r="P27579" s="8"/>
    </row>
    <row r="27580" spans="1:16" s="2" customFormat="1" x14ac:dyDescent="0.15">
      <c r="A27580" s="3"/>
      <c r="B27580" s="3"/>
      <c r="J27580" s="3"/>
      <c r="K27580" s="5"/>
      <c r="L27580" s="8"/>
      <c r="N27580" s="5"/>
      <c r="O27580" s="10"/>
      <c r="P27580" s="8"/>
    </row>
    <row r="27581" spans="1:16" s="2" customFormat="1" x14ac:dyDescent="0.15">
      <c r="A27581" s="3"/>
      <c r="B27581" s="3"/>
      <c r="J27581" s="3"/>
      <c r="K27581" s="5"/>
      <c r="L27581" s="8"/>
      <c r="N27581" s="5"/>
      <c r="O27581" s="10"/>
      <c r="P27581" s="8"/>
    </row>
    <row r="27582" spans="1:16" s="2" customFormat="1" x14ac:dyDescent="0.15">
      <c r="A27582" s="3"/>
      <c r="B27582" s="3"/>
      <c r="J27582" s="3"/>
      <c r="K27582" s="5"/>
      <c r="L27582" s="8"/>
      <c r="N27582" s="5"/>
      <c r="O27582" s="10"/>
      <c r="P27582" s="8"/>
    </row>
    <row r="27583" spans="1:16" s="2" customFormat="1" x14ac:dyDescent="0.15">
      <c r="A27583" s="3"/>
      <c r="B27583" s="3"/>
      <c r="J27583" s="3"/>
      <c r="K27583" s="5"/>
      <c r="L27583" s="8"/>
      <c r="N27583" s="5"/>
      <c r="O27583" s="10"/>
      <c r="P27583" s="8"/>
    </row>
    <row r="27584" spans="1:16" s="2" customFormat="1" x14ac:dyDescent="0.15">
      <c r="A27584" s="3"/>
      <c r="B27584" s="3"/>
      <c r="J27584" s="3"/>
      <c r="K27584" s="5"/>
      <c r="L27584" s="8"/>
      <c r="N27584" s="5"/>
      <c r="O27584" s="10"/>
      <c r="P27584" s="8"/>
    </row>
    <row r="27585" spans="1:16" s="2" customFormat="1" x14ac:dyDescent="0.15">
      <c r="A27585" s="3"/>
      <c r="B27585" s="3"/>
      <c r="J27585" s="3"/>
      <c r="K27585" s="5"/>
      <c r="L27585" s="8"/>
      <c r="N27585" s="5"/>
      <c r="O27585" s="10"/>
      <c r="P27585" s="8"/>
    </row>
    <row r="27586" spans="1:16" s="2" customFormat="1" x14ac:dyDescent="0.15">
      <c r="A27586" s="3"/>
      <c r="B27586" s="3"/>
      <c r="J27586" s="3"/>
      <c r="K27586" s="5"/>
      <c r="L27586" s="8"/>
      <c r="N27586" s="5"/>
      <c r="O27586" s="10"/>
      <c r="P27586" s="8"/>
    </row>
    <row r="27587" spans="1:16" s="2" customFormat="1" x14ac:dyDescent="0.15">
      <c r="A27587" s="3"/>
      <c r="B27587" s="3"/>
      <c r="J27587" s="3"/>
      <c r="K27587" s="5"/>
      <c r="L27587" s="8"/>
      <c r="N27587" s="5"/>
      <c r="O27587" s="10"/>
      <c r="P27587" s="8"/>
    </row>
    <row r="27588" spans="1:16" s="2" customFormat="1" x14ac:dyDescent="0.15">
      <c r="A27588" s="3"/>
      <c r="B27588" s="3"/>
      <c r="J27588" s="3"/>
      <c r="K27588" s="5"/>
      <c r="L27588" s="8"/>
      <c r="N27588" s="5"/>
      <c r="O27588" s="10"/>
      <c r="P27588" s="8"/>
    </row>
    <row r="27589" spans="1:16" s="2" customFormat="1" x14ac:dyDescent="0.15">
      <c r="A27589" s="3"/>
      <c r="B27589" s="3"/>
      <c r="J27589" s="3"/>
      <c r="K27589" s="5"/>
      <c r="L27589" s="8"/>
      <c r="N27589" s="5"/>
      <c r="O27589" s="10"/>
      <c r="P27589" s="8"/>
    </row>
    <row r="27590" spans="1:16" s="2" customFormat="1" x14ac:dyDescent="0.15">
      <c r="A27590" s="3"/>
      <c r="B27590" s="3"/>
      <c r="J27590" s="3"/>
      <c r="K27590" s="5"/>
      <c r="L27590" s="8"/>
      <c r="N27590" s="5"/>
      <c r="O27590" s="10"/>
      <c r="P27590" s="8"/>
    </row>
    <row r="27591" spans="1:16" s="2" customFormat="1" x14ac:dyDescent="0.15">
      <c r="A27591" s="3"/>
      <c r="B27591" s="3"/>
      <c r="J27591" s="3"/>
      <c r="K27591" s="5"/>
      <c r="L27591" s="8"/>
      <c r="N27591" s="5"/>
      <c r="O27591" s="10"/>
      <c r="P27591" s="8"/>
    </row>
    <row r="27592" spans="1:16" s="2" customFormat="1" x14ac:dyDescent="0.15">
      <c r="A27592" s="3"/>
      <c r="B27592" s="3"/>
      <c r="J27592" s="3"/>
      <c r="K27592" s="5"/>
      <c r="L27592" s="8"/>
      <c r="N27592" s="5"/>
      <c r="O27592" s="10"/>
      <c r="P27592" s="8"/>
    </row>
    <row r="27593" spans="1:16" s="2" customFormat="1" x14ac:dyDescent="0.15">
      <c r="A27593" s="3"/>
      <c r="B27593" s="3"/>
      <c r="J27593" s="3"/>
      <c r="K27593" s="5"/>
      <c r="L27593" s="8"/>
      <c r="N27593" s="5"/>
      <c r="O27593" s="10"/>
      <c r="P27593" s="8"/>
    </row>
    <row r="27594" spans="1:16" s="2" customFormat="1" x14ac:dyDescent="0.15">
      <c r="A27594" s="3"/>
      <c r="B27594" s="3"/>
      <c r="J27594" s="3"/>
      <c r="K27594" s="5"/>
      <c r="L27594" s="8"/>
      <c r="N27594" s="5"/>
      <c r="O27594" s="10"/>
      <c r="P27594" s="8"/>
    </row>
    <row r="27595" spans="1:16" s="2" customFormat="1" x14ac:dyDescent="0.15">
      <c r="A27595" s="3"/>
      <c r="B27595" s="3"/>
      <c r="J27595" s="3"/>
      <c r="K27595" s="5"/>
      <c r="L27595" s="8"/>
      <c r="N27595" s="5"/>
      <c r="O27595" s="10"/>
      <c r="P27595" s="8"/>
    </row>
    <row r="27596" spans="1:16" s="2" customFormat="1" x14ac:dyDescent="0.15">
      <c r="A27596" s="3"/>
      <c r="B27596" s="3"/>
      <c r="J27596" s="3"/>
      <c r="K27596" s="5"/>
      <c r="L27596" s="8"/>
      <c r="N27596" s="5"/>
      <c r="O27596" s="10"/>
      <c r="P27596" s="8"/>
    </row>
    <row r="27597" spans="1:16" s="2" customFormat="1" x14ac:dyDescent="0.15">
      <c r="A27597" s="3"/>
      <c r="B27597" s="3"/>
      <c r="J27597" s="3"/>
      <c r="K27597" s="5"/>
      <c r="L27597" s="8"/>
      <c r="N27597" s="5"/>
      <c r="O27597" s="10"/>
      <c r="P27597" s="8"/>
    </row>
    <row r="27598" spans="1:16" s="2" customFormat="1" x14ac:dyDescent="0.15">
      <c r="A27598" s="3"/>
      <c r="B27598" s="3"/>
      <c r="J27598" s="3"/>
      <c r="K27598" s="5"/>
      <c r="L27598" s="8"/>
      <c r="N27598" s="5"/>
      <c r="O27598" s="10"/>
      <c r="P27598" s="8"/>
    </row>
    <row r="27599" spans="1:16" s="2" customFormat="1" x14ac:dyDescent="0.15">
      <c r="A27599" s="3"/>
      <c r="B27599" s="3"/>
      <c r="J27599" s="3"/>
      <c r="K27599" s="5"/>
      <c r="L27599" s="8"/>
      <c r="N27599" s="5"/>
      <c r="O27599" s="10"/>
      <c r="P27599" s="8"/>
    </row>
    <row r="27600" spans="1:16" s="2" customFormat="1" x14ac:dyDescent="0.15">
      <c r="A27600" s="3"/>
      <c r="B27600" s="3"/>
      <c r="J27600" s="3"/>
      <c r="K27600" s="5"/>
      <c r="L27600" s="8"/>
      <c r="N27600" s="5"/>
      <c r="O27600" s="10"/>
      <c r="P27600" s="8"/>
    </row>
    <row r="27601" spans="1:16" s="2" customFormat="1" x14ac:dyDescent="0.15">
      <c r="A27601" s="3"/>
      <c r="B27601" s="3"/>
      <c r="J27601" s="3"/>
      <c r="K27601" s="5"/>
      <c r="L27601" s="8"/>
      <c r="N27601" s="5"/>
      <c r="O27601" s="10"/>
      <c r="P27601" s="8"/>
    </row>
    <row r="27602" spans="1:16" s="2" customFormat="1" x14ac:dyDescent="0.15">
      <c r="A27602" s="3"/>
      <c r="B27602" s="3"/>
      <c r="J27602" s="3"/>
      <c r="K27602" s="5"/>
      <c r="L27602" s="8"/>
      <c r="N27602" s="5"/>
      <c r="O27602" s="10"/>
      <c r="P27602" s="8"/>
    </row>
    <row r="27603" spans="1:16" s="2" customFormat="1" x14ac:dyDescent="0.15">
      <c r="A27603" s="3"/>
      <c r="B27603" s="3"/>
      <c r="J27603" s="3"/>
      <c r="K27603" s="5"/>
      <c r="L27603" s="8"/>
      <c r="N27603" s="5"/>
      <c r="O27603" s="10"/>
      <c r="P27603" s="8"/>
    </row>
    <row r="27604" spans="1:16" s="2" customFormat="1" x14ac:dyDescent="0.15">
      <c r="A27604" s="3"/>
      <c r="B27604" s="3"/>
      <c r="J27604" s="3"/>
      <c r="K27604" s="5"/>
      <c r="L27604" s="8"/>
      <c r="N27604" s="5"/>
      <c r="O27604" s="10"/>
      <c r="P27604" s="8"/>
    </row>
    <row r="27605" spans="1:16" s="2" customFormat="1" x14ac:dyDescent="0.15">
      <c r="A27605" s="3"/>
      <c r="B27605" s="3"/>
      <c r="J27605" s="3"/>
      <c r="K27605" s="5"/>
      <c r="L27605" s="8"/>
      <c r="N27605" s="5"/>
      <c r="O27605" s="10"/>
      <c r="P27605" s="8"/>
    </row>
    <row r="27606" spans="1:16" s="2" customFormat="1" x14ac:dyDescent="0.15">
      <c r="A27606" s="3"/>
      <c r="B27606" s="3"/>
      <c r="J27606" s="3"/>
      <c r="K27606" s="5"/>
      <c r="L27606" s="8"/>
      <c r="N27606" s="5"/>
      <c r="O27606" s="10"/>
      <c r="P27606" s="8"/>
    </row>
    <row r="27607" spans="1:16" s="2" customFormat="1" x14ac:dyDescent="0.15">
      <c r="A27607" s="3"/>
      <c r="B27607" s="3"/>
      <c r="J27607" s="3"/>
      <c r="K27607" s="5"/>
      <c r="L27607" s="8"/>
      <c r="N27607" s="5"/>
      <c r="O27607" s="10"/>
      <c r="P27607" s="8"/>
    </row>
    <row r="27608" spans="1:16" s="2" customFormat="1" x14ac:dyDescent="0.15">
      <c r="A27608" s="3"/>
      <c r="B27608" s="3"/>
      <c r="J27608" s="3"/>
      <c r="K27608" s="5"/>
      <c r="L27608" s="8"/>
      <c r="N27608" s="5"/>
      <c r="O27608" s="10"/>
      <c r="P27608" s="8"/>
    </row>
    <row r="27609" spans="1:16" s="2" customFormat="1" x14ac:dyDescent="0.15">
      <c r="A27609" s="3"/>
      <c r="B27609" s="3"/>
      <c r="J27609" s="3"/>
      <c r="K27609" s="5"/>
      <c r="L27609" s="8"/>
      <c r="N27609" s="5"/>
      <c r="O27609" s="10"/>
      <c r="P27609" s="8"/>
    </row>
    <row r="27610" spans="1:16" s="2" customFormat="1" x14ac:dyDescent="0.15">
      <c r="A27610" s="3"/>
      <c r="B27610" s="3"/>
      <c r="J27610" s="3"/>
      <c r="K27610" s="5"/>
      <c r="L27610" s="8"/>
      <c r="N27610" s="5"/>
      <c r="O27610" s="10"/>
      <c r="P27610" s="8"/>
    </row>
    <row r="27611" spans="1:16" s="2" customFormat="1" x14ac:dyDescent="0.15">
      <c r="A27611" s="3"/>
      <c r="B27611" s="3"/>
      <c r="J27611" s="3"/>
      <c r="K27611" s="5"/>
      <c r="L27611" s="8"/>
      <c r="N27611" s="5"/>
      <c r="O27611" s="10"/>
      <c r="P27611" s="8"/>
    </row>
    <row r="27612" spans="1:16" s="2" customFormat="1" x14ac:dyDescent="0.15">
      <c r="A27612" s="3"/>
      <c r="B27612" s="3"/>
      <c r="J27612" s="3"/>
      <c r="K27612" s="5"/>
      <c r="L27612" s="8"/>
      <c r="N27612" s="5"/>
      <c r="O27612" s="10"/>
      <c r="P27612" s="8"/>
    </row>
    <row r="27613" spans="1:16" s="2" customFormat="1" x14ac:dyDescent="0.15">
      <c r="A27613" s="3"/>
      <c r="B27613" s="3"/>
      <c r="J27613" s="3"/>
      <c r="K27613" s="5"/>
      <c r="L27613" s="8"/>
      <c r="N27613" s="5"/>
      <c r="O27613" s="10"/>
      <c r="P27613" s="8"/>
    </row>
    <row r="27614" spans="1:16" s="2" customFormat="1" x14ac:dyDescent="0.15">
      <c r="A27614" s="3"/>
      <c r="B27614" s="3"/>
      <c r="J27614" s="3"/>
      <c r="K27614" s="5"/>
      <c r="L27614" s="8"/>
      <c r="N27614" s="5"/>
      <c r="O27614" s="10"/>
      <c r="P27614" s="8"/>
    </row>
    <row r="27615" spans="1:16" s="2" customFormat="1" x14ac:dyDescent="0.15">
      <c r="A27615" s="3"/>
      <c r="B27615" s="3"/>
      <c r="J27615" s="3"/>
      <c r="K27615" s="5"/>
      <c r="L27615" s="8"/>
      <c r="N27615" s="5"/>
      <c r="O27615" s="10"/>
      <c r="P27615" s="8"/>
    </row>
    <row r="27616" spans="1:16" s="2" customFormat="1" x14ac:dyDescent="0.15">
      <c r="A27616" s="3"/>
      <c r="B27616" s="3"/>
      <c r="J27616" s="3"/>
      <c r="K27616" s="5"/>
      <c r="L27616" s="8"/>
      <c r="N27616" s="5"/>
      <c r="O27616" s="10"/>
      <c r="P27616" s="8"/>
    </row>
    <row r="27617" spans="1:16" s="2" customFormat="1" x14ac:dyDescent="0.15">
      <c r="A27617" s="3"/>
      <c r="B27617" s="3"/>
      <c r="J27617" s="3"/>
      <c r="K27617" s="5"/>
      <c r="L27617" s="8"/>
      <c r="N27617" s="5"/>
      <c r="O27617" s="10"/>
      <c r="P27617" s="8"/>
    </row>
    <row r="27618" spans="1:16" s="2" customFormat="1" x14ac:dyDescent="0.15">
      <c r="A27618" s="3"/>
      <c r="B27618" s="3"/>
      <c r="J27618" s="3"/>
      <c r="K27618" s="5"/>
      <c r="L27618" s="8"/>
      <c r="N27618" s="5"/>
      <c r="O27618" s="10"/>
      <c r="P27618" s="8"/>
    </row>
    <row r="27619" spans="1:16" s="2" customFormat="1" x14ac:dyDescent="0.15">
      <c r="A27619" s="3"/>
      <c r="B27619" s="3"/>
      <c r="J27619" s="3"/>
      <c r="K27619" s="5"/>
      <c r="L27619" s="8"/>
      <c r="N27619" s="5"/>
      <c r="O27619" s="10"/>
      <c r="P27619" s="8"/>
    </row>
    <row r="27620" spans="1:16" s="2" customFormat="1" x14ac:dyDescent="0.15">
      <c r="A27620" s="3"/>
      <c r="B27620" s="3"/>
      <c r="J27620" s="3"/>
      <c r="K27620" s="5"/>
      <c r="L27620" s="8"/>
      <c r="N27620" s="5"/>
      <c r="O27620" s="10"/>
      <c r="P27620" s="8"/>
    </row>
    <row r="27621" spans="1:16" s="2" customFormat="1" x14ac:dyDescent="0.15">
      <c r="A27621" s="3"/>
      <c r="B27621" s="3"/>
      <c r="J27621" s="3"/>
      <c r="K27621" s="5"/>
      <c r="L27621" s="8"/>
      <c r="N27621" s="5"/>
      <c r="O27621" s="10"/>
      <c r="P27621" s="8"/>
    </row>
    <row r="27622" spans="1:16" s="2" customFormat="1" x14ac:dyDescent="0.15">
      <c r="A27622" s="3"/>
      <c r="B27622" s="3"/>
      <c r="J27622" s="3"/>
      <c r="K27622" s="5"/>
      <c r="L27622" s="8"/>
      <c r="N27622" s="5"/>
      <c r="O27622" s="10"/>
      <c r="P27622" s="8"/>
    </row>
    <row r="27623" spans="1:16" s="2" customFormat="1" x14ac:dyDescent="0.15">
      <c r="A27623" s="3"/>
      <c r="B27623" s="3"/>
      <c r="J27623" s="3"/>
      <c r="K27623" s="5"/>
      <c r="L27623" s="8"/>
      <c r="N27623" s="5"/>
      <c r="O27623" s="10"/>
      <c r="P27623" s="8"/>
    </row>
    <row r="27624" spans="1:16" s="2" customFormat="1" x14ac:dyDescent="0.15">
      <c r="A27624" s="3"/>
      <c r="B27624" s="3"/>
      <c r="J27624" s="3"/>
      <c r="K27624" s="5"/>
      <c r="L27624" s="8"/>
      <c r="N27624" s="5"/>
      <c r="O27624" s="10"/>
      <c r="P27624" s="8"/>
    </row>
    <row r="27625" spans="1:16" s="2" customFormat="1" x14ac:dyDescent="0.15">
      <c r="A27625" s="3"/>
      <c r="B27625" s="3"/>
      <c r="J27625" s="3"/>
      <c r="K27625" s="5"/>
      <c r="L27625" s="8"/>
      <c r="N27625" s="5"/>
      <c r="O27625" s="10"/>
      <c r="P27625" s="8"/>
    </row>
    <row r="27626" spans="1:16" s="2" customFormat="1" x14ac:dyDescent="0.15">
      <c r="A27626" s="3"/>
      <c r="B27626" s="3"/>
      <c r="J27626" s="3"/>
      <c r="K27626" s="5"/>
      <c r="L27626" s="8"/>
      <c r="N27626" s="5"/>
      <c r="O27626" s="10"/>
      <c r="P27626" s="8"/>
    </row>
    <row r="27627" spans="1:16" s="2" customFormat="1" x14ac:dyDescent="0.15">
      <c r="A27627" s="3"/>
      <c r="B27627" s="3"/>
      <c r="J27627" s="3"/>
      <c r="K27627" s="5"/>
      <c r="L27627" s="8"/>
      <c r="N27627" s="5"/>
      <c r="O27627" s="10"/>
      <c r="P27627" s="8"/>
    </row>
    <row r="27628" spans="1:16" s="2" customFormat="1" x14ac:dyDescent="0.15">
      <c r="A27628" s="3"/>
      <c r="B27628" s="3"/>
      <c r="J27628" s="3"/>
      <c r="K27628" s="5"/>
      <c r="L27628" s="8"/>
      <c r="N27628" s="5"/>
      <c r="O27628" s="10"/>
      <c r="P27628" s="8"/>
    </row>
    <row r="27629" spans="1:16" s="2" customFormat="1" x14ac:dyDescent="0.15">
      <c r="A27629" s="3"/>
      <c r="B27629" s="3"/>
      <c r="J27629" s="3"/>
      <c r="K27629" s="5"/>
      <c r="L27629" s="8"/>
      <c r="N27629" s="5"/>
      <c r="O27629" s="10"/>
      <c r="P27629" s="8"/>
    </row>
    <row r="27630" spans="1:16" s="2" customFormat="1" x14ac:dyDescent="0.15">
      <c r="A27630" s="3"/>
      <c r="B27630" s="3"/>
      <c r="J27630" s="3"/>
      <c r="K27630" s="5"/>
      <c r="L27630" s="8"/>
      <c r="N27630" s="5"/>
      <c r="O27630" s="10"/>
      <c r="P27630" s="8"/>
    </row>
    <row r="27631" spans="1:16" s="2" customFormat="1" x14ac:dyDescent="0.15">
      <c r="A27631" s="3"/>
      <c r="B27631" s="3"/>
      <c r="J27631" s="3"/>
      <c r="K27631" s="5"/>
      <c r="L27631" s="8"/>
      <c r="N27631" s="5"/>
      <c r="O27631" s="10"/>
      <c r="P27631" s="8"/>
    </row>
    <row r="27632" spans="1:16" s="2" customFormat="1" x14ac:dyDescent="0.15">
      <c r="A27632" s="3"/>
      <c r="B27632" s="3"/>
      <c r="J27632" s="3"/>
      <c r="K27632" s="5"/>
      <c r="L27632" s="8"/>
      <c r="N27632" s="5"/>
      <c r="O27632" s="10"/>
      <c r="P27632" s="8"/>
    </row>
    <row r="27633" spans="1:16" s="2" customFormat="1" x14ac:dyDescent="0.15">
      <c r="A27633" s="3"/>
      <c r="B27633" s="3"/>
      <c r="J27633" s="3"/>
      <c r="K27633" s="5"/>
      <c r="L27633" s="8"/>
      <c r="N27633" s="5"/>
      <c r="O27633" s="10"/>
      <c r="P27633" s="8"/>
    </row>
    <row r="27634" spans="1:16" s="2" customFormat="1" x14ac:dyDescent="0.15">
      <c r="A27634" s="3"/>
      <c r="B27634" s="3"/>
      <c r="J27634" s="3"/>
      <c r="K27634" s="5"/>
      <c r="L27634" s="8"/>
      <c r="N27634" s="5"/>
      <c r="O27634" s="10"/>
      <c r="P27634" s="8"/>
    </row>
    <row r="27635" spans="1:16" s="2" customFormat="1" x14ac:dyDescent="0.15">
      <c r="A27635" s="3"/>
      <c r="B27635" s="3"/>
      <c r="J27635" s="3"/>
      <c r="K27635" s="5"/>
      <c r="L27635" s="8"/>
      <c r="N27635" s="5"/>
      <c r="O27635" s="10"/>
      <c r="P27635" s="8"/>
    </row>
    <row r="27636" spans="1:16" s="2" customFormat="1" x14ac:dyDescent="0.15">
      <c r="A27636" s="3"/>
      <c r="B27636" s="3"/>
      <c r="J27636" s="3"/>
      <c r="K27636" s="5"/>
      <c r="L27636" s="8"/>
      <c r="N27636" s="5"/>
      <c r="O27636" s="10"/>
      <c r="P27636" s="8"/>
    </row>
    <row r="27637" spans="1:16" s="2" customFormat="1" x14ac:dyDescent="0.15">
      <c r="A27637" s="3"/>
      <c r="B27637" s="3"/>
      <c r="J27637" s="3"/>
      <c r="K27637" s="5"/>
      <c r="L27637" s="8"/>
      <c r="N27637" s="5"/>
      <c r="O27637" s="10"/>
      <c r="P27637" s="8"/>
    </row>
    <row r="27638" spans="1:16" s="2" customFormat="1" x14ac:dyDescent="0.15">
      <c r="A27638" s="3"/>
      <c r="B27638" s="3"/>
      <c r="J27638" s="3"/>
      <c r="K27638" s="5"/>
      <c r="L27638" s="8"/>
      <c r="N27638" s="5"/>
      <c r="O27638" s="10"/>
      <c r="P27638" s="8"/>
    </row>
    <row r="27639" spans="1:16" s="2" customFormat="1" x14ac:dyDescent="0.15">
      <c r="A27639" s="3"/>
      <c r="B27639" s="3"/>
      <c r="J27639" s="3"/>
      <c r="K27639" s="5"/>
      <c r="L27639" s="8"/>
      <c r="N27639" s="5"/>
      <c r="O27639" s="10"/>
      <c r="P27639" s="8"/>
    </row>
    <row r="27640" spans="1:16" s="2" customFormat="1" x14ac:dyDescent="0.15">
      <c r="A27640" s="3"/>
      <c r="B27640" s="3"/>
      <c r="J27640" s="3"/>
      <c r="K27640" s="5"/>
      <c r="L27640" s="8"/>
      <c r="N27640" s="5"/>
      <c r="O27640" s="10"/>
      <c r="P27640" s="8"/>
    </row>
    <row r="27641" spans="1:16" s="2" customFormat="1" x14ac:dyDescent="0.15">
      <c r="A27641" s="3"/>
      <c r="B27641" s="3"/>
      <c r="J27641" s="3"/>
      <c r="K27641" s="5"/>
      <c r="L27641" s="8"/>
      <c r="N27641" s="5"/>
      <c r="O27641" s="10"/>
      <c r="P27641" s="8"/>
    </row>
    <row r="27642" spans="1:16" s="2" customFormat="1" x14ac:dyDescent="0.15">
      <c r="A27642" s="3"/>
      <c r="B27642" s="3"/>
      <c r="J27642" s="3"/>
      <c r="K27642" s="5"/>
      <c r="L27642" s="8"/>
      <c r="N27642" s="5"/>
      <c r="O27642" s="10"/>
      <c r="P27642" s="8"/>
    </row>
    <row r="27643" spans="1:16" s="2" customFormat="1" x14ac:dyDescent="0.15">
      <c r="A27643" s="3"/>
      <c r="B27643" s="3"/>
      <c r="J27643" s="3"/>
      <c r="K27643" s="5"/>
      <c r="L27643" s="8"/>
      <c r="N27643" s="5"/>
      <c r="O27643" s="10"/>
      <c r="P27643" s="8"/>
    </row>
    <row r="27644" spans="1:16" s="2" customFormat="1" x14ac:dyDescent="0.15">
      <c r="A27644" s="3"/>
      <c r="B27644" s="3"/>
      <c r="J27644" s="3"/>
      <c r="K27644" s="5"/>
      <c r="L27644" s="8"/>
      <c r="N27644" s="5"/>
      <c r="O27644" s="10"/>
      <c r="P27644" s="8"/>
    </row>
    <row r="27645" spans="1:16" s="2" customFormat="1" x14ac:dyDescent="0.15">
      <c r="A27645" s="3"/>
      <c r="B27645" s="3"/>
      <c r="J27645" s="3"/>
      <c r="K27645" s="5"/>
      <c r="L27645" s="8"/>
      <c r="N27645" s="5"/>
      <c r="O27645" s="10"/>
      <c r="P27645" s="8"/>
    </row>
    <row r="27646" spans="1:16" s="2" customFormat="1" x14ac:dyDescent="0.15">
      <c r="A27646" s="3"/>
      <c r="B27646" s="3"/>
      <c r="J27646" s="3"/>
      <c r="K27646" s="5"/>
      <c r="L27646" s="8"/>
      <c r="N27646" s="5"/>
      <c r="O27646" s="10"/>
      <c r="P27646" s="8"/>
    </row>
    <row r="27647" spans="1:16" s="2" customFormat="1" x14ac:dyDescent="0.15">
      <c r="A27647" s="3"/>
      <c r="B27647" s="3"/>
      <c r="J27647" s="3"/>
      <c r="K27647" s="5"/>
      <c r="L27647" s="8"/>
      <c r="N27647" s="5"/>
      <c r="O27647" s="10"/>
      <c r="P27647" s="8"/>
    </row>
    <row r="27648" spans="1:16" s="2" customFormat="1" x14ac:dyDescent="0.15">
      <c r="A27648" s="3"/>
      <c r="B27648" s="3"/>
      <c r="J27648" s="3"/>
      <c r="K27648" s="5"/>
      <c r="L27648" s="8"/>
      <c r="N27648" s="5"/>
      <c r="O27648" s="10"/>
      <c r="P27648" s="8"/>
    </row>
    <row r="27649" spans="1:16" s="2" customFormat="1" x14ac:dyDescent="0.15">
      <c r="A27649" s="3"/>
      <c r="B27649" s="3"/>
      <c r="J27649" s="3"/>
      <c r="K27649" s="5"/>
      <c r="L27649" s="8"/>
      <c r="N27649" s="5"/>
      <c r="O27649" s="10"/>
      <c r="P27649" s="8"/>
    </row>
    <row r="27650" spans="1:16" s="2" customFormat="1" x14ac:dyDescent="0.15">
      <c r="A27650" s="3"/>
      <c r="B27650" s="3"/>
      <c r="J27650" s="3"/>
      <c r="K27650" s="5"/>
      <c r="L27650" s="8"/>
      <c r="N27650" s="5"/>
      <c r="O27650" s="10"/>
      <c r="P27650" s="8"/>
    </row>
    <row r="27651" spans="1:16" s="2" customFormat="1" x14ac:dyDescent="0.15">
      <c r="A27651" s="3"/>
      <c r="B27651" s="3"/>
      <c r="J27651" s="3"/>
      <c r="K27651" s="5"/>
      <c r="L27651" s="8"/>
      <c r="N27651" s="5"/>
      <c r="O27651" s="10"/>
      <c r="P27651" s="8"/>
    </row>
    <row r="27652" spans="1:16" s="2" customFormat="1" x14ac:dyDescent="0.15">
      <c r="A27652" s="3"/>
      <c r="B27652" s="3"/>
      <c r="J27652" s="3"/>
      <c r="K27652" s="5"/>
      <c r="L27652" s="8"/>
      <c r="N27652" s="5"/>
      <c r="O27652" s="10"/>
      <c r="P27652" s="8"/>
    </row>
    <row r="27653" spans="1:16" s="2" customFormat="1" x14ac:dyDescent="0.15">
      <c r="A27653" s="3"/>
      <c r="B27653" s="3"/>
      <c r="J27653" s="3"/>
      <c r="K27653" s="5"/>
      <c r="L27653" s="8"/>
      <c r="N27653" s="5"/>
      <c r="O27653" s="10"/>
      <c r="P27653" s="8"/>
    </row>
    <row r="27654" spans="1:16" s="2" customFormat="1" x14ac:dyDescent="0.15">
      <c r="A27654" s="3"/>
      <c r="B27654" s="3"/>
      <c r="J27654" s="3"/>
      <c r="K27654" s="5"/>
      <c r="L27654" s="8"/>
      <c r="N27654" s="5"/>
      <c r="O27654" s="10"/>
      <c r="P27654" s="8"/>
    </row>
    <row r="27655" spans="1:16" s="2" customFormat="1" x14ac:dyDescent="0.15">
      <c r="A27655" s="3"/>
      <c r="B27655" s="3"/>
      <c r="J27655" s="3"/>
      <c r="K27655" s="5"/>
      <c r="L27655" s="8"/>
      <c r="N27655" s="5"/>
      <c r="O27655" s="10"/>
      <c r="P27655" s="8"/>
    </row>
    <row r="27656" spans="1:16" s="2" customFormat="1" x14ac:dyDescent="0.15">
      <c r="A27656" s="3"/>
      <c r="B27656" s="3"/>
      <c r="J27656" s="3"/>
      <c r="K27656" s="5"/>
      <c r="L27656" s="8"/>
      <c r="N27656" s="5"/>
      <c r="O27656" s="10"/>
      <c r="P27656" s="8"/>
    </row>
    <row r="27657" spans="1:16" s="2" customFormat="1" x14ac:dyDescent="0.15">
      <c r="A27657" s="3"/>
      <c r="B27657" s="3"/>
      <c r="J27657" s="3"/>
      <c r="K27657" s="5"/>
      <c r="L27657" s="8"/>
      <c r="N27657" s="5"/>
      <c r="O27657" s="10"/>
      <c r="P27657" s="8"/>
    </row>
    <row r="27658" spans="1:16" s="2" customFormat="1" x14ac:dyDescent="0.15">
      <c r="A27658" s="3"/>
      <c r="B27658" s="3"/>
      <c r="J27658" s="3"/>
      <c r="K27658" s="5"/>
      <c r="L27658" s="8"/>
      <c r="N27658" s="5"/>
      <c r="O27658" s="10"/>
      <c r="P27658" s="8"/>
    </row>
    <row r="27659" spans="1:16" s="2" customFormat="1" x14ac:dyDescent="0.15">
      <c r="A27659" s="3"/>
      <c r="B27659" s="3"/>
      <c r="J27659" s="3"/>
      <c r="K27659" s="5"/>
      <c r="L27659" s="8"/>
      <c r="N27659" s="5"/>
      <c r="O27659" s="10"/>
      <c r="P27659" s="8"/>
    </row>
    <row r="27660" spans="1:16" s="2" customFormat="1" x14ac:dyDescent="0.15">
      <c r="A27660" s="3"/>
      <c r="B27660" s="3"/>
      <c r="J27660" s="3"/>
      <c r="K27660" s="5"/>
      <c r="L27660" s="8"/>
      <c r="N27660" s="5"/>
      <c r="O27660" s="10"/>
      <c r="P27660" s="8"/>
    </row>
    <row r="27661" spans="1:16" s="2" customFormat="1" x14ac:dyDescent="0.15">
      <c r="A27661" s="3"/>
      <c r="B27661" s="3"/>
      <c r="J27661" s="3"/>
      <c r="K27661" s="5"/>
      <c r="L27661" s="8"/>
      <c r="N27661" s="5"/>
      <c r="O27661" s="10"/>
      <c r="P27661" s="8"/>
    </row>
    <row r="27662" spans="1:16" s="2" customFormat="1" x14ac:dyDescent="0.15">
      <c r="A27662" s="3"/>
      <c r="B27662" s="3"/>
      <c r="J27662" s="3"/>
      <c r="K27662" s="5"/>
      <c r="L27662" s="8"/>
      <c r="N27662" s="5"/>
      <c r="O27662" s="10"/>
      <c r="P27662" s="8"/>
    </row>
    <row r="27663" spans="1:16" s="2" customFormat="1" x14ac:dyDescent="0.15">
      <c r="A27663" s="3"/>
      <c r="B27663" s="3"/>
      <c r="J27663" s="3"/>
      <c r="K27663" s="5"/>
      <c r="L27663" s="8"/>
      <c r="N27663" s="5"/>
      <c r="O27663" s="10"/>
      <c r="P27663" s="8"/>
    </row>
    <row r="27664" spans="1:16" s="2" customFormat="1" x14ac:dyDescent="0.15">
      <c r="A27664" s="3"/>
      <c r="B27664" s="3"/>
      <c r="J27664" s="3"/>
      <c r="K27664" s="5"/>
      <c r="L27664" s="8"/>
      <c r="N27664" s="5"/>
      <c r="O27664" s="10"/>
      <c r="P27664" s="8"/>
    </row>
    <row r="27665" spans="1:16" s="2" customFormat="1" x14ac:dyDescent="0.15">
      <c r="A27665" s="3"/>
      <c r="B27665" s="3"/>
      <c r="J27665" s="3"/>
      <c r="K27665" s="5"/>
      <c r="L27665" s="8"/>
      <c r="N27665" s="5"/>
      <c r="O27665" s="10"/>
      <c r="P27665" s="8"/>
    </row>
    <row r="27666" spans="1:16" s="2" customFormat="1" x14ac:dyDescent="0.15">
      <c r="A27666" s="3"/>
      <c r="B27666" s="3"/>
      <c r="J27666" s="3"/>
      <c r="K27666" s="5"/>
      <c r="L27666" s="8"/>
      <c r="N27666" s="5"/>
      <c r="O27666" s="10"/>
      <c r="P27666" s="8"/>
    </row>
    <row r="27667" spans="1:16" s="2" customFormat="1" x14ac:dyDescent="0.15">
      <c r="A27667" s="3"/>
      <c r="B27667" s="3"/>
      <c r="J27667" s="3"/>
      <c r="K27667" s="5"/>
      <c r="L27667" s="8"/>
      <c r="N27667" s="5"/>
      <c r="O27667" s="10"/>
      <c r="P27667" s="8"/>
    </row>
    <row r="27668" spans="1:16" s="2" customFormat="1" x14ac:dyDescent="0.15">
      <c r="A27668" s="3"/>
      <c r="B27668" s="3"/>
      <c r="J27668" s="3"/>
      <c r="K27668" s="5"/>
      <c r="L27668" s="8"/>
      <c r="N27668" s="5"/>
      <c r="O27668" s="10"/>
      <c r="P27668" s="8"/>
    </row>
    <row r="27669" spans="1:16" s="2" customFormat="1" x14ac:dyDescent="0.15">
      <c r="A27669" s="3"/>
      <c r="B27669" s="3"/>
      <c r="J27669" s="3"/>
      <c r="K27669" s="5"/>
      <c r="L27669" s="8"/>
      <c r="N27669" s="5"/>
      <c r="O27669" s="10"/>
      <c r="P27669" s="8"/>
    </row>
    <row r="27670" spans="1:16" s="2" customFormat="1" x14ac:dyDescent="0.15">
      <c r="A27670" s="3"/>
      <c r="B27670" s="3"/>
      <c r="J27670" s="3"/>
      <c r="K27670" s="5"/>
      <c r="L27670" s="8"/>
      <c r="N27670" s="5"/>
      <c r="O27670" s="10"/>
      <c r="P27670" s="8"/>
    </row>
    <row r="27671" spans="1:16" s="2" customFormat="1" x14ac:dyDescent="0.15">
      <c r="A27671" s="3"/>
      <c r="B27671" s="3"/>
      <c r="J27671" s="3"/>
      <c r="K27671" s="5"/>
      <c r="L27671" s="8"/>
      <c r="N27671" s="5"/>
      <c r="O27671" s="10"/>
      <c r="P27671" s="8"/>
    </row>
    <row r="27672" spans="1:16" s="2" customFormat="1" x14ac:dyDescent="0.15">
      <c r="A27672" s="3"/>
      <c r="B27672" s="3"/>
      <c r="J27672" s="3"/>
      <c r="K27672" s="5"/>
      <c r="L27672" s="8"/>
      <c r="N27672" s="5"/>
      <c r="O27672" s="10"/>
      <c r="P27672" s="8"/>
    </row>
    <row r="27673" spans="1:16" s="2" customFormat="1" x14ac:dyDescent="0.15">
      <c r="A27673" s="3"/>
      <c r="B27673" s="3"/>
      <c r="J27673" s="3"/>
      <c r="K27673" s="5"/>
      <c r="L27673" s="8"/>
      <c r="N27673" s="5"/>
      <c r="O27673" s="10"/>
      <c r="P27673" s="8"/>
    </row>
    <row r="27674" spans="1:16" s="2" customFormat="1" x14ac:dyDescent="0.15">
      <c r="A27674" s="3"/>
      <c r="B27674" s="3"/>
      <c r="J27674" s="3"/>
      <c r="K27674" s="5"/>
      <c r="L27674" s="8"/>
      <c r="N27674" s="5"/>
      <c r="O27674" s="10"/>
      <c r="P27674" s="8"/>
    </row>
    <row r="27675" spans="1:16" s="2" customFormat="1" x14ac:dyDescent="0.15">
      <c r="A27675" s="3"/>
      <c r="B27675" s="3"/>
      <c r="J27675" s="3"/>
      <c r="K27675" s="5"/>
      <c r="L27675" s="8"/>
      <c r="N27675" s="5"/>
      <c r="O27675" s="10"/>
      <c r="P27675" s="8"/>
    </row>
    <row r="27676" spans="1:16" s="2" customFormat="1" x14ac:dyDescent="0.15">
      <c r="A27676" s="3"/>
      <c r="B27676" s="3"/>
      <c r="J27676" s="3"/>
      <c r="K27676" s="5"/>
      <c r="L27676" s="8"/>
      <c r="N27676" s="5"/>
      <c r="O27676" s="10"/>
      <c r="P27676" s="8"/>
    </row>
    <row r="27677" spans="1:16" s="2" customFormat="1" x14ac:dyDescent="0.15">
      <c r="A27677" s="3"/>
      <c r="B27677" s="3"/>
      <c r="J27677" s="3"/>
      <c r="K27677" s="5"/>
      <c r="L27677" s="8"/>
      <c r="N27677" s="5"/>
      <c r="O27677" s="10"/>
      <c r="P27677" s="8"/>
    </row>
    <row r="27678" spans="1:16" s="2" customFormat="1" x14ac:dyDescent="0.15">
      <c r="A27678" s="3"/>
      <c r="B27678" s="3"/>
      <c r="J27678" s="3"/>
      <c r="K27678" s="5"/>
      <c r="L27678" s="8"/>
      <c r="N27678" s="5"/>
      <c r="O27678" s="10"/>
      <c r="P27678" s="8"/>
    </row>
    <row r="27679" spans="1:16" s="2" customFormat="1" x14ac:dyDescent="0.15">
      <c r="A27679" s="3"/>
      <c r="B27679" s="3"/>
      <c r="J27679" s="3"/>
      <c r="K27679" s="5"/>
      <c r="L27679" s="8"/>
      <c r="N27679" s="5"/>
      <c r="O27679" s="10"/>
      <c r="P27679" s="8"/>
    </row>
    <row r="27680" spans="1:16" s="2" customFormat="1" x14ac:dyDescent="0.15">
      <c r="A27680" s="3"/>
      <c r="B27680" s="3"/>
      <c r="J27680" s="3"/>
      <c r="K27680" s="5"/>
      <c r="L27680" s="8"/>
      <c r="N27680" s="5"/>
      <c r="O27680" s="10"/>
      <c r="P27680" s="8"/>
    </row>
    <row r="27681" spans="1:16" s="2" customFormat="1" x14ac:dyDescent="0.15">
      <c r="A27681" s="3"/>
      <c r="B27681" s="3"/>
      <c r="J27681" s="3"/>
      <c r="K27681" s="5"/>
      <c r="L27681" s="8"/>
      <c r="N27681" s="5"/>
      <c r="O27681" s="10"/>
      <c r="P27681" s="8"/>
    </row>
    <row r="27682" spans="1:16" s="2" customFormat="1" x14ac:dyDescent="0.15">
      <c r="A27682" s="3"/>
      <c r="B27682" s="3"/>
      <c r="J27682" s="3"/>
      <c r="K27682" s="5"/>
      <c r="L27682" s="8"/>
      <c r="N27682" s="5"/>
      <c r="O27682" s="10"/>
      <c r="P27682" s="8"/>
    </row>
    <row r="27683" spans="1:16" s="2" customFormat="1" x14ac:dyDescent="0.15">
      <c r="A27683" s="3"/>
      <c r="B27683" s="3"/>
      <c r="J27683" s="3"/>
      <c r="K27683" s="5"/>
      <c r="L27683" s="8"/>
      <c r="N27683" s="5"/>
      <c r="O27683" s="10"/>
      <c r="P27683" s="8"/>
    </row>
    <row r="27684" spans="1:16" s="2" customFormat="1" x14ac:dyDescent="0.15">
      <c r="A27684" s="3"/>
      <c r="B27684" s="3"/>
      <c r="J27684" s="3"/>
      <c r="K27684" s="5"/>
      <c r="L27684" s="8"/>
      <c r="N27684" s="5"/>
      <c r="O27684" s="10"/>
      <c r="P27684" s="8"/>
    </row>
    <row r="27685" spans="1:16" s="2" customFormat="1" x14ac:dyDescent="0.15">
      <c r="A27685" s="3"/>
      <c r="B27685" s="3"/>
      <c r="J27685" s="3"/>
      <c r="K27685" s="5"/>
      <c r="L27685" s="8"/>
      <c r="N27685" s="5"/>
      <c r="O27685" s="10"/>
      <c r="P27685" s="8"/>
    </row>
    <row r="27686" spans="1:16" s="2" customFormat="1" x14ac:dyDescent="0.15">
      <c r="A27686" s="3"/>
      <c r="B27686" s="3"/>
      <c r="J27686" s="3"/>
      <c r="K27686" s="5"/>
      <c r="L27686" s="8"/>
      <c r="N27686" s="5"/>
      <c r="O27686" s="10"/>
      <c r="P27686" s="8"/>
    </row>
    <row r="27687" spans="1:16" s="2" customFormat="1" x14ac:dyDescent="0.15">
      <c r="A27687" s="3"/>
      <c r="B27687" s="3"/>
      <c r="J27687" s="3"/>
      <c r="K27687" s="5"/>
      <c r="L27687" s="8"/>
      <c r="N27687" s="5"/>
      <c r="O27687" s="10"/>
      <c r="P27687" s="8"/>
    </row>
    <row r="27688" spans="1:16" s="2" customFormat="1" x14ac:dyDescent="0.15">
      <c r="A27688" s="3"/>
      <c r="B27688" s="3"/>
      <c r="J27688" s="3"/>
      <c r="K27688" s="5"/>
      <c r="L27688" s="8"/>
      <c r="N27688" s="5"/>
      <c r="O27688" s="10"/>
      <c r="P27688" s="8"/>
    </row>
    <row r="27689" spans="1:16" s="2" customFormat="1" x14ac:dyDescent="0.15">
      <c r="A27689" s="3"/>
      <c r="B27689" s="3"/>
      <c r="J27689" s="3"/>
      <c r="K27689" s="5"/>
      <c r="L27689" s="8"/>
      <c r="N27689" s="5"/>
      <c r="O27689" s="10"/>
      <c r="P27689" s="8"/>
    </row>
    <row r="27690" spans="1:16" s="2" customFormat="1" x14ac:dyDescent="0.15">
      <c r="A27690" s="3"/>
      <c r="B27690" s="3"/>
      <c r="J27690" s="3"/>
      <c r="K27690" s="5"/>
      <c r="L27690" s="8"/>
      <c r="N27690" s="5"/>
      <c r="O27690" s="10"/>
      <c r="P27690" s="8"/>
    </row>
    <row r="27691" spans="1:16" s="2" customFormat="1" x14ac:dyDescent="0.15">
      <c r="A27691" s="3"/>
      <c r="B27691" s="3"/>
      <c r="J27691" s="3"/>
      <c r="K27691" s="5"/>
      <c r="L27691" s="8"/>
      <c r="N27691" s="5"/>
      <c r="O27691" s="10"/>
      <c r="P27691" s="8"/>
    </row>
    <row r="27692" spans="1:16" s="2" customFormat="1" x14ac:dyDescent="0.15">
      <c r="A27692" s="3"/>
      <c r="B27692" s="3"/>
      <c r="J27692" s="3"/>
      <c r="K27692" s="5"/>
      <c r="L27692" s="8"/>
      <c r="N27692" s="5"/>
      <c r="O27692" s="10"/>
      <c r="P27692" s="8"/>
    </row>
    <row r="27693" spans="1:16" s="2" customFormat="1" x14ac:dyDescent="0.15">
      <c r="A27693" s="3"/>
      <c r="B27693" s="3"/>
      <c r="J27693" s="3"/>
      <c r="K27693" s="5"/>
      <c r="L27693" s="8"/>
      <c r="N27693" s="5"/>
      <c r="O27693" s="10"/>
      <c r="P27693" s="8"/>
    </row>
    <row r="27694" spans="1:16" s="2" customFormat="1" x14ac:dyDescent="0.15">
      <c r="A27694" s="3"/>
      <c r="B27694" s="3"/>
      <c r="J27694" s="3"/>
      <c r="K27694" s="5"/>
      <c r="L27694" s="8"/>
      <c r="N27694" s="5"/>
      <c r="O27694" s="10"/>
      <c r="P27694" s="8"/>
    </row>
    <row r="27695" spans="1:16" s="2" customFormat="1" x14ac:dyDescent="0.15">
      <c r="A27695" s="3"/>
      <c r="B27695" s="3"/>
      <c r="J27695" s="3"/>
      <c r="K27695" s="5"/>
      <c r="L27695" s="8"/>
      <c r="N27695" s="5"/>
      <c r="O27695" s="10"/>
      <c r="P27695" s="8"/>
    </row>
    <row r="27696" spans="1:16" s="2" customFormat="1" x14ac:dyDescent="0.15">
      <c r="A27696" s="3"/>
      <c r="B27696" s="3"/>
      <c r="J27696" s="3"/>
      <c r="K27696" s="5"/>
      <c r="L27696" s="8"/>
      <c r="N27696" s="5"/>
      <c r="O27696" s="10"/>
      <c r="P27696" s="8"/>
    </row>
    <row r="27697" spans="1:16" s="2" customFormat="1" x14ac:dyDescent="0.15">
      <c r="A27697" s="3"/>
      <c r="B27697" s="3"/>
      <c r="J27697" s="3"/>
      <c r="K27697" s="5"/>
      <c r="L27697" s="8"/>
      <c r="N27697" s="5"/>
      <c r="O27697" s="10"/>
      <c r="P27697" s="8"/>
    </row>
    <row r="27698" spans="1:16" s="2" customFormat="1" x14ac:dyDescent="0.15">
      <c r="A27698" s="3"/>
      <c r="B27698" s="3"/>
      <c r="J27698" s="3"/>
      <c r="K27698" s="5"/>
      <c r="L27698" s="8"/>
      <c r="N27698" s="5"/>
      <c r="O27698" s="10"/>
      <c r="P27698" s="8"/>
    </row>
    <row r="27699" spans="1:16" s="2" customFormat="1" x14ac:dyDescent="0.15">
      <c r="A27699" s="3"/>
      <c r="B27699" s="3"/>
      <c r="J27699" s="3"/>
      <c r="K27699" s="5"/>
      <c r="L27699" s="8"/>
      <c r="N27699" s="5"/>
      <c r="O27699" s="10"/>
      <c r="P27699" s="8"/>
    </row>
    <row r="27700" spans="1:16" s="2" customFormat="1" x14ac:dyDescent="0.15">
      <c r="A27700" s="3"/>
      <c r="B27700" s="3"/>
      <c r="J27700" s="3"/>
      <c r="K27700" s="5"/>
      <c r="L27700" s="8"/>
      <c r="N27700" s="5"/>
      <c r="O27700" s="10"/>
      <c r="P27700" s="8"/>
    </row>
    <row r="27701" spans="1:16" s="2" customFormat="1" x14ac:dyDescent="0.15">
      <c r="A27701" s="3"/>
      <c r="B27701" s="3"/>
      <c r="J27701" s="3"/>
      <c r="K27701" s="5"/>
      <c r="L27701" s="8"/>
      <c r="N27701" s="5"/>
      <c r="O27701" s="10"/>
      <c r="P27701" s="8"/>
    </row>
    <row r="27702" spans="1:16" s="2" customFormat="1" x14ac:dyDescent="0.15">
      <c r="A27702" s="3"/>
      <c r="B27702" s="3"/>
      <c r="J27702" s="3"/>
      <c r="K27702" s="5"/>
      <c r="L27702" s="8"/>
      <c r="N27702" s="5"/>
      <c r="O27702" s="10"/>
      <c r="P27702" s="8"/>
    </row>
    <row r="27703" spans="1:16" s="2" customFormat="1" x14ac:dyDescent="0.15">
      <c r="A27703" s="3"/>
      <c r="B27703" s="3"/>
      <c r="J27703" s="3"/>
      <c r="K27703" s="5"/>
      <c r="L27703" s="8"/>
      <c r="N27703" s="5"/>
      <c r="O27703" s="10"/>
      <c r="P27703" s="8"/>
    </row>
    <row r="27704" spans="1:16" s="2" customFormat="1" x14ac:dyDescent="0.15">
      <c r="A27704" s="3"/>
      <c r="B27704" s="3"/>
      <c r="J27704" s="3"/>
      <c r="K27704" s="5"/>
      <c r="L27704" s="8"/>
      <c r="N27704" s="5"/>
      <c r="O27704" s="10"/>
      <c r="P27704" s="8"/>
    </row>
    <row r="27705" spans="1:16" s="2" customFormat="1" x14ac:dyDescent="0.15">
      <c r="A27705" s="3"/>
      <c r="B27705" s="3"/>
      <c r="J27705" s="3"/>
      <c r="K27705" s="5"/>
      <c r="L27705" s="8"/>
      <c r="N27705" s="5"/>
      <c r="O27705" s="10"/>
      <c r="P27705" s="8"/>
    </row>
    <row r="27706" spans="1:16" s="2" customFormat="1" x14ac:dyDescent="0.15">
      <c r="A27706" s="3"/>
      <c r="B27706" s="3"/>
      <c r="J27706" s="3"/>
      <c r="K27706" s="5"/>
      <c r="L27706" s="8"/>
      <c r="N27706" s="5"/>
      <c r="O27706" s="10"/>
      <c r="P27706" s="8"/>
    </row>
    <row r="27707" spans="1:16" s="2" customFormat="1" x14ac:dyDescent="0.15">
      <c r="A27707" s="3"/>
      <c r="B27707" s="3"/>
      <c r="J27707" s="3"/>
      <c r="K27707" s="5"/>
      <c r="L27707" s="8"/>
      <c r="N27707" s="5"/>
      <c r="O27707" s="10"/>
      <c r="P27707" s="8"/>
    </row>
    <row r="27708" spans="1:16" s="2" customFormat="1" x14ac:dyDescent="0.15">
      <c r="A27708" s="3"/>
      <c r="B27708" s="3"/>
      <c r="J27708" s="3"/>
      <c r="K27708" s="5"/>
      <c r="L27708" s="8"/>
      <c r="N27708" s="5"/>
      <c r="O27708" s="10"/>
      <c r="P27708" s="8"/>
    </row>
    <row r="27709" spans="1:16" s="2" customFormat="1" x14ac:dyDescent="0.15">
      <c r="A27709" s="3"/>
      <c r="B27709" s="3"/>
      <c r="J27709" s="3"/>
      <c r="K27709" s="5"/>
      <c r="L27709" s="8"/>
      <c r="N27709" s="5"/>
      <c r="O27709" s="10"/>
      <c r="P27709" s="8"/>
    </row>
    <row r="27710" spans="1:16" s="2" customFormat="1" x14ac:dyDescent="0.15">
      <c r="A27710" s="3"/>
      <c r="B27710" s="3"/>
      <c r="J27710" s="3"/>
      <c r="K27710" s="5"/>
      <c r="L27710" s="8"/>
      <c r="N27710" s="5"/>
      <c r="O27710" s="10"/>
      <c r="P27710" s="8"/>
    </row>
    <row r="27711" spans="1:16" s="2" customFormat="1" x14ac:dyDescent="0.15">
      <c r="A27711" s="3"/>
      <c r="B27711" s="3"/>
      <c r="J27711" s="3"/>
      <c r="K27711" s="5"/>
      <c r="L27711" s="8"/>
      <c r="N27711" s="5"/>
      <c r="O27711" s="10"/>
      <c r="P27711" s="8"/>
    </row>
    <row r="27712" spans="1:16" s="2" customFormat="1" x14ac:dyDescent="0.15">
      <c r="A27712" s="3"/>
      <c r="B27712" s="3"/>
      <c r="J27712" s="3"/>
      <c r="K27712" s="5"/>
      <c r="L27712" s="8"/>
      <c r="N27712" s="5"/>
      <c r="O27712" s="10"/>
      <c r="P27712" s="8"/>
    </row>
    <row r="27713" spans="1:16" s="2" customFormat="1" x14ac:dyDescent="0.15">
      <c r="A27713" s="3"/>
      <c r="B27713" s="3"/>
      <c r="J27713" s="3"/>
      <c r="K27713" s="5"/>
      <c r="L27713" s="8"/>
      <c r="N27713" s="5"/>
      <c r="O27713" s="10"/>
      <c r="P27713" s="8"/>
    </row>
    <row r="27714" spans="1:16" s="2" customFormat="1" x14ac:dyDescent="0.15">
      <c r="A27714" s="3"/>
      <c r="B27714" s="3"/>
      <c r="J27714" s="3"/>
      <c r="K27714" s="5"/>
      <c r="L27714" s="8"/>
      <c r="N27714" s="5"/>
      <c r="O27714" s="10"/>
      <c r="P27714" s="8"/>
    </row>
    <row r="27715" spans="1:16" s="2" customFormat="1" x14ac:dyDescent="0.15">
      <c r="A27715" s="3"/>
      <c r="B27715" s="3"/>
      <c r="J27715" s="3"/>
      <c r="K27715" s="5"/>
      <c r="L27715" s="8"/>
      <c r="N27715" s="5"/>
      <c r="O27715" s="10"/>
      <c r="P27715" s="8"/>
    </row>
    <row r="27716" spans="1:16" s="2" customFormat="1" x14ac:dyDescent="0.15">
      <c r="A27716" s="3"/>
      <c r="B27716" s="3"/>
      <c r="J27716" s="3"/>
      <c r="K27716" s="5"/>
      <c r="L27716" s="8"/>
      <c r="N27716" s="5"/>
      <c r="O27716" s="10"/>
      <c r="P27716" s="8"/>
    </row>
    <row r="27717" spans="1:16" s="2" customFormat="1" x14ac:dyDescent="0.15">
      <c r="A27717" s="3"/>
      <c r="B27717" s="3"/>
      <c r="J27717" s="3"/>
      <c r="K27717" s="5"/>
      <c r="L27717" s="8"/>
      <c r="N27717" s="5"/>
      <c r="O27717" s="10"/>
      <c r="P27717" s="8"/>
    </row>
    <row r="27718" spans="1:16" s="2" customFormat="1" x14ac:dyDescent="0.15">
      <c r="A27718" s="3"/>
      <c r="B27718" s="3"/>
      <c r="J27718" s="3"/>
      <c r="K27718" s="5"/>
      <c r="L27718" s="8"/>
      <c r="N27718" s="5"/>
      <c r="O27718" s="10"/>
      <c r="P27718" s="8"/>
    </row>
    <row r="27719" spans="1:16" s="2" customFormat="1" x14ac:dyDescent="0.15">
      <c r="A27719" s="3"/>
      <c r="B27719" s="3"/>
      <c r="J27719" s="3"/>
      <c r="K27719" s="5"/>
      <c r="L27719" s="8"/>
      <c r="N27719" s="5"/>
      <c r="O27719" s="10"/>
      <c r="P27719" s="8"/>
    </row>
    <row r="27720" spans="1:16" s="2" customFormat="1" x14ac:dyDescent="0.15">
      <c r="A27720" s="3"/>
      <c r="B27720" s="3"/>
      <c r="J27720" s="3"/>
      <c r="K27720" s="5"/>
      <c r="L27720" s="8"/>
      <c r="N27720" s="5"/>
      <c r="O27720" s="10"/>
      <c r="P27720" s="8"/>
    </row>
    <row r="27721" spans="1:16" s="2" customFormat="1" x14ac:dyDescent="0.15">
      <c r="A27721" s="3"/>
      <c r="B27721" s="3"/>
      <c r="J27721" s="3"/>
      <c r="K27721" s="5"/>
      <c r="L27721" s="8"/>
      <c r="N27721" s="5"/>
      <c r="O27721" s="10"/>
      <c r="P27721" s="8"/>
    </row>
    <row r="27722" spans="1:16" s="2" customFormat="1" x14ac:dyDescent="0.15">
      <c r="A27722" s="3"/>
      <c r="B27722" s="3"/>
      <c r="J27722" s="3"/>
      <c r="K27722" s="5"/>
      <c r="L27722" s="8"/>
      <c r="N27722" s="5"/>
      <c r="O27722" s="10"/>
      <c r="P27722" s="8"/>
    </row>
    <row r="27723" spans="1:16" s="2" customFormat="1" x14ac:dyDescent="0.15">
      <c r="A27723" s="3"/>
      <c r="B27723" s="3"/>
      <c r="J27723" s="3"/>
      <c r="K27723" s="5"/>
      <c r="L27723" s="8"/>
      <c r="N27723" s="5"/>
      <c r="O27723" s="10"/>
      <c r="P27723" s="8"/>
    </row>
    <row r="27724" spans="1:16" s="2" customFormat="1" x14ac:dyDescent="0.15">
      <c r="A27724" s="3"/>
      <c r="B27724" s="3"/>
      <c r="J27724" s="3"/>
      <c r="K27724" s="5"/>
      <c r="L27724" s="8"/>
      <c r="N27724" s="5"/>
      <c r="O27724" s="10"/>
      <c r="P27724" s="8"/>
    </row>
    <row r="27725" spans="1:16" s="2" customFormat="1" x14ac:dyDescent="0.15">
      <c r="A27725" s="3"/>
      <c r="B27725" s="3"/>
      <c r="J27725" s="3"/>
      <c r="K27725" s="5"/>
      <c r="L27725" s="8"/>
      <c r="N27725" s="5"/>
      <c r="O27725" s="10"/>
      <c r="P27725" s="8"/>
    </row>
    <row r="27726" spans="1:16" s="2" customFormat="1" x14ac:dyDescent="0.15">
      <c r="A27726" s="3"/>
      <c r="B27726" s="3"/>
      <c r="J27726" s="3"/>
      <c r="K27726" s="5"/>
      <c r="L27726" s="8"/>
      <c r="N27726" s="5"/>
      <c r="O27726" s="10"/>
      <c r="P27726" s="8"/>
    </row>
    <row r="27727" spans="1:16" s="2" customFormat="1" x14ac:dyDescent="0.15">
      <c r="A27727" s="3"/>
      <c r="B27727" s="3"/>
      <c r="J27727" s="3"/>
      <c r="K27727" s="5"/>
      <c r="L27727" s="8"/>
      <c r="N27727" s="5"/>
      <c r="O27727" s="10"/>
      <c r="P27727" s="8"/>
    </row>
    <row r="27728" spans="1:16" s="2" customFormat="1" x14ac:dyDescent="0.15">
      <c r="A27728" s="3"/>
      <c r="B27728" s="3"/>
      <c r="J27728" s="3"/>
      <c r="K27728" s="5"/>
      <c r="L27728" s="8"/>
      <c r="N27728" s="5"/>
      <c r="O27728" s="10"/>
      <c r="P27728" s="8"/>
    </row>
    <row r="27729" spans="1:16" s="2" customFormat="1" x14ac:dyDescent="0.15">
      <c r="A27729" s="3"/>
      <c r="B27729" s="3"/>
      <c r="J27729" s="3"/>
      <c r="K27729" s="5"/>
      <c r="L27729" s="8"/>
      <c r="N27729" s="5"/>
      <c r="O27729" s="10"/>
      <c r="P27729" s="8"/>
    </row>
    <row r="27730" spans="1:16" s="2" customFormat="1" x14ac:dyDescent="0.15">
      <c r="A27730" s="3"/>
      <c r="B27730" s="3"/>
      <c r="J27730" s="3"/>
      <c r="K27730" s="5"/>
      <c r="L27730" s="8"/>
      <c r="N27730" s="5"/>
      <c r="O27730" s="10"/>
      <c r="P27730" s="8"/>
    </row>
    <row r="27731" spans="1:16" s="2" customFormat="1" x14ac:dyDescent="0.15">
      <c r="A27731" s="3"/>
      <c r="B27731" s="3"/>
      <c r="J27731" s="3"/>
      <c r="K27731" s="5"/>
      <c r="L27731" s="8"/>
      <c r="N27731" s="5"/>
      <c r="O27731" s="10"/>
      <c r="P27731" s="8"/>
    </row>
    <row r="27732" spans="1:16" s="2" customFormat="1" x14ac:dyDescent="0.15">
      <c r="A27732" s="3"/>
      <c r="B27732" s="3"/>
      <c r="J27732" s="3"/>
      <c r="K27732" s="5"/>
      <c r="L27732" s="8"/>
      <c r="N27732" s="5"/>
      <c r="O27732" s="10"/>
      <c r="P27732" s="8"/>
    </row>
    <row r="27733" spans="1:16" s="2" customFormat="1" x14ac:dyDescent="0.15">
      <c r="A27733" s="3"/>
      <c r="B27733" s="3"/>
      <c r="J27733" s="3"/>
      <c r="K27733" s="5"/>
      <c r="L27733" s="8"/>
      <c r="N27733" s="5"/>
      <c r="O27733" s="10"/>
      <c r="P27733" s="8"/>
    </row>
    <row r="27734" spans="1:16" s="2" customFormat="1" x14ac:dyDescent="0.15">
      <c r="A27734" s="3"/>
      <c r="B27734" s="3"/>
      <c r="J27734" s="3"/>
      <c r="K27734" s="5"/>
      <c r="L27734" s="8"/>
      <c r="N27734" s="5"/>
      <c r="O27734" s="10"/>
      <c r="P27734" s="8"/>
    </row>
    <row r="27735" spans="1:16" s="2" customFormat="1" x14ac:dyDescent="0.15">
      <c r="A27735" s="3"/>
      <c r="B27735" s="3"/>
      <c r="J27735" s="3"/>
      <c r="K27735" s="5"/>
      <c r="L27735" s="8"/>
      <c r="N27735" s="5"/>
      <c r="O27735" s="10"/>
      <c r="P27735" s="8"/>
    </row>
    <row r="27736" spans="1:16" s="2" customFormat="1" x14ac:dyDescent="0.15">
      <c r="A27736" s="3"/>
      <c r="B27736" s="3"/>
      <c r="J27736" s="3"/>
      <c r="K27736" s="5"/>
      <c r="L27736" s="8"/>
      <c r="N27736" s="5"/>
      <c r="O27736" s="10"/>
      <c r="P27736" s="8"/>
    </row>
    <row r="27737" spans="1:16" s="2" customFormat="1" x14ac:dyDescent="0.15">
      <c r="A27737" s="3"/>
      <c r="B27737" s="3"/>
      <c r="J27737" s="3"/>
      <c r="K27737" s="5"/>
      <c r="L27737" s="8"/>
      <c r="N27737" s="5"/>
      <c r="O27737" s="10"/>
      <c r="P27737" s="8"/>
    </row>
    <row r="27738" spans="1:16" s="2" customFormat="1" x14ac:dyDescent="0.15">
      <c r="A27738" s="3"/>
      <c r="B27738" s="3"/>
      <c r="J27738" s="3"/>
      <c r="K27738" s="5"/>
      <c r="L27738" s="8"/>
      <c r="N27738" s="5"/>
      <c r="O27738" s="10"/>
      <c r="P27738" s="8"/>
    </row>
    <row r="27739" spans="1:16" s="2" customFormat="1" x14ac:dyDescent="0.15">
      <c r="A27739" s="3"/>
      <c r="B27739" s="3"/>
      <c r="J27739" s="3"/>
      <c r="K27739" s="5"/>
      <c r="L27739" s="8"/>
      <c r="N27739" s="5"/>
      <c r="O27739" s="10"/>
      <c r="P27739" s="8"/>
    </row>
    <row r="27740" spans="1:16" s="2" customFormat="1" x14ac:dyDescent="0.15">
      <c r="A27740" s="3"/>
      <c r="B27740" s="3"/>
      <c r="J27740" s="3"/>
      <c r="K27740" s="5"/>
      <c r="L27740" s="8"/>
      <c r="N27740" s="5"/>
      <c r="O27740" s="10"/>
      <c r="P27740" s="8"/>
    </row>
    <row r="27741" spans="1:16" s="2" customFormat="1" x14ac:dyDescent="0.15">
      <c r="A27741" s="3"/>
      <c r="B27741" s="3"/>
      <c r="J27741" s="3"/>
      <c r="K27741" s="5"/>
      <c r="L27741" s="8"/>
      <c r="N27741" s="5"/>
      <c r="O27741" s="10"/>
      <c r="P27741" s="8"/>
    </row>
    <row r="27742" spans="1:16" s="2" customFormat="1" x14ac:dyDescent="0.15">
      <c r="A27742" s="3"/>
      <c r="B27742" s="3"/>
      <c r="J27742" s="3"/>
      <c r="K27742" s="5"/>
      <c r="L27742" s="8"/>
      <c r="N27742" s="5"/>
      <c r="O27742" s="10"/>
      <c r="P27742" s="8"/>
    </row>
    <row r="27743" spans="1:16" s="2" customFormat="1" x14ac:dyDescent="0.15">
      <c r="A27743" s="3"/>
      <c r="B27743" s="3"/>
      <c r="J27743" s="3"/>
      <c r="K27743" s="5"/>
      <c r="L27743" s="8"/>
      <c r="N27743" s="5"/>
      <c r="O27743" s="10"/>
      <c r="P27743" s="8"/>
    </row>
    <row r="27744" spans="1:16" s="2" customFormat="1" x14ac:dyDescent="0.15">
      <c r="A27744" s="3"/>
      <c r="B27744" s="3"/>
      <c r="J27744" s="3"/>
      <c r="K27744" s="5"/>
      <c r="L27744" s="8"/>
      <c r="N27744" s="5"/>
      <c r="O27744" s="10"/>
      <c r="P27744" s="8"/>
    </row>
    <row r="27745" spans="1:16" s="2" customFormat="1" x14ac:dyDescent="0.15">
      <c r="A27745" s="3"/>
      <c r="B27745" s="3"/>
      <c r="J27745" s="3"/>
      <c r="K27745" s="5"/>
      <c r="L27745" s="8"/>
      <c r="N27745" s="5"/>
      <c r="O27745" s="10"/>
      <c r="P27745" s="8"/>
    </row>
    <row r="27746" spans="1:16" s="2" customFormat="1" x14ac:dyDescent="0.15">
      <c r="A27746" s="3"/>
      <c r="B27746" s="3"/>
      <c r="J27746" s="3"/>
      <c r="K27746" s="5"/>
      <c r="L27746" s="8"/>
      <c r="N27746" s="5"/>
      <c r="O27746" s="10"/>
      <c r="P27746" s="8"/>
    </row>
    <row r="27747" spans="1:16" s="2" customFormat="1" x14ac:dyDescent="0.15">
      <c r="A27747" s="3"/>
      <c r="B27747" s="3"/>
      <c r="J27747" s="3"/>
      <c r="K27747" s="5"/>
      <c r="L27747" s="8"/>
      <c r="N27747" s="5"/>
      <c r="O27747" s="10"/>
      <c r="P27747" s="8"/>
    </row>
    <row r="27748" spans="1:16" s="2" customFormat="1" x14ac:dyDescent="0.15">
      <c r="A27748" s="3"/>
      <c r="B27748" s="3"/>
      <c r="J27748" s="3"/>
      <c r="K27748" s="5"/>
      <c r="L27748" s="8"/>
      <c r="N27748" s="5"/>
      <c r="O27748" s="10"/>
      <c r="P27748" s="8"/>
    </row>
    <row r="27749" spans="1:16" s="2" customFormat="1" x14ac:dyDescent="0.15">
      <c r="A27749" s="3"/>
      <c r="B27749" s="3"/>
      <c r="J27749" s="3"/>
      <c r="K27749" s="5"/>
      <c r="L27749" s="8"/>
      <c r="N27749" s="5"/>
      <c r="O27749" s="10"/>
      <c r="P27749" s="8"/>
    </row>
    <row r="27750" spans="1:16" s="2" customFormat="1" x14ac:dyDescent="0.15">
      <c r="A27750" s="3"/>
      <c r="B27750" s="3"/>
      <c r="J27750" s="3"/>
      <c r="K27750" s="5"/>
      <c r="L27750" s="8"/>
      <c r="N27750" s="5"/>
      <c r="O27750" s="10"/>
      <c r="P27750" s="8"/>
    </row>
    <row r="27751" spans="1:16" s="2" customFormat="1" x14ac:dyDescent="0.15">
      <c r="A27751" s="3"/>
      <c r="B27751" s="3"/>
      <c r="J27751" s="3"/>
      <c r="K27751" s="5"/>
      <c r="L27751" s="8"/>
      <c r="N27751" s="5"/>
      <c r="O27751" s="10"/>
      <c r="P27751" s="8"/>
    </row>
    <row r="27752" spans="1:16" s="2" customFormat="1" x14ac:dyDescent="0.15">
      <c r="A27752" s="3"/>
      <c r="B27752" s="3"/>
      <c r="J27752" s="3"/>
      <c r="K27752" s="5"/>
      <c r="L27752" s="8"/>
      <c r="N27752" s="5"/>
      <c r="O27752" s="10"/>
      <c r="P27752" s="8"/>
    </row>
    <row r="27753" spans="1:16" s="2" customFormat="1" x14ac:dyDescent="0.15">
      <c r="A27753" s="3"/>
      <c r="B27753" s="3"/>
      <c r="J27753" s="3"/>
      <c r="K27753" s="5"/>
      <c r="L27753" s="8"/>
      <c r="N27753" s="5"/>
      <c r="O27753" s="10"/>
      <c r="P27753" s="8"/>
    </row>
    <row r="27754" spans="1:16" s="2" customFormat="1" x14ac:dyDescent="0.15">
      <c r="A27754" s="3"/>
      <c r="B27754" s="3"/>
      <c r="J27754" s="3"/>
      <c r="K27754" s="5"/>
      <c r="L27754" s="8"/>
      <c r="N27754" s="5"/>
      <c r="O27754" s="10"/>
      <c r="P27754" s="8"/>
    </row>
    <row r="27755" spans="1:16" s="2" customFormat="1" x14ac:dyDescent="0.15">
      <c r="A27755" s="3"/>
      <c r="B27755" s="3"/>
      <c r="J27755" s="3"/>
      <c r="K27755" s="5"/>
      <c r="L27755" s="8"/>
      <c r="N27755" s="5"/>
      <c r="O27755" s="10"/>
      <c r="P27755" s="8"/>
    </row>
    <row r="27756" spans="1:16" s="2" customFormat="1" x14ac:dyDescent="0.15">
      <c r="A27756" s="3"/>
      <c r="B27756" s="3"/>
      <c r="J27756" s="3"/>
      <c r="K27756" s="5"/>
      <c r="L27756" s="8"/>
      <c r="N27756" s="5"/>
      <c r="O27756" s="10"/>
      <c r="P27756" s="8"/>
    </row>
    <row r="27757" spans="1:16" s="2" customFormat="1" x14ac:dyDescent="0.15">
      <c r="A27757" s="3"/>
      <c r="B27757" s="3"/>
      <c r="J27757" s="3"/>
      <c r="K27757" s="5"/>
      <c r="L27757" s="8"/>
      <c r="N27757" s="5"/>
      <c r="O27757" s="10"/>
      <c r="P27757" s="8"/>
    </row>
    <row r="27758" spans="1:16" s="2" customFormat="1" x14ac:dyDescent="0.15">
      <c r="A27758" s="3"/>
      <c r="B27758" s="3"/>
      <c r="J27758" s="3"/>
      <c r="K27758" s="5"/>
      <c r="L27758" s="8"/>
      <c r="N27758" s="5"/>
      <c r="O27758" s="10"/>
      <c r="P27758" s="8"/>
    </row>
    <row r="27759" spans="1:16" s="2" customFormat="1" x14ac:dyDescent="0.15">
      <c r="A27759" s="3"/>
      <c r="B27759" s="3"/>
      <c r="J27759" s="3"/>
      <c r="K27759" s="5"/>
      <c r="L27759" s="8"/>
      <c r="N27759" s="5"/>
      <c r="O27759" s="10"/>
      <c r="P27759" s="8"/>
    </row>
    <row r="27760" spans="1:16" s="2" customFormat="1" x14ac:dyDescent="0.15">
      <c r="A27760" s="3"/>
      <c r="B27760" s="3"/>
      <c r="J27760" s="3"/>
      <c r="K27760" s="5"/>
      <c r="L27760" s="8"/>
      <c r="N27760" s="5"/>
      <c r="O27760" s="10"/>
      <c r="P27760" s="8"/>
    </row>
    <row r="27761" spans="1:16" s="2" customFormat="1" x14ac:dyDescent="0.15">
      <c r="A27761" s="3"/>
      <c r="B27761" s="3"/>
      <c r="J27761" s="3"/>
      <c r="K27761" s="5"/>
      <c r="L27761" s="8"/>
      <c r="N27761" s="5"/>
      <c r="O27761" s="10"/>
      <c r="P27761" s="8"/>
    </row>
    <row r="27762" spans="1:16" s="2" customFormat="1" x14ac:dyDescent="0.15">
      <c r="A27762" s="3"/>
      <c r="B27762" s="3"/>
      <c r="J27762" s="3"/>
      <c r="K27762" s="5"/>
      <c r="L27762" s="8"/>
      <c r="N27762" s="5"/>
      <c r="O27762" s="10"/>
      <c r="P27762" s="8"/>
    </row>
    <row r="27763" spans="1:16" s="2" customFormat="1" x14ac:dyDescent="0.15">
      <c r="A27763" s="3"/>
      <c r="B27763" s="3"/>
      <c r="J27763" s="3"/>
      <c r="K27763" s="5"/>
      <c r="L27763" s="8"/>
      <c r="N27763" s="5"/>
      <c r="O27763" s="10"/>
      <c r="P27763" s="8"/>
    </row>
    <row r="27764" spans="1:16" s="2" customFormat="1" x14ac:dyDescent="0.15">
      <c r="A27764" s="3"/>
      <c r="B27764" s="3"/>
      <c r="J27764" s="3"/>
      <c r="K27764" s="5"/>
      <c r="L27764" s="8"/>
      <c r="N27764" s="5"/>
      <c r="O27764" s="10"/>
      <c r="P27764" s="8"/>
    </row>
    <row r="27765" spans="1:16" s="2" customFormat="1" x14ac:dyDescent="0.15">
      <c r="A27765" s="3"/>
      <c r="B27765" s="3"/>
      <c r="J27765" s="3"/>
      <c r="K27765" s="5"/>
      <c r="L27765" s="8"/>
      <c r="N27765" s="5"/>
      <c r="O27765" s="10"/>
      <c r="P27765" s="8"/>
    </row>
    <row r="27766" spans="1:16" s="2" customFormat="1" x14ac:dyDescent="0.15">
      <c r="A27766" s="3"/>
      <c r="B27766" s="3"/>
      <c r="J27766" s="3"/>
      <c r="K27766" s="5"/>
      <c r="L27766" s="8"/>
      <c r="N27766" s="5"/>
      <c r="O27766" s="10"/>
      <c r="P27766" s="8"/>
    </row>
    <row r="27767" spans="1:16" s="2" customFormat="1" x14ac:dyDescent="0.15">
      <c r="A27767" s="3"/>
      <c r="B27767" s="3"/>
      <c r="J27767" s="3"/>
      <c r="K27767" s="5"/>
      <c r="L27767" s="8"/>
      <c r="N27767" s="5"/>
      <c r="O27767" s="10"/>
      <c r="P27767" s="8"/>
    </row>
    <row r="27768" spans="1:16" s="2" customFormat="1" x14ac:dyDescent="0.15">
      <c r="A27768" s="3"/>
      <c r="B27768" s="3"/>
      <c r="J27768" s="3"/>
      <c r="K27768" s="5"/>
      <c r="L27768" s="8"/>
      <c r="N27768" s="5"/>
      <c r="O27768" s="10"/>
      <c r="P27768" s="8"/>
    </row>
    <row r="27769" spans="1:16" s="2" customFormat="1" x14ac:dyDescent="0.15">
      <c r="A27769" s="3"/>
      <c r="B27769" s="3"/>
      <c r="J27769" s="3"/>
      <c r="K27769" s="5"/>
      <c r="L27769" s="8"/>
      <c r="N27769" s="5"/>
      <c r="O27769" s="10"/>
      <c r="P27769" s="8"/>
    </row>
    <row r="27770" spans="1:16" s="2" customFormat="1" x14ac:dyDescent="0.15">
      <c r="A27770" s="3"/>
      <c r="B27770" s="3"/>
      <c r="J27770" s="3"/>
      <c r="K27770" s="5"/>
      <c r="L27770" s="8"/>
      <c r="N27770" s="5"/>
      <c r="O27770" s="10"/>
      <c r="P27770" s="8"/>
    </row>
    <row r="27771" spans="1:16" s="2" customFormat="1" x14ac:dyDescent="0.15">
      <c r="A27771" s="3"/>
      <c r="B27771" s="3"/>
      <c r="J27771" s="3"/>
      <c r="K27771" s="5"/>
      <c r="L27771" s="8"/>
      <c r="N27771" s="5"/>
      <c r="O27771" s="10"/>
      <c r="P27771" s="8"/>
    </row>
    <row r="27772" spans="1:16" s="2" customFormat="1" x14ac:dyDescent="0.15">
      <c r="A27772" s="3"/>
      <c r="B27772" s="3"/>
      <c r="J27772" s="3"/>
      <c r="K27772" s="5"/>
      <c r="L27772" s="8"/>
      <c r="N27772" s="5"/>
      <c r="O27772" s="10"/>
      <c r="P27772" s="8"/>
    </row>
    <row r="27773" spans="1:16" s="2" customFormat="1" x14ac:dyDescent="0.15">
      <c r="A27773" s="3"/>
      <c r="B27773" s="3"/>
      <c r="J27773" s="3"/>
      <c r="K27773" s="5"/>
      <c r="L27773" s="8"/>
      <c r="N27773" s="5"/>
      <c r="O27773" s="10"/>
      <c r="P27773" s="8"/>
    </row>
    <row r="27774" spans="1:16" s="2" customFormat="1" x14ac:dyDescent="0.15">
      <c r="A27774" s="3"/>
      <c r="B27774" s="3"/>
      <c r="J27774" s="3"/>
      <c r="K27774" s="5"/>
      <c r="L27774" s="8"/>
      <c r="N27774" s="5"/>
      <c r="O27774" s="10"/>
      <c r="P27774" s="8"/>
    </row>
    <row r="27775" spans="1:16" s="2" customFormat="1" x14ac:dyDescent="0.15">
      <c r="A27775" s="3"/>
      <c r="B27775" s="3"/>
      <c r="J27775" s="3"/>
      <c r="K27775" s="5"/>
      <c r="L27775" s="8"/>
      <c r="N27775" s="5"/>
      <c r="O27775" s="10"/>
      <c r="P27775" s="8"/>
    </row>
    <row r="27776" spans="1:16" s="2" customFormat="1" x14ac:dyDescent="0.15">
      <c r="A27776" s="3"/>
      <c r="B27776" s="3"/>
      <c r="J27776" s="3"/>
      <c r="K27776" s="5"/>
      <c r="L27776" s="8"/>
      <c r="N27776" s="5"/>
      <c r="O27776" s="10"/>
      <c r="P27776" s="8"/>
    </row>
    <row r="27777" spans="1:16" s="2" customFormat="1" x14ac:dyDescent="0.15">
      <c r="A27777" s="3"/>
      <c r="B27777" s="3"/>
      <c r="J27777" s="3"/>
      <c r="K27777" s="5"/>
      <c r="L27777" s="8"/>
      <c r="N27777" s="5"/>
      <c r="O27777" s="10"/>
      <c r="P27777" s="8"/>
    </row>
    <row r="27778" spans="1:16" s="2" customFormat="1" x14ac:dyDescent="0.15">
      <c r="A27778" s="3"/>
      <c r="B27778" s="3"/>
      <c r="J27778" s="3"/>
      <c r="K27778" s="5"/>
      <c r="L27778" s="8"/>
      <c r="N27778" s="5"/>
      <c r="O27778" s="10"/>
      <c r="P27778" s="8"/>
    </row>
    <row r="27779" spans="1:16" s="2" customFormat="1" x14ac:dyDescent="0.15">
      <c r="A27779" s="3"/>
      <c r="B27779" s="3"/>
      <c r="J27779" s="3"/>
      <c r="K27779" s="5"/>
      <c r="L27779" s="8"/>
      <c r="N27779" s="5"/>
      <c r="O27779" s="10"/>
      <c r="P27779" s="8"/>
    </row>
    <row r="27780" spans="1:16" s="2" customFormat="1" x14ac:dyDescent="0.15">
      <c r="A27780" s="3"/>
      <c r="B27780" s="3"/>
      <c r="J27780" s="3"/>
      <c r="K27780" s="5"/>
      <c r="L27780" s="8"/>
      <c r="N27780" s="5"/>
      <c r="O27780" s="10"/>
      <c r="P27780" s="8"/>
    </row>
    <row r="27781" spans="1:16" s="2" customFormat="1" x14ac:dyDescent="0.15">
      <c r="A27781" s="3"/>
      <c r="B27781" s="3"/>
      <c r="J27781" s="3"/>
      <c r="K27781" s="5"/>
      <c r="L27781" s="8"/>
      <c r="N27781" s="5"/>
      <c r="O27781" s="10"/>
      <c r="P27781" s="8"/>
    </row>
    <row r="27782" spans="1:16" s="2" customFormat="1" x14ac:dyDescent="0.15">
      <c r="A27782" s="3"/>
      <c r="B27782" s="3"/>
      <c r="J27782" s="3"/>
      <c r="K27782" s="5"/>
      <c r="L27782" s="8"/>
      <c r="N27782" s="5"/>
      <c r="O27782" s="10"/>
      <c r="P27782" s="8"/>
    </row>
    <row r="27783" spans="1:16" s="2" customFormat="1" x14ac:dyDescent="0.15">
      <c r="A27783" s="3"/>
      <c r="B27783" s="3"/>
      <c r="J27783" s="3"/>
      <c r="K27783" s="5"/>
      <c r="L27783" s="8"/>
      <c r="N27783" s="5"/>
      <c r="O27783" s="10"/>
      <c r="P27783" s="8"/>
    </row>
    <row r="27784" spans="1:16" s="2" customFormat="1" x14ac:dyDescent="0.15">
      <c r="A27784" s="3"/>
      <c r="B27784" s="3"/>
      <c r="J27784" s="3"/>
      <c r="K27784" s="5"/>
      <c r="L27784" s="8"/>
      <c r="N27784" s="5"/>
      <c r="O27784" s="10"/>
      <c r="P27784" s="8"/>
    </row>
    <row r="27785" spans="1:16" s="2" customFormat="1" x14ac:dyDescent="0.15">
      <c r="A27785" s="3"/>
      <c r="B27785" s="3"/>
      <c r="J27785" s="3"/>
      <c r="K27785" s="5"/>
      <c r="L27785" s="8"/>
      <c r="N27785" s="5"/>
      <c r="O27785" s="10"/>
      <c r="P27785" s="8"/>
    </row>
    <row r="27786" spans="1:16" s="2" customFormat="1" x14ac:dyDescent="0.15">
      <c r="A27786" s="3"/>
      <c r="B27786" s="3"/>
      <c r="J27786" s="3"/>
      <c r="K27786" s="5"/>
      <c r="L27786" s="8"/>
      <c r="N27786" s="5"/>
      <c r="O27786" s="10"/>
      <c r="P27786" s="8"/>
    </row>
    <row r="27787" spans="1:16" s="2" customFormat="1" x14ac:dyDescent="0.15">
      <c r="A27787" s="3"/>
      <c r="B27787" s="3"/>
      <c r="J27787" s="3"/>
      <c r="K27787" s="5"/>
      <c r="L27787" s="8"/>
      <c r="N27787" s="5"/>
      <c r="O27787" s="10"/>
      <c r="P27787" s="8"/>
    </row>
    <row r="27788" spans="1:16" s="2" customFormat="1" x14ac:dyDescent="0.15">
      <c r="A27788" s="3"/>
      <c r="B27788" s="3"/>
      <c r="J27788" s="3"/>
      <c r="K27788" s="5"/>
      <c r="L27788" s="8"/>
      <c r="N27788" s="5"/>
      <c r="O27788" s="10"/>
      <c r="P27788" s="8"/>
    </row>
    <row r="27789" spans="1:16" s="2" customFormat="1" x14ac:dyDescent="0.15">
      <c r="A27789" s="3"/>
      <c r="B27789" s="3"/>
      <c r="J27789" s="3"/>
      <c r="K27789" s="5"/>
      <c r="L27789" s="8"/>
      <c r="N27789" s="5"/>
      <c r="O27789" s="10"/>
      <c r="P27789" s="8"/>
    </row>
    <row r="27790" spans="1:16" s="2" customFormat="1" x14ac:dyDescent="0.15">
      <c r="A27790" s="3"/>
      <c r="B27790" s="3"/>
      <c r="J27790" s="3"/>
      <c r="K27790" s="5"/>
      <c r="L27790" s="8"/>
      <c r="N27790" s="5"/>
      <c r="O27790" s="10"/>
      <c r="P27790" s="8"/>
    </row>
    <row r="27791" spans="1:16" s="2" customFormat="1" x14ac:dyDescent="0.15">
      <c r="A27791" s="3"/>
      <c r="B27791" s="3"/>
      <c r="J27791" s="3"/>
      <c r="K27791" s="5"/>
      <c r="L27791" s="8"/>
      <c r="N27791" s="5"/>
      <c r="O27791" s="10"/>
      <c r="P27791" s="8"/>
    </row>
    <row r="27792" spans="1:16" s="2" customFormat="1" x14ac:dyDescent="0.15">
      <c r="A27792" s="3"/>
      <c r="B27792" s="3"/>
      <c r="J27792" s="3"/>
      <c r="K27792" s="5"/>
      <c r="L27792" s="8"/>
      <c r="N27792" s="5"/>
      <c r="O27792" s="10"/>
      <c r="P27792" s="8"/>
    </row>
    <row r="27793" spans="1:16" s="2" customFormat="1" x14ac:dyDescent="0.15">
      <c r="A27793" s="3"/>
      <c r="B27793" s="3"/>
      <c r="J27793" s="3"/>
      <c r="K27793" s="5"/>
      <c r="L27793" s="8"/>
      <c r="N27793" s="5"/>
      <c r="O27793" s="10"/>
      <c r="P27793" s="8"/>
    </row>
    <row r="27794" spans="1:16" s="2" customFormat="1" x14ac:dyDescent="0.15">
      <c r="A27794" s="3"/>
      <c r="B27794" s="3"/>
      <c r="J27794" s="3"/>
      <c r="K27794" s="5"/>
      <c r="L27794" s="8"/>
      <c r="N27794" s="5"/>
      <c r="O27794" s="10"/>
      <c r="P27794" s="8"/>
    </row>
    <row r="27795" spans="1:16" s="2" customFormat="1" x14ac:dyDescent="0.15">
      <c r="A27795" s="3"/>
      <c r="B27795" s="3"/>
      <c r="J27795" s="3"/>
      <c r="K27795" s="5"/>
      <c r="L27795" s="8"/>
      <c r="N27795" s="5"/>
      <c r="O27795" s="10"/>
      <c r="P27795" s="8"/>
    </row>
    <row r="27796" spans="1:16" s="2" customFormat="1" x14ac:dyDescent="0.15">
      <c r="A27796" s="3"/>
      <c r="B27796" s="3"/>
      <c r="J27796" s="3"/>
      <c r="K27796" s="5"/>
      <c r="L27796" s="8"/>
      <c r="N27796" s="5"/>
      <c r="O27796" s="10"/>
      <c r="P27796" s="8"/>
    </row>
    <row r="27797" spans="1:16" s="2" customFormat="1" x14ac:dyDescent="0.15">
      <c r="A27797" s="3"/>
      <c r="B27797" s="3"/>
      <c r="J27797" s="3"/>
      <c r="K27797" s="5"/>
      <c r="L27797" s="8"/>
      <c r="N27797" s="5"/>
      <c r="O27797" s="10"/>
      <c r="P27797" s="8"/>
    </row>
    <row r="27798" spans="1:16" s="2" customFormat="1" x14ac:dyDescent="0.15">
      <c r="A27798" s="3"/>
      <c r="B27798" s="3"/>
      <c r="J27798" s="3"/>
      <c r="K27798" s="5"/>
      <c r="L27798" s="8"/>
      <c r="N27798" s="5"/>
      <c r="O27798" s="10"/>
      <c r="P27798" s="8"/>
    </row>
    <row r="27799" spans="1:16" s="2" customFormat="1" x14ac:dyDescent="0.15">
      <c r="A27799" s="3"/>
      <c r="B27799" s="3"/>
      <c r="J27799" s="3"/>
      <c r="K27799" s="5"/>
      <c r="L27799" s="8"/>
      <c r="N27799" s="5"/>
      <c r="O27799" s="10"/>
      <c r="P27799" s="8"/>
    </row>
    <row r="27800" spans="1:16" s="2" customFormat="1" x14ac:dyDescent="0.15">
      <c r="A27800" s="3"/>
      <c r="B27800" s="3"/>
      <c r="J27800" s="3"/>
      <c r="K27800" s="5"/>
      <c r="L27800" s="8"/>
      <c r="N27800" s="5"/>
      <c r="O27800" s="10"/>
      <c r="P27800" s="8"/>
    </row>
    <row r="27801" spans="1:16" s="2" customFormat="1" x14ac:dyDescent="0.15">
      <c r="A27801" s="3"/>
      <c r="B27801" s="3"/>
      <c r="J27801" s="3"/>
      <c r="K27801" s="5"/>
      <c r="L27801" s="8"/>
      <c r="N27801" s="5"/>
      <c r="O27801" s="10"/>
      <c r="P27801" s="8"/>
    </row>
    <row r="27802" spans="1:16" s="2" customFormat="1" x14ac:dyDescent="0.15">
      <c r="A27802" s="3"/>
      <c r="B27802" s="3"/>
      <c r="J27802" s="3"/>
      <c r="K27802" s="5"/>
      <c r="L27802" s="8"/>
      <c r="N27802" s="5"/>
      <c r="O27802" s="10"/>
      <c r="P27802" s="8"/>
    </row>
    <row r="27803" spans="1:16" s="2" customFormat="1" x14ac:dyDescent="0.15">
      <c r="A27803" s="3"/>
      <c r="B27803" s="3"/>
      <c r="J27803" s="3"/>
      <c r="K27803" s="5"/>
      <c r="L27803" s="8"/>
      <c r="N27803" s="5"/>
      <c r="O27803" s="10"/>
      <c r="P27803" s="8"/>
    </row>
    <row r="27804" spans="1:16" s="2" customFormat="1" x14ac:dyDescent="0.15">
      <c r="A27804" s="3"/>
      <c r="B27804" s="3"/>
      <c r="J27804" s="3"/>
      <c r="K27804" s="5"/>
      <c r="L27804" s="8"/>
      <c r="N27804" s="5"/>
      <c r="O27804" s="10"/>
      <c r="P27804" s="8"/>
    </row>
    <row r="27805" spans="1:16" s="2" customFormat="1" x14ac:dyDescent="0.15">
      <c r="A27805" s="3"/>
      <c r="B27805" s="3"/>
      <c r="J27805" s="3"/>
      <c r="K27805" s="5"/>
      <c r="L27805" s="8"/>
      <c r="N27805" s="5"/>
      <c r="O27805" s="10"/>
      <c r="P27805" s="8"/>
    </row>
    <row r="27806" spans="1:16" s="2" customFormat="1" x14ac:dyDescent="0.15">
      <c r="A27806" s="3"/>
      <c r="B27806" s="3"/>
      <c r="J27806" s="3"/>
      <c r="K27806" s="5"/>
      <c r="L27806" s="8"/>
      <c r="N27806" s="5"/>
      <c r="O27806" s="10"/>
      <c r="P27806" s="8"/>
    </row>
    <row r="27807" spans="1:16" s="2" customFormat="1" x14ac:dyDescent="0.15">
      <c r="A27807" s="3"/>
      <c r="B27807" s="3"/>
      <c r="J27807" s="3"/>
      <c r="K27807" s="5"/>
      <c r="L27807" s="8"/>
      <c r="N27807" s="5"/>
      <c r="O27807" s="10"/>
      <c r="P27807" s="8"/>
    </row>
    <row r="27808" spans="1:16" s="2" customFormat="1" x14ac:dyDescent="0.15">
      <c r="A27808" s="3"/>
      <c r="B27808" s="3"/>
      <c r="J27808" s="3"/>
      <c r="K27808" s="5"/>
      <c r="L27808" s="8"/>
      <c r="N27808" s="5"/>
      <c r="O27808" s="10"/>
      <c r="P27808" s="8"/>
    </row>
    <row r="27809" spans="1:16" s="2" customFormat="1" x14ac:dyDescent="0.15">
      <c r="A27809" s="3"/>
      <c r="B27809" s="3"/>
      <c r="J27809" s="3"/>
      <c r="K27809" s="5"/>
      <c r="L27809" s="8"/>
      <c r="N27809" s="5"/>
      <c r="O27809" s="10"/>
      <c r="P27809" s="8"/>
    </row>
    <row r="27810" spans="1:16" s="2" customFormat="1" x14ac:dyDescent="0.15">
      <c r="A27810" s="3"/>
      <c r="B27810" s="3"/>
      <c r="J27810" s="3"/>
      <c r="K27810" s="5"/>
      <c r="L27810" s="8"/>
      <c r="N27810" s="5"/>
      <c r="O27810" s="10"/>
      <c r="P27810" s="8"/>
    </row>
    <row r="27811" spans="1:16" s="2" customFormat="1" x14ac:dyDescent="0.15">
      <c r="A27811" s="3"/>
      <c r="B27811" s="3"/>
      <c r="J27811" s="3"/>
      <c r="K27811" s="5"/>
      <c r="L27811" s="8"/>
      <c r="N27811" s="5"/>
      <c r="O27811" s="10"/>
      <c r="P27811" s="8"/>
    </row>
    <row r="27812" spans="1:16" s="2" customFormat="1" x14ac:dyDescent="0.15">
      <c r="A27812" s="3"/>
      <c r="B27812" s="3"/>
      <c r="J27812" s="3"/>
      <c r="K27812" s="5"/>
      <c r="L27812" s="8"/>
      <c r="N27812" s="5"/>
      <c r="O27812" s="10"/>
      <c r="P27812" s="8"/>
    </row>
    <row r="27813" spans="1:16" s="2" customFormat="1" x14ac:dyDescent="0.15">
      <c r="A27813" s="3"/>
      <c r="B27813" s="3"/>
      <c r="J27813" s="3"/>
      <c r="K27813" s="5"/>
      <c r="L27813" s="8"/>
      <c r="N27813" s="5"/>
      <c r="O27813" s="10"/>
      <c r="P27813" s="8"/>
    </row>
    <row r="27814" spans="1:16" s="2" customFormat="1" x14ac:dyDescent="0.15">
      <c r="A27814" s="3"/>
      <c r="B27814" s="3"/>
      <c r="J27814" s="3"/>
      <c r="K27814" s="5"/>
      <c r="L27814" s="8"/>
      <c r="N27814" s="5"/>
      <c r="O27814" s="10"/>
      <c r="P27814" s="8"/>
    </row>
    <row r="27815" spans="1:16" s="2" customFormat="1" x14ac:dyDescent="0.15">
      <c r="A27815" s="3"/>
      <c r="B27815" s="3"/>
      <c r="J27815" s="3"/>
      <c r="K27815" s="5"/>
      <c r="L27815" s="8"/>
      <c r="N27815" s="5"/>
      <c r="O27815" s="10"/>
      <c r="P27815" s="8"/>
    </row>
    <row r="27816" spans="1:16" s="2" customFormat="1" x14ac:dyDescent="0.15">
      <c r="A27816" s="3"/>
      <c r="B27816" s="3"/>
      <c r="J27816" s="3"/>
      <c r="K27816" s="5"/>
      <c r="L27816" s="8"/>
      <c r="N27816" s="5"/>
      <c r="O27816" s="10"/>
      <c r="P27816" s="8"/>
    </row>
    <row r="27817" spans="1:16" s="2" customFormat="1" x14ac:dyDescent="0.15">
      <c r="A27817" s="3"/>
      <c r="B27817" s="3"/>
      <c r="J27817" s="3"/>
      <c r="K27817" s="5"/>
      <c r="L27817" s="8"/>
      <c r="N27817" s="5"/>
      <c r="O27817" s="10"/>
      <c r="P27817" s="8"/>
    </row>
    <row r="27818" spans="1:16" s="2" customFormat="1" x14ac:dyDescent="0.15">
      <c r="A27818" s="3"/>
      <c r="B27818" s="3"/>
      <c r="J27818" s="3"/>
      <c r="K27818" s="5"/>
      <c r="L27818" s="8"/>
      <c r="N27818" s="5"/>
      <c r="O27818" s="10"/>
      <c r="P27818" s="8"/>
    </row>
    <row r="27819" spans="1:16" s="2" customFormat="1" x14ac:dyDescent="0.15">
      <c r="A27819" s="3"/>
      <c r="B27819" s="3"/>
      <c r="J27819" s="3"/>
      <c r="K27819" s="5"/>
      <c r="L27819" s="8"/>
      <c r="N27819" s="5"/>
      <c r="O27819" s="10"/>
      <c r="P27819" s="8"/>
    </row>
    <row r="27820" spans="1:16" s="2" customFormat="1" x14ac:dyDescent="0.15">
      <c r="A27820" s="3"/>
      <c r="B27820" s="3"/>
      <c r="J27820" s="3"/>
      <c r="K27820" s="5"/>
      <c r="L27820" s="8"/>
      <c r="N27820" s="5"/>
      <c r="O27820" s="10"/>
      <c r="P27820" s="8"/>
    </row>
    <row r="27821" spans="1:16" s="2" customFormat="1" x14ac:dyDescent="0.15">
      <c r="A27821" s="3"/>
      <c r="B27821" s="3"/>
      <c r="J27821" s="3"/>
      <c r="K27821" s="5"/>
      <c r="L27821" s="8"/>
      <c r="N27821" s="5"/>
      <c r="O27821" s="10"/>
      <c r="P27821" s="8"/>
    </row>
    <row r="27822" spans="1:16" s="2" customFormat="1" x14ac:dyDescent="0.15">
      <c r="A27822" s="3"/>
      <c r="B27822" s="3"/>
      <c r="J27822" s="3"/>
      <c r="K27822" s="5"/>
      <c r="L27822" s="8"/>
      <c r="N27822" s="5"/>
      <c r="O27822" s="10"/>
      <c r="P27822" s="8"/>
    </row>
    <row r="27823" spans="1:16" s="2" customFormat="1" x14ac:dyDescent="0.15">
      <c r="A27823" s="3"/>
      <c r="B27823" s="3"/>
      <c r="J27823" s="3"/>
      <c r="K27823" s="5"/>
      <c r="L27823" s="8"/>
      <c r="N27823" s="5"/>
      <c r="O27823" s="10"/>
      <c r="P27823" s="8"/>
    </row>
    <row r="27824" spans="1:16" s="2" customFormat="1" x14ac:dyDescent="0.15">
      <c r="A27824" s="3"/>
      <c r="B27824" s="3"/>
      <c r="J27824" s="3"/>
      <c r="K27824" s="5"/>
      <c r="L27824" s="8"/>
      <c r="N27824" s="5"/>
      <c r="O27824" s="10"/>
      <c r="P27824" s="8"/>
    </row>
    <row r="27825" spans="1:16" s="2" customFormat="1" x14ac:dyDescent="0.15">
      <c r="A27825" s="3"/>
      <c r="B27825" s="3"/>
      <c r="J27825" s="3"/>
      <c r="K27825" s="5"/>
      <c r="L27825" s="8"/>
      <c r="N27825" s="5"/>
      <c r="O27825" s="10"/>
      <c r="P27825" s="8"/>
    </row>
    <row r="27826" spans="1:16" s="2" customFormat="1" x14ac:dyDescent="0.15">
      <c r="A27826" s="3"/>
      <c r="B27826" s="3"/>
      <c r="J27826" s="3"/>
      <c r="K27826" s="5"/>
      <c r="L27826" s="8"/>
      <c r="N27826" s="5"/>
      <c r="O27826" s="10"/>
      <c r="P27826" s="8"/>
    </row>
    <row r="27827" spans="1:16" s="2" customFormat="1" x14ac:dyDescent="0.15">
      <c r="A27827" s="3"/>
      <c r="B27827" s="3"/>
      <c r="J27827" s="3"/>
      <c r="K27827" s="5"/>
      <c r="L27827" s="8"/>
      <c r="N27827" s="5"/>
      <c r="O27827" s="10"/>
      <c r="P27827" s="8"/>
    </row>
    <row r="27828" spans="1:16" s="2" customFormat="1" x14ac:dyDescent="0.15">
      <c r="A27828" s="3"/>
      <c r="B27828" s="3"/>
      <c r="J27828" s="3"/>
      <c r="K27828" s="5"/>
      <c r="L27828" s="8"/>
      <c r="N27828" s="5"/>
      <c r="O27828" s="10"/>
      <c r="P27828" s="8"/>
    </row>
    <row r="27829" spans="1:16" s="2" customFormat="1" x14ac:dyDescent="0.15">
      <c r="A27829" s="3"/>
      <c r="B27829" s="3"/>
      <c r="J27829" s="3"/>
      <c r="K27829" s="5"/>
      <c r="L27829" s="8"/>
      <c r="N27829" s="5"/>
      <c r="O27829" s="10"/>
      <c r="P27829" s="8"/>
    </row>
    <row r="27830" spans="1:16" s="2" customFormat="1" x14ac:dyDescent="0.15">
      <c r="A27830" s="3"/>
      <c r="B27830" s="3"/>
      <c r="J27830" s="3"/>
      <c r="K27830" s="5"/>
      <c r="L27830" s="8"/>
      <c r="N27830" s="5"/>
      <c r="O27830" s="10"/>
      <c r="P27830" s="8"/>
    </row>
    <row r="27831" spans="1:16" s="2" customFormat="1" x14ac:dyDescent="0.15">
      <c r="A27831" s="3"/>
      <c r="B27831" s="3"/>
      <c r="J27831" s="3"/>
      <c r="K27831" s="5"/>
      <c r="L27831" s="8"/>
      <c r="N27831" s="5"/>
      <c r="O27831" s="10"/>
      <c r="P27831" s="8"/>
    </row>
    <row r="27832" spans="1:16" s="2" customFormat="1" x14ac:dyDescent="0.15">
      <c r="A27832" s="3"/>
      <c r="B27832" s="3"/>
      <c r="J27832" s="3"/>
      <c r="K27832" s="5"/>
      <c r="L27832" s="8"/>
      <c r="N27832" s="5"/>
      <c r="O27832" s="10"/>
      <c r="P27832" s="8"/>
    </row>
    <row r="27833" spans="1:16" s="2" customFormat="1" x14ac:dyDescent="0.15">
      <c r="A27833" s="3"/>
      <c r="B27833" s="3"/>
      <c r="J27833" s="3"/>
      <c r="K27833" s="5"/>
      <c r="L27833" s="8"/>
      <c r="N27833" s="5"/>
      <c r="O27833" s="10"/>
      <c r="P27833" s="8"/>
    </row>
    <row r="27834" spans="1:16" s="2" customFormat="1" x14ac:dyDescent="0.15">
      <c r="A27834" s="3"/>
      <c r="B27834" s="3"/>
      <c r="J27834" s="3"/>
      <c r="K27834" s="5"/>
      <c r="L27834" s="8"/>
      <c r="N27834" s="5"/>
      <c r="O27834" s="10"/>
      <c r="P27834" s="8"/>
    </row>
    <row r="27835" spans="1:16" s="2" customFormat="1" x14ac:dyDescent="0.15">
      <c r="A27835" s="3"/>
      <c r="B27835" s="3"/>
      <c r="J27835" s="3"/>
      <c r="K27835" s="5"/>
      <c r="L27835" s="8"/>
      <c r="N27835" s="5"/>
      <c r="O27835" s="10"/>
      <c r="P27835" s="8"/>
    </row>
    <row r="27836" spans="1:16" s="2" customFormat="1" x14ac:dyDescent="0.15">
      <c r="A27836" s="3"/>
      <c r="B27836" s="3"/>
      <c r="J27836" s="3"/>
      <c r="K27836" s="5"/>
      <c r="L27836" s="8"/>
      <c r="N27836" s="5"/>
      <c r="O27836" s="10"/>
      <c r="P27836" s="8"/>
    </row>
    <row r="27837" spans="1:16" s="2" customFormat="1" x14ac:dyDescent="0.15">
      <c r="A27837" s="3"/>
      <c r="B27837" s="3"/>
      <c r="J27837" s="3"/>
      <c r="K27837" s="5"/>
      <c r="L27837" s="8"/>
      <c r="N27837" s="5"/>
      <c r="O27837" s="10"/>
      <c r="P27837" s="8"/>
    </row>
    <row r="27838" spans="1:16" s="2" customFormat="1" x14ac:dyDescent="0.15">
      <c r="A27838" s="3"/>
      <c r="B27838" s="3"/>
      <c r="J27838" s="3"/>
      <c r="K27838" s="5"/>
      <c r="L27838" s="8"/>
      <c r="N27838" s="5"/>
      <c r="O27838" s="10"/>
      <c r="P27838" s="8"/>
    </row>
    <row r="27839" spans="1:16" s="2" customFormat="1" x14ac:dyDescent="0.15">
      <c r="A27839" s="3"/>
      <c r="B27839" s="3"/>
      <c r="J27839" s="3"/>
      <c r="K27839" s="5"/>
      <c r="L27839" s="8"/>
      <c r="N27839" s="5"/>
      <c r="O27839" s="10"/>
      <c r="P27839" s="8"/>
    </row>
    <row r="27840" spans="1:16" s="2" customFormat="1" x14ac:dyDescent="0.15">
      <c r="A27840" s="3"/>
      <c r="B27840" s="3"/>
      <c r="J27840" s="3"/>
      <c r="K27840" s="5"/>
      <c r="L27840" s="8"/>
      <c r="N27840" s="5"/>
      <c r="O27840" s="10"/>
      <c r="P27840" s="8"/>
    </row>
    <row r="27841" spans="1:16" s="2" customFormat="1" x14ac:dyDescent="0.15">
      <c r="A27841" s="3"/>
      <c r="B27841" s="3"/>
      <c r="J27841" s="3"/>
      <c r="K27841" s="5"/>
      <c r="L27841" s="8"/>
      <c r="N27841" s="5"/>
      <c r="O27841" s="10"/>
      <c r="P27841" s="8"/>
    </row>
    <row r="27842" spans="1:16" s="2" customFormat="1" x14ac:dyDescent="0.15">
      <c r="A27842" s="3"/>
      <c r="B27842" s="3"/>
      <c r="J27842" s="3"/>
      <c r="K27842" s="5"/>
      <c r="L27842" s="8"/>
      <c r="N27842" s="5"/>
      <c r="O27842" s="10"/>
      <c r="P27842" s="8"/>
    </row>
    <row r="27843" spans="1:16" s="2" customFormat="1" x14ac:dyDescent="0.15">
      <c r="A27843" s="3"/>
      <c r="B27843" s="3"/>
      <c r="J27843" s="3"/>
      <c r="K27843" s="5"/>
      <c r="L27843" s="8"/>
      <c r="N27843" s="5"/>
      <c r="O27843" s="10"/>
      <c r="P27843" s="8"/>
    </row>
    <row r="27844" spans="1:16" s="2" customFormat="1" x14ac:dyDescent="0.15">
      <c r="A27844" s="3"/>
      <c r="B27844" s="3"/>
      <c r="J27844" s="3"/>
      <c r="K27844" s="5"/>
      <c r="L27844" s="8"/>
      <c r="N27844" s="5"/>
      <c r="O27844" s="10"/>
      <c r="P27844" s="8"/>
    </row>
    <row r="27845" spans="1:16" s="2" customFormat="1" x14ac:dyDescent="0.15">
      <c r="A27845" s="3"/>
      <c r="B27845" s="3"/>
      <c r="J27845" s="3"/>
      <c r="K27845" s="5"/>
      <c r="L27845" s="8"/>
      <c r="N27845" s="5"/>
      <c r="O27845" s="10"/>
      <c r="P27845" s="8"/>
    </row>
    <row r="27846" spans="1:16" s="2" customFormat="1" x14ac:dyDescent="0.15">
      <c r="A27846" s="3"/>
      <c r="B27846" s="3"/>
      <c r="J27846" s="3"/>
      <c r="K27846" s="5"/>
      <c r="L27846" s="8"/>
      <c r="N27846" s="5"/>
      <c r="O27846" s="10"/>
      <c r="P27846" s="8"/>
    </row>
    <row r="27847" spans="1:16" s="2" customFormat="1" x14ac:dyDescent="0.15">
      <c r="A27847" s="3"/>
      <c r="B27847" s="3"/>
      <c r="J27847" s="3"/>
      <c r="K27847" s="5"/>
      <c r="L27847" s="8"/>
      <c r="N27847" s="5"/>
      <c r="O27847" s="10"/>
      <c r="P27847" s="8"/>
    </row>
    <row r="27848" spans="1:16" s="2" customFormat="1" x14ac:dyDescent="0.15">
      <c r="A27848" s="3"/>
      <c r="B27848" s="3"/>
      <c r="J27848" s="3"/>
      <c r="K27848" s="5"/>
      <c r="L27848" s="8"/>
      <c r="N27848" s="5"/>
      <c r="O27848" s="10"/>
      <c r="P27848" s="8"/>
    </row>
    <row r="27849" spans="1:16" s="2" customFormat="1" x14ac:dyDescent="0.15">
      <c r="A27849" s="3"/>
      <c r="B27849" s="3"/>
      <c r="J27849" s="3"/>
      <c r="K27849" s="5"/>
      <c r="L27849" s="8"/>
      <c r="N27849" s="5"/>
      <c r="O27849" s="10"/>
      <c r="P27849" s="8"/>
    </row>
    <row r="27850" spans="1:16" s="2" customFormat="1" x14ac:dyDescent="0.15">
      <c r="A27850" s="3"/>
      <c r="B27850" s="3"/>
      <c r="J27850" s="3"/>
      <c r="K27850" s="5"/>
      <c r="L27850" s="8"/>
      <c r="N27850" s="5"/>
      <c r="O27850" s="10"/>
      <c r="P27850" s="8"/>
    </row>
    <row r="27851" spans="1:16" s="2" customFormat="1" x14ac:dyDescent="0.15">
      <c r="A27851" s="3"/>
      <c r="B27851" s="3"/>
      <c r="J27851" s="3"/>
      <c r="K27851" s="5"/>
      <c r="L27851" s="8"/>
      <c r="N27851" s="5"/>
      <c r="O27851" s="10"/>
      <c r="P27851" s="8"/>
    </row>
    <row r="27852" spans="1:16" s="2" customFormat="1" x14ac:dyDescent="0.15">
      <c r="A27852" s="3"/>
      <c r="B27852" s="3"/>
      <c r="J27852" s="3"/>
      <c r="K27852" s="5"/>
      <c r="L27852" s="8"/>
      <c r="N27852" s="5"/>
      <c r="O27852" s="10"/>
      <c r="P27852" s="8"/>
    </row>
    <row r="27853" spans="1:16" s="2" customFormat="1" x14ac:dyDescent="0.15">
      <c r="A27853" s="3"/>
      <c r="B27853" s="3"/>
      <c r="J27853" s="3"/>
      <c r="K27853" s="5"/>
      <c r="L27853" s="8"/>
      <c r="N27853" s="5"/>
      <c r="O27853" s="10"/>
      <c r="P27853" s="8"/>
    </row>
    <row r="27854" spans="1:16" s="2" customFormat="1" x14ac:dyDescent="0.15">
      <c r="A27854" s="3"/>
      <c r="B27854" s="3"/>
      <c r="J27854" s="3"/>
      <c r="K27854" s="5"/>
      <c r="L27854" s="8"/>
      <c r="N27854" s="5"/>
      <c r="O27854" s="10"/>
      <c r="P27854" s="8"/>
    </row>
    <row r="27855" spans="1:16" s="2" customFormat="1" x14ac:dyDescent="0.15">
      <c r="A27855" s="3"/>
      <c r="B27855" s="3"/>
      <c r="J27855" s="3"/>
      <c r="K27855" s="5"/>
      <c r="L27855" s="8"/>
      <c r="N27855" s="5"/>
      <c r="O27855" s="10"/>
      <c r="P27855" s="8"/>
    </row>
    <row r="27856" spans="1:16" s="2" customFormat="1" x14ac:dyDescent="0.15">
      <c r="A27856" s="3"/>
      <c r="B27856" s="3"/>
      <c r="J27856" s="3"/>
      <c r="K27856" s="5"/>
      <c r="L27856" s="8"/>
      <c r="N27856" s="5"/>
      <c r="O27856" s="10"/>
      <c r="P27856" s="8"/>
    </row>
    <row r="27857" spans="1:16" s="2" customFormat="1" x14ac:dyDescent="0.15">
      <c r="A27857" s="3"/>
      <c r="B27857" s="3"/>
      <c r="J27857" s="3"/>
      <c r="K27857" s="5"/>
      <c r="L27857" s="8"/>
      <c r="N27857" s="5"/>
      <c r="O27857" s="10"/>
      <c r="P27857" s="8"/>
    </row>
    <row r="27858" spans="1:16" s="2" customFormat="1" x14ac:dyDescent="0.15">
      <c r="A27858" s="3"/>
      <c r="B27858" s="3"/>
      <c r="J27858" s="3"/>
      <c r="K27858" s="5"/>
      <c r="L27858" s="8"/>
      <c r="N27858" s="5"/>
      <c r="O27858" s="10"/>
      <c r="P27858" s="8"/>
    </row>
    <row r="27859" spans="1:16" s="2" customFormat="1" x14ac:dyDescent="0.15">
      <c r="A27859" s="3"/>
      <c r="B27859" s="3"/>
      <c r="J27859" s="3"/>
      <c r="K27859" s="5"/>
      <c r="L27859" s="8"/>
      <c r="N27859" s="5"/>
      <c r="O27859" s="10"/>
      <c r="P27859" s="8"/>
    </row>
    <row r="27860" spans="1:16" s="2" customFormat="1" x14ac:dyDescent="0.15">
      <c r="A27860" s="3"/>
      <c r="B27860" s="3"/>
      <c r="J27860" s="3"/>
      <c r="K27860" s="5"/>
      <c r="L27860" s="8"/>
      <c r="N27860" s="5"/>
      <c r="O27860" s="10"/>
      <c r="P27860" s="8"/>
    </row>
    <row r="27861" spans="1:16" s="2" customFormat="1" x14ac:dyDescent="0.15">
      <c r="A27861" s="3"/>
      <c r="B27861" s="3"/>
      <c r="J27861" s="3"/>
      <c r="K27861" s="5"/>
      <c r="L27861" s="8"/>
      <c r="N27861" s="5"/>
      <c r="O27861" s="10"/>
      <c r="P27861" s="8"/>
    </row>
    <row r="27862" spans="1:16" s="2" customFormat="1" x14ac:dyDescent="0.15">
      <c r="A27862" s="3"/>
      <c r="B27862" s="3"/>
      <c r="J27862" s="3"/>
      <c r="K27862" s="5"/>
      <c r="L27862" s="8"/>
      <c r="N27862" s="5"/>
      <c r="O27862" s="10"/>
      <c r="P27862" s="8"/>
    </row>
    <row r="27863" spans="1:16" s="2" customFormat="1" x14ac:dyDescent="0.15">
      <c r="A27863" s="3"/>
      <c r="B27863" s="3"/>
      <c r="J27863" s="3"/>
      <c r="K27863" s="5"/>
      <c r="L27863" s="8"/>
      <c r="N27863" s="5"/>
      <c r="O27863" s="10"/>
      <c r="P27863" s="8"/>
    </row>
    <row r="27864" spans="1:16" s="2" customFormat="1" x14ac:dyDescent="0.15">
      <c r="A27864" s="3"/>
      <c r="B27864" s="3"/>
      <c r="J27864" s="3"/>
      <c r="K27864" s="5"/>
      <c r="L27864" s="8"/>
      <c r="N27864" s="5"/>
      <c r="O27864" s="10"/>
      <c r="P27864" s="8"/>
    </row>
    <row r="27865" spans="1:16" s="2" customFormat="1" x14ac:dyDescent="0.15">
      <c r="A27865" s="3"/>
      <c r="B27865" s="3"/>
      <c r="J27865" s="3"/>
      <c r="K27865" s="5"/>
      <c r="L27865" s="8"/>
      <c r="N27865" s="5"/>
      <c r="O27865" s="10"/>
      <c r="P27865" s="8"/>
    </row>
    <row r="27866" spans="1:16" s="2" customFormat="1" x14ac:dyDescent="0.15">
      <c r="A27866" s="3"/>
      <c r="B27866" s="3"/>
      <c r="J27866" s="3"/>
      <c r="K27866" s="5"/>
      <c r="L27866" s="8"/>
      <c r="N27866" s="5"/>
      <c r="O27866" s="10"/>
      <c r="P27866" s="8"/>
    </row>
    <row r="27867" spans="1:16" s="2" customFormat="1" x14ac:dyDescent="0.15">
      <c r="A27867" s="3"/>
      <c r="B27867" s="3"/>
      <c r="J27867" s="3"/>
      <c r="K27867" s="5"/>
      <c r="L27867" s="8"/>
      <c r="N27867" s="5"/>
      <c r="O27867" s="10"/>
      <c r="P27867" s="8"/>
    </row>
    <row r="27868" spans="1:16" s="2" customFormat="1" x14ac:dyDescent="0.15">
      <c r="A27868" s="3"/>
      <c r="B27868" s="3"/>
      <c r="J27868" s="3"/>
      <c r="K27868" s="5"/>
      <c r="L27868" s="8"/>
      <c r="N27868" s="5"/>
      <c r="O27868" s="10"/>
      <c r="P27868" s="8"/>
    </row>
    <row r="27869" spans="1:16" s="2" customFormat="1" x14ac:dyDescent="0.15">
      <c r="A27869" s="3"/>
      <c r="B27869" s="3"/>
      <c r="J27869" s="3"/>
      <c r="K27869" s="5"/>
      <c r="L27869" s="8"/>
      <c r="N27869" s="5"/>
      <c r="O27869" s="10"/>
      <c r="P27869" s="8"/>
    </row>
    <row r="27870" spans="1:16" s="2" customFormat="1" x14ac:dyDescent="0.15">
      <c r="A27870" s="3"/>
      <c r="B27870" s="3"/>
      <c r="J27870" s="3"/>
      <c r="K27870" s="5"/>
      <c r="L27870" s="8"/>
      <c r="N27870" s="5"/>
      <c r="O27870" s="10"/>
      <c r="P27870" s="8"/>
    </row>
    <row r="27871" spans="1:16" s="2" customFormat="1" x14ac:dyDescent="0.15">
      <c r="A27871" s="3"/>
      <c r="B27871" s="3"/>
      <c r="J27871" s="3"/>
      <c r="K27871" s="5"/>
      <c r="L27871" s="8"/>
      <c r="N27871" s="5"/>
      <c r="O27871" s="10"/>
      <c r="P27871" s="8"/>
    </row>
    <row r="27872" spans="1:16" s="2" customFormat="1" x14ac:dyDescent="0.15">
      <c r="A27872" s="3"/>
      <c r="B27872" s="3"/>
      <c r="J27872" s="3"/>
      <c r="K27872" s="5"/>
      <c r="L27872" s="8"/>
      <c r="N27872" s="5"/>
      <c r="O27872" s="10"/>
      <c r="P27872" s="8"/>
    </row>
    <row r="27873" spans="1:16" s="2" customFormat="1" x14ac:dyDescent="0.15">
      <c r="A27873" s="3"/>
      <c r="B27873" s="3"/>
      <c r="J27873" s="3"/>
      <c r="K27873" s="5"/>
      <c r="L27873" s="8"/>
      <c r="N27873" s="5"/>
      <c r="O27873" s="10"/>
      <c r="P27873" s="8"/>
    </row>
    <row r="27874" spans="1:16" s="2" customFormat="1" x14ac:dyDescent="0.15">
      <c r="A27874" s="3"/>
      <c r="B27874" s="3"/>
      <c r="J27874" s="3"/>
      <c r="K27874" s="5"/>
      <c r="L27874" s="8"/>
      <c r="N27874" s="5"/>
      <c r="O27874" s="10"/>
      <c r="P27874" s="8"/>
    </row>
    <row r="27875" spans="1:16" s="2" customFormat="1" x14ac:dyDescent="0.15">
      <c r="A27875" s="3"/>
      <c r="B27875" s="3"/>
      <c r="J27875" s="3"/>
      <c r="K27875" s="5"/>
      <c r="L27875" s="8"/>
      <c r="N27875" s="5"/>
      <c r="O27875" s="10"/>
      <c r="P27875" s="8"/>
    </row>
    <row r="27876" spans="1:16" s="2" customFormat="1" x14ac:dyDescent="0.15">
      <c r="A27876" s="3"/>
      <c r="B27876" s="3"/>
      <c r="J27876" s="3"/>
      <c r="K27876" s="5"/>
      <c r="L27876" s="8"/>
      <c r="N27876" s="5"/>
      <c r="O27876" s="10"/>
      <c r="P27876" s="8"/>
    </row>
    <row r="27877" spans="1:16" s="2" customFormat="1" x14ac:dyDescent="0.15">
      <c r="A27877" s="3"/>
      <c r="B27877" s="3"/>
      <c r="J27877" s="3"/>
      <c r="K27877" s="5"/>
      <c r="L27877" s="8"/>
      <c r="N27877" s="5"/>
      <c r="O27877" s="10"/>
      <c r="P27877" s="8"/>
    </row>
    <row r="27878" spans="1:16" s="2" customFormat="1" x14ac:dyDescent="0.15">
      <c r="A27878" s="3"/>
      <c r="B27878" s="3"/>
      <c r="J27878" s="3"/>
      <c r="K27878" s="5"/>
      <c r="L27878" s="8"/>
      <c r="N27878" s="5"/>
      <c r="O27878" s="10"/>
      <c r="P27878" s="8"/>
    </row>
    <row r="27879" spans="1:16" s="2" customFormat="1" x14ac:dyDescent="0.15">
      <c r="A27879" s="3"/>
      <c r="B27879" s="3"/>
      <c r="J27879" s="3"/>
      <c r="K27879" s="5"/>
      <c r="L27879" s="8"/>
      <c r="N27879" s="5"/>
      <c r="O27879" s="10"/>
      <c r="P27879" s="8"/>
    </row>
    <row r="27880" spans="1:16" s="2" customFormat="1" x14ac:dyDescent="0.15">
      <c r="A27880" s="3"/>
      <c r="B27880" s="3"/>
      <c r="J27880" s="3"/>
      <c r="K27880" s="5"/>
      <c r="L27880" s="8"/>
      <c r="N27880" s="5"/>
      <c r="O27880" s="10"/>
      <c r="P27880" s="8"/>
    </row>
    <row r="27881" spans="1:16" s="2" customFormat="1" x14ac:dyDescent="0.15">
      <c r="A27881" s="3"/>
      <c r="B27881" s="3"/>
      <c r="J27881" s="3"/>
      <c r="K27881" s="5"/>
      <c r="L27881" s="8"/>
      <c r="N27881" s="5"/>
      <c r="O27881" s="10"/>
      <c r="P27881" s="8"/>
    </row>
    <row r="27882" spans="1:16" s="2" customFormat="1" x14ac:dyDescent="0.15">
      <c r="A27882" s="3"/>
      <c r="B27882" s="3"/>
      <c r="J27882" s="3"/>
      <c r="K27882" s="5"/>
      <c r="L27882" s="8"/>
      <c r="N27882" s="5"/>
      <c r="O27882" s="10"/>
      <c r="P27882" s="8"/>
    </row>
    <row r="27883" spans="1:16" s="2" customFormat="1" x14ac:dyDescent="0.15">
      <c r="A27883" s="3"/>
      <c r="B27883" s="3"/>
      <c r="J27883" s="3"/>
      <c r="K27883" s="5"/>
      <c r="L27883" s="8"/>
      <c r="N27883" s="5"/>
      <c r="O27883" s="10"/>
      <c r="P27883" s="8"/>
    </row>
    <row r="27884" spans="1:16" s="2" customFormat="1" x14ac:dyDescent="0.15">
      <c r="A27884" s="3"/>
      <c r="B27884" s="3"/>
      <c r="J27884" s="3"/>
      <c r="K27884" s="5"/>
      <c r="L27884" s="8"/>
      <c r="N27884" s="5"/>
      <c r="O27884" s="10"/>
      <c r="P27884" s="8"/>
    </row>
    <row r="27885" spans="1:16" s="2" customFormat="1" x14ac:dyDescent="0.15">
      <c r="A27885" s="3"/>
      <c r="B27885" s="3"/>
      <c r="J27885" s="3"/>
      <c r="K27885" s="5"/>
      <c r="L27885" s="8"/>
      <c r="N27885" s="5"/>
      <c r="O27885" s="10"/>
      <c r="P27885" s="8"/>
    </row>
    <row r="27886" spans="1:16" s="2" customFormat="1" x14ac:dyDescent="0.15">
      <c r="A27886" s="3"/>
      <c r="B27886" s="3"/>
      <c r="J27886" s="3"/>
      <c r="K27886" s="5"/>
      <c r="L27886" s="8"/>
      <c r="N27886" s="5"/>
      <c r="O27886" s="10"/>
      <c r="P27886" s="8"/>
    </row>
    <row r="27887" spans="1:16" s="2" customFormat="1" x14ac:dyDescent="0.15">
      <c r="A27887" s="3"/>
      <c r="B27887" s="3"/>
      <c r="J27887" s="3"/>
      <c r="K27887" s="5"/>
      <c r="L27887" s="8"/>
      <c r="N27887" s="5"/>
      <c r="O27887" s="10"/>
      <c r="P27887" s="8"/>
    </row>
    <row r="27888" spans="1:16" s="2" customFormat="1" x14ac:dyDescent="0.15">
      <c r="A27888" s="3"/>
      <c r="B27888" s="3"/>
      <c r="J27888" s="3"/>
      <c r="K27888" s="5"/>
      <c r="L27888" s="8"/>
      <c r="N27888" s="5"/>
      <c r="O27888" s="10"/>
      <c r="P27888" s="8"/>
    </row>
    <row r="27889" spans="1:16" s="2" customFormat="1" x14ac:dyDescent="0.15">
      <c r="A27889" s="3"/>
      <c r="B27889" s="3"/>
      <c r="J27889" s="3"/>
      <c r="K27889" s="5"/>
      <c r="L27889" s="8"/>
      <c r="N27889" s="5"/>
      <c r="O27889" s="10"/>
      <c r="P27889" s="8"/>
    </row>
    <row r="27890" spans="1:16" s="2" customFormat="1" x14ac:dyDescent="0.15">
      <c r="A27890" s="3"/>
      <c r="B27890" s="3"/>
      <c r="J27890" s="3"/>
      <c r="K27890" s="5"/>
      <c r="L27890" s="8"/>
      <c r="N27890" s="5"/>
      <c r="O27890" s="10"/>
      <c r="P27890" s="8"/>
    </row>
    <row r="27891" spans="1:16" s="2" customFormat="1" x14ac:dyDescent="0.15">
      <c r="A27891" s="3"/>
      <c r="B27891" s="3"/>
      <c r="J27891" s="3"/>
      <c r="K27891" s="5"/>
      <c r="L27891" s="8"/>
      <c r="N27891" s="5"/>
      <c r="O27891" s="10"/>
      <c r="P27891" s="8"/>
    </row>
    <row r="27892" spans="1:16" s="2" customFormat="1" x14ac:dyDescent="0.15">
      <c r="A27892" s="3"/>
      <c r="B27892" s="3"/>
      <c r="J27892" s="3"/>
      <c r="K27892" s="5"/>
      <c r="L27892" s="8"/>
      <c r="N27892" s="5"/>
      <c r="O27892" s="10"/>
      <c r="P27892" s="8"/>
    </row>
    <row r="27893" spans="1:16" s="2" customFormat="1" x14ac:dyDescent="0.15">
      <c r="A27893" s="3"/>
      <c r="B27893" s="3"/>
      <c r="J27893" s="3"/>
      <c r="K27893" s="5"/>
      <c r="L27893" s="8"/>
      <c r="N27893" s="5"/>
      <c r="O27893" s="10"/>
      <c r="P27893" s="8"/>
    </row>
    <row r="27894" spans="1:16" s="2" customFormat="1" x14ac:dyDescent="0.15">
      <c r="A27894" s="3"/>
      <c r="B27894" s="3"/>
      <c r="J27894" s="3"/>
      <c r="K27894" s="5"/>
      <c r="L27894" s="8"/>
      <c r="N27894" s="5"/>
      <c r="O27894" s="10"/>
      <c r="P27894" s="8"/>
    </row>
    <row r="27895" spans="1:16" s="2" customFormat="1" x14ac:dyDescent="0.15">
      <c r="A27895" s="3"/>
      <c r="B27895" s="3"/>
      <c r="J27895" s="3"/>
      <c r="K27895" s="5"/>
      <c r="L27895" s="8"/>
      <c r="N27895" s="5"/>
      <c r="O27895" s="10"/>
      <c r="P27895" s="8"/>
    </row>
    <row r="27896" spans="1:16" s="2" customFormat="1" x14ac:dyDescent="0.15">
      <c r="A27896" s="3"/>
      <c r="B27896" s="3"/>
      <c r="J27896" s="3"/>
      <c r="K27896" s="5"/>
      <c r="L27896" s="8"/>
      <c r="N27896" s="5"/>
      <c r="O27896" s="10"/>
      <c r="P27896" s="8"/>
    </row>
    <row r="27897" spans="1:16" s="2" customFormat="1" x14ac:dyDescent="0.15">
      <c r="A27897" s="3"/>
      <c r="B27897" s="3"/>
      <c r="J27897" s="3"/>
      <c r="K27897" s="5"/>
      <c r="L27897" s="8"/>
      <c r="N27897" s="5"/>
      <c r="O27897" s="10"/>
      <c r="P27897" s="8"/>
    </row>
    <row r="27898" spans="1:16" s="2" customFormat="1" x14ac:dyDescent="0.15">
      <c r="A27898" s="3"/>
      <c r="B27898" s="3"/>
      <c r="J27898" s="3"/>
      <c r="K27898" s="5"/>
      <c r="L27898" s="8"/>
      <c r="N27898" s="5"/>
      <c r="O27898" s="10"/>
      <c r="P27898" s="8"/>
    </row>
    <row r="27899" spans="1:16" s="2" customFormat="1" x14ac:dyDescent="0.15">
      <c r="A27899" s="3"/>
      <c r="B27899" s="3"/>
      <c r="J27899" s="3"/>
      <c r="K27899" s="5"/>
      <c r="L27899" s="8"/>
      <c r="N27899" s="5"/>
      <c r="O27899" s="10"/>
      <c r="P27899" s="8"/>
    </row>
    <row r="27900" spans="1:16" s="2" customFormat="1" x14ac:dyDescent="0.15">
      <c r="A27900" s="3"/>
      <c r="B27900" s="3"/>
      <c r="J27900" s="3"/>
      <c r="K27900" s="5"/>
      <c r="L27900" s="8"/>
      <c r="N27900" s="5"/>
      <c r="O27900" s="10"/>
      <c r="P27900" s="8"/>
    </row>
    <row r="27901" spans="1:16" s="2" customFormat="1" x14ac:dyDescent="0.15">
      <c r="A27901" s="3"/>
      <c r="B27901" s="3"/>
      <c r="J27901" s="3"/>
      <c r="K27901" s="5"/>
      <c r="L27901" s="8"/>
      <c r="N27901" s="5"/>
      <c r="O27901" s="10"/>
      <c r="P27901" s="8"/>
    </row>
    <row r="27902" spans="1:16" s="2" customFormat="1" x14ac:dyDescent="0.15">
      <c r="A27902" s="3"/>
      <c r="B27902" s="3"/>
      <c r="J27902" s="3"/>
      <c r="K27902" s="5"/>
      <c r="L27902" s="8"/>
      <c r="N27902" s="5"/>
      <c r="O27902" s="10"/>
      <c r="P27902" s="8"/>
    </row>
    <row r="27903" spans="1:16" s="2" customFormat="1" x14ac:dyDescent="0.15">
      <c r="A27903" s="3"/>
      <c r="B27903" s="3"/>
      <c r="J27903" s="3"/>
      <c r="K27903" s="5"/>
      <c r="L27903" s="8"/>
      <c r="N27903" s="5"/>
      <c r="O27903" s="10"/>
      <c r="P27903" s="8"/>
    </row>
    <row r="27904" spans="1:16" s="2" customFormat="1" x14ac:dyDescent="0.15">
      <c r="A27904" s="3"/>
      <c r="B27904" s="3"/>
      <c r="J27904" s="3"/>
      <c r="K27904" s="5"/>
      <c r="L27904" s="8"/>
      <c r="N27904" s="5"/>
      <c r="O27904" s="10"/>
      <c r="P27904" s="8"/>
    </row>
    <row r="27905" spans="1:16" s="2" customFormat="1" x14ac:dyDescent="0.15">
      <c r="A27905" s="3"/>
      <c r="B27905" s="3"/>
      <c r="J27905" s="3"/>
      <c r="K27905" s="5"/>
      <c r="L27905" s="8"/>
      <c r="N27905" s="5"/>
      <c r="O27905" s="10"/>
      <c r="P27905" s="8"/>
    </row>
    <row r="27906" spans="1:16" s="2" customFormat="1" x14ac:dyDescent="0.15">
      <c r="A27906" s="3"/>
      <c r="B27906" s="3"/>
      <c r="J27906" s="3"/>
      <c r="K27906" s="5"/>
      <c r="L27906" s="8"/>
      <c r="N27906" s="5"/>
      <c r="O27906" s="10"/>
      <c r="P27906" s="8"/>
    </row>
    <row r="27907" spans="1:16" s="2" customFormat="1" x14ac:dyDescent="0.15">
      <c r="A27907" s="3"/>
      <c r="B27907" s="3"/>
      <c r="J27907" s="3"/>
      <c r="K27907" s="5"/>
      <c r="L27907" s="8"/>
      <c r="N27907" s="5"/>
      <c r="O27907" s="10"/>
      <c r="P27907" s="8"/>
    </row>
    <row r="27908" spans="1:16" s="2" customFormat="1" x14ac:dyDescent="0.15">
      <c r="A27908" s="3"/>
      <c r="B27908" s="3"/>
      <c r="J27908" s="3"/>
      <c r="K27908" s="5"/>
      <c r="L27908" s="8"/>
      <c r="N27908" s="5"/>
      <c r="O27908" s="10"/>
      <c r="P27908" s="8"/>
    </row>
    <row r="27909" spans="1:16" s="2" customFormat="1" x14ac:dyDescent="0.15">
      <c r="A27909" s="3"/>
      <c r="B27909" s="3"/>
      <c r="J27909" s="3"/>
      <c r="K27909" s="5"/>
      <c r="L27909" s="8"/>
      <c r="N27909" s="5"/>
      <c r="O27909" s="10"/>
      <c r="P27909" s="8"/>
    </row>
    <row r="27910" spans="1:16" s="2" customFormat="1" x14ac:dyDescent="0.15">
      <c r="A27910" s="3"/>
      <c r="B27910" s="3"/>
      <c r="J27910" s="3"/>
      <c r="K27910" s="5"/>
      <c r="L27910" s="8"/>
      <c r="N27910" s="5"/>
      <c r="O27910" s="10"/>
      <c r="P27910" s="8"/>
    </row>
    <row r="27911" spans="1:16" s="2" customFormat="1" x14ac:dyDescent="0.15">
      <c r="A27911" s="3"/>
      <c r="B27911" s="3"/>
      <c r="J27911" s="3"/>
      <c r="K27911" s="5"/>
      <c r="L27911" s="8"/>
      <c r="N27911" s="5"/>
      <c r="O27911" s="10"/>
      <c r="P27911" s="8"/>
    </row>
    <row r="27912" spans="1:16" s="2" customFormat="1" x14ac:dyDescent="0.15">
      <c r="A27912" s="3"/>
      <c r="B27912" s="3"/>
      <c r="J27912" s="3"/>
      <c r="K27912" s="5"/>
      <c r="L27912" s="8"/>
      <c r="N27912" s="5"/>
      <c r="O27912" s="10"/>
      <c r="P27912" s="8"/>
    </row>
    <row r="27913" spans="1:16" s="2" customFormat="1" x14ac:dyDescent="0.15">
      <c r="A27913" s="3"/>
      <c r="B27913" s="3"/>
      <c r="J27913" s="3"/>
      <c r="K27913" s="5"/>
      <c r="L27913" s="8"/>
      <c r="N27913" s="5"/>
      <c r="O27913" s="10"/>
      <c r="P27913" s="8"/>
    </row>
    <row r="27914" spans="1:16" s="2" customFormat="1" x14ac:dyDescent="0.15">
      <c r="A27914" s="3"/>
      <c r="B27914" s="3"/>
      <c r="J27914" s="3"/>
      <c r="K27914" s="5"/>
      <c r="L27914" s="8"/>
      <c r="N27914" s="5"/>
      <c r="O27914" s="10"/>
      <c r="P27914" s="8"/>
    </row>
    <row r="27915" spans="1:16" s="2" customFormat="1" x14ac:dyDescent="0.15">
      <c r="A27915" s="3"/>
      <c r="B27915" s="3"/>
      <c r="J27915" s="3"/>
      <c r="K27915" s="5"/>
      <c r="L27915" s="8"/>
      <c r="N27915" s="5"/>
      <c r="O27915" s="10"/>
      <c r="P27915" s="8"/>
    </row>
    <row r="27916" spans="1:16" s="2" customFormat="1" x14ac:dyDescent="0.15">
      <c r="A27916" s="3"/>
      <c r="B27916" s="3"/>
      <c r="J27916" s="3"/>
      <c r="K27916" s="5"/>
      <c r="L27916" s="8"/>
      <c r="N27916" s="5"/>
      <c r="O27916" s="10"/>
      <c r="P27916" s="8"/>
    </row>
    <row r="27917" spans="1:16" s="2" customFormat="1" x14ac:dyDescent="0.15">
      <c r="A27917" s="3"/>
      <c r="B27917" s="3"/>
      <c r="J27917" s="3"/>
      <c r="K27917" s="5"/>
      <c r="L27917" s="8"/>
      <c r="N27917" s="5"/>
      <c r="O27917" s="10"/>
      <c r="P27917" s="8"/>
    </row>
    <row r="27918" spans="1:16" s="2" customFormat="1" x14ac:dyDescent="0.15">
      <c r="A27918" s="3"/>
      <c r="B27918" s="3"/>
      <c r="J27918" s="3"/>
      <c r="K27918" s="5"/>
      <c r="L27918" s="8"/>
      <c r="N27918" s="5"/>
      <c r="O27918" s="10"/>
      <c r="P27918" s="8"/>
    </row>
    <row r="27919" spans="1:16" s="2" customFormat="1" x14ac:dyDescent="0.15">
      <c r="A27919" s="3"/>
      <c r="B27919" s="3"/>
      <c r="J27919" s="3"/>
      <c r="K27919" s="5"/>
      <c r="L27919" s="8"/>
      <c r="N27919" s="5"/>
      <c r="O27919" s="10"/>
      <c r="P27919" s="8"/>
    </row>
    <row r="27920" spans="1:16" s="2" customFormat="1" x14ac:dyDescent="0.15">
      <c r="A27920" s="3"/>
      <c r="B27920" s="3"/>
      <c r="J27920" s="3"/>
      <c r="K27920" s="5"/>
      <c r="L27920" s="8"/>
      <c r="N27920" s="5"/>
      <c r="O27920" s="10"/>
      <c r="P27920" s="8"/>
    </row>
    <row r="27921" spans="1:16" s="2" customFormat="1" x14ac:dyDescent="0.15">
      <c r="A27921" s="3"/>
      <c r="B27921" s="3"/>
      <c r="J27921" s="3"/>
      <c r="K27921" s="5"/>
      <c r="L27921" s="8"/>
      <c r="N27921" s="5"/>
      <c r="O27921" s="10"/>
      <c r="P27921" s="8"/>
    </row>
    <row r="27922" spans="1:16" s="2" customFormat="1" x14ac:dyDescent="0.15">
      <c r="A27922" s="3"/>
      <c r="B27922" s="3"/>
      <c r="J27922" s="3"/>
      <c r="K27922" s="5"/>
      <c r="L27922" s="8"/>
      <c r="N27922" s="5"/>
      <c r="O27922" s="10"/>
      <c r="P27922" s="8"/>
    </row>
    <row r="27923" spans="1:16" s="2" customFormat="1" x14ac:dyDescent="0.15">
      <c r="A27923" s="3"/>
      <c r="B27923" s="3"/>
      <c r="J27923" s="3"/>
      <c r="K27923" s="5"/>
      <c r="L27923" s="8"/>
      <c r="N27923" s="5"/>
      <c r="O27923" s="10"/>
      <c r="P27923" s="8"/>
    </row>
    <row r="27924" spans="1:16" s="2" customFormat="1" x14ac:dyDescent="0.15">
      <c r="A27924" s="3"/>
      <c r="B27924" s="3"/>
      <c r="J27924" s="3"/>
      <c r="K27924" s="5"/>
      <c r="L27924" s="8"/>
      <c r="N27924" s="5"/>
      <c r="O27924" s="10"/>
      <c r="P27924" s="8"/>
    </row>
    <row r="27925" spans="1:16" s="2" customFormat="1" x14ac:dyDescent="0.15">
      <c r="A27925" s="3"/>
      <c r="B27925" s="3"/>
      <c r="J27925" s="3"/>
      <c r="K27925" s="5"/>
      <c r="L27925" s="8"/>
      <c r="N27925" s="5"/>
      <c r="O27925" s="10"/>
      <c r="P27925" s="8"/>
    </row>
    <row r="27926" spans="1:16" s="2" customFormat="1" x14ac:dyDescent="0.15">
      <c r="A27926" s="3"/>
      <c r="B27926" s="3"/>
      <c r="J27926" s="3"/>
      <c r="K27926" s="5"/>
      <c r="L27926" s="8"/>
      <c r="N27926" s="5"/>
      <c r="O27926" s="10"/>
      <c r="P27926" s="8"/>
    </row>
    <row r="27927" spans="1:16" s="2" customFormat="1" x14ac:dyDescent="0.15">
      <c r="A27927" s="3"/>
      <c r="B27927" s="3"/>
      <c r="J27927" s="3"/>
      <c r="K27927" s="5"/>
      <c r="L27927" s="8"/>
      <c r="N27927" s="5"/>
      <c r="O27927" s="10"/>
      <c r="P27927" s="8"/>
    </row>
    <row r="27928" spans="1:16" s="2" customFormat="1" x14ac:dyDescent="0.15">
      <c r="A27928" s="3"/>
      <c r="B27928" s="3"/>
      <c r="J27928" s="3"/>
      <c r="K27928" s="5"/>
      <c r="L27928" s="8"/>
      <c r="N27928" s="5"/>
      <c r="O27928" s="10"/>
      <c r="P27928" s="8"/>
    </row>
    <row r="27929" spans="1:16" s="2" customFormat="1" x14ac:dyDescent="0.15">
      <c r="A27929" s="3"/>
      <c r="B27929" s="3"/>
      <c r="J27929" s="3"/>
      <c r="K27929" s="5"/>
      <c r="L27929" s="8"/>
      <c r="N27929" s="5"/>
      <c r="O27929" s="10"/>
      <c r="P27929" s="8"/>
    </row>
    <row r="27930" spans="1:16" s="2" customFormat="1" x14ac:dyDescent="0.15">
      <c r="A27930" s="3"/>
      <c r="B27930" s="3"/>
      <c r="J27930" s="3"/>
      <c r="K27930" s="5"/>
      <c r="L27930" s="8"/>
      <c r="N27930" s="5"/>
      <c r="O27930" s="10"/>
      <c r="P27930" s="8"/>
    </row>
    <row r="27931" spans="1:16" s="2" customFormat="1" x14ac:dyDescent="0.15">
      <c r="A27931" s="3"/>
      <c r="B27931" s="3"/>
      <c r="J27931" s="3"/>
      <c r="K27931" s="5"/>
      <c r="L27931" s="8"/>
      <c r="N27931" s="5"/>
      <c r="O27931" s="10"/>
      <c r="P27931" s="8"/>
    </row>
    <row r="27932" spans="1:16" s="2" customFormat="1" x14ac:dyDescent="0.15">
      <c r="A27932" s="3"/>
      <c r="B27932" s="3"/>
      <c r="J27932" s="3"/>
      <c r="K27932" s="5"/>
      <c r="L27932" s="8"/>
      <c r="N27932" s="5"/>
      <c r="O27932" s="10"/>
      <c r="P27932" s="8"/>
    </row>
    <row r="27933" spans="1:16" s="2" customFormat="1" x14ac:dyDescent="0.15">
      <c r="A27933" s="3"/>
      <c r="B27933" s="3"/>
      <c r="J27933" s="3"/>
      <c r="K27933" s="5"/>
      <c r="L27933" s="8"/>
      <c r="N27933" s="5"/>
      <c r="O27933" s="10"/>
      <c r="P27933" s="8"/>
    </row>
    <row r="27934" spans="1:16" s="2" customFormat="1" x14ac:dyDescent="0.15">
      <c r="A27934" s="3"/>
      <c r="B27934" s="3"/>
      <c r="J27934" s="3"/>
      <c r="K27934" s="5"/>
      <c r="L27934" s="8"/>
      <c r="N27934" s="5"/>
      <c r="O27934" s="10"/>
      <c r="P27934" s="8"/>
    </row>
    <row r="27935" spans="1:16" s="2" customFormat="1" x14ac:dyDescent="0.15">
      <c r="A27935" s="3"/>
      <c r="B27935" s="3"/>
      <c r="J27935" s="3"/>
      <c r="K27935" s="5"/>
      <c r="L27935" s="8"/>
      <c r="N27935" s="5"/>
      <c r="O27935" s="10"/>
      <c r="P27935" s="8"/>
    </row>
    <row r="27936" spans="1:16" s="2" customFormat="1" x14ac:dyDescent="0.15">
      <c r="A27936" s="3"/>
      <c r="B27936" s="3"/>
      <c r="J27936" s="3"/>
      <c r="K27936" s="5"/>
      <c r="L27936" s="8"/>
      <c r="N27936" s="5"/>
      <c r="O27936" s="10"/>
      <c r="P27936" s="8"/>
    </row>
    <row r="27937" spans="1:16" s="2" customFormat="1" x14ac:dyDescent="0.15">
      <c r="A27937" s="3"/>
      <c r="B27937" s="3"/>
      <c r="J27937" s="3"/>
      <c r="K27937" s="5"/>
      <c r="L27937" s="8"/>
      <c r="N27937" s="5"/>
      <c r="O27937" s="10"/>
      <c r="P27937" s="8"/>
    </row>
    <row r="27938" spans="1:16" s="2" customFormat="1" x14ac:dyDescent="0.15">
      <c r="A27938" s="3"/>
      <c r="B27938" s="3"/>
      <c r="J27938" s="3"/>
      <c r="K27938" s="5"/>
      <c r="L27938" s="8"/>
      <c r="N27938" s="5"/>
      <c r="O27938" s="10"/>
      <c r="P27938" s="8"/>
    </row>
    <row r="27939" spans="1:16" s="2" customFormat="1" x14ac:dyDescent="0.15">
      <c r="A27939" s="3"/>
      <c r="B27939" s="3"/>
      <c r="J27939" s="3"/>
      <c r="K27939" s="5"/>
      <c r="L27939" s="8"/>
      <c r="N27939" s="5"/>
      <c r="O27939" s="10"/>
      <c r="P27939" s="8"/>
    </row>
    <row r="27940" spans="1:16" s="2" customFormat="1" x14ac:dyDescent="0.15">
      <c r="A27940" s="3"/>
      <c r="B27940" s="3"/>
      <c r="J27940" s="3"/>
      <c r="K27940" s="5"/>
      <c r="L27940" s="8"/>
      <c r="N27940" s="5"/>
      <c r="O27940" s="10"/>
      <c r="P27940" s="8"/>
    </row>
    <row r="27941" spans="1:16" s="2" customFormat="1" x14ac:dyDescent="0.15">
      <c r="A27941" s="3"/>
      <c r="B27941" s="3"/>
      <c r="J27941" s="3"/>
      <c r="K27941" s="5"/>
      <c r="L27941" s="8"/>
      <c r="N27941" s="5"/>
      <c r="O27941" s="10"/>
      <c r="P27941" s="8"/>
    </row>
    <row r="27942" spans="1:16" s="2" customFormat="1" x14ac:dyDescent="0.15">
      <c r="A27942" s="3"/>
      <c r="B27942" s="3"/>
      <c r="J27942" s="3"/>
      <c r="K27942" s="5"/>
      <c r="L27942" s="8"/>
      <c r="N27942" s="5"/>
      <c r="O27942" s="10"/>
      <c r="P27942" s="8"/>
    </row>
    <row r="27943" spans="1:16" s="2" customFormat="1" x14ac:dyDescent="0.15">
      <c r="A27943" s="3"/>
      <c r="B27943" s="3"/>
      <c r="J27943" s="3"/>
      <c r="K27943" s="5"/>
      <c r="L27943" s="8"/>
      <c r="N27943" s="5"/>
      <c r="O27943" s="10"/>
      <c r="P27943" s="8"/>
    </row>
    <row r="27944" spans="1:16" s="2" customFormat="1" x14ac:dyDescent="0.15">
      <c r="A27944" s="3"/>
      <c r="B27944" s="3"/>
      <c r="J27944" s="3"/>
      <c r="K27944" s="5"/>
      <c r="L27944" s="8"/>
      <c r="N27944" s="5"/>
      <c r="O27944" s="10"/>
      <c r="P27944" s="8"/>
    </row>
    <row r="27945" spans="1:16" s="2" customFormat="1" x14ac:dyDescent="0.15">
      <c r="A27945" s="3"/>
      <c r="B27945" s="3"/>
      <c r="J27945" s="3"/>
      <c r="K27945" s="5"/>
      <c r="L27945" s="8"/>
      <c r="N27945" s="5"/>
      <c r="O27945" s="10"/>
      <c r="P27945" s="8"/>
    </row>
    <row r="27946" spans="1:16" s="2" customFormat="1" x14ac:dyDescent="0.15">
      <c r="A27946" s="3"/>
      <c r="B27946" s="3"/>
      <c r="J27946" s="3"/>
      <c r="K27946" s="5"/>
      <c r="L27946" s="8"/>
      <c r="N27946" s="5"/>
      <c r="O27946" s="10"/>
      <c r="P27946" s="8"/>
    </row>
    <row r="27947" spans="1:16" s="2" customFormat="1" x14ac:dyDescent="0.15">
      <c r="A27947" s="3"/>
      <c r="B27947" s="3"/>
      <c r="J27947" s="3"/>
      <c r="K27947" s="5"/>
      <c r="L27947" s="8"/>
      <c r="N27947" s="5"/>
      <c r="O27947" s="10"/>
      <c r="P27947" s="8"/>
    </row>
    <row r="27948" spans="1:16" s="2" customFormat="1" x14ac:dyDescent="0.15">
      <c r="A27948" s="3"/>
      <c r="B27948" s="3"/>
      <c r="J27948" s="3"/>
      <c r="K27948" s="5"/>
      <c r="L27948" s="8"/>
      <c r="N27948" s="5"/>
      <c r="O27948" s="10"/>
      <c r="P27948" s="8"/>
    </row>
    <row r="27949" spans="1:16" s="2" customFormat="1" x14ac:dyDescent="0.15">
      <c r="A27949" s="3"/>
      <c r="B27949" s="3"/>
      <c r="J27949" s="3"/>
      <c r="K27949" s="5"/>
      <c r="L27949" s="8"/>
      <c r="N27949" s="5"/>
      <c r="O27949" s="10"/>
      <c r="P27949" s="8"/>
    </row>
    <row r="27950" spans="1:16" s="2" customFormat="1" x14ac:dyDescent="0.15">
      <c r="A27950" s="3"/>
      <c r="B27950" s="3"/>
      <c r="J27950" s="3"/>
      <c r="K27950" s="5"/>
      <c r="L27950" s="8"/>
      <c r="N27950" s="5"/>
      <c r="O27950" s="10"/>
      <c r="P27950" s="8"/>
    </row>
    <row r="27951" spans="1:16" s="2" customFormat="1" x14ac:dyDescent="0.15">
      <c r="A27951" s="3"/>
      <c r="B27951" s="3"/>
      <c r="J27951" s="3"/>
      <c r="K27951" s="5"/>
      <c r="L27951" s="8"/>
      <c r="N27951" s="5"/>
      <c r="O27951" s="10"/>
      <c r="P27951" s="8"/>
    </row>
    <row r="27952" spans="1:16" s="2" customFormat="1" x14ac:dyDescent="0.15">
      <c r="A27952" s="3"/>
      <c r="B27952" s="3"/>
      <c r="J27952" s="3"/>
      <c r="K27952" s="5"/>
      <c r="L27952" s="8"/>
      <c r="N27952" s="5"/>
      <c r="O27952" s="10"/>
      <c r="P27952" s="8"/>
    </row>
    <row r="27953" spans="1:16" s="2" customFormat="1" x14ac:dyDescent="0.15">
      <c r="A27953" s="3"/>
      <c r="B27953" s="3"/>
      <c r="J27953" s="3"/>
      <c r="K27953" s="5"/>
      <c r="L27953" s="8"/>
      <c r="N27953" s="5"/>
      <c r="O27953" s="10"/>
      <c r="P27953" s="8"/>
    </row>
    <row r="27954" spans="1:16" s="2" customFormat="1" x14ac:dyDescent="0.15">
      <c r="A27954" s="3"/>
      <c r="B27954" s="3"/>
      <c r="J27954" s="3"/>
      <c r="K27954" s="5"/>
      <c r="L27954" s="8"/>
      <c r="N27954" s="5"/>
      <c r="O27954" s="10"/>
      <c r="P27954" s="8"/>
    </row>
    <row r="27955" spans="1:16" s="2" customFormat="1" x14ac:dyDescent="0.15">
      <c r="A27955" s="3"/>
      <c r="B27955" s="3"/>
      <c r="J27955" s="3"/>
      <c r="K27955" s="5"/>
      <c r="L27955" s="8"/>
      <c r="N27955" s="5"/>
      <c r="O27955" s="10"/>
      <c r="P27955" s="8"/>
    </row>
    <row r="27956" spans="1:16" s="2" customFormat="1" x14ac:dyDescent="0.15">
      <c r="A27956" s="3"/>
      <c r="B27956" s="3"/>
      <c r="J27956" s="3"/>
      <c r="K27956" s="5"/>
      <c r="L27956" s="8"/>
      <c r="N27956" s="5"/>
      <c r="O27956" s="10"/>
      <c r="P27956" s="8"/>
    </row>
    <row r="27957" spans="1:16" s="2" customFormat="1" x14ac:dyDescent="0.15">
      <c r="A27957" s="3"/>
      <c r="B27957" s="3"/>
      <c r="J27957" s="3"/>
      <c r="K27957" s="5"/>
      <c r="L27957" s="8"/>
      <c r="N27957" s="5"/>
      <c r="O27957" s="10"/>
      <c r="P27957" s="8"/>
    </row>
    <row r="27958" spans="1:16" s="2" customFormat="1" x14ac:dyDescent="0.15">
      <c r="A27958" s="3"/>
      <c r="B27958" s="3"/>
      <c r="J27958" s="3"/>
      <c r="K27958" s="5"/>
      <c r="L27958" s="8"/>
      <c r="N27958" s="5"/>
      <c r="O27958" s="10"/>
      <c r="P27958" s="8"/>
    </row>
    <row r="27959" spans="1:16" s="2" customFormat="1" x14ac:dyDescent="0.15">
      <c r="A27959" s="3"/>
      <c r="B27959" s="3"/>
      <c r="J27959" s="3"/>
      <c r="K27959" s="5"/>
      <c r="L27959" s="8"/>
      <c r="N27959" s="5"/>
      <c r="O27959" s="10"/>
      <c r="P27959" s="8"/>
    </row>
    <row r="27960" spans="1:16" s="2" customFormat="1" x14ac:dyDescent="0.15">
      <c r="A27960" s="3"/>
      <c r="B27960" s="3"/>
      <c r="J27960" s="3"/>
      <c r="K27960" s="5"/>
      <c r="L27960" s="8"/>
      <c r="N27960" s="5"/>
      <c r="O27960" s="10"/>
      <c r="P27960" s="8"/>
    </row>
    <row r="27961" spans="1:16" s="2" customFormat="1" x14ac:dyDescent="0.15">
      <c r="A27961" s="3"/>
      <c r="B27961" s="3"/>
      <c r="J27961" s="3"/>
      <c r="K27961" s="5"/>
      <c r="L27961" s="8"/>
      <c r="N27961" s="5"/>
      <c r="O27961" s="10"/>
      <c r="P27961" s="8"/>
    </row>
    <row r="27962" spans="1:16" s="2" customFormat="1" x14ac:dyDescent="0.15">
      <c r="A27962" s="3"/>
      <c r="B27962" s="3"/>
      <c r="J27962" s="3"/>
      <c r="K27962" s="5"/>
      <c r="L27962" s="8"/>
      <c r="N27962" s="5"/>
      <c r="O27962" s="10"/>
      <c r="P27962" s="8"/>
    </row>
    <row r="27963" spans="1:16" s="2" customFormat="1" x14ac:dyDescent="0.15">
      <c r="A27963" s="3"/>
      <c r="B27963" s="3"/>
      <c r="J27963" s="3"/>
      <c r="K27963" s="5"/>
      <c r="L27963" s="8"/>
      <c r="N27963" s="5"/>
      <c r="O27963" s="10"/>
      <c r="P27963" s="8"/>
    </row>
    <row r="27964" spans="1:16" s="2" customFormat="1" x14ac:dyDescent="0.15">
      <c r="A27964" s="3"/>
      <c r="B27964" s="3"/>
      <c r="J27964" s="3"/>
      <c r="K27964" s="5"/>
      <c r="L27964" s="8"/>
      <c r="N27964" s="5"/>
      <c r="O27964" s="10"/>
      <c r="P27964" s="8"/>
    </row>
    <row r="27965" spans="1:16" s="2" customFormat="1" x14ac:dyDescent="0.15">
      <c r="A27965" s="3"/>
      <c r="B27965" s="3"/>
      <c r="J27965" s="3"/>
      <c r="K27965" s="5"/>
      <c r="L27965" s="8"/>
      <c r="N27965" s="5"/>
      <c r="O27965" s="10"/>
      <c r="P27965" s="8"/>
    </row>
    <row r="27966" spans="1:16" s="2" customFormat="1" x14ac:dyDescent="0.15">
      <c r="A27966" s="3"/>
      <c r="B27966" s="3"/>
      <c r="J27966" s="3"/>
      <c r="K27966" s="5"/>
      <c r="L27966" s="8"/>
      <c r="N27966" s="5"/>
      <c r="O27966" s="10"/>
      <c r="P27966" s="8"/>
    </row>
    <row r="27967" spans="1:16" s="2" customFormat="1" x14ac:dyDescent="0.15">
      <c r="A27967" s="3"/>
      <c r="B27967" s="3"/>
      <c r="J27967" s="3"/>
      <c r="K27967" s="5"/>
      <c r="L27967" s="8"/>
      <c r="N27967" s="5"/>
      <c r="O27967" s="10"/>
      <c r="P27967" s="8"/>
    </row>
    <row r="27968" spans="1:16" s="2" customFormat="1" x14ac:dyDescent="0.15">
      <c r="A27968" s="3"/>
      <c r="B27968" s="3"/>
      <c r="J27968" s="3"/>
      <c r="K27968" s="5"/>
      <c r="L27968" s="8"/>
      <c r="N27968" s="5"/>
      <c r="O27968" s="10"/>
      <c r="P27968" s="8"/>
    </row>
    <row r="27969" spans="1:16" s="2" customFormat="1" x14ac:dyDescent="0.15">
      <c r="A27969" s="3"/>
      <c r="B27969" s="3"/>
      <c r="J27969" s="3"/>
      <c r="K27969" s="5"/>
      <c r="L27969" s="8"/>
      <c r="N27969" s="5"/>
      <c r="O27969" s="10"/>
      <c r="P27969" s="8"/>
    </row>
    <row r="27970" spans="1:16" s="2" customFormat="1" x14ac:dyDescent="0.15">
      <c r="A27970" s="3"/>
      <c r="B27970" s="3"/>
      <c r="J27970" s="3"/>
      <c r="K27970" s="5"/>
      <c r="L27970" s="8"/>
      <c r="N27970" s="5"/>
      <c r="O27970" s="10"/>
      <c r="P27970" s="8"/>
    </row>
    <row r="27971" spans="1:16" s="2" customFormat="1" x14ac:dyDescent="0.15">
      <c r="A27971" s="3"/>
      <c r="B27971" s="3"/>
      <c r="J27971" s="3"/>
      <c r="K27971" s="5"/>
      <c r="L27971" s="8"/>
      <c r="N27971" s="5"/>
      <c r="O27971" s="10"/>
      <c r="P27971" s="8"/>
    </row>
    <row r="27972" spans="1:16" s="2" customFormat="1" x14ac:dyDescent="0.15">
      <c r="A27972" s="3"/>
      <c r="B27972" s="3"/>
      <c r="J27972" s="3"/>
      <c r="K27972" s="5"/>
      <c r="L27972" s="8"/>
      <c r="N27972" s="5"/>
      <c r="O27972" s="10"/>
      <c r="P27972" s="8"/>
    </row>
    <row r="27973" spans="1:16" s="2" customFormat="1" x14ac:dyDescent="0.15">
      <c r="A27973" s="3"/>
      <c r="B27973" s="3"/>
      <c r="J27973" s="3"/>
      <c r="K27973" s="5"/>
      <c r="L27973" s="8"/>
      <c r="N27973" s="5"/>
      <c r="O27973" s="10"/>
      <c r="P27973" s="8"/>
    </row>
    <row r="27974" spans="1:16" s="2" customFormat="1" x14ac:dyDescent="0.15">
      <c r="A27974" s="3"/>
      <c r="B27974" s="3"/>
      <c r="J27974" s="3"/>
      <c r="K27974" s="5"/>
      <c r="L27974" s="8"/>
      <c r="N27974" s="5"/>
      <c r="O27974" s="10"/>
      <c r="P27974" s="8"/>
    </row>
    <row r="27975" spans="1:16" s="2" customFormat="1" x14ac:dyDescent="0.15">
      <c r="A27975" s="3"/>
      <c r="B27975" s="3"/>
      <c r="J27975" s="3"/>
      <c r="K27975" s="5"/>
      <c r="L27975" s="8"/>
      <c r="N27975" s="5"/>
      <c r="O27975" s="10"/>
      <c r="P27975" s="8"/>
    </row>
    <row r="27976" spans="1:16" s="2" customFormat="1" x14ac:dyDescent="0.15">
      <c r="A27976" s="3"/>
      <c r="B27976" s="3"/>
      <c r="J27976" s="3"/>
      <c r="K27976" s="5"/>
      <c r="L27976" s="8"/>
      <c r="N27976" s="5"/>
      <c r="O27976" s="10"/>
      <c r="P27976" s="8"/>
    </row>
    <row r="27977" spans="1:16" s="2" customFormat="1" x14ac:dyDescent="0.15">
      <c r="A27977" s="3"/>
      <c r="B27977" s="3"/>
      <c r="J27977" s="3"/>
      <c r="K27977" s="5"/>
      <c r="L27977" s="8"/>
      <c r="N27977" s="5"/>
      <c r="O27977" s="10"/>
      <c r="P27977" s="8"/>
    </row>
    <row r="27978" spans="1:16" s="2" customFormat="1" x14ac:dyDescent="0.15">
      <c r="A27978" s="3"/>
      <c r="B27978" s="3"/>
      <c r="J27978" s="3"/>
      <c r="K27978" s="5"/>
      <c r="L27978" s="8"/>
      <c r="N27978" s="5"/>
      <c r="O27978" s="10"/>
      <c r="P27978" s="8"/>
    </row>
    <row r="27979" spans="1:16" s="2" customFormat="1" x14ac:dyDescent="0.15">
      <c r="A27979" s="3"/>
      <c r="B27979" s="3"/>
      <c r="J27979" s="3"/>
      <c r="K27979" s="5"/>
      <c r="L27979" s="8"/>
      <c r="N27979" s="5"/>
      <c r="O27979" s="10"/>
      <c r="P27979" s="8"/>
    </row>
    <row r="27980" spans="1:16" s="2" customFormat="1" x14ac:dyDescent="0.15">
      <c r="A27980" s="3"/>
      <c r="B27980" s="3"/>
      <c r="J27980" s="3"/>
      <c r="K27980" s="5"/>
      <c r="L27980" s="8"/>
      <c r="N27980" s="5"/>
      <c r="O27980" s="10"/>
      <c r="P27980" s="8"/>
    </row>
    <row r="27981" spans="1:16" s="2" customFormat="1" x14ac:dyDescent="0.15">
      <c r="A27981" s="3"/>
      <c r="B27981" s="3"/>
      <c r="J27981" s="3"/>
      <c r="K27981" s="5"/>
      <c r="L27981" s="8"/>
      <c r="N27981" s="5"/>
      <c r="O27981" s="10"/>
      <c r="P27981" s="8"/>
    </row>
    <row r="27982" spans="1:16" s="2" customFormat="1" x14ac:dyDescent="0.15">
      <c r="A27982" s="3"/>
      <c r="B27982" s="3"/>
      <c r="J27982" s="3"/>
      <c r="K27982" s="5"/>
      <c r="L27982" s="8"/>
      <c r="N27982" s="5"/>
      <c r="O27982" s="10"/>
      <c r="P27982" s="8"/>
    </row>
    <row r="27983" spans="1:16" s="2" customFormat="1" x14ac:dyDescent="0.15">
      <c r="A27983" s="3"/>
      <c r="B27983" s="3"/>
      <c r="J27983" s="3"/>
      <c r="K27983" s="5"/>
      <c r="L27983" s="8"/>
      <c r="N27983" s="5"/>
      <c r="O27983" s="10"/>
      <c r="P27983" s="8"/>
    </row>
    <row r="27984" spans="1:16" s="2" customFormat="1" x14ac:dyDescent="0.15">
      <c r="A27984" s="3"/>
      <c r="B27984" s="3"/>
      <c r="J27984" s="3"/>
      <c r="K27984" s="5"/>
      <c r="L27984" s="8"/>
      <c r="N27984" s="5"/>
      <c r="O27984" s="10"/>
      <c r="P27984" s="8"/>
    </row>
    <row r="27985" spans="1:16" s="2" customFormat="1" x14ac:dyDescent="0.15">
      <c r="A27985" s="3"/>
      <c r="B27985" s="3"/>
      <c r="J27985" s="3"/>
      <c r="K27985" s="5"/>
      <c r="L27985" s="8"/>
      <c r="N27985" s="5"/>
      <c r="O27985" s="10"/>
      <c r="P27985" s="8"/>
    </row>
    <row r="27986" spans="1:16" s="2" customFormat="1" x14ac:dyDescent="0.15">
      <c r="A27986" s="3"/>
      <c r="B27986" s="3"/>
      <c r="J27986" s="3"/>
      <c r="K27986" s="5"/>
      <c r="L27986" s="8"/>
      <c r="N27986" s="5"/>
      <c r="O27986" s="10"/>
      <c r="P27986" s="8"/>
    </row>
    <row r="27987" spans="1:16" s="2" customFormat="1" x14ac:dyDescent="0.15">
      <c r="A27987" s="3"/>
      <c r="B27987" s="3"/>
      <c r="J27987" s="3"/>
      <c r="K27987" s="5"/>
      <c r="L27987" s="8"/>
      <c r="N27987" s="5"/>
      <c r="O27987" s="10"/>
      <c r="P27987" s="8"/>
    </row>
    <row r="27988" spans="1:16" s="2" customFormat="1" x14ac:dyDescent="0.15">
      <c r="A27988" s="3"/>
      <c r="B27988" s="3"/>
      <c r="J27988" s="3"/>
      <c r="K27988" s="5"/>
      <c r="L27988" s="8"/>
      <c r="N27988" s="5"/>
      <c r="O27988" s="10"/>
      <c r="P27988" s="8"/>
    </row>
    <row r="27989" spans="1:16" s="2" customFormat="1" x14ac:dyDescent="0.15">
      <c r="A27989" s="3"/>
      <c r="B27989" s="3"/>
      <c r="J27989" s="3"/>
      <c r="K27989" s="5"/>
      <c r="L27989" s="8"/>
      <c r="N27989" s="5"/>
      <c r="O27989" s="10"/>
      <c r="P27989" s="8"/>
    </row>
    <row r="27990" spans="1:16" s="2" customFormat="1" x14ac:dyDescent="0.15">
      <c r="A27990" s="3"/>
      <c r="B27990" s="3"/>
      <c r="J27990" s="3"/>
      <c r="K27990" s="5"/>
      <c r="L27990" s="8"/>
      <c r="N27990" s="5"/>
      <c r="O27990" s="10"/>
      <c r="P27990" s="8"/>
    </row>
    <row r="27991" spans="1:16" s="2" customFormat="1" x14ac:dyDescent="0.15">
      <c r="A27991" s="3"/>
      <c r="B27991" s="3"/>
      <c r="J27991" s="3"/>
      <c r="K27991" s="5"/>
      <c r="L27991" s="8"/>
      <c r="N27991" s="5"/>
      <c r="O27991" s="10"/>
      <c r="P27991" s="8"/>
    </row>
    <row r="27992" spans="1:16" s="2" customFormat="1" x14ac:dyDescent="0.15">
      <c r="A27992" s="3"/>
      <c r="B27992" s="3"/>
      <c r="J27992" s="3"/>
      <c r="K27992" s="5"/>
      <c r="L27992" s="8"/>
      <c r="N27992" s="5"/>
      <c r="O27992" s="10"/>
      <c r="P27992" s="8"/>
    </row>
    <row r="27993" spans="1:16" s="2" customFormat="1" x14ac:dyDescent="0.15">
      <c r="A27993" s="3"/>
      <c r="B27993" s="3"/>
      <c r="J27993" s="3"/>
      <c r="K27993" s="5"/>
      <c r="L27993" s="8"/>
      <c r="N27993" s="5"/>
      <c r="O27993" s="10"/>
      <c r="P27993" s="8"/>
    </row>
    <row r="27994" spans="1:16" s="2" customFormat="1" x14ac:dyDescent="0.15">
      <c r="A27994" s="3"/>
      <c r="B27994" s="3"/>
      <c r="J27994" s="3"/>
      <c r="K27994" s="5"/>
      <c r="L27994" s="8"/>
      <c r="N27994" s="5"/>
      <c r="O27994" s="10"/>
      <c r="P27994" s="8"/>
    </row>
    <row r="27995" spans="1:16" s="2" customFormat="1" x14ac:dyDescent="0.15">
      <c r="A27995" s="3"/>
      <c r="B27995" s="3"/>
      <c r="J27995" s="3"/>
      <c r="K27995" s="5"/>
      <c r="L27995" s="8"/>
      <c r="N27995" s="5"/>
      <c r="O27995" s="10"/>
      <c r="P27995" s="8"/>
    </row>
    <row r="27996" spans="1:16" s="2" customFormat="1" x14ac:dyDescent="0.15">
      <c r="A27996" s="3"/>
      <c r="B27996" s="3"/>
      <c r="J27996" s="3"/>
      <c r="K27996" s="5"/>
      <c r="L27996" s="8"/>
      <c r="N27996" s="5"/>
      <c r="O27996" s="10"/>
      <c r="P27996" s="8"/>
    </row>
    <row r="27997" spans="1:16" s="2" customFormat="1" x14ac:dyDescent="0.15">
      <c r="A27997" s="3"/>
      <c r="B27997" s="3"/>
      <c r="J27997" s="3"/>
      <c r="K27997" s="5"/>
      <c r="L27997" s="8"/>
      <c r="N27997" s="5"/>
      <c r="O27997" s="10"/>
      <c r="P27997" s="8"/>
    </row>
    <row r="27998" spans="1:16" s="2" customFormat="1" x14ac:dyDescent="0.15">
      <c r="A27998" s="3"/>
      <c r="B27998" s="3"/>
      <c r="J27998" s="3"/>
      <c r="K27998" s="5"/>
      <c r="L27998" s="8"/>
      <c r="N27998" s="5"/>
      <c r="O27998" s="10"/>
      <c r="P27998" s="8"/>
    </row>
    <row r="27999" spans="1:16" s="2" customFormat="1" x14ac:dyDescent="0.15">
      <c r="A27999" s="3"/>
      <c r="B27999" s="3"/>
      <c r="J27999" s="3"/>
      <c r="K27999" s="5"/>
      <c r="L27999" s="8"/>
      <c r="N27999" s="5"/>
      <c r="O27999" s="10"/>
      <c r="P27999" s="8"/>
    </row>
    <row r="28000" spans="1:16" s="2" customFormat="1" x14ac:dyDescent="0.15">
      <c r="A28000" s="3"/>
      <c r="B28000" s="3"/>
      <c r="J28000" s="3"/>
      <c r="K28000" s="5"/>
      <c r="L28000" s="8"/>
      <c r="N28000" s="5"/>
      <c r="O28000" s="10"/>
      <c r="P28000" s="8"/>
    </row>
    <row r="28001" spans="1:16" s="2" customFormat="1" x14ac:dyDescent="0.15">
      <c r="A28001" s="3"/>
      <c r="B28001" s="3"/>
      <c r="J28001" s="3"/>
      <c r="K28001" s="5"/>
      <c r="L28001" s="8"/>
      <c r="N28001" s="5"/>
      <c r="O28001" s="10"/>
      <c r="P28001" s="8"/>
    </row>
    <row r="28002" spans="1:16" s="2" customFormat="1" x14ac:dyDescent="0.15">
      <c r="A28002" s="3"/>
      <c r="B28002" s="3"/>
      <c r="J28002" s="3"/>
      <c r="K28002" s="5"/>
      <c r="L28002" s="8"/>
      <c r="N28002" s="5"/>
      <c r="O28002" s="10"/>
      <c r="P28002" s="8"/>
    </row>
    <row r="28003" spans="1:16" s="2" customFormat="1" x14ac:dyDescent="0.15">
      <c r="A28003" s="3"/>
      <c r="B28003" s="3"/>
      <c r="J28003" s="3"/>
      <c r="K28003" s="5"/>
      <c r="L28003" s="8"/>
      <c r="N28003" s="5"/>
      <c r="O28003" s="10"/>
      <c r="P28003" s="8"/>
    </row>
    <row r="28004" spans="1:16" s="2" customFormat="1" x14ac:dyDescent="0.15">
      <c r="A28004" s="3"/>
      <c r="B28004" s="3"/>
      <c r="J28004" s="3"/>
      <c r="K28004" s="5"/>
      <c r="L28004" s="8"/>
      <c r="N28004" s="5"/>
      <c r="O28004" s="10"/>
      <c r="P28004" s="8"/>
    </row>
    <row r="28005" spans="1:16" s="2" customFormat="1" x14ac:dyDescent="0.15">
      <c r="A28005" s="3"/>
      <c r="B28005" s="3"/>
      <c r="J28005" s="3"/>
      <c r="K28005" s="5"/>
      <c r="L28005" s="8"/>
      <c r="N28005" s="5"/>
      <c r="O28005" s="10"/>
      <c r="P28005" s="8"/>
    </row>
    <row r="28006" spans="1:16" s="2" customFormat="1" x14ac:dyDescent="0.15">
      <c r="A28006" s="3"/>
      <c r="B28006" s="3"/>
      <c r="J28006" s="3"/>
      <c r="K28006" s="5"/>
      <c r="L28006" s="8"/>
      <c r="N28006" s="5"/>
      <c r="O28006" s="10"/>
      <c r="P28006" s="8"/>
    </row>
    <row r="28007" spans="1:16" s="2" customFormat="1" x14ac:dyDescent="0.15">
      <c r="A28007" s="3"/>
      <c r="B28007" s="3"/>
      <c r="J28007" s="3"/>
      <c r="K28007" s="5"/>
      <c r="L28007" s="8"/>
      <c r="N28007" s="5"/>
      <c r="O28007" s="10"/>
      <c r="P28007" s="8"/>
    </row>
    <row r="28008" spans="1:16" s="2" customFormat="1" x14ac:dyDescent="0.15">
      <c r="A28008" s="3"/>
      <c r="B28008" s="3"/>
      <c r="J28008" s="3"/>
      <c r="K28008" s="5"/>
      <c r="L28008" s="8"/>
      <c r="N28008" s="5"/>
      <c r="O28008" s="10"/>
      <c r="P28008" s="8"/>
    </row>
    <row r="28009" spans="1:16" s="2" customFormat="1" x14ac:dyDescent="0.15">
      <c r="A28009" s="3"/>
      <c r="B28009" s="3"/>
      <c r="J28009" s="3"/>
      <c r="K28009" s="5"/>
      <c r="L28009" s="8"/>
      <c r="N28009" s="5"/>
      <c r="O28009" s="10"/>
      <c r="P28009" s="8"/>
    </row>
    <row r="28010" spans="1:16" s="2" customFormat="1" x14ac:dyDescent="0.15">
      <c r="A28010" s="3"/>
      <c r="B28010" s="3"/>
      <c r="J28010" s="3"/>
      <c r="K28010" s="5"/>
      <c r="L28010" s="8"/>
      <c r="N28010" s="5"/>
      <c r="O28010" s="10"/>
      <c r="P28010" s="8"/>
    </row>
    <row r="28011" spans="1:16" s="2" customFormat="1" x14ac:dyDescent="0.15">
      <c r="A28011" s="3"/>
      <c r="B28011" s="3"/>
      <c r="J28011" s="3"/>
      <c r="K28011" s="5"/>
      <c r="L28011" s="8"/>
      <c r="N28011" s="5"/>
      <c r="O28011" s="10"/>
      <c r="P28011" s="8"/>
    </row>
    <row r="28012" spans="1:16" s="2" customFormat="1" x14ac:dyDescent="0.15">
      <c r="A28012" s="3"/>
      <c r="B28012" s="3"/>
      <c r="J28012" s="3"/>
      <c r="K28012" s="5"/>
      <c r="L28012" s="8"/>
      <c r="N28012" s="5"/>
      <c r="O28012" s="10"/>
      <c r="P28012" s="8"/>
    </row>
    <row r="28013" spans="1:16" s="2" customFormat="1" x14ac:dyDescent="0.15">
      <c r="A28013" s="3"/>
      <c r="B28013" s="3"/>
      <c r="J28013" s="3"/>
      <c r="K28013" s="5"/>
      <c r="L28013" s="8"/>
      <c r="N28013" s="5"/>
      <c r="O28013" s="10"/>
      <c r="P28013" s="8"/>
    </row>
    <row r="28014" spans="1:16" s="2" customFormat="1" x14ac:dyDescent="0.15">
      <c r="A28014" s="3"/>
      <c r="B28014" s="3"/>
      <c r="J28014" s="3"/>
      <c r="K28014" s="5"/>
      <c r="L28014" s="8"/>
      <c r="N28014" s="5"/>
      <c r="O28014" s="10"/>
      <c r="P28014" s="8"/>
    </row>
    <row r="28015" spans="1:16" s="2" customFormat="1" x14ac:dyDescent="0.15">
      <c r="A28015" s="3"/>
      <c r="B28015" s="3"/>
      <c r="J28015" s="3"/>
      <c r="K28015" s="5"/>
      <c r="L28015" s="8"/>
      <c r="N28015" s="5"/>
      <c r="O28015" s="10"/>
      <c r="P28015" s="8"/>
    </row>
    <row r="28016" spans="1:16" s="2" customFormat="1" x14ac:dyDescent="0.15">
      <c r="A28016" s="3"/>
      <c r="B28016" s="3"/>
      <c r="J28016" s="3"/>
      <c r="K28016" s="5"/>
      <c r="L28016" s="8"/>
      <c r="N28016" s="5"/>
      <c r="O28016" s="10"/>
      <c r="P28016" s="8"/>
    </row>
    <row r="28017" spans="1:16" s="2" customFormat="1" x14ac:dyDescent="0.15">
      <c r="A28017" s="3"/>
      <c r="B28017" s="3"/>
      <c r="J28017" s="3"/>
      <c r="K28017" s="5"/>
      <c r="L28017" s="8"/>
      <c r="N28017" s="5"/>
      <c r="O28017" s="10"/>
      <c r="P28017" s="8"/>
    </row>
    <row r="28018" spans="1:16" s="2" customFormat="1" x14ac:dyDescent="0.15">
      <c r="A28018" s="3"/>
      <c r="B28018" s="3"/>
      <c r="J28018" s="3"/>
      <c r="K28018" s="5"/>
      <c r="L28018" s="8"/>
      <c r="N28018" s="5"/>
      <c r="O28018" s="10"/>
      <c r="P28018" s="8"/>
    </row>
    <row r="28019" spans="1:16" s="2" customFormat="1" x14ac:dyDescent="0.15">
      <c r="A28019" s="3"/>
      <c r="B28019" s="3"/>
      <c r="J28019" s="3"/>
      <c r="K28019" s="5"/>
      <c r="L28019" s="8"/>
      <c r="N28019" s="5"/>
      <c r="O28019" s="10"/>
      <c r="P28019" s="8"/>
    </row>
    <row r="28020" spans="1:16" s="2" customFormat="1" x14ac:dyDescent="0.15">
      <c r="A28020" s="3"/>
      <c r="B28020" s="3"/>
      <c r="J28020" s="3"/>
      <c r="K28020" s="5"/>
      <c r="L28020" s="8"/>
      <c r="N28020" s="5"/>
      <c r="O28020" s="10"/>
      <c r="P28020" s="8"/>
    </row>
    <row r="28021" spans="1:16" s="2" customFormat="1" x14ac:dyDescent="0.15">
      <c r="A28021" s="3"/>
      <c r="B28021" s="3"/>
      <c r="J28021" s="3"/>
      <c r="K28021" s="5"/>
      <c r="L28021" s="8"/>
      <c r="N28021" s="5"/>
      <c r="O28021" s="10"/>
      <c r="P28021" s="8"/>
    </row>
    <row r="28022" spans="1:16" s="2" customFormat="1" x14ac:dyDescent="0.15">
      <c r="A28022" s="3"/>
      <c r="B28022" s="3"/>
      <c r="J28022" s="3"/>
      <c r="K28022" s="5"/>
      <c r="L28022" s="8"/>
      <c r="N28022" s="5"/>
      <c r="O28022" s="10"/>
      <c r="P28022" s="8"/>
    </row>
    <row r="28023" spans="1:16" s="2" customFormat="1" x14ac:dyDescent="0.15">
      <c r="A28023" s="3"/>
      <c r="B28023" s="3"/>
      <c r="J28023" s="3"/>
      <c r="K28023" s="5"/>
      <c r="L28023" s="8"/>
      <c r="N28023" s="5"/>
      <c r="O28023" s="10"/>
      <c r="P28023" s="8"/>
    </row>
    <row r="28024" spans="1:16" s="2" customFormat="1" x14ac:dyDescent="0.15">
      <c r="A28024" s="3"/>
      <c r="B28024" s="3"/>
      <c r="J28024" s="3"/>
      <c r="K28024" s="5"/>
      <c r="L28024" s="8"/>
      <c r="N28024" s="5"/>
      <c r="O28024" s="10"/>
      <c r="P28024" s="8"/>
    </row>
    <row r="28025" spans="1:16" s="2" customFormat="1" x14ac:dyDescent="0.15">
      <c r="A28025" s="3"/>
      <c r="B28025" s="3"/>
      <c r="J28025" s="3"/>
      <c r="K28025" s="5"/>
      <c r="L28025" s="8"/>
      <c r="N28025" s="5"/>
      <c r="O28025" s="10"/>
      <c r="P28025" s="8"/>
    </row>
    <row r="28026" spans="1:16" s="2" customFormat="1" x14ac:dyDescent="0.15">
      <c r="A28026" s="3"/>
      <c r="B28026" s="3"/>
      <c r="J28026" s="3"/>
      <c r="K28026" s="5"/>
      <c r="L28026" s="8"/>
      <c r="N28026" s="5"/>
      <c r="O28026" s="10"/>
      <c r="P28026" s="8"/>
    </row>
    <row r="28027" spans="1:16" s="2" customFormat="1" x14ac:dyDescent="0.15">
      <c r="A28027" s="3"/>
      <c r="B28027" s="3"/>
      <c r="J28027" s="3"/>
      <c r="K28027" s="5"/>
      <c r="L28027" s="8"/>
      <c r="N28027" s="5"/>
      <c r="O28027" s="10"/>
      <c r="P28027" s="8"/>
    </row>
    <row r="28028" spans="1:16" s="2" customFormat="1" x14ac:dyDescent="0.15">
      <c r="A28028" s="3"/>
      <c r="B28028" s="3"/>
      <c r="J28028" s="3"/>
      <c r="K28028" s="5"/>
      <c r="L28028" s="8"/>
      <c r="N28028" s="5"/>
      <c r="O28028" s="10"/>
      <c r="P28028" s="8"/>
    </row>
    <row r="28029" spans="1:16" s="2" customFormat="1" x14ac:dyDescent="0.15">
      <c r="A28029" s="3"/>
      <c r="B28029" s="3"/>
      <c r="J28029" s="3"/>
      <c r="K28029" s="5"/>
      <c r="L28029" s="8"/>
      <c r="N28029" s="5"/>
      <c r="O28029" s="10"/>
      <c r="P28029" s="8"/>
    </row>
    <row r="28030" spans="1:16" s="2" customFormat="1" x14ac:dyDescent="0.15">
      <c r="A28030" s="3"/>
      <c r="B28030" s="3"/>
      <c r="J28030" s="3"/>
      <c r="K28030" s="5"/>
      <c r="L28030" s="8"/>
      <c r="N28030" s="5"/>
      <c r="O28030" s="10"/>
      <c r="P28030" s="8"/>
    </row>
    <row r="28031" spans="1:16" s="2" customFormat="1" x14ac:dyDescent="0.15">
      <c r="A28031" s="3"/>
      <c r="B28031" s="3"/>
      <c r="J28031" s="3"/>
      <c r="K28031" s="5"/>
      <c r="L28031" s="8"/>
      <c r="N28031" s="5"/>
      <c r="O28031" s="10"/>
      <c r="P28031" s="8"/>
    </row>
    <row r="28032" spans="1:16" s="2" customFormat="1" x14ac:dyDescent="0.15">
      <c r="A28032" s="3"/>
      <c r="B28032" s="3"/>
      <c r="J28032" s="3"/>
      <c r="K28032" s="5"/>
      <c r="L28032" s="8"/>
      <c r="N28032" s="5"/>
      <c r="O28032" s="10"/>
      <c r="P28032" s="8"/>
    </row>
    <row r="28033" spans="1:16" s="2" customFormat="1" x14ac:dyDescent="0.15">
      <c r="A28033" s="3"/>
      <c r="B28033" s="3"/>
      <c r="J28033" s="3"/>
      <c r="K28033" s="5"/>
      <c r="L28033" s="8"/>
      <c r="N28033" s="5"/>
      <c r="O28033" s="10"/>
      <c r="P28033" s="8"/>
    </row>
    <row r="28034" spans="1:16" s="2" customFormat="1" x14ac:dyDescent="0.15">
      <c r="A28034" s="3"/>
      <c r="B28034" s="3"/>
      <c r="J28034" s="3"/>
      <c r="K28034" s="5"/>
      <c r="L28034" s="8"/>
      <c r="N28034" s="5"/>
      <c r="O28034" s="10"/>
      <c r="P28034" s="8"/>
    </row>
    <row r="28035" spans="1:16" s="2" customFormat="1" x14ac:dyDescent="0.15">
      <c r="A28035" s="3"/>
      <c r="B28035" s="3"/>
      <c r="J28035" s="3"/>
      <c r="K28035" s="5"/>
      <c r="L28035" s="8"/>
      <c r="N28035" s="5"/>
      <c r="O28035" s="10"/>
      <c r="P28035" s="8"/>
    </row>
    <row r="28036" spans="1:16" s="2" customFormat="1" x14ac:dyDescent="0.15">
      <c r="A28036" s="3"/>
      <c r="B28036" s="3"/>
      <c r="J28036" s="3"/>
      <c r="K28036" s="5"/>
      <c r="L28036" s="8"/>
      <c r="N28036" s="5"/>
      <c r="O28036" s="10"/>
      <c r="P28036" s="8"/>
    </row>
    <row r="28037" spans="1:16" s="2" customFormat="1" x14ac:dyDescent="0.15">
      <c r="A28037" s="3"/>
      <c r="B28037" s="3"/>
      <c r="J28037" s="3"/>
      <c r="K28037" s="5"/>
      <c r="L28037" s="8"/>
      <c r="N28037" s="5"/>
      <c r="O28037" s="10"/>
      <c r="P28037" s="8"/>
    </row>
    <row r="28038" spans="1:16" s="2" customFormat="1" x14ac:dyDescent="0.15">
      <c r="A28038" s="3"/>
      <c r="B28038" s="3"/>
      <c r="J28038" s="3"/>
      <c r="K28038" s="5"/>
      <c r="L28038" s="8"/>
      <c r="N28038" s="5"/>
      <c r="O28038" s="10"/>
      <c r="P28038" s="8"/>
    </row>
    <row r="28039" spans="1:16" s="2" customFormat="1" x14ac:dyDescent="0.15">
      <c r="A28039" s="3"/>
      <c r="B28039" s="3"/>
      <c r="J28039" s="3"/>
      <c r="K28039" s="5"/>
      <c r="L28039" s="8"/>
      <c r="N28039" s="5"/>
      <c r="O28039" s="10"/>
      <c r="P28039" s="8"/>
    </row>
    <row r="28040" spans="1:16" s="2" customFormat="1" x14ac:dyDescent="0.15">
      <c r="A28040" s="3"/>
      <c r="B28040" s="3"/>
      <c r="J28040" s="3"/>
      <c r="K28040" s="5"/>
      <c r="L28040" s="8"/>
      <c r="N28040" s="5"/>
      <c r="O28040" s="10"/>
      <c r="P28040" s="8"/>
    </row>
    <row r="28041" spans="1:16" s="2" customFormat="1" x14ac:dyDescent="0.15">
      <c r="A28041" s="3"/>
      <c r="B28041" s="3"/>
      <c r="J28041" s="3"/>
      <c r="K28041" s="5"/>
      <c r="L28041" s="8"/>
      <c r="N28041" s="5"/>
      <c r="O28041" s="10"/>
      <c r="P28041" s="8"/>
    </row>
    <row r="28042" spans="1:16" s="2" customFormat="1" x14ac:dyDescent="0.15">
      <c r="A28042" s="3"/>
      <c r="B28042" s="3"/>
      <c r="J28042" s="3"/>
      <c r="K28042" s="5"/>
      <c r="L28042" s="8"/>
      <c r="N28042" s="5"/>
      <c r="O28042" s="10"/>
      <c r="P28042" s="8"/>
    </row>
    <row r="28043" spans="1:16" s="2" customFormat="1" x14ac:dyDescent="0.15">
      <c r="A28043" s="3"/>
      <c r="B28043" s="3"/>
      <c r="J28043" s="3"/>
      <c r="K28043" s="5"/>
      <c r="L28043" s="8"/>
      <c r="N28043" s="5"/>
      <c r="O28043" s="10"/>
      <c r="P28043" s="8"/>
    </row>
    <row r="28044" spans="1:16" s="2" customFormat="1" x14ac:dyDescent="0.15">
      <c r="A28044" s="3"/>
      <c r="B28044" s="3"/>
      <c r="J28044" s="3"/>
      <c r="K28044" s="5"/>
      <c r="L28044" s="8"/>
      <c r="N28044" s="5"/>
      <c r="O28044" s="10"/>
      <c r="P28044" s="8"/>
    </row>
    <row r="28045" spans="1:16" s="2" customFormat="1" x14ac:dyDescent="0.15">
      <c r="A28045" s="3"/>
      <c r="B28045" s="3"/>
      <c r="J28045" s="3"/>
      <c r="K28045" s="5"/>
      <c r="L28045" s="8"/>
      <c r="N28045" s="5"/>
      <c r="O28045" s="10"/>
      <c r="P28045" s="8"/>
    </row>
    <row r="28046" spans="1:16" s="2" customFormat="1" x14ac:dyDescent="0.15">
      <c r="A28046" s="3"/>
      <c r="B28046" s="3"/>
      <c r="J28046" s="3"/>
      <c r="K28046" s="5"/>
      <c r="L28046" s="8"/>
      <c r="N28046" s="5"/>
      <c r="O28046" s="10"/>
      <c r="P28046" s="8"/>
    </row>
    <row r="28047" spans="1:16" s="2" customFormat="1" x14ac:dyDescent="0.15">
      <c r="A28047" s="3"/>
      <c r="B28047" s="3"/>
      <c r="J28047" s="3"/>
      <c r="K28047" s="5"/>
      <c r="L28047" s="8"/>
      <c r="N28047" s="5"/>
      <c r="O28047" s="10"/>
      <c r="P28047" s="8"/>
    </row>
    <row r="28048" spans="1:16" s="2" customFormat="1" x14ac:dyDescent="0.15">
      <c r="A28048" s="3"/>
      <c r="B28048" s="3"/>
      <c r="J28048" s="3"/>
      <c r="K28048" s="5"/>
      <c r="L28048" s="8"/>
      <c r="N28048" s="5"/>
      <c r="O28048" s="10"/>
      <c r="P28048" s="8"/>
    </row>
    <row r="28049" spans="1:16" s="2" customFormat="1" x14ac:dyDescent="0.15">
      <c r="A28049" s="3"/>
      <c r="B28049" s="3"/>
      <c r="J28049" s="3"/>
      <c r="K28049" s="5"/>
      <c r="L28049" s="8"/>
      <c r="N28049" s="5"/>
      <c r="O28049" s="10"/>
      <c r="P28049" s="8"/>
    </row>
    <row r="28050" spans="1:16" s="2" customFormat="1" x14ac:dyDescent="0.15">
      <c r="A28050" s="3"/>
      <c r="B28050" s="3"/>
      <c r="J28050" s="3"/>
      <c r="K28050" s="5"/>
      <c r="L28050" s="8"/>
      <c r="N28050" s="5"/>
      <c r="O28050" s="10"/>
      <c r="P28050" s="8"/>
    </row>
    <row r="28051" spans="1:16" s="2" customFormat="1" x14ac:dyDescent="0.15">
      <c r="A28051" s="3"/>
      <c r="B28051" s="3"/>
      <c r="J28051" s="3"/>
      <c r="K28051" s="5"/>
      <c r="L28051" s="8"/>
      <c r="N28051" s="5"/>
      <c r="O28051" s="10"/>
      <c r="P28051" s="8"/>
    </row>
    <row r="28052" spans="1:16" s="2" customFormat="1" x14ac:dyDescent="0.15">
      <c r="A28052" s="3"/>
      <c r="B28052" s="3"/>
      <c r="J28052" s="3"/>
      <c r="K28052" s="5"/>
      <c r="L28052" s="8"/>
      <c r="N28052" s="5"/>
      <c r="O28052" s="10"/>
      <c r="P28052" s="8"/>
    </row>
    <row r="28053" spans="1:16" s="2" customFormat="1" x14ac:dyDescent="0.15">
      <c r="A28053" s="3"/>
      <c r="B28053" s="3"/>
      <c r="J28053" s="3"/>
      <c r="K28053" s="5"/>
      <c r="L28053" s="8"/>
      <c r="N28053" s="5"/>
      <c r="O28053" s="10"/>
      <c r="P28053" s="8"/>
    </row>
    <row r="28054" spans="1:16" s="2" customFormat="1" x14ac:dyDescent="0.15">
      <c r="A28054" s="3"/>
      <c r="B28054" s="3"/>
      <c r="J28054" s="3"/>
      <c r="K28054" s="5"/>
      <c r="L28054" s="8"/>
      <c r="N28054" s="5"/>
      <c r="O28054" s="10"/>
      <c r="P28054" s="8"/>
    </row>
    <row r="28055" spans="1:16" s="2" customFormat="1" x14ac:dyDescent="0.15">
      <c r="A28055" s="3"/>
      <c r="B28055" s="3"/>
      <c r="J28055" s="3"/>
      <c r="K28055" s="5"/>
      <c r="L28055" s="8"/>
      <c r="N28055" s="5"/>
      <c r="O28055" s="10"/>
      <c r="P28055" s="8"/>
    </row>
    <row r="28056" spans="1:16" s="2" customFormat="1" x14ac:dyDescent="0.15">
      <c r="A28056" s="3"/>
      <c r="B28056" s="3"/>
      <c r="J28056" s="3"/>
      <c r="K28056" s="5"/>
      <c r="L28056" s="8"/>
      <c r="N28056" s="5"/>
      <c r="O28056" s="10"/>
      <c r="P28056" s="8"/>
    </row>
    <row r="28057" spans="1:16" s="2" customFormat="1" x14ac:dyDescent="0.15">
      <c r="A28057" s="3"/>
      <c r="B28057" s="3"/>
      <c r="J28057" s="3"/>
      <c r="K28057" s="5"/>
      <c r="L28057" s="8"/>
      <c r="N28057" s="5"/>
      <c r="O28057" s="10"/>
      <c r="P28057" s="8"/>
    </row>
    <row r="28058" spans="1:16" s="2" customFormat="1" x14ac:dyDescent="0.15">
      <c r="A28058" s="3"/>
      <c r="B28058" s="3"/>
      <c r="J28058" s="3"/>
      <c r="K28058" s="5"/>
      <c r="L28058" s="8"/>
      <c r="N28058" s="5"/>
      <c r="O28058" s="10"/>
      <c r="P28058" s="8"/>
    </row>
    <row r="28059" spans="1:16" s="2" customFormat="1" x14ac:dyDescent="0.15">
      <c r="A28059" s="3"/>
      <c r="B28059" s="3"/>
      <c r="J28059" s="3"/>
      <c r="K28059" s="5"/>
      <c r="L28059" s="8"/>
      <c r="N28059" s="5"/>
      <c r="O28059" s="10"/>
      <c r="P28059" s="8"/>
    </row>
    <row r="28060" spans="1:16" s="2" customFormat="1" x14ac:dyDescent="0.15">
      <c r="A28060" s="3"/>
      <c r="B28060" s="3"/>
      <c r="J28060" s="3"/>
      <c r="K28060" s="5"/>
      <c r="L28060" s="8"/>
      <c r="N28060" s="5"/>
      <c r="O28060" s="10"/>
      <c r="P28060" s="8"/>
    </row>
    <row r="28061" spans="1:16" s="2" customFormat="1" x14ac:dyDescent="0.15">
      <c r="A28061" s="3"/>
      <c r="B28061" s="3"/>
      <c r="J28061" s="3"/>
      <c r="K28061" s="5"/>
      <c r="L28061" s="8"/>
      <c r="N28061" s="5"/>
      <c r="O28061" s="10"/>
      <c r="P28061" s="8"/>
    </row>
    <row r="28062" spans="1:16" s="2" customFormat="1" x14ac:dyDescent="0.15">
      <c r="A28062" s="3"/>
      <c r="B28062" s="3"/>
      <c r="J28062" s="3"/>
      <c r="K28062" s="5"/>
      <c r="L28062" s="8"/>
      <c r="N28062" s="5"/>
      <c r="O28062" s="10"/>
      <c r="P28062" s="8"/>
    </row>
    <row r="28063" spans="1:16" s="2" customFormat="1" x14ac:dyDescent="0.15">
      <c r="A28063" s="3"/>
      <c r="B28063" s="3"/>
      <c r="J28063" s="3"/>
      <c r="K28063" s="5"/>
      <c r="L28063" s="8"/>
      <c r="N28063" s="5"/>
      <c r="O28063" s="10"/>
      <c r="P28063" s="8"/>
    </row>
    <row r="28064" spans="1:16" s="2" customFormat="1" x14ac:dyDescent="0.15">
      <c r="A28064" s="3"/>
      <c r="B28064" s="3"/>
      <c r="J28064" s="3"/>
      <c r="K28064" s="5"/>
      <c r="L28064" s="8"/>
      <c r="N28064" s="5"/>
      <c r="O28064" s="10"/>
      <c r="P28064" s="8"/>
    </row>
    <row r="28065" spans="1:16" s="2" customFormat="1" x14ac:dyDescent="0.15">
      <c r="A28065" s="3"/>
      <c r="B28065" s="3"/>
      <c r="J28065" s="3"/>
      <c r="K28065" s="5"/>
      <c r="L28065" s="8"/>
      <c r="N28065" s="5"/>
      <c r="O28065" s="10"/>
      <c r="P28065" s="8"/>
    </row>
    <row r="28066" spans="1:16" s="2" customFormat="1" x14ac:dyDescent="0.15">
      <c r="A28066" s="3"/>
      <c r="B28066" s="3"/>
      <c r="J28066" s="3"/>
      <c r="K28066" s="5"/>
      <c r="L28066" s="8"/>
      <c r="N28066" s="5"/>
      <c r="O28066" s="10"/>
      <c r="P28066" s="8"/>
    </row>
    <row r="28067" spans="1:16" s="2" customFormat="1" x14ac:dyDescent="0.15">
      <c r="A28067" s="3"/>
      <c r="B28067" s="3"/>
      <c r="J28067" s="3"/>
      <c r="K28067" s="5"/>
      <c r="L28067" s="8"/>
      <c r="N28067" s="5"/>
      <c r="O28067" s="10"/>
      <c r="P28067" s="8"/>
    </row>
    <row r="28068" spans="1:16" s="2" customFormat="1" x14ac:dyDescent="0.15">
      <c r="A28068" s="3"/>
      <c r="B28068" s="3"/>
      <c r="J28068" s="3"/>
      <c r="K28068" s="5"/>
      <c r="L28068" s="8"/>
      <c r="N28068" s="5"/>
      <c r="O28068" s="10"/>
      <c r="P28068" s="8"/>
    </row>
    <row r="28069" spans="1:16" s="2" customFormat="1" x14ac:dyDescent="0.15">
      <c r="A28069" s="3"/>
      <c r="B28069" s="3"/>
      <c r="J28069" s="3"/>
      <c r="K28069" s="5"/>
      <c r="L28069" s="8"/>
      <c r="N28069" s="5"/>
      <c r="O28069" s="10"/>
      <c r="P28069" s="8"/>
    </row>
    <row r="28070" spans="1:16" s="2" customFormat="1" x14ac:dyDescent="0.15">
      <c r="A28070" s="3"/>
      <c r="B28070" s="3"/>
      <c r="J28070" s="3"/>
      <c r="K28070" s="5"/>
      <c r="L28070" s="8"/>
      <c r="N28070" s="5"/>
      <c r="O28070" s="10"/>
      <c r="P28070" s="8"/>
    </row>
    <row r="28071" spans="1:16" s="2" customFormat="1" x14ac:dyDescent="0.15">
      <c r="A28071" s="3"/>
      <c r="B28071" s="3"/>
      <c r="J28071" s="3"/>
      <c r="K28071" s="5"/>
      <c r="L28071" s="8"/>
      <c r="N28071" s="5"/>
      <c r="O28071" s="10"/>
      <c r="P28071" s="8"/>
    </row>
    <row r="28072" spans="1:16" s="2" customFormat="1" x14ac:dyDescent="0.15">
      <c r="A28072" s="3"/>
      <c r="B28072" s="3"/>
      <c r="J28072" s="3"/>
      <c r="K28072" s="5"/>
      <c r="L28072" s="8"/>
      <c r="N28072" s="5"/>
      <c r="O28072" s="10"/>
      <c r="P28072" s="8"/>
    </row>
    <row r="28073" spans="1:16" s="2" customFormat="1" x14ac:dyDescent="0.15">
      <c r="A28073" s="3"/>
      <c r="B28073" s="3"/>
      <c r="J28073" s="3"/>
      <c r="K28073" s="5"/>
      <c r="L28073" s="8"/>
      <c r="N28073" s="5"/>
      <c r="O28073" s="10"/>
      <c r="P28073" s="8"/>
    </row>
    <row r="28074" spans="1:16" s="2" customFormat="1" x14ac:dyDescent="0.15">
      <c r="A28074" s="3"/>
      <c r="B28074" s="3"/>
      <c r="J28074" s="3"/>
      <c r="K28074" s="5"/>
      <c r="L28074" s="8"/>
      <c r="N28074" s="5"/>
      <c r="O28074" s="10"/>
      <c r="P28074" s="8"/>
    </row>
    <row r="28075" spans="1:16" s="2" customFormat="1" x14ac:dyDescent="0.15">
      <c r="A28075" s="3"/>
      <c r="B28075" s="3"/>
      <c r="J28075" s="3"/>
      <c r="K28075" s="5"/>
      <c r="L28075" s="8"/>
      <c r="N28075" s="5"/>
      <c r="O28075" s="10"/>
      <c r="P28075" s="8"/>
    </row>
    <row r="28076" spans="1:16" s="2" customFormat="1" x14ac:dyDescent="0.15">
      <c r="A28076" s="3"/>
      <c r="B28076" s="3"/>
      <c r="J28076" s="3"/>
      <c r="K28076" s="5"/>
      <c r="L28076" s="8"/>
      <c r="N28076" s="5"/>
      <c r="O28076" s="10"/>
      <c r="P28076" s="8"/>
    </row>
    <row r="28077" spans="1:16" s="2" customFormat="1" x14ac:dyDescent="0.15">
      <c r="A28077" s="3"/>
      <c r="B28077" s="3"/>
      <c r="J28077" s="3"/>
      <c r="K28077" s="5"/>
      <c r="L28077" s="8"/>
      <c r="N28077" s="5"/>
      <c r="O28077" s="10"/>
      <c r="P28077" s="8"/>
    </row>
    <row r="28078" spans="1:16" s="2" customFormat="1" x14ac:dyDescent="0.15">
      <c r="A28078" s="3"/>
      <c r="B28078" s="3"/>
      <c r="J28078" s="3"/>
      <c r="K28078" s="5"/>
      <c r="L28078" s="8"/>
      <c r="N28078" s="5"/>
      <c r="O28078" s="10"/>
      <c r="P28078" s="8"/>
    </row>
    <row r="28079" spans="1:16" s="2" customFormat="1" x14ac:dyDescent="0.15">
      <c r="A28079" s="3"/>
      <c r="B28079" s="3"/>
      <c r="J28079" s="3"/>
      <c r="K28079" s="5"/>
      <c r="L28079" s="8"/>
      <c r="N28079" s="5"/>
      <c r="O28079" s="10"/>
      <c r="P28079" s="8"/>
    </row>
    <row r="28080" spans="1:16" s="2" customFormat="1" x14ac:dyDescent="0.15">
      <c r="A28080" s="3"/>
      <c r="B28080" s="3"/>
      <c r="J28080" s="3"/>
      <c r="K28080" s="5"/>
      <c r="L28080" s="8"/>
      <c r="N28080" s="5"/>
      <c r="O28080" s="10"/>
      <c r="P28080" s="8"/>
    </row>
    <row r="28081" spans="1:16" s="2" customFormat="1" x14ac:dyDescent="0.15">
      <c r="A28081" s="3"/>
      <c r="B28081" s="3"/>
      <c r="J28081" s="3"/>
      <c r="K28081" s="5"/>
      <c r="L28081" s="8"/>
      <c r="N28081" s="5"/>
      <c r="O28081" s="10"/>
      <c r="P28081" s="8"/>
    </row>
    <row r="28082" spans="1:16" s="2" customFormat="1" x14ac:dyDescent="0.15">
      <c r="A28082" s="3"/>
      <c r="B28082" s="3"/>
      <c r="J28082" s="3"/>
      <c r="K28082" s="5"/>
      <c r="L28082" s="8"/>
      <c r="N28082" s="5"/>
      <c r="O28082" s="10"/>
      <c r="P28082" s="8"/>
    </row>
    <row r="28083" spans="1:16" s="2" customFormat="1" x14ac:dyDescent="0.15">
      <c r="A28083" s="3"/>
      <c r="B28083" s="3"/>
      <c r="J28083" s="3"/>
      <c r="K28083" s="5"/>
      <c r="L28083" s="8"/>
      <c r="N28083" s="5"/>
      <c r="O28083" s="10"/>
      <c r="P28083" s="8"/>
    </row>
    <row r="28084" spans="1:16" s="2" customFormat="1" x14ac:dyDescent="0.15">
      <c r="A28084" s="3"/>
      <c r="B28084" s="3"/>
      <c r="J28084" s="3"/>
      <c r="K28084" s="5"/>
      <c r="L28084" s="8"/>
      <c r="N28084" s="5"/>
      <c r="O28084" s="10"/>
      <c r="P28084" s="8"/>
    </row>
    <row r="28085" spans="1:16" s="2" customFormat="1" x14ac:dyDescent="0.15">
      <c r="A28085" s="3"/>
      <c r="B28085" s="3"/>
      <c r="J28085" s="3"/>
      <c r="K28085" s="5"/>
      <c r="L28085" s="8"/>
      <c r="N28085" s="5"/>
      <c r="O28085" s="10"/>
      <c r="P28085" s="8"/>
    </row>
    <row r="28086" spans="1:16" s="2" customFormat="1" x14ac:dyDescent="0.15">
      <c r="A28086" s="3"/>
      <c r="B28086" s="3"/>
      <c r="J28086" s="3"/>
      <c r="K28086" s="5"/>
      <c r="L28086" s="8"/>
      <c r="N28086" s="5"/>
      <c r="O28086" s="10"/>
      <c r="P28086" s="8"/>
    </row>
    <row r="28087" spans="1:16" s="2" customFormat="1" x14ac:dyDescent="0.15">
      <c r="A28087" s="3"/>
      <c r="B28087" s="3"/>
      <c r="J28087" s="3"/>
      <c r="K28087" s="5"/>
      <c r="L28087" s="8"/>
      <c r="N28087" s="5"/>
      <c r="O28087" s="10"/>
      <c r="P28087" s="8"/>
    </row>
    <row r="28088" spans="1:16" s="2" customFormat="1" x14ac:dyDescent="0.15">
      <c r="A28088" s="3"/>
      <c r="B28088" s="3"/>
      <c r="J28088" s="3"/>
      <c r="K28088" s="5"/>
      <c r="L28088" s="8"/>
      <c r="N28088" s="5"/>
      <c r="O28088" s="10"/>
      <c r="P28088" s="8"/>
    </row>
    <row r="28089" spans="1:16" s="2" customFormat="1" x14ac:dyDescent="0.15">
      <c r="A28089" s="3"/>
      <c r="B28089" s="3"/>
      <c r="J28089" s="3"/>
      <c r="K28089" s="5"/>
      <c r="L28089" s="8"/>
      <c r="N28089" s="5"/>
      <c r="O28089" s="10"/>
      <c r="P28089" s="8"/>
    </row>
    <row r="28090" spans="1:16" s="2" customFormat="1" x14ac:dyDescent="0.15">
      <c r="A28090" s="3"/>
      <c r="B28090" s="3"/>
      <c r="J28090" s="3"/>
      <c r="K28090" s="5"/>
      <c r="L28090" s="8"/>
      <c r="N28090" s="5"/>
      <c r="O28090" s="10"/>
      <c r="P28090" s="8"/>
    </row>
    <row r="28091" spans="1:16" s="2" customFormat="1" x14ac:dyDescent="0.15">
      <c r="A28091" s="3"/>
      <c r="B28091" s="3"/>
      <c r="J28091" s="3"/>
      <c r="K28091" s="5"/>
      <c r="L28091" s="8"/>
      <c r="N28091" s="5"/>
      <c r="O28091" s="10"/>
      <c r="P28091" s="8"/>
    </row>
    <row r="28092" spans="1:16" s="2" customFormat="1" x14ac:dyDescent="0.15">
      <c r="A28092" s="3"/>
      <c r="B28092" s="3"/>
      <c r="J28092" s="3"/>
      <c r="K28092" s="5"/>
      <c r="L28092" s="8"/>
      <c r="N28092" s="5"/>
      <c r="O28092" s="10"/>
      <c r="P28092" s="8"/>
    </row>
    <row r="28093" spans="1:16" s="2" customFormat="1" x14ac:dyDescent="0.15">
      <c r="A28093" s="3"/>
      <c r="B28093" s="3"/>
      <c r="J28093" s="3"/>
      <c r="K28093" s="5"/>
      <c r="L28093" s="8"/>
      <c r="N28093" s="5"/>
      <c r="O28093" s="10"/>
      <c r="P28093" s="8"/>
    </row>
    <row r="28094" spans="1:16" s="2" customFormat="1" x14ac:dyDescent="0.15">
      <c r="A28094" s="3"/>
      <c r="B28094" s="3"/>
      <c r="J28094" s="3"/>
      <c r="K28094" s="5"/>
      <c r="L28094" s="8"/>
      <c r="N28094" s="5"/>
      <c r="O28094" s="10"/>
      <c r="P28094" s="8"/>
    </row>
    <row r="28095" spans="1:16" s="2" customFormat="1" x14ac:dyDescent="0.15">
      <c r="A28095" s="3"/>
      <c r="B28095" s="3"/>
      <c r="J28095" s="3"/>
      <c r="K28095" s="5"/>
      <c r="L28095" s="8"/>
      <c r="N28095" s="5"/>
      <c r="O28095" s="10"/>
      <c r="P28095" s="8"/>
    </row>
    <row r="28096" spans="1:16" s="2" customFormat="1" x14ac:dyDescent="0.15">
      <c r="A28096" s="3"/>
      <c r="B28096" s="3"/>
      <c r="J28096" s="3"/>
      <c r="K28096" s="5"/>
      <c r="L28096" s="8"/>
      <c r="N28096" s="5"/>
      <c r="O28096" s="10"/>
      <c r="P28096" s="8"/>
    </row>
    <row r="28097" spans="1:16" s="2" customFormat="1" x14ac:dyDescent="0.15">
      <c r="A28097" s="3"/>
      <c r="B28097" s="3"/>
      <c r="J28097" s="3"/>
      <c r="K28097" s="5"/>
      <c r="L28097" s="8"/>
      <c r="N28097" s="5"/>
      <c r="O28097" s="10"/>
      <c r="P28097" s="8"/>
    </row>
    <row r="28098" spans="1:16" s="2" customFormat="1" x14ac:dyDescent="0.15">
      <c r="A28098" s="3"/>
      <c r="B28098" s="3"/>
      <c r="J28098" s="3"/>
      <c r="K28098" s="5"/>
      <c r="L28098" s="8"/>
      <c r="N28098" s="5"/>
      <c r="O28098" s="10"/>
      <c r="P28098" s="8"/>
    </row>
    <row r="28099" spans="1:16" s="2" customFormat="1" x14ac:dyDescent="0.15">
      <c r="A28099" s="3"/>
      <c r="B28099" s="3"/>
      <c r="J28099" s="3"/>
      <c r="K28099" s="5"/>
      <c r="L28099" s="8"/>
      <c r="N28099" s="5"/>
      <c r="O28099" s="10"/>
      <c r="P28099" s="8"/>
    </row>
    <row r="28100" spans="1:16" s="2" customFormat="1" x14ac:dyDescent="0.15">
      <c r="A28100" s="3"/>
      <c r="B28100" s="3"/>
      <c r="J28100" s="3"/>
      <c r="K28100" s="5"/>
      <c r="L28100" s="8"/>
      <c r="N28100" s="5"/>
      <c r="O28100" s="10"/>
      <c r="P28100" s="8"/>
    </row>
    <row r="28101" spans="1:16" s="2" customFormat="1" x14ac:dyDescent="0.15">
      <c r="A28101" s="3"/>
      <c r="B28101" s="3"/>
      <c r="J28101" s="3"/>
      <c r="K28101" s="5"/>
      <c r="L28101" s="8"/>
      <c r="N28101" s="5"/>
      <c r="O28101" s="10"/>
      <c r="P28101" s="8"/>
    </row>
    <row r="28102" spans="1:16" s="2" customFormat="1" x14ac:dyDescent="0.15">
      <c r="A28102" s="3"/>
      <c r="B28102" s="3"/>
      <c r="J28102" s="3"/>
      <c r="K28102" s="5"/>
      <c r="L28102" s="8"/>
      <c r="N28102" s="5"/>
      <c r="O28102" s="10"/>
      <c r="P28102" s="8"/>
    </row>
    <row r="28103" spans="1:16" s="2" customFormat="1" x14ac:dyDescent="0.15">
      <c r="A28103" s="3"/>
      <c r="B28103" s="3"/>
      <c r="J28103" s="3"/>
      <c r="K28103" s="5"/>
      <c r="L28103" s="8"/>
      <c r="N28103" s="5"/>
      <c r="O28103" s="10"/>
      <c r="P28103" s="8"/>
    </row>
    <row r="28104" spans="1:16" s="2" customFormat="1" x14ac:dyDescent="0.15">
      <c r="A28104" s="3"/>
      <c r="B28104" s="3"/>
      <c r="J28104" s="3"/>
      <c r="K28104" s="5"/>
      <c r="L28104" s="8"/>
      <c r="N28104" s="5"/>
      <c r="O28104" s="10"/>
      <c r="P28104" s="8"/>
    </row>
    <row r="28105" spans="1:16" s="2" customFormat="1" x14ac:dyDescent="0.15">
      <c r="A28105" s="3"/>
      <c r="B28105" s="3"/>
      <c r="J28105" s="3"/>
      <c r="K28105" s="5"/>
      <c r="L28105" s="8"/>
      <c r="N28105" s="5"/>
      <c r="O28105" s="10"/>
      <c r="P28105" s="8"/>
    </row>
    <row r="28106" spans="1:16" s="2" customFormat="1" x14ac:dyDescent="0.15">
      <c r="A28106" s="3"/>
      <c r="B28106" s="3"/>
      <c r="J28106" s="3"/>
      <c r="K28106" s="5"/>
      <c r="L28106" s="8"/>
      <c r="N28106" s="5"/>
      <c r="O28106" s="10"/>
      <c r="P28106" s="8"/>
    </row>
    <row r="28107" spans="1:16" s="2" customFormat="1" x14ac:dyDescent="0.15">
      <c r="A28107" s="3"/>
      <c r="B28107" s="3"/>
      <c r="J28107" s="3"/>
      <c r="K28107" s="5"/>
      <c r="L28107" s="8"/>
      <c r="N28107" s="5"/>
      <c r="O28107" s="10"/>
      <c r="P28107" s="8"/>
    </row>
    <row r="28108" spans="1:16" s="2" customFormat="1" x14ac:dyDescent="0.15">
      <c r="A28108" s="3"/>
      <c r="B28108" s="3"/>
      <c r="J28108" s="3"/>
      <c r="K28108" s="5"/>
      <c r="L28108" s="8"/>
      <c r="N28108" s="5"/>
      <c r="O28108" s="10"/>
      <c r="P28108" s="8"/>
    </row>
    <row r="28109" spans="1:16" s="2" customFormat="1" x14ac:dyDescent="0.15">
      <c r="A28109" s="3"/>
      <c r="B28109" s="3"/>
      <c r="J28109" s="3"/>
      <c r="K28109" s="5"/>
      <c r="L28109" s="8"/>
      <c r="N28109" s="5"/>
      <c r="O28109" s="10"/>
      <c r="P28109" s="8"/>
    </row>
    <row r="28110" spans="1:16" s="2" customFormat="1" x14ac:dyDescent="0.15">
      <c r="A28110" s="3"/>
      <c r="B28110" s="3"/>
      <c r="J28110" s="3"/>
      <c r="K28110" s="5"/>
      <c r="L28110" s="8"/>
      <c r="N28110" s="5"/>
      <c r="O28110" s="10"/>
      <c r="P28110" s="8"/>
    </row>
    <row r="28111" spans="1:16" s="2" customFormat="1" x14ac:dyDescent="0.15">
      <c r="A28111" s="3"/>
      <c r="B28111" s="3"/>
      <c r="J28111" s="3"/>
      <c r="K28111" s="5"/>
      <c r="L28111" s="8"/>
      <c r="N28111" s="5"/>
      <c r="O28111" s="10"/>
      <c r="P28111" s="8"/>
    </row>
    <row r="28112" spans="1:16" s="2" customFormat="1" x14ac:dyDescent="0.15">
      <c r="A28112" s="3"/>
      <c r="B28112" s="3"/>
      <c r="J28112" s="3"/>
      <c r="K28112" s="5"/>
      <c r="L28112" s="8"/>
      <c r="N28112" s="5"/>
      <c r="O28112" s="10"/>
      <c r="P28112" s="8"/>
    </row>
    <row r="28113" spans="1:16" s="2" customFormat="1" x14ac:dyDescent="0.15">
      <c r="A28113" s="3"/>
      <c r="B28113" s="3"/>
      <c r="J28113" s="3"/>
      <c r="K28113" s="5"/>
      <c r="L28113" s="8"/>
      <c r="N28113" s="5"/>
      <c r="O28113" s="10"/>
      <c r="P28113" s="8"/>
    </row>
    <row r="28114" spans="1:16" s="2" customFormat="1" x14ac:dyDescent="0.15">
      <c r="A28114" s="3"/>
      <c r="B28114" s="3"/>
      <c r="J28114" s="3"/>
      <c r="K28114" s="5"/>
      <c r="L28114" s="8"/>
      <c r="N28114" s="5"/>
      <c r="O28114" s="10"/>
      <c r="P28114" s="8"/>
    </row>
    <row r="28115" spans="1:16" s="2" customFormat="1" x14ac:dyDescent="0.15">
      <c r="A28115" s="3"/>
      <c r="B28115" s="3"/>
      <c r="J28115" s="3"/>
      <c r="K28115" s="5"/>
      <c r="L28115" s="8"/>
      <c r="N28115" s="5"/>
      <c r="O28115" s="10"/>
      <c r="P28115" s="8"/>
    </row>
    <row r="28116" spans="1:16" s="2" customFormat="1" x14ac:dyDescent="0.15">
      <c r="A28116" s="3"/>
      <c r="B28116" s="3"/>
      <c r="J28116" s="3"/>
      <c r="K28116" s="5"/>
      <c r="L28116" s="8"/>
      <c r="N28116" s="5"/>
      <c r="O28116" s="10"/>
      <c r="P28116" s="8"/>
    </row>
    <row r="28117" spans="1:16" s="2" customFormat="1" x14ac:dyDescent="0.15">
      <c r="A28117" s="3"/>
      <c r="B28117" s="3"/>
      <c r="J28117" s="3"/>
      <c r="K28117" s="5"/>
      <c r="L28117" s="8"/>
      <c r="N28117" s="5"/>
      <c r="O28117" s="10"/>
      <c r="P28117" s="8"/>
    </row>
    <row r="28118" spans="1:16" s="2" customFormat="1" x14ac:dyDescent="0.15">
      <c r="A28118" s="3"/>
      <c r="B28118" s="3"/>
      <c r="J28118" s="3"/>
      <c r="K28118" s="5"/>
      <c r="L28118" s="8"/>
      <c r="N28118" s="5"/>
      <c r="O28118" s="10"/>
      <c r="P28118" s="8"/>
    </row>
    <row r="28119" spans="1:16" s="2" customFormat="1" x14ac:dyDescent="0.15">
      <c r="A28119" s="3"/>
      <c r="B28119" s="3"/>
      <c r="J28119" s="3"/>
      <c r="K28119" s="5"/>
      <c r="L28119" s="8"/>
      <c r="N28119" s="5"/>
      <c r="O28119" s="10"/>
      <c r="P28119" s="8"/>
    </row>
    <row r="28120" spans="1:16" s="2" customFormat="1" x14ac:dyDescent="0.15">
      <c r="A28120" s="3"/>
      <c r="B28120" s="3"/>
      <c r="J28120" s="3"/>
      <c r="K28120" s="5"/>
      <c r="L28120" s="8"/>
      <c r="N28120" s="5"/>
      <c r="O28120" s="10"/>
      <c r="P28120" s="8"/>
    </row>
    <row r="28121" spans="1:16" s="2" customFormat="1" x14ac:dyDescent="0.15">
      <c r="A28121" s="3"/>
      <c r="B28121" s="3"/>
      <c r="J28121" s="3"/>
      <c r="K28121" s="5"/>
      <c r="L28121" s="8"/>
      <c r="N28121" s="5"/>
      <c r="O28121" s="10"/>
      <c r="P28121" s="8"/>
    </row>
    <row r="28122" spans="1:16" s="2" customFormat="1" x14ac:dyDescent="0.15">
      <c r="A28122" s="3"/>
      <c r="B28122" s="3"/>
      <c r="J28122" s="3"/>
      <c r="K28122" s="5"/>
      <c r="L28122" s="8"/>
      <c r="N28122" s="5"/>
      <c r="O28122" s="10"/>
      <c r="P28122" s="8"/>
    </row>
    <row r="28123" spans="1:16" s="2" customFormat="1" x14ac:dyDescent="0.15">
      <c r="A28123" s="3"/>
      <c r="B28123" s="3"/>
      <c r="J28123" s="3"/>
      <c r="K28123" s="5"/>
      <c r="L28123" s="8"/>
      <c r="N28123" s="5"/>
      <c r="O28123" s="10"/>
      <c r="P28123" s="8"/>
    </row>
    <row r="28124" spans="1:16" s="2" customFormat="1" x14ac:dyDescent="0.15">
      <c r="A28124" s="3"/>
      <c r="B28124" s="3"/>
      <c r="J28124" s="3"/>
      <c r="K28124" s="5"/>
      <c r="L28124" s="8"/>
      <c r="N28124" s="5"/>
      <c r="O28124" s="10"/>
      <c r="P28124" s="8"/>
    </row>
    <row r="28125" spans="1:16" s="2" customFormat="1" x14ac:dyDescent="0.15">
      <c r="A28125" s="3"/>
      <c r="B28125" s="3"/>
      <c r="J28125" s="3"/>
      <c r="K28125" s="5"/>
      <c r="L28125" s="8"/>
      <c r="N28125" s="5"/>
      <c r="O28125" s="10"/>
      <c r="P28125" s="8"/>
    </row>
    <row r="28126" spans="1:16" s="2" customFormat="1" x14ac:dyDescent="0.15">
      <c r="A28126" s="3"/>
      <c r="B28126" s="3"/>
      <c r="J28126" s="3"/>
      <c r="K28126" s="5"/>
      <c r="L28126" s="8"/>
      <c r="N28126" s="5"/>
      <c r="O28126" s="10"/>
      <c r="P28126" s="8"/>
    </row>
    <row r="28127" spans="1:16" s="2" customFormat="1" x14ac:dyDescent="0.15">
      <c r="A28127" s="3"/>
      <c r="B28127" s="3"/>
      <c r="J28127" s="3"/>
      <c r="K28127" s="5"/>
      <c r="L28127" s="8"/>
      <c r="N28127" s="5"/>
      <c r="O28127" s="10"/>
      <c r="P28127" s="8"/>
    </row>
    <row r="28128" spans="1:16" s="2" customFormat="1" x14ac:dyDescent="0.15">
      <c r="A28128" s="3"/>
      <c r="B28128" s="3"/>
      <c r="J28128" s="3"/>
      <c r="K28128" s="5"/>
      <c r="L28128" s="8"/>
      <c r="N28128" s="5"/>
      <c r="O28128" s="10"/>
      <c r="P28128" s="8"/>
    </row>
    <row r="28129" spans="1:16" s="2" customFormat="1" x14ac:dyDescent="0.15">
      <c r="A28129" s="3"/>
      <c r="B28129" s="3"/>
      <c r="J28129" s="3"/>
      <c r="K28129" s="5"/>
      <c r="L28129" s="8"/>
      <c r="N28129" s="5"/>
      <c r="O28129" s="10"/>
      <c r="P28129" s="8"/>
    </row>
    <row r="28130" spans="1:16" s="2" customFormat="1" x14ac:dyDescent="0.15">
      <c r="A28130" s="3"/>
      <c r="B28130" s="3"/>
      <c r="J28130" s="3"/>
      <c r="K28130" s="5"/>
      <c r="L28130" s="8"/>
      <c r="N28130" s="5"/>
      <c r="O28130" s="10"/>
      <c r="P28130" s="8"/>
    </row>
    <row r="28131" spans="1:16" s="2" customFormat="1" x14ac:dyDescent="0.15">
      <c r="A28131" s="3"/>
      <c r="B28131" s="3"/>
      <c r="J28131" s="3"/>
      <c r="K28131" s="5"/>
      <c r="L28131" s="8"/>
      <c r="N28131" s="5"/>
      <c r="O28131" s="10"/>
      <c r="P28131" s="8"/>
    </row>
    <row r="28132" spans="1:16" s="2" customFormat="1" x14ac:dyDescent="0.15">
      <c r="A28132" s="3"/>
      <c r="B28132" s="3"/>
      <c r="J28132" s="3"/>
      <c r="K28132" s="5"/>
      <c r="L28132" s="8"/>
      <c r="N28132" s="5"/>
      <c r="O28132" s="10"/>
      <c r="P28132" s="8"/>
    </row>
    <row r="28133" spans="1:16" s="2" customFormat="1" x14ac:dyDescent="0.15">
      <c r="A28133" s="3"/>
      <c r="B28133" s="3"/>
      <c r="J28133" s="3"/>
      <c r="K28133" s="5"/>
      <c r="L28133" s="8"/>
      <c r="N28133" s="5"/>
      <c r="O28133" s="10"/>
      <c r="P28133" s="8"/>
    </row>
    <row r="28134" spans="1:16" s="2" customFormat="1" x14ac:dyDescent="0.15">
      <c r="A28134" s="3"/>
      <c r="B28134" s="3"/>
      <c r="J28134" s="3"/>
      <c r="K28134" s="5"/>
      <c r="L28134" s="8"/>
      <c r="N28134" s="5"/>
      <c r="O28134" s="10"/>
      <c r="P28134" s="8"/>
    </row>
    <row r="28135" spans="1:16" s="2" customFormat="1" x14ac:dyDescent="0.15">
      <c r="A28135" s="3"/>
      <c r="B28135" s="3"/>
      <c r="J28135" s="3"/>
      <c r="K28135" s="5"/>
      <c r="L28135" s="8"/>
      <c r="N28135" s="5"/>
      <c r="O28135" s="10"/>
      <c r="P28135" s="8"/>
    </row>
    <row r="28136" spans="1:16" s="2" customFormat="1" x14ac:dyDescent="0.15">
      <c r="A28136" s="3"/>
      <c r="B28136" s="3"/>
      <c r="J28136" s="3"/>
      <c r="K28136" s="5"/>
      <c r="L28136" s="8"/>
      <c r="N28136" s="5"/>
      <c r="O28136" s="10"/>
      <c r="P28136" s="8"/>
    </row>
    <row r="28137" spans="1:16" s="2" customFormat="1" x14ac:dyDescent="0.15">
      <c r="A28137" s="3"/>
      <c r="B28137" s="3"/>
      <c r="J28137" s="3"/>
      <c r="K28137" s="5"/>
      <c r="L28137" s="8"/>
      <c r="N28137" s="5"/>
      <c r="O28137" s="10"/>
      <c r="P28137" s="8"/>
    </row>
    <row r="28138" spans="1:16" s="2" customFormat="1" x14ac:dyDescent="0.15">
      <c r="A28138" s="3"/>
      <c r="B28138" s="3"/>
      <c r="J28138" s="3"/>
      <c r="K28138" s="5"/>
      <c r="L28138" s="8"/>
      <c r="N28138" s="5"/>
      <c r="O28138" s="10"/>
      <c r="P28138" s="8"/>
    </row>
    <row r="28139" spans="1:16" s="2" customFormat="1" x14ac:dyDescent="0.15">
      <c r="A28139" s="3"/>
      <c r="B28139" s="3"/>
      <c r="J28139" s="3"/>
      <c r="K28139" s="5"/>
      <c r="L28139" s="8"/>
      <c r="N28139" s="5"/>
      <c r="O28139" s="10"/>
      <c r="P28139" s="8"/>
    </row>
    <row r="28140" spans="1:16" s="2" customFormat="1" x14ac:dyDescent="0.15">
      <c r="A28140" s="3"/>
      <c r="B28140" s="3"/>
      <c r="J28140" s="3"/>
      <c r="K28140" s="5"/>
      <c r="L28140" s="8"/>
      <c r="N28140" s="5"/>
      <c r="O28140" s="10"/>
      <c r="P28140" s="8"/>
    </row>
    <row r="28141" spans="1:16" s="2" customFormat="1" x14ac:dyDescent="0.15">
      <c r="A28141" s="3"/>
      <c r="B28141" s="3"/>
      <c r="J28141" s="3"/>
      <c r="K28141" s="5"/>
      <c r="L28141" s="8"/>
      <c r="N28141" s="5"/>
      <c r="O28141" s="10"/>
      <c r="P28141" s="8"/>
    </row>
    <row r="28142" spans="1:16" s="2" customFormat="1" x14ac:dyDescent="0.15">
      <c r="A28142" s="3"/>
      <c r="B28142" s="3"/>
      <c r="J28142" s="3"/>
      <c r="K28142" s="5"/>
      <c r="L28142" s="8"/>
      <c r="N28142" s="5"/>
      <c r="O28142" s="10"/>
      <c r="P28142" s="8"/>
    </row>
    <row r="28143" spans="1:16" s="2" customFormat="1" x14ac:dyDescent="0.15">
      <c r="A28143" s="3"/>
      <c r="B28143" s="3"/>
      <c r="J28143" s="3"/>
      <c r="K28143" s="5"/>
      <c r="L28143" s="8"/>
      <c r="N28143" s="5"/>
      <c r="O28143" s="10"/>
      <c r="P28143" s="8"/>
    </row>
    <row r="28144" spans="1:16" s="2" customFormat="1" x14ac:dyDescent="0.15">
      <c r="A28144" s="3"/>
      <c r="B28144" s="3"/>
      <c r="J28144" s="3"/>
      <c r="K28144" s="5"/>
      <c r="L28144" s="8"/>
      <c r="N28144" s="5"/>
      <c r="O28144" s="10"/>
      <c r="P28144" s="8"/>
    </row>
    <row r="28145" spans="1:16" s="2" customFormat="1" x14ac:dyDescent="0.15">
      <c r="A28145" s="3"/>
      <c r="B28145" s="3"/>
      <c r="J28145" s="3"/>
      <c r="K28145" s="5"/>
      <c r="L28145" s="8"/>
      <c r="N28145" s="5"/>
      <c r="O28145" s="10"/>
      <c r="P28145" s="8"/>
    </row>
    <row r="28146" spans="1:16" s="2" customFormat="1" x14ac:dyDescent="0.15">
      <c r="A28146" s="3"/>
      <c r="B28146" s="3"/>
      <c r="J28146" s="3"/>
      <c r="K28146" s="5"/>
      <c r="L28146" s="8"/>
      <c r="N28146" s="5"/>
      <c r="O28146" s="10"/>
      <c r="P28146" s="8"/>
    </row>
    <row r="28147" spans="1:16" s="2" customFormat="1" x14ac:dyDescent="0.15">
      <c r="A28147" s="3"/>
      <c r="B28147" s="3"/>
      <c r="J28147" s="3"/>
      <c r="K28147" s="5"/>
      <c r="L28147" s="8"/>
      <c r="N28147" s="5"/>
      <c r="O28147" s="10"/>
      <c r="P28147" s="8"/>
    </row>
    <row r="28148" spans="1:16" s="2" customFormat="1" x14ac:dyDescent="0.15">
      <c r="A28148" s="3"/>
      <c r="B28148" s="3"/>
      <c r="J28148" s="3"/>
      <c r="K28148" s="5"/>
      <c r="L28148" s="8"/>
      <c r="N28148" s="5"/>
      <c r="O28148" s="10"/>
      <c r="P28148" s="8"/>
    </row>
    <row r="28149" spans="1:16" s="2" customFormat="1" x14ac:dyDescent="0.15">
      <c r="A28149" s="3"/>
      <c r="B28149" s="3"/>
      <c r="J28149" s="3"/>
      <c r="K28149" s="5"/>
      <c r="L28149" s="8"/>
      <c r="N28149" s="5"/>
      <c r="O28149" s="10"/>
      <c r="P28149" s="8"/>
    </row>
    <row r="28150" spans="1:16" s="2" customFormat="1" x14ac:dyDescent="0.15">
      <c r="A28150" s="3"/>
      <c r="B28150" s="3"/>
      <c r="J28150" s="3"/>
      <c r="K28150" s="5"/>
      <c r="L28150" s="8"/>
      <c r="N28150" s="5"/>
      <c r="O28150" s="10"/>
      <c r="P28150" s="8"/>
    </row>
    <row r="28151" spans="1:16" s="2" customFormat="1" x14ac:dyDescent="0.15">
      <c r="A28151" s="3"/>
      <c r="B28151" s="3"/>
      <c r="J28151" s="3"/>
      <c r="K28151" s="5"/>
      <c r="L28151" s="8"/>
      <c r="N28151" s="5"/>
      <c r="O28151" s="10"/>
      <c r="P28151" s="8"/>
    </row>
    <row r="28152" spans="1:16" s="2" customFormat="1" x14ac:dyDescent="0.15">
      <c r="A28152" s="3"/>
      <c r="B28152" s="3"/>
      <c r="J28152" s="3"/>
      <c r="K28152" s="5"/>
      <c r="L28152" s="8"/>
      <c r="N28152" s="5"/>
      <c r="O28152" s="10"/>
      <c r="P28152" s="8"/>
    </row>
    <row r="28153" spans="1:16" s="2" customFormat="1" x14ac:dyDescent="0.15">
      <c r="A28153" s="3"/>
      <c r="B28153" s="3"/>
      <c r="J28153" s="3"/>
      <c r="K28153" s="5"/>
      <c r="L28153" s="8"/>
      <c r="N28153" s="5"/>
      <c r="O28153" s="10"/>
      <c r="P28153" s="8"/>
    </row>
    <row r="28154" spans="1:16" s="2" customFormat="1" x14ac:dyDescent="0.15">
      <c r="A28154" s="3"/>
      <c r="B28154" s="3"/>
      <c r="J28154" s="3"/>
      <c r="K28154" s="5"/>
      <c r="L28154" s="8"/>
      <c r="N28154" s="5"/>
      <c r="O28154" s="10"/>
      <c r="P28154" s="8"/>
    </row>
    <row r="28155" spans="1:16" s="2" customFormat="1" x14ac:dyDescent="0.15">
      <c r="A28155" s="3"/>
      <c r="B28155" s="3"/>
      <c r="J28155" s="3"/>
      <c r="K28155" s="5"/>
      <c r="L28155" s="8"/>
      <c r="N28155" s="5"/>
      <c r="O28155" s="10"/>
      <c r="P28155" s="8"/>
    </row>
    <row r="28156" spans="1:16" s="2" customFormat="1" x14ac:dyDescent="0.15">
      <c r="A28156" s="3"/>
      <c r="B28156" s="3"/>
      <c r="J28156" s="3"/>
      <c r="K28156" s="5"/>
      <c r="L28156" s="8"/>
      <c r="N28156" s="5"/>
      <c r="O28156" s="10"/>
      <c r="P28156" s="8"/>
    </row>
    <row r="28157" spans="1:16" s="2" customFormat="1" x14ac:dyDescent="0.15">
      <c r="A28157" s="3"/>
      <c r="B28157" s="3"/>
      <c r="J28157" s="3"/>
      <c r="K28157" s="5"/>
      <c r="L28157" s="8"/>
      <c r="N28157" s="5"/>
      <c r="O28157" s="10"/>
      <c r="P28157" s="8"/>
    </row>
    <row r="28158" spans="1:16" s="2" customFormat="1" x14ac:dyDescent="0.15">
      <c r="A28158" s="3"/>
      <c r="B28158" s="3"/>
      <c r="J28158" s="3"/>
      <c r="K28158" s="5"/>
      <c r="L28158" s="8"/>
      <c r="N28158" s="5"/>
      <c r="O28158" s="10"/>
      <c r="P28158" s="8"/>
    </row>
    <row r="28159" spans="1:16" s="2" customFormat="1" x14ac:dyDescent="0.15">
      <c r="A28159" s="3"/>
      <c r="B28159" s="3"/>
      <c r="J28159" s="3"/>
      <c r="K28159" s="5"/>
      <c r="L28159" s="8"/>
      <c r="N28159" s="5"/>
      <c r="O28159" s="10"/>
      <c r="P28159" s="8"/>
    </row>
    <row r="28160" spans="1:16" s="2" customFormat="1" x14ac:dyDescent="0.15">
      <c r="A28160" s="3"/>
      <c r="B28160" s="3"/>
      <c r="J28160" s="3"/>
      <c r="K28160" s="5"/>
      <c r="L28160" s="8"/>
      <c r="N28160" s="5"/>
      <c r="O28160" s="10"/>
      <c r="P28160" s="8"/>
    </row>
    <row r="28161" spans="1:16" s="2" customFormat="1" x14ac:dyDescent="0.15">
      <c r="A28161" s="3"/>
      <c r="B28161" s="3"/>
      <c r="J28161" s="3"/>
      <c r="K28161" s="5"/>
      <c r="L28161" s="8"/>
      <c r="N28161" s="5"/>
      <c r="O28161" s="10"/>
      <c r="P28161" s="8"/>
    </row>
    <row r="28162" spans="1:16" s="2" customFormat="1" x14ac:dyDescent="0.15">
      <c r="A28162" s="3"/>
      <c r="B28162" s="3"/>
      <c r="J28162" s="3"/>
      <c r="K28162" s="5"/>
      <c r="L28162" s="8"/>
      <c r="N28162" s="5"/>
      <c r="O28162" s="10"/>
      <c r="P28162" s="8"/>
    </row>
    <row r="28163" spans="1:16" s="2" customFormat="1" x14ac:dyDescent="0.15">
      <c r="A28163" s="3"/>
      <c r="B28163" s="3"/>
      <c r="J28163" s="3"/>
      <c r="K28163" s="5"/>
      <c r="L28163" s="8"/>
      <c r="N28163" s="5"/>
      <c r="O28163" s="10"/>
      <c r="P28163" s="8"/>
    </row>
    <row r="28164" spans="1:16" s="2" customFormat="1" x14ac:dyDescent="0.15">
      <c r="A28164" s="3"/>
      <c r="B28164" s="3"/>
      <c r="J28164" s="3"/>
      <c r="K28164" s="5"/>
      <c r="L28164" s="8"/>
      <c r="N28164" s="5"/>
      <c r="O28164" s="10"/>
      <c r="P28164" s="8"/>
    </row>
    <row r="28165" spans="1:16" s="2" customFormat="1" x14ac:dyDescent="0.15">
      <c r="A28165" s="3"/>
      <c r="B28165" s="3"/>
      <c r="J28165" s="3"/>
      <c r="K28165" s="5"/>
      <c r="L28165" s="8"/>
      <c r="N28165" s="5"/>
      <c r="O28165" s="10"/>
      <c r="P28165" s="8"/>
    </row>
    <row r="28166" spans="1:16" s="2" customFormat="1" x14ac:dyDescent="0.15">
      <c r="A28166" s="3"/>
      <c r="B28166" s="3"/>
      <c r="J28166" s="3"/>
      <c r="K28166" s="5"/>
      <c r="L28166" s="8"/>
      <c r="N28166" s="5"/>
      <c r="O28166" s="10"/>
      <c r="P28166" s="8"/>
    </row>
    <row r="28167" spans="1:16" s="2" customFormat="1" x14ac:dyDescent="0.15">
      <c r="A28167" s="3"/>
      <c r="B28167" s="3"/>
      <c r="J28167" s="3"/>
      <c r="K28167" s="5"/>
      <c r="L28167" s="8"/>
      <c r="N28167" s="5"/>
      <c r="O28167" s="10"/>
      <c r="P28167" s="8"/>
    </row>
    <row r="28168" spans="1:16" s="2" customFormat="1" x14ac:dyDescent="0.15">
      <c r="A28168" s="3"/>
      <c r="B28168" s="3"/>
      <c r="J28168" s="3"/>
      <c r="K28168" s="5"/>
      <c r="L28168" s="8"/>
      <c r="N28168" s="5"/>
      <c r="O28168" s="10"/>
      <c r="P28168" s="8"/>
    </row>
    <row r="28169" spans="1:16" s="2" customFormat="1" x14ac:dyDescent="0.15">
      <c r="A28169" s="3"/>
      <c r="B28169" s="3"/>
      <c r="J28169" s="3"/>
      <c r="K28169" s="5"/>
      <c r="L28169" s="8"/>
      <c r="N28169" s="5"/>
      <c r="O28169" s="10"/>
      <c r="P28169" s="8"/>
    </row>
    <row r="28170" spans="1:16" s="2" customFormat="1" x14ac:dyDescent="0.15">
      <c r="A28170" s="3"/>
      <c r="B28170" s="3"/>
      <c r="J28170" s="3"/>
      <c r="K28170" s="5"/>
      <c r="L28170" s="8"/>
      <c r="N28170" s="5"/>
      <c r="O28170" s="10"/>
      <c r="P28170" s="8"/>
    </row>
    <row r="28171" spans="1:16" s="2" customFormat="1" x14ac:dyDescent="0.15">
      <c r="A28171" s="3"/>
      <c r="B28171" s="3"/>
      <c r="J28171" s="3"/>
      <c r="K28171" s="5"/>
      <c r="L28171" s="8"/>
      <c r="N28171" s="5"/>
      <c r="O28171" s="10"/>
      <c r="P28171" s="8"/>
    </row>
    <row r="28172" spans="1:16" s="2" customFormat="1" x14ac:dyDescent="0.15">
      <c r="A28172" s="3"/>
      <c r="B28172" s="3"/>
      <c r="J28172" s="3"/>
      <c r="K28172" s="5"/>
      <c r="L28172" s="8"/>
      <c r="N28172" s="5"/>
      <c r="O28172" s="10"/>
      <c r="P28172" s="8"/>
    </row>
    <row r="28173" spans="1:16" s="2" customFormat="1" x14ac:dyDescent="0.15">
      <c r="A28173" s="3"/>
      <c r="B28173" s="3"/>
      <c r="J28173" s="3"/>
      <c r="K28173" s="5"/>
      <c r="L28173" s="8"/>
      <c r="N28173" s="5"/>
      <c r="O28173" s="10"/>
      <c r="P28173" s="8"/>
    </row>
    <row r="28174" spans="1:16" s="2" customFormat="1" x14ac:dyDescent="0.15">
      <c r="A28174" s="3"/>
      <c r="B28174" s="3"/>
      <c r="J28174" s="3"/>
      <c r="K28174" s="5"/>
      <c r="L28174" s="8"/>
      <c r="N28174" s="5"/>
      <c r="O28174" s="10"/>
      <c r="P28174" s="8"/>
    </row>
    <row r="28175" spans="1:16" s="2" customFormat="1" x14ac:dyDescent="0.15">
      <c r="A28175" s="3"/>
      <c r="B28175" s="3"/>
      <c r="J28175" s="3"/>
      <c r="K28175" s="5"/>
      <c r="L28175" s="8"/>
      <c r="N28175" s="5"/>
      <c r="O28175" s="10"/>
      <c r="P28175" s="8"/>
    </row>
    <row r="28176" spans="1:16" s="2" customFormat="1" x14ac:dyDescent="0.15">
      <c r="A28176" s="3"/>
      <c r="B28176" s="3"/>
      <c r="J28176" s="3"/>
      <c r="K28176" s="5"/>
      <c r="L28176" s="8"/>
      <c r="N28176" s="5"/>
      <c r="O28176" s="10"/>
      <c r="P28176" s="8"/>
    </row>
    <row r="28177" spans="1:16" s="2" customFormat="1" x14ac:dyDescent="0.15">
      <c r="A28177" s="3"/>
      <c r="B28177" s="3"/>
      <c r="J28177" s="3"/>
      <c r="K28177" s="5"/>
      <c r="L28177" s="8"/>
      <c r="N28177" s="5"/>
      <c r="O28177" s="10"/>
      <c r="P28177" s="8"/>
    </row>
    <row r="28178" spans="1:16" s="2" customFormat="1" x14ac:dyDescent="0.15">
      <c r="A28178" s="3"/>
      <c r="B28178" s="3"/>
      <c r="J28178" s="3"/>
      <c r="K28178" s="5"/>
      <c r="L28178" s="8"/>
      <c r="N28178" s="5"/>
      <c r="O28178" s="10"/>
      <c r="P28178" s="8"/>
    </row>
    <row r="28179" spans="1:16" s="2" customFormat="1" x14ac:dyDescent="0.15">
      <c r="A28179" s="3"/>
      <c r="B28179" s="3"/>
      <c r="J28179" s="3"/>
      <c r="K28179" s="5"/>
      <c r="L28179" s="8"/>
      <c r="N28179" s="5"/>
      <c r="O28179" s="10"/>
      <c r="P28179" s="8"/>
    </row>
    <row r="28180" spans="1:16" s="2" customFormat="1" x14ac:dyDescent="0.15">
      <c r="A28180" s="3"/>
      <c r="B28180" s="3"/>
      <c r="J28180" s="3"/>
      <c r="K28180" s="5"/>
      <c r="L28180" s="8"/>
      <c r="N28180" s="5"/>
      <c r="O28180" s="10"/>
      <c r="P28180" s="8"/>
    </row>
    <row r="28181" spans="1:16" s="2" customFormat="1" x14ac:dyDescent="0.15">
      <c r="A28181" s="3"/>
      <c r="B28181" s="3"/>
      <c r="J28181" s="3"/>
      <c r="K28181" s="5"/>
      <c r="L28181" s="8"/>
      <c r="N28181" s="5"/>
      <c r="O28181" s="10"/>
      <c r="P28181" s="8"/>
    </row>
    <row r="28182" spans="1:16" s="2" customFormat="1" x14ac:dyDescent="0.15">
      <c r="A28182" s="3"/>
      <c r="B28182" s="3"/>
      <c r="J28182" s="3"/>
      <c r="K28182" s="5"/>
      <c r="L28182" s="8"/>
      <c r="N28182" s="5"/>
      <c r="O28182" s="10"/>
      <c r="P28182" s="8"/>
    </row>
    <row r="28183" spans="1:16" s="2" customFormat="1" x14ac:dyDescent="0.15">
      <c r="A28183" s="3"/>
      <c r="B28183" s="3"/>
      <c r="J28183" s="3"/>
      <c r="K28183" s="5"/>
      <c r="L28183" s="8"/>
      <c r="N28183" s="5"/>
      <c r="O28183" s="10"/>
      <c r="P28183" s="8"/>
    </row>
    <row r="28184" spans="1:16" s="2" customFormat="1" x14ac:dyDescent="0.15">
      <c r="A28184" s="3"/>
      <c r="B28184" s="3"/>
      <c r="J28184" s="3"/>
      <c r="K28184" s="5"/>
      <c r="L28184" s="8"/>
      <c r="N28184" s="5"/>
      <c r="O28184" s="10"/>
      <c r="P28184" s="8"/>
    </row>
    <row r="28185" spans="1:16" s="2" customFormat="1" x14ac:dyDescent="0.15">
      <c r="A28185" s="3"/>
      <c r="B28185" s="3"/>
      <c r="J28185" s="3"/>
      <c r="K28185" s="5"/>
      <c r="L28185" s="8"/>
      <c r="N28185" s="5"/>
      <c r="O28185" s="10"/>
      <c r="P28185" s="8"/>
    </row>
    <row r="28186" spans="1:16" s="2" customFormat="1" x14ac:dyDescent="0.15">
      <c r="A28186" s="3"/>
      <c r="B28186" s="3"/>
      <c r="J28186" s="3"/>
      <c r="K28186" s="5"/>
      <c r="L28186" s="8"/>
      <c r="N28186" s="5"/>
      <c r="O28186" s="10"/>
      <c r="P28186" s="8"/>
    </row>
    <row r="28187" spans="1:16" s="2" customFormat="1" x14ac:dyDescent="0.15">
      <c r="A28187" s="3"/>
      <c r="B28187" s="3"/>
      <c r="J28187" s="3"/>
      <c r="K28187" s="5"/>
      <c r="L28187" s="8"/>
      <c r="N28187" s="5"/>
      <c r="O28187" s="10"/>
      <c r="P28187" s="8"/>
    </row>
    <row r="28188" spans="1:16" s="2" customFormat="1" x14ac:dyDescent="0.15">
      <c r="A28188" s="3"/>
      <c r="B28188" s="3"/>
      <c r="J28188" s="3"/>
      <c r="K28188" s="5"/>
      <c r="L28188" s="8"/>
      <c r="N28188" s="5"/>
      <c r="O28188" s="10"/>
      <c r="P28188" s="8"/>
    </row>
    <row r="28189" spans="1:16" s="2" customFormat="1" x14ac:dyDescent="0.15">
      <c r="A28189" s="3"/>
      <c r="B28189" s="3"/>
      <c r="J28189" s="3"/>
      <c r="K28189" s="5"/>
      <c r="L28189" s="8"/>
      <c r="N28189" s="5"/>
      <c r="O28189" s="10"/>
      <c r="P28189" s="8"/>
    </row>
    <row r="28190" spans="1:16" s="2" customFormat="1" x14ac:dyDescent="0.15">
      <c r="A28190" s="3"/>
      <c r="B28190" s="3"/>
      <c r="J28190" s="3"/>
      <c r="K28190" s="5"/>
      <c r="L28190" s="8"/>
      <c r="N28190" s="5"/>
      <c r="O28190" s="10"/>
      <c r="P28190" s="8"/>
    </row>
    <row r="28191" spans="1:16" s="2" customFormat="1" x14ac:dyDescent="0.15">
      <c r="A28191" s="3"/>
      <c r="B28191" s="3"/>
      <c r="J28191" s="3"/>
      <c r="K28191" s="5"/>
      <c r="L28191" s="8"/>
      <c r="N28191" s="5"/>
      <c r="O28191" s="10"/>
      <c r="P28191" s="8"/>
    </row>
    <row r="28192" spans="1:16" s="2" customFormat="1" x14ac:dyDescent="0.15">
      <c r="A28192" s="3"/>
      <c r="B28192" s="3"/>
      <c r="J28192" s="3"/>
      <c r="K28192" s="5"/>
      <c r="L28192" s="8"/>
      <c r="N28192" s="5"/>
      <c r="O28192" s="10"/>
      <c r="P28192" s="8"/>
    </row>
    <row r="28193" spans="1:16" s="2" customFormat="1" x14ac:dyDescent="0.15">
      <c r="A28193" s="3"/>
      <c r="B28193" s="3"/>
      <c r="J28193" s="3"/>
      <c r="K28193" s="5"/>
      <c r="L28193" s="8"/>
      <c r="N28193" s="5"/>
      <c r="O28193" s="10"/>
      <c r="P28193" s="8"/>
    </row>
    <row r="28194" spans="1:16" s="2" customFormat="1" x14ac:dyDescent="0.15">
      <c r="A28194" s="3"/>
      <c r="B28194" s="3"/>
      <c r="J28194" s="3"/>
      <c r="K28194" s="5"/>
      <c r="L28194" s="8"/>
      <c r="N28194" s="5"/>
      <c r="O28194" s="10"/>
      <c r="P28194" s="8"/>
    </row>
    <row r="28195" spans="1:16" s="2" customFormat="1" x14ac:dyDescent="0.15">
      <c r="A28195" s="3"/>
      <c r="B28195" s="3"/>
      <c r="J28195" s="3"/>
      <c r="K28195" s="5"/>
      <c r="L28195" s="8"/>
      <c r="N28195" s="5"/>
      <c r="O28195" s="10"/>
      <c r="P28195" s="8"/>
    </row>
    <row r="28196" spans="1:16" s="2" customFormat="1" x14ac:dyDescent="0.15">
      <c r="A28196" s="3"/>
      <c r="B28196" s="3"/>
      <c r="J28196" s="3"/>
      <c r="K28196" s="5"/>
      <c r="L28196" s="8"/>
      <c r="N28196" s="5"/>
      <c r="O28196" s="10"/>
      <c r="P28196" s="8"/>
    </row>
    <row r="28197" spans="1:16" s="2" customFormat="1" x14ac:dyDescent="0.15">
      <c r="A28197" s="3"/>
      <c r="B28197" s="3"/>
      <c r="J28197" s="3"/>
      <c r="K28197" s="5"/>
      <c r="L28197" s="8"/>
      <c r="N28197" s="5"/>
      <c r="O28197" s="10"/>
      <c r="P28197" s="8"/>
    </row>
    <row r="28198" spans="1:16" s="2" customFormat="1" x14ac:dyDescent="0.15">
      <c r="A28198" s="3"/>
      <c r="B28198" s="3"/>
      <c r="J28198" s="3"/>
      <c r="K28198" s="5"/>
      <c r="L28198" s="8"/>
      <c r="N28198" s="5"/>
      <c r="O28198" s="10"/>
      <c r="P28198" s="8"/>
    </row>
    <row r="28199" spans="1:16" s="2" customFormat="1" x14ac:dyDescent="0.15">
      <c r="A28199" s="3"/>
      <c r="B28199" s="3"/>
      <c r="J28199" s="3"/>
      <c r="K28199" s="5"/>
      <c r="L28199" s="8"/>
      <c r="N28199" s="5"/>
      <c r="O28199" s="10"/>
      <c r="P28199" s="8"/>
    </row>
    <row r="28200" spans="1:16" s="2" customFormat="1" x14ac:dyDescent="0.15">
      <c r="A28200" s="3"/>
      <c r="B28200" s="3"/>
      <c r="J28200" s="3"/>
      <c r="K28200" s="5"/>
      <c r="L28200" s="8"/>
      <c r="N28200" s="5"/>
      <c r="O28200" s="10"/>
      <c r="P28200" s="8"/>
    </row>
    <row r="28201" spans="1:16" s="2" customFormat="1" x14ac:dyDescent="0.15">
      <c r="A28201" s="3"/>
      <c r="B28201" s="3"/>
      <c r="J28201" s="3"/>
      <c r="K28201" s="5"/>
      <c r="L28201" s="8"/>
      <c r="N28201" s="5"/>
      <c r="O28201" s="10"/>
      <c r="P28201" s="8"/>
    </row>
    <row r="28202" spans="1:16" s="2" customFormat="1" x14ac:dyDescent="0.15">
      <c r="A28202" s="3"/>
      <c r="B28202" s="3"/>
      <c r="J28202" s="3"/>
      <c r="K28202" s="5"/>
      <c r="L28202" s="8"/>
      <c r="N28202" s="5"/>
      <c r="O28202" s="10"/>
      <c r="P28202" s="8"/>
    </row>
    <row r="28203" spans="1:16" s="2" customFormat="1" x14ac:dyDescent="0.15">
      <c r="A28203" s="3"/>
      <c r="B28203" s="3"/>
      <c r="J28203" s="3"/>
      <c r="K28203" s="5"/>
      <c r="L28203" s="8"/>
      <c r="N28203" s="5"/>
      <c r="O28203" s="10"/>
      <c r="P28203" s="8"/>
    </row>
    <row r="28204" spans="1:16" s="2" customFormat="1" x14ac:dyDescent="0.15">
      <c r="A28204" s="3"/>
      <c r="B28204" s="3"/>
      <c r="J28204" s="3"/>
      <c r="K28204" s="5"/>
      <c r="L28204" s="8"/>
      <c r="N28204" s="5"/>
      <c r="O28204" s="10"/>
      <c r="P28204" s="8"/>
    </row>
    <row r="28205" spans="1:16" s="2" customFormat="1" x14ac:dyDescent="0.15">
      <c r="A28205" s="3"/>
      <c r="B28205" s="3"/>
      <c r="J28205" s="3"/>
      <c r="K28205" s="5"/>
      <c r="L28205" s="8"/>
      <c r="N28205" s="5"/>
      <c r="O28205" s="10"/>
      <c r="P28205" s="8"/>
    </row>
    <row r="28206" spans="1:16" s="2" customFormat="1" x14ac:dyDescent="0.15">
      <c r="A28206" s="3"/>
      <c r="B28206" s="3"/>
      <c r="J28206" s="3"/>
      <c r="K28206" s="5"/>
      <c r="L28206" s="8"/>
      <c r="N28206" s="5"/>
      <c r="O28206" s="10"/>
      <c r="P28206" s="8"/>
    </row>
    <row r="28207" spans="1:16" s="2" customFormat="1" x14ac:dyDescent="0.15">
      <c r="A28207" s="3"/>
      <c r="B28207" s="3"/>
      <c r="J28207" s="3"/>
      <c r="K28207" s="5"/>
      <c r="L28207" s="8"/>
      <c r="N28207" s="5"/>
      <c r="O28207" s="10"/>
      <c r="P28207" s="8"/>
    </row>
    <row r="28208" spans="1:16" s="2" customFormat="1" x14ac:dyDescent="0.15">
      <c r="A28208" s="3"/>
      <c r="B28208" s="3"/>
      <c r="J28208" s="3"/>
      <c r="K28208" s="5"/>
      <c r="L28208" s="8"/>
      <c r="N28208" s="5"/>
      <c r="O28208" s="10"/>
      <c r="P28208" s="8"/>
    </row>
    <row r="28209" spans="1:16" s="2" customFormat="1" x14ac:dyDescent="0.15">
      <c r="A28209" s="3"/>
      <c r="B28209" s="3"/>
      <c r="J28209" s="3"/>
      <c r="K28209" s="5"/>
      <c r="L28209" s="8"/>
      <c r="N28209" s="5"/>
      <c r="O28209" s="10"/>
      <c r="P28209" s="8"/>
    </row>
    <row r="28210" spans="1:16" s="2" customFormat="1" x14ac:dyDescent="0.15">
      <c r="A28210" s="3"/>
      <c r="B28210" s="3"/>
      <c r="J28210" s="3"/>
      <c r="K28210" s="5"/>
      <c r="L28210" s="8"/>
      <c r="N28210" s="5"/>
      <c r="O28210" s="10"/>
      <c r="P28210" s="8"/>
    </row>
    <row r="28211" spans="1:16" s="2" customFormat="1" x14ac:dyDescent="0.15">
      <c r="A28211" s="3"/>
      <c r="B28211" s="3"/>
      <c r="J28211" s="3"/>
      <c r="K28211" s="5"/>
      <c r="L28211" s="8"/>
      <c r="N28211" s="5"/>
      <c r="O28211" s="10"/>
      <c r="P28211" s="8"/>
    </row>
    <row r="28212" spans="1:16" s="2" customFormat="1" x14ac:dyDescent="0.15">
      <c r="A28212" s="3"/>
      <c r="B28212" s="3"/>
      <c r="J28212" s="3"/>
      <c r="K28212" s="5"/>
      <c r="L28212" s="8"/>
      <c r="N28212" s="5"/>
      <c r="O28212" s="10"/>
      <c r="P28212" s="8"/>
    </row>
    <row r="28213" spans="1:16" s="2" customFormat="1" x14ac:dyDescent="0.15">
      <c r="A28213" s="3"/>
      <c r="B28213" s="3"/>
      <c r="J28213" s="3"/>
      <c r="K28213" s="5"/>
      <c r="L28213" s="8"/>
      <c r="N28213" s="5"/>
      <c r="O28213" s="10"/>
      <c r="P28213" s="8"/>
    </row>
    <row r="28214" spans="1:16" s="2" customFormat="1" x14ac:dyDescent="0.15">
      <c r="A28214" s="3"/>
      <c r="B28214" s="3"/>
      <c r="J28214" s="3"/>
      <c r="K28214" s="5"/>
      <c r="L28214" s="8"/>
      <c r="N28214" s="5"/>
      <c r="O28214" s="10"/>
      <c r="P28214" s="8"/>
    </row>
    <row r="28215" spans="1:16" s="2" customFormat="1" x14ac:dyDescent="0.15">
      <c r="A28215" s="3"/>
      <c r="B28215" s="3"/>
      <c r="J28215" s="3"/>
      <c r="K28215" s="5"/>
      <c r="L28215" s="8"/>
      <c r="N28215" s="5"/>
      <c r="O28215" s="10"/>
      <c r="P28215" s="8"/>
    </row>
    <row r="28216" spans="1:16" s="2" customFormat="1" x14ac:dyDescent="0.15">
      <c r="A28216" s="3"/>
      <c r="B28216" s="3"/>
      <c r="J28216" s="3"/>
      <c r="K28216" s="5"/>
      <c r="L28216" s="8"/>
      <c r="N28216" s="5"/>
      <c r="O28216" s="10"/>
      <c r="P28216" s="8"/>
    </row>
    <row r="28217" spans="1:16" s="2" customFormat="1" x14ac:dyDescent="0.15">
      <c r="A28217" s="3"/>
      <c r="B28217" s="3"/>
      <c r="J28217" s="3"/>
      <c r="K28217" s="5"/>
      <c r="L28217" s="8"/>
      <c r="N28217" s="5"/>
      <c r="O28217" s="10"/>
      <c r="P28217" s="8"/>
    </row>
    <row r="28218" spans="1:16" s="2" customFormat="1" x14ac:dyDescent="0.15">
      <c r="A28218" s="3"/>
      <c r="B28218" s="3"/>
      <c r="J28218" s="3"/>
      <c r="K28218" s="5"/>
      <c r="L28218" s="8"/>
      <c r="N28218" s="5"/>
      <c r="O28218" s="10"/>
      <c r="P28218" s="8"/>
    </row>
    <row r="28219" spans="1:16" s="2" customFormat="1" x14ac:dyDescent="0.15">
      <c r="A28219" s="3"/>
      <c r="B28219" s="3"/>
      <c r="J28219" s="3"/>
      <c r="K28219" s="5"/>
      <c r="L28219" s="8"/>
      <c r="N28219" s="5"/>
      <c r="O28219" s="10"/>
      <c r="P28219" s="8"/>
    </row>
    <row r="28220" spans="1:16" s="2" customFormat="1" x14ac:dyDescent="0.15">
      <c r="A28220" s="3"/>
      <c r="B28220" s="3"/>
      <c r="J28220" s="3"/>
      <c r="K28220" s="5"/>
      <c r="L28220" s="8"/>
      <c r="N28220" s="5"/>
      <c r="O28220" s="10"/>
      <c r="P28220" s="8"/>
    </row>
    <row r="28221" spans="1:16" s="2" customFormat="1" x14ac:dyDescent="0.15">
      <c r="A28221" s="3"/>
      <c r="B28221" s="3"/>
      <c r="J28221" s="3"/>
      <c r="K28221" s="5"/>
      <c r="L28221" s="8"/>
      <c r="N28221" s="5"/>
      <c r="O28221" s="10"/>
      <c r="P28221" s="8"/>
    </row>
    <row r="28222" spans="1:16" s="2" customFormat="1" x14ac:dyDescent="0.15">
      <c r="A28222" s="3"/>
      <c r="B28222" s="3"/>
      <c r="J28222" s="3"/>
      <c r="K28222" s="5"/>
      <c r="L28222" s="8"/>
      <c r="N28222" s="5"/>
      <c r="O28222" s="10"/>
      <c r="P28222" s="8"/>
    </row>
    <row r="28223" spans="1:16" s="2" customFormat="1" x14ac:dyDescent="0.15">
      <c r="A28223" s="3"/>
      <c r="B28223" s="3"/>
      <c r="J28223" s="3"/>
      <c r="K28223" s="5"/>
      <c r="L28223" s="8"/>
      <c r="N28223" s="5"/>
      <c r="O28223" s="10"/>
      <c r="P28223" s="8"/>
    </row>
    <row r="28224" spans="1:16" s="2" customFormat="1" x14ac:dyDescent="0.15">
      <c r="A28224" s="3"/>
      <c r="B28224" s="3"/>
      <c r="J28224" s="3"/>
      <c r="K28224" s="5"/>
      <c r="L28224" s="8"/>
      <c r="N28224" s="5"/>
      <c r="O28224" s="10"/>
      <c r="P28224" s="8"/>
    </row>
    <row r="28225" spans="1:16" s="2" customFormat="1" x14ac:dyDescent="0.15">
      <c r="A28225" s="3"/>
      <c r="B28225" s="3"/>
      <c r="J28225" s="3"/>
      <c r="K28225" s="5"/>
      <c r="L28225" s="8"/>
      <c r="N28225" s="5"/>
      <c r="O28225" s="10"/>
      <c r="P28225" s="8"/>
    </row>
    <row r="28226" spans="1:16" s="2" customFormat="1" x14ac:dyDescent="0.15">
      <c r="A28226" s="3"/>
      <c r="B28226" s="3"/>
      <c r="J28226" s="3"/>
      <c r="K28226" s="5"/>
      <c r="L28226" s="8"/>
      <c r="N28226" s="5"/>
      <c r="O28226" s="10"/>
      <c r="P28226" s="8"/>
    </row>
    <row r="28227" spans="1:16" s="2" customFormat="1" x14ac:dyDescent="0.15">
      <c r="A28227" s="3"/>
      <c r="B28227" s="3"/>
      <c r="J28227" s="3"/>
      <c r="K28227" s="5"/>
      <c r="L28227" s="8"/>
      <c r="N28227" s="5"/>
      <c r="O28227" s="10"/>
      <c r="P28227" s="8"/>
    </row>
    <row r="28228" spans="1:16" s="2" customFormat="1" x14ac:dyDescent="0.15">
      <c r="A28228" s="3"/>
      <c r="B28228" s="3"/>
      <c r="J28228" s="3"/>
      <c r="K28228" s="5"/>
      <c r="L28228" s="8"/>
      <c r="N28228" s="5"/>
      <c r="O28228" s="10"/>
      <c r="P28228" s="8"/>
    </row>
    <row r="28229" spans="1:16" s="2" customFormat="1" x14ac:dyDescent="0.15">
      <c r="A28229" s="3"/>
      <c r="B28229" s="3"/>
      <c r="J28229" s="3"/>
      <c r="K28229" s="5"/>
      <c r="L28229" s="8"/>
      <c r="N28229" s="5"/>
      <c r="O28229" s="10"/>
      <c r="P28229" s="8"/>
    </row>
    <row r="28230" spans="1:16" s="2" customFormat="1" x14ac:dyDescent="0.15">
      <c r="A28230" s="3"/>
      <c r="B28230" s="3"/>
      <c r="J28230" s="3"/>
      <c r="K28230" s="5"/>
      <c r="L28230" s="8"/>
      <c r="N28230" s="5"/>
      <c r="O28230" s="10"/>
      <c r="P28230" s="8"/>
    </row>
    <row r="28231" spans="1:16" s="2" customFormat="1" x14ac:dyDescent="0.15">
      <c r="A28231" s="3"/>
      <c r="B28231" s="3"/>
      <c r="J28231" s="3"/>
      <c r="K28231" s="5"/>
      <c r="L28231" s="8"/>
      <c r="N28231" s="5"/>
      <c r="O28231" s="10"/>
      <c r="P28231" s="8"/>
    </row>
    <row r="28232" spans="1:16" s="2" customFormat="1" x14ac:dyDescent="0.15">
      <c r="A28232" s="3"/>
      <c r="B28232" s="3"/>
      <c r="J28232" s="3"/>
      <c r="K28232" s="5"/>
      <c r="L28232" s="8"/>
      <c r="N28232" s="5"/>
      <c r="O28232" s="10"/>
      <c r="P28232" s="8"/>
    </row>
    <row r="28233" spans="1:16" s="2" customFormat="1" x14ac:dyDescent="0.15">
      <c r="A28233" s="3"/>
      <c r="B28233" s="3"/>
      <c r="J28233" s="3"/>
      <c r="K28233" s="5"/>
      <c r="L28233" s="8"/>
      <c r="N28233" s="5"/>
      <c r="O28233" s="10"/>
      <c r="P28233" s="8"/>
    </row>
    <row r="28234" spans="1:16" s="2" customFormat="1" x14ac:dyDescent="0.15">
      <c r="A28234" s="3"/>
      <c r="B28234" s="3"/>
      <c r="J28234" s="3"/>
      <c r="K28234" s="5"/>
      <c r="L28234" s="8"/>
      <c r="N28234" s="5"/>
      <c r="O28234" s="10"/>
      <c r="P28234" s="8"/>
    </row>
    <row r="28235" spans="1:16" s="2" customFormat="1" x14ac:dyDescent="0.15">
      <c r="A28235" s="3"/>
      <c r="B28235" s="3"/>
      <c r="J28235" s="3"/>
      <c r="K28235" s="5"/>
      <c r="L28235" s="8"/>
      <c r="N28235" s="5"/>
      <c r="O28235" s="10"/>
      <c r="P28235" s="8"/>
    </row>
    <row r="28236" spans="1:16" s="2" customFormat="1" x14ac:dyDescent="0.15">
      <c r="A28236" s="3"/>
      <c r="B28236" s="3"/>
      <c r="J28236" s="3"/>
      <c r="K28236" s="5"/>
      <c r="L28236" s="8"/>
      <c r="N28236" s="5"/>
      <c r="O28236" s="10"/>
      <c r="P28236" s="8"/>
    </row>
    <row r="28237" spans="1:16" s="2" customFormat="1" x14ac:dyDescent="0.15">
      <c r="A28237" s="3"/>
      <c r="B28237" s="3"/>
      <c r="J28237" s="3"/>
      <c r="K28237" s="5"/>
      <c r="L28237" s="8"/>
      <c r="N28237" s="5"/>
      <c r="O28237" s="10"/>
      <c r="P28237" s="8"/>
    </row>
    <row r="28238" spans="1:16" s="2" customFormat="1" x14ac:dyDescent="0.15">
      <c r="A28238" s="3"/>
      <c r="B28238" s="3"/>
      <c r="J28238" s="3"/>
      <c r="K28238" s="5"/>
      <c r="L28238" s="8"/>
      <c r="N28238" s="5"/>
      <c r="O28238" s="10"/>
      <c r="P28238" s="8"/>
    </row>
    <row r="28239" spans="1:16" s="2" customFormat="1" x14ac:dyDescent="0.15">
      <c r="A28239" s="3"/>
      <c r="B28239" s="3"/>
      <c r="J28239" s="3"/>
      <c r="K28239" s="5"/>
      <c r="L28239" s="8"/>
      <c r="N28239" s="5"/>
      <c r="O28239" s="10"/>
      <c r="P28239" s="8"/>
    </row>
    <row r="28240" spans="1:16" s="2" customFormat="1" x14ac:dyDescent="0.15">
      <c r="A28240" s="3"/>
      <c r="B28240" s="3"/>
      <c r="J28240" s="3"/>
      <c r="K28240" s="5"/>
      <c r="L28240" s="8"/>
      <c r="N28240" s="5"/>
      <c r="O28240" s="10"/>
      <c r="P28240" s="8"/>
    </row>
    <row r="28241" spans="1:16" s="2" customFormat="1" x14ac:dyDescent="0.15">
      <c r="A28241" s="3"/>
      <c r="B28241" s="3"/>
      <c r="J28241" s="3"/>
      <c r="K28241" s="5"/>
      <c r="L28241" s="8"/>
      <c r="N28241" s="5"/>
      <c r="O28241" s="10"/>
      <c r="P28241" s="8"/>
    </row>
    <row r="28242" spans="1:16" s="2" customFormat="1" x14ac:dyDescent="0.15">
      <c r="A28242" s="3"/>
      <c r="B28242" s="3"/>
      <c r="J28242" s="3"/>
      <c r="K28242" s="5"/>
      <c r="L28242" s="8"/>
      <c r="N28242" s="5"/>
      <c r="O28242" s="10"/>
      <c r="P28242" s="8"/>
    </row>
    <row r="28243" spans="1:16" s="2" customFormat="1" x14ac:dyDescent="0.15">
      <c r="A28243" s="3"/>
      <c r="B28243" s="3"/>
      <c r="J28243" s="3"/>
      <c r="K28243" s="5"/>
      <c r="L28243" s="8"/>
      <c r="N28243" s="5"/>
      <c r="O28243" s="10"/>
      <c r="P28243" s="8"/>
    </row>
    <row r="28244" spans="1:16" s="2" customFormat="1" x14ac:dyDescent="0.15">
      <c r="A28244" s="3"/>
      <c r="B28244" s="3"/>
      <c r="J28244" s="3"/>
      <c r="K28244" s="5"/>
      <c r="L28244" s="8"/>
      <c r="N28244" s="5"/>
      <c r="O28244" s="10"/>
      <c r="P28244" s="8"/>
    </row>
    <row r="28245" spans="1:16" s="2" customFormat="1" x14ac:dyDescent="0.15">
      <c r="A28245" s="3"/>
      <c r="B28245" s="3"/>
      <c r="J28245" s="3"/>
      <c r="K28245" s="5"/>
      <c r="L28245" s="8"/>
      <c r="N28245" s="5"/>
      <c r="O28245" s="10"/>
      <c r="P28245" s="8"/>
    </row>
    <row r="28246" spans="1:16" s="2" customFormat="1" x14ac:dyDescent="0.15">
      <c r="A28246" s="3"/>
      <c r="B28246" s="3"/>
      <c r="J28246" s="3"/>
      <c r="K28246" s="5"/>
      <c r="L28246" s="8"/>
      <c r="N28246" s="5"/>
      <c r="O28246" s="10"/>
      <c r="P28246" s="8"/>
    </row>
    <row r="28247" spans="1:16" s="2" customFormat="1" x14ac:dyDescent="0.15">
      <c r="A28247" s="3"/>
      <c r="B28247" s="3"/>
      <c r="J28247" s="3"/>
      <c r="K28247" s="5"/>
      <c r="L28247" s="8"/>
      <c r="N28247" s="5"/>
      <c r="O28247" s="10"/>
      <c r="P28247" s="8"/>
    </row>
    <row r="28248" spans="1:16" s="2" customFormat="1" x14ac:dyDescent="0.15">
      <c r="A28248" s="3"/>
      <c r="B28248" s="3"/>
      <c r="J28248" s="3"/>
      <c r="K28248" s="5"/>
      <c r="L28248" s="8"/>
      <c r="N28248" s="5"/>
      <c r="O28248" s="10"/>
      <c r="P28248" s="8"/>
    </row>
    <row r="28249" spans="1:16" s="2" customFormat="1" x14ac:dyDescent="0.15">
      <c r="A28249" s="3"/>
      <c r="B28249" s="3"/>
      <c r="J28249" s="3"/>
      <c r="K28249" s="5"/>
      <c r="L28249" s="8"/>
      <c r="N28249" s="5"/>
      <c r="O28249" s="10"/>
      <c r="P28249" s="8"/>
    </row>
    <row r="28250" spans="1:16" s="2" customFormat="1" x14ac:dyDescent="0.15">
      <c r="A28250" s="3"/>
      <c r="B28250" s="3"/>
      <c r="J28250" s="3"/>
      <c r="K28250" s="5"/>
      <c r="L28250" s="8"/>
      <c r="N28250" s="5"/>
      <c r="O28250" s="10"/>
      <c r="P28250" s="8"/>
    </row>
    <row r="28251" spans="1:16" s="2" customFormat="1" x14ac:dyDescent="0.15">
      <c r="A28251" s="3"/>
      <c r="B28251" s="3"/>
      <c r="J28251" s="3"/>
      <c r="K28251" s="5"/>
      <c r="L28251" s="8"/>
      <c r="N28251" s="5"/>
      <c r="O28251" s="10"/>
      <c r="P28251" s="8"/>
    </row>
    <row r="28252" spans="1:16" s="2" customFormat="1" x14ac:dyDescent="0.15">
      <c r="A28252" s="3"/>
      <c r="B28252" s="3"/>
      <c r="J28252" s="3"/>
      <c r="K28252" s="5"/>
      <c r="L28252" s="8"/>
      <c r="N28252" s="5"/>
      <c r="O28252" s="10"/>
      <c r="P28252" s="8"/>
    </row>
    <row r="28253" spans="1:16" s="2" customFormat="1" x14ac:dyDescent="0.15">
      <c r="A28253" s="3"/>
      <c r="B28253" s="3"/>
      <c r="J28253" s="3"/>
      <c r="K28253" s="5"/>
      <c r="L28253" s="8"/>
      <c r="N28253" s="5"/>
      <c r="O28253" s="10"/>
      <c r="P28253" s="8"/>
    </row>
    <row r="28254" spans="1:16" s="2" customFormat="1" x14ac:dyDescent="0.15">
      <c r="A28254" s="3"/>
      <c r="B28254" s="3"/>
      <c r="J28254" s="3"/>
      <c r="K28254" s="5"/>
      <c r="L28254" s="8"/>
      <c r="N28254" s="5"/>
      <c r="O28254" s="10"/>
      <c r="P28254" s="8"/>
    </row>
    <row r="28255" spans="1:16" s="2" customFormat="1" x14ac:dyDescent="0.15">
      <c r="A28255" s="3"/>
      <c r="B28255" s="3"/>
      <c r="J28255" s="3"/>
      <c r="K28255" s="5"/>
      <c r="L28255" s="8"/>
      <c r="N28255" s="5"/>
      <c r="O28255" s="10"/>
      <c r="P28255" s="8"/>
    </row>
    <row r="28256" spans="1:16" s="2" customFormat="1" x14ac:dyDescent="0.15">
      <c r="A28256" s="3"/>
      <c r="B28256" s="3"/>
      <c r="J28256" s="3"/>
      <c r="K28256" s="5"/>
      <c r="L28256" s="8"/>
      <c r="N28256" s="5"/>
      <c r="O28256" s="10"/>
      <c r="P28256" s="8"/>
    </row>
    <row r="28257" spans="1:16" s="2" customFormat="1" x14ac:dyDescent="0.15">
      <c r="A28257" s="3"/>
      <c r="B28257" s="3"/>
      <c r="J28257" s="3"/>
      <c r="K28257" s="5"/>
      <c r="L28257" s="8"/>
      <c r="N28257" s="5"/>
      <c r="O28257" s="10"/>
      <c r="P28257" s="8"/>
    </row>
    <row r="28258" spans="1:16" s="2" customFormat="1" x14ac:dyDescent="0.15">
      <c r="A28258" s="3"/>
      <c r="B28258" s="3"/>
      <c r="J28258" s="3"/>
      <c r="K28258" s="5"/>
      <c r="L28258" s="8"/>
      <c r="N28258" s="5"/>
      <c r="O28258" s="10"/>
      <c r="P28258" s="8"/>
    </row>
    <row r="28259" spans="1:16" s="2" customFormat="1" x14ac:dyDescent="0.15">
      <c r="A28259" s="3"/>
      <c r="B28259" s="3"/>
      <c r="J28259" s="3"/>
      <c r="K28259" s="5"/>
      <c r="L28259" s="8"/>
      <c r="N28259" s="5"/>
      <c r="O28259" s="10"/>
      <c r="P28259" s="8"/>
    </row>
    <row r="28260" spans="1:16" s="2" customFormat="1" x14ac:dyDescent="0.15">
      <c r="A28260" s="3"/>
      <c r="B28260" s="3"/>
      <c r="J28260" s="3"/>
      <c r="K28260" s="5"/>
      <c r="L28260" s="8"/>
      <c r="N28260" s="5"/>
      <c r="O28260" s="10"/>
      <c r="P28260" s="8"/>
    </row>
    <row r="28261" spans="1:16" s="2" customFormat="1" x14ac:dyDescent="0.15">
      <c r="A28261" s="3"/>
      <c r="B28261" s="3"/>
      <c r="J28261" s="3"/>
      <c r="K28261" s="5"/>
      <c r="L28261" s="8"/>
      <c r="N28261" s="5"/>
      <c r="O28261" s="10"/>
      <c r="P28261" s="8"/>
    </row>
    <row r="28262" spans="1:16" s="2" customFormat="1" x14ac:dyDescent="0.15">
      <c r="A28262" s="3"/>
      <c r="B28262" s="3"/>
      <c r="J28262" s="3"/>
      <c r="K28262" s="5"/>
      <c r="L28262" s="8"/>
      <c r="N28262" s="5"/>
      <c r="O28262" s="10"/>
      <c r="P28262" s="8"/>
    </row>
    <row r="28263" spans="1:16" s="2" customFormat="1" x14ac:dyDescent="0.15">
      <c r="A28263" s="3"/>
      <c r="B28263" s="3"/>
      <c r="J28263" s="3"/>
      <c r="K28263" s="5"/>
      <c r="L28263" s="8"/>
      <c r="N28263" s="5"/>
      <c r="O28263" s="10"/>
      <c r="P28263" s="8"/>
    </row>
    <row r="28264" spans="1:16" s="2" customFormat="1" x14ac:dyDescent="0.15">
      <c r="A28264" s="3"/>
      <c r="B28264" s="3"/>
      <c r="J28264" s="3"/>
      <c r="K28264" s="5"/>
      <c r="L28264" s="8"/>
      <c r="N28264" s="5"/>
      <c r="O28264" s="10"/>
      <c r="P28264" s="8"/>
    </row>
    <row r="28265" spans="1:16" s="2" customFormat="1" x14ac:dyDescent="0.15">
      <c r="A28265" s="3"/>
      <c r="B28265" s="3"/>
      <c r="J28265" s="3"/>
      <c r="K28265" s="5"/>
      <c r="L28265" s="8"/>
      <c r="N28265" s="5"/>
      <c r="O28265" s="10"/>
      <c r="P28265" s="8"/>
    </row>
    <row r="28266" spans="1:16" s="2" customFormat="1" x14ac:dyDescent="0.15">
      <c r="A28266" s="3"/>
      <c r="B28266" s="3"/>
      <c r="J28266" s="3"/>
      <c r="K28266" s="5"/>
      <c r="L28266" s="8"/>
      <c r="N28266" s="5"/>
      <c r="O28266" s="10"/>
      <c r="P28266" s="8"/>
    </row>
    <row r="28267" spans="1:16" s="2" customFormat="1" x14ac:dyDescent="0.15">
      <c r="A28267" s="3"/>
      <c r="B28267" s="3"/>
      <c r="J28267" s="3"/>
      <c r="K28267" s="5"/>
      <c r="L28267" s="8"/>
      <c r="N28267" s="5"/>
      <c r="O28267" s="10"/>
      <c r="P28267" s="8"/>
    </row>
    <row r="28268" spans="1:16" s="2" customFormat="1" x14ac:dyDescent="0.15">
      <c r="A28268" s="3"/>
      <c r="B28268" s="3"/>
      <c r="J28268" s="3"/>
      <c r="K28268" s="5"/>
      <c r="L28268" s="8"/>
      <c r="N28268" s="5"/>
      <c r="O28268" s="10"/>
      <c r="P28268" s="8"/>
    </row>
    <row r="28269" spans="1:16" s="2" customFormat="1" x14ac:dyDescent="0.15">
      <c r="A28269" s="3"/>
      <c r="B28269" s="3"/>
      <c r="J28269" s="3"/>
      <c r="K28269" s="5"/>
      <c r="L28269" s="8"/>
      <c r="N28269" s="5"/>
      <c r="O28269" s="10"/>
      <c r="P28269" s="8"/>
    </row>
    <row r="28270" spans="1:16" s="2" customFormat="1" x14ac:dyDescent="0.15">
      <c r="A28270" s="3"/>
      <c r="B28270" s="3"/>
      <c r="J28270" s="3"/>
      <c r="K28270" s="5"/>
      <c r="L28270" s="8"/>
      <c r="N28270" s="5"/>
      <c r="O28270" s="10"/>
      <c r="P28270" s="8"/>
    </row>
    <row r="28271" spans="1:16" s="2" customFormat="1" x14ac:dyDescent="0.15">
      <c r="A28271" s="3"/>
      <c r="B28271" s="3"/>
      <c r="J28271" s="3"/>
      <c r="K28271" s="5"/>
      <c r="L28271" s="8"/>
      <c r="N28271" s="5"/>
      <c r="O28271" s="10"/>
      <c r="P28271" s="8"/>
    </row>
    <row r="28272" spans="1:16" s="2" customFormat="1" x14ac:dyDescent="0.15">
      <c r="A28272" s="3"/>
      <c r="B28272" s="3"/>
      <c r="J28272" s="3"/>
      <c r="K28272" s="5"/>
      <c r="L28272" s="8"/>
      <c r="N28272" s="5"/>
      <c r="O28272" s="10"/>
      <c r="P28272" s="8"/>
    </row>
    <row r="28273" spans="1:16" s="2" customFormat="1" x14ac:dyDescent="0.15">
      <c r="A28273" s="3"/>
      <c r="B28273" s="3"/>
      <c r="J28273" s="3"/>
      <c r="K28273" s="5"/>
      <c r="L28273" s="8"/>
      <c r="N28273" s="5"/>
      <c r="O28273" s="10"/>
      <c r="P28273" s="8"/>
    </row>
    <row r="28274" spans="1:16" s="2" customFormat="1" x14ac:dyDescent="0.15">
      <c r="A28274" s="3"/>
      <c r="B28274" s="3"/>
      <c r="J28274" s="3"/>
      <c r="K28274" s="5"/>
      <c r="L28274" s="8"/>
      <c r="N28274" s="5"/>
      <c r="O28274" s="10"/>
      <c r="P28274" s="8"/>
    </row>
    <row r="28275" spans="1:16" s="2" customFormat="1" x14ac:dyDescent="0.15">
      <c r="A28275" s="3"/>
      <c r="B28275" s="3"/>
      <c r="J28275" s="3"/>
      <c r="K28275" s="5"/>
      <c r="L28275" s="8"/>
      <c r="N28275" s="5"/>
      <c r="O28275" s="10"/>
      <c r="P28275" s="8"/>
    </row>
    <row r="28276" spans="1:16" s="2" customFormat="1" x14ac:dyDescent="0.15">
      <c r="A28276" s="3"/>
      <c r="B28276" s="3"/>
      <c r="J28276" s="3"/>
      <c r="K28276" s="5"/>
      <c r="L28276" s="8"/>
      <c r="N28276" s="5"/>
      <c r="O28276" s="10"/>
      <c r="P28276" s="8"/>
    </row>
    <row r="28277" spans="1:16" s="2" customFormat="1" x14ac:dyDescent="0.15">
      <c r="A28277" s="3"/>
      <c r="B28277" s="3"/>
      <c r="J28277" s="3"/>
      <c r="K28277" s="5"/>
      <c r="L28277" s="8"/>
      <c r="N28277" s="5"/>
      <c r="O28277" s="10"/>
      <c r="P28277" s="8"/>
    </row>
    <row r="28278" spans="1:16" s="2" customFormat="1" x14ac:dyDescent="0.15">
      <c r="A28278" s="3"/>
      <c r="B28278" s="3"/>
      <c r="J28278" s="3"/>
      <c r="K28278" s="5"/>
      <c r="L28278" s="8"/>
      <c r="N28278" s="5"/>
      <c r="O28278" s="10"/>
      <c r="P28278" s="8"/>
    </row>
    <row r="28279" spans="1:16" s="2" customFormat="1" x14ac:dyDescent="0.15">
      <c r="A28279" s="3"/>
      <c r="B28279" s="3"/>
      <c r="J28279" s="3"/>
      <c r="K28279" s="5"/>
      <c r="L28279" s="8"/>
      <c r="N28279" s="5"/>
      <c r="O28279" s="10"/>
      <c r="P28279" s="8"/>
    </row>
    <row r="28280" spans="1:16" s="2" customFormat="1" x14ac:dyDescent="0.15">
      <c r="A28280" s="3"/>
      <c r="B28280" s="3"/>
      <c r="J28280" s="3"/>
      <c r="K28280" s="5"/>
      <c r="L28280" s="8"/>
      <c r="N28280" s="5"/>
      <c r="O28280" s="10"/>
      <c r="P28280" s="8"/>
    </row>
    <row r="28281" spans="1:16" s="2" customFormat="1" x14ac:dyDescent="0.15">
      <c r="A28281" s="3"/>
      <c r="B28281" s="3"/>
      <c r="J28281" s="3"/>
      <c r="K28281" s="5"/>
      <c r="L28281" s="8"/>
      <c r="N28281" s="5"/>
      <c r="O28281" s="10"/>
      <c r="P28281" s="8"/>
    </row>
    <row r="28282" spans="1:16" s="2" customFormat="1" x14ac:dyDescent="0.15">
      <c r="A28282" s="3"/>
      <c r="B28282" s="3"/>
      <c r="J28282" s="3"/>
      <c r="K28282" s="5"/>
      <c r="L28282" s="8"/>
      <c r="N28282" s="5"/>
      <c r="O28282" s="10"/>
      <c r="P28282" s="8"/>
    </row>
    <row r="28283" spans="1:16" s="2" customFormat="1" x14ac:dyDescent="0.15">
      <c r="A28283" s="3"/>
      <c r="B28283" s="3"/>
      <c r="J28283" s="3"/>
      <c r="K28283" s="5"/>
      <c r="L28283" s="8"/>
      <c r="N28283" s="5"/>
      <c r="O28283" s="10"/>
      <c r="P28283" s="8"/>
    </row>
    <row r="28284" spans="1:16" s="2" customFormat="1" x14ac:dyDescent="0.15">
      <c r="A28284" s="3"/>
      <c r="B28284" s="3"/>
      <c r="J28284" s="3"/>
      <c r="K28284" s="5"/>
      <c r="L28284" s="8"/>
      <c r="N28284" s="5"/>
      <c r="O28284" s="10"/>
      <c r="P28284" s="8"/>
    </row>
    <row r="28285" spans="1:16" s="2" customFormat="1" x14ac:dyDescent="0.15">
      <c r="A28285" s="3"/>
      <c r="B28285" s="3"/>
      <c r="J28285" s="3"/>
      <c r="K28285" s="5"/>
      <c r="L28285" s="8"/>
      <c r="N28285" s="5"/>
      <c r="O28285" s="10"/>
      <c r="P28285" s="8"/>
    </row>
    <row r="28286" spans="1:16" s="2" customFormat="1" x14ac:dyDescent="0.15">
      <c r="A28286" s="3"/>
      <c r="B28286" s="3"/>
      <c r="J28286" s="3"/>
      <c r="K28286" s="5"/>
      <c r="L28286" s="8"/>
      <c r="N28286" s="5"/>
      <c r="O28286" s="10"/>
      <c r="P28286" s="8"/>
    </row>
    <row r="28287" spans="1:16" s="2" customFormat="1" x14ac:dyDescent="0.15">
      <c r="A28287" s="3"/>
      <c r="B28287" s="3"/>
      <c r="J28287" s="3"/>
      <c r="K28287" s="5"/>
      <c r="L28287" s="8"/>
      <c r="N28287" s="5"/>
      <c r="O28287" s="10"/>
      <c r="P28287" s="8"/>
    </row>
    <row r="28288" spans="1:16" s="2" customFormat="1" x14ac:dyDescent="0.15">
      <c r="A28288" s="3"/>
      <c r="B28288" s="3"/>
      <c r="J28288" s="3"/>
      <c r="K28288" s="5"/>
      <c r="L28288" s="8"/>
      <c r="N28288" s="5"/>
      <c r="O28288" s="10"/>
      <c r="P28288" s="8"/>
    </row>
    <row r="28289" spans="1:16" s="2" customFormat="1" x14ac:dyDescent="0.15">
      <c r="A28289" s="3"/>
      <c r="B28289" s="3"/>
      <c r="J28289" s="3"/>
      <c r="K28289" s="5"/>
      <c r="L28289" s="8"/>
      <c r="N28289" s="5"/>
      <c r="O28289" s="10"/>
      <c r="P28289" s="8"/>
    </row>
    <row r="28290" spans="1:16" s="2" customFormat="1" x14ac:dyDescent="0.15">
      <c r="A28290" s="3"/>
      <c r="B28290" s="3"/>
      <c r="J28290" s="3"/>
      <c r="K28290" s="5"/>
      <c r="L28290" s="8"/>
      <c r="N28290" s="5"/>
      <c r="O28290" s="10"/>
      <c r="P28290" s="8"/>
    </row>
    <row r="28291" spans="1:16" s="2" customFormat="1" x14ac:dyDescent="0.15">
      <c r="A28291" s="3"/>
      <c r="B28291" s="3"/>
      <c r="J28291" s="3"/>
      <c r="K28291" s="5"/>
      <c r="L28291" s="8"/>
      <c r="N28291" s="5"/>
      <c r="O28291" s="10"/>
      <c r="P28291" s="8"/>
    </row>
    <row r="28292" spans="1:16" s="2" customFormat="1" x14ac:dyDescent="0.15">
      <c r="A28292" s="3"/>
      <c r="B28292" s="3"/>
      <c r="J28292" s="3"/>
      <c r="K28292" s="5"/>
      <c r="L28292" s="8"/>
      <c r="N28292" s="5"/>
      <c r="O28292" s="10"/>
      <c r="P28292" s="8"/>
    </row>
    <row r="28293" spans="1:16" s="2" customFormat="1" x14ac:dyDescent="0.15">
      <c r="A28293" s="3"/>
      <c r="B28293" s="3"/>
      <c r="J28293" s="3"/>
      <c r="K28293" s="5"/>
      <c r="L28293" s="8"/>
      <c r="N28293" s="5"/>
      <c r="O28293" s="10"/>
      <c r="P28293" s="8"/>
    </row>
    <row r="28294" spans="1:16" s="2" customFormat="1" x14ac:dyDescent="0.15">
      <c r="A28294" s="3"/>
      <c r="B28294" s="3"/>
      <c r="J28294" s="3"/>
      <c r="K28294" s="5"/>
      <c r="L28294" s="8"/>
      <c r="N28294" s="5"/>
      <c r="O28294" s="10"/>
      <c r="P28294" s="8"/>
    </row>
    <row r="28295" spans="1:16" s="2" customFormat="1" x14ac:dyDescent="0.15">
      <c r="A28295" s="3"/>
      <c r="B28295" s="3"/>
      <c r="J28295" s="3"/>
      <c r="K28295" s="5"/>
      <c r="L28295" s="8"/>
      <c r="N28295" s="5"/>
      <c r="O28295" s="10"/>
      <c r="P28295" s="8"/>
    </row>
    <row r="28296" spans="1:16" s="2" customFormat="1" x14ac:dyDescent="0.15">
      <c r="A28296" s="3"/>
      <c r="B28296" s="3"/>
      <c r="J28296" s="3"/>
      <c r="K28296" s="5"/>
      <c r="L28296" s="8"/>
      <c r="N28296" s="5"/>
      <c r="O28296" s="10"/>
      <c r="P28296" s="8"/>
    </row>
    <row r="28297" spans="1:16" s="2" customFormat="1" x14ac:dyDescent="0.15">
      <c r="A28297" s="3"/>
      <c r="B28297" s="3"/>
      <c r="J28297" s="3"/>
      <c r="K28297" s="5"/>
      <c r="L28297" s="8"/>
      <c r="N28297" s="5"/>
      <c r="O28297" s="10"/>
      <c r="P28297" s="8"/>
    </row>
    <row r="28298" spans="1:16" s="2" customFormat="1" x14ac:dyDescent="0.15">
      <c r="A28298" s="3"/>
      <c r="B28298" s="3"/>
      <c r="J28298" s="3"/>
      <c r="K28298" s="5"/>
      <c r="L28298" s="8"/>
      <c r="N28298" s="5"/>
      <c r="O28298" s="10"/>
      <c r="P28298" s="8"/>
    </row>
    <row r="28299" spans="1:16" s="2" customFormat="1" x14ac:dyDescent="0.15">
      <c r="A28299" s="3"/>
      <c r="B28299" s="3"/>
      <c r="J28299" s="3"/>
      <c r="K28299" s="5"/>
      <c r="L28299" s="8"/>
      <c r="N28299" s="5"/>
      <c r="O28299" s="10"/>
      <c r="P28299" s="8"/>
    </row>
    <row r="28300" spans="1:16" s="2" customFormat="1" x14ac:dyDescent="0.15">
      <c r="A28300" s="3"/>
      <c r="B28300" s="3"/>
      <c r="J28300" s="3"/>
      <c r="K28300" s="5"/>
      <c r="L28300" s="8"/>
      <c r="N28300" s="5"/>
      <c r="O28300" s="10"/>
      <c r="P28300" s="8"/>
    </row>
    <row r="28301" spans="1:16" s="2" customFormat="1" x14ac:dyDescent="0.15">
      <c r="A28301" s="3"/>
      <c r="B28301" s="3"/>
      <c r="J28301" s="3"/>
      <c r="K28301" s="5"/>
      <c r="L28301" s="8"/>
      <c r="N28301" s="5"/>
      <c r="O28301" s="10"/>
      <c r="P28301" s="8"/>
    </row>
    <row r="28302" spans="1:16" s="2" customFormat="1" x14ac:dyDescent="0.15">
      <c r="A28302" s="3"/>
      <c r="B28302" s="3"/>
      <c r="J28302" s="3"/>
      <c r="K28302" s="5"/>
      <c r="L28302" s="8"/>
      <c r="N28302" s="5"/>
      <c r="O28302" s="10"/>
      <c r="P28302" s="8"/>
    </row>
    <row r="28303" spans="1:16" s="2" customFormat="1" x14ac:dyDescent="0.15">
      <c r="A28303" s="3"/>
      <c r="B28303" s="3"/>
      <c r="J28303" s="3"/>
      <c r="K28303" s="5"/>
      <c r="L28303" s="8"/>
      <c r="N28303" s="5"/>
      <c r="O28303" s="10"/>
      <c r="P28303" s="8"/>
    </row>
    <row r="28304" spans="1:16" s="2" customFormat="1" x14ac:dyDescent="0.15">
      <c r="A28304" s="3"/>
      <c r="B28304" s="3"/>
      <c r="J28304" s="3"/>
      <c r="K28304" s="5"/>
      <c r="L28304" s="8"/>
      <c r="N28304" s="5"/>
      <c r="O28304" s="10"/>
      <c r="P28304" s="8"/>
    </row>
    <row r="28305" spans="1:16" s="2" customFormat="1" x14ac:dyDescent="0.15">
      <c r="A28305" s="3"/>
      <c r="B28305" s="3"/>
      <c r="J28305" s="3"/>
      <c r="K28305" s="5"/>
      <c r="L28305" s="8"/>
      <c r="N28305" s="5"/>
      <c r="O28305" s="10"/>
      <c r="P28305" s="8"/>
    </row>
    <row r="28306" spans="1:16" s="2" customFormat="1" x14ac:dyDescent="0.15">
      <c r="A28306" s="3"/>
      <c r="B28306" s="3"/>
      <c r="J28306" s="3"/>
      <c r="K28306" s="5"/>
      <c r="L28306" s="8"/>
      <c r="N28306" s="5"/>
      <c r="O28306" s="10"/>
      <c r="P28306" s="8"/>
    </row>
    <row r="28307" spans="1:16" s="2" customFormat="1" x14ac:dyDescent="0.15">
      <c r="A28307" s="3"/>
      <c r="B28307" s="3"/>
      <c r="J28307" s="3"/>
      <c r="K28307" s="5"/>
      <c r="L28307" s="8"/>
      <c r="N28307" s="5"/>
      <c r="O28307" s="10"/>
      <c r="P28307" s="8"/>
    </row>
    <row r="28308" spans="1:16" s="2" customFormat="1" x14ac:dyDescent="0.15">
      <c r="A28308" s="3"/>
      <c r="B28308" s="3"/>
      <c r="J28308" s="3"/>
      <c r="K28308" s="5"/>
      <c r="L28308" s="8"/>
      <c r="N28308" s="5"/>
      <c r="O28308" s="10"/>
      <c r="P28308" s="8"/>
    </row>
    <row r="28309" spans="1:16" s="2" customFormat="1" x14ac:dyDescent="0.15">
      <c r="A28309" s="3"/>
      <c r="B28309" s="3"/>
      <c r="J28309" s="3"/>
      <c r="K28309" s="5"/>
      <c r="L28309" s="8"/>
      <c r="N28309" s="5"/>
      <c r="O28309" s="10"/>
      <c r="P28309" s="8"/>
    </row>
    <row r="28310" spans="1:16" s="2" customFormat="1" x14ac:dyDescent="0.15">
      <c r="A28310" s="3"/>
      <c r="B28310" s="3"/>
      <c r="J28310" s="3"/>
      <c r="K28310" s="5"/>
      <c r="L28310" s="8"/>
      <c r="N28310" s="5"/>
      <c r="O28310" s="10"/>
      <c r="P28310" s="8"/>
    </row>
    <row r="28311" spans="1:16" s="2" customFormat="1" x14ac:dyDescent="0.15">
      <c r="A28311" s="3"/>
      <c r="B28311" s="3"/>
      <c r="J28311" s="3"/>
      <c r="K28311" s="5"/>
      <c r="L28311" s="8"/>
      <c r="N28311" s="5"/>
      <c r="O28311" s="10"/>
      <c r="P28311" s="8"/>
    </row>
    <row r="28312" spans="1:16" s="2" customFormat="1" x14ac:dyDescent="0.15">
      <c r="A28312" s="3"/>
      <c r="B28312" s="3"/>
      <c r="J28312" s="3"/>
      <c r="K28312" s="5"/>
      <c r="L28312" s="8"/>
      <c r="N28312" s="5"/>
      <c r="O28312" s="10"/>
      <c r="P28312" s="8"/>
    </row>
    <row r="28313" spans="1:16" s="2" customFormat="1" x14ac:dyDescent="0.15">
      <c r="A28313" s="3"/>
      <c r="B28313" s="3"/>
      <c r="J28313" s="3"/>
      <c r="K28313" s="5"/>
      <c r="L28313" s="8"/>
      <c r="N28313" s="5"/>
      <c r="O28313" s="10"/>
      <c r="P28313" s="8"/>
    </row>
    <row r="28314" spans="1:16" s="2" customFormat="1" x14ac:dyDescent="0.15">
      <c r="A28314" s="3"/>
      <c r="B28314" s="3"/>
      <c r="J28314" s="3"/>
      <c r="K28314" s="5"/>
      <c r="L28314" s="8"/>
      <c r="N28314" s="5"/>
      <c r="O28314" s="10"/>
      <c r="P28314" s="8"/>
    </row>
    <row r="28315" spans="1:16" s="2" customFormat="1" x14ac:dyDescent="0.15">
      <c r="A28315" s="3"/>
      <c r="B28315" s="3"/>
      <c r="J28315" s="3"/>
      <c r="K28315" s="5"/>
      <c r="L28315" s="8"/>
      <c r="N28315" s="5"/>
      <c r="O28315" s="10"/>
      <c r="P28315" s="8"/>
    </row>
    <row r="28316" spans="1:16" s="2" customFormat="1" x14ac:dyDescent="0.15">
      <c r="A28316" s="3"/>
      <c r="B28316" s="3"/>
      <c r="J28316" s="3"/>
      <c r="K28316" s="5"/>
      <c r="L28316" s="8"/>
      <c r="N28316" s="5"/>
      <c r="O28316" s="10"/>
      <c r="P28316" s="8"/>
    </row>
    <row r="28317" spans="1:16" s="2" customFormat="1" x14ac:dyDescent="0.15">
      <c r="A28317" s="3"/>
      <c r="B28317" s="3"/>
      <c r="J28317" s="3"/>
      <c r="K28317" s="5"/>
      <c r="L28317" s="8"/>
      <c r="N28317" s="5"/>
      <c r="O28317" s="10"/>
      <c r="P28317" s="8"/>
    </row>
    <row r="28318" spans="1:16" s="2" customFormat="1" x14ac:dyDescent="0.15">
      <c r="A28318" s="3"/>
      <c r="B28318" s="3"/>
      <c r="J28318" s="3"/>
      <c r="K28318" s="5"/>
      <c r="L28318" s="8"/>
      <c r="N28318" s="5"/>
      <c r="O28318" s="10"/>
      <c r="P28318" s="8"/>
    </row>
    <row r="28319" spans="1:16" s="2" customFormat="1" x14ac:dyDescent="0.15">
      <c r="A28319" s="3"/>
      <c r="B28319" s="3"/>
      <c r="J28319" s="3"/>
      <c r="K28319" s="5"/>
      <c r="L28319" s="8"/>
      <c r="N28319" s="5"/>
      <c r="O28319" s="10"/>
      <c r="P28319" s="8"/>
    </row>
    <row r="28320" spans="1:16" s="2" customFormat="1" x14ac:dyDescent="0.15">
      <c r="A28320" s="3"/>
      <c r="B28320" s="3"/>
      <c r="J28320" s="3"/>
      <c r="K28320" s="5"/>
      <c r="L28320" s="8"/>
      <c r="N28320" s="5"/>
      <c r="O28320" s="10"/>
      <c r="P28320" s="8"/>
    </row>
    <row r="28321" spans="1:16" s="2" customFormat="1" x14ac:dyDescent="0.15">
      <c r="A28321" s="3"/>
      <c r="B28321" s="3"/>
      <c r="J28321" s="3"/>
      <c r="K28321" s="5"/>
      <c r="L28321" s="8"/>
      <c r="N28321" s="5"/>
      <c r="O28321" s="10"/>
      <c r="P28321" s="8"/>
    </row>
    <row r="28322" spans="1:16" s="2" customFormat="1" x14ac:dyDescent="0.15">
      <c r="A28322" s="3"/>
      <c r="B28322" s="3"/>
      <c r="J28322" s="3"/>
      <c r="K28322" s="5"/>
      <c r="L28322" s="8"/>
      <c r="N28322" s="5"/>
      <c r="O28322" s="10"/>
      <c r="P28322" s="8"/>
    </row>
    <row r="28323" spans="1:16" s="2" customFormat="1" x14ac:dyDescent="0.15">
      <c r="A28323" s="3"/>
      <c r="B28323" s="3"/>
      <c r="J28323" s="3"/>
      <c r="K28323" s="5"/>
      <c r="L28323" s="8"/>
      <c r="N28323" s="5"/>
      <c r="O28323" s="10"/>
      <c r="P28323" s="8"/>
    </row>
    <row r="28324" spans="1:16" s="2" customFormat="1" x14ac:dyDescent="0.15">
      <c r="A28324" s="3"/>
      <c r="B28324" s="3"/>
      <c r="J28324" s="3"/>
      <c r="K28324" s="5"/>
      <c r="L28324" s="8"/>
      <c r="N28324" s="5"/>
      <c r="O28324" s="10"/>
      <c r="P28324" s="8"/>
    </row>
    <row r="28325" spans="1:16" s="2" customFormat="1" x14ac:dyDescent="0.15">
      <c r="A28325" s="3"/>
      <c r="B28325" s="3"/>
      <c r="J28325" s="3"/>
      <c r="K28325" s="5"/>
      <c r="L28325" s="8"/>
      <c r="N28325" s="5"/>
      <c r="O28325" s="10"/>
      <c r="P28325" s="8"/>
    </row>
    <row r="28326" spans="1:16" s="2" customFormat="1" x14ac:dyDescent="0.15">
      <c r="A28326" s="3"/>
      <c r="B28326" s="3"/>
      <c r="J28326" s="3"/>
      <c r="K28326" s="5"/>
      <c r="L28326" s="8"/>
      <c r="N28326" s="5"/>
      <c r="O28326" s="10"/>
      <c r="P28326" s="8"/>
    </row>
    <row r="28327" spans="1:16" s="2" customFormat="1" x14ac:dyDescent="0.15">
      <c r="A28327" s="3"/>
      <c r="B28327" s="3"/>
      <c r="J28327" s="3"/>
      <c r="K28327" s="5"/>
      <c r="L28327" s="8"/>
      <c r="N28327" s="5"/>
      <c r="O28327" s="10"/>
      <c r="P28327" s="8"/>
    </row>
    <row r="28328" spans="1:16" s="2" customFormat="1" x14ac:dyDescent="0.15">
      <c r="A28328" s="3"/>
      <c r="B28328" s="3"/>
      <c r="J28328" s="3"/>
      <c r="K28328" s="5"/>
      <c r="L28328" s="8"/>
      <c r="N28328" s="5"/>
      <c r="O28328" s="10"/>
      <c r="P28328" s="8"/>
    </row>
    <row r="28329" spans="1:16" s="2" customFormat="1" x14ac:dyDescent="0.15">
      <c r="A28329" s="3"/>
      <c r="B28329" s="3"/>
      <c r="J28329" s="3"/>
      <c r="K28329" s="5"/>
      <c r="L28329" s="8"/>
      <c r="N28329" s="5"/>
      <c r="O28329" s="10"/>
      <c r="P28329" s="8"/>
    </row>
    <row r="28330" spans="1:16" s="2" customFormat="1" x14ac:dyDescent="0.15">
      <c r="A28330" s="3"/>
      <c r="B28330" s="3"/>
      <c r="J28330" s="3"/>
      <c r="K28330" s="5"/>
      <c r="L28330" s="8"/>
      <c r="N28330" s="5"/>
      <c r="O28330" s="10"/>
      <c r="P28330" s="8"/>
    </row>
    <row r="28331" spans="1:16" s="2" customFormat="1" x14ac:dyDescent="0.15">
      <c r="A28331" s="3"/>
      <c r="B28331" s="3"/>
      <c r="J28331" s="3"/>
      <c r="K28331" s="5"/>
      <c r="L28331" s="8"/>
      <c r="N28331" s="5"/>
      <c r="O28331" s="10"/>
      <c r="P28331" s="8"/>
    </row>
    <row r="28332" spans="1:16" s="2" customFormat="1" x14ac:dyDescent="0.15">
      <c r="A28332" s="3"/>
      <c r="B28332" s="3"/>
      <c r="J28332" s="3"/>
      <c r="K28332" s="5"/>
      <c r="L28332" s="8"/>
      <c r="N28332" s="5"/>
      <c r="O28332" s="10"/>
      <c r="P28332" s="8"/>
    </row>
    <row r="28333" spans="1:16" s="2" customFormat="1" x14ac:dyDescent="0.15">
      <c r="A28333" s="3"/>
      <c r="B28333" s="3"/>
      <c r="J28333" s="3"/>
      <c r="K28333" s="5"/>
      <c r="L28333" s="8"/>
      <c r="N28333" s="5"/>
      <c r="O28333" s="10"/>
      <c r="P28333" s="8"/>
    </row>
    <row r="28334" spans="1:16" s="2" customFormat="1" x14ac:dyDescent="0.15">
      <c r="A28334" s="3"/>
      <c r="B28334" s="3"/>
      <c r="J28334" s="3"/>
      <c r="K28334" s="5"/>
      <c r="L28334" s="8"/>
      <c r="N28334" s="5"/>
      <c r="O28334" s="10"/>
      <c r="P28334" s="8"/>
    </row>
    <row r="28335" spans="1:16" s="2" customFormat="1" x14ac:dyDescent="0.15">
      <c r="A28335" s="3"/>
      <c r="B28335" s="3"/>
      <c r="J28335" s="3"/>
      <c r="K28335" s="5"/>
      <c r="L28335" s="8"/>
      <c r="N28335" s="5"/>
      <c r="O28335" s="10"/>
      <c r="P28335" s="8"/>
    </row>
    <row r="28336" spans="1:16" s="2" customFormat="1" x14ac:dyDescent="0.15">
      <c r="A28336" s="3"/>
      <c r="B28336" s="3"/>
      <c r="J28336" s="3"/>
      <c r="K28336" s="5"/>
      <c r="L28336" s="8"/>
      <c r="N28336" s="5"/>
      <c r="O28336" s="10"/>
      <c r="P28336" s="8"/>
    </row>
    <row r="28337" spans="1:16" s="2" customFormat="1" x14ac:dyDescent="0.15">
      <c r="A28337" s="3"/>
      <c r="B28337" s="3"/>
      <c r="J28337" s="3"/>
      <c r="K28337" s="5"/>
      <c r="L28337" s="8"/>
      <c r="N28337" s="5"/>
      <c r="O28337" s="10"/>
      <c r="P28337" s="8"/>
    </row>
    <row r="28338" spans="1:16" s="2" customFormat="1" x14ac:dyDescent="0.15">
      <c r="A28338" s="3"/>
      <c r="B28338" s="3"/>
      <c r="J28338" s="3"/>
      <c r="K28338" s="5"/>
      <c r="L28338" s="8"/>
      <c r="N28338" s="5"/>
      <c r="O28338" s="10"/>
      <c r="P28338" s="8"/>
    </row>
    <row r="28339" spans="1:16" s="2" customFormat="1" x14ac:dyDescent="0.15">
      <c r="A28339" s="3"/>
      <c r="B28339" s="3"/>
      <c r="J28339" s="3"/>
      <c r="K28339" s="5"/>
      <c r="L28339" s="8"/>
      <c r="N28339" s="5"/>
      <c r="O28339" s="10"/>
      <c r="P28339" s="8"/>
    </row>
    <row r="28340" spans="1:16" s="2" customFormat="1" x14ac:dyDescent="0.15">
      <c r="A28340" s="3"/>
      <c r="B28340" s="3"/>
      <c r="J28340" s="3"/>
      <c r="K28340" s="5"/>
      <c r="L28340" s="8"/>
      <c r="N28340" s="5"/>
      <c r="O28340" s="10"/>
      <c r="P28340" s="8"/>
    </row>
    <row r="28341" spans="1:16" s="2" customFormat="1" x14ac:dyDescent="0.15">
      <c r="A28341" s="3"/>
      <c r="B28341" s="3"/>
      <c r="J28341" s="3"/>
      <c r="K28341" s="5"/>
      <c r="L28341" s="8"/>
      <c r="N28341" s="5"/>
      <c r="O28341" s="10"/>
      <c r="P28341" s="8"/>
    </row>
    <row r="28342" spans="1:16" s="2" customFormat="1" x14ac:dyDescent="0.15">
      <c r="A28342" s="3"/>
      <c r="B28342" s="3"/>
      <c r="J28342" s="3"/>
      <c r="K28342" s="5"/>
      <c r="L28342" s="8"/>
      <c r="N28342" s="5"/>
      <c r="O28342" s="10"/>
      <c r="P28342" s="8"/>
    </row>
    <row r="28343" spans="1:16" s="2" customFormat="1" x14ac:dyDescent="0.15">
      <c r="A28343" s="3"/>
      <c r="B28343" s="3"/>
      <c r="J28343" s="3"/>
      <c r="K28343" s="5"/>
      <c r="L28343" s="8"/>
      <c r="N28343" s="5"/>
      <c r="O28343" s="10"/>
      <c r="P28343" s="8"/>
    </row>
    <row r="28344" spans="1:16" s="2" customFormat="1" x14ac:dyDescent="0.15">
      <c r="A28344" s="3"/>
      <c r="B28344" s="3"/>
      <c r="J28344" s="3"/>
      <c r="K28344" s="5"/>
      <c r="L28344" s="8"/>
      <c r="N28344" s="5"/>
      <c r="O28344" s="10"/>
      <c r="P28344" s="8"/>
    </row>
    <row r="28345" spans="1:16" s="2" customFormat="1" x14ac:dyDescent="0.15">
      <c r="A28345" s="3"/>
      <c r="B28345" s="3"/>
      <c r="J28345" s="3"/>
      <c r="K28345" s="5"/>
      <c r="L28345" s="8"/>
      <c r="N28345" s="5"/>
      <c r="O28345" s="10"/>
      <c r="P28345" s="8"/>
    </row>
    <row r="28346" spans="1:16" s="2" customFormat="1" x14ac:dyDescent="0.15">
      <c r="A28346" s="3"/>
      <c r="B28346" s="3"/>
      <c r="J28346" s="3"/>
      <c r="K28346" s="5"/>
      <c r="L28346" s="8"/>
      <c r="N28346" s="5"/>
      <c r="O28346" s="10"/>
      <c r="P28346" s="8"/>
    </row>
    <row r="28347" spans="1:16" s="2" customFormat="1" x14ac:dyDescent="0.15">
      <c r="A28347" s="3"/>
      <c r="B28347" s="3"/>
      <c r="J28347" s="3"/>
      <c r="K28347" s="5"/>
      <c r="L28347" s="8"/>
      <c r="N28347" s="5"/>
      <c r="O28347" s="10"/>
      <c r="P28347" s="8"/>
    </row>
    <row r="28348" spans="1:16" s="2" customFormat="1" x14ac:dyDescent="0.15">
      <c r="A28348" s="3"/>
      <c r="B28348" s="3"/>
      <c r="J28348" s="3"/>
      <c r="K28348" s="5"/>
      <c r="L28348" s="8"/>
      <c r="N28348" s="5"/>
      <c r="O28348" s="10"/>
      <c r="P28348" s="8"/>
    </row>
    <row r="28349" spans="1:16" s="2" customFormat="1" x14ac:dyDescent="0.15">
      <c r="A28349" s="3"/>
      <c r="B28349" s="3"/>
      <c r="J28349" s="3"/>
      <c r="K28349" s="5"/>
      <c r="L28349" s="8"/>
      <c r="N28349" s="5"/>
      <c r="O28349" s="10"/>
      <c r="P28349" s="8"/>
    </row>
    <row r="28350" spans="1:16" s="2" customFormat="1" x14ac:dyDescent="0.15">
      <c r="A28350" s="3"/>
      <c r="B28350" s="3"/>
      <c r="J28350" s="3"/>
      <c r="K28350" s="5"/>
      <c r="L28350" s="8"/>
      <c r="N28350" s="5"/>
      <c r="O28350" s="10"/>
      <c r="P28350" s="8"/>
    </row>
    <row r="28351" spans="1:16" s="2" customFormat="1" x14ac:dyDescent="0.15">
      <c r="A28351" s="3"/>
      <c r="B28351" s="3"/>
      <c r="J28351" s="3"/>
      <c r="K28351" s="5"/>
      <c r="L28351" s="8"/>
      <c r="N28351" s="5"/>
      <c r="O28351" s="10"/>
      <c r="P28351" s="8"/>
    </row>
    <row r="28352" spans="1:16" s="2" customFormat="1" x14ac:dyDescent="0.15">
      <c r="A28352" s="3"/>
      <c r="B28352" s="3"/>
      <c r="J28352" s="3"/>
      <c r="K28352" s="5"/>
      <c r="L28352" s="8"/>
      <c r="N28352" s="5"/>
      <c r="O28352" s="10"/>
      <c r="P28352" s="8"/>
    </row>
    <row r="28353" spans="1:16" s="2" customFormat="1" x14ac:dyDescent="0.15">
      <c r="A28353" s="3"/>
      <c r="B28353" s="3"/>
      <c r="J28353" s="3"/>
      <c r="K28353" s="5"/>
      <c r="L28353" s="8"/>
      <c r="N28353" s="5"/>
      <c r="O28353" s="10"/>
      <c r="P28353" s="8"/>
    </row>
    <row r="28354" spans="1:16" s="2" customFormat="1" x14ac:dyDescent="0.15">
      <c r="A28354" s="3"/>
      <c r="B28354" s="3"/>
      <c r="J28354" s="3"/>
      <c r="K28354" s="5"/>
      <c r="L28354" s="8"/>
      <c r="N28354" s="5"/>
      <c r="O28354" s="10"/>
      <c r="P28354" s="8"/>
    </row>
    <row r="28355" spans="1:16" s="2" customFormat="1" x14ac:dyDescent="0.15">
      <c r="A28355" s="3"/>
      <c r="B28355" s="3"/>
      <c r="J28355" s="3"/>
      <c r="K28355" s="5"/>
      <c r="L28355" s="8"/>
      <c r="N28355" s="5"/>
      <c r="O28355" s="10"/>
      <c r="P28355" s="8"/>
    </row>
    <row r="28356" spans="1:16" s="2" customFormat="1" x14ac:dyDescent="0.15">
      <c r="A28356" s="3"/>
      <c r="B28356" s="3"/>
      <c r="J28356" s="3"/>
      <c r="K28356" s="5"/>
      <c r="L28356" s="8"/>
      <c r="N28356" s="5"/>
      <c r="O28356" s="10"/>
      <c r="P28356" s="8"/>
    </row>
    <row r="28357" spans="1:16" s="2" customFormat="1" x14ac:dyDescent="0.15">
      <c r="A28357" s="3"/>
      <c r="B28357" s="3"/>
      <c r="J28357" s="3"/>
      <c r="K28357" s="5"/>
      <c r="L28357" s="8"/>
      <c r="N28357" s="5"/>
      <c r="O28357" s="10"/>
      <c r="P28357" s="8"/>
    </row>
    <row r="28358" spans="1:16" s="2" customFormat="1" x14ac:dyDescent="0.15">
      <c r="A28358" s="3"/>
      <c r="B28358" s="3"/>
      <c r="J28358" s="3"/>
      <c r="K28358" s="5"/>
      <c r="L28358" s="8"/>
      <c r="N28358" s="5"/>
      <c r="O28358" s="10"/>
      <c r="P28358" s="8"/>
    </row>
    <row r="28359" spans="1:16" s="2" customFormat="1" x14ac:dyDescent="0.15">
      <c r="A28359" s="3"/>
      <c r="B28359" s="3"/>
      <c r="J28359" s="3"/>
      <c r="K28359" s="5"/>
      <c r="L28359" s="8"/>
      <c r="N28359" s="5"/>
      <c r="O28359" s="10"/>
      <c r="P28359" s="8"/>
    </row>
    <row r="28360" spans="1:16" s="2" customFormat="1" x14ac:dyDescent="0.15">
      <c r="A28360" s="3"/>
      <c r="B28360" s="3"/>
      <c r="J28360" s="3"/>
      <c r="K28360" s="5"/>
      <c r="L28360" s="8"/>
      <c r="N28360" s="5"/>
      <c r="O28360" s="10"/>
      <c r="P28360" s="8"/>
    </row>
    <row r="28361" spans="1:16" s="2" customFormat="1" x14ac:dyDescent="0.15">
      <c r="A28361" s="3"/>
      <c r="B28361" s="3"/>
      <c r="J28361" s="3"/>
      <c r="K28361" s="5"/>
      <c r="L28361" s="8"/>
      <c r="N28361" s="5"/>
      <c r="O28361" s="10"/>
      <c r="P28361" s="8"/>
    </row>
    <row r="28362" spans="1:16" s="2" customFormat="1" x14ac:dyDescent="0.15">
      <c r="A28362" s="3"/>
      <c r="B28362" s="3"/>
      <c r="J28362" s="3"/>
      <c r="K28362" s="5"/>
      <c r="L28362" s="8"/>
      <c r="N28362" s="5"/>
      <c r="O28362" s="10"/>
      <c r="P28362" s="8"/>
    </row>
    <row r="28363" spans="1:16" s="2" customFormat="1" x14ac:dyDescent="0.15">
      <c r="A28363" s="3"/>
      <c r="B28363" s="3"/>
      <c r="J28363" s="3"/>
      <c r="K28363" s="5"/>
      <c r="L28363" s="8"/>
      <c r="N28363" s="5"/>
      <c r="O28363" s="10"/>
      <c r="P28363" s="8"/>
    </row>
    <row r="28364" spans="1:16" s="2" customFormat="1" x14ac:dyDescent="0.15">
      <c r="A28364" s="3"/>
      <c r="B28364" s="3"/>
      <c r="J28364" s="3"/>
      <c r="K28364" s="5"/>
      <c r="L28364" s="8"/>
      <c r="N28364" s="5"/>
      <c r="O28364" s="10"/>
      <c r="P28364" s="8"/>
    </row>
    <row r="28365" spans="1:16" s="2" customFormat="1" x14ac:dyDescent="0.15">
      <c r="A28365" s="3"/>
      <c r="B28365" s="3"/>
      <c r="J28365" s="3"/>
      <c r="K28365" s="5"/>
      <c r="L28365" s="8"/>
      <c r="N28365" s="5"/>
      <c r="O28365" s="10"/>
      <c r="P28365" s="8"/>
    </row>
    <row r="28366" spans="1:16" s="2" customFormat="1" x14ac:dyDescent="0.15">
      <c r="A28366" s="3"/>
      <c r="B28366" s="3"/>
      <c r="J28366" s="3"/>
      <c r="K28366" s="5"/>
      <c r="L28366" s="8"/>
      <c r="N28366" s="5"/>
      <c r="O28366" s="10"/>
      <c r="P28366" s="8"/>
    </row>
    <row r="28367" spans="1:16" s="2" customFormat="1" x14ac:dyDescent="0.15">
      <c r="A28367" s="3"/>
      <c r="B28367" s="3"/>
      <c r="J28367" s="3"/>
      <c r="K28367" s="5"/>
      <c r="L28367" s="8"/>
      <c r="N28367" s="5"/>
      <c r="O28367" s="10"/>
      <c r="P28367" s="8"/>
    </row>
    <row r="28368" spans="1:16" s="2" customFormat="1" x14ac:dyDescent="0.15">
      <c r="A28368" s="3"/>
      <c r="B28368" s="3"/>
      <c r="J28368" s="3"/>
      <c r="K28368" s="5"/>
      <c r="L28368" s="8"/>
      <c r="N28368" s="5"/>
      <c r="O28368" s="10"/>
      <c r="P28368" s="8"/>
    </row>
    <row r="28369" spans="1:16" s="2" customFormat="1" x14ac:dyDescent="0.15">
      <c r="A28369" s="3"/>
      <c r="B28369" s="3"/>
      <c r="J28369" s="3"/>
      <c r="K28369" s="5"/>
      <c r="L28369" s="8"/>
      <c r="N28369" s="5"/>
      <c r="O28369" s="10"/>
      <c r="P28369" s="8"/>
    </row>
    <row r="28370" spans="1:16" s="2" customFormat="1" x14ac:dyDescent="0.15">
      <c r="A28370" s="3"/>
      <c r="B28370" s="3"/>
      <c r="J28370" s="3"/>
      <c r="K28370" s="5"/>
      <c r="L28370" s="8"/>
      <c r="N28370" s="5"/>
      <c r="O28370" s="10"/>
      <c r="P28370" s="8"/>
    </row>
    <row r="28371" spans="1:16" s="2" customFormat="1" x14ac:dyDescent="0.15">
      <c r="A28371" s="3"/>
      <c r="B28371" s="3"/>
      <c r="J28371" s="3"/>
      <c r="K28371" s="5"/>
      <c r="L28371" s="8"/>
      <c r="N28371" s="5"/>
      <c r="O28371" s="10"/>
      <c r="P28371" s="8"/>
    </row>
    <row r="28372" spans="1:16" s="2" customFormat="1" x14ac:dyDescent="0.15">
      <c r="A28372" s="3"/>
      <c r="B28372" s="3"/>
      <c r="J28372" s="3"/>
      <c r="K28372" s="5"/>
      <c r="L28372" s="8"/>
      <c r="N28372" s="5"/>
      <c r="O28372" s="10"/>
      <c r="P28372" s="8"/>
    </row>
    <row r="28373" spans="1:16" s="2" customFormat="1" x14ac:dyDescent="0.15">
      <c r="A28373" s="3"/>
      <c r="B28373" s="3"/>
      <c r="J28373" s="3"/>
      <c r="K28373" s="5"/>
      <c r="L28373" s="8"/>
      <c r="N28373" s="5"/>
      <c r="O28373" s="10"/>
      <c r="P28373" s="8"/>
    </row>
    <row r="28374" spans="1:16" s="2" customFormat="1" x14ac:dyDescent="0.15">
      <c r="A28374" s="3"/>
      <c r="B28374" s="3"/>
      <c r="J28374" s="3"/>
      <c r="K28374" s="5"/>
      <c r="L28374" s="8"/>
      <c r="N28374" s="5"/>
      <c r="O28374" s="10"/>
      <c r="P28374" s="8"/>
    </row>
    <row r="28375" spans="1:16" s="2" customFormat="1" x14ac:dyDescent="0.15">
      <c r="A28375" s="3"/>
      <c r="B28375" s="3"/>
      <c r="J28375" s="3"/>
      <c r="K28375" s="5"/>
      <c r="L28375" s="8"/>
      <c r="N28375" s="5"/>
      <c r="O28375" s="10"/>
      <c r="P28375" s="8"/>
    </row>
    <row r="28376" spans="1:16" s="2" customFormat="1" x14ac:dyDescent="0.15">
      <c r="A28376" s="3"/>
      <c r="B28376" s="3"/>
      <c r="J28376" s="3"/>
      <c r="K28376" s="5"/>
      <c r="L28376" s="8"/>
      <c r="N28376" s="5"/>
      <c r="O28376" s="10"/>
      <c r="P28376" s="8"/>
    </row>
    <row r="28377" spans="1:16" s="2" customFormat="1" x14ac:dyDescent="0.15">
      <c r="A28377" s="3"/>
      <c r="B28377" s="3"/>
      <c r="J28377" s="3"/>
      <c r="K28377" s="5"/>
      <c r="L28377" s="8"/>
      <c r="N28377" s="5"/>
      <c r="O28377" s="10"/>
      <c r="P28377" s="8"/>
    </row>
    <row r="28378" spans="1:16" s="2" customFormat="1" x14ac:dyDescent="0.15">
      <c r="A28378" s="3"/>
      <c r="B28378" s="3"/>
      <c r="J28378" s="3"/>
      <c r="K28378" s="5"/>
      <c r="L28378" s="8"/>
      <c r="N28378" s="5"/>
      <c r="O28378" s="10"/>
      <c r="P28378" s="8"/>
    </row>
    <row r="28379" spans="1:16" s="2" customFormat="1" x14ac:dyDescent="0.15">
      <c r="A28379" s="3"/>
      <c r="B28379" s="3"/>
      <c r="J28379" s="3"/>
      <c r="K28379" s="5"/>
      <c r="L28379" s="8"/>
      <c r="N28379" s="5"/>
      <c r="O28379" s="10"/>
      <c r="P28379" s="8"/>
    </row>
    <row r="28380" spans="1:16" s="2" customFormat="1" x14ac:dyDescent="0.15">
      <c r="A28380" s="3"/>
      <c r="B28380" s="3"/>
      <c r="J28380" s="3"/>
      <c r="K28380" s="5"/>
      <c r="L28380" s="8"/>
      <c r="N28380" s="5"/>
      <c r="O28380" s="10"/>
      <c r="P28380" s="8"/>
    </row>
    <row r="28381" spans="1:16" s="2" customFormat="1" x14ac:dyDescent="0.15">
      <c r="A28381" s="3"/>
      <c r="B28381" s="3"/>
      <c r="J28381" s="3"/>
      <c r="K28381" s="5"/>
      <c r="L28381" s="8"/>
      <c r="N28381" s="5"/>
      <c r="O28381" s="10"/>
      <c r="P28381" s="8"/>
    </row>
    <row r="28382" spans="1:16" s="2" customFormat="1" x14ac:dyDescent="0.15">
      <c r="A28382" s="3"/>
      <c r="B28382" s="3"/>
      <c r="J28382" s="3"/>
      <c r="K28382" s="5"/>
      <c r="L28382" s="8"/>
      <c r="N28382" s="5"/>
      <c r="O28382" s="10"/>
      <c r="P28382" s="8"/>
    </row>
    <row r="28383" spans="1:16" s="2" customFormat="1" x14ac:dyDescent="0.15">
      <c r="A28383" s="3"/>
      <c r="B28383" s="3"/>
      <c r="J28383" s="3"/>
      <c r="K28383" s="5"/>
      <c r="L28383" s="8"/>
      <c r="N28383" s="5"/>
      <c r="O28383" s="10"/>
      <c r="P28383" s="8"/>
    </row>
    <row r="28384" spans="1:16" s="2" customFormat="1" x14ac:dyDescent="0.15">
      <c r="A28384" s="3"/>
      <c r="B28384" s="3"/>
      <c r="J28384" s="3"/>
      <c r="K28384" s="5"/>
      <c r="L28384" s="8"/>
      <c r="N28384" s="5"/>
      <c r="O28384" s="10"/>
      <c r="P28384" s="8"/>
    </row>
    <row r="28385" spans="1:16" s="2" customFormat="1" x14ac:dyDescent="0.15">
      <c r="A28385" s="3"/>
      <c r="B28385" s="3"/>
      <c r="J28385" s="3"/>
      <c r="K28385" s="5"/>
      <c r="L28385" s="8"/>
      <c r="N28385" s="5"/>
      <c r="O28385" s="10"/>
      <c r="P28385" s="8"/>
    </row>
    <row r="28386" spans="1:16" s="2" customFormat="1" x14ac:dyDescent="0.15">
      <c r="A28386" s="3"/>
      <c r="B28386" s="3"/>
      <c r="J28386" s="3"/>
      <c r="K28386" s="5"/>
      <c r="L28386" s="8"/>
      <c r="N28386" s="5"/>
      <c r="O28386" s="10"/>
      <c r="P28386" s="8"/>
    </row>
    <row r="28387" spans="1:16" s="2" customFormat="1" x14ac:dyDescent="0.15">
      <c r="A28387" s="3"/>
      <c r="B28387" s="3"/>
      <c r="J28387" s="3"/>
      <c r="K28387" s="5"/>
      <c r="L28387" s="8"/>
      <c r="N28387" s="5"/>
      <c r="O28387" s="10"/>
      <c r="P28387" s="8"/>
    </row>
    <row r="28388" spans="1:16" s="2" customFormat="1" x14ac:dyDescent="0.15">
      <c r="A28388" s="3"/>
      <c r="B28388" s="3"/>
      <c r="J28388" s="3"/>
      <c r="K28388" s="5"/>
      <c r="L28388" s="8"/>
      <c r="N28388" s="5"/>
      <c r="O28388" s="10"/>
      <c r="P28388" s="8"/>
    </row>
    <row r="28389" spans="1:16" s="2" customFormat="1" x14ac:dyDescent="0.15">
      <c r="A28389" s="3"/>
      <c r="B28389" s="3"/>
      <c r="J28389" s="3"/>
      <c r="K28389" s="5"/>
      <c r="L28389" s="8"/>
      <c r="N28389" s="5"/>
      <c r="O28389" s="10"/>
      <c r="P28389" s="8"/>
    </row>
    <row r="28390" spans="1:16" s="2" customFormat="1" x14ac:dyDescent="0.15">
      <c r="A28390" s="3"/>
      <c r="B28390" s="3"/>
      <c r="J28390" s="3"/>
      <c r="K28390" s="5"/>
      <c r="L28390" s="8"/>
      <c r="N28390" s="5"/>
      <c r="O28390" s="10"/>
      <c r="P28390" s="8"/>
    </row>
    <row r="28391" spans="1:16" s="2" customFormat="1" x14ac:dyDescent="0.15">
      <c r="A28391" s="3"/>
      <c r="B28391" s="3"/>
      <c r="J28391" s="3"/>
      <c r="K28391" s="5"/>
      <c r="L28391" s="8"/>
      <c r="N28391" s="5"/>
      <c r="O28391" s="10"/>
      <c r="P28391" s="8"/>
    </row>
    <row r="28392" spans="1:16" s="2" customFormat="1" x14ac:dyDescent="0.15">
      <c r="A28392" s="3"/>
      <c r="B28392" s="3"/>
      <c r="J28392" s="3"/>
      <c r="K28392" s="5"/>
      <c r="L28392" s="8"/>
      <c r="N28392" s="5"/>
      <c r="O28392" s="10"/>
      <c r="P28392" s="8"/>
    </row>
    <row r="28393" spans="1:16" s="2" customFormat="1" x14ac:dyDescent="0.15">
      <c r="A28393" s="3"/>
      <c r="B28393" s="3"/>
      <c r="J28393" s="3"/>
      <c r="K28393" s="5"/>
      <c r="L28393" s="8"/>
      <c r="N28393" s="5"/>
      <c r="O28393" s="10"/>
      <c r="P28393" s="8"/>
    </row>
    <row r="28394" spans="1:16" s="2" customFormat="1" x14ac:dyDescent="0.15">
      <c r="A28394" s="3"/>
      <c r="B28394" s="3"/>
      <c r="J28394" s="3"/>
      <c r="K28394" s="5"/>
      <c r="L28394" s="8"/>
      <c r="N28394" s="5"/>
      <c r="O28394" s="10"/>
      <c r="P28394" s="8"/>
    </row>
    <row r="28395" spans="1:16" s="2" customFormat="1" x14ac:dyDescent="0.15">
      <c r="A28395" s="3"/>
      <c r="B28395" s="3"/>
      <c r="J28395" s="3"/>
      <c r="K28395" s="5"/>
      <c r="L28395" s="8"/>
      <c r="N28395" s="5"/>
      <c r="O28395" s="10"/>
      <c r="P28395" s="8"/>
    </row>
    <row r="28396" spans="1:16" s="2" customFormat="1" x14ac:dyDescent="0.15">
      <c r="A28396" s="3"/>
      <c r="B28396" s="3"/>
      <c r="J28396" s="3"/>
      <c r="K28396" s="5"/>
      <c r="L28396" s="8"/>
      <c r="N28396" s="5"/>
      <c r="O28396" s="10"/>
      <c r="P28396" s="8"/>
    </row>
    <row r="28397" spans="1:16" s="2" customFormat="1" x14ac:dyDescent="0.15">
      <c r="A28397" s="3"/>
      <c r="B28397" s="3"/>
      <c r="J28397" s="3"/>
      <c r="K28397" s="5"/>
      <c r="L28397" s="8"/>
      <c r="N28397" s="5"/>
      <c r="O28397" s="10"/>
      <c r="P28397" s="8"/>
    </row>
    <row r="28398" spans="1:16" s="2" customFormat="1" x14ac:dyDescent="0.15">
      <c r="A28398" s="3"/>
      <c r="B28398" s="3"/>
      <c r="J28398" s="3"/>
      <c r="K28398" s="5"/>
      <c r="L28398" s="8"/>
      <c r="N28398" s="5"/>
      <c r="O28398" s="10"/>
      <c r="P28398" s="8"/>
    </row>
    <row r="28399" spans="1:16" s="2" customFormat="1" x14ac:dyDescent="0.15">
      <c r="A28399" s="3"/>
      <c r="B28399" s="3"/>
      <c r="J28399" s="3"/>
      <c r="K28399" s="5"/>
      <c r="L28399" s="8"/>
      <c r="N28399" s="5"/>
      <c r="O28399" s="10"/>
      <c r="P28399" s="8"/>
    </row>
    <row r="28400" spans="1:16" s="2" customFormat="1" x14ac:dyDescent="0.15">
      <c r="A28400" s="3"/>
      <c r="B28400" s="3"/>
      <c r="J28400" s="3"/>
      <c r="K28400" s="5"/>
      <c r="L28400" s="8"/>
      <c r="N28400" s="5"/>
      <c r="O28400" s="10"/>
      <c r="P28400" s="8"/>
    </row>
    <row r="28401" spans="1:16" s="2" customFormat="1" x14ac:dyDescent="0.15">
      <c r="A28401" s="3"/>
      <c r="B28401" s="3"/>
      <c r="J28401" s="3"/>
      <c r="K28401" s="5"/>
      <c r="L28401" s="8"/>
      <c r="N28401" s="5"/>
      <c r="O28401" s="10"/>
      <c r="P28401" s="8"/>
    </row>
    <row r="28402" spans="1:16" s="2" customFormat="1" x14ac:dyDescent="0.15">
      <c r="A28402" s="3"/>
      <c r="B28402" s="3"/>
      <c r="J28402" s="3"/>
      <c r="K28402" s="5"/>
      <c r="L28402" s="8"/>
      <c r="N28402" s="5"/>
      <c r="O28402" s="10"/>
      <c r="P28402" s="8"/>
    </row>
    <row r="28403" spans="1:16" s="2" customFormat="1" x14ac:dyDescent="0.15">
      <c r="A28403" s="3"/>
      <c r="B28403" s="3"/>
      <c r="J28403" s="3"/>
      <c r="K28403" s="5"/>
      <c r="L28403" s="8"/>
      <c r="N28403" s="5"/>
      <c r="O28403" s="10"/>
      <c r="P28403" s="8"/>
    </row>
    <row r="28404" spans="1:16" s="2" customFormat="1" x14ac:dyDescent="0.15">
      <c r="A28404" s="3"/>
      <c r="B28404" s="3"/>
      <c r="J28404" s="3"/>
      <c r="K28404" s="5"/>
      <c r="L28404" s="8"/>
      <c r="N28404" s="5"/>
      <c r="O28404" s="10"/>
      <c r="P28404" s="8"/>
    </row>
    <row r="28405" spans="1:16" s="2" customFormat="1" x14ac:dyDescent="0.15">
      <c r="A28405" s="3"/>
      <c r="B28405" s="3"/>
      <c r="J28405" s="3"/>
      <c r="K28405" s="5"/>
      <c r="L28405" s="8"/>
      <c r="N28405" s="5"/>
      <c r="O28405" s="10"/>
      <c r="P28405" s="8"/>
    </row>
    <row r="28406" spans="1:16" s="2" customFormat="1" x14ac:dyDescent="0.15">
      <c r="A28406" s="3"/>
      <c r="B28406" s="3"/>
      <c r="J28406" s="3"/>
      <c r="K28406" s="5"/>
      <c r="L28406" s="8"/>
      <c r="N28406" s="5"/>
      <c r="O28406" s="10"/>
      <c r="P28406" s="8"/>
    </row>
    <row r="28407" spans="1:16" s="2" customFormat="1" x14ac:dyDescent="0.15">
      <c r="A28407" s="3"/>
      <c r="B28407" s="3"/>
      <c r="J28407" s="3"/>
      <c r="K28407" s="5"/>
      <c r="L28407" s="8"/>
      <c r="N28407" s="5"/>
      <c r="O28407" s="10"/>
      <c r="P28407" s="8"/>
    </row>
    <row r="28408" spans="1:16" s="2" customFormat="1" x14ac:dyDescent="0.15">
      <c r="A28408" s="3"/>
      <c r="B28408" s="3"/>
      <c r="J28408" s="3"/>
      <c r="K28408" s="5"/>
      <c r="L28408" s="8"/>
      <c r="N28408" s="5"/>
      <c r="O28408" s="10"/>
      <c r="P28408" s="8"/>
    </row>
    <row r="28409" spans="1:16" s="2" customFormat="1" x14ac:dyDescent="0.15">
      <c r="A28409" s="3"/>
      <c r="B28409" s="3"/>
      <c r="J28409" s="3"/>
      <c r="K28409" s="5"/>
      <c r="L28409" s="8"/>
      <c r="N28409" s="5"/>
      <c r="O28409" s="10"/>
      <c r="P28409" s="8"/>
    </row>
    <row r="28410" spans="1:16" s="2" customFormat="1" x14ac:dyDescent="0.15">
      <c r="A28410" s="3"/>
      <c r="B28410" s="3"/>
      <c r="J28410" s="3"/>
      <c r="K28410" s="5"/>
      <c r="L28410" s="8"/>
      <c r="N28410" s="5"/>
      <c r="O28410" s="10"/>
      <c r="P28410" s="8"/>
    </row>
    <row r="28411" spans="1:16" s="2" customFormat="1" x14ac:dyDescent="0.15">
      <c r="A28411" s="3"/>
      <c r="B28411" s="3"/>
      <c r="J28411" s="3"/>
      <c r="K28411" s="5"/>
      <c r="L28411" s="8"/>
      <c r="N28411" s="5"/>
      <c r="O28411" s="10"/>
      <c r="P28411" s="8"/>
    </row>
    <row r="28412" spans="1:16" s="2" customFormat="1" x14ac:dyDescent="0.15">
      <c r="A28412" s="3"/>
      <c r="B28412" s="3"/>
      <c r="J28412" s="3"/>
      <c r="K28412" s="5"/>
      <c r="L28412" s="8"/>
      <c r="N28412" s="5"/>
      <c r="O28412" s="10"/>
      <c r="P28412" s="8"/>
    </row>
    <row r="28413" spans="1:16" s="2" customFormat="1" x14ac:dyDescent="0.15">
      <c r="A28413" s="3"/>
      <c r="B28413" s="3"/>
      <c r="J28413" s="3"/>
      <c r="K28413" s="5"/>
      <c r="L28413" s="8"/>
      <c r="N28413" s="5"/>
      <c r="O28413" s="10"/>
      <c r="P28413" s="8"/>
    </row>
    <row r="28414" spans="1:16" s="2" customFormat="1" x14ac:dyDescent="0.15">
      <c r="A28414" s="3"/>
      <c r="B28414" s="3"/>
      <c r="J28414" s="3"/>
      <c r="K28414" s="5"/>
      <c r="L28414" s="8"/>
      <c r="N28414" s="5"/>
      <c r="O28414" s="10"/>
      <c r="P28414" s="8"/>
    </row>
    <row r="28415" spans="1:16" s="2" customFormat="1" x14ac:dyDescent="0.15">
      <c r="A28415" s="3"/>
      <c r="B28415" s="3"/>
      <c r="J28415" s="3"/>
      <c r="K28415" s="5"/>
      <c r="L28415" s="8"/>
      <c r="N28415" s="5"/>
      <c r="O28415" s="10"/>
      <c r="P28415" s="8"/>
    </row>
    <row r="28416" spans="1:16" s="2" customFormat="1" x14ac:dyDescent="0.15">
      <c r="A28416" s="3"/>
      <c r="B28416" s="3"/>
      <c r="J28416" s="3"/>
      <c r="K28416" s="5"/>
      <c r="L28416" s="8"/>
      <c r="N28416" s="5"/>
      <c r="O28416" s="10"/>
      <c r="P28416" s="8"/>
    </row>
    <row r="28417" spans="1:16" s="2" customFormat="1" x14ac:dyDescent="0.15">
      <c r="A28417" s="3"/>
      <c r="B28417" s="3"/>
      <c r="J28417" s="3"/>
      <c r="K28417" s="5"/>
      <c r="L28417" s="8"/>
      <c r="N28417" s="5"/>
      <c r="O28417" s="10"/>
      <c r="P28417" s="8"/>
    </row>
    <row r="28418" spans="1:16" s="2" customFormat="1" x14ac:dyDescent="0.15">
      <c r="A28418" s="3"/>
      <c r="B28418" s="3"/>
      <c r="J28418" s="3"/>
      <c r="K28418" s="5"/>
      <c r="L28418" s="8"/>
      <c r="N28418" s="5"/>
      <c r="O28418" s="10"/>
      <c r="P28418" s="8"/>
    </row>
    <row r="28419" spans="1:16" s="2" customFormat="1" x14ac:dyDescent="0.15">
      <c r="A28419" s="3"/>
      <c r="B28419" s="3"/>
      <c r="J28419" s="3"/>
      <c r="K28419" s="5"/>
      <c r="L28419" s="8"/>
      <c r="N28419" s="5"/>
      <c r="O28419" s="10"/>
      <c r="P28419" s="8"/>
    </row>
    <row r="28420" spans="1:16" s="2" customFormat="1" x14ac:dyDescent="0.15">
      <c r="A28420" s="3"/>
      <c r="B28420" s="3"/>
      <c r="J28420" s="3"/>
      <c r="K28420" s="5"/>
      <c r="L28420" s="8"/>
      <c r="N28420" s="5"/>
      <c r="O28420" s="10"/>
      <c r="P28420" s="8"/>
    </row>
    <row r="28421" spans="1:16" s="2" customFormat="1" x14ac:dyDescent="0.15">
      <c r="A28421" s="3"/>
      <c r="B28421" s="3"/>
      <c r="J28421" s="3"/>
      <c r="K28421" s="5"/>
      <c r="L28421" s="8"/>
      <c r="N28421" s="5"/>
      <c r="O28421" s="10"/>
      <c r="P28421" s="8"/>
    </row>
    <row r="28422" spans="1:16" s="2" customFormat="1" x14ac:dyDescent="0.15">
      <c r="A28422" s="3"/>
      <c r="B28422" s="3"/>
      <c r="J28422" s="3"/>
      <c r="K28422" s="5"/>
      <c r="L28422" s="8"/>
      <c r="N28422" s="5"/>
      <c r="O28422" s="10"/>
      <c r="P28422" s="8"/>
    </row>
    <row r="28423" spans="1:16" s="2" customFormat="1" x14ac:dyDescent="0.15">
      <c r="A28423" s="3"/>
      <c r="B28423" s="3"/>
      <c r="J28423" s="3"/>
      <c r="K28423" s="5"/>
      <c r="L28423" s="8"/>
      <c r="N28423" s="5"/>
      <c r="O28423" s="10"/>
      <c r="P28423" s="8"/>
    </row>
    <row r="28424" spans="1:16" s="2" customFormat="1" x14ac:dyDescent="0.15">
      <c r="A28424" s="3"/>
      <c r="B28424" s="3"/>
      <c r="J28424" s="3"/>
      <c r="K28424" s="5"/>
      <c r="L28424" s="8"/>
      <c r="N28424" s="5"/>
      <c r="O28424" s="10"/>
      <c r="P28424" s="8"/>
    </row>
    <row r="28425" spans="1:16" s="2" customFormat="1" x14ac:dyDescent="0.15">
      <c r="A28425" s="3"/>
      <c r="B28425" s="3"/>
      <c r="J28425" s="3"/>
      <c r="K28425" s="5"/>
      <c r="L28425" s="8"/>
      <c r="N28425" s="5"/>
      <c r="O28425" s="10"/>
      <c r="P28425" s="8"/>
    </row>
    <row r="28426" spans="1:16" s="2" customFormat="1" x14ac:dyDescent="0.15">
      <c r="A28426" s="3"/>
      <c r="B28426" s="3"/>
      <c r="J28426" s="3"/>
      <c r="K28426" s="5"/>
      <c r="L28426" s="8"/>
      <c r="N28426" s="5"/>
      <c r="O28426" s="10"/>
      <c r="P28426" s="8"/>
    </row>
    <row r="28427" spans="1:16" s="2" customFormat="1" x14ac:dyDescent="0.15">
      <c r="A28427" s="3"/>
      <c r="B28427" s="3"/>
      <c r="J28427" s="3"/>
      <c r="K28427" s="5"/>
      <c r="L28427" s="8"/>
      <c r="N28427" s="5"/>
      <c r="O28427" s="10"/>
      <c r="P28427" s="8"/>
    </row>
    <row r="28428" spans="1:16" s="2" customFormat="1" x14ac:dyDescent="0.15">
      <c r="A28428" s="3"/>
      <c r="B28428" s="3"/>
      <c r="J28428" s="3"/>
      <c r="K28428" s="5"/>
      <c r="L28428" s="8"/>
      <c r="N28428" s="5"/>
      <c r="O28428" s="10"/>
      <c r="P28428" s="8"/>
    </row>
    <row r="28429" spans="1:16" s="2" customFormat="1" x14ac:dyDescent="0.15">
      <c r="A28429" s="3"/>
      <c r="B28429" s="3"/>
      <c r="J28429" s="3"/>
      <c r="K28429" s="5"/>
      <c r="L28429" s="8"/>
      <c r="N28429" s="5"/>
      <c r="O28429" s="10"/>
      <c r="P28429" s="8"/>
    </row>
    <row r="28430" spans="1:16" s="2" customFormat="1" x14ac:dyDescent="0.15">
      <c r="A28430" s="3"/>
      <c r="B28430" s="3"/>
      <c r="J28430" s="3"/>
      <c r="K28430" s="5"/>
      <c r="L28430" s="8"/>
      <c r="N28430" s="5"/>
      <c r="O28430" s="10"/>
      <c r="P28430" s="8"/>
    </row>
    <row r="28431" spans="1:16" s="2" customFormat="1" x14ac:dyDescent="0.15">
      <c r="A28431" s="3"/>
      <c r="B28431" s="3"/>
      <c r="J28431" s="3"/>
      <c r="K28431" s="5"/>
      <c r="L28431" s="8"/>
      <c r="N28431" s="5"/>
      <c r="O28431" s="10"/>
      <c r="P28431" s="8"/>
    </row>
    <row r="28432" spans="1:16" s="2" customFormat="1" x14ac:dyDescent="0.15">
      <c r="A28432" s="3"/>
      <c r="B28432" s="3"/>
      <c r="J28432" s="3"/>
      <c r="K28432" s="5"/>
      <c r="L28432" s="8"/>
      <c r="N28432" s="5"/>
      <c r="O28432" s="10"/>
      <c r="P28432" s="8"/>
    </row>
    <row r="28433" spans="1:16" s="2" customFormat="1" x14ac:dyDescent="0.15">
      <c r="A28433" s="3"/>
      <c r="B28433" s="3"/>
      <c r="J28433" s="3"/>
      <c r="K28433" s="5"/>
      <c r="L28433" s="8"/>
      <c r="N28433" s="5"/>
      <c r="O28433" s="10"/>
      <c r="P28433" s="8"/>
    </row>
    <row r="28434" spans="1:16" s="2" customFormat="1" x14ac:dyDescent="0.15">
      <c r="A28434" s="3"/>
      <c r="B28434" s="3"/>
      <c r="J28434" s="3"/>
      <c r="K28434" s="5"/>
      <c r="L28434" s="8"/>
      <c r="N28434" s="5"/>
      <c r="O28434" s="10"/>
      <c r="P28434" s="8"/>
    </row>
    <row r="28435" spans="1:16" s="2" customFormat="1" x14ac:dyDescent="0.15">
      <c r="A28435" s="3"/>
      <c r="B28435" s="3"/>
      <c r="J28435" s="3"/>
      <c r="K28435" s="5"/>
      <c r="L28435" s="8"/>
      <c r="N28435" s="5"/>
      <c r="O28435" s="10"/>
      <c r="P28435" s="8"/>
    </row>
    <row r="28436" spans="1:16" s="2" customFormat="1" x14ac:dyDescent="0.15">
      <c r="A28436" s="3"/>
      <c r="B28436" s="3"/>
      <c r="J28436" s="3"/>
      <c r="K28436" s="5"/>
      <c r="L28436" s="8"/>
      <c r="N28436" s="5"/>
      <c r="O28436" s="10"/>
      <c r="P28436" s="8"/>
    </row>
    <row r="28437" spans="1:16" s="2" customFormat="1" x14ac:dyDescent="0.15">
      <c r="A28437" s="3"/>
      <c r="B28437" s="3"/>
      <c r="J28437" s="3"/>
      <c r="K28437" s="5"/>
      <c r="L28437" s="8"/>
      <c r="N28437" s="5"/>
      <c r="O28437" s="10"/>
      <c r="P28437" s="8"/>
    </row>
    <row r="28438" spans="1:16" s="2" customFormat="1" x14ac:dyDescent="0.15">
      <c r="A28438" s="3"/>
      <c r="B28438" s="3"/>
      <c r="J28438" s="3"/>
      <c r="K28438" s="5"/>
      <c r="L28438" s="8"/>
      <c r="N28438" s="5"/>
      <c r="O28438" s="10"/>
      <c r="P28438" s="8"/>
    </row>
    <row r="28439" spans="1:16" s="2" customFormat="1" x14ac:dyDescent="0.15">
      <c r="A28439" s="3"/>
      <c r="B28439" s="3"/>
      <c r="J28439" s="3"/>
      <c r="K28439" s="5"/>
      <c r="L28439" s="8"/>
      <c r="N28439" s="5"/>
      <c r="O28439" s="10"/>
      <c r="P28439" s="8"/>
    </row>
    <row r="28440" spans="1:16" s="2" customFormat="1" x14ac:dyDescent="0.15">
      <c r="A28440" s="3"/>
      <c r="B28440" s="3"/>
      <c r="J28440" s="3"/>
      <c r="K28440" s="5"/>
      <c r="L28440" s="8"/>
      <c r="N28440" s="5"/>
      <c r="O28440" s="10"/>
      <c r="P28440" s="8"/>
    </row>
    <row r="28441" spans="1:16" s="2" customFormat="1" x14ac:dyDescent="0.15">
      <c r="A28441" s="3"/>
      <c r="B28441" s="3"/>
      <c r="J28441" s="3"/>
      <c r="K28441" s="5"/>
      <c r="L28441" s="8"/>
      <c r="N28441" s="5"/>
      <c r="O28441" s="10"/>
      <c r="P28441" s="8"/>
    </row>
    <row r="28442" spans="1:16" s="2" customFormat="1" x14ac:dyDescent="0.15">
      <c r="A28442" s="3"/>
      <c r="B28442" s="3"/>
      <c r="J28442" s="3"/>
      <c r="K28442" s="5"/>
      <c r="L28442" s="8"/>
      <c r="N28442" s="5"/>
      <c r="O28442" s="10"/>
      <c r="P28442" s="8"/>
    </row>
    <row r="28443" spans="1:16" s="2" customFormat="1" x14ac:dyDescent="0.15">
      <c r="A28443" s="3"/>
      <c r="B28443" s="3"/>
      <c r="J28443" s="3"/>
      <c r="K28443" s="5"/>
      <c r="L28443" s="8"/>
      <c r="N28443" s="5"/>
      <c r="O28443" s="10"/>
      <c r="P28443" s="8"/>
    </row>
    <row r="28444" spans="1:16" s="2" customFormat="1" x14ac:dyDescent="0.15">
      <c r="A28444" s="3"/>
      <c r="B28444" s="3"/>
      <c r="J28444" s="3"/>
      <c r="K28444" s="5"/>
      <c r="L28444" s="8"/>
      <c r="N28444" s="5"/>
      <c r="O28444" s="10"/>
      <c r="P28444" s="8"/>
    </row>
    <row r="28445" spans="1:16" s="2" customFormat="1" x14ac:dyDescent="0.15">
      <c r="A28445" s="3"/>
      <c r="B28445" s="3"/>
      <c r="J28445" s="3"/>
      <c r="K28445" s="5"/>
      <c r="L28445" s="8"/>
      <c r="N28445" s="5"/>
      <c r="O28445" s="10"/>
      <c r="P28445" s="8"/>
    </row>
    <row r="28446" spans="1:16" s="2" customFormat="1" x14ac:dyDescent="0.15">
      <c r="A28446" s="3"/>
      <c r="B28446" s="3"/>
      <c r="J28446" s="3"/>
      <c r="K28446" s="5"/>
      <c r="L28446" s="8"/>
      <c r="N28446" s="5"/>
      <c r="O28446" s="10"/>
      <c r="P28446" s="8"/>
    </row>
    <row r="28447" spans="1:16" s="2" customFormat="1" x14ac:dyDescent="0.15">
      <c r="A28447" s="3"/>
      <c r="B28447" s="3"/>
      <c r="J28447" s="3"/>
      <c r="K28447" s="5"/>
      <c r="L28447" s="8"/>
      <c r="N28447" s="5"/>
      <c r="O28447" s="10"/>
      <c r="P28447" s="8"/>
    </row>
    <row r="28448" spans="1:16" s="2" customFormat="1" x14ac:dyDescent="0.15">
      <c r="A28448" s="3"/>
      <c r="B28448" s="3"/>
      <c r="J28448" s="3"/>
      <c r="K28448" s="5"/>
      <c r="L28448" s="8"/>
      <c r="N28448" s="5"/>
      <c r="O28448" s="10"/>
      <c r="P28448" s="8"/>
    </row>
    <row r="28449" spans="1:16" s="2" customFormat="1" x14ac:dyDescent="0.15">
      <c r="A28449" s="3"/>
      <c r="B28449" s="3"/>
      <c r="J28449" s="3"/>
      <c r="K28449" s="5"/>
      <c r="L28449" s="8"/>
      <c r="N28449" s="5"/>
      <c r="O28449" s="10"/>
      <c r="P28449" s="8"/>
    </row>
    <row r="28450" spans="1:16" s="2" customFormat="1" x14ac:dyDescent="0.15">
      <c r="A28450" s="3"/>
      <c r="B28450" s="3"/>
      <c r="J28450" s="3"/>
      <c r="K28450" s="5"/>
      <c r="L28450" s="8"/>
      <c r="N28450" s="5"/>
      <c r="O28450" s="10"/>
      <c r="P28450" s="8"/>
    </row>
    <row r="28451" spans="1:16" s="2" customFormat="1" x14ac:dyDescent="0.15">
      <c r="A28451" s="3"/>
      <c r="B28451" s="3"/>
      <c r="J28451" s="3"/>
      <c r="K28451" s="5"/>
      <c r="L28451" s="8"/>
      <c r="N28451" s="5"/>
      <c r="O28451" s="10"/>
      <c r="P28451" s="8"/>
    </row>
    <row r="28452" spans="1:16" s="2" customFormat="1" x14ac:dyDescent="0.15">
      <c r="A28452" s="3"/>
      <c r="B28452" s="3"/>
      <c r="J28452" s="3"/>
      <c r="K28452" s="5"/>
      <c r="L28452" s="8"/>
      <c r="N28452" s="5"/>
      <c r="O28452" s="10"/>
      <c r="P28452" s="8"/>
    </row>
    <row r="28453" spans="1:16" s="2" customFormat="1" x14ac:dyDescent="0.15">
      <c r="A28453" s="3"/>
      <c r="B28453" s="3"/>
      <c r="J28453" s="3"/>
      <c r="K28453" s="5"/>
      <c r="L28453" s="8"/>
      <c r="N28453" s="5"/>
      <c r="O28453" s="10"/>
      <c r="P28453" s="8"/>
    </row>
    <row r="28454" spans="1:16" s="2" customFormat="1" x14ac:dyDescent="0.15">
      <c r="A28454" s="3"/>
      <c r="B28454" s="3"/>
      <c r="J28454" s="3"/>
      <c r="K28454" s="5"/>
      <c r="L28454" s="8"/>
      <c r="N28454" s="5"/>
      <c r="O28454" s="10"/>
      <c r="P28454" s="8"/>
    </row>
    <row r="28455" spans="1:16" s="2" customFormat="1" x14ac:dyDescent="0.15">
      <c r="A28455" s="3"/>
      <c r="B28455" s="3"/>
      <c r="J28455" s="3"/>
      <c r="K28455" s="5"/>
      <c r="L28455" s="8"/>
      <c r="N28455" s="5"/>
      <c r="O28455" s="10"/>
      <c r="P28455" s="8"/>
    </row>
    <row r="28456" spans="1:16" s="2" customFormat="1" x14ac:dyDescent="0.15">
      <c r="A28456" s="3"/>
      <c r="B28456" s="3"/>
      <c r="J28456" s="3"/>
      <c r="K28456" s="5"/>
      <c r="L28456" s="8"/>
      <c r="N28456" s="5"/>
      <c r="O28456" s="10"/>
      <c r="P28456" s="8"/>
    </row>
    <row r="28457" spans="1:16" s="2" customFormat="1" x14ac:dyDescent="0.15">
      <c r="A28457" s="3"/>
      <c r="B28457" s="3"/>
      <c r="J28457" s="3"/>
      <c r="K28457" s="5"/>
      <c r="L28457" s="8"/>
      <c r="N28457" s="5"/>
      <c r="O28457" s="10"/>
      <c r="P28457" s="8"/>
    </row>
    <row r="28458" spans="1:16" s="2" customFormat="1" x14ac:dyDescent="0.15">
      <c r="A28458" s="3"/>
      <c r="B28458" s="3"/>
      <c r="J28458" s="3"/>
      <c r="K28458" s="5"/>
      <c r="L28458" s="8"/>
      <c r="N28458" s="5"/>
      <c r="O28458" s="10"/>
      <c r="P28458" s="8"/>
    </row>
    <row r="28459" spans="1:16" s="2" customFormat="1" x14ac:dyDescent="0.15">
      <c r="A28459" s="3"/>
      <c r="B28459" s="3"/>
      <c r="J28459" s="3"/>
      <c r="K28459" s="5"/>
      <c r="L28459" s="8"/>
      <c r="N28459" s="5"/>
      <c r="O28459" s="10"/>
      <c r="P28459" s="8"/>
    </row>
    <row r="28460" spans="1:16" s="2" customFormat="1" x14ac:dyDescent="0.15">
      <c r="A28460" s="3"/>
      <c r="B28460" s="3"/>
      <c r="J28460" s="3"/>
      <c r="K28460" s="5"/>
      <c r="L28460" s="8"/>
      <c r="N28460" s="5"/>
      <c r="O28460" s="10"/>
      <c r="P28460" s="8"/>
    </row>
    <row r="28461" spans="1:16" s="2" customFormat="1" x14ac:dyDescent="0.15">
      <c r="A28461" s="3"/>
      <c r="B28461" s="3"/>
      <c r="J28461" s="3"/>
      <c r="K28461" s="5"/>
      <c r="L28461" s="8"/>
      <c r="N28461" s="5"/>
      <c r="O28461" s="10"/>
      <c r="P28461" s="8"/>
    </row>
    <row r="28462" spans="1:16" s="2" customFormat="1" x14ac:dyDescent="0.15">
      <c r="A28462" s="3"/>
      <c r="B28462" s="3"/>
      <c r="J28462" s="3"/>
      <c r="K28462" s="5"/>
      <c r="L28462" s="8"/>
      <c r="N28462" s="5"/>
      <c r="O28462" s="10"/>
      <c r="P28462" s="8"/>
    </row>
    <row r="28463" spans="1:16" s="2" customFormat="1" x14ac:dyDescent="0.15">
      <c r="A28463" s="3"/>
      <c r="B28463" s="3"/>
      <c r="J28463" s="3"/>
      <c r="K28463" s="5"/>
      <c r="L28463" s="8"/>
      <c r="N28463" s="5"/>
      <c r="O28463" s="10"/>
      <c r="P28463" s="8"/>
    </row>
    <row r="28464" spans="1:16" s="2" customFormat="1" x14ac:dyDescent="0.15">
      <c r="A28464" s="3"/>
      <c r="B28464" s="3"/>
      <c r="J28464" s="3"/>
      <c r="K28464" s="5"/>
      <c r="L28464" s="8"/>
      <c r="N28464" s="5"/>
      <c r="O28464" s="10"/>
      <c r="P28464" s="8"/>
    </row>
    <row r="28465" spans="1:16" s="2" customFormat="1" x14ac:dyDescent="0.15">
      <c r="A28465" s="3"/>
      <c r="B28465" s="3"/>
      <c r="J28465" s="3"/>
      <c r="K28465" s="5"/>
      <c r="L28465" s="8"/>
      <c r="N28465" s="5"/>
      <c r="O28465" s="10"/>
      <c r="P28465" s="8"/>
    </row>
    <row r="28466" spans="1:16" s="2" customFormat="1" x14ac:dyDescent="0.15">
      <c r="A28466" s="3"/>
      <c r="B28466" s="3"/>
      <c r="J28466" s="3"/>
      <c r="K28466" s="5"/>
      <c r="L28466" s="8"/>
      <c r="N28466" s="5"/>
      <c r="O28466" s="10"/>
      <c r="P28466" s="8"/>
    </row>
    <row r="28467" spans="1:16" s="2" customFormat="1" x14ac:dyDescent="0.15">
      <c r="A28467" s="3"/>
      <c r="B28467" s="3"/>
      <c r="J28467" s="3"/>
      <c r="K28467" s="5"/>
      <c r="L28467" s="8"/>
      <c r="N28467" s="5"/>
      <c r="O28467" s="10"/>
      <c r="P28467" s="8"/>
    </row>
    <row r="28468" spans="1:16" s="2" customFormat="1" x14ac:dyDescent="0.15">
      <c r="A28468" s="3"/>
      <c r="B28468" s="3"/>
      <c r="J28468" s="3"/>
      <c r="K28468" s="5"/>
      <c r="L28468" s="8"/>
      <c r="N28468" s="5"/>
      <c r="O28468" s="10"/>
      <c r="P28468" s="8"/>
    </row>
    <row r="28469" spans="1:16" s="2" customFormat="1" x14ac:dyDescent="0.15">
      <c r="A28469" s="3"/>
      <c r="B28469" s="3"/>
      <c r="J28469" s="3"/>
      <c r="K28469" s="5"/>
      <c r="L28469" s="8"/>
      <c r="N28469" s="5"/>
      <c r="O28469" s="10"/>
      <c r="P28469" s="8"/>
    </row>
    <row r="28470" spans="1:16" s="2" customFormat="1" x14ac:dyDescent="0.15">
      <c r="A28470" s="3"/>
      <c r="B28470" s="3"/>
      <c r="J28470" s="3"/>
      <c r="K28470" s="5"/>
      <c r="L28470" s="8"/>
      <c r="N28470" s="5"/>
      <c r="O28470" s="10"/>
      <c r="P28470" s="8"/>
    </row>
    <row r="28471" spans="1:16" s="2" customFormat="1" x14ac:dyDescent="0.15">
      <c r="A28471" s="3"/>
      <c r="B28471" s="3"/>
      <c r="J28471" s="3"/>
      <c r="K28471" s="5"/>
      <c r="L28471" s="8"/>
      <c r="N28471" s="5"/>
      <c r="O28471" s="10"/>
      <c r="P28471" s="8"/>
    </row>
    <row r="28472" spans="1:16" s="2" customFormat="1" x14ac:dyDescent="0.15">
      <c r="A28472" s="3"/>
      <c r="B28472" s="3"/>
      <c r="J28472" s="3"/>
      <c r="K28472" s="5"/>
      <c r="L28472" s="8"/>
      <c r="N28472" s="5"/>
      <c r="O28472" s="10"/>
      <c r="P28472" s="8"/>
    </row>
    <row r="28473" spans="1:16" s="2" customFormat="1" x14ac:dyDescent="0.15">
      <c r="A28473" s="3"/>
      <c r="B28473" s="3"/>
      <c r="J28473" s="3"/>
      <c r="K28473" s="5"/>
      <c r="L28473" s="8"/>
      <c r="N28473" s="5"/>
      <c r="O28473" s="10"/>
      <c r="P28473" s="8"/>
    </row>
    <row r="28474" spans="1:16" s="2" customFormat="1" x14ac:dyDescent="0.15">
      <c r="A28474" s="3"/>
      <c r="B28474" s="3"/>
      <c r="J28474" s="3"/>
      <c r="K28474" s="5"/>
      <c r="L28474" s="8"/>
      <c r="N28474" s="5"/>
      <c r="O28474" s="10"/>
      <c r="P28474" s="8"/>
    </row>
    <row r="28475" spans="1:16" s="2" customFormat="1" x14ac:dyDescent="0.15">
      <c r="A28475" s="3"/>
      <c r="B28475" s="3"/>
      <c r="J28475" s="3"/>
      <c r="K28475" s="5"/>
      <c r="L28475" s="8"/>
      <c r="N28475" s="5"/>
      <c r="O28475" s="10"/>
      <c r="P28475" s="8"/>
    </row>
    <row r="28476" spans="1:16" s="2" customFormat="1" x14ac:dyDescent="0.15">
      <c r="A28476" s="3"/>
      <c r="B28476" s="3"/>
      <c r="J28476" s="3"/>
      <c r="K28476" s="5"/>
      <c r="L28476" s="8"/>
      <c r="N28476" s="5"/>
      <c r="O28476" s="10"/>
      <c r="P28476" s="8"/>
    </row>
    <row r="28477" spans="1:16" s="2" customFormat="1" x14ac:dyDescent="0.15">
      <c r="A28477" s="3"/>
      <c r="B28477" s="3"/>
      <c r="J28477" s="3"/>
      <c r="K28477" s="5"/>
      <c r="L28477" s="8"/>
      <c r="N28477" s="5"/>
      <c r="O28477" s="10"/>
      <c r="P28477" s="8"/>
    </row>
    <row r="28478" spans="1:16" s="2" customFormat="1" x14ac:dyDescent="0.15">
      <c r="A28478" s="3"/>
      <c r="B28478" s="3"/>
      <c r="J28478" s="3"/>
      <c r="K28478" s="5"/>
      <c r="L28478" s="8"/>
      <c r="N28478" s="5"/>
      <c r="O28478" s="10"/>
      <c r="P28478" s="8"/>
    </row>
    <row r="28479" spans="1:16" s="2" customFormat="1" x14ac:dyDescent="0.15">
      <c r="A28479" s="3"/>
      <c r="B28479" s="3"/>
      <c r="J28479" s="3"/>
      <c r="K28479" s="5"/>
      <c r="L28479" s="8"/>
      <c r="N28479" s="5"/>
      <c r="O28479" s="10"/>
      <c r="P28479" s="8"/>
    </row>
    <row r="28480" spans="1:16" s="2" customFormat="1" x14ac:dyDescent="0.15">
      <c r="A28480" s="3"/>
      <c r="B28480" s="3"/>
      <c r="J28480" s="3"/>
      <c r="K28480" s="5"/>
      <c r="L28480" s="8"/>
      <c r="N28480" s="5"/>
      <c r="O28480" s="10"/>
      <c r="P28480" s="8"/>
    </row>
    <row r="28481" spans="1:16" s="2" customFormat="1" x14ac:dyDescent="0.15">
      <c r="A28481" s="3"/>
      <c r="B28481" s="3"/>
      <c r="J28481" s="3"/>
      <c r="K28481" s="5"/>
      <c r="L28481" s="8"/>
      <c r="N28481" s="5"/>
      <c r="O28481" s="10"/>
      <c r="P28481" s="8"/>
    </row>
    <row r="28482" spans="1:16" s="2" customFormat="1" x14ac:dyDescent="0.15">
      <c r="A28482" s="3"/>
      <c r="B28482" s="3"/>
      <c r="J28482" s="3"/>
      <c r="K28482" s="5"/>
      <c r="L28482" s="8"/>
      <c r="N28482" s="5"/>
      <c r="O28482" s="10"/>
      <c r="P28482" s="8"/>
    </row>
    <row r="28483" spans="1:16" s="2" customFormat="1" x14ac:dyDescent="0.15">
      <c r="A28483" s="3"/>
      <c r="B28483" s="3"/>
      <c r="J28483" s="3"/>
      <c r="K28483" s="5"/>
      <c r="L28483" s="8"/>
      <c r="N28483" s="5"/>
      <c r="O28483" s="10"/>
      <c r="P28483" s="8"/>
    </row>
    <row r="28484" spans="1:16" s="2" customFormat="1" x14ac:dyDescent="0.15">
      <c r="A28484" s="3"/>
      <c r="B28484" s="3"/>
      <c r="J28484" s="3"/>
      <c r="K28484" s="5"/>
      <c r="L28484" s="8"/>
      <c r="N28484" s="5"/>
      <c r="O28484" s="10"/>
      <c r="P28484" s="8"/>
    </row>
    <row r="28485" spans="1:16" s="2" customFormat="1" x14ac:dyDescent="0.15">
      <c r="A28485" s="3"/>
      <c r="B28485" s="3"/>
      <c r="J28485" s="3"/>
      <c r="K28485" s="5"/>
      <c r="L28485" s="8"/>
      <c r="N28485" s="5"/>
      <c r="O28485" s="10"/>
      <c r="P28485" s="8"/>
    </row>
    <row r="28486" spans="1:16" s="2" customFormat="1" x14ac:dyDescent="0.15">
      <c r="A28486" s="3"/>
      <c r="B28486" s="3"/>
      <c r="J28486" s="3"/>
      <c r="K28486" s="5"/>
      <c r="L28486" s="8"/>
      <c r="N28486" s="5"/>
      <c r="O28486" s="10"/>
      <c r="P28486" s="8"/>
    </row>
    <row r="28487" spans="1:16" s="2" customFormat="1" x14ac:dyDescent="0.15">
      <c r="A28487" s="3"/>
      <c r="B28487" s="3"/>
      <c r="J28487" s="3"/>
      <c r="K28487" s="5"/>
      <c r="L28487" s="8"/>
      <c r="N28487" s="5"/>
      <c r="O28487" s="10"/>
      <c r="P28487" s="8"/>
    </row>
    <row r="28488" spans="1:16" s="2" customFormat="1" x14ac:dyDescent="0.15">
      <c r="A28488" s="3"/>
      <c r="B28488" s="3"/>
      <c r="J28488" s="3"/>
      <c r="K28488" s="5"/>
      <c r="L28488" s="8"/>
      <c r="N28488" s="5"/>
      <c r="O28488" s="10"/>
      <c r="P28488" s="8"/>
    </row>
    <row r="28489" spans="1:16" s="2" customFormat="1" x14ac:dyDescent="0.15">
      <c r="A28489" s="3"/>
      <c r="B28489" s="3"/>
      <c r="J28489" s="3"/>
      <c r="K28489" s="5"/>
      <c r="L28489" s="8"/>
      <c r="N28489" s="5"/>
      <c r="O28489" s="10"/>
      <c r="P28489" s="8"/>
    </row>
    <row r="28490" spans="1:16" s="2" customFormat="1" x14ac:dyDescent="0.15">
      <c r="A28490" s="3"/>
      <c r="B28490" s="3"/>
      <c r="J28490" s="3"/>
      <c r="K28490" s="5"/>
      <c r="L28490" s="8"/>
      <c r="N28490" s="5"/>
      <c r="O28490" s="10"/>
      <c r="P28490" s="8"/>
    </row>
    <row r="28491" spans="1:16" s="2" customFormat="1" x14ac:dyDescent="0.15">
      <c r="A28491" s="3"/>
      <c r="B28491" s="3"/>
      <c r="J28491" s="3"/>
      <c r="K28491" s="5"/>
      <c r="L28491" s="8"/>
      <c r="N28491" s="5"/>
      <c r="O28491" s="10"/>
      <c r="P28491" s="8"/>
    </row>
    <row r="28492" spans="1:16" s="2" customFormat="1" x14ac:dyDescent="0.15">
      <c r="A28492" s="3"/>
      <c r="B28492" s="3"/>
      <c r="J28492" s="3"/>
      <c r="K28492" s="5"/>
      <c r="L28492" s="8"/>
      <c r="N28492" s="5"/>
      <c r="O28492" s="10"/>
      <c r="P28492" s="8"/>
    </row>
    <row r="28493" spans="1:16" s="2" customFormat="1" x14ac:dyDescent="0.15">
      <c r="A28493" s="3"/>
      <c r="B28493" s="3"/>
      <c r="J28493" s="3"/>
      <c r="K28493" s="5"/>
      <c r="L28493" s="8"/>
      <c r="N28493" s="5"/>
      <c r="O28493" s="10"/>
      <c r="P28493" s="8"/>
    </row>
    <row r="28494" spans="1:16" s="2" customFormat="1" x14ac:dyDescent="0.15">
      <c r="A28494" s="3"/>
      <c r="B28494" s="3"/>
      <c r="J28494" s="3"/>
      <c r="K28494" s="5"/>
      <c r="L28494" s="8"/>
      <c r="N28494" s="5"/>
      <c r="O28494" s="10"/>
      <c r="P28494" s="8"/>
    </row>
    <row r="28495" spans="1:16" s="2" customFormat="1" x14ac:dyDescent="0.15">
      <c r="A28495" s="3"/>
      <c r="B28495" s="3"/>
      <c r="J28495" s="3"/>
      <c r="K28495" s="5"/>
      <c r="L28495" s="8"/>
      <c r="N28495" s="5"/>
      <c r="O28495" s="10"/>
      <c r="P28495" s="8"/>
    </row>
    <row r="28496" spans="1:16" s="2" customFormat="1" x14ac:dyDescent="0.15">
      <c r="A28496" s="3"/>
      <c r="B28496" s="3"/>
      <c r="J28496" s="3"/>
      <c r="K28496" s="5"/>
      <c r="L28496" s="8"/>
      <c r="N28496" s="5"/>
      <c r="O28496" s="10"/>
      <c r="P28496" s="8"/>
    </row>
    <row r="28497" spans="1:16" s="2" customFormat="1" x14ac:dyDescent="0.15">
      <c r="A28497" s="3"/>
      <c r="B28497" s="3"/>
      <c r="J28497" s="3"/>
      <c r="K28497" s="5"/>
      <c r="L28497" s="8"/>
      <c r="N28497" s="5"/>
      <c r="O28497" s="10"/>
      <c r="P28497" s="8"/>
    </row>
    <row r="28498" spans="1:16" s="2" customFormat="1" x14ac:dyDescent="0.15">
      <c r="A28498" s="3"/>
      <c r="B28498" s="3"/>
      <c r="J28498" s="3"/>
      <c r="K28498" s="5"/>
      <c r="L28498" s="8"/>
      <c r="N28498" s="5"/>
      <c r="O28498" s="10"/>
      <c r="P28498" s="8"/>
    </row>
    <row r="28499" spans="1:16" s="2" customFormat="1" x14ac:dyDescent="0.15">
      <c r="A28499" s="3"/>
      <c r="B28499" s="3"/>
      <c r="J28499" s="3"/>
      <c r="K28499" s="5"/>
      <c r="L28499" s="8"/>
      <c r="N28499" s="5"/>
      <c r="O28499" s="10"/>
      <c r="P28499" s="8"/>
    </row>
    <row r="28500" spans="1:16" s="2" customFormat="1" x14ac:dyDescent="0.15">
      <c r="A28500" s="3"/>
      <c r="B28500" s="3"/>
      <c r="J28500" s="3"/>
      <c r="K28500" s="5"/>
      <c r="L28500" s="8"/>
      <c r="N28500" s="5"/>
      <c r="O28500" s="10"/>
      <c r="P28500" s="8"/>
    </row>
    <row r="28501" spans="1:16" s="2" customFormat="1" x14ac:dyDescent="0.15">
      <c r="A28501" s="3"/>
      <c r="B28501" s="3"/>
      <c r="J28501" s="3"/>
      <c r="K28501" s="5"/>
      <c r="L28501" s="8"/>
      <c r="N28501" s="5"/>
      <c r="O28501" s="10"/>
      <c r="P28501" s="8"/>
    </row>
    <row r="28502" spans="1:16" s="2" customFormat="1" x14ac:dyDescent="0.15">
      <c r="A28502" s="3"/>
      <c r="B28502" s="3"/>
      <c r="J28502" s="3"/>
      <c r="K28502" s="5"/>
      <c r="L28502" s="8"/>
      <c r="N28502" s="5"/>
      <c r="O28502" s="10"/>
      <c r="P28502" s="8"/>
    </row>
    <row r="28503" spans="1:16" s="2" customFormat="1" x14ac:dyDescent="0.15">
      <c r="A28503" s="3"/>
      <c r="B28503" s="3"/>
      <c r="J28503" s="3"/>
      <c r="K28503" s="5"/>
      <c r="L28503" s="8"/>
      <c r="N28503" s="5"/>
      <c r="O28503" s="10"/>
      <c r="P28503" s="8"/>
    </row>
    <row r="28504" spans="1:16" s="2" customFormat="1" x14ac:dyDescent="0.15">
      <c r="A28504" s="3"/>
      <c r="B28504" s="3"/>
      <c r="J28504" s="3"/>
      <c r="K28504" s="5"/>
      <c r="L28504" s="8"/>
      <c r="N28504" s="5"/>
      <c r="O28504" s="10"/>
      <c r="P28504" s="8"/>
    </row>
    <row r="28505" spans="1:16" s="2" customFormat="1" x14ac:dyDescent="0.15">
      <c r="A28505" s="3"/>
      <c r="B28505" s="3"/>
      <c r="J28505" s="3"/>
      <c r="K28505" s="5"/>
      <c r="L28505" s="8"/>
      <c r="N28505" s="5"/>
      <c r="O28505" s="10"/>
      <c r="P28505" s="8"/>
    </row>
    <row r="28506" spans="1:16" s="2" customFormat="1" x14ac:dyDescent="0.15">
      <c r="A28506" s="3"/>
      <c r="B28506" s="3"/>
      <c r="J28506" s="3"/>
      <c r="K28506" s="5"/>
      <c r="L28506" s="8"/>
      <c r="N28506" s="5"/>
      <c r="O28506" s="10"/>
      <c r="P28506" s="8"/>
    </row>
    <row r="28507" spans="1:16" s="2" customFormat="1" x14ac:dyDescent="0.15">
      <c r="A28507" s="3"/>
      <c r="B28507" s="3"/>
      <c r="J28507" s="3"/>
      <c r="K28507" s="5"/>
      <c r="L28507" s="8"/>
      <c r="N28507" s="5"/>
      <c r="O28507" s="10"/>
      <c r="P28507" s="8"/>
    </row>
    <row r="28508" spans="1:16" s="2" customFormat="1" x14ac:dyDescent="0.15">
      <c r="A28508" s="3"/>
      <c r="B28508" s="3"/>
      <c r="J28508" s="3"/>
      <c r="K28508" s="5"/>
      <c r="L28508" s="8"/>
      <c r="N28508" s="5"/>
      <c r="O28508" s="10"/>
      <c r="P28508" s="8"/>
    </row>
    <row r="28509" spans="1:16" s="2" customFormat="1" x14ac:dyDescent="0.15">
      <c r="A28509" s="3"/>
      <c r="B28509" s="3"/>
      <c r="J28509" s="3"/>
      <c r="K28509" s="5"/>
      <c r="L28509" s="8"/>
      <c r="N28509" s="5"/>
      <c r="O28509" s="10"/>
      <c r="P28509" s="8"/>
    </row>
    <row r="28510" spans="1:16" s="2" customFormat="1" x14ac:dyDescent="0.15">
      <c r="A28510" s="3"/>
      <c r="B28510" s="3"/>
      <c r="J28510" s="3"/>
      <c r="K28510" s="5"/>
      <c r="L28510" s="8"/>
      <c r="N28510" s="5"/>
      <c r="O28510" s="10"/>
      <c r="P28510" s="8"/>
    </row>
    <row r="28511" spans="1:16" s="2" customFormat="1" x14ac:dyDescent="0.15">
      <c r="A28511" s="3"/>
      <c r="B28511" s="3"/>
      <c r="J28511" s="3"/>
      <c r="K28511" s="5"/>
      <c r="L28511" s="8"/>
      <c r="N28511" s="5"/>
      <c r="O28511" s="10"/>
      <c r="P28511" s="8"/>
    </row>
    <row r="28512" spans="1:16" s="2" customFormat="1" x14ac:dyDescent="0.15">
      <c r="A28512" s="3"/>
      <c r="B28512" s="3"/>
      <c r="J28512" s="3"/>
      <c r="K28512" s="5"/>
      <c r="L28512" s="8"/>
      <c r="N28512" s="5"/>
      <c r="O28512" s="10"/>
      <c r="P28512" s="8"/>
    </row>
    <row r="28513" spans="1:16" s="2" customFormat="1" x14ac:dyDescent="0.15">
      <c r="A28513" s="3"/>
      <c r="B28513" s="3"/>
      <c r="J28513" s="3"/>
      <c r="K28513" s="5"/>
      <c r="L28513" s="8"/>
      <c r="N28513" s="5"/>
      <c r="O28513" s="10"/>
      <c r="P28513" s="8"/>
    </row>
    <row r="28514" spans="1:16" s="2" customFormat="1" x14ac:dyDescent="0.15">
      <c r="A28514" s="3"/>
      <c r="B28514" s="3"/>
      <c r="J28514" s="3"/>
      <c r="K28514" s="5"/>
      <c r="L28514" s="8"/>
      <c r="N28514" s="5"/>
      <c r="O28514" s="10"/>
      <c r="P28514" s="8"/>
    </row>
    <row r="28515" spans="1:16" s="2" customFormat="1" x14ac:dyDescent="0.15">
      <c r="A28515" s="3"/>
      <c r="B28515" s="3"/>
      <c r="J28515" s="3"/>
      <c r="K28515" s="5"/>
      <c r="L28515" s="8"/>
      <c r="N28515" s="5"/>
      <c r="O28515" s="10"/>
      <c r="P28515" s="8"/>
    </row>
    <row r="28516" spans="1:16" s="2" customFormat="1" x14ac:dyDescent="0.15">
      <c r="A28516" s="3"/>
      <c r="B28516" s="3"/>
      <c r="J28516" s="3"/>
      <c r="K28516" s="5"/>
      <c r="L28516" s="8"/>
      <c r="N28516" s="5"/>
      <c r="O28516" s="10"/>
      <c r="P28516" s="8"/>
    </row>
    <row r="28517" spans="1:16" s="2" customFormat="1" x14ac:dyDescent="0.15">
      <c r="A28517" s="3"/>
      <c r="B28517" s="3"/>
      <c r="J28517" s="3"/>
      <c r="K28517" s="5"/>
      <c r="L28517" s="8"/>
      <c r="N28517" s="5"/>
      <c r="O28517" s="10"/>
      <c r="P28517" s="8"/>
    </row>
    <row r="28518" spans="1:16" s="2" customFormat="1" x14ac:dyDescent="0.15">
      <c r="A28518" s="3"/>
      <c r="B28518" s="3"/>
      <c r="J28518" s="3"/>
      <c r="K28518" s="5"/>
      <c r="L28518" s="8"/>
      <c r="N28518" s="5"/>
      <c r="O28518" s="10"/>
      <c r="P28518" s="8"/>
    </row>
    <row r="28519" spans="1:16" s="2" customFormat="1" x14ac:dyDescent="0.15">
      <c r="A28519" s="3"/>
      <c r="B28519" s="3"/>
      <c r="J28519" s="3"/>
      <c r="K28519" s="5"/>
      <c r="L28519" s="8"/>
      <c r="N28519" s="5"/>
      <c r="O28519" s="10"/>
      <c r="P28519" s="8"/>
    </row>
    <row r="28520" spans="1:16" s="2" customFormat="1" x14ac:dyDescent="0.15">
      <c r="A28520" s="3"/>
      <c r="B28520" s="3"/>
      <c r="J28520" s="3"/>
      <c r="K28520" s="5"/>
      <c r="L28520" s="8"/>
      <c r="N28520" s="5"/>
      <c r="O28520" s="10"/>
      <c r="P28520" s="8"/>
    </row>
    <row r="28521" spans="1:16" s="2" customFormat="1" x14ac:dyDescent="0.15">
      <c r="A28521" s="3"/>
      <c r="B28521" s="3"/>
      <c r="J28521" s="3"/>
      <c r="K28521" s="5"/>
      <c r="L28521" s="8"/>
      <c r="N28521" s="5"/>
      <c r="O28521" s="10"/>
      <c r="P28521" s="8"/>
    </row>
    <row r="28522" spans="1:16" s="2" customFormat="1" x14ac:dyDescent="0.15">
      <c r="A28522" s="3"/>
      <c r="B28522" s="3"/>
      <c r="J28522" s="3"/>
      <c r="K28522" s="5"/>
      <c r="L28522" s="8"/>
      <c r="N28522" s="5"/>
      <c r="O28522" s="10"/>
      <c r="P28522" s="8"/>
    </row>
    <row r="28523" spans="1:16" s="2" customFormat="1" x14ac:dyDescent="0.15">
      <c r="A28523" s="3"/>
      <c r="B28523" s="3"/>
      <c r="J28523" s="3"/>
      <c r="K28523" s="5"/>
      <c r="L28523" s="8"/>
      <c r="N28523" s="5"/>
      <c r="O28523" s="10"/>
      <c r="P28523" s="8"/>
    </row>
    <row r="28524" spans="1:16" s="2" customFormat="1" x14ac:dyDescent="0.15">
      <c r="A28524" s="3"/>
      <c r="B28524" s="3"/>
      <c r="J28524" s="3"/>
      <c r="K28524" s="5"/>
      <c r="L28524" s="8"/>
      <c r="N28524" s="5"/>
      <c r="O28524" s="10"/>
      <c r="P28524" s="8"/>
    </row>
    <row r="28525" spans="1:16" s="2" customFormat="1" x14ac:dyDescent="0.15">
      <c r="A28525" s="3"/>
      <c r="B28525" s="3"/>
      <c r="J28525" s="3"/>
      <c r="K28525" s="5"/>
      <c r="L28525" s="8"/>
      <c r="N28525" s="5"/>
      <c r="O28525" s="10"/>
      <c r="P28525" s="8"/>
    </row>
    <row r="28526" spans="1:16" s="2" customFormat="1" x14ac:dyDescent="0.15">
      <c r="A28526" s="3"/>
      <c r="B28526" s="3"/>
      <c r="J28526" s="3"/>
      <c r="K28526" s="5"/>
      <c r="L28526" s="8"/>
      <c r="N28526" s="5"/>
      <c r="O28526" s="10"/>
      <c r="P28526" s="8"/>
    </row>
    <row r="28527" spans="1:16" s="2" customFormat="1" x14ac:dyDescent="0.15">
      <c r="A28527" s="3"/>
      <c r="B28527" s="3"/>
      <c r="J28527" s="3"/>
      <c r="K28527" s="5"/>
      <c r="L28527" s="8"/>
      <c r="N28527" s="5"/>
      <c r="O28527" s="10"/>
      <c r="P28527" s="8"/>
    </row>
    <row r="28528" spans="1:16" s="2" customFormat="1" x14ac:dyDescent="0.15">
      <c r="A28528" s="3"/>
      <c r="B28528" s="3"/>
      <c r="J28528" s="3"/>
      <c r="K28528" s="5"/>
      <c r="L28528" s="8"/>
      <c r="N28528" s="5"/>
      <c r="O28528" s="10"/>
      <c r="P28528" s="8"/>
    </row>
    <row r="28529" spans="1:16" s="2" customFormat="1" x14ac:dyDescent="0.15">
      <c r="A28529" s="3"/>
      <c r="B28529" s="3"/>
      <c r="J28529" s="3"/>
      <c r="K28529" s="5"/>
      <c r="L28529" s="8"/>
      <c r="N28529" s="5"/>
      <c r="O28529" s="10"/>
      <c r="P28529" s="8"/>
    </row>
    <row r="28530" spans="1:16" s="2" customFormat="1" x14ac:dyDescent="0.15">
      <c r="A28530" s="3"/>
      <c r="B28530" s="3"/>
      <c r="J28530" s="3"/>
      <c r="K28530" s="5"/>
      <c r="L28530" s="8"/>
      <c r="N28530" s="5"/>
      <c r="O28530" s="10"/>
      <c r="P28530" s="8"/>
    </row>
    <row r="28531" spans="1:16" s="2" customFormat="1" x14ac:dyDescent="0.15">
      <c r="A28531" s="3"/>
      <c r="B28531" s="3"/>
      <c r="J28531" s="3"/>
      <c r="K28531" s="5"/>
      <c r="L28531" s="8"/>
      <c r="N28531" s="5"/>
      <c r="O28531" s="10"/>
      <c r="P28531" s="8"/>
    </row>
    <row r="28532" spans="1:16" s="2" customFormat="1" x14ac:dyDescent="0.15">
      <c r="A28532" s="3"/>
      <c r="B28532" s="3"/>
      <c r="J28532" s="3"/>
      <c r="K28532" s="5"/>
      <c r="L28532" s="8"/>
      <c r="N28532" s="5"/>
      <c r="O28532" s="10"/>
      <c r="P28532" s="8"/>
    </row>
    <row r="28533" spans="1:16" s="2" customFormat="1" x14ac:dyDescent="0.15">
      <c r="A28533" s="3"/>
      <c r="B28533" s="3"/>
      <c r="J28533" s="3"/>
      <c r="K28533" s="5"/>
      <c r="L28533" s="8"/>
      <c r="N28533" s="5"/>
      <c r="O28533" s="10"/>
      <c r="P28533" s="8"/>
    </row>
    <row r="28534" spans="1:16" s="2" customFormat="1" x14ac:dyDescent="0.15">
      <c r="A28534" s="3"/>
      <c r="B28534" s="3"/>
      <c r="J28534" s="3"/>
      <c r="K28534" s="5"/>
      <c r="L28534" s="8"/>
      <c r="N28534" s="5"/>
      <c r="O28534" s="10"/>
      <c r="P28534" s="8"/>
    </row>
    <row r="28535" spans="1:16" s="2" customFormat="1" x14ac:dyDescent="0.15">
      <c r="A28535" s="3"/>
      <c r="B28535" s="3"/>
      <c r="J28535" s="3"/>
      <c r="K28535" s="5"/>
      <c r="L28535" s="8"/>
      <c r="N28535" s="5"/>
      <c r="O28535" s="10"/>
      <c r="P28535" s="8"/>
    </row>
    <row r="28536" spans="1:16" s="2" customFormat="1" x14ac:dyDescent="0.15">
      <c r="A28536" s="3"/>
      <c r="B28536" s="3"/>
      <c r="J28536" s="3"/>
      <c r="K28536" s="5"/>
      <c r="L28536" s="8"/>
      <c r="N28536" s="5"/>
      <c r="O28536" s="10"/>
      <c r="P28536" s="8"/>
    </row>
    <row r="28537" spans="1:16" s="2" customFormat="1" x14ac:dyDescent="0.15">
      <c r="A28537" s="3"/>
      <c r="B28537" s="3"/>
      <c r="J28537" s="3"/>
      <c r="K28537" s="5"/>
      <c r="L28537" s="8"/>
      <c r="N28537" s="5"/>
      <c r="O28537" s="10"/>
      <c r="P28537" s="8"/>
    </row>
    <row r="28538" spans="1:16" s="2" customFormat="1" x14ac:dyDescent="0.15">
      <c r="A28538" s="3"/>
      <c r="B28538" s="3"/>
      <c r="J28538" s="3"/>
      <c r="K28538" s="5"/>
      <c r="L28538" s="8"/>
      <c r="N28538" s="5"/>
      <c r="O28538" s="10"/>
      <c r="P28538" s="8"/>
    </row>
    <row r="28539" spans="1:16" s="2" customFormat="1" x14ac:dyDescent="0.15">
      <c r="A28539" s="3"/>
      <c r="B28539" s="3"/>
      <c r="J28539" s="3"/>
      <c r="K28539" s="5"/>
      <c r="L28539" s="8"/>
      <c r="N28539" s="5"/>
      <c r="O28539" s="10"/>
      <c r="P28539" s="8"/>
    </row>
    <row r="28540" spans="1:16" s="2" customFormat="1" x14ac:dyDescent="0.15">
      <c r="A28540" s="3"/>
      <c r="B28540" s="3"/>
      <c r="J28540" s="3"/>
      <c r="K28540" s="5"/>
      <c r="L28540" s="8"/>
      <c r="N28540" s="5"/>
      <c r="O28540" s="10"/>
      <c r="P28540" s="8"/>
    </row>
    <row r="28541" spans="1:16" s="2" customFormat="1" x14ac:dyDescent="0.15">
      <c r="A28541" s="3"/>
      <c r="B28541" s="3"/>
      <c r="J28541" s="3"/>
      <c r="K28541" s="5"/>
      <c r="L28541" s="8"/>
      <c r="N28541" s="5"/>
      <c r="O28541" s="10"/>
      <c r="P28541" s="8"/>
    </row>
    <row r="28542" spans="1:16" s="2" customFormat="1" x14ac:dyDescent="0.15">
      <c r="A28542" s="3"/>
      <c r="B28542" s="3"/>
      <c r="J28542" s="3"/>
      <c r="K28542" s="5"/>
      <c r="L28542" s="8"/>
      <c r="N28542" s="5"/>
      <c r="O28542" s="10"/>
      <c r="P28542" s="8"/>
    </row>
    <row r="28543" spans="1:16" s="2" customFormat="1" x14ac:dyDescent="0.15">
      <c r="A28543" s="3"/>
      <c r="B28543" s="3"/>
      <c r="J28543" s="3"/>
      <c r="K28543" s="5"/>
      <c r="L28543" s="8"/>
      <c r="N28543" s="5"/>
      <c r="O28543" s="10"/>
      <c r="P28543" s="8"/>
    </row>
    <row r="28544" spans="1:16" s="2" customFormat="1" x14ac:dyDescent="0.15">
      <c r="A28544" s="3"/>
      <c r="B28544" s="3"/>
      <c r="J28544" s="3"/>
      <c r="K28544" s="5"/>
      <c r="L28544" s="8"/>
      <c r="N28544" s="5"/>
      <c r="O28544" s="10"/>
      <c r="P28544" s="8"/>
    </row>
    <row r="28545" spans="1:16" s="2" customFormat="1" x14ac:dyDescent="0.15">
      <c r="A28545" s="3"/>
      <c r="B28545" s="3"/>
      <c r="J28545" s="3"/>
      <c r="K28545" s="5"/>
      <c r="L28545" s="8"/>
      <c r="N28545" s="5"/>
      <c r="O28545" s="10"/>
      <c r="P28545" s="8"/>
    </row>
    <row r="28546" spans="1:16" s="2" customFormat="1" x14ac:dyDescent="0.15">
      <c r="A28546" s="3"/>
      <c r="B28546" s="3"/>
      <c r="J28546" s="3"/>
      <c r="K28546" s="5"/>
      <c r="L28546" s="8"/>
      <c r="N28546" s="5"/>
      <c r="O28546" s="10"/>
      <c r="P28546" s="8"/>
    </row>
    <row r="28547" spans="1:16" s="2" customFormat="1" x14ac:dyDescent="0.15">
      <c r="A28547" s="3"/>
      <c r="B28547" s="3"/>
      <c r="J28547" s="3"/>
      <c r="K28547" s="5"/>
      <c r="L28547" s="8"/>
      <c r="N28547" s="5"/>
      <c r="O28547" s="10"/>
      <c r="P28547" s="8"/>
    </row>
    <row r="28548" spans="1:16" s="2" customFormat="1" x14ac:dyDescent="0.15">
      <c r="A28548" s="3"/>
      <c r="B28548" s="3"/>
      <c r="J28548" s="3"/>
      <c r="K28548" s="5"/>
      <c r="L28548" s="8"/>
      <c r="N28548" s="5"/>
      <c r="O28548" s="10"/>
      <c r="P28548" s="8"/>
    </row>
    <row r="28549" spans="1:16" s="2" customFormat="1" x14ac:dyDescent="0.15">
      <c r="A28549" s="3"/>
      <c r="B28549" s="3"/>
      <c r="J28549" s="3"/>
      <c r="K28549" s="5"/>
      <c r="L28549" s="8"/>
      <c r="N28549" s="5"/>
      <c r="O28549" s="10"/>
      <c r="P28549" s="8"/>
    </row>
    <row r="28550" spans="1:16" s="2" customFormat="1" x14ac:dyDescent="0.15">
      <c r="A28550" s="3"/>
      <c r="B28550" s="3"/>
      <c r="J28550" s="3"/>
      <c r="K28550" s="5"/>
      <c r="L28550" s="8"/>
      <c r="N28550" s="5"/>
      <c r="O28550" s="10"/>
      <c r="P28550" s="8"/>
    </row>
    <row r="28551" spans="1:16" s="2" customFormat="1" x14ac:dyDescent="0.15">
      <c r="A28551" s="3"/>
      <c r="B28551" s="3"/>
      <c r="J28551" s="3"/>
      <c r="K28551" s="5"/>
      <c r="L28551" s="8"/>
      <c r="N28551" s="5"/>
      <c r="O28551" s="10"/>
      <c r="P28551" s="8"/>
    </row>
    <row r="28552" spans="1:16" s="2" customFormat="1" x14ac:dyDescent="0.15">
      <c r="A28552" s="3"/>
      <c r="B28552" s="3"/>
      <c r="J28552" s="3"/>
      <c r="K28552" s="5"/>
      <c r="L28552" s="8"/>
      <c r="N28552" s="5"/>
      <c r="O28552" s="10"/>
      <c r="P28552" s="8"/>
    </row>
    <row r="28553" spans="1:16" s="2" customFormat="1" x14ac:dyDescent="0.15">
      <c r="A28553" s="3"/>
      <c r="B28553" s="3"/>
      <c r="J28553" s="3"/>
      <c r="K28553" s="5"/>
      <c r="L28553" s="8"/>
      <c r="N28553" s="5"/>
      <c r="O28553" s="10"/>
      <c r="P28553" s="8"/>
    </row>
    <row r="28554" spans="1:16" s="2" customFormat="1" x14ac:dyDescent="0.15">
      <c r="A28554" s="3"/>
      <c r="B28554" s="3"/>
      <c r="J28554" s="3"/>
      <c r="K28554" s="5"/>
      <c r="L28554" s="8"/>
      <c r="N28554" s="5"/>
      <c r="O28554" s="10"/>
      <c r="P28554" s="8"/>
    </row>
    <row r="28555" spans="1:16" s="2" customFormat="1" x14ac:dyDescent="0.15">
      <c r="A28555" s="3"/>
      <c r="B28555" s="3"/>
      <c r="J28555" s="3"/>
      <c r="K28555" s="5"/>
      <c r="L28555" s="8"/>
      <c r="N28555" s="5"/>
      <c r="O28555" s="10"/>
      <c r="P28555" s="8"/>
    </row>
    <row r="28556" spans="1:16" s="2" customFormat="1" x14ac:dyDescent="0.15">
      <c r="A28556" s="3"/>
      <c r="B28556" s="3"/>
      <c r="J28556" s="3"/>
      <c r="K28556" s="5"/>
      <c r="L28556" s="8"/>
      <c r="N28556" s="5"/>
      <c r="O28556" s="10"/>
      <c r="P28556" s="8"/>
    </row>
    <row r="28557" spans="1:16" s="2" customFormat="1" x14ac:dyDescent="0.15">
      <c r="A28557" s="3"/>
      <c r="B28557" s="3"/>
      <c r="J28557" s="3"/>
      <c r="K28557" s="5"/>
      <c r="L28557" s="8"/>
      <c r="N28557" s="5"/>
      <c r="O28557" s="10"/>
      <c r="P28557" s="8"/>
    </row>
    <row r="28558" spans="1:16" s="2" customFormat="1" x14ac:dyDescent="0.15">
      <c r="A28558" s="3"/>
      <c r="B28558" s="3"/>
      <c r="J28558" s="3"/>
      <c r="K28558" s="5"/>
      <c r="L28558" s="8"/>
      <c r="N28558" s="5"/>
      <c r="O28558" s="10"/>
      <c r="P28558" s="8"/>
    </row>
    <row r="28559" spans="1:16" s="2" customFormat="1" x14ac:dyDescent="0.15">
      <c r="A28559" s="3"/>
      <c r="B28559" s="3"/>
      <c r="J28559" s="3"/>
      <c r="K28559" s="5"/>
      <c r="L28559" s="8"/>
      <c r="N28559" s="5"/>
      <c r="O28559" s="10"/>
      <c r="P28559" s="8"/>
    </row>
    <row r="28560" spans="1:16" s="2" customFormat="1" x14ac:dyDescent="0.15">
      <c r="A28560" s="3"/>
      <c r="B28560" s="3"/>
      <c r="J28560" s="3"/>
      <c r="K28560" s="5"/>
      <c r="L28560" s="8"/>
      <c r="N28560" s="5"/>
      <c r="O28560" s="10"/>
      <c r="P28560" s="8"/>
    </row>
    <row r="28561" spans="1:16" s="2" customFormat="1" x14ac:dyDescent="0.15">
      <c r="A28561" s="3"/>
      <c r="B28561" s="3"/>
      <c r="J28561" s="3"/>
      <c r="K28561" s="5"/>
      <c r="L28561" s="8"/>
      <c r="N28561" s="5"/>
      <c r="O28561" s="10"/>
      <c r="P28561" s="8"/>
    </row>
    <row r="28562" spans="1:16" s="2" customFormat="1" x14ac:dyDescent="0.15">
      <c r="A28562" s="3"/>
      <c r="B28562" s="3"/>
      <c r="J28562" s="3"/>
      <c r="K28562" s="5"/>
      <c r="L28562" s="8"/>
      <c r="N28562" s="5"/>
      <c r="O28562" s="10"/>
      <c r="P28562" s="8"/>
    </row>
    <row r="28563" spans="1:16" s="2" customFormat="1" x14ac:dyDescent="0.15">
      <c r="A28563" s="3"/>
      <c r="B28563" s="3"/>
      <c r="J28563" s="3"/>
      <c r="K28563" s="5"/>
      <c r="L28563" s="8"/>
      <c r="N28563" s="5"/>
      <c r="O28563" s="10"/>
      <c r="P28563" s="8"/>
    </row>
    <row r="28564" spans="1:16" s="2" customFormat="1" x14ac:dyDescent="0.15">
      <c r="A28564" s="3"/>
      <c r="B28564" s="3"/>
      <c r="J28564" s="3"/>
      <c r="K28564" s="5"/>
      <c r="L28564" s="8"/>
      <c r="N28564" s="5"/>
      <c r="O28564" s="10"/>
      <c r="P28564" s="8"/>
    </row>
    <row r="28565" spans="1:16" s="2" customFormat="1" x14ac:dyDescent="0.15">
      <c r="A28565" s="3"/>
      <c r="B28565" s="3"/>
      <c r="J28565" s="3"/>
      <c r="K28565" s="5"/>
      <c r="L28565" s="8"/>
      <c r="N28565" s="5"/>
      <c r="O28565" s="10"/>
      <c r="P28565" s="8"/>
    </row>
    <row r="28566" spans="1:16" s="2" customFormat="1" x14ac:dyDescent="0.15">
      <c r="A28566" s="3"/>
      <c r="B28566" s="3"/>
      <c r="J28566" s="3"/>
      <c r="K28566" s="5"/>
      <c r="L28566" s="8"/>
      <c r="N28566" s="5"/>
      <c r="O28566" s="10"/>
      <c r="P28566" s="8"/>
    </row>
    <row r="28567" spans="1:16" s="2" customFormat="1" x14ac:dyDescent="0.15">
      <c r="A28567" s="3"/>
      <c r="B28567" s="3"/>
      <c r="J28567" s="3"/>
      <c r="K28567" s="5"/>
      <c r="L28567" s="8"/>
      <c r="N28567" s="5"/>
      <c r="O28567" s="10"/>
      <c r="P28567" s="8"/>
    </row>
    <row r="28568" spans="1:16" s="2" customFormat="1" x14ac:dyDescent="0.15">
      <c r="A28568" s="3"/>
      <c r="B28568" s="3"/>
      <c r="J28568" s="3"/>
      <c r="K28568" s="5"/>
      <c r="L28568" s="8"/>
      <c r="N28568" s="5"/>
      <c r="O28568" s="10"/>
      <c r="P28568" s="8"/>
    </row>
    <row r="28569" spans="1:16" s="2" customFormat="1" x14ac:dyDescent="0.15">
      <c r="A28569" s="3"/>
      <c r="B28569" s="3"/>
      <c r="J28569" s="3"/>
      <c r="K28569" s="5"/>
      <c r="L28569" s="8"/>
      <c r="N28569" s="5"/>
      <c r="O28569" s="10"/>
      <c r="P28569" s="8"/>
    </row>
    <row r="28570" spans="1:16" s="2" customFormat="1" x14ac:dyDescent="0.15">
      <c r="A28570" s="3"/>
      <c r="B28570" s="3"/>
      <c r="J28570" s="3"/>
      <c r="K28570" s="5"/>
      <c r="L28570" s="8"/>
      <c r="N28570" s="5"/>
      <c r="O28570" s="10"/>
      <c r="P28570" s="8"/>
    </row>
    <row r="28571" spans="1:16" s="2" customFormat="1" x14ac:dyDescent="0.15">
      <c r="A28571" s="3"/>
      <c r="B28571" s="3"/>
      <c r="J28571" s="3"/>
      <c r="K28571" s="5"/>
      <c r="L28571" s="8"/>
      <c r="N28571" s="5"/>
      <c r="O28571" s="10"/>
      <c r="P28571" s="8"/>
    </row>
    <row r="28572" spans="1:16" s="2" customFormat="1" x14ac:dyDescent="0.15">
      <c r="A28572" s="3"/>
      <c r="B28572" s="3"/>
      <c r="J28572" s="3"/>
      <c r="K28572" s="5"/>
      <c r="L28572" s="8"/>
      <c r="N28572" s="5"/>
      <c r="O28572" s="10"/>
      <c r="P28572" s="8"/>
    </row>
    <row r="28573" spans="1:16" s="2" customFormat="1" x14ac:dyDescent="0.15">
      <c r="A28573" s="3"/>
      <c r="B28573" s="3"/>
      <c r="J28573" s="3"/>
      <c r="K28573" s="5"/>
      <c r="L28573" s="8"/>
      <c r="N28573" s="5"/>
      <c r="O28573" s="10"/>
      <c r="P28573" s="8"/>
    </row>
    <row r="28574" spans="1:16" s="2" customFormat="1" x14ac:dyDescent="0.15">
      <c r="A28574" s="3"/>
      <c r="B28574" s="3"/>
      <c r="J28574" s="3"/>
      <c r="K28574" s="5"/>
      <c r="L28574" s="8"/>
      <c r="N28574" s="5"/>
      <c r="O28574" s="10"/>
      <c r="P28574" s="8"/>
    </row>
    <row r="28575" spans="1:16" s="2" customFormat="1" x14ac:dyDescent="0.15">
      <c r="A28575" s="3"/>
      <c r="B28575" s="3"/>
      <c r="J28575" s="3"/>
      <c r="K28575" s="5"/>
      <c r="L28575" s="8"/>
      <c r="N28575" s="5"/>
      <c r="O28575" s="10"/>
      <c r="P28575" s="8"/>
    </row>
    <row r="28576" spans="1:16" s="2" customFormat="1" x14ac:dyDescent="0.15">
      <c r="A28576" s="3"/>
      <c r="B28576" s="3"/>
      <c r="J28576" s="3"/>
      <c r="K28576" s="5"/>
      <c r="L28576" s="8"/>
      <c r="N28576" s="5"/>
      <c r="O28576" s="10"/>
      <c r="P28576" s="8"/>
    </row>
    <row r="28577" spans="1:16" s="2" customFormat="1" x14ac:dyDescent="0.15">
      <c r="A28577" s="3"/>
      <c r="B28577" s="3"/>
      <c r="J28577" s="3"/>
      <c r="K28577" s="5"/>
      <c r="L28577" s="8"/>
      <c r="N28577" s="5"/>
      <c r="O28577" s="10"/>
      <c r="P28577" s="8"/>
    </row>
    <row r="28578" spans="1:16" s="2" customFormat="1" x14ac:dyDescent="0.15">
      <c r="A28578" s="3"/>
      <c r="B28578" s="3"/>
      <c r="J28578" s="3"/>
      <c r="K28578" s="5"/>
      <c r="L28578" s="8"/>
      <c r="N28578" s="5"/>
      <c r="O28578" s="10"/>
      <c r="P28578" s="8"/>
    </row>
    <row r="28579" spans="1:16" s="2" customFormat="1" x14ac:dyDescent="0.15">
      <c r="A28579" s="3"/>
      <c r="B28579" s="3"/>
      <c r="J28579" s="3"/>
      <c r="K28579" s="5"/>
      <c r="L28579" s="8"/>
      <c r="N28579" s="5"/>
      <c r="O28579" s="10"/>
      <c r="P28579" s="8"/>
    </row>
    <row r="28580" spans="1:16" s="2" customFormat="1" x14ac:dyDescent="0.15">
      <c r="A28580" s="3"/>
      <c r="B28580" s="3"/>
      <c r="J28580" s="3"/>
      <c r="K28580" s="5"/>
      <c r="L28580" s="8"/>
      <c r="N28580" s="5"/>
      <c r="O28580" s="10"/>
      <c r="P28580" s="8"/>
    </row>
    <row r="28581" spans="1:16" s="2" customFormat="1" x14ac:dyDescent="0.15">
      <c r="A28581" s="3"/>
      <c r="B28581" s="3"/>
      <c r="J28581" s="3"/>
      <c r="K28581" s="5"/>
      <c r="L28581" s="8"/>
      <c r="N28581" s="5"/>
      <c r="O28581" s="10"/>
      <c r="P28581" s="8"/>
    </row>
    <row r="28582" spans="1:16" s="2" customFormat="1" x14ac:dyDescent="0.15">
      <c r="A28582" s="3"/>
      <c r="B28582" s="3"/>
      <c r="J28582" s="3"/>
      <c r="K28582" s="5"/>
      <c r="L28582" s="8"/>
      <c r="N28582" s="5"/>
      <c r="O28582" s="10"/>
      <c r="P28582" s="8"/>
    </row>
    <row r="28583" spans="1:16" s="2" customFormat="1" x14ac:dyDescent="0.15">
      <c r="A28583" s="3"/>
      <c r="B28583" s="3"/>
      <c r="J28583" s="3"/>
      <c r="K28583" s="5"/>
      <c r="L28583" s="8"/>
      <c r="N28583" s="5"/>
      <c r="O28583" s="10"/>
      <c r="P28583" s="8"/>
    </row>
    <row r="28584" spans="1:16" s="2" customFormat="1" x14ac:dyDescent="0.15">
      <c r="A28584" s="3"/>
      <c r="B28584" s="3"/>
      <c r="J28584" s="3"/>
      <c r="K28584" s="5"/>
      <c r="L28584" s="8"/>
      <c r="N28584" s="5"/>
      <c r="O28584" s="10"/>
      <c r="P28584" s="8"/>
    </row>
    <row r="28585" spans="1:16" s="2" customFormat="1" x14ac:dyDescent="0.15">
      <c r="A28585" s="3"/>
      <c r="B28585" s="3"/>
      <c r="J28585" s="3"/>
      <c r="K28585" s="5"/>
      <c r="L28585" s="8"/>
      <c r="N28585" s="5"/>
      <c r="O28585" s="10"/>
      <c r="P28585" s="8"/>
    </row>
    <row r="28586" spans="1:16" s="2" customFormat="1" x14ac:dyDescent="0.15">
      <c r="A28586" s="3"/>
      <c r="B28586" s="3"/>
      <c r="J28586" s="3"/>
      <c r="K28586" s="5"/>
      <c r="L28586" s="8"/>
      <c r="N28586" s="5"/>
      <c r="O28586" s="10"/>
      <c r="P28586" s="8"/>
    </row>
    <row r="28587" spans="1:16" s="2" customFormat="1" x14ac:dyDescent="0.15">
      <c r="A28587" s="3"/>
      <c r="B28587" s="3"/>
      <c r="J28587" s="3"/>
      <c r="K28587" s="5"/>
      <c r="L28587" s="8"/>
      <c r="N28587" s="5"/>
      <c r="O28587" s="10"/>
      <c r="P28587" s="8"/>
    </row>
    <row r="28588" spans="1:16" s="2" customFormat="1" x14ac:dyDescent="0.15">
      <c r="A28588" s="3"/>
      <c r="B28588" s="3"/>
      <c r="J28588" s="3"/>
      <c r="K28588" s="5"/>
      <c r="L28588" s="8"/>
      <c r="N28588" s="5"/>
      <c r="O28588" s="10"/>
      <c r="P28588" s="8"/>
    </row>
    <row r="28589" spans="1:16" s="2" customFormat="1" x14ac:dyDescent="0.15">
      <c r="A28589" s="3"/>
      <c r="B28589" s="3"/>
      <c r="J28589" s="3"/>
      <c r="K28589" s="5"/>
      <c r="L28589" s="8"/>
      <c r="N28589" s="5"/>
      <c r="O28589" s="10"/>
      <c r="P28589" s="8"/>
    </row>
    <row r="28590" spans="1:16" s="2" customFormat="1" x14ac:dyDescent="0.15">
      <c r="A28590" s="3"/>
      <c r="B28590" s="3"/>
      <c r="J28590" s="3"/>
      <c r="K28590" s="5"/>
      <c r="L28590" s="8"/>
      <c r="N28590" s="5"/>
      <c r="O28590" s="10"/>
      <c r="P28590" s="8"/>
    </row>
    <row r="28591" spans="1:16" s="2" customFormat="1" x14ac:dyDescent="0.15">
      <c r="A28591" s="3"/>
      <c r="B28591" s="3"/>
      <c r="J28591" s="3"/>
      <c r="K28591" s="5"/>
      <c r="L28591" s="8"/>
      <c r="N28591" s="5"/>
      <c r="O28591" s="10"/>
      <c r="P28591" s="8"/>
    </row>
    <row r="28592" spans="1:16" s="2" customFormat="1" x14ac:dyDescent="0.15">
      <c r="A28592" s="3"/>
      <c r="B28592" s="3"/>
      <c r="J28592" s="3"/>
      <c r="K28592" s="5"/>
      <c r="L28592" s="8"/>
      <c r="N28592" s="5"/>
      <c r="O28592" s="10"/>
      <c r="P28592" s="8"/>
    </row>
    <row r="28593" spans="1:16" s="2" customFormat="1" x14ac:dyDescent="0.15">
      <c r="A28593" s="3"/>
      <c r="B28593" s="3"/>
      <c r="J28593" s="3"/>
      <c r="K28593" s="5"/>
      <c r="L28593" s="8"/>
      <c r="N28593" s="5"/>
      <c r="O28593" s="10"/>
      <c r="P28593" s="8"/>
    </row>
    <row r="28594" spans="1:16" s="2" customFormat="1" x14ac:dyDescent="0.15">
      <c r="A28594" s="3"/>
      <c r="B28594" s="3"/>
      <c r="J28594" s="3"/>
      <c r="K28594" s="5"/>
      <c r="L28594" s="8"/>
      <c r="N28594" s="5"/>
      <c r="O28594" s="10"/>
      <c r="P28594" s="8"/>
    </row>
    <row r="28595" spans="1:16" s="2" customFormat="1" x14ac:dyDescent="0.15">
      <c r="A28595" s="3"/>
      <c r="B28595" s="3"/>
      <c r="J28595" s="3"/>
      <c r="K28595" s="5"/>
      <c r="L28595" s="8"/>
      <c r="N28595" s="5"/>
      <c r="O28595" s="10"/>
      <c r="P28595" s="8"/>
    </row>
    <row r="28596" spans="1:16" s="2" customFormat="1" x14ac:dyDescent="0.15">
      <c r="A28596" s="3"/>
      <c r="B28596" s="3"/>
      <c r="J28596" s="3"/>
      <c r="K28596" s="5"/>
      <c r="L28596" s="8"/>
      <c r="N28596" s="5"/>
      <c r="O28596" s="10"/>
      <c r="P28596" s="8"/>
    </row>
    <row r="28597" spans="1:16" s="2" customFormat="1" x14ac:dyDescent="0.15">
      <c r="A28597" s="3"/>
      <c r="B28597" s="3"/>
      <c r="J28597" s="3"/>
      <c r="K28597" s="5"/>
      <c r="L28597" s="8"/>
      <c r="N28597" s="5"/>
      <c r="O28597" s="10"/>
      <c r="P28597" s="8"/>
    </row>
    <row r="28598" spans="1:16" s="2" customFormat="1" x14ac:dyDescent="0.15">
      <c r="A28598" s="3"/>
      <c r="B28598" s="3"/>
      <c r="J28598" s="3"/>
      <c r="K28598" s="5"/>
      <c r="L28598" s="8"/>
      <c r="N28598" s="5"/>
      <c r="O28598" s="10"/>
      <c r="P28598" s="8"/>
    </row>
    <row r="28599" spans="1:16" s="2" customFormat="1" x14ac:dyDescent="0.15">
      <c r="A28599" s="3"/>
      <c r="B28599" s="3"/>
      <c r="J28599" s="3"/>
      <c r="K28599" s="5"/>
      <c r="L28599" s="8"/>
      <c r="N28599" s="5"/>
      <c r="O28599" s="10"/>
      <c r="P28599" s="8"/>
    </row>
    <row r="28600" spans="1:16" s="2" customFormat="1" x14ac:dyDescent="0.15">
      <c r="A28600" s="3"/>
      <c r="B28600" s="3"/>
      <c r="J28600" s="3"/>
      <c r="K28600" s="5"/>
      <c r="L28600" s="8"/>
      <c r="N28600" s="5"/>
      <c r="O28600" s="10"/>
      <c r="P28600" s="8"/>
    </row>
    <row r="28601" spans="1:16" s="2" customFormat="1" x14ac:dyDescent="0.15">
      <c r="A28601" s="3"/>
      <c r="B28601" s="3"/>
      <c r="J28601" s="3"/>
      <c r="K28601" s="5"/>
      <c r="L28601" s="8"/>
      <c r="N28601" s="5"/>
      <c r="O28601" s="10"/>
      <c r="P28601" s="8"/>
    </row>
    <row r="28602" spans="1:16" s="2" customFormat="1" x14ac:dyDescent="0.15">
      <c r="A28602" s="3"/>
      <c r="B28602" s="3"/>
      <c r="J28602" s="3"/>
      <c r="K28602" s="5"/>
      <c r="L28602" s="8"/>
      <c r="N28602" s="5"/>
      <c r="O28602" s="10"/>
      <c r="P28602" s="8"/>
    </row>
    <row r="28603" spans="1:16" s="2" customFormat="1" x14ac:dyDescent="0.15">
      <c r="A28603" s="3"/>
      <c r="B28603" s="3"/>
      <c r="J28603" s="3"/>
      <c r="K28603" s="5"/>
      <c r="L28603" s="8"/>
      <c r="N28603" s="5"/>
      <c r="O28603" s="10"/>
      <c r="P28603" s="8"/>
    </row>
    <row r="28604" spans="1:16" s="2" customFormat="1" x14ac:dyDescent="0.15">
      <c r="A28604" s="3"/>
      <c r="B28604" s="3"/>
      <c r="J28604" s="3"/>
      <c r="K28604" s="5"/>
      <c r="L28604" s="8"/>
      <c r="N28604" s="5"/>
      <c r="O28604" s="10"/>
      <c r="P28604" s="8"/>
    </row>
    <row r="28605" spans="1:16" s="2" customFormat="1" x14ac:dyDescent="0.15">
      <c r="A28605" s="3"/>
      <c r="B28605" s="3"/>
      <c r="J28605" s="3"/>
      <c r="K28605" s="5"/>
      <c r="L28605" s="8"/>
      <c r="N28605" s="5"/>
      <c r="O28605" s="10"/>
      <c r="P28605" s="8"/>
    </row>
    <row r="28606" spans="1:16" s="2" customFormat="1" x14ac:dyDescent="0.15">
      <c r="A28606" s="3"/>
      <c r="B28606" s="3"/>
      <c r="J28606" s="3"/>
      <c r="K28606" s="5"/>
      <c r="L28606" s="8"/>
      <c r="N28606" s="5"/>
      <c r="O28606" s="10"/>
      <c r="P28606" s="8"/>
    </row>
    <row r="28607" spans="1:16" s="2" customFormat="1" x14ac:dyDescent="0.15">
      <c r="A28607" s="3"/>
      <c r="B28607" s="3"/>
      <c r="J28607" s="3"/>
      <c r="K28607" s="5"/>
      <c r="L28607" s="8"/>
      <c r="N28607" s="5"/>
      <c r="O28607" s="10"/>
      <c r="P28607" s="8"/>
    </row>
    <row r="28608" spans="1:16" s="2" customFormat="1" x14ac:dyDescent="0.15">
      <c r="A28608" s="3"/>
      <c r="B28608" s="3"/>
      <c r="J28608" s="3"/>
      <c r="K28608" s="5"/>
      <c r="L28608" s="8"/>
      <c r="N28608" s="5"/>
      <c r="O28608" s="10"/>
      <c r="P28608" s="8"/>
    </row>
    <row r="28609" spans="1:16" s="2" customFormat="1" x14ac:dyDescent="0.15">
      <c r="A28609" s="3"/>
      <c r="B28609" s="3"/>
      <c r="J28609" s="3"/>
      <c r="K28609" s="5"/>
      <c r="L28609" s="8"/>
      <c r="N28609" s="5"/>
      <c r="O28609" s="10"/>
      <c r="P28609" s="8"/>
    </row>
    <row r="28610" spans="1:16" s="2" customFormat="1" x14ac:dyDescent="0.15">
      <c r="A28610" s="3"/>
      <c r="B28610" s="3"/>
      <c r="J28610" s="3"/>
      <c r="K28610" s="5"/>
      <c r="L28610" s="8"/>
      <c r="N28610" s="5"/>
      <c r="O28610" s="10"/>
      <c r="P28610" s="8"/>
    </row>
    <row r="28611" spans="1:16" s="2" customFormat="1" x14ac:dyDescent="0.15">
      <c r="A28611" s="3"/>
      <c r="B28611" s="3"/>
      <c r="J28611" s="3"/>
      <c r="K28611" s="5"/>
      <c r="L28611" s="8"/>
      <c r="N28611" s="5"/>
      <c r="O28611" s="10"/>
      <c r="P28611" s="8"/>
    </row>
    <row r="28612" spans="1:16" s="2" customFormat="1" x14ac:dyDescent="0.15">
      <c r="A28612" s="3"/>
      <c r="B28612" s="3"/>
      <c r="J28612" s="3"/>
      <c r="K28612" s="5"/>
      <c r="L28612" s="8"/>
      <c r="N28612" s="5"/>
      <c r="O28612" s="10"/>
      <c r="P28612" s="8"/>
    </row>
    <row r="28613" spans="1:16" s="2" customFormat="1" x14ac:dyDescent="0.15">
      <c r="A28613" s="3"/>
      <c r="B28613" s="3"/>
      <c r="J28613" s="3"/>
      <c r="K28613" s="5"/>
      <c r="L28613" s="8"/>
      <c r="N28613" s="5"/>
      <c r="O28613" s="10"/>
      <c r="P28613" s="8"/>
    </row>
    <row r="28614" spans="1:16" s="2" customFormat="1" x14ac:dyDescent="0.15">
      <c r="A28614" s="3"/>
      <c r="B28614" s="3"/>
      <c r="J28614" s="3"/>
      <c r="K28614" s="5"/>
      <c r="L28614" s="8"/>
      <c r="N28614" s="5"/>
      <c r="O28614" s="10"/>
      <c r="P28614" s="8"/>
    </row>
    <row r="28615" spans="1:16" s="2" customFormat="1" x14ac:dyDescent="0.15">
      <c r="A28615" s="3"/>
      <c r="B28615" s="3"/>
      <c r="J28615" s="3"/>
      <c r="K28615" s="5"/>
      <c r="L28615" s="8"/>
      <c r="N28615" s="5"/>
      <c r="O28615" s="10"/>
      <c r="P28615" s="8"/>
    </row>
    <row r="28616" spans="1:16" s="2" customFormat="1" x14ac:dyDescent="0.15">
      <c r="A28616" s="3"/>
      <c r="B28616" s="3"/>
      <c r="J28616" s="3"/>
      <c r="K28616" s="5"/>
      <c r="L28616" s="8"/>
      <c r="N28616" s="5"/>
      <c r="O28616" s="10"/>
      <c r="P28616" s="8"/>
    </row>
    <row r="28617" spans="1:16" s="2" customFormat="1" x14ac:dyDescent="0.15">
      <c r="A28617" s="3"/>
      <c r="B28617" s="3"/>
      <c r="J28617" s="3"/>
      <c r="K28617" s="5"/>
      <c r="L28617" s="8"/>
      <c r="N28617" s="5"/>
      <c r="O28617" s="10"/>
      <c r="P28617" s="8"/>
    </row>
    <row r="28618" spans="1:16" s="2" customFormat="1" x14ac:dyDescent="0.15">
      <c r="A28618" s="3"/>
      <c r="B28618" s="3"/>
      <c r="J28618" s="3"/>
      <c r="K28618" s="5"/>
      <c r="L28618" s="8"/>
      <c r="N28618" s="5"/>
      <c r="O28618" s="10"/>
      <c r="P28618" s="8"/>
    </row>
    <row r="28619" spans="1:16" s="2" customFormat="1" x14ac:dyDescent="0.15">
      <c r="A28619" s="3"/>
      <c r="B28619" s="3"/>
      <c r="J28619" s="3"/>
      <c r="K28619" s="5"/>
      <c r="L28619" s="8"/>
      <c r="N28619" s="5"/>
      <c r="O28619" s="10"/>
      <c r="P28619" s="8"/>
    </row>
    <row r="28620" spans="1:16" s="2" customFormat="1" x14ac:dyDescent="0.15">
      <c r="A28620" s="3"/>
      <c r="B28620" s="3"/>
      <c r="J28620" s="3"/>
      <c r="K28620" s="5"/>
      <c r="L28620" s="8"/>
      <c r="N28620" s="5"/>
      <c r="O28620" s="10"/>
      <c r="P28620" s="8"/>
    </row>
    <row r="28621" spans="1:16" s="2" customFormat="1" x14ac:dyDescent="0.15">
      <c r="A28621" s="3"/>
      <c r="B28621" s="3"/>
      <c r="J28621" s="3"/>
      <c r="K28621" s="5"/>
      <c r="L28621" s="8"/>
      <c r="N28621" s="5"/>
      <c r="O28621" s="10"/>
      <c r="P28621" s="8"/>
    </row>
    <row r="28622" spans="1:16" s="2" customFormat="1" x14ac:dyDescent="0.15">
      <c r="A28622" s="3"/>
      <c r="B28622" s="3"/>
      <c r="J28622" s="3"/>
      <c r="K28622" s="5"/>
      <c r="L28622" s="8"/>
      <c r="N28622" s="5"/>
      <c r="O28622" s="10"/>
      <c r="P28622" s="8"/>
    </row>
    <row r="28623" spans="1:16" s="2" customFormat="1" x14ac:dyDescent="0.15">
      <c r="A28623" s="3"/>
      <c r="B28623" s="3"/>
      <c r="J28623" s="3"/>
      <c r="K28623" s="5"/>
      <c r="L28623" s="8"/>
      <c r="N28623" s="5"/>
      <c r="O28623" s="10"/>
      <c r="P28623" s="8"/>
    </row>
    <row r="28624" spans="1:16" s="2" customFormat="1" x14ac:dyDescent="0.15">
      <c r="A28624" s="3"/>
      <c r="B28624" s="3"/>
      <c r="J28624" s="3"/>
      <c r="K28624" s="5"/>
      <c r="L28624" s="8"/>
      <c r="N28624" s="5"/>
      <c r="O28624" s="10"/>
      <c r="P28624" s="8"/>
    </row>
    <row r="28625" spans="1:16" s="2" customFormat="1" x14ac:dyDescent="0.15">
      <c r="A28625" s="3"/>
      <c r="B28625" s="3"/>
      <c r="J28625" s="3"/>
      <c r="K28625" s="5"/>
      <c r="L28625" s="8"/>
      <c r="N28625" s="5"/>
      <c r="O28625" s="10"/>
      <c r="P28625" s="8"/>
    </row>
    <row r="28626" spans="1:16" s="2" customFormat="1" x14ac:dyDescent="0.15">
      <c r="A28626" s="3"/>
      <c r="B28626" s="3"/>
      <c r="J28626" s="3"/>
      <c r="K28626" s="5"/>
      <c r="L28626" s="8"/>
      <c r="N28626" s="5"/>
      <c r="O28626" s="10"/>
      <c r="P28626" s="8"/>
    </row>
    <row r="28627" spans="1:16" s="2" customFormat="1" x14ac:dyDescent="0.15">
      <c r="A28627" s="3"/>
      <c r="B28627" s="3"/>
      <c r="J28627" s="3"/>
      <c r="K28627" s="5"/>
      <c r="L28627" s="8"/>
      <c r="N28627" s="5"/>
      <c r="O28627" s="10"/>
      <c r="P28627" s="8"/>
    </row>
    <row r="28628" spans="1:16" s="2" customFormat="1" x14ac:dyDescent="0.15">
      <c r="A28628" s="3"/>
      <c r="B28628" s="3"/>
      <c r="J28628" s="3"/>
      <c r="K28628" s="5"/>
      <c r="L28628" s="8"/>
      <c r="N28628" s="5"/>
      <c r="O28628" s="10"/>
      <c r="P28628" s="8"/>
    </row>
    <row r="28629" spans="1:16" s="2" customFormat="1" x14ac:dyDescent="0.15">
      <c r="A28629" s="3"/>
      <c r="B28629" s="3"/>
      <c r="J28629" s="3"/>
      <c r="K28629" s="5"/>
      <c r="L28629" s="8"/>
      <c r="N28629" s="5"/>
      <c r="O28629" s="10"/>
      <c r="P28629" s="8"/>
    </row>
    <row r="28630" spans="1:16" s="2" customFormat="1" x14ac:dyDescent="0.15">
      <c r="A28630" s="3"/>
      <c r="B28630" s="3"/>
      <c r="J28630" s="3"/>
      <c r="K28630" s="5"/>
      <c r="L28630" s="8"/>
      <c r="N28630" s="5"/>
      <c r="O28630" s="10"/>
      <c r="P28630" s="8"/>
    </row>
    <row r="28631" spans="1:16" s="2" customFormat="1" x14ac:dyDescent="0.15">
      <c r="A28631" s="3"/>
      <c r="B28631" s="3"/>
      <c r="J28631" s="3"/>
      <c r="K28631" s="5"/>
      <c r="L28631" s="8"/>
      <c r="N28631" s="5"/>
      <c r="O28631" s="10"/>
      <c r="P28631" s="8"/>
    </row>
    <row r="28632" spans="1:16" s="2" customFormat="1" x14ac:dyDescent="0.15">
      <c r="A28632" s="3"/>
      <c r="B28632" s="3"/>
      <c r="J28632" s="3"/>
      <c r="K28632" s="5"/>
      <c r="L28632" s="8"/>
      <c r="N28632" s="5"/>
      <c r="O28632" s="10"/>
      <c r="P28632" s="8"/>
    </row>
    <row r="28633" spans="1:16" s="2" customFormat="1" x14ac:dyDescent="0.15">
      <c r="A28633" s="3"/>
      <c r="B28633" s="3"/>
      <c r="J28633" s="3"/>
      <c r="K28633" s="5"/>
      <c r="L28633" s="8"/>
      <c r="N28633" s="5"/>
      <c r="O28633" s="10"/>
      <c r="P28633" s="8"/>
    </row>
    <row r="28634" spans="1:16" s="2" customFormat="1" x14ac:dyDescent="0.15">
      <c r="A28634" s="3"/>
      <c r="B28634" s="3"/>
      <c r="J28634" s="3"/>
      <c r="K28634" s="5"/>
      <c r="L28634" s="8"/>
      <c r="N28634" s="5"/>
      <c r="O28634" s="10"/>
      <c r="P28634" s="8"/>
    </row>
    <row r="28635" spans="1:16" s="2" customFormat="1" x14ac:dyDescent="0.15">
      <c r="A28635" s="3"/>
      <c r="B28635" s="3"/>
      <c r="J28635" s="3"/>
      <c r="K28635" s="5"/>
      <c r="L28635" s="8"/>
      <c r="N28635" s="5"/>
      <c r="O28635" s="10"/>
      <c r="P28635" s="8"/>
    </row>
    <row r="28636" spans="1:16" s="2" customFormat="1" x14ac:dyDescent="0.15">
      <c r="A28636" s="3"/>
      <c r="B28636" s="3"/>
      <c r="J28636" s="3"/>
      <c r="K28636" s="5"/>
      <c r="L28636" s="8"/>
      <c r="N28636" s="5"/>
      <c r="O28636" s="10"/>
      <c r="P28636" s="8"/>
    </row>
    <row r="28637" spans="1:16" s="2" customFormat="1" x14ac:dyDescent="0.15">
      <c r="A28637" s="3"/>
      <c r="B28637" s="3"/>
      <c r="J28637" s="3"/>
      <c r="K28637" s="5"/>
      <c r="L28637" s="8"/>
      <c r="N28637" s="5"/>
      <c r="O28637" s="10"/>
      <c r="P28637" s="8"/>
    </row>
    <row r="28638" spans="1:16" s="2" customFormat="1" x14ac:dyDescent="0.15">
      <c r="A28638" s="3"/>
      <c r="B28638" s="3"/>
      <c r="J28638" s="3"/>
      <c r="K28638" s="5"/>
      <c r="L28638" s="8"/>
      <c r="N28638" s="5"/>
      <c r="O28638" s="10"/>
      <c r="P28638" s="8"/>
    </row>
    <row r="28639" spans="1:16" s="2" customFormat="1" x14ac:dyDescent="0.15">
      <c r="A28639" s="3"/>
      <c r="B28639" s="3"/>
      <c r="J28639" s="3"/>
      <c r="K28639" s="5"/>
      <c r="L28639" s="8"/>
      <c r="N28639" s="5"/>
      <c r="O28639" s="10"/>
      <c r="P28639" s="8"/>
    </row>
    <row r="28640" spans="1:16" s="2" customFormat="1" x14ac:dyDescent="0.15">
      <c r="A28640" s="3"/>
      <c r="B28640" s="3"/>
      <c r="J28640" s="3"/>
      <c r="K28640" s="5"/>
      <c r="L28640" s="8"/>
      <c r="N28640" s="5"/>
      <c r="O28640" s="10"/>
      <c r="P28640" s="8"/>
    </row>
    <row r="28641" spans="1:16" s="2" customFormat="1" x14ac:dyDescent="0.15">
      <c r="A28641" s="3"/>
      <c r="B28641" s="3"/>
      <c r="J28641" s="3"/>
      <c r="K28641" s="5"/>
      <c r="L28641" s="8"/>
      <c r="N28641" s="5"/>
      <c r="O28641" s="10"/>
      <c r="P28641" s="8"/>
    </row>
    <row r="28642" spans="1:16" s="2" customFormat="1" x14ac:dyDescent="0.15">
      <c r="A28642" s="3"/>
      <c r="B28642" s="3"/>
      <c r="J28642" s="3"/>
      <c r="K28642" s="5"/>
      <c r="L28642" s="8"/>
      <c r="N28642" s="5"/>
      <c r="O28642" s="10"/>
      <c r="P28642" s="8"/>
    </row>
    <row r="28643" spans="1:16" s="2" customFormat="1" x14ac:dyDescent="0.15">
      <c r="A28643" s="3"/>
      <c r="B28643" s="3"/>
      <c r="J28643" s="3"/>
      <c r="K28643" s="5"/>
      <c r="L28643" s="8"/>
      <c r="N28643" s="5"/>
      <c r="O28643" s="10"/>
      <c r="P28643" s="8"/>
    </row>
    <row r="28644" spans="1:16" s="2" customFormat="1" x14ac:dyDescent="0.15">
      <c r="A28644" s="3"/>
      <c r="B28644" s="3"/>
      <c r="J28644" s="3"/>
      <c r="K28644" s="5"/>
      <c r="L28644" s="8"/>
      <c r="N28644" s="5"/>
      <c r="O28644" s="10"/>
      <c r="P28644" s="8"/>
    </row>
    <row r="28645" spans="1:16" s="2" customFormat="1" x14ac:dyDescent="0.15">
      <c r="A28645" s="3"/>
      <c r="B28645" s="3"/>
      <c r="J28645" s="3"/>
      <c r="K28645" s="5"/>
      <c r="L28645" s="8"/>
      <c r="N28645" s="5"/>
      <c r="O28645" s="10"/>
      <c r="P28645" s="8"/>
    </row>
    <row r="28646" spans="1:16" s="2" customFormat="1" x14ac:dyDescent="0.15">
      <c r="A28646" s="3"/>
      <c r="B28646" s="3"/>
      <c r="J28646" s="3"/>
      <c r="K28646" s="5"/>
      <c r="L28646" s="8"/>
      <c r="N28646" s="5"/>
      <c r="O28646" s="10"/>
      <c r="P28646" s="8"/>
    </row>
    <row r="28647" spans="1:16" s="2" customFormat="1" x14ac:dyDescent="0.15">
      <c r="A28647" s="3"/>
      <c r="B28647" s="3"/>
      <c r="J28647" s="3"/>
      <c r="K28647" s="5"/>
      <c r="L28647" s="8"/>
      <c r="N28647" s="5"/>
      <c r="O28647" s="10"/>
      <c r="P28647" s="8"/>
    </row>
    <row r="28648" spans="1:16" s="2" customFormat="1" x14ac:dyDescent="0.15">
      <c r="A28648" s="3"/>
      <c r="B28648" s="3"/>
      <c r="J28648" s="3"/>
      <c r="K28648" s="5"/>
      <c r="L28648" s="8"/>
      <c r="N28648" s="5"/>
      <c r="O28648" s="10"/>
      <c r="P28648" s="8"/>
    </row>
    <row r="28649" spans="1:16" s="2" customFormat="1" x14ac:dyDescent="0.15">
      <c r="A28649" s="3"/>
      <c r="B28649" s="3"/>
      <c r="J28649" s="3"/>
      <c r="K28649" s="5"/>
      <c r="L28649" s="8"/>
      <c r="N28649" s="5"/>
      <c r="O28649" s="10"/>
      <c r="P28649" s="8"/>
    </row>
    <row r="28650" spans="1:16" s="2" customFormat="1" x14ac:dyDescent="0.15">
      <c r="A28650" s="3"/>
      <c r="B28650" s="3"/>
      <c r="J28650" s="3"/>
      <c r="K28650" s="5"/>
      <c r="L28650" s="8"/>
      <c r="N28650" s="5"/>
      <c r="O28650" s="10"/>
      <c r="P28650" s="8"/>
    </row>
    <row r="28651" spans="1:16" s="2" customFormat="1" x14ac:dyDescent="0.15">
      <c r="A28651" s="3"/>
      <c r="B28651" s="3"/>
      <c r="J28651" s="3"/>
      <c r="K28651" s="5"/>
      <c r="L28651" s="8"/>
      <c r="N28651" s="5"/>
      <c r="O28651" s="10"/>
      <c r="P28651" s="8"/>
    </row>
    <row r="28652" spans="1:16" s="2" customFormat="1" x14ac:dyDescent="0.15">
      <c r="A28652" s="3"/>
      <c r="B28652" s="3"/>
      <c r="J28652" s="3"/>
      <c r="K28652" s="5"/>
      <c r="L28652" s="8"/>
      <c r="N28652" s="5"/>
      <c r="O28652" s="10"/>
      <c r="P28652" s="8"/>
    </row>
    <row r="28653" spans="1:16" s="2" customFormat="1" x14ac:dyDescent="0.15">
      <c r="A28653" s="3"/>
      <c r="B28653" s="3"/>
      <c r="J28653" s="3"/>
      <c r="K28653" s="5"/>
      <c r="L28653" s="8"/>
      <c r="N28653" s="5"/>
      <c r="O28653" s="10"/>
      <c r="P28653" s="8"/>
    </row>
    <row r="28654" spans="1:16" s="2" customFormat="1" x14ac:dyDescent="0.15">
      <c r="A28654" s="3"/>
      <c r="B28654" s="3"/>
      <c r="J28654" s="3"/>
      <c r="K28654" s="5"/>
      <c r="L28654" s="8"/>
      <c r="N28654" s="5"/>
      <c r="O28654" s="10"/>
      <c r="P28654" s="8"/>
    </row>
    <row r="28655" spans="1:16" s="2" customFormat="1" x14ac:dyDescent="0.15">
      <c r="A28655" s="3"/>
      <c r="B28655" s="3"/>
      <c r="J28655" s="3"/>
      <c r="K28655" s="5"/>
      <c r="L28655" s="8"/>
      <c r="N28655" s="5"/>
      <c r="O28655" s="10"/>
      <c r="P28655" s="8"/>
    </row>
    <row r="28656" spans="1:16" s="2" customFormat="1" x14ac:dyDescent="0.15">
      <c r="A28656" s="3"/>
      <c r="B28656" s="3"/>
      <c r="J28656" s="3"/>
      <c r="K28656" s="5"/>
      <c r="L28656" s="8"/>
      <c r="N28656" s="5"/>
      <c r="O28656" s="10"/>
      <c r="P28656" s="8"/>
    </row>
    <row r="28657" spans="1:16" s="2" customFormat="1" x14ac:dyDescent="0.15">
      <c r="A28657" s="3"/>
      <c r="B28657" s="3"/>
      <c r="J28657" s="3"/>
      <c r="K28657" s="5"/>
      <c r="L28657" s="8"/>
      <c r="N28657" s="5"/>
      <c r="O28657" s="10"/>
      <c r="P28657" s="8"/>
    </row>
    <row r="28658" spans="1:16" s="2" customFormat="1" x14ac:dyDescent="0.15">
      <c r="A28658" s="3"/>
      <c r="B28658" s="3"/>
      <c r="J28658" s="3"/>
      <c r="K28658" s="5"/>
      <c r="L28658" s="8"/>
      <c r="N28658" s="5"/>
      <c r="O28658" s="10"/>
      <c r="P28658" s="8"/>
    </row>
    <row r="28659" spans="1:16" s="2" customFormat="1" x14ac:dyDescent="0.15">
      <c r="A28659" s="3"/>
      <c r="B28659" s="3"/>
      <c r="J28659" s="3"/>
      <c r="K28659" s="5"/>
      <c r="L28659" s="8"/>
      <c r="N28659" s="5"/>
      <c r="O28659" s="10"/>
      <c r="P28659" s="8"/>
    </row>
    <row r="28660" spans="1:16" s="2" customFormat="1" x14ac:dyDescent="0.15">
      <c r="A28660" s="3"/>
      <c r="B28660" s="3"/>
      <c r="J28660" s="3"/>
      <c r="K28660" s="5"/>
      <c r="L28660" s="8"/>
      <c r="N28660" s="5"/>
      <c r="O28660" s="10"/>
      <c r="P28660" s="8"/>
    </row>
    <row r="28661" spans="1:16" s="2" customFormat="1" x14ac:dyDescent="0.15">
      <c r="A28661" s="3"/>
      <c r="B28661" s="3"/>
      <c r="J28661" s="3"/>
      <c r="K28661" s="5"/>
      <c r="L28661" s="8"/>
      <c r="N28661" s="5"/>
      <c r="O28661" s="10"/>
      <c r="P28661" s="8"/>
    </row>
    <row r="28662" spans="1:16" s="2" customFormat="1" x14ac:dyDescent="0.15">
      <c r="A28662" s="3"/>
      <c r="B28662" s="3"/>
      <c r="J28662" s="3"/>
      <c r="K28662" s="5"/>
      <c r="L28662" s="8"/>
      <c r="N28662" s="5"/>
      <c r="O28662" s="10"/>
      <c r="P28662" s="8"/>
    </row>
    <row r="28663" spans="1:16" s="2" customFormat="1" x14ac:dyDescent="0.15">
      <c r="A28663" s="3"/>
      <c r="B28663" s="3"/>
      <c r="J28663" s="3"/>
      <c r="K28663" s="5"/>
      <c r="L28663" s="8"/>
      <c r="N28663" s="5"/>
      <c r="O28663" s="10"/>
      <c r="P28663" s="8"/>
    </row>
    <row r="28664" spans="1:16" s="2" customFormat="1" x14ac:dyDescent="0.15">
      <c r="A28664" s="3"/>
      <c r="B28664" s="3"/>
      <c r="J28664" s="3"/>
      <c r="K28664" s="5"/>
      <c r="L28664" s="8"/>
      <c r="N28664" s="5"/>
      <c r="O28664" s="10"/>
      <c r="P28664" s="8"/>
    </row>
    <row r="28665" spans="1:16" s="2" customFormat="1" x14ac:dyDescent="0.15">
      <c r="A28665" s="3"/>
      <c r="B28665" s="3"/>
      <c r="J28665" s="3"/>
      <c r="K28665" s="5"/>
      <c r="L28665" s="8"/>
      <c r="N28665" s="5"/>
      <c r="O28665" s="10"/>
      <c r="P28665" s="8"/>
    </row>
    <row r="28666" spans="1:16" s="2" customFormat="1" x14ac:dyDescent="0.15">
      <c r="A28666" s="3"/>
      <c r="B28666" s="3"/>
      <c r="J28666" s="3"/>
      <c r="K28666" s="5"/>
      <c r="L28666" s="8"/>
      <c r="N28666" s="5"/>
      <c r="O28666" s="10"/>
      <c r="P28666" s="8"/>
    </row>
    <row r="28667" spans="1:16" s="2" customFormat="1" x14ac:dyDescent="0.15">
      <c r="A28667" s="3"/>
      <c r="B28667" s="3"/>
      <c r="J28667" s="3"/>
      <c r="K28667" s="5"/>
      <c r="L28667" s="8"/>
      <c r="N28667" s="5"/>
      <c r="O28667" s="10"/>
      <c r="P28667" s="8"/>
    </row>
    <row r="28668" spans="1:16" s="2" customFormat="1" x14ac:dyDescent="0.15">
      <c r="A28668" s="3"/>
      <c r="B28668" s="3"/>
      <c r="J28668" s="3"/>
      <c r="K28668" s="5"/>
      <c r="L28668" s="8"/>
      <c r="N28668" s="5"/>
      <c r="O28668" s="10"/>
      <c r="P28668" s="8"/>
    </row>
    <row r="28669" spans="1:16" s="2" customFormat="1" x14ac:dyDescent="0.15">
      <c r="A28669" s="3"/>
      <c r="B28669" s="3"/>
      <c r="J28669" s="3"/>
      <c r="K28669" s="5"/>
      <c r="L28669" s="8"/>
      <c r="N28669" s="5"/>
      <c r="O28669" s="10"/>
      <c r="P28669" s="8"/>
    </row>
    <row r="28670" spans="1:16" s="2" customFormat="1" x14ac:dyDescent="0.15">
      <c r="A28670" s="3"/>
      <c r="B28670" s="3"/>
      <c r="J28670" s="3"/>
      <c r="K28670" s="5"/>
      <c r="L28670" s="8"/>
      <c r="N28670" s="5"/>
      <c r="O28670" s="10"/>
      <c r="P28670" s="8"/>
    </row>
    <row r="28671" spans="1:16" s="2" customFormat="1" x14ac:dyDescent="0.15">
      <c r="A28671" s="3"/>
      <c r="B28671" s="3"/>
      <c r="J28671" s="3"/>
      <c r="K28671" s="5"/>
      <c r="L28671" s="8"/>
      <c r="N28671" s="5"/>
      <c r="O28671" s="10"/>
      <c r="P28671" s="8"/>
    </row>
    <row r="28672" spans="1:16" s="2" customFormat="1" x14ac:dyDescent="0.15">
      <c r="A28672" s="3"/>
      <c r="B28672" s="3"/>
      <c r="J28672" s="3"/>
      <c r="K28672" s="5"/>
      <c r="L28672" s="8"/>
      <c r="N28672" s="5"/>
      <c r="O28672" s="10"/>
      <c r="P28672" s="8"/>
    </row>
    <row r="28673" spans="1:16" s="2" customFormat="1" x14ac:dyDescent="0.15">
      <c r="A28673" s="3"/>
      <c r="B28673" s="3"/>
      <c r="J28673" s="3"/>
      <c r="K28673" s="5"/>
      <c r="L28673" s="8"/>
      <c r="N28673" s="5"/>
      <c r="O28673" s="10"/>
      <c r="P28673" s="8"/>
    </row>
    <row r="28674" spans="1:16" s="2" customFormat="1" x14ac:dyDescent="0.15">
      <c r="A28674" s="3"/>
      <c r="B28674" s="3"/>
      <c r="J28674" s="3"/>
      <c r="K28674" s="5"/>
      <c r="L28674" s="8"/>
      <c r="N28674" s="5"/>
      <c r="O28674" s="10"/>
      <c r="P28674" s="8"/>
    </row>
    <row r="28675" spans="1:16" s="2" customFormat="1" x14ac:dyDescent="0.15">
      <c r="A28675" s="3"/>
      <c r="B28675" s="3"/>
      <c r="J28675" s="3"/>
      <c r="K28675" s="5"/>
      <c r="L28675" s="8"/>
      <c r="N28675" s="5"/>
      <c r="O28675" s="10"/>
      <c r="P28675" s="8"/>
    </row>
    <row r="28676" spans="1:16" s="2" customFormat="1" x14ac:dyDescent="0.15">
      <c r="A28676" s="3"/>
      <c r="B28676" s="3"/>
      <c r="J28676" s="3"/>
      <c r="K28676" s="5"/>
      <c r="L28676" s="8"/>
      <c r="N28676" s="5"/>
      <c r="O28676" s="10"/>
      <c r="P28676" s="8"/>
    </row>
    <row r="28677" spans="1:16" s="2" customFormat="1" x14ac:dyDescent="0.15">
      <c r="A28677" s="3"/>
      <c r="B28677" s="3"/>
      <c r="J28677" s="3"/>
      <c r="K28677" s="5"/>
      <c r="L28677" s="8"/>
      <c r="N28677" s="5"/>
      <c r="O28677" s="10"/>
      <c r="P28677" s="8"/>
    </row>
    <row r="28678" spans="1:16" s="2" customFormat="1" x14ac:dyDescent="0.15">
      <c r="A28678" s="3"/>
      <c r="B28678" s="3"/>
      <c r="J28678" s="3"/>
      <c r="K28678" s="5"/>
      <c r="L28678" s="8"/>
      <c r="N28678" s="5"/>
      <c r="O28678" s="10"/>
      <c r="P28678" s="8"/>
    </row>
    <row r="28679" spans="1:16" s="2" customFormat="1" x14ac:dyDescent="0.15">
      <c r="A28679" s="3"/>
      <c r="B28679" s="3"/>
      <c r="J28679" s="3"/>
      <c r="K28679" s="5"/>
      <c r="L28679" s="8"/>
      <c r="N28679" s="5"/>
      <c r="O28679" s="10"/>
      <c r="P28679" s="8"/>
    </row>
    <row r="28680" spans="1:16" s="2" customFormat="1" x14ac:dyDescent="0.15">
      <c r="A28680" s="3"/>
      <c r="B28680" s="3"/>
      <c r="J28680" s="3"/>
      <c r="K28680" s="5"/>
      <c r="L28680" s="8"/>
      <c r="N28680" s="5"/>
      <c r="O28680" s="10"/>
      <c r="P28680" s="8"/>
    </row>
    <row r="28681" spans="1:16" s="2" customFormat="1" x14ac:dyDescent="0.15">
      <c r="A28681" s="3"/>
      <c r="B28681" s="3"/>
      <c r="J28681" s="3"/>
      <c r="K28681" s="5"/>
      <c r="L28681" s="8"/>
      <c r="N28681" s="5"/>
      <c r="O28681" s="10"/>
      <c r="P28681" s="8"/>
    </row>
    <row r="28682" spans="1:16" s="2" customFormat="1" x14ac:dyDescent="0.15">
      <c r="A28682" s="3"/>
      <c r="B28682" s="3"/>
      <c r="J28682" s="3"/>
      <c r="K28682" s="5"/>
      <c r="L28682" s="8"/>
      <c r="N28682" s="5"/>
      <c r="O28682" s="10"/>
      <c r="P28682" s="8"/>
    </row>
    <row r="28683" spans="1:16" s="2" customFormat="1" x14ac:dyDescent="0.15">
      <c r="A28683" s="3"/>
      <c r="B28683" s="3"/>
      <c r="J28683" s="3"/>
      <c r="K28683" s="5"/>
      <c r="L28683" s="8"/>
      <c r="N28683" s="5"/>
      <c r="O28683" s="10"/>
      <c r="P28683" s="8"/>
    </row>
    <row r="28684" spans="1:16" s="2" customFormat="1" x14ac:dyDescent="0.15">
      <c r="A28684" s="3"/>
      <c r="B28684" s="3"/>
      <c r="J28684" s="3"/>
      <c r="K28684" s="5"/>
      <c r="L28684" s="8"/>
      <c r="N28684" s="5"/>
      <c r="O28684" s="10"/>
      <c r="P28684" s="8"/>
    </row>
    <row r="28685" spans="1:16" s="2" customFormat="1" x14ac:dyDescent="0.15">
      <c r="A28685" s="3"/>
      <c r="B28685" s="3"/>
      <c r="J28685" s="3"/>
      <c r="K28685" s="5"/>
      <c r="L28685" s="8"/>
      <c r="N28685" s="5"/>
      <c r="O28685" s="10"/>
      <c r="P28685" s="8"/>
    </row>
    <row r="28686" spans="1:16" s="2" customFormat="1" x14ac:dyDescent="0.15">
      <c r="A28686" s="3"/>
      <c r="B28686" s="3"/>
      <c r="J28686" s="3"/>
      <c r="K28686" s="5"/>
      <c r="L28686" s="8"/>
      <c r="N28686" s="5"/>
      <c r="O28686" s="10"/>
      <c r="P28686" s="8"/>
    </row>
    <row r="28687" spans="1:16" s="2" customFormat="1" x14ac:dyDescent="0.15">
      <c r="A28687" s="3"/>
      <c r="B28687" s="3"/>
      <c r="J28687" s="3"/>
      <c r="K28687" s="5"/>
      <c r="L28687" s="8"/>
      <c r="N28687" s="5"/>
      <c r="O28687" s="10"/>
      <c r="P28687" s="8"/>
    </row>
    <row r="28688" spans="1:16" s="2" customFormat="1" x14ac:dyDescent="0.15">
      <c r="A28688" s="3"/>
      <c r="B28688" s="3"/>
      <c r="J28688" s="3"/>
      <c r="K28688" s="5"/>
      <c r="L28688" s="8"/>
      <c r="N28688" s="5"/>
      <c r="O28688" s="10"/>
      <c r="P28688" s="8"/>
    </row>
    <row r="28689" spans="1:16" s="2" customFormat="1" x14ac:dyDescent="0.15">
      <c r="A28689" s="3"/>
      <c r="B28689" s="3"/>
      <c r="J28689" s="3"/>
      <c r="K28689" s="5"/>
      <c r="L28689" s="8"/>
      <c r="N28689" s="5"/>
      <c r="O28689" s="10"/>
      <c r="P28689" s="8"/>
    </row>
    <row r="28690" spans="1:16" s="2" customFormat="1" x14ac:dyDescent="0.15">
      <c r="A28690" s="3"/>
      <c r="B28690" s="3"/>
      <c r="J28690" s="3"/>
      <c r="K28690" s="5"/>
      <c r="L28690" s="8"/>
      <c r="N28690" s="5"/>
      <c r="O28690" s="10"/>
      <c r="P28690" s="8"/>
    </row>
    <row r="28691" spans="1:16" s="2" customFormat="1" x14ac:dyDescent="0.15">
      <c r="A28691" s="3"/>
      <c r="B28691" s="3"/>
      <c r="J28691" s="3"/>
      <c r="K28691" s="5"/>
      <c r="L28691" s="8"/>
      <c r="N28691" s="5"/>
      <c r="O28691" s="10"/>
      <c r="P28691" s="8"/>
    </row>
    <row r="28692" spans="1:16" s="2" customFormat="1" x14ac:dyDescent="0.15">
      <c r="A28692" s="3"/>
      <c r="B28692" s="3"/>
      <c r="J28692" s="3"/>
      <c r="K28692" s="5"/>
      <c r="L28692" s="8"/>
      <c r="N28692" s="5"/>
      <c r="O28692" s="10"/>
      <c r="P28692" s="8"/>
    </row>
    <row r="28693" spans="1:16" s="2" customFormat="1" x14ac:dyDescent="0.15">
      <c r="A28693" s="3"/>
      <c r="B28693" s="3"/>
      <c r="J28693" s="3"/>
      <c r="K28693" s="5"/>
      <c r="L28693" s="8"/>
      <c r="N28693" s="5"/>
      <c r="O28693" s="10"/>
      <c r="P28693" s="8"/>
    </row>
    <row r="28694" spans="1:16" s="2" customFormat="1" x14ac:dyDescent="0.15">
      <c r="A28694" s="3"/>
      <c r="B28694" s="3"/>
      <c r="J28694" s="3"/>
      <c r="K28694" s="5"/>
      <c r="L28694" s="8"/>
      <c r="N28694" s="5"/>
      <c r="O28694" s="10"/>
      <c r="P28694" s="8"/>
    </row>
    <row r="28695" spans="1:16" s="2" customFormat="1" x14ac:dyDescent="0.15">
      <c r="A28695" s="3"/>
      <c r="B28695" s="3"/>
      <c r="J28695" s="3"/>
      <c r="K28695" s="5"/>
      <c r="L28695" s="8"/>
      <c r="N28695" s="5"/>
      <c r="O28695" s="10"/>
      <c r="P28695" s="8"/>
    </row>
    <row r="28696" spans="1:16" s="2" customFormat="1" x14ac:dyDescent="0.15">
      <c r="A28696" s="3"/>
      <c r="B28696" s="3"/>
      <c r="J28696" s="3"/>
      <c r="K28696" s="5"/>
      <c r="L28696" s="8"/>
      <c r="N28696" s="5"/>
      <c r="O28696" s="10"/>
      <c r="P28696" s="8"/>
    </row>
    <row r="28697" spans="1:16" s="2" customFormat="1" x14ac:dyDescent="0.15">
      <c r="A28697" s="3"/>
      <c r="B28697" s="3"/>
      <c r="J28697" s="3"/>
      <c r="K28697" s="5"/>
      <c r="L28697" s="8"/>
      <c r="N28697" s="5"/>
      <c r="O28697" s="10"/>
      <c r="P28697" s="8"/>
    </row>
    <row r="28698" spans="1:16" s="2" customFormat="1" x14ac:dyDescent="0.15">
      <c r="A28698" s="3"/>
      <c r="B28698" s="3"/>
      <c r="J28698" s="3"/>
      <c r="K28698" s="5"/>
      <c r="L28698" s="8"/>
      <c r="N28698" s="5"/>
      <c r="O28698" s="10"/>
      <c r="P28698" s="8"/>
    </row>
    <row r="28699" spans="1:16" s="2" customFormat="1" x14ac:dyDescent="0.15">
      <c r="A28699" s="3"/>
      <c r="B28699" s="3"/>
      <c r="J28699" s="3"/>
      <c r="K28699" s="5"/>
      <c r="L28699" s="8"/>
      <c r="N28699" s="5"/>
      <c r="O28699" s="10"/>
      <c r="P28699" s="8"/>
    </row>
    <row r="28700" spans="1:16" s="2" customFormat="1" x14ac:dyDescent="0.15">
      <c r="A28700" s="3"/>
      <c r="B28700" s="3"/>
      <c r="J28700" s="3"/>
      <c r="K28700" s="5"/>
      <c r="L28700" s="8"/>
      <c r="N28700" s="5"/>
      <c r="O28700" s="10"/>
      <c r="P28700" s="8"/>
    </row>
    <row r="28701" spans="1:16" s="2" customFormat="1" x14ac:dyDescent="0.15">
      <c r="A28701" s="3"/>
      <c r="B28701" s="3"/>
      <c r="J28701" s="3"/>
      <c r="K28701" s="5"/>
      <c r="L28701" s="8"/>
      <c r="N28701" s="5"/>
      <c r="O28701" s="10"/>
      <c r="P28701" s="8"/>
    </row>
    <row r="28702" spans="1:16" s="2" customFormat="1" x14ac:dyDescent="0.15">
      <c r="A28702" s="3"/>
      <c r="B28702" s="3"/>
      <c r="J28702" s="3"/>
      <c r="K28702" s="5"/>
      <c r="L28702" s="8"/>
      <c r="N28702" s="5"/>
      <c r="O28702" s="10"/>
      <c r="P28702" s="8"/>
    </row>
    <row r="28703" spans="1:16" s="2" customFormat="1" x14ac:dyDescent="0.15">
      <c r="A28703" s="3"/>
      <c r="B28703" s="3"/>
      <c r="J28703" s="3"/>
      <c r="K28703" s="5"/>
      <c r="L28703" s="8"/>
      <c r="N28703" s="5"/>
      <c r="O28703" s="10"/>
      <c r="P28703" s="8"/>
    </row>
    <row r="28704" spans="1:16" s="2" customFormat="1" x14ac:dyDescent="0.15">
      <c r="A28704" s="3"/>
      <c r="B28704" s="3"/>
      <c r="J28704" s="3"/>
      <c r="K28704" s="5"/>
      <c r="L28704" s="8"/>
      <c r="N28704" s="5"/>
      <c r="O28704" s="10"/>
      <c r="P28704" s="8"/>
    </row>
    <row r="28705" spans="1:16" s="2" customFormat="1" x14ac:dyDescent="0.15">
      <c r="A28705" s="3"/>
      <c r="B28705" s="3"/>
      <c r="J28705" s="3"/>
      <c r="K28705" s="5"/>
      <c r="L28705" s="8"/>
      <c r="N28705" s="5"/>
      <c r="O28705" s="10"/>
      <c r="P28705" s="8"/>
    </row>
    <row r="28706" spans="1:16" s="2" customFormat="1" x14ac:dyDescent="0.15">
      <c r="A28706" s="3"/>
      <c r="B28706" s="3"/>
      <c r="J28706" s="3"/>
      <c r="K28706" s="5"/>
      <c r="L28706" s="8"/>
      <c r="N28706" s="5"/>
      <c r="O28706" s="10"/>
      <c r="P28706" s="8"/>
    </row>
    <row r="28707" spans="1:16" s="2" customFormat="1" x14ac:dyDescent="0.15">
      <c r="A28707" s="3"/>
      <c r="B28707" s="3"/>
      <c r="J28707" s="3"/>
      <c r="K28707" s="5"/>
      <c r="L28707" s="8"/>
      <c r="N28707" s="5"/>
      <c r="O28707" s="10"/>
      <c r="P28707" s="8"/>
    </row>
    <row r="28708" spans="1:16" s="2" customFormat="1" x14ac:dyDescent="0.15">
      <c r="A28708" s="3"/>
      <c r="B28708" s="3"/>
      <c r="J28708" s="3"/>
      <c r="K28708" s="5"/>
      <c r="L28708" s="8"/>
      <c r="N28708" s="5"/>
      <c r="O28708" s="10"/>
      <c r="P28708" s="8"/>
    </row>
    <row r="28709" spans="1:16" s="2" customFormat="1" x14ac:dyDescent="0.15">
      <c r="A28709" s="3"/>
      <c r="B28709" s="3"/>
      <c r="J28709" s="3"/>
      <c r="K28709" s="5"/>
      <c r="L28709" s="8"/>
      <c r="N28709" s="5"/>
      <c r="O28709" s="10"/>
      <c r="P28709" s="8"/>
    </row>
    <row r="28710" spans="1:16" s="2" customFormat="1" x14ac:dyDescent="0.15">
      <c r="A28710" s="3"/>
      <c r="B28710" s="3"/>
      <c r="J28710" s="3"/>
      <c r="K28710" s="5"/>
      <c r="L28710" s="8"/>
      <c r="N28710" s="5"/>
      <c r="O28710" s="10"/>
      <c r="P28710" s="8"/>
    </row>
    <row r="28711" spans="1:16" s="2" customFormat="1" x14ac:dyDescent="0.15">
      <c r="A28711" s="3"/>
      <c r="B28711" s="3"/>
      <c r="J28711" s="3"/>
      <c r="K28711" s="5"/>
      <c r="L28711" s="8"/>
      <c r="N28711" s="5"/>
      <c r="O28711" s="10"/>
      <c r="P28711" s="8"/>
    </row>
    <row r="28712" spans="1:16" s="2" customFormat="1" x14ac:dyDescent="0.15">
      <c r="A28712" s="3"/>
      <c r="B28712" s="3"/>
      <c r="J28712" s="3"/>
      <c r="K28712" s="5"/>
      <c r="L28712" s="8"/>
      <c r="N28712" s="5"/>
      <c r="O28712" s="10"/>
      <c r="P28712" s="8"/>
    </row>
    <row r="28713" spans="1:16" s="2" customFormat="1" x14ac:dyDescent="0.15">
      <c r="A28713" s="3"/>
      <c r="B28713" s="3"/>
      <c r="J28713" s="3"/>
      <c r="K28713" s="5"/>
      <c r="L28713" s="8"/>
      <c r="N28713" s="5"/>
      <c r="O28713" s="10"/>
      <c r="P28713" s="8"/>
    </row>
    <row r="28714" spans="1:16" s="2" customFormat="1" x14ac:dyDescent="0.15">
      <c r="A28714" s="3"/>
      <c r="B28714" s="3"/>
      <c r="J28714" s="3"/>
      <c r="K28714" s="5"/>
      <c r="L28714" s="8"/>
      <c r="N28714" s="5"/>
      <c r="O28714" s="10"/>
      <c r="P28714" s="8"/>
    </row>
    <row r="28715" spans="1:16" s="2" customFormat="1" x14ac:dyDescent="0.15">
      <c r="A28715" s="3"/>
      <c r="B28715" s="3"/>
      <c r="J28715" s="3"/>
      <c r="K28715" s="5"/>
      <c r="L28715" s="8"/>
      <c r="N28715" s="5"/>
      <c r="O28715" s="10"/>
      <c r="P28715" s="8"/>
    </row>
    <row r="28716" spans="1:16" s="2" customFormat="1" x14ac:dyDescent="0.15">
      <c r="A28716" s="3"/>
      <c r="B28716" s="3"/>
      <c r="J28716" s="3"/>
      <c r="K28716" s="5"/>
      <c r="L28716" s="8"/>
      <c r="N28716" s="5"/>
      <c r="O28716" s="10"/>
      <c r="P28716" s="8"/>
    </row>
    <row r="28717" spans="1:16" s="2" customFormat="1" x14ac:dyDescent="0.15">
      <c r="A28717" s="3"/>
      <c r="B28717" s="3"/>
      <c r="J28717" s="3"/>
      <c r="K28717" s="5"/>
      <c r="L28717" s="8"/>
      <c r="N28717" s="5"/>
      <c r="O28717" s="10"/>
      <c r="P28717" s="8"/>
    </row>
    <row r="28718" spans="1:16" s="2" customFormat="1" x14ac:dyDescent="0.15">
      <c r="A28718" s="3"/>
      <c r="B28718" s="3"/>
      <c r="J28718" s="3"/>
      <c r="K28718" s="5"/>
      <c r="L28718" s="8"/>
      <c r="N28718" s="5"/>
      <c r="O28718" s="10"/>
      <c r="P28718" s="8"/>
    </row>
    <row r="28719" spans="1:16" s="2" customFormat="1" x14ac:dyDescent="0.15">
      <c r="A28719" s="3"/>
      <c r="B28719" s="3"/>
      <c r="J28719" s="3"/>
      <c r="K28719" s="5"/>
      <c r="L28719" s="8"/>
      <c r="N28719" s="5"/>
      <c r="O28719" s="10"/>
      <c r="P28719" s="8"/>
    </row>
    <row r="28720" spans="1:16" s="2" customFormat="1" x14ac:dyDescent="0.15">
      <c r="A28720" s="3"/>
      <c r="B28720" s="3"/>
      <c r="J28720" s="3"/>
      <c r="K28720" s="5"/>
      <c r="L28720" s="8"/>
      <c r="N28720" s="5"/>
      <c r="O28720" s="10"/>
      <c r="P28720" s="8"/>
    </row>
    <row r="28721" spans="1:16" s="2" customFormat="1" x14ac:dyDescent="0.15">
      <c r="A28721" s="3"/>
      <c r="B28721" s="3"/>
      <c r="J28721" s="3"/>
      <c r="K28721" s="5"/>
      <c r="L28721" s="8"/>
      <c r="N28721" s="5"/>
      <c r="O28721" s="10"/>
      <c r="P28721" s="8"/>
    </row>
    <row r="28722" spans="1:16" s="2" customFormat="1" x14ac:dyDescent="0.15">
      <c r="A28722" s="3"/>
      <c r="B28722" s="3"/>
      <c r="J28722" s="3"/>
      <c r="K28722" s="5"/>
      <c r="L28722" s="8"/>
      <c r="N28722" s="5"/>
      <c r="O28722" s="10"/>
      <c r="P28722" s="8"/>
    </row>
    <row r="28723" spans="1:16" s="2" customFormat="1" x14ac:dyDescent="0.15">
      <c r="A28723" s="3"/>
      <c r="B28723" s="3"/>
      <c r="J28723" s="3"/>
      <c r="K28723" s="5"/>
      <c r="L28723" s="8"/>
      <c r="N28723" s="5"/>
      <c r="O28723" s="10"/>
      <c r="P28723" s="8"/>
    </row>
    <row r="28724" spans="1:16" s="2" customFormat="1" x14ac:dyDescent="0.15">
      <c r="A28724" s="3"/>
      <c r="B28724" s="3"/>
      <c r="J28724" s="3"/>
      <c r="K28724" s="5"/>
      <c r="L28724" s="8"/>
      <c r="N28724" s="5"/>
      <c r="O28724" s="10"/>
      <c r="P28724" s="8"/>
    </row>
    <row r="28725" spans="1:16" s="2" customFormat="1" x14ac:dyDescent="0.15">
      <c r="A28725" s="3"/>
      <c r="B28725" s="3"/>
      <c r="J28725" s="3"/>
      <c r="K28725" s="5"/>
      <c r="L28725" s="8"/>
      <c r="N28725" s="5"/>
      <c r="O28725" s="10"/>
      <c r="P28725" s="8"/>
    </row>
    <row r="28726" spans="1:16" s="2" customFormat="1" x14ac:dyDescent="0.15">
      <c r="A28726" s="3"/>
      <c r="B28726" s="3"/>
      <c r="J28726" s="3"/>
      <c r="K28726" s="5"/>
      <c r="L28726" s="8"/>
      <c r="N28726" s="5"/>
      <c r="O28726" s="10"/>
      <c r="P28726" s="8"/>
    </row>
    <row r="28727" spans="1:16" s="2" customFormat="1" x14ac:dyDescent="0.15">
      <c r="A28727" s="3"/>
      <c r="B28727" s="3"/>
      <c r="J28727" s="3"/>
      <c r="K28727" s="5"/>
      <c r="L28727" s="8"/>
      <c r="N28727" s="5"/>
      <c r="O28727" s="10"/>
      <c r="P28727" s="8"/>
    </row>
    <row r="28728" spans="1:16" s="2" customFormat="1" x14ac:dyDescent="0.15">
      <c r="A28728" s="3"/>
      <c r="B28728" s="3"/>
      <c r="J28728" s="3"/>
      <c r="K28728" s="5"/>
      <c r="L28728" s="8"/>
      <c r="N28728" s="5"/>
      <c r="O28728" s="10"/>
      <c r="P28728" s="8"/>
    </row>
    <row r="28729" spans="1:16" s="2" customFormat="1" x14ac:dyDescent="0.15">
      <c r="A28729" s="3"/>
      <c r="B28729" s="3"/>
      <c r="J28729" s="3"/>
      <c r="K28729" s="5"/>
      <c r="L28729" s="8"/>
      <c r="N28729" s="5"/>
      <c r="O28729" s="10"/>
      <c r="P28729" s="8"/>
    </row>
    <row r="28730" spans="1:16" s="2" customFormat="1" x14ac:dyDescent="0.15">
      <c r="A28730" s="3"/>
      <c r="B28730" s="3"/>
      <c r="J28730" s="3"/>
      <c r="K28730" s="5"/>
      <c r="L28730" s="8"/>
      <c r="N28730" s="5"/>
      <c r="O28730" s="10"/>
      <c r="P28730" s="8"/>
    </row>
    <row r="28731" spans="1:16" s="2" customFormat="1" x14ac:dyDescent="0.15">
      <c r="A28731" s="3"/>
      <c r="B28731" s="3"/>
      <c r="J28731" s="3"/>
      <c r="K28731" s="5"/>
      <c r="L28731" s="8"/>
      <c r="N28731" s="5"/>
      <c r="O28731" s="10"/>
      <c r="P28731" s="8"/>
    </row>
    <row r="28732" spans="1:16" s="2" customFormat="1" x14ac:dyDescent="0.15">
      <c r="A28732" s="3"/>
      <c r="B28732" s="3"/>
      <c r="J28732" s="3"/>
      <c r="K28732" s="5"/>
      <c r="L28732" s="8"/>
      <c r="N28732" s="5"/>
      <c r="O28732" s="10"/>
      <c r="P28732" s="8"/>
    </row>
    <row r="28733" spans="1:16" s="2" customFormat="1" x14ac:dyDescent="0.15">
      <c r="A28733" s="3"/>
      <c r="B28733" s="3"/>
      <c r="J28733" s="3"/>
      <c r="K28733" s="5"/>
      <c r="L28733" s="8"/>
      <c r="N28733" s="5"/>
      <c r="O28733" s="10"/>
      <c r="P28733" s="8"/>
    </row>
    <row r="28734" spans="1:16" s="2" customFormat="1" x14ac:dyDescent="0.15">
      <c r="A28734" s="3"/>
      <c r="B28734" s="3"/>
      <c r="J28734" s="3"/>
      <c r="K28734" s="5"/>
      <c r="L28734" s="8"/>
      <c r="N28734" s="5"/>
      <c r="O28734" s="10"/>
      <c r="P28734" s="8"/>
    </row>
    <row r="28735" spans="1:16" s="2" customFormat="1" x14ac:dyDescent="0.15">
      <c r="A28735" s="3"/>
      <c r="B28735" s="3"/>
      <c r="J28735" s="3"/>
      <c r="K28735" s="5"/>
      <c r="L28735" s="8"/>
      <c r="N28735" s="5"/>
      <c r="O28735" s="10"/>
      <c r="P28735" s="8"/>
    </row>
    <row r="28736" spans="1:16" s="2" customFormat="1" x14ac:dyDescent="0.15">
      <c r="A28736" s="3"/>
      <c r="B28736" s="3"/>
      <c r="J28736" s="3"/>
      <c r="K28736" s="5"/>
      <c r="L28736" s="8"/>
      <c r="N28736" s="5"/>
      <c r="O28736" s="10"/>
      <c r="P28736" s="8"/>
    </row>
    <row r="28737" spans="1:16" s="2" customFormat="1" x14ac:dyDescent="0.15">
      <c r="A28737" s="3"/>
      <c r="B28737" s="3"/>
      <c r="J28737" s="3"/>
      <c r="K28737" s="5"/>
      <c r="L28737" s="8"/>
      <c r="N28737" s="5"/>
      <c r="O28737" s="10"/>
      <c r="P28737" s="8"/>
    </row>
    <row r="28738" spans="1:16" s="2" customFormat="1" x14ac:dyDescent="0.15">
      <c r="A28738" s="3"/>
      <c r="B28738" s="3"/>
      <c r="J28738" s="3"/>
      <c r="K28738" s="5"/>
      <c r="L28738" s="8"/>
      <c r="N28738" s="5"/>
      <c r="O28738" s="10"/>
      <c r="P28738" s="8"/>
    </row>
    <row r="28739" spans="1:16" s="2" customFormat="1" x14ac:dyDescent="0.15">
      <c r="A28739" s="3"/>
      <c r="B28739" s="3"/>
      <c r="J28739" s="3"/>
      <c r="K28739" s="5"/>
      <c r="L28739" s="8"/>
      <c r="N28739" s="5"/>
      <c r="O28739" s="10"/>
      <c r="P28739" s="8"/>
    </row>
    <row r="28740" spans="1:16" s="2" customFormat="1" x14ac:dyDescent="0.15">
      <c r="A28740" s="3"/>
      <c r="B28740" s="3"/>
      <c r="J28740" s="3"/>
      <c r="K28740" s="5"/>
      <c r="L28740" s="8"/>
      <c r="N28740" s="5"/>
      <c r="O28740" s="10"/>
      <c r="P28740" s="8"/>
    </row>
    <row r="28741" spans="1:16" s="2" customFormat="1" x14ac:dyDescent="0.15">
      <c r="A28741" s="3"/>
      <c r="B28741" s="3"/>
      <c r="J28741" s="3"/>
      <c r="K28741" s="5"/>
      <c r="L28741" s="8"/>
      <c r="N28741" s="5"/>
      <c r="O28741" s="10"/>
      <c r="P28741" s="8"/>
    </row>
    <row r="28742" spans="1:16" s="2" customFormat="1" x14ac:dyDescent="0.15">
      <c r="A28742" s="3"/>
      <c r="B28742" s="3"/>
      <c r="J28742" s="3"/>
      <c r="K28742" s="5"/>
      <c r="L28742" s="8"/>
      <c r="N28742" s="5"/>
      <c r="O28742" s="10"/>
      <c r="P28742" s="8"/>
    </row>
    <row r="28743" spans="1:16" s="2" customFormat="1" x14ac:dyDescent="0.15">
      <c r="A28743" s="3"/>
      <c r="B28743" s="3"/>
      <c r="J28743" s="3"/>
      <c r="K28743" s="5"/>
      <c r="L28743" s="8"/>
      <c r="N28743" s="5"/>
      <c r="O28743" s="10"/>
      <c r="P28743" s="8"/>
    </row>
    <row r="28744" spans="1:16" s="2" customFormat="1" x14ac:dyDescent="0.15">
      <c r="A28744" s="3"/>
      <c r="B28744" s="3"/>
      <c r="J28744" s="3"/>
      <c r="K28744" s="5"/>
      <c r="L28744" s="8"/>
      <c r="N28744" s="5"/>
      <c r="O28744" s="10"/>
      <c r="P28744" s="8"/>
    </row>
    <row r="28745" spans="1:16" s="2" customFormat="1" x14ac:dyDescent="0.15">
      <c r="A28745" s="3"/>
      <c r="B28745" s="3"/>
      <c r="J28745" s="3"/>
      <c r="K28745" s="5"/>
      <c r="L28745" s="8"/>
      <c r="N28745" s="5"/>
      <c r="O28745" s="10"/>
      <c r="P28745" s="8"/>
    </row>
    <row r="28746" spans="1:16" s="2" customFormat="1" x14ac:dyDescent="0.15">
      <c r="A28746" s="3"/>
      <c r="B28746" s="3"/>
      <c r="J28746" s="3"/>
      <c r="K28746" s="5"/>
      <c r="L28746" s="8"/>
      <c r="N28746" s="5"/>
      <c r="O28746" s="10"/>
      <c r="P28746" s="8"/>
    </row>
    <row r="28747" spans="1:16" s="2" customFormat="1" x14ac:dyDescent="0.15">
      <c r="A28747" s="3"/>
      <c r="B28747" s="3"/>
      <c r="J28747" s="3"/>
      <c r="K28747" s="5"/>
      <c r="L28747" s="8"/>
      <c r="N28747" s="5"/>
      <c r="O28747" s="10"/>
      <c r="P28747" s="8"/>
    </row>
    <row r="28748" spans="1:16" s="2" customFormat="1" x14ac:dyDescent="0.15">
      <c r="A28748" s="3"/>
      <c r="B28748" s="3"/>
      <c r="J28748" s="3"/>
      <c r="K28748" s="5"/>
      <c r="L28748" s="8"/>
      <c r="N28748" s="5"/>
      <c r="O28748" s="10"/>
      <c r="P28748" s="8"/>
    </row>
    <row r="28749" spans="1:16" s="2" customFormat="1" x14ac:dyDescent="0.15">
      <c r="A28749" s="3"/>
      <c r="B28749" s="3"/>
      <c r="J28749" s="3"/>
      <c r="K28749" s="5"/>
      <c r="L28749" s="8"/>
      <c r="N28749" s="5"/>
      <c r="O28749" s="10"/>
      <c r="P28749" s="8"/>
    </row>
    <row r="28750" spans="1:16" s="2" customFormat="1" x14ac:dyDescent="0.15">
      <c r="A28750" s="3"/>
      <c r="B28750" s="3"/>
      <c r="J28750" s="3"/>
      <c r="K28750" s="5"/>
      <c r="L28750" s="8"/>
      <c r="N28750" s="5"/>
      <c r="O28750" s="10"/>
      <c r="P28750" s="8"/>
    </row>
    <row r="28751" spans="1:16" s="2" customFormat="1" x14ac:dyDescent="0.15">
      <c r="A28751" s="3"/>
      <c r="B28751" s="3"/>
      <c r="J28751" s="3"/>
      <c r="K28751" s="5"/>
      <c r="L28751" s="8"/>
      <c r="N28751" s="5"/>
      <c r="O28751" s="10"/>
      <c r="P28751" s="8"/>
    </row>
    <row r="28752" spans="1:16" s="2" customFormat="1" x14ac:dyDescent="0.15">
      <c r="A28752" s="3"/>
      <c r="B28752" s="3"/>
      <c r="J28752" s="3"/>
      <c r="K28752" s="5"/>
      <c r="L28752" s="8"/>
      <c r="N28752" s="5"/>
      <c r="O28752" s="10"/>
      <c r="P28752" s="8"/>
    </row>
    <row r="28753" spans="1:16" s="2" customFormat="1" x14ac:dyDescent="0.15">
      <c r="A28753" s="3"/>
      <c r="B28753" s="3"/>
      <c r="J28753" s="3"/>
      <c r="K28753" s="5"/>
      <c r="L28753" s="8"/>
      <c r="N28753" s="5"/>
      <c r="O28753" s="10"/>
      <c r="P28753" s="8"/>
    </row>
    <row r="28754" spans="1:16" s="2" customFormat="1" x14ac:dyDescent="0.15">
      <c r="A28754" s="3"/>
      <c r="B28754" s="3"/>
      <c r="J28754" s="3"/>
      <c r="K28754" s="5"/>
      <c r="L28754" s="8"/>
      <c r="N28754" s="5"/>
      <c r="O28754" s="10"/>
      <c r="P28754" s="8"/>
    </row>
    <row r="28755" spans="1:16" s="2" customFormat="1" x14ac:dyDescent="0.15">
      <c r="A28755" s="3"/>
      <c r="B28755" s="3"/>
      <c r="J28755" s="3"/>
      <c r="K28755" s="5"/>
      <c r="L28755" s="8"/>
      <c r="N28755" s="5"/>
      <c r="O28755" s="10"/>
      <c r="P28755" s="8"/>
    </row>
    <row r="28756" spans="1:16" s="2" customFormat="1" x14ac:dyDescent="0.15">
      <c r="A28756" s="3"/>
      <c r="B28756" s="3"/>
      <c r="J28756" s="3"/>
      <c r="K28756" s="5"/>
      <c r="L28756" s="8"/>
      <c r="N28756" s="5"/>
      <c r="O28756" s="10"/>
      <c r="P28756" s="8"/>
    </row>
    <row r="28757" spans="1:16" s="2" customFormat="1" x14ac:dyDescent="0.15">
      <c r="A28757" s="3"/>
      <c r="B28757" s="3"/>
      <c r="J28757" s="3"/>
      <c r="K28757" s="5"/>
      <c r="L28757" s="8"/>
      <c r="N28757" s="5"/>
      <c r="O28757" s="10"/>
      <c r="P28757" s="8"/>
    </row>
    <row r="28758" spans="1:16" s="2" customFormat="1" x14ac:dyDescent="0.15">
      <c r="A28758" s="3"/>
      <c r="B28758" s="3"/>
      <c r="J28758" s="3"/>
      <c r="K28758" s="5"/>
      <c r="L28758" s="8"/>
      <c r="N28758" s="5"/>
      <c r="O28758" s="10"/>
      <c r="P28758" s="8"/>
    </row>
    <row r="28759" spans="1:16" s="2" customFormat="1" x14ac:dyDescent="0.15">
      <c r="A28759" s="3"/>
      <c r="B28759" s="3"/>
      <c r="J28759" s="3"/>
      <c r="K28759" s="5"/>
      <c r="L28759" s="8"/>
      <c r="N28759" s="5"/>
      <c r="O28759" s="10"/>
      <c r="P28759" s="8"/>
    </row>
    <row r="28760" spans="1:16" s="2" customFormat="1" x14ac:dyDescent="0.15">
      <c r="A28760" s="3"/>
      <c r="B28760" s="3"/>
      <c r="J28760" s="3"/>
      <c r="K28760" s="5"/>
      <c r="L28760" s="8"/>
      <c r="N28760" s="5"/>
      <c r="O28760" s="10"/>
      <c r="P28760" s="8"/>
    </row>
    <row r="28761" spans="1:16" s="2" customFormat="1" x14ac:dyDescent="0.15">
      <c r="A28761" s="3"/>
      <c r="B28761" s="3"/>
      <c r="J28761" s="3"/>
      <c r="K28761" s="5"/>
      <c r="L28761" s="8"/>
      <c r="N28761" s="5"/>
      <c r="O28761" s="10"/>
      <c r="P28761" s="8"/>
    </row>
    <row r="28762" spans="1:16" s="2" customFormat="1" x14ac:dyDescent="0.15">
      <c r="A28762" s="3"/>
      <c r="B28762" s="3"/>
      <c r="J28762" s="3"/>
      <c r="K28762" s="5"/>
      <c r="L28762" s="8"/>
      <c r="N28762" s="5"/>
      <c r="O28762" s="10"/>
      <c r="P28762" s="8"/>
    </row>
    <row r="28763" spans="1:16" s="2" customFormat="1" x14ac:dyDescent="0.15">
      <c r="A28763" s="3"/>
      <c r="B28763" s="3"/>
      <c r="J28763" s="3"/>
      <c r="K28763" s="5"/>
      <c r="L28763" s="8"/>
      <c r="N28763" s="5"/>
      <c r="O28763" s="10"/>
      <c r="P28763" s="8"/>
    </row>
    <row r="28764" spans="1:16" s="2" customFormat="1" x14ac:dyDescent="0.15">
      <c r="A28764" s="3"/>
      <c r="B28764" s="3"/>
      <c r="J28764" s="3"/>
      <c r="K28764" s="5"/>
      <c r="L28764" s="8"/>
      <c r="N28764" s="5"/>
      <c r="O28764" s="10"/>
      <c r="P28764" s="8"/>
    </row>
    <row r="28765" spans="1:16" s="2" customFormat="1" x14ac:dyDescent="0.15">
      <c r="A28765" s="3"/>
      <c r="B28765" s="3"/>
      <c r="J28765" s="3"/>
      <c r="K28765" s="5"/>
      <c r="L28765" s="8"/>
      <c r="N28765" s="5"/>
      <c r="O28765" s="10"/>
      <c r="P28765" s="8"/>
    </row>
    <row r="28766" spans="1:16" s="2" customFormat="1" x14ac:dyDescent="0.15">
      <c r="A28766" s="3"/>
      <c r="B28766" s="3"/>
      <c r="J28766" s="3"/>
      <c r="K28766" s="5"/>
      <c r="L28766" s="8"/>
      <c r="N28766" s="5"/>
      <c r="O28766" s="10"/>
      <c r="P28766" s="8"/>
    </row>
    <row r="28767" spans="1:16" s="2" customFormat="1" x14ac:dyDescent="0.15">
      <c r="A28767" s="3"/>
      <c r="B28767" s="3"/>
      <c r="J28767" s="3"/>
      <c r="K28767" s="5"/>
      <c r="L28767" s="8"/>
      <c r="N28767" s="5"/>
      <c r="O28767" s="10"/>
      <c r="P28767" s="8"/>
    </row>
    <row r="28768" spans="1:16" s="2" customFormat="1" x14ac:dyDescent="0.15">
      <c r="A28768" s="3"/>
      <c r="B28768" s="3"/>
      <c r="J28768" s="3"/>
      <c r="K28768" s="5"/>
      <c r="L28768" s="8"/>
      <c r="N28768" s="5"/>
      <c r="O28768" s="10"/>
      <c r="P28768" s="8"/>
    </row>
    <row r="28769" spans="1:16" s="2" customFormat="1" x14ac:dyDescent="0.15">
      <c r="A28769" s="3"/>
      <c r="B28769" s="3"/>
      <c r="J28769" s="3"/>
      <c r="K28769" s="5"/>
      <c r="L28769" s="8"/>
      <c r="N28769" s="5"/>
      <c r="O28769" s="10"/>
      <c r="P28769" s="8"/>
    </row>
    <row r="28770" spans="1:16" s="2" customFormat="1" x14ac:dyDescent="0.15">
      <c r="A28770" s="3"/>
      <c r="B28770" s="3"/>
      <c r="J28770" s="3"/>
      <c r="K28770" s="5"/>
      <c r="L28770" s="8"/>
      <c r="N28770" s="5"/>
      <c r="O28770" s="10"/>
      <c r="P28770" s="8"/>
    </row>
    <row r="28771" spans="1:16" s="2" customFormat="1" x14ac:dyDescent="0.15">
      <c r="A28771" s="3"/>
      <c r="B28771" s="3"/>
      <c r="J28771" s="3"/>
      <c r="K28771" s="5"/>
      <c r="L28771" s="8"/>
      <c r="N28771" s="5"/>
      <c r="O28771" s="10"/>
      <c r="P28771" s="8"/>
    </row>
    <row r="28772" spans="1:16" s="2" customFormat="1" x14ac:dyDescent="0.15">
      <c r="A28772" s="3"/>
      <c r="B28772" s="3"/>
      <c r="J28772" s="3"/>
      <c r="K28772" s="5"/>
      <c r="L28772" s="8"/>
      <c r="N28772" s="5"/>
      <c r="O28772" s="10"/>
      <c r="P28772" s="8"/>
    </row>
    <row r="28773" spans="1:16" s="2" customFormat="1" x14ac:dyDescent="0.15">
      <c r="A28773" s="3"/>
      <c r="B28773" s="3"/>
      <c r="J28773" s="3"/>
      <c r="K28773" s="5"/>
      <c r="L28773" s="8"/>
      <c r="N28773" s="5"/>
      <c r="O28773" s="10"/>
      <c r="P28773" s="8"/>
    </row>
    <row r="28774" spans="1:16" s="2" customFormat="1" x14ac:dyDescent="0.15">
      <c r="A28774" s="3"/>
      <c r="B28774" s="3"/>
      <c r="J28774" s="3"/>
      <c r="K28774" s="5"/>
      <c r="L28774" s="8"/>
      <c r="N28774" s="5"/>
      <c r="O28774" s="10"/>
      <c r="P28774" s="8"/>
    </row>
    <row r="28775" spans="1:16" s="2" customFormat="1" x14ac:dyDescent="0.15">
      <c r="A28775" s="3"/>
      <c r="B28775" s="3"/>
      <c r="J28775" s="3"/>
      <c r="K28775" s="5"/>
      <c r="L28775" s="8"/>
      <c r="N28775" s="5"/>
      <c r="O28775" s="10"/>
      <c r="P28775" s="8"/>
    </row>
    <row r="28776" spans="1:16" s="2" customFormat="1" x14ac:dyDescent="0.15">
      <c r="A28776" s="3"/>
      <c r="B28776" s="3"/>
      <c r="J28776" s="3"/>
      <c r="K28776" s="5"/>
      <c r="L28776" s="8"/>
      <c r="N28776" s="5"/>
      <c r="O28776" s="10"/>
      <c r="P28776" s="8"/>
    </row>
    <row r="28777" spans="1:16" s="2" customFormat="1" x14ac:dyDescent="0.15">
      <c r="A28777" s="3"/>
      <c r="B28777" s="3"/>
      <c r="J28777" s="3"/>
      <c r="K28777" s="5"/>
      <c r="L28777" s="8"/>
      <c r="N28777" s="5"/>
      <c r="O28777" s="10"/>
      <c r="P28777" s="8"/>
    </row>
    <row r="28778" spans="1:16" s="2" customFormat="1" x14ac:dyDescent="0.15">
      <c r="A28778" s="3"/>
      <c r="B28778" s="3"/>
      <c r="J28778" s="3"/>
      <c r="K28778" s="5"/>
      <c r="L28778" s="8"/>
      <c r="N28778" s="5"/>
      <c r="O28778" s="10"/>
      <c r="P28778" s="8"/>
    </row>
    <row r="28779" spans="1:16" s="2" customFormat="1" x14ac:dyDescent="0.15">
      <c r="A28779" s="3"/>
      <c r="B28779" s="3"/>
      <c r="J28779" s="3"/>
      <c r="K28779" s="5"/>
      <c r="L28779" s="8"/>
      <c r="N28779" s="5"/>
      <c r="O28779" s="10"/>
      <c r="P28779" s="8"/>
    </row>
    <row r="28780" spans="1:16" s="2" customFormat="1" x14ac:dyDescent="0.15">
      <c r="A28780" s="3"/>
      <c r="B28780" s="3"/>
      <c r="J28780" s="3"/>
      <c r="K28780" s="5"/>
      <c r="L28780" s="8"/>
      <c r="N28780" s="5"/>
      <c r="O28780" s="10"/>
      <c r="P28780" s="8"/>
    </row>
    <row r="28781" spans="1:16" s="2" customFormat="1" x14ac:dyDescent="0.15">
      <c r="A28781" s="3"/>
      <c r="B28781" s="3"/>
      <c r="J28781" s="3"/>
      <c r="K28781" s="5"/>
      <c r="L28781" s="8"/>
      <c r="N28781" s="5"/>
      <c r="O28781" s="10"/>
      <c r="P28781" s="8"/>
    </row>
    <row r="28782" spans="1:16" s="2" customFormat="1" x14ac:dyDescent="0.15">
      <c r="A28782" s="3"/>
      <c r="B28782" s="3"/>
      <c r="J28782" s="3"/>
      <c r="K28782" s="5"/>
      <c r="L28782" s="8"/>
      <c r="N28782" s="5"/>
      <c r="O28782" s="10"/>
      <c r="P28782" s="8"/>
    </row>
    <row r="28783" spans="1:16" s="2" customFormat="1" x14ac:dyDescent="0.15">
      <c r="A28783" s="3"/>
      <c r="B28783" s="3"/>
      <c r="J28783" s="3"/>
      <c r="K28783" s="5"/>
      <c r="L28783" s="8"/>
      <c r="N28783" s="5"/>
      <c r="O28783" s="10"/>
      <c r="P28783" s="8"/>
    </row>
    <row r="28784" spans="1:16" s="2" customFormat="1" x14ac:dyDescent="0.15">
      <c r="A28784" s="3"/>
      <c r="B28784" s="3"/>
      <c r="J28784" s="3"/>
      <c r="K28784" s="5"/>
      <c r="L28784" s="8"/>
      <c r="N28784" s="5"/>
      <c r="O28784" s="10"/>
      <c r="P28784" s="8"/>
    </row>
    <row r="28785" spans="1:16" s="2" customFormat="1" x14ac:dyDescent="0.15">
      <c r="A28785" s="3"/>
      <c r="B28785" s="3"/>
      <c r="J28785" s="3"/>
      <c r="K28785" s="5"/>
      <c r="L28785" s="8"/>
      <c r="N28785" s="5"/>
      <c r="O28785" s="10"/>
      <c r="P28785" s="8"/>
    </row>
    <row r="28786" spans="1:16" s="2" customFormat="1" x14ac:dyDescent="0.15">
      <c r="A28786" s="3"/>
      <c r="B28786" s="3"/>
      <c r="J28786" s="3"/>
      <c r="K28786" s="5"/>
      <c r="L28786" s="8"/>
      <c r="N28786" s="5"/>
      <c r="O28786" s="10"/>
      <c r="P28786" s="8"/>
    </row>
    <row r="28787" spans="1:16" s="2" customFormat="1" x14ac:dyDescent="0.15">
      <c r="A28787" s="3"/>
      <c r="B28787" s="3"/>
      <c r="J28787" s="3"/>
      <c r="K28787" s="5"/>
      <c r="L28787" s="8"/>
      <c r="N28787" s="5"/>
      <c r="O28787" s="10"/>
      <c r="P28787" s="8"/>
    </row>
    <row r="28788" spans="1:16" s="2" customFormat="1" x14ac:dyDescent="0.15">
      <c r="A28788" s="3"/>
      <c r="B28788" s="3"/>
      <c r="J28788" s="3"/>
      <c r="K28788" s="5"/>
      <c r="L28788" s="8"/>
      <c r="N28788" s="5"/>
      <c r="O28788" s="10"/>
      <c r="P28788" s="8"/>
    </row>
    <row r="28789" spans="1:16" s="2" customFormat="1" x14ac:dyDescent="0.15">
      <c r="A28789" s="3"/>
      <c r="B28789" s="3"/>
      <c r="J28789" s="3"/>
      <c r="K28789" s="5"/>
      <c r="L28789" s="8"/>
      <c r="N28789" s="5"/>
      <c r="O28789" s="10"/>
      <c r="P28789" s="8"/>
    </row>
    <row r="28790" spans="1:16" s="2" customFormat="1" x14ac:dyDescent="0.15">
      <c r="A28790" s="3"/>
      <c r="B28790" s="3"/>
      <c r="J28790" s="3"/>
      <c r="K28790" s="5"/>
      <c r="L28790" s="8"/>
      <c r="N28790" s="5"/>
      <c r="O28790" s="10"/>
      <c r="P28790" s="8"/>
    </row>
    <row r="28791" spans="1:16" s="2" customFormat="1" x14ac:dyDescent="0.15">
      <c r="A28791" s="3"/>
      <c r="B28791" s="3"/>
      <c r="J28791" s="3"/>
      <c r="K28791" s="5"/>
      <c r="L28791" s="8"/>
      <c r="N28791" s="5"/>
      <c r="O28791" s="10"/>
      <c r="P28791" s="8"/>
    </row>
    <row r="28792" spans="1:16" s="2" customFormat="1" x14ac:dyDescent="0.15">
      <c r="A28792" s="3"/>
      <c r="B28792" s="3"/>
      <c r="J28792" s="3"/>
      <c r="K28792" s="5"/>
      <c r="L28792" s="8"/>
      <c r="N28792" s="5"/>
      <c r="O28792" s="10"/>
      <c r="P28792" s="8"/>
    </row>
    <row r="28793" spans="1:16" s="2" customFormat="1" x14ac:dyDescent="0.15">
      <c r="A28793" s="3"/>
      <c r="B28793" s="3"/>
      <c r="J28793" s="3"/>
      <c r="K28793" s="5"/>
      <c r="L28793" s="8"/>
      <c r="N28793" s="5"/>
      <c r="O28793" s="10"/>
      <c r="P28793" s="8"/>
    </row>
    <row r="28794" spans="1:16" s="2" customFormat="1" x14ac:dyDescent="0.15">
      <c r="A28794" s="3"/>
      <c r="B28794" s="3"/>
      <c r="J28794" s="3"/>
      <c r="K28794" s="5"/>
      <c r="L28794" s="8"/>
      <c r="N28794" s="5"/>
      <c r="O28794" s="10"/>
      <c r="P28794" s="8"/>
    </row>
    <row r="28795" spans="1:16" s="2" customFormat="1" x14ac:dyDescent="0.15">
      <c r="A28795" s="3"/>
      <c r="B28795" s="3"/>
      <c r="J28795" s="3"/>
      <c r="K28795" s="5"/>
      <c r="L28795" s="8"/>
      <c r="N28795" s="5"/>
      <c r="O28795" s="10"/>
      <c r="P28795" s="8"/>
    </row>
    <row r="28796" spans="1:16" s="2" customFormat="1" x14ac:dyDescent="0.15">
      <c r="A28796" s="3"/>
      <c r="B28796" s="3"/>
      <c r="J28796" s="3"/>
      <c r="K28796" s="5"/>
      <c r="L28796" s="8"/>
      <c r="N28796" s="5"/>
      <c r="O28796" s="10"/>
      <c r="P28796" s="8"/>
    </row>
    <row r="28797" spans="1:16" s="2" customFormat="1" x14ac:dyDescent="0.15">
      <c r="A28797" s="3"/>
      <c r="B28797" s="3"/>
      <c r="J28797" s="3"/>
      <c r="K28797" s="5"/>
      <c r="L28797" s="8"/>
      <c r="N28797" s="5"/>
      <c r="O28797" s="10"/>
      <c r="P28797" s="8"/>
    </row>
    <row r="28798" spans="1:16" s="2" customFormat="1" x14ac:dyDescent="0.15">
      <c r="A28798" s="3"/>
      <c r="B28798" s="3"/>
      <c r="J28798" s="3"/>
      <c r="K28798" s="5"/>
      <c r="L28798" s="8"/>
      <c r="N28798" s="5"/>
      <c r="O28798" s="10"/>
      <c r="P28798" s="8"/>
    </row>
    <row r="28799" spans="1:16" s="2" customFormat="1" x14ac:dyDescent="0.15">
      <c r="A28799" s="3"/>
      <c r="B28799" s="3"/>
      <c r="J28799" s="3"/>
      <c r="K28799" s="5"/>
      <c r="L28799" s="8"/>
      <c r="N28799" s="5"/>
      <c r="O28799" s="10"/>
      <c r="P28799" s="8"/>
    </row>
    <row r="28800" spans="1:16" s="2" customFormat="1" x14ac:dyDescent="0.15">
      <c r="A28800" s="3"/>
      <c r="B28800" s="3"/>
      <c r="J28800" s="3"/>
      <c r="K28800" s="5"/>
      <c r="L28800" s="8"/>
      <c r="N28800" s="5"/>
      <c r="O28800" s="10"/>
      <c r="P28800" s="8"/>
    </row>
    <row r="28801" spans="1:16" s="2" customFormat="1" x14ac:dyDescent="0.15">
      <c r="A28801" s="3"/>
      <c r="B28801" s="3"/>
      <c r="J28801" s="3"/>
      <c r="K28801" s="5"/>
      <c r="L28801" s="8"/>
      <c r="N28801" s="5"/>
      <c r="O28801" s="10"/>
      <c r="P28801" s="8"/>
    </row>
    <row r="28802" spans="1:16" s="2" customFormat="1" x14ac:dyDescent="0.15">
      <c r="A28802" s="3"/>
      <c r="B28802" s="3"/>
      <c r="J28802" s="3"/>
      <c r="K28802" s="5"/>
      <c r="L28802" s="8"/>
      <c r="N28802" s="5"/>
      <c r="O28802" s="10"/>
      <c r="P28802" s="8"/>
    </row>
    <row r="28803" spans="1:16" s="2" customFormat="1" x14ac:dyDescent="0.15">
      <c r="A28803" s="3"/>
      <c r="B28803" s="3"/>
      <c r="J28803" s="3"/>
      <c r="K28803" s="5"/>
      <c r="L28803" s="8"/>
      <c r="N28803" s="5"/>
      <c r="O28803" s="10"/>
      <c r="P28803" s="8"/>
    </row>
    <row r="28804" spans="1:16" s="2" customFormat="1" x14ac:dyDescent="0.15">
      <c r="A28804" s="3"/>
      <c r="B28804" s="3"/>
      <c r="J28804" s="3"/>
      <c r="K28804" s="5"/>
      <c r="L28804" s="8"/>
      <c r="N28804" s="5"/>
      <c r="O28804" s="10"/>
      <c r="P28804" s="8"/>
    </row>
    <row r="28805" spans="1:16" s="2" customFormat="1" x14ac:dyDescent="0.15">
      <c r="A28805" s="3"/>
      <c r="B28805" s="3"/>
      <c r="J28805" s="3"/>
      <c r="K28805" s="5"/>
      <c r="L28805" s="8"/>
      <c r="N28805" s="5"/>
      <c r="O28805" s="10"/>
      <c r="P28805" s="8"/>
    </row>
    <row r="28806" spans="1:16" s="2" customFormat="1" x14ac:dyDescent="0.15">
      <c r="A28806" s="3"/>
      <c r="B28806" s="3"/>
      <c r="J28806" s="3"/>
      <c r="K28806" s="5"/>
      <c r="L28806" s="8"/>
      <c r="N28806" s="5"/>
      <c r="O28806" s="10"/>
      <c r="P28806" s="8"/>
    </row>
    <row r="28807" spans="1:16" s="2" customFormat="1" x14ac:dyDescent="0.15">
      <c r="A28807" s="3"/>
      <c r="B28807" s="3"/>
      <c r="J28807" s="3"/>
      <c r="K28807" s="5"/>
      <c r="L28807" s="8"/>
      <c r="N28807" s="5"/>
      <c r="O28807" s="10"/>
      <c r="P28807" s="8"/>
    </row>
    <row r="28808" spans="1:16" s="2" customFormat="1" x14ac:dyDescent="0.15">
      <c r="A28808" s="3"/>
      <c r="B28808" s="3"/>
      <c r="J28808" s="3"/>
      <c r="K28808" s="5"/>
      <c r="L28808" s="8"/>
      <c r="N28808" s="5"/>
      <c r="O28808" s="10"/>
      <c r="P28808" s="8"/>
    </row>
    <row r="28809" spans="1:16" s="2" customFormat="1" x14ac:dyDescent="0.15">
      <c r="A28809" s="3"/>
      <c r="B28809" s="3"/>
      <c r="J28809" s="3"/>
      <c r="K28809" s="5"/>
      <c r="L28809" s="8"/>
      <c r="N28809" s="5"/>
      <c r="O28809" s="10"/>
      <c r="P28809" s="8"/>
    </row>
    <row r="28810" spans="1:16" s="2" customFormat="1" x14ac:dyDescent="0.15">
      <c r="A28810" s="3"/>
      <c r="B28810" s="3"/>
      <c r="J28810" s="3"/>
      <c r="K28810" s="5"/>
      <c r="L28810" s="8"/>
      <c r="N28810" s="5"/>
      <c r="O28810" s="10"/>
      <c r="P28810" s="8"/>
    </row>
    <row r="28811" spans="1:16" s="2" customFormat="1" x14ac:dyDescent="0.15">
      <c r="A28811" s="3"/>
      <c r="B28811" s="3"/>
      <c r="J28811" s="3"/>
      <c r="K28811" s="5"/>
      <c r="L28811" s="8"/>
      <c r="N28811" s="5"/>
      <c r="O28811" s="10"/>
      <c r="P28811" s="8"/>
    </row>
    <row r="28812" spans="1:16" s="2" customFormat="1" x14ac:dyDescent="0.15">
      <c r="A28812" s="3"/>
      <c r="B28812" s="3"/>
      <c r="J28812" s="3"/>
      <c r="K28812" s="5"/>
      <c r="L28812" s="8"/>
      <c r="N28812" s="5"/>
      <c r="O28812" s="10"/>
      <c r="P28812" s="8"/>
    </row>
    <row r="28813" spans="1:16" s="2" customFormat="1" x14ac:dyDescent="0.15">
      <c r="A28813" s="3"/>
      <c r="B28813" s="3"/>
      <c r="J28813" s="3"/>
      <c r="K28813" s="5"/>
      <c r="L28813" s="8"/>
      <c r="N28813" s="5"/>
      <c r="O28813" s="10"/>
      <c r="P28813" s="8"/>
    </row>
    <row r="28814" spans="1:16" s="2" customFormat="1" x14ac:dyDescent="0.15">
      <c r="A28814" s="3"/>
      <c r="B28814" s="3"/>
      <c r="J28814" s="3"/>
      <c r="K28814" s="5"/>
      <c r="L28814" s="8"/>
      <c r="N28814" s="5"/>
      <c r="O28814" s="10"/>
      <c r="P28814" s="8"/>
    </row>
    <row r="28815" spans="1:16" s="2" customFormat="1" x14ac:dyDescent="0.15">
      <c r="A28815" s="3"/>
      <c r="B28815" s="3"/>
      <c r="J28815" s="3"/>
      <c r="K28815" s="5"/>
      <c r="L28815" s="8"/>
      <c r="N28815" s="5"/>
      <c r="O28815" s="10"/>
      <c r="P28815" s="8"/>
    </row>
    <row r="28816" spans="1:16" s="2" customFormat="1" x14ac:dyDescent="0.15">
      <c r="A28816" s="3"/>
      <c r="B28816" s="3"/>
      <c r="J28816" s="3"/>
      <c r="K28816" s="5"/>
      <c r="L28816" s="8"/>
      <c r="N28816" s="5"/>
      <c r="O28816" s="10"/>
      <c r="P28816" s="8"/>
    </row>
    <row r="28817" spans="1:16" s="2" customFormat="1" x14ac:dyDescent="0.15">
      <c r="A28817" s="3"/>
      <c r="B28817" s="3"/>
      <c r="J28817" s="3"/>
      <c r="K28817" s="5"/>
      <c r="L28817" s="8"/>
      <c r="N28817" s="5"/>
      <c r="O28817" s="10"/>
      <c r="P28817" s="8"/>
    </row>
    <row r="28818" spans="1:16" s="2" customFormat="1" x14ac:dyDescent="0.15">
      <c r="A28818" s="3"/>
      <c r="B28818" s="3"/>
      <c r="J28818" s="3"/>
      <c r="K28818" s="5"/>
      <c r="L28818" s="8"/>
      <c r="N28818" s="5"/>
      <c r="O28818" s="10"/>
      <c r="P28818" s="8"/>
    </row>
    <row r="28819" spans="1:16" s="2" customFormat="1" x14ac:dyDescent="0.15">
      <c r="A28819" s="3"/>
      <c r="B28819" s="3"/>
      <c r="J28819" s="3"/>
      <c r="K28819" s="5"/>
      <c r="L28819" s="8"/>
      <c r="N28819" s="5"/>
      <c r="O28819" s="10"/>
      <c r="P28819" s="8"/>
    </row>
    <row r="28820" spans="1:16" s="2" customFormat="1" x14ac:dyDescent="0.15">
      <c r="A28820" s="3"/>
      <c r="B28820" s="3"/>
      <c r="J28820" s="3"/>
      <c r="K28820" s="5"/>
      <c r="L28820" s="8"/>
      <c r="N28820" s="5"/>
      <c r="O28820" s="10"/>
      <c r="P28820" s="8"/>
    </row>
    <row r="28821" spans="1:16" s="2" customFormat="1" x14ac:dyDescent="0.15">
      <c r="A28821" s="3"/>
      <c r="B28821" s="3"/>
      <c r="J28821" s="3"/>
      <c r="K28821" s="5"/>
      <c r="L28821" s="8"/>
      <c r="N28821" s="5"/>
      <c r="O28821" s="10"/>
      <c r="P28821" s="8"/>
    </row>
    <row r="28822" spans="1:16" s="2" customFormat="1" x14ac:dyDescent="0.15">
      <c r="A28822" s="3"/>
      <c r="B28822" s="3"/>
      <c r="J28822" s="3"/>
      <c r="K28822" s="5"/>
      <c r="L28822" s="8"/>
      <c r="N28822" s="5"/>
      <c r="O28822" s="10"/>
      <c r="P28822" s="8"/>
    </row>
    <row r="28823" spans="1:16" s="2" customFormat="1" x14ac:dyDescent="0.15">
      <c r="A28823" s="3"/>
      <c r="B28823" s="3"/>
      <c r="J28823" s="3"/>
      <c r="K28823" s="5"/>
      <c r="L28823" s="8"/>
      <c r="N28823" s="5"/>
      <c r="O28823" s="10"/>
      <c r="P28823" s="8"/>
    </row>
    <row r="28824" spans="1:16" s="2" customFormat="1" x14ac:dyDescent="0.15">
      <c r="A28824" s="3"/>
      <c r="B28824" s="3"/>
      <c r="J28824" s="3"/>
      <c r="K28824" s="5"/>
      <c r="L28824" s="8"/>
      <c r="N28824" s="5"/>
      <c r="O28824" s="10"/>
      <c r="P28824" s="8"/>
    </row>
    <row r="28825" spans="1:16" s="2" customFormat="1" x14ac:dyDescent="0.15">
      <c r="A28825" s="3"/>
      <c r="B28825" s="3"/>
      <c r="J28825" s="3"/>
      <c r="K28825" s="5"/>
      <c r="L28825" s="8"/>
      <c r="N28825" s="5"/>
      <c r="O28825" s="10"/>
      <c r="P28825" s="8"/>
    </row>
    <row r="28826" spans="1:16" s="2" customFormat="1" x14ac:dyDescent="0.15">
      <c r="A28826" s="3"/>
      <c r="B28826" s="3"/>
      <c r="J28826" s="3"/>
      <c r="K28826" s="5"/>
      <c r="L28826" s="8"/>
      <c r="N28826" s="5"/>
      <c r="O28826" s="10"/>
      <c r="P28826" s="8"/>
    </row>
    <row r="28827" spans="1:16" s="2" customFormat="1" x14ac:dyDescent="0.15">
      <c r="A28827" s="3"/>
      <c r="B28827" s="3"/>
      <c r="J28827" s="3"/>
      <c r="K28827" s="5"/>
      <c r="L28827" s="8"/>
      <c r="N28827" s="5"/>
      <c r="O28827" s="10"/>
      <c r="P28827" s="8"/>
    </row>
    <row r="28828" spans="1:16" s="2" customFormat="1" x14ac:dyDescent="0.15">
      <c r="A28828" s="3"/>
      <c r="B28828" s="3"/>
      <c r="J28828" s="3"/>
      <c r="K28828" s="5"/>
      <c r="L28828" s="8"/>
      <c r="N28828" s="5"/>
      <c r="O28828" s="10"/>
      <c r="P28828" s="8"/>
    </row>
    <row r="28829" spans="1:16" s="2" customFormat="1" x14ac:dyDescent="0.15">
      <c r="A28829" s="3"/>
      <c r="B28829" s="3"/>
      <c r="J28829" s="3"/>
      <c r="K28829" s="5"/>
      <c r="L28829" s="8"/>
      <c r="N28829" s="5"/>
      <c r="O28829" s="10"/>
      <c r="P28829" s="8"/>
    </row>
    <row r="28830" spans="1:16" s="2" customFormat="1" x14ac:dyDescent="0.15">
      <c r="A28830" s="3"/>
      <c r="B28830" s="3"/>
      <c r="J28830" s="3"/>
      <c r="K28830" s="5"/>
      <c r="L28830" s="8"/>
      <c r="N28830" s="5"/>
      <c r="O28830" s="10"/>
      <c r="P28830" s="8"/>
    </row>
    <row r="28831" spans="1:16" s="2" customFormat="1" x14ac:dyDescent="0.15">
      <c r="A28831" s="3"/>
      <c r="B28831" s="3"/>
      <c r="J28831" s="3"/>
      <c r="K28831" s="5"/>
      <c r="L28831" s="8"/>
      <c r="N28831" s="5"/>
      <c r="O28831" s="10"/>
      <c r="P28831" s="8"/>
    </row>
    <row r="28832" spans="1:16" s="2" customFormat="1" x14ac:dyDescent="0.15">
      <c r="A28832" s="3"/>
      <c r="B28832" s="3"/>
      <c r="J28832" s="3"/>
      <c r="K28832" s="5"/>
      <c r="L28832" s="8"/>
      <c r="N28832" s="5"/>
      <c r="O28832" s="10"/>
      <c r="P28832" s="8"/>
    </row>
    <row r="28833" spans="1:16" s="2" customFormat="1" x14ac:dyDescent="0.15">
      <c r="A28833" s="3"/>
      <c r="B28833" s="3"/>
      <c r="J28833" s="3"/>
      <c r="K28833" s="5"/>
      <c r="L28833" s="8"/>
      <c r="N28833" s="5"/>
      <c r="O28833" s="10"/>
      <c r="P28833" s="8"/>
    </row>
    <row r="28834" spans="1:16" s="2" customFormat="1" x14ac:dyDescent="0.15">
      <c r="A28834" s="3"/>
      <c r="B28834" s="3"/>
      <c r="J28834" s="3"/>
      <c r="K28834" s="5"/>
      <c r="L28834" s="8"/>
      <c r="N28834" s="5"/>
      <c r="O28834" s="10"/>
      <c r="P28834" s="8"/>
    </row>
    <row r="28835" spans="1:16" s="2" customFormat="1" x14ac:dyDescent="0.15">
      <c r="A28835" s="3"/>
      <c r="B28835" s="3"/>
      <c r="J28835" s="3"/>
      <c r="K28835" s="5"/>
      <c r="L28835" s="8"/>
      <c r="N28835" s="5"/>
      <c r="O28835" s="10"/>
      <c r="P28835" s="8"/>
    </row>
    <row r="28836" spans="1:16" s="2" customFormat="1" x14ac:dyDescent="0.15">
      <c r="A28836" s="3"/>
      <c r="B28836" s="3"/>
      <c r="J28836" s="3"/>
      <c r="K28836" s="5"/>
      <c r="L28836" s="8"/>
      <c r="N28836" s="5"/>
      <c r="O28836" s="10"/>
      <c r="P28836" s="8"/>
    </row>
    <row r="28837" spans="1:16" s="2" customFormat="1" x14ac:dyDescent="0.15">
      <c r="A28837" s="3"/>
      <c r="B28837" s="3"/>
      <c r="J28837" s="3"/>
      <c r="K28837" s="5"/>
      <c r="L28837" s="8"/>
      <c r="N28837" s="5"/>
      <c r="O28837" s="10"/>
      <c r="P28837" s="8"/>
    </row>
    <row r="28838" spans="1:16" s="2" customFormat="1" x14ac:dyDescent="0.15">
      <c r="A28838" s="3"/>
      <c r="B28838" s="3"/>
      <c r="J28838" s="3"/>
      <c r="K28838" s="5"/>
      <c r="L28838" s="8"/>
      <c r="N28838" s="5"/>
      <c r="O28838" s="10"/>
      <c r="P28838" s="8"/>
    </row>
    <row r="28839" spans="1:16" s="2" customFormat="1" x14ac:dyDescent="0.15">
      <c r="A28839" s="3"/>
      <c r="B28839" s="3"/>
      <c r="J28839" s="3"/>
      <c r="K28839" s="5"/>
      <c r="L28839" s="8"/>
      <c r="N28839" s="5"/>
      <c r="O28839" s="10"/>
      <c r="P28839" s="8"/>
    </row>
    <row r="28840" spans="1:16" s="2" customFormat="1" x14ac:dyDescent="0.15">
      <c r="A28840" s="3"/>
      <c r="B28840" s="3"/>
      <c r="J28840" s="3"/>
      <c r="K28840" s="5"/>
      <c r="L28840" s="8"/>
      <c r="N28840" s="5"/>
      <c r="O28840" s="10"/>
      <c r="P28840" s="8"/>
    </row>
    <row r="28841" spans="1:16" s="2" customFormat="1" x14ac:dyDescent="0.15">
      <c r="A28841" s="3"/>
      <c r="B28841" s="3"/>
      <c r="J28841" s="3"/>
      <c r="K28841" s="5"/>
      <c r="L28841" s="8"/>
      <c r="N28841" s="5"/>
      <c r="O28841" s="10"/>
      <c r="P28841" s="8"/>
    </row>
    <row r="28842" spans="1:16" s="2" customFormat="1" x14ac:dyDescent="0.15">
      <c r="A28842" s="3"/>
      <c r="B28842" s="3"/>
      <c r="J28842" s="3"/>
      <c r="K28842" s="5"/>
      <c r="L28842" s="8"/>
      <c r="N28842" s="5"/>
      <c r="O28842" s="10"/>
      <c r="P28842" s="8"/>
    </row>
    <row r="28843" spans="1:16" s="2" customFormat="1" x14ac:dyDescent="0.15">
      <c r="A28843" s="3"/>
      <c r="B28843" s="3"/>
      <c r="J28843" s="3"/>
      <c r="K28843" s="5"/>
      <c r="L28843" s="8"/>
      <c r="N28843" s="5"/>
      <c r="O28843" s="10"/>
      <c r="P28843" s="8"/>
    </row>
    <row r="28844" spans="1:16" s="2" customFormat="1" x14ac:dyDescent="0.15">
      <c r="A28844" s="3"/>
      <c r="B28844" s="3"/>
      <c r="J28844" s="3"/>
      <c r="K28844" s="5"/>
      <c r="L28844" s="8"/>
      <c r="N28844" s="5"/>
      <c r="O28844" s="10"/>
      <c r="P28844" s="8"/>
    </row>
    <row r="28845" spans="1:16" s="2" customFormat="1" x14ac:dyDescent="0.15">
      <c r="A28845" s="3"/>
      <c r="B28845" s="3"/>
      <c r="J28845" s="3"/>
      <c r="K28845" s="5"/>
      <c r="L28845" s="8"/>
      <c r="N28845" s="5"/>
      <c r="O28845" s="10"/>
      <c r="P28845" s="8"/>
    </row>
    <row r="28846" spans="1:16" s="2" customFormat="1" x14ac:dyDescent="0.15">
      <c r="A28846" s="3"/>
      <c r="B28846" s="3"/>
      <c r="J28846" s="3"/>
      <c r="K28846" s="5"/>
      <c r="L28846" s="8"/>
      <c r="N28846" s="5"/>
      <c r="O28846" s="10"/>
      <c r="P28846" s="8"/>
    </row>
    <row r="28847" spans="1:16" s="2" customFormat="1" x14ac:dyDescent="0.15">
      <c r="A28847" s="3"/>
      <c r="B28847" s="3"/>
      <c r="J28847" s="3"/>
      <c r="K28847" s="5"/>
      <c r="L28847" s="8"/>
      <c r="N28847" s="5"/>
      <c r="O28847" s="10"/>
      <c r="P28847" s="8"/>
    </row>
    <row r="28848" spans="1:16" s="2" customFormat="1" x14ac:dyDescent="0.15">
      <c r="A28848" s="3"/>
      <c r="B28848" s="3"/>
      <c r="J28848" s="3"/>
      <c r="K28848" s="5"/>
      <c r="L28848" s="8"/>
      <c r="N28848" s="5"/>
      <c r="O28848" s="10"/>
      <c r="P28848" s="8"/>
    </row>
    <row r="28849" spans="1:16" s="2" customFormat="1" x14ac:dyDescent="0.15">
      <c r="A28849" s="3"/>
      <c r="B28849" s="3"/>
      <c r="J28849" s="3"/>
      <c r="K28849" s="5"/>
      <c r="L28849" s="8"/>
      <c r="N28849" s="5"/>
      <c r="O28849" s="10"/>
      <c r="P28849" s="8"/>
    </row>
    <row r="28850" spans="1:16" s="2" customFormat="1" x14ac:dyDescent="0.15">
      <c r="A28850" s="3"/>
      <c r="B28850" s="3"/>
      <c r="J28850" s="3"/>
      <c r="K28850" s="5"/>
      <c r="L28850" s="8"/>
      <c r="N28850" s="5"/>
      <c r="O28850" s="10"/>
      <c r="P28850" s="8"/>
    </row>
    <row r="28851" spans="1:16" s="2" customFormat="1" x14ac:dyDescent="0.15">
      <c r="A28851" s="3"/>
      <c r="B28851" s="3"/>
      <c r="J28851" s="3"/>
      <c r="K28851" s="5"/>
      <c r="L28851" s="8"/>
      <c r="N28851" s="5"/>
      <c r="O28851" s="10"/>
      <c r="P28851" s="8"/>
    </row>
    <row r="28852" spans="1:16" s="2" customFormat="1" x14ac:dyDescent="0.15">
      <c r="A28852" s="3"/>
      <c r="B28852" s="3"/>
      <c r="J28852" s="3"/>
      <c r="K28852" s="5"/>
      <c r="L28852" s="8"/>
      <c r="N28852" s="5"/>
      <c r="O28852" s="10"/>
      <c r="P28852" s="8"/>
    </row>
    <row r="28853" spans="1:16" s="2" customFormat="1" x14ac:dyDescent="0.15">
      <c r="A28853" s="3"/>
      <c r="B28853" s="3"/>
      <c r="J28853" s="3"/>
      <c r="K28853" s="5"/>
      <c r="L28853" s="8"/>
      <c r="N28853" s="5"/>
      <c r="O28853" s="10"/>
      <c r="P28853" s="8"/>
    </row>
    <row r="28854" spans="1:16" s="2" customFormat="1" x14ac:dyDescent="0.15">
      <c r="A28854" s="3"/>
      <c r="B28854" s="3"/>
      <c r="J28854" s="3"/>
      <c r="K28854" s="5"/>
      <c r="L28854" s="8"/>
      <c r="N28854" s="5"/>
      <c r="O28854" s="10"/>
      <c r="P28854" s="8"/>
    </row>
    <row r="28855" spans="1:16" s="2" customFormat="1" x14ac:dyDescent="0.15">
      <c r="A28855" s="3"/>
      <c r="B28855" s="3"/>
      <c r="J28855" s="3"/>
      <c r="K28855" s="5"/>
      <c r="L28855" s="8"/>
      <c r="N28855" s="5"/>
      <c r="O28855" s="10"/>
      <c r="P28855" s="8"/>
    </row>
    <row r="28856" spans="1:16" s="2" customFormat="1" x14ac:dyDescent="0.15">
      <c r="A28856" s="3"/>
      <c r="B28856" s="3"/>
      <c r="J28856" s="3"/>
      <c r="K28856" s="5"/>
      <c r="L28856" s="8"/>
      <c r="N28856" s="5"/>
      <c r="O28856" s="10"/>
      <c r="P28856" s="8"/>
    </row>
    <row r="28857" spans="1:16" s="2" customFormat="1" x14ac:dyDescent="0.15">
      <c r="A28857" s="3"/>
      <c r="B28857" s="3"/>
      <c r="J28857" s="3"/>
      <c r="K28857" s="5"/>
      <c r="L28857" s="8"/>
      <c r="N28857" s="5"/>
      <c r="O28857" s="10"/>
      <c r="P28857" s="8"/>
    </row>
    <row r="28858" spans="1:16" s="2" customFormat="1" x14ac:dyDescent="0.15">
      <c r="A28858" s="3"/>
      <c r="B28858" s="3"/>
      <c r="J28858" s="3"/>
      <c r="K28858" s="5"/>
      <c r="L28858" s="8"/>
      <c r="N28858" s="5"/>
      <c r="O28858" s="10"/>
      <c r="P28858" s="8"/>
    </row>
    <row r="28859" spans="1:16" s="2" customFormat="1" x14ac:dyDescent="0.15">
      <c r="A28859" s="3"/>
      <c r="B28859" s="3"/>
      <c r="J28859" s="3"/>
      <c r="K28859" s="5"/>
      <c r="L28859" s="8"/>
      <c r="N28859" s="5"/>
      <c r="O28859" s="10"/>
      <c r="P28859" s="8"/>
    </row>
    <row r="28860" spans="1:16" s="2" customFormat="1" x14ac:dyDescent="0.15">
      <c r="A28860" s="3"/>
      <c r="B28860" s="3"/>
      <c r="J28860" s="3"/>
      <c r="K28860" s="5"/>
      <c r="L28860" s="8"/>
      <c r="N28860" s="5"/>
      <c r="O28860" s="10"/>
      <c r="P28860" s="8"/>
    </row>
    <row r="28861" spans="1:16" s="2" customFormat="1" x14ac:dyDescent="0.15">
      <c r="A28861" s="3"/>
      <c r="B28861" s="3"/>
      <c r="J28861" s="3"/>
      <c r="K28861" s="5"/>
      <c r="L28861" s="8"/>
      <c r="N28861" s="5"/>
      <c r="O28861" s="10"/>
      <c r="P28861" s="8"/>
    </row>
    <row r="28862" spans="1:16" s="2" customFormat="1" x14ac:dyDescent="0.15">
      <c r="A28862" s="3"/>
      <c r="B28862" s="3"/>
      <c r="J28862" s="3"/>
      <c r="K28862" s="5"/>
      <c r="L28862" s="8"/>
      <c r="N28862" s="5"/>
      <c r="O28862" s="10"/>
      <c r="P28862" s="8"/>
    </row>
    <row r="28863" spans="1:16" s="2" customFormat="1" x14ac:dyDescent="0.15">
      <c r="A28863" s="3"/>
      <c r="B28863" s="3"/>
      <c r="J28863" s="3"/>
      <c r="K28863" s="5"/>
      <c r="L28863" s="8"/>
      <c r="N28863" s="5"/>
      <c r="O28863" s="10"/>
      <c r="P28863" s="8"/>
    </row>
    <row r="28864" spans="1:16" s="2" customFormat="1" x14ac:dyDescent="0.15">
      <c r="A28864" s="3"/>
      <c r="B28864" s="3"/>
      <c r="J28864" s="3"/>
      <c r="K28864" s="5"/>
      <c r="L28864" s="8"/>
      <c r="N28864" s="5"/>
      <c r="O28864" s="10"/>
      <c r="P28864" s="8"/>
    </row>
    <row r="28865" spans="1:16" s="2" customFormat="1" x14ac:dyDescent="0.15">
      <c r="A28865" s="3"/>
      <c r="B28865" s="3"/>
      <c r="J28865" s="3"/>
      <c r="K28865" s="5"/>
      <c r="L28865" s="8"/>
      <c r="N28865" s="5"/>
      <c r="O28865" s="10"/>
      <c r="P28865" s="8"/>
    </row>
    <row r="28866" spans="1:16" s="2" customFormat="1" x14ac:dyDescent="0.15">
      <c r="A28866" s="3"/>
      <c r="B28866" s="3"/>
      <c r="J28866" s="3"/>
      <c r="K28866" s="5"/>
      <c r="L28866" s="8"/>
      <c r="N28866" s="5"/>
      <c r="O28866" s="10"/>
      <c r="P28866" s="8"/>
    </row>
    <row r="28867" spans="1:16" s="2" customFormat="1" x14ac:dyDescent="0.15">
      <c r="A28867" s="3"/>
      <c r="B28867" s="3"/>
      <c r="J28867" s="3"/>
      <c r="K28867" s="5"/>
      <c r="L28867" s="8"/>
      <c r="N28867" s="5"/>
      <c r="O28867" s="10"/>
      <c r="P28867" s="8"/>
    </row>
    <row r="28868" spans="1:16" s="2" customFormat="1" x14ac:dyDescent="0.15">
      <c r="A28868" s="3"/>
      <c r="B28868" s="3"/>
      <c r="J28868" s="3"/>
      <c r="K28868" s="5"/>
      <c r="L28868" s="8"/>
      <c r="N28868" s="5"/>
      <c r="O28868" s="10"/>
      <c r="P28868" s="8"/>
    </row>
    <row r="28869" spans="1:16" s="2" customFormat="1" x14ac:dyDescent="0.15">
      <c r="A28869" s="3"/>
      <c r="B28869" s="3"/>
      <c r="J28869" s="3"/>
      <c r="K28869" s="5"/>
      <c r="L28869" s="8"/>
      <c r="N28869" s="5"/>
      <c r="O28869" s="10"/>
      <c r="P28869" s="8"/>
    </row>
    <row r="28870" spans="1:16" s="2" customFormat="1" x14ac:dyDescent="0.15">
      <c r="A28870" s="3"/>
      <c r="B28870" s="3"/>
      <c r="J28870" s="3"/>
      <c r="K28870" s="5"/>
      <c r="L28870" s="8"/>
      <c r="N28870" s="5"/>
      <c r="O28870" s="10"/>
      <c r="P28870" s="8"/>
    </row>
    <row r="28871" spans="1:16" s="2" customFormat="1" x14ac:dyDescent="0.15">
      <c r="A28871" s="3"/>
      <c r="B28871" s="3"/>
      <c r="J28871" s="3"/>
      <c r="K28871" s="5"/>
      <c r="L28871" s="8"/>
      <c r="N28871" s="5"/>
      <c r="O28871" s="10"/>
      <c r="P28871" s="8"/>
    </row>
    <row r="28872" spans="1:16" s="2" customFormat="1" x14ac:dyDescent="0.15">
      <c r="A28872" s="3"/>
      <c r="B28872" s="3"/>
      <c r="J28872" s="3"/>
      <c r="K28872" s="5"/>
      <c r="L28872" s="8"/>
      <c r="N28872" s="5"/>
      <c r="O28872" s="10"/>
      <c r="P28872" s="8"/>
    </row>
    <row r="28873" spans="1:16" s="2" customFormat="1" x14ac:dyDescent="0.15">
      <c r="A28873" s="3"/>
      <c r="B28873" s="3"/>
      <c r="J28873" s="3"/>
      <c r="K28873" s="5"/>
      <c r="L28873" s="8"/>
      <c r="N28873" s="5"/>
      <c r="O28873" s="10"/>
      <c r="P28873" s="8"/>
    </row>
    <row r="28874" spans="1:16" s="2" customFormat="1" x14ac:dyDescent="0.15">
      <c r="A28874" s="3"/>
      <c r="B28874" s="3"/>
      <c r="J28874" s="3"/>
      <c r="K28874" s="5"/>
      <c r="L28874" s="8"/>
      <c r="N28874" s="5"/>
      <c r="O28874" s="10"/>
      <c r="P28874" s="8"/>
    </row>
    <row r="28875" spans="1:16" s="2" customFormat="1" x14ac:dyDescent="0.15">
      <c r="A28875" s="3"/>
      <c r="B28875" s="3"/>
      <c r="J28875" s="3"/>
      <c r="K28875" s="5"/>
      <c r="L28875" s="8"/>
      <c r="N28875" s="5"/>
      <c r="O28875" s="10"/>
      <c r="P28875" s="8"/>
    </row>
    <row r="28876" spans="1:16" s="2" customFormat="1" x14ac:dyDescent="0.15">
      <c r="A28876" s="3"/>
      <c r="B28876" s="3"/>
      <c r="J28876" s="3"/>
      <c r="K28876" s="5"/>
      <c r="L28876" s="8"/>
      <c r="N28876" s="5"/>
      <c r="O28876" s="10"/>
      <c r="P28876" s="8"/>
    </row>
    <row r="28877" spans="1:16" s="2" customFormat="1" x14ac:dyDescent="0.15">
      <c r="A28877" s="3"/>
      <c r="B28877" s="3"/>
      <c r="J28877" s="3"/>
      <c r="K28877" s="5"/>
      <c r="L28877" s="8"/>
      <c r="N28877" s="5"/>
      <c r="O28877" s="10"/>
      <c r="P28877" s="8"/>
    </row>
    <row r="28878" spans="1:16" s="2" customFormat="1" x14ac:dyDescent="0.15">
      <c r="A28878" s="3"/>
      <c r="B28878" s="3"/>
      <c r="J28878" s="3"/>
      <c r="K28878" s="5"/>
      <c r="L28878" s="8"/>
      <c r="N28878" s="5"/>
      <c r="O28878" s="10"/>
      <c r="P28878" s="8"/>
    </row>
    <row r="28879" spans="1:16" s="2" customFormat="1" x14ac:dyDescent="0.15">
      <c r="A28879" s="3"/>
      <c r="B28879" s="3"/>
      <c r="J28879" s="3"/>
      <c r="K28879" s="5"/>
      <c r="L28879" s="8"/>
      <c r="N28879" s="5"/>
      <c r="O28879" s="10"/>
      <c r="P28879" s="8"/>
    </row>
    <row r="28880" spans="1:16" s="2" customFormat="1" x14ac:dyDescent="0.15">
      <c r="A28880" s="3"/>
      <c r="B28880" s="3"/>
      <c r="J28880" s="3"/>
      <c r="K28880" s="5"/>
      <c r="L28880" s="8"/>
      <c r="N28880" s="5"/>
      <c r="O28880" s="10"/>
      <c r="P28880" s="8"/>
    </row>
    <row r="28881" spans="1:16" s="2" customFormat="1" x14ac:dyDescent="0.15">
      <c r="A28881" s="3"/>
      <c r="B28881" s="3"/>
      <c r="J28881" s="3"/>
      <c r="K28881" s="5"/>
      <c r="L28881" s="8"/>
      <c r="N28881" s="5"/>
      <c r="O28881" s="10"/>
      <c r="P28881" s="8"/>
    </row>
    <row r="28882" spans="1:16" s="2" customFormat="1" x14ac:dyDescent="0.15">
      <c r="A28882" s="3"/>
      <c r="B28882" s="3"/>
      <c r="J28882" s="3"/>
      <c r="K28882" s="5"/>
      <c r="L28882" s="8"/>
      <c r="N28882" s="5"/>
      <c r="O28882" s="10"/>
      <c r="P28882" s="8"/>
    </row>
    <row r="28883" spans="1:16" s="2" customFormat="1" x14ac:dyDescent="0.15">
      <c r="A28883" s="3"/>
      <c r="B28883" s="3"/>
      <c r="J28883" s="3"/>
      <c r="K28883" s="5"/>
      <c r="L28883" s="8"/>
      <c r="N28883" s="5"/>
      <c r="O28883" s="10"/>
      <c r="P28883" s="8"/>
    </row>
    <row r="28884" spans="1:16" s="2" customFormat="1" x14ac:dyDescent="0.15">
      <c r="A28884" s="3"/>
      <c r="B28884" s="3"/>
      <c r="J28884" s="3"/>
      <c r="K28884" s="5"/>
      <c r="L28884" s="8"/>
      <c r="N28884" s="5"/>
      <c r="O28884" s="10"/>
      <c r="P28884" s="8"/>
    </row>
    <row r="28885" spans="1:16" s="2" customFormat="1" x14ac:dyDescent="0.15">
      <c r="A28885" s="3"/>
      <c r="B28885" s="3"/>
      <c r="J28885" s="3"/>
      <c r="K28885" s="5"/>
      <c r="L28885" s="8"/>
      <c r="N28885" s="5"/>
      <c r="O28885" s="10"/>
      <c r="P28885" s="8"/>
    </row>
    <row r="28886" spans="1:16" s="2" customFormat="1" x14ac:dyDescent="0.15">
      <c r="A28886" s="3"/>
      <c r="B28886" s="3"/>
      <c r="J28886" s="3"/>
      <c r="K28886" s="5"/>
      <c r="L28886" s="8"/>
      <c r="N28886" s="5"/>
      <c r="O28886" s="10"/>
      <c r="P28886" s="8"/>
    </row>
    <row r="28887" spans="1:16" s="2" customFormat="1" x14ac:dyDescent="0.15">
      <c r="A28887" s="3"/>
      <c r="B28887" s="3"/>
      <c r="J28887" s="3"/>
      <c r="K28887" s="5"/>
      <c r="L28887" s="8"/>
      <c r="N28887" s="5"/>
      <c r="O28887" s="10"/>
      <c r="P28887" s="8"/>
    </row>
    <row r="28888" spans="1:16" s="2" customFormat="1" x14ac:dyDescent="0.15">
      <c r="A28888" s="3"/>
      <c r="B28888" s="3"/>
      <c r="J28888" s="3"/>
      <c r="K28888" s="5"/>
      <c r="L28888" s="8"/>
      <c r="N28888" s="5"/>
      <c r="O28888" s="10"/>
      <c r="P28888" s="8"/>
    </row>
    <row r="28889" spans="1:16" s="2" customFormat="1" x14ac:dyDescent="0.15">
      <c r="A28889" s="3"/>
      <c r="B28889" s="3"/>
      <c r="J28889" s="3"/>
      <c r="K28889" s="5"/>
      <c r="L28889" s="8"/>
      <c r="N28889" s="5"/>
      <c r="O28889" s="10"/>
      <c r="P28889" s="8"/>
    </row>
    <row r="28890" spans="1:16" s="2" customFormat="1" x14ac:dyDescent="0.15">
      <c r="A28890" s="3"/>
      <c r="B28890" s="3"/>
      <c r="J28890" s="3"/>
      <c r="K28890" s="5"/>
      <c r="L28890" s="8"/>
      <c r="N28890" s="5"/>
      <c r="O28890" s="10"/>
      <c r="P28890" s="8"/>
    </row>
    <row r="28891" spans="1:16" s="2" customFormat="1" x14ac:dyDescent="0.15">
      <c r="A28891" s="3"/>
      <c r="B28891" s="3"/>
      <c r="J28891" s="3"/>
      <c r="K28891" s="5"/>
      <c r="L28891" s="8"/>
      <c r="N28891" s="5"/>
      <c r="O28891" s="10"/>
      <c r="P28891" s="8"/>
    </row>
    <row r="28892" spans="1:16" s="2" customFormat="1" x14ac:dyDescent="0.15">
      <c r="A28892" s="3"/>
      <c r="B28892" s="3"/>
      <c r="J28892" s="3"/>
      <c r="K28892" s="5"/>
      <c r="L28892" s="8"/>
      <c r="N28892" s="5"/>
      <c r="O28892" s="10"/>
      <c r="P28892" s="8"/>
    </row>
    <row r="28893" spans="1:16" s="2" customFormat="1" x14ac:dyDescent="0.15">
      <c r="A28893" s="3"/>
      <c r="B28893" s="3"/>
      <c r="J28893" s="3"/>
      <c r="K28893" s="5"/>
      <c r="L28893" s="8"/>
      <c r="N28893" s="5"/>
      <c r="O28893" s="10"/>
      <c r="P28893" s="8"/>
    </row>
    <row r="28894" spans="1:16" s="2" customFormat="1" x14ac:dyDescent="0.15">
      <c r="A28894" s="3"/>
      <c r="B28894" s="3"/>
      <c r="J28894" s="3"/>
      <c r="K28894" s="5"/>
      <c r="L28894" s="8"/>
      <c r="N28894" s="5"/>
      <c r="O28894" s="10"/>
      <c r="P28894" s="8"/>
    </row>
    <row r="28895" spans="1:16" s="2" customFormat="1" x14ac:dyDescent="0.15">
      <c r="A28895" s="3"/>
      <c r="B28895" s="3"/>
      <c r="J28895" s="3"/>
      <c r="K28895" s="5"/>
      <c r="L28895" s="8"/>
      <c r="N28895" s="5"/>
      <c r="O28895" s="10"/>
      <c r="P28895" s="8"/>
    </row>
    <row r="28896" spans="1:16" s="2" customFormat="1" x14ac:dyDescent="0.15">
      <c r="A28896" s="3"/>
      <c r="B28896" s="3"/>
      <c r="J28896" s="3"/>
      <c r="K28896" s="5"/>
      <c r="L28896" s="8"/>
      <c r="N28896" s="5"/>
      <c r="O28896" s="10"/>
      <c r="P28896" s="8"/>
    </row>
    <row r="28897" spans="1:16" s="2" customFormat="1" x14ac:dyDescent="0.15">
      <c r="A28897" s="3"/>
      <c r="B28897" s="3"/>
      <c r="J28897" s="3"/>
      <c r="K28897" s="5"/>
      <c r="L28897" s="8"/>
      <c r="N28897" s="5"/>
      <c r="O28897" s="10"/>
      <c r="P28897" s="8"/>
    </row>
    <row r="28898" spans="1:16" s="2" customFormat="1" x14ac:dyDescent="0.15">
      <c r="A28898" s="3"/>
      <c r="B28898" s="3"/>
      <c r="J28898" s="3"/>
      <c r="K28898" s="5"/>
      <c r="L28898" s="8"/>
      <c r="N28898" s="5"/>
      <c r="O28898" s="10"/>
      <c r="P28898" s="8"/>
    </row>
    <row r="28899" spans="1:16" s="2" customFormat="1" x14ac:dyDescent="0.15">
      <c r="A28899" s="3"/>
      <c r="B28899" s="3"/>
      <c r="J28899" s="3"/>
      <c r="K28899" s="5"/>
      <c r="L28899" s="8"/>
      <c r="N28899" s="5"/>
      <c r="O28899" s="10"/>
      <c r="P28899" s="8"/>
    </row>
    <row r="28900" spans="1:16" s="2" customFormat="1" x14ac:dyDescent="0.15">
      <c r="A28900" s="3"/>
      <c r="B28900" s="3"/>
      <c r="J28900" s="3"/>
      <c r="K28900" s="5"/>
      <c r="L28900" s="8"/>
      <c r="N28900" s="5"/>
      <c r="O28900" s="10"/>
      <c r="P28900" s="8"/>
    </row>
    <row r="28901" spans="1:16" s="2" customFormat="1" x14ac:dyDescent="0.15">
      <c r="A28901" s="3"/>
      <c r="B28901" s="3"/>
      <c r="J28901" s="3"/>
      <c r="K28901" s="5"/>
      <c r="L28901" s="8"/>
      <c r="N28901" s="5"/>
      <c r="O28901" s="10"/>
      <c r="P28901" s="8"/>
    </row>
    <row r="28902" spans="1:16" s="2" customFormat="1" x14ac:dyDescent="0.15">
      <c r="A28902" s="3"/>
      <c r="B28902" s="3"/>
      <c r="J28902" s="3"/>
      <c r="K28902" s="5"/>
      <c r="L28902" s="8"/>
      <c r="N28902" s="5"/>
      <c r="O28902" s="10"/>
      <c r="P28902" s="8"/>
    </row>
    <row r="28903" spans="1:16" s="2" customFormat="1" x14ac:dyDescent="0.15">
      <c r="A28903" s="3"/>
      <c r="B28903" s="3"/>
      <c r="J28903" s="3"/>
      <c r="K28903" s="5"/>
      <c r="L28903" s="8"/>
      <c r="N28903" s="5"/>
      <c r="O28903" s="10"/>
      <c r="P28903" s="8"/>
    </row>
    <row r="28904" spans="1:16" s="2" customFormat="1" x14ac:dyDescent="0.15">
      <c r="A28904" s="3"/>
      <c r="B28904" s="3"/>
      <c r="J28904" s="3"/>
      <c r="K28904" s="5"/>
      <c r="L28904" s="8"/>
      <c r="N28904" s="5"/>
      <c r="O28904" s="10"/>
      <c r="P28904" s="8"/>
    </row>
    <row r="28905" spans="1:16" s="2" customFormat="1" x14ac:dyDescent="0.15">
      <c r="A28905" s="3"/>
      <c r="B28905" s="3"/>
      <c r="J28905" s="3"/>
      <c r="K28905" s="5"/>
      <c r="L28905" s="8"/>
      <c r="N28905" s="5"/>
      <c r="O28905" s="10"/>
      <c r="P28905" s="8"/>
    </row>
    <row r="28906" spans="1:16" s="2" customFormat="1" x14ac:dyDescent="0.15">
      <c r="A28906" s="3"/>
      <c r="B28906" s="3"/>
      <c r="J28906" s="3"/>
      <c r="K28906" s="5"/>
      <c r="L28906" s="8"/>
      <c r="N28906" s="5"/>
      <c r="O28906" s="10"/>
      <c r="P28906" s="8"/>
    </row>
    <row r="28907" spans="1:16" s="2" customFormat="1" x14ac:dyDescent="0.15">
      <c r="A28907" s="3"/>
      <c r="B28907" s="3"/>
      <c r="J28907" s="3"/>
      <c r="K28907" s="5"/>
      <c r="L28907" s="8"/>
      <c r="N28907" s="5"/>
      <c r="O28907" s="10"/>
      <c r="P28907" s="8"/>
    </row>
    <row r="28908" spans="1:16" s="2" customFormat="1" x14ac:dyDescent="0.15">
      <c r="A28908" s="3"/>
      <c r="B28908" s="3"/>
      <c r="J28908" s="3"/>
      <c r="K28908" s="5"/>
      <c r="L28908" s="8"/>
      <c r="N28908" s="5"/>
      <c r="O28908" s="10"/>
      <c r="P28908" s="8"/>
    </row>
    <row r="28909" spans="1:16" s="2" customFormat="1" x14ac:dyDescent="0.15">
      <c r="A28909" s="3"/>
      <c r="B28909" s="3"/>
      <c r="J28909" s="3"/>
      <c r="K28909" s="5"/>
      <c r="L28909" s="8"/>
      <c r="N28909" s="5"/>
      <c r="O28909" s="10"/>
      <c r="P28909" s="8"/>
    </row>
    <row r="28910" spans="1:16" s="2" customFormat="1" x14ac:dyDescent="0.15">
      <c r="A28910" s="3"/>
      <c r="B28910" s="3"/>
      <c r="J28910" s="3"/>
      <c r="K28910" s="5"/>
      <c r="L28910" s="8"/>
      <c r="N28910" s="5"/>
      <c r="O28910" s="10"/>
      <c r="P28910" s="8"/>
    </row>
    <row r="28911" spans="1:16" s="2" customFormat="1" x14ac:dyDescent="0.15">
      <c r="A28911" s="3"/>
      <c r="B28911" s="3"/>
      <c r="J28911" s="3"/>
      <c r="K28911" s="5"/>
      <c r="L28911" s="8"/>
      <c r="N28911" s="5"/>
      <c r="O28911" s="10"/>
      <c r="P28911" s="8"/>
    </row>
    <row r="28912" spans="1:16" s="2" customFormat="1" x14ac:dyDescent="0.15">
      <c r="A28912" s="3"/>
      <c r="B28912" s="3"/>
      <c r="J28912" s="3"/>
      <c r="K28912" s="5"/>
      <c r="L28912" s="8"/>
      <c r="N28912" s="5"/>
      <c r="O28912" s="10"/>
      <c r="P28912" s="8"/>
    </row>
    <row r="28913" spans="1:16" s="2" customFormat="1" x14ac:dyDescent="0.15">
      <c r="A28913" s="3"/>
      <c r="B28913" s="3"/>
      <c r="J28913" s="3"/>
      <c r="K28913" s="5"/>
      <c r="L28913" s="8"/>
      <c r="N28913" s="5"/>
      <c r="O28913" s="10"/>
      <c r="P28913" s="8"/>
    </row>
    <row r="28914" spans="1:16" s="2" customFormat="1" x14ac:dyDescent="0.15">
      <c r="A28914" s="3"/>
      <c r="B28914" s="3"/>
      <c r="J28914" s="3"/>
      <c r="K28914" s="5"/>
      <c r="L28914" s="8"/>
      <c r="N28914" s="5"/>
      <c r="O28914" s="10"/>
      <c r="P28914" s="8"/>
    </row>
    <row r="28915" spans="1:16" s="2" customFormat="1" x14ac:dyDescent="0.15">
      <c r="A28915" s="3"/>
      <c r="B28915" s="3"/>
      <c r="J28915" s="3"/>
      <c r="K28915" s="5"/>
      <c r="L28915" s="8"/>
      <c r="N28915" s="5"/>
      <c r="O28915" s="10"/>
      <c r="P28915" s="8"/>
    </row>
    <row r="28916" spans="1:16" s="2" customFormat="1" x14ac:dyDescent="0.15">
      <c r="A28916" s="3"/>
      <c r="B28916" s="3"/>
      <c r="J28916" s="3"/>
      <c r="K28916" s="5"/>
      <c r="L28916" s="8"/>
      <c r="N28916" s="5"/>
      <c r="O28916" s="10"/>
      <c r="P28916" s="8"/>
    </row>
    <row r="28917" spans="1:16" s="2" customFormat="1" x14ac:dyDescent="0.15">
      <c r="A28917" s="3"/>
      <c r="B28917" s="3"/>
      <c r="J28917" s="3"/>
      <c r="K28917" s="5"/>
      <c r="L28917" s="8"/>
      <c r="N28917" s="5"/>
      <c r="O28917" s="10"/>
      <c r="P28917" s="8"/>
    </row>
    <row r="28918" spans="1:16" s="2" customFormat="1" x14ac:dyDescent="0.15">
      <c r="A28918" s="3"/>
      <c r="B28918" s="3"/>
      <c r="J28918" s="3"/>
      <c r="K28918" s="5"/>
      <c r="L28918" s="8"/>
      <c r="N28918" s="5"/>
      <c r="O28918" s="10"/>
      <c r="P28918" s="8"/>
    </row>
    <row r="28919" spans="1:16" s="2" customFormat="1" x14ac:dyDescent="0.15">
      <c r="A28919" s="3"/>
      <c r="B28919" s="3"/>
      <c r="J28919" s="3"/>
      <c r="K28919" s="5"/>
      <c r="L28919" s="8"/>
      <c r="N28919" s="5"/>
      <c r="O28919" s="10"/>
      <c r="P28919" s="8"/>
    </row>
    <row r="28920" spans="1:16" s="2" customFormat="1" x14ac:dyDescent="0.15">
      <c r="A28920" s="3"/>
      <c r="B28920" s="3"/>
      <c r="J28920" s="3"/>
      <c r="K28920" s="5"/>
      <c r="L28920" s="8"/>
      <c r="N28920" s="5"/>
      <c r="O28920" s="10"/>
      <c r="P28920" s="8"/>
    </row>
    <row r="28921" spans="1:16" s="2" customFormat="1" x14ac:dyDescent="0.15">
      <c r="A28921" s="3"/>
      <c r="B28921" s="3"/>
      <c r="J28921" s="3"/>
      <c r="K28921" s="5"/>
      <c r="L28921" s="8"/>
      <c r="N28921" s="5"/>
      <c r="O28921" s="10"/>
      <c r="P28921" s="8"/>
    </row>
    <row r="28922" spans="1:16" s="2" customFormat="1" x14ac:dyDescent="0.15">
      <c r="A28922" s="3"/>
      <c r="B28922" s="3"/>
      <c r="J28922" s="3"/>
      <c r="K28922" s="5"/>
      <c r="L28922" s="8"/>
      <c r="N28922" s="5"/>
      <c r="O28922" s="10"/>
      <c r="P28922" s="8"/>
    </row>
    <row r="28923" spans="1:16" s="2" customFormat="1" x14ac:dyDescent="0.15">
      <c r="A28923" s="3"/>
      <c r="B28923" s="3"/>
      <c r="J28923" s="3"/>
      <c r="K28923" s="5"/>
      <c r="L28923" s="8"/>
      <c r="N28923" s="5"/>
      <c r="O28923" s="10"/>
      <c r="P28923" s="8"/>
    </row>
    <row r="28924" spans="1:16" s="2" customFormat="1" x14ac:dyDescent="0.15">
      <c r="A28924" s="3"/>
      <c r="B28924" s="3"/>
      <c r="J28924" s="3"/>
      <c r="K28924" s="5"/>
      <c r="L28924" s="8"/>
      <c r="N28924" s="5"/>
      <c r="O28924" s="10"/>
      <c r="P28924" s="8"/>
    </row>
    <row r="28925" spans="1:16" s="2" customFormat="1" x14ac:dyDescent="0.15">
      <c r="A28925" s="3"/>
      <c r="B28925" s="3"/>
      <c r="J28925" s="3"/>
      <c r="K28925" s="5"/>
      <c r="L28925" s="8"/>
      <c r="N28925" s="5"/>
      <c r="O28925" s="10"/>
      <c r="P28925" s="8"/>
    </row>
    <row r="28926" spans="1:16" s="2" customFormat="1" x14ac:dyDescent="0.15">
      <c r="A28926" s="3"/>
      <c r="B28926" s="3"/>
      <c r="J28926" s="3"/>
      <c r="K28926" s="5"/>
      <c r="L28926" s="8"/>
      <c r="N28926" s="5"/>
      <c r="O28926" s="10"/>
      <c r="P28926" s="8"/>
    </row>
    <row r="28927" spans="1:16" s="2" customFormat="1" x14ac:dyDescent="0.15">
      <c r="A28927" s="3"/>
      <c r="B28927" s="3"/>
      <c r="J28927" s="3"/>
      <c r="K28927" s="5"/>
      <c r="L28927" s="8"/>
      <c r="N28927" s="5"/>
      <c r="O28927" s="10"/>
      <c r="P28927" s="8"/>
    </row>
    <row r="28928" spans="1:16" s="2" customFormat="1" x14ac:dyDescent="0.15">
      <c r="A28928" s="3"/>
      <c r="B28928" s="3"/>
      <c r="J28928" s="3"/>
      <c r="K28928" s="5"/>
      <c r="L28928" s="8"/>
      <c r="N28928" s="5"/>
      <c r="O28928" s="10"/>
      <c r="P28928" s="8"/>
    </row>
    <row r="28929" spans="1:16" s="2" customFormat="1" x14ac:dyDescent="0.15">
      <c r="A28929" s="3"/>
      <c r="B28929" s="3"/>
      <c r="J28929" s="3"/>
      <c r="K28929" s="5"/>
      <c r="L28929" s="8"/>
      <c r="N28929" s="5"/>
      <c r="O28929" s="10"/>
      <c r="P28929" s="8"/>
    </row>
    <row r="28930" spans="1:16" s="2" customFormat="1" x14ac:dyDescent="0.15">
      <c r="A28930" s="3"/>
      <c r="B28930" s="3"/>
      <c r="J28930" s="3"/>
      <c r="K28930" s="5"/>
      <c r="L28930" s="8"/>
      <c r="N28930" s="5"/>
      <c r="O28930" s="10"/>
      <c r="P28930" s="8"/>
    </row>
    <row r="28931" spans="1:16" s="2" customFormat="1" x14ac:dyDescent="0.15">
      <c r="A28931" s="3"/>
      <c r="B28931" s="3"/>
      <c r="J28931" s="3"/>
      <c r="K28931" s="5"/>
      <c r="L28931" s="8"/>
      <c r="N28931" s="5"/>
      <c r="O28931" s="10"/>
      <c r="P28931" s="8"/>
    </row>
    <row r="28932" spans="1:16" s="2" customFormat="1" x14ac:dyDescent="0.15">
      <c r="A28932" s="3"/>
      <c r="B28932" s="3"/>
      <c r="J28932" s="3"/>
      <c r="K28932" s="5"/>
      <c r="L28932" s="8"/>
      <c r="N28932" s="5"/>
      <c r="O28932" s="10"/>
      <c r="P28932" s="8"/>
    </row>
    <row r="28933" spans="1:16" s="2" customFormat="1" x14ac:dyDescent="0.15">
      <c r="A28933" s="3"/>
      <c r="B28933" s="3"/>
      <c r="J28933" s="3"/>
      <c r="K28933" s="5"/>
      <c r="L28933" s="8"/>
      <c r="N28933" s="5"/>
      <c r="O28933" s="10"/>
      <c r="P28933" s="8"/>
    </row>
    <row r="28934" spans="1:16" s="2" customFormat="1" x14ac:dyDescent="0.15">
      <c r="A28934" s="3"/>
      <c r="B28934" s="3"/>
      <c r="J28934" s="3"/>
      <c r="K28934" s="5"/>
      <c r="L28934" s="8"/>
      <c r="N28934" s="5"/>
      <c r="O28934" s="10"/>
      <c r="P28934" s="8"/>
    </row>
    <row r="28935" spans="1:16" s="2" customFormat="1" x14ac:dyDescent="0.15">
      <c r="A28935" s="3"/>
      <c r="B28935" s="3"/>
      <c r="J28935" s="3"/>
      <c r="K28935" s="5"/>
      <c r="L28935" s="8"/>
      <c r="N28935" s="5"/>
      <c r="O28935" s="10"/>
      <c r="P28935" s="8"/>
    </row>
    <row r="28936" spans="1:16" s="2" customFormat="1" x14ac:dyDescent="0.15">
      <c r="A28936" s="3"/>
      <c r="B28936" s="3"/>
      <c r="J28936" s="3"/>
      <c r="K28936" s="5"/>
      <c r="L28936" s="8"/>
      <c r="N28936" s="5"/>
      <c r="O28936" s="10"/>
      <c r="P28936" s="8"/>
    </row>
    <row r="28937" spans="1:16" s="2" customFormat="1" x14ac:dyDescent="0.15">
      <c r="A28937" s="3"/>
      <c r="B28937" s="3"/>
      <c r="J28937" s="3"/>
      <c r="K28937" s="5"/>
      <c r="L28937" s="8"/>
      <c r="N28937" s="5"/>
      <c r="O28937" s="10"/>
      <c r="P28937" s="8"/>
    </row>
    <row r="28938" spans="1:16" s="2" customFormat="1" x14ac:dyDescent="0.15">
      <c r="A28938" s="3"/>
      <c r="B28938" s="3"/>
      <c r="J28938" s="3"/>
      <c r="K28938" s="5"/>
      <c r="L28938" s="8"/>
      <c r="N28938" s="5"/>
      <c r="O28938" s="10"/>
      <c r="P28938" s="8"/>
    </row>
    <row r="28939" spans="1:16" s="2" customFormat="1" x14ac:dyDescent="0.15">
      <c r="A28939" s="3"/>
      <c r="B28939" s="3"/>
      <c r="J28939" s="3"/>
      <c r="K28939" s="5"/>
      <c r="L28939" s="8"/>
      <c r="N28939" s="5"/>
      <c r="O28939" s="10"/>
      <c r="P28939" s="8"/>
    </row>
    <row r="28940" spans="1:16" s="2" customFormat="1" x14ac:dyDescent="0.15">
      <c r="A28940" s="3"/>
      <c r="B28940" s="3"/>
      <c r="J28940" s="3"/>
      <c r="K28940" s="5"/>
      <c r="L28940" s="8"/>
      <c r="N28940" s="5"/>
      <c r="O28940" s="10"/>
      <c r="P28940" s="8"/>
    </row>
    <row r="28941" spans="1:16" s="2" customFormat="1" x14ac:dyDescent="0.15">
      <c r="A28941" s="3"/>
      <c r="B28941" s="3"/>
      <c r="J28941" s="3"/>
      <c r="K28941" s="5"/>
      <c r="L28941" s="8"/>
      <c r="N28941" s="5"/>
      <c r="O28941" s="10"/>
      <c r="P28941" s="8"/>
    </row>
    <row r="28942" spans="1:16" s="2" customFormat="1" x14ac:dyDescent="0.15">
      <c r="A28942" s="3"/>
      <c r="B28942" s="3"/>
      <c r="J28942" s="3"/>
      <c r="K28942" s="5"/>
      <c r="L28942" s="8"/>
      <c r="N28942" s="5"/>
      <c r="O28942" s="10"/>
      <c r="P28942" s="8"/>
    </row>
    <row r="28943" spans="1:16" s="2" customFormat="1" x14ac:dyDescent="0.15">
      <c r="A28943" s="3"/>
      <c r="B28943" s="3"/>
      <c r="J28943" s="3"/>
      <c r="K28943" s="5"/>
      <c r="L28943" s="8"/>
      <c r="N28943" s="5"/>
      <c r="O28943" s="10"/>
      <c r="P28943" s="8"/>
    </row>
    <row r="28944" spans="1:16" s="2" customFormat="1" x14ac:dyDescent="0.15">
      <c r="A28944" s="3"/>
      <c r="B28944" s="3"/>
      <c r="J28944" s="3"/>
      <c r="K28944" s="5"/>
      <c r="L28944" s="8"/>
      <c r="N28944" s="5"/>
      <c r="O28944" s="10"/>
      <c r="P28944" s="8"/>
    </row>
    <row r="28945" spans="1:16" s="2" customFormat="1" x14ac:dyDescent="0.15">
      <c r="A28945" s="3"/>
      <c r="B28945" s="3"/>
      <c r="J28945" s="3"/>
      <c r="K28945" s="5"/>
      <c r="L28945" s="8"/>
      <c r="N28945" s="5"/>
      <c r="O28945" s="10"/>
      <c r="P28945" s="8"/>
    </row>
    <row r="28946" spans="1:16" s="2" customFormat="1" x14ac:dyDescent="0.15">
      <c r="A28946" s="3"/>
      <c r="B28946" s="3"/>
      <c r="J28946" s="3"/>
      <c r="K28946" s="5"/>
      <c r="L28946" s="8"/>
      <c r="N28946" s="5"/>
      <c r="O28946" s="10"/>
      <c r="P28946" s="8"/>
    </row>
    <row r="28947" spans="1:16" s="2" customFormat="1" x14ac:dyDescent="0.15">
      <c r="A28947" s="3"/>
      <c r="B28947" s="3"/>
      <c r="J28947" s="3"/>
      <c r="K28947" s="5"/>
      <c r="L28947" s="8"/>
      <c r="N28947" s="5"/>
      <c r="O28947" s="10"/>
      <c r="P28947" s="8"/>
    </row>
    <row r="28948" spans="1:16" s="2" customFormat="1" x14ac:dyDescent="0.15">
      <c r="A28948" s="3"/>
      <c r="B28948" s="3"/>
      <c r="J28948" s="3"/>
      <c r="K28948" s="5"/>
      <c r="L28948" s="8"/>
      <c r="N28948" s="5"/>
      <c r="O28948" s="10"/>
      <c r="P28948" s="8"/>
    </row>
    <row r="28949" spans="1:16" s="2" customFormat="1" x14ac:dyDescent="0.15">
      <c r="A28949" s="3"/>
      <c r="B28949" s="3"/>
      <c r="J28949" s="3"/>
      <c r="K28949" s="5"/>
      <c r="L28949" s="8"/>
      <c r="N28949" s="5"/>
      <c r="O28949" s="10"/>
      <c r="P28949" s="8"/>
    </row>
    <row r="28950" spans="1:16" s="2" customFormat="1" x14ac:dyDescent="0.15">
      <c r="A28950" s="3"/>
      <c r="B28950" s="3"/>
      <c r="J28950" s="3"/>
      <c r="K28950" s="5"/>
      <c r="L28950" s="8"/>
      <c r="N28950" s="5"/>
      <c r="O28950" s="10"/>
      <c r="P28950" s="8"/>
    </row>
    <row r="28951" spans="1:16" s="2" customFormat="1" x14ac:dyDescent="0.15">
      <c r="A28951" s="3"/>
      <c r="B28951" s="3"/>
      <c r="J28951" s="3"/>
      <c r="K28951" s="5"/>
      <c r="L28951" s="8"/>
      <c r="N28951" s="5"/>
      <c r="O28951" s="10"/>
      <c r="P28951" s="8"/>
    </row>
    <row r="28952" spans="1:16" s="2" customFormat="1" x14ac:dyDescent="0.15">
      <c r="A28952" s="3"/>
      <c r="B28952" s="3"/>
      <c r="J28952" s="3"/>
      <c r="K28952" s="5"/>
      <c r="L28952" s="8"/>
      <c r="N28952" s="5"/>
      <c r="O28952" s="10"/>
      <c r="P28952" s="8"/>
    </row>
    <row r="28953" spans="1:16" s="2" customFormat="1" x14ac:dyDescent="0.15">
      <c r="A28953" s="3"/>
      <c r="B28953" s="3"/>
      <c r="J28953" s="3"/>
      <c r="K28953" s="5"/>
      <c r="L28953" s="8"/>
      <c r="N28953" s="5"/>
      <c r="O28953" s="10"/>
      <c r="P28953" s="8"/>
    </row>
    <row r="28954" spans="1:16" s="2" customFormat="1" x14ac:dyDescent="0.15">
      <c r="A28954" s="3"/>
      <c r="B28954" s="3"/>
      <c r="J28954" s="3"/>
      <c r="K28954" s="5"/>
      <c r="L28954" s="8"/>
      <c r="N28954" s="5"/>
      <c r="O28954" s="10"/>
      <c r="P28954" s="8"/>
    </row>
    <row r="28955" spans="1:16" s="2" customFormat="1" x14ac:dyDescent="0.15">
      <c r="A28955" s="3"/>
      <c r="B28955" s="3"/>
      <c r="J28955" s="3"/>
      <c r="K28955" s="5"/>
      <c r="L28955" s="8"/>
      <c r="N28955" s="5"/>
      <c r="O28955" s="10"/>
      <c r="P28955" s="8"/>
    </row>
    <row r="28956" spans="1:16" s="2" customFormat="1" x14ac:dyDescent="0.15">
      <c r="A28956" s="3"/>
      <c r="B28956" s="3"/>
      <c r="J28956" s="3"/>
      <c r="K28956" s="5"/>
      <c r="L28956" s="8"/>
      <c r="N28956" s="5"/>
      <c r="O28956" s="10"/>
      <c r="P28956" s="8"/>
    </row>
    <row r="28957" spans="1:16" s="2" customFormat="1" x14ac:dyDescent="0.15">
      <c r="A28957" s="3"/>
      <c r="B28957" s="3"/>
      <c r="J28957" s="3"/>
      <c r="K28957" s="5"/>
      <c r="L28957" s="8"/>
      <c r="N28957" s="5"/>
      <c r="O28957" s="10"/>
      <c r="P28957" s="8"/>
    </row>
    <row r="28958" spans="1:16" s="2" customFormat="1" x14ac:dyDescent="0.15">
      <c r="A28958" s="3"/>
      <c r="B28958" s="3"/>
      <c r="J28958" s="3"/>
      <c r="K28958" s="5"/>
      <c r="L28958" s="8"/>
      <c r="N28958" s="5"/>
      <c r="O28958" s="10"/>
      <c r="P28958" s="8"/>
    </row>
    <row r="28959" spans="1:16" s="2" customFormat="1" x14ac:dyDescent="0.15">
      <c r="A28959" s="3"/>
      <c r="B28959" s="3"/>
      <c r="J28959" s="3"/>
      <c r="K28959" s="5"/>
      <c r="L28959" s="8"/>
      <c r="N28959" s="5"/>
      <c r="O28959" s="10"/>
      <c r="P28959" s="8"/>
    </row>
    <row r="28960" spans="1:16" s="2" customFormat="1" x14ac:dyDescent="0.15">
      <c r="A28960" s="3"/>
      <c r="B28960" s="3"/>
      <c r="J28960" s="3"/>
      <c r="K28960" s="5"/>
      <c r="L28960" s="8"/>
      <c r="N28960" s="5"/>
      <c r="O28960" s="10"/>
      <c r="P28960" s="8"/>
    </row>
    <row r="28961" spans="1:16" s="2" customFormat="1" x14ac:dyDescent="0.15">
      <c r="A28961" s="3"/>
      <c r="B28961" s="3"/>
      <c r="J28961" s="3"/>
      <c r="K28961" s="5"/>
      <c r="L28961" s="8"/>
      <c r="N28961" s="5"/>
      <c r="O28961" s="10"/>
      <c r="P28961" s="8"/>
    </row>
    <row r="28962" spans="1:16" s="2" customFormat="1" x14ac:dyDescent="0.15">
      <c r="A28962" s="3"/>
      <c r="B28962" s="3"/>
      <c r="J28962" s="3"/>
      <c r="K28962" s="5"/>
      <c r="L28962" s="8"/>
      <c r="N28962" s="5"/>
      <c r="O28962" s="10"/>
      <c r="P28962" s="8"/>
    </row>
    <row r="28963" spans="1:16" s="2" customFormat="1" x14ac:dyDescent="0.15">
      <c r="A28963" s="3"/>
      <c r="B28963" s="3"/>
      <c r="J28963" s="3"/>
      <c r="K28963" s="5"/>
      <c r="L28963" s="8"/>
      <c r="N28963" s="5"/>
      <c r="O28963" s="10"/>
      <c r="P28963" s="8"/>
    </row>
    <row r="28964" spans="1:16" s="2" customFormat="1" x14ac:dyDescent="0.15">
      <c r="A28964" s="3"/>
      <c r="B28964" s="3"/>
      <c r="J28964" s="3"/>
      <c r="K28964" s="5"/>
      <c r="L28964" s="8"/>
      <c r="N28964" s="5"/>
      <c r="O28964" s="10"/>
      <c r="P28964" s="8"/>
    </row>
    <row r="28965" spans="1:16" s="2" customFormat="1" x14ac:dyDescent="0.15">
      <c r="A28965" s="3"/>
      <c r="B28965" s="3"/>
      <c r="J28965" s="3"/>
      <c r="K28965" s="5"/>
      <c r="L28965" s="8"/>
      <c r="N28965" s="5"/>
      <c r="O28965" s="10"/>
      <c r="P28965" s="8"/>
    </row>
    <row r="28966" spans="1:16" s="2" customFormat="1" x14ac:dyDescent="0.15">
      <c r="A28966" s="3"/>
      <c r="B28966" s="3"/>
      <c r="J28966" s="3"/>
      <c r="K28966" s="5"/>
      <c r="L28966" s="8"/>
      <c r="N28966" s="5"/>
      <c r="O28966" s="10"/>
      <c r="P28966" s="8"/>
    </row>
    <row r="28967" spans="1:16" s="2" customFormat="1" x14ac:dyDescent="0.15">
      <c r="A28967" s="3"/>
      <c r="B28967" s="3"/>
      <c r="J28967" s="3"/>
      <c r="K28967" s="5"/>
      <c r="L28967" s="8"/>
      <c r="N28967" s="5"/>
      <c r="O28967" s="10"/>
      <c r="P28967" s="8"/>
    </row>
    <row r="28968" spans="1:16" s="2" customFormat="1" x14ac:dyDescent="0.15">
      <c r="A28968" s="3"/>
      <c r="B28968" s="3"/>
      <c r="J28968" s="3"/>
      <c r="K28968" s="5"/>
      <c r="L28968" s="8"/>
      <c r="N28968" s="5"/>
      <c r="O28968" s="10"/>
      <c r="P28968" s="8"/>
    </row>
    <row r="28969" spans="1:16" s="2" customFormat="1" x14ac:dyDescent="0.15">
      <c r="A28969" s="3"/>
      <c r="B28969" s="3"/>
      <c r="J28969" s="3"/>
      <c r="K28969" s="5"/>
      <c r="L28969" s="8"/>
      <c r="N28969" s="5"/>
      <c r="O28969" s="10"/>
      <c r="P28969" s="8"/>
    </row>
    <row r="28970" spans="1:16" s="2" customFormat="1" x14ac:dyDescent="0.15">
      <c r="A28970" s="3"/>
      <c r="B28970" s="3"/>
      <c r="J28970" s="3"/>
      <c r="K28970" s="5"/>
      <c r="L28970" s="8"/>
      <c r="N28970" s="5"/>
      <c r="O28970" s="10"/>
      <c r="P28970" s="8"/>
    </row>
    <row r="28971" spans="1:16" s="2" customFormat="1" x14ac:dyDescent="0.15">
      <c r="A28971" s="3"/>
      <c r="B28971" s="3"/>
      <c r="J28971" s="3"/>
      <c r="K28971" s="5"/>
      <c r="L28971" s="8"/>
      <c r="N28971" s="5"/>
      <c r="O28971" s="10"/>
      <c r="P28971" s="8"/>
    </row>
    <row r="28972" spans="1:16" s="2" customFormat="1" x14ac:dyDescent="0.15">
      <c r="A28972" s="3"/>
      <c r="B28972" s="3"/>
      <c r="J28972" s="3"/>
      <c r="K28972" s="5"/>
      <c r="L28972" s="8"/>
      <c r="N28972" s="5"/>
      <c r="O28972" s="10"/>
      <c r="P28972" s="8"/>
    </row>
    <row r="28973" spans="1:16" s="2" customFormat="1" x14ac:dyDescent="0.15">
      <c r="A28973" s="3"/>
      <c r="B28973" s="3"/>
      <c r="J28973" s="3"/>
      <c r="K28973" s="5"/>
      <c r="L28973" s="8"/>
      <c r="N28973" s="5"/>
      <c r="O28973" s="10"/>
      <c r="P28973" s="8"/>
    </row>
    <row r="28974" spans="1:16" s="2" customFormat="1" x14ac:dyDescent="0.15">
      <c r="A28974" s="3"/>
      <c r="B28974" s="3"/>
      <c r="J28974" s="3"/>
      <c r="K28974" s="5"/>
      <c r="L28974" s="8"/>
      <c r="N28974" s="5"/>
      <c r="O28974" s="10"/>
      <c r="P28974" s="8"/>
    </row>
    <row r="28975" spans="1:16" s="2" customFormat="1" x14ac:dyDescent="0.15">
      <c r="A28975" s="3"/>
      <c r="B28975" s="3"/>
      <c r="J28975" s="3"/>
      <c r="K28975" s="5"/>
      <c r="L28975" s="8"/>
      <c r="N28975" s="5"/>
      <c r="O28975" s="10"/>
      <c r="P28975" s="8"/>
    </row>
    <row r="28976" spans="1:16" s="2" customFormat="1" x14ac:dyDescent="0.15">
      <c r="A28976" s="3"/>
      <c r="B28976" s="3"/>
      <c r="J28976" s="3"/>
      <c r="K28976" s="5"/>
      <c r="L28976" s="8"/>
      <c r="N28976" s="5"/>
      <c r="O28976" s="10"/>
      <c r="P28976" s="8"/>
    </row>
    <row r="28977" spans="1:16" s="2" customFormat="1" x14ac:dyDescent="0.15">
      <c r="A28977" s="3"/>
      <c r="B28977" s="3"/>
      <c r="J28977" s="3"/>
      <c r="K28977" s="5"/>
      <c r="L28977" s="8"/>
      <c r="N28977" s="5"/>
      <c r="O28977" s="10"/>
      <c r="P28977" s="8"/>
    </row>
    <row r="28978" spans="1:16" s="2" customFormat="1" x14ac:dyDescent="0.15">
      <c r="A28978" s="3"/>
      <c r="B28978" s="3"/>
      <c r="J28978" s="3"/>
      <c r="K28978" s="5"/>
      <c r="L28978" s="8"/>
      <c r="N28978" s="5"/>
      <c r="O28978" s="10"/>
      <c r="P28978" s="8"/>
    </row>
    <row r="28979" spans="1:16" s="2" customFormat="1" x14ac:dyDescent="0.15">
      <c r="A28979" s="3"/>
      <c r="B28979" s="3"/>
      <c r="J28979" s="3"/>
      <c r="K28979" s="5"/>
      <c r="L28979" s="8"/>
      <c r="N28979" s="5"/>
      <c r="O28979" s="10"/>
      <c r="P28979" s="8"/>
    </row>
    <row r="28980" spans="1:16" s="2" customFormat="1" x14ac:dyDescent="0.15">
      <c r="A28980" s="3"/>
      <c r="B28980" s="3"/>
      <c r="J28980" s="3"/>
      <c r="K28980" s="5"/>
      <c r="L28980" s="8"/>
      <c r="N28980" s="5"/>
      <c r="O28980" s="10"/>
      <c r="P28980" s="8"/>
    </row>
    <row r="28981" spans="1:16" s="2" customFormat="1" x14ac:dyDescent="0.15">
      <c r="A28981" s="3"/>
      <c r="B28981" s="3"/>
      <c r="J28981" s="3"/>
      <c r="K28981" s="5"/>
      <c r="L28981" s="8"/>
      <c r="N28981" s="5"/>
      <c r="O28981" s="10"/>
      <c r="P28981" s="8"/>
    </row>
    <row r="28982" spans="1:16" s="2" customFormat="1" x14ac:dyDescent="0.15">
      <c r="A28982" s="3"/>
      <c r="B28982" s="3"/>
      <c r="J28982" s="3"/>
      <c r="K28982" s="5"/>
      <c r="L28982" s="8"/>
      <c r="N28982" s="5"/>
      <c r="O28982" s="10"/>
      <c r="P28982" s="8"/>
    </row>
    <row r="28983" spans="1:16" s="2" customFormat="1" x14ac:dyDescent="0.15">
      <c r="A28983" s="3"/>
      <c r="B28983" s="3"/>
      <c r="J28983" s="3"/>
      <c r="K28983" s="5"/>
      <c r="L28983" s="8"/>
      <c r="N28983" s="5"/>
      <c r="O28983" s="10"/>
      <c r="P28983" s="8"/>
    </row>
    <row r="28984" spans="1:16" s="2" customFormat="1" x14ac:dyDescent="0.15">
      <c r="A28984" s="3"/>
      <c r="B28984" s="3"/>
      <c r="J28984" s="3"/>
      <c r="K28984" s="5"/>
      <c r="L28984" s="8"/>
      <c r="N28984" s="5"/>
      <c r="O28984" s="10"/>
      <c r="P28984" s="8"/>
    </row>
    <row r="28985" spans="1:16" s="2" customFormat="1" x14ac:dyDescent="0.15">
      <c r="A28985" s="3"/>
      <c r="B28985" s="3"/>
      <c r="J28985" s="3"/>
      <c r="K28985" s="5"/>
      <c r="L28985" s="8"/>
      <c r="N28985" s="5"/>
      <c r="O28985" s="10"/>
      <c r="P28985" s="8"/>
    </row>
    <row r="28986" spans="1:16" s="2" customFormat="1" x14ac:dyDescent="0.15">
      <c r="A28986" s="3"/>
      <c r="B28986" s="3"/>
      <c r="J28986" s="3"/>
      <c r="K28986" s="5"/>
      <c r="L28986" s="8"/>
      <c r="N28986" s="5"/>
      <c r="O28986" s="10"/>
      <c r="P28986" s="8"/>
    </row>
    <row r="28987" spans="1:16" s="2" customFormat="1" x14ac:dyDescent="0.15">
      <c r="A28987" s="3"/>
      <c r="B28987" s="3"/>
      <c r="J28987" s="3"/>
      <c r="K28987" s="5"/>
      <c r="L28987" s="8"/>
      <c r="N28987" s="5"/>
      <c r="O28987" s="10"/>
      <c r="P28987" s="8"/>
    </row>
    <row r="28988" spans="1:16" s="2" customFormat="1" x14ac:dyDescent="0.15">
      <c r="A28988" s="3"/>
      <c r="B28988" s="3"/>
      <c r="J28988" s="3"/>
      <c r="K28988" s="5"/>
      <c r="L28988" s="8"/>
      <c r="N28988" s="5"/>
      <c r="O28988" s="10"/>
      <c r="P28988" s="8"/>
    </row>
    <row r="28989" spans="1:16" s="2" customFormat="1" x14ac:dyDescent="0.15">
      <c r="A28989" s="3"/>
      <c r="B28989" s="3"/>
      <c r="J28989" s="3"/>
      <c r="K28989" s="5"/>
      <c r="L28989" s="8"/>
      <c r="N28989" s="5"/>
      <c r="O28989" s="10"/>
      <c r="P28989" s="8"/>
    </row>
    <row r="28990" spans="1:16" s="2" customFormat="1" x14ac:dyDescent="0.15">
      <c r="A28990" s="3"/>
      <c r="B28990" s="3"/>
      <c r="J28990" s="3"/>
      <c r="K28990" s="5"/>
      <c r="L28990" s="8"/>
      <c r="N28990" s="5"/>
      <c r="O28990" s="10"/>
      <c r="P28990" s="8"/>
    </row>
    <row r="28991" spans="1:16" s="2" customFormat="1" x14ac:dyDescent="0.15">
      <c r="A28991" s="3"/>
      <c r="B28991" s="3"/>
      <c r="J28991" s="3"/>
      <c r="K28991" s="5"/>
      <c r="L28991" s="8"/>
      <c r="N28991" s="5"/>
      <c r="O28991" s="10"/>
      <c r="P28991" s="8"/>
    </row>
    <row r="28992" spans="1:16" s="2" customFormat="1" x14ac:dyDescent="0.15">
      <c r="A28992" s="3"/>
      <c r="B28992" s="3"/>
      <c r="J28992" s="3"/>
      <c r="K28992" s="5"/>
      <c r="L28992" s="8"/>
      <c r="N28992" s="5"/>
      <c r="O28992" s="10"/>
      <c r="P28992" s="8"/>
    </row>
    <row r="28993" spans="1:16" s="2" customFormat="1" x14ac:dyDescent="0.15">
      <c r="A28993" s="3"/>
      <c r="B28993" s="3"/>
      <c r="J28993" s="3"/>
      <c r="K28993" s="5"/>
      <c r="L28993" s="8"/>
      <c r="N28993" s="5"/>
      <c r="O28993" s="10"/>
      <c r="P28993" s="8"/>
    </row>
    <row r="28994" spans="1:16" s="2" customFormat="1" x14ac:dyDescent="0.15">
      <c r="A28994" s="3"/>
      <c r="B28994" s="3"/>
      <c r="J28994" s="3"/>
      <c r="K28994" s="5"/>
      <c r="L28994" s="8"/>
      <c r="N28994" s="5"/>
      <c r="O28994" s="10"/>
      <c r="P28994" s="8"/>
    </row>
    <row r="28995" spans="1:16" s="2" customFormat="1" x14ac:dyDescent="0.15">
      <c r="A28995" s="3"/>
      <c r="B28995" s="3"/>
      <c r="J28995" s="3"/>
      <c r="K28995" s="5"/>
      <c r="L28995" s="8"/>
      <c r="N28995" s="5"/>
      <c r="O28995" s="10"/>
      <c r="P28995" s="8"/>
    </row>
    <row r="28996" spans="1:16" s="2" customFormat="1" x14ac:dyDescent="0.15">
      <c r="A28996" s="3"/>
      <c r="B28996" s="3"/>
      <c r="J28996" s="3"/>
      <c r="K28996" s="5"/>
      <c r="L28996" s="8"/>
      <c r="N28996" s="5"/>
      <c r="O28996" s="10"/>
      <c r="P28996" s="8"/>
    </row>
    <row r="28997" spans="1:16" s="2" customFormat="1" x14ac:dyDescent="0.15">
      <c r="A28997" s="3"/>
      <c r="B28997" s="3"/>
      <c r="J28997" s="3"/>
      <c r="K28997" s="5"/>
      <c r="L28997" s="8"/>
      <c r="N28997" s="5"/>
      <c r="O28997" s="10"/>
      <c r="P28997" s="8"/>
    </row>
    <row r="28998" spans="1:16" s="2" customFormat="1" x14ac:dyDescent="0.15">
      <c r="A28998" s="3"/>
      <c r="B28998" s="3"/>
      <c r="J28998" s="3"/>
      <c r="K28998" s="5"/>
      <c r="L28998" s="8"/>
      <c r="N28998" s="5"/>
      <c r="O28998" s="10"/>
      <c r="P28998" s="8"/>
    </row>
    <row r="28999" spans="1:16" s="2" customFormat="1" x14ac:dyDescent="0.15">
      <c r="A28999" s="3"/>
      <c r="B28999" s="3"/>
      <c r="J28999" s="3"/>
      <c r="K28999" s="5"/>
      <c r="L28999" s="8"/>
      <c r="N28999" s="5"/>
      <c r="O28999" s="10"/>
      <c r="P28999" s="8"/>
    </row>
    <row r="29000" spans="1:16" s="2" customFormat="1" x14ac:dyDescent="0.15">
      <c r="A29000" s="3"/>
      <c r="B29000" s="3"/>
      <c r="J29000" s="3"/>
      <c r="K29000" s="5"/>
      <c r="L29000" s="8"/>
      <c r="N29000" s="5"/>
      <c r="O29000" s="10"/>
      <c r="P29000" s="8"/>
    </row>
    <row r="29001" spans="1:16" s="2" customFormat="1" x14ac:dyDescent="0.15">
      <c r="A29001" s="3"/>
      <c r="B29001" s="3"/>
      <c r="J29001" s="3"/>
      <c r="K29001" s="5"/>
      <c r="L29001" s="8"/>
      <c r="N29001" s="5"/>
      <c r="O29001" s="10"/>
      <c r="P29001" s="8"/>
    </row>
    <row r="29002" spans="1:16" s="2" customFormat="1" x14ac:dyDescent="0.15">
      <c r="A29002" s="3"/>
      <c r="B29002" s="3"/>
      <c r="J29002" s="3"/>
      <c r="K29002" s="5"/>
      <c r="L29002" s="8"/>
      <c r="N29002" s="5"/>
      <c r="O29002" s="10"/>
      <c r="P29002" s="8"/>
    </row>
    <row r="29003" spans="1:16" s="2" customFormat="1" x14ac:dyDescent="0.15">
      <c r="A29003" s="3"/>
      <c r="B29003" s="3"/>
      <c r="J29003" s="3"/>
      <c r="K29003" s="5"/>
      <c r="L29003" s="8"/>
      <c r="N29003" s="5"/>
      <c r="O29003" s="10"/>
      <c r="P29003" s="8"/>
    </row>
    <row r="29004" spans="1:16" s="2" customFormat="1" x14ac:dyDescent="0.15">
      <c r="A29004" s="3"/>
      <c r="B29004" s="3"/>
      <c r="J29004" s="3"/>
      <c r="K29004" s="5"/>
      <c r="L29004" s="8"/>
      <c r="N29004" s="5"/>
      <c r="O29004" s="10"/>
      <c r="P29004" s="8"/>
    </row>
    <row r="29005" spans="1:16" s="2" customFormat="1" x14ac:dyDescent="0.15">
      <c r="A29005" s="3"/>
      <c r="B29005" s="3"/>
      <c r="J29005" s="3"/>
      <c r="K29005" s="5"/>
      <c r="L29005" s="8"/>
      <c r="N29005" s="5"/>
      <c r="O29005" s="10"/>
      <c r="P29005" s="8"/>
    </row>
    <row r="29006" spans="1:16" s="2" customFormat="1" x14ac:dyDescent="0.15">
      <c r="A29006" s="3"/>
      <c r="B29006" s="3"/>
      <c r="J29006" s="3"/>
      <c r="K29006" s="5"/>
      <c r="L29006" s="8"/>
      <c r="N29006" s="5"/>
      <c r="O29006" s="10"/>
      <c r="P29006" s="8"/>
    </row>
    <row r="29007" spans="1:16" s="2" customFormat="1" x14ac:dyDescent="0.15">
      <c r="A29007" s="3"/>
      <c r="B29007" s="3"/>
      <c r="J29007" s="3"/>
      <c r="K29007" s="5"/>
      <c r="L29007" s="8"/>
      <c r="N29007" s="5"/>
      <c r="O29007" s="10"/>
      <c r="P29007" s="8"/>
    </row>
    <row r="29008" spans="1:16" s="2" customFormat="1" x14ac:dyDescent="0.15">
      <c r="A29008" s="3"/>
      <c r="B29008" s="3"/>
      <c r="J29008" s="3"/>
      <c r="K29008" s="5"/>
      <c r="L29008" s="8"/>
      <c r="N29008" s="5"/>
      <c r="O29008" s="10"/>
      <c r="P29008" s="8"/>
    </row>
    <row r="29009" spans="1:16" s="2" customFormat="1" x14ac:dyDescent="0.15">
      <c r="A29009" s="3"/>
      <c r="B29009" s="3"/>
      <c r="J29009" s="3"/>
      <c r="K29009" s="5"/>
      <c r="L29009" s="8"/>
      <c r="N29009" s="5"/>
      <c r="O29009" s="10"/>
      <c r="P29009" s="8"/>
    </row>
    <row r="29010" spans="1:16" s="2" customFormat="1" x14ac:dyDescent="0.15">
      <c r="A29010" s="3"/>
      <c r="B29010" s="3"/>
      <c r="J29010" s="3"/>
      <c r="K29010" s="5"/>
      <c r="L29010" s="8"/>
      <c r="N29010" s="5"/>
      <c r="O29010" s="10"/>
      <c r="P29010" s="8"/>
    </row>
    <row r="29011" spans="1:16" s="2" customFormat="1" x14ac:dyDescent="0.15">
      <c r="A29011" s="3"/>
      <c r="B29011" s="3"/>
      <c r="J29011" s="3"/>
      <c r="K29011" s="5"/>
      <c r="L29011" s="8"/>
      <c r="N29011" s="5"/>
      <c r="O29011" s="10"/>
      <c r="P29011" s="8"/>
    </row>
    <row r="29012" spans="1:16" s="2" customFormat="1" x14ac:dyDescent="0.15">
      <c r="A29012" s="3"/>
      <c r="B29012" s="3"/>
      <c r="J29012" s="3"/>
      <c r="K29012" s="5"/>
      <c r="L29012" s="8"/>
      <c r="N29012" s="5"/>
      <c r="O29012" s="10"/>
      <c r="P29012" s="8"/>
    </row>
    <row r="29013" spans="1:16" s="2" customFormat="1" x14ac:dyDescent="0.15">
      <c r="A29013" s="3"/>
      <c r="B29013" s="3"/>
      <c r="J29013" s="3"/>
      <c r="K29013" s="5"/>
      <c r="L29013" s="8"/>
      <c r="N29013" s="5"/>
      <c r="O29013" s="10"/>
      <c r="P29013" s="8"/>
    </row>
    <row r="29014" spans="1:16" s="2" customFormat="1" x14ac:dyDescent="0.15">
      <c r="A29014" s="3"/>
      <c r="B29014" s="3"/>
      <c r="J29014" s="3"/>
      <c r="K29014" s="5"/>
      <c r="L29014" s="8"/>
      <c r="N29014" s="5"/>
      <c r="O29014" s="10"/>
      <c r="P29014" s="8"/>
    </row>
    <row r="29015" spans="1:16" s="2" customFormat="1" x14ac:dyDescent="0.15">
      <c r="A29015" s="3"/>
      <c r="B29015" s="3"/>
      <c r="J29015" s="3"/>
      <c r="K29015" s="5"/>
      <c r="L29015" s="8"/>
      <c r="N29015" s="5"/>
      <c r="O29015" s="10"/>
      <c r="P29015" s="8"/>
    </row>
    <row r="29016" spans="1:16" s="2" customFormat="1" x14ac:dyDescent="0.15">
      <c r="A29016" s="3"/>
      <c r="B29016" s="3"/>
      <c r="J29016" s="3"/>
      <c r="K29016" s="5"/>
      <c r="L29016" s="8"/>
      <c r="N29016" s="5"/>
      <c r="O29016" s="10"/>
      <c r="P29016" s="8"/>
    </row>
    <row r="29017" spans="1:16" s="2" customFormat="1" x14ac:dyDescent="0.15">
      <c r="A29017" s="3"/>
      <c r="B29017" s="3"/>
      <c r="J29017" s="3"/>
      <c r="K29017" s="5"/>
      <c r="L29017" s="8"/>
      <c r="N29017" s="5"/>
      <c r="O29017" s="10"/>
      <c r="P29017" s="8"/>
    </row>
    <row r="29018" spans="1:16" s="2" customFormat="1" x14ac:dyDescent="0.15">
      <c r="A29018" s="3"/>
      <c r="B29018" s="3"/>
      <c r="J29018" s="3"/>
      <c r="K29018" s="5"/>
      <c r="L29018" s="8"/>
      <c r="N29018" s="5"/>
      <c r="O29018" s="10"/>
      <c r="P29018" s="8"/>
    </row>
    <row r="29019" spans="1:16" s="2" customFormat="1" x14ac:dyDescent="0.15">
      <c r="A29019" s="3"/>
      <c r="B29019" s="3"/>
      <c r="J29019" s="3"/>
      <c r="K29019" s="5"/>
      <c r="L29019" s="8"/>
      <c r="N29019" s="5"/>
      <c r="O29019" s="10"/>
      <c r="P29019" s="8"/>
    </row>
    <row r="29020" spans="1:16" s="2" customFormat="1" x14ac:dyDescent="0.15">
      <c r="A29020" s="3"/>
      <c r="B29020" s="3"/>
      <c r="J29020" s="3"/>
      <c r="K29020" s="5"/>
      <c r="L29020" s="8"/>
      <c r="N29020" s="5"/>
      <c r="O29020" s="10"/>
      <c r="P29020" s="8"/>
    </row>
    <row r="29021" spans="1:16" s="2" customFormat="1" x14ac:dyDescent="0.15">
      <c r="A29021" s="3"/>
      <c r="B29021" s="3"/>
      <c r="J29021" s="3"/>
      <c r="K29021" s="5"/>
      <c r="L29021" s="8"/>
      <c r="N29021" s="5"/>
      <c r="O29021" s="10"/>
      <c r="P29021" s="8"/>
    </row>
    <row r="29022" spans="1:16" s="2" customFormat="1" x14ac:dyDescent="0.15">
      <c r="A29022" s="3"/>
      <c r="B29022" s="3"/>
      <c r="J29022" s="3"/>
      <c r="K29022" s="5"/>
      <c r="L29022" s="8"/>
      <c r="N29022" s="5"/>
      <c r="O29022" s="10"/>
      <c r="P29022" s="8"/>
    </row>
    <row r="29023" spans="1:16" s="2" customFormat="1" x14ac:dyDescent="0.15">
      <c r="A29023" s="3"/>
      <c r="B29023" s="3"/>
      <c r="J29023" s="3"/>
      <c r="K29023" s="5"/>
      <c r="L29023" s="8"/>
      <c r="N29023" s="5"/>
      <c r="O29023" s="10"/>
      <c r="P29023" s="8"/>
    </row>
    <row r="29024" spans="1:16" s="2" customFormat="1" x14ac:dyDescent="0.15">
      <c r="A29024" s="3"/>
      <c r="B29024" s="3"/>
      <c r="J29024" s="3"/>
      <c r="K29024" s="5"/>
      <c r="L29024" s="8"/>
      <c r="N29024" s="5"/>
      <c r="O29024" s="10"/>
      <c r="P29024" s="8"/>
    </row>
    <row r="29025" spans="1:16" s="2" customFormat="1" x14ac:dyDescent="0.15">
      <c r="A29025" s="3"/>
      <c r="B29025" s="3"/>
      <c r="J29025" s="3"/>
      <c r="K29025" s="5"/>
      <c r="L29025" s="8"/>
      <c r="N29025" s="5"/>
      <c r="O29025" s="10"/>
      <c r="P29025" s="8"/>
    </row>
    <row r="29026" spans="1:16" s="2" customFormat="1" x14ac:dyDescent="0.15">
      <c r="A29026" s="3"/>
      <c r="B29026" s="3"/>
      <c r="J29026" s="3"/>
      <c r="K29026" s="5"/>
      <c r="L29026" s="8"/>
      <c r="N29026" s="5"/>
      <c r="O29026" s="10"/>
      <c r="P29026" s="8"/>
    </row>
    <row r="29027" spans="1:16" s="2" customFormat="1" x14ac:dyDescent="0.15">
      <c r="A29027" s="3"/>
      <c r="B29027" s="3"/>
      <c r="J29027" s="3"/>
      <c r="K29027" s="5"/>
      <c r="L29027" s="8"/>
      <c r="N29027" s="5"/>
      <c r="O29027" s="10"/>
      <c r="P29027" s="8"/>
    </row>
    <row r="29028" spans="1:16" s="2" customFormat="1" x14ac:dyDescent="0.15">
      <c r="A29028" s="3"/>
      <c r="B29028" s="3"/>
      <c r="J29028" s="3"/>
      <c r="K29028" s="5"/>
      <c r="L29028" s="8"/>
      <c r="N29028" s="5"/>
      <c r="O29028" s="10"/>
      <c r="P29028" s="8"/>
    </row>
    <row r="29029" spans="1:16" s="2" customFormat="1" x14ac:dyDescent="0.15">
      <c r="A29029" s="3"/>
      <c r="B29029" s="3"/>
      <c r="J29029" s="3"/>
      <c r="K29029" s="5"/>
      <c r="L29029" s="8"/>
      <c r="N29029" s="5"/>
      <c r="O29029" s="10"/>
      <c r="P29029" s="8"/>
    </row>
    <row r="29030" spans="1:16" s="2" customFormat="1" x14ac:dyDescent="0.15">
      <c r="A29030" s="3"/>
      <c r="B29030" s="3"/>
      <c r="J29030" s="3"/>
      <c r="K29030" s="5"/>
      <c r="L29030" s="8"/>
      <c r="N29030" s="5"/>
      <c r="O29030" s="10"/>
      <c r="P29030" s="8"/>
    </row>
    <row r="29031" spans="1:16" s="2" customFormat="1" x14ac:dyDescent="0.15">
      <c r="A29031" s="3"/>
      <c r="B29031" s="3"/>
      <c r="J29031" s="3"/>
      <c r="K29031" s="5"/>
      <c r="L29031" s="8"/>
      <c r="N29031" s="5"/>
      <c r="O29031" s="10"/>
      <c r="P29031" s="8"/>
    </row>
    <row r="29032" spans="1:16" s="2" customFormat="1" x14ac:dyDescent="0.15">
      <c r="A29032" s="3"/>
      <c r="B29032" s="3"/>
      <c r="J29032" s="3"/>
      <c r="K29032" s="5"/>
      <c r="L29032" s="8"/>
      <c r="N29032" s="5"/>
      <c r="O29032" s="10"/>
      <c r="P29032" s="8"/>
    </row>
    <row r="29033" spans="1:16" s="2" customFormat="1" x14ac:dyDescent="0.15">
      <c r="A29033" s="3"/>
      <c r="B29033" s="3"/>
      <c r="J29033" s="3"/>
      <c r="K29033" s="5"/>
      <c r="L29033" s="8"/>
      <c r="N29033" s="5"/>
      <c r="O29033" s="10"/>
      <c r="P29033" s="8"/>
    </row>
    <row r="29034" spans="1:16" s="2" customFormat="1" x14ac:dyDescent="0.15">
      <c r="A29034" s="3"/>
      <c r="B29034" s="3"/>
      <c r="J29034" s="3"/>
      <c r="K29034" s="5"/>
      <c r="L29034" s="8"/>
      <c r="N29034" s="5"/>
      <c r="O29034" s="10"/>
      <c r="P29034" s="8"/>
    </row>
    <row r="29035" spans="1:16" s="2" customFormat="1" x14ac:dyDescent="0.15">
      <c r="A29035" s="3"/>
      <c r="B29035" s="3"/>
      <c r="J29035" s="3"/>
      <c r="K29035" s="5"/>
      <c r="L29035" s="8"/>
      <c r="N29035" s="5"/>
      <c r="O29035" s="10"/>
      <c r="P29035" s="8"/>
    </row>
    <row r="29036" spans="1:16" s="2" customFormat="1" x14ac:dyDescent="0.15">
      <c r="A29036" s="3"/>
      <c r="B29036" s="3"/>
      <c r="J29036" s="3"/>
      <c r="K29036" s="5"/>
      <c r="L29036" s="8"/>
      <c r="N29036" s="5"/>
      <c r="O29036" s="10"/>
      <c r="P29036" s="8"/>
    </row>
    <row r="29037" spans="1:16" s="2" customFormat="1" x14ac:dyDescent="0.15">
      <c r="A29037" s="3"/>
      <c r="B29037" s="3"/>
      <c r="J29037" s="3"/>
      <c r="K29037" s="5"/>
      <c r="L29037" s="8"/>
      <c r="N29037" s="5"/>
      <c r="O29037" s="10"/>
      <c r="P29037" s="8"/>
    </row>
    <row r="29038" spans="1:16" s="2" customFormat="1" x14ac:dyDescent="0.15">
      <c r="A29038" s="3"/>
      <c r="B29038" s="3"/>
      <c r="J29038" s="3"/>
      <c r="K29038" s="5"/>
      <c r="L29038" s="8"/>
      <c r="N29038" s="5"/>
      <c r="O29038" s="10"/>
      <c r="P29038" s="8"/>
    </row>
    <row r="29039" spans="1:16" s="2" customFormat="1" x14ac:dyDescent="0.15">
      <c r="A29039" s="3"/>
      <c r="B29039" s="3"/>
      <c r="J29039" s="3"/>
      <c r="K29039" s="5"/>
      <c r="L29039" s="8"/>
      <c r="N29039" s="5"/>
      <c r="O29039" s="10"/>
      <c r="P29039" s="8"/>
    </row>
    <row r="29040" spans="1:16" s="2" customFormat="1" x14ac:dyDescent="0.15">
      <c r="A29040" s="3"/>
      <c r="B29040" s="3"/>
      <c r="J29040" s="3"/>
      <c r="K29040" s="5"/>
      <c r="L29040" s="8"/>
      <c r="N29040" s="5"/>
      <c r="O29040" s="10"/>
      <c r="P29040" s="8"/>
    </row>
    <row r="29041" spans="1:16" s="2" customFormat="1" x14ac:dyDescent="0.15">
      <c r="A29041" s="3"/>
      <c r="B29041" s="3"/>
      <c r="J29041" s="3"/>
      <c r="K29041" s="5"/>
      <c r="L29041" s="8"/>
      <c r="N29041" s="5"/>
      <c r="O29041" s="10"/>
      <c r="P29041" s="8"/>
    </row>
    <row r="29042" spans="1:16" s="2" customFormat="1" x14ac:dyDescent="0.15">
      <c r="A29042" s="3"/>
      <c r="B29042" s="3"/>
      <c r="J29042" s="3"/>
      <c r="K29042" s="5"/>
      <c r="L29042" s="8"/>
      <c r="N29042" s="5"/>
      <c r="O29042" s="10"/>
      <c r="P29042" s="8"/>
    </row>
    <row r="29043" spans="1:16" s="2" customFormat="1" x14ac:dyDescent="0.15">
      <c r="A29043" s="3"/>
      <c r="B29043" s="3"/>
      <c r="J29043" s="3"/>
      <c r="K29043" s="5"/>
      <c r="L29043" s="8"/>
      <c r="N29043" s="5"/>
      <c r="O29043" s="10"/>
      <c r="P29043" s="8"/>
    </row>
    <row r="29044" spans="1:16" s="2" customFormat="1" x14ac:dyDescent="0.15">
      <c r="A29044" s="3"/>
      <c r="B29044" s="3"/>
      <c r="J29044" s="3"/>
      <c r="K29044" s="5"/>
      <c r="L29044" s="8"/>
      <c r="N29044" s="5"/>
      <c r="O29044" s="10"/>
      <c r="P29044" s="8"/>
    </row>
    <row r="29045" spans="1:16" s="2" customFormat="1" x14ac:dyDescent="0.15">
      <c r="A29045" s="3"/>
      <c r="B29045" s="3"/>
      <c r="J29045" s="3"/>
      <c r="K29045" s="5"/>
      <c r="L29045" s="8"/>
      <c r="N29045" s="5"/>
      <c r="O29045" s="10"/>
      <c r="P29045" s="8"/>
    </row>
    <row r="29046" spans="1:16" s="2" customFormat="1" x14ac:dyDescent="0.15">
      <c r="A29046" s="3"/>
      <c r="B29046" s="3"/>
      <c r="J29046" s="3"/>
      <c r="K29046" s="5"/>
      <c r="L29046" s="8"/>
      <c r="N29046" s="5"/>
      <c r="O29046" s="10"/>
      <c r="P29046" s="8"/>
    </row>
    <row r="29047" spans="1:16" s="2" customFormat="1" x14ac:dyDescent="0.15">
      <c r="A29047" s="3"/>
      <c r="B29047" s="3"/>
      <c r="J29047" s="3"/>
      <c r="K29047" s="5"/>
      <c r="L29047" s="8"/>
      <c r="N29047" s="5"/>
      <c r="O29047" s="10"/>
      <c r="P29047" s="8"/>
    </row>
    <row r="29048" spans="1:16" s="2" customFormat="1" x14ac:dyDescent="0.15">
      <c r="A29048" s="3"/>
      <c r="B29048" s="3"/>
      <c r="J29048" s="3"/>
      <c r="K29048" s="5"/>
      <c r="L29048" s="8"/>
      <c r="N29048" s="5"/>
      <c r="O29048" s="10"/>
      <c r="P29048" s="8"/>
    </row>
    <row r="29049" spans="1:16" s="2" customFormat="1" x14ac:dyDescent="0.15">
      <c r="A29049" s="3"/>
      <c r="B29049" s="3"/>
      <c r="J29049" s="3"/>
      <c r="K29049" s="5"/>
      <c r="L29049" s="8"/>
      <c r="N29049" s="5"/>
      <c r="O29049" s="10"/>
      <c r="P29049" s="8"/>
    </row>
    <row r="29050" spans="1:16" s="2" customFormat="1" x14ac:dyDescent="0.15">
      <c r="A29050" s="3"/>
      <c r="B29050" s="3"/>
      <c r="J29050" s="3"/>
      <c r="K29050" s="5"/>
      <c r="L29050" s="8"/>
      <c r="N29050" s="5"/>
      <c r="O29050" s="10"/>
      <c r="P29050" s="8"/>
    </row>
    <row r="29051" spans="1:16" s="2" customFormat="1" x14ac:dyDescent="0.15">
      <c r="A29051" s="3"/>
      <c r="B29051" s="3"/>
      <c r="J29051" s="3"/>
      <c r="K29051" s="5"/>
      <c r="L29051" s="8"/>
      <c r="N29051" s="5"/>
      <c r="O29051" s="10"/>
      <c r="P29051" s="8"/>
    </row>
    <row r="29052" spans="1:16" s="2" customFormat="1" x14ac:dyDescent="0.15">
      <c r="A29052" s="3"/>
      <c r="B29052" s="3"/>
      <c r="J29052" s="3"/>
      <c r="K29052" s="5"/>
      <c r="L29052" s="8"/>
      <c r="N29052" s="5"/>
      <c r="O29052" s="10"/>
      <c r="P29052" s="8"/>
    </row>
    <row r="29053" spans="1:16" s="2" customFormat="1" x14ac:dyDescent="0.15">
      <c r="A29053" s="3"/>
      <c r="B29053" s="3"/>
      <c r="J29053" s="3"/>
      <c r="K29053" s="5"/>
      <c r="L29053" s="8"/>
      <c r="N29053" s="5"/>
      <c r="O29053" s="10"/>
      <c r="P29053" s="8"/>
    </row>
    <row r="29054" spans="1:16" s="2" customFormat="1" x14ac:dyDescent="0.15">
      <c r="A29054" s="3"/>
      <c r="B29054" s="3"/>
      <c r="J29054" s="3"/>
      <c r="K29054" s="5"/>
      <c r="L29054" s="8"/>
      <c r="N29054" s="5"/>
      <c r="O29054" s="10"/>
      <c r="P29054" s="8"/>
    </row>
    <row r="29055" spans="1:16" s="2" customFormat="1" x14ac:dyDescent="0.15">
      <c r="A29055" s="3"/>
      <c r="B29055" s="3"/>
      <c r="J29055" s="3"/>
      <c r="K29055" s="5"/>
      <c r="L29055" s="8"/>
      <c r="N29055" s="5"/>
      <c r="O29055" s="10"/>
      <c r="P29055" s="8"/>
    </row>
    <row r="29056" spans="1:16" s="2" customFormat="1" x14ac:dyDescent="0.15">
      <c r="A29056" s="3"/>
      <c r="B29056" s="3"/>
      <c r="J29056" s="3"/>
      <c r="K29056" s="5"/>
      <c r="L29056" s="8"/>
      <c r="N29056" s="5"/>
      <c r="O29056" s="10"/>
      <c r="P29056" s="8"/>
    </row>
    <row r="29057" spans="1:16" s="2" customFormat="1" x14ac:dyDescent="0.15">
      <c r="A29057" s="3"/>
      <c r="B29057" s="3"/>
      <c r="J29057" s="3"/>
      <c r="K29057" s="5"/>
      <c r="L29057" s="8"/>
      <c r="N29057" s="5"/>
      <c r="O29057" s="10"/>
      <c r="P29057" s="8"/>
    </row>
    <row r="29058" spans="1:16" s="2" customFormat="1" x14ac:dyDescent="0.15">
      <c r="A29058" s="3"/>
      <c r="B29058" s="3"/>
      <c r="J29058" s="3"/>
      <c r="K29058" s="5"/>
      <c r="L29058" s="8"/>
      <c r="N29058" s="5"/>
      <c r="O29058" s="10"/>
      <c r="P29058" s="8"/>
    </row>
    <row r="29059" spans="1:16" s="2" customFormat="1" x14ac:dyDescent="0.15">
      <c r="A29059" s="3"/>
      <c r="B29059" s="3"/>
      <c r="J29059" s="3"/>
      <c r="K29059" s="5"/>
      <c r="L29059" s="8"/>
      <c r="N29059" s="5"/>
      <c r="O29059" s="10"/>
      <c r="P29059" s="8"/>
    </row>
    <row r="29060" spans="1:16" s="2" customFormat="1" x14ac:dyDescent="0.15">
      <c r="A29060" s="3"/>
      <c r="B29060" s="3"/>
      <c r="J29060" s="3"/>
      <c r="K29060" s="5"/>
      <c r="L29060" s="8"/>
      <c r="N29060" s="5"/>
      <c r="O29060" s="10"/>
      <c r="P29060" s="8"/>
    </row>
    <row r="29061" spans="1:16" s="2" customFormat="1" x14ac:dyDescent="0.15">
      <c r="A29061" s="3"/>
      <c r="B29061" s="3"/>
      <c r="J29061" s="3"/>
      <c r="K29061" s="5"/>
      <c r="L29061" s="8"/>
      <c r="N29061" s="5"/>
      <c r="O29061" s="10"/>
      <c r="P29061" s="8"/>
    </row>
    <row r="29062" spans="1:16" s="2" customFormat="1" x14ac:dyDescent="0.15">
      <c r="A29062" s="3"/>
      <c r="B29062" s="3"/>
      <c r="J29062" s="3"/>
      <c r="K29062" s="5"/>
      <c r="L29062" s="8"/>
      <c r="N29062" s="5"/>
      <c r="O29062" s="10"/>
      <c r="P29062" s="8"/>
    </row>
    <row r="29063" spans="1:16" s="2" customFormat="1" x14ac:dyDescent="0.15">
      <c r="A29063" s="3"/>
      <c r="B29063" s="3"/>
      <c r="J29063" s="3"/>
      <c r="K29063" s="5"/>
      <c r="L29063" s="8"/>
      <c r="N29063" s="5"/>
      <c r="O29063" s="10"/>
      <c r="P29063" s="8"/>
    </row>
    <row r="29064" spans="1:16" s="2" customFormat="1" x14ac:dyDescent="0.15">
      <c r="A29064" s="3"/>
      <c r="B29064" s="3"/>
      <c r="J29064" s="3"/>
      <c r="K29064" s="5"/>
      <c r="L29064" s="8"/>
      <c r="N29064" s="5"/>
      <c r="O29064" s="10"/>
      <c r="P29064" s="8"/>
    </row>
    <row r="29065" spans="1:16" s="2" customFormat="1" x14ac:dyDescent="0.15">
      <c r="A29065" s="3"/>
      <c r="B29065" s="3"/>
      <c r="J29065" s="3"/>
      <c r="K29065" s="5"/>
      <c r="L29065" s="8"/>
      <c r="N29065" s="5"/>
      <c r="O29065" s="10"/>
      <c r="P29065" s="8"/>
    </row>
    <row r="29066" spans="1:16" s="2" customFormat="1" x14ac:dyDescent="0.15">
      <c r="A29066" s="3"/>
      <c r="B29066" s="3"/>
      <c r="J29066" s="3"/>
      <c r="K29066" s="5"/>
      <c r="L29066" s="8"/>
      <c r="N29066" s="5"/>
      <c r="O29066" s="10"/>
      <c r="P29066" s="8"/>
    </row>
    <row r="29067" spans="1:16" s="2" customFormat="1" x14ac:dyDescent="0.15">
      <c r="A29067" s="3"/>
      <c r="B29067" s="3"/>
      <c r="J29067" s="3"/>
      <c r="K29067" s="5"/>
      <c r="L29067" s="8"/>
      <c r="N29067" s="5"/>
      <c r="O29067" s="10"/>
      <c r="P29067" s="8"/>
    </row>
    <row r="29068" spans="1:16" s="2" customFormat="1" x14ac:dyDescent="0.15">
      <c r="A29068" s="3"/>
      <c r="B29068" s="3"/>
      <c r="J29068" s="3"/>
      <c r="K29068" s="5"/>
      <c r="L29068" s="8"/>
      <c r="N29068" s="5"/>
      <c r="O29068" s="10"/>
      <c r="P29068" s="8"/>
    </row>
    <row r="29069" spans="1:16" s="2" customFormat="1" x14ac:dyDescent="0.15">
      <c r="A29069" s="3"/>
      <c r="B29069" s="3"/>
      <c r="J29069" s="3"/>
      <c r="K29069" s="5"/>
      <c r="L29069" s="8"/>
      <c r="N29069" s="5"/>
      <c r="O29069" s="10"/>
      <c r="P29069" s="8"/>
    </row>
    <row r="29070" spans="1:16" s="2" customFormat="1" x14ac:dyDescent="0.15">
      <c r="A29070" s="3"/>
      <c r="B29070" s="3"/>
      <c r="J29070" s="3"/>
      <c r="K29070" s="5"/>
      <c r="L29070" s="8"/>
      <c r="N29070" s="5"/>
      <c r="O29070" s="10"/>
      <c r="P29070" s="8"/>
    </row>
    <row r="29071" spans="1:16" s="2" customFormat="1" x14ac:dyDescent="0.15">
      <c r="A29071" s="3"/>
      <c r="B29071" s="3"/>
      <c r="J29071" s="3"/>
      <c r="K29071" s="5"/>
      <c r="L29071" s="8"/>
      <c r="N29071" s="5"/>
      <c r="O29071" s="10"/>
      <c r="P29071" s="8"/>
    </row>
    <row r="29072" spans="1:16" s="2" customFormat="1" x14ac:dyDescent="0.15">
      <c r="A29072" s="3"/>
      <c r="B29072" s="3"/>
      <c r="J29072" s="3"/>
      <c r="K29072" s="5"/>
      <c r="L29072" s="8"/>
      <c r="N29072" s="5"/>
      <c r="O29072" s="10"/>
      <c r="P29072" s="8"/>
    </row>
    <row r="29073" spans="1:16" s="2" customFormat="1" x14ac:dyDescent="0.15">
      <c r="A29073" s="3"/>
      <c r="B29073" s="3"/>
      <c r="J29073" s="3"/>
      <c r="K29073" s="5"/>
      <c r="L29073" s="8"/>
      <c r="N29073" s="5"/>
      <c r="O29073" s="10"/>
      <c r="P29073" s="8"/>
    </row>
    <row r="29074" spans="1:16" s="2" customFormat="1" x14ac:dyDescent="0.15">
      <c r="A29074" s="3"/>
      <c r="B29074" s="3"/>
      <c r="J29074" s="3"/>
      <c r="K29074" s="5"/>
      <c r="L29074" s="8"/>
      <c r="N29074" s="5"/>
      <c r="O29074" s="10"/>
      <c r="P29074" s="8"/>
    </row>
    <row r="29075" spans="1:16" s="2" customFormat="1" x14ac:dyDescent="0.15">
      <c r="A29075" s="3"/>
      <c r="B29075" s="3"/>
      <c r="J29075" s="3"/>
      <c r="K29075" s="5"/>
      <c r="L29075" s="8"/>
      <c r="N29075" s="5"/>
      <c r="O29075" s="10"/>
      <c r="P29075" s="8"/>
    </row>
    <row r="29076" spans="1:16" s="2" customFormat="1" x14ac:dyDescent="0.15">
      <c r="A29076" s="3"/>
      <c r="B29076" s="3"/>
      <c r="J29076" s="3"/>
      <c r="K29076" s="5"/>
      <c r="L29076" s="8"/>
      <c r="N29076" s="5"/>
      <c r="O29076" s="10"/>
      <c r="P29076" s="8"/>
    </row>
    <row r="29077" spans="1:16" s="2" customFormat="1" x14ac:dyDescent="0.15">
      <c r="A29077" s="3"/>
      <c r="B29077" s="3"/>
      <c r="J29077" s="3"/>
      <c r="K29077" s="5"/>
      <c r="L29077" s="8"/>
      <c r="N29077" s="5"/>
      <c r="O29077" s="10"/>
      <c r="P29077" s="8"/>
    </row>
    <row r="29078" spans="1:16" s="2" customFormat="1" x14ac:dyDescent="0.15">
      <c r="A29078" s="3"/>
      <c r="B29078" s="3"/>
      <c r="J29078" s="3"/>
      <c r="K29078" s="5"/>
      <c r="L29078" s="8"/>
      <c r="N29078" s="5"/>
      <c r="O29078" s="10"/>
      <c r="P29078" s="8"/>
    </row>
    <row r="29079" spans="1:16" s="2" customFormat="1" x14ac:dyDescent="0.15">
      <c r="A29079" s="3"/>
      <c r="B29079" s="3"/>
      <c r="J29079" s="3"/>
      <c r="K29079" s="5"/>
      <c r="L29079" s="8"/>
      <c r="N29079" s="5"/>
      <c r="O29079" s="10"/>
      <c r="P29079" s="8"/>
    </row>
    <row r="29080" spans="1:16" s="2" customFormat="1" x14ac:dyDescent="0.15">
      <c r="A29080" s="3"/>
      <c r="B29080" s="3"/>
      <c r="J29080" s="3"/>
      <c r="K29080" s="5"/>
      <c r="L29080" s="8"/>
      <c r="N29080" s="5"/>
      <c r="O29080" s="10"/>
      <c r="P29080" s="8"/>
    </row>
    <row r="29081" spans="1:16" s="2" customFormat="1" x14ac:dyDescent="0.15">
      <c r="A29081" s="3"/>
      <c r="B29081" s="3"/>
      <c r="J29081" s="3"/>
      <c r="K29081" s="5"/>
      <c r="L29081" s="8"/>
      <c r="N29081" s="5"/>
      <c r="O29081" s="10"/>
      <c r="P29081" s="8"/>
    </row>
    <row r="29082" spans="1:16" s="2" customFormat="1" x14ac:dyDescent="0.15">
      <c r="A29082" s="3"/>
      <c r="B29082" s="3"/>
      <c r="J29082" s="3"/>
      <c r="K29082" s="5"/>
      <c r="L29082" s="8"/>
      <c r="N29082" s="5"/>
      <c r="O29082" s="10"/>
      <c r="P29082" s="8"/>
    </row>
    <row r="29083" spans="1:16" s="2" customFormat="1" x14ac:dyDescent="0.15">
      <c r="A29083" s="3"/>
      <c r="B29083" s="3"/>
      <c r="J29083" s="3"/>
      <c r="K29083" s="5"/>
      <c r="L29083" s="8"/>
      <c r="N29083" s="5"/>
      <c r="O29083" s="10"/>
      <c r="P29083" s="8"/>
    </row>
    <row r="29084" spans="1:16" s="2" customFormat="1" x14ac:dyDescent="0.15">
      <c r="A29084" s="3"/>
      <c r="B29084" s="3"/>
      <c r="J29084" s="3"/>
      <c r="K29084" s="5"/>
      <c r="L29084" s="8"/>
      <c r="N29084" s="5"/>
      <c r="O29084" s="10"/>
      <c r="P29084" s="8"/>
    </row>
    <row r="29085" spans="1:16" s="2" customFormat="1" x14ac:dyDescent="0.15">
      <c r="A29085" s="3"/>
      <c r="B29085" s="3"/>
      <c r="J29085" s="3"/>
      <c r="K29085" s="5"/>
      <c r="L29085" s="8"/>
      <c r="N29085" s="5"/>
      <c r="O29085" s="10"/>
      <c r="P29085" s="8"/>
    </row>
    <row r="29086" spans="1:16" s="2" customFormat="1" x14ac:dyDescent="0.15">
      <c r="A29086" s="3"/>
      <c r="B29086" s="3"/>
      <c r="J29086" s="3"/>
      <c r="K29086" s="5"/>
      <c r="L29086" s="8"/>
      <c r="N29086" s="5"/>
      <c r="O29086" s="10"/>
      <c r="P29086" s="8"/>
    </row>
    <row r="29087" spans="1:16" s="2" customFormat="1" x14ac:dyDescent="0.15">
      <c r="A29087" s="3"/>
      <c r="B29087" s="3"/>
      <c r="J29087" s="3"/>
      <c r="K29087" s="5"/>
      <c r="L29087" s="8"/>
      <c r="N29087" s="5"/>
      <c r="O29087" s="10"/>
      <c r="P29087" s="8"/>
    </row>
    <row r="29088" spans="1:16" s="2" customFormat="1" x14ac:dyDescent="0.15">
      <c r="A29088" s="3"/>
      <c r="B29088" s="3"/>
      <c r="J29088" s="3"/>
      <c r="K29088" s="5"/>
      <c r="L29088" s="8"/>
      <c r="N29088" s="5"/>
      <c r="O29088" s="10"/>
      <c r="P29088" s="8"/>
    </row>
    <row r="29089" spans="1:16" s="2" customFormat="1" x14ac:dyDescent="0.15">
      <c r="A29089" s="3"/>
      <c r="B29089" s="3"/>
      <c r="J29089" s="3"/>
      <c r="K29089" s="5"/>
      <c r="L29089" s="8"/>
      <c r="N29089" s="5"/>
      <c r="O29089" s="10"/>
      <c r="P29089" s="8"/>
    </row>
    <row r="29090" spans="1:16" s="2" customFormat="1" x14ac:dyDescent="0.15">
      <c r="A29090" s="3"/>
      <c r="B29090" s="3"/>
      <c r="J29090" s="3"/>
      <c r="K29090" s="5"/>
      <c r="L29090" s="8"/>
      <c r="N29090" s="5"/>
      <c r="O29090" s="10"/>
      <c r="P29090" s="8"/>
    </row>
    <row r="29091" spans="1:16" s="2" customFormat="1" x14ac:dyDescent="0.15">
      <c r="A29091" s="3"/>
      <c r="B29091" s="3"/>
      <c r="J29091" s="3"/>
      <c r="K29091" s="5"/>
      <c r="L29091" s="8"/>
      <c r="N29091" s="5"/>
      <c r="O29091" s="10"/>
      <c r="P29091" s="8"/>
    </row>
    <row r="29092" spans="1:16" s="2" customFormat="1" x14ac:dyDescent="0.15">
      <c r="A29092" s="3"/>
      <c r="B29092" s="3"/>
      <c r="J29092" s="3"/>
      <c r="K29092" s="5"/>
      <c r="L29092" s="8"/>
      <c r="N29092" s="5"/>
      <c r="O29092" s="10"/>
      <c r="P29092" s="8"/>
    </row>
    <row r="29093" spans="1:16" s="2" customFormat="1" x14ac:dyDescent="0.15">
      <c r="A29093" s="3"/>
      <c r="B29093" s="3"/>
      <c r="J29093" s="3"/>
      <c r="K29093" s="5"/>
      <c r="L29093" s="8"/>
      <c r="N29093" s="5"/>
      <c r="O29093" s="10"/>
      <c r="P29093" s="8"/>
    </row>
    <row r="29094" spans="1:16" s="2" customFormat="1" x14ac:dyDescent="0.15">
      <c r="A29094" s="3"/>
      <c r="B29094" s="3"/>
      <c r="J29094" s="3"/>
      <c r="K29094" s="5"/>
      <c r="L29094" s="8"/>
      <c r="N29094" s="5"/>
      <c r="O29094" s="10"/>
      <c r="P29094" s="8"/>
    </row>
    <row r="29095" spans="1:16" s="2" customFormat="1" x14ac:dyDescent="0.15">
      <c r="A29095" s="3"/>
      <c r="B29095" s="3"/>
      <c r="J29095" s="3"/>
      <c r="K29095" s="5"/>
      <c r="L29095" s="8"/>
      <c r="N29095" s="5"/>
      <c r="O29095" s="10"/>
      <c r="P29095" s="8"/>
    </row>
    <row r="29096" spans="1:16" s="2" customFormat="1" x14ac:dyDescent="0.15">
      <c r="A29096" s="3"/>
      <c r="B29096" s="3"/>
      <c r="J29096" s="3"/>
      <c r="K29096" s="5"/>
      <c r="L29096" s="8"/>
      <c r="N29096" s="5"/>
      <c r="O29096" s="10"/>
      <c r="P29096" s="8"/>
    </row>
    <row r="29097" spans="1:16" s="2" customFormat="1" x14ac:dyDescent="0.15">
      <c r="A29097" s="3"/>
      <c r="B29097" s="3"/>
      <c r="J29097" s="3"/>
      <c r="K29097" s="5"/>
      <c r="L29097" s="8"/>
      <c r="N29097" s="5"/>
      <c r="O29097" s="10"/>
      <c r="P29097" s="8"/>
    </row>
    <row r="29098" spans="1:16" s="2" customFormat="1" x14ac:dyDescent="0.15">
      <c r="A29098" s="3"/>
      <c r="B29098" s="3"/>
      <c r="J29098" s="3"/>
      <c r="K29098" s="5"/>
      <c r="L29098" s="8"/>
      <c r="N29098" s="5"/>
      <c r="O29098" s="10"/>
      <c r="P29098" s="8"/>
    </row>
    <row r="29099" spans="1:16" s="2" customFormat="1" x14ac:dyDescent="0.15">
      <c r="A29099" s="3"/>
      <c r="B29099" s="3"/>
      <c r="J29099" s="3"/>
      <c r="K29099" s="5"/>
      <c r="L29099" s="8"/>
      <c r="N29099" s="5"/>
      <c r="O29099" s="10"/>
      <c r="P29099" s="8"/>
    </row>
    <row r="29100" spans="1:16" s="2" customFormat="1" x14ac:dyDescent="0.15">
      <c r="A29100" s="3"/>
      <c r="B29100" s="3"/>
      <c r="J29100" s="3"/>
      <c r="K29100" s="5"/>
      <c r="L29100" s="8"/>
      <c r="N29100" s="5"/>
      <c r="O29100" s="10"/>
      <c r="P29100" s="8"/>
    </row>
    <row r="29101" spans="1:16" s="2" customFormat="1" x14ac:dyDescent="0.15">
      <c r="A29101" s="3"/>
      <c r="B29101" s="3"/>
      <c r="J29101" s="3"/>
      <c r="K29101" s="5"/>
      <c r="L29101" s="8"/>
      <c r="N29101" s="5"/>
      <c r="O29101" s="10"/>
      <c r="P29101" s="8"/>
    </row>
    <row r="29102" spans="1:16" s="2" customFormat="1" x14ac:dyDescent="0.15">
      <c r="A29102" s="3"/>
      <c r="B29102" s="3"/>
      <c r="J29102" s="3"/>
      <c r="K29102" s="5"/>
      <c r="L29102" s="8"/>
      <c r="N29102" s="5"/>
      <c r="O29102" s="10"/>
      <c r="P29102" s="8"/>
    </row>
    <row r="29103" spans="1:16" s="2" customFormat="1" x14ac:dyDescent="0.15">
      <c r="A29103" s="3"/>
      <c r="B29103" s="3"/>
      <c r="J29103" s="3"/>
      <c r="K29103" s="5"/>
      <c r="L29103" s="8"/>
      <c r="N29103" s="5"/>
      <c r="O29103" s="10"/>
      <c r="P29103" s="8"/>
    </row>
    <row r="29104" spans="1:16" s="2" customFormat="1" x14ac:dyDescent="0.15">
      <c r="A29104" s="3"/>
      <c r="B29104" s="3"/>
      <c r="J29104" s="3"/>
      <c r="K29104" s="5"/>
      <c r="L29104" s="8"/>
      <c r="N29104" s="5"/>
      <c r="O29104" s="10"/>
      <c r="P29104" s="8"/>
    </row>
    <row r="29105" spans="1:16" s="2" customFormat="1" x14ac:dyDescent="0.15">
      <c r="A29105" s="3"/>
      <c r="B29105" s="3"/>
      <c r="J29105" s="3"/>
      <c r="K29105" s="5"/>
      <c r="L29105" s="8"/>
      <c r="N29105" s="5"/>
      <c r="O29105" s="10"/>
      <c r="P29105" s="8"/>
    </row>
    <row r="29106" spans="1:16" s="2" customFormat="1" x14ac:dyDescent="0.15">
      <c r="A29106" s="3"/>
      <c r="B29106" s="3"/>
      <c r="J29106" s="3"/>
      <c r="K29106" s="5"/>
      <c r="L29106" s="8"/>
      <c r="N29106" s="5"/>
      <c r="O29106" s="10"/>
      <c r="P29106" s="8"/>
    </row>
    <row r="29107" spans="1:16" s="2" customFormat="1" x14ac:dyDescent="0.15">
      <c r="A29107" s="3"/>
      <c r="B29107" s="3"/>
      <c r="J29107" s="3"/>
      <c r="K29107" s="5"/>
      <c r="L29107" s="8"/>
      <c r="N29107" s="5"/>
      <c r="O29107" s="10"/>
      <c r="P29107" s="8"/>
    </row>
    <row r="29108" spans="1:16" s="2" customFormat="1" x14ac:dyDescent="0.15">
      <c r="A29108" s="3"/>
      <c r="B29108" s="3"/>
      <c r="J29108" s="3"/>
      <c r="K29108" s="5"/>
      <c r="L29108" s="8"/>
      <c r="N29108" s="5"/>
      <c r="O29108" s="10"/>
      <c r="P29108" s="8"/>
    </row>
    <row r="29109" spans="1:16" s="2" customFormat="1" x14ac:dyDescent="0.15">
      <c r="A29109" s="3"/>
      <c r="B29109" s="3"/>
      <c r="J29109" s="3"/>
      <c r="K29109" s="5"/>
      <c r="L29109" s="8"/>
      <c r="N29109" s="5"/>
      <c r="O29109" s="10"/>
      <c r="P29109" s="8"/>
    </row>
    <row r="29110" spans="1:16" s="2" customFormat="1" x14ac:dyDescent="0.15">
      <c r="A29110" s="3"/>
      <c r="B29110" s="3"/>
      <c r="J29110" s="3"/>
      <c r="K29110" s="5"/>
      <c r="L29110" s="8"/>
      <c r="N29110" s="5"/>
      <c r="O29110" s="10"/>
      <c r="P29110" s="8"/>
    </row>
    <row r="29111" spans="1:16" s="2" customFormat="1" x14ac:dyDescent="0.15">
      <c r="A29111" s="3"/>
      <c r="B29111" s="3"/>
      <c r="J29111" s="3"/>
      <c r="K29111" s="5"/>
      <c r="L29111" s="8"/>
      <c r="N29111" s="5"/>
      <c r="O29111" s="10"/>
      <c r="P29111" s="8"/>
    </row>
    <row r="29112" spans="1:16" s="2" customFormat="1" x14ac:dyDescent="0.15">
      <c r="A29112" s="3"/>
      <c r="B29112" s="3"/>
      <c r="J29112" s="3"/>
      <c r="K29112" s="5"/>
      <c r="L29112" s="8"/>
      <c r="N29112" s="5"/>
      <c r="O29112" s="10"/>
      <c r="P29112" s="8"/>
    </row>
    <row r="29113" spans="1:16" s="2" customFormat="1" x14ac:dyDescent="0.15">
      <c r="A29113" s="3"/>
      <c r="B29113" s="3"/>
      <c r="J29113" s="3"/>
      <c r="K29113" s="5"/>
      <c r="L29113" s="8"/>
      <c r="N29113" s="5"/>
      <c r="O29113" s="10"/>
      <c r="P29113" s="8"/>
    </row>
    <row r="29114" spans="1:16" s="2" customFormat="1" x14ac:dyDescent="0.15">
      <c r="A29114" s="3"/>
      <c r="B29114" s="3"/>
      <c r="J29114" s="3"/>
      <c r="K29114" s="5"/>
      <c r="L29114" s="8"/>
      <c r="N29114" s="5"/>
      <c r="O29114" s="10"/>
      <c r="P29114" s="8"/>
    </row>
    <row r="29115" spans="1:16" s="2" customFormat="1" x14ac:dyDescent="0.15">
      <c r="A29115" s="3"/>
      <c r="B29115" s="3"/>
      <c r="J29115" s="3"/>
      <c r="K29115" s="5"/>
      <c r="L29115" s="8"/>
      <c r="N29115" s="5"/>
      <c r="O29115" s="10"/>
      <c r="P29115" s="8"/>
    </row>
    <row r="29116" spans="1:16" s="2" customFormat="1" x14ac:dyDescent="0.15">
      <c r="A29116" s="3"/>
      <c r="B29116" s="3"/>
      <c r="J29116" s="3"/>
      <c r="K29116" s="5"/>
      <c r="L29116" s="8"/>
      <c r="N29116" s="5"/>
      <c r="O29116" s="10"/>
      <c r="P29116" s="8"/>
    </row>
    <row r="29117" spans="1:16" s="2" customFormat="1" x14ac:dyDescent="0.15">
      <c r="A29117" s="3"/>
      <c r="B29117" s="3"/>
      <c r="J29117" s="3"/>
      <c r="K29117" s="5"/>
      <c r="L29117" s="8"/>
      <c r="N29117" s="5"/>
      <c r="O29117" s="10"/>
      <c r="P29117" s="8"/>
    </row>
    <row r="29118" spans="1:16" s="2" customFormat="1" x14ac:dyDescent="0.15">
      <c r="A29118" s="3"/>
      <c r="B29118" s="3"/>
      <c r="J29118" s="3"/>
      <c r="K29118" s="5"/>
      <c r="L29118" s="8"/>
      <c r="N29118" s="5"/>
      <c r="O29118" s="10"/>
      <c r="P29118" s="8"/>
    </row>
    <row r="29119" spans="1:16" s="2" customFormat="1" x14ac:dyDescent="0.15">
      <c r="A29119" s="3"/>
      <c r="B29119" s="3"/>
      <c r="J29119" s="3"/>
      <c r="K29119" s="5"/>
      <c r="L29119" s="8"/>
      <c r="N29119" s="5"/>
      <c r="O29119" s="10"/>
      <c r="P29119" s="8"/>
    </row>
    <row r="29120" spans="1:16" s="2" customFormat="1" x14ac:dyDescent="0.15">
      <c r="A29120" s="3"/>
      <c r="B29120" s="3"/>
      <c r="J29120" s="3"/>
      <c r="K29120" s="5"/>
      <c r="L29120" s="8"/>
      <c r="N29120" s="5"/>
      <c r="O29120" s="10"/>
      <c r="P29120" s="8"/>
    </row>
    <row r="29121" spans="1:16" s="2" customFormat="1" x14ac:dyDescent="0.15">
      <c r="A29121" s="3"/>
      <c r="B29121" s="3"/>
      <c r="J29121" s="3"/>
      <c r="K29121" s="5"/>
      <c r="L29121" s="8"/>
      <c r="N29121" s="5"/>
      <c r="O29121" s="10"/>
      <c r="P29121" s="8"/>
    </row>
    <row r="29122" spans="1:16" s="2" customFormat="1" x14ac:dyDescent="0.15">
      <c r="A29122" s="3"/>
      <c r="B29122" s="3"/>
      <c r="J29122" s="3"/>
      <c r="K29122" s="5"/>
      <c r="L29122" s="8"/>
      <c r="N29122" s="5"/>
      <c r="O29122" s="10"/>
      <c r="P29122" s="8"/>
    </row>
    <row r="29123" spans="1:16" s="2" customFormat="1" x14ac:dyDescent="0.15">
      <c r="A29123" s="3"/>
      <c r="B29123" s="3"/>
      <c r="J29123" s="3"/>
      <c r="K29123" s="5"/>
      <c r="L29123" s="8"/>
      <c r="N29123" s="5"/>
      <c r="O29123" s="10"/>
      <c r="P29123" s="8"/>
    </row>
    <row r="29124" spans="1:16" s="2" customFormat="1" x14ac:dyDescent="0.15">
      <c r="A29124" s="3"/>
      <c r="B29124" s="3"/>
      <c r="J29124" s="3"/>
      <c r="K29124" s="5"/>
      <c r="L29124" s="8"/>
      <c r="N29124" s="5"/>
      <c r="O29124" s="10"/>
      <c r="P29124" s="8"/>
    </row>
    <row r="29125" spans="1:16" s="2" customFormat="1" x14ac:dyDescent="0.15">
      <c r="A29125" s="3"/>
      <c r="B29125" s="3"/>
      <c r="J29125" s="3"/>
      <c r="K29125" s="5"/>
      <c r="L29125" s="8"/>
      <c r="N29125" s="5"/>
      <c r="O29125" s="10"/>
      <c r="P29125" s="8"/>
    </row>
    <row r="29126" spans="1:16" s="2" customFormat="1" x14ac:dyDescent="0.15">
      <c r="A29126" s="3"/>
      <c r="B29126" s="3"/>
      <c r="J29126" s="3"/>
      <c r="K29126" s="5"/>
      <c r="L29126" s="8"/>
      <c r="N29126" s="5"/>
      <c r="O29126" s="10"/>
      <c r="P29126" s="8"/>
    </row>
    <row r="29127" spans="1:16" s="2" customFormat="1" x14ac:dyDescent="0.15">
      <c r="A29127" s="3"/>
      <c r="B29127" s="3"/>
      <c r="J29127" s="3"/>
      <c r="K29127" s="5"/>
      <c r="L29127" s="8"/>
      <c r="N29127" s="5"/>
      <c r="O29127" s="10"/>
      <c r="P29127" s="8"/>
    </row>
    <row r="29128" spans="1:16" s="2" customFormat="1" x14ac:dyDescent="0.15">
      <c r="A29128" s="3"/>
      <c r="B29128" s="3"/>
      <c r="J29128" s="3"/>
      <c r="K29128" s="5"/>
      <c r="L29128" s="8"/>
      <c r="N29128" s="5"/>
      <c r="O29128" s="10"/>
      <c r="P29128" s="8"/>
    </row>
    <row r="29129" spans="1:16" s="2" customFormat="1" x14ac:dyDescent="0.15">
      <c r="A29129" s="3"/>
      <c r="B29129" s="3"/>
      <c r="J29129" s="3"/>
      <c r="K29129" s="5"/>
      <c r="L29129" s="8"/>
      <c r="N29129" s="5"/>
      <c r="O29129" s="10"/>
      <c r="P29129" s="8"/>
    </row>
    <row r="29130" spans="1:16" s="2" customFormat="1" x14ac:dyDescent="0.15">
      <c r="A29130" s="3"/>
      <c r="B29130" s="3"/>
      <c r="J29130" s="3"/>
      <c r="K29130" s="5"/>
      <c r="L29130" s="8"/>
      <c r="N29130" s="5"/>
      <c r="O29130" s="10"/>
      <c r="P29130" s="8"/>
    </row>
    <row r="29131" spans="1:16" s="2" customFormat="1" x14ac:dyDescent="0.15">
      <c r="A29131" s="3"/>
      <c r="B29131" s="3"/>
      <c r="J29131" s="3"/>
      <c r="K29131" s="5"/>
      <c r="L29131" s="8"/>
      <c r="N29131" s="5"/>
      <c r="O29131" s="10"/>
      <c r="P29131" s="8"/>
    </row>
    <row r="29132" spans="1:16" s="2" customFormat="1" x14ac:dyDescent="0.15">
      <c r="A29132" s="3"/>
      <c r="B29132" s="3"/>
      <c r="J29132" s="3"/>
      <c r="K29132" s="5"/>
      <c r="L29132" s="8"/>
      <c r="N29132" s="5"/>
      <c r="O29132" s="10"/>
      <c r="P29132" s="8"/>
    </row>
    <row r="29133" spans="1:16" s="2" customFormat="1" x14ac:dyDescent="0.15">
      <c r="A29133" s="3"/>
      <c r="B29133" s="3"/>
      <c r="J29133" s="3"/>
      <c r="K29133" s="5"/>
      <c r="L29133" s="8"/>
      <c r="N29133" s="5"/>
      <c r="O29133" s="10"/>
      <c r="P29133" s="8"/>
    </row>
    <row r="29134" spans="1:16" s="2" customFormat="1" x14ac:dyDescent="0.15">
      <c r="A29134" s="3"/>
      <c r="B29134" s="3"/>
      <c r="J29134" s="3"/>
      <c r="K29134" s="5"/>
      <c r="L29134" s="8"/>
      <c r="N29134" s="5"/>
      <c r="O29134" s="10"/>
      <c r="P29134" s="8"/>
    </row>
    <row r="29135" spans="1:16" s="2" customFormat="1" x14ac:dyDescent="0.15">
      <c r="A29135" s="3"/>
      <c r="B29135" s="3"/>
      <c r="J29135" s="3"/>
      <c r="K29135" s="5"/>
      <c r="L29135" s="8"/>
      <c r="N29135" s="5"/>
      <c r="O29135" s="10"/>
      <c r="P29135" s="8"/>
    </row>
    <row r="29136" spans="1:16" s="2" customFormat="1" x14ac:dyDescent="0.15">
      <c r="A29136" s="3"/>
      <c r="B29136" s="3"/>
      <c r="J29136" s="3"/>
      <c r="K29136" s="5"/>
      <c r="L29136" s="8"/>
      <c r="N29136" s="5"/>
      <c r="O29136" s="10"/>
      <c r="P29136" s="8"/>
    </row>
    <row r="29137" spans="1:16" s="2" customFormat="1" x14ac:dyDescent="0.15">
      <c r="A29137" s="3"/>
      <c r="B29137" s="3"/>
      <c r="J29137" s="3"/>
      <c r="K29137" s="5"/>
      <c r="L29137" s="8"/>
      <c r="N29137" s="5"/>
      <c r="O29137" s="10"/>
      <c r="P29137" s="8"/>
    </row>
    <row r="29138" spans="1:16" s="2" customFormat="1" x14ac:dyDescent="0.15">
      <c r="A29138" s="3"/>
      <c r="B29138" s="3"/>
      <c r="J29138" s="3"/>
      <c r="K29138" s="5"/>
      <c r="L29138" s="8"/>
      <c r="N29138" s="5"/>
      <c r="O29138" s="10"/>
      <c r="P29138" s="8"/>
    </row>
    <row r="29139" spans="1:16" s="2" customFormat="1" x14ac:dyDescent="0.15">
      <c r="A29139" s="3"/>
      <c r="B29139" s="3"/>
      <c r="J29139" s="3"/>
      <c r="K29139" s="5"/>
      <c r="L29139" s="8"/>
      <c r="N29139" s="5"/>
      <c r="O29139" s="10"/>
      <c r="P29139" s="8"/>
    </row>
    <row r="29140" spans="1:16" s="2" customFormat="1" x14ac:dyDescent="0.15">
      <c r="A29140" s="3"/>
      <c r="B29140" s="3"/>
      <c r="J29140" s="3"/>
      <c r="K29140" s="5"/>
      <c r="L29140" s="8"/>
      <c r="N29140" s="5"/>
      <c r="O29140" s="10"/>
      <c r="P29140" s="8"/>
    </row>
    <row r="29141" spans="1:16" s="2" customFormat="1" x14ac:dyDescent="0.15">
      <c r="A29141" s="3"/>
      <c r="B29141" s="3"/>
      <c r="J29141" s="3"/>
      <c r="K29141" s="5"/>
      <c r="L29141" s="8"/>
      <c r="N29141" s="5"/>
      <c r="O29141" s="10"/>
      <c r="P29141" s="8"/>
    </row>
    <row r="29142" spans="1:16" s="2" customFormat="1" x14ac:dyDescent="0.15">
      <c r="A29142" s="3"/>
      <c r="B29142" s="3"/>
      <c r="J29142" s="3"/>
      <c r="K29142" s="5"/>
      <c r="L29142" s="8"/>
      <c r="N29142" s="5"/>
      <c r="O29142" s="10"/>
      <c r="P29142" s="8"/>
    </row>
    <row r="29143" spans="1:16" s="2" customFormat="1" x14ac:dyDescent="0.15">
      <c r="A29143" s="3"/>
      <c r="B29143" s="3"/>
      <c r="J29143" s="3"/>
      <c r="K29143" s="5"/>
      <c r="L29143" s="8"/>
      <c r="N29143" s="5"/>
      <c r="O29143" s="10"/>
      <c r="P29143" s="8"/>
    </row>
    <row r="29144" spans="1:16" s="2" customFormat="1" x14ac:dyDescent="0.15">
      <c r="A29144" s="3"/>
      <c r="B29144" s="3"/>
      <c r="J29144" s="3"/>
      <c r="K29144" s="5"/>
      <c r="L29144" s="8"/>
      <c r="N29144" s="5"/>
      <c r="O29144" s="10"/>
      <c r="P29144" s="8"/>
    </row>
    <row r="29145" spans="1:16" s="2" customFormat="1" x14ac:dyDescent="0.15">
      <c r="A29145" s="3"/>
      <c r="B29145" s="3"/>
      <c r="J29145" s="3"/>
      <c r="K29145" s="5"/>
      <c r="L29145" s="8"/>
      <c r="N29145" s="5"/>
      <c r="O29145" s="10"/>
      <c r="P29145" s="8"/>
    </row>
    <row r="29146" spans="1:16" s="2" customFormat="1" x14ac:dyDescent="0.15">
      <c r="A29146" s="3"/>
      <c r="B29146" s="3"/>
      <c r="J29146" s="3"/>
      <c r="K29146" s="5"/>
      <c r="L29146" s="8"/>
      <c r="N29146" s="5"/>
      <c r="O29146" s="10"/>
      <c r="P29146" s="8"/>
    </row>
    <row r="29147" spans="1:16" s="2" customFormat="1" x14ac:dyDescent="0.15">
      <c r="A29147" s="3"/>
      <c r="B29147" s="3"/>
      <c r="J29147" s="3"/>
      <c r="K29147" s="5"/>
      <c r="L29147" s="8"/>
      <c r="N29147" s="5"/>
      <c r="O29147" s="10"/>
      <c r="P29147" s="8"/>
    </row>
    <row r="29148" spans="1:16" s="2" customFormat="1" x14ac:dyDescent="0.15">
      <c r="A29148" s="3"/>
      <c r="B29148" s="3"/>
      <c r="J29148" s="3"/>
      <c r="K29148" s="5"/>
      <c r="L29148" s="8"/>
      <c r="N29148" s="5"/>
      <c r="O29148" s="10"/>
      <c r="P29148" s="8"/>
    </row>
    <row r="29149" spans="1:16" s="2" customFormat="1" x14ac:dyDescent="0.15">
      <c r="A29149" s="3"/>
      <c r="B29149" s="3"/>
      <c r="J29149" s="3"/>
      <c r="K29149" s="5"/>
      <c r="L29149" s="8"/>
      <c r="N29149" s="5"/>
      <c r="O29149" s="10"/>
      <c r="P29149" s="8"/>
    </row>
    <row r="29150" spans="1:16" s="2" customFormat="1" x14ac:dyDescent="0.15">
      <c r="A29150" s="3"/>
      <c r="B29150" s="3"/>
      <c r="J29150" s="3"/>
      <c r="K29150" s="5"/>
      <c r="L29150" s="8"/>
      <c r="N29150" s="5"/>
      <c r="O29150" s="10"/>
      <c r="P29150" s="8"/>
    </row>
    <row r="29151" spans="1:16" s="2" customFormat="1" x14ac:dyDescent="0.15">
      <c r="A29151" s="3"/>
      <c r="B29151" s="3"/>
      <c r="J29151" s="3"/>
      <c r="K29151" s="5"/>
      <c r="L29151" s="8"/>
      <c r="N29151" s="5"/>
      <c r="O29151" s="10"/>
      <c r="P29151" s="8"/>
    </row>
    <row r="29152" spans="1:16" s="2" customFormat="1" x14ac:dyDescent="0.15">
      <c r="A29152" s="3"/>
      <c r="B29152" s="3"/>
      <c r="J29152" s="3"/>
      <c r="K29152" s="5"/>
      <c r="L29152" s="8"/>
      <c r="N29152" s="5"/>
      <c r="O29152" s="10"/>
      <c r="P29152" s="8"/>
    </row>
    <row r="29153" spans="1:16" s="2" customFormat="1" x14ac:dyDescent="0.15">
      <c r="A29153" s="3"/>
      <c r="B29153" s="3"/>
      <c r="J29153" s="3"/>
      <c r="K29153" s="5"/>
      <c r="L29153" s="8"/>
      <c r="N29153" s="5"/>
      <c r="O29153" s="10"/>
      <c r="P29153" s="8"/>
    </row>
    <row r="29154" spans="1:16" s="2" customFormat="1" x14ac:dyDescent="0.15">
      <c r="A29154" s="3"/>
      <c r="B29154" s="3"/>
      <c r="J29154" s="3"/>
      <c r="K29154" s="5"/>
      <c r="L29154" s="8"/>
      <c r="N29154" s="5"/>
      <c r="O29154" s="10"/>
      <c r="P29154" s="8"/>
    </row>
    <row r="29155" spans="1:16" s="2" customFormat="1" x14ac:dyDescent="0.15">
      <c r="A29155" s="3"/>
      <c r="B29155" s="3"/>
      <c r="J29155" s="3"/>
      <c r="K29155" s="5"/>
      <c r="L29155" s="8"/>
      <c r="N29155" s="5"/>
      <c r="O29155" s="10"/>
      <c r="P29155" s="8"/>
    </row>
    <row r="29156" spans="1:16" s="2" customFormat="1" x14ac:dyDescent="0.15">
      <c r="A29156" s="3"/>
      <c r="B29156" s="3"/>
      <c r="J29156" s="3"/>
      <c r="K29156" s="5"/>
      <c r="L29156" s="8"/>
      <c r="N29156" s="5"/>
      <c r="O29156" s="10"/>
      <c r="P29156" s="8"/>
    </row>
    <row r="29157" spans="1:16" s="2" customFormat="1" x14ac:dyDescent="0.15">
      <c r="A29157" s="3"/>
      <c r="B29157" s="3"/>
      <c r="J29157" s="3"/>
      <c r="K29157" s="5"/>
      <c r="L29157" s="8"/>
      <c r="N29157" s="5"/>
      <c r="O29157" s="10"/>
      <c r="P29157" s="8"/>
    </row>
    <row r="29158" spans="1:16" s="2" customFormat="1" x14ac:dyDescent="0.15">
      <c r="A29158" s="3"/>
      <c r="B29158" s="3"/>
      <c r="J29158" s="3"/>
      <c r="K29158" s="5"/>
      <c r="L29158" s="8"/>
      <c r="N29158" s="5"/>
      <c r="O29158" s="10"/>
      <c r="P29158" s="8"/>
    </row>
    <row r="29159" spans="1:16" s="2" customFormat="1" x14ac:dyDescent="0.15">
      <c r="A29159" s="3"/>
      <c r="B29159" s="3"/>
      <c r="J29159" s="3"/>
      <c r="K29159" s="5"/>
      <c r="L29159" s="8"/>
      <c r="N29159" s="5"/>
      <c r="O29159" s="10"/>
      <c r="P29159" s="8"/>
    </row>
    <row r="29160" spans="1:16" s="2" customFormat="1" x14ac:dyDescent="0.15">
      <c r="A29160" s="3"/>
      <c r="B29160" s="3"/>
      <c r="J29160" s="3"/>
      <c r="K29160" s="5"/>
      <c r="L29160" s="8"/>
      <c r="N29160" s="5"/>
      <c r="O29160" s="10"/>
      <c r="P29160" s="8"/>
    </row>
    <row r="29161" spans="1:16" s="2" customFormat="1" x14ac:dyDescent="0.15">
      <c r="A29161" s="3"/>
      <c r="B29161" s="3"/>
      <c r="J29161" s="3"/>
      <c r="K29161" s="5"/>
      <c r="L29161" s="8"/>
      <c r="N29161" s="5"/>
      <c r="O29161" s="10"/>
      <c r="P29161" s="8"/>
    </row>
    <row r="29162" spans="1:16" s="2" customFormat="1" x14ac:dyDescent="0.15">
      <c r="A29162" s="3"/>
      <c r="B29162" s="3"/>
      <c r="J29162" s="3"/>
      <c r="K29162" s="5"/>
      <c r="L29162" s="8"/>
      <c r="N29162" s="5"/>
      <c r="O29162" s="10"/>
      <c r="P29162" s="8"/>
    </row>
    <row r="29163" spans="1:16" s="2" customFormat="1" x14ac:dyDescent="0.15">
      <c r="A29163" s="3"/>
      <c r="B29163" s="3"/>
      <c r="J29163" s="3"/>
      <c r="K29163" s="5"/>
      <c r="L29163" s="8"/>
      <c r="N29163" s="5"/>
      <c r="O29163" s="10"/>
      <c r="P29163" s="8"/>
    </row>
    <row r="29164" spans="1:16" s="2" customFormat="1" x14ac:dyDescent="0.15">
      <c r="A29164" s="3"/>
      <c r="B29164" s="3"/>
      <c r="J29164" s="3"/>
      <c r="K29164" s="5"/>
      <c r="L29164" s="8"/>
      <c r="N29164" s="5"/>
      <c r="O29164" s="10"/>
      <c r="P29164" s="8"/>
    </row>
    <row r="29165" spans="1:16" s="2" customFormat="1" x14ac:dyDescent="0.15">
      <c r="A29165" s="3"/>
      <c r="B29165" s="3"/>
      <c r="J29165" s="3"/>
      <c r="K29165" s="5"/>
      <c r="L29165" s="8"/>
      <c r="N29165" s="5"/>
      <c r="O29165" s="10"/>
      <c r="P29165" s="8"/>
    </row>
    <row r="29166" spans="1:16" s="2" customFormat="1" x14ac:dyDescent="0.15">
      <c r="A29166" s="3"/>
      <c r="B29166" s="3"/>
      <c r="J29166" s="3"/>
      <c r="K29166" s="5"/>
      <c r="L29166" s="8"/>
      <c r="N29166" s="5"/>
      <c r="O29166" s="10"/>
      <c r="P29166" s="8"/>
    </row>
    <row r="29167" spans="1:16" s="2" customFormat="1" x14ac:dyDescent="0.15">
      <c r="A29167" s="3"/>
      <c r="B29167" s="3"/>
      <c r="J29167" s="3"/>
      <c r="K29167" s="5"/>
      <c r="L29167" s="8"/>
      <c r="N29167" s="5"/>
      <c r="O29167" s="10"/>
      <c r="P29167" s="8"/>
    </row>
    <row r="29168" spans="1:16" s="2" customFormat="1" x14ac:dyDescent="0.15">
      <c r="A29168" s="3"/>
      <c r="B29168" s="3"/>
      <c r="J29168" s="3"/>
      <c r="K29168" s="5"/>
      <c r="L29168" s="8"/>
      <c r="N29168" s="5"/>
      <c r="O29168" s="10"/>
      <c r="P29168" s="8"/>
    </row>
    <row r="29169" spans="1:16" s="2" customFormat="1" x14ac:dyDescent="0.15">
      <c r="A29169" s="3"/>
      <c r="B29169" s="3"/>
      <c r="J29169" s="3"/>
      <c r="K29169" s="5"/>
      <c r="L29169" s="8"/>
      <c r="N29169" s="5"/>
      <c r="O29169" s="10"/>
      <c r="P29169" s="8"/>
    </row>
    <row r="29170" spans="1:16" s="2" customFormat="1" x14ac:dyDescent="0.15">
      <c r="A29170" s="3"/>
      <c r="B29170" s="3"/>
      <c r="J29170" s="3"/>
      <c r="K29170" s="5"/>
      <c r="L29170" s="8"/>
      <c r="N29170" s="5"/>
      <c r="O29170" s="10"/>
      <c r="P29170" s="8"/>
    </row>
    <row r="29171" spans="1:16" s="2" customFormat="1" x14ac:dyDescent="0.15">
      <c r="A29171" s="3"/>
      <c r="B29171" s="3"/>
      <c r="J29171" s="3"/>
      <c r="K29171" s="5"/>
      <c r="L29171" s="8"/>
      <c r="N29171" s="5"/>
      <c r="O29171" s="10"/>
      <c r="P29171" s="8"/>
    </row>
    <row r="29172" spans="1:16" s="2" customFormat="1" x14ac:dyDescent="0.15">
      <c r="A29172" s="3"/>
      <c r="B29172" s="3"/>
      <c r="J29172" s="3"/>
      <c r="K29172" s="5"/>
      <c r="L29172" s="8"/>
      <c r="N29172" s="5"/>
      <c r="O29172" s="10"/>
      <c r="P29172" s="8"/>
    </row>
    <row r="29173" spans="1:16" s="2" customFormat="1" x14ac:dyDescent="0.15">
      <c r="A29173" s="3"/>
      <c r="B29173" s="3"/>
      <c r="J29173" s="3"/>
      <c r="K29173" s="5"/>
      <c r="L29173" s="8"/>
      <c r="N29173" s="5"/>
      <c r="O29173" s="10"/>
      <c r="P29173" s="8"/>
    </row>
    <row r="29174" spans="1:16" s="2" customFormat="1" x14ac:dyDescent="0.15">
      <c r="A29174" s="3"/>
      <c r="B29174" s="3"/>
      <c r="J29174" s="3"/>
      <c r="K29174" s="5"/>
      <c r="L29174" s="8"/>
      <c r="N29174" s="5"/>
      <c r="O29174" s="10"/>
      <c r="P29174" s="8"/>
    </row>
    <row r="29175" spans="1:16" s="2" customFormat="1" x14ac:dyDescent="0.15">
      <c r="A29175" s="3"/>
      <c r="B29175" s="3"/>
      <c r="J29175" s="3"/>
      <c r="K29175" s="5"/>
      <c r="L29175" s="8"/>
      <c r="N29175" s="5"/>
      <c r="O29175" s="10"/>
      <c r="P29175" s="8"/>
    </row>
    <row r="29176" spans="1:16" s="2" customFormat="1" x14ac:dyDescent="0.15">
      <c r="A29176" s="3"/>
      <c r="B29176" s="3"/>
      <c r="J29176" s="3"/>
      <c r="K29176" s="5"/>
      <c r="L29176" s="8"/>
      <c r="N29176" s="5"/>
      <c r="O29176" s="10"/>
      <c r="P29176" s="8"/>
    </row>
    <row r="29177" spans="1:16" s="2" customFormat="1" x14ac:dyDescent="0.15">
      <c r="A29177" s="3"/>
      <c r="B29177" s="3"/>
      <c r="J29177" s="3"/>
      <c r="K29177" s="5"/>
      <c r="L29177" s="8"/>
      <c r="N29177" s="5"/>
      <c r="O29177" s="10"/>
      <c r="P29177" s="8"/>
    </row>
    <row r="29178" spans="1:16" s="2" customFormat="1" x14ac:dyDescent="0.15">
      <c r="A29178" s="3"/>
      <c r="B29178" s="3"/>
      <c r="J29178" s="3"/>
      <c r="K29178" s="5"/>
      <c r="L29178" s="8"/>
      <c r="N29178" s="5"/>
      <c r="O29178" s="10"/>
      <c r="P29178" s="8"/>
    </row>
    <row r="29179" spans="1:16" s="2" customFormat="1" x14ac:dyDescent="0.15">
      <c r="A29179" s="3"/>
      <c r="B29179" s="3"/>
      <c r="J29179" s="3"/>
      <c r="K29179" s="5"/>
      <c r="L29179" s="8"/>
      <c r="N29179" s="5"/>
      <c r="O29179" s="10"/>
      <c r="P29179" s="8"/>
    </row>
    <row r="29180" spans="1:16" s="2" customFormat="1" x14ac:dyDescent="0.15">
      <c r="A29180" s="3"/>
      <c r="B29180" s="3"/>
      <c r="J29180" s="3"/>
      <c r="K29180" s="5"/>
      <c r="L29180" s="8"/>
      <c r="N29180" s="5"/>
      <c r="O29180" s="10"/>
      <c r="P29180" s="8"/>
    </row>
    <row r="29181" spans="1:16" s="2" customFormat="1" x14ac:dyDescent="0.15">
      <c r="A29181" s="3"/>
      <c r="B29181" s="3"/>
      <c r="J29181" s="3"/>
      <c r="K29181" s="5"/>
      <c r="L29181" s="8"/>
      <c r="N29181" s="5"/>
      <c r="O29181" s="10"/>
      <c r="P29181" s="8"/>
    </row>
    <row r="29182" spans="1:16" s="2" customFormat="1" x14ac:dyDescent="0.15">
      <c r="A29182" s="3"/>
      <c r="B29182" s="3"/>
      <c r="J29182" s="3"/>
      <c r="K29182" s="5"/>
      <c r="L29182" s="8"/>
      <c r="N29182" s="5"/>
      <c r="O29182" s="10"/>
      <c r="P29182" s="8"/>
    </row>
    <row r="29183" spans="1:16" s="2" customFormat="1" x14ac:dyDescent="0.15">
      <c r="A29183" s="3"/>
      <c r="B29183" s="3"/>
      <c r="J29183" s="3"/>
      <c r="K29183" s="5"/>
      <c r="L29183" s="8"/>
      <c r="N29183" s="5"/>
      <c r="O29183" s="10"/>
      <c r="P29183" s="8"/>
    </row>
    <row r="29184" spans="1:16" s="2" customFormat="1" x14ac:dyDescent="0.15">
      <c r="A29184" s="3"/>
      <c r="B29184" s="3"/>
      <c r="J29184" s="3"/>
      <c r="K29184" s="5"/>
      <c r="L29184" s="8"/>
      <c r="N29184" s="5"/>
      <c r="O29184" s="10"/>
      <c r="P29184" s="8"/>
    </row>
    <row r="29185" spans="1:16" s="2" customFormat="1" x14ac:dyDescent="0.15">
      <c r="A29185" s="3"/>
      <c r="B29185" s="3"/>
      <c r="J29185" s="3"/>
      <c r="K29185" s="5"/>
      <c r="L29185" s="8"/>
      <c r="N29185" s="5"/>
      <c r="O29185" s="10"/>
      <c r="P29185" s="8"/>
    </row>
    <row r="29186" spans="1:16" s="2" customFormat="1" x14ac:dyDescent="0.15">
      <c r="A29186" s="3"/>
      <c r="B29186" s="3"/>
      <c r="J29186" s="3"/>
      <c r="K29186" s="5"/>
      <c r="L29186" s="8"/>
      <c r="N29186" s="5"/>
      <c r="O29186" s="10"/>
      <c r="P29186" s="8"/>
    </row>
    <row r="29187" spans="1:16" s="2" customFormat="1" x14ac:dyDescent="0.15">
      <c r="A29187" s="3"/>
      <c r="B29187" s="3"/>
      <c r="J29187" s="3"/>
      <c r="K29187" s="5"/>
      <c r="L29187" s="8"/>
      <c r="N29187" s="5"/>
      <c r="O29187" s="10"/>
      <c r="P29187" s="8"/>
    </row>
    <row r="29188" spans="1:16" s="2" customFormat="1" x14ac:dyDescent="0.15">
      <c r="A29188" s="3"/>
      <c r="B29188" s="3"/>
      <c r="J29188" s="3"/>
      <c r="K29188" s="5"/>
      <c r="L29188" s="8"/>
      <c r="N29188" s="5"/>
      <c r="O29188" s="10"/>
      <c r="P29188" s="8"/>
    </row>
    <row r="29189" spans="1:16" s="2" customFormat="1" x14ac:dyDescent="0.15">
      <c r="A29189" s="3"/>
      <c r="B29189" s="3"/>
      <c r="J29189" s="3"/>
      <c r="K29189" s="5"/>
      <c r="L29189" s="8"/>
      <c r="N29189" s="5"/>
      <c r="O29189" s="10"/>
      <c r="P29189" s="8"/>
    </row>
    <row r="29190" spans="1:16" s="2" customFormat="1" x14ac:dyDescent="0.15">
      <c r="A29190" s="3"/>
      <c r="B29190" s="3"/>
      <c r="J29190" s="3"/>
      <c r="K29190" s="5"/>
      <c r="L29190" s="8"/>
      <c r="N29190" s="5"/>
      <c r="O29190" s="10"/>
      <c r="P29190" s="8"/>
    </row>
    <row r="29191" spans="1:16" s="2" customFormat="1" x14ac:dyDescent="0.15">
      <c r="A29191" s="3"/>
      <c r="B29191" s="3"/>
      <c r="J29191" s="3"/>
      <c r="K29191" s="5"/>
      <c r="L29191" s="8"/>
      <c r="N29191" s="5"/>
      <c r="O29191" s="10"/>
      <c r="P29191" s="8"/>
    </row>
    <row r="29192" spans="1:16" s="2" customFormat="1" x14ac:dyDescent="0.15">
      <c r="A29192" s="3"/>
      <c r="B29192" s="3"/>
      <c r="J29192" s="3"/>
      <c r="K29192" s="5"/>
      <c r="L29192" s="8"/>
      <c r="N29192" s="5"/>
      <c r="O29192" s="10"/>
      <c r="P29192" s="8"/>
    </row>
    <row r="29193" spans="1:16" s="2" customFormat="1" x14ac:dyDescent="0.15">
      <c r="A29193" s="3"/>
      <c r="B29193" s="3"/>
      <c r="J29193" s="3"/>
      <c r="K29193" s="5"/>
      <c r="L29193" s="8"/>
      <c r="N29193" s="5"/>
      <c r="O29193" s="10"/>
      <c r="P29193" s="8"/>
    </row>
    <row r="29194" spans="1:16" s="2" customFormat="1" x14ac:dyDescent="0.15">
      <c r="A29194" s="3"/>
      <c r="B29194" s="3"/>
      <c r="J29194" s="3"/>
      <c r="K29194" s="5"/>
      <c r="L29194" s="8"/>
      <c r="N29194" s="5"/>
      <c r="O29194" s="10"/>
      <c r="P29194" s="8"/>
    </row>
    <row r="29195" spans="1:16" s="2" customFormat="1" x14ac:dyDescent="0.15">
      <c r="A29195" s="3"/>
      <c r="B29195" s="3"/>
      <c r="J29195" s="3"/>
      <c r="K29195" s="5"/>
      <c r="L29195" s="8"/>
      <c r="N29195" s="5"/>
      <c r="O29195" s="10"/>
      <c r="P29195" s="8"/>
    </row>
    <row r="29196" spans="1:16" s="2" customFormat="1" x14ac:dyDescent="0.15">
      <c r="A29196" s="3"/>
      <c r="B29196" s="3"/>
      <c r="J29196" s="3"/>
      <c r="K29196" s="5"/>
      <c r="L29196" s="8"/>
      <c r="N29196" s="5"/>
      <c r="O29196" s="10"/>
      <c r="P29196" s="8"/>
    </row>
    <row r="29197" spans="1:16" s="2" customFormat="1" x14ac:dyDescent="0.15">
      <c r="A29197" s="3"/>
      <c r="B29197" s="3"/>
      <c r="J29197" s="3"/>
      <c r="K29197" s="5"/>
      <c r="L29197" s="8"/>
      <c r="N29197" s="5"/>
      <c r="O29197" s="10"/>
      <c r="P29197" s="8"/>
    </row>
    <row r="29198" spans="1:16" s="2" customFormat="1" x14ac:dyDescent="0.15">
      <c r="A29198" s="3"/>
      <c r="B29198" s="3"/>
      <c r="J29198" s="3"/>
      <c r="K29198" s="5"/>
      <c r="L29198" s="8"/>
      <c r="N29198" s="5"/>
      <c r="O29198" s="10"/>
      <c r="P29198" s="8"/>
    </row>
    <row r="29199" spans="1:16" s="2" customFormat="1" x14ac:dyDescent="0.15">
      <c r="A29199" s="3"/>
      <c r="B29199" s="3"/>
      <c r="J29199" s="3"/>
      <c r="K29199" s="5"/>
      <c r="L29199" s="8"/>
      <c r="N29199" s="5"/>
      <c r="O29199" s="10"/>
      <c r="P29199" s="8"/>
    </row>
    <row r="29200" spans="1:16" s="2" customFormat="1" x14ac:dyDescent="0.15">
      <c r="A29200" s="3"/>
      <c r="B29200" s="3"/>
      <c r="J29200" s="3"/>
      <c r="K29200" s="5"/>
      <c r="L29200" s="8"/>
      <c r="N29200" s="5"/>
      <c r="O29200" s="10"/>
      <c r="P29200" s="8"/>
    </row>
    <row r="29201" spans="1:16" s="2" customFormat="1" x14ac:dyDescent="0.15">
      <c r="A29201" s="3"/>
      <c r="B29201" s="3"/>
      <c r="J29201" s="3"/>
      <c r="K29201" s="5"/>
      <c r="L29201" s="8"/>
      <c r="N29201" s="5"/>
      <c r="O29201" s="10"/>
      <c r="P29201" s="8"/>
    </row>
    <row r="29202" spans="1:16" s="2" customFormat="1" x14ac:dyDescent="0.15">
      <c r="A29202" s="3"/>
      <c r="B29202" s="3"/>
      <c r="J29202" s="3"/>
      <c r="K29202" s="5"/>
      <c r="L29202" s="8"/>
      <c r="N29202" s="5"/>
      <c r="O29202" s="10"/>
      <c r="P29202" s="8"/>
    </row>
    <row r="29203" spans="1:16" s="2" customFormat="1" x14ac:dyDescent="0.15">
      <c r="A29203" s="3"/>
      <c r="B29203" s="3"/>
      <c r="J29203" s="3"/>
      <c r="K29203" s="5"/>
      <c r="L29203" s="8"/>
      <c r="N29203" s="5"/>
      <c r="O29203" s="10"/>
      <c r="P29203" s="8"/>
    </row>
    <row r="29204" spans="1:16" s="2" customFormat="1" x14ac:dyDescent="0.15">
      <c r="A29204" s="3"/>
      <c r="B29204" s="3"/>
      <c r="J29204" s="3"/>
      <c r="K29204" s="5"/>
      <c r="L29204" s="8"/>
      <c r="N29204" s="5"/>
      <c r="O29204" s="10"/>
      <c r="P29204" s="8"/>
    </row>
    <row r="29205" spans="1:16" s="2" customFormat="1" x14ac:dyDescent="0.15">
      <c r="A29205" s="3"/>
      <c r="B29205" s="3"/>
      <c r="J29205" s="3"/>
      <c r="K29205" s="5"/>
      <c r="L29205" s="8"/>
      <c r="N29205" s="5"/>
      <c r="O29205" s="10"/>
      <c r="P29205" s="8"/>
    </row>
    <row r="29206" spans="1:16" s="2" customFormat="1" x14ac:dyDescent="0.15">
      <c r="A29206" s="3"/>
      <c r="B29206" s="3"/>
      <c r="J29206" s="3"/>
      <c r="K29206" s="5"/>
      <c r="L29206" s="8"/>
      <c r="N29206" s="5"/>
      <c r="O29206" s="10"/>
      <c r="P29206" s="8"/>
    </row>
    <row r="29207" spans="1:16" s="2" customFormat="1" x14ac:dyDescent="0.15">
      <c r="A29207" s="3"/>
      <c r="B29207" s="3"/>
      <c r="J29207" s="3"/>
      <c r="K29207" s="5"/>
      <c r="L29207" s="8"/>
      <c r="N29207" s="5"/>
      <c r="O29207" s="10"/>
      <c r="P29207" s="8"/>
    </row>
    <row r="29208" spans="1:16" s="2" customFormat="1" x14ac:dyDescent="0.15">
      <c r="A29208" s="3"/>
      <c r="B29208" s="3"/>
      <c r="J29208" s="3"/>
      <c r="K29208" s="5"/>
      <c r="L29208" s="8"/>
      <c r="N29208" s="5"/>
      <c r="O29208" s="10"/>
      <c r="P29208" s="8"/>
    </row>
    <row r="29209" spans="1:16" s="2" customFormat="1" x14ac:dyDescent="0.15">
      <c r="A29209" s="3"/>
      <c r="B29209" s="3"/>
      <c r="J29209" s="3"/>
      <c r="K29209" s="5"/>
      <c r="L29209" s="8"/>
      <c r="N29209" s="5"/>
      <c r="O29209" s="10"/>
      <c r="P29209" s="8"/>
    </row>
    <row r="29210" spans="1:16" s="2" customFormat="1" x14ac:dyDescent="0.15">
      <c r="A29210" s="3"/>
      <c r="B29210" s="3"/>
      <c r="J29210" s="3"/>
      <c r="K29210" s="5"/>
      <c r="L29210" s="8"/>
      <c r="N29210" s="5"/>
      <c r="O29210" s="10"/>
      <c r="P29210" s="8"/>
    </row>
    <row r="29211" spans="1:16" s="2" customFormat="1" x14ac:dyDescent="0.15">
      <c r="A29211" s="3"/>
      <c r="B29211" s="3"/>
      <c r="J29211" s="3"/>
      <c r="K29211" s="5"/>
      <c r="L29211" s="8"/>
      <c r="N29211" s="5"/>
      <c r="O29211" s="10"/>
      <c r="P29211" s="8"/>
    </row>
    <row r="29212" spans="1:16" s="2" customFormat="1" x14ac:dyDescent="0.15">
      <c r="A29212" s="3"/>
      <c r="B29212" s="3"/>
      <c r="J29212" s="3"/>
      <c r="K29212" s="5"/>
      <c r="L29212" s="8"/>
      <c r="N29212" s="5"/>
      <c r="O29212" s="10"/>
      <c r="P29212" s="8"/>
    </row>
    <row r="29213" spans="1:16" s="2" customFormat="1" x14ac:dyDescent="0.15">
      <c r="A29213" s="3"/>
      <c r="B29213" s="3"/>
      <c r="J29213" s="3"/>
      <c r="K29213" s="5"/>
      <c r="L29213" s="8"/>
      <c r="N29213" s="5"/>
      <c r="O29213" s="10"/>
      <c r="P29213" s="8"/>
    </row>
    <row r="29214" spans="1:16" s="2" customFormat="1" x14ac:dyDescent="0.15">
      <c r="A29214" s="3"/>
      <c r="B29214" s="3"/>
      <c r="J29214" s="3"/>
      <c r="K29214" s="5"/>
      <c r="L29214" s="8"/>
      <c r="N29214" s="5"/>
      <c r="O29214" s="10"/>
      <c r="P29214" s="8"/>
    </row>
    <row r="29215" spans="1:16" s="2" customFormat="1" x14ac:dyDescent="0.15">
      <c r="A29215" s="3"/>
      <c r="B29215" s="3"/>
      <c r="J29215" s="3"/>
      <c r="K29215" s="5"/>
      <c r="L29215" s="8"/>
      <c r="N29215" s="5"/>
      <c r="O29215" s="10"/>
      <c r="P29215" s="8"/>
    </row>
    <row r="29216" spans="1:16" s="2" customFormat="1" x14ac:dyDescent="0.15">
      <c r="A29216" s="3"/>
      <c r="B29216" s="3"/>
      <c r="J29216" s="3"/>
      <c r="K29216" s="5"/>
      <c r="L29216" s="8"/>
      <c r="N29216" s="5"/>
      <c r="O29216" s="10"/>
      <c r="P29216" s="8"/>
    </row>
    <row r="29217" spans="1:16" s="2" customFormat="1" x14ac:dyDescent="0.15">
      <c r="A29217" s="3"/>
      <c r="B29217" s="3"/>
      <c r="J29217" s="3"/>
      <c r="K29217" s="5"/>
      <c r="L29217" s="8"/>
      <c r="N29217" s="5"/>
      <c r="O29217" s="10"/>
      <c r="P29217" s="8"/>
    </row>
    <row r="29218" spans="1:16" s="2" customFormat="1" x14ac:dyDescent="0.15">
      <c r="A29218" s="3"/>
      <c r="B29218" s="3"/>
      <c r="J29218" s="3"/>
      <c r="K29218" s="5"/>
      <c r="L29218" s="8"/>
      <c r="N29218" s="5"/>
      <c r="O29218" s="10"/>
      <c r="P29218" s="8"/>
    </row>
    <row r="29219" spans="1:16" s="2" customFormat="1" x14ac:dyDescent="0.15">
      <c r="A29219" s="3"/>
      <c r="B29219" s="3"/>
      <c r="J29219" s="3"/>
      <c r="K29219" s="5"/>
      <c r="L29219" s="8"/>
      <c r="N29219" s="5"/>
      <c r="O29219" s="10"/>
      <c r="P29219" s="8"/>
    </row>
    <row r="29220" spans="1:16" s="2" customFormat="1" x14ac:dyDescent="0.15">
      <c r="A29220" s="3"/>
      <c r="B29220" s="3"/>
      <c r="J29220" s="3"/>
      <c r="K29220" s="5"/>
      <c r="L29220" s="8"/>
      <c r="N29220" s="5"/>
      <c r="O29220" s="10"/>
      <c r="P29220" s="8"/>
    </row>
    <row r="29221" spans="1:16" s="2" customFormat="1" x14ac:dyDescent="0.15">
      <c r="A29221" s="3"/>
      <c r="B29221" s="3"/>
      <c r="J29221" s="3"/>
      <c r="K29221" s="5"/>
      <c r="L29221" s="8"/>
      <c r="N29221" s="5"/>
      <c r="O29221" s="10"/>
      <c r="P29221" s="8"/>
    </row>
    <row r="29222" spans="1:16" s="2" customFormat="1" x14ac:dyDescent="0.15">
      <c r="A29222" s="3"/>
      <c r="B29222" s="3"/>
      <c r="J29222" s="3"/>
      <c r="K29222" s="5"/>
      <c r="L29222" s="8"/>
      <c r="N29222" s="5"/>
      <c r="O29222" s="10"/>
      <c r="P29222" s="8"/>
    </row>
    <row r="29223" spans="1:16" s="2" customFormat="1" x14ac:dyDescent="0.15">
      <c r="A29223" s="3"/>
      <c r="B29223" s="3"/>
      <c r="J29223" s="3"/>
      <c r="K29223" s="5"/>
      <c r="L29223" s="8"/>
      <c r="N29223" s="5"/>
      <c r="O29223" s="10"/>
      <c r="P29223" s="8"/>
    </row>
    <row r="29224" spans="1:16" s="2" customFormat="1" x14ac:dyDescent="0.15">
      <c r="A29224" s="3"/>
      <c r="B29224" s="3"/>
      <c r="J29224" s="3"/>
      <c r="K29224" s="5"/>
      <c r="L29224" s="8"/>
      <c r="N29224" s="5"/>
      <c r="O29224" s="10"/>
      <c r="P29224" s="8"/>
    </row>
    <row r="29225" spans="1:16" s="2" customFormat="1" x14ac:dyDescent="0.15">
      <c r="A29225" s="3"/>
      <c r="B29225" s="3"/>
      <c r="J29225" s="3"/>
      <c r="K29225" s="5"/>
      <c r="L29225" s="8"/>
      <c r="N29225" s="5"/>
      <c r="O29225" s="10"/>
      <c r="P29225" s="8"/>
    </row>
    <row r="29226" spans="1:16" s="2" customFormat="1" x14ac:dyDescent="0.15">
      <c r="A29226" s="3"/>
      <c r="B29226" s="3"/>
      <c r="J29226" s="3"/>
      <c r="K29226" s="5"/>
      <c r="L29226" s="8"/>
      <c r="N29226" s="5"/>
      <c r="O29226" s="10"/>
      <c r="P29226" s="8"/>
    </row>
    <row r="29227" spans="1:16" s="2" customFormat="1" x14ac:dyDescent="0.15">
      <c r="A29227" s="3"/>
      <c r="B29227" s="3"/>
      <c r="J29227" s="3"/>
      <c r="K29227" s="5"/>
      <c r="L29227" s="8"/>
      <c r="N29227" s="5"/>
      <c r="O29227" s="10"/>
      <c r="P29227" s="8"/>
    </row>
    <row r="29228" spans="1:16" s="2" customFormat="1" x14ac:dyDescent="0.15">
      <c r="A29228" s="3"/>
      <c r="B29228" s="3"/>
      <c r="J29228" s="3"/>
      <c r="K29228" s="5"/>
      <c r="L29228" s="8"/>
      <c r="N29228" s="5"/>
      <c r="O29228" s="10"/>
      <c r="P29228" s="8"/>
    </row>
    <row r="29229" spans="1:16" s="2" customFormat="1" x14ac:dyDescent="0.15">
      <c r="A29229" s="3"/>
      <c r="B29229" s="3"/>
      <c r="J29229" s="3"/>
      <c r="K29229" s="5"/>
      <c r="L29229" s="8"/>
      <c r="N29229" s="5"/>
      <c r="O29229" s="10"/>
      <c r="P29229" s="8"/>
    </row>
    <row r="29230" spans="1:16" s="2" customFormat="1" x14ac:dyDescent="0.15">
      <c r="A29230" s="3"/>
      <c r="B29230" s="3"/>
      <c r="J29230" s="3"/>
      <c r="K29230" s="5"/>
      <c r="L29230" s="8"/>
      <c r="N29230" s="5"/>
      <c r="O29230" s="10"/>
      <c r="P29230" s="8"/>
    </row>
    <row r="29231" spans="1:16" s="2" customFormat="1" x14ac:dyDescent="0.15">
      <c r="A29231" s="3"/>
      <c r="B29231" s="3"/>
      <c r="J29231" s="3"/>
      <c r="K29231" s="5"/>
      <c r="L29231" s="8"/>
      <c r="N29231" s="5"/>
      <c r="O29231" s="10"/>
      <c r="P29231" s="8"/>
    </row>
    <row r="29232" spans="1:16" s="2" customFormat="1" x14ac:dyDescent="0.15">
      <c r="A29232" s="3"/>
      <c r="B29232" s="3"/>
      <c r="J29232" s="3"/>
      <c r="K29232" s="5"/>
      <c r="L29232" s="8"/>
      <c r="N29232" s="5"/>
      <c r="O29232" s="10"/>
      <c r="P29232" s="8"/>
    </row>
    <row r="29233" spans="1:16" s="2" customFormat="1" x14ac:dyDescent="0.15">
      <c r="A29233" s="3"/>
      <c r="B29233" s="3"/>
      <c r="J29233" s="3"/>
      <c r="K29233" s="5"/>
      <c r="L29233" s="8"/>
      <c r="N29233" s="5"/>
      <c r="O29233" s="10"/>
      <c r="P29233" s="8"/>
    </row>
    <row r="29234" spans="1:16" s="2" customFormat="1" x14ac:dyDescent="0.15">
      <c r="A29234" s="3"/>
      <c r="B29234" s="3"/>
      <c r="J29234" s="3"/>
      <c r="K29234" s="5"/>
      <c r="L29234" s="8"/>
      <c r="N29234" s="5"/>
      <c r="O29234" s="10"/>
      <c r="P29234" s="8"/>
    </row>
    <row r="29235" spans="1:16" s="2" customFormat="1" x14ac:dyDescent="0.15">
      <c r="A29235" s="3"/>
      <c r="B29235" s="3"/>
      <c r="J29235" s="3"/>
      <c r="K29235" s="5"/>
      <c r="L29235" s="8"/>
      <c r="N29235" s="5"/>
      <c r="O29235" s="10"/>
      <c r="P29235" s="8"/>
    </row>
    <row r="29236" spans="1:16" s="2" customFormat="1" x14ac:dyDescent="0.15">
      <c r="A29236" s="3"/>
      <c r="B29236" s="3"/>
      <c r="J29236" s="3"/>
      <c r="K29236" s="5"/>
      <c r="L29236" s="8"/>
      <c r="N29236" s="5"/>
      <c r="O29236" s="10"/>
      <c r="P29236" s="8"/>
    </row>
    <row r="29237" spans="1:16" s="2" customFormat="1" x14ac:dyDescent="0.15">
      <c r="A29237" s="3"/>
      <c r="B29237" s="3"/>
      <c r="J29237" s="3"/>
      <c r="K29237" s="5"/>
      <c r="L29237" s="8"/>
      <c r="N29237" s="5"/>
      <c r="O29237" s="10"/>
      <c r="P29237" s="8"/>
    </row>
    <row r="29238" spans="1:16" s="2" customFormat="1" x14ac:dyDescent="0.15">
      <c r="A29238" s="3"/>
      <c r="B29238" s="3"/>
      <c r="J29238" s="3"/>
      <c r="K29238" s="5"/>
      <c r="L29238" s="8"/>
      <c r="N29238" s="5"/>
      <c r="O29238" s="10"/>
      <c r="P29238" s="8"/>
    </row>
    <row r="29239" spans="1:16" s="2" customFormat="1" x14ac:dyDescent="0.15">
      <c r="A29239" s="3"/>
      <c r="B29239" s="3"/>
      <c r="J29239" s="3"/>
      <c r="K29239" s="5"/>
      <c r="L29239" s="8"/>
      <c r="N29239" s="5"/>
      <c r="O29239" s="10"/>
      <c r="P29239" s="8"/>
    </row>
    <row r="29240" spans="1:16" s="2" customFormat="1" x14ac:dyDescent="0.15">
      <c r="A29240" s="3"/>
      <c r="B29240" s="3"/>
      <c r="J29240" s="3"/>
      <c r="K29240" s="5"/>
      <c r="L29240" s="8"/>
      <c r="N29240" s="5"/>
      <c r="O29240" s="10"/>
      <c r="P29240" s="8"/>
    </row>
    <row r="29241" spans="1:16" s="2" customFormat="1" x14ac:dyDescent="0.15">
      <c r="A29241" s="3"/>
      <c r="B29241" s="3"/>
      <c r="J29241" s="3"/>
      <c r="K29241" s="5"/>
      <c r="L29241" s="8"/>
      <c r="N29241" s="5"/>
      <c r="O29241" s="10"/>
      <c r="P29241" s="8"/>
    </row>
    <row r="29242" spans="1:16" s="2" customFormat="1" x14ac:dyDescent="0.15">
      <c r="A29242" s="3"/>
      <c r="B29242" s="3"/>
      <c r="J29242" s="3"/>
      <c r="K29242" s="5"/>
      <c r="L29242" s="8"/>
      <c r="N29242" s="5"/>
      <c r="O29242" s="10"/>
      <c r="P29242" s="8"/>
    </row>
    <row r="29243" spans="1:16" s="2" customFormat="1" x14ac:dyDescent="0.15">
      <c r="A29243" s="3"/>
      <c r="B29243" s="3"/>
      <c r="J29243" s="3"/>
      <c r="K29243" s="5"/>
      <c r="L29243" s="8"/>
      <c r="N29243" s="5"/>
      <c r="O29243" s="10"/>
      <c r="P29243" s="8"/>
    </row>
    <row r="29244" spans="1:16" s="2" customFormat="1" x14ac:dyDescent="0.15">
      <c r="A29244" s="3"/>
      <c r="B29244" s="3"/>
      <c r="J29244" s="3"/>
      <c r="K29244" s="5"/>
      <c r="L29244" s="8"/>
      <c r="N29244" s="5"/>
      <c r="O29244" s="10"/>
      <c r="P29244" s="8"/>
    </row>
    <row r="29245" spans="1:16" s="2" customFormat="1" x14ac:dyDescent="0.15">
      <c r="A29245" s="3"/>
      <c r="B29245" s="3"/>
      <c r="J29245" s="3"/>
      <c r="K29245" s="5"/>
      <c r="L29245" s="8"/>
      <c r="N29245" s="5"/>
      <c r="O29245" s="10"/>
      <c r="P29245" s="8"/>
    </row>
    <row r="29246" spans="1:16" s="2" customFormat="1" x14ac:dyDescent="0.15">
      <c r="A29246" s="3"/>
      <c r="B29246" s="3"/>
      <c r="J29246" s="3"/>
      <c r="K29246" s="5"/>
      <c r="L29246" s="8"/>
      <c r="N29246" s="5"/>
      <c r="O29246" s="10"/>
      <c r="P29246" s="8"/>
    </row>
    <row r="29247" spans="1:16" s="2" customFormat="1" x14ac:dyDescent="0.15">
      <c r="A29247" s="3"/>
      <c r="B29247" s="3"/>
      <c r="J29247" s="3"/>
      <c r="K29247" s="5"/>
      <c r="L29247" s="8"/>
      <c r="N29247" s="5"/>
      <c r="O29247" s="10"/>
      <c r="P29247" s="8"/>
    </row>
    <row r="29248" spans="1:16" s="2" customFormat="1" x14ac:dyDescent="0.15">
      <c r="A29248" s="3"/>
      <c r="B29248" s="3"/>
      <c r="J29248" s="3"/>
      <c r="K29248" s="5"/>
      <c r="L29248" s="8"/>
      <c r="N29248" s="5"/>
      <c r="O29248" s="10"/>
      <c r="P29248" s="8"/>
    </row>
    <row r="29249" spans="1:16" s="2" customFormat="1" x14ac:dyDescent="0.15">
      <c r="A29249" s="3"/>
      <c r="B29249" s="3"/>
      <c r="J29249" s="3"/>
      <c r="K29249" s="5"/>
      <c r="L29249" s="8"/>
      <c r="N29249" s="5"/>
      <c r="O29249" s="10"/>
      <c r="P29249" s="8"/>
    </row>
    <row r="29250" spans="1:16" s="2" customFormat="1" x14ac:dyDescent="0.15">
      <c r="A29250" s="3"/>
      <c r="B29250" s="3"/>
      <c r="J29250" s="3"/>
      <c r="K29250" s="5"/>
      <c r="L29250" s="8"/>
      <c r="N29250" s="5"/>
      <c r="O29250" s="10"/>
      <c r="P29250" s="8"/>
    </row>
    <row r="29251" spans="1:16" s="2" customFormat="1" x14ac:dyDescent="0.15">
      <c r="A29251" s="3"/>
      <c r="B29251" s="3"/>
      <c r="J29251" s="3"/>
      <c r="K29251" s="5"/>
      <c r="L29251" s="8"/>
      <c r="N29251" s="5"/>
      <c r="O29251" s="10"/>
      <c r="P29251" s="8"/>
    </row>
    <row r="29252" spans="1:16" s="2" customFormat="1" x14ac:dyDescent="0.15">
      <c r="A29252" s="3"/>
      <c r="B29252" s="3"/>
      <c r="J29252" s="3"/>
      <c r="K29252" s="5"/>
      <c r="L29252" s="8"/>
      <c r="N29252" s="5"/>
      <c r="O29252" s="10"/>
      <c r="P29252" s="8"/>
    </row>
    <row r="29253" spans="1:16" s="2" customFormat="1" x14ac:dyDescent="0.15">
      <c r="A29253" s="3"/>
      <c r="B29253" s="3"/>
      <c r="J29253" s="3"/>
      <c r="K29253" s="5"/>
      <c r="L29253" s="8"/>
      <c r="N29253" s="5"/>
      <c r="O29253" s="10"/>
      <c r="P29253" s="8"/>
    </row>
    <row r="29254" spans="1:16" s="2" customFormat="1" x14ac:dyDescent="0.15">
      <c r="A29254" s="3"/>
      <c r="B29254" s="3"/>
      <c r="J29254" s="3"/>
      <c r="K29254" s="5"/>
      <c r="L29254" s="8"/>
      <c r="N29254" s="5"/>
      <c r="O29254" s="10"/>
      <c r="P29254" s="8"/>
    </row>
    <row r="29255" spans="1:16" s="2" customFormat="1" x14ac:dyDescent="0.15">
      <c r="A29255" s="3"/>
      <c r="B29255" s="3"/>
      <c r="J29255" s="3"/>
      <c r="K29255" s="5"/>
      <c r="L29255" s="8"/>
      <c r="N29255" s="5"/>
      <c r="O29255" s="10"/>
      <c r="P29255" s="8"/>
    </row>
    <row r="29256" spans="1:16" s="2" customFormat="1" x14ac:dyDescent="0.15">
      <c r="A29256" s="3"/>
      <c r="B29256" s="3"/>
      <c r="J29256" s="3"/>
      <c r="K29256" s="5"/>
      <c r="L29256" s="8"/>
      <c r="N29256" s="5"/>
      <c r="O29256" s="10"/>
      <c r="P29256" s="8"/>
    </row>
    <row r="29257" spans="1:16" s="2" customFormat="1" x14ac:dyDescent="0.15">
      <c r="A29257" s="3"/>
      <c r="B29257" s="3"/>
      <c r="J29257" s="3"/>
      <c r="K29257" s="5"/>
      <c r="L29257" s="8"/>
      <c r="N29257" s="5"/>
      <c r="O29257" s="10"/>
      <c r="P29257" s="8"/>
    </row>
    <row r="29258" spans="1:16" s="2" customFormat="1" x14ac:dyDescent="0.15">
      <c r="A29258" s="3"/>
      <c r="B29258" s="3"/>
      <c r="J29258" s="3"/>
      <c r="K29258" s="5"/>
      <c r="L29258" s="8"/>
      <c r="N29258" s="5"/>
      <c r="O29258" s="10"/>
      <c r="P29258" s="8"/>
    </row>
    <row r="29259" spans="1:16" s="2" customFormat="1" x14ac:dyDescent="0.15">
      <c r="A29259" s="3"/>
      <c r="B29259" s="3"/>
      <c r="J29259" s="3"/>
      <c r="K29259" s="5"/>
      <c r="L29259" s="8"/>
      <c r="N29259" s="5"/>
      <c r="O29259" s="10"/>
      <c r="P29259" s="8"/>
    </row>
    <row r="29260" spans="1:16" s="2" customFormat="1" x14ac:dyDescent="0.15">
      <c r="A29260" s="3"/>
      <c r="B29260" s="3"/>
      <c r="J29260" s="3"/>
      <c r="K29260" s="5"/>
      <c r="L29260" s="8"/>
      <c r="N29260" s="5"/>
      <c r="O29260" s="10"/>
      <c r="P29260" s="8"/>
    </row>
    <row r="29261" spans="1:16" s="2" customFormat="1" x14ac:dyDescent="0.15">
      <c r="A29261" s="3"/>
      <c r="B29261" s="3"/>
      <c r="J29261" s="3"/>
      <c r="K29261" s="5"/>
      <c r="L29261" s="8"/>
      <c r="N29261" s="5"/>
      <c r="O29261" s="10"/>
      <c r="P29261" s="8"/>
    </row>
    <row r="29262" spans="1:16" s="2" customFormat="1" x14ac:dyDescent="0.15">
      <c r="A29262" s="3"/>
      <c r="B29262" s="3"/>
      <c r="J29262" s="3"/>
      <c r="K29262" s="5"/>
      <c r="L29262" s="8"/>
      <c r="N29262" s="5"/>
      <c r="O29262" s="10"/>
      <c r="P29262" s="8"/>
    </row>
    <row r="29263" spans="1:16" s="2" customFormat="1" x14ac:dyDescent="0.15">
      <c r="A29263" s="3"/>
      <c r="B29263" s="3"/>
      <c r="J29263" s="3"/>
      <c r="K29263" s="5"/>
      <c r="L29263" s="8"/>
      <c r="N29263" s="5"/>
      <c r="O29263" s="10"/>
      <c r="P29263" s="8"/>
    </row>
    <row r="29264" spans="1:16" s="2" customFormat="1" x14ac:dyDescent="0.15">
      <c r="A29264" s="3"/>
      <c r="B29264" s="3"/>
      <c r="J29264" s="3"/>
      <c r="K29264" s="5"/>
      <c r="L29264" s="8"/>
      <c r="N29264" s="5"/>
      <c r="O29264" s="10"/>
      <c r="P29264" s="8"/>
    </row>
    <row r="29265" spans="1:16" s="2" customFormat="1" x14ac:dyDescent="0.15">
      <c r="A29265" s="3"/>
      <c r="B29265" s="3"/>
      <c r="J29265" s="3"/>
      <c r="K29265" s="5"/>
      <c r="L29265" s="8"/>
      <c r="N29265" s="5"/>
      <c r="O29265" s="10"/>
      <c r="P29265" s="8"/>
    </row>
    <row r="29266" spans="1:16" s="2" customFormat="1" x14ac:dyDescent="0.15">
      <c r="A29266" s="3"/>
      <c r="B29266" s="3"/>
      <c r="J29266" s="3"/>
      <c r="K29266" s="5"/>
      <c r="L29266" s="8"/>
      <c r="N29266" s="5"/>
      <c r="O29266" s="10"/>
      <c r="P29266" s="8"/>
    </row>
    <row r="29267" spans="1:16" s="2" customFormat="1" x14ac:dyDescent="0.15">
      <c r="A29267" s="3"/>
      <c r="B29267" s="3"/>
      <c r="J29267" s="3"/>
      <c r="K29267" s="5"/>
      <c r="L29267" s="8"/>
      <c r="N29267" s="5"/>
      <c r="O29267" s="10"/>
      <c r="P29267" s="8"/>
    </row>
    <row r="29268" spans="1:16" s="2" customFormat="1" x14ac:dyDescent="0.15">
      <c r="A29268" s="3"/>
      <c r="B29268" s="3"/>
      <c r="J29268" s="3"/>
      <c r="K29268" s="5"/>
      <c r="L29268" s="8"/>
      <c r="N29268" s="5"/>
      <c r="O29268" s="10"/>
      <c r="P29268" s="8"/>
    </row>
    <row r="29269" spans="1:16" s="2" customFormat="1" x14ac:dyDescent="0.15">
      <c r="A29269" s="3"/>
      <c r="B29269" s="3"/>
      <c r="J29269" s="3"/>
      <c r="K29269" s="5"/>
      <c r="L29269" s="8"/>
      <c r="N29269" s="5"/>
      <c r="O29269" s="10"/>
      <c r="P29269" s="8"/>
    </row>
    <row r="29270" spans="1:16" s="2" customFormat="1" x14ac:dyDescent="0.15">
      <c r="A29270" s="3"/>
      <c r="B29270" s="3"/>
      <c r="J29270" s="3"/>
      <c r="K29270" s="5"/>
      <c r="L29270" s="8"/>
      <c r="N29270" s="5"/>
      <c r="O29270" s="10"/>
      <c r="P29270" s="8"/>
    </row>
    <row r="29271" spans="1:16" s="2" customFormat="1" x14ac:dyDescent="0.15">
      <c r="A29271" s="3"/>
      <c r="B29271" s="3"/>
      <c r="J29271" s="3"/>
      <c r="K29271" s="5"/>
      <c r="L29271" s="8"/>
      <c r="N29271" s="5"/>
      <c r="O29271" s="10"/>
      <c r="P29271" s="8"/>
    </row>
    <row r="29272" spans="1:16" s="2" customFormat="1" x14ac:dyDescent="0.15">
      <c r="A29272" s="3"/>
      <c r="B29272" s="3"/>
      <c r="J29272" s="3"/>
      <c r="K29272" s="5"/>
      <c r="L29272" s="8"/>
      <c r="N29272" s="5"/>
      <c r="O29272" s="10"/>
      <c r="P29272" s="8"/>
    </row>
    <row r="29273" spans="1:16" s="2" customFormat="1" x14ac:dyDescent="0.15">
      <c r="A29273" s="3"/>
      <c r="B29273" s="3"/>
      <c r="J29273" s="3"/>
      <c r="K29273" s="5"/>
      <c r="L29273" s="8"/>
      <c r="N29273" s="5"/>
      <c r="O29273" s="10"/>
      <c r="P29273" s="8"/>
    </row>
    <row r="29274" spans="1:16" s="2" customFormat="1" x14ac:dyDescent="0.15">
      <c r="A29274" s="3"/>
      <c r="B29274" s="3"/>
      <c r="J29274" s="3"/>
      <c r="K29274" s="5"/>
      <c r="L29274" s="8"/>
      <c r="N29274" s="5"/>
      <c r="O29274" s="10"/>
      <c r="P29274" s="8"/>
    </row>
    <row r="29275" spans="1:16" s="2" customFormat="1" x14ac:dyDescent="0.15">
      <c r="A29275" s="3"/>
      <c r="B29275" s="3"/>
      <c r="J29275" s="3"/>
      <c r="K29275" s="5"/>
      <c r="L29275" s="8"/>
      <c r="N29275" s="5"/>
      <c r="O29275" s="10"/>
      <c r="P29275" s="8"/>
    </row>
    <row r="29276" spans="1:16" s="2" customFormat="1" x14ac:dyDescent="0.15">
      <c r="A29276" s="3"/>
      <c r="B29276" s="3"/>
      <c r="J29276" s="3"/>
      <c r="K29276" s="5"/>
      <c r="L29276" s="8"/>
      <c r="N29276" s="5"/>
      <c r="O29276" s="10"/>
      <c r="P29276" s="8"/>
    </row>
    <row r="29277" spans="1:16" s="2" customFormat="1" x14ac:dyDescent="0.15">
      <c r="A29277" s="3"/>
      <c r="B29277" s="3"/>
      <c r="J29277" s="3"/>
      <c r="K29277" s="5"/>
      <c r="L29277" s="8"/>
      <c r="N29277" s="5"/>
      <c r="O29277" s="10"/>
      <c r="P29277" s="8"/>
    </row>
    <row r="29278" spans="1:16" s="2" customFormat="1" x14ac:dyDescent="0.15">
      <c r="A29278" s="3"/>
      <c r="B29278" s="3"/>
      <c r="J29278" s="3"/>
      <c r="K29278" s="5"/>
      <c r="L29278" s="8"/>
      <c r="N29278" s="5"/>
      <c r="O29278" s="10"/>
      <c r="P29278" s="8"/>
    </row>
    <row r="29279" spans="1:16" s="2" customFormat="1" x14ac:dyDescent="0.15">
      <c r="A29279" s="3"/>
      <c r="B29279" s="3"/>
      <c r="J29279" s="3"/>
      <c r="K29279" s="5"/>
      <c r="L29279" s="8"/>
      <c r="N29279" s="5"/>
      <c r="O29279" s="10"/>
      <c r="P29279" s="8"/>
    </row>
    <row r="29280" spans="1:16" s="2" customFormat="1" x14ac:dyDescent="0.15">
      <c r="A29280" s="3"/>
      <c r="B29280" s="3"/>
      <c r="J29280" s="3"/>
      <c r="K29280" s="5"/>
      <c r="L29280" s="8"/>
      <c r="N29280" s="5"/>
      <c r="O29280" s="10"/>
      <c r="P29280" s="8"/>
    </row>
    <row r="29281" spans="1:16" s="2" customFormat="1" x14ac:dyDescent="0.15">
      <c r="A29281" s="3"/>
      <c r="B29281" s="3"/>
      <c r="J29281" s="3"/>
      <c r="K29281" s="5"/>
      <c r="L29281" s="8"/>
      <c r="N29281" s="5"/>
      <c r="O29281" s="10"/>
      <c r="P29281" s="8"/>
    </row>
    <row r="29282" spans="1:16" s="2" customFormat="1" x14ac:dyDescent="0.15">
      <c r="A29282" s="3"/>
      <c r="B29282" s="3"/>
      <c r="J29282" s="3"/>
      <c r="K29282" s="5"/>
      <c r="L29282" s="8"/>
      <c r="N29282" s="5"/>
      <c r="O29282" s="10"/>
      <c r="P29282" s="8"/>
    </row>
    <row r="29283" spans="1:16" s="2" customFormat="1" x14ac:dyDescent="0.15">
      <c r="A29283" s="3"/>
      <c r="B29283" s="3"/>
      <c r="J29283" s="3"/>
      <c r="K29283" s="5"/>
      <c r="L29283" s="8"/>
      <c r="N29283" s="5"/>
      <c r="O29283" s="10"/>
      <c r="P29283" s="8"/>
    </row>
    <row r="29284" spans="1:16" s="2" customFormat="1" x14ac:dyDescent="0.15">
      <c r="A29284" s="3"/>
      <c r="B29284" s="3"/>
      <c r="J29284" s="3"/>
      <c r="K29284" s="5"/>
      <c r="L29284" s="8"/>
      <c r="N29284" s="5"/>
      <c r="O29284" s="10"/>
      <c r="P29284" s="8"/>
    </row>
    <row r="29285" spans="1:16" s="2" customFormat="1" x14ac:dyDescent="0.15">
      <c r="A29285" s="3"/>
      <c r="B29285" s="3"/>
      <c r="J29285" s="3"/>
      <c r="K29285" s="5"/>
      <c r="L29285" s="8"/>
      <c r="N29285" s="5"/>
      <c r="O29285" s="10"/>
      <c r="P29285" s="8"/>
    </row>
    <row r="29286" spans="1:16" s="2" customFormat="1" x14ac:dyDescent="0.15">
      <c r="A29286" s="3"/>
      <c r="B29286" s="3"/>
      <c r="J29286" s="3"/>
      <c r="K29286" s="5"/>
      <c r="L29286" s="8"/>
      <c r="N29286" s="5"/>
      <c r="O29286" s="10"/>
      <c r="P29286" s="8"/>
    </row>
    <row r="29287" spans="1:16" s="2" customFormat="1" x14ac:dyDescent="0.15">
      <c r="A29287" s="3"/>
      <c r="B29287" s="3"/>
      <c r="J29287" s="3"/>
      <c r="K29287" s="5"/>
      <c r="L29287" s="8"/>
      <c r="N29287" s="5"/>
      <c r="O29287" s="10"/>
      <c r="P29287" s="8"/>
    </row>
    <row r="29288" spans="1:16" s="2" customFormat="1" x14ac:dyDescent="0.15">
      <c r="A29288" s="3"/>
      <c r="B29288" s="3"/>
      <c r="J29288" s="3"/>
      <c r="K29288" s="5"/>
      <c r="L29288" s="8"/>
      <c r="N29288" s="5"/>
      <c r="O29288" s="10"/>
      <c r="P29288" s="8"/>
    </row>
    <row r="29289" spans="1:16" s="2" customFormat="1" x14ac:dyDescent="0.15">
      <c r="A29289" s="3"/>
      <c r="B29289" s="3"/>
      <c r="J29289" s="3"/>
      <c r="K29289" s="5"/>
      <c r="L29289" s="8"/>
      <c r="N29289" s="5"/>
      <c r="O29289" s="10"/>
      <c r="P29289" s="8"/>
    </row>
    <row r="29290" spans="1:16" s="2" customFormat="1" x14ac:dyDescent="0.15">
      <c r="A29290" s="3"/>
      <c r="B29290" s="3"/>
      <c r="J29290" s="3"/>
      <c r="K29290" s="5"/>
      <c r="L29290" s="8"/>
      <c r="N29290" s="5"/>
      <c r="O29290" s="10"/>
      <c r="P29290" s="8"/>
    </row>
    <row r="29291" spans="1:16" s="2" customFormat="1" x14ac:dyDescent="0.15">
      <c r="A29291" s="3"/>
      <c r="B29291" s="3"/>
      <c r="J29291" s="3"/>
      <c r="K29291" s="5"/>
      <c r="L29291" s="8"/>
      <c r="N29291" s="5"/>
      <c r="O29291" s="10"/>
      <c r="P29291" s="8"/>
    </row>
    <row r="29292" spans="1:16" s="2" customFormat="1" x14ac:dyDescent="0.15">
      <c r="A29292" s="3"/>
      <c r="B29292" s="3"/>
      <c r="J29292" s="3"/>
      <c r="K29292" s="5"/>
      <c r="L29292" s="8"/>
      <c r="N29292" s="5"/>
      <c r="O29292" s="10"/>
      <c r="P29292" s="8"/>
    </row>
    <row r="29293" spans="1:16" s="2" customFormat="1" x14ac:dyDescent="0.15">
      <c r="A29293" s="3"/>
      <c r="B29293" s="3"/>
      <c r="J29293" s="3"/>
      <c r="K29293" s="5"/>
      <c r="L29293" s="8"/>
      <c r="N29293" s="5"/>
      <c r="O29293" s="10"/>
      <c r="P29293" s="8"/>
    </row>
    <row r="29294" spans="1:16" s="2" customFormat="1" x14ac:dyDescent="0.15">
      <c r="A29294" s="3"/>
      <c r="B29294" s="3"/>
      <c r="J29294" s="3"/>
      <c r="K29294" s="5"/>
      <c r="L29294" s="8"/>
      <c r="N29294" s="5"/>
      <c r="O29294" s="10"/>
      <c r="P29294" s="8"/>
    </row>
    <row r="29295" spans="1:16" s="2" customFormat="1" x14ac:dyDescent="0.15">
      <c r="A29295" s="3"/>
      <c r="B29295" s="3"/>
      <c r="J29295" s="3"/>
      <c r="K29295" s="5"/>
      <c r="L29295" s="8"/>
      <c r="N29295" s="5"/>
      <c r="O29295" s="10"/>
      <c r="P29295" s="8"/>
    </row>
    <row r="29296" spans="1:16" s="2" customFormat="1" x14ac:dyDescent="0.15">
      <c r="A29296" s="3"/>
      <c r="B29296" s="3"/>
      <c r="J29296" s="3"/>
      <c r="K29296" s="5"/>
      <c r="L29296" s="8"/>
      <c r="N29296" s="5"/>
      <c r="O29296" s="10"/>
      <c r="P29296" s="8"/>
    </row>
    <row r="29297" spans="1:16" s="2" customFormat="1" x14ac:dyDescent="0.15">
      <c r="A29297" s="3"/>
      <c r="B29297" s="3"/>
      <c r="J29297" s="3"/>
      <c r="K29297" s="5"/>
      <c r="L29297" s="8"/>
      <c r="N29297" s="5"/>
      <c r="O29297" s="10"/>
      <c r="P29297" s="8"/>
    </row>
    <row r="29298" spans="1:16" s="2" customFormat="1" x14ac:dyDescent="0.15">
      <c r="A29298" s="3"/>
      <c r="B29298" s="3"/>
      <c r="J29298" s="3"/>
      <c r="K29298" s="5"/>
      <c r="L29298" s="8"/>
      <c r="N29298" s="5"/>
      <c r="O29298" s="10"/>
      <c r="P29298" s="8"/>
    </row>
    <row r="29299" spans="1:16" s="2" customFormat="1" x14ac:dyDescent="0.15">
      <c r="A29299" s="3"/>
      <c r="B29299" s="3"/>
      <c r="J29299" s="3"/>
      <c r="K29299" s="5"/>
      <c r="L29299" s="8"/>
      <c r="N29299" s="5"/>
      <c r="O29299" s="10"/>
      <c r="P29299" s="8"/>
    </row>
    <row r="29300" spans="1:16" s="2" customFormat="1" x14ac:dyDescent="0.15">
      <c r="A29300" s="3"/>
      <c r="B29300" s="3"/>
      <c r="J29300" s="3"/>
      <c r="K29300" s="5"/>
      <c r="L29300" s="8"/>
      <c r="N29300" s="5"/>
      <c r="O29300" s="10"/>
      <c r="P29300" s="8"/>
    </row>
    <row r="29301" spans="1:16" s="2" customFormat="1" x14ac:dyDescent="0.15">
      <c r="A29301" s="3"/>
      <c r="B29301" s="3"/>
      <c r="J29301" s="3"/>
      <c r="K29301" s="5"/>
      <c r="L29301" s="8"/>
      <c r="N29301" s="5"/>
      <c r="O29301" s="10"/>
      <c r="P29301" s="8"/>
    </row>
    <row r="29302" spans="1:16" s="2" customFormat="1" x14ac:dyDescent="0.15">
      <c r="A29302" s="3"/>
      <c r="B29302" s="3"/>
      <c r="J29302" s="3"/>
      <c r="K29302" s="5"/>
      <c r="L29302" s="8"/>
      <c r="N29302" s="5"/>
      <c r="O29302" s="10"/>
      <c r="P29302" s="8"/>
    </row>
    <row r="29303" spans="1:16" s="2" customFormat="1" x14ac:dyDescent="0.15">
      <c r="A29303" s="3"/>
      <c r="B29303" s="3"/>
      <c r="J29303" s="3"/>
      <c r="K29303" s="5"/>
      <c r="L29303" s="8"/>
      <c r="N29303" s="5"/>
      <c r="O29303" s="10"/>
      <c r="P29303" s="8"/>
    </row>
    <row r="29304" spans="1:16" s="2" customFormat="1" x14ac:dyDescent="0.15">
      <c r="A29304" s="3"/>
      <c r="B29304" s="3"/>
      <c r="J29304" s="3"/>
      <c r="K29304" s="5"/>
      <c r="L29304" s="8"/>
      <c r="N29304" s="5"/>
      <c r="O29304" s="10"/>
      <c r="P29304" s="8"/>
    </row>
    <row r="29305" spans="1:16" s="2" customFormat="1" x14ac:dyDescent="0.15">
      <c r="A29305" s="3"/>
      <c r="B29305" s="3"/>
      <c r="J29305" s="3"/>
      <c r="K29305" s="5"/>
      <c r="L29305" s="8"/>
      <c r="N29305" s="5"/>
      <c r="O29305" s="10"/>
      <c r="P29305" s="8"/>
    </row>
    <row r="29306" spans="1:16" s="2" customFormat="1" x14ac:dyDescent="0.15">
      <c r="A29306" s="3"/>
      <c r="B29306" s="3"/>
      <c r="J29306" s="3"/>
      <c r="K29306" s="5"/>
      <c r="L29306" s="8"/>
      <c r="N29306" s="5"/>
      <c r="O29306" s="10"/>
      <c r="P29306" s="8"/>
    </row>
    <row r="29307" spans="1:16" s="2" customFormat="1" x14ac:dyDescent="0.15">
      <c r="A29307" s="3"/>
      <c r="B29307" s="3"/>
      <c r="J29307" s="3"/>
      <c r="K29307" s="5"/>
      <c r="L29307" s="8"/>
      <c r="N29307" s="5"/>
      <c r="O29307" s="10"/>
      <c r="P29307" s="8"/>
    </row>
    <row r="29308" spans="1:16" s="2" customFormat="1" x14ac:dyDescent="0.15">
      <c r="A29308" s="3"/>
      <c r="B29308" s="3"/>
      <c r="J29308" s="3"/>
      <c r="K29308" s="5"/>
      <c r="L29308" s="8"/>
      <c r="N29308" s="5"/>
      <c r="O29308" s="10"/>
      <c r="P29308" s="8"/>
    </row>
    <row r="29309" spans="1:16" s="2" customFormat="1" x14ac:dyDescent="0.15">
      <c r="A29309" s="3"/>
      <c r="B29309" s="3"/>
      <c r="J29309" s="3"/>
      <c r="K29309" s="5"/>
      <c r="L29309" s="8"/>
      <c r="N29309" s="5"/>
      <c r="O29309" s="10"/>
      <c r="P29309" s="8"/>
    </row>
    <row r="29310" spans="1:16" s="2" customFormat="1" x14ac:dyDescent="0.15">
      <c r="A29310" s="3"/>
      <c r="B29310" s="3"/>
      <c r="J29310" s="3"/>
      <c r="K29310" s="5"/>
      <c r="L29310" s="8"/>
      <c r="N29310" s="5"/>
      <c r="O29310" s="10"/>
      <c r="P29310" s="8"/>
    </row>
    <row r="29311" spans="1:16" s="2" customFormat="1" x14ac:dyDescent="0.15">
      <c r="A29311" s="3"/>
      <c r="B29311" s="3"/>
      <c r="J29311" s="3"/>
      <c r="K29311" s="5"/>
      <c r="L29311" s="8"/>
      <c r="N29311" s="5"/>
      <c r="O29311" s="10"/>
      <c r="P29311" s="8"/>
    </row>
    <row r="29312" spans="1:16" s="2" customFormat="1" x14ac:dyDescent="0.15">
      <c r="A29312" s="3"/>
      <c r="B29312" s="3"/>
      <c r="J29312" s="3"/>
      <c r="K29312" s="5"/>
      <c r="L29312" s="8"/>
      <c r="N29312" s="5"/>
      <c r="O29312" s="10"/>
      <c r="P29312" s="8"/>
    </row>
    <row r="29313" spans="1:16" s="2" customFormat="1" x14ac:dyDescent="0.15">
      <c r="A29313" s="3"/>
      <c r="B29313" s="3"/>
      <c r="J29313" s="3"/>
      <c r="K29313" s="5"/>
      <c r="L29313" s="8"/>
      <c r="N29313" s="5"/>
      <c r="O29313" s="10"/>
      <c r="P29313" s="8"/>
    </row>
    <row r="29314" spans="1:16" s="2" customFormat="1" x14ac:dyDescent="0.15">
      <c r="A29314" s="3"/>
      <c r="B29314" s="3"/>
      <c r="J29314" s="3"/>
      <c r="K29314" s="5"/>
      <c r="L29314" s="8"/>
      <c r="N29314" s="5"/>
      <c r="O29314" s="10"/>
      <c r="P29314" s="8"/>
    </row>
    <row r="29315" spans="1:16" s="2" customFormat="1" x14ac:dyDescent="0.15">
      <c r="A29315" s="3"/>
      <c r="B29315" s="3"/>
      <c r="J29315" s="3"/>
      <c r="K29315" s="5"/>
      <c r="L29315" s="8"/>
      <c r="N29315" s="5"/>
      <c r="O29315" s="10"/>
      <c r="P29315" s="8"/>
    </row>
    <row r="29316" spans="1:16" s="2" customFormat="1" x14ac:dyDescent="0.15">
      <c r="A29316" s="3"/>
      <c r="B29316" s="3"/>
      <c r="J29316" s="3"/>
      <c r="K29316" s="5"/>
      <c r="L29316" s="8"/>
      <c r="N29316" s="5"/>
      <c r="O29316" s="10"/>
      <c r="P29316" s="8"/>
    </row>
    <row r="29317" spans="1:16" s="2" customFormat="1" x14ac:dyDescent="0.15">
      <c r="A29317" s="3"/>
      <c r="B29317" s="3"/>
      <c r="J29317" s="3"/>
      <c r="K29317" s="5"/>
      <c r="L29317" s="8"/>
      <c r="N29317" s="5"/>
      <c r="O29317" s="10"/>
      <c r="P29317" s="8"/>
    </row>
    <row r="29318" spans="1:16" s="2" customFormat="1" x14ac:dyDescent="0.15">
      <c r="A29318" s="3"/>
      <c r="B29318" s="3"/>
      <c r="J29318" s="3"/>
      <c r="K29318" s="5"/>
      <c r="L29318" s="8"/>
      <c r="N29318" s="5"/>
      <c r="O29318" s="10"/>
      <c r="P29318" s="8"/>
    </row>
    <row r="29319" spans="1:16" s="2" customFormat="1" x14ac:dyDescent="0.15">
      <c r="A29319" s="3"/>
      <c r="B29319" s="3"/>
      <c r="J29319" s="3"/>
      <c r="K29319" s="5"/>
      <c r="L29319" s="8"/>
      <c r="N29319" s="5"/>
      <c r="O29319" s="10"/>
      <c r="P29319" s="8"/>
    </row>
    <row r="29320" spans="1:16" s="2" customFormat="1" x14ac:dyDescent="0.15">
      <c r="A29320" s="3"/>
      <c r="B29320" s="3"/>
      <c r="J29320" s="3"/>
      <c r="K29320" s="5"/>
      <c r="L29320" s="8"/>
      <c r="N29320" s="5"/>
      <c r="O29320" s="10"/>
      <c r="P29320" s="8"/>
    </row>
    <row r="29321" spans="1:16" s="2" customFormat="1" x14ac:dyDescent="0.15">
      <c r="A29321" s="3"/>
      <c r="B29321" s="3"/>
      <c r="J29321" s="3"/>
      <c r="K29321" s="5"/>
      <c r="L29321" s="8"/>
      <c r="N29321" s="5"/>
      <c r="O29321" s="10"/>
      <c r="P29321" s="8"/>
    </row>
    <row r="29322" spans="1:16" s="2" customFormat="1" x14ac:dyDescent="0.15">
      <c r="A29322" s="3"/>
      <c r="B29322" s="3"/>
      <c r="J29322" s="3"/>
      <c r="K29322" s="5"/>
      <c r="L29322" s="8"/>
      <c r="N29322" s="5"/>
      <c r="O29322" s="10"/>
      <c r="P29322" s="8"/>
    </row>
    <row r="29323" spans="1:16" s="2" customFormat="1" x14ac:dyDescent="0.15">
      <c r="A29323" s="3"/>
      <c r="B29323" s="3"/>
      <c r="J29323" s="3"/>
      <c r="K29323" s="5"/>
      <c r="L29323" s="8"/>
      <c r="N29323" s="5"/>
      <c r="O29323" s="10"/>
      <c r="P29323" s="8"/>
    </row>
    <row r="29324" spans="1:16" s="2" customFormat="1" x14ac:dyDescent="0.15">
      <c r="A29324" s="3"/>
      <c r="B29324" s="3"/>
      <c r="J29324" s="3"/>
      <c r="K29324" s="5"/>
      <c r="L29324" s="8"/>
      <c r="N29324" s="5"/>
      <c r="O29324" s="10"/>
      <c r="P29324" s="8"/>
    </row>
    <row r="29325" spans="1:16" s="2" customFormat="1" x14ac:dyDescent="0.15">
      <c r="A29325" s="3"/>
      <c r="B29325" s="3"/>
      <c r="J29325" s="3"/>
      <c r="K29325" s="5"/>
      <c r="L29325" s="8"/>
      <c r="N29325" s="5"/>
      <c r="O29325" s="10"/>
      <c r="P29325" s="8"/>
    </row>
    <row r="29326" spans="1:16" s="2" customFormat="1" x14ac:dyDescent="0.15">
      <c r="A29326" s="3"/>
      <c r="B29326" s="3"/>
      <c r="J29326" s="3"/>
      <c r="K29326" s="5"/>
      <c r="L29326" s="8"/>
      <c r="N29326" s="5"/>
      <c r="O29326" s="10"/>
      <c r="P29326" s="8"/>
    </row>
    <row r="29327" spans="1:16" s="2" customFormat="1" x14ac:dyDescent="0.15">
      <c r="A29327" s="3"/>
      <c r="B29327" s="3"/>
      <c r="J29327" s="3"/>
      <c r="K29327" s="5"/>
      <c r="L29327" s="8"/>
      <c r="N29327" s="5"/>
      <c r="O29327" s="10"/>
      <c r="P29327" s="8"/>
    </row>
    <row r="29328" spans="1:16" s="2" customFormat="1" x14ac:dyDescent="0.15">
      <c r="A29328" s="3"/>
      <c r="B29328" s="3"/>
      <c r="J29328" s="3"/>
      <c r="K29328" s="5"/>
      <c r="L29328" s="8"/>
      <c r="N29328" s="5"/>
      <c r="O29328" s="10"/>
      <c r="P29328" s="8"/>
    </row>
    <row r="29329" spans="1:16" s="2" customFormat="1" x14ac:dyDescent="0.15">
      <c r="A29329" s="3"/>
      <c r="B29329" s="3"/>
      <c r="J29329" s="3"/>
      <c r="K29329" s="5"/>
      <c r="L29329" s="8"/>
      <c r="N29329" s="5"/>
      <c r="O29329" s="10"/>
      <c r="P29329" s="8"/>
    </row>
    <row r="29330" spans="1:16" s="2" customFormat="1" x14ac:dyDescent="0.15">
      <c r="A29330" s="3"/>
      <c r="B29330" s="3"/>
      <c r="J29330" s="3"/>
      <c r="K29330" s="5"/>
      <c r="L29330" s="8"/>
      <c r="N29330" s="5"/>
      <c r="O29330" s="10"/>
      <c r="P29330" s="8"/>
    </row>
    <row r="29331" spans="1:16" s="2" customFormat="1" x14ac:dyDescent="0.15">
      <c r="A29331" s="3"/>
      <c r="B29331" s="3"/>
      <c r="J29331" s="3"/>
      <c r="K29331" s="5"/>
      <c r="L29331" s="8"/>
      <c r="N29331" s="5"/>
      <c r="O29331" s="10"/>
      <c r="P29331" s="8"/>
    </row>
    <row r="29332" spans="1:16" s="2" customFormat="1" x14ac:dyDescent="0.15">
      <c r="A29332" s="3"/>
      <c r="B29332" s="3"/>
      <c r="J29332" s="3"/>
      <c r="K29332" s="5"/>
      <c r="L29332" s="8"/>
      <c r="N29332" s="5"/>
      <c r="O29332" s="10"/>
      <c r="P29332" s="8"/>
    </row>
    <row r="29333" spans="1:16" s="2" customFormat="1" x14ac:dyDescent="0.15">
      <c r="A29333" s="3"/>
      <c r="B29333" s="3"/>
      <c r="J29333" s="3"/>
      <c r="K29333" s="5"/>
      <c r="L29333" s="8"/>
      <c r="N29333" s="5"/>
      <c r="O29333" s="10"/>
      <c r="P29333" s="8"/>
    </row>
    <row r="29334" spans="1:16" s="2" customFormat="1" x14ac:dyDescent="0.15">
      <c r="A29334" s="3"/>
      <c r="B29334" s="3"/>
      <c r="J29334" s="3"/>
      <c r="K29334" s="5"/>
      <c r="L29334" s="8"/>
      <c r="N29334" s="5"/>
      <c r="O29334" s="10"/>
      <c r="P29334" s="8"/>
    </row>
    <row r="29335" spans="1:16" s="2" customFormat="1" x14ac:dyDescent="0.15">
      <c r="A29335" s="3"/>
      <c r="B29335" s="3"/>
      <c r="J29335" s="3"/>
      <c r="K29335" s="5"/>
      <c r="L29335" s="8"/>
      <c r="N29335" s="5"/>
      <c r="O29335" s="10"/>
      <c r="P29335" s="8"/>
    </row>
    <row r="29336" spans="1:16" s="2" customFormat="1" x14ac:dyDescent="0.15">
      <c r="A29336" s="3"/>
      <c r="B29336" s="3"/>
      <c r="J29336" s="3"/>
      <c r="K29336" s="5"/>
      <c r="L29336" s="8"/>
      <c r="N29336" s="5"/>
      <c r="O29336" s="10"/>
      <c r="P29336" s="8"/>
    </row>
    <row r="29337" spans="1:16" s="2" customFormat="1" x14ac:dyDescent="0.15">
      <c r="A29337" s="3"/>
      <c r="B29337" s="3"/>
      <c r="J29337" s="3"/>
      <c r="K29337" s="5"/>
      <c r="L29337" s="8"/>
      <c r="N29337" s="5"/>
      <c r="O29337" s="10"/>
      <c r="P29337" s="8"/>
    </row>
    <row r="29338" spans="1:16" s="2" customFormat="1" x14ac:dyDescent="0.15">
      <c r="A29338" s="3"/>
      <c r="B29338" s="3"/>
      <c r="J29338" s="3"/>
      <c r="K29338" s="5"/>
      <c r="L29338" s="8"/>
      <c r="N29338" s="5"/>
      <c r="O29338" s="10"/>
      <c r="P29338" s="8"/>
    </row>
    <row r="29339" spans="1:16" s="2" customFormat="1" x14ac:dyDescent="0.15">
      <c r="A29339" s="3"/>
      <c r="B29339" s="3"/>
      <c r="J29339" s="3"/>
      <c r="K29339" s="5"/>
      <c r="L29339" s="8"/>
      <c r="N29339" s="5"/>
      <c r="O29339" s="10"/>
      <c r="P29339" s="8"/>
    </row>
    <row r="29340" spans="1:16" s="2" customFormat="1" x14ac:dyDescent="0.15">
      <c r="A29340" s="3"/>
      <c r="B29340" s="3"/>
      <c r="J29340" s="3"/>
      <c r="K29340" s="5"/>
      <c r="L29340" s="8"/>
      <c r="N29340" s="5"/>
      <c r="O29340" s="10"/>
      <c r="P29340" s="8"/>
    </row>
    <row r="29341" spans="1:16" s="2" customFormat="1" x14ac:dyDescent="0.15">
      <c r="A29341" s="3"/>
      <c r="B29341" s="3"/>
      <c r="J29341" s="3"/>
      <c r="K29341" s="5"/>
      <c r="L29341" s="8"/>
      <c r="N29341" s="5"/>
      <c r="O29341" s="10"/>
      <c r="P29341" s="8"/>
    </row>
    <row r="29342" spans="1:16" s="2" customFormat="1" x14ac:dyDescent="0.15">
      <c r="A29342" s="3"/>
      <c r="B29342" s="3"/>
      <c r="J29342" s="3"/>
      <c r="K29342" s="5"/>
      <c r="L29342" s="8"/>
      <c r="N29342" s="5"/>
      <c r="O29342" s="10"/>
      <c r="P29342" s="8"/>
    </row>
    <row r="29343" spans="1:16" s="2" customFormat="1" x14ac:dyDescent="0.15">
      <c r="A29343" s="3"/>
      <c r="B29343" s="3"/>
      <c r="J29343" s="3"/>
      <c r="K29343" s="5"/>
      <c r="L29343" s="8"/>
      <c r="N29343" s="5"/>
      <c r="O29343" s="10"/>
      <c r="P29343" s="8"/>
    </row>
    <row r="29344" spans="1:16" s="2" customFormat="1" x14ac:dyDescent="0.15">
      <c r="A29344" s="3"/>
      <c r="B29344" s="3"/>
      <c r="J29344" s="3"/>
      <c r="K29344" s="5"/>
      <c r="L29344" s="8"/>
      <c r="N29344" s="5"/>
      <c r="O29344" s="10"/>
      <c r="P29344" s="8"/>
    </row>
    <row r="29345" spans="1:16" s="2" customFormat="1" x14ac:dyDescent="0.15">
      <c r="A29345" s="3"/>
      <c r="B29345" s="3"/>
      <c r="J29345" s="3"/>
      <c r="K29345" s="5"/>
      <c r="L29345" s="8"/>
      <c r="N29345" s="5"/>
      <c r="O29345" s="10"/>
      <c r="P29345" s="8"/>
    </row>
    <row r="29346" spans="1:16" s="2" customFormat="1" x14ac:dyDescent="0.15">
      <c r="A29346" s="3"/>
      <c r="B29346" s="3"/>
      <c r="J29346" s="3"/>
      <c r="K29346" s="5"/>
      <c r="L29346" s="8"/>
      <c r="N29346" s="5"/>
      <c r="O29346" s="10"/>
      <c r="P29346" s="8"/>
    </row>
    <row r="29347" spans="1:16" s="2" customFormat="1" x14ac:dyDescent="0.15">
      <c r="A29347" s="3"/>
      <c r="B29347" s="3"/>
      <c r="J29347" s="3"/>
      <c r="K29347" s="5"/>
      <c r="L29347" s="8"/>
      <c r="N29347" s="5"/>
      <c r="O29347" s="10"/>
      <c r="P29347" s="8"/>
    </row>
    <row r="29348" spans="1:16" s="2" customFormat="1" x14ac:dyDescent="0.15">
      <c r="A29348" s="3"/>
      <c r="B29348" s="3"/>
      <c r="J29348" s="3"/>
      <c r="K29348" s="5"/>
      <c r="L29348" s="8"/>
      <c r="N29348" s="5"/>
      <c r="O29348" s="10"/>
      <c r="P29348" s="8"/>
    </row>
    <row r="29349" spans="1:16" s="2" customFormat="1" x14ac:dyDescent="0.15">
      <c r="A29349" s="3"/>
      <c r="B29349" s="3"/>
      <c r="J29349" s="3"/>
      <c r="K29349" s="5"/>
      <c r="L29349" s="8"/>
      <c r="N29349" s="5"/>
      <c r="O29349" s="10"/>
      <c r="P29349" s="8"/>
    </row>
    <row r="29350" spans="1:16" s="2" customFormat="1" x14ac:dyDescent="0.15">
      <c r="A29350" s="3"/>
      <c r="B29350" s="3"/>
      <c r="J29350" s="3"/>
      <c r="K29350" s="5"/>
      <c r="L29350" s="8"/>
      <c r="N29350" s="5"/>
      <c r="O29350" s="10"/>
      <c r="P29350" s="8"/>
    </row>
    <row r="29351" spans="1:16" s="2" customFormat="1" x14ac:dyDescent="0.15">
      <c r="A29351" s="3"/>
      <c r="B29351" s="3"/>
      <c r="J29351" s="3"/>
      <c r="K29351" s="5"/>
      <c r="L29351" s="8"/>
      <c r="N29351" s="5"/>
      <c r="O29351" s="10"/>
      <c r="P29351" s="8"/>
    </row>
    <row r="29352" spans="1:16" s="2" customFormat="1" x14ac:dyDescent="0.15">
      <c r="A29352" s="3"/>
      <c r="B29352" s="3"/>
      <c r="J29352" s="3"/>
      <c r="K29352" s="5"/>
      <c r="L29352" s="8"/>
      <c r="N29352" s="5"/>
      <c r="O29352" s="10"/>
      <c r="P29352" s="8"/>
    </row>
    <row r="29353" spans="1:16" s="2" customFormat="1" x14ac:dyDescent="0.15">
      <c r="A29353" s="3"/>
      <c r="B29353" s="3"/>
      <c r="J29353" s="3"/>
      <c r="K29353" s="5"/>
      <c r="L29353" s="8"/>
      <c r="N29353" s="5"/>
      <c r="O29353" s="10"/>
      <c r="P29353" s="8"/>
    </row>
    <row r="29354" spans="1:16" s="2" customFormat="1" x14ac:dyDescent="0.15">
      <c r="A29354" s="3"/>
      <c r="B29354" s="3"/>
      <c r="J29354" s="3"/>
      <c r="K29354" s="5"/>
      <c r="L29354" s="8"/>
      <c r="N29354" s="5"/>
      <c r="O29354" s="10"/>
      <c r="P29354" s="8"/>
    </row>
    <row r="29355" spans="1:16" s="2" customFormat="1" x14ac:dyDescent="0.15">
      <c r="A29355" s="3"/>
      <c r="B29355" s="3"/>
      <c r="J29355" s="3"/>
      <c r="K29355" s="5"/>
      <c r="L29355" s="8"/>
      <c r="N29355" s="5"/>
      <c r="O29355" s="10"/>
      <c r="P29355" s="8"/>
    </row>
    <row r="29356" spans="1:16" s="2" customFormat="1" x14ac:dyDescent="0.15">
      <c r="A29356" s="3"/>
      <c r="B29356" s="3"/>
      <c r="J29356" s="3"/>
      <c r="K29356" s="5"/>
      <c r="L29356" s="8"/>
      <c r="N29356" s="5"/>
      <c r="O29356" s="10"/>
      <c r="P29356" s="8"/>
    </row>
    <row r="29357" spans="1:16" s="2" customFormat="1" x14ac:dyDescent="0.15">
      <c r="A29357" s="3"/>
      <c r="B29357" s="3"/>
      <c r="J29357" s="3"/>
      <c r="K29357" s="5"/>
      <c r="L29357" s="8"/>
      <c r="N29357" s="5"/>
      <c r="O29357" s="10"/>
      <c r="P29357" s="8"/>
    </row>
    <row r="29358" spans="1:16" s="2" customFormat="1" x14ac:dyDescent="0.15">
      <c r="A29358" s="3"/>
      <c r="B29358" s="3"/>
      <c r="J29358" s="3"/>
      <c r="K29358" s="5"/>
      <c r="L29358" s="8"/>
      <c r="N29358" s="5"/>
      <c r="O29358" s="10"/>
      <c r="P29358" s="8"/>
    </row>
    <row r="29359" spans="1:16" s="2" customFormat="1" x14ac:dyDescent="0.15">
      <c r="A29359" s="3"/>
      <c r="B29359" s="3"/>
      <c r="J29359" s="3"/>
      <c r="K29359" s="5"/>
      <c r="L29359" s="8"/>
      <c r="N29359" s="5"/>
      <c r="O29359" s="10"/>
      <c r="P29359" s="8"/>
    </row>
    <row r="29360" spans="1:16" s="2" customFormat="1" x14ac:dyDescent="0.15">
      <c r="A29360" s="3"/>
      <c r="B29360" s="3"/>
      <c r="J29360" s="3"/>
      <c r="K29360" s="5"/>
      <c r="L29360" s="8"/>
      <c r="N29360" s="5"/>
      <c r="O29360" s="10"/>
      <c r="P29360" s="8"/>
    </row>
    <row r="29361" spans="1:16" s="2" customFormat="1" x14ac:dyDescent="0.15">
      <c r="A29361" s="3"/>
      <c r="B29361" s="3"/>
      <c r="J29361" s="3"/>
      <c r="K29361" s="5"/>
      <c r="L29361" s="8"/>
      <c r="N29361" s="5"/>
      <c r="O29361" s="10"/>
      <c r="P29361" s="8"/>
    </row>
    <row r="29362" spans="1:16" s="2" customFormat="1" x14ac:dyDescent="0.15">
      <c r="A29362" s="3"/>
      <c r="B29362" s="3"/>
      <c r="J29362" s="3"/>
      <c r="K29362" s="5"/>
      <c r="L29362" s="8"/>
      <c r="N29362" s="5"/>
      <c r="O29362" s="10"/>
      <c r="P29362" s="8"/>
    </row>
    <row r="29363" spans="1:16" s="2" customFormat="1" x14ac:dyDescent="0.15">
      <c r="A29363" s="3"/>
      <c r="B29363" s="3"/>
      <c r="J29363" s="3"/>
      <c r="K29363" s="5"/>
      <c r="L29363" s="8"/>
      <c r="N29363" s="5"/>
      <c r="O29363" s="10"/>
      <c r="P29363" s="8"/>
    </row>
    <row r="29364" spans="1:16" s="2" customFormat="1" x14ac:dyDescent="0.15">
      <c r="A29364" s="3"/>
      <c r="B29364" s="3"/>
      <c r="J29364" s="3"/>
      <c r="K29364" s="5"/>
      <c r="L29364" s="8"/>
      <c r="N29364" s="5"/>
      <c r="O29364" s="10"/>
      <c r="P29364" s="8"/>
    </row>
    <row r="29365" spans="1:16" s="2" customFormat="1" x14ac:dyDescent="0.15">
      <c r="A29365" s="3"/>
      <c r="B29365" s="3"/>
      <c r="J29365" s="3"/>
      <c r="K29365" s="5"/>
      <c r="L29365" s="8"/>
      <c r="N29365" s="5"/>
      <c r="O29365" s="10"/>
      <c r="P29365" s="8"/>
    </row>
    <row r="29366" spans="1:16" s="2" customFormat="1" x14ac:dyDescent="0.15">
      <c r="A29366" s="3"/>
      <c r="B29366" s="3"/>
      <c r="J29366" s="3"/>
      <c r="K29366" s="5"/>
      <c r="L29366" s="8"/>
      <c r="N29366" s="5"/>
      <c r="O29366" s="10"/>
      <c r="P29366" s="8"/>
    </row>
    <row r="29367" spans="1:16" s="2" customFormat="1" x14ac:dyDescent="0.15">
      <c r="A29367" s="3"/>
      <c r="B29367" s="3"/>
      <c r="J29367" s="3"/>
      <c r="K29367" s="5"/>
      <c r="L29367" s="8"/>
      <c r="N29367" s="5"/>
      <c r="O29367" s="10"/>
      <c r="P29367" s="8"/>
    </row>
    <row r="29368" spans="1:16" s="2" customFormat="1" x14ac:dyDescent="0.15">
      <c r="A29368" s="3"/>
      <c r="B29368" s="3"/>
      <c r="J29368" s="3"/>
      <c r="K29368" s="5"/>
      <c r="L29368" s="8"/>
      <c r="N29368" s="5"/>
      <c r="O29368" s="10"/>
      <c r="P29368" s="8"/>
    </row>
    <row r="29369" spans="1:16" s="2" customFormat="1" x14ac:dyDescent="0.15">
      <c r="A29369" s="3"/>
      <c r="B29369" s="3"/>
      <c r="J29369" s="3"/>
      <c r="K29369" s="5"/>
      <c r="L29369" s="8"/>
      <c r="N29369" s="5"/>
      <c r="O29369" s="10"/>
      <c r="P29369" s="8"/>
    </row>
    <row r="29370" spans="1:16" s="2" customFormat="1" x14ac:dyDescent="0.15">
      <c r="A29370" s="3"/>
      <c r="B29370" s="3"/>
      <c r="J29370" s="3"/>
      <c r="K29370" s="5"/>
      <c r="L29370" s="8"/>
      <c r="N29370" s="5"/>
      <c r="O29370" s="10"/>
      <c r="P29370" s="8"/>
    </row>
    <row r="29371" spans="1:16" s="2" customFormat="1" x14ac:dyDescent="0.15">
      <c r="A29371" s="3"/>
      <c r="B29371" s="3"/>
      <c r="J29371" s="3"/>
      <c r="K29371" s="5"/>
      <c r="L29371" s="8"/>
      <c r="N29371" s="5"/>
      <c r="O29371" s="10"/>
      <c r="P29371" s="8"/>
    </row>
    <row r="29372" spans="1:16" s="2" customFormat="1" x14ac:dyDescent="0.15">
      <c r="A29372" s="3"/>
      <c r="B29372" s="3"/>
      <c r="J29372" s="3"/>
      <c r="K29372" s="5"/>
      <c r="L29372" s="8"/>
      <c r="N29372" s="5"/>
      <c r="O29372" s="10"/>
      <c r="P29372" s="8"/>
    </row>
    <row r="29373" spans="1:16" s="2" customFormat="1" x14ac:dyDescent="0.15">
      <c r="A29373" s="3"/>
      <c r="B29373" s="3"/>
      <c r="J29373" s="3"/>
      <c r="K29373" s="5"/>
      <c r="L29373" s="8"/>
      <c r="N29373" s="5"/>
      <c r="O29373" s="10"/>
      <c r="P29373" s="8"/>
    </row>
    <row r="29374" spans="1:16" s="2" customFormat="1" x14ac:dyDescent="0.15">
      <c r="A29374" s="3"/>
      <c r="B29374" s="3"/>
      <c r="J29374" s="3"/>
      <c r="K29374" s="5"/>
      <c r="L29374" s="8"/>
      <c r="N29374" s="5"/>
      <c r="O29374" s="10"/>
      <c r="P29374" s="8"/>
    </row>
    <row r="29375" spans="1:16" s="2" customFormat="1" x14ac:dyDescent="0.15">
      <c r="A29375" s="3"/>
      <c r="B29375" s="3"/>
      <c r="J29375" s="3"/>
      <c r="K29375" s="5"/>
      <c r="L29375" s="8"/>
      <c r="N29375" s="5"/>
      <c r="O29375" s="10"/>
      <c r="P29375" s="8"/>
    </row>
    <row r="29376" spans="1:16" s="2" customFormat="1" x14ac:dyDescent="0.15">
      <c r="A29376" s="3"/>
      <c r="B29376" s="3"/>
      <c r="J29376" s="3"/>
      <c r="K29376" s="5"/>
      <c r="L29376" s="8"/>
      <c r="N29376" s="5"/>
      <c r="O29376" s="10"/>
      <c r="P29376" s="8"/>
    </row>
    <row r="29377" spans="1:16" s="2" customFormat="1" x14ac:dyDescent="0.15">
      <c r="A29377" s="3"/>
      <c r="B29377" s="3"/>
      <c r="J29377" s="3"/>
      <c r="K29377" s="5"/>
      <c r="L29377" s="8"/>
      <c r="N29377" s="5"/>
      <c r="O29377" s="10"/>
      <c r="P29377" s="8"/>
    </row>
    <row r="29378" spans="1:16" s="2" customFormat="1" x14ac:dyDescent="0.15">
      <c r="A29378" s="3"/>
      <c r="B29378" s="3"/>
      <c r="J29378" s="3"/>
      <c r="K29378" s="5"/>
      <c r="L29378" s="8"/>
      <c r="N29378" s="5"/>
      <c r="O29378" s="10"/>
      <c r="P29378" s="8"/>
    </row>
    <row r="29379" spans="1:16" s="2" customFormat="1" x14ac:dyDescent="0.15">
      <c r="A29379" s="3"/>
      <c r="B29379" s="3"/>
      <c r="J29379" s="3"/>
      <c r="K29379" s="5"/>
      <c r="L29379" s="8"/>
      <c r="N29379" s="5"/>
      <c r="O29379" s="10"/>
      <c r="P29379" s="8"/>
    </row>
    <row r="29380" spans="1:16" s="2" customFormat="1" x14ac:dyDescent="0.15">
      <c r="A29380" s="3"/>
      <c r="B29380" s="3"/>
      <c r="J29380" s="3"/>
      <c r="K29380" s="5"/>
      <c r="L29380" s="8"/>
      <c r="N29380" s="5"/>
      <c r="O29380" s="10"/>
      <c r="P29380" s="8"/>
    </row>
    <row r="29381" spans="1:16" s="2" customFormat="1" x14ac:dyDescent="0.15">
      <c r="A29381" s="3"/>
      <c r="B29381" s="3"/>
      <c r="J29381" s="3"/>
      <c r="K29381" s="5"/>
      <c r="L29381" s="8"/>
      <c r="N29381" s="5"/>
      <c r="O29381" s="10"/>
      <c r="P29381" s="8"/>
    </row>
    <row r="29382" spans="1:16" s="2" customFormat="1" x14ac:dyDescent="0.15">
      <c r="A29382" s="3"/>
      <c r="B29382" s="3"/>
      <c r="J29382" s="3"/>
      <c r="K29382" s="5"/>
      <c r="L29382" s="8"/>
      <c r="N29382" s="5"/>
      <c r="O29382" s="10"/>
      <c r="P29382" s="8"/>
    </row>
    <row r="29383" spans="1:16" s="2" customFormat="1" x14ac:dyDescent="0.15">
      <c r="A29383" s="3"/>
      <c r="B29383" s="3"/>
      <c r="J29383" s="3"/>
      <c r="K29383" s="5"/>
      <c r="L29383" s="8"/>
      <c r="N29383" s="5"/>
      <c r="O29383" s="10"/>
      <c r="P29383" s="8"/>
    </row>
    <row r="29384" spans="1:16" s="2" customFormat="1" x14ac:dyDescent="0.15">
      <c r="A29384" s="3"/>
      <c r="B29384" s="3"/>
      <c r="J29384" s="3"/>
      <c r="K29384" s="5"/>
      <c r="L29384" s="8"/>
      <c r="N29384" s="5"/>
      <c r="O29384" s="10"/>
      <c r="P29384" s="8"/>
    </row>
    <row r="29385" spans="1:16" s="2" customFormat="1" x14ac:dyDescent="0.15">
      <c r="A29385" s="3"/>
      <c r="B29385" s="3"/>
      <c r="J29385" s="3"/>
      <c r="K29385" s="5"/>
      <c r="L29385" s="8"/>
      <c r="N29385" s="5"/>
      <c r="O29385" s="10"/>
      <c r="P29385" s="8"/>
    </row>
    <row r="29386" spans="1:16" s="2" customFormat="1" x14ac:dyDescent="0.15">
      <c r="A29386" s="3"/>
      <c r="B29386" s="3"/>
      <c r="J29386" s="3"/>
      <c r="K29386" s="5"/>
      <c r="L29386" s="8"/>
      <c r="N29386" s="5"/>
      <c r="O29386" s="10"/>
      <c r="P29386" s="8"/>
    </row>
    <row r="29387" spans="1:16" s="2" customFormat="1" x14ac:dyDescent="0.15">
      <c r="A29387" s="3"/>
      <c r="B29387" s="3"/>
      <c r="J29387" s="3"/>
      <c r="K29387" s="5"/>
      <c r="L29387" s="8"/>
      <c r="N29387" s="5"/>
      <c r="O29387" s="10"/>
      <c r="P29387" s="8"/>
    </row>
    <row r="29388" spans="1:16" s="2" customFormat="1" x14ac:dyDescent="0.15">
      <c r="A29388" s="3"/>
      <c r="B29388" s="3"/>
      <c r="J29388" s="3"/>
      <c r="K29388" s="5"/>
      <c r="L29388" s="8"/>
      <c r="N29388" s="5"/>
      <c r="O29388" s="10"/>
      <c r="P29388" s="8"/>
    </row>
    <row r="29389" spans="1:16" s="2" customFormat="1" x14ac:dyDescent="0.15">
      <c r="A29389" s="3"/>
      <c r="B29389" s="3"/>
      <c r="J29389" s="3"/>
      <c r="K29389" s="5"/>
      <c r="L29389" s="8"/>
      <c r="N29389" s="5"/>
      <c r="O29389" s="10"/>
      <c r="P29389" s="8"/>
    </row>
    <row r="29390" spans="1:16" s="2" customFormat="1" x14ac:dyDescent="0.15">
      <c r="A29390" s="3"/>
      <c r="B29390" s="3"/>
      <c r="J29390" s="3"/>
      <c r="K29390" s="5"/>
      <c r="L29390" s="8"/>
      <c r="N29390" s="5"/>
      <c r="O29390" s="10"/>
      <c r="P29390" s="8"/>
    </row>
    <row r="29391" spans="1:16" s="2" customFormat="1" x14ac:dyDescent="0.15">
      <c r="A29391" s="3"/>
      <c r="B29391" s="3"/>
      <c r="J29391" s="3"/>
      <c r="K29391" s="5"/>
      <c r="L29391" s="8"/>
      <c r="N29391" s="5"/>
      <c r="O29391" s="10"/>
      <c r="P29391" s="8"/>
    </row>
    <row r="29392" spans="1:16" s="2" customFormat="1" x14ac:dyDescent="0.15">
      <c r="A29392" s="3"/>
      <c r="B29392" s="3"/>
      <c r="J29392" s="3"/>
      <c r="K29392" s="5"/>
      <c r="L29392" s="8"/>
      <c r="N29392" s="5"/>
      <c r="O29392" s="10"/>
      <c r="P29392" s="8"/>
    </row>
    <row r="29393" spans="1:16" s="2" customFormat="1" x14ac:dyDescent="0.15">
      <c r="A29393" s="3"/>
      <c r="B29393" s="3"/>
      <c r="J29393" s="3"/>
      <c r="K29393" s="5"/>
      <c r="L29393" s="8"/>
      <c r="N29393" s="5"/>
      <c r="O29393" s="10"/>
      <c r="P29393" s="8"/>
    </row>
    <row r="29394" spans="1:16" s="2" customFormat="1" x14ac:dyDescent="0.15">
      <c r="A29394" s="3"/>
      <c r="B29394" s="3"/>
      <c r="J29394" s="3"/>
      <c r="K29394" s="5"/>
      <c r="L29394" s="8"/>
      <c r="N29394" s="5"/>
      <c r="O29394" s="10"/>
      <c r="P29394" s="8"/>
    </row>
    <row r="29395" spans="1:16" s="2" customFormat="1" x14ac:dyDescent="0.15">
      <c r="A29395" s="3"/>
      <c r="B29395" s="3"/>
      <c r="J29395" s="3"/>
      <c r="K29395" s="5"/>
      <c r="L29395" s="8"/>
      <c r="N29395" s="5"/>
      <c r="O29395" s="10"/>
      <c r="P29395" s="8"/>
    </row>
    <row r="29396" spans="1:16" s="2" customFormat="1" x14ac:dyDescent="0.15">
      <c r="A29396" s="3"/>
      <c r="B29396" s="3"/>
      <c r="J29396" s="3"/>
      <c r="K29396" s="5"/>
      <c r="L29396" s="8"/>
      <c r="N29396" s="5"/>
      <c r="O29396" s="10"/>
      <c r="P29396" s="8"/>
    </row>
    <row r="29397" spans="1:16" s="2" customFormat="1" x14ac:dyDescent="0.15">
      <c r="A29397" s="3"/>
      <c r="B29397" s="3"/>
      <c r="J29397" s="3"/>
      <c r="K29397" s="5"/>
      <c r="L29397" s="8"/>
      <c r="N29397" s="5"/>
      <c r="O29397" s="10"/>
      <c r="P29397" s="8"/>
    </row>
    <row r="29398" spans="1:16" s="2" customFormat="1" x14ac:dyDescent="0.15">
      <c r="A29398" s="3"/>
      <c r="B29398" s="3"/>
      <c r="J29398" s="3"/>
      <c r="K29398" s="5"/>
      <c r="L29398" s="8"/>
      <c r="N29398" s="5"/>
      <c r="O29398" s="10"/>
      <c r="P29398" s="8"/>
    </row>
    <row r="29399" spans="1:16" s="2" customFormat="1" x14ac:dyDescent="0.15">
      <c r="A29399" s="3"/>
      <c r="B29399" s="3"/>
      <c r="J29399" s="3"/>
      <c r="K29399" s="5"/>
      <c r="L29399" s="8"/>
      <c r="N29399" s="5"/>
      <c r="O29399" s="10"/>
      <c r="P29399" s="8"/>
    </row>
    <row r="29400" spans="1:16" s="2" customFormat="1" x14ac:dyDescent="0.15">
      <c r="A29400" s="3"/>
      <c r="B29400" s="3"/>
      <c r="J29400" s="3"/>
      <c r="K29400" s="5"/>
      <c r="L29400" s="8"/>
      <c r="N29400" s="5"/>
      <c r="O29400" s="10"/>
      <c r="P29400" s="8"/>
    </row>
    <row r="29401" spans="1:16" s="2" customFormat="1" x14ac:dyDescent="0.15">
      <c r="A29401" s="3"/>
      <c r="B29401" s="3"/>
      <c r="J29401" s="3"/>
      <c r="K29401" s="5"/>
      <c r="L29401" s="8"/>
      <c r="N29401" s="5"/>
      <c r="O29401" s="10"/>
      <c r="P29401" s="8"/>
    </row>
    <row r="29402" spans="1:16" s="2" customFormat="1" x14ac:dyDescent="0.15">
      <c r="A29402" s="3"/>
      <c r="B29402" s="3"/>
      <c r="J29402" s="3"/>
      <c r="K29402" s="5"/>
      <c r="L29402" s="8"/>
      <c r="N29402" s="5"/>
      <c r="O29402" s="10"/>
      <c r="P29402" s="8"/>
    </row>
    <row r="29403" spans="1:16" s="2" customFormat="1" x14ac:dyDescent="0.15">
      <c r="A29403" s="3"/>
      <c r="B29403" s="3"/>
      <c r="J29403" s="3"/>
      <c r="K29403" s="5"/>
      <c r="L29403" s="8"/>
      <c r="N29403" s="5"/>
      <c r="O29403" s="10"/>
      <c r="P29403" s="8"/>
    </row>
    <row r="29404" spans="1:16" s="2" customFormat="1" x14ac:dyDescent="0.15">
      <c r="A29404" s="3"/>
      <c r="B29404" s="3"/>
      <c r="J29404" s="3"/>
      <c r="K29404" s="5"/>
      <c r="L29404" s="8"/>
      <c r="N29404" s="5"/>
      <c r="O29404" s="10"/>
      <c r="P29404" s="8"/>
    </row>
    <row r="29405" spans="1:16" s="2" customFormat="1" x14ac:dyDescent="0.15">
      <c r="A29405" s="3"/>
      <c r="B29405" s="3"/>
      <c r="J29405" s="3"/>
      <c r="K29405" s="5"/>
      <c r="L29405" s="8"/>
      <c r="N29405" s="5"/>
      <c r="O29405" s="10"/>
      <c r="P29405" s="8"/>
    </row>
    <row r="29406" spans="1:16" s="2" customFormat="1" x14ac:dyDescent="0.15">
      <c r="A29406" s="3"/>
      <c r="B29406" s="3"/>
      <c r="J29406" s="3"/>
      <c r="K29406" s="5"/>
      <c r="L29406" s="8"/>
      <c r="N29406" s="5"/>
      <c r="O29406" s="10"/>
      <c r="P29406" s="8"/>
    </row>
    <row r="29407" spans="1:16" s="2" customFormat="1" x14ac:dyDescent="0.15">
      <c r="A29407" s="3"/>
      <c r="B29407" s="3"/>
      <c r="J29407" s="3"/>
      <c r="K29407" s="5"/>
      <c r="L29407" s="8"/>
      <c r="N29407" s="5"/>
      <c r="O29407" s="10"/>
      <c r="P29407" s="8"/>
    </row>
    <row r="29408" spans="1:16" s="2" customFormat="1" x14ac:dyDescent="0.15">
      <c r="A29408" s="3"/>
      <c r="B29408" s="3"/>
      <c r="J29408" s="3"/>
      <c r="K29408" s="5"/>
      <c r="L29408" s="8"/>
      <c r="N29408" s="5"/>
      <c r="O29408" s="10"/>
      <c r="P29408" s="8"/>
    </row>
    <row r="29409" spans="1:16" s="2" customFormat="1" x14ac:dyDescent="0.15">
      <c r="A29409" s="3"/>
      <c r="B29409" s="3"/>
      <c r="J29409" s="3"/>
      <c r="K29409" s="5"/>
      <c r="L29409" s="8"/>
      <c r="N29409" s="5"/>
      <c r="O29409" s="10"/>
      <c r="P29409" s="8"/>
    </row>
    <row r="29410" spans="1:16" s="2" customFormat="1" x14ac:dyDescent="0.15">
      <c r="A29410" s="3"/>
      <c r="B29410" s="3"/>
      <c r="J29410" s="3"/>
      <c r="K29410" s="5"/>
      <c r="L29410" s="8"/>
      <c r="N29410" s="5"/>
      <c r="O29410" s="10"/>
      <c r="P29410" s="8"/>
    </row>
    <row r="29411" spans="1:16" s="2" customFormat="1" x14ac:dyDescent="0.15">
      <c r="A29411" s="3"/>
      <c r="B29411" s="3"/>
      <c r="J29411" s="3"/>
      <c r="K29411" s="5"/>
      <c r="L29411" s="8"/>
      <c r="N29411" s="5"/>
      <c r="O29411" s="10"/>
      <c r="P29411" s="8"/>
    </row>
    <row r="29412" spans="1:16" s="2" customFormat="1" x14ac:dyDescent="0.15">
      <c r="A29412" s="3"/>
      <c r="B29412" s="3"/>
      <c r="J29412" s="3"/>
      <c r="K29412" s="5"/>
      <c r="L29412" s="8"/>
      <c r="N29412" s="5"/>
      <c r="O29412" s="10"/>
      <c r="P29412" s="8"/>
    </row>
    <row r="29413" spans="1:16" s="2" customFormat="1" x14ac:dyDescent="0.15">
      <c r="A29413" s="3"/>
      <c r="B29413" s="3"/>
      <c r="J29413" s="3"/>
      <c r="K29413" s="5"/>
      <c r="L29413" s="8"/>
      <c r="N29413" s="5"/>
      <c r="O29413" s="10"/>
      <c r="P29413" s="8"/>
    </row>
    <row r="29414" spans="1:16" s="2" customFormat="1" x14ac:dyDescent="0.15">
      <c r="A29414" s="3"/>
      <c r="B29414" s="3"/>
      <c r="J29414" s="3"/>
      <c r="K29414" s="5"/>
      <c r="L29414" s="8"/>
      <c r="N29414" s="5"/>
      <c r="O29414" s="10"/>
      <c r="P29414" s="8"/>
    </row>
    <row r="29415" spans="1:16" s="2" customFormat="1" x14ac:dyDescent="0.15">
      <c r="A29415" s="3"/>
      <c r="B29415" s="3"/>
      <c r="J29415" s="3"/>
      <c r="K29415" s="5"/>
      <c r="L29415" s="8"/>
      <c r="N29415" s="5"/>
      <c r="O29415" s="10"/>
      <c r="P29415" s="8"/>
    </row>
    <row r="29416" spans="1:16" s="2" customFormat="1" x14ac:dyDescent="0.15">
      <c r="A29416" s="3"/>
      <c r="B29416" s="3"/>
      <c r="J29416" s="3"/>
      <c r="K29416" s="5"/>
      <c r="L29416" s="8"/>
      <c r="N29416" s="5"/>
      <c r="O29416" s="10"/>
      <c r="P29416" s="8"/>
    </row>
    <row r="29417" spans="1:16" s="2" customFormat="1" x14ac:dyDescent="0.15">
      <c r="A29417" s="3"/>
      <c r="B29417" s="3"/>
      <c r="J29417" s="3"/>
      <c r="K29417" s="5"/>
      <c r="L29417" s="8"/>
      <c r="N29417" s="5"/>
      <c r="O29417" s="10"/>
      <c r="P29417" s="8"/>
    </row>
    <row r="29418" spans="1:16" s="2" customFormat="1" x14ac:dyDescent="0.15">
      <c r="A29418" s="3"/>
      <c r="B29418" s="3"/>
      <c r="J29418" s="3"/>
      <c r="K29418" s="5"/>
      <c r="L29418" s="8"/>
      <c r="N29418" s="5"/>
      <c r="O29418" s="10"/>
      <c r="P29418" s="8"/>
    </row>
    <row r="29419" spans="1:16" s="2" customFormat="1" x14ac:dyDescent="0.15">
      <c r="A29419" s="3"/>
      <c r="B29419" s="3"/>
      <c r="J29419" s="3"/>
      <c r="K29419" s="5"/>
      <c r="L29419" s="8"/>
      <c r="N29419" s="5"/>
      <c r="O29419" s="10"/>
      <c r="P29419" s="8"/>
    </row>
    <row r="29420" spans="1:16" s="2" customFormat="1" x14ac:dyDescent="0.15">
      <c r="A29420" s="3"/>
      <c r="B29420" s="3"/>
      <c r="J29420" s="3"/>
      <c r="K29420" s="5"/>
      <c r="L29420" s="8"/>
      <c r="N29420" s="5"/>
      <c r="O29420" s="10"/>
      <c r="P29420" s="8"/>
    </row>
    <row r="29421" spans="1:16" s="2" customFormat="1" x14ac:dyDescent="0.15">
      <c r="A29421" s="3"/>
      <c r="B29421" s="3"/>
      <c r="J29421" s="3"/>
      <c r="K29421" s="5"/>
      <c r="L29421" s="8"/>
      <c r="N29421" s="5"/>
      <c r="O29421" s="10"/>
      <c r="P29421" s="8"/>
    </row>
    <row r="29422" spans="1:16" s="2" customFormat="1" x14ac:dyDescent="0.15">
      <c r="A29422" s="3"/>
      <c r="B29422" s="3"/>
      <c r="J29422" s="3"/>
      <c r="K29422" s="5"/>
      <c r="L29422" s="8"/>
      <c r="N29422" s="5"/>
      <c r="O29422" s="10"/>
      <c r="P29422" s="8"/>
    </row>
    <row r="29423" spans="1:16" s="2" customFormat="1" x14ac:dyDescent="0.15">
      <c r="A29423" s="3"/>
      <c r="B29423" s="3"/>
      <c r="J29423" s="3"/>
      <c r="K29423" s="5"/>
      <c r="L29423" s="8"/>
      <c r="N29423" s="5"/>
      <c r="O29423" s="10"/>
      <c r="P29423" s="8"/>
    </row>
    <row r="29424" spans="1:16" s="2" customFormat="1" x14ac:dyDescent="0.15">
      <c r="A29424" s="3"/>
      <c r="B29424" s="3"/>
      <c r="J29424" s="3"/>
      <c r="K29424" s="5"/>
      <c r="L29424" s="8"/>
      <c r="N29424" s="5"/>
      <c r="O29424" s="10"/>
      <c r="P29424" s="8"/>
    </row>
    <row r="29425" spans="1:16" s="2" customFormat="1" x14ac:dyDescent="0.15">
      <c r="A29425" s="3"/>
      <c r="B29425" s="3"/>
      <c r="J29425" s="3"/>
      <c r="K29425" s="5"/>
      <c r="L29425" s="8"/>
      <c r="N29425" s="5"/>
      <c r="O29425" s="10"/>
      <c r="P29425" s="8"/>
    </row>
    <row r="29426" spans="1:16" s="2" customFormat="1" x14ac:dyDescent="0.15">
      <c r="A29426" s="3"/>
      <c r="B29426" s="3"/>
      <c r="J29426" s="3"/>
      <c r="K29426" s="5"/>
      <c r="L29426" s="8"/>
      <c r="N29426" s="5"/>
      <c r="O29426" s="10"/>
      <c r="P29426" s="8"/>
    </row>
    <row r="29427" spans="1:16" s="2" customFormat="1" x14ac:dyDescent="0.15">
      <c r="A29427" s="3"/>
      <c r="B29427" s="3"/>
      <c r="J29427" s="3"/>
      <c r="K29427" s="5"/>
      <c r="L29427" s="8"/>
      <c r="N29427" s="5"/>
      <c r="O29427" s="10"/>
      <c r="P29427" s="8"/>
    </row>
    <row r="29428" spans="1:16" s="2" customFormat="1" x14ac:dyDescent="0.15">
      <c r="A29428" s="3"/>
      <c r="B29428" s="3"/>
      <c r="J29428" s="3"/>
      <c r="K29428" s="5"/>
      <c r="L29428" s="8"/>
      <c r="N29428" s="5"/>
      <c r="O29428" s="10"/>
      <c r="P29428" s="8"/>
    </row>
    <row r="29429" spans="1:16" s="2" customFormat="1" x14ac:dyDescent="0.15">
      <c r="A29429" s="3"/>
      <c r="B29429" s="3"/>
      <c r="J29429" s="3"/>
      <c r="K29429" s="5"/>
      <c r="L29429" s="8"/>
      <c r="N29429" s="5"/>
      <c r="O29429" s="10"/>
      <c r="P29429" s="8"/>
    </row>
    <row r="29430" spans="1:16" s="2" customFormat="1" x14ac:dyDescent="0.15">
      <c r="A29430" s="3"/>
      <c r="B29430" s="3"/>
      <c r="J29430" s="3"/>
      <c r="K29430" s="5"/>
      <c r="L29430" s="8"/>
      <c r="N29430" s="5"/>
      <c r="O29430" s="10"/>
      <c r="P29430" s="8"/>
    </row>
    <row r="29431" spans="1:16" s="2" customFormat="1" x14ac:dyDescent="0.15">
      <c r="A29431" s="3"/>
      <c r="B29431" s="3"/>
      <c r="J29431" s="3"/>
      <c r="K29431" s="5"/>
      <c r="L29431" s="8"/>
      <c r="N29431" s="5"/>
      <c r="O29431" s="10"/>
      <c r="P29431" s="8"/>
    </row>
    <row r="29432" spans="1:16" s="2" customFormat="1" x14ac:dyDescent="0.15">
      <c r="A29432" s="3"/>
      <c r="B29432" s="3"/>
      <c r="J29432" s="3"/>
      <c r="K29432" s="5"/>
      <c r="L29432" s="8"/>
      <c r="N29432" s="5"/>
      <c r="O29432" s="10"/>
      <c r="P29432" s="8"/>
    </row>
    <row r="29433" spans="1:16" s="2" customFormat="1" x14ac:dyDescent="0.15">
      <c r="A29433" s="3"/>
      <c r="B29433" s="3"/>
      <c r="J29433" s="3"/>
      <c r="K29433" s="5"/>
      <c r="L29433" s="8"/>
      <c r="N29433" s="5"/>
      <c r="O29433" s="10"/>
      <c r="P29433" s="8"/>
    </row>
    <row r="29434" spans="1:16" s="2" customFormat="1" x14ac:dyDescent="0.15">
      <c r="A29434" s="3"/>
      <c r="B29434" s="3"/>
      <c r="J29434" s="3"/>
      <c r="K29434" s="5"/>
      <c r="L29434" s="8"/>
      <c r="N29434" s="5"/>
      <c r="O29434" s="10"/>
      <c r="P29434" s="8"/>
    </row>
    <row r="29435" spans="1:16" s="2" customFormat="1" x14ac:dyDescent="0.15">
      <c r="A29435" s="3"/>
      <c r="B29435" s="3"/>
      <c r="J29435" s="3"/>
      <c r="K29435" s="5"/>
      <c r="L29435" s="8"/>
      <c r="N29435" s="5"/>
      <c r="O29435" s="10"/>
      <c r="P29435" s="8"/>
    </row>
    <row r="29436" spans="1:16" s="2" customFormat="1" x14ac:dyDescent="0.15">
      <c r="A29436" s="3"/>
      <c r="B29436" s="3"/>
      <c r="J29436" s="3"/>
      <c r="K29436" s="5"/>
      <c r="L29436" s="8"/>
      <c r="N29436" s="5"/>
      <c r="O29436" s="10"/>
      <c r="P29436" s="8"/>
    </row>
    <row r="29437" spans="1:16" s="2" customFormat="1" x14ac:dyDescent="0.15">
      <c r="A29437" s="3"/>
      <c r="B29437" s="3"/>
      <c r="J29437" s="3"/>
      <c r="K29437" s="5"/>
      <c r="L29437" s="8"/>
      <c r="N29437" s="5"/>
      <c r="O29437" s="10"/>
      <c r="P29437" s="8"/>
    </row>
    <row r="29438" spans="1:16" s="2" customFormat="1" x14ac:dyDescent="0.15">
      <c r="A29438" s="3"/>
      <c r="B29438" s="3"/>
      <c r="J29438" s="3"/>
      <c r="K29438" s="5"/>
      <c r="L29438" s="8"/>
      <c r="N29438" s="5"/>
      <c r="O29438" s="10"/>
      <c r="P29438" s="8"/>
    </row>
    <row r="29439" spans="1:16" s="2" customFormat="1" x14ac:dyDescent="0.15">
      <c r="A29439" s="3"/>
      <c r="B29439" s="3"/>
      <c r="J29439" s="3"/>
      <c r="K29439" s="5"/>
      <c r="L29439" s="8"/>
      <c r="N29439" s="5"/>
      <c r="O29439" s="10"/>
      <c r="P29439" s="8"/>
    </row>
    <row r="29440" spans="1:16" s="2" customFormat="1" x14ac:dyDescent="0.15">
      <c r="A29440" s="3"/>
      <c r="B29440" s="3"/>
      <c r="J29440" s="3"/>
      <c r="K29440" s="5"/>
      <c r="L29440" s="8"/>
      <c r="N29440" s="5"/>
      <c r="O29440" s="10"/>
      <c r="P29440" s="8"/>
    </row>
    <row r="29441" spans="1:16" s="2" customFormat="1" x14ac:dyDescent="0.15">
      <c r="A29441" s="3"/>
      <c r="B29441" s="3"/>
      <c r="J29441" s="3"/>
      <c r="K29441" s="5"/>
      <c r="L29441" s="8"/>
      <c r="N29441" s="5"/>
      <c r="O29441" s="10"/>
      <c r="P29441" s="8"/>
    </row>
    <row r="29442" spans="1:16" s="2" customFormat="1" x14ac:dyDescent="0.15">
      <c r="A29442" s="3"/>
      <c r="B29442" s="3"/>
      <c r="J29442" s="3"/>
      <c r="K29442" s="5"/>
      <c r="L29442" s="8"/>
      <c r="N29442" s="5"/>
      <c r="O29442" s="10"/>
      <c r="P29442" s="8"/>
    </row>
    <row r="29443" spans="1:16" s="2" customFormat="1" x14ac:dyDescent="0.15">
      <c r="A29443" s="3"/>
      <c r="B29443" s="3"/>
      <c r="J29443" s="3"/>
      <c r="K29443" s="5"/>
      <c r="L29443" s="8"/>
      <c r="N29443" s="5"/>
      <c r="O29443" s="10"/>
      <c r="P29443" s="8"/>
    </row>
    <row r="29444" spans="1:16" s="2" customFormat="1" x14ac:dyDescent="0.15">
      <c r="A29444" s="3"/>
      <c r="B29444" s="3"/>
      <c r="J29444" s="3"/>
      <c r="K29444" s="5"/>
      <c r="L29444" s="8"/>
      <c r="N29444" s="5"/>
      <c r="O29444" s="10"/>
      <c r="P29444" s="8"/>
    </row>
    <row r="29445" spans="1:16" s="2" customFormat="1" x14ac:dyDescent="0.15">
      <c r="A29445" s="3"/>
      <c r="B29445" s="3"/>
      <c r="J29445" s="3"/>
      <c r="K29445" s="5"/>
      <c r="L29445" s="8"/>
      <c r="N29445" s="5"/>
      <c r="O29445" s="10"/>
      <c r="P29445" s="8"/>
    </row>
    <row r="29446" spans="1:16" s="2" customFormat="1" x14ac:dyDescent="0.15">
      <c r="A29446" s="3"/>
      <c r="B29446" s="3"/>
      <c r="J29446" s="3"/>
      <c r="K29446" s="5"/>
      <c r="L29446" s="8"/>
      <c r="N29446" s="5"/>
      <c r="O29446" s="10"/>
      <c r="P29446" s="8"/>
    </row>
    <row r="29447" spans="1:16" s="2" customFormat="1" x14ac:dyDescent="0.15">
      <c r="A29447" s="3"/>
      <c r="B29447" s="3"/>
      <c r="J29447" s="3"/>
      <c r="K29447" s="5"/>
      <c r="L29447" s="8"/>
      <c r="N29447" s="5"/>
      <c r="O29447" s="10"/>
      <c r="P29447" s="8"/>
    </row>
    <row r="29448" spans="1:16" s="2" customFormat="1" x14ac:dyDescent="0.15">
      <c r="A29448" s="3"/>
      <c r="B29448" s="3"/>
      <c r="J29448" s="3"/>
      <c r="K29448" s="5"/>
      <c r="L29448" s="8"/>
      <c r="N29448" s="5"/>
      <c r="O29448" s="10"/>
      <c r="P29448" s="8"/>
    </row>
    <row r="29449" spans="1:16" s="2" customFormat="1" x14ac:dyDescent="0.15">
      <c r="A29449" s="3"/>
      <c r="B29449" s="3"/>
      <c r="J29449" s="3"/>
      <c r="K29449" s="5"/>
      <c r="L29449" s="8"/>
      <c r="N29449" s="5"/>
      <c r="O29449" s="10"/>
      <c r="P29449" s="8"/>
    </row>
    <row r="29450" spans="1:16" s="2" customFormat="1" x14ac:dyDescent="0.15">
      <c r="A29450" s="3"/>
      <c r="B29450" s="3"/>
      <c r="J29450" s="3"/>
      <c r="K29450" s="5"/>
      <c r="L29450" s="8"/>
      <c r="N29450" s="5"/>
      <c r="O29450" s="10"/>
      <c r="P29450" s="8"/>
    </row>
    <row r="29451" spans="1:16" s="2" customFormat="1" x14ac:dyDescent="0.15">
      <c r="A29451" s="3"/>
      <c r="B29451" s="3"/>
      <c r="J29451" s="3"/>
      <c r="K29451" s="5"/>
      <c r="L29451" s="8"/>
      <c r="N29451" s="5"/>
      <c r="O29451" s="10"/>
      <c r="P29451" s="8"/>
    </row>
    <row r="29452" spans="1:16" s="2" customFormat="1" x14ac:dyDescent="0.15">
      <c r="A29452" s="3"/>
      <c r="B29452" s="3"/>
      <c r="J29452" s="3"/>
      <c r="K29452" s="5"/>
      <c r="L29452" s="8"/>
      <c r="N29452" s="5"/>
      <c r="O29452" s="10"/>
      <c r="P29452" s="8"/>
    </row>
    <row r="29453" spans="1:16" s="2" customFormat="1" x14ac:dyDescent="0.15">
      <c r="A29453" s="3"/>
      <c r="B29453" s="3"/>
      <c r="J29453" s="3"/>
      <c r="K29453" s="5"/>
      <c r="L29453" s="8"/>
      <c r="N29453" s="5"/>
      <c r="O29453" s="10"/>
      <c r="P29453" s="8"/>
    </row>
    <row r="29454" spans="1:16" s="2" customFormat="1" x14ac:dyDescent="0.15">
      <c r="A29454" s="3"/>
      <c r="B29454" s="3"/>
      <c r="J29454" s="3"/>
      <c r="K29454" s="5"/>
      <c r="L29454" s="8"/>
      <c r="N29454" s="5"/>
      <c r="O29454" s="10"/>
      <c r="P29454" s="8"/>
    </row>
    <row r="29455" spans="1:16" s="2" customFormat="1" x14ac:dyDescent="0.15">
      <c r="A29455" s="3"/>
      <c r="B29455" s="3"/>
      <c r="J29455" s="3"/>
      <c r="K29455" s="5"/>
      <c r="L29455" s="8"/>
      <c r="N29455" s="5"/>
      <c r="O29455" s="10"/>
      <c r="P29455" s="8"/>
    </row>
    <row r="29456" spans="1:16" s="2" customFormat="1" x14ac:dyDescent="0.15">
      <c r="A29456" s="3"/>
      <c r="B29456" s="3"/>
      <c r="J29456" s="3"/>
      <c r="K29456" s="5"/>
      <c r="L29456" s="8"/>
      <c r="N29456" s="5"/>
      <c r="O29456" s="10"/>
      <c r="P29456" s="8"/>
    </row>
    <row r="29457" spans="1:16" s="2" customFormat="1" x14ac:dyDescent="0.15">
      <c r="A29457" s="3"/>
      <c r="B29457" s="3"/>
      <c r="J29457" s="3"/>
      <c r="K29457" s="5"/>
      <c r="L29457" s="8"/>
      <c r="N29457" s="5"/>
      <c r="O29457" s="10"/>
      <c r="P29457" s="8"/>
    </row>
    <row r="29458" spans="1:16" s="2" customFormat="1" x14ac:dyDescent="0.15">
      <c r="A29458" s="3"/>
      <c r="B29458" s="3"/>
      <c r="J29458" s="3"/>
      <c r="K29458" s="5"/>
      <c r="L29458" s="8"/>
      <c r="N29458" s="5"/>
      <c r="O29458" s="10"/>
      <c r="P29458" s="8"/>
    </row>
    <row r="29459" spans="1:16" s="2" customFormat="1" x14ac:dyDescent="0.15">
      <c r="A29459" s="3"/>
      <c r="B29459" s="3"/>
      <c r="J29459" s="3"/>
      <c r="K29459" s="5"/>
      <c r="L29459" s="8"/>
      <c r="N29459" s="5"/>
      <c r="O29459" s="10"/>
      <c r="P29459" s="8"/>
    </row>
    <row r="29460" spans="1:16" s="2" customFormat="1" x14ac:dyDescent="0.15">
      <c r="A29460" s="3"/>
      <c r="B29460" s="3"/>
      <c r="J29460" s="3"/>
      <c r="K29460" s="5"/>
      <c r="L29460" s="8"/>
      <c r="N29460" s="5"/>
      <c r="O29460" s="10"/>
      <c r="P29460" s="8"/>
    </row>
    <row r="29461" spans="1:16" s="2" customFormat="1" x14ac:dyDescent="0.15">
      <c r="A29461" s="3"/>
      <c r="B29461" s="3"/>
      <c r="J29461" s="3"/>
      <c r="K29461" s="5"/>
      <c r="L29461" s="8"/>
      <c r="N29461" s="5"/>
      <c r="O29461" s="10"/>
      <c r="P29461" s="8"/>
    </row>
    <row r="29462" spans="1:16" s="2" customFormat="1" x14ac:dyDescent="0.15">
      <c r="A29462" s="3"/>
      <c r="B29462" s="3"/>
      <c r="J29462" s="3"/>
      <c r="K29462" s="5"/>
      <c r="L29462" s="8"/>
      <c r="N29462" s="5"/>
      <c r="O29462" s="10"/>
      <c r="P29462" s="8"/>
    </row>
    <row r="29463" spans="1:16" s="2" customFormat="1" x14ac:dyDescent="0.15">
      <c r="A29463" s="3"/>
      <c r="B29463" s="3"/>
      <c r="J29463" s="3"/>
      <c r="K29463" s="5"/>
      <c r="L29463" s="8"/>
      <c r="N29463" s="5"/>
      <c r="O29463" s="10"/>
      <c r="P29463" s="8"/>
    </row>
    <row r="29464" spans="1:16" s="2" customFormat="1" x14ac:dyDescent="0.15">
      <c r="A29464" s="3"/>
      <c r="B29464" s="3"/>
      <c r="J29464" s="3"/>
      <c r="K29464" s="5"/>
      <c r="L29464" s="8"/>
      <c r="N29464" s="5"/>
      <c r="O29464" s="10"/>
      <c r="P29464" s="8"/>
    </row>
    <row r="29465" spans="1:16" s="2" customFormat="1" x14ac:dyDescent="0.15">
      <c r="A29465" s="3"/>
      <c r="B29465" s="3"/>
      <c r="J29465" s="3"/>
      <c r="K29465" s="5"/>
      <c r="L29465" s="8"/>
      <c r="N29465" s="5"/>
      <c r="O29465" s="10"/>
      <c r="P29465" s="8"/>
    </row>
    <row r="29466" spans="1:16" s="2" customFormat="1" x14ac:dyDescent="0.15">
      <c r="A29466" s="3"/>
      <c r="B29466" s="3"/>
      <c r="J29466" s="3"/>
      <c r="K29466" s="5"/>
      <c r="L29466" s="8"/>
      <c r="N29466" s="5"/>
      <c r="O29466" s="10"/>
      <c r="P29466" s="8"/>
    </row>
    <row r="29467" spans="1:16" s="2" customFormat="1" x14ac:dyDescent="0.15">
      <c r="A29467" s="3"/>
      <c r="B29467" s="3"/>
      <c r="J29467" s="3"/>
      <c r="K29467" s="5"/>
      <c r="L29467" s="8"/>
      <c r="N29467" s="5"/>
      <c r="O29467" s="10"/>
      <c r="P29467" s="8"/>
    </row>
    <row r="29468" spans="1:16" s="2" customFormat="1" x14ac:dyDescent="0.15">
      <c r="A29468" s="3"/>
      <c r="B29468" s="3"/>
      <c r="J29468" s="3"/>
      <c r="K29468" s="5"/>
      <c r="L29468" s="8"/>
      <c r="N29468" s="5"/>
      <c r="O29468" s="10"/>
      <c r="P29468" s="8"/>
    </row>
    <row r="29469" spans="1:16" s="2" customFormat="1" x14ac:dyDescent="0.15">
      <c r="A29469" s="3"/>
      <c r="B29469" s="3"/>
      <c r="J29469" s="3"/>
      <c r="K29469" s="5"/>
      <c r="L29469" s="8"/>
      <c r="N29469" s="5"/>
      <c r="O29469" s="10"/>
      <c r="P29469" s="8"/>
    </row>
    <row r="29470" spans="1:16" s="2" customFormat="1" x14ac:dyDescent="0.15">
      <c r="A29470" s="3"/>
      <c r="B29470" s="3"/>
      <c r="J29470" s="3"/>
      <c r="K29470" s="5"/>
      <c r="L29470" s="8"/>
      <c r="N29470" s="5"/>
      <c r="O29470" s="10"/>
      <c r="P29470" s="8"/>
    </row>
    <row r="29471" spans="1:16" s="2" customFormat="1" x14ac:dyDescent="0.15">
      <c r="A29471" s="3"/>
      <c r="B29471" s="3"/>
      <c r="J29471" s="3"/>
      <c r="K29471" s="5"/>
      <c r="L29471" s="8"/>
      <c r="N29471" s="5"/>
      <c r="O29471" s="10"/>
      <c r="P29471" s="8"/>
    </row>
    <row r="29472" spans="1:16" s="2" customFormat="1" x14ac:dyDescent="0.15">
      <c r="A29472" s="3"/>
      <c r="B29472" s="3"/>
      <c r="J29472" s="3"/>
      <c r="K29472" s="5"/>
      <c r="L29472" s="8"/>
      <c r="N29472" s="5"/>
      <c r="O29472" s="10"/>
      <c r="P29472" s="8"/>
    </row>
    <row r="29473" spans="1:16" s="2" customFormat="1" x14ac:dyDescent="0.15">
      <c r="A29473" s="3"/>
      <c r="B29473" s="3"/>
      <c r="J29473" s="3"/>
      <c r="K29473" s="5"/>
      <c r="L29473" s="8"/>
      <c r="N29473" s="5"/>
      <c r="O29473" s="10"/>
      <c r="P29473" s="8"/>
    </row>
    <row r="29474" spans="1:16" s="2" customFormat="1" x14ac:dyDescent="0.15">
      <c r="A29474" s="3"/>
      <c r="B29474" s="3"/>
      <c r="J29474" s="3"/>
      <c r="K29474" s="5"/>
      <c r="L29474" s="8"/>
      <c r="N29474" s="5"/>
      <c r="O29474" s="10"/>
      <c r="P29474" s="8"/>
    </row>
    <row r="29475" spans="1:16" s="2" customFormat="1" x14ac:dyDescent="0.15">
      <c r="A29475" s="3"/>
      <c r="B29475" s="3"/>
      <c r="J29475" s="3"/>
      <c r="K29475" s="5"/>
      <c r="L29475" s="8"/>
      <c r="N29475" s="5"/>
      <c r="O29475" s="10"/>
      <c r="P29475" s="8"/>
    </row>
    <row r="29476" spans="1:16" s="2" customFormat="1" x14ac:dyDescent="0.15">
      <c r="A29476" s="3"/>
      <c r="B29476" s="3"/>
      <c r="J29476" s="3"/>
      <c r="K29476" s="5"/>
      <c r="L29476" s="8"/>
      <c r="N29476" s="5"/>
      <c r="O29476" s="10"/>
      <c r="P29476" s="8"/>
    </row>
    <row r="29477" spans="1:16" s="2" customFormat="1" x14ac:dyDescent="0.15">
      <c r="A29477" s="3"/>
      <c r="B29477" s="3"/>
      <c r="J29477" s="3"/>
      <c r="K29477" s="5"/>
      <c r="L29477" s="8"/>
      <c r="N29477" s="5"/>
      <c r="O29477" s="10"/>
      <c r="P29477" s="8"/>
    </row>
    <row r="29478" spans="1:16" s="2" customFormat="1" x14ac:dyDescent="0.15">
      <c r="A29478" s="3"/>
      <c r="B29478" s="3"/>
      <c r="J29478" s="3"/>
      <c r="K29478" s="5"/>
      <c r="L29478" s="8"/>
      <c r="N29478" s="5"/>
      <c r="O29478" s="10"/>
      <c r="P29478" s="8"/>
    </row>
    <row r="29479" spans="1:16" s="2" customFormat="1" x14ac:dyDescent="0.15">
      <c r="A29479" s="3"/>
      <c r="B29479" s="3"/>
      <c r="J29479" s="3"/>
      <c r="K29479" s="5"/>
      <c r="L29479" s="8"/>
      <c r="N29479" s="5"/>
      <c r="O29479" s="10"/>
      <c r="P29479" s="8"/>
    </row>
    <row r="29480" spans="1:16" s="2" customFormat="1" x14ac:dyDescent="0.15">
      <c r="A29480" s="3"/>
      <c r="B29480" s="3"/>
      <c r="J29480" s="3"/>
      <c r="K29480" s="5"/>
      <c r="L29480" s="8"/>
      <c r="N29480" s="5"/>
      <c r="O29480" s="10"/>
      <c r="P29480" s="8"/>
    </row>
    <row r="29481" spans="1:16" s="2" customFormat="1" x14ac:dyDescent="0.15">
      <c r="A29481" s="3"/>
      <c r="B29481" s="3"/>
      <c r="J29481" s="3"/>
      <c r="K29481" s="5"/>
      <c r="L29481" s="8"/>
      <c r="N29481" s="5"/>
      <c r="O29481" s="10"/>
      <c r="P29481" s="8"/>
    </row>
    <row r="29482" spans="1:16" s="2" customFormat="1" x14ac:dyDescent="0.15">
      <c r="A29482" s="3"/>
      <c r="B29482" s="3"/>
      <c r="J29482" s="3"/>
      <c r="K29482" s="5"/>
      <c r="L29482" s="8"/>
      <c r="N29482" s="5"/>
      <c r="O29482" s="10"/>
      <c r="P29482" s="8"/>
    </row>
    <row r="29483" spans="1:16" s="2" customFormat="1" x14ac:dyDescent="0.15">
      <c r="A29483" s="3"/>
      <c r="B29483" s="3"/>
      <c r="J29483" s="3"/>
      <c r="K29483" s="5"/>
      <c r="L29483" s="8"/>
      <c r="N29483" s="5"/>
      <c r="O29483" s="10"/>
      <c r="P29483" s="8"/>
    </row>
    <row r="29484" spans="1:16" s="2" customFormat="1" x14ac:dyDescent="0.15">
      <c r="A29484" s="3"/>
      <c r="B29484" s="3"/>
      <c r="J29484" s="3"/>
      <c r="K29484" s="5"/>
      <c r="L29484" s="8"/>
      <c r="N29484" s="5"/>
      <c r="O29484" s="10"/>
      <c r="P29484" s="8"/>
    </row>
    <row r="29485" spans="1:16" s="2" customFormat="1" x14ac:dyDescent="0.15">
      <c r="A29485" s="3"/>
      <c r="B29485" s="3"/>
      <c r="J29485" s="3"/>
      <c r="K29485" s="5"/>
      <c r="L29485" s="8"/>
      <c r="N29485" s="5"/>
      <c r="O29485" s="10"/>
      <c r="P29485" s="8"/>
    </row>
    <row r="29486" spans="1:16" s="2" customFormat="1" x14ac:dyDescent="0.15">
      <c r="A29486" s="3"/>
      <c r="B29486" s="3"/>
      <c r="J29486" s="3"/>
      <c r="K29486" s="5"/>
      <c r="L29486" s="8"/>
      <c r="N29486" s="5"/>
      <c r="O29486" s="10"/>
      <c r="P29486" s="8"/>
    </row>
    <row r="29487" spans="1:16" s="2" customFormat="1" x14ac:dyDescent="0.15">
      <c r="A29487" s="3"/>
      <c r="B29487" s="3"/>
      <c r="J29487" s="3"/>
      <c r="K29487" s="5"/>
      <c r="L29487" s="8"/>
      <c r="N29487" s="5"/>
      <c r="O29487" s="10"/>
      <c r="P29487" s="8"/>
    </row>
    <row r="29488" spans="1:16" s="2" customFormat="1" x14ac:dyDescent="0.15">
      <c r="A29488" s="3"/>
      <c r="B29488" s="3"/>
      <c r="J29488" s="3"/>
      <c r="K29488" s="5"/>
      <c r="L29488" s="8"/>
      <c r="N29488" s="5"/>
      <c r="O29488" s="10"/>
      <c r="P29488" s="8"/>
    </row>
    <row r="29489" spans="1:16" s="2" customFormat="1" x14ac:dyDescent="0.15">
      <c r="A29489" s="3"/>
      <c r="B29489" s="3"/>
      <c r="J29489" s="3"/>
      <c r="K29489" s="5"/>
      <c r="L29489" s="8"/>
      <c r="N29489" s="5"/>
      <c r="O29489" s="10"/>
      <c r="P29489" s="8"/>
    </row>
    <row r="29490" spans="1:16" s="2" customFormat="1" x14ac:dyDescent="0.15">
      <c r="A29490" s="3"/>
      <c r="B29490" s="3"/>
      <c r="J29490" s="3"/>
      <c r="K29490" s="5"/>
      <c r="L29490" s="8"/>
      <c r="N29490" s="5"/>
      <c r="O29490" s="10"/>
      <c r="P29490" s="8"/>
    </row>
    <row r="29491" spans="1:16" s="2" customFormat="1" x14ac:dyDescent="0.15">
      <c r="A29491" s="3"/>
      <c r="B29491" s="3"/>
      <c r="J29491" s="3"/>
      <c r="K29491" s="5"/>
      <c r="L29491" s="8"/>
      <c r="N29491" s="5"/>
      <c r="O29491" s="10"/>
      <c r="P29491" s="8"/>
    </row>
    <row r="29492" spans="1:16" s="2" customFormat="1" x14ac:dyDescent="0.15">
      <c r="A29492" s="3"/>
      <c r="B29492" s="3"/>
      <c r="J29492" s="3"/>
      <c r="K29492" s="5"/>
      <c r="L29492" s="8"/>
      <c r="N29492" s="5"/>
      <c r="O29492" s="10"/>
      <c r="P29492" s="8"/>
    </row>
    <row r="29493" spans="1:16" s="2" customFormat="1" x14ac:dyDescent="0.15">
      <c r="A29493" s="3"/>
      <c r="B29493" s="3"/>
      <c r="J29493" s="3"/>
      <c r="K29493" s="5"/>
      <c r="L29493" s="8"/>
      <c r="N29493" s="5"/>
      <c r="O29493" s="10"/>
      <c r="P29493" s="8"/>
    </row>
    <row r="29494" spans="1:16" s="2" customFormat="1" x14ac:dyDescent="0.15">
      <c r="A29494" s="3"/>
      <c r="B29494" s="3"/>
      <c r="J29494" s="3"/>
      <c r="K29494" s="5"/>
      <c r="L29494" s="8"/>
      <c r="N29494" s="5"/>
      <c r="O29494" s="10"/>
      <c r="P29494" s="8"/>
    </row>
    <row r="29495" spans="1:16" s="2" customFormat="1" x14ac:dyDescent="0.15">
      <c r="A29495" s="3"/>
      <c r="B29495" s="3"/>
      <c r="J29495" s="3"/>
      <c r="K29495" s="5"/>
      <c r="L29495" s="8"/>
      <c r="N29495" s="5"/>
      <c r="O29495" s="10"/>
      <c r="P29495" s="8"/>
    </row>
    <row r="29496" spans="1:16" s="2" customFormat="1" x14ac:dyDescent="0.15">
      <c r="A29496" s="3"/>
      <c r="B29496" s="3"/>
      <c r="J29496" s="3"/>
      <c r="K29496" s="5"/>
      <c r="L29496" s="8"/>
      <c r="N29496" s="5"/>
      <c r="O29496" s="10"/>
      <c r="P29496" s="8"/>
    </row>
    <row r="29497" spans="1:16" s="2" customFormat="1" x14ac:dyDescent="0.15">
      <c r="A29497" s="3"/>
      <c r="B29497" s="3"/>
      <c r="J29497" s="3"/>
      <c r="K29497" s="5"/>
      <c r="L29497" s="8"/>
      <c r="N29497" s="5"/>
      <c r="O29497" s="10"/>
      <c r="P29497" s="8"/>
    </row>
    <row r="29498" spans="1:16" s="2" customFormat="1" x14ac:dyDescent="0.15">
      <c r="A29498" s="3"/>
      <c r="B29498" s="3"/>
      <c r="J29498" s="3"/>
      <c r="K29498" s="5"/>
      <c r="L29498" s="8"/>
      <c r="N29498" s="5"/>
      <c r="O29498" s="10"/>
      <c r="P29498" s="8"/>
    </row>
    <row r="29499" spans="1:16" s="2" customFormat="1" x14ac:dyDescent="0.15">
      <c r="A29499" s="3"/>
      <c r="B29499" s="3"/>
      <c r="J29499" s="3"/>
      <c r="K29499" s="5"/>
      <c r="L29499" s="8"/>
      <c r="N29499" s="5"/>
      <c r="O29499" s="10"/>
      <c r="P29499" s="8"/>
    </row>
    <row r="29500" spans="1:16" s="2" customFormat="1" x14ac:dyDescent="0.15">
      <c r="A29500" s="3"/>
      <c r="B29500" s="3"/>
      <c r="J29500" s="3"/>
      <c r="K29500" s="5"/>
      <c r="L29500" s="8"/>
      <c r="N29500" s="5"/>
      <c r="O29500" s="10"/>
      <c r="P29500" s="8"/>
    </row>
    <row r="29501" spans="1:16" s="2" customFormat="1" x14ac:dyDescent="0.15">
      <c r="A29501" s="3"/>
      <c r="B29501" s="3"/>
      <c r="J29501" s="3"/>
      <c r="K29501" s="5"/>
      <c r="L29501" s="8"/>
      <c r="N29501" s="5"/>
      <c r="O29501" s="10"/>
      <c r="P29501" s="8"/>
    </row>
    <row r="29502" spans="1:16" s="2" customFormat="1" x14ac:dyDescent="0.15">
      <c r="A29502" s="3"/>
      <c r="B29502" s="3"/>
      <c r="J29502" s="3"/>
      <c r="K29502" s="5"/>
      <c r="L29502" s="8"/>
      <c r="N29502" s="5"/>
      <c r="O29502" s="10"/>
      <c r="P29502" s="8"/>
    </row>
    <row r="29503" spans="1:16" s="2" customFormat="1" x14ac:dyDescent="0.15">
      <c r="A29503" s="3"/>
      <c r="B29503" s="3"/>
      <c r="J29503" s="3"/>
      <c r="K29503" s="5"/>
      <c r="L29503" s="8"/>
      <c r="N29503" s="5"/>
      <c r="O29503" s="10"/>
      <c r="P29503" s="8"/>
    </row>
    <row r="29504" spans="1:16" s="2" customFormat="1" x14ac:dyDescent="0.15">
      <c r="A29504" s="3"/>
      <c r="B29504" s="3"/>
      <c r="J29504" s="3"/>
      <c r="K29504" s="5"/>
      <c r="L29504" s="8"/>
      <c r="N29504" s="5"/>
      <c r="O29504" s="10"/>
      <c r="P29504" s="8"/>
    </row>
    <row r="29505" spans="1:16" s="2" customFormat="1" x14ac:dyDescent="0.15">
      <c r="A29505" s="3"/>
      <c r="B29505" s="3"/>
      <c r="J29505" s="3"/>
      <c r="K29505" s="5"/>
      <c r="L29505" s="8"/>
      <c r="N29505" s="5"/>
      <c r="O29505" s="10"/>
      <c r="P29505" s="8"/>
    </row>
    <row r="29506" spans="1:16" s="2" customFormat="1" x14ac:dyDescent="0.15">
      <c r="A29506" s="3"/>
      <c r="B29506" s="3"/>
      <c r="J29506" s="3"/>
      <c r="K29506" s="5"/>
      <c r="L29506" s="8"/>
      <c r="N29506" s="5"/>
      <c r="O29506" s="10"/>
      <c r="P29506" s="8"/>
    </row>
    <row r="29507" spans="1:16" s="2" customFormat="1" x14ac:dyDescent="0.15">
      <c r="A29507" s="3"/>
      <c r="B29507" s="3"/>
      <c r="J29507" s="3"/>
      <c r="K29507" s="5"/>
      <c r="L29507" s="8"/>
      <c r="N29507" s="5"/>
      <c r="O29507" s="10"/>
      <c r="P29507" s="8"/>
    </row>
    <row r="29508" spans="1:16" s="2" customFormat="1" x14ac:dyDescent="0.15">
      <c r="A29508" s="3"/>
      <c r="B29508" s="3"/>
      <c r="J29508" s="3"/>
      <c r="K29508" s="5"/>
      <c r="L29508" s="8"/>
      <c r="N29508" s="5"/>
      <c r="O29508" s="10"/>
      <c r="P29508" s="8"/>
    </row>
    <row r="29509" spans="1:16" s="2" customFormat="1" x14ac:dyDescent="0.15">
      <c r="A29509" s="3"/>
      <c r="B29509" s="3"/>
      <c r="J29509" s="3"/>
      <c r="K29509" s="5"/>
      <c r="L29509" s="8"/>
      <c r="N29509" s="5"/>
      <c r="O29509" s="10"/>
      <c r="P29509" s="8"/>
    </row>
    <row r="29510" spans="1:16" s="2" customFormat="1" x14ac:dyDescent="0.15">
      <c r="A29510" s="3"/>
      <c r="B29510" s="3"/>
      <c r="J29510" s="3"/>
      <c r="K29510" s="5"/>
      <c r="L29510" s="8"/>
      <c r="N29510" s="5"/>
      <c r="O29510" s="10"/>
      <c r="P29510" s="8"/>
    </row>
    <row r="29511" spans="1:16" s="2" customFormat="1" x14ac:dyDescent="0.15">
      <c r="A29511" s="3"/>
      <c r="B29511" s="3"/>
      <c r="J29511" s="3"/>
      <c r="K29511" s="5"/>
      <c r="L29511" s="8"/>
      <c r="N29511" s="5"/>
      <c r="O29511" s="10"/>
      <c r="P29511" s="8"/>
    </row>
    <row r="29512" spans="1:16" s="2" customFormat="1" x14ac:dyDescent="0.15">
      <c r="A29512" s="3"/>
      <c r="B29512" s="3"/>
      <c r="J29512" s="3"/>
      <c r="K29512" s="5"/>
      <c r="L29512" s="8"/>
      <c r="N29512" s="5"/>
      <c r="O29512" s="10"/>
      <c r="P29512" s="8"/>
    </row>
    <row r="29513" spans="1:16" s="2" customFormat="1" x14ac:dyDescent="0.15">
      <c r="A29513" s="3"/>
      <c r="B29513" s="3"/>
      <c r="J29513" s="3"/>
      <c r="K29513" s="5"/>
      <c r="L29513" s="8"/>
      <c r="N29513" s="5"/>
      <c r="O29513" s="10"/>
      <c r="P29513" s="8"/>
    </row>
    <row r="29514" spans="1:16" s="2" customFormat="1" x14ac:dyDescent="0.15">
      <c r="A29514" s="3"/>
      <c r="B29514" s="3"/>
      <c r="J29514" s="3"/>
      <c r="K29514" s="5"/>
      <c r="L29514" s="8"/>
      <c r="N29514" s="5"/>
      <c r="O29514" s="10"/>
      <c r="P29514" s="8"/>
    </row>
    <row r="29515" spans="1:16" s="2" customFormat="1" x14ac:dyDescent="0.15">
      <c r="A29515" s="3"/>
      <c r="B29515" s="3"/>
      <c r="J29515" s="3"/>
      <c r="K29515" s="5"/>
      <c r="L29515" s="8"/>
      <c r="N29515" s="5"/>
      <c r="O29515" s="10"/>
      <c r="P29515" s="8"/>
    </row>
    <row r="29516" spans="1:16" s="2" customFormat="1" x14ac:dyDescent="0.15">
      <c r="A29516" s="3"/>
      <c r="B29516" s="3"/>
      <c r="J29516" s="3"/>
      <c r="K29516" s="5"/>
      <c r="L29516" s="8"/>
      <c r="N29516" s="5"/>
      <c r="O29516" s="10"/>
      <c r="P29516" s="8"/>
    </row>
    <row r="29517" spans="1:16" s="2" customFormat="1" x14ac:dyDescent="0.15">
      <c r="A29517" s="3"/>
      <c r="B29517" s="3"/>
      <c r="J29517" s="3"/>
      <c r="K29517" s="5"/>
      <c r="L29517" s="8"/>
      <c r="N29517" s="5"/>
      <c r="O29517" s="10"/>
      <c r="P29517" s="8"/>
    </row>
    <row r="29518" spans="1:16" s="2" customFormat="1" x14ac:dyDescent="0.15">
      <c r="A29518" s="3"/>
      <c r="B29518" s="3"/>
      <c r="J29518" s="3"/>
      <c r="K29518" s="5"/>
      <c r="L29518" s="8"/>
      <c r="N29518" s="5"/>
      <c r="O29518" s="10"/>
      <c r="P29518" s="8"/>
    </row>
    <row r="29519" spans="1:16" s="2" customFormat="1" x14ac:dyDescent="0.15">
      <c r="A29519" s="3"/>
      <c r="B29519" s="3"/>
      <c r="J29519" s="3"/>
      <c r="K29519" s="5"/>
      <c r="L29519" s="8"/>
      <c r="N29519" s="5"/>
      <c r="O29519" s="10"/>
      <c r="P29519" s="8"/>
    </row>
    <row r="29520" spans="1:16" s="2" customFormat="1" x14ac:dyDescent="0.15">
      <c r="A29520" s="3"/>
      <c r="B29520" s="3"/>
      <c r="J29520" s="3"/>
      <c r="K29520" s="5"/>
      <c r="L29520" s="8"/>
      <c r="N29520" s="5"/>
      <c r="O29520" s="10"/>
      <c r="P29520" s="8"/>
    </row>
    <row r="29521" spans="1:16" s="2" customFormat="1" x14ac:dyDescent="0.15">
      <c r="A29521" s="3"/>
      <c r="B29521" s="3"/>
      <c r="J29521" s="3"/>
      <c r="K29521" s="5"/>
      <c r="L29521" s="8"/>
      <c r="N29521" s="5"/>
      <c r="O29521" s="10"/>
      <c r="P29521" s="8"/>
    </row>
    <row r="29522" spans="1:16" s="2" customFormat="1" x14ac:dyDescent="0.15">
      <c r="A29522" s="3"/>
      <c r="B29522" s="3"/>
      <c r="J29522" s="3"/>
      <c r="K29522" s="5"/>
      <c r="L29522" s="8"/>
      <c r="N29522" s="5"/>
      <c r="O29522" s="10"/>
      <c r="P29522" s="8"/>
    </row>
    <row r="29523" spans="1:16" s="2" customFormat="1" x14ac:dyDescent="0.15">
      <c r="A29523" s="3"/>
      <c r="B29523" s="3"/>
      <c r="J29523" s="3"/>
      <c r="K29523" s="5"/>
      <c r="L29523" s="8"/>
      <c r="N29523" s="5"/>
      <c r="O29523" s="10"/>
      <c r="P29523" s="8"/>
    </row>
    <row r="29524" spans="1:16" s="2" customFormat="1" x14ac:dyDescent="0.15">
      <c r="A29524" s="3"/>
      <c r="B29524" s="3"/>
      <c r="J29524" s="3"/>
      <c r="K29524" s="5"/>
      <c r="L29524" s="8"/>
      <c r="N29524" s="5"/>
      <c r="O29524" s="10"/>
      <c r="P29524" s="8"/>
    </row>
    <row r="29525" spans="1:16" s="2" customFormat="1" x14ac:dyDescent="0.15">
      <c r="A29525" s="3"/>
      <c r="B29525" s="3"/>
      <c r="J29525" s="3"/>
      <c r="K29525" s="5"/>
      <c r="L29525" s="8"/>
      <c r="N29525" s="5"/>
      <c r="O29525" s="10"/>
      <c r="P29525" s="8"/>
    </row>
    <row r="29526" spans="1:16" s="2" customFormat="1" x14ac:dyDescent="0.15">
      <c r="A29526" s="3"/>
      <c r="B29526" s="3"/>
      <c r="J29526" s="3"/>
      <c r="K29526" s="5"/>
      <c r="L29526" s="8"/>
      <c r="N29526" s="5"/>
      <c r="O29526" s="10"/>
      <c r="P29526" s="8"/>
    </row>
    <row r="29527" spans="1:16" s="2" customFormat="1" x14ac:dyDescent="0.15">
      <c r="A29527" s="3"/>
      <c r="B29527" s="3"/>
      <c r="J29527" s="3"/>
      <c r="K29527" s="5"/>
      <c r="L29527" s="8"/>
      <c r="N29527" s="5"/>
      <c r="O29527" s="10"/>
      <c r="P29527" s="8"/>
    </row>
    <row r="29528" spans="1:16" s="2" customFormat="1" x14ac:dyDescent="0.15">
      <c r="A29528" s="3"/>
      <c r="B29528" s="3"/>
      <c r="J29528" s="3"/>
      <c r="K29528" s="5"/>
      <c r="L29528" s="8"/>
      <c r="N29528" s="5"/>
      <c r="O29528" s="10"/>
      <c r="P29528" s="8"/>
    </row>
    <row r="29529" spans="1:16" s="2" customFormat="1" x14ac:dyDescent="0.15">
      <c r="A29529" s="3"/>
      <c r="B29529" s="3"/>
      <c r="J29529" s="3"/>
      <c r="K29529" s="5"/>
      <c r="L29529" s="8"/>
      <c r="N29529" s="5"/>
      <c r="O29529" s="10"/>
      <c r="P29529" s="8"/>
    </row>
    <row r="29530" spans="1:16" s="2" customFormat="1" x14ac:dyDescent="0.15">
      <c r="A29530" s="3"/>
      <c r="B29530" s="3"/>
      <c r="J29530" s="3"/>
      <c r="K29530" s="5"/>
      <c r="L29530" s="8"/>
      <c r="N29530" s="5"/>
      <c r="O29530" s="10"/>
      <c r="P29530" s="8"/>
    </row>
    <row r="29531" spans="1:16" s="2" customFormat="1" x14ac:dyDescent="0.15">
      <c r="A29531" s="3"/>
      <c r="B29531" s="3"/>
      <c r="J29531" s="3"/>
      <c r="K29531" s="5"/>
      <c r="L29531" s="8"/>
      <c r="N29531" s="5"/>
      <c r="O29531" s="10"/>
      <c r="P29531" s="8"/>
    </row>
    <row r="29532" spans="1:16" s="2" customFormat="1" x14ac:dyDescent="0.15">
      <c r="A29532" s="3"/>
      <c r="B29532" s="3"/>
      <c r="J29532" s="3"/>
      <c r="K29532" s="5"/>
      <c r="L29532" s="8"/>
      <c r="N29532" s="5"/>
      <c r="O29532" s="10"/>
      <c r="P29532" s="8"/>
    </row>
    <row r="29533" spans="1:16" s="2" customFormat="1" x14ac:dyDescent="0.15">
      <c r="A29533" s="3"/>
      <c r="B29533" s="3"/>
      <c r="J29533" s="3"/>
      <c r="K29533" s="5"/>
      <c r="L29533" s="8"/>
      <c r="N29533" s="5"/>
      <c r="O29533" s="10"/>
      <c r="P29533" s="8"/>
    </row>
    <row r="29534" spans="1:16" s="2" customFormat="1" x14ac:dyDescent="0.15">
      <c r="A29534" s="3"/>
      <c r="B29534" s="3"/>
      <c r="J29534" s="3"/>
      <c r="K29534" s="5"/>
      <c r="L29534" s="8"/>
      <c r="N29534" s="5"/>
      <c r="O29534" s="10"/>
      <c r="P29534" s="8"/>
    </row>
    <row r="29535" spans="1:16" s="2" customFormat="1" x14ac:dyDescent="0.15">
      <c r="A29535" s="3"/>
      <c r="B29535" s="3"/>
      <c r="J29535" s="3"/>
      <c r="K29535" s="5"/>
      <c r="L29535" s="8"/>
      <c r="N29535" s="5"/>
      <c r="O29535" s="10"/>
      <c r="P29535" s="8"/>
    </row>
    <row r="29536" spans="1:16" s="2" customFormat="1" x14ac:dyDescent="0.15">
      <c r="A29536" s="3"/>
      <c r="B29536" s="3"/>
      <c r="J29536" s="3"/>
      <c r="K29536" s="5"/>
      <c r="L29536" s="8"/>
      <c r="N29536" s="5"/>
      <c r="O29536" s="10"/>
      <c r="P29536" s="8"/>
    </row>
    <row r="29537" spans="1:16" s="2" customFormat="1" x14ac:dyDescent="0.15">
      <c r="A29537" s="3"/>
      <c r="B29537" s="3"/>
      <c r="J29537" s="3"/>
      <c r="K29537" s="5"/>
      <c r="L29537" s="8"/>
      <c r="N29537" s="5"/>
      <c r="O29537" s="10"/>
      <c r="P29537" s="8"/>
    </row>
    <row r="29538" spans="1:16" s="2" customFormat="1" x14ac:dyDescent="0.15">
      <c r="A29538" s="3"/>
      <c r="B29538" s="3"/>
      <c r="J29538" s="3"/>
      <c r="K29538" s="5"/>
      <c r="L29538" s="8"/>
      <c r="N29538" s="5"/>
      <c r="O29538" s="10"/>
      <c r="P29538" s="8"/>
    </row>
    <row r="29539" spans="1:16" s="2" customFormat="1" x14ac:dyDescent="0.15">
      <c r="A29539" s="3"/>
      <c r="B29539" s="3"/>
      <c r="J29539" s="3"/>
      <c r="K29539" s="5"/>
      <c r="L29539" s="8"/>
      <c r="N29539" s="5"/>
      <c r="O29539" s="10"/>
      <c r="P29539" s="8"/>
    </row>
    <row r="29540" spans="1:16" s="2" customFormat="1" x14ac:dyDescent="0.15">
      <c r="A29540" s="3"/>
      <c r="B29540" s="3"/>
      <c r="J29540" s="3"/>
      <c r="K29540" s="5"/>
      <c r="L29540" s="8"/>
      <c r="N29540" s="5"/>
      <c r="O29540" s="10"/>
      <c r="P29540" s="8"/>
    </row>
    <row r="29541" spans="1:16" s="2" customFormat="1" x14ac:dyDescent="0.15">
      <c r="A29541" s="3"/>
      <c r="B29541" s="3"/>
      <c r="J29541" s="3"/>
      <c r="K29541" s="5"/>
      <c r="L29541" s="8"/>
      <c r="N29541" s="5"/>
      <c r="O29541" s="10"/>
      <c r="P29541" s="8"/>
    </row>
    <row r="29542" spans="1:16" s="2" customFormat="1" x14ac:dyDescent="0.15">
      <c r="A29542" s="3"/>
      <c r="B29542" s="3"/>
      <c r="J29542" s="3"/>
      <c r="K29542" s="5"/>
      <c r="L29542" s="8"/>
      <c r="N29542" s="5"/>
      <c r="O29542" s="10"/>
      <c r="P29542" s="8"/>
    </row>
    <row r="29543" spans="1:16" s="2" customFormat="1" x14ac:dyDescent="0.15">
      <c r="A29543" s="3"/>
      <c r="B29543" s="3"/>
      <c r="J29543" s="3"/>
      <c r="K29543" s="5"/>
      <c r="L29543" s="8"/>
      <c r="N29543" s="5"/>
      <c r="O29543" s="10"/>
      <c r="P29543" s="8"/>
    </row>
    <row r="29544" spans="1:16" s="2" customFormat="1" x14ac:dyDescent="0.15">
      <c r="A29544" s="3"/>
      <c r="B29544" s="3"/>
      <c r="J29544" s="3"/>
      <c r="K29544" s="5"/>
      <c r="L29544" s="8"/>
      <c r="N29544" s="5"/>
      <c r="O29544" s="10"/>
      <c r="P29544" s="8"/>
    </row>
    <row r="29545" spans="1:16" s="2" customFormat="1" x14ac:dyDescent="0.15">
      <c r="A29545" s="3"/>
      <c r="B29545" s="3"/>
      <c r="J29545" s="3"/>
      <c r="K29545" s="5"/>
      <c r="L29545" s="8"/>
      <c r="N29545" s="5"/>
      <c r="O29545" s="10"/>
      <c r="P29545" s="8"/>
    </row>
    <row r="29546" spans="1:16" s="2" customFormat="1" x14ac:dyDescent="0.15">
      <c r="A29546" s="3"/>
      <c r="B29546" s="3"/>
      <c r="J29546" s="3"/>
      <c r="K29546" s="5"/>
      <c r="L29546" s="8"/>
      <c r="N29546" s="5"/>
      <c r="O29546" s="10"/>
      <c r="P29546" s="8"/>
    </row>
    <row r="29547" spans="1:16" s="2" customFormat="1" x14ac:dyDescent="0.15">
      <c r="A29547" s="3"/>
      <c r="B29547" s="3"/>
      <c r="J29547" s="3"/>
      <c r="K29547" s="5"/>
      <c r="L29547" s="8"/>
      <c r="N29547" s="5"/>
      <c r="O29547" s="10"/>
      <c r="P29547" s="8"/>
    </row>
    <row r="29548" spans="1:16" s="2" customFormat="1" x14ac:dyDescent="0.15">
      <c r="A29548" s="3"/>
      <c r="B29548" s="3"/>
      <c r="J29548" s="3"/>
      <c r="K29548" s="5"/>
      <c r="L29548" s="8"/>
      <c r="N29548" s="5"/>
      <c r="O29548" s="10"/>
      <c r="P29548" s="8"/>
    </row>
    <row r="29549" spans="1:16" s="2" customFormat="1" x14ac:dyDescent="0.15">
      <c r="A29549" s="3"/>
      <c r="B29549" s="3"/>
      <c r="J29549" s="3"/>
      <c r="K29549" s="5"/>
      <c r="L29549" s="8"/>
      <c r="N29549" s="5"/>
      <c r="O29549" s="10"/>
      <c r="P29549" s="8"/>
    </row>
    <row r="29550" spans="1:16" s="2" customFormat="1" x14ac:dyDescent="0.15">
      <c r="A29550" s="3"/>
      <c r="B29550" s="3"/>
      <c r="J29550" s="3"/>
      <c r="K29550" s="5"/>
      <c r="L29550" s="8"/>
      <c r="N29550" s="5"/>
      <c r="O29550" s="10"/>
      <c r="P29550" s="8"/>
    </row>
    <row r="29551" spans="1:16" s="2" customFormat="1" x14ac:dyDescent="0.15">
      <c r="A29551" s="3"/>
      <c r="B29551" s="3"/>
      <c r="J29551" s="3"/>
      <c r="K29551" s="5"/>
      <c r="L29551" s="8"/>
      <c r="N29551" s="5"/>
      <c r="O29551" s="10"/>
      <c r="P29551" s="8"/>
    </row>
    <row r="29552" spans="1:16" s="2" customFormat="1" x14ac:dyDescent="0.15">
      <c r="A29552" s="3"/>
      <c r="B29552" s="3"/>
      <c r="J29552" s="3"/>
      <c r="K29552" s="5"/>
      <c r="L29552" s="8"/>
      <c r="N29552" s="5"/>
      <c r="O29552" s="10"/>
      <c r="P29552" s="8"/>
    </row>
    <row r="29553" spans="1:16" s="2" customFormat="1" x14ac:dyDescent="0.15">
      <c r="A29553" s="3"/>
      <c r="B29553" s="3"/>
      <c r="J29553" s="3"/>
      <c r="K29553" s="5"/>
      <c r="L29553" s="8"/>
      <c r="N29553" s="5"/>
      <c r="O29553" s="10"/>
      <c r="P29553" s="8"/>
    </row>
    <row r="29554" spans="1:16" s="2" customFormat="1" x14ac:dyDescent="0.15">
      <c r="A29554" s="3"/>
      <c r="B29554" s="3"/>
      <c r="J29554" s="3"/>
      <c r="K29554" s="5"/>
      <c r="L29554" s="8"/>
      <c r="N29554" s="5"/>
      <c r="O29554" s="10"/>
      <c r="P29554" s="8"/>
    </row>
    <row r="29555" spans="1:16" s="2" customFormat="1" x14ac:dyDescent="0.15">
      <c r="A29555" s="3"/>
      <c r="B29555" s="3"/>
      <c r="J29555" s="3"/>
      <c r="K29555" s="5"/>
      <c r="L29555" s="8"/>
      <c r="N29555" s="5"/>
      <c r="O29555" s="10"/>
      <c r="P29555" s="8"/>
    </row>
    <row r="29556" spans="1:16" s="2" customFormat="1" x14ac:dyDescent="0.15">
      <c r="A29556" s="3"/>
      <c r="B29556" s="3"/>
      <c r="J29556" s="3"/>
      <c r="K29556" s="5"/>
      <c r="L29556" s="8"/>
      <c r="N29556" s="5"/>
      <c r="O29556" s="10"/>
      <c r="P29556" s="8"/>
    </row>
    <row r="29557" spans="1:16" s="2" customFormat="1" x14ac:dyDescent="0.15">
      <c r="A29557" s="3"/>
      <c r="B29557" s="3"/>
      <c r="J29557" s="3"/>
      <c r="K29557" s="5"/>
      <c r="L29557" s="8"/>
      <c r="N29557" s="5"/>
      <c r="O29557" s="10"/>
      <c r="P29557" s="8"/>
    </row>
    <row r="29558" spans="1:16" s="2" customFormat="1" x14ac:dyDescent="0.15">
      <c r="A29558" s="3"/>
      <c r="B29558" s="3"/>
      <c r="J29558" s="3"/>
      <c r="K29558" s="5"/>
      <c r="L29558" s="8"/>
      <c r="N29558" s="5"/>
      <c r="O29558" s="10"/>
      <c r="P29558" s="8"/>
    </row>
    <row r="29559" spans="1:16" s="2" customFormat="1" x14ac:dyDescent="0.15">
      <c r="A29559" s="3"/>
      <c r="B29559" s="3"/>
      <c r="J29559" s="3"/>
      <c r="K29559" s="5"/>
      <c r="L29559" s="8"/>
      <c r="N29559" s="5"/>
      <c r="O29559" s="10"/>
      <c r="P29559" s="8"/>
    </row>
    <row r="29560" spans="1:16" s="2" customFormat="1" x14ac:dyDescent="0.15">
      <c r="A29560" s="3"/>
      <c r="B29560" s="3"/>
      <c r="J29560" s="3"/>
      <c r="K29560" s="5"/>
      <c r="L29560" s="8"/>
      <c r="N29560" s="5"/>
      <c r="O29560" s="10"/>
      <c r="P29560" s="8"/>
    </row>
    <row r="29561" spans="1:16" s="2" customFormat="1" x14ac:dyDescent="0.15">
      <c r="A29561" s="3"/>
      <c r="B29561" s="3"/>
      <c r="J29561" s="3"/>
      <c r="K29561" s="5"/>
      <c r="L29561" s="8"/>
      <c r="N29561" s="5"/>
      <c r="O29561" s="10"/>
      <c r="P29561" s="8"/>
    </row>
    <row r="29562" spans="1:16" s="2" customFormat="1" x14ac:dyDescent="0.15">
      <c r="A29562" s="3"/>
      <c r="B29562" s="3"/>
      <c r="J29562" s="3"/>
      <c r="K29562" s="5"/>
      <c r="L29562" s="8"/>
      <c r="N29562" s="5"/>
      <c r="O29562" s="10"/>
      <c r="P29562" s="8"/>
    </row>
    <row r="29563" spans="1:16" s="2" customFormat="1" x14ac:dyDescent="0.15">
      <c r="A29563" s="3"/>
      <c r="B29563" s="3"/>
      <c r="J29563" s="3"/>
      <c r="K29563" s="5"/>
      <c r="L29563" s="8"/>
      <c r="N29563" s="5"/>
      <c r="O29563" s="10"/>
      <c r="P29563" s="8"/>
    </row>
    <row r="29564" spans="1:16" s="2" customFormat="1" x14ac:dyDescent="0.15">
      <c r="A29564" s="3"/>
      <c r="B29564" s="3"/>
      <c r="J29564" s="3"/>
      <c r="K29564" s="5"/>
      <c r="L29564" s="8"/>
      <c r="N29564" s="5"/>
      <c r="O29564" s="10"/>
      <c r="P29564" s="8"/>
    </row>
    <row r="29565" spans="1:16" s="2" customFormat="1" x14ac:dyDescent="0.15">
      <c r="A29565" s="3"/>
      <c r="B29565" s="3"/>
      <c r="J29565" s="3"/>
      <c r="K29565" s="5"/>
      <c r="L29565" s="8"/>
      <c r="N29565" s="5"/>
      <c r="O29565" s="10"/>
      <c r="P29565" s="8"/>
    </row>
    <row r="29566" spans="1:16" s="2" customFormat="1" x14ac:dyDescent="0.15">
      <c r="A29566" s="3"/>
      <c r="B29566" s="3"/>
      <c r="J29566" s="3"/>
      <c r="K29566" s="5"/>
      <c r="L29566" s="8"/>
      <c r="N29566" s="5"/>
      <c r="O29566" s="10"/>
      <c r="P29566" s="8"/>
    </row>
    <row r="29567" spans="1:16" s="2" customFormat="1" x14ac:dyDescent="0.15">
      <c r="A29567" s="3"/>
      <c r="B29567" s="3"/>
      <c r="J29567" s="3"/>
      <c r="K29567" s="5"/>
      <c r="L29567" s="8"/>
      <c r="N29567" s="5"/>
      <c r="O29567" s="10"/>
      <c r="P29567" s="8"/>
    </row>
    <row r="29568" spans="1:16" s="2" customFormat="1" x14ac:dyDescent="0.15">
      <c r="A29568" s="3"/>
      <c r="B29568" s="3"/>
      <c r="J29568" s="3"/>
      <c r="K29568" s="5"/>
      <c r="L29568" s="8"/>
      <c r="N29568" s="5"/>
      <c r="O29568" s="10"/>
      <c r="P29568" s="8"/>
    </row>
    <row r="29569" spans="1:16" s="2" customFormat="1" x14ac:dyDescent="0.15">
      <c r="A29569" s="3"/>
      <c r="B29569" s="3"/>
      <c r="J29569" s="3"/>
      <c r="K29569" s="5"/>
      <c r="L29569" s="8"/>
      <c r="N29569" s="5"/>
      <c r="O29569" s="10"/>
      <c r="P29569" s="8"/>
    </row>
    <row r="29570" spans="1:16" s="2" customFormat="1" x14ac:dyDescent="0.15">
      <c r="A29570" s="3"/>
      <c r="B29570" s="3"/>
      <c r="J29570" s="3"/>
      <c r="K29570" s="5"/>
      <c r="L29570" s="8"/>
      <c r="N29570" s="5"/>
      <c r="O29570" s="10"/>
      <c r="P29570" s="8"/>
    </row>
    <row r="29571" spans="1:16" s="2" customFormat="1" x14ac:dyDescent="0.15">
      <c r="A29571" s="3"/>
      <c r="B29571" s="3"/>
      <c r="J29571" s="3"/>
      <c r="K29571" s="5"/>
      <c r="L29571" s="8"/>
      <c r="N29571" s="5"/>
      <c r="O29571" s="10"/>
      <c r="P29571" s="8"/>
    </row>
    <row r="29572" spans="1:16" s="2" customFormat="1" x14ac:dyDescent="0.15">
      <c r="A29572" s="3"/>
      <c r="B29572" s="3"/>
      <c r="J29572" s="3"/>
      <c r="K29572" s="5"/>
      <c r="L29572" s="8"/>
      <c r="N29572" s="5"/>
      <c r="O29572" s="10"/>
      <c r="P29572" s="8"/>
    </row>
    <row r="29573" spans="1:16" s="2" customFormat="1" x14ac:dyDescent="0.15">
      <c r="A29573" s="3"/>
      <c r="B29573" s="3"/>
      <c r="J29573" s="3"/>
      <c r="K29573" s="5"/>
      <c r="L29573" s="8"/>
      <c r="N29573" s="5"/>
      <c r="O29573" s="10"/>
      <c r="P29573" s="8"/>
    </row>
    <row r="29574" spans="1:16" s="2" customFormat="1" x14ac:dyDescent="0.15">
      <c r="A29574" s="3"/>
      <c r="B29574" s="3"/>
      <c r="J29574" s="3"/>
      <c r="K29574" s="5"/>
      <c r="L29574" s="8"/>
      <c r="N29574" s="5"/>
      <c r="O29574" s="10"/>
      <c r="P29574" s="8"/>
    </row>
    <row r="29575" spans="1:16" s="2" customFormat="1" x14ac:dyDescent="0.15">
      <c r="A29575" s="3"/>
      <c r="B29575" s="3"/>
      <c r="J29575" s="3"/>
      <c r="K29575" s="5"/>
      <c r="L29575" s="8"/>
      <c r="N29575" s="5"/>
      <c r="O29575" s="10"/>
      <c r="P29575" s="8"/>
    </row>
    <row r="29576" spans="1:16" s="2" customFormat="1" x14ac:dyDescent="0.15">
      <c r="A29576" s="3"/>
      <c r="B29576" s="3"/>
      <c r="J29576" s="3"/>
      <c r="K29576" s="5"/>
      <c r="L29576" s="8"/>
      <c r="N29576" s="5"/>
      <c r="O29576" s="10"/>
      <c r="P29576" s="8"/>
    </row>
    <row r="29577" spans="1:16" s="2" customFormat="1" x14ac:dyDescent="0.15">
      <c r="A29577" s="3"/>
      <c r="B29577" s="3"/>
      <c r="J29577" s="3"/>
      <c r="K29577" s="5"/>
      <c r="L29577" s="8"/>
      <c r="N29577" s="5"/>
      <c r="O29577" s="10"/>
      <c r="P29577" s="8"/>
    </row>
    <row r="29578" spans="1:16" s="2" customFormat="1" x14ac:dyDescent="0.15">
      <c r="A29578" s="3"/>
      <c r="B29578" s="3"/>
      <c r="J29578" s="3"/>
      <c r="K29578" s="5"/>
      <c r="L29578" s="8"/>
      <c r="N29578" s="5"/>
      <c r="O29578" s="10"/>
      <c r="P29578" s="8"/>
    </row>
    <row r="29579" spans="1:16" s="2" customFormat="1" x14ac:dyDescent="0.15">
      <c r="A29579" s="3"/>
      <c r="B29579" s="3"/>
      <c r="J29579" s="3"/>
      <c r="K29579" s="5"/>
      <c r="L29579" s="8"/>
      <c r="N29579" s="5"/>
      <c r="O29579" s="10"/>
      <c r="P29579" s="8"/>
    </row>
    <row r="29580" spans="1:16" s="2" customFormat="1" x14ac:dyDescent="0.15">
      <c r="A29580" s="3"/>
      <c r="B29580" s="3"/>
      <c r="J29580" s="3"/>
      <c r="K29580" s="5"/>
      <c r="L29580" s="8"/>
      <c r="N29580" s="5"/>
      <c r="O29580" s="10"/>
      <c r="P29580" s="8"/>
    </row>
    <row r="29581" spans="1:16" s="2" customFormat="1" x14ac:dyDescent="0.15">
      <c r="A29581" s="3"/>
      <c r="B29581" s="3"/>
      <c r="J29581" s="3"/>
      <c r="K29581" s="5"/>
      <c r="L29581" s="8"/>
      <c r="N29581" s="5"/>
      <c r="O29581" s="10"/>
      <c r="P29581" s="8"/>
    </row>
    <row r="29582" spans="1:16" s="2" customFormat="1" x14ac:dyDescent="0.15">
      <c r="A29582" s="3"/>
      <c r="B29582" s="3"/>
      <c r="J29582" s="3"/>
      <c r="K29582" s="5"/>
      <c r="L29582" s="8"/>
      <c r="N29582" s="5"/>
      <c r="O29582" s="10"/>
      <c r="P29582" s="8"/>
    </row>
    <row r="29583" spans="1:16" s="2" customFormat="1" x14ac:dyDescent="0.15">
      <c r="A29583" s="3"/>
      <c r="B29583" s="3"/>
      <c r="J29583" s="3"/>
      <c r="K29583" s="5"/>
      <c r="L29583" s="8"/>
      <c r="N29583" s="5"/>
      <c r="O29583" s="10"/>
      <c r="P29583" s="8"/>
    </row>
    <row r="29584" spans="1:16" s="2" customFormat="1" x14ac:dyDescent="0.15">
      <c r="A29584" s="3"/>
      <c r="B29584" s="3"/>
      <c r="J29584" s="3"/>
      <c r="K29584" s="5"/>
      <c r="L29584" s="8"/>
      <c r="N29584" s="5"/>
      <c r="O29584" s="10"/>
      <c r="P29584" s="8"/>
    </row>
    <row r="29585" spans="1:16" s="2" customFormat="1" x14ac:dyDescent="0.15">
      <c r="A29585" s="3"/>
      <c r="B29585" s="3"/>
      <c r="J29585" s="3"/>
      <c r="K29585" s="5"/>
      <c r="L29585" s="8"/>
      <c r="N29585" s="5"/>
      <c r="O29585" s="10"/>
      <c r="P29585" s="8"/>
    </row>
    <row r="29586" spans="1:16" s="2" customFormat="1" x14ac:dyDescent="0.15">
      <c r="A29586" s="3"/>
      <c r="B29586" s="3"/>
      <c r="J29586" s="3"/>
      <c r="K29586" s="5"/>
      <c r="L29586" s="8"/>
      <c r="N29586" s="5"/>
      <c r="O29586" s="10"/>
      <c r="P29586" s="8"/>
    </row>
    <row r="29587" spans="1:16" s="2" customFormat="1" x14ac:dyDescent="0.15">
      <c r="A29587" s="3"/>
      <c r="B29587" s="3"/>
      <c r="J29587" s="3"/>
      <c r="K29587" s="5"/>
      <c r="L29587" s="8"/>
      <c r="N29587" s="5"/>
      <c r="O29587" s="10"/>
      <c r="P29587" s="8"/>
    </row>
    <row r="29588" spans="1:16" s="2" customFormat="1" x14ac:dyDescent="0.15">
      <c r="A29588" s="3"/>
      <c r="B29588" s="3"/>
      <c r="J29588" s="3"/>
      <c r="K29588" s="5"/>
      <c r="L29588" s="8"/>
      <c r="N29588" s="5"/>
      <c r="O29588" s="10"/>
      <c r="P29588" s="8"/>
    </row>
    <row r="29589" spans="1:16" s="2" customFormat="1" x14ac:dyDescent="0.15">
      <c r="A29589" s="3"/>
      <c r="B29589" s="3"/>
      <c r="J29589" s="3"/>
      <c r="K29589" s="5"/>
      <c r="L29589" s="8"/>
      <c r="N29589" s="5"/>
      <c r="O29589" s="10"/>
      <c r="P29589" s="8"/>
    </row>
    <row r="29590" spans="1:16" s="2" customFormat="1" x14ac:dyDescent="0.15">
      <c r="A29590" s="3"/>
      <c r="B29590" s="3"/>
      <c r="J29590" s="3"/>
      <c r="K29590" s="5"/>
      <c r="L29590" s="8"/>
      <c r="N29590" s="5"/>
      <c r="O29590" s="10"/>
      <c r="P29590" s="8"/>
    </row>
    <row r="29591" spans="1:16" s="2" customFormat="1" x14ac:dyDescent="0.15">
      <c r="A29591" s="3"/>
      <c r="B29591" s="3"/>
      <c r="J29591" s="3"/>
      <c r="K29591" s="5"/>
      <c r="L29591" s="8"/>
      <c r="N29591" s="5"/>
      <c r="O29591" s="10"/>
      <c r="P29591" s="8"/>
    </row>
    <row r="29592" spans="1:16" s="2" customFormat="1" x14ac:dyDescent="0.15">
      <c r="A29592" s="3"/>
      <c r="B29592" s="3"/>
      <c r="J29592" s="3"/>
      <c r="K29592" s="5"/>
      <c r="L29592" s="8"/>
      <c r="N29592" s="5"/>
      <c r="O29592" s="10"/>
      <c r="P29592" s="8"/>
    </row>
    <row r="29593" spans="1:16" s="2" customFormat="1" x14ac:dyDescent="0.15">
      <c r="A29593" s="3"/>
      <c r="B29593" s="3"/>
      <c r="J29593" s="3"/>
      <c r="K29593" s="5"/>
      <c r="L29593" s="8"/>
      <c r="N29593" s="5"/>
      <c r="O29593" s="10"/>
      <c r="P29593" s="8"/>
    </row>
    <row r="29594" spans="1:16" s="2" customFormat="1" x14ac:dyDescent="0.15">
      <c r="A29594" s="3"/>
      <c r="B29594" s="3"/>
      <c r="J29594" s="3"/>
      <c r="K29594" s="5"/>
      <c r="L29594" s="8"/>
      <c r="N29594" s="5"/>
      <c r="O29594" s="10"/>
      <c r="P29594" s="8"/>
    </row>
    <row r="29595" spans="1:16" s="2" customFormat="1" x14ac:dyDescent="0.15">
      <c r="A29595" s="3"/>
      <c r="B29595" s="3"/>
      <c r="J29595" s="3"/>
      <c r="K29595" s="5"/>
      <c r="L29595" s="8"/>
      <c r="N29595" s="5"/>
      <c r="O29595" s="10"/>
      <c r="P29595" s="8"/>
    </row>
    <row r="29596" spans="1:16" s="2" customFormat="1" x14ac:dyDescent="0.15">
      <c r="A29596" s="3"/>
      <c r="B29596" s="3"/>
      <c r="J29596" s="3"/>
      <c r="K29596" s="5"/>
      <c r="L29596" s="8"/>
      <c r="N29596" s="5"/>
      <c r="O29596" s="10"/>
      <c r="P29596" s="8"/>
    </row>
    <row r="29597" spans="1:16" s="2" customFormat="1" x14ac:dyDescent="0.15">
      <c r="A29597" s="3"/>
      <c r="B29597" s="3"/>
      <c r="J29597" s="3"/>
      <c r="K29597" s="5"/>
      <c r="L29597" s="8"/>
      <c r="N29597" s="5"/>
      <c r="O29597" s="10"/>
      <c r="P29597" s="8"/>
    </row>
    <row r="29598" spans="1:16" s="2" customFormat="1" x14ac:dyDescent="0.15">
      <c r="A29598" s="3"/>
      <c r="B29598" s="3"/>
      <c r="J29598" s="3"/>
      <c r="K29598" s="5"/>
      <c r="L29598" s="8"/>
      <c r="N29598" s="5"/>
      <c r="O29598" s="10"/>
      <c r="P29598" s="8"/>
    </row>
    <row r="29599" spans="1:16" s="2" customFormat="1" x14ac:dyDescent="0.15">
      <c r="A29599" s="3"/>
      <c r="B29599" s="3"/>
      <c r="J29599" s="3"/>
      <c r="K29599" s="5"/>
      <c r="L29599" s="8"/>
      <c r="N29599" s="5"/>
      <c r="O29599" s="10"/>
      <c r="P29599" s="8"/>
    </row>
    <row r="29600" spans="1:16" s="2" customFormat="1" x14ac:dyDescent="0.15">
      <c r="A29600" s="3"/>
      <c r="B29600" s="3"/>
      <c r="J29600" s="3"/>
      <c r="K29600" s="5"/>
      <c r="L29600" s="8"/>
      <c r="N29600" s="5"/>
      <c r="O29600" s="10"/>
      <c r="P29600" s="8"/>
    </row>
    <row r="29601" spans="1:16" s="2" customFormat="1" x14ac:dyDescent="0.15">
      <c r="A29601" s="3"/>
      <c r="B29601" s="3"/>
      <c r="J29601" s="3"/>
      <c r="K29601" s="5"/>
      <c r="L29601" s="8"/>
      <c r="N29601" s="5"/>
      <c r="O29601" s="10"/>
      <c r="P29601" s="8"/>
    </row>
    <row r="29602" spans="1:16" s="2" customFormat="1" x14ac:dyDescent="0.15">
      <c r="A29602" s="3"/>
      <c r="B29602" s="3"/>
      <c r="J29602" s="3"/>
      <c r="K29602" s="5"/>
      <c r="L29602" s="8"/>
      <c r="N29602" s="5"/>
      <c r="O29602" s="10"/>
      <c r="P29602" s="8"/>
    </row>
    <row r="29603" spans="1:16" s="2" customFormat="1" x14ac:dyDescent="0.15">
      <c r="A29603" s="3"/>
      <c r="B29603" s="3"/>
      <c r="J29603" s="3"/>
      <c r="K29603" s="5"/>
      <c r="L29603" s="8"/>
      <c r="N29603" s="5"/>
      <c r="O29603" s="10"/>
      <c r="P29603" s="8"/>
    </row>
    <row r="29604" spans="1:16" s="2" customFormat="1" x14ac:dyDescent="0.15">
      <c r="A29604" s="3"/>
      <c r="B29604" s="3"/>
      <c r="J29604" s="3"/>
      <c r="K29604" s="5"/>
      <c r="L29604" s="8"/>
      <c r="N29604" s="5"/>
      <c r="O29604" s="10"/>
      <c r="P29604" s="8"/>
    </row>
    <row r="29605" spans="1:16" s="2" customFormat="1" x14ac:dyDescent="0.15">
      <c r="A29605" s="3"/>
      <c r="B29605" s="3"/>
      <c r="J29605" s="3"/>
      <c r="K29605" s="5"/>
      <c r="L29605" s="8"/>
      <c r="N29605" s="5"/>
      <c r="O29605" s="10"/>
      <c r="P29605" s="8"/>
    </row>
    <row r="29606" spans="1:16" s="2" customFormat="1" x14ac:dyDescent="0.15">
      <c r="A29606" s="3"/>
      <c r="B29606" s="3"/>
      <c r="J29606" s="3"/>
      <c r="K29606" s="5"/>
      <c r="L29606" s="8"/>
      <c r="N29606" s="5"/>
      <c r="O29606" s="10"/>
      <c r="P29606" s="8"/>
    </row>
    <row r="29607" spans="1:16" s="2" customFormat="1" x14ac:dyDescent="0.15">
      <c r="A29607" s="3"/>
      <c r="B29607" s="3"/>
      <c r="J29607" s="3"/>
      <c r="K29607" s="5"/>
      <c r="L29607" s="8"/>
      <c r="N29607" s="5"/>
      <c r="O29607" s="10"/>
      <c r="P29607" s="8"/>
    </row>
    <row r="29608" spans="1:16" s="2" customFormat="1" x14ac:dyDescent="0.15">
      <c r="A29608" s="3"/>
      <c r="B29608" s="3"/>
      <c r="J29608" s="3"/>
      <c r="K29608" s="5"/>
      <c r="L29608" s="8"/>
      <c r="N29608" s="5"/>
      <c r="O29608" s="10"/>
      <c r="P29608" s="8"/>
    </row>
    <row r="29609" spans="1:16" s="2" customFormat="1" x14ac:dyDescent="0.15">
      <c r="A29609" s="3"/>
      <c r="B29609" s="3"/>
      <c r="J29609" s="3"/>
      <c r="K29609" s="5"/>
      <c r="L29609" s="8"/>
      <c r="N29609" s="5"/>
      <c r="O29609" s="10"/>
      <c r="P29609" s="8"/>
    </row>
    <row r="29610" spans="1:16" s="2" customFormat="1" x14ac:dyDescent="0.15">
      <c r="A29610" s="3"/>
      <c r="B29610" s="3"/>
      <c r="J29610" s="3"/>
      <c r="K29610" s="5"/>
      <c r="L29610" s="8"/>
      <c r="N29610" s="5"/>
      <c r="O29610" s="10"/>
      <c r="P29610" s="8"/>
    </row>
    <row r="29611" spans="1:16" s="2" customFormat="1" x14ac:dyDescent="0.15">
      <c r="A29611" s="3"/>
      <c r="B29611" s="3"/>
      <c r="J29611" s="3"/>
      <c r="K29611" s="5"/>
      <c r="L29611" s="8"/>
      <c r="N29611" s="5"/>
      <c r="O29611" s="10"/>
      <c r="P29611" s="8"/>
    </row>
    <row r="29612" spans="1:16" s="2" customFormat="1" x14ac:dyDescent="0.15">
      <c r="A29612" s="3"/>
      <c r="B29612" s="3"/>
      <c r="J29612" s="3"/>
      <c r="K29612" s="5"/>
      <c r="L29612" s="8"/>
      <c r="N29612" s="5"/>
      <c r="O29612" s="10"/>
      <c r="P29612" s="8"/>
    </row>
    <row r="29613" spans="1:16" s="2" customFormat="1" x14ac:dyDescent="0.15">
      <c r="A29613" s="3"/>
      <c r="B29613" s="3"/>
      <c r="J29613" s="3"/>
      <c r="K29613" s="5"/>
      <c r="L29613" s="8"/>
      <c r="N29613" s="5"/>
      <c r="O29613" s="10"/>
      <c r="P29613" s="8"/>
    </row>
    <row r="29614" spans="1:16" s="2" customFormat="1" x14ac:dyDescent="0.15">
      <c r="A29614" s="3"/>
      <c r="B29614" s="3"/>
      <c r="J29614" s="3"/>
      <c r="K29614" s="5"/>
      <c r="L29614" s="8"/>
      <c r="N29614" s="5"/>
      <c r="O29614" s="10"/>
      <c r="P29614" s="8"/>
    </row>
    <row r="29615" spans="1:16" s="2" customFormat="1" x14ac:dyDescent="0.15">
      <c r="A29615" s="3"/>
      <c r="B29615" s="3"/>
      <c r="J29615" s="3"/>
      <c r="K29615" s="5"/>
      <c r="L29615" s="8"/>
      <c r="N29615" s="5"/>
      <c r="O29615" s="10"/>
      <c r="P29615" s="8"/>
    </row>
    <row r="29616" spans="1:16" s="2" customFormat="1" x14ac:dyDescent="0.15">
      <c r="A29616" s="3"/>
      <c r="B29616" s="3"/>
      <c r="J29616" s="3"/>
      <c r="K29616" s="5"/>
      <c r="L29616" s="8"/>
      <c r="N29616" s="5"/>
      <c r="O29616" s="10"/>
      <c r="P29616" s="8"/>
    </row>
    <row r="29617" spans="1:16" s="2" customFormat="1" x14ac:dyDescent="0.15">
      <c r="A29617" s="3"/>
      <c r="B29617" s="3"/>
      <c r="J29617" s="3"/>
      <c r="K29617" s="5"/>
      <c r="L29617" s="8"/>
      <c r="N29617" s="5"/>
      <c r="O29617" s="10"/>
      <c r="P29617" s="8"/>
    </row>
    <row r="29618" spans="1:16" s="2" customFormat="1" x14ac:dyDescent="0.15">
      <c r="A29618" s="3"/>
      <c r="B29618" s="3"/>
      <c r="J29618" s="3"/>
      <c r="K29618" s="5"/>
      <c r="L29618" s="8"/>
      <c r="N29618" s="5"/>
      <c r="O29618" s="10"/>
      <c r="P29618" s="8"/>
    </row>
    <row r="29619" spans="1:16" s="2" customFormat="1" x14ac:dyDescent="0.15">
      <c r="A29619" s="3"/>
      <c r="B29619" s="3"/>
      <c r="J29619" s="3"/>
      <c r="K29619" s="5"/>
      <c r="L29619" s="8"/>
      <c r="N29619" s="5"/>
      <c r="O29619" s="10"/>
      <c r="P29619" s="8"/>
    </row>
    <row r="29620" spans="1:16" s="2" customFormat="1" x14ac:dyDescent="0.15">
      <c r="A29620" s="3"/>
      <c r="B29620" s="3"/>
      <c r="J29620" s="3"/>
      <c r="K29620" s="5"/>
      <c r="L29620" s="8"/>
      <c r="N29620" s="5"/>
      <c r="O29620" s="10"/>
      <c r="P29620" s="8"/>
    </row>
    <row r="29621" spans="1:16" s="2" customFormat="1" x14ac:dyDescent="0.15">
      <c r="A29621" s="3"/>
      <c r="B29621" s="3"/>
      <c r="J29621" s="3"/>
      <c r="K29621" s="5"/>
      <c r="L29621" s="8"/>
      <c r="N29621" s="5"/>
      <c r="O29621" s="10"/>
      <c r="P29621" s="8"/>
    </row>
    <row r="29622" spans="1:16" s="2" customFormat="1" x14ac:dyDescent="0.15">
      <c r="A29622" s="3"/>
      <c r="B29622" s="3"/>
      <c r="J29622" s="3"/>
      <c r="K29622" s="5"/>
      <c r="L29622" s="8"/>
      <c r="N29622" s="5"/>
      <c r="O29622" s="10"/>
      <c r="P29622" s="8"/>
    </row>
    <row r="29623" spans="1:16" s="2" customFormat="1" x14ac:dyDescent="0.15">
      <c r="A29623" s="3"/>
      <c r="B29623" s="3"/>
      <c r="J29623" s="3"/>
      <c r="K29623" s="5"/>
      <c r="L29623" s="8"/>
      <c r="N29623" s="5"/>
      <c r="O29623" s="10"/>
      <c r="P29623" s="8"/>
    </row>
    <row r="29624" spans="1:16" s="2" customFormat="1" x14ac:dyDescent="0.15">
      <c r="A29624" s="3"/>
      <c r="B29624" s="3"/>
      <c r="J29624" s="3"/>
      <c r="K29624" s="5"/>
      <c r="L29624" s="8"/>
      <c r="N29624" s="5"/>
      <c r="O29624" s="10"/>
      <c r="P29624" s="8"/>
    </row>
    <row r="29625" spans="1:16" s="2" customFormat="1" x14ac:dyDescent="0.15">
      <c r="A29625" s="3"/>
      <c r="B29625" s="3"/>
      <c r="J29625" s="3"/>
      <c r="K29625" s="5"/>
      <c r="L29625" s="8"/>
      <c r="N29625" s="5"/>
      <c r="O29625" s="10"/>
      <c r="P29625" s="8"/>
    </row>
    <row r="29626" spans="1:16" s="2" customFormat="1" x14ac:dyDescent="0.15">
      <c r="A29626" s="3"/>
      <c r="B29626" s="3"/>
      <c r="J29626" s="3"/>
      <c r="K29626" s="5"/>
      <c r="L29626" s="8"/>
      <c r="N29626" s="5"/>
      <c r="O29626" s="10"/>
      <c r="P29626" s="8"/>
    </row>
    <row r="29627" spans="1:16" s="2" customFormat="1" x14ac:dyDescent="0.15">
      <c r="A29627" s="3"/>
      <c r="B29627" s="3"/>
      <c r="J29627" s="3"/>
      <c r="K29627" s="5"/>
      <c r="L29627" s="8"/>
      <c r="N29627" s="5"/>
      <c r="O29627" s="10"/>
      <c r="P29627" s="8"/>
    </row>
    <row r="29628" spans="1:16" s="2" customFormat="1" x14ac:dyDescent="0.15">
      <c r="A29628" s="3"/>
      <c r="B29628" s="3"/>
      <c r="J29628" s="3"/>
      <c r="K29628" s="5"/>
      <c r="L29628" s="8"/>
      <c r="N29628" s="5"/>
      <c r="O29628" s="10"/>
      <c r="P29628" s="8"/>
    </row>
    <row r="29629" spans="1:16" s="2" customFormat="1" x14ac:dyDescent="0.15">
      <c r="A29629" s="3"/>
      <c r="B29629" s="3"/>
      <c r="J29629" s="3"/>
      <c r="K29629" s="5"/>
      <c r="L29629" s="8"/>
      <c r="N29629" s="5"/>
      <c r="O29629" s="10"/>
      <c r="P29629" s="8"/>
    </row>
    <row r="29630" spans="1:16" s="2" customFormat="1" x14ac:dyDescent="0.15">
      <c r="A29630" s="3"/>
      <c r="B29630" s="3"/>
      <c r="J29630" s="3"/>
      <c r="K29630" s="5"/>
      <c r="L29630" s="8"/>
      <c r="N29630" s="5"/>
      <c r="O29630" s="10"/>
      <c r="P29630" s="8"/>
    </row>
    <row r="29631" spans="1:16" s="2" customFormat="1" x14ac:dyDescent="0.15">
      <c r="A29631" s="3"/>
      <c r="B29631" s="3"/>
      <c r="J29631" s="3"/>
      <c r="K29631" s="5"/>
      <c r="L29631" s="8"/>
      <c r="N29631" s="5"/>
      <c r="O29631" s="10"/>
      <c r="P29631" s="8"/>
    </row>
    <row r="29632" spans="1:16" s="2" customFormat="1" x14ac:dyDescent="0.15">
      <c r="A29632" s="3"/>
      <c r="B29632" s="3"/>
      <c r="J29632" s="3"/>
      <c r="K29632" s="5"/>
      <c r="L29632" s="8"/>
      <c r="N29632" s="5"/>
      <c r="O29632" s="10"/>
      <c r="P29632" s="8"/>
    </row>
    <row r="29633" spans="1:16" s="2" customFormat="1" x14ac:dyDescent="0.15">
      <c r="A29633" s="3"/>
      <c r="B29633" s="3"/>
      <c r="J29633" s="3"/>
      <c r="K29633" s="5"/>
      <c r="L29633" s="8"/>
      <c r="N29633" s="5"/>
      <c r="O29633" s="10"/>
      <c r="P29633" s="8"/>
    </row>
    <row r="29634" spans="1:16" s="2" customFormat="1" x14ac:dyDescent="0.15">
      <c r="A29634" s="3"/>
      <c r="B29634" s="3"/>
      <c r="J29634" s="3"/>
      <c r="K29634" s="5"/>
      <c r="L29634" s="8"/>
      <c r="N29634" s="5"/>
      <c r="O29634" s="10"/>
      <c r="P29634" s="8"/>
    </row>
    <row r="29635" spans="1:16" s="2" customFormat="1" x14ac:dyDescent="0.15">
      <c r="A29635" s="3"/>
      <c r="B29635" s="3"/>
      <c r="J29635" s="3"/>
      <c r="K29635" s="5"/>
      <c r="L29635" s="8"/>
      <c r="N29635" s="5"/>
      <c r="O29635" s="10"/>
      <c r="P29635" s="8"/>
    </row>
    <row r="29636" spans="1:16" s="2" customFormat="1" x14ac:dyDescent="0.15">
      <c r="A29636" s="3"/>
      <c r="B29636" s="3"/>
      <c r="J29636" s="3"/>
      <c r="K29636" s="5"/>
      <c r="L29636" s="8"/>
      <c r="N29636" s="5"/>
      <c r="O29636" s="10"/>
      <c r="P29636" s="8"/>
    </row>
    <row r="29637" spans="1:16" s="2" customFormat="1" x14ac:dyDescent="0.15">
      <c r="A29637" s="3"/>
      <c r="B29637" s="3"/>
      <c r="J29637" s="3"/>
      <c r="K29637" s="5"/>
      <c r="L29637" s="8"/>
      <c r="N29637" s="5"/>
      <c r="O29637" s="10"/>
      <c r="P29637" s="8"/>
    </row>
    <row r="29638" spans="1:16" s="2" customFormat="1" x14ac:dyDescent="0.15">
      <c r="A29638" s="3"/>
      <c r="B29638" s="3"/>
      <c r="J29638" s="3"/>
      <c r="K29638" s="5"/>
      <c r="L29638" s="8"/>
      <c r="N29638" s="5"/>
      <c r="O29638" s="10"/>
      <c r="P29638" s="8"/>
    </row>
    <row r="29639" spans="1:16" s="2" customFormat="1" x14ac:dyDescent="0.15">
      <c r="A29639" s="3"/>
      <c r="B29639" s="3"/>
      <c r="J29639" s="3"/>
      <c r="K29639" s="5"/>
      <c r="L29639" s="8"/>
      <c r="N29639" s="5"/>
      <c r="O29639" s="10"/>
      <c r="P29639" s="8"/>
    </row>
    <row r="29640" spans="1:16" s="2" customFormat="1" x14ac:dyDescent="0.15">
      <c r="A29640" s="3"/>
      <c r="B29640" s="3"/>
      <c r="J29640" s="3"/>
      <c r="K29640" s="5"/>
      <c r="L29640" s="8"/>
      <c r="N29640" s="5"/>
      <c r="O29640" s="10"/>
      <c r="P29640" s="8"/>
    </row>
    <row r="29641" spans="1:16" s="2" customFormat="1" x14ac:dyDescent="0.15">
      <c r="A29641" s="3"/>
      <c r="B29641" s="3"/>
      <c r="J29641" s="3"/>
      <c r="K29641" s="5"/>
      <c r="L29641" s="8"/>
      <c r="N29641" s="5"/>
      <c r="O29641" s="10"/>
      <c r="P29641" s="8"/>
    </row>
    <row r="29642" spans="1:16" s="2" customFormat="1" x14ac:dyDescent="0.15">
      <c r="A29642" s="3"/>
      <c r="B29642" s="3"/>
      <c r="J29642" s="3"/>
      <c r="K29642" s="5"/>
      <c r="L29642" s="8"/>
      <c r="N29642" s="5"/>
      <c r="O29642" s="10"/>
      <c r="P29642" s="8"/>
    </row>
    <row r="29643" spans="1:16" s="2" customFormat="1" x14ac:dyDescent="0.15">
      <c r="A29643" s="3"/>
      <c r="B29643" s="3"/>
      <c r="J29643" s="3"/>
      <c r="K29643" s="5"/>
      <c r="L29643" s="8"/>
      <c r="N29643" s="5"/>
      <c r="O29643" s="10"/>
      <c r="P29643" s="8"/>
    </row>
    <row r="29644" spans="1:16" s="2" customFormat="1" x14ac:dyDescent="0.15">
      <c r="A29644" s="3"/>
      <c r="B29644" s="3"/>
      <c r="J29644" s="3"/>
      <c r="K29644" s="5"/>
      <c r="L29644" s="8"/>
      <c r="N29644" s="5"/>
      <c r="O29644" s="10"/>
      <c r="P29644" s="8"/>
    </row>
    <row r="29645" spans="1:16" s="2" customFormat="1" x14ac:dyDescent="0.15">
      <c r="A29645" s="3"/>
      <c r="B29645" s="3"/>
      <c r="J29645" s="3"/>
      <c r="K29645" s="5"/>
      <c r="L29645" s="8"/>
      <c r="N29645" s="5"/>
      <c r="O29645" s="10"/>
      <c r="P29645" s="8"/>
    </row>
    <row r="29646" spans="1:16" s="2" customFormat="1" x14ac:dyDescent="0.15">
      <c r="A29646" s="3"/>
      <c r="B29646" s="3"/>
      <c r="J29646" s="3"/>
      <c r="K29646" s="5"/>
      <c r="L29646" s="8"/>
      <c r="N29646" s="5"/>
      <c r="O29646" s="10"/>
      <c r="P29646" s="8"/>
    </row>
    <row r="29647" spans="1:16" s="2" customFormat="1" x14ac:dyDescent="0.15">
      <c r="A29647" s="3"/>
      <c r="B29647" s="3"/>
      <c r="J29647" s="3"/>
      <c r="K29647" s="5"/>
      <c r="L29647" s="8"/>
      <c r="N29647" s="5"/>
      <c r="O29647" s="10"/>
      <c r="P29647" s="8"/>
    </row>
    <row r="29648" spans="1:16" s="2" customFormat="1" x14ac:dyDescent="0.15">
      <c r="A29648" s="3"/>
      <c r="B29648" s="3"/>
      <c r="J29648" s="3"/>
      <c r="K29648" s="5"/>
      <c r="L29648" s="8"/>
      <c r="N29648" s="5"/>
      <c r="O29648" s="10"/>
      <c r="P29648" s="8"/>
    </row>
    <row r="29649" spans="1:16" s="2" customFormat="1" x14ac:dyDescent="0.15">
      <c r="A29649" s="3"/>
      <c r="B29649" s="3"/>
      <c r="J29649" s="3"/>
      <c r="K29649" s="5"/>
      <c r="L29649" s="8"/>
      <c r="N29649" s="5"/>
      <c r="O29649" s="10"/>
      <c r="P29649" s="8"/>
    </row>
    <row r="29650" spans="1:16" s="2" customFormat="1" x14ac:dyDescent="0.15">
      <c r="A29650" s="3"/>
      <c r="B29650" s="3"/>
      <c r="J29650" s="3"/>
      <c r="K29650" s="5"/>
      <c r="L29650" s="8"/>
      <c r="N29650" s="5"/>
      <c r="O29650" s="10"/>
      <c r="P29650" s="8"/>
    </row>
    <row r="29651" spans="1:16" s="2" customFormat="1" x14ac:dyDescent="0.15">
      <c r="A29651" s="3"/>
      <c r="B29651" s="3"/>
      <c r="J29651" s="3"/>
      <c r="K29651" s="5"/>
      <c r="L29651" s="8"/>
      <c r="N29651" s="5"/>
      <c r="O29651" s="10"/>
      <c r="P29651" s="8"/>
    </row>
    <row r="29652" spans="1:16" s="2" customFormat="1" x14ac:dyDescent="0.15">
      <c r="A29652" s="3"/>
      <c r="B29652" s="3"/>
      <c r="J29652" s="3"/>
      <c r="K29652" s="5"/>
      <c r="L29652" s="8"/>
      <c r="N29652" s="5"/>
      <c r="O29652" s="10"/>
      <c r="P29652" s="8"/>
    </row>
    <row r="29653" spans="1:16" s="2" customFormat="1" x14ac:dyDescent="0.15">
      <c r="A29653" s="3"/>
      <c r="B29653" s="3"/>
      <c r="J29653" s="3"/>
      <c r="K29653" s="5"/>
      <c r="L29653" s="8"/>
      <c r="N29653" s="5"/>
      <c r="O29653" s="10"/>
      <c r="P29653" s="8"/>
    </row>
    <row r="29654" spans="1:16" s="2" customFormat="1" x14ac:dyDescent="0.15">
      <c r="A29654" s="3"/>
      <c r="B29654" s="3"/>
      <c r="J29654" s="3"/>
      <c r="K29654" s="5"/>
      <c r="L29654" s="8"/>
      <c r="N29654" s="5"/>
      <c r="O29654" s="10"/>
      <c r="P29654" s="8"/>
    </row>
    <row r="29655" spans="1:16" s="2" customFormat="1" x14ac:dyDescent="0.15">
      <c r="A29655" s="3"/>
      <c r="B29655" s="3"/>
      <c r="J29655" s="3"/>
      <c r="K29655" s="5"/>
      <c r="L29655" s="8"/>
      <c r="N29655" s="5"/>
      <c r="O29655" s="10"/>
      <c r="P29655" s="8"/>
    </row>
    <row r="29656" spans="1:16" s="2" customFormat="1" x14ac:dyDescent="0.15">
      <c r="A29656" s="3"/>
      <c r="B29656" s="3"/>
      <c r="J29656" s="3"/>
      <c r="K29656" s="5"/>
      <c r="L29656" s="8"/>
      <c r="N29656" s="5"/>
      <c r="O29656" s="10"/>
      <c r="P29656" s="8"/>
    </row>
    <row r="29657" spans="1:16" s="2" customFormat="1" x14ac:dyDescent="0.15">
      <c r="A29657" s="3"/>
      <c r="B29657" s="3"/>
      <c r="J29657" s="3"/>
      <c r="K29657" s="5"/>
      <c r="L29657" s="8"/>
      <c r="N29657" s="5"/>
      <c r="O29657" s="10"/>
      <c r="P29657" s="8"/>
    </row>
    <row r="29658" spans="1:16" s="2" customFormat="1" x14ac:dyDescent="0.15">
      <c r="A29658" s="3"/>
      <c r="B29658" s="3"/>
      <c r="J29658" s="3"/>
      <c r="K29658" s="5"/>
      <c r="L29658" s="8"/>
      <c r="N29658" s="5"/>
      <c r="O29658" s="10"/>
      <c r="P29658" s="8"/>
    </row>
    <row r="29659" spans="1:16" s="2" customFormat="1" x14ac:dyDescent="0.15">
      <c r="A29659" s="3"/>
      <c r="B29659" s="3"/>
      <c r="J29659" s="3"/>
      <c r="K29659" s="5"/>
      <c r="L29659" s="8"/>
      <c r="N29659" s="5"/>
      <c r="O29659" s="10"/>
      <c r="P29659" s="8"/>
    </row>
    <row r="29660" spans="1:16" s="2" customFormat="1" x14ac:dyDescent="0.15">
      <c r="A29660" s="3"/>
      <c r="B29660" s="3"/>
      <c r="J29660" s="3"/>
      <c r="K29660" s="5"/>
      <c r="L29660" s="8"/>
      <c r="N29660" s="5"/>
      <c r="O29660" s="10"/>
      <c r="P29660" s="8"/>
    </row>
    <row r="29661" spans="1:16" s="2" customFormat="1" x14ac:dyDescent="0.15">
      <c r="A29661" s="3"/>
      <c r="B29661" s="3"/>
      <c r="J29661" s="3"/>
      <c r="K29661" s="5"/>
      <c r="L29661" s="8"/>
      <c r="N29661" s="5"/>
      <c r="O29661" s="10"/>
      <c r="P29661" s="8"/>
    </row>
    <row r="29662" spans="1:16" s="2" customFormat="1" x14ac:dyDescent="0.15">
      <c r="A29662" s="3"/>
      <c r="B29662" s="3"/>
      <c r="J29662" s="3"/>
      <c r="K29662" s="5"/>
      <c r="L29662" s="8"/>
      <c r="N29662" s="5"/>
      <c r="O29662" s="10"/>
      <c r="P29662" s="8"/>
    </row>
    <row r="29663" spans="1:16" s="2" customFormat="1" x14ac:dyDescent="0.15">
      <c r="A29663" s="3"/>
      <c r="B29663" s="3"/>
      <c r="J29663" s="3"/>
      <c r="K29663" s="5"/>
      <c r="L29663" s="8"/>
      <c r="N29663" s="5"/>
      <c r="O29663" s="10"/>
      <c r="P29663" s="8"/>
    </row>
    <row r="29664" spans="1:16" s="2" customFormat="1" x14ac:dyDescent="0.15">
      <c r="A29664" s="3"/>
      <c r="B29664" s="3"/>
      <c r="J29664" s="3"/>
      <c r="K29664" s="5"/>
      <c r="L29664" s="8"/>
      <c r="N29664" s="5"/>
      <c r="O29664" s="10"/>
      <c r="P29664" s="8"/>
    </row>
    <row r="29665" spans="1:16" s="2" customFormat="1" x14ac:dyDescent="0.15">
      <c r="A29665" s="3"/>
      <c r="B29665" s="3"/>
      <c r="J29665" s="3"/>
      <c r="K29665" s="5"/>
      <c r="L29665" s="8"/>
      <c r="N29665" s="5"/>
      <c r="O29665" s="10"/>
      <c r="P29665" s="8"/>
    </row>
    <row r="29666" spans="1:16" s="2" customFormat="1" x14ac:dyDescent="0.15">
      <c r="A29666" s="3"/>
      <c r="B29666" s="3"/>
      <c r="J29666" s="3"/>
      <c r="K29666" s="5"/>
      <c r="L29666" s="8"/>
      <c r="N29666" s="5"/>
      <c r="O29666" s="10"/>
      <c r="P29666" s="8"/>
    </row>
    <row r="29667" spans="1:16" s="2" customFormat="1" x14ac:dyDescent="0.15">
      <c r="A29667" s="3"/>
      <c r="B29667" s="3"/>
      <c r="J29667" s="3"/>
      <c r="K29667" s="5"/>
      <c r="L29667" s="8"/>
      <c r="N29667" s="5"/>
      <c r="O29667" s="10"/>
      <c r="P29667" s="8"/>
    </row>
    <row r="29668" spans="1:16" s="2" customFormat="1" x14ac:dyDescent="0.15">
      <c r="A29668" s="3"/>
      <c r="B29668" s="3"/>
      <c r="J29668" s="3"/>
      <c r="K29668" s="5"/>
      <c r="L29668" s="8"/>
      <c r="N29668" s="5"/>
      <c r="O29668" s="10"/>
      <c r="P29668" s="8"/>
    </row>
    <row r="29669" spans="1:16" s="2" customFormat="1" x14ac:dyDescent="0.15">
      <c r="A29669" s="3"/>
      <c r="B29669" s="3"/>
      <c r="J29669" s="3"/>
      <c r="K29669" s="5"/>
      <c r="L29669" s="8"/>
      <c r="N29669" s="5"/>
      <c r="O29669" s="10"/>
      <c r="P29669" s="8"/>
    </row>
    <row r="29670" spans="1:16" s="2" customFormat="1" x14ac:dyDescent="0.15">
      <c r="A29670" s="3"/>
      <c r="B29670" s="3"/>
      <c r="J29670" s="3"/>
      <c r="K29670" s="5"/>
      <c r="L29670" s="8"/>
      <c r="N29670" s="5"/>
      <c r="O29670" s="10"/>
      <c r="P29670" s="8"/>
    </row>
    <row r="29671" spans="1:16" s="2" customFormat="1" x14ac:dyDescent="0.15">
      <c r="A29671" s="3"/>
      <c r="B29671" s="3"/>
      <c r="J29671" s="3"/>
      <c r="K29671" s="5"/>
      <c r="L29671" s="8"/>
      <c r="N29671" s="5"/>
      <c r="O29671" s="10"/>
      <c r="P29671" s="8"/>
    </row>
    <row r="29672" spans="1:16" s="2" customFormat="1" x14ac:dyDescent="0.15">
      <c r="A29672" s="3"/>
      <c r="B29672" s="3"/>
      <c r="J29672" s="3"/>
      <c r="K29672" s="5"/>
      <c r="L29672" s="8"/>
      <c r="N29672" s="5"/>
      <c r="O29672" s="10"/>
      <c r="P29672" s="8"/>
    </row>
    <row r="29673" spans="1:16" s="2" customFormat="1" x14ac:dyDescent="0.15">
      <c r="A29673" s="3"/>
      <c r="B29673" s="3"/>
      <c r="J29673" s="3"/>
      <c r="K29673" s="5"/>
      <c r="L29673" s="8"/>
      <c r="N29673" s="5"/>
      <c r="O29673" s="10"/>
      <c r="P29673" s="8"/>
    </row>
    <row r="29674" spans="1:16" s="2" customFormat="1" x14ac:dyDescent="0.15">
      <c r="A29674" s="3"/>
      <c r="B29674" s="3"/>
      <c r="J29674" s="3"/>
      <c r="K29674" s="5"/>
      <c r="L29674" s="8"/>
      <c r="N29674" s="5"/>
      <c r="O29674" s="10"/>
      <c r="P29674" s="8"/>
    </row>
    <row r="29675" spans="1:16" s="2" customFormat="1" x14ac:dyDescent="0.15">
      <c r="A29675" s="3"/>
      <c r="B29675" s="3"/>
      <c r="J29675" s="3"/>
      <c r="K29675" s="5"/>
      <c r="L29675" s="8"/>
      <c r="N29675" s="5"/>
      <c r="O29675" s="10"/>
      <c r="P29675" s="8"/>
    </row>
    <row r="29676" spans="1:16" s="2" customFormat="1" x14ac:dyDescent="0.15">
      <c r="A29676" s="3"/>
      <c r="B29676" s="3"/>
      <c r="J29676" s="3"/>
      <c r="K29676" s="5"/>
      <c r="L29676" s="8"/>
      <c r="N29676" s="5"/>
      <c r="O29676" s="10"/>
      <c r="P29676" s="8"/>
    </row>
    <row r="29677" spans="1:16" s="2" customFormat="1" x14ac:dyDescent="0.15">
      <c r="A29677" s="3"/>
      <c r="B29677" s="3"/>
      <c r="J29677" s="3"/>
      <c r="K29677" s="5"/>
      <c r="L29677" s="8"/>
      <c r="N29677" s="5"/>
      <c r="O29677" s="10"/>
      <c r="P29677" s="8"/>
    </row>
    <row r="29678" spans="1:16" s="2" customFormat="1" x14ac:dyDescent="0.15">
      <c r="A29678" s="3"/>
      <c r="B29678" s="3"/>
      <c r="J29678" s="3"/>
      <c r="K29678" s="5"/>
      <c r="L29678" s="8"/>
      <c r="N29678" s="5"/>
      <c r="O29678" s="10"/>
      <c r="P29678" s="8"/>
    </row>
    <row r="29679" spans="1:16" s="2" customFormat="1" x14ac:dyDescent="0.15">
      <c r="A29679" s="3"/>
      <c r="B29679" s="3"/>
      <c r="J29679" s="3"/>
      <c r="K29679" s="5"/>
      <c r="L29679" s="8"/>
      <c r="N29679" s="5"/>
      <c r="O29679" s="10"/>
      <c r="P29679" s="8"/>
    </row>
    <row r="29680" spans="1:16" s="2" customFormat="1" x14ac:dyDescent="0.15">
      <c r="A29680" s="3"/>
      <c r="B29680" s="3"/>
      <c r="J29680" s="3"/>
      <c r="K29680" s="5"/>
      <c r="L29680" s="8"/>
      <c r="N29680" s="5"/>
      <c r="O29680" s="10"/>
      <c r="P29680" s="8"/>
    </row>
    <row r="29681" spans="1:16" s="2" customFormat="1" x14ac:dyDescent="0.15">
      <c r="A29681" s="3"/>
      <c r="B29681" s="3"/>
      <c r="J29681" s="3"/>
      <c r="K29681" s="5"/>
      <c r="L29681" s="8"/>
      <c r="N29681" s="5"/>
      <c r="O29681" s="10"/>
      <c r="P29681" s="8"/>
    </row>
    <row r="29682" spans="1:16" s="2" customFormat="1" x14ac:dyDescent="0.15">
      <c r="A29682" s="3"/>
      <c r="B29682" s="3"/>
      <c r="J29682" s="3"/>
      <c r="K29682" s="5"/>
      <c r="L29682" s="8"/>
      <c r="N29682" s="5"/>
      <c r="O29682" s="10"/>
      <c r="P29682" s="8"/>
    </row>
    <row r="29683" spans="1:16" s="2" customFormat="1" x14ac:dyDescent="0.15">
      <c r="A29683" s="3"/>
      <c r="B29683" s="3"/>
      <c r="J29683" s="3"/>
      <c r="K29683" s="5"/>
      <c r="L29683" s="8"/>
      <c r="N29683" s="5"/>
      <c r="O29683" s="10"/>
      <c r="P29683" s="8"/>
    </row>
    <row r="29684" spans="1:16" s="2" customFormat="1" x14ac:dyDescent="0.15">
      <c r="A29684" s="3"/>
      <c r="B29684" s="3"/>
      <c r="J29684" s="3"/>
      <c r="K29684" s="5"/>
      <c r="L29684" s="8"/>
      <c r="N29684" s="5"/>
      <c r="O29684" s="10"/>
      <c r="P29684" s="8"/>
    </row>
    <row r="29685" spans="1:16" s="2" customFormat="1" x14ac:dyDescent="0.15">
      <c r="A29685" s="3"/>
      <c r="B29685" s="3"/>
      <c r="J29685" s="3"/>
      <c r="K29685" s="5"/>
      <c r="L29685" s="8"/>
      <c r="N29685" s="5"/>
      <c r="O29685" s="10"/>
      <c r="P29685" s="8"/>
    </row>
    <row r="29686" spans="1:16" s="2" customFormat="1" x14ac:dyDescent="0.15">
      <c r="A29686" s="3"/>
      <c r="B29686" s="3"/>
      <c r="J29686" s="3"/>
      <c r="K29686" s="5"/>
      <c r="L29686" s="8"/>
      <c r="N29686" s="5"/>
      <c r="O29686" s="10"/>
      <c r="P29686" s="8"/>
    </row>
    <row r="29687" spans="1:16" s="2" customFormat="1" x14ac:dyDescent="0.15">
      <c r="A29687" s="3"/>
      <c r="B29687" s="3"/>
      <c r="J29687" s="3"/>
      <c r="K29687" s="5"/>
      <c r="L29687" s="8"/>
      <c r="N29687" s="5"/>
      <c r="O29687" s="10"/>
      <c r="P29687" s="8"/>
    </row>
    <row r="29688" spans="1:16" s="2" customFormat="1" x14ac:dyDescent="0.15">
      <c r="A29688" s="3"/>
      <c r="B29688" s="3"/>
      <c r="J29688" s="3"/>
      <c r="K29688" s="5"/>
      <c r="L29688" s="8"/>
      <c r="N29688" s="5"/>
      <c r="O29688" s="10"/>
      <c r="P29688" s="8"/>
    </row>
    <row r="29689" spans="1:16" s="2" customFormat="1" x14ac:dyDescent="0.15">
      <c r="A29689" s="3"/>
      <c r="B29689" s="3"/>
      <c r="J29689" s="3"/>
      <c r="K29689" s="5"/>
      <c r="L29689" s="8"/>
      <c r="N29689" s="5"/>
      <c r="O29689" s="10"/>
      <c r="P29689" s="8"/>
    </row>
    <row r="29690" spans="1:16" s="2" customFormat="1" x14ac:dyDescent="0.15">
      <c r="A29690" s="3"/>
      <c r="B29690" s="3"/>
      <c r="J29690" s="3"/>
      <c r="K29690" s="5"/>
      <c r="L29690" s="8"/>
      <c r="N29690" s="5"/>
      <c r="O29690" s="10"/>
      <c r="P29690" s="8"/>
    </row>
    <row r="29691" spans="1:16" s="2" customFormat="1" x14ac:dyDescent="0.15">
      <c r="A29691" s="3"/>
      <c r="B29691" s="3"/>
      <c r="J29691" s="3"/>
      <c r="K29691" s="5"/>
      <c r="L29691" s="8"/>
      <c r="N29691" s="5"/>
      <c r="O29691" s="10"/>
      <c r="P29691" s="8"/>
    </row>
    <row r="29692" spans="1:16" s="2" customFormat="1" x14ac:dyDescent="0.15">
      <c r="A29692" s="3"/>
      <c r="B29692" s="3"/>
      <c r="J29692" s="3"/>
      <c r="K29692" s="5"/>
      <c r="L29692" s="8"/>
      <c r="N29692" s="5"/>
      <c r="O29692" s="10"/>
      <c r="P29692" s="8"/>
    </row>
    <row r="29693" spans="1:16" s="2" customFormat="1" x14ac:dyDescent="0.15">
      <c r="A29693" s="3"/>
      <c r="B29693" s="3"/>
      <c r="J29693" s="3"/>
      <c r="K29693" s="5"/>
      <c r="L29693" s="8"/>
      <c r="N29693" s="5"/>
      <c r="O29693" s="10"/>
      <c r="P29693" s="8"/>
    </row>
    <row r="29694" spans="1:16" s="2" customFormat="1" x14ac:dyDescent="0.15">
      <c r="A29694" s="3"/>
      <c r="B29694" s="3"/>
      <c r="J29694" s="3"/>
      <c r="K29694" s="5"/>
      <c r="L29694" s="8"/>
      <c r="N29694" s="5"/>
      <c r="O29694" s="10"/>
      <c r="P29694" s="8"/>
    </row>
    <row r="29695" spans="1:16" s="2" customFormat="1" x14ac:dyDescent="0.15">
      <c r="A29695" s="3"/>
      <c r="B29695" s="3"/>
      <c r="J29695" s="3"/>
      <c r="K29695" s="5"/>
      <c r="L29695" s="8"/>
      <c r="N29695" s="5"/>
      <c r="O29695" s="10"/>
      <c r="P29695" s="8"/>
    </row>
    <row r="29696" spans="1:16" s="2" customFormat="1" x14ac:dyDescent="0.15">
      <c r="A29696" s="3"/>
      <c r="B29696" s="3"/>
      <c r="J29696" s="3"/>
      <c r="K29696" s="5"/>
      <c r="L29696" s="8"/>
      <c r="N29696" s="5"/>
      <c r="O29696" s="10"/>
      <c r="P29696" s="8"/>
    </row>
    <row r="29697" spans="1:16" s="2" customFormat="1" x14ac:dyDescent="0.15">
      <c r="A29697" s="3"/>
      <c r="B29697" s="3"/>
      <c r="J29697" s="3"/>
      <c r="K29697" s="5"/>
      <c r="L29697" s="8"/>
      <c r="N29697" s="5"/>
      <c r="O29697" s="10"/>
      <c r="P29697" s="8"/>
    </row>
    <row r="29698" spans="1:16" s="2" customFormat="1" x14ac:dyDescent="0.15">
      <c r="A29698" s="3"/>
      <c r="B29698" s="3"/>
      <c r="J29698" s="3"/>
      <c r="K29698" s="5"/>
      <c r="L29698" s="8"/>
      <c r="N29698" s="5"/>
      <c r="O29698" s="10"/>
      <c r="P29698" s="8"/>
    </row>
    <row r="29699" spans="1:16" s="2" customFormat="1" x14ac:dyDescent="0.15">
      <c r="A29699" s="3"/>
      <c r="B29699" s="3"/>
      <c r="J29699" s="3"/>
      <c r="K29699" s="5"/>
      <c r="L29699" s="8"/>
      <c r="N29699" s="5"/>
      <c r="O29699" s="10"/>
      <c r="P29699" s="8"/>
    </row>
    <row r="29700" spans="1:16" s="2" customFormat="1" x14ac:dyDescent="0.15">
      <c r="A29700" s="3"/>
      <c r="B29700" s="3"/>
      <c r="J29700" s="3"/>
      <c r="K29700" s="5"/>
      <c r="L29700" s="8"/>
      <c r="N29700" s="5"/>
      <c r="O29700" s="10"/>
      <c r="P29700" s="8"/>
    </row>
    <row r="29701" spans="1:16" s="2" customFormat="1" x14ac:dyDescent="0.15">
      <c r="A29701" s="3"/>
      <c r="B29701" s="3"/>
      <c r="J29701" s="3"/>
      <c r="K29701" s="5"/>
      <c r="L29701" s="8"/>
      <c r="N29701" s="5"/>
      <c r="O29701" s="10"/>
      <c r="P29701" s="8"/>
    </row>
    <row r="29702" spans="1:16" s="2" customFormat="1" x14ac:dyDescent="0.15">
      <c r="A29702" s="3"/>
      <c r="B29702" s="3"/>
      <c r="J29702" s="3"/>
      <c r="K29702" s="5"/>
      <c r="L29702" s="8"/>
      <c r="N29702" s="5"/>
      <c r="O29702" s="10"/>
      <c r="P29702" s="8"/>
    </row>
    <row r="29703" spans="1:16" s="2" customFormat="1" x14ac:dyDescent="0.15">
      <c r="A29703" s="3"/>
      <c r="B29703" s="3"/>
      <c r="J29703" s="3"/>
      <c r="K29703" s="5"/>
      <c r="L29703" s="8"/>
      <c r="N29703" s="5"/>
      <c r="O29703" s="10"/>
      <c r="P29703" s="8"/>
    </row>
    <row r="29704" spans="1:16" s="2" customFormat="1" x14ac:dyDescent="0.15">
      <c r="A29704" s="3"/>
      <c r="B29704" s="3"/>
      <c r="J29704" s="3"/>
      <c r="K29704" s="5"/>
      <c r="L29704" s="8"/>
      <c r="N29704" s="5"/>
      <c r="O29704" s="10"/>
      <c r="P29704" s="8"/>
    </row>
    <row r="29705" spans="1:16" s="2" customFormat="1" x14ac:dyDescent="0.15">
      <c r="A29705" s="3"/>
      <c r="B29705" s="3"/>
      <c r="J29705" s="3"/>
      <c r="K29705" s="5"/>
      <c r="L29705" s="8"/>
      <c r="N29705" s="5"/>
      <c r="O29705" s="10"/>
      <c r="P29705" s="8"/>
    </row>
    <row r="29706" spans="1:16" s="2" customFormat="1" x14ac:dyDescent="0.15">
      <c r="A29706" s="3"/>
      <c r="B29706" s="3"/>
      <c r="J29706" s="3"/>
      <c r="K29706" s="5"/>
      <c r="L29706" s="8"/>
      <c r="N29706" s="5"/>
      <c r="O29706" s="10"/>
      <c r="P29706" s="8"/>
    </row>
    <row r="29707" spans="1:16" s="2" customFormat="1" x14ac:dyDescent="0.15">
      <c r="A29707" s="3"/>
      <c r="B29707" s="3"/>
      <c r="J29707" s="3"/>
      <c r="K29707" s="5"/>
      <c r="L29707" s="8"/>
      <c r="N29707" s="5"/>
      <c r="O29707" s="10"/>
      <c r="P29707" s="8"/>
    </row>
    <row r="29708" spans="1:16" s="2" customFormat="1" x14ac:dyDescent="0.15">
      <c r="A29708" s="3"/>
      <c r="B29708" s="3"/>
      <c r="J29708" s="3"/>
      <c r="K29708" s="5"/>
      <c r="L29708" s="8"/>
      <c r="N29708" s="5"/>
      <c r="O29708" s="10"/>
      <c r="P29708" s="8"/>
    </row>
    <row r="29709" spans="1:16" s="2" customFormat="1" x14ac:dyDescent="0.15">
      <c r="A29709" s="3"/>
      <c r="B29709" s="3"/>
      <c r="J29709" s="3"/>
      <c r="K29709" s="5"/>
      <c r="L29709" s="8"/>
      <c r="N29709" s="5"/>
      <c r="O29709" s="10"/>
      <c r="P29709" s="8"/>
    </row>
    <row r="29710" spans="1:16" s="2" customFormat="1" x14ac:dyDescent="0.15">
      <c r="A29710" s="3"/>
      <c r="B29710" s="3"/>
      <c r="J29710" s="3"/>
      <c r="K29710" s="5"/>
      <c r="L29710" s="8"/>
      <c r="N29710" s="5"/>
      <c r="O29710" s="10"/>
      <c r="P29710" s="8"/>
    </row>
    <row r="29711" spans="1:16" s="2" customFormat="1" x14ac:dyDescent="0.15">
      <c r="A29711" s="3"/>
      <c r="B29711" s="3"/>
      <c r="J29711" s="3"/>
      <c r="K29711" s="5"/>
      <c r="L29711" s="8"/>
      <c r="N29711" s="5"/>
      <c r="O29711" s="10"/>
      <c r="P29711" s="8"/>
    </row>
    <row r="29712" spans="1:16" s="2" customFormat="1" x14ac:dyDescent="0.15">
      <c r="A29712" s="3"/>
      <c r="B29712" s="3"/>
      <c r="J29712" s="3"/>
      <c r="K29712" s="5"/>
      <c r="L29712" s="8"/>
      <c r="N29712" s="5"/>
      <c r="O29712" s="10"/>
      <c r="P29712" s="8"/>
    </row>
    <row r="29713" spans="1:16" s="2" customFormat="1" x14ac:dyDescent="0.15">
      <c r="A29713" s="3"/>
      <c r="B29713" s="3"/>
      <c r="J29713" s="3"/>
      <c r="K29713" s="5"/>
      <c r="L29713" s="8"/>
      <c r="N29713" s="5"/>
      <c r="O29713" s="10"/>
      <c r="P29713" s="8"/>
    </row>
    <row r="29714" spans="1:16" s="2" customFormat="1" x14ac:dyDescent="0.15">
      <c r="A29714" s="3"/>
      <c r="B29714" s="3"/>
      <c r="J29714" s="3"/>
      <c r="K29714" s="5"/>
      <c r="L29714" s="8"/>
      <c r="N29714" s="5"/>
      <c r="O29714" s="10"/>
      <c r="P29714" s="8"/>
    </row>
    <row r="29715" spans="1:16" s="2" customFormat="1" x14ac:dyDescent="0.15">
      <c r="A29715" s="3"/>
      <c r="B29715" s="3"/>
      <c r="J29715" s="3"/>
      <c r="K29715" s="5"/>
      <c r="L29715" s="8"/>
      <c r="N29715" s="5"/>
      <c r="O29715" s="10"/>
      <c r="P29715" s="8"/>
    </row>
    <row r="29716" spans="1:16" s="2" customFormat="1" x14ac:dyDescent="0.15">
      <c r="A29716" s="3"/>
      <c r="B29716" s="3"/>
      <c r="J29716" s="3"/>
      <c r="K29716" s="5"/>
      <c r="L29716" s="8"/>
      <c r="N29716" s="5"/>
      <c r="O29716" s="10"/>
      <c r="P29716" s="8"/>
    </row>
    <row r="29717" spans="1:16" s="2" customFormat="1" x14ac:dyDescent="0.15">
      <c r="A29717" s="3"/>
      <c r="B29717" s="3"/>
      <c r="J29717" s="3"/>
      <c r="K29717" s="5"/>
      <c r="L29717" s="8"/>
      <c r="N29717" s="5"/>
      <c r="O29717" s="10"/>
      <c r="P29717" s="8"/>
    </row>
    <row r="29718" spans="1:16" s="2" customFormat="1" x14ac:dyDescent="0.15">
      <c r="A29718" s="3"/>
      <c r="B29718" s="3"/>
      <c r="J29718" s="3"/>
      <c r="K29718" s="5"/>
      <c r="L29718" s="8"/>
      <c r="N29718" s="5"/>
      <c r="O29718" s="10"/>
      <c r="P29718" s="8"/>
    </row>
    <row r="29719" spans="1:16" s="2" customFormat="1" x14ac:dyDescent="0.15">
      <c r="A29719" s="3"/>
      <c r="B29719" s="3"/>
      <c r="J29719" s="3"/>
      <c r="K29719" s="5"/>
      <c r="L29719" s="8"/>
      <c r="N29719" s="5"/>
      <c r="O29719" s="10"/>
      <c r="P29719" s="8"/>
    </row>
    <row r="29720" spans="1:16" s="2" customFormat="1" x14ac:dyDescent="0.15">
      <c r="A29720" s="3"/>
      <c r="B29720" s="3"/>
      <c r="J29720" s="3"/>
      <c r="K29720" s="5"/>
      <c r="L29720" s="8"/>
      <c r="N29720" s="5"/>
      <c r="O29720" s="10"/>
      <c r="P29720" s="8"/>
    </row>
    <row r="29721" spans="1:16" s="2" customFormat="1" x14ac:dyDescent="0.15">
      <c r="A29721" s="3"/>
      <c r="B29721" s="3"/>
      <c r="J29721" s="3"/>
      <c r="K29721" s="5"/>
      <c r="L29721" s="8"/>
      <c r="N29721" s="5"/>
      <c r="O29721" s="10"/>
      <c r="P29721" s="8"/>
    </row>
    <row r="29722" spans="1:16" s="2" customFormat="1" x14ac:dyDescent="0.15">
      <c r="A29722" s="3"/>
      <c r="B29722" s="3"/>
      <c r="J29722" s="3"/>
      <c r="K29722" s="5"/>
      <c r="L29722" s="8"/>
      <c r="N29722" s="5"/>
      <c r="O29722" s="10"/>
      <c r="P29722" s="8"/>
    </row>
    <row r="29723" spans="1:16" s="2" customFormat="1" x14ac:dyDescent="0.15">
      <c r="A29723" s="3"/>
      <c r="B29723" s="3"/>
      <c r="J29723" s="3"/>
      <c r="K29723" s="5"/>
      <c r="L29723" s="8"/>
      <c r="N29723" s="5"/>
      <c r="O29723" s="10"/>
      <c r="P29723" s="8"/>
    </row>
    <row r="29724" spans="1:16" s="2" customFormat="1" x14ac:dyDescent="0.15">
      <c r="A29724" s="3"/>
      <c r="B29724" s="3"/>
      <c r="J29724" s="3"/>
      <c r="K29724" s="5"/>
      <c r="L29724" s="8"/>
      <c r="N29724" s="5"/>
      <c r="O29724" s="10"/>
      <c r="P29724" s="8"/>
    </row>
    <row r="29725" spans="1:16" s="2" customFormat="1" x14ac:dyDescent="0.15">
      <c r="A29725" s="3"/>
      <c r="B29725" s="3"/>
      <c r="J29725" s="3"/>
      <c r="K29725" s="5"/>
      <c r="L29725" s="8"/>
      <c r="N29725" s="5"/>
      <c r="O29725" s="10"/>
      <c r="P29725" s="8"/>
    </row>
    <row r="29726" spans="1:16" s="2" customFormat="1" x14ac:dyDescent="0.15">
      <c r="A29726" s="3"/>
      <c r="B29726" s="3"/>
      <c r="J29726" s="3"/>
      <c r="K29726" s="5"/>
      <c r="L29726" s="8"/>
      <c r="N29726" s="5"/>
      <c r="O29726" s="10"/>
      <c r="P29726" s="8"/>
    </row>
    <row r="29727" spans="1:16" s="2" customFormat="1" x14ac:dyDescent="0.15">
      <c r="A29727" s="3"/>
      <c r="B29727" s="3"/>
      <c r="J29727" s="3"/>
      <c r="K29727" s="5"/>
      <c r="L29727" s="8"/>
      <c r="N29727" s="5"/>
      <c r="O29727" s="10"/>
      <c r="P29727" s="8"/>
    </row>
    <row r="29728" spans="1:16" s="2" customFormat="1" x14ac:dyDescent="0.15">
      <c r="A29728" s="3"/>
      <c r="B29728" s="3"/>
      <c r="J29728" s="3"/>
      <c r="K29728" s="5"/>
      <c r="L29728" s="8"/>
      <c r="N29728" s="5"/>
      <c r="O29728" s="10"/>
      <c r="P29728" s="8"/>
    </row>
    <row r="29729" spans="1:16" s="2" customFormat="1" x14ac:dyDescent="0.15">
      <c r="A29729" s="3"/>
      <c r="B29729" s="3"/>
      <c r="J29729" s="3"/>
      <c r="K29729" s="5"/>
      <c r="L29729" s="8"/>
      <c r="N29729" s="5"/>
      <c r="O29729" s="10"/>
      <c r="P29729" s="8"/>
    </row>
    <row r="29730" spans="1:16" s="2" customFormat="1" x14ac:dyDescent="0.15">
      <c r="A29730" s="3"/>
      <c r="B29730" s="3"/>
      <c r="J29730" s="3"/>
      <c r="K29730" s="5"/>
      <c r="L29730" s="8"/>
      <c r="N29730" s="5"/>
      <c r="O29730" s="10"/>
      <c r="P29730" s="8"/>
    </row>
    <row r="29731" spans="1:16" s="2" customFormat="1" x14ac:dyDescent="0.15">
      <c r="A29731" s="3"/>
      <c r="B29731" s="3"/>
      <c r="J29731" s="3"/>
      <c r="K29731" s="5"/>
      <c r="L29731" s="8"/>
      <c r="N29731" s="5"/>
      <c r="O29731" s="10"/>
      <c r="P29731" s="8"/>
    </row>
    <row r="29732" spans="1:16" s="2" customFormat="1" x14ac:dyDescent="0.15">
      <c r="A29732" s="3"/>
      <c r="B29732" s="3"/>
      <c r="J29732" s="3"/>
      <c r="K29732" s="5"/>
      <c r="L29732" s="8"/>
      <c r="N29732" s="5"/>
      <c r="O29732" s="10"/>
      <c r="P29732" s="8"/>
    </row>
    <row r="29733" spans="1:16" s="2" customFormat="1" x14ac:dyDescent="0.15">
      <c r="A29733" s="3"/>
      <c r="B29733" s="3"/>
      <c r="J29733" s="3"/>
      <c r="K29733" s="5"/>
      <c r="L29733" s="8"/>
      <c r="N29733" s="5"/>
      <c r="O29733" s="10"/>
      <c r="P29733" s="8"/>
    </row>
    <row r="29734" spans="1:16" s="2" customFormat="1" x14ac:dyDescent="0.15">
      <c r="A29734" s="3"/>
      <c r="B29734" s="3"/>
      <c r="J29734" s="3"/>
      <c r="K29734" s="5"/>
      <c r="L29734" s="8"/>
      <c r="N29734" s="5"/>
      <c r="O29734" s="10"/>
      <c r="P29734" s="8"/>
    </row>
    <row r="29735" spans="1:16" s="2" customFormat="1" x14ac:dyDescent="0.15">
      <c r="A29735" s="3"/>
      <c r="B29735" s="3"/>
      <c r="J29735" s="3"/>
      <c r="K29735" s="5"/>
      <c r="L29735" s="8"/>
      <c r="N29735" s="5"/>
      <c r="O29735" s="10"/>
      <c r="P29735" s="8"/>
    </row>
    <row r="29736" spans="1:16" s="2" customFormat="1" x14ac:dyDescent="0.15">
      <c r="A29736" s="3"/>
      <c r="B29736" s="3"/>
      <c r="J29736" s="3"/>
      <c r="K29736" s="5"/>
      <c r="L29736" s="8"/>
      <c r="N29736" s="5"/>
      <c r="O29736" s="10"/>
      <c r="P29736" s="8"/>
    </row>
    <row r="29737" spans="1:16" s="2" customFormat="1" x14ac:dyDescent="0.15">
      <c r="A29737" s="3"/>
      <c r="B29737" s="3"/>
      <c r="J29737" s="3"/>
      <c r="K29737" s="5"/>
      <c r="L29737" s="8"/>
      <c r="N29737" s="5"/>
      <c r="O29737" s="10"/>
      <c r="P29737" s="8"/>
    </row>
    <row r="29738" spans="1:16" s="2" customFormat="1" x14ac:dyDescent="0.15">
      <c r="A29738" s="3"/>
      <c r="B29738" s="3"/>
      <c r="J29738" s="3"/>
      <c r="K29738" s="5"/>
      <c r="L29738" s="8"/>
      <c r="N29738" s="5"/>
      <c r="O29738" s="10"/>
      <c r="P29738" s="8"/>
    </row>
    <row r="29739" spans="1:16" s="2" customFormat="1" x14ac:dyDescent="0.15">
      <c r="A29739" s="3"/>
      <c r="B29739" s="3"/>
      <c r="J29739" s="3"/>
      <c r="K29739" s="5"/>
      <c r="L29739" s="8"/>
      <c r="N29739" s="5"/>
      <c r="O29739" s="10"/>
      <c r="P29739" s="8"/>
    </row>
    <row r="29740" spans="1:16" s="2" customFormat="1" x14ac:dyDescent="0.15">
      <c r="A29740" s="3"/>
      <c r="B29740" s="3"/>
      <c r="J29740" s="3"/>
      <c r="K29740" s="5"/>
      <c r="L29740" s="8"/>
      <c r="N29740" s="5"/>
      <c r="O29740" s="10"/>
      <c r="P29740" s="8"/>
    </row>
    <row r="29741" spans="1:16" s="2" customFormat="1" x14ac:dyDescent="0.15">
      <c r="A29741" s="3"/>
      <c r="B29741" s="3"/>
      <c r="J29741" s="3"/>
      <c r="K29741" s="5"/>
      <c r="L29741" s="8"/>
      <c r="N29741" s="5"/>
      <c r="O29741" s="10"/>
      <c r="P29741" s="8"/>
    </row>
    <row r="29742" spans="1:16" s="2" customFormat="1" x14ac:dyDescent="0.15">
      <c r="A29742" s="3"/>
      <c r="B29742" s="3"/>
      <c r="J29742" s="3"/>
      <c r="K29742" s="5"/>
      <c r="L29742" s="8"/>
      <c r="N29742" s="5"/>
      <c r="O29742" s="10"/>
      <c r="P29742" s="8"/>
    </row>
    <row r="29743" spans="1:16" s="2" customFormat="1" x14ac:dyDescent="0.15">
      <c r="A29743" s="3"/>
      <c r="B29743" s="3"/>
      <c r="J29743" s="3"/>
      <c r="K29743" s="5"/>
      <c r="L29743" s="8"/>
      <c r="N29743" s="5"/>
      <c r="O29743" s="10"/>
      <c r="P29743" s="8"/>
    </row>
    <row r="29744" spans="1:16" s="2" customFormat="1" x14ac:dyDescent="0.15">
      <c r="A29744" s="3"/>
      <c r="B29744" s="3"/>
      <c r="J29744" s="3"/>
      <c r="K29744" s="5"/>
      <c r="L29744" s="8"/>
      <c r="N29744" s="5"/>
      <c r="O29744" s="10"/>
      <c r="P29744" s="8"/>
    </row>
    <row r="29745" spans="1:16" s="2" customFormat="1" x14ac:dyDescent="0.15">
      <c r="A29745" s="3"/>
      <c r="B29745" s="3"/>
      <c r="J29745" s="3"/>
      <c r="K29745" s="5"/>
      <c r="L29745" s="8"/>
      <c r="N29745" s="5"/>
      <c r="O29745" s="10"/>
      <c r="P29745" s="8"/>
    </row>
    <row r="29746" spans="1:16" s="2" customFormat="1" x14ac:dyDescent="0.15">
      <c r="A29746" s="3"/>
      <c r="B29746" s="3"/>
      <c r="J29746" s="3"/>
      <c r="K29746" s="5"/>
      <c r="L29746" s="8"/>
      <c r="N29746" s="5"/>
      <c r="O29746" s="10"/>
      <c r="P29746" s="8"/>
    </row>
    <row r="29747" spans="1:16" s="2" customFormat="1" x14ac:dyDescent="0.15">
      <c r="A29747" s="3"/>
      <c r="B29747" s="3"/>
      <c r="J29747" s="3"/>
      <c r="K29747" s="5"/>
      <c r="L29747" s="8"/>
      <c r="N29747" s="5"/>
      <c r="O29747" s="10"/>
      <c r="P29747" s="8"/>
    </row>
    <row r="29748" spans="1:16" s="2" customFormat="1" x14ac:dyDescent="0.15">
      <c r="A29748" s="3"/>
      <c r="B29748" s="3"/>
      <c r="J29748" s="3"/>
      <c r="K29748" s="5"/>
      <c r="L29748" s="8"/>
      <c r="N29748" s="5"/>
      <c r="O29748" s="10"/>
      <c r="P29748" s="8"/>
    </row>
    <row r="29749" spans="1:16" s="2" customFormat="1" x14ac:dyDescent="0.15">
      <c r="A29749" s="3"/>
      <c r="B29749" s="3"/>
      <c r="J29749" s="3"/>
      <c r="K29749" s="5"/>
      <c r="L29749" s="8"/>
      <c r="N29749" s="5"/>
      <c r="O29749" s="10"/>
      <c r="P29749" s="8"/>
    </row>
    <row r="29750" spans="1:16" s="2" customFormat="1" x14ac:dyDescent="0.15">
      <c r="A29750" s="3"/>
      <c r="B29750" s="3"/>
      <c r="J29750" s="3"/>
      <c r="K29750" s="5"/>
      <c r="L29750" s="8"/>
      <c r="N29750" s="5"/>
      <c r="O29750" s="10"/>
      <c r="P29750" s="8"/>
    </row>
    <row r="29751" spans="1:16" s="2" customFormat="1" x14ac:dyDescent="0.15">
      <c r="A29751" s="3"/>
      <c r="B29751" s="3"/>
      <c r="J29751" s="3"/>
      <c r="K29751" s="5"/>
      <c r="L29751" s="8"/>
      <c r="N29751" s="5"/>
      <c r="O29751" s="10"/>
      <c r="P29751" s="8"/>
    </row>
    <row r="29752" spans="1:16" s="2" customFormat="1" x14ac:dyDescent="0.15">
      <c r="A29752" s="3"/>
      <c r="B29752" s="3"/>
      <c r="J29752" s="3"/>
      <c r="K29752" s="5"/>
      <c r="L29752" s="8"/>
      <c r="N29752" s="5"/>
      <c r="O29752" s="10"/>
      <c r="P29752" s="8"/>
    </row>
    <row r="29753" spans="1:16" s="2" customFormat="1" x14ac:dyDescent="0.15">
      <c r="A29753" s="3"/>
      <c r="B29753" s="3"/>
      <c r="J29753" s="3"/>
      <c r="K29753" s="5"/>
      <c r="L29753" s="8"/>
      <c r="N29753" s="5"/>
      <c r="O29753" s="10"/>
      <c r="P29753" s="8"/>
    </row>
    <row r="29754" spans="1:16" s="2" customFormat="1" x14ac:dyDescent="0.15">
      <c r="A29754" s="3"/>
      <c r="B29754" s="3"/>
      <c r="J29754" s="3"/>
      <c r="K29754" s="5"/>
      <c r="L29754" s="8"/>
      <c r="N29754" s="5"/>
      <c r="O29754" s="10"/>
      <c r="P29754" s="8"/>
    </row>
    <row r="29755" spans="1:16" s="2" customFormat="1" x14ac:dyDescent="0.15">
      <c r="A29755" s="3"/>
      <c r="B29755" s="3"/>
      <c r="J29755" s="3"/>
      <c r="K29755" s="5"/>
      <c r="L29755" s="8"/>
      <c r="N29755" s="5"/>
      <c r="O29755" s="10"/>
      <c r="P29755" s="8"/>
    </row>
    <row r="29756" spans="1:16" s="2" customFormat="1" x14ac:dyDescent="0.15">
      <c r="A29756" s="3"/>
      <c r="B29756" s="3"/>
      <c r="J29756" s="3"/>
      <c r="K29756" s="5"/>
      <c r="L29756" s="8"/>
      <c r="N29756" s="5"/>
      <c r="O29756" s="10"/>
      <c r="P29756" s="8"/>
    </row>
    <row r="29757" spans="1:16" s="2" customFormat="1" x14ac:dyDescent="0.15">
      <c r="A29757" s="3"/>
      <c r="B29757" s="3"/>
      <c r="J29757" s="3"/>
      <c r="K29757" s="5"/>
      <c r="L29757" s="8"/>
      <c r="N29757" s="5"/>
      <c r="O29757" s="10"/>
      <c r="P29757" s="8"/>
    </row>
    <row r="29758" spans="1:16" s="2" customFormat="1" x14ac:dyDescent="0.15">
      <c r="A29758" s="3"/>
      <c r="B29758" s="3"/>
      <c r="J29758" s="3"/>
      <c r="K29758" s="5"/>
      <c r="L29758" s="8"/>
      <c r="N29758" s="5"/>
      <c r="O29758" s="10"/>
      <c r="P29758" s="8"/>
    </row>
    <row r="29759" spans="1:16" s="2" customFormat="1" x14ac:dyDescent="0.15">
      <c r="A29759" s="3"/>
      <c r="B29759" s="3"/>
      <c r="J29759" s="3"/>
      <c r="K29759" s="5"/>
      <c r="L29759" s="8"/>
      <c r="N29759" s="5"/>
      <c r="O29759" s="10"/>
      <c r="P29759" s="8"/>
    </row>
    <row r="29760" spans="1:16" s="2" customFormat="1" x14ac:dyDescent="0.15">
      <c r="A29760" s="3"/>
      <c r="B29760" s="3"/>
      <c r="J29760" s="3"/>
      <c r="K29760" s="5"/>
      <c r="L29760" s="8"/>
      <c r="N29760" s="5"/>
      <c r="O29760" s="10"/>
      <c r="P29760" s="8"/>
    </row>
    <row r="29761" spans="1:16" s="2" customFormat="1" x14ac:dyDescent="0.15">
      <c r="A29761" s="3"/>
      <c r="B29761" s="3"/>
      <c r="J29761" s="3"/>
      <c r="K29761" s="5"/>
      <c r="L29761" s="8"/>
      <c r="N29761" s="5"/>
      <c r="O29761" s="10"/>
      <c r="P29761" s="8"/>
    </row>
    <row r="29762" spans="1:16" s="2" customFormat="1" x14ac:dyDescent="0.15">
      <c r="A29762" s="3"/>
      <c r="B29762" s="3"/>
      <c r="J29762" s="3"/>
      <c r="K29762" s="5"/>
      <c r="L29762" s="8"/>
      <c r="N29762" s="5"/>
      <c r="O29762" s="10"/>
      <c r="P29762" s="8"/>
    </row>
    <row r="29763" spans="1:16" s="2" customFormat="1" x14ac:dyDescent="0.15">
      <c r="A29763" s="3"/>
      <c r="B29763" s="3"/>
      <c r="J29763" s="3"/>
      <c r="K29763" s="5"/>
      <c r="L29763" s="8"/>
      <c r="N29763" s="5"/>
      <c r="O29763" s="10"/>
      <c r="P29763" s="8"/>
    </row>
    <row r="29764" spans="1:16" s="2" customFormat="1" x14ac:dyDescent="0.15">
      <c r="A29764" s="3"/>
      <c r="B29764" s="3"/>
      <c r="J29764" s="3"/>
      <c r="K29764" s="5"/>
      <c r="L29764" s="8"/>
      <c r="N29764" s="5"/>
      <c r="O29764" s="10"/>
      <c r="P29764" s="8"/>
    </row>
    <row r="29765" spans="1:16" s="2" customFormat="1" x14ac:dyDescent="0.15">
      <c r="A29765" s="3"/>
      <c r="B29765" s="3"/>
      <c r="J29765" s="3"/>
      <c r="K29765" s="5"/>
      <c r="L29765" s="8"/>
      <c r="N29765" s="5"/>
      <c r="O29765" s="10"/>
      <c r="P29765" s="8"/>
    </row>
    <row r="29766" spans="1:16" s="2" customFormat="1" x14ac:dyDescent="0.15">
      <c r="A29766" s="3"/>
      <c r="B29766" s="3"/>
      <c r="J29766" s="3"/>
      <c r="K29766" s="5"/>
      <c r="L29766" s="8"/>
      <c r="N29766" s="5"/>
      <c r="O29766" s="10"/>
      <c r="P29766" s="8"/>
    </row>
    <row r="29767" spans="1:16" s="2" customFormat="1" x14ac:dyDescent="0.15">
      <c r="A29767" s="3"/>
      <c r="B29767" s="3"/>
      <c r="J29767" s="3"/>
      <c r="K29767" s="5"/>
      <c r="L29767" s="8"/>
      <c r="N29767" s="5"/>
      <c r="O29767" s="10"/>
      <c r="P29767" s="8"/>
    </row>
    <row r="29768" spans="1:16" s="2" customFormat="1" x14ac:dyDescent="0.15">
      <c r="A29768" s="3"/>
      <c r="B29768" s="3"/>
      <c r="J29768" s="3"/>
      <c r="K29768" s="5"/>
      <c r="L29768" s="8"/>
      <c r="N29768" s="5"/>
      <c r="O29768" s="10"/>
      <c r="P29768" s="8"/>
    </row>
    <row r="29769" spans="1:16" s="2" customFormat="1" x14ac:dyDescent="0.15">
      <c r="A29769" s="3"/>
      <c r="B29769" s="3"/>
      <c r="J29769" s="3"/>
      <c r="K29769" s="5"/>
      <c r="L29769" s="8"/>
      <c r="N29769" s="5"/>
      <c r="O29769" s="10"/>
      <c r="P29769" s="8"/>
    </row>
    <row r="29770" spans="1:16" s="2" customFormat="1" x14ac:dyDescent="0.15">
      <c r="A29770" s="3"/>
      <c r="B29770" s="3"/>
      <c r="J29770" s="3"/>
      <c r="K29770" s="5"/>
      <c r="L29770" s="8"/>
      <c r="N29770" s="5"/>
      <c r="O29770" s="10"/>
      <c r="P29770" s="8"/>
    </row>
    <row r="29771" spans="1:16" s="2" customFormat="1" x14ac:dyDescent="0.15">
      <c r="A29771" s="3"/>
      <c r="B29771" s="3"/>
      <c r="J29771" s="3"/>
      <c r="K29771" s="5"/>
      <c r="L29771" s="8"/>
      <c r="N29771" s="5"/>
      <c r="O29771" s="10"/>
      <c r="P29771" s="8"/>
    </row>
    <row r="29772" spans="1:16" s="2" customFormat="1" x14ac:dyDescent="0.15">
      <c r="A29772" s="3"/>
      <c r="B29772" s="3"/>
      <c r="J29772" s="3"/>
      <c r="K29772" s="5"/>
      <c r="L29772" s="8"/>
      <c r="N29772" s="5"/>
      <c r="O29772" s="10"/>
      <c r="P29772" s="8"/>
    </row>
    <row r="29773" spans="1:16" s="2" customFormat="1" x14ac:dyDescent="0.15">
      <c r="A29773" s="3"/>
      <c r="B29773" s="3"/>
      <c r="J29773" s="3"/>
      <c r="K29773" s="5"/>
      <c r="L29773" s="8"/>
      <c r="N29773" s="5"/>
      <c r="O29773" s="10"/>
      <c r="P29773" s="8"/>
    </row>
    <row r="29774" spans="1:16" s="2" customFormat="1" x14ac:dyDescent="0.15">
      <c r="A29774" s="3"/>
      <c r="B29774" s="3"/>
      <c r="J29774" s="3"/>
      <c r="K29774" s="5"/>
      <c r="L29774" s="8"/>
      <c r="N29774" s="5"/>
      <c r="O29774" s="10"/>
      <c r="P29774" s="8"/>
    </row>
    <row r="29775" spans="1:16" s="2" customFormat="1" x14ac:dyDescent="0.15">
      <c r="A29775" s="3"/>
      <c r="B29775" s="3"/>
      <c r="J29775" s="3"/>
      <c r="K29775" s="5"/>
      <c r="L29775" s="8"/>
      <c r="N29775" s="5"/>
      <c r="O29775" s="10"/>
      <c r="P29775" s="8"/>
    </row>
    <row r="29776" spans="1:16" s="2" customFormat="1" x14ac:dyDescent="0.15">
      <c r="A29776" s="3"/>
      <c r="B29776" s="3"/>
      <c r="J29776" s="3"/>
      <c r="K29776" s="5"/>
      <c r="L29776" s="8"/>
      <c r="N29776" s="5"/>
      <c r="O29776" s="10"/>
      <c r="P29776" s="8"/>
    </row>
    <row r="29777" spans="1:16" s="2" customFormat="1" x14ac:dyDescent="0.15">
      <c r="A29777" s="3"/>
      <c r="B29777" s="3"/>
      <c r="J29777" s="3"/>
      <c r="K29777" s="5"/>
      <c r="L29777" s="8"/>
      <c r="N29777" s="5"/>
      <c r="O29777" s="10"/>
      <c r="P29777" s="8"/>
    </row>
    <row r="29778" spans="1:16" s="2" customFormat="1" x14ac:dyDescent="0.15">
      <c r="A29778" s="3"/>
      <c r="B29778" s="3"/>
      <c r="J29778" s="3"/>
      <c r="K29778" s="5"/>
      <c r="L29778" s="8"/>
      <c r="N29778" s="5"/>
      <c r="O29778" s="10"/>
      <c r="P29778" s="8"/>
    </row>
    <row r="29779" spans="1:16" s="2" customFormat="1" x14ac:dyDescent="0.15">
      <c r="A29779" s="3"/>
      <c r="B29779" s="3"/>
      <c r="J29779" s="3"/>
      <c r="K29779" s="5"/>
      <c r="L29779" s="8"/>
      <c r="N29779" s="5"/>
      <c r="O29779" s="10"/>
      <c r="P29779" s="8"/>
    </row>
    <row r="29780" spans="1:16" s="2" customFormat="1" x14ac:dyDescent="0.15">
      <c r="A29780" s="3"/>
      <c r="B29780" s="3"/>
      <c r="J29780" s="3"/>
      <c r="K29780" s="5"/>
      <c r="L29780" s="8"/>
      <c r="N29780" s="5"/>
      <c r="O29780" s="10"/>
      <c r="P29780" s="8"/>
    </row>
    <row r="29781" spans="1:16" s="2" customFormat="1" x14ac:dyDescent="0.15">
      <c r="A29781" s="3"/>
      <c r="B29781" s="3"/>
      <c r="J29781" s="3"/>
      <c r="K29781" s="5"/>
      <c r="L29781" s="8"/>
      <c r="N29781" s="5"/>
      <c r="O29781" s="10"/>
      <c r="P29781" s="8"/>
    </row>
    <row r="29782" spans="1:16" s="2" customFormat="1" x14ac:dyDescent="0.15">
      <c r="A29782" s="3"/>
      <c r="B29782" s="3"/>
      <c r="J29782" s="3"/>
      <c r="K29782" s="5"/>
      <c r="L29782" s="8"/>
      <c r="N29782" s="5"/>
      <c r="O29782" s="10"/>
      <c r="P29782" s="8"/>
    </row>
    <row r="29783" spans="1:16" s="2" customFormat="1" x14ac:dyDescent="0.15">
      <c r="A29783" s="3"/>
      <c r="B29783" s="3"/>
      <c r="J29783" s="3"/>
      <c r="K29783" s="5"/>
      <c r="L29783" s="8"/>
      <c r="N29783" s="5"/>
      <c r="O29783" s="10"/>
      <c r="P29783" s="8"/>
    </row>
    <row r="29784" spans="1:16" s="2" customFormat="1" x14ac:dyDescent="0.15">
      <c r="A29784" s="3"/>
      <c r="B29784" s="3"/>
      <c r="J29784" s="3"/>
      <c r="K29784" s="5"/>
      <c r="L29784" s="8"/>
      <c r="N29784" s="5"/>
      <c r="O29784" s="10"/>
      <c r="P29784" s="8"/>
    </row>
    <row r="29785" spans="1:16" s="2" customFormat="1" x14ac:dyDescent="0.15">
      <c r="A29785" s="3"/>
      <c r="B29785" s="3"/>
      <c r="J29785" s="3"/>
      <c r="K29785" s="5"/>
      <c r="L29785" s="8"/>
      <c r="N29785" s="5"/>
      <c r="O29785" s="10"/>
      <c r="P29785" s="8"/>
    </row>
    <row r="29786" spans="1:16" s="2" customFormat="1" x14ac:dyDescent="0.15">
      <c r="A29786" s="3"/>
      <c r="B29786" s="3"/>
      <c r="J29786" s="3"/>
      <c r="K29786" s="5"/>
      <c r="L29786" s="8"/>
      <c r="N29786" s="5"/>
      <c r="O29786" s="10"/>
      <c r="P29786" s="8"/>
    </row>
    <row r="29787" spans="1:16" s="2" customFormat="1" x14ac:dyDescent="0.15">
      <c r="A29787" s="3"/>
      <c r="B29787" s="3"/>
      <c r="J29787" s="3"/>
      <c r="K29787" s="5"/>
      <c r="L29787" s="8"/>
      <c r="N29787" s="5"/>
      <c r="O29787" s="10"/>
      <c r="P29787" s="8"/>
    </row>
    <row r="29788" spans="1:16" s="2" customFormat="1" x14ac:dyDescent="0.15">
      <c r="A29788" s="3"/>
      <c r="B29788" s="3"/>
      <c r="J29788" s="3"/>
      <c r="K29788" s="5"/>
      <c r="L29788" s="8"/>
      <c r="N29788" s="5"/>
      <c r="O29788" s="10"/>
      <c r="P29788" s="8"/>
    </row>
    <row r="29789" spans="1:16" s="2" customFormat="1" x14ac:dyDescent="0.15">
      <c r="A29789" s="3"/>
      <c r="B29789" s="3"/>
      <c r="J29789" s="3"/>
      <c r="K29789" s="5"/>
      <c r="L29789" s="8"/>
      <c r="N29789" s="5"/>
      <c r="O29789" s="10"/>
      <c r="P29789" s="8"/>
    </row>
    <row r="29790" spans="1:16" s="2" customFormat="1" x14ac:dyDescent="0.15">
      <c r="A29790" s="3"/>
      <c r="B29790" s="3"/>
      <c r="J29790" s="3"/>
      <c r="K29790" s="5"/>
      <c r="L29790" s="8"/>
      <c r="N29790" s="5"/>
      <c r="O29790" s="10"/>
      <c r="P29790" s="8"/>
    </row>
    <row r="29791" spans="1:16" s="2" customFormat="1" x14ac:dyDescent="0.15">
      <c r="A29791" s="3"/>
      <c r="B29791" s="3"/>
      <c r="J29791" s="3"/>
      <c r="K29791" s="5"/>
      <c r="L29791" s="8"/>
      <c r="N29791" s="5"/>
      <c r="O29791" s="10"/>
      <c r="P29791" s="8"/>
    </row>
    <row r="29792" spans="1:16" s="2" customFormat="1" x14ac:dyDescent="0.15">
      <c r="A29792" s="3"/>
      <c r="B29792" s="3"/>
      <c r="J29792" s="3"/>
      <c r="K29792" s="5"/>
      <c r="L29792" s="8"/>
      <c r="N29792" s="5"/>
      <c r="O29792" s="10"/>
      <c r="P29792" s="8"/>
    </row>
    <row r="29793" spans="1:16" s="2" customFormat="1" x14ac:dyDescent="0.15">
      <c r="A29793" s="3"/>
      <c r="B29793" s="3"/>
      <c r="J29793" s="3"/>
      <c r="K29793" s="5"/>
      <c r="L29793" s="8"/>
      <c r="N29793" s="5"/>
      <c r="O29793" s="10"/>
      <c r="P29793" s="8"/>
    </row>
    <row r="29794" spans="1:16" s="2" customFormat="1" x14ac:dyDescent="0.15">
      <c r="A29794" s="3"/>
      <c r="B29794" s="3"/>
      <c r="J29794" s="3"/>
      <c r="K29794" s="5"/>
      <c r="L29794" s="8"/>
      <c r="N29794" s="5"/>
      <c r="O29794" s="10"/>
      <c r="P29794" s="8"/>
    </row>
    <row r="29795" spans="1:16" s="2" customFormat="1" x14ac:dyDescent="0.15">
      <c r="A29795" s="3"/>
      <c r="B29795" s="3"/>
      <c r="J29795" s="3"/>
      <c r="K29795" s="5"/>
      <c r="L29795" s="8"/>
      <c r="N29795" s="5"/>
      <c r="O29795" s="10"/>
      <c r="P29795" s="8"/>
    </row>
    <row r="29796" spans="1:16" s="2" customFormat="1" x14ac:dyDescent="0.15">
      <c r="A29796" s="3"/>
      <c r="B29796" s="3"/>
      <c r="J29796" s="3"/>
      <c r="K29796" s="5"/>
      <c r="L29796" s="8"/>
      <c r="N29796" s="5"/>
      <c r="O29796" s="10"/>
      <c r="P29796" s="8"/>
    </row>
    <row r="29797" spans="1:16" s="2" customFormat="1" x14ac:dyDescent="0.15">
      <c r="A29797" s="3"/>
      <c r="B29797" s="3"/>
      <c r="J29797" s="3"/>
      <c r="K29797" s="5"/>
      <c r="L29797" s="8"/>
      <c r="N29797" s="5"/>
      <c r="O29797" s="10"/>
      <c r="P29797" s="8"/>
    </row>
    <row r="29798" spans="1:16" s="2" customFormat="1" x14ac:dyDescent="0.15">
      <c r="A29798" s="3"/>
      <c r="B29798" s="3"/>
      <c r="J29798" s="3"/>
      <c r="K29798" s="5"/>
      <c r="L29798" s="8"/>
      <c r="N29798" s="5"/>
      <c r="O29798" s="10"/>
      <c r="P29798" s="8"/>
    </row>
    <row r="29799" spans="1:16" s="2" customFormat="1" x14ac:dyDescent="0.15">
      <c r="A29799" s="3"/>
      <c r="B29799" s="3"/>
      <c r="J29799" s="3"/>
      <c r="K29799" s="5"/>
      <c r="L29799" s="8"/>
      <c r="N29799" s="5"/>
      <c r="O29799" s="10"/>
      <c r="P29799" s="8"/>
    </row>
    <row r="29800" spans="1:16" s="2" customFormat="1" x14ac:dyDescent="0.15">
      <c r="A29800" s="3"/>
      <c r="B29800" s="3"/>
      <c r="J29800" s="3"/>
      <c r="K29800" s="5"/>
      <c r="L29800" s="8"/>
      <c r="N29800" s="5"/>
      <c r="O29800" s="10"/>
      <c r="P29800" s="8"/>
    </row>
    <row r="29801" spans="1:16" s="2" customFormat="1" x14ac:dyDescent="0.15">
      <c r="A29801" s="3"/>
      <c r="B29801" s="3"/>
      <c r="J29801" s="3"/>
      <c r="K29801" s="5"/>
      <c r="L29801" s="8"/>
      <c r="N29801" s="5"/>
      <c r="O29801" s="10"/>
      <c r="P29801" s="8"/>
    </row>
    <row r="29802" spans="1:16" s="2" customFormat="1" x14ac:dyDescent="0.15">
      <c r="A29802" s="3"/>
      <c r="B29802" s="3"/>
      <c r="J29802" s="3"/>
      <c r="K29802" s="5"/>
      <c r="L29802" s="8"/>
      <c r="N29802" s="5"/>
      <c r="O29802" s="10"/>
      <c r="P29802" s="8"/>
    </row>
    <row r="29803" spans="1:16" s="2" customFormat="1" x14ac:dyDescent="0.15">
      <c r="A29803" s="3"/>
      <c r="B29803" s="3"/>
      <c r="J29803" s="3"/>
      <c r="K29803" s="5"/>
      <c r="L29803" s="8"/>
      <c r="N29803" s="5"/>
      <c r="O29803" s="10"/>
      <c r="P29803" s="8"/>
    </row>
    <row r="29804" spans="1:16" s="2" customFormat="1" x14ac:dyDescent="0.15">
      <c r="A29804" s="3"/>
      <c r="B29804" s="3"/>
      <c r="J29804" s="3"/>
      <c r="K29804" s="5"/>
      <c r="L29804" s="8"/>
      <c r="N29804" s="5"/>
      <c r="O29804" s="10"/>
      <c r="P29804" s="8"/>
    </row>
    <row r="29805" spans="1:16" s="2" customFormat="1" x14ac:dyDescent="0.15">
      <c r="A29805" s="3"/>
      <c r="B29805" s="3"/>
      <c r="J29805" s="3"/>
      <c r="K29805" s="5"/>
      <c r="L29805" s="8"/>
      <c r="N29805" s="5"/>
      <c r="O29805" s="10"/>
      <c r="P29805" s="8"/>
    </row>
    <row r="29806" spans="1:16" s="2" customFormat="1" x14ac:dyDescent="0.15">
      <c r="A29806" s="3"/>
      <c r="B29806" s="3"/>
      <c r="J29806" s="3"/>
      <c r="K29806" s="5"/>
      <c r="L29806" s="8"/>
      <c r="N29806" s="5"/>
      <c r="O29806" s="10"/>
      <c r="P29806" s="8"/>
    </row>
    <row r="29807" spans="1:16" s="2" customFormat="1" x14ac:dyDescent="0.15">
      <c r="A29807" s="3"/>
      <c r="B29807" s="3"/>
      <c r="J29807" s="3"/>
      <c r="K29807" s="5"/>
      <c r="L29807" s="8"/>
      <c r="N29807" s="5"/>
      <c r="O29807" s="10"/>
      <c r="P29807" s="8"/>
    </row>
    <row r="29808" spans="1:16" s="2" customFormat="1" x14ac:dyDescent="0.15">
      <c r="A29808" s="3"/>
      <c r="B29808" s="3"/>
      <c r="J29808" s="3"/>
      <c r="K29808" s="5"/>
      <c r="L29808" s="8"/>
      <c r="N29808" s="5"/>
      <c r="O29808" s="10"/>
      <c r="P29808" s="8"/>
    </row>
    <row r="29809" spans="1:16" s="2" customFormat="1" x14ac:dyDescent="0.15">
      <c r="A29809" s="3"/>
      <c r="B29809" s="3"/>
      <c r="J29809" s="3"/>
      <c r="K29809" s="5"/>
      <c r="L29809" s="8"/>
      <c r="N29809" s="5"/>
      <c r="O29809" s="10"/>
      <c r="P29809" s="8"/>
    </row>
    <row r="29810" spans="1:16" s="2" customFormat="1" x14ac:dyDescent="0.15">
      <c r="A29810" s="3"/>
      <c r="B29810" s="3"/>
      <c r="J29810" s="3"/>
      <c r="K29810" s="5"/>
      <c r="L29810" s="8"/>
      <c r="N29810" s="5"/>
      <c r="O29810" s="10"/>
      <c r="P29810" s="8"/>
    </row>
    <row r="29811" spans="1:16" s="2" customFormat="1" x14ac:dyDescent="0.15">
      <c r="A29811" s="3"/>
      <c r="B29811" s="3"/>
      <c r="J29811" s="3"/>
      <c r="K29811" s="5"/>
      <c r="L29811" s="8"/>
      <c r="N29811" s="5"/>
      <c r="O29811" s="10"/>
      <c r="P29811" s="8"/>
    </row>
    <row r="29812" spans="1:16" s="2" customFormat="1" x14ac:dyDescent="0.15">
      <c r="A29812" s="3"/>
      <c r="B29812" s="3"/>
      <c r="J29812" s="3"/>
      <c r="K29812" s="5"/>
      <c r="L29812" s="8"/>
      <c r="N29812" s="5"/>
      <c r="O29812" s="10"/>
      <c r="P29812" s="8"/>
    </row>
    <row r="29813" spans="1:16" s="2" customFormat="1" x14ac:dyDescent="0.15">
      <c r="A29813" s="3"/>
      <c r="B29813" s="3"/>
      <c r="J29813" s="3"/>
      <c r="K29813" s="5"/>
      <c r="L29813" s="8"/>
      <c r="N29813" s="5"/>
      <c r="O29813" s="10"/>
      <c r="P29813" s="8"/>
    </row>
    <row r="29814" spans="1:16" s="2" customFormat="1" x14ac:dyDescent="0.15">
      <c r="A29814" s="3"/>
      <c r="B29814" s="3"/>
      <c r="J29814" s="3"/>
      <c r="K29814" s="5"/>
      <c r="L29814" s="8"/>
      <c r="N29814" s="5"/>
      <c r="O29814" s="10"/>
      <c r="P29814" s="8"/>
    </row>
    <row r="29815" spans="1:16" s="2" customFormat="1" x14ac:dyDescent="0.15">
      <c r="A29815" s="3"/>
      <c r="B29815" s="3"/>
      <c r="J29815" s="3"/>
      <c r="K29815" s="5"/>
      <c r="L29815" s="8"/>
      <c r="N29815" s="5"/>
      <c r="O29815" s="10"/>
      <c r="P29815" s="8"/>
    </row>
    <row r="29816" spans="1:16" s="2" customFormat="1" x14ac:dyDescent="0.15">
      <c r="A29816" s="3"/>
      <c r="B29816" s="3"/>
      <c r="J29816" s="3"/>
      <c r="K29816" s="5"/>
      <c r="L29816" s="8"/>
      <c r="N29816" s="5"/>
      <c r="O29816" s="10"/>
      <c r="P29816" s="8"/>
    </row>
    <row r="29817" spans="1:16" s="2" customFormat="1" x14ac:dyDescent="0.15">
      <c r="A29817" s="3"/>
      <c r="B29817" s="3"/>
      <c r="J29817" s="3"/>
      <c r="K29817" s="5"/>
      <c r="L29817" s="8"/>
      <c r="N29817" s="5"/>
      <c r="O29817" s="10"/>
      <c r="P29817" s="8"/>
    </row>
    <row r="29818" spans="1:16" s="2" customFormat="1" x14ac:dyDescent="0.15">
      <c r="A29818" s="3"/>
      <c r="B29818" s="3"/>
      <c r="J29818" s="3"/>
      <c r="K29818" s="5"/>
      <c r="L29818" s="8"/>
      <c r="N29818" s="5"/>
      <c r="O29818" s="10"/>
      <c r="P29818" s="8"/>
    </row>
    <row r="29819" spans="1:16" s="2" customFormat="1" x14ac:dyDescent="0.15">
      <c r="A29819" s="3"/>
      <c r="B29819" s="3"/>
      <c r="J29819" s="3"/>
      <c r="K29819" s="5"/>
      <c r="L29819" s="8"/>
      <c r="N29819" s="5"/>
      <c r="O29819" s="10"/>
      <c r="P29819" s="8"/>
    </row>
    <row r="29820" spans="1:16" s="2" customFormat="1" x14ac:dyDescent="0.15">
      <c r="A29820" s="3"/>
      <c r="B29820" s="3"/>
      <c r="J29820" s="3"/>
      <c r="K29820" s="5"/>
      <c r="L29820" s="8"/>
      <c r="N29820" s="5"/>
      <c r="O29820" s="10"/>
      <c r="P29820" s="8"/>
    </row>
    <row r="29821" spans="1:16" s="2" customFormat="1" x14ac:dyDescent="0.15">
      <c r="A29821" s="3"/>
      <c r="B29821" s="3"/>
      <c r="J29821" s="3"/>
      <c r="K29821" s="5"/>
      <c r="L29821" s="8"/>
      <c r="N29821" s="5"/>
      <c r="O29821" s="10"/>
      <c r="P29821" s="8"/>
    </row>
    <row r="29822" spans="1:16" s="2" customFormat="1" x14ac:dyDescent="0.15">
      <c r="A29822" s="3"/>
      <c r="B29822" s="3"/>
      <c r="J29822" s="3"/>
      <c r="K29822" s="5"/>
      <c r="L29822" s="8"/>
      <c r="N29822" s="5"/>
      <c r="O29822" s="10"/>
      <c r="P29822" s="8"/>
    </row>
    <row r="29823" spans="1:16" s="2" customFormat="1" x14ac:dyDescent="0.15">
      <c r="A29823" s="3"/>
      <c r="B29823" s="3"/>
      <c r="J29823" s="3"/>
      <c r="K29823" s="5"/>
      <c r="L29823" s="8"/>
      <c r="N29823" s="5"/>
      <c r="O29823" s="10"/>
      <c r="P29823" s="8"/>
    </row>
    <row r="29824" spans="1:16" s="2" customFormat="1" x14ac:dyDescent="0.15">
      <c r="A29824" s="3"/>
      <c r="B29824" s="3"/>
      <c r="J29824" s="3"/>
      <c r="K29824" s="5"/>
      <c r="L29824" s="8"/>
      <c r="N29824" s="5"/>
      <c r="O29824" s="10"/>
      <c r="P29824" s="8"/>
    </row>
    <row r="29825" spans="1:16" s="2" customFormat="1" x14ac:dyDescent="0.15">
      <c r="A29825" s="3"/>
      <c r="B29825" s="3"/>
      <c r="J29825" s="3"/>
      <c r="K29825" s="5"/>
      <c r="L29825" s="8"/>
      <c r="N29825" s="5"/>
      <c r="O29825" s="10"/>
      <c r="P29825" s="8"/>
    </row>
    <row r="29826" spans="1:16" s="2" customFormat="1" x14ac:dyDescent="0.15">
      <c r="A29826" s="3"/>
      <c r="B29826" s="3"/>
      <c r="J29826" s="3"/>
      <c r="K29826" s="5"/>
      <c r="L29826" s="8"/>
      <c r="N29826" s="5"/>
      <c r="O29826" s="10"/>
      <c r="P29826" s="8"/>
    </row>
    <row r="29827" spans="1:16" s="2" customFormat="1" x14ac:dyDescent="0.15">
      <c r="A29827" s="3"/>
      <c r="B29827" s="3"/>
      <c r="J29827" s="3"/>
      <c r="K29827" s="5"/>
      <c r="L29827" s="8"/>
      <c r="N29827" s="5"/>
      <c r="O29827" s="10"/>
      <c r="P29827" s="8"/>
    </row>
    <row r="29828" spans="1:16" s="2" customFormat="1" x14ac:dyDescent="0.15">
      <c r="A29828" s="3"/>
      <c r="B29828" s="3"/>
      <c r="J29828" s="3"/>
      <c r="K29828" s="5"/>
      <c r="L29828" s="8"/>
      <c r="N29828" s="5"/>
      <c r="O29828" s="10"/>
      <c r="P29828" s="8"/>
    </row>
    <row r="29829" spans="1:16" s="2" customFormat="1" x14ac:dyDescent="0.15">
      <c r="A29829" s="3"/>
      <c r="B29829" s="3"/>
      <c r="J29829" s="3"/>
      <c r="K29829" s="5"/>
      <c r="L29829" s="8"/>
      <c r="N29829" s="5"/>
      <c r="O29829" s="10"/>
      <c r="P29829" s="8"/>
    </row>
    <row r="29830" spans="1:16" s="2" customFormat="1" x14ac:dyDescent="0.15">
      <c r="A29830" s="3"/>
      <c r="B29830" s="3"/>
      <c r="J29830" s="3"/>
      <c r="K29830" s="5"/>
      <c r="L29830" s="8"/>
      <c r="N29830" s="5"/>
      <c r="O29830" s="10"/>
      <c r="P29830" s="8"/>
    </row>
    <row r="29831" spans="1:16" s="2" customFormat="1" x14ac:dyDescent="0.15">
      <c r="A29831" s="3"/>
      <c r="B29831" s="3"/>
      <c r="J29831" s="3"/>
      <c r="K29831" s="5"/>
      <c r="L29831" s="8"/>
      <c r="N29831" s="5"/>
      <c r="O29831" s="10"/>
      <c r="P29831" s="8"/>
    </row>
    <row r="29832" spans="1:16" s="2" customFormat="1" x14ac:dyDescent="0.15">
      <c r="A29832" s="3"/>
      <c r="B29832" s="3"/>
      <c r="J29832" s="3"/>
      <c r="K29832" s="5"/>
      <c r="L29832" s="8"/>
      <c r="N29832" s="5"/>
      <c r="O29832" s="10"/>
      <c r="P29832" s="8"/>
    </row>
    <row r="29833" spans="1:16" s="2" customFormat="1" x14ac:dyDescent="0.15">
      <c r="A29833" s="3"/>
      <c r="B29833" s="3"/>
      <c r="J29833" s="3"/>
      <c r="K29833" s="5"/>
      <c r="L29833" s="8"/>
      <c r="N29833" s="5"/>
      <c r="O29833" s="10"/>
      <c r="P29833" s="8"/>
    </row>
    <row r="29834" spans="1:16" s="2" customFormat="1" x14ac:dyDescent="0.15">
      <c r="A29834" s="3"/>
      <c r="B29834" s="3"/>
      <c r="J29834" s="3"/>
      <c r="K29834" s="5"/>
      <c r="L29834" s="8"/>
      <c r="N29834" s="5"/>
      <c r="O29834" s="10"/>
      <c r="P29834" s="8"/>
    </row>
    <row r="29835" spans="1:16" s="2" customFormat="1" x14ac:dyDescent="0.15">
      <c r="A29835" s="3"/>
      <c r="B29835" s="3"/>
      <c r="J29835" s="3"/>
      <c r="K29835" s="5"/>
      <c r="L29835" s="8"/>
      <c r="N29835" s="5"/>
      <c r="O29835" s="10"/>
      <c r="P29835" s="8"/>
    </row>
    <row r="29836" spans="1:16" s="2" customFormat="1" x14ac:dyDescent="0.15">
      <c r="A29836" s="3"/>
      <c r="B29836" s="3"/>
      <c r="J29836" s="3"/>
      <c r="K29836" s="5"/>
      <c r="L29836" s="8"/>
      <c r="N29836" s="5"/>
      <c r="O29836" s="10"/>
      <c r="P29836" s="8"/>
    </row>
    <row r="29837" spans="1:16" s="2" customFormat="1" x14ac:dyDescent="0.15">
      <c r="A29837" s="3"/>
      <c r="B29837" s="3"/>
      <c r="J29837" s="3"/>
      <c r="K29837" s="5"/>
      <c r="L29837" s="8"/>
      <c r="N29837" s="5"/>
      <c r="O29837" s="10"/>
      <c r="P29837" s="8"/>
    </row>
    <row r="29838" spans="1:16" s="2" customFormat="1" x14ac:dyDescent="0.15">
      <c r="A29838" s="3"/>
      <c r="B29838" s="3"/>
      <c r="J29838" s="3"/>
      <c r="K29838" s="5"/>
      <c r="L29838" s="8"/>
      <c r="N29838" s="5"/>
      <c r="O29838" s="10"/>
      <c r="P29838" s="8"/>
    </row>
    <row r="29839" spans="1:16" s="2" customFormat="1" x14ac:dyDescent="0.15">
      <c r="A29839" s="3"/>
      <c r="B29839" s="3"/>
      <c r="J29839" s="3"/>
      <c r="K29839" s="5"/>
      <c r="L29839" s="8"/>
      <c r="N29839" s="5"/>
      <c r="O29839" s="10"/>
      <c r="P29839" s="8"/>
    </row>
    <row r="29840" spans="1:16" s="2" customFormat="1" x14ac:dyDescent="0.15">
      <c r="A29840" s="3"/>
      <c r="B29840" s="3"/>
      <c r="J29840" s="3"/>
      <c r="K29840" s="5"/>
      <c r="L29840" s="8"/>
      <c r="N29840" s="5"/>
      <c r="O29840" s="10"/>
      <c r="P29840" s="8"/>
    </row>
    <row r="29841" spans="1:16" s="2" customFormat="1" x14ac:dyDescent="0.15">
      <c r="A29841" s="3"/>
      <c r="B29841" s="3"/>
      <c r="J29841" s="3"/>
      <c r="K29841" s="5"/>
      <c r="L29841" s="8"/>
      <c r="N29841" s="5"/>
      <c r="O29841" s="10"/>
      <c r="P29841" s="8"/>
    </row>
    <row r="29842" spans="1:16" s="2" customFormat="1" x14ac:dyDescent="0.15">
      <c r="A29842" s="3"/>
      <c r="B29842" s="3"/>
      <c r="J29842" s="3"/>
      <c r="K29842" s="5"/>
      <c r="L29842" s="8"/>
      <c r="N29842" s="5"/>
      <c r="O29842" s="10"/>
      <c r="P29842" s="8"/>
    </row>
    <row r="29843" spans="1:16" s="2" customFormat="1" x14ac:dyDescent="0.15">
      <c r="A29843" s="3"/>
      <c r="B29843" s="3"/>
      <c r="J29843" s="3"/>
      <c r="K29843" s="5"/>
      <c r="L29843" s="8"/>
      <c r="N29843" s="5"/>
      <c r="O29843" s="10"/>
      <c r="P29843" s="8"/>
    </row>
    <row r="29844" spans="1:16" s="2" customFormat="1" x14ac:dyDescent="0.15">
      <c r="A29844" s="3"/>
      <c r="B29844" s="3"/>
      <c r="J29844" s="3"/>
      <c r="K29844" s="5"/>
      <c r="L29844" s="8"/>
      <c r="N29844" s="5"/>
      <c r="O29844" s="10"/>
      <c r="P29844" s="8"/>
    </row>
    <row r="29845" spans="1:16" s="2" customFormat="1" x14ac:dyDescent="0.15">
      <c r="A29845" s="3"/>
      <c r="B29845" s="3"/>
      <c r="J29845" s="3"/>
      <c r="K29845" s="5"/>
      <c r="L29845" s="8"/>
      <c r="N29845" s="5"/>
      <c r="O29845" s="10"/>
      <c r="P29845" s="8"/>
    </row>
    <row r="29846" spans="1:16" s="2" customFormat="1" x14ac:dyDescent="0.15">
      <c r="A29846" s="3"/>
      <c r="B29846" s="3"/>
      <c r="J29846" s="3"/>
      <c r="K29846" s="5"/>
      <c r="L29846" s="8"/>
      <c r="N29846" s="5"/>
      <c r="O29846" s="10"/>
      <c r="P29846" s="8"/>
    </row>
    <row r="29847" spans="1:16" s="2" customFormat="1" x14ac:dyDescent="0.15">
      <c r="A29847" s="3"/>
      <c r="B29847" s="3"/>
      <c r="J29847" s="3"/>
      <c r="K29847" s="5"/>
      <c r="L29847" s="8"/>
      <c r="N29847" s="5"/>
      <c r="O29847" s="10"/>
      <c r="P29847" s="8"/>
    </row>
    <row r="29848" spans="1:16" s="2" customFormat="1" x14ac:dyDescent="0.15">
      <c r="A29848" s="3"/>
      <c r="B29848" s="3"/>
      <c r="J29848" s="3"/>
      <c r="K29848" s="5"/>
      <c r="L29848" s="8"/>
      <c r="N29848" s="5"/>
      <c r="O29848" s="10"/>
      <c r="P29848" s="8"/>
    </row>
    <row r="29849" spans="1:16" s="2" customFormat="1" x14ac:dyDescent="0.15">
      <c r="A29849" s="3"/>
      <c r="B29849" s="3"/>
      <c r="J29849" s="3"/>
      <c r="K29849" s="5"/>
      <c r="L29849" s="8"/>
      <c r="N29849" s="5"/>
      <c r="O29849" s="10"/>
      <c r="P29849" s="8"/>
    </row>
    <row r="29850" spans="1:16" s="2" customFormat="1" x14ac:dyDescent="0.15">
      <c r="A29850" s="3"/>
      <c r="B29850" s="3"/>
      <c r="J29850" s="3"/>
      <c r="K29850" s="5"/>
      <c r="L29850" s="8"/>
      <c r="N29850" s="5"/>
      <c r="O29850" s="10"/>
      <c r="P29850" s="8"/>
    </row>
    <row r="29851" spans="1:16" s="2" customFormat="1" x14ac:dyDescent="0.15">
      <c r="A29851" s="3"/>
      <c r="B29851" s="3"/>
      <c r="J29851" s="3"/>
      <c r="K29851" s="5"/>
      <c r="L29851" s="8"/>
      <c r="N29851" s="5"/>
      <c r="O29851" s="10"/>
      <c r="P29851" s="8"/>
    </row>
    <row r="29852" spans="1:16" s="2" customFormat="1" x14ac:dyDescent="0.15">
      <c r="A29852" s="3"/>
      <c r="B29852" s="3"/>
      <c r="J29852" s="3"/>
      <c r="K29852" s="5"/>
      <c r="L29852" s="8"/>
      <c r="N29852" s="5"/>
      <c r="O29852" s="10"/>
      <c r="P29852" s="8"/>
    </row>
    <row r="29853" spans="1:16" s="2" customFormat="1" x14ac:dyDescent="0.15">
      <c r="A29853" s="3"/>
      <c r="B29853" s="3"/>
      <c r="J29853" s="3"/>
      <c r="K29853" s="5"/>
      <c r="L29853" s="8"/>
      <c r="N29853" s="5"/>
      <c r="O29853" s="10"/>
      <c r="P29853" s="8"/>
    </row>
    <row r="29854" spans="1:16" s="2" customFormat="1" x14ac:dyDescent="0.15">
      <c r="A29854" s="3"/>
      <c r="B29854" s="3"/>
      <c r="J29854" s="3"/>
      <c r="K29854" s="5"/>
      <c r="L29854" s="8"/>
      <c r="N29854" s="5"/>
      <c r="O29854" s="10"/>
      <c r="P29854" s="8"/>
    </row>
    <row r="29855" spans="1:16" s="2" customFormat="1" x14ac:dyDescent="0.15">
      <c r="A29855" s="3"/>
      <c r="B29855" s="3"/>
      <c r="J29855" s="3"/>
      <c r="K29855" s="5"/>
      <c r="L29855" s="8"/>
      <c r="N29855" s="5"/>
      <c r="O29855" s="10"/>
      <c r="P29855" s="8"/>
    </row>
    <row r="29856" spans="1:16" s="2" customFormat="1" x14ac:dyDescent="0.15">
      <c r="A29856" s="3"/>
      <c r="B29856" s="3"/>
      <c r="J29856" s="3"/>
      <c r="K29856" s="5"/>
      <c r="L29856" s="8"/>
      <c r="N29856" s="5"/>
      <c r="O29856" s="10"/>
      <c r="P29856" s="8"/>
    </row>
    <row r="29857" spans="1:16" s="2" customFormat="1" x14ac:dyDescent="0.15">
      <c r="A29857" s="3"/>
      <c r="B29857" s="3"/>
      <c r="J29857" s="3"/>
      <c r="K29857" s="5"/>
      <c r="L29857" s="8"/>
      <c r="N29857" s="5"/>
      <c r="O29857" s="10"/>
      <c r="P29857" s="8"/>
    </row>
    <row r="29858" spans="1:16" s="2" customFormat="1" x14ac:dyDescent="0.15">
      <c r="A29858" s="3"/>
      <c r="B29858" s="3"/>
      <c r="J29858" s="3"/>
      <c r="K29858" s="5"/>
      <c r="L29858" s="8"/>
      <c r="N29858" s="5"/>
      <c r="O29858" s="10"/>
      <c r="P29858" s="8"/>
    </row>
    <row r="29859" spans="1:16" s="2" customFormat="1" x14ac:dyDescent="0.15">
      <c r="A29859" s="3"/>
      <c r="B29859" s="3"/>
      <c r="J29859" s="3"/>
      <c r="K29859" s="5"/>
      <c r="L29859" s="8"/>
      <c r="N29859" s="5"/>
      <c r="O29859" s="10"/>
      <c r="P29859" s="8"/>
    </row>
    <row r="29860" spans="1:16" s="2" customFormat="1" x14ac:dyDescent="0.15">
      <c r="A29860" s="3"/>
      <c r="B29860" s="3"/>
      <c r="J29860" s="3"/>
      <c r="K29860" s="5"/>
      <c r="L29860" s="8"/>
      <c r="N29860" s="5"/>
      <c r="O29860" s="10"/>
      <c r="P29860" s="8"/>
    </row>
    <row r="29861" spans="1:16" s="2" customFormat="1" x14ac:dyDescent="0.15">
      <c r="A29861" s="3"/>
      <c r="B29861" s="3"/>
      <c r="J29861" s="3"/>
      <c r="K29861" s="5"/>
      <c r="L29861" s="8"/>
      <c r="N29861" s="5"/>
      <c r="O29861" s="10"/>
      <c r="P29861" s="8"/>
    </row>
    <row r="29862" spans="1:16" s="2" customFormat="1" x14ac:dyDescent="0.15">
      <c r="A29862" s="3"/>
      <c r="B29862" s="3"/>
      <c r="J29862" s="3"/>
      <c r="K29862" s="5"/>
      <c r="L29862" s="8"/>
      <c r="N29862" s="5"/>
      <c r="O29862" s="10"/>
      <c r="P29862" s="8"/>
    </row>
    <row r="29863" spans="1:16" s="2" customFormat="1" x14ac:dyDescent="0.15">
      <c r="A29863" s="3"/>
      <c r="B29863" s="3"/>
      <c r="J29863" s="3"/>
      <c r="K29863" s="5"/>
      <c r="L29863" s="8"/>
      <c r="N29863" s="5"/>
      <c r="O29863" s="10"/>
      <c r="P29863" s="8"/>
    </row>
    <row r="29864" spans="1:16" s="2" customFormat="1" x14ac:dyDescent="0.15">
      <c r="A29864" s="3"/>
      <c r="B29864" s="3"/>
      <c r="J29864" s="3"/>
      <c r="K29864" s="5"/>
      <c r="L29864" s="8"/>
      <c r="N29864" s="5"/>
      <c r="O29864" s="10"/>
      <c r="P29864" s="8"/>
    </row>
    <row r="29865" spans="1:16" s="2" customFormat="1" x14ac:dyDescent="0.15">
      <c r="A29865" s="3"/>
      <c r="B29865" s="3"/>
      <c r="J29865" s="3"/>
      <c r="K29865" s="5"/>
      <c r="L29865" s="8"/>
      <c r="N29865" s="5"/>
      <c r="O29865" s="10"/>
      <c r="P29865" s="8"/>
    </row>
    <row r="29866" spans="1:16" s="2" customFormat="1" x14ac:dyDescent="0.15">
      <c r="A29866" s="3"/>
      <c r="B29866" s="3"/>
      <c r="J29866" s="3"/>
      <c r="K29866" s="5"/>
      <c r="L29866" s="8"/>
      <c r="N29866" s="5"/>
      <c r="O29866" s="10"/>
      <c r="P29866" s="8"/>
    </row>
    <row r="29867" spans="1:16" s="2" customFormat="1" x14ac:dyDescent="0.15">
      <c r="A29867" s="3"/>
      <c r="B29867" s="3"/>
      <c r="J29867" s="3"/>
      <c r="K29867" s="5"/>
      <c r="L29867" s="8"/>
      <c r="N29867" s="5"/>
      <c r="O29867" s="10"/>
      <c r="P29867" s="8"/>
    </row>
    <row r="29868" spans="1:16" s="2" customFormat="1" x14ac:dyDescent="0.15">
      <c r="A29868" s="3"/>
      <c r="B29868" s="3"/>
      <c r="J29868" s="3"/>
      <c r="K29868" s="5"/>
      <c r="L29868" s="8"/>
      <c r="N29868" s="5"/>
      <c r="O29868" s="10"/>
      <c r="P29868" s="8"/>
    </row>
    <row r="29869" spans="1:16" s="2" customFormat="1" x14ac:dyDescent="0.15">
      <c r="A29869" s="3"/>
      <c r="B29869" s="3"/>
      <c r="J29869" s="3"/>
      <c r="K29869" s="5"/>
      <c r="L29869" s="8"/>
      <c r="N29869" s="5"/>
      <c r="O29869" s="10"/>
      <c r="P29869" s="8"/>
    </row>
    <row r="29870" spans="1:16" s="2" customFormat="1" x14ac:dyDescent="0.15">
      <c r="A29870" s="3"/>
      <c r="B29870" s="3"/>
      <c r="J29870" s="3"/>
      <c r="K29870" s="5"/>
      <c r="L29870" s="8"/>
      <c r="N29870" s="5"/>
      <c r="O29870" s="10"/>
      <c r="P29870" s="8"/>
    </row>
    <row r="29871" spans="1:16" s="2" customFormat="1" x14ac:dyDescent="0.15">
      <c r="A29871" s="3"/>
      <c r="B29871" s="3"/>
      <c r="J29871" s="3"/>
      <c r="K29871" s="5"/>
      <c r="L29871" s="8"/>
      <c r="N29871" s="5"/>
      <c r="O29871" s="10"/>
      <c r="P29871" s="8"/>
    </row>
    <row r="29872" spans="1:16" s="2" customFormat="1" x14ac:dyDescent="0.15">
      <c r="A29872" s="3"/>
      <c r="B29872" s="3"/>
      <c r="J29872" s="3"/>
      <c r="K29872" s="5"/>
      <c r="L29872" s="8"/>
      <c r="N29872" s="5"/>
      <c r="O29872" s="10"/>
      <c r="P29872" s="8"/>
    </row>
    <row r="29873" spans="1:16" s="2" customFormat="1" x14ac:dyDescent="0.15">
      <c r="A29873" s="3"/>
      <c r="B29873" s="3"/>
      <c r="J29873" s="3"/>
      <c r="K29873" s="5"/>
      <c r="L29873" s="8"/>
      <c r="N29873" s="5"/>
      <c r="O29873" s="10"/>
      <c r="P29873" s="8"/>
    </row>
    <row r="29874" spans="1:16" s="2" customFormat="1" x14ac:dyDescent="0.15">
      <c r="A29874" s="3"/>
      <c r="B29874" s="3"/>
      <c r="J29874" s="3"/>
      <c r="K29874" s="5"/>
      <c r="L29874" s="8"/>
      <c r="N29874" s="5"/>
      <c r="O29874" s="10"/>
      <c r="P29874" s="8"/>
    </row>
    <row r="29875" spans="1:16" s="2" customFormat="1" x14ac:dyDescent="0.15">
      <c r="A29875" s="3"/>
      <c r="B29875" s="3"/>
      <c r="J29875" s="3"/>
      <c r="K29875" s="5"/>
      <c r="L29875" s="8"/>
      <c r="N29875" s="5"/>
      <c r="O29875" s="10"/>
      <c r="P29875" s="8"/>
    </row>
    <row r="29876" spans="1:16" s="2" customFormat="1" x14ac:dyDescent="0.15">
      <c r="A29876" s="3"/>
      <c r="B29876" s="3"/>
      <c r="J29876" s="3"/>
      <c r="K29876" s="5"/>
      <c r="L29876" s="8"/>
      <c r="N29876" s="5"/>
      <c r="O29876" s="10"/>
      <c r="P29876" s="8"/>
    </row>
    <row r="29877" spans="1:16" s="2" customFormat="1" x14ac:dyDescent="0.15">
      <c r="A29877" s="3"/>
      <c r="B29877" s="3"/>
      <c r="J29877" s="3"/>
      <c r="K29877" s="5"/>
      <c r="L29877" s="8"/>
      <c r="N29877" s="5"/>
      <c r="O29877" s="10"/>
      <c r="P29877" s="8"/>
    </row>
    <row r="29878" spans="1:16" s="2" customFormat="1" x14ac:dyDescent="0.15">
      <c r="A29878" s="3"/>
      <c r="B29878" s="3"/>
      <c r="J29878" s="3"/>
      <c r="K29878" s="5"/>
      <c r="L29878" s="8"/>
      <c r="N29878" s="5"/>
      <c r="O29878" s="10"/>
      <c r="P29878" s="8"/>
    </row>
    <row r="29879" spans="1:16" s="2" customFormat="1" x14ac:dyDescent="0.15">
      <c r="A29879" s="3"/>
      <c r="B29879" s="3"/>
      <c r="J29879" s="3"/>
      <c r="K29879" s="5"/>
      <c r="L29879" s="8"/>
      <c r="N29879" s="5"/>
      <c r="O29879" s="10"/>
      <c r="P29879" s="8"/>
    </row>
    <row r="29880" spans="1:16" s="2" customFormat="1" x14ac:dyDescent="0.15">
      <c r="A29880" s="3"/>
      <c r="B29880" s="3"/>
      <c r="J29880" s="3"/>
      <c r="K29880" s="5"/>
      <c r="L29880" s="8"/>
      <c r="N29880" s="5"/>
      <c r="O29880" s="10"/>
      <c r="P29880" s="8"/>
    </row>
    <row r="29881" spans="1:16" s="2" customFormat="1" x14ac:dyDescent="0.15">
      <c r="A29881" s="3"/>
      <c r="B29881" s="3"/>
      <c r="J29881" s="3"/>
      <c r="K29881" s="5"/>
      <c r="L29881" s="8"/>
      <c r="N29881" s="5"/>
      <c r="O29881" s="10"/>
      <c r="P29881" s="8"/>
    </row>
    <row r="29882" spans="1:16" s="2" customFormat="1" x14ac:dyDescent="0.15">
      <c r="A29882" s="3"/>
      <c r="B29882" s="3"/>
      <c r="J29882" s="3"/>
      <c r="K29882" s="5"/>
      <c r="L29882" s="8"/>
      <c r="N29882" s="5"/>
      <c r="O29882" s="10"/>
      <c r="P29882" s="8"/>
    </row>
    <row r="29883" spans="1:16" s="2" customFormat="1" x14ac:dyDescent="0.15">
      <c r="A29883" s="3"/>
      <c r="B29883" s="3"/>
      <c r="J29883" s="3"/>
      <c r="K29883" s="5"/>
      <c r="L29883" s="8"/>
      <c r="N29883" s="5"/>
      <c r="O29883" s="10"/>
      <c r="P29883" s="8"/>
    </row>
    <row r="29884" spans="1:16" s="2" customFormat="1" x14ac:dyDescent="0.15">
      <c r="A29884" s="3"/>
      <c r="B29884" s="3"/>
      <c r="J29884" s="3"/>
      <c r="K29884" s="5"/>
      <c r="L29884" s="8"/>
      <c r="N29884" s="5"/>
      <c r="O29884" s="10"/>
      <c r="P29884" s="8"/>
    </row>
    <row r="29885" spans="1:16" s="2" customFormat="1" x14ac:dyDescent="0.15">
      <c r="A29885" s="3"/>
      <c r="B29885" s="3"/>
      <c r="J29885" s="3"/>
      <c r="K29885" s="5"/>
      <c r="L29885" s="8"/>
      <c r="N29885" s="5"/>
      <c r="O29885" s="10"/>
      <c r="P29885" s="8"/>
    </row>
    <row r="29886" spans="1:16" s="2" customFormat="1" x14ac:dyDescent="0.15">
      <c r="A29886" s="3"/>
      <c r="B29886" s="3"/>
      <c r="J29886" s="3"/>
      <c r="K29886" s="5"/>
      <c r="L29886" s="8"/>
      <c r="N29886" s="5"/>
      <c r="O29886" s="10"/>
      <c r="P29886" s="8"/>
    </row>
    <row r="29887" spans="1:16" s="2" customFormat="1" x14ac:dyDescent="0.15">
      <c r="A29887" s="3"/>
      <c r="B29887" s="3"/>
      <c r="J29887" s="3"/>
      <c r="K29887" s="5"/>
      <c r="L29887" s="8"/>
      <c r="N29887" s="5"/>
      <c r="O29887" s="10"/>
      <c r="P29887" s="8"/>
    </row>
    <row r="29888" spans="1:16" s="2" customFormat="1" x14ac:dyDescent="0.15">
      <c r="A29888" s="3"/>
      <c r="B29888" s="3"/>
      <c r="J29888" s="3"/>
      <c r="K29888" s="5"/>
      <c r="L29888" s="8"/>
      <c r="N29888" s="5"/>
      <c r="O29888" s="10"/>
      <c r="P29888" s="8"/>
    </row>
    <row r="29889" spans="1:16" s="2" customFormat="1" x14ac:dyDescent="0.15">
      <c r="A29889" s="3"/>
      <c r="B29889" s="3"/>
      <c r="J29889" s="3"/>
      <c r="K29889" s="5"/>
      <c r="L29889" s="8"/>
      <c r="N29889" s="5"/>
      <c r="O29889" s="10"/>
      <c r="P29889" s="8"/>
    </row>
    <row r="29890" spans="1:16" s="2" customFormat="1" x14ac:dyDescent="0.15">
      <c r="A29890" s="3"/>
      <c r="B29890" s="3"/>
      <c r="J29890" s="3"/>
      <c r="K29890" s="5"/>
      <c r="L29890" s="8"/>
      <c r="N29890" s="5"/>
      <c r="O29890" s="10"/>
      <c r="P29890" s="8"/>
    </row>
    <row r="29891" spans="1:16" s="2" customFormat="1" x14ac:dyDescent="0.15">
      <c r="A29891" s="3"/>
      <c r="B29891" s="3"/>
      <c r="J29891" s="3"/>
      <c r="K29891" s="5"/>
      <c r="L29891" s="8"/>
      <c r="N29891" s="5"/>
      <c r="O29891" s="10"/>
      <c r="P29891" s="8"/>
    </row>
    <row r="29892" spans="1:16" s="2" customFormat="1" x14ac:dyDescent="0.15">
      <c r="A29892" s="3"/>
      <c r="B29892" s="3"/>
      <c r="J29892" s="3"/>
      <c r="K29892" s="5"/>
      <c r="L29892" s="8"/>
      <c r="N29892" s="5"/>
      <c r="O29892" s="10"/>
      <c r="P29892" s="8"/>
    </row>
    <row r="29893" spans="1:16" s="2" customFormat="1" x14ac:dyDescent="0.15">
      <c r="A29893" s="3"/>
      <c r="B29893" s="3"/>
      <c r="J29893" s="3"/>
      <c r="K29893" s="5"/>
      <c r="L29893" s="8"/>
      <c r="N29893" s="5"/>
      <c r="O29893" s="10"/>
      <c r="P29893" s="8"/>
    </row>
    <row r="29894" spans="1:16" s="2" customFormat="1" x14ac:dyDescent="0.15">
      <c r="A29894" s="3"/>
      <c r="B29894" s="3"/>
      <c r="J29894" s="3"/>
      <c r="K29894" s="5"/>
      <c r="L29894" s="8"/>
      <c r="N29894" s="5"/>
      <c r="O29894" s="10"/>
      <c r="P29894" s="8"/>
    </row>
    <row r="29895" spans="1:16" s="2" customFormat="1" x14ac:dyDescent="0.15">
      <c r="A29895" s="3"/>
      <c r="B29895" s="3"/>
      <c r="J29895" s="3"/>
      <c r="K29895" s="5"/>
      <c r="L29895" s="8"/>
      <c r="N29895" s="5"/>
      <c r="O29895" s="10"/>
      <c r="P29895" s="8"/>
    </row>
    <row r="29896" spans="1:16" s="2" customFormat="1" x14ac:dyDescent="0.15">
      <c r="A29896" s="3"/>
      <c r="B29896" s="3"/>
      <c r="J29896" s="3"/>
      <c r="K29896" s="5"/>
      <c r="L29896" s="8"/>
      <c r="N29896" s="5"/>
      <c r="O29896" s="10"/>
      <c r="P29896" s="8"/>
    </row>
    <row r="29897" spans="1:16" s="2" customFormat="1" x14ac:dyDescent="0.15">
      <c r="A29897" s="3"/>
      <c r="B29897" s="3"/>
      <c r="J29897" s="3"/>
      <c r="K29897" s="5"/>
      <c r="L29897" s="8"/>
      <c r="N29897" s="5"/>
      <c r="O29897" s="10"/>
      <c r="P29897" s="8"/>
    </row>
    <row r="29898" spans="1:16" s="2" customFormat="1" x14ac:dyDescent="0.15">
      <c r="A29898" s="3"/>
      <c r="B29898" s="3"/>
      <c r="J29898" s="3"/>
      <c r="K29898" s="5"/>
      <c r="L29898" s="8"/>
      <c r="N29898" s="5"/>
      <c r="O29898" s="10"/>
      <c r="P29898" s="8"/>
    </row>
    <row r="29899" spans="1:16" s="2" customFormat="1" x14ac:dyDescent="0.15">
      <c r="A29899" s="3"/>
      <c r="B29899" s="3"/>
      <c r="J29899" s="3"/>
      <c r="K29899" s="5"/>
      <c r="L29899" s="8"/>
      <c r="N29899" s="5"/>
      <c r="O29899" s="10"/>
      <c r="P29899" s="8"/>
    </row>
    <row r="29900" spans="1:16" s="2" customFormat="1" x14ac:dyDescent="0.15">
      <c r="A29900" s="3"/>
      <c r="B29900" s="3"/>
      <c r="J29900" s="3"/>
      <c r="K29900" s="5"/>
      <c r="L29900" s="8"/>
      <c r="N29900" s="5"/>
      <c r="O29900" s="10"/>
      <c r="P29900" s="8"/>
    </row>
    <row r="29901" spans="1:16" s="2" customFormat="1" x14ac:dyDescent="0.15">
      <c r="A29901" s="3"/>
      <c r="B29901" s="3"/>
      <c r="J29901" s="3"/>
      <c r="K29901" s="5"/>
      <c r="L29901" s="8"/>
      <c r="N29901" s="5"/>
      <c r="O29901" s="10"/>
      <c r="P29901" s="8"/>
    </row>
    <row r="29902" spans="1:16" s="2" customFormat="1" x14ac:dyDescent="0.15">
      <c r="A29902" s="3"/>
      <c r="B29902" s="3"/>
      <c r="J29902" s="3"/>
      <c r="K29902" s="5"/>
      <c r="L29902" s="8"/>
      <c r="N29902" s="5"/>
      <c r="O29902" s="10"/>
      <c r="P29902" s="8"/>
    </row>
    <row r="29903" spans="1:16" s="2" customFormat="1" x14ac:dyDescent="0.15">
      <c r="A29903" s="3"/>
      <c r="B29903" s="3"/>
      <c r="J29903" s="3"/>
      <c r="K29903" s="5"/>
      <c r="L29903" s="8"/>
      <c r="N29903" s="5"/>
      <c r="O29903" s="10"/>
      <c r="P29903" s="8"/>
    </row>
    <row r="29904" spans="1:16" s="2" customFormat="1" x14ac:dyDescent="0.15">
      <c r="A29904" s="3"/>
      <c r="B29904" s="3"/>
      <c r="J29904" s="3"/>
      <c r="K29904" s="5"/>
      <c r="L29904" s="8"/>
      <c r="N29904" s="5"/>
      <c r="O29904" s="10"/>
      <c r="P29904" s="8"/>
    </row>
    <row r="29905" spans="1:16" s="2" customFormat="1" x14ac:dyDescent="0.15">
      <c r="A29905" s="3"/>
      <c r="B29905" s="3"/>
      <c r="J29905" s="3"/>
      <c r="K29905" s="5"/>
      <c r="L29905" s="8"/>
      <c r="N29905" s="5"/>
      <c r="O29905" s="10"/>
      <c r="P29905" s="8"/>
    </row>
    <row r="29906" spans="1:16" s="2" customFormat="1" x14ac:dyDescent="0.15">
      <c r="A29906" s="3"/>
      <c r="B29906" s="3"/>
      <c r="J29906" s="3"/>
      <c r="K29906" s="5"/>
      <c r="L29906" s="8"/>
      <c r="N29906" s="5"/>
      <c r="O29906" s="10"/>
      <c r="P29906" s="8"/>
    </row>
    <row r="29907" spans="1:16" s="2" customFormat="1" x14ac:dyDescent="0.15">
      <c r="A29907" s="3"/>
      <c r="B29907" s="3"/>
      <c r="J29907" s="3"/>
      <c r="K29907" s="5"/>
      <c r="L29907" s="8"/>
      <c r="N29907" s="5"/>
      <c r="O29907" s="10"/>
      <c r="P29907" s="8"/>
    </row>
    <row r="29908" spans="1:16" s="2" customFormat="1" x14ac:dyDescent="0.15">
      <c r="A29908" s="3"/>
      <c r="B29908" s="3"/>
      <c r="J29908" s="3"/>
      <c r="K29908" s="5"/>
      <c r="L29908" s="8"/>
      <c r="N29908" s="5"/>
      <c r="O29908" s="10"/>
      <c r="P29908" s="8"/>
    </row>
    <row r="29909" spans="1:16" s="2" customFormat="1" x14ac:dyDescent="0.15">
      <c r="A29909" s="3"/>
      <c r="B29909" s="3"/>
      <c r="J29909" s="3"/>
      <c r="K29909" s="5"/>
      <c r="L29909" s="8"/>
      <c r="N29909" s="5"/>
      <c r="O29909" s="10"/>
      <c r="P29909" s="8"/>
    </row>
    <row r="29910" spans="1:16" s="2" customFormat="1" x14ac:dyDescent="0.15">
      <c r="A29910" s="3"/>
      <c r="B29910" s="3"/>
      <c r="J29910" s="3"/>
      <c r="K29910" s="5"/>
      <c r="L29910" s="8"/>
      <c r="N29910" s="5"/>
      <c r="O29910" s="10"/>
      <c r="P29910" s="8"/>
    </row>
    <row r="29911" spans="1:16" s="2" customFormat="1" x14ac:dyDescent="0.15">
      <c r="A29911" s="3"/>
      <c r="B29911" s="3"/>
      <c r="J29911" s="3"/>
      <c r="K29911" s="5"/>
      <c r="L29911" s="8"/>
      <c r="N29911" s="5"/>
      <c r="O29911" s="10"/>
      <c r="P29911" s="8"/>
    </row>
    <row r="29912" spans="1:16" s="2" customFormat="1" x14ac:dyDescent="0.15">
      <c r="A29912" s="3"/>
      <c r="B29912" s="3"/>
      <c r="J29912" s="3"/>
      <c r="K29912" s="5"/>
      <c r="L29912" s="8"/>
      <c r="N29912" s="5"/>
      <c r="O29912" s="10"/>
      <c r="P29912" s="8"/>
    </row>
    <row r="29913" spans="1:16" s="2" customFormat="1" x14ac:dyDescent="0.15">
      <c r="A29913" s="3"/>
      <c r="B29913" s="3"/>
      <c r="J29913" s="3"/>
      <c r="K29913" s="5"/>
      <c r="L29913" s="8"/>
      <c r="N29913" s="5"/>
      <c r="O29913" s="10"/>
      <c r="P29913" s="8"/>
    </row>
    <row r="29914" spans="1:16" s="2" customFormat="1" x14ac:dyDescent="0.15">
      <c r="A29914" s="3"/>
      <c r="B29914" s="3"/>
      <c r="J29914" s="3"/>
      <c r="K29914" s="5"/>
      <c r="L29914" s="8"/>
      <c r="N29914" s="5"/>
      <c r="O29914" s="10"/>
      <c r="P29914" s="8"/>
    </row>
    <row r="29915" spans="1:16" s="2" customFormat="1" x14ac:dyDescent="0.15">
      <c r="A29915" s="3"/>
      <c r="B29915" s="3"/>
      <c r="J29915" s="3"/>
      <c r="K29915" s="5"/>
      <c r="L29915" s="8"/>
      <c r="N29915" s="5"/>
      <c r="O29915" s="10"/>
      <c r="P29915" s="8"/>
    </row>
    <row r="29916" spans="1:16" s="2" customFormat="1" x14ac:dyDescent="0.15">
      <c r="A29916" s="3"/>
      <c r="B29916" s="3"/>
      <c r="J29916" s="3"/>
      <c r="K29916" s="5"/>
      <c r="L29916" s="8"/>
      <c r="N29916" s="5"/>
      <c r="O29916" s="10"/>
      <c r="P29916" s="8"/>
    </row>
    <row r="29917" spans="1:16" s="2" customFormat="1" x14ac:dyDescent="0.15">
      <c r="A29917" s="3"/>
      <c r="B29917" s="3"/>
      <c r="J29917" s="3"/>
      <c r="K29917" s="5"/>
      <c r="L29917" s="8"/>
      <c r="N29917" s="5"/>
      <c r="O29917" s="10"/>
      <c r="P29917" s="8"/>
    </row>
    <row r="29918" spans="1:16" s="2" customFormat="1" x14ac:dyDescent="0.15">
      <c r="A29918" s="3"/>
      <c r="B29918" s="3"/>
      <c r="J29918" s="3"/>
      <c r="K29918" s="5"/>
      <c r="L29918" s="8"/>
      <c r="N29918" s="5"/>
      <c r="O29918" s="10"/>
      <c r="P29918" s="8"/>
    </row>
    <row r="29919" spans="1:16" s="2" customFormat="1" x14ac:dyDescent="0.15">
      <c r="A29919" s="3"/>
      <c r="B29919" s="3"/>
      <c r="J29919" s="3"/>
      <c r="K29919" s="5"/>
      <c r="L29919" s="8"/>
      <c r="N29919" s="5"/>
      <c r="O29919" s="10"/>
      <c r="P29919" s="8"/>
    </row>
    <row r="29920" spans="1:16" s="2" customFormat="1" x14ac:dyDescent="0.15">
      <c r="A29920" s="3"/>
      <c r="B29920" s="3"/>
      <c r="J29920" s="3"/>
      <c r="K29920" s="5"/>
      <c r="L29920" s="8"/>
      <c r="N29920" s="5"/>
      <c r="O29920" s="10"/>
      <c r="P29920" s="8"/>
    </row>
    <row r="29921" spans="1:16" s="2" customFormat="1" x14ac:dyDescent="0.15">
      <c r="A29921" s="3"/>
      <c r="B29921" s="3"/>
      <c r="J29921" s="3"/>
      <c r="K29921" s="5"/>
      <c r="L29921" s="8"/>
      <c r="N29921" s="5"/>
      <c r="O29921" s="10"/>
      <c r="P29921" s="8"/>
    </row>
    <row r="29922" spans="1:16" s="2" customFormat="1" x14ac:dyDescent="0.15">
      <c r="A29922" s="3"/>
      <c r="B29922" s="3"/>
      <c r="J29922" s="3"/>
      <c r="K29922" s="5"/>
      <c r="L29922" s="8"/>
      <c r="N29922" s="5"/>
      <c r="O29922" s="10"/>
      <c r="P29922" s="8"/>
    </row>
    <row r="29923" spans="1:16" s="2" customFormat="1" x14ac:dyDescent="0.15">
      <c r="A29923" s="3"/>
      <c r="B29923" s="3"/>
      <c r="J29923" s="3"/>
      <c r="K29923" s="5"/>
      <c r="L29923" s="8"/>
      <c r="N29923" s="5"/>
      <c r="O29923" s="10"/>
      <c r="P29923" s="8"/>
    </row>
    <row r="29924" spans="1:16" s="2" customFormat="1" x14ac:dyDescent="0.15">
      <c r="A29924" s="3"/>
      <c r="B29924" s="3"/>
      <c r="J29924" s="3"/>
      <c r="K29924" s="5"/>
      <c r="L29924" s="8"/>
      <c r="N29924" s="5"/>
      <c r="O29924" s="10"/>
      <c r="P29924" s="8"/>
    </row>
    <row r="29925" spans="1:16" s="2" customFormat="1" x14ac:dyDescent="0.15">
      <c r="A29925" s="3"/>
      <c r="B29925" s="3"/>
      <c r="J29925" s="3"/>
      <c r="K29925" s="5"/>
      <c r="L29925" s="8"/>
      <c r="N29925" s="5"/>
      <c r="O29925" s="10"/>
      <c r="P29925" s="8"/>
    </row>
    <row r="29926" spans="1:16" s="2" customFormat="1" x14ac:dyDescent="0.15">
      <c r="A29926" s="3"/>
      <c r="B29926" s="3"/>
      <c r="J29926" s="3"/>
      <c r="K29926" s="5"/>
      <c r="L29926" s="8"/>
      <c r="N29926" s="5"/>
      <c r="O29926" s="10"/>
      <c r="P29926" s="8"/>
    </row>
    <row r="29927" spans="1:16" s="2" customFormat="1" x14ac:dyDescent="0.15">
      <c r="A29927" s="3"/>
      <c r="B29927" s="3"/>
      <c r="J29927" s="3"/>
      <c r="K29927" s="5"/>
      <c r="L29927" s="8"/>
      <c r="N29927" s="5"/>
      <c r="O29927" s="10"/>
      <c r="P29927" s="8"/>
    </row>
    <row r="29928" spans="1:16" s="2" customFormat="1" x14ac:dyDescent="0.15">
      <c r="A29928" s="3"/>
      <c r="B29928" s="3"/>
      <c r="J29928" s="3"/>
      <c r="K29928" s="5"/>
      <c r="L29928" s="8"/>
      <c r="N29928" s="5"/>
      <c r="O29928" s="10"/>
      <c r="P29928" s="8"/>
    </row>
    <row r="29929" spans="1:16" s="2" customFormat="1" x14ac:dyDescent="0.15">
      <c r="A29929" s="3"/>
      <c r="B29929" s="3"/>
      <c r="J29929" s="3"/>
      <c r="K29929" s="5"/>
      <c r="L29929" s="8"/>
      <c r="N29929" s="5"/>
      <c r="O29929" s="10"/>
      <c r="P29929" s="8"/>
    </row>
    <row r="29930" spans="1:16" s="2" customFormat="1" x14ac:dyDescent="0.15">
      <c r="A29930" s="3"/>
      <c r="B29930" s="3"/>
      <c r="J29930" s="3"/>
      <c r="K29930" s="5"/>
      <c r="L29930" s="8"/>
      <c r="N29930" s="5"/>
      <c r="O29930" s="10"/>
      <c r="P29930" s="8"/>
    </row>
    <row r="29931" spans="1:16" s="2" customFormat="1" x14ac:dyDescent="0.15">
      <c r="A29931" s="3"/>
      <c r="B29931" s="3"/>
      <c r="J29931" s="3"/>
      <c r="K29931" s="5"/>
      <c r="L29931" s="8"/>
      <c r="N29931" s="5"/>
      <c r="O29931" s="10"/>
      <c r="P29931" s="8"/>
    </row>
    <row r="29932" spans="1:16" s="2" customFormat="1" x14ac:dyDescent="0.15">
      <c r="A29932" s="3"/>
      <c r="B29932" s="3"/>
      <c r="J29932" s="3"/>
      <c r="K29932" s="5"/>
      <c r="L29932" s="8"/>
      <c r="N29932" s="5"/>
      <c r="O29932" s="10"/>
      <c r="P29932" s="8"/>
    </row>
    <row r="29933" spans="1:16" s="2" customFormat="1" x14ac:dyDescent="0.15">
      <c r="A29933" s="3"/>
      <c r="B29933" s="3"/>
      <c r="J29933" s="3"/>
      <c r="K29933" s="5"/>
      <c r="L29933" s="8"/>
      <c r="N29933" s="5"/>
      <c r="O29933" s="10"/>
      <c r="P29933" s="8"/>
    </row>
    <row r="29934" spans="1:16" s="2" customFormat="1" x14ac:dyDescent="0.15">
      <c r="A29934" s="3"/>
      <c r="B29934" s="3"/>
      <c r="J29934" s="3"/>
      <c r="K29934" s="5"/>
      <c r="L29934" s="8"/>
      <c r="N29934" s="5"/>
      <c r="O29934" s="10"/>
      <c r="P29934" s="8"/>
    </row>
    <row r="29935" spans="1:16" s="2" customFormat="1" x14ac:dyDescent="0.15">
      <c r="A29935" s="3"/>
      <c r="B29935" s="3"/>
      <c r="J29935" s="3"/>
      <c r="K29935" s="5"/>
      <c r="L29935" s="8"/>
      <c r="N29935" s="5"/>
      <c r="O29935" s="10"/>
      <c r="P29935" s="8"/>
    </row>
    <row r="29936" spans="1:16" s="2" customFormat="1" x14ac:dyDescent="0.15">
      <c r="A29936" s="3"/>
      <c r="B29936" s="3"/>
      <c r="J29936" s="3"/>
      <c r="K29936" s="5"/>
      <c r="L29936" s="8"/>
      <c r="N29936" s="5"/>
      <c r="O29936" s="10"/>
      <c r="P29936" s="8"/>
    </row>
    <row r="29937" spans="1:16" s="2" customFormat="1" x14ac:dyDescent="0.15">
      <c r="A29937" s="3"/>
      <c r="B29937" s="3"/>
      <c r="J29937" s="3"/>
      <c r="K29937" s="5"/>
      <c r="L29937" s="8"/>
      <c r="N29937" s="5"/>
      <c r="O29937" s="10"/>
      <c r="P29937" s="8"/>
    </row>
    <row r="29938" spans="1:16" s="2" customFormat="1" x14ac:dyDescent="0.15">
      <c r="A29938" s="3"/>
      <c r="B29938" s="3"/>
      <c r="J29938" s="3"/>
      <c r="K29938" s="5"/>
      <c r="L29938" s="8"/>
      <c r="N29938" s="5"/>
      <c r="O29938" s="10"/>
      <c r="P29938" s="8"/>
    </row>
    <row r="29939" spans="1:16" s="2" customFormat="1" x14ac:dyDescent="0.15">
      <c r="A29939" s="3"/>
      <c r="B29939" s="3"/>
      <c r="J29939" s="3"/>
      <c r="K29939" s="5"/>
      <c r="L29939" s="8"/>
      <c r="N29939" s="5"/>
      <c r="O29939" s="10"/>
      <c r="P29939" s="8"/>
    </row>
    <row r="29940" spans="1:16" s="2" customFormat="1" x14ac:dyDescent="0.15">
      <c r="A29940" s="3"/>
      <c r="B29940" s="3"/>
      <c r="J29940" s="3"/>
      <c r="K29940" s="5"/>
      <c r="L29940" s="8"/>
      <c r="N29940" s="5"/>
      <c r="O29940" s="10"/>
      <c r="P29940" s="8"/>
    </row>
    <row r="29941" spans="1:16" s="2" customFormat="1" x14ac:dyDescent="0.15">
      <c r="A29941" s="3"/>
      <c r="B29941" s="3"/>
      <c r="J29941" s="3"/>
      <c r="K29941" s="5"/>
      <c r="L29941" s="8"/>
      <c r="N29941" s="5"/>
      <c r="O29941" s="10"/>
      <c r="P29941" s="8"/>
    </row>
    <row r="29942" spans="1:16" s="2" customFormat="1" x14ac:dyDescent="0.15">
      <c r="A29942" s="3"/>
      <c r="B29942" s="3"/>
      <c r="J29942" s="3"/>
      <c r="K29942" s="5"/>
      <c r="L29942" s="8"/>
      <c r="N29942" s="5"/>
      <c r="O29942" s="10"/>
      <c r="P29942" s="8"/>
    </row>
    <row r="29943" spans="1:16" s="2" customFormat="1" x14ac:dyDescent="0.15">
      <c r="A29943" s="3"/>
      <c r="B29943" s="3"/>
      <c r="J29943" s="3"/>
      <c r="K29943" s="5"/>
      <c r="L29943" s="8"/>
      <c r="N29943" s="5"/>
      <c r="O29943" s="10"/>
      <c r="P29943" s="8"/>
    </row>
    <row r="29944" spans="1:16" s="2" customFormat="1" x14ac:dyDescent="0.15">
      <c r="A29944" s="3"/>
      <c r="B29944" s="3"/>
      <c r="J29944" s="3"/>
      <c r="K29944" s="5"/>
      <c r="L29944" s="8"/>
      <c r="N29944" s="5"/>
      <c r="O29944" s="10"/>
      <c r="P29944" s="8"/>
    </row>
    <row r="29945" spans="1:16" s="2" customFormat="1" x14ac:dyDescent="0.15">
      <c r="A29945" s="3"/>
      <c r="B29945" s="3"/>
      <c r="J29945" s="3"/>
      <c r="K29945" s="5"/>
      <c r="L29945" s="8"/>
      <c r="N29945" s="5"/>
      <c r="O29945" s="10"/>
      <c r="P29945" s="8"/>
    </row>
    <row r="29946" spans="1:16" s="2" customFormat="1" x14ac:dyDescent="0.15">
      <c r="A29946" s="3"/>
      <c r="B29946" s="3"/>
      <c r="J29946" s="3"/>
      <c r="K29946" s="5"/>
      <c r="L29946" s="8"/>
      <c r="N29946" s="5"/>
      <c r="O29946" s="10"/>
      <c r="P29946" s="8"/>
    </row>
    <row r="29947" spans="1:16" s="2" customFormat="1" x14ac:dyDescent="0.15">
      <c r="A29947" s="3"/>
      <c r="B29947" s="3"/>
      <c r="J29947" s="3"/>
      <c r="K29947" s="5"/>
      <c r="L29947" s="8"/>
      <c r="N29947" s="5"/>
      <c r="O29947" s="10"/>
      <c r="P29947" s="8"/>
    </row>
    <row r="29948" spans="1:16" s="2" customFormat="1" x14ac:dyDescent="0.15">
      <c r="A29948" s="3"/>
      <c r="B29948" s="3"/>
      <c r="J29948" s="3"/>
      <c r="K29948" s="5"/>
      <c r="L29948" s="8"/>
      <c r="N29948" s="5"/>
      <c r="O29948" s="10"/>
      <c r="P29948" s="8"/>
    </row>
    <row r="29949" spans="1:16" s="2" customFormat="1" x14ac:dyDescent="0.15">
      <c r="A29949" s="3"/>
      <c r="B29949" s="3"/>
      <c r="J29949" s="3"/>
      <c r="K29949" s="5"/>
      <c r="L29949" s="8"/>
      <c r="N29949" s="5"/>
      <c r="O29949" s="10"/>
      <c r="P29949" s="8"/>
    </row>
    <row r="29950" spans="1:16" s="2" customFormat="1" x14ac:dyDescent="0.15">
      <c r="A29950" s="3"/>
      <c r="B29950" s="3"/>
      <c r="J29950" s="3"/>
      <c r="K29950" s="5"/>
      <c r="L29950" s="8"/>
      <c r="N29950" s="5"/>
      <c r="O29950" s="10"/>
      <c r="P29950" s="8"/>
    </row>
    <row r="29951" spans="1:16" s="2" customFormat="1" x14ac:dyDescent="0.15">
      <c r="A29951" s="3"/>
      <c r="B29951" s="3"/>
      <c r="J29951" s="3"/>
      <c r="K29951" s="5"/>
      <c r="L29951" s="8"/>
      <c r="N29951" s="5"/>
      <c r="O29951" s="10"/>
      <c r="P29951" s="8"/>
    </row>
    <row r="29952" spans="1:16" s="2" customFormat="1" x14ac:dyDescent="0.15">
      <c r="A29952" s="3"/>
      <c r="B29952" s="3"/>
      <c r="J29952" s="3"/>
      <c r="K29952" s="5"/>
      <c r="L29952" s="8"/>
      <c r="N29952" s="5"/>
      <c r="O29952" s="10"/>
      <c r="P29952" s="8"/>
    </row>
    <row r="29953" spans="1:16" s="2" customFormat="1" x14ac:dyDescent="0.15">
      <c r="A29953" s="3"/>
      <c r="B29953" s="3"/>
      <c r="J29953" s="3"/>
      <c r="K29953" s="5"/>
      <c r="L29953" s="8"/>
      <c r="N29953" s="5"/>
      <c r="O29953" s="10"/>
      <c r="P29953" s="8"/>
    </row>
    <row r="29954" spans="1:16" s="2" customFormat="1" x14ac:dyDescent="0.15">
      <c r="A29954" s="3"/>
      <c r="B29954" s="3"/>
      <c r="J29954" s="3"/>
      <c r="K29954" s="5"/>
      <c r="L29954" s="8"/>
      <c r="N29954" s="5"/>
      <c r="O29954" s="10"/>
      <c r="P29954" s="8"/>
    </row>
    <row r="29955" spans="1:16" s="2" customFormat="1" x14ac:dyDescent="0.15">
      <c r="A29955" s="3"/>
      <c r="B29955" s="3"/>
      <c r="J29955" s="3"/>
      <c r="K29955" s="5"/>
      <c r="L29955" s="8"/>
      <c r="N29955" s="5"/>
      <c r="O29955" s="10"/>
      <c r="P29955" s="8"/>
    </row>
    <row r="29956" spans="1:16" s="2" customFormat="1" x14ac:dyDescent="0.15">
      <c r="A29956" s="3"/>
      <c r="B29956" s="3"/>
      <c r="J29956" s="3"/>
      <c r="K29956" s="5"/>
      <c r="L29956" s="8"/>
      <c r="N29956" s="5"/>
      <c r="O29956" s="10"/>
      <c r="P29956" s="8"/>
    </row>
    <row r="29957" spans="1:16" s="2" customFormat="1" x14ac:dyDescent="0.15">
      <c r="A29957" s="3"/>
      <c r="B29957" s="3"/>
      <c r="J29957" s="3"/>
      <c r="K29957" s="5"/>
      <c r="L29957" s="8"/>
      <c r="N29957" s="5"/>
      <c r="O29957" s="10"/>
      <c r="P29957" s="8"/>
    </row>
    <row r="29958" spans="1:16" s="2" customFormat="1" x14ac:dyDescent="0.15">
      <c r="A29958" s="3"/>
      <c r="B29958" s="3"/>
      <c r="J29958" s="3"/>
      <c r="K29958" s="5"/>
      <c r="L29958" s="8"/>
      <c r="N29958" s="5"/>
      <c r="O29958" s="10"/>
      <c r="P29958" s="8"/>
    </row>
    <row r="29959" spans="1:16" s="2" customFormat="1" x14ac:dyDescent="0.15">
      <c r="A29959" s="3"/>
      <c r="B29959" s="3"/>
      <c r="J29959" s="3"/>
      <c r="K29959" s="5"/>
      <c r="L29959" s="8"/>
      <c r="N29959" s="5"/>
      <c r="O29959" s="10"/>
      <c r="P29959" s="8"/>
    </row>
    <row r="29960" spans="1:16" s="2" customFormat="1" x14ac:dyDescent="0.15">
      <c r="A29960" s="3"/>
      <c r="B29960" s="3"/>
      <c r="J29960" s="3"/>
      <c r="K29960" s="5"/>
      <c r="L29960" s="8"/>
      <c r="N29960" s="5"/>
      <c r="O29960" s="10"/>
      <c r="P29960" s="8"/>
    </row>
    <row r="29961" spans="1:16" s="2" customFormat="1" x14ac:dyDescent="0.15">
      <c r="A29961" s="3"/>
      <c r="B29961" s="3"/>
      <c r="J29961" s="3"/>
      <c r="K29961" s="5"/>
      <c r="L29961" s="8"/>
      <c r="N29961" s="5"/>
      <c r="O29961" s="10"/>
      <c r="P29961" s="8"/>
    </row>
    <row r="29962" spans="1:16" s="2" customFormat="1" x14ac:dyDescent="0.15">
      <c r="A29962" s="3"/>
      <c r="B29962" s="3"/>
      <c r="J29962" s="3"/>
      <c r="K29962" s="5"/>
      <c r="L29962" s="8"/>
      <c r="N29962" s="5"/>
      <c r="O29962" s="10"/>
      <c r="P29962" s="8"/>
    </row>
    <row r="29963" spans="1:16" s="2" customFormat="1" x14ac:dyDescent="0.15">
      <c r="A29963" s="3"/>
      <c r="B29963" s="3"/>
      <c r="J29963" s="3"/>
      <c r="K29963" s="5"/>
      <c r="L29963" s="8"/>
      <c r="N29963" s="5"/>
      <c r="O29963" s="10"/>
      <c r="P29963" s="8"/>
    </row>
    <row r="29964" spans="1:16" s="2" customFormat="1" x14ac:dyDescent="0.15">
      <c r="A29964" s="3"/>
      <c r="B29964" s="3"/>
      <c r="J29964" s="3"/>
      <c r="K29964" s="5"/>
      <c r="L29964" s="8"/>
      <c r="N29964" s="5"/>
      <c r="O29964" s="10"/>
      <c r="P29964" s="8"/>
    </row>
    <row r="29965" spans="1:16" s="2" customFormat="1" x14ac:dyDescent="0.15">
      <c r="A29965" s="3"/>
      <c r="B29965" s="3"/>
      <c r="J29965" s="3"/>
      <c r="K29965" s="5"/>
      <c r="L29965" s="8"/>
      <c r="N29965" s="5"/>
      <c r="O29965" s="10"/>
      <c r="P29965" s="8"/>
    </row>
    <row r="29966" spans="1:16" s="2" customFormat="1" x14ac:dyDescent="0.15">
      <c r="A29966" s="3"/>
      <c r="B29966" s="3"/>
      <c r="J29966" s="3"/>
      <c r="K29966" s="5"/>
      <c r="L29966" s="8"/>
      <c r="N29966" s="5"/>
      <c r="O29966" s="10"/>
      <c r="P29966" s="8"/>
    </row>
    <row r="29967" spans="1:16" s="2" customFormat="1" x14ac:dyDescent="0.15">
      <c r="A29967" s="3"/>
      <c r="B29967" s="3"/>
      <c r="J29967" s="3"/>
      <c r="K29967" s="5"/>
      <c r="L29967" s="8"/>
      <c r="N29967" s="5"/>
      <c r="O29967" s="10"/>
      <c r="P29967" s="8"/>
    </row>
    <row r="29968" spans="1:16" s="2" customFormat="1" x14ac:dyDescent="0.15">
      <c r="A29968" s="3"/>
      <c r="B29968" s="3"/>
      <c r="J29968" s="3"/>
      <c r="K29968" s="5"/>
      <c r="L29968" s="8"/>
      <c r="N29968" s="5"/>
      <c r="O29968" s="10"/>
      <c r="P29968" s="8"/>
    </row>
    <row r="29969" spans="1:16" s="2" customFormat="1" x14ac:dyDescent="0.15">
      <c r="A29969" s="3"/>
      <c r="B29969" s="3"/>
      <c r="J29969" s="3"/>
      <c r="K29969" s="5"/>
      <c r="L29969" s="8"/>
      <c r="N29969" s="5"/>
      <c r="O29969" s="10"/>
      <c r="P29969" s="8"/>
    </row>
    <row r="29970" spans="1:16" s="2" customFormat="1" x14ac:dyDescent="0.15">
      <c r="A29970" s="3"/>
      <c r="B29970" s="3"/>
      <c r="J29970" s="3"/>
      <c r="K29970" s="5"/>
      <c r="L29970" s="8"/>
      <c r="N29970" s="5"/>
      <c r="O29970" s="10"/>
      <c r="P29970" s="8"/>
    </row>
    <row r="29971" spans="1:16" s="2" customFormat="1" x14ac:dyDescent="0.15">
      <c r="A29971" s="3"/>
      <c r="B29971" s="3"/>
      <c r="J29971" s="3"/>
      <c r="K29971" s="5"/>
      <c r="L29971" s="8"/>
      <c r="N29971" s="5"/>
      <c r="O29971" s="10"/>
      <c r="P29971" s="8"/>
    </row>
    <row r="29972" spans="1:16" s="2" customFormat="1" x14ac:dyDescent="0.15">
      <c r="A29972" s="3"/>
      <c r="B29972" s="3"/>
      <c r="J29972" s="3"/>
      <c r="K29972" s="5"/>
      <c r="L29972" s="8"/>
      <c r="N29972" s="5"/>
      <c r="O29972" s="10"/>
      <c r="P29972" s="8"/>
    </row>
    <row r="29973" spans="1:16" s="2" customFormat="1" x14ac:dyDescent="0.15">
      <c r="A29973" s="3"/>
      <c r="B29973" s="3"/>
      <c r="J29973" s="3"/>
      <c r="K29973" s="5"/>
      <c r="L29973" s="8"/>
      <c r="N29973" s="5"/>
      <c r="O29973" s="10"/>
      <c r="P29973" s="8"/>
    </row>
    <row r="29974" spans="1:16" s="2" customFormat="1" x14ac:dyDescent="0.15">
      <c r="A29974" s="3"/>
      <c r="B29974" s="3"/>
      <c r="J29974" s="3"/>
      <c r="K29974" s="5"/>
      <c r="L29974" s="8"/>
      <c r="N29974" s="5"/>
      <c r="O29974" s="10"/>
      <c r="P29974" s="8"/>
    </row>
    <row r="29975" spans="1:16" s="2" customFormat="1" x14ac:dyDescent="0.15">
      <c r="A29975" s="3"/>
      <c r="B29975" s="3"/>
      <c r="J29975" s="3"/>
      <c r="K29975" s="5"/>
      <c r="L29975" s="8"/>
      <c r="N29975" s="5"/>
      <c r="O29975" s="10"/>
      <c r="P29975" s="8"/>
    </row>
    <row r="29976" spans="1:16" s="2" customFormat="1" x14ac:dyDescent="0.15">
      <c r="A29976" s="3"/>
      <c r="B29976" s="3"/>
      <c r="J29976" s="3"/>
      <c r="K29976" s="5"/>
      <c r="L29976" s="8"/>
      <c r="N29976" s="5"/>
      <c r="O29976" s="10"/>
      <c r="P29976" s="8"/>
    </row>
    <row r="29977" spans="1:16" s="2" customFormat="1" x14ac:dyDescent="0.15">
      <c r="A29977" s="3"/>
      <c r="B29977" s="3"/>
      <c r="J29977" s="3"/>
      <c r="K29977" s="5"/>
      <c r="L29977" s="8"/>
      <c r="N29977" s="5"/>
      <c r="O29977" s="10"/>
      <c r="P29977" s="8"/>
    </row>
    <row r="29978" spans="1:16" s="2" customFormat="1" x14ac:dyDescent="0.15">
      <c r="A29978" s="3"/>
      <c r="B29978" s="3"/>
      <c r="J29978" s="3"/>
      <c r="K29978" s="5"/>
      <c r="L29978" s="8"/>
      <c r="N29978" s="5"/>
      <c r="O29978" s="10"/>
      <c r="P29978" s="8"/>
    </row>
    <row r="29979" spans="1:16" s="2" customFormat="1" x14ac:dyDescent="0.15">
      <c r="A29979" s="3"/>
      <c r="B29979" s="3"/>
      <c r="J29979" s="3"/>
      <c r="K29979" s="5"/>
      <c r="L29979" s="8"/>
      <c r="N29979" s="5"/>
      <c r="O29979" s="10"/>
      <c r="P29979" s="8"/>
    </row>
    <row r="29980" spans="1:16" s="2" customFormat="1" x14ac:dyDescent="0.15">
      <c r="A29980" s="3"/>
      <c r="B29980" s="3"/>
      <c r="J29980" s="3"/>
      <c r="K29980" s="5"/>
      <c r="L29980" s="8"/>
      <c r="N29980" s="5"/>
      <c r="O29980" s="10"/>
      <c r="P29980" s="8"/>
    </row>
    <row r="29981" spans="1:16" s="2" customFormat="1" x14ac:dyDescent="0.15">
      <c r="A29981" s="3"/>
      <c r="B29981" s="3"/>
      <c r="J29981" s="3"/>
      <c r="K29981" s="5"/>
      <c r="L29981" s="8"/>
      <c r="N29981" s="5"/>
      <c r="O29981" s="10"/>
      <c r="P29981" s="8"/>
    </row>
    <row r="29982" spans="1:16" s="2" customFormat="1" x14ac:dyDescent="0.15">
      <c r="A29982" s="3"/>
      <c r="B29982" s="3"/>
      <c r="J29982" s="3"/>
      <c r="K29982" s="5"/>
      <c r="L29982" s="8"/>
      <c r="N29982" s="5"/>
      <c r="O29982" s="10"/>
      <c r="P29982" s="8"/>
    </row>
    <row r="29983" spans="1:16" s="2" customFormat="1" x14ac:dyDescent="0.15">
      <c r="A29983" s="3"/>
      <c r="B29983" s="3"/>
      <c r="J29983" s="3"/>
      <c r="K29983" s="5"/>
      <c r="L29983" s="8"/>
      <c r="N29983" s="5"/>
      <c r="O29983" s="10"/>
      <c r="P29983" s="8"/>
    </row>
    <row r="29984" spans="1:16" s="2" customFormat="1" x14ac:dyDescent="0.15">
      <c r="A29984" s="3"/>
      <c r="B29984" s="3"/>
      <c r="J29984" s="3"/>
      <c r="K29984" s="5"/>
      <c r="L29984" s="8"/>
      <c r="N29984" s="5"/>
      <c r="O29984" s="10"/>
      <c r="P29984" s="8"/>
    </row>
    <row r="29985" spans="1:16" s="2" customFormat="1" x14ac:dyDescent="0.15">
      <c r="A29985" s="3"/>
      <c r="B29985" s="3"/>
      <c r="J29985" s="3"/>
      <c r="K29985" s="5"/>
      <c r="L29985" s="8"/>
      <c r="N29985" s="5"/>
      <c r="O29985" s="10"/>
      <c r="P29985" s="8"/>
    </row>
    <row r="29986" spans="1:16" s="2" customFormat="1" x14ac:dyDescent="0.15">
      <c r="A29986" s="3"/>
      <c r="B29986" s="3"/>
      <c r="J29986" s="3"/>
      <c r="K29986" s="5"/>
      <c r="L29986" s="8"/>
      <c r="N29986" s="5"/>
      <c r="O29986" s="10"/>
      <c r="P29986" s="8"/>
    </row>
    <row r="29987" spans="1:16" s="2" customFormat="1" x14ac:dyDescent="0.15">
      <c r="A29987" s="3"/>
      <c r="B29987" s="3"/>
      <c r="J29987" s="3"/>
      <c r="K29987" s="5"/>
      <c r="L29987" s="8"/>
      <c r="N29987" s="5"/>
      <c r="O29987" s="10"/>
      <c r="P29987" s="8"/>
    </row>
    <row r="29988" spans="1:16" s="2" customFormat="1" x14ac:dyDescent="0.15">
      <c r="A29988" s="3"/>
      <c r="B29988" s="3"/>
      <c r="J29988" s="3"/>
      <c r="K29988" s="5"/>
      <c r="L29988" s="8"/>
      <c r="N29988" s="5"/>
      <c r="O29988" s="10"/>
      <c r="P29988" s="8"/>
    </row>
    <row r="29989" spans="1:16" s="2" customFormat="1" x14ac:dyDescent="0.15">
      <c r="A29989" s="3"/>
      <c r="B29989" s="3"/>
      <c r="J29989" s="3"/>
      <c r="K29989" s="5"/>
      <c r="L29989" s="8"/>
      <c r="N29989" s="5"/>
      <c r="O29989" s="10"/>
      <c r="P29989" s="8"/>
    </row>
    <row r="29990" spans="1:16" s="2" customFormat="1" x14ac:dyDescent="0.15">
      <c r="A29990" s="3"/>
      <c r="B29990" s="3"/>
      <c r="J29990" s="3"/>
      <c r="K29990" s="5"/>
      <c r="L29990" s="8"/>
      <c r="N29990" s="5"/>
      <c r="O29990" s="10"/>
      <c r="P29990" s="8"/>
    </row>
    <row r="29991" spans="1:16" s="2" customFormat="1" x14ac:dyDescent="0.15">
      <c r="A29991" s="3"/>
      <c r="B29991" s="3"/>
      <c r="J29991" s="3"/>
      <c r="K29991" s="5"/>
      <c r="L29991" s="8"/>
      <c r="N29991" s="5"/>
      <c r="O29991" s="10"/>
      <c r="P29991" s="8"/>
    </row>
    <row r="29992" spans="1:16" s="2" customFormat="1" x14ac:dyDescent="0.15">
      <c r="A29992" s="3"/>
      <c r="B29992" s="3"/>
      <c r="J29992" s="3"/>
      <c r="K29992" s="5"/>
      <c r="L29992" s="8"/>
      <c r="N29992" s="5"/>
      <c r="O29992" s="10"/>
      <c r="P29992" s="8"/>
    </row>
    <row r="29993" spans="1:16" s="2" customFormat="1" x14ac:dyDescent="0.15">
      <c r="A29993" s="3"/>
      <c r="B29993" s="3"/>
      <c r="J29993" s="3"/>
      <c r="K29993" s="5"/>
      <c r="L29993" s="8"/>
      <c r="N29993" s="5"/>
      <c r="O29993" s="10"/>
      <c r="P29993" s="8"/>
    </row>
    <row r="29994" spans="1:16" s="2" customFormat="1" x14ac:dyDescent="0.15">
      <c r="A29994" s="3"/>
      <c r="B29994" s="3"/>
      <c r="J29994" s="3"/>
      <c r="K29994" s="5"/>
      <c r="L29994" s="8"/>
      <c r="N29994" s="5"/>
      <c r="O29994" s="10"/>
      <c r="P29994" s="8"/>
    </row>
    <row r="29995" spans="1:16" s="2" customFormat="1" x14ac:dyDescent="0.15">
      <c r="A29995" s="3"/>
      <c r="B29995" s="3"/>
      <c r="J29995" s="3"/>
      <c r="K29995" s="5"/>
      <c r="L29995" s="8"/>
      <c r="N29995" s="5"/>
      <c r="O29995" s="10"/>
      <c r="P29995" s="8"/>
    </row>
    <row r="29996" spans="1:16" s="2" customFormat="1" x14ac:dyDescent="0.15">
      <c r="A29996" s="3"/>
      <c r="B29996" s="3"/>
      <c r="J29996" s="3"/>
      <c r="K29996" s="5"/>
      <c r="L29996" s="8"/>
      <c r="N29996" s="5"/>
      <c r="O29996" s="10"/>
      <c r="P29996" s="8"/>
    </row>
    <row r="29997" spans="1:16" s="2" customFormat="1" x14ac:dyDescent="0.15">
      <c r="A29997" s="3"/>
      <c r="B29997" s="3"/>
      <c r="J29997" s="3"/>
      <c r="K29997" s="5"/>
      <c r="L29997" s="8"/>
      <c r="N29997" s="5"/>
      <c r="O29997" s="10"/>
      <c r="P29997" s="8"/>
    </row>
    <row r="29998" spans="1:16" s="2" customFormat="1" x14ac:dyDescent="0.15">
      <c r="A29998" s="3"/>
      <c r="B29998" s="3"/>
      <c r="J29998" s="3"/>
      <c r="K29998" s="5"/>
      <c r="L29998" s="8"/>
      <c r="N29998" s="5"/>
      <c r="O29998" s="10"/>
      <c r="P29998" s="8"/>
    </row>
    <row r="29999" spans="1:16" s="2" customFormat="1" x14ac:dyDescent="0.15">
      <c r="A29999" s="3"/>
      <c r="B29999" s="3"/>
      <c r="J29999" s="3"/>
      <c r="K29999" s="5"/>
      <c r="L29999" s="8"/>
      <c r="N29999" s="5"/>
      <c r="O29999" s="10"/>
      <c r="P29999" s="8"/>
    </row>
    <row r="30000" spans="1:16" s="2" customFormat="1" x14ac:dyDescent="0.15">
      <c r="A30000" s="3"/>
      <c r="B30000" s="3"/>
      <c r="J30000" s="3"/>
      <c r="K30000" s="5"/>
      <c r="L30000" s="8"/>
      <c r="N30000" s="5"/>
      <c r="O30000" s="10"/>
      <c r="P30000" s="8"/>
    </row>
    <row r="30001" spans="1:16" s="2" customFormat="1" x14ac:dyDescent="0.15">
      <c r="A30001" s="3"/>
      <c r="B30001" s="3"/>
      <c r="J30001" s="3"/>
      <c r="K30001" s="5"/>
      <c r="L30001" s="8"/>
      <c r="N30001" s="5"/>
      <c r="O30001" s="10"/>
      <c r="P30001" s="8"/>
    </row>
    <row r="30002" spans="1:16" s="2" customFormat="1" x14ac:dyDescent="0.15">
      <c r="A30002" s="3"/>
      <c r="B30002" s="3"/>
      <c r="J30002" s="3"/>
      <c r="K30002" s="5"/>
      <c r="L30002" s="8"/>
      <c r="N30002" s="5"/>
      <c r="O30002" s="10"/>
      <c r="P30002" s="8"/>
    </row>
    <row r="30003" spans="1:16" s="2" customFormat="1" x14ac:dyDescent="0.15">
      <c r="A30003" s="3"/>
      <c r="B30003" s="3"/>
      <c r="J30003" s="3"/>
      <c r="K30003" s="5"/>
      <c r="L30003" s="8"/>
      <c r="N30003" s="5"/>
      <c r="O30003" s="10"/>
      <c r="P30003" s="8"/>
    </row>
    <row r="30004" spans="1:16" s="2" customFormat="1" x14ac:dyDescent="0.15">
      <c r="A30004" s="3"/>
      <c r="B30004" s="3"/>
      <c r="J30004" s="3"/>
      <c r="K30004" s="5"/>
      <c r="L30004" s="8"/>
      <c r="N30004" s="5"/>
      <c r="O30004" s="10"/>
      <c r="P30004" s="8"/>
    </row>
    <row r="30005" spans="1:16" s="2" customFormat="1" x14ac:dyDescent="0.15">
      <c r="A30005" s="3"/>
      <c r="B30005" s="3"/>
      <c r="J30005" s="3"/>
      <c r="K30005" s="5"/>
      <c r="L30005" s="8"/>
      <c r="N30005" s="5"/>
      <c r="O30005" s="10"/>
      <c r="P30005" s="8"/>
    </row>
    <row r="30006" spans="1:16" s="2" customFormat="1" x14ac:dyDescent="0.15">
      <c r="A30006" s="3"/>
      <c r="B30006" s="3"/>
      <c r="J30006" s="3"/>
      <c r="K30006" s="5"/>
      <c r="L30006" s="8"/>
      <c r="N30006" s="5"/>
      <c r="O30006" s="10"/>
      <c r="P30006" s="8"/>
    </row>
    <row r="30007" spans="1:16" s="2" customFormat="1" x14ac:dyDescent="0.15">
      <c r="A30007" s="3"/>
      <c r="B30007" s="3"/>
      <c r="J30007" s="3"/>
      <c r="K30007" s="5"/>
      <c r="L30007" s="8"/>
      <c r="N30007" s="5"/>
      <c r="O30007" s="10"/>
      <c r="P30007" s="8"/>
    </row>
    <row r="30008" spans="1:16" s="2" customFormat="1" x14ac:dyDescent="0.15">
      <c r="A30008" s="3"/>
      <c r="B30008" s="3"/>
      <c r="J30008" s="3"/>
      <c r="K30008" s="5"/>
      <c r="L30008" s="8"/>
      <c r="N30008" s="5"/>
      <c r="O30008" s="10"/>
      <c r="P30008" s="8"/>
    </row>
    <row r="30009" spans="1:16" s="2" customFormat="1" x14ac:dyDescent="0.15">
      <c r="A30009" s="3"/>
      <c r="B30009" s="3"/>
      <c r="J30009" s="3"/>
      <c r="K30009" s="5"/>
      <c r="L30009" s="8"/>
      <c r="N30009" s="5"/>
      <c r="O30009" s="10"/>
      <c r="P30009" s="8"/>
    </row>
    <row r="30010" spans="1:16" s="2" customFormat="1" x14ac:dyDescent="0.15">
      <c r="A30010" s="3"/>
      <c r="B30010" s="3"/>
      <c r="J30010" s="3"/>
      <c r="K30010" s="5"/>
      <c r="L30010" s="8"/>
      <c r="N30010" s="5"/>
      <c r="O30010" s="10"/>
      <c r="P30010" s="8"/>
    </row>
    <row r="30011" spans="1:16" s="2" customFormat="1" x14ac:dyDescent="0.15">
      <c r="A30011" s="3"/>
      <c r="B30011" s="3"/>
      <c r="J30011" s="3"/>
      <c r="K30011" s="5"/>
      <c r="L30011" s="8"/>
      <c r="N30011" s="5"/>
      <c r="O30011" s="10"/>
      <c r="P30011" s="8"/>
    </row>
    <row r="30012" spans="1:16" s="2" customFormat="1" x14ac:dyDescent="0.15">
      <c r="A30012" s="3"/>
      <c r="B30012" s="3"/>
      <c r="J30012" s="3"/>
      <c r="K30012" s="5"/>
      <c r="L30012" s="8"/>
      <c r="N30012" s="5"/>
      <c r="O30012" s="10"/>
      <c r="P30012" s="8"/>
    </row>
    <row r="30013" spans="1:16" s="2" customFormat="1" x14ac:dyDescent="0.15">
      <c r="A30013" s="3"/>
      <c r="B30013" s="3"/>
      <c r="J30013" s="3"/>
      <c r="K30013" s="5"/>
      <c r="L30013" s="8"/>
      <c r="N30013" s="5"/>
      <c r="O30013" s="10"/>
      <c r="P30013" s="8"/>
    </row>
    <row r="30014" spans="1:16" s="2" customFormat="1" x14ac:dyDescent="0.15">
      <c r="A30014" s="3"/>
      <c r="B30014" s="3"/>
      <c r="J30014" s="3"/>
      <c r="K30014" s="5"/>
      <c r="L30014" s="8"/>
      <c r="N30014" s="5"/>
      <c r="O30014" s="10"/>
      <c r="P30014" s="8"/>
    </row>
    <row r="30015" spans="1:16" s="2" customFormat="1" x14ac:dyDescent="0.15">
      <c r="A30015" s="3"/>
      <c r="B30015" s="3"/>
      <c r="J30015" s="3"/>
      <c r="K30015" s="5"/>
      <c r="L30015" s="8"/>
      <c r="N30015" s="5"/>
      <c r="O30015" s="10"/>
      <c r="P30015" s="8"/>
    </row>
    <row r="30016" spans="1:16" s="2" customFormat="1" x14ac:dyDescent="0.15">
      <c r="A30016" s="3"/>
      <c r="B30016" s="3"/>
      <c r="J30016" s="3"/>
      <c r="K30016" s="5"/>
      <c r="L30016" s="8"/>
      <c r="N30016" s="5"/>
      <c r="O30016" s="10"/>
      <c r="P30016" s="8"/>
    </row>
    <row r="30017" spans="1:16" s="2" customFormat="1" x14ac:dyDescent="0.15">
      <c r="A30017" s="3"/>
      <c r="B30017" s="3"/>
      <c r="J30017" s="3"/>
      <c r="K30017" s="5"/>
      <c r="L30017" s="8"/>
      <c r="N30017" s="5"/>
      <c r="O30017" s="10"/>
      <c r="P30017" s="8"/>
    </row>
    <row r="30018" spans="1:16" s="2" customFormat="1" x14ac:dyDescent="0.15">
      <c r="A30018" s="3"/>
      <c r="B30018" s="3"/>
      <c r="J30018" s="3"/>
      <c r="K30018" s="5"/>
      <c r="L30018" s="8"/>
      <c r="N30018" s="5"/>
      <c r="O30018" s="10"/>
      <c r="P30018" s="8"/>
    </row>
    <row r="30019" spans="1:16" s="2" customFormat="1" x14ac:dyDescent="0.15">
      <c r="A30019" s="3"/>
      <c r="B30019" s="3"/>
      <c r="J30019" s="3"/>
      <c r="K30019" s="5"/>
      <c r="L30019" s="8"/>
      <c r="N30019" s="5"/>
      <c r="O30019" s="10"/>
      <c r="P30019" s="8"/>
    </row>
    <row r="30020" spans="1:16" s="2" customFormat="1" x14ac:dyDescent="0.15">
      <c r="A30020" s="3"/>
      <c r="B30020" s="3"/>
      <c r="J30020" s="3"/>
      <c r="K30020" s="5"/>
      <c r="L30020" s="8"/>
      <c r="N30020" s="5"/>
      <c r="O30020" s="10"/>
      <c r="P30020" s="8"/>
    </row>
    <row r="30021" spans="1:16" s="2" customFormat="1" x14ac:dyDescent="0.15">
      <c r="A30021" s="3"/>
      <c r="B30021" s="3"/>
      <c r="J30021" s="3"/>
      <c r="K30021" s="5"/>
      <c r="L30021" s="8"/>
      <c r="N30021" s="5"/>
      <c r="O30021" s="10"/>
      <c r="P30021" s="8"/>
    </row>
    <row r="30022" spans="1:16" s="2" customFormat="1" x14ac:dyDescent="0.15">
      <c r="A30022" s="3"/>
      <c r="B30022" s="3"/>
      <c r="J30022" s="3"/>
      <c r="K30022" s="5"/>
      <c r="L30022" s="8"/>
      <c r="N30022" s="5"/>
      <c r="O30022" s="10"/>
      <c r="P30022" s="8"/>
    </row>
    <row r="30023" spans="1:16" s="2" customFormat="1" x14ac:dyDescent="0.15">
      <c r="A30023" s="3"/>
      <c r="B30023" s="3"/>
      <c r="J30023" s="3"/>
      <c r="K30023" s="5"/>
      <c r="L30023" s="8"/>
      <c r="N30023" s="5"/>
      <c r="O30023" s="10"/>
      <c r="P30023" s="8"/>
    </row>
    <row r="30024" spans="1:16" s="2" customFormat="1" x14ac:dyDescent="0.15">
      <c r="A30024" s="3"/>
      <c r="B30024" s="3"/>
      <c r="J30024" s="3"/>
      <c r="K30024" s="5"/>
      <c r="L30024" s="8"/>
      <c r="N30024" s="5"/>
      <c r="O30024" s="10"/>
      <c r="P30024" s="8"/>
    </row>
    <row r="30025" spans="1:16" s="2" customFormat="1" x14ac:dyDescent="0.15">
      <c r="A30025" s="3"/>
      <c r="B30025" s="3"/>
      <c r="J30025" s="3"/>
      <c r="K30025" s="5"/>
      <c r="L30025" s="8"/>
      <c r="N30025" s="5"/>
      <c r="O30025" s="10"/>
      <c r="P30025" s="8"/>
    </row>
    <row r="30026" spans="1:16" s="2" customFormat="1" x14ac:dyDescent="0.15">
      <c r="A30026" s="3"/>
      <c r="B30026" s="3"/>
      <c r="J30026" s="3"/>
      <c r="K30026" s="5"/>
      <c r="L30026" s="8"/>
      <c r="N30026" s="5"/>
      <c r="O30026" s="10"/>
      <c r="P30026" s="8"/>
    </row>
    <row r="30027" spans="1:16" s="2" customFormat="1" x14ac:dyDescent="0.15">
      <c r="A30027" s="3"/>
      <c r="B30027" s="3"/>
      <c r="J30027" s="3"/>
      <c r="K30027" s="5"/>
      <c r="L30027" s="8"/>
      <c r="N30027" s="5"/>
      <c r="O30027" s="10"/>
      <c r="P30027" s="8"/>
    </row>
    <row r="30028" spans="1:16" s="2" customFormat="1" x14ac:dyDescent="0.15">
      <c r="A30028" s="3"/>
      <c r="B30028" s="3"/>
      <c r="J30028" s="3"/>
      <c r="K30028" s="5"/>
      <c r="L30028" s="8"/>
      <c r="N30028" s="5"/>
      <c r="O30028" s="10"/>
      <c r="P30028" s="8"/>
    </row>
    <row r="30029" spans="1:16" s="2" customFormat="1" x14ac:dyDescent="0.15">
      <c r="A30029" s="3"/>
      <c r="B30029" s="3"/>
      <c r="J30029" s="3"/>
      <c r="K30029" s="5"/>
      <c r="L30029" s="8"/>
      <c r="N30029" s="5"/>
      <c r="O30029" s="10"/>
      <c r="P30029" s="8"/>
    </row>
    <row r="30030" spans="1:16" s="2" customFormat="1" x14ac:dyDescent="0.15">
      <c r="A30030" s="3"/>
      <c r="B30030" s="3"/>
      <c r="J30030" s="3"/>
      <c r="K30030" s="5"/>
      <c r="L30030" s="8"/>
      <c r="N30030" s="5"/>
      <c r="O30030" s="10"/>
      <c r="P30030" s="8"/>
    </row>
    <row r="30031" spans="1:16" s="2" customFormat="1" x14ac:dyDescent="0.15">
      <c r="A30031" s="3"/>
      <c r="B30031" s="3"/>
      <c r="J30031" s="3"/>
      <c r="K30031" s="5"/>
      <c r="L30031" s="8"/>
      <c r="N30031" s="5"/>
      <c r="O30031" s="10"/>
      <c r="P30031" s="8"/>
    </row>
    <row r="30032" spans="1:16" s="2" customFormat="1" x14ac:dyDescent="0.15">
      <c r="A30032" s="3"/>
      <c r="B30032" s="3"/>
      <c r="J30032" s="3"/>
      <c r="K30032" s="5"/>
      <c r="L30032" s="8"/>
      <c r="N30032" s="5"/>
      <c r="O30032" s="10"/>
      <c r="P30032" s="8"/>
    </row>
    <row r="30033" spans="1:16" s="2" customFormat="1" x14ac:dyDescent="0.15">
      <c r="A30033" s="3"/>
      <c r="B30033" s="3"/>
      <c r="J30033" s="3"/>
      <c r="K30033" s="5"/>
      <c r="L30033" s="8"/>
      <c r="N30033" s="5"/>
      <c r="O30033" s="10"/>
      <c r="P30033" s="8"/>
    </row>
    <row r="30034" spans="1:16" s="2" customFormat="1" x14ac:dyDescent="0.15">
      <c r="A30034" s="3"/>
      <c r="B30034" s="3"/>
      <c r="J30034" s="3"/>
      <c r="K30034" s="5"/>
      <c r="L30034" s="8"/>
      <c r="N30034" s="5"/>
      <c r="O30034" s="10"/>
      <c r="P30034" s="8"/>
    </row>
    <row r="30035" spans="1:16" s="2" customFormat="1" x14ac:dyDescent="0.15">
      <c r="A30035" s="3"/>
      <c r="B30035" s="3"/>
      <c r="J30035" s="3"/>
      <c r="K30035" s="5"/>
      <c r="L30035" s="8"/>
      <c r="N30035" s="5"/>
      <c r="O30035" s="10"/>
      <c r="P30035" s="8"/>
    </row>
    <row r="30036" spans="1:16" s="2" customFormat="1" x14ac:dyDescent="0.15">
      <c r="A30036" s="3"/>
      <c r="B30036" s="3"/>
      <c r="J30036" s="3"/>
      <c r="K30036" s="5"/>
      <c r="L30036" s="8"/>
      <c r="N30036" s="5"/>
      <c r="O30036" s="10"/>
      <c r="P30036" s="8"/>
    </row>
    <row r="30037" spans="1:16" s="2" customFormat="1" x14ac:dyDescent="0.15">
      <c r="A30037" s="3"/>
      <c r="B30037" s="3"/>
      <c r="J30037" s="3"/>
      <c r="K30037" s="5"/>
      <c r="L30037" s="8"/>
      <c r="N30037" s="5"/>
      <c r="O30037" s="10"/>
      <c r="P30037" s="8"/>
    </row>
    <row r="30038" spans="1:16" s="2" customFormat="1" x14ac:dyDescent="0.15">
      <c r="A30038" s="3"/>
      <c r="B30038" s="3"/>
      <c r="J30038" s="3"/>
      <c r="K30038" s="5"/>
      <c r="L30038" s="8"/>
      <c r="N30038" s="5"/>
      <c r="O30038" s="10"/>
      <c r="P30038" s="8"/>
    </row>
    <row r="30039" spans="1:16" s="2" customFormat="1" x14ac:dyDescent="0.15">
      <c r="A30039" s="3"/>
      <c r="B30039" s="3"/>
      <c r="J30039" s="3"/>
      <c r="K30039" s="5"/>
      <c r="L30039" s="8"/>
      <c r="N30039" s="5"/>
      <c r="O30039" s="10"/>
      <c r="P30039" s="8"/>
    </row>
    <row r="30040" spans="1:16" s="2" customFormat="1" x14ac:dyDescent="0.15">
      <c r="A30040" s="3"/>
      <c r="B30040" s="3"/>
      <c r="J30040" s="3"/>
      <c r="K30040" s="5"/>
      <c r="L30040" s="8"/>
      <c r="N30040" s="5"/>
      <c r="O30040" s="10"/>
      <c r="P30040" s="8"/>
    </row>
    <row r="30041" spans="1:16" s="2" customFormat="1" x14ac:dyDescent="0.15">
      <c r="A30041" s="3"/>
      <c r="B30041" s="3"/>
      <c r="J30041" s="3"/>
      <c r="K30041" s="5"/>
      <c r="L30041" s="8"/>
      <c r="N30041" s="5"/>
      <c r="O30041" s="10"/>
      <c r="P30041" s="8"/>
    </row>
    <row r="30042" spans="1:16" s="2" customFormat="1" x14ac:dyDescent="0.15">
      <c r="A30042" s="3"/>
      <c r="B30042" s="3"/>
      <c r="J30042" s="3"/>
      <c r="K30042" s="5"/>
      <c r="L30042" s="8"/>
      <c r="N30042" s="5"/>
      <c r="O30042" s="10"/>
      <c r="P30042" s="8"/>
    </row>
    <row r="30043" spans="1:16" s="2" customFormat="1" x14ac:dyDescent="0.15">
      <c r="A30043" s="3"/>
      <c r="B30043" s="3"/>
      <c r="J30043" s="3"/>
      <c r="K30043" s="5"/>
      <c r="L30043" s="8"/>
      <c r="N30043" s="5"/>
      <c r="O30043" s="10"/>
      <c r="P30043" s="8"/>
    </row>
    <row r="30044" spans="1:16" s="2" customFormat="1" x14ac:dyDescent="0.15">
      <c r="A30044" s="3"/>
      <c r="B30044" s="3"/>
      <c r="J30044" s="3"/>
      <c r="K30044" s="5"/>
      <c r="L30044" s="8"/>
      <c r="N30044" s="5"/>
      <c r="O30044" s="10"/>
      <c r="P30044" s="8"/>
    </row>
    <row r="30045" spans="1:16" s="2" customFormat="1" x14ac:dyDescent="0.15">
      <c r="A30045" s="3"/>
      <c r="B30045" s="3"/>
      <c r="J30045" s="3"/>
      <c r="K30045" s="5"/>
      <c r="L30045" s="8"/>
      <c r="N30045" s="5"/>
      <c r="O30045" s="10"/>
      <c r="P30045" s="8"/>
    </row>
    <row r="30046" spans="1:16" s="2" customFormat="1" x14ac:dyDescent="0.15">
      <c r="A30046" s="3"/>
      <c r="B30046" s="3"/>
      <c r="J30046" s="3"/>
      <c r="K30046" s="5"/>
      <c r="L30046" s="8"/>
      <c r="N30046" s="5"/>
      <c r="O30046" s="10"/>
      <c r="P30046" s="8"/>
    </row>
    <row r="30047" spans="1:16" s="2" customFormat="1" x14ac:dyDescent="0.15">
      <c r="A30047" s="3"/>
      <c r="B30047" s="3"/>
      <c r="J30047" s="3"/>
      <c r="K30047" s="5"/>
      <c r="L30047" s="8"/>
      <c r="N30047" s="5"/>
      <c r="O30047" s="10"/>
      <c r="P30047" s="8"/>
    </row>
    <row r="30048" spans="1:16" s="2" customFormat="1" x14ac:dyDescent="0.15">
      <c r="A30048" s="3"/>
      <c r="B30048" s="3"/>
      <c r="J30048" s="3"/>
      <c r="K30048" s="5"/>
      <c r="L30048" s="8"/>
      <c r="N30048" s="5"/>
      <c r="O30048" s="10"/>
      <c r="P30048" s="8"/>
    </row>
    <row r="30049" spans="1:16" s="2" customFormat="1" x14ac:dyDescent="0.15">
      <c r="A30049" s="3"/>
      <c r="B30049" s="3"/>
      <c r="J30049" s="3"/>
      <c r="K30049" s="5"/>
      <c r="L30049" s="8"/>
      <c r="N30049" s="5"/>
      <c r="O30049" s="10"/>
      <c r="P30049" s="8"/>
    </row>
    <row r="30050" spans="1:16" s="2" customFormat="1" x14ac:dyDescent="0.15">
      <c r="A30050" s="3"/>
      <c r="B30050" s="3"/>
      <c r="J30050" s="3"/>
      <c r="K30050" s="5"/>
      <c r="L30050" s="8"/>
      <c r="N30050" s="5"/>
      <c r="O30050" s="10"/>
      <c r="P30050" s="8"/>
    </row>
    <row r="30051" spans="1:16" s="2" customFormat="1" x14ac:dyDescent="0.15">
      <c r="A30051" s="3"/>
      <c r="B30051" s="3"/>
      <c r="J30051" s="3"/>
      <c r="K30051" s="5"/>
      <c r="L30051" s="8"/>
      <c r="N30051" s="5"/>
      <c r="O30051" s="10"/>
      <c r="P30051" s="8"/>
    </row>
    <row r="30052" spans="1:16" s="2" customFormat="1" x14ac:dyDescent="0.15">
      <c r="A30052" s="3"/>
      <c r="B30052" s="3"/>
      <c r="J30052" s="3"/>
      <c r="K30052" s="5"/>
      <c r="L30052" s="8"/>
      <c r="N30052" s="5"/>
      <c r="O30052" s="10"/>
      <c r="P30052" s="8"/>
    </row>
    <row r="30053" spans="1:16" s="2" customFormat="1" x14ac:dyDescent="0.15">
      <c r="A30053" s="3"/>
      <c r="B30053" s="3"/>
      <c r="J30053" s="3"/>
      <c r="K30053" s="5"/>
      <c r="L30053" s="8"/>
      <c r="N30053" s="5"/>
      <c r="O30053" s="10"/>
      <c r="P30053" s="8"/>
    </row>
    <row r="30054" spans="1:16" s="2" customFormat="1" x14ac:dyDescent="0.15">
      <c r="A30054" s="3"/>
      <c r="B30054" s="3"/>
      <c r="J30054" s="3"/>
      <c r="K30054" s="5"/>
      <c r="L30054" s="8"/>
      <c r="N30054" s="5"/>
      <c r="O30054" s="10"/>
      <c r="P30054" s="8"/>
    </row>
    <row r="30055" spans="1:16" s="2" customFormat="1" x14ac:dyDescent="0.15">
      <c r="A30055" s="3"/>
      <c r="B30055" s="3"/>
      <c r="J30055" s="3"/>
      <c r="K30055" s="5"/>
      <c r="L30055" s="8"/>
      <c r="N30055" s="5"/>
      <c r="O30055" s="10"/>
      <c r="P30055" s="8"/>
    </row>
    <row r="30056" spans="1:16" s="2" customFormat="1" x14ac:dyDescent="0.15">
      <c r="A30056" s="3"/>
      <c r="B30056" s="3"/>
      <c r="J30056" s="3"/>
      <c r="K30056" s="5"/>
      <c r="L30056" s="8"/>
      <c r="N30056" s="5"/>
      <c r="O30056" s="10"/>
      <c r="P30056" s="8"/>
    </row>
    <row r="30057" spans="1:16" s="2" customFormat="1" x14ac:dyDescent="0.15">
      <c r="A30057" s="3"/>
      <c r="B30057" s="3"/>
      <c r="J30057" s="3"/>
      <c r="K30057" s="5"/>
      <c r="L30057" s="8"/>
      <c r="N30057" s="5"/>
      <c r="O30057" s="10"/>
      <c r="P30057" s="8"/>
    </row>
    <row r="30058" spans="1:16" s="2" customFormat="1" x14ac:dyDescent="0.15">
      <c r="A30058" s="3"/>
      <c r="B30058" s="3"/>
      <c r="J30058" s="3"/>
      <c r="K30058" s="5"/>
      <c r="L30058" s="8"/>
      <c r="N30058" s="5"/>
      <c r="O30058" s="10"/>
      <c r="P30058" s="8"/>
    </row>
    <row r="30059" spans="1:16" s="2" customFormat="1" x14ac:dyDescent="0.15">
      <c r="A30059" s="3"/>
      <c r="B30059" s="3"/>
      <c r="J30059" s="3"/>
      <c r="K30059" s="5"/>
      <c r="L30059" s="8"/>
      <c r="N30059" s="5"/>
      <c r="O30059" s="10"/>
      <c r="P30059" s="8"/>
    </row>
    <row r="30060" spans="1:16" s="2" customFormat="1" x14ac:dyDescent="0.15">
      <c r="A30060" s="3"/>
      <c r="B30060" s="3"/>
      <c r="J30060" s="3"/>
      <c r="K30060" s="5"/>
      <c r="L30060" s="8"/>
      <c r="N30060" s="5"/>
      <c r="O30060" s="10"/>
      <c r="P30060" s="8"/>
    </row>
    <row r="30061" spans="1:16" s="2" customFormat="1" x14ac:dyDescent="0.15">
      <c r="A30061" s="3"/>
      <c r="B30061" s="3"/>
      <c r="J30061" s="3"/>
      <c r="K30061" s="5"/>
      <c r="L30061" s="8"/>
      <c r="N30061" s="5"/>
      <c r="O30061" s="10"/>
      <c r="P30061" s="8"/>
    </row>
    <row r="30062" spans="1:16" s="2" customFormat="1" x14ac:dyDescent="0.15">
      <c r="A30062" s="3"/>
      <c r="B30062" s="3"/>
      <c r="J30062" s="3"/>
      <c r="K30062" s="5"/>
      <c r="L30062" s="8"/>
      <c r="N30062" s="5"/>
      <c r="O30062" s="10"/>
      <c r="P30062" s="8"/>
    </row>
    <row r="30063" spans="1:16" s="2" customFormat="1" x14ac:dyDescent="0.15">
      <c r="A30063" s="3"/>
      <c r="B30063" s="3"/>
      <c r="J30063" s="3"/>
      <c r="K30063" s="5"/>
      <c r="L30063" s="8"/>
      <c r="N30063" s="5"/>
      <c r="O30063" s="10"/>
      <c r="P30063" s="8"/>
    </row>
    <row r="30064" spans="1:16" s="2" customFormat="1" x14ac:dyDescent="0.15">
      <c r="A30064" s="3"/>
      <c r="B30064" s="3"/>
      <c r="J30064" s="3"/>
      <c r="K30064" s="5"/>
      <c r="L30064" s="8"/>
      <c r="N30064" s="5"/>
      <c r="O30064" s="10"/>
      <c r="P30064" s="8"/>
    </row>
    <row r="30065" spans="1:16" s="2" customFormat="1" x14ac:dyDescent="0.15">
      <c r="A30065" s="3"/>
      <c r="B30065" s="3"/>
      <c r="J30065" s="3"/>
      <c r="K30065" s="5"/>
      <c r="L30065" s="8"/>
      <c r="N30065" s="5"/>
      <c r="O30065" s="10"/>
      <c r="P30065" s="8"/>
    </row>
    <row r="30066" spans="1:16" s="2" customFormat="1" x14ac:dyDescent="0.15">
      <c r="A30066" s="3"/>
      <c r="B30066" s="3"/>
      <c r="J30066" s="3"/>
      <c r="K30066" s="5"/>
      <c r="L30066" s="8"/>
      <c r="N30066" s="5"/>
      <c r="O30066" s="10"/>
      <c r="P30066" s="8"/>
    </row>
    <row r="30067" spans="1:16" s="2" customFormat="1" x14ac:dyDescent="0.15">
      <c r="A30067" s="3"/>
      <c r="B30067" s="3"/>
      <c r="J30067" s="3"/>
      <c r="K30067" s="5"/>
      <c r="L30067" s="8"/>
      <c r="N30067" s="5"/>
      <c r="O30067" s="10"/>
      <c r="P30067" s="8"/>
    </row>
    <row r="30068" spans="1:16" s="2" customFormat="1" x14ac:dyDescent="0.15">
      <c r="A30068" s="3"/>
      <c r="B30068" s="3"/>
      <c r="J30068" s="3"/>
      <c r="K30068" s="5"/>
      <c r="L30068" s="8"/>
      <c r="N30068" s="5"/>
      <c r="O30068" s="10"/>
      <c r="P30068" s="8"/>
    </row>
    <row r="30069" spans="1:16" s="2" customFormat="1" x14ac:dyDescent="0.15">
      <c r="A30069" s="3"/>
      <c r="B30069" s="3"/>
      <c r="J30069" s="3"/>
      <c r="K30069" s="5"/>
      <c r="L30069" s="8"/>
      <c r="N30069" s="5"/>
      <c r="O30069" s="10"/>
      <c r="P30069" s="8"/>
    </row>
    <row r="30070" spans="1:16" s="2" customFormat="1" x14ac:dyDescent="0.15">
      <c r="A30070" s="3"/>
      <c r="B30070" s="3"/>
      <c r="J30070" s="3"/>
      <c r="K30070" s="5"/>
      <c r="L30070" s="8"/>
      <c r="N30070" s="5"/>
      <c r="O30070" s="10"/>
      <c r="P30070" s="8"/>
    </row>
    <row r="30071" spans="1:16" s="2" customFormat="1" x14ac:dyDescent="0.15">
      <c r="A30071" s="3"/>
      <c r="B30071" s="3"/>
      <c r="J30071" s="3"/>
      <c r="K30071" s="5"/>
      <c r="L30071" s="8"/>
      <c r="N30071" s="5"/>
      <c r="O30071" s="10"/>
      <c r="P30071" s="8"/>
    </row>
    <row r="30072" spans="1:16" s="2" customFormat="1" x14ac:dyDescent="0.15">
      <c r="A30072" s="3"/>
      <c r="B30072" s="3"/>
      <c r="J30072" s="3"/>
      <c r="K30072" s="5"/>
      <c r="L30072" s="8"/>
      <c r="N30072" s="5"/>
      <c r="O30072" s="10"/>
      <c r="P30072" s="8"/>
    </row>
    <row r="30073" spans="1:16" s="2" customFormat="1" x14ac:dyDescent="0.15">
      <c r="A30073" s="3"/>
      <c r="B30073" s="3"/>
      <c r="J30073" s="3"/>
      <c r="K30073" s="5"/>
      <c r="L30073" s="8"/>
      <c r="N30073" s="5"/>
      <c r="O30073" s="10"/>
      <c r="P30073" s="8"/>
    </row>
    <row r="30074" spans="1:16" s="2" customFormat="1" x14ac:dyDescent="0.15">
      <c r="A30074" s="3"/>
      <c r="B30074" s="3"/>
      <c r="J30074" s="3"/>
      <c r="K30074" s="5"/>
      <c r="L30074" s="8"/>
      <c r="N30074" s="5"/>
      <c r="O30074" s="10"/>
      <c r="P30074" s="8"/>
    </row>
    <row r="30075" spans="1:16" s="2" customFormat="1" x14ac:dyDescent="0.15">
      <c r="A30075" s="3"/>
      <c r="B30075" s="3"/>
      <c r="J30075" s="3"/>
      <c r="K30075" s="5"/>
      <c r="L30075" s="8"/>
      <c r="N30075" s="5"/>
      <c r="O30075" s="10"/>
      <c r="P30075" s="8"/>
    </row>
    <row r="30076" spans="1:16" s="2" customFormat="1" x14ac:dyDescent="0.15">
      <c r="A30076" s="3"/>
      <c r="B30076" s="3"/>
      <c r="J30076" s="3"/>
      <c r="K30076" s="5"/>
      <c r="L30076" s="8"/>
      <c r="N30076" s="5"/>
      <c r="O30076" s="10"/>
      <c r="P30076" s="8"/>
    </row>
    <row r="30077" spans="1:16" s="2" customFormat="1" x14ac:dyDescent="0.15">
      <c r="A30077" s="3"/>
      <c r="B30077" s="3"/>
      <c r="J30077" s="3"/>
      <c r="K30077" s="5"/>
      <c r="L30077" s="8"/>
      <c r="N30077" s="5"/>
      <c r="O30077" s="10"/>
      <c r="P30077" s="8"/>
    </row>
    <row r="30078" spans="1:16" s="2" customFormat="1" x14ac:dyDescent="0.15">
      <c r="A30078" s="3"/>
      <c r="B30078" s="3"/>
      <c r="J30078" s="3"/>
      <c r="K30078" s="5"/>
      <c r="L30078" s="8"/>
      <c r="N30078" s="5"/>
      <c r="O30078" s="10"/>
      <c r="P30078" s="8"/>
    </row>
    <row r="30079" spans="1:16" s="2" customFormat="1" x14ac:dyDescent="0.15">
      <c r="A30079" s="3"/>
      <c r="B30079" s="3"/>
      <c r="J30079" s="3"/>
      <c r="K30079" s="5"/>
      <c r="L30079" s="8"/>
      <c r="N30079" s="5"/>
      <c r="O30079" s="10"/>
      <c r="P30079" s="8"/>
    </row>
    <row r="30080" spans="1:16" s="2" customFormat="1" x14ac:dyDescent="0.15">
      <c r="A30080" s="3"/>
      <c r="B30080" s="3"/>
      <c r="J30080" s="3"/>
      <c r="K30080" s="5"/>
      <c r="L30080" s="8"/>
      <c r="N30080" s="5"/>
      <c r="O30080" s="10"/>
      <c r="P30080" s="8"/>
    </row>
    <row r="30081" spans="1:16" s="2" customFormat="1" x14ac:dyDescent="0.15">
      <c r="A30081" s="3"/>
      <c r="B30081" s="3"/>
      <c r="J30081" s="3"/>
      <c r="K30081" s="5"/>
      <c r="L30081" s="8"/>
      <c r="N30081" s="5"/>
      <c r="O30081" s="10"/>
      <c r="P30081" s="8"/>
    </row>
    <row r="30082" spans="1:16" s="2" customFormat="1" x14ac:dyDescent="0.15">
      <c r="A30082" s="3"/>
      <c r="B30082" s="3"/>
      <c r="J30082" s="3"/>
      <c r="K30082" s="5"/>
      <c r="L30082" s="8"/>
      <c r="N30082" s="5"/>
      <c r="O30082" s="10"/>
      <c r="P30082" s="8"/>
    </row>
    <row r="30083" spans="1:16" s="2" customFormat="1" x14ac:dyDescent="0.15">
      <c r="A30083" s="3"/>
      <c r="B30083" s="3"/>
      <c r="J30083" s="3"/>
      <c r="K30083" s="5"/>
      <c r="L30083" s="8"/>
      <c r="N30083" s="5"/>
      <c r="O30083" s="10"/>
      <c r="P30083" s="8"/>
    </row>
    <row r="30084" spans="1:16" s="2" customFormat="1" x14ac:dyDescent="0.15">
      <c r="A30084" s="3"/>
      <c r="B30084" s="3"/>
      <c r="J30084" s="3"/>
      <c r="K30084" s="5"/>
      <c r="L30084" s="8"/>
      <c r="N30084" s="5"/>
      <c r="O30084" s="10"/>
      <c r="P30084" s="8"/>
    </row>
    <row r="30085" spans="1:16" s="2" customFormat="1" x14ac:dyDescent="0.15">
      <c r="A30085" s="3"/>
      <c r="B30085" s="3"/>
      <c r="J30085" s="3"/>
      <c r="K30085" s="5"/>
      <c r="L30085" s="8"/>
      <c r="N30085" s="5"/>
      <c r="O30085" s="10"/>
      <c r="P30085" s="8"/>
    </row>
    <row r="30086" spans="1:16" s="2" customFormat="1" x14ac:dyDescent="0.15">
      <c r="A30086" s="3"/>
      <c r="B30086" s="3"/>
      <c r="J30086" s="3"/>
      <c r="K30086" s="5"/>
      <c r="L30086" s="8"/>
      <c r="N30086" s="5"/>
      <c r="O30086" s="10"/>
      <c r="P30086" s="8"/>
    </row>
    <row r="30087" spans="1:16" s="2" customFormat="1" x14ac:dyDescent="0.15">
      <c r="A30087" s="3"/>
      <c r="B30087" s="3"/>
      <c r="J30087" s="3"/>
      <c r="K30087" s="5"/>
      <c r="L30087" s="8"/>
      <c r="N30087" s="5"/>
      <c r="O30087" s="10"/>
      <c r="P30087" s="8"/>
    </row>
    <row r="30088" spans="1:16" s="2" customFormat="1" x14ac:dyDescent="0.15">
      <c r="A30088" s="3"/>
      <c r="B30088" s="3"/>
      <c r="J30088" s="3"/>
      <c r="K30088" s="5"/>
      <c r="L30088" s="8"/>
      <c r="N30088" s="5"/>
      <c r="O30088" s="10"/>
      <c r="P30088" s="8"/>
    </row>
    <row r="30089" spans="1:16" s="2" customFormat="1" x14ac:dyDescent="0.15">
      <c r="A30089" s="3"/>
      <c r="B30089" s="3"/>
      <c r="J30089" s="3"/>
      <c r="K30089" s="5"/>
      <c r="L30089" s="8"/>
      <c r="N30089" s="5"/>
      <c r="O30089" s="10"/>
      <c r="P30089" s="8"/>
    </row>
    <row r="30090" spans="1:16" s="2" customFormat="1" x14ac:dyDescent="0.15">
      <c r="A30090" s="3"/>
      <c r="B30090" s="3"/>
      <c r="J30090" s="3"/>
      <c r="K30090" s="5"/>
      <c r="L30090" s="8"/>
      <c r="N30090" s="5"/>
      <c r="O30090" s="10"/>
      <c r="P30090" s="8"/>
    </row>
    <row r="30091" spans="1:16" s="2" customFormat="1" x14ac:dyDescent="0.15">
      <c r="A30091" s="3"/>
      <c r="B30091" s="3"/>
      <c r="J30091" s="3"/>
      <c r="K30091" s="5"/>
      <c r="L30091" s="8"/>
      <c r="N30091" s="5"/>
      <c r="O30091" s="10"/>
      <c r="P30091" s="8"/>
    </row>
    <row r="30092" spans="1:16" s="2" customFormat="1" x14ac:dyDescent="0.15">
      <c r="A30092" s="3"/>
      <c r="B30092" s="3"/>
      <c r="J30092" s="3"/>
      <c r="K30092" s="5"/>
      <c r="L30092" s="8"/>
      <c r="N30092" s="5"/>
      <c r="O30092" s="10"/>
      <c r="P30092" s="8"/>
    </row>
    <row r="30093" spans="1:16" s="2" customFormat="1" x14ac:dyDescent="0.15">
      <c r="A30093" s="3"/>
      <c r="B30093" s="3"/>
      <c r="J30093" s="3"/>
      <c r="K30093" s="5"/>
      <c r="L30093" s="8"/>
      <c r="N30093" s="5"/>
      <c r="O30093" s="10"/>
      <c r="P30093" s="8"/>
    </row>
    <row r="30094" spans="1:16" s="2" customFormat="1" x14ac:dyDescent="0.15">
      <c r="A30094" s="3"/>
      <c r="B30094" s="3"/>
      <c r="J30094" s="3"/>
      <c r="K30094" s="5"/>
      <c r="L30094" s="8"/>
      <c r="N30094" s="5"/>
      <c r="O30094" s="10"/>
      <c r="P30094" s="8"/>
    </row>
    <row r="30095" spans="1:16" s="2" customFormat="1" x14ac:dyDescent="0.15">
      <c r="A30095" s="3"/>
      <c r="B30095" s="3"/>
      <c r="J30095" s="3"/>
      <c r="K30095" s="5"/>
      <c r="L30095" s="8"/>
      <c r="N30095" s="5"/>
      <c r="O30095" s="10"/>
      <c r="P30095" s="8"/>
    </row>
    <row r="30096" spans="1:16" s="2" customFormat="1" x14ac:dyDescent="0.15">
      <c r="A30096" s="3"/>
      <c r="B30096" s="3"/>
      <c r="J30096" s="3"/>
      <c r="K30096" s="5"/>
      <c r="L30096" s="8"/>
      <c r="N30096" s="5"/>
      <c r="O30096" s="10"/>
      <c r="P30096" s="8"/>
    </row>
    <row r="30097" spans="1:16" s="2" customFormat="1" x14ac:dyDescent="0.15">
      <c r="A30097" s="3"/>
      <c r="B30097" s="3"/>
      <c r="J30097" s="3"/>
      <c r="K30097" s="5"/>
      <c r="L30097" s="8"/>
      <c r="N30097" s="5"/>
      <c r="O30097" s="10"/>
      <c r="P30097" s="8"/>
    </row>
    <row r="30098" spans="1:16" s="2" customFormat="1" x14ac:dyDescent="0.15">
      <c r="A30098" s="3"/>
      <c r="B30098" s="3"/>
      <c r="J30098" s="3"/>
      <c r="K30098" s="5"/>
      <c r="L30098" s="8"/>
      <c r="N30098" s="5"/>
      <c r="O30098" s="10"/>
      <c r="P30098" s="8"/>
    </row>
    <row r="30099" spans="1:16" s="2" customFormat="1" x14ac:dyDescent="0.15">
      <c r="A30099" s="3"/>
      <c r="B30099" s="3"/>
      <c r="J30099" s="3"/>
      <c r="K30099" s="5"/>
      <c r="L30099" s="8"/>
      <c r="N30099" s="5"/>
      <c r="O30099" s="10"/>
      <c r="P30099" s="8"/>
    </row>
    <row r="30100" spans="1:16" s="2" customFormat="1" x14ac:dyDescent="0.15">
      <c r="A30100" s="3"/>
      <c r="B30100" s="3"/>
      <c r="J30100" s="3"/>
      <c r="K30100" s="5"/>
      <c r="L30100" s="8"/>
      <c r="N30100" s="5"/>
      <c r="O30100" s="10"/>
      <c r="P30100" s="8"/>
    </row>
    <row r="30101" spans="1:16" s="2" customFormat="1" x14ac:dyDescent="0.15">
      <c r="A30101" s="3"/>
      <c r="B30101" s="3"/>
      <c r="J30101" s="3"/>
      <c r="K30101" s="5"/>
      <c r="L30101" s="8"/>
      <c r="N30101" s="5"/>
      <c r="O30101" s="10"/>
      <c r="P30101" s="8"/>
    </row>
    <row r="30102" spans="1:16" s="2" customFormat="1" x14ac:dyDescent="0.15">
      <c r="A30102" s="3"/>
      <c r="B30102" s="3"/>
      <c r="J30102" s="3"/>
      <c r="K30102" s="5"/>
      <c r="L30102" s="8"/>
      <c r="N30102" s="5"/>
      <c r="O30102" s="10"/>
      <c r="P30102" s="8"/>
    </row>
    <row r="30103" spans="1:16" s="2" customFormat="1" x14ac:dyDescent="0.15">
      <c r="A30103" s="3"/>
      <c r="B30103" s="3"/>
      <c r="J30103" s="3"/>
      <c r="K30103" s="5"/>
      <c r="L30103" s="8"/>
      <c r="N30103" s="5"/>
      <c r="O30103" s="10"/>
      <c r="P30103" s="8"/>
    </row>
    <row r="30104" spans="1:16" s="2" customFormat="1" x14ac:dyDescent="0.15">
      <c r="A30104" s="3"/>
      <c r="B30104" s="3"/>
      <c r="J30104" s="3"/>
      <c r="K30104" s="5"/>
      <c r="L30104" s="8"/>
      <c r="N30104" s="5"/>
      <c r="O30104" s="10"/>
      <c r="P30104" s="8"/>
    </row>
    <row r="30105" spans="1:16" s="2" customFormat="1" x14ac:dyDescent="0.15">
      <c r="A30105" s="3"/>
      <c r="B30105" s="3"/>
      <c r="J30105" s="3"/>
      <c r="K30105" s="5"/>
      <c r="L30105" s="8"/>
      <c r="N30105" s="5"/>
      <c r="O30105" s="10"/>
      <c r="P30105" s="8"/>
    </row>
    <row r="30106" spans="1:16" s="2" customFormat="1" x14ac:dyDescent="0.15">
      <c r="A30106" s="3"/>
      <c r="B30106" s="3"/>
      <c r="J30106" s="3"/>
      <c r="K30106" s="5"/>
      <c r="L30106" s="8"/>
      <c r="N30106" s="5"/>
      <c r="O30106" s="10"/>
      <c r="P30106" s="8"/>
    </row>
    <row r="30107" spans="1:16" s="2" customFormat="1" x14ac:dyDescent="0.15">
      <c r="A30107" s="3"/>
      <c r="B30107" s="3"/>
      <c r="J30107" s="3"/>
      <c r="K30107" s="5"/>
      <c r="L30107" s="8"/>
      <c r="N30107" s="5"/>
      <c r="O30107" s="10"/>
      <c r="P30107" s="8"/>
    </row>
    <row r="30108" spans="1:16" s="2" customFormat="1" x14ac:dyDescent="0.15">
      <c r="A30108" s="3"/>
      <c r="B30108" s="3"/>
      <c r="J30108" s="3"/>
      <c r="K30108" s="5"/>
      <c r="L30108" s="8"/>
      <c r="N30108" s="5"/>
      <c r="O30108" s="10"/>
      <c r="P30108" s="8"/>
    </row>
    <row r="30109" spans="1:16" s="2" customFormat="1" x14ac:dyDescent="0.15">
      <c r="A30109" s="3"/>
      <c r="B30109" s="3"/>
      <c r="J30109" s="3"/>
      <c r="K30109" s="5"/>
      <c r="L30109" s="8"/>
      <c r="N30109" s="5"/>
      <c r="O30109" s="10"/>
      <c r="P30109" s="8"/>
    </row>
    <row r="30110" spans="1:16" s="2" customFormat="1" x14ac:dyDescent="0.15">
      <c r="A30110" s="3"/>
      <c r="B30110" s="3"/>
      <c r="J30110" s="3"/>
      <c r="K30110" s="5"/>
      <c r="L30110" s="8"/>
      <c r="N30110" s="5"/>
      <c r="O30110" s="10"/>
      <c r="P30110" s="8"/>
    </row>
    <row r="30111" spans="1:16" s="2" customFormat="1" x14ac:dyDescent="0.15">
      <c r="A30111" s="3"/>
      <c r="B30111" s="3"/>
      <c r="J30111" s="3"/>
      <c r="K30111" s="5"/>
      <c r="L30111" s="8"/>
      <c r="N30111" s="5"/>
      <c r="O30111" s="10"/>
      <c r="P30111" s="8"/>
    </row>
    <row r="30112" spans="1:16" s="2" customFormat="1" x14ac:dyDescent="0.15">
      <c r="A30112" s="3"/>
      <c r="B30112" s="3"/>
      <c r="J30112" s="3"/>
      <c r="K30112" s="5"/>
      <c r="L30112" s="8"/>
      <c r="N30112" s="5"/>
      <c r="O30112" s="10"/>
      <c r="P30112" s="8"/>
    </row>
    <row r="30113" spans="1:16" s="2" customFormat="1" x14ac:dyDescent="0.15">
      <c r="A30113" s="3"/>
      <c r="B30113" s="3"/>
      <c r="J30113" s="3"/>
      <c r="K30113" s="5"/>
      <c r="L30113" s="8"/>
      <c r="N30113" s="5"/>
      <c r="O30113" s="10"/>
      <c r="P30113" s="8"/>
    </row>
    <row r="30114" spans="1:16" s="2" customFormat="1" x14ac:dyDescent="0.15">
      <c r="A30114" s="3"/>
      <c r="B30114" s="3"/>
      <c r="J30114" s="3"/>
      <c r="K30114" s="5"/>
      <c r="L30114" s="8"/>
      <c r="N30114" s="5"/>
      <c r="O30114" s="10"/>
      <c r="P30114" s="8"/>
    </row>
    <row r="30115" spans="1:16" s="2" customFormat="1" x14ac:dyDescent="0.15">
      <c r="A30115" s="3"/>
      <c r="B30115" s="3"/>
      <c r="J30115" s="3"/>
      <c r="K30115" s="5"/>
      <c r="L30115" s="8"/>
      <c r="N30115" s="5"/>
      <c r="O30115" s="10"/>
      <c r="P30115" s="8"/>
    </row>
    <row r="30116" spans="1:16" s="2" customFormat="1" x14ac:dyDescent="0.15">
      <c r="A30116" s="3"/>
      <c r="B30116" s="3"/>
      <c r="J30116" s="3"/>
      <c r="K30116" s="5"/>
      <c r="L30116" s="8"/>
      <c r="N30116" s="5"/>
      <c r="O30116" s="10"/>
      <c r="P30116" s="8"/>
    </row>
    <row r="30117" spans="1:16" s="2" customFormat="1" x14ac:dyDescent="0.15">
      <c r="A30117" s="3"/>
      <c r="B30117" s="3"/>
      <c r="J30117" s="3"/>
      <c r="K30117" s="5"/>
      <c r="L30117" s="8"/>
      <c r="N30117" s="5"/>
      <c r="O30117" s="10"/>
      <c r="P30117" s="8"/>
    </row>
    <row r="30118" spans="1:16" s="2" customFormat="1" x14ac:dyDescent="0.15">
      <c r="A30118" s="3"/>
      <c r="B30118" s="3"/>
      <c r="J30118" s="3"/>
      <c r="K30118" s="5"/>
      <c r="L30118" s="8"/>
      <c r="N30118" s="5"/>
      <c r="O30118" s="10"/>
      <c r="P30118" s="8"/>
    </row>
    <row r="30119" spans="1:16" s="2" customFormat="1" x14ac:dyDescent="0.15">
      <c r="A30119" s="3"/>
      <c r="B30119" s="3"/>
      <c r="J30119" s="3"/>
      <c r="K30119" s="5"/>
      <c r="L30119" s="8"/>
      <c r="N30119" s="5"/>
      <c r="O30119" s="10"/>
      <c r="P30119" s="8"/>
    </row>
    <row r="30120" spans="1:16" s="2" customFormat="1" x14ac:dyDescent="0.15">
      <c r="A30120" s="3"/>
      <c r="B30120" s="3"/>
      <c r="J30120" s="3"/>
      <c r="K30120" s="5"/>
      <c r="L30120" s="8"/>
      <c r="N30120" s="5"/>
      <c r="O30120" s="10"/>
      <c r="P30120" s="8"/>
    </row>
    <row r="30121" spans="1:16" s="2" customFormat="1" x14ac:dyDescent="0.15">
      <c r="A30121" s="3"/>
      <c r="B30121" s="3"/>
      <c r="J30121" s="3"/>
      <c r="K30121" s="5"/>
      <c r="L30121" s="8"/>
      <c r="N30121" s="5"/>
      <c r="O30121" s="10"/>
      <c r="P30121" s="8"/>
    </row>
    <row r="30122" spans="1:16" s="2" customFormat="1" x14ac:dyDescent="0.15">
      <c r="A30122" s="3"/>
      <c r="B30122" s="3"/>
      <c r="J30122" s="3"/>
      <c r="K30122" s="5"/>
      <c r="L30122" s="8"/>
      <c r="N30122" s="5"/>
      <c r="O30122" s="10"/>
      <c r="P30122" s="8"/>
    </row>
    <row r="30123" spans="1:16" s="2" customFormat="1" x14ac:dyDescent="0.15">
      <c r="A30123" s="3"/>
      <c r="B30123" s="3"/>
      <c r="J30123" s="3"/>
      <c r="K30123" s="5"/>
      <c r="L30123" s="8"/>
      <c r="N30123" s="5"/>
      <c r="O30123" s="10"/>
      <c r="P30123" s="8"/>
    </row>
    <row r="30124" spans="1:16" s="2" customFormat="1" x14ac:dyDescent="0.15">
      <c r="A30124" s="3"/>
      <c r="B30124" s="3"/>
      <c r="J30124" s="3"/>
      <c r="K30124" s="5"/>
      <c r="L30124" s="8"/>
      <c r="N30124" s="5"/>
      <c r="O30124" s="10"/>
      <c r="P30124" s="8"/>
    </row>
    <row r="30125" spans="1:16" s="2" customFormat="1" x14ac:dyDescent="0.15">
      <c r="A30125" s="3"/>
      <c r="B30125" s="3"/>
      <c r="J30125" s="3"/>
      <c r="K30125" s="5"/>
      <c r="L30125" s="8"/>
      <c r="N30125" s="5"/>
      <c r="O30125" s="10"/>
      <c r="P30125" s="8"/>
    </row>
    <row r="30126" spans="1:16" s="2" customFormat="1" x14ac:dyDescent="0.15">
      <c r="A30126" s="3"/>
      <c r="B30126" s="3"/>
      <c r="J30126" s="3"/>
      <c r="K30126" s="5"/>
      <c r="L30126" s="8"/>
      <c r="N30126" s="5"/>
      <c r="O30126" s="10"/>
      <c r="P30126" s="8"/>
    </row>
    <row r="30127" spans="1:16" s="2" customFormat="1" x14ac:dyDescent="0.15">
      <c r="A30127" s="3"/>
      <c r="B30127" s="3"/>
      <c r="J30127" s="3"/>
      <c r="K30127" s="5"/>
      <c r="L30127" s="8"/>
      <c r="N30127" s="5"/>
      <c r="O30127" s="10"/>
      <c r="P30127" s="8"/>
    </row>
    <row r="30128" spans="1:16" s="2" customFormat="1" x14ac:dyDescent="0.15">
      <c r="A30128" s="3"/>
      <c r="B30128" s="3"/>
      <c r="J30128" s="3"/>
      <c r="K30128" s="5"/>
      <c r="L30128" s="8"/>
      <c r="N30128" s="5"/>
      <c r="O30128" s="10"/>
      <c r="P30128" s="8"/>
    </row>
    <row r="30129" spans="1:16" s="2" customFormat="1" x14ac:dyDescent="0.15">
      <c r="A30129" s="3"/>
      <c r="B30129" s="3"/>
      <c r="J30129" s="3"/>
      <c r="K30129" s="5"/>
      <c r="L30129" s="8"/>
      <c r="N30129" s="5"/>
      <c r="O30129" s="10"/>
      <c r="P30129" s="8"/>
    </row>
    <row r="30130" spans="1:16" s="2" customFormat="1" x14ac:dyDescent="0.15">
      <c r="A30130" s="3"/>
      <c r="B30130" s="3"/>
      <c r="J30130" s="3"/>
      <c r="K30130" s="5"/>
      <c r="L30130" s="8"/>
      <c r="N30130" s="5"/>
      <c r="O30130" s="10"/>
      <c r="P30130" s="8"/>
    </row>
    <row r="30131" spans="1:16" s="2" customFormat="1" x14ac:dyDescent="0.15">
      <c r="A30131" s="3"/>
      <c r="B30131" s="3"/>
      <c r="J30131" s="3"/>
      <c r="K30131" s="5"/>
      <c r="L30131" s="8"/>
      <c r="N30131" s="5"/>
      <c r="O30131" s="10"/>
      <c r="P30131" s="8"/>
    </row>
    <row r="30132" spans="1:16" s="2" customFormat="1" x14ac:dyDescent="0.15">
      <c r="A30132" s="3"/>
      <c r="B30132" s="3"/>
      <c r="J30132" s="3"/>
      <c r="K30132" s="5"/>
      <c r="L30132" s="8"/>
      <c r="N30132" s="5"/>
      <c r="O30132" s="10"/>
      <c r="P30132" s="8"/>
    </row>
    <row r="30133" spans="1:16" s="2" customFormat="1" x14ac:dyDescent="0.15">
      <c r="A30133" s="3"/>
      <c r="B30133" s="3"/>
      <c r="J30133" s="3"/>
      <c r="K30133" s="5"/>
      <c r="L30133" s="8"/>
      <c r="N30133" s="5"/>
      <c r="O30133" s="10"/>
      <c r="P30133" s="8"/>
    </row>
    <row r="30134" spans="1:16" s="2" customFormat="1" x14ac:dyDescent="0.15">
      <c r="A30134" s="3"/>
      <c r="B30134" s="3"/>
      <c r="J30134" s="3"/>
      <c r="K30134" s="5"/>
      <c r="L30134" s="8"/>
      <c r="N30134" s="5"/>
      <c r="O30134" s="10"/>
      <c r="P30134" s="8"/>
    </row>
    <row r="30135" spans="1:16" s="2" customFormat="1" x14ac:dyDescent="0.15">
      <c r="A30135" s="3"/>
      <c r="B30135" s="3"/>
      <c r="J30135" s="3"/>
      <c r="K30135" s="5"/>
      <c r="L30135" s="8"/>
      <c r="N30135" s="5"/>
      <c r="O30135" s="10"/>
      <c r="P30135" s="8"/>
    </row>
    <row r="30136" spans="1:16" s="2" customFormat="1" x14ac:dyDescent="0.15">
      <c r="A30136" s="3"/>
      <c r="B30136" s="3"/>
      <c r="J30136" s="3"/>
      <c r="K30136" s="5"/>
      <c r="L30136" s="8"/>
      <c r="N30136" s="5"/>
      <c r="O30136" s="10"/>
      <c r="P30136" s="8"/>
    </row>
    <row r="30137" spans="1:16" s="2" customFormat="1" x14ac:dyDescent="0.15">
      <c r="A30137" s="3"/>
      <c r="B30137" s="3"/>
      <c r="J30137" s="3"/>
      <c r="K30137" s="5"/>
      <c r="L30137" s="8"/>
      <c r="N30137" s="5"/>
      <c r="O30137" s="10"/>
      <c r="P30137" s="8"/>
    </row>
    <row r="30138" spans="1:16" s="2" customFormat="1" x14ac:dyDescent="0.15">
      <c r="A30138" s="3"/>
      <c r="B30138" s="3"/>
      <c r="J30138" s="3"/>
      <c r="K30138" s="5"/>
      <c r="L30138" s="8"/>
      <c r="N30138" s="5"/>
      <c r="O30138" s="10"/>
      <c r="P30138" s="8"/>
    </row>
    <row r="30139" spans="1:16" s="2" customFormat="1" x14ac:dyDescent="0.15">
      <c r="A30139" s="3"/>
      <c r="B30139" s="3"/>
      <c r="J30139" s="3"/>
      <c r="K30139" s="5"/>
      <c r="L30139" s="8"/>
      <c r="N30139" s="5"/>
      <c r="O30139" s="10"/>
      <c r="P30139" s="8"/>
    </row>
    <row r="30140" spans="1:16" s="2" customFormat="1" x14ac:dyDescent="0.15">
      <c r="A30140" s="3"/>
      <c r="B30140" s="3"/>
      <c r="J30140" s="3"/>
      <c r="K30140" s="5"/>
      <c r="L30140" s="8"/>
      <c r="N30140" s="5"/>
      <c r="O30140" s="10"/>
      <c r="P30140" s="8"/>
    </row>
    <row r="30141" spans="1:16" s="2" customFormat="1" x14ac:dyDescent="0.15">
      <c r="A30141" s="3"/>
      <c r="B30141" s="3"/>
      <c r="J30141" s="3"/>
      <c r="K30141" s="5"/>
      <c r="L30141" s="8"/>
      <c r="N30141" s="5"/>
      <c r="O30141" s="10"/>
      <c r="P30141" s="8"/>
    </row>
    <row r="30142" spans="1:16" s="2" customFormat="1" x14ac:dyDescent="0.15">
      <c r="A30142" s="3"/>
      <c r="B30142" s="3"/>
      <c r="J30142" s="3"/>
      <c r="K30142" s="5"/>
      <c r="L30142" s="8"/>
      <c r="N30142" s="5"/>
      <c r="O30142" s="10"/>
      <c r="P30142" s="8"/>
    </row>
    <row r="30143" spans="1:16" s="2" customFormat="1" x14ac:dyDescent="0.15">
      <c r="A30143" s="3"/>
      <c r="B30143" s="3"/>
      <c r="J30143" s="3"/>
      <c r="K30143" s="5"/>
      <c r="L30143" s="8"/>
      <c r="N30143" s="5"/>
      <c r="O30143" s="10"/>
      <c r="P30143" s="8"/>
    </row>
    <row r="30144" spans="1:16" s="2" customFormat="1" x14ac:dyDescent="0.15">
      <c r="A30144" s="3"/>
      <c r="B30144" s="3"/>
      <c r="J30144" s="3"/>
      <c r="K30144" s="5"/>
      <c r="L30144" s="8"/>
      <c r="N30144" s="5"/>
      <c r="O30144" s="10"/>
      <c r="P30144" s="8"/>
    </row>
    <row r="30145" spans="1:16" s="2" customFormat="1" x14ac:dyDescent="0.15">
      <c r="A30145" s="3"/>
      <c r="B30145" s="3"/>
      <c r="J30145" s="3"/>
      <c r="K30145" s="5"/>
      <c r="L30145" s="8"/>
      <c r="N30145" s="5"/>
      <c r="O30145" s="10"/>
      <c r="P30145" s="8"/>
    </row>
    <row r="30146" spans="1:16" s="2" customFormat="1" x14ac:dyDescent="0.15">
      <c r="A30146" s="3"/>
      <c r="B30146" s="3"/>
      <c r="J30146" s="3"/>
      <c r="K30146" s="5"/>
      <c r="L30146" s="8"/>
      <c r="N30146" s="5"/>
      <c r="O30146" s="10"/>
      <c r="P30146" s="8"/>
    </row>
    <row r="30147" spans="1:16" s="2" customFormat="1" x14ac:dyDescent="0.15">
      <c r="A30147" s="3"/>
      <c r="B30147" s="3"/>
      <c r="J30147" s="3"/>
      <c r="K30147" s="5"/>
      <c r="L30147" s="8"/>
      <c r="N30147" s="5"/>
      <c r="O30147" s="10"/>
      <c r="P30147" s="8"/>
    </row>
    <row r="30148" spans="1:16" s="2" customFormat="1" x14ac:dyDescent="0.15">
      <c r="A30148" s="3"/>
      <c r="B30148" s="3"/>
      <c r="J30148" s="3"/>
      <c r="K30148" s="5"/>
      <c r="L30148" s="8"/>
      <c r="N30148" s="5"/>
      <c r="O30148" s="10"/>
      <c r="P30148" s="8"/>
    </row>
    <row r="30149" spans="1:16" s="2" customFormat="1" x14ac:dyDescent="0.15">
      <c r="A30149" s="3"/>
      <c r="B30149" s="3"/>
      <c r="J30149" s="3"/>
      <c r="K30149" s="5"/>
      <c r="L30149" s="8"/>
      <c r="N30149" s="5"/>
      <c r="O30149" s="10"/>
      <c r="P30149" s="8"/>
    </row>
    <row r="30150" spans="1:16" s="2" customFormat="1" x14ac:dyDescent="0.15">
      <c r="A30150" s="3"/>
      <c r="B30150" s="3"/>
      <c r="J30150" s="3"/>
      <c r="K30150" s="5"/>
      <c r="L30150" s="8"/>
      <c r="N30150" s="5"/>
      <c r="O30150" s="10"/>
      <c r="P30150" s="8"/>
    </row>
    <row r="30151" spans="1:16" s="2" customFormat="1" x14ac:dyDescent="0.15">
      <c r="A30151" s="3"/>
      <c r="B30151" s="3"/>
      <c r="J30151" s="3"/>
      <c r="K30151" s="5"/>
      <c r="L30151" s="8"/>
      <c r="N30151" s="5"/>
      <c r="O30151" s="10"/>
      <c r="P30151" s="8"/>
    </row>
    <row r="30152" spans="1:16" s="2" customFormat="1" x14ac:dyDescent="0.15">
      <c r="A30152" s="3"/>
      <c r="B30152" s="3"/>
      <c r="J30152" s="3"/>
      <c r="K30152" s="5"/>
      <c r="L30152" s="8"/>
      <c r="N30152" s="5"/>
      <c r="O30152" s="10"/>
      <c r="P30152" s="8"/>
    </row>
    <row r="30153" spans="1:16" s="2" customFormat="1" x14ac:dyDescent="0.15">
      <c r="A30153" s="3"/>
      <c r="B30153" s="3"/>
      <c r="J30153" s="3"/>
      <c r="K30153" s="5"/>
      <c r="L30153" s="8"/>
      <c r="N30153" s="5"/>
      <c r="O30153" s="10"/>
      <c r="P30153" s="8"/>
    </row>
    <row r="30154" spans="1:16" s="2" customFormat="1" x14ac:dyDescent="0.15">
      <c r="A30154" s="3"/>
      <c r="B30154" s="3"/>
      <c r="J30154" s="3"/>
      <c r="K30154" s="5"/>
      <c r="L30154" s="8"/>
      <c r="N30154" s="5"/>
      <c r="O30154" s="10"/>
      <c r="P30154" s="8"/>
    </row>
    <row r="30155" spans="1:16" s="2" customFormat="1" x14ac:dyDescent="0.15">
      <c r="A30155" s="3"/>
      <c r="B30155" s="3"/>
      <c r="J30155" s="3"/>
      <c r="K30155" s="5"/>
      <c r="L30155" s="8"/>
      <c r="N30155" s="5"/>
      <c r="O30155" s="10"/>
      <c r="P30155" s="8"/>
    </row>
    <row r="30156" spans="1:16" s="2" customFormat="1" x14ac:dyDescent="0.15">
      <c r="A30156" s="3"/>
      <c r="B30156" s="3"/>
      <c r="J30156" s="3"/>
      <c r="K30156" s="5"/>
      <c r="L30156" s="8"/>
      <c r="N30156" s="5"/>
      <c r="O30156" s="10"/>
      <c r="P30156" s="8"/>
    </row>
    <row r="30157" spans="1:16" s="2" customFormat="1" x14ac:dyDescent="0.15">
      <c r="A30157" s="3"/>
      <c r="B30157" s="3"/>
      <c r="J30157" s="3"/>
      <c r="K30157" s="5"/>
      <c r="L30157" s="8"/>
      <c r="N30157" s="5"/>
      <c r="O30157" s="10"/>
      <c r="P30157" s="8"/>
    </row>
    <row r="30158" spans="1:16" s="2" customFormat="1" x14ac:dyDescent="0.15">
      <c r="A30158" s="3"/>
      <c r="B30158" s="3"/>
      <c r="J30158" s="3"/>
      <c r="K30158" s="5"/>
      <c r="L30158" s="8"/>
      <c r="N30158" s="5"/>
      <c r="O30158" s="10"/>
      <c r="P30158" s="8"/>
    </row>
    <row r="30159" spans="1:16" s="2" customFormat="1" x14ac:dyDescent="0.15">
      <c r="A30159" s="3"/>
      <c r="B30159" s="3"/>
      <c r="J30159" s="3"/>
      <c r="K30159" s="5"/>
      <c r="L30159" s="8"/>
      <c r="N30159" s="5"/>
      <c r="O30159" s="10"/>
      <c r="P30159" s="8"/>
    </row>
    <row r="30160" spans="1:16" s="2" customFormat="1" x14ac:dyDescent="0.15">
      <c r="A30160" s="3"/>
      <c r="B30160" s="3"/>
      <c r="J30160" s="3"/>
      <c r="K30160" s="5"/>
      <c r="L30160" s="8"/>
      <c r="N30160" s="5"/>
      <c r="O30160" s="10"/>
      <c r="P30160" s="8"/>
    </row>
    <row r="30161" spans="1:16" s="2" customFormat="1" x14ac:dyDescent="0.15">
      <c r="A30161" s="3"/>
      <c r="B30161" s="3"/>
      <c r="J30161" s="3"/>
      <c r="K30161" s="5"/>
      <c r="L30161" s="8"/>
      <c r="N30161" s="5"/>
      <c r="O30161" s="10"/>
      <c r="P30161" s="8"/>
    </row>
    <row r="30162" spans="1:16" s="2" customFormat="1" x14ac:dyDescent="0.15">
      <c r="A30162" s="3"/>
      <c r="B30162" s="3"/>
      <c r="J30162" s="3"/>
      <c r="K30162" s="5"/>
      <c r="L30162" s="8"/>
      <c r="N30162" s="5"/>
      <c r="O30162" s="10"/>
      <c r="P30162" s="8"/>
    </row>
    <row r="30163" spans="1:16" s="2" customFormat="1" x14ac:dyDescent="0.15">
      <c r="A30163" s="3"/>
      <c r="B30163" s="3"/>
      <c r="J30163" s="3"/>
      <c r="K30163" s="5"/>
      <c r="L30163" s="8"/>
      <c r="N30163" s="5"/>
      <c r="O30163" s="10"/>
      <c r="P30163" s="8"/>
    </row>
    <row r="30164" spans="1:16" s="2" customFormat="1" x14ac:dyDescent="0.15">
      <c r="A30164" s="3"/>
      <c r="B30164" s="3"/>
      <c r="J30164" s="3"/>
      <c r="K30164" s="5"/>
      <c r="L30164" s="8"/>
      <c r="N30164" s="5"/>
      <c r="O30164" s="10"/>
      <c r="P30164" s="8"/>
    </row>
    <row r="30165" spans="1:16" s="2" customFormat="1" x14ac:dyDescent="0.15">
      <c r="A30165" s="3"/>
      <c r="B30165" s="3"/>
      <c r="J30165" s="3"/>
      <c r="K30165" s="5"/>
      <c r="L30165" s="8"/>
      <c r="N30165" s="5"/>
      <c r="O30165" s="10"/>
      <c r="P30165" s="8"/>
    </row>
    <row r="30166" spans="1:16" s="2" customFormat="1" x14ac:dyDescent="0.15">
      <c r="A30166" s="3"/>
      <c r="B30166" s="3"/>
      <c r="J30166" s="3"/>
      <c r="K30166" s="5"/>
      <c r="L30166" s="8"/>
      <c r="N30166" s="5"/>
      <c r="O30166" s="10"/>
      <c r="P30166" s="8"/>
    </row>
    <row r="30167" spans="1:16" s="2" customFormat="1" x14ac:dyDescent="0.15">
      <c r="A30167" s="3"/>
      <c r="B30167" s="3"/>
      <c r="J30167" s="3"/>
      <c r="K30167" s="5"/>
      <c r="L30167" s="8"/>
      <c r="N30167" s="5"/>
      <c r="O30167" s="10"/>
      <c r="P30167" s="8"/>
    </row>
    <row r="30168" spans="1:16" s="2" customFormat="1" x14ac:dyDescent="0.15">
      <c r="A30168" s="3"/>
      <c r="B30168" s="3"/>
      <c r="J30168" s="3"/>
      <c r="K30168" s="5"/>
      <c r="L30168" s="8"/>
      <c r="N30168" s="5"/>
      <c r="O30168" s="10"/>
      <c r="P30168" s="8"/>
    </row>
    <row r="30169" spans="1:16" s="2" customFormat="1" x14ac:dyDescent="0.15">
      <c r="A30169" s="3"/>
      <c r="B30169" s="3"/>
      <c r="J30169" s="3"/>
      <c r="K30169" s="5"/>
      <c r="L30169" s="8"/>
      <c r="N30169" s="5"/>
      <c r="O30169" s="10"/>
      <c r="P30169" s="8"/>
    </row>
    <row r="30170" spans="1:16" s="2" customFormat="1" x14ac:dyDescent="0.15">
      <c r="A30170" s="3"/>
      <c r="B30170" s="3"/>
      <c r="J30170" s="3"/>
      <c r="K30170" s="5"/>
      <c r="L30170" s="8"/>
      <c r="N30170" s="5"/>
      <c r="O30170" s="10"/>
      <c r="P30170" s="8"/>
    </row>
    <row r="30171" spans="1:16" s="2" customFormat="1" x14ac:dyDescent="0.15">
      <c r="A30171" s="3"/>
      <c r="B30171" s="3"/>
      <c r="J30171" s="3"/>
      <c r="K30171" s="5"/>
      <c r="L30171" s="8"/>
      <c r="N30171" s="5"/>
      <c r="O30171" s="10"/>
      <c r="P30171" s="8"/>
    </row>
    <row r="30172" spans="1:16" s="2" customFormat="1" x14ac:dyDescent="0.15">
      <c r="A30172" s="3"/>
      <c r="B30172" s="3"/>
      <c r="J30172" s="3"/>
      <c r="K30172" s="5"/>
      <c r="L30172" s="8"/>
      <c r="N30172" s="5"/>
      <c r="O30172" s="10"/>
      <c r="P30172" s="8"/>
    </row>
    <row r="30173" spans="1:16" s="2" customFormat="1" x14ac:dyDescent="0.15">
      <c r="A30173" s="3"/>
      <c r="B30173" s="3"/>
      <c r="J30173" s="3"/>
      <c r="K30173" s="5"/>
      <c r="L30173" s="8"/>
      <c r="N30173" s="5"/>
      <c r="O30173" s="10"/>
      <c r="P30173" s="8"/>
    </row>
    <row r="30174" spans="1:16" s="2" customFormat="1" x14ac:dyDescent="0.15">
      <c r="A30174" s="3"/>
      <c r="B30174" s="3"/>
      <c r="J30174" s="3"/>
      <c r="K30174" s="5"/>
      <c r="L30174" s="8"/>
      <c r="N30174" s="5"/>
      <c r="O30174" s="10"/>
      <c r="P30174" s="8"/>
    </row>
    <row r="30175" spans="1:16" s="2" customFormat="1" x14ac:dyDescent="0.15">
      <c r="A30175" s="3"/>
      <c r="B30175" s="3"/>
      <c r="J30175" s="3"/>
      <c r="K30175" s="5"/>
      <c r="L30175" s="8"/>
      <c r="N30175" s="5"/>
      <c r="O30175" s="10"/>
      <c r="P30175" s="8"/>
    </row>
    <row r="30176" spans="1:16" s="2" customFormat="1" x14ac:dyDescent="0.15">
      <c r="A30176" s="3"/>
      <c r="B30176" s="3"/>
      <c r="J30176" s="3"/>
      <c r="K30176" s="5"/>
      <c r="L30176" s="8"/>
      <c r="N30176" s="5"/>
      <c r="O30176" s="10"/>
      <c r="P30176" s="8"/>
    </row>
    <row r="30177" spans="1:16" s="2" customFormat="1" x14ac:dyDescent="0.15">
      <c r="A30177" s="3"/>
      <c r="B30177" s="3"/>
      <c r="J30177" s="3"/>
      <c r="K30177" s="5"/>
      <c r="L30177" s="8"/>
      <c r="N30177" s="5"/>
      <c r="O30177" s="10"/>
      <c r="P30177" s="8"/>
    </row>
    <row r="30178" spans="1:16" s="2" customFormat="1" x14ac:dyDescent="0.15">
      <c r="A30178" s="3"/>
      <c r="B30178" s="3"/>
      <c r="J30178" s="3"/>
      <c r="K30178" s="5"/>
      <c r="L30178" s="8"/>
      <c r="N30178" s="5"/>
      <c r="O30178" s="10"/>
      <c r="P30178" s="8"/>
    </row>
    <row r="30179" spans="1:16" s="2" customFormat="1" x14ac:dyDescent="0.15">
      <c r="A30179" s="3"/>
      <c r="B30179" s="3"/>
      <c r="J30179" s="3"/>
      <c r="K30179" s="5"/>
      <c r="L30179" s="8"/>
      <c r="N30179" s="5"/>
      <c r="O30179" s="10"/>
      <c r="P30179" s="8"/>
    </row>
    <row r="30180" spans="1:16" s="2" customFormat="1" x14ac:dyDescent="0.15">
      <c r="A30180" s="3"/>
      <c r="B30180" s="3"/>
      <c r="J30180" s="3"/>
      <c r="K30180" s="5"/>
      <c r="L30180" s="8"/>
      <c r="N30180" s="5"/>
      <c r="O30180" s="10"/>
      <c r="P30180" s="8"/>
    </row>
    <row r="30181" spans="1:16" s="2" customFormat="1" x14ac:dyDescent="0.15">
      <c r="A30181" s="3"/>
      <c r="B30181" s="3"/>
      <c r="J30181" s="3"/>
      <c r="K30181" s="5"/>
      <c r="L30181" s="8"/>
      <c r="N30181" s="5"/>
      <c r="O30181" s="10"/>
      <c r="P30181" s="8"/>
    </row>
    <row r="30182" spans="1:16" s="2" customFormat="1" x14ac:dyDescent="0.15">
      <c r="A30182" s="3"/>
      <c r="B30182" s="3"/>
      <c r="J30182" s="3"/>
      <c r="K30182" s="5"/>
      <c r="L30182" s="8"/>
      <c r="N30182" s="5"/>
      <c r="O30182" s="10"/>
      <c r="P30182" s="8"/>
    </row>
    <row r="30183" spans="1:16" s="2" customFormat="1" x14ac:dyDescent="0.15">
      <c r="A30183" s="3"/>
      <c r="B30183" s="3"/>
      <c r="J30183" s="3"/>
      <c r="K30183" s="5"/>
      <c r="L30183" s="8"/>
      <c r="N30183" s="5"/>
      <c r="O30183" s="10"/>
      <c r="P30183" s="8"/>
    </row>
    <row r="30184" spans="1:16" s="2" customFormat="1" x14ac:dyDescent="0.15">
      <c r="A30184" s="3"/>
      <c r="B30184" s="3"/>
      <c r="J30184" s="3"/>
      <c r="K30184" s="5"/>
      <c r="L30184" s="8"/>
      <c r="N30184" s="5"/>
      <c r="O30184" s="10"/>
      <c r="P30184" s="8"/>
    </row>
    <row r="30185" spans="1:16" s="2" customFormat="1" x14ac:dyDescent="0.15">
      <c r="A30185" s="3"/>
      <c r="B30185" s="3"/>
      <c r="J30185" s="3"/>
      <c r="K30185" s="5"/>
      <c r="L30185" s="8"/>
      <c r="N30185" s="5"/>
      <c r="O30185" s="10"/>
      <c r="P30185" s="8"/>
    </row>
    <row r="30186" spans="1:16" s="2" customFormat="1" x14ac:dyDescent="0.15">
      <c r="A30186" s="3"/>
      <c r="B30186" s="3"/>
      <c r="J30186" s="3"/>
      <c r="K30186" s="5"/>
      <c r="L30186" s="8"/>
      <c r="N30186" s="5"/>
      <c r="O30186" s="10"/>
      <c r="P30186" s="8"/>
    </row>
    <row r="30187" spans="1:16" s="2" customFormat="1" x14ac:dyDescent="0.15">
      <c r="A30187" s="3"/>
      <c r="B30187" s="3"/>
      <c r="J30187" s="3"/>
      <c r="K30187" s="5"/>
      <c r="L30187" s="8"/>
      <c r="N30187" s="5"/>
      <c r="O30187" s="10"/>
      <c r="P30187" s="8"/>
    </row>
    <row r="30188" spans="1:16" s="2" customFormat="1" x14ac:dyDescent="0.15">
      <c r="A30188" s="3"/>
      <c r="B30188" s="3"/>
      <c r="J30188" s="3"/>
      <c r="K30188" s="5"/>
      <c r="L30188" s="8"/>
      <c r="N30188" s="5"/>
      <c r="O30188" s="10"/>
      <c r="P30188" s="8"/>
    </row>
    <row r="30189" spans="1:16" s="2" customFormat="1" x14ac:dyDescent="0.15">
      <c r="A30189" s="3"/>
      <c r="B30189" s="3"/>
      <c r="J30189" s="3"/>
      <c r="K30189" s="5"/>
      <c r="L30189" s="8"/>
      <c r="N30189" s="5"/>
      <c r="O30189" s="10"/>
      <c r="P30189" s="8"/>
    </row>
    <row r="30190" spans="1:16" s="2" customFormat="1" x14ac:dyDescent="0.15">
      <c r="A30190" s="3"/>
      <c r="B30190" s="3"/>
      <c r="J30190" s="3"/>
      <c r="K30190" s="5"/>
      <c r="L30190" s="8"/>
      <c r="N30190" s="5"/>
      <c r="O30190" s="10"/>
      <c r="P30190" s="8"/>
    </row>
    <row r="30191" spans="1:16" s="2" customFormat="1" x14ac:dyDescent="0.15">
      <c r="A30191" s="3"/>
      <c r="B30191" s="3"/>
      <c r="J30191" s="3"/>
      <c r="K30191" s="5"/>
      <c r="L30191" s="8"/>
      <c r="N30191" s="5"/>
      <c r="O30191" s="10"/>
      <c r="P30191" s="8"/>
    </row>
    <row r="30192" spans="1:16" s="2" customFormat="1" x14ac:dyDescent="0.15">
      <c r="A30192" s="3"/>
      <c r="B30192" s="3"/>
      <c r="J30192" s="3"/>
      <c r="K30192" s="5"/>
      <c r="L30192" s="8"/>
      <c r="N30192" s="5"/>
      <c r="O30192" s="10"/>
      <c r="P30192" s="8"/>
    </row>
    <row r="30193" spans="1:16" s="2" customFormat="1" x14ac:dyDescent="0.15">
      <c r="A30193" s="3"/>
      <c r="B30193" s="3"/>
      <c r="J30193" s="3"/>
      <c r="K30193" s="5"/>
      <c r="L30193" s="8"/>
      <c r="N30193" s="5"/>
      <c r="O30193" s="10"/>
      <c r="P30193" s="8"/>
    </row>
    <row r="30194" spans="1:16" s="2" customFormat="1" x14ac:dyDescent="0.15">
      <c r="A30194" s="3"/>
      <c r="B30194" s="3"/>
      <c r="J30194" s="3"/>
      <c r="K30194" s="5"/>
      <c r="L30194" s="8"/>
      <c r="N30194" s="5"/>
      <c r="O30194" s="10"/>
      <c r="P30194" s="8"/>
    </row>
    <row r="30195" spans="1:16" s="2" customFormat="1" x14ac:dyDescent="0.15">
      <c r="A30195" s="3"/>
      <c r="B30195" s="3"/>
      <c r="J30195" s="3"/>
      <c r="K30195" s="5"/>
      <c r="L30195" s="8"/>
      <c r="N30195" s="5"/>
      <c r="O30195" s="10"/>
      <c r="P30195" s="8"/>
    </row>
    <row r="30196" spans="1:16" s="2" customFormat="1" x14ac:dyDescent="0.15">
      <c r="A30196" s="3"/>
      <c r="B30196" s="3"/>
      <c r="J30196" s="3"/>
      <c r="K30196" s="5"/>
      <c r="L30196" s="8"/>
      <c r="N30196" s="5"/>
      <c r="O30196" s="10"/>
      <c r="P30196" s="8"/>
    </row>
    <row r="30197" spans="1:16" s="2" customFormat="1" x14ac:dyDescent="0.15">
      <c r="A30197" s="3"/>
      <c r="B30197" s="3"/>
      <c r="J30197" s="3"/>
      <c r="K30197" s="5"/>
      <c r="L30197" s="8"/>
      <c r="N30197" s="5"/>
      <c r="O30197" s="10"/>
      <c r="P30197" s="8"/>
    </row>
    <row r="30198" spans="1:16" s="2" customFormat="1" x14ac:dyDescent="0.15">
      <c r="A30198" s="3"/>
      <c r="B30198" s="3"/>
      <c r="J30198" s="3"/>
      <c r="K30198" s="5"/>
      <c r="L30198" s="8"/>
      <c r="N30198" s="5"/>
      <c r="O30198" s="10"/>
      <c r="P30198" s="8"/>
    </row>
    <row r="30199" spans="1:16" s="2" customFormat="1" x14ac:dyDescent="0.15">
      <c r="A30199" s="3"/>
      <c r="B30199" s="3"/>
      <c r="J30199" s="3"/>
      <c r="K30199" s="5"/>
      <c r="L30199" s="8"/>
      <c r="N30199" s="5"/>
      <c r="O30199" s="10"/>
      <c r="P30199" s="8"/>
    </row>
    <row r="30200" spans="1:16" s="2" customFormat="1" x14ac:dyDescent="0.15">
      <c r="A30200" s="3"/>
      <c r="B30200" s="3"/>
      <c r="J30200" s="3"/>
      <c r="K30200" s="5"/>
      <c r="L30200" s="8"/>
      <c r="N30200" s="5"/>
      <c r="O30200" s="10"/>
      <c r="P30200" s="8"/>
    </row>
    <row r="30201" spans="1:16" s="2" customFormat="1" x14ac:dyDescent="0.15">
      <c r="A30201" s="3"/>
      <c r="B30201" s="3"/>
      <c r="J30201" s="3"/>
      <c r="K30201" s="5"/>
      <c r="L30201" s="8"/>
      <c r="N30201" s="5"/>
      <c r="O30201" s="10"/>
      <c r="P30201" s="8"/>
    </row>
    <row r="30202" spans="1:16" s="2" customFormat="1" x14ac:dyDescent="0.15">
      <c r="A30202" s="3"/>
      <c r="B30202" s="3"/>
      <c r="J30202" s="3"/>
      <c r="K30202" s="5"/>
      <c r="L30202" s="8"/>
      <c r="N30202" s="5"/>
      <c r="O30202" s="10"/>
      <c r="P30202" s="8"/>
    </row>
    <row r="30203" spans="1:16" s="2" customFormat="1" x14ac:dyDescent="0.15">
      <c r="A30203" s="3"/>
      <c r="B30203" s="3"/>
      <c r="J30203" s="3"/>
      <c r="K30203" s="5"/>
      <c r="L30203" s="8"/>
      <c r="N30203" s="5"/>
      <c r="O30203" s="10"/>
      <c r="P30203" s="8"/>
    </row>
    <row r="30204" spans="1:16" s="2" customFormat="1" x14ac:dyDescent="0.15">
      <c r="A30204" s="3"/>
      <c r="B30204" s="3"/>
      <c r="J30204" s="3"/>
      <c r="K30204" s="5"/>
      <c r="L30204" s="8"/>
      <c r="N30204" s="5"/>
      <c r="O30204" s="10"/>
      <c r="P30204" s="8"/>
    </row>
    <row r="30205" spans="1:16" s="2" customFormat="1" x14ac:dyDescent="0.15">
      <c r="A30205" s="3"/>
      <c r="B30205" s="3"/>
      <c r="J30205" s="3"/>
      <c r="K30205" s="5"/>
      <c r="L30205" s="8"/>
      <c r="N30205" s="5"/>
      <c r="O30205" s="10"/>
      <c r="P30205" s="8"/>
    </row>
    <row r="30206" spans="1:16" s="2" customFormat="1" x14ac:dyDescent="0.15">
      <c r="A30206" s="3"/>
      <c r="B30206" s="3"/>
      <c r="J30206" s="3"/>
      <c r="K30206" s="5"/>
      <c r="L30206" s="8"/>
      <c r="N30206" s="5"/>
      <c r="O30206" s="10"/>
      <c r="P30206" s="8"/>
    </row>
    <row r="30207" spans="1:16" s="2" customFormat="1" x14ac:dyDescent="0.15">
      <c r="A30207" s="3"/>
      <c r="B30207" s="3"/>
      <c r="J30207" s="3"/>
      <c r="K30207" s="5"/>
      <c r="L30207" s="8"/>
      <c r="N30207" s="5"/>
      <c r="O30207" s="10"/>
      <c r="P30207" s="8"/>
    </row>
    <row r="30208" spans="1:16" s="2" customFormat="1" x14ac:dyDescent="0.15">
      <c r="A30208" s="3"/>
      <c r="B30208" s="3"/>
      <c r="J30208" s="3"/>
      <c r="K30208" s="5"/>
      <c r="L30208" s="8"/>
      <c r="N30208" s="5"/>
      <c r="O30208" s="10"/>
      <c r="P30208" s="8"/>
    </row>
    <row r="30209" spans="1:16" s="2" customFormat="1" x14ac:dyDescent="0.15">
      <c r="A30209" s="3"/>
      <c r="B30209" s="3"/>
      <c r="J30209" s="3"/>
      <c r="K30209" s="5"/>
      <c r="L30209" s="8"/>
      <c r="N30209" s="5"/>
      <c r="O30209" s="10"/>
      <c r="P30209" s="8"/>
    </row>
    <row r="30210" spans="1:16" s="2" customFormat="1" x14ac:dyDescent="0.15">
      <c r="A30210" s="3"/>
      <c r="B30210" s="3"/>
      <c r="J30210" s="3"/>
      <c r="K30210" s="5"/>
      <c r="L30210" s="8"/>
      <c r="N30210" s="5"/>
      <c r="O30210" s="10"/>
      <c r="P30210" s="8"/>
    </row>
    <row r="30211" spans="1:16" s="2" customFormat="1" x14ac:dyDescent="0.15">
      <c r="A30211" s="3"/>
      <c r="B30211" s="3"/>
      <c r="J30211" s="3"/>
      <c r="K30211" s="5"/>
      <c r="L30211" s="8"/>
      <c r="N30211" s="5"/>
      <c r="O30211" s="10"/>
      <c r="P30211" s="8"/>
    </row>
    <row r="30212" spans="1:16" s="2" customFormat="1" x14ac:dyDescent="0.15">
      <c r="A30212" s="3"/>
      <c r="B30212" s="3"/>
      <c r="J30212" s="3"/>
      <c r="K30212" s="5"/>
      <c r="L30212" s="8"/>
      <c r="N30212" s="5"/>
      <c r="O30212" s="10"/>
      <c r="P30212" s="8"/>
    </row>
    <row r="30213" spans="1:16" s="2" customFormat="1" x14ac:dyDescent="0.15">
      <c r="A30213" s="3"/>
      <c r="B30213" s="3"/>
      <c r="J30213" s="3"/>
      <c r="K30213" s="5"/>
      <c r="L30213" s="8"/>
      <c r="N30213" s="5"/>
      <c r="O30213" s="10"/>
      <c r="P30213" s="8"/>
    </row>
    <row r="30214" spans="1:16" s="2" customFormat="1" x14ac:dyDescent="0.15">
      <c r="A30214" s="3"/>
      <c r="B30214" s="3"/>
      <c r="J30214" s="3"/>
      <c r="K30214" s="5"/>
      <c r="L30214" s="8"/>
      <c r="N30214" s="5"/>
      <c r="O30214" s="10"/>
      <c r="P30214" s="8"/>
    </row>
    <row r="30215" spans="1:16" s="2" customFormat="1" x14ac:dyDescent="0.15">
      <c r="A30215" s="3"/>
      <c r="B30215" s="3"/>
      <c r="J30215" s="3"/>
      <c r="K30215" s="5"/>
      <c r="L30215" s="8"/>
      <c r="N30215" s="5"/>
      <c r="O30215" s="10"/>
      <c r="P30215" s="8"/>
    </row>
    <row r="30216" spans="1:16" s="2" customFormat="1" x14ac:dyDescent="0.15">
      <c r="A30216" s="3"/>
      <c r="B30216" s="3"/>
      <c r="J30216" s="3"/>
      <c r="K30216" s="5"/>
      <c r="L30216" s="8"/>
      <c r="N30216" s="5"/>
      <c r="O30216" s="10"/>
      <c r="P30216" s="8"/>
    </row>
    <row r="30217" spans="1:16" s="2" customFormat="1" x14ac:dyDescent="0.15">
      <c r="A30217" s="3"/>
      <c r="B30217" s="3"/>
      <c r="J30217" s="3"/>
      <c r="K30217" s="5"/>
      <c r="L30217" s="8"/>
      <c r="N30217" s="5"/>
      <c r="O30217" s="10"/>
      <c r="P30217" s="8"/>
    </row>
    <row r="30218" spans="1:16" s="2" customFormat="1" x14ac:dyDescent="0.15">
      <c r="A30218" s="3"/>
      <c r="B30218" s="3"/>
      <c r="J30218" s="3"/>
      <c r="K30218" s="5"/>
      <c r="L30218" s="8"/>
      <c r="N30218" s="5"/>
      <c r="O30218" s="10"/>
      <c r="P30218" s="8"/>
    </row>
    <row r="30219" spans="1:16" s="2" customFormat="1" x14ac:dyDescent="0.15">
      <c r="A30219" s="3"/>
      <c r="B30219" s="3"/>
      <c r="J30219" s="3"/>
      <c r="K30219" s="5"/>
      <c r="L30219" s="8"/>
      <c r="N30219" s="5"/>
      <c r="O30219" s="10"/>
      <c r="P30219" s="8"/>
    </row>
    <row r="30220" spans="1:16" s="2" customFormat="1" x14ac:dyDescent="0.15">
      <c r="A30220" s="3"/>
      <c r="B30220" s="3"/>
      <c r="J30220" s="3"/>
      <c r="K30220" s="5"/>
      <c r="L30220" s="8"/>
      <c r="N30220" s="5"/>
      <c r="O30220" s="10"/>
      <c r="P30220" s="8"/>
    </row>
    <row r="30221" spans="1:16" s="2" customFormat="1" x14ac:dyDescent="0.15">
      <c r="A30221" s="3"/>
      <c r="B30221" s="3"/>
      <c r="J30221" s="3"/>
      <c r="K30221" s="5"/>
      <c r="L30221" s="8"/>
      <c r="N30221" s="5"/>
      <c r="O30221" s="10"/>
      <c r="P30221" s="8"/>
    </row>
    <row r="30222" spans="1:16" s="2" customFormat="1" x14ac:dyDescent="0.15">
      <c r="A30222" s="3"/>
      <c r="B30222" s="3"/>
      <c r="J30222" s="3"/>
      <c r="K30222" s="5"/>
      <c r="L30222" s="8"/>
      <c r="N30222" s="5"/>
      <c r="O30222" s="10"/>
      <c r="P30222" s="8"/>
    </row>
    <row r="30223" spans="1:16" s="2" customFormat="1" x14ac:dyDescent="0.15">
      <c r="A30223" s="3"/>
      <c r="B30223" s="3"/>
      <c r="J30223" s="3"/>
      <c r="K30223" s="5"/>
      <c r="L30223" s="8"/>
      <c r="N30223" s="5"/>
      <c r="O30223" s="10"/>
      <c r="P30223" s="8"/>
    </row>
    <row r="30224" spans="1:16" s="2" customFormat="1" x14ac:dyDescent="0.15">
      <c r="A30224" s="3"/>
      <c r="B30224" s="3"/>
      <c r="J30224" s="3"/>
      <c r="K30224" s="5"/>
      <c r="L30224" s="8"/>
      <c r="N30224" s="5"/>
      <c r="O30224" s="10"/>
      <c r="P30224" s="8"/>
    </row>
    <row r="30225" spans="1:16" s="2" customFormat="1" x14ac:dyDescent="0.15">
      <c r="A30225" s="3"/>
      <c r="B30225" s="3"/>
      <c r="J30225" s="3"/>
      <c r="K30225" s="5"/>
      <c r="L30225" s="8"/>
      <c r="N30225" s="5"/>
      <c r="O30225" s="10"/>
      <c r="P30225" s="8"/>
    </row>
    <row r="30226" spans="1:16" s="2" customFormat="1" x14ac:dyDescent="0.15">
      <c r="A30226" s="3"/>
      <c r="B30226" s="3"/>
      <c r="J30226" s="3"/>
      <c r="K30226" s="5"/>
      <c r="L30226" s="8"/>
      <c r="N30226" s="5"/>
      <c r="O30226" s="10"/>
      <c r="P30226" s="8"/>
    </row>
    <row r="30227" spans="1:16" s="2" customFormat="1" x14ac:dyDescent="0.15">
      <c r="A30227" s="3"/>
      <c r="B30227" s="3"/>
      <c r="J30227" s="3"/>
      <c r="K30227" s="5"/>
      <c r="L30227" s="8"/>
      <c r="N30227" s="5"/>
      <c r="O30227" s="10"/>
      <c r="P30227" s="8"/>
    </row>
    <row r="30228" spans="1:16" s="2" customFormat="1" x14ac:dyDescent="0.15">
      <c r="A30228" s="3"/>
      <c r="B30228" s="3"/>
      <c r="J30228" s="3"/>
      <c r="K30228" s="5"/>
      <c r="L30228" s="8"/>
      <c r="N30228" s="5"/>
      <c r="O30228" s="10"/>
      <c r="P30228" s="8"/>
    </row>
    <row r="30229" spans="1:16" s="2" customFormat="1" x14ac:dyDescent="0.15">
      <c r="A30229" s="3"/>
      <c r="B30229" s="3"/>
      <c r="J30229" s="3"/>
      <c r="K30229" s="5"/>
      <c r="L30229" s="8"/>
      <c r="N30229" s="5"/>
      <c r="O30229" s="10"/>
      <c r="P30229" s="8"/>
    </row>
    <row r="30230" spans="1:16" s="2" customFormat="1" x14ac:dyDescent="0.15">
      <c r="A30230" s="3"/>
      <c r="B30230" s="3"/>
      <c r="J30230" s="3"/>
      <c r="K30230" s="5"/>
      <c r="L30230" s="8"/>
      <c r="N30230" s="5"/>
      <c r="O30230" s="10"/>
      <c r="P30230" s="8"/>
    </row>
    <row r="30231" spans="1:16" s="2" customFormat="1" x14ac:dyDescent="0.15">
      <c r="A30231" s="3"/>
      <c r="B30231" s="3"/>
      <c r="J30231" s="3"/>
      <c r="K30231" s="5"/>
      <c r="L30231" s="8"/>
      <c r="N30231" s="5"/>
      <c r="O30231" s="10"/>
      <c r="P30231" s="8"/>
    </row>
    <row r="30232" spans="1:16" s="2" customFormat="1" x14ac:dyDescent="0.15">
      <c r="A30232" s="3"/>
      <c r="B30232" s="3"/>
      <c r="J30232" s="3"/>
      <c r="K30232" s="5"/>
      <c r="L30232" s="8"/>
      <c r="N30232" s="5"/>
      <c r="O30232" s="10"/>
      <c r="P30232" s="8"/>
    </row>
    <row r="30233" spans="1:16" s="2" customFormat="1" x14ac:dyDescent="0.15">
      <c r="A30233" s="3"/>
      <c r="B30233" s="3"/>
      <c r="J30233" s="3"/>
      <c r="K30233" s="5"/>
      <c r="L30233" s="8"/>
      <c r="N30233" s="5"/>
      <c r="O30233" s="10"/>
      <c r="P30233" s="8"/>
    </row>
    <row r="30234" spans="1:16" s="2" customFormat="1" x14ac:dyDescent="0.15">
      <c r="A30234" s="3"/>
      <c r="B30234" s="3"/>
      <c r="J30234" s="3"/>
      <c r="K30234" s="5"/>
      <c r="L30234" s="8"/>
      <c r="N30234" s="5"/>
      <c r="O30234" s="10"/>
      <c r="P30234" s="8"/>
    </row>
    <row r="30235" spans="1:16" s="2" customFormat="1" x14ac:dyDescent="0.15">
      <c r="A30235" s="3"/>
      <c r="B30235" s="3"/>
      <c r="J30235" s="3"/>
      <c r="K30235" s="5"/>
      <c r="L30235" s="8"/>
      <c r="N30235" s="5"/>
      <c r="O30235" s="10"/>
      <c r="P30235" s="8"/>
    </row>
    <row r="30236" spans="1:16" s="2" customFormat="1" x14ac:dyDescent="0.15">
      <c r="A30236" s="3"/>
      <c r="B30236" s="3"/>
      <c r="J30236" s="3"/>
      <c r="K30236" s="5"/>
      <c r="L30236" s="8"/>
      <c r="N30236" s="5"/>
      <c r="O30236" s="10"/>
      <c r="P30236" s="8"/>
    </row>
    <row r="30237" spans="1:16" s="2" customFormat="1" x14ac:dyDescent="0.15">
      <c r="A30237" s="3"/>
      <c r="B30237" s="3"/>
      <c r="J30237" s="3"/>
      <c r="K30237" s="5"/>
      <c r="L30237" s="8"/>
      <c r="N30237" s="5"/>
      <c r="O30237" s="10"/>
      <c r="P30237" s="8"/>
    </row>
    <row r="30238" spans="1:16" s="2" customFormat="1" x14ac:dyDescent="0.15">
      <c r="A30238" s="3"/>
      <c r="B30238" s="3"/>
      <c r="J30238" s="3"/>
      <c r="K30238" s="5"/>
      <c r="L30238" s="8"/>
      <c r="N30238" s="5"/>
      <c r="O30238" s="10"/>
      <c r="P30238" s="8"/>
    </row>
    <row r="30239" spans="1:16" s="2" customFormat="1" x14ac:dyDescent="0.15">
      <c r="A30239" s="3"/>
      <c r="B30239" s="3"/>
      <c r="J30239" s="3"/>
      <c r="K30239" s="5"/>
      <c r="L30239" s="8"/>
      <c r="N30239" s="5"/>
      <c r="O30239" s="10"/>
      <c r="P30239" s="8"/>
    </row>
    <row r="30240" spans="1:16" s="2" customFormat="1" x14ac:dyDescent="0.15">
      <c r="A30240" s="3"/>
      <c r="B30240" s="3"/>
      <c r="J30240" s="3"/>
      <c r="K30240" s="5"/>
      <c r="L30240" s="8"/>
      <c r="N30240" s="5"/>
      <c r="O30240" s="10"/>
      <c r="P30240" s="8"/>
    </row>
    <row r="30241" spans="1:16" s="2" customFormat="1" x14ac:dyDescent="0.15">
      <c r="A30241" s="3"/>
      <c r="B30241" s="3"/>
      <c r="J30241" s="3"/>
      <c r="K30241" s="5"/>
      <c r="L30241" s="8"/>
      <c r="N30241" s="5"/>
      <c r="O30241" s="10"/>
      <c r="P30241" s="8"/>
    </row>
    <row r="30242" spans="1:16" s="2" customFormat="1" x14ac:dyDescent="0.15">
      <c r="A30242" s="3"/>
      <c r="B30242" s="3"/>
      <c r="J30242" s="3"/>
      <c r="K30242" s="5"/>
      <c r="L30242" s="8"/>
      <c r="N30242" s="5"/>
      <c r="O30242" s="10"/>
      <c r="P30242" s="8"/>
    </row>
    <row r="30243" spans="1:16" s="2" customFormat="1" x14ac:dyDescent="0.15">
      <c r="A30243" s="3"/>
      <c r="B30243" s="3"/>
      <c r="J30243" s="3"/>
      <c r="K30243" s="5"/>
      <c r="L30243" s="8"/>
      <c r="N30243" s="5"/>
      <c r="O30243" s="10"/>
      <c r="P30243" s="8"/>
    </row>
    <row r="30244" spans="1:16" s="2" customFormat="1" x14ac:dyDescent="0.15">
      <c r="A30244" s="3"/>
      <c r="B30244" s="3"/>
      <c r="J30244" s="3"/>
      <c r="K30244" s="5"/>
      <c r="L30244" s="8"/>
      <c r="N30244" s="5"/>
      <c r="O30244" s="10"/>
      <c r="P30244" s="8"/>
    </row>
    <row r="30245" spans="1:16" s="2" customFormat="1" x14ac:dyDescent="0.15">
      <c r="A30245" s="3"/>
      <c r="B30245" s="3"/>
      <c r="J30245" s="3"/>
      <c r="K30245" s="5"/>
      <c r="L30245" s="8"/>
      <c r="N30245" s="5"/>
      <c r="O30245" s="10"/>
      <c r="P30245" s="8"/>
    </row>
    <row r="30246" spans="1:16" s="2" customFormat="1" x14ac:dyDescent="0.15">
      <c r="A30246" s="3"/>
      <c r="B30246" s="3"/>
      <c r="J30246" s="3"/>
      <c r="K30246" s="5"/>
      <c r="L30246" s="8"/>
      <c r="N30246" s="5"/>
      <c r="O30246" s="10"/>
      <c r="P30246" s="8"/>
    </row>
    <row r="30247" spans="1:16" s="2" customFormat="1" x14ac:dyDescent="0.15">
      <c r="A30247" s="3"/>
      <c r="B30247" s="3"/>
      <c r="J30247" s="3"/>
      <c r="K30247" s="5"/>
      <c r="L30247" s="8"/>
      <c r="N30247" s="5"/>
      <c r="O30247" s="10"/>
      <c r="P30247" s="8"/>
    </row>
    <row r="30248" spans="1:16" s="2" customFormat="1" x14ac:dyDescent="0.15">
      <c r="A30248" s="3"/>
      <c r="B30248" s="3"/>
      <c r="J30248" s="3"/>
      <c r="K30248" s="5"/>
      <c r="L30248" s="8"/>
      <c r="N30248" s="5"/>
      <c r="O30248" s="10"/>
      <c r="P30248" s="8"/>
    </row>
    <row r="30249" spans="1:16" s="2" customFormat="1" x14ac:dyDescent="0.15">
      <c r="A30249" s="3"/>
      <c r="B30249" s="3"/>
      <c r="J30249" s="3"/>
      <c r="K30249" s="5"/>
      <c r="L30249" s="8"/>
      <c r="N30249" s="5"/>
      <c r="O30249" s="10"/>
      <c r="P30249" s="8"/>
    </row>
    <row r="30250" spans="1:16" s="2" customFormat="1" x14ac:dyDescent="0.15">
      <c r="A30250" s="3"/>
      <c r="B30250" s="3"/>
      <c r="J30250" s="3"/>
      <c r="K30250" s="5"/>
      <c r="L30250" s="8"/>
      <c r="N30250" s="5"/>
      <c r="O30250" s="10"/>
      <c r="P30250" s="8"/>
    </row>
    <row r="30251" spans="1:16" s="2" customFormat="1" x14ac:dyDescent="0.15">
      <c r="A30251" s="3"/>
      <c r="B30251" s="3"/>
      <c r="J30251" s="3"/>
      <c r="K30251" s="5"/>
      <c r="L30251" s="8"/>
      <c r="N30251" s="5"/>
      <c r="O30251" s="10"/>
      <c r="P30251" s="8"/>
    </row>
    <row r="30252" spans="1:16" s="2" customFormat="1" x14ac:dyDescent="0.15">
      <c r="A30252" s="3"/>
      <c r="B30252" s="3"/>
      <c r="J30252" s="3"/>
      <c r="K30252" s="5"/>
      <c r="L30252" s="8"/>
      <c r="N30252" s="5"/>
      <c r="O30252" s="10"/>
      <c r="P30252" s="8"/>
    </row>
    <row r="30253" spans="1:16" s="2" customFormat="1" x14ac:dyDescent="0.15">
      <c r="A30253" s="3"/>
      <c r="B30253" s="3"/>
      <c r="J30253" s="3"/>
      <c r="K30253" s="5"/>
      <c r="L30253" s="8"/>
      <c r="N30253" s="5"/>
      <c r="O30253" s="10"/>
      <c r="P30253" s="8"/>
    </row>
    <row r="30254" spans="1:16" s="2" customFormat="1" x14ac:dyDescent="0.15">
      <c r="A30254" s="3"/>
      <c r="B30254" s="3"/>
      <c r="J30254" s="3"/>
      <c r="K30254" s="5"/>
      <c r="L30254" s="8"/>
      <c r="N30254" s="5"/>
      <c r="O30254" s="10"/>
      <c r="P30254" s="8"/>
    </row>
    <row r="30255" spans="1:16" s="2" customFormat="1" x14ac:dyDescent="0.15">
      <c r="A30255" s="3"/>
      <c r="B30255" s="3"/>
      <c r="J30255" s="3"/>
      <c r="K30255" s="5"/>
      <c r="L30255" s="8"/>
      <c r="N30255" s="5"/>
      <c r="O30255" s="10"/>
      <c r="P30255" s="8"/>
    </row>
    <row r="30256" spans="1:16" s="2" customFormat="1" x14ac:dyDescent="0.15">
      <c r="A30256" s="3"/>
      <c r="B30256" s="3"/>
      <c r="J30256" s="3"/>
      <c r="K30256" s="5"/>
      <c r="L30256" s="8"/>
      <c r="N30256" s="5"/>
      <c r="O30256" s="10"/>
      <c r="P30256" s="8"/>
    </row>
    <row r="30257" spans="1:16" s="2" customFormat="1" x14ac:dyDescent="0.15">
      <c r="A30257" s="3"/>
      <c r="B30257" s="3"/>
      <c r="J30257" s="3"/>
      <c r="K30257" s="5"/>
      <c r="L30257" s="8"/>
      <c r="N30257" s="5"/>
      <c r="O30257" s="10"/>
      <c r="P30257" s="8"/>
    </row>
    <row r="30258" spans="1:16" s="2" customFormat="1" x14ac:dyDescent="0.15">
      <c r="A30258" s="3"/>
      <c r="B30258" s="3"/>
      <c r="J30258" s="3"/>
      <c r="K30258" s="5"/>
      <c r="L30258" s="8"/>
      <c r="N30258" s="5"/>
      <c r="O30258" s="10"/>
      <c r="P30258" s="8"/>
    </row>
    <row r="30259" spans="1:16" s="2" customFormat="1" x14ac:dyDescent="0.15">
      <c r="A30259" s="3"/>
      <c r="B30259" s="3"/>
      <c r="J30259" s="3"/>
      <c r="K30259" s="5"/>
      <c r="L30259" s="8"/>
      <c r="N30259" s="5"/>
      <c r="O30259" s="10"/>
      <c r="P30259" s="8"/>
    </row>
    <row r="30260" spans="1:16" s="2" customFormat="1" x14ac:dyDescent="0.15">
      <c r="A30260" s="3"/>
      <c r="B30260" s="3"/>
      <c r="J30260" s="3"/>
      <c r="K30260" s="5"/>
      <c r="L30260" s="8"/>
      <c r="N30260" s="5"/>
      <c r="O30260" s="10"/>
      <c r="P30260" s="8"/>
    </row>
    <row r="30261" spans="1:16" s="2" customFormat="1" x14ac:dyDescent="0.15">
      <c r="A30261" s="3"/>
      <c r="B30261" s="3"/>
      <c r="J30261" s="3"/>
      <c r="K30261" s="5"/>
      <c r="L30261" s="8"/>
      <c r="N30261" s="5"/>
      <c r="O30261" s="10"/>
      <c r="P30261" s="8"/>
    </row>
    <row r="30262" spans="1:16" s="2" customFormat="1" x14ac:dyDescent="0.15">
      <c r="A30262" s="3"/>
      <c r="B30262" s="3"/>
      <c r="J30262" s="3"/>
      <c r="K30262" s="5"/>
      <c r="L30262" s="8"/>
      <c r="N30262" s="5"/>
      <c r="O30262" s="10"/>
      <c r="P30262" s="8"/>
    </row>
    <row r="30263" spans="1:16" s="2" customFormat="1" x14ac:dyDescent="0.15">
      <c r="A30263" s="3"/>
      <c r="B30263" s="3"/>
      <c r="J30263" s="3"/>
      <c r="K30263" s="5"/>
      <c r="L30263" s="8"/>
      <c r="N30263" s="5"/>
      <c r="O30263" s="10"/>
      <c r="P30263" s="8"/>
    </row>
    <row r="30264" spans="1:16" s="2" customFormat="1" x14ac:dyDescent="0.15">
      <c r="A30264" s="3"/>
      <c r="B30264" s="3"/>
      <c r="J30264" s="3"/>
      <c r="K30264" s="5"/>
      <c r="L30264" s="8"/>
      <c r="N30264" s="5"/>
      <c r="O30264" s="10"/>
      <c r="P30264" s="8"/>
    </row>
    <row r="30265" spans="1:16" s="2" customFormat="1" x14ac:dyDescent="0.15">
      <c r="A30265" s="3"/>
      <c r="B30265" s="3"/>
      <c r="J30265" s="3"/>
      <c r="K30265" s="5"/>
      <c r="L30265" s="8"/>
      <c r="N30265" s="5"/>
      <c r="O30265" s="10"/>
      <c r="P30265" s="8"/>
    </row>
    <row r="30266" spans="1:16" s="2" customFormat="1" x14ac:dyDescent="0.15">
      <c r="A30266" s="3"/>
      <c r="B30266" s="3"/>
      <c r="J30266" s="3"/>
      <c r="K30266" s="5"/>
      <c r="L30266" s="8"/>
      <c r="N30266" s="5"/>
      <c r="O30266" s="10"/>
      <c r="P30266" s="8"/>
    </row>
    <row r="30267" spans="1:16" s="2" customFormat="1" x14ac:dyDescent="0.15">
      <c r="A30267" s="3"/>
      <c r="B30267" s="3"/>
      <c r="J30267" s="3"/>
      <c r="K30267" s="5"/>
      <c r="L30267" s="8"/>
      <c r="N30267" s="5"/>
      <c r="O30267" s="10"/>
      <c r="P30267" s="8"/>
    </row>
    <row r="30268" spans="1:16" s="2" customFormat="1" x14ac:dyDescent="0.15">
      <c r="A30268" s="3"/>
      <c r="B30268" s="3"/>
      <c r="J30268" s="3"/>
      <c r="K30268" s="5"/>
      <c r="L30268" s="8"/>
      <c r="N30268" s="5"/>
      <c r="O30268" s="10"/>
      <c r="P30268" s="8"/>
    </row>
    <row r="30269" spans="1:16" s="2" customFormat="1" x14ac:dyDescent="0.15">
      <c r="A30269" s="3"/>
      <c r="B30269" s="3"/>
      <c r="J30269" s="3"/>
      <c r="K30269" s="5"/>
      <c r="L30269" s="8"/>
      <c r="N30269" s="5"/>
      <c r="O30269" s="10"/>
      <c r="P30269" s="8"/>
    </row>
    <row r="30270" spans="1:16" s="2" customFormat="1" x14ac:dyDescent="0.15">
      <c r="A30270" s="3"/>
      <c r="B30270" s="3"/>
      <c r="J30270" s="3"/>
      <c r="K30270" s="5"/>
      <c r="L30270" s="8"/>
      <c r="N30270" s="5"/>
      <c r="O30270" s="10"/>
      <c r="P30270" s="8"/>
    </row>
    <row r="30271" spans="1:16" s="2" customFormat="1" x14ac:dyDescent="0.15">
      <c r="A30271" s="3"/>
      <c r="B30271" s="3"/>
      <c r="J30271" s="3"/>
      <c r="K30271" s="5"/>
      <c r="L30271" s="8"/>
      <c r="N30271" s="5"/>
      <c r="O30271" s="10"/>
      <c r="P30271" s="8"/>
    </row>
    <row r="30272" spans="1:16" s="2" customFormat="1" x14ac:dyDescent="0.15">
      <c r="A30272" s="3"/>
      <c r="B30272" s="3"/>
      <c r="J30272" s="3"/>
      <c r="K30272" s="5"/>
      <c r="L30272" s="8"/>
      <c r="N30272" s="5"/>
      <c r="O30272" s="10"/>
      <c r="P30272" s="8"/>
    </row>
    <row r="30273" spans="1:16" s="2" customFormat="1" x14ac:dyDescent="0.15">
      <c r="A30273" s="3"/>
      <c r="B30273" s="3"/>
      <c r="J30273" s="3"/>
      <c r="K30273" s="5"/>
      <c r="L30273" s="8"/>
      <c r="N30273" s="5"/>
      <c r="O30273" s="10"/>
      <c r="P30273" s="8"/>
    </row>
    <row r="30274" spans="1:16" s="2" customFormat="1" x14ac:dyDescent="0.15">
      <c r="A30274" s="3"/>
      <c r="B30274" s="3"/>
      <c r="J30274" s="3"/>
      <c r="K30274" s="5"/>
      <c r="L30274" s="8"/>
      <c r="N30274" s="5"/>
      <c r="O30274" s="10"/>
      <c r="P30274" s="8"/>
    </row>
    <row r="30275" spans="1:16" s="2" customFormat="1" x14ac:dyDescent="0.15">
      <c r="A30275" s="3"/>
      <c r="B30275" s="3"/>
      <c r="J30275" s="3"/>
      <c r="K30275" s="5"/>
      <c r="L30275" s="8"/>
      <c r="N30275" s="5"/>
      <c r="O30275" s="10"/>
      <c r="P30275" s="8"/>
    </row>
    <row r="30276" spans="1:16" s="2" customFormat="1" x14ac:dyDescent="0.15">
      <c r="A30276" s="3"/>
      <c r="B30276" s="3"/>
      <c r="J30276" s="3"/>
      <c r="K30276" s="5"/>
      <c r="L30276" s="8"/>
      <c r="N30276" s="5"/>
      <c r="O30276" s="10"/>
      <c r="P30276" s="8"/>
    </row>
    <row r="30277" spans="1:16" s="2" customFormat="1" x14ac:dyDescent="0.15">
      <c r="A30277" s="3"/>
      <c r="B30277" s="3"/>
      <c r="J30277" s="3"/>
      <c r="K30277" s="5"/>
      <c r="L30277" s="8"/>
      <c r="N30277" s="5"/>
      <c r="O30277" s="10"/>
      <c r="P30277" s="8"/>
    </row>
    <row r="30278" spans="1:16" s="2" customFormat="1" x14ac:dyDescent="0.15">
      <c r="A30278" s="3"/>
      <c r="B30278" s="3"/>
      <c r="J30278" s="3"/>
      <c r="K30278" s="5"/>
      <c r="L30278" s="8"/>
      <c r="N30278" s="5"/>
      <c r="O30278" s="10"/>
      <c r="P30278" s="8"/>
    </row>
    <row r="30279" spans="1:16" s="2" customFormat="1" x14ac:dyDescent="0.15">
      <c r="A30279" s="3"/>
      <c r="B30279" s="3"/>
      <c r="J30279" s="3"/>
      <c r="K30279" s="5"/>
      <c r="L30279" s="8"/>
      <c r="N30279" s="5"/>
      <c r="O30279" s="10"/>
      <c r="P30279" s="8"/>
    </row>
    <row r="30280" spans="1:16" s="2" customFormat="1" x14ac:dyDescent="0.15">
      <c r="A30280" s="3"/>
      <c r="B30280" s="3"/>
      <c r="J30280" s="3"/>
      <c r="K30280" s="5"/>
      <c r="L30280" s="8"/>
      <c r="N30280" s="5"/>
      <c r="O30280" s="10"/>
      <c r="P30280" s="8"/>
    </row>
    <row r="30281" spans="1:16" s="2" customFormat="1" x14ac:dyDescent="0.15">
      <c r="A30281" s="3"/>
      <c r="B30281" s="3"/>
      <c r="J30281" s="3"/>
      <c r="K30281" s="5"/>
      <c r="L30281" s="8"/>
      <c r="N30281" s="5"/>
      <c r="O30281" s="10"/>
      <c r="P30281" s="8"/>
    </row>
    <row r="30282" spans="1:16" s="2" customFormat="1" x14ac:dyDescent="0.15">
      <c r="A30282" s="3"/>
      <c r="B30282" s="3"/>
      <c r="J30282" s="3"/>
      <c r="K30282" s="5"/>
      <c r="L30282" s="8"/>
      <c r="N30282" s="5"/>
      <c r="O30282" s="10"/>
      <c r="P30282" s="8"/>
    </row>
    <row r="30283" spans="1:16" s="2" customFormat="1" x14ac:dyDescent="0.15">
      <c r="A30283" s="3"/>
      <c r="B30283" s="3"/>
      <c r="J30283" s="3"/>
      <c r="K30283" s="5"/>
      <c r="L30283" s="8"/>
      <c r="N30283" s="5"/>
      <c r="O30283" s="10"/>
      <c r="P30283" s="8"/>
    </row>
    <row r="30284" spans="1:16" s="2" customFormat="1" x14ac:dyDescent="0.15">
      <c r="A30284" s="3"/>
      <c r="B30284" s="3"/>
      <c r="J30284" s="3"/>
      <c r="K30284" s="5"/>
      <c r="L30284" s="8"/>
      <c r="N30284" s="5"/>
      <c r="O30284" s="10"/>
      <c r="P30284" s="8"/>
    </row>
    <row r="30285" spans="1:16" s="2" customFormat="1" x14ac:dyDescent="0.15">
      <c r="A30285" s="3"/>
      <c r="B30285" s="3"/>
      <c r="J30285" s="3"/>
      <c r="K30285" s="5"/>
      <c r="L30285" s="8"/>
      <c r="N30285" s="5"/>
      <c r="O30285" s="10"/>
      <c r="P30285" s="8"/>
    </row>
    <row r="30286" spans="1:16" s="2" customFormat="1" x14ac:dyDescent="0.15">
      <c r="A30286" s="3"/>
      <c r="B30286" s="3"/>
      <c r="J30286" s="3"/>
      <c r="K30286" s="5"/>
      <c r="L30286" s="8"/>
      <c r="N30286" s="5"/>
      <c r="O30286" s="10"/>
      <c r="P30286" s="8"/>
    </row>
    <row r="30287" spans="1:16" s="2" customFormat="1" x14ac:dyDescent="0.15">
      <c r="A30287" s="3"/>
      <c r="B30287" s="3"/>
      <c r="J30287" s="3"/>
      <c r="K30287" s="5"/>
      <c r="L30287" s="8"/>
      <c r="N30287" s="5"/>
      <c r="O30287" s="10"/>
      <c r="P30287" s="8"/>
    </row>
    <row r="30288" spans="1:16" s="2" customFormat="1" x14ac:dyDescent="0.15">
      <c r="A30288" s="3"/>
      <c r="B30288" s="3"/>
      <c r="J30288" s="3"/>
      <c r="K30288" s="5"/>
      <c r="L30288" s="8"/>
      <c r="N30288" s="5"/>
      <c r="O30288" s="10"/>
      <c r="P30288" s="8"/>
    </row>
    <row r="30289" spans="1:16" s="2" customFormat="1" x14ac:dyDescent="0.15">
      <c r="A30289" s="3"/>
      <c r="B30289" s="3"/>
      <c r="J30289" s="3"/>
      <c r="K30289" s="5"/>
      <c r="L30289" s="8"/>
      <c r="N30289" s="5"/>
      <c r="O30289" s="10"/>
      <c r="P30289" s="8"/>
    </row>
    <row r="30290" spans="1:16" s="2" customFormat="1" x14ac:dyDescent="0.15">
      <c r="A30290" s="3"/>
      <c r="B30290" s="3"/>
      <c r="J30290" s="3"/>
      <c r="K30290" s="5"/>
      <c r="L30290" s="8"/>
      <c r="N30290" s="5"/>
      <c r="O30290" s="10"/>
      <c r="P30290" s="8"/>
    </row>
    <row r="30291" spans="1:16" s="2" customFormat="1" x14ac:dyDescent="0.15">
      <c r="A30291" s="3"/>
      <c r="B30291" s="3"/>
      <c r="J30291" s="3"/>
      <c r="K30291" s="5"/>
      <c r="L30291" s="8"/>
      <c r="N30291" s="5"/>
      <c r="O30291" s="10"/>
      <c r="P30291" s="8"/>
    </row>
    <row r="30292" spans="1:16" s="2" customFormat="1" x14ac:dyDescent="0.15">
      <c r="A30292" s="3"/>
      <c r="B30292" s="3"/>
      <c r="J30292" s="3"/>
      <c r="K30292" s="5"/>
      <c r="L30292" s="8"/>
      <c r="N30292" s="5"/>
      <c r="O30292" s="10"/>
      <c r="P30292" s="8"/>
    </row>
    <row r="30293" spans="1:16" s="2" customFormat="1" x14ac:dyDescent="0.15">
      <c r="A30293" s="3"/>
      <c r="B30293" s="3"/>
      <c r="J30293" s="3"/>
      <c r="K30293" s="5"/>
      <c r="L30293" s="8"/>
      <c r="N30293" s="5"/>
      <c r="O30293" s="10"/>
      <c r="P30293" s="8"/>
    </row>
    <row r="30294" spans="1:16" s="2" customFormat="1" x14ac:dyDescent="0.15">
      <c r="A30294" s="3"/>
      <c r="B30294" s="3"/>
      <c r="J30294" s="3"/>
      <c r="K30294" s="5"/>
      <c r="L30294" s="8"/>
      <c r="N30294" s="5"/>
      <c r="O30294" s="10"/>
      <c r="P30294" s="8"/>
    </row>
    <row r="30295" spans="1:16" s="2" customFormat="1" x14ac:dyDescent="0.15">
      <c r="A30295" s="3"/>
      <c r="B30295" s="3"/>
      <c r="J30295" s="3"/>
      <c r="K30295" s="5"/>
      <c r="L30295" s="8"/>
      <c r="N30295" s="5"/>
      <c r="O30295" s="10"/>
      <c r="P30295" s="8"/>
    </row>
    <row r="30296" spans="1:16" s="2" customFormat="1" x14ac:dyDescent="0.15">
      <c r="A30296" s="3"/>
      <c r="B30296" s="3"/>
      <c r="J30296" s="3"/>
      <c r="K30296" s="5"/>
      <c r="L30296" s="8"/>
      <c r="N30296" s="5"/>
      <c r="O30296" s="10"/>
      <c r="P30296" s="8"/>
    </row>
    <row r="30297" spans="1:16" s="2" customFormat="1" x14ac:dyDescent="0.15">
      <c r="A30297" s="3"/>
      <c r="B30297" s="3"/>
      <c r="J30297" s="3"/>
      <c r="K30297" s="5"/>
      <c r="L30297" s="8"/>
      <c r="N30297" s="5"/>
      <c r="O30297" s="10"/>
      <c r="P30297" s="8"/>
    </row>
    <row r="30298" spans="1:16" s="2" customFormat="1" x14ac:dyDescent="0.15">
      <c r="A30298" s="3"/>
      <c r="B30298" s="3"/>
      <c r="J30298" s="3"/>
      <c r="K30298" s="5"/>
      <c r="L30298" s="8"/>
      <c r="N30298" s="5"/>
      <c r="O30298" s="10"/>
      <c r="P30298" s="8"/>
    </row>
    <row r="30299" spans="1:16" s="2" customFormat="1" x14ac:dyDescent="0.15">
      <c r="A30299" s="3"/>
      <c r="B30299" s="3"/>
      <c r="J30299" s="3"/>
      <c r="K30299" s="5"/>
      <c r="L30299" s="8"/>
      <c r="N30299" s="5"/>
      <c r="O30299" s="10"/>
      <c r="P30299" s="8"/>
    </row>
    <row r="30300" spans="1:16" s="2" customFormat="1" x14ac:dyDescent="0.15">
      <c r="A30300" s="3"/>
      <c r="B30300" s="3"/>
      <c r="J30300" s="3"/>
      <c r="K30300" s="5"/>
      <c r="L30300" s="8"/>
      <c r="N30300" s="5"/>
      <c r="O30300" s="10"/>
      <c r="P30300" s="8"/>
    </row>
    <row r="30301" spans="1:16" s="2" customFormat="1" x14ac:dyDescent="0.15">
      <c r="A30301" s="3"/>
      <c r="B30301" s="3"/>
      <c r="J30301" s="3"/>
      <c r="K30301" s="5"/>
      <c r="L30301" s="8"/>
      <c r="N30301" s="5"/>
      <c r="O30301" s="10"/>
      <c r="P30301" s="8"/>
    </row>
    <row r="30302" spans="1:16" s="2" customFormat="1" x14ac:dyDescent="0.15">
      <c r="A30302" s="3"/>
      <c r="B30302" s="3"/>
      <c r="J30302" s="3"/>
      <c r="K30302" s="5"/>
      <c r="L30302" s="8"/>
      <c r="N30302" s="5"/>
      <c r="O30302" s="10"/>
      <c r="P30302" s="8"/>
    </row>
    <row r="30303" spans="1:16" s="2" customFormat="1" x14ac:dyDescent="0.15">
      <c r="A30303" s="3"/>
      <c r="B30303" s="3"/>
      <c r="J30303" s="3"/>
      <c r="K30303" s="5"/>
      <c r="L30303" s="8"/>
      <c r="N30303" s="5"/>
      <c r="O30303" s="10"/>
      <c r="P30303" s="8"/>
    </row>
    <row r="30304" spans="1:16" s="2" customFormat="1" x14ac:dyDescent="0.15">
      <c r="A30304" s="3"/>
      <c r="B30304" s="3"/>
      <c r="J30304" s="3"/>
      <c r="K30304" s="5"/>
      <c r="L30304" s="8"/>
      <c r="N30304" s="5"/>
      <c r="O30304" s="10"/>
      <c r="P30304" s="8"/>
    </row>
    <row r="30305" spans="1:16" s="2" customFormat="1" x14ac:dyDescent="0.15">
      <c r="A30305" s="3"/>
      <c r="B30305" s="3"/>
      <c r="J30305" s="3"/>
      <c r="K30305" s="5"/>
      <c r="L30305" s="8"/>
      <c r="N30305" s="5"/>
      <c r="O30305" s="10"/>
      <c r="P30305" s="8"/>
    </row>
    <row r="30306" spans="1:16" s="2" customFormat="1" x14ac:dyDescent="0.15">
      <c r="A30306" s="3"/>
      <c r="B30306" s="3"/>
      <c r="J30306" s="3"/>
      <c r="K30306" s="5"/>
      <c r="L30306" s="8"/>
      <c r="N30306" s="5"/>
      <c r="O30306" s="10"/>
      <c r="P30306" s="8"/>
    </row>
    <row r="30307" spans="1:16" s="2" customFormat="1" x14ac:dyDescent="0.15">
      <c r="A30307" s="3"/>
      <c r="B30307" s="3"/>
      <c r="J30307" s="3"/>
      <c r="K30307" s="5"/>
      <c r="L30307" s="8"/>
      <c r="N30307" s="5"/>
      <c r="O30307" s="10"/>
      <c r="P30307" s="8"/>
    </row>
    <row r="30308" spans="1:16" s="2" customFormat="1" x14ac:dyDescent="0.15">
      <c r="A30308" s="3"/>
      <c r="B30308" s="3"/>
      <c r="J30308" s="3"/>
      <c r="K30308" s="5"/>
      <c r="L30308" s="8"/>
      <c r="N30308" s="5"/>
      <c r="O30308" s="10"/>
      <c r="P30308" s="8"/>
    </row>
    <row r="30309" spans="1:16" s="2" customFormat="1" x14ac:dyDescent="0.15">
      <c r="A30309" s="3"/>
      <c r="B30309" s="3"/>
      <c r="J30309" s="3"/>
      <c r="K30309" s="5"/>
      <c r="L30309" s="8"/>
      <c r="N30309" s="5"/>
      <c r="O30309" s="10"/>
      <c r="P30309" s="8"/>
    </row>
    <row r="30310" spans="1:16" s="2" customFormat="1" x14ac:dyDescent="0.15">
      <c r="A30310" s="3"/>
      <c r="B30310" s="3"/>
      <c r="J30310" s="3"/>
      <c r="K30310" s="5"/>
      <c r="L30310" s="8"/>
      <c r="N30310" s="5"/>
      <c r="O30310" s="10"/>
      <c r="P30310" s="8"/>
    </row>
    <row r="30311" spans="1:16" s="2" customFormat="1" x14ac:dyDescent="0.15">
      <c r="A30311" s="3"/>
      <c r="B30311" s="3"/>
      <c r="J30311" s="3"/>
      <c r="K30311" s="5"/>
      <c r="L30311" s="8"/>
      <c r="N30311" s="5"/>
      <c r="O30311" s="10"/>
      <c r="P30311" s="8"/>
    </row>
    <row r="30312" spans="1:16" s="2" customFormat="1" x14ac:dyDescent="0.15">
      <c r="A30312" s="3"/>
      <c r="B30312" s="3"/>
      <c r="J30312" s="3"/>
      <c r="K30312" s="5"/>
      <c r="L30312" s="8"/>
      <c r="N30312" s="5"/>
      <c r="O30312" s="10"/>
      <c r="P30312" s="8"/>
    </row>
    <row r="30313" spans="1:16" s="2" customFormat="1" x14ac:dyDescent="0.15">
      <c r="A30313" s="3"/>
      <c r="B30313" s="3"/>
      <c r="J30313" s="3"/>
      <c r="K30313" s="5"/>
      <c r="L30313" s="8"/>
      <c r="N30313" s="5"/>
      <c r="O30313" s="10"/>
      <c r="P30313" s="8"/>
    </row>
    <row r="30314" spans="1:16" s="2" customFormat="1" x14ac:dyDescent="0.15">
      <c r="A30314" s="3"/>
      <c r="B30314" s="3"/>
      <c r="J30314" s="3"/>
      <c r="K30314" s="5"/>
      <c r="L30314" s="8"/>
      <c r="N30314" s="5"/>
      <c r="O30314" s="10"/>
      <c r="P30314" s="8"/>
    </row>
    <row r="30315" spans="1:16" s="2" customFormat="1" x14ac:dyDescent="0.15">
      <c r="A30315" s="3"/>
      <c r="B30315" s="3"/>
      <c r="J30315" s="3"/>
      <c r="K30315" s="5"/>
      <c r="L30315" s="8"/>
      <c r="N30315" s="5"/>
      <c r="O30315" s="10"/>
      <c r="P30315" s="8"/>
    </row>
    <row r="30316" spans="1:16" s="2" customFormat="1" x14ac:dyDescent="0.15">
      <c r="A30316" s="3"/>
      <c r="B30316" s="3"/>
      <c r="J30316" s="3"/>
      <c r="K30316" s="5"/>
      <c r="L30316" s="8"/>
      <c r="N30316" s="5"/>
      <c r="O30316" s="10"/>
      <c r="P30316" s="8"/>
    </row>
    <row r="30317" spans="1:16" s="2" customFormat="1" x14ac:dyDescent="0.15">
      <c r="A30317" s="3"/>
      <c r="B30317" s="3"/>
      <c r="J30317" s="3"/>
      <c r="K30317" s="5"/>
      <c r="L30317" s="8"/>
      <c r="N30317" s="5"/>
      <c r="O30317" s="10"/>
      <c r="P30317" s="8"/>
    </row>
    <row r="30318" spans="1:16" s="2" customFormat="1" x14ac:dyDescent="0.15">
      <c r="A30318" s="3"/>
      <c r="B30318" s="3"/>
      <c r="J30318" s="3"/>
      <c r="K30318" s="5"/>
      <c r="L30318" s="8"/>
      <c r="N30318" s="5"/>
      <c r="O30318" s="10"/>
      <c r="P30318" s="8"/>
    </row>
    <row r="30319" spans="1:16" s="2" customFormat="1" x14ac:dyDescent="0.15">
      <c r="A30319" s="3"/>
      <c r="B30319" s="3"/>
      <c r="J30319" s="3"/>
      <c r="K30319" s="5"/>
      <c r="L30319" s="8"/>
      <c r="N30319" s="5"/>
      <c r="O30319" s="10"/>
      <c r="P30319" s="8"/>
    </row>
    <row r="30320" spans="1:16" s="2" customFormat="1" x14ac:dyDescent="0.15">
      <c r="A30320" s="3"/>
      <c r="B30320" s="3"/>
      <c r="J30320" s="3"/>
      <c r="K30320" s="5"/>
      <c r="L30320" s="8"/>
      <c r="N30320" s="5"/>
      <c r="O30320" s="10"/>
      <c r="P30320" s="8"/>
    </row>
    <row r="30321" spans="1:16" s="2" customFormat="1" x14ac:dyDescent="0.15">
      <c r="A30321" s="3"/>
      <c r="B30321" s="3"/>
      <c r="J30321" s="3"/>
      <c r="K30321" s="5"/>
      <c r="L30321" s="8"/>
      <c r="N30321" s="5"/>
      <c r="O30321" s="10"/>
      <c r="P30321" s="8"/>
    </row>
    <row r="30322" spans="1:16" s="2" customFormat="1" x14ac:dyDescent="0.15">
      <c r="A30322" s="3"/>
      <c r="B30322" s="3"/>
      <c r="J30322" s="3"/>
      <c r="K30322" s="5"/>
      <c r="L30322" s="8"/>
      <c r="N30322" s="5"/>
      <c r="O30322" s="10"/>
      <c r="P30322" s="8"/>
    </row>
    <row r="30323" spans="1:16" s="2" customFormat="1" x14ac:dyDescent="0.15">
      <c r="A30323" s="3"/>
      <c r="B30323" s="3"/>
      <c r="J30323" s="3"/>
      <c r="K30323" s="5"/>
      <c r="L30323" s="8"/>
      <c r="N30323" s="5"/>
      <c r="O30323" s="10"/>
      <c r="P30323" s="8"/>
    </row>
    <row r="30324" spans="1:16" s="2" customFormat="1" x14ac:dyDescent="0.15">
      <c r="A30324" s="3"/>
      <c r="B30324" s="3"/>
      <c r="J30324" s="3"/>
      <c r="K30324" s="5"/>
      <c r="L30324" s="8"/>
      <c r="N30324" s="5"/>
      <c r="O30324" s="10"/>
      <c r="P30324" s="8"/>
    </row>
    <row r="30325" spans="1:16" s="2" customFormat="1" x14ac:dyDescent="0.15">
      <c r="A30325" s="3"/>
      <c r="B30325" s="3"/>
      <c r="J30325" s="3"/>
      <c r="K30325" s="5"/>
      <c r="L30325" s="8"/>
      <c r="N30325" s="5"/>
      <c r="O30325" s="10"/>
      <c r="P30325" s="8"/>
    </row>
    <row r="30326" spans="1:16" s="2" customFormat="1" x14ac:dyDescent="0.15">
      <c r="A30326" s="3"/>
      <c r="B30326" s="3"/>
      <c r="J30326" s="3"/>
      <c r="K30326" s="5"/>
      <c r="L30326" s="8"/>
      <c r="N30326" s="5"/>
      <c r="O30326" s="10"/>
      <c r="P30326" s="8"/>
    </row>
    <row r="30327" spans="1:16" s="2" customFormat="1" x14ac:dyDescent="0.15">
      <c r="A30327" s="3"/>
      <c r="B30327" s="3"/>
      <c r="J30327" s="3"/>
      <c r="K30327" s="5"/>
      <c r="L30327" s="8"/>
      <c r="N30327" s="5"/>
      <c r="O30327" s="10"/>
      <c r="P30327" s="8"/>
    </row>
    <row r="30328" spans="1:16" s="2" customFormat="1" x14ac:dyDescent="0.15">
      <c r="A30328" s="3"/>
      <c r="B30328" s="3"/>
      <c r="J30328" s="3"/>
      <c r="K30328" s="5"/>
      <c r="L30328" s="8"/>
      <c r="N30328" s="5"/>
      <c r="O30328" s="10"/>
      <c r="P30328" s="8"/>
    </row>
    <row r="30329" spans="1:16" s="2" customFormat="1" x14ac:dyDescent="0.15">
      <c r="A30329" s="3"/>
      <c r="B30329" s="3"/>
      <c r="J30329" s="3"/>
      <c r="K30329" s="5"/>
      <c r="L30329" s="8"/>
      <c r="N30329" s="5"/>
      <c r="O30329" s="10"/>
      <c r="P30329" s="8"/>
    </row>
    <row r="30330" spans="1:16" s="2" customFormat="1" x14ac:dyDescent="0.15">
      <c r="A30330" s="3"/>
      <c r="B30330" s="3"/>
      <c r="J30330" s="3"/>
      <c r="K30330" s="5"/>
      <c r="L30330" s="8"/>
      <c r="N30330" s="5"/>
      <c r="O30330" s="10"/>
      <c r="P30330" s="8"/>
    </row>
    <row r="30331" spans="1:16" s="2" customFormat="1" x14ac:dyDescent="0.15">
      <c r="A30331" s="3"/>
      <c r="B30331" s="3"/>
      <c r="J30331" s="3"/>
      <c r="K30331" s="5"/>
      <c r="L30331" s="8"/>
      <c r="N30331" s="5"/>
      <c r="O30331" s="10"/>
      <c r="P30331" s="8"/>
    </row>
    <row r="30332" spans="1:16" s="2" customFormat="1" x14ac:dyDescent="0.15">
      <c r="A30332" s="3"/>
      <c r="B30332" s="3"/>
      <c r="J30332" s="3"/>
      <c r="K30332" s="5"/>
      <c r="L30332" s="8"/>
      <c r="N30332" s="5"/>
      <c r="O30332" s="10"/>
      <c r="P30332" s="8"/>
    </row>
    <row r="30333" spans="1:16" s="2" customFormat="1" x14ac:dyDescent="0.15">
      <c r="A30333" s="3"/>
      <c r="B30333" s="3"/>
      <c r="J30333" s="3"/>
      <c r="K30333" s="5"/>
      <c r="L30333" s="8"/>
      <c r="N30333" s="5"/>
      <c r="O30333" s="10"/>
      <c r="P30333" s="8"/>
    </row>
    <row r="30334" spans="1:16" s="2" customFormat="1" x14ac:dyDescent="0.15">
      <c r="A30334" s="3"/>
      <c r="B30334" s="3"/>
      <c r="J30334" s="3"/>
      <c r="K30334" s="5"/>
      <c r="L30334" s="8"/>
      <c r="N30334" s="5"/>
      <c r="O30334" s="10"/>
      <c r="P30334" s="8"/>
    </row>
    <row r="30335" spans="1:16" s="2" customFormat="1" x14ac:dyDescent="0.15">
      <c r="A30335" s="3"/>
      <c r="B30335" s="3"/>
      <c r="J30335" s="3"/>
      <c r="K30335" s="5"/>
      <c r="L30335" s="8"/>
      <c r="N30335" s="5"/>
      <c r="O30335" s="10"/>
      <c r="P30335" s="8"/>
    </row>
    <row r="30336" spans="1:16" s="2" customFormat="1" x14ac:dyDescent="0.15">
      <c r="A30336" s="3"/>
      <c r="B30336" s="3"/>
      <c r="J30336" s="3"/>
      <c r="K30336" s="5"/>
      <c r="L30336" s="8"/>
      <c r="N30336" s="5"/>
      <c r="O30336" s="10"/>
      <c r="P30336" s="8"/>
    </row>
    <row r="30337" spans="1:16" s="2" customFormat="1" x14ac:dyDescent="0.15">
      <c r="A30337" s="3"/>
      <c r="B30337" s="3"/>
      <c r="J30337" s="3"/>
      <c r="K30337" s="5"/>
      <c r="L30337" s="8"/>
      <c r="N30337" s="5"/>
      <c r="O30337" s="10"/>
      <c r="P30337" s="8"/>
    </row>
    <row r="30338" spans="1:16" s="2" customFormat="1" x14ac:dyDescent="0.15">
      <c r="A30338" s="3"/>
      <c r="B30338" s="3"/>
      <c r="J30338" s="3"/>
      <c r="K30338" s="5"/>
      <c r="L30338" s="8"/>
      <c r="N30338" s="5"/>
      <c r="O30338" s="10"/>
      <c r="P30338" s="8"/>
    </row>
    <row r="30339" spans="1:16" s="2" customFormat="1" x14ac:dyDescent="0.15">
      <c r="A30339" s="3"/>
      <c r="B30339" s="3"/>
      <c r="J30339" s="3"/>
      <c r="K30339" s="5"/>
      <c r="L30339" s="8"/>
      <c r="N30339" s="5"/>
      <c r="O30339" s="10"/>
      <c r="P30339" s="8"/>
    </row>
    <row r="30340" spans="1:16" s="2" customFormat="1" x14ac:dyDescent="0.15">
      <c r="A30340" s="3"/>
      <c r="B30340" s="3"/>
      <c r="J30340" s="3"/>
      <c r="K30340" s="5"/>
      <c r="L30340" s="8"/>
      <c r="N30340" s="5"/>
      <c r="O30340" s="10"/>
      <c r="P30340" s="8"/>
    </row>
    <row r="30341" spans="1:16" s="2" customFormat="1" x14ac:dyDescent="0.15">
      <c r="A30341" s="3"/>
      <c r="B30341" s="3"/>
      <c r="J30341" s="3"/>
      <c r="K30341" s="5"/>
      <c r="L30341" s="8"/>
      <c r="N30341" s="5"/>
      <c r="O30341" s="10"/>
      <c r="P30341" s="8"/>
    </row>
    <row r="30342" spans="1:16" s="2" customFormat="1" x14ac:dyDescent="0.15">
      <c r="A30342" s="3"/>
      <c r="B30342" s="3"/>
      <c r="J30342" s="3"/>
      <c r="K30342" s="5"/>
      <c r="L30342" s="8"/>
      <c r="N30342" s="5"/>
      <c r="O30342" s="10"/>
      <c r="P30342" s="8"/>
    </row>
    <row r="30343" spans="1:16" s="2" customFormat="1" x14ac:dyDescent="0.15">
      <c r="A30343" s="3"/>
      <c r="B30343" s="3"/>
      <c r="J30343" s="3"/>
      <c r="K30343" s="5"/>
      <c r="L30343" s="8"/>
      <c r="N30343" s="5"/>
      <c r="O30343" s="10"/>
      <c r="P30343" s="8"/>
    </row>
    <row r="30344" spans="1:16" s="2" customFormat="1" x14ac:dyDescent="0.15">
      <c r="A30344" s="3"/>
      <c r="B30344" s="3"/>
      <c r="J30344" s="3"/>
      <c r="K30344" s="5"/>
      <c r="L30344" s="8"/>
      <c r="N30344" s="5"/>
      <c r="O30344" s="10"/>
      <c r="P30344" s="8"/>
    </row>
    <row r="30345" spans="1:16" s="2" customFormat="1" x14ac:dyDescent="0.15">
      <c r="A30345" s="3"/>
      <c r="B30345" s="3"/>
      <c r="J30345" s="3"/>
      <c r="K30345" s="5"/>
      <c r="L30345" s="8"/>
      <c r="N30345" s="5"/>
      <c r="O30345" s="10"/>
      <c r="P30345" s="8"/>
    </row>
    <row r="30346" spans="1:16" s="2" customFormat="1" x14ac:dyDescent="0.15">
      <c r="A30346" s="3"/>
      <c r="B30346" s="3"/>
      <c r="J30346" s="3"/>
      <c r="K30346" s="5"/>
      <c r="L30346" s="8"/>
      <c r="N30346" s="5"/>
      <c r="O30346" s="10"/>
      <c r="P30346" s="8"/>
    </row>
    <row r="30347" spans="1:16" s="2" customFormat="1" x14ac:dyDescent="0.15">
      <c r="A30347" s="3"/>
      <c r="B30347" s="3"/>
      <c r="J30347" s="3"/>
      <c r="K30347" s="5"/>
      <c r="L30347" s="8"/>
      <c r="N30347" s="5"/>
      <c r="O30347" s="10"/>
      <c r="P30347" s="8"/>
    </row>
    <row r="30348" spans="1:16" s="2" customFormat="1" x14ac:dyDescent="0.15">
      <c r="A30348" s="3"/>
      <c r="B30348" s="3"/>
      <c r="J30348" s="3"/>
      <c r="K30348" s="5"/>
      <c r="L30348" s="8"/>
      <c r="N30348" s="5"/>
      <c r="O30348" s="10"/>
      <c r="P30348" s="8"/>
    </row>
    <row r="30349" spans="1:16" s="2" customFormat="1" x14ac:dyDescent="0.15">
      <c r="A30349" s="3"/>
      <c r="B30349" s="3"/>
      <c r="J30349" s="3"/>
      <c r="K30349" s="5"/>
      <c r="L30349" s="8"/>
      <c r="N30349" s="5"/>
      <c r="O30349" s="10"/>
      <c r="P30349" s="8"/>
    </row>
    <row r="30350" spans="1:16" s="2" customFormat="1" x14ac:dyDescent="0.15">
      <c r="A30350" s="3"/>
      <c r="B30350" s="3"/>
      <c r="J30350" s="3"/>
      <c r="K30350" s="5"/>
      <c r="L30350" s="8"/>
      <c r="N30350" s="5"/>
      <c r="O30350" s="10"/>
      <c r="P30350" s="8"/>
    </row>
    <row r="30351" spans="1:16" s="2" customFormat="1" x14ac:dyDescent="0.15">
      <c r="A30351" s="3"/>
      <c r="B30351" s="3"/>
      <c r="J30351" s="3"/>
      <c r="K30351" s="5"/>
      <c r="L30351" s="8"/>
      <c r="N30351" s="5"/>
      <c r="O30351" s="10"/>
      <c r="P30351" s="8"/>
    </row>
    <row r="30352" spans="1:16" s="2" customFormat="1" x14ac:dyDescent="0.15">
      <c r="A30352" s="3"/>
      <c r="B30352" s="3"/>
      <c r="J30352" s="3"/>
      <c r="K30352" s="5"/>
      <c r="L30352" s="8"/>
      <c r="N30352" s="5"/>
      <c r="O30352" s="10"/>
      <c r="P30352" s="8"/>
    </row>
    <row r="30353" spans="1:16" s="2" customFormat="1" x14ac:dyDescent="0.15">
      <c r="A30353" s="3"/>
      <c r="B30353" s="3"/>
      <c r="J30353" s="3"/>
      <c r="K30353" s="5"/>
      <c r="L30353" s="8"/>
      <c r="N30353" s="5"/>
      <c r="O30353" s="10"/>
      <c r="P30353" s="8"/>
    </row>
    <row r="30354" spans="1:16" s="2" customFormat="1" x14ac:dyDescent="0.15">
      <c r="A30354" s="3"/>
      <c r="B30354" s="3"/>
      <c r="J30354" s="3"/>
      <c r="K30354" s="5"/>
      <c r="L30354" s="8"/>
      <c r="N30354" s="5"/>
      <c r="O30354" s="10"/>
      <c r="P30354" s="8"/>
    </row>
    <row r="30355" spans="1:16" s="2" customFormat="1" x14ac:dyDescent="0.15">
      <c r="A30355" s="3"/>
      <c r="B30355" s="3"/>
      <c r="J30355" s="3"/>
      <c r="K30355" s="5"/>
      <c r="L30355" s="8"/>
      <c r="N30355" s="5"/>
      <c r="O30355" s="10"/>
      <c r="P30355" s="8"/>
    </row>
    <row r="30356" spans="1:16" s="2" customFormat="1" x14ac:dyDescent="0.15">
      <c r="A30356" s="3"/>
      <c r="B30356" s="3"/>
      <c r="J30356" s="3"/>
      <c r="K30356" s="5"/>
      <c r="L30356" s="8"/>
      <c r="N30356" s="5"/>
      <c r="O30356" s="10"/>
      <c r="P30356" s="8"/>
    </row>
    <row r="30357" spans="1:16" s="2" customFormat="1" x14ac:dyDescent="0.15">
      <c r="A30357" s="3"/>
      <c r="B30357" s="3"/>
      <c r="J30357" s="3"/>
      <c r="K30357" s="5"/>
      <c r="L30357" s="8"/>
      <c r="N30357" s="5"/>
      <c r="O30357" s="10"/>
      <c r="P30357" s="8"/>
    </row>
    <row r="30358" spans="1:16" s="2" customFormat="1" x14ac:dyDescent="0.15">
      <c r="A30358" s="3"/>
      <c r="B30358" s="3"/>
      <c r="J30358" s="3"/>
      <c r="K30358" s="5"/>
      <c r="L30358" s="8"/>
      <c r="N30358" s="5"/>
      <c r="O30358" s="10"/>
      <c r="P30358" s="8"/>
    </row>
    <row r="30359" spans="1:16" s="2" customFormat="1" x14ac:dyDescent="0.15">
      <c r="A30359" s="3"/>
      <c r="B30359" s="3"/>
      <c r="J30359" s="3"/>
      <c r="K30359" s="5"/>
      <c r="L30359" s="8"/>
      <c r="N30359" s="5"/>
      <c r="O30359" s="10"/>
      <c r="P30359" s="8"/>
    </row>
    <row r="30360" spans="1:16" s="2" customFormat="1" x14ac:dyDescent="0.15">
      <c r="A30360" s="3"/>
      <c r="B30360" s="3"/>
      <c r="J30360" s="3"/>
      <c r="K30360" s="5"/>
      <c r="L30360" s="8"/>
      <c r="N30360" s="5"/>
      <c r="O30360" s="10"/>
      <c r="P30360" s="8"/>
    </row>
    <row r="30361" spans="1:16" s="2" customFormat="1" x14ac:dyDescent="0.15">
      <c r="A30361" s="3"/>
      <c r="B30361" s="3"/>
      <c r="J30361" s="3"/>
      <c r="K30361" s="5"/>
      <c r="L30361" s="8"/>
      <c r="N30361" s="5"/>
      <c r="O30361" s="10"/>
      <c r="P30361" s="8"/>
    </row>
    <row r="30362" spans="1:16" s="2" customFormat="1" x14ac:dyDescent="0.15">
      <c r="A30362" s="3"/>
      <c r="B30362" s="3"/>
      <c r="J30362" s="3"/>
      <c r="K30362" s="5"/>
      <c r="L30362" s="8"/>
      <c r="N30362" s="5"/>
      <c r="O30362" s="10"/>
      <c r="P30362" s="8"/>
    </row>
    <row r="30363" spans="1:16" s="2" customFormat="1" x14ac:dyDescent="0.15">
      <c r="A30363" s="3"/>
      <c r="B30363" s="3"/>
      <c r="J30363" s="3"/>
      <c r="K30363" s="5"/>
      <c r="L30363" s="8"/>
      <c r="N30363" s="5"/>
      <c r="O30363" s="10"/>
      <c r="P30363" s="8"/>
    </row>
    <row r="30364" spans="1:16" s="2" customFormat="1" x14ac:dyDescent="0.15">
      <c r="A30364" s="3"/>
      <c r="B30364" s="3"/>
      <c r="J30364" s="3"/>
      <c r="K30364" s="5"/>
      <c r="L30364" s="8"/>
      <c r="N30364" s="5"/>
      <c r="O30364" s="10"/>
      <c r="P30364" s="8"/>
    </row>
    <row r="30365" spans="1:16" s="2" customFormat="1" x14ac:dyDescent="0.15">
      <c r="A30365" s="3"/>
      <c r="B30365" s="3"/>
      <c r="J30365" s="3"/>
      <c r="K30365" s="5"/>
      <c r="L30365" s="8"/>
      <c r="N30365" s="5"/>
      <c r="O30365" s="10"/>
      <c r="P30365" s="8"/>
    </row>
    <row r="30366" spans="1:16" s="2" customFormat="1" x14ac:dyDescent="0.15">
      <c r="A30366" s="3"/>
      <c r="B30366" s="3"/>
      <c r="J30366" s="3"/>
      <c r="K30366" s="5"/>
      <c r="L30366" s="8"/>
      <c r="N30366" s="5"/>
      <c r="O30366" s="10"/>
      <c r="P30366" s="8"/>
    </row>
    <row r="30367" spans="1:16" s="2" customFormat="1" x14ac:dyDescent="0.15">
      <c r="A30367" s="3"/>
      <c r="B30367" s="3"/>
      <c r="J30367" s="3"/>
      <c r="K30367" s="5"/>
      <c r="L30367" s="8"/>
      <c r="N30367" s="5"/>
      <c r="O30367" s="10"/>
      <c r="P30367" s="8"/>
    </row>
    <row r="30368" spans="1:16" s="2" customFormat="1" x14ac:dyDescent="0.15">
      <c r="A30368" s="3"/>
      <c r="B30368" s="3"/>
      <c r="J30368" s="3"/>
      <c r="K30368" s="5"/>
      <c r="L30368" s="8"/>
      <c r="N30368" s="5"/>
      <c r="O30368" s="10"/>
      <c r="P30368" s="8"/>
    </row>
    <row r="30369" spans="1:16" s="2" customFormat="1" x14ac:dyDescent="0.15">
      <c r="A30369" s="3"/>
      <c r="B30369" s="3"/>
      <c r="J30369" s="3"/>
      <c r="K30369" s="5"/>
      <c r="L30369" s="8"/>
      <c r="N30369" s="5"/>
      <c r="O30369" s="10"/>
      <c r="P30369" s="8"/>
    </row>
    <row r="30370" spans="1:16" s="2" customFormat="1" x14ac:dyDescent="0.15">
      <c r="A30370" s="3"/>
      <c r="B30370" s="3"/>
      <c r="J30370" s="3"/>
      <c r="K30370" s="5"/>
      <c r="L30370" s="8"/>
      <c r="N30370" s="5"/>
      <c r="O30370" s="10"/>
      <c r="P30370" s="8"/>
    </row>
    <row r="30371" spans="1:16" s="2" customFormat="1" x14ac:dyDescent="0.15">
      <c r="A30371" s="3"/>
      <c r="B30371" s="3"/>
      <c r="J30371" s="3"/>
      <c r="K30371" s="5"/>
      <c r="L30371" s="8"/>
      <c r="N30371" s="5"/>
      <c r="O30371" s="10"/>
      <c r="P30371" s="8"/>
    </row>
    <row r="30372" spans="1:16" s="2" customFormat="1" x14ac:dyDescent="0.15">
      <c r="A30372" s="3"/>
      <c r="B30372" s="3"/>
      <c r="J30372" s="3"/>
      <c r="K30372" s="5"/>
      <c r="L30372" s="8"/>
      <c r="N30372" s="5"/>
      <c r="O30372" s="10"/>
      <c r="P30372" s="8"/>
    </row>
    <row r="30373" spans="1:16" s="2" customFormat="1" x14ac:dyDescent="0.15">
      <c r="A30373" s="3"/>
      <c r="B30373" s="3"/>
      <c r="J30373" s="3"/>
      <c r="K30373" s="5"/>
      <c r="L30373" s="8"/>
      <c r="N30373" s="5"/>
      <c r="O30373" s="10"/>
      <c r="P30373" s="8"/>
    </row>
    <row r="30374" spans="1:16" s="2" customFormat="1" x14ac:dyDescent="0.15">
      <c r="A30374" s="3"/>
      <c r="B30374" s="3"/>
      <c r="J30374" s="3"/>
      <c r="K30374" s="5"/>
      <c r="L30374" s="8"/>
      <c r="N30374" s="5"/>
      <c r="O30374" s="10"/>
      <c r="P30374" s="8"/>
    </row>
    <row r="30375" spans="1:16" s="2" customFormat="1" x14ac:dyDescent="0.15">
      <c r="A30375" s="3"/>
      <c r="B30375" s="3"/>
      <c r="J30375" s="3"/>
      <c r="K30375" s="5"/>
      <c r="L30375" s="8"/>
      <c r="N30375" s="5"/>
      <c r="O30375" s="10"/>
      <c r="P30375" s="8"/>
    </row>
    <row r="30376" spans="1:16" s="2" customFormat="1" x14ac:dyDescent="0.15">
      <c r="A30376" s="3"/>
      <c r="B30376" s="3"/>
      <c r="J30376" s="3"/>
      <c r="K30376" s="5"/>
      <c r="L30376" s="8"/>
      <c r="N30376" s="5"/>
      <c r="O30376" s="10"/>
      <c r="P30376" s="8"/>
    </row>
    <row r="30377" spans="1:16" s="2" customFormat="1" x14ac:dyDescent="0.15">
      <c r="A30377" s="3"/>
      <c r="B30377" s="3"/>
      <c r="J30377" s="3"/>
      <c r="K30377" s="5"/>
      <c r="L30377" s="8"/>
      <c r="N30377" s="5"/>
      <c r="O30377" s="10"/>
      <c r="P30377" s="8"/>
    </row>
    <row r="30378" spans="1:16" s="2" customFormat="1" x14ac:dyDescent="0.15">
      <c r="A30378" s="3"/>
      <c r="B30378" s="3"/>
      <c r="J30378" s="3"/>
      <c r="K30378" s="5"/>
      <c r="L30378" s="8"/>
      <c r="N30378" s="5"/>
      <c r="O30378" s="10"/>
      <c r="P30378" s="8"/>
    </row>
    <row r="30379" spans="1:16" s="2" customFormat="1" x14ac:dyDescent="0.15">
      <c r="A30379" s="3"/>
      <c r="B30379" s="3"/>
      <c r="J30379" s="3"/>
      <c r="K30379" s="5"/>
      <c r="L30379" s="8"/>
      <c r="N30379" s="5"/>
      <c r="O30379" s="10"/>
      <c r="P30379" s="8"/>
    </row>
    <row r="30380" spans="1:16" s="2" customFormat="1" x14ac:dyDescent="0.15">
      <c r="A30380" s="3"/>
      <c r="B30380" s="3"/>
      <c r="J30380" s="3"/>
      <c r="K30380" s="5"/>
      <c r="L30380" s="8"/>
      <c r="N30380" s="5"/>
      <c r="O30380" s="10"/>
      <c r="P30380" s="8"/>
    </row>
    <row r="30381" spans="1:16" s="2" customFormat="1" x14ac:dyDescent="0.15">
      <c r="A30381" s="3"/>
      <c r="B30381" s="3"/>
      <c r="J30381" s="3"/>
      <c r="K30381" s="5"/>
      <c r="L30381" s="8"/>
      <c r="N30381" s="5"/>
      <c r="O30381" s="10"/>
      <c r="P30381" s="8"/>
    </row>
    <row r="30382" spans="1:16" s="2" customFormat="1" x14ac:dyDescent="0.15">
      <c r="A30382" s="3"/>
      <c r="B30382" s="3"/>
      <c r="J30382" s="3"/>
      <c r="K30382" s="5"/>
      <c r="L30382" s="8"/>
      <c r="N30382" s="5"/>
      <c r="O30382" s="10"/>
      <c r="P30382" s="8"/>
    </row>
    <row r="30383" spans="1:16" s="2" customFormat="1" x14ac:dyDescent="0.15">
      <c r="A30383" s="3"/>
      <c r="B30383" s="3"/>
      <c r="J30383" s="3"/>
      <c r="K30383" s="5"/>
      <c r="L30383" s="8"/>
      <c r="N30383" s="5"/>
      <c r="O30383" s="10"/>
      <c r="P30383" s="8"/>
    </row>
    <row r="30384" spans="1:16" s="2" customFormat="1" x14ac:dyDescent="0.15">
      <c r="A30384" s="3"/>
      <c r="B30384" s="3"/>
      <c r="J30384" s="3"/>
      <c r="K30384" s="5"/>
      <c r="L30384" s="8"/>
      <c r="N30384" s="5"/>
      <c r="O30384" s="10"/>
      <c r="P30384" s="8"/>
    </row>
    <row r="30385" spans="1:16" s="2" customFormat="1" x14ac:dyDescent="0.15">
      <c r="A30385" s="3"/>
      <c r="B30385" s="3"/>
      <c r="J30385" s="3"/>
      <c r="K30385" s="5"/>
      <c r="L30385" s="8"/>
      <c r="N30385" s="5"/>
      <c r="O30385" s="10"/>
      <c r="P30385" s="8"/>
    </row>
    <row r="30386" spans="1:16" s="2" customFormat="1" x14ac:dyDescent="0.15">
      <c r="A30386" s="3"/>
      <c r="B30386" s="3"/>
      <c r="J30386" s="3"/>
      <c r="K30386" s="5"/>
      <c r="L30386" s="8"/>
      <c r="N30386" s="5"/>
      <c r="O30386" s="10"/>
      <c r="P30386" s="8"/>
    </row>
    <row r="30387" spans="1:16" s="2" customFormat="1" x14ac:dyDescent="0.15">
      <c r="A30387" s="3"/>
      <c r="B30387" s="3"/>
      <c r="J30387" s="3"/>
      <c r="K30387" s="5"/>
      <c r="L30387" s="8"/>
      <c r="N30387" s="5"/>
      <c r="O30387" s="10"/>
      <c r="P30387" s="8"/>
    </row>
    <row r="30388" spans="1:16" s="2" customFormat="1" x14ac:dyDescent="0.15">
      <c r="A30388" s="3"/>
      <c r="B30388" s="3"/>
      <c r="J30388" s="3"/>
      <c r="K30388" s="5"/>
      <c r="L30388" s="8"/>
      <c r="N30388" s="5"/>
      <c r="O30388" s="10"/>
      <c r="P30388" s="8"/>
    </row>
    <row r="30389" spans="1:16" s="2" customFormat="1" x14ac:dyDescent="0.15">
      <c r="A30389" s="3"/>
      <c r="B30389" s="3"/>
      <c r="J30389" s="3"/>
      <c r="K30389" s="5"/>
      <c r="L30389" s="8"/>
      <c r="N30389" s="5"/>
      <c r="O30389" s="10"/>
      <c r="P30389" s="8"/>
    </row>
    <row r="30390" spans="1:16" s="2" customFormat="1" x14ac:dyDescent="0.15">
      <c r="A30390" s="3"/>
      <c r="B30390" s="3"/>
      <c r="J30390" s="3"/>
      <c r="K30390" s="5"/>
      <c r="L30390" s="8"/>
      <c r="N30390" s="5"/>
      <c r="O30390" s="10"/>
      <c r="P30390" s="8"/>
    </row>
    <row r="30391" spans="1:16" s="2" customFormat="1" x14ac:dyDescent="0.15">
      <c r="A30391" s="3"/>
      <c r="B30391" s="3"/>
      <c r="J30391" s="3"/>
      <c r="K30391" s="5"/>
      <c r="L30391" s="8"/>
      <c r="N30391" s="5"/>
      <c r="O30391" s="10"/>
      <c r="P30391" s="8"/>
    </row>
    <row r="30392" spans="1:16" s="2" customFormat="1" x14ac:dyDescent="0.15">
      <c r="A30392" s="3"/>
      <c r="B30392" s="3"/>
      <c r="J30392" s="3"/>
      <c r="K30392" s="5"/>
      <c r="L30392" s="8"/>
      <c r="N30392" s="5"/>
      <c r="O30392" s="10"/>
      <c r="P30392" s="8"/>
    </row>
    <row r="30393" spans="1:16" s="2" customFormat="1" x14ac:dyDescent="0.15">
      <c r="A30393" s="3"/>
      <c r="B30393" s="3"/>
      <c r="J30393" s="3"/>
      <c r="K30393" s="5"/>
      <c r="L30393" s="8"/>
      <c r="N30393" s="5"/>
      <c r="O30393" s="10"/>
      <c r="P30393" s="8"/>
    </row>
    <row r="30394" spans="1:16" s="2" customFormat="1" x14ac:dyDescent="0.15">
      <c r="A30394" s="3"/>
      <c r="B30394" s="3"/>
      <c r="J30394" s="3"/>
      <c r="K30394" s="5"/>
      <c r="L30394" s="8"/>
      <c r="N30394" s="5"/>
      <c r="O30394" s="10"/>
      <c r="P30394" s="8"/>
    </row>
    <row r="30395" spans="1:16" s="2" customFormat="1" x14ac:dyDescent="0.15">
      <c r="A30395" s="3"/>
      <c r="B30395" s="3"/>
      <c r="J30395" s="3"/>
      <c r="K30395" s="5"/>
      <c r="L30395" s="8"/>
      <c r="N30395" s="5"/>
      <c r="O30395" s="10"/>
      <c r="P30395" s="8"/>
    </row>
    <row r="30396" spans="1:16" s="2" customFormat="1" x14ac:dyDescent="0.15">
      <c r="A30396" s="3"/>
      <c r="B30396" s="3"/>
      <c r="J30396" s="3"/>
      <c r="K30396" s="5"/>
      <c r="L30396" s="8"/>
      <c r="N30396" s="5"/>
      <c r="O30396" s="10"/>
      <c r="P30396" s="8"/>
    </row>
    <row r="30397" spans="1:16" s="2" customFormat="1" x14ac:dyDescent="0.15">
      <c r="A30397" s="3"/>
      <c r="B30397" s="3"/>
      <c r="J30397" s="3"/>
      <c r="K30397" s="5"/>
      <c r="L30397" s="8"/>
      <c r="N30397" s="5"/>
      <c r="O30397" s="10"/>
      <c r="P30397" s="8"/>
    </row>
    <row r="30398" spans="1:16" s="2" customFormat="1" x14ac:dyDescent="0.15">
      <c r="A30398" s="3"/>
      <c r="B30398" s="3"/>
      <c r="J30398" s="3"/>
      <c r="K30398" s="5"/>
      <c r="L30398" s="8"/>
      <c r="N30398" s="5"/>
      <c r="O30398" s="10"/>
      <c r="P30398" s="8"/>
    </row>
    <row r="30399" spans="1:16" s="2" customFormat="1" x14ac:dyDescent="0.15">
      <c r="A30399" s="3"/>
      <c r="B30399" s="3"/>
      <c r="J30399" s="3"/>
      <c r="K30399" s="5"/>
      <c r="L30399" s="8"/>
      <c r="N30399" s="5"/>
      <c r="O30399" s="10"/>
      <c r="P30399" s="8"/>
    </row>
    <row r="30400" spans="1:16" s="2" customFormat="1" x14ac:dyDescent="0.15">
      <c r="A30400" s="3"/>
      <c r="B30400" s="3"/>
      <c r="J30400" s="3"/>
      <c r="K30400" s="5"/>
      <c r="L30400" s="8"/>
      <c r="N30400" s="5"/>
      <c r="O30400" s="10"/>
      <c r="P30400" s="8"/>
    </row>
    <row r="30401" spans="1:16" s="2" customFormat="1" x14ac:dyDescent="0.15">
      <c r="A30401" s="3"/>
      <c r="B30401" s="3"/>
      <c r="J30401" s="3"/>
      <c r="K30401" s="5"/>
      <c r="L30401" s="8"/>
      <c r="N30401" s="5"/>
      <c r="O30401" s="10"/>
      <c r="P30401" s="8"/>
    </row>
    <row r="30402" spans="1:16" s="2" customFormat="1" x14ac:dyDescent="0.15">
      <c r="A30402" s="3"/>
      <c r="B30402" s="3"/>
      <c r="J30402" s="3"/>
      <c r="K30402" s="5"/>
      <c r="L30402" s="8"/>
      <c r="N30402" s="5"/>
      <c r="O30402" s="10"/>
      <c r="P30402" s="8"/>
    </row>
    <row r="30403" spans="1:16" s="2" customFormat="1" x14ac:dyDescent="0.15">
      <c r="A30403" s="3"/>
      <c r="B30403" s="3"/>
      <c r="J30403" s="3"/>
      <c r="K30403" s="5"/>
      <c r="L30403" s="8"/>
      <c r="N30403" s="5"/>
      <c r="O30403" s="10"/>
      <c r="P30403" s="8"/>
    </row>
    <row r="30404" spans="1:16" s="2" customFormat="1" x14ac:dyDescent="0.15">
      <c r="A30404" s="3"/>
      <c r="B30404" s="3"/>
      <c r="J30404" s="3"/>
      <c r="K30404" s="5"/>
      <c r="L30404" s="8"/>
      <c r="N30404" s="5"/>
      <c r="O30404" s="10"/>
      <c r="P30404" s="8"/>
    </row>
    <row r="30405" spans="1:16" s="2" customFormat="1" x14ac:dyDescent="0.15">
      <c r="A30405" s="3"/>
      <c r="B30405" s="3"/>
      <c r="J30405" s="3"/>
      <c r="K30405" s="5"/>
      <c r="L30405" s="8"/>
      <c r="N30405" s="5"/>
      <c r="O30405" s="10"/>
      <c r="P30405" s="8"/>
    </row>
    <row r="30406" spans="1:16" s="2" customFormat="1" x14ac:dyDescent="0.15">
      <c r="A30406" s="3"/>
      <c r="B30406" s="3"/>
      <c r="J30406" s="3"/>
      <c r="K30406" s="5"/>
      <c r="L30406" s="8"/>
      <c r="N30406" s="5"/>
      <c r="O30406" s="10"/>
      <c r="P30406" s="8"/>
    </row>
    <row r="30407" spans="1:16" s="2" customFormat="1" x14ac:dyDescent="0.15">
      <c r="A30407" s="3"/>
      <c r="B30407" s="3"/>
      <c r="J30407" s="3"/>
      <c r="K30407" s="5"/>
      <c r="L30407" s="8"/>
      <c r="N30407" s="5"/>
      <c r="O30407" s="10"/>
      <c r="P30407" s="8"/>
    </row>
    <row r="30408" spans="1:16" s="2" customFormat="1" x14ac:dyDescent="0.15">
      <c r="A30408" s="3"/>
      <c r="B30408" s="3"/>
      <c r="J30408" s="3"/>
      <c r="K30408" s="5"/>
      <c r="L30408" s="8"/>
      <c r="N30408" s="5"/>
      <c r="O30408" s="10"/>
      <c r="P30408" s="8"/>
    </row>
    <row r="30409" spans="1:16" s="2" customFormat="1" x14ac:dyDescent="0.15">
      <c r="A30409" s="3"/>
      <c r="B30409" s="3"/>
      <c r="J30409" s="3"/>
      <c r="K30409" s="5"/>
      <c r="L30409" s="8"/>
      <c r="N30409" s="5"/>
      <c r="O30409" s="10"/>
      <c r="P30409" s="8"/>
    </row>
    <row r="30410" spans="1:16" s="2" customFormat="1" x14ac:dyDescent="0.15">
      <c r="A30410" s="3"/>
      <c r="B30410" s="3"/>
      <c r="J30410" s="3"/>
      <c r="K30410" s="5"/>
      <c r="L30410" s="8"/>
      <c r="N30410" s="5"/>
      <c r="O30410" s="10"/>
      <c r="P30410" s="8"/>
    </row>
    <row r="30411" spans="1:16" s="2" customFormat="1" x14ac:dyDescent="0.15">
      <c r="A30411" s="3"/>
      <c r="B30411" s="3"/>
      <c r="J30411" s="3"/>
      <c r="K30411" s="5"/>
      <c r="L30411" s="8"/>
      <c r="N30411" s="5"/>
      <c r="O30411" s="10"/>
      <c r="P30411" s="8"/>
    </row>
    <row r="30412" spans="1:16" s="2" customFormat="1" x14ac:dyDescent="0.15">
      <c r="A30412" s="3"/>
      <c r="B30412" s="3"/>
      <c r="J30412" s="3"/>
      <c r="K30412" s="5"/>
      <c r="L30412" s="8"/>
      <c r="N30412" s="5"/>
      <c r="O30412" s="10"/>
      <c r="P30412" s="8"/>
    </row>
    <row r="30413" spans="1:16" s="2" customFormat="1" x14ac:dyDescent="0.15">
      <c r="A30413" s="3"/>
      <c r="B30413" s="3"/>
      <c r="J30413" s="3"/>
      <c r="K30413" s="5"/>
      <c r="L30413" s="8"/>
      <c r="N30413" s="5"/>
      <c r="O30413" s="10"/>
      <c r="P30413" s="8"/>
    </row>
    <row r="30414" spans="1:16" s="2" customFormat="1" x14ac:dyDescent="0.15">
      <c r="A30414" s="3"/>
      <c r="B30414" s="3"/>
      <c r="J30414" s="3"/>
      <c r="K30414" s="5"/>
      <c r="L30414" s="8"/>
      <c r="N30414" s="5"/>
      <c r="O30414" s="10"/>
      <c r="P30414" s="8"/>
    </row>
    <row r="30415" spans="1:16" s="2" customFormat="1" x14ac:dyDescent="0.15">
      <c r="A30415" s="3"/>
      <c r="B30415" s="3"/>
      <c r="J30415" s="3"/>
      <c r="K30415" s="5"/>
      <c r="L30415" s="8"/>
      <c r="N30415" s="5"/>
      <c r="O30415" s="10"/>
      <c r="P30415" s="8"/>
    </row>
    <row r="30416" spans="1:16" s="2" customFormat="1" x14ac:dyDescent="0.15">
      <c r="A30416" s="3"/>
      <c r="B30416" s="3"/>
      <c r="J30416" s="3"/>
      <c r="K30416" s="5"/>
      <c r="L30416" s="8"/>
      <c r="N30416" s="5"/>
      <c r="O30416" s="10"/>
      <c r="P30416" s="8"/>
    </row>
    <row r="30417" spans="1:16" s="2" customFormat="1" x14ac:dyDescent="0.15">
      <c r="A30417" s="3"/>
      <c r="B30417" s="3"/>
      <c r="J30417" s="3"/>
      <c r="K30417" s="5"/>
      <c r="L30417" s="8"/>
      <c r="N30417" s="5"/>
      <c r="O30417" s="10"/>
      <c r="P30417" s="8"/>
    </row>
    <row r="30418" spans="1:16" s="2" customFormat="1" x14ac:dyDescent="0.15">
      <c r="A30418" s="3"/>
      <c r="B30418" s="3"/>
      <c r="J30418" s="3"/>
      <c r="K30418" s="5"/>
      <c r="L30418" s="8"/>
      <c r="N30418" s="5"/>
      <c r="O30418" s="10"/>
      <c r="P30418" s="8"/>
    </row>
    <row r="30419" spans="1:16" s="2" customFormat="1" x14ac:dyDescent="0.15">
      <c r="A30419" s="3"/>
      <c r="B30419" s="3"/>
      <c r="J30419" s="3"/>
      <c r="K30419" s="5"/>
      <c r="L30419" s="8"/>
      <c r="N30419" s="5"/>
      <c r="O30419" s="10"/>
      <c r="P30419" s="8"/>
    </row>
    <row r="30420" spans="1:16" s="2" customFormat="1" x14ac:dyDescent="0.15">
      <c r="A30420" s="3"/>
      <c r="B30420" s="3"/>
      <c r="J30420" s="3"/>
      <c r="K30420" s="5"/>
      <c r="L30420" s="8"/>
      <c r="N30420" s="5"/>
      <c r="O30420" s="10"/>
      <c r="P30420" s="8"/>
    </row>
    <row r="30421" spans="1:16" s="2" customFormat="1" x14ac:dyDescent="0.15">
      <c r="A30421" s="3"/>
      <c r="B30421" s="3"/>
      <c r="J30421" s="3"/>
      <c r="K30421" s="5"/>
      <c r="L30421" s="8"/>
      <c r="N30421" s="5"/>
      <c r="O30421" s="10"/>
      <c r="P30421" s="8"/>
    </row>
    <row r="30422" spans="1:16" s="2" customFormat="1" x14ac:dyDescent="0.15">
      <c r="A30422" s="3"/>
      <c r="B30422" s="3"/>
      <c r="J30422" s="3"/>
      <c r="K30422" s="5"/>
      <c r="L30422" s="8"/>
      <c r="N30422" s="5"/>
      <c r="O30422" s="10"/>
      <c r="P30422" s="8"/>
    </row>
    <row r="30423" spans="1:16" s="2" customFormat="1" x14ac:dyDescent="0.15">
      <c r="A30423" s="3"/>
      <c r="B30423" s="3"/>
      <c r="J30423" s="3"/>
      <c r="K30423" s="5"/>
      <c r="L30423" s="8"/>
      <c r="N30423" s="5"/>
      <c r="O30423" s="10"/>
      <c r="P30423" s="8"/>
    </row>
    <row r="30424" spans="1:16" s="2" customFormat="1" x14ac:dyDescent="0.15">
      <c r="A30424" s="3"/>
      <c r="B30424" s="3"/>
      <c r="J30424" s="3"/>
      <c r="K30424" s="5"/>
      <c r="L30424" s="8"/>
      <c r="N30424" s="5"/>
      <c r="O30424" s="10"/>
      <c r="P30424" s="8"/>
    </row>
    <row r="30425" spans="1:16" s="2" customFormat="1" x14ac:dyDescent="0.15">
      <c r="A30425" s="3"/>
      <c r="B30425" s="3"/>
      <c r="J30425" s="3"/>
      <c r="K30425" s="5"/>
      <c r="L30425" s="8"/>
      <c r="N30425" s="5"/>
      <c r="O30425" s="10"/>
      <c r="P30425" s="8"/>
    </row>
    <row r="30426" spans="1:16" s="2" customFormat="1" x14ac:dyDescent="0.15">
      <c r="A30426" s="3"/>
      <c r="B30426" s="3"/>
      <c r="J30426" s="3"/>
      <c r="K30426" s="5"/>
      <c r="L30426" s="8"/>
      <c r="N30426" s="5"/>
      <c r="O30426" s="10"/>
      <c r="P30426" s="8"/>
    </row>
    <row r="30427" spans="1:16" s="2" customFormat="1" x14ac:dyDescent="0.15">
      <c r="A30427" s="3"/>
      <c r="B30427" s="3"/>
      <c r="J30427" s="3"/>
      <c r="K30427" s="5"/>
      <c r="L30427" s="8"/>
      <c r="N30427" s="5"/>
      <c r="O30427" s="10"/>
      <c r="P30427" s="8"/>
    </row>
    <row r="30428" spans="1:16" s="2" customFormat="1" x14ac:dyDescent="0.15">
      <c r="A30428" s="3"/>
      <c r="B30428" s="3"/>
      <c r="J30428" s="3"/>
      <c r="K30428" s="5"/>
      <c r="L30428" s="8"/>
      <c r="N30428" s="5"/>
      <c r="O30428" s="10"/>
      <c r="P30428" s="8"/>
    </row>
    <row r="30429" spans="1:16" s="2" customFormat="1" x14ac:dyDescent="0.15">
      <c r="A30429" s="3"/>
      <c r="B30429" s="3"/>
      <c r="J30429" s="3"/>
      <c r="K30429" s="5"/>
      <c r="L30429" s="8"/>
      <c r="N30429" s="5"/>
      <c r="O30429" s="10"/>
      <c r="P30429" s="8"/>
    </row>
    <row r="30430" spans="1:16" s="2" customFormat="1" x14ac:dyDescent="0.15">
      <c r="A30430" s="3"/>
      <c r="B30430" s="3"/>
      <c r="J30430" s="3"/>
      <c r="K30430" s="5"/>
      <c r="L30430" s="8"/>
      <c r="N30430" s="5"/>
      <c r="O30430" s="10"/>
      <c r="P30430" s="8"/>
    </row>
    <row r="30431" spans="1:16" s="2" customFormat="1" x14ac:dyDescent="0.15">
      <c r="A30431" s="3"/>
      <c r="B30431" s="3"/>
      <c r="J30431" s="3"/>
      <c r="K30431" s="5"/>
      <c r="L30431" s="8"/>
      <c r="N30431" s="5"/>
      <c r="O30431" s="10"/>
      <c r="P30431" s="8"/>
    </row>
    <row r="30432" spans="1:16" s="2" customFormat="1" x14ac:dyDescent="0.15">
      <c r="A30432" s="3"/>
      <c r="B30432" s="3"/>
      <c r="J30432" s="3"/>
      <c r="K30432" s="5"/>
      <c r="L30432" s="8"/>
      <c r="N30432" s="5"/>
      <c r="O30432" s="10"/>
      <c r="P30432" s="8"/>
    </row>
    <row r="30433" spans="1:16" s="2" customFormat="1" x14ac:dyDescent="0.15">
      <c r="A30433" s="3"/>
      <c r="B30433" s="3"/>
      <c r="J30433" s="3"/>
      <c r="K30433" s="5"/>
      <c r="L30433" s="8"/>
      <c r="N30433" s="5"/>
      <c r="O30433" s="10"/>
      <c r="P30433" s="8"/>
    </row>
    <row r="30434" spans="1:16" s="2" customFormat="1" x14ac:dyDescent="0.15">
      <c r="A30434" s="3"/>
      <c r="B30434" s="3"/>
      <c r="J30434" s="3"/>
      <c r="K30434" s="5"/>
      <c r="L30434" s="8"/>
      <c r="N30434" s="5"/>
      <c r="O30434" s="10"/>
      <c r="P30434" s="8"/>
    </row>
    <row r="30435" spans="1:16" s="2" customFormat="1" x14ac:dyDescent="0.15">
      <c r="A30435" s="3"/>
      <c r="B30435" s="3"/>
      <c r="J30435" s="3"/>
      <c r="K30435" s="5"/>
      <c r="L30435" s="8"/>
      <c r="N30435" s="5"/>
      <c r="O30435" s="10"/>
      <c r="P30435" s="8"/>
    </row>
    <row r="30436" spans="1:16" s="2" customFormat="1" x14ac:dyDescent="0.15">
      <c r="A30436" s="3"/>
      <c r="B30436" s="3"/>
      <c r="J30436" s="3"/>
      <c r="K30436" s="5"/>
      <c r="L30436" s="8"/>
      <c r="N30436" s="5"/>
      <c r="O30436" s="10"/>
      <c r="P30436" s="8"/>
    </row>
    <row r="30437" spans="1:16" s="2" customFormat="1" x14ac:dyDescent="0.15">
      <c r="A30437" s="3"/>
      <c r="B30437" s="3"/>
      <c r="J30437" s="3"/>
      <c r="K30437" s="5"/>
      <c r="L30437" s="8"/>
      <c r="N30437" s="5"/>
      <c r="O30437" s="10"/>
      <c r="P30437" s="8"/>
    </row>
    <row r="30438" spans="1:16" s="2" customFormat="1" x14ac:dyDescent="0.15">
      <c r="A30438" s="3"/>
      <c r="B30438" s="3"/>
      <c r="J30438" s="3"/>
      <c r="K30438" s="5"/>
      <c r="L30438" s="8"/>
      <c r="N30438" s="5"/>
      <c r="O30438" s="10"/>
      <c r="P30438" s="8"/>
    </row>
    <row r="30439" spans="1:16" s="2" customFormat="1" x14ac:dyDescent="0.15">
      <c r="A30439" s="3"/>
      <c r="B30439" s="3"/>
      <c r="J30439" s="3"/>
      <c r="K30439" s="5"/>
      <c r="L30439" s="8"/>
      <c r="N30439" s="5"/>
      <c r="O30439" s="10"/>
      <c r="P30439" s="8"/>
    </row>
    <row r="30440" spans="1:16" s="2" customFormat="1" x14ac:dyDescent="0.15">
      <c r="A30440" s="3"/>
      <c r="B30440" s="3"/>
      <c r="J30440" s="3"/>
      <c r="K30440" s="5"/>
      <c r="L30440" s="8"/>
      <c r="N30440" s="5"/>
      <c r="O30440" s="10"/>
      <c r="P30440" s="8"/>
    </row>
    <row r="30441" spans="1:16" s="2" customFormat="1" x14ac:dyDescent="0.15">
      <c r="A30441" s="3"/>
      <c r="B30441" s="3"/>
      <c r="J30441" s="3"/>
      <c r="K30441" s="5"/>
      <c r="L30441" s="8"/>
      <c r="N30441" s="5"/>
      <c r="O30441" s="10"/>
      <c r="P30441" s="8"/>
    </row>
    <row r="30442" spans="1:16" s="2" customFormat="1" x14ac:dyDescent="0.15">
      <c r="A30442" s="3"/>
      <c r="B30442" s="3"/>
      <c r="J30442" s="3"/>
      <c r="K30442" s="5"/>
      <c r="L30442" s="8"/>
      <c r="N30442" s="5"/>
      <c r="O30442" s="10"/>
      <c r="P30442" s="8"/>
    </row>
    <row r="30443" spans="1:16" s="2" customFormat="1" x14ac:dyDescent="0.15">
      <c r="A30443" s="3"/>
      <c r="B30443" s="3"/>
      <c r="J30443" s="3"/>
      <c r="K30443" s="5"/>
      <c r="L30443" s="8"/>
      <c r="N30443" s="5"/>
      <c r="O30443" s="10"/>
      <c r="P30443" s="8"/>
    </row>
    <row r="30444" spans="1:16" s="2" customFormat="1" x14ac:dyDescent="0.15">
      <c r="A30444" s="3"/>
      <c r="B30444" s="3"/>
      <c r="J30444" s="3"/>
      <c r="K30444" s="5"/>
      <c r="L30444" s="8"/>
      <c r="N30444" s="5"/>
      <c r="O30444" s="10"/>
      <c r="P30444" s="8"/>
    </row>
    <row r="30445" spans="1:16" s="2" customFormat="1" x14ac:dyDescent="0.15">
      <c r="A30445" s="3"/>
      <c r="B30445" s="3"/>
      <c r="J30445" s="3"/>
      <c r="K30445" s="5"/>
      <c r="L30445" s="8"/>
      <c r="N30445" s="5"/>
      <c r="O30445" s="10"/>
      <c r="P30445" s="8"/>
    </row>
    <row r="30446" spans="1:16" s="2" customFormat="1" x14ac:dyDescent="0.15">
      <c r="A30446" s="3"/>
      <c r="B30446" s="3"/>
      <c r="J30446" s="3"/>
      <c r="K30446" s="5"/>
      <c r="L30446" s="8"/>
      <c r="N30446" s="5"/>
      <c r="O30446" s="10"/>
      <c r="P30446" s="8"/>
    </row>
    <row r="30447" spans="1:16" s="2" customFormat="1" x14ac:dyDescent="0.15">
      <c r="A30447" s="3"/>
      <c r="B30447" s="3"/>
      <c r="J30447" s="3"/>
      <c r="K30447" s="5"/>
      <c r="L30447" s="8"/>
      <c r="N30447" s="5"/>
      <c r="O30447" s="10"/>
      <c r="P30447" s="8"/>
    </row>
    <row r="30448" spans="1:16" s="2" customFormat="1" x14ac:dyDescent="0.15">
      <c r="A30448" s="3"/>
      <c r="B30448" s="3"/>
      <c r="J30448" s="3"/>
      <c r="K30448" s="5"/>
      <c r="L30448" s="8"/>
      <c r="N30448" s="5"/>
      <c r="O30448" s="10"/>
      <c r="P30448" s="8"/>
    </row>
    <row r="30449" spans="1:16" s="2" customFormat="1" x14ac:dyDescent="0.15">
      <c r="A30449" s="3"/>
      <c r="B30449" s="3"/>
      <c r="J30449" s="3"/>
      <c r="K30449" s="5"/>
      <c r="L30449" s="8"/>
      <c r="N30449" s="5"/>
      <c r="O30449" s="10"/>
      <c r="P30449" s="8"/>
    </row>
    <row r="30450" spans="1:16" s="2" customFormat="1" x14ac:dyDescent="0.15">
      <c r="A30450" s="3"/>
      <c r="B30450" s="3"/>
      <c r="J30450" s="3"/>
      <c r="K30450" s="5"/>
      <c r="L30450" s="8"/>
      <c r="N30450" s="5"/>
      <c r="O30450" s="10"/>
      <c r="P30450" s="8"/>
    </row>
    <row r="30451" spans="1:16" s="2" customFormat="1" x14ac:dyDescent="0.15">
      <c r="A30451" s="3"/>
      <c r="B30451" s="3"/>
      <c r="J30451" s="3"/>
      <c r="K30451" s="5"/>
      <c r="L30451" s="8"/>
      <c r="N30451" s="5"/>
      <c r="O30451" s="10"/>
      <c r="P30451" s="8"/>
    </row>
    <row r="30452" spans="1:16" s="2" customFormat="1" x14ac:dyDescent="0.15">
      <c r="A30452" s="3"/>
      <c r="B30452" s="3"/>
      <c r="J30452" s="3"/>
      <c r="K30452" s="5"/>
      <c r="L30452" s="8"/>
      <c r="N30452" s="5"/>
      <c r="O30452" s="10"/>
      <c r="P30452" s="8"/>
    </row>
    <row r="30453" spans="1:16" s="2" customFormat="1" x14ac:dyDescent="0.15">
      <c r="A30453" s="3"/>
      <c r="B30453" s="3"/>
      <c r="J30453" s="3"/>
      <c r="K30453" s="5"/>
      <c r="L30453" s="8"/>
      <c r="N30453" s="5"/>
      <c r="O30453" s="10"/>
      <c r="P30453" s="8"/>
    </row>
    <row r="30454" spans="1:16" s="2" customFormat="1" x14ac:dyDescent="0.15">
      <c r="A30454" s="3"/>
      <c r="B30454" s="3"/>
      <c r="J30454" s="3"/>
      <c r="K30454" s="5"/>
      <c r="L30454" s="8"/>
      <c r="N30454" s="5"/>
      <c r="O30454" s="10"/>
      <c r="P30454" s="8"/>
    </row>
    <row r="30455" spans="1:16" s="2" customFormat="1" x14ac:dyDescent="0.15">
      <c r="A30455" s="3"/>
      <c r="B30455" s="3"/>
      <c r="J30455" s="3"/>
      <c r="K30455" s="5"/>
      <c r="L30455" s="8"/>
      <c r="N30455" s="5"/>
      <c r="O30455" s="10"/>
      <c r="P30455" s="8"/>
    </row>
    <row r="30456" spans="1:16" s="2" customFormat="1" x14ac:dyDescent="0.15">
      <c r="A30456" s="3"/>
      <c r="B30456" s="3"/>
      <c r="J30456" s="3"/>
      <c r="K30456" s="5"/>
      <c r="L30456" s="8"/>
      <c r="N30456" s="5"/>
      <c r="O30456" s="10"/>
      <c r="P30456" s="8"/>
    </row>
    <row r="30457" spans="1:16" s="2" customFormat="1" x14ac:dyDescent="0.15">
      <c r="A30457" s="3"/>
      <c r="B30457" s="3"/>
      <c r="J30457" s="3"/>
      <c r="K30457" s="5"/>
      <c r="L30457" s="8"/>
      <c r="N30457" s="5"/>
      <c r="O30457" s="10"/>
      <c r="P30457" s="8"/>
    </row>
    <row r="30458" spans="1:16" s="2" customFormat="1" x14ac:dyDescent="0.15">
      <c r="A30458" s="3"/>
      <c r="B30458" s="3"/>
      <c r="J30458" s="3"/>
      <c r="K30458" s="5"/>
      <c r="L30458" s="8"/>
      <c r="N30458" s="5"/>
      <c r="O30458" s="10"/>
      <c r="P30458" s="8"/>
    </row>
    <row r="30459" spans="1:16" s="2" customFormat="1" x14ac:dyDescent="0.15">
      <c r="A30459" s="3"/>
      <c r="B30459" s="3"/>
      <c r="J30459" s="3"/>
      <c r="K30459" s="5"/>
      <c r="L30459" s="8"/>
      <c r="N30459" s="5"/>
      <c r="O30459" s="10"/>
      <c r="P30459" s="8"/>
    </row>
    <row r="30460" spans="1:16" s="2" customFormat="1" x14ac:dyDescent="0.15">
      <c r="A30460" s="3"/>
      <c r="B30460" s="3"/>
      <c r="J30460" s="3"/>
      <c r="K30460" s="5"/>
      <c r="L30460" s="8"/>
      <c r="N30460" s="5"/>
      <c r="O30460" s="10"/>
      <c r="P30460" s="8"/>
    </row>
    <row r="30461" spans="1:16" s="2" customFormat="1" x14ac:dyDescent="0.15">
      <c r="A30461" s="3"/>
      <c r="B30461" s="3"/>
      <c r="J30461" s="3"/>
      <c r="K30461" s="5"/>
      <c r="L30461" s="8"/>
      <c r="N30461" s="5"/>
      <c r="O30461" s="10"/>
      <c r="P30461" s="8"/>
    </row>
    <row r="30462" spans="1:16" s="2" customFormat="1" x14ac:dyDescent="0.15">
      <c r="A30462" s="3"/>
      <c r="B30462" s="3"/>
      <c r="J30462" s="3"/>
      <c r="K30462" s="5"/>
      <c r="L30462" s="8"/>
      <c r="N30462" s="5"/>
      <c r="O30462" s="10"/>
      <c r="P30462" s="8"/>
    </row>
    <row r="30463" spans="1:16" s="2" customFormat="1" x14ac:dyDescent="0.15">
      <c r="A30463" s="3"/>
      <c r="B30463" s="3"/>
      <c r="J30463" s="3"/>
      <c r="K30463" s="5"/>
      <c r="L30463" s="8"/>
      <c r="N30463" s="5"/>
      <c r="O30463" s="10"/>
      <c r="P30463" s="8"/>
    </row>
    <row r="30464" spans="1:16" s="2" customFormat="1" x14ac:dyDescent="0.15">
      <c r="A30464" s="3"/>
      <c r="B30464" s="3"/>
      <c r="J30464" s="3"/>
      <c r="K30464" s="5"/>
      <c r="L30464" s="8"/>
      <c r="N30464" s="5"/>
      <c r="O30464" s="10"/>
      <c r="P30464" s="8"/>
    </row>
    <row r="30465" spans="1:16" s="2" customFormat="1" x14ac:dyDescent="0.15">
      <c r="A30465" s="3"/>
      <c r="B30465" s="3"/>
      <c r="J30465" s="3"/>
      <c r="K30465" s="5"/>
      <c r="L30465" s="8"/>
      <c r="N30465" s="5"/>
      <c r="O30465" s="10"/>
      <c r="P30465" s="8"/>
    </row>
    <row r="30466" spans="1:16" s="2" customFormat="1" x14ac:dyDescent="0.15">
      <c r="A30466" s="3"/>
      <c r="B30466" s="3"/>
      <c r="J30466" s="3"/>
      <c r="K30466" s="5"/>
      <c r="L30466" s="8"/>
      <c r="N30466" s="5"/>
      <c r="O30466" s="10"/>
      <c r="P30466" s="8"/>
    </row>
    <row r="30467" spans="1:16" s="2" customFormat="1" x14ac:dyDescent="0.15">
      <c r="A30467" s="3"/>
      <c r="B30467" s="3"/>
      <c r="J30467" s="3"/>
      <c r="K30467" s="5"/>
      <c r="L30467" s="8"/>
      <c r="N30467" s="5"/>
      <c r="O30467" s="10"/>
      <c r="P30467" s="8"/>
    </row>
    <row r="30468" spans="1:16" s="2" customFormat="1" x14ac:dyDescent="0.15">
      <c r="A30468" s="3"/>
      <c r="B30468" s="3"/>
      <c r="J30468" s="3"/>
      <c r="K30468" s="5"/>
      <c r="L30468" s="8"/>
      <c r="N30468" s="5"/>
      <c r="O30468" s="10"/>
      <c r="P30468" s="8"/>
    </row>
    <row r="30469" spans="1:16" s="2" customFormat="1" x14ac:dyDescent="0.15">
      <c r="A30469" s="3"/>
      <c r="B30469" s="3"/>
      <c r="J30469" s="3"/>
      <c r="K30469" s="5"/>
      <c r="L30469" s="8"/>
      <c r="N30469" s="5"/>
      <c r="O30469" s="10"/>
      <c r="P30469" s="8"/>
    </row>
    <row r="30470" spans="1:16" s="2" customFormat="1" x14ac:dyDescent="0.15">
      <c r="A30470" s="3"/>
      <c r="B30470" s="3"/>
      <c r="J30470" s="3"/>
      <c r="K30470" s="5"/>
      <c r="L30470" s="8"/>
      <c r="N30470" s="5"/>
      <c r="O30470" s="10"/>
      <c r="P30470" s="8"/>
    </row>
    <row r="30471" spans="1:16" s="2" customFormat="1" x14ac:dyDescent="0.15">
      <c r="A30471" s="3"/>
      <c r="B30471" s="3"/>
      <c r="J30471" s="3"/>
      <c r="K30471" s="5"/>
      <c r="L30471" s="8"/>
      <c r="N30471" s="5"/>
      <c r="O30471" s="10"/>
      <c r="P30471" s="8"/>
    </row>
    <row r="30472" spans="1:16" s="2" customFormat="1" x14ac:dyDescent="0.15">
      <c r="A30472" s="3"/>
      <c r="B30472" s="3"/>
      <c r="J30472" s="3"/>
      <c r="K30472" s="5"/>
      <c r="L30472" s="8"/>
      <c r="N30472" s="5"/>
      <c r="O30472" s="10"/>
      <c r="P30472" s="8"/>
    </row>
    <row r="30473" spans="1:16" s="2" customFormat="1" x14ac:dyDescent="0.15">
      <c r="A30473" s="3"/>
      <c r="B30473" s="3"/>
      <c r="J30473" s="3"/>
      <c r="K30473" s="5"/>
      <c r="L30473" s="8"/>
      <c r="N30473" s="5"/>
      <c r="O30473" s="10"/>
      <c r="P30473" s="8"/>
    </row>
    <row r="30474" spans="1:16" s="2" customFormat="1" x14ac:dyDescent="0.15">
      <c r="A30474" s="3"/>
      <c r="B30474" s="3"/>
      <c r="J30474" s="3"/>
      <c r="K30474" s="5"/>
      <c r="L30474" s="8"/>
      <c r="N30474" s="5"/>
      <c r="O30474" s="10"/>
      <c r="P30474" s="8"/>
    </row>
    <row r="30475" spans="1:16" s="2" customFormat="1" x14ac:dyDescent="0.15">
      <c r="A30475" s="3"/>
      <c r="B30475" s="3"/>
      <c r="J30475" s="3"/>
      <c r="K30475" s="5"/>
      <c r="L30475" s="8"/>
      <c r="N30475" s="5"/>
      <c r="O30475" s="10"/>
      <c r="P30475" s="8"/>
    </row>
    <row r="30476" spans="1:16" s="2" customFormat="1" x14ac:dyDescent="0.15">
      <c r="A30476" s="3"/>
      <c r="B30476" s="3"/>
      <c r="J30476" s="3"/>
      <c r="K30476" s="5"/>
      <c r="L30476" s="8"/>
      <c r="N30476" s="5"/>
      <c r="O30476" s="10"/>
      <c r="P30476" s="8"/>
    </row>
    <row r="30477" spans="1:16" s="2" customFormat="1" x14ac:dyDescent="0.15">
      <c r="A30477" s="3"/>
      <c r="B30477" s="3"/>
      <c r="J30477" s="3"/>
      <c r="K30477" s="5"/>
      <c r="L30477" s="8"/>
      <c r="N30477" s="5"/>
      <c r="O30477" s="10"/>
      <c r="P30477" s="8"/>
    </row>
    <row r="30478" spans="1:16" s="2" customFormat="1" x14ac:dyDescent="0.15">
      <c r="A30478" s="3"/>
      <c r="B30478" s="3"/>
      <c r="J30478" s="3"/>
      <c r="K30478" s="5"/>
      <c r="L30478" s="8"/>
      <c r="N30478" s="5"/>
      <c r="O30478" s="10"/>
      <c r="P30478" s="8"/>
    </row>
    <row r="30479" spans="1:16" s="2" customFormat="1" x14ac:dyDescent="0.15">
      <c r="A30479" s="3"/>
      <c r="B30479" s="3"/>
      <c r="J30479" s="3"/>
      <c r="K30479" s="5"/>
      <c r="L30479" s="8"/>
      <c r="N30479" s="5"/>
      <c r="O30479" s="10"/>
      <c r="P30479" s="8"/>
    </row>
    <row r="30480" spans="1:16" s="2" customFormat="1" x14ac:dyDescent="0.15">
      <c r="A30480" s="3"/>
      <c r="B30480" s="3"/>
      <c r="J30480" s="3"/>
      <c r="K30480" s="5"/>
      <c r="L30480" s="8"/>
      <c r="N30480" s="5"/>
      <c r="O30480" s="10"/>
      <c r="P30480" s="8"/>
    </row>
    <row r="30481" spans="1:16" s="2" customFormat="1" x14ac:dyDescent="0.15">
      <c r="A30481" s="3"/>
      <c r="B30481" s="3"/>
      <c r="J30481" s="3"/>
      <c r="K30481" s="5"/>
      <c r="L30481" s="8"/>
      <c r="N30481" s="5"/>
      <c r="O30481" s="10"/>
      <c r="P30481" s="8"/>
    </row>
    <row r="30482" spans="1:16" s="2" customFormat="1" x14ac:dyDescent="0.15">
      <c r="A30482" s="3"/>
      <c r="B30482" s="3"/>
      <c r="J30482" s="3"/>
      <c r="K30482" s="5"/>
      <c r="L30482" s="8"/>
      <c r="N30482" s="5"/>
      <c r="O30482" s="10"/>
      <c r="P30482" s="8"/>
    </row>
    <row r="30483" spans="1:16" s="2" customFormat="1" x14ac:dyDescent="0.15">
      <c r="A30483" s="3"/>
      <c r="B30483" s="3"/>
      <c r="J30483" s="3"/>
      <c r="K30483" s="5"/>
      <c r="L30483" s="8"/>
      <c r="N30483" s="5"/>
      <c r="O30483" s="10"/>
      <c r="P30483" s="8"/>
    </row>
    <row r="30484" spans="1:16" s="2" customFormat="1" x14ac:dyDescent="0.15">
      <c r="A30484" s="3"/>
      <c r="B30484" s="3"/>
      <c r="J30484" s="3"/>
      <c r="K30484" s="5"/>
      <c r="L30484" s="8"/>
      <c r="N30484" s="5"/>
      <c r="O30484" s="10"/>
      <c r="P30484" s="8"/>
    </row>
    <row r="30485" spans="1:16" s="2" customFormat="1" x14ac:dyDescent="0.15">
      <c r="A30485" s="3"/>
      <c r="B30485" s="3"/>
      <c r="J30485" s="3"/>
      <c r="K30485" s="5"/>
      <c r="L30485" s="8"/>
      <c r="N30485" s="5"/>
      <c r="O30485" s="10"/>
      <c r="P30485" s="8"/>
    </row>
    <row r="30486" spans="1:16" s="2" customFormat="1" x14ac:dyDescent="0.15">
      <c r="A30486" s="3"/>
      <c r="B30486" s="3"/>
      <c r="J30486" s="3"/>
      <c r="K30486" s="5"/>
      <c r="L30486" s="8"/>
      <c r="N30486" s="5"/>
      <c r="O30486" s="10"/>
      <c r="P30486" s="8"/>
    </row>
    <row r="30487" spans="1:16" s="2" customFormat="1" x14ac:dyDescent="0.15">
      <c r="A30487" s="3"/>
      <c r="B30487" s="3"/>
      <c r="J30487" s="3"/>
      <c r="K30487" s="5"/>
      <c r="L30487" s="8"/>
      <c r="N30487" s="5"/>
      <c r="O30487" s="10"/>
      <c r="P30487" s="8"/>
    </row>
    <row r="30488" spans="1:16" s="2" customFormat="1" x14ac:dyDescent="0.15">
      <c r="A30488" s="3"/>
      <c r="B30488" s="3"/>
      <c r="J30488" s="3"/>
      <c r="K30488" s="5"/>
      <c r="L30488" s="8"/>
      <c r="N30488" s="5"/>
      <c r="O30488" s="10"/>
      <c r="P30488" s="8"/>
    </row>
    <row r="30489" spans="1:16" s="2" customFormat="1" x14ac:dyDescent="0.15">
      <c r="A30489" s="3"/>
      <c r="B30489" s="3"/>
      <c r="J30489" s="3"/>
      <c r="K30489" s="5"/>
      <c r="L30489" s="8"/>
      <c r="N30489" s="5"/>
      <c r="O30489" s="10"/>
      <c r="P30489" s="8"/>
    </row>
    <row r="30490" spans="1:16" s="2" customFormat="1" x14ac:dyDescent="0.15">
      <c r="A30490" s="3"/>
      <c r="B30490" s="3"/>
      <c r="J30490" s="3"/>
      <c r="K30490" s="5"/>
      <c r="L30490" s="8"/>
      <c r="N30490" s="5"/>
      <c r="O30490" s="10"/>
      <c r="P30490" s="8"/>
    </row>
    <row r="30491" spans="1:16" s="2" customFormat="1" x14ac:dyDescent="0.15">
      <c r="A30491" s="3"/>
      <c r="B30491" s="3"/>
      <c r="J30491" s="3"/>
      <c r="K30491" s="5"/>
      <c r="L30491" s="8"/>
      <c r="N30491" s="5"/>
      <c r="O30491" s="10"/>
      <c r="P30491" s="8"/>
    </row>
    <row r="30492" spans="1:16" s="2" customFormat="1" x14ac:dyDescent="0.15">
      <c r="A30492" s="3"/>
      <c r="B30492" s="3"/>
      <c r="J30492" s="3"/>
      <c r="K30492" s="5"/>
      <c r="L30492" s="8"/>
      <c r="N30492" s="5"/>
      <c r="O30492" s="10"/>
      <c r="P30492" s="8"/>
    </row>
    <row r="30493" spans="1:16" s="2" customFormat="1" x14ac:dyDescent="0.15">
      <c r="A30493" s="3"/>
      <c r="B30493" s="3"/>
      <c r="J30493" s="3"/>
      <c r="K30493" s="5"/>
      <c r="L30493" s="8"/>
      <c r="N30493" s="5"/>
      <c r="O30493" s="10"/>
      <c r="P30493" s="8"/>
    </row>
    <row r="30494" spans="1:16" s="2" customFormat="1" x14ac:dyDescent="0.15">
      <c r="A30494" s="3"/>
      <c r="B30494" s="3"/>
      <c r="J30494" s="3"/>
      <c r="K30494" s="5"/>
      <c r="L30494" s="8"/>
      <c r="N30494" s="5"/>
      <c r="O30494" s="10"/>
      <c r="P30494" s="8"/>
    </row>
    <row r="30495" spans="1:16" s="2" customFormat="1" x14ac:dyDescent="0.15">
      <c r="A30495" s="3"/>
      <c r="B30495" s="3"/>
      <c r="J30495" s="3"/>
      <c r="K30495" s="5"/>
      <c r="L30495" s="8"/>
      <c r="N30495" s="5"/>
      <c r="O30495" s="10"/>
      <c r="P30495" s="8"/>
    </row>
    <row r="30496" spans="1:16" s="2" customFormat="1" x14ac:dyDescent="0.15">
      <c r="A30496" s="3"/>
      <c r="B30496" s="3"/>
      <c r="J30496" s="3"/>
      <c r="K30496" s="5"/>
      <c r="L30496" s="8"/>
      <c r="N30496" s="5"/>
      <c r="O30496" s="10"/>
      <c r="P30496" s="8"/>
    </row>
    <row r="30497" spans="1:16" s="2" customFormat="1" x14ac:dyDescent="0.15">
      <c r="A30497" s="3"/>
      <c r="B30497" s="3"/>
      <c r="J30497" s="3"/>
      <c r="K30497" s="5"/>
      <c r="L30497" s="8"/>
      <c r="N30497" s="5"/>
      <c r="O30497" s="10"/>
      <c r="P30497" s="8"/>
    </row>
    <row r="30498" spans="1:16" s="2" customFormat="1" x14ac:dyDescent="0.15">
      <c r="A30498" s="3"/>
      <c r="B30498" s="3"/>
      <c r="J30498" s="3"/>
      <c r="K30498" s="5"/>
      <c r="L30498" s="8"/>
      <c r="N30498" s="5"/>
      <c r="O30498" s="10"/>
      <c r="P30498" s="8"/>
    </row>
    <row r="30499" spans="1:16" s="2" customFormat="1" x14ac:dyDescent="0.15">
      <c r="A30499" s="3"/>
      <c r="B30499" s="3"/>
      <c r="J30499" s="3"/>
      <c r="K30499" s="5"/>
      <c r="L30499" s="8"/>
      <c r="N30499" s="5"/>
      <c r="O30499" s="10"/>
      <c r="P30499" s="8"/>
    </row>
    <row r="30500" spans="1:16" s="2" customFormat="1" x14ac:dyDescent="0.15">
      <c r="A30500" s="3"/>
      <c r="B30500" s="3"/>
      <c r="J30500" s="3"/>
      <c r="K30500" s="5"/>
      <c r="L30500" s="8"/>
      <c r="N30500" s="5"/>
      <c r="O30500" s="10"/>
      <c r="P30500" s="8"/>
    </row>
    <row r="30501" spans="1:16" s="2" customFormat="1" x14ac:dyDescent="0.15">
      <c r="A30501" s="3"/>
      <c r="B30501" s="3"/>
      <c r="J30501" s="3"/>
      <c r="K30501" s="5"/>
      <c r="L30501" s="8"/>
      <c r="N30501" s="5"/>
      <c r="O30501" s="10"/>
      <c r="P30501" s="8"/>
    </row>
    <row r="30502" spans="1:16" s="2" customFormat="1" x14ac:dyDescent="0.15">
      <c r="A30502" s="3"/>
      <c r="B30502" s="3"/>
      <c r="J30502" s="3"/>
      <c r="K30502" s="5"/>
      <c r="L30502" s="8"/>
      <c r="N30502" s="5"/>
      <c r="O30502" s="10"/>
      <c r="P30502" s="8"/>
    </row>
    <row r="30503" spans="1:16" s="2" customFormat="1" x14ac:dyDescent="0.15">
      <c r="A30503" s="3"/>
      <c r="B30503" s="3"/>
      <c r="J30503" s="3"/>
      <c r="K30503" s="5"/>
      <c r="L30503" s="8"/>
      <c r="N30503" s="5"/>
      <c r="O30503" s="10"/>
      <c r="P30503" s="8"/>
    </row>
    <row r="30504" spans="1:16" s="2" customFormat="1" x14ac:dyDescent="0.15">
      <c r="A30504" s="3"/>
      <c r="B30504" s="3"/>
      <c r="J30504" s="3"/>
      <c r="K30504" s="5"/>
      <c r="L30504" s="8"/>
      <c r="N30504" s="5"/>
      <c r="O30504" s="10"/>
      <c r="P30504" s="8"/>
    </row>
    <row r="30505" spans="1:16" s="2" customFormat="1" x14ac:dyDescent="0.15">
      <c r="A30505" s="3"/>
      <c r="B30505" s="3"/>
      <c r="J30505" s="3"/>
      <c r="K30505" s="5"/>
      <c r="L30505" s="8"/>
      <c r="N30505" s="5"/>
      <c r="O30505" s="10"/>
      <c r="P30505" s="8"/>
    </row>
    <row r="30506" spans="1:16" s="2" customFormat="1" x14ac:dyDescent="0.15">
      <c r="A30506" s="3"/>
      <c r="B30506" s="3"/>
      <c r="J30506" s="3"/>
      <c r="K30506" s="5"/>
      <c r="L30506" s="8"/>
      <c r="N30506" s="5"/>
      <c r="O30506" s="10"/>
      <c r="P30506" s="8"/>
    </row>
    <row r="30507" spans="1:16" s="2" customFormat="1" x14ac:dyDescent="0.15">
      <c r="A30507" s="3"/>
      <c r="B30507" s="3"/>
      <c r="J30507" s="3"/>
      <c r="K30507" s="5"/>
      <c r="L30507" s="8"/>
      <c r="N30507" s="5"/>
      <c r="O30507" s="10"/>
      <c r="P30507" s="8"/>
    </row>
    <row r="30508" spans="1:16" s="2" customFormat="1" x14ac:dyDescent="0.15">
      <c r="A30508" s="3"/>
      <c r="B30508" s="3"/>
      <c r="J30508" s="3"/>
      <c r="K30508" s="5"/>
      <c r="L30508" s="8"/>
      <c r="N30508" s="5"/>
      <c r="O30508" s="10"/>
      <c r="P30508" s="8"/>
    </row>
    <row r="30509" spans="1:16" s="2" customFormat="1" x14ac:dyDescent="0.15">
      <c r="A30509" s="3"/>
      <c r="B30509" s="3"/>
      <c r="J30509" s="3"/>
      <c r="K30509" s="5"/>
      <c r="L30509" s="8"/>
      <c r="N30509" s="5"/>
      <c r="O30509" s="10"/>
      <c r="P30509" s="8"/>
    </row>
    <row r="30510" spans="1:16" s="2" customFormat="1" x14ac:dyDescent="0.15">
      <c r="A30510" s="3"/>
      <c r="B30510" s="3"/>
      <c r="J30510" s="3"/>
      <c r="K30510" s="5"/>
      <c r="L30510" s="8"/>
      <c r="N30510" s="5"/>
      <c r="O30510" s="10"/>
      <c r="P30510" s="8"/>
    </row>
    <row r="30511" spans="1:16" s="2" customFormat="1" x14ac:dyDescent="0.15">
      <c r="A30511" s="3"/>
      <c r="B30511" s="3"/>
      <c r="J30511" s="3"/>
      <c r="K30511" s="5"/>
      <c r="L30511" s="8"/>
      <c r="N30511" s="5"/>
      <c r="O30511" s="10"/>
      <c r="P30511" s="8"/>
    </row>
    <row r="30512" spans="1:16" s="2" customFormat="1" x14ac:dyDescent="0.15">
      <c r="A30512" s="3"/>
      <c r="B30512" s="3"/>
      <c r="J30512" s="3"/>
      <c r="K30512" s="5"/>
      <c r="L30512" s="8"/>
      <c r="N30512" s="5"/>
      <c r="O30512" s="10"/>
      <c r="P30512" s="8"/>
    </row>
    <row r="30513" spans="1:16" s="2" customFormat="1" x14ac:dyDescent="0.15">
      <c r="A30513" s="3"/>
      <c r="B30513" s="3"/>
      <c r="J30513" s="3"/>
      <c r="K30513" s="5"/>
      <c r="L30513" s="8"/>
      <c r="N30513" s="5"/>
      <c r="O30513" s="10"/>
      <c r="P30513" s="8"/>
    </row>
    <row r="30514" spans="1:16" s="2" customFormat="1" x14ac:dyDescent="0.15">
      <c r="A30514" s="3"/>
      <c r="B30514" s="3"/>
      <c r="J30514" s="3"/>
      <c r="K30514" s="5"/>
      <c r="L30514" s="8"/>
      <c r="N30514" s="5"/>
      <c r="O30514" s="10"/>
      <c r="P30514" s="8"/>
    </row>
    <row r="30515" spans="1:16" s="2" customFormat="1" x14ac:dyDescent="0.15">
      <c r="A30515" s="3"/>
      <c r="B30515" s="3"/>
      <c r="J30515" s="3"/>
      <c r="K30515" s="5"/>
      <c r="L30515" s="8"/>
      <c r="N30515" s="5"/>
      <c r="O30515" s="10"/>
      <c r="P30515" s="8"/>
    </row>
    <row r="30516" spans="1:16" s="2" customFormat="1" x14ac:dyDescent="0.15">
      <c r="A30516" s="3"/>
      <c r="B30516" s="3"/>
      <c r="J30516" s="3"/>
      <c r="K30516" s="5"/>
      <c r="L30516" s="8"/>
      <c r="N30516" s="5"/>
      <c r="O30516" s="10"/>
      <c r="P30516" s="8"/>
    </row>
    <row r="30517" spans="1:16" s="2" customFormat="1" x14ac:dyDescent="0.15">
      <c r="A30517" s="3"/>
      <c r="B30517" s="3"/>
      <c r="J30517" s="3"/>
      <c r="K30517" s="5"/>
      <c r="L30517" s="8"/>
      <c r="N30517" s="5"/>
      <c r="O30517" s="10"/>
      <c r="P30517" s="8"/>
    </row>
    <row r="30518" spans="1:16" s="2" customFormat="1" x14ac:dyDescent="0.15">
      <c r="A30518" s="3"/>
      <c r="B30518" s="3"/>
      <c r="J30518" s="3"/>
      <c r="K30518" s="5"/>
      <c r="L30518" s="8"/>
      <c r="N30518" s="5"/>
      <c r="O30518" s="10"/>
      <c r="P30518" s="8"/>
    </row>
    <row r="30519" spans="1:16" s="2" customFormat="1" x14ac:dyDescent="0.15">
      <c r="A30519" s="3"/>
      <c r="B30519" s="3"/>
      <c r="J30519" s="3"/>
      <c r="K30519" s="5"/>
      <c r="L30519" s="8"/>
      <c r="N30519" s="5"/>
      <c r="O30519" s="10"/>
      <c r="P30519" s="8"/>
    </row>
    <row r="30520" spans="1:16" s="2" customFormat="1" x14ac:dyDescent="0.15">
      <c r="A30520" s="3"/>
      <c r="B30520" s="3"/>
      <c r="J30520" s="3"/>
      <c r="K30520" s="5"/>
      <c r="L30520" s="8"/>
      <c r="N30520" s="5"/>
      <c r="O30520" s="10"/>
      <c r="P30520" s="8"/>
    </row>
    <row r="30521" spans="1:16" s="2" customFormat="1" x14ac:dyDescent="0.15">
      <c r="A30521" s="3"/>
      <c r="B30521" s="3"/>
      <c r="J30521" s="3"/>
      <c r="K30521" s="5"/>
      <c r="L30521" s="8"/>
      <c r="N30521" s="5"/>
      <c r="O30521" s="10"/>
      <c r="P30521" s="8"/>
    </row>
    <row r="30522" spans="1:16" s="2" customFormat="1" x14ac:dyDescent="0.15">
      <c r="A30522" s="3"/>
      <c r="B30522" s="3"/>
      <c r="J30522" s="3"/>
      <c r="K30522" s="5"/>
      <c r="L30522" s="8"/>
      <c r="N30522" s="5"/>
      <c r="O30522" s="10"/>
      <c r="P30522" s="8"/>
    </row>
    <row r="30523" spans="1:16" s="2" customFormat="1" x14ac:dyDescent="0.15">
      <c r="A30523" s="3"/>
      <c r="B30523" s="3"/>
      <c r="J30523" s="3"/>
      <c r="K30523" s="5"/>
      <c r="L30523" s="8"/>
      <c r="N30523" s="5"/>
      <c r="O30523" s="10"/>
      <c r="P30523" s="8"/>
    </row>
    <row r="30524" spans="1:16" s="2" customFormat="1" x14ac:dyDescent="0.15">
      <c r="A30524" s="3"/>
      <c r="B30524" s="3"/>
      <c r="J30524" s="3"/>
      <c r="K30524" s="5"/>
      <c r="L30524" s="8"/>
      <c r="N30524" s="5"/>
      <c r="O30524" s="10"/>
      <c r="P30524" s="8"/>
    </row>
    <row r="30525" spans="1:16" s="2" customFormat="1" x14ac:dyDescent="0.15">
      <c r="A30525" s="3"/>
      <c r="B30525" s="3"/>
      <c r="J30525" s="3"/>
      <c r="K30525" s="5"/>
      <c r="L30525" s="8"/>
      <c r="N30525" s="5"/>
      <c r="O30525" s="10"/>
      <c r="P30525" s="8"/>
    </row>
    <row r="30526" spans="1:16" s="2" customFormat="1" x14ac:dyDescent="0.15">
      <c r="A30526" s="3"/>
      <c r="B30526" s="3"/>
      <c r="J30526" s="3"/>
      <c r="K30526" s="5"/>
      <c r="L30526" s="8"/>
      <c r="N30526" s="5"/>
      <c r="O30526" s="10"/>
      <c r="P30526" s="8"/>
    </row>
    <row r="30527" spans="1:16" s="2" customFormat="1" x14ac:dyDescent="0.15">
      <c r="A30527" s="3"/>
      <c r="B30527" s="3"/>
      <c r="J30527" s="3"/>
      <c r="K30527" s="5"/>
      <c r="L30527" s="8"/>
      <c r="N30527" s="5"/>
      <c r="O30527" s="10"/>
      <c r="P30527" s="8"/>
    </row>
    <row r="30528" spans="1:16" s="2" customFormat="1" x14ac:dyDescent="0.15">
      <c r="A30528" s="3"/>
      <c r="B30528" s="3"/>
      <c r="J30528" s="3"/>
      <c r="K30528" s="5"/>
      <c r="L30528" s="8"/>
      <c r="N30528" s="5"/>
      <c r="O30528" s="10"/>
      <c r="P30528" s="8"/>
    </row>
    <row r="30529" spans="1:16" s="2" customFormat="1" x14ac:dyDescent="0.15">
      <c r="A30529" s="3"/>
      <c r="B30529" s="3"/>
      <c r="J30529" s="3"/>
      <c r="K30529" s="5"/>
      <c r="L30529" s="8"/>
      <c r="N30529" s="5"/>
      <c r="O30529" s="10"/>
      <c r="P30529" s="8"/>
    </row>
    <row r="30530" spans="1:16" s="2" customFormat="1" x14ac:dyDescent="0.15">
      <c r="A30530" s="3"/>
      <c r="B30530" s="3"/>
      <c r="J30530" s="3"/>
      <c r="K30530" s="5"/>
      <c r="L30530" s="8"/>
      <c r="N30530" s="5"/>
      <c r="O30530" s="10"/>
      <c r="P30530" s="8"/>
    </row>
    <row r="30531" spans="1:16" s="2" customFormat="1" x14ac:dyDescent="0.15">
      <c r="A30531" s="3"/>
      <c r="B30531" s="3"/>
      <c r="J30531" s="3"/>
      <c r="K30531" s="5"/>
      <c r="L30531" s="8"/>
      <c r="N30531" s="5"/>
      <c r="O30531" s="10"/>
      <c r="P30531" s="8"/>
    </row>
    <row r="30532" spans="1:16" s="2" customFormat="1" x14ac:dyDescent="0.15">
      <c r="A30532" s="3"/>
      <c r="B30532" s="3"/>
      <c r="J30532" s="3"/>
      <c r="K30532" s="5"/>
      <c r="L30532" s="8"/>
      <c r="N30532" s="5"/>
      <c r="O30532" s="10"/>
      <c r="P30532" s="8"/>
    </row>
    <row r="30533" spans="1:16" s="2" customFormat="1" x14ac:dyDescent="0.15">
      <c r="A30533" s="3"/>
      <c r="B30533" s="3"/>
      <c r="J30533" s="3"/>
      <c r="K30533" s="5"/>
      <c r="L30533" s="8"/>
      <c r="N30533" s="5"/>
      <c r="O30533" s="10"/>
      <c r="P30533" s="8"/>
    </row>
    <row r="30534" spans="1:16" s="2" customFormat="1" x14ac:dyDescent="0.15">
      <c r="A30534" s="3"/>
      <c r="B30534" s="3"/>
      <c r="J30534" s="3"/>
      <c r="K30534" s="5"/>
      <c r="L30534" s="8"/>
      <c r="N30534" s="5"/>
      <c r="O30534" s="10"/>
      <c r="P30534" s="8"/>
    </row>
    <row r="30535" spans="1:16" s="2" customFormat="1" x14ac:dyDescent="0.15">
      <c r="A30535" s="3"/>
      <c r="B30535" s="3"/>
      <c r="J30535" s="3"/>
      <c r="K30535" s="5"/>
      <c r="L30535" s="8"/>
      <c r="N30535" s="5"/>
      <c r="O30535" s="10"/>
      <c r="P30535" s="8"/>
    </row>
    <row r="30536" spans="1:16" s="2" customFormat="1" x14ac:dyDescent="0.15">
      <c r="A30536" s="3"/>
      <c r="B30536" s="3"/>
      <c r="J30536" s="3"/>
      <c r="K30536" s="5"/>
      <c r="L30536" s="8"/>
      <c r="N30536" s="5"/>
      <c r="O30536" s="10"/>
      <c r="P30536" s="8"/>
    </row>
    <row r="30537" spans="1:16" s="2" customFormat="1" x14ac:dyDescent="0.15">
      <c r="A30537" s="3"/>
      <c r="B30537" s="3"/>
      <c r="J30537" s="3"/>
      <c r="K30537" s="5"/>
      <c r="L30537" s="8"/>
      <c r="N30537" s="5"/>
      <c r="O30537" s="10"/>
      <c r="P30537" s="8"/>
    </row>
    <row r="30538" spans="1:16" s="2" customFormat="1" x14ac:dyDescent="0.15">
      <c r="A30538" s="3"/>
      <c r="B30538" s="3"/>
      <c r="J30538" s="3"/>
      <c r="K30538" s="5"/>
      <c r="L30538" s="8"/>
      <c r="N30538" s="5"/>
      <c r="O30538" s="10"/>
      <c r="P30538" s="8"/>
    </row>
    <row r="30539" spans="1:16" s="2" customFormat="1" x14ac:dyDescent="0.15">
      <c r="A30539" s="3"/>
      <c r="B30539" s="3"/>
      <c r="J30539" s="3"/>
      <c r="K30539" s="5"/>
      <c r="L30539" s="8"/>
      <c r="N30539" s="5"/>
      <c r="O30539" s="10"/>
      <c r="P30539" s="8"/>
    </row>
    <row r="30540" spans="1:16" s="2" customFormat="1" x14ac:dyDescent="0.15">
      <c r="A30540" s="3"/>
      <c r="B30540" s="3"/>
      <c r="J30540" s="3"/>
      <c r="K30540" s="5"/>
      <c r="L30540" s="8"/>
      <c r="N30540" s="5"/>
      <c r="O30540" s="10"/>
      <c r="P30540" s="8"/>
    </row>
    <row r="30541" spans="1:16" s="2" customFormat="1" x14ac:dyDescent="0.15">
      <c r="A30541" s="3"/>
      <c r="B30541" s="3"/>
      <c r="J30541" s="3"/>
      <c r="K30541" s="5"/>
      <c r="L30541" s="8"/>
      <c r="N30541" s="5"/>
      <c r="O30541" s="10"/>
      <c r="P30541" s="8"/>
    </row>
    <row r="30542" spans="1:16" s="2" customFormat="1" x14ac:dyDescent="0.15">
      <c r="A30542" s="3"/>
      <c r="B30542" s="3"/>
      <c r="J30542" s="3"/>
      <c r="K30542" s="5"/>
      <c r="L30542" s="8"/>
      <c r="N30542" s="5"/>
      <c r="O30542" s="10"/>
      <c r="P30542" s="8"/>
    </row>
    <row r="30543" spans="1:16" s="2" customFormat="1" x14ac:dyDescent="0.15">
      <c r="A30543" s="3"/>
      <c r="B30543" s="3"/>
      <c r="J30543" s="3"/>
      <c r="K30543" s="5"/>
      <c r="L30543" s="8"/>
      <c r="N30543" s="5"/>
      <c r="O30543" s="10"/>
      <c r="P30543" s="8"/>
    </row>
    <row r="30544" spans="1:16" s="2" customFormat="1" x14ac:dyDescent="0.15">
      <c r="A30544" s="3"/>
      <c r="B30544" s="3"/>
      <c r="J30544" s="3"/>
      <c r="K30544" s="5"/>
      <c r="L30544" s="8"/>
      <c r="N30544" s="5"/>
      <c r="O30544" s="10"/>
      <c r="P30544" s="8"/>
    </row>
    <row r="30545" spans="1:16" s="2" customFormat="1" x14ac:dyDescent="0.15">
      <c r="A30545" s="3"/>
      <c r="B30545" s="3"/>
      <c r="J30545" s="3"/>
      <c r="K30545" s="5"/>
      <c r="L30545" s="8"/>
      <c r="N30545" s="5"/>
      <c r="O30545" s="10"/>
      <c r="P30545" s="8"/>
    </row>
    <row r="30546" spans="1:16" s="2" customFormat="1" x14ac:dyDescent="0.15">
      <c r="A30546" s="3"/>
      <c r="B30546" s="3"/>
      <c r="J30546" s="3"/>
      <c r="K30546" s="5"/>
      <c r="L30546" s="8"/>
      <c r="N30546" s="5"/>
      <c r="O30546" s="10"/>
      <c r="P30546" s="8"/>
    </row>
    <row r="30547" spans="1:16" s="2" customFormat="1" x14ac:dyDescent="0.15">
      <c r="A30547" s="3"/>
      <c r="B30547" s="3"/>
      <c r="J30547" s="3"/>
      <c r="K30547" s="5"/>
      <c r="L30547" s="8"/>
      <c r="N30547" s="5"/>
      <c r="O30547" s="10"/>
      <c r="P30547" s="8"/>
    </row>
    <row r="30548" spans="1:16" s="2" customFormat="1" x14ac:dyDescent="0.15">
      <c r="A30548" s="3"/>
      <c r="B30548" s="3"/>
      <c r="J30548" s="3"/>
      <c r="K30548" s="5"/>
      <c r="L30548" s="8"/>
      <c r="N30548" s="5"/>
      <c r="O30548" s="10"/>
      <c r="P30548" s="8"/>
    </row>
    <row r="30549" spans="1:16" s="2" customFormat="1" x14ac:dyDescent="0.15">
      <c r="A30549" s="3"/>
      <c r="B30549" s="3"/>
      <c r="J30549" s="3"/>
      <c r="K30549" s="5"/>
      <c r="L30549" s="8"/>
      <c r="N30549" s="5"/>
      <c r="O30549" s="10"/>
      <c r="P30549" s="8"/>
    </row>
    <row r="30550" spans="1:16" s="2" customFormat="1" x14ac:dyDescent="0.15">
      <c r="A30550" s="3"/>
      <c r="B30550" s="3"/>
      <c r="J30550" s="3"/>
      <c r="K30550" s="5"/>
      <c r="L30550" s="8"/>
      <c r="N30550" s="5"/>
      <c r="O30550" s="10"/>
      <c r="P30550" s="8"/>
    </row>
    <row r="30551" spans="1:16" s="2" customFormat="1" x14ac:dyDescent="0.15">
      <c r="A30551" s="3"/>
      <c r="B30551" s="3"/>
      <c r="J30551" s="3"/>
      <c r="K30551" s="5"/>
      <c r="L30551" s="8"/>
      <c r="N30551" s="5"/>
      <c r="O30551" s="10"/>
      <c r="P30551" s="8"/>
    </row>
    <row r="30552" spans="1:16" s="2" customFormat="1" x14ac:dyDescent="0.15">
      <c r="A30552" s="3"/>
      <c r="B30552" s="3"/>
      <c r="J30552" s="3"/>
      <c r="K30552" s="5"/>
      <c r="L30552" s="8"/>
      <c r="N30552" s="5"/>
      <c r="O30552" s="10"/>
      <c r="P30552" s="8"/>
    </row>
    <row r="30553" spans="1:16" s="2" customFormat="1" x14ac:dyDescent="0.15">
      <c r="A30553" s="3"/>
      <c r="B30553" s="3"/>
      <c r="J30553" s="3"/>
      <c r="K30553" s="5"/>
      <c r="L30553" s="8"/>
      <c r="N30553" s="5"/>
      <c r="O30553" s="10"/>
      <c r="P30553" s="8"/>
    </row>
    <row r="30554" spans="1:16" s="2" customFormat="1" x14ac:dyDescent="0.15">
      <c r="A30554" s="3"/>
      <c r="B30554" s="3"/>
      <c r="J30554" s="3"/>
      <c r="K30554" s="5"/>
      <c r="L30554" s="8"/>
      <c r="N30554" s="5"/>
      <c r="O30554" s="10"/>
      <c r="P30554" s="8"/>
    </row>
    <row r="30555" spans="1:16" s="2" customFormat="1" x14ac:dyDescent="0.15">
      <c r="A30555" s="3"/>
      <c r="B30555" s="3"/>
      <c r="J30555" s="3"/>
      <c r="K30555" s="5"/>
      <c r="L30555" s="8"/>
      <c r="N30555" s="5"/>
      <c r="O30555" s="10"/>
      <c r="P30555" s="8"/>
    </row>
    <row r="30556" spans="1:16" s="2" customFormat="1" x14ac:dyDescent="0.15">
      <c r="A30556" s="3"/>
      <c r="B30556" s="3"/>
      <c r="J30556" s="3"/>
      <c r="K30556" s="5"/>
      <c r="L30556" s="8"/>
      <c r="N30556" s="5"/>
      <c r="O30556" s="10"/>
      <c r="P30556" s="8"/>
    </row>
    <row r="30557" spans="1:16" s="2" customFormat="1" x14ac:dyDescent="0.15">
      <c r="A30557" s="3"/>
      <c r="B30557" s="3"/>
      <c r="J30557" s="3"/>
      <c r="K30557" s="5"/>
      <c r="L30557" s="8"/>
      <c r="N30557" s="5"/>
      <c r="O30557" s="10"/>
      <c r="P30557" s="8"/>
    </row>
    <row r="30558" spans="1:16" s="2" customFormat="1" x14ac:dyDescent="0.15">
      <c r="A30558" s="3"/>
      <c r="B30558" s="3"/>
      <c r="J30558" s="3"/>
      <c r="K30558" s="5"/>
      <c r="L30558" s="8"/>
      <c r="N30558" s="5"/>
      <c r="O30558" s="10"/>
      <c r="P30558" s="8"/>
    </row>
    <row r="30559" spans="1:16" s="2" customFormat="1" x14ac:dyDescent="0.15">
      <c r="A30559" s="3"/>
      <c r="B30559" s="3"/>
      <c r="J30559" s="3"/>
      <c r="K30559" s="5"/>
      <c r="L30559" s="8"/>
      <c r="N30559" s="5"/>
      <c r="O30559" s="10"/>
      <c r="P30559" s="8"/>
    </row>
    <row r="30560" spans="1:16" s="2" customFormat="1" x14ac:dyDescent="0.15">
      <c r="A30560" s="3"/>
      <c r="B30560" s="3"/>
      <c r="J30560" s="3"/>
      <c r="K30560" s="5"/>
      <c r="L30560" s="8"/>
      <c r="N30560" s="5"/>
      <c r="O30560" s="10"/>
      <c r="P30560" s="8"/>
    </row>
    <row r="30561" spans="1:16" s="2" customFormat="1" x14ac:dyDescent="0.15">
      <c r="A30561" s="3"/>
      <c r="B30561" s="3"/>
      <c r="J30561" s="3"/>
      <c r="K30561" s="5"/>
      <c r="L30561" s="8"/>
      <c r="N30561" s="5"/>
      <c r="O30561" s="10"/>
      <c r="P30561" s="8"/>
    </row>
    <row r="30562" spans="1:16" s="2" customFormat="1" x14ac:dyDescent="0.15">
      <c r="A30562" s="3"/>
      <c r="B30562" s="3"/>
      <c r="J30562" s="3"/>
      <c r="K30562" s="5"/>
      <c r="L30562" s="8"/>
      <c r="N30562" s="5"/>
      <c r="O30562" s="10"/>
      <c r="P30562" s="8"/>
    </row>
    <row r="30563" spans="1:16" s="2" customFormat="1" x14ac:dyDescent="0.15">
      <c r="A30563" s="3"/>
      <c r="B30563" s="3"/>
      <c r="J30563" s="3"/>
      <c r="K30563" s="5"/>
      <c r="L30563" s="8"/>
      <c r="N30563" s="5"/>
      <c r="O30563" s="10"/>
      <c r="P30563" s="8"/>
    </row>
    <row r="30564" spans="1:16" s="2" customFormat="1" x14ac:dyDescent="0.15">
      <c r="A30564" s="3"/>
      <c r="B30564" s="3"/>
      <c r="J30564" s="3"/>
      <c r="K30564" s="5"/>
      <c r="L30564" s="8"/>
      <c r="N30564" s="5"/>
      <c r="O30564" s="10"/>
      <c r="P30564" s="8"/>
    </row>
    <row r="30565" spans="1:16" s="2" customFormat="1" x14ac:dyDescent="0.15">
      <c r="A30565" s="3"/>
      <c r="B30565" s="3"/>
      <c r="J30565" s="3"/>
      <c r="K30565" s="5"/>
      <c r="L30565" s="8"/>
      <c r="N30565" s="5"/>
      <c r="O30565" s="10"/>
      <c r="P30565" s="8"/>
    </row>
    <row r="30566" spans="1:16" s="2" customFormat="1" x14ac:dyDescent="0.15">
      <c r="A30566" s="3"/>
      <c r="B30566" s="3"/>
      <c r="J30566" s="3"/>
      <c r="K30566" s="5"/>
      <c r="L30566" s="8"/>
      <c r="N30566" s="5"/>
      <c r="O30566" s="10"/>
      <c r="P30566" s="8"/>
    </row>
    <row r="30567" spans="1:16" s="2" customFormat="1" x14ac:dyDescent="0.15">
      <c r="A30567" s="3"/>
      <c r="B30567" s="3"/>
      <c r="J30567" s="3"/>
      <c r="K30567" s="5"/>
      <c r="L30567" s="8"/>
      <c r="N30567" s="5"/>
      <c r="O30567" s="10"/>
      <c r="P30567" s="8"/>
    </row>
    <row r="30568" spans="1:16" s="2" customFormat="1" x14ac:dyDescent="0.15">
      <c r="A30568" s="3"/>
      <c r="B30568" s="3"/>
      <c r="J30568" s="3"/>
      <c r="K30568" s="5"/>
      <c r="L30568" s="8"/>
      <c r="N30568" s="5"/>
      <c r="O30568" s="10"/>
      <c r="P30568" s="8"/>
    </row>
    <row r="30569" spans="1:16" s="2" customFormat="1" x14ac:dyDescent="0.15">
      <c r="A30569" s="3"/>
      <c r="B30569" s="3"/>
      <c r="J30569" s="3"/>
      <c r="K30569" s="5"/>
      <c r="L30569" s="8"/>
      <c r="N30569" s="5"/>
      <c r="O30569" s="10"/>
      <c r="P30569" s="8"/>
    </row>
    <row r="30570" spans="1:16" s="2" customFormat="1" x14ac:dyDescent="0.15">
      <c r="A30570" s="3"/>
      <c r="B30570" s="3"/>
      <c r="J30570" s="3"/>
      <c r="K30570" s="5"/>
      <c r="L30570" s="8"/>
      <c r="N30570" s="5"/>
      <c r="O30570" s="10"/>
      <c r="P30570" s="8"/>
    </row>
    <row r="30571" spans="1:16" s="2" customFormat="1" x14ac:dyDescent="0.15">
      <c r="A30571" s="3"/>
      <c r="B30571" s="3"/>
      <c r="J30571" s="3"/>
      <c r="K30571" s="5"/>
      <c r="L30571" s="8"/>
      <c r="N30571" s="5"/>
      <c r="O30571" s="10"/>
      <c r="P30571" s="8"/>
    </row>
    <row r="30572" spans="1:16" s="2" customFormat="1" x14ac:dyDescent="0.15">
      <c r="A30572" s="3"/>
      <c r="B30572" s="3"/>
      <c r="J30572" s="3"/>
      <c r="K30572" s="5"/>
      <c r="L30572" s="8"/>
      <c r="N30572" s="5"/>
      <c r="O30572" s="10"/>
      <c r="P30572" s="8"/>
    </row>
    <row r="30573" spans="1:16" s="2" customFormat="1" x14ac:dyDescent="0.15">
      <c r="A30573" s="3"/>
      <c r="B30573" s="3"/>
      <c r="J30573" s="3"/>
      <c r="K30573" s="5"/>
      <c r="L30573" s="8"/>
      <c r="N30573" s="5"/>
      <c r="O30573" s="10"/>
      <c r="P30573" s="8"/>
    </row>
    <row r="30574" spans="1:16" s="2" customFormat="1" x14ac:dyDescent="0.15">
      <c r="A30574" s="3"/>
      <c r="B30574" s="3"/>
      <c r="J30574" s="3"/>
      <c r="K30574" s="5"/>
      <c r="L30574" s="8"/>
      <c r="N30574" s="5"/>
      <c r="O30574" s="10"/>
      <c r="P30574" s="8"/>
    </row>
    <row r="30575" spans="1:16" s="2" customFormat="1" x14ac:dyDescent="0.15">
      <c r="A30575" s="3"/>
      <c r="B30575" s="3"/>
      <c r="J30575" s="3"/>
      <c r="K30575" s="5"/>
      <c r="L30575" s="8"/>
      <c r="N30575" s="5"/>
      <c r="O30575" s="10"/>
      <c r="P30575" s="8"/>
    </row>
    <row r="30576" spans="1:16" s="2" customFormat="1" x14ac:dyDescent="0.15">
      <c r="A30576" s="3"/>
      <c r="B30576" s="3"/>
      <c r="J30576" s="3"/>
      <c r="K30576" s="5"/>
      <c r="L30576" s="8"/>
      <c r="N30576" s="5"/>
      <c r="O30576" s="10"/>
      <c r="P30576" s="8"/>
    </row>
    <row r="30577" spans="1:16" s="2" customFormat="1" x14ac:dyDescent="0.15">
      <c r="A30577" s="3"/>
      <c r="B30577" s="3"/>
      <c r="J30577" s="3"/>
      <c r="K30577" s="5"/>
      <c r="L30577" s="8"/>
      <c r="N30577" s="5"/>
      <c r="O30577" s="10"/>
      <c r="P30577" s="8"/>
    </row>
    <row r="30578" spans="1:16" s="2" customFormat="1" x14ac:dyDescent="0.15">
      <c r="A30578" s="3"/>
      <c r="B30578" s="3"/>
      <c r="J30578" s="3"/>
      <c r="K30578" s="5"/>
      <c r="L30578" s="8"/>
      <c r="N30578" s="5"/>
      <c r="O30578" s="10"/>
      <c r="P30578" s="8"/>
    </row>
    <row r="30579" spans="1:16" s="2" customFormat="1" x14ac:dyDescent="0.15">
      <c r="A30579" s="3"/>
      <c r="B30579" s="3"/>
      <c r="J30579" s="3"/>
      <c r="K30579" s="5"/>
      <c r="L30579" s="8"/>
      <c r="N30579" s="5"/>
      <c r="O30579" s="10"/>
      <c r="P30579" s="8"/>
    </row>
    <row r="30580" spans="1:16" s="2" customFormat="1" x14ac:dyDescent="0.15">
      <c r="A30580" s="3"/>
      <c r="B30580" s="3"/>
      <c r="J30580" s="3"/>
      <c r="K30580" s="5"/>
      <c r="L30580" s="8"/>
      <c r="N30580" s="5"/>
      <c r="O30580" s="10"/>
      <c r="P30580" s="8"/>
    </row>
    <row r="30581" spans="1:16" s="2" customFormat="1" x14ac:dyDescent="0.15">
      <c r="A30581" s="3"/>
      <c r="B30581" s="3"/>
      <c r="J30581" s="3"/>
      <c r="K30581" s="5"/>
      <c r="L30581" s="8"/>
      <c r="N30581" s="5"/>
      <c r="O30581" s="10"/>
      <c r="P30581" s="8"/>
    </row>
    <row r="30582" spans="1:16" s="2" customFormat="1" x14ac:dyDescent="0.15">
      <c r="A30582" s="3"/>
      <c r="B30582" s="3"/>
      <c r="J30582" s="3"/>
      <c r="K30582" s="5"/>
      <c r="L30582" s="8"/>
      <c r="N30582" s="5"/>
      <c r="O30582" s="10"/>
      <c r="P30582" s="8"/>
    </row>
    <row r="30583" spans="1:16" s="2" customFormat="1" x14ac:dyDescent="0.15">
      <c r="A30583" s="3"/>
      <c r="B30583" s="3"/>
      <c r="J30583" s="3"/>
      <c r="K30583" s="5"/>
      <c r="L30583" s="8"/>
      <c r="N30583" s="5"/>
      <c r="O30583" s="10"/>
      <c r="P30583" s="8"/>
    </row>
    <row r="30584" spans="1:16" s="2" customFormat="1" x14ac:dyDescent="0.15">
      <c r="A30584" s="3"/>
      <c r="B30584" s="3"/>
      <c r="J30584" s="3"/>
      <c r="K30584" s="5"/>
      <c r="L30584" s="8"/>
      <c r="N30584" s="5"/>
      <c r="O30584" s="10"/>
      <c r="P30584" s="8"/>
    </row>
    <row r="30585" spans="1:16" s="2" customFormat="1" x14ac:dyDescent="0.15">
      <c r="A30585" s="3"/>
      <c r="B30585" s="3"/>
      <c r="J30585" s="3"/>
      <c r="K30585" s="5"/>
      <c r="L30585" s="8"/>
      <c r="N30585" s="5"/>
      <c r="O30585" s="10"/>
      <c r="P30585" s="8"/>
    </row>
    <row r="30586" spans="1:16" s="2" customFormat="1" x14ac:dyDescent="0.15">
      <c r="A30586" s="3"/>
      <c r="B30586" s="3"/>
      <c r="J30586" s="3"/>
      <c r="K30586" s="5"/>
      <c r="L30586" s="8"/>
      <c r="N30586" s="5"/>
      <c r="O30586" s="10"/>
      <c r="P30586" s="8"/>
    </row>
    <row r="30587" spans="1:16" s="2" customFormat="1" x14ac:dyDescent="0.15">
      <c r="A30587" s="3"/>
      <c r="B30587" s="3"/>
      <c r="J30587" s="3"/>
      <c r="K30587" s="5"/>
      <c r="L30587" s="8"/>
      <c r="N30587" s="5"/>
      <c r="O30587" s="10"/>
      <c r="P30587" s="8"/>
    </row>
    <row r="30588" spans="1:16" s="2" customFormat="1" x14ac:dyDescent="0.15">
      <c r="A30588" s="3"/>
      <c r="B30588" s="3"/>
      <c r="J30588" s="3"/>
      <c r="K30588" s="5"/>
      <c r="L30588" s="8"/>
      <c r="N30588" s="5"/>
      <c r="O30588" s="10"/>
      <c r="P30588" s="8"/>
    </row>
    <row r="30589" spans="1:16" s="2" customFormat="1" x14ac:dyDescent="0.15">
      <c r="A30589" s="3"/>
      <c r="B30589" s="3"/>
      <c r="J30589" s="3"/>
      <c r="K30589" s="5"/>
      <c r="L30589" s="8"/>
      <c r="N30589" s="5"/>
      <c r="O30589" s="10"/>
      <c r="P30589" s="8"/>
    </row>
    <row r="30590" spans="1:16" s="2" customFormat="1" x14ac:dyDescent="0.15">
      <c r="A30590" s="3"/>
      <c r="B30590" s="3"/>
      <c r="J30590" s="3"/>
      <c r="K30590" s="5"/>
      <c r="L30590" s="8"/>
      <c r="N30590" s="5"/>
      <c r="O30590" s="10"/>
      <c r="P30590" s="8"/>
    </row>
    <row r="30591" spans="1:16" s="2" customFormat="1" x14ac:dyDescent="0.15">
      <c r="A30591" s="3"/>
      <c r="B30591" s="3"/>
      <c r="J30591" s="3"/>
      <c r="K30591" s="5"/>
      <c r="L30591" s="8"/>
      <c r="N30591" s="5"/>
      <c r="O30591" s="10"/>
      <c r="P30591" s="8"/>
    </row>
    <row r="30592" spans="1:16" s="2" customFormat="1" x14ac:dyDescent="0.15">
      <c r="A30592" s="3"/>
      <c r="B30592" s="3"/>
      <c r="J30592" s="3"/>
      <c r="K30592" s="5"/>
      <c r="L30592" s="8"/>
      <c r="N30592" s="5"/>
      <c r="O30592" s="10"/>
      <c r="P30592" s="8"/>
    </row>
    <row r="30593" spans="1:16" s="2" customFormat="1" x14ac:dyDescent="0.15">
      <c r="A30593" s="3"/>
      <c r="B30593" s="3"/>
      <c r="J30593" s="3"/>
      <c r="K30593" s="5"/>
      <c r="L30593" s="8"/>
      <c r="N30593" s="5"/>
      <c r="O30593" s="10"/>
      <c r="P30593" s="8"/>
    </row>
    <row r="30594" spans="1:16" s="2" customFormat="1" x14ac:dyDescent="0.15">
      <c r="A30594" s="3"/>
      <c r="B30594" s="3"/>
      <c r="J30594" s="3"/>
      <c r="K30594" s="5"/>
      <c r="L30594" s="8"/>
      <c r="N30594" s="5"/>
      <c r="O30594" s="10"/>
      <c r="P30594" s="8"/>
    </row>
    <row r="30595" spans="1:16" s="2" customFormat="1" x14ac:dyDescent="0.15">
      <c r="A30595" s="3"/>
      <c r="B30595" s="3"/>
      <c r="J30595" s="3"/>
      <c r="K30595" s="5"/>
      <c r="L30595" s="8"/>
      <c r="N30595" s="5"/>
      <c r="O30595" s="10"/>
      <c r="P30595" s="8"/>
    </row>
    <row r="30596" spans="1:16" s="2" customFormat="1" x14ac:dyDescent="0.15">
      <c r="A30596" s="3"/>
      <c r="B30596" s="3"/>
      <c r="J30596" s="3"/>
      <c r="K30596" s="5"/>
      <c r="L30596" s="8"/>
      <c r="N30596" s="5"/>
      <c r="O30596" s="10"/>
      <c r="P30596" s="8"/>
    </row>
    <row r="30597" spans="1:16" s="2" customFormat="1" x14ac:dyDescent="0.15">
      <c r="A30597" s="3"/>
      <c r="B30597" s="3"/>
      <c r="J30597" s="3"/>
      <c r="K30597" s="5"/>
      <c r="L30597" s="8"/>
      <c r="N30597" s="5"/>
      <c r="O30597" s="10"/>
      <c r="P30597" s="8"/>
    </row>
    <row r="30598" spans="1:16" s="2" customFormat="1" x14ac:dyDescent="0.15">
      <c r="A30598" s="3"/>
      <c r="B30598" s="3"/>
      <c r="J30598" s="3"/>
      <c r="K30598" s="5"/>
      <c r="L30598" s="8"/>
      <c r="N30598" s="5"/>
      <c r="O30598" s="10"/>
      <c r="P30598" s="8"/>
    </row>
    <row r="30599" spans="1:16" s="2" customFormat="1" x14ac:dyDescent="0.15">
      <c r="A30599" s="3"/>
      <c r="B30599" s="3"/>
      <c r="J30599" s="3"/>
      <c r="K30599" s="5"/>
      <c r="L30599" s="8"/>
      <c r="N30599" s="5"/>
      <c r="O30599" s="10"/>
      <c r="P30599" s="8"/>
    </row>
    <row r="30600" spans="1:16" s="2" customFormat="1" x14ac:dyDescent="0.15">
      <c r="A30600" s="3"/>
      <c r="B30600" s="3"/>
      <c r="J30600" s="3"/>
      <c r="K30600" s="5"/>
      <c r="L30600" s="8"/>
      <c r="N30600" s="5"/>
      <c r="O30600" s="10"/>
      <c r="P30600" s="8"/>
    </row>
    <row r="30601" spans="1:16" s="2" customFormat="1" x14ac:dyDescent="0.15">
      <c r="A30601" s="3"/>
      <c r="B30601" s="3"/>
      <c r="J30601" s="3"/>
      <c r="K30601" s="5"/>
      <c r="L30601" s="8"/>
      <c r="N30601" s="5"/>
      <c r="O30601" s="10"/>
      <c r="P30601" s="8"/>
    </row>
    <row r="30602" spans="1:16" s="2" customFormat="1" x14ac:dyDescent="0.15">
      <c r="A30602" s="3"/>
      <c r="B30602" s="3"/>
      <c r="J30602" s="3"/>
      <c r="K30602" s="5"/>
      <c r="L30602" s="8"/>
      <c r="N30602" s="5"/>
      <c r="O30602" s="10"/>
      <c r="P30602" s="8"/>
    </row>
    <row r="30603" spans="1:16" s="2" customFormat="1" x14ac:dyDescent="0.15">
      <c r="A30603" s="3"/>
      <c r="B30603" s="3"/>
      <c r="J30603" s="3"/>
      <c r="K30603" s="5"/>
      <c r="L30603" s="8"/>
      <c r="N30603" s="5"/>
      <c r="O30603" s="10"/>
      <c r="P30603" s="8"/>
    </row>
    <row r="30604" spans="1:16" s="2" customFormat="1" x14ac:dyDescent="0.15">
      <c r="A30604" s="3"/>
      <c r="B30604" s="3"/>
      <c r="J30604" s="3"/>
      <c r="K30604" s="5"/>
      <c r="L30604" s="8"/>
      <c r="N30604" s="5"/>
      <c r="O30604" s="10"/>
      <c r="P30604" s="8"/>
    </row>
    <row r="30605" spans="1:16" s="2" customFormat="1" x14ac:dyDescent="0.15">
      <c r="A30605" s="3"/>
      <c r="B30605" s="3"/>
      <c r="J30605" s="3"/>
      <c r="K30605" s="5"/>
      <c r="L30605" s="8"/>
      <c r="N30605" s="5"/>
      <c r="O30605" s="10"/>
      <c r="P30605" s="8"/>
    </row>
    <row r="30606" spans="1:16" s="2" customFormat="1" x14ac:dyDescent="0.15">
      <c r="A30606" s="3"/>
      <c r="B30606" s="3"/>
      <c r="J30606" s="3"/>
      <c r="K30606" s="5"/>
      <c r="L30606" s="8"/>
      <c r="N30606" s="5"/>
      <c r="O30606" s="10"/>
      <c r="P30606" s="8"/>
    </row>
    <row r="30607" spans="1:16" s="2" customFormat="1" x14ac:dyDescent="0.15">
      <c r="A30607" s="3"/>
      <c r="B30607" s="3"/>
      <c r="J30607" s="3"/>
      <c r="K30607" s="5"/>
      <c r="L30607" s="8"/>
      <c r="N30607" s="5"/>
      <c r="O30607" s="10"/>
      <c r="P30607" s="8"/>
    </row>
    <row r="30608" spans="1:16" s="2" customFormat="1" x14ac:dyDescent="0.15">
      <c r="A30608" s="3"/>
      <c r="B30608" s="3"/>
      <c r="J30608" s="3"/>
      <c r="K30608" s="5"/>
      <c r="L30608" s="8"/>
      <c r="N30608" s="5"/>
      <c r="O30608" s="10"/>
      <c r="P30608" s="8"/>
    </row>
    <row r="30609" spans="1:16" s="2" customFormat="1" x14ac:dyDescent="0.15">
      <c r="A30609" s="3"/>
      <c r="B30609" s="3"/>
      <c r="J30609" s="3"/>
      <c r="K30609" s="5"/>
      <c r="L30609" s="8"/>
      <c r="N30609" s="5"/>
      <c r="O30609" s="10"/>
      <c r="P30609" s="8"/>
    </row>
    <row r="30610" spans="1:16" s="2" customFormat="1" x14ac:dyDescent="0.15">
      <c r="A30610" s="3"/>
      <c r="B30610" s="3"/>
      <c r="J30610" s="3"/>
      <c r="K30610" s="5"/>
      <c r="L30610" s="8"/>
      <c r="N30610" s="5"/>
      <c r="O30610" s="10"/>
      <c r="P30610" s="8"/>
    </row>
    <row r="30611" spans="1:16" s="2" customFormat="1" x14ac:dyDescent="0.15">
      <c r="A30611" s="3"/>
      <c r="B30611" s="3"/>
      <c r="J30611" s="3"/>
      <c r="K30611" s="5"/>
      <c r="L30611" s="8"/>
      <c r="N30611" s="5"/>
      <c r="O30611" s="10"/>
      <c r="P30611" s="8"/>
    </row>
    <row r="30612" spans="1:16" s="2" customFormat="1" x14ac:dyDescent="0.15">
      <c r="A30612" s="3"/>
      <c r="B30612" s="3"/>
      <c r="J30612" s="3"/>
      <c r="K30612" s="5"/>
      <c r="L30612" s="8"/>
      <c r="N30612" s="5"/>
      <c r="O30612" s="10"/>
      <c r="P30612" s="8"/>
    </row>
    <row r="30613" spans="1:16" s="2" customFormat="1" x14ac:dyDescent="0.15">
      <c r="A30613" s="3"/>
      <c r="B30613" s="3"/>
      <c r="J30613" s="3"/>
      <c r="K30613" s="5"/>
      <c r="L30613" s="8"/>
      <c r="N30613" s="5"/>
      <c r="O30613" s="10"/>
      <c r="P30613" s="8"/>
    </row>
    <row r="30614" spans="1:16" s="2" customFormat="1" x14ac:dyDescent="0.15">
      <c r="A30614" s="3"/>
      <c r="B30614" s="3"/>
      <c r="J30614" s="3"/>
      <c r="K30614" s="5"/>
      <c r="L30614" s="8"/>
      <c r="N30614" s="5"/>
      <c r="O30614" s="10"/>
      <c r="P30614" s="8"/>
    </row>
    <row r="30615" spans="1:16" s="2" customFormat="1" x14ac:dyDescent="0.15">
      <c r="A30615" s="3"/>
      <c r="B30615" s="3"/>
      <c r="J30615" s="3"/>
      <c r="K30615" s="5"/>
      <c r="L30615" s="8"/>
      <c r="N30615" s="5"/>
      <c r="O30615" s="10"/>
      <c r="P30615" s="8"/>
    </row>
    <row r="30616" spans="1:16" s="2" customFormat="1" x14ac:dyDescent="0.15">
      <c r="A30616" s="3"/>
      <c r="B30616" s="3"/>
      <c r="J30616" s="3"/>
      <c r="K30616" s="5"/>
      <c r="L30616" s="8"/>
      <c r="N30616" s="5"/>
      <c r="O30616" s="10"/>
      <c r="P30616" s="8"/>
    </row>
    <row r="30617" spans="1:16" s="2" customFormat="1" x14ac:dyDescent="0.15">
      <c r="A30617" s="3"/>
      <c r="B30617" s="3"/>
      <c r="J30617" s="3"/>
      <c r="K30617" s="5"/>
      <c r="L30617" s="8"/>
      <c r="N30617" s="5"/>
      <c r="O30617" s="10"/>
      <c r="P30617" s="8"/>
    </row>
    <row r="30618" spans="1:16" s="2" customFormat="1" x14ac:dyDescent="0.15">
      <c r="A30618" s="3"/>
      <c r="B30618" s="3"/>
      <c r="J30618" s="3"/>
      <c r="K30618" s="5"/>
      <c r="L30618" s="8"/>
      <c r="N30618" s="5"/>
      <c r="O30618" s="10"/>
      <c r="P30618" s="8"/>
    </row>
    <row r="30619" spans="1:16" s="2" customFormat="1" x14ac:dyDescent="0.15">
      <c r="A30619" s="3"/>
      <c r="B30619" s="3"/>
      <c r="J30619" s="3"/>
      <c r="K30619" s="5"/>
      <c r="L30619" s="8"/>
      <c r="N30619" s="5"/>
      <c r="O30619" s="10"/>
      <c r="P30619" s="8"/>
    </row>
    <row r="30620" spans="1:16" s="2" customFormat="1" x14ac:dyDescent="0.15">
      <c r="A30620" s="3"/>
      <c r="B30620" s="3"/>
      <c r="J30620" s="3"/>
      <c r="K30620" s="5"/>
      <c r="L30620" s="8"/>
      <c r="N30620" s="5"/>
      <c r="O30620" s="10"/>
      <c r="P30620" s="8"/>
    </row>
    <row r="30621" spans="1:16" s="2" customFormat="1" x14ac:dyDescent="0.15">
      <c r="A30621" s="3"/>
      <c r="B30621" s="3"/>
      <c r="J30621" s="3"/>
      <c r="K30621" s="5"/>
      <c r="L30621" s="8"/>
      <c r="N30621" s="5"/>
      <c r="O30621" s="10"/>
      <c r="P30621" s="8"/>
    </row>
    <row r="30622" spans="1:16" s="2" customFormat="1" x14ac:dyDescent="0.15">
      <c r="A30622" s="3"/>
      <c r="B30622" s="3"/>
      <c r="J30622" s="3"/>
      <c r="K30622" s="5"/>
      <c r="L30622" s="8"/>
      <c r="N30622" s="5"/>
      <c r="O30622" s="10"/>
      <c r="P30622" s="8"/>
    </row>
    <row r="30623" spans="1:16" s="2" customFormat="1" x14ac:dyDescent="0.15">
      <c r="A30623" s="3"/>
      <c r="B30623" s="3"/>
      <c r="J30623" s="3"/>
      <c r="K30623" s="5"/>
      <c r="L30623" s="8"/>
      <c r="N30623" s="5"/>
      <c r="O30623" s="10"/>
      <c r="P30623" s="8"/>
    </row>
    <row r="30624" spans="1:16" s="2" customFormat="1" x14ac:dyDescent="0.15">
      <c r="A30624" s="3"/>
      <c r="B30624" s="3"/>
      <c r="J30624" s="3"/>
      <c r="K30624" s="5"/>
      <c r="L30624" s="8"/>
      <c r="N30624" s="5"/>
      <c r="O30624" s="10"/>
      <c r="P30624" s="8"/>
    </row>
    <row r="30625" spans="1:16" s="2" customFormat="1" x14ac:dyDescent="0.15">
      <c r="A30625" s="3"/>
      <c r="B30625" s="3"/>
      <c r="J30625" s="3"/>
      <c r="K30625" s="5"/>
      <c r="L30625" s="8"/>
      <c r="N30625" s="5"/>
      <c r="O30625" s="10"/>
      <c r="P30625" s="8"/>
    </row>
    <row r="30626" spans="1:16" s="2" customFormat="1" x14ac:dyDescent="0.15">
      <c r="A30626" s="3"/>
      <c r="B30626" s="3"/>
      <c r="J30626" s="3"/>
      <c r="K30626" s="5"/>
      <c r="L30626" s="8"/>
      <c r="N30626" s="5"/>
      <c r="O30626" s="10"/>
      <c r="P30626" s="8"/>
    </row>
    <row r="30627" spans="1:16" s="2" customFormat="1" x14ac:dyDescent="0.15">
      <c r="A30627" s="3"/>
      <c r="B30627" s="3"/>
      <c r="J30627" s="3"/>
      <c r="K30627" s="5"/>
      <c r="L30627" s="8"/>
      <c r="N30627" s="5"/>
      <c r="O30627" s="10"/>
      <c r="P30627" s="8"/>
    </row>
    <row r="30628" spans="1:16" s="2" customFormat="1" x14ac:dyDescent="0.15">
      <c r="A30628" s="3"/>
      <c r="B30628" s="3"/>
      <c r="J30628" s="3"/>
      <c r="K30628" s="5"/>
      <c r="L30628" s="8"/>
      <c r="N30628" s="5"/>
      <c r="O30628" s="10"/>
      <c r="P30628" s="8"/>
    </row>
    <row r="30629" spans="1:16" s="2" customFormat="1" x14ac:dyDescent="0.15">
      <c r="A30629" s="3"/>
      <c r="B30629" s="3"/>
      <c r="J30629" s="3"/>
      <c r="K30629" s="5"/>
      <c r="L30629" s="8"/>
      <c r="N30629" s="5"/>
      <c r="O30629" s="10"/>
      <c r="P30629" s="8"/>
    </row>
    <row r="30630" spans="1:16" s="2" customFormat="1" x14ac:dyDescent="0.15">
      <c r="A30630" s="3"/>
      <c r="B30630" s="3"/>
      <c r="J30630" s="3"/>
      <c r="K30630" s="5"/>
      <c r="L30630" s="8"/>
      <c r="N30630" s="5"/>
      <c r="O30630" s="10"/>
      <c r="P30630" s="8"/>
    </row>
    <row r="30631" spans="1:16" s="2" customFormat="1" x14ac:dyDescent="0.15">
      <c r="A30631" s="3"/>
      <c r="B30631" s="3"/>
      <c r="J30631" s="3"/>
      <c r="K30631" s="5"/>
      <c r="L30631" s="8"/>
      <c r="N30631" s="5"/>
      <c r="O30631" s="10"/>
      <c r="P30631" s="8"/>
    </row>
    <row r="30632" spans="1:16" s="2" customFormat="1" x14ac:dyDescent="0.15">
      <c r="A30632" s="3"/>
      <c r="B30632" s="3"/>
      <c r="J30632" s="3"/>
      <c r="K30632" s="5"/>
      <c r="L30632" s="8"/>
      <c r="N30632" s="5"/>
      <c r="O30632" s="10"/>
      <c r="P30632" s="8"/>
    </row>
    <row r="30633" spans="1:16" s="2" customFormat="1" x14ac:dyDescent="0.15">
      <c r="A30633" s="3"/>
      <c r="B30633" s="3"/>
      <c r="J30633" s="3"/>
      <c r="K30633" s="5"/>
      <c r="L30633" s="8"/>
      <c r="N30633" s="5"/>
      <c r="O30633" s="10"/>
      <c r="P30633" s="8"/>
    </row>
    <row r="30634" spans="1:16" s="2" customFormat="1" x14ac:dyDescent="0.15">
      <c r="A30634" s="3"/>
      <c r="B30634" s="3"/>
      <c r="J30634" s="3"/>
      <c r="K30634" s="5"/>
      <c r="L30634" s="8"/>
      <c r="N30634" s="5"/>
      <c r="O30634" s="10"/>
      <c r="P30634" s="8"/>
    </row>
    <row r="30635" spans="1:16" s="2" customFormat="1" x14ac:dyDescent="0.15">
      <c r="A30635" s="3"/>
      <c r="B30635" s="3"/>
      <c r="J30635" s="3"/>
      <c r="K30635" s="5"/>
      <c r="L30635" s="8"/>
      <c r="N30635" s="5"/>
      <c r="O30635" s="10"/>
      <c r="P30635" s="8"/>
    </row>
    <row r="30636" spans="1:16" s="2" customFormat="1" x14ac:dyDescent="0.15">
      <c r="A30636" s="3"/>
      <c r="B30636" s="3"/>
      <c r="J30636" s="3"/>
      <c r="K30636" s="5"/>
      <c r="L30636" s="8"/>
      <c r="N30636" s="5"/>
      <c r="O30636" s="10"/>
      <c r="P30636" s="8"/>
    </row>
    <row r="30637" spans="1:16" s="2" customFormat="1" x14ac:dyDescent="0.15">
      <c r="A30637" s="3"/>
      <c r="B30637" s="3"/>
      <c r="J30637" s="3"/>
      <c r="K30637" s="5"/>
      <c r="L30637" s="8"/>
      <c r="N30637" s="5"/>
      <c r="O30637" s="10"/>
      <c r="P30637" s="8"/>
    </row>
    <row r="30638" spans="1:16" s="2" customFormat="1" x14ac:dyDescent="0.15">
      <c r="A30638" s="3"/>
      <c r="B30638" s="3"/>
      <c r="J30638" s="3"/>
      <c r="K30638" s="5"/>
      <c r="L30638" s="8"/>
      <c r="N30638" s="5"/>
      <c r="O30638" s="10"/>
      <c r="P30638" s="8"/>
    </row>
    <row r="30639" spans="1:16" s="2" customFormat="1" x14ac:dyDescent="0.15">
      <c r="A30639" s="3"/>
      <c r="B30639" s="3"/>
      <c r="J30639" s="3"/>
      <c r="K30639" s="5"/>
      <c r="L30639" s="8"/>
      <c r="N30639" s="5"/>
      <c r="O30639" s="10"/>
      <c r="P30639" s="8"/>
    </row>
    <row r="30640" spans="1:16" s="2" customFormat="1" x14ac:dyDescent="0.15">
      <c r="A30640" s="3"/>
      <c r="B30640" s="3"/>
      <c r="J30640" s="3"/>
      <c r="K30640" s="5"/>
      <c r="L30640" s="8"/>
      <c r="N30640" s="5"/>
      <c r="O30640" s="10"/>
      <c r="P30640" s="8"/>
    </row>
    <row r="30641" spans="1:16" s="2" customFormat="1" x14ac:dyDescent="0.15">
      <c r="A30641" s="3"/>
      <c r="B30641" s="3"/>
      <c r="J30641" s="3"/>
      <c r="K30641" s="5"/>
      <c r="L30641" s="8"/>
      <c r="N30641" s="5"/>
      <c r="O30641" s="10"/>
      <c r="P30641" s="8"/>
    </row>
    <row r="30642" spans="1:16" s="2" customFormat="1" x14ac:dyDescent="0.15">
      <c r="A30642" s="3"/>
      <c r="B30642" s="3"/>
      <c r="J30642" s="3"/>
      <c r="K30642" s="5"/>
      <c r="L30642" s="8"/>
      <c r="N30642" s="5"/>
      <c r="O30642" s="10"/>
      <c r="P30642" s="8"/>
    </row>
    <row r="30643" spans="1:16" s="2" customFormat="1" x14ac:dyDescent="0.15">
      <c r="A30643" s="3"/>
      <c r="B30643" s="3"/>
      <c r="J30643" s="3"/>
      <c r="K30643" s="5"/>
      <c r="L30643" s="8"/>
      <c r="N30643" s="5"/>
      <c r="O30643" s="10"/>
      <c r="P30643" s="8"/>
    </row>
    <row r="30644" spans="1:16" s="2" customFormat="1" x14ac:dyDescent="0.15">
      <c r="A30644" s="3"/>
      <c r="B30644" s="3"/>
      <c r="J30644" s="3"/>
      <c r="K30644" s="5"/>
      <c r="L30644" s="8"/>
      <c r="N30644" s="5"/>
      <c r="O30644" s="10"/>
      <c r="P30644" s="8"/>
    </row>
    <row r="30645" spans="1:16" s="2" customFormat="1" x14ac:dyDescent="0.15">
      <c r="A30645" s="3"/>
      <c r="B30645" s="3"/>
      <c r="J30645" s="3"/>
      <c r="K30645" s="5"/>
      <c r="L30645" s="8"/>
      <c r="N30645" s="5"/>
      <c r="O30645" s="10"/>
      <c r="P30645" s="8"/>
    </row>
    <row r="30646" spans="1:16" s="2" customFormat="1" x14ac:dyDescent="0.15">
      <c r="A30646" s="3"/>
      <c r="B30646" s="3"/>
      <c r="J30646" s="3"/>
      <c r="K30646" s="5"/>
      <c r="L30646" s="8"/>
      <c r="N30646" s="5"/>
      <c r="O30646" s="10"/>
      <c r="P30646" s="8"/>
    </row>
    <row r="30647" spans="1:16" s="2" customFormat="1" x14ac:dyDescent="0.15">
      <c r="A30647" s="3"/>
      <c r="B30647" s="3"/>
      <c r="J30647" s="3"/>
      <c r="K30647" s="5"/>
      <c r="L30647" s="8"/>
      <c r="N30647" s="5"/>
      <c r="O30647" s="10"/>
      <c r="P30647" s="8"/>
    </row>
    <row r="30648" spans="1:16" s="2" customFormat="1" x14ac:dyDescent="0.15">
      <c r="A30648" s="3"/>
      <c r="B30648" s="3"/>
      <c r="J30648" s="3"/>
      <c r="K30648" s="5"/>
      <c r="L30648" s="8"/>
      <c r="N30648" s="5"/>
      <c r="O30648" s="10"/>
      <c r="P30648" s="8"/>
    </row>
    <row r="30649" spans="1:16" s="2" customFormat="1" x14ac:dyDescent="0.15">
      <c r="A30649" s="3"/>
      <c r="B30649" s="3"/>
      <c r="J30649" s="3"/>
      <c r="K30649" s="5"/>
      <c r="L30649" s="8"/>
      <c r="N30649" s="5"/>
      <c r="O30649" s="10"/>
      <c r="P30649" s="8"/>
    </row>
    <row r="30650" spans="1:16" s="2" customFormat="1" x14ac:dyDescent="0.15">
      <c r="A30650" s="3"/>
      <c r="B30650" s="3"/>
      <c r="J30650" s="3"/>
      <c r="K30650" s="5"/>
      <c r="L30650" s="8"/>
      <c r="N30650" s="5"/>
      <c r="O30650" s="10"/>
      <c r="P30650" s="8"/>
    </row>
    <row r="30651" spans="1:16" s="2" customFormat="1" x14ac:dyDescent="0.15">
      <c r="A30651" s="3"/>
      <c r="B30651" s="3"/>
      <c r="J30651" s="3"/>
      <c r="K30651" s="5"/>
      <c r="L30651" s="8"/>
      <c r="N30651" s="5"/>
      <c r="O30651" s="10"/>
      <c r="P30651" s="8"/>
    </row>
    <row r="30652" spans="1:16" s="2" customFormat="1" x14ac:dyDescent="0.15">
      <c r="A30652" s="3"/>
      <c r="B30652" s="3"/>
      <c r="J30652" s="3"/>
      <c r="K30652" s="5"/>
      <c r="L30652" s="8"/>
      <c r="N30652" s="5"/>
      <c r="O30652" s="10"/>
      <c r="P30652" s="8"/>
    </row>
    <row r="30653" spans="1:16" s="2" customFormat="1" x14ac:dyDescent="0.15">
      <c r="A30653" s="3"/>
      <c r="B30653" s="3"/>
      <c r="J30653" s="3"/>
      <c r="K30653" s="5"/>
      <c r="L30653" s="8"/>
      <c r="N30653" s="5"/>
      <c r="O30653" s="10"/>
      <c r="P30653" s="8"/>
    </row>
    <row r="30654" spans="1:16" s="2" customFormat="1" x14ac:dyDescent="0.15">
      <c r="A30654" s="3"/>
      <c r="B30654" s="3"/>
      <c r="J30654" s="3"/>
      <c r="K30654" s="5"/>
      <c r="L30654" s="8"/>
      <c r="N30654" s="5"/>
      <c r="O30654" s="10"/>
      <c r="P30654" s="8"/>
    </row>
    <row r="30655" spans="1:16" s="2" customFormat="1" x14ac:dyDescent="0.15">
      <c r="A30655" s="3"/>
      <c r="B30655" s="3"/>
      <c r="J30655" s="3"/>
      <c r="K30655" s="5"/>
      <c r="L30655" s="8"/>
      <c r="N30655" s="5"/>
      <c r="O30655" s="10"/>
      <c r="P30655" s="8"/>
    </row>
    <row r="30656" spans="1:16" s="2" customFormat="1" x14ac:dyDescent="0.15">
      <c r="A30656" s="3"/>
      <c r="B30656" s="3"/>
      <c r="J30656" s="3"/>
      <c r="K30656" s="5"/>
      <c r="L30656" s="8"/>
      <c r="N30656" s="5"/>
      <c r="O30656" s="10"/>
      <c r="P30656" s="8"/>
    </row>
    <row r="30657" spans="1:16" s="2" customFormat="1" x14ac:dyDescent="0.15">
      <c r="A30657" s="3"/>
      <c r="B30657" s="3"/>
      <c r="J30657" s="3"/>
      <c r="K30657" s="5"/>
      <c r="L30657" s="8"/>
      <c r="N30657" s="5"/>
      <c r="O30657" s="10"/>
      <c r="P30657" s="8"/>
    </row>
    <row r="30658" spans="1:16" s="2" customFormat="1" x14ac:dyDescent="0.15">
      <c r="A30658" s="3"/>
      <c r="B30658" s="3"/>
      <c r="J30658" s="3"/>
      <c r="K30658" s="5"/>
      <c r="L30658" s="8"/>
      <c r="N30658" s="5"/>
      <c r="O30658" s="10"/>
      <c r="P30658" s="8"/>
    </row>
    <row r="30659" spans="1:16" s="2" customFormat="1" x14ac:dyDescent="0.15">
      <c r="A30659" s="3"/>
      <c r="B30659" s="3"/>
      <c r="J30659" s="3"/>
      <c r="K30659" s="5"/>
      <c r="L30659" s="8"/>
      <c r="N30659" s="5"/>
      <c r="O30659" s="10"/>
      <c r="P30659" s="8"/>
    </row>
    <row r="30660" spans="1:16" s="2" customFormat="1" x14ac:dyDescent="0.15">
      <c r="A30660" s="3"/>
      <c r="B30660" s="3"/>
      <c r="J30660" s="3"/>
      <c r="K30660" s="5"/>
      <c r="L30660" s="8"/>
      <c r="N30660" s="5"/>
      <c r="O30660" s="10"/>
      <c r="P30660" s="8"/>
    </row>
    <row r="30661" spans="1:16" s="2" customFormat="1" x14ac:dyDescent="0.15">
      <c r="A30661" s="3"/>
      <c r="B30661" s="3"/>
      <c r="J30661" s="3"/>
      <c r="K30661" s="5"/>
      <c r="L30661" s="8"/>
      <c r="N30661" s="5"/>
      <c r="O30661" s="10"/>
      <c r="P30661" s="8"/>
    </row>
    <row r="30662" spans="1:16" s="2" customFormat="1" x14ac:dyDescent="0.15">
      <c r="A30662" s="3"/>
      <c r="B30662" s="3"/>
      <c r="J30662" s="3"/>
      <c r="K30662" s="5"/>
      <c r="L30662" s="8"/>
      <c r="N30662" s="5"/>
      <c r="O30662" s="10"/>
      <c r="P30662" s="8"/>
    </row>
    <row r="30663" spans="1:16" s="2" customFormat="1" x14ac:dyDescent="0.15">
      <c r="A30663" s="3"/>
      <c r="B30663" s="3"/>
      <c r="J30663" s="3"/>
      <c r="K30663" s="5"/>
      <c r="L30663" s="8"/>
      <c r="N30663" s="5"/>
      <c r="O30663" s="10"/>
      <c r="P30663" s="8"/>
    </row>
    <row r="30664" spans="1:16" s="2" customFormat="1" x14ac:dyDescent="0.15">
      <c r="A30664" s="3"/>
      <c r="B30664" s="3"/>
      <c r="J30664" s="3"/>
      <c r="K30664" s="5"/>
      <c r="L30664" s="8"/>
      <c r="N30664" s="5"/>
      <c r="O30664" s="10"/>
      <c r="P30664" s="8"/>
    </row>
    <row r="30665" spans="1:16" s="2" customFormat="1" x14ac:dyDescent="0.15">
      <c r="A30665" s="3"/>
      <c r="B30665" s="3"/>
      <c r="J30665" s="3"/>
      <c r="K30665" s="5"/>
      <c r="L30665" s="8"/>
      <c r="N30665" s="5"/>
      <c r="O30665" s="10"/>
      <c r="P30665" s="8"/>
    </row>
    <row r="30666" spans="1:16" s="2" customFormat="1" x14ac:dyDescent="0.15">
      <c r="A30666" s="3"/>
      <c r="B30666" s="3"/>
      <c r="J30666" s="3"/>
      <c r="K30666" s="5"/>
      <c r="L30666" s="8"/>
      <c r="N30666" s="5"/>
      <c r="O30666" s="10"/>
      <c r="P30666" s="8"/>
    </row>
    <row r="30667" spans="1:16" s="2" customFormat="1" x14ac:dyDescent="0.15">
      <c r="A30667" s="3"/>
      <c r="B30667" s="3"/>
      <c r="J30667" s="3"/>
      <c r="K30667" s="5"/>
      <c r="L30667" s="8"/>
      <c r="N30667" s="5"/>
      <c r="O30667" s="10"/>
      <c r="P30667" s="8"/>
    </row>
    <row r="30668" spans="1:16" s="2" customFormat="1" x14ac:dyDescent="0.15">
      <c r="A30668" s="3"/>
      <c r="B30668" s="3"/>
      <c r="J30668" s="3"/>
      <c r="K30668" s="5"/>
      <c r="L30668" s="8"/>
      <c r="N30668" s="5"/>
      <c r="O30668" s="10"/>
      <c r="P30668" s="8"/>
    </row>
    <row r="30669" spans="1:16" s="2" customFormat="1" x14ac:dyDescent="0.15">
      <c r="A30669" s="3"/>
      <c r="B30669" s="3"/>
      <c r="J30669" s="3"/>
      <c r="K30669" s="5"/>
      <c r="L30669" s="8"/>
      <c r="N30669" s="5"/>
      <c r="O30669" s="10"/>
      <c r="P30669" s="8"/>
    </row>
    <row r="30670" spans="1:16" s="2" customFormat="1" x14ac:dyDescent="0.15">
      <c r="A30670" s="3"/>
      <c r="B30670" s="3"/>
      <c r="J30670" s="3"/>
      <c r="K30670" s="5"/>
      <c r="L30670" s="8"/>
      <c r="N30670" s="5"/>
      <c r="O30670" s="10"/>
      <c r="P30670" s="8"/>
    </row>
    <row r="30671" spans="1:16" s="2" customFormat="1" x14ac:dyDescent="0.15">
      <c r="A30671" s="3"/>
      <c r="B30671" s="3"/>
      <c r="J30671" s="3"/>
      <c r="K30671" s="5"/>
      <c r="L30671" s="8"/>
      <c r="N30671" s="5"/>
      <c r="O30671" s="10"/>
      <c r="P30671" s="8"/>
    </row>
    <row r="30672" spans="1:16" s="2" customFormat="1" x14ac:dyDescent="0.15">
      <c r="A30672" s="3"/>
      <c r="B30672" s="3"/>
      <c r="J30672" s="3"/>
      <c r="K30672" s="5"/>
      <c r="L30672" s="8"/>
      <c r="N30672" s="5"/>
      <c r="O30672" s="10"/>
      <c r="P30672" s="8"/>
    </row>
    <row r="30673" spans="1:16" s="2" customFormat="1" x14ac:dyDescent="0.15">
      <c r="A30673" s="3"/>
      <c r="B30673" s="3"/>
      <c r="J30673" s="3"/>
      <c r="K30673" s="5"/>
      <c r="L30673" s="8"/>
      <c r="N30673" s="5"/>
      <c r="O30673" s="10"/>
      <c r="P30673" s="8"/>
    </row>
    <row r="30674" spans="1:16" s="2" customFormat="1" x14ac:dyDescent="0.15">
      <c r="A30674" s="3"/>
      <c r="B30674" s="3"/>
      <c r="J30674" s="3"/>
      <c r="K30674" s="5"/>
      <c r="L30674" s="8"/>
      <c r="N30674" s="5"/>
      <c r="O30674" s="10"/>
      <c r="P30674" s="8"/>
    </row>
    <row r="30675" spans="1:16" s="2" customFormat="1" x14ac:dyDescent="0.15">
      <c r="A30675" s="3"/>
      <c r="B30675" s="3"/>
      <c r="J30675" s="3"/>
      <c r="K30675" s="5"/>
      <c r="L30675" s="8"/>
      <c r="N30675" s="5"/>
      <c r="O30675" s="10"/>
      <c r="P30675" s="8"/>
    </row>
    <row r="30676" spans="1:16" s="2" customFormat="1" x14ac:dyDescent="0.15">
      <c r="A30676" s="3"/>
      <c r="B30676" s="3"/>
      <c r="J30676" s="3"/>
      <c r="K30676" s="5"/>
      <c r="L30676" s="8"/>
      <c r="N30676" s="5"/>
      <c r="O30676" s="10"/>
      <c r="P30676" s="8"/>
    </row>
    <row r="30677" spans="1:16" s="2" customFormat="1" x14ac:dyDescent="0.15">
      <c r="A30677" s="3"/>
      <c r="B30677" s="3"/>
      <c r="J30677" s="3"/>
      <c r="K30677" s="5"/>
      <c r="L30677" s="8"/>
      <c r="N30677" s="5"/>
      <c r="O30677" s="10"/>
      <c r="P30677" s="8"/>
    </row>
    <row r="30678" spans="1:16" s="2" customFormat="1" x14ac:dyDescent="0.15">
      <c r="A30678" s="3"/>
      <c r="B30678" s="3"/>
      <c r="J30678" s="3"/>
      <c r="K30678" s="5"/>
      <c r="L30678" s="8"/>
      <c r="N30678" s="5"/>
      <c r="O30678" s="10"/>
      <c r="P30678" s="8"/>
    </row>
    <row r="30679" spans="1:16" s="2" customFormat="1" x14ac:dyDescent="0.15">
      <c r="A30679" s="3"/>
      <c r="B30679" s="3"/>
      <c r="J30679" s="3"/>
      <c r="K30679" s="5"/>
      <c r="L30679" s="8"/>
      <c r="N30679" s="5"/>
      <c r="O30679" s="10"/>
      <c r="P30679" s="8"/>
    </row>
    <row r="30680" spans="1:16" s="2" customFormat="1" x14ac:dyDescent="0.15">
      <c r="A30680" s="3"/>
      <c r="B30680" s="3"/>
      <c r="J30680" s="3"/>
      <c r="K30680" s="5"/>
      <c r="L30680" s="8"/>
      <c r="N30680" s="5"/>
      <c r="O30680" s="10"/>
      <c r="P30680" s="8"/>
    </row>
    <row r="30681" spans="1:16" s="2" customFormat="1" x14ac:dyDescent="0.15">
      <c r="A30681" s="3"/>
      <c r="B30681" s="3"/>
      <c r="J30681" s="3"/>
      <c r="K30681" s="5"/>
      <c r="L30681" s="8"/>
      <c r="N30681" s="5"/>
      <c r="O30681" s="10"/>
      <c r="P30681" s="8"/>
    </row>
    <row r="30682" spans="1:16" s="2" customFormat="1" x14ac:dyDescent="0.15">
      <c r="A30682" s="3"/>
      <c r="B30682" s="3"/>
      <c r="J30682" s="3"/>
      <c r="K30682" s="5"/>
      <c r="L30682" s="8"/>
      <c r="N30682" s="5"/>
      <c r="O30682" s="10"/>
      <c r="P30682" s="8"/>
    </row>
    <row r="30683" spans="1:16" s="2" customFormat="1" x14ac:dyDescent="0.15">
      <c r="A30683" s="3"/>
      <c r="B30683" s="3"/>
      <c r="J30683" s="3"/>
      <c r="K30683" s="5"/>
      <c r="L30683" s="8"/>
      <c r="N30683" s="5"/>
      <c r="O30683" s="10"/>
      <c r="P30683" s="8"/>
    </row>
    <row r="30684" spans="1:16" s="2" customFormat="1" x14ac:dyDescent="0.15">
      <c r="A30684" s="3"/>
      <c r="B30684" s="3"/>
      <c r="J30684" s="3"/>
      <c r="K30684" s="5"/>
      <c r="L30684" s="8"/>
      <c r="N30684" s="5"/>
      <c r="O30684" s="10"/>
      <c r="P30684" s="8"/>
    </row>
    <row r="30685" spans="1:16" s="2" customFormat="1" x14ac:dyDescent="0.15">
      <c r="A30685" s="3"/>
      <c r="B30685" s="3"/>
      <c r="J30685" s="3"/>
      <c r="K30685" s="5"/>
      <c r="L30685" s="8"/>
      <c r="N30685" s="5"/>
      <c r="O30685" s="10"/>
      <c r="P30685" s="8"/>
    </row>
    <row r="30686" spans="1:16" s="2" customFormat="1" x14ac:dyDescent="0.15">
      <c r="A30686" s="3"/>
      <c r="B30686" s="3"/>
      <c r="J30686" s="3"/>
      <c r="K30686" s="5"/>
      <c r="L30686" s="8"/>
      <c r="N30686" s="5"/>
      <c r="O30686" s="10"/>
      <c r="P30686" s="8"/>
    </row>
    <row r="30687" spans="1:16" s="2" customFormat="1" x14ac:dyDescent="0.15">
      <c r="A30687" s="3"/>
      <c r="B30687" s="3"/>
      <c r="J30687" s="3"/>
      <c r="K30687" s="5"/>
      <c r="L30687" s="8"/>
      <c r="N30687" s="5"/>
      <c r="O30687" s="10"/>
      <c r="P30687" s="8"/>
    </row>
    <row r="30688" spans="1:16" s="2" customFormat="1" x14ac:dyDescent="0.15">
      <c r="A30688" s="3"/>
      <c r="B30688" s="3"/>
      <c r="J30688" s="3"/>
      <c r="K30688" s="5"/>
      <c r="L30688" s="8"/>
      <c r="N30688" s="5"/>
      <c r="O30688" s="10"/>
      <c r="P30688" s="8"/>
    </row>
    <row r="30689" spans="1:16" s="2" customFormat="1" x14ac:dyDescent="0.15">
      <c r="A30689" s="3"/>
      <c r="B30689" s="3"/>
      <c r="J30689" s="3"/>
      <c r="K30689" s="5"/>
      <c r="L30689" s="8"/>
      <c r="N30689" s="5"/>
      <c r="O30689" s="10"/>
      <c r="P30689" s="8"/>
    </row>
    <row r="30690" spans="1:16" s="2" customFormat="1" x14ac:dyDescent="0.15">
      <c r="A30690" s="3"/>
      <c r="B30690" s="3"/>
      <c r="J30690" s="3"/>
      <c r="K30690" s="5"/>
      <c r="L30690" s="8"/>
      <c r="N30690" s="5"/>
      <c r="O30690" s="10"/>
      <c r="P30690" s="8"/>
    </row>
    <row r="30691" spans="1:16" s="2" customFormat="1" x14ac:dyDescent="0.15">
      <c r="A30691" s="3"/>
      <c r="B30691" s="3"/>
      <c r="J30691" s="3"/>
      <c r="K30691" s="5"/>
      <c r="L30691" s="8"/>
      <c r="N30691" s="5"/>
      <c r="O30691" s="10"/>
      <c r="P30691" s="8"/>
    </row>
    <row r="30692" spans="1:16" s="2" customFormat="1" x14ac:dyDescent="0.15">
      <c r="A30692" s="3"/>
      <c r="B30692" s="3"/>
      <c r="J30692" s="3"/>
      <c r="K30692" s="5"/>
      <c r="L30692" s="8"/>
      <c r="N30692" s="5"/>
      <c r="O30692" s="10"/>
      <c r="P30692" s="8"/>
    </row>
    <row r="30693" spans="1:16" s="2" customFormat="1" x14ac:dyDescent="0.15">
      <c r="A30693" s="3"/>
      <c r="B30693" s="3"/>
      <c r="J30693" s="3"/>
      <c r="K30693" s="5"/>
      <c r="L30693" s="8"/>
      <c r="N30693" s="5"/>
      <c r="O30693" s="10"/>
      <c r="P30693" s="8"/>
    </row>
    <row r="30694" spans="1:16" s="2" customFormat="1" x14ac:dyDescent="0.15">
      <c r="A30694" s="3"/>
      <c r="B30694" s="3"/>
      <c r="J30694" s="3"/>
      <c r="K30694" s="5"/>
      <c r="L30694" s="8"/>
      <c r="N30694" s="5"/>
      <c r="O30694" s="10"/>
      <c r="P30694" s="8"/>
    </row>
    <row r="30695" spans="1:16" s="2" customFormat="1" x14ac:dyDescent="0.15">
      <c r="A30695" s="3"/>
      <c r="B30695" s="3"/>
      <c r="J30695" s="3"/>
      <c r="K30695" s="5"/>
      <c r="L30695" s="8"/>
      <c r="N30695" s="5"/>
      <c r="O30695" s="10"/>
      <c r="P30695" s="8"/>
    </row>
    <row r="30696" spans="1:16" s="2" customFormat="1" x14ac:dyDescent="0.15">
      <c r="A30696" s="3"/>
      <c r="B30696" s="3"/>
      <c r="J30696" s="3"/>
      <c r="K30696" s="5"/>
      <c r="L30696" s="8"/>
      <c r="N30696" s="5"/>
      <c r="O30696" s="10"/>
      <c r="P30696" s="8"/>
    </row>
    <row r="30697" spans="1:16" s="2" customFormat="1" x14ac:dyDescent="0.15">
      <c r="A30697" s="3"/>
      <c r="B30697" s="3"/>
      <c r="J30697" s="3"/>
      <c r="K30697" s="5"/>
      <c r="L30697" s="8"/>
      <c r="N30697" s="5"/>
      <c r="O30697" s="10"/>
      <c r="P30697" s="8"/>
    </row>
    <row r="30698" spans="1:16" s="2" customFormat="1" x14ac:dyDescent="0.15">
      <c r="A30698" s="3"/>
      <c r="B30698" s="3"/>
      <c r="J30698" s="3"/>
      <c r="K30698" s="5"/>
      <c r="L30698" s="8"/>
      <c r="N30698" s="5"/>
      <c r="O30698" s="10"/>
      <c r="P30698" s="8"/>
    </row>
    <row r="30699" spans="1:16" s="2" customFormat="1" x14ac:dyDescent="0.15">
      <c r="A30699" s="3"/>
      <c r="B30699" s="3"/>
      <c r="J30699" s="3"/>
      <c r="K30699" s="5"/>
      <c r="L30699" s="8"/>
      <c r="N30699" s="5"/>
      <c r="O30699" s="10"/>
      <c r="P30699" s="8"/>
    </row>
    <row r="30700" spans="1:16" s="2" customFormat="1" x14ac:dyDescent="0.15">
      <c r="A30700" s="3"/>
      <c r="B30700" s="3"/>
      <c r="J30700" s="3"/>
      <c r="K30700" s="5"/>
      <c r="L30700" s="8"/>
      <c r="N30700" s="5"/>
      <c r="O30700" s="10"/>
      <c r="P30700" s="8"/>
    </row>
    <row r="30701" spans="1:16" s="2" customFormat="1" x14ac:dyDescent="0.15">
      <c r="A30701" s="3"/>
      <c r="B30701" s="3"/>
      <c r="J30701" s="3"/>
      <c r="K30701" s="5"/>
      <c r="L30701" s="8"/>
      <c r="N30701" s="5"/>
      <c r="O30701" s="10"/>
      <c r="P30701" s="8"/>
    </row>
    <row r="30702" spans="1:16" s="2" customFormat="1" x14ac:dyDescent="0.15">
      <c r="A30702" s="3"/>
      <c r="B30702" s="3"/>
      <c r="J30702" s="3"/>
      <c r="K30702" s="5"/>
      <c r="L30702" s="8"/>
      <c r="N30702" s="5"/>
      <c r="O30702" s="10"/>
      <c r="P30702" s="8"/>
    </row>
    <row r="30703" spans="1:16" s="2" customFormat="1" x14ac:dyDescent="0.15">
      <c r="A30703" s="3"/>
      <c r="B30703" s="3"/>
      <c r="J30703" s="3"/>
      <c r="K30703" s="5"/>
      <c r="L30703" s="8"/>
      <c r="N30703" s="5"/>
      <c r="O30703" s="10"/>
      <c r="P30703" s="8"/>
    </row>
    <row r="30704" spans="1:16" s="2" customFormat="1" x14ac:dyDescent="0.15">
      <c r="A30704" s="3"/>
      <c r="B30704" s="3"/>
      <c r="J30704" s="3"/>
      <c r="K30704" s="5"/>
      <c r="L30704" s="8"/>
      <c r="N30704" s="5"/>
      <c r="O30704" s="10"/>
      <c r="P30704" s="8"/>
    </row>
    <row r="30705" spans="1:16" s="2" customFormat="1" x14ac:dyDescent="0.15">
      <c r="A30705" s="3"/>
      <c r="B30705" s="3"/>
      <c r="J30705" s="3"/>
      <c r="K30705" s="5"/>
      <c r="L30705" s="8"/>
      <c r="N30705" s="5"/>
      <c r="O30705" s="10"/>
      <c r="P30705" s="8"/>
    </row>
    <row r="30706" spans="1:16" s="2" customFormat="1" x14ac:dyDescent="0.15">
      <c r="A30706" s="3"/>
      <c r="B30706" s="3"/>
      <c r="J30706" s="3"/>
      <c r="K30706" s="5"/>
      <c r="L30706" s="8"/>
      <c r="N30706" s="5"/>
      <c r="O30706" s="10"/>
      <c r="P30706" s="8"/>
    </row>
    <row r="30707" spans="1:16" s="2" customFormat="1" x14ac:dyDescent="0.15">
      <c r="A30707" s="3"/>
      <c r="B30707" s="3"/>
      <c r="J30707" s="3"/>
      <c r="K30707" s="5"/>
      <c r="L30707" s="8"/>
      <c r="N30707" s="5"/>
      <c r="O30707" s="10"/>
      <c r="P30707" s="8"/>
    </row>
    <row r="30708" spans="1:16" s="2" customFormat="1" x14ac:dyDescent="0.15">
      <c r="A30708" s="3"/>
      <c r="B30708" s="3"/>
      <c r="J30708" s="3"/>
      <c r="K30708" s="5"/>
      <c r="L30708" s="8"/>
      <c r="N30708" s="5"/>
      <c r="O30708" s="10"/>
      <c r="P30708" s="8"/>
    </row>
    <row r="30709" spans="1:16" s="2" customFormat="1" x14ac:dyDescent="0.15">
      <c r="A30709" s="3"/>
      <c r="B30709" s="3"/>
      <c r="J30709" s="3"/>
      <c r="K30709" s="5"/>
      <c r="L30709" s="8"/>
      <c r="N30709" s="5"/>
      <c r="O30709" s="10"/>
      <c r="P30709" s="8"/>
    </row>
    <row r="30710" spans="1:16" s="2" customFormat="1" x14ac:dyDescent="0.15">
      <c r="A30710" s="3"/>
      <c r="B30710" s="3"/>
      <c r="J30710" s="3"/>
      <c r="K30710" s="5"/>
      <c r="L30710" s="8"/>
      <c r="N30710" s="5"/>
      <c r="O30710" s="10"/>
      <c r="P30710" s="8"/>
    </row>
    <row r="30711" spans="1:16" s="2" customFormat="1" x14ac:dyDescent="0.15">
      <c r="A30711" s="3"/>
      <c r="B30711" s="3"/>
      <c r="J30711" s="3"/>
      <c r="K30711" s="5"/>
      <c r="L30711" s="8"/>
      <c r="N30711" s="5"/>
      <c r="O30711" s="10"/>
      <c r="P30711" s="8"/>
    </row>
    <row r="30712" spans="1:16" s="2" customFormat="1" x14ac:dyDescent="0.15">
      <c r="A30712" s="3"/>
      <c r="B30712" s="3"/>
      <c r="J30712" s="3"/>
      <c r="K30712" s="5"/>
      <c r="L30712" s="8"/>
      <c r="N30712" s="5"/>
      <c r="O30712" s="10"/>
      <c r="P30712" s="8"/>
    </row>
    <row r="30713" spans="1:16" s="2" customFormat="1" x14ac:dyDescent="0.15">
      <c r="A30713" s="3"/>
      <c r="B30713" s="3"/>
      <c r="J30713" s="3"/>
      <c r="K30713" s="5"/>
      <c r="L30713" s="8"/>
      <c r="N30713" s="5"/>
      <c r="O30713" s="10"/>
      <c r="P30713" s="8"/>
    </row>
    <row r="30714" spans="1:16" s="2" customFormat="1" x14ac:dyDescent="0.15">
      <c r="A30714" s="3"/>
      <c r="B30714" s="3"/>
      <c r="J30714" s="3"/>
      <c r="K30714" s="5"/>
      <c r="L30714" s="8"/>
      <c r="N30714" s="5"/>
      <c r="O30714" s="10"/>
      <c r="P30714" s="8"/>
    </row>
    <row r="30715" spans="1:16" s="2" customFormat="1" x14ac:dyDescent="0.15">
      <c r="A30715" s="3"/>
      <c r="B30715" s="3"/>
      <c r="J30715" s="3"/>
      <c r="K30715" s="5"/>
      <c r="L30715" s="8"/>
      <c r="N30715" s="5"/>
      <c r="O30715" s="10"/>
      <c r="P30715" s="8"/>
    </row>
    <row r="30716" spans="1:16" s="2" customFormat="1" x14ac:dyDescent="0.15">
      <c r="A30716" s="3"/>
      <c r="B30716" s="3"/>
      <c r="J30716" s="3"/>
      <c r="K30716" s="5"/>
      <c r="L30716" s="8"/>
      <c r="N30716" s="5"/>
      <c r="O30716" s="10"/>
      <c r="P30716" s="8"/>
    </row>
    <row r="30717" spans="1:16" s="2" customFormat="1" x14ac:dyDescent="0.15">
      <c r="A30717" s="3"/>
      <c r="B30717" s="3"/>
      <c r="J30717" s="3"/>
      <c r="K30717" s="5"/>
      <c r="L30717" s="8"/>
      <c r="N30717" s="5"/>
      <c r="O30717" s="10"/>
      <c r="P30717" s="8"/>
    </row>
    <row r="30718" spans="1:16" s="2" customFormat="1" x14ac:dyDescent="0.15">
      <c r="A30718" s="3"/>
      <c r="B30718" s="3"/>
      <c r="J30718" s="3"/>
      <c r="K30718" s="5"/>
      <c r="L30718" s="8"/>
      <c r="N30718" s="5"/>
      <c r="O30718" s="10"/>
      <c r="P30718" s="8"/>
    </row>
    <row r="30719" spans="1:16" s="2" customFormat="1" x14ac:dyDescent="0.15">
      <c r="A30719" s="3"/>
      <c r="B30719" s="3"/>
      <c r="J30719" s="3"/>
      <c r="K30719" s="5"/>
      <c r="L30719" s="8"/>
      <c r="N30719" s="5"/>
      <c r="O30719" s="10"/>
      <c r="P30719" s="8"/>
    </row>
    <row r="30720" spans="1:16" s="2" customFormat="1" x14ac:dyDescent="0.15">
      <c r="A30720" s="3"/>
      <c r="B30720" s="3"/>
      <c r="J30720" s="3"/>
      <c r="K30720" s="5"/>
      <c r="L30720" s="8"/>
      <c r="N30720" s="5"/>
      <c r="O30720" s="10"/>
      <c r="P30720" s="8"/>
    </row>
    <row r="30721" spans="1:16" s="2" customFormat="1" x14ac:dyDescent="0.15">
      <c r="A30721" s="3"/>
      <c r="B30721" s="3"/>
      <c r="J30721" s="3"/>
      <c r="K30721" s="5"/>
      <c r="L30721" s="8"/>
      <c r="N30721" s="5"/>
      <c r="O30721" s="10"/>
      <c r="P30721" s="8"/>
    </row>
    <row r="30722" spans="1:16" s="2" customFormat="1" x14ac:dyDescent="0.15">
      <c r="A30722" s="3"/>
      <c r="B30722" s="3"/>
      <c r="J30722" s="3"/>
      <c r="K30722" s="5"/>
      <c r="L30722" s="8"/>
      <c r="N30722" s="5"/>
      <c r="O30722" s="10"/>
      <c r="P30722" s="8"/>
    </row>
    <row r="30723" spans="1:16" s="2" customFormat="1" x14ac:dyDescent="0.15">
      <c r="A30723" s="3"/>
      <c r="B30723" s="3"/>
      <c r="J30723" s="3"/>
      <c r="K30723" s="5"/>
      <c r="L30723" s="8"/>
      <c r="N30723" s="5"/>
      <c r="O30723" s="10"/>
      <c r="P30723" s="8"/>
    </row>
    <row r="30724" spans="1:16" s="2" customFormat="1" x14ac:dyDescent="0.15">
      <c r="A30724" s="3"/>
      <c r="B30724" s="3"/>
      <c r="J30724" s="3"/>
      <c r="K30724" s="5"/>
      <c r="L30724" s="8"/>
      <c r="N30724" s="5"/>
      <c r="O30724" s="10"/>
      <c r="P30724" s="8"/>
    </row>
    <row r="30725" spans="1:16" s="2" customFormat="1" x14ac:dyDescent="0.15">
      <c r="A30725" s="3"/>
      <c r="B30725" s="3"/>
      <c r="J30725" s="3"/>
      <c r="K30725" s="5"/>
      <c r="L30725" s="8"/>
      <c r="N30725" s="5"/>
      <c r="O30725" s="10"/>
      <c r="P30725" s="8"/>
    </row>
    <row r="30726" spans="1:16" s="2" customFormat="1" x14ac:dyDescent="0.15">
      <c r="A30726" s="3"/>
      <c r="B30726" s="3"/>
      <c r="J30726" s="3"/>
      <c r="K30726" s="5"/>
      <c r="L30726" s="8"/>
      <c r="N30726" s="5"/>
      <c r="O30726" s="10"/>
      <c r="P30726" s="8"/>
    </row>
    <row r="30727" spans="1:16" s="2" customFormat="1" x14ac:dyDescent="0.15">
      <c r="A30727" s="3"/>
      <c r="B30727" s="3"/>
      <c r="J30727" s="3"/>
      <c r="K30727" s="5"/>
      <c r="L30727" s="8"/>
      <c r="N30727" s="5"/>
      <c r="O30727" s="10"/>
      <c r="P30727" s="8"/>
    </row>
    <row r="30728" spans="1:16" s="2" customFormat="1" x14ac:dyDescent="0.15">
      <c r="A30728" s="3"/>
      <c r="B30728" s="3"/>
      <c r="J30728" s="3"/>
      <c r="K30728" s="5"/>
      <c r="L30728" s="8"/>
      <c r="N30728" s="5"/>
      <c r="O30728" s="10"/>
      <c r="P30728" s="8"/>
    </row>
    <row r="30729" spans="1:16" s="2" customFormat="1" x14ac:dyDescent="0.15">
      <c r="A30729" s="3"/>
      <c r="B30729" s="3"/>
      <c r="J30729" s="3"/>
      <c r="K30729" s="5"/>
      <c r="L30729" s="8"/>
      <c r="N30729" s="5"/>
      <c r="O30729" s="10"/>
      <c r="P30729" s="8"/>
    </row>
    <row r="30730" spans="1:16" s="2" customFormat="1" x14ac:dyDescent="0.15">
      <c r="A30730" s="3"/>
      <c r="B30730" s="3"/>
      <c r="J30730" s="3"/>
      <c r="K30730" s="5"/>
      <c r="L30730" s="8"/>
      <c r="N30730" s="5"/>
      <c r="O30730" s="10"/>
      <c r="P30730" s="8"/>
    </row>
    <row r="30731" spans="1:16" s="2" customFormat="1" x14ac:dyDescent="0.15">
      <c r="A30731" s="3"/>
      <c r="B30731" s="3"/>
      <c r="J30731" s="3"/>
      <c r="K30731" s="5"/>
      <c r="L30731" s="8"/>
      <c r="N30731" s="5"/>
      <c r="O30731" s="10"/>
      <c r="P30731" s="8"/>
    </row>
    <row r="30732" spans="1:16" s="2" customFormat="1" x14ac:dyDescent="0.15">
      <c r="A30732" s="3"/>
      <c r="B30732" s="3"/>
      <c r="J30732" s="3"/>
      <c r="K30732" s="5"/>
      <c r="L30732" s="8"/>
      <c r="N30732" s="5"/>
      <c r="O30732" s="10"/>
      <c r="P30732" s="8"/>
    </row>
    <row r="30733" spans="1:16" s="2" customFormat="1" x14ac:dyDescent="0.15">
      <c r="A30733" s="3"/>
      <c r="B30733" s="3"/>
      <c r="J30733" s="3"/>
      <c r="K30733" s="5"/>
      <c r="L30733" s="8"/>
      <c r="N30733" s="5"/>
      <c r="O30733" s="10"/>
      <c r="P30733" s="8"/>
    </row>
    <row r="30734" spans="1:16" s="2" customFormat="1" x14ac:dyDescent="0.15">
      <c r="A30734" s="3"/>
      <c r="B30734" s="3"/>
      <c r="J30734" s="3"/>
      <c r="K30734" s="5"/>
      <c r="L30734" s="8"/>
      <c r="N30734" s="5"/>
      <c r="O30734" s="10"/>
      <c r="P30734" s="8"/>
    </row>
    <row r="30735" spans="1:16" s="2" customFormat="1" x14ac:dyDescent="0.15">
      <c r="A30735" s="3"/>
      <c r="B30735" s="3"/>
      <c r="J30735" s="3"/>
      <c r="K30735" s="5"/>
      <c r="L30735" s="8"/>
      <c r="N30735" s="5"/>
      <c r="O30735" s="10"/>
      <c r="P30735" s="8"/>
    </row>
    <row r="30736" spans="1:16" s="2" customFormat="1" x14ac:dyDescent="0.15">
      <c r="A30736" s="3"/>
      <c r="B30736" s="3"/>
      <c r="J30736" s="3"/>
      <c r="K30736" s="5"/>
      <c r="L30736" s="8"/>
      <c r="N30736" s="5"/>
      <c r="O30736" s="10"/>
      <c r="P30736" s="8"/>
    </row>
    <row r="30737" spans="1:16" s="2" customFormat="1" x14ac:dyDescent="0.15">
      <c r="A30737" s="3"/>
      <c r="B30737" s="3"/>
      <c r="J30737" s="3"/>
      <c r="K30737" s="5"/>
      <c r="L30737" s="8"/>
      <c r="N30737" s="5"/>
      <c r="O30737" s="10"/>
      <c r="P30737" s="8"/>
    </row>
    <row r="30738" spans="1:16" s="2" customFormat="1" x14ac:dyDescent="0.15">
      <c r="A30738" s="3"/>
      <c r="B30738" s="3"/>
      <c r="J30738" s="3"/>
      <c r="K30738" s="5"/>
      <c r="L30738" s="8"/>
      <c r="N30738" s="5"/>
      <c r="O30738" s="10"/>
      <c r="P30738" s="8"/>
    </row>
    <row r="30739" spans="1:16" s="2" customFormat="1" x14ac:dyDescent="0.15">
      <c r="A30739" s="3"/>
      <c r="B30739" s="3"/>
      <c r="J30739" s="3"/>
      <c r="K30739" s="5"/>
      <c r="L30739" s="8"/>
      <c r="N30739" s="5"/>
      <c r="O30739" s="10"/>
      <c r="P30739" s="8"/>
    </row>
    <row r="30740" spans="1:16" s="2" customFormat="1" x14ac:dyDescent="0.15">
      <c r="A30740" s="3"/>
      <c r="B30740" s="3"/>
      <c r="J30740" s="3"/>
      <c r="K30740" s="5"/>
      <c r="L30740" s="8"/>
      <c r="N30740" s="5"/>
      <c r="O30740" s="10"/>
      <c r="P30740" s="8"/>
    </row>
    <row r="30741" spans="1:16" s="2" customFormat="1" x14ac:dyDescent="0.15">
      <c r="A30741" s="3"/>
      <c r="B30741" s="3"/>
      <c r="J30741" s="3"/>
      <c r="K30741" s="5"/>
      <c r="L30741" s="8"/>
      <c r="N30741" s="5"/>
      <c r="O30741" s="10"/>
      <c r="P30741" s="8"/>
    </row>
    <row r="30742" spans="1:16" s="2" customFormat="1" x14ac:dyDescent="0.15">
      <c r="A30742" s="3"/>
      <c r="B30742" s="3"/>
      <c r="J30742" s="3"/>
      <c r="K30742" s="5"/>
      <c r="L30742" s="8"/>
      <c r="N30742" s="5"/>
      <c r="O30742" s="10"/>
      <c r="P30742" s="8"/>
    </row>
    <row r="30743" spans="1:16" s="2" customFormat="1" x14ac:dyDescent="0.15">
      <c r="A30743" s="3"/>
      <c r="B30743" s="3"/>
      <c r="J30743" s="3"/>
      <c r="K30743" s="5"/>
      <c r="L30743" s="8"/>
      <c r="N30743" s="5"/>
      <c r="O30743" s="10"/>
      <c r="P30743" s="8"/>
    </row>
    <row r="30744" spans="1:16" s="2" customFormat="1" x14ac:dyDescent="0.15">
      <c r="A30744" s="3"/>
      <c r="B30744" s="3"/>
      <c r="J30744" s="3"/>
      <c r="K30744" s="5"/>
      <c r="L30744" s="8"/>
      <c r="N30744" s="5"/>
      <c r="O30744" s="10"/>
      <c r="P30744" s="8"/>
    </row>
    <row r="30745" spans="1:16" s="2" customFormat="1" x14ac:dyDescent="0.15">
      <c r="A30745" s="3"/>
      <c r="B30745" s="3"/>
      <c r="J30745" s="3"/>
      <c r="K30745" s="5"/>
      <c r="L30745" s="8"/>
      <c r="N30745" s="5"/>
      <c r="O30745" s="10"/>
      <c r="P30745" s="8"/>
    </row>
    <row r="30746" spans="1:16" s="2" customFormat="1" x14ac:dyDescent="0.15">
      <c r="A30746" s="3"/>
      <c r="B30746" s="3"/>
      <c r="J30746" s="3"/>
      <c r="K30746" s="5"/>
      <c r="L30746" s="8"/>
      <c r="N30746" s="5"/>
      <c r="O30746" s="10"/>
      <c r="P30746" s="8"/>
    </row>
    <row r="30747" spans="1:16" s="2" customFormat="1" x14ac:dyDescent="0.15">
      <c r="A30747" s="3"/>
      <c r="B30747" s="3"/>
      <c r="J30747" s="3"/>
      <c r="K30747" s="5"/>
      <c r="L30747" s="8"/>
      <c r="N30747" s="5"/>
      <c r="O30747" s="10"/>
      <c r="P30747" s="8"/>
    </row>
    <row r="30748" spans="1:16" s="2" customFormat="1" x14ac:dyDescent="0.15">
      <c r="A30748" s="3"/>
      <c r="B30748" s="3"/>
      <c r="J30748" s="3"/>
      <c r="K30748" s="5"/>
      <c r="L30748" s="8"/>
      <c r="N30748" s="5"/>
      <c r="O30748" s="10"/>
      <c r="P30748" s="8"/>
    </row>
    <row r="30749" spans="1:16" s="2" customFormat="1" x14ac:dyDescent="0.15">
      <c r="A30749" s="3"/>
      <c r="B30749" s="3"/>
      <c r="J30749" s="3"/>
      <c r="K30749" s="5"/>
      <c r="L30749" s="8"/>
      <c r="N30749" s="5"/>
      <c r="O30749" s="10"/>
      <c r="P30749" s="8"/>
    </row>
    <row r="30750" spans="1:16" s="2" customFormat="1" x14ac:dyDescent="0.15">
      <c r="A30750" s="3"/>
      <c r="B30750" s="3"/>
      <c r="J30750" s="3"/>
      <c r="K30750" s="5"/>
      <c r="L30750" s="8"/>
      <c r="N30750" s="5"/>
      <c r="O30750" s="10"/>
      <c r="P30750" s="8"/>
    </row>
    <row r="30751" spans="1:16" s="2" customFormat="1" x14ac:dyDescent="0.15">
      <c r="A30751" s="3"/>
      <c r="B30751" s="3"/>
      <c r="J30751" s="3"/>
      <c r="K30751" s="5"/>
      <c r="L30751" s="8"/>
      <c r="N30751" s="5"/>
      <c r="O30751" s="10"/>
      <c r="P30751" s="8"/>
    </row>
    <row r="30752" spans="1:16" s="2" customFormat="1" x14ac:dyDescent="0.15">
      <c r="A30752" s="3"/>
      <c r="B30752" s="3"/>
      <c r="J30752" s="3"/>
      <c r="K30752" s="5"/>
      <c r="L30752" s="8"/>
      <c r="N30752" s="5"/>
      <c r="O30752" s="10"/>
      <c r="P30752" s="8"/>
    </row>
    <row r="30753" spans="1:16" s="2" customFormat="1" x14ac:dyDescent="0.15">
      <c r="A30753" s="3"/>
      <c r="B30753" s="3"/>
      <c r="J30753" s="3"/>
      <c r="K30753" s="5"/>
      <c r="L30753" s="8"/>
      <c r="N30753" s="5"/>
      <c r="O30753" s="10"/>
      <c r="P30753" s="8"/>
    </row>
    <row r="30754" spans="1:16" s="2" customFormat="1" x14ac:dyDescent="0.15">
      <c r="A30754" s="3"/>
      <c r="B30754" s="3"/>
      <c r="J30754" s="3"/>
      <c r="K30754" s="5"/>
      <c r="L30754" s="8"/>
      <c r="N30754" s="5"/>
      <c r="O30754" s="10"/>
      <c r="P30754" s="8"/>
    </row>
    <row r="30755" spans="1:16" s="2" customFormat="1" x14ac:dyDescent="0.15">
      <c r="A30755" s="3"/>
      <c r="B30755" s="3"/>
      <c r="J30755" s="3"/>
      <c r="K30755" s="5"/>
      <c r="L30755" s="8"/>
      <c r="N30755" s="5"/>
      <c r="O30755" s="10"/>
      <c r="P30755" s="8"/>
    </row>
    <row r="30756" spans="1:16" s="2" customFormat="1" x14ac:dyDescent="0.15">
      <c r="A30756" s="3"/>
      <c r="B30756" s="3"/>
      <c r="J30756" s="3"/>
      <c r="K30756" s="5"/>
      <c r="L30756" s="8"/>
      <c r="N30756" s="5"/>
      <c r="O30756" s="10"/>
      <c r="P30756" s="8"/>
    </row>
    <row r="30757" spans="1:16" s="2" customFormat="1" x14ac:dyDescent="0.15">
      <c r="A30757" s="3"/>
      <c r="B30757" s="3"/>
      <c r="J30757" s="3"/>
      <c r="K30757" s="5"/>
      <c r="L30757" s="8"/>
      <c r="N30757" s="5"/>
      <c r="O30757" s="10"/>
      <c r="P30757" s="8"/>
    </row>
    <row r="30758" spans="1:16" s="2" customFormat="1" x14ac:dyDescent="0.15">
      <c r="A30758" s="3"/>
      <c r="B30758" s="3"/>
      <c r="J30758" s="3"/>
      <c r="K30758" s="5"/>
      <c r="L30758" s="8"/>
      <c r="N30758" s="5"/>
      <c r="O30758" s="10"/>
      <c r="P30758" s="8"/>
    </row>
    <row r="30759" spans="1:16" s="2" customFormat="1" x14ac:dyDescent="0.15">
      <c r="A30759" s="3"/>
      <c r="B30759" s="3"/>
      <c r="J30759" s="3"/>
      <c r="K30759" s="5"/>
      <c r="L30759" s="8"/>
      <c r="N30759" s="5"/>
      <c r="O30759" s="10"/>
      <c r="P30759" s="8"/>
    </row>
    <row r="30760" spans="1:16" s="2" customFormat="1" x14ac:dyDescent="0.15">
      <c r="A30760" s="3"/>
      <c r="B30760" s="3"/>
      <c r="J30760" s="3"/>
      <c r="K30760" s="5"/>
      <c r="L30760" s="8"/>
      <c r="N30760" s="5"/>
      <c r="O30760" s="10"/>
      <c r="P30760" s="8"/>
    </row>
    <row r="30761" spans="1:16" s="2" customFormat="1" x14ac:dyDescent="0.15">
      <c r="A30761" s="3"/>
      <c r="B30761" s="3"/>
      <c r="J30761" s="3"/>
      <c r="K30761" s="5"/>
      <c r="L30761" s="8"/>
      <c r="N30761" s="5"/>
      <c r="O30761" s="10"/>
      <c r="P30761" s="8"/>
    </row>
    <row r="30762" spans="1:16" s="2" customFormat="1" x14ac:dyDescent="0.15">
      <c r="A30762" s="3"/>
      <c r="B30762" s="3"/>
      <c r="J30762" s="3"/>
      <c r="K30762" s="5"/>
      <c r="L30762" s="8"/>
      <c r="N30762" s="5"/>
      <c r="O30762" s="10"/>
      <c r="P30762" s="8"/>
    </row>
    <row r="30763" spans="1:16" s="2" customFormat="1" x14ac:dyDescent="0.15">
      <c r="A30763" s="3"/>
      <c r="B30763" s="3"/>
      <c r="J30763" s="3"/>
      <c r="K30763" s="5"/>
      <c r="L30763" s="8"/>
      <c r="N30763" s="5"/>
      <c r="O30763" s="10"/>
      <c r="P30763" s="8"/>
    </row>
    <row r="30764" spans="1:16" s="2" customFormat="1" x14ac:dyDescent="0.15">
      <c r="A30764" s="3"/>
      <c r="B30764" s="3"/>
      <c r="J30764" s="3"/>
      <c r="K30764" s="5"/>
      <c r="L30764" s="8"/>
      <c r="N30764" s="5"/>
      <c r="O30764" s="10"/>
      <c r="P30764" s="8"/>
    </row>
    <row r="30765" spans="1:16" s="2" customFormat="1" x14ac:dyDescent="0.15">
      <c r="A30765" s="3"/>
      <c r="B30765" s="3"/>
      <c r="J30765" s="3"/>
      <c r="K30765" s="5"/>
      <c r="L30765" s="8"/>
      <c r="N30765" s="5"/>
      <c r="O30765" s="10"/>
      <c r="P30765" s="8"/>
    </row>
    <row r="30766" spans="1:16" s="2" customFormat="1" x14ac:dyDescent="0.15">
      <c r="A30766" s="3"/>
      <c r="B30766" s="3"/>
      <c r="J30766" s="3"/>
      <c r="K30766" s="5"/>
      <c r="L30766" s="8"/>
      <c r="N30766" s="5"/>
      <c r="O30766" s="10"/>
      <c r="P30766" s="8"/>
    </row>
    <row r="30767" spans="1:16" s="2" customFormat="1" x14ac:dyDescent="0.15">
      <c r="A30767" s="3"/>
      <c r="B30767" s="3"/>
      <c r="J30767" s="3"/>
      <c r="K30767" s="5"/>
      <c r="L30767" s="8"/>
      <c r="N30767" s="5"/>
      <c r="O30767" s="10"/>
      <c r="P30767" s="8"/>
    </row>
    <row r="30768" spans="1:16" s="2" customFormat="1" x14ac:dyDescent="0.15">
      <c r="A30768" s="3"/>
      <c r="B30768" s="3"/>
      <c r="J30768" s="3"/>
      <c r="K30768" s="5"/>
      <c r="L30768" s="8"/>
      <c r="N30768" s="5"/>
      <c r="O30768" s="10"/>
      <c r="P30768" s="8"/>
    </row>
    <row r="30769" spans="1:16" s="2" customFormat="1" x14ac:dyDescent="0.15">
      <c r="A30769" s="3"/>
      <c r="B30769" s="3"/>
      <c r="J30769" s="3"/>
      <c r="K30769" s="5"/>
      <c r="L30769" s="8"/>
      <c r="N30769" s="5"/>
      <c r="O30769" s="10"/>
      <c r="P30769" s="8"/>
    </row>
    <row r="30770" spans="1:16" s="2" customFormat="1" x14ac:dyDescent="0.15">
      <c r="A30770" s="3"/>
      <c r="B30770" s="3"/>
      <c r="J30770" s="3"/>
      <c r="K30770" s="5"/>
      <c r="L30770" s="8"/>
      <c r="N30770" s="5"/>
      <c r="O30770" s="10"/>
      <c r="P30770" s="8"/>
    </row>
    <row r="30771" spans="1:16" s="2" customFormat="1" x14ac:dyDescent="0.15">
      <c r="A30771" s="3"/>
      <c r="B30771" s="3"/>
      <c r="J30771" s="3"/>
      <c r="K30771" s="5"/>
      <c r="L30771" s="8"/>
      <c r="N30771" s="5"/>
      <c r="O30771" s="10"/>
      <c r="P30771" s="8"/>
    </row>
    <row r="30772" spans="1:16" s="2" customFormat="1" x14ac:dyDescent="0.15">
      <c r="A30772" s="3"/>
      <c r="B30772" s="3"/>
      <c r="J30772" s="3"/>
      <c r="K30772" s="5"/>
      <c r="L30772" s="8"/>
      <c r="N30772" s="5"/>
      <c r="O30772" s="10"/>
      <c r="P30772" s="8"/>
    </row>
    <row r="30773" spans="1:16" s="2" customFormat="1" x14ac:dyDescent="0.15">
      <c r="A30773" s="3"/>
      <c r="B30773" s="3"/>
      <c r="J30773" s="3"/>
      <c r="K30773" s="5"/>
      <c r="L30773" s="8"/>
      <c r="N30773" s="5"/>
      <c r="O30773" s="10"/>
      <c r="P30773" s="8"/>
    </row>
    <row r="30774" spans="1:16" s="2" customFormat="1" x14ac:dyDescent="0.15">
      <c r="A30774" s="3"/>
      <c r="B30774" s="3"/>
      <c r="J30774" s="3"/>
      <c r="K30774" s="5"/>
      <c r="L30774" s="8"/>
      <c r="N30774" s="5"/>
      <c r="O30774" s="10"/>
      <c r="P30774" s="8"/>
    </row>
    <row r="30775" spans="1:16" s="2" customFormat="1" x14ac:dyDescent="0.15">
      <c r="A30775" s="3"/>
      <c r="B30775" s="3"/>
      <c r="J30775" s="3"/>
      <c r="K30775" s="5"/>
      <c r="L30775" s="8"/>
      <c r="N30775" s="5"/>
      <c r="O30775" s="10"/>
      <c r="P30775" s="8"/>
    </row>
    <row r="30776" spans="1:16" s="2" customFormat="1" x14ac:dyDescent="0.15">
      <c r="A30776" s="3"/>
      <c r="B30776" s="3"/>
      <c r="J30776" s="3"/>
      <c r="K30776" s="5"/>
      <c r="L30776" s="8"/>
      <c r="N30776" s="5"/>
      <c r="O30776" s="10"/>
      <c r="P30776" s="8"/>
    </row>
    <row r="30777" spans="1:16" s="2" customFormat="1" x14ac:dyDescent="0.15">
      <c r="A30777" s="3"/>
      <c r="B30777" s="3"/>
      <c r="J30777" s="3"/>
      <c r="K30777" s="5"/>
      <c r="L30777" s="8"/>
      <c r="N30777" s="5"/>
      <c r="O30777" s="10"/>
      <c r="P30777" s="8"/>
    </row>
    <row r="30778" spans="1:16" s="2" customFormat="1" x14ac:dyDescent="0.15">
      <c r="A30778" s="3"/>
      <c r="B30778" s="3"/>
      <c r="J30778" s="3"/>
      <c r="K30778" s="5"/>
      <c r="L30778" s="8"/>
      <c r="N30778" s="5"/>
      <c r="O30778" s="10"/>
      <c r="P30778" s="8"/>
    </row>
    <row r="30779" spans="1:16" s="2" customFormat="1" x14ac:dyDescent="0.15">
      <c r="A30779" s="3"/>
      <c r="B30779" s="3"/>
      <c r="J30779" s="3"/>
      <c r="K30779" s="5"/>
      <c r="L30779" s="8"/>
      <c r="N30779" s="5"/>
      <c r="O30779" s="10"/>
      <c r="P30779" s="8"/>
    </row>
    <row r="30780" spans="1:16" s="2" customFormat="1" x14ac:dyDescent="0.15">
      <c r="A30780" s="3"/>
      <c r="B30780" s="3"/>
      <c r="J30780" s="3"/>
      <c r="K30780" s="5"/>
      <c r="L30780" s="8"/>
      <c r="N30780" s="5"/>
      <c r="O30780" s="10"/>
      <c r="P30780" s="8"/>
    </row>
    <row r="30781" spans="1:16" s="2" customFormat="1" x14ac:dyDescent="0.15">
      <c r="A30781" s="3"/>
      <c r="B30781" s="3"/>
      <c r="J30781" s="3"/>
      <c r="K30781" s="5"/>
      <c r="L30781" s="8"/>
      <c r="N30781" s="5"/>
      <c r="O30781" s="10"/>
      <c r="P30781" s="8"/>
    </row>
    <row r="30782" spans="1:16" s="2" customFormat="1" x14ac:dyDescent="0.15">
      <c r="A30782" s="3"/>
      <c r="B30782" s="3"/>
      <c r="J30782" s="3"/>
      <c r="K30782" s="5"/>
      <c r="L30782" s="8"/>
      <c r="N30782" s="5"/>
      <c r="O30782" s="10"/>
      <c r="P30782" s="8"/>
    </row>
    <row r="30783" spans="1:16" s="2" customFormat="1" x14ac:dyDescent="0.15">
      <c r="A30783" s="3"/>
      <c r="B30783" s="3"/>
      <c r="J30783" s="3"/>
      <c r="K30783" s="5"/>
      <c r="L30783" s="8"/>
      <c r="N30783" s="5"/>
      <c r="O30783" s="10"/>
      <c r="P30783" s="8"/>
    </row>
    <row r="30784" spans="1:16" s="2" customFormat="1" x14ac:dyDescent="0.15">
      <c r="A30784" s="3"/>
      <c r="B30784" s="3"/>
      <c r="J30784" s="3"/>
      <c r="K30784" s="5"/>
      <c r="L30784" s="8"/>
      <c r="N30784" s="5"/>
      <c r="O30784" s="10"/>
      <c r="P30784" s="8"/>
    </row>
    <row r="30785" spans="1:16" s="2" customFormat="1" x14ac:dyDescent="0.15">
      <c r="A30785" s="3"/>
      <c r="B30785" s="3"/>
      <c r="J30785" s="3"/>
      <c r="K30785" s="5"/>
      <c r="L30785" s="8"/>
      <c r="N30785" s="5"/>
      <c r="O30785" s="10"/>
      <c r="P30785" s="8"/>
    </row>
    <row r="30786" spans="1:16" s="2" customFormat="1" x14ac:dyDescent="0.15">
      <c r="A30786" s="3"/>
      <c r="B30786" s="3"/>
      <c r="J30786" s="3"/>
      <c r="K30786" s="5"/>
      <c r="L30786" s="8"/>
      <c r="N30786" s="5"/>
      <c r="O30786" s="10"/>
      <c r="P30786" s="8"/>
    </row>
    <row r="30787" spans="1:16" s="2" customFormat="1" x14ac:dyDescent="0.15">
      <c r="A30787" s="3"/>
      <c r="B30787" s="3"/>
      <c r="J30787" s="3"/>
      <c r="K30787" s="5"/>
      <c r="L30787" s="8"/>
      <c r="N30787" s="5"/>
      <c r="O30787" s="10"/>
      <c r="P30787" s="8"/>
    </row>
    <row r="30788" spans="1:16" s="2" customFormat="1" x14ac:dyDescent="0.15">
      <c r="A30788" s="3"/>
      <c r="B30788" s="3"/>
      <c r="J30788" s="3"/>
      <c r="K30788" s="5"/>
      <c r="L30788" s="8"/>
      <c r="N30788" s="5"/>
      <c r="O30788" s="10"/>
      <c r="P30788" s="8"/>
    </row>
    <row r="30789" spans="1:16" s="2" customFormat="1" x14ac:dyDescent="0.15">
      <c r="A30789" s="3"/>
      <c r="B30789" s="3"/>
      <c r="J30789" s="3"/>
      <c r="K30789" s="5"/>
      <c r="L30789" s="8"/>
      <c r="N30789" s="5"/>
      <c r="O30789" s="10"/>
      <c r="P30789" s="8"/>
    </row>
    <row r="30790" spans="1:16" s="2" customFormat="1" x14ac:dyDescent="0.15">
      <c r="A30790" s="3"/>
      <c r="B30790" s="3"/>
      <c r="J30790" s="3"/>
      <c r="K30790" s="5"/>
      <c r="L30790" s="8"/>
      <c r="N30790" s="5"/>
      <c r="O30790" s="10"/>
      <c r="P30790" s="8"/>
    </row>
    <row r="30791" spans="1:16" s="2" customFormat="1" x14ac:dyDescent="0.15">
      <c r="A30791" s="3"/>
      <c r="B30791" s="3"/>
      <c r="J30791" s="3"/>
      <c r="K30791" s="5"/>
      <c r="L30791" s="8"/>
      <c r="N30791" s="5"/>
      <c r="O30791" s="10"/>
      <c r="P30791" s="8"/>
    </row>
    <row r="30792" spans="1:16" s="2" customFormat="1" x14ac:dyDescent="0.15">
      <c r="A30792" s="3"/>
      <c r="B30792" s="3"/>
      <c r="J30792" s="3"/>
      <c r="K30792" s="5"/>
      <c r="L30792" s="8"/>
      <c r="N30792" s="5"/>
      <c r="O30792" s="10"/>
      <c r="P30792" s="8"/>
    </row>
    <row r="30793" spans="1:16" s="2" customFormat="1" x14ac:dyDescent="0.15">
      <c r="A30793" s="3"/>
      <c r="B30793" s="3"/>
      <c r="J30793" s="3"/>
      <c r="K30793" s="5"/>
      <c r="L30793" s="8"/>
      <c r="N30793" s="5"/>
      <c r="O30793" s="10"/>
      <c r="P30793" s="8"/>
    </row>
    <row r="30794" spans="1:16" s="2" customFormat="1" x14ac:dyDescent="0.15">
      <c r="A30794" s="3"/>
      <c r="B30794" s="3"/>
      <c r="J30794" s="3"/>
      <c r="K30794" s="5"/>
      <c r="L30794" s="8"/>
      <c r="N30794" s="5"/>
      <c r="O30794" s="10"/>
      <c r="P30794" s="8"/>
    </row>
    <row r="30795" spans="1:16" s="2" customFormat="1" x14ac:dyDescent="0.15">
      <c r="A30795" s="3"/>
      <c r="B30795" s="3"/>
      <c r="J30795" s="3"/>
      <c r="K30795" s="5"/>
      <c r="L30795" s="8"/>
      <c r="N30795" s="5"/>
      <c r="O30795" s="10"/>
      <c r="P30795" s="8"/>
    </row>
    <row r="30796" spans="1:16" s="2" customFormat="1" x14ac:dyDescent="0.15">
      <c r="A30796" s="3"/>
      <c r="B30796" s="3"/>
      <c r="J30796" s="3"/>
      <c r="K30796" s="5"/>
      <c r="L30796" s="8"/>
      <c r="N30796" s="5"/>
      <c r="O30796" s="10"/>
      <c r="P30796" s="8"/>
    </row>
    <row r="30797" spans="1:16" s="2" customFormat="1" x14ac:dyDescent="0.15">
      <c r="A30797" s="3"/>
      <c r="B30797" s="3"/>
      <c r="J30797" s="3"/>
      <c r="K30797" s="5"/>
      <c r="L30797" s="8"/>
      <c r="N30797" s="5"/>
      <c r="O30797" s="10"/>
      <c r="P30797" s="8"/>
    </row>
    <row r="30798" spans="1:16" s="2" customFormat="1" x14ac:dyDescent="0.15">
      <c r="A30798" s="3"/>
      <c r="B30798" s="3"/>
      <c r="J30798" s="3"/>
      <c r="K30798" s="5"/>
      <c r="L30798" s="8"/>
      <c r="N30798" s="5"/>
      <c r="O30798" s="10"/>
      <c r="P30798" s="8"/>
    </row>
    <row r="30799" spans="1:16" s="2" customFormat="1" x14ac:dyDescent="0.15">
      <c r="A30799" s="3"/>
      <c r="B30799" s="3"/>
      <c r="J30799" s="3"/>
      <c r="K30799" s="5"/>
      <c r="L30799" s="8"/>
      <c r="N30799" s="5"/>
      <c r="O30799" s="10"/>
      <c r="P30799" s="8"/>
    </row>
    <row r="30800" spans="1:16" s="2" customFormat="1" x14ac:dyDescent="0.15">
      <c r="A30800" s="3"/>
      <c r="B30800" s="3"/>
      <c r="J30800" s="3"/>
      <c r="K30800" s="5"/>
      <c r="L30800" s="8"/>
      <c r="N30800" s="5"/>
      <c r="O30800" s="10"/>
      <c r="P30800" s="8"/>
    </row>
    <row r="30801" spans="1:16" s="2" customFormat="1" x14ac:dyDescent="0.15">
      <c r="A30801" s="3"/>
      <c r="B30801" s="3"/>
      <c r="J30801" s="3"/>
      <c r="K30801" s="5"/>
      <c r="L30801" s="8"/>
      <c r="N30801" s="5"/>
      <c r="O30801" s="10"/>
      <c r="P30801" s="8"/>
    </row>
    <row r="30802" spans="1:16" s="2" customFormat="1" x14ac:dyDescent="0.15">
      <c r="A30802" s="3"/>
      <c r="B30802" s="3"/>
      <c r="J30802" s="3"/>
      <c r="K30802" s="5"/>
      <c r="L30802" s="8"/>
      <c r="N30802" s="5"/>
      <c r="O30802" s="10"/>
      <c r="P30802" s="8"/>
    </row>
    <row r="30803" spans="1:16" s="2" customFormat="1" x14ac:dyDescent="0.15">
      <c r="A30803" s="3"/>
      <c r="B30803" s="3"/>
      <c r="J30803" s="3"/>
      <c r="K30803" s="5"/>
      <c r="L30803" s="8"/>
      <c r="N30803" s="5"/>
      <c r="O30803" s="10"/>
      <c r="P30803" s="8"/>
    </row>
    <row r="30804" spans="1:16" s="2" customFormat="1" x14ac:dyDescent="0.15">
      <c r="A30804" s="3"/>
      <c r="B30804" s="3"/>
      <c r="J30804" s="3"/>
      <c r="K30804" s="5"/>
      <c r="L30804" s="8"/>
      <c r="N30804" s="5"/>
      <c r="O30804" s="10"/>
      <c r="P30804" s="8"/>
    </row>
    <row r="30805" spans="1:16" s="2" customFormat="1" x14ac:dyDescent="0.15">
      <c r="A30805" s="3"/>
      <c r="B30805" s="3"/>
      <c r="J30805" s="3"/>
      <c r="K30805" s="5"/>
      <c r="L30805" s="8"/>
      <c r="N30805" s="5"/>
      <c r="O30805" s="10"/>
      <c r="P30805" s="8"/>
    </row>
    <row r="30806" spans="1:16" s="2" customFormat="1" x14ac:dyDescent="0.15">
      <c r="A30806" s="3"/>
      <c r="B30806" s="3"/>
      <c r="J30806" s="3"/>
      <c r="K30806" s="5"/>
      <c r="L30806" s="8"/>
      <c r="N30806" s="5"/>
      <c r="O30806" s="10"/>
      <c r="P30806" s="8"/>
    </row>
    <row r="30807" spans="1:16" s="2" customFormat="1" x14ac:dyDescent="0.15">
      <c r="A30807" s="3"/>
      <c r="B30807" s="3"/>
      <c r="J30807" s="3"/>
      <c r="K30807" s="5"/>
      <c r="L30807" s="8"/>
      <c r="N30807" s="5"/>
      <c r="O30807" s="10"/>
      <c r="P30807" s="8"/>
    </row>
    <row r="30808" spans="1:16" s="2" customFormat="1" x14ac:dyDescent="0.15">
      <c r="A30808" s="3"/>
      <c r="B30808" s="3"/>
      <c r="J30808" s="3"/>
      <c r="K30808" s="5"/>
      <c r="L30808" s="8"/>
      <c r="N30808" s="5"/>
      <c r="O30808" s="10"/>
      <c r="P30808" s="8"/>
    </row>
    <row r="30809" spans="1:16" s="2" customFormat="1" x14ac:dyDescent="0.15">
      <c r="A30809" s="3"/>
      <c r="B30809" s="3"/>
      <c r="J30809" s="3"/>
      <c r="K30809" s="5"/>
      <c r="L30809" s="8"/>
      <c r="N30809" s="5"/>
      <c r="O30809" s="10"/>
      <c r="P30809" s="8"/>
    </row>
    <row r="30810" spans="1:16" s="2" customFormat="1" x14ac:dyDescent="0.15">
      <c r="A30810" s="3"/>
      <c r="B30810" s="3"/>
      <c r="J30810" s="3"/>
      <c r="K30810" s="5"/>
      <c r="L30810" s="8"/>
      <c r="N30810" s="5"/>
      <c r="O30810" s="10"/>
      <c r="P30810" s="8"/>
    </row>
    <row r="30811" spans="1:16" s="2" customFormat="1" x14ac:dyDescent="0.15">
      <c r="A30811" s="3"/>
      <c r="B30811" s="3"/>
      <c r="J30811" s="3"/>
      <c r="K30811" s="5"/>
      <c r="L30811" s="8"/>
      <c r="N30811" s="5"/>
      <c r="O30811" s="10"/>
      <c r="P30811" s="8"/>
    </row>
    <row r="30812" spans="1:16" s="2" customFormat="1" x14ac:dyDescent="0.15">
      <c r="A30812" s="3"/>
      <c r="B30812" s="3"/>
      <c r="J30812" s="3"/>
      <c r="K30812" s="5"/>
      <c r="L30812" s="8"/>
      <c r="N30812" s="5"/>
      <c r="O30812" s="10"/>
      <c r="P30812" s="8"/>
    </row>
    <row r="30813" spans="1:16" s="2" customFormat="1" x14ac:dyDescent="0.15">
      <c r="A30813" s="3"/>
      <c r="B30813" s="3"/>
      <c r="J30813" s="3"/>
      <c r="K30813" s="5"/>
      <c r="L30813" s="8"/>
      <c r="N30813" s="5"/>
      <c r="O30813" s="10"/>
      <c r="P30813" s="8"/>
    </row>
    <row r="30814" spans="1:16" s="2" customFormat="1" x14ac:dyDescent="0.15">
      <c r="A30814" s="3"/>
      <c r="B30814" s="3"/>
      <c r="J30814" s="3"/>
      <c r="K30814" s="5"/>
      <c r="L30814" s="8"/>
      <c r="N30814" s="5"/>
      <c r="O30814" s="10"/>
      <c r="P30814" s="8"/>
    </row>
    <row r="30815" spans="1:16" s="2" customFormat="1" x14ac:dyDescent="0.15">
      <c r="A30815" s="3"/>
      <c r="B30815" s="3"/>
      <c r="J30815" s="3"/>
      <c r="K30815" s="5"/>
      <c r="L30815" s="8"/>
      <c r="N30815" s="5"/>
      <c r="O30815" s="10"/>
      <c r="P30815" s="8"/>
    </row>
    <row r="30816" spans="1:16" s="2" customFormat="1" x14ac:dyDescent="0.15">
      <c r="A30816" s="3"/>
      <c r="B30816" s="3"/>
      <c r="J30816" s="3"/>
      <c r="K30816" s="5"/>
      <c r="L30816" s="8"/>
      <c r="N30816" s="5"/>
      <c r="O30816" s="10"/>
      <c r="P30816" s="8"/>
    </row>
    <row r="30817" spans="1:16" s="2" customFormat="1" x14ac:dyDescent="0.15">
      <c r="A30817" s="3"/>
      <c r="B30817" s="3"/>
      <c r="J30817" s="3"/>
      <c r="K30817" s="5"/>
      <c r="L30817" s="8"/>
      <c r="N30817" s="5"/>
      <c r="O30817" s="10"/>
      <c r="P30817" s="8"/>
    </row>
    <row r="30818" spans="1:16" s="2" customFormat="1" x14ac:dyDescent="0.15">
      <c r="A30818" s="3"/>
      <c r="B30818" s="3"/>
      <c r="J30818" s="3"/>
      <c r="K30818" s="5"/>
      <c r="L30818" s="8"/>
      <c r="N30818" s="5"/>
      <c r="O30818" s="10"/>
      <c r="P30818" s="8"/>
    </row>
    <row r="30819" spans="1:16" s="2" customFormat="1" x14ac:dyDescent="0.15">
      <c r="A30819" s="3"/>
      <c r="B30819" s="3"/>
      <c r="J30819" s="3"/>
      <c r="K30819" s="5"/>
      <c r="L30819" s="8"/>
      <c r="N30819" s="5"/>
      <c r="O30819" s="10"/>
      <c r="P30819" s="8"/>
    </row>
    <row r="30820" spans="1:16" s="2" customFormat="1" x14ac:dyDescent="0.15">
      <c r="A30820" s="3"/>
      <c r="B30820" s="3"/>
      <c r="J30820" s="3"/>
      <c r="K30820" s="5"/>
      <c r="L30820" s="8"/>
      <c r="N30820" s="5"/>
      <c r="O30820" s="10"/>
      <c r="P30820" s="8"/>
    </row>
    <row r="30821" spans="1:16" s="2" customFormat="1" x14ac:dyDescent="0.15">
      <c r="A30821" s="3"/>
      <c r="B30821" s="3"/>
      <c r="J30821" s="3"/>
      <c r="K30821" s="5"/>
      <c r="L30821" s="8"/>
      <c r="N30821" s="5"/>
      <c r="O30821" s="10"/>
      <c r="P30821" s="8"/>
    </row>
    <row r="30822" spans="1:16" s="2" customFormat="1" x14ac:dyDescent="0.15">
      <c r="A30822" s="3"/>
      <c r="B30822" s="3"/>
      <c r="J30822" s="3"/>
      <c r="K30822" s="5"/>
      <c r="L30822" s="8"/>
      <c r="N30822" s="5"/>
      <c r="O30822" s="10"/>
      <c r="P30822" s="8"/>
    </row>
    <row r="30823" spans="1:16" s="2" customFormat="1" x14ac:dyDescent="0.15">
      <c r="A30823" s="3"/>
      <c r="B30823" s="3"/>
      <c r="J30823" s="3"/>
      <c r="K30823" s="5"/>
      <c r="L30823" s="8"/>
      <c r="N30823" s="5"/>
      <c r="O30823" s="10"/>
      <c r="P30823" s="8"/>
    </row>
    <row r="30824" spans="1:16" s="2" customFormat="1" x14ac:dyDescent="0.15">
      <c r="A30824" s="3"/>
      <c r="B30824" s="3"/>
      <c r="J30824" s="3"/>
      <c r="K30824" s="5"/>
      <c r="L30824" s="8"/>
      <c r="N30824" s="5"/>
      <c r="O30824" s="10"/>
      <c r="P30824" s="8"/>
    </row>
    <row r="30825" spans="1:16" s="2" customFormat="1" x14ac:dyDescent="0.15">
      <c r="A30825" s="3"/>
      <c r="B30825" s="3"/>
      <c r="J30825" s="3"/>
      <c r="K30825" s="5"/>
      <c r="L30825" s="8"/>
      <c r="N30825" s="5"/>
      <c r="O30825" s="10"/>
      <c r="P30825" s="8"/>
    </row>
    <row r="30826" spans="1:16" s="2" customFormat="1" x14ac:dyDescent="0.15">
      <c r="A30826" s="3"/>
      <c r="B30826" s="3"/>
      <c r="J30826" s="3"/>
      <c r="K30826" s="5"/>
      <c r="L30826" s="8"/>
      <c r="N30826" s="5"/>
      <c r="O30826" s="10"/>
      <c r="P30826" s="8"/>
    </row>
    <row r="30827" spans="1:16" s="2" customFormat="1" x14ac:dyDescent="0.15">
      <c r="A30827" s="3"/>
      <c r="B30827" s="3"/>
      <c r="J30827" s="3"/>
      <c r="K30827" s="5"/>
      <c r="L30827" s="8"/>
      <c r="N30827" s="5"/>
      <c r="O30827" s="10"/>
      <c r="P30827" s="8"/>
    </row>
    <row r="30828" spans="1:16" s="2" customFormat="1" x14ac:dyDescent="0.15">
      <c r="A30828" s="3"/>
      <c r="B30828" s="3"/>
      <c r="J30828" s="3"/>
      <c r="K30828" s="5"/>
      <c r="L30828" s="8"/>
      <c r="N30828" s="5"/>
      <c r="O30828" s="10"/>
      <c r="P30828" s="8"/>
    </row>
    <row r="30829" spans="1:16" s="2" customFormat="1" x14ac:dyDescent="0.15">
      <c r="A30829" s="3"/>
      <c r="B30829" s="3"/>
      <c r="J30829" s="3"/>
      <c r="K30829" s="5"/>
      <c r="L30829" s="8"/>
      <c r="N30829" s="5"/>
      <c r="O30829" s="10"/>
      <c r="P30829" s="8"/>
    </row>
    <row r="30830" spans="1:16" s="2" customFormat="1" x14ac:dyDescent="0.15">
      <c r="A30830" s="3"/>
      <c r="B30830" s="3"/>
      <c r="J30830" s="3"/>
      <c r="K30830" s="5"/>
      <c r="L30830" s="8"/>
      <c r="N30830" s="5"/>
      <c r="O30830" s="10"/>
      <c r="P30830" s="8"/>
    </row>
    <row r="30831" spans="1:16" s="2" customFormat="1" x14ac:dyDescent="0.15">
      <c r="A30831" s="3"/>
      <c r="B30831" s="3"/>
      <c r="J30831" s="3"/>
      <c r="K30831" s="5"/>
      <c r="L30831" s="8"/>
      <c r="N30831" s="5"/>
      <c r="O30831" s="10"/>
      <c r="P30831" s="8"/>
    </row>
    <row r="30832" spans="1:16" s="2" customFormat="1" x14ac:dyDescent="0.15">
      <c r="A30832" s="3"/>
      <c r="B30832" s="3"/>
      <c r="J30832" s="3"/>
      <c r="K30832" s="5"/>
      <c r="L30832" s="8"/>
      <c r="N30832" s="5"/>
      <c r="O30832" s="10"/>
      <c r="P30832" s="8"/>
    </row>
    <row r="30833" spans="1:16" s="2" customFormat="1" x14ac:dyDescent="0.15">
      <c r="A30833" s="3"/>
      <c r="B30833" s="3"/>
      <c r="J30833" s="3"/>
      <c r="K30833" s="5"/>
      <c r="L30833" s="8"/>
      <c r="N30833" s="5"/>
      <c r="O30833" s="10"/>
      <c r="P30833" s="8"/>
    </row>
    <row r="30834" spans="1:16" s="2" customFormat="1" x14ac:dyDescent="0.15">
      <c r="A30834" s="3"/>
      <c r="B30834" s="3"/>
      <c r="J30834" s="3"/>
      <c r="K30834" s="5"/>
      <c r="L30834" s="8"/>
      <c r="N30834" s="5"/>
      <c r="O30834" s="10"/>
      <c r="P30834" s="8"/>
    </row>
    <row r="30835" spans="1:16" s="2" customFormat="1" x14ac:dyDescent="0.15">
      <c r="A30835" s="3"/>
      <c r="B30835" s="3"/>
      <c r="J30835" s="3"/>
      <c r="K30835" s="5"/>
      <c r="L30835" s="8"/>
      <c r="N30835" s="5"/>
      <c r="O30835" s="10"/>
      <c r="P30835" s="8"/>
    </row>
    <row r="30836" spans="1:16" s="2" customFormat="1" x14ac:dyDescent="0.15">
      <c r="A30836" s="3"/>
      <c r="B30836" s="3"/>
      <c r="J30836" s="3"/>
      <c r="K30836" s="5"/>
      <c r="L30836" s="8"/>
      <c r="N30836" s="5"/>
      <c r="O30836" s="10"/>
      <c r="P30836" s="8"/>
    </row>
    <row r="30837" spans="1:16" s="2" customFormat="1" x14ac:dyDescent="0.15">
      <c r="A30837" s="3"/>
      <c r="B30837" s="3"/>
      <c r="J30837" s="3"/>
      <c r="K30837" s="5"/>
      <c r="L30837" s="8"/>
      <c r="N30837" s="5"/>
      <c r="O30837" s="10"/>
      <c r="P30837" s="8"/>
    </row>
    <row r="30838" spans="1:16" s="2" customFormat="1" x14ac:dyDescent="0.15">
      <c r="A30838" s="3"/>
      <c r="B30838" s="3"/>
      <c r="J30838" s="3"/>
      <c r="K30838" s="5"/>
      <c r="L30838" s="8"/>
      <c r="N30838" s="5"/>
      <c r="O30838" s="10"/>
      <c r="P30838" s="8"/>
    </row>
    <row r="30839" spans="1:16" s="2" customFormat="1" x14ac:dyDescent="0.15">
      <c r="A30839" s="3"/>
      <c r="B30839" s="3"/>
      <c r="J30839" s="3"/>
      <c r="K30839" s="5"/>
      <c r="L30839" s="8"/>
      <c r="N30839" s="5"/>
      <c r="O30839" s="10"/>
      <c r="P30839" s="8"/>
    </row>
    <row r="30840" spans="1:16" s="2" customFormat="1" x14ac:dyDescent="0.15">
      <c r="A30840" s="3"/>
      <c r="B30840" s="3"/>
      <c r="J30840" s="3"/>
      <c r="K30840" s="5"/>
      <c r="L30840" s="8"/>
      <c r="N30840" s="5"/>
      <c r="O30840" s="10"/>
      <c r="P30840" s="8"/>
    </row>
    <row r="30841" spans="1:16" s="2" customFormat="1" x14ac:dyDescent="0.15">
      <c r="A30841" s="3"/>
      <c r="B30841" s="3"/>
      <c r="J30841" s="3"/>
      <c r="K30841" s="5"/>
      <c r="L30841" s="8"/>
      <c r="N30841" s="5"/>
      <c r="O30841" s="10"/>
      <c r="P30841" s="8"/>
    </row>
    <row r="30842" spans="1:16" s="2" customFormat="1" x14ac:dyDescent="0.15">
      <c r="A30842" s="3"/>
      <c r="B30842" s="3"/>
      <c r="J30842" s="3"/>
      <c r="K30842" s="5"/>
      <c r="L30842" s="8"/>
      <c r="N30842" s="5"/>
      <c r="O30842" s="10"/>
      <c r="P30842" s="8"/>
    </row>
    <row r="30843" spans="1:16" s="2" customFormat="1" x14ac:dyDescent="0.15">
      <c r="A30843" s="3"/>
      <c r="B30843" s="3"/>
      <c r="J30843" s="3"/>
      <c r="K30843" s="5"/>
      <c r="L30843" s="8"/>
      <c r="N30843" s="5"/>
      <c r="O30843" s="10"/>
      <c r="P30843" s="8"/>
    </row>
    <row r="30844" spans="1:16" s="2" customFormat="1" x14ac:dyDescent="0.15">
      <c r="A30844" s="3"/>
      <c r="B30844" s="3"/>
      <c r="J30844" s="3"/>
      <c r="K30844" s="5"/>
      <c r="L30844" s="8"/>
      <c r="N30844" s="5"/>
      <c r="O30844" s="10"/>
      <c r="P30844" s="8"/>
    </row>
    <row r="30845" spans="1:16" s="2" customFormat="1" x14ac:dyDescent="0.15">
      <c r="A30845" s="3"/>
      <c r="B30845" s="3"/>
      <c r="J30845" s="3"/>
      <c r="K30845" s="5"/>
      <c r="L30845" s="8"/>
      <c r="N30845" s="5"/>
      <c r="O30845" s="10"/>
      <c r="P30845" s="8"/>
    </row>
    <row r="30846" spans="1:16" s="2" customFormat="1" x14ac:dyDescent="0.15">
      <c r="A30846" s="3"/>
      <c r="B30846" s="3"/>
      <c r="J30846" s="3"/>
      <c r="K30846" s="5"/>
      <c r="L30846" s="8"/>
      <c r="N30846" s="5"/>
      <c r="O30846" s="10"/>
      <c r="P30846" s="8"/>
    </row>
    <row r="30847" spans="1:16" s="2" customFormat="1" x14ac:dyDescent="0.15">
      <c r="A30847" s="3"/>
      <c r="B30847" s="3"/>
      <c r="J30847" s="3"/>
      <c r="K30847" s="5"/>
      <c r="L30847" s="8"/>
      <c r="N30847" s="5"/>
      <c r="O30847" s="10"/>
      <c r="P30847" s="8"/>
    </row>
    <row r="30848" spans="1:16" s="2" customFormat="1" x14ac:dyDescent="0.15">
      <c r="A30848" s="3"/>
      <c r="B30848" s="3"/>
      <c r="J30848" s="3"/>
      <c r="K30848" s="5"/>
      <c r="L30848" s="8"/>
      <c r="N30848" s="5"/>
      <c r="O30848" s="10"/>
      <c r="P30848" s="8"/>
    </row>
    <row r="30849" spans="1:16" s="2" customFormat="1" x14ac:dyDescent="0.15">
      <c r="A30849" s="3"/>
      <c r="B30849" s="3"/>
      <c r="J30849" s="3"/>
      <c r="K30849" s="5"/>
      <c r="L30849" s="8"/>
      <c r="N30849" s="5"/>
      <c r="O30849" s="10"/>
      <c r="P30849" s="8"/>
    </row>
    <row r="30850" spans="1:16" s="2" customFormat="1" x14ac:dyDescent="0.15">
      <c r="A30850" s="3"/>
      <c r="B30850" s="3"/>
      <c r="J30850" s="3"/>
      <c r="K30850" s="5"/>
      <c r="L30850" s="8"/>
      <c r="N30850" s="5"/>
      <c r="O30850" s="10"/>
      <c r="P30850" s="8"/>
    </row>
    <row r="30851" spans="1:16" s="2" customFormat="1" x14ac:dyDescent="0.15">
      <c r="A30851" s="3"/>
      <c r="B30851" s="3"/>
      <c r="J30851" s="3"/>
      <c r="K30851" s="5"/>
      <c r="L30851" s="8"/>
      <c r="N30851" s="5"/>
      <c r="O30851" s="10"/>
      <c r="P30851" s="8"/>
    </row>
    <row r="30852" spans="1:16" s="2" customFormat="1" x14ac:dyDescent="0.15">
      <c r="A30852" s="3"/>
      <c r="B30852" s="3"/>
      <c r="J30852" s="3"/>
      <c r="K30852" s="5"/>
      <c r="L30852" s="8"/>
      <c r="N30852" s="5"/>
      <c r="O30852" s="10"/>
      <c r="P30852" s="8"/>
    </row>
    <row r="30853" spans="1:16" s="2" customFormat="1" x14ac:dyDescent="0.15">
      <c r="A30853" s="3"/>
      <c r="B30853" s="3"/>
      <c r="J30853" s="3"/>
      <c r="K30853" s="5"/>
      <c r="L30853" s="8"/>
      <c r="N30853" s="5"/>
      <c r="O30853" s="10"/>
      <c r="P30853" s="8"/>
    </row>
    <row r="30854" spans="1:16" s="2" customFormat="1" x14ac:dyDescent="0.15">
      <c r="A30854" s="3"/>
      <c r="B30854" s="3"/>
      <c r="J30854" s="3"/>
      <c r="K30854" s="5"/>
      <c r="L30854" s="8"/>
      <c r="N30854" s="5"/>
      <c r="O30854" s="10"/>
      <c r="P30854" s="8"/>
    </row>
    <row r="30855" spans="1:16" s="2" customFormat="1" x14ac:dyDescent="0.15">
      <c r="A30855" s="3"/>
      <c r="B30855" s="3"/>
      <c r="J30855" s="3"/>
      <c r="K30855" s="5"/>
      <c r="L30855" s="8"/>
      <c r="N30855" s="5"/>
      <c r="O30855" s="10"/>
      <c r="P30855" s="8"/>
    </row>
    <row r="30856" spans="1:16" s="2" customFormat="1" x14ac:dyDescent="0.15">
      <c r="A30856" s="3"/>
      <c r="B30856" s="3"/>
      <c r="J30856" s="3"/>
      <c r="K30856" s="5"/>
      <c r="L30856" s="8"/>
      <c r="N30856" s="5"/>
      <c r="O30856" s="10"/>
      <c r="P30856" s="8"/>
    </row>
    <row r="30857" spans="1:16" s="2" customFormat="1" x14ac:dyDescent="0.15">
      <c r="A30857" s="3"/>
      <c r="B30857" s="3"/>
      <c r="J30857" s="3"/>
      <c r="K30857" s="5"/>
      <c r="L30857" s="8"/>
      <c r="N30857" s="5"/>
      <c r="O30857" s="10"/>
      <c r="P30857" s="8"/>
    </row>
    <row r="30858" spans="1:16" s="2" customFormat="1" x14ac:dyDescent="0.15">
      <c r="A30858" s="3"/>
      <c r="B30858" s="3"/>
      <c r="J30858" s="3"/>
      <c r="K30858" s="5"/>
      <c r="L30858" s="8"/>
      <c r="N30858" s="5"/>
      <c r="O30858" s="10"/>
      <c r="P30858" s="8"/>
    </row>
    <row r="30859" spans="1:16" s="2" customFormat="1" x14ac:dyDescent="0.15">
      <c r="A30859" s="3"/>
      <c r="B30859" s="3"/>
      <c r="J30859" s="3"/>
      <c r="K30859" s="5"/>
      <c r="L30859" s="8"/>
      <c r="N30859" s="5"/>
      <c r="O30859" s="10"/>
      <c r="P30859" s="8"/>
    </row>
    <row r="30860" spans="1:16" s="2" customFormat="1" x14ac:dyDescent="0.15">
      <c r="A30860" s="3"/>
      <c r="B30860" s="3"/>
      <c r="J30860" s="3"/>
      <c r="K30860" s="5"/>
      <c r="L30860" s="8"/>
      <c r="N30860" s="5"/>
      <c r="O30860" s="10"/>
      <c r="P30860" s="8"/>
    </row>
    <row r="30861" spans="1:16" s="2" customFormat="1" x14ac:dyDescent="0.15">
      <c r="A30861" s="3"/>
      <c r="B30861" s="3"/>
      <c r="J30861" s="3"/>
      <c r="K30861" s="5"/>
      <c r="L30861" s="8"/>
      <c r="N30861" s="5"/>
      <c r="O30861" s="10"/>
      <c r="P30861" s="8"/>
    </row>
    <row r="30862" spans="1:16" s="2" customFormat="1" x14ac:dyDescent="0.15">
      <c r="A30862" s="3"/>
      <c r="B30862" s="3"/>
      <c r="J30862" s="3"/>
      <c r="K30862" s="5"/>
      <c r="L30862" s="8"/>
      <c r="N30862" s="5"/>
      <c r="O30862" s="10"/>
      <c r="P30862" s="8"/>
    </row>
    <row r="30863" spans="1:16" s="2" customFormat="1" x14ac:dyDescent="0.15">
      <c r="A30863" s="3"/>
      <c r="B30863" s="3"/>
      <c r="J30863" s="3"/>
      <c r="K30863" s="5"/>
      <c r="L30863" s="8"/>
      <c r="N30863" s="5"/>
      <c r="O30863" s="10"/>
      <c r="P30863" s="8"/>
    </row>
    <row r="30864" spans="1:16" s="2" customFormat="1" x14ac:dyDescent="0.15">
      <c r="A30864" s="3"/>
      <c r="B30864" s="3"/>
      <c r="J30864" s="3"/>
      <c r="K30864" s="5"/>
      <c r="L30864" s="8"/>
      <c r="N30864" s="5"/>
      <c r="O30864" s="10"/>
      <c r="P30864" s="8"/>
    </row>
    <row r="30865" spans="1:16" s="2" customFormat="1" x14ac:dyDescent="0.15">
      <c r="A30865" s="3"/>
      <c r="B30865" s="3"/>
      <c r="J30865" s="3"/>
      <c r="K30865" s="5"/>
      <c r="L30865" s="8"/>
      <c r="N30865" s="5"/>
      <c r="O30865" s="10"/>
      <c r="P30865" s="8"/>
    </row>
    <row r="30866" spans="1:16" s="2" customFormat="1" x14ac:dyDescent="0.15">
      <c r="A30866" s="3"/>
      <c r="B30866" s="3"/>
      <c r="J30866" s="3"/>
      <c r="K30866" s="5"/>
      <c r="L30866" s="8"/>
      <c r="N30866" s="5"/>
      <c r="O30866" s="10"/>
      <c r="P30866" s="8"/>
    </row>
    <row r="30867" spans="1:16" s="2" customFormat="1" x14ac:dyDescent="0.15">
      <c r="A30867" s="3"/>
      <c r="B30867" s="3"/>
      <c r="J30867" s="3"/>
      <c r="K30867" s="5"/>
      <c r="L30867" s="8"/>
      <c r="N30867" s="5"/>
      <c r="O30867" s="10"/>
      <c r="P30867" s="8"/>
    </row>
    <row r="30868" spans="1:16" s="2" customFormat="1" x14ac:dyDescent="0.15">
      <c r="A30868" s="3"/>
      <c r="B30868" s="3"/>
      <c r="J30868" s="3"/>
      <c r="K30868" s="5"/>
      <c r="L30868" s="8"/>
      <c r="N30868" s="5"/>
      <c r="O30868" s="10"/>
      <c r="P30868" s="8"/>
    </row>
    <row r="30869" spans="1:16" s="2" customFormat="1" x14ac:dyDescent="0.15">
      <c r="A30869" s="3"/>
      <c r="B30869" s="3"/>
      <c r="J30869" s="3"/>
      <c r="K30869" s="5"/>
      <c r="L30869" s="8"/>
      <c r="N30869" s="5"/>
      <c r="O30869" s="10"/>
      <c r="P30869" s="8"/>
    </row>
    <row r="30870" spans="1:16" s="2" customFormat="1" x14ac:dyDescent="0.15">
      <c r="A30870" s="3"/>
      <c r="B30870" s="3"/>
      <c r="J30870" s="3"/>
      <c r="K30870" s="5"/>
      <c r="L30870" s="8"/>
      <c r="N30870" s="5"/>
      <c r="O30870" s="10"/>
      <c r="P30870" s="8"/>
    </row>
    <row r="30871" spans="1:16" s="2" customFormat="1" x14ac:dyDescent="0.15">
      <c r="A30871" s="3"/>
      <c r="B30871" s="3"/>
      <c r="J30871" s="3"/>
      <c r="K30871" s="5"/>
      <c r="L30871" s="8"/>
      <c r="N30871" s="5"/>
      <c r="O30871" s="10"/>
      <c r="P30871" s="8"/>
    </row>
    <row r="30872" spans="1:16" s="2" customFormat="1" x14ac:dyDescent="0.15">
      <c r="A30872" s="3"/>
      <c r="B30872" s="3"/>
      <c r="J30872" s="3"/>
      <c r="K30872" s="5"/>
      <c r="L30872" s="8"/>
      <c r="N30872" s="5"/>
      <c r="O30872" s="10"/>
      <c r="P30872" s="8"/>
    </row>
    <row r="30873" spans="1:16" s="2" customFormat="1" x14ac:dyDescent="0.15">
      <c r="A30873" s="3"/>
      <c r="B30873" s="3"/>
      <c r="J30873" s="3"/>
      <c r="K30873" s="5"/>
      <c r="L30873" s="8"/>
      <c r="N30873" s="5"/>
      <c r="O30873" s="10"/>
      <c r="P30873" s="8"/>
    </row>
    <row r="30874" spans="1:16" s="2" customFormat="1" x14ac:dyDescent="0.15">
      <c r="A30874" s="3"/>
      <c r="B30874" s="3"/>
      <c r="J30874" s="3"/>
      <c r="K30874" s="5"/>
      <c r="L30874" s="8"/>
      <c r="N30874" s="5"/>
      <c r="O30874" s="10"/>
      <c r="P30874" s="8"/>
    </row>
    <row r="30875" spans="1:16" s="2" customFormat="1" x14ac:dyDescent="0.15">
      <c r="A30875" s="3"/>
      <c r="B30875" s="3"/>
      <c r="J30875" s="3"/>
      <c r="K30875" s="5"/>
      <c r="L30875" s="8"/>
      <c r="N30875" s="5"/>
      <c r="O30875" s="10"/>
      <c r="P30875" s="8"/>
    </row>
    <row r="30876" spans="1:16" s="2" customFormat="1" x14ac:dyDescent="0.15">
      <c r="A30876" s="3"/>
      <c r="B30876" s="3"/>
      <c r="J30876" s="3"/>
      <c r="K30876" s="5"/>
      <c r="L30876" s="8"/>
      <c r="N30876" s="5"/>
      <c r="O30876" s="10"/>
      <c r="P30876" s="8"/>
    </row>
    <row r="30877" spans="1:16" s="2" customFormat="1" x14ac:dyDescent="0.15">
      <c r="A30877" s="3"/>
      <c r="B30877" s="3"/>
      <c r="J30877" s="3"/>
      <c r="K30877" s="5"/>
      <c r="L30877" s="8"/>
      <c r="N30877" s="5"/>
      <c r="O30877" s="10"/>
      <c r="P30877" s="8"/>
    </row>
    <row r="30878" spans="1:16" s="2" customFormat="1" x14ac:dyDescent="0.15">
      <c r="A30878" s="3"/>
      <c r="B30878" s="3"/>
      <c r="J30878" s="3"/>
      <c r="K30878" s="5"/>
      <c r="L30878" s="8"/>
      <c r="N30878" s="5"/>
      <c r="O30878" s="10"/>
      <c r="P30878" s="8"/>
    </row>
    <row r="30879" spans="1:16" s="2" customFormat="1" x14ac:dyDescent="0.15">
      <c r="A30879" s="3"/>
      <c r="B30879" s="3"/>
      <c r="J30879" s="3"/>
      <c r="K30879" s="5"/>
      <c r="L30879" s="8"/>
      <c r="N30879" s="5"/>
      <c r="O30879" s="10"/>
      <c r="P30879" s="8"/>
    </row>
    <row r="30880" spans="1:16" s="2" customFormat="1" x14ac:dyDescent="0.15">
      <c r="A30880" s="3"/>
      <c r="B30880" s="3"/>
      <c r="J30880" s="3"/>
      <c r="K30880" s="5"/>
      <c r="L30880" s="8"/>
      <c r="N30880" s="5"/>
      <c r="O30880" s="10"/>
      <c r="P30880" s="8"/>
    </row>
    <row r="30881" spans="1:16" s="2" customFormat="1" x14ac:dyDescent="0.15">
      <c r="A30881" s="3"/>
      <c r="B30881" s="3"/>
      <c r="J30881" s="3"/>
      <c r="K30881" s="5"/>
      <c r="L30881" s="8"/>
      <c r="N30881" s="5"/>
      <c r="O30881" s="10"/>
      <c r="P30881" s="8"/>
    </row>
    <row r="30882" spans="1:16" s="2" customFormat="1" x14ac:dyDescent="0.15">
      <c r="A30882" s="3"/>
      <c r="B30882" s="3"/>
      <c r="J30882" s="3"/>
      <c r="K30882" s="5"/>
      <c r="L30882" s="8"/>
      <c r="N30882" s="5"/>
      <c r="O30882" s="10"/>
      <c r="P30882" s="8"/>
    </row>
    <row r="30883" spans="1:16" s="2" customFormat="1" x14ac:dyDescent="0.15">
      <c r="A30883" s="3"/>
      <c r="B30883" s="3"/>
      <c r="J30883" s="3"/>
      <c r="K30883" s="5"/>
      <c r="L30883" s="8"/>
      <c r="N30883" s="5"/>
      <c r="O30883" s="10"/>
      <c r="P30883" s="8"/>
    </row>
    <row r="30884" spans="1:16" s="2" customFormat="1" x14ac:dyDescent="0.15">
      <c r="A30884" s="3"/>
      <c r="B30884" s="3"/>
      <c r="J30884" s="3"/>
      <c r="K30884" s="5"/>
      <c r="L30884" s="8"/>
      <c r="N30884" s="5"/>
      <c r="O30884" s="10"/>
      <c r="P30884" s="8"/>
    </row>
    <row r="30885" spans="1:16" s="2" customFormat="1" x14ac:dyDescent="0.15">
      <c r="A30885" s="3"/>
      <c r="B30885" s="3"/>
      <c r="J30885" s="3"/>
      <c r="K30885" s="5"/>
      <c r="L30885" s="8"/>
      <c r="N30885" s="5"/>
      <c r="O30885" s="10"/>
      <c r="P30885" s="8"/>
    </row>
    <row r="30886" spans="1:16" s="2" customFormat="1" x14ac:dyDescent="0.15">
      <c r="A30886" s="3"/>
      <c r="B30886" s="3"/>
      <c r="J30886" s="3"/>
      <c r="K30886" s="5"/>
      <c r="L30886" s="8"/>
      <c r="N30886" s="5"/>
      <c r="O30886" s="10"/>
      <c r="P30886" s="8"/>
    </row>
    <row r="30887" spans="1:16" s="2" customFormat="1" x14ac:dyDescent="0.15">
      <c r="A30887" s="3"/>
      <c r="B30887" s="3"/>
      <c r="J30887" s="3"/>
      <c r="K30887" s="5"/>
      <c r="L30887" s="8"/>
      <c r="N30887" s="5"/>
      <c r="O30887" s="10"/>
      <c r="P30887" s="8"/>
    </row>
    <row r="30888" spans="1:16" s="2" customFormat="1" x14ac:dyDescent="0.15">
      <c r="A30888" s="3"/>
      <c r="B30888" s="3"/>
      <c r="J30888" s="3"/>
      <c r="K30888" s="5"/>
      <c r="L30888" s="8"/>
      <c r="N30888" s="5"/>
      <c r="O30888" s="10"/>
      <c r="P30888" s="8"/>
    </row>
    <row r="30889" spans="1:16" s="2" customFormat="1" x14ac:dyDescent="0.15">
      <c r="A30889" s="3"/>
      <c r="B30889" s="3"/>
      <c r="J30889" s="3"/>
      <c r="K30889" s="5"/>
      <c r="L30889" s="8"/>
      <c r="N30889" s="5"/>
      <c r="O30889" s="10"/>
      <c r="P30889" s="8"/>
    </row>
    <row r="30890" spans="1:16" s="2" customFormat="1" x14ac:dyDescent="0.15">
      <c r="A30890" s="3"/>
      <c r="B30890" s="3"/>
      <c r="J30890" s="3"/>
      <c r="K30890" s="5"/>
      <c r="L30890" s="8"/>
      <c r="N30890" s="5"/>
      <c r="O30890" s="10"/>
      <c r="P30890" s="8"/>
    </row>
    <row r="30891" spans="1:16" s="2" customFormat="1" x14ac:dyDescent="0.15">
      <c r="A30891" s="3"/>
      <c r="B30891" s="3"/>
      <c r="J30891" s="3"/>
      <c r="K30891" s="5"/>
      <c r="L30891" s="8"/>
      <c r="N30891" s="5"/>
      <c r="O30891" s="10"/>
      <c r="P30891" s="8"/>
    </row>
    <row r="30892" spans="1:16" s="2" customFormat="1" x14ac:dyDescent="0.15">
      <c r="A30892" s="3"/>
      <c r="B30892" s="3"/>
      <c r="J30892" s="3"/>
      <c r="K30892" s="5"/>
      <c r="L30892" s="8"/>
      <c r="N30892" s="5"/>
      <c r="O30892" s="10"/>
      <c r="P30892" s="8"/>
    </row>
    <row r="30893" spans="1:16" s="2" customFormat="1" x14ac:dyDescent="0.15">
      <c r="A30893" s="3"/>
      <c r="B30893" s="3"/>
      <c r="J30893" s="3"/>
      <c r="K30893" s="5"/>
      <c r="L30893" s="8"/>
      <c r="N30893" s="5"/>
      <c r="O30893" s="10"/>
      <c r="P30893" s="8"/>
    </row>
    <row r="30894" spans="1:16" s="2" customFormat="1" x14ac:dyDescent="0.15">
      <c r="A30894" s="3"/>
      <c r="B30894" s="3"/>
      <c r="J30894" s="3"/>
      <c r="K30894" s="5"/>
      <c r="L30894" s="8"/>
      <c r="N30894" s="5"/>
      <c r="O30894" s="10"/>
      <c r="P30894" s="8"/>
    </row>
    <row r="30895" spans="1:16" s="2" customFormat="1" x14ac:dyDescent="0.15">
      <c r="A30895" s="3"/>
      <c r="B30895" s="3"/>
      <c r="J30895" s="3"/>
      <c r="K30895" s="5"/>
      <c r="L30895" s="8"/>
      <c r="N30895" s="5"/>
      <c r="O30895" s="10"/>
      <c r="P30895" s="8"/>
    </row>
    <row r="30896" spans="1:16" s="2" customFormat="1" x14ac:dyDescent="0.15">
      <c r="A30896" s="3"/>
      <c r="B30896" s="3"/>
      <c r="J30896" s="3"/>
      <c r="K30896" s="5"/>
      <c r="L30896" s="8"/>
      <c r="N30896" s="5"/>
      <c r="O30896" s="10"/>
      <c r="P30896" s="8"/>
    </row>
    <row r="30897" spans="1:16" s="2" customFormat="1" x14ac:dyDescent="0.15">
      <c r="A30897" s="3"/>
      <c r="B30897" s="3"/>
      <c r="J30897" s="3"/>
      <c r="K30897" s="5"/>
      <c r="L30897" s="8"/>
      <c r="N30897" s="5"/>
      <c r="O30897" s="10"/>
      <c r="P30897" s="8"/>
    </row>
    <row r="30898" spans="1:16" s="2" customFormat="1" x14ac:dyDescent="0.15">
      <c r="A30898" s="3"/>
      <c r="B30898" s="3"/>
      <c r="J30898" s="3"/>
      <c r="K30898" s="5"/>
      <c r="L30898" s="8"/>
      <c r="N30898" s="5"/>
      <c r="O30898" s="10"/>
      <c r="P30898" s="8"/>
    </row>
    <row r="30899" spans="1:16" s="2" customFormat="1" x14ac:dyDescent="0.15">
      <c r="A30899" s="3"/>
      <c r="B30899" s="3"/>
      <c r="J30899" s="3"/>
      <c r="K30899" s="5"/>
      <c r="L30899" s="8"/>
      <c r="N30899" s="5"/>
      <c r="O30899" s="10"/>
      <c r="P30899" s="8"/>
    </row>
    <row r="30900" spans="1:16" s="2" customFormat="1" x14ac:dyDescent="0.15">
      <c r="A30900" s="3"/>
      <c r="B30900" s="3"/>
      <c r="J30900" s="3"/>
      <c r="K30900" s="5"/>
      <c r="L30900" s="8"/>
      <c r="N30900" s="5"/>
      <c r="O30900" s="10"/>
      <c r="P30900" s="8"/>
    </row>
    <row r="30901" spans="1:16" s="2" customFormat="1" x14ac:dyDescent="0.15">
      <c r="A30901" s="3"/>
      <c r="B30901" s="3"/>
      <c r="J30901" s="3"/>
      <c r="K30901" s="5"/>
      <c r="L30901" s="8"/>
      <c r="N30901" s="5"/>
      <c r="O30901" s="10"/>
      <c r="P30901" s="8"/>
    </row>
    <row r="30902" spans="1:16" s="2" customFormat="1" x14ac:dyDescent="0.15">
      <c r="A30902" s="3"/>
      <c r="B30902" s="3"/>
      <c r="J30902" s="3"/>
      <c r="K30902" s="5"/>
      <c r="L30902" s="8"/>
      <c r="N30902" s="5"/>
      <c r="O30902" s="10"/>
      <c r="P30902" s="8"/>
    </row>
    <row r="30903" spans="1:16" s="2" customFormat="1" x14ac:dyDescent="0.15">
      <c r="A30903" s="3"/>
      <c r="B30903" s="3"/>
      <c r="J30903" s="3"/>
      <c r="K30903" s="5"/>
      <c r="L30903" s="8"/>
      <c r="N30903" s="5"/>
      <c r="O30903" s="10"/>
      <c r="P30903" s="8"/>
    </row>
    <row r="30904" spans="1:16" s="2" customFormat="1" x14ac:dyDescent="0.15">
      <c r="A30904" s="3"/>
      <c r="B30904" s="3"/>
      <c r="J30904" s="3"/>
      <c r="K30904" s="5"/>
      <c r="L30904" s="8"/>
      <c r="N30904" s="5"/>
      <c r="O30904" s="10"/>
      <c r="P30904" s="8"/>
    </row>
    <row r="30905" spans="1:16" s="2" customFormat="1" x14ac:dyDescent="0.15">
      <c r="A30905" s="3"/>
      <c r="B30905" s="3"/>
      <c r="J30905" s="3"/>
      <c r="K30905" s="5"/>
      <c r="L30905" s="8"/>
      <c r="N30905" s="5"/>
      <c r="O30905" s="10"/>
      <c r="P30905" s="8"/>
    </row>
    <row r="30906" spans="1:16" s="2" customFormat="1" x14ac:dyDescent="0.15">
      <c r="A30906" s="3"/>
      <c r="B30906" s="3"/>
      <c r="J30906" s="3"/>
      <c r="K30906" s="5"/>
      <c r="L30906" s="8"/>
      <c r="N30906" s="5"/>
      <c r="O30906" s="10"/>
      <c r="P30906" s="8"/>
    </row>
    <row r="30907" spans="1:16" s="2" customFormat="1" x14ac:dyDescent="0.15">
      <c r="A30907" s="3"/>
      <c r="B30907" s="3"/>
      <c r="J30907" s="3"/>
      <c r="K30907" s="5"/>
      <c r="L30907" s="8"/>
      <c r="N30907" s="5"/>
      <c r="O30907" s="10"/>
      <c r="P30907" s="8"/>
    </row>
    <row r="30908" spans="1:16" s="2" customFormat="1" x14ac:dyDescent="0.15">
      <c r="A30908" s="3"/>
      <c r="B30908" s="3"/>
      <c r="J30908" s="3"/>
      <c r="K30908" s="5"/>
      <c r="L30908" s="8"/>
      <c r="N30908" s="5"/>
      <c r="O30908" s="10"/>
      <c r="P30908" s="8"/>
    </row>
    <row r="30909" spans="1:16" s="2" customFormat="1" x14ac:dyDescent="0.15">
      <c r="A30909" s="3"/>
      <c r="B30909" s="3"/>
      <c r="J30909" s="3"/>
      <c r="K30909" s="5"/>
      <c r="L30909" s="8"/>
      <c r="N30909" s="5"/>
      <c r="O30909" s="10"/>
      <c r="P30909" s="8"/>
    </row>
    <row r="30910" spans="1:16" s="2" customFormat="1" x14ac:dyDescent="0.15">
      <c r="A30910" s="3"/>
      <c r="B30910" s="3"/>
      <c r="J30910" s="3"/>
      <c r="K30910" s="5"/>
      <c r="L30910" s="8"/>
      <c r="N30910" s="5"/>
      <c r="O30910" s="10"/>
      <c r="P30910" s="8"/>
    </row>
    <row r="30911" spans="1:16" s="2" customFormat="1" x14ac:dyDescent="0.15">
      <c r="A30911" s="3"/>
      <c r="B30911" s="3"/>
      <c r="J30911" s="3"/>
      <c r="K30911" s="5"/>
      <c r="L30911" s="8"/>
      <c r="N30911" s="5"/>
      <c r="O30911" s="10"/>
      <c r="P30911" s="8"/>
    </row>
    <row r="30912" spans="1:16" s="2" customFormat="1" x14ac:dyDescent="0.15">
      <c r="A30912" s="3"/>
      <c r="B30912" s="3"/>
      <c r="J30912" s="3"/>
      <c r="K30912" s="5"/>
      <c r="L30912" s="8"/>
      <c r="N30912" s="5"/>
      <c r="O30912" s="10"/>
      <c r="P30912" s="8"/>
    </row>
    <row r="30913" spans="1:16" s="2" customFormat="1" x14ac:dyDescent="0.15">
      <c r="A30913" s="3"/>
      <c r="B30913" s="3"/>
      <c r="J30913" s="3"/>
      <c r="K30913" s="5"/>
      <c r="L30913" s="8"/>
      <c r="N30913" s="5"/>
      <c r="O30913" s="10"/>
      <c r="P30913" s="8"/>
    </row>
    <row r="30914" spans="1:16" s="2" customFormat="1" x14ac:dyDescent="0.15">
      <c r="A30914" s="3"/>
      <c r="B30914" s="3"/>
      <c r="J30914" s="3"/>
      <c r="K30914" s="5"/>
      <c r="L30914" s="8"/>
      <c r="N30914" s="5"/>
      <c r="O30914" s="10"/>
      <c r="P30914" s="8"/>
    </row>
    <row r="30915" spans="1:16" s="2" customFormat="1" x14ac:dyDescent="0.15">
      <c r="A30915" s="3"/>
      <c r="B30915" s="3"/>
      <c r="J30915" s="3"/>
      <c r="K30915" s="5"/>
      <c r="L30915" s="8"/>
      <c r="N30915" s="5"/>
      <c r="O30915" s="10"/>
      <c r="P30915" s="8"/>
    </row>
    <row r="30916" spans="1:16" s="2" customFormat="1" x14ac:dyDescent="0.15">
      <c r="A30916" s="3"/>
      <c r="B30916" s="3"/>
      <c r="J30916" s="3"/>
      <c r="K30916" s="5"/>
      <c r="L30916" s="8"/>
      <c r="N30916" s="5"/>
      <c r="O30916" s="10"/>
      <c r="P30916" s="8"/>
    </row>
    <row r="30917" spans="1:16" s="2" customFormat="1" x14ac:dyDescent="0.15">
      <c r="A30917" s="3"/>
      <c r="B30917" s="3"/>
      <c r="J30917" s="3"/>
      <c r="K30917" s="5"/>
      <c r="L30917" s="8"/>
      <c r="N30917" s="5"/>
      <c r="O30917" s="10"/>
      <c r="P30917" s="8"/>
    </row>
    <row r="30918" spans="1:16" s="2" customFormat="1" x14ac:dyDescent="0.15">
      <c r="A30918" s="3"/>
      <c r="B30918" s="3"/>
      <c r="J30918" s="3"/>
      <c r="K30918" s="5"/>
      <c r="L30918" s="8"/>
      <c r="N30918" s="5"/>
      <c r="O30918" s="10"/>
      <c r="P30918" s="8"/>
    </row>
    <row r="30919" spans="1:16" s="2" customFormat="1" x14ac:dyDescent="0.15">
      <c r="A30919" s="3"/>
      <c r="B30919" s="3"/>
      <c r="J30919" s="3"/>
      <c r="K30919" s="5"/>
      <c r="L30919" s="8"/>
      <c r="N30919" s="5"/>
      <c r="O30919" s="10"/>
      <c r="P30919" s="8"/>
    </row>
    <row r="30920" spans="1:16" s="2" customFormat="1" x14ac:dyDescent="0.15">
      <c r="A30920" s="3"/>
      <c r="B30920" s="3"/>
      <c r="J30920" s="3"/>
      <c r="K30920" s="5"/>
      <c r="L30920" s="8"/>
      <c r="N30920" s="5"/>
      <c r="O30920" s="10"/>
      <c r="P30920" s="8"/>
    </row>
    <row r="30921" spans="1:16" s="2" customFormat="1" x14ac:dyDescent="0.15">
      <c r="A30921" s="3"/>
      <c r="B30921" s="3"/>
      <c r="J30921" s="3"/>
      <c r="K30921" s="5"/>
      <c r="L30921" s="8"/>
      <c r="N30921" s="5"/>
      <c r="O30921" s="10"/>
      <c r="P30921" s="8"/>
    </row>
    <row r="30922" spans="1:16" s="2" customFormat="1" x14ac:dyDescent="0.15">
      <c r="A30922" s="3"/>
      <c r="B30922" s="3"/>
      <c r="J30922" s="3"/>
      <c r="K30922" s="5"/>
      <c r="L30922" s="8"/>
      <c r="N30922" s="5"/>
      <c r="O30922" s="10"/>
      <c r="P30922" s="8"/>
    </row>
    <row r="30923" spans="1:16" s="2" customFormat="1" x14ac:dyDescent="0.15">
      <c r="A30923" s="3"/>
      <c r="B30923" s="3"/>
      <c r="J30923" s="3"/>
      <c r="K30923" s="5"/>
      <c r="L30923" s="8"/>
      <c r="N30923" s="5"/>
      <c r="O30923" s="10"/>
      <c r="P30923" s="8"/>
    </row>
    <row r="30924" spans="1:16" s="2" customFormat="1" x14ac:dyDescent="0.15">
      <c r="A30924" s="3"/>
      <c r="B30924" s="3"/>
      <c r="J30924" s="3"/>
      <c r="K30924" s="5"/>
      <c r="L30924" s="8"/>
      <c r="N30924" s="5"/>
      <c r="O30924" s="10"/>
      <c r="P30924" s="8"/>
    </row>
    <row r="30925" spans="1:16" s="2" customFormat="1" x14ac:dyDescent="0.15">
      <c r="A30925" s="3"/>
      <c r="B30925" s="3"/>
      <c r="J30925" s="3"/>
      <c r="K30925" s="5"/>
      <c r="L30925" s="8"/>
      <c r="N30925" s="5"/>
      <c r="O30925" s="10"/>
      <c r="P30925" s="8"/>
    </row>
    <row r="30926" spans="1:16" s="2" customFormat="1" x14ac:dyDescent="0.15">
      <c r="A30926" s="3"/>
      <c r="B30926" s="3"/>
      <c r="J30926" s="3"/>
      <c r="K30926" s="5"/>
      <c r="L30926" s="8"/>
      <c r="N30926" s="5"/>
      <c r="O30926" s="10"/>
      <c r="P30926" s="8"/>
    </row>
    <row r="30927" spans="1:16" s="2" customFormat="1" x14ac:dyDescent="0.15">
      <c r="A30927" s="3"/>
      <c r="B30927" s="3"/>
      <c r="J30927" s="3"/>
      <c r="K30927" s="5"/>
      <c r="L30927" s="8"/>
      <c r="N30927" s="5"/>
      <c r="O30927" s="10"/>
      <c r="P30927" s="8"/>
    </row>
    <row r="30928" spans="1:16" s="2" customFormat="1" x14ac:dyDescent="0.15">
      <c r="A30928" s="3"/>
      <c r="B30928" s="3"/>
      <c r="J30928" s="3"/>
      <c r="K30928" s="5"/>
      <c r="L30928" s="8"/>
      <c r="N30928" s="5"/>
      <c r="O30928" s="10"/>
      <c r="P30928" s="8"/>
    </row>
    <row r="30929" spans="1:16" s="2" customFormat="1" x14ac:dyDescent="0.15">
      <c r="A30929" s="3"/>
      <c r="B30929" s="3"/>
      <c r="J30929" s="3"/>
      <c r="K30929" s="5"/>
      <c r="L30929" s="8"/>
      <c r="N30929" s="5"/>
      <c r="O30929" s="10"/>
      <c r="P30929" s="8"/>
    </row>
    <row r="30930" spans="1:16" s="2" customFormat="1" x14ac:dyDescent="0.15">
      <c r="A30930" s="3"/>
      <c r="B30930" s="3"/>
      <c r="J30930" s="3"/>
      <c r="K30930" s="5"/>
      <c r="L30930" s="8"/>
      <c r="N30930" s="5"/>
      <c r="O30930" s="10"/>
      <c r="P30930" s="8"/>
    </row>
    <row r="30931" spans="1:16" s="2" customFormat="1" x14ac:dyDescent="0.15">
      <c r="A30931" s="3"/>
      <c r="B30931" s="3"/>
      <c r="J30931" s="3"/>
      <c r="K30931" s="5"/>
      <c r="L30931" s="8"/>
      <c r="N30931" s="5"/>
      <c r="O30931" s="10"/>
      <c r="P30931" s="8"/>
    </row>
    <row r="30932" spans="1:16" s="2" customFormat="1" x14ac:dyDescent="0.15">
      <c r="A30932" s="3"/>
      <c r="B30932" s="3"/>
      <c r="J30932" s="3"/>
      <c r="K30932" s="5"/>
      <c r="L30932" s="8"/>
      <c r="N30932" s="5"/>
      <c r="O30932" s="10"/>
      <c r="P30932" s="8"/>
    </row>
    <row r="30933" spans="1:16" s="2" customFormat="1" x14ac:dyDescent="0.15">
      <c r="A30933" s="3"/>
      <c r="B30933" s="3"/>
      <c r="J30933" s="3"/>
      <c r="K30933" s="5"/>
      <c r="L30933" s="8"/>
      <c r="N30933" s="5"/>
      <c r="O30933" s="10"/>
      <c r="P30933" s="8"/>
    </row>
    <row r="30934" spans="1:16" s="2" customFormat="1" x14ac:dyDescent="0.15">
      <c r="A30934" s="3"/>
      <c r="B30934" s="3"/>
      <c r="J30934" s="3"/>
      <c r="K30934" s="5"/>
      <c r="L30934" s="8"/>
      <c r="N30934" s="5"/>
      <c r="O30934" s="10"/>
      <c r="P30934" s="8"/>
    </row>
    <row r="30935" spans="1:16" s="2" customFormat="1" x14ac:dyDescent="0.15">
      <c r="A30935" s="3"/>
      <c r="B30935" s="3"/>
      <c r="J30935" s="3"/>
      <c r="K30935" s="5"/>
      <c r="L30935" s="8"/>
      <c r="N30935" s="5"/>
      <c r="O30935" s="10"/>
      <c r="P30935" s="8"/>
    </row>
    <row r="30936" spans="1:16" s="2" customFormat="1" x14ac:dyDescent="0.15">
      <c r="A30936" s="3"/>
      <c r="B30936" s="3"/>
      <c r="J30936" s="3"/>
      <c r="K30936" s="5"/>
      <c r="L30936" s="8"/>
      <c r="N30936" s="5"/>
      <c r="O30936" s="10"/>
      <c r="P30936" s="8"/>
    </row>
    <row r="30937" spans="1:16" s="2" customFormat="1" x14ac:dyDescent="0.15">
      <c r="A30937" s="3"/>
      <c r="B30937" s="3"/>
      <c r="J30937" s="3"/>
      <c r="K30937" s="5"/>
      <c r="L30937" s="8"/>
      <c r="N30937" s="5"/>
      <c r="O30937" s="10"/>
      <c r="P30937" s="8"/>
    </row>
    <row r="30938" spans="1:16" s="2" customFormat="1" x14ac:dyDescent="0.15">
      <c r="A30938" s="3"/>
      <c r="B30938" s="3"/>
      <c r="J30938" s="3"/>
      <c r="K30938" s="5"/>
      <c r="L30938" s="8"/>
      <c r="N30938" s="5"/>
      <c r="O30938" s="10"/>
      <c r="P30938" s="8"/>
    </row>
    <row r="30939" spans="1:16" s="2" customFormat="1" x14ac:dyDescent="0.15">
      <c r="A30939" s="3"/>
      <c r="B30939" s="3"/>
      <c r="J30939" s="3"/>
      <c r="K30939" s="5"/>
      <c r="L30939" s="8"/>
      <c r="N30939" s="5"/>
      <c r="O30939" s="10"/>
      <c r="P30939" s="8"/>
    </row>
    <row r="30940" spans="1:16" s="2" customFormat="1" x14ac:dyDescent="0.15">
      <c r="A30940" s="3"/>
      <c r="B30940" s="3"/>
      <c r="J30940" s="3"/>
      <c r="K30940" s="5"/>
      <c r="L30940" s="8"/>
      <c r="N30940" s="5"/>
      <c r="O30940" s="10"/>
      <c r="P30940" s="8"/>
    </row>
    <row r="30941" spans="1:16" s="2" customFormat="1" x14ac:dyDescent="0.15">
      <c r="A30941" s="3"/>
      <c r="B30941" s="3"/>
      <c r="J30941" s="3"/>
      <c r="K30941" s="5"/>
      <c r="L30941" s="8"/>
      <c r="N30941" s="5"/>
      <c r="O30941" s="10"/>
      <c r="P30941" s="8"/>
    </row>
    <row r="30942" spans="1:16" s="2" customFormat="1" x14ac:dyDescent="0.15">
      <c r="A30942" s="3"/>
      <c r="B30942" s="3"/>
      <c r="J30942" s="3"/>
      <c r="K30942" s="5"/>
      <c r="L30942" s="8"/>
      <c r="N30942" s="5"/>
      <c r="O30942" s="10"/>
      <c r="P30942" s="8"/>
    </row>
    <row r="30943" spans="1:16" s="2" customFormat="1" x14ac:dyDescent="0.15">
      <c r="A30943" s="3"/>
      <c r="B30943" s="3"/>
      <c r="J30943" s="3"/>
      <c r="K30943" s="5"/>
      <c r="L30943" s="8"/>
      <c r="N30943" s="5"/>
      <c r="O30943" s="10"/>
      <c r="P30943" s="8"/>
    </row>
    <row r="30944" spans="1:16" s="2" customFormat="1" x14ac:dyDescent="0.15">
      <c r="A30944" s="3"/>
      <c r="B30944" s="3"/>
      <c r="J30944" s="3"/>
      <c r="K30944" s="5"/>
      <c r="L30944" s="8"/>
      <c r="N30944" s="5"/>
      <c r="O30944" s="10"/>
      <c r="P30944" s="8"/>
    </row>
    <row r="30945" spans="1:16" s="2" customFormat="1" x14ac:dyDescent="0.15">
      <c r="A30945" s="3"/>
      <c r="B30945" s="3"/>
      <c r="J30945" s="3"/>
      <c r="K30945" s="5"/>
      <c r="L30945" s="8"/>
      <c r="N30945" s="5"/>
      <c r="O30945" s="10"/>
      <c r="P30945" s="8"/>
    </row>
    <row r="30946" spans="1:16" s="2" customFormat="1" x14ac:dyDescent="0.15">
      <c r="A30946" s="3"/>
      <c r="B30946" s="3"/>
      <c r="J30946" s="3"/>
      <c r="K30946" s="5"/>
      <c r="L30946" s="8"/>
      <c r="N30946" s="5"/>
      <c r="O30946" s="10"/>
      <c r="P30946" s="8"/>
    </row>
    <row r="30947" spans="1:16" s="2" customFormat="1" x14ac:dyDescent="0.15">
      <c r="A30947" s="3"/>
      <c r="B30947" s="3"/>
      <c r="J30947" s="3"/>
      <c r="K30947" s="5"/>
      <c r="L30947" s="8"/>
      <c r="N30947" s="5"/>
      <c r="O30947" s="10"/>
      <c r="P30947" s="8"/>
    </row>
    <row r="30948" spans="1:16" s="2" customFormat="1" x14ac:dyDescent="0.15">
      <c r="A30948" s="3"/>
      <c r="B30948" s="3"/>
      <c r="J30948" s="3"/>
      <c r="K30948" s="5"/>
      <c r="L30948" s="8"/>
      <c r="N30948" s="5"/>
      <c r="O30948" s="10"/>
      <c r="P30948" s="8"/>
    </row>
    <row r="30949" spans="1:16" s="2" customFormat="1" x14ac:dyDescent="0.15">
      <c r="A30949" s="3"/>
      <c r="B30949" s="3"/>
      <c r="J30949" s="3"/>
      <c r="K30949" s="5"/>
      <c r="L30949" s="8"/>
      <c r="N30949" s="5"/>
      <c r="O30949" s="10"/>
      <c r="P30949" s="8"/>
    </row>
    <row r="30950" spans="1:16" s="2" customFormat="1" x14ac:dyDescent="0.15">
      <c r="A30950" s="3"/>
      <c r="B30950" s="3"/>
      <c r="J30950" s="3"/>
      <c r="K30950" s="5"/>
      <c r="L30950" s="8"/>
      <c r="N30950" s="5"/>
      <c r="O30950" s="10"/>
      <c r="P30950" s="8"/>
    </row>
    <row r="30951" spans="1:16" s="2" customFormat="1" x14ac:dyDescent="0.15">
      <c r="A30951" s="3"/>
      <c r="B30951" s="3"/>
      <c r="J30951" s="3"/>
      <c r="K30951" s="5"/>
      <c r="L30951" s="8"/>
      <c r="N30951" s="5"/>
      <c r="O30951" s="10"/>
      <c r="P30951" s="8"/>
    </row>
    <row r="30952" spans="1:16" s="2" customFormat="1" x14ac:dyDescent="0.15">
      <c r="A30952" s="3"/>
      <c r="B30952" s="3"/>
      <c r="J30952" s="3"/>
      <c r="K30952" s="5"/>
      <c r="L30952" s="8"/>
      <c r="N30952" s="5"/>
      <c r="O30952" s="10"/>
      <c r="P30952" s="8"/>
    </row>
    <row r="30953" spans="1:16" s="2" customFormat="1" x14ac:dyDescent="0.15">
      <c r="A30953" s="3"/>
      <c r="B30953" s="3"/>
      <c r="J30953" s="3"/>
      <c r="K30953" s="5"/>
      <c r="L30953" s="8"/>
      <c r="N30953" s="5"/>
      <c r="O30953" s="10"/>
      <c r="P30953" s="8"/>
    </row>
    <row r="30954" spans="1:16" s="2" customFormat="1" x14ac:dyDescent="0.15">
      <c r="A30954" s="3"/>
      <c r="B30954" s="3"/>
      <c r="J30954" s="3"/>
      <c r="K30954" s="5"/>
      <c r="L30954" s="8"/>
      <c r="N30954" s="5"/>
      <c r="O30954" s="10"/>
      <c r="P30954" s="8"/>
    </row>
    <row r="30955" spans="1:16" s="2" customFormat="1" x14ac:dyDescent="0.15">
      <c r="A30955" s="3"/>
      <c r="B30955" s="3"/>
      <c r="J30955" s="3"/>
      <c r="K30955" s="5"/>
      <c r="L30955" s="8"/>
      <c r="N30955" s="5"/>
      <c r="O30955" s="10"/>
      <c r="P30955" s="8"/>
    </row>
    <row r="30956" spans="1:16" s="2" customFormat="1" x14ac:dyDescent="0.15">
      <c r="A30956" s="3"/>
      <c r="B30956" s="3"/>
      <c r="J30956" s="3"/>
      <c r="K30956" s="5"/>
      <c r="L30956" s="8"/>
      <c r="N30956" s="5"/>
      <c r="O30956" s="10"/>
      <c r="P30956" s="8"/>
    </row>
    <row r="30957" spans="1:16" s="2" customFormat="1" x14ac:dyDescent="0.15">
      <c r="A30957" s="3"/>
      <c r="B30957" s="3"/>
      <c r="J30957" s="3"/>
      <c r="K30957" s="5"/>
      <c r="L30957" s="8"/>
      <c r="N30957" s="5"/>
      <c r="O30957" s="10"/>
      <c r="P30957" s="8"/>
    </row>
    <row r="30958" spans="1:16" s="2" customFormat="1" x14ac:dyDescent="0.15">
      <c r="A30958" s="3"/>
      <c r="B30958" s="3"/>
      <c r="J30958" s="3"/>
      <c r="K30958" s="5"/>
      <c r="L30958" s="8"/>
      <c r="N30958" s="5"/>
      <c r="O30958" s="10"/>
      <c r="P30958" s="8"/>
    </row>
    <row r="30959" spans="1:16" s="2" customFormat="1" x14ac:dyDescent="0.15">
      <c r="A30959" s="3"/>
      <c r="B30959" s="3"/>
      <c r="J30959" s="3"/>
      <c r="K30959" s="5"/>
      <c r="L30959" s="8"/>
      <c r="N30959" s="5"/>
      <c r="O30959" s="10"/>
      <c r="P30959" s="8"/>
    </row>
    <row r="30960" spans="1:16" s="2" customFormat="1" x14ac:dyDescent="0.15">
      <c r="A30960" s="3"/>
      <c r="B30960" s="3"/>
      <c r="J30960" s="3"/>
      <c r="K30960" s="5"/>
      <c r="L30960" s="8"/>
      <c r="N30960" s="5"/>
      <c r="O30960" s="10"/>
      <c r="P30960" s="8"/>
    </row>
    <row r="30961" spans="1:16" s="2" customFormat="1" x14ac:dyDescent="0.15">
      <c r="A30961" s="3"/>
      <c r="B30961" s="3"/>
      <c r="J30961" s="3"/>
      <c r="K30961" s="5"/>
      <c r="L30961" s="8"/>
      <c r="N30961" s="5"/>
      <c r="O30961" s="10"/>
      <c r="P30961" s="8"/>
    </row>
    <row r="30962" spans="1:16" s="2" customFormat="1" x14ac:dyDescent="0.15">
      <c r="A30962" s="3"/>
      <c r="B30962" s="3"/>
      <c r="J30962" s="3"/>
      <c r="K30962" s="5"/>
      <c r="L30962" s="8"/>
      <c r="N30962" s="5"/>
      <c r="O30962" s="10"/>
      <c r="P30962" s="8"/>
    </row>
    <row r="30963" spans="1:16" s="2" customFormat="1" x14ac:dyDescent="0.15">
      <c r="A30963" s="3"/>
      <c r="B30963" s="3"/>
      <c r="J30963" s="3"/>
      <c r="K30963" s="5"/>
      <c r="L30963" s="8"/>
      <c r="N30963" s="5"/>
      <c r="O30963" s="10"/>
      <c r="P30963" s="8"/>
    </row>
    <row r="30964" spans="1:16" s="2" customFormat="1" x14ac:dyDescent="0.15">
      <c r="A30964" s="3"/>
      <c r="B30964" s="3"/>
      <c r="J30964" s="3"/>
      <c r="K30964" s="5"/>
      <c r="L30964" s="8"/>
      <c r="N30964" s="5"/>
      <c r="O30964" s="10"/>
      <c r="P30964" s="8"/>
    </row>
    <row r="30965" spans="1:16" s="2" customFormat="1" x14ac:dyDescent="0.15">
      <c r="A30965" s="3"/>
      <c r="B30965" s="3"/>
      <c r="J30965" s="3"/>
      <c r="K30965" s="5"/>
      <c r="L30965" s="8"/>
      <c r="N30965" s="5"/>
      <c r="O30965" s="10"/>
      <c r="P30965" s="8"/>
    </row>
    <row r="30966" spans="1:16" s="2" customFormat="1" x14ac:dyDescent="0.15">
      <c r="A30966" s="3"/>
      <c r="B30966" s="3"/>
      <c r="J30966" s="3"/>
      <c r="K30966" s="5"/>
      <c r="L30966" s="8"/>
      <c r="N30966" s="5"/>
      <c r="O30966" s="10"/>
      <c r="P30966" s="8"/>
    </row>
    <row r="30967" spans="1:16" s="2" customFormat="1" x14ac:dyDescent="0.15">
      <c r="A30967" s="3"/>
      <c r="B30967" s="3"/>
      <c r="J30967" s="3"/>
      <c r="K30967" s="5"/>
      <c r="L30967" s="8"/>
      <c r="N30967" s="5"/>
      <c r="O30967" s="10"/>
      <c r="P30967" s="8"/>
    </row>
    <row r="30968" spans="1:16" s="2" customFormat="1" x14ac:dyDescent="0.15">
      <c r="A30968" s="3"/>
      <c r="B30968" s="3"/>
      <c r="J30968" s="3"/>
      <c r="K30968" s="5"/>
      <c r="L30968" s="8"/>
      <c r="N30968" s="5"/>
      <c r="O30968" s="10"/>
      <c r="P30968" s="8"/>
    </row>
    <row r="30969" spans="1:16" s="2" customFormat="1" x14ac:dyDescent="0.15">
      <c r="A30969" s="3"/>
      <c r="B30969" s="3"/>
      <c r="J30969" s="3"/>
      <c r="K30969" s="5"/>
      <c r="L30969" s="8"/>
      <c r="N30969" s="5"/>
      <c r="O30969" s="10"/>
      <c r="P30969" s="8"/>
    </row>
    <row r="30970" spans="1:16" s="2" customFormat="1" x14ac:dyDescent="0.15">
      <c r="A30970" s="3"/>
      <c r="B30970" s="3"/>
      <c r="J30970" s="3"/>
      <c r="K30970" s="5"/>
      <c r="L30970" s="8"/>
      <c r="N30970" s="5"/>
      <c r="O30970" s="10"/>
      <c r="P30970" s="8"/>
    </row>
    <row r="30971" spans="1:16" s="2" customFormat="1" x14ac:dyDescent="0.15">
      <c r="A30971" s="3"/>
      <c r="B30971" s="3"/>
      <c r="J30971" s="3"/>
      <c r="K30971" s="5"/>
      <c r="L30971" s="8"/>
      <c r="N30971" s="5"/>
      <c r="O30971" s="10"/>
      <c r="P30971" s="8"/>
    </row>
    <row r="30972" spans="1:16" s="2" customFormat="1" x14ac:dyDescent="0.15">
      <c r="A30972" s="3"/>
      <c r="B30972" s="3"/>
      <c r="J30972" s="3"/>
      <c r="K30972" s="5"/>
      <c r="L30972" s="8"/>
      <c r="N30972" s="5"/>
      <c r="O30972" s="10"/>
      <c r="P30972" s="8"/>
    </row>
    <row r="30973" spans="1:16" s="2" customFormat="1" x14ac:dyDescent="0.15">
      <c r="A30973" s="3"/>
      <c r="B30973" s="3"/>
      <c r="J30973" s="3"/>
      <c r="K30973" s="5"/>
      <c r="L30973" s="8"/>
      <c r="N30973" s="5"/>
      <c r="O30973" s="10"/>
      <c r="P30973" s="8"/>
    </row>
    <row r="30974" spans="1:16" s="2" customFormat="1" x14ac:dyDescent="0.15">
      <c r="A30974" s="3"/>
      <c r="B30974" s="3"/>
      <c r="J30974" s="3"/>
      <c r="K30974" s="5"/>
      <c r="L30974" s="8"/>
      <c r="N30974" s="5"/>
      <c r="O30974" s="10"/>
      <c r="P30974" s="8"/>
    </row>
    <row r="30975" spans="1:16" s="2" customFormat="1" x14ac:dyDescent="0.15">
      <c r="A30975" s="3"/>
      <c r="B30975" s="3"/>
      <c r="J30975" s="3"/>
      <c r="K30975" s="5"/>
      <c r="L30975" s="8"/>
      <c r="N30975" s="5"/>
      <c r="O30975" s="10"/>
      <c r="P30975" s="8"/>
    </row>
    <row r="30976" spans="1:16" s="2" customFormat="1" x14ac:dyDescent="0.15">
      <c r="A30976" s="3"/>
      <c r="B30976" s="3"/>
      <c r="J30976" s="3"/>
      <c r="K30976" s="5"/>
      <c r="L30976" s="8"/>
      <c r="N30976" s="5"/>
      <c r="O30976" s="10"/>
      <c r="P30976" s="8"/>
    </row>
    <row r="30977" spans="1:16" s="2" customFormat="1" x14ac:dyDescent="0.15">
      <c r="A30977" s="3"/>
      <c r="B30977" s="3"/>
      <c r="J30977" s="3"/>
      <c r="K30977" s="5"/>
      <c r="L30977" s="8"/>
      <c r="N30977" s="5"/>
      <c r="O30977" s="10"/>
      <c r="P30977" s="8"/>
    </row>
    <row r="30978" spans="1:16" s="2" customFormat="1" x14ac:dyDescent="0.15">
      <c r="A30978" s="3"/>
      <c r="B30978" s="3"/>
      <c r="J30978" s="3"/>
      <c r="K30978" s="5"/>
      <c r="L30978" s="8"/>
      <c r="N30978" s="5"/>
      <c r="O30978" s="10"/>
      <c r="P30978" s="8"/>
    </row>
    <row r="30979" spans="1:16" s="2" customFormat="1" x14ac:dyDescent="0.15">
      <c r="A30979" s="3"/>
      <c r="B30979" s="3"/>
      <c r="J30979" s="3"/>
      <c r="K30979" s="5"/>
      <c r="L30979" s="8"/>
      <c r="N30979" s="5"/>
      <c r="O30979" s="10"/>
      <c r="P30979" s="8"/>
    </row>
    <row r="30980" spans="1:16" s="2" customFormat="1" x14ac:dyDescent="0.15">
      <c r="A30980" s="3"/>
      <c r="B30980" s="3"/>
      <c r="J30980" s="3"/>
      <c r="K30980" s="5"/>
      <c r="L30980" s="8"/>
      <c r="N30980" s="5"/>
      <c r="O30980" s="10"/>
      <c r="P30980" s="8"/>
    </row>
    <row r="30981" spans="1:16" s="2" customFormat="1" x14ac:dyDescent="0.15">
      <c r="A30981" s="3"/>
      <c r="B30981" s="3"/>
      <c r="J30981" s="3"/>
      <c r="K30981" s="5"/>
      <c r="L30981" s="8"/>
      <c r="N30981" s="5"/>
      <c r="O30981" s="10"/>
      <c r="P30981" s="8"/>
    </row>
    <row r="30982" spans="1:16" s="2" customFormat="1" x14ac:dyDescent="0.15">
      <c r="A30982" s="3"/>
      <c r="B30982" s="3"/>
      <c r="J30982" s="3"/>
      <c r="K30982" s="5"/>
      <c r="L30982" s="8"/>
      <c r="N30982" s="5"/>
      <c r="O30982" s="10"/>
      <c r="P30982" s="8"/>
    </row>
    <row r="30983" spans="1:16" s="2" customFormat="1" x14ac:dyDescent="0.15">
      <c r="A30983" s="3"/>
      <c r="B30983" s="3"/>
      <c r="J30983" s="3"/>
      <c r="K30983" s="5"/>
      <c r="L30983" s="8"/>
      <c r="N30983" s="5"/>
      <c r="O30983" s="10"/>
      <c r="P30983" s="8"/>
    </row>
    <row r="30984" spans="1:16" s="2" customFormat="1" x14ac:dyDescent="0.15">
      <c r="A30984" s="3"/>
      <c r="B30984" s="3"/>
      <c r="J30984" s="3"/>
      <c r="K30984" s="5"/>
      <c r="L30984" s="8"/>
      <c r="N30984" s="5"/>
      <c r="O30984" s="10"/>
      <c r="P30984" s="8"/>
    </row>
    <row r="30985" spans="1:16" s="2" customFormat="1" x14ac:dyDescent="0.15">
      <c r="A30985" s="3"/>
      <c r="B30985" s="3"/>
      <c r="J30985" s="3"/>
      <c r="K30985" s="5"/>
      <c r="L30985" s="8"/>
      <c r="N30985" s="5"/>
      <c r="O30985" s="10"/>
      <c r="P30985" s="8"/>
    </row>
    <row r="30986" spans="1:16" s="2" customFormat="1" x14ac:dyDescent="0.15">
      <c r="A30986" s="3"/>
      <c r="B30986" s="3"/>
      <c r="J30986" s="3"/>
      <c r="K30986" s="5"/>
      <c r="L30986" s="8"/>
      <c r="N30986" s="5"/>
      <c r="O30986" s="10"/>
      <c r="P30986" s="8"/>
    </row>
    <row r="30987" spans="1:16" s="2" customFormat="1" x14ac:dyDescent="0.15">
      <c r="A30987" s="3"/>
      <c r="B30987" s="3"/>
      <c r="J30987" s="3"/>
      <c r="K30987" s="5"/>
      <c r="L30987" s="8"/>
      <c r="N30987" s="5"/>
      <c r="O30987" s="10"/>
      <c r="P30987" s="8"/>
    </row>
    <row r="30988" spans="1:16" s="2" customFormat="1" x14ac:dyDescent="0.15">
      <c r="A30988" s="3"/>
      <c r="B30988" s="3"/>
      <c r="J30988" s="3"/>
      <c r="K30988" s="5"/>
      <c r="L30988" s="8"/>
      <c r="N30988" s="5"/>
      <c r="O30988" s="10"/>
      <c r="P30988" s="8"/>
    </row>
    <row r="30989" spans="1:16" s="2" customFormat="1" x14ac:dyDescent="0.15">
      <c r="A30989" s="3"/>
      <c r="B30989" s="3"/>
      <c r="J30989" s="3"/>
      <c r="K30989" s="5"/>
      <c r="L30989" s="8"/>
      <c r="N30989" s="5"/>
      <c r="O30989" s="10"/>
      <c r="P30989" s="8"/>
    </row>
    <row r="30990" spans="1:16" s="2" customFormat="1" x14ac:dyDescent="0.15">
      <c r="A30990" s="3"/>
      <c r="B30990" s="3"/>
      <c r="J30990" s="3"/>
      <c r="K30990" s="5"/>
      <c r="L30990" s="8"/>
      <c r="N30990" s="5"/>
      <c r="O30990" s="10"/>
      <c r="P30990" s="8"/>
    </row>
    <row r="30991" spans="1:16" s="2" customFormat="1" x14ac:dyDescent="0.15">
      <c r="A30991" s="3"/>
      <c r="B30991" s="3"/>
      <c r="J30991" s="3"/>
      <c r="K30991" s="5"/>
      <c r="L30991" s="8"/>
      <c r="N30991" s="5"/>
      <c r="O30991" s="10"/>
      <c r="P30991" s="8"/>
    </row>
    <row r="30992" spans="1:16" s="2" customFormat="1" x14ac:dyDescent="0.15">
      <c r="A30992" s="3"/>
      <c r="B30992" s="3"/>
      <c r="J30992" s="3"/>
      <c r="K30992" s="5"/>
      <c r="L30992" s="8"/>
      <c r="N30992" s="5"/>
      <c r="O30992" s="10"/>
      <c r="P30992" s="8"/>
    </row>
    <row r="30993" spans="1:16" s="2" customFormat="1" x14ac:dyDescent="0.15">
      <c r="A30993" s="3"/>
      <c r="B30993" s="3"/>
      <c r="J30993" s="3"/>
      <c r="K30993" s="5"/>
      <c r="L30993" s="8"/>
      <c r="N30993" s="5"/>
      <c r="O30993" s="10"/>
      <c r="P30993" s="8"/>
    </row>
    <row r="30994" spans="1:16" s="2" customFormat="1" x14ac:dyDescent="0.15">
      <c r="A30994" s="3"/>
      <c r="B30994" s="3"/>
      <c r="J30994" s="3"/>
      <c r="K30994" s="5"/>
      <c r="L30994" s="8"/>
      <c r="N30994" s="5"/>
      <c r="O30994" s="10"/>
      <c r="P30994" s="8"/>
    </row>
    <row r="30995" spans="1:16" s="2" customFormat="1" x14ac:dyDescent="0.15">
      <c r="A30995" s="3"/>
      <c r="B30995" s="3"/>
      <c r="J30995" s="3"/>
      <c r="K30995" s="5"/>
      <c r="L30995" s="8"/>
      <c r="N30995" s="5"/>
      <c r="O30995" s="10"/>
      <c r="P30995" s="8"/>
    </row>
    <row r="30996" spans="1:16" s="2" customFormat="1" x14ac:dyDescent="0.15">
      <c r="A30996" s="3"/>
      <c r="B30996" s="3"/>
      <c r="J30996" s="3"/>
      <c r="K30996" s="5"/>
      <c r="L30996" s="8"/>
      <c r="N30996" s="5"/>
      <c r="O30996" s="10"/>
      <c r="P30996" s="8"/>
    </row>
    <row r="30997" spans="1:16" s="2" customFormat="1" x14ac:dyDescent="0.15">
      <c r="A30997" s="3"/>
      <c r="B30997" s="3"/>
      <c r="J30997" s="3"/>
      <c r="K30997" s="5"/>
      <c r="L30997" s="8"/>
      <c r="N30997" s="5"/>
      <c r="O30997" s="10"/>
      <c r="P30997" s="8"/>
    </row>
    <row r="30998" spans="1:16" s="2" customFormat="1" x14ac:dyDescent="0.15">
      <c r="A30998" s="3"/>
      <c r="B30998" s="3"/>
      <c r="J30998" s="3"/>
      <c r="K30998" s="5"/>
      <c r="L30998" s="8"/>
      <c r="N30998" s="5"/>
      <c r="O30998" s="10"/>
      <c r="P30998" s="8"/>
    </row>
    <row r="30999" spans="1:16" s="2" customFormat="1" x14ac:dyDescent="0.15">
      <c r="A30999" s="3"/>
      <c r="B30999" s="3"/>
      <c r="J30999" s="3"/>
      <c r="K30999" s="5"/>
      <c r="L30999" s="8"/>
      <c r="N30999" s="5"/>
      <c r="O30999" s="10"/>
      <c r="P30999" s="8"/>
    </row>
    <row r="31000" spans="1:16" s="2" customFormat="1" x14ac:dyDescent="0.15">
      <c r="A31000" s="3"/>
      <c r="B31000" s="3"/>
      <c r="J31000" s="3"/>
      <c r="K31000" s="5"/>
      <c r="L31000" s="8"/>
      <c r="N31000" s="5"/>
      <c r="O31000" s="10"/>
      <c r="P31000" s="8"/>
    </row>
    <row r="31001" spans="1:16" s="2" customFormat="1" x14ac:dyDescent="0.15">
      <c r="A31001" s="3"/>
      <c r="B31001" s="3"/>
      <c r="J31001" s="3"/>
      <c r="K31001" s="5"/>
      <c r="L31001" s="8"/>
      <c r="N31001" s="5"/>
      <c r="O31001" s="10"/>
      <c r="P31001" s="8"/>
    </row>
    <row r="31002" spans="1:16" s="2" customFormat="1" x14ac:dyDescent="0.15">
      <c r="A31002" s="3"/>
      <c r="B31002" s="3"/>
      <c r="J31002" s="3"/>
      <c r="K31002" s="5"/>
      <c r="L31002" s="8"/>
      <c r="N31002" s="5"/>
      <c r="O31002" s="10"/>
      <c r="P31002" s="8"/>
    </row>
    <row r="31003" spans="1:16" s="2" customFormat="1" x14ac:dyDescent="0.15">
      <c r="A31003" s="3"/>
      <c r="B31003" s="3"/>
      <c r="J31003" s="3"/>
      <c r="K31003" s="5"/>
      <c r="L31003" s="8"/>
      <c r="N31003" s="5"/>
      <c r="O31003" s="10"/>
      <c r="P31003" s="8"/>
    </row>
    <row r="31004" spans="1:16" s="2" customFormat="1" x14ac:dyDescent="0.15">
      <c r="A31004" s="3"/>
      <c r="B31004" s="3"/>
      <c r="J31004" s="3"/>
      <c r="K31004" s="5"/>
      <c r="L31004" s="8"/>
      <c r="N31004" s="5"/>
      <c r="O31004" s="10"/>
      <c r="P31004" s="8"/>
    </row>
    <row r="31005" spans="1:16" s="2" customFormat="1" x14ac:dyDescent="0.15">
      <c r="A31005" s="3"/>
      <c r="B31005" s="3"/>
      <c r="J31005" s="3"/>
      <c r="K31005" s="5"/>
      <c r="L31005" s="8"/>
      <c r="N31005" s="5"/>
      <c r="O31005" s="10"/>
      <c r="P31005" s="8"/>
    </row>
    <row r="31006" spans="1:16" s="2" customFormat="1" x14ac:dyDescent="0.15">
      <c r="A31006" s="3"/>
      <c r="B31006" s="3"/>
      <c r="J31006" s="3"/>
      <c r="K31006" s="5"/>
      <c r="L31006" s="8"/>
      <c r="N31006" s="5"/>
      <c r="O31006" s="10"/>
      <c r="P31006" s="8"/>
    </row>
    <row r="31007" spans="1:16" s="2" customFormat="1" x14ac:dyDescent="0.15">
      <c r="A31007" s="3"/>
      <c r="B31007" s="3"/>
      <c r="J31007" s="3"/>
      <c r="K31007" s="5"/>
      <c r="L31007" s="8"/>
      <c r="N31007" s="5"/>
      <c r="O31007" s="10"/>
      <c r="P31007" s="8"/>
    </row>
    <row r="31008" spans="1:16" s="2" customFormat="1" x14ac:dyDescent="0.15">
      <c r="A31008" s="3"/>
      <c r="B31008" s="3"/>
      <c r="J31008" s="3"/>
      <c r="K31008" s="5"/>
      <c r="L31008" s="8"/>
      <c r="N31008" s="5"/>
      <c r="O31008" s="10"/>
      <c r="P31008" s="8"/>
    </row>
    <row r="31009" spans="1:16" s="2" customFormat="1" x14ac:dyDescent="0.15">
      <c r="A31009" s="3"/>
      <c r="B31009" s="3"/>
      <c r="J31009" s="3"/>
      <c r="K31009" s="5"/>
      <c r="L31009" s="8"/>
      <c r="N31009" s="5"/>
      <c r="O31009" s="10"/>
      <c r="P31009" s="8"/>
    </row>
    <row r="31010" spans="1:16" s="2" customFormat="1" x14ac:dyDescent="0.15">
      <c r="A31010" s="3"/>
      <c r="B31010" s="3"/>
      <c r="J31010" s="3"/>
      <c r="K31010" s="5"/>
      <c r="L31010" s="8"/>
      <c r="N31010" s="5"/>
      <c r="O31010" s="10"/>
      <c r="P31010" s="8"/>
    </row>
    <row r="31011" spans="1:16" s="2" customFormat="1" x14ac:dyDescent="0.15">
      <c r="A31011" s="3"/>
      <c r="B31011" s="3"/>
      <c r="J31011" s="3"/>
      <c r="K31011" s="5"/>
      <c r="L31011" s="8"/>
      <c r="N31011" s="5"/>
      <c r="O31011" s="10"/>
      <c r="P31011" s="8"/>
    </row>
    <row r="31012" spans="1:16" s="2" customFormat="1" x14ac:dyDescent="0.15">
      <c r="A31012" s="3"/>
      <c r="B31012" s="3"/>
      <c r="J31012" s="3"/>
      <c r="K31012" s="5"/>
      <c r="L31012" s="8"/>
      <c r="N31012" s="5"/>
      <c r="O31012" s="10"/>
      <c r="P31012" s="8"/>
    </row>
    <row r="31013" spans="1:16" s="2" customFormat="1" x14ac:dyDescent="0.15">
      <c r="A31013" s="3"/>
      <c r="B31013" s="3"/>
      <c r="J31013" s="3"/>
      <c r="K31013" s="5"/>
      <c r="L31013" s="8"/>
      <c r="N31013" s="5"/>
      <c r="O31013" s="10"/>
      <c r="P31013" s="8"/>
    </row>
    <row r="31014" spans="1:16" s="2" customFormat="1" x14ac:dyDescent="0.15">
      <c r="A31014" s="3"/>
      <c r="B31014" s="3"/>
      <c r="J31014" s="3"/>
      <c r="K31014" s="5"/>
      <c r="L31014" s="8"/>
      <c r="N31014" s="5"/>
      <c r="O31014" s="10"/>
      <c r="P31014" s="8"/>
    </row>
    <row r="31015" spans="1:16" s="2" customFormat="1" x14ac:dyDescent="0.15">
      <c r="A31015" s="3"/>
      <c r="B31015" s="3"/>
      <c r="J31015" s="3"/>
      <c r="K31015" s="5"/>
      <c r="L31015" s="8"/>
      <c r="N31015" s="5"/>
      <c r="O31015" s="10"/>
      <c r="P31015" s="8"/>
    </row>
    <row r="31016" spans="1:16" s="2" customFormat="1" x14ac:dyDescent="0.15">
      <c r="A31016" s="3"/>
      <c r="B31016" s="3"/>
      <c r="J31016" s="3"/>
      <c r="K31016" s="5"/>
      <c r="L31016" s="8"/>
      <c r="N31016" s="5"/>
      <c r="O31016" s="10"/>
      <c r="P31016" s="8"/>
    </row>
    <row r="31017" spans="1:16" s="2" customFormat="1" x14ac:dyDescent="0.15">
      <c r="A31017" s="3"/>
      <c r="B31017" s="3"/>
      <c r="J31017" s="3"/>
      <c r="K31017" s="5"/>
      <c r="L31017" s="8"/>
      <c r="N31017" s="5"/>
      <c r="O31017" s="10"/>
      <c r="P31017" s="8"/>
    </row>
    <row r="31018" spans="1:16" s="2" customFormat="1" x14ac:dyDescent="0.15">
      <c r="A31018" s="3"/>
      <c r="B31018" s="3"/>
      <c r="J31018" s="3"/>
      <c r="K31018" s="5"/>
      <c r="L31018" s="8"/>
      <c r="N31018" s="5"/>
      <c r="O31018" s="10"/>
      <c r="P31018" s="8"/>
    </row>
    <row r="31019" spans="1:16" s="2" customFormat="1" x14ac:dyDescent="0.15">
      <c r="A31019" s="3"/>
      <c r="B31019" s="3"/>
      <c r="J31019" s="3"/>
      <c r="K31019" s="5"/>
      <c r="L31019" s="8"/>
      <c r="N31019" s="5"/>
      <c r="O31019" s="10"/>
      <c r="P31019" s="8"/>
    </row>
    <row r="31020" spans="1:16" s="2" customFormat="1" x14ac:dyDescent="0.15">
      <c r="A31020" s="3"/>
      <c r="B31020" s="3"/>
      <c r="J31020" s="3"/>
      <c r="K31020" s="5"/>
      <c r="L31020" s="8"/>
      <c r="N31020" s="5"/>
      <c r="O31020" s="10"/>
      <c r="P31020" s="8"/>
    </row>
    <row r="31021" spans="1:16" s="2" customFormat="1" x14ac:dyDescent="0.15">
      <c r="A31021" s="3"/>
      <c r="B31021" s="3"/>
      <c r="J31021" s="3"/>
      <c r="K31021" s="5"/>
      <c r="L31021" s="8"/>
      <c r="N31021" s="5"/>
      <c r="O31021" s="10"/>
      <c r="P31021" s="8"/>
    </row>
    <row r="31022" spans="1:16" s="2" customFormat="1" x14ac:dyDescent="0.15">
      <c r="A31022" s="3"/>
      <c r="B31022" s="3"/>
      <c r="J31022" s="3"/>
      <c r="K31022" s="5"/>
      <c r="L31022" s="8"/>
      <c r="N31022" s="5"/>
      <c r="O31022" s="10"/>
      <c r="P31022" s="8"/>
    </row>
    <row r="31023" spans="1:16" s="2" customFormat="1" x14ac:dyDescent="0.15">
      <c r="A31023" s="3"/>
      <c r="B31023" s="3"/>
      <c r="J31023" s="3"/>
      <c r="K31023" s="5"/>
      <c r="L31023" s="8"/>
      <c r="N31023" s="5"/>
      <c r="O31023" s="10"/>
      <c r="P31023" s="8"/>
    </row>
    <row r="31024" spans="1:16" s="2" customFormat="1" x14ac:dyDescent="0.15">
      <c r="A31024" s="3"/>
      <c r="B31024" s="3"/>
      <c r="J31024" s="3"/>
      <c r="K31024" s="5"/>
      <c r="L31024" s="8"/>
      <c r="N31024" s="5"/>
      <c r="O31024" s="10"/>
      <c r="P31024" s="8"/>
    </row>
    <row r="31025" spans="1:16" s="2" customFormat="1" x14ac:dyDescent="0.15">
      <c r="A31025" s="3"/>
      <c r="B31025" s="3"/>
      <c r="J31025" s="3"/>
      <c r="K31025" s="5"/>
      <c r="L31025" s="8"/>
      <c r="N31025" s="5"/>
      <c r="O31025" s="10"/>
      <c r="P31025" s="8"/>
    </row>
    <row r="31026" spans="1:16" s="2" customFormat="1" x14ac:dyDescent="0.15">
      <c r="A31026" s="3"/>
      <c r="B31026" s="3"/>
      <c r="J31026" s="3"/>
      <c r="K31026" s="5"/>
      <c r="L31026" s="8"/>
      <c r="N31026" s="5"/>
      <c r="O31026" s="10"/>
      <c r="P31026" s="8"/>
    </row>
    <row r="31027" spans="1:16" s="2" customFormat="1" x14ac:dyDescent="0.15">
      <c r="A31027" s="3"/>
      <c r="B31027" s="3"/>
      <c r="J31027" s="3"/>
      <c r="K31027" s="5"/>
      <c r="L31027" s="8"/>
      <c r="N31027" s="5"/>
      <c r="O31027" s="10"/>
      <c r="P31027" s="8"/>
    </row>
    <row r="31028" spans="1:16" s="2" customFormat="1" x14ac:dyDescent="0.15">
      <c r="A31028" s="3"/>
      <c r="B31028" s="3"/>
      <c r="J31028" s="3"/>
      <c r="K31028" s="5"/>
      <c r="L31028" s="8"/>
      <c r="N31028" s="5"/>
      <c r="O31028" s="10"/>
      <c r="P31028" s="8"/>
    </row>
    <row r="31029" spans="1:16" s="2" customFormat="1" x14ac:dyDescent="0.15">
      <c r="A31029" s="3"/>
      <c r="B31029" s="3"/>
      <c r="J31029" s="3"/>
      <c r="K31029" s="5"/>
      <c r="L31029" s="8"/>
      <c r="N31029" s="5"/>
      <c r="O31029" s="10"/>
      <c r="P31029" s="8"/>
    </row>
    <row r="31030" spans="1:16" s="2" customFormat="1" x14ac:dyDescent="0.15">
      <c r="A31030" s="3"/>
      <c r="B31030" s="3"/>
      <c r="J31030" s="3"/>
      <c r="K31030" s="5"/>
      <c r="L31030" s="8"/>
      <c r="N31030" s="5"/>
      <c r="O31030" s="10"/>
      <c r="P31030" s="8"/>
    </row>
    <row r="31031" spans="1:16" s="2" customFormat="1" x14ac:dyDescent="0.15">
      <c r="A31031" s="3"/>
      <c r="B31031" s="3"/>
      <c r="J31031" s="3"/>
      <c r="K31031" s="5"/>
      <c r="L31031" s="8"/>
      <c r="N31031" s="5"/>
      <c r="O31031" s="10"/>
      <c r="P31031" s="8"/>
    </row>
    <row r="31032" spans="1:16" s="2" customFormat="1" x14ac:dyDescent="0.15">
      <c r="A31032" s="3"/>
      <c r="B31032" s="3"/>
      <c r="J31032" s="3"/>
      <c r="K31032" s="5"/>
      <c r="L31032" s="8"/>
      <c r="N31032" s="5"/>
      <c r="O31032" s="10"/>
      <c r="P31032" s="8"/>
    </row>
    <row r="31033" spans="1:16" s="2" customFormat="1" x14ac:dyDescent="0.15">
      <c r="A31033" s="3"/>
      <c r="B31033" s="3"/>
      <c r="J31033" s="3"/>
      <c r="K31033" s="5"/>
      <c r="L31033" s="8"/>
      <c r="N31033" s="5"/>
      <c r="O31033" s="10"/>
      <c r="P31033" s="8"/>
    </row>
    <row r="31034" spans="1:16" s="2" customFormat="1" x14ac:dyDescent="0.15">
      <c r="A31034" s="3"/>
      <c r="B31034" s="3"/>
      <c r="J31034" s="3"/>
      <c r="K31034" s="5"/>
      <c r="L31034" s="8"/>
      <c r="N31034" s="5"/>
      <c r="O31034" s="10"/>
      <c r="P31034" s="8"/>
    </row>
    <row r="31035" spans="1:16" s="2" customFormat="1" x14ac:dyDescent="0.15">
      <c r="A31035" s="3"/>
      <c r="B31035" s="3"/>
      <c r="J31035" s="3"/>
      <c r="K31035" s="5"/>
      <c r="L31035" s="8"/>
      <c r="N31035" s="5"/>
      <c r="O31035" s="10"/>
      <c r="P31035" s="8"/>
    </row>
    <row r="31036" spans="1:16" s="2" customFormat="1" x14ac:dyDescent="0.15">
      <c r="A31036" s="3"/>
      <c r="B31036" s="3"/>
      <c r="J31036" s="3"/>
      <c r="K31036" s="5"/>
      <c r="L31036" s="8"/>
      <c r="N31036" s="5"/>
      <c r="O31036" s="10"/>
      <c r="P31036" s="8"/>
    </row>
    <row r="31037" spans="1:16" s="2" customFormat="1" x14ac:dyDescent="0.15">
      <c r="A31037" s="3"/>
      <c r="B31037" s="3"/>
      <c r="J31037" s="3"/>
      <c r="K31037" s="5"/>
      <c r="L31037" s="8"/>
      <c r="N31037" s="5"/>
      <c r="O31037" s="10"/>
      <c r="P31037" s="8"/>
    </row>
    <row r="31038" spans="1:16" s="2" customFormat="1" x14ac:dyDescent="0.15">
      <c r="A31038" s="3"/>
      <c r="B31038" s="3"/>
      <c r="J31038" s="3"/>
      <c r="K31038" s="5"/>
      <c r="L31038" s="8"/>
      <c r="N31038" s="5"/>
      <c r="O31038" s="10"/>
      <c r="P31038" s="8"/>
    </row>
    <row r="31039" spans="1:16" s="2" customFormat="1" x14ac:dyDescent="0.15">
      <c r="A31039" s="3"/>
      <c r="B31039" s="3"/>
      <c r="J31039" s="3"/>
      <c r="K31039" s="5"/>
      <c r="L31039" s="8"/>
      <c r="N31039" s="5"/>
      <c r="O31039" s="10"/>
      <c r="P31039" s="8"/>
    </row>
    <row r="31040" spans="1:16" s="2" customFormat="1" x14ac:dyDescent="0.15">
      <c r="A31040" s="3"/>
      <c r="B31040" s="3"/>
      <c r="J31040" s="3"/>
      <c r="K31040" s="5"/>
      <c r="L31040" s="8"/>
      <c r="N31040" s="5"/>
      <c r="O31040" s="10"/>
      <c r="P31040" s="8"/>
    </row>
    <row r="31041" spans="1:16" s="2" customFormat="1" x14ac:dyDescent="0.15">
      <c r="A31041" s="3"/>
      <c r="B31041" s="3"/>
      <c r="J31041" s="3"/>
      <c r="K31041" s="5"/>
      <c r="L31041" s="8"/>
      <c r="N31041" s="5"/>
      <c r="O31041" s="10"/>
      <c r="P31041" s="8"/>
    </row>
    <row r="31042" spans="1:16" s="2" customFormat="1" x14ac:dyDescent="0.15">
      <c r="A31042" s="3"/>
      <c r="B31042" s="3"/>
      <c r="J31042" s="3"/>
      <c r="K31042" s="5"/>
      <c r="L31042" s="8"/>
      <c r="N31042" s="5"/>
      <c r="O31042" s="10"/>
      <c r="P31042" s="8"/>
    </row>
    <row r="31043" spans="1:16" s="2" customFormat="1" x14ac:dyDescent="0.15">
      <c r="A31043" s="3"/>
      <c r="B31043" s="3"/>
      <c r="J31043" s="3"/>
      <c r="K31043" s="5"/>
      <c r="L31043" s="8"/>
      <c r="N31043" s="5"/>
      <c r="O31043" s="10"/>
      <c r="P31043" s="8"/>
    </row>
    <row r="31044" spans="1:16" s="2" customFormat="1" x14ac:dyDescent="0.15">
      <c r="A31044" s="3"/>
      <c r="B31044" s="3"/>
      <c r="J31044" s="3"/>
      <c r="K31044" s="5"/>
      <c r="L31044" s="8"/>
      <c r="N31044" s="5"/>
      <c r="O31044" s="10"/>
      <c r="P31044" s="8"/>
    </row>
    <row r="31045" spans="1:16" s="2" customFormat="1" x14ac:dyDescent="0.15">
      <c r="A31045" s="3"/>
      <c r="B31045" s="3"/>
      <c r="J31045" s="3"/>
      <c r="K31045" s="5"/>
      <c r="L31045" s="8"/>
      <c r="N31045" s="5"/>
      <c r="O31045" s="10"/>
      <c r="P31045" s="8"/>
    </row>
    <row r="31046" spans="1:16" s="2" customFormat="1" x14ac:dyDescent="0.15">
      <c r="A31046" s="3"/>
      <c r="B31046" s="3"/>
      <c r="J31046" s="3"/>
      <c r="K31046" s="5"/>
      <c r="L31046" s="8"/>
      <c r="N31046" s="5"/>
      <c r="O31046" s="10"/>
      <c r="P31046" s="8"/>
    </row>
    <row r="31047" spans="1:16" s="2" customFormat="1" x14ac:dyDescent="0.15">
      <c r="A31047" s="3"/>
      <c r="B31047" s="3"/>
      <c r="J31047" s="3"/>
      <c r="K31047" s="5"/>
      <c r="L31047" s="8"/>
      <c r="N31047" s="5"/>
      <c r="O31047" s="10"/>
      <c r="P31047" s="8"/>
    </row>
    <row r="31048" spans="1:16" s="2" customFormat="1" x14ac:dyDescent="0.15">
      <c r="A31048" s="3"/>
      <c r="B31048" s="3"/>
      <c r="J31048" s="3"/>
      <c r="K31048" s="5"/>
      <c r="L31048" s="8"/>
      <c r="N31048" s="5"/>
      <c r="O31048" s="10"/>
      <c r="P31048" s="8"/>
    </row>
    <row r="31049" spans="1:16" s="2" customFormat="1" x14ac:dyDescent="0.15">
      <c r="A31049" s="3"/>
      <c r="B31049" s="3"/>
      <c r="J31049" s="3"/>
      <c r="K31049" s="5"/>
      <c r="L31049" s="8"/>
      <c r="N31049" s="5"/>
      <c r="O31049" s="10"/>
      <c r="P31049" s="8"/>
    </row>
    <row r="31050" spans="1:16" s="2" customFormat="1" x14ac:dyDescent="0.15">
      <c r="A31050" s="3"/>
      <c r="B31050" s="3"/>
      <c r="J31050" s="3"/>
      <c r="K31050" s="5"/>
      <c r="L31050" s="8"/>
      <c r="N31050" s="5"/>
      <c r="O31050" s="10"/>
      <c r="P31050" s="8"/>
    </row>
    <row r="31051" spans="1:16" s="2" customFormat="1" x14ac:dyDescent="0.15">
      <c r="A31051" s="3"/>
      <c r="B31051" s="3"/>
      <c r="J31051" s="3"/>
      <c r="K31051" s="5"/>
      <c r="L31051" s="8"/>
      <c r="N31051" s="5"/>
      <c r="O31051" s="10"/>
      <c r="P31051" s="8"/>
    </row>
    <row r="31052" spans="1:16" s="2" customFormat="1" x14ac:dyDescent="0.15">
      <c r="A31052" s="3"/>
      <c r="B31052" s="3"/>
      <c r="J31052" s="3"/>
      <c r="K31052" s="5"/>
      <c r="L31052" s="8"/>
      <c r="N31052" s="5"/>
      <c r="O31052" s="10"/>
      <c r="P31052" s="8"/>
    </row>
    <row r="31053" spans="1:16" s="2" customFormat="1" x14ac:dyDescent="0.15">
      <c r="A31053" s="3"/>
      <c r="B31053" s="3"/>
      <c r="J31053" s="3"/>
      <c r="K31053" s="5"/>
      <c r="L31053" s="8"/>
      <c r="N31053" s="5"/>
      <c r="O31053" s="10"/>
      <c r="P31053" s="8"/>
    </row>
    <row r="31054" spans="1:16" s="2" customFormat="1" x14ac:dyDescent="0.15">
      <c r="A31054" s="3"/>
      <c r="B31054" s="3"/>
      <c r="J31054" s="3"/>
      <c r="K31054" s="5"/>
      <c r="L31054" s="8"/>
      <c r="N31054" s="5"/>
      <c r="O31054" s="10"/>
      <c r="P31054" s="8"/>
    </row>
    <row r="31055" spans="1:16" s="2" customFormat="1" x14ac:dyDescent="0.15">
      <c r="A31055" s="3"/>
      <c r="B31055" s="3"/>
      <c r="J31055" s="3"/>
      <c r="K31055" s="5"/>
      <c r="L31055" s="8"/>
      <c r="N31055" s="5"/>
      <c r="O31055" s="10"/>
      <c r="P31055" s="8"/>
    </row>
    <row r="31056" spans="1:16" s="2" customFormat="1" x14ac:dyDescent="0.15">
      <c r="A31056" s="3"/>
      <c r="B31056" s="3"/>
      <c r="J31056" s="3"/>
      <c r="K31056" s="5"/>
      <c r="L31056" s="8"/>
      <c r="N31056" s="5"/>
      <c r="O31056" s="10"/>
      <c r="P31056" s="8"/>
    </row>
    <row r="31057" spans="1:16" s="2" customFormat="1" x14ac:dyDescent="0.15">
      <c r="A31057" s="3"/>
      <c r="B31057" s="3"/>
      <c r="J31057" s="3"/>
      <c r="K31057" s="5"/>
      <c r="L31057" s="8"/>
      <c r="N31057" s="5"/>
      <c r="O31057" s="10"/>
      <c r="P31057" s="8"/>
    </row>
    <row r="31058" spans="1:16" s="2" customFormat="1" x14ac:dyDescent="0.15">
      <c r="A31058" s="3"/>
      <c r="B31058" s="3"/>
      <c r="J31058" s="3"/>
      <c r="K31058" s="5"/>
      <c r="L31058" s="8"/>
      <c r="N31058" s="5"/>
      <c r="O31058" s="10"/>
      <c r="P31058" s="8"/>
    </row>
    <row r="31059" spans="1:16" s="2" customFormat="1" x14ac:dyDescent="0.15">
      <c r="A31059" s="3"/>
      <c r="B31059" s="3"/>
      <c r="J31059" s="3"/>
      <c r="K31059" s="5"/>
      <c r="L31059" s="8"/>
      <c r="N31059" s="5"/>
      <c r="O31059" s="10"/>
      <c r="P31059" s="8"/>
    </row>
    <row r="31060" spans="1:16" s="2" customFormat="1" x14ac:dyDescent="0.15">
      <c r="A31060" s="3"/>
      <c r="B31060" s="3"/>
      <c r="J31060" s="3"/>
      <c r="K31060" s="5"/>
      <c r="L31060" s="8"/>
      <c r="N31060" s="5"/>
      <c r="O31060" s="10"/>
      <c r="P31060" s="8"/>
    </row>
    <row r="31061" spans="1:16" s="2" customFormat="1" x14ac:dyDescent="0.15">
      <c r="A31061" s="3"/>
      <c r="B31061" s="3"/>
      <c r="J31061" s="3"/>
      <c r="K31061" s="5"/>
      <c r="L31061" s="8"/>
      <c r="N31061" s="5"/>
      <c r="O31061" s="10"/>
      <c r="P31061" s="8"/>
    </row>
    <row r="31062" spans="1:16" s="2" customFormat="1" x14ac:dyDescent="0.15">
      <c r="A31062" s="3"/>
      <c r="B31062" s="3"/>
      <c r="J31062" s="3"/>
      <c r="K31062" s="5"/>
      <c r="L31062" s="8"/>
      <c r="N31062" s="5"/>
      <c r="O31062" s="10"/>
      <c r="P31062" s="8"/>
    </row>
    <row r="31063" spans="1:16" s="2" customFormat="1" x14ac:dyDescent="0.15">
      <c r="A31063" s="3"/>
      <c r="B31063" s="3"/>
      <c r="J31063" s="3"/>
      <c r="K31063" s="5"/>
      <c r="L31063" s="8"/>
      <c r="N31063" s="5"/>
      <c r="O31063" s="10"/>
      <c r="P31063" s="8"/>
    </row>
    <row r="31064" spans="1:16" s="2" customFormat="1" x14ac:dyDescent="0.15">
      <c r="A31064" s="3"/>
      <c r="B31064" s="3"/>
      <c r="J31064" s="3"/>
      <c r="K31064" s="5"/>
      <c r="L31064" s="8"/>
      <c r="N31064" s="5"/>
      <c r="O31064" s="10"/>
      <c r="P31064" s="8"/>
    </row>
    <row r="31065" spans="1:16" s="2" customFormat="1" x14ac:dyDescent="0.15">
      <c r="A31065" s="3"/>
      <c r="B31065" s="3"/>
      <c r="J31065" s="3"/>
      <c r="K31065" s="5"/>
      <c r="L31065" s="8"/>
      <c r="N31065" s="5"/>
      <c r="O31065" s="10"/>
      <c r="P31065" s="8"/>
    </row>
    <row r="31066" spans="1:16" s="2" customFormat="1" x14ac:dyDescent="0.15">
      <c r="A31066" s="3"/>
      <c r="B31066" s="3"/>
      <c r="J31066" s="3"/>
      <c r="K31066" s="5"/>
      <c r="L31066" s="8"/>
      <c r="N31066" s="5"/>
      <c r="O31066" s="10"/>
      <c r="P31066" s="8"/>
    </row>
    <row r="31067" spans="1:16" s="2" customFormat="1" x14ac:dyDescent="0.15">
      <c r="A31067" s="3"/>
      <c r="B31067" s="3"/>
      <c r="J31067" s="3"/>
      <c r="K31067" s="5"/>
      <c r="L31067" s="8"/>
      <c r="N31067" s="5"/>
      <c r="O31067" s="10"/>
      <c r="P31067" s="8"/>
    </row>
    <row r="31068" spans="1:16" s="2" customFormat="1" x14ac:dyDescent="0.15">
      <c r="A31068" s="3"/>
      <c r="B31068" s="3"/>
      <c r="J31068" s="3"/>
      <c r="K31068" s="5"/>
      <c r="L31068" s="8"/>
      <c r="N31068" s="5"/>
      <c r="O31068" s="10"/>
      <c r="P31068" s="8"/>
    </row>
    <row r="31069" spans="1:16" s="2" customFormat="1" x14ac:dyDescent="0.15">
      <c r="A31069" s="3"/>
      <c r="B31069" s="3"/>
      <c r="J31069" s="3"/>
      <c r="K31069" s="5"/>
      <c r="L31069" s="8"/>
      <c r="N31069" s="5"/>
      <c r="O31069" s="10"/>
      <c r="P31069" s="8"/>
    </row>
    <row r="31070" spans="1:16" s="2" customFormat="1" x14ac:dyDescent="0.15">
      <c r="A31070" s="3"/>
      <c r="B31070" s="3"/>
      <c r="J31070" s="3"/>
      <c r="K31070" s="5"/>
      <c r="L31070" s="8"/>
      <c r="N31070" s="5"/>
      <c r="O31070" s="10"/>
      <c r="P31070" s="8"/>
    </row>
    <row r="31071" spans="1:16" s="2" customFormat="1" x14ac:dyDescent="0.15">
      <c r="A31071" s="3"/>
      <c r="B31071" s="3"/>
      <c r="J31071" s="3"/>
      <c r="K31071" s="5"/>
      <c r="L31071" s="8"/>
      <c r="N31071" s="5"/>
      <c r="O31071" s="10"/>
      <c r="P31071" s="8"/>
    </row>
    <row r="31072" spans="1:16" s="2" customFormat="1" x14ac:dyDescent="0.15">
      <c r="A31072" s="3"/>
      <c r="B31072" s="3"/>
      <c r="J31072" s="3"/>
      <c r="K31072" s="5"/>
      <c r="L31072" s="8"/>
      <c r="N31072" s="5"/>
      <c r="O31072" s="10"/>
      <c r="P31072" s="8"/>
    </row>
    <row r="31073" spans="1:16" s="2" customFormat="1" x14ac:dyDescent="0.15">
      <c r="A31073" s="3"/>
      <c r="B31073" s="3"/>
      <c r="J31073" s="3"/>
      <c r="K31073" s="5"/>
      <c r="L31073" s="8"/>
      <c r="N31073" s="5"/>
      <c r="O31073" s="10"/>
      <c r="P31073" s="8"/>
    </row>
    <row r="31074" spans="1:16" s="2" customFormat="1" x14ac:dyDescent="0.15">
      <c r="A31074" s="3"/>
      <c r="B31074" s="3"/>
      <c r="J31074" s="3"/>
      <c r="K31074" s="5"/>
      <c r="L31074" s="8"/>
      <c r="N31074" s="5"/>
      <c r="O31074" s="10"/>
      <c r="P31074" s="8"/>
    </row>
    <row r="31075" spans="1:16" s="2" customFormat="1" x14ac:dyDescent="0.15">
      <c r="A31075" s="3"/>
      <c r="B31075" s="3"/>
      <c r="J31075" s="3"/>
      <c r="K31075" s="5"/>
      <c r="L31075" s="8"/>
      <c r="N31075" s="5"/>
      <c r="O31075" s="10"/>
      <c r="P31075" s="8"/>
    </row>
    <row r="31076" spans="1:16" s="2" customFormat="1" x14ac:dyDescent="0.15">
      <c r="A31076" s="3"/>
      <c r="B31076" s="3"/>
      <c r="J31076" s="3"/>
      <c r="K31076" s="5"/>
      <c r="L31076" s="8"/>
      <c r="N31076" s="5"/>
      <c r="O31076" s="10"/>
      <c r="P31076" s="8"/>
    </row>
    <row r="31077" spans="1:16" s="2" customFormat="1" x14ac:dyDescent="0.15">
      <c r="A31077" s="3"/>
      <c r="B31077" s="3"/>
      <c r="J31077" s="3"/>
      <c r="K31077" s="5"/>
      <c r="L31077" s="8"/>
      <c r="N31077" s="5"/>
      <c r="O31077" s="10"/>
      <c r="P31077" s="8"/>
    </row>
    <row r="31078" spans="1:16" s="2" customFormat="1" x14ac:dyDescent="0.15">
      <c r="A31078" s="3"/>
      <c r="B31078" s="3"/>
      <c r="J31078" s="3"/>
      <c r="K31078" s="5"/>
      <c r="L31078" s="8"/>
      <c r="N31078" s="5"/>
      <c r="O31078" s="10"/>
      <c r="P31078" s="8"/>
    </row>
    <row r="31079" spans="1:16" s="2" customFormat="1" x14ac:dyDescent="0.15">
      <c r="A31079" s="3"/>
      <c r="B31079" s="3"/>
      <c r="J31079" s="3"/>
      <c r="K31079" s="5"/>
      <c r="L31079" s="8"/>
      <c r="N31079" s="5"/>
      <c r="O31079" s="10"/>
      <c r="P31079" s="8"/>
    </row>
    <row r="31080" spans="1:16" s="2" customFormat="1" x14ac:dyDescent="0.15">
      <c r="A31080" s="3"/>
      <c r="B31080" s="3"/>
      <c r="J31080" s="3"/>
      <c r="K31080" s="5"/>
      <c r="L31080" s="8"/>
      <c r="N31080" s="5"/>
      <c r="O31080" s="10"/>
      <c r="P31080" s="8"/>
    </row>
    <row r="31081" spans="1:16" s="2" customFormat="1" x14ac:dyDescent="0.15">
      <c r="A31081" s="3"/>
      <c r="B31081" s="3"/>
      <c r="J31081" s="3"/>
      <c r="K31081" s="5"/>
      <c r="L31081" s="8"/>
      <c r="N31081" s="5"/>
      <c r="O31081" s="10"/>
      <c r="P31081" s="8"/>
    </row>
    <row r="31082" spans="1:16" s="2" customFormat="1" x14ac:dyDescent="0.15">
      <c r="A31082" s="3"/>
      <c r="B31082" s="3"/>
      <c r="J31082" s="3"/>
      <c r="K31082" s="5"/>
      <c r="L31082" s="8"/>
      <c r="N31082" s="5"/>
      <c r="O31082" s="10"/>
      <c r="P31082" s="8"/>
    </row>
    <row r="31083" spans="1:16" s="2" customFormat="1" x14ac:dyDescent="0.15">
      <c r="A31083" s="3"/>
      <c r="B31083" s="3"/>
      <c r="J31083" s="3"/>
      <c r="K31083" s="5"/>
      <c r="L31083" s="8"/>
      <c r="N31083" s="5"/>
      <c r="O31083" s="10"/>
      <c r="P31083" s="8"/>
    </row>
    <row r="31084" spans="1:16" s="2" customFormat="1" x14ac:dyDescent="0.15">
      <c r="A31084" s="3"/>
      <c r="B31084" s="3"/>
      <c r="J31084" s="3"/>
      <c r="K31084" s="5"/>
      <c r="L31084" s="8"/>
      <c r="N31084" s="5"/>
      <c r="O31084" s="10"/>
      <c r="P31084" s="8"/>
    </row>
    <row r="31085" spans="1:16" s="2" customFormat="1" x14ac:dyDescent="0.15">
      <c r="A31085" s="3"/>
      <c r="B31085" s="3"/>
      <c r="J31085" s="3"/>
      <c r="K31085" s="5"/>
      <c r="L31085" s="8"/>
      <c r="N31085" s="5"/>
      <c r="O31085" s="10"/>
      <c r="P31085" s="8"/>
    </row>
    <row r="31086" spans="1:16" s="2" customFormat="1" x14ac:dyDescent="0.15">
      <c r="A31086" s="3"/>
      <c r="B31086" s="3"/>
      <c r="J31086" s="3"/>
      <c r="K31086" s="5"/>
      <c r="L31086" s="8"/>
      <c r="N31086" s="5"/>
      <c r="O31086" s="10"/>
      <c r="P31086" s="8"/>
    </row>
    <row r="31087" spans="1:16" s="2" customFormat="1" x14ac:dyDescent="0.15">
      <c r="A31087" s="3"/>
      <c r="B31087" s="3"/>
      <c r="J31087" s="3"/>
      <c r="K31087" s="5"/>
      <c r="L31087" s="8"/>
      <c r="N31087" s="5"/>
      <c r="O31087" s="10"/>
      <c r="P31087" s="8"/>
    </row>
    <row r="31088" spans="1:16" s="2" customFormat="1" x14ac:dyDescent="0.15">
      <c r="A31088" s="3"/>
      <c r="B31088" s="3"/>
      <c r="J31088" s="3"/>
      <c r="K31088" s="5"/>
      <c r="L31088" s="8"/>
      <c r="N31088" s="5"/>
      <c r="O31088" s="10"/>
      <c r="P31088" s="8"/>
    </row>
    <row r="31089" spans="1:16" s="2" customFormat="1" x14ac:dyDescent="0.15">
      <c r="A31089" s="3"/>
      <c r="B31089" s="3"/>
      <c r="J31089" s="3"/>
      <c r="K31089" s="5"/>
      <c r="L31089" s="8"/>
      <c r="N31089" s="5"/>
      <c r="O31089" s="10"/>
      <c r="P31089" s="8"/>
    </row>
    <row r="31090" spans="1:16" s="2" customFormat="1" x14ac:dyDescent="0.15">
      <c r="A31090" s="3"/>
      <c r="B31090" s="3"/>
      <c r="J31090" s="3"/>
      <c r="K31090" s="5"/>
      <c r="L31090" s="8"/>
      <c r="N31090" s="5"/>
      <c r="O31090" s="10"/>
      <c r="P31090" s="8"/>
    </row>
    <row r="31091" spans="1:16" s="2" customFormat="1" x14ac:dyDescent="0.15">
      <c r="A31091" s="3"/>
      <c r="B31091" s="3"/>
      <c r="J31091" s="3"/>
      <c r="K31091" s="5"/>
      <c r="L31091" s="8"/>
      <c r="N31091" s="5"/>
      <c r="O31091" s="10"/>
      <c r="P31091" s="8"/>
    </row>
    <row r="31092" spans="1:16" s="2" customFormat="1" x14ac:dyDescent="0.15">
      <c r="A31092" s="3"/>
      <c r="B31092" s="3"/>
      <c r="J31092" s="3"/>
      <c r="K31092" s="5"/>
      <c r="L31092" s="8"/>
      <c r="N31092" s="5"/>
      <c r="O31092" s="10"/>
      <c r="P31092" s="8"/>
    </row>
    <row r="31093" spans="1:16" s="2" customFormat="1" x14ac:dyDescent="0.15">
      <c r="A31093" s="3"/>
      <c r="B31093" s="3"/>
      <c r="J31093" s="3"/>
      <c r="K31093" s="5"/>
      <c r="L31093" s="8"/>
      <c r="N31093" s="5"/>
      <c r="O31093" s="10"/>
      <c r="P31093" s="8"/>
    </row>
    <row r="31094" spans="1:16" s="2" customFormat="1" x14ac:dyDescent="0.15">
      <c r="A31094" s="3"/>
      <c r="B31094" s="3"/>
      <c r="J31094" s="3"/>
      <c r="K31094" s="5"/>
      <c r="L31094" s="8"/>
      <c r="N31094" s="5"/>
      <c r="O31094" s="10"/>
      <c r="P31094" s="8"/>
    </row>
    <row r="31095" spans="1:16" s="2" customFormat="1" x14ac:dyDescent="0.15">
      <c r="A31095" s="3"/>
      <c r="B31095" s="3"/>
      <c r="J31095" s="3"/>
      <c r="K31095" s="5"/>
      <c r="L31095" s="8"/>
      <c r="N31095" s="5"/>
      <c r="O31095" s="10"/>
      <c r="P31095" s="8"/>
    </row>
    <row r="31096" spans="1:16" s="2" customFormat="1" x14ac:dyDescent="0.15">
      <c r="A31096" s="3"/>
      <c r="B31096" s="3"/>
      <c r="J31096" s="3"/>
      <c r="K31096" s="5"/>
      <c r="L31096" s="8"/>
      <c r="N31096" s="5"/>
      <c r="O31096" s="10"/>
      <c r="P31096" s="8"/>
    </row>
    <row r="31097" spans="1:16" s="2" customFormat="1" x14ac:dyDescent="0.15">
      <c r="A31097" s="3"/>
      <c r="B31097" s="3"/>
      <c r="J31097" s="3"/>
      <c r="K31097" s="5"/>
      <c r="L31097" s="8"/>
      <c r="N31097" s="5"/>
      <c r="O31097" s="10"/>
      <c r="P31097" s="8"/>
    </row>
    <row r="31098" spans="1:16" s="2" customFormat="1" x14ac:dyDescent="0.15">
      <c r="A31098" s="3"/>
      <c r="B31098" s="3"/>
      <c r="J31098" s="3"/>
      <c r="K31098" s="5"/>
      <c r="L31098" s="8"/>
      <c r="N31098" s="5"/>
      <c r="O31098" s="10"/>
      <c r="P31098" s="8"/>
    </row>
    <row r="31099" spans="1:16" s="2" customFormat="1" x14ac:dyDescent="0.15">
      <c r="A31099" s="3"/>
      <c r="B31099" s="3"/>
      <c r="J31099" s="3"/>
      <c r="K31099" s="5"/>
      <c r="L31099" s="8"/>
      <c r="N31099" s="5"/>
      <c r="O31099" s="10"/>
      <c r="P31099" s="8"/>
    </row>
    <row r="31100" spans="1:16" s="2" customFormat="1" x14ac:dyDescent="0.15">
      <c r="A31100" s="3"/>
      <c r="B31100" s="3"/>
      <c r="J31100" s="3"/>
      <c r="K31100" s="5"/>
      <c r="L31100" s="8"/>
      <c r="N31100" s="5"/>
      <c r="O31100" s="10"/>
      <c r="P31100" s="8"/>
    </row>
    <row r="31101" spans="1:16" s="2" customFormat="1" x14ac:dyDescent="0.15">
      <c r="A31101" s="3"/>
      <c r="B31101" s="3"/>
      <c r="J31101" s="3"/>
      <c r="K31101" s="5"/>
      <c r="L31101" s="8"/>
      <c r="N31101" s="5"/>
      <c r="O31101" s="10"/>
      <c r="P31101" s="8"/>
    </row>
    <row r="31102" spans="1:16" s="2" customFormat="1" x14ac:dyDescent="0.15">
      <c r="A31102" s="3"/>
      <c r="B31102" s="3"/>
      <c r="J31102" s="3"/>
      <c r="K31102" s="5"/>
      <c r="L31102" s="8"/>
      <c r="N31102" s="5"/>
      <c r="O31102" s="10"/>
      <c r="P31102" s="8"/>
    </row>
    <row r="31103" spans="1:16" s="2" customFormat="1" x14ac:dyDescent="0.15">
      <c r="A31103" s="3"/>
      <c r="B31103" s="3"/>
      <c r="J31103" s="3"/>
      <c r="K31103" s="5"/>
      <c r="L31103" s="8"/>
      <c r="N31103" s="5"/>
      <c r="O31103" s="10"/>
      <c r="P31103" s="8"/>
    </row>
    <row r="31104" spans="1:16" s="2" customFormat="1" x14ac:dyDescent="0.15">
      <c r="A31104" s="3"/>
      <c r="B31104" s="3"/>
      <c r="J31104" s="3"/>
      <c r="K31104" s="5"/>
      <c r="L31104" s="8"/>
      <c r="N31104" s="5"/>
      <c r="O31104" s="10"/>
      <c r="P31104" s="8"/>
    </row>
    <row r="31105" spans="1:16" s="2" customFormat="1" x14ac:dyDescent="0.15">
      <c r="A31105" s="3"/>
      <c r="B31105" s="3"/>
      <c r="J31105" s="3"/>
      <c r="K31105" s="5"/>
      <c r="L31105" s="8"/>
      <c r="N31105" s="5"/>
      <c r="O31105" s="10"/>
      <c r="P31105" s="8"/>
    </row>
    <row r="31106" spans="1:16" s="2" customFormat="1" x14ac:dyDescent="0.15">
      <c r="A31106" s="3"/>
      <c r="B31106" s="3"/>
      <c r="J31106" s="3"/>
      <c r="K31106" s="5"/>
      <c r="L31106" s="8"/>
      <c r="N31106" s="5"/>
      <c r="O31106" s="10"/>
      <c r="P31106" s="8"/>
    </row>
    <row r="31107" spans="1:16" s="2" customFormat="1" x14ac:dyDescent="0.15">
      <c r="A31107" s="3"/>
      <c r="B31107" s="3"/>
      <c r="J31107" s="3"/>
      <c r="K31107" s="5"/>
      <c r="L31107" s="8"/>
      <c r="N31107" s="5"/>
      <c r="O31107" s="10"/>
      <c r="P31107" s="8"/>
    </row>
    <row r="31108" spans="1:16" s="2" customFormat="1" x14ac:dyDescent="0.15">
      <c r="A31108" s="3"/>
      <c r="B31108" s="3"/>
      <c r="J31108" s="3"/>
      <c r="K31108" s="5"/>
      <c r="L31108" s="8"/>
      <c r="N31108" s="5"/>
      <c r="O31108" s="10"/>
      <c r="P31108" s="8"/>
    </row>
    <row r="31109" spans="1:16" s="2" customFormat="1" x14ac:dyDescent="0.15">
      <c r="A31109" s="3"/>
      <c r="B31109" s="3"/>
      <c r="J31109" s="3"/>
      <c r="K31109" s="5"/>
      <c r="L31109" s="8"/>
      <c r="N31109" s="5"/>
      <c r="O31109" s="10"/>
      <c r="P31109" s="8"/>
    </row>
    <row r="31110" spans="1:16" s="2" customFormat="1" x14ac:dyDescent="0.15">
      <c r="A31110" s="3"/>
      <c r="B31110" s="3"/>
      <c r="J31110" s="3"/>
      <c r="K31110" s="5"/>
      <c r="L31110" s="8"/>
      <c r="N31110" s="5"/>
      <c r="O31110" s="10"/>
      <c r="P31110" s="8"/>
    </row>
    <row r="31111" spans="1:16" s="2" customFormat="1" x14ac:dyDescent="0.15">
      <c r="A31111" s="3"/>
      <c r="B31111" s="3"/>
      <c r="J31111" s="3"/>
      <c r="K31111" s="5"/>
      <c r="L31111" s="8"/>
      <c r="N31111" s="5"/>
      <c r="O31111" s="10"/>
      <c r="P31111" s="8"/>
    </row>
    <row r="31112" spans="1:16" s="2" customFormat="1" x14ac:dyDescent="0.15">
      <c r="A31112" s="3"/>
      <c r="B31112" s="3"/>
      <c r="J31112" s="3"/>
      <c r="K31112" s="5"/>
      <c r="L31112" s="8"/>
      <c r="N31112" s="5"/>
      <c r="O31112" s="10"/>
      <c r="P31112" s="8"/>
    </row>
    <row r="31113" spans="1:16" s="2" customFormat="1" x14ac:dyDescent="0.15">
      <c r="A31113" s="3"/>
      <c r="B31113" s="3"/>
      <c r="J31113" s="3"/>
      <c r="K31113" s="5"/>
      <c r="L31113" s="8"/>
      <c r="N31113" s="5"/>
      <c r="O31113" s="10"/>
      <c r="P31113" s="8"/>
    </row>
    <row r="31114" spans="1:16" s="2" customFormat="1" x14ac:dyDescent="0.15">
      <c r="A31114" s="3"/>
      <c r="B31114" s="3"/>
      <c r="J31114" s="3"/>
      <c r="K31114" s="5"/>
      <c r="L31114" s="8"/>
      <c r="N31114" s="5"/>
      <c r="O31114" s="10"/>
      <c r="P31114" s="8"/>
    </row>
    <row r="31115" spans="1:16" s="2" customFormat="1" x14ac:dyDescent="0.15">
      <c r="A31115" s="3"/>
      <c r="B31115" s="3"/>
      <c r="J31115" s="3"/>
      <c r="K31115" s="5"/>
      <c r="L31115" s="8"/>
      <c r="N31115" s="5"/>
      <c r="O31115" s="10"/>
      <c r="P31115" s="8"/>
    </row>
    <row r="31116" spans="1:16" s="2" customFormat="1" x14ac:dyDescent="0.15">
      <c r="A31116" s="3"/>
      <c r="B31116" s="3"/>
      <c r="J31116" s="3"/>
      <c r="K31116" s="5"/>
      <c r="L31116" s="8"/>
      <c r="N31116" s="5"/>
      <c r="O31116" s="10"/>
      <c r="P31116" s="8"/>
    </row>
    <row r="31117" spans="1:16" s="2" customFormat="1" x14ac:dyDescent="0.15">
      <c r="A31117" s="3"/>
      <c r="B31117" s="3"/>
      <c r="J31117" s="3"/>
      <c r="K31117" s="5"/>
      <c r="L31117" s="8"/>
      <c r="N31117" s="5"/>
      <c r="O31117" s="10"/>
      <c r="P31117" s="8"/>
    </row>
    <row r="31118" spans="1:16" s="2" customFormat="1" x14ac:dyDescent="0.15">
      <c r="A31118" s="3"/>
      <c r="B31118" s="3"/>
      <c r="J31118" s="3"/>
      <c r="K31118" s="5"/>
      <c r="L31118" s="8"/>
      <c r="N31118" s="5"/>
      <c r="O31118" s="10"/>
      <c r="P31118" s="8"/>
    </row>
    <row r="31119" spans="1:16" s="2" customFormat="1" x14ac:dyDescent="0.15">
      <c r="A31119" s="3"/>
      <c r="B31119" s="3"/>
      <c r="J31119" s="3"/>
      <c r="K31119" s="5"/>
      <c r="L31119" s="8"/>
      <c r="N31119" s="5"/>
      <c r="O31119" s="10"/>
      <c r="P31119" s="8"/>
    </row>
    <row r="31120" spans="1:16" s="2" customFormat="1" x14ac:dyDescent="0.15">
      <c r="A31120" s="3"/>
      <c r="B31120" s="3"/>
      <c r="J31120" s="3"/>
      <c r="K31120" s="5"/>
      <c r="L31120" s="8"/>
      <c r="N31120" s="5"/>
      <c r="O31120" s="10"/>
      <c r="P31120" s="8"/>
    </row>
    <row r="31121" spans="1:16" s="2" customFormat="1" x14ac:dyDescent="0.15">
      <c r="A31121" s="3"/>
      <c r="B31121" s="3"/>
      <c r="J31121" s="3"/>
      <c r="K31121" s="5"/>
      <c r="L31121" s="8"/>
      <c r="N31121" s="5"/>
      <c r="O31121" s="10"/>
      <c r="P31121" s="8"/>
    </row>
    <row r="31122" spans="1:16" s="2" customFormat="1" x14ac:dyDescent="0.15">
      <c r="A31122" s="3"/>
      <c r="B31122" s="3"/>
      <c r="J31122" s="3"/>
      <c r="K31122" s="5"/>
      <c r="L31122" s="8"/>
      <c r="N31122" s="5"/>
      <c r="O31122" s="10"/>
      <c r="P31122" s="8"/>
    </row>
    <row r="31123" spans="1:16" s="2" customFormat="1" x14ac:dyDescent="0.15">
      <c r="A31123" s="3"/>
      <c r="B31123" s="3"/>
      <c r="J31123" s="3"/>
      <c r="K31123" s="5"/>
      <c r="L31123" s="8"/>
      <c r="N31123" s="5"/>
      <c r="O31123" s="10"/>
      <c r="P31123" s="8"/>
    </row>
    <row r="31124" spans="1:16" s="2" customFormat="1" x14ac:dyDescent="0.15">
      <c r="A31124" s="3"/>
      <c r="B31124" s="3"/>
      <c r="J31124" s="3"/>
      <c r="K31124" s="5"/>
      <c r="L31124" s="8"/>
      <c r="N31124" s="5"/>
      <c r="O31124" s="10"/>
      <c r="P31124" s="8"/>
    </row>
    <row r="31125" spans="1:16" s="2" customFormat="1" x14ac:dyDescent="0.15">
      <c r="A31125" s="3"/>
      <c r="B31125" s="3"/>
      <c r="J31125" s="3"/>
      <c r="K31125" s="5"/>
      <c r="L31125" s="8"/>
      <c r="N31125" s="5"/>
      <c r="O31125" s="10"/>
      <c r="P31125" s="8"/>
    </row>
    <row r="31126" spans="1:16" s="2" customFormat="1" x14ac:dyDescent="0.15">
      <c r="A31126" s="3"/>
      <c r="B31126" s="3"/>
      <c r="J31126" s="3"/>
      <c r="K31126" s="5"/>
      <c r="L31126" s="8"/>
      <c r="N31126" s="5"/>
      <c r="O31126" s="10"/>
      <c r="P31126" s="8"/>
    </row>
    <row r="31127" spans="1:16" s="2" customFormat="1" x14ac:dyDescent="0.15">
      <c r="A31127" s="3"/>
      <c r="B31127" s="3"/>
      <c r="J31127" s="3"/>
      <c r="K31127" s="5"/>
      <c r="L31127" s="8"/>
      <c r="N31127" s="5"/>
      <c r="O31127" s="10"/>
      <c r="P31127" s="8"/>
    </row>
    <row r="31128" spans="1:16" s="2" customFormat="1" x14ac:dyDescent="0.15">
      <c r="A31128" s="3"/>
      <c r="B31128" s="3"/>
      <c r="J31128" s="3"/>
      <c r="K31128" s="5"/>
      <c r="L31128" s="8"/>
      <c r="N31128" s="5"/>
      <c r="O31128" s="10"/>
      <c r="P31128" s="8"/>
    </row>
    <row r="31129" spans="1:16" s="2" customFormat="1" x14ac:dyDescent="0.15">
      <c r="A31129" s="3"/>
      <c r="B31129" s="3"/>
      <c r="J31129" s="3"/>
      <c r="K31129" s="5"/>
      <c r="L31129" s="8"/>
      <c r="N31129" s="5"/>
      <c r="O31129" s="10"/>
      <c r="P31129" s="8"/>
    </row>
    <row r="31130" spans="1:16" s="2" customFormat="1" x14ac:dyDescent="0.15">
      <c r="A31130" s="3"/>
      <c r="B31130" s="3"/>
      <c r="J31130" s="3"/>
      <c r="K31130" s="5"/>
      <c r="L31130" s="8"/>
      <c r="N31130" s="5"/>
      <c r="O31130" s="10"/>
      <c r="P31130" s="8"/>
    </row>
    <row r="31131" spans="1:16" s="2" customFormat="1" x14ac:dyDescent="0.15">
      <c r="A31131" s="3"/>
      <c r="B31131" s="3"/>
      <c r="J31131" s="3"/>
      <c r="K31131" s="5"/>
      <c r="L31131" s="8"/>
      <c r="N31131" s="5"/>
      <c r="O31131" s="10"/>
      <c r="P31131" s="8"/>
    </row>
    <row r="31132" spans="1:16" s="2" customFormat="1" x14ac:dyDescent="0.15">
      <c r="A31132" s="3"/>
      <c r="B31132" s="3"/>
      <c r="J31132" s="3"/>
      <c r="K31132" s="5"/>
      <c r="L31132" s="8"/>
      <c r="N31132" s="5"/>
      <c r="O31132" s="10"/>
      <c r="P31132" s="8"/>
    </row>
    <row r="31133" spans="1:16" s="2" customFormat="1" x14ac:dyDescent="0.15">
      <c r="A31133" s="3"/>
      <c r="B31133" s="3"/>
      <c r="J31133" s="3"/>
      <c r="K31133" s="5"/>
      <c r="L31133" s="8"/>
      <c r="N31133" s="5"/>
      <c r="O31133" s="10"/>
      <c r="P31133" s="8"/>
    </row>
    <row r="31134" spans="1:16" s="2" customFormat="1" x14ac:dyDescent="0.15">
      <c r="A31134" s="3"/>
      <c r="B31134" s="3"/>
      <c r="J31134" s="3"/>
      <c r="K31134" s="5"/>
      <c r="L31134" s="8"/>
      <c r="N31134" s="5"/>
      <c r="O31134" s="10"/>
      <c r="P31134" s="8"/>
    </row>
    <row r="31135" spans="1:16" s="2" customFormat="1" x14ac:dyDescent="0.15">
      <c r="A31135" s="3"/>
      <c r="B31135" s="3"/>
      <c r="J31135" s="3"/>
      <c r="K31135" s="5"/>
      <c r="L31135" s="8"/>
      <c r="N31135" s="5"/>
      <c r="O31135" s="10"/>
      <c r="P31135" s="8"/>
    </row>
    <row r="31136" spans="1:16" s="2" customFormat="1" x14ac:dyDescent="0.15">
      <c r="A31136" s="3"/>
      <c r="B31136" s="3"/>
      <c r="J31136" s="3"/>
      <c r="K31136" s="5"/>
      <c r="L31136" s="8"/>
      <c r="N31136" s="5"/>
      <c r="O31136" s="10"/>
      <c r="P31136" s="8"/>
    </row>
    <row r="31137" spans="1:16" s="2" customFormat="1" x14ac:dyDescent="0.15">
      <c r="A31137" s="3"/>
      <c r="B31137" s="3"/>
      <c r="J31137" s="3"/>
      <c r="K31137" s="5"/>
      <c r="L31137" s="8"/>
      <c r="N31137" s="5"/>
      <c r="O31137" s="10"/>
      <c r="P31137" s="8"/>
    </row>
    <row r="31138" spans="1:16" s="2" customFormat="1" x14ac:dyDescent="0.15">
      <c r="A31138" s="3"/>
      <c r="B31138" s="3"/>
      <c r="J31138" s="3"/>
      <c r="K31138" s="5"/>
      <c r="L31138" s="8"/>
      <c r="N31138" s="5"/>
      <c r="O31138" s="10"/>
      <c r="P31138" s="8"/>
    </row>
    <row r="31139" spans="1:16" s="2" customFormat="1" x14ac:dyDescent="0.15">
      <c r="A31139" s="3"/>
      <c r="B31139" s="3"/>
      <c r="J31139" s="3"/>
      <c r="K31139" s="5"/>
      <c r="L31139" s="8"/>
      <c r="N31139" s="5"/>
      <c r="O31139" s="10"/>
      <c r="P31139" s="8"/>
    </row>
    <row r="31140" spans="1:16" s="2" customFormat="1" x14ac:dyDescent="0.15">
      <c r="A31140" s="3"/>
      <c r="B31140" s="3"/>
      <c r="J31140" s="3"/>
      <c r="K31140" s="5"/>
      <c r="L31140" s="8"/>
      <c r="N31140" s="5"/>
      <c r="O31140" s="10"/>
      <c r="P31140" s="8"/>
    </row>
    <row r="31141" spans="1:16" s="2" customFormat="1" x14ac:dyDescent="0.15">
      <c r="A31141" s="3"/>
      <c r="B31141" s="3"/>
      <c r="J31141" s="3"/>
      <c r="K31141" s="5"/>
      <c r="L31141" s="8"/>
      <c r="N31141" s="5"/>
      <c r="O31141" s="10"/>
      <c r="P31141" s="8"/>
    </row>
    <row r="31142" spans="1:16" s="2" customFormat="1" x14ac:dyDescent="0.15">
      <c r="A31142" s="3"/>
      <c r="B31142" s="3"/>
      <c r="J31142" s="3"/>
      <c r="K31142" s="5"/>
      <c r="L31142" s="8"/>
      <c r="N31142" s="5"/>
      <c r="O31142" s="10"/>
      <c r="P31142" s="8"/>
    </row>
    <row r="31143" spans="1:16" s="2" customFormat="1" x14ac:dyDescent="0.15">
      <c r="A31143" s="3"/>
      <c r="B31143" s="3"/>
      <c r="J31143" s="3"/>
      <c r="K31143" s="5"/>
      <c r="L31143" s="8"/>
      <c r="N31143" s="5"/>
      <c r="O31143" s="10"/>
      <c r="P31143" s="8"/>
    </row>
    <row r="31144" spans="1:16" s="2" customFormat="1" x14ac:dyDescent="0.15">
      <c r="A31144" s="3"/>
      <c r="B31144" s="3"/>
      <c r="J31144" s="3"/>
      <c r="K31144" s="5"/>
      <c r="L31144" s="8"/>
      <c r="N31144" s="5"/>
      <c r="O31144" s="10"/>
      <c r="P31144" s="8"/>
    </row>
    <row r="31145" spans="1:16" s="2" customFormat="1" x14ac:dyDescent="0.15">
      <c r="A31145" s="3"/>
      <c r="B31145" s="3"/>
      <c r="J31145" s="3"/>
      <c r="K31145" s="5"/>
      <c r="L31145" s="8"/>
      <c r="N31145" s="5"/>
      <c r="O31145" s="10"/>
      <c r="P31145" s="8"/>
    </row>
    <row r="31146" spans="1:16" s="2" customFormat="1" x14ac:dyDescent="0.15">
      <c r="A31146" s="3"/>
      <c r="B31146" s="3"/>
      <c r="J31146" s="3"/>
      <c r="K31146" s="5"/>
      <c r="L31146" s="8"/>
      <c r="N31146" s="5"/>
      <c r="O31146" s="10"/>
      <c r="P31146" s="8"/>
    </row>
    <row r="31147" spans="1:16" s="2" customFormat="1" x14ac:dyDescent="0.15">
      <c r="A31147" s="3"/>
      <c r="B31147" s="3"/>
      <c r="J31147" s="3"/>
      <c r="K31147" s="5"/>
      <c r="L31147" s="8"/>
      <c r="N31147" s="5"/>
      <c r="O31147" s="10"/>
      <c r="P31147" s="8"/>
    </row>
    <row r="31148" spans="1:16" s="2" customFormat="1" x14ac:dyDescent="0.15">
      <c r="A31148" s="3"/>
      <c r="B31148" s="3"/>
      <c r="J31148" s="3"/>
      <c r="K31148" s="5"/>
      <c r="L31148" s="8"/>
      <c r="N31148" s="5"/>
      <c r="O31148" s="10"/>
      <c r="P31148" s="8"/>
    </row>
    <row r="31149" spans="1:16" s="2" customFormat="1" x14ac:dyDescent="0.15">
      <c r="A31149" s="3"/>
      <c r="B31149" s="3"/>
      <c r="J31149" s="3"/>
      <c r="K31149" s="5"/>
      <c r="L31149" s="8"/>
      <c r="N31149" s="5"/>
      <c r="O31149" s="10"/>
      <c r="P31149" s="8"/>
    </row>
    <row r="31150" spans="1:16" s="2" customFormat="1" x14ac:dyDescent="0.15">
      <c r="A31150" s="3"/>
      <c r="B31150" s="3"/>
      <c r="J31150" s="3"/>
      <c r="K31150" s="5"/>
      <c r="L31150" s="8"/>
      <c r="N31150" s="5"/>
      <c r="O31150" s="10"/>
      <c r="P31150" s="8"/>
    </row>
    <row r="31151" spans="1:16" s="2" customFormat="1" x14ac:dyDescent="0.15">
      <c r="A31151" s="3"/>
      <c r="B31151" s="3"/>
      <c r="J31151" s="3"/>
      <c r="K31151" s="5"/>
      <c r="L31151" s="8"/>
      <c r="N31151" s="5"/>
      <c r="O31151" s="10"/>
      <c r="P31151" s="8"/>
    </row>
    <row r="31152" spans="1:16" s="2" customFormat="1" x14ac:dyDescent="0.15">
      <c r="A31152" s="3"/>
      <c r="B31152" s="3"/>
      <c r="J31152" s="3"/>
      <c r="K31152" s="5"/>
      <c r="L31152" s="8"/>
      <c r="N31152" s="5"/>
      <c r="O31152" s="10"/>
      <c r="P31152" s="8"/>
    </row>
    <row r="31153" spans="1:16" s="2" customFormat="1" x14ac:dyDescent="0.15">
      <c r="A31153" s="3"/>
      <c r="B31153" s="3"/>
      <c r="J31153" s="3"/>
      <c r="K31153" s="5"/>
      <c r="L31153" s="8"/>
      <c r="N31153" s="5"/>
      <c r="O31153" s="10"/>
      <c r="P31153" s="8"/>
    </row>
    <row r="31154" spans="1:16" s="2" customFormat="1" x14ac:dyDescent="0.15">
      <c r="A31154" s="3"/>
      <c r="B31154" s="3"/>
      <c r="J31154" s="3"/>
      <c r="K31154" s="5"/>
      <c r="L31154" s="8"/>
      <c r="N31154" s="5"/>
      <c r="O31154" s="10"/>
      <c r="P31154" s="8"/>
    </row>
    <row r="31155" spans="1:16" s="2" customFormat="1" x14ac:dyDescent="0.15">
      <c r="A31155" s="3"/>
      <c r="B31155" s="3"/>
      <c r="J31155" s="3"/>
      <c r="K31155" s="5"/>
      <c r="L31155" s="8"/>
      <c r="N31155" s="5"/>
      <c r="O31155" s="10"/>
      <c r="P31155" s="8"/>
    </row>
    <row r="31156" spans="1:16" s="2" customFormat="1" x14ac:dyDescent="0.15">
      <c r="A31156" s="3"/>
      <c r="B31156" s="3"/>
      <c r="J31156" s="3"/>
      <c r="K31156" s="5"/>
      <c r="L31156" s="8"/>
      <c r="N31156" s="5"/>
      <c r="O31156" s="10"/>
      <c r="P31156" s="8"/>
    </row>
    <row r="31157" spans="1:16" s="2" customFormat="1" x14ac:dyDescent="0.15">
      <c r="A31157" s="3"/>
      <c r="B31157" s="3"/>
      <c r="J31157" s="3"/>
      <c r="K31157" s="5"/>
      <c r="L31157" s="8"/>
      <c r="N31157" s="5"/>
      <c r="O31157" s="10"/>
      <c r="P31157" s="8"/>
    </row>
    <row r="31158" spans="1:16" s="2" customFormat="1" x14ac:dyDescent="0.15">
      <c r="A31158" s="3"/>
      <c r="B31158" s="3"/>
      <c r="J31158" s="3"/>
      <c r="K31158" s="5"/>
      <c r="L31158" s="8"/>
      <c r="N31158" s="5"/>
      <c r="O31158" s="10"/>
      <c r="P31158" s="8"/>
    </row>
    <row r="31159" spans="1:16" s="2" customFormat="1" x14ac:dyDescent="0.15">
      <c r="A31159" s="3"/>
      <c r="B31159" s="3"/>
      <c r="J31159" s="3"/>
      <c r="K31159" s="5"/>
      <c r="L31159" s="8"/>
      <c r="N31159" s="5"/>
      <c r="O31159" s="10"/>
      <c r="P31159" s="8"/>
    </row>
    <row r="31160" spans="1:16" s="2" customFormat="1" x14ac:dyDescent="0.15">
      <c r="A31160" s="3"/>
      <c r="B31160" s="3"/>
      <c r="J31160" s="3"/>
      <c r="K31160" s="5"/>
      <c r="L31160" s="8"/>
      <c r="N31160" s="5"/>
      <c r="O31160" s="10"/>
      <c r="P31160" s="8"/>
    </row>
    <row r="31161" spans="1:16" s="2" customFormat="1" x14ac:dyDescent="0.15">
      <c r="A31161" s="3"/>
      <c r="B31161" s="3"/>
      <c r="J31161" s="3"/>
      <c r="K31161" s="5"/>
      <c r="L31161" s="8"/>
      <c r="N31161" s="5"/>
      <c r="O31161" s="10"/>
      <c r="P31161" s="8"/>
    </row>
    <row r="31162" spans="1:16" s="2" customFormat="1" x14ac:dyDescent="0.15">
      <c r="A31162" s="3"/>
      <c r="B31162" s="3"/>
      <c r="J31162" s="3"/>
      <c r="K31162" s="5"/>
      <c r="L31162" s="8"/>
      <c r="N31162" s="5"/>
      <c r="O31162" s="10"/>
      <c r="P31162" s="8"/>
    </row>
    <row r="31163" spans="1:16" s="2" customFormat="1" x14ac:dyDescent="0.15">
      <c r="A31163" s="3"/>
      <c r="B31163" s="3"/>
      <c r="J31163" s="3"/>
      <c r="K31163" s="5"/>
      <c r="L31163" s="8"/>
      <c r="N31163" s="5"/>
      <c r="O31163" s="10"/>
      <c r="P31163" s="8"/>
    </row>
    <row r="31164" spans="1:16" s="2" customFormat="1" x14ac:dyDescent="0.15">
      <c r="A31164" s="3"/>
      <c r="B31164" s="3"/>
      <c r="J31164" s="3"/>
      <c r="K31164" s="5"/>
      <c r="L31164" s="8"/>
      <c r="N31164" s="5"/>
      <c r="O31164" s="10"/>
      <c r="P31164" s="8"/>
    </row>
    <row r="31165" spans="1:16" s="2" customFormat="1" x14ac:dyDescent="0.15">
      <c r="A31165" s="3"/>
      <c r="B31165" s="3"/>
      <c r="J31165" s="3"/>
      <c r="K31165" s="5"/>
      <c r="L31165" s="8"/>
      <c r="N31165" s="5"/>
      <c r="O31165" s="10"/>
      <c r="P31165" s="8"/>
    </row>
    <row r="31166" spans="1:16" s="2" customFormat="1" x14ac:dyDescent="0.15">
      <c r="A31166" s="3"/>
      <c r="B31166" s="3"/>
      <c r="J31166" s="3"/>
      <c r="K31166" s="5"/>
      <c r="L31166" s="8"/>
      <c r="N31166" s="5"/>
      <c r="O31166" s="10"/>
      <c r="P31166" s="8"/>
    </row>
    <row r="31167" spans="1:16" s="2" customFormat="1" x14ac:dyDescent="0.15">
      <c r="A31167" s="3"/>
      <c r="B31167" s="3"/>
      <c r="J31167" s="3"/>
      <c r="K31167" s="5"/>
      <c r="L31167" s="8"/>
      <c r="N31167" s="5"/>
      <c r="O31167" s="10"/>
      <c r="P31167" s="8"/>
    </row>
    <row r="31168" spans="1:16" s="2" customFormat="1" x14ac:dyDescent="0.15">
      <c r="A31168" s="3"/>
      <c r="B31168" s="3"/>
      <c r="J31168" s="3"/>
      <c r="K31168" s="5"/>
      <c r="L31168" s="8"/>
      <c r="N31168" s="5"/>
      <c r="O31168" s="10"/>
      <c r="P31168" s="8"/>
    </row>
    <row r="31169" spans="1:16" s="2" customFormat="1" x14ac:dyDescent="0.15">
      <c r="A31169" s="3"/>
      <c r="B31169" s="3"/>
      <c r="J31169" s="3"/>
      <c r="K31169" s="5"/>
      <c r="L31169" s="8"/>
      <c r="N31169" s="5"/>
      <c r="O31169" s="10"/>
      <c r="P31169" s="8"/>
    </row>
    <row r="31170" spans="1:16" s="2" customFormat="1" x14ac:dyDescent="0.15">
      <c r="A31170" s="3"/>
      <c r="B31170" s="3"/>
      <c r="J31170" s="3"/>
      <c r="K31170" s="5"/>
      <c r="L31170" s="8"/>
      <c r="N31170" s="5"/>
      <c r="O31170" s="10"/>
      <c r="P31170" s="8"/>
    </row>
    <row r="31171" spans="1:16" s="2" customFormat="1" x14ac:dyDescent="0.15">
      <c r="A31171" s="3"/>
      <c r="B31171" s="3"/>
      <c r="J31171" s="3"/>
      <c r="K31171" s="5"/>
      <c r="L31171" s="8"/>
      <c r="N31171" s="5"/>
      <c r="O31171" s="10"/>
      <c r="P31171" s="8"/>
    </row>
    <row r="31172" spans="1:16" s="2" customFormat="1" x14ac:dyDescent="0.15">
      <c r="A31172" s="3"/>
      <c r="B31172" s="3"/>
      <c r="J31172" s="3"/>
      <c r="K31172" s="5"/>
      <c r="L31172" s="8"/>
      <c r="N31172" s="5"/>
      <c r="O31172" s="10"/>
      <c r="P31172" s="8"/>
    </row>
    <row r="31173" spans="1:16" s="2" customFormat="1" x14ac:dyDescent="0.15">
      <c r="A31173" s="3"/>
      <c r="B31173" s="3"/>
      <c r="J31173" s="3"/>
      <c r="K31173" s="5"/>
      <c r="L31173" s="8"/>
      <c r="N31173" s="5"/>
      <c r="O31173" s="10"/>
      <c r="P31173" s="8"/>
    </row>
    <row r="31174" spans="1:16" s="2" customFormat="1" x14ac:dyDescent="0.15">
      <c r="A31174" s="3"/>
      <c r="B31174" s="3"/>
      <c r="J31174" s="3"/>
      <c r="K31174" s="5"/>
      <c r="L31174" s="8"/>
      <c r="N31174" s="5"/>
      <c r="O31174" s="10"/>
      <c r="P31174" s="8"/>
    </row>
    <row r="31175" spans="1:16" s="2" customFormat="1" x14ac:dyDescent="0.15">
      <c r="A31175" s="3"/>
      <c r="B31175" s="3"/>
      <c r="J31175" s="3"/>
      <c r="K31175" s="5"/>
      <c r="L31175" s="8"/>
      <c r="N31175" s="5"/>
      <c r="O31175" s="10"/>
      <c r="P31175" s="8"/>
    </row>
    <row r="31176" spans="1:16" s="2" customFormat="1" x14ac:dyDescent="0.15">
      <c r="A31176" s="3"/>
      <c r="B31176" s="3"/>
      <c r="J31176" s="3"/>
      <c r="K31176" s="5"/>
      <c r="L31176" s="8"/>
      <c r="N31176" s="5"/>
      <c r="O31176" s="10"/>
      <c r="P31176" s="8"/>
    </row>
    <row r="31177" spans="1:16" s="2" customFormat="1" x14ac:dyDescent="0.15">
      <c r="A31177" s="3"/>
      <c r="B31177" s="3"/>
      <c r="J31177" s="3"/>
      <c r="K31177" s="5"/>
      <c r="L31177" s="8"/>
      <c r="N31177" s="5"/>
      <c r="O31177" s="10"/>
      <c r="P31177" s="8"/>
    </row>
    <row r="31178" spans="1:16" s="2" customFormat="1" x14ac:dyDescent="0.15">
      <c r="A31178" s="3"/>
      <c r="B31178" s="3"/>
      <c r="J31178" s="3"/>
      <c r="K31178" s="5"/>
      <c r="L31178" s="8"/>
      <c r="N31178" s="5"/>
      <c r="O31178" s="10"/>
      <c r="P31178" s="8"/>
    </row>
    <row r="31179" spans="1:16" s="2" customFormat="1" x14ac:dyDescent="0.15">
      <c r="A31179" s="3"/>
      <c r="B31179" s="3"/>
      <c r="J31179" s="3"/>
      <c r="K31179" s="5"/>
      <c r="L31179" s="8"/>
      <c r="N31179" s="5"/>
      <c r="O31179" s="10"/>
      <c r="P31179" s="8"/>
    </row>
    <row r="31180" spans="1:16" s="2" customFormat="1" x14ac:dyDescent="0.15">
      <c r="A31180" s="3"/>
      <c r="B31180" s="3"/>
      <c r="J31180" s="3"/>
      <c r="K31180" s="5"/>
      <c r="L31180" s="8"/>
      <c r="N31180" s="5"/>
      <c r="O31180" s="10"/>
      <c r="P31180" s="8"/>
    </row>
    <row r="31181" spans="1:16" s="2" customFormat="1" x14ac:dyDescent="0.15">
      <c r="A31181" s="3"/>
      <c r="B31181" s="3"/>
      <c r="J31181" s="3"/>
      <c r="K31181" s="5"/>
      <c r="L31181" s="8"/>
      <c r="N31181" s="5"/>
      <c r="O31181" s="10"/>
      <c r="P31181" s="8"/>
    </row>
    <row r="31182" spans="1:16" s="2" customFormat="1" x14ac:dyDescent="0.15">
      <c r="A31182" s="3"/>
      <c r="B31182" s="3"/>
      <c r="J31182" s="3"/>
      <c r="K31182" s="5"/>
      <c r="L31182" s="8"/>
      <c r="N31182" s="5"/>
      <c r="O31182" s="10"/>
      <c r="P31182" s="8"/>
    </row>
    <row r="31183" spans="1:16" s="2" customFormat="1" x14ac:dyDescent="0.15">
      <c r="A31183" s="3"/>
      <c r="B31183" s="3"/>
      <c r="J31183" s="3"/>
      <c r="K31183" s="5"/>
      <c r="L31183" s="8"/>
      <c r="N31183" s="5"/>
      <c r="O31183" s="10"/>
      <c r="P31183" s="8"/>
    </row>
    <row r="31184" spans="1:16" s="2" customFormat="1" x14ac:dyDescent="0.15">
      <c r="A31184" s="3"/>
      <c r="B31184" s="3"/>
      <c r="J31184" s="3"/>
      <c r="K31184" s="5"/>
      <c r="L31184" s="8"/>
      <c r="N31184" s="5"/>
      <c r="O31184" s="10"/>
      <c r="P31184" s="8"/>
    </row>
    <row r="31185" spans="1:16" s="2" customFormat="1" x14ac:dyDescent="0.15">
      <c r="A31185" s="3"/>
      <c r="B31185" s="3"/>
      <c r="J31185" s="3"/>
      <c r="K31185" s="5"/>
      <c r="L31185" s="8"/>
      <c r="N31185" s="5"/>
      <c r="O31185" s="10"/>
      <c r="P31185" s="8"/>
    </row>
    <row r="31186" spans="1:16" s="2" customFormat="1" x14ac:dyDescent="0.15">
      <c r="A31186" s="3"/>
      <c r="B31186" s="3"/>
      <c r="J31186" s="3"/>
      <c r="K31186" s="5"/>
      <c r="L31186" s="8"/>
      <c r="N31186" s="5"/>
      <c r="O31186" s="10"/>
      <c r="P31186" s="8"/>
    </row>
    <row r="31187" spans="1:16" s="2" customFormat="1" x14ac:dyDescent="0.15">
      <c r="A31187" s="3"/>
      <c r="B31187" s="3"/>
      <c r="J31187" s="3"/>
      <c r="K31187" s="5"/>
      <c r="L31187" s="8"/>
      <c r="N31187" s="5"/>
      <c r="O31187" s="10"/>
      <c r="P31187" s="8"/>
    </row>
    <row r="31188" spans="1:16" s="2" customFormat="1" x14ac:dyDescent="0.15">
      <c r="A31188" s="3"/>
      <c r="B31188" s="3"/>
      <c r="J31188" s="3"/>
      <c r="K31188" s="5"/>
      <c r="L31188" s="8"/>
      <c r="N31188" s="5"/>
      <c r="O31188" s="10"/>
      <c r="P31188" s="8"/>
    </row>
    <row r="31189" spans="1:16" s="2" customFormat="1" x14ac:dyDescent="0.15">
      <c r="A31189" s="3"/>
      <c r="B31189" s="3"/>
      <c r="J31189" s="3"/>
      <c r="K31189" s="5"/>
      <c r="L31189" s="8"/>
      <c r="N31189" s="5"/>
      <c r="O31189" s="10"/>
      <c r="P31189" s="8"/>
    </row>
    <row r="31190" spans="1:16" s="2" customFormat="1" x14ac:dyDescent="0.15">
      <c r="A31190" s="3"/>
      <c r="B31190" s="3"/>
      <c r="J31190" s="3"/>
      <c r="K31190" s="5"/>
      <c r="L31190" s="8"/>
      <c r="N31190" s="5"/>
      <c r="O31190" s="10"/>
      <c r="P31190" s="8"/>
    </row>
    <row r="31191" spans="1:16" s="2" customFormat="1" x14ac:dyDescent="0.15">
      <c r="A31191" s="3"/>
      <c r="B31191" s="3"/>
      <c r="J31191" s="3"/>
      <c r="K31191" s="5"/>
      <c r="L31191" s="8"/>
      <c r="N31191" s="5"/>
      <c r="O31191" s="10"/>
      <c r="P31191" s="8"/>
    </row>
    <row r="31192" spans="1:16" s="2" customFormat="1" x14ac:dyDescent="0.15">
      <c r="A31192" s="3"/>
      <c r="B31192" s="3"/>
      <c r="J31192" s="3"/>
      <c r="K31192" s="5"/>
      <c r="L31192" s="8"/>
      <c r="N31192" s="5"/>
      <c r="O31192" s="10"/>
      <c r="P31192" s="8"/>
    </row>
    <row r="31193" spans="1:16" s="2" customFormat="1" x14ac:dyDescent="0.15">
      <c r="A31193" s="3"/>
      <c r="B31193" s="3"/>
      <c r="J31193" s="3"/>
      <c r="K31193" s="5"/>
      <c r="L31193" s="8"/>
      <c r="N31193" s="5"/>
      <c r="O31193" s="10"/>
      <c r="P31193" s="8"/>
    </row>
    <row r="31194" spans="1:16" s="2" customFormat="1" x14ac:dyDescent="0.15">
      <c r="A31194" s="3"/>
      <c r="B31194" s="3"/>
      <c r="J31194" s="3"/>
      <c r="K31194" s="5"/>
      <c r="L31194" s="8"/>
      <c r="N31194" s="5"/>
      <c r="O31194" s="10"/>
      <c r="P31194" s="8"/>
    </row>
    <row r="31195" spans="1:16" s="2" customFormat="1" x14ac:dyDescent="0.15">
      <c r="A31195" s="3"/>
      <c r="B31195" s="3"/>
      <c r="J31195" s="3"/>
      <c r="K31195" s="5"/>
      <c r="L31195" s="8"/>
      <c r="N31195" s="5"/>
      <c r="O31195" s="10"/>
      <c r="P31195" s="8"/>
    </row>
    <row r="31196" spans="1:16" s="2" customFormat="1" x14ac:dyDescent="0.15">
      <c r="A31196" s="3"/>
      <c r="B31196" s="3"/>
      <c r="J31196" s="3"/>
      <c r="K31196" s="5"/>
      <c r="L31196" s="8"/>
      <c r="N31196" s="5"/>
      <c r="O31196" s="10"/>
      <c r="P31196" s="8"/>
    </row>
    <row r="31197" spans="1:16" s="2" customFormat="1" x14ac:dyDescent="0.15">
      <c r="A31197" s="3"/>
      <c r="B31197" s="3"/>
      <c r="J31197" s="3"/>
      <c r="K31197" s="5"/>
      <c r="L31197" s="8"/>
      <c r="N31197" s="5"/>
      <c r="O31197" s="10"/>
      <c r="P31197" s="8"/>
    </row>
    <row r="31198" spans="1:16" s="2" customFormat="1" x14ac:dyDescent="0.15">
      <c r="A31198" s="3"/>
      <c r="B31198" s="3"/>
      <c r="J31198" s="3"/>
      <c r="K31198" s="5"/>
      <c r="L31198" s="8"/>
      <c r="N31198" s="5"/>
      <c r="O31198" s="10"/>
      <c r="P31198" s="8"/>
    </row>
    <row r="31199" spans="1:16" s="2" customFormat="1" x14ac:dyDescent="0.15">
      <c r="A31199" s="3"/>
      <c r="B31199" s="3"/>
      <c r="J31199" s="3"/>
      <c r="K31199" s="5"/>
      <c r="L31199" s="8"/>
      <c r="N31199" s="5"/>
      <c r="O31199" s="10"/>
      <c r="P31199" s="8"/>
    </row>
    <row r="31200" spans="1:16" s="2" customFormat="1" x14ac:dyDescent="0.15">
      <c r="A31200" s="3"/>
      <c r="B31200" s="3"/>
      <c r="J31200" s="3"/>
      <c r="K31200" s="5"/>
      <c r="L31200" s="8"/>
      <c r="N31200" s="5"/>
      <c r="O31200" s="10"/>
      <c r="P31200" s="8"/>
    </row>
    <row r="31201" spans="1:16" s="2" customFormat="1" x14ac:dyDescent="0.15">
      <c r="A31201" s="3"/>
      <c r="B31201" s="3"/>
      <c r="J31201" s="3"/>
      <c r="K31201" s="5"/>
      <c r="L31201" s="8"/>
      <c r="N31201" s="5"/>
      <c r="O31201" s="10"/>
      <c r="P31201" s="8"/>
    </row>
    <row r="31202" spans="1:16" s="2" customFormat="1" x14ac:dyDescent="0.15">
      <c r="A31202" s="3"/>
      <c r="B31202" s="3"/>
      <c r="J31202" s="3"/>
      <c r="K31202" s="5"/>
      <c r="L31202" s="8"/>
      <c r="N31202" s="5"/>
      <c r="O31202" s="10"/>
      <c r="P31202" s="8"/>
    </row>
    <row r="31203" spans="1:16" s="2" customFormat="1" x14ac:dyDescent="0.15">
      <c r="A31203" s="3"/>
      <c r="B31203" s="3"/>
      <c r="J31203" s="3"/>
      <c r="K31203" s="5"/>
      <c r="L31203" s="8"/>
      <c r="N31203" s="5"/>
      <c r="O31203" s="10"/>
      <c r="P31203" s="8"/>
    </row>
    <row r="31204" spans="1:16" s="2" customFormat="1" x14ac:dyDescent="0.15">
      <c r="A31204" s="3"/>
      <c r="B31204" s="3"/>
      <c r="J31204" s="3"/>
      <c r="K31204" s="5"/>
      <c r="L31204" s="8"/>
      <c r="N31204" s="5"/>
      <c r="O31204" s="10"/>
      <c r="P31204" s="8"/>
    </row>
    <row r="31205" spans="1:16" s="2" customFormat="1" x14ac:dyDescent="0.15">
      <c r="A31205" s="3"/>
      <c r="B31205" s="3"/>
      <c r="J31205" s="3"/>
      <c r="K31205" s="5"/>
      <c r="L31205" s="8"/>
      <c r="N31205" s="5"/>
      <c r="O31205" s="10"/>
      <c r="P31205" s="8"/>
    </row>
    <row r="31206" spans="1:16" s="2" customFormat="1" x14ac:dyDescent="0.15">
      <c r="A31206" s="3"/>
      <c r="B31206" s="3"/>
      <c r="J31206" s="3"/>
      <c r="K31206" s="5"/>
      <c r="L31206" s="8"/>
      <c r="N31206" s="5"/>
      <c r="O31206" s="10"/>
      <c r="P31206" s="8"/>
    </row>
    <row r="31207" spans="1:16" s="2" customFormat="1" x14ac:dyDescent="0.15">
      <c r="A31207" s="3"/>
      <c r="B31207" s="3"/>
      <c r="J31207" s="3"/>
      <c r="K31207" s="5"/>
      <c r="L31207" s="8"/>
      <c r="N31207" s="5"/>
      <c r="O31207" s="10"/>
      <c r="P31207" s="8"/>
    </row>
    <row r="31208" spans="1:16" s="2" customFormat="1" x14ac:dyDescent="0.15">
      <c r="A31208" s="3"/>
      <c r="B31208" s="3"/>
      <c r="J31208" s="3"/>
      <c r="K31208" s="5"/>
      <c r="L31208" s="8"/>
      <c r="N31208" s="5"/>
      <c r="O31208" s="10"/>
      <c r="P31208" s="8"/>
    </row>
    <row r="31209" spans="1:16" s="2" customFormat="1" x14ac:dyDescent="0.15">
      <c r="A31209" s="3"/>
      <c r="B31209" s="3"/>
      <c r="J31209" s="3"/>
      <c r="K31209" s="5"/>
      <c r="L31209" s="8"/>
      <c r="N31209" s="5"/>
      <c r="O31209" s="10"/>
      <c r="P31209" s="8"/>
    </row>
    <row r="31210" spans="1:16" s="2" customFormat="1" x14ac:dyDescent="0.15">
      <c r="A31210" s="3"/>
      <c r="B31210" s="3"/>
      <c r="J31210" s="3"/>
      <c r="K31210" s="5"/>
      <c r="L31210" s="8"/>
      <c r="N31210" s="5"/>
      <c r="O31210" s="10"/>
      <c r="P31210" s="8"/>
    </row>
    <row r="31211" spans="1:16" s="2" customFormat="1" x14ac:dyDescent="0.15">
      <c r="A31211" s="3"/>
      <c r="B31211" s="3"/>
      <c r="J31211" s="3"/>
      <c r="K31211" s="5"/>
      <c r="L31211" s="8"/>
      <c r="N31211" s="5"/>
      <c r="O31211" s="10"/>
      <c r="P31211" s="8"/>
    </row>
    <row r="31212" spans="1:16" s="2" customFormat="1" x14ac:dyDescent="0.15">
      <c r="A31212" s="3"/>
      <c r="B31212" s="3"/>
      <c r="J31212" s="3"/>
      <c r="K31212" s="5"/>
      <c r="L31212" s="8"/>
      <c r="N31212" s="5"/>
      <c r="O31212" s="10"/>
      <c r="P31212" s="8"/>
    </row>
    <row r="31213" spans="1:16" s="2" customFormat="1" x14ac:dyDescent="0.15">
      <c r="A31213" s="3"/>
      <c r="B31213" s="3"/>
      <c r="J31213" s="3"/>
      <c r="K31213" s="5"/>
      <c r="L31213" s="8"/>
      <c r="N31213" s="5"/>
      <c r="O31213" s="10"/>
      <c r="P31213" s="8"/>
    </row>
    <row r="31214" spans="1:16" s="2" customFormat="1" x14ac:dyDescent="0.15">
      <c r="A31214" s="3"/>
      <c r="B31214" s="3"/>
      <c r="J31214" s="3"/>
      <c r="K31214" s="5"/>
      <c r="L31214" s="8"/>
      <c r="N31214" s="5"/>
      <c r="O31214" s="10"/>
      <c r="P31214" s="8"/>
    </row>
    <row r="31215" spans="1:16" s="2" customFormat="1" x14ac:dyDescent="0.15">
      <c r="A31215" s="3"/>
      <c r="B31215" s="3"/>
      <c r="J31215" s="3"/>
      <c r="K31215" s="5"/>
      <c r="L31215" s="8"/>
      <c r="N31215" s="5"/>
      <c r="O31215" s="10"/>
      <c r="P31215" s="8"/>
    </row>
    <row r="31216" spans="1:16" s="2" customFormat="1" x14ac:dyDescent="0.15">
      <c r="A31216" s="3"/>
      <c r="B31216" s="3"/>
      <c r="J31216" s="3"/>
      <c r="K31216" s="5"/>
      <c r="L31216" s="8"/>
      <c r="N31216" s="5"/>
      <c r="O31216" s="10"/>
      <c r="P31216" s="8"/>
    </row>
    <row r="31217" spans="1:16" s="2" customFormat="1" x14ac:dyDescent="0.15">
      <c r="A31217" s="3"/>
      <c r="B31217" s="3"/>
      <c r="J31217" s="3"/>
      <c r="K31217" s="5"/>
      <c r="L31217" s="8"/>
      <c r="N31217" s="5"/>
      <c r="O31217" s="10"/>
      <c r="P31217" s="8"/>
    </row>
    <row r="31218" spans="1:16" s="2" customFormat="1" x14ac:dyDescent="0.15">
      <c r="A31218" s="3"/>
      <c r="B31218" s="3"/>
      <c r="J31218" s="3"/>
      <c r="K31218" s="5"/>
      <c r="L31218" s="8"/>
      <c r="N31218" s="5"/>
      <c r="O31218" s="10"/>
      <c r="P31218" s="8"/>
    </row>
    <row r="31219" spans="1:16" s="2" customFormat="1" x14ac:dyDescent="0.15">
      <c r="A31219" s="3"/>
      <c r="B31219" s="3"/>
      <c r="J31219" s="3"/>
      <c r="K31219" s="5"/>
      <c r="L31219" s="8"/>
      <c r="N31219" s="5"/>
      <c r="O31219" s="10"/>
      <c r="P31219" s="8"/>
    </row>
    <row r="31220" spans="1:16" s="2" customFormat="1" x14ac:dyDescent="0.15">
      <c r="A31220" s="3"/>
      <c r="B31220" s="3"/>
      <c r="J31220" s="3"/>
      <c r="K31220" s="5"/>
      <c r="L31220" s="8"/>
      <c r="N31220" s="5"/>
      <c r="O31220" s="10"/>
      <c r="P31220" s="8"/>
    </row>
    <row r="31221" spans="1:16" s="2" customFormat="1" x14ac:dyDescent="0.15">
      <c r="A31221" s="3"/>
      <c r="B31221" s="3"/>
      <c r="J31221" s="3"/>
      <c r="K31221" s="5"/>
      <c r="L31221" s="8"/>
      <c r="N31221" s="5"/>
      <c r="O31221" s="10"/>
      <c r="P31221" s="8"/>
    </row>
    <row r="31222" spans="1:16" s="2" customFormat="1" x14ac:dyDescent="0.15">
      <c r="A31222" s="3"/>
      <c r="B31222" s="3"/>
      <c r="J31222" s="3"/>
      <c r="K31222" s="5"/>
      <c r="L31222" s="8"/>
      <c r="N31222" s="5"/>
      <c r="O31222" s="10"/>
      <c r="P31222" s="8"/>
    </row>
    <row r="31223" spans="1:16" s="2" customFormat="1" x14ac:dyDescent="0.15">
      <c r="A31223" s="3"/>
      <c r="B31223" s="3"/>
      <c r="J31223" s="3"/>
      <c r="K31223" s="5"/>
      <c r="L31223" s="8"/>
      <c r="N31223" s="5"/>
      <c r="O31223" s="10"/>
      <c r="P31223" s="8"/>
    </row>
    <row r="31224" spans="1:16" s="2" customFormat="1" x14ac:dyDescent="0.15">
      <c r="A31224" s="3"/>
      <c r="B31224" s="3"/>
      <c r="J31224" s="3"/>
      <c r="K31224" s="5"/>
      <c r="L31224" s="8"/>
      <c r="N31224" s="5"/>
      <c r="O31224" s="10"/>
      <c r="P31224" s="8"/>
    </row>
    <row r="31225" spans="1:16" s="2" customFormat="1" x14ac:dyDescent="0.15">
      <c r="A31225" s="3"/>
      <c r="B31225" s="3"/>
      <c r="J31225" s="3"/>
      <c r="K31225" s="5"/>
      <c r="L31225" s="8"/>
      <c r="N31225" s="5"/>
      <c r="O31225" s="10"/>
      <c r="P31225" s="8"/>
    </row>
    <row r="31226" spans="1:16" s="2" customFormat="1" x14ac:dyDescent="0.15">
      <c r="A31226" s="3"/>
      <c r="B31226" s="3"/>
      <c r="J31226" s="3"/>
      <c r="K31226" s="5"/>
      <c r="L31226" s="8"/>
      <c r="N31226" s="5"/>
      <c r="O31226" s="10"/>
      <c r="P31226" s="8"/>
    </row>
    <row r="31227" spans="1:16" s="2" customFormat="1" x14ac:dyDescent="0.15">
      <c r="A31227" s="3"/>
      <c r="B31227" s="3"/>
      <c r="J31227" s="3"/>
      <c r="K31227" s="5"/>
      <c r="L31227" s="8"/>
      <c r="N31227" s="5"/>
      <c r="O31227" s="10"/>
      <c r="P31227" s="8"/>
    </row>
    <row r="31228" spans="1:16" s="2" customFormat="1" x14ac:dyDescent="0.15">
      <c r="A31228" s="3"/>
      <c r="B31228" s="3"/>
      <c r="J31228" s="3"/>
      <c r="K31228" s="5"/>
      <c r="L31228" s="8"/>
      <c r="N31228" s="5"/>
      <c r="O31228" s="10"/>
      <c r="P31228" s="8"/>
    </row>
    <row r="31229" spans="1:16" s="2" customFormat="1" x14ac:dyDescent="0.15">
      <c r="A31229" s="3"/>
      <c r="B31229" s="3"/>
      <c r="J31229" s="3"/>
      <c r="K31229" s="5"/>
      <c r="L31229" s="8"/>
      <c r="N31229" s="5"/>
      <c r="O31229" s="10"/>
      <c r="P31229" s="8"/>
    </row>
    <row r="31230" spans="1:16" s="2" customFormat="1" x14ac:dyDescent="0.15">
      <c r="A31230" s="3"/>
      <c r="B31230" s="3"/>
      <c r="J31230" s="3"/>
      <c r="K31230" s="5"/>
      <c r="L31230" s="8"/>
      <c r="N31230" s="5"/>
      <c r="O31230" s="10"/>
      <c r="P31230" s="8"/>
    </row>
    <row r="31231" spans="1:16" s="2" customFormat="1" x14ac:dyDescent="0.15">
      <c r="A31231" s="3"/>
      <c r="B31231" s="3"/>
      <c r="J31231" s="3"/>
      <c r="K31231" s="5"/>
      <c r="L31231" s="8"/>
      <c r="N31231" s="5"/>
      <c r="O31231" s="10"/>
      <c r="P31231" s="8"/>
    </row>
    <row r="31232" spans="1:16" s="2" customFormat="1" x14ac:dyDescent="0.15">
      <c r="A31232" s="3"/>
      <c r="B31232" s="3"/>
      <c r="J31232" s="3"/>
      <c r="K31232" s="5"/>
      <c r="L31232" s="8"/>
      <c r="N31232" s="5"/>
      <c r="O31232" s="10"/>
      <c r="P31232" s="8"/>
    </row>
    <row r="31233" spans="1:16" s="2" customFormat="1" x14ac:dyDescent="0.15">
      <c r="A31233" s="3"/>
      <c r="B31233" s="3"/>
      <c r="J31233" s="3"/>
      <c r="K31233" s="5"/>
      <c r="L31233" s="8"/>
      <c r="N31233" s="5"/>
      <c r="O31233" s="10"/>
      <c r="P31233" s="8"/>
    </row>
    <row r="31234" spans="1:16" s="2" customFormat="1" x14ac:dyDescent="0.15">
      <c r="A31234" s="3"/>
      <c r="B31234" s="3"/>
      <c r="J31234" s="3"/>
      <c r="K31234" s="5"/>
      <c r="L31234" s="8"/>
      <c r="N31234" s="5"/>
      <c r="O31234" s="10"/>
      <c r="P31234" s="8"/>
    </row>
    <row r="31235" spans="1:16" s="2" customFormat="1" x14ac:dyDescent="0.15">
      <c r="A31235" s="3"/>
      <c r="B31235" s="3"/>
      <c r="J31235" s="3"/>
      <c r="K31235" s="5"/>
      <c r="L31235" s="8"/>
      <c r="N31235" s="5"/>
      <c r="O31235" s="10"/>
      <c r="P31235" s="8"/>
    </row>
    <row r="31236" spans="1:16" s="2" customFormat="1" x14ac:dyDescent="0.15">
      <c r="A31236" s="3"/>
      <c r="B31236" s="3"/>
      <c r="J31236" s="3"/>
      <c r="K31236" s="5"/>
      <c r="L31236" s="8"/>
      <c r="N31236" s="5"/>
      <c r="O31236" s="10"/>
      <c r="P31236" s="8"/>
    </row>
    <row r="31237" spans="1:16" s="2" customFormat="1" x14ac:dyDescent="0.15">
      <c r="A31237" s="3"/>
      <c r="B31237" s="3"/>
      <c r="J31237" s="3"/>
      <c r="K31237" s="5"/>
      <c r="L31237" s="8"/>
      <c r="N31237" s="5"/>
      <c r="O31237" s="10"/>
      <c r="P31237" s="8"/>
    </row>
    <row r="31238" spans="1:16" s="2" customFormat="1" x14ac:dyDescent="0.15">
      <c r="A31238" s="3"/>
      <c r="B31238" s="3"/>
      <c r="J31238" s="3"/>
      <c r="K31238" s="5"/>
      <c r="L31238" s="8"/>
      <c r="N31238" s="5"/>
      <c r="O31238" s="10"/>
      <c r="P31238" s="8"/>
    </row>
    <row r="31239" spans="1:16" s="2" customFormat="1" x14ac:dyDescent="0.15">
      <c r="A31239" s="3"/>
      <c r="B31239" s="3"/>
      <c r="J31239" s="3"/>
      <c r="K31239" s="5"/>
      <c r="L31239" s="8"/>
      <c r="N31239" s="5"/>
      <c r="O31239" s="10"/>
      <c r="P31239" s="8"/>
    </row>
    <row r="31240" spans="1:16" s="2" customFormat="1" x14ac:dyDescent="0.15">
      <c r="A31240" s="3"/>
      <c r="B31240" s="3"/>
      <c r="J31240" s="3"/>
      <c r="K31240" s="5"/>
      <c r="L31240" s="8"/>
      <c r="N31240" s="5"/>
      <c r="O31240" s="10"/>
      <c r="P31240" s="8"/>
    </row>
    <row r="31241" spans="1:16" s="2" customFormat="1" x14ac:dyDescent="0.15">
      <c r="A31241" s="3"/>
      <c r="B31241" s="3"/>
      <c r="J31241" s="3"/>
      <c r="K31241" s="5"/>
      <c r="L31241" s="8"/>
      <c r="N31241" s="5"/>
      <c r="O31241" s="10"/>
      <c r="P31241" s="8"/>
    </row>
    <row r="31242" spans="1:16" s="2" customFormat="1" x14ac:dyDescent="0.15">
      <c r="A31242" s="3"/>
      <c r="B31242" s="3"/>
      <c r="J31242" s="3"/>
      <c r="K31242" s="5"/>
      <c r="L31242" s="8"/>
      <c r="N31242" s="5"/>
      <c r="O31242" s="10"/>
      <c r="P31242" s="8"/>
    </row>
    <row r="31243" spans="1:16" s="2" customFormat="1" x14ac:dyDescent="0.15">
      <c r="A31243" s="3"/>
      <c r="B31243" s="3"/>
      <c r="J31243" s="3"/>
      <c r="K31243" s="5"/>
      <c r="L31243" s="8"/>
      <c r="N31243" s="5"/>
      <c r="O31243" s="10"/>
      <c r="P31243" s="8"/>
    </row>
    <row r="31244" spans="1:16" s="2" customFormat="1" x14ac:dyDescent="0.15">
      <c r="A31244" s="3"/>
      <c r="B31244" s="3"/>
      <c r="J31244" s="3"/>
      <c r="K31244" s="5"/>
      <c r="L31244" s="8"/>
      <c r="N31244" s="5"/>
      <c r="O31244" s="10"/>
      <c r="P31244" s="8"/>
    </row>
    <row r="31245" spans="1:16" s="2" customFormat="1" x14ac:dyDescent="0.15">
      <c r="A31245" s="3"/>
      <c r="B31245" s="3"/>
      <c r="J31245" s="3"/>
      <c r="K31245" s="5"/>
      <c r="L31245" s="8"/>
      <c r="N31245" s="5"/>
      <c r="O31245" s="10"/>
      <c r="P31245" s="8"/>
    </row>
    <row r="31246" spans="1:16" s="2" customFormat="1" x14ac:dyDescent="0.15">
      <c r="A31246" s="3"/>
      <c r="B31246" s="3"/>
      <c r="J31246" s="3"/>
      <c r="K31246" s="5"/>
      <c r="L31246" s="8"/>
      <c r="N31246" s="5"/>
      <c r="O31246" s="10"/>
      <c r="P31246" s="8"/>
    </row>
    <row r="31247" spans="1:16" s="2" customFormat="1" x14ac:dyDescent="0.15">
      <c r="A31247" s="3"/>
      <c r="B31247" s="3"/>
      <c r="J31247" s="3"/>
      <c r="K31247" s="5"/>
      <c r="L31247" s="8"/>
      <c r="N31247" s="5"/>
      <c r="O31247" s="10"/>
      <c r="P31247" s="8"/>
    </row>
    <row r="31248" spans="1:16" s="2" customFormat="1" x14ac:dyDescent="0.15">
      <c r="A31248" s="3"/>
      <c r="B31248" s="3"/>
      <c r="J31248" s="3"/>
      <c r="K31248" s="5"/>
      <c r="L31248" s="8"/>
      <c r="N31248" s="5"/>
      <c r="O31248" s="10"/>
      <c r="P31248" s="8"/>
    </row>
    <row r="31249" spans="1:16" s="2" customFormat="1" x14ac:dyDescent="0.15">
      <c r="A31249" s="3"/>
      <c r="B31249" s="3"/>
      <c r="J31249" s="3"/>
      <c r="K31249" s="5"/>
      <c r="L31249" s="8"/>
      <c r="N31249" s="5"/>
      <c r="O31249" s="10"/>
      <c r="P31249" s="8"/>
    </row>
    <row r="31250" spans="1:16" s="2" customFormat="1" x14ac:dyDescent="0.15">
      <c r="A31250" s="3"/>
      <c r="B31250" s="3"/>
      <c r="J31250" s="3"/>
      <c r="K31250" s="5"/>
      <c r="L31250" s="8"/>
      <c r="N31250" s="5"/>
      <c r="O31250" s="10"/>
      <c r="P31250" s="8"/>
    </row>
    <row r="31251" spans="1:16" s="2" customFormat="1" x14ac:dyDescent="0.15">
      <c r="A31251" s="3"/>
      <c r="B31251" s="3"/>
      <c r="J31251" s="3"/>
      <c r="K31251" s="5"/>
      <c r="L31251" s="8"/>
      <c r="N31251" s="5"/>
      <c r="O31251" s="10"/>
      <c r="P31251" s="8"/>
    </row>
    <row r="31252" spans="1:16" s="2" customFormat="1" x14ac:dyDescent="0.15">
      <c r="A31252" s="3"/>
      <c r="B31252" s="3"/>
      <c r="J31252" s="3"/>
      <c r="K31252" s="5"/>
      <c r="L31252" s="8"/>
      <c r="N31252" s="5"/>
      <c r="O31252" s="10"/>
      <c r="P31252" s="8"/>
    </row>
    <row r="31253" spans="1:16" s="2" customFormat="1" x14ac:dyDescent="0.15">
      <c r="A31253" s="3"/>
      <c r="B31253" s="3"/>
      <c r="J31253" s="3"/>
      <c r="K31253" s="5"/>
      <c r="L31253" s="8"/>
      <c r="N31253" s="5"/>
      <c r="O31253" s="10"/>
      <c r="P31253" s="8"/>
    </row>
    <row r="31254" spans="1:16" s="2" customFormat="1" x14ac:dyDescent="0.15">
      <c r="A31254" s="3"/>
      <c r="B31254" s="3"/>
      <c r="J31254" s="3"/>
      <c r="K31254" s="5"/>
      <c r="L31254" s="8"/>
      <c r="N31254" s="5"/>
      <c r="O31254" s="10"/>
      <c r="P31254" s="8"/>
    </row>
    <row r="31255" spans="1:16" s="2" customFormat="1" x14ac:dyDescent="0.15">
      <c r="A31255" s="3"/>
      <c r="B31255" s="3"/>
      <c r="J31255" s="3"/>
      <c r="K31255" s="5"/>
      <c r="L31255" s="8"/>
      <c r="N31255" s="5"/>
      <c r="O31255" s="10"/>
      <c r="P31255" s="8"/>
    </row>
    <row r="31256" spans="1:16" s="2" customFormat="1" x14ac:dyDescent="0.15">
      <c r="A31256" s="3"/>
      <c r="B31256" s="3"/>
      <c r="J31256" s="3"/>
      <c r="K31256" s="5"/>
      <c r="L31256" s="8"/>
      <c r="N31256" s="5"/>
      <c r="O31256" s="10"/>
      <c r="P31256" s="8"/>
    </row>
    <row r="31257" spans="1:16" s="2" customFormat="1" x14ac:dyDescent="0.15">
      <c r="A31257" s="3"/>
      <c r="B31257" s="3"/>
      <c r="J31257" s="3"/>
      <c r="K31257" s="5"/>
      <c r="L31257" s="8"/>
      <c r="N31257" s="5"/>
      <c r="O31257" s="10"/>
      <c r="P31257" s="8"/>
    </row>
    <row r="31258" spans="1:16" s="2" customFormat="1" x14ac:dyDescent="0.15">
      <c r="A31258" s="3"/>
      <c r="B31258" s="3"/>
      <c r="J31258" s="3"/>
      <c r="K31258" s="5"/>
      <c r="L31258" s="8"/>
      <c r="N31258" s="5"/>
      <c r="O31258" s="10"/>
      <c r="P31258" s="8"/>
    </row>
    <row r="31259" spans="1:16" s="2" customFormat="1" x14ac:dyDescent="0.15">
      <c r="A31259" s="3"/>
      <c r="B31259" s="3"/>
      <c r="J31259" s="3"/>
      <c r="K31259" s="5"/>
      <c r="L31259" s="8"/>
      <c r="N31259" s="5"/>
      <c r="O31259" s="10"/>
      <c r="P31259" s="8"/>
    </row>
    <row r="31260" spans="1:16" s="2" customFormat="1" x14ac:dyDescent="0.15">
      <c r="A31260" s="3"/>
      <c r="B31260" s="3"/>
      <c r="J31260" s="3"/>
      <c r="K31260" s="5"/>
      <c r="L31260" s="8"/>
      <c r="N31260" s="5"/>
      <c r="O31260" s="10"/>
      <c r="P31260" s="8"/>
    </row>
    <row r="31261" spans="1:16" s="2" customFormat="1" x14ac:dyDescent="0.15">
      <c r="A31261" s="3"/>
      <c r="B31261" s="3"/>
      <c r="J31261" s="3"/>
      <c r="K31261" s="5"/>
      <c r="L31261" s="8"/>
      <c r="N31261" s="5"/>
      <c r="O31261" s="10"/>
      <c r="P31261" s="8"/>
    </row>
    <row r="31262" spans="1:16" s="2" customFormat="1" x14ac:dyDescent="0.15">
      <c r="A31262" s="3"/>
      <c r="B31262" s="3"/>
      <c r="J31262" s="3"/>
      <c r="K31262" s="5"/>
      <c r="L31262" s="8"/>
      <c r="N31262" s="5"/>
      <c r="O31262" s="10"/>
      <c r="P31262" s="8"/>
    </row>
    <row r="31263" spans="1:16" s="2" customFormat="1" x14ac:dyDescent="0.15">
      <c r="A31263" s="3"/>
      <c r="B31263" s="3"/>
      <c r="J31263" s="3"/>
      <c r="K31263" s="5"/>
      <c r="L31263" s="8"/>
      <c r="N31263" s="5"/>
      <c r="O31263" s="10"/>
      <c r="P31263" s="8"/>
    </row>
    <row r="31264" spans="1:16" s="2" customFormat="1" x14ac:dyDescent="0.15">
      <c r="A31264" s="3"/>
      <c r="B31264" s="3"/>
      <c r="J31264" s="3"/>
      <c r="K31264" s="5"/>
      <c r="L31264" s="8"/>
      <c r="N31264" s="5"/>
      <c r="O31264" s="10"/>
      <c r="P31264" s="8"/>
    </row>
    <row r="31265" spans="1:16" s="2" customFormat="1" x14ac:dyDescent="0.15">
      <c r="A31265" s="3"/>
      <c r="B31265" s="3"/>
      <c r="J31265" s="3"/>
      <c r="K31265" s="5"/>
      <c r="L31265" s="8"/>
      <c r="N31265" s="5"/>
      <c r="O31265" s="10"/>
      <c r="P31265" s="8"/>
    </row>
    <row r="31266" spans="1:16" s="2" customFormat="1" x14ac:dyDescent="0.15">
      <c r="A31266" s="3"/>
      <c r="B31266" s="3"/>
      <c r="J31266" s="3"/>
      <c r="K31266" s="5"/>
      <c r="L31266" s="8"/>
      <c r="N31266" s="5"/>
      <c r="O31266" s="10"/>
      <c r="P31266" s="8"/>
    </row>
    <row r="31267" spans="1:16" s="2" customFormat="1" x14ac:dyDescent="0.15">
      <c r="A31267" s="3"/>
      <c r="B31267" s="3"/>
      <c r="J31267" s="3"/>
      <c r="K31267" s="5"/>
      <c r="L31267" s="8"/>
      <c r="N31267" s="5"/>
      <c r="O31267" s="10"/>
      <c r="P31267" s="8"/>
    </row>
    <row r="31268" spans="1:16" s="2" customFormat="1" x14ac:dyDescent="0.15">
      <c r="A31268" s="3"/>
      <c r="B31268" s="3"/>
      <c r="J31268" s="3"/>
      <c r="K31268" s="5"/>
      <c r="L31268" s="8"/>
      <c r="N31268" s="5"/>
      <c r="O31268" s="10"/>
      <c r="P31268" s="8"/>
    </row>
    <row r="31269" spans="1:16" s="2" customFormat="1" x14ac:dyDescent="0.15">
      <c r="A31269" s="3"/>
      <c r="B31269" s="3"/>
      <c r="J31269" s="3"/>
      <c r="K31269" s="5"/>
      <c r="L31269" s="8"/>
      <c r="N31269" s="5"/>
      <c r="O31269" s="10"/>
      <c r="P31269" s="8"/>
    </row>
    <row r="31270" spans="1:16" s="2" customFormat="1" x14ac:dyDescent="0.15">
      <c r="A31270" s="3"/>
      <c r="B31270" s="3"/>
      <c r="J31270" s="3"/>
      <c r="K31270" s="5"/>
      <c r="L31270" s="8"/>
      <c r="N31270" s="5"/>
      <c r="O31270" s="10"/>
      <c r="P31270" s="8"/>
    </row>
    <row r="31271" spans="1:16" s="2" customFormat="1" x14ac:dyDescent="0.15">
      <c r="A31271" s="3"/>
      <c r="B31271" s="3"/>
      <c r="J31271" s="3"/>
      <c r="K31271" s="5"/>
      <c r="L31271" s="8"/>
      <c r="N31271" s="5"/>
      <c r="O31271" s="10"/>
      <c r="P31271" s="8"/>
    </row>
    <row r="31272" spans="1:16" s="2" customFormat="1" x14ac:dyDescent="0.15">
      <c r="A31272" s="3"/>
      <c r="B31272" s="3"/>
      <c r="J31272" s="3"/>
      <c r="K31272" s="5"/>
      <c r="L31272" s="8"/>
      <c r="N31272" s="5"/>
      <c r="O31272" s="10"/>
      <c r="P31272" s="8"/>
    </row>
    <row r="31273" spans="1:16" s="2" customFormat="1" x14ac:dyDescent="0.15">
      <c r="A31273" s="3"/>
      <c r="B31273" s="3"/>
      <c r="J31273" s="3"/>
      <c r="K31273" s="5"/>
      <c r="L31273" s="8"/>
      <c r="N31273" s="5"/>
      <c r="O31273" s="10"/>
      <c r="P31273" s="8"/>
    </row>
    <row r="31274" spans="1:16" s="2" customFormat="1" x14ac:dyDescent="0.15">
      <c r="A31274" s="3"/>
      <c r="B31274" s="3"/>
      <c r="J31274" s="3"/>
      <c r="K31274" s="5"/>
      <c r="L31274" s="8"/>
      <c r="N31274" s="5"/>
      <c r="O31274" s="10"/>
      <c r="P31274" s="8"/>
    </row>
    <row r="31275" spans="1:16" s="2" customFormat="1" x14ac:dyDescent="0.15">
      <c r="A31275" s="3"/>
      <c r="B31275" s="3"/>
      <c r="J31275" s="3"/>
      <c r="K31275" s="5"/>
      <c r="L31275" s="8"/>
      <c r="N31275" s="5"/>
      <c r="O31275" s="10"/>
      <c r="P31275" s="8"/>
    </row>
    <row r="31276" spans="1:16" s="2" customFormat="1" x14ac:dyDescent="0.15">
      <c r="A31276" s="3"/>
      <c r="B31276" s="3"/>
      <c r="J31276" s="3"/>
      <c r="K31276" s="5"/>
      <c r="L31276" s="8"/>
      <c r="N31276" s="5"/>
      <c r="O31276" s="10"/>
      <c r="P31276" s="8"/>
    </row>
    <row r="31277" spans="1:16" s="2" customFormat="1" x14ac:dyDescent="0.15">
      <c r="A31277" s="3"/>
      <c r="B31277" s="3"/>
      <c r="J31277" s="3"/>
      <c r="K31277" s="5"/>
      <c r="L31277" s="8"/>
      <c r="N31277" s="5"/>
      <c r="O31277" s="10"/>
      <c r="P31277" s="8"/>
    </row>
    <row r="31278" spans="1:16" s="2" customFormat="1" x14ac:dyDescent="0.15">
      <c r="A31278" s="3"/>
      <c r="B31278" s="3"/>
      <c r="J31278" s="3"/>
      <c r="K31278" s="5"/>
      <c r="L31278" s="8"/>
      <c r="N31278" s="5"/>
      <c r="O31278" s="10"/>
      <c r="P31278" s="8"/>
    </row>
    <row r="31279" spans="1:16" s="2" customFormat="1" x14ac:dyDescent="0.15">
      <c r="A31279" s="3"/>
      <c r="B31279" s="3"/>
      <c r="J31279" s="3"/>
      <c r="K31279" s="5"/>
      <c r="L31279" s="8"/>
      <c r="N31279" s="5"/>
      <c r="O31279" s="10"/>
      <c r="P31279" s="8"/>
    </row>
    <row r="31280" spans="1:16" s="2" customFormat="1" x14ac:dyDescent="0.15">
      <c r="A31280" s="3"/>
      <c r="B31280" s="3"/>
      <c r="J31280" s="3"/>
      <c r="K31280" s="5"/>
      <c r="L31280" s="8"/>
      <c r="N31280" s="5"/>
      <c r="O31280" s="10"/>
      <c r="P31280" s="8"/>
    </row>
    <row r="31281" spans="1:16" s="2" customFormat="1" x14ac:dyDescent="0.15">
      <c r="A31281" s="3"/>
      <c r="B31281" s="3"/>
      <c r="J31281" s="3"/>
      <c r="K31281" s="5"/>
      <c r="L31281" s="8"/>
      <c r="N31281" s="5"/>
      <c r="O31281" s="10"/>
      <c r="P31281" s="8"/>
    </row>
    <row r="31282" spans="1:16" s="2" customFormat="1" x14ac:dyDescent="0.15">
      <c r="A31282" s="3"/>
      <c r="B31282" s="3"/>
      <c r="J31282" s="3"/>
      <c r="K31282" s="5"/>
      <c r="L31282" s="8"/>
      <c r="N31282" s="5"/>
      <c r="O31282" s="10"/>
      <c r="P31282" s="8"/>
    </row>
    <row r="31283" spans="1:16" s="2" customFormat="1" x14ac:dyDescent="0.15">
      <c r="A31283" s="3"/>
      <c r="B31283" s="3"/>
      <c r="J31283" s="3"/>
      <c r="K31283" s="5"/>
      <c r="L31283" s="8"/>
      <c r="N31283" s="5"/>
      <c r="O31283" s="10"/>
      <c r="P31283" s="8"/>
    </row>
    <row r="31284" spans="1:16" s="2" customFormat="1" x14ac:dyDescent="0.15">
      <c r="A31284" s="3"/>
      <c r="B31284" s="3"/>
      <c r="J31284" s="3"/>
      <c r="K31284" s="5"/>
      <c r="L31284" s="8"/>
      <c r="N31284" s="5"/>
      <c r="O31284" s="10"/>
      <c r="P31284" s="8"/>
    </row>
    <row r="31285" spans="1:16" s="2" customFormat="1" x14ac:dyDescent="0.15">
      <c r="A31285" s="3"/>
      <c r="B31285" s="3"/>
      <c r="J31285" s="3"/>
      <c r="K31285" s="5"/>
      <c r="L31285" s="8"/>
      <c r="N31285" s="5"/>
      <c r="O31285" s="10"/>
      <c r="P31285" s="8"/>
    </row>
    <row r="31286" spans="1:16" s="2" customFormat="1" x14ac:dyDescent="0.15">
      <c r="A31286" s="3"/>
      <c r="B31286" s="3"/>
      <c r="J31286" s="3"/>
      <c r="K31286" s="5"/>
      <c r="L31286" s="8"/>
      <c r="N31286" s="5"/>
      <c r="O31286" s="10"/>
      <c r="P31286" s="8"/>
    </row>
    <row r="31287" spans="1:16" s="2" customFormat="1" x14ac:dyDescent="0.15">
      <c r="A31287" s="3"/>
      <c r="B31287" s="3"/>
      <c r="J31287" s="3"/>
      <c r="K31287" s="5"/>
      <c r="L31287" s="8"/>
      <c r="N31287" s="5"/>
      <c r="O31287" s="10"/>
      <c r="P31287" s="8"/>
    </row>
    <row r="31288" spans="1:16" s="2" customFormat="1" x14ac:dyDescent="0.15">
      <c r="A31288" s="3"/>
      <c r="B31288" s="3"/>
      <c r="J31288" s="3"/>
      <c r="K31288" s="5"/>
      <c r="L31288" s="8"/>
      <c r="N31288" s="5"/>
      <c r="O31288" s="10"/>
      <c r="P31288" s="8"/>
    </row>
    <row r="31289" spans="1:16" s="2" customFormat="1" x14ac:dyDescent="0.15">
      <c r="A31289" s="3"/>
      <c r="B31289" s="3"/>
      <c r="J31289" s="3"/>
      <c r="K31289" s="5"/>
      <c r="L31289" s="8"/>
      <c r="N31289" s="5"/>
      <c r="O31289" s="10"/>
      <c r="P31289" s="8"/>
    </row>
    <row r="31290" spans="1:16" s="2" customFormat="1" x14ac:dyDescent="0.15">
      <c r="A31290" s="3"/>
      <c r="B31290" s="3"/>
      <c r="J31290" s="3"/>
      <c r="K31290" s="5"/>
      <c r="L31290" s="8"/>
      <c r="N31290" s="5"/>
      <c r="O31290" s="10"/>
      <c r="P31290" s="8"/>
    </row>
    <row r="31291" spans="1:16" s="2" customFormat="1" x14ac:dyDescent="0.15">
      <c r="A31291" s="3"/>
      <c r="B31291" s="3"/>
      <c r="J31291" s="3"/>
      <c r="K31291" s="5"/>
      <c r="L31291" s="8"/>
      <c r="N31291" s="5"/>
      <c r="O31291" s="10"/>
      <c r="P31291" s="8"/>
    </row>
    <row r="31292" spans="1:16" s="2" customFormat="1" x14ac:dyDescent="0.15">
      <c r="A31292" s="3"/>
      <c r="B31292" s="3"/>
      <c r="J31292" s="3"/>
      <c r="K31292" s="5"/>
      <c r="L31292" s="8"/>
      <c r="N31292" s="5"/>
      <c r="O31292" s="10"/>
      <c r="P31292" s="8"/>
    </row>
    <row r="31293" spans="1:16" s="2" customFormat="1" x14ac:dyDescent="0.15">
      <c r="A31293" s="3"/>
      <c r="B31293" s="3"/>
      <c r="J31293" s="3"/>
      <c r="K31293" s="5"/>
      <c r="L31293" s="8"/>
      <c r="N31293" s="5"/>
      <c r="O31293" s="10"/>
      <c r="P31293" s="8"/>
    </row>
    <row r="31294" spans="1:16" s="2" customFormat="1" x14ac:dyDescent="0.15">
      <c r="A31294" s="3"/>
      <c r="B31294" s="3"/>
      <c r="J31294" s="3"/>
      <c r="K31294" s="5"/>
      <c r="L31294" s="8"/>
      <c r="N31294" s="5"/>
      <c r="O31294" s="10"/>
      <c r="P31294" s="8"/>
    </row>
    <row r="31295" spans="1:16" s="2" customFormat="1" x14ac:dyDescent="0.15">
      <c r="A31295" s="3"/>
      <c r="B31295" s="3"/>
      <c r="J31295" s="3"/>
      <c r="K31295" s="5"/>
      <c r="L31295" s="8"/>
      <c r="N31295" s="5"/>
      <c r="O31295" s="10"/>
      <c r="P31295" s="8"/>
    </row>
    <row r="31296" spans="1:16" s="2" customFormat="1" x14ac:dyDescent="0.15">
      <c r="A31296" s="3"/>
      <c r="B31296" s="3"/>
      <c r="J31296" s="3"/>
      <c r="K31296" s="5"/>
      <c r="L31296" s="8"/>
      <c r="N31296" s="5"/>
      <c r="O31296" s="10"/>
      <c r="P31296" s="8"/>
    </row>
    <row r="31297" spans="1:16" s="2" customFormat="1" x14ac:dyDescent="0.15">
      <c r="A31297" s="3"/>
      <c r="B31297" s="3"/>
      <c r="J31297" s="3"/>
      <c r="K31297" s="5"/>
      <c r="L31297" s="8"/>
      <c r="N31297" s="5"/>
      <c r="O31297" s="10"/>
      <c r="P31297" s="8"/>
    </row>
    <row r="31298" spans="1:16" s="2" customFormat="1" x14ac:dyDescent="0.15">
      <c r="A31298" s="3"/>
      <c r="B31298" s="3"/>
      <c r="J31298" s="3"/>
      <c r="K31298" s="5"/>
      <c r="L31298" s="8"/>
      <c r="N31298" s="5"/>
      <c r="O31298" s="10"/>
      <c r="P31298" s="8"/>
    </row>
    <row r="31299" spans="1:16" s="2" customFormat="1" x14ac:dyDescent="0.15">
      <c r="A31299" s="3"/>
      <c r="B31299" s="3"/>
      <c r="J31299" s="3"/>
      <c r="K31299" s="5"/>
      <c r="L31299" s="8"/>
      <c r="N31299" s="5"/>
      <c r="O31299" s="10"/>
      <c r="P31299" s="8"/>
    </row>
    <row r="31300" spans="1:16" s="2" customFormat="1" x14ac:dyDescent="0.15">
      <c r="A31300" s="3"/>
      <c r="B31300" s="3"/>
      <c r="J31300" s="3"/>
      <c r="K31300" s="5"/>
      <c r="L31300" s="8"/>
      <c r="N31300" s="5"/>
      <c r="O31300" s="10"/>
      <c r="P31300" s="8"/>
    </row>
    <row r="31301" spans="1:16" s="2" customFormat="1" x14ac:dyDescent="0.15">
      <c r="A31301" s="3"/>
      <c r="B31301" s="3"/>
      <c r="J31301" s="3"/>
      <c r="K31301" s="5"/>
      <c r="L31301" s="8"/>
      <c r="N31301" s="5"/>
      <c r="O31301" s="10"/>
      <c r="P31301" s="8"/>
    </row>
    <row r="31302" spans="1:16" s="2" customFormat="1" x14ac:dyDescent="0.15">
      <c r="A31302" s="3"/>
      <c r="B31302" s="3"/>
      <c r="J31302" s="3"/>
      <c r="K31302" s="5"/>
      <c r="L31302" s="8"/>
      <c r="N31302" s="5"/>
      <c r="O31302" s="10"/>
      <c r="P31302" s="8"/>
    </row>
    <row r="31303" spans="1:16" s="2" customFormat="1" x14ac:dyDescent="0.15">
      <c r="A31303" s="3"/>
      <c r="B31303" s="3"/>
      <c r="J31303" s="3"/>
      <c r="K31303" s="5"/>
      <c r="L31303" s="8"/>
      <c r="N31303" s="5"/>
      <c r="O31303" s="10"/>
      <c r="P31303" s="8"/>
    </row>
    <row r="31304" spans="1:16" s="2" customFormat="1" x14ac:dyDescent="0.15">
      <c r="A31304" s="3"/>
      <c r="B31304" s="3"/>
      <c r="J31304" s="3"/>
      <c r="K31304" s="5"/>
      <c r="L31304" s="8"/>
      <c r="N31304" s="5"/>
      <c r="O31304" s="10"/>
      <c r="P31304" s="8"/>
    </row>
    <row r="31305" spans="1:16" s="2" customFormat="1" x14ac:dyDescent="0.15">
      <c r="A31305" s="3"/>
      <c r="B31305" s="3"/>
      <c r="J31305" s="3"/>
      <c r="K31305" s="5"/>
      <c r="L31305" s="8"/>
      <c r="N31305" s="5"/>
      <c r="O31305" s="10"/>
      <c r="P31305" s="8"/>
    </row>
    <row r="31306" spans="1:16" s="2" customFormat="1" x14ac:dyDescent="0.15">
      <c r="A31306" s="3"/>
      <c r="B31306" s="3"/>
      <c r="J31306" s="3"/>
      <c r="K31306" s="5"/>
      <c r="L31306" s="8"/>
      <c r="N31306" s="5"/>
      <c r="O31306" s="10"/>
      <c r="P31306" s="8"/>
    </row>
    <row r="31307" spans="1:16" s="2" customFormat="1" x14ac:dyDescent="0.15">
      <c r="A31307" s="3"/>
      <c r="B31307" s="3"/>
      <c r="J31307" s="3"/>
      <c r="K31307" s="5"/>
      <c r="L31307" s="8"/>
      <c r="N31307" s="5"/>
      <c r="O31307" s="10"/>
      <c r="P31307" s="8"/>
    </row>
    <row r="31308" spans="1:16" s="2" customFormat="1" x14ac:dyDescent="0.15">
      <c r="A31308" s="3"/>
      <c r="B31308" s="3"/>
      <c r="J31308" s="3"/>
      <c r="K31308" s="5"/>
      <c r="L31308" s="8"/>
      <c r="N31308" s="5"/>
      <c r="O31308" s="10"/>
      <c r="P31308" s="8"/>
    </row>
    <row r="31309" spans="1:16" s="2" customFormat="1" x14ac:dyDescent="0.15">
      <c r="A31309" s="3"/>
      <c r="B31309" s="3"/>
      <c r="J31309" s="3"/>
      <c r="K31309" s="5"/>
      <c r="L31309" s="8"/>
      <c r="N31309" s="5"/>
      <c r="O31309" s="10"/>
      <c r="P31309" s="8"/>
    </row>
    <row r="31310" spans="1:16" s="2" customFormat="1" x14ac:dyDescent="0.15">
      <c r="A31310" s="3"/>
      <c r="B31310" s="3"/>
      <c r="J31310" s="3"/>
      <c r="K31310" s="5"/>
      <c r="L31310" s="8"/>
      <c r="N31310" s="5"/>
      <c r="O31310" s="10"/>
      <c r="P31310" s="8"/>
    </row>
    <row r="31311" spans="1:16" s="2" customFormat="1" x14ac:dyDescent="0.15">
      <c r="A31311" s="3"/>
      <c r="B31311" s="3"/>
      <c r="J31311" s="3"/>
      <c r="K31311" s="5"/>
      <c r="L31311" s="8"/>
      <c r="N31311" s="5"/>
      <c r="O31311" s="10"/>
      <c r="P31311" s="8"/>
    </row>
    <row r="31312" spans="1:16" s="2" customFormat="1" x14ac:dyDescent="0.15">
      <c r="A31312" s="3"/>
      <c r="B31312" s="3"/>
      <c r="J31312" s="3"/>
      <c r="K31312" s="5"/>
      <c r="L31312" s="8"/>
      <c r="N31312" s="5"/>
      <c r="O31312" s="10"/>
      <c r="P31312" s="8"/>
    </row>
    <row r="31313" spans="1:16" s="2" customFormat="1" x14ac:dyDescent="0.15">
      <c r="A31313" s="3"/>
      <c r="B31313" s="3"/>
      <c r="J31313" s="3"/>
      <c r="K31313" s="5"/>
      <c r="L31313" s="8"/>
      <c r="N31313" s="5"/>
      <c r="O31313" s="10"/>
      <c r="P31313" s="8"/>
    </row>
    <row r="31314" spans="1:16" s="2" customFormat="1" x14ac:dyDescent="0.15">
      <c r="A31314" s="3"/>
      <c r="B31314" s="3"/>
      <c r="J31314" s="3"/>
      <c r="K31314" s="5"/>
      <c r="L31314" s="8"/>
      <c r="N31314" s="5"/>
      <c r="O31314" s="10"/>
      <c r="P31314" s="8"/>
    </row>
    <row r="31315" spans="1:16" s="2" customFormat="1" x14ac:dyDescent="0.15">
      <c r="A31315" s="3"/>
      <c r="B31315" s="3"/>
      <c r="J31315" s="3"/>
      <c r="K31315" s="5"/>
      <c r="L31315" s="8"/>
      <c r="N31315" s="5"/>
      <c r="O31315" s="10"/>
      <c r="P31315" s="8"/>
    </row>
    <row r="31316" spans="1:16" s="2" customFormat="1" x14ac:dyDescent="0.15">
      <c r="A31316" s="3"/>
      <c r="B31316" s="3"/>
      <c r="J31316" s="3"/>
      <c r="K31316" s="5"/>
      <c r="L31316" s="8"/>
      <c r="N31316" s="5"/>
      <c r="O31316" s="10"/>
      <c r="P31316" s="8"/>
    </row>
    <row r="31317" spans="1:16" s="2" customFormat="1" x14ac:dyDescent="0.15">
      <c r="A31317" s="3"/>
      <c r="B31317" s="3"/>
      <c r="J31317" s="3"/>
      <c r="K31317" s="5"/>
      <c r="L31317" s="8"/>
      <c r="N31317" s="5"/>
      <c r="O31317" s="10"/>
      <c r="P31317" s="8"/>
    </row>
    <row r="31318" spans="1:16" s="2" customFormat="1" x14ac:dyDescent="0.15">
      <c r="A31318" s="3"/>
      <c r="B31318" s="3"/>
      <c r="J31318" s="3"/>
      <c r="K31318" s="5"/>
      <c r="L31318" s="8"/>
      <c r="N31318" s="5"/>
      <c r="O31318" s="10"/>
      <c r="P31318" s="8"/>
    </row>
    <row r="31319" spans="1:16" s="2" customFormat="1" x14ac:dyDescent="0.15">
      <c r="A31319" s="3"/>
      <c r="B31319" s="3"/>
      <c r="J31319" s="3"/>
      <c r="K31319" s="5"/>
      <c r="L31319" s="8"/>
      <c r="N31319" s="5"/>
      <c r="O31319" s="10"/>
      <c r="P31319" s="8"/>
    </row>
    <row r="31320" spans="1:16" s="2" customFormat="1" x14ac:dyDescent="0.15">
      <c r="A31320" s="3"/>
      <c r="B31320" s="3"/>
      <c r="J31320" s="3"/>
      <c r="K31320" s="5"/>
      <c r="L31320" s="8"/>
      <c r="N31320" s="5"/>
      <c r="O31320" s="10"/>
      <c r="P31320" s="8"/>
    </row>
    <row r="31321" spans="1:16" s="2" customFormat="1" x14ac:dyDescent="0.15">
      <c r="A31321" s="3"/>
      <c r="B31321" s="3"/>
      <c r="J31321" s="3"/>
      <c r="K31321" s="5"/>
      <c r="L31321" s="8"/>
      <c r="N31321" s="5"/>
      <c r="O31321" s="10"/>
      <c r="P31321" s="8"/>
    </row>
    <row r="31322" spans="1:16" s="2" customFormat="1" x14ac:dyDescent="0.15">
      <c r="A31322" s="3"/>
      <c r="B31322" s="3"/>
      <c r="J31322" s="3"/>
      <c r="K31322" s="5"/>
      <c r="L31322" s="8"/>
      <c r="N31322" s="5"/>
      <c r="O31322" s="10"/>
      <c r="P31322" s="8"/>
    </row>
    <row r="31323" spans="1:16" s="2" customFormat="1" x14ac:dyDescent="0.15">
      <c r="A31323" s="3"/>
      <c r="B31323" s="3"/>
      <c r="J31323" s="3"/>
      <c r="K31323" s="5"/>
      <c r="L31323" s="8"/>
      <c r="N31323" s="5"/>
      <c r="O31323" s="10"/>
      <c r="P31323" s="8"/>
    </row>
    <row r="31324" spans="1:16" s="2" customFormat="1" x14ac:dyDescent="0.15">
      <c r="A31324" s="3"/>
      <c r="B31324" s="3"/>
      <c r="J31324" s="3"/>
      <c r="K31324" s="5"/>
      <c r="L31324" s="8"/>
      <c r="N31324" s="5"/>
      <c r="O31324" s="10"/>
      <c r="P31324" s="8"/>
    </row>
    <row r="31325" spans="1:16" s="2" customFormat="1" x14ac:dyDescent="0.15">
      <c r="A31325" s="3"/>
      <c r="B31325" s="3"/>
      <c r="J31325" s="3"/>
      <c r="K31325" s="5"/>
      <c r="L31325" s="8"/>
      <c r="N31325" s="5"/>
      <c r="O31325" s="10"/>
      <c r="P31325" s="8"/>
    </row>
    <row r="31326" spans="1:16" s="2" customFormat="1" x14ac:dyDescent="0.15">
      <c r="A31326" s="3"/>
      <c r="B31326" s="3"/>
      <c r="J31326" s="3"/>
      <c r="K31326" s="5"/>
      <c r="L31326" s="8"/>
      <c r="N31326" s="5"/>
      <c r="O31326" s="10"/>
      <c r="P31326" s="8"/>
    </row>
    <row r="31327" spans="1:16" s="2" customFormat="1" x14ac:dyDescent="0.15">
      <c r="A31327" s="3"/>
      <c r="B31327" s="3"/>
      <c r="J31327" s="3"/>
      <c r="K31327" s="5"/>
      <c r="L31327" s="8"/>
      <c r="N31327" s="5"/>
      <c r="O31327" s="10"/>
      <c r="P31327" s="8"/>
    </row>
    <row r="31328" spans="1:16" s="2" customFormat="1" x14ac:dyDescent="0.15">
      <c r="A31328" s="3"/>
      <c r="B31328" s="3"/>
      <c r="J31328" s="3"/>
      <c r="K31328" s="5"/>
      <c r="L31328" s="8"/>
      <c r="N31328" s="5"/>
      <c r="O31328" s="10"/>
      <c r="P31328" s="8"/>
    </row>
    <row r="31329" spans="1:16" s="2" customFormat="1" x14ac:dyDescent="0.15">
      <c r="A31329" s="3"/>
      <c r="B31329" s="3"/>
      <c r="J31329" s="3"/>
      <c r="K31329" s="5"/>
      <c r="L31329" s="8"/>
      <c r="N31329" s="5"/>
      <c r="O31329" s="10"/>
      <c r="P31329" s="8"/>
    </row>
    <row r="31330" spans="1:16" s="2" customFormat="1" x14ac:dyDescent="0.15">
      <c r="A31330" s="3"/>
      <c r="B31330" s="3"/>
      <c r="J31330" s="3"/>
      <c r="K31330" s="5"/>
      <c r="L31330" s="8"/>
      <c r="N31330" s="5"/>
      <c r="O31330" s="10"/>
      <c r="P31330" s="8"/>
    </row>
    <row r="31331" spans="1:16" s="2" customFormat="1" x14ac:dyDescent="0.15">
      <c r="A31331" s="3"/>
      <c r="B31331" s="3"/>
      <c r="J31331" s="3"/>
      <c r="K31331" s="5"/>
      <c r="L31331" s="8"/>
      <c r="N31331" s="5"/>
      <c r="O31331" s="10"/>
      <c r="P31331" s="8"/>
    </row>
    <row r="31332" spans="1:16" s="2" customFormat="1" x14ac:dyDescent="0.15">
      <c r="A31332" s="3"/>
      <c r="B31332" s="3"/>
      <c r="J31332" s="3"/>
      <c r="K31332" s="5"/>
      <c r="L31332" s="8"/>
      <c r="N31332" s="5"/>
      <c r="O31332" s="10"/>
      <c r="P31332" s="8"/>
    </row>
    <row r="31333" spans="1:16" s="2" customFormat="1" x14ac:dyDescent="0.15">
      <c r="A31333" s="3"/>
      <c r="B31333" s="3"/>
      <c r="J31333" s="3"/>
      <c r="K31333" s="5"/>
      <c r="L31333" s="8"/>
      <c r="N31333" s="5"/>
      <c r="O31333" s="10"/>
      <c r="P31333" s="8"/>
    </row>
    <row r="31334" spans="1:16" s="2" customFormat="1" x14ac:dyDescent="0.15">
      <c r="A31334" s="3"/>
      <c r="B31334" s="3"/>
      <c r="J31334" s="3"/>
      <c r="K31334" s="5"/>
      <c r="L31334" s="8"/>
      <c r="N31334" s="5"/>
      <c r="O31334" s="10"/>
      <c r="P31334" s="8"/>
    </row>
    <row r="31335" spans="1:16" s="2" customFormat="1" x14ac:dyDescent="0.15">
      <c r="A31335" s="3"/>
      <c r="B31335" s="3"/>
      <c r="J31335" s="3"/>
      <c r="K31335" s="5"/>
      <c r="L31335" s="8"/>
      <c r="N31335" s="5"/>
      <c r="O31335" s="10"/>
      <c r="P31335" s="8"/>
    </row>
    <row r="31336" spans="1:16" s="2" customFormat="1" x14ac:dyDescent="0.15">
      <c r="A31336" s="3"/>
      <c r="B31336" s="3"/>
      <c r="J31336" s="3"/>
      <c r="K31336" s="5"/>
      <c r="L31336" s="8"/>
      <c r="N31336" s="5"/>
      <c r="O31336" s="10"/>
      <c r="P31336" s="8"/>
    </row>
    <row r="31337" spans="1:16" s="2" customFormat="1" x14ac:dyDescent="0.15">
      <c r="A31337" s="3"/>
      <c r="B31337" s="3"/>
      <c r="J31337" s="3"/>
      <c r="K31337" s="5"/>
      <c r="L31337" s="8"/>
      <c r="N31337" s="5"/>
      <c r="O31337" s="10"/>
      <c r="P31337" s="8"/>
    </row>
    <row r="31338" spans="1:16" s="2" customFormat="1" x14ac:dyDescent="0.15">
      <c r="A31338" s="3"/>
      <c r="B31338" s="3"/>
      <c r="J31338" s="3"/>
      <c r="K31338" s="5"/>
      <c r="L31338" s="8"/>
      <c r="N31338" s="5"/>
      <c r="O31338" s="10"/>
      <c r="P31338" s="8"/>
    </row>
    <row r="31339" spans="1:16" s="2" customFormat="1" x14ac:dyDescent="0.15">
      <c r="A31339" s="3"/>
      <c r="B31339" s="3"/>
      <c r="J31339" s="3"/>
      <c r="K31339" s="5"/>
      <c r="L31339" s="8"/>
      <c r="N31339" s="5"/>
      <c r="O31339" s="10"/>
      <c r="P31339" s="8"/>
    </row>
    <row r="31340" spans="1:16" s="2" customFormat="1" x14ac:dyDescent="0.15">
      <c r="A31340" s="3"/>
      <c r="B31340" s="3"/>
      <c r="J31340" s="3"/>
      <c r="K31340" s="5"/>
      <c r="L31340" s="8"/>
      <c r="N31340" s="5"/>
      <c r="O31340" s="10"/>
      <c r="P31340" s="8"/>
    </row>
    <row r="31341" spans="1:16" s="2" customFormat="1" x14ac:dyDescent="0.15">
      <c r="A31341" s="3"/>
      <c r="B31341" s="3"/>
      <c r="J31341" s="3"/>
      <c r="K31341" s="5"/>
      <c r="L31341" s="8"/>
      <c r="N31341" s="5"/>
      <c r="O31341" s="10"/>
      <c r="P31341" s="8"/>
    </row>
    <row r="31342" spans="1:16" s="2" customFormat="1" x14ac:dyDescent="0.15">
      <c r="A31342" s="3"/>
      <c r="B31342" s="3"/>
      <c r="J31342" s="3"/>
      <c r="K31342" s="5"/>
      <c r="L31342" s="8"/>
      <c r="N31342" s="5"/>
      <c r="O31342" s="10"/>
      <c r="P31342" s="8"/>
    </row>
    <row r="31343" spans="1:16" s="2" customFormat="1" x14ac:dyDescent="0.15">
      <c r="A31343" s="3"/>
      <c r="B31343" s="3"/>
      <c r="J31343" s="3"/>
      <c r="K31343" s="5"/>
      <c r="L31343" s="8"/>
      <c r="N31343" s="5"/>
      <c r="O31343" s="10"/>
      <c r="P31343" s="8"/>
    </row>
    <row r="31344" spans="1:16" s="2" customFormat="1" x14ac:dyDescent="0.15">
      <c r="A31344" s="3"/>
      <c r="B31344" s="3"/>
      <c r="J31344" s="3"/>
      <c r="K31344" s="5"/>
      <c r="L31344" s="8"/>
      <c r="N31344" s="5"/>
      <c r="O31344" s="10"/>
      <c r="P31344" s="8"/>
    </row>
    <row r="31345" spans="1:16" s="2" customFormat="1" x14ac:dyDescent="0.15">
      <c r="A31345" s="3"/>
      <c r="B31345" s="3"/>
      <c r="J31345" s="3"/>
      <c r="K31345" s="5"/>
      <c r="L31345" s="8"/>
      <c r="N31345" s="5"/>
      <c r="O31345" s="10"/>
      <c r="P31345" s="8"/>
    </row>
    <row r="31346" spans="1:16" s="2" customFormat="1" x14ac:dyDescent="0.15">
      <c r="A31346" s="3"/>
      <c r="B31346" s="3"/>
      <c r="J31346" s="3"/>
      <c r="K31346" s="5"/>
      <c r="L31346" s="8"/>
      <c r="N31346" s="5"/>
      <c r="O31346" s="10"/>
      <c r="P31346" s="8"/>
    </row>
    <row r="31347" spans="1:16" s="2" customFormat="1" x14ac:dyDescent="0.15">
      <c r="A31347" s="3"/>
      <c r="B31347" s="3"/>
      <c r="J31347" s="3"/>
      <c r="K31347" s="5"/>
      <c r="L31347" s="8"/>
      <c r="N31347" s="5"/>
      <c r="O31347" s="10"/>
      <c r="P31347" s="8"/>
    </row>
    <row r="31348" spans="1:16" s="2" customFormat="1" x14ac:dyDescent="0.15">
      <c r="A31348" s="3"/>
      <c r="B31348" s="3"/>
      <c r="J31348" s="3"/>
      <c r="K31348" s="5"/>
      <c r="L31348" s="8"/>
      <c r="N31348" s="5"/>
      <c r="O31348" s="10"/>
      <c r="P31348" s="8"/>
    </row>
    <row r="31349" spans="1:16" s="2" customFormat="1" x14ac:dyDescent="0.15">
      <c r="A31349" s="3"/>
      <c r="B31349" s="3"/>
      <c r="J31349" s="3"/>
      <c r="K31349" s="5"/>
      <c r="L31349" s="8"/>
      <c r="N31349" s="5"/>
      <c r="O31349" s="10"/>
      <c r="P31349" s="8"/>
    </row>
    <row r="31350" spans="1:16" s="2" customFormat="1" x14ac:dyDescent="0.15">
      <c r="A31350" s="3"/>
      <c r="B31350" s="3"/>
      <c r="J31350" s="3"/>
      <c r="K31350" s="5"/>
      <c r="L31350" s="8"/>
      <c r="N31350" s="5"/>
      <c r="O31350" s="10"/>
      <c r="P31350" s="8"/>
    </row>
    <row r="31351" spans="1:16" s="2" customFormat="1" x14ac:dyDescent="0.15">
      <c r="A31351" s="3"/>
      <c r="B31351" s="3"/>
      <c r="J31351" s="3"/>
      <c r="K31351" s="5"/>
      <c r="L31351" s="8"/>
      <c r="N31351" s="5"/>
      <c r="O31351" s="10"/>
      <c r="P31351" s="8"/>
    </row>
    <row r="31352" spans="1:16" s="2" customFormat="1" x14ac:dyDescent="0.15">
      <c r="A31352" s="3"/>
      <c r="B31352" s="3"/>
      <c r="J31352" s="3"/>
      <c r="K31352" s="5"/>
      <c r="L31352" s="8"/>
      <c r="N31352" s="5"/>
      <c r="O31352" s="10"/>
      <c r="P31352" s="8"/>
    </row>
    <row r="31353" spans="1:16" s="2" customFormat="1" x14ac:dyDescent="0.15">
      <c r="A31353" s="3"/>
      <c r="B31353" s="3"/>
      <c r="J31353" s="3"/>
      <c r="K31353" s="5"/>
      <c r="L31353" s="8"/>
      <c r="N31353" s="5"/>
      <c r="O31353" s="10"/>
      <c r="P31353" s="8"/>
    </row>
    <row r="31354" spans="1:16" s="2" customFormat="1" x14ac:dyDescent="0.15">
      <c r="A31354" s="3"/>
      <c r="B31354" s="3"/>
      <c r="J31354" s="3"/>
      <c r="K31354" s="5"/>
      <c r="L31354" s="8"/>
      <c r="N31354" s="5"/>
      <c r="O31354" s="10"/>
      <c r="P31354" s="8"/>
    </row>
    <row r="31355" spans="1:16" s="2" customFormat="1" x14ac:dyDescent="0.15">
      <c r="A31355" s="3"/>
      <c r="B31355" s="3"/>
      <c r="J31355" s="3"/>
      <c r="K31355" s="5"/>
      <c r="L31355" s="8"/>
      <c r="N31355" s="5"/>
      <c r="O31355" s="10"/>
      <c r="P31355" s="8"/>
    </row>
    <row r="31356" spans="1:16" s="2" customFormat="1" x14ac:dyDescent="0.15">
      <c r="A31356" s="3"/>
      <c r="B31356" s="3"/>
      <c r="J31356" s="3"/>
      <c r="K31356" s="5"/>
      <c r="L31356" s="8"/>
      <c r="N31356" s="5"/>
      <c r="O31356" s="10"/>
      <c r="P31356" s="8"/>
    </row>
    <row r="31357" spans="1:16" s="2" customFormat="1" x14ac:dyDescent="0.15">
      <c r="A31357" s="3"/>
      <c r="B31357" s="3"/>
      <c r="J31357" s="3"/>
      <c r="K31357" s="5"/>
      <c r="L31357" s="8"/>
      <c r="N31357" s="5"/>
      <c r="O31357" s="10"/>
      <c r="P31357" s="8"/>
    </row>
    <row r="31358" spans="1:16" s="2" customFormat="1" x14ac:dyDescent="0.15">
      <c r="A31358" s="3"/>
      <c r="B31358" s="3"/>
      <c r="J31358" s="3"/>
      <c r="K31358" s="5"/>
      <c r="L31358" s="8"/>
      <c r="N31358" s="5"/>
      <c r="O31358" s="10"/>
      <c r="P31358" s="8"/>
    </row>
    <row r="31359" spans="1:16" s="2" customFormat="1" x14ac:dyDescent="0.15">
      <c r="A31359" s="3"/>
      <c r="B31359" s="3"/>
      <c r="J31359" s="3"/>
      <c r="K31359" s="5"/>
      <c r="L31359" s="8"/>
      <c r="N31359" s="5"/>
      <c r="O31359" s="10"/>
      <c r="P31359" s="8"/>
    </row>
    <row r="31360" spans="1:16" s="2" customFormat="1" x14ac:dyDescent="0.15">
      <c r="A31360" s="3"/>
      <c r="B31360" s="3"/>
      <c r="J31360" s="3"/>
      <c r="K31360" s="5"/>
      <c r="L31360" s="8"/>
      <c r="N31360" s="5"/>
      <c r="O31360" s="10"/>
      <c r="P31360" s="8"/>
    </row>
    <row r="31361" spans="1:16" s="2" customFormat="1" x14ac:dyDescent="0.15">
      <c r="A31361" s="3"/>
      <c r="B31361" s="3"/>
      <c r="J31361" s="3"/>
      <c r="K31361" s="5"/>
      <c r="L31361" s="8"/>
      <c r="N31361" s="5"/>
      <c r="O31361" s="10"/>
      <c r="P31361" s="8"/>
    </row>
    <row r="31362" spans="1:16" s="2" customFormat="1" x14ac:dyDescent="0.15">
      <c r="A31362" s="3"/>
      <c r="B31362" s="3"/>
      <c r="J31362" s="3"/>
      <c r="K31362" s="5"/>
      <c r="L31362" s="8"/>
      <c r="N31362" s="5"/>
      <c r="O31362" s="10"/>
      <c r="P31362" s="8"/>
    </row>
    <row r="31363" spans="1:16" s="2" customFormat="1" x14ac:dyDescent="0.15">
      <c r="A31363" s="3"/>
      <c r="B31363" s="3"/>
      <c r="J31363" s="3"/>
      <c r="K31363" s="5"/>
      <c r="L31363" s="8"/>
      <c r="N31363" s="5"/>
      <c r="O31363" s="10"/>
      <c r="P31363" s="8"/>
    </row>
    <row r="31364" spans="1:16" s="2" customFormat="1" x14ac:dyDescent="0.15">
      <c r="A31364" s="3"/>
      <c r="B31364" s="3"/>
      <c r="J31364" s="3"/>
      <c r="K31364" s="5"/>
      <c r="L31364" s="8"/>
      <c r="N31364" s="5"/>
      <c r="O31364" s="10"/>
      <c r="P31364" s="8"/>
    </row>
    <row r="31365" spans="1:16" s="2" customFormat="1" x14ac:dyDescent="0.15">
      <c r="A31365" s="3"/>
      <c r="B31365" s="3"/>
      <c r="J31365" s="3"/>
      <c r="K31365" s="5"/>
      <c r="L31365" s="8"/>
      <c r="N31365" s="5"/>
      <c r="O31365" s="10"/>
      <c r="P31365" s="8"/>
    </row>
    <row r="31366" spans="1:16" s="2" customFormat="1" x14ac:dyDescent="0.15">
      <c r="A31366" s="3"/>
      <c r="B31366" s="3"/>
      <c r="J31366" s="3"/>
      <c r="K31366" s="5"/>
      <c r="L31366" s="8"/>
      <c r="N31366" s="5"/>
      <c r="O31366" s="10"/>
      <c r="P31366" s="8"/>
    </row>
    <row r="31367" spans="1:16" s="2" customFormat="1" x14ac:dyDescent="0.15">
      <c r="A31367" s="3"/>
      <c r="B31367" s="3"/>
      <c r="J31367" s="3"/>
      <c r="K31367" s="5"/>
      <c r="L31367" s="8"/>
      <c r="N31367" s="5"/>
      <c r="O31367" s="10"/>
      <c r="P31367" s="8"/>
    </row>
    <row r="31368" spans="1:16" s="2" customFormat="1" x14ac:dyDescent="0.15">
      <c r="A31368" s="3"/>
      <c r="B31368" s="3"/>
      <c r="J31368" s="3"/>
      <c r="K31368" s="5"/>
      <c r="L31368" s="8"/>
      <c r="N31368" s="5"/>
      <c r="O31368" s="10"/>
      <c r="P31368" s="8"/>
    </row>
    <row r="31369" spans="1:16" s="2" customFormat="1" x14ac:dyDescent="0.15">
      <c r="A31369" s="3"/>
      <c r="B31369" s="3"/>
      <c r="J31369" s="3"/>
      <c r="K31369" s="5"/>
      <c r="L31369" s="8"/>
      <c r="N31369" s="5"/>
      <c r="O31369" s="10"/>
      <c r="P31369" s="8"/>
    </row>
    <row r="31370" spans="1:16" s="2" customFormat="1" x14ac:dyDescent="0.15">
      <c r="A31370" s="3"/>
      <c r="B31370" s="3"/>
      <c r="J31370" s="3"/>
      <c r="K31370" s="5"/>
      <c r="L31370" s="8"/>
      <c r="N31370" s="5"/>
      <c r="O31370" s="10"/>
      <c r="P31370" s="8"/>
    </row>
    <row r="31371" spans="1:16" s="2" customFormat="1" x14ac:dyDescent="0.15">
      <c r="A31371" s="3"/>
      <c r="B31371" s="3"/>
      <c r="J31371" s="3"/>
      <c r="K31371" s="5"/>
      <c r="L31371" s="8"/>
      <c r="N31371" s="5"/>
      <c r="O31371" s="10"/>
      <c r="P31371" s="8"/>
    </row>
    <row r="31372" spans="1:16" s="2" customFormat="1" x14ac:dyDescent="0.15">
      <c r="A31372" s="3"/>
      <c r="B31372" s="3"/>
      <c r="J31372" s="3"/>
      <c r="K31372" s="5"/>
      <c r="L31372" s="8"/>
      <c r="N31372" s="5"/>
      <c r="O31372" s="10"/>
      <c r="P31372" s="8"/>
    </row>
    <row r="31373" spans="1:16" s="2" customFormat="1" x14ac:dyDescent="0.15">
      <c r="A31373" s="3"/>
      <c r="B31373" s="3"/>
      <c r="J31373" s="3"/>
      <c r="K31373" s="5"/>
      <c r="L31373" s="8"/>
      <c r="N31373" s="5"/>
      <c r="O31373" s="10"/>
      <c r="P31373" s="8"/>
    </row>
    <row r="31374" spans="1:16" s="2" customFormat="1" x14ac:dyDescent="0.15">
      <c r="A31374" s="3"/>
      <c r="B31374" s="3"/>
      <c r="J31374" s="3"/>
      <c r="K31374" s="5"/>
      <c r="L31374" s="8"/>
      <c r="N31374" s="5"/>
      <c r="O31374" s="10"/>
      <c r="P31374" s="8"/>
    </row>
    <row r="31375" spans="1:16" s="2" customFormat="1" x14ac:dyDescent="0.15">
      <c r="A31375" s="3"/>
      <c r="B31375" s="3"/>
      <c r="J31375" s="3"/>
      <c r="K31375" s="5"/>
      <c r="L31375" s="8"/>
      <c r="N31375" s="5"/>
      <c r="O31375" s="10"/>
      <c r="P31375" s="8"/>
    </row>
    <row r="31376" spans="1:16" s="2" customFormat="1" x14ac:dyDescent="0.15">
      <c r="A31376" s="3"/>
      <c r="B31376" s="3"/>
      <c r="J31376" s="3"/>
      <c r="K31376" s="5"/>
      <c r="L31376" s="8"/>
      <c r="N31376" s="5"/>
      <c r="O31376" s="10"/>
      <c r="P31376" s="8"/>
    </row>
    <row r="31377" spans="1:16" s="2" customFormat="1" x14ac:dyDescent="0.15">
      <c r="A31377" s="3"/>
      <c r="B31377" s="3"/>
      <c r="J31377" s="3"/>
      <c r="K31377" s="5"/>
      <c r="L31377" s="8"/>
      <c r="N31377" s="5"/>
      <c r="O31377" s="10"/>
      <c r="P31377" s="8"/>
    </row>
    <row r="31378" spans="1:16" s="2" customFormat="1" x14ac:dyDescent="0.15">
      <c r="A31378" s="3"/>
      <c r="B31378" s="3"/>
      <c r="J31378" s="3"/>
      <c r="K31378" s="5"/>
      <c r="L31378" s="8"/>
      <c r="N31378" s="5"/>
      <c r="O31378" s="10"/>
      <c r="P31378" s="8"/>
    </row>
    <row r="31379" spans="1:16" s="2" customFormat="1" x14ac:dyDescent="0.15">
      <c r="A31379" s="3"/>
      <c r="B31379" s="3"/>
      <c r="J31379" s="3"/>
      <c r="K31379" s="5"/>
      <c r="L31379" s="8"/>
      <c r="N31379" s="5"/>
      <c r="O31379" s="10"/>
      <c r="P31379" s="8"/>
    </row>
    <row r="31380" spans="1:16" s="2" customFormat="1" x14ac:dyDescent="0.15">
      <c r="A31380" s="3"/>
      <c r="B31380" s="3"/>
      <c r="J31380" s="3"/>
      <c r="K31380" s="5"/>
      <c r="L31380" s="8"/>
      <c r="N31380" s="5"/>
      <c r="O31380" s="10"/>
      <c r="P31380" s="8"/>
    </row>
    <row r="31381" spans="1:16" s="2" customFormat="1" x14ac:dyDescent="0.15">
      <c r="A31381" s="3"/>
      <c r="B31381" s="3"/>
      <c r="J31381" s="3"/>
      <c r="K31381" s="5"/>
      <c r="L31381" s="8"/>
      <c r="N31381" s="5"/>
      <c r="O31381" s="10"/>
      <c r="P31381" s="8"/>
    </row>
    <row r="31382" spans="1:16" s="2" customFormat="1" x14ac:dyDescent="0.15">
      <c r="A31382" s="3"/>
      <c r="B31382" s="3"/>
      <c r="J31382" s="3"/>
      <c r="K31382" s="5"/>
      <c r="L31382" s="8"/>
      <c r="N31382" s="5"/>
      <c r="O31382" s="10"/>
      <c r="P31382" s="8"/>
    </row>
    <row r="31383" spans="1:16" s="2" customFormat="1" x14ac:dyDescent="0.15">
      <c r="A31383" s="3"/>
      <c r="B31383" s="3"/>
      <c r="J31383" s="3"/>
      <c r="K31383" s="5"/>
      <c r="L31383" s="8"/>
      <c r="N31383" s="5"/>
      <c r="O31383" s="10"/>
      <c r="P31383" s="8"/>
    </row>
    <row r="31384" spans="1:16" s="2" customFormat="1" x14ac:dyDescent="0.15">
      <c r="A31384" s="3"/>
      <c r="B31384" s="3"/>
      <c r="J31384" s="3"/>
      <c r="K31384" s="5"/>
      <c r="L31384" s="8"/>
      <c r="N31384" s="5"/>
      <c r="O31384" s="10"/>
      <c r="P31384" s="8"/>
    </row>
    <row r="31385" spans="1:16" s="2" customFormat="1" x14ac:dyDescent="0.15">
      <c r="A31385" s="3"/>
      <c r="B31385" s="3"/>
      <c r="J31385" s="3"/>
      <c r="K31385" s="5"/>
      <c r="L31385" s="8"/>
      <c r="N31385" s="5"/>
      <c r="O31385" s="10"/>
      <c r="P31385" s="8"/>
    </row>
    <row r="31386" spans="1:16" s="2" customFormat="1" x14ac:dyDescent="0.15">
      <c r="A31386" s="3"/>
      <c r="B31386" s="3"/>
      <c r="J31386" s="3"/>
      <c r="K31386" s="5"/>
      <c r="L31386" s="8"/>
      <c r="N31386" s="5"/>
      <c r="O31386" s="10"/>
      <c r="P31386" s="8"/>
    </row>
    <row r="31387" spans="1:16" s="2" customFormat="1" x14ac:dyDescent="0.15">
      <c r="A31387" s="3"/>
      <c r="B31387" s="3"/>
      <c r="J31387" s="3"/>
      <c r="K31387" s="5"/>
      <c r="L31387" s="8"/>
      <c r="N31387" s="5"/>
      <c r="O31387" s="10"/>
      <c r="P31387" s="8"/>
    </row>
    <row r="31388" spans="1:16" s="2" customFormat="1" x14ac:dyDescent="0.15">
      <c r="A31388" s="3"/>
      <c r="B31388" s="3"/>
      <c r="J31388" s="3"/>
      <c r="K31388" s="5"/>
      <c r="L31388" s="8"/>
      <c r="N31388" s="5"/>
      <c r="O31388" s="10"/>
      <c r="P31388" s="8"/>
    </row>
    <row r="31389" spans="1:16" s="2" customFormat="1" x14ac:dyDescent="0.15">
      <c r="A31389" s="3"/>
      <c r="B31389" s="3"/>
      <c r="J31389" s="3"/>
      <c r="K31389" s="5"/>
      <c r="L31389" s="8"/>
      <c r="N31389" s="5"/>
      <c r="O31389" s="10"/>
      <c r="P31389" s="8"/>
    </row>
    <row r="31390" spans="1:16" s="2" customFormat="1" x14ac:dyDescent="0.15">
      <c r="A31390" s="3"/>
      <c r="B31390" s="3"/>
      <c r="J31390" s="3"/>
      <c r="K31390" s="5"/>
      <c r="L31390" s="8"/>
      <c r="N31390" s="5"/>
      <c r="O31390" s="10"/>
      <c r="P31390" s="8"/>
    </row>
    <row r="31391" spans="1:16" s="2" customFormat="1" x14ac:dyDescent="0.15">
      <c r="A31391" s="3"/>
      <c r="B31391" s="3"/>
      <c r="J31391" s="3"/>
      <c r="K31391" s="5"/>
      <c r="L31391" s="8"/>
      <c r="N31391" s="5"/>
      <c r="O31391" s="10"/>
      <c r="P31391" s="8"/>
    </row>
    <row r="31392" spans="1:16" s="2" customFormat="1" x14ac:dyDescent="0.15">
      <c r="A31392" s="3"/>
      <c r="B31392" s="3"/>
      <c r="J31392" s="3"/>
      <c r="K31392" s="5"/>
      <c r="L31392" s="8"/>
      <c r="N31392" s="5"/>
      <c r="O31392" s="10"/>
      <c r="P31392" s="8"/>
    </row>
    <row r="31393" spans="1:16" s="2" customFormat="1" x14ac:dyDescent="0.15">
      <c r="A31393" s="3"/>
      <c r="B31393" s="3"/>
      <c r="J31393" s="3"/>
      <c r="K31393" s="5"/>
      <c r="L31393" s="8"/>
      <c r="N31393" s="5"/>
      <c r="O31393" s="10"/>
      <c r="P31393" s="8"/>
    </row>
    <row r="31394" spans="1:16" s="2" customFormat="1" x14ac:dyDescent="0.15">
      <c r="A31394" s="3"/>
      <c r="B31394" s="3"/>
      <c r="J31394" s="3"/>
      <c r="K31394" s="5"/>
      <c r="L31394" s="8"/>
      <c r="N31394" s="5"/>
      <c r="O31394" s="10"/>
      <c r="P31394" s="8"/>
    </row>
    <row r="31395" spans="1:16" s="2" customFormat="1" x14ac:dyDescent="0.15">
      <c r="A31395" s="3"/>
      <c r="B31395" s="3"/>
      <c r="J31395" s="3"/>
      <c r="K31395" s="5"/>
      <c r="L31395" s="8"/>
      <c r="N31395" s="5"/>
      <c r="O31395" s="10"/>
      <c r="P31395" s="8"/>
    </row>
    <row r="31396" spans="1:16" s="2" customFormat="1" x14ac:dyDescent="0.15">
      <c r="A31396" s="3"/>
      <c r="B31396" s="3"/>
      <c r="J31396" s="3"/>
      <c r="K31396" s="5"/>
      <c r="L31396" s="8"/>
      <c r="N31396" s="5"/>
      <c r="O31396" s="10"/>
      <c r="P31396" s="8"/>
    </row>
    <row r="31397" spans="1:16" s="2" customFormat="1" x14ac:dyDescent="0.15">
      <c r="A31397" s="3"/>
      <c r="B31397" s="3"/>
      <c r="J31397" s="3"/>
      <c r="K31397" s="5"/>
      <c r="L31397" s="8"/>
      <c r="N31397" s="5"/>
      <c r="O31397" s="10"/>
      <c r="P31397" s="8"/>
    </row>
    <row r="31398" spans="1:16" s="2" customFormat="1" x14ac:dyDescent="0.15">
      <c r="A31398" s="3"/>
      <c r="B31398" s="3"/>
      <c r="J31398" s="3"/>
      <c r="K31398" s="5"/>
      <c r="L31398" s="8"/>
      <c r="N31398" s="5"/>
      <c r="O31398" s="10"/>
      <c r="P31398" s="8"/>
    </row>
    <row r="31399" spans="1:16" s="2" customFormat="1" x14ac:dyDescent="0.15">
      <c r="A31399" s="3"/>
      <c r="B31399" s="3"/>
      <c r="J31399" s="3"/>
      <c r="K31399" s="5"/>
      <c r="L31399" s="8"/>
      <c r="N31399" s="5"/>
      <c r="O31399" s="10"/>
      <c r="P31399" s="8"/>
    </row>
    <row r="31400" spans="1:16" s="2" customFormat="1" x14ac:dyDescent="0.15">
      <c r="A31400" s="3"/>
      <c r="B31400" s="3"/>
      <c r="J31400" s="3"/>
      <c r="K31400" s="5"/>
      <c r="L31400" s="8"/>
      <c r="N31400" s="5"/>
      <c r="O31400" s="10"/>
      <c r="P31400" s="8"/>
    </row>
    <row r="31401" spans="1:16" s="2" customFormat="1" x14ac:dyDescent="0.15">
      <c r="A31401" s="3"/>
      <c r="B31401" s="3"/>
      <c r="J31401" s="3"/>
      <c r="K31401" s="5"/>
      <c r="L31401" s="8"/>
      <c r="N31401" s="5"/>
      <c r="O31401" s="10"/>
      <c r="P31401" s="8"/>
    </row>
    <row r="31402" spans="1:16" s="2" customFormat="1" x14ac:dyDescent="0.15">
      <c r="A31402" s="3"/>
      <c r="B31402" s="3"/>
      <c r="J31402" s="3"/>
      <c r="K31402" s="5"/>
      <c r="L31402" s="8"/>
      <c r="N31402" s="5"/>
      <c r="O31402" s="10"/>
      <c r="P31402" s="8"/>
    </row>
    <row r="31403" spans="1:16" s="2" customFormat="1" x14ac:dyDescent="0.15">
      <c r="A31403" s="3"/>
      <c r="B31403" s="3"/>
      <c r="J31403" s="3"/>
      <c r="K31403" s="5"/>
      <c r="L31403" s="8"/>
      <c r="N31403" s="5"/>
      <c r="O31403" s="10"/>
      <c r="P31403" s="8"/>
    </row>
    <row r="31404" spans="1:16" s="2" customFormat="1" x14ac:dyDescent="0.15">
      <c r="A31404" s="3"/>
      <c r="B31404" s="3"/>
      <c r="J31404" s="3"/>
      <c r="K31404" s="5"/>
      <c r="L31404" s="8"/>
      <c r="N31404" s="5"/>
      <c r="O31404" s="10"/>
      <c r="P31404" s="8"/>
    </row>
    <row r="31405" spans="1:16" s="2" customFormat="1" x14ac:dyDescent="0.15">
      <c r="A31405" s="3"/>
      <c r="B31405" s="3"/>
      <c r="J31405" s="3"/>
      <c r="K31405" s="5"/>
      <c r="L31405" s="8"/>
      <c r="N31405" s="5"/>
      <c r="O31405" s="10"/>
      <c r="P31405" s="8"/>
    </row>
    <row r="31406" spans="1:16" s="2" customFormat="1" x14ac:dyDescent="0.15">
      <c r="A31406" s="3"/>
      <c r="B31406" s="3"/>
      <c r="J31406" s="3"/>
      <c r="K31406" s="5"/>
      <c r="L31406" s="8"/>
      <c r="N31406" s="5"/>
      <c r="O31406" s="10"/>
      <c r="P31406" s="8"/>
    </row>
    <row r="31407" spans="1:16" s="2" customFormat="1" x14ac:dyDescent="0.15">
      <c r="A31407" s="3"/>
      <c r="B31407" s="3"/>
      <c r="J31407" s="3"/>
      <c r="K31407" s="5"/>
      <c r="L31407" s="8"/>
      <c r="N31407" s="5"/>
      <c r="O31407" s="10"/>
      <c r="P31407" s="8"/>
    </row>
    <row r="31408" spans="1:16" s="2" customFormat="1" x14ac:dyDescent="0.15">
      <c r="A31408" s="3"/>
      <c r="B31408" s="3"/>
      <c r="J31408" s="3"/>
      <c r="K31408" s="5"/>
      <c r="L31408" s="8"/>
      <c r="N31408" s="5"/>
      <c r="O31408" s="10"/>
      <c r="P31408" s="8"/>
    </row>
    <row r="31409" spans="1:16" s="2" customFormat="1" x14ac:dyDescent="0.15">
      <c r="A31409" s="3"/>
      <c r="B31409" s="3"/>
      <c r="J31409" s="3"/>
      <c r="K31409" s="5"/>
      <c r="L31409" s="8"/>
      <c r="N31409" s="5"/>
      <c r="O31409" s="10"/>
      <c r="P31409" s="8"/>
    </row>
    <row r="31410" spans="1:16" s="2" customFormat="1" x14ac:dyDescent="0.15">
      <c r="A31410" s="3"/>
      <c r="B31410" s="3"/>
      <c r="J31410" s="3"/>
      <c r="K31410" s="5"/>
      <c r="L31410" s="8"/>
      <c r="N31410" s="5"/>
      <c r="O31410" s="10"/>
      <c r="P31410" s="8"/>
    </row>
    <row r="31411" spans="1:16" s="2" customFormat="1" x14ac:dyDescent="0.15">
      <c r="A31411" s="3"/>
      <c r="B31411" s="3"/>
      <c r="J31411" s="3"/>
      <c r="K31411" s="5"/>
      <c r="L31411" s="8"/>
      <c r="N31411" s="5"/>
      <c r="O31411" s="10"/>
      <c r="P31411" s="8"/>
    </row>
    <row r="31412" spans="1:16" s="2" customFormat="1" x14ac:dyDescent="0.15">
      <c r="A31412" s="3"/>
      <c r="B31412" s="3"/>
      <c r="J31412" s="3"/>
      <c r="K31412" s="5"/>
      <c r="L31412" s="8"/>
      <c r="N31412" s="5"/>
      <c r="O31412" s="10"/>
      <c r="P31412" s="8"/>
    </row>
    <row r="31413" spans="1:16" s="2" customFormat="1" x14ac:dyDescent="0.15">
      <c r="A31413" s="3"/>
      <c r="B31413" s="3"/>
      <c r="J31413" s="3"/>
      <c r="K31413" s="5"/>
      <c r="L31413" s="8"/>
      <c r="N31413" s="5"/>
      <c r="O31413" s="10"/>
      <c r="P31413" s="8"/>
    </row>
    <row r="31414" spans="1:16" s="2" customFormat="1" x14ac:dyDescent="0.15">
      <c r="A31414" s="3"/>
      <c r="B31414" s="3"/>
      <c r="J31414" s="3"/>
      <c r="K31414" s="5"/>
      <c r="L31414" s="8"/>
      <c r="N31414" s="5"/>
      <c r="O31414" s="10"/>
      <c r="P31414" s="8"/>
    </row>
    <row r="31415" spans="1:16" s="2" customFormat="1" x14ac:dyDescent="0.15">
      <c r="A31415" s="3"/>
      <c r="B31415" s="3"/>
      <c r="J31415" s="3"/>
      <c r="K31415" s="5"/>
      <c r="L31415" s="8"/>
      <c r="N31415" s="5"/>
      <c r="O31415" s="10"/>
      <c r="P31415" s="8"/>
    </row>
    <row r="31416" spans="1:16" s="2" customFormat="1" x14ac:dyDescent="0.15">
      <c r="A31416" s="3"/>
      <c r="B31416" s="3"/>
      <c r="J31416" s="3"/>
      <c r="K31416" s="5"/>
      <c r="L31416" s="8"/>
      <c r="N31416" s="5"/>
      <c r="O31416" s="10"/>
      <c r="P31416" s="8"/>
    </row>
    <row r="31417" spans="1:16" s="2" customFormat="1" x14ac:dyDescent="0.15">
      <c r="A31417" s="3"/>
      <c r="B31417" s="3"/>
      <c r="J31417" s="3"/>
      <c r="K31417" s="5"/>
      <c r="L31417" s="8"/>
      <c r="N31417" s="5"/>
      <c r="O31417" s="10"/>
      <c r="P31417" s="8"/>
    </row>
    <row r="31418" spans="1:16" s="2" customFormat="1" x14ac:dyDescent="0.15">
      <c r="A31418" s="3"/>
      <c r="B31418" s="3"/>
      <c r="J31418" s="3"/>
      <c r="K31418" s="5"/>
      <c r="L31418" s="8"/>
      <c r="N31418" s="5"/>
      <c r="O31418" s="10"/>
      <c r="P31418" s="8"/>
    </row>
    <row r="31419" spans="1:16" s="2" customFormat="1" x14ac:dyDescent="0.15">
      <c r="A31419" s="3"/>
      <c r="B31419" s="3"/>
      <c r="J31419" s="3"/>
      <c r="K31419" s="5"/>
      <c r="L31419" s="8"/>
      <c r="N31419" s="5"/>
      <c r="O31419" s="10"/>
      <c r="P31419" s="8"/>
    </row>
    <row r="31420" spans="1:16" s="2" customFormat="1" x14ac:dyDescent="0.15">
      <c r="A31420" s="3"/>
      <c r="B31420" s="3"/>
      <c r="J31420" s="3"/>
      <c r="K31420" s="5"/>
      <c r="L31420" s="8"/>
      <c r="N31420" s="5"/>
      <c r="O31420" s="10"/>
      <c r="P31420" s="8"/>
    </row>
    <row r="31421" spans="1:16" s="2" customFormat="1" x14ac:dyDescent="0.15">
      <c r="A31421" s="3"/>
      <c r="B31421" s="3"/>
      <c r="J31421" s="3"/>
      <c r="K31421" s="5"/>
      <c r="L31421" s="8"/>
      <c r="N31421" s="5"/>
      <c r="O31421" s="10"/>
      <c r="P31421" s="8"/>
    </row>
    <row r="31422" spans="1:16" s="2" customFormat="1" x14ac:dyDescent="0.15">
      <c r="A31422" s="3"/>
      <c r="B31422" s="3"/>
      <c r="J31422" s="3"/>
      <c r="K31422" s="5"/>
      <c r="L31422" s="8"/>
      <c r="N31422" s="5"/>
      <c r="O31422" s="10"/>
      <c r="P31422" s="8"/>
    </row>
    <row r="31423" spans="1:16" s="2" customFormat="1" x14ac:dyDescent="0.15">
      <c r="A31423" s="3"/>
      <c r="B31423" s="3"/>
      <c r="J31423" s="3"/>
      <c r="K31423" s="5"/>
      <c r="L31423" s="8"/>
      <c r="N31423" s="5"/>
      <c r="O31423" s="10"/>
      <c r="P31423" s="8"/>
    </row>
    <row r="31424" spans="1:16" s="2" customFormat="1" x14ac:dyDescent="0.15">
      <c r="A31424" s="3"/>
      <c r="B31424" s="3"/>
      <c r="J31424" s="3"/>
      <c r="K31424" s="5"/>
      <c r="L31424" s="8"/>
      <c r="N31424" s="5"/>
      <c r="O31424" s="10"/>
      <c r="P31424" s="8"/>
    </row>
    <row r="31425" spans="1:16" s="2" customFormat="1" x14ac:dyDescent="0.15">
      <c r="A31425" s="3"/>
      <c r="B31425" s="3"/>
      <c r="J31425" s="3"/>
      <c r="K31425" s="5"/>
      <c r="L31425" s="8"/>
      <c r="N31425" s="5"/>
      <c r="O31425" s="10"/>
      <c r="P31425" s="8"/>
    </row>
    <row r="31426" spans="1:16" s="2" customFormat="1" x14ac:dyDescent="0.15">
      <c r="A31426" s="3"/>
      <c r="B31426" s="3"/>
      <c r="J31426" s="3"/>
      <c r="K31426" s="5"/>
      <c r="L31426" s="8"/>
      <c r="N31426" s="5"/>
      <c r="O31426" s="10"/>
      <c r="P31426" s="8"/>
    </row>
    <row r="31427" spans="1:16" s="2" customFormat="1" x14ac:dyDescent="0.15">
      <c r="A31427" s="3"/>
      <c r="B31427" s="3"/>
      <c r="J31427" s="3"/>
      <c r="K31427" s="5"/>
      <c r="L31427" s="8"/>
      <c r="N31427" s="5"/>
      <c r="O31427" s="10"/>
      <c r="P31427" s="8"/>
    </row>
    <row r="31428" spans="1:16" s="2" customFormat="1" x14ac:dyDescent="0.15">
      <c r="A31428" s="3"/>
      <c r="B31428" s="3"/>
      <c r="J31428" s="3"/>
      <c r="K31428" s="5"/>
      <c r="L31428" s="8"/>
      <c r="N31428" s="5"/>
      <c r="O31428" s="10"/>
      <c r="P31428" s="8"/>
    </row>
    <row r="31429" spans="1:16" s="2" customFormat="1" x14ac:dyDescent="0.15">
      <c r="A31429" s="3"/>
      <c r="B31429" s="3"/>
      <c r="J31429" s="3"/>
      <c r="K31429" s="5"/>
      <c r="L31429" s="8"/>
      <c r="N31429" s="5"/>
      <c r="O31429" s="10"/>
      <c r="P31429" s="8"/>
    </row>
    <row r="31430" spans="1:16" s="2" customFormat="1" x14ac:dyDescent="0.15">
      <c r="A31430" s="3"/>
      <c r="B31430" s="3"/>
      <c r="J31430" s="3"/>
      <c r="K31430" s="5"/>
      <c r="L31430" s="8"/>
      <c r="N31430" s="5"/>
      <c r="O31430" s="10"/>
      <c r="P31430" s="8"/>
    </row>
    <row r="31431" spans="1:16" s="2" customFormat="1" x14ac:dyDescent="0.15">
      <c r="A31431" s="3"/>
      <c r="B31431" s="3"/>
      <c r="J31431" s="3"/>
      <c r="K31431" s="5"/>
      <c r="L31431" s="8"/>
      <c r="N31431" s="5"/>
      <c r="O31431" s="10"/>
      <c r="P31431" s="8"/>
    </row>
    <row r="31432" spans="1:16" s="2" customFormat="1" x14ac:dyDescent="0.15">
      <c r="A31432" s="3"/>
      <c r="B31432" s="3"/>
      <c r="J31432" s="3"/>
      <c r="K31432" s="5"/>
      <c r="L31432" s="8"/>
      <c r="N31432" s="5"/>
      <c r="O31432" s="10"/>
      <c r="P31432" s="8"/>
    </row>
    <row r="31433" spans="1:16" s="2" customFormat="1" x14ac:dyDescent="0.15">
      <c r="A31433" s="3"/>
      <c r="B31433" s="3"/>
      <c r="J31433" s="3"/>
      <c r="K31433" s="5"/>
      <c r="L31433" s="8"/>
      <c r="N31433" s="5"/>
      <c r="O31433" s="10"/>
      <c r="P31433" s="8"/>
    </row>
    <row r="31434" spans="1:16" s="2" customFormat="1" x14ac:dyDescent="0.15">
      <c r="A31434" s="3"/>
      <c r="B31434" s="3"/>
      <c r="J31434" s="3"/>
      <c r="K31434" s="5"/>
      <c r="L31434" s="8"/>
      <c r="N31434" s="5"/>
      <c r="O31434" s="10"/>
      <c r="P31434" s="8"/>
    </row>
    <row r="31435" spans="1:16" s="2" customFormat="1" x14ac:dyDescent="0.15">
      <c r="A31435" s="3"/>
      <c r="B31435" s="3"/>
      <c r="J31435" s="3"/>
      <c r="K31435" s="5"/>
      <c r="L31435" s="8"/>
      <c r="N31435" s="5"/>
      <c r="O31435" s="10"/>
      <c r="P31435" s="8"/>
    </row>
    <row r="31436" spans="1:16" s="2" customFormat="1" x14ac:dyDescent="0.15">
      <c r="A31436" s="3"/>
      <c r="B31436" s="3"/>
      <c r="J31436" s="3"/>
      <c r="K31436" s="5"/>
      <c r="L31436" s="8"/>
      <c r="N31436" s="5"/>
      <c r="O31436" s="10"/>
      <c r="P31436" s="8"/>
    </row>
    <row r="31437" spans="1:16" s="2" customFormat="1" x14ac:dyDescent="0.15">
      <c r="A31437" s="3"/>
      <c r="B31437" s="3"/>
      <c r="J31437" s="3"/>
      <c r="K31437" s="5"/>
      <c r="L31437" s="8"/>
      <c r="N31437" s="5"/>
      <c r="O31437" s="10"/>
      <c r="P31437" s="8"/>
    </row>
    <row r="31438" spans="1:16" s="2" customFormat="1" x14ac:dyDescent="0.15">
      <c r="A31438" s="3"/>
      <c r="B31438" s="3"/>
      <c r="J31438" s="3"/>
      <c r="K31438" s="5"/>
      <c r="L31438" s="8"/>
      <c r="N31438" s="5"/>
      <c r="O31438" s="10"/>
      <c r="P31438" s="8"/>
    </row>
    <row r="31439" spans="1:16" s="2" customFormat="1" x14ac:dyDescent="0.15">
      <c r="A31439" s="3"/>
      <c r="B31439" s="3"/>
      <c r="J31439" s="3"/>
      <c r="K31439" s="5"/>
      <c r="L31439" s="8"/>
      <c r="N31439" s="5"/>
      <c r="O31439" s="10"/>
      <c r="P31439" s="8"/>
    </row>
    <row r="31440" spans="1:16" s="2" customFormat="1" x14ac:dyDescent="0.15">
      <c r="A31440" s="3"/>
      <c r="B31440" s="3"/>
      <c r="J31440" s="3"/>
      <c r="K31440" s="5"/>
      <c r="L31440" s="8"/>
      <c r="N31440" s="5"/>
      <c r="O31440" s="10"/>
      <c r="P31440" s="8"/>
    </row>
    <row r="31441" spans="1:16" s="2" customFormat="1" x14ac:dyDescent="0.15">
      <c r="A31441" s="3"/>
      <c r="B31441" s="3"/>
      <c r="J31441" s="3"/>
      <c r="K31441" s="5"/>
      <c r="L31441" s="8"/>
      <c r="N31441" s="5"/>
      <c r="O31441" s="10"/>
      <c r="P31441" s="8"/>
    </row>
    <row r="31442" spans="1:16" s="2" customFormat="1" x14ac:dyDescent="0.15">
      <c r="A31442" s="3"/>
      <c r="B31442" s="3"/>
      <c r="J31442" s="3"/>
      <c r="K31442" s="5"/>
      <c r="L31442" s="8"/>
      <c r="N31442" s="5"/>
      <c r="O31442" s="10"/>
      <c r="P31442" s="8"/>
    </row>
    <row r="31443" spans="1:16" s="2" customFormat="1" x14ac:dyDescent="0.15">
      <c r="A31443" s="3"/>
      <c r="B31443" s="3"/>
      <c r="J31443" s="3"/>
      <c r="K31443" s="5"/>
      <c r="L31443" s="8"/>
      <c r="N31443" s="5"/>
      <c r="O31443" s="10"/>
      <c r="P31443" s="8"/>
    </row>
    <row r="31444" spans="1:16" s="2" customFormat="1" x14ac:dyDescent="0.15">
      <c r="A31444" s="3"/>
      <c r="B31444" s="3"/>
      <c r="J31444" s="3"/>
      <c r="K31444" s="5"/>
      <c r="L31444" s="8"/>
      <c r="N31444" s="5"/>
      <c r="O31444" s="10"/>
      <c r="P31444" s="8"/>
    </row>
    <row r="31445" spans="1:16" s="2" customFormat="1" x14ac:dyDescent="0.15">
      <c r="A31445" s="3"/>
      <c r="B31445" s="3"/>
      <c r="J31445" s="3"/>
      <c r="K31445" s="5"/>
      <c r="L31445" s="8"/>
      <c r="N31445" s="5"/>
      <c r="O31445" s="10"/>
      <c r="P31445" s="8"/>
    </row>
    <row r="31446" spans="1:16" s="2" customFormat="1" x14ac:dyDescent="0.15">
      <c r="A31446" s="3"/>
      <c r="B31446" s="3"/>
      <c r="J31446" s="3"/>
      <c r="K31446" s="5"/>
      <c r="L31446" s="8"/>
      <c r="N31446" s="5"/>
      <c r="O31446" s="10"/>
      <c r="P31446" s="8"/>
    </row>
    <row r="31447" spans="1:16" s="2" customFormat="1" x14ac:dyDescent="0.15">
      <c r="A31447" s="3"/>
      <c r="B31447" s="3"/>
      <c r="J31447" s="3"/>
      <c r="K31447" s="5"/>
      <c r="L31447" s="8"/>
      <c r="N31447" s="5"/>
      <c r="O31447" s="10"/>
      <c r="P31447" s="8"/>
    </row>
    <row r="31448" spans="1:16" s="2" customFormat="1" x14ac:dyDescent="0.15">
      <c r="A31448" s="3"/>
      <c r="B31448" s="3"/>
      <c r="J31448" s="3"/>
      <c r="K31448" s="5"/>
      <c r="L31448" s="8"/>
      <c r="N31448" s="5"/>
      <c r="O31448" s="10"/>
      <c r="P31448" s="8"/>
    </row>
    <row r="31449" spans="1:16" s="2" customFormat="1" x14ac:dyDescent="0.15">
      <c r="A31449" s="3"/>
      <c r="B31449" s="3"/>
      <c r="J31449" s="3"/>
      <c r="K31449" s="5"/>
      <c r="L31449" s="8"/>
      <c r="N31449" s="5"/>
      <c r="O31449" s="10"/>
      <c r="P31449" s="8"/>
    </row>
    <row r="31450" spans="1:16" s="2" customFormat="1" x14ac:dyDescent="0.15">
      <c r="A31450" s="3"/>
      <c r="B31450" s="3"/>
      <c r="J31450" s="3"/>
      <c r="K31450" s="5"/>
      <c r="L31450" s="8"/>
      <c r="N31450" s="5"/>
      <c r="O31450" s="10"/>
      <c r="P31450" s="8"/>
    </row>
    <row r="31451" spans="1:16" s="2" customFormat="1" x14ac:dyDescent="0.15">
      <c r="A31451" s="3"/>
      <c r="B31451" s="3"/>
      <c r="J31451" s="3"/>
      <c r="K31451" s="5"/>
      <c r="L31451" s="8"/>
      <c r="N31451" s="5"/>
      <c r="O31451" s="10"/>
      <c r="P31451" s="8"/>
    </row>
    <row r="31452" spans="1:16" s="2" customFormat="1" x14ac:dyDescent="0.15">
      <c r="A31452" s="3"/>
      <c r="B31452" s="3"/>
      <c r="J31452" s="3"/>
      <c r="K31452" s="5"/>
      <c r="L31452" s="8"/>
      <c r="N31452" s="5"/>
      <c r="O31452" s="10"/>
      <c r="P31452" s="8"/>
    </row>
    <row r="31453" spans="1:16" s="2" customFormat="1" x14ac:dyDescent="0.15">
      <c r="A31453" s="3"/>
      <c r="B31453" s="3"/>
      <c r="J31453" s="3"/>
      <c r="K31453" s="5"/>
      <c r="L31453" s="8"/>
      <c r="N31453" s="5"/>
      <c r="O31453" s="10"/>
      <c r="P31453" s="8"/>
    </row>
    <row r="31454" spans="1:16" s="2" customFormat="1" x14ac:dyDescent="0.15">
      <c r="A31454" s="3"/>
      <c r="B31454" s="3"/>
      <c r="J31454" s="3"/>
      <c r="K31454" s="5"/>
      <c r="L31454" s="8"/>
      <c r="N31454" s="5"/>
      <c r="O31454" s="10"/>
      <c r="P31454" s="8"/>
    </row>
    <row r="31455" spans="1:16" s="2" customFormat="1" x14ac:dyDescent="0.15">
      <c r="A31455" s="3"/>
      <c r="B31455" s="3"/>
      <c r="J31455" s="3"/>
      <c r="K31455" s="5"/>
      <c r="L31455" s="8"/>
      <c r="N31455" s="5"/>
      <c r="O31455" s="10"/>
      <c r="P31455" s="8"/>
    </row>
    <row r="31456" spans="1:16" s="2" customFormat="1" x14ac:dyDescent="0.15">
      <c r="A31456" s="3"/>
      <c r="B31456" s="3"/>
      <c r="J31456" s="3"/>
      <c r="K31456" s="5"/>
      <c r="L31456" s="8"/>
      <c r="N31456" s="5"/>
      <c r="O31456" s="10"/>
      <c r="P31456" s="8"/>
    </row>
    <row r="31457" spans="1:16" s="2" customFormat="1" x14ac:dyDescent="0.15">
      <c r="A31457" s="3"/>
      <c r="B31457" s="3"/>
      <c r="J31457" s="3"/>
      <c r="K31457" s="5"/>
      <c r="L31457" s="8"/>
      <c r="N31457" s="5"/>
      <c r="O31457" s="10"/>
      <c r="P31457" s="8"/>
    </row>
    <row r="31458" spans="1:16" s="2" customFormat="1" x14ac:dyDescent="0.15">
      <c r="A31458" s="3"/>
      <c r="B31458" s="3"/>
      <c r="J31458" s="3"/>
      <c r="K31458" s="5"/>
      <c r="L31458" s="8"/>
      <c r="N31458" s="5"/>
      <c r="O31458" s="10"/>
      <c r="P31458" s="8"/>
    </row>
    <row r="31459" spans="1:16" s="2" customFormat="1" x14ac:dyDescent="0.15">
      <c r="A31459" s="3"/>
      <c r="B31459" s="3"/>
      <c r="J31459" s="3"/>
      <c r="K31459" s="5"/>
      <c r="L31459" s="8"/>
      <c r="N31459" s="5"/>
      <c r="O31459" s="10"/>
      <c r="P31459" s="8"/>
    </row>
    <row r="31460" spans="1:16" s="2" customFormat="1" x14ac:dyDescent="0.15">
      <c r="A31460" s="3"/>
      <c r="B31460" s="3"/>
      <c r="J31460" s="3"/>
      <c r="K31460" s="5"/>
      <c r="L31460" s="8"/>
      <c r="N31460" s="5"/>
      <c r="O31460" s="10"/>
      <c r="P31460" s="8"/>
    </row>
    <row r="31461" spans="1:16" s="2" customFormat="1" x14ac:dyDescent="0.15">
      <c r="A31461" s="3"/>
      <c r="B31461" s="3"/>
      <c r="J31461" s="3"/>
      <c r="K31461" s="5"/>
      <c r="L31461" s="8"/>
      <c r="N31461" s="5"/>
      <c r="O31461" s="10"/>
      <c r="P31461" s="8"/>
    </row>
    <row r="31462" spans="1:16" s="2" customFormat="1" x14ac:dyDescent="0.15">
      <c r="A31462" s="3"/>
      <c r="B31462" s="3"/>
      <c r="J31462" s="3"/>
      <c r="K31462" s="5"/>
      <c r="L31462" s="8"/>
      <c r="N31462" s="5"/>
      <c r="O31462" s="10"/>
      <c r="P31462" s="8"/>
    </row>
    <row r="31463" spans="1:16" s="2" customFormat="1" x14ac:dyDescent="0.15">
      <c r="A31463" s="3"/>
      <c r="B31463" s="3"/>
      <c r="J31463" s="3"/>
      <c r="K31463" s="5"/>
      <c r="L31463" s="8"/>
      <c r="N31463" s="5"/>
      <c r="O31463" s="10"/>
      <c r="P31463" s="8"/>
    </row>
    <row r="31464" spans="1:16" s="2" customFormat="1" x14ac:dyDescent="0.15">
      <c r="A31464" s="3"/>
      <c r="B31464" s="3"/>
      <c r="J31464" s="3"/>
      <c r="K31464" s="5"/>
      <c r="L31464" s="8"/>
      <c r="N31464" s="5"/>
      <c r="O31464" s="10"/>
      <c r="P31464" s="8"/>
    </row>
    <row r="31465" spans="1:16" s="2" customFormat="1" x14ac:dyDescent="0.15">
      <c r="A31465" s="3"/>
      <c r="B31465" s="3"/>
      <c r="J31465" s="3"/>
      <c r="K31465" s="5"/>
      <c r="L31465" s="8"/>
      <c r="N31465" s="5"/>
      <c r="O31465" s="10"/>
      <c r="P31465" s="8"/>
    </row>
    <row r="31466" spans="1:16" s="2" customFormat="1" x14ac:dyDescent="0.15">
      <c r="A31466" s="3"/>
      <c r="B31466" s="3"/>
      <c r="J31466" s="3"/>
      <c r="K31466" s="5"/>
      <c r="L31466" s="8"/>
      <c r="N31466" s="5"/>
      <c r="O31466" s="10"/>
      <c r="P31466" s="8"/>
    </row>
    <row r="31467" spans="1:16" s="2" customFormat="1" x14ac:dyDescent="0.15">
      <c r="A31467" s="3"/>
      <c r="B31467" s="3"/>
      <c r="J31467" s="3"/>
      <c r="K31467" s="5"/>
      <c r="L31467" s="8"/>
      <c r="N31467" s="5"/>
      <c r="O31467" s="10"/>
      <c r="P31467" s="8"/>
    </row>
    <row r="31468" spans="1:16" s="2" customFormat="1" x14ac:dyDescent="0.15">
      <c r="A31468" s="3"/>
      <c r="B31468" s="3"/>
      <c r="J31468" s="3"/>
      <c r="K31468" s="5"/>
      <c r="L31468" s="8"/>
      <c r="N31468" s="5"/>
      <c r="O31468" s="10"/>
      <c r="P31468" s="8"/>
    </row>
    <row r="31469" spans="1:16" s="2" customFormat="1" x14ac:dyDescent="0.15">
      <c r="A31469" s="3"/>
      <c r="B31469" s="3"/>
      <c r="J31469" s="3"/>
      <c r="K31469" s="5"/>
      <c r="L31469" s="8"/>
      <c r="N31469" s="5"/>
      <c r="O31469" s="10"/>
      <c r="P31469" s="8"/>
    </row>
    <row r="31470" spans="1:16" s="2" customFormat="1" x14ac:dyDescent="0.15">
      <c r="A31470" s="3"/>
      <c r="B31470" s="3"/>
      <c r="J31470" s="3"/>
      <c r="K31470" s="5"/>
      <c r="L31470" s="8"/>
      <c r="N31470" s="5"/>
      <c r="O31470" s="10"/>
      <c r="P31470" s="8"/>
    </row>
    <row r="31471" spans="1:16" s="2" customFormat="1" x14ac:dyDescent="0.15">
      <c r="A31471" s="3"/>
      <c r="B31471" s="3"/>
      <c r="J31471" s="3"/>
      <c r="K31471" s="5"/>
      <c r="L31471" s="8"/>
      <c r="N31471" s="5"/>
      <c r="O31471" s="10"/>
      <c r="P31471" s="8"/>
    </row>
    <row r="31472" spans="1:16" s="2" customFormat="1" x14ac:dyDescent="0.15">
      <c r="A31472" s="3"/>
      <c r="B31472" s="3"/>
      <c r="J31472" s="3"/>
      <c r="K31472" s="5"/>
      <c r="L31472" s="8"/>
      <c r="N31472" s="5"/>
      <c r="O31472" s="10"/>
      <c r="P31472" s="8"/>
    </row>
    <row r="31473" spans="1:16" s="2" customFormat="1" x14ac:dyDescent="0.15">
      <c r="A31473" s="3"/>
      <c r="B31473" s="3"/>
      <c r="J31473" s="3"/>
      <c r="K31473" s="5"/>
      <c r="L31473" s="8"/>
      <c r="N31473" s="5"/>
      <c r="O31473" s="10"/>
      <c r="P31473" s="8"/>
    </row>
    <row r="31474" spans="1:16" s="2" customFormat="1" x14ac:dyDescent="0.15">
      <c r="A31474" s="3"/>
      <c r="B31474" s="3"/>
      <c r="J31474" s="3"/>
      <c r="K31474" s="5"/>
      <c r="L31474" s="8"/>
      <c r="N31474" s="5"/>
      <c r="O31474" s="10"/>
      <c r="P31474" s="8"/>
    </row>
    <row r="31475" spans="1:16" s="2" customFormat="1" x14ac:dyDescent="0.15">
      <c r="A31475" s="3"/>
      <c r="B31475" s="3"/>
      <c r="J31475" s="3"/>
      <c r="K31475" s="5"/>
      <c r="L31475" s="8"/>
      <c r="N31475" s="5"/>
      <c r="O31475" s="10"/>
      <c r="P31475" s="8"/>
    </row>
    <row r="31476" spans="1:16" s="2" customFormat="1" x14ac:dyDescent="0.15">
      <c r="A31476" s="3"/>
      <c r="B31476" s="3"/>
      <c r="J31476" s="3"/>
      <c r="K31476" s="5"/>
      <c r="L31476" s="8"/>
      <c r="N31476" s="5"/>
      <c r="O31476" s="10"/>
      <c r="P31476" s="8"/>
    </row>
    <row r="31477" spans="1:16" s="2" customFormat="1" x14ac:dyDescent="0.15">
      <c r="A31477" s="3"/>
      <c r="B31477" s="3"/>
      <c r="J31477" s="3"/>
      <c r="K31477" s="5"/>
      <c r="L31477" s="8"/>
      <c r="N31477" s="5"/>
      <c r="O31477" s="10"/>
      <c r="P31477" s="8"/>
    </row>
    <row r="31478" spans="1:16" s="2" customFormat="1" x14ac:dyDescent="0.15">
      <c r="A31478" s="3"/>
      <c r="B31478" s="3"/>
      <c r="J31478" s="3"/>
      <c r="K31478" s="5"/>
      <c r="L31478" s="8"/>
      <c r="N31478" s="5"/>
      <c r="O31478" s="10"/>
      <c r="P31478" s="8"/>
    </row>
    <row r="31479" spans="1:16" s="2" customFormat="1" x14ac:dyDescent="0.15">
      <c r="A31479" s="3"/>
      <c r="B31479" s="3"/>
      <c r="J31479" s="3"/>
      <c r="K31479" s="5"/>
      <c r="L31479" s="8"/>
      <c r="N31479" s="5"/>
      <c r="O31479" s="10"/>
      <c r="P31479" s="8"/>
    </row>
    <row r="31480" spans="1:16" s="2" customFormat="1" x14ac:dyDescent="0.15">
      <c r="A31480" s="3"/>
      <c r="B31480" s="3"/>
      <c r="J31480" s="3"/>
      <c r="K31480" s="5"/>
      <c r="L31480" s="8"/>
      <c r="N31480" s="5"/>
      <c r="O31480" s="10"/>
      <c r="P31480" s="8"/>
    </row>
    <row r="31481" spans="1:16" s="2" customFormat="1" x14ac:dyDescent="0.15">
      <c r="A31481" s="3"/>
      <c r="B31481" s="3"/>
      <c r="J31481" s="3"/>
      <c r="K31481" s="5"/>
      <c r="L31481" s="8"/>
      <c r="N31481" s="5"/>
      <c r="O31481" s="10"/>
      <c r="P31481" s="8"/>
    </row>
    <row r="31482" spans="1:16" s="2" customFormat="1" x14ac:dyDescent="0.15">
      <c r="A31482" s="3"/>
      <c r="B31482" s="3"/>
      <c r="J31482" s="3"/>
      <c r="K31482" s="5"/>
      <c r="L31482" s="8"/>
      <c r="N31482" s="5"/>
      <c r="O31482" s="10"/>
      <c r="P31482" s="8"/>
    </row>
    <row r="31483" spans="1:16" s="2" customFormat="1" x14ac:dyDescent="0.15">
      <c r="A31483" s="3"/>
      <c r="B31483" s="3"/>
      <c r="J31483" s="3"/>
      <c r="K31483" s="5"/>
      <c r="L31483" s="8"/>
      <c r="N31483" s="5"/>
      <c r="O31483" s="10"/>
      <c r="P31483" s="8"/>
    </row>
    <row r="31484" spans="1:16" s="2" customFormat="1" x14ac:dyDescent="0.15">
      <c r="A31484" s="3"/>
      <c r="B31484" s="3"/>
      <c r="J31484" s="3"/>
      <c r="K31484" s="5"/>
      <c r="L31484" s="8"/>
      <c r="N31484" s="5"/>
      <c r="O31484" s="10"/>
      <c r="P31484" s="8"/>
    </row>
    <row r="31485" spans="1:16" s="2" customFormat="1" x14ac:dyDescent="0.15">
      <c r="A31485" s="3"/>
      <c r="B31485" s="3"/>
      <c r="J31485" s="3"/>
      <c r="K31485" s="5"/>
      <c r="L31485" s="8"/>
      <c r="N31485" s="5"/>
      <c r="O31485" s="10"/>
      <c r="P31485" s="8"/>
    </row>
    <row r="31486" spans="1:16" s="2" customFormat="1" x14ac:dyDescent="0.15">
      <c r="A31486" s="3"/>
      <c r="B31486" s="3"/>
      <c r="J31486" s="3"/>
      <c r="K31486" s="5"/>
      <c r="L31486" s="8"/>
      <c r="N31486" s="5"/>
      <c r="O31486" s="10"/>
      <c r="P31486" s="8"/>
    </row>
    <row r="31487" spans="1:16" s="2" customFormat="1" x14ac:dyDescent="0.15">
      <c r="A31487" s="3"/>
      <c r="B31487" s="3"/>
      <c r="J31487" s="3"/>
      <c r="K31487" s="5"/>
      <c r="L31487" s="8"/>
      <c r="N31487" s="5"/>
      <c r="O31487" s="10"/>
      <c r="P31487" s="8"/>
    </row>
    <row r="31488" spans="1:16" s="2" customFormat="1" x14ac:dyDescent="0.15">
      <c r="A31488" s="3"/>
      <c r="B31488" s="3"/>
      <c r="J31488" s="3"/>
      <c r="K31488" s="5"/>
      <c r="L31488" s="8"/>
      <c r="N31488" s="5"/>
      <c r="O31488" s="10"/>
      <c r="P31488" s="8"/>
    </row>
    <row r="31489" spans="1:16" s="2" customFormat="1" x14ac:dyDescent="0.15">
      <c r="A31489" s="3"/>
      <c r="B31489" s="3"/>
      <c r="J31489" s="3"/>
      <c r="K31489" s="5"/>
      <c r="L31489" s="8"/>
      <c r="N31489" s="5"/>
      <c r="O31489" s="10"/>
      <c r="P31489" s="8"/>
    </row>
    <row r="31490" spans="1:16" s="2" customFormat="1" x14ac:dyDescent="0.15">
      <c r="A31490" s="3"/>
      <c r="B31490" s="3"/>
      <c r="J31490" s="3"/>
      <c r="K31490" s="5"/>
      <c r="L31490" s="8"/>
      <c r="N31490" s="5"/>
      <c r="O31490" s="10"/>
      <c r="P31490" s="8"/>
    </row>
    <row r="31491" spans="1:16" s="2" customFormat="1" x14ac:dyDescent="0.15">
      <c r="A31491" s="3"/>
      <c r="B31491" s="3"/>
      <c r="J31491" s="3"/>
      <c r="K31491" s="5"/>
      <c r="L31491" s="8"/>
      <c r="N31491" s="5"/>
      <c r="O31491" s="10"/>
      <c r="P31491" s="8"/>
    </row>
    <row r="31492" spans="1:16" s="2" customFormat="1" x14ac:dyDescent="0.15">
      <c r="A31492" s="3"/>
      <c r="B31492" s="3"/>
      <c r="J31492" s="3"/>
      <c r="K31492" s="5"/>
      <c r="L31492" s="8"/>
      <c r="N31492" s="5"/>
      <c r="O31492" s="10"/>
      <c r="P31492" s="8"/>
    </row>
    <row r="31493" spans="1:16" s="2" customFormat="1" x14ac:dyDescent="0.15">
      <c r="A31493" s="3"/>
      <c r="B31493" s="3"/>
      <c r="J31493" s="3"/>
      <c r="K31493" s="5"/>
      <c r="L31493" s="8"/>
      <c r="N31493" s="5"/>
      <c r="O31493" s="10"/>
      <c r="P31493" s="8"/>
    </row>
    <row r="31494" spans="1:16" s="2" customFormat="1" x14ac:dyDescent="0.15">
      <c r="A31494" s="3"/>
      <c r="B31494" s="3"/>
      <c r="J31494" s="3"/>
      <c r="K31494" s="5"/>
      <c r="L31494" s="8"/>
      <c r="N31494" s="5"/>
      <c r="O31494" s="10"/>
      <c r="P31494" s="8"/>
    </row>
    <row r="31495" spans="1:16" s="2" customFormat="1" x14ac:dyDescent="0.15">
      <c r="A31495" s="3"/>
      <c r="B31495" s="3"/>
      <c r="J31495" s="3"/>
      <c r="K31495" s="5"/>
      <c r="L31495" s="8"/>
      <c r="N31495" s="5"/>
      <c r="O31495" s="10"/>
      <c r="P31495" s="8"/>
    </row>
    <row r="31496" spans="1:16" s="2" customFormat="1" x14ac:dyDescent="0.15">
      <c r="A31496" s="3"/>
      <c r="B31496" s="3"/>
      <c r="J31496" s="3"/>
      <c r="K31496" s="5"/>
      <c r="L31496" s="8"/>
      <c r="N31496" s="5"/>
      <c r="O31496" s="10"/>
      <c r="P31496" s="8"/>
    </row>
    <row r="31497" spans="1:16" s="2" customFormat="1" x14ac:dyDescent="0.15">
      <c r="A31497" s="3"/>
      <c r="B31497" s="3"/>
      <c r="J31497" s="3"/>
      <c r="K31497" s="5"/>
      <c r="L31497" s="8"/>
      <c r="N31497" s="5"/>
      <c r="O31497" s="10"/>
      <c r="P31497" s="8"/>
    </row>
    <row r="31498" spans="1:16" s="2" customFormat="1" x14ac:dyDescent="0.15">
      <c r="A31498" s="3"/>
      <c r="B31498" s="3"/>
      <c r="J31498" s="3"/>
      <c r="K31498" s="5"/>
      <c r="L31498" s="8"/>
      <c r="N31498" s="5"/>
      <c r="O31498" s="10"/>
      <c r="P31498" s="8"/>
    </row>
    <row r="31499" spans="1:16" s="2" customFormat="1" x14ac:dyDescent="0.15">
      <c r="A31499" s="3"/>
      <c r="B31499" s="3"/>
      <c r="J31499" s="3"/>
      <c r="K31499" s="5"/>
      <c r="L31499" s="8"/>
      <c r="N31499" s="5"/>
      <c r="O31499" s="10"/>
      <c r="P31499" s="8"/>
    </row>
    <row r="31500" spans="1:16" s="2" customFormat="1" x14ac:dyDescent="0.15">
      <c r="A31500" s="3"/>
      <c r="B31500" s="3"/>
      <c r="J31500" s="3"/>
      <c r="K31500" s="5"/>
      <c r="L31500" s="8"/>
      <c r="N31500" s="5"/>
      <c r="O31500" s="10"/>
      <c r="P31500" s="8"/>
    </row>
    <row r="31501" spans="1:16" s="2" customFormat="1" x14ac:dyDescent="0.15">
      <c r="A31501" s="3"/>
      <c r="B31501" s="3"/>
      <c r="J31501" s="3"/>
      <c r="K31501" s="5"/>
      <c r="L31501" s="8"/>
      <c r="N31501" s="5"/>
      <c r="O31501" s="10"/>
      <c r="P31501" s="8"/>
    </row>
    <row r="31502" spans="1:16" s="2" customFormat="1" x14ac:dyDescent="0.15">
      <c r="A31502" s="3"/>
      <c r="B31502" s="3"/>
      <c r="J31502" s="3"/>
      <c r="K31502" s="5"/>
      <c r="L31502" s="8"/>
      <c r="N31502" s="5"/>
      <c r="O31502" s="10"/>
      <c r="P31502" s="8"/>
    </row>
    <row r="31503" spans="1:16" s="2" customFormat="1" x14ac:dyDescent="0.15">
      <c r="A31503" s="3"/>
      <c r="B31503" s="3"/>
      <c r="J31503" s="3"/>
      <c r="K31503" s="5"/>
      <c r="L31503" s="8"/>
      <c r="N31503" s="5"/>
      <c r="O31503" s="10"/>
      <c r="P31503" s="8"/>
    </row>
    <row r="31504" spans="1:16" s="2" customFormat="1" x14ac:dyDescent="0.15">
      <c r="A31504" s="3"/>
      <c r="B31504" s="3"/>
      <c r="J31504" s="3"/>
      <c r="K31504" s="5"/>
      <c r="L31504" s="8"/>
      <c r="N31504" s="5"/>
      <c r="O31504" s="10"/>
      <c r="P31504" s="8"/>
    </row>
    <row r="31505" spans="1:16" s="2" customFormat="1" x14ac:dyDescent="0.15">
      <c r="A31505" s="3"/>
      <c r="B31505" s="3"/>
      <c r="J31505" s="3"/>
      <c r="K31505" s="5"/>
      <c r="L31505" s="8"/>
      <c r="N31505" s="5"/>
      <c r="O31505" s="10"/>
      <c r="P31505" s="8"/>
    </row>
    <row r="31506" spans="1:16" s="2" customFormat="1" x14ac:dyDescent="0.15">
      <c r="A31506" s="3"/>
      <c r="B31506" s="3"/>
      <c r="J31506" s="3"/>
      <c r="K31506" s="5"/>
      <c r="L31506" s="8"/>
      <c r="N31506" s="5"/>
      <c r="O31506" s="10"/>
      <c r="P31506" s="8"/>
    </row>
    <row r="31507" spans="1:16" s="2" customFormat="1" x14ac:dyDescent="0.15">
      <c r="A31507" s="3"/>
      <c r="B31507" s="3"/>
      <c r="J31507" s="3"/>
      <c r="K31507" s="5"/>
      <c r="L31507" s="8"/>
      <c r="N31507" s="5"/>
      <c r="O31507" s="10"/>
      <c r="P31507" s="8"/>
    </row>
    <row r="31508" spans="1:16" s="2" customFormat="1" x14ac:dyDescent="0.15">
      <c r="A31508" s="3"/>
      <c r="B31508" s="3"/>
      <c r="J31508" s="3"/>
      <c r="K31508" s="5"/>
      <c r="L31508" s="8"/>
      <c r="N31508" s="5"/>
      <c r="O31508" s="10"/>
      <c r="P31508" s="8"/>
    </row>
    <row r="31509" spans="1:16" s="2" customFormat="1" x14ac:dyDescent="0.15">
      <c r="A31509" s="3"/>
      <c r="B31509" s="3"/>
      <c r="J31509" s="3"/>
      <c r="K31509" s="5"/>
      <c r="L31509" s="8"/>
      <c r="N31509" s="5"/>
      <c r="O31509" s="10"/>
      <c r="P31509" s="8"/>
    </row>
    <row r="31510" spans="1:16" s="2" customFormat="1" x14ac:dyDescent="0.15">
      <c r="A31510" s="3"/>
      <c r="B31510" s="3"/>
      <c r="J31510" s="3"/>
      <c r="K31510" s="5"/>
      <c r="L31510" s="8"/>
      <c r="N31510" s="5"/>
      <c r="O31510" s="10"/>
      <c r="P31510" s="8"/>
    </row>
    <row r="31511" spans="1:16" s="2" customFormat="1" x14ac:dyDescent="0.15">
      <c r="A31511" s="3"/>
      <c r="B31511" s="3"/>
      <c r="J31511" s="3"/>
      <c r="K31511" s="5"/>
      <c r="L31511" s="8"/>
      <c r="N31511" s="5"/>
      <c r="O31511" s="10"/>
      <c r="P31511" s="8"/>
    </row>
    <row r="31512" spans="1:16" s="2" customFormat="1" x14ac:dyDescent="0.15">
      <c r="A31512" s="3"/>
      <c r="B31512" s="3"/>
      <c r="J31512" s="3"/>
      <c r="K31512" s="5"/>
      <c r="L31512" s="8"/>
      <c r="N31512" s="5"/>
      <c r="O31512" s="10"/>
      <c r="P31512" s="8"/>
    </row>
    <row r="31513" spans="1:16" s="2" customFormat="1" x14ac:dyDescent="0.15">
      <c r="A31513" s="3"/>
      <c r="B31513" s="3"/>
      <c r="J31513" s="3"/>
      <c r="K31513" s="5"/>
      <c r="L31513" s="8"/>
      <c r="N31513" s="5"/>
      <c r="O31513" s="10"/>
      <c r="P31513" s="8"/>
    </row>
    <row r="31514" spans="1:16" s="2" customFormat="1" x14ac:dyDescent="0.15">
      <c r="A31514" s="3"/>
      <c r="B31514" s="3"/>
      <c r="J31514" s="3"/>
      <c r="K31514" s="5"/>
      <c r="L31514" s="8"/>
      <c r="N31514" s="5"/>
      <c r="O31514" s="10"/>
      <c r="P31514" s="8"/>
    </row>
    <row r="31515" spans="1:16" s="2" customFormat="1" x14ac:dyDescent="0.15">
      <c r="A31515" s="3"/>
      <c r="B31515" s="3"/>
      <c r="J31515" s="3"/>
      <c r="K31515" s="5"/>
      <c r="L31515" s="8"/>
      <c r="N31515" s="5"/>
      <c r="O31515" s="10"/>
      <c r="P31515" s="8"/>
    </row>
    <row r="31516" spans="1:16" s="2" customFormat="1" x14ac:dyDescent="0.15">
      <c r="A31516" s="3"/>
      <c r="B31516" s="3"/>
      <c r="J31516" s="3"/>
      <c r="K31516" s="5"/>
      <c r="L31516" s="8"/>
      <c r="N31516" s="5"/>
      <c r="O31516" s="10"/>
      <c r="P31516" s="8"/>
    </row>
    <row r="31517" spans="1:16" s="2" customFormat="1" x14ac:dyDescent="0.15">
      <c r="A31517" s="3"/>
      <c r="B31517" s="3"/>
      <c r="J31517" s="3"/>
      <c r="K31517" s="5"/>
      <c r="L31517" s="8"/>
      <c r="N31517" s="5"/>
      <c r="O31517" s="10"/>
      <c r="P31517" s="8"/>
    </row>
    <row r="31518" spans="1:16" s="2" customFormat="1" x14ac:dyDescent="0.15">
      <c r="A31518" s="3"/>
      <c r="B31518" s="3"/>
      <c r="J31518" s="3"/>
      <c r="K31518" s="5"/>
      <c r="L31518" s="8"/>
      <c r="N31518" s="5"/>
      <c r="O31518" s="10"/>
      <c r="P31518" s="8"/>
    </row>
    <row r="31519" spans="1:16" s="2" customFormat="1" x14ac:dyDescent="0.15">
      <c r="A31519" s="3"/>
      <c r="B31519" s="3"/>
      <c r="J31519" s="3"/>
      <c r="K31519" s="5"/>
      <c r="L31519" s="8"/>
      <c r="N31519" s="5"/>
      <c r="O31519" s="10"/>
      <c r="P31519" s="8"/>
    </row>
    <row r="31520" spans="1:16" s="2" customFormat="1" x14ac:dyDescent="0.15">
      <c r="A31520" s="3"/>
      <c r="B31520" s="3"/>
      <c r="J31520" s="3"/>
      <c r="K31520" s="5"/>
      <c r="L31520" s="8"/>
      <c r="N31520" s="5"/>
      <c r="O31520" s="10"/>
      <c r="P31520" s="8"/>
    </row>
    <row r="31521" spans="1:16" s="2" customFormat="1" x14ac:dyDescent="0.15">
      <c r="A31521" s="3"/>
      <c r="B31521" s="3"/>
      <c r="J31521" s="3"/>
      <c r="K31521" s="5"/>
      <c r="L31521" s="8"/>
      <c r="N31521" s="5"/>
      <c r="O31521" s="10"/>
      <c r="P31521" s="8"/>
    </row>
    <row r="31522" spans="1:16" s="2" customFormat="1" x14ac:dyDescent="0.15">
      <c r="A31522" s="3"/>
      <c r="B31522" s="3"/>
      <c r="J31522" s="3"/>
      <c r="K31522" s="5"/>
      <c r="L31522" s="8"/>
      <c r="N31522" s="5"/>
      <c r="O31522" s="10"/>
      <c r="P31522" s="8"/>
    </row>
    <row r="31523" spans="1:16" s="2" customFormat="1" x14ac:dyDescent="0.15">
      <c r="A31523" s="3"/>
      <c r="B31523" s="3"/>
      <c r="J31523" s="3"/>
      <c r="K31523" s="5"/>
      <c r="L31523" s="8"/>
      <c r="N31523" s="5"/>
      <c r="O31523" s="10"/>
      <c r="P31523" s="8"/>
    </row>
    <row r="31524" spans="1:16" s="2" customFormat="1" x14ac:dyDescent="0.15">
      <c r="A31524" s="3"/>
      <c r="B31524" s="3"/>
      <c r="J31524" s="3"/>
      <c r="K31524" s="5"/>
      <c r="L31524" s="8"/>
      <c r="N31524" s="5"/>
      <c r="O31524" s="10"/>
      <c r="P31524" s="8"/>
    </row>
    <row r="31525" spans="1:16" s="2" customFormat="1" x14ac:dyDescent="0.15">
      <c r="A31525" s="3"/>
      <c r="B31525" s="3"/>
      <c r="J31525" s="3"/>
      <c r="K31525" s="5"/>
      <c r="L31525" s="8"/>
      <c r="N31525" s="5"/>
      <c r="O31525" s="10"/>
      <c r="P31525" s="8"/>
    </row>
    <row r="31526" spans="1:16" s="2" customFormat="1" x14ac:dyDescent="0.15">
      <c r="A31526" s="3"/>
      <c r="B31526" s="3"/>
      <c r="J31526" s="3"/>
      <c r="K31526" s="5"/>
      <c r="L31526" s="8"/>
      <c r="N31526" s="5"/>
      <c r="O31526" s="10"/>
      <c r="P31526" s="8"/>
    </row>
    <row r="31527" spans="1:16" s="2" customFormat="1" x14ac:dyDescent="0.15">
      <c r="A31527" s="3"/>
      <c r="B31527" s="3"/>
      <c r="J31527" s="3"/>
      <c r="K31527" s="5"/>
      <c r="L31527" s="8"/>
      <c r="N31527" s="5"/>
      <c r="O31527" s="10"/>
      <c r="P31527" s="8"/>
    </row>
    <row r="31528" spans="1:16" s="2" customFormat="1" x14ac:dyDescent="0.15">
      <c r="A31528" s="3"/>
      <c r="B31528" s="3"/>
      <c r="J31528" s="3"/>
      <c r="K31528" s="5"/>
      <c r="L31528" s="8"/>
      <c r="N31528" s="5"/>
      <c r="O31528" s="10"/>
      <c r="P31528" s="8"/>
    </row>
    <row r="31529" spans="1:16" s="2" customFormat="1" x14ac:dyDescent="0.15">
      <c r="A31529" s="3"/>
      <c r="B31529" s="3"/>
      <c r="J31529" s="3"/>
      <c r="K31529" s="5"/>
      <c r="L31529" s="8"/>
      <c r="N31529" s="5"/>
      <c r="O31529" s="10"/>
      <c r="P31529" s="8"/>
    </row>
    <row r="31530" spans="1:16" s="2" customFormat="1" x14ac:dyDescent="0.15">
      <c r="A31530" s="3"/>
      <c r="B31530" s="3"/>
      <c r="J31530" s="3"/>
      <c r="K31530" s="5"/>
      <c r="L31530" s="8"/>
      <c r="N31530" s="5"/>
      <c r="O31530" s="10"/>
      <c r="P31530" s="8"/>
    </row>
    <row r="31531" spans="1:16" s="2" customFormat="1" x14ac:dyDescent="0.15">
      <c r="A31531" s="3"/>
      <c r="B31531" s="3"/>
      <c r="J31531" s="3"/>
      <c r="K31531" s="5"/>
      <c r="L31531" s="8"/>
      <c r="N31531" s="5"/>
      <c r="O31531" s="10"/>
      <c r="P31531" s="8"/>
    </row>
    <row r="31532" spans="1:16" s="2" customFormat="1" x14ac:dyDescent="0.15">
      <c r="A31532" s="3"/>
      <c r="B31532" s="3"/>
      <c r="J31532" s="3"/>
      <c r="K31532" s="5"/>
      <c r="L31532" s="8"/>
      <c r="N31532" s="5"/>
      <c r="O31532" s="10"/>
      <c r="P31532" s="8"/>
    </row>
    <row r="31533" spans="1:16" s="2" customFormat="1" x14ac:dyDescent="0.15">
      <c r="A31533" s="3"/>
      <c r="B31533" s="3"/>
      <c r="J31533" s="3"/>
      <c r="K31533" s="5"/>
      <c r="L31533" s="8"/>
      <c r="N31533" s="5"/>
      <c r="O31533" s="10"/>
      <c r="P31533" s="8"/>
    </row>
    <row r="31534" spans="1:16" s="2" customFormat="1" x14ac:dyDescent="0.15">
      <c r="A31534" s="3"/>
      <c r="B31534" s="3"/>
      <c r="J31534" s="3"/>
      <c r="K31534" s="5"/>
      <c r="L31534" s="8"/>
      <c r="N31534" s="5"/>
      <c r="O31534" s="10"/>
      <c r="P31534" s="8"/>
    </row>
    <row r="31535" spans="1:16" s="2" customFormat="1" x14ac:dyDescent="0.15">
      <c r="A31535" s="3"/>
      <c r="B31535" s="3"/>
      <c r="J31535" s="3"/>
      <c r="K31535" s="5"/>
      <c r="L31535" s="8"/>
      <c r="N31535" s="5"/>
      <c r="O31535" s="10"/>
      <c r="P31535" s="8"/>
    </row>
    <row r="31536" spans="1:16" s="2" customFormat="1" x14ac:dyDescent="0.15">
      <c r="A31536" s="3"/>
      <c r="B31536" s="3"/>
      <c r="J31536" s="3"/>
      <c r="K31536" s="5"/>
      <c r="L31536" s="8"/>
      <c r="N31536" s="5"/>
      <c r="O31536" s="10"/>
      <c r="P31536" s="8"/>
    </row>
    <row r="31537" spans="1:16" s="2" customFormat="1" x14ac:dyDescent="0.15">
      <c r="A31537" s="3"/>
      <c r="B31537" s="3"/>
      <c r="J31537" s="3"/>
      <c r="K31537" s="5"/>
      <c r="L31537" s="8"/>
      <c r="N31537" s="5"/>
      <c r="O31537" s="10"/>
      <c r="P31537" s="8"/>
    </row>
    <row r="31538" spans="1:16" s="2" customFormat="1" x14ac:dyDescent="0.15">
      <c r="A31538" s="3"/>
      <c r="B31538" s="3"/>
      <c r="J31538" s="3"/>
      <c r="K31538" s="5"/>
      <c r="L31538" s="8"/>
      <c r="N31538" s="5"/>
      <c r="O31538" s="10"/>
      <c r="P31538" s="8"/>
    </row>
    <row r="31539" spans="1:16" s="2" customFormat="1" x14ac:dyDescent="0.15">
      <c r="A31539" s="3"/>
      <c r="B31539" s="3"/>
      <c r="J31539" s="3"/>
      <c r="K31539" s="5"/>
      <c r="L31539" s="8"/>
      <c r="N31539" s="5"/>
      <c r="O31539" s="10"/>
      <c r="P31539" s="8"/>
    </row>
    <row r="31540" spans="1:16" s="2" customFormat="1" x14ac:dyDescent="0.15">
      <c r="A31540" s="3"/>
      <c r="B31540" s="3"/>
      <c r="J31540" s="3"/>
      <c r="K31540" s="5"/>
      <c r="L31540" s="8"/>
      <c r="N31540" s="5"/>
      <c r="O31540" s="10"/>
      <c r="P31540" s="8"/>
    </row>
    <row r="31541" spans="1:16" s="2" customFormat="1" x14ac:dyDescent="0.15">
      <c r="A31541" s="3"/>
      <c r="B31541" s="3"/>
      <c r="J31541" s="3"/>
      <c r="K31541" s="5"/>
      <c r="L31541" s="8"/>
      <c r="N31541" s="5"/>
      <c r="O31541" s="10"/>
      <c r="P31541" s="8"/>
    </row>
    <row r="31542" spans="1:16" s="2" customFormat="1" x14ac:dyDescent="0.15">
      <c r="A31542" s="3"/>
      <c r="B31542" s="3"/>
      <c r="J31542" s="3"/>
      <c r="K31542" s="5"/>
      <c r="L31542" s="8"/>
      <c r="N31542" s="5"/>
      <c r="O31542" s="10"/>
      <c r="P31542" s="8"/>
    </row>
    <row r="31543" spans="1:16" s="2" customFormat="1" x14ac:dyDescent="0.15">
      <c r="A31543" s="3"/>
      <c r="B31543" s="3"/>
      <c r="J31543" s="3"/>
      <c r="K31543" s="5"/>
      <c r="L31543" s="8"/>
      <c r="N31543" s="5"/>
      <c r="O31543" s="10"/>
      <c r="P31543" s="8"/>
    </row>
    <row r="31544" spans="1:16" s="2" customFormat="1" x14ac:dyDescent="0.15">
      <c r="A31544" s="3"/>
      <c r="B31544" s="3"/>
      <c r="J31544" s="3"/>
      <c r="K31544" s="5"/>
      <c r="L31544" s="8"/>
      <c r="N31544" s="5"/>
      <c r="O31544" s="10"/>
      <c r="P31544" s="8"/>
    </row>
    <row r="31545" spans="1:16" s="2" customFormat="1" x14ac:dyDescent="0.15">
      <c r="A31545" s="3"/>
      <c r="B31545" s="3"/>
      <c r="J31545" s="3"/>
      <c r="K31545" s="5"/>
      <c r="L31545" s="8"/>
      <c r="N31545" s="5"/>
      <c r="O31545" s="10"/>
      <c r="P31545" s="8"/>
    </row>
    <row r="31546" spans="1:16" s="2" customFormat="1" x14ac:dyDescent="0.15">
      <c r="A31546" s="3"/>
      <c r="B31546" s="3"/>
      <c r="J31546" s="3"/>
      <c r="K31546" s="5"/>
      <c r="L31546" s="8"/>
      <c r="N31546" s="5"/>
      <c r="O31546" s="10"/>
      <c r="P31546" s="8"/>
    </row>
    <row r="31547" spans="1:16" s="2" customFormat="1" x14ac:dyDescent="0.15">
      <c r="A31547" s="3"/>
      <c r="B31547" s="3"/>
      <c r="J31547" s="3"/>
      <c r="K31547" s="5"/>
      <c r="L31547" s="8"/>
      <c r="N31547" s="5"/>
      <c r="O31547" s="10"/>
      <c r="P31547" s="8"/>
    </row>
    <row r="31548" spans="1:16" s="2" customFormat="1" x14ac:dyDescent="0.15">
      <c r="A31548" s="3"/>
      <c r="B31548" s="3"/>
      <c r="J31548" s="3"/>
      <c r="K31548" s="5"/>
      <c r="L31548" s="8"/>
      <c r="N31548" s="5"/>
      <c r="O31548" s="10"/>
      <c r="P31548" s="8"/>
    </row>
    <row r="31549" spans="1:16" s="2" customFormat="1" x14ac:dyDescent="0.15">
      <c r="A31549" s="3"/>
      <c r="B31549" s="3"/>
      <c r="J31549" s="3"/>
      <c r="K31549" s="5"/>
      <c r="L31549" s="8"/>
      <c r="N31549" s="5"/>
      <c r="O31549" s="10"/>
      <c r="P31549" s="8"/>
    </row>
    <row r="31550" spans="1:16" s="2" customFormat="1" x14ac:dyDescent="0.15">
      <c r="A31550" s="3"/>
      <c r="B31550" s="3"/>
      <c r="J31550" s="3"/>
      <c r="K31550" s="5"/>
      <c r="L31550" s="8"/>
      <c r="N31550" s="5"/>
      <c r="O31550" s="10"/>
      <c r="P31550" s="8"/>
    </row>
    <row r="31551" spans="1:16" s="2" customFormat="1" x14ac:dyDescent="0.15">
      <c r="A31551" s="3"/>
      <c r="B31551" s="3"/>
      <c r="J31551" s="3"/>
      <c r="K31551" s="5"/>
      <c r="L31551" s="8"/>
      <c r="N31551" s="5"/>
      <c r="O31551" s="10"/>
      <c r="P31551" s="8"/>
    </row>
    <row r="31552" spans="1:16" s="2" customFormat="1" x14ac:dyDescent="0.15">
      <c r="A31552" s="3"/>
      <c r="B31552" s="3"/>
      <c r="J31552" s="3"/>
      <c r="K31552" s="5"/>
      <c r="L31552" s="8"/>
      <c r="N31552" s="5"/>
      <c r="O31552" s="10"/>
      <c r="P31552" s="8"/>
    </row>
    <row r="31553" spans="1:16" s="2" customFormat="1" x14ac:dyDescent="0.15">
      <c r="A31553" s="3"/>
      <c r="B31553" s="3"/>
      <c r="J31553" s="3"/>
      <c r="K31553" s="5"/>
      <c r="L31553" s="8"/>
      <c r="N31553" s="5"/>
      <c r="O31553" s="10"/>
      <c r="P31553" s="8"/>
    </row>
    <row r="31554" spans="1:16" s="2" customFormat="1" x14ac:dyDescent="0.15">
      <c r="A31554" s="3"/>
      <c r="B31554" s="3"/>
      <c r="J31554" s="3"/>
      <c r="K31554" s="5"/>
      <c r="L31554" s="8"/>
      <c r="N31554" s="5"/>
      <c r="O31554" s="10"/>
      <c r="P31554" s="8"/>
    </row>
    <row r="31555" spans="1:16" s="2" customFormat="1" x14ac:dyDescent="0.15">
      <c r="A31555" s="3"/>
      <c r="B31555" s="3"/>
      <c r="J31555" s="3"/>
      <c r="K31555" s="5"/>
      <c r="L31555" s="8"/>
      <c r="N31555" s="5"/>
      <c r="O31555" s="10"/>
      <c r="P31555" s="8"/>
    </row>
    <row r="31556" spans="1:16" s="2" customFormat="1" x14ac:dyDescent="0.15">
      <c r="A31556" s="3"/>
      <c r="B31556" s="3"/>
      <c r="J31556" s="3"/>
      <c r="K31556" s="5"/>
      <c r="L31556" s="8"/>
      <c r="N31556" s="5"/>
      <c r="O31556" s="10"/>
      <c r="P31556" s="8"/>
    </row>
    <row r="31557" spans="1:16" s="2" customFormat="1" x14ac:dyDescent="0.15">
      <c r="A31557" s="3"/>
      <c r="B31557" s="3"/>
      <c r="J31557" s="3"/>
      <c r="K31557" s="5"/>
      <c r="L31557" s="8"/>
      <c r="N31557" s="5"/>
      <c r="O31557" s="10"/>
      <c r="P31557" s="8"/>
    </row>
    <row r="31558" spans="1:16" s="2" customFormat="1" x14ac:dyDescent="0.15">
      <c r="A31558" s="3"/>
      <c r="B31558" s="3"/>
      <c r="J31558" s="3"/>
      <c r="K31558" s="5"/>
      <c r="L31558" s="8"/>
      <c r="N31558" s="5"/>
      <c r="O31558" s="10"/>
      <c r="P31558" s="8"/>
    </row>
    <row r="31559" spans="1:16" s="2" customFormat="1" x14ac:dyDescent="0.15">
      <c r="A31559" s="3"/>
      <c r="B31559" s="3"/>
      <c r="J31559" s="3"/>
      <c r="K31559" s="5"/>
      <c r="L31559" s="8"/>
      <c r="N31559" s="5"/>
      <c r="O31559" s="10"/>
      <c r="P31559" s="8"/>
    </row>
    <row r="31560" spans="1:16" s="2" customFormat="1" x14ac:dyDescent="0.15">
      <c r="A31560" s="3"/>
      <c r="B31560" s="3"/>
      <c r="J31560" s="3"/>
      <c r="K31560" s="5"/>
      <c r="L31560" s="8"/>
      <c r="N31560" s="5"/>
      <c r="O31560" s="10"/>
      <c r="P31560" s="8"/>
    </row>
    <row r="31561" spans="1:16" s="2" customFormat="1" x14ac:dyDescent="0.15">
      <c r="A31561" s="3"/>
      <c r="B31561" s="3"/>
      <c r="J31561" s="3"/>
      <c r="K31561" s="5"/>
      <c r="L31561" s="8"/>
      <c r="N31561" s="5"/>
      <c r="O31561" s="10"/>
      <c r="P31561" s="8"/>
    </row>
    <row r="31562" spans="1:16" s="2" customFormat="1" x14ac:dyDescent="0.15">
      <c r="A31562" s="3"/>
      <c r="B31562" s="3"/>
      <c r="J31562" s="3"/>
      <c r="K31562" s="5"/>
      <c r="L31562" s="8"/>
      <c r="N31562" s="5"/>
      <c r="O31562" s="10"/>
      <c r="P31562" s="8"/>
    </row>
    <row r="31563" spans="1:16" s="2" customFormat="1" x14ac:dyDescent="0.15">
      <c r="A31563" s="3"/>
      <c r="B31563" s="3"/>
      <c r="J31563" s="3"/>
      <c r="K31563" s="5"/>
      <c r="L31563" s="8"/>
      <c r="N31563" s="5"/>
      <c r="O31563" s="10"/>
      <c r="P31563" s="8"/>
    </row>
    <row r="31564" spans="1:16" s="2" customFormat="1" x14ac:dyDescent="0.15">
      <c r="A31564" s="3"/>
      <c r="B31564" s="3"/>
      <c r="J31564" s="3"/>
      <c r="K31564" s="5"/>
      <c r="L31564" s="8"/>
      <c r="N31564" s="5"/>
      <c r="O31564" s="10"/>
      <c r="P31564" s="8"/>
    </row>
    <row r="31565" spans="1:16" s="2" customFormat="1" x14ac:dyDescent="0.15">
      <c r="A31565" s="3"/>
      <c r="B31565" s="3"/>
      <c r="J31565" s="3"/>
      <c r="K31565" s="5"/>
      <c r="L31565" s="8"/>
      <c r="N31565" s="5"/>
      <c r="O31565" s="10"/>
      <c r="P31565" s="8"/>
    </row>
    <row r="31566" spans="1:16" s="2" customFormat="1" x14ac:dyDescent="0.15">
      <c r="A31566" s="3"/>
      <c r="B31566" s="3"/>
      <c r="J31566" s="3"/>
      <c r="K31566" s="5"/>
      <c r="L31566" s="8"/>
      <c r="N31566" s="5"/>
      <c r="O31566" s="10"/>
      <c r="P31566" s="8"/>
    </row>
    <row r="31567" spans="1:16" s="2" customFormat="1" x14ac:dyDescent="0.15">
      <c r="A31567" s="3"/>
      <c r="B31567" s="3"/>
      <c r="J31567" s="3"/>
      <c r="K31567" s="5"/>
      <c r="L31567" s="8"/>
      <c r="N31567" s="5"/>
      <c r="O31567" s="10"/>
      <c r="P31567" s="8"/>
    </row>
    <row r="31568" spans="1:16" s="2" customFormat="1" x14ac:dyDescent="0.15">
      <c r="A31568" s="3"/>
      <c r="B31568" s="3"/>
      <c r="J31568" s="3"/>
      <c r="K31568" s="5"/>
      <c r="L31568" s="8"/>
      <c r="N31568" s="5"/>
      <c r="O31568" s="10"/>
      <c r="P31568" s="8"/>
    </row>
    <row r="31569" spans="1:16" s="2" customFormat="1" x14ac:dyDescent="0.15">
      <c r="A31569" s="3"/>
      <c r="B31569" s="3"/>
      <c r="J31569" s="3"/>
      <c r="K31569" s="5"/>
      <c r="L31569" s="8"/>
      <c r="N31569" s="5"/>
      <c r="O31569" s="10"/>
      <c r="P31569" s="8"/>
    </row>
    <row r="31570" spans="1:16" s="2" customFormat="1" x14ac:dyDescent="0.15">
      <c r="A31570" s="3"/>
      <c r="B31570" s="3"/>
      <c r="J31570" s="3"/>
      <c r="K31570" s="5"/>
      <c r="L31570" s="8"/>
      <c r="N31570" s="5"/>
      <c r="O31570" s="10"/>
      <c r="P31570" s="8"/>
    </row>
    <row r="31571" spans="1:16" s="2" customFormat="1" x14ac:dyDescent="0.15">
      <c r="A31571" s="3"/>
      <c r="B31571" s="3"/>
      <c r="J31571" s="3"/>
      <c r="K31571" s="5"/>
      <c r="L31571" s="8"/>
      <c r="N31571" s="5"/>
      <c r="O31571" s="10"/>
      <c r="P31571" s="8"/>
    </row>
    <row r="31572" spans="1:16" s="2" customFormat="1" x14ac:dyDescent="0.15">
      <c r="A31572" s="3"/>
      <c r="B31572" s="3"/>
      <c r="J31572" s="3"/>
      <c r="K31572" s="5"/>
      <c r="L31572" s="8"/>
      <c r="N31572" s="5"/>
      <c r="O31572" s="10"/>
      <c r="P31572" s="8"/>
    </row>
    <row r="31573" spans="1:16" s="2" customFormat="1" x14ac:dyDescent="0.15">
      <c r="A31573" s="3"/>
      <c r="B31573" s="3"/>
      <c r="J31573" s="3"/>
      <c r="K31573" s="5"/>
      <c r="L31573" s="8"/>
      <c r="N31573" s="5"/>
      <c r="O31573" s="10"/>
      <c r="P31573" s="8"/>
    </row>
    <row r="31574" spans="1:16" s="2" customFormat="1" x14ac:dyDescent="0.15">
      <c r="A31574" s="3"/>
      <c r="B31574" s="3"/>
      <c r="J31574" s="3"/>
      <c r="K31574" s="5"/>
      <c r="L31574" s="8"/>
      <c r="N31574" s="5"/>
      <c r="O31574" s="10"/>
      <c r="P31574" s="8"/>
    </row>
    <row r="31575" spans="1:16" s="2" customFormat="1" x14ac:dyDescent="0.15">
      <c r="A31575" s="3"/>
      <c r="B31575" s="3"/>
      <c r="J31575" s="3"/>
      <c r="K31575" s="5"/>
      <c r="L31575" s="8"/>
      <c r="N31575" s="5"/>
      <c r="O31575" s="10"/>
      <c r="P31575" s="8"/>
    </row>
    <row r="31576" spans="1:16" s="2" customFormat="1" x14ac:dyDescent="0.15">
      <c r="A31576" s="3"/>
      <c r="B31576" s="3"/>
      <c r="J31576" s="3"/>
      <c r="K31576" s="5"/>
      <c r="L31576" s="8"/>
      <c r="N31576" s="5"/>
      <c r="O31576" s="10"/>
      <c r="P31576" s="8"/>
    </row>
    <row r="31577" spans="1:16" s="2" customFormat="1" x14ac:dyDescent="0.15">
      <c r="A31577" s="3"/>
      <c r="B31577" s="3"/>
      <c r="J31577" s="3"/>
      <c r="K31577" s="5"/>
      <c r="L31577" s="8"/>
      <c r="N31577" s="5"/>
      <c r="O31577" s="10"/>
      <c r="P31577" s="8"/>
    </row>
    <row r="31578" spans="1:16" s="2" customFormat="1" x14ac:dyDescent="0.15">
      <c r="A31578" s="3"/>
      <c r="B31578" s="3"/>
      <c r="J31578" s="3"/>
      <c r="K31578" s="5"/>
      <c r="L31578" s="8"/>
      <c r="N31578" s="5"/>
      <c r="O31578" s="10"/>
      <c r="P31578" s="8"/>
    </row>
    <row r="31579" spans="1:16" s="2" customFormat="1" x14ac:dyDescent="0.15">
      <c r="A31579" s="3"/>
      <c r="B31579" s="3"/>
      <c r="J31579" s="3"/>
      <c r="K31579" s="5"/>
      <c r="L31579" s="8"/>
      <c r="N31579" s="5"/>
      <c r="O31579" s="10"/>
      <c r="P31579" s="8"/>
    </row>
    <row r="31580" spans="1:16" s="2" customFormat="1" x14ac:dyDescent="0.15">
      <c r="A31580" s="3"/>
      <c r="B31580" s="3"/>
      <c r="J31580" s="3"/>
      <c r="K31580" s="5"/>
      <c r="L31580" s="8"/>
      <c r="N31580" s="5"/>
      <c r="O31580" s="10"/>
      <c r="P31580" s="8"/>
    </row>
    <row r="31581" spans="1:16" s="2" customFormat="1" x14ac:dyDescent="0.15">
      <c r="A31581" s="3"/>
      <c r="B31581" s="3"/>
      <c r="J31581" s="3"/>
      <c r="K31581" s="5"/>
      <c r="L31581" s="8"/>
      <c r="N31581" s="5"/>
      <c r="O31581" s="10"/>
      <c r="P31581" s="8"/>
    </row>
    <row r="31582" spans="1:16" s="2" customFormat="1" x14ac:dyDescent="0.15">
      <c r="A31582" s="3"/>
      <c r="B31582" s="3"/>
      <c r="J31582" s="3"/>
      <c r="K31582" s="5"/>
      <c r="L31582" s="8"/>
      <c r="N31582" s="5"/>
      <c r="O31582" s="10"/>
      <c r="P31582" s="8"/>
    </row>
    <row r="31583" spans="1:16" s="2" customFormat="1" x14ac:dyDescent="0.15">
      <c r="A31583" s="3"/>
      <c r="B31583" s="3"/>
      <c r="J31583" s="3"/>
      <c r="K31583" s="5"/>
      <c r="L31583" s="8"/>
      <c r="N31583" s="5"/>
      <c r="O31583" s="10"/>
      <c r="P31583" s="8"/>
    </row>
    <row r="31584" spans="1:16" s="2" customFormat="1" x14ac:dyDescent="0.15">
      <c r="A31584" s="3"/>
      <c r="B31584" s="3"/>
      <c r="J31584" s="3"/>
      <c r="K31584" s="5"/>
      <c r="L31584" s="8"/>
      <c r="N31584" s="5"/>
      <c r="O31584" s="10"/>
      <c r="P31584" s="8"/>
    </row>
    <row r="31585" spans="1:16" s="2" customFormat="1" x14ac:dyDescent="0.15">
      <c r="A31585" s="3"/>
      <c r="B31585" s="3"/>
      <c r="J31585" s="3"/>
      <c r="K31585" s="5"/>
      <c r="L31585" s="8"/>
      <c r="N31585" s="5"/>
      <c r="O31585" s="10"/>
      <c r="P31585" s="8"/>
    </row>
    <row r="31586" spans="1:16" s="2" customFormat="1" x14ac:dyDescent="0.15">
      <c r="A31586" s="3"/>
      <c r="B31586" s="3"/>
      <c r="J31586" s="3"/>
      <c r="K31586" s="5"/>
      <c r="L31586" s="8"/>
      <c r="N31586" s="5"/>
      <c r="O31586" s="10"/>
      <c r="P31586" s="8"/>
    </row>
    <row r="31587" spans="1:16" s="2" customFormat="1" x14ac:dyDescent="0.15">
      <c r="A31587" s="3"/>
      <c r="B31587" s="3"/>
      <c r="J31587" s="3"/>
      <c r="K31587" s="5"/>
      <c r="L31587" s="8"/>
      <c r="N31587" s="5"/>
      <c r="O31587" s="10"/>
      <c r="P31587" s="8"/>
    </row>
    <row r="31588" spans="1:16" s="2" customFormat="1" x14ac:dyDescent="0.15">
      <c r="A31588" s="3"/>
      <c r="B31588" s="3"/>
      <c r="J31588" s="3"/>
      <c r="K31588" s="5"/>
      <c r="L31588" s="8"/>
      <c r="N31588" s="5"/>
      <c r="O31588" s="10"/>
      <c r="P31588" s="8"/>
    </row>
    <row r="31589" spans="1:16" s="2" customFormat="1" x14ac:dyDescent="0.15">
      <c r="A31589" s="3"/>
      <c r="B31589" s="3"/>
      <c r="J31589" s="3"/>
      <c r="K31589" s="5"/>
      <c r="L31589" s="8"/>
      <c r="N31589" s="5"/>
      <c r="O31589" s="10"/>
      <c r="P31589" s="8"/>
    </row>
    <row r="31590" spans="1:16" s="2" customFormat="1" x14ac:dyDescent="0.15">
      <c r="A31590" s="3"/>
      <c r="B31590" s="3"/>
      <c r="J31590" s="3"/>
      <c r="K31590" s="5"/>
      <c r="L31590" s="8"/>
      <c r="N31590" s="5"/>
      <c r="O31590" s="10"/>
      <c r="P31590" s="8"/>
    </row>
    <row r="31591" spans="1:16" s="2" customFormat="1" x14ac:dyDescent="0.15">
      <c r="A31591" s="3"/>
      <c r="B31591" s="3"/>
      <c r="J31591" s="3"/>
      <c r="K31591" s="5"/>
      <c r="L31591" s="8"/>
      <c r="N31591" s="5"/>
      <c r="O31591" s="10"/>
      <c r="P31591" s="8"/>
    </row>
    <row r="31592" spans="1:16" s="2" customFormat="1" x14ac:dyDescent="0.15">
      <c r="A31592" s="3"/>
      <c r="B31592" s="3"/>
      <c r="J31592" s="3"/>
      <c r="K31592" s="5"/>
      <c r="L31592" s="8"/>
      <c r="N31592" s="5"/>
      <c r="O31592" s="10"/>
      <c r="P31592" s="8"/>
    </row>
    <row r="31593" spans="1:16" s="2" customFormat="1" x14ac:dyDescent="0.15">
      <c r="A31593" s="3"/>
      <c r="B31593" s="3"/>
      <c r="J31593" s="3"/>
      <c r="K31593" s="5"/>
      <c r="L31593" s="8"/>
      <c r="N31593" s="5"/>
      <c r="O31593" s="10"/>
      <c r="P31593" s="8"/>
    </row>
    <row r="31594" spans="1:16" s="2" customFormat="1" x14ac:dyDescent="0.15">
      <c r="A31594" s="3"/>
      <c r="B31594" s="3"/>
      <c r="J31594" s="3"/>
      <c r="K31594" s="5"/>
      <c r="L31594" s="8"/>
      <c r="N31594" s="5"/>
      <c r="O31594" s="10"/>
      <c r="P31594" s="8"/>
    </row>
    <row r="31595" spans="1:16" s="2" customFormat="1" x14ac:dyDescent="0.15">
      <c r="A31595" s="3"/>
      <c r="B31595" s="3"/>
      <c r="J31595" s="3"/>
      <c r="K31595" s="5"/>
      <c r="L31595" s="8"/>
      <c r="N31595" s="5"/>
      <c r="O31595" s="10"/>
      <c r="P31595" s="8"/>
    </row>
    <row r="31596" spans="1:16" s="2" customFormat="1" x14ac:dyDescent="0.15">
      <c r="A31596" s="3"/>
      <c r="B31596" s="3"/>
      <c r="J31596" s="3"/>
      <c r="K31596" s="5"/>
      <c r="L31596" s="8"/>
      <c r="N31596" s="5"/>
      <c r="O31596" s="10"/>
      <c r="P31596" s="8"/>
    </row>
    <row r="31597" spans="1:16" s="2" customFormat="1" x14ac:dyDescent="0.15">
      <c r="A31597" s="3"/>
      <c r="B31597" s="3"/>
      <c r="J31597" s="3"/>
      <c r="K31597" s="5"/>
      <c r="L31597" s="8"/>
      <c r="N31597" s="5"/>
      <c r="O31597" s="10"/>
      <c r="P31597" s="8"/>
    </row>
    <row r="31598" spans="1:16" s="2" customFormat="1" x14ac:dyDescent="0.15">
      <c r="A31598" s="3"/>
      <c r="B31598" s="3"/>
      <c r="J31598" s="3"/>
      <c r="K31598" s="5"/>
      <c r="L31598" s="8"/>
      <c r="N31598" s="5"/>
      <c r="O31598" s="10"/>
      <c r="P31598" s="8"/>
    </row>
    <row r="31599" spans="1:16" s="2" customFormat="1" x14ac:dyDescent="0.15">
      <c r="A31599" s="3"/>
      <c r="B31599" s="3"/>
      <c r="J31599" s="3"/>
      <c r="K31599" s="5"/>
      <c r="L31599" s="8"/>
      <c r="N31599" s="5"/>
      <c r="O31599" s="10"/>
      <c r="P31599" s="8"/>
    </row>
    <row r="31600" spans="1:16" s="2" customFormat="1" x14ac:dyDescent="0.15">
      <c r="A31600" s="3"/>
      <c r="B31600" s="3"/>
      <c r="J31600" s="3"/>
      <c r="K31600" s="5"/>
      <c r="L31600" s="8"/>
      <c r="N31600" s="5"/>
      <c r="O31600" s="10"/>
      <c r="P31600" s="8"/>
    </row>
    <row r="31601" spans="1:16" s="2" customFormat="1" x14ac:dyDescent="0.15">
      <c r="A31601" s="3"/>
      <c r="B31601" s="3"/>
      <c r="J31601" s="3"/>
      <c r="K31601" s="5"/>
      <c r="L31601" s="8"/>
      <c r="N31601" s="5"/>
      <c r="O31601" s="10"/>
      <c r="P31601" s="8"/>
    </row>
    <row r="31602" spans="1:16" s="2" customFormat="1" x14ac:dyDescent="0.15">
      <c r="A31602" s="3"/>
      <c r="B31602" s="3"/>
      <c r="J31602" s="3"/>
      <c r="K31602" s="5"/>
      <c r="L31602" s="8"/>
      <c r="N31602" s="5"/>
      <c r="O31602" s="10"/>
      <c r="P31602" s="8"/>
    </row>
    <row r="31603" spans="1:16" s="2" customFormat="1" x14ac:dyDescent="0.15">
      <c r="A31603" s="3"/>
      <c r="B31603" s="3"/>
      <c r="J31603" s="3"/>
      <c r="K31603" s="5"/>
      <c r="L31603" s="8"/>
      <c r="N31603" s="5"/>
      <c r="O31603" s="10"/>
      <c r="P31603" s="8"/>
    </row>
    <row r="31604" spans="1:16" s="2" customFormat="1" x14ac:dyDescent="0.15">
      <c r="A31604" s="3"/>
      <c r="B31604" s="3"/>
      <c r="J31604" s="3"/>
      <c r="K31604" s="5"/>
      <c r="L31604" s="8"/>
      <c r="N31604" s="5"/>
      <c r="O31604" s="10"/>
      <c r="P31604" s="8"/>
    </row>
    <row r="31605" spans="1:16" s="2" customFormat="1" x14ac:dyDescent="0.15">
      <c r="A31605" s="3"/>
      <c r="B31605" s="3"/>
      <c r="J31605" s="3"/>
      <c r="K31605" s="5"/>
      <c r="L31605" s="8"/>
      <c r="N31605" s="5"/>
      <c r="O31605" s="10"/>
      <c r="P31605" s="8"/>
    </row>
    <row r="31606" spans="1:16" s="2" customFormat="1" x14ac:dyDescent="0.15">
      <c r="A31606" s="3"/>
      <c r="B31606" s="3"/>
      <c r="J31606" s="3"/>
      <c r="K31606" s="5"/>
      <c r="L31606" s="8"/>
      <c r="N31606" s="5"/>
      <c r="O31606" s="10"/>
      <c r="P31606" s="8"/>
    </row>
    <row r="31607" spans="1:16" s="2" customFormat="1" x14ac:dyDescent="0.15">
      <c r="A31607" s="3"/>
      <c r="B31607" s="3"/>
      <c r="J31607" s="3"/>
      <c r="K31607" s="5"/>
      <c r="L31607" s="8"/>
      <c r="N31607" s="5"/>
      <c r="O31607" s="10"/>
      <c r="P31607" s="8"/>
    </row>
    <row r="31608" spans="1:16" s="2" customFormat="1" x14ac:dyDescent="0.15">
      <c r="A31608" s="3"/>
      <c r="B31608" s="3"/>
      <c r="J31608" s="3"/>
      <c r="K31608" s="5"/>
      <c r="L31608" s="8"/>
      <c r="N31608" s="5"/>
      <c r="O31608" s="10"/>
      <c r="P31608" s="8"/>
    </row>
    <row r="31609" spans="1:16" s="2" customFormat="1" x14ac:dyDescent="0.15">
      <c r="A31609" s="3"/>
      <c r="B31609" s="3"/>
      <c r="J31609" s="3"/>
      <c r="K31609" s="5"/>
      <c r="L31609" s="8"/>
      <c r="N31609" s="5"/>
      <c r="O31609" s="10"/>
      <c r="P31609" s="8"/>
    </row>
    <row r="31610" spans="1:16" s="2" customFormat="1" x14ac:dyDescent="0.15">
      <c r="A31610" s="3"/>
      <c r="B31610" s="3"/>
      <c r="J31610" s="3"/>
      <c r="K31610" s="5"/>
      <c r="L31610" s="8"/>
      <c r="N31610" s="5"/>
      <c r="O31610" s="10"/>
      <c r="P31610" s="8"/>
    </row>
    <row r="31611" spans="1:16" s="2" customFormat="1" x14ac:dyDescent="0.15">
      <c r="A31611" s="3"/>
      <c r="B31611" s="3"/>
      <c r="J31611" s="3"/>
      <c r="K31611" s="5"/>
      <c r="L31611" s="8"/>
      <c r="N31611" s="5"/>
      <c r="O31611" s="10"/>
      <c r="P31611" s="8"/>
    </row>
    <row r="31612" spans="1:16" s="2" customFormat="1" x14ac:dyDescent="0.15">
      <c r="A31612" s="3"/>
      <c r="B31612" s="3"/>
      <c r="J31612" s="3"/>
      <c r="K31612" s="5"/>
      <c r="L31612" s="8"/>
      <c r="N31612" s="5"/>
      <c r="O31612" s="10"/>
      <c r="P31612" s="8"/>
    </row>
    <row r="31613" spans="1:16" s="2" customFormat="1" x14ac:dyDescent="0.15">
      <c r="A31613" s="3"/>
      <c r="B31613" s="3"/>
      <c r="J31613" s="3"/>
      <c r="K31613" s="5"/>
      <c r="L31613" s="8"/>
      <c r="N31613" s="5"/>
      <c r="O31613" s="10"/>
      <c r="P31613" s="8"/>
    </row>
    <row r="31614" spans="1:16" s="2" customFormat="1" x14ac:dyDescent="0.15">
      <c r="A31614" s="3"/>
      <c r="B31614" s="3"/>
      <c r="J31614" s="3"/>
      <c r="K31614" s="5"/>
      <c r="L31614" s="8"/>
      <c r="N31614" s="5"/>
      <c r="O31614" s="10"/>
      <c r="P31614" s="8"/>
    </row>
    <row r="31615" spans="1:16" s="2" customFormat="1" x14ac:dyDescent="0.15">
      <c r="A31615" s="3"/>
      <c r="B31615" s="3"/>
      <c r="J31615" s="3"/>
      <c r="K31615" s="5"/>
      <c r="L31615" s="8"/>
      <c r="N31615" s="5"/>
      <c r="O31615" s="10"/>
      <c r="P31615" s="8"/>
    </row>
    <row r="31616" spans="1:16" s="2" customFormat="1" x14ac:dyDescent="0.15">
      <c r="A31616" s="3"/>
      <c r="B31616" s="3"/>
      <c r="J31616" s="3"/>
      <c r="K31616" s="5"/>
      <c r="L31616" s="8"/>
      <c r="N31616" s="5"/>
      <c r="O31616" s="10"/>
      <c r="P31616" s="8"/>
    </row>
    <row r="31617" spans="1:16" s="2" customFormat="1" x14ac:dyDescent="0.15">
      <c r="A31617" s="3"/>
      <c r="B31617" s="3"/>
      <c r="J31617" s="3"/>
      <c r="K31617" s="5"/>
      <c r="L31617" s="8"/>
      <c r="N31617" s="5"/>
      <c r="O31617" s="10"/>
      <c r="P31617" s="8"/>
    </row>
    <row r="31618" spans="1:16" s="2" customFormat="1" x14ac:dyDescent="0.15">
      <c r="A31618" s="3"/>
      <c r="B31618" s="3"/>
      <c r="J31618" s="3"/>
      <c r="K31618" s="5"/>
      <c r="L31618" s="8"/>
      <c r="N31618" s="5"/>
      <c r="O31618" s="10"/>
      <c r="P31618" s="8"/>
    </row>
    <row r="31619" spans="1:16" s="2" customFormat="1" x14ac:dyDescent="0.15">
      <c r="A31619" s="3"/>
      <c r="B31619" s="3"/>
      <c r="J31619" s="3"/>
      <c r="K31619" s="5"/>
      <c r="L31619" s="8"/>
      <c r="N31619" s="5"/>
      <c r="O31619" s="10"/>
      <c r="P31619" s="8"/>
    </row>
    <row r="31620" spans="1:16" s="2" customFormat="1" x14ac:dyDescent="0.15">
      <c r="A31620" s="3"/>
      <c r="B31620" s="3"/>
      <c r="J31620" s="3"/>
      <c r="K31620" s="5"/>
      <c r="L31620" s="8"/>
      <c r="N31620" s="5"/>
      <c r="O31620" s="10"/>
      <c r="P31620" s="8"/>
    </row>
    <row r="31621" spans="1:16" s="2" customFormat="1" x14ac:dyDescent="0.15">
      <c r="A31621" s="3"/>
      <c r="B31621" s="3"/>
      <c r="J31621" s="3"/>
      <c r="K31621" s="5"/>
      <c r="L31621" s="8"/>
      <c r="N31621" s="5"/>
      <c r="O31621" s="10"/>
      <c r="P31621" s="8"/>
    </row>
    <row r="31622" spans="1:16" s="2" customFormat="1" x14ac:dyDescent="0.15">
      <c r="A31622" s="3"/>
      <c r="B31622" s="3"/>
      <c r="J31622" s="3"/>
      <c r="K31622" s="5"/>
      <c r="L31622" s="8"/>
      <c r="N31622" s="5"/>
      <c r="O31622" s="10"/>
      <c r="P31622" s="8"/>
    </row>
    <row r="31623" spans="1:16" s="2" customFormat="1" x14ac:dyDescent="0.15">
      <c r="A31623" s="3"/>
      <c r="B31623" s="3"/>
      <c r="J31623" s="3"/>
      <c r="K31623" s="5"/>
      <c r="L31623" s="8"/>
      <c r="N31623" s="5"/>
      <c r="O31623" s="10"/>
      <c r="P31623" s="8"/>
    </row>
    <row r="31624" spans="1:16" s="2" customFormat="1" x14ac:dyDescent="0.15">
      <c r="A31624" s="3"/>
      <c r="B31624" s="3"/>
      <c r="J31624" s="3"/>
      <c r="K31624" s="5"/>
      <c r="L31624" s="8"/>
      <c r="N31624" s="5"/>
      <c r="O31624" s="10"/>
      <c r="P31624" s="8"/>
    </row>
    <row r="31625" spans="1:16" s="2" customFormat="1" x14ac:dyDescent="0.15">
      <c r="A31625" s="3"/>
      <c r="B31625" s="3"/>
      <c r="J31625" s="3"/>
      <c r="K31625" s="5"/>
      <c r="L31625" s="8"/>
      <c r="N31625" s="5"/>
      <c r="O31625" s="10"/>
      <c r="P31625" s="8"/>
    </row>
    <row r="31626" spans="1:16" s="2" customFormat="1" x14ac:dyDescent="0.15">
      <c r="A31626" s="3"/>
      <c r="B31626" s="3"/>
      <c r="J31626" s="3"/>
      <c r="K31626" s="5"/>
      <c r="L31626" s="8"/>
      <c r="N31626" s="5"/>
      <c r="O31626" s="10"/>
      <c r="P31626" s="8"/>
    </row>
    <row r="31627" spans="1:16" s="2" customFormat="1" x14ac:dyDescent="0.15">
      <c r="A31627" s="3"/>
      <c r="B31627" s="3"/>
      <c r="J31627" s="3"/>
      <c r="K31627" s="5"/>
      <c r="L31627" s="8"/>
      <c r="N31627" s="5"/>
      <c r="O31627" s="10"/>
      <c r="P31627" s="8"/>
    </row>
    <row r="31628" spans="1:16" s="2" customFormat="1" x14ac:dyDescent="0.15">
      <c r="A31628" s="3"/>
      <c r="B31628" s="3"/>
      <c r="J31628" s="3"/>
      <c r="K31628" s="5"/>
      <c r="L31628" s="8"/>
      <c r="N31628" s="5"/>
      <c r="O31628" s="10"/>
      <c r="P31628" s="8"/>
    </row>
    <row r="31629" spans="1:16" s="2" customFormat="1" x14ac:dyDescent="0.15">
      <c r="A31629" s="3"/>
      <c r="B31629" s="3"/>
      <c r="J31629" s="3"/>
      <c r="K31629" s="5"/>
      <c r="L31629" s="8"/>
      <c r="N31629" s="5"/>
      <c r="O31629" s="10"/>
      <c r="P31629" s="8"/>
    </row>
    <row r="31630" spans="1:16" s="2" customFormat="1" x14ac:dyDescent="0.15">
      <c r="A31630" s="3"/>
      <c r="B31630" s="3"/>
      <c r="J31630" s="3"/>
      <c r="K31630" s="5"/>
      <c r="L31630" s="8"/>
      <c r="N31630" s="5"/>
      <c r="O31630" s="10"/>
      <c r="P31630" s="8"/>
    </row>
    <row r="31631" spans="1:16" s="2" customFormat="1" x14ac:dyDescent="0.15">
      <c r="A31631" s="3"/>
      <c r="B31631" s="3"/>
      <c r="J31631" s="3"/>
      <c r="K31631" s="5"/>
      <c r="L31631" s="8"/>
      <c r="N31631" s="5"/>
      <c r="O31631" s="10"/>
      <c r="P31631" s="8"/>
    </row>
    <row r="31632" spans="1:16" s="2" customFormat="1" x14ac:dyDescent="0.15">
      <c r="A31632" s="3"/>
      <c r="B31632" s="3"/>
      <c r="J31632" s="3"/>
      <c r="K31632" s="5"/>
      <c r="L31632" s="8"/>
      <c r="N31632" s="5"/>
      <c r="O31632" s="10"/>
      <c r="P31632" s="8"/>
    </row>
    <row r="31633" spans="1:16" s="2" customFormat="1" x14ac:dyDescent="0.15">
      <c r="A31633" s="3"/>
      <c r="B31633" s="3"/>
      <c r="J31633" s="3"/>
      <c r="K31633" s="5"/>
      <c r="L31633" s="8"/>
      <c r="N31633" s="5"/>
      <c r="O31633" s="10"/>
      <c r="P31633" s="8"/>
    </row>
    <row r="31634" spans="1:16" s="2" customFormat="1" x14ac:dyDescent="0.15">
      <c r="A31634" s="3"/>
      <c r="B31634" s="3"/>
      <c r="J31634" s="3"/>
      <c r="K31634" s="5"/>
      <c r="L31634" s="8"/>
      <c r="N31634" s="5"/>
      <c r="O31634" s="10"/>
      <c r="P31634" s="8"/>
    </row>
    <row r="31635" spans="1:16" s="2" customFormat="1" x14ac:dyDescent="0.15">
      <c r="A31635" s="3"/>
      <c r="B31635" s="3"/>
      <c r="J31635" s="3"/>
      <c r="K31635" s="5"/>
      <c r="L31635" s="8"/>
      <c r="N31635" s="5"/>
      <c r="O31635" s="10"/>
      <c r="P31635" s="8"/>
    </row>
    <row r="31636" spans="1:16" s="2" customFormat="1" x14ac:dyDescent="0.15">
      <c r="A31636" s="3"/>
      <c r="B31636" s="3"/>
      <c r="J31636" s="3"/>
      <c r="K31636" s="5"/>
      <c r="L31636" s="8"/>
      <c r="N31636" s="5"/>
      <c r="O31636" s="10"/>
      <c r="P31636" s="8"/>
    </row>
    <row r="31637" spans="1:16" s="2" customFormat="1" x14ac:dyDescent="0.15">
      <c r="A31637" s="3"/>
      <c r="B31637" s="3"/>
      <c r="J31637" s="3"/>
      <c r="K31637" s="5"/>
      <c r="L31637" s="8"/>
      <c r="N31637" s="5"/>
      <c r="O31637" s="10"/>
      <c r="P31637" s="8"/>
    </row>
    <row r="31638" spans="1:16" s="2" customFormat="1" x14ac:dyDescent="0.15">
      <c r="A31638" s="3"/>
      <c r="B31638" s="3"/>
      <c r="J31638" s="3"/>
      <c r="K31638" s="5"/>
      <c r="L31638" s="8"/>
      <c r="N31638" s="5"/>
      <c r="O31638" s="10"/>
      <c r="P31638" s="8"/>
    </row>
    <row r="31639" spans="1:16" s="2" customFormat="1" x14ac:dyDescent="0.15">
      <c r="A31639" s="3"/>
      <c r="B31639" s="3"/>
      <c r="J31639" s="3"/>
      <c r="K31639" s="5"/>
      <c r="L31639" s="8"/>
      <c r="N31639" s="5"/>
      <c r="O31639" s="10"/>
      <c r="P31639" s="8"/>
    </row>
    <row r="31640" spans="1:16" s="2" customFormat="1" x14ac:dyDescent="0.15">
      <c r="A31640" s="3"/>
      <c r="B31640" s="3"/>
      <c r="J31640" s="3"/>
      <c r="K31640" s="5"/>
      <c r="L31640" s="8"/>
      <c r="N31640" s="5"/>
      <c r="O31640" s="10"/>
      <c r="P31640" s="8"/>
    </row>
    <row r="31641" spans="1:16" s="2" customFormat="1" x14ac:dyDescent="0.15">
      <c r="A31641" s="3"/>
      <c r="B31641" s="3"/>
      <c r="J31641" s="3"/>
      <c r="K31641" s="5"/>
      <c r="L31641" s="8"/>
      <c r="N31641" s="5"/>
      <c r="O31641" s="10"/>
      <c r="P31641" s="8"/>
    </row>
    <row r="31642" spans="1:16" s="2" customFormat="1" x14ac:dyDescent="0.15">
      <c r="A31642" s="3"/>
      <c r="B31642" s="3"/>
      <c r="J31642" s="3"/>
      <c r="K31642" s="5"/>
      <c r="L31642" s="8"/>
      <c r="N31642" s="5"/>
      <c r="O31642" s="10"/>
      <c r="P31642" s="8"/>
    </row>
    <row r="31643" spans="1:16" s="2" customFormat="1" x14ac:dyDescent="0.15">
      <c r="A31643" s="3"/>
      <c r="B31643" s="3"/>
      <c r="J31643" s="3"/>
      <c r="K31643" s="5"/>
      <c r="L31643" s="8"/>
      <c r="N31643" s="5"/>
      <c r="O31643" s="10"/>
      <c r="P31643" s="8"/>
    </row>
    <row r="31644" spans="1:16" s="2" customFormat="1" x14ac:dyDescent="0.15">
      <c r="A31644" s="3"/>
      <c r="B31644" s="3"/>
      <c r="J31644" s="3"/>
      <c r="K31644" s="5"/>
      <c r="L31644" s="8"/>
      <c r="N31644" s="5"/>
      <c r="O31644" s="10"/>
      <c r="P31644" s="8"/>
    </row>
    <row r="31645" spans="1:16" s="2" customFormat="1" x14ac:dyDescent="0.15">
      <c r="A31645" s="3"/>
      <c r="B31645" s="3"/>
      <c r="J31645" s="3"/>
      <c r="K31645" s="5"/>
      <c r="L31645" s="8"/>
      <c r="N31645" s="5"/>
      <c r="O31645" s="10"/>
      <c r="P31645" s="8"/>
    </row>
    <row r="31646" spans="1:16" s="2" customFormat="1" x14ac:dyDescent="0.15">
      <c r="A31646" s="3"/>
      <c r="B31646" s="3"/>
      <c r="J31646" s="3"/>
      <c r="K31646" s="5"/>
      <c r="L31646" s="8"/>
      <c r="N31646" s="5"/>
      <c r="O31646" s="10"/>
      <c r="P31646" s="8"/>
    </row>
    <row r="31647" spans="1:16" s="2" customFormat="1" x14ac:dyDescent="0.15">
      <c r="A31647" s="3"/>
      <c r="B31647" s="3"/>
      <c r="J31647" s="3"/>
      <c r="K31647" s="5"/>
      <c r="L31647" s="8"/>
      <c r="N31647" s="5"/>
      <c r="O31647" s="10"/>
      <c r="P31647" s="8"/>
    </row>
    <row r="31648" spans="1:16" s="2" customFormat="1" x14ac:dyDescent="0.15">
      <c r="A31648" s="3"/>
      <c r="B31648" s="3"/>
      <c r="J31648" s="3"/>
      <c r="K31648" s="5"/>
      <c r="L31648" s="8"/>
      <c r="N31648" s="5"/>
      <c r="O31648" s="10"/>
      <c r="P31648" s="8"/>
    </row>
    <row r="31649" spans="1:16" s="2" customFormat="1" x14ac:dyDescent="0.15">
      <c r="A31649" s="3"/>
      <c r="B31649" s="3"/>
      <c r="J31649" s="3"/>
      <c r="K31649" s="5"/>
      <c r="L31649" s="8"/>
      <c r="N31649" s="5"/>
      <c r="O31649" s="10"/>
      <c r="P31649" s="8"/>
    </row>
    <row r="31650" spans="1:16" s="2" customFormat="1" x14ac:dyDescent="0.15">
      <c r="A31650" s="3"/>
      <c r="B31650" s="3"/>
      <c r="J31650" s="3"/>
      <c r="K31650" s="5"/>
      <c r="L31650" s="8"/>
      <c r="N31650" s="5"/>
      <c r="O31650" s="10"/>
      <c r="P31650" s="8"/>
    </row>
    <row r="31651" spans="1:16" s="2" customFormat="1" x14ac:dyDescent="0.15">
      <c r="A31651" s="3"/>
      <c r="B31651" s="3"/>
      <c r="J31651" s="3"/>
      <c r="K31651" s="5"/>
      <c r="L31651" s="8"/>
      <c r="N31651" s="5"/>
      <c r="O31651" s="10"/>
      <c r="P31651" s="8"/>
    </row>
    <row r="31652" spans="1:16" s="2" customFormat="1" x14ac:dyDescent="0.15">
      <c r="A31652" s="3"/>
      <c r="B31652" s="3"/>
      <c r="J31652" s="3"/>
      <c r="K31652" s="5"/>
      <c r="L31652" s="8"/>
      <c r="N31652" s="5"/>
      <c r="O31652" s="10"/>
      <c r="P31652" s="8"/>
    </row>
    <row r="31653" spans="1:16" s="2" customFormat="1" x14ac:dyDescent="0.15">
      <c r="A31653" s="3"/>
      <c r="B31653" s="3"/>
      <c r="J31653" s="3"/>
      <c r="K31653" s="5"/>
      <c r="L31653" s="8"/>
      <c r="N31653" s="5"/>
      <c r="O31653" s="10"/>
      <c r="P31653" s="8"/>
    </row>
    <row r="31654" spans="1:16" s="2" customFormat="1" x14ac:dyDescent="0.15">
      <c r="A31654" s="3"/>
      <c r="B31654" s="3"/>
      <c r="J31654" s="3"/>
      <c r="K31654" s="5"/>
      <c r="L31654" s="8"/>
      <c r="N31654" s="5"/>
      <c r="O31654" s="10"/>
      <c r="P31654" s="8"/>
    </row>
    <row r="31655" spans="1:16" s="2" customFormat="1" x14ac:dyDescent="0.15">
      <c r="A31655" s="3"/>
      <c r="B31655" s="3"/>
      <c r="J31655" s="3"/>
      <c r="K31655" s="5"/>
      <c r="L31655" s="8"/>
      <c r="N31655" s="5"/>
      <c r="O31655" s="10"/>
      <c r="P31655" s="8"/>
    </row>
    <row r="31656" spans="1:16" s="2" customFormat="1" x14ac:dyDescent="0.15">
      <c r="A31656" s="3"/>
      <c r="B31656" s="3"/>
      <c r="J31656" s="3"/>
      <c r="K31656" s="5"/>
      <c r="L31656" s="8"/>
      <c r="N31656" s="5"/>
      <c r="O31656" s="10"/>
      <c r="P31656" s="8"/>
    </row>
    <row r="31657" spans="1:16" s="2" customFormat="1" x14ac:dyDescent="0.15">
      <c r="A31657" s="3"/>
      <c r="B31657" s="3"/>
      <c r="J31657" s="3"/>
      <c r="K31657" s="5"/>
      <c r="L31657" s="8"/>
      <c r="N31657" s="5"/>
      <c r="O31657" s="10"/>
      <c r="P31657" s="8"/>
    </row>
    <row r="31658" spans="1:16" s="2" customFormat="1" x14ac:dyDescent="0.15">
      <c r="A31658" s="3"/>
      <c r="B31658" s="3"/>
      <c r="J31658" s="3"/>
      <c r="K31658" s="5"/>
      <c r="L31658" s="8"/>
      <c r="N31658" s="5"/>
      <c r="O31658" s="10"/>
      <c r="P31658" s="8"/>
    </row>
    <row r="31659" spans="1:16" s="2" customFormat="1" x14ac:dyDescent="0.15">
      <c r="A31659" s="3"/>
      <c r="B31659" s="3"/>
      <c r="J31659" s="3"/>
      <c r="K31659" s="5"/>
      <c r="L31659" s="8"/>
      <c r="N31659" s="5"/>
      <c r="O31659" s="10"/>
      <c r="P31659" s="8"/>
    </row>
    <row r="31660" spans="1:16" s="2" customFormat="1" x14ac:dyDescent="0.15">
      <c r="A31660" s="3"/>
      <c r="B31660" s="3"/>
      <c r="J31660" s="3"/>
      <c r="K31660" s="5"/>
      <c r="L31660" s="8"/>
      <c r="N31660" s="5"/>
      <c r="O31660" s="10"/>
      <c r="P31660" s="8"/>
    </row>
    <row r="31661" spans="1:16" s="2" customFormat="1" x14ac:dyDescent="0.15">
      <c r="A31661" s="3"/>
      <c r="B31661" s="3"/>
      <c r="J31661" s="3"/>
      <c r="K31661" s="5"/>
      <c r="L31661" s="8"/>
      <c r="N31661" s="5"/>
      <c r="O31661" s="10"/>
      <c r="P31661" s="8"/>
    </row>
    <row r="31662" spans="1:16" s="2" customFormat="1" x14ac:dyDescent="0.15">
      <c r="A31662" s="3"/>
      <c r="B31662" s="3"/>
      <c r="J31662" s="3"/>
      <c r="K31662" s="5"/>
      <c r="L31662" s="8"/>
      <c r="N31662" s="5"/>
      <c r="O31662" s="10"/>
      <c r="P31662" s="8"/>
    </row>
    <row r="31663" spans="1:16" s="2" customFormat="1" x14ac:dyDescent="0.15">
      <c r="A31663" s="3"/>
      <c r="B31663" s="3"/>
      <c r="J31663" s="3"/>
      <c r="K31663" s="5"/>
      <c r="L31663" s="8"/>
      <c r="N31663" s="5"/>
      <c r="O31663" s="10"/>
      <c r="P31663" s="8"/>
    </row>
    <row r="31664" spans="1:16" s="2" customFormat="1" x14ac:dyDescent="0.15">
      <c r="A31664" s="3"/>
      <c r="B31664" s="3"/>
      <c r="J31664" s="3"/>
      <c r="K31664" s="5"/>
      <c r="L31664" s="8"/>
      <c r="N31664" s="5"/>
      <c r="O31664" s="10"/>
      <c r="P31664" s="8"/>
    </row>
    <row r="31665" spans="1:16" s="2" customFormat="1" x14ac:dyDescent="0.15">
      <c r="A31665" s="3"/>
      <c r="B31665" s="3"/>
      <c r="J31665" s="3"/>
      <c r="K31665" s="5"/>
      <c r="L31665" s="8"/>
      <c r="N31665" s="5"/>
      <c r="O31665" s="10"/>
      <c r="P31665" s="8"/>
    </row>
    <row r="31666" spans="1:16" s="2" customFormat="1" x14ac:dyDescent="0.15">
      <c r="A31666" s="3"/>
      <c r="B31666" s="3"/>
      <c r="J31666" s="3"/>
      <c r="K31666" s="5"/>
      <c r="L31666" s="8"/>
      <c r="N31666" s="5"/>
      <c r="O31666" s="10"/>
      <c r="P31666" s="8"/>
    </row>
    <row r="31667" spans="1:16" s="2" customFormat="1" x14ac:dyDescent="0.15">
      <c r="A31667" s="3"/>
      <c r="B31667" s="3"/>
      <c r="J31667" s="3"/>
      <c r="K31667" s="5"/>
      <c r="L31667" s="8"/>
      <c r="N31667" s="5"/>
      <c r="O31667" s="10"/>
      <c r="P31667" s="8"/>
    </row>
    <row r="31668" spans="1:16" s="2" customFormat="1" x14ac:dyDescent="0.15">
      <c r="A31668" s="3"/>
      <c r="B31668" s="3"/>
      <c r="J31668" s="3"/>
      <c r="K31668" s="5"/>
      <c r="L31668" s="8"/>
      <c r="N31668" s="5"/>
      <c r="O31668" s="10"/>
      <c r="P31668" s="8"/>
    </row>
    <row r="31669" spans="1:16" s="2" customFormat="1" x14ac:dyDescent="0.15">
      <c r="A31669" s="3"/>
      <c r="B31669" s="3"/>
      <c r="J31669" s="3"/>
      <c r="K31669" s="5"/>
      <c r="L31669" s="8"/>
      <c r="N31669" s="5"/>
      <c r="O31669" s="10"/>
      <c r="P31669" s="8"/>
    </row>
    <row r="31670" spans="1:16" s="2" customFormat="1" x14ac:dyDescent="0.15">
      <c r="A31670" s="3"/>
      <c r="B31670" s="3"/>
      <c r="J31670" s="3"/>
      <c r="K31670" s="5"/>
      <c r="L31670" s="8"/>
      <c r="N31670" s="5"/>
      <c r="O31670" s="10"/>
      <c r="P31670" s="8"/>
    </row>
    <row r="31671" spans="1:16" s="2" customFormat="1" x14ac:dyDescent="0.15">
      <c r="A31671" s="3"/>
      <c r="B31671" s="3"/>
      <c r="J31671" s="3"/>
      <c r="K31671" s="5"/>
      <c r="L31671" s="8"/>
      <c r="N31671" s="5"/>
      <c r="O31671" s="10"/>
      <c r="P31671" s="8"/>
    </row>
    <row r="31672" spans="1:16" s="2" customFormat="1" x14ac:dyDescent="0.15">
      <c r="A31672" s="3"/>
      <c r="B31672" s="3"/>
      <c r="J31672" s="3"/>
      <c r="K31672" s="5"/>
      <c r="L31672" s="8"/>
      <c r="N31672" s="5"/>
      <c r="O31672" s="10"/>
      <c r="P31672" s="8"/>
    </row>
    <row r="31673" spans="1:16" s="2" customFormat="1" x14ac:dyDescent="0.15">
      <c r="A31673" s="3"/>
      <c r="B31673" s="3"/>
      <c r="J31673" s="3"/>
      <c r="K31673" s="5"/>
      <c r="L31673" s="8"/>
      <c r="N31673" s="5"/>
      <c r="O31673" s="10"/>
      <c r="P31673" s="8"/>
    </row>
    <row r="31674" spans="1:16" s="2" customFormat="1" x14ac:dyDescent="0.15">
      <c r="A31674" s="3"/>
      <c r="B31674" s="3"/>
      <c r="J31674" s="3"/>
      <c r="K31674" s="5"/>
      <c r="L31674" s="8"/>
      <c r="N31674" s="5"/>
      <c r="O31674" s="10"/>
      <c r="P31674" s="8"/>
    </row>
    <row r="31675" spans="1:16" s="2" customFormat="1" x14ac:dyDescent="0.15">
      <c r="A31675" s="3"/>
      <c r="B31675" s="3"/>
      <c r="J31675" s="3"/>
      <c r="K31675" s="5"/>
      <c r="L31675" s="8"/>
      <c r="N31675" s="5"/>
      <c r="O31675" s="10"/>
      <c r="P31675" s="8"/>
    </row>
    <row r="31676" spans="1:16" s="2" customFormat="1" x14ac:dyDescent="0.15">
      <c r="A31676" s="3"/>
      <c r="B31676" s="3"/>
      <c r="J31676" s="3"/>
      <c r="K31676" s="5"/>
      <c r="L31676" s="8"/>
      <c r="N31676" s="5"/>
      <c r="O31676" s="10"/>
      <c r="P31676" s="8"/>
    </row>
    <row r="31677" spans="1:16" s="2" customFormat="1" x14ac:dyDescent="0.15">
      <c r="A31677" s="3"/>
      <c r="B31677" s="3"/>
      <c r="J31677" s="3"/>
      <c r="K31677" s="5"/>
      <c r="L31677" s="8"/>
      <c r="N31677" s="5"/>
      <c r="O31677" s="10"/>
      <c r="P31677" s="8"/>
    </row>
    <row r="31678" spans="1:16" s="2" customFormat="1" x14ac:dyDescent="0.15">
      <c r="A31678" s="3"/>
      <c r="B31678" s="3"/>
      <c r="J31678" s="3"/>
      <c r="K31678" s="5"/>
      <c r="L31678" s="8"/>
      <c r="N31678" s="5"/>
      <c r="O31678" s="10"/>
      <c r="P31678" s="8"/>
    </row>
    <row r="31679" spans="1:16" s="2" customFormat="1" x14ac:dyDescent="0.15">
      <c r="A31679" s="3"/>
      <c r="B31679" s="3"/>
      <c r="J31679" s="3"/>
      <c r="K31679" s="5"/>
      <c r="L31679" s="8"/>
      <c r="N31679" s="5"/>
      <c r="O31679" s="10"/>
      <c r="P31679" s="8"/>
    </row>
    <row r="31680" spans="1:16" s="2" customFormat="1" x14ac:dyDescent="0.15">
      <c r="A31680" s="3"/>
      <c r="B31680" s="3"/>
      <c r="J31680" s="3"/>
      <c r="K31680" s="5"/>
      <c r="L31680" s="8"/>
      <c r="N31680" s="5"/>
      <c r="O31680" s="10"/>
      <c r="P31680" s="8"/>
    </row>
    <row r="31681" spans="1:16" s="2" customFormat="1" x14ac:dyDescent="0.15">
      <c r="A31681" s="3"/>
      <c r="B31681" s="3"/>
      <c r="J31681" s="3"/>
      <c r="K31681" s="5"/>
      <c r="L31681" s="8"/>
      <c r="N31681" s="5"/>
      <c r="O31681" s="10"/>
      <c r="P31681" s="8"/>
    </row>
    <row r="31682" spans="1:16" s="2" customFormat="1" x14ac:dyDescent="0.15">
      <c r="A31682" s="3"/>
      <c r="B31682" s="3"/>
      <c r="J31682" s="3"/>
      <c r="K31682" s="5"/>
      <c r="L31682" s="8"/>
      <c r="N31682" s="5"/>
      <c r="O31682" s="10"/>
      <c r="P31682" s="8"/>
    </row>
    <row r="31683" spans="1:16" s="2" customFormat="1" x14ac:dyDescent="0.15">
      <c r="A31683" s="3"/>
      <c r="B31683" s="3"/>
      <c r="J31683" s="3"/>
      <c r="K31683" s="5"/>
      <c r="L31683" s="8"/>
      <c r="N31683" s="5"/>
      <c r="O31683" s="10"/>
      <c r="P31683" s="8"/>
    </row>
    <row r="31684" spans="1:16" s="2" customFormat="1" x14ac:dyDescent="0.15">
      <c r="A31684" s="3"/>
      <c r="B31684" s="3"/>
      <c r="J31684" s="3"/>
      <c r="K31684" s="5"/>
      <c r="L31684" s="8"/>
      <c r="N31684" s="5"/>
      <c r="O31684" s="10"/>
      <c r="P31684" s="8"/>
    </row>
    <row r="31685" spans="1:16" s="2" customFormat="1" x14ac:dyDescent="0.15">
      <c r="A31685" s="3"/>
      <c r="B31685" s="3"/>
      <c r="J31685" s="3"/>
      <c r="K31685" s="5"/>
      <c r="L31685" s="8"/>
      <c r="N31685" s="5"/>
      <c r="O31685" s="10"/>
      <c r="P31685" s="8"/>
    </row>
    <row r="31686" spans="1:16" s="2" customFormat="1" x14ac:dyDescent="0.15">
      <c r="A31686" s="3"/>
      <c r="B31686" s="3"/>
      <c r="J31686" s="3"/>
      <c r="K31686" s="5"/>
      <c r="L31686" s="8"/>
      <c r="N31686" s="5"/>
      <c r="O31686" s="10"/>
      <c r="P31686" s="8"/>
    </row>
    <row r="31687" spans="1:16" s="2" customFormat="1" x14ac:dyDescent="0.15">
      <c r="A31687" s="3"/>
      <c r="B31687" s="3"/>
      <c r="J31687" s="3"/>
      <c r="K31687" s="5"/>
      <c r="L31687" s="8"/>
      <c r="N31687" s="5"/>
      <c r="O31687" s="10"/>
      <c r="P31687" s="8"/>
    </row>
    <row r="31688" spans="1:16" s="2" customFormat="1" x14ac:dyDescent="0.15">
      <c r="A31688" s="3"/>
      <c r="B31688" s="3"/>
      <c r="J31688" s="3"/>
      <c r="K31688" s="5"/>
      <c r="L31688" s="8"/>
      <c r="N31688" s="5"/>
      <c r="O31688" s="10"/>
      <c r="P31688" s="8"/>
    </row>
    <row r="31689" spans="1:16" s="2" customFormat="1" x14ac:dyDescent="0.15">
      <c r="A31689" s="3"/>
      <c r="B31689" s="3"/>
      <c r="J31689" s="3"/>
      <c r="K31689" s="5"/>
      <c r="L31689" s="8"/>
      <c r="N31689" s="5"/>
      <c r="O31689" s="10"/>
      <c r="P31689" s="8"/>
    </row>
    <row r="31690" spans="1:16" s="2" customFormat="1" x14ac:dyDescent="0.15">
      <c r="A31690" s="3"/>
      <c r="B31690" s="3"/>
      <c r="J31690" s="3"/>
      <c r="K31690" s="5"/>
      <c r="L31690" s="8"/>
      <c r="N31690" s="5"/>
      <c r="O31690" s="10"/>
      <c r="P31690" s="8"/>
    </row>
    <row r="31691" spans="1:16" s="2" customFormat="1" x14ac:dyDescent="0.15">
      <c r="A31691" s="3"/>
      <c r="B31691" s="3"/>
      <c r="J31691" s="3"/>
      <c r="K31691" s="5"/>
      <c r="L31691" s="8"/>
      <c r="N31691" s="5"/>
      <c r="O31691" s="10"/>
      <c r="P31691" s="8"/>
    </row>
    <row r="31692" spans="1:16" s="2" customFormat="1" x14ac:dyDescent="0.15">
      <c r="A31692" s="3"/>
      <c r="B31692" s="3"/>
      <c r="J31692" s="3"/>
      <c r="K31692" s="5"/>
      <c r="L31692" s="8"/>
      <c r="N31692" s="5"/>
      <c r="O31692" s="10"/>
      <c r="P31692" s="8"/>
    </row>
    <row r="31693" spans="1:16" s="2" customFormat="1" x14ac:dyDescent="0.15">
      <c r="A31693" s="3"/>
      <c r="B31693" s="3"/>
      <c r="J31693" s="3"/>
      <c r="K31693" s="5"/>
      <c r="L31693" s="8"/>
      <c r="N31693" s="5"/>
      <c r="O31693" s="10"/>
      <c r="P31693" s="8"/>
    </row>
    <row r="31694" spans="1:16" s="2" customFormat="1" x14ac:dyDescent="0.15">
      <c r="A31694" s="3"/>
      <c r="B31694" s="3"/>
      <c r="J31694" s="3"/>
      <c r="K31694" s="5"/>
      <c r="L31694" s="8"/>
      <c r="N31694" s="5"/>
      <c r="O31694" s="10"/>
      <c r="P31694" s="8"/>
    </row>
    <row r="31695" spans="1:16" s="2" customFormat="1" x14ac:dyDescent="0.15">
      <c r="A31695" s="3"/>
      <c r="B31695" s="3"/>
      <c r="J31695" s="3"/>
      <c r="K31695" s="5"/>
      <c r="L31695" s="8"/>
      <c r="N31695" s="5"/>
      <c r="O31695" s="10"/>
      <c r="P31695" s="8"/>
    </row>
    <row r="31696" spans="1:16" s="2" customFormat="1" x14ac:dyDescent="0.15">
      <c r="A31696" s="3"/>
      <c r="B31696" s="3"/>
      <c r="J31696" s="3"/>
      <c r="K31696" s="5"/>
      <c r="L31696" s="8"/>
      <c r="N31696" s="5"/>
      <c r="O31696" s="10"/>
      <c r="P31696" s="8"/>
    </row>
    <row r="31697" spans="1:16" s="2" customFormat="1" x14ac:dyDescent="0.15">
      <c r="A31697" s="3"/>
      <c r="B31697" s="3"/>
      <c r="J31697" s="3"/>
      <c r="K31697" s="5"/>
      <c r="L31697" s="8"/>
      <c r="N31697" s="5"/>
      <c r="O31697" s="10"/>
      <c r="P31697" s="8"/>
    </row>
    <row r="31698" spans="1:16" s="2" customFormat="1" x14ac:dyDescent="0.15">
      <c r="A31698" s="3"/>
      <c r="B31698" s="3"/>
      <c r="J31698" s="3"/>
      <c r="K31698" s="5"/>
      <c r="L31698" s="8"/>
      <c r="N31698" s="5"/>
      <c r="O31698" s="10"/>
      <c r="P31698" s="8"/>
    </row>
    <row r="31699" spans="1:16" s="2" customFormat="1" x14ac:dyDescent="0.15">
      <c r="A31699" s="3"/>
      <c r="B31699" s="3"/>
      <c r="J31699" s="3"/>
      <c r="K31699" s="5"/>
      <c r="L31699" s="8"/>
      <c r="N31699" s="5"/>
      <c r="O31699" s="10"/>
      <c r="P31699" s="8"/>
    </row>
    <row r="31700" spans="1:16" s="2" customFormat="1" x14ac:dyDescent="0.15">
      <c r="A31700" s="3"/>
      <c r="B31700" s="3"/>
      <c r="J31700" s="3"/>
      <c r="K31700" s="5"/>
      <c r="L31700" s="8"/>
      <c r="N31700" s="5"/>
      <c r="O31700" s="10"/>
      <c r="P31700" s="8"/>
    </row>
    <row r="31701" spans="1:16" s="2" customFormat="1" x14ac:dyDescent="0.15">
      <c r="A31701" s="3"/>
      <c r="B31701" s="3"/>
      <c r="J31701" s="3"/>
      <c r="K31701" s="5"/>
      <c r="L31701" s="8"/>
      <c r="N31701" s="5"/>
      <c r="O31701" s="10"/>
      <c r="P31701" s="8"/>
    </row>
    <row r="31702" spans="1:16" s="2" customFormat="1" x14ac:dyDescent="0.15">
      <c r="A31702" s="3"/>
      <c r="B31702" s="3"/>
      <c r="J31702" s="3"/>
      <c r="K31702" s="5"/>
      <c r="L31702" s="8"/>
      <c r="N31702" s="5"/>
      <c r="O31702" s="10"/>
      <c r="P31702" s="8"/>
    </row>
    <row r="31703" spans="1:16" s="2" customFormat="1" x14ac:dyDescent="0.15">
      <c r="A31703" s="3"/>
      <c r="B31703" s="3"/>
      <c r="J31703" s="3"/>
      <c r="K31703" s="5"/>
      <c r="L31703" s="8"/>
      <c r="N31703" s="5"/>
      <c r="O31703" s="10"/>
      <c r="P31703" s="8"/>
    </row>
    <row r="31704" spans="1:16" s="2" customFormat="1" x14ac:dyDescent="0.15">
      <c r="A31704" s="3"/>
      <c r="B31704" s="3"/>
      <c r="J31704" s="3"/>
      <c r="K31704" s="5"/>
      <c r="L31704" s="8"/>
      <c r="N31704" s="5"/>
      <c r="O31704" s="10"/>
      <c r="P31704" s="8"/>
    </row>
    <row r="31705" spans="1:16" s="2" customFormat="1" x14ac:dyDescent="0.15">
      <c r="A31705" s="3"/>
      <c r="B31705" s="3"/>
      <c r="J31705" s="3"/>
      <c r="K31705" s="5"/>
      <c r="L31705" s="8"/>
      <c r="N31705" s="5"/>
      <c r="O31705" s="10"/>
      <c r="P31705" s="8"/>
    </row>
    <row r="31706" spans="1:16" s="2" customFormat="1" x14ac:dyDescent="0.15">
      <c r="A31706" s="3"/>
      <c r="B31706" s="3"/>
      <c r="J31706" s="3"/>
      <c r="K31706" s="5"/>
      <c r="L31706" s="8"/>
      <c r="N31706" s="5"/>
      <c r="O31706" s="10"/>
      <c r="P31706" s="8"/>
    </row>
    <row r="31707" spans="1:16" s="2" customFormat="1" x14ac:dyDescent="0.15">
      <c r="A31707" s="3"/>
      <c r="B31707" s="3"/>
      <c r="J31707" s="3"/>
      <c r="K31707" s="5"/>
      <c r="L31707" s="8"/>
      <c r="N31707" s="5"/>
      <c r="O31707" s="10"/>
      <c r="P31707" s="8"/>
    </row>
    <row r="31708" spans="1:16" s="2" customFormat="1" x14ac:dyDescent="0.15">
      <c r="A31708" s="3"/>
      <c r="B31708" s="3"/>
      <c r="J31708" s="3"/>
      <c r="K31708" s="5"/>
      <c r="L31708" s="8"/>
      <c r="N31708" s="5"/>
      <c r="O31708" s="10"/>
      <c r="P31708" s="8"/>
    </row>
    <row r="31709" spans="1:16" s="2" customFormat="1" x14ac:dyDescent="0.15">
      <c r="A31709" s="3"/>
      <c r="B31709" s="3"/>
      <c r="J31709" s="3"/>
      <c r="K31709" s="5"/>
      <c r="L31709" s="8"/>
      <c r="N31709" s="5"/>
      <c r="O31709" s="10"/>
      <c r="P31709" s="8"/>
    </row>
    <row r="31710" spans="1:16" s="2" customFormat="1" x14ac:dyDescent="0.15">
      <c r="A31710" s="3"/>
      <c r="B31710" s="3"/>
      <c r="J31710" s="3"/>
      <c r="K31710" s="5"/>
      <c r="L31710" s="8"/>
      <c r="N31710" s="5"/>
      <c r="O31710" s="10"/>
      <c r="P31710" s="8"/>
    </row>
    <row r="31711" spans="1:16" s="2" customFormat="1" x14ac:dyDescent="0.15">
      <c r="A31711" s="3"/>
      <c r="B31711" s="3"/>
      <c r="J31711" s="3"/>
      <c r="K31711" s="5"/>
      <c r="L31711" s="8"/>
      <c r="N31711" s="5"/>
      <c r="O31711" s="10"/>
      <c r="P31711" s="8"/>
    </row>
    <row r="31712" spans="1:16" s="2" customFormat="1" x14ac:dyDescent="0.15">
      <c r="A31712" s="3"/>
      <c r="B31712" s="3"/>
      <c r="J31712" s="3"/>
      <c r="K31712" s="5"/>
      <c r="L31712" s="8"/>
      <c r="N31712" s="5"/>
      <c r="O31712" s="10"/>
      <c r="P31712" s="8"/>
    </row>
    <row r="31713" spans="1:16" s="2" customFormat="1" x14ac:dyDescent="0.15">
      <c r="A31713" s="3"/>
      <c r="B31713" s="3"/>
      <c r="J31713" s="3"/>
      <c r="K31713" s="5"/>
      <c r="L31713" s="8"/>
      <c r="N31713" s="5"/>
      <c r="O31713" s="10"/>
      <c r="P31713" s="8"/>
    </row>
    <row r="31714" spans="1:16" s="2" customFormat="1" x14ac:dyDescent="0.15">
      <c r="A31714" s="3"/>
      <c r="B31714" s="3"/>
      <c r="J31714" s="3"/>
      <c r="K31714" s="5"/>
      <c r="L31714" s="8"/>
      <c r="N31714" s="5"/>
      <c r="O31714" s="10"/>
      <c r="P31714" s="8"/>
    </row>
    <row r="31715" spans="1:16" s="2" customFormat="1" x14ac:dyDescent="0.15">
      <c r="A31715" s="3"/>
      <c r="B31715" s="3"/>
      <c r="J31715" s="3"/>
      <c r="K31715" s="5"/>
      <c r="L31715" s="8"/>
      <c r="N31715" s="5"/>
      <c r="O31715" s="10"/>
      <c r="P31715" s="8"/>
    </row>
    <row r="31716" spans="1:16" s="2" customFormat="1" x14ac:dyDescent="0.15">
      <c r="A31716" s="3"/>
      <c r="B31716" s="3"/>
      <c r="J31716" s="3"/>
      <c r="K31716" s="5"/>
      <c r="L31716" s="8"/>
      <c r="N31716" s="5"/>
      <c r="O31716" s="10"/>
      <c r="P31716" s="8"/>
    </row>
    <row r="31717" spans="1:16" s="2" customFormat="1" x14ac:dyDescent="0.15">
      <c r="A31717" s="3"/>
      <c r="B31717" s="3"/>
      <c r="J31717" s="3"/>
      <c r="K31717" s="5"/>
      <c r="L31717" s="8"/>
      <c r="N31717" s="5"/>
      <c r="O31717" s="10"/>
      <c r="P31717" s="8"/>
    </row>
    <row r="31718" spans="1:16" s="2" customFormat="1" x14ac:dyDescent="0.15">
      <c r="A31718" s="3"/>
      <c r="B31718" s="3"/>
      <c r="J31718" s="3"/>
      <c r="K31718" s="5"/>
      <c r="L31718" s="8"/>
      <c r="N31718" s="5"/>
      <c r="O31718" s="10"/>
      <c r="P31718" s="8"/>
    </row>
    <row r="31719" spans="1:16" s="2" customFormat="1" x14ac:dyDescent="0.15">
      <c r="A31719" s="3"/>
      <c r="B31719" s="3"/>
      <c r="J31719" s="3"/>
      <c r="K31719" s="5"/>
      <c r="L31719" s="8"/>
      <c r="N31719" s="5"/>
      <c r="O31719" s="10"/>
      <c r="P31719" s="8"/>
    </row>
    <row r="31720" spans="1:16" s="2" customFormat="1" x14ac:dyDescent="0.15">
      <c r="A31720" s="3"/>
      <c r="B31720" s="3"/>
      <c r="J31720" s="3"/>
      <c r="K31720" s="5"/>
      <c r="L31720" s="8"/>
      <c r="N31720" s="5"/>
      <c r="O31720" s="10"/>
      <c r="P31720" s="8"/>
    </row>
    <row r="31721" spans="1:16" s="2" customFormat="1" x14ac:dyDescent="0.15">
      <c r="A31721" s="3"/>
      <c r="B31721" s="3"/>
      <c r="J31721" s="3"/>
      <c r="K31721" s="5"/>
      <c r="L31721" s="8"/>
      <c r="N31721" s="5"/>
      <c r="O31721" s="10"/>
      <c r="P31721" s="8"/>
    </row>
    <row r="31722" spans="1:16" s="2" customFormat="1" x14ac:dyDescent="0.15">
      <c r="A31722" s="3"/>
      <c r="B31722" s="3"/>
      <c r="J31722" s="3"/>
      <c r="K31722" s="5"/>
      <c r="L31722" s="8"/>
      <c r="N31722" s="5"/>
      <c r="O31722" s="10"/>
      <c r="P31722" s="8"/>
    </row>
    <row r="31723" spans="1:16" s="2" customFormat="1" x14ac:dyDescent="0.15">
      <c r="A31723" s="3"/>
      <c r="B31723" s="3"/>
      <c r="J31723" s="3"/>
      <c r="K31723" s="5"/>
      <c r="L31723" s="8"/>
      <c r="N31723" s="5"/>
      <c r="O31723" s="10"/>
      <c r="P31723" s="8"/>
    </row>
    <row r="31724" spans="1:16" s="2" customFormat="1" x14ac:dyDescent="0.15">
      <c r="A31724" s="3"/>
      <c r="B31724" s="3"/>
      <c r="J31724" s="3"/>
      <c r="K31724" s="5"/>
      <c r="L31724" s="8"/>
      <c r="N31724" s="5"/>
      <c r="O31724" s="10"/>
      <c r="P31724" s="8"/>
    </row>
    <row r="31725" spans="1:16" s="2" customFormat="1" x14ac:dyDescent="0.15">
      <c r="A31725" s="3"/>
      <c r="B31725" s="3"/>
      <c r="J31725" s="3"/>
      <c r="K31725" s="5"/>
      <c r="L31725" s="8"/>
      <c r="N31725" s="5"/>
      <c r="O31725" s="10"/>
      <c r="P31725" s="8"/>
    </row>
    <row r="31726" spans="1:16" s="2" customFormat="1" x14ac:dyDescent="0.15">
      <c r="A31726" s="3"/>
      <c r="B31726" s="3"/>
      <c r="J31726" s="3"/>
      <c r="K31726" s="5"/>
      <c r="L31726" s="8"/>
      <c r="N31726" s="5"/>
      <c r="O31726" s="10"/>
      <c r="P31726" s="8"/>
    </row>
    <row r="31727" spans="1:16" s="2" customFormat="1" x14ac:dyDescent="0.15">
      <c r="A31727" s="3"/>
      <c r="B31727" s="3"/>
      <c r="J31727" s="3"/>
      <c r="K31727" s="5"/>
      <c r="L31727" s="8"/>
      <c r="N31727" s="5"/>
      <c r="O31727" s="10"/>
      <c r="P31727" s="8"/>
    </row>
    <row r="31728" spans="1:16" s="2" customFormat="1" x14ac:dyDescent="0.15">
      <c r="A31728" s="3"/>
      <c r="B31728" s="3"/>
      <c r="J31728" s="3"/>
      <c r="K31728" s="5"/>
      <c r="L31728" s="8"/>
      <c r="N31728" s="5"/>
      <c r="O31728" s="10"/>
      <c r="P31728" s="8"/>
    </row>
    <row r="31729" spans="1:16" s="2" customFormat="1" x14ac:dyDescent="0.15">
      <c r="A31729" s="3"/>
      <c r="B31729" s="3"/>
      <c r="J31729" s="3"/>
      <c r="K31729" s="5"/>
      <c r="L31729" s="8"/>
      <c r="N31729" s="5"/>
      <c r="O31729" s="10"/>
      <c r="P31729" s="8"/>
    </row>
    <row r="31730" spans="1:16" s="2" customFormat="1" x14ac:dyDescent="0.15">
      <c r="A31730" s="3"/>
      <c r="B31730" s="3"/>
      <c r="J31730" s="3"/>
      <c r="K31730" s="5"/>
      <c r="L31730" s="8"/>
      <c r="N31730" s="5"/>
      <c r="O31730" s="10"/>
      <c r="P31730" s="8"/>
    </row>
    <row r="31731" spans="1:16" s="2" customFormat="1" x14ac:dyDescent="0.15">
      <c r="A31731" s="3"/>
      <c r="B31731" s="3"/>
      <c r="J31731" s="3"/>
      <c r="K31731" s="5"/>
      <c r="L31731" s="8"/>
      <c r="N31731" s="5"/>
      <c r="O31731" s="10"/>
      <c r="P31731" s="8"/>
    </row>
    <row r="31732" spans="1:16" s="2" customFormat="1" x14ac:dyDescent="0.15">
      <c r="A31732" s="3"/>
      <c r="B31732" s="3"/>
      <c r="J31732" s="3"/>
      <c r="K31732" s="5"/>
      <c r="L31732" s="8"/>
      <c r="N31732" s="5"/>
      <c r="O31732" s="10"/>
      <c r="P31732" s="8"/>
    </row>
    <row r="31733" spans="1:16" s="2" customFormat="1" x14ac:dyDescent="0.15">
      <c r="A31733" s="3"/>
      <c r="B31733" s="3"/>
      <c r="J31733" s="3"/>
      <c r="K31733" s="5"/>
      <c r="L31733" s="8"/>
      <c r="N31733" s="5"/>
      <c r="O31733" s="10"/>
      <c r="P31733" s="8"/>
    </row>
    <row r="31734" spans="1:16" s="2" customFormat="1" x14ac:dyDescent="0.15">
      <c r="A31734" s="3"/>
      <c r="B31734" s="3"/>
      <c r="J31734" s="3"/>
      <c r="K31734" s="5"/>
      <c r="L31734" s="8"/>
      <c r="N31734" s="5"/>
      <c r="O31734" s="10"/>
      <c r="P31734" s="8"/>
    </row>
    <row r="31735" spans="1:16" s="2" customFormat="1" x14ac:dyDescent="0.15">
      <c r="A31735" s="3"/>
      <c r="B31735" s="3"/>
      <c r="J31735" s="3"/>
      <c r="K31735" s="5"/>
      <c r="L31735" s="8"/>
      <c r="N31735" s="5"/>
      <c r="O31735" s="10"/>
      <c r="P31735" s="8"/>
    </row>
    <row r="31736" spans="1:16" s="2" customFormat="1" x14ac:dyDescent="0.15">
      <c r="A31736" s="3"/>
      <c r="B31736" s="3"/>
      <c r="J31736" s="3"/>
      <c r="K31736" s="5"/>
      <c r="L31736" s="8"/>
      <c r="N31736" s="5"/>
      <c r="O31736" s="10"/>
      <c r="P31736" s="8"/>
    </row>
    <row r="31737" spans="1:16" s="2" customFormat="1" x14ac:dyDescent="0.15">
      <c r="A31737" s="3"/>
      <c r="B31737" s="3"/>
      <c r="J31737" s="3"/>
      <c r="K31737" s="5"/>
      <c r="L31737" s="8"/>
      <c r="N31737" s="5"/>
      <c r="O31737" s="10"/>
      <c r="P31737" s="8"/>
    </row>
    <row r="31738" spans="1:16" s="2" customFormat="1" x14ac:dyDescent="0.15">
      <c r="A31738" s="3"/>
      <c r="B31738" s="3"/>
      <c r="J31738" s="3"/>
      <c r="K31738" s="5"/>
      <c r="L31738" s="8"/>
      <c r="N31738" s="5"/>
      <c r="O31738" s="10"/>
      <c r="P31738" s="8"/>
    </row>
    <row r="31739" spans="1:16" s="2" customFormat="1" x14ac:dyDescent="0.15">
      <c r="A31739" s="3"/>
      <c r="B31739" s="3"/>
      <c r="J31739" s="3"/>
      <c r="K31739" s="5"/>
      <c r="L31739" s="8"/>
      <c r="N31739" s="5"/>
      <c r="O31739" s="10"/>
      <c r="P31739" s="8"/>
    </row>
    <row r="31740" spans="1:16" s="2" customFormat="1" x14ac:dyDescent="0.15">
      <c r="A31740" s="3"/>
      <c r="B31740" s="3"/>
      <c r="J31740" s="3"/>
      <c r="K31740" s="5"/>
      <c r="L31740" s="8"/>
      <c r="N31740" s="5"/>
      <c r="O31740" s="10"/>
      <c r="P31740" s="8"/>
    </row>
    <row r="31741" spans="1:16" s="2" customFormat="1" x14ac:dyDescent="0.15">
      <c r="A31741" s="3"/>
      <c r="B31741" s="3"/>
      <c r="J31741" s="3"/>
      <c r="K31741" s="5"/>
      <c r="L31741" s="8"/>
      <c r="N31741" s="5"/>
      <c r="O31741" s="10"/>
      <c r="P31741" s="8"/>
    </row>
    <row r="31742" spans="1:16" s="2" customFormat="1" x14ac:dyDescent="0.15">
      <c r="A31742" s="3"/>
      <c r="B31742" s="3"/>
      <c r="J31742" s="3"/>
      <c r="K31742" s="5"/>
      <c r="L31742" s="8"/>
      <c r="N31742" s="5"/>
      <c r="O31742" s="10"/>
      <c r="P31742" s="8"/>
    </row>
    <row r="31743" spans="1:16" s="2" customFormat="1" x14ac:dyDescent="0.15">
      <c r="A31743" s="3"/>
      <c r="B31743" s="3"/>
      <c r="J31743" s="3"/>
      <c r="K31743" s="5"/>
      <c r="L31743" s="8"/>
      <c r="N31743" s="5"/>
      <c r="O31743" s="10"/>
      <c r="P31743" s="8"/>
    </row>
    <row r="31744" spans="1:16" s="2" customFormat="1" x14ac:dyDescent="0.15">
      <c r="A31744" s="3"/>
      <c r="B31744" s="3"/>
      <c r="J31744" s="3"/>
      <c r="K31744" s="5"/>
      <c r="L31744" s="8"/>
      <c r="N31744" s="5"/>
      <c r="O31744" s="10"/>
      <c r="P31744" s="8"/>
    </row>
    <row r="31745" spans="1:16" s="2" customFormat="1" x14ac:dyDescent="0.15">
      <c r="A31745" s="3"/>
      <c r="B31745" s="3"/>
      <c r="J31745" s="3"/>
      <c r="K31745" s="5"/>
      <c r="L31745" s="8"/>
      <c r="N31745" s="5"/>
      <c r="O31745" s="10"/>
      <c r="P31745" s="8"/>
    </row>
    <row r="31746" spans="1:16" s="2" customFormat="1" x14ac:dyDescent="0.15">
      <c r="A31746" s="3"/>
      <c r="B31746" s="3"/>
      <c r="J31746" s="3"/>
      <c r="K31746" s="5"/>
      <c r="L31746" s="8"/>
      <c r="N31746" s="5"/>
      <c r="O31746" s="10"/>
      <c r="P31746" s="8"/>
    </row>
    <row r="31747" spans="1:16" s="2" customFormat="1" x14ac:dyDescent="0.15">
      <c r="A31747" s="3"/>
      <c r="B31747" s="3"/>
      <c r="J31747" s="3"/>
      <c r="K31747" s="5"/>
      <c r="L31747" s="8"/>
      <c r="N31747" s="5"/>
      <c r="O31747" s="10"/>
      <c r="P31747" s="8"/>
    </row>
    <row r="31748" spans="1:16" s="2" customFormat="1" x14ac:dyDescent="0.15">
      <c r="A31748" s="3"/>
      <c r="B31748" s="3"/>
      <c r="J31748" s="3"/>
      <c r="K31748" s="5"/>
      <c r="L31748" s="8"/>
      <c r="N31748" s="5"/>
      <c r="O31748" s="10"/>
      <c r="P31748" s="8"/>
    </row>
    <row r="31749" spans="1:16" s="2" customFormat="1" x14ac:dyDescent="0.15">
      <c r="A31749" s="3"/>
      <c r="B31749" s="3"/>
      <c r="J31749" s="3"/>
      <c r="K31749" s="5"/>
      <c r="L31749" s="8"/>
      <c r="N31749" s="5"/>
      <c r="O31749" s="10"/>
      <c r="P31749" s="8"/>
    </row>
    <row r="31750" spans="1:16" s="2" customFormat="1" x14ac:dyDescent="0.15">
      <c r="A31750" s="3"/>
      <c r="B31750" s="3"/>
      <c r="J31750" s="3"/>
      <c r="K31750" s="5"/>
      <c r="L31750" s="8"/>
      <c r="N31750" s="5"/>
      <c r="O31750" s="10"/>
      <c r="P31750" s="8"/>
    </row>
    <row r="31751" spans="1:16" s="2" customFormat="1" x14ac:dyDescent="0.15">
      <c r="A31751" s="3"/>
      <c r="B31751" s="3"/>
      <c r="J31751" s="3"/>
      <c r="K31751" s="5"/>
      <c r="L31751" s="8"/>
      <c r="N31751" s="5"/>
      <c r="O31751" s="10"/>
      <c r="P31751" s="8"/>
    </row>
    <row r="31752" spans="1:16" s="2" customFormat="1" x14ac:dyDescent="0.15">
      <c r="A31752" s="3"/>
      <c r="B31752" s="3"/>
      <c r="J31752" s="3"/>
      <c r="K31752" s="5"/>
      <c r="L31752" s="8"/>
      <c r="N31752" s="5"/>
      <c r="O31752" s="10"/>
      <c r="P31752" s="8"/>
    </row>
    <row r="31753" spans="1:16" s="2" customFormat="1" x14ac:dyDescent="0.15">
      <c r="A31753" s="3"/>
      <c r="B31753" s="3"/>
      <c r="J31753" s="3"/>
      <c r="K31753" s="5"/>
      <c r="L31753" s="8"/>
      <c r="N31753" s="5"/>
      <c r="O31753" s="10"/>
      <c r="P31753" s="8"/>
    </row>
    <row r="31754" spans="1:16" s="2" customFormat="1" x14ac:dyDescent="0.15">
      <c r="A31754" s="3"/>
      <c r="B31754" s="3"/>
      <c r="J31754" s="3"/>
      <c r="K31754" s="5"/>
      <c r="L31754" s="8"/>
      <c r="N31754" s="5"/>
      <c r="O31754" s="10"/>
      <c r="P31754" s="8"/>
    </row>
    <row r="31755" spans="1:16" s="2" customFormat="1" x14ac:dyDescent="0.15">
      <c r="A31755" s="3"/>
      <c r="B31755" s="3"/>
      <c r="J31755" s="3"/>
      <c r="K31755" s="5"/>
      <c r="L31755" s="8"/>
      <c r="N31755" s="5"/>
      <c r="O31755" s="10"/>
      <c r="P31755" s="8"/>
    </row>
    <row r="31756" spans="1:16" s="2" customFormat="1" x14ac:dyDescent="0.15">
      <c r="A31756" s="3"/>
      <c r="B31756" s="3"/>
      <c r="J31756" s="3"/>
      <c r="K31756" s="5"/>
      <c r="L31756" s="8"/>
      <c r="N31756" s="5"/>
      <c r="O31756" s="10"/>
      <c r="P31756" s="8"/>
    </row>
    <row r="31757" spans="1:16" s="2" customFormat="1" x14ac:dyDescent="0.15">
      <c r="A31757" s="3"/>
      <c r="B31757" s="3"/>
      <c r="J31757" s="3"/>
      <c r="K31757" s="5"/>
      <c r="L31757" s="8"/>
      <c r="N31757" s="5"/>
      <c r="O31757" s="10"/>
      <c r="P31757" s="8"/>
    </row>
    <row r="31758" spans="1:16" s="2" customFormat="1" x14ac:dyDescent="0.15">
      <c r="A31758" s="3"/>
      <c r="B31758" s="3"/>
      <c r="J31758" s="3"/>
      <c r="K31758" s="5"/>
      <c r="L31758" s="8"/>
      <c r="N31758" s="5"/>
      <c r="O31758" s="10"/>
      <c r="P31758" s="8"/>
    </row>
    <row r="31759" spans="1:16" s="2" customFormat="1" x14ac:dyDescent="0.15">
      <c r="A31759" s="3"/>
      <c r="B31759" s="3"/>
      <c r="J31759" s="3"/>
      <c r="K31759" s="5"/>
      <c r="L31759" s="8"/>
      <c r="N31759" s="5"/>
      <c r="O31759" s="10"/>
      <c r="P31759" s="8"/>
    </row>
    <row r="31760" spans="1:16" s="2" customFormat="1" x14ac:dyDescent="0.15">
      <c r="A31760" s="3"/>
      <c r="B31760" s="3"/>
      <c r="J31760" s="3"/>
      <c r="K31760" s="5"/>
      <c r="L31760" s="8"/>
      <c r="N31760" s="5"/>
      <c r="O31760" s="10"/>
      <c r="P31760" s="8"/>
    </row>
    <row r="31761" spans="1:16" s="2" customFormat="1" x14ac:dyDescent="0.15">
      <c r="A31761" s="3"/>
      <c r="B31761" s="3"/>
      <c r="J31761" s="3"/>
      <c r="K31761" s="5"/>
      <c r="L31761" s="8"/>
      <c r="N31761" s="5"/>
      <c r="O31761" s="10"/>
      <c r="P31761" s="8"/>
    </row>
    <row r="31762" spans="1:16" s="2" customFormat="1" x14ac:dyDescent="0.15">
      <c r="A31762" s="3"/>
      <c r="B31762" s="3"/>
      <c r="J31762" s="3"/>
      <c r="K31762" s="5"/>
      <c r="L31762" s="8"/>
      <c r="N31762" s="5"/>
      <c r="O31762" s="10"/>
      <c r="P31762" s="8"/>
    </row>
    <row r="31763" spans="1:16" s="2" customFormat="1" x14ac:dyDescent="0.15">
      <c r="A31763" s="3"/>
      <c r="B31763" s="3"/>
      <c r="J31763" s="3"/>
      <c r="K31763" s="5"/>
      <c r="L31763" s="8"/>
      <c r="N31763" s="5"/>
      <c r="O31763" s="10"/>
      <c r="P31763" s="8"/>
    </row>
    <row r="31764" spans="1:16" s="2" customFormat="1" x14ac:dyDescent="0.15">
      <c r="A31764" s="3"/>
      <c r="B31764" s="3"/>
      <c r="J31764" s="3"/>
      <c r="K31764" s="5"/>
      <c r="L31764" s="8"/>
      <c r="N31764" s="5"/>
      <c r="O31764" s="10"/>
      <c r="P31764" s="8"/>
    </row>
    <row r="31765" spans="1:16" s="2" customFormat="1" x14ac:dyDescent="0.15">
      <c r="A31765" s="3"/>
      <c r="B31765" s="3"/>
      <c r="J31765" s="3"/>
      <c r="K31765" s="5"/>
      <c r="L31765" s="8"/>
      <c r="N31765" s="5"/>
      <c r="O31765" s="10"/>
      <c r="P31765" s="8"/>
    </row>
    <row r="31766" spans="1:16" s="2" customFormat="1" x14ac:dyDescent="0.15">
      <c r="A31766" s="3"/>
      <c r="B31766" s="3"/>
      <c r="J31766" s="3"/>
      <c r="K31766" s="5"/>
      <c r="L31766" s="8"/>
      <c r="N31766" s="5"/>
      <c r="O31766" s="10"/>
      <c r="P31766" s="8"/>
    </row>
    <row r="31767" spans="1:16" s="2" customFormat="1" x14ac:dyDescent="0.15">
      <c r="A31767" s="3"/>
      <c r="B31767" s="3"/>
      <c r="J31767" s="3"/>
      <c r="K31767" s="5"/>
      <c r="L31767" s="8"/>
      <c r="N31767" s="5"/>
      <c r="O31767" s="10"/>
      <c r="P31767" s="8"/>
    </row>
    <row r="31768" spans="1:16" s="2" customFormat="1" x14ac:dyDescent="0.15">
      <c r="A31768" s="3"/>
      <c r="B31768" s="3"/>
      <c r="J31768" s="3"/>
      <c r="K31768" s="5"/>
      <c r="L31768" s="8"/>
      <c r="N31768" s="5"/>
      <c r="O31768" s="10"/>
      <c r="P31768" s="8"/>
    </row>
    <row r="31769" spans="1:16" s="2" customFormat="1" x14ac:dyDescent="0.15">
      <c r="A31769" s="3"/>
      <c r="B31769" s="3"/>
      <c r="J31769" s="3"/>
      <c r="K31769" s="5"/>
      <c r="L31769" s="8"/>
      <c r="N31769" s="5"/>
      <c r="O31769" s="10"/>
      <c r="P31769" s="8"/>
    </row>
    <row r="31770" spans="1:16" s="2" customFormat="1" x14ac:dyDescent="0.15">
      <c r="A31770" s="3"/>
      <c r="B31770" s="3"/>
      <c r="J31770" s="3"/>
      <c r="K31770" s="5"/>
      <c r="L31770" s="8"/>
      <c r="N31770" s="5"/>
      <c r="O31770" s="10"/>
      <c r="P31770" s="8"/>
    </row>
    <row r="31771" spans="1:16" s="2" customFormat="1" x14ac:dyDescent="0.15">
      <c r="A31771" s="3"/>
      <c r="B31771" s="3"/>
      <c r="J31771" s="3"/>
      <c r="K31771" s="5"/>
      <c r="L31771" s="8"/>
      <c r="N31771" s="5"/>
      <c r="O31771" s="10"/>
      <c r="P31771" s="8"/>
    </row>
    <row r="31772" spans="1:16" s="2" customFormat="1" x14ac:dyDescent="0.15">
      <c r="A31772" s="3"/>
      <c r="B31772" s="3"/>
      <c r="J31772" s="3"/>
      <c r="K31772" s="5"/>
      <c r="L31772" s="8"/>
      <c r="N31772" s="5"/>
      <c r="O31772" s="10"/>
      <c r="P31772" s="8"/>
    </row>
    <row r="31773" spans="1:16" s="2" customFormat="1" x14ac:dyDescent="0.15">
      <c r="A31773" s="3"/>
      <c r="B31773" s="3"/>
      <c r="J31773" s="3"/>
      <c r="K31773" s="5"/>
      <c r="L31773" s="8"/>
      <c r="N31773" s="5"/>
      <c r="O31773" s="10"/>
      <c r="P31773" s="8"/>
    </row>
    <row r="31774" spans="1:16" s="2" customFormat="1" x14ac:dyDescent="0.15">
      <c r="A31774" s="3"/>
      <c r="B31774" s="3"/>
      <c r="J31774" s="3"/>
      <c r="K31774" s="5"/>
      <c r="L31774" s="8"/>
      <c r="N31774" s="5"/>
      <c r="O31774" s="10"/>
      <c r="P31774" s="8"/>
    </row>
    <row r="31775" spans="1:16" s="2" customFormat="1" x14ac:dyDescent="0.15">
      <c r="A31775" s="3"/>
      <c r="B31775" s="3"/>
      <c r="J31775" s="3"/>
      <c r="K31775" s="5"/>
      <c r="L31775" s="8"/>
      <c r="N31775" s="5"/>
      <c r="O31775" s="10"/>
      <c r="P31775" s="8"/>
    </row>
    <row r="31776" spans="1:16" s="2" customFormat="1" x14ac:dyDescent="0.15">
      <c r="A31776" s="3"/>
      <c r="B31776" s="3"/>
      <c r="J31776" s="3"/>
      <c r="K31776" s="5"/>
      <c r="L31776" s="8"/>
      <c r="N31776" s="5"/>
      <c r="O31776" s="10"/>
      <c r="P31776" s="8"/>
    </row>
    <row r="31777" spans="1:16" s="2" customFormat="1" x14ac:dyDescent="0.15">
      <c r="A31777" s="3"/>
      <c r="B31777" s="3"/>
      <c r="J31777" s="3"/>
      <c r="K31777" s="5"/>
      <c r="L31777" s="8"/>
      <c r="N31777" s="5"/>
      <c r="O31777" s="10"/>
      <c r="P31777" s="8"/>
    </row>
    <row r="31778" spans="1:16" s="2" customFormat="1" x14ac:dyDescent="0.15">
      <c r="A31778" s="3"/>
      <c r="B31778" s="3"/>
      <c r="J31778" s="3"/>
      <c r="K31778" s="5"/>
      <c r="L31778" s="8"/>
      <c r="N31778" s="5"/>
      <c r="O31778" s="10"/>
      <c r="P31778" s="8"/>
    </row>
    <row r="31779" spans="1:16" s="2" customFormat="1" x14ac:dyDescent="0.15">
      <c r="A31779" s="3"/>
      <c r="B31779" s="3"/>
      <c r="J31779" s="3"/>
      <c r="K31779" s="5"/>
      <c r="L31779" s="8"/>
      <c r="N31779" s="5"/>
      <c r="O31779" s="10"/>
      <c r="P31779" s="8"/>
    </row>
    <row r="31780" spans="1:16" s="2" customFormat="1" x14ac:dyDescent="0.15">
      <c r="A31780" s="3"/>
      <c r="B31780" s="3"/>
      <c r="J31780" s="3"/>
      <c r="K31780" s="5"/>
      <c r="L31780" s="8"/>
      <c r="N31780" s="5"/>
      <c r="O31780" s="10"/>
      <c r="P31780" s="8"/>
    </row>
    <row r="31781" spans="1:16" s="2" customFormat="1" x14ac:dyDescent="0.15">
      <c r="A31781" s="3"/>
      <c r="B31781" s="3"/>
      <c r="J31781" s="3"/>
      <c r="K31781" s="5"/>
      <c r="L31781" s="8"/>
      <c r="N31781" s="5"/>
      <c r="O31781" s="10"/>
      <c r="P31781" s="8"/>
    </row>
    <row r="31782" spans="1:16" s="2" customFormat="1" x14ac:dyDescent="0.15">
      <c r="A31782" s="3"/>
      <c r="B31782" s="3"/>
      <c r="J31782" s="3"/>
      <c r="K31782" s="5"/>
      <c r="L31782" s="8"/>
      <c r="N31782" s="5"/>
      <c r="O31782" s="10"/>
      <c r="P31782" s="8"/>
    </row>
    <row r="31783" spans="1:16" s="2" customFormat="1" x14ac:dyDescent="0.15">
      <c r="A31783" s="3"/>
      <c r="B31783" s="3"/>
      <c r="J31783" s="3"/>
      <c r="K31783" s="5"/>
      <c r="L31783" s="8"/>
      <c r="N31783" s="5"/>
      <c r="O31783" s="10"/>
      <c r="P31783" s="8"/>
    </row>
    <row r="31784" spans="1:16" s="2" customFormat="1" x14ac:dyDescent="0.15">
      <c r="A31784" s="3"/>
      <c r="B31784" s="3"/>
      <c r="J31784" s="3"/>
      <c r="K31784" s="5"/>
      <c r="L31784" s="8"/>
      <c r="N31784" s="5"/>
      <c r="O31784" s="10"/>
      <c r="P31784" s="8"/>
    </row>
    <row r="31785" spans="1:16" s="2" customFormat="1" x14ac:dyDescent="0.15">
      <c r="A31785" s="3"/>
      <c r="B31785" s="3"/>
      <c r="J31785" s="3"/>
      <c r="K31785" s="5"/>
      <c r="L31785" s="8"/>
      <c r="N31785" s="5"/>
      <c r="O31785" s="10"/>
      <c r="P31785" s="8"/>
    </row>
    <row r="31786" spans="1:16" s="2" customFormat="1" x14ac:dyDescent="0.15">
      <c r="A31786" s="3"/>
      <c r="B31786" s="3"/>
      <c r="J31786" s="3"/>
      <c r="K31786" s="5"/>
      <c r="L31786" s="8"/>
      <c r="N31786" s="5"/>
      <c r="O31786" s="10"/>
      <c r="P31786" s="8"/>
    </row>
    <row r="31787" spans="1:16" s="2" customFormat="1" x14ac:dyDescent="0.15">
      <c r="A31787" s="3"/>
      <c r="B31787" s="3"/>
      <c r="J31787" s="3"/>
      <c r="K31787" s="5"/>
      <c r="L31787" s="8"/>
      <c r="N31787" s="5"/>
      <c r="O31787" s="10"/>
      <c r="P31787" s="8"/>
    </row>
    <row r="31788" spans="1:16" s="2" customFormat="1" x14ac:dyDescent="0.15">
      <c r="A31788" s="3"/>
      <c r="B31788" s="3"/>
      <c r="J31788" s="3"/>
      <c r="K31788" s="5"/>
      <c r="L31788" s="8"/>
      <c r="N31788" s="5"/>
      <c r="O31788" s="10"/>
      <c r="P31788" s="8"/>
    </row>
    <row r="31789" spans="1:16" s="2" customFormat="1" x14ac:dyDescent="0.15">
      <c r="A31789" s="3"/>
      <c r="B31789" s="3"/>
      <c r="J31789" s="3"/>
      <c r="K31789" s="5"/>
      <c r="L31789" s="8"/>
      <c r="N31789" s="5"/>
      <c r="O31789" s="10"/>
      <c r="P31789" s="8"/>
    </row>
    <row r="31790" spans="1:16" s="2" customFormat="1" x14ac:dyDescent="0.15">
      <c r="A31790" s="3"/>
      <c r="B31790" s="3"/>
      <c r="J31790" s="3"/>
      <c r="K31790" s="5"/>
      <c r="L31790" s="8"/>
      <c r="N31790" s="5"/>
      <c r="O31790" s="10"/>
      <c r="P31790" s="8"/>
    </row>
    <row r="31791" spans="1:16" s="2" customFormat="1" x14ac:dyDescent="0.15">
      <c r="A31791" s="3"/>
      <c r="B31791" s="3"/>
      <c r="J31791" s="3"/>
      <c r="K31791" s="5"/>
      <c r="L31791" s="8"/>
      <c r="N31791" s="5"/>
      <c r="O31791" s="10"/>
      <c r="P31791" s="8"/>
    </row>
    <row r="31792" spans="1:16" s="2" customFormat="1" x14ac:dyDescent="0.15">
      <c r="A31792" s="3"/>
      <c r="B31792" s="3"/>
      <c r="J31792" s="3"/>
      <c r="K31792" s="5"/>
      <c r="L31792" s="8"/>
      <c r="N31792" s="5"/>
      <c r="O31792" s="10"/>
      <c r="P31792" s="8"/>
    </row>
    <row r="31793" spans="1:16" s="2" customFormat="1" x14ac:dyDescent="0.15">
      <c r="A31793" s="3"/>
      <c r="B31793" s="3"/>
      <c r="J31793" s="3"/>
      <c r="K31793" s="5"/>
      <c r="L31793" s="8"/>
      <c r="N31793" s="5"/>
      <c r="O31793" s="10"/>
      <c r="P31793" s="8"/>
    </row>
    <row r="31794" spans="1:16" s="2" customFormat="1" x14ac:dyDescent="0.15">
      <c r="A31794" s="3"/>
      <c r="B31794" s="3"/>
      <c r="J31794" s="3"/>
      <c r="K31794" s="5"/>
      <c r="L31794" s="8"/>
      <c r="N31794" s="5"/>
      <c r="O31794" s="10"/>
      <c r="P31794" s="8"/>
    </row>
    <row r="31795" spans="1:16" s="2" customFormat="1" x14ac:dyDescent="0.15">
      <c r="A31795" s="3"/>
      <c r="B31795" s="3"/>
      <c r="J31795" s="3"/>
      <c r="K31795" s="5"/>
      <c r="L31795" s="8"/>
      <c r="N31795" s="5"/>
      <c r="O31795" s="10"/>
      <c r="P31795" s="8"/>
    </row>
    <row r="31796" spans="1:16" s="2" customFormat="1" x14ac:dyDescent="0.15">
      <c r="A31796" s="3"/>
      <c r="B31796" s="3"/>
      <c r="J31796" s="3"/>
      <c r="K31796" s="5"/>
      <c r="L31796" s="8"/>
      <c r="N31796" s="5"/>
      <c r="O31796" s="10"/>
      <c r="P31796" s="8"/>
    </row>
    <row r="31797" spans="1:16" s="2" customFormat="1" x14ac:dyDescent="0.15">
      <c r="A31797" s="3"/>
      <c r="B31797" s="3"/>
      <c r="J31797" s="3"/>
      <c r="K31797" s="5"/>
      <c r="L31797" s="8"/>
      <c r="N31797" s="5"/>
      <c r="O31797" s="10"/>
      <c r="P31797" s="8"/>
    </row>
    <row r="31798" spans="1:16" s="2" customFormat="1" x14ac:dyDescent="0.15">
      <c r="A31798" s="3"/>
      <c r="B31798" s="3"/>
      <c r="J31798" s="3"/>
      <c r="K31798" s="5"/>
      <c r="L31798" s="8"/>
      <c r="N31798" s="5"/>
      <c r="O31798" s="10"/>
      <c r="P31798" s="8"/>
    </row>
    <row r="31799" spans="1:16" s="2" customFormat="1" x14ac:dyDescent="0.15">
      <c r="A31799" s="3"/>
      <c r="B31799" s="3"/>
      <c r="J31799" s="3"/>
      <c r="K31799" s="5"/>
      <c r="L31799" s="8"/>
      <c r="N31799" s="5"/>
      <c r="O31799" s="10"/>
      <c r="P31799" s="8"/>
    </row>
    <row r="31800" spans="1:16" s="2" customFormat="1" x14ac:dyDescent="0.15">
      <c r="A31800" s="3"/>
      <c r="B31800" s="3"/>
      <c r="J31800" s="3"/>
      <c r="K31800" s="5"/>
      <c r="L31800" s="8"/>
      <c r="N31800" s="5"/>
      <c r="O31800" s="10"/>
      <c r="P31800" s="8"/>
    </row>
    <row r="31801" spans="1:16" s="2" customFormat="1" x14ac:dyDescent="0.15">
      <c r="A31801" s="3"/>
      <c r="B31801" s="3"/>
      <c r="J31801" s="3"/>
      <c r="K31801" s="5"/>
      <c r="L31801" s="8"/>
      <c r="N31801" s="5"/>
      <c r="O31801" s="10"/>
      <c r="P31801" s="8"/>
    </row>
    <row r="31802" spans="1:16" s="2" customFormat="1" x14ac:dyDescent="0.15">
      <c r="A31802" s="3"/>
      <c r="B31802" s="3"/>
      <c r="J31802" s="3"/>
      <c r="K31802" s="5"/>
      <c r="L31802" s="8"/>
      <c r="N31802" s="5"/>
      <c r="O31802" s="10"/>
      <c r="P31802" s="8"/>
    </row>
    <row r="31803" spans="1:16" s="2" customFormat="1" x14ac:dyDescent="0.15">
      <c r="A31803" s="3"/>
      <c r="B31803" s="3"/>
      <c r="J31803" s="3"/>
      <c r="K31803" s="5"/>
      <c r="L31803" s="8"/>
      <c r="N31803" s="5"/>
      <c r="O31803" s="10"/>
      <c r="P31803" s="8"/>
    </row>
    <row r="31804" spans="1:16" s="2" customFormat="1" x14ac:dyDescent="0.15">
      <c r="A31804" s="3"/>
      <c r="B31804" s="3"/>
      <c r="J31804" s="3"/>
      <c r="K31804" s="5"/>
      <c r="L31804" s="8"/>
      <c r="N31804" s="5"/>
      <c r="O31804" s="10"/>
      <c r="P31804" s="8"/>
    </row>
    <row r="31805" spans="1:16" s="2" customFormat="1" x14ac:dyDescent="0.15">
      <c r="A31805" s="3"/>
      <c r="B31805" s="3"/>
      <c r="J31805" s="3"/>
      <c r="K31805" s="5"/>
      <c r="L31805" s="8"/>
      <c r="N31805" s="5"/>
      <c r="O31805" s="10"/>
      <c r="P31805" s="8"/>
    </row>
    <row r="31806" spans="1:16" s="2" customFormat="1" x14ac:dyDescent="0.15">
      <c r="A31806" s="3"/>
      <c r="B31806" s="3"/>
      <c r="J31806" s="3"/>
      <c r="K31806" s="5"/>
      <c r="L31806" s="8"/>
      <c r="N31806" s="5"/>
      <c r="O31806" s="10"/>
      <c r="P31806" s="8"/>
    </row>
    <row r="31807" spans="1:16" s="2" customFormat="1" x14ac:dyDescent="0.15">
      <c r="A31807" s="3"/>
      <c r="B31807" s="3"/>
      <c r="J31807" s="3"/>
      <c r="K31807" s="5"/>
      <c r="L31807" s="8"/>
      <c r="N31807" s="5"/>
      <c r="O31807" s="10"/>
      <c r="P31807" s="8"/>
    </row>
    <row r="31808" spans="1:16" s="2" customFormat="1" x14ac:dyDescent="0.15">
      <c r="A31808" s="3"/>
      <c r="B31808" s="3"/>
      <c r="J31808" s="3"/>
      <c r="K31808" s="5"/>
      <c r="L31808" s="8"/>
      <c r="N31808" s="5"/>
      <c r="O31808" s="10"/>
      <c r="P31808" s="8"/>
    </row>
    <row r="31809" spans="1:16" s="2" customFormat="1" x14ac:dyDescent="0.15">
      <c r="A31809" s="3"/>
      <c r="B31809" s="3"/>
      <c r="J31809" s="3"/>
      <c r="K31809" s="5"/>
      <c r="L31809" s="8"/>
      <c r="N31809" s="5"/>
      <c r="O31809" s="10"/>
      <c r="P31809" s="8"/>
    </row>
    <row r="31810" spans="1:16" s="2" customFormat="1" x14ac:dyDescent="0.15">
      <c r="A31810" s="3"/>
      <c r="B31810" s="3"/>
      <c r="J31810" s="3"/>
      <c r="K31810" s="5"/>
      <c r="L31810" s="8"/>
      <c r="N31810" s="5"/>
      <c r="O31810" s="10"/>
      <c r="P31810" s="8"/>
    </row>
    <row r="31811" spans="1:16" s="2" customFormat="1" x14ac:dyDescent="0.15">
      <c r="A31811" s="3"/>
      <c r="B31811" s="3"/>
      <c r="J31811" s="3"/>
      <c r="K31811" s="5"/>
      <c r="L31811" s="8"/>
      <c r="N31811" s="5"/>
      <c r="O31811" s="10"/>
      <c r="P31811" s="8"/>
    </row>
    <row r="31812" spans="1:16" s="2" customFormat="1" x14ac:dyDescent="0.15">
      <c r="A31812" s="3"/>
      <c r="B31812" s="3"/>
      <c r="J31812" s="3"/>
      <c r="K31812" s="5"/>
      <c r="L31812" s="8"/>
      <c r="N31812" s="5"/>
      <c r="O31812" s="10"/>
      <c r="P31812" s="8"/>
    </row>
    <row r="31813" spans="1:16" s="2" customFormat="1" x14ac:dyDescent="0.15">
      <c r="A31813" s="3"/>
      <c r="B31813" s="3"/>
      <c r="J31813" s="3"/>
      <c r="K31813" s="5"/>
      <c r="L31813" s="8"/>
      <c r="N31813" s="5"/>
      <c r="O31813" s="10"/>
      <c r="P31813" s="8"/>
    </row>
    <row r="31814" spans="1:16" s="2" customFormat="1" x14ac:dyDescent="0.15">
      <c r="A31814" s="3"/>
      <c r="B31814" s="3"/>
      <c r="J31814" s="3"/>
      <c r="K31814" s="5"/>
      <c r="L31814" s="8"/>
      <c r="N31814" s="5"/>
      <c r="O31814" s="10"/>
      <c r="P31814" s="8"/>
    </row>
    <row r="31815" spans="1:16" s="2" customFormat="1" x14ac:dyDescent="0.15">
      <c r="A31815" s="3"/>
      <c r="B31815" s="3"/>
      <c r="J31815" s="3"/>
      <c r="K31815" s="5"/>
      <c r="L31815" s="8"/>
      <c r="N31815" s="5"/>
      <c r="O31815" s="10"/>
      <c r="P31815" s="8"/>
    </row>
    <row r="31816" spans="1:16" s="2" customFormat="1" x14ac:dyDescent="0.15">
      <c r="A31816" s="3"/>
      <c r="B31816" s="3"/>
      <c r="J31816" s="3"/>
      <c r="K31816" s="5"/>
      <c r="L31816" s="8"/>
      <c r="N31816" s="5"/>
      <c r="O31816" s="10"/>
      <c r="P31816" s="8"/>
    </row>
    <row r="31817" spans="1:16" s="2" customFormat="1" x14ac:dyDescent="0.15">
      <c r="A31817" s="3"/>
      <c r="B31817" s="3"/>
      <c r="J31817" s="3"/>
      <c r="K31817" s="5"/>
      <c r="L31817" s="8"/>
      <c r="N31817" s="5"/>
      <c r="O31817" s="10"/>
      <c r="P31817" s="8"/>
    </row>
    <row r="31818" spans="1:16" s="2" customFormat="1" x14ac:dyDescent="0.15">
      <c r="A31818" s="3"/>
      <c r="B31818" s="3"/>
      <c r="J31818" s="3"/>
      <c r="K31818" s="5"/>
      <c r="L31818" s="8"/>
      <c r="N31818" s="5"/>
      <c r="O31818" s="10"/>
      <c r="P31818" s="8"/>
    </row>
    <row r="31819" spans="1:16" s="2" customFormat="1" x14ac:dyDescent="0.15">
      <c r="A31819" s="3"/>
      <c r="B31819" s="3"/>
      <c r="J31819" s="3"/>
      <c r="K31819" s="5"/>
      <c r="L31819" s="8"/>
      <c r="N31819" s="5"/>
      <c r="O31819" s="10"/>
      <c r="P31819" s="8"/>
    </row>
    <row r="31820" spans="1:16" s="2" customFormat="1" x14ac:dyDescent="0.15">
      <c r="A31820" s="3"/>
      <c r="B31820" s="3"/>
      <c r="J31820" s="3"/>
      <c r="K31820" s="5"/>
      <c r="L31820" s="8"/>
      <c r="N31820" s="5"/>
      <c r="O31820" s="10"/>
      <c r="P31820" s="8"/>
    </row>
    <row r="31821" spans="1:16" s="2" customFormat="1" x14ac:dyDescent="0.15">
      <c r="A31821" s="3"/>
      <c r="B31821" s="3"/>
      <c r="J31821" s="3"/>
      <c r="K31821" s="5"/>
      <c r="L31821" s="8"/>
      <c r="N31821" s="5"/>
      <c r="O31821" s="10"/>
      <c r="P31821" s="8"/>
    </row>
    <row r="31822" spans="1:16" s="2" customFormat="1" x14ac:dyDescent="0.15">
      <c r="A31822" s="3"/>
      <c r="B31822" s="3"/>
      <c r="J31822" s="3"/>
      <c r="K31822" s="5"/>
      <c r="L31822" s="8"/>
      <c r="N31822" s="5"/>
      <c r="O31822" s="10"/>
      <c r="P31822" s="8"/>
    </row>
    <row r="31823" spans="1:16" s="2" customFormat="1" x14ac:dyDescent="0.15">
      <c r="A31823" s="3"/>
      <c r="B31823" s="3"/>
      <c r="J31823" s="3"/>
      <c r="K31823" s="5"/>
      <c r="L31823" s="8"/>
      <c r="N31823" s="5"/>
      <c r="O31823" s="10"/>
      <c r="P31823" s="8"/>
    </row>
    <row r="31824" spans="1:16" s="2" customFormat="1" x14ac:dyDescent="0.15">
      <c r="A31824" s="3"/>
      <c r="B31824" s="3"/>
      <c r="J31824" s="3"/>
      <c r="K31824" s="5"/>
      <c r="L31824" s="8"/>
      <c r="N31824" s="5"/>
      <c r="O31824" s="10"/>
      <c r="P31824" s="8"/>
    </row>
    <row r="31825" spans="1:16" s="2" customFormat="1" x14ac:dyDescent="0.15">
      <c r="A31825" s="3"/>
      <c r="B31825" s="3"/>
      <c r="J31825" s="3"/>
      <c r="K31825" s="5"/>
      <c r="L31825" s="8"/>
      <c r="N31825" s="5"/>
      <c r="O31825" s="10"/>
      <c r="P31825" s="8"/>
    </row>
    <row r="31826" spans="1:16" s="2" customFormat="1" x14ac:dyDescent="0.15">
      <c r="A31826" s="3"/>
      <c r="B31826" s="3"/>
      <c r="J31826" s="3"/>
      <c r="K31826" s="5"/>
      <c r="L31826" s="8"/>
      <c r="N31826" s="5"/>
      <c r="O31826" s="10"/>
      <c r="P31826" s="8"/>
    </row>
    <row r="31827" spans="1:16" s="2" customFormat="1" x14ac:dyDescent="0.15">
      <c r="A31827" s="3"/>
      <c r="B31827" s="3"/>
      <c r="J31827" s="3"/>
      <c r="K31827" s="5"/>
      <c r="L31827" s="8"/>
      <c r="N31827" s="5"/>
      <c r="O31827" s="10"/>
      <c r="P31827" s="8"/>
    </row>
    <row r="31828" spans="1:16" s="2" customFormat="1" x14ac:dyDescent="0.15">
      <c r="A31828" s="3"/>
      <c r="B31828" s="3"/>
      <c r="J31828" s="3"/>
      <c r="K31828" s="5"/>
      <c r="L31828" s="8"/>
      <c r="N31828" s="5"/>
      <c r="O31828" s="10"/>
      <c r="P31828" s="8"/>
    </row>
    <row r="31829" spans="1:16" s="2" customFormat="1" x14ac:dyDescent="0.15">
      <c r="A31829" s="3"/>
      <c r="B31829" s="3"/>
      <c r="J31829" s="3"/>
      <c r="K31829" s="5"/>
      <c r="L31829" s="8"/>
      <c r="N31829" s="5"/>
      <c r="O31829" s="10"/>
      <c r="P31829" s="8"/>
    </row>
    <row r="31830" spans="1:16" s="2" customFormat="1" x14ac:dyDescent="0.15">
      <c r="A31830" s="3"/>
      <c r="B31830" s="3"/>
      <c r="J31830" s="3"/>
      <c r="K31830" s="5"/>
      <c r="L31830" s="8"/>
      <c r="N31830" s="5"/>
      <c r="O31830" s="10"/>
      <c r="P31830" s="8"/>
    </row>
    <row r="31831" spans="1:16" s="2" customFormat="1" x14ac:dyDescent="0.15">
      <c r="A31831" s="3"/>
      <c r="B31831" s="3"/>
      <c r="J31831" s="3"/>
      <c r="K31831" s="5"/>
      <c r="L31831" s="8"/>
      <c r="N31831" s="5"/>
      <c r="O31831" s="10"/>
      <c r="P31831" s="8"/>
    </row>
    <row r="31832" spans="1:16" s="2" customFormat="1" x14ac:dyDescent="0.15">
      <c r="A31832" s="3"/>
      <c r="B31832" s="3"/>
      <c r="J31832" s="3"/>
      <c r="K31832" s="5"/>
      <c r="L31832" s="8"/>
      <c r="N31832" s="5"/>
      <c r="O31832" s="10"/>
      <c r="P31832" s="8"/>
    </row>
    <row r="31833" spans="1:16" s="2" customFormat="1" x14ac:dyDescent="0.15">
      <c r="A31833" s="3"/>
      <c r="B31833" s="3"/>
      <c r="J31833" s="3"/>
      <c r="K31833" s="5"/>
      <c r="L31833" s="8"/>
      <c r="N31833" s="5"/>
      <c r="O31833" s="10"/>
      <c r="P31833" s="8"/>
    </row>
    <row r="31834" spans="1:16" s="2" customFormat="1" x14ac:dyDescent="0.15">
      <c r="A31834" s="3"/>
      <c r="B31834" s="3"/>
      <c r="J31834" s="3"/>
      <c r="K31834" s="5"/>
      <c r="L31834" s="8"/>
      <c r="N31834" s="5"/>
      <c r="O31834" s="10"/>
      <c r="P31834" s="8"/>
    </row>
    <row r="31835" spans="1:16" s="2" customFormat="1" x14ac:dyDescent="0.15">
      <c r="A31835" s="3"/>
      <c r="B31835" s="3"/>
      <c r="J31835" s="3"/>
      <c r="K31835" s="5"/>
      <c r="L31835" s="8"/>
      <c r="N31835" s="5"/>
      <c r="O31835" s="10"/>
      <c r="P31835" s="8"/>
    </row>
    <row r="31836" spans="1:16" s="2" customFormat="1" x14ac:dyDescent="0.15">
      <c r="A31836" s="3"/>
      <c r="B31836" s="3"/>
      <c r="J31836" s="3"/>
      <c r="K31836" s="5"/>
      <c r="L31836" s="8"/>
      <c r="N31836" s="5"/>
      <c r="O31836" s="10"/>
      <c r="P31836" s="8"/>
    </row>
    <row r="31837" spans="1:16" s="2" customFormat="1" x14ac:dyDescent="0.15">
      <c r="A31837" s="3"/>
      <c r="B31837" s="3"/>
      <c r="J31837" s="3"/>
      <c r="K31837" s="5"/>
      <c r="L31837" s="8"/>
      <c r="N31837" s="5"/>
      <c r="O31837" s="10"/>
      <c r="P31837" s="8"/>
    </row>
    <row r="31838" spans="1:16" s="2" customFormat="1" x14ac:dyDescent="0.15">
      <c r="A31838" s="3"/>
      <c r="B31838" s="3"/>
      <c r="J31838" s="3"/>
      <c r="K31838" s="5"/>
      <c r="L31838" s="8"/>
      <c r="N31838" s="5"/>
      <c r="O31838" s="10"/>
      <c r="P31838" s="8"/>
    </row>
    <row r="31839" spans="1:16" s="2" customFormat="1" x14ac:dyDescent="0.15">
      <c r="A31839" s="3"/>
      <c r="B31839" s="3"/>
      <c r="J31839" s="3"/>
      <c r="K31839" s="5"/>
      <c r="L31839" s="8"/>
      <c r="N31839" s="5"/>
      <c r="O31839" s="10"/>
      <c r="P31839" s="8"/>
    </row>
    <row r="31840" spans="1:16" s="2" customFormat="1" x14ac:dyDescent="0.15">
      <c r="A31840" s="3"/>
      <c r="B31840" s="3"/>
      <c r="J31840" s="3"/>
      <c r="K31840" s="5"/>
      <c r="L31840" s="8"/>
      <c r="N31840" s="5"/>
      <c r="O31840" s="10"/>
      <c r="P31840" s="8"/>
    </row>
    <row r="31841" spans="1:16" s="2" customFormat="1" x14ac:dyDescent="0.15">
      <c r="A31841" s="3"/>
      <c r="B31841" s="3"/>
      <c r="J31841" s="3"/>
      <c r="K31841" s="5"/>
      <c r="L31841" s="8"/>
      <c r="N31841" s="5"/>
      <c r="O31841" s="10"/>
      <c r="P31841" s="8"/>
    </row>
    <row r="31842" spans="1:16" s="2" customFormat="1" x14ac:dyDescent="0.15">
      <c r="A31842" s="3"/>
      <c r="B31842" s="3"/>
      <c r="J31842" s="3"/>
      <c r="K31842" s="5"/>
      <c r="L31842" s="8"/>
      <c r="N31842" s="5"/>
      <c r="O31842" s="10"/>
      <c r="P31842" s="8"/>
    </row>
    <row r="31843" spans="1:16" s="2" customFormat="1" x14ac:dyDescent="0.15">
      <c r="A31843" s="3"/>
      <c r="B31843" s="3"/>
      <c r="J31843" s="3"/>
      <c r="K31843" s="5"/>
      <c r="L31843" s="8"/>
      <c r="N31843" s="5"/>
      <c r="O31843" s="10"/>
      <c r="P31843" s="8"/>
    </row>
    <row r="31844" spans="1:16" s="2" customFormat="1" x14ac:dyDescent="0.15">
      <c r="A31844" s="3"/>
      <c r="B31844" s="3"/>
      <c r="J31844" s="3"/>
      <c r="K31844" s="5"/>
      <c r="L31844" s="8"/>
      <c r="N31844" s="5"/>
      <c r="O31844" s="10"/>
      <c r="P31844" s="8"/>
    </row>
    <row r="31845" spans="1:16" s="2" customFormat="1" x14ac:dyDescent="0.15">
      <c r="A31845" s="3"/>
      <c r="B31845" s="3"/>
      <c r="J31845" s="3"/>
      <c r="K31845" s="5"/>
      <c r="L31845" s="8"/>
      <c r="N31845" s="5"/>
      <c r="O31845" s="10"/>
      <c r="P31845" s="8"/>
    </row>
    <row r="31846" spans="1:16" s="2" customFormat="1" x14ac:dyDescent="0.15">
      <c r="A31846" s="3"/>
      <c r="B31846" s="3"/>
      <c r="J31846" s="3"/>
      <c r="K31846" s="5"/>
      <c r="L31846" s="8"/>
      <c r="N31846" s="5"/>
      <c r="O31846" s="10"/>
      <c r="P31846" s="8"/>
    </row>
    <row r="31847" spans="1:16" s="2" customFormat="1" x14ac:dyDescent="0.15">
      <c r="A31847" s="3"/>
      <c r="B31847" s="3"/>
      <c r="J31847" s="3"/>
      <c r="K31847" s="5"/>
      <c r="L31847" s="8"/>
      <c r="N31847" s="5"/>
      <c r="O31847" s="10"/>
      <c r="P31847" s="8"/>
    </row>
    <row r="31848" spans="1:16" s="2" customFormat="1" x14ac:dyDescent="0.15">
      <c r="A31848" s="3"/>
      <c r="B31848" s="3"/>
      <c r="J31848" s="3"/>
      <c r="K31848" s="5"/>
      <c r="L31848" s="8"/>
      <c r="N31848" s="5"/>
      <c r="O31848" s="10"/>
      <c r="P31848" s="8"/>
    </row>
    <row r="31849" spans="1:16" s="2" customFormat="1" x14ac:dyDescent="0.15">
      <c r="A31849" s="3"/>
      <c r="B31849" s="3"/>
      <c r="J31849" s="3"/>
      <c r="K31849" s="5"/>
      <c r="L31849" s="8"/>
      <c r="N31849" s="5"/>
      <c r="O31849" s="10"/>
      <c r="P31849" s="8"/>
    </row>
    <row r="31850" spans="1:16" s="2" customFormat="1" x14ac:dyDescent="0.15">
      <c r="A31850" s="3"/>
      <c r="B31850" s="3"/>
      <c r="J31850" s="3"/>
      <c r="K31850" s="5"/>
      <c r="L31850" s="8"/>
      <c r="N31850" s="5"/>
      <c r="O31850" s="10"/>
      <c r="P31850" s="8"/>
    </row>
    <row r="31851" spans="1:16" s="2" customFormat="1" x14ac:dyDescent="0.15">
      <c r="A31851" s="3"/>
      <c r="B31851" s="3"/>
      <c r="J31851" s="3"/>
      <c r="K31851" s="5"/>
      <c r="L31851" s="8"/>
      <c r="N31851" s="5"/>
      <c r="O31851" s="10"/>
      <c r="P31851" s="8"/>
    </row>
    <row r="31852" spans="1:16" s="2" customFormat="1" x14ac:dyDescent="0.15">
      <c r="A31852" s="3"/>
      <c r="B31852" s="3"/>
      <c r="J31852" s="3"/>
      <c r="K31852" s="5"/>
      <c r="L31852" s="8"/>
      <c r="N31852" s="5"/>
      <c r="O31852" s="10"/>
      <c r="P31852" s="8"/>
    </row>
    <row r="31853" spans="1:16" s="2" customFormat="1" x14ac:dyDescent="0.15">
      <c r="A31853" s="3"/>
      <c r="B31853" s="3"/>
      <c r="J31853" s="3"/>
      <c r="K31853" s="5"/>
      <c r="L31853" s="8"/>
      <c r="N31853" s="5"/>
      <c r="O31853" s="10"/>
      <c r="P31853" s="8"/>
    </row>
    <row r="31854" spans="1:16" s="2" customFormat="1" x14ac:dyDescent="0.15">
      <c r="A31854" s="3"/>
      <c r="B31854" s="3"/>
      <c r="J31854" s="3"/>
      <c r="K31854" s="5"/>
      <c r="L31854" s="8"/>
      <c r="N31854" s="5"/>
      <c r="O31854" s="10"/>
      <c r="P31854" s="8"/>
    </row>
    <row r="31855" spans="1:16" s="2" customFormat="1" x14ac:dyDescent="0.15">
      <c r="A31855" s="3"/>
      <c r="B31855" s="3"/>
      <c r="J31855" s="3"/>
      <c r="K31855" s="5"/>
      <c r="L31855" s="8"/>
      <c r="N31855" s="5"/>
      <c r="O31855" s="10"/>
      <c r="P31855" s="8"/>
    </row>
    <row r="31856" spans="1:16" s="2" customFormat="1" x14ac:dyDescent="0.15">
      <c r="A31856" s="3"/>
      <c r="B31856" s="3"/>
      <c r="J31856" s="3"/>
      <c r="K31856" s="5"/>
      <c r="L31856" s="8"/>
      <c r="N31856" s="5"/>
      <c r="O31856" s="10"/>
      <c r="P31856" s="8"/>
    </row>
    <row r="31857" spans="1:16" s="2" customFormat="1" x14ac:dyDescent="0.15">
      <c r="A31857" s="3"/>
      <c r="B31857" s="3"/>
      <c r="J31857" s="3"/>
      <c r="K31857" s="5"/>
      <c r="L31857" s="8"/>
      <c r="N31857" s="5"/>
      <c r="O31857" s="10"/>
      <c r="P31857" s="8"/>
    </row>
    <row r="31858" spans="1:16" s="2" customFormat="1" x14ac:dyDescent="0.15">
      <c r="A31858" s="3"/>
      <c r="B31858" s="3"/>
      <c r="J31858" s="3"/>
      <c r="K31858" s="5"/>
      <c r="L31858" s="8"/>
      <c r="N31858" s="5"/>
      <c r="O31858" s="10"/>
      <c r="P31858" s="8"/>
    </row>
    <row r="31859" spans="1:16" s="2" customFormat="1" x14ac:dyDescent="0.15">
      <c r="A31859" s="3"/>
      <c r="B31859" s="3"/>
      <c r="J31859" s="3"/>
      <c r="K31859" s="5"/>
      <c r="L31859" s="8"/>
      <c r="N31859" s="5"/>
      <c r="O31859" s="10"/>
      <c r="P31859" s="8"/>
    </row>
    <row r="31860" spans="1:16" s="2" customFormat="1" x14ac:dyDescent="0.15">
      <c r="A31860" s="3"/>
      <c r="B31860" s="3"/>
      <c r="J31860" s="3"/>
      <c r="K31860" s="5"/>
      <c r="L31860" s="8"/>
      <c r="N31860" s="5"/>
      <c r="O31860" s="10"/>
      <c r="P31860" s="8"/>
    </row>
    <row r="31861" spans="1:16" s="2" customFormat="1" x14ac:dyDescent="0.15">
      <c r="A31861" s="3"/>
      <c r="B31861" s="3"/>
      <c r="J31861" s="3"/>
      <c r="K31861" s="5"/>
      <c r="L31861" s="8"/>
      <c r="N31861" s="5"/>
      <c r="O31861" s="10"/>
      <c r="P31861" s="8"/>
    </row>
    <row r="31862" spans="1:16" s="2" customFormat="1" x14ac:dyDescent="0.15">
      <c r="A31862" s="3"/>
      <c r="B31862" s="3"/>
      <c r="J31862" s="3"/>
      <c r="K31862" s="5"/>
      <c r="L31862" s="8"/>
      <c r="N31862" s="5"/>
      <c r="O31862" s="10"/>
      <c r="P31862" s="8"/>
    </row>
    <row r="31863" spans="1:16" s="2" customFormat="1" x14ac:dyDescent="0.15">
      <c r="A31863" s="3"/>
      <c r="B31863" s="3"/>
      <c r="J31863" s="3"/>
      <c r="K31863" s="5"/>
      <c r="L31863" s="8"/>
      <c r="N31863" s="5"/>
      <c r="O31863" s="10"/>
      <c r="P31863" s="8"/>
    </row>
    <row r="31864" spans="1:16" s="2" customFormat="1" x14ac:dyDescent="0.15">
      <c r="A31864" s="3"/>
      <c r="B31864" s="3"/>
      <c r="J31864" s="3"/>
      <c r="K31864" s="5"/>
      <c r="L31864" s="8"/>
      <c r="N31864" s="5"/>
      <c r="O31864" s="10"/>
      <c r="P31864" s="8"/>
    </row>
    <row r="31865" spans="1:16" s="2" customFormat="1" x14ac:dyDescent="0.15">
      <c r="A31865" s="3"/>
      <c r="B31865" s="3"/>
      <c r="J31865" s="3"/>
      <c r="K31865" s="5"/>
      <c r="L31865" s="8"/>
      <c r="N31865" s="5"/>
      <c r="O31865" s="10"/>
      <c r="P31865" s="8"/>
    </row>
    <row r="31866" spans="1:16" s="2" customFormat="1" x14ac:dyDescent="0.15">
      <c r="A31866" s="3"/>
      <c r="B31866" s="3"/>
      <c r="J31866" s="3"/>
      <c r="K31866" s="5"/>
      <c r="L31866" s="8"/>
      <c r="N31866" s="5"/>
      <c r="O31866" s="10"/>
      <c r="P31866" s="8"/>
    </row>
    <row r="31867" spans="1:16" s="2" customFormat="1" x14ac:dyDescent="0.15">
      <c r="A31867" s="3"/>
      <c r="B31867" s="3"/>
      <c r="J31867" s="3"/>
      <c r="K31867" s="5"/>
      <c r="L31867" s="8"/>
      <c r="N31867" s="5"/>
      <c r="O31867" s="10"/>
      <c r="P31867" s="8"/>
    </row>
    <row r="31868" spans="1:16" s="2" customFormat="1" x14ac:dyDescent="0.15">
      <c r="A31868" s="3"/>
      <c r="B31868" s="3"/>
      <c r="J31868" s="3"/>
      <c r="K31868" s="5"/>
      <c r="L31868" s="8"/>
      <c r="N31868" s="5"/>
      <c r="O31868" s="10"/>
      <c r="P31868" s="8"/>
    </row>
    <row r="31869" spans="1:16" s="2" customFormat="1" x14ac:dyDescent="0.15">
      <c r="A31869" s="3"/>
      <c r="B31869" s="3"/>
      <c r="J31869" s="3"/>
      <c r="K31869" s="5"/>
      <c r="L31869" s="8"/>
      <c r="N31869" s="5"/>
      <c r="O31869" s="10"/>
      <c r="P31869" s="8"/>
    </row>
    <row r="31870" spans="1:16" s="2" customFormat="1" x14ac:dyDescent="0.15">
      <c r="A31870" s="3"/>
      <c r="B31870" s="3"/>
      <c r="J31870" s="3"/>
      <c r="K31870" s="5"/>
      <c r="L31870" s="8"/>
      <c r="N31870" s="5"/>
      <c r="O31870" s="10"/>
      <c r="P31870" s="8"/>
    </row>
    <row r="31871" spans="1:16" s="2" customFormat="1" x14ac:dyDescent="0.15">
      <c r="A31871" s="3"/>
      <c r="B31871" s="3"/>
      <c r="J31871" s="3"/>
      <c r="K31871" s="5"/>
      <c r="L31871" s="8"/>
      <c r="N31871" s="5"/>
      <c r="O31871" s="10"/>
      <c r="P31871" s="8"/>
    </row>
    <row r="31872" spans="1:16" s="2" customFormat="1" x14ac:dyDescent="0.15">
      <c r="A31872" s="3"/>
      <c r="B31872" s="3"/>
      <c r="J31872" s="3"/>
      <c r="K31872" s="5"/>
      <c r="L31872" s="8"/>
      <c r="N31872" s="5"/>
      <c r="O31872" s="10"/>
      <c r="P31872" s="8"/>
    </row>
    <row r="31873" spans="1:16" s="2" customFormat="1" x14ac:dyDescent="0.15">
      <c r="A31873" s="3"/>
      <c r="B31873" s="3"/>
      <c r="J31873" s="3"/>
      <c r="K31873" s="5"/>
      <c r="L31873" s="8"/>
      <c r="N31873" s="5"/>
      <c r="O31873" s="10"/>
      <c r="P31873" s="8"/>
    </row>
    <row r="31874" spans="1:16" s="2" customFormat="1" x14ac:dyDescent="0.15">
      <c r="A31874" s="3"/>
      <c r="B31874" s="3"/>
      <c r="J31874" s="3"/>
      <c r="K31874" s="5"/>
      <c r="L31874" s="8"/>
      <c r="N31874" s="5"/>
      <c r="O31874" s="10"/>
      <c r="P31874" s="8"/>
    </row>
    <row r="31875" spans="1:16" s="2" customFormat="1" x14ac:dyDescent="0.15">
      <c r="A31875" s="3"/>
      <c r="B31875" s="3"/>
      <c r="J31875" s="3"/>
      <c r="K31875" s="5"/>
      <c r="L31875" s="8"/>
      <c r="N31875" s="5"/>
      <c r="O31875" s="10"/>
      <c r="P31875" s="8"/>
    </row>
    <row r="31876" spans="1:16" s="2" customFormat="1" x14ac:dyDescent="0.15">
      <c r="A31876" s="3"/>
      <c r="B31876" s="3"/>
      <c r="J31876" s="3"/>
      <c r="K31876" s="5"/>
      <c r="L31876" s="8"/>
      <c r="N31876" s="5"/>
      <c r="O31876" s="10"/>
      <c r="P31876" s="8"/>
    </row>
    <row r="31877" spans="1:16" s="2" customFormat="1" x14ac:dyDescent="0.15">
      <c r="A31877" s="3"/>
      <c r="B31877" s="3"/>
      <c r="J31877" s="3"/>
      <c r="K31877" s="5"/>
      <c r="L31877" s="8"/>
      <c r="N31877" s="5"/>
      <c r="O31877" s="10"/>
      <c r="P31877" s="8"/>
    </row>
    <row r="31878" spans="1:16" s="2" customFormat="1" x14ac:dyDescent="0.15">
      <c r="A31878" s="3"/>
      <c r="B31878" s="3"/>
      <c r="J31878" s="3"/>
      <c r="K31878" s="5"/>
      <c r="L31878" s="8"/>
      <c r="N31878" s="5"/>
      <c r="O31878" s="10"/>
      <c r="P31878" s="8"/>
    </row>
    <row r="31879" spans="1:16" s="2" customFormat="1" x14ac:dyDescent="0.15">
      <c r="A31879" s="3"/>
      <c r="B31879" s="3"/>
      <c r="J31879" s="3"/>
      <c r="K31879" s="5"/>
      <c r="L31879" s="8"/>
      <c r="N31879" s="5"/>
      <c r="O31879" s="10"/>
      <c r="P31879" s="8"/>
    </row>
    <row r="31880" spans="1:16" s="2" customFormat="1" x14ac:dyDescent="0.15">
      <c r="A31880" s="3"/>
      <c r="B31880" s="3"/>
      <c r="J31880" s="3"/>
      <c r="K31880" s="5"/>
      <c r="L31880" s="8"/>
      <c r="N31880" s="5"/>
      <c r="O31880" s="10"/>
      <c r="P31880" s="8"/>
    </row>
    <row r="31881" spans="1:16" s="2" customFormat="1" x14ac:dyDescent="0.15">
      <c r="A31881" s="3"/>
      <c r="B31881" s="3"/>
      <c r="J31881" s="3"/>
      <c r="K31881" s="5"/>
      <c r="L31881" s="8"/>
      <c r="N31881" s="5"/>
      <c r="O31881" s="10"/>
      <c r="P31881" s="8"/>
    </row>
    <row r="31882" spans="1:16" s="2" customFormat="1" x14ac:dyDescent="0.15">
      <c r="A31882" s="3"/>
      <c r="B31882" s="3"/>
      <c r="J31882" s="3"/>
      <c r="K31882" s="5"/>
      <c r="L31882" s="8"/>
      <c r="N31882" s="5"/>
      <c r="O31882" s="10"/>
      <c r="P31882" s="8"/>
    </row>
    <row r="31883" spans="1:16" s="2" customFormat="1" x14ac:dyDescent="0.15">
      <c r="A31883" s="3"/>
      <c r="B31883" s="3"/>
      <c r="J31883" s="3"/>
      <c r="K31883" s="5"/>
      <c r="L31883" s="8"/>
      <c r="N31883" s="5"/>
      <c r="O31883" s="10"/>
      <c r="P31883" s="8"/>
    </row>
    <row r="31884" spans="1:16" s="2" customFormat="1" x14ac:dyDescent="0.15">
      <c r="A31884" s="3"/>
      <c r="B31884" s="3"/>
      <c r="J31884" s="3"/>
      <c r="K31884" s="5"/>
      <c r="L31884" s="8"/>
      <c r="N31884" s="5"/>
      <c r="O31884" s="10"/>
      <c r="P31884" s="8"/>
    </row>
    <row r="31885" spans="1:16" s="2" customFormat="1" x14ac:dyDescent="0.15">
      <c r="A31885" s="3"/>
      <c r="B31885" s="3"/>
      <c r="J31885" s="3"/>
      <c r="K31885" s="5"/>
      <c r="L31885" s="8"/>
      <c r="N31885" s="5"/>
      <c r="O31885" s="10"/>
      <c r="P31885" s="8"/>
    </row>
    <row r="31886" spans="1:16" s="2" customFormat="1" x14ac:dyDescent="0.15">
      <c r="A31886" s="3"/>
      <c r="B31886" s="3"/>
      <c r="J31886" s="3"/>
      <c r="K31886" s="5"/>
      <c r="L31886" s="8"/>
      <c r="N31886" s="5"/>
      <c r="O31886" s="10"/>
      <c r="P31886" s="8"/>
    </row>
    <row r="31887" spans="1:16" s="2" customFormat="1" x14ac:dyDescent="0.15">
      <c r="A31887" s="3"/>
      <c r="B31887" s="3"/>
      <c r="J31887" s="3"/>
      <c r="K31887" s="5"/>
      <c r="L31887" s="8"/>
      <c r="N31887" s="5"/>
      <c r="O31887" s="10"/>
      <c r="P31887" s="8"/>
    </row>
    <row r="31888" spans="1:16" s="2" customFormat="1" x14ac:dyDescent="0.15">
      <c r="A31888" s="3"/>
      <c r="B31888" s="3"/>
      <c r="J31888" s="3"/>
      <c r="K31888" s="5"/>
      <c r="L31888" s="8"/>
      <c r="N31888" s="5"/>
      <c r="O31888" s="10"/>
      <c r="P31888" s="8"/>
    </row>
    <row r="31889" spans="1:16" s="2" customFormat="1" x14ac:dyDescent="0.15">
      <c r="A31889" s="3"/>
      <c r="B31889" s="3"/>
      <c r="J31889" s="3"/>
      <c r="K31889" s="5"/>
      <c r="L31889" s="8"/>
      <c r="N31889" s="5"/>
      <c r="O31889" s="10"/>
      <c r="P31889" s="8"/>
    </row>
    <row r="31890" spans="1:16" s="2" customFormat="1" x14ac:dyDescent="0.15">
      <c r="A31890" s="3"/>
      <c r="B31890" s="3"/>
      <c r="J31890" s="3"/>
      <c r="K31890" s="5"/>
      <c r="L31890" s="8"/>
      <c r="N31890" s="5"/>
      <c r="O31890" s="10"/>
      <c r="P31890" s="8"/>
    </row>
    <row r="31891" spans="1:16" s="2" customFormat="1" x14ac:dyDescent="0.15">
      <c r="A31891" s="3"/>
      <c r="B31891" s="3"/>
      <c r="J31891" s="3"/>
      <c r="K31891" s="5"/>
      <c r="L31891" s="8"/>
      <c r="N31891" s="5"/>
      <c r="O31891" s="10"/>
      <c r="P31891" s="8"/>
    </row>
    <row r="31892" spans="1:16" s="2" customFormat="1" x14ac:dyDescent="0.15">
      <c r="A31892" s="3"/>
      <c r="B31892" s="3"/>
      <c r="J31892" s="3"/>
      <c r="K31892" s="5"/>
      <c r="L31892" s="8"/>
      <c r="N31892" s="5"/>
      <c r="O31892" s="10"/>
      <c r="P31892" s="8"/>
    </row>
    <row r="31893" spans="1:16" s="2" customFormat="1" x14ac:dyDescent="0.15">
      <c r="A31893" s="3"/>
      <c r="B31893" s="3"/>
      <c r="J31893" s="3"/>
      <c r="K31893" s="5"/>
      <c r="L31893" s="8"/>
      <c r="N31893" s="5"/>
      <c r="O31893" s="10"/>
      <c r="P31893" s="8"/>
    </row>
    <row r="31894" spans="1:16" s="2" customFormat="1" x14ac:dyDescent="0.15">
      <c r="A31894" s="3"/>
      <c r="B31894" s="3"/>
      <c r="J31894" s="3"/>
      <c r="K31894" s="5"/>
      <c r="L31894" s="8"/>
      <c r="N31894" s="5"/>
      <c r="O31894" s="10"/>
      <c r="P31894" s="8"/>
    </row>
    <row r="31895" spans="1:16" s="2" customFormat="1" x14ac:dyDescent="0.15">
      <c r="A31895" s="3"/>
      <c r="B31895" s="3"/>
      <c r="J31895" s="3"/>
      <c r="K31895" s="5"/>
      <c r="L31895" s="8"/>
      <c r="N31895" s="5"/>
      <c r="O31895" s="10"/>
      <c r="P31895" s="8"/>
    </row>
    <row r="31896" spans="1:16" s="2" customFormat="1" x14ac:dyDescent="0.15">
      <c r="A31896" s="3"/>
      <c r="B31896" s="3"/>
      <c r="J31896" s="3"/>
      <c r="K31896" s="5"/>
      <c r="L31896" s="8"/>
      <c r="N31896" s="5"/>
      <c r="O31896" s="10"/>
      <c r="P31896" s="8"/>
    </row>
    <row r="31897" spans="1:16" s="2" customFormat="1" x14ac:dyDescent="0.15">
      <c r="A31897" s="3"/>
      <c r="B31897" s="3"/>
      <c r="J31897" s="3"/>
      <c r="K31897" s="5"/>
      <c r="L31897" s="8"/>
      <c r="N31897" s="5"/>
      <c r="O31897" s="10"/>
      <c r="P31897" s="8"/>
    </row>
    <row r="31898" spans="1:16" s="2" customFormat="1" x14ac:dyDescent="0.15">
      <c r="A31898" s="3"/>
      <c r="B31898" s="3"/>
      <c r="J31898" s="3"/>
      <c r="K31898" s="5"/>
      <c r="L31898" s="8"/>
      <c r="N31898" s="5"/>
      <c r="O31898" s="10"/>
      <c r="P31898" s="8"/>
    </row>
    <row r="31899" spans="1:16" s="2" customFormat="1" x14ac:dyDescent="0.15">
      <c r="A31899" s="3"/>
      <c r="B31899" s="3"/>
      <c r="J31899" s="3"/>
      <c r="K31899" s="5"/>
      <c r="L31899" s="8"/>
      <c r="N31899" s="5"/>
      <c r="O31899" s="10"/>
      <c r="P31899" s="8"/>
    </row>
    <row r="31900" spans="1:16" s="2" customFormat="1" x14ac:dyDescent="0.15">
      <c r="A31900" s="3"/>
      <c r="B31900" s="3"/>
      <c r="J31900" s="3"/>
      <c r="K31900" s="5"/>
      <c r="L31900" s="8"/>
      <c r="N31900" s="5"/>
      <c r="O31900" s="10"/>
      <c r="P31900" s="8"/>
    </row>
    <row r="31901" spans="1:16" s="2" customFormat="1" x14ac:dyDescent="0.15">
      <c r="A31901" s="3"/>
      <c r="B31901" s="3"/>
      <c r="J31901" s="3"/>
      <c r="K31901" s="5"/>
      <c r="L31901" s="8"/>
      <c r="N31901" s="5"/>
      <c r="O31901" s="10"/>
      <c r="P31901" s="8"/>
    </row>
    <row r="31902" spans="1:16" s="2" customFormat="1" x14ac:dyDescent="0.15">
      <c r="A31902" s="3"/>
      <c r="B31902" s="3"/>
      <c r="J31902" s="3"/>
      <c r="K31902" s="5"/>
      <c r="L31902" s="8"/>
      <c r="N31902" s="5"/>
      <c r="O31902" s="10"/>
      <c r="P31902" s="8"/>
    </row>
    <row r="31903" spans="1:16" s="2" customFormat="1" x14ac:dyDescent="0.15">
      <c r="A31903" s="3"/>
      <c r="B31903" s="3"/>
      <c r="J31903" s="3"/>
      <c r="K31903" s="5"/>
      <c r="L31903" s="8"/>
      <c r="N31903" s="5"/>
      <c r="O31903" s="10"/>
      <c r="P31903" s="8"/>
    </row>
    <row r="31904" spans="1:16" s="2" customFormat="1" x14ac:dyDescent="0.15">
      <c r="A31904" s="3"/>
      <c r="B31904" s="3"/>
      <c r="J31904" s="3"/>
      <c r="K31904" s="5"/>
      <c r="L31904" s="8"/>
      <c r="N31904" s="5"/>
      <c r="O31904" s="10"/>
      <c r="P31904" s="8"/>
    </row>
    <row r="31905" spans="1:16" s="2" customFormat="1" x14ac:dyDescent="0.15">
      <c r="A31905" s="3"/>
      <c r="B31905" s="3"/>
      <c r="J31905" s="3"/>
      <c r="K31905" s="5"/>
      <c r="L31905" s="8"/>
      <c r="N31905" s="5"/>
      <c r="O31905" s="10"/>
      <c r="P31905" s="8"/>
    </row>
    <row r="31906" spans="1:16" s="2" customFormat="1" x14ac:dyDescent="0.15">
      <c r="A31906" s="3"/>
      <c r="B31906" s="3"/>
      <c r="J31906" s="3"/>
      <c r="K31906" s="5"/>
      <c r="L31906" s="8"/>
      <c r="N31906" s="5"/>
      <c r="O31906" s="10"/>
      <c r="P31906" s="8"/>
    </row>
    <row r="31907" spans="1:16" s="2" customFormat="1" x14ac:dyDescent="0.15">
      <c r="A31907" s="3"/>
      <c r="B31907" s="3"/>
      <c r="J31907" s="3"/>
      <c r="K31907" s="5"/>
      <c r="L31907" s="8"/>
      <c r="N31907" s="5"/>
      <c r="O31907" s="10"/>
      <c r="P31907" s="8"/>
    </row>
    <row r="31908" spans="1:16" s="2" customFormat="1" x14ac:dyDescent="0.15">
      <c r="A31908" s="3"/>
      <c r="B31908" s="3"/>
      <c r="J31908" s="3"/>
      <c r="K31908" s="5"/>
      <c r="L31908" s="8"/>
      <c r="N31908" s="5"/>
      <c r="O31908" s="10"/>
      <c r="P31908" s="8"/>
    </row>
    <row r="31909" spans="1:16" s="2" customFormat="1" x14ac:dyDescent="0.15">
      <c r="A31909" s="3"/>
      <c r="B31909" s="3"/>
      <c r="J31909" s="3"/>
      <c r="K31909" s="5"/>
      <c r="L31909" s="8"/>
      <c r="N31909" s="5"/>
      <c r="O31909" s="10"/>
      <c r="P31909" s="8"/>
    </row>
    <row r="31910" spans="1:16" s="2" customFormat="1" x14ac:dyDescent="0.15">
      <c r="A31910" s="3"/>
      <c r="B31910" s="3"/>
      <c r="J31910" s="3"/>
      <c r="K31910" s="5"/>
      <c r="L31910" s="8"/>
      <c r="N31910" s="5"/>
      <c r="O31910" s="10"/>
      <c r="P31910" s="8"/>
    </row>
    <row r="31911" spans="1:16" s="2" customFormat="1" x14ac:dyDescent="0.15">
      <c r="A31911" s="3"/>
      <c r="B31911" s="3"/>
      <c r="J31911" s="3"/>
      <c r="K31911" s="5"/>
      <c r="L31911" s="8"/>
      <c r="N31911" s="5"/>
      <c r="O31911" s="10"/>
      <c r="P31911" s="8"/>
    </row>
    <row r="31912" spans="1:16" s="2" customFormat="1" x14ac:dyDescent="0.15">
      <c r="A31912" s="3"/>
      <c r="B31912" s="3"/>
      <c r="J31912" s="3"/>
      <c r="K31912" s="5"/>
      <c r="L31912" s="8"/>
      <c r="N31912" s="5"/>
      <c r="O31912" s="10"/>
      <c r="P31912" s="8"/>
    </row>
    <row r="31913" spans="1:16" s="2" customFormat="1" x14ac:dyDescent="0.15">
      <c r="A31913" s="3"/>
      <c r="B31913" s="3"/>
      <c r="J31913" s="3"/>
      <c r="K31913" s="5"/>
      <c r="L31913" s="8"/>
      <c r="N31913" s="5"/>
      <c r="O31913" s="10"/>
      <c r="P31913" s="8"/>
    </row>
    <row r="31914" spans="1:16" s="2" customFormat="1" x14ac:dyDescent="0.15">
      <c r="A31914" s="3"/>
      <c r="B31914" s="3"/>
      <c r="J31914" s="3"/>
      <c r="K31914" s="5"/>
      <c r="L31914" s="8"/>
      <c r="N31914" s="5"/>
      <c r="O31914" s="10"/>
      <c r="P31914" s="8"/>
    </row>
    <row r="31915" spans="1:16" s="2" customFormat="1" x14ac:dyDescent="0.15">
      <c r="A31915" s="3"/>
      <c r="B31915" s="3"/>
      <c r="J31915" s="3"/>
      <c r="K31915" s="5"/>
      <c r="L31915" s="8"/>
      <c r="N31915" s="5"/>
      <c r="O31915" s="10"/>
      <c r="P31915" s="8"/>
    </row>
    <row r="31916" spans="1:16" s="2" customFormat="1" x14ac:dyDescent="0.15">
      <c r="A31916" s="3"/>
      <c r="B31916" s="3"/>
      <c r="J31916" s="3"/>
      <c r="K31916" s="5"/>
      <c r="L31916" s="8"/>
      <c r="N31916" s="5"/>
      <c r="O31916" s="10"/>
      <c r="P31916" s="8"/>
    </row>
    <row r="31917" spans="1:16" s="2" customFormat="1" x14ac:dyDescent="0.15">
      <c r="A31917" s="3"/>
      <c r="B31917" s="3"/>
      <c r="J31917" s="3"/>
      <c r="K31917" s="5"/>
      <c r="L31917" s="8"/>
      <c r="N31917" s="5"/>
      <c r="O31917" s="10"/>
      <c r="P31917" s="8"/>
    </row>
    <row r="31918" spans="1:16" s="2" customFormat="1" x14ac:dyDescent="0.15">
      <c r="A31918" s="3"/>
      <c r="B31918" s="3"/>
      <c r="J31918" s="3"/>
      <c r="K31918" s="5"/>
      <c r="L31918" s="8"/>
      <c r="N31918" s="5"/>
      <c r="O31918" s="10"/>
      <c r="P31918" s="8"/>
    </row>
    <row r="31919" spans="1:16" s="2" customFormat="1" x14ac:dyDescent="0.15">
      <c r="A31919" s="3"/>
      <c r="B31919" s="3"/>
      <c r="J31919" s="3"/>
      <c r="K31919" s="5"/>
      <c r="L31919" s="8"/>
      <c r="N31919" s="5"/>
      <c r="O31919" s="10"/>
      <c r="P31919" s="8"/>
    </row>
    <row r="31920" spans="1:16" s="2" customFormat="1" x14ac:dyDescent="0.15">
      <c r="A31920" s="3"/>
      <c r="B31920" s="3"/>
      <c r="J31920" s="3"/>
      <c r="K31920" s="5"/>
      <c r="L31920" s="8"/>
      <c r="N31920" s="5"/>
      <c r="O31920" s="10"/>
      <c r="P31920" s="8"/>
    </row>
    <row r="31921" spans="1:16" s="2" customFormat="1" x14ac:dyDescent="0.15">
      <c r="A31921" s="3"/>
      <c r="B31921" s="3"/>
      <c r="J31921" s="3"/>
      <c r="K31921" s="5"/>
      <c r="L31921" s="8"/>
      <c r="N31921" s="5"/>
      <c r="O31921" s="10"/>
      <c r="P31921" s="8"/>
    </row>
    <row r="31922" spans="1:16" s="2" customFormat="1" x14ac:dyDescent="0.15">
      <c r="A31922" s="3"/>
      <c r="B31922" s="3"/>
      <c r="J31922" s="3"/>
      <c r="K31922" s="5"/>
      <c r="L31922" s="8"/>
      <c r="N31922" s="5"/>
      <c r="O31922" s="10"/>
      <c r="P31922" s="8"/>
    </row>
    <row r="31923" spans="1:16" s="2" customFormat="1" x14ac:dyDescent="0.15">
      <c r="A31923" s="3"/>
      <c r="B31923" s="3"/>
      <c r="J31923" s="3"/>
      <c r="K31923" s="5"/>
      <c r="L31923" s="8"/>
      <c r="N31923" s="5"/>
      <c r="O31923" s="10"/>
      <c r="P31923" s="8"/>
    </row>
    <row r="31924" spans="1:16" s="2" customFormat="1" x14ac:dyDescent="0.15">
      <c r="A31924" s="3"/>
      <c r="B31924" s="3"/>
      <c r="J31924" s="3"/>
      <c r="K31924" s="5"/>
      <c r="L31924" s="8"/>
      <c r="N31924" s="5"/>
      <c r="O31924" s="10"/>
      <c r="P31924" s="8"/>
    </row>
    <row r="31925" spans="1:16" s="2" customFormat="1" x14ac:dyDescent="0.15">
      <c r="A31925" s="3"/>
      <c r="B31925" s="3"/>
      <c r="J31925" s="3"/>
      <c r="K31925" s="5"/>
      <c r="L31925" s="8"/>
      <c r="N31925" s="5"/>
      <c r="O31925" s="10"/>
      <c r="P31925" s="8"/>
    </row>
    <row r="31926" spans="1:16" s="2" customFormat="1" x14ac:dyDescent="0.15">
      <c r="A31926" s="3"/>
      <c r="B31926" s="3"/>
      <c r="J31926" s="3"/>
      <c r="K31926" s="5"/>
      <c r="L31926" s="8"/>
      <c r="N31926" s="5"/>
      <c r="O31926" s="10"/>
      <c r="P31926" s="8"/>
    </row>
    <row r="31927" spans="1:16" s="2" customFormat="1" x14ac:dyDescent="0.15">
      <c r="A31927" s="3"/>
      <c r="B31927" s="3"/>
      <c r="J31927" s="3"/>
      <c r="K31927" s="5"/>
      <c r="L31927" s="8"/>
      <c r="N31927" s="5"/>
      <c r="O31927" s="10"/>
      <c r="P31927" s="8"/>
    </row>
    <row r="31928" spans="1:16" s="2" customFormat="1" x14ac:dyDescent="0.15">
      <c r="A31928" s="3"/>
      <c r="B31928" s="3"/>
      <c r="J31928" s="3"/>
      <c r="K31928" s="5"/>
      <c r="L31928" s="8"/>
      <c r="N31928" s="5"/>
      <c r="O31928" s="10"/>
      <c r="P31928" s="8"/>
    </row>
    <row r="31929" spans="1:16" s="2" customFormat="1" x14ac:dyDescent="0.15">
      <c r="A31929" s="3"/>
      <c r="B31929" s="3"/>
      <c r="J31929" s="3"/>
      <c r="K31929" s="5"/>
      <c r="L31929" s="8"/>
      <c r="N31929" s="5"/>
      <c r="O31929" s="10"/>
      <c r="P31929" s="8"/>
    </row>
    <row r="31930" spans="1:16" s="2" customFormat="1" x14ac:dyDescent="0.15">
      <c r="A31930" s="3"/>
      <c r="B31930" s="3"/>
      <c r="J31930" s="3"/>
      <c r="K31930" s="5"/>
      <c r="L31930" s="8"/>
      <c r="N31930" s="5"/>
      <c r="O31930" s="10"/>
      <c r="P31930" s="8"/>
    </row>
    <row r="31931" spans="1:16" s="2" customFormat="1" x14ac:dyDescent="0.15">
      <c r="A31931" s="3"/>
      <c r="B31931" s="3"/>
      <c r="J31931" s="3"/>
      <c r="K31931" s="5"/>
      <c r="L31931" s="8"/>
      <c r="N31931" s="5"/>
      <c r="O31931" s="10"/>
      <c r="P31931" s="8"/>
    </row>
    <row r="31932" spans="1:16" s="2" customFormat="1" x14ac:dyDescent="0.15">
      <c r="A31932" s="3"/>
      <c r="B31932" s="3"/>
      <c r="J31932" s="3"/>
      <c r="K31932" s="5"/>
      <c r="L31932" s="8"/>
      <c r="N31932" s="5"/>
      <c r="O31932" s="10"/>
      <c r="P31932" s="8"/>
    </row>
    <row r="31933" spans="1:16" s="2" customFormat="1" x14ac:dyDescent="0.15">
      <c r="A31933" s="3"/>
      <c r="B31933" s="3"/>
      <c r="J31933" s="3"/>
      <c r="K31933" s="5"/>
      <c r="L31933" s="8"/>
      <c r="N31933" s="5"/>
      <c r="O31933" s="10"/>
      <c r="P31933" s="8"/>
    </row>
    <row r="31934" spans="1:16" s="2" customFormat="1" x14ac:dyDescent="0.15">
      <c r="A31934" s="3"/>
      <c r="B31934" s="3"/>
      <c r="J31934" s="3"/>
      <c r="K31934" s="5"/>
      <c r="L31934" s="8"/>
      <c r="N31934" s="5"/>
      <c r="O31934" s="10"/>
      <c r="P31934" s="8"/>
    </row>
    <row r="31935" spans="1:16" s="2" customFormat="1" x14ac:dyDescent="0.15">
      <c r="A31935" s="3"/>
      <c r="B31935" s="3"/>
      <c r="J31935" s="3"/>
      <c r="K31935" s="5"/>
      <c r="L31935" s="8"/>
      <c r="N31935" s="5"/>
      <c r="O31935" s="10"/>
      <c r="P31935" s="8"/>
    </row>
    <row r="31936" spans="1:16" s="2" customFormat="1" x14ac:dyDescent="0.15">
      <c r="A31936" s="3"/>
      <c r="B31936" s="3"/>
      <c r="J31936" s="3"/>
      <c r="K31936" s="5"/>
      <c r="L31936" s="8"/>
      <c r="N31936" s="5"/>
      <c r="O31936" s="10"/>
      <c r="P31936" s="8"/>
    </row>
    <row r="31937" spans="1:16" s="2" customFormat="1" x14ac:dyDescent="0.15">
      <c r="A31937" s="3"/>
      <c r="B31937" s="3"/>
      <c r="J31937" s="3"/>
      <c r="K31937" s="5"/>
      <c r="L31937" s="8"/>
      <c r="N31937" s="5"/>
      <c r="O31937" s="10"/>
      <c r="P31937" s="8"/>
    </row>
    <row r="31938" spans="1:16" s="2" customFormat="1" x14ac:dyDescent="0.15">
      <c r="A31938" s="3"/>
      <c r="B31938" s="3"/>
      <c r="J31938" s="3"/>
      <c r="K31938" s="5"/>
      <c r="L31938" s="8"/>
      <c r="N31938" s="5"/>
      <c r="O31938" s="10"/>
      <c r="P31938" s="8"/>
    </row>
    <row r="31939" spans="1:16" s="2" customFormat="1" x14ac:dyDescent="0.15">
      <c r="A31939" s="3"/>
      <c r="B31939" s="3"/>
      <c r="J31939" s="3"/>
      <c r="K31939" s="5"/>
      <c r="L31939" s="8"/>
      <c r="N31939" s="5"/>
      <c r="O31939" s="10"/>
      <c r="P31939" s="8"/>
    </row>
    <row r="31940" spans="1:16" s="2" customFormat="1" x14ac:dyDescent="0.15">
      <c r="A31940" s="3"/>
      <c r="B31940" s="3"/>
      <c r="J31940" s="3"/>
      <c r="K31940" s="5"/>
      <c r="L31940" s="8"/>
      <c r="N31940" s="5"/>
      <c r="O31940" s="10"/>
      <c r="P31940" s="8"/>
    </row>
    <row r="31941" spans="1:16" s="2" customFormat="1" x14ac:dyDescent="0.15">
      <c r="A31941" s="3"/>
      <c r="B31941" s="3"/>
      <c r="J31941" s="3"/>
      <c r="K31941" s="5"/>
      <c r="L31941" s="8"/>
      <c r="N31941" s="5"/>
      <c r="O31941" s="10"/>
      <c r="P31941" s="8"/>
    </row>
    <row r="31942" spans="1:16" s="2" customFormat="1" x14ac:dyDescent="0.15">
      <c r="A31942" s="3"/>
      <c r="B31942" s="3"/>
      <c r="J31942" s="3"/>
      <c r="K31942" s="5"/>
      <c r="L31942" s="8"/>
      <c r="N31942" s="5"/>
      <c r="O31942" s="10"/>
      <c r="P31942" s="8"/>
    </row>
    <row r="31943" spans="1:16" s="2" customFormat="1" x14ac:dyDescent="0.15">
      <c r="A31943" s="3"/>
      <c r="B31943" s="3"/>
      <c r="J31943" s="3"/>
      <c r="K31943" s="5"/>
      <c r="L31943" s="8"/>
      <c r="N31943" s="5"/>
      <c r="O31943" s="10"/>
      <c r="P31943" s="8"/>
    </row>
    <row r="31944" spans="1:16" s="2" customFormat="1" x14ac:dyDescent="0.15">
      <c r="A31944" s="3"/>
      <c r="B31944" s="3"/>
      <c r="J31944" s="3"/>
      <c r="K31944" s="5"/>
      <c r="L31944" s="8"/>
      <c r="N31944" s="5"/>
      <c r="O31944" s="10"/>
      <c r="P31944" s="8"/>
    </row>
    <row r="31945" spans="1:16" s="2" customFormat="1" x14ac:dyDescent="0.15">
      <c r="A31945" s="3"/>
      <c r="B31945" s="3"/>
      <c r="J31945" s="3"/>
      <c r="K31945" s="5"/>
      <c r="L31945" s="8"/>
      <c r="N31945" s="5"/>
      <c r="O31945" s="10"/>
      <c r="P31945" s="8"/>
    </row>
    <row r="31946" spans="1:16" s="2" customFormat="1" x14ac:dyDescent="0.15">
      <c r="A31946" s="3"/>
      <c r="B31946" s="3"/>
      <c r="J31946" s="3"/>
      <c r="K31946" s="5"/>
      <c r="L31946" s="8"/>
      <c r="N31946" s="5"/>
      <c r="O31946" s="10"/>
      <c r="P31946" s="8"/>
    </row>
    <row r="31947" spans="1:16" s="2" customFormat="1" x14ac:dyDescent="0.15">
      <c r="A31947" s="3"/>
      <c r="B31947" s="3"/>
      <c r="J31947" s="3"/>
      <c r="K31947" s="5"/>
      <c r="L31947" s="8"/>
      <c r="N31947" s="5"/>
      <c r="O31947" s="10"/>
      <c r="P31947" s="8"/>
    </row>
    <row r="31948" spans="1:16" s="2" customFormat="1" x14ac:dyDescent="0.15">
      <c r="A31948" s="3"/>
      <c r="B31948" s="3"/>
      <c r="J31948" s="3"/>
      <c r="K31948" s="5"/>
      <c r="L31948" s="8"/>
      <c r="N31948" s="5"/>
      <c r="O31948" s="10"/>
      <c r="P31948" s="8"/>
    </row>
    <row r="31949" spans="1:16" s="2" customFormat="1" x14ac:dyDescent="0.15">
      <c r="A31949" s="3"/>
      <c r="B31949" s="3"/>
      <c r="J31949" s="3"/>
      <c r="K31949" s="5"/>
      <c r="L31949" s="8"/>
      <c r="N31949" s="5"/>
      <c r="O31949" s="10"/>
      <c r="P31949" s="8"/>
    </row>
    <row r="31950" spans="1:16" s="2" customFormat="1" x14ac:dyDescent="0.15">
      <c r="A31950" s="3"/>
      <c r="B31950" s="3"/>
      <c r="J31950" s="3"/>
      <c r="K31950" s="5"/>
      <c r="L31950" s="8"/>
      <c r="N31950" s="5"/>
      <c r="O31950" s="10"/>
      <c r="P31950" s="8"/>
    </row>
    <row r="31951" spans="1:16" s="2" customFormat="1" x14ac:dyDescent="0.15">
      <c r="A31951" s="3"/>
      <c r="B31951" s="3"/>
      <c r="J31951" s="3"/>
      <c r="K31951" s="5"/>
      <c r="L31951" s="8"/>
      <c r="N31951" s="5"/>
      <c r="O31951" s="10"/>
      <c r="P31951" s="8"/>
    </row>
    <row r="31952" spans="1:16" s="2" customFormat="1" x14ac:dyDescent="0.15">
      <c r="A31952" s="3"/>
      <c r="B31952" s="3"/>
      <c r="J31952" s="3"/>
      <c r="K31952" s="5"/>
      <c r="L31952" s="8"/>
      <c r="N31952" s="5"/>
      <c r="O31952" s="10"/>
      <c r="P31952" s="8"/>
    </row>
    <row r="31953" spans="1:16" s="2" customFormat="1" x14ac:dyDescent="0.15">
      <c r="A31953" s="3"/>
      <c r="B31953" s="3"/>
      <c r="J31953" s="3"/>
      <c r="K31953" s="5"/>
      <c r="L31953" s="8"/>
      <c r="N31953" s="5"/>
      <c r="O31953" s="10"/>
      <c r="P31953" s="8"/>
    </row>
    <row r="31954" spans="1:16" s="2" customFormat="1" x14ac:dyDescent="0.15">
      <c r="A31954" s="3"/>
      <c r="B31954" s="3"/>
      <c r="J31954" s="3"/>
      <c r="K31954" s="5"/>
      <c r="L31954" s="8"/>
      <c r="N31954" s="5"/>
      <c r="O31954" s="10"/>
      <c r="P31954" s="8"/>
    </row>
    <row r="31955" spans="1:16" s="2" customFormat="1" x14ac:dyDescent="0.15">
      <c r="A31955" s="3"/>
      <c r="B31955" s="3"/>
      <c r="J31955" s="3"/>
      <c r="K31955" s="5"/>
      <c r="L31955" s="8"/>
      <c r="N31955" s="5"/>
      <c r="O31955" s="10"/>
      <c r="P31955" s="8"/>
    </row>
    <row r="31956" spans="1:16" s="2" customFormat="1" x14ac:dyDescent="0.15">
      <c r="A31956" s="3"/>
      <c r="B31956" s="3"/>
      <c r="J31956" s="3"/>
      <c r="K31956" s="5"/>
      <c r="L31956" s="8"/>
      <c r="N31956" s="5"/>
      <c r="O31956" s="10"/>
      <c r="P31956" s="8"/>
    </row>
    <row r="31957" spans="1:16" s="2" customFormat="1" x14ac:dyDescent="0.15">
      <c r="A31957" s="3"/>
      <c r="B31957" s="3"/>
      <c r="J31957" s="3"/>
      <c r="K31957" s="5"/>
      <c r="L31957" s="8"/>
      <c r="N31957" s="5"/>
      <c r="O31957" s="10"/>
      <c r="P31957" s="8"/>
    </row>
    <row r="31958" spans="1:16" s="2" customFormat="1" x14ac:dyDescent="0.15">
      <c r="A31958" s="3"/>
      <c r="B31958" s="3"/>
      <c r="J31958" s="3"/>
      <c r="K31958" s="5"/>
      <c r="L31958" s="8"/>
      <c r="N31958" s="5"/>
      <c r="O31958" s="10"/>
      <c r="P31958" s="8"/>
    </row>
    <row r="31959" spans="1:16" s="2" customFormat="1" x14ac:dyDescent="0.15">
      <c r="A31959" s="3"/>
      <c r="B31959" s="3"/>
      <c r="J31959" s="3"/>
      <c r="K31959" s="5"/>
      <c r="L31959" s="8"/>
      <c r="N31959" s="5"/>
      <c r="O31959" s="10"/>
      <c r="P31959" s="8"/>
    </row>
    <row r="31960" spans="1:16" s="2" customFormat="1" x14ac:dyDescent="0.15">
      <c r="A31960" s="3"/>
      <c r="B31960" s="3"/>
      <c r="J31960" s="3"/>
      <c r="K31960" s="5"/>
      <c r="L31960" s="8"/>
      <c r="N31960" s="5"/>
      <c r="O31960" s="10"/>
      <c r="P31960" s="8"/>
    </row>
    <row r="31961" spans="1:16" s="2" customFormat="1" x14ac:dyDescent="0.15">
      <c r="A31961" s="3"/>
      <c r="B31961" s="3"/>
      <c r="J31961" s="3"/>
      <c r="K31961" s="5"/>
      <c r="L31961" s="8"/>
      <c r="N31961" s="5"/>
      <c r="O31961" s="10"/>
      <c r="P31961" s="8"/>
    </row>
    <row r="31962" spans="1:16" s="2" customFormat="1" x14ac:dyDescent="0.15">
      <c r="A31962" s="3"/>
      <c r="B31962" s="3"/>
      <c r="J31962" s="3"/>
      <c r="K31962" s="5"/>
      <c r="L31962" s="8"/>
      <c r="N31962" s="5"/>
      <c r="O31962" s="10"/>
      <c r="P31962" s="8"/>
    </row>
    <row r="31963" spans="1:16" s="2" customFormat="1" x14ac:dyDescent="0.15">
      <c r="A31963" s="3"/>
      <c r="B31963" s="3"/>
      <c r="J31963" s="3"/>
      <c r="K31963" s="5"/>
      <c r="L31963" s="8"/>
      <c r="N31963" s="5"/>
      <c r="O31963" s="10"/>
      <c r="P31963" s="8"/>
    </row>
    <row r="31964" spans="1:16" s="2" customFormat="1" x14ac:dyDescent="0.15">
      <c r="A31964" s="3"/>
      <c r="B31964" s="3"/>
      <c r="J31964" s="3"/>
      <c r="K31964" s="5"/>
      <c r="L31964" s="8"/>
      <c r="N31964" s="5"/>
      <c r="O31964" s="10"/>
      <c r="P31964" s="8"/>
    </row>
    <row r="31965" spans="1:16" s="2" customFormat="1" x14ac:dyDescent="0.15">
      <c r="A31965" s="3"/>
      <c r="B31965" s="3"/>
      <c r="J31965" s="3"/>
      <c r="K31965" s="5"/>
      <c r="L31965" s="8"/>
      <c r="N31965" s="5"/>
      <c r="O31965" s="10"/>
      <c r="P31965" s="8"/>
    </row>
    <row r="31966" spans="1:16" s="2" customFormat="1" x14ac:dyDescent="0.15">
      <c r="A31966" s="3"/>
      <c r="B31966" s="3"/>
      <c r="J31966" s="3"/>
      <c r="K31966" s="5"/>
      <c r="L31966" s="8"/>
      <c r="N31966" s="5"/>
      <c r="O31966" s="10"/>
      <c r="P31966" s="8"/>
    </row>
    <row r="31967" spans="1:16" s="2" customFormat="1" x14ac:dyDescent="0.15">
      <c r="A31967" s="3"/>
      <c r="B31967" s="3"/>
      <c r="J31967" s="3"/>
      <c r="K31967" s="5"/>
      <c r="L31967" s="8"/>
      <c r="N31967" s="5"/>
      <c r="O31967" s="10"/>
      <c r="P31967" s="8"/>
    </row>
    <row r="31968" spans="1:16" s="2" customFormat="1" x14ac:dyDescent="0.15">
      <c r="A31968" s="3"/>
      <c r="B31968" s="3"/>
      <c r="J31968" s="3"/>
      <c r="K31968" s="5"/>
      <c r="L31968" s="8"/>
      <c r="N31968" s="5"/>
      <c r="O31968" s="10"/>
      <c r="P31968" s="8"/>
    </row>
    <row r="31969" spans="1:16" s="2" customFormat="1" x14ac:dyDescent="0.15">
      <c r="A31969" s="3"/>
      <c r="B31969" s="3"/>
      <c r="J31969" s="3"/>
      <c r="K31969" s="5"/>
      <c r="L31969" s="8"/>
      <c r="N31969" s="5"/>
      <c r="O31969" s="10"/>
      <c r="P31969" s="8"/>
    </row>
    <row r="31970" spans="1:16" s="2" customFormat="1" x14ac:dyDescent="0.15">
      <c r="A31970" s="3"/>
      <c r="B31970" s="3"/>
      <c r="J31970" s="3"/>
      <c r="K31970" s="5"/>
      <c r="L31970" s="8"/>
      <c r="N31970" s="5"/>
      <c r="O31970" s="10"/>
      <c r="P31970" s="8"/>
    </row>
    <row r="31971" spans="1:16" s="2" customFormat="1" x14ac:dyDescent="0.15">
      <c r="A31971" s="3"/>
      <c r="B31971" s="3"/>
      <c r="J31971" s="3"/>
      <c r="K31971" s="5"/>
      <c r="L31971" s="8"/>
      <c r="N31971" s="5"/>
      <c r="O31971" s="10"/>
      <c r="P31971" s="8"/>
    </row>
    <row r="31972" spans="1:16" s="2" customFormat="1" x14ac:dyDescent="0.15">
      <c r="A31972" s="3"/>
      <c r="B31972" s="3"/>
      <c r="J31972" s="3"/>
      <c r="K31972" s="5"/>
      <c r="L31972" s="8"/>
      <c r="N31972" s="5"/>
      <c r="O31972" s="10"/>
      <c r="P31972" s="8"/>
    </row>
    <row r="31973" spans="1:16" s="2" customFormat="1" x14ac:dyDescent="0.15">
      <c r="A31973" s="3"/>
      <c r="B31973" s="3"/>
      <c r="J31973" s="3"/>
      <c r="K31973" s="5"/>
      <c r="L31973" s="8"/>
      <c r="N31973" s="5"/>
      <c r="O31973" s="10"/>
      <c r="P31973" s="8"/>
    </row>
    <row r="31974" spans="1:16" s="2" customFormat="1" x14ac:dyDescent="0.15">
      <c r="A31974" s="3"/>
      <c r="B31974" s="3"/>
      <c r="J31974" s="3"/>
      <c r="K31974" s="5"/>
      <c r="L31974" s="8"/>
      <c r="N31974" s="5"/>
      <c r="O31974" s="10"/>
      <c r="P31974" s="8"/>
    </row>
    <row r="31975" spans="1:16" s="2" customFormat="1" x14ac:dyDescent="0.15">
      <c r="A31975" s="3"/>
      <c r="B31975" s="3"/>
      <c r="J31975" s="3"/>
      <c r="K31975" s="5"/>
      <c r="L31975" s="8"/>
      <c r="N31975" s="5"/>
      <c r="O31975" s="10"/>
      <c r="P31975" s="8"/>
    </row>
    <row r="31976" spans="1:16" s="2" customFormat="1" x14ac:dyDescent="0.15">
      <c r="A31976" s="3"/>
      <c r="B31976" s="3"/>
      <c r="J31976" s="3"/>
      <c r="K31976" s="5"/>
      <c r="L31976" s="8"/>
      <c r="N31976" s="5"/>
      <c r="O31976" s="10"/>
      <c r="P31976" s="8"/>
    </row>
    <row r="31977" spans="1:16" s="2" customFormat="1" x14ac:dyDescent="0.15">
      <c r="A31977" s="3"/>
      <c r="B31977" s="3"/>
      <c r="J31977" s="3"/>
      <c r="K31977" s="5"/>
      <c r="L31977" s="8"/>
      <c r="N31977" s="5"/>
      <c r="O31977" s="10"/>
      <c r="P31977" s="8"/>
    </row>
    <row r="31978" spans="1:16" s="2" customFormat="1" x14ac:dyDescent="0.15">
      <c r="A31978" s="3"/>
      <c r="B31978" s="3"/>
      <c r="J31978" s="3"/>
      <c r="K31978" s="5"/>
      <c r="L31978" s="8"/>
      <c r="N31978" s="5"/>
      <c r="O31978" s="10"/>
      <c r="P31978" s="8"/>
    </row>
    <row r="31979" spans="1:16" s="2" customFormat="1" x14ac:dyDescent="0.15">
      <c r="A31979" s="3"/>
      <c r="B31979" s="3"/>
      <c r="J31979" s="3"/>
      <c r="K31979" s="5"/>
      <c r="L31979" s="8"/>
      <c r="N31979" s="5"/>
      <c r="O31979" s="10"/>
      <c r="P31979" s="8"/>
    </row>
    <row r="31980" spans="1:16" s="2" customFormat="1" x14ac:dyDescent="0.15">
      <c r="A31980" s="3"/>
      <c r="B31980" s="3"/>
      <c r="J31980" s="3"/>
      <c r="K31980" s="5"/>
      <c r="L31980" s="8"/>
      <c r="N31980" s="5"/>
      <c r="O31980" s="10"/>
      <c r="P31980" s="8"/>
    </row>
    <row r="31981" spans="1:16" s="2" customFormat="1" x14ac:dyDescent="0.15">
      <c r="A31981" s="3"/>
      <c r="B31981" s="3"/>
      <c r="J31981" s="3"/>
      <c r="K31981" s="5"/>
      <c r="L31981" s="8"/>
      <c r="N31981" s="5"/>
      <c r="O31981" s="10"/>
      <c r="P31981" s="8"/>
    </row>
    <row r="31982" spans="1:16" s="2" customFormat="1" x14ac:dyDescent="0.15">
      <c r="A31982" s="3"/>
      <c r="B31982" s="3"/>
      <c r="J31982" s="3"/>
      <c r="K31982" s="5"/>
      <c r="L31982" s="8"/>
      <c r="N31982" s="5"/>
      <c r="O31982" s="10"/>
      <c r="P31982" s="8"/>
    </row>
    <row r="31983" spans="1:16" s="2" customFormat="1" x14ac:dyDescent="0.15">
      <c r="A31983" s="3"/>
      <c r="B31983" s="3"/>
      <c r="J31983" s="3"/>
      <c r="K31983" s="5"/>
      <c r="L31983" s="8"/>
      <c r="N31983" s="5"/>
      <c r="O31983" s="10"/>
      <c r="P31983" s="8"/>
    </row>
    <row r="31984" spans="1:16" s="2" customFormat="1" x14ac:dyDescent="0.15">
      <c r="A31984" s="3"/>
      <c r="B31984" s="3"/>
      <c r="J31984" s="3"/>
      <c r="K31984" s="5"/>
      <c r="L31984" s="8"/>
      <c r="N31984" s="5"/>
      <c r="O31984" s="10"/>
      <c r="P31984" s="8"/>
    </row>
    <row r="31985" spans="1:16" s="2" customFormat="1" x14ac:dyDescent="0.15">
      <c r="A31985" s="3"/>
      <c r="B31985" s="3"/>
      <c r="J31985" s="3"/>
      <c r="K31985" s="5"/>
      <c r="L31985" s="8"/>
      <c r="N31985" s="5"/>
      <c r="O31985" s="10"/>
      <c r="P31985" s="8"/>
    </row>
    <row r="31986" spans="1:16" s="2" customFormat="1" x14ac:dyDescent="0.15">
      <c r="A31986" s="3"/>
      <c r="B31986" s="3"/>
      <c r="J31986" s="3"/>
      <c r="K31986" s="5"/>
      <c r="L31986" s="8"/>
      <c r="N31986" s="5"/>
      <c r="O31986" s="10"/>
      <c r="P31986" s="8"/>
    </row>
    <row r="31987" spans="1:16" s="2" customFormat="1" x14ac:dyDescent="0.15">
      <c r="A31987" s="3"/>
      <c r="B31987" s="3"/>
      <c r="J31987" s="3"/>
      <c r="K31987" s="5"/>
      <c r="L31987" s="8"/>
      <c r="N31987" s="5"/>
      <c r="O31987" s="10"/>
      <c r="P31987" s="8"/>
    </row>
    <row r="31988" spans="1:16" s="2" customFormat="1" x14ac:dyDescent="0.15">
      <c r="A31988" s="3"/>
      <c r="B31988" s="3"/>
      <c r="J31988" s="3"/>
      <c r="K31988" s="5"/>
      <c r="L31988" s="8"/>
      <c r="N31988" s="5"/>
      <c r="O31988" s="10"/>
      <c r="P31988" s="8"/>
    </row>
    <row r="31989" spans="1:16" s="2" customFormat="1" x14ac:dyDescent="0.15">
      <c r="A31989" s="3"/>
      <c r="B31989" s="3"/>
      <c r="J31989" s="3"/>
      <c r="K31989" s="5"/>
      <c r="L31989" s="8"/>
      <c r="N31989" s="5"/>
      <c r="O31989" s="10"/>
      <c r="P31989" s="8"/>
    </row>
    <row r="31990" spans="1:16" s="2" customFormat="1" x14ac:dyDescent="0.15">
      <c r="A31990" s="3"/>
      <c r="B31990" s="3"/>
      <c r="J31990" s="3"/>
      <c r="K31990" s="5"/>
      <c r="L31990" s="8"/>
      <c r="N31990" s="5"/>
      <c r="O31990" s="10"/>
      <c r="P31990" s="8"/>
    </row>
    <row r="31991" spans="1:16" s="2" customFormat="1" x14ac:dyDescent="0.15">
      <c r="A31991" s="3"/>
      <c r="B31991" s="3"/>
      <c r="J31991" s="3"/>
      <c r="K31991" s="5"/>
      <c r="L31991" s="8"/>
      <c r="N31991" s="5"/>
      <c r="O31991" s="10"/>
      <c r="P31991" s="8"/>
    </row>
    <row r="31992" spans="1:16" s="2" customFormat="1" x14ac:dyDescent="0.15">
      <c r="A31992" s="3"/>
      <c r="B31992" s="3"/>
      <c r="J31992" s="3"/>
      <c r="K31992" s="5"/>
      <c r="L31992" s="8"/>
      <c r="N31992" s="5"/>
      <c r="O31992" s="10"/>
      <c r="P31992" s="8"/>
    </row>
    <row r="31993" spans="1:16" s="2" customFormat="1" x14ac:dyDescent="0.15">
      <c r="A31993" s="3"/>
      <c r="B31993" s="3"/>
      <c r="J31993" s="3"/>
      <c r="K31993" s="5"/>
      <c r="L31993" s="8"/>
      <c r="N31993" s="5"/>
      <c r="O31993" s="10"/>
      <c r="P31993" s="8"/>
    </row>
    <row r="31994" spans="1:16" s="2" customFormat="1" x14ac:dyDescent="0.15">
      <c r="A31994" s="3"/>
      <c r="B31994" s="3"/>
      <c r="J31994" s="3"/>
      <c r="K31994" s="5"/>
      <c r="L31994" s="8"/>
      <c r="N31994" s="5"/>
      <c r="O31994" s="10"/>
      <c r="P31994" s="8"/>
    </row>
    <row r="31995" spans="1:16" s="2" customFormat="1" x14ac:dyDescent="0.15">
      <c r="A31995" s="3"/>
      <c r="B31995" s="3"/>
      <c r="J31995" s="3"/>
      <c r="K31995" s="5"/>
      <c r="L31995" s="8"/>
      <c r="N31995" s="5"/>
      <c r="O31995" s="10"/>
      <c r="P31995" s="8"/>
    </row>
    <row r="31996" spans="1:16" s="2" customFormat="1" x14ac:dyDescent="0.15">
      <c r="A31996" s="3"/>
      <c r="B31996" s="3"/>
      <c r="J31996" s="3"/>
      <c r="K31996" s="5"/>
      <c r="L31996" s="8"/>
      <c r="N31996" s="5"/>
      <c r="O31996" s="10"/>
      <c r="P31996" s="8"/>
    </row>
    <row r="31997" spans="1:16" s="2" customFormat="1" x14ac:dyDescent="0.15">
      <c r="A31997" s="3"/>
      <c r="B31997" s="3"/>
      <c r="J31997" s="3"/>
      <c r="K31997" s="5"/>
      <c r="L31997" s="8"/>
      <c r="N31997" s="5"/>
      <c r="O31997" s="10"/>
      <c r="P31997" s="8"/>
    </row>
    <row r="31998" spans="1:16" s="2" customFormat="1" x14ac:dyDescent="0.15">
      <c r="A31998" s="3"/>
      <c r="B31998" s="3"/>
      <c r="J31998" s="3"/>
      <c r="K31998" s="5"/>
      <c r="L31998" s="8"/>
      <c r="N31998" s="5"/>
      <c r="O31998" s="10"/>
      <c r="P31998" s="8"/>
    </row>
    <row r="31999" spans="1:16" s="2" customFormat="1" x14ac:dyDescent="0.15">
      <c r="A31999" s="3"/>
      <c r="B31999" s="3"/>
      <c r="J31999" s="3"/>
      <c r="K31999" s="5"/>
      <c r="L31999" s="8"/>
      <c r="N31999" s="5"/>
      <c r="O31999" s="10"/>
      <c r="P31999" s="8"/>
    </row>
    <row r="32000" spans="1:16" s="2" customFormat="1" x14ac:dyDescent="0.15">
      <c r="A32000" s="3"/>
      <c r="B32000" s="3"/>
      <c r="J32000" s="3"/>
      <c r="K32000" s="5"/>
      <c r="L32000" s="8"/>
      <c r="N32000" s="5"/>
      <c r="O32000" s="10"/>
      <c r="P32000" s="8"/>
    </row>
    <row r="32001" spans="1:16" s="2" customFormat="1" x14ac:dyDescent="0.15">
      <c r="A32001" s="3"/>
      <c r="B32001" s="3"/>
      <c r="J32001" s="3"/>
      <c r="K32001" s="5"/>
      <c r="L32001" s="8"/>
      <c r="N32001" s="5"/>
      <c r="O32001" s="10"/>
      <c r="P32001" s="8"/>
    </row>
    <row r="32002" spans="1:16" s="2" customFormat="1" x14ac:dyDescent="0.15">
      <c r="A32002" s="3"/>
      <c r="B32002" s="3"/>
      <c r="J32002" s="3"/>
      <c r="K32002" s="5"/>
      <c r="L32002" s="8"/>
      <c r="N32002" s="5"/>
      <c r="O32002" s="10"/>
      <c r="P32002" s="8"/>
    </row>
    <row r="32003" spans="1:16" s="2" customFormat="1" x14ac:dyDescent="0.15">
      <c r="A32003" s="3"/>
      <c r="B32003" s="3"/>
      <c r="J32003" s="3"/>
      <c r="K32003" s="5"/>
      <c r="L32003" s="8"/>
      <c r="N32003" s="5"/>
      <c r="O32003" s="10"/>
      <c r="P32003" s="8"/>
    </row>
    <row r="32004" spans="1:16" s="2" customFormat="1" x14ac:dyDescent="0.15">
      <c r="A32004" s="3"/>
      <c r="B32004" s="3"/>
      <c r="J32004" s="3"/>
      <c r="K32004" s="5"/>
      <c r="L32004" s="8"/>
      <c r="N32004" s="5"/>
      <c r="O32004" s="10"/>
      <c r="P32004" s="8"/>
    </row>
    <row r="32005" spans="1:16" s="2" customFormat="1" x14ac:dyDescent="0.15">
      <c r="A32005" s="3"/>
      <c r="B32005" s="3"/>
      <c r="J32005" s="3"/>
      <c r="K32005" s="5"/>
      <c r="L32005" s="8"/>
      <c r="N32005" s="5"/>
      <c r="O32005" s="10"/>
      <c r="P32005" s="8"/>
    </row>
    <row r="32006" spans="1:16" s="2" customFormat="1" x14ac:dyDescent="0.15">
      <c r="A32006" s="3"/>
      <c r="B32006" s="3"/>
      <c r="J32006" s="3"/>
      <c r="K32006" s="5"/>
      <c r="L32006" s="8"/>
      <c r="N32006" s="5"/>
      <c r="O32006" s="10"/>
      <c r="P32006" s="8"/>
    </row>
    <row r="32007" spans="1:16" s="2" customFormat="1" x14ac:dyDescent="0.15">
      <c r="A32007" s="3"/>
      <c r="B32007" s="3"/>
      <c r="J32007" s="3"/>
      <c r="K32007" s="5"/>
      <c r="L32007" s="8"/>
      <c r="N32007" s="5"/>
      <c r="O32007" s="10"/>
      <c r="P32007" s="8"/>
    </row>
    <row r="32008" spans="1:16" s="2" customFormat="1" x14ac:dyDescent="0.15">
      <c r="A32008" s="3"/>
      <c r="B32008" s="3"/>
      <c r="J32008" s="3"/>
      <c r="K32008" s="5"/>
      <c r="L32008" s="8"/>
      <c r="N32008" s="5"/>
      <c r="O32008" s="10"/>
      <c r="P32008" s="8"/>
    </row>
    <row r="32009" spans="1:16" s="2" customFormat="1" x14ac:dyDescent="0.15">
      <c r="A32009" s="3"/>
      <c r="B32009" s="3"/>
      <c r="J32009" s="3"/>
      <c r="K32009" s="5"/>
      <c r="L32009" s="8"/>
      <c r="N32009" s="5"/>
      <c r="O32009" s="10"/>
      <c r="P32009" s="8"/>
    </row>
    <row r="32010" spans="1:16" s="2" customFormat="1" x14ac:dyDescent="0.15">
      <c r="A32010" s="3"/>
      <c r="B32010" s="3"/>
      <c r="J32010" s="3"/>
      <c r="K32010" s="5"/>
      <c r="L32010" s="8"/>
      <c r="N32010" s="5"/>
      <c r="O32010" s="10"/>
      <c r="P32010" s="8"/>
    </row>
    <row r="32011" spans="1:16" s="2" customFormat="1" x14ac:dyDescent="0.15">
      <c r="A32011" s="3"/>
      <c r="B32011" s="3"/>
      <c r="J32011" s="3"/>
      <c r="K32011" s="5"/>
      <c r="L32011" s="8"/>
      <c r="N32011" s="5"/>
      <c r="O32011" s="10"/>
      <c r="P32011" s="8"/>
    </row>
    <row r="32012" spans="1:16" s="2" customFormat="1" x14ac:dyDescent="0.15">
      <c r="A32012" s="3"/>
      <c r="B32012" s="3"/>
      <c r="J32012" s="3"/>
      <c r="K32012" s="5"/>
      <c r="L32012" s="8"/>
      <c r="N32012" s="5"/>
      <c r="O32012" s="10"/>
      <c r="P32012" s="8"/>
    </row>
    <row r="32013" spans="1:16" s="2" customFormat="1" x14ac:dyDescent="0.15">
      <c r="A32013" s="3"/>
      <c r="B32013" s="3"/>
      <c r="J32013" s="3"/>
      <c r="K32013" s="5"/>
      <c r="L32013" s="8"/>
      <c r="N32013" s="5"/>
      <c r="O32013" s="10"/>
      <c r="P32013" s="8"/>
    </row>
    <row r="32014" spans="1:16" s="2" customFormat="1" x14ac:dyDescent="0.15">
      <c r="A32014" s="3"/>
      <c r="B32014" s="3"/>
      <c r="J32014" s="3"/>
      <c r="K32014" s="5"/>
      <c r="L32014" s="8"/>
      <c r="N32014" s="5"/>
      <c r="O32014" s="10"/>
      <c r="P32014" s="8"/>
    </row>
    <row r="32015" spans="1:16" s="2" customFormat="1" x14ac:dyDescent="0.15">
      <c r="A32015" s="3"/>
      <c r="B32015" s="3"/>
      <c r="J32015" s="3"/>
      <c r="K32015" s="5"/>
      <c r="L32015" s="8"/>
      <c r="N32015" s="5"/>
      <c r="O32015" s="10"/>
      <c r="P32015" s="8"/>
    </row>
    <row r="32016" spans="1:16" s="2" customFormat="1" x14ac:dyDescent="0.15">
      <c r="A32016" s="3"/>
      <c r="B32016" s="3"/>
      <c r="J32016" s="3"/>
      <c r="K32016" s="5"/>
      <c r="L32016" s="8"/>
      <c r="N32016" s="5"/>
      <c r="O32016" s="10"/>
      <c r="P32016" s="8"/>
    </row>
    <row r="32017" spans="1:16" s="2" customFormat="1" x14ac:dyDescent="0.15">
      <c r="A32017" s="3"/>
      <c r="B32017" s="3"/>
      <c r="J32017" s="3"/>
      <c r="K32017" s="5"/>
      <c r="L32017" s="8"/>
      <c r="N32017" s="5"/>
      <c r="O32017" s="10"/>
      <c r="P32017" s="8"/>
    </row>
    <row r="32018" spans="1:16" s="2" customFormat="1" x14ac:dyDescent="0.15">
      <c r="A32018" s="3"/>
      <c r="B32018" s="3"/>
      <c r="J32018" s="3"/>
      <c r="K32018" s="5"/>
      <c r="L32018" s="8"/>
      <c r="N32018" s="5"/>
      <c r="O32018" s="10"/>
      <c r="P32018" s="8"/>
    </row>
    <row r="32019" spans="1:16" s="2" customFormat="1" x14ac:dyDescent="0.15">
      <c r="A32019" s="3"/>
      <c r="B32019" s="3"/>
      <c r="J32019" s="3"/>
      <c r="K32019" s="5"/>
      <c r="L32019" s="8"/>
      <c r="N32019" s="5"/>
      <c r="O32019" s="10"/>
      <c r="P32019" s="8"/>
    </row>
    <row r="32020" spans="1:16" s="2" customFormat="1" x14ac:dyDescent="0.15">
      <c r="A32020" s="3"/>
      <c r="B32020" s="3"/>
      <c r="J32020" s="3"/>
      <c r="K32020" s="5"/>
      <c r="L32020" s="8"/>
      <c r="N32020" s="5"/>
      <c r="O32020" s="10"/>
      <c r="P32020" s="8"/>
    </row>
    <row r="32021" spans="1:16" s="2" customFormat="1" x14ac:dyDescent="0.15">
      <c r="A32021" s="3"/>
      <c r="B32021" s="3"/>
      <c r="J32021" s="3"/>
      <c r="K32021" s="5"/>
      <c r="L32021" s="8"/>
      <c r="N32021" s="5"/>
      <c r="O32021" s="10"/>
      <c r="P32021" s="8"/>
    </row>
    <row r="32022" spans="1:16" s="2" customFormat="1" x14ac:dyDescent="0.15">
      <c r="A32022" s="3"/>
      <c r="B32022" s="3"/>
      <c r="J32022" s="3"/>
      <c r="K32022" s="5"/>
      <c r="L32022" s="8"/>
      <c r="N32022" s="5"/>
      <c r="O32022" s="10"/>
      <c r="P32022" s="8"/>
    </row>
    <row r="32023" spans="1:16" s="2" customFormat="1" x14ac:dyDescent="0.15">
      <c r="A32023" s="3"/>
      <c r="B32023" s="3"/>
      <c r="J32023" s="3"/>
      <c r="K32023" s="5"/>
      <c r="L32023" s="8"/>
      <c r="N32023" s="5"/>
      <c r="O32023" s="10"/>
      <c r="P32023" s="8"/>
    </row>
    <row r="32024" spans="1:16" s="2" customFormat="1" x14ac:dyDescent="0.15">
      <c r="A32024" s="3"/>
      <c r="B32024" s="3"/>
      <c r="J32024" s="3"/>
      <c r="K32024" s="5"/>
      <c r="L32024" s="8"/>
      <c r="N32024" s="5"/>
      <c r="O32024" s="10"/>
      <c r="P32024" s="8"/>
    </row>
    <row r="32025" spans="1:16" s="2" customFormat="1" x14ac:dyDescent="0.15">
      <c r="A32025" s="3"/>
      <c r="B32025" s="3"/>
      <c r="J32025" s="3"/>
      <c r="K32025" s="5"/>
      <c r="L32025" s="8"/>
      <c r="N32025" s="5"/>
      <c r="O32025" s="10"/>
      <c r="P32025" s="8"/>
    </row>
    <row r="32026" spans="1:16" s="2" customFormat="1" x14ac:dyDescent="0.15">
      <c r="A32026" s="3"/>
      <c r="B32026" s="3"/>
      <c r="J32026" s="3"/>
      <c r="K32026" s="5"/>
      <c r="L32026" s="8"/>
      <c r="N32026" s="5"/>
      <c r="O32026" s="10"/>
      <c r="P32026" s="8"/>
    </row>
    <row r="32027" spans="1:16" s="2" customFormat="1" x14ac:dyDescent="0.15">
      <c r="A32027" s="3"/>
      <c r="B32027" s="3"/>
      <c r="J32027" s="3"/>
      <c r="K32027" s="5"/>
      <c r="L32027" s="8"/>
      <c r="N32027" s="5"/>
      <c r="O32027" s="10"/>
      <c r="P32027" s="8"/>
    </row>
    <row r="32028" spans="1:16" s="2" customFormat="1" x14ac:dyDescent="0.15">
      <c r="A32028" s="3"/>
      <c r="B32028" s="3"/>
      <c r="J32028" s="3"/>
      <c r="K32028" s="5"/>
      <c r="L32028" s="8"/>
      <c r="N32028" s="5"/>
      <c r="O32028" s="10"/>
      <c r="P32028" s="8"/>
    </row>
    <row r="32029" spans="1:16" s="2" customFormat="1" x14ac:dyDescent="0.15">
      <c r="A32029" s="3"/>
      <c r="B32029" s="3"/>
      <c r="J32029" s="3"/>
      <c r="K32029" s="5"/>
      <c r="L32029" s="8"/>
      <c r="N32029" s="5"/>
      <c r="O32029" s="10"/>
      <c r="P32029" s="8"/>
    </row>
    <row r="32030" spans="1:16" s="2" customFormat="1" x14ac:dyDescent="0.15">
      <c r="A32030" s="3"/>
      <c r="B32030" s="3"/>
      <c r="J32030" s="3"/>
      <c r="K32030" s="5"/>
      <c r="L32030" s="8"/>
      <c r="N32030" s="5"/>
      <c r="O32030" s="10"/>
      <c r="P32030" s="8"/>
    </row>
    <row r="32031" spans="1:16" s="2" customFormat="1" x14ac:dyDescent="0.15">
      <c r="A32031" s="3"/>
      <c r="B32031" s="3"/>
      <c r="J32031" s="3"/>
      <c r="K32031" s="5"/>
      <c r="L32031" s="8"/>
      <c r="N32031" s="5"/>
      <c r="O32031" s="10"/>
      <c r="P32031" s="8"/>
    </row>
    <row r="32032" spans="1:16" s="2" customFormat="1" x14ac:dyDescent="0.15">
      <c r="A32032" s="3"/>
      <c r="B32032" s="3"/>
      <c r="J32032" s="3"/>
      <c r="K32032" s="5"/>
      <c r="L32032" s="8"/>
      <c r="N32032" s="5"/>
      <c r="O32032" s="10"/>
      <c r="P32032" s="8"/>
    </row>
    <row r="32033" spans="1:16" s="2" customFormat="1" x14ac:dyDescent="0.15">
      <c r="A32033" s="3"/>
      <c r="B32033" s="3"/>
      <c r="J32033" s="3"/>
      <c r="K32033" s="5"/>
      <c r="L32033" s="8"/>
      <c r="N32033" s="5"/>
      <c r="O32033" s="10"/>
      <c r="P32033" s="8"/>
    </row>
    <row r="32034" spans="1:16" s="2" customFormat="1" x14ac:dyDescent="0.15">
      <c r="A32034" s="3"/>
      <c r="B32034" s="3"/>
      <c r="J32034" s="3"/>
      <c r="K32034" s="5"/>
      <c r="L32034" s="8"/>
      <c r="N32034" s="5"/>
      <c r="O32034" s="10"/>
      <c r="P32034" s="8"/>
    </row>
    <row r="32035" spans="1:16" s="2" customFormat="1" x14ac:dyDescent="0.15">
      <c r="A32035" s="3"/>
      <c r="B32035" s="3"/>
      <c r="J32035" s="3"/>
      <c r="K32035" s="5"/>
      <c r="L32035" s="8"/>
      <c r="N32035" s="5"/>
      <c r="O32035" s="10"/>
      <c r="P32035" s="8"/>
    </row>
    <row r="32036" spans="1:16" s="2" customFormat="1" x14ac:dyDescent="0.15">
      <c r="A32036" s="3"/>
      <c r="B32036" s="3"/>
      <c r="J32036" s="3"/>
      <c r="K32036" s="5"/>
      <c r="L32036" s="8"/>
      <c r="N32036" s="5"/>
      <c r="O32036" s="10"/>
      <c r="P32036" s="8"/>
    </row>
    <row r="32037" spans="1:16" s="2" customFormat="1" x14ac:dyDescent="0.15">
      <c r="A32037" s="3"/>
      <c r="B32037" s="3"/>
      <c r="J32037" s="3"/>
      <c r="K32037" s="5"/>
      <c r="L32037" s="8"/>
      <c r="N32037" s="5"/>
      <c r="O32037" s="10"/>
      <c r="P32037" s="8"/>
    </row>
    <row r="32038" spans="1:16" s="2" customFormat="1" x14ac:dyDescent="0.15">
      <c r="A32038" s="3"/>
      <c r="B32038" s="3"/>
      <c r="J32038" s="3"/>
      <c r="K32038" s="5"/>
      <c r="L32038" s="8"/>
      <c r="N32038" s="5"/>
      <c r="O32038" s="10"/>
      <c r="P32038" s="8"/>
    </row>
    <row r="32039" spans="1:16" s="2" customFormat="1" x14ac:dyDescent="0.15">
      <c r="A32039" s="3"/>
      <c r="B32039" s="3"/>
      <c r="J32039" s="3"/>
      <c r="K32039" s="5"/>
      <c r="L32039" s="8"/>
      <c r="N32039" s="5"/>
      <c r="O32039" s="10"/>
      <c r="P32039" s="8"/>
    </row>
    <row r="32040" spans="1:16" s="2" customFormat="1" x14ac:dyDescent="0.15">
      <c r="A32040" s="3"/>
      <c r="B32040" s="3"/>
      <c r="J32040" s="3"/>
      <c r="K32040" s="5"/>
      <c r="L32040" s="8"/>
      <c r="N32040" s="5"/>
      <c r="O32040" s="10"/>
      <c r="P32040" s="8"/>
    </row>
    <row r="32041" spans="1:16" s="2" customFormat="1" x14ac:dyDescent="0.15">
      <c r="A32041" s="3"/>
      <c r="B32041" s="3"/>
      <c r="J32041" s="3"/>
      <c r="K32041" s="5"/>
      <c r="L32041" s="8"/>
      <c r="N32041" s="5"/>
      <c r="O32041" s="10"/>
      <c r="P32041" s="8"/>
    </row>
    <row r="32042" spans="1:16" s="2" customFormat="1" x14ac:dyDescent="0.15">
      <c r="A32042" s="3"/>
      <c r="B32042" s="3"/>
      <c r="J32042" s="3"/>
      <c r="K32042" s="5"/>
      <c r="L32042" s="8"/>
      <c r="N32042" s="5"/>
      <c r="O32042" s="10"/>
      <c r="P32042" s="8"/>
    </row>
    <row r="32043" spans="1:16" s="2" customFormat="1" x14ac:dyDescent="0.15">
      <c r="A32043" s="3"/>
      <c r="B32043" s="3"/>
      <c r="J32043" s="3"/>
      <c r="K32043" s="5"/>
      <c r="L32043" s="8"/>
      <c r="N32043" s="5"/>
      <c r="O32043" s="10"/>
      <c r="P32043" s="8"/>
    </row>
    <row r="32044" spans="1:16" s="2" customFormat="1" x14ac:dyDescent="0.15">
      <c r="A32044" s="3"/>
      <c r="B32044" s="3"/>
      <c r="J32044" s="3"/>
      <c r="K32044" s="5"/>
      <c r="L32044" s="8"/>
      <c r="N32044" s="5"/>
      <c r="O32044" s="10"/>
      <c r="P32044" s="8"/>
    </row>
    <row r="32045" spans="1:16" s="2" customFormat="1" x14ac:dyDescent="0.15">
      <c r="A32045" s="3"/>
      <c r="B32045" s="3"/>
      <c r="J32045" s="3"/>
      <c r="K32045" s="5"/>
      <c r="L32045" s="8"/>
      <c r="N32045" s="5"/>
      <c r="O32045" s="10"/>
      <c r="P32045" s="8"/>
    </row>
    <row r="32046" spans="1:16" s="2" customFormat="1" x14ac:dyDescent="0.15">
      <c r="A32046" s="3"/>
      <c r="B32046" s="3"/>
      <c r="J32046" s="3"/>
      <c r="K32046" s="5"/>
      <c r="L32046" s="8"/>
      <c r="N32046" s="5"/>
      <c r="O32046" s="10"/>
      <c r="P32046" s="8"/>
    </row>
    <row r="32047" spans="1:16" s="2" customFormat="1" x14ac:dyDescent="0.15">
      <c r="A32047" s="3"/>
      <c r="B32047" s="3"/>
      <c r="J32047" s="3"/>
      <c r="K32047" s="5"/>
      <c r="L32047" s="8"/>
      <c r="N32047" s="5"/>
      <c r="O32047" s="10"/>
      <c r="P32047" s="8"/>
    </row>
    <row r="32048" spans="1:16" s="2" customFormat="1" x14ac:dyDescent="0.15">
      <c r="A32048" s="3"/>
      <c r="B32048" s="3"/>
      <c r="J32048" s="3"/>
      <c r="K32048" s="5"/>
      <c r="L32048" s="8"/>
      <c r="N32048" s="5"/>
      <c r="O32048" s="10"/>
      <c r="P32048" s="8"/>
    </row>
    <row r="32049" spans="1:16" s="2" customFormat="1" x14ac:dyDescent="0.15">
      <c r="A32049" s="3"/>
      <c r="B32049" s="3"/>
      <c r="J32049" s="3"/>
      <c r="K32049" s="5"/>
      <c r="L32049" s="8"/>
      <c r="N32049" s="5"/>
      <c r="O32049" s="10"/>
      <c r="P32049" s="8"/>
    </row>
    <row r="32050" spans="1:16" s="2" customFormat="1" x14ac:dyDescent="0.15">
      <c r="A32050" s="3"/>
      <c r="B32050" s="3"/>
      <c r="J32050" s="3"/>
      <c r="K32050" s="5"/>
      <c r="L32050" s="8"/>
      <c r="N32050" s="5"/>
      <c r="O32050" s="10"/>
      <c r="P32050" s="8"/>
    </row>
    <row r="32051" spans="1:16" s="2" customFormat="1" x14ac:dyDescent="0.15">
      <c r="A32051" s="3"/>
      <c r="B32051" s="3"/>
      <c r="J32051" s="3"/>
      <c r="K32051" s="5"/>
      <c r="L32051" s="8"/>
      <c r="N32051" s="5"/>
      <c r="O32051" s="10"/>
      <c r="P32051" s="8"/>
    </row>
    <row r="32052" spans="1:16" s="2" customFormat="1" x14ac:dyDescent="0.15">
      <c r="A32052" s="3"/>
      <c r="B32052" s="3"/>
      <c r="J32052" s="3"/>
      <c r="K32052" s="5"/>
      <c r="L32052" s="8"/>
      <c r="N32052" s="5"/>
      <c r="O32052" s="10"/>
      <c r="P32052" s="8"/>
    </row>
    <row r="32053" spans="1:16" s="2" customFormat="1" x14ac:dyDescent="0.15">
      <c r="A32053" s="3"/>
      <c r="B32053" s="3"/>
      <c r="J32053" s="3"/>
      <c r="K32053" s="5"/>
      <c r="L32053" s="8"/>
      <c r="N32053" s="5"/>
      <c r="O32053" s="10"/>
      <c r="P32053" s="8"/>
    </row>
    <row r="32054" spans="1:16" s="2" customFormat="1" x14ac:dyDescent="0.15">
      <c r="A32054" s="3"/>
      <c r="B32054" s="3"/>
      <c r="J32054" s="3"/>
      <c r="K32054" s="5"/>
      <c r="L32054" s="8"/>
      <c r="N32054" s="5"/>
      <c r="O32054" s="10"/>
      <c r="P32054" s="8"/>
    </row>
    <row r="32055" spans="1:16" s="2" customFormat="1" x14ac:dyDescent="0.15">
      <c r="A32055" s="3"/>
      <c r="B32055" s="3"/>
      <c r="J32055" s="3"/>
      <c r="K32055" s="5"/>
      <c r="L32055" s="8"/>
      <c r="N32055" s="5"/>
      <c r="O32055" s="10"/>
      <c r="P32055" s="8"/>
    </row>
    <row r="32056" spans="1:16" s="2" customFormat="1" x14ac:dyDescent="0.15">
      <c r="A32056" s="3"/>
      <c r="B32056" s="3"/>
      <c r="J32056" s="3"/>
      <c r="K32056" s="5"/>
      <c r="L32056" s="8"/>
      <c r="N32056" s="5"/>
      <c r="O32056" s="10"/>
      <c r="P32056" s="8"/>
    </row>
    <row r="32057" spans="1:16" s="2" customFormat="1" x14ac:dyDescent="0.15">
      <c r="A32057" s="3"/>
      <c r="B32057" s="3"/>
      <c r="J32057" s="3"/>
      <c r="K32057" s="5"/>
      <c r="L32057" s="8"/>
      <c r="N32057" s="5"/>
      <c r="O32057" s="10"/>
      <c r="P32057" s="8"/>
    </row>
    <row r="32058" spans="1:16" s="2" customFormat="1" x14ac:dyDescent="0.15">
      <c r="A32058" s="3"/>
      <c r="B32058" s="3"/>
      <c r="J32058" s="3"/>
      <c r="K32058" s="5"/>
      <c r="L32058" s="8"/>
      <c r="N32058" s="5"/>
      <c r="O32058" s="10"/>
      <c r="P32058" s="8"/>
    </row>
    <row r="32059" spans="1:16" s="2" customFormat="1" x14ac:dyDescent="0.15">
      <c r="A32059" s="3"/>
      <c r="B32059" s="3"/>
      <c r="J32059" s="3"/>
      <c r="K32059" s="5"/>
      <c r="L32059" s="8"/>
      <c r="N32059" s="5"/>
      <c r="O32059" s="10"/>
      <c r="P32059" s="8"/>
    </row>
    <row r="32060" spans="1:16" s="2" customFormat="1" x14ac:dyDescent="0.15">
      <c r="A32060" s="3"/>
      <c r="B32060" s="3"/>
      <c r="J32060" s="3"/>
      <c r="K32060" s="5"/>
      <c r="L32060" s="8"/>
      <c r="N32060" s="5"/>
      <c r="O32060" s="10"/>
      <c r="P32060" s="8"/>
    </row>
    <row r="32061" spans="1:16" s="2" customFormat="1" x14ac:dyDescent="0.15">
      <c r="A32061" s="3"/>
      <c r="B32061" s="3"/>
      <c r="J32061" s="3"/>
      <c r="K32061" s="5"/>
      <c r="L32061" s="8"/>
      <c r="N32061" s="5"/>
      <c r="O32061" s="10"/>
      <c r="P32061" s="8"/>
    </row>
    <row r="32062" spans="1:16" s="2" customFormat="1" x14ac:dyDescent="0.15">
      <c r="A32062" s="3"/>
      <c r="B32062" s="3"/>
      <c r="J32062" s="3"/>
      <c r="K32062" s="5"/>
      <c r="L32062" s="8"/>
      <c r="N32062" s="5"/>
      <c r="O32062" s="10"/>
      <c r="P32062" s="8"/>
    </row>
    <row r="32063" spans="1:16" s="2" customFormat="1" x14ac:dyDescent="0.15">
      <c r="A32063" s="3"/>
      <c r="B32063" s="3"/>
      <c r="J32063" s="3"/>
      <c r="K32063" s="5"/>
      <c r="L32063" s="8"/>
      <c r="N32063" s="5"/>
      <c r="O32063" s="10"/>
      <c r="P32063" s="8"/>
    </row>
    <row r="32064" spans="1:16" s="2" customFormat="1" x14ac:dyDescent="0.15">
      <c r="A32064" s="3"/>
      <c r="B32064" s="3"/>
      <c r="J32064" s="3"/>
      <c r="K32064" s="5"/>
      <c r="L32064" s="8"/>
      <c r="N32064" s="5"/>
      <c r="O32064" s="10"/>
      <c r="P32064" s="8"/>
    </row>
    <row r="32065" spans="1:16" s="2" customFormat="1" x14ac:dyDescent="0.15">
      <c r="A32065" s="3"/>
      <c r="B32065" s="3"/>
      <c r="J32065" s="3"/>
      <c r="K32065" s="5"/>
      <c r="L32065" s="8"/>
      <c r="N32065" s="5"/>
      <c r="O32065" s="10"/>
      <c r="P32065" s="8"/>
    </row>
    <row r="32066" spans="1:16" s="2" customFormat="1" x14ac:dyDescent="0.15">
      <c r="A32066" s="3"/>
      <c r="B32066" s="3"/>
      <c r="J32066" s="3"/>
      <c r="K32066" s="5"/>
      <c r="L32066" s="8"/>
      <c r="N32066" s="5"/>
      <c r="O32066" s="10"/>
      <c r="P32066" s="8"/>
    </row>
    <row r="32067" spans="1:16" s="2" customFormat="1" x14ac:dyDescent="0.15">
      <c r="A32067" s="3"/>
      <c r="B32067" s="3"/>
      <c r="J32067" s="3"/>
      <c r="K32067" s="5"/>
      <c r="L32067" s="8"/>
      <c r="N32067" s="5"/>
      <c r="O32067" s="10"/>
      <c r="P32067" s="8"/>
    </row>
    <row r="32068" spans="1:16" s="2" customFormat="1" x14ac:dyDescent="0.15">
      <c r="A32068" s="3"/>
      <c r="B32068" s="3"/>
      <c r="J32068" s="3"/>
      <c r="K32068" s="5"/>
      <c r="L32068" s="8"/>
      <c r="N32068" s="5"/>
      <c r="O32068" s="10"/>
      <c r="P32068" s="8"/>
    </row>
    <row r="32069" spans="1:16" s="2" customFormat="1" x14ac:dyDescent="0.15">
      <c r="A32069" s="3"/>
      <c r="B32069" s="3"/>
      <c r="J32069" s="3"/>
      <c r="K32069" s="5"/>
      <c r="L32069" s="8"/>
      <c r="N32069" s="5"/>
      <c r="O32069" s="10"/>
      <c r="P32069" s="8"/>
    </row>
    <row r="32070" spans="1:16" s="2" customFormat="1" x14ac:dyDescent="0.15">
      <c r="A32070" s="3"/>
      <c r="B32070" s="3"/>
      <c r="J32070" s="3"/>
      <c r="K32070" s="5"/>
      <c r="L32070" s="8"/>
      <c r="N32070" s="5"/>
      <c r="O32070" s="10"/>
      <c r="P32070" s="8"/>
    </row>
    <row r="32071" spans="1:16" s="2" customFormat="1" x14ac:dyDescent="0.15">
      <c r="A32071" s="3"/>
      <c r="B32071" s="3"/>
      <c r="J32071" s="3"/>
      <c r="K32071" s="5"/>
      <c r="L32071" s="8"/>
      <c r="N32071" s="5"/>
      <c r="O32071" s="10"/>
      <c r="P32071" s="8"/>
    </row>
    <row r="32072" spans="1:16" s="2" customFormat="1" x14ac:dyDescent="0.15">
      <c r="A32072" s="3"/>
      <c r="B32072" s="3"/>
      <c r="J32072" s="3"/>
      <c r="K32072" s="5"/>
      <c r="L32072" s="8"/>
      <c r="N32072" s="5"/>
      <c r="O32072" s="10"/>
      <c r="P32072" s="8"/>
    </row>
    <row r="32073" spans="1:16" s="2" customFormat="1" x14ac:dyDescent="0.15">
      <c r="A32073" s="3"/>
      <c r="B32073" s="3"/>
      <c r="J32073" s="3"/>
      <c r="K32073" s="5"/>
      <c r="L32073" s="8"/>
      <c r="N32073" s="5"/>
      <c r="O32073" s="10"/>
      <c r="P32073" s="8"/>
    </row>
    <row r="32074" spans="1:16" s="2" customFormat="1" x14ac:dyDescent="0.15">
      <c r="A32074" s="3"/>
      <c r="B32074" s="3"/>
      <c r="J32074" s="3"/>
      <c r="K32074" s="5"/>
      <c r="L32074" s="8"/>
      <c r="N32074" s="5"/>
      <c r="O32074" s="10"/>
      <c r="P32074" s="8"/>
    </row>
    <row r="32075" spans="1:16" s="2" customFormat="1" x14ac:dyDescent="0.15">
      <c r="A32075" s="3"/>
      <c r="B32075" s="3"/>
      <c r="J32075" s="3"/>
      <c r="K32075" s="5"/>
      <c r="L32075" s="8"/>
      <c r="N32075" s="5"/>
      <c r="O32075" s="10"/>
      <c r="P32075" s="8"/>
    </row>
    <row r="32076" spans="1:16" s="2" customFormat="1" x14ac:dyDescent="0.15">
      <c r="A32076" s="3"/>
      <c r="B32076" s="3"/>
      <c r="J32076" s="3"/>
      <c r="K32076" s="5"/>
      <c r="L32076" s="8"/>
      <c r="N32076" s="5"/>
      <c r="O32076" s="10"/>
      <c r="P32076" s="8"/>
    </row>
    <row r="32077" spans="1:16" s="2" customFormat="1" x14ac:dyDescent="0.15">
      <c r="A32077" s="3"/>
      <c r="B32077" s="3"/>
      <c r="J32077" s="3"/>
      <c r="K32077" s="5"/>
      <c r="L32077" s="8"/>
      <c r="N32077" s="5"/>
      <c r="O32077" s="10"/>
      <c r="P32077" s="8"/>
    </row>
    <row r="32078" spans="1:16" s="2" customFormat="1" x14ac:dyDescent="0.15">
      <c r="A32078" s="3"/>
      <c r="B32078" s="3"/>
      <c r="J32078" s="3"/>
      <c r="K32078" s="5"/>
      <c r="L32078" s="8"/>
      <c r="N32078" s="5"/>
      <c r="O32078" s="10"/>
      <c r="P32078" s="8"/>
    </row>
    <row r="32079" spans="1:16" s="2" customFormat="1" x14ac:dyDescent="0.15">
      <c r="A32079" s="3"/>
      <c r="B32079" s="3"/>
      <c r="J32079" s="3"/>
      <c r="K32079" s="5"/>
      <c r="L32079" s="8"/>
      <c r="N32079" s="5"/>
      <c r="O32079" s="10"/>
      <c r="P32079" s="8"/>
    </row>
    <row r="32080" spans="1:16" s="2" customFormat="1" x14ac:dyDescent="0.15">
      <c r="A32080" s="3"/>
      <c r="B32080" s="3"/>
      <c r="J32080" s="3"/>
      <c r="K32080" s="5"/>
      <c r="L32080" s="8"/>
      <c r="N32080" s="5"/>
      <c r="O32080" s="10"/>
      <c r="P32080" s="8"/>
    </row>
    <row r="32081" spans="1:16" s="2" customFormat="1" x14ac:dyDescent="0.15">
      <c r="A32081" s="3"/>
      <c r="B32081" s="3"/>
      <c r="J32081" s="3"/>
      <c r="K32081" s="5"/>
      <c r="L32081" s="8"/>
      <c r="N32081" s="5"/>
      <c r="O32081" s="10"/>
      <c r="P32081" s="8"/>
    </row>
    <row r="32082" spans="1:16" s="2" customFormat="1" x14ac:dyDescent="0.15">
      <c r="A32082" s="3"/>
      <c r="B32082" s="3"/>
      <c r="J32082" s="3"/>
      <c r="K32082" s="5"/>
      <c r="L32082" s="8"/>
      <c r="N32082" s="5"/>
      <c r="O32082" s="10"/>
      <c r="P32082" s="8"/>
    </row>
    <row r="32083" spans="1:16" s="2" customFormat="1" x14ac:dyDescent="0.15">
      <c r="A32083" s="3"/>
      <c r="B32083" s="3"/>
      <c r="J32083" s="3"/>
      <c r="K32083" s="5"/>
      <c r="L32083" s="8"/>
      <c r="N32083" s="5"/>
      <c r="O32083" s="10"/>
      <c r="P32083" s="8"/>
    </row>
    <row r="32084" spans="1:16" s="2" customFormat="1" x14ac:dyDescent="0.15">
      <c r="A32084" s="3"/>
      <c r="B32084" s="3"/>
      <c r="J32084" s="3"/>
      <c r="K32084" s="5"/>
      <c r="L32084" s="8"/>
      <c r="N32084" s="5"/>
      <c r="O32084" s="10"/>
      <c r="P32084" s="8"/>
    </row>
    <row r="32085" spans="1:16" s="2" customFormat="1" x14ac:dyDescent="0.15">
      <c r="A32085" s="3"/>
      <c r="B32085" s="3"/>
      <c r="J32085" s="3"/>
      <c r="K32085" s="5"/>
      <c r="L32085" s="8"/>
      <c r="N32085" s="5"/>
      <c r="O32085" s="10"/>
      <c r="P32085" s="8"/>
    </row>
    <row r="32086" spans="1:16" s="2" customFormat="1" x14ac:dyDescent="0.15">
      <c r="A32086" s="3"/>
      <c r="B32086" s="3"/>
      <c r="J32086" s="3"/>
      <c r="K32086" s="5"/>
      <c r="L32086" s="8"/>
      <c r="N32086" s="5"/>
      <c r="O32086" s="10"/>
      <c r="P32086" s="8"/>
    </row>
    <row r="32087" spans="1:16" s="2" customFormat="1" x14ac:dyDescent="0.15">
      <c r="A32087" s="3"/>
      <c r="B32087" s="3"/>
      <c r="J32087" s="3"/>
      <c r="K32087" s="5"/>
      <c r="L32087" s="8"/>
      <c r="N32087" s="5"/>
      <c r="O32087" s="10"/>
      <c r="P32087" s="8"/>
    </row>
    <row r="32088" spans="1:16" s="2" customFormat="1" x14ac:dyDescent="0.15">
      <c r="A32088" s="3"/>
      <c r="B32088" s="3"/>
      <c r="J32088" s="3"/>
      <c r="K32088" s="5"/>
      <c r="L32088" s="8"/>
      <c r="N32088" s="5"/>
      <c r="O32088" s="10"/>
      <c r="P32088" s="8"/>
    </row>
    <row r="32089" spans="1:16" s="2" customFormat="1" x14ac:dyDescent="0.15">
      <c r="A32089" s="3"/>
      <c r="B32089" s="3"/>
      <c r="J32089" s="3"/>
      <c r="K32089" s="5"/>
      <c r="L32089" s="8"/>
      <c r="N32089" s="5"/>
      <c r="O32089" s="10"/>
      <c r="P32089" s="8"/>
    </row>
    <row r="32090" spans="1:16" s="2" customFormat="1" x14ac:dyDescent="0.15">
      <c r="A32090" s="3"/>
      <c r="B32090" s="3"/>
      <c r="J32090" s="3"/>
      <c r="K32090" s="5"/>
      <c r="L32090" s="8"/>
      <c r="N32090" s="5"/>
      <c r="O32090" s="10"/>
      <c r="P32090" s="8"/>
    </row>
    <row r="32091" spans="1:16" s="2" customFormat="1" x14ac:dyDescent="0.15">
      <c r="A32091" s="3"/>
      <c r="B32091" s="3"/>
      <c r="J32091" s="3"/>
      <c r="K32091" s="5"/>
      <c r="L32091" s="8"/>
      <c r="N32091" s="5"/>
      <c r="O32091" s="10"/>
      <c r="P32091" s="8"/>
    </row>
    <row r="32092" spans="1:16" s="2" customFormat="1" x14ac:dyDescent="0.15">
      <c r="A32092" s="3"/>
      <c r="B32092" s="3"/>
      <c r="J32092" s="3"/>
      <c r="K32092" s="5"/>
      <c r="L32092" s="8"/>
      <c r="N32092" s="5"/>
      <c r="O32092" s="10"/>
      <c r="P32092" s="8"/>
    </row>
    <row r="32093" spans="1:16" s="2" customFormat="1" x14ac:dyDescent="0.15">
      <c r="A32093" s="3"/>
      <c r="B32093" s="3"/>
      <c r="J32093" s="3"/>
      <c r="K32093" s="5"/>
      <c r="L32093" s="8"/>
      <c r="N32093" s="5"/>
      <c r="O32093" s="10"/>
      <c r="P32093" s="8"/>
    </row>
    <row r="32094" spans="1:16" s="2" customFormat="1" x14ac:dyDescent="0.15">
      <c r="A32094" s="3"/>
      <c r="B32094" s="3"/>
      <c r="J32094" s="3"/>
      <c r="K32094" s="5"/>
      <c r="L32094" s="8"/>
      <c r="N32094" s="5"/>
      <c r="O32094" s="10"/>
      <c r="P32094" s="8"/>
    </row>
    <row r="32095" spans="1:16" s="2" customFormat="1" x14ac:dyDescent="0.15">
      <c r="A32095" s="3"/>
      <c r="B32095" s="3"/>
      <c r="J32095" s="3"/>
      <c r="K32095" s="5"/>
      <c r="L32095" s="8"/>
      <c r="N32095" s="5"/>
      <c r="O32095" s="10"/>
      <c r="P32095" s="8"/>
    </row>
    <row r="32096" spans="1:16" s="2" customFormat="1" x14ac:dyDescent="0.15">
      <c r="A32096" s="3"/>
      <c r="B32096" s="3"/>
      <c r="J32096" s="3"/>
      <c r="K32096" s="5"/>
      <c r="L32096" s="8"/>
      <c r="N32096" s="5"/>
      <c r="O32096" s="10"/>
      <c r="P32096" s="8"/>
    </row>
    <row r="32097" spans="1:16" s="2" customFormat="1" x14ac:dyDescent="0.15">
      <c r="A32097" s="3"/>
      <c r="B32097" s="3"/>
      <c r="J32097" s="3"/>
      <c r="K32097" s="5"/>
      <c r="L32097" s="8"/>
      <c r="N32097" s="5"/>
      <c r="O32097" s="10"/>
      <c r="P32097" s="8"/>
    </row>
    <row r="32098" spans="1:16" s="2" customFormat="1" x14ac:dyDescent="0.15">
      <c r="A32098" s="3"/>
      <c r="B32098" s="3"/>
      <c r="J32098" s="3"/>
      <c r="K32098" s="5"/>
      <c r="L32098" s="8"/>
      <c r="N32098" s="5"/>
      <c r="O32098" s="10"/>
      <c r="P32098" s="8"/>
    </row>
    <row r="32099" spans="1:16" s="2" customFormat="1" x14ac:dyDescent="0.15">
      <c r="A32099" s="3"/>
      <c r="B32099" s="3"/>
      <c r="J32099" s="3"/>
      <c r="K32099" s="5"/>
      <c r="L32099" s="8"/>
      <c r="N32099" s="5"/>
      <c r="O32099" s="10"/>
      <c r="P32099" s="8"/>
    </row>
    <row r="32100" spans="1:16" s="2" customFormat="1" x14ac:dyDescent="0.15">
      <c r="A32100" s="3"/>
      <c r="B32100" s="3"/>
      <c r="J32100" s="3"/>
      <c r="K32100" s="5"/>
      <c r="L32100" s="8"/>
      <c r="N32100" s="5"/>
      <c r="O32100" s="10"/>
      <c r="P32100" s="8"/>
    </row>
    <row r="32101" spans="1:16" s="2" customFormat="1" x14ac:dyDescent="0.15">
      <c r="A32101" s="3"/>
      <c r="B32101" s="3"/>
      <c r="J32101" s="3"/>
      <c r="K32101" s="5"/>
      <c r="L32101" s="8"/>
      <c r="N32101" s="5"/>
      <c r="O32101" s="10"/>
      <c r="P32101" s="8"/>
    </row>
    <row r="32102" spans="1:16" s="2" customFormat="1" x14ac:dyDescent="0.15">
      <c r="A32102" s="3"/>
      <c r="B32102" s="3"/>
      <c r="J32102" s="3"/>
      <c r="K32102" s="5"/>
      <c r="L32102" s="8"/>
      <c r="N32102" s="5"/>
      <c r="O32102" s="10"/>
      <c r="P32102" s="8"/>
    </row>
    <row r="32103" spans="1:16" s="2" customFormat="1" x14ac:dyDescent="0.15">
      <c r="A32103" s="3"/>
      <c r="B32103" s="3"/>
      <c r="J32103" s="3"/>
      <c r="K32103" s="5"/>
      <c r="L32103" s="8"/>
      <c r="N32103" s="5"/>
      <c r="O32103" s="10"/>
      <c r="P32103" s="8"/>
    </row>
    <row r="32104" spans="1:16" s="2" customFormat="1" x14ac:dyDescent="0.15">
      <c r="A32104" s="3"/>
      <c r="B32104" s="3"/>
      <c r="J32104" s="3"/>
      <c r="K32104" s="5"/>
      <c r="L32104" s="8"/>
      <c r="N32104" s="5"/>
      <c r="O32104" s="10"/>
      <c r="P32104" s="8"/>
    </row>
    <row r="32105" spans="1:16" s="2" customFormat="1" x14ac:dyDescent="0.15">
      <c r="A32105" s="3"/>
      <c r="B32105" s="3"/>
      <c r="J32105" s="3"/>
      <c r="K32105" s="5"/>
      <c r="L32105" s="8"/>
      <c r="N32105" s="5"/>
      <c r="O32105" s="10"/>
      <c r="P32105" s="8"/>
    </row>
    <row r="32106" spans="1:16" s="2" customFormat="1" x14ac:dyDescent="0.15">
      <c r="A32106" s="3"/>
      <c r="B32106" s="3"/>
      <c r="J32106" s="3"/>
      <c r="K32106" s="5"/>
      <c r="L32106" s="8"/>
      <c r="N32106" s="5"/>
      <c r="O32106" s="10"/>
      <c r="P32106" s="8"/>
    </row>
    <row r="32107" spans="1:16" s="2" customFormat="1" x14ac:dyDescent="0.15">
      <c r="A32107" s="3"/>
      <c r="B32107" s="3"/>
      <c r="J32107" s="3"/>
      <c r="K32107" s="5"/>
      <c r="L32107" s="8"/>
      <c r="N32107" s="5"/>
      <c r="O32107" s="10"/>
      <c r="P32107" s="8"/>
    </row>
    <row r="32108" spans="1:16" s="2" customFormat="1" x14ac:dyDescent="0.15">
      <c r="A32108" s="3"/>
      <c r="B32108" s="3"/>
      <c r="J32108" s="3"/>
      <c r="K32108" s="5"/>
      <c r="L32108" s="8"/>
      <c r="N32108" s="5"/>
      <c r="O32108" s="10"/>
      <c r="P32108" s="8"/>
    </row>
    <row r="32109" spans="1:16" s="2" customFormat="1" x14ac:dyDescent="0.15">
      <c r="A32109" s="3"/>
      <c r="B32109" s="3"/>
      <c r="J32109" s="3"/>
      <c r="K32109" s="5"/>
      <c r="L32109" s="8"/>
      <c r="N32109" s="5"/>
      <c r="O32109" s="10"/>
      <c r="P32109" s="8"/>
    </row>
    <row r="32110" spans="1:16" s="2" customFormat="1" x14ac:dyDescent="0.15">
      <c r="A32110" s="3"/>
      <c r="B32110" s="3"/>
      <c r="J32110" s="3"/>
      <c r="K32110" s="5"/>
      <c r="L32110" s="8"/>
      <c r="N32110" s="5"/>
      <c r="O32110" s="10"/>
      <c r="P32110" s="8"/>
    </row>
    <row r="32111" spans="1:16" s="2" customFormat="1" x14ac:dyDescent="0.15">
      <c r="A32111" s="3"/>
      <c r="B32111" s="3"/>
      <c r="J32111" s="3"/>
      <c r="K32111" s="5"/>
      <c r="L32111" s="8"/>
      <c r="N32111" s="5"/>
      <c r="O32111" s="10"/>
      <c r="P32111" s="8"/>
    </row>
    <row r="32112" spans="1:16" s="2" customFormat="1" x14ac:dyDescent="0.15">
      <c r="A32112" s="3"/>
      <c r="B32112" s="3"/>
      <c r="J32112" s="3"/>
      <c r="K32112" s="5"/>
      <c r="L32112" s="8"/>
      <c r="N32112" s="5"/>
      <c r="O32112" s="10"/>
      <c r="P32112" s="8"/>
    </row>
    <row r="32113" spans="1:16" s="2" customFormat="1" x14ac:dyDescent="0.15">
      <c r="A32113" s="3"/>
      <c r="B32113" s="3"/>
      <c r="J32113" s="3"/>
      <c r="K32113" s="5"/>
      <c r="L32113" s="8"/>
      <c r="N32113" s="5"/>
      <c r="O32113" s="10"/>
      <c r="P32113" s="8"/>
    </row>
    <row r="32114" spans="1:16" s="2" customFormat="1" x14ac:dyDescent="0.15">
      <c r="A32114" s="3"/>
      <c r="B32114" s="3"/>
      <c r="J32114" s="3"/>
      <c r="K32114" s="5"/>
      <c r="L32114" s="8"/>
      <c r="N32114" s="5"/>
      <c r="O32114" s="10"/>
      <c r="P32114" s="8"/>
    </row>
    <row r="32115" spans="1:16" s="2" customFormat="1" x14ac:dyDescent="0.15">
      <c r="A32115" s="3"/>
      <c r="B32115" s="3"/>
      <c r="J32115" s="3"/>
      <c r="K32115" s="5"/>
      <c r="L32115" s="8"/>
      <c r="N32115" s="5"/>
      <c r="O32115" s="10"/>
      <c r="P32115" s="8"/>
    </row>
    <row r="32116" spans="1:16" s="2" customFormat="1" x14ac:dyDescent="0.15">
      <c r="A32116" s="3"/>
      <c r="B32116" s="3"/>
      <c r="J32116" s="3"/>
      <c r="K32116" s="5"/>
      <c r="L32116" s="8"/>
      <c r="N32116" s="5"/>
      <c r="O32116" s="10"/>
      <c r="P32116" s="8"/>
    </row>
    <row r="32117" spans="1:16" s="2" customFormat="1" x14ac:dyDescent="0.15">
      <c r="A32117" s="3"/>
      <c r="B32117" s="3"/>
      <c r="J32117" s="3"/>
      <c r="K32117" s="5"/>
      <c r="L32117" s="8"/>
      <c r="N32117" s="5"/>
      <c r="O32117" s="10"/>
      <c r="P32117" s="8"/>
    </row>
    <row r="32118" spans="1:16" s="2" customFormat="1" x14ac:dyDescent="0.15">
      <c r="A32118" s="3"/>
      <c r="B32118" s="3"/>
      <c r="J32118" s="3"/>
      <c r="K32118" s="5"/>
      <c r="L32118" s="8"/>
      <c r="N32118" s="5"/>
      <c r="O32118" s="10"/>
      <c r="P32118" s="8"/>
    </row>
    <row r="32119" spans="1:16" s="2" customFormat="1" x14ac:dyDescent="0.15">
      <c r="A32119" s="3"/>
      <c r="B32119" s="3"/>
      <c r="J32119" s="3"/>
      <c r="K32119" s="5"/>
      <c r="L32119" s="8"/>
      <c r="N32119" s="5"/>
      <c r="O32119" s="10"/>
      <c r="P32119" s="8"/>
    </row>
    <row r="32120" spans="1:16" s="2" customFormat="1" x14ac:dyDescent="0.15">
      <c r="A32120" s="3"/>
      <c r="B32120" s="3"/>
      <c r="J32120" s="3"/>
      <c r="K32120" s="5"/>
      <c r="L32120" s="8"/>
      <c r="N32120" s="5"/>
      <c r="O32120" s="10"/>
      <c r="P32120" s="8"/>
    </row>
    <row r="32121" spans="1:16" s="2" customFormat="1" x14ac:dyDescent="0.15">
      <c r="A32121" s="3"/>
      <c r="B32121" s="3"/>
      <c r="J32121" s="3"/>
      <c r="K32121" s="5"/>
      <c r="L32121" s="8"/>
      <c r="N32121" s="5"/>
      <c r="O32121" s="10"/>
      <c r="P32121" s="8"/>
    </row>
    <row r="32122" spans="1:16" s="2" customFormat="1" x14ac:dyDescent="0.15">
      <c r="A32122" s="3"/>
      <c r="B32122" s="3"/>
      <c r="J32122" s="3"/>
      <c r="K32122" s="5"/>
      <c r="L32122" s="8"/>
      <c r="N32122" s="5"/>
      <c r="O32122" s="10"/>
      <c r="P32122" s="8"/>
    </row>
    <row r="32123" spans="1:16" s="2" customFormat="1" x14ac:dyDescent="0.15">
      <c r="A32123" s="3"/>
      <c r="B32123" s="3"/>
      <c r="J32123" s="3"/>
      <c r="K32123" s="5"/>
      <c r="L32123" s="8"/>
      <c r="N32123" s="5"/>
      <c r="O32123" s="10"/>
      <c r="P32123" s="8"/>
    </row>
    <row r="32124" spans="1:16" s="2" customFormat="1" x14ac:dyDescent="0.15">
      <c r="A32124" s="3"/>
      <c r="B32124" s="3"/>
      <c r="J32124" s="3"/>
      <c r="K32124" s="5"/>
      <c r="L32124" s="8"/>
      <c r="N32124" s="5"/>
      <c r="O32124" s="10"/>
      <c r="P32124" s="8"/>
    </row>
    <row r="32125" spans="1:16" s="2" customFormat="1" x14ac:dyDescent="0.15">
      <c r="A32125" s="3"/>
      <c r="B32125" s="3"/>
      <c r="J32125" s="3"/>
      <c r="K32125" s="5"/>
      <c r="L32125" s="8"/>
      <c r="N32125" s="5"/>
      <c r="O32125" s="10"/>
      <c r="P32125" s="8"/>
    </row>
    <row r="32126" spans="1:16" s="2" customFormat="1" x14ac:dyDescent="0.15">
      <c r="A32126" s="3"/>
      <c r="B32126" s="3"/>
      <c r="J32126" s="3"/>
      <c r="K32126" s="5"/>
      <c r="L32126" s="8"/>
      <c r="N32126" s="5"/>
      <c r="O32126" s="10"/>
      <c r="P32126" s="8"/>
    </row>
    <row r="32127" spans="1:16" s="2" customFormat="1" x14ac:dyDescent="0.15">
      <c r="A32127" s="3"/>
      <c r="B32127" s="3"/>
      <c r="J32127" s="3"/>
      <c r="K32127" s="5"/>
      <c r="L32127" s="8"/>
      <c r="N32127" s="5"/>
      <c r="O32127" s="10"/>
      <c r="P32127" s="8"/>
    </row>
    <row r="32128" spans="1:16" s="2" customFormat="1" x14ac:dyDescent="0.15">
      <c r="A32128" s="3"/>
      <c r="B32128" s="3"/>
      <c r="J32128" s="3"/>
      <c r="K32128" s="5"/>
      <c r="L32128" s="8"/>
      <c r="N32128" s="5"/>
      <c r="O32128" s="10"/>
      <c r="P32128" s="8"/>
    </row>
    <row r="32129" spans="1:16" s="2" customFormat="1" x14ac:dyDescent="0.15">
      <c r="A32129" s="3"/>
      <c r="B32129" s="3"/>
      <c r="J32129" s="3"/>
      <c r="K32129" s="5"/>
      <c r="L32129" s="8"/>
      <c r="N32129" s="5"/>
      <c r="O32129" s="10"/>
      <c r="P32129" s="8"/>
    </row>
    <row r="32130" spans="1:16" s="2" customFormat="1" x14ac:dyDescent="0.15">
      <c r="A32130" s="3"/>
      <c r="B32130" s="3"/>
      <c r="J32130" s="3"/>
      <c r="K32130" s="5"/>
      <c r="L32130" s="8"/>
      <c r="N32130" s="5"/>
      <c r="O32130" s="10"/>
      <c r="P32130" s="8"/>
    </row>
    <row r="32131" spans="1:16" s="2" customFormat="1" x14ac:dyDescent="0.15">
      <c r="A32131" s="3"/>
      <c r="B32131" s="3"/>
      <c r="J32131" s="3"/>
      <c r="K32131" s="5"/>
      <c r="L32131" s="8"/>
      <c r="N32131" s="5"/>
      <c r="O32131" s="10"/>
      <c r="P32131" s="8"/>
    </row>
    <row r="32132" spans="1:16" s="2" customFormat="1" x14ac:dyDescent="0.15">
      <c r="A32132" s="3"/>
      <c r="B32132" s="3"/>
      <c r="J32132" s="3"/>
      <c r="K32132" s="5"/>
      <c r="L32132" s="8"/>
      <c r="N32132" s="5"/>
      <c r="O32132" s="10"/>
      <c r="P32132" s="8"/>
    </row>
    <row r="32133" spans="1:16" s="2" customFormat="1" x14ac:dyDescent="0.15">
      <c r="A32133" s="3"/>
      <c r="B32133" s="3"/>
      <c r="J32133" s="3"/>
      <c r="K32133" s="5"/>
      <c r="L32133" s="8"/>
      <c r="N32133" s="5"/>
      <c r="O32133" s="10"/>
      <c r="P32133" s="8"/>
    </row>
    <row r="32134" spans="1:16" s="2" customFormat="1" x14ac:dyDescent="0.15">
      <c r="A32134" s="3"/>
      <c r="B32134" s="3"/>
      <c r="J32134" s="3"/>
      <c r="K32134" s="5"/>
      <c r="L32134" s="8"/>
      <c r="N32134" s="5"/>
      <c r="O32134" s="10"/>
      <c r="P32134" s="8"/>
    </row>
    <row r="32135" spans="1:16" s="2" customFormat="1" x14ac:dyDescent="0.15">
      <c r="A32135" s="3"/>
      <c r="B32135" s="3"/>
      <c r="J32135" s="3"/>
      <c r="K32135" s="5"/>
      <c r="L32135" s="8"/>
      <c r="N32135" s="5"/>
      <c r="O32135" s="10"/>
      <c r="P32135" s="8"/>
    </row>
    <row r="32136" spans="1:16" s="2" customFormat="1" x14ac:dyDescent="0.15">
      <c r="A32136" s="3"/>
      <c r="B32136" s="3"/>
      <c r="J32136" s="3"/>
      <c r="K32136" s="5"/>
      <c r="L32136" s="8"/>
      <c r="N32136" s="5"/>
      <c r="O32136" s="10"/>
      <c r="P32136" s="8"/>
    </row>
    <row r="32137" spans="1:16" s="2" customFormat="1" x14ac:dyDescent="0.15">
      <c r="A32137" s="3"/>
      <c r="B32137" s="3"/>
      <c r="J32137" s="3"/>
      <c r="K32137" s="5"/>
      <c r="L32137" s="8"/>
      <c r="N32137" s="5"/>
      <c r="O32137" s="10"/>
      <c r="P32137" s="8"/>
    </row>
    <row r="32138" spans="1:16" s="2" customFormat="1" x14ac:dyDescent="0.15">
      <c r="A32138" s="3"/>
      <c r="B32138" s="3"/>
      <c r="J32138" s="3"/>
      <c r="K32138" s="5"/>
      <c r="L32138" s="8"/>
      <c r="N32138" s="5"/>
      <c r="O32138" s="10"/>
      <c r="P32138" s="8"/>
    </row>
    <row r="32139" spans="1:16" s="2" customFormat="1" x14ac:dyDescent="0.15">
      <c r="A32139" s="3"/>
      <c r="B32139" s="3"/>
      <c r="J32139" s="3"/>
      <c r="K32139" s="5"/>
      <c r="L32139" s="8"/>
      <c r="N32139" s="5"/>
      <c r="O32139" s="10"/>
      <c r="P32139" s="8"/>
    </row>
    <row r="32140" spans="1:16" s="2" customFormat="1" x14ac:dyDescent="0.15">
      <c r="A32140" s="3"/>
      <c r="B32140" s="3"/>
      <c r="J32140" s="3"/>
      <c r="K32140" s="5"/>
      <c r="L32140" s="8"/>
      <c r="N32140" s="5"/>
      <c r="O32140" s="10"/>
      <c r="P32140" s="8"/>
    </row>
    <row r="32141" spans="1:16" s="2" customFormat="1" x14ac:dyDescent="0.15">
      <c r="A32141" s="3"/>
      <c r="B32141" s="3"/>
      <c r="J32141" s="3"/>
      <c r="K32141" s="5"/>
      <c r="L32141" s="8"/>
      <c r="N32141" s="5"/>
      <c r="O32141" s="10"/>
      <c r="P32141" s="8"/>
    </row>
    <row r="32142" spans="1:16" s="2" customFormat="1" x14ac:dyDescent="0.15">
      <c r="A32142" s="3"/>
      <c r="B32142" s="3"/>
      <c r="J32142" s="3"/>
      <c r="K32142" s="5"/>
      <c r="L32142" s="8"/>
      <c r="N32142" s="5"/>
      <c r="O32142" s="10"/>
      <c r="P32142" s="8"/>
    </row>
    <row r="32143" spans="1:16" s="2" customFormat="1" x14ac:dyDescent="0.15">
      <c r="A32143" s="3"/>
      <c r="B32143" s="3"/>
      <c r="J32143" s="3"/>
      <c r="K32143" s="5"/>
      <c r="L32143" s="8"/>
      <c r="N32143" s="5"/>
      <c r="O32143" s="10"/>
      <c r="P32143" s="8"/>
    </row>
    <row r="32144" spans="1:16" s="2" customFormat="1" x14ac:dyDescent="0.15">
      <c r="A32144" s="3"/>
      <c r="B32144" s="3"/>
      <c r="J32144" s="3"/>
      <c r="K32144" s="5"/>
      <c r="L32144" s="8"/>
      <c r="N32144" s="5"/>
      <c r="O32144" s="10"/>
      <c r="P32144" s="8"/>
    </row>
    <row r="32145" spans="1:16" s="2" customFormat="1" x14ac:dyDescent="0.15">
      <c r="A32145" s="3"/>
      <c r="B32145" s="3"/>
      <c r="J32145" s="3"/>
      <c r="K32145" s="5"/>
      <c r="L32145" s="8"/>
      <c r="N32145" s="5"/>
      <c r="O32145" s="10"/>
      <c r="P32145" s="8"/>
    </row>
    <row r="32146" spans="1:16" s="2" customFormat="1" x14ac:dyDescent="0.15">
      <c r="A32146" s="3"/>
      <c r="B32146" s="3"/>
      <c r="J32146" s="3"/>
      <c r="K32146" s="5"/>
      <c r="L32146" s="8"/>
      <c r="N32146" s="5"/>
      <c r="O32146" s="10"/>
      <c r="P32146" s="8"/>
    </row>
    <row r="32147" spans="1:16" s="2" customFormat="1" x14ac:dyDescent="0.15">
      <c r="A32147" s="3"/>
      <c r="B32147" s="3"/>
      <c r="J32147" s="3"/>
      <c r="K32147" s="5"/>
      <c r="L32147" s="8"/>
      <c r="N32147" s="5"/>
      <c r="O32147" s="10"/>
      <c r="P32147" s="8"/>
    </row>
    <row r="32148" spans="1:16" s="2" customFormat="1" x14ac:dyDescent="0.15">
      <c r="A32148" s="3"/>
      <c r="B32148" s="3"/>
      <c r="J32148" s="3"/>
      <c r="K32148" s="5"/>
      <c r="L32148" s="8"/>
      <c r="N32148" s="5"/>
      <c r="O32148" s="10"/>
      <c r="P32148" s="8"/>
    </row>
    <row r="32149" spans="1:16" s="2" customFormat="1" x14ac:dyDescent="0.15">
      <c r="A32149" s="3"/>
      <c r="B32149" s="3"/>
      <c r="J32149" s="3"/>
      <c r="K32149" s="5"/>
      <c r="L32149" s="8"/>
      <c r="N32149" s="5"/>
      <c r="O32149" s="10"/>
      <c r="P32149" s="8"/>
    </row>
    <row r="32150" spans="1:16" s="2" customFormat="1" x14ac:dyDescent="0.15">
      <c r="A32150" s="3"/>
      <c r="B32150" s="3"/>
      <c r="J32150" s="3"/>
      <c r="K32150" s="5"/>
      <c r="L32150" s="8"/>
      <c r="N32150" s="5"/>
      <c r="O32150" s="10"/>
      <c r="P32150" s="8"/>
    </row>
    <row r="32151" spans="1:16" s="2" customFormat="1" x14ac:dyDescent="0.15">
      <c r="A32151" s="3"/>
      <c r="B32151" s="3"/>
      <c r="J32151" s="3"/>
      <c r="K32151" s="5"/>
      <c r="L32151" s="8"/>
      <c r="N32151" s="5"/>
      <c r="O32151" s="10"/>
      <c r="P32151" s="8"/>
    </row>
    <row r="32152" spans="1:16" s="2" customFormat="1" x14ac:dyDescent="0.15">
      <c r="A32152" s="3"/>
      <c r="B32152" s="3"/>
      <c r="J32152" s="3"/>
      <c r="K32152" s="5"/>
      <c r="L32152" s="8"/>
      <c r="N32152" s="5"/>
      <c r="O32152" s="10"/>
      <c r="P32152" s="8"/>
    </row>
    <row r="32153" spans="1:16" s="2" customFormat="1" x14ac:dyDescent="0.15">
      <c r="A32153" s="3"/>
      <c r="B32153" s="3"/>
      <c r="J32153" s="3"/>
      <c r="K32153" s="5"/>
      <c r="L32153" s="8"/>
      <c r="N32153" s="5"/>
      <c r="O32153" s="10"/>
      <c r="P32153" s="8"/>
    </row>
    <row r="32154" spans="1:16" s="2" customFormat="1" x14ac:dyDescent="0.15">
      <c r="A32154" s="3"/>
      <c r="B32154" s="3"/>
      <c r="J32154" s="3"/>
      <c r="K32154" s="5"/>
      <c r="L32154" s="8"/>
      <c r="N32154" s="5"/>
      <c r="O32154" s="10"/>
      <c r="P32154" s="8"/>
    </row>
    <row r="32155" spans="1:16" s="2" customFormat="1" x14ac:dyDescent="0.15">
      <c r="A32155" s="3"/>
      <c r="B32155" s="3"/>
      <c r="J32155" s="3"/>
      <c r="K32155" s="5"/>
      <c r="L32155" s="8"/>
      <c r="N32155" s="5"/>
      <c r="O32155" s="10"/>
      <c r="P32155" s="8"/>
    </row>
    <row r="32156" spans="1:16" s="2" customFormat="1" x14ac:dyDescent="0.15">
      <c r="A32156" s="3"/>
      <c r="B32156" s="3"/>
      <c r="J32156" s="3"/>
      <c r="K32156" s="5"/>
      <c r="L32156" s="8"/>
      <c r="N32156" s="5"/>
      <c r="O32156" s="10"/>
      <c r="P32156" s="8"/>
    </row>
    <row r="32157" spans="1:16" s="2" customFormat="1" x14ac:dyDescent="0.15">
      <c r="A32157" s="3"/>
      <c r="B32157" s="3"/>
      <c r="J32157" s="3"/>
      <c r="K32157" s="5"/>
      <c r="L32157" s="8"/>
      <c r="N32157" s="5"/>
      <c r="O32157" s="10"/>
      <c r="P32157" s="8"/>
    </row>
    <row r="32158" spans="1:16" s="2" customFormat="1" x14ac:dyDescent="0.15">
      <c r="A32158" s="3"/>
      <c r="B32158" s="3"/>
      <c r="J32158" s="3"/>
      <c r="K32158" s="5"/>
      <c r="L32158" s="8"/>
      <c r="N32158" s="5"/>
      <c r="O32158" s="10"/>
      <c r="P32158" s="8"/>
    </row>
    <row r="32159" spans="1:16" s="2" customFormat="1" x14ac:dyDescent="0.15">
      <c r="A32159" s="3"/>
      <c r="B32159" s="3"/>
      <c r="J32159" s="3"/>
      <c r="K32159" s="5"/>
      <c r="L32159" s="8"/>
      <c r="N32159" s="5"/>
      <c r="O32159" s="10"/>
      <c r="P32159" s="8"/>
    </row>
    <row r="32160" spans="1:16" s="2" customFormat="1" x14ac:dyDescent="0.15">
      <c r="A32160" s="3"/>
      <c r="B32160" s="3"/>
      <c r="J32160" s="3"/>
      <c r="K32160" s="5"/>
      <c r="L32160" s="8"/>
      <c r="N32160" s="5"/>
      <c r="O32160" s="10"/>
      <c r="P32160" s="8"/>
    </row>
    <row r="32161" spans="1:16" s="2" customFormat="1" x14ac:dyDescent="0.15">
      <c r="A32161" s="3"/>
      <c r="B32161" s="3"/>
      <c r="J32161" s="3"/>
      <c r="K32161" s="5"/>
      <c r="L32161" s="8"/>
      <c r="N32161" s="5"/>
      <c r="O32161" s="10"/>
      <c r="P32161" s="8"/>
    </row>
    <row r="32162" spans="1:16" s="2" customFormat="1" x14ac:dyDescent="0.15">
      <c r="A32162" s="3"/>
      <c r="B32162" s="3"/>
      <c r="J32162" s="3"/>
      <c r="K32162" s="5"/>
      <c r="L32162" s="8"/>
      <c r="N32162" s="5"/>
      <c r="O32162" s="10"/>
      <c r="P32162" s="8"/>
    </row>
    <row r="32163" spans="1:16" s="2" customFormat="1" x14ac:dyDescent="0.15">
      <c r="A32163" s="3"/>
      <c r="B32163" s="3"/>
      <c r="J32163" s="3"/>
      <c r="K32163" s="5"/>
      <c r="L32163" s="8"/>
      <c r="N32163" s="5"/>
      <c r="O32163" s="10"/>
      <c r="P32163" s="8"/>
    </row>
    <row r="32164" spans="1:16" s="2" customFormat="1" x14ac:dyDescent="0.15">
      <c r="A32164" s="3"/>
      <c r="B32164" s="3"/>
      <c r="J32164" s="3"/>
      <c r="K32164" s="5"/>
      <c r="L32164" s="8"/>
      <c r="N32164" s="5"/>
      <c r="O32164" s="10"/>
      <c r="P32164" s="8"/>
    </row>
    <row r="32165" spans="1:16" s="2" customFormat="1" x14ac:dyDescent="0.15">
      <c r="A32165" s="3"/>
      <c r="B32165" s="3"/>
      <c r="J32165" s="3"/>
      <c r="K32165" s="5"/>
      <c r="L32165" s="8"/>
      <c r="N32165" s="5"/>
      <c r="O32165" s="10"/>
      <c r="P32165" s="8"/>
    </row>
    <row r="32166" spans="1:16" s="2" customFormat="1" x14ac:dyDescent="0.15">
      <c r="A32166" s="3"/>
      <c r="B32166" s="3"/>
      <c r="J32166" s="3"/>
      <c r="K32166" s="5"/>
      <c r="L32166" s="8"/>
      <c r="N32166" s="5"/>
      <c r="O32166" s="10"/>
      <c r="P32166" s="8"/>
    </row>
    <row r="32167" spans="1:16" s="2" customFormat="1" x14ac:dyDescent="0.15">
      <c r="A32167" s="3"/>
      <c r="B32167" s="3"/>
      <c r="J32167" s="3"/>
      <c r="K32167" s="5"/>
      <c r="L32167" s="8"/>
      <c r="N32167" s="5"/>
      <c r="O32167" s="10"/>
      <c r="P32167" s="8"/>
    </row>
    <row r="32168" spans="1:16" s="2" customFormat="1" x14ac:dyDescent="0.15">
      <c r="A32168" s="3"/>
      <c r="B32168" s="3"/>
      <c r="J32168" s="3"/>
      <c r="K32168" s="5"/>
      <c r="L32168" s="8"/>
      <c r="N32168" s="5"/>
      <c r="O32168" s="10"/>
      <c r="P32168" s="8"/>
    </row>
    <row r="32169" spans="1:16" s="2" customFormat="1" x14ac:dyDescent="0.15">
      <c r="A32169" s="3"/>
      <c r="B32169" s="3"/>
      <c r="J32169" s="3"/>
      <c r="K32169" s="5"/>
      <c r="L32169" s="8"/>
      <c r="N32169" s="5"/>
      <c r="O32169" s="10"/>
      <c r="P32169" s="8"/>
    </row>
    <row r="32170" spans="1:16" s="2" customFormat="1" x14ac:dyDescent="0.15">
      <c r="A32170" s="3"/>
      <c r="B32170" s="3"/>
      <c r="J32170" s="3"/>
      <c r="K32170" s="5"/>
      <c r="L32170" s="8"/>
      <c r="N32170" s="5"/>
      <c r="O32170" s="10"/>
      <c r="P32170" s="8"/>
    </row>
    <row r="32171" spans="1:16" s="2" customFormat="1" x14ac:dyDescent="0.15">
      <c r="A32171" s="3"/>
      <c r="B32171" s="3"/>
      <c r="J32171" s="3"/>
      <c r="K32171" s="5"/>
      <c r="L32171" s="8"/>
      <c r="N32171" s="5"/>
      <c r="O32171" s="10"/>
      <c r="P32171" s="8"/>
    </row>
    <row r="32172" spans="1:16" s="2" customFormat="1" x14ac:dyDescent="0.15">
      <c r="A32172" s="3"/>
      <c r="B32172" s="3"/>
      <c r="J32172" s="3"/>
      <c r="K32172" s="5"/>
      <c r="L32172" s="8"/>
      <c r="N32172" s="5"/>
      <c r="O32172" s="10"/>
      <c r="P32172" s="8"/>
    </row>
    <row r="32173" spans="1:16" s="2" customFormat="1" x14ac:dyDescent="0.15">
      <c r="A32173" s="3"/>
      <c r="B32173" s="3"/>
      <c r="J32173" s="3"/>
      <c r="K32173" s="5"/>
      <c r="L32173" s="8"/>
      <c r="N32173" s="5"/>
      <c r="O32173" s="10"/>
      <c r="P32173" s="8"/>
    </row>
    <row r="32174" spans="1:16" s="2" customFormat="1" x14ac:dyDescent="0.15">
      <c r="A32174" s="3"/>
      <c r="B32174" s="3"/>
      <c r="J32174" s="3"/>
      <c r="K32174" s="5"/>
      <c r="L32174" s="8"/>
      <c r="N32174" s="5"/>
      <c r="O32174" s="10"/>
      <c r="P32174" s="8"/>
    </row>
    <row r="32175" spans="1:16" s="2" customFormat="1" x14ac:dyDescent="0.15">
      <c r="A32175" s="3"/>
      <c r="B32175" s="3"/>
      <c r="J32175" s="3"/>
      <c r="K32175" s="5"/>
      <c r="L32175" s="8"/>
      <c r="N32175" s="5"/>
      <c r="O32175" s="10"/>
      <c r="P32175" s="8"/>
    </row>
    <row r="32176" spans="1:16" s="2" customFormat="1" x14ac:dyDescent="0.15">
      <c r="A32176" s="3"/>
      <c r="B32176" s="3"/>
      <c r="J32176" s="3"/>
      <c r="K32176" s="5"/>
      <c r="L32176" s="8"/>
      <c r="N32176" s="5"/>
      <c r="O32176" s="10"/>
      <c r="P32176" s="8"/>
    </row>
    <row r="32177" spans="1:16" s="2" customFormat="1" x14ac:dyDescent="0.15">
      <c r="A32177" s="3"/>
      <c r="B32177" s="3"/>
      <c r="J32177" s="3"/>
      <c r="K32177" s="5"/>
      <c r="L32177" s="8"/>
      <c r="N32177" s="5"/>
      <c r="O32177" s="10"/>
      <c r="P32177" s="8"/>
    </row>
    <row r="32178" spans="1:16" s="2" customFormat="1" x14ac:dyDescent="0.15">
      <c r="A32178" s="3"/>
      <c r="B32178" s="3"/>
      <c r="J32178" s="3"/>
      <c r="K32178" s="5"/>
      <c r="L32178" s="8"/>
      <c r="N32178" s="5"/>
      <c r="O32178" s="10"/>
      <c r="P32178" s="8"/>
    </row>
    <row r="32179" spans="1:16" s="2" customFormat="1" x14ac:dyDescent="0.15">
      <c r="A32179" s="3"/>
      <c r="B32179" s="3"/>
      <c r="J32179" s="3"/>
      <c r="K32179" s="5"/>
      <c r="L32179" s="8"/>
      <c r="N32179" s="5"/>
      <c r="O32179" s="10"/>
      <c r="P32179" s="8"/>
    </row>
    <row r="32180" spans="1:16" s="2" customFormat="1" x14ac:dyDescent="0.15">
      <c r="A32180" s="3"/>
      <c r="B32180" s="3"/>
      <c r="J32180" s="3"/>
      <c r="K32180" s="5"/>
      <c r="L32180" s="8"/>
      <c r="N32180" s="5"/>
      <c r="O32180" s="10"/>
      <c r="P32180" s="8"/>
    </row>
    <row r="32181" spans="1:16" s="2" customFormat="1" x14ac:dyDescent="0.15">
      <c r="A32181" s="3"/>
      <c r="B32181" s="3"/>
      <c r="J32181" s="3"/>
      <c r="K32181" s="5"/>
      <c r="L32181" s="8"/>
      <c r="N32181" s="5"/>
      <c r="O32181" s="10"/>
      <c r="P32181" s="8"/>
    </row>
    <row r="32182" spans="1:16" s="2" customFormat="1" x14ac:dyDescent="0.15">
      <c r="A32182" s="3"/>
      <c r="B32182" s="3"/>
      <c r="J32182" s="3"/>
      <c r="K32182" s="5"/>
      <c r="L32182" s="8"/>
      <c r="N32182" s="5"/>
      <c r="O32182" s="10"/>
      <c r="P32182" s="8"/>
    </row>
    <row r="32183" spans="1:16" s="2" customFormat="1" x14ac:dyDescent="0.15">
      <c r="A32183" s="3"/>
      <c r="B32183" s="3"/>
      <c r="J32183" s="3"/>
      <c r="K32183" s="5"/>
      <c r="L32183" s="8"/>
      <c r="N32183" s="5"/>
      <c r="O32183" s="10"/>
      <c r="P32183" s="8"/>
    </row>
    <row r="32184" spans="1:16" s="2" customFormat="1" x14ac:dyDescent="0.15">
      <c r="A32184" s="3"/>
      <c r="B32184" s="3"/>
      <c r="J32184" s="3"/>
      <c r="K32184" s="5"/>
      <c r="L32184" s="8"/>
      <c r="N32184" s="5"/>
      <c r="O32184" s="10"/>
      <c r="P32184" s="8"/>
    </row>
    <row r="32185" spans="1:16" s="2" customFormat="1" x14ac:dyDescent="0.15">
      <c r="A32185" s="3"/>
      <c r="B32185" s="3"/>
      <c r="J32185" s="3"/>
      <c r="K32185" s="5"/>
      <c r="L32185" s="8"/>
      <c r="N32185" s="5"/>
      <c r="O32185" s="10"/>
      <c r="P32185" s="8"/>
    </row>
    <row r="32186" spans="1:16" s="2" customFormat="1" x14ac:dyDescent="0.15">
      <c r="A32186" s="3"/>
      <c r="B32186" s="3"/>
      <c r="J32186" s="3"/>
      <c r="K32186" s="5"/>
      <c r="L32186" s="8"/>
      <c r="N32186" s="5"/>
      <c r="O32186" s="10"/>
      <c r="P32186" s="8"/>
    </row>
    <row r="32187" spans="1:16" s="2" customFormat="1" x14ac:dyDescent="0.15">
      <c r="A32187" s="3"/>
      <c r="B32187" s="3"/>
      <c r="J32187" s="3"/>
      <c r="K32187" s="5"/>
      <c r="L32187" s="8"/>
      <c r="N32187" s="5"/>
      <c r="O32187" s="10"/>
      <c r="P32187" s="8"/>
    </row>
    <row r="32188" spans="1:16" s="2" customFormat="1" x14ac:dyDescent="0.15">
      <c r="A32188" s="3"/>
      <c r="B32188" s="3"/>
      <c r="J32188" s="3"/>
      <c r="K32188" s="5"/>
      <c r="L32188" s="8"/>
      <c r="N32188" s="5"/>
      <c r="O32188" s="10"/>
      <c r="P32188" s="8"/>
    </row>
    <row r="32189" spans="1:16" s="2" customFormat="1" x14ac:dyDescent="0.15">
      <c r="A32189" s="3"/>
      <c r="B32189" s="3"/>
      <c r="J32189" s="3"/>
      <c r="K32189" s="5"/>
      <c r="L32189" s="8"/>
      <c r="N32189" s="5"/>
      <c r="O32189" s="10"/>
      <c r="P32189" s="8"/>
    </row>
    <row r="32190" spans="1:16" s="2" customFormat="1" x14ac:dyDescent="0.15">
      <c r="A32190" s="3"/>
      <c r="B32190" s="3"/>
      <c r="J32190" s="3"/>
      <c r="K32190" s="5"/>
      <c r="L32190" s="8"/>
      <c r="N32190" s="5"/>
      <c r="O32190" s="10"/>
      <c r="P32190" s="8"/>
    </row>
    <row r="32191" spans="1:16" s="2" customFormat="1" x14ac:dyDescent="0.15">
      <c r="A32191" s="3"/>
      <c r="B32191" s="3"/>
      <c r="J32191" s="3"/>
      <c r="K32191" s="5"/>
      <c r="L32191" s="8"/>
      <c r="N32191" s="5"/>
      <c r="O32191" s="10"/>
      <c r="P32191" s="8"/>
    </row>
    <row r="32192" spans="1:16" s="2" customFormat="1" x14ac:dyDescent="0.15">
      <c r="A32192" s="3"/>
      <c r="B32192" s="3"/>
      <c r="J32192" s="3"/>
      <c r="K32192" s="5"/>
      <c r="L32192" s="8"/>
      <c r="N32192" s="5"/>
      <c r="O32192" s="10"/>
      <c r="P32192" s="8"/>
    </row>
    <row r="32193" spans="1:16" s="2" customFormat="1" x14ac:dyDescent="0.15">
      <c r="A32193" s="3"/>
      <c r="B32193" s="3"/>
      <c r="J32193" s="3"/>
      <c r="K32193" s="5"/>
      <c r="L32193" s="8"/>
      <c r="N32193" s="5"/>
      <c r="O32193" s="10"/>
      <c r="P32193" s="8"/>
    </row>
    <row r="32194" spans="1:16" s="2" customFormat="1" x14ac:dyDescent="0.15">
      <c r="A32194" s="3"/>
      <c r="B32194" s="3"/>
      <c r="J32194" s="3"/>
      <c r="K32194" s="5"/>
      <c r="L32194" s="8"/>
      <c r="N32194" s="5"/>
      <c r="O32194" s="10"/>
      <c r="P32194" s="8"/>
    </row>
    <row r="32195" spans="1:16" s="2" customFormat="1" x14ac:dyDescent="0.15">
      <c r="A32195" s="3"/>
      <c r="B32195" s="3"/>
      <c r="J32195" s="3"/>
      <c r="K32195" s="5"/>
      <c r="L32195" s="8"/>
      <c r="N32195" s="5"/>
      <c r="O32195" s="10"/>
      <c r="P32195" s="8"/>
    </row>
    <row r="32196" spans="1:16" s="2" customFormat="1" x14ac:dyDescent="0.15">
      <c r="A32196" s="3"/>
      <c r="B32196" s="3"/>
      <c r="J32196" s="3"/>
      <c r="K32196" s="5"/>
      <c r="L32196" s="8"/>
      <c r="N32196" s="5"/>
      <c r="O32196" s="10"/>
      <c r="P32196" s="8"/>
    </row>
    <row r="32197" spans="1:16" s="2" customFormat="1" x14ac:dyDescent="0.15">
      <c r="A32197" s="3"/>
      <c r="B32197" s="3"/>
      <c r="J32197" s="3"/>
      <c r="K32197" s="5"/>
      <c r="L32197" s="8"/>
      <c r="N32197" s="5"/>
      <c r="O32197" s="10"/>
      <c r="P32197" s="8"/>
    </row>
    <row r="32198" spans="1:16" s="2" customFormat="1" x14ac:dyDescent="0.15">
      <c r="A32198" s="3"/>
      <c r="B32198" s="3"/>
      <c r="J32198" s="3"/>
      <c r="K32198" s="5"/>
      <c r="L32198" s="8"/>
      <c r="N32198" s="5"/>
      <c r="O32198" s="10"/>
      <c r="P32198" s="8"/>
    </row>
    <row r="32199" spans="1:16" s="2" customFormat="1" x14ac:dyDescent="0.15">
      <c r="A32199" s="3"/>
      <c r="B32199" s="3"/>
      <c r="J32199" s="3"/>
      <c r="K32199" s="5"/>
      <c r="L32199" s="8"/>
      <c r="N32199" s="5"/>
      <c r="O32199" s="10"/>
      <c r="P32199" s="8"/>
    </row>
    <row r="32200" spans="1:16" s="2" customFormat="1" x14ac:dyDescent="0.15">
      <c r="A32200" s="3"/>
      <c r="B32200" s="3"/>
      <c r="J32200" s="3"/>
      <c r="K32200" s="5"/>
      <c r="L32200" s="8"/>
      <c r="N32200" s="5"/>
      <c r="O32200" s="10"/>
      <c r="P32200" s="8"/>
    </row>
    <row r="32201" spans="1:16" s="2" customFormat="1" x14ac:dyDescent="0.15">
      <c r="A32201" s="3"/>
      <c r="B32201" s="3"/>
      <c r="J32201" s="3"/>
      <c r="K32201" s="5"/>
      <c r="L32201" s="8"/>
      <c r="N32201" s="5"/>
      <c r="O32201" s="10"/>
      <c r="P32201" s="8"/>
    </row>
    <row r="32202" spans="1:16" s="2" customFormat="1" x14ac:dyDescent="0.15">
      <c r="A32202" s="3"/>
      <c r="B32202" s="3"/>
      <c r="J32202" s="3"/>
      <c r="K32202" s="5"/>
      <c r="L32202" s="8"/>
      <c r="N32202" s="5"/>
      <c r="O32202" s="10"/>
      <c r="P32202" s="8"/>
    </row>
    <row r="32203" spans="1:16" s="2" customFormat="1" x14ac:dyDescent="0.15">
      <c r="A32203" s="3"/>
      <c r="B32203" s="3"/>
      <c r="J32203" s="3"/>
      <c r="K32203" s="5"/>
      <c r="L32203" s="8"/>
      <c r="N32203" s="5"/>
      <c r="O32203" s="10"/>
      <c r="P32203" s="8"/>
    </row>
    <row r="32204" spans="1:16" s="2" customFormat="1" x14ac:dyDescent="0.15">
      <c r="A32204" s="3"/>
      <c r="B32204" s="3"/>
      <c r="J32204" s="3"/>
      <c r="K32204" s="5"/>
      <c r="L32204" s="8"/>
      <c r="N32204" s="5"/>
      <c r="O32204" s="10"/>
      <c r="P32204" s="8"/>
    </row>
    <row r="32205" spans="1:16" s="2" customFormat="1" x14ac:dyDescent="0.15">
      <c r="A32205" s="3"/>
      <c r="B32205" s="3"/>
      <c r="J32205" s="3"/>
      <c r="K32205" s="5"/>
      <c r="L32205" s="8"/>
      <c r="N32205" s="5"/>
      <c r="O32205" s="10"/>
      <c r="P32205" s="8"/>
    </row>
    <row r="32206" spans="1:16" s="2" customFormat="1" x14ac:dyDescent="0.15">
      <c r="A32206" s="3"/>
      <c r="B32206" s="3"/>
      <c r="J32206" s="3"/>
      <c r="K32206" s="5"/>
      <c r="L32206" s="8"/>
      <c r="N32206" s="5"/>
      <c r="O32206" s="10"/>
      <c r="P32206" s="8"/>
    </row>
    <row r="32207" spans="1:16" s="2" customFormat="1" x14ac:dyDescent="0.15">
      <c r="A32207" s="3"/>
      <c r="B32207" s="3"/>
      <c r="J32207" s="3"/>
      <c r="K32207" s="5"/>
      <c r="L32207" s="8"/>
      <c r="N32207" s="5"/>
      <c r="O32207" s="10"/>
      <c r="P32207" s="8"/>
    </row>
    <row r="32208" spans="1:16" s="2" customFormat="1" x14ac:dyDescent="0.15">
      <c r="A32208" s="3"/>
      <c r="B32208" s="3"/>
      <c r="J32208" s="3"/>
      <c r="K32208" s="5"/>
      <c r="L32208" s="8"/>
      <c r="N32208" s="5"/>
      <c r="O32208" s="10"/>
      <c r="P32208" s="8"/>
    </row>
    <row r="32209" spans="1:16" s="2" customFormat="1" x14ac:dyDescent="0.15">
      <c r="A32209" s="3"/>
      <c r="B32209" s="3"/>
      <c r="J32209" s="3"/>
      <c r="K32209" s="5"/>
      <c r="L32209" s="8"/>
      <c r="N32209" s="5"/>
      <c r="O32209" s="10"/>
      <c r="P32209" s="8"/>
    </row>
    <row r="32210" spans="1:16" s="2" customFormat="1" x14ac:dyDescent="0.15">
      <c r="A32210" s="3"/>
      <c r="B32210" s="3"/>
      <c r="J32210" s="3"/>
      <c r="K32210" s="5"/>
      <c r="L32210" s="8"/>
      <c r="N32210" s="5"/>
      <c r="O32210" s="10"/>
      <c r="P32210" s="8"/>
    </row>
    <row r="32211" spans="1:16" s="2" customFormat="1" x14ac:dyDescent="0.15">
      <c r="A32211" s="3"/>
      <c r="B32211" s="3"/>
      <c r="J32211" s="3"/>
      <c r="K32211" s="5"/>
      <c r="L32211" s="8"/>
      <c r="N32211" s="5"/>
      <c r="O32211" s="10"/>
      <c r="P32211" s="8"/>
    </row>
    <row r="32212" spans="1:16" s="2" customFormat="1" x14ac:dyDescent="0.15">
      <c r="A32212" s="3"/>
      <c r="B32212" s="3"/>
      <c r="J32212" s="3"/>
      <c r="K32212" s="5"/>
      <c r="L32212" s="8"/>
      <c r="N32212" s="5"/>
      <c r="O32212" s="10"/>
      <c r="P32212" s="8"/>
    </row>
    <row r="32213" spans="1:16" s="2" customFormat="1" x14ac:dyDescent="0.15">
      <c r="A32213" s="3"/>
      <c r="B32213" s="3"/>
      <c r="J32213" s="3"/>
      <c r="K32213" s="5"/>
      <c r="L32213" s="8"/>
      <c r="N32213" s="5"/>
      <c r="O32213" s="10"/>
      <c r="P32213" s="8"/>
    </row>
    <row r="32214" spans="1:16" s="2" customFormat="1" x14ac:dyDescent="0.15">
      <c r="A32214" s="3"/>
      <c r="B32214" s="3"/>
      <c r="J32214" s="3"/>
      <c r="K32214" s="5"/>
      <c r="L32214" s="8"/>
      <c r="N32214" s="5"/>
      <c r="O32214" s="10"/>
      <c r="P32214" s="8"/>
    </row>
    <row r="32215" spans="1:16" s="2" customFormat="1" x14ac:dyDescent="0.15">
      <c r="A32215" s="3"/>
      <c r="B32215" s="3"/>
      <c r="J32215" s="3"/>
      <c r="K32215" s="5"/>
      <c r="L32215" s="8"/>
      <c r="N32215" s="5"/>
      <c r="O32215" s="10"/>
      <c r="P32215" s="8"/>
    </row>
    <row r="32216" spans="1:16" s="2" customFormat="1" x14ac:dyDescent="0.15">
      <c r="A32216" s="3"/>
      <c r="B32216" s="3"/>
      <c r="J32216" s="3"/>
      <c r="K32216" s="5"/>
      <c r="L32216" s="8"/>
      <c r="N32216" s="5"/>
      <c r="O32216" s="10"/>
      <c r="P32216" s="8"/>
    </row>
    <row r="32217" spans="1:16" s="2" customFormat="1" x14ac:dyDescent="0.15">
      <c r="A32217" s="3"/>
      <c r="B32217" s="3"/>
      <c r="J32217" s="3"/>
      <c r="K32217" s="5"/>
      <c r="L32217" s="8"/>
      <c r="N32217" s="5"/>
      <c r="O32217" s="10"/>
      <c r="P32217" s="8"/>
    </row>
    <row r="32218" spans="1:16" s="2" customFormat="1" x14ac:dyDescent="0.15">
      <c r="A32218" s="3"/>
      <c r="B32218" s="3"/>
      <c r="J32218" s="3"/>
      <c r="K32218" s="5"/>
      <c r="L32218" s="8"/>
      <c r="N32218" s="5"/>
      <c r="O32218" s="10"/>
      <c r="P32218" s="8"/>
    </row>
    <row r="32219" spans="1:16" s="2" customFormat="1" x14ac:dyDescent="0.15">
      <c r="A32219" s="3"/>
      <c r="B32219" s="3"/>
      <c r="J32219" s="3"/>
      <c r="K32219" s="5"/>
      <c r="L32219" s="8"/>
      <c r="N32219" s="5"/>
      <c r="O32219" s="10"/>
      <c r="P32219" s="8"/>
    </row>
    <row r="32220" spans="1:16" s="2" customFormat="1" x14ac:dyDescent="0.15">
      <c r="A32220" s="3"/>
      <c r="B32220" s="3"/>
      <c r="J32220" s="3"/>
      <c r="K32220" s="5"/>
      <c r="L32220" s="8"/>
      <c r="N32220" s="5"/>
      <c r="O32220" s="10"/>
      <c r="P32220" s="8"/>
    </row>
    <row r="32221" spans="1:16" s="2" customFormat="1" x14ac:dyDescent="0.15">
      <c r="A32221" s="3"/>
      <c r="B32221" s="3"/>
      <c r="J32221" s="3"/>
      <c r="K32221" s="5"/>
      <c r="L32221" s="8"/>
      <c r="N32221" s="5"/>
      <c r="O32221" s="10"/>
      <c r="P32221" s="8"/>
    </row>
    <row r="32222" spans="1:16" s="2" customFormat="1" x14ac:dyDescent="0.15">
      <c r="A32222" s="3"/>
      <c r="B32222" s="3"/>
      <c r="J32222" s="3"/>
      <c r="K32222" s="5"/>
      <c r="L32222" s="8"/>
      <c r="N32222" s="5"/>
      <c r="O32222" s="10"/>
      <c r="P32222" s="8"/>
    </row>
    <row r="32223" spans="1:16" s="2" customFormat="1" x14ac:dyDescent="0.15">
      <c r="A32223" s="3"/>
      <c r="B32223" s="3"/>
      <c r="J32223" s="3"/>
      <c r="K32223" s="5"/>
      <c r="L32223" s="8"/>
      <c r="N32223" s="5"/>
      <c r="O32223" s="10"/>
      <c r="P32223" s="8"/>
    </row>
    <row r="32224" spans="1:16" s="2" customFormat="1" x14ac:dyDescent="0.15">
      <c r="A32224" s="3"/>
      <c r="B32224" s="3"/>
      <c r="J32224" s="3"/>
      <c r="K32224" s="5"/>
      <c r="L32224" s="8"/>
      <c r="N32224" s="5"/>
      <c r="O32224" s="10"/>
      <c r="P32224" s="8"/>
    </row>
    <row r="32225" spans="1:16" s="2" customFormat="1" x14ac:dyDescent="0.15">
      <c r="A32225" s="3"/>
      <c r="B32225" s="3"/>
      <c r="J32225" s="3"/>
      <c r="K32225" s="5"/>
      <c r="L32225" s="8"/>
      <c r="N32225" s="5"/>
      <c r="O32225" s="10"/>
      <c r="P32225" s="8"/>
    </row>
    <row r="32226" spans="1:16" s="2" customFormat="1" x14ac:dyDescent="0.15">
      <c r="A32226" s="3"/>
      <c r="B32226" s="3"/>
      <c r="J32226" s="3"/>
      <c r="K32226" s="5"/>
      <c r="L32226" s="8"/>
      <c r="N32226" s="5"/>
      <c r="O32226" s="10"/>
      <c r="P32226" s="8"/>
    </row>
    <row r="32227" spans="1:16" s="2" customFormat="1" x14ac:dyDescent="0.15">
      <c r="A32227" s="3"/>
      <c r="B32227" s="3"/>
      <c r="J32227" s="3"/>
      <c r="K32227" s="5"/>
      <c r="L32227" s="8"/>
      <c r="N32227" s="5"/>
      <c r="O32227" s="10"/>
      <c r="P32227" s="8"/>
    </row>
    <row r="32228" spans="1:16" s="2" customFormat="1" x14ac:dyDescent="0.15">
      <c r="A32228" s="3"/>
      <c r="B32228" s="3"/>
      <c r="J32228" s="3"/>
      <c r="K32228" s="5"/>
      <c r="L32228" s="8"/>
      <c r="N32228" s="5"/>
      <c r="O32228" s="10"/>
      <c r="P32228" s="8"/>
    </row>
    <row r="32229" spans="1:16" s="2" customFormat="1" x14ac:dyDescent="0.15">
      <c r="A32229" s="3"/>
      <c r="B32229" s="3"/>
      <c r="J32229" s="3"/>
      <c r="K32229" s="5"/>
      <c r="L32229" s="8"/>
      <c r="N32229" s="5"/>
      <c r="O32229" s="10"/>
      <c r="P32229" s="8"/>
    </row>
    <row r="32230" spans="1:16" s="2" customFormat="1" x14ac:dyDescent="0.15">
      <c r="A32230" s="3"/>
      <c r="B32230" s="3"/>
      <c r="J32230" s="3"/>
      <c r="K32230" s="5"/>
      <c r="L32230" s="8"/>
      <c r="N32230" s="5"/>
      <c r="O32230" s="10"/>
      <c r="P32230" s="8"/>
    </row>
    <row r="32231" spans="1:16" s="2" customFormat="1" x14ac:dyDescent="0.15">
      <c r="A32231" s="3"/>
      <c r="B32231" s="3"/>
      <c r="J32231" s="3"/>
      <c r="K32231" s="5"/>
      <c r="L32231" s="8"/>
      <c r="N32231" s="5"/>
      <c r="O32231" s="10"/>
      <c r="P32231" s="8"/>
    </row>
    <row r="32232" spans="1:16" s="2" customFormat="1" x14ac:dyDescent="0.15">
      <c r="A32232" s="3"/>
      <c r="B32232" s="3"/>
      <c r="J32232" s="3"/>
      <c r="K32232" s="5"/>
      <c r="L32232" s="8"/>
      <c r="N32232" s="5"/>
      <c r="O32232" s="10"/>
      <c r="P32232" s="8"/>
    </row>
    <row r="32233" spans="1:16" s="2" customFormat="1" x14ac:dyDescent="0.15">
      <c r="A32233" s="3"/>
      <c r="B32233" s="3"/>
      <c r="J32233" s="3"/>
      <c r="K32233" s="5"/>
      <c r="L32233" s="8"/>
      <c r="N32233" s="5"/>
      <c r="O32233" s="10"/>
      <c r="P32233" s="8"/>
    </row>
    <row r="32234" spans="1:16" s="2" customFormat="1" x14ac:dyDescent="0.15">
      <c r="A32234" s="3"/>
      <c r="B32234" s="3"/>
      <c r="J32234" s="3"/>
      <c r="K32234" s="5"/>
      <c r="L32234" s="8"/>
      <c r="N32234" s="5"/>
      <c r="O32234" s="10"/>
      <c r="P32234" s="8"/>
    </row>
    <row r="32235" spans="1:16" s="2" customFormat="1" x14ac:dyDescent="0.15">
      <c r="A32235" s="3"/>
      <c r="B32235" s="3"/>
      <c r="J32235" s="3"/>
      <c r="K32235" s="5"/>
      <c r="L32235" s="8"/>
      <c r="N32235" s="5"/>
      <c r="O32235" s="10"/>
      <c r="P32235" s="8"/>
    </row>
    <row r="32236" spans="1:16" s="2" customFormat="1" x14ac:dyDescent="0.15">
      <c r="A32236" s="3"/>
      <c r="B32236" s="3"/>
      <c r="J32236" s="3"/>
      <c r="K32236" s="5"/>
      <c r="L32236" s="8"/>
      <c r="N32236" s="5"/>
      <c r="O32236" s="10"/>
      <c r="P32236" s="8"/>
    </row>
    <row r="32237" spans="1:16" s="2" customFormat="1" x14ac:dyDescent="0.15">
      <c r="A32237" s="3"/>
      <c r="B32237" s="3"/>
      <c r="J32237" s="3"/>
      <c r="K32237" s="5"/>
      <c r="L32237" s="8"/>
      <c r="N32237" s="5"/>
      <c r="O32237" s="10"/>
      <c r="P32237" s="8"/>
    </row>
    <row r="32238" spans="1:16" s="2" customFormat="1" x14ac:dyDescent="0.15">
      <c r="A32238" s="3"/>
      <c r="B32238" s="3"/>
      <c r="J32238" s="3"/>
      <c r="K32238" s="5"/>
      <c r="L32238" s="8"/>
      <c r="N32238" s="5"/>
      <c r="O32238" s="10"/>
      <c r="P32238" s="8"/>
    </row>
    <row r="32239" spans="1:16" s="2" customFormat="1" x14ac:dyDescent="0.15">
      <c r="A32239" s="3"/>
      <c r="B32239" s="3"/>
      <c r="J32239" s="3"/>
      <c r="K32239" s="5"/>
      <c r="L32239" s="8"/>
      <c r="N32239" s="5"/>
      <c r="O32239" s="10"/>
      <c r="P32239" s="8"/>
    </row>
    <row r="32240" spans="1:16" s="2" customFormat="1" x14ac:dyDescent="0.15">
      <c r="A32240" s="3"/>
      <c r="B32240" s="3"/>
      <c r="J32240" s="3"/>
      <c r="K32240" s="5"/>
      <c r="L32240" s="8"/>
      <c r="N32240" s="5"/>
      <c r="O32240" s="10"/>
      <c r="P32240" s="8"/>
    </row>
    <row r="32241" spans="1:16" s="2" customFormat="1" x14ac:dyDescent="0.15">
      <c r="A32241" s="3"/>
      <c r="B32241" s="3"/>
      <c r="J32241" s="3"/>
      <c r="K32241" s="5"/>
      <c r="L32241" s="8"/>
      <c r="N32241" s="5"/>
      <c r="O32241" s="10"/>
      <c r="P32241" s="8"/>
    </row>
    <row r="32242" spans="1:16" s="2" customFormat="1" x14ac:dyDescent="0.15">
      <c r="A32242" s="3"/>
      <c r="B32242" s="3"/>
      <c r="J32242" s="3"/>
      <c r="K32242" s="5"/>
      <c r="L32242" s="8"/>
      <c r="N32242" s="5"/>
      <c r="O32242" s="10"/>
      <c r="P32242" s="8"/>
    </row>
    <row r="32243" spans="1:16" s="2" customFormat="1" x14ac:dyDescent="0.15">
      <c r="A32243" s="3"/>
      <c r="B32243" s="3"/>
      <c r="J32243" s="3"/>
      <c r="K32243" s="5"/>
      <c r="L32243" s="8"/>
      <c r="N32243" s="5"/>
      <c r="O32243" s="10"/>
      <c r="P32243" s="8"/>
    </row>
    <row r="32244" spans="1:16" s="2" customFormat="1" x14ac:dyDescent="0.15">
      <c r="A32244" s="3"/>
      <c r="B32244" s="3"/>
      <c r="J32244" s="3"/>
      <c r="K32244" s="5"/>
      <c r="L32244" s="8"/>
      <c r="N32244" s="5"/>
      <c r="O32244" s="10"/>
      <c r="P32244" s="8"/>
    </row>
    <row r="32245" spans="1:16" s="2" customFormat="1" x14ac:dyDescent="0.15">
      <c r="A32245" s="3"/>
      <c r="B32245" s="3"/>
      <c r="J32245" s="3"/>
      <c r="K32245" s="5"/>
      <c r="L32245" s="8"/>
      <c r="N32245" s="5"/>
      <c r="O32245" s="10"/>
      <c r="P32245" s="8"/>
    </row>
    <row r="32246" spans="1:16" s="2" customFormat="1" x14ac:dyDescent="0.15">
      <c r="A32246" s="3"/>
      <c r="B32246" s="3"/>
      <c r="J32246" s="3"/>
      <c r="K32246" s="5"/>
      <c r="L32246" s="8"/>
      <c r="N32246" s="5"/>
      <c r="O32246" s="10"/>
      <c r="P32246" s="8"/>
    </row>
    <row r="32247" spans="1:16" s="2" customFormat="1" x14ac:dyDescent="0.15">
      <c r="A32247" s="3"/>
      <c r="B32247" s="3"/>
      <c r="J32247" s="3"/>
      <c r="K32247" s="5"/>
      <c r="L32247" s="8"/>
      <c r="N32247" s="5"/>
      <c r="O32247" s="10"/>
      <c r="P32247" s="8"/>
    </row>
    <row r="32248" spans="1:16" s="2" customFormat="1" x14ac:dyDescent="0.15">
      <c r="A32248" s="3"/>
      <c r="B32248" s="3"/>
      <c r="J32248" s="3"/>
      <c r="K32248" s="5"/>
      <c r="L32248" s="8"/>
      <c r="N32248" s="5"/>
      <c r="O32248" s="10"/>
      <c r="P32248" s="8"/>
    </row>
    <row r="32249" spans="1:16" s="2" customFormat="1" x14ac:dyDescent="0.15">
      <c r="A32249" s="3"/>
      <c r="B32249" s="3"/>
      <c r="J32249" s="3"/>
      <c r="K32249" s="5"/>
      <c r="L32249" s="8"/>
      <c r="N32249" s="5"/>
      <c r="O32249" s="10"/>
      <c r="P32249" s="8"/>
    </row>
    <row r="32250" spans="1:16" s="2" customFormat="1" x14ac:dyDescent="0.15">
      <c r="A32250" s="3"/>
      <c r="B32250" s="3"/>
      <c r="J32250" s="3"/>
      <c r="K32250" s="5"/>
      <c r="L32250" s="8"/>
      <c r="N32250" s="5"/>
      <c r="O32250" s="10"/>
      <c r="P32250" s="8"/>
    </row>
    <row r="32251" spans="1:16" s="2" customFormat="1" x14ac:dyDescent="0.15">
      <c r="A32251" s="3"/>
      <c r="B32251" s="3"/>
      <c r="J32251" s="3"/>
      <c r="K32251" s="5"/>
      <c r="L32251" s="8"/>
      <c r="N32251" s="5"/>
      <c r="O32251" s="10"/>
      <c r="P32251" s="8"/>
    </row>
    <row r="32252" spans="1:16" s="2" customFormat="1" x14ac:dyDescent="0.15">
      <c r="A32252" s="3"/>
      <c r="B32252" s="3"/>
      <c r="J32252" s="3"/>
      <c r="K32252" s="5"/>
      <c r="L32252" s="8"/>
      <c r="N32252" s="5"/>
      <c r="O32252" s="10"/>
      <c r="P32252" s="8"/>
    </row>
    <row r="32253" spans="1:16" s="2" customFormat="1" x14ac:dyDescent="0.15">
      <c r="A32253" s="3"/>
      <c r="B32253" s="3"/>
      <c r="J32253" s="3"/>
      <c r="K32253" s="5"/>
      <c r="L32253" s="8"/>
      <c r="N32253" s="5"/>
      <c r="O32253" s="10"/>
      <c r="P32253" s="8"/>
    </row>
    <row r="32254" spans="1:16" s="2" customFormat="1" x14ac:dyDescent="0.15">
      <c r="A32254" s="3"/>
      <c r="B32254" s="3"/>
      <c r="J32254" s="3"/>
      <c r="K32254" s="5"/>
      <c r="L32254" s="8"/>
      <c r="N32254" s="5"/>
      <c r="O32254" s="10"/>
      <c r="P32254" s="8"/>
    </row>
    <row r="32255" spans="1:16" s="2" customFormat="1" x14ac:dyDescent="0.15">
      <c r="A32255" s="3"/>
      <c r="B32255" s="3"/>
      <c r="J32255" s="3"/>
      <c r="K32255" s="5"/>
      <c r="L32255" s="8"/>
      <c r="N32255" s="5"/>
      <c r="O32255" s="10"/>
      <c r="P32255" s="8"/>
    </row>
    <row r="32256" spans="1:16" s="2" customFormat="1" x14ac:dyDescent="0.15">
      <c r="A32256" s="3"/>
      <c r="B32256" s="3"/>
      <c r="J32256" s="3"/>
      <c r="K32256" s="5"/>
      <c r="L32256" s="8"/>
      <c r="N32256" s="5"/>
      <c r="O32256" s="10"/>
      <c r="P32256" s="8"/>
    </row>
    <row r="32257" spans="1:16" s="2" customFormat="1" x14ac:dyDescent="0.15">
      <c r="A32257" s="3"/>
      <c r="B32257" s="3"/>
      <c r="J32257" s="3"/>
      <c r="K32257" s="5"/>
      <c r="L32257" s="8"/>
      <c r="N32257" s="5"/>
      <c r="O32257" s="10"/>
      <c r="P32257" s="8"/>
    </row>
    <row r="32258" spans="1:16" s="2" customFormat="1" x14ac:dyDescent="0.15">
      <c r="A32258" s="3"/>
      <c r="B32258" s="3"/>
      <c r="J32258" s="3"/>
      <c r="K32258" s="5"/>
      <c r="L32258" s="8"/>
      <c r="N32258" s="5"/>
      <c r="O32258" s="10"/>
      <c r="P32258" s="8"/>
    </row>
    <row r="32259" spans="1:16" s="2" customFormat="1" x14ac:dyDescent="0.15">
      <c r="A32259" s="3"/>
      <c r="B32259" s="3"/>
      <c r="J32259" s="3"/>
      <c r="K32259" s="5"/>
      <c r="L32259" s="8"/>
      <c r="N32259" s="5"/>
      <c r="O32259" s="10"/>
      <c r="P32259" s="8"/>
    </row>
    <row r="32260" spans="1:16" s="2" customFormat="1" x14ac:dyDescent="0.15">
      <c r="A32260" s="3"/>
      <c r="B32260" s="3"/>
      <c r="J32260" s="3"/>
      <c r="K32260" s="5"/>
      <c r="L32260" s="8"/>
      <c r="N32260" s="5"/>
      <c r="O32260" s="10"/>
      <c r="P32260" s="8"/>
    </row>
    <row r="32261" spans="1:16" s="2" customFormat="1" x14ac:dyDescent="0.15">
      <c r="A32261" s="3"/>
      <c r="B32261" s="3"/>
      <c r="J32261" s="3"/>
      <c r="K32261" s="5"/>
      <c r="L32261" s="8"/>
      <c r="N32261" s="5"/>
      <c r="O32261" s="10"/>
      <c r="P32261" s="8"/>
    </row>
    <row r="32262" spans="1:16" s="2" customFormat="1" x14ac:dyDescent="0.15">
      <c r="A32262" s="3"/>
      <c r="B32262" s="3"/>
      <c r="J32262" s="3"/>
      <c r="K32262" s="5"/>
      <c r="L32262" s="8"/>
      <c r="N32262" s="5"/>
      <c r="O32262" s="10"/>
      <c r="P32262" s="8"/>
    </row>
    <row r="32263" spans="1:16" s="2" customFormat="1" x14ac:dyDescent="0.15">
      <c r="A32263" s="3"/>
      <c r="B32263" s="3"/>
      <c r="J32263" s="3"/>
      <c r="K32263" s="5"/>
      <c r="L32263" s="8"/>
      <c r="N32263" s="5"/>
      <c r="O32263" s="10"/>
      <c r="P32263" s="8"/>
    </row>
    <row r="32264" spans="1:16" s="2" customFormat="1" x14ac:dyDescent="0.15">
      <c r="A32264" s="3"/>
      <c r="B32264" s="3"/>
      <c r="J32264" s="3"/>
      <c r="K32264" s="5"/>
      <c r="L32264" s="8"/>
      <c r="N32264" s="5"/>
      <c r="O32264" s="10"/>
      <c r="P32264" s="8"/>
    </row>
    <row r="32265" spans="1:16" s="2" customFormat="1" x14ac:dyDescent="0.15">
      <c r="A32265" s="3"/>
      <c r="B32265" s="3"/>
      <c r="J32265" s="3"/>
      <c r="K32265" s="5"/>
      <c r="L32265" s="8"/>
      <c r="N32265" s="5"/>
      <c r="O32265" s="10"/>
      <c r="P32265" s="8"/>
    </row>
    <row r="32266" spans="1:16" s="2" customFormat="1" x14ac:dyDescent="0.15">
      <c r="A32266" s="3"/>
      <c r="B32266" s="3"/>
      <c r="J32266" s="3"/>
      <c r="K32266" s="5"/>
      <c r="L32266" s="8"/>
      <c r="N32266" s="5"/>
      <c r="O32266" s="10"/>
      <c r="P32266" s="8"/>
    </row>
    <row r="32267" spans="1:16" s="2" customFormat="1" x14ac:dyDescent="0.15">
      <c r="A32267" s="3"/>
      <c r="B32267" s="3"/>
      <c r="J32267" s="3"/>
      <c r="K32267" s="5"/>
      <c r="L32267" s="8"/>
      <c r="N32267" s="5"/>
      <c r="O32267" s="10"/>
      <c r="P32267" s="8"/>
    </row>
    <row r="32268" spans="1:16" s="2" customFormat="1" x14ac:dyDescent="0.15">
      <c r="A32268" s="3"/>
      <c r="B32268" s="3"/>
      <c r="J32268" s="3"/>
      <c r="K32268" s="5"/>
      <c r="L32268" s="8"/>
      <c r="N32268" s="5"/>
      <c r="O32268" s="10"/>
      <c r="P32268" s="8"/>
    </row>
    <row r="32269" spans="1:16" s="2" customFormat="1" x14ac:dyDescent="0.15">
      <c r="A32269" s="3"/>
      <c r="B32269" s="3"/>
      <c r="J32269" s="3"/>
      <c r="K32269" s="5"/>
      <c r="L32269" s="8"/>
      <c r="N32269" s="5"/>
      <c r="O32269" s="10"/>
      <c r="P32269" s="8"/>
    </row>
    <row r="32270" spans="1:16" s="2" customFormat="1" x14ac:dyDescent="0.15">
      <c r="A32270" s="3"/>
      <c r="B32270" s="3"/>
      <c r="J32270" s="3"/>
      <c r="K32270" s="5"/>
      <c r="L32270" s="8"/>
      <c r="N32270" s="5"/>
      <c r="O32270" s="10"/>
      <c r="P32270" s="8"/>
    </row>
    <row r="32271" spans="1:16" s="2" customFormat="1" x14ac:dyDescent="0.15">
      <c r="A32271" s="3"/>
      <c r="B32271" s="3"/>
      <c r="J32271" s="3"/>
      <c r="K32271" s="5"/>
      <c r="L32271" s="8"/>
      <c r="N32271" s="5"/>
      <c r="O32271" s="10"/>
      <c r="P32271" s="8"/>
    </row>
    <row r="32272" spans="1:16" s="2" customFormat="1" x14ac:dyDescent="0.15">
      <c r="A32272" s="3"/>
      <c r="B32272" s="3"/>
      <c r="J32272" s="3"/>
      <c r="K32272" s="5"/>
      <c r="L32272" s="8"/>
      <c r="N32272" s="5"/>
      <c r="O32272" s="10"/>
      <c r="P32272" s="8"/>
    </row>
    <row r="32273" spans="1:16" s="2" customFormat="1" x14ac:dyDescent="0.15">
      <c r="A32273" s="3"/>
      <c r="B32273" s="3"/>
      <c r="J32273" s="3"/>
      <c r="K32273" s="5"/>
      <c r="L32273" s="8"/>
      <c r="N32273" s="5"/>
      <c r="O32273" s="10"/>
      <c r="P32273" s="8"/>
    </row>
    <row r="32274" spans="1:16" s="2" customFormat="1" x14ac:dyDescent="0.15">
      <c r="A32274" s="3"/>
      <c r="B32274" s="3"/>
      <c r="J32274" s="3"/>
      <c r="K32274" s="5"/>
      <c r="L32274" s="8"/>
      <c r="N32274" s="5"/>
      <c r="O32274" s="10"/>
      <c r="P32274" s="8"/>
    </row>
    <row r="32275" spans="1:16" s="2" customFormat="1" x14ac:dyDescent="0.15">
      <c r="A32275" s="3"/>
      <c r="B32275" s="3"/>
      <c r="J32275" s="3"/>
      <c r="K32275" s="5"/>
      <c r="L32275" s="8"/>
      <c r="N32275" s="5"/>
      <c r="O32275" s="10"/>
      <c r="P32275" s="8"/>
    </row>
    <row r="32276" spans="1:16" s="2" customFormat="1" x14ac:dyDescent="0.15">
      <c r="A32276" s="3"/>
      <c r="B32276" s="3"/>
      <c r="J32276" s="3"/>
      <c r="K32276" s="5"/>
      <c r="L32276" s="8"/>
      <c r="N32276" s="5"/>
      <c r="O32276" s="10"/>
      <c r="P32276" s="8"/>
    </row>
    <row r="32277" spans="1:16" s="2" customFormat="1" x14ac:dyDescent="0.15">
      <c r="A32277" s="3"/>
      <c r="B32277" s="3"/>
      <c r="J32277" s="3"/>
      <c r="K32277" s="5"/>
      <c r="L32277" s="8"/>
      <c r="N32277" s="5"/>
      <c r="O32277" s="10"/>
      <c r="P32277" s="8"/>
    </row>
    <row r="32278" spans="1:16" s="2" customFormat="1" x14ac:dyDescent="0.15">
      <c r="A32278" s="3"/>
      <c r="B32278" s="3"/>
      <c r="J32278" s="3"/>
      <c r="K32278" s="5"/>
      <c r="L32278" s="8"/>
      <c r="N32278" s="5"/>
      <c r="O32278" s="10"/>
      <c r="P32278" s="8"/>
    </row>
    <row r="32279" spans="1:16" s="2" customFormat="1" x14ac:dyDescent="0.15">
      <c r="A32279" s="3"/>
      <c r="B32279" s="3"/>
      <c r="J32279" s="3"/>
      <c r="K32279" s="5"/>
      <c r="L32279" s="8"/>
      <c r="N32279" s="5"/>
      <c r="O32279" s="10"/>
      <c r="P32279" s="8"/>
    </row>
    <row r="32280" spans="1:16" s="2" customFormat="1" x14ac:dyDescent="0.15">
      <c r="A32280" s="3"/>
      <c r="B32280" s="3"/>
      <c r="J32280" s="3"/>
      <c r="K32280" s="5"/>
      <c r="L32280" s="8"/>
      <c r="N32280" s="5"/>
      <c r="O32280" s="10"/>
      <c r="P32280" s="8"/>
    </row>
    <row r="32281" spans="1:16" s="2" customFormat="1" x14ac:dyDescent="0.15">
      <c r="A32281" s="3"/>
      <c r="B32281" s="3"/>
      <c r="J32281" s="3"/>
      <c r="K32281" s="5"/>
      <c r="L32281" s="8"/>
      <c r="N32281" s="5"/>
      <c r="O32281" s="10"/>
      <c r="P32281" s="8"/>
    </row>
    <row r="32282" spans="1:16" s="2" customFormat="1" x14ac:dyDescent="0.15">
      <c r="A32282" s="3"/>
      <c r="B32282" s="3"/>
      <c r="J32282" s="3"/>
      <c r="K32282" s="5"/>
      <c r="L32282" s="8"/>
      <c r="N32282" s="5"/>
      <c r="O32282" s="10"/>
      <c r="P32282" s="8"/>
    </row>
    <row r="32283" spans="1:16" s="2" customFormat="1" x14ac:dyDescent="0.15">
      <c r="A32283" s="3"/>
      <c r="B32283" s="3"/>
      <c r="J32283" s="3"/>
      <c r="K32283" s="5"/>
      <c r="L32283" s="8"/>
      <c r="N32283" s="5"/>
      <c r="O32283" s="10"/>
      <c r="P32283" s="8"/>
    </row>
    <row r="32284" spans="1:16" s="2" customFormat="1" x14ac:dyDescent="0.15">
      <c r="A32284" s="3"/>
      <c r="B32284" s="3"/>
      <c r="J32284" s="3"/>
      <c r="K32284" s="5"/>
      <c r="L32284" s="8"/>
      <c r="N32284" s="5"/>
      <c r="O32284" s="10"/>
      <c r="P32284" s="8"/>
    </row>
    <row r="32285" spans="1:16" s="2" customFormat="1" x14ac:dyDescent="0.15">
      <c r="A32285" s="3"/>
      <c r="B32285" s="3"/>
      <c r="J32285" s="3"/>
      <c r="K32285" s="5"/>
      <c r="L32285" s="8"/>
      <c r="N32285" s="5"/>
      <c r="O32285" s="10"/>
      <c r="P32285" s="8"/>
    </row>
    <row r="32286" spans="1:16" s="2" customFormat="1" x14ac:dyDescent="0.15">
      <c r="A32286" s="3"/>
      <c r="B32286" s="3"/>
      <c r="J32286" s="3"/>
      <c r="K32286" s="5"/>
      <c r="L32286" s="8"/>
      <c r="N32286" s="5"/>
      <c r="O32286" s="10"/>
      <c r="P32286" s="8"/>
    </row>
    <row r="32287" spans="1:16" s="2" customFormat="1" x14ac:dyDescent="0.15">
      <c r="A32287" s="3"/>
      <c r="B32287" s="3"/>
      <c r="J32287" s="3"/>
      <c r="K32287" s="5"/>
      <c r="L32287" s="8"/>
      <c r="N32287" s="5"/>
      <c r="O32287" s="10"/>
      <c r="P32287" s="8"/>
    </row>
    <row r="32288" spans="1:16" s="2" customFormat="1" x14ac:dyDescent="0.15">
      <c r="A32288" s="3"/>
      <c r="B32288" s="3"/>
      <c r="J32288" s="3"/>
      <c r="K32288" s="5"/>
      <c r="L32288" s="8"/>
      <c r="N32288" s="5"/>
      <c r="O32288" s="10"/>
      <c r="P32288" s="8"/>
    </row>
    <row r="32289" spans="1:16" s="2" customFormat="1" x14ac:dyDescent="0.15">
      <c r="A32289" s="3"/>
      <c r="B32289" s="3"/>
      <c r="J32289" s="3"/>
      <c r="K32289" s="5"/>
      <c r="L32289" s="8"/>
      <c r="N32289" s="5"/>
      <c r="O32289" s="10"/>
      <c r="P32289" s="8"/>
    </row>
    <row r="32290" spans="1:16" s="2" customFormat="1" x14ac:dyDescent="0.15">
      <c r="A32290" s="3"/>
      <c r="B32290" s="3"/>
      <c r="J32290" s="3"/>
      <c r="K32290" s="5"/>
      <c r="L32290" s="8"/>
      <c r="N32290" s="5"/>
      <c r="O32290" s="10"/>
      <c r="P32290" s="8"/>
    </row>
    <row r="32291" spans="1:16" s="2" customFormat="1" x14ac:dyDescent="0.15">
      <c r="A32291" s="3"/>
      <c r="B32291" s="3"/>
      <c r="J32291" s="3"/>
      <c r="K32291" s="5"/>
      <c r="L32291" s="8"/>
      <c r="N32291" s="5"/>
      <c r="O32291" s="10"/>
      <c r="P32291" s="8"/>
    </row>
    <row r="32292" spans="1:16" s="2" customFormat="1" x14ac:dyDescent="0.15">
      <c r="A32292" s="3"/>
      <c r="B32292" s="3"/>
      <c r="J32292" s="3"/>
      <c r="K32292" s="5"/>
      <c r="L32292" s="8"/>
      <c r="N32292" s="5"/>
      <c r="O32292" s="10"/>
      <c r="P32292" s="8"/>
    </row>
    <row r="32293" spans="1:16" s="2" customFormat="1" x14ac:dyDescent="0.15">
      <c r="A32293" s="3"/>
      <c r="B32293" s="3"/>
      <c r="J32293" s="3"/>
      <c r="K32293" s="5"/>
      <c r="L32293" s="8"/>
      <c r="N32293" s="5"/>
      <c r="O32293" s="10"/>
      <c r="P32293" s="8"/>
    </row>
    <row r="32294" spans="1:16" s="2" customFormat="1" x14ac:dyDescent="0.15">
      <c r="A32294" s="3"/>
      <c r="B32294" s="3"/>
      <c r="J32294" s="3"/>
      <c r="K32294" s="5"/>
      <c r="L32294" s="8"/>
      <c r="N32294" s="5"/>
      <c r="O32294" s="10"/>
      <c r="P32294" s="8"/>
    </row>
    <row r="32295" spans="1:16" s="2" customFormat="1" x14ac:dyDescent="0.15">
      <c r="A32295" s="3"/>
      <c r="B32295" s="3"/>
      <c r="J32295" s="3"/>
      <c r="K32295" s="5"/>
      <c r="L32295" s="8"/>
      <c r="N32295" s="5"/>
      <c r="O32295" s="10"/>
      <c r="P32295" s="8"/>
    </row>
    <row r="32296" spans="1:16" s="2" customFormat="1" x14ac:dyDescent="0.15">
      <c r="A32296" s="3"/>
      <c r="B32296" s="3"/>
      <c r="J32296" s="3"/>
      <c r="K32296" s="5"/>
      <c r="L32296" s="8"/>
      <c r="N32296" s="5"/>
      <c r="O32296" s="10"/>
      <c r="P32296" s="8"/>
    </row>
    <row r="32297" spans="1:16" s="2" customFormat="1" x14ac:dyDescent="0.15">
      <c r="A32297" s="3"/>
      <c r="B32297" s="3"/>
      <c r="J32297" s="3"/>
      <c r="K32297" s="5"/>
      <c r="L32297" s="8"/>
      <c r="N32297" s="5"/>
      <c r="O32297" s="10"/>
      <c r="P32297" s="8"/>
    </row>
    <row r="32298" spans="1:16" s="2" customFormat="1" x14ac:dyDescent="0.15">
      <c r="A32298" s="3"/>
      <c r="B32298" s="3"/>
      <c r="J32298" s="3"/>
      <c r="K32298" s="5"/>
      <c r="L32298" s="8"/>
      <c r="N32298" s="5"/>
      <c r="O32298" s="10"/>
      <c r="P32298" s="8"/>
    </row>
    <row r="32299" spans="1:16" s="2" customFormat="1" x14ac:dyDescent="0.15">
      <c r="A32299" s="3"/>
      <c r="B32299" s="3"/>
      <c r="J32299" s="3"/>
      <c r="K32299" s="5"/>
      <c r="L32299" s="8"/>
      <c r="N32299" s="5"/>
      <c r="O32299" s="10"/>
      <c r="P32299" s="8"/>
    </row>
    <row r="32300" spans="1:16" s="2" customFormat="1" x14ac:dyDescent="0.15">
      <c r="A32300" s="3"/>
      <c r="B32300" s="3"/>
      <c r="J32300" s="3"/>
      <c r="K32300" s="5"/>
      <c r="L32300" s="8"/>
      <c r="N32300" s="5"/>
      <c r="O32300" s="10"/>
      <c r="P32300" s="8"/>
    </row>
    <row r="32301" spans="1:16" s="2" customFormat="1" x14ac:dyDescent="0.15">
      <c r="A32301" s="3"/>
      <c r="B32301" s="3"/>
      <c r="J32301" s="3"/>
      <c r="K32301" s="5"/>
      <c r="L32301" s="8"/>
      <c r="N32301" s="5"/>
      <c r="O32301" s="10"/>
      <c r="P32301" s="8"/>
    </row>
    <row r="32302" spans="1:16" s="2" customFormat="1" x14ac:dyDescent="0.15">
      <c r="A32302" s="3"/>
      <c r="B32302" s="3"/>
      <c r="J32302" s="3"/>
      <c r="K32302" s="5"/>
      <c r="L32302" s="8"/>
      <c r="N32302" s="5"/>
      <c r="O32302" s="10"/>
      <c r="P32302" s="8"/>
    </row>
    <row r="32303" spans="1:16" s="2" customFormat="1" x14ac:dyDescent="0.15">
      <c r="A32303" s="3"/>
      <c r="B32303" s="3"/>
      <c r="J32303" s="3"/>
      <c r="K32303" s="5"/>
      <c r="L32303" s="8"/>
      <c r="N32303" s="5"/>
      <c r="O32303" s="10"/>
      <c r="P32303" s="8"/>
    </row>
    <row r="32304" spans="1:16" s="2" customFormat="1" x14ac:dyDescent="0.15">
      <c r="A32304" s="3"/>
      <c r="B32304" s="3"/>
      <c r="J32304" s="3"/>
      <c r="K32304" s="5"/>
      <c r="L32304" s="8"/>
      <c r="N32304" s="5"/>
      <c r="O32304" s="10"/>
      <c r="P32304" s="8"/>
    </row>
    <row r="32305" spans="1:16" s="2" customFormat="1" x14ac:dyDescent="0.15">
      <c r="A32305" s="3"/>
      <c r="B32305" s="3"/>
      <c r="J32305" s="3"/>
      <c r="K32305" s="5"/>
      <c r="L32305" s="8"/>
      <c r="N32305" s="5"/>
      <c r="O32305" s="10"/>
      <c r="P32305" s="8"/>
    </row>
    <row r="32306" spans="1:16" s="2" customFormat="1" x14ac:dyDescent="0.15">
      <c r="A32306" s="3"/>
      <c r="B32306" s="3"/>
      <c r="J32306" s="3"/>
      <c r="K32306" s="5"/>
      <c r="L32306" s="8"/>
      <c r="N32306" s="5"/>
      <c r="O32306" s="10"/>
      <c r="P32306" s="8"/>
    </row>
    <row r="32307" spans="1:16" s="2" customFormat="1" x14ac:dyDescent="0.15">
      <c r="A32307" s="3"/>
      <c r="B32307" s="3"/>
      <c r="J32307" s="3"/>
      <c r="K32307" s="5"/>
      <c r="L32307" s="8"/>
      <c r="N32307" s="5"/>
      <c r="O32307" s="10"/>
      <c r="P32307" s="8"/>
    </row>
    <row r="32308" spans="1:16" s="2" customFormat="1" x14ac:dyDescent="0.15">
      <c r="A32308" s="3"/>
      <c r="B32308" s="3"/>
      <c r="J32308" s="3"/>
      <c r="K32308" s="5"/>
      <c r="L32308" s="8"/>
      <c r="N32308" s="5"/>
      <c r="O32308" s="10"/>
      <c r="P32308" s="8"/>
    </row>
    <row r="32309" spans="1:16" s="2" customFormat="1" x14ac:dyDescent="0.15">
      <c r="A32309" s="3"/>
      <c r="B32309" s="3"/>
      <c r="J32309" s="3"/>
      <c r="K32309" s="5"/>
      <c r="L32309" s="8"/>
      <c r="N32309" s="5"/>
      <c r="O32309" s="10"/>
      <c r="P32309" s="8"/>
    </row>
    <row r="32310" spans="1:16" s="2" customFormat="1" x14ac:dyDescent="0.15">
      <c r="A32310" s="3"/>
      <c r="B32310" s="3"/>
      <c r="J32310" s="3"/>
      <c r="K32310" s="5"/>
      <c r="L32310" s="8"/>
      <c r="N32310" s="5"/>
      <c r="O32310" s="10"/>
      <c r="P32310" s="8"/>
    </row>
    <row r="32311" spans="1:16" s="2" customFormat="1" x14ac:dyDescent="0.15">
      <c r="A32311" s="3"/>
      <c r="B32311" s="3"/>
      <c r="J32311" s="3"/>
      <c r="K32311" s="5"/>
      <c r="L32311" s="8"/>
      <c r="N32311" s="5"/>
      <c r="O32311" s="10"/>
      <c r="P32311" s="8"/>
    </row>
    <row r="32312" spans="1:16" s="2" customFormat="1" x14ac:dyDescent="0.15">
      <c r="A32312" s="3"/>
      <c r="B32312" s="3"/>
      <c r="J32312" s="3"/>
      <c r="K32312" s="5"/>
      <c r="L32312" s="8"/>
      <c r="N32312" s="5"/>
      <c r="O32312" s="10"/>
      <c r="P32312" s="8"/>
    </row>
    <row r="32313" spans="1:16" s="2" customFormat="1" x14ac:dyDescent="0.15">
      <c r="A32313" s="3"/>
      <c r="B32313" s="3"/>
      <c r="J32313" s="3"/>
      <c r="K32313" s="5"/>
      <c r="L32313" s="8"/>
      <c r="N32313" s="5"/>
      <c r="O32313" s="10"/>
      <c r="P32313" s="8"/>
    </row>
    <row r="32314" spans="1:16" s="2" customFormat="1" x14ac:dyDescent="0.15">
      <c r="A32314" s="3"/>
      <c r="B32314" s="3"/>
      <c r="J32314" s="3"/>
      <c r="K32314" s="5"/>
      <c r="L32314" s="8"/>
      <c r="N32314" s="5"/>
      <c r="O32314" s="10"/>
      <c r="P32314" s="8"/>
    </row>
    <row r="32315" spans="1:16" s="2" customFormat="1" x14ac:dyDescent="0.15">
      <c r="A32315" s="3"/>
      <c r="B32315" s="3"/>
      <c r="J32315" s="3"/>
      <c r="K32315" s="5"/>
      <c r="L32315" s="8"/>
      <c r="N32315" s="5"/>
      <c r="O32315" s="10"/>
      <c r="P32315" s="8"/>
    </row>
    <row r="32316" spans="1:16" s="2" customFormat="1" x14ac:dyDescent="0.15">
      <c r="A32316" s="3"/>
      <c r="B32316" s="3"/>
      <c r="J32316" s="3"/>
      <c r="K32316" s="5"/>
      <c r="L32316" s="8"/>
      <c r="N32316" s="5"/>
      <c r="O32316" s="10"/>
      <c r="P32316" s="8"/>
    </row>
    <row r="32317" spans="1:16" s="2" customFormat="1" x14ac:dyDescent="0.15">
      <c r="A32317" s="3"/>
      <c r="B32317" s="3"/>
      <c r="J32317" s="3"/>
      <c r="K32317" s="5"/>
      <c r="L32317" s="8"/>
      <c r="N32317" s="5"/>
      <c r="O32317" s="10"/>
      <c r="P32317" s="8"/>
    </row>
    <row r="32318" spans="1:16" s="2" customFormat="1" x14ac:dyDescent="0.15">
      <c r="A32318" s="3"/>
      <c r="B32318" s="3"/>
      <c r="J32318" s="3"/>
      <c r="K32318" s="5"/>
      <c r="L32318" s="8"/>
      <c r="N32318" s="5"/>
      <c r="O32318" s="10"/>
      <c r="P32318" s="8"/>
    </row>
    <row r="32319" spans="1:16" s="2" customFormat="1" x14ac:dyDescent="0.15">
      <c r="A32319" s="3"/>
      <c r="B32319" s="3"/>
      <c r="J32319" s="3"/>
      <c r="K32319" s="5"/>
      <c r="L32319" s="8"/>
      <c r="N32319" s="5"/>
      <c r="O32319" s="10"/>
      <c r="P32319" s="8"/>
    </row>
    <row r="32320" spans="1:16" s="2" customFormat="1" x14ac:dyDescent="0.15">
      <c r="A32320" s="3"/>
      <c r="B32320" s="3"/>
      <c r="J32320" s="3"/>
      <c r="K32320" s="5"/>
      <c r="L32320" s="8"/>
      <c r="N32320" s="5"/>
      <c r="O32320" s="10"/>
      <c r="P32320" s="8"/>
    </row>
    <row r="32321" spans="1:16" s="2" customFormat="1" x14ac:dyDescent="0.15">
      <c r="A32321" s="3"/>
      <c r="B32321" s="3"/>
      <c r="J32321" s="3"/>
      <c r="K32321" s="5"/>
      <c r="L32321" s="8"/>
      <c r="N32321" s="5"/>
      <c r="O32321" s="10"/>
      <c r="P32321" s="8"/>
    </row>
    <row r="32322" spans="1:16" s="2" customFormat="1" x14ac:dyDescent="0.15">
      <c r="A32322" s="3"/>
      <c r="B32322" s="3"/>
      <c r="J32322" s="3"/>
      <c r="K32322" s="5"/>
      <c r="L32322" s="8"/>
      <c r="N32322" s="5"/>
      <c r="O32322" s="10"/>
      <c r="P32322" s="8"/>
    </row>
    <row r="32323" spans="1:16" s="2" customFormat="1" x14ac:dyDescent="0.15">
      <c r="A32323" s="3"/>
      <c r="B32323" s="3"/>
      <c r="J32323" s="3"/>
      <c r="K32323" s="5"/>
      <c r="L32323" s="8"/>
      <c r="N32323" s="5"/>
      <c r="O32323" s="10"/>
      <c r="P32323" s="8"/>
    </row>
    <row r="32324" spans="1:16" s="2" customFormat="1" x14ac:dyDescent="0.15">
      <c r="A32324" s="3"/>
      <c r="B32324" s="3"/>
      <c r="J32324" s="3"/>
      <c r="K32324" s="5"/>
      <c r="L32324" s="8"/>
      <c r="N32324" s="5"/>
      <c r="O32324" s="10"/>
      <c r="P32324" s="8"/>
    </row>
    <row r="32325" spans="1:16" s="2" customFormat="1" x14ac:dyDescent="0.15">
      <c r="A32325" s="3"/>
      <c r="B32325" s="3"/>
      <c r="J32325" s="3"/>
      <c r="K32325" s="5"/>
      <c r="L32325" s="8"/>
      <c r="N32325" s="5"/>
      <c r="O32325" s="10"/>
      <c r="P32325" s="8"/>
    </row>
    <row r="32326" spans="1:16" s="2" customFormat="1" x14ac:dyDescent="0.15">
      <c r="A32326" s="3"/>
      <c r="B32326" s="3"/>
      <c r="J32326" s="3"/>
      <c r="K32326" s="5"/>
      <c r="L32326" s="8"/>
      <c r="N32326" s="5"/>
      <c r="O32326" s="10"/>
      <c r="P32326" s="8"/>
    </row>
    <row r="32327" spans="1:16" s="2" customFormat="1" x14ac:dyDescent="0.15">
      <c r="A32327" s="3"/>
      <c r="B32327" s="3"/>
      <c r="J32327" s="3"/>
      <c r="K32327" s="5"/>
      <c r="L32327" s="8"/>
      <c r="N32327" s="5"/>
      <c r="O32327" s="10"/>
      <c r="P32327" s="8"/>
    </row>
    <row r="32328" spans="1:16" s="2" customFormat="1" x14ac:dyDescent="0.15">
      <c r="A32328" s="3"/>
      <c r="B32328" s="3"/>
      <c r="J32328" s="3"/>
      <c r="K32328" s="5"/>
      <c r="L32328" s="8"/>
      <c r="N32328" s="5"/>
      <c r="O32328" s="10"/>
      <c r="P32328" s="8"/>
    </row>
    <row r="32329" spans="1:16" s="2" customFormat="1" x14ac:dyDescent="0.15">
      <c r="A32329" s="3"/>
      <c r="B32329" s="3"/>
      <c r="J32329" s="3"/>
      <c r="K32329" s="5"/>
      <c r="L32329" s="8"/>
      <c r="N32329" s="5"/>
      <c r="O32329" s="10"/>
      <c r="P32329" s="8"/>
    </row>
    <row r="32330" spans="1:16" s="2" customFormat="1" x14ac:dyDescent="0.15">
      <c r="A32330" s="3"/>
      <c r="B32330" s="3"/>
      <c r="J32330" s="3"/>
      <c r="K32330" s="5"/>
      <c r="L32330" s="8"/>
      <c r="N32330" s="5"/>
      <c r="O32330" s="10"/>
      <c r="P32330" s="8"/>
    </row>
    <row r="32331" spans="1:16" s="2" customFormat="1" x14ac:dyDescent="0.15">
      <c r="A32331" s="3"/>
      <c r="B32331" s="3"/>
      <c r="J32331" s="3"/>
      <c r="K32331" s="5"/>
      <c r="L32331" s="8"/>
      <c r="N32331" s="5"/>
      <c r="O32331" s="10"/>
      <c r="P32331" s="8"/>
    </row>
    <row r="32332" spans="1:16" s="2" customFormat="1" x14ac:dyDescent="0.15">
      <c r="A32332" s="3"/>
      <c r="B32332" s="3"/>
      <c r="J32332" s="3"/>
      <c r="K32332" s="5"/>
      <c r="L32332" s="8"/>
      <c r="N32332" s="5"/>
      <c r="O32332" s="10"/>
      <c r="P32332" s="8"/>
    </row>
    <row r="32333" spans="1:16" s="2" customFormat="1" x14ac:dyDescent="0.15">
      <c r="A32333" s="3"/>
      <c r="B32333" s="3"/>
      <c r="J32333" s="3"/>
      <c r="K32333" s="5"/>
      <c r="L32333" s="8"/>
      <c r="N32333" s="5"/>
      <c r="O32333" s="10"/>
      <c r="P32333" s="8"/>
    </row>
    <row r="32334" spans="1:16" s="2" customFormat="1" x14ac:dyDescent="0.15">
      <c r="A32334" s="3"/>
      <c r="B32334" s="3"/>
      <c r="J32334" s="3"/>
      <c r="K32334" s="5"/>
      <c r="L32334" s="8"/>
      <c r="N32334" s="5"/>
      <c r="O32334" s="10"/>
      <c r="P32334" s="8"/>
    </row>
    <row r="32335" spans="1:16" s="2" customFormat="1" x14ac:dyDescent="0.15">
      <c r="A32335" s="3"/>
      <c r="B32335" s="3"/>
      <c r="J32335" s="3"/>
      <c r="K32335" s="5"/>
      <c r="L32335" s="8"/>
      <c r="N32335" s="5"/>
      <c r="O32335" s="10"/>
      <c r="P32335" s="8"/>
    </row>
    <row r="32336" spans="1:16" s="2" customFormat="1" x14ac:dyDescent="0.15">
      <c r="A32336" s="3"/>
      <c r="B32336" s="3"/>
      <c r="J32336" s="3"/>
      <c r="K32336" s="5"/>
      <c r="L32336" s="8"/>
      <c r="N32336" s="5"/>
      <c r="O32336" s="10"/>
      <c r="P32336" s="8"/>
    </row>
    <row r="32337" spans="1:16" s="2" customFormat="1" x14ac:dyDescent="0.15">
      <c r="A32337" s="3"/>
      <c r="B32337" s="3"/>
      <c r="J32337" s="3"/>
      <c r="K32337" s="5"/>
      <c r="L32337" s="8"/>
      <c r="N32337" s="5"/>
      <c r="O32337" s="10"/>
      <c r="P32337" s="8"/>
    </row>
    <row r="32338" spans="1:16" s="2" customFormat="1" x14ac:dyDescent="0.15">
      <c r="A32338" s="3"/>
      <c r="B32338" s="3"/>
      <c r="J32338" s="3"/>
      <c r="K32338" s="5"/>
      <c r="L32338" s="8"/>
      <c r="N32338" s="5"/>
      <c r="O32338" s="10"/>
      <c r="P32338" s="8"/>
    </row>
    <row r="32339" spans="1:16" s="2" customFormat="1" x14ac:dyDescent="0.15">
      <c r="A32339" s="3"/>
      <c r="B32339" s="3"/>
      <c r="J32339" s="3"/>
      <c r="K32339" s="5"/>
      <c r="L32339" s="8"/>
      <c r="N32339" s="5"/>
      <c r="O32339" s="10"/>
      <c r="P32339" s="8"/>
    </row>
    <row r="32340" spans="1:16" s="2" customFormat="1" x14ac:dyDescent="0.15">
      <c r="A32340" s="3"/>
      <c r="B32340" s="3"/>
      <c r="J32340" s="3"/>
      <c r="K32340" s="5"/>
      <c r="L32340" s="8"/>
      <c r="N32340" s="5"/>
      <c r="O32340" s="10"/>
      <c r="P32340" s="8"/>
    </row>
    <row r="32341" spans="1:16" s="2" customFormat="1" x14ac:dyDescent="0.15">
      <c r="A32341" s="3"/>
      <c r="B32341" s="3"/>
      <c r="J32341" s="3"/>
      <c r="K32341" s="5"/>
      <c r="L32341" s="8"/>
      <c r="N32341" s="5"/>
      <c r="O32341" s="10"/>
      <c r="P32341" s="8"/>
    </row>
    <row r="32342" spans="1:16" s="2" customFormat="1" x14ac:dyDescent="0.15">
      <c r="A32342" s="3"/>
      <c r="B32342" s="3"/>
      <c r="J32342" s="3"/>
      <c r="K32342" s="5"/>
      <c r="L32342" s="8"/>
      <c r="N32342" s="5"/>
      <c r="O32342" s="10"/>
      <c r="P32342" s="8"/>
    </row>
    <row r="32343" spans="1:16" s="2" customFormat="1" x14ac:dyDescent="0.15">
      <c r="A32343" s="3"/>
      <c r="B32343" s="3"/>
      <c r="J32343" s="3"/>
      <c r="K32343" s="5"/>
      <c r="L32343" s="8"/>
      <c r="N32343" s="5"/>
      <c r="O32343" s="10"/>
      <c r="P32343" s="8"/>
    </row>
    <row r="32344" spans="1:16" s="2" customFormat="1" x14ac:dyDescent="0.15">
      <c r="A32344" s="3"/>
      <c r="B32344" s="3"/>
      <c r="J32344" s="3"/>
      <c r="K32344" s="5"/>
      <c r="L32344" s="8"/>
      <c r="N32344" s="5"/>
      <c r="O32344" s="10"/>
      <c r="P32344" s="8"/>
    </row>
    <row r="32345" spans="1:16" s="2" customFormat="1" x14ac:dyDescent="0.15">
      <c r="A32345" s="3"/>
      <c r="B32345" s="3"/>
      <c r="J32345" s="3"/>
      <c r="K32345" s="5"/>
      <c r="L32345" s="8"/>
      <c r="N32345" s="5"/>
      <c r="O32345" s="10"/>
      <c r="P32345" s="8"/>
    </row>
    <row r="32346" spans="1:16" s="2" customFormat="1" x14ac:dyDescent="0.15">
      <c r="A32346" s="3"/>
      <c r="B32346" s="3"/>
      <c r="J32346" s="3"/>
      <c r="K32346" s="5"/>
      <c r="L32346" s="8"/>
      <c r="N32346" s="5"/>
      <c r="O32346" s="10"/>
      <c r="P32346" s="8"/>
    </row>
    <row r="32347" spans="1:16" s="2" customFormat="1" x14ac:dyDescent="0.15">
      <c r="A32347" s="3"/>
      <c r="B32347" s="3"/>
      <c r="J32347" s="3"/>
      <c r="K32347" s="5"/>
      <c r="L32347" s="8"/>
      <c r="N32347" s="5"/>
      <c r="O32347" s="10"/>
      <c r="P32347" s="8"/>
    </row>
    <row r="32348" spans="1:16" s="2" customFormat="1" x14ac:dyDescent="0.15">
      <c r="A32348" s="3"/>
      <c r="B32348" s="3"/>
      <c r="J32348" s="3"/>
      <c r="K32348" s="5"/>
      <c r="L32348" s="8"/>
      <c r="N32348" s="5"/>
      <c r="O32348" s="10"/>
      <c r="P32348" s="8"/>
    </row>
    <row r="32349" spans="1:16" s="2" customFormat="1" x14ac:dyDescent="0.15">
      <c r="A32349" s="3"/>
      <c r="B32349" s="3"/>
      <c r="J32349" s="3"/>
      <c r="K32349" s="5"/>
      <c r="L32349" s="8"/>
      <c r="N32349" s="5"/>
      <c r="O32349" s="10"/>
      <c r="P32349" s="8"/>
    </row>
    <row r="32350" spans="1:16" s="2" customFormat="1" x14ac:dyDescent="0.15">
      <c r="A32350" s="3"/>
      <c r="B32350" s="3"/>
      <c r="J32350" s="3"/>
      <c r="K32350" s="5"/>
      <c r="L32350" s="8"/>
      <c r="N32350" s="5"/>
      <c r="O32350" s="10"/>
      <c r="P32350" s="8"/>
    </row>
    <row r="32351" spans="1:16" s="2" customFormat="1" x14ac:dyDescent="0.15">
      <c r="A32351" s="3"/>
      <c r="B32351" s="3"/>
      <c r="J32351" s="3"/>
      <c r="K32351" s="5"/>
      <c r="L32351" s="8"/>
      <c r="N32351" s="5"/>
      <c r="O32351" s="10"/>
      <c r="P32351" s="8"/>
    </row>
    <row r="32352" spans="1:16" s="2" customFormat="1" x14ac:dyDescent="0.15">
      <c r="A32352" s="3"/>
      <c r="B32352" s="3"/>
      <c r="J32352" s="3"/>
      <c r="K32352" s="5"/>
      <c r="L32352" s="8"/>
      <c r="N32352" s="5"/>
      <c r="O32352" s="10"/>
      <c r="P32352" s="8"/>
    </row>
    <row r="32353" spans="1:16" s="2" customFormat="1" x14ac:dyDescent="0.15">
      <c r="A32353" s="3"/>
      <c r="B32353" s="3"/>
      <c r="J32353" s="3"/>
      <c r="K32353" s="5"/>
      <c r="L32353" s="8"/>
      <c r="N32353" s="5"/>
      <c r="O32353" s="10"/>
      <c r="P32353" s="8"/>
    </row>
    <row r="32354" spans="1:16" s="2" customFormat="1" x14ac:dyDescent="0.15">
      <c r="A32354" s="3"/>
      <c r="B32354" s="3"/>
      <c r="J32354" s="3"/>
      <c r="K32354" s="5"/>
      <c r="L32354" s="8"/>
      <c r="N32354" s="5"/>
      <c r="O32354" s="10"/>
      <c r="P32354" s="8"/>
    </row>
    <row r="32355" spans="1:16" s="2" customFormat="1" x14ac:dyDescent="0.15">
      <c r="A32355" s="3"/>
      <c r="B32355" s="3"/>
      <c r="J32355" s="3"/>
      <c r="K32355" s="5"/>
      <c r="L32355" s="8"/>
      <c r="N32355" s="5"/>
      <c r="O32355" s="10"/>
      <c r="P32355" s="8"/>
    </row>
    <row r="32356" spans="1:16" s="2" customFormat="1" x14ac:dyDescent="0.15">
      <c r="A32356" s="3"/>
      <c r="B32356" s="3"/>
      <c r="J32356" s="3"/>
      <c r="K32356" s="5"/>
      <c r="L32356" s="8"/>
      <c r="N32356" s="5"/>
      <c r="O32356" s="10"/>
      <c r="P32356" s="8"/>
    </row>
    <row r="32357" spans="1:16" s="2" customFormat="1" x14ac:dyDescent="0.15">
      <c r="A32357" s="3"/>
      <c r="B32357" s="3"/>
      <c r="J32357" s="3"/>
      <c r="K32357" s="5"/>
      <c r="L32357" s="8"/>
      <c r="N32357" s="5"/>
      <c r="O32357" s="10"/>
      <c r="P32357" s="8"/>
    </row>
    <row r="32358" spans="1:16" s="2" customFormat="1" x14ac:dyDescent="0.15">
      <c r="A32358" s="3"/>
      <c r="B32358" s="3"/>
      <c r="J32358" s="3"/>
      <c r="K32358" s="5"/>
      <c r="L32358" s="8"/>
      <c r="N32358" s="5"/>
      <c r="O32358" s="10"/>
      <c r="P32358" s="8"/>
    </row>
    <row r="32359" spans="1:16" s="2" customFormat="1" x14ac:dyDescent="0.15">
      <c r="A32359" s="3"/>
      <c r="B32359" s="3"/>
      <c r="J32359" s="3"/>
      <c r="K32359" s="5"/>
      <c r="L32359" s="8"/>
      <c r="N32359" s="5"/>
      <c r="O32359" s="10"/>
      <c r="P32359" s="8"/>
    </row>
    <row r="32360" spans="1:16" s="2" customFormat="1" x14ac:dyDescent="0.15">
      <c r="A32360" s="3"/>
      <c r="B32360" s="3"/>
      <c r="J32360" s="3"/>
      <c r="K32360" s="5"/>
      <c r="L32360" s="8"/>
      <c r="N32360" s="5"/>
      <c r="O32360" s="10"/>
      <c r="P32360" s="8"/>
    </row>
    <row r="32361" spans="1:16" s="2" customFormat="1" x14ac:dyDescent="0.15">
      <c r="A32361" s="3"/>
      <c r="B32361" s="3"/>
      <c r="J32361" s="3"/>
      <c r="K32361" s="5"/>
      <c r="L32361" s="8"/>
      <c r="N32361" s="5"/>
      <c r="O32361" s="10"/>
      <c r="P32361" s="8"/>
    </row>
    <row r="32362" spans="1:16" s="2" customFormat="1" x14ac:dyDescent="0.15">
      <c r="A32362" s="3"/>
      <c r="B32362" s="3"/>
      <c r="J32362" s="3"/>
      <c r="K32362" s="5"/>
      <c r="L32362" s="8"/>
      <c r="N32362" s="5"/>
      <c r="O32362" s="10"/>
      <c r="P32362" s="8"/>
    </row>
    <row r="32363" spans="1:16" s="2" customFormat="1" x14ac:dyDescent="0.15">
      <c r="A32363" s="3"/>
      <c r="B32363" s="3"/>
      <c r="J32363" s="3"/>
      <c r="K32363" s="5"/>
      <c r="L32363" s="8"/>
      <c r="N32363" s="5"/>
      <c r="O32363" s="10"/>
      <c r="P32363" s="8"/>
    </row>
    <row r="32364" spans="1:16" s="2" customFormat="1" x14ac:dyDescent="0.15">
      <c r="A32364" s="3"/>
      <c r="B32364" s="3"/>
      <c r="J32364" s="3"/>
      <c r="K32364" s="5"/>
      <c r="L32364" s="8"/>
      <c r="N32364" s="5"/>
      <c r="O32364" s="10"/>
      <c r="P32364" s="8"/>
    </row>
    <row r="32365" spans="1:16" s="2" customFormat="1" x14ac:dyDescent="0.15">
      <c r="A32365" s="3"/>
      <c r="B32365" s="3"/>
      <c r="J32365" s="3"/>
      <c r="K32365" s="5"/>
      <c r="L32365" s="8"/>
      <c r="N32365" s="5"/>
      <c r="O32365" s="10"/>
      <c r="P32365" s="8"/>
    </row>
    <row r="32366" spans="1:16" s="2" customFormat="1" x14ac:dyDescent="0.15">
      <c r="A32366" s="3"/>
      <c r="B32366" s="3"/>
      <c r="J32366" s="3"/>
      <c r="K32366" s="5"/>
      <c r="L32366" s="8"/>
      <c r="N32366" s="5"/>
      <c r="O32366" s="10"/>
      <c r="P32366" s="8"/>
    </row>
    <row r="32367" spans="1:16" s="2" customFormat="1" x14ac:dyDescent="0.15">
      <c r="A32367" s="3"/>
      <c r="B32367" s="3"/>
      <c r="J32367" s="3"/>
      <c r="K32367" s="5"/>
      <c r="L32367" s="8"/>
      <c r="N32367" s="5"/>
      <c r="O32367" s="10"/>
      <c r="P32367" s="8"/>
    </row>
    <row r="32368" spans="1:16" s="2" customFormat="1" x14ac:dyDescent="0.15">
      <c r="A32368" s="3"/>
      <c r="B32368" s="3"/>
      <c r="J32368" s="3"/>
      <c r="K32368" s="5"/>
      <c r="L32368" s="8"/>
      <c r="N32368" s="5"/>
      <c r="O32368" s="10"/>
      <c r="P32368" s="8"/>
    </row>
    <row r="32369" spans="1:16" s="2" customFormat="1" x14ac:dyDescent="0.15">
      <c r="A32369" s="3"/>
      <c r="B32369" s="3"/>
      <c r="J32369" s="3"/>
      <c r="K32369" s="5"/>
      <c r="L32369" s="8"/>
      <c r="N32369" s="5"/>
      <c r="O32369" s="10"/>
      <c r="P32369" s="8"/>
    </row>
    <row r="32370" spans="1:16" s="2" customFormat="1" x14ac:dyDescent="0.15">
      <c r="A32370" s="3"/>
      <c r="B32370" s="3"/>
      <c r="J32370" s="3"/>
      <c r="K32370" s="5"/>
      <c r="L32370" s="8"/>
      <c r="N32370" s="5"/>
      <c r="O32370" s="10"/>
      <c r="P32370" s="8"/>
    </row>
    <row r="32371" spans="1:16" s="2" customFormat="1" x14ac:dyDescent="0.15">
      <c r="A32371" s="3"/>
      <c r="B32371" s="3"/>
      <c r="J32371" s="3"/>
      <c r="K32371" s="5"/>
      <c r="L32371" s="8"/>
      <c r="N32371" s="5"/>
      <c r="O32371" s="10"/>
      <c r="P32371" s="8"/>
    </row>
    <row r="32372" spans="1:16" s="2" customFormat="1" x14ac:dyDescent="0.15">
      <c r="A32372" s="3"/>
      <c r="B32372" s="3"/>
      <c r="J32372" s="3"/>
      <c r="K32372" s="5"/>
      <c r="L32372" s="8"/>
      <c r="N32372" s="5"/>
      <c r="O32372" s="10"/>
      <c r="P32372" s="8"/>
    </row>
    <row r="32373" spans="1:16" s="2" customFormat="1" x14ac:dyDescent="0.15">
      <c r="A32373" s="3"/>
      <c r="B32373" s="3"/>
      <c r="J32373" s="3"/>
      <c r="K32373" s="5"/>
      <c r="L32373" s="8"/>
      <c r="N32373" s="5"/>
      <c r="O32373" s="10"/>
      <c r="P32373" s="8"/>
    </row>
    <row r="32374" spans="1:16" s="2" customFormat="1" x14ac:dyDescent="0.15">
      <c r="A32374" s="3"/>
      <c r="B32374" s="3"/>
      <c r="J32374" s="3"/>
      <c r="K32374" s="5"/>
      <c r="L32374" s="8"/>
      <c r="N32374" s="5"/>
      <c r="O32374" s="10"/>
      <c r="P32374" s="8"/>
    </row>
    <row r="32375" spans="1:16" s="2" customFormat="1" x14ac:dyDescent="0.15">
      <c r="A32375" s="3"/>
      <c r="B32375" s="3"/>
      <c r="J32375" s="3"/>
      <c r="K32375" s="5"/>
      <c r="L32375" s="8"/>
      <c r="N32375" s="5"/>
      <c r="O32375" s="10"/>
      <c r="P32375" s="8"/>
    </row>
    <row r="32376" spans="1:16" s="2" customFormat="1" x14ac:dyDescent="0.15">
      <c r="A32376" s="3"/>
      <c r="B32376" s="3"/>
      <c r="J32376" s="3"/>
      <c r="K32376" s="5"/>
      <c r="L32376" s="8"/>
      <c r="N32376" s="5"/>
      <c r="O32376" s="10"/>
      <c r="P32376" s="8"/>
    </row>
    <row r="32377" spans="1:16" s="2" customFormat="1" x14ac:dyDescent="0.15">
      <c r="A32377" s="3"/>
      <c r="B32377" s="3"/>
      <c r="J32377" s="3"/>
      <c r="K32377" s="5"/>
      <c r="L32377" s="8"/>
      <c r="N32377" s="5"/>
      <c r="O32377" s="10"/>
      <c r="P32377" s="8"/>
    </row>
    <row r="32378" spans="1:16" s="2" customFormat="1" x14ac:dyDescent="0.15">
      <c r="A32378" s="3"/>
      <c r="B32378" s="3"/>
      <c r="J32378" s="3"/>
      <c r="K32378" s="5"/>
      <c r="L32378" s="8"/>
      <c r="N32378" s="5"/>
      <c r="O32378" s="10"/>
      <c r="P32378" s="8"/>
    </row>
    <row r="32379" spans="1:16" s="2" customFormat="1" x14ac:dyDescent="0.15">
      <c r="A32379" s="3"/>
      <c r="B32379" s="3"/>
      <c r="J32379" s="3"/>
      <c r="K32379" s="5"/>
      <c r="L32379" s="8"/>
      <c r="N32379" s="5"/>
      <c r="O32379" s="10"/>
      <c r="P32379" s="8"/>
    </row>
    <row r="32380" spans="1:16" s="2" customFormat="1" x14ac:dyDescent="0.15">
      <c r="A32380" s="3"/>
      <c r="B32380" s="3"/>
      <c r="J32380" s="3"/>
      <c r="K32380" s="5"/>
      <c r="L32380" s="8"/>
      <c r="N32380" s="5"/>
      <c r="O32380" s="10"/>
      <c r="P32380" s="8"/>
    </row>
    <row r="32381" spans="1:16" s="2" customFormat="1" x14ac:dyDescent="0.15">
      <c r="A32381" s="3"/>
      <c r="B32381" s="3"/>
      <c r="J32381" s="3"/>
      <c r="K32381" s="5"/>
      <c r="L32381" s="8"/>
      <c r="N32381" s="5"/>
      <c r="O32381" s="10"/>
      <c r="P32381" s="8"/>
    </row>
    <row r="32382" spans="1:16" s="2" customFormat="1" x14ac:dyDescent="0.15">
      <c r="A32382" s="3"/>
      <c r="B32382" s="3"/>
      <c r="J32382" s="3"/>
      <c r="K32382" s="5"/>
      <c r="L32382" s="8"/>
      <c r="N32382" s="5"/>
      <c r="O32382" s="10"/>
      <c r="P32382" s="8"/>
    </row>
    <row r="32383" spans="1:16" s="2" customFormat="1" x14ac:dyDescent="0.15">
      <c r="A32383" s="3"/>
      <c r="B32383" s="3"/>
      <c r="J32383" s="3"/>
      <c r="K32383" s="5"/>
      <c r="L32383" s="8"/>
      <c r="N32383" s="5"/>
      <c r="O32383" s="10"/>
      <c r="P32383" s="8"/>
    </row>
    <row r="32384" spans="1:16" s="2" customFormat="1" x14ac:dyDescent="0.15">
      <c r="A32384" s="3"/>
      <c r="B32384" s="3"/>
      <c r="J32384" s="3"/>
      <c r="K32384" s="5"/>
      <c r="L32384" s="8"/>
      <c r="N32384" s="5"/>
      <c r="O32384" s="10"/>
      <c r="P32384" s="8"/>
    </row>
    <row r="32385" spans="1:16" s="2" customFormat="1" x14ac:dyDescent="0.15">
      <c r="A32385" s="3"/>
      <c r="B32385" s="3"/>
      <c r="J32385" s="3"/>
      <c r="K32385" s="5"/>
      <c r="L32385" s="8"/>
      <c r="N32385" s="5"/>
      <c r="O32385" s="10"/>
      <c r="P32385" s="8"/>
    </row>
    <row r="32386" spans="1:16" s="2" customFormat="1" x14ac:dyDescent="0.15">
      <c r="A32386" s="3"/>
      <c r="B32386" s="3"/>
      <c r="J32386" s="3"/>
      <c r="K32386" s="5"/>
      <c r="L32386" s="8"/>
      <c r="N32386" s="5"/>
      <c r="O32386" s="10"/>
      <c r="P32386" s="8"/>
    </row>
    <row r="32387" spans="1:16" s="2" customFormat="1" x14ac:dyDescent="0.15">
      <c r="A32387" s="3"/>
      <c r="B32387" s="3"/>
      <c r="J32387" s="3"/>
      <c r="K32387" s="5"/>
      <c r="L32387" s="8"/>
      <c r="N32387" s="5"/>
      <c r="O32387" s="10"/>
      <c r="P32387" s="8"/>
    </row>
    <row r="32388" spans="1:16" s="2" customFormat="1" x14ac:dyDescent="0.15">
      <c r="A32388" s="3"/>
      <c r="B32388" s="3"/>
      <c r="J32388" s="3"/>
      <c r="K32388" s="5"/>
      <c r="L32388" s="8"/>
      <c r="N32388" s="5"/>
      <c r="O32388" s="10"/>
      <c r="P32388" s="8"/>
    </row>
    <row r="32389" spans="1:16" s="2" customFormat="1" x14ac:dyDescent="0.15">
      <c r="A32389" s="3"/>
      <c r="B32389" s="3"/>
      <c r="J32389" s="3"/>
      <c r="K32389" s="5"/>
      <c r="L32389" s="8"/>
      <c r="N32389" s="5"/>
      <c r="O32389" s="10"/>
      <c r="P32389" s="8"/>
    </row>
    <row r="32390" spans="1:16" s="2" customFormat="1" x14ac:dyDescent="0.15">
      <c r="A32390" s="3"/>
      <c r="B32390" s="3"/>
      <c r="J32390" s="3"/>
      <c r="K32390" s="5"/>
      <c r="L32390" s="8"/>
      <c r="N32390" s="5"/>
      <c r="O32390" s="10"/>
      <c r="P32390" s="8"/>
    </row>
    <row r="32391" spans="1:16" s="2" customFormat="1" x14ac:dyDescent="0.15">
      <c r="A32391" s="3"/>
      <c r="B32391" s="3"/>
      <c r="J32391" s="3"/>
      <c r="K32391" s="5"/>
      <c r="L32391" s="8"/>
      <c r="N32391" s="5"/>
      <c r="O32391" s="10"/>
      <c r="P32391" s="8"/>
    </row>
    <row r="32392" spans="1:16" s="2" customFormat="1" x14ac:dyDescent="0.15">
      <c r="A32392" s="3"/>
      <c r="B32392" s="3"/>
      <c r="J32392" s="3"/>
      <c r="K32392" s="5"/>
      <c r="L32392" s="8"/>
      <c r="N32392" s="5"/>
      <c r="O32392" s="10"/>
      <c r="P32392" s="8"/>
    </row>
    <row r="32393" spans="1:16" s="2" customFormat="1" x14ac:dyDescent="0.15">
      <c r="A32393" s="3"/>
      <c r="B32393" s="3"/>
      <c r="J32393" s="3"/>
      <c r="K32393" s="5"/>
      <c r="L32393" s="8"/>
      <c r="N32393" s="5"/>
      <c r="O32393" s="10"/>
      <c r="P32393" s="8"/>
    </row>
    <row r="32394" spans="1:16" s="2" customFormat="1" x14ac:dyDescent="0.15">
      <c r="A32394" s="3"/>
      <c r="B32394" s="3"/>
      <c r="J32394" s="3"/>
      <c r="K32394" s="5"/>
      <c r="L32394" s="8"/>
      <c r="N32394" s="5"/>
      <c r="O32394" s="10"/>
      <c r="P32394" s="8"/>
    </row>
    <row r="32395" spans="1:16" s="2" customFormat="1" x14ac:dyDescent="0.15">
      <c r="A32395" s="3"/>
      <c r="B32395" s="3"/>
      <c r="J32395" s="3"/>
      <c r="K32395" s="5"/>
      <c r="L32395" s="8"/>
      <c r="N32395" s="5"/>
      <c r="O32395" s="10"/>
      <c r="P32395" s="8"/>
    </row>
    <row r="32396" spans="1:16" s="2" customFormat="1" x14ac:dyDescent="0.15">
      <c r="A32396" s="3"/>
      <c r="B32396" s="3"/>
      <c r="J32396" s="3"/>
      <c r="K32396" s="5"/>
      <c r="L32396" s="8"/>
      <c r="N32396" s="5"/>
      <c r="O32396" s="10"/>
      <c r="P32396" s="8"/>
    </row>
    <row r="32397" spans="1:16" s="2" customFormat="1" x14ac:dyDescent="0.15">
      <c r="A32397" s="3"/>
      <c r="B32397" s="3"/>
      <c r="J32397" s="3"/>
      <c r="K32397" s="5"/>
      <c r="L32397" s="8"/>
      <c r="N32397" s="5"/>
      <c r="O32397" s="10"/>
      <c r="P32397" s="8"/>
    </row>
    <row r="32398" spans="1:16" s="2" customFormat="1" x14ac:dyDescent="0.15">
      <c r="A32398" s="3"/>
      <c r="B32398" s="3"/>
      <c r="J32398" s="3"/>
      <c r="K32398" s="5"/>
      <c r="L32398" s="8"/>
      <c r="N32398" s="5"/>
      <c r="O32398" s="10"/>
      <c r="P32398" s="8"/>
    </row>
    <row r="32399" spans="1:16" s="2" customFormat="1" x14ac:dyDescent="0.15">
      <c r="A32399" s="3"/>
      <c r="B32399" s="3"/>
      <c r="J32399" s="3"/>
      <c r="K32399" s="5"/>
      <c r="L32399" s="8"/>
      <c r="N32399" s="5"/>
      <c r="O32399" s="10"/>
      <c r="P32399" s="8"/>
    </row>
    <row r="32400" spans="1:16" s="2" customFormat="1" x14ac:dyDescent="0.15">
      <c r="A32400" s="3"/>
      <c r="B32400" s="3"/>
      <c r="J32400" s="3"/>
      <c r="K32400" s="5"/>
      <c r="L32400" s="8"/>
      <c r="N32400" s="5"/>
      <c r="O32400" s="10"/>
      <c r="P32400" s="8"/>
    </row>
    <row r="32401" spans="1:16" s="2" customFormat="1" x14ac:dyDescent="0.15">
      <c r="A32401" s="3"/>
      <c r="B32401" s="3"/>
      <c r="J32401" s="3"/>
      <c r="K32401" s="5"/>
      <c r="L32401" s="8"/>
      <c r="N32401" s="5"/>
      <c r="O32401" s="10"/>
      <c r="P32401" s="8"/>
    </row>
    <row r="32402" spans="1:16" s="2" customFormat="1" x14ac:dyDescent="0.15">
      <c r="A32402" s="3"/>
      <c r="B32402" s="3"/>
      <c r="J32402" s="3"/>
      <c r="K32402" s="5"/>
      <c r="L32402" s="8"/>
      <c r="N32402" s="5"/>
      <c r="O32402" s="10"/>
      <c r="P32402" s="8"/>
    </row>
    <row r="32403" spans="1:16" s="2" customFormat="1" x14ac:dyDescent="0.15">
      <c r="A32403" s="3"/>
      <c r="B32403" s="3"/>
      <c r="J32403" s="3"/>
      <c r="K32403" s="5"/>
      <c r="L32403" s="8"/>
      <c r="N32403" s="5"/>
      <c r="O32403" s="10"/>
      <c r="P32403" s="8"/>
    </row>
    <row r="32404" spans="1:16" s="2" customFormat="1" x14ac:dyDescent="0.15">
      <c r="A32404" s="3"/>
      <c r="B32404" s="3"/>
      <c r="J32404" s="3"/>
      <c r="K32404" s="5"/>
      <c r="L32404" s="8"/>
      <c r="N32404" s="5"/>
      <c r="O32404" s="10"/>
      <c r="P32404" s="8"/>
    </row>
    <row r="32405" spans="1:16" s="2" customFormat="1" x14ac:dyDescent="0.15">
      <c r="A32405" s="3"/>
      <c r="B32405" s="3"/>
      <c r="J32405" s="3"/>
      <c r="K32405" s="5"/>
      <c r="L32405" s="8"/>
      <c r="N32405" s="5"/>
      <c r="O32405" s="10"/>
      <c r="P32405" s="8"/>
    </row>
    <row r="32406" spans="1:16" s="2" customFormat="1" x14ac:dyDescent="0.15">
      <c r="A32406" s="3"/>
      <c r="B32406" s="3"/>
      <c r="J32406" s="3"/>
      <c r="K32406" s="5"/>
      <c r="L32406" s="8"/>
      <c r="N32406" s="5"/>
      <c r="O32406" s="10"/>
      <c r="P32406" s="8"/>
    </row>
    <row r="32407" spans="1:16" s="2" customFormat="1" x14ac:dyDescent="0.15">
      <c r="A32407" s="3"/>
      <c r="B32407" s="3"/>
      <c r="J32407" s="3"/>
      <c r="K32407" s="5"/>
      <c r="L32407" s="8"/>
      <c r="N32407" s="5"/>
      <c r="O32407" s="10"/>
      <c r="P32407" s="8"/>
    </row>
    <row r="32408" spans="1:16" s="2" customFormat="1" x14ac:dyDescent="0.15">
      <c r="A32408" s="3"/>
      <c r="B32408" s="3"/>
      <c r="J32408" s="3"/>
      <c r="K32408" s="5"/>
      <c r="L32408" s="8"/>
      <c r="N32408" s="5"/>
      <c r="O32408" s="10"/>
      <c r="P32408" s="8"/>
    </row>
    <row r="32409" spans="1:16" s="2" customFormat="1" x14ac:dyDescent="0.15">
      <c r="A32409" s="3"/>
      <c r="B32409" s="3"/>
      <c r="J32409" s="3"/>
      <c r="K32409" s="5"/>
      <c r="L32409" s="8"/>
      <c r="N32409" s="5"/>
      <c r="O32409" s="10"/>
      <c r="P32409" s="8"/>
    </row>
    <row r="32410" spans="1:16" s="2" customFormat="1" x14ac:dyDescent="0.15">
      <c r="A32410" s="3"/>
      <c r="B32410" s="3"/>
      <c r="J32410" s="3"/>
      <c r="K32410" s="5"/>
      <c r="L32410" s="8"/>
      <c r="N32410" s="5"/>
      <c r="O32410" s="10"/>
      <c r="P32410" s="8"/>
    </row>
    <row r="32411" spans="1:16" s="2" customFormat="1" x14ac:dyDescent="0.15">
      <c r="A32411" s="3"/>
      <c r="B32411" s="3"/>
      <c r="J32411" s="3"/>
      <c r="K32411" s="5"/>
      <c r="L32411" s="8"/>
      <c r="N32411" s="5"/>
      <c r="O32411" s="10"/>
      <c r="P32411" s="8"/>
    </row>
    <row r="32412" spans="1:16" s="2" customFormat="1" x14ac:dyDescent="0.15">
      <c r="A32412" s="3"/>
      <c r="B32412" s="3"/>
      <c r="J32412" s="3"/>
      <c r="K32412" s="5"/>
      <c r="L32412" s="8"/>
      <c r="N32412" s="5"/>
      <c r="O32412" s="10"/>
      <c r="P32412" s="8"/>
    </row>
    <row r="32413" spans="1:16" s="2" customFormat="1" x14ac:dyDescent="0.15">
      <c r="A32413" s="3"/>
      <c r="B32413" s="3"/>
      <c r="J32413" s="3"/>
      <c r="K32413" s="5"/>
      <c r="L32413" s="8"/>
      <c r="N32413" s="5"/>
      <c r="O32413" s="10"/>
      <c r="P32413" s="8"/>
    </row>
    <row r="32414" spans="1:16" s="2" customFormat="1" x14ac:dyDescent="0.15">
      <c r="A32414" s="3"/>
      <c r="B32414" s="3"/>
      <c r="J32414" s="3"/>
      <c r="K32414" s="5"/>
      <c r="L32414" s="8"/>
      <c r="N32414" s="5"/>
      <c r="O32414" s="10"/>
      <c r="P32414" s="8"/>
    </row>
    <row r="32415" spans="1:16" s="2" customFormat="1" x14ac:dyDescent="0.15">
      <c r="A32415" s="3"/>
      <c r="B32415" s="3"/>
      <c r="J32415" s="3"/>
      <c r="K32415" s="5"/>
      <c r="L32415" s="8"/>
      <c r="N32415" s="5"/>
      <c r="O32415" s="10"/>
      <c r="P32415" s="8"/>
    </row>
    <row r="32416" spans="1:16" s="2" customFormat="1" x14ac:dyDescent="0.15">
      <c r="A32416" s="3"/>
      <c r="B32416" s="3"/>
      <c r="J32416" s="3"/>
      <c r="K32416" s="5"/>
      <c r="L32416" s="8"/>
      <c r="N32416" s="5"/>
      <c r="O32416" s="10"/>
      <c r="P32416" s="8"/>
    </row>
    <row r="32417" spans="1:16" s="2" customFormat="1" x14ac:dyDescent="0.15">
      <c r="A32417" s="3"/>
      <c r="B32417" s="3"/>
      <c r="J32417" s="3"/>
      <c r="K32417" s="5"/>
      <c r="L32417" s="8"/>
      <c r="N32417" s="5"/>
      <c r="O32417" s="10"/>
      <c r="P32417" s="8"/>
    </row>
    <row r="32418" spans="1:16" s="2" customFormat="1" x14ac:dyDescent="0.15">
      <c r="A32418" s="3"/>
      <c r="B32418" s="3"/>
      <c r="J32418" s="3"/>
      <c r="K32418" s="5"/>
      <c r="L32418" s="8"/>
      <c r="N32418" s="5"/>
      <c r="O32418" s="10"/>
      <c r="P32418" s="8"/>
    </row>
    <row r="32419" spans="1:16" s="2" customFormat="1" x14ac:dyDescent="0.15">
      <c r="A32419" s="3"/>
      <c r="B32419" s="3"/>
      <c r="J32419" s="3"/>
      <c r="K32419" s="5"/>
      <c r="L32419" s="8"/>
      <c r="N32419" s="5"/>
      <c r="O32419" s="10"/>
      <c r="P32419" s="8"/>
    </row>
    <row r="32420" spans="1:16" s="2" customFormat="1" x14ac:dyDescent="0.15">
      <c r="A32420" s="3"/>
      <c r="B32420" s="3"/>
      <c r="J32420" s="3"/>
      <c r="K32420" s="5"/>
      <c r="L32420" s="8"/>
      <c r="N32420" s="5"/>
      <c r="O32420" s="10"/>
      <c r="P32420" s="8"/>
    </row>
    <row r="32421" spans="1:16" s="2" customFormat="1" x14ac:dyDescent="0.15">
      <c r="A32421" s="3"/>
      <c r="B32421" s="3"/>
      <c r="J32421" s="3"/>
      <c r="K32421" s="5"/>
      <c r="L32421" s="8"/>
      <c r="N32421" s="5"/>
      <c r="O32421" s="10"/>
      <c r="P32421" s="8"/>
    </row>
    <row r="32422" spans="1:16" s="2" customFormat="1" x14ac:dyDescent="0.15">
      <c r="A32422" s="3"/>
      <c r="B32422" s="3"/>
      <c r="J32422" s="3"/>
      <c r="K32422" s="5"/>
      <c r="L32422" s="8"/>
      <c r="N32422" s="5"/>
      <c r="O32422" s="10"/>
      <c r="P32422" s="8"/>
    </row>
    <row r="32423" spans="1:16" s="2" customFormat="1" x14ac:dyDescent="0.15">
      <c r="A32423" s="3"/>
      <c r="B32423" s="3"/>
      <c r="J32423" s="3"/>
      <c r="K32423" s="5"/>
      <c r="L32423" s="8"/>
      <c r="N32423" s="5"/>
      <c r="O32423" s="10"/>
      <c r="P32423" s="8"/>
    </row>
    <row r="32424" spans="1:16" s="2" customFormat="1" x14ac:dyDescent="0.15">
      <c r="A32424" s="3"/>
      <c r="B32424" s="3"/>
      <c r="J32424" s="3"/>
      <c r="K32424" s="5"/>
      <c r="L32424" s="8"/>
      <c r="N32424" s="5"/>
      <c r="O32424" s="10"/>
      <c r="P32424" s="8"/>
    </row>
    <row r="32425" spans="1:16" s="2" customFormat="1" x14ac:dyDescent="0.15">
      <c r="A32425" s="3"/>
      <c r="B32425" s="3"/>
      <c r="J32425" s="3"/>
      <c r="K32425" s="5"/>
      <c r="L32425" s="8"/>
      <c r="N32425" s="5"/>
      <c r="O32425" s="10"/>
      <c r="P32425" s="8"/>
    </row>
    <row r="32426" spans="1:16" s="2" customFormat="1" x14ac:dyDescent="0.15">
      <c r="A32426" s="3"/>
      <c r="B32426" s="3"/>
      <c r="J32426" s="3"/>
      <c r="K32426" s="5"/>
      <c r="L32426" s="8"/>
      <c r="N32426" s="5"/>
      <c r="O32426" s="10"/>
      <c r="P32426" s="8"/>
    </row>
    <row r="32427" spans="1:16" s="2" customFormat="1" x14ac:dyDescent="0.15">
      <c r="A32427" s="3"/>
      <c r="B32427" s="3"/>
      <c r="J32427" s="3"/>
      <c r="K32427" s="5"/>
      <c r="L32427" s="8"/>
      <c r="N32427" s="5"/>
      <c r="O32427" s="10"/>
      <c r="P32427" s="8"/>
    </row>
    <row r="32428" spans="1:16" s="2" customFormat="1" x14ac:dyDescent="0.15">
      <c r="A32428" s="3"/>
      <c r="B32428" s="3"/>
      <c r="J32428" s="3"/>
      <c r="K32428" s="5"/>
      <c r="L32428" s="8"/>
      <c r="N32428" s="5"/>
      <c r="O32428" s="10"/>
      <c r="P32428" s="8"/>
    </row>
    <row r="32429" spans="1:16" s="2" customFormat="1" x14ac:dyDescent="0.15">
      <c r="A32429" s="3"/>
      <c r="B32429" s="3"/>
      <c r="J32429" s="3"/>
      <c r="K32429" s="5"/>
      <c r="L32429" s="8"/>
      <c r="N32429" s="5"/>
      <c r="O32429" s="10"/>
      <c r="P32429" s="8"/>
    </row>
    <row r="32430" spans="1:16" s="2" customFormat="1" x14ac:dyDescent="0.15">
      <c r="A32430" s="3"/>
      <c r="B32430" s="3"/>
      <c r="J32430" s="3"/>
      <c r="K32430" s="5"/>
      <c r="L32430" s="8"/>
      <c r="N32430" s="5"/>
      <c r="O32430" s="10"/>
      <c r="P32430" s="8"/>
    </row>
    <row r="32431" spans="1:16" s="2" customFormat="1" x14ac:dyDescent="0.15">
      <c r="A32431" s="3"/>
      <c r="B32431" s="3"/>
      <c r="J32431" s="3"/>
      <c r="K32431" s="5"/>
      <c r="L32431" s="8"/>
      <c r="N32431" s="5"/>
      <c r="O32431" s="10"/>
      <c r="P32431" s="8"/>
    </row>
    <row r="32432" spans="1:16" s="2" customFormat="1" x14ac:dyDescent="0.15">
      <c r="A32432" s="3"/>
      <c r="B32432" s="3"/>
      <c r="J32432" s="3"/>
      <c r="K32432" s="5"/>
      <c r="L32432" s="8"/>
      <c r="N32432" s="5"/>
      <c r="O32432" s="10"/>
      <c r="P32432" s="8"/>
    </row>
    <row r="32433" spans="1:16" s="2" customFormat="1" x14ac:dyDescent="0.15">
      <c r="A32433" s="3"/>
      <c r="B32433" s="3"/>
      <c r="J32433" s="3"/>
      <c r="K32433" s="5"/>
      <c r="L32433" s="8"/>
      <c r="N32433" s="5"/>
      <c r="O32433" s="10"/>
      <c r="P32433" s="8"/>
    </row>
    <row r="32434" spans="1:16" s="2" customFormat="1" x14ac:dyDescent="0.15">
      <c r="A32434" s="3"/>
      <c r="B32434" s="3"/>
      <c r="J32434" s="3"/>
      <c r="K32434" s="5"/>
      <c r="L32434" s="8"/>
      <c r="N32434" s="5"/>
      <c r="O32434" s="10"/>
      <c r="P32434" s="8"/>
    </row>
    <row r="32435" spans="1:16" s="2" customFormat="1" x14ac:dyDescent="0.15">
      <c r="A32435" s="3"/>
      <c r="B32435" s="3"/>
      <c r="J32435" s="3"/>
      <c r="K32435" s="5"/>
      <c r="L32435" s="8"/>
      <c r="N32435" s="5"/>
      <c r="O32435" s="10"/>
      <c r="P32435" s="8"/>
    </row>
    <row r="32436" spans="1:16" s="2" customFormat="1" x14ac:dyDescent="0.15">
      <c r="A32436" s="3"/>
      <c r="B32436" s="3"/>
      <c r="J32436" s="3"/>
      <c r="K32436" s="5"/>
      <c r="L32436" s="8"/>
      <c r="N32436" s="5"/>
      <c r="O32436" s="10"/>
      <c r="P32436" s="8"/>
    </row>
    <row r="32437" spans="1:16" s="2" customFormat="1" x14ac:dyDescent="0.15">
      <c r="A32437" s="3"/>
      <c r="B32437" s="3"/>
      <c r="J32437" s="3"/>
      <c r="K32437" s="5"/>
      <c r="L32437" s="8"/>
      <c r="N32437" s="5"/>
      <c r="O32437" s="10"/>
      <c r="P32437" s="8"/>
    </row>
    <row r="32438" spans="1:16" s="2" customFormat="1" x14ac:dyDescent="0.15">
      <c r="A32438" s="3"/>
      <c r="B32438" s="3"/>
      <c r="J32438" s="3"/>
      <c r="K32438" s="5"/>
      <c r="L32438" s="8"/>
      <c r="N32438" s="5"/>
      <c r="O32438" s="10"/>
      <c r="P32438" s="8"/>
    </row>
    <row r="32439" spans="1:16" s="2" customFormat="1" x14ac:dyDescent="0.15">
      <c r="A32439" s="3"/>
      <c r="B32439" s="3"/>
      <c r="J32439" s="3"/>
      <c r="K32439" s="5"/>
      <c r="L32439" s="8"/>
      <c r="N32439" s="5"/>
      <c r="O32439" s="10"/>
      <c r="P32439" s="8"/>
    </row>
    <row r="32440" spans="1:16" s="2" customFormat="1" x14ac:dyDescent="0.15">
      <c r="A32440" s="3"/>
      <c r="B32440" s="3"/>
      <c r="J32440" s="3"/>
      <c r="K32440" s="5"/>
      <c r="L32440" s="8"/>
      <c r="N32440" s="5"/>
      <c r="O32440" s="10"/>
      <c r="P32440" s="8"/>
    </row>
    <row r="32441" spans="1:16" s="2" customFormat="1" x14ac:dyDescent="0.15">
      <c r="A32441" s="3"/>
      <c r="B32441" s="3"/>
      <c r="J32441" s="3"/>
      <c r="K32441" s="5"/>
      <c r="L32441" s="8"/>
      <c r="N32441" s="5"/>
      <c r="O32441" s="10"/>
      <c r="P32441" s="8"/>
    </row>
    <row r="32442" spans="1:16" s="2" customFormat="1" x14ac:dyDescent="0.15">
      <c r="A32442" s="3"/>
      <c r="B32442" s="3"/>
      <c r="J32442" s="3"/>
      <c r="K32442" s="5"/>
      <c r="L32442" s="8"/>
      <c r="N32442" s="5"/>
      <c r="O32442" s="10"/>
      <c r="P32442" s="8"/>
    </row>
    <row r="32443" spans="1:16" s="2" customFormat="1" x14ac:dyDescent="0.15">
      <c r="A32443" s="3"/>
      <c r="B32443" s="3"/>
      <c r="J32443" s="3"/>
      <c r="K32443" s="5"/>
      <c r="L32443" s="8"/>
      <c r="N32443" s="5"/>
      <c r="O32443" s="10"/>
      <c r="P32443" s="8"/>
    </row>
    <row r="32444" spans="1:16" s="2" customFormat="1" x14ac:dyDescent="0.15">
      <c r="A32444" s="3"/>
      <c r="B32444" s="3"/>
      <c r="J32444" s="3"/>
      <c r="K32444" s="5"/>
      <c r="L32444" s="8"/>
      <c r="N32444" s="5"/>
      <c r="O32444" s="10"/>
      <c r="P32444" s="8"/>
    </row>
    <row r="32445" spans="1:16" s="2" customFormat="1" x14ac:dyDescent="0.15">
      <c r="A32445" s="3"/>
      <c r="B32445" s="3"/>
      <c r="J32445" s="3"/>
      <c r="K32445" s="5"/>
      <c r="L32445" s="8"/>
      <c r="N32445" s="5"/>
      <c r="O32445" s="10"/>
      <c r="P32445" s="8"/>
    </row>
    <row r="32446" spans="1:16" s="2" customFormat="1" x14ac:dyDescent="0.15">
      <c r="A32446" s="3"/>
      <c r="B32446" s="3"/>
      <c r="J32446" s="3"/>
      <c r="K32446" s="5"/>
      <c r="L32446" s="8"/>
      <c r="N32446" s="5"/>
      <c r="O32446" s="10"/>
      <c r="P32446" s="8"/>
    </row>
    <row r="32447" spans="1:16" s="2" customFormat="1" x14ac:dyDescent="0.15">
      <c r="A32447" s="3"/>
      <c r="B32447" s="3"/>
      <c r="J32447" s="3"/>
      <c r="K32447" s="5"/>
      <c r="L32447" s="8"/>
      <c r="N32447" s="5"/>
      <c r="O32447" s="10"/>
      <c r="P32447" s="8"/>
    </row>
    <row r="32448" spans="1:16" s="2" customFormat="1" x14ac:dyDescent="0.15">
      <c r="A32448" s="3"/>
      <c r="B32448" s="3"/>
      <c r="J32448" s="3"/>
      <c r="K32448" s="5"/>
      <c r="L32448" s="8"/>
      <c r="N32448" s="5"/>
      <c r="O32448" s="10"/>
      <c r="P32448" s="8"/>
    </row>
    <row r="32449" spans="1:16" s="2" customFormat="1" x14ac:dyDescent="0.15">
      <c r="A32449" s="3"/>
      <c r="B32449" s="3"/>
      <c r="J32449" s="3"/>
      <c r="K32449" s="5"/>
      <c r="L32449" s="8"/>
      <c r="N32449" s="5"/>
      <c r="O32449" s="10"/>
      <c r="P32449" s="8"/>
    </row>
    <row r="32450" spans="1:16" s="2" customFormat="1" x14ac:dyDescent="0.15">
      <c r="A32450" s="3"/>
      <c r="B32450" s="3"/>
      <c r="J32450" s="3"/>
      <c r="K32450" s="5"/>
      <c r="L32450" s="8"/>
      <c r="N32450" s="5"/>
      <c r="O32450" s="10"/>
      <c r="P32450" s="8"/>
    </row>
    <row r="32451" spans="1:16" s="2" customFormat="1" x14ac:dyDescent="0.15">
      <c r="A32451" s="3"/>
      <c r="B32451" s="3"/>
      <c r="J32451" s="3"/>
      <c r="K32451" s="5"/>
      <c r="L32451" s="8"/>
      <c r="N32451" s="5"/>
      <c r="O32451" s="10"/>
      <c r="P32451" s="8"/>
    </row>
    <row r="32452" spans="1:16" s="2" customFormat="1" x14ac:dyDescent="0.15">
      <c r="A32452" s="3"/>
      <c r="B32452" s="3"/>
      <c r="J32452" s="3"/>
      <c r="K32452" s="5"/>
      <c r="L32452" s="8"/>
      <c r="N32452" s="5"/>
      <c r="O32452" s="10"/>
      <c r="P32452" s="8"/>
    </row>
    <row r="32453" spans="1:16" s="2" customFormat="1" x14ac:dyDescent="0.15">
      <c r="A32453" s="3"/>
      <c r="B32453" s="3"/>
      <c r="J32453" s="3"/>
      <c r="K32453" s="5"/>
      <c r="L32453" s="8"/>
      <c r="N32453" s="5"/>
      <c r="O32453" s="10"/>
      <c r="P32453" s="8"/>
    </row>
    <row r="32454" spans="1:16" s="2" customFormat="1" x14ac:dyDescent="0.15">
      <c r="A32454" s="3"/>
      <c r="B32454" s="3"/>
      <c r="J32454" s="3"/>
      <c r="K32454" s="5"/>
      <c r="L32454" s="8"/>
      <c r="N32454" s="5"/>
      <c r="O32454" s="10"/>
      <c r="P32454" s="8"/>
    </row>
    <row r="32455" spans="1:16" s="2" customFormat="1" x14ac:dyDescent="0.15">
      <c r="A32455" s="3"/>
      <c r="B32455" s="3"/>
      <c r="J32455" s="3"/>
      <c r="K32455" s="5"/>
      <c r="L32455" s="8"/>
      <c r="N32455" s="5"/>
      <c r="O32455" s="10"/>
      <c r="P32455" s="8"/>
    </row>
    <row r="32456" spans="1:16" s="2" customFormat="1" x14ac:dyDescent="0.15">
      <c r="A32456" s="3"/>
      <c r="B32456" s="3"/>
      <c r="J32456" s="3"/>
      <c r="K32456" s="5"/>
      <c r="L32456" s="8"/>
      <c r="N32456" s="5"/>
      <c r="O32456" s="10"/>
      <c r="P32456" s="8"/>
    </row>
    <row r="32457" spans="1:16" s="2" customFormat="1" x14ac:dyDescent="0.15">
      <c r="A32457" s="3"/>
      <c r="B32457" s="3"/>
      <c r="J32457" s="3"/>
      <c r="K32457" s="5"/>
      <c r="L32457" s="8"/>
      <c r="N32457" s="5"/>
      <c r="O32457" s="10"/>
      <c r="P32457" s="8"/>
    </row>
    <row r="32458" spans="1:16" s="2" customFormat="1" x14ac:dyDescent="0.15">
      <c r="A32458" s="3"/>
      <c r="B32458" s="3"/>
      <c r="J32458" s="3"/>
      <c r="K32458" s="5"/>
      <c r="L32458" s="8"/>
      <c r="N32458" s="5"/>
      <c r="O32458" s="10"/>
      <c r="P32458" s="8"/>
    </row>
    <row r="32459" spans="1:16" s="2" customFormat="1" x14ac:dyDescent="0.15">
      <c r="A32459" s="3"/>
      <c r="B32459" s="3"/>
      <c r="J32459" s="3"/>
      <c r="K32459" s="5"/>
      <c r="L32459" s="8"/>
      <c r="N32459" s="5"/>
      <c r="O32459" s="10"/>
      <c r="P32459" s="8"/>
    </row>
    <row r="32460" spans="1:16" s="2" customFormat="1" x14ac:dyDescent="0.15">
      <c r="A32460" s="3"/>
      <c r="B32460" s="3"/>
      <c r="J32460" s="3"/>
      <c r="K32460" s="5"/>
      <c r="L32460" s="8"/>
      <c r="N32460" s="5"/>
      <c r="O32460" s="10"/>
      <c r="P32460" s="8"/>
    </row>
    <row r="32461" spans="1:16" s="2" customFormat="1" x14ac:dyDescent="0.15">
      <c r="A32461" s="3"/>
      <c r="B32461" s="3"/>
      <c r="J32461" s="3"/>
      <c r="K32461" s="5"/>
      <c r="L32461" s="8"/>
      <c r="N32461" s="5"/>
      <c r="O32461" s="10"/>
      <c r="P32461" s="8"/>
    </row>
    <row r="32462" spans="1:16" s="2" customFormat="1" x14ac:dyDescent="0.15">
      <c r="A32462" s="3"/>
      <c r="B32462" s="3"/>
      <c r="J32462" s="3"/>
      <c r="K32462" s="5"/>
      <c r="L32462" s="8"/>
      <c r="N32462" s="5"/>
      <c r="O32462" s="10"/>
      <c r="P32462" s="8"/>
    </row>
    <row r="32463" spans="1:16" s="2" customFormat="1" x14ac:dyDescent="0.15">
      <c r="A32463" s="3"/>
      <c r="B32463" s="3"/>
      <c r="J32463" s="3"/>
      <c r="K32463" s="5"/>
      <c r="L32463" s="8"/>
      <c r="N32463" s="5"/>
      <c r="O32463" s="10"/>
      <c r="P32463" s="8"/>
    </row>
    <row r="32464" spans="1:16" s="2" customFormat="1" x14ac:dyDescent="0.15">
      <c r="A32464" s="3"/>
      <c r="B32464" s="3"/>
      <c r="J32464" s="3"/>
      <c r="K32464" s="5"/>
      <c r="L32464" s="8"/>
      <c r="N32464" s="5"/>
      <c r="O32464" s="10"/>
      <c r="P32464" s="8"/>
    </row>
    <row r="32465" spans="1:16" s="2" customFormat="1" x14ac:dyDescent="0.15">
      <c r="A32465" s="3"/>
      <c r="B32465" s="3"/>
      <c r="J32465" s="3"/>
      <c r="K32465" s="5"/>
      <c r="L32465" s="8"/>
      <c r="N32465" s="5"/>
      <c r="O32465" s="10"/>
      <c r="P32465" s="8"/>
    </row>
    <row r="32466" spans="1:16" s="2" customFormat="1" x14ac:dyDescent="0.15">
      <c r="A32466" s="3"/>
      <c r="B32466" s="3"/>
      <c r="J32466" s="3"/>
      <c r="K32466" s="5"/>
      <c r="L32466" s="8"/>
      <c r="N32466" s="5"/>
      <c r="O32466" s="10"/>
      <c r="P32466" s="8"/>
    </row>
    <row r="32467" spans="1:16" s="2" customFormat="1" x14ac:dyDescent="0.15">
      <c r="A32467" s="3"/>
      <c r="B32467" s="3"/>
      <c r="J32467" s="3"/>
      <c r="K32467" s="5"/>
      <c r="L32467" s="8"/>
      <c r="N32467" s="5"/>
      <c r="O32467" s="10"/>
      <c r="P32467" s="8"/>
    </row>
    <row r="32468" spans="1:16" s="2" customFormat="1" x14ac:dyDescent="0.15">
      <c r="A32468" s="3"/>
      <c r="B32468" s="3"/>
      <c r="J32468" s="3"/>
      <c r="K32468" s="5"/>
      <c r="L32468" s="8"/>
      <c r="N32468" s="5"/>
      <c r="O32468" s="10"/>
      <c r="P32468" s="8"/>
    </row>
    <row r="32469" spans="1:16" s="2" customFormat="1" x14ac:dyDescent="0.15">
      <c r="A32469" s="3"/>
      <c r="B32469" s="3"/>
      <c r="J32469" s="3"/>
      <c r="K32469" s="5"/>
      <c r="L32469" s="8"/>
      <c r="N32469" s="5"/>
      <c r="O32469" s="10"/>
      <c r="P32469" s="8"/>
    </row>
    <row r="32470" spans="1:16" s="2" customFormat="1" x14ac:dyDescent="0.15">
      <c r="A32470" s="3"/>
      <c r="B32470" s="3"/>
      <c r="J32470" s="3"/>
      <c r="K32470" s="5"/>
      <c r="L32470" s="8"/>
      <c r="N32470" s="5"/>
      <c r="O32470" s="10"/>
      <c r="P32470" s="8"/>
    </row>
    <row r="32471" spans="1:16" s="2" customFormat="1" x14ac:dyDescent="0.15">
      <c r="A32471" s="3"/>
      <c r="B32471" s="3"/>
      <c r="J32471" s="3"/>
      <c r="K32471" s="5"/>
      <c r="L32471" s="8"/>
      <c r="N32471" s="5"/>
      <c r="O32471" s="10"/>
      <c r="P32471" s="8"/>
    </row>
    <row r="32472" spans="1:16" s="2" customFormat="1" x14ac:dyDescent="0.15">
      <c r="A32472" s="3"/>
      <c r="B32472" s="3"/>
      <c r="J32472" s="3"/>
      <c r="K32472" s="5"/>
      <c r="L32472" s="8"/>
      <c r="N32472" s="5"/>
      <c r="O32472" s="10"/>
      <c r="P32472" s="8"/>
    </row>
    <row r="32473" spans="1:16" s="2" customFormat="1" x14ac:dyDescent="0.15">
      <c r="A32473" s="3"/>
      <c r="B32473" s="3"/>
      <c r="J32473" s="3"/>
      <c r="K32473" s="5"/>
      <c r="L32473" s="8"/>
      <c r="N32473" s="5"/>
      <c r="O32473" s="10"/>
      <c r="P32473" s="8"/>
    </row>
    <row r="32474" spans="1:16" s="2" customFormat="1" x14ac:dyDescent="0.15">
      <c r="A32474" s="3"/>
      <c r="B32474" s="3"/>
      <c r="J32474" s="3"/>
      <c r="K32474" s="5"/>
      <c r="L32474" s="8"/>
      <c r="N32474" s="5"/>
      <c r="O32474" s="10"/>
      <c r="P32474" s="8"/>
    </row>
    <row r="32475" spans="1:16" s="2" customFormat="1" x14ac:dyDescent="0.15">
      <c r="A32475" s="3"/>
      <c r="B32475" s="3"/>
      <c r="J32475" s="3"/>
      <c r="K32475" s="5"/>
      <c r="L32475" s="8"/>
      <c r="N32475" s="5"/>
      <c r="O32475" s="10"/>
      <c r="P32475" s="8"/>
    </row>
    <row r="32476" spans="1:16" s="2" customFormat="1" x14ac:dyDescent="0.15">
      <c r="A32476" s="3"/>
      <c r="B32476" s="3"/>
      <c r="J32476" s="3"/>
      <c r="K32476" s="5"/>
      <c r="L32476" s="8"/>
      <c r="N32476" s="5"/>
      <c r="O32476" s="10"/>
      <c r="P32476" s="8"/>
    </row>
    <row r="32477" spans="1:16" s="2" customFormat="1" x14ac:dyDescent="0.15">
      <c r="A32477" s="3"/>
      <c r="B32477" s="3"/>
      <c r="J32477" s="3"/>
      <c r="K32477" s="5"/>
      <c r="L32477" s="8"/>
      <c r="N32477" s="5"/>
      <c r="O32477" s="10"/>
      <c r="P32477" s="8"/>
    </row>
    <row r="32478" spans="1:16" s="2" customFormat="1" x14ac:dyDescent="0.15">
      <c r="A32478" s="3"/>
      <c r="B32478" s="3"/>
      <c r="J32478" s="3"/>
      <c r="K32478" s="5"/>
      <c r="L32478" s="8"/>
      <c r="N32478" s="5"/>
      <c r="O32478" s="10"/>
      <c r="P32478" s="8"/>
    </row>
    <row r="32479" spans="1:16" s="2" customFormat="1" x14ac:dyDescent="0.15">
      <c r="A32479" s="3"/>
      <c r="B32479" s="3"/>
      <c r="J32479" s="3"/>
      <c r="K32479" s="5"/>
      <c r="L32479" s="8"/>
      <c r="N32479" s="5"/>
      <c r="O32479" s="10"/>
      <c r="P32479" s="8"/>
    </row>
    <row r="32480" spans="1:16" s="2" customFormat="1" x14ac:dyDescent="0.15">
      <c r="A32480" s="3"/>
      <c r="B32480" s="3"/>
      <c r="J32480" s="3"/>
      <c r="K32480" s="5"/>
      <c r="L32480" s="8"/>
      <c r="N32480" s="5"/>
      <c r="O32480" s="10"/>
      <c r="P32480" s="8"/>
    </row>
    <row r="32481" spans="1:16" s="2" customFormat="1" x14ac:dyDescent="0.15">
      <c r="A32481" s="3"/>
      <c r="B32481" s="3"/>
      <c r="J32481" s="3"/>
      <c r="K32481" s="5"/>
      <c r="L32481" s="8"/>
      <c r="N32481" s="5"/>
      <c r="O32481" s="10"/>
      <c r="P32481" s="8"/>
    </row>
    <row r="32482" spans="1:16" s="2" customFormat="1" x14ac:dyDescent="0.15">
      <c r="A32482" s="3"/>
      <c r="B32482" s="3"/>
      <c r="J32482" s="3"/>
      <c r="K32482" s="5"/>
      <c r="L32482" s="8"/>
      <c r="N32482" s="5"/>
      <c r="O32482" s="10"/>
      <c r="P32482" s="8"/>
    </row>
    <row r="32483" spans="1:16" s="2" customFormat="1" x14ac:dyDescent="0.15">
      <c r="A32483" s="3"/>
      <c r="B32483" s="3"/>
      <c r="J32483" s="3"/>
      <c r="K32483" s="5"/>
      <c r="L32483" s="8"/>
      <c r="N32483" s="5"/>
      <c r="O32483" s="10"/>
      <c r="P32483" s="8"/>
    </row>
    <row r="32484" spans="1:16" s="2" customFormat="1" x14ac:dyDescent="0.15">
      <c r="A32484" s="3"/>
      <c r="B32484" s="3"/>
      <c r="J32484" s="3"/>
      <c r="K32484" s="5"/>
      <c r="L32484" s="8"/>
      <c r="N32484" s="5"/>
      <c r="O32484" s="10"/>
      <c r="P32484" s="8"/>
    </row>
    <row r="32485" spans="1:16" s="2" customFormat="1" x14ac:dyDescent="0.15">
      <c r="A32485" s="3"/>
      <c r="B32485" s="3"/>
      <c r="J32485" s="3"/>
      <c r="K32485" s="5"/>
      <c r="L32485" s="8"/>
      <c r="N32485" s="5"/>
      <c r="O32485" s="10"/>
      <c r="P32485" s="8"/>
    </row>
    <row r="32486" spans="1:16" s="2" customFormat="1" x14ac:dyDescent="0.15">
      <c r="A32486" s="3"/>
      <c r="B32486" s="3"/>
      <c r="J32486" s="3"/>
      <c r="K32486" s="5"/>
      <c r="L32486" s="8"/>
      <c r="N32486" s="5"/>
      <c r="O32486" s="10"/>
      <c r="P32486" s="8"/>
    </row>
    <row r="32487" spans="1:16" s="2" customFormat="1" x14ac:dyDescent="0.15">
      <c r="A32487" s="3"/>
      <c r="B32487" s="3"/>
      <c r="J32487" s="3"/>
      <c r="K32487" s="5"/>
      <c r="L32487" s="8"/>
      <c r="N32487" s="5"/>
      <c r="O32487" s="10"/>
      <c r="P32487" s="8"/>
    </row>
    <row r="32488" spans="1:16" s="2" customFormat="1" x14ac:dyDescent="0.15">
      <c r="A32488" s="3"/>
      <c r="B32488" s="3"/>
      <c r="J32488" s="3"/>
      <c r="K32488" s="5"/>
      <c r="L32488" s="8"/>
      <c r="N32488" s="5"/>
      <c r="O32488" s="10"/>
      <c r="P32488" s="8"/>
    </row>
    <row r="32489" spans="1:16" s="2" customFormat="1" x14ac:dyDescent="0.15">
      <c r="A32489" s="3"/>
      <c r="B32489" s="3"/>
      <c r="J32489" s="3"/>
      <c r="K32489" s="5"/>
      <c r="L32489" s="8"/>
      <c r="N32489" s="5"/>
      <c r="O32489" s="10"/>
      <c r="P32489" s="8"/>
    </row>
    <row r="32490" spans="1:16" s="2" customFormat="1" x14ac:dyDescent="0.15">
      <c r="A32490" s="3"/>
      <c r="B32490" s="3"/>
      <c r="J32490" s="3"/>
      <c r="K32490" s="5"/>
      <c r="L32490" s="8"/>
      <c r="N32490" s="5"/>
      <c r="O32490" s="10"/>
      <c r="P32490" s="8"/>
    </row>
    <row r="32491" spans="1:16" s="2" customFormat="1" x14ac:dyDescent="0.15">
      <c r="A32491" s="3"/>
      <c r="B32491" s="3"/>
      <c r="J32491" s="3"/>
      <c r="K32491" s="5"/>
      <c r="L32491" s="8"/>
      <c r="N32491" s="5"/>
      <c r="O32491" s="10"/>
      <c r="P32491" s="8"/>
    </row>
    <row r="32492" spans="1:16" s="2" customFormat="1" x14ac:dyDescent="0.15">
      <c r="A32492" s="3"/>
      <c r="B32492" s="3"/>
      <c r="J32492" s="3"/>
      <c r="K32492" s="5"/>
      <c r="L32492" s="8"/>
      <c r="N32492" s="5"/>
      <c r="O32492" s="10"/>
      <c r="P32492" s="8"/>
    </row>
    <row r="32493" spans="1:16" s="2" customFormat="1" x14ac:dyDescent="0.15">
      <c r="A32493" s="3"/>
      <c r="B32493" s="3"/>
      <c r="J32493" s="3"/>
      <c r="K32493" s="5"/>
      <c r="L32493" s="8"/>
      <c r="N32493" s="5"/>
      <c r="O32493" s="10"/>
      <c r="P32493" s="8"/>
    </row>
    <row r="32494" spans="1:16" s="2" customFormat="1" x14ac:dyDescent="0.15">
      <c r="A32494" s="3"/>
      <c r="B32494" s="3"/>
      <c r="J32494" s="3"/>
      <c r="K32494" s="5"/>
      <c r="L32494" s="8"/>
      <c r="N32494" s="5"/>
      <c r="O32494" s="10"/>
      <c r="P32494" s="8"/>
    </row>
    <row r="32495" spans="1:16" s="2" customFormat="1" x14ac:dyDescent="0.15">
      <c r="A32495" s="3"/>
      <c r="B32495" s="3"/>
      <c r="J32495" s="3"/>
      <c r="K32495" s="5"/>
      <c r="L32495" s="8"/>
      <c r="N32495" s="5"/>
      <c r="O32495" s="10"/>
      <c r="P32495" s="8"/>
    </row>
    <row r="32496" spans="1:16" s="2" customFormat="1" x14ac:dyDescent="0.15">
      <c r="A32496" s="3"/>
      <c r="B32496" s="3"/>
      <c r="J32496" s="3"/>
      <c r="K32496" s="5"/>
      <c r="L32496" s="8"/>
      <c r="N32496" s="5"/>
      <c r="O32496" s="10"/>
      <c r="P32496" s="8"/>
    </row>
    <row r="32497" spans="1:16" s="2" customFormat="1" x14ac:dyDescent="0.15">
      <c r="A32497" s="3"/>
      <c r="B32497" s="3"/>
      <c r="J32497" s="3"/>
      <c r="K32497" s="5"/>
      <c r="L32497" s="8"/>
      <c r="N32497" s="5"/>
      <c r="O32497" s="10"/>
      <c r="P32497" s="8"/>
    </row>
    <row r="32498" spans="1:16" s="2" customFormat="1" x14ac:dyDescent="0.15">
      <c r="A32498" s="3"/>
      <c r="B32498" s="3"/>
      <c r="J32498" s="3"/>
      <c r="K32498" s="5"/>
      <c r="L32498" s="8"/>
      <c r="N32498" s="5"/>
      <c r="O32498" s="10"/>
      <c r="P32498" s="8"/>
    </row>
    <row r="32499" spans="1:16" s="2" customFormat="1" x14ac:dyDescent="0.15">
      <c r="A32499" s="3"/>
      <c r="B32499" s="3"/>
      <c r="J32499" s="3"/>
      <c r="K32499" s="5"/>
      <c r="L32499" s="8"/>
      <c r="N32499" s="5"/>
      <c r="O32499" s="10"/>
      <c r="P32499" s="8"/>
    </row>
    <row r="32500" spans="1:16" s="2" customFormat="1" x14ac:dyDescent="0.15">
      <c r="A32500" s="3"/>
      <c r="B32500" s="3"/>
      <c r="J32500" s="3"/>
      <c r="K32500" s="5"/>
      <c r="L32500" s="8"/>
      <c r="N32500" s="5"/>
      <c r="O32500" s="10"/>
      <c r="P32500" s="8"/>
    </row>
    <row r="32501" spans="1:16" s="2" customFormat="1" x14ac:dyDescent="0.15">
      <c r="A32501" s="3"/>
      <c r="B32501" s="3"/>
      <c r="J32501" s="3"/>
      <c r="K32501" s="5"/>
      <c r="L32501" s="8"/>
      <c r="N32501" s="5"/>
      <c r="O32501" s="10"/>
      <c r="P32501" s="8"/>
    </row>
    <row r="32502" spans="1:16" s="2" customFormat="1" x14ac:dyDescent="0.15">
      <c r="A32502" s="3"/>
      <c r="B32502" s="3"/>
      <c r="J32502" s="3"/>
      <c r="K32502" s="5"/>
      <c r="L32502" s="8"/>
      <c r="N32502" s="5"/>
      <c r="O32502" s="10"/>
      <c r="P32502" s="8"/>
    </row>
    <row r="32503" spans="1:16" s="2" customFormat="1" x14ac:dyDescent="0.15">
      <c r="A32503" s="3"/>
      <c r="B32503" s="3"/>
      <c r="J32503" s="3"/>
      <c r="K32503" s="5"/>
      <c r="L32503" s="8"/>
      <c r="N32503" s="5"/>
      <c r="O32503" s="10"/>
      <c r="P32503" s="8"/>
    </row>
    <row r="32504" spans="1:16" s="2" customFormat="1" x14ac:dyDescent="0.15">
      <c r="A32504" s="3"/>
      <c r="B32504" s="3"/>
      <c r="J32504" s="3"/>
      <c r="K32504" s="5"/>
      <c r="L32504" s="8"/>
      <c r="N32504" s="5"/>
      <c r="O32504" s="10"/>
      <c r="P32504" s="8"/>
    </row>
    <row r="32505" spans="1:16" s="2" customFormat="1" x14ac:dyDescent="0.15">
      <c r="A32505" s="3"/>
      <c r="B32505" s="3"/>
      <c r="J32505" s="3"/>
      <c r="K32505" s="5"/>
      <c r="L32505" s="8"/>
      <c r="N32505" s="5"/>
      <c r="O32505" s="10"/>
      <c r="P32505" s="8"/>
    </row>
    <row r="32506" spans="1:16" s="2" customFormat="1" x14ac:dyDescent="0.15">
      <c r="A32506" s="3"/>
      <c r="B32506" s="3"/>
      <c r="J32506" s="3"/>
      <c r="K32506" s="5"/>
      <c r="L32506" s="8"/>
      <c r="N32506" s="5"/>
      <c r="O32506" s="10"/>
      <c r="P32506" s="8"/>
    </row>
    <row r="32507" spans="1:16" s="2" customFormat="1" x14ac:dyDescent="0.15">
      <c r="A32507" s="3"/>
      <c r="B32507" s="3"/>
      <c r="J32507" s="3"/>
      <c r="K32507" s="5"/>
      <c r="L32507" s="8"/>
      <c r="N32507" s="5"/>
      <c r="O32507" s="10"/>
      <c r="P32507" s="8"/>
    </row>
    <row r="32508" spans="1:16" s="2" customFormat="1" x14ac:dyDescent="0.15">
      <c r="A32508" s="3"/>
      <c r="B32508" s="3"/>
      <c r="J32508" s="3"/>
      <c r="K32508" s="5"/>
      <c r="L32508" s="8"/>
      <c r="N32508" s="5"/>
      <c r="O32508" s="10"/>
      <c r="P32508" s="8"/>
    </row>
    <row r="32509" spans="1:16" s="2" customFormat="1" x14ac:dyDescent="0.15">
      <c r="A32509" s="3"/>
      <c r="B32509" s="3"/>
      <c r="J32509" s="3"/>
      <c r="K32509" s="5"/>
      <c r="L32509" s="8"/>
      <c r="N32509" s="5"/>
      <c r="O32509" s="10"/>
      <c r="P32509" s="8"/>
    </row>
    <row r="32510" spans="1:16" s="2" customFormat="1" x14ac:dyDescent="0.15">
      <c r="A32510" s="3"/>
      <c r="B32510" s="3"/>
      <c r="J32510" s="3"/>
      <c r="K32510" s="5"/>
      <c r="L32510" s="8"/>
      <c r="N32510" s="5"/>
      <c r="O32510" s="10"/>
      <c r="P32510" s="8"/>
    </row>
    <row r="32511" spans="1:16" s="2" customFormat="1" x14ac:dyDescent="0.15">
      <c r="A32511" s="3"/>
      <c r="B32511" s="3"/>
      <c r="J32511" s="3"/>
      <c r="K32511" s="5"/>
      <c r="L32511" s="8"/>
      <c r="N32511" s="5"/>
      <c r="O32511" s="10"/>
      <c r="P32511" s="8"/>
    </row>
    <row r="32512" spans="1:16" s="2" customFormat="1" x14ac:dyDescent="0.15">
      <c r="A32512" s="3"/>
      <c r="B32512" s="3"/>
      <c r="J32512" s="3"/>
      <c r="K32512" s="5"/>
      <c r="L32512" s="8"/>
      <c r="N32512" s="5"/>
      <c r="O32512" s="10"/>
      <c r="P32512" s="8"/>
    </row>
    <row r="32513" spans="1:16" s="2" customFormat="1" x14ac:dyDescent="0.15">
      <c r="A32513" s="3"/>
      <c r="B32513" s="3"/>
      <c r="J32513" s="3"/>
      <c r="K32513" s="5"/>
      <c r="L32513" s="8"/>
      <c r="N32513" s="5"/>
      <c r="O32513" s="10"/>
      <c r="P32513" s="8"/>
    </row>
    <row r="32514" spans="1:16" s="2" customFormat="1" x14ac:dyDescent="0.15">
      <c r="A32514" s="3"/>
      <c r="B32514" s="3"/>
      <c r="J32514" s="3"/>
      <c r="K32514" s="5"/>
      <c r="L32514" s="8"/>
      <c r="N32514" s="5"/>
      <c r="O32514" s="10"/>
      <c r="P32514" s="8"/>
    </row>
    <row r="32515" spans="1:16" s="2" customFormat="1" x14ac:dyDescent="0.15">
      <c r="A32515" s="3"/>
      <c r="B32515" s="3"/>
      <c r="J32515" s="3"/>
      <c r="K32515" s="5"/>
      <c r="L32515" s="8"/>
      <c r="N32515" s="5"/>
      <c r="O32515" s="10"/>
      <c r="P32515" s="8"/>
    </row>
    <row r="32516" spans="1:16" s="2" customFormat="1" x14ac:dyDescent="0.15">
      <c r="A32516" s="3"/>
      <c r="B32516" s="3"/>
      <c r="J32516" s="3"/>
      <c r="K32516" s="5"/>
      <c r="L32516" s="8"/>
      <c r="N32516" s="5"/>
      <c r="O32516" s="10"/>
      <c r="P32516" s="8"/>
    </row>
    <row r="32517" spans="1:16" s="2" customFormat="1" x14ac:dyDescent="0.15">
      <c r="A32517" s="3"/>
      <c r="B32517" s="3"/>
      <c r="J32517" s="3"/>
      <c r="K32517" s="5"/>
      <c r="L32517" s="8"/>
      <c r="N32517" s="5"/>
      <c r="O32517" s="10"/>
      <c r="P32517" s="8"/>
    </row>
    <row r="32518" spans="1:16" s="2" customFormat="1" x14ac:dyDescent="0.15">
      <c r="A32518" s="3"/>
      <c r="B32518" s="3"/>
      <c r="J32518" s="3"/>
      <c r="K32518" s="5"/>
      <c r="L32518" s="8"/>
      <c r="N32518" s="5"/>
      <c r="O32518" s="10"/>
      <c r="P32518" s="8"/>
    </row>
    <row r="32519" spans="1:16" s="2" customFormat="1" x14ac:dyDescent="0.15">
      <c r="A32519" s="3"/>
      <c r="B32519" s="3"/>
      <c r="J32519" s="3"/>
      <c r="K32519" s="5"/>
      <c r="L32519" s="8"/>
      <c r="N32519" s="5"/>
      <c r="O32519" s="10"/>
      <c r="P32519" s="8"/>
    </row>
    <row r="32520" spans="1:16" s="2" customFormat="1" x14ac:dyDescent="0.15">
      <c r="A32520" s="3"/>
      <c r="B32520" s="3"/>
      <c r="J32520" s="3"/>
      <c r="K32520" s="5"/>
      <c r="L32520" s="8"/>
      <c r="N32520" s="5"/>
      <c r="O32520" s="10"/>
      <c r="P32520" s="8"/>
    </row>
    <row r="32521" spans="1:16" s="2" customFormat="1" x14ac:dyDescent="0.15">
      <c r="A32521" s="3"/>
      <c r="B32521" s="3"/>
      <c r="J32521" s="3"/>
      <c r="K32521" s="5"/>
      <c r="L32521" s="8"/>
      <c r="N32521" s="5"/>
      <c r="O32521" s="10"/>
      <c r="P32521" s="8"/>
    </row>
    <row r="32522" spans="1:16" s="2" customFormat="1" x14ac:dyDescent="0.15">
      <c r="A32522" s="3"/>
      <c r="B32522" s="3"/>
      <c r="J32522" s="3"/>
      <c r="K32522" s="5"/>
      <c r="L32522" s="8"/>
      <c r="N32522" s="5"/>
      <c r="O32522" s="10"/>
      <c r="P32522" s="8"/>
    </row>
    <row r="32523" spans="1:16" s="2" customFormat="1" x14ac:dyDescent="0.15">
      <c r="A32523" s="3"/>
      <c r="B32523" s="3"/>
      <c r="J32523" s="3"/>
      <c r="K32523" s="5"/>
      <c r="L32523" s="8"/>
      <c r="N32523" s="5"/>
      <c r="O32523" s="10"/>
      <c r="P32523" s="8"/>
    </row>
    <row r="32524" spans="1:16" s="2" customFormat="1" x14ac:dyDescent="0.15">
      <c r="A32524" s="3"/>
      <c r="B32524" s="3"/>
      <c r="J32524" s="3"/>
      <c r="K32524" s="5"/>
      <c r="L32524" s="8"/>
      <c r="N32524" s="5"/>
      <c r="O32524" s="10"/>
      <c r="P32524" s="8"/>
    </row>
    <row r="32525" spans="1:16" s="2" customFormat="1" x14ac:dyDescent="0.15">
      <c r="A32525" s="3"/>
      <c r="B32525" s="3"/>
      <c r="J32525" s="3"/>
      <c r="K32525" s="5"/>
      <c r="L32525" s="8"/>
      <c r="N32525" s="5"/>
      <c r="O32525" s="10"/>
      <c r="P32525" s="8"/>
    </row>
    <row r="32526" spans="1:16" s="2" customFormat="1" x14ac:dyDescent="0.15">
      <c r="A32526" s="3"/>
      <c r="B32526" s="3"/>
      <c r="J32526" s="3"/>
      <c r="K32526" s="5"/>
      <c r="L32526" s="8"/>
      <c r="N32526" s="5"/>
      <c r="O32526" s="10"/>
      <c r="P32526" s="8"/>
    </row>
    <row r="32527" spans="1:16" s="2" customFormat="1" x14ac:dyDescent="0.15">
      <c r="A32527" s="3"/>
      <c r="B32527" s="3"/>
      <c r="J32527" s="3"/>
      <c r="K32527" s="5"/>
      <c r="L32527" s="8"/>
      <c r="N32527" s="5"/>
      <c r="O32527" s="10"/>
      <c r="P32527" s="8"/>
    </row>
    <row r="32528" spans="1:16" s="2" customFormat="1" x14ac:dyDescent="0.15">
      <c r="A32528" s="3"/>
      <c r="B32528" s="3"/>
      <c r="J32528" s="3"/>
      <c r="K32528" s="5"/>
      <c r="L32528" s="8"/>
      <c r="N32528" s="5"/>
      <c r="O32528" s="10"/>
      <c r="P32528" s="8"/>
    </row>
    <row r="32529" spans="1:16" s="2" customFormat="1" x14ac:dyDescent="0.15">
      <c r="A32529" s="3"/>
      <c r="B32529" s="3"/>
      <c r="J32529" s="3"/>
      <c r="K32529" s="5"/>
      <c r="L32529" s="8"/>
      <c r="N32529" s="5"/>
      <c r="O32529" s="10"/>
      <c r="P32529" s="8"/>
    </row>
    <row r="32530" spans="1:16" s="2" customFormat="1" x14ac:dyDescent="0.15">
      <c r="A32530" s="3"/>
      <c r="B32530" s="3"/>
      <c r="J32530" s="3"/>
      <c r="K32530" s="5"/>
      <c r="L32530" s="8"/>
      <c r="N32530" s="5"/>
      <c r="O32530" s="10"/>
      <c r="P32530" s="8"/>
    </row>
    <row r="32531" spans="1:16" s="2" customFormat="1" x14ac:dyDescent="0.15">
      <c r="A32531" s="3"/>
      <c r="B32531" s="3"/>
      <c r="J32531" s="3"/>
      <c r="K32531" s="5"/>
      <c r="L32531" s="8"/>
      <c r="N32531" s="5"/>
      <c r="O32531" s="10"/>
      <c r="P32531" s="8"/>
    </row>
    <row r="32532" spans="1:16" s="2" customFormat="1" x14ac:dyDescent="0.15">
      <c r="A32532" s="3"/>
      <c r="B32532" s="3"/>
      <c r="J32532" s="3"/>
      <c r="K32532" s="5"/>
      <c r="L32532" s="8"/>
      <c r="N32532" s="5"/>
      <c r="O32532" s="10"/>
      <c r="P32532" s="8"/>
    </row>
    <row r="32533" spans="1:16" s="2" customFormat="1" x14ac:dyDescent="0.15">
      <c r="A32533" s="3"/>
      <c r="B32533" s="3"/>
      <c r="J32533" s="3"/>
      <c r="K32533" s="5"/>
      <c r="L32533" s="8"/>
      <c r="N32533" s="5"/>
      <c r="O32533" s="10"/>
      <c r="P32533" s="8"/>
    </row>
    <row r="32534" spans="1:16" s="2" customFormat="1" x14ac:dyDescent="0.15">
      <c r="A32534" s="3"/>
      <c r="B32534" s="3"/>
      <c r="J32534" s="3"/>
      <c r="K32534" s="5"/>
      <c r="L32534" s="8"/>
      <c r="N32534" s="5"/>
      <c r="O32534" s="10"/>
      <c r="P32534" s="8"/>
    </row>
    <row r="32535" spans="1:16" s="2" customFormat="1" x14ac:dyDescent="0.15">
      <c r="A32535" s="3"/>
      <c r="B32535" s="3"/>
      <c r="J32535" s="3"/>
      <c r="K32535" s="5"/>
      <c r="L32535" s="8"/>
      <c r="N32535" s="5"/>
      <c r="O32535" s="10"/>
      <c r="P32535" s="8"/>
    </row>
    <row r="32536" spans="1:16" s="2" customFormat="1" x14ac:dyDescent="0.15">
      <c r="A32536" s="3"/>
      <c r="B32536" s="3"/>
      <c r="J32536" s="3"/>
      <c r="K32536" s="5"/>
      <c r="L32536" s="8"/>
      <c r="N32536" s="5"/>
      <c r="O32536" s="10"/>
      <c r="P32536" s="8"/>
    </row>
    <row r="32537" spans="1:16" s="2" customFormat="1" x14ac:dyDescent="0.15">
      <c r="A32537" s="3"/>
      <c r="B32537" s="3"/>
      <c r="J32537" s="3"/>
      <c r="K32537" s="5"/>
      <c r="L32537" s="8"/>
      <c r="N32537" s="5"/>
      <c r="O32537" s="10"/>
      <c r="P32537" s="8"/>
    </row>
    <row r="32538" spans="1:16" s="2" customFormat="1" x14ac:dyDescent="0.15">
      <c r="A32538" s="3"/>
      <c r="B32538" s="3"/>
      <c r="J32538" s="3"/>
      <c r="K32538" s="5"/>
      <c r="L32538" s="8"/>
      <c r="N32538" s="5"/>
      <c r="O32538" s="10"/>
      <c r="P32538" s="8"/>
    </row>
    <row r="32539" spans="1:16" s="2" customFormat="1" x14ac:dyDescent="0.15">
      <c r="A32539" s="3"/>
      <c r="B32539" s="3"/>
      <c r="J32539" s="3"/>
      <c r="K32539" s="5"/>
      <c r="L32539" s="8"/>
      <c r="N32539" s="5"/>
      <c r="O32539" s="10"/>
      <c r="P32539" s="8"/>
    </row>
    <row r="32540" spans="1:16" s="2" customFormat="1" x14ac:dyDescent="0.15">
      <c r="A32540" s="3"/>
      <c r="B32540" s="3"/>
      <c r="J32540" s="3"/>
      <c r="K32540" s="5"/>
      <c r="L32540" s="8"/>
      <c r="N32540" s="5"/>
      <c r="O32540" s="10"/>
      <c r="P32540" s="8"/>
    </row>
    <row r="32541" spans="1:16" s="2" customFormat="1" x14ac:dyDescent="0.15">
      <c r="A32541" s="3"/>
      <c r="B32541" s="3"/>
      <c r="J32541" s="3"/>
      <c r="K32541" s="5"/>
      <c r="L32541" s="8"/>
      <c r="N32541" s="5"/>
      <c r="O32541" s="10"/>
      <c r="P32541" s="8"/>
    </row>
    <row r="32542" spans="1:16" s="2" customFormat="1" x14ac:dyDescent="0.15">
      <c r="A32542" s="3"/>
      <c r="B32542" s="3"/>
      <c r="J32542" s="3"/>
      <c r="K32542" s="5"/>
      <c r="L32542" s="8"/>
      <c r="N32542" s="5"/>
      <c r="O32542" s="10"/>
      <c r="P32542" s="8"/>
    </row>
    <row r="32543" spans="1:16" s="2" customFormat="1" x14ac:dyDescent="0.15">
      <c r="A32543" s="3"/>
      <c r="B32543" s="3"/>
      <c r="J32543" s="3"/>
      <c r="K32543" s="5"/>
      <c r="L32543" s="8"/>
      <c r="N32543" s="5"/>
      <c r="O32543" s="10"/>
      <c r="P32543" s="8"/>
    </row>
    <row r="32544" spans="1:16" s="2" customFormat="1" x14ac:dyDescent="0.15">
      <c r="A32544" s="3"/>
      <c r="B32544" s="3"/>
      <c r="J32544" s="3"/>
      <c r="K32544" s="5"/>
      <c r="L32544" s="8"/>
      <c r="N32544" s="5"/>
      <c r="O32544" s="10"/>
      <c r="P32544" s="8"/>
    </row>
    <row r="32545" spans="1:16" s="2" customFormat="1" x14ac:dyDescent="0.15">
      <c r="A32545" s="3"/>
      <c r="B32545" s="3"/>
      <c r="J32545" s="3"/>
      <c r="K32545" s="5"/>
      <c r="L32545" s="8"/>
      <c r="N32545" s="5"/>
      <c r="O32545" s="10"/>
      <c r="P32545" s="8"/>
    </row>
    <row r="32546" spans="1:16" s="2" customFormat="1" x14ac:dyDescent="0.15">
      <c r="A32546" s="3"/>
      <c r="B32546" s="3"/>
      <c r="J32546" s="3"/>
      <c r="K32546" s="5"/>
      <c r="L32546" s="8"/>
      <c r="N32546" s="5"/>
      <c r="O32546" s="10"/>
      <c r="P32546" s="8"/>
    </row>
    <row r="32547" spans="1:16" s="2" customFormat="1" x14ac:dyDescent="0.15">
      <c r="A32547" s="3"/>
      <c r="B32547" s="3"/>
      <c r="J32547" s="3"/>
      <c r="K32547" s="5"/>
      <c r="L32547" s="8"/>
      <c r="N32547" s="5"/>
      <c r="O32547" s="10"/>
      <c r="P32547" s="8"/>
    </row>
    <row r="32548" spans="1:16" s="2" customFormat="1" x14ac:dyDescent="0.15">
      <c r="A32548" s="3"/>
      <c r="B32548" s="3"/>
      <c r="J32548" s="3"/>
      <c r="K32548" s="5"/>
      <c r="L32548" s="8"/>
      <c r="N32548" s="5"/>
      <c r="O32548" s="10"/>
      <c r="P32548" s="8"/>
    </row>
    <row r="32549" spans="1:16" s="2" customFormat="1" x14ac:dyDescent="0.15">
      <c r="A32549" s="3"/>
      <c r="B32549" s="3"/>
      <c r="J32549" s="3"/>
      <c r="K32549" s="5"/>
      <c r="L32549" s="8"/>
      <c r="N32549" s="5"/>
      <c r="O32549" s="10"/>
      <c r="P32549" s="8"/>
    </row>
    <row r="32550" spans="1:16" s="2" customFormat="1" x14ac:dyDescent="0.15">
      <c r="A32550" s="3"/>
      <c r="B32550" s="3"/>
      <c r="J32550" s="3"/>
      <c r="K32550" s="5"/>
      <c r="L32550" s="8"/>
      <c r="N32550" s="5"/>
      <c r="O32550" s="10"/>
      <c r="P32550" s="8"/>
    </row>
    <row r="32551" spans="1:16" s="2" customFormat="1" x14ac:dyDescent="0.15">
      <c r="A32551" s="3"/>
      <c r="B32551" s="3"/>
      <c r="J32551" s="3"/>
      <c r="K32551" s="5"/>
      <c r="L32551" s="8"/>
      <c r="N32551" s="5"/>
      <c r="O32551" s="10"/>
      <c r="P32551" s="8"/>
    </row>
    <row r="32552" spans="1:16" s="2" customFormat="1" x14ac:dyDescent="0.15">
      <c r="A32552" s="3"/>
      <c r="B32552" s="3"/>
      <c r="J32552" s="3"/>
      <c r="K32552" s="5"/>
      <c r="L32552" s="8"/>
      <c r="N32552" s="5"/>
      <c r="O32552" s="10"/>
      <c r="P32552" s="8"/>
    </row>
    <row r="32553" spans="1:16" s="2" customFormat="1" x14ac:dyDescent="0.15">
      <c r="A32553" s="3"/>
      <c r="B32553" s="3"/>
      <c r="J32553" s="3"/>
      <c r="K32553" s="5"/>
      <c r="L32553" s="8"/>
      <c r="N32553" s="5"/>
      <c r="O32553" s="10"/>
      <c r="P32553" s="8"/>
    </row>
    <row r="32554" spans="1:16" s="2" customFormat="1" x14ac:dyDescent="0.15">
      <c r="A32554" s="3"/>
      <c r="B32554" s="3"/>
      <c r="J32554" s="3"/>
      <c r="K32554" s="5"/>
      <c r="L32554" s="8"/>
      <c r="N32554" s="5"/>
      <c r="O32554" s="10"/>
      <c r="P32554" s="8"/>
    </row>
    <row r="32555" spans="1:16" s="2" customFormat="1" x14ac:dyDescent="0.15">
      <c r="A32555" s="3"/>
      <c r="B32555" s="3"/>
      <c r="J32555" s="3"/>
      <c r="K32555" s="5"/>
      <c r="L32555" s="8"/>
      <c r="N32555" s="5"/>
      <c r="O32555" s="10"/>
      <c r="P32555" s="8"/>
    </row>
    <row r="32556" spans="1:16" s="2" customFormat="1" x14ac:dyDescent="0.15">
      <c r="A32556" s="3"/>
      <c r="B32556" s="3"/>
      <c r="J32556" s="3"/>
      <c r="K32556" s="5"/>
      <c r="L32556" s="8"/>
      <c r="N32556" s="5"/>
      <c r="O32556" s="10"/>
      <c r="P32556" s="8"/>
    </row>
    <row r="32557" spans="1:16" s="2" customFormat="1" x14ac:dyDescent="0.15">
      <c r="A32557" s="3"/>
      <c r="B32557" s="3"/>
      <c r="J32557" s="3"/>
      <c r="K32557" s="5"/>
      <c r="L32557" s="8"/>
      <c r="N32557" s="5"/>
      <c r="O32557" s="10"/>
      <c r="P32557" s="8"/>
    </row>
    <row r="32558" spans="1:16" s="2" customFormat="1" x14ac:dyDescent="0.15">
      <c r="A32558" s="3"/>
      <c r="B32558" s="3"/>
      <c r="J32558" s="3"/>
      <c r="K32558" s="5"/>
      <c r="L32558" s="8"/>
      <c r="N32558" s="5"/>
      <c r="O32558" s="10"/>
      <c r="P32558" s="8"/>
    </row>
    <row r="32559" spans="1:16" s="2" customFormat="1" x14ac:dyDescent="0.15">
      <c r="A32559" s="3"/>
      <c r="B32559" s="3"/>
      <c r="J32559" s="3"/>
      <c r="K32559" s="5"/>
      <c r="L32559" s="8"/>
      <c r="N32559" s="5"/>
      <c r="O32559" s="10"/>
      <c r="P32559" s="8"/>
    </row>
    <row r="32560" spans="1:16" s="2" customFormat="1" x14ac:dyDescent="0.15">
      <c r="A32560" s="3"/>
      <c r="B32560" s="3"/>
      <c r="J32560" s="3"/>
      <c r="K32560" s="5"/>
      <c r="L32560" s="8"/>
      <c r="N32560" s="5"/>
      <c r="O32560" s="10"/>
      <c r="P32560" s="8"/>
    </row>
    <row r="32561" spans="1:16" s="2" customFormat="1" x14ac:dyDescent="0.15">
      <c r="A32561" s="3"/>
      <c r="B32561" s="3"/>
      <c r="J32561" s="3"/>
      <c r="K32561" s="5"/>
      <c r="L32561" s="8"/>
      <c r="N32561" s="5"/>
      <c r="O32561" s="10"/>
      <c r="P32561" s="8"/>
    </row>
    <row r="32562" spans="1:16" s="2" customFormat="1" x14ac:dyDescent="0.15">
      <c r="A32562" s="3"/>
      <c r="B32562" s="3"/>
      <c r="J32562" s="3"/>
      <c r="K32562" s="5"/>
      <c r="L32562" s="8"/>
      <c r="N32562" s="5"/>
      <c r="O32562" s="10"/>
      <c r="P32562" s="8"/>
    </row>
    <row r="32563" spans="1:16" s="2" customFormat="1" x14ac:dyDescent="0.15">
      <c r="A32563" s="3"/>
      <c r="B32563" s="3"/>
      <c r="J32563" s="3"/>
      <c r="K32563" s="5"/>
      <c r="L32563" s="8"/>
      <c r="N32563" s="5"/>
      <c r="O32563" s="10"/>
      <c r="P32563" s="8"/>
    </row>
    <row r="32564" spans="1:16" s="2" customFormat="1" x14ac:dyDescent="0.15">
      <c r="A32564" s="3"/>
      <c r="B32564" s="3"/>
      <c r="J32564" s="3"/>
      <c r="K32564" s="5"/>
      <c r="L32564" s="8"/>
      <c r="N32564" s="5"/>
      <c r="O32564" s="10"/>
      <c r="P32564" s="8"/>
    </row>
    <row r="32565" spans="1:16" s="2" customFormat="1" x14ac:dyDescent="0.15">
      <c r="A32565" s="3"/>
      <c r="B32565" s="3"/>
      <c r="J32565" s="3"/>
      <c r="K32565" s="5"/>
      <c r="L32565" s="8"/>
      <c r="N32565" s="5"/>
      <c r="O32565" s="10"/>
      <c r="P32565" s="8"/>
    </row>
    <row r="32566" spans="1:16" s="2" customFormat="1" x14ac:dyDescent="0.15">
      <c r="A32566" s="3"/>
      <c r="B32566" s="3"/>
      <c r="J32566" s="3"/>
      <c r="K32566" s="5"/>
      <c r="L32566" s="8"/>
      <c r="N32566" s="5"/>
      <c r="O32566" s="10"/>
      <c r="P32566" s="8"/>
    </row>
    <row r="32567" spans="1:16" s="2" customFormat="1" x14ac:dyDescent="0.15">
      <c r="A32567" s="3"/>
      <c r="B32567" s="3"/>
      <c r="J32567" s="3"/>
      <c r="K32567" s="5"/>
      <c r="L32567" s="8"/>
      <c r="N32567" s="5"/>
      <c r="O32567" s="10"/>
      <c r="P32567" s="8"/>
    </row>
    <row r="32568" spans="1:16" s="2" customFormat="1" x14ac:dyDescent="0.15">
      <c r="A32568" s="3"/>
      <c r="B32568" s="3"/>
      <c r="J32568" s="3"/>
      <c r="K32568" s="5"/>
      <c r="L32568" s="8"/>
      <c r="N32568" s="5"/>
      <c r="O32568" s="10"/>
      <c r="P32568" s="8"/>
    </row>
    <row r="32569" spans="1:16" s="2" customFormat="1" x14ac:dyDescent="0.15">
      <c r="A32569" s="3"/>
      <c r="B32569" s="3"/>
      <c r="J32569" s="3"/>
      <c r="K32569" s="5"/>
      <c r="L32569" s="8"/>
      <c r="N32569" s="5"/>
      <c r="O32569" s="10"/>
      <c r="P32569" s="8"/>
    </row>
    <row r="32570" spans="1:16" s="2" customFormat="1" x14ac:dyDescent="0.15">
      <c r="A32570" s="3"/>
      <c r="B32570" s="3"/>
      <c r="J32570" s="3"/>
      <c r="K32570" s="5"/>
      <c r="L32570" s="8"/>
      <c r="N32570" s="5"/>
      <c r="O32570" s="10"/>
      <c r="P32570" s="8"/>
    </row>
    <row r="32571" spans="1:16" s="2" customFormat="1" x14ac:dyDescent="0.15">
      <c r="A32571" s="3"/>
      <c r="B32571" s="3"/>
      <c r="J32571" s="3"/>
      <c r="K32571" s="5"/>
      <c r="L32571" s="8"/>
      <c r="N32571" s="5"/>
      <c r="O32571" s="10"/>
      <c r="P32571" s="8"/>
    </row>
    <row r="32572" spans="1:16" s="2" customFormat="1" x14ac:dyDescent="0.15">
      <c r="A32572" s="3"/>
      <c r="B32572" s="3"/>
      <c r="J32572" s="3"/>
      <c r="K32572" s="5"/>
      <c r="L32572" s="8"/>
      <c r="N32572" s="5"/>
      <c r="O32572" s="10"/>
      <c r="P32572" s="8"/>
    </row>
    <row r="32573" spans="1:16" s="2" customFormat="1" x14ac:dyDescent="0.15">
      <c r="A32573" s="3"/>
      <c r="B32573" s="3"/>
      <c r="J32573" s="3"/>
      <c r="K32573" s="5"/>
      <c r="L32573" s="8"/>
      <c r="N32573" s="5"/>
      <c r="O32573" s="10"/>
      <c r="P32573" s="8"/>
    </row>
    <row r="32574" spans="1:16" s="2" customFormat="1" x14ac:dyDescent="0.15">
      <c r="A32574" s="3"/>
      <c r="B32574" s="3"/>
      <c r="J32574" s="3"/>
      <c r="K32574" s="5"/>
      <c r="L32574" s="8"/>
      <c r="N32574" s="5"/>
      <c r="O32574" s="10"/>
      <c r="P32574" s="8"/>
    </row>
    <row r="32575" spans="1:16" s="2" customFormat="1" x14ac:dyDescent="0.15">
      <c r="A32575" s="3"/>
      <c r="B32575" s="3"/>
      <c r="J32575" s="3"/>
      <c r="K32575" s="5"/>
      <c r="L32575" s="8"/>
      <c r="N32575" s="5"/>
      <c r="O32575" s="10"/>
      <c r="P32575" s="8"/>
    </row>
    <row r="32576" spans="1:16" s="2" customFormat="1" x14ac:dyDescent="0.15">
      <c r="A32576" s="3"/>
      <c r="B32576" s="3"/>
      <c r="J32576" s="3"/>
      <c r="K32576" s="5"/>
      <c r="L32576" s="8"/>
      <c r="N32576" s="5"/>
      <c r="O32576" s="10"/>
      <c r="P32576" s="8"/>
    </row>
    <row r="32577" spans="1:16" s="2" customFormat="1" x14ac:dyDescent="0.15">
      <c r="A32577" s="3"/>
      <c r="B32577" s="3"/>
      <c r="J32577" s="3"/>
      <c r="K32577" s="5"/>
      <c r="L32577" s="8"/>
      <c r="N32577" s="5"/>
      <c r="O32577" s="10"/>
      <c r="P32577" s="8"/>
    </row>
    <row r="32578" spans="1:16" s="2" customFormat="1" x14ac:dyDescent="0.15">
      <c r="A32578" s="3"/>
      <c r="B32578" s="3"/>
      <c r="J32578" s="3"/>
      <c r="K32578" s="5"/>
      <c r="L32578" s="8"/>
      <c r="N32578" s="5"/>
      <c r="O32578" s="10"/>
      <c r="P32578" s="8"/>
    </row>
    <row r="32579" spans="1:16" s="2" customFormat="1" x14ac:dyDescent="0.15">
      <c r="A32579" s="3"/>
      <c r="B32579" s="3"/>
      <c r="J32579" s="3"/>
      <c r="K32579" s="5"/>
      <c r="L32579" s="8"/>
      <c r="N32579" s="5"/>
      <c r="O32579" s="10"/>
      <c r="P32579" s="8"/>
    </row>
    <row r="32580" spans="1:16" s="2" customFormat="1" x14ac:dyDescent="0.15">
      <c r="A32580" s="3"/>
      <c r="B32580" s="3"/>
      <c r="J32580" s="3"/>
      <c r="K32580" s="5"/>
      <c r="L32580" s="8"/>
      <c r="N32580" s="5"/>
      <c r="O32580" s="10"/>
      <c r="P32580" s="8"/>
    </row>
    <row r="32581" spans="1:16" s="2" customFormat="1" x14ac:dyDescent="0.15">
      <c r="A32581" s="3"/>
      <c r="B32581" s="3"/>
      <c r="J32581" s="3"/>
      <c r="K32581" s="5"/>
      <c r="L32581" s="8"/>
      <c r="N32581" s="5"/>
      <c r="O32581" s="10"/>
      <c r="P32581" s="8"/>
    </row>
    <row r="32582" spans="1:16" s="2" customFormat="1" x14ac:dyDescent="0.15">
      <c r="A32582" s="3"/>
      <c r="B32582" s="3"/>
      <c r="J32582" s="3"/>
      <c r="K32582" s="5"/>
      <c r="L32582" s="8"/>
      <c r="N32582" s="5"/>
      <c r="O32582" s="10"/>
      <c r="P32582" s="8"/>
    </row>
    <row r="32583" spans="1:16" s="2" customFormat="1" x14ac:dyDescent="0.15">
      <c r="A32583" s="3"/>
      <c r="B32583" s="3"/>
      <c r="J32583" s="3"/>
      <c r="K32583" s="5"/>
      <c r="L32583" s="8"/>
      <c r="N32583" s="5"/>
      <c r="O32583" s="10"/>
      <c r="P32583" s="8"/>
    </row>
    <row r="32584" spans="1:16" s="2" customFormat="1" x14ac:dyDescent="0.15">
      <c r="A32584" s="3"/>
      <c r="B32584" s="3"/>
      <c r="J32584" s="3"/>
      <c r="K32584" s="5"/>
      <c r="L32584" s="8"/>
      <c r="N32584" s="5"/>
      <c r="O32584" s="10"/>
      <c r="P32584" s="8"/>
    </row>
    <row r="32585" spans="1:16" s="2" customFormat="1" x14ac:dyDescent="0.15">
      <c r="A32585" s="3"/>
      <c r="B32585" s="3"/>
      <c r="J32585" s="3"/>
      <c r="K32585" s="5"/>
      <c r="L32585" s="8"/>
      <c r="N32585" s="5"/>
      <c r="O32585" s="10"/>
      <c r="P32585" s="8"/>
    </row>
    <row r="32586" spans="1:16" s="2" customFormat="1" x14ac:dyDescent="0.15">
      <c r="A32586" s="3"/>
      <c r="B32586" s="3"/>
      <c r="J32586" s="3"/>
      <c r="K32586" s="5"/>
      <c r="L32586" s="8"/>
      <c r="N32586" s="5"/>
      <c r="O32586" s="10"/>
      <c r="P32586" s="8"/>
    </row>
    <row r="32587" spans="1:16" s="2" customFormat="1" x14ac:dyDescent="0.15">
      <c r="A32587" s="3"/>
      <c r="B32587" s="3"/>
      <c r="J32587" s="3"/>
      <c r="K32587" s="5"/>
      <c r="L32587" s="8"/>
      <c r="N32587" s="5"/>
      <c r="O32587" s="10"/>
      <c r="P32587" s="8"/>
    </row>
    <row r="32588" spans="1:16" s="2" customFormat="1" x14ac:dyDescent="0.15">
      <c r="A32588" s="3"/>
      <c r="B32588" s="3"/>
      <c r="J32588" s="3"/>
      <c r="K32588" s="5"/>
      <c r="L32588" s="8"/>
      <c r="N32588" s="5"/>
      <c r="O32588" s="10"/>
      <c r="P32588" s="8"/>
    </row>
    <row r="32589" spans="1:16" s="2" customFormat="1" x14ac:dyDescent="0.15">
      <c r="A32589" s="3"/>
      <c r="B32589" s="3"/>
      <c r="J32589" s="3"/>
      <c r="K32589" s="5"/>
      <c r="L32589" s="8"/>
      <c r="N32589" s="5"/>
      <c r="O32589" s="10"/>
      <c r="P32589" s="8"/>
    </row>
    <row r="32590" spans="1:16" s="2" customFormat="1" x14ac:dyDescent="0.15">
      <c r="A32590" s="3"/>
      <c r="B32590" s="3"/>
      <c r="J32590" s="3"/>
      <c r="K32590" s="5"/>
      <c r="L32590" s="8"/>
      <c r="N32590" s="5"/>
      <c r="O32590" s="10"/>
      <c r="P32590" s="8"/>
    </row>
    <row r="32591" spans="1:16" s="2" customFormat="1" x14ac:dyDescent="0.15">
      <c r="A32591" s="3"/>
      <c r="B32591" s="3"/>
      <c r="J32591" s="3"/>
      <c r="K32591" s="5"/>
      <c r="L32591" s="8"/>
      <c r="N32591" s="5"/>
      <c r="O32591" s="10"/>
      <c r="P32591" s="8"/>
    </row>
    <row r="32592" spans="1:16" s="2" customFormat="1" x14ac:dyDescent="0.15">
      <c r="A32592" s="3"/>
      <c r="B32592" s="3"/>
      <c r="J32592" s="3"/>
      <c r="K32592" s="5"/>
      <c r="L32592" s="8"/>
      <c r="N32592" s="5"/>
      <c r="O32592" s="10"/>
      <c r="P32592" s="8"/>
    </row>
    <row r="32593" spans="1:16" s="2" customFormat="1" x14ac:dyDescent="0.15">
      <c r="A32593" s="3"/>
      <c r="B32593" s="3"/>
      <c r="J32593" s="3"/>
      <c r="K32593" s="5"/>
      <c r="L32593" s="8"/>
      <c r="N32593" s="5"/>
      <c r="O32593" s="10"/>
      <c r="P32593" s="8"/>
    </row>
    <row r="32594" spans="1:16" s="2" customFormat="1" x14ac:dyDescent="0.15">
      <c r="A32594" s="3"/>
      <c r="B32594" s="3"/>
      <c r="J32594" s="3"/>
      <c r="K32594" s="5"/>
      <c r="L32594" s="8"/>
      <c r="N32594" s="5"/>
      <c r="O32594" s="10"/>
      <c r="P32594" s="8"/>
    </row>
    <row r="32595" spans="1:16" s="2" customFormat="1" x14ac:dyDescent="0.15">
      <c r="A32595" s="3"/>
      <c r="B32595" s="3"/>
      <c r="J32595" s="3"/>
      <c r="K32595" s="5"/>
      <c r="L32595" s="8"/>
      <c r="N32595" s="5"/>
      <c r="O32595" s="10"/>
      <c r="P32595" s="8"/>
    </row>
    <row r="32596" spans="1:16" s="2" customFormat="1" x14ac:dyDescent="0.15">
      <c r="A32596" s="3"/>
      <c r="B32596" s="3"/>
      <c r="J32596" s="3"/>
      <c r="K32596" s="5"/>
      <c r="L32596" s="8"/>
      <c r="N32596" s="5"/>
      <c r="O32596" s="10"/>
      <c r="P32596" s="8"/>
    </row>
    <row r="32597" spans="1:16" s="2" customFormat="1" x14ac:dyDescent="0.15">
      <c r="A32597" s="3"/>
      <c r="B32597" s="3"/>
      <c r="J32597" s="3"/>
      <c r="K32597" s="5"/>
      <c r="L32597" s="8"/>
      <c r="N32597" s="5"/>
      <c r="O32597" s="10"/>
      <c r="P32597" s="8"/>
    </row>
    <row r="32598" spans="1:16" s="2" customFormat="1" x14ac:dyDescent="0.15">
      <c r="A32598" s="3"/>
      <c r="B32598" s="3"/>
      <c r="J32598" s="3"/>
      <c r="K32598" s="5"/>
      <c r="L32598" s="8"/>
      <c r="N32598" s="5"/>
      <c r="O32598" s="10"/>
      <c r="P32598" s="8"/>
    </row>
    <row r="32599" spans="1:16" s="2" customFormat="1" x14ac:dyDescent="0.15">
      <c r="A32599" s="3"/>
      <c r="B32599" s="3"/>
      <c r="J32599" s="3"/>
      <c r="K32599" s="5"/>
      <c r="L32599" s="8"/>
      <c r="N32599" s="5"/>
      <c r="O32599" s="10"/>
      <c r="P32599" s="8"/>
    </row>
    <row r="32600" spans="1:16" s="2" customFormat="1" x14ac:dyDescent="0.15">
      <c r="A32600" s="3"/>
      <c r="B32600" s="3"/>
      <c r="J32600" s="3"/>
      <c r="K32600" s="5"/>
      <c r="L32600" s="8"/>
      <c r="N32600" s="5"/>
      <c r="O32600" s="10"/>
      <c r="P32600" s="8"/>
    </row>
    <row r="32601" spans="1:16" s="2" customFormat="1" x14ac:dyDescent="0.15">
      <c r="A32601" s="3"/>
      <c r="B32601" s="3"/>
      <c r="J32601" s="3"/>
      <c r="K32601" s="5"/>
      <c r="L32601" s="8"/>
      <c r="N32601" s="5"/>
      <c r="O32601" s="10"/>
      <c r="P32601" s="8"/>
    </row>
    <row r="32602" spans="1:16" s="2" customFormat="1" x14ac:dyDescent="0.15">
      <c r="A32602" s="3"/>
      <c r="B32602" s="3"/>
      <c r="J32602" s="3"/>
      <c r="K32602" s="5"/>
      <c r="L32602" s="8"/>
      <c r="N32602" s="5"/>
      <c r="O32602" s="10"/>
      <c r="P32602" s="8"/>
    </row>
    <row r="32603" spans="1:16" s="2" customFormat="1" x14ac:dyDescent="0.15">
      <c r="A32603" s="3"/>
      <c r="B32603" s="3"/>
      <c r="J32603" s="3"/>
      <c r="K32603" s="5"/>
      <c r="L32603" s="8"/>
      <c r="N32603" s="5"/>
      <c r="O32603" s="10"/>
      <c r="P32603" s="8"/>
    </row>
    <row r="32604" spans="1:16" s="2" customFormat="1" x14ac:dyDescent="0.15">
      <c r="A32604" s="3"/>
      <c r="B32604" s="3"/>
      <c r="J32604" s="3"/>
      <c r="K32604" s="5"/>
      <c r="L32604" s="8"/>
      <c r="N32604" s="5"/>
      <c r="O32604" s="10"/>
      <c r="P32604" s="8"/>
    </row>
    <row r="32605" spans="1:16" s="2" customFormat="1" x14ac:dyDescent="0.15">
      <c r="A32605" s="3"/>
      <c r="B32605" s="3"/>
      <c r="J32605" s="3"/>
      <c r="K32605" s="5"/>
      <c r="L32605" s="8"/>
      <c r="N32605" s="5"/>
      <c r="O32605" s="10"/>
      <c r="P32605" s="8"/>
    </row>
    <row r="32606" spans="1:16" s="2" customFormat="1" x14ac:dyDescent="0.15">
      <c r="A32606" s="3"/>
      <c r="B32606" s="3"/>
      <c r="J32606" s="3"/>
      <c r="K32606" s="5"/>
      <c r="L32606" s="8"/>
      <c r="N32606" s="5"/>
      <c r="O32606" s="10"/>
      <c r="P32606" s="8"/>
    </row>
    <row r="32607" spans="1:16" s="2" customFormat="1" x14ac:dyDescent="0.15">
      <c r="A32607" s="3"/>
      <c r="B32607" s="3"/>
      <c r="J32607" s="3"/>
      <c r="K32607" s="5"/>
      <c r="L32607" s="8"/>
      <c r="N32607" s="5"/>
      <c r="O32607" s="10"/>
      <c r="P32607" s="8"/>
    </row>
    <row r="32608" spans="1:16" s="2" customFormat="1" x14ac:dyDescent="0.15">
      <c r="A32608" s="3"/>
      <c r="B32608" s="3"/>
      <c r="J32608" s="3"/>
      <c r="K32608" s="5"/>
      <c r="L32608" s="8"/>
      <c r="N32608" s="5"/>
      <c r="O32608" s="10"/>
      <c r="P32608" s="8"/>
    </row>
    <row r="32609" spans="1:16" s="2" customFormat="1" x14ac:dyDescent="0.15">
      <c r="A32609" s="3"/>
      <c r="B32609" s="3"/>
      <c r="J32609" s="3"/>
      <c r="K32609" s="5"/>
      <c r="L32609" s="8"/>
      <c r="N32609" s="5"/>
      <c r="O32609" s="10"/>
      <c r="P32609" s="8"/>
    </row>
    <row r="32610" spans="1:16" s="2" customFormat="1" x14ac:dyDescent="0.15">
      <c r="A32610" s="3"/>
      <c r="B32610" s="3"/>
      <c r="J32610" s="3"/>
      <c r="K32610" s="5"/>
      <c r="L32610" s="8"/>
      <c r="N32610" s="5"/>
      <c r="O32610" s="10"/>
      <c r="P32610" s="8"/>
    </row>
    <row r="32611" spans="1:16" s="2" customFormat="1" x14ac:dyDescent="0.15">
      <c r="A32611" s="3"/>
      <c r="B32611" s="3"/>
      <c r="J32611" s="3"/>
      <c r="K32611" s="5"/>
      <c r="L32611" s="8"/>
      <c r="N32611" s="5"/>
      <c r="O32611" s="10"/>
      <c r="P32611" s="8"/>
    </row>
    <row r="32612" spans="1:16" s="2" customFormat="1" x14ac:dyDescent="0.15">
      <c r="A32612" s="3"/>
      <c r="B32612" s="3"/>
      <c r="J32612" s="3"/>
      <c r="K32612" s="5"/>
      <c r="L32612" s="8"/>
      <c r="N32612" s="5"/>
      <c r="O32612" s="10"/>
      <c r="P32612" s="8"/>
    </row>
    <row r="32613" spans="1:16" s="2" customFormat="1" x14ac:dyDescent="0.15">
      <c r="A32613" s="3"/>
      <c r="B32613" s="3"/>
      <c r="J32613" s="3"/>
      <c r="K32613" s="5"/>
      <c r="L32613" s="8"/>
      <c r="N32613" s="5"/>
      <c r="O32613" s="10"/>
      <c r="P32613" s="8"/>
    </row>
    <row r="32614" spans="1:16" s="2" customFormat="1" x14ac:dyDescent="0.15">
      <c r="A32614" s="3"/>
      <c r="B32614" s="3"/>
      <c r="J32614" s="3"/>
      <c r="K32614" s="5"/>
      <c r="L32614" s="8"/>
      <c r="N32614" s="5"/>
      <c r="O32614" s="10"/>
      <c r="P32614" s="8"/>
    </row>
    <row r="32615" spans="1:16" s="2" customFormat="1" x14ac:dyDescent="0.15">
      <c r="A32615" s="3"/>
      <c r="B32615" s="3"/>
      <c r="J32615" s="3"/>
      <c r="K32615" s="5"/>
      <c r="L32615" s="8"/>
      <c r="N32615" s="5"/>
      <c r="O32615" s="10"/>
      <c r="P32615" s="8"/>
    </row>
    <row r="32616" spans="1:16" s="2" customFormat="1" x14ac:dyDescent="0.15">
      <c r="A32616" s="3"/>
      <c r="B32616" s="3"/>
      <c r="J32616" s="3"/>
      <c r="K32616" s="5"/>
      <c r="L32616" s="8"/>
      <c r="N32616" s="5"/>
      <c r="O32616" s="10"/>
      <c r="P32616" s="8"/>
    </row>
    <row r="32617" spans="1:16" s="2" customFormat="1" x14ac:dyDescent="0.15">
      <c r="A32617" s="3"/>
      <c r="B32617" s="3"/>
      <c r="J32617" s="3"/>
      <c r="K32617" s="5"/>
      <c r="L32617" s="8"/>
      <c r="N32617" s="5"/>
      <c r="O32617" s="10"/>
      <c r="P32617" s="8"/>
    </row>
    <row r="32618" spans="1:16" s="2" customFormat="1" x14ac:dyDescent="0.15">
      <c r="A32618" s="3"/>
      <c r="B32618" s="3"/>
      <c r="J32618" s="3"/>
      <c r="K32618" s="5"/>
      <c r="L32618" s="8"/>
      <c r="N32618" s="5"/>
      <c r="O32618" s="10"/>
      <c r="P32618" s="8"/>
    </row>
    <row r="32619" spans="1:16" s="2" customFormat="1" x14ac:dyDescent="0.15">
      <c r="A32619" s="3"/>
      <c r="B32619" s="3"/>
      <c r="J32619" s="3"/>
      <c r="K32619" s="5"/>
      <c r="L32619" s="8"/>
      <c r="N32619" s="5"/>
      <c r="O32619" s="10"/>
      <c r="P32619" s="8"/>
    </row>
    <row r="32620" spans="1:16" s="2" customFormat="1" x14ac:dyDescent="0.15">
      <c r="A32620" s="3"/>
      <c r="B32620" s="3"/>
      <c r="J32620" s="3"/>
      <c r="K32620" s="5"/>
      <c r="L32620" s="8"/>
      <c r="N32620" s="5"/>
      <c r="O32620" s="10"/>
      <c r="P32620" s="8"/>
    </row>
    <row r="32621" spans="1:16" s="2" customFormat="1" x14ac:dyDescent="0.15">
      <c r="A32621" s="3"/>
      <c r="B32621" s="3"/>
      <c r="J32621" s="3"/>
      <c r="K32621" s="5"/>
      <c r="L32621" s="8"/>
      <c r="N32621" s="5"/>
      <c r="O32621" s="10"/>
      <c r="P32621" s="8"/>
    </row>
    <row r="32622" spans="1:16" s="2" customFormat="1" x14ac:dyDescent="0.15">
      <c r="A32622" s="3"/>
      <c r="B32622" s="3"/>
      <c r="J32622" s="3"/>
      <c r="K32622" s="5"/>
      <c r="L32622" s="8"/>
      <c r="N32622" s="5"/>
      <c r="O32622" s="10"/>
      <c r="P32622" s="8"/>
    </row>
    <row r="32623" spans="1:16" s="2" customFormat="1" x14ac:dyDescent="0.15">
      <c r="A32623" s="3"/>
      <c r="B32623" s="3"/>
      <c r="J32623" s="3"/>
      <c r="K32623" s="5"/>
      <c r="L32623" s="8"/>
      <c r="N32623" s="5"/>
      <c r="O32623" s="10"/>
      <c r="P32623" s="8"/>
    </row>
    <row r="32624" spans="1:16" s="2" customFormat="1" x14ac:dyDescent="0.15">
      <c r="A32624" s="3"/>
      <c r="B32624" s="3"/>
      <c r="J32624" s="3"/>
      <c r="K32624" s="5"/>
      <c r="L32624" s="8"/>
      <c r="N32624" s="5"/>
      <c r="O32624" s="10"/>
      <c r="P32624" s="8"/>
    </row>
    <row r="32625" spans="1:16" s="2" customFormat="1" x14ac:dyDescent="0.15">
      <c r="A32625" s="3"/>
      <c r="B32625" s="3"/>
      <c r="J32625" s="3"/>
      <c r="K32625" s="5"/>
      <c r="L32625" s="8"/>
      <c r="N32625" s="5"/>
      <c r="O32625" s="10"/>
      <c r="P32625" s="8"/>
    </row>
    <row r="32626" spans="1:16" s="2" customFormat="1" x14ac:dyDescent="0.15">
      <c r="A32626" s="3"/>
      <c r="B32626" s="3"/>
      <c r="J32626" s="3"/>
      <c r="K32626" s="5"/>
      <c r="L32626" s="8"/>
      <c r="N32626" s="5"/>
      <c r="O32626" s="10"/>
      <c r="P32626" s="8"/>
    </row>
    <row r="32627" spans="1:16" s="2" customFormat="1" x14ac:dyDescent="0.15">
      <c r="A32627" s="3"/>
      <c r="B32627" s="3"/>
      <c r="J32627" s="3"/>
      <c r="K32627" s="5"/>
      <c r="L32627" s="8"/>
      <c r="N32627" s="5"/>
      <c r="O32627" s="10"/>
      <c r="P32627" s="8"/>
    </row>
    <row r="32628" spans="1:16" s="2" customFormat="1" x14ac:dyDescent="0.15">
      <c r="A32628" s="3"/>
      <c r="B32628" s="3"/>
      <c r="J32628" s="3"/>
      <c r="K32628" s="5"/>
      <c r="L32628" s="8"/>
      <c r="N32628" s="5"/>
      <c r="O32628" s="10"/>
      <c r="P32628" s="8"/>
    </row>
    <row r="32629" spans="1:16" s="2" customFormat="1" x14ac:dyDescent="0.15">
      <c r="A32629" s="3"/>
      <c r="B32629" s="3"/>
      <c r="J32629" s="3"/>
      <c r="K32629" s="5"/>
      <c r="L32629" s="8"/>
      <c r="N32629" s="5"/>
      <c r="O32629" s="10"/>
      <c r="P32629" s="8"/>
    </row>
    <row r="32630" spans="1:16" s="2" customFormat="1" x14ac:dyDescent="0.15">
      <c r="A32630" s="3"/>
      <c r="B32630" s="3"/>
      <c r="J32630" s="3"/>
      <c r="K32630" s="5"/>
      <c r="L32630" s="8"/>
      <c r="N32630" s="5"/>
      <c r="O32630" s="10"/>
      <c r="P32630" s="8"/>
    </row>
    <row r="32631" spans="1:16" s="2" customFormat="1" x14ac:dyDescent="0.15">
      <c r="A32631" s="3"/>
      <c r="B32631" s="3"/>
      <c r="J32631" s="3"/>
      <c r="K32631" s="5"/>
      <c r="L32631" s="8"/>
      <c r="N32631" s="5"/>
      <c r="O32631" s="10"/>
      <c r="P32631" s="8"/>
    </row>
    <row r="32632" spans="1:16" s="2" customFormat="1" x14ac:dyDescent="0.15">
      <c r="A32632" s="3"/>
      <c r="B32632" s="3"/>
      <c r="J32632" s="3"/>
      <c r="K32632" s="5"/>
      <c r="L32632" s="8"/>
      <c r="N32632" s="5"/>
      <c r="O32632" s="10"/>
      <c r="P32632" s="8"/>
    </row>
    <row r="32633" spans="1:16" s="2" customFormat="1" x14ac:dyDescent="0.15">
      <c r="A32633" s="3"/>
      <c r="B32633" s="3"/>
      <c r="J32633" s="3"/>
      <c r="K32633" s="5"/>
      <c r="L32633" s="8"/>
      <c r="N32633" s="5"/>
      <c r="O32633" s="10"/>
      <c r="P32633" s="8"/>
    </row>
    <row r="32634" spans="1:16" s="2" customFormat="1" x14ac:dyDescent="0.15">
      <c r="A32634" s="3"/>
      <c r="B32634" s="3"/>
      <c r="J32634" s="3"/>
      <c r="K32634" s="5"/>
      <c r="L32634" s="8"/>
      <c r="N32634" s="5"/>
      <c r="O32634" s="10"/>
      <c r="P32634" s="8"/>
    </row>
    <row r="32635" spans="1:16" s="2" customFormat="1" x14ac:dyDescent="0.15">
      <c r="A32635" s="3"/>
      <c r="B32635" s="3"/>
      <c r="J32635" s="3"/>
      <c r="K32635" s="5"/>
      <c r="L32635" s="8"/>
      <c r="N32635" s="5"/>
      <c r="O32635" s="10"/>
      <c r="P32635" s="8"/>
    </row>
    <row r="32636" spans="1:16" s="2" customFormat="1" x14ac:dyDescent="0.15">
      <c r="A32636" s="3"/>
      <c r="B32636" s="3"/>
      <c r="J32636" s="3"/>
      <c r="K32636" s="5"/>
      <c r="L32636" s="8"/>
      <c r="N32636" s="5"/>
      <c r="O32636" s="10"/>
      <c r="P32636" s="8"/>
    </row>
    <row r="32637" spans="1:16" s="2" customFormat="1" x14ac:dyDescent="0.15">
      <c r="A32637" s="3"/>
      <c r="B32637" s="3"/>
      <c r="J32637" s="3"/>
      <c r="K32637" s="5"/>
      <c r="L32637" s="8"/>
      <c r="N32637" s="5"/>
      <c r="O32637" s="10"/>
      <c r="P32637" s="8"/>
    </row>
    <row r="32638" spans="1:16" s="2" customFormat="1" x14ac:dyDescent="0.15">
      <c r="A32638" s="3"/>
      <c r="B32638" s="3"/>
      <c r="J32638" s="3"/>
      <c r="K32638" s="5"/>
      <c r="L32638" s="8"/>
      <c r="N32638" s="5"/>
      <c r="O32638" s="10"/>
      <c r="P32638" s="8"/>
    </row>
    <row r="32639" spans="1:16" s="2" customFormat="1" x14ac:dyDescent="0.15">
      <c r="A32639" s="3"/>
      <c r="B32639" s="3"/>
      <c r="J32639" s="3"/>
      <c r="K32639" s="5"/>
      <c r="L32639" s="8"/>
      <c r="N32639" s="5"/>
      <c r="O32639" s="10"/>
      <c r="P32639" s="8"/>
    </row>
    <row r="32640" spans="1:16" s="2" customFormat="1" x14ac:dyDescent="0.15">
      <c r="A32640" s="3"/>
      <c r="B32640" s="3"/>
      <c r="J32640" s="3"/>
      <c r="K32640" s="5"/>
      <c r="L32640" s="8"/>
      <c r="N32640" s="5"/>
      <c r="O32640" s="10"/>
      <c r="P32640" s="8"/>
    </row>
    <row r="32641" spans="1:16" s="2" customFormat="1" x14ac:dyDescent="0.15">
      <c r="A32641" s="3"/>
      <c r="B32641" s="3"/>
      <c r="J32641" s="3"/>
      <c r="K32641" s="5"/>
      <c r="L32641" s="8"/>
      <c r="N32641" s="5"/>
      <c r="O32641" s="10"/>
      <c r="P32641" s="8"/>
    </row>
    <row r="32642" spans="1:16" s="2" customFormat="1" x14ac:dyDescent="0.15">
      <c r="A32642" s="3"/>
      <c r="B32642" s="3"/>
      <c r="J32642" s="3"/>
      <c r="K32642" s="5"/>
      <c r="L32642" s="8"/>
      <c r="N32642" s="5"/>
      <c r="O32642" s="10"/>
      <c r="P32642" s="8"/>
    </row>
    <row r="32643" spans="1:16" s="2" customFormat="1" x14ac:dyDescent="0.15">
      <c r="A32643" s="3"/>
      <c r="B32643" s="3"/>
      <c r="J32643" s="3"/>
      <c r="K32643" s="5"/>
      <c r="L32643" s="8"/>
      <c r="N32643" s="5"/>
      <c r="O32643" s="10"/>
      <c r="P32643" s="8"/>
    </row>
    <row r="32644" spans="1:16" s="2" customFormat="1" x14ac:dyDescent="0.15">
      <c r="A32644" s="3"/>
      <c r="B32644" s="3"/>
      <c r="J32644" s="3"/>
      <c r="K32644" s="5"/>
      <c r="L32644" s="8"/>
      <c r="N32644" s="5"/>
      <c r="O32644" s="10"/>
      <c r="P32644" s="8"/>
    </row>
    <row r="32645" spans="1:16" s="2" customFormat="1" x14ac:dyDescent="0.15">
      <c r="A32645" s="3"/>
      <c r="B32645" s="3"/>
      <c r="J32645" s="3"/>
      <c r="K32645" s="5"/>
      <c r="L32645" s="8"/>
      <c r="N32645" s="5"/>
      <c r="O32645" s="10"/>
      <c r="P32645" s="8"/>
    </row>
    <row r="32646" spans="1:16" s="2" customFormat="1" x14ac:dyDescent="0.15">
      <c r="A32646" s="3"/>
      <c r="B32646" s="3"/>
      <c r="J32646" s="3"/>
      <c r="K32646" s="5"/>
      <c r="L32646" s="8"/>
      <c r="N32646" s="5"/>
      <c r="O32646" s="10"/>
      <c r="P32646" s="8"/>
    </row>
    <row r="32647" spans="1:16" s="2" customFormat="1" x14ac:dyDescent="0.15">
      <c r="A32647" s="3"/>
      <c r="B32647" s="3"/>
      <c r="J32647" s="3"/>
      <c r="K32647" s="5"/>
      <c r="L32647" s="8"/>
      <c r="N32647" s="5"/>
      <c r="O32647" s="10"/>
      <c r="P32647" s="8"/>
    </row>
    <row r="32648" spans="1:16" s="2" customFormat="1" x14ac:dyDescent="0.15">
      <c r="A32648" s="3"/>
      <c r="B32648" s="3"/>
      <c r="J32648" s="3"/>
      <c r="K32648" s="5"/>
      <c r="L32648" s="8"/>
      <c r="N32648" s="5"/>
      <c r="O32648" s="10"/>
      <c r="P32648" s="8"/>
    </row>
    <row r="32649" spans="1:16" s="2" customFormat="1" x14ac:dyDescent="0.15">
      <c r="A32649" s="3"/>
      <c r="B32649" s="3"/>
      <c r="J32649" s="3"/>
      <c r="K32649" s="5"/>
      <c r="L32649" s="8"/>
      <c r="N32649" s="5"/>
      <c r="O32649" s="10"/>
      <c r="P32649" s="8"/>
    </row>
    <row r="32650" spans="1:16" s="2" customFormat="1" x14ac:dyDescent="0.15">
      <c r="A32650" s="3"/>
      <c r="B32650" s="3"/>
      <c r="J32650" s="3"/>
      <c r="K32650" s="5"/>
      <c r="L32650" s="8"/>
      <c r="N32650" s="5"/>
      <c r="O32650" s="10"/>
      <c r="P32650" s="8"/>
    </row>
    <row r="32651" spans="1:16" s="2" customFormat="1" x14ac:dyDescent="0.15">
      <c r="A32651" s="3"/>
      <c r="B32651" s="3"/>
      <c r="J32651" s="3"/>
      <c r="K32651" s="5"/>
      <c r="L32651" s="8"/>
      <c r="N32651" s="5"/>
      <c r="O32651" s="10"/>
      <c r="P32651" s="8"/>
    </row>
    <row r="32652" spans="1:16" s="2" customFormat="1" x14ac:dyDescent="0.15">
      <c r="A32652" s="3"/>
      <c r="B32652" s="3"/>
      <c r="J32652" s="3"/>
      <c r="K32652" s="5"/>
      <c r="L32652" s="8"/>
      <c r="N32652" s="5"/>
      <c r="O32652" s="10"/>
      <c r="P32652" s="8"/>
    </row>
    <row r="32653" spans="1:16" s="2" customFormat="1" x14ac:dyDescent="0.15">
      <c r="A32653" s="3"/>
      <c r="B32653" s="3"/>
      <c r="J32653" s="3"/>
      <c r="K32653" s="5"/>
      <c r="L32653" s="8"/>
      <c r="N32653" s="5"/>
      <c r="O32653" s="10"/>
      <c r="P32653" s="8"/>
    </row>
    <row r="32654" spans="1:16" s="2" customFormat="1" x14ac:dyDescent="0.15">
      <c r="A32654" s="3"/>
      <c r="B32654" s="3"/>
      <c r="J32654" s="3"/>
      <c r="K32654" s="5"/>
      <c r="L32654" s="8"/>
      <c r="N32654" s="5"/>
      <c r="O32654" s="10"/>
      <c r="P32654" s="8"/>
    </row>
    <row r="32655" spans="1:16" s="2" customFormat="1" x14ac:dyDescent="0.15">
      <c r="A32655" s="3"/>
      <c r="B32655" s="3"/>
      <c r="J32655" s="3"/>
      <c r="K32655" s="5"/>
      <c r="L32655" s="8"/>
      <c r="N32655" s="5"/>
      <c r="O32655" s="10"/>
      <c r="P32655" s="8"/>
    </row>
    <row r="32656" spans="1:16" s="2" customFormat="1" x14ac:dyDescent="0.15">
      <c r="A32656" s="3"/>
      <c r="B32656" s="3"/>
      <c r="J32656" s="3"/>
      <c r="K32656" s="5"/>
      <c r="L32656" s="8"/>
      <c r="N32656" s="5"/>
      <c r="O32656" s="10"/>
      <c r="P32656" s="8"/>
    </row>
    <row r="32657" spans="1:16" s="2" customFormat="1" x14ac:dyDescent="0.15">
      <c r="A32657" s="3"/>
      <c r="B32657" s="3"/>
      <c r="J32657" s="3"/>
      <c r="K32657" s="5"/>
      <c r="L32657" s="8"/>
      <c r="N32657" s="5"/>
      <c r="O32657" s="10"/>
      <c r="P32657" s="8"/>
    </row>
    <row r="32658" spans="1:16" s="2" customFormat="1" x14ac:dyDescent="0.15">
      <c r="A32658" s="3"/>
      <c r="B32658" s="3"/>
      <c r="J32658" s="3"/>
      <c r="K32658" s="5"/>
      <c r="L32658" s="8"/>
      <c r="N32658" s="5"/>
      <c r="O32658" s="10"/>
      <c r="P32658" s="8"/>
    </row>
    <row r="32659" spans="1:16" s="2" customFormat="1" x14ac:dyDescent="0.15">
      <c r="A32659" s="3"/>
      <c r="B32659" s="3"/>
      <c r="J32659" s="3"/>
      <c r="K32659" s="5"/>
      <c r="L32659" s="8"/>
      <c r="N32659" s="5"/>
      <c r="O32659" s="10"/>
      <c r="P32659" s="8"/>
    </row>
    <row r="32660" spans="1:16" s="2" customFormat="1" x14ac:dyDescent="0.15">
      <c r="A32660" s="3"/>
      <c r="B32660" s="3"/>
      <c r="J32660" s="3"/>
      <c r="K32660" s="5"/>
      <c r="L32660" s="8"/>
      <c r="N32660" s="5"/>
      <c r="O32660" s="10"/>
      <c r="P32660" s="8"/>
    </row>
    <row r="32661" spans="1:16" s="2" customFormat="1" x14ac:dyDescent="0.15">
      <c r="A32661" s="3"/>
      <c r="B32661" s="3"/>
      <c r="J32661" s="3"/>
      <c r="K32661" s="5"/>
      <c r="L32661" s="8"/>
      <c r="N32661" s="5"/>
      <c r="O32661" s="10"/>
      <c r="P32661" s="8"/>
    </row>
    <row r="32662" spans="1:16" s="2" customFormat="1" x14ac:dyDescent="0.15">
      <c r="A32662" s="3"/>
      <c r="B32662" s="3"/>
      <c r="J32662" s="3"/>
      <c r="K32662" s="5"/>
      <c r="L32662" s="8"/>
      <c r="N32662" s="5"/>
      <c r="O32662" s="10"/>
      <c r="P32662" s="8"/>
    </row>
    <row r="32663" spans="1:16" s="2" customFormat="1" x14ac:dyDescent="0.15">
      <c r="A32663" s="3"/>
      <c r="B32663" s="3"/>
      <c r="J32663" s="3"/>
      <c r="K32663" s="5"/>
      <c r="L32663" s="8"/>
      <c r="N32663" s="5"/>
      <c r="O32663" s="10"/>
      <c r="P32663" s="8"/>
    </row>
    <row r="32664" spans="1:16" s="2" customFormat="1" x14ac:dyDescent="0.15">
      <c r="A32664" s="3"/>
      <c r="B32664" s="3"/>
      <c r="J32664" s="3"/>
      <c r="K32664" s="5"/>
      <c r="L32664" s="8"/>
      <c r="N32664" s="5"/>
      <c r="O32664" s="10"/>
      <c r="P32664" s="8"/>
    </row>
    <row r="32665" spans="1:16" s="2" customFormat="1" x14ac:dyDescent="0.15">
      <c r="A32665" s="3"/>
      <c r="B32665" s="3"/>
      <c r="J32665" s="3"/>
      <c r="K32665" s="5"/>
      <c r="L32665" s="8"/>
      <c r="N32665" s="5"/>
      <c r="O32665" s="10"/>
      <c r="P32665" s="8"/>
    </row>
    <row r="32666" spans="1:16" s="2" customFormat="1" x14ac:dyDescent="0.15">
      <c r="A32666" s="3"/>
      <c r="B32666" s="3"/>
      <c r="J32666" s="3"/>
      <c r="K32666" s="5"/>
      <c r="L32666" s="8"/>
      <c r="N32666" s="5"/>
      <c r="O32666" s="10"/>
      <c r="P32666" s="8"/>
    </row>
    <row r="32667" spans="1:16" s="2" customFormat="1" x14ac:dyDescent="0.15">
      <c r="A32667" s="3"/>
      <c r="B32667" s="3"/>
      <c r="J32667" s="3"/>
      <c r="K32667" s="5"/>
      <c r="L32667" s="8"/>
      <c r="N32667" s="5"/>
      <c r="O32667" s="10"/>
      <c r="P32667" s="8"/>
    </row>
    <row r="32668" spans="1:16" s="2" customFormat="1" x14ac:dyDescent="0.15">
      <c r="A32668" s="3"/>
      <c r="B32668" s="3"/>
      <c r="J32668" s="3"/>
      <c r="K32668" s="5"/>
      <c r="L32668" s="8"/>
      <c r="N32668" s="5"/>
      <c r="O32668" s="10"/>
      <c r="P32668" s="8"/>
    </row>
    <row r="32669" spans="1:16" s="2" customFormat="1" x14ac:dyDescent="0.15">
      <c r="A32669" s="3"/>
      <c r="B32669" s="3"/>
      <c r="J32669" s="3"/>
      <c r="K32669" s="5"/>
      <c r="L32669" s="8"/>
      <c r="N32669" s="5"/>
      <c r="O32669" s="10"/>
      <c r="P32669" s="8"/>
    </row>
    <row r="32670" spans="1:16" s="2" customFormat="1" x14ac:dyDescent="0.15">
      <c r="A32670" s="3"/>
      <c r="B32670" s="3"/>
      <c r="J32670" s="3"/>
      <c r="K32670" s="5"/>
      <c r="L32670" s="8"/>
      <c r="N32670" s="5"/>
      <c r="O32670" s="10"/>
      <c r="P32670" s="8"/>
    </row>
    <row r="32671" spans="1:16" s="2" customFormat="1" x14ac:dyDescent="0.15">
      <c r="A32671" s="3"/>
      <c r="B32671" s="3"/>
      <c r="J32671" s="3"/>
      <c r="K32671" s="5"/>
      <c r="L32671" s="8"/>
      <c r="N32671" s="5"/>
      <c r="O32671" s="10"/>
      <c r="P32671" s="8"/>
    </row>
    <row r="32672" spans="1:16" s="2" customFormat="1" x14ac:dyDescent="0.15">
      <c r="A32672" s="3"/>
      <c r="B32672" s="3"/>
      <c r="J32672" s="3"/>
      <c r="K32672" s="5"/>
      <c r="L32672" s="8"/>
      <c r="N32672" s="5"/>
      <c r="O32672" s="10"/>
      <c r="P32672" s="8"/>
    </row>
    <row r="32673" spans="1:16" s="2" customFormat="1" x14ac:dyDescent="0.15">
      <c r="A32673" s="3"/>
      <c r="B32673" s="3"/>
      <c r="J32673" s="3"/>
      <c r="K32673" s="5"/>
      <c r="L32673" s="8"/>
      <c r="N32673" s="5"/>
      <c r="O32673" s="10"/>
      <c r="P32673" s="8"/>
    </row>
    <row r="32674" spans="1:16" s="2" customFormat="1" x14ac:dyDescent="0.15">
      <c r="A32674" s="3"/>
      <c r="B32674" s="3"/>
      <c r="J32674" s="3"/>
      <c r="K32674" s="5"/>
      <c r="L32674" s="8"/>
      <c r="N32674" s="5"/>
      <c r="O32674" s="10"/>
      <c r="P32674" s="8"/>
    </row>
    <row r="32675" spans="1:16" s="2" customFormat="1" x14ac:dyDescent="0.15">
      <c r="A32675" s="3"/>
      <c r="B32675" s="3"/>
      <c r="J32675" s="3"/>
      <c r="K32675" s="5"/>
      <c r="L32675" s="8"/>
      <c r="N32675" s="5"/>
      <c r="O32675" s="10"/>
      <c r="P32675" s="8"/>
    </row>
    <row r="32676" spans="1:16" s="2" customFormat="1" x14ac:dyDescent="0.15">
      <c r="A32676" s="3"/>
      <c r="B32676" s="3"/>
      <c r="J32676" s="3"/>
      <c r="K32676" s="5"/>
      <c r="L32676" s="8"/>
      <c r="N32676" s="5"/>
      <c r="O32676" s="10"/>
      <c r="P32676" s="8"/>
    </row>
    <row r="32677" spans="1:16" s="2" customFormat="1" x14ac:dyDescent="0.15">
      <c r="A32677" s="3"/>
      <c r="B32677" s="3"/>
      <c r="J32677" s="3"/>
      <c r="K32677" s="5"/>
      <c r="L32677" s="8"/>
      <c r="N32677" s="5"/>
      <c r="O32677" s="10"/>
      <c r="P32677" s="8"/>
    </row>
    <row r="32678" spans="1:16" s="2" customFormat="1" x14ac:dyDescent="0.15">
      <c r="A32678" s="3"/>
      <c r="B32678" s="3"/>
      <c r="J32678" s="3"/>
      <c r="K32678" s="5"/>
      <c r="L32678" s="8"/>
      <c r="N32678" s="5"/>
      <c r="O32678" s="10"/>
      <c r="P32678" s="8"/>
    </row>
    <row r="32679" spans="1:16" s="2" customFormat="1" x14ac:dyDescent="0.15">
      <c r="A32679" s="3"/>
      <c r="B32679" s="3"/>
      <c r="J32679" s="3"/>
      <c r="K32679" s="5"/>
      <c r="L32679" s="8"/>
      <c r="N32679" s="5"/>
      <c r="O32679" s="10"/>
      <c r="P32679" s="8"/>
    </row>
    <row r="32680" spans="1:16" s="2" customFormat="1" x14ac:dyDescent="0.15">
      <c r="A32680" s="3"/>
      <c r="B32680" s="3"/>
      <c r="J32680" s="3"/>
      <c r="K32680" s="5"/>
      <c r="L32680" s="8"/>
      <c r="N32680" s="5"/>
      <c r="O32680" s="10"/>
      <c r="P32680" s="8"/>
    </row>
    <row r="32681" spans="1:16" s="2" customFormat="1" x14ac:dyDescent="0.15">
      <c r="A32681" s="3"/>
      <c r="B32681" s="3"/>
      <c r="J32681" s="3"/>
      <c r="K32681" s="5"/>
      <c r="L32681" s="8"/>
      <c r="N32681" s="5"/>
      <c r="O32681" s="10"/>
      <c r="P32681" s="8"/>
    </row>
    <row r="32682" spans="1:16" s="2" customFormat="1" x14ac:dyDescent="0.15">
      <c r="A32682" s="3"/>
      <c r="B32682" s="3"/>
      <c r="J32682" s="3"/>
      <c r="K32682" s="5"/>
      <c r="L32682" s="8"/>
      <c r="N32682" s="5"/>
      <c r="O32682" s="10"/>
      <c r="P32682" s="8"/>
    </row>
    <row r="32683" spans="1:16" s="2" customFormat="1" x14ac:dyDescent="0.15">
      <c r="A32683" s="3"/>
      <c r="B32683" s="3"/>
      <c r="J32683" s="3"/>
      <c r="K32683" s="5"/>
      <c r="L32683" s="8"/>
      <c r="N32683" s="5"/>
      <c r="O32683" s="10"/>
      <c r="P32683" s="8"/>
    </row>
    <row r="32684" spans="1:16" s="2" customFormat="1" x14ac:dyDescent="0.15">
      <c r="A32684" s="3"/>
      <c r="B32684" s="3"/>
      <c r="J32684" s="3"/>
      <c r="K32684" s="5"/>
      <c r="L32684" s="8"/>
      <c r="N32684" s="5"/>
      <c r="O32684" s="10"/>
      <c r="P32684" s="8"/>
    </row>
    <row r="32685" spans="1:16" s="2" customFormat="1" x14ac:dyDescent="0.15">
      <c r="A32685" s="3"/>
      <c r="B32685" s="3"/>
      <c r="J32685" s="3"/>
      <c r="K32685" s="5"/>
      <c r="L32685" s="8"/>
      <c r="N32685" s="5"/>
      <c r="O32685" s="10"/>
      <c r="P32685" s="8"/>
    </row>
    <row r="32686" spans="1:16" s="2" customFormat="1" x14ac:dyDescent="0.15">
      <c r="A32686" s="3"/>
      <c r="B32686" s="3"/>
      <c r="J32686" s="3"/>
      <c r="K32686" s="5"/>
      <c r="L32686" s="8"/>
      <c r="N32686" s="5"/>
      <c r="O32686" s="10"/>
      <c r="P32686" s="8"/>
    </row>
    <row r="32687" spans="1:16" s="2" customFormat="1" x14ac:dyDescent="0.15">
      <c r="A32687" s="3"/>
      <c r="B32687" s="3"/>
      <c r="J32687" s="3"/>
      <c r="K32687" s="5"/>
      <c r="L32687" s="8"/>
      <c r="N32687" s="5"/>
      <c r="O32687" s="10"/>
      <c r="P32687" s="8"/>
    </row>
    <row r="32688" spans="1:16" s="2" customFormat="1" x14ac:dyDescent="0.15">
      <c r="A32688" s="3"/>
      <c r="B32688" s="3"/>
      <c r="J32688" s="3"/>
      <c r="K32688" s="5"/>
      <c r="L32688" s="8"/>
      <c r="N32688" s="5"/>
      <c r="O32688" s="10"/>
      <c r="P32688" s="8"/>
    </row>
    <row r="32689" spans="1:16" s="2" customFormat="1" x14ac:dyDescent="0.15">
      <c r="A32689" s="3"/>
      <c r="B32689" s="3"/>
      <c r="J32689" s="3"/>
      <c r="K32689" s="5"/>
      <c r="L32689" s="8"/>
      <c r="N32689" s="5"/>
      <c r="O32689" s="10"/>
      <c r="P32689" s="8"/>
    </row>
    <row r="32690" spans="1:16" s="2" customFormat="1" x14ac:dyDescent="0.15">
      <c r="A32690" s="3"/>
      <c r="B32690" s="3"/>
      <c r="J32690" s="3"/>
      <c r="K32690" s="5"/>
      <c r="L32690" s="8"/>
      <c r="N32690" s="5"/>
      <c r="O32690" s="10"/>
      <c r="P32690" s="8"/>
    </row>
    <row r="32691" spans="1:16" s="2" customFormat="1" x14ac:dyDescent="0.15">
      <c r="A32691" s="3"/>
      <c r="B32691" s="3"/>
      <c r="J32691" s="3"/>
      <c r="K32691" s="5"/>
      <c r="L32691" s="8"/>
      <c r="N32691" s="5"/>
      <c r="O32691" s="10"/>
      <c r="P32691" s="8"/>
    </row>
    <row r="32692" spans="1:16" s="2" customFormat="1" x14ac:dyDescent="0.15">
      <c r="A32692" s="3"/>
      <c r="B32692" s="3"/>
      <c r="J32692" s="3"/>
      <c r="K32692" s="5"/>
      <c r="L32692" s="8"/>
      <c r="N32692" s="5"/>
      <c r="O32692" s="10"/>
      <c r="P32692" s="8"/>
    </row>
    <row r="32693" spans="1:16" s="2" customFormat="1" x14ac:dyDescent="0.15">
      <c r="A32693" s="3"/>
      <c r="B32693" s="3"/>
      <c r="J32693" s="3"/>
      <c r="K32693" s="5"/>
      <c r="L32693" s="8"/>
      <c r="N32693" s="5"/>
      <c r="O32693" s="10"/>
      <c r="P32693" s="8"/>
    </row>
    <row r="32694" spans="1:16" s="2" customFormat="1" x14ac:dyDescent="0.15">
      <c r="A32694" s="3"/>
      <c r="B32694" s="3"/>
      <c r="J32694" s="3"/>
      <c r="K32694" s="5"/>
      <c r="L32694" s="8"/>
      <c r="N32694" s="5"/>
      <c r="O32694" s="10"/>
      <c r="P32694" s="8"/>
    </row>
    <row r="32695" spans="1:16" s="2" customFormat="1" x14ac:dyDescent="0.15">
      <c r="A32695" s="3"/>
      <c r="B32695" s="3"/>
      <c r="J32695" s="3"/>
      <c r="K32695" s="5"/>
      <c r="L32695" s="8"/>
      <c r="N32695" s="5"/>
      <c r="O32695" s="10"/>
      <c r="P32695" s="8"/>
    </row>
    <row r="32696" spans="1:16" s="2" customFormat="1" x14ac:dyDescent="0.15">
      <c r="A32696" s="3"/>
      <c r="B32696" s="3"/>
      <c r="J32696" s="3"/>
      <c r="K32696" s="5"/>
      <c r="L32696" s="8"/>
      <c r="N32696" s="5"/>
      <c r="O32696" s="10"/>
      <c r="P32696" s="8"/>
    </row>
    <row r="32697" spans="1:16" s="2" customFormat="1" x14ac:dyDescent="0.15">
      <c r="A32697" s="3"/>
      <c r="B32697" s="3"/>
      <c r="J32697" s="3"/>
      <c r="K32697" s="5"/>
      <c r="L32697" s="8"/>
      <c r="N32697" s="5"/>
      <c r="O32697" s="10"/>
      <c r="P32697" s="8"/>
    </row>
    <row r="32698" spans="1:16" s="2" customFormat="1" x14ac:dyDescent="0.15">
      <c r="A32698" s="3"/>
      <c r="B32698" s="3"/>
      <c r="J32698" s="3"/>
      <c r="K32698" s="5"/>
      <c r="L32698" s="8"/>
      <c r="N32698" s="5"/>
      <c r="O32698" s="10"/>
      <c r="P32698" s="8"/>
    </row>
    <row r="32699" spans="1:16" s="2" customFormat="1" x14ac:dyDescent="0.15">
      <c r="A32699" s="3"/>
      <c r="B32699" s="3"/>
      <c r="J32699" s="3"/>
      <c r="K32699" s="5"/>
      <c r="L32699" s="8"/>
      <c r="N32699" s="5"/>
      <c r="O32699" s="10"/>
      <c r="P32699" s="8"/>
    </row>
    <row r="32700" spans="1:16" s="2" customFormat="1" x14ac:dyDescent="0.15">
      <c r="A32700" s="3"/>
      <c r="B32700" s="3"/>
      <c r="J32700" s="3"/>
      <c r="K32700" s="5"/>
      <c r="L32700" s="8"/>
      <c r="N32700" s="5"/>
      <c r="O32700" s="10"/>
      <c r="P32700" s="8"/>
    </row>
    <row r="32701" spans="1:16" s="2" customFormat="1" x14ac:dyDescent="0.15">
      <c r="A32701" s="3"/>
      <c r="B32701" s="3"/>
      <c r="J32701" s="3"/>
      <c r="K32701" s="5"/>
      <c r="L32701" s="8"/>
      <c r="N32701" s="5"/>
      <c r="O32701" s="10"/>
      <c r="P32701" s="8"/>
    </row>
    <row r="32702" spans="1:16" s="2" customFormat="1" x14ac:dyDescent="0.15">
      <c r="A32702" s="3"/>
      <c r="B32702" s="3"/>
      <c r="J32702" s="3"/>
      <c r="K32702" s="5"/>
      <c r="L32702" s="8"/>
      <c r="N32702" s="5"/>
      <c r="O32702" s="10"/>
      <c r="P32702" s="8"/>
    </row>
    <row r="32703" spans="1:16" s="2" customFormat="1" x14ac:dyDescent="0.15">
      <c r="A32703" s="3"/>
      <c r="B32703" s="3"/>
      <c r="J32703" s="3"/>
      <c r="K32703" s="5"/>
      <c r="L32703" s="8"/>
      <c r="N32703" s="5"/>
      <c r="O32703" s="10"/>
      <c r="P32703" s="8"/>
    </row>
    <row r="32704" spans="1:16" s="2" customFormat="1" x14ac:dyDescent="0.15">
      <c r="A32704" s="3"/>
      <c r="B32704" s="3"/>
      <c r="J32704" s="3"/>
      <c r="K32704" s="5"/>
      <c r="L32704" s="8"/>
      <c r="N32704" s="5"/>
      <c r="O32704" s="10"/>
      <c r="P32704" s="8"/>
    </row>
    <row r="32705" spans="1:16" s="2" customFormat="1" x14ac:dyDescent="0.15">
      <c r="A32705" s="3"/>
      <c r="B32705" s="3"/>
      <c r="J32705" s="3"/>
      <c r="K32705" s="5"/>
      <c r="L32705" s="8"/>
      <c r="N32705" s="5"/>
      <c r="O32705" s="10"/>
      <c r="P32705" s="8"/>
    </row>
    <row r="32706" spans="1:16" s="2" customFormat="1" x14ac:dyDescent="0.15">
      <c r="A32706" s="3"/>
      <c r="B32706" s="3"/>
      <c r="J32706" s="3"/>
      <c r="K32706" s="5"/>
      <c r="L32706" s="8"/>
      <c r="N32706" s="5"/>
      <c r="O32706" s="10"/>
      <c r="P32706" s="8"/>
    </row>
    <row r="32707" spans="1:16" s="2" customFormat="1" x14ac:dyDescent="0.15">
      <c r="A32707" s="3"/>
      <c r="B32707" s="3"/>
      <c r="J32707" s="3"/>
      <c r="K32707" s="5"/>
      <c r="L32707" s="8"/>
      <c r="N32707" s="5"/>
      <c r="O32707" s="10"/>
      <c r="P32707" s="8"/>
    </row>
    <row r="32708" spans="1:16" s="2" customFormat="1" x14ac:dyDescent="0.15">
      <c r="A32708" s="3"/>
      <c r="B32708" s="3"/>
      <c r="J32708" s="3"/>
      <c r="K32708" s="5"/>
      <c r="L32708" s="8"/>
      <c r="N32708" s="5"/>
      <c r="O32708" s="10"/>
      <c r="P32708" s="8"/>
    </row>
    <row r="32709" spans="1:16" s="2" customFormat="1" x14ac:dyDescent="0.15">
      <c r="A32709" s="3"/>
      <c r="B32709" s="3"/>
      <c r="J32709" s="3"/>
      <c r="K32709" s="5"/>
      <c r="L32709" s="8"/>
      <c r="N32709" s="5"/>
      <c r="O32709" s="10"/>
      <c r="P32709" s="8"/>
    </row>
    <row r="32710" spans="1:16" s="2" customFormat="1" x14ac:dyDescent="0.15">
      <c r="A32710" s="3"/>
      <c r="B32710" s="3"/>
      <c r="J32710" s="3"/>
      <c r="K32710" s="5"/>
      <c r="L32710" s="8"/>
      <c r="N32710" s="5"/>
      <c r="O32710" s="10"/>
      <c r="P32710" s="8"/>
    </row>
    <row r="32711" spans="1:16" s="2" customFormat="1" x14ac:dyDescent="0.15">
      <c r="A32711" s="3"/>
      <c r="B32711" s="3"/>
      <c r="J32711" s="3"/>
      <c r="K32711" s="5"/>
      <c r="L32711" s="8"/>
      <c r="N32711" s="5"/>
      <c r="O32711" s="10"/>
      <c r="P32711" s="8"/>
    </row>
    <row r="32712" spans="1:16" s="2" customFormat="1" x14ac:dyDescent="0.15">
      <c r="A32712" s="3"/>
      <c r="B32712" s="3"/>
      <c r="J32712" s="3"/>
      <c r="K32712" s="5"/>
      <c r="L32712" s="8"/>
      <c r="N32712" s="5"/>
      <c r="O32712" s="10"/>
      <c r="P32712" s="8"/>
    </row>
    <row r="32713" spans="1:16" s="2" customFormat="1" x14ac:dyDescent="0.15">
      <c r="A32713" s="3"/>
      <c r="B32713" s="3"/>
      <c r="J32713" s="3"/>
      <c r="K32713" s="5"/>
      <c r="L32713" s="8"/>
      <c r="N32713" s="5"/>
      <c r="O32713" s="10"/>
      <c r="P32713" s="8"/>
    </row>
    <row r="32714" spans="1:16" s="2" customFormat="1" x14ac:dyDescent="0.15">
      <c r="A32714" s="3"/>
      <c r="B32714" s="3"/>
      <c r="J32714" s="3"/>
      <c r="K32714" s="5"/>
      <c r="L32714" s="8"/>
      <c r="N32714" s="5"/>
      <c r="O32714" s="10"/>
      <c r="P32714" s="8"/>
    </row>
    <row r="32715" spans="1:16" s="2" customFormat="1" x14ac:dyDescent="0.15">
      <c r="A32715" s="3"/>
      <c r="B32715" s="3"/>
      <c r="J32715" s="3"/>
      <c r="K32715" s="5"/>
      <c r="L32715" s="8"/>
      <c r="N32715" s="5"/>
      <c r="O32715" s="10"/>
      <c r="P32715" s="8"/>
    </row>
    <row r="32716" spans="1:16" s="2" customFormat="1" x14ac:dyDescent="0.15">
      <c r="A32716" s="3"/>
      <c r="B32716" s="3"/>
      <c r="J32716" s="3"/>
      <c r="K32716" s="5"/>
      <c r="L32716" s="8"/>
      <c r="N32716" s="5"/>
      <c r="O32716" s="10"/>
      <c r="P32716" s="8"/>
    </row>
    <row r="32717" spans="1:16" s="2" customFormat="1" x14ac:dyDescent="0.15">
      <c r="A32717" s="3"/>
      <c r="B32717" s="3"/>
      <c r="J32717" s="3"/>
      <c r="K32717" s="5"/>
      <c r="L32717" s="8"/>
      <c r="N32717" s="5"/>
      <c r="O32717" s="10"/>
      <c r="P32717" s="8"/>
    </row>
    <row r="32718" spans="1:16" s="2" customFormat="1" x14ac:dyDescent="0.15">
      <c r="A32718" s="3"/>
      <c r="B32718" s="3"/>
      <c r="J32718" s="3"/>
      <c r="K32718" s="5"/>
      <c r="L32718" s="8"/>
      <c r="N32718" s="5"/>
      <c r="O32718" s="10"/>
      <c r="P32718" s="8"/>
    </row>
    <row r="32719" spans="1:16" s="2" customFormat="1" x14ac:dyDescent="0.15">
      <c r="A32719" s="3"/>
      <c r="B32719" s="3"/>
      <c r="J32719" s="3"/>
      <c r="K32719" s="5"/>
      <c r="L32719" s="8"/>
      <c r="N32719" s="5"/>
      <c r="O32719" s="10"/>
      <c r="P32719" s="8"/>
    </row>
    <row r="32720" spans="1:16" s="2" customFormat="1" x14ac:dyDescent="0.15">
      <c r="A32720" s="3"/>
      <c r="B32720" s="3"/>
      <c r="J32720" s="3"/>
      <c r="K32720" s="5"/>
      <c r="L32720" s="8"/>
      <c r="N32720" s="5"/>
      <c r="O32720" s="10"/>
      <c r="P32720" s="8"/>
    </row>
    <row r="32721" spans="1:16" s="2" customFormat="1" x14ac:dyDescent="0.15">
      <c r="A32721" s="3"/>
      <c r="B32721" s="3"/>
      <c r="J32721" s="3"/>
      <c r="K32721" s="5"/>
      <c r="L32721" s="8"/>
      <c r="N32721" s="5"/>
      <c r="O32721" s="10"/>
      <c r="P32721" s="8"/>
    </row>
    <row r="32722" spans="1:16" s="2" customFormat="1" x14ac:dyDescent="0.15">
      <c r="A32722" s="3"/>
      <c r="B32722" s="3"/>
      <c r="J32722" s="3"/>
      <c r="K32722" s="5"/>
      <c r="L32722" s="8"/>
      <c r="N32722" s="5"/>
      <c r="O32722" s="10"/>
      <c r="P32722" s="8"/>
    </row>
    <row r="32723" spans="1:16" s="2" customFormat="1" x14ac:dyDescent="0.15">
      <c r="A32723" s="3"/>
      <c r="B32723" s="3"/>
      <c r="J32723" s="3"/>
      <c r="K32723" s="5"/>
      <c r="L32723" s="8"/>
      <c r="N32723" s="5"/>
      <c r="O32723" s="10"/>
      <c r="P32723" s="8"/>
    </row>
    <row r="32724" spans="1:16" s="2" customFormat="1" x14ac:dyDescent="0.15">
      <c r="A32724" s="3"/>
      <c r="B32724" s="3"/>
      <c r="J32724" s="3"/>
      <c r="K32724" s="5"/>
      <c r="L32724" s="8"/>
      <c r="N32724" s="5"/>
      <c r="O32724" s="10"/>
      <c r="P32724" s="8"/>
    </row>
    <row r="32725" spans="1:16" s="2" customFormat="1" x14ac:dyDescent="0.15">
      <c r="A32725" s="3"/>
      <c r="B32725" s="3"/>
      <c r="J32725" s="3"/>
      <c r="K32725" s="5"/>
      <c r="L32725" s="8"/>
      <c r="N32725" s="5"/>
      <c r="O32725" s="10"/>
      <c r="P32725" s="8"/>
    </row>
    <row r="32726" spans="1:16" s="2" customFormat="1" x14ac:dyDescent="0.15">
      <c r="A32726" s="3"/>
      <c r="B32726" s="3"/>
      <c r="J32726" s="3"/>
      <c r="K32726" s="5"/>
      <c r="L32726" s="8"/>
      <c r="N32726" s="5"/>
      <c r="O32726" s="10"/>
      <c r="P32726" s="8"/>
    </row>
    <row r="32727" spans="1:16" s="2" customFormat="1" x14ac:dyDescent="0.15">
      <c r="A32727" s="3"/>
      <c r="B32727" s="3"/>
      <c r="J32727" s="3"/>
      <c r="K32727" s="5"/>
      <c r="L32727" s="8"/>
      <c r="N32727" s="5"/>
      <c r="O32727" s="10"/>
      <c r="P32727" s="8"/>
    </row>
    <row r="32728" spans="1:16" s="2" customFormat="1" x14ac:dyDescent="0.15">
      <c r="A32728" s="3"/>
      <c r="B32728" s="3"/>
      <c r="J32728" s="3"/>
      <c r="K32728" s="5"/>
      <c r="L32728" s="8"/>
      <c r="N32728" s="5"/>
      <c r="O32728" s="10"/>
      <c r="P32728" s="8"/>
    </row>
    <row r="32729" spans="1:16" s="2" customFormat="1" x14ac:dyDescent="0.15">
      <c r="A32729" s="3"/>
      <c r="B32729" s="3"/>
      <c r="J32729" s="3"/>
      <c r="K32729" s="5"/>
      <c r="L32729" s="8"/>
      <c r="N32729" s="5"/>
      <c r="O32729" s="10"/>
      <c r="P32729" s="8"/>
    </row>
    <row r="32730" spans="1:16" s="2" customFormat="1" x14ac:dyDescent="0.15">
      <c r="A32730" s="3"/>
      <c r="B32730" s="3"/>
      <c r="J32730" s="3"/>
      <c r="K32730" s="5"/>
      <c r="L32730" s="8"/>
      <c r="N32730" s="5"/>
      <c r="O32730" s="10"/>
      <c r="P32730" s="8"/>
    </row>
    <row r="32731" spans="1:16" s="2" customFormat="1" x14ac:dyDescent="0.15">
      <c r="A32731" s="3"/>
      <c r="B32731" s="3"/>
      <c r="J32731" s="3"/>
      <c r="K32731" s="5"/>
      <c r="L32731" s="8"/>
      <c r="N32731" s="5"/>
      <c r="O32731" s="10"/>
      <c r="P32731" s="8"/>
    </row>
    <row r="32732" spans="1:16" s="2" customFormat="1" x14ac:dyDescent="0.15">
      <c r="A32732" s="3"/>
      <c r="B32732" s="3"/>
      <c r="J32732" s="3"/>
      <c r="K32732" s="5"/>
      <c r="L32732" s="8"/>
      <c r="N32732" s="5"/>
      <c r="O32732" s="10"/>
      <c r="P32732" s="8"/>
    </row>
    <row r="32733" spans="1:16" s="2" customFormat="1" x14ac:dyDescent="0.15">
      <c r="A32733" s="3"/>
      <c r="B32733" s="3"/>
      <c r="J32733" s="3"/>
      <c r="K32733" s="5"/>
      <c r="L32733" s="8"/>
      <c r="N32733" s="5"/>
      <c r="O32733" s="10"/>
      <c r="P32733" s="8"/>
    </row>
    <row r="32734" spans="1:16" s="2" customFormat="1" x14ac:dyDescent="0.15">
      <c r="A32734" s="3"/>
      <c r="B32734" s="3"/>
      <c r="J32734" s="3"/>
      <c r="K32734" s="5"/>
      <c r="L32734" s="8"/>
      <c r="N32734" s="5"/>
      <c r="O32734" s="10"/>
      <c r="P32734" s="8"/>
    </row>
    <row r="32735" spans="1:16" s="2" customFormat="1" x14ac:dyDescent="0.15">
      <c r="A32735" s="3"/>
      <c r="B32735" s="3"/>
      <c r="J32735" s="3"/>
      <c r="K32735" s="5"/>
      <c r="L32735" s="8"/>
      <c r="N32735" s="5"/>
      <c r="O32735" s="10"/>
      <c r="P32735" s="8"/>
    </row>
    <row r="32736" spans="1:16" s="2" customFormat="1" x14ac:dyDescent="0.15">
      <c r="A32736" s="3"/>
      <c r="B32736" s="3"/>
      <c r="J32736" s="3"/>
      <c r="K32736" s="5"/>
      <c r="L32736" s="8"/>
      <c r="N32736" s="5"/>
      <c r="O32736" s="10"/>
      <c r="P32736" s="8"/>
    </row>
    <row r="32737" spans="1:16" s="2" customFormat="1" x14ac:dyDescent="0.15">
      <c r="A32737" s="3"/>
      <c r="B32737" s="3"/>
      <c r="J32737" s="3"/>
      <c r="K32737" s="5"/>
      <c r="L32737" s="8"/>
      <c r="N32737" s="5"/>
      <c r="O32737" s="10"/>
      <c r="P32737" s="8"/>
    </row>
    <row r="32738" spans="1:16" s="2" customFormat="1" x14ac:dyDescent="0.15">
      <c r="A32738" s="3"/>
      <c r="B32738" s="3"/>
      <c r="J32738" s="3"/>
      <c r="K32738" s="5"/>
      <c r="L32738" s="8"/>
      <c r="N32738" s="5"/>
      <c r="O32738" s="10"/>
      <c r="P32738" s="8"/>
    </row>
    <row r="32739" spans="1:16" s="2" customFormat="1" x14ac:dyDescent="0.15">
      <c r="A32739" s="3"/>
      <c r="B32739" s="3"/>
      <c r="J32739" s="3"/>
      <c r="K32739" s="5"/>
      <c r="L32739" s="8"/>
      <c r="N32739" s="5"/>
      <c r="O32739" s="10"/>
      <c r="P32739" s="8"/>
    </row>
    <row r="32740" spans="1:16" s="2" customFormat="1" x14ac:dyDescent="0.15">
      <c r="A32740" s="3"/>
      <c r="B32740" s="3"/>
      <c r="J32740" s="3"/>
      <c r="K32740" s="5"/>
      <c r="L32740" s="8"/>
      <c r="N32740" s="5"/>
      <c r="O32740" s="10"/>
      <c r="P32740" s="8"/>
    </row>
    <row r="32741" spans="1:16" s="2" customFormat="1" x14ac:dyDescent="0.15">
      <c r="A32741" s="3"/>
      <c r="B32741" s="3"/>
      <c r="J32741" s="3"/>
      <c r="K32741" s="5"/>
      <c r="L32741" s="8"/>
      <c r="N32741" s="5"/>
      <c r="O32741" s="10"/>
      <c r="P32741" s="8"/>
    </row>
    <row r="32742" spans="1:16" s="2" customFormat="1" x14ac:dyDescent="0.15">
      <c r="A32742" s="3"/>
      <c r="B32742" s="3"/>
      <c r="J32742" s="3"/>
      <c r="K32742" s="5"/>
      <c r="L32742" s="8"/>
      <c r="N32742" s="5"/>
      <c r="O32742" s="10"/>
      <c r="P32742" s="8"/>
    </row>
    <row r="32743" spans="1:16" s="2" customFormat="1" x14ac:dyDescent="0.15">
      <c r="A32743" s="3"/>
      <c r="B32743" s="3"/>
      <c r="J32743" s="3"/>
      <c r="K32743" s="5"/>
      <c r="L32743" s="8"/>
      <c r="N32743" s="5"/>
      <c r="O32743" s="10"/>
      <c r="P32743" s="8"/>
    </row>
    <row r="32744" spans="1:16" s="2" customFormat="1" x14ac:dyDescent="0.15">
      <c r="A32744" s="3"/>
      <c r="B32744" s="3"/>
      <c r="J32744" s="3"/>
      <c r="K32744" s="5"/>
      <c r="L32744" s="8"/>
      <c r="N32744" s="5"/>
      <c r="O32744" s="10"/>
      <c r="P32744" s="8"/>
    </row>
    <row r="32745" spans="1:16" s="2" customFormat="1" x14ac:dyDescent="0.15">
      <c r="A32745" s="3"/>
      <c r="B32745" s="3"/>
      <c r="J32745" s="3"/>
      <c r="K32745" s="5"/>
      <c r="L32745" s="8"/>
      <c r="N32745" s="5"/>
      <c r="O32745" s="10"/>
      <c r="P32745" s="8"/>
    </row>
    <row r="32746" spans="1:16" s="2" customFormat="1" x14ac:dyDescent="0.15">
      <c r="A32746" s="3"/>
      <c r="B32746" s="3"/>
      <c r="J32746" s="3"/>
      <c r="K32746" s="5"/>
      <c r="L32746" s="8"/>
      <c r="N32746" s="5"/>
      <c r="O32746" s="10"/>
      <c r="P32746" s="8"/>
    </row>
    <row r="32747" spans="1:16" s="2" customFormat="1" x14ac:dyDescent="0.15">
      <c r="A32747" s="3"/>
      <c r="B32747" s="3"/>
      <c r="J32747" s="3"/>
      <c r="K32747" s="5"/>
      <c r="L32747" s="8"/>
      <c r="N32747" s="5"/>
      <c r="O32747" s="10"/>
      <c r="P32747" s="8"/>
    </row>
    <row r="32748" spans="1:16" s="2" customFormat="1" x14ac:dyDescent="0.15">
      <c r="A32748" s="3"/>
      <c r="B32748" s="3"/>
      <c r="J32748" s="3"/>
      <c r="K32748" s="5"/>
      <c r="L32748" s="8"/>
      <c r="N32748" s="5"/>
      <c r="O32748" s="10"/>
      <c r="P32748" s="8"/>
    </row>
    <row r="32749" spans="1:16" s="2" customFormat="1" x14ac:dyDescent="0.15">
      <c r="A32749" s="3"/>
      <c r="B32749" s="3"/>
      <c r="J32749" s="3"/>
      <c r="K32749" s="5"/>
      <c r="L32749" s="8"/>
      <c r="N32749" s="5"/>
      <c r="O32749" s="10"/>
      <c r="P32749" s="8"/>
    </row>
    <row r="32750" spans="1:16" s="2" customFormat="1" x14ac:dyDescent="0.15">
      <c r="A32750" s="3"/>
      <c r="B32750" s="3"/>
      <c r="J32750" s="3"/>
      <c r="K32750" s="5"/>
      <c r="L32750" s="8"/>
      <c r="N32750" s="5"/>
      <c r="O32750" s="10"/>
      <c r="P32750" s="8"/>
    </row>
    <row r="32751" spans="1:16" s="2" customFormat="1" x14ac:dyDescent="0.15">
      <c r="A32751" s="3"/>
      <c r="B32751" s="3"/>
      <c r="J32751" s="3"/>
      <c r="K32751" s="5"/>
      <c r="L32751" s="8"/>
      <c r="N32751" s="5"/>
      <c r="O32751" s="10"/>
      <c r="P32751" s="8"/>
    </row>
    <row r="32752" spans="1:16" s="2" customFormat="1" x14ac:dyDescent="0.15">
      <c r="A32752" s="3"/>
      <c r="B32752" s="3"/>
      <c r="J32752" s="3"/>
      <c r="K32752" s="5"/>
      <c r="L32752" s="8"/>
      <c r="N32752" s="5"/>
      <c r="O32752" s="10"/>
      <c r="P32752" s="8"/>
    </row>
    <row r="32753" spans="1:16" s="2" customFormat="1" x14ac:dyDescent="0.15">
      <c r="A32753" s="3"/>
      <c r="B32753" s="3"/>
      <c r="J32753" s="3"/>
      <c r="K32753" s="5"/>
      <c r="L32753" s="8"/>
      <c r="N32753" s="5"/>
      <c r="O32753" s="10"/>
      <c r="P32753" s="8"/>
    </row>
    <row r="32754" spans="1:16" s="2" customFormat="1" x14ac:dyDescent="0.15">
      <c r="A32754" s="3"/>
      <c r="B32754" s="3"/>
      <c r="J32754" s="3"/>
      <c r="K32754" s="5"/>
      <c r="L32754" s="8"/>
      <c r="N32754" s="5"/>
      <c r="O32754" s="10"/>
      <c r="P32754" s="8"/>
    </row>
    <row r="32755" spans="1:16" s="2" customFormat="1" x14ac:dyDescent="0.15">
      <c r="A32755" s="3"/>
      <c r="B32755" s="3"/>
      <c r="J32755" s="3"/>
      <c r="K32755" s="5"/>
      <c r="L32755" s="8"/>
      <c r="N32755" s="5"/>
      <c r="O32755" s="10"/>
      <c r="P32755" s="8"/>
    </row>
    <row r="32756" spans="1:16" s="2" customFormat="1" x14ac:dyDescent="0.15">
      <c r="A32756" s="3"/>
      <c r="B32756" s="3"/>
      <c r="J32756" s="3"/>
      <c r="K32756" s="5"/>
      <c r="L32756" s="8"/>
      <c r="N32756" s="5"/>
      <c r="O32756" s="10"/>
      <c r="P32756" s="8"/>
    </row>
    <row r="32757" spans="1:16" s="2" customFormat="1" x14ac:dyDescent="0.15">
      <c r="A32757" s="3"/>
      <c r="B32757" s="3"/>
      <c r="J32757" s="3"/>
      <c r="K32757" s="5"/>
      <c r="L32757" s="8"/>
      <c r="N32757" s="5"/>
      <c r="O32757" s="10"/>
      <c r="P32757" s="8"/>
    </row>
    <row r="32758" spans="1:16" s="2" customFormat="1" x14ac:dyDescent="0.15">
      <c r="A32758" s="3"/>
      <c r="B32758" s="3"/>
      <c r="J32758" s="3"/>
      <c r="K32758" s="5"/>
      <c r="L32758" s="8"/>
      <c r="N32758" s="5"/>
      <c r="O32758" s="10"/>
      <c r="P32758" s="8"/>
    </row>
    <row r="32759" spans="1:16" s="2" customFormat="1" x14ac:dyDescent="0.15">
      <c r="A32759" s="3"/>
      <c r="B32759" s="3"/>
      <c r="J32759" s="3"/>
      <c r="K32759" s="5"/>
      <c r="L32759" s="8"/>
      <c r="N32759" s="5"/>
      <c r="O32759" s="10"/>
      <c r="P32759" s="8"/>
    </row>
    <row r="32760" spans="1:16" s="2" customFormat="1" x14ac:dyDescent="0.15">
      <c r="A32760" s="3"/>
      <c r="B32760" s="3"/>
      <c r="J32760" s="3"/>
      <c r="K32760" s="5"/>
      <c r="L32760" s="8"/>
      <c r="N32760" s="5"/>
      <c r="O32760" s="10"/>
      <c r="P32760" s="8"/>
    </row>
    <row r="32761" spans="1:16" s="2" customFormat="1" x14ac:dyDescent="0.15">
      <c r="A32761" s="3"/>
      <c r="B32761" s="3"/>
      <c r="J32761" s="3"/>
      <c r="K32761" s="5"/>
      <c r="L32761" s="8"/>
      <c r="N32761" s="5"/>
      <c r="O32761" s="10"/>
      <c r="P32761" s="8"/>
    </row>
    <row r="32762" spans="1:16" s="2" customFormat="1" x14ac:dyDescent="0.15">
      <c r="A32762" s="3"/>
      <c r="B32762" s="3"/>
      <c r="J32762" s="3"/>
      <c r="K32762" s="5"/>
      <c r="L32762" s="8"/>
      <c r="N32762" s="5"/>
      <c r="O32762" s="10"/>
      <c r="P32762" s="8"/>
    </row>
    <row r="32763" spans="1:16" s="2" customFormat="1" x14ac:dyDescent="0.15">
      <c r="A32763" s="3"/>
      <c r="B32763" s="3"/>
      <c r="J32763" s="3"/>
      <c r="K32763" s="5"/>
      <c r="L32763" s="8"/>
      <c r="N32763" s="5"/>
      <c r="O32763" s="10"/>
      <c r="P32763" s="8"/>
    </row>
    <row r="32764" spans="1:16" s="2" customFormat="1" x14ac:dyDescent="0.15">
      <c r="A32764" s="3"/>
      <c r="B32764" s="3"/>
      <c r="J32764" s="3"/>
      <c r="K32764" s="5"/>
      <c r="L32764" s="8"/>
      <c r="N32764" s="5"/>
      <c r="O32764" s="10"/>
      <c r="P32764" s="8"/>
    </row>
    <row r="32765" spans="1:16" s="2" customFormat="1" x14ac:dyDescent="0.15">
      <c r="A32765" s="3"/>
      <c r="B32765" s="3"/>
      <c r="J32765" s="3"/>
      <c r="K32765" s="5"/>
      <c r="L32765" s="8"/>
      <c r="N32765" s="5"/>
      <c r="O32765" s="10"/>
      <c r="P32765" s="8"/>
    </row>
    <row r="32766" spans="1:16" s="2" customFormat="1" x14ac:dyDescent="0.15">
      <c r="A32766" s="3"/>
      <c r="B32766" s="3"/>
      <c r="J32766" s="3"/>
      <c r="K32766" s="5"/>
      <c r="L32766" s="8"/>
      <c r="N32766" s="5"/>
      <c r="O32766" s="10"/>
      <c r="P32766" s="8"/>
    </row>
    <row r="32767" spans="1:16" s="2" customFormat="1" x14ac:dyDescent="0.15">
      <c r="A32767" s="3"/>
      <c r="B32767" s="3"/>
      <c r="J32767" s="3"/>
      <c r="K32767" s="5"/>
      <c r="L32767" s="8"/>
      <c r="N32767" s="5"/>
      <c r="O32767" s="10"/>
      <c r="P32767" s="8"/>
    </row>
    <row r="32768" spans="1:16" s="2" customFormat="1" x14ac:dyDescent="0.15">
      <c r="A32768" s="3"/>
      <c r="B32768" s="3"/>
      <c r="J32768" s="3"/>
      <c r="K32768" s="5"/>
      <c r="L32768" s="8"/>
      <c r="N32768" s="5"/>
      <c r="O32768" s="10"/>
      <c r="P32768" s="8"/>
    </row>
    <row r="32769" spans="1:16" s="2" customFormat="1" x14ac:dyDescent="0.15">
      <c r="A32769" s="3"/>
      <c r="B32769" s="3"/>
      <c r="J32769" s="3"/>
      <c r="K32769" s="5"/>
      <c r="L32769" s="8"/>
      <c r="N32769" s="5"/>
      <c r="O32769" s="10"/>
      <c r="P32769" s="8"/>
    </row>
    <row r="32770" spans="1:16" s="2" customFormat="1" x14ac:dyDescent="0.15">
      <c r="A32770" s="3"/>
      <c r="B32770" s="3"/>
      <c r="J32770" s="3"/>
      <c r="K32770" s="5"/>
      <c r="L32770" s="8"/>
      <c r="N32770" s="5"/>
      <c r="O32770" s="10"/>
      <c r="P32770" s="8"/>
    </row>
    <row r="32771" spans="1:16" s="2" customFormat="1" x14ac:dyDescent="0.15">
      <c r="A32771" s="3"/>
      <c r="B32771" s="3"/>
      <c r="J32771" s="3"/>
      <c r="K32771" s="5"/>
      <c r="L32771" s="8"/>
      <c r="N32771" s="5"/>
      <c r="O32771" s="10"/>
      <c r="P32771" s="8"/>
    </row>
    <row r="32772" spans="1:16" s="2" customFormat="1" x14ac:dyDescent="0.15">
      <c r="A32772" s="3"/>
      <c r="B32772" s="3"/>
      <c r="J32772" s="3"/>
      <c r="K32772" s="5"/>
      <c r="L32772" s="8"/>
      <c r="N32772" s="5"/>
      <c r="O32772" s="10"/>
      <c r="P32772" s="8"/>
    </row>
    <row r="32773" spans="1:16" s="2" customFormat="1" x14ac:dyDescent="0.15">
      <c r="A32773" s="3"/>
      <c r="B32773" s="3"/>
      <c r="J32773" s="3"/>
      <c r="K32773" s="5"/>
      <c r="L32773" s="8"/>
      <c r="N32773" s="5"/>
      <c r="O32773" s="10"/>
      <c r="P32773" s="8"/>
    </row>
    <row r="32774" spans="1:16" s="2" customFormat="1" x14ac:dyDescent="0.15">
      <c r="A32774" s="3"/>
      <c r="B32774" s="3"/>
      <c r="J32774" s="3"/>
      <c r="K32774" s="5"/>
      <c r="L32774" s="8"/>
      <c r="N32774" s="5"/>
      <c r="O32774" s="10"/>
      <c r="P32774" s="8"/>
    </row>
    <row r="32775" spans="1:16" s="2" customFormat="1" x14ac:dyDescent="0.15">
      <c r="A32775" s="3"/>
      <c r="B32775" s="3"/>
      <c r="J32775" s="3"/>
      <c r="K32775" s="5"/>
      <c r="L32775" s="8"/>
      <c r="N32775" s="5"/>
      <c r="O32775" s="10"/>
      <c r="P32775" s="8"/>
    </row>
    <row r="32776" spans="1:16" s="2" customFormat="1" x14ac:dyDescent="0.15">
      <c r="A32776" s="3"/>
      <c r="B32776" s="3"/>
      <c r="J32776" s="3"/>
      <c r="K32776" s="5"/>
      <c r="L32776" s="8"/>
      <c r="N32776" s="5"/>
      <c r="O32776" s="10"/>
      <c r="P32776" s="8"/>
    </row>
    <row r="32777" spans="1:16" s="2" customFormat="1" x14ac:dyDescent="0.15">
      <c r="A32777" s="3"/>
      <c r="B32777" s="3"/>
      <c r="J32777" s="3"/>
      <c r="K32777" s="5"/>
      <c r="L32777" s="8"/>
      <c r="N32777" s="5"/>
      <c r="O32777" s="10"/>
      <c r="P32777" s="8"/>
    </row>
    <row r="32778" spans="1:16" s="2" customFormat="1" x14ac:dyDescent="0.15">
      <c r="A32778" s="3"/>
      <c r="B32778" s="3"/>
      <c r="J32778" s="3"/>
      <c r="K32778" s="5"/>
      <c r="L32778" s="8"/>
      <c r="N32778" s="5"/>
      <c r="O32778" s="10"/>
      <c r="P32778" s="8"/>
    </row>
    <row r="32779" spans="1:16" s="2" customFormat="1" x14ac:dyDescent="0.15">
      <c r="A32779" s="3"/>
      <c r="B32779" s="3"/>
      <c r="J32779" s="3"/>
      <c r="K32779" s="5"/>
      <c r="L32779" s="8"/>
      <c r="N32779" s="5"/>
      <c r="O32779" s="10"/>
      <c r="P32779" s="8"/>
    </row>
    <row r="32780" spans="1:16" s="2" customFormat="1" x14ac:dyDescent="0.15">
      <c r="A32780" s="3"/>
      <c r="B32780" s="3"/>
      <c r="J32780" s="3"/>
      <c r="K32780" s="5"/>
      <c r="L32780" s="8"/>
      <c r="N32780" s="5"/>
      <c r="O32780" s="10"/>
      <c r="P32780" s="8"/>
    </row>
    <row r="32781" spans="1:16" s="2" customFormat="1" x14ac:dyDescent="0.15">
      <c r="A32781" s="3"/>
      <c r="B32781" s="3"/>
      <c r="J32781" s="3"/>
      <c r="K32781" s="5"/>
      <c r="L32781" s="8"/>
      <c r="N32781" s="5"/>
      <c r="O32781" s="10"/>
      <c r="P32781" s="8"/>
    </row>
    <row r="32782" spans="1:16" s="2" customFormat="1" x14ac:dyDescent="0.15">
      <c r="A32782" s="3"/>
      <c r="B32782" s="3"/>
      <c r="J32782" s="3"/>
      <c r="K32782" s="5"/>
      <c r="L32782" s="8"/>
      <c r="N32782" s="5"/>
      <c r="O32782" s="10"/>
      <c r="P32782" s="8"/>
    </row>
    <row r="32783" spans="1:16" s="2" customFormat="1" x14ac:dyDescent="0.15">
      <c r="A32783" s="3"/>
      <c r="B32783" s="3"/>
      <c r="J32783" s="3"/>
      <c r="K32783" s="5"/>
      <c r="L32783" s="8"/>
      <c r="N32783" s="5"/>
      <c r="O32783" s="10"/>
      <c r="P32783" s="8"/>
    </row>
    <row r="32784" spans="1:16" s="2" customFormat="1" x14ac:dyDescent="0.15">
      <c r="A32784" s="3"/>
      <c r="B32784" s="3"/>
      <c r="J32784" s="3"/>
      <c r="K32784" s="5"/>
      <c r="L32784" s="8"/>
      <c r="N32784" s="5"/>
      <c r="O32784" s="10"/>
      <c r="P32784" s="8"/>
    </row>
    <row r="32785" spans="1:16" s="2" customFormat="1" x14ac:dyDescent="0.15">
      <c r="A32785" s="3"/>
      <c r="B32785" s="3"/>
      <c r="J32785" s="3"/>
      <c r="K32785" s="5"/>
      <c r="L32785" s="8"/>
      <c r="N32785" s="5"/>
      <c r="O32785" s="10"/>
      <c r="P32785" s="8"/>
    </row>
    <row r="32786" spans="1:16" s="2" customFormat="1" x14ac:dyDescent="0.15">
      <c r="A32786" s="3"/>
      <c r="B32786" s="3"/>
      <c r="J32786" s="3"/>
      <c r="K32786" s="5"/>
      <c r="L32786" s="8"/>
      <c r="N32786" s="5"/>
      <c r="O32786" s="10"/>
      <c r="P32786" s="8"/>
    </row>
    <row r="32787" spans="1:16" s="2" customFormat="1" x14ac:dyDescent="0.15">
      <c r="A32787" s="3"/>
      <c r="B32787" s="3"/>
      <c r="J32787" s="3"/>
      <c r="K32787" s="5"/>
      <c r="L32787" s="8"/>
      <c r="N32787" s="5"/>
      <c r="O32787" s="10"/>
      <c r="P32787" s="8"/>
    </row>
    <row r="32788" spans="1:16" s="2" customFormat="1" x14ac:dyDescent="0.15">
      <c r="A32788" s="3"/>
      <c r="B32788" s="3"/>
      <c r="J32788" s="3"/>
      <c r="K32788" s="5"/>
      <c r="L32788" s="8"/>
      <c r="N32788" s="5"/>
      <c r="O32788" s="10"/>
      <c r="P32788" s="8"/>
    </row>
    <row r="32789" spans="1:16" s="2" customFormat="1" x14ac:dyDescent="0.15">
      <c r="A32789" s="3"/>
      <c r="B32789" s="3"/>
      <c r="J32789" s="3"/>
      <c r="K32789" s="5"/>
      <c r="L32789" s="8"/>
      <c r="N32789" s="5"/>
      <c r="O32789" s="10"/>
      <c r="P32789" s="8"/>
    </row>
    <row r="32790" spans="1:16" s="2" customFormat="1" x14ac:dyDescent="0.15">
      <c r="A32790" s="3"/>
      <c r="B32790" s="3"/>
      <c r="J32790" s="3"/>
      <c r="K32790" s="5"/>
      <c r="L32790" s="8"/>
      <c r="N32790" s="5"/>
      <c r="O32790" s="10"/>
      <c r="P32790" s="8"/>
    </row>
    <row r="32791" spans="1:16" s="2" customFormat="1" x14ac:dyDescent="0.15">
      <c r="A32791" s="3"/>
      <c r="B32791" s="3"/>
      <c r="J32791" s="3"/>
      <c r="K32791" s="5"/>
      <c r="L32791" s="8"/>
      <c r="N32791" s="5"/>
      <c r="O32791" s="10"/>
      <c r="P32791" s="8"/>
    </row>
    <row r="32792" spans="1:16" s="2" customFormat="1" x14ac:dyDescent="0.15">
      <c r="A32792" s="3"/>
      <c r="B32792" s="3"/>
      <c r="J32792" s="3"/>
      <c r="K32792" s="5"/>
      <c r="L32792" s="8"/>
      <c r="N32792" s="5"/>
      <c r="O32792" s="10"/>
      <c r="P32792" s="8"/>
    </row>
    <row r="32793" spans="1:16" s="2" customFormat="1" x14ac:dyDescent="0.15">
      <c r="A32793" s="3"/>
      <c r="B32793" s="3"/>
      <c r="J32793" s="3"/>
      <c r="K32793" s="5"/>
      <c r="L32793" s="8"/>
      <c r="N32793" s="5"/>
      <c r="O32793" s="10"/>
      <c r="P32793" s="8"/>
    </row>
    <row r="32794" spans="1:16" s="2" customFormat="1" x14ac:dyDescent="0.15">
      <c r="A32794" s="3"/>
      <c r="B32794" s="3"/>
      <c r="J32794" s="3"/>
      <c r="K32794" s="5"/>
      <c r="L32794" s="8"/>
      <c r="N32794" s="5"/>
      <c r="O32794" s="10"/>
      <c r="P32794" s="8"/>
    </row>
    <row r="32795" spans="1:16" s="2" customFormat="1" x14ac:dyDescent="0.15">
      <c r="A32795" s="3"/>
      <c r="B32795" s="3"/>
      <c r="J32795" s="3"/>
      <c r="K32795" s="5"/>
      <c r="L32795" s="8"/>
      <c r="N32795" s="5"/>
      <c r="O32795" s="10"/>
      <c r="P32795" s="8"/>
    </row>
    <row r="32796" spans="1:16" s="2" customFormat="1" x14ac:dyDescent="0.15">
      <c r="A32796" s="3"/>
      <c r="B32796" s="3"/>
      <c r="J32796" s="3"/>
      <c r="K32796" s="5"/>
      <c r="L32796" s="8"/>
      <c r="N32796" s="5"/>
      <c r="O32796" s="10"/>
      <c r="P32796" s="8"/>
    </row>
    <row r="32797" spans="1:16" s="2" customFormat="1" x14ac:dyDescent="0.15">
      <c r="A32797" s="3"/>
      <c r="B32797" s="3"/>
      <c r="J32797" s="3"/>
      <c r="K32797" s="5"/>
      <c r="L32797" s="8"/>
      <c r="N32797" s="5"/>
      <c r="O32797" s="10"/>
      <c r="P32797" s="8"/>
    </row>
    <row r="32798" spans="1:16" s="2" customFormat="1" x14ac:dyDescent="0.15">
      <c r="A32798" s="3"/>
      <c r="B32798" s="3"/>
      <c r="J32798" s="3"/>
      <c r="K32798" s="5"/>
      <c r="L32798" s="8"/>
      <c r="N32798" s="5"/>
      <c r="O32798" s="10"/>
      <c r="P32798" s="8"/>
    </row>
    <row r="32799" spans="1:16" s="2" customFormat="1" x14ac:dyDescent="0.15">
      <c r="A32799" s="3"/>
      <c r="B32799" s="3"/>
      <c r="J32799" s="3"/>
      <c r="K32799" s="5"/>
      <c r="L32799" s="8"/>
      <c r="N32799" s="5"/>
      <c r="O32799" s="10"/>
      <c r="P32799" s="8"/>
    </row>
    <row r="32800" spans="1:16" s="2" customFormat="1" x14ac:dyDescent="0.15">
      <c r="A32800" s="3"/>
      <c r="B32800" s="3"/>
      <c r="J32800" s="3"/>
      <c r="K32800" s="5"/>
      <c r="L32800" s="8"/>
      <c r="N32800" s="5"/>
      <c r="O32800" s="10"/>
      <c r="P32800" s="8"/>
    </row>
    <row r="32801" spans="1:16" s="2" customFormat="1" x14ac:dyDescent="0.15">
      <c r="A32801" s="3"/>
      <c r="B32801" s="3"/>
      <c r="J32801" s="3"/>
      <c r="K32801" s="5"/>
      <c r="L32801" s="8"/>
      <c r="N32801" s="5"/>
      <c r="O32801" s="10"/>
      <c r="P32801" s="8"/>
    </row>
    <row r="32802" spans="1:16" s="2" customFormat="1" x14ac:dyDescent="0.15">
      <c r="A32802" s="3"/>
      <c r="B32802" s="3"/>
      <c r="J32802" s="3"/>
      <c r="K32802" s="5"/>
      <c r="L32802" s="8"/>
      <c r="N32802" s="5"/>
      <c r="O32802" s="10"/>
      <c r="P32802" s="8"/>
    </row>
    <row r="32803" spans="1:16" s="2" customFormat="1" x14ac:dyDescent="0.15">
      <c r="A32803" s="3"/>
      <c r="B32803" s="3"/>
      <c r="J32803" s="3"/>
      <c r="K32803" s="5"/>
      <c r="L32803" s="8"/>
      <c r="N32803" s="5"/>
      <c r="O32803" s="10"/>
      <c r="P32803" s="8"/>
    </row>
    <row r="32804" spans="1:16" s="2" customFormat="1" x14ac:dyDescent="0.15">
      <c r="A32804" s="3"/>
      <c r="B32804" s="3"/>
      <c r="J32804" s="3"/>
      <c r="K32804" s="5"/>
      <c r="L32804" s="8"/>
      <c r="N32804" s="5"/>
      <c r="O32804" s="10"/>
      <c r="P32804" s="8"/>
    </row>
    <row r="32805" spans="1:16" s="2" customFormat="1" x14ac:dyDescent="0.15">
      <c r="A32805" s="3"/>
      <c r="B32805" s="3"/>
      <c r="J32805" s="3"/>
      <c r="K32805" s="5"/>
      <c r="L32805" s="8"/>
      <c r="N32805" s="5"/>
      <c r="O32805" s="10"/>
      <c r="P32805" s="8"/>
    </row>
    <row r="32806" spans="1:16" s="2" customFormat="1" x14ac:dyDescent="0.15">
      <c r="A32806" s="3"/>
      <c r="B32806" s="3"/>
      <c r="J32806" s="3"/>
      <c r="K32806" s="5"/>
      <c r="L32806" s="8"/>
      <c r="N32806" s="5"/>
      <c r="O32806" s="10"/>
      <c r="P32806" s="8"/>
    </row>
    <row r="32807" spans="1:16" s="2" customFormat="1" x14ac:dyDescent="0.15">
      <c r="A32807" s="3"/>
      <c r="B32807" s="3"/>
      <c r="J32807" s="3"/>
      <c r="K32807" s="5"/>
      <c r="L32807" s="8"/>
      <c r="N32807" s="5"/>
      <c r="O32807" s="10"/>
      <c r="P32807" s="8"/>
    </row>
    <row r="32808" spans="1:16" s="2" customFormat="1" x14ac:dyDescent="0.15">
      <c r="A32808" s="3"/>
      <c r="B32808" s="3"/>
      <c r="J32808" s="3"/>
      <c r="K32808" s="5"/>
      <c r="L32808" s="8"/>
      <c r="N32808" s="5"/>
      <c r="O32808" s="10"/>
      <c r="P32808" s="8"/>
    </row>
    <row r="32809" spans="1:16" s="2" customFormat="1" x14ac:dyDescent="0.15">
      <c r="A32809" s="3"/>
      <c r="B32809" s="3"/>
      <c r="J32809" s="3"/>
      <c r="K32809" s="5"/>
      <c r="L32809" s="8"/>
      <c r="N32809" s="5"/>
      <c r="O32809" s="10"/>
      <c r="P32809" s="8"/>
    </row>
    <row r="32810" spans="1:16" s="2" customFormat="1" x14ac:dyDescent="0.15">
      <c r="A32810" s="3"/>
      <c r="B32810" s="3"/>
      <c r="J32810" s="3"/>
      <c r="K32810" s="5"/>
      <c r="L32810" s="8"/>
      <c r="N32810" s="5"/>
      <c r="O32810" s="10"/>
      <c r="P32810" s="8"/>
    </row>
    <row r="32811" spans="1:16" s="2" customFormat="1" x14ac:dyDescent="0.15">
      <c r="A32811" s="3"/>
      <c r="B32811" s="3"/>
      <c r="J32811" s="3"/>
      <c r="K32811" s="5"/>
      <c r="L32811" s="8"/>
      <c r="N32811" s="5"/>
      <c r="O32811" s="10"/>
      <c r="P32811" s="8"/>
    </row>
    <row r="32812" spans="1:16" s="2" customFormat="1" x14ac:dyDescent="0.15">
      <c r="A32812" s="3"/>
      <c r="B32812" s="3"/>
      <c r="J32812" s="3"/>
      <c r="K32812" s="5"/>
      <c r="L32812" s="8"/>
      <c r="N32812" s="5"/>
      <c r="O32812" s="10"/>
      <c r="P32812" s="8"/>
    </row>
    <row r="32813" spans="1:16" s="2" customFormat="1" x14ac:dyDescent="0.15">
      <c r="A32813" s="3"/>
      <c r="B32813" s="3"/>
      <c r="J32813" s="3"/>
      <c r="K32813" s="5"/>
      <c r="L32813" s="8"/>
      <c r="N32813" s="5"/>
      <c r="O32813" s="10"/>
      <c r="P32813" s="8"/>
    </row>
    <row r="32814" spans="1:16" s="2" customFormat="1" x14ac:dyDescent="0.15">
      <c r="A32814" s="3"/>
      <c r="B32814" s="3"/>
      <c r="J32814" s="3"/>
      <c r="K32814" s="5"/>
      <c r="L32814" s="8"/>
      <c r="N32814" s="5"/>
      <c r="O32814" s="10"/>
      <c r="P32814" s="8"/>
    </row>
    <row r="32815" spans="1:16" s="2" customFormat="1" x14ac:dyDescent="0.15">
      <c r="A32815" s="3"/>
      <c r="B32815" s="3"/>
      <c r="J32815" s="3"/>
      <c r="K32815" s="5"/>
      <c r="L32815" s="8"/>
      <c r="N32815" s="5"/>
      <c r="O32815" s="10"/>
      <c r="P32815" s="8"/>
    </row>
    <row r="32816" spans="1:16" s="2" customFormat="1" x14ac:dyDescent="0.15">
      <c r="A32816" s="3"/>
      <c r="B32816" s="3"/>
      <c r="J32816" s="3"/>
      <c r="K32816" s="5"/>
      <c r="L32816" s="8"/>
      <c r="N32816" s="5"/>
      <c r="O32816" s="10"/>
      <c r="P32816" s="8"/>
    </row>
    <row r="32817" spans="1:16" s="2" customFormat="1" x14ac:dyDescent="0.15">
      <c r="A32817" s="3"/>
      <c r="B32817" s="3"/>
      <c r="J32817" s="3"/>
      <c r="K32817" s="5"/>
      <c r="L32817" s="8"/>
      <c r="N32817" s="5"/>
      <c r="O32817" s="10"/>
      <c r="P32817" s="8"/>
    </row>
    <row r="32818" spans="1:16" s="2" customFormat="1" x14ac:dyDescent="0.15">
      <c r="A32818" s="3"/>
      <c r="B32818" s="3"/>
      <c r="J32818" s="3"/>
      <c r="K32818" s="5"/>
      <c r="L32818" s="8"/>
      <c r="N32818" s="5"/>
      <c r="O32818" s="10"/>
      <c r="P32818" s="8"/>
    </row>
    <row r="32819" spans="1:16" s="2" customFormat="1" x14ac:dyDescent="0.15">
      <c r="A32819" s="3"/>
      <c r="B32819" s="3"/>
      <c r="J32819" s="3"/>
      <c r="K32819" s="5"/>
      <c r="L32819" s="8"/>
      <c r="N32819" s="5"/>
      <c r="O32819" s="10"/>
      <c r="P32819" s="8"/>
    </row>
    <row r="32820" spans="1:16" s="2" customFormat="1" x14ac:dyDescent="0.15">
      <c r="A32820" s="3"/>
      <c r="B32820" s="3"/>
      <c r="J32820" s="3"/>
      <c r="K32820" s="5"/>
      <c r="L32820" s="8"/>
      <c r="N32820" s="5"/>
      <c r="O32820" s="10"/>
      <c r="P32820" s="8"/>
    </row>
    <row r="32821" spans="1:16" s="2" customFormat="1" x14ac:dyDescent="0.15">
      <c r="A32821" s="3"/>
      <c r="B32821" s="3"/>
      <c r="J32821" s="3"/>
      <c r="K32821" s="5"/>
      <c r="L32821" s="8"/>
      <c r="N32821" s="5"/>
      <c r="O32821" s="10"/>
      <c r="P32821" s="8"/>
    </row>
    <row r="32822" spans="1:16" s="2" customFormat="1" x14ac:dyDescent="0.15">
      <c r="A32822" s="3"/>
      <c r="B32822" s="3"/>
      <c r="J32822" s="3"/>
      <c r="K32822" s="5"/>
      <c r="L32822" s="8"/>
      <c r="N32822" s="5"/>
      <c r="O32822" s="10"/>
      <c r="P32822" s="8"/>
    </row>
    <row r="32823" spans="1:16" s="2" customFormat="1" x14ac:dyDescent="0.15">
      <c r="A32823" s="3"/>
      <c r="B32823" s="3"/>
      <c r="J32823" s="3"/>
      <c r="K32823" s="5"/>
      <c r="L32823" s="8"/>
      <c r="N32823" s="5"/>
      <c r="O32823" s="10"/>
      <c r="P32823" s="8"/>
    </row>
    <row r="32824" spans="1:16" s="2" customFormat="1" x14ac:dyDescent="0.15">
      <c r="A32824" s="3"/>
      <c r="B32824" s="3"/>
      <c r="J32824" s="3"/>
      <c r="K32824" s="5"/>
      <c r="L32824" s="8"/>
      <c r="N32824" s="5"/>
      <c r="O32824" s="10"/>
      <c r="P32824" s="8"/>
    </row>
    <row r="32825" spans="1:16" s="2" customFormat="1" x14ac:dyDescent="0.15">
      <c r="A32825" s="3"/>
      <c r="B32825" s="3"/>
      <c r="J32825" s="3"/>
      <c r="K32825" s="5"/>
      <c r="L32825" s="8"/>
      <c r="N32825" s="5"/>
      <c r="O32825" s="10"/>
      <c r="P32825" s="8"/>
    </row>
    <row r="32826" spans="1:16" s="2" customFormat="1" x14ac:dyDescent="0.15">
      <c r="A32826" s="3"/>
      <c r="B32826" s="3"/>
      <c r="J32826" s="3"/>
      <c r="K32826" s="5"/>
      <c r="L32826" s="8"/>
      <c r="N32826" s="5"/>
      <c r="O32826" s="10"/>
      <c r="P32826" s="8"/>
    </row>
    <row r="32827" spans="1:16" s="2" customFormat="1" x14ac:dyDescent="0.15">
      <c r="A32827" s="3"/>
      <c r="B32827" s="3"/>
      <c r="J32827" s="3"/>
      <c r="K32827" s="5"/>
      <c r="L32827" s="8"/>
      <c r="N32827" s="5"/>
      <c r="O32827" s="10"/>
      <c r="P32827" s="8"/>
    </row>
    <row r="32828" spans="1:16" s="2" customFormat="1" x14ac:dyDescent="0.15">
      <c r="A32828" s="3"/>
      <c r="B32828" s="3"/>
      <c r="J32828" s="3"/>
      <c r="K32828" s="5"/>
      <c r="L32828" s="8"/>
      <c r="N32828" s="5"/>
      <c r="O32828" s="10"/>
      <c r="P32828" s="8"/>
    </row>
    <row r="32829" spans="1:16" s="2" customFormat="1" x14ac:dyDescent="0.15">
      <c r="A32829" s="3"/>
      <c r="B32829" s="3"/>
      <c r="J32829" s="3"/>
      <c r="K32829" s="5"/>
      <c r="L32829" s="8"/>
      <c r="N32829" s="5"/>
      <c r="O32829" s="10"/>
      <c r="P32829" s="8"/>
    </row>
    <row r="32830" spans="1:16" s="2" customFormat="1" x14ac:dyDescent="0.15">
      <c r="A32830" s="3"/>
      <c r="B32830" s="3"/>
      <c r="J32830" s="3"/>
      <c r="K32830" s="5"/>
      <c r="L32830" s="8"/>
      <c r="N32830" s="5"/>
      <c r="O32830" s="10"/>
      <c r="P32830" s="8"/>
    </row>
    <row r="32831" spans="1:16" s="2" customFormat="1" x14ac:dyDescent="0.15">
      <c r="A32831" s="3"/>
      <c r="B32831" s="3"/>
      <c r="J32831" s="3"/>
      <c r="K32831" s="5"/>
      <c r="L32831" s="8"/>
      <c r="N32831" s="5"/>
      <c r="O32831" s="10"/>
      <c r="P32831" s="8"/>
    </row>
    <row r="32832" spans="1:16" s="2" customFormat="1" x14ac:dyDescent="0.15">
      <c r="A32832" s="3"/>
      <c r="B32832" s="3"/>
      <c r="J32832" s="3"/>
      <c r="K32832" s="5"/>
      <c r="L32832" s="8"/>
      <c r="N32832" s="5"/>
      <c r="O32832" s="10"/>
      <c r="P32832" s="8"/>
    </row>
    <row r="32833" spans="1:16" s="2" customFormat="1" x14ac:dyDescent="0.15">
      <c r="A32833" s="3"/>
      <c r="B32833" s="3"/>
      <c r="J32833" s="3"/>
      <c r="K32833" s="5"/>
      <c r="L32833" s="8"/>
      <c r="N32833" s="5"/>
      <c r="O32833" s="10"/>
      <c r="P32833" s="8"/>
    </row>
    <row r="32834" spans="1:16" s="2" customFormat="1" x14ac:dyDescent="0.15">
      <c r="A32834" s="3"/>
      <c r="B32834" s="3"/>
      <c r="J32834" s="3"/>
      <c r="K32834" s="5"/>
      <c r="L32834" s="8"/>
      <c r="N32834" s="5"/>
      <c r="O32834" s="10"/>
      <c r="P32834" s="8"/>
    </row>
    <row r="32835" spans="1:16" s="2" customFormat="1" x14ac:dyDescent="0.15">
      <c r="A32835" s="3"/>
      <c r="B32835" s="3"/>
      <c r="J32835" s="3"/>
      <c r="K32835" s="5"/>
      <c r="L32835" s="8"/>
      <c r="N32835" s="5"/>
      <c r="O32835" s="10"/>
      <c r="P32835" s="8"/>
    </row>
    <row r="32836" spans="1:16" s="2" customFormat="1" x14ac:dyDescent="0.15">
      <c r="A32836" s="3"/>
      <c r="B32836" s="3"/>
      <c r="J32836" s="3"/>
      <c r="K32836" s="5"/>
      <c r="L32836" s="8"/>
      <c r="N32836" s="5"/>
      <c r="O32836" s="10"/>
      <c r="P32836" s="8"/>
    </row>
    <row r="32837" spans="1:16" s="2" customFormat="1" x14ac:dyDescent="0.15">
      <c r="A32837" s="3"/>
      <c r="B32837" s="3"/>
      <c r="J32837" s="3"/>
      <c r="K32837" s="5"/>
      <c r="L32837" s="8"/>
      <c r="N32837" s="5"/>
      <c r="O32837" s="10"/>
      <c r="P32837" s="8"/>
    </row>
    <row r="32838" spans="1:16" s="2" customFormat="1" x14ac:dyDescent="0.15">
      <c r="A32838" s="3"/>
      <c r="B32838" s="3"/>
      <c r="J32838" s="3"/>
      <c r="K32838" s="5"/>
      <c r="L32838" s="8"/>
      <c r="N32838" s="5"/>
      <c r="O32838" s="10"/>
      <c r="P32838" s="8"/>
    </row>
    <row r="32839" spans="1:16" s="2" customFormat="1" x14ac:dyDescent="0.15">
      <c r="A32839" s="3"/>
      <c r="B32839" s="3"/>
      <c r="J32839" s="3"/>
      <c r="K32839" s="5"/>
      <c r="L32839" s="8"/>
      <c r="N32839" s="5"/>
      <c r="O32839" s="10"/>
      <c r="P32839" s="8"/>
    </row>
    <row r="32840" spans="1:16" s="2" customFormat="1" x14ac:dyDescent="0.15">
      <c r="A32840" s="3"/>
      <c r="B32840" s="3"/>
      <c r="J32840" s="3"/>
      <c r="K32840" s="5"/>
      <c r="L32840" s="8"/>
      <c r="N32840" s="5"/>
      <c r="O32840" s="10"/>
      <c r="P32840" s="8"/>
    </row>
    <row r="32841" spans="1:16" s="2" customFormat="1" x14ac:dyDescent="0.15">
      <c r="A32841" s="3"/>
      <c r="B32841" s="3"/>
      <c r="J32841" s="3"/>
      <c r="K32841" s="5"/>
      <c r="L32841" s="8"/>
      <c r="N32841" s="5"/>
      <c r="O32841" s="10"/>
      <c r="P32841" s="8"/>
    </row>
    <row r="32842" spans="1:16" s="2" customFormat="1" x14ac:dyDescent="0.15">
      <c r="A32842" s="3"/>
      <c r="B32842" s="3"/>
      <c r="J32842" s="3"/>
      <c r="K32842" s="5"/>
      <c r="L32842" s="8"/>
      <c r="N32842" s="5"/>
      <c r="O32842" s="10"/>
      <c r="P32842" s="8"/>
    </row>
    <row r="32843" spans="1:16" s="2" customFormat="1" x14ac:dyDescent="0.15">
      <c r="A32843" s="3"/>
      <c r="B32843" s="3"/>
      <c r="J32843" s="3"/>
      <c r="K32843" s="5"/>
      <c r="L32843" s="8"/>
      <c r="N32843" s="5"/>
      <c r="O32843" s="10"/>
      <c r="P32843" s="8"/>
    </row>
    <row r="32844" spans="1:16" s="2" customFormat="1" x14ac:dyDescent="0.15">
      <c r="A32844" s="3"/>
      <c r="B32844" s="3"/>
      <c r="J32844" s="3"/>
      <c r="K32844" s="5"/>
      <c r="L32844" s="8"/>
      <c r="N32844" s="5"/>
      <c r="O32844" s="10"/>
      <c r="P32844" s="8"/>
    </row>
    <row r="32845" spans="1:16" s="2" customFormat="1" x14ac:dyDescent="0.15">
      <c r="A32845" s="3"/>
      <c r="B32845" s="3"/>
      <c r="J32845" s="3"/>
      <c r="K32845" s="5"/>
      <c r="L32845" s="8"/>
      <c r="N32845" s="5"/>
      <c r="O32845" s="10"/>
      <c r="P32845" s="8"/>
    </row>
    <row r="32846" spans="1:16" s="2" customFormat="1" x14ac:dyDescent="0.15">
      <c r="A32846" s="3"/>
      <c r="B32846" s="3"/>
      <c r="J32846" s="3"/>
      <c r="K32846" s="5"/>
      <c r="L32846" s="8"/>
      <c r="N32846" s="5"/>
      <c r="O32846" s="10"/>
      <c r="P32846" s="8"/>
    </row>
    <row r="32847" spans="1:16" s="2" customFormat="1" x14ac:dyDescent="0.15">
      <c r="A32847" s="3"/>
      <c r="B32847" s="3"/>
      <c r="J32847" s="3"/>
      <c r="K32847" s="5"/>
      <c r="L32847" s="8"/>
      <c r="N32847" s="5"/>
      <c r="O32847" s="10"/>
      <c r="P32847" s="8"/>
    </row>
    <row r="32848" spans="1:16" s="2" customFormat="1" x14ac:dyDescent="0.15">
      <c r="A32848" s="3"/>
      <c r="B32848" s="3"/>
      <c r="J32848" s="3"/>
      <c r="K32848" s="5"/>
      <c r="L32848" s="8"/>
      <c r="N32848" s="5"/>
      <c r="O32848" s="10"/>
      <c r="P32848" s="8"/>
    </row>
    <row r="32849" spans="1:16" s="2" customFormat="1" x14ac:dyDescent="0.15">
      <c r="A32849" s="3"/>
      <c r="B32849" s="3"/>
      <c r="J32849" s="3"/>
      <c r="K32849" s="5"/>
      <c r="L32849" s="8"/>
      <c r="N32849" s="5"/>
      <c r="O32849" s="10"/>
      <c r="P32849" s="8"/>
    </row>
    <row r="32850" spans="1:16" s="2" customFormat="1" x14ac:dyDescent="0.15">
      <c r="A32850" s="3"/>
      <c r="B32850" s="3"/>
      <c r="J32850" s="3"/>
      <c r="K32850" s="5"/>
      <c r="L32850" s="8"/>
      <c r="N32850" s="5"/>
      <c r="O32850" s="10"/>
      <c r="P32850" s="8"/>
    </row>
    <row r="32851" spans="1:16" s="2" customFormat="1" x14ac:dyDescent="0.15">
      <c r="A32851" s="3"/>
      <c r="B32851" s="3"/>
      <c r="J32851" s="3"/>
      <c r="K32851" s="5"/>
      <c r="L32851" s="8"/>
      <c r="N32851" s="5"/>
      <c r="O32851" s="10"/>
      <c r="P32851" s="8"/>
    </row>
    <row r="32852" spans="1:16" s="2" customFormat="1" x14ac:dyDescent="0.15">
      <c r="A32852" s="3"/>
      <c r="B32852" s="3"/>
      <c r="J32852" s="3"/>
      <c r="K32852" s="5"/>
      <c r="L32852" s="8"/>
      <c r="N32852" s="5"/>
      <c r="O32852" s="10"/>
      <c r="P32852" s="8"/>
    </row>
    <row r="32853" spans="1:16" s="2" customFormat="1" x14ac:dyDescent="0.15">
      <c r="A32853" s="3"/>
      <c r="B32853" s="3"/>
      <c r="J32853" s="3"/>
      <c r="K32853" s="5"/>
      <c r="L32853" s="8"/>
      <c r="N32853" s="5"/>
      <c r="O32853" s="10"/>
      <c r="P32853" s="8"/>
    </row>
    <row r="32854" spans="1:16" s="2" customFormat="1" x14ac:dyDescent="0.15">
      <c r="A32854" s="3"/>
      <c r="B32854" s="3"/>
      <c r="J32854" s="3"/>
      <c r="K32854" s="5"/>
      <c r="L32854" s="8"/>
      <c r="N32854" s="5"/>
      <c r="O32854" s="10"/>
      <c r="P32854" s="8"/>
    </row>
    <row r="32855" spans="1:16" s="2" customFormat="1" x14ac:dyDescent="0.15">
      <c r="A32855" s="3"/>
      <c r="B32855" s="3"/>
      <c r="J32855" s="3"/>
      <c r="K32855" s="5"/>
      <c r="L32855" s="8"/>
      <c r="N32855" s="5"/>
      <c r="O32855" s="10"/>
      <c r="P32855" s="8"/>
    </row>
    <row r="32856" spans="1:16" s="2" customFormat="1" x14ac:dyDescent="0.15">
      <c r="A32856" s="3"/>
      <c r="B32856" s="3"/>
      <c r="J32856" s="3"/>
      <c r="K32856" s="5"/>
      <c r="L32856" s="8"/>
      <c r="N32856" s="5"/>
      <c r="O32856" s="10"/>
      <c r="P32856" s="8"/>
    </row>
    <row r="32857" spans="1:16" s="2" customFormat="1" x14ac:dyDescent="0.15">
      <c r="A32857" s="3"/>
      <c r="B32857" s="3"/>
      <c r="J32857" s="3"/>
      <c r="K32857" s="5"/>
      <c r="L32857" s="8"/>
      <c r="N32857" s="5"/>
      <c r="O32857" s="10"/>
      <c r="P32857" s="8"/>
    </row>
    <row r="32858" spans="1:16" s="2" customFormat="1" x14ac:dyDescent="0.15">
      <c r="A32858" s="3"/>
      <c r="B32858" s="3"/>
      <c r="J32858" s="3"/>
      <c r="K32858" s="5"/>
      <c r="L32858" s="8"/>
      <c r="N32858" s="5"/>
      <c r="O32858" s="10"/>
      <c r="P32858" s="8"/>
    </row>
    <row r="32859" spans="1:16" s="2" customFormat="1" x14ac:dyDescent="0.15">
      <c r="A32859" s="3"/>
      <c r="B32859" s="3"/>
      <c r="J32859" s="3"/>
      <c r="K32859" s="5"/>
      <c r="L32859" s="8"/>
      <c r="N32859" s="5"/>
      <c r="O32859" s="10"/>
      <c r="P32859" s="8"/>
    </row>
    <row r="32860" spans="1:16" s="2" customFormat="1" x14ac:dyDescent="0.15">
      <c r="A32860" s="3"/>
      <c r="B32860" s="3"/>
      <c r="J32860" s="3"/>
      <c r="K32860" s="5"/>
      <c r="L32860" s="8"/>
      <c r="N32860" s="5"/>
      <c r="O32860" s="10"/>
      <c r="P32860" s="8"/>
    </row>
    <row r="32861" spans="1:16" s="2" customFormat="1" x14ac:dyDescent="0.15">
      <c r="A32861" s="3"/>
      <c r="B32861" s="3"/>
      <c r="J32861" s="3"/>
      <c r="K32861" s="5"/>
      <c r="L32861" s="8"/>
      <c r="N32861" s="5"/>
      <c r="O32861" s="10"/>
      <c r="P32861" s="8"/>
    </row>
    <row r="32862" spans="1:16" s="2" customFormat="1" x14ac:dyDescent="0.15">
      <c r="A32862" s="3"/>
      <c r="B32862" s="3"/>
      <c r="J32862" s="3"/>
      <c r="K32862" s="5"/>
      <c r="L32862" s="8"/>
      <c r="N32862" s="5"/>
      <c r="O32862" s="10"/>
      <c r="P32862" s="8"/>
    </row>
    <row r="32863" spans="1:16" s="2" customFormat="1" x14ac:dyDescent="0.15">
      <c r="A32863" s="3"/>
      <c r="B32863" s="3"/>
      <c r="J32863" s="3"/>
      <c r="K32863" s="5"/>
      <c r="L32863" s="8"/>
      <c r="N32863" s="5"/>
      <c r="O32863" s="10"/>
      <c r="P32863" s="8"/>
    </row>
    <row r="32864" spans="1:16" s="2" customFormat="1" x14ac:dyDescent="0.15">
      <c r="A32864" s="3"/>
      <c r="B32864" s="3"/>
      <c r="J32864" s="3"/>
      <c r="K32864" s="5"/>
      <c r="L32864" s="8"/>
      <c r="N32864" s="5"/>
      <c r="O32864" s="10"/>
      <c r="P32864" s="8"/>
    </row>
    <row r="32865" spans="1:16" s="2" customFormat="1" x14ac:dyDescent="0.15">
      <c r="A32865" s="3"/>
      <c r="B32865" s="3"/>
      <c r="J32865" s="3"/>
      <c r="K32865" s="5"/>
      <c r="L32865" s="8"/>
      <c r="N32865" s="5"/>
      <c r="O32865" s="10"/>
      <c r="P32865" s="8"/>
    </row>
    <row r="32866" spans="1:16" s="2" customFormat="1" x14ac:dyDescent="0.15">
      <c r="A32866" s="3"/>
      <c r="B32866" s="3"/>
      <c r="J32866" s="3"/>
      <c r="K32866" s="5"/>
      <c r="L32866" s="8"/>
      <c r="N32866" s="5"/>
      <c r="O32866" s="10"/>
      <c r="P32866" s="8"/>
    </row>
    <row r="32867" spans="1:16" s="2" customFormat="1" x14ac:dyDescent="0.15">
      <c r="A32867" s="3"/>
      <c r="B32867" s="3"/>
      <c r="J32867" s="3"/>
      <c r="K32867" s="5"/>
      <c r="L32867" s="8"/>
      <c r="N32867" s="5"/>
      <c r="O32867" s="10"/>
      <c r="P32867" s="8"/>
    </row>
    <row r="32868" spans="1:16" s="2" customFormat="1" x14ac:dyDescent="0.15">
      <c r="A32868" s="3"/>
      <c r="B32868" s="3"/>
      <c r="J32868" s="3"/>
      <c r="K32868" s="5"/>
      <c r="L32868" s="8"/>
      <c r="N32868" s="5"/>
      <c r="O32868" s="10"/>
      <c r="P32868" s="8"/>
    </row>
    <row r="32869" spans="1:16" s="2" customFormat="1" x14ac:dyDescent="0.15">
      <c r="A32869" s="3"/>
      <c r="B32869" s="3"/>
      <c r="J32869" s="3"/>
      <c r="K32869" s="5"/>
      <c r="L32869" s="8"/>
      <c r="N32869" s="5"/>
      <c r="O32869" s="10"/>
      <c r="P32869" s="8"/>
    </row>
    <row r="32870" spans="1:16" s="2" customFormat="1" x14ac:dyDescent="0.15">
      <c r="A32870" s="3"/>
      <c r="B32870" s="3"/>
      <c r="J32870" s="3"/>
      <c r="K32870" s="5"/>
      <c r="L32870" s="8"/>
      <c r="N32870" s="5"/>
      <c r="O32870" s="10"/>
      <c r="P32870" s="8"/>
    </row>
    <row r="32871" spans="1:16" s="2" customFormat="1" x14ac:dyDescent="0.15">
      <c r="A32871" s="3"/>
      <c r="B32871" s="3"/>
      <c r="J32871" s="3"/>
      <c r="K32871" s="5"/>
      <c r="L32871" s="8"/>
      <c r="N32871" s="5"/>
      <c r="O32871" s="10"/>
      <c r="P32871" s="8"/>
    </row>
    <row r="32872" spans="1:16" s="2" customFormat="1" x14ac:dyDescent="0.15">
      <c r="A32872" s="3"/>
      <c r="B32872" s="3"/>
      <c r="J32872" s="3"/>
      <c r="K32872" s="5"/>
      <c r="L32872" s="8"/>
      <c r="N32872" s="5"/>
      <c r="O32872" s="10"/>
      <c r="P32872" s="8"/>
    </row>
    <row r="32873" spans="1:16" s="2" customFormat="1" x14ac:dyDescent="0.15">
      <c r="A32873" s="3"/>
      <c r="B32873" s="3"/>
      <c r="J32873" s="3"/>
      <c r="K32873" s="5"/>
      <c r="L32873" s="8"/>
      <c r="N32873" s="5"/>
      <c r="O32873" s="10"/>
      <c r="P32873" s="8"/>
    </row>
    <row r="32874" spans="1:16" s="2" customFormat="1" x14ac:dyDescent="0.15">
      <c r="A32874" s="3"/>
      <c r="B32874" s="3"/>
      <c r="J32874" s="3"/>
      <c r="K32874" s="5"/>
      <c r="L32874" s="8"/>
      <c r="N32874" s="5"/>
      <c r="O32874" s="10"/>
      <c r="P32874" s="8"/>
    </row>
    <row r="32875" spans="1:16" s="2" customFormat="1" x14ac:dyDescent="0.15">
      <c r="A32875" s="3"/>
      <c r="B32875" s="3"/>
      <c r="J32875" s="3"/>
      <c r="K32875" s="5"/>
      <c r="L32875" s="8"/>
      <c r="N32875" s="5"/>
      <c r="O32875" s="10"/>
      <c r="P32875" s="8"/>
    </row>
    <row r="32876" spans="1:16" s="2" customFormat="1" x14ac:dyDescent="0.15">
      <c r="A32876" s="3"/>
      <c r="B32876" s="3"/>
      <c r="J32876" s="3"/>
      <c r="K32876" s="5"/>
      <c r="L32876" s="8"/>
      <c r="N32876" s="5"/>
      <c r="O32876" s="10"/>
      <c r="P32876" s="8"/>
    </row>
    <row r="32877" spans="1:16" s="2" customFormat="1" x14ac:dyDescent="0.15">
      <c r="A32877" s="3"/>
      <c r="B32877" s="3"/>
      <c r="J32877" s="3"/>
      <c r="K32877" s="5"/>
      <c r="L32877" s="8"/>
      <c r="N32877" s="5"/>
      <c r="O32877" s="10"/>
      <c r="P32877" s="8"/>
    </row>
    <row r="32878" spans="1:16" s="2" customFormat="1" x14ac:dyDescent="0.15">
      <c r="A32878" s="3"/>
      <c r="B32878" s="3"/>
      <c r="J32878" s="3"/>
      <c r="K32878" s="5"/>
      <c r="L32878" s="8"/>
      <c r="N32878" s="5"/>
      <c r="O32878" s="10"/>
      <c r="P32878" s="8"/>
    </row>
    <row r="32879" spans="1:16" s="2" customFormat="1" x14ac:dyDescent="0.15">
      <c r="A32879" s="3"/>
      <c r="B32879" s="3"/>
      <c r="J32879" s="3"/>
      <c r="K32879" s="5"/>
      <c r="L32879" s="8"/>
      <c r="N32879" s="5"/>
      <c r="O32879" s="10"/>
      <c r="P32879" s="8"/>
    </row>
    <row r="32880" spans="1:16" s="2" customFormat="1" x14ac:dyDescent="0.15">
      <c r="A32880" s="3"/>
      <c r="B32880" s="3"/>
      <c r="J32880" s="3"/>
      <c r="K32880" s="5"/>
      <c r="L32880" s="8"/>
      <c r="N32880" s="5"/>
      <c r="O32880" s="10"/>
      <c r="P32880" s="8"/>
    </row>
    <row r="32881" spans="1:16" s="2" customFormat="1" x14ac:dyDescent="0.15">
      <c r="A32881" s="3"/>
      <c r="B32881" s="3"/>
      <c r="J32881" s="3"/>
      <c r="K32881" s="5"/>
      <c r="L32881" s="8"/>
      <c r="N32881" s="5"/>
      <c r="O32881" s="10"/>
      <c r="P32881" s="8"/>
    </row>
    <row r="32882" spans="1:16" s="2" customFormat="1" x14ac:dyDescent="0.15">
      <c r="A32882" s="3"/>
      <c r="B32882" s="3"/>
      <c r="J32882" s="3"/>
      <c r="K32882" s="5"/>
      <c r="L32882" s="8"/>
      <c r="N32882" s="5"/>
      <c r="O32882" s="10"/>
      <c r="P32882" s="8"/>
    </row>
    <row r="32883" spans="1:16" s="2" customFormat="1" x14ac:dyDescent="0.15">
      <c r="A32883" s="3"/>
      <c r="B32883" s="3"/>
      <c r="J32883" s="3"/>
      <c r="K32883" s="5"/>
      <c r="L32883" s="8"/>
      <c r="N32883" s="5"/>
      <c r="O32883" s="10"/>
      <c r="P32883" s="8"/>
    </row>
    <row r="32884" spans="1:16" s="2" customFormat="1" x14ac:dyDescent="0.15">
      <c r="A32884" s="3"/>
      <c r="B32884" s="3"/>
      <c r="J32884" s="3"/>
      <c r="K32884" s="5"/>
      <c r="L32884" s="8"/>
      <c r="N32884" s="5"/>
      <c r="O32884" s="10"/>
      <c r="P32884" s="8"/>
    </row>
    <row r="32885" spans="1:16" s="2" customFormat="1" x14ac:dyDescent="0.15">
      <c r="A32885" s="3"/>
      <c r="B32885" s="3"/>
      <c r="J32885" s="3"/>
      <c r="K32885" s="5"/>
      <c r="L32885" s="8"/>
      <c r="N32885" s="5"/>
      <c r="O32885" s="10"/>
      <c r="P32885" s="8"/>
    </row>
    <row r="32886" spans="1:16" s="2" customFormat="1" x14ac:dyDescent="0.15">
      <c r="A32886" s="3"/>
      <c r="B32886" s="3"/>
      <c r="J32886" s="3"/>
      <c r="K32886" s="5"/>
      <c r="L32886" s="8"/>
      <c r="N32886" s="5"/>
      <c r="O32886" s="10"/>
      <c r="P32886" s="8"/>
    </row>
    <row r="32887" spans="1:16" s="2" customFormat="1" x14ac:dyDescent="0.15">
      <c r="A32887" s="3"/>
      <c r="B32887" s="3"/>
      <c r="J32887" s="3"/>
      <c r="K32887" s="5"/>
      <c r="L32887" s="8"/>
      <c r="N32887" s="5"/>
      <c r="O32887" s="10"/>
      <c r="P32887" s="8"/>
    </row>
    <row r="32888" spans="1:16" s="2" customFormat="1" x14ac:dyDescent="0.15">
      <c r="A32888" s="3"/>
      <c r="B32888" s="3"/>
      <c r="J32888" s="3"/>
      <c r="K32888" s="5"/>
      <c r="L32888" s="8"/>
      <c r="N32888" s="5"/>
      <c r="O32888" s="10"/>
      <c r="P32888" s="8"/>
    </row>
    <row r="32889" spans="1:16" s="2" customFormat="1" x14ac:dyDescent="0.15">
      <c r="A32889" s="3"/>
      <c r="B32889" s="3"/>
      <c r="J32889" s="3"/>
      <c r="K32889" s="5"/>
      <c r="L32889" s="8"/>
      <c r="N32889" s="5"/>
      <c r="O32889" s="10"/>
      <c r="P32889" s="8"/>
    </row>
    <row r="32890" spans="1:16" s="2" customFormat="1" x14ac:dyDescent="0.15">
      <c r="A32890" s="3"/>
      <c r="B32890" s="3"/>
      <c r="J32890" s="3"/>
      <c r="K32890" s="5"/>
      <c r="L32890" s="8"/>
      <c r="N32890" s="5"/>
      <c r="O32890" s="10"/>
      <c r="P32890" s="8"/>
    </row>
    <row r="32891" spans="1:16" s="2" customFormat="1" x14ac:dyDescent="0.15">
      <c r="A32891" s="3"/>
      <c r="B32891" s="3"/>
      <c r="J32891" s="3"/>
      <c r="K32891" s="5"/>
      <c r="L32891" s="8"/>
      <c r="N32891" s="5"/>
      <c r="O32891" s="10"/>
      <c r="P32891" s="8"/>
    </row>
    <row r="32892" spans="1:16" s="2" customFormat="1" x14ac:dyDescent="0.15">
      <c r="A32892" s="3"/>
      <c r="B32892" s="3"/>
      <c r="J32892" s="3"/>
      <c r="K32892" s="5"/>
      <c r="L32892" s="8"/>
      <c r="N32892" s="5"/>
      <c r="O32892" s="10"/>
      <c r="P32892" s="8"/>
    </row>
    <row r="32893" spans="1:16" s="2" customFormat="1" x14ac:dyDescent="0.15">
      <c r="A32893" s="3"/>
      <c r="B32893" s="3"/>
      <c r="J32893" s="3"/>
      <c r="K32893" s="5"/>
      <c r="L32893" s="8"/>
      <c r="N32893" s="5"/>
      <c r="O32893" s="10"/>
      <c r="P32893" s="8"/>
    </row>
    <row r="32894" spans="1:16" s="2" customFormat="1" x14ac:dyDescent="0.15">
      <c r="A32894" s="3"/>
      <c r="B32894" s="3"/>
      <c r="J32894" s="3"/>
      <c r="K32894" s="5"/>
      <c r="L32894" s="8"/>
      <c r="N32894" s="5"/>
      <c r="O32894" s="10"/>
      <c r="P32894" s="8"/>
    </row>
    <row r="32895" spans="1:16" s="2" customFormat="1" x14ac:dyDescent="0.15">
      <c r="A32895" s="3"/>
      <c r="B32895" s="3"/>
      <c r="J32895" s="3"/>
      <c r="K32895" s="5"/>
      <c r="L32895" s="8"/>
      <c r="N32895" s="5"/>
      <c r="O32895" s="10"/>
      <c r="P32895" s="8"/>
    </row>
    <row r="32896" spans="1:16" s="2" customFormat="1" x14ac:dyDescent="0.15">
      <c r="A32896" s="3"/>
      <c r="B32896" s="3"/>
      <c r="J32896" s="3"/>
      <c r="K32896" s="5"/>
      <c r="L32896" s="8"/>
      <c r="N32896" s="5"/>
      <c r="O32896" s="10"/>
      <c r="P32896" s="8"/>
    </row>
    <row r="32897" spans="1:16" s="2" customFormat="1" x14ac:dyDescent="0.15">
      <c r="A32897" s="3"/>
      <c r="B32897" s="3"/>
      <c r="J32897" s="3"/>
      <c r="K32897" s="5"/>
      <c r="L32897" s="8"/>
      <c r="N32897" s="5"/>
      <c r="O32897" s="10"/>
      <c r="P32897" s="8"/>
    </row>
    <row r="32898" spans="1:16" s="2" customFormat="1" x14ac:dyDescent="0.15">
      <c r="A32898" s="3"/>
      <c r="B32898" s="3"/>
      <c r="J32898" s="3"/>
      <c r="K32898" s="5"/>
      <c r="L32898" s="8"/>
      <c r="N32898" s="5"/>
      <c r="O32898" s="10"/>
      <c r="P32898" s="8"/>
    </row>
    <row r="32899" spans="1:16" s="2" customFormat="1" x14ac:dyDescent="0.15">
      <c r="A32899" s="3"/>
      <c r="B32899" s="3"/>
      <c r="J32899" s="3"/>
      <c r="K32899" s="5"/>
      <c r="L32899" s="8"/>
      <c r="N32899" s="5"/>
      <c r="O32899" s="10"/>
      <c r="P32899" s="8"/>
    </row>
    <row r="32900" spans="1:16" s="2" customFormat="1" x14ac:dyDescent="0.15">
      <c r="A32900" s="3"/>
      <c r="B32900" s="3"/>
      <c r="J32900" s="3"/>
      <c r="K32900" s="5"/>
      <c r="L32900" s="8"/>
      <c r="N32900" s="5"/>
      <c r="O32900" s="10"/>
      <c r="P32900" s="8"/>
    </row>
    <row r="32901" spans="1:16" s="2" customFormat="1" x14ac:dyDescent="0.15">
      <c r="A32901" s="3"/>
      <c r="B32901" s="3"/>
      <c r="J32901" s="3"/>
      <c r="K32901" s="5"/>
      <c r="L32901" s="8"/>
      <c r="N32901" s="5"/>
      <c r="O32901" s="10"/>
      <c r="P32901" s="8"/>
    </row>
    <row r="32902" spans="1:16" s="2" customFormat="1" x14ac:dyDescent="0.15">
      <c r="A32902" s="3"/>
      <c r="B32902" s="3"/>
      <c r="J32902" s="3"/>
      <c r="K32902" s="5"/>
      <c r="L32902" s="8"/>
      <c r="N32902" s="5"/>
      <c r="O32902" s="10"/>
      <c r="P32902" s="8"/>
    </row>
    <row r="32903" spans="1:16" s="2" customFormat="1" x14ac:dyDescent="0.15">
      <c r="A32903" s="3"/>
      <c r="B32903" s="3"/>
      <c r="J32903" s="3"/>
      <c r="K32903" s="5"/>
      <c r="L32903" s="8"/>
      <c r="N32903" s="5"/>
      <c r="O32903" s="10"/>
      <c r="P32903" s="8"/>
    </row>
    <row r="32904" spans="1:16" s="2" customFormat="1" x14ac:dyDescent="0.15">
      <c r="A32904" s="3"/>
      <c r="B32904" s="3"/>
      <c r="J32904" s="3"/>
      <c r="K32904" s="5"/>
      <c r="L32904" s="8"/>
      <c r="N32904" s="5"/>
      <c r="O32904" s="10"/>
      <c r="P32904" s="8"/>
    </row>
    <row r="32905" spans="1:16" s="2" customFormat="1" x14ac:dyDescent="0.15">
      <c r="A32905" s="3"/>
      <c r="B32905" s="3"/>
      <c r="J32905" s="3"/>
      <c r="K32905" s="5"/>
      <c r="L32905" s="8"/>
      <c r="N32905" s="5"/>
      <c r="O32905" s="10"/>
      <c r="P32905" s="8"/>
    </row>
    <row r="32906" spans="1:16" s="2" customFormat="1" x14ac:dyDescent="0.15">
      <c r="A32906" s="3"/>
      <c r="B32906" s="3"/>
      <c r="J32906" s="3"/>
      <c r="K32906" s="5"/>
      <c r="L32906" s="8"/>
      <c r="N32906" s="5"/>
      <c r="O32906" s="10"/>
      <c r="P32906" s="8"/>
    </row>
    <row r="32907" spans="1:16" s="2" customFormat="1" x14ac:dyDescent="0.15">
      <c r="A32907" s="3"/>
      <c r="B32907" s="3"/>
      <c r="J32907" s="3"/>
      <c r="K32907" s="5"/>
      <c r="L32907" s="8"/>
      <c r="N32907" s="5"/>
      <c r="O32907" s="10"/>
      <c r="P32907" s="8"/>
    </row>
    <row r="32908" spans="1:16" s="2" customFormat="1" x14ac:dyDescent="0.15">
      <c r="A32908" s="3"/>
      <c r="B32908" s="3"/>
      <c r="J32908" s="3"/>
      <c r="K32908" s="5"/>
      <c r="L32908" s="8"/>
      <c r="N32908" s="5"/>
      <c r="O32908" s="10"/>
      <c r="P32908" s="8"/>
    </row>
    <row r="32909" spans="1:16" s="2" customFormat="1" x14ac:dyDescent="0.15">
      <c r="A32909" s="3"/>
      <c r="B32909" s="3"/>
      <c r="J32909" s="3"/>
      <c r="K32909" s="5"/>
      <c r="L32909" s="8"/>
      <c r="N32909" s="5"/>
      <c r="O32909" s="10"/>
      <c r="P32909" s="8"/>
    </row>
    <row r="32910" spans="1:16" s="2" customFormat="1" x14ac:dyDescent="0.15">
      <c r="A32910" s="3"/>
      <c r="B32910" s="3"/>
      <c r="J32910" s="3"/>
      <c r="K32910" s="5"/>
      <c r="L32910" s="8"/>
      <c r="N32910" s="5"/>
      <c r="O32910" s="10"/>
      <c r="P32910" s="8"/>
    </row>
    <row r="32911" spans="1:16" s="2" customFormat="1" x14ac:dyDescent="0.15">
      <c r="A32911" s="3"/>
      <c r="B32911" s="3"/>
      <c r="J32911" s="3"/>
      <c r="K32911" s="5"/>
      <c r="L32911" s="8"/>
      <c r="N32911" s="5"/>
      <c r="O32911" s="10"/>
      <c r="P32911" s="8"/>
    </row>
    <row r="32912" spans="1:16" s="2" customFormat="1" x14ac:dyDescent="0.15">
      <c r="A32912" s="3"/>
      <c r="B32912" s="3"/>
      <c r="J32912" s="3"/>
      <c r="K32912" s="5"/>
      <c r="L32912" s="8"/>
      <c r="N32912" s="5"/>
      <c r="O32912" s="10"/>
      <c r="P32912" s="8"/>
    </row>
    <row r="32913" spans="1:16" s="2" customFormat="1" x14ac:dyDescent="0.15">
      <c r="A32913" s="3"/>
      <c r="B32913" s="3"/>
      <c r="J32913" s="3"/>
      <c r="K32913" s="5"/>
      <c r="L32913" s="8"/>
      <c r="N32913" s="5"/>
      <c r="O32913" s="10"/>
      <c r="P32913" s="8"/>
    </row>
    <row r="32914" spans="1:16" s="2" customFormat="1" x14ac:dyDescent="0.15">
      <c r="A32914" s="3"/>
      <c r="B32914" s="3"/>
      <c r="J32914" s="3"/>
      <c r="K32914" s="5"/>
      <c r="L32914" s="8"/>
      <c r="N32914" s="5"/>
      <c r="O32914" s="10"/>
      <c r="P32914" s="8"/>
    </row>
    <row r="32915" spans="1:16" s="2" customFormat="1" x14ac:dyDescent="0.15">
      <c r="A32915" s="3"/>
      <c r="B32915" s="3"/>
      <c r="J32915" s="3"/>
      <c r="K32915" s="5"/>
      <c r="L32915" s="8"/>
      <c r="N32915" s="5"/>
      <c r="O32915" s="10"/>
      <c r="P32915" s="8"/>
    </row>
    <row r="32916" spans="1:16" s="2" customFormat="1" x14ac:dyDescent="0.15">
      <c r="A32916" s="3"/>
      <c r="B32916" s="3"/>
      <c r="J32916" s="3"/>
      <c r="K32916" s="5"/>
      <c r="L32916" s="8"/>
      <c r="N32916" s="5"/>
      <c r="O32916" s="10"/>
      <c r="P32916" s="8"/>
    </row>
    <row r="32917" spans="1:16" s="2" customFormat="1" x14ac:dyDescent="0.15">
      <c r="A32917" s="3"/>
      <c r="B32917" s="3"/>
      <c r="J32917" s="3"/>
      <c r="K32917" s="5"/>
      <c r="L32917" s="8"/>
      <c r="N32917" s="5"/>
      <c r="O32917" s="10"/>
      <c r="P32917" s="8"/>
    </row>
    <row r="32918" spans="1:16" s="2" customFormat="1" x14ac:dyDescent="0.15">
      <c r="A32918" s="3"/>
      <c r="B32918" s="3"/>
      <c r="J32918" s="3"/>
      <c r="K32918" s="5"/>
      <c r="L32918" s="8"/>
      <c r="N32918" s="5"/>
      <c r="O32918" s="10"/>
      <c r="P32918" s="8"/>
    </row>
    <row r="32919" spans="1:16" s="2" customFormat="1" x14ac:dyDescent="0.15">
      <c r="A32919" s="3"/>
      <c r="B32919" s="3"/>
      <c r="J32919" s="3"/>
      <c r="K32919" s="5"/>
      <c r="L32919" s="8"/>
      <c r="N32919" s="5"/>
      <c r="O32919" s="10"/>
      <c r="P32919" s="8"/>
    </row>
    <row r="32920" spans="1:16" s="2" customFormat="1" x14ac:dyDescent="0.15">
      <c r="A32920" s="3"/>
      <c r="B32920" s="3"/>
      <c r="J32920" s="3"/>
      <c r="K32920" s="5"/>
      <c r="L32920" s="8"/>
      <c r="N32920" s="5"/>
      <c r="O32920" s="10"/>
      <c r="P32920" s="8"/>
    </row>
    <row r="32921" spans="1:16" s="2" customFormat="1" x14ac:dyDescent="0.15">
      <c r="A32921" s="3"/>
      <c r="B32921" s="3"/>
      <c r="J32921" s="3"/>
      <c r="K32921" s="5"/>
      <c r="L32921" s="8"/>
      <c r="N32921" s="5"/>
      <c r="O32921" s="10"/>
      <c r="P32921" s="8"/>
    </row>
    <row r="32922" spans="1:16" s="2" customFormat="1" x14ac:dyDescent="0.15">
      <c r="A32922" s="3"/>
      <c r="B32922" s="3"/>
      <c r="J32922" s="3"/>
      <c r="K32922" s="5"/>
      <c r="L32922" s="8"/>
      <c r="N32922" s="5"/>
      <c r="O32922" s="10"/>
      <c r="P32922" s="8"/>
    </row>
    <row r="32923" spans="1:16" s="2" customFormat="1" x14ac:dyDescent="0.15">
      <c r="A32923" s="3"/>
      <c r="B32923" s="3"/>
      <c r="J32923" s="3"/>
      <c r="K32923" s="5"/>
      <c r="L32923" s="8"/>
      <c r="N32923" s="5"/>
      <c r="O32923" s="10"/>
      <c r="P32923" s="8"/>
    </row>
    <row r="32924" spans="1:16" s="2" customFormat="1" x14ac:dyDescent="0.15">
      <c r="A32924" s="3"/>
      <c r="B32924" s="3"/>
      <c r="J32924" s="3"/>
      <c r="K32924" s="5"/>
      <c r="L32924" s="8"/>
      <c r="N32924" s="5"/>
      <c r="O32924" s="10"/>
      <c r="P32924" s="8"/>
    </row>
    <row r="32925" spans="1:16" s="2" customFormat="1" x14ac:dyDescent="0.15">
      <c r="A32925" s="3"/>
      <c r="B32925" s="3"/>
      <c r="J32925" s="3"/>
      <c r="K32925" s="5"/>
      <c r="L32925" s="8"/>
      <c r="N32925" s="5"/>
      <c r="O32925" s="10"/>
      <c r="P32925" s="8"/>
    </row>
    <row r="32926" spans="1:16" s="2" customFormat="1" x14ac:dyDescent="0.15">
      <c r="A32926" s="3"/>
      <c r="B32926" s="3"/>
      <c r="J32926" s="3"/>
      <c r="K32926" s="5"/>
      <c r="L32926" s="8"/>
      <c r="N32926" s="5"/>
      <c r="O32926" s="10"/>
      <c r="P32926" s="8"/>
    </row>
    <row r="32927" spans="1:16" s="2" customFormat="1" x14ac:dyDescent="0.15">
      <c r="A32927" s="3"/>
      <c r="B32927" s="3"/>
      <c r="J32927" s="3"/>
      <c r="K32927" s="5"/>
      <c r="L32927" s="8"/>
      <c r="N32927" s="5"/>
      <c r="O32927" s="10"/>
      <c r="P32927" s="8"/>
    </row>
    <row r="32928" spans="1:16" s="2" customFormat="1" x14ac:dyDescent="0.15">
      <c r="A32928" s="3"/>
      <c r="B32928" s="3"/>
      <c r="J32928" s="3"/>
      <c r="K32928" s="5"/>
      <c r="L32928" s="8"/>
      <c r="N32928" s="5"/>
      <c r="O32928" s="10"/>
      <c r="P32928" s="8"/>
    </row>
    <row r="32929" spans="1:16" s="2" customFormat="1" x14ac:dyDescent="0.15">
      <c r="A32929" s="3"/>
      <c r="B32929" s="3"/>
      <c r="J32929" s="3"/>
      <c r="K32929" s="5"/>
      <c r="L32929" s="8"/>
      <c r="N32929" s="5"/>
      <c r="O32929" s="10"/>
      <c r="P32929" s="8"/>
    </row>
    <row r="32930" spans="1:16" s="2" customFormat="1" x14ac:dyDescent="0.15">
      <c r="A32930" s="3"/>
      <c r="B32930" s="3"/>
      <c r="J32930" s="3"/>
      <c r="K32930" s="5"/>
      <c r="L32930" s="8"/>
      <c r="N32930" s="5"/>
      <c r="O32930" s="10"/>
      <c r="P32930" s="8"/>
    </row>
    <row r="32931" spans="1:16" s="2" customFormat="1" x14ac:dyDescent="0.15">
      <c r="A32931" s="3"/>
      <c r="B32931" s="3"/>
      <c r="J32931" s="3"/>
      <c r="K32931" s="5"/>
      <c r="L32931" s="8"/>
      <c r="N32931" s="5"/>
      <c r="O32931" s="10"/>
      <c r="P32931" s="8"/>
    </row>
    <row r="32932" spans="1:16" s="2" customFormat="1" x14ac:dyDescent="0.15">
      <c r="A32932" s="3"/>
      <c r="B32932" s="3"/>
      <c r="J32932" s="3"/>
      <c r="K32932" s="5"/>
      <c r="L32932" s="8"/>
      <c r="N32932" s="5"/>
      <c r="O32932" s="10"/>
      <c r="P32932" s="8"/>
    </row>
    <row r="32933" spans="1:16" s="2" customFormat="1" x14ac:dyDescent="0.15">
      <c r="A32933" s="3"/>
      <c r="B32933" s="3"/>
      <c r="J32933" s="3"/>
      <c r="K32933" s="5"/>
      <c r="L32933" s="8"/>
      <c r="N32933" s="5"/>
      <c r="O32933" s="10"/>
      <c r="P32933" s="8"/>
    </row>
    <row r="32934" spans="1:16" s="2" customFormat="1" x14ac:dyDescent="0.15">
      <c r="A32934" s="3"/>
      <c r="B32934" s="3"/>
      <c r="J32934" s="3"/>
      <c r="K32934" s="5"/>
      <c r="L32934" s="8"/>
      <c r="N32934" s="5"/>
      <c r="O32934" s="10"/>
      <c r="P32934" s="8"/>
    </row>
    <row r="32935" spans="1:16" s="2" customFormat="1" x14ac:dyDescent="0.15">
      <c r="A32935" s="3"/>
      <c r="B32935" s="3"/>
      <c r="J32935" s="3"/>
      <c r="K32935" s="5"/>
      <c r="L32935" s="8"/>
      <c r="N32935" s="5"/>
      <c r="O32935" s="10"/>
      <c r="P32935" s="8"/>
    </row>
    <row r="32936" spans="1:16" s="2" customFormat="1" x14ac:dyDescent="0.15">
      <c r="A32936" s="3"/>
      <c r="B32936" s="3"/>
      <c r="J32936" s="3"/>
      <c r="K32936" s="5"/>
      <c r="L32936" s="8"/>
      <c r="N32936" s="5"/>
      <c r="O32936" s="10"/>
      <c r="P32936" s="8"/>
    </row>
    <row r="32937" spans="1:16" s="2" customFormat="1" x14ac:dyDescent="0.15">
      <c r="A32937" s="3"/>
      <c r="B32937" s="3"/>
      <c r="J32937" s="3"/>
      <c r="K32937" s="5"/>
      <c r="L32937" s="8"/>
      <c r="N32937" s="5"/>
      <c r="O32937" s="10"/>
      <c r="P32937" s="8"/>
    </row>
    <row r="32938" spans="1:16" s="2" customFormat="1" x14ac:dyDescent="0.15">
      <c r="A32938" s="3"/>
      <c r="B32938" s="3"/>
      <c r="J32938" s="3"/>
      <c r="K32938" s="5"/>
      <c r="L32938" s="8"/>
      <c r="N32938" s="5"/>
      <c r="O32938" s="10"/>
      <c r="P32938" s="8"/>
    </row>
    <row r="32939" spans="1:16" s="2" customFormat="1" x14ac:dyDescent="0.15">
      <c r="A32939" s="3"/>
      <c r="B32939" s="3"/>
      <c r="J32939" s="3"/>
      <c r="K32939" s="5"/>
      <c r="L32939" s="8"/>
      <c r="N32939" s="5"/>
      <c r="O32939" s="10"/>
      <c r="P32939" s="8"/>
    </row>
    <row r="32940" spans="1:16" s="2" customFormat="1" x14ac:dyDescent="0.15">
      <c r="A32940" s="3"/>
      <c r="B32940" s="3"/>
      <c r="J32940" s="3"/>
      <c r="K32940" s="5"/>
      <c r="L32940" s="8"/>
      <c r="N32940" s="5"/>
      <c r="O32940" s="10"/>
      <c r="P32940" s="8"/>
    </row>
    <row r="32941" spans="1:16" s="2" customFormat="1" x14ac:dyDescent="0.15">
      <c r="A32941" s="3"/>
      <c r="B32941" s="3"/>
      <c r="J32941" s="3"/>
      <c r="K32941" s="5"/>
      <c r="L32941" s="8"/>
      <c r="N32941" s="5"/>
      <c r="O32941" s="10"/>
      <c r="P32941" s="8"/>
    </row>
    <row r="32942" spans="1:16" s="2" customFormat="1" x14ac:dyDescent="0.15">
      <c r="A32942" s="3"/>
      <c r="B32942" s="3"/>
      <c r="J32942" s="3"/>
      <c r="K32942" s="5"/>
      <c r="L32942" s="8"/>
      <c r="N32942" s="5"/>
      <c r="O32942" s="10"/>
      <c r="P32942" s="8"/>
    </row>
    <row r="32943" spans="1:16" s="2" customFormat="1" x14ac:dyDescent="0.15">
      <c r="A32943" s="3"/>
      <c r="B32943" s="3"/>
      <c r="J32943" s="3"/>
      <c r="K32943" s="5"/>
      <c r="L32943" s="8"/>
      <c r="N32943" s="5"/>
      <c r="O32943" s="10"/>
      <c r="P32943" s="8"/>
    </row>
    <row r="32944" spans="1:16" s="2" customFormat="1" x14ac:dyDescent="0.15">
      <c r="A32944" s="3"/>
      <c r="B32944" s="3"/>
      <c r="J32944" s="3"/>
      <c r="K32944" s="5"/>
      <c r="L32944" s="8"/>
      <c r="N32944" s="5"/>
      <c r="O32944" s="10"/>
      <c r="P32944" s="8"/>
    </row>
    <row r="32945" spans="1:16" s="2" customFormat="1" x14ac:dyDescent="0.15">
      <c r="A32945" s="3"/>
      <c r="B32945" s="3"/>
      <c r="J32945" s="3"/>
      <c r="K32945" s="5"/>
      <c r="L32945" s="8"/>
      <c r="N32945" s="5"/>
      <c r="O32945" s="10"/>
      <c r="P32945" s="8"/>
    </row>
    <row r="32946" spans="1:16" s="2" customFormat="1" x14ac:dyDescent="0.15">
      <c r="A32946" s="3"/>
      <c r="B32946" s="3"/>
      <c r="J32946" s="3"/>
      <c r="K32946" s="5"/>
      <c r="L32946" s="8"/>
      <c r="N32946" s="5"/>
      <c r="O32946" s="10"/>
      <c r="P32946" s="8"/>
    </row>
    <row r="32947" spans="1:16" s="2" customFormat="1" x14ac:dyDescent="0.15">
      <c r="A32947" s="3"/>
      <c r="B32947" s="3"/>
      <c r="J32947" s="3"/>
      <c r="K32947" s="5"/>
      <c r="L32947" s="8"/>
      <c r="N32947" s="5"/>
      <c r="O32947" s="10"/>
      <c r="P32947" s="8"/>
    </row>
    <row r="32948" spans="1:16" s="2" customFormat="1" x14ac:dyDescent="0.15">
      <c r="A32948" s="3"/>
      <c r="B32948" s="3"/>
      <c r="J32948" s="3"/>
      <c r="K32948" s="5"/>
      <c r="L32948" s="8"/>
      <c r="N32948" s="5"/>
      <c r="O32948" s="10"/>
      <c r="P32948" s="8"/>
    </row>
    <row r="32949" spans="1:16" s="2" customFormat="1" x14ac:dyDescent="0.15">
      <c r="A32949" s="3"/>
      <c r="B32949" s="3"/>
      <c r="J32949" s="3"/>
      <c r="K32949" s="5"/>
      <c r="L32949" s="8"/>
      <c r="N32949" s="5"/>
      <c r="O32949" s="10"/>
      <c r="P32949" s="8"/>
    </row>
    <row r="32950" spans="1:16" s="2" customFormat="1" x14ac:dyDescent="0.15">
      <c r="A32950" s="3"/>
      <c r="B32950" s="3"/>
      <c r="J32950" s="3"/>
      <c r="K32950" s="5"/>
      <c r="L32950" s="8"/>
      <c r="N32950" s="5"/>
      <c r="O32950" s="10"/>
      <c r="P32950" s="8"/>
    </row>
    <row r="32951" spans="1:16" s="2" customFormat="1" x14ac:dyDescent="0.15">
      <c r="A32951" s="3"/>
      <c r="B32951" s="3"/>
      <c r="J32951" s="3"/>
      <c r="K32951" s="5"/>
      <c r="L32951" s="8"/>
      <c r="N32951" s="5"/>
      <c r="O32951" s="10"/>
      <c r="P32951" s="8"/>
    </row>
    <row r="32952" spans="1:16" s="2" customFormat="1" x14ac:dyDescent="0.15">
      <c r="A32952" s="3"/>
      <c r="B32952" s="3"/>
      <c r="J32952" s="3"/>
      <c r="K32952" s="5"/>
      <c r="L32952" s="8"/>
      <c r="N32952" s="5"/>
      <c r="O32952" s="10"/>
      <c r="P32952" s="8"/>
    </row>
    <row r="32953" spans="1:16" s="2" customFormat="1" x14ac:dyDescent="0.15">
      <c r="A32953" s="3"/>
      <c r="B32953" s="3"/>
      <c r="J32953" s="3"/>
      <c r="K32953" s="5"/>
      <c r="L32953" s="8"/>
      <c r="N32953" s="5"/>
      <c r="O32953" s="10"/>
      <c r="P32953" s="8"/>
    </row>
    <row r="32954" spans="1:16" s="2" customFormat="1" x14ac:dyDescent="0.15">
      <c r="A32954" s="3"/>
      <c r="B32954" s="3"/>
      <c r="J32954" s="3"/>
      <c r="K32954" s="5"/>
      <c r="L32954" s="8"/>
      <c r="N32954" s="5"/>
      <c r="O32954" s="10"/>
      <c r="P32954" s="8"/>
    </row>
    <row r="32955" spans="1:16" s="2" customFormat="1" x14ac:dyDescent="0.15">
      <c r="A32955" s="3"/>
      <c r="B32955" s="3"/>
      <c r="J32955" s="3"/>
      <c r="K32955" s="5"/>
      <c r="L32955" s="8"/>
      <c r="N32955" s="5"/>
      <c r="O32955" s="10"/>
      <c r="P32955" s="8"/>
    </row>
    <row r="32956" spans="1:16" s="2" customFormat="1" x14ac:dyDescent="0.15">
      <c r="A32956" s="3"/>
      <c r="B32956" s="3"/>
      <c r="J32956" s="3"/>
      <c r="K32956" s="5"/>
      <c r="L32956" s="8"/>
      <c r="N32956" s="5"/>
      <c r="O32956" s="10"/>
      <c r="P32956" s="8"/>
    </row>
    <row r="32957" spans="1:16" s="2" customFormat="1" x14ac:dyDescent="0.15">
      <c r="A32957" s="3"/>
      <c r="B32957" s="3"/>
      <c r="J32957" s="3"/>
      <c r="K32957" s="5"/>
      <c r="L32957" s="8"/>
      <c r="N32957" s="5"/>
      <c r="O32957" s="10"/>
      <c r="P32957" s="8"/>
    </row>
    <row r="32958" spans="1:16" s="2" customFormat="1" x14ac:dyDescent="0.15">
      <c r="A32958" s="3"/>
      <c r="B32958" s="3"/>
      <c r="J32958" s="3"/>
      <c r="K32958" s="5"/>
      <c r="L32958" s="8"/>
      <c r="N32958" s="5"/>
      <c r="O32958" s="10"/>
      <c r="P32958" s="8"/>
    </row>
    <row r="32959" spans="1:16" s="2" customFormat="1" x14ac:dyDescent="0.15">
      <c r="A32959" s="3"/>
      <c r="B32959" s="3"/>
      <c r="J32959" s="3"/>
      <c r="K32959" s="5"/>
      <c r="L32959" s="8"/>
      <c r="N32959" s="5"/>
      <c r="O32959" s="10"/>
      <c r="P32959" s="8"/>
    </row>
    <row r="32960" spans="1:16" s="2" customFormat="1" x14ac:dyDescent="0.15">
      <c r="A32960" s="3"/>
      <c r="B32960" s="3"/>
      <c r="J32960" s="3"/>
      <c r="K32960" s="5"/>
      <c r="L32960" s="8"/>
      <c r="N32960" s="5"/>
      <c r="O32960" s="10"/>
      <c r="P32960" s="8"/>
    </row>
    <row r="32961" spans="1:16" s="2" customFormat="1" x14ac:dyDescent="0.15">
      <c r="A32961" s="3"/>
      <c r="B32961" s="3"/>
      <c r="J32961" s="3"/>
      <c r="K32961" s="5"/>
      <c r="L32961" s="8"/>
      <c r="N32961" s="5"/>
      <c r="O32961" s="10"/>
      <c r="P32961" s="8"/>
    </row>
    <row r="32962" spans="1:16" s="2" customFormat="1" x14ac:dyDescent="0.15">
      <c r="A32962" s="3"/>
      <c r="B32962" s="3"/>
      <c r="J32962" s="3"/>
      <c r="K32962" s="5"/>
      <c r="L32962" s="8"/>
      <c r="N32962" s="5"/>
      <c r="O32962" s="10"/>
      <c r="P32962" s="8"/>
    </row>
    <row r="32963" spans="1:16" s="2" customFormat="1" x14ac:dyDescent="0.15">
      <c r="A32963" s="3"/>
      <c r="B32963" s="3"/>
      <c r="J32963" s="3"/>
      <c r="K32963" s="5"/>
      <c r="L32963" s="8"/>
      <c r="N32963" s="5"/>
      <c r="O32963" s="10"/>
      <c r="P32963" s="8"/>
    </row>
    <row r="32964" spans="1:16" s="2" customFormat="1" x14ac:dyDescent="0.15">
      <c r="A32964" s="3"/>
      <c r="B32964" s="3"/>
      <c r="J32964" s="3"/>
      <c r="K32964" s="5"/>
      <c r="L32964" s="8"/>
      <c r="N32964" s="5"/>
      <c r="O32964" s="10"/>
      <c r="P32964" s="8"/>
    </row>
    <row r="32965" spans="1:16" s="2" customFormat="1" x14ac:dyDescent="0.15">
      <c r="A32965" s="3"/>
      <c r="B32965" s="3"/>
      <c r="J32965" s="3"/>
      <c r="K32965" s="5"/>
      <c r="L32965" s="8"/>
      <c r="N32965" s="5"/>
      <c r="O32965" s="10"/>
      <c r="P32965" s="8"/>
    </row>
    <row r="32966" spans="1:16" s="2" customFormat="1" x14ac:dyDescent="0.15">
      <c r="A32966" s="3"/>
      <c r="B32966" s="3"/>
      <c r="J32966" s="3"/>
      <c r="K32966" s="5"/>
      <c r="L32966" s="8"/>
      <c r="N32966" s="5"/>
      <c r="O32966" s="10"/>
      <c r="P32966" s="8"/>
    </row>
    <row r="32967" spans="1:16" s="2" customFormat="1" x14ac:dyDescent="0.15">
      <c r="A32967" s="3"/>
      <c r="B32967" s="3"/>
      <c r="J32967" s="3"/>
      <c r="K32967" s="5"/>
      <c r="L32967" s="8"/>
      <c r="N32967" s="5"/>
      <c r="O32967" s="10"/>
      <c r="P32967" s="8"/>
    </row>
    <row r="32968" spans="1:16" s="2" customFormat="1" x14ac:dyDescent="0.15">
      <c r="A32968" s="3"/>
      <c r="B32968" s="3"/>
      <c r="J32968" s="3"/>
      <c r="K32968" s="5"/>
      <c r="L32968" s="8"/>
      <c r="N32968" s="5"/>
      <c r="O32968" s="10"/>
      <c r="P32968" s="8"/>
    </row>
    <row r="32969" spans="1:16" s="2" customFormat="1" x14ac:dyDescent="0.15">
      <c r="A32969" s="3"/>
      <c r="B32969" s="3"/>
      <c r="J32969" s="3"/>
      <c r="K32969" s="5"/>
      <c r="L32969" s="8"/>
      <c r="N32969" s="5"/>
      <c r="O32969" s="10"/>
      <c r="P32969" s="8"/>
    </row>
    <row r="32970" spans="1:16" s="2" customFormat="1" x14ac:dyDescent="0.15">
      <c r="A32970" s="3"/>
      <c r="B32970" s="3"/>
      <c r="J32970" s="3"/>
      <c r="K32970" s="5"/>
      <c r="L32970" s="8"/>
      <c r="N32970" s="5"/>
      <c r="O32970" s="10"/>
      <c r="P32970" s="8"/>
    </row>
    <row r="32971" spans="1:16" s="2" customFormat="1" x14ac:dyDescent="0.15">
      <c r="A32971" s="3"/>
      <c r="B32971" s="3"/>
      <c r="J32971" s="3"/>
      <c r="K32971" s="5"/>
      <c r="L32971" s="8"/>
      <c r="N32971" s="5"/>
      <c r="O32971" s="10"/>
      <c r="P32971" s="8"/>
    </row>
    <row r="32972" spans="1:16" s="2" customFormat="1" x14ac:dyDescent="0.15">
      <c r="A32972" s="3"/>
      <c r="B32972" s="3"/>
      <c r="J32972" s="3"/>
      <c r="K32972" s="5"/>
      <c r="L32972" s="8"/>
      <c r="N32972" s="5"/>
      <c r="O32972" s="10"/>
      <c r="P32972" s="8"/>
    </row>
    <row r="32973" spans="1:16" s="2" customFormat="1" x14ac:dyDescent="0.15">
      <c r="A32973" s="3"/>
      <c r="B32973" s="3"/>
      <c r="J32973" s="3"/>
      <c r="K32973" s="5"/>
      <c r="L32973" s="8"/>
      <c r="N32973" s="5"/>
      <c r="O32973" s="10"/>
      <c r="P32973" s="8"/>
    </row>
    <row r="32974" spans="1:16" s="2" customFormat="1" x14ac:dyDescent="0.15">
      <c r="A32974" s="3"/>
      <c r="B32974" s="3"/>
      <c r="J32974" s="3"/>
      <c r="K32974" s="5"/>
      <c r="L32974" s="8"/>
      <c r="N32974" s="5"/>
      <c r="O32974" s="10"/>
      <c r="P32974" s="8"/>
    </row>
    <row r="32975" spans="1:16" s="2" customFormat="1" x14ac:dyDescent="0.15">
      <c r="A32975" s="3"/>
      <c r="B32975" s="3"/>
      <c r="J32975" s="3"/>
      <c r="K32975" s="5"/>
      <c r="L32975" s="8"/>
      <c r="N32975" s="5"/>
      <c r="O32975" s="10"/>
      <c r="P32975" s="8"/>
    </row>
    <row r="32976" spans="1:16" s="2" customFormat="1" x14ac:dyDescent="0.15">
      <c r="A32976" s="3"/>
      <c r="B32976" s="3"/>
      <c r="J32976" s="3"/>
      <c r="K32976" s="5"/>
      <c r="L32976" s="8"/>
      <c r="N32976" s="5"/>
      <c r="O32976" s="10"/>
      <c r="P32976" s="8"/>
    </row>
    <row r="32977" spans="1:16" s="2" customFormat="1" x14ac:dyDescent="0.15">
      <c r="A32977" s="3"/>
      <c r="B32977" s="3"/>
      <c r="J32977" s="3"/>
      <c r="K32977" s="5"/>
      <c r="L32977" s="8"/>
      <c r="N32977" s="5"/>
      <c r="O32977" s="10"/>
      <c r="P32977" s="8"/>
    </row>
    <row r="32978" spans="1:16" s="2" customFormat="1" x14ac:dyDescent="0.15">
      <c r="A32978" s="3"/>
      <c r="B32978" s="3"/>
      <c r="J32978" s="3"/>
      <c r="K32978" s="5"/>
      <c r="L32978" s="8"/>
      <c r="N32978" s="5"/>
      <c r="O32978" s="10"/>
      <c r="P32978" s="8"/>
    </row>
    <row r="32979" spans="1:16" s="2" customFormat="1" x14ac:dyDescent="0.15">
      <c r="A32979" s="3"/>
      <c r="B32979" s="3"/>
      <c r="J32979" s="3"/>
      <c r="K32979" s="5"/>
      <c r="L32979" s="8"/>
      <c r="N32979" s="5"/>
      <c r="O32979" s="10"/>
      <c r="P32979" s="8"/>
    </row>
    <row r="32980" spans="1:16" s="2" customFormat="1" x14ac:dyDescent="0.15">
      <c r="A32980" s="3"/>
      <c r="B32980" s="3"/>
      <c r="J32980" s="3"/>
      <c r="K32980" s="5"/>
      <c r="L32980" s="8"/>
      <c r="N32980" s="5"/>
      <c r="O32980" s="10"/>
      <c r="P32980" s="8"/>
    </row>
    <row r="32981" spans="1:16" s="2" customFormat="1" x14ac:dyDescent="0.15">
      <c r="A32981" s="3"/>
      <c r="B32981" s="3"/>
      <c r="J32981" s="3"/>
      <c r="K32981" s="5"/>
      <c r="L32981" s="8"/>
      <c r="N32981" s="5"/>
      <c r="O32981" s="10"/>
      <c r="P32981" s="8"/>
    </row>
    <row r="32982" spans="1:16" s="2" customFormat="1" x14ac:dyDescent="0.15">
      <c r="A32982" s="3"/>
      <c r="B32982" s="3"/>
      <c r="J32982" s="3"/>
      <c r="K32982" s="5"/>
      <c r="L32982" s="8"/>
      <c r="N32982" s="5"/>
      <c r="O32982" s="10"/>
      <c r="P32982" s="8"/>
    </row>
    <row r="32983" spans="1:16" s="2" customFormat="1" x14ac:dyDescent="0.15">
      <c r="A32983" s="3"/>
      <c r="B32983" s="3"/>
      <c r="J32983" s="3"/>
      <c r="K32983" s="5"/>
      <c r="L32983" s="8"/>
      <c r="N32983" s="5"/>
      <c r="O32983" s="10"/>
      <c r="P32983" s="8"/>
    </row>
    <row r="32984" spans="1:16" s="2" customFormat="1" x14ac:dyDescent="0.15">
      <c r="A32984" s="3"/>
      <c r="B32984" s="3"/>
      <c r="J32984" s="3"/>
      <c r="K32984" s="5"/>
      <c r="L32984" s="8"/>
      <c r="N32984" s="5"/>
      <c r="O32984" s="10"/>
      <c r="P32984" s="8"/>
    </row>
    <row r="32985" spans="1:16" s="2" customFormat="1" x14ac:dyDescent="0.15">
      <c r="A32985" s="3"/>
      <c r="B32985" s="3"/>
      <c r="J32985" s="3"/>
      <c r="K32985" s="5"/>
      <c r="L32985" s="8"/>
      <c r="N32985" s="5"/>
      <c r="O32985" s="10"/>
      <c r="P32985" s="8"/>
    </row>
    <row r="32986" spans="1:16" s="2" customFormat="1" x14ac:dyDescent="0.15">
      <c r="A32986" s="3"/>
      <c r="B32986" s="3"/>
      <c r="J32986" s="3"/>
      <c r="K32986" s="5"/>
      <c r="L32986" s="8"/>
      <c r="N32986" s="5"/>
      <c r="O32986" s="10"/>
      <c r="P32986" s="8"/>
    </row>
    <row r="32987" spans="1:16" s="2" customFormat="1" x14ac:dyDescent="0.15">
      <c r="A32987" s="3"/>
      <c r="B32987" s="3"/>
      <c r="J32987" s="3"/>
      <c r="K32987" s="5"/>
      <c r="L32987" s="8"/>
      <c r="N32987" s="5"/>
      <c r="O32987" s="10"/>
      <c r="P32987" s="8"/>
    </row>
    <row r="32988" spans="1:16" s="2" customFormat="1" x14ac:dyDescent="0.15">
      <c r="A32988" s="3"/>
      <c r="B32988" s="3"/>
      <c r="J32988" s="3"/>
      <c r="K32988" s="5"/>
      <c r="L32988" s="8"/>
      <c r="N32988" s="5"/>
      <c r="O32988" s="10"/>
      <c r="P32988" s="8"/>
    </row>
    <row r="32989" spans="1:16" s="2" customFormat="1" x14ac:dyDescent="0.15">
      <c r="A32989" s="3"/>
      <c r="B32989" s="3"/>
      <c r="J32989" s="3"/>
      <c r="K32989" s="5"/>
      <c r="L32989" s="8"/>
      <c r="N32989" s="5"/>
      <c r="O32989" s="10"/>
      <c r="P32989" s="8"/>
    </row>
    <row r="32990" spans="1:16" s="2" customFormat="1" x14ac:dyDescent="0.15">
      <c r="A32990" s="3"/>
      <c r="B32990" s="3"/>
      <c r="J32990" s="3"/>
      <c r="K32990" s="5"/>
      <c r="L32990" s="8"/>
      <c r="N32990" s="5"/>
      <c r="O32990" s="10"/>
      <c r="P32990" s="8"/>
    </row>
    <row r="32991" spans="1:16" s="2" customFormat="1" x14ac:dyDescent="0.15">
      <c r="A32991" s="3"/>
      <c r="B32991" s="3"/>
      <c r="J32991" s="3"/>
      <c r="K32991" s="5"/>
      <c r="L32991" s="8"/>
      <c r="N32991" s="5"/>
      <c r="O32991" s="10"/>
      <c r="P32991" s="8"/>
    </row>
    <row r="32992" spans="1:16" s="2" customFormat="1" x14ac:dyDescent="0.15">
      <c r="A32992" s="3"/>
      <c r="B32992" s="3"/>
      <c r="J32992" s="3"/>
      <c r="K32992" s="5"/>
      <c r="L32992" s="8"/>
      <c r="N32992" s="5"/>
      <c r="O32992" s="10"/>
      <c r="P32992" s="8"/>
    </row>
    <row r="32993" spans="1:16" s="2" customFormat="1" x14ac:dyDescent="0.15">
      <c r="A32993" s="3"/>
      <c r="B32993" s="3"/>
      <c r="J32993" s="3"/>
      <c r="K32993" s="5"/>
      <c r="L32993" s="8"/>
      <c r="N32993" s="5"/>
      <c r="O32993" s="10"/>
      <c r="P32993" s="8"/>
    </row>
    <row r="32994" spans="1:16" s="2" customFormat="1" x14ac:dyDescent="0.15">
      <c r="A32994" s="3"/>
      <c r="B32994" s="3"/>
      <c r="J32994" s="3"/>
      <c r="K32994" s="5"/>
      <c r="L32994" s="8"/>
      <c r="N32994" s="5"/>
      <c r="O32994" s="10"/>
      <c r="P32994" s="8"/>
    </row>
    <row r="32995" spans="1:16" s="2" customFormat="1" x14ac:dyDescent="0.15">
      <c r="A32995" s="3"/>
      <c r="B32995" s="3"/>
      <c r="J32995" s="3"/>
      <c r="K32995" s="5"/>
      <c r="L32995" s="8"/>
      <c r="N32995" s="5"/>
      <c r="O32995" s="10"/>
      <c r="P32995" s="8"/>
    </row>
    <row r="32996" spans="1:16" s="2" customFormat="1" x14ac:dyDescent="0.15">
      <c r="A32996" s="3"/>
      <c r="B32996" s="3"/>
      <c r="J32996" s="3"/>
      <c r="K32996" s="5"/>
      <c r="L32996" s="8"/>
      <c r="N32996" s="5"/>
      <c r="O32996" s="10"/>
      <c r="P32996" s="8"/>
    </row>
    <row r="32997" spans="1:16" s="2" customFormat="1" x14ac:dyDescent="0.15">
      <c r="A32997" s="3"/>
      <c r="B32997" s="3"/>
      <c r="J32997" s="3"/>
      <c r="K32997" s="5"/>
      <c r="L32997" s="8"/>
      <c r="N32997" s="5"/>
      <c r="O32997" s="10"/>
      <c r="P32997" s="8"/>
    </row>
    <row r="32998" spans="1:16" s="2" customFormat="1" x14ac:dyDescent="0.15">
      <c r="A32998" s="3"/>
      <c r="B32998" s="3"/>
      <c r="J32998" s="3"/>
      <c r="K32998" s="5"/>
      <c r="L32998" s="8"/>
      <c r="N32998" s="5"/>
      <c r="O32998" s="10"/>
      <c r="P32998" s="8"/>
    </row>
    <row r="32999" spans="1:16" s="2" customFormat="1" x14ac:dyDescent="0.15">
      <c r="A32999" s="3"/>
      <c r="B32999" s="3"/>
      <c r="J32999" s="3"/>
      <c r="K32999" s="5"/>
      <c r="L32999" s="8"/>
      <c r="N32999" s="5"/>
      <c r="O32999" s="10"/>
      <c r="P32999" s="8"/>
    </row>
    <row r="33000" spans="1:16" s="2" customFormat="1" x14ac:dyDescent="0.15">
      <c r="A33000" s="3"/>
      <c r="B33000" s="3"/>
      <c r="J33000" s="3"/>
      <c r="K33000" s="5"/>
      <c r="L33000" s="8"/>
      <c r="N33000" s="5"/>
      <c r="O33000" s="10"/>
      <c r="P33000" s="8"/>
    </row>
    <row r="33001" spans="1:16" s="2" customFormat="1" x14ac:dyDescent="0.15">
      <c r="A33001" s="3"/>
      <c r="B33001" s="3"/>
      <c r="J33001" s="3"/>
      <c r="K33001" s="5"/>
      <c r="L33001" s="8"/>
      <c r="N33001" s="5"/>
      <c r="O33001" s="10"/>
      <c r="P33001" s="8"/>
    </row>
    <row r="33002" spans="1:16" s="2" customFormat="1" x14ac:dyDescent="0.15">
      <c r="A33002" s="3"/>
      <c r="B33002" s="3"/>
      <c r="J33002" s="3"/>
      <c r="K33002" s="5"/>
      <c r="L33002" s="8"/>
      <c r="N33002" s="5"/>
      <c r="O33002" s="10"/>
      <c r="P33002" s="8"/>
    </row>
    <row r="33003" spans="1:16" s="2" customFormat="1" x14ac:dyDescent="0.15">
      <c r="A33003" s="3"/>
      <c r="B33003" s="3"/>
      <c r="J33003" s="3"/>
      <c r="K33003" s="5"/>
      <c r="L33003" s="8"/>
      <c r="N33003" s="5"/>
      <c r="O33003" s="10"/>
      <c r="P33003" s="8"/>
    </row>
    <row r="33004" spans="1:16" s="2" customFormat="1" x14ac:dyDescent="0.15">
      <c r="A33004" s="3"/>
      <c r="B33004" s="3"/>
      <c r="J33004" s="3"/>
      <c r="K33004" s="5"/>
      <c r="L33004" s="8"/>
      <c r="N33004" s="5"/>
      <c r="O33004" s="10"/>
      <c r="P33004" s="8"/>
    </row>
    <row r="33005" spans="1:16" s="2" customFormat="1" x14ac:dyDescent="0.15">
      <c r="A33005" s="3"/>
      <c r="B33005" s="3"/>
      <c r="J33005" s="3"/>
      <c r="K33005" s="5"/>
      <c r="L33005" s="8"/>
      <c r="N33005" s="5"/>
      <c r="O33005" s="10"/>
      <c r="P33005" s="8"/>
    </row>
    <row r="33006" spans="1:16" s="2" customFormat="1" x14ac:dyDescent="0.15">
      <c r="A33006" s="3"/>
      <c r="B33006" s="3"/>
      <c r="J33006" s="3"/>
      <c r="K33006" s="5"/>
      <c r="L33006" s="8"/>
      <c r="N33006" s="5"/>
      <c r="O33006" s="10"/>
      <c r="P33006" s="8"/>
    </row>
    <row r="33007" spans="1:16" s="2" customFormat="1" x14ac:dyDescent="0.15">
      <c r="A33007" s="3"/>
      <c r="B33007" s="3"/>
      <c r="J33007" s="3"/>
      <c r="K33007" s="5"/>
      <c r="L33007" s="8"/>
      <c r="N33007" s="5"/>
      <c r="O33007" s="10"/>
      <c r="P33007" s="8"/>
    </row>
    <row r="33008" spans="1:16" s="2" customFormat="1" x14ac:dyDescent="0.15">
      <c r="A33008" s="3"/>
      <c r="B33008" s="3"/>
      <c r="J33008" s="3"/>
      <c r="K33008" s="5"/>
      <c r="L33008" s="8"/>
      <c r="N33008" s="5"/>
      <c r="O33008" s="10"/>
      <c r="P33008" s="8"/>
    </row>
    <row r="33009" spans="1:16" s="2" customFormat="1" x14ac:dyDescent="0.15">
      <c r="A33009" s="3"/>
      <c r="B33009" s="3"/>
      <c r="J33009" s="3"/>
      <c r="K33009" s="5"/>
      <c r="L33009" s="8"/>
      <c r="N33009" s="5"/>
      <c r="O33009" s="10"/>
      <c r="P33009" s="8"/>
    </row>
    <row r="33010" spans="1:16" s="2" customFormat="1" x14ac:dyDescent="0.15">
      <c r="A33010" s="3"/>
      <c r="B33010" s="3"/>
      <c r="J33010" s="3"/>
      <c r="K33010" s="5"/>
      <c r="L33010" s="8"/>
      <c r="N33010" s="5"/>
      <c r="O33010" s="10"/>
      <c r="P33010" s="8"/>
    </row>
    <row r="33011" spans="1:16" s="2" customFormat="1" x14ac:dyDescent="0.15">
      <c r="A33011" s="3"/>
      <c r="B33011" s="3"/>
      <c r="J33011" s="3"/>
      <c r="K33011" s="5"/>
      <c r="L33011" s="8"/>
      <c r="N33011" s="5"/>
      <c r="O33011" s="10"/>
      <c r="P33011" s="8"/>
    </row>
    <row r="33012" spans="1:16" s="2" customFormat="1" x14ac:dyDescent="0.15">
      <c r="A33012" s="3"/>
      <c r="B33012" s="3"/>
      <c r="J33012" s="3"/>
      <c r="K33012" s="5"/>
      <c r="L33012" s="8"/>
      <c r="N33012" s="5"/>
      <c r="O33012" s="10"/>
      <c r="P33012" s="8"/>
    </row>
    <row r="33013" spans="1:16" s="2" customFormat="1" x14ac:dyDescent="0.15">
      <c r="A33013" s="3"/>
      <c r="B33013" s="3"/>
      <c r="J33013" s="3"/>
      <c r="K33013" s="5"/>
      <c r="L33013" s="8"/>
      <c r="N33013" s="5"/>
      <c r="O33013" s="10"/>
      <c r="P33013" s="8"/>
    </row>
    <row r="33014" spans="1:16" s="2" customFormat="1" x14ac:dyDescent="0.15">
      <c r="A33014" s="3"/>
      <c r="B33014" s="3"/>
      <c r="J33014" s="3"/>
      <c r="K33014" s="5"/>
      <c r="L33014" s="8"/>
      <c r="N33014" s="5"/>
      <c r="O33014" s="10"/>
      <c r="P33014" s="8"/>
    </row>
    <row r="33015" spans="1:16" s="2" customFormat="1" x14ac:dyDescent="0.15">
      <c r="A33015" s="3"/>
      <c r="B33015" s="3"/>
      <c r="J33015" s="3"/>
      <c r="K33015" s="5"/>
      <c r="L33015" s="8"/>
      <c r="N33015" s="5"/>
      <c r="O33015" s="10"/>
      <c r="P33015" s="8"/>
    </row>
    <row r="33016" spans="1:16" s="2" customFormat="1" x14ac:dyDescent="0.15">
      <c r="A33016" s="3"/>
      <c r="B33016" s="3"/>
      <c r="J33016" s="3"/>
      <c r="K33016" s="5"/>
      <c r="L33016" s="8"/>
      <c r="N33016" s="5"/>
      <c r="O33016" s="10"/>
      <c r="P33016" s="8"/>
    </row>
    <row r="33017" spans="1:16" s="2" customFormat="1" x14ac:dyDescent="0.15">
      <c r="A33017" s="3"/>
      <c r="B33017" s="3"/>
      <c r="J33017" s="3"/>
      <c r="K33017" s="5"/>
      <c r="L33017" s="8"/>
      <c r="N33017" s="5"/>
      <c r="O33017" s="10"/>
      <c r="P33017" s="8"/>
    </row>
    <row r="33018" spans="1:16" s="2" customFormat="1" x14ac:dyDescent="0.15">
      <c r="A33018" s="3"/>
      <c r="B33018" s="3"/>
      <c r="J33018" s="3"/>
      <c r="K33018" s="5"/>
      <c r="L33018" s="8"/>
      <c r="N33018" s="5"/>
      <c r="O33018" s="10"/>
      <c r="P33018" s="8"/>
    </row>
    <row r="33019" spans="1:16" s="2" customFormat="1" x14ac:dyDescent="0.15">
      <c r="A33019" s="3"/>
      <c r="B33019" s="3"/>
      <c r="J33019" s="3"/>
      <c r="K33019" s="5"/>
      <c r="L33019" s="8"/>
      <c r="N33019" s="5"/>
      <c r="O33019" s="10"/>
      <c r="P33019" s="8"/>
    </row>
    <row r="33020" spans="1:16" s="2" customFormat="1" x14ac:dyDescent="0.15">
      <c r="A33020" s="3"/>
      <c r="B33020" s="3"/>
      <c r="J33020" s="3"/>
      <c r="K33020" s="5"/>
      <c r="L33020" s="8"/>
      <c r="N33020" s="5"/>
      <c r="O33020" s="10"/>
      <c r="P33020" s="8"/>
    </row>
    <row r="33021" spans="1:16" s="2" customFormat="1" x14ac:dyDescent="0.15">
      <c r="A33021" s="3"/>
      <c r="B33021" s="3"/>
      <c r="J33021" s="3"/>
      <c r="K33021" s="5"/>
      <c r="L33021" s="8"/>
      <c r="N33021" s="5"/>
      <c r="O33021" s="10"/>
      <c r="P33021" s="8"/>
    </row>
    <row r="33022" spans="1:16" s="2" customFormat="1" x14ac:dyDescent="0.15">
      <c r="A33022" s="3"/>
      <c r="B33022" s="3"/>
      <c r="J33022" s="3"/>
      <c r="K33022" s="5"/>
      <c r="L33022" s="8"/>
      <c r="N33022" s="5"/>
      <c r="O33022" s="10"/>
      <c r="P33022" s="8"/>
    </row>
    <row r="33023" spans="1:16" s="2" customFormat="1" x14ac:dyDescent="0.15">
      <c r="A33023" s="3"/>
      <c r="B33023" s="3"/>
      <c r="J33023" s="3"/>
      <c r="K33023" s="5"/>
      <c r="L33023" s="8"/>
      <c r="N33023" s="5"/>
      <c r="O33023" s="10"/>
      <c r="P33023" s="8"/>
    </row>
    <row r="33024" spans="1:16" s="2" customFormat="1" x14ac:dyDescent="0.15">
      <c r="A33024" s="3"/>
      <c r="B33024" s="3"/>
      <c r="J33024" s="3"/>
      <c r="K33024" s="5"/>
      <c r="L33024" s="8"/>
      <c r="N33024" s="5"/>
      <c r="O33024" s="10"/>
      <c r="P33024" s="8"/>
    </row>
    <row r="33025" spans="1:16" s="2" customFormat="1" x14ac:dyDescent="0.15">
      <c r="A33025" s="3"/>
      <c r="B33025" s="3"/>
      <c r="J33025" s="3"/>
      <c r="K33025" s="5"/>
      <c r="L33025" s="8"/>
      <c r="N33025" s="5"/>
      <c r="O33025" s="10"/>
      <c r="P33025" s="8"/>
    </row>
    <row r="33026" spans="1:16" s="2" customFormat="1" x14ac:dyDescent="0.15">
      <c r="A33026" s="3"/>
      <c r="B33026" s="3"/>
      <c r="J33026" s="3"/>
      <c r="K33026" s="5"/>
      <c r="L33026" s="8"/>
      <c r="N33026" s="5"/>
      <c r="O33026" s="10"/>
      <c r="P33026" s="8"/>
    </row>
    <row r="33027" spans="1:16" s="2" customFormat="1" x14ac:dyDescent="0.15">
      <c r="A33027" s="3"/>
      <c r="B33027" s="3"/>
      <c r="J33027" s="3"/>
      <c r="K33027" s="5"/>
      <c r="L33027" s="8"/>
      <c r="N33027" s="5"/>
      <c r="O33027" s="10"/>
      <c r="P33027" s="8"/>
    </row>
    <row r="33028" spans="1:16" s="2" customFormat="1" x14ac:dyDescent="0.15">
      <c r="A33028" s="3"/>
      <c r="B33028" s="3"/>
      <c r="J33028" s="3"/>
      <c r="K33028" s="5"/>
      <c r="L33028" s="8"/>
      <c r="N33028" s="5"/>
      <c r="O33028" s="10"/>
      <c r="P33028" s="8"/>
    </row>
    <row r="33029" spans="1:16" s="2" customFormat="1" x14ac:dyDescent="0.15">
      <c r="A33029" s="3"/>
      <c r="B33029" s="3"/>
      <c r="J33029" s="3"/>
      <c r="K33029" s="5"/>
      <c r="L33029" s="8"/>
      <c r="N33029" s="5"/>
      <c r="O33029" s="10"/>
      <c r="P33029" s="8"/>
    </row>
    <row r="33030" spans="1:16" s="2" customFormat="1" x14ac:dyDescent="0.15">
      <c r="A33030" s="3"/>
      <c r="B33030" s="3"/>
      <c r="J33030" s="3"/>
      <c r="K33030" s="5"/>
      <c r="L33030" s="8"/>
      <c r="N33030" s="5"/>
      <c r="O33030" s="10"/>
      <c r="P33030" s="8"/>
    </row>
    <row r="33031" spans="1:16" s="2" customFormat="1" x14ac:dyDescent="0.15">
      <c r="A33031" s="3"/>
      <c r="B33031" s="3"/>
      <c r="J33031" s="3"/>
      <c r="K33031" s="5"/>
      <c r="L33031" s="8"/>
      <c r="N33031" s="5"/>
      <c r="O33031" s="10"/>
      <c r="P33031" s="8"/>
    </row>
    <row r="33032" spans="1:16" s="2" customFormat="1" x14ac:dyDescent="0.15">
      <c r="A33032" s="3"/>
      <c r="B33032" s="3"/>
      <c r="J33032" s="3"/>
      <c r="K33032" s="5"/>
      <c r="L33032" s="8"/>
      <c r="N33032" s="5"/>
      <c r="O33032" s="10"/>
      <c r="P33032" s="8"/>
    </row>
    <row r="33033" spans="1:16" s="2" customFormat="1" x14ac:dyDescent="0.15">
      <c r="A33033" s="3"/>
      <c r="B33033" s="3"/>
      <c r="J33033" s="3"/>
      <c r="K33033" s="5"/>
      <c r="L33033" s="8"/>
      <c r="N33033" s="5"/>
      <c r="O33033" s="10"/>
      <c r="P33033" s="8"/>
    </row>
    <row r="33034" spans="1:16" s="2" customFormat="1" x14ac:dyDescent="0.15">
      <c r="A33034" s="3"/>
      <c r="B33034" s="3"/>
      <c r="J33034" s="3"/>
      <c r="K33034" s="5"/>
      <c r="L33034" s="8"/>
      <c r="N33034" s="5"/>
      <c r="O33034" s="10"/>
      <c r="P33034" s="8"/>
    </row>
    <row r="33035" spans="1:16" s="2" customFormat="1" x14ac:dyDescent="0.15">
      <c r="A33035" s="3"/>
      <c r="B33035" s="3"/>
      <c r="J33035" s="3"/>
      <c r="K33035" s="5"/>
      <c r="L33035" s="8"/>
      <c r="N33035" s="5"/>
      <c r="O33035" s="10"/>
      <c r="P33035" s="8"/>
    </row>
    <row r="33036" spans="1:16" s="2" customFormat="1" x14ac:dyDescent="0.15">
      <c r="A33036" s="3"/>
      <c r="B33036" s="3"/>
      <c r="J33036" s="3"/>
      <c r="K33036" s="5"/>
      <c r="L33036" s="8"/>
      <c r="N33036" s="5"/>
      <c r="O33036" s="10"/>
      <c r="P33036" s="8"/>
    </row>
    <row r="33037" spans="1:16" s="2" customFormat="1" x14ac:dyDescent="0.15">
      <c r="A33037" s="3"/>
      <c r="B33037" s="3"/>
      <c r="J33037" s="3"/>
      <c r="K33037" s="5"/>
      <c r="L33037" s="8"/>
      <c r="N33037" s="5"/>
      <c r="O33037" s="10"/>
      <c r="P33037" s="8"/>
    </row>
    <row r="33038" spans="1:16" s="2" customFormat="1" x14ac:dyDescent="0.15">
      <c r="A33038" s="3"/>
      <c r="B33038" s="3"/>
      <c r="J33038" s="3"/>
      <c r="K33038" s="5"/>
      <c r="L33038" s="8"/>
      <c r="N33038" s="5"/>
      <c r="O33038" s="10"/>
      <c r="P33038" s="8"/>
    </row>
    <row r="33039" spans="1:16" s="2" customFormat="1" x14ac:dyDescent="0.15">
      <c r="A33039" s="3"/>
      <c r="B33039" s="3"/>
      <c r="J33039" s="3"/>
      <c r="K33039" s="5"/>
      <c r="L33039" s="8"/>
      <c r="N33039" s="5"/>
      <c r="O33039" s="10"/>
      <c r="P33039" s="8"/>
    </row>
    <row r="33040" spans="1:16" s="2" customFormat="1" x14ac:dyDescent="0.15">
      <c r="A33040" s="3"/>
      <c r="B33040" s="3"/>
      <c r="J33040" s="3"/>
      <c r="K33040" s="5"/>
      <c r="L33040" s="8"/>
      <c r="N33040" s="5"/>
      <c r="O33040" s="10"/>
      <c r="P33040" s="8"/>
    </row>
    <row r="33041" spans="1:16" s="2" customFormat="1" x14ac:dyDescent="0.15">
      <c r="A33041" s="3"/>
      <c r="B33041" s="3"/>
      <c r="J33041" s="3"/>
      <c r="K33041" s="5"/>
      <c r="L33041" s="8"/>
      <c r="N33041" s="5"/>
      <c r="O33041" s="10"/>
      <c r="P33041" s="8"/>
    </row>
    <row r="33042" spans="1:16" s="2" customFormat="1" x14ac:dyDescent="0.15">
      <c r="A33042" s="3"/>
      <c r="B33042" s="3"/>
      <c r="J33042" s="3"/>
      <c r="K33042" s="5"/>
      <c r="L33042" s="8"/>
      <c r="N33042" s="5"/>
      <c r="O33042" s="10"/>
      <c r="P33042" s="8"/>
    </row>
    <row r="33043" spans="1:16" s="2" customFormat="1" x14ac:dyDescent="0.15">
      <c r="A33043" s="3"/>
      <c r="B33043" s="3"/>
      <c r="J33043" s="3"/>
      <c r="K33043" s="5"/>
      <c r="L33043" s="8"/>
      <c r="N33043" s="5"/>
      <c r="O33043" s="10"/>
      <c r="P33043" s="8"/>
    </row>
    <row r="33044" spans="1:16" s="2" customFormat="1" x14ac:dyDescent="0.15">
      <c r="A33044" s="3"/>
      <c r="B33044" s="3"/>
      <c r="J33044" s="3"/>
      <c r="K33044" s="5"/>
      <c r="L33044" s="8"/>
      <c r="N33044" s="5"/>
      <c r="O33044" s="10"/>
      <c r="P33044" s="8"/>
    </row>
    <row r="33045" spans="1:16" s="2" customFormat="1" x14ac:dyDescent="0.15">
      <c r="A33045" s="3"/>
      <c r="B33045" s="3"/>
      <c r="J33045" s="3"/>
      <c r="K33045" s="5"/>
      <c r="L33045" s="8"/>
      <c r="N33045" s="5"/>
      <c r="O33045" s="10"/>
      <c r="P33045" s="8"/>
    </row>
    <row r="33046" spans="1:16" s="2" customFormat="1" x14ac:dyDescent="0.15">
      <c r="A33046" s="3"/>
      <c r="B33046" s="3"/>
      <c r="J33046" s="3"/>
      <c r="K33046" s="5"/>
      <c r="L33046" s="8"/>
      <c r="N33046" s="5"/>
      <c r="O33046" s="10"/>
      <c r="P33046" s="8"/>
    </row>
    <row r="33047" spans="1:16" s="2" customFormat="1" x14ac:dyDescent="0.15">
      <c r="A33047" s="3"/>
      <c r="B33047" s="3"/>
      <c r="J33047" s="3"/>
      <c r="K33047" s="5"/>
      <c r="L33047" s="8"/>
      <c r="N33047" s="5"/>
      <c r="O33047" s="10"/>
      <c r="P33047" s="8"/>
    </row>
    <row r="33048" spans="1:16" s="2" customFormat="1" x14ac:dyDescent="0.15">
      <c r="A33048" s="3"/>
      <c r="B33048" s="3"/>
      <c r="J33048" s="3"/>
      <c r="K33048" s="5"/>
      <c r="L33048" s="8"/>
      <c r="N33048" s="5"/>
      <c r="O33048" s="10"/>
      <c r="P33048" s="8"/>
    </row>
    <row r="33049" spans="1:16" s="2" customFormat="1" x14ac:dyDescent="0.15">
      <c r="A33049" s="3"/>
      <c r="B33049" s="3"/>
      <c r="J33049" s="3"/>
      <c r="K33049" s="5"/>
      <c r="L33049" s="8"/>
      <c r="N33049" s="5"/>
      <c r="O33049" s="10"/>
      <c r="P33049" s="8"/>
    </row>
    <row r="33050" spans="1:16" s="2" customFormat="1" x14ac:dyDescent="0.15">
      <c r="A33050" s="3"/>
      <c r="B33050" s="3"/>
      <c r="J33050" s="3"/>
      <c r="K33050" s="5"/>
      <c r="L33050" s="8"/>
      <c r="N33050" s="5"/>
      <c r="O33050" s="10"/>
      <c r="P33050" s="8"/>
    </row>
    <row r="33051" spans="1:16" s="2" customFormat="1" x14ac:dyDescent="0.15">
      <c r="A33051" s="3"/>
      <c r="B33051" s="3"/>
      <c r="J33051" s="3"/>
      <c r="K33051" s="5"/>
      <c r="L33051" s="8"/>
      <c r="N33051" s="5"/>
      <c r="O33051" s="10"/>
      <c r="P33051" s="8"/>
    </row>
    <row r="33052" spans="1:16" s="2" customFormat="1" x14ac:dyDescent="0.15">
      <c r="A33052" s="3"/>
      <c r="B33052" s="3"/>
      <c r="J33052" s="3"/>
      <c r="K33052" s="5"/>
      <c r="L33052" s="8"/>
      <c r="N33052" s="5"/>
      <c r="O33052" s="10"/>
      <c r="P33052" s="8"/>
    </row>
    <row r="33053" spans="1:16" s="2" customFormat="1" x14ac:dyDescent="0.15">
      <c r="A33053" s="3"/>
      <c r="B33053" s="3"/>
      <c r="J33053" s="3"/>
      <c r="K33053" s="5"/>
      <c r="L33053" s="8"/>
      <c r="N33053" s="5"/>
      <c r="O33053" s="10"/>
      <c r="P33053" s="8"/>
    </row>
    <row r="33054" spans="1:16" s="2" customFormat="1" x14ac:dyDescent="0.15">
      <c r="A33054" s="3"/>
      <c r="B33054" s="3"/>
      <c r="J33054" s="3"/>
      <c r="K33054" s="5"/>
      <c r="L33054" s="8"/>
      <c r="N33054" s="5"/>
      <c r="O33054" s="10"/>
      <c r="P33054" s="8"/>
    </row>
    <row r="33055" spans="1:16" s="2" customFormat="1" x14ac:dyDescent="0.15">
      <c r="A33055" s="3"/>
      <c r="B33055" s="3"/>
      <c r="J33055" s="3"/>
      <c r="K33055" s="5"/>
      <c r="L33055" s="8"/>
      <c r="N33055" s="5"/>
      <c r="O33055" s="10"/>
      <c r="P33055" s="8"/>
    </row>
    <row r="33056" spans="1:16" s="2" customFormat="1" x14ac:dyDescent="0.15">
      <c r="A33056" s="3"/>
      <c r="B33056" s="3"/>
      <c r="J33056" s="3"/>
      <c r="K33056" s="5"/>
      <c r="L33056" s="8"/>
      <c r="N33056" s="5"/>
      <c r="O33056" s="10"/>
      <c r="P33056" s="8"/>
    </row>
    <row r="33057" spans="1:16" s="2" customFormat="1" x14ac:dyDescent="0.15">
      <c r="A33057" s="3"/>
      <c r="B33057" s="3"/>
      <c r="J33057" s="3"/>
      <c r="K33057" s="5"/>
      <c r="L33057" s="8"/>
      <c r="N33057" s="5"/>
      <c r="O33057" s="10"/>
      <c r="P33057" s="8"/>
    </row>
    <row r="33058" spans="1:16" s="2" customFormat="1" x14ac:dyDescent="0.15">
      <c r="A33058" s="3"/>
      <c r="B33058" s="3"/>
      <c r="J33058" s="3"/>
      <c r="K33058" s="5"/>
      <c r="L33058" s="8"/>
      <c r="N33058" s="5"/>
      <c r="O33058" s="10"/>
      <c r="P33058" s="8"/>
    </row>
    <row r="33059" spans="1:16" s="2" customFormat="1" x14ac:dyDescent="0.15">
      <c r="A33059" s="3"/>
      <c r="B33059" s="3"/>
      <c r="J33059" s="3"/>
      <c r="K33059" s="5"/>
      <c r="L33059" s="8"/>
      <c r="N33059" s="5"/>
      <c r="O33059" s="10"/>
      <c r="P33059" s="8"/>
    </row>
    <row r="33060" spans="1:16" s="2" customFormat="1" x14ac:dyDescent="0.15">
      <c r="A33060" s="3"/>
      <c r="B33060" s="3"/>
      <c r="J33060" s="3"/>
      <c r="K33060" s="5"/>
      <c r="L33060" s="8"/>
      <c r="N33060" s="5"/>
      <c r="O33060" s="10"/>
      <c r="P33060" s="8"/>
    </row>
    <row r="33061" spans="1:16" s="2" customFormat="1" x14ac:dyDescent="0.15">
      <c r="A33061" s="3"/>
      <c r="B33061" s="3"/>
      <c r="J33061" s="3"/>
      <c r="K33061" s="5"/>
      <c r="L33061" s="8"/>
      <c r="N33061" s="5"/>
      <c r="O33061" s="10"/>
      <c r="P33061" s="8"/>
    </row>
    <row r="33062" spans="1:16" s="2" customFormat="1" x14ac:dyDescent="0.15">
      <c r="A33062" s="3"/>
      <c r="B33062" s="3"/>
      <c r="J33062" s="3"/>
      <c r="K33062" s="5"/>
      <c r="L33062" s="8"/>
      <c r="N33062" s="5"/>
      <c r="O33062" s="10"/>
      <c r="P33062" s="8"/>
    </row>
    <row r="33063" spans="1:16" s="2" customFormat="1" x14ac:dyDescent="0.15">
      <c r="A33063" s="3"/>
      <c r="B33063" s="3"/>
      <c r="J33063" s="3"/>
      <c r="K33063" s="5"/>
      <c r="L33063" s="8"/>
      <c r="N33063" s="5"/>
      <c r="O33063" s="10"/>
      <c r="P33063" s="8"/>
    </row>
    <row r="33064" spans="1:16" s="2" customFormat="1" x14ac:dyDescent="0.15">
      <c r="A33064" s="3"/>
      <c r="B33064" s="3"/>
      <c r="J33064" s="3"/>
      <c r="K33064" s="5"/>
      <c r="L33064" s="8"/>
      <c r="N33064" s="5"/>
      <c r="O33064" s="10"/>
      <c r="P33064" s="8"/>
    </row>
    <row r="33065" spans="1:16" s="2" customFormat="1" x14ac:dyDescent="0.15">
      <c r="A33065" s="3"/>
      <c r="B33065" s="3"/>
      <c r="J33065" s="3"/>
      <c r="K33065" s="5"/>
      <c r="L33065" s="8"/>
      <c r="N33065" s="5"/>
      <c r="O33065" s="10"/>
      <c r="P33065" s="8"/>
    </row>
    <row r="33066" spans="1:16" s="2" customFormat="1" x14ac:dyDescent="0.15">
      <c r="A33066" s="3"/>
      <c r="B33066" s="3"/>
      <c r="J33066" s="3"/>
      <c r="K33066" s="5"/>
      <c r="L33066" s="8"/>
      <c r="N33066" s="5"/>
      <c r="O33066" s="10"/>
      <c r="P33066" s="8"/>
    </row>
    <row r="33067" spans="1:16" s="2" customFormat="1" x14ac:dyDescent="0.15">
      <c r="A33067" s="3"/>
      <c r="B33067" s="3"/>
      <c r="J33067" s="3"/>
      <c r="K33067" s="5"/>
      <c r="L33067" s="8"/>
      <c r="N33067" s="5"/>
      <c r="O33067" s="10"/>
      <c r="P33067" s="8"/>
    </row>
    <row r="33068" spans="1:16" s="2" customFormat="1" x14ac:dyDescent="0.15">
      <c r="A33068" s="3"/>
      <c r="B33068" s="3"/>
      <c r="J33068" s="3"/>
      <c r="K33068" s="5"/>
      <c r="L33068" s="8"/>
      <c r="N33068" s="5"/>
      <c r="O33068" s="10"/>
      <c r="P33068" s="8"/>
    </row>
    <row r="33069" spans="1:16" s="2" customFormat="1" x14ac:dyDescent="0.15">
      <c r="A33069" s="3"/>
      <c r="B33069" s="3"/>
      <c r="J33069" s="3"/>
      <c r="K33069" s="5"/>
      <c r="L33069" s="8"/>
      <c r="N33069" s="5"/>
      <c r="O33069" s="10"/>
      <c r="P33069" s="8"/>
    </row>
    <row r="33070" spans="1:16" s="2" customFormat="1" x14ac:dyDescent="0.15">
      <c r="A33070" s="3"/>
      <c r="B33070" s="3"/>
      <c r="J33070" s="3"/>
      <c r="K33070" s="5"/>
      <c r="L33070" s="8"/>
      <c r="N33070" s="5"/>
      <c r="O33070" s="10"/>
      <c r="P33070" s="8"/>
    </row>
    <row r="33071" spans="1:16" s="2" customFormat="1" x14ac:dyDescent="0.15">
      <c r="A33071" s="3"/>
      <c r="B33071" s="3"/>
      <c r="J33071" s="3"/>
      <c r="K33071" s="5"/>
      <c r="L33071" s="8"/>
      <c r="N33071" s="5"/>
      <c r="O33071" s="10"/>
      <c r="P33071" s="8"/>
    </row>
    <row r="33072" spans="1:16" s="2" customFormat="1" x14ac:dyDescent="0.15">
      <c r="A33072" s="3"/>
      <c r="B33072" s="3"/>
      <c r="J33072" s="3"/>
      <c r="K33072" s="5"/>
      <c r="L33072" s="8"/>
      <c r="N33072" s="5"/>
      <c r="O33072" s="10"/>
      <c r="P33072" s="8"/>
    </row>
    <row r="33073" spans="1:16" s="2" customFormat="1" x14ac:dyDescent="0.15">
      <c r="A33073" s="3"/>
      <c r="B33073" s="3"/>
      <c r="J33073" s="3"/>
      <c r="K33073" s="5"/>
      <c r="L33073" s="8"/>
      <c r="N33073" s="5"/>
      <c r="O33073" s="10"/>
      <c r="P33073" s="8"/>
    </row>
    <row r="33074" spans="1:16" s="2" customFormat="1" x14ac:dyDescent="0.15">
      <c r="A33074" s="3"/>
      <c r="B33074" s="3"/>
      <c r="J33074" s="3"/>
      <c r="K33074" s="5"/>
      <c r="L33074" s="8"/>
      <c r="N33074" s="5"/>
      <c r="O33074" s="10"/>
      <c r="P33074" s="8"/>
    </row>
    <row r="33075" spans="1:16" s="2" customFormat="1" x14ac:dyDescent="0.15">
      <c r="A33075" s="3"/>
      <c r="B33075" s="3"/>
      <c r="J33075" s="3"/>
      <c r="K33075" s="5"/>
      <c r="L33075" s="8"/>
      <c r="N33075" s="5"/>
      <c r="O33075" s="10"/>
      <c r="P33075" s="8"/>
    </row>
    <row r="33076" spans="1:16" s="2" customFormat="1" x14ac:dyDescent="0.15">
      <c r="A33076" s="3"/>
      <c r="B33076" s="3"/>
      <c r="J33076" s="3"/>
      <c r="K33076" s="5"/>
      <c r="L33076" s="8"/>
      <c r="N33076" s="5"/>
      <c r="O33076" s="10"/>
      <c r="P33076" s="8"/>
    </row>
    <row r="33077" spans="1:16" s="2" customFormat="1" x14ac:dyDescent="0.15">
      <c r="A33077" s="3"/>
      <c r="B33077" s="3"/>
      <c r="J33077" s="3"/>
      <c r="K33077" s="5"/>
      <c r="L33077" s="8"/>
      <c r="N33077" s="5"/>
      <c r="O33077" s="10"/>
      <c r="P33077" s="8"/>
    </row>
    <row r="33078" spans="1:16" s="2" customFormat="1" x14ac:dyDescent="0.15">
      <c r="A33078" s="3"/>
      <c r="B33078" s="3"/>
      <c r="J33078" s="3"/>
      <c r="K33078" s="5"/>
      <c r="L33078" s="8"/>
      <c r="N33078" s="5"/>
      <c r="O33078" s="10"/>
      <c r="P33078" s="8"/>
    </row>
    <row r="33079" spans="1:16" s="2" customFormat="1" x14ac:dyDescent="0.15">
      <c r="A33079" s="3"/>
      <c r="B33079" s="3"/>
      <c r="J33079" s="3"/>
      <c r="K33079" s="5"/>
      <c r="L33079" s="8"/>
      <c r="N33079" s="5"/>
      <c r="O33079" s="10"/>
      <c r="P33079" s="8"/>
    </row>
    <row r="33080" spans="1:16" s="2" customFormat="1" x14ac:dyDescent="0.15">
      <c r="A33080" s="3"/>
      <c r="B33080" s="3"/>
      <c r="J33080" s="3"/>
      <c r="K33080" s="5"/>
      <c r="L33080" s="8"/>
      <c r="N33080" s="5"/>
      <c r="O33080" s="10"/>
      <c r="P33080" s="8"/>
    </row>
    <row r="33081" spans="1:16" s="2" customFormat="1" x14ac:dyDescent="0.15">
      <c r="A33081" s="3"/>
      <c r="B33081" s="3"/>
      <c r="J33081" s="3"/>
      <c r="K33081" s="5"/>
      <c r="L33081" s="8"/>
      <c r="N33081" s="5"/>
      <c r="O33081" s="10"/>
      <c r="P33081" s="8"/>
    </row>
    <row r="33082" spans="1:16" s="2" customFormat="1" x14ac:dyDescent="0.15">
      <c r="A33082" s="3"/>
      <c r="B33082" s="3"/>
      <c r="J33082" s="3"/>
      <c r="K33082" s="5"/>
      <c r="L33082" s="8"/>
      <c r="N33082" s="5"/>
      <c r="O33082" s="10"/>
      <c r="P33082" s="8"/>
    </row>
    <row r="33083" spans="1:16" s="2" customFormat="1" x14ac:dyDescent="0.15">
      <c r="A33083" s="3"/>
      <c r="B33083" s="3"/>
      <c r="J33083" s="3"/>
      <c r="K33083" s="5"/>
      <c r="L33083" s="8"/>
      <c r="N33083" s="5"/>
      <c r="O33083" s="10"/>
      <c r="P33083" s="8"/>
    </row>
    <row r="33084" spans="1:16" s="2" customFormat="1" x14ac:dyDescent="0.15">
      <c r="A33084" s="3"/>
      <c r="B33084" s="3"/>
      <c r="J33084" s="3"/>
      <c r="K33084" s="5"/>
      <c r="L33084" s="8"/>
      <c r="N33084" s="5"/>
      <c r="O33084" s="10"/>
      <c r="P33084" s="8"/>
    </row>
    <row r="33085" spans="1:16" s="2" customFormat="1" x14ac:dyDescent="0.15">
      <c r="A33085" s="3"/>
      <c r="B33085" s="3"/>
      <c r="J33085" s="3"/>
      <c r="K33085" s="5"/>
      <c r="L33085" s="8"/>
      <c r="N33085" s="5"/>
      <c r="O33085" s="10"/>
      <c r="P33085" s="8"/>
    </row>
    <row r="33086" spans="1:16" s="2" customFormat="1" x14ac:dyDescent="0.15">
      <c r="A33086" s="3"/>
      <c r="B33086" s="3"/>
      <c r="J33086" s="3"/>
      <c r="K33086" s="5"/>
      <c r="L33086" s="8"/>
      <c r="N33086" s="5"/>
      <c r="O33086" s="10"/>
      <c r="P33086" s="8"/>
    </row>
    <row r="33087" spans="1:16" s="2" customFormat="1" x14ac:dyDescent="0.15">
      <c r="A33087" s="3"/>
      <c r="B33087" s="3"/>
      <c r="J33087" s="3"/>
      <c r="K33087" s="5"/>
      <c r="L33087" s="8"/>
      <c r="N33087" s="5"/>
      <c r="O33087" s="10"/>
      <c r="P33087" s="8"/>
    </row>
    <row r="33088" spans="1:16" s="2" customFormat="1" x14ac:dyDescent="0.15">
      <c r="A33088" s="3"/>
      <c r="B33088" s="3"/>
      <c r="J33088" s="3"/>
      <c r="K33088" s="5"/>
      <c r="L33088" s="8"/>
      <c r="N33088" s="5"/>
      <c r="O33088" s="10"/>
      <c r="P33088" s="8"/>
    </row>
    <row r="33089" spans="1:16" s="2" customFormat="1" x14ac:dyDescent="0.15">
      <c r="A33089" s="3"/>
      <c r="B33089" s="3"/>
      <c r="J33089" s="3"/>
      <c r="K33089" s="5"/>
      <c r="L33089" s="8"/>
      <c r="N33089" s="5"/>
      <c r="O33089" s="10"/>
      <c r="P33089" s="8"/>
    </row>
    <row r="33090" spans="1:16" s="2" customFormat="1" x14ac:dyDescent="0.15">
      <c r="A33090" s="3"/>
      <c r="B33090" s="3"/>
      <c r="J33090" s="3"/>
      <c r="K33090" s="5"/>
      <c r="L33090" s="8"/>
      <c r="N33090" s="5"/>
      <c r="O33090" s="10"/>
      <c r="P33090" s="8"/>
    </row>
    <row r="33091" spans="1:16" s="2" customFormat="1" x14ac:dyDescent="0.15">
      <c r="A33091" s="3"/>
      <c r="B33091" s="3"/>
      <c r="J33091" s="3"/>
      <c r="K33091" s="5"/>
      <c r="L33091" s="8"/>
      <c r="N33091" s="5"/>
      <c r="O33091" s="10"/>
      <c r="P33091" s="8"/>
    </row>
    <row r="33092" spans="1:16" s="2" customFormat="1" x14ac:dyDescent="0.15">
      <c r="A33092" s="3"/>
      <c r="B33092" s="3"/>
      <c r="J33092" s="3"/>
      <c r="K33092" s="5"/>
      <c r="L33092" s="8"/>
      <c r="N33092" s="5"/>
      <c r="O33092" s="10"/>
      <c r="P33092" s="8"/>
    </row>
    <row r="33093" spans="1:16" s="2" customFormat="1" x14ac:dyDescent="0.15">
      <c r="A33093" s="3"/>
      <c r="B33093" s="3"/>
      <c r="J33093" s="3"/>
      <c r="K33093" s="5"/>
      <c r="L33093" s="8"/>
      <c r="N33093" s="5"/>
      <c r="O33093" s="10"/>
      <c r="P33093" s="8"/>
    </row>
    <row r="33094" spans="1:16" s="2" customFormat="1" x14ac:dyDescent="0.15">
      <c r="A33094" s="3"/>
      <c r="B33094" s="3"/>
      <c r="J33094" s="3"/>
      <c r="K33094" s="5"/>
      <c r="L33094" s="8"/>
      <c r="N33094" s="5"/>
      <c r="O33094" s="10"/>
      <c r="P33094" s="8"/>
    </row>
    <row r="33095" spans="1:16" s="2" customFormat="1" x14ac:dyDescent="0.15">
      <c r="A33095" s="3"/>
      <c r="B33095" s="3"/>
      <c r="J33095" s="3"/>
      <c r="K33095" s="5"/>
      <c r="L33095" s="8"/>
      <c r="N33095" s="5"/>
      <c r="O33095" s="10"/>
      <c r="P33095" s="8"/>
    </row>
    <row r="33096" spans="1:16" s="2" customFormat="1" x14ac:dyDescent="0.15">
      <c r="A33096" s="3"/>
      <c r="B33096" s="3"/>
      <c r="J33096" s="3"/>
      <c r="K33096" s="5"/>
      <c r="L33096" s="8"/>
      <c r="N33096" s="5"/>
      <c r="O33096" s="10"/>
      <c r="P33096" s="8"/>
    </row>
    <row r="33097" spans="1:16" s="2" customFormat="1" x14ac:dyDescent="0.15">
      <c r="A33097" s="3"/>
      <c r="B33097" s="3"/>
      <c r="J33097" s="3"/>
      <c r="K33097" s="5"/>
      <c r="L33097" s="8"/>
      <c r="N33097" s="5"/>
      <c r="O33097" s="10"/>
      <c r="P33097" s="8"/>
    </row>
    <row r="33098" spans="1:16" s="2" customFormat="1" x14ac:dyDescent="0.15">
      <c r="A33098" s="3"/>
      <c r="B33098" s="3"/>
      <c r="J33098" s="3"/>
      <c r="K33098" s="5"/>
      <c r="L33098" s="8"/>
      <c r="N33098" s="5"/>
      <c r="O33098" s="10"/>
      <c r="P33098" s="8"/>
    </row>
    <row r="33099" spans="1:16" s="2" customFormat="1" x14ac:dyDescent="0.15">
      <c r="A33099" s="3"/>
      <c r="B33099" s="3"/>
      <c r="J33099" s="3"/>
      <c r="K33099" s="5"/>
      <c r="L33099" s="8"/>
      <c r="N33099" s="5"/>
      <c r="O33099" s="10"/>
      <c r="P33099" s="8"/>
    </row>
    <row r="33100" spans="1:16" s="2" customFormat="1" x14ac:dyDescent="0.15">
      <c r="A33100" s="3"/>
      <c r="B33100" s="3"/>
      <c r="J33100" s="3"/>
      <c r="K33100" s="5"/>
      <c r="L33100" s="8"/>
      <c r="N33100" s="5"/>
      <c r="O33100" s="10"/>
      <c r="P33100" s="8"/>
    </row>
    <row r="33101" spans="1:16" s="2" customFormat="1" x14ac:dyDescent="0.15">
      <c r="A33101" s="3"/>
      <c r="B33101" s="3"/>
      <c r="J33101" s="3"/>
      <c r="K33101" s="5"/>
      <c r="L33101" s="8"/>
      <c r="N33101" s="5"/>
      <c r="O33101" s="10"/>
      <c r="P33101" s="8"/>
    </row>
    <row r="33102" spans="1:16" s="2" customFormat="1" x14ac:dyDescent="0.15">
      <c r="A33102" s="3"/>
      <c r="B33102" s="3"/>
      <c r="J33102" s="3"/>
      <c r="K33102" s="5"/>
      <c r="L33102" s="8"/>
      <c r="N33102" s="5"/>
      <c r="O33102" s="10"/>
      <c r="P33102" s="8"/>
    </row>
    <row r="33103" spans="1:16" s="2" customFormat="1" x14ac:dyDescent="0.15">
      <c r="A33103" s="3"/>
      <c r="B33103" s="3"/>
      <c r="J33103" s="3"/>
      <c r="K33103" s="5"/>
      <c r="L33103" s="8"/>
      <c r="N33103" s="5"/>
      <c r="O33103" s="10"/>
      <c r="P33103" s="8"/>
    </row>
    <row r="33104" spans="1:16" s="2" customFormat="1" x14ac:dyDescent="0.15">
      <c r="A33104" s="3"/>
      <c r="B33104" s="3"/>
      <c r="J33104" s="3"/>
      <c r="K33104" s="5"/>
      <c r="L33104" s="8"/>
      <c r="N33104" s="5"/>
      <c r="O33104" s="10"/>
      <c r="P33104" s="8"/>
    </row>
    <row r="33105" spans="1:16" s="2" customFormat="1" x14ac:dyDescent="0.15">
      <c r="A33105" s="3"/>
      <c r="B33105" s="3"/>
      <c r="J33105" s="3"/>
      <c r="K33105" s="5"/>
      <c r="L33105" s="8"/>
      <c r="N33105" s="5"/>
      <c r="O33105" s="10"/>
      <c r="P33105" s="8"/>
    </row>
    <row r="33106" spans="1:16" s="2" customFormat="1" x14ac:dyDescent="0.15">
      <c r="A33106" s="3"/>
      <c r="B33106" s="3"/>
      <c r="J33106" s="3"/>
      <c r="K33106" s="5"/>
      <c r="L33106" s="8"/>
      <c r="N33106" s="5"/>
      <c r="O33106" s="10"/>
      <c r="P33106" s="8"/>
    </row>
    <row r="33107" spans="1:16" s="2" customFormat="1" x14ac:dyDescent="0.15">
      <c r="A33107" s="3"/>
      <c r="B33107" s="3"/>
      <c r="J33107" s="3"/>
      <c r="K33107" s="5"/>
      <c r="L33107" s="8"/>
      <c r="N33107" s="5"/>
      <c r="O33107" s="10"/>
      <c r="P33107" s="8"/>
    </row>
    <row r="33108" spans="1:16" s="2" customFormat="1" x14ac:dyDescent="0.15">
      <c r="A33108" s="3"/>
      <c r="B33108" s="3"/>
      <c r="J33108" s="3"/>
      <c r="K33108" s="5"/>
      <c r="L33108" s="8"/>
      <c r="N33108" s="5"/>
      <c r="O33108" s="10"/>
      <c r="P33108" s="8"/>
    </row>
    <row r="33109" spans="1:16" s="2" customFormat="1" x14ac:dyDescent="0.15">
      <c r="A33109" s="3"/>
      <c r="B33109" s="3"/>
      <c r="J33109" s="3"/>
      <c r="K33109" s="5"/>
      <c r="L33109" s="8"/>
      <c r="N33109" s="5"/>
      <c r="O33109" s="10"/>
      <c r="P33109" s="8"/>
    </row>
    <row r="33110" spans="1:16" s="2" customFormat="1" x14ac:dyDescent="0.15">
      <c r="A33110" s="3"/>
      <c r="B33110" s="3"/>
      <c r="J33110" s="3"/>
      <c r="K33110" s="5"/>
      <c r="L33110" s="8"/>
      <c r="N33110" s="5"/>
      <c r="O33110" s="10"/>
      <c r="P33110" s="8"/>
    </row>
    <row r="33111" spans="1:16" s="2" customFormat="1" x14ac:dyDescent="0.15">
      <c r="A33111" s="3"/>
      <c r="B33111" s="3"/>
      <c r="J33111" s="3"/>
      <c r="K33111" s="5"/>
      <c r="L33111" s="8"/>
      <c r="N33111" s="5"/>
      <c r="O33111" s="10"/>
      <c r="P33111" s="8"/>
    </row>
    <row r="33112" spans="1:16" s="2" customFormat="1" x14ac:dyDescent="0.15">
      <c r="A33112" s="3"/>
      <c r="B33112" s="3"/>
      <c r="J33112" s="3"/>
      <c r="K33112" s="5"/>
      <c r="L33112" s="8"/>
      <c r="N33112" s="5"/>
      <c r="O33112" s="10"/>
      <c r="P33112" s="8"/>
    </row>
    <row r="33113" spans="1:16" s="2" customFormat="1" x14ac:dyDescent="0.15">
      <c r="A33113" s="3"/>
      <c r="B33113" s="3"/>
      <c r="J33113" s="3"/>
      <c r="K33113" s="5"/>
      <c r="L33113" s="8"/>
      <c r="N33113" s="5"/>
      <c r="O33113" s="10"/>
      <c r="P33113" s="8"/>
    </row>
    <row r="33114" spans="1:16" s="2" customFormat="1" x14ac:dyDescent="0.15">
      <c r="A33114" s="3"/>
      <c r="B33114" s="3"/>
      <c r="J33114" s="3"/>
      <c r="K33114" s="5"/>
      <c r="L33114" s="8"/>
      <c r="N33114" s="5"/>
      <c r="O33114" s="10"/>
      <c r="P33114" s="8"/>
    </row>
    <row r="33115" spans="1:16" s="2" customFormat="1" x14ac:dyDescent="0.15">
      <c r="A33115" s="3"/>
      <c r="B33115" s="3"/>
      <c r="J33115" s="3"/>
      <c r="K33115" s="5"/>
      <c r="L33115" s="8"/>
      <c r="N33115" s="5"/>
      <c r="O33115" s="10"/>
      <c r="P33115" s="8"/>
    </row>
    <row r="33116" spans="1:16" s="2" customFormat="1" x14ac:dyDescent="0.15">
      <c r="A33116" s="3"/>
      <c r="B33116" s="3"/>
      <c r="J33116" s="3"/>
      <c r="K33116" s="5"/>
      <c r="L33116" s="8"/>
      <c r="N33116" s="5"/>
      <c r="O33116" s="10"/>
      <c r="P33116" s="8"/>
    </row>
    <row r="33117" spans="1:16" s="2" customFormat="1" x14ac:dyDescent="0.15">
      <c r="A33117" s="3"/>
      <c r="B33117" s="3"/>
      <c r="J33117" s="3"/>
      <c r="K33117" s="5"/>
      <c r="L33117" s="8"/>
      <c r="N33117" s="5"/>
      <c r="O33117" s="10"/>
      <c r="P33117" s="8"/>
    </row>
    <row r="33118" spans="1:16" s="2" customFormat="1" x14ac:dyDescent="0.15">
      <c r="A33118" s="3"/>
      <c r="B33118" s="3"/>
      <c r="J33118" s="3"/>
      <c r="K33118" s="5"/>
      <c r="L33118" s="8"/>
      <c r="N33118" s="5"/>
      <c r="O33118" s="10"/>
      <c r="P33118" s="8"/>
    </row>
    <row r="33119" spans="1:16" s="2" customFormat="1" x14ac:dyDescent="0.15">
      <c r="A33119" s="3"/>
      <c r="B33119" s="3"/>
      <c r="J33119" s="3"/>
      <c r="K33119" s="5"/>
      <c r="L33119" s="8"/>
      <c r="N33119" s="5"/>
      <c r="O33119" s="10"/>
      <c r="P33119" s="8"/>
    </row>
    <row r="33120" spans="1:16" s="2" customFormat="1" x14ac:dyDescent="0.15">
      <c r="A33120" s="3"/>
      <c r="B33120" s="3"/>
      <c r="J33120" s="3"/>
      <c r="K33120" s="5"/>
      <c r="L33120" s="8"/>
      <c r="N33120" s="5"/>
      <c r="O33120" s="10"/>
      <c r="P33120" s="8"/>
    </row>
    <row r="33121" spans="1:16" s="2" customFormat="1" x14ac:dyDescent="0.15">
      <c r="A33121" s="3"/>
      <c r="B33121" s="3"/>
      <c r="J33121" s="3"/>
      <c r="K33121" s="5"/>
      <c r="L33121" s="8"/>
      <c r="N33121" s="5"/>
      <c r="O33121" s="10"/>
      <c r="P33121" s="8"/>
    </row>
    <row r="33122" spans="1:16" s="2" customFormat="1" x14ac:dyDescent="0.15">
      <c r="A33122" s="3"/>
      <c r="B33122" s="3"/>
      <c r="J33122" s="3"/>
      <c r="K33122" s="5"/>
      <c r="L33122" s="8"/>
      <c r="N33122" s="5"/>
      <c r="O33122" s="10"/>
      <c r="P33122" s="8"/>
    </row>
    <row r="33123" spans="1:16" s="2" customFormat="1" x14ac:dyDescent="0.15">
      <c r="A33123" s="3"/>
      <c r="B33123" s="3"/>
      <c r="J33123" s="3"/>
      <c r="K33123" s="5"/>
      <c r="L33123" s="8"/>
      <c r="N33123" s="5"/>
      <c r="O33123" s="10"/>
      <c r="P33123" s="8"/>
    </row>
    <row r="33124" spans="1:16" s="2" customFormat="1" x14ac:dyDescent="0.15">
      <c r="A33124" s="3"/>
      <c r="B33124" s="3"/>
      <c r="J33124" s="3"/>
      <c r="K33124" s="5"/>
      <c r="L33124" s="8"/>
      <c r="N33124" s="5"/>
      <c r="O33124" s="10"/>
      <c r="P33124" s="8"/>
    </row>
    <row r="33125" spans="1:16" s="2" customFormat="1" x14ac:dyDescent="0.15">
      <c r="A33125" s="3"/>
      <c r="B33125" s="3"/>
      <c r="J33125" s="3"/>
      <c r="K33125" s="5"/>
      <c r="L33125" s="8"/>
      <c r="N33125" s="5"/>
      <c r="O33125" s="10"/>
      <c r="P33125" s="8"/>
    </row>
    <row r="33126" spans="1:16" s="2" customFormat="1" x14ac:dyDescent="0.15">
      <c r="A33126" s="3"/>
      <c r="B33126" s="3"/>
      <c r="J33126" s="3"/>
      <c r="K33126" s="5"/>
      <c r="L33126" s="8"/>
      <c r="N33126" s="5"/>
      <c r="O33126" s="10"/>
      <c r="P33126" s="8"/>
    </row>
    <row r="33127" spans="1:16" s="2" customFormat="1" x14ac:dyDescent="0.15">
      <c r="A33127" s="3"/>
      <c r="B33127" s="3"/>
      <c r="J33127" s="3"/>
      <c r="K33127" s="5"/>
      <c r="L33127" s="8"/>
      <c r="N33127" s="5"/>
      <c r="O33127" s="10"/>
      <c r="P33127" s="8"/>
    </row>
    <row r="33128" spans="1:16" s="2" customFormat="1" x14ac:dyDescent="0.15">
      <c r="A33128" s="3"/>
      <c r="B33128" s="3"/>
      <c r="J33128" s="3"/>
      <c r="K33128" s="5"/>
      <c r="L33128" s="8"/>
      <c r="N33128" s="5"/>
      <c r="O33128" s="10"/>
      <c r="P33128" s="8"/>
    </row>
    <row r="33129" spans="1:16" s="2" customFormat="1" x14ac:dyDescent="0.15">
      <c r="A33129" s="3"/>
      <c r="B33129" s="3"/>
      <c r="J33129" s="3"/>
      <c r="K33129" s="5"/>
      <c r="L33129" s="8"/>
      <c r="N33129" s="5"/>
      <c r="O33129" s="10"/>
      <c r="P33129" s="8"/>
    </row>
    <row r="33130" spans="1:16" s="2" customFormat="1" x14ac:dyDescent="0.15">
      <c r="A33130" s="3"/>
      <c r="B33130" s="3"/>
      <c r="J33130" s="3"/>
      <c r="K33130" s="5"/>
      <c r="L33130" s="8"/>
      <c r="N33130" s="5"/>
      <c r="O33130" s="10"/>
      <c r="P33130" s="8"/>
    </row>
    <row r="33131" spans="1:16" s="2" customFormat="1" x14ac:dyDescent="0.15">
      <c r="A33131" s="3"/>
      <c r="B33131" s="3"/>
      <c r="J33131" s="3"/>
      <c r="K33131" s="5"/>
      <c r="L33131" s="8"/>
      <c r="N33131" s="5"/>
      <c r="O33131" s="10"/>
      <c r="P33131" s="8"/>
    </row>
    <row r="33132" spans="1:16" s="2" customFormat="1" x14ac:dyDescent="0.15">
      <c r="A33132" s="3"/>
      <c r="B33132" s="3"/>
      <c r="J33132" s="3"/>
      <c r="K33132" s="5"/>
      <c r="L33132" s="8"/>
      <c r="N33132" s="5"/>
      <c r="O33132" s="10"/>
      <c r="P33132" s="8"/>
    </row>
    <row r="33133" spans="1:16" s="2" customFormat="1" x14ac:dyDescent="0.15">
      <c r="A33133" s="3"/>
      <c r="B33133" s="3"/>
      <c r="J33133" s="3"/>
      <c r="K33133" s="5"/>
      <c r="L33133" s="8"/>
      <c r="N33133" s="5"/>
      <c r="O33133" s="10"/>
      <c r="P33133" s="8"/>
    </row>
    <row r="33134" spans="1:16" s="2" customFormat="1" x14ac:dyDescent="0.15">
      <c r="A33134" s="3"/>
      <c r="B33134" s="3"/>
      <c r="J33134" s="3"/>
      <c r="K33134" s="5"/>
      <c r="L33134" s="8"/>
      <c r="N33134" s="5"/>
      <c r="O33134" s="10"/>
      <c r="P33134" s="8"/>
    </row>
    <row r="33135" spans="1:16" s="2" customFormat="1" x14ac:dyDescent="0.15">
      <c r="A33135" s="3"/>
      <c r="B33135" s="3"/>
      <c r="J33135" s="3"/>
      <c r="K33135" s="5"/>
      <c r="L33135" s="8"/>
      <c r="N33135" s="5"/>
      <c r="O33135" s="10"/>
      <c r="P33135" s="8"/>
    </row>
    <row r="33136" spans="1:16" s="2" customFormat="1" x14ac:dyDescent="0.15">
      <c r="A33136" s="3"/>
      <c r="B33136" s="3"/>
      <c r="J33136" s="3"/>
      <c r="K33136" s="5"/>
      <c r="L33136" s="8"/>
      <c r="N33136" s="5"/>
      <c r="O33136" s="10"/>
      <c r="P33136" s="8"/>
    </row>
    <row r="33137" spans="1:16" s="2" customFormat="1" x14ac:dyDescent="0.15">
      <c r="A33137" s="3"/>
      <c r="B33137" s="3"/>
      <c r="J33137" s="3"/>
      <c r="K33137" s="5"/>
      <c r="L33137" s="8"/>
      <c r="N33137" s="5"/>
      <c r="O33137" s="10"/>
      <c r="P33137" s="8"/>
    </row>
    <row r="33138" spans="1:16" s="2" customFormat="1" x14ac:dyDescent="0.15">
      <c r="A33138" s="3"/>
      <c r="B33138" s="3"/>
      <c r="J33138" s="3"/>
      <c r="K33138" s="5"/>
      <c r="L33138" s="8"/>
      <c r="N33138" s="5"/>
      <c r="O33138" s="10"/>
      <c r="P33138" s="8"/>
    </row>
    <row r="33139" spans="1:16" s="2" customFormat="1" x14ac:dyDescent="0.15">
      <c r="A33139" s="3"/>
      <c r="B33139" s="3"/>
      <c r="J33139" s="3"/>
      <c r="K33139" s="5"/>
      <c r="L33139" s="8"/>
      <c r="N33139" s="5"/>
      <c r="O33139" s="10"/>
      <c r="P33139" s="8"/>
    </row>
    <row r="33140" spans="1:16" s="2" customFormat="1" x14ac:dyDescent="0.15">
      <c r="A33140" s="3"/>
      <c r="B33140" s="3"/>
      <c r="J33140" s="3"/>
      <c r="K33140" s="5"/>
      <c r="L33140" s="8"/>
      <c r="N33140" s="5"/>
      <c r="O33140" s="10"/>
      <c r="P33140" s="8"/>
    </row>
    <row r="33141" spans="1:16" s="2" customFormat="1" x14ac:dyDescent="0.15">
      <c r="A33141" s="3"/>
      <c r="B33141" s="3"/>
      <c r="J33141" s="3"/>
      <c r="K33141" s="5"/>
      <c r="L33141" s="8"/>
      <c r="N33141" s="5"/>
      <c r="O33141" s="10"/>
      <c r="P33141" s="8"/>
    </row>
    <row r="33142" spans="1:16" s="2" customFormat="1" x14ac:dyDescent="0.15">
      <c r="A33142" s="3"/>
      <c r="B33142" s="3"/>
      <c r="J33142" s="3"/>
      <c r="K33142" s="5"/>
      <c r="L33142" s="8"/>
      <c r="N33142" s="5"/>
      <c r="O33142" s="10"/>
      <c r="P33142" s="8"/>
    </row>
    <row r="33143" spans="1:16" s="2" customFormat="1" x14ac:dyDescent="0.15">
      <c r="A33143" s="3"/>
      <c r="B33143" s="3"/>
      <c r="J33143" s="3"/>
      <c r="K33143" s="5"/>
      <c r="L33143" s="8"/>
      <c r="N33143" s="5"/>
      <c r="O33143" s="10"/>
      <c r="P33143" s="8"/>
    </row>
    <row r="33144" spans="1:16" s="2" customFormat="1" x14ac:dyDescent="0.15">
      <c r="A33144" s="3"/>
      <c r="B33144" s="3"/>
      <c r="J33144" s="3"/>
      <c r="K33144" s="5"/>
      <c r="L33144" s="8"/>
      <c r="N33144" s="5"/>
      <c r="O33144" s="10"/>
      <c r="P33144" s="8"/>
    </row>
    <row r="33145" spans="1:16" s="2" customFormat="1" x14ac:dyDescent="0.15">
      <c r="A33145" s="3"/>
      <c r="B33145" s="3"/>
      <c r="J33145" s="3"/>
      <c r="K33145" s="5"/>
      <c r="L33145" s="8"/>
      <c r="N33145" s="5"/>
      <c r="O33145" s="10"/>
      <c r="P33145" s="8"/>
    </row>
    <row r="33146" spans="1:16" s="2" customFormat="1" x14ac:dyDescent="0.15">
      <c r="A33146" s="3"/>
      <c r="B33146" s="3"/>
      <c r="J33146" s="3"/>
      <c r="K33146" s="5"/>
      <c r="L33146" s="8"/>
      <c r="N33146" s="5"/>
      <c r="O33146" s="10"/>
      <c r="P33146" s="8"/>
    </row>
    <row r="33147" spans="1:16" s="2" customFormat="1" x14ac:dyDescent="0.15">
      <c r="A33147" s="3"/>
      <c r="B33147" s="3"/>
      <c r="J33147" s="3"/>
      <c r="K33147" s="5"/>
      <c r="L33147" s="8"/>
      <c r="N33147" s="5"/>
      <c r="O33147" s="10"/>
      <c r="P33147" s="8"/>
    </row>
    <row r="33148" spans="1:16" s="2" customFormat="1" x14ac:dyDescent="0.15">
      <c r="A33148" s="3"/>
      <c r="B33148" s="3"/>
      <c r="J33148" s="3"/>
      <c r="K33148" s="5"/>
      <c r="L33148" s="8"/>
      <c r="N33148" s="5"/>
      <c r="O33148" s="10"/>
      <c r="P33148" s="8"/>
    </row>
    <row r="33149" spans="1:16" s="2" customFormat="1" x14ac:dyDescent="0.15">
      <c r="A33149" s="3"/>
      <c r="B33149" s="3"/>
      <c r="J33149" s="3"/>
      <c r="K33149" s="5"/>
      <c r="L33149" s="8"/>
      <c r="N33149" s="5"/>
      <c r="O33149" s="10"/>
      <c r="P33149" s="8"/>
    </row>
    <row r="33150" spans="1:16" s="2" customFormat="1" x14ac:dyDescent="0.15">
      <c r="A33150" s="3"/>
      <c r="B33150" s="3"/>
      <c r="J33150" s="3"/>
      <c r="K33150" s="5"/>
      <c r="L33150" s="8"/>
      <c r="N33150" s="5"/>
      <c r="O33150" s="10"/>
      <c r="P33150" s="8"/>
    </row>
    <row r="33151" spans="1:16" s="2" customFormat="1" x14ac:dyDescent="0.15">
      <c r="A33151" s="3"/>
      <c r="B33151" s="3"/>
      <c r="J33151" s="3"/>
      <c r="K33151" s="5"/>
      <c r="L33151" s="8"/>
      <c r="N33151" s="5"/>
      <c r="O33151" s="10"/>
      <c r="P33151" s="8"/>
    </row>
    <row r="33152" spans="1:16" s="2" customFormat="1" x14ac:dyDescent="0.15">
      <c r="A33152" s="3"/>
      <c r="B33152" s="3"/>
      <c r="J33152" s="3"/>
      <c r="K33152" s="5"/>
      <c r="L33152" s="8"/>
      <c r="N33152" s="5"/>
      <c r="O33152" s="10"/>
      <c r="P33152" s="8"/>
    </row>
    <row r="33153" spans="1:16" s="2" customFormat="1" x14ac:dyDescent="0.15">
      <c r="A33153" s="3"/>
      <c r="B33153" s="3"/>
      <c r="J33153" s="3"/>
      <c r="K33153" s="5"/>
      <c r="L33153" s="8"/>
      <c r="N33153" s="5"/>
      <c r="O33153" s="10"/>
      <c r="P33153" s="8"/>
    </row>
    <row r="33154" spans="1:16" s="2" customFormat="1" x14ac:dyDescent="0.15">
      <c r="A33154" s="3"/>
      <c r="B33154" s="3"/>
      <c r="J33154" s="3"/>
      <c r="K33154" s="5"/>
      <c r="L33154" s="8"/>
      <c r="N33154" s="5"/>
      <c r="O33154" s="10"/>
      <c r="P33154" s="8"/>
    </row>
    <row r="33155" spans="1:16" s="2" customFormat="1" x14ac:dyDescent="0.15">
      <c r="A33155" s="3"/>
      <c r="B33155" s="3"/>
      <c r="J33155" s="3"/>
      <c r="K33155" s="5"/>
      <c r="L33155" s="8"/>
      <c r="N33155" s="5"/>
      <c r="O33155" s="10"/>
      <c r="P33155" s="8"/>
    </row>
    <row r="33156" spans="1:16" s="2" customFormat="1" x14ac:dyDescent="0.15">
      <c r="A33156" s="3"/>
      <c r="B33156" s="3"/>
      <c r="J33156" s="3"/>
      <c r="K33156" s="5"/>
      <c r="L33156" s="8"/>
      <c r="N33156" s="5"/>
      <c r="O33156" s="10"/>
      <c r="P33156" s="8"/>
    </row>
    <row r="33157" spans="1:16" s="2" customFormat="1" x14ac:dyDescent="0.15">
      <c r="A33157" s="3"/>
      <c r="B33157" s="3"/>
      <c r="J33157" s="3"/>
      <c r="K33157" s="5"/>
      <c r="L33157" s="8"/>
      <c r="N33157" s="5"/>
      <c r="O33157" s="10"/>
      <c r="P33157" s="8"/>
    </row>
    <row r="33158" spans="1:16" s="2" customFormat="1" x14ac:dyDescent="0.15">
      <c r="A33158" s="3"/>
      <c r="B33158" s="3"/>
      <c r="J33158" s="3"/>
      <c r="K33158" s="5"/>
      <c r="L33158" s="8"/>
      <c r="N33158" s="5"/>
      <c r="O33158" s="10"/>
      <c r="P33158" s="8"/>
    </row>
    <row r="33159" spans="1:16" s="2" customFormat="1" x14ac:dyDescent="0.15">
      <c r="A33159" s="3"/>
      <c r="B33159" s="3"/>
      <c r="J33159" s="3"/>
      <c r="K33159" s="5"/>
      <c r="L33159" s="8"/>
      <c r="N33159" s="5"/>
      <c r="O33159" s="10"/>
      <c r="P33159" s="8"/>
    </row>
    <row r="33160" spans="1:16" s="2" customFormat="1" x14ac:dyDescent="0.15">
      <c r="A33160" s="3"/>
      <c r="B33160" s="3"/>
      <c r="J33160" s="3"/>
      <c r="K33160" s="5"/>
      <c r="L33160" s="8"/>
      <c r="N33160" s="5"/>
      <c r="O33160" s="10"/>
      <c r="P33160" s="8"/>
    </row>
    <row r="33161" spans="1:16" s="2" customFormat="1" x14ac:dyDescent="0.15">
      <c r="A33161" s="3"/>
      <c r="B33161" s="3"/>
      <c r="J33161" s="3"/>
      <c r="K33161" s="5"/>
      <c r="L33161" s="8"/>
      <c r="N33161" s="5"/>
      <c r="O33161" s="10"/>
      <c r="P33161" s="8"/>
    </row>
    <row r="33162" spans="1:16" s="2" customFormat="1" x14ac:dyDescent="0.15">
      <c r="A33162" s="3"/>
      <c r="B33162" s="3"/>
      <c r="J33162" s="3"/>
      <c r="K33162" s="5"/>
      <c r="L33162" s="8"/>
      <c r="N33162" s="5"/>
      <c r="O33162" s="10"/>
      <c r="P33162" s="8"/>
    </row>
    <row r="33163" spans="1:16" s="2" customFormat="1" x14ac:dyDescent="0.15">
      <c r="A33163" s="3"/>
      <c r="B33163" s="3"/>
      <c r="J33163" s="3"/>
      <c r="K33163" s="5"/>
      <c r="L33163" s="8"/>
      <c r="N33163" s="5"/>
      <c r="O33163" s="10"/>
      <c r="P33163" s="8"/>
    </row>
    <row r="33164" spans="1:16" s="2" customFormat="1" x14ac:dyDescent="0.15">
      <c r="A33164" s="3"/>
      <c r="B33164" s="3"/>
      <c r="J33164" s="3"/>
      <c r="K33164" s="5"/>
      <c r="L33164" s="8"/>
      <c r="N33164" s="5"/>
      <c r="O33164" s="10"/>
      <c r="P33164" s="8"/>
    </row>
    <row r="33165" spans="1:16" s="2" customFormat="1" x14ac:dyDescent="0.15">
      <c r="A33165" s="3"/>
      <c r="B33165" s="3"/>
      <c r="J33165" s="3"/>
      <c r="K33165" s="5"/>
      <c r="L33165" s="8"/>
      <c r="N33165" s="5"/>
      <c r="O33165" s="10"/>
      <c r="P33165" s="8"/>
    </row>
    <row r="33166" spans="1:16" s="2" customFormat="1" x14ac:dyDescent="0.15">
      <c r="A33166" s="3"/>
      <c r="B33166" s="3"/>
      <c r="J33166" s="3"/>
      <c r="K33166" s="5"/>
      <c r="L33166" s="8"/>
      <c r="N33166" s="5"/>
      <c r="O33166" s="10"/>
      <c r="P33166" s="8"/>
    </row>
    <row r="33167" spans="1:16" s="2" customFormat="1" x14ac:dyDescent="0.15">
      <c r="A33167" s="3"/>
      <c r="B33167" s="3"/>
      <c r="J33167" s="3"/>
      <c r="K33167" s="5"/>
      <c r="L33167" s="8"/>
      <c r="N33167" s="5"/>
      <c r="O33167" s="10"/>
      <c r="P33167" s="8"/>
    </row>
    <row r="33168" spans="1:16" s="2" customFormat="1" x14ac:dyDescent="0.15">
      <c r="A33168" s="3"/>
      <c r="B33168" s="3"/>
      <c r="J33168" s="3"/>
      <c r="K33168" s="5"/>
      <c r="L33168" s="8"/>
      <c r="N33168" s="5"/>
      <c r="O33168" s="10"/>
      <c r="P33168" s="8"/>
    </row>
    <row r="33169" spans="1:16" s="2" customFormat="1" x14ac:dyDescent="0.15">
      <c r="A33169" s="3"/>
      <c r="B33169" s="3"/>
      <c r="J33169" s="3"/>
      <c r="K33169" s="5"/>
      <c r="L33169" s="8"/>
      <c r="N33169" s="5"/>
      <c r="O33169" s="10"/>
      <c r="P33169" s="8"/>
    </row>
    <row r="33170" spans="1:16" s="2" customFormat="1" x14ac:dyDescent="0.15">
      <c r="A33170" s="3"/>
      <c r="B33170" s="3"/>
      <c r="J33170" s="3"/>
      <c r="K33170" s="5"/>
      <c r="L33170" s="8"/>
      <c r="N33170" s="5"/>
      <c r="O33170" s="10"/>
      <c r="P33170" s="8"/>
    </row>
    <row r="33171" spans="1:16" s="2" customFormat="1" x14ac:dyDescent="0.15">
      <c r="A33171" s="3"/>
      <c r="B33171" s="3"/>
      <c r="J33171" s="3"/>
      <c r="K33171" s="5"/>
      <c r="L33171" s="8"/>
      <c r="N33171" s="5"/>
      <c r="O33171" s="10"/>
      <c r="P33171" s="8"/>
    </row>
    <row r="33172" spans="1:16" s="2" customFormat="1" x14ac:dyDescent="0.15">
      <c r="A33172" s="3"/>
      <c r="B33172" s="3"/>
      <c r="J33172" s="3"/>
      <c r="K33172" s="5"/>
      <c r="L33172" s="8"/>
      <c r="N33172" s="5"/>
      <c r="O33172" s="10"/>
      <c r="P33172" s="8"/>
    </row>
    <row r="33173" spans="1:16" s="2" customFormat="1" x14ac:dyDescent="0.15">
      <c r="A33173" s="3"/>
      <c r="B33173" s="3"/>
      <c r="J33173" s="3"/>
      <c r="K33173" s="5"/>
      <c r="L33173" s="8"/>
      <c r="N33173" s="5"/>
      <c r="O33173" s="10"/>
      <c r="P33173" s="8"/>
    </row>
    <row r="33174" spans="1:16" s="2" customFormat="1" x14ac:dyDescent="0.15">
      <c r="A33174" s="3"/>
      <c r="B33174" s="3"/>
      <c r="J33174" s="3"/>
      <c r="K33174" s="5"/>
      <c r="L33174" s="8"/>
      <c r="N33174" s="5"/>
      <c r="O33174" s="10"/>
      <c r="P33174" s="8"/>
    </row>
    <row r="33175" spans="1:16" s="2" customFormat="1" x14ac:dyDescent="0.15">
      <c r="A33175" s="3"/>
      <c r="B33175" s="3"/>
      <c r="J33175" s="3"/>
      <c r="K33175" s="5"/>
      <c r="L33175" s="8"/>
      <c r="N33175" s="5"/>
      <c r="O33175" s="10"/>
      <c r="P33175" s="8"/>
    </row>
    <row r="33176" spans="1:16" s="2" customFormat="1" x14ac:dyDescent="0.15">
      <c r="A33176" s="3"/>
      <c r="B33176" s="3"/>
      <c r="J33176" s="3"/>
      <c r="K33176" s="5"/>
      <c r="L33176" s="8"/>
      <c r="N33176" s="5"/>
      <c r="O33176" s="10"/>
      <c r="P33176" s="8"/>
    </row>
    <row r="33177" spans="1:16" s="2" customFormat="1" x14ac:dyDescent="0.15">
      <c r="A33177" s="3"/>
      <c r="B33177" s="3"/>
      <c r="J33177" s="3"/>
      <c r="K33177" s="5"/>
      <c r="L33177" s="8"/>
      <c r="N33177" s="5"/>
      <c r="O33177" s="10"/>
      <c r="P33177" s="8"/>
    </row>
    <row r="33178" spans="1:16" s="2" customFormat="1" x14ac:dyDescent="0.15">
      <c r="A33178" s="3"/>
      <c r="B33178" s="3"/>
      <c r="J33178" s="3"/>
      <c r="K33178" s="5"/>
      <c r="L33178" s="8"/>
      <c r="N33178" s="5"/>
      <c r="O33178" s="10"/>
      <c r="P33178" s="8"/>
    </row>
    <row r="33179" spans="1:16" s="2" customFormat="1" x14ac:dyDescent="0.15">
      <c r="A33179" s="3"/>
      <c r="B33179" s="3"/>
      <c r="J33179" s="3"/>
      <c r="K33179" s="5"/>
      <c r="L33179" s="8"/>
      <c r="N33179" s="5"/>
      <c r="O33179" s="10"/>
      <c r="P33179" s="8"/>
    </row>
    <row r="33180" spans="1:16" s="2" customFormat="1" x14ac:dyDescent="0.15">
      <c r="A33180" s="3"/>
      <c r="B33180" s="3"/>
      <c r="J33180" s="3"/>
      <c r="K33180" s="5"/>
      <c r="L33180" s="8"/>
      <c r="N33180" s="5"/>
      <c r="O33180" s="10"/>
      <c r="P33180" s="8"/>
    </row>
    <row r="33181" spans="1:16" s="2" customFormat="1" x14ac:dyDescent="0.15">
      <c r="A33181" s="3"/>
      <c r="B33181" s="3"/>
      <c r="J33181" s="3"/>
      <c r="K33181" s="5"/>
      <c r="L33181" s="8"/>
      <c r="N33181" s="5"/>
      <c r="O33181" s="10"/>
      <c r="P33181" s="8"/>
    </row>
    <row r="33182" spans="1:16" s="2" customFormat="1" x14ac:dyDescent="0.15">
      <c r="A33182" s="3"/>
      <c r="B33182" s="3"/>
      <c r="J33182" s="3"/>
      <c r="K33182" s="5"/>
      <c r="L33182" s="8"/>
      <c r="N33182" s="5"/>
      <c r="O33182" s="10"/>
      <c r="P33182" s="8"/>
    </row>
    <row r="33183" spans="1:16" s="2" customFormat="1" x14ac:dyDescent="0.15">
      <c r="A33183" s="3"/>
      <c r="B33183" s="3"/>
      <c r="J33183" s="3"/>
      <c r="K33183" s="5"/>
      <c r="L33183" s="8"/>
      <c r="N33183" s="5"/>
      <c r="O33183" s="10"/>
      <c r="P33183" s="8"/>
    </row>
    <row r="33184" spans="1:16" s="2" customFormat="1" x14ac:dyDescent="0.15">
      <c r="A33184" s="3"/>
      <c r="B33184" s="3"/>
      <c r="J33184" s="3"/>
      <c r="K33184" s="5"/>
      <c r="L33184" s="8"/>
      <c r="N33184" s="5"/>
      <c r="O33184" s="10"/>
      <c r="P33184" s="8"/>
    </row>
    <row r="33185" spans="1:16" s="2" customFormat="1" x14ac:dyDescent="0.15">
      <c r="A33185" s="3"/>
      <c r="B33185" s="3"/>
      <c r="J33185" s="3"/>
      <c r="K33185" s="5"/>
      <c r="L33185" s="8"/>
      <c r="N33185" s="5"/>
      <c r="O33185" s="10"/>
      <c r="P33185" s="8"/>
    </row>
    <row r="33186" spans="1:16" s="2" customFormat="1" x14ac:dyDescent="0.15">
      <c r="A33186" s="3"/>
      <c r="B33186" s="3"/>
      <c r="J33186" s="3"/>
      <c r="K33186" s="5"/>
      <c r="L33186" s="8"/>
      <c r="N33186" s="5"/>
      <c r="O33186" s="10"/>
      <c r="P33186" s="8"/>
    </row>
    <row r="33187" spans="1:16" s="2" customFormat="1" x14ac:dyDescent="0.15">
      <c r="A33187" s="3"/>
      <c r="B33187" s="3"/>
      <c r="J33187" s="3"/>
      <c r="K33187" s="5"/>
      <c r="L33187" s="8"/>
      <c r="N33187" s="5"/>
      <c r="O33187" s="10"/>
      <c r="P33187" s="8"/>
    </row>
    <row r="33188" spans="1:16" s="2" customFormat="1" x14ac:dyDescent="0.15">
      <c r="A33188" s="3"/>
      <c r="B33188" s="3"/>
      <c r="J33188" s="3"/>
      <c r="K33188" s="5"/>
      <c r="L33188" s="8"/>
      <c r="N33188" s="5"/>
      <c r="O33188" s="10"/>
      <c r="P33188" s="8"/>
    </row>
    <row r="33189" spans="1:16" s="2" customFormat="1" x14ac:dyDescent="0.15">
      <c r="A33189" s="3"/>
      <c r="B33189" s="3"/>
      <c r="J33189" s="3"/>
      <c r="K33189" s="5"/>
      <c r="L33189" s="8"/>
      <c r="N33189" s="5"/>
      <c r="O33189" s="10"/>
      <c r="P33189" s="8"/>
    </row>
    <row r="33190" spans="1:16" s="2" customFormat="1" x14ac:dyDescent="0.15">
      <c r="A33190" s="3"/>
      <c r="B33190" s="3"/>
      <c r="J33190" s="3"/>
      <c r="K33190" s="5"/>
      <c r="L33190" s="8"/>
      <c r="N33190" s="5"/>
      <c r="O33190" s="10"/>
      <c r="P33190" s="8"/>
    </row>
    <row r="33191" spans="1:16" s="2" customFormat="1" x14ac:dyDescent="0.15">
      <c r="A33191" s="3"/>
      <c r="B33191" s="3"/>
      <c r="J33191" s="3"/>
      <c r="K33191" s="5"/>
      <c r="L33191" s="8"/>
      <c r="N33191" s="5"/>
      <c r="O33191" s="10"/>
      <c r="P33191" s="8"/>
    </row>
    <row r="33192" spans="1:16" s="2" customFormat="1" x14ac:dyDescent="0.15">
      <c r="A33192" s="3"/>
      <c r="B33192" s="3"/>
      <c r="J33192" s="3"/>
      <c r="K33192" s="5"/>
      <c r="L33192" s="8"/>
      <c r="N33192" s="5"/>
      <c r="O33192" s="10"/>
      <c r="P33192" s="8"/>
    </row>
    <row r="33193" spans="1:16" s="2" customFormat="1" x14ac:dyDescent="0.15">
      <c r="A33193" s="3"/>
      <c r="B33193" s="3"/>
      <c r="J33193" s="3"/>
      <c r="K33193" s="5"/>
      <c r="L33193" s="8"/>
      <c r="N33193" s="5"/>
      <c r="O33193" s="10"/>
      <c r="P33193" s="8"/>
    </row>
    <row r="33194" spans="1:16" s="2" customFormat="1" x14ac:dyDescent="0.15">
      <c r="A33194" s="3"/>
      <c r="B33194" s="3"/>
      <c r="J33194" s="3"/>
      <c r="K33194" s="5"/>
      <c r="L33194" s="8"/>
      <c r="N33194" s="5"/>
      <c r="O33194" s="10"/>
      <c r="P33194" s="8"/>
    </row>
    <row r="33195" spans="1:16" s="2" customFormat="1" x14ac:dyDescent="0.15">
      <c r="A33195" s="3"/>
      <c r="B33195" s="3"/>
      <c r="J33195" s="3"/>
      <c r="K33195" s="5"/>
      <c r="L33195" s="8"/>
      <c r="N33195" s="5"/>
      <c r="O33195" s="10"/>
      <c r="P33195" s="8"/>
    </row>
    <row r="33196" spans="1:16" s="2" customFormat="1" x14ac:dyDescent="0.15">
      <c r="A33196" s="3"/>
      <c r="B33196" s="3"/>
      <c r="J33196" s="3"/>
      <c r="K33196" s="5"/>
      <c r="L33196" s="8"/>
      <c r="N33196" s="5"/>
      <c r="O33196" s="10"/>
      <c r="P33196" s="8"/>
    </row>
    <row r="33197" spans="1:16" s="2" customFormat="1" x14ac:dyDescent="0.15">
      <c r="A33197" s="3"/>
      <c r="B33197" s="3"/>
      <c r="J33197" s="3"/>
      <c r="K33197" s="5"/>
      <c r="L33197" s="8"/>
      <c r="N33197" s="5"/>
      <c r="O33197" s="10"/>
      <c r="P33197" s="8"/>
    </row>
    <row r="33198" spans="1:16" s="2" customFormat="1" x14ac:dyDescent="0.15">
      <c r="A33198" s="3"/>
      <c r="B33198" s="3"/>
      <c r="J33198" s="3"/>
      <c r="K33198" s="5"/>
      <c r="L33198" s="8"/>
      <c r="N33198" s="5"/>
      <c r="O33198" s="10"/>
      <c r="P33198" s="8"/>
    </row>
    <row r="33199" spans="1:16" s="2" customFormat="1" x14ac:dyDescent="0.15">
      <c r="A33199" s="3"/>
      <c r="B33199" s="3"/>
      <c r="J33199" s="3"/>
      <c r="K33199" s="5"/>
      <c r="L33199" s="8"/>
      <c r="N33199" s="5"/>
      <c r="O33199" s="10"/>
      <c r="P33199" s="8"/>
    </row>
    <row r="33200" spans="1:16" s="2" customFormat="1" x14ac:dyDescent="0.15">
      <c r="A33200" s="3"/>
      <c r="B33200" s="3"/>
      <c r="J33200" s="3"/>
      <c r="K33200" s="5"/>
      <c r="L33200" s="8"/>
      <c r="N33200" s="5"/>
      <c r="O33200" s="10"/>
      <c r="P33200" s="8"/>
    </row>
    <row r="33201" spans="1:16" s="2" customFormat="1" x14ac:dyDescent="0.15">
      <c r="A33201" s="3"/>
      <c r="B33201" s="3"/>
      <c r="J33201" s="3"/>
      <c r="K33201" s="5"/>
      <c r="L33201" s="8"/>
      <c r="N33201" s="5"/>
      <c r="O33201" s="10"/>
      <c r="P33201" s="8"/>
    </row>
    <row r="33202" spans="1:16" s="2" customFormat="1" x14ac:dyDescent="0.15">
      <c r="A33202" s="3"/>
      <c r="B33202" s="3"/>
      <c r="J33202" s="3"/>
      <c r="K33202" s="5"/>
      <c r="L33202" s="8"/>
      <c r="N33202" s="5"/>
      <c r="O33202" s="10"/>
      <c r="P33202" s="8"/>
    </row>
    <row r="33203" spans="1:16" s="2" customFormat="1" x14ac:dyDescent="0.15">
      <c r="A33203" s="3"/>
      <c r="B33203" s="3"/>
      <c r="J33203" s="3"/>
      <c r="K33203" s="5"/>
      <c r="L33203" s="8"/>
      <c r="N33203" s="5"/>
      <c r="O33203" s="10"/>
      <c r="P33203" s="8"/>
    </row>
    <row r="33204" spans="1:16" s="2" customFormat="1" x14ac:dyDescent="0.15">
      <c r="A33204" s="3"/>
      <c r="B33204" s="3"/>
      <c r="J33204" s="3"/>
      <c r="K33204" s="5"/>
      <c r="L33204" s="8"/>
      <c r="N33204" s="5"/>
      <c r="O33204" s="10"/>
      <c r="P33204" s="8"/>
    </row>
    <row r="33205" spans="1:16" s="2" customFormat="1" x14ac:dyDescent="0.15">
      <c r="A33205" s="3"/>
      <c r="B33205" s="3"/>
      <c r="J33205" s="3"/>
      <c r="K33205" s="5"/>
      <c r="L33205" s="8"/>
      <c r="N33205" s="5"/>
      <c r="O33205" s="10"/>
      <c r="P33205" s="8"/>
    </row>
    <row r="33206" spans="1:16" s="2" customFormat="1" x14ac:dyDescent="0.15">
      <c r="A33206" s="3"/>
      <c r="B33206" s="3"/>
      <c r="J33206" s="3"/>
      <c r="K33206" s="5"/>
      <c r="L33206" s="8"/>
      <c r="N33206" s="5"/>
      <c r="O33206" s="10"/>
      <c r="P33206" s="8"/>
    </row>
    <row r="33207" spans="1:16" s="2" customFormat="1" x14ac:dyDescent="0.15">
      <c r="A33207" s="3"/>
      <c r="B33207" s="3"/>
      <c r="J33207" s="3"/>
      <c r="K33207" s="5"/>
      <c r="L33207" s="8"/>
      <c r="N33207" s="5"/>
      <c r="O33207" s="10"/>
      <c r="P33207" s="8"/>
    </row>
    <row r="33208" spans="1:16" s="2" customFormat="1" x14ac:dyDescent="0.15">
      <c r="A33208" s="3"/>
      <c r="B33208" s="3"/>
      <c r="J33208" s="3"/>
      <c r="K33208" s="5"/>
      <c r="L33208" s="8"/>
      <c r="N33208" s="5"/>
      <c r="O33208" s="10"/>
      <c r="P33208" s="8"/>
    </row>
    <row r="33209" spans="1:16" s="2" customFormat="1" x14ac:dyDescent="0.15">
      <c r="A33209" s="3"/>
      <c r="B33209" s="3"/>
      <c r="J33209" s="3"/>
      <c r="K33209" s="5"/>
      <c r="L33209" s="8"/>
      <c r="N33209" s="5"/>
      <c r="O33209" s="10"/>
      <c r="P33209" s="8"/>
    </row>
    <row r="33210" spans="1:16" s="2" customFormat="1" x14ac:dyDescent="0.15">
      <c r="A33210" s="3"/>
      <c r="B33210" s="3"/>
      <c r="J33210" s="3"/>
      <c r="K33210" s="5"/>
      <c r="L33210" s="8"/>
      <c r="N33210" s="5"/>
      <c r="O33210" s="10"/>
      <c r="P33210" s="8"/>
    </row>
    <row r="33211" spans="1:16" s="2" customFormat="1" x14ac:dyDescent="0.15">
      <c r="A33211" s="3"/>
      <c r="B33211" s="3"/>
      <c r="J33211" s="3"/>
      <c r="K33211" s="5"/>
      <c r="L33211" s="8"/>
      <c r="N33211" s="5"/>
      <c r="O33211" s="10"/>
      <c r="P33211" s="8"/>
    </row>
    <row r="33212" spans="1:16" s="2" customFormat="1" x14ac:dyDescent="0.15">
      <c r="A33212" s="3"/>
      <c r="B33212" s="3"/>
      <c r="J33212" s="3"/>
      <c r="K33212" s="5"/>
      <c r="L33212" s="8"/>
      <c r="N33212" s="5"/>
      <c r="O33212" s="10"/>
      <c r="P33212" s="8"/>
    </row>
    <row r="33213" spans="1:16" s="2" customFormat="1" x14ac:dyDescent="0.15">
      <c r="A33213" s="3"/>
      <c r="B33213" s="3"/>
      <c r="J33213" s="3"/>
      <c r="K33213" s="5"/>
      <c r="L33213" s="8"/>
      <c r="N33213" s="5"/>
      <c r="O33213" s="10"/>
      <c r="P33213" s="8"/>
    </row>
    <row r="33214" spans="1:16" s="2" customFormat="1" x14ac:dyDescent="0.15">
      <c r="A33214" s="3"/>
      <c r="B33214" s="3"/>
      <c r="J33214" s="3"/>
      <c r="K33214" s="5"/>
      <c r="L33214" s="8"/>
      <c r="N33214" s="5"/>
      <c r="O33214" s="10"/>
      <c r="P33214" s="8"/>
    </row>
    <row r="33215" spans="1:16" s="2" customFormat="1" x14ac:dyDescent="0.15">
      <c r="A33215" s="3"/>
      <c r="B33215" s="3"/>
      <c r="J33215" s="3"/>
      <c r="K33215" s="5"/>
      <c r="L33215" s="8"/>
      <c r="N33215" s="5"/>
      <c r="O33215" s="10"/>
      <c r="P33215" s="8"/>
    </row>
    <row r="33216" spans="1:16" s="2" customFormat="1" x14ac:dyDescent="0.15">
      <c r="A33216" s="3"/>
      <c r="B33216" s="3"/>
      <c r="J33216" s="3"/>
      <c r="K33216" s="5"/>
      <c r="L33216" s="8"/>
      <c r="N33216" s="5"/>
      <c r="O33216" s="10"/>
      <c r="P33216" s="8"/>
    </row>
    <row r="33217" spans="1:16" s="2" customFormat="1" x14ac:dyDescent="0.15">
      <c r="A33217" s="3"/>
      <c r="B33217" s="3"/>
      <c r="J33217" s="3"/>
      <c r="K33217" s="5"/>
      <c r="L33217" s="8"/>
      <c r="N33217" s="5"/>
      <c r="O33217" s="10"/>
      <c r="P33217" s="8"/>
    </row>
    <row r="33218" spans="1:16" s="2" customFormat="1" x14ac:dyDescent="0.15">
      <c r="A33218" s="3"/>
      <c r="B33218" s="3"/>
      <c r="J33218" s="3"/>
      <c r="K33218" s="5"/>
      <c r="L33218" s="8"/>
      <c r="N33218" s="5"/>
      <c r="O33218" s="10"/>
      <c r="P33218" s="8"/>
    </row>
    <row r="33219" spans="1:16" s="2" customFormat="1" x14ac:dyDescent="0.15">
      <c r="A33219" s="3"/>
      <c r="B33219" s="3"/>
      <c r="J33219" s="3"/>
      <c r="K33219" s="5"/>
      <c r="L33219" s="8"/>
      <c r="N33219" s="5"/>
      <c r="O33219" s="10"/>
      <c r="P33219" s="8"/>
    </row>
    <row r="33220" spans="1:16" s="2" customFormat="1" x14ac:dyDescent="0.15">
      <c r="A33220" s="3"/>
      <c r="B33220" s="3"/>
      <c r="J33220" s="3"/>
      <c r="K33220" s="5"/>
      <c r="L33220" s="8"/>
      <c r="N33220" s="5"/>
      <c r="O33220" s="10"/>
      <c r="P33220" s="8"/>
    </row>
    <row r="33221" spans="1:16" s="2" customFormat="1" x14ac:dyDescent="0.15">
      <c r="A33221" s="3"/>
      <c r="B33221" s="3"/>
      <c r="J33221" s="3"/>
      <c r="K33221" s="5"/>
      <c r="L33221" s="8"/>
      <c r="N33221" s="5"/>
      <c r="O33221" s="10"/>
      <c r="P33221" s="8"/>
    </row>
    <row r="33222" spans="1:16" s="2" customFormat="1" x14ac:dyDescent="0.15">
      <c r="A33222" s="3"/>
      <c r="B33222" s="3"/>
      <c r="J33222" s="3"/>
      <c r="K33222" s="5"/>
      <c r="L33222" s="8"/>
      <c r="N33222" s="5"/>
      <c r="O33222" s="10"/>
      <c r="P33222" s="8"/>
    </row>
    <row r="33223" spans="1:16" s="2" customFormat="1" x14ac:dyDescent="0.15">
      <c r="A33223" s="3"/>
      <c r="B33223" s="3"/>
      <c r="J33223" s="3"/>
      <c r="K33223" s="5"/>
      <c r="L33223" s="8"/>
      <c r="N33223" s="5"/>
      <c r="O33223" s="10"/>
      <c r="P33223" s="8"/>
    </row>
    <row r="33224" spans="1:16" s="2" customFormat="1" x14ac:dyDescent="0.15">
      <c r="A33224" s="3"/>
      <c r="B33224" s="3"/>
      <c r="J33224" s="3"/>
      <c r="K33224" s="5"/>
      <c r="L33224" s="8"/>
      <c r="N33224" s="5"/>
      <c r="O33224" s="10"/>
      <c r="P33224" s="8"/>
    </row>
    <row r="33225" spans="1:16" s="2" customFormat="1" x14ac:dyDescent="0.15">
      <c r="A33225" s="3"/>
      <c r="B33225" s="3"/>
      <c r="J33225" s="3"/>
      <c r="K33225" s="5"/>
      <c r="L33225" s="8"/>
      <c r="N33225" s="5"/>
      <c r="O33225" s="10"/>
      <c r="P33225" s="8"/>
    </row>
    <row r="33226" spans="1:16" s="2" customFormat="1" x14ac:dyDescent="0.15">
      <c r="A33226" s="3"/>
      <c r="B33226" s="3"/>
      <c r="J33226" s="3"/>
      <c r="K33226" s="5"/>
      <c r="L33226" s="8"/>
      <c r="N33226" s="5"/>
      <c r="O33226" s="10"/>
      <c r="P33226" s="8"/>
    </row>
    <row r="33227" spans="1:16" s="2" customFormat="1" x14ac:dyDescent="0.15">
      <c r="A33227" s="3"/>
      <c r="B33227" s="3"/>
      <c r="J33227" s="3"/>
      <c r="K33227" s="5"/>
      <c r="L33227" s="8"/>
      <c r="N33227" s="5"/>
      <c r="O33227" s="10"/>
      <c r="P33227" s="8"/>
    </row>
    <row r="33228" spans="1:16" s="2" customFormat="1" x14ac:dyDescent="0.15">
      <c r="A33228" s="3"/>
      <c r="B33228" s="3"/>
      <c r="J33228" s="3"/>
      <c r="K33228" s="5"/>
      <c r="L33228" s="8"/>
      <c r="N33228" s="5"/>
      <c r="O33228" s="10"/>
      <c r="P33228" s="8"/>
    </row>
    <row r="33229" spans="1:16" s="2" customFormat="1" x14ac:dyDescent="0.15">
      <c r="A33229" s="3"/>
      <c r="B33229" s="3"/>
      <c r="J33229" s="3"/>
      <c r="K33229" s="5"/>
      <c r="L33229" s="8"/>
      <c r="N33229" s="5"/>
      <c r="O33229" s="10"/>
      <c r="P33229" s="8"/>
    </row>
    <row r="33230" spans="1:16" s="2" customFormat="1" x14ac:dyDescent="0.15">
      <c r="A33230" s="3"/>
      <c r="B33230" s="3"/>
      <c r="J33230" s="3"/>
      <c r="K33230" s="5"/>
      <c r="L33230" s="8"/>
      <c r="N33230" s="5"/>
      <c r="O33230" s="10"/>
      <c r="P33230" s="8"/>
    </row>
    <row r="33231" spans="1:16" s="2" customFormat="1" x14ac:dyDescent="0.15">
      <c r="A33231" s="3"/>
      <c r="B33231" s="3"/>
      <c r="J33231" s="3"/>
      <c r="K33231" s="5"/>
      <c r="L33231" s="8"/>
      <c r="N33231" s="5"/>
      <c r="O33231" s="10"/>
      <c r="P33231" s="8"/>
    </row>
    <row r="33232" spans="1:16" s="2" customFormat="1" x14ac:dyDescent="0.15">
      <c r="A33232" s="3"/>
      <c r="B33232" s="3"/>
      <c r="J33232" s="3"/>
      <c r="K33232" s="5"/>
      <c r="L33232" s="8"/>
      <c r="N33232" s="5"/>
      <c r="O33232" s="10"/>
      <c r="P33232" s="8"/>
    </row>
    <row r="33233" spans="1:16" s="2" customFormat="1" x14ac:dyDescent="0.15">
      <c r="A33233" s="3"/>
      <c r="B33233" s="3"/>
      <c r="J33233" s="3"/>
      <c r="K33233" s="5"/>
      <c r="L33233" s="8"/>
      <c r="N33233" s="5"/>
      <c r="O33233" s="10"/>
      <c r="P33233" s="8"/>
    </row>
    <row r="33234" spans="1:16" s="2" customFormat="1" x14ac:dyDescent="0.15">
      <c r="A33234" s="3"/>
      <c r="B33234" s="3"/>
      <c r="J33234" s="3"/>
      <c r="K33234" s="5"/>
      <c r="L33234" s="8"/>
      <c r="N33234" s="5"/>
      <c r="O33234" s="10"/>
      <c r="P33234" s="8"/>
    </row>
    <row r="33235" spans="1:16" s="2" customFormat="1" x14ac:dyDescent="0.15">
      <c r="A33235" s="3"/>
      <c r="B33235" s="3"/>
      <c r="J33235" s="3"/>
      <c r="K33235" s="5"/>
      <c r="L33235" s="8"/>
      <c r="N33235" s="5"/>
      <c r="O33235" s="10"/>
      <c r="P33235" s="8"/>
    </row>
    <row r="33236" spans="1:16" s="2" customFormat="1" x14ac:dyDescent="0.15">
      <c r="A33236" s="3"/>
      <c r="B33236" s="3"/>
      <c r="J33236" s="3"/>
      <c r="K33236" s="5"/>
      <c r="L33236" s="8"/>
      <c r="N33236" s="5"/>
      <c r="O33236" s="10"/>
      <c r="P33236" s="8"/>
    </row>
    <row r="33237" spans="1:16" s="2" customFormat="1" x14ac:dyDescent="0.15">
      <c r="A33237" s="3"/>
      <c r="B33237" s="3"/>
      <c r="J33237" s="3"/>
      <c r="K33237" s="5"/>
      <c r="L33237" s="8"/>
      <c r="N33237" s="5"/>
      <c r="O33237" s="10"/>
      <c r="P33237" s="8"/>
    </row>
    <row r="33238" spans="1:16" s="2" customFormat="1" x14ac:dyDescent="0.15">
      <c r="A33238" s="3"/>
      <c r="B33238" s="3"/>
      <c r="J33238" s="3"/>
      <c r="K33238" s="5"/>
      <c r="L33238" s="8"/>
      <c r="N33238" s="5"/>
      <c r="O33238" s="10"/>
      <c r="P33238" s="8"/>
    </row>
    <row r="33239" spans="1:16" s="2" customFormat="1" x14ac:dyDescent="0.15">
      <c r="A33239" s="3"/>
      <c r="B33239" s="3"/>
      <c r="J33239" s="3"/>
      <c r="K33239" s="5"/>
      <c r="L33239" s="8"/>
      <c r="N33239" s="5"/>
      <c r="O33239" s="10"/>
      <c r="P33239" s="8"/>
    </row>
    <row r="33240" spans="1:16" s="2" customFormat="1" x14ac:dyDescent="0.15">
      <c r="A33240" s="3"/>
      <c r="B33240" s="3"/>
      <c r="J33240" s="3"/>
      <c r="K33240" s="5"/>
      <c r="L33240" s="8"/>
      <c r="N33240" s="5"/>
      <c r="O33240" s="10"/>
      <c r="P33240" s="8"/>
    </row>
    <row r="33241" spans="1:16" s="2" customFormat="1" x14ac:dyDescent="0.15">
      <c r="A33241" s="3"/>
      <c r="B33241" s="3"/>
      <c r="J33241" s="3"/>
      <c r="K33241" s="5"/>
      <c r="L33241" s="8"/>
      <c r="N33241" s="5"/>
      <c r="O33241" s="10"/>
      <c r="P33241" s="8"/>
    </row>
    <row r="33242" spans="1:16" s="2" customFormat="1" x14ac:dyDescent="0.15">
      <c r="A33242" s="3"/>
      <c r="B33242" s="3"/>
      <c r="J33242" s="3"/>
      <c r="K33242" s="5"/>
      <c r="L33242" s="8"/>
      <c r="N33242" s="5"/>
      <c r="O33242" s="10"/>
      <c r="P33242" s="8"/>
    </row>
    <row r="33243" spans="1:16" s="2" customFormat="1" x14ac:dyDescent="0.15">
      <c r="A33243" s="3"/>
      <c r="B33243" s="3"/>
      <c r="J33243" s="3"/>
      <c r="K33243" s="5"/>
      <c r="L33243" s="8"/>
      <c r="N33243" s="5"/>
      <c r="O33243" s="10"/>
      <c r="P33243" s="8"/>
    </row>
    <row r="33244" spans="1:16" s="2" customFormat="1" x14ac:dyDescent="0.15">
      <c r="A33244" s="3"/>
      <c r="B33244" s="3"/>
      <c r="J33244" s="3"/>
      <c r="K33244" s="5"/>
      <c r="L33244" s="8"/>
      <c r="N33244" s="5"/>
      <c r="O33244" s="10"/>
      <c r="P33244" s="8"/>
    </row>
    <row r="33245" spans="1:16" s="2" customFormat="1" x14ac:dyDescent="0.15">
      <c r="A33245" s="3"/>
      <c r="B33245" s="3"/>
      <c r="J33245" s="3"/>
      <c r="K33245" s="5"/>
      <c r="L33245" s="8"/>
      <c r="N33245" s="5"/>
      <c r="O33245" s="10"/>
      <c r="P33245" s="8"/>
    </row>
    <row r="33246" spans="1:16" s="2" customFormat="1" x14ac:dyDescent="0.15">
      <c r="A33246" s="3"/>
      <c r="B33246" s="3"/>
      <c r="J33246" s="3"/>
      <c r="K33246" s="5"/>
      <c r="L33246" s="8"/>
      <c r="N33246" s="5"/>
      <c r="O33246" s="10"/>
      <c r="P33246" s="8"/>
    </row>
    <row r="33247" spans="1:16" s="2" customFormat="1" x14ac:dyDescent="0.15">
      <c r="A33247" s="3"/>
      <c r="B33247" s="3"/>
      <c r="J33247" s="3"/>
      <c r="K33247" s="5"/>
      <c r="L33247" s="8"/>
      <c r="N33247" s="5"/>
      <c r="O33247" s="10"/>
      <c r="P33247" s="8"/>
    </row>
    <row r="33248" spans="1:16" s="2" customFormat="1" x14ac:dyDescent="0.15">
      <c r="A33248" s="3"/>
      <c r="B33248" s="3"/>
      <c r="J33248" s="3"/>
      <c r="K33248" s="5"/>
      <c r="L33248" s="8"/>
      <c r="N33248" s="5"/>
      <c r="O33248" s="10"/>
      <c r="P33248" s="8"/>
    </row>
    <row r="33249" spans="1:16" s="2" customFormat="1" x14ac:dyDescent="0.15">
      <c r="A33249" s="3"/>
      <c r="B33249" s="3"/>
      <c r="J33249" s="3"/>
      <c r="K33249" s="5"/>
      <c r="L33249" s="8"/>
      <c r="N33249" s="5"/>
      <c r="O33249" s="10"/>
      <c r="P33249" s="8"/>
    </row>
    <row r="33250" spans="1:16" s="2" customFormat="1" x14ac:dyDescent="0.15">
      <c r="A33250" s="3"/>
      <c r="B33250" s="3"/>
      <c r="J33250" s="3"/>
      <c r="K33250" s="5"/>
      <c r="L33250" s="8"/>
      <c r="N33250" s="5"/>
      <c r="O33250" s="10"/>
      <c r="P33250" s="8"/>
    </row>
    <row r="33251" spans="1:16" s="2" customFormat="1" x14ac:dyDescent="0.15">
      <c r="A33251" s="3"/>
      <c r="B33251" s="3"/>
      <c r="J33251" s="3"/>
      <c r="K33251" s="5"/>
      <c r="L33251" s="8"/>
      <c r="N33251" s="5"/>
      <c r="O33251" s="10"/>
      <c r="P33251" s="8"/>
    </row>
    <row r="33252" spans="1:16" s="2" customFormat="1" x14ac:dyDescent="0.15">
      <c r="A33252" s="3"/>
      <c r="B33252" s="3"/>
      <c r="J33252" s="3"/>
      <c r="K33252" s="5"/>
      <c r="L33252" s="8"/>
      <c r="N33252" s="5"/>
      <c r="O33252" s="10"/>
      <c r="P33252" s="8"/>
    </row>
    <row r="33253" spans="1:16" s="2" customFormat="1" x14ac:dyDescent="0.15">
      <c r="A33253" s="3"/>
      <c r="B33253" s="3"/>
      <c r="J33253" s="3"/>
      <c r="K33253" s="5"/>
      <c r="L33253" s="8"/>
      <c r="N33253" s="5"/>
      <c r="O33253" s="10"/>
      <c r="P33253" s="8"/>
    </row>
    <row r="33254" spans="1:16" s="2" customFormat="1" x14ac:dyDescent="0.15">
      <c r="A33254" s="3"/>
      <c r="B33254" s="3"/>
      <c r="J33254" s="3"/>
      <c r="K33254" s="5"/>
      <c r="L33254" s="8"/>
      <c r="N33254" s="5"/>
      <c r="O33254" s="10"/>
      <c r="P33254" s="8"/>
    </row>
    <row r="33255" spans="1:16" s="2" customFormat="1" x14ac:dyDescent="0.15">
      <c r="A33255" s="3"/>
      <c r="B33255" s="3"/>
      <c r="J33255" s="3"/>
      <c r="K33255" s="5"/>
      <c r="L33255" s="8"/>
      <c r="N33255" s="5"/>
      <c r="O33255" s="10"/>
      <c r="P33255" s="8"/>
    </row>
    <row r="33256" spans="1:16" s="2" customFormat="1" x14ac:dyDescent="0.15">
      <c r="A33256" s="3"/>
      <c r="B33256" s="3"/>
      <c r="J33256" s="3"/>
      <c r="K33256" s="5"/>
      <c r="L33256" s="8"/>
      <c r="N33256" s="5"/>
      <c r="O33256" s="10"/>
      <c r="P33256" s="8"/>
    </row>
    <row r="33257" spans="1:16" s="2" customFormat="1" x14ac:dyDescent="0.15">
      <c r="A33257" s="3"/>
      <c r="B33257" s="3"/>
      <c r="J33257" s="3"/>
      <c r="K33257" s="5"/>
      <c r="L33257" s="8"/>
      <c r="N33257" s="5"/>
      <c r="O33257" s="10"/>
      <c r="P33257" s="8"/>
    </row>
    <row r="33258" spans="1:16" s="2" customFormat="1" x14ac:dyDescent="0.15">
      <c r="A33258" s="3"/>
      <c r="B33258" s="3"/>
      <c r="J33258" s="3"/>
      <c r="K33258" s="5"/>
      <c r="L33258" s="8"/>
      <c r="N33258" s="5"/>
      <c r="O33258" s="10"/>
      <c r="P33258" s="8"/>
    </row>
    <row r="33259" spans="1:16" s="2" customFormat="1" x14ac:dyDescent="0.15">
      <c r="A33259" s="3"/>
      <c r="B33259" s="3"/>
      <c r="J33259" s="3"/>
      <c r="K33259" s="5"/>
      <c r="L33259" s="8"/>
      <c r="N33259" s="5"/>
      <c r="O33259" s="10"/>
      <c r="P33259" s="8"/>
    </row>
    <row r="33260" spans="1:16" s="2" customFormat="1" x14ac:dyDescent="0.15">
      <c r="A33260" s="3"/>
      <c r="B33260" s="3"/>
      <c r="J33260" s="3"/>
      <c r="K33260" s="5"/>
      <c r="L33260" s="8"/>
      <c r="N33260" s="5"/>
      <c r="O33260" s="10"/>
      <c r="P33260" s="8"/>
    </row>
    <row r="33261" spans="1:16" s="2" customFormat="1" x14ac:dyDescent="0.15">
      <c r="A33261" s="3"/>
      <c r="B33261" s="3"/>
      <c r="J33261" s="3"/>
      <c r="K33261" s="5"/>
      <c r="L33261" s="8"/>
      <c r="N33261" s="5"/>
      <c r="O33261" s="10"/>
      <c r="P33261" s="8"/>
    </row>
    <row r="33262" spans="1:16" s="2" customFormat="1" x14ac:dyDescent="0.15">
      <c r="A33262" s="3"/>
      <c r="B33262" s="3"/>
      <c r="J33262" s="3"/>
      <c r="K33262" s="5"/>
      <c r="L33262" s="8"/>
      <c r="N33262" s="5"/>
      <c r="O33262" s="10"/>
      <c r="P33262" s="8"/>
    </row>
    <row r="33263" spans="1:16" s="2" customFormat="1" x14ac:dyDescent="0.15">
      <c r="A33263" s="3"/>
      <c r="B33263" s="3"/>
      <c r="J33263" s="3"/>
      <c r="K33263" s="5"/>
      <c r="L33263" s="8"/>
      <c r="N33263" s="5"/>
      <c r="O33263" s="10"/>
      <c r="P33263" s="8"/>
    </row>
    <row r="33264" spans="1:16" s="2" customFormat="1" x14ac:dyDescent="0.15">
      <c r="A33264" s="3"/>
      <c r="B33264" s="3"/>
      <c r="J33264" s="3"/>
      <c r="K33264" s="5"/>
      <c r="L33264" s="8"/>
      <c r="N33264" s="5"/>
      <c r="O33264" s="10"/>
      <c r="P33264" s="8"/>
    </row>
    <row r="33265" spans="1:16" s="2" customFormat="1" x14ac:dyDescent="0.15">
      <c r="A33265" s="3"/>
      <c r="B33265" s="3"/>
      <c r="J33265" s="3"/>
      <c r="K33265" s="5"/>
      <c r="L33265" s="8"/>
      <c r="N33265" s="5"/>
      <c r="O33265" s="10"/>
      <c r="P33265" s="8"/>
    </row>
    <row r="33266" spans="1:16" s="2" customFormat="1" x14ac:dyDescent="0.15">
      <c r="A33266" s="3"/>
      <c r="B33266" s="3"/>
      <c r="J33266" s="3"/>
      <c r="K33266" s="5"/>
      <c r="L33266" s="8"/>
      <c r="N33266" s="5"/>
      <c r="O33266" s="10"/>
      <c r="P33266" s="8"/>
    </row>
    <row r="33267" spans="1:16" s="2" customFormat="1" x14ac:dyDescent="0.15">
      <c r="A33267" s="3"/>
      <c r="B33267" s="3"/>
      <c r="J33267" s="3"/>
      <c r="K33267" s="5"/>
      <c r="L33267" s="8"/>
      <c r="N33267" s="5"/>
      <c r="O33267" s="10"/>
      <c r="P33267" s="8"/>
    </row>
    <row r="33268" spans="1:16" s="2" customFormat="1" x14ac:dyDescent="0.15">
      <c r="A33268" s="3"/>
      <c r="B33268" s="3"/>
      <c r="J33268" s="3"/>
      <c r="K33268" s="5"/>
      <c r="L33268" s="8"/>
      <c r="N33268" s="5"/>
      <c r="O33268" s="10"/>
      <c r="P33268" s="8"/>
    </row>
    <row r="33269" spans="1:16" s="2" customFormat="1" x14ac:dyDescent="0.15">
      <c r="A33269" s="3"/>
      <c r="B33269" s="3"/>
      <c r="J33269" s="3"/>
      <c r="K33269" s="5"/>
      <c r="L33269" s="8"/>
      <c r="N33269" s="5"/>
      <c r="O33269" s="10"/>
      <c r="P33269" s="8"/>
    </row>
    <row r="33270" spans="1:16" s="2" customFormat="1" x14ac:dyDescent="0.15">
      <c r="A33270" s="3"/>
      <c r="B33270" s="3"/>
      <c r="J33270" s="3"/>
      <c r="K33270" s="5"/>
      <c r="L33270" s="8"/>
      <c r="N33270" s="5"/>
      <c r="O33270" s="10"/>
      <c r="P33270" s="8"/>
    </row>
    <row r="33271" spans="1:16" s="2" customFormat="1" x14ac:dyDescent="0.15">
      <c r="A33271" s="3"/>
      <c r="B33271" s="3"/>
      <c r="J33271" s="3"/>
      <c r="K33271" s="5"/>
      <c r="L33271" s="8"/>
      <c r="N33271" s="5"/>
      <c r="O33271" s="10"/>
      <c r="P33271" s="8"/>
    </row>
    <row r="33272" spans="1:16" s="2" customFormat="1" x14ac:dyDescent="0.15">
      <c r="A33272" s="3"/>
      <c r="B33272" s="3"/>
      <c r="J33272" s="3"/>
      <c r="K33272" s="5"/>
      <c r="L33272" s="8"/>
      <c r="N33272" s="5"/>
      <c r="O33272" s="10"/>
      <c r="P33272" s="8"/>
    </row>
    <row r="33273" spans="1:16" s="2" customFormat="1" x14ac:dyDescent="0.15">
      <c r="A33273" s="3"/>
      <c r="B33273" s="3"/>
      <c r="J33273" s="3"/>
      <c r="K33273" s="5"/>
      <c r="L33273" s="8"/>
      <c r="N33273" s="5"/>
      <c r="O33273" s="10"/>
      <c r="P33273" s="8"/>
    </row>
    <row r="33274" spans="1:16" s="2" customFormat="1" x14ac:dyDescent="0.15">
      <c r="A33274" s="3"/>
      <c r="B33274" s="3"/>
      <c r="J33274" s="3"/>
      <c r="K33274" s="5"/>
      <c r="L33274" s="8"/>
      <c r="N33274" s="5"/>
      <c r="O33274" s="10"/>
      <c r="P33274" s="8"/>
    </row>
    <row r="33275" spans="1:16" s="2" customFormat="1" x14ac:dyDescent="0.15">
      <c r="A33275" s="3"/>
      <c r="B33275" s="3"/>
      <c r="J33275" s="3"/>
      <c r="K33275" s="5"/>
      <c r="L33275" s="8"/>
      <c r="N33275" s="5"/>
      <c r="O33275" s="10"/>
      <c r="P33275" s="8"/>
    </row>
    <row r="33276" spans="1:16" s="2" customFormat="1" x14ac:dyDescent="0.15">
      <c r="A33276" s="3"/>
      <c r="B33276" s="3"/>
      <c r="J33276" s="3"/>
      <c r="K33276" s="5"/>
      <c r="L33276" s="8"/>
      <c r="N33276" s="5"/>
      <c r="O33276" s="10"/>
      <c r="P33276" s="8"/>
    </row>
    <row r="33277" spans="1:16" s="2" customFormat="1" x14ac:dyDescent="0.15">
      <c r="A33277" s="3"/>
      <c r="B33277" s="3"/>
      <c r="J33277" s="3"/>
      <c r="K33277" s="5"/>
      <c r="L33277" s="8"/>
      <c r="N33277" s="5"/>
      <c r="O33277" s="10"/>
      <c r="P33277" s="8"/>
    </row>
    <row r="33278" spans="1:16" s="2" customFormat="1" x14ac:dyDescent="0.15">
      <c r="A33278" s="3"/>
      <c r="B33278" s="3"/>
      <c r="J33278" s="3"/>
      <c r="K33278" s="5"/>
      <c r="L33278" s="8"/>
      <c r="N33278" s="5"/>
      <c r="O33278" s="10"/>
      <c r="P33278" s="8"/>
    </row>
    <row r="33279" spans="1:16" s="2" customFormat="1" x14ac:dyDescent="0.15">
      <c r="A33279" s="3"/>
      <c r="B33279" s="3"/>
      <c r="J33279" s="3"/>
      <c r="K33279" s="5"/>
      <c r="L33279" s="8"/>
      <c r="N33279" s="5"/>
      <c r="O33279" s="10"/>
      <c r="P33279" s="8"/>
    </row>
    <row r="33280" spans="1:16" s="2" customFormat="1" x14ac:dyDescent="0.15">
      <c r="A33280" s="3"/>
      <c r="B33280" s="3"/>
      <c r="J33280" s="3"/>
      <c r="K33280" s="5"/>
      <c r="L33280" s="8"/>
      <c r="N33280" s="5"/>
      <c r="O33280" s="10"/>
      <c r="P33280" s="8"/>
    </row>
    <row r="33281" spans="1:16" s="2" customFormat="1" x14ac:dyDescent="0.15">
      <c r="A33281" s="3"/>
      <c r="B33281" s="3"/>
      <c r="J33281" s="3"/>
      <c r="K33281" s="5"/>
      <c r="L33281" s="8"/>
      <c r="N33281" s="5"/>
      <c r="O33281" s="10"/>
      <c r="P33281" s="8"/>
    </row>
    <row r="33282" spans="1:16" s="2" customFormat="1" x14ac:dyDescent="0.15">
      <c r="A33282" s="3"/>
      <c r="B33282" s="3"/>
      <c r="J33282" s="3"/>
      <c r="K33282" s="5"/>
      <c r="L33282" s="8"/>
      <c r="N33282" s="5"/>
      <c r="O33282" s="10"/>
      <c r="P33282" s="8"/>
    </row>
    <row r="33283" spans="1:16" s="2" customFormat="1" x14ac:dyDescent="0.15">
      <c r="A33283" s="3"/>
      <c r="B33283" s="3"/>
      <c r="J33283" s="3"/>
      <c r="K33283" s="5"/>
      <c r="L33283" s="8"/>
      <c r="N33283" s="5"/>
      <c r="O33283" s="10"/>
      <c r="P33283" s="8"/>
    </row>
    <row r="33284" spans="1:16" s="2" customFormat="1" x14ac:dyDescent="0.15">
      <c r="A33284" s="3"/>
      <c r="B33284" s="3"/>
      <c r="J33284" s="3"/>
      <c r="K33284" s="5"/>
      <c r="L33284" s="8"/>
      <c r="N33284" s="5"/>
      <c r="O33284" s="10"/>
      <c r="P33284" s="8"/>
    </row>
    <row r="33285" spans="1:16" s="2" customFormat="1" x14ac:dyDescent="0.15">
      <c r="A33285" s="3"/>
      <c r="B33285" s="3"/>
      <c r="J33285" s="3"/>
      <c r="K33285" s="5"/>
      <c r="L33285" s="8"/>
      <c r="N33285" s="5"/>
      <c r="O33285" s="10"/>
      <c r="P33285" s="8"/>
    </row>
    <row r="33286" spans="1:16" s="2" customFormat="1" x14ac:dyDescent="0.15">
      <c r="A33286" s="3"/>
      <c r="B33286" s="3"/>
      <c r="J33286" s="3"/>
      <c r="K33286" s="5"/>
      <c r="L33286" s="8"/>
      <c r="N33286" s="5"/>
      <c r="O33286" s="10"/>
      <c r="P33286" s="8"/>
    </row>
    <row r="33287" spans="1:16" s="2" customFormat="1" x14ac:dyDescent="0.15">
      <c r="A33287" s="3"/>
      <c r="B33287" s="3"/>
      <c r="J33287" s="3"/>
      <c r="K33287" s="5"/>
      <c r="L33287" s="8"/>
      <c r="N33287" s="5"/>
      <c r="O33287" s="10"/>
      <c r="P33287" s="8"/>
    </row>
    <row r="33288" spans="1:16" s="2" customFormat="1" x14ac:dyDescent="0.15">
      <c r="A33288" s="3"/>
      <c r="B33288" s="3"/>
      <c r="J33288" s="3"/>
      <c r="K33288" s="5"/>
      <c r="L33288" s="8"/>
      <c r="N33288" s="5"/>
      <c r="O33288" s="10"/>
      <c r="P33288" s="8"/>
    </row>
    <row r="33289" spans="1:16" s="2" customFormat="1" x14ac:dyDescent="0.15">
      <c r="A33289" s="3"/>
      <c r="B33289" s="3"/>
      <c r="J33289" s="3"/>
      <c r="K33289" s="5"/>
      <c r="L33289" s="8"/>
      <c r="N33289" s="5"/>
      <c r="O33289" s="10"/>
      <c r="P33289" s="8"/>
    </row>
    <row r="33290" spans="1:16" s="2" customFormat="1" x14ac:dyDescent="0.15">
      <c r="A33290" s="3"/>
      <c r="B33290" s="3"/>
      <c r="J33290" s="3"/>
      <c r="K33290" s="5"/>
      <c r="L33290" s="8"/>
      <c r="N33290" s="5"/>
      <c r="O33290" s="10"/>
      <c r="P33290" s="8"/>
    </row>
    <row r="33291" spans="1:16" s="2" customFormat="1" x14ac:dyDescent="0.15">
      <c r="A33291" s="3"/>
      <c r="B33291" s="3"/>
      <c r="J33291" s="3"/>
      <c r="K33291" s="5"/>
      <c r="L33291" s="8"/>
      <c r="N33291" s="5"/>
      <c r="O33291" s="10"/>
      <c r="P33291" s="8"/>
    </row>
    <row r="33292" spans="1:16" s="2" customFormat="1" x14ac:dyDescent="0.15">
      <c r="A33292" s="3"/>
      <c r="B33292" s="3"/>
      <c r="J33292" s="3"/>
      <c r="K33292" s="5"/>
      <c r="L33292" s="8"/>
      <c r="N33292" s="5"/>
      <c r="O33292" s="10"/>
      <c r="P33292" s="8"/>
    </row>
    <row r="33293" spans="1:16" s="2" customFormat="1" x14ac:dyDescent="0.15">
      <c r="A33293" s="3"/>
      <c r="B33293" s="3"/>
      <c r="J33293" s="3"/>
      <c r="K33293" s="5"/>
      <c r="L33293" s="8"/>
      <c r="N33293" s="5"/>
      <c r="O33293" s="10"/>
      <c r="P33293" s="8"/>
    </row>
    <row r="33294" spans="1:16" s="2" customFormat="1" x14ac:dyDescent="0.15">
      <c r="A33294" s="3"/>
      <c r="B33294" s="3"/>
      <c r="J33294" s="3"/>
      <c r="K33294" s="5"/>
      <c r="L33294" s="8"/>
      <c r="N33294" s="5"/>
      <c r="O33294" s="10"/>
      <c r="P33294" s="8"/>
    </row>
    <row r="33295" spans="1:16" s="2" customFormat="1" x14ac:dyDescent="0.15">
      <c r="A33295" s="3"/>
      <c r="B33295" s="3"/>
      <c r="J33295" s="3"/>
      <c r="K33295" s="5"/>
      <c r="L33295" s="8"/>
      <c r="N33295" s="5"/>
      <c r="O33295" s="10"/>
      <c r="P33295" s="8"/>
    </row>
    <row r="33296" spans="1:16" s="2" customFormat="1" x14ac:dyDescent="0.15">
      <c r="A33296" s="3"/>
      <c r="B33296" s="3"/>
      <c r="J33296" s="3"/>
      <c r="K33296" s="5"/>
      <c r="L33296" s="8"/>
      <c r="N33296" s="5"/>
      <c r="O33296" s="10"/>
      <c r="P33296" s="8"/>
    </row>
    <row r="33297" spans="1:16" s="2" customFormat="1" x14ac:dyDescent="0.15">
      <c r="A33297" s="3"/>
      <c r="B33297" s="3"/>
      <c r="J33297" s="3"/>
      <c r="K33297" s="5"/>
      <c r="L33297" s="8"/>
      <c r="N33297" s="5"/>
      <c r="O33297" s="10"/>
      <c r="P33297" s="8"/>
    </row>
    <row r="33298" spans="1:16" s="2" customFormat="1" x14ac:dyDescent="0.15">
      <c r="A33298" s="3"/>
      <c r="B33298" s="3"/>
      <c r="J33298" s="3"/>
      <c r="K33298" s="5"/>
      <c r="L33298" s="8"/>
      <c r="N33298" s="5"/>
      <c r="O33298" s="10"/>
      <c r="P33298" s="8"/>
    </row>
    <row r="33299" spans="1:16" s="2" customFormat="1" x14ac:dyDescent="0.15">
      <c r="A33299" s="3"/>
      <c r="B33299" s="3"/>
      <c r="J33299" s="3"/>
      <c r="K33299" s="5"/>
      <c r="L33299" s="8"/>
      <c r="N33299" s="5"/>
      <c r="O33299" s="10"/>
      <c r="P33299" s="8"/>
    </row>
    <row r="33300" spans="1:16" s="2" customFormat="1" x14ac:dyDescent="0.15">
      <c r="A33300" s="3"/>
      <c r="B33300" s="3"/>
      <c r="J33300" s="3"/>
      <c r="K33300" s="5"/>
      <c r="L33300" s="8"/>
      <c r="N33300" s="5"/>
      <c r="O33300" s="10"/>
      <c r="P33300" s="8"/>
    </row>
    <row r="33301" spans="1:16" s="2" customFormat="1" x14ac:dyDescent="0.15">
      <c r="A33301" s="3"/>
      <c r="B33301" s="3"/>
      <c r="J33301" s="3"/>
      <c r="K33301" s="5"/>
      <c r="L33301" s="8"/>
      <c r="N33301" s="5"/>
      <c r="O33301" s="10"/>
      <c r="P33301" s="8"/>
    </row>
    <row r="33302" spans="1:16" s="2" customFormat="1" x14ac:dyDescent="0.15">
      <c r="A33302" s="3"/>
      <c r="B33302" s="3"/>
      <c r="J33302" s="3"/>
      <c r="K33302" s="5"/>
      <c r="L33302" s="8"/>
      <c r="N33302" s="5"/>
      <c r="O33302" s="10"/>
      <c r="P33302" s="8"/>
    </row>
    <row r="33303" spans="1:16" s="2" customFormat="1" x14ac:dyDescent="0.15">
      <c r="A33303" s="3"/>
      <c r="B33303" s="3"/>
      <c r="J33303" s="3"/>
      <c r="K33303" s="5"/>
      <c r="L33303" s="8"/>
      <c r="N33303" s="5"/>
      <c r="O33303" s="10"/>
      <c r="P33303" s="8"/>
    </row>
    <row r="33304" spans="1:16" s="2" customFormat="1" x14ac:dyDescent="0.15">
      <c r="A33304" s="3"/>
      <c r="B33304" s="3"/>
      <c r="J33304" s="3"/>
      <c r="K33304" s="5"/>
      <c r="L33304" s="8"/>
      <c r="N33304" s="5"/>
      <c r="O33304" s="10"/>
      <c r="P33304" s="8"/>
    </row>
    <row r="33305" spans="1:16" s="2" customFormat="1" x14ac:dyDescent="0.15">
      <c r="A33305" s="3"/>
      <c r="B33305" s="3"/>
      <c r="J33305" s="3"/>
      <c r="K33305" s="5"/>
      <c r="L33305" s="8"/>
      <c r="N33305" s="5"/>
      <c r="O33305" s="10"/>
      <c r="P33305" s="8"/>
    </row>
    <row r="33306" spans="1:16" s="2" customFormat="1" x14ac:dyDescent="0.15">
      <c r="A33306" s="3"/>
      <c r="B33306" s="3"/>
      <c r="J33306" s="3"/>
      <c r="K33306" s="5"/>
      <c r="L33306" s="8"/>
      <c r="N33306" s="5"/>
      <c r="O33306" s="10"/>
      <c r="P33306" s="8"/>
    </row>
    <row r="33307" spans="1:16" s="2" customFormat="1" x14ac:dyDescent="0.15">
      <c r="A33307" s="3"/>
      <c r="B33307" s="3"/>
      <c r="J33307" s="3"/>
      <c r="K33307" s="5"/>
      <c r="L33307" s="8"/>
      <c r="N33307" s="5"/>
      <c r="O33307" s="10"/>
      <c r="P33307" s="8"/>
    </row>
    <row r="33308" spans="1:16" s="2" customFormat="1" x14ac:dyDescent="0.15">
      <c r="A33308" s="3"/>
      <c r="B33308" s="3"/>
      <c r="J33308" s="3"/>
      <c r="K33308" s="5"/>
      <c r="L33308" s="8"/>
      <c r="N33308" s="5"/>
      <c r="O33308" s="10"/>
      <c r="P33308" s="8"/>
    </row>
    <row r="33309" spans="1:16" s="2" customFormat="1" x14ac:dyDescent="0.15">
      <c r="A33309" s="3"/>
      <c r="B33309" s="3"/>
      <c r="J33309" s="3"/>
      <c r="K33309" s="5"/>
      <c r="L33309" s="8"/>
      <c r="N33309" s="5"/>
      <c r="O33309" s="10"/>
      <c r="P33309" s="8"/>
    </row>
    <row r="33310" spans="1:16" s="2" customFormat="1" x14ac:dyDescent="0.15">
      <c r="A33310" s="3"/>
      <c r="B33310" s="3"/>
      <c r="J33310" s="3"/>
      <c r="K33310" s="5"/>
      <c r="L33310" s="8"/>
      <c r="N33310" s="5"/>
      <c r="O33310" s="10"/>
      <c r="P33310" s="8"/>
    </row>
    <row r="33311" spans="1:16" s="2" customFormat="1" x14ac:dyDescent="0.15">
      <c r="A33311" s="3"/>
      <c r="B33311" s="3"/>
      <c r="J33311" s="3"/>
      <c r="K33311" s="5"/>
      <c r="L33311" s="8"/>
      <c r="N33311" s="5"/>
      <c r="O33311" s="10"/>
      <c r="P33311" s="8"/>
    </row>
    <row r="33312" spans="1:16" s="2" customFormat="1" x14ac:dyDescent="0.15">
      <c r="A33312" s="3"/>
      <c r="B33312" s="3"/>
      <c r="J33312" s="3"/>
      <c r="K33312" s="5"/>
      <c r="L33312" s="8"/>
      <c r="N33312" s="5"/>
      <c r="O33312" s="10"/>
      <c r="P33312" s="8"/>
    </row>
    <row r="33313" spans="1:16" s="2" customFormat="1" x14ac:dyDescent="0.15">
      <c r="A33313" s="3"/>
      <c r="B33313" s="3"/>
      <c r="J33313" s="3"/>
      <c r="K33313" s="5"/>
      <c r="L33313" s="8"/>
      <c r="N33313" s="5"/>
      <c r="O33313" s="10"/>
      <c r="P33313" s="8"/>
    </row>
    <row r="33314" spans="1:16" s="2" customFormat="1" x14ac:dyDescent="0.15">
      <c r="A33314" s="3"/>
      <c r="B33314" s="3"/>
      <c r="J33314" s="3"/>
      <c r="K33314" s="5"/>
      <c r="L33314" s="8"/>
      <c r="N33314" s="5"/>
      <c r="O33314" s="10"/>
      <c r="P33314" s="8"/>
    </row>
    <row r="33315" spans="1:16" s="2" customFormat="1" x14ac:dyDescent="0.15">
      <c r="A33315" s="3"/>
      <c r="B33315" s="3"/>
      <c r="J33315" s="3"/>
      <c r="K33315" s="5"/>
      <c r="L33315" s="8"/>
      <c r="N33315" s="5"/>
      <c r="O33315" s="10"/>
      <c r="P33315" s="8"/>
    </row>
    <row r="33316" spans="1:16" s="2" customFormat="1" x14ac:dyDescent="0.15">
      <c r="A33316" s="3"/>
      <c r="B33316" s="3"/>
      <c r="J33316" s="3"/>
      <c r="K33316" s="5"/>
      <c r="L33316" s="8"/>
      <c r="N33316" s="5"/>
      <c r="O33316" s="10"/>
      <c r="P33316" s="8"/>
    </row>
    <row r="33317" spans="1:16" s="2" customFormat="1" x14ac:dyDescent="0.15">
      <c r="A33317" s="3"/>
      <c r="B33317" s="3"/>
      <c r="J33317" s="3"/>
      <c r="K33317" s="5"/>
      <c r="L33317" s="8"/>
      <c r="N33317" s="5"/>
      <c r="O33317" s="10"/>
      <c r="P33317" s="8"/>
    </row>
    <row r="33318" spans="1:16" s="2" customFormat="1" x14ac:dyDescent="0.15">
      <c r="A33318" s="3"/>
      <c r="B33318" s="3"/>
      <c r="J33318" s="3"/>
      <c r="K33318" s="5"/>
      <c r="L33318" s="8"/>
      <c r="N33318" s="5"/>
      <c r="O33318" s="10"/>
      <c r="P33318" s="8"/>
    </row>
    <row r="33319" spans="1:16" s="2" customFormat="1" x14ac:dyDescent="0.15">
      <c r="A33319" s="3"/>
      <c r="B33319" s="3"/>
      <c r="J33319" s="3"/>
      <c r="K33319" s="5"/>
      <c r="L33319" s="8"/>
      <c r="N33319" s="5"/>
      <c r="O33319" s="10"/>
      <c r="P33319" s="8"/>
    </row>
    <row r="33320" spans="1:16" s="2" customFormat="1" x14ac:dyDescent="0.15">
      <c r="A33320" s="3"/>
      <c r="B33320" s="3"/>
      <c r="J33320" s="3"/>
      <c r="K33320" s="5"/>
      <c r="L33320" s="8"/>
      <c r="N33320" s="5"/>
      <c r="O33320" s="10"/>
      <c r="P33320" s="8"/>
    </row>
    <row r="33321" spans="1:16" s="2" customFormat="1" x14ac:dyDescent="0.15">
      <c r="A33321" s="3"/>
      <c r="B33321" s="3"/>
      <c r="J33321" s="3"/>
      <c r="K33321" s="5"/>
      <c r="L33321" s="8"/>
      <c r="N33321" s="5"/>
      <c r="O33321" s="10"/>
      <c r="P33321" s="8"/>
    </row>
    <row r="33322" spans="1:16" s="2" customFormat="1" x14ac:dyDescent="0.15">
      <c r="A33322" s="3"/>
      <c r="B33322" s="3"/>
      <c r="J33322" s="3"/>
      <c r="K33322" s="5"/>
      <c r="L33322" s="8"/>
      <c r="N33322" s="5"/>
      <c r="O33322" s="10"/>
      <c r="P33322" s="8"/>
    </row>
    <row r="33323" spans="1:16" s="2" customFormat="1" x14ac:dyDescent="0.15">
      <c r="A33323" s="3"/>
      <c r="B33323" s="3"/>
      <c r="J33323" s="3"/>
      <c r="K33323" s="5"/>
      <c r="L33323" s="8"/>
      <c r="N33323" s="5"/>
      <c r="O33323" s="10"/>
      <c r="P33323" s="8"/>
    </row>
    <row r="33324" spans="1:16" s="2" customFormat="1" x14ac:dyDescent="0.15">
      <c r="A33324" s="3"/>
      <c r="B33324" s="3"/>
      <c r="J33324" s="3"/>
      <c r="K33324" s="5"/>
      <c r="L33324" s="8"/>
      <c r="N33324" s="5"/>
      <c r="O33324" s="10"/>
      <c r="P33324" s="8"/>
    </row>
    <row r="33325" spans="1:16" s="2" customFormat="1" x14ac:dyDescent="0.15">
      <c r="A33325" s="3"/>
      <c r="B33325" s="3"/>
      <c r="J33325" s="3"/>
      <c r="K33325" s="5"/>
      <c r="L33325" s="8"/>
      <c r="N33325" s="5"/>
      <c r="O33325" s="10"/>
      <c r="P33325" s="8"/>
    </row>
    <row r="33326" spans="1:16" s="2" customFormat="1" x14ac:dyDescent="0.15">
      <c r="A33326" s="3"/>
      <c r="B33326" s="3"/>
      <c r="J33326" s="3"/>
      <c r="K33326" s="5"/>
      <c r="L33326" s="8"/>
      <c r="N33326" s="5"/>
      <c r="O33326" s="10"/>
      <c r="P33326" s="8"/>
    </row>
    <row r="33327" spans="1:16" s="2" customFormat="1" x14ac:dyDescent="0.15">
      <c r="A33327" s="3"/>
      <c r="B33327" s="3"/>
      <c r="J33327" s="3"/>
      <c r="K33327" s="5"/>
      <c r="L33327" s="8"/>
      <c r="N33327" s="5"/>
      <c r="O33327" s="10"/>
      <c r="P33327" s="8"/>
    </row>
    <row r="33328" spans="1:16" s="2" customFormat="1" x14ac:dyDescent="0.15">
      <c r="A33328" s="3"/>
      <c r="B33328" s="3"/>
      <c r="J33328" s="3"/>
      <c r="K33328" s="5"/>
      <c r="L33328" s="8"/>
      <c r="N33328" s="5"/>
      <c r="O33328" s="10"/>
      <c r="P33328" s="8"/>
    </row>
    <row r="33329" spans="1:16" s="2" customFormat="1" x14ac:dyDescent="0.15">
      <c r="A33329" s="3"/>
      <c r="B33329" s="3"/>
      <c r="J33329" s="3"/>
      <c r="K33329" s="5"/>
      <c r="L33329" s="8"/>
      <c r="N33329" s="5"/>
      <c r="O33329" s="10"/>
      <c r="P33329" s="8"/>
    </row>
    <row r="33330" spans="1:16" s="2" customFormat="1" x14ac:dyDescent="0.15">
      <c r="A33330" s="3"/>
      <c r="B33330" s="3"/>
      <c r="J33330" s="3"/>
      <c r="K33330" s="5"/>
      <c r="L33330" s="8"/>
      <c r="N33330" s="5"/>
      <c r="O33330" s="10"/>
      <c r="P33330" s="8"/>
    </row>
    <row r="33331" spans="1:16" s="2" customFormat="1" x14ac:dyDescent="0.15">
      <c r="A33331" s="3"/>
      <c r="B33331" s="3"/>
      <c r="J33331" s="3"/>
      <c r="K33331" s="5"/>
      <c r="L33331" s="8"/>
      <c r="N33331" s="5"/>
      <c r="O33331" s="10"/>
      <c r="P33331" s="8"/>
    </row>
    <row r="33332" spans="1:16" s="2" customFormat="1" x14ac:dyDescent="0.15">
      <c r="A33332" s="3"/>
      <c r="B33332" s="3"/>
      <c r="J33332" s="3"/>
      <c r="K33332" s="5"/>
      <c r="L33332" s="8"/>
      <c r="N33332" s="5"/>
      <c r="O33332" s="10"/>
      <c r="P33332" s="8"/>
    </row>
    <row r="33333" spans="1:16" s="2" customFormat="1" x14ac:dyDescent="0.15">
      <c r="A33333" s="3"/>
      <c r="B33333" s="3"/>
      <c r="J33333" s="3"/>
      <c r="K33333" s="5"/>
      <c r="L33333" s="8"/>
      <c r="N33333" s="5"/>
      <c r="O33333" s="10"/>
      <c r="P33333" s="8"/>
    </row>
    <row r="33334" spans="1:16" s="2" customFormat="1" x14ac:dyDescent="0.15">
      <c r="A33334" s="3"/>
      <c r="B33334" s="3"/>
      <c r="J33334" s="3"/>
      <c r="K33334" s="5"/>
      <c r="L33334" s="8"/>
      <c r="N33334" s="5"/>
      <c r="O33334" s="10"/>
      <c r="P33334" s="8"/>
    </row>
    <row r="33335" spans="1:16" s="2" customFormat="1" x14ac:dyDescent="0.15">
      <c r="A33335" s="3"/>
      <c r="B33335" s="3"/>
      <c r="J33335" s="3"/>
      <c r="K33335" s="5"/>
      <c r="L33335" s="8"/>
      <c r="N33335" s="5"/>
      <c r="O33335" s="10"/>
      <c r="P33335" s="8"/>
    </row>
    <row r="33336" spans="1:16" s="2" customFormat="1" x14ac:dyDescent="0.15">
      <c r="A33336" s="3"/>
      <c r="B33336" s="3"/>
      <c r="J33336" s="3"/>
      <c r="K33336" s="5"/>
      <c r="L33336" s="8"/>
      <c r="N33336" s="5"/>
      <c r="O33336" s="10"/>
      <c r="P33336" s="8"/>
    </row>
    <row r="33337" spans="1:16" s="2" customFormat="1" x14ac:dyDescent="0.15">
      <c r="A33337" s="3"/>
      <c r="B33337" s="3"/>
      <c r="J33337" s="3"/>
      <c r="K33337" s="5"/>
      <c r="L33337" s="8"/>
      <c r="N33337" s="5"/>
      <c r="O33337" s="10"/>
      <c r="P33337" s="8"/>
    </row>
    <row r="33338" spans="1:16" s="2" customFormat="1" x14ac:dyDescent="0.15">
      <c r="A33338" s="3"/>
      <c r="B33338" s="3"/>
      <c r="J33338" s="3"/>
      <c r="K33338" s="5"/>
      <c r="L33338" s="8"/>
      <c r="N33338" s="5"/>
      <c r="O33338" s="10"/>
      <c r="P33338" s="8"/>
    </row>
    <row r="33339" spans="1:16" s="2" customFormat="1" x14ac:dyDescent="0.15">
      <c r="A33339" s="3"/>
      <c r="B33339" s="3"/>
      <c r="J33339" s="3"/>
      <c r="K33339" s="5"/>
      <c r="L33339" s="8"/>
      <c r="N33339" s="5"/>
      <c r="O33339" s="10"/>
      <c r="P33339" s="8"/>
    </row>
    <row r="33340" spans="1:16" s="2" customFormat="1" x14ac:dyDescent="0.15">
      <c r="A33340" s="3"/>
      <c r="B33340" s="3"/>
      <c r="J33340" s="3"/>
      <c r="K33340" s="5"/>
      <c r="L33340" s="8"/>
      <c r="N33340" s="5"/>
      <c r="O33340" s="10"/>
      <c r="P33340" s="8"/>
    </row>
    <row r="33341" spans="1:16" s="2" customFormat="1" x14ac:dyDescent="0.15">
      <c r="A33341" s="3"/>
      <c r="B33341" s="3"/>
      <c r="J33341" s="3"/>
      <c r="K33341" s="5"/>
      <c r="L33341" s="8"/>
      <c r="N33341" s="5"/>
      <c r="O33341" s="10"/>
      <c r="P33341" s="8"/>
    </row>
    <row r="33342" spans="1:16" s="2" customFormat="1" x14ac:dyDescent="0.15">
      <c r="A33342" s="3"/>
      <c r="B33342" s="3"/>
      <c r="J33342" s="3"/>
      <c r="K33342" s="5"/>
      <c r="L33342" s="8"/>
      <c r="N33342" s="5"/>
      <c r="O33342" s="10"/>
      <c r="P33342" s="8"/>
    </row>
    <row r="33343" spans="1:16" s="2" customFormat="1" x14ac:dyDescent="0.15">
      <c r="A33343" s="3"/>
      <c r="B33343" s="3"/>
      <c r="J33343" s="3"/>
      <c r="K33343" s="5"/>
      <c r="L33343" s="8"/>
      <c r="N33343" s="5"/>
      <c r="O33343" s="10"/>
      <c r="P33343" s="8"/>
    </row>
    <row r="33344" spans="1:16" s="2" customFormat="1" x14ac:dyDescent="0.15">
      <c r="A33344" s="3"/>
      <c r="B33344" s="3"/>
      <c r="J33344" s="3"/>
      <c r="K33344" s="5"/>
      <c r="L33344" s="8"/>
      <c r="N33344" s="5"/>
      <c r="O33344" s="10"/>
      <c r="P33344" s="8"/>
    </row>
    <row r="33345" spans="1:16" s="2" customFormat="1" x14ac:dyDescent="0.15">
      <c r="A33345" s="3"/>
      <c r="B33345" s="3"/>
      <c r="J33345" s="3"/>
      <c r="K33345" s="5"/>
      <c r="L33345" s="8"/>
      <c r="N33345" s="5"/>
      <c r="O33345" s="10"/>
      <c r="P33345" s="8"/>
    </row>
    <row r="33346" spans="1:16" s="2" customFormat="1" x14ac:dyDescent="0.15">
      <c r="A33346" s="3"/>
      <c r="B33346" s="3"/>
      <c r="J33346" s="3"/>
      <c r="K33346" s="5"/>
      <c r="L33346" s="8"/>
      <c r="N33346" s="5"/>
      <c r="O33346" s="10"/>
      <c r="P33346" s="8"/>
    </row>
    <row r="33347" spans="1:16" s="2" customFormat="1" x14ac:dyDescent="0.15">
      <c r="A33347" s="3"/>
      <c r="B33347" s="3"/>
      <c r="J33347" s="3"/>
      <c r="K33347" s="5"/>
      <c r="L33347" s="8"/>
      <c r="N33347" s="5"/>
      <c r="O33347" s="10"/>
      <c r="P33347" s="8"/>
    </row>
    <row r="33348" spans="1:16" s="2" customFormat="1" x14ac:dyDescent="0.15">
      <c r="A33348" s="3"/>
      <c r="B33348" s="3"/>
      <c r="J33348" s="3"/>
      <c r="K33348" s="5"/>
      <c r="L33348" s="8"/>
      <c r="N33348" s="5"/>
      <c r="O33348" s="10"/>
      <c r="P33348" s="8"/>
    </row>
    <row r="33349" spans="1:16" s="2" customFormat="1" x14ac:dyDescent="0.15">
      <c r="A33349" s="3"/>
      <c r="B33349" s="3"/>
      <c r="J33349" s="3"/>
      <c r="K33349" s="5"/>
      <c r="L33349" s="8"/>
      <c r="N33349" s="5"/>
      <c r="O33349" s="10"/>
      <c r="P33349" s="8"/>
    </row>
    <row r="33350" spans="1:16" s="2" customFormat="1" x14ac:dyDescent="0.15">
      <c r="A33350" s="3"/>
      <c r="B33350" s="3"/>
      <c r="J33350" s="3"/>
      <c r="K33350" s="5"/>
      <c r="L33350" s="8"/>
      <c r="N33350" s="5"/>
      <c r="O33350" s="10"/>
      <c r="P33350" s="8"/>
    </row>
    <row r="33351" spans="1:16" s="2" customFormat="1" x14ac:dyDescent="0.15">
      <c r="A33351" s="3"/>
      <c r="B33351" s="3"/>
      <c r="J33351" s="3"/>
      <c r="K33351" s="5"/>
      <c r="L33351" s="8"/>
      <c r="N33351" s="5"/>
      <c r="O33351" s="10"/>
      <c r="P33351" s="8"/>
    </row>
    <row r="33352" spans="1:16" s="2" customFormat="1" x14ac:dyDescent="0.15">
      <c r="A33352" s="3"/>
      <c r="B33352" s="3"/>
      <c r="J33352" s="3"/>
      <c r="K33352" s="5"/>
      <c r="L33352" s="8"/>
      <c r="N33352" s="5"/>
      <c r="O33352" s="10"/>
      <c r="P33352" s="8"/>
    </row>
    <row r="33353" spans="1:16" s="2" customFormat="1" x14ac:dyDescent="0.15">
      <c r="A33353" s="3"/>
      <c r="B33353" s="3"/>
      <c r="J33353" s="3"/>
      <c r="K33353" s="5"/>
      <c r="L33353" s="8"/>
      <c r="N33353" s="5"/>
      <c r="O33353" s="10"/>
      <c r="P33353" s="8"/>
    </row>
    <row r="33354" spans="1:16" s="2" customFormat="1" x14ac:dyDescent="0.15">
      <c r="A33354" s="3"/>
      <c r="B33354" s="3"/>
      <c r="J33354" s="3"/>
      <c r="K33354" s="5"/>
      <c r="L33354" s="8"/>
      <c r="N33354" s="5"/>
      <c r="O33354" s="10"/>
      <c r="P33354" s="8"/>
    </row>
    <row r="33355" spans="1:16" s="2" customFormat="1" x14ac:dyDescent="0.15">
      <c r="A33355" s="3"/>
      <c r="B33355" s="3"/>
      <c r="J33355" s="3"/>
      <c r="K33355" s="5"/>
      <c r="L33355" s="8"/>
      <c r="N33355" s="5"/>
      <c r="O33355" s="10"/>
      <c r="P33355" s="8"/>
    </row>
    <row r="33356" spans="1:16" s="2" customFormat="1" x14ac:dyDescent="0.15">
      <c r="A33356" s="3"/>
      <c r="B33356" s="3"/>
      <c r="J33356" s="3"/>
      <c r="K33356" s="5"/>
      <c r="L33356" s="8"/>
      <c r="N33356" s="5"/>
      <c r="O33356" s="10"/>
      <c r="P33356" s="8"/>
    </row>
    <row r="33357" spans="1:16" s="2" customFormat="1" x14ac:dyDescent="0.15">
      <c r="A33357" s="3"/>
      <c r="B33357" s="3"/>
      <c r="J33357" s="3"/>
      <c r="K33357" s="5"/>
      <c r="L33357" s="8"/>
      <c r="N33357" s="5"/>
      <c r="O33357" s="10"/>
      <c r="P33357" s="8"/>
    </row>
    <row r="33358" spans="1:16" s="2" customFormat="1" x14ac:dyDescent="0.15">
      <c r="A33358" s="3"/>
      <c r="B33358" s="3"/>
      <c r="J33358" s="3"/>
      <c r="K33358" s="5"/>
      <c r="L33358" s="8"/>
      <c r="N33358" s="5"/>
      <c r="O33358" s="10"/>
      <c r="P33358" s="8"/>
    </row>
    <row r="33359" spans="1:16" s="2" customFormat="1" x14ac:dyDescent="0.15">
      <c r="A33359" s="3"/>
      <c r="B33359" s="3"/>
      <c r="J33359" s="3"/>
      <c r="K33359" s="5"/>
      <c r="L33359" s="8"/>
      <c r="N33359" s="5"/>
      <c r="O33359" s="10"/>
      <c r="P33359" s="8"/>
    </row>
    <row r="33360" spans="1:16" s="2" customFormat="1" x14ac:dyDescent="0.15">
      <c r="A33360" s="3"/>
      <c r="B33360" s="3"/>
      <c r="J33360" s="3"/>
      <c r="K33360" s="5"/>
      <c r="L33360" s="8"/>
      <c r="N33360" s="5"/>
      <c r="O33360" s="10"/>
      <c r="P33360" s="8"/>
    </row>
    <row r="33361" spans="1:16" s="2" customFormat="1" x14ac:dyDescent="0.15">
      <c r="A33361" s="3"/>
      <c r="B33361" s="3"/>
      <c r="J33361" s="3"/>
      <c r="K33361" s="5"/>
      <c r="L33361" s="8"/>
      <c r="N33361" s="5"/>
      <c r="O33361" s="10"/>
      <c r="P33361" s="8"/>
    </row>
    <row r="33362" spans="1:16" s="2" customFormat="1" x14ac:dyDescent="0.15">
      <c r="A33362" s="3"/>
      <c r="B33362" s="3"/>
      <c r="J33362" s="3"/>
      <c r="K33362" s="5"/>
      <c r="L33362" s="8"/>
      <c r="N33362" s="5"/>
      <c r="O33362" s="10"/>
      <c r="P33362" s="8"/>
    </row>
    <row r="33363" spans="1:16" s="2" customFormat="1" x14ac:dyDescent="0.15">
      <c r="A33363" s="3"/>
      <c r="B33363" s="3"/>
      <c r="J33363" s="3"/>
      <c r="K33363" s="5"/>
      <c r="L33363" s="8"/>
      <c r="N33363" s="5"/>
      <c r="O33363" s="10"/>
      <c r="P33363" s="8"/>
    </row>
    <row r="33364" spans="1:16" s="2" customFormat="1" x14ac:dyDescent="0.15">
      <c r="A33364" s="3"/>
      <c r="B33364" s="3"/>
      <c r="J33364" s="3"/>
      <c r="K33364" s="5"/>
      <c r="L33364" s="8"/>
      <c r="N33364" s="5"/>
      <c r="O33364" s="10"/>
      <c r="P33364" s="8"/>
    </row>
    <row r="33365" spans="1:16" s="2" customFormat="1" x14ac:dyDescent="0.15">
      <c r="A33365" s="3"/>
      <c r="B33365" s="3"/>
      <c r="J33365" s="3"/>
      <c r="K33365" s="5"/>
      <c r="L33365" s="8"/>
      <c r="N33365" s="5"/>
      <c r="O33365" s="10"/>
      <c r="P33365" s="8"/>
    </row>
    <row r="33366" spans="1:16" s="2" customFormat="1" x14ac:dyDescent="0.15">
      <c r="A33366" s="3"/>
      <c r="B33366" s="3"/>
      <c r="J33366" s="3"/>
      <c r="K33366" s="5"/>
      <c r="L33366" s="8"/>
      <c r="N33366" s="5"/>
      <c r="O33366" s="10"/>
      <c r="P33366" s="8"/>
    </row>
    <row r="33367" spans="1:16" s="2" customFormat="1" x14ac:dyDescent="0.15">
      <c r="A33367" s="3"/>
      <c r="B33367" s="3"/>
      <c r="J33367" s="3"/>
      <c r="K33367" s="5"/>
      <c r="L33367" s="8"/>
      <c r="N33367" s="5"/>
      <c r="O33367" s="10"/>
      <c r="P33367" s="8"/>
    </row>
    <row r="33368" spans="1:16" s="2" customFormat="1" x14ac:dyDescent="0.15">
      <c r="A33368" s="3"/>
      <c r="B33368" s="3"/>
      <c r="J33368" s="3"/>
      <c r="K33368" s="5"/>
      <c r="L33368" s="8"/>
      <c r="N33368" s="5"/>
      <c r="O33368" s="10"/>
      <c r="P33368" s="8"/>
    </row>
    <row r="33369" spans="1:16" s="2" customFormat="1" x14ac:dyDescent="0.15">
      <c r="A33369" s="3"/>
      <c r="B33369" s="3"/>
      <c r="J33369" s="3"/>
      <c r="K33369" s="5"/>
      <c r="L33369" s="8"/>
      <c r="N33369" s="5"/>
      <c r="O33369" s="10"/>
      <c r="P33369" s="8"/>
    </row>
    <row r="33370" spans="1:16" s="2" customFormat="1" x14ac:dyDescent="0.15">
      <c r="A33370" s="3"/>
      <c r="B33370" s="3"/>
      <c r="J33370" s="3"/>
      <c r="K33370" s="5"/>
      <c r="L33370" s="8"/>
      <c r="N33370" s="5"/>
      <c r="O33370" s="10"/>
      <c r="P33370" s="8"/>
    </row>
    <row r="33371" spans="1:16" s="2" customFormat="1" x14ac:dyDescent="0.15">
      <c r="A33371" s="3"/>
      <c r="B33371" s="3"/>
      <c r="J33371" s="3"/>
      <c r="K33371" s="5"/>
      <c r="L33371" s="8"/>
      <c r="N33371" s="5"/>
      <c r="O33371" s="10"/>
      <c r="P33371" s="8"/>
    </row>
    <row r="33372" spans="1:16" s="2" customFormat="1" x14ac:dyDescent="0.15">
      <c r="A33372" s="3"/>
      <c r="B33372" s="3"/>
      <c r="J33372" s="3"/>
      <c r="K33372" s="5"/>
      <c r="L33372" s="8"/>
      <c r="N33372" s="5"/>
      <c r="O33372" s="10"/>
      <c r="P33372" s="8"/>
    </row>
    <row r="33373" spans="1:16" s="2" customFormat="1" x14ac:dyDescent="0.15">
      <c r="A33373" s="3"/>
      <c r="B33373" s="3"/>
      <c r="J33373" s="3"/>
      <c r="K33373" s="5"/>
      <c r="L33373" s="8"/>
      <c r="N33373" s="5"/>
      <c r="O33373" s="10"/>
      <c r="P33373" s="8"/>
    </row>
    <row r="33374" spans="1:16" s="2" customFormat="1" x14ac:dyDescent="0.15">
      <c r="A33374" s="3"/>
      <c r="B33374" s="3"/>
      <c r="J33374" s="3"/>
      <c r="K33374" s="5"/>
      <c r="L33374" s="8"/>
      <c r="N33374" s="5"/>
      <c r="O33374" s="10"/>
      <c r="P33374" s="8"/>
    </row>
    <row r="33375" spans="1:16" s="2" customFormat="1" x14ac:dyDescent="0.15">
      <c r="A33375" s="3"/>
      <c r="B33375" s="3"/>
      <c r="J33375" s="3"/>
      <c r="K33375" s="5"/>
      <c r="L33375" s="8"/>
      <c r="N33375" s="5"/>
      <c r="O33375" s="10"/>
      <c r="P33375" s="8"/>
    </row>
    <row r="33376" spans="1:16" s="2" customFormat="1" x14ac:dyDescent="0.15">
      <c r="A33376" s="3"/>
      <c r="B33376" s="3"/>
      <c r="J33376" s="3"/>
      <c r="K33376" s="5"/>
      <c r="L33376" s="8"/>
      <c r="N33376" s="5"/>
      <c r="O33376" s="10"/>
      <c r="P33376" s="8"/>
    </row>
    <row r="33377" spans="1:16" s="2" customFormat="1" x14ac:dyDescent="0.15">
      <c r="A33377" s="3"/>
      <c r="B33377" s="3"/>
      <c r="J33377" s="3"/>
      <c r="K33377" s="5"/>
      <c r="L33377" s="8"/>
      <c r="N33377" s="5"/>
      <c r="O33377" s="10"/>
      <c r="P33377" s="8"/>
    </row>
    <row r="33378" spans="1:16" s="2" customFormat="1" x14ac:dyDescent="0.15">
      <c r="A33378" s="3"/>
      <c r="B33378" s="3"/>
      <c r="J33378" s="3"/>
      <c r="K33378" s="5"/>
      <c r="L33378" s="8"/>
      <c r="N33378" s="5"/>
      <c r="O33378" s="10"/>
      <c r="P33378" s="8"/>
    </row>
    <row r="33379" spans="1:16" s="2" customFormat="1" x14ac:dyDescent="0.15">
      <c r="A33379" s="3"/>
      <c r="B33379" s="3"/>
      <c r="J33379" s="3"/>
      <c r="K33379" s="5"/>
      <c r="L33379" s="8"/>
      <c r="N33379" s="5"/>
      <c r="O33379" s="10"/>
      <c r="P33379" s="8"/>
    </row>
    <row r="33380" spans="1:16" s="2" customFormat="1" x14ac:dyDescent="0.15">
      <c r="A33380" s="3"/>
      <c r="B33380" s="3"/>
      <c r="J33380" s="3"/>
      <c r="K33380" s="5"/>
      <c r="L33380" s="8"/>
      <c r="N33380" s="5"/>
      <c r="O33380" s="10"/>
      <c r="P33380" s="8"/>
    </row>
    <row r="33381" spans="1:16" s="2" customFormat="1" x14ac:dyDescent="0.15">
      <c r="A33381" s="3"/>
      <c r="B33381" s="3"/>
      <c r="J33381" s="3"/>
      <c r="K33381" s="5"/>
      <c r="L33381" s="8"/>
      <c r="N33381" s="5"/>
      <c r="O33381" s="10"/>
      <c r="P33381" s="8"/>
    </row>
    <row r="33382" spans="1:16" s="2" customFormat="1" x14ac:dyDescent="0.15">
      <c r="A33382" s="3"/>
      <c r="B33382" s="3"/>
      <c r="J33382" s="3"/>
      <c r="K33382" s="5"/>
      <c r="L33382" s="8"/>
      <c r="N33382" s="5"/>
      <c r="O33382" s="10"/>
      <c r="P33382" s="8"/>
    </row>
    <row r="33383" spans="1:16" s="2" customFormat="1" x14ac:dyDescent="0.15">
      <c r="A33383" s="3"/>
      <c r="B33383" s="3"/>
      <c r="J33383" s="3"/>
      <c r="K33383" s="5"/>
      <c r="L33383" s="8"/>
      <c r="N33383" s="5"/>
      <c r="O33383" s="10"/>
      <c r="P33383" s="8"/>
    </row>
    <row r="33384" spans="1:16" s="2" customFormat="1" x14ac:dyDescent="0.15">
      <c r="A33384" s="3"/>
      <c r="B33384" s="3"/>
      <c r="J33384" s="3"/>
      <c r="K33384" s="5"/>
      <c r="L33384" s="8"/>
      <c r="N33384" s="5"/>
      <c r="O33384" s="10"/>
      <c r="P33384" s="8"/>
    </row>
    <row r="33385" spans="1:16" s="2" customFormat="1" x14ac:dyDescent="0.15">
      <c r="A33385" s="3"/>
      <c r="B33385" s="3"/>
      <c r="J33385" s="3"/>
      <c r="K33385" s="5"/>
      <c r="L33385" s="8"/>
      <c r="N33385" s="5"/>
      <c r="O33385" s="10"/>
      <c r="P33385" s="8"/>
    </row>
    <row r="33386" spans="1:16" s="2" customFormat="1" x14ac:dyDescent="0.15">
      <c r="A33386" s="3"/>
      <c r="B33386" s="3"/>
      <c r="J33386" s="3"/>
      <c r="K33386" s="5"/>
      <c r="L33386" s="8"/>
      <c r="N33386" s="5"/>
      <c r="O33386" s="10"/>
      <c r="P33386" s="8"/>
    </row>
    <row r="33387" spans="1:16" s="2" customFormat="1" x14ac:dyDescent="0.15">
      <c r="A33387" s="3"/>
      <c r="B33387" s="3"/>
      <c r="J33387" s="3"/>
      <c r="K33387" s="5"/>
      <c r="L33387" s="8"/>
      <c r="N33387" s="5"/>
      <c r="O33387" s="10"/>
      <c r="P33387" s="8"/>
    </row>
    <row r="33388" spans="1:16" s="2" customFormat="1" x14ac:dyDescent="0.15">
      <c r="A33388" s="3"/>
      <c r="B33388" s="3"/>
      <c r="J33388" s="3"/>
      <c r="K33388" s="5"/>
      <c r="L33388" s="8"/>
      <c r="N33388" s="5"/>
      <c r="O33388" s="10"/>
      <c r="P33388" s="8"/>
    </row>
    <row r="33389" spans="1:16" s="2" customFormat="1" x14ac:dyDescent="0.15">
      <c r="A33389" s="3"/>
      <c r="B33389" s="3"/>
      <c r="J33389" s="3"/>
      <c r="K33389" s="5"/>
      <c r="L33389" s="8"/>
      <c r="N33389" s="5"/>
      <c r="O33389" s="10"/>
      <c r="P33389" s="8"/>
    </row>
    <row r="33390" spans="1:16" s="2" customFormat="1" x14ac:dyDescent="0.15">
      <c r="A33390" s="3"/>
      <c r="B33390" s="3"/>
      <c r="J33390" s="3"/>
      <c r="K33390" s="5"/>
      <c r="L33390" s="8"/>
      <c r="N33390" s="5"/>
      <c r="O33390" s="10"/>
      <c r="P33390" s="8"/>
    </row>
    <row r="33391" spans="1:16" s="2" customFormat="1" x14ac:dyDescent="0.15">
      <c r="A33391" s="3"/>
      <c r="B33391" s="3"/>
      <c r="J33391" s="3"/>
      <c r="K33391" s="5"/>
      <c r="L33391" s="8"/>
      <c r="N33391" s="5"/>
      <c r="O33391" s="10"/>
      <c r="P33391" s="8"/>
    </row>
    <row r="33392" spans="1:16" s="2" customFormat="1" x14ac:dyDescent="0.15">
      <c r="A33392" s="3"/>
      <c r="B33392" s="3"/>
      <c r="J33392" s="3"/>
      <c r="K33392" s="5"/>
      <c r="L33392" s="8"/>
      <c r="N33392" s="5"/>
      <c r="O33392" s="10"/>
      <c r="P33392" s="8"/>
    </row>
    <row r="33393" spans="1:16" s="2" customFormat="1" x14ac:dyDescent="0.15">
      <c r="A33393" s="3"/>
      <c r="B33393" s="3"/>
      <c r="J33393" s="3"/>
      <c r="K33393" s="5"/>
      <c r="L33393" s="8"/>
      <c r="N33393" s="5"/>
      <c r="O33393" s="10"/>
      <c r="P33393" s="8"/>
    </row>
    <row r="33394" spans="1:16" s="2" customFormat="1" x14ac:dyDescent="0.15">
      <c r="A33394" s="3"/>
      <c r="B33394" s="3"/>
      <c r="J33394" s="3"/>
      <c r="K33394" s="5"/>
      <c r="L33394" s="8"/>
      <c r="N33394" s="5"/>
      <c r="O33394" s="10"/>
      <c r="P33394" s="8"/>
    </row>
    <row r="33395" spans="1:16" s="2" customFormat="1" x14ac:dyDescent="0.15">
      <c r="A33395" s="3"/>
      <c r="B33395" s="3"/>
      <c r="J33395" s="3"/>
      <c r="K33395" s="5"/>
      <c r="L33395" s="8"/>
      <c r="N33395" s="5"/>
      <c r="O33395" s="10"/>
      <c r="P33395" s="8"/>
    </row>
    <row r="33396" spans="1:16" s="2" customFormat="1" x14ac:dyDescent="0.15">
      <c r="A33396" s="3"/>
      <c r="B33396" s="3"/>
      <c r="J33396" s="3"/>
      <c r="K33396" s="5"/>
      <c r="L33396" s="8"/>
      <c r="N33396" s="5"/>
      <c r="O33396" s="10"/>
      <c r="P33396" s="8"/>
    </row>
    <row r="33397" spans="1:16" s="2" customFormat="1" x14ac:dyDescent="0.15">
      <c r="A33397" s="3"/>
      <c r="B33397" s="3"/>
      <c r="J33397" s="3"/>
      <c r="K33397" s="5"/>
      <c r="L33397" s="8"/>
      <c r="N33397" s="5"/>
      <c r="O33397" s="10"/>
      <c r="P33397" s="8"/>
    </row>
    <row r="33398" spans="1:16" s="2" customFormat="1" x14ac:dyDescent="0.15">
      <c r="A33398" s="3"/>
      <c r="B33398" s="3"/>
      <c r="J33398" s="3"/>
      <c r="K33398" s="5"/>
      <c r="L33398" s="8"/>
      <c r="N33398" s="5"/>
      <c r="O33398" s="10"/>
      <c r="P33398" s="8"/>
    </row>
    <row r="33399" spans="1:16" s="2" customFormat="1" x14ac:dyDescent="0.15">
      <c r="A33399" s="3"/>
      <c r="B33399" s="3"/>
      <c r="J33399" s="3"/>
      <c r="K33399" s="5"/>
      <c r="L33399" s="8"/>
      <c r="N33399" s="5"/>
      <c r="O33399" s="10"/>
      <c r="P33399" s="8"/>
    </row>
    <row r="33400" spans="1:16" s="2" customFormat="1" x14ac:dyDescent="0.15">
      <c r="A33400" s="3"/>
      <c r="B33400" s="3"/>
      <c r="J33400" s="3"/>
      <c r="K33400" s="5"/>
      <c r="L33400" s="8"/>
      <c r="N33400" s="5"/>
      <c r="O33400" s="10"/>
      <c r="P33400" s="8"/>
    </row>
    <row r="33401" spans="1:16" s="2" customFormat="1" x14ac:dyDescent="0.15">
      <c r="A33401" s="3"/>
      <c r="B33401" s="3"/>
      <c r="J33401" s="3"/>
      <c r="K33401" s="5"/>
      <c r="L33401" s="8"/>
      <c r="N33401" s="5"/>
      <c r="O33401" s="10"/>
      <c r="P33401" s="8"/>
    </row>
    <row r="33402" spans="1:16" s="2" customFormat="1" x14ac:dyDescent="0.15">
      <c r="A33402" s="3"/>
      <c r="B33402" s="3"/>
      <c r="J33402" s="3"/>
      <c r="K33402" s="5"/>
      <c r="L33402" s="8"/>
      <c r="N33402" s="5"/>
      <c r="O33402" s="10"/>
      <c r="P33402" s="8"/>
    </row>
    <row r="33403" spans="1:16" s="2" customFormat="1" x14ac:dyDescent="0.15">
      <c r="A33403" s="3"/>
      <c r="B33403" s="3"/>
      <c r="J33403" s="3"/>
      <c r="K33403" s="5"/>
      <c r="L33403" s="8"/>
      <c r="N33403" s="5"/>
      <c r="O33403" s="10"/>
      <c r="P33403" s="8"/>
    </row>
    <row r="33404" spans="1:16" s="2" customFormat="1" x14ac:dyDescent="0.15">
      <c r="A33404" s="3"/>
      <c r="B33404" s="3"/>
      <c r="J33404" s="3"/>
      <c r="K33404" s="5"/>
      <c r="L33404" s="8"/>
      <c r="N33404" s="5"/>
      <c r="O33404" s="10"/>
      <c r="P33404" s="8"/>
    </row>
    <row r="33405" spans="1:16" s="2" customFormat="1" x14ac:dyDescent="0.15">
      <c r="A33405" s="3"/>
      <c r="B33405" s="3"/>
      <c r="J33405" s="3"/>
      <c r="K33405" s="5"/>
      <c r="L33405" s="8"/>
      <c r="N33405" s="5"/>
      <c r="O33405" s="10"/>
      <c r="P33405" s="8"/>
    </row>
    <row r="33406" spans="1:16" s="2" customFormat="1" x14ac:dyDescent="0.15">
      <c r="A33406" s="3"/>
      <c r="B33406" s="3"/>
      <c r="J33406" s="3"/>
      <c r="K33406" s="5"/>
      <c r="L33406" s="8"/>
      <c r="N33406" s="5"/>
      <c r="O33406" s="10"/>
      <c r="P33406" s="8"/>
    </row>
    <row r="33407" spans="1:16" s="2" customFormat="1" x14ac:dyDescent="0.15">
      <c r="A33407" s="3"/>
      <c r="B33407" s="3"/>
      <c r="J33407" s="3"/>
      <c r="K33407" s="5"/>
      <c r="L33407" s="8"/>
      <c r="N33407" s="5"/>
      <c r="O33407" s="10"/>
      <c r="P33407" s="8"/>
    </row>
    <row r="33408" spans="1:16" s="2" customFormat="1" x14ac:dyDescent="0.15">
      <c r="A33408" s="3"/>
      <c r="B33408" s="3"/>
      <c r="J33408" s="3"/>
      <c r="K33408" s="5"/>
      <c r="L33408" s="8"/>
      <c r="N33408" s="5"/>
      <c r="O33408" s="10"/>
      <c r="P33408" s="8"/>
    </row>
    <row r="33409" spans="1:16" s="2" customFormat="1" x14ac:dyDescent="0.15">
      <c r="A33409" s="3"/>
      <c r="B33409" s="3"/>
      <c r="J33409" s="3"/>
      <c r="K33409" s="5"/>
      <c r="L33409" s="8"/>
      <c r="N33409" s="5"/>
      <c r="O33409" s="10"/>
      <c r="P33409" s="8"/>
    </row>
    <row r="33410" spans="1:16" s="2" customFormat="1" x14ac:dyDescent="0.15">
      <c r="A33410" s="3"/>
      <c r="B33410" s="3"/>
      <c r="J33410" s="3"/>
      <c r="K33410" s="5"/>
      <c r="L33410" s="8"/>
      <c r="N33410" s="5"/>
      <c r="O33410" s="10"/>
      <c r="P33410" s="8"/>
    </row>
    <row r="33411" spans="1:16" s="2" customFormat="1" x14ac:dyDescent="0.15">
      <c r="A33411" s="3"/>
      <c r="B33411" s="3"/>
      <c r="J33411" s="3"/>
      <c r="K33411" s="5"/>
      <c r="L33411" s="8"/>
      <c r="N33411" s="5"/>
      <c r="O33411" s="10"/>
      <c r="P33411" s="8"/>
    </row>
    <row r="33412" spans="1:16" s="2" customFormat="1" x14ac:dyDescent="0.15">
      <c r="A33412" s="3"/>
      <c r="B33412" s="3"/>
      <c r="J33412" s="3"/>
      <c r="K33412" s="5"/>
      <c r="L33412" s="8"/>
      <c r="N33412" s="5"/>
      <c r="O33412" s="10"/>
      <c r="P33412" s="8"/>
    </row>
    <row r="33413" spans="1:16" s="2" customFormat="1" x14ac:dyDescent="0.15">
      <c r="A33413" s="3"/>
      <c r="B33413" s="3"/>
      <c r="J33413" s="3"/>
      <c r="K33413" s="5"/>
      <c r="L33413" s="8"/>
      <c r="N33413" s="5"/>
      <c r="O33413" s="10"/>
      <c r="P33413" s="8"/>
    </row>
    <row r="33414" spans="1:16" s="2" customFormat="1" x14ac:dyDescent="0.15">
      <c r="A33414" s="3"/>
      <c r="B33414" s="3"/>
      <c r="J33414" s="3"/>
      <c r="K33414" s="5"/>
      <c r="L33414" s="8"/>
      <c r="N33414" s="5"/>
      <c r="O33414" s="10"/>
      <c r="P33414" s="8"/>
    </row>
    <row r="33415" spans="1:16" s="2" customFormat="1" x14ac:dyDescent="0.15">
      <c r="A33415" s="3"/>
      <c r="B33415" s="3"/>
      <c r="J33415" s="3"/>
      <c r="K33415" s="5"/>
      <c r="L33415" s="8"/>
      <c r="N33415" s="5"/>
      <c r="O33415" s="10"/>
      <c r="P33415" s="8"/>
    </row>
    <row r="33416" spans="1:16" s="2" customFormat="1" x14ac:dyDescent="0.15">
      <c r="A33416" s="3"/>
      <c r="B33416" s="3"/>
      <c r="J33416" s="3"/>
      <c r="K33416" s="5"/>
      <c r="L33416" s="8"/>
      <c r="N33416" s="5"/>
      <c r="O33416" s="10"/>
      <c r="P33416" s="8"/>
    </row>
    <row r="33417" spans="1:16" s="2" customFormat="1" x14ac:dyDescent="0.15">
      <c r="A33417" s="3"/>
      <c r="B33417" s="3"/>
      <c r="J33417" s="3"/>
      <c r="K33417" s="5"/>
      <c r="L33417" s="8"/>
      <c r="N33417" s="5"/>
      <c r="O33417" s="10"/>
      <c r="P33417" s="8"/>
    </row>
    <row r="33418" spans="1:16" s="2" customFormat="1" x14ac:dyDescent="0.15">
      <c r="A33418" s="3"/>
      <c r="B33418" s="3"/>
      <c r="J33418" s="3"/>
      <c r="K33418" s="5"/>
      <c r="L33418" s="8"/>
      <c r="N33418" s="5"/>
      <c r="O33418" s="10"/>
      <c r="P33418" s="8"/>
    </row>
    <row r="33419" spans="1:16" s="2" customFormat="1" x14ac:dyDescent="0.15">
      <c r="A33419" s="3"/>
      <c r="B33419" s="3"/>
      <c r="J33419" s="3"/>
      <c r="K33419" s="5"/>
      <c r="L33419" s="8"/>
      <c r="N33419" s="5"/>
      <c r="O33419" s="10"/>
      <c r="P33419" s="8"/>
    </row>
    <row r="33420" spans="1:16" s="2" customFormat="1" x14ac:dyDescent="0.15">
      <c r="A33420" s="3"/>
      <c r="B33420" s="3"/>
      <c r="J33420" s="3"/>
      <c r="K33420" s="5"/>
      <c r="L33420" s="8"/>
      <c r="N33420" s="5"/>
      <c r="O33420" s="10"/>
      <c r="P33420" s="8"/>
    </row>
    <row r="33421" spans="1:16" s="2" customFormat="1" x14ac:dyDescent="0.15">
      <c r="A33421" s="3"/>
      <c r="B33421" s="3"/>
      <c r="J33421" s="3"/>
      <c r="K33421" s="5"/>
      <c r="L33421" s="8"/>
      <c r="N33421" s="5"/>
      <c r="O33421" s="10"/>
      <c r="P33421" s="8"/>
    </row>
    <row r="33422" spans="1:16" s="2" customFormat="1" x14ac:dyDescent="0.15">
      <c r="A33422" s="3"/>
      <c r="B33422" s="3"/>
      <c r="J33422" s="3"/>
      <c r="K33422" s="5"/>
      <c r="L33422" s="8"/>
      <c r="N33422" s="5"/>
      <c r="O33422" s="10"/>
      <c r="P33422" s="8"/>
    </row>
    <row r="33423" spans="1:16" s="2" customFormat="1" x14ac:dyDescent="0.15">
      <c r="A33423" s="3"/>
      <c r="B33423" s="3"/>
      <c r="J33423" s="3"/>
      <c r="K33423" s="5"/>
      <c r="L33423" s="8"/>
      <c r="N33423" s="5"/>
      <c r="O33423" s="10"/>
      <c r="P33423" s="8"/>
    </row>
    <row r="33424" spans="1:16" s="2" customFormat="1" x14ac:dyDescent="0.15">
      <c r="A33424" s="3"/>
      <c r="B33424" s="3"/>
      <c r="J33424" s="3"/>
      <c r="K33424" s="5"/>
      <c r="L33424" s="8"/>
      <c r="N33424" s="5"/>
      <c r="O33424" s="10"/>
      <c r="P33424" s="8"/>
    </row>
    <row r="33425" spans="1:16" s="2" customFormat="1" x14ac:dyDescent="0.15">
      <c r="A33425" s="3"/>
      <c r="B33425" s="3"/>
      <c r="J33425" s="3"/>
      <c r="K33425" s="5"/>
      <c r="L33425" s="8"/>
      <c r="N33425" s="5"/>
      <c r="O33425" s="10"/>
      <c r="P33425" s="8"/>
    </row>
    <row r="33426" spans="1:16" s="2" customFormat="1" x14ac:dyDescent="0.15">
      <c r="A33426" s="3"/>
      <c r="B33426" s="3"/>
      <c r="J33426" s="3"/>
      <c r="K33426" s="5"/>
      <c r="L33426" s="8"/>
      <c r="N33426" s="5"/>
      <c r="O33426" s="10"/>
      <c r="P33426" s="8"/>
    </row>
    <row r="33427" spans="1:16" s="2" customFormat="1" x14ac:dyDescent="0.15">
      <c r="A33427" s="3"/>
      <c r="B33427" s="3"/>
      <c r="J33427" s="3"/>
      <c r="K33427" s="5"/>
      <c r="L33427" s="8"/>
      <c r="N33427" s="5"/>
      <c r="O33427" s="10"/>
      <c r="P33427" s="8"/>
    </row>
    <row r="33428" spans="1:16" s="2" customFormat="1" x14ac:dyDescent="0.15">
      <c r="A33428" s="3"/>
      <c r="B33428" s="3"/>
      <c r="J33428" s="3"/>
      <c r="K33428" s="5"/>
      <c r="L33428" s="8"/>
      <c r="N33428" s="5"/>
      <c r="O33428" s="10"/>
      <c r="P33428" s="8"/>
    </row>
    <row r="33429" spans="1:16" s="2" customFormat="1" x14ac:dyDescent="0.15">
      <c r="A33429" s="3"/>
      <c r="B33429" s="3"/>
      <c r="J33429" s="3"/>
      <c r="K33429" s="5"/>
      <c r="L33429" s="8"/>
      <c r="N33429" s="5"/>
      <c r="O33429" s="10"/>
      <c r="P33429" s="8"/>
    </row>
    <row r="33430" spans="1:16" s="2" customFormat="1" x14ac:dyDescent="0.15">
      <c r="A33430" s="3"/>
      <c r="B33430" s="3"/>
      <c r="J33430" s="3"/>
      <c r="K33430" s="5"/>
      <c r="L33430" s="8"/>
      <c r="N33430" s="5"/>
      <c r="O33430" s="10"/>
      <c r="P33430" s="8"/>
    </row>
    <row r="33431" spans="1:16" s="2" customFormat="1" x14ac:dyDescent="0.15">
      <c r="A33431" s="3"/>
      <c r="B33431" s="3"/>
      <c r="J33431" s="3"/>
      <c r="K33431" s="5"/>
      <c r="L33431" s="8"/>
      <c r="N33431" s="5"/>
      <c r="O33431" s="10"/>
      <c r="P33431" s="8"/>
    </row>
    <row r="33432" spans="1:16" s="2" customFormat="1" x14ac:dyDescent="0.15">
      <c r="A33432" s="3"/>
      <c r="B33432" s="3"/>
      <c r="J33432" s="3"/>
      <c r="K33432" s="5"/>
      <c r="L33432" s="8"/>
      <c r="N33432" s="5"/>
      <c r="O33432" s="10"/>
      <c r="P33432" s="8"/>
    </row>
    <row r="33433" spans="1:16" s="2" customFormat="1" x14ac:dyDescent="0.15">
      <c r="A33433" s="3"/>
      <c r="B33433" s="3"/>
      <c r="J33433" s="3"/>
      <c r="K33433" s="5"/>
      <c r="L33433" s="8"/>
      <c r="N33433" s="5"/>
      <c r="O33433" s="10"/>
      <c r="P33433" s="8"/>
    </row>
    <row r="33434" spans="1:16" s="2" customFormat="1" x14ac:dyDescent="0.15">
      <c r="A33434" s="3"/>
      <c r="B33434" s="3"/>
      <c r="J33434" s="3"/>
      <c r="K33434" s="5"/>
      <c r="L33434" s="8"/>
      <c r="N33434" s="5"/>
      <c r="O33434" s="10"/>
      <c r="P33434" s="8"/>
    </row>
    <row r="33435" spans="1:16" s="2" customFormat="1" x14ac:dyDescent="0.15">
      <c r="A33435" s="3"/>
      <c r="B33435" s="3"/>
      <c r="J33435" s="3"/>
      <c r="K33435" s="5"/>
      <c r="L33435" s="8"/>
      <c r="N33435" s="5"/>
      <c r="O33435" s="10"/>
      <c r="P33435" s="8"/>
    </row>
    <row r="33436" spans="1:16" s="2" customFormat="1" x14ac:dyDescent="0.15">
      <c r="A33436" s="3"/>
      <c r="B33436" s="3"/>
      <c r="J33436" s="3"/>
      <c r="K33436" s="5"/>
      <c r="L33436" s="8"/>
      <c r="N33436" s="5"/>
      <c r="O33436" s="10"/>
      <c r="P33436" s="8"/>
    </row>
    <row r="33437" spans="1:16" s="2" customFormat="1" x14ac:dyDescent="0.15">
      <c r="A33437" s="3"/>
      <c r="B33437" s="3"/>
      <c r="J33437" s="3"/>
      <c r="K33437" s="5"/>
      <c r="L33437" s="8"/>
      <c r="N33437" s="5"/>
      <c r="O33437" s="10"/>
      <c r="P33437" s="8"/>
    </row>
    <row r="33438" spans="1:16" s="2" customFormat="1" x14ac:dyDescent="0.15">
      <c r="A33438" s="3"/>
      <c r="B33438" s="3"/>
      <c r="J33438" s="3"/>
      <c r="K33438" s="5"/>
      <c r="L33438" s="8"/>
      <c r="N33438" s="5"/>
      <c r="O33438" s="10"/>
      <c r="P33438" s="8"/>
    </row>
    <row r="33439" spans="1:16" s="2" customFormat="1" x14ac:dyDescent="0.15">
      <c r="A33439" s="3"/>
      <c r="B33439" s="3"/>
      <c r="J33439" s="3"/>
      <c r="K33439" s="5"/>
      <c r="L33439" s="8"/>
      <c r="N33439" s="5"/>
      <c r="O33439" s="10"/>
      <c r="P33439" s="8"/>
    </row>
    <row r="33440" spans="1:16" s="2" customFormat="1" x14ac:dyDescent="0.15">
      <c r="A33440" s="3"/>
      <c r="B33440" s="3"/>
      <c r="J33440" s="3"/>
      <c r="K33440" s="5"/>
      <c r="L33440" s="8"/>
      <c r="N33440" s="5"/>
      <c r="O33440" s="10"/>
      <c r="P33440" s="8"/>
    </row>
    <row r="33441" spans="1:16" s="2" customFormat="1" x14ac:dyDescent="0.15">
      <c r="A33441" s="3"/>
      <c r="B33441" s="3"/>
      <c r="J33441" s="3"/>
      <c r="K33441" s="5"/>
      <c r="L33441" s="8"/>
      <c r="N33441" s="5"/>
      <c r="O33441" s="10"/>
      <c r="P33441" s="8"/>
    </row>
    <row r="33442" spans="1:16" s="2" customFormat="1" x14ac:dyDescent="0.15">
      <c r="A33442" s="3"/>
      <c r="B33442" s="3"/>
      <c r="J33442" s="3"/>
      <c r="K33442" s="5"/>
      <c r="L33442" s="8"/>
      <c r="N33442" s="5"/>
      <c r="O33442" s="10"/>
      <c r="P33442" s="8"/>
    </row>
    <row r="33443" spans="1:16" s="2" customFormat="1" x14ac:dyDescent="0.15">
      <c r="A33443" s="3"/>
      <c r="B33443" s="3"/>
      <c r="J33443" s="3"/>
      <c r="K33443" s="5"/>
      <c r="L33443" s="8"/>
      <c r="N33443" s="5"/>
      <c r="O33443" s="10"/>
      <c r="P33443" s="8"/>
    </row>
    <row r="33444" spans="1:16" s="2" customFormat="1" x14ac:dyDescent="0.15">
      <c r="A33444" s="3"/>
      <c r="B33444" s="3"/>
      <c r="J33444" s="3"/>
      <c r="K33444" s="5"/>
      <c r="L33444" s="8"/>
      <c r="N33444" s="5"/>
      <c r="O33444" s="10"/>
      <c r="P33444" s="8"/>
    </row>
    <row r="33445" spans="1:16" s="2" customFormat="1" x14ac:dyDescent="0.15">
      <c r="A33445" s="3"/>
      <c r="B33445" s="3"/>
      <c r="J33445" s="3"/>
      <c r="K33445" s="5"/>
      <c r="L33445" s="8"/>
      <c r="N33445" s="5"/>
      <c r="O33445" s="10"/>
      <c r="P33445" s="8"/>
    </row>
    <row r="33446" spans="1:16" s="2" customFormat="1" x14ac:dyDescent="0.15">
      <c r="A33446" s="3"/>
      <c r="B33446" s="3"/>
      <c r="J33446" s="3"/>
      <c r="K33446" s="5"/>
      <c r="L33446" s="8"/>
      <c r="N33446" s="5"/>
      <c r="O33446" s="10"/>
      <c r="P33446" s="8"/>
    </row>
    <row r="33447" spans="1:16" s="2" customFormat="1" x14ac:dyDescent="0.15">
      <c r="A33447" s="3"/>
      <c r="B33447" s="3"/>
      <c r="J33447" s="3"/>
      <c r="K33447" s="5"/>
      <c r="L33447" s="8"/>
      <c r="N33447" s="5"/>
      <c r="O33447" s="10"/>
      <c r="P33447" s="8"/>
    </row>
    <row r="33448" spans="1:16" s="2" customFormat="1" x14ac:dyDescent="0.15">
      <c r="A33448" s="3"/>
      <c r="B33448" s="3"/>
      <c r="J33448" s="3"/>
      <c r="K33448" s="5"/>
      <c r="L33448" s="8"/>
      <c r="N33448" s="5"/>
      <c r="O33448" s="10"/>
      <c r="P33448" s="8"/>
    </row>
    <row r="33449" spans="1:16" s="2" customFormat="1" x14ac:dyDescent="0.15">
      <c r="A33449" s="3"/>
      <c r="B33449" s="3"/>
      <c r="J33449" s="3"/>
      <c r="K33449" s="5"/>
      <c r="L33449" s="8"/>
      <c r="N33449" s="5"/>
      <c r="O33449" s="10"/>
      <c r="P33449" s="8"/>
    </row>
    <row r="33450" spans="1:16" s="2" customFormat="1" x14ac:dyDescent="0.15">
      <c r="A33450" s="3"/>
      <c r="B33450" s="3"/>
      <c r="J33450" s="3"/>
      <c r="K33450" s="5"/>
      <c r="L33450" s="8"/>
      <c r="N33450" s="5"/>
      <c r="O33450" s="10"/>
      <c r="P33450" s="8"/>
    </row>
    <row r="33451" spans="1:16" s="2" customFormat="1" x14ac:dyDescent="0.15">
      <c r="A33451" s="3"/>
      <c r="B33451" s="3"/>
      <c r="J33451" s="3"/>
      <c r="K33451" s="5"/>
      <c r="L33451" s="8"/>
      <c r="N33451" s="5"/>
      <c r="O33451" s="10"/>
      <c r="P33451" s="8"/>
    </row>
    <row r="33452" spans="1:16" s="2" customFormat="1" x14ac:dyDescent="0.15">
      <c r="A33452" s="3"/>
      <c r="B33452" s="3"/>
      <c r="J33452" s="3"/>
      <c r="K33452" s="5"/>
      <c r="L33452" s="8"/>
      <c r="N33452" s="5"/>
      <c r="O33452" s="10"/>
      <c r="P33452" s="8"/>
    </row>
    <row r="33453" spans="1:16" s="2" customFormat="1" x14ac:dyDescent="0.15">
      <c r="A33453" s="3"/>
      <c r="B33453" s="3"/>
      <c r="J33453" s="3"/>
      <c r="K33453" s="5"/>
      <c r="L33453" s="8"/>
      <c r="N33453" s="5"/>
      <c r="O33453" s="10"/>
      <c r="P33453" s="8"/>
    </row>
    <row r="33454" spans="1:16" s="2" customFormat="1" x14ac:dyDescent="0.15">
      <c r="A33454" s="3"/>
      <c r="B33454" s="3"/>
      <c r="J33454" s="3"/>
      <c r="K33454" s="5"/>
      <c r="L33454" s="8"/>
      <c r="N33454" s="5"/>
      <c r="O33454" s="10"/>
      <c r="P33454" s="8"/>
    </row>
    <row r="33455" spans="1:16" s="2" customFormat="1" x14ac:dyDescent="0.15">
      <c r="A33455" s="3"/>
      <c r="B33455" s="3"/>
      <c r="J33455" s="3"/>
      <c r="K33455" s="5"/>
      <c r="L33455" s="8"/>
      <c r="N33455" s="5"/>
      <c r="O33455" s="10"/>
      <c r="P33455" s="8"/>
    </row>
    <row r="33456" spans="1:16" s="2" customFormat="1" x14ac:dyDescent="0.15">
      <c r="A33456" s="3"/>
      <c r="B33456" s="3"/>
      <c r="J33456" s="3"/>
      <c r="K33456" s="5"/>
      <c r="L33456" s="8"/>
      <c r="N33456" s="5"/>
      <c r="O33456" s="10"/>
      <c r="P33456" s="8"/>
    </row>
    <row r="33457" spans="1:16" s="2" customFormat="1" x14ac:dyDescent="0.15">
      <c r="A33457" s="3"/>
      <c r="B33457" s="3"/>
      <c r="J33457" s="3"/>
      <c r="K33457" s="5"/>
      <c r="L33457" s="8"/>
      <c r="N33457" s="5"/>
      <c r="O33457" s="10"/>
      <c r="P33457" s="8"/>
    </row>
    <row r="33458" spans="1:16" s="2" customFormat="1" x14ac:dyDescent="0.15">
      <c r="A33458" s="3"/>
      <c r="B33458" s="3"/>
      <c r="J33458" s="3"/>
      <c r="K33458" s="5"/>
      <c r="L33458" s="8"/>
      <c r="N33458" s="5"/>
      <c r="O33458" s="10"/>
      <c r="P33458" s="8"/>
    </row>
    <row r="33459" spans="1:16" s="2" customFormat="1" x14ac:dyDescent="0.15">
      <c r="A33459" s="3"/>
      <c r="B33459" s="3"/>
      <c r="J33459" s="3"/>
      <c r="K33459" s="5"/>
      <c r="L33459" s="8"/>
      <c r="N33459" s="5"/>
      <c r="O33459" s="10"/>
      <c r="P33459" s="8"/>
    </row>
    <row r="33460" spans="1:16" s="2" customFormat="1" x14ac:dyDescent="0.15">
      <c r="A33460" s="3"/>
      <c r="B33460" s="3"/>
      <c r="J33460" s="3"/>
      <c r="K33460" s="5"/>
      <c r="L33460" s="8"/>
      <c r="N33460" s="5"/>
      <c r="O33460" s="10"/>
      <c r="P33460" s="8"/>
    </row>
    <row r="33461" spans="1:16" s="2" customFormat="1" x14ac:dyDescent="0.15">
      <c r="A33461" s="3"/>
      <c r="B33461" s="3"/>
      <c r="J33461" s="3"/>
      <c r="K33461" s="5"/>
      <c r="L33461" s="8"/>
      <c r="N33461" s="5"/>
      <c r="O33461" s="10"/>
      <c r="P33461" s="8"/>
    </row>
    <row r="33462" spans="1:16" s="2" customFormat="1" x14ac:dyDescent="0.15">
      <c r="A33462" s="3"/>
      <c r="B33462" s="3"/>
      <c r="J33462" s="3"/>
      <c r="K33462" s="5"/>
      <c r="L33462" s="8"/>
      <c r="N33462" s="5"/>
      <c r="O33462" s="10"/>
      <c r="P33462" s="8"/>
    </row>
    <row r="33463" spans="1:16" s="2" customFormat="1" x14ac:dyDescent="0.15">
      <c r="A33463" s="3"/>
      <c r="B33463" s="3"/>
      <c r="J33463" s="3"/>
      <c r="K33463" s="5"/>
      <c r="L33463" s="8"/>
      <c r="N33463" s="5"/>
      <c r="O33463" s="10"/>
      <c r="P33463" s="8"/>
    </row>
    <row r="33464" spans="1:16" s="2" customFormat="1" x14ac:dyDescent="0.15">
      <c r="A33464" s="3"/>
      <c r="B33464" s="3"/>
      <c r="J33464" s="3"/>
      <c r="K33464" s="5"/>
      <c r="L33464" s="8"/>
      <c r="N33464" s="5"/>
      <c r="O33464" s="10"/>
      <c r="P33464" s="8"/>
    </row>
    <row r="33465" spans="1:16" s="2" customFormat="1" x14ac:dyDescent="0.15">
      <c r="A33465" s="3"/>
      <c r="B33465" s="3"/>
      <c r="J33465" s="3"/>
      <c r="K33465" s="5"/>
      <c r="L33465" s="8"/>
      <c r="N33465" s="5"/>
      <c r="O33465" s="10"/>
      <c r="P33465" s="8"/>
    </row>
    <row r="33466" spans="1:16" s="2" customFormat="1" x14ac:dyDescent="0.15">
      <c r="A33466" s="3"/>
      <c r="B33466" s="3"/>
      <c r="J33466" s="3"/>
      <c r="K33466" s="5"/>
      <c r="L33466" s="8"/>
      <c r="N33466" s="5"/>
      <c r="O33466" s="10"/>
      <c r="P33466" s="8"/>
    </row>
    <row r="33467" spans="1:16" s="2" customFormat="1" x14ac:dyDescent="0.15">
      <c r="A33467" s="3"/>
      <c r="B33467" s="3"/>
      <c r="J33467" s="3"/>
      <c r="K33467" s="5"/>
      <c r="L33467" s="8"/>
      <c r="N33467" s="5"/>
      <c r="O33467" s="10"/>
      <c r="P33467" s="8"/>
    </row>
    <row r="33468" spans="1:16" s="2" customFormat="1" x14ac:dyDescent="0.15">
      <c r="A33468" s="3"/>
      <c r="B33468" s="3"/>
      <c r="J33468" s="3"/>
      <c r="K33468" s="5"/>
      <c r="L33468" s="8"/>
      <c r="N33468" s="5"/>
      <c r="O33468" s="10"/>
      <c r="P33468" s="8"/>
    </row>
    <row r="33469" spans="1:16" s="2" customFormat="1" x14ac:dyDescent="0.15">
      <c r="A33469" s="3"/>
      <c r="B33469" s="3"/>
      <c r="J33469" s="3"/>
      <c r="K33469" s="5"/>
      <c r="L33469" s="8"/>
      <c r="N33469" s="5"/>
      <c r="O33469" s="10"/>
      <c r="P33469" s="8"/>
    </row>
    <row r="33470" spans="1:16" s="2" customFormat="1" x14ac:dyDescent="0.15">
      <c r="A33470" s="3"/>
      <c r="B33470" s="3"/>
      <c r="J33470" s="3"/>
      <c r="K33470" s="5"/>
      <c r="L33470" s="8"/>
      <c r="N33470" s="5"/>
      <c r="O33470" s="10"/>
      <c r="P33470" s="8"/>
    </row>
    <row r="33471" spans="1:16" s="2" customFormat="1" x14ac:dyDescent="0.15">
      <c r="A33471" s="3"/>
      <c r="B33471" s="3"/>
      <c r="J33471" s="3"/>
      <c r="K33471" s="5"/>
      <c r="L33471" s="8"/>
      <c r="N33471" s="5"/>
      <c r="O33471" s="10"/>
      <c r="P33471" s="8"/>
    </row>
    <row r="33472" spans="1:16" s="2" customFormat="1" x14ac:dyDescent="0.15">
      <c r="A33472" s="3"/>
      <c r="B33472" s="3"/>
      <c r="J33472" s="3"/>
      <c r="K33472" s="5"/>
      <c r="L33472" s="8"/>
      <c r="N33472" s="5"/>
      <c r="O33472" s="10"/>
      <c r="P33472" s="8"/>
    </row>
    <row r="33473" spans="1:16" s="2" customFormat="1" x14ac:dyDescent="0.15">
      <c r="A33473" s="3"/>
      <c r="B33473" s="3"/>
      <c r="J33473" s="3"/>
      <c r="K33473" s="5"/>
      <c r="L33473" s="8"/>
      <c r="N33473" s="5"/>
      <c r="O33473" s="10"/>
      <c r="P33473" s="8"/>
    </row>
    <row r="33474" spans="1:16" s="2" customFormat="1" x14ac:dyDescent="0.15">
      <c r="A33474" s="3"/>
      <c r="B33474" s="3"/>
      <c r="J33474" s="3"/>
      <c r="K33474" s="5"/>
      <c r="L33474" s="8"/>
      <c r="N33474" s="5"/>
      <c r="O33474" s="10"/>
      <c r="P33474" s="8"/>
    </row>
    <row r="33475" spans="1:16" s="2" customFormat="1" x14ac:dyDescent="0.15">
      <c r="A33475" s="3"/>
      <c r="B33475" s="3"/>
      <c r="J33475" s="3"/>
      <c r="K33475" s="5"/>
      <c r="L33475" s="8"/>
      <c r="N33475" s="5"/>
      <c r="O33475" s="10"/>
      <c r="P33475" s="8"/>
    </row>
    <row r="33476" spans="1:16" s="2" customFormat="1" x14ac:dyDescent="0.15">
      <c r="A33476" s="3"/>
      <c r="B33476" s="3"/>
      <c r="J33476" s="3"/>
      <c r="K33476" s="5"/>
      <c r="L33476" s="8"/>
      <c r="N33476" s="5"/>
      <c r="O33476" s="10"/>
      <c r="P33476" s="8"/>
    </row>
    <row r="33477" spans="1:16" s="2" customFormat="1" x14ac:dyDescent="0.15">
      <c r="A33477" s="3"/>
      <c r="B33477" s="3"/>
      <c r="J33477" s="3"/>
      <c r="K33477" s="5"/>
      <c r="L33477" s="8"/>
      <c r="N33477" s="5"/>
      <c r="O33477" s="10"/>
      <c r="P33477" s="8"/>
    </row>
    <row r="33478" spans="1:16" s="2" customFormat="1" x14ac:dyDescent="0.15">
      <c r="A33478" s="3"/>
      <c r="B33478" s="3"/>
      <c r="J33478" s="3"/>
      <c r="K33478" s="5"/>
      <c r="L33478" s="8"/>
      <c r="N33478" s="5"/>
      <c r="O33478" s="10"/>
      <c r="P33478" s="8"/>
    </row>
    <row r="33479" spans="1:16" s="2" customFormat="1" x14ac:dyDescent="0.15">
      <c r="A33479" s="3"/>
      <c r="B33479" s="3"/>
      <c r="J33479" s="3"/>
      <c r="K33479" s="5"/>
      <c r="L33479" s="8"/>
      <c r="N33479" s="5"/>
      <c r="O33479" s="10"/>
      <c r="P33479" s="8"/>
    </row>
    <row r="33480" spans="1:16" s="2" customFormat="1" x14ac:dyDescent="0.15">
      <c r="A33480" s="3"/>
      <c r="B33480" s="3"/>
      <c r="J33480" s="3"/>
      <c r="K33480" s="5"/>
      <c r="L33480" s="8"/>
      <c r="N33480" s="5"/>
      <c r="O33480" s="10"/>
      <c r="P33480" s="8"/>
    </row>
    <row r="33481" spans="1:16" s="2" customFormat="1" x14ac:dyDescent="0.15">
      <c r="A33481" s="3"/>
      <c r="B33481" s="3"/>
      <c r="J33481" s="3"/>
      <c r="K33481" s="5"/>
      <c r="L33481" s="8"/>
      <c r="N33481" s="5"/>
      <c r="O33481" s="10"/>
      <c r="P33481" s="8"/>
    </row>
    <row r="33482" spans="1:16" s="2" customFormat="1" x14ac:dyDescent="0.15">
      <c r="A33482" s="3"/>
      <c r="B33482" s="3"/>
      <c r="J33482" s="3"/>
      <c r="K33482" s="5"/>
      <c r="L33482" s="8"/>
      <c r="N33482" s="5"/>
      <c r="O33482" s="10"/>
      <c r="P33482" s="8"/>
    </row>
    <row r="33483" spans="1:16" s="2" customFormat="1" x14ac:dyDescent="0.15">
      <c r="A33483" s="3"/>
      <c r="B33483" s="3"/>
      <c r="J33483" s="3"/>
      <c r="K33483" s="5"/>
      <c r="L33483" s="8"/>
      <c r="N33483" s="5"/>
      <c r="O33483" s="10"/>
      <c r="P33483" s="8"/>
    </row>
    <row r="33484" spans="1:16" s="2" customFormat="1" x14ac:dyDescent="0.15">
      <c r="A33484" s="3"/>
      <c r="B33484" s="3"/>
      <c r="J33484" s="3"/>
      <c r="K33484" s="5"/>
      <c r="L33484" s="8"/>
      <c r="N33484" s="5"/>
      <c r="O33484" s="10"/>
      <c r="P33484" s="8"/>
    </row>
    <row r="33485" spans="1:16" s="2" customFormat="1" x14ac:dyDescent="0.15">
      <c r="A33485" s="3"/>
      <c r="B33485" s="3"/>
      <c r="J33485" s="3"/>
      <c r="K33485" s="5"/>
      <c r="L33485" s="8"/>
      <c r="N33485" s="5"/>
      <c r="O33485" s="10"/>
      <c r="P33485" s="8"/>
    </row>
    <row r="33486" spans="1:16" s="2" customFormat="1" x14ac:dyDescent="0.15">
      <c r="A33486" s="3"/>
      <c r="B33486" s="3"/>
      <c r="J33486" s="3"/>
      <c r="K33486" s="5"/>
      <c r="L33486" s="8"/>
      <c r="N33486" s="5"/>
      <c r="O33486" s="10"/>
      <c r="P33486" s="8"/>
    </row>
    <row r="33487" spans="1:16" s="2" customFormat="1" x14ac:dyDescent="0.15">
      <c r="A33487" s="3"/>
      <c r="B33487" s="3"/>
      <c r="J33487" s="3"/>
      <c r="K33487" s="5"/>
      <c r="L33487" s="8"/>
      <c r="N33487" s="5"/>
      <c r="O33487" s="10"/>
      <c r="P33487" s="8"/>
    </row>
    <row r="33488" spans="1:16" s="2" customFormat="1" x14ac:dyDescent="0.15">
      <c r="A33488" s="3"/>
      <c r="B33488" s="3"/>
      <c r="J33488" s="3"/>
      <c r="K33488" s="5"/>
      <c r="L33488" s="8"/>
      <c r="N33488" s="5"/>
      <c r="O33488" s="10"/>
      <c r="P33488" s="8"/>
    </row>
    <row r="33489" spans="1:16" s="2" customFormat="1" x14ac:dyDescent="0.15">
      <c r="A33489" s="3"/>
      <c r="B33489" s="3"/>
      <c r="J33489" s="3"/>
      <c r="K33489" s="5"/>
      <c r="L33489" s="8"/>
      <c r="N33489" s="5"/>
      <c r="O33489" s="10"/>
      <c r="P33489" s="8"/>
    </row>
    <row r="33490" spans="1:16" s="2" customFormat="1" x14ac:dyDescent="0.15">
      <c r="A33490" s="3"/>
      <c r="B33490" s="3"/>
      <c r="J33490" s="3"/>
      <c r="K33490" s="5"/>
      <c r="L33490" s="8"/>
      <c r="N33490" s="5"/>
      <c r="O33490" s="10"/>
      <c r="P33490" s="8"/>
    </row>
    <row r="33491" spans="1:16" s="2" customFormat="1" x14ac:dyDescent="0.15">
      <c r="A33491" s="3"/>
      <c r="B33491" s="3"/>
      <c r="J33491" s="3"/>
      <c r="K33491" s="5"/>
      <c r="L33491" s="8"/>
      <c r="N33491" s="5"/>
      <c r="O33491" s="10"/>
      <c r="P33491" s="8"/>
    </row>
    <row r="33492" spans="1:16" s="2" customFormat="1" x14ac:dyDescent="0.15">
      <c r="A33492" s="3"/>
      <c r="B33492" s="3"/>
      <c r="J33492" s="3"/>
      <c r="K33492" s="5"/>
      <c r="L33492" s="8"/>
      <c r="N33492" s="5"/>
      <c r="O33492" s="10"/>
      <c r="P33492" s="8"/>
    </row>
    <row r="33493" spans="1:16" s="2" customFormat="1" x14ac:dyDescent="0.15">
      <c r="A33493" s="3"/>
      <c r="B33493" s="3"/>
      <c r="J33493" s="3"/>
      <c r="K33493" s="5"/>
      <c r="L33493" s="8"/>
      <c r="N33493" s="5"/>
      <c r="O33493" s="10"/>
      <c r="P33493" s="8"/>
    </row>
    <row r="33494" spans="1:16" s="2" customFormat="1" x14ac:dyDescent="0.15">
      <c r="A33494" s="3"/>
      <c r="B33494" s="3"/>
      <c r="J33494" s="3"/>
      <c r="K33494" s="5"/>
      <c r="L33494" s="8"/>
      <c r="N33494" s="5"/>
      <c r="O33494" s="10"/>
      <c r="P33494" s="8"/>
    </row>
    <row r="33495" spans="1:16" s="2" customFormat="1" x14ac:dyDescent="0.15">
      <c r="A33495" s="3"/>
      <c r="B33495" s="3"/>
      <c r="J33495" s="3"/>
      <c r="K33495" s="5"/>
      <c r="L33495" s="8"/>
      <c r="N33495" s="5"/>
      <c r="O33495" s="10"/>
      <c r="P33495" s="8"/>
    </row>
    <row r="33496" spans="1:16" s="2" customFormat="1" x14ac:dyDescent="0.15">
      <c r="A33496" s="3"/>
      <c r="B33496" s="3"/>
      <c r="J33496" s="3"/>
      <c r="K33496" s="5"/>
      <c r="L33496" s="8"/>
      <c r="N33496" s="5"/>
      <c r="O33496" s="10"/>
      <c r="P33496" s="8"/>
    </row>
    <row r="33497" spans="1:16" s="2" customFormat="1" x14ac:dyDescent="0.15">
      <c r="A33497" s="3"/>
      <c r="B33497" s="3"/>
      <c r="J33497" s="3"/>
      <c r="K33497" s="5"/>
      <c r="L33497" s="8"/>
      <c r="N33497" s="5"/>
      <c r="O33497" s="10"/>
      <c r="P33497" s="8"/>
    </row>
    <row r="33498" spans="1:16" s="2" customFormat="1" x14ac:dyDescent="0.15">
      <c r="A33498" s="3"/>
      <c r="B33498" s="3"/>
      <c r="J33498" s="3"/>
      <c r="K33498" s="5"/>
      <c r="L33498" s="8"/>
      <c r="N33498" s="5"/>
      <c r="O33498" s="10"/>
      <c r="P33498" s="8"/>
    </row>
    <row r="33499" spans="1:16" s="2" customFormat="1" x14ac:dyDescent="0.15">
      <c r="A33499" s="3"/>
      <c r="B33499" s="3"/>
      <c r="J33499" s="3"/>
      <c r="K33499" s="5"/>
      <c r="L33499" s="8"/>
      <c r="N33499" s="5"/>
      <c r="O33499" s="10"/>
      <c r="P33499" s="8"/>
    </row>
    <row r="33500" spans="1:16" s="2" customFormat="1" x14ac:dyDescent="0.15">
      <c r="A33500" s="3"/>
      <c r="B33500" s="3"/>
      <c r="J33500" s="3"/>
      <c r="K33500" s="5"/>
      <c r="L33500" s="8"/>
      <c r="N33500" s="5"/>
      <c r="O33500" s="10"/>
      <c r="P33500" s="8"/>
    </row>
    <row r="33501" spans="1:16" s="2" customFormat="1" x14ac:dyDescent="0.15">
      <c r="A33501" s="3"/>
      <c r="B33501" s="3"/>
      <c r="J33501" s="3"/>
      <c r="K33501" s="5"/>
      <c r="L33501" s="8"/>
      <c r="N33501" s="5"/>
      <c r="O33501" s="10"/>
      <c r="P33501" s="8"/>
    </row>
    <row r="33502" spans="1:16" s="2" customFormat="1" x14ac:dyDescent="0.15">
      <c r="A33502" s="3"/>
      <c r="B33502" s="3"/>
      <c r="J33502" s="3"/>
      <c r="K33502" s="5"/>
      <c r="L33502" s="8"/>
      <c r="N33502" s="5"/>
      <c r="O33502" s="10"/>
      <c r="P33502" s="8"/>
    </row>
    <row r="33503" spans="1:16" s="2" customFormat="1" x14ac:dyDescent="0.15">
      <c r="A33503" s="3"/>
      <c r="B33503" s="3"/>
      <c r="J33503" s="3"/>
      <c r="K33503" s="5"/>
      <c r="L33503" s="8"/>
      <c r="N33503" s="5"/>
      <c r="O33503" s="10"/>
      <c r="P33503" s="8"/>
    </row>
    <row r="33504" spans="1:16" s="2" customFormat="1" x14ac:dyDescent="0.15">
      <c r="A33504" s="3"/>
      <c r="B33504" s="3"/>
      <c r="J33504" s="3"/>
      <c r="K33504" s="5"/>
      <c r="L33504" s="8"/>
      <c r="N33504" s="5"/>
      <c r="O33504" s="10"/>
      <c r="P33504" s="8"/>
    </row>
    <row r="33505" spans="1:16" s="2" customFormat="1" x14ac:dyDescent="0.15">
      <c r="A33505" s="3"/>
      <c r="B33505" s="3"/>
      <c r="J33505" s="3"/>
      <c r="K33505" s="5"/>
      <c r="L33505" s="8"/>
      <c r="N33505" s="5"/>
      <c r="O33505" s="10"/>
      <c r="P33505" s="8"/>
    </row>
    <row r="33506" spans="1:16" s="2" customFormat="1" x14ac:dyDescent="0.15">
      <c r="A33506" s="3"/>
      <c r="B33506" s="3"/>
      <c r="J33506" s="3"/>
      <c r="K33506" s="5"/>
      <c r="L33506" s="8"/>
      <c r="N33506" s="5"/>
      <c r="O33506" s="10"/>
      <c r="P33506" s="8"/>
    </row>
    <row r="33507" spans="1:16" s="2" customFormat="1" x14ac:dyDescent="0.15">
      <c r="A33507" s="3"/>
      <c r="B33507" s="3"/>
      <c r="J33507" s="3"/>
      <c r="K33507" s="5"/>
      <c r="L33507" s="8"/>
      <c r="N33507" s="5"/>
      <c r="O33507" s="10"/>
      <c r="P33507" s="8"/>
    </row>
    <row r="33508" spans="1:16" s="2" customFormat="1" x14ac:dyDescent="0.15">
      <c r="A33508" s="3"/>
      <c r="B33508" s="3"/>
      <c r="J33508" s="3"/>
      <c r="K33508" s="5"/>
      <c r="L33508" s="8"/>
      <c r="N33508" s="5"/>
      <c r="O33508" s="10"/>
      <c r="P33508" s="8"/>
    </row>
    <row r="33509" spans="1:16" s="2" customFormat="1" x14ac:dyDescent="0.15">
      <c r="A33509" s="3"/>
      <c r="B33509" s="3"/>
      <c r="J33509" s="3"/>
      <c r="K33509" s="5"/>
      <c r="L33509" s="8"/>
      <c r="N33509" s="5"/>
      <c r="O33509" s="10"/>
      <c r="P33509" s="8"/>
    </row>
    <row r="33510" spans="1:16" s="2" customFormat="1" x14ac:dyDescent="0.15">
      <c r="A33510" s="3"/>
      <c r="B33510" s="3"/>
      <c r="J33510" s="3"/>
      <c r="K33510" s="5"/>
      <c r="L33510" s="8"/>
      <c r="N33510" s="5"/>
      <c r="O33510" s="10"/>
      <c r="P33510" s="8"/>
    </row>
    <row r="33511" spans="1:16" s="2" customFormat="1" x14ac:dyDescent="0.15">
      <c r="A33511" s="3"/>
      <c r="B33511" s="3"/>
      <c r="J33511" s="3"/>
      <c r="K33511" s="5"/>
      <c r="L33511" s="8"/>
      <c r="N33511" s="5"/>
      <c r="O33511" s="10"/>
      <c r="P33511" s="8"/>
    </row>
    <row r="33512" spans="1:16" s="2" customFormat="1" x14ac:dyDescent="0.15">
      <c r="A33512" s="3"/>
      <c r="B33512" s="3"/>
      <c r="J33512" s="3"/>
      <c r="K33512" s="5"/>
      <c r="L33512" s="8"/>
      <c r="N33512" s="5"/>
      <c r="O33512" s="10"/>
      <c r="P33512" s="8"/>
    </row>
    <row r="33513" spans="1:16" s="2" customFormat="1" x14ac:dyDescent="0.15">
      <c r="A33513" s="3"/>
      <c r="B33513" s="3"/>
      <c r="J33513" s="3"/>
      <c r="K33513" s="5"/>
      <c r="L33513" s="8"/>
      <c r="N33513" s="5"/>
      <c r="O33513" s="10"/>
      <c r="P33513" s="8"/>
    </row>
    <row r="33514" spans="1:16" s="2" customFormat="1" x14ac:dyDescent="0.15">
      <c r="A33514" s="3"/>
      <c r="B33514" s="3"/>
      <c r="J33514" s="3"/>
      <c r="K33514" s="5"/>
      <c r="L33514" s="8"/>
      <c r="N33514" s="5"/>
      <c r="O33514" s="10"/>
      <c r="P33514" s="8"/>
    </row>
    <row r="33515" spans="1:16" s="2" customFormat="1" x14ac:dyDescent="0.15">
      <c r="A33515" s="3"/>
      <c r="B33515" s="3"/>
      <c r="J33515" s="3"/>
      <c r="K33515" s="5"/>
      <c r="L33515" s="8"/>
      <c r="N33515" s="5"/>
      <c r="O33515" s="10"/>
      <c r="P33515" s="8"/>
    </row>
    <row r="33516" spans="1:16" s="2" customFormat="1" x14ac:dyDescent="0.15">
      <c r="A33516" s="3"/>
      <c r="B33516" s="3"/>
      <c r="J33516" s="3"/>
      <c r="K33516" s="5"/>
      <c r="L33516" s="8"/>
      <c r="N33516" s="5"/>
      <c r="O33516" s="10"/>
      <c r="P33516" s="8"/>
    </row>
    <row r="33517" spans="1:16" s="2" customFormat="1" x14ac:dyDescent="0.15">
      <c r="A33517" s="3"/>
      <c r="B33517" s="3"/>
      <c r="J33517" s="3"/>
      <c r="K33517" s="5"/>
      <c r="L33517" s="8"/>
      <c r="N33517" s="5"/>
      <c r="O33517" s="10"/>
      <c r="P33517" s="8"/>
    </row>
    <row r="33518" spans="1:16" s="2" customFormat="1" x14ac:dyDescent="0.15">
      <c r="A33518" s="3"/>
      <c r="B33518" s="3"/>
      <c r="J33518" s="3"/>
      <c r="K33518" s="5"/>
      <c r="L33518" s="8"/>
      <c r="N33518" s="5"/>
      <c r="O33518" s="10"/>
      <c r="P33518" s="8"/>
    </row>
    <row r="33519" spans="1:16" s="2" customFormat="1" x14ac:dyDescent="0.15">
      <c r="A33519" s="3"/>
      <c r="B33519" s="3"/>
      <c r="J33519" s="3"/>
      <c r="K33519" s="5"/>
      <c r="L33519" s="8"/>
      <c r="N33519" s="5"/>
      <c r="O33519" s="10"/>
      <c r="P33519" s="8"/>
    </row>
    <row r="33520" spans="1:16" s="2" customFormat="1" x14ac:dyDescent="0.15">
      <c r="A33520" s="3"/>
      <c r="B33520" s="3"/>
      <c r="J33520" s="3"/>
      <c r="K33520" s="5"/>
      <c r="L33520" s="8"/>
      <c r="N33520" s="5"/>
      <c r="O33520" s="10"/>
      <c r="P33520" s="8"/>
    </row>
    <row r="33521" spans="1:16" s="2" customFormat="1" x14ac:dyDescent="0.15">
      <c r="A33521" s="3"/>
      <c r="B33521" s="3"/>
      <c r="J33521" s="3"/>
      <c r="K33521" s="5"/>
      <c r="L33521" s="8"/>
      <c r="N33521" s="5"/>
      <c r="O33521" s="10"/>
      <c r="P33521" s="8"/>
    </row>
    <row r="33522" spans="1:16" s="2" customFormat="1" x14ac:dyDescent="0.15">
      <c r="A33522" s="3"/>
      <c r="B33522" s="3"/>
      <c r="J33522" s="3"/>
      <c r="K33522" s="5"/>
      <c r="L33522" s="8"/>
      <c r="N33522" s="5"/>
      <c r="O33522" s="10"/>
      <c r="P33522" s="8"/>
    </row>
    <row r="33523" spans="1:16" s="2" customFormat="1" x14ac:dyDescent="0.15">
      <c r="A33523" s="3"/>
      <c r="B33523" s="3"/>
      <c r="J33523" s="3"/>
      <c r="K33523" s="5"/>
      <c r="L33523" s="8"/>
      <c r="N33523" s="5"/>
      <c r="O33523" s="10"/>
      <c r="P33523" s="8"/>
    </row>
    <row r="33524" spans="1:16" s="2" customFormat="1" x14ac:dyDescent="0.15">
      <c r="A33524" s="3"/>
      <c r="B33524" s="3"/>
      <c r="J33524" s="3"/>
      <c r="K33524" s="5"/>
      <c r="L33524" s="8"/>
      <c r="N33524" s="5"/>
      <c r="O33524" s="10"/>
      <c r="P33524" s="8"/>
    </row>
    <row r="33525" spans="1:16" s="2" customFormat="1" x14ac:dyDescent="0.15">
      <c r="A33525" s="3"/>
      <c r="B33525" s="3"/>
      <c r="J33525" s="3"/>
      <c r="K33525" s="5"/>
      <c r="L33525" s="8"/>
      <c r="N33525" s="5"/>
      <c r="O33525" s="10"/>
      <c r="P33525" s="8"/>
    </row>
    <row r="33526" spans="1:16" s="2" customFormat="1" x14ac:dyDescent="0.15">
      <c r="A33526" s="3"/>
      <c r="B33526" s="3"/>
      <c r="J33526" s="3"/>
      <c r="K33526" s="5"/>
      <c r="L33526" s="8"/>
      <c r="N33526" s="5"/>
      <c r="O33526" s="10"/>
      <c r="P33526" s="8"/>
    </row>
    <row r="33527" spans="1:16" s="2" customFormat="1" x14ac:dyDescent="0.15">
      <c r="A33527" s="3"/>
      <c r="B33527" s="3"/>
      <c r="J33527" s="3"/>
      <c r="K33527" s="5"/>
      <c r="L33527" s="8"/>
      <c r="N33527" s="5"/>
      <c r="O33527" s="10"/>
      <c r="P33527" s="8"/>
    </row>
    <row r="33528" spans="1:16" s="2" customFormat="1" x14ac:dyDescent="0.15">
      <c r="A33528" s="3"/>
      <c r="B33528" s="3"/>
      <c r="J33528" s="3"/>
      <c r="K33528" s="5"/>
      <c r="L33528" s="8"/>
      <c r="N33528" s="5"/>
      <c r="O33528" s="10"/>
      <c r="P33528" s="8"/>
    </row>
    <row r="33529" spans="1:16" s="2" customFormat="1" x14ac:dyDescent="0.15">
      <c r="A33529" s="3"/>
      <c r="B33529" s="3"/>
      <c r="J33529" s="3"/>
      <c r="K33529" s="5"/>
      <c r="L33529" s="8"/>
      <c r="N33529" s="5"/>
      <c r="O33529" s="10"/>
      <c r="P33529" s="8"/>
    </row>
    <row r="33530" spans="1:16" s="2" customFormat="1" x14ac:dyDescent="0.15">
      <c r="A33530" s="3"/>
      <c r="B33530" s="3"/>
      <c r="J33530" s="3"/>
      <c r="K33530" s="5"/>
      <c r="L33530" s="8"/>
      <c r="N33530" s="5"/>
      <c r="O33530" s="10"/>
      <c r="P33530" s="8"/>
    </row>
    <row r="33531" spans="1:16" s="2" customFormat="1" x14ac:dyDescent="0.15">
      <c r="A33531" s="3"/>
      <c r="B33531" s="3"/>
      <c r="J33531" s="3"/>
      <c r="K33531" s="5"/>
      <c r="L33531" s="8"/>
      <c r="N33531" s="5"/>
      <c r="O33531" s="10"/>
      <c r="P33531" s="8"/>
    </row>
    <row r="33532" spans="1:16" s="2" customFormat="1" x14ac:dyDescent="0.15">
      <c r="A33532" s="3"/>
      <c r="B33532" s="3"/>
      <c r="J33532" s="3"/>
      <c r="K33532" s="5"/>
      <c r="L33532" s="8"/>
      <c r="N33532" s="5"/>
      <c r="O33532" s="10"/>
      <c r="P33532" s="8"/>
    </row>
    <row r="33533" spans="1:16" s="2" customFormat="1" x14ac:dyDescent="0.15">
      <c r="A33533" s="3"/>
      <c r="B33533" s="3"/>
      <c r="J33533" s="3"/>
      <c r="K33533" s="5"/>
      <c r="L33533" s="8"/>
      <c r="N33533" s="5"/>
      <c r="O33533" s="10"/>
      <c r="P33533" s="8"/>
    </row>
    <row r="33534" spans="1:16" s="2" customFormat="1" x14ac:dyDescent="0.15">
      <c r="A33534" s="3"/>
      <c r="B33534" s="3"/>
      <c r="J33534" s="3"/>
      <c r="K33534" s="5"/>
      <c r="L33534" s="8"/>
      <c r="N33534" s="5"/>
      <c r="O33534" s="10"/>
      <c r="P33534" s="8"/>
    </row>
    <row r="33535" spans="1:16" s="2" customFormat="1" x14ac:dyDescent="0.15">
      <c r="A33535" s="3"/>
      <c r="B33535" s="3"/>
      <c r="J33535" s="3"/>
      <c r="K33535" s="5"/>
      <c r="L33535" s="8"/>
      <c r="N33535" s="5"/>
      <c r="O33535" s="10"/>
      <c r="P33535" s="8"/>
    </row>
    <row r="33536" spans="1:16" s="2" customFormat="1" x14ac:dyDescent="0.15">
      <c r="A33536" s="3"/>
      <c r="B33536" s="3"/>
      <c r="J33536" s="3"/>
      <c r="K33536" s="5"/>
      <c r="L33536" s="8"/>
      <c r="N33536" s="5"/>
      <c r="O33536" s="10"/>
      <c r="P33536" s="8"/>
    </row>
    <row r="33537" spans="1:16" s="2" customFormat="1" x14ac:dyDescent="0.15">
      <c r="A33537" s="3"/>
      <c r="B33537" s="3"/>
      <c r="J33537" s="3"/>
      <c r="K33537" s="5"/>
      <c r="L33537" s="8"/>
      <c r="N33537" s="5"/>
      <c r="O33537" s="10"/>
      <c r="P33537" s="8"/>
    </row>
    <row r="33538" spans="1:16" s="2" customFormat="1" x14ac:dyDescent="0.15">
      <c r="A33538" s="3"/>
      <c r="B33538" s="3"/>
      <c r="J33538" s="3"/>
      <c r="K33538" s="5"/>
      <c r="L33538" s="8"/>
      <c r="N33538" s="5"/>
      <c r="O33538" s="10"/>
      <c r="P33538" s="8"/>
    </row>
    <row r="33539" spans="1:16" s="2" customFormat="1" x14ac:dyDescent="0.15">
      <c r="A33539" s="3"/>
      <c r="B33539" s="3"/>
      <c r="J33539" s="3"/>
      <c r="K33539" s="5"/>
      <c r="L33539" s="8"/>
      <c r="N33539" s="5"/>
      <c r="O33539" s="10"/>
      <c r="P33539" s="8"/>
    </row>
    <row r="33540" spans="1:16" s="2" customFormat="1" x14ac:dyDescent="0.15">
      <c r="A33540" s="3"/>
      <c r="B33540" s="3"/>
      <c r="J33540" s="3"/>
      <c r="K33540" s="5"/>
      <c r="L33540" s="8"/>
      <c r="N33540" s="5"/>
      <c r="O33540" s="10"/>
      <c r="P33540" s="8"/>
    </row>
    <row r="33541" spans="1:16" s="2" customFormat="1" x14ac:dyDescent="0.15">
      <c r="A33541" s="3"/>
      <c r="B33541" s="3"/>
      <c r="J33541" s="3"/>
      <c r="K33541" s="5"/>
      <c r="L33541" s="8"/>
      <c r="N33541" s="5"/>
      <c r="O33541" s="10"/>
      <c r="P33541" s="8"/>
    </row>
    <row r="33542" spans="1:16" s="2" customFormat="1" x14ac:dyDescent="0.15">
      <c r="A33542" s="3"/>
      <c r="B33542" s="3"/>
      <c r="J33542" s="3"/>
      <c r="K33542" s="5"/>
      <c r="L33542" s="8"/>
      <c r="N33542" s="5"/>
      <c r="O33542" s="10"/>
      <c r="P33542" s="8"/>
    </row>
    <row r="33543" spans="1:16" s="2" customFormat="1" x14ac:dyDescent="0.15">
      <c r="A33543" s="3"/>
      <c r="B33543" s="3"/>
      <c r="J33543" s="3"/>
      <c r="K33543" s="5"/>
      <c r="L33543" s="8"/>
      <c r="N33543" s="5"/>
      <c r="O33543" s="10"/>
      <c r="P33543" s="8"/>
    </row>
    <row r="33544" spans="1:16" s="2" customFormat="1" x14ac:dyDescent="0.15">
      <c r="A33544" s="3"/>
      <c r="B33544" s="3"/>
      <c r="J33544" s="3"/>
      <c r="K33544" s="5"/>
      <c r="L33544" s="8"/>
      <c r="N33544" s="5"/>
      <c r="O33544" s="10"/>
      <c r="P33544" s="8"/>
    </row>
    <row r="33545" spans="1:16" s="2" customFormat="1" x14ac:dyDescent="0.15">
      <c r="A33545" s="3"/>
      <c r="B33545" s="3"/>
      <c r="J33545" s="3"/>
      <c r="K33545" s="5"/>
      <c r="L33545" s="8"/>
      <c r="N33545" s="5"/>
      <c r="O33545" s="10"/>
      <c r="P33545" s="8"/>
    </row>
    <row r="33546" spans="1:16" s="2" customFormat="1" x14ac:dyDescent="0.15">
      <c r="A33546" s="3"/>
      <c r="B33546" s="3"/>
      <c r="J33546" s="3"/>
      <c r="K33546" s="5"/>
      <c r="L33546" s="8"/>
      <c r="N33546" s="5"/>
      <c r="O33546" s="10"/>
      <c r="P33546" s="8"/>
    </row>
    <row r="33547" spans="1:16" s="2" customFormat="1" x14ac:dyDescent="0.15">
      <c r="A33547" s="3"/>
      <c r="B33547" s="3"/>
      <c r="J33547" s="3"/>
      <c r="K33547" s="5"/>
      <c r="L33547" s="8"/>
      <c r="N33547" s="5"/>
      <c r="O33547" s="10"/>
      <c r="P33547" s="8"/>
    </row>
    <row r="33548" spans="1:16" s="2" customFormat="1" x14ac:dyDescent="0.15">
      <c r="A33548" s="3"/>
      <c r="B33548" s="3"/>
      <c r="J33548" s="3"/>
      <c r="K33548" s="5"/>
      <c r="L33548" s="8"/>
      <c r="N33548" s="5"/>
      <c r="O33548" s="10"/>
      <c r="P33548" s="8"/>
    </row>
    <row r="33549" spans="1:16" s="2" customFormat="1" x14ac:dyDescent="0.15">
      <c r="A33549" s="3"/>
      <c r="B33549" s="3"/>
      <c r="J33549" s="3"/>
      <c r="K33549" s="5"/>
      <c r="L33549" s="8"/>
      <c r="N33549" s="5"/>
      <c r="O33549" s="10"/>
      <c r="P33549" s="8"/>
    </row>
    <row r="33550" spans="1:16" s="2" customFormat="1" x14ac:dyDescent="0.15">
      <c r="A33550" s="3"/>
      <c r="B33550" s="3"/>
      <c r="J33550" s="3"/>
      <c r="K33550" s="5"/>
      <c r="L33550" s="8"/>
      <c r="N33550" s="5"/>
      <c r="O33550" s="10"/>
      <c r="P33550" s="8"/>
    </row>
    <row r="33551" spans="1:16" s="2" customFormat="1" x14ac:dyDescent="0.15">
      <c r="A33551" s="3"/>
      <c r="B33551" s="3"/>
      <c r="J33551" s="3"/>
      <c r="K33551" s="5"/>
      <c r="L33551" s="8"/>
      <c r="N33551" s="5"/>
      <c r="O33551" s="10"/>
      <c r="P33551" s="8"/>
    </row>
    <row r="33552" spans="1:16" s="2" customFormat="1" x14ac:dyDescent="0.15">
      <c r="A33552" s="3"/>
      <c r="B33552" s="3"/>
      <c r="J33552" s="3"/>
      <c r="K33552" s="5"/>
      <c r="L33552" s="8"/>
      <c r="N33552" s="5"/>
      <c r="O33552" s="10"/>
      <c r="P33552" s="8"/>
    </row>
    <row r="33553" spans="1:16" s="2" customFormat="1" x14ac:dyDescent="0.15">
      <c r="A33553" s="3"/>
      <c r="B33553" s="3"/>
      <c r="J33553" s="3"/>
      <c r="K33553" s="5"/>
      <c r="L33553" s="8"/>
      <c r="N33553" s="5"/>
      <c r="O33553" s="10"/>
      <c r="P33553" s="8"/>
    </row>
    <row r="33554" spans="1:16" s="2" customFormat="1" x14ac:dyDescent="0.15">
      <c r="A33554" s="3"/>
      <c r="B33554" s="3"/>
      <c r="J33554" s="3"/>
      <c r="K33554" s="5"/>
      <c r="L33554" s="8"/>
      <c r="N33554" s="5"/>
      <c r="O33554" s="10"/>
      <c r="P33554" s="8"/>
    </row>
    <row r="33555" spans="1:16" s="2" customFormat="1" x14ac:dyDescent="0.15">
      <c r="A33555" s="3"/>
      <c r="B33555" s="3"/>
      <c r="J33555" s="3"/>
      <c r="K33555" s="5"/>
      <c r="L33555" s="8"/>
      <c r="N33555" s="5"/>
      <c r="O33555" s="10"/>
      <c r="P33555" s="8"/>
    </row>
    <row r="33556" spans="1:16" s="2" customFormat="1" x14ac:dyDescent="0.15">
      <c r="A33556" s="3"/>
      <c r="B33556" s="3"/>
      <c r="J33556" s="3"/>
      <c r="K33556" s="5"/>
      <c r="L33556" s="8"/>
      <c r="N33556" s="5"/>
      <c r="O33556" s="10"/>
      <c r="P33556" s="8"/>
    </row>
    <row r="33557" spans="1:16" s="2" customFormat="1" x14ac:dyDescent="0.15">
      <c r="A33557" s="3"/>
      <c r="B33557" s="3"/>
      <c r="J33557" s="3"/>
      <c r="K33557" s="5"/>
      <c r="L33557" s="8"/>
      <c r="N33557" s="5"/>
      <c r="O33557" s="10"/>
      <c r="P33557" s="8"/>
    </row>
    <row r="33558" spans="1:16" s="2" customFormat="1" x14ac:dyDescent="0.15">
      <c r="A33558" s="3"/>
      <c r="B33558" s="3"/>
      <c r="J33558" s="3"/>
      <c r="K33558" s="5"/>
      <c r="L33558" s="8"/>
      <c r="N33558" s="5"/>
      <c r="O33558" s="10"/>
      <c r="P33558" s="8"/>
    </row>
    <row r="33559" spans="1:16" s="2" customFormat="1" x14ac:dyDescent="0.15">
      <c r="A33559" s="3"/>
      <c r="B33559" s="3"/>
      <c r="J33559" s="3"/>
      <c r="K33559" s="5"/>
      <c r="L33559" s="8"/>
      <c r="N33559" s="5"/>
      <c r="O33559" s="10"/>
      <c r="P33559" s="8"/>
    </row>
    <row r="33560" spans="1:16" s="2" customFormat="1" x14ac:dyDescent="0.15">
      <c r="A33560" s="3"/>
      <c r="B33560" s="3"/>
      <c r="J33560" s="3"/>
      <c r="K33560" s="5"/>
      <c r="L33560" s="8"/>
      <c r="N33560" s="5"/>
      <c r="O33560" s="10"/>
      <c r="P33560" s="8"/>
    </row>
    <row r="33561" spans="1:16" s="2" customFormat="1" x14ac:dyDescent="0.15">
      <c r="A33561" s="3"/>
      <c r="B33561" s="3"/>
      <c r="J33561" s="3"/>
      <c r="K33561" s="5"/>
      <c r="L33561" s="8"/>
      <c r="N33561" s="5"/>
      <c r="O33561" s="10"/>
      <c r="P33561" s="8"/>
    </row>
    <row r="33562" spans="1:16" s="2" customFormat="1" x14ac:dyDescent="0.15">
      <c r="A33562" s="3"/>
      <c r="B33562" s="3"/>
      <c r="J33562" s="3"/>
      <c r="K33562" s="5"/>
      <c r="L33562" s="8"/>
      <c r="N33562" s="5"/>
      <c r="O33562" s="10"/>
      <c r="P33562" s="8"/>
    </row>
    <row r="33563" spans="1:16" s="2" customFormat="1" x14ac:dyDescent="0.15">
      <c r="A33563" s="3"/>
      <c r="B33563" s="3"/>
      <c r="J33563" s="3"/>
      <c r="K33563" s="5"/>
      <c r="L33563" s="8"/>
      <c r="N33563" s="5"/>
      <c r="O33563" s="10"/>
      <c r="P33563" s="8"/>
    </row>
    <row r="33564" spans="1:16" s="2" customFormat="1" x14ac:dyDescent="0.15">
      <c r="A33564" s="3"/>
      <c r="B33564" s="3"/>
      <c r="J33564" s="3"/>
      <c r="K33564" s="5"/>
      <c r="L33564" s="8"/>
      <c r="N33564" s="5"/>
      <c r="O33564" s="10"/>
      <c r="P33564" s="8"/>
    </row>
    <row r="33565" spans="1:16" s="2" customFormat="1" x14ac:dyDescent="0.15">
      <c r="A33565" s="3"/>
      <c r="B33565" s="3"/>
      <c r="J33565" s="3"/>
      <c r="K33565" s="5"/>
      <c r="L33565" s="8"/>
      <c r="N33565" s="5"/>
      <c r="O33565" s="10"/>
      <c r="P33565" s="8"/>
    </row>
    <row r="33566" spans="1:16" s="2" customFormat="1" x14ac:dyDescent="0.15">
      <c r="A33566" s="3"/>
      <c r="B33566" s="3"/>
      <c r="J33566" s="3"/>
      <c r="K33566" s="5"/>
      <c r="L33566" s="8"/>
      <c r="N33566" s="5"/>
      <c r="O33566" s="10"/>
      <c r="P33566" s="8"/>
    </row>
    <row r="33567" spans="1:16" s="2" customFormat="1" x14ac:dyDescent="0.15">
      <c r="A33567" s="3"/>
      <c r="B33567" s="3"/>
      <c r="J33567" s="3"/>
      <c r="K33567" s="5"/>
      <c r="L33567" s="8"/>
      <c r="N33567" s="5"/>
      <c r="O33567" s="10"/>
      <c r="P33567" s="8"/>
    </row>
    <row r="33568" spans="1:16" s="2" customFormat="1" x14ac:dyDescent="0.15">
      <c r="A33568" s="3"/>
      <c r="B33568" s="3"/>
      <c r="J33568" s="3"/>
      <c r="K33568" s="5"/>
      <c r="L33568" s="8"/>
      <c r="N33568" s="5"/>
      <c r="O33568" s="10"/>
      <c r="P33568" s="8"/>
    </row>
    <row r="33569" spans="1:16" s="2" customFormat="1" x14ac:dyDescent="0.15">
      <c r="A33569" s="3"/>
      <c r="B33569" s="3"/>
      <c r="J33569" s="3"/>
      <c r="K33569" s="5"/>
      <c r="L33569" s="8"/>
      <c r="N33569" s="5"/>
      <c r="O33569" s="10"/>
      <c r="P33569" s="8"/>
    </row>
    <row r="33570" spans="1:16" s="2" customFormat="1" x14ac:dyDescent="0.15">
      <c r="A33570" s="3"/>
      <c r="B33570" s="3"/>
      <c r="J33570" s="3"/>
      <c r="K33570" s="5"/>
      <c r="L33570" s="8"/>
      <c r="N33570" s="5"/>
      <c r="O33570" s="10"/>
      <c r="P33570" s="8"/>
    </row>
    <row r="33571" spans="1:16" s="2" customFormat="1" x14ac:dyDescent="0.15">
      <c r="A33571" s="3"/>
      <c r="B33571" s="3"/>
      <c r="J33571" s="3"/>
      <c r="K33571" s="5"/>
      <c r="L33571" s="8"/>
      <c r="N33571" s="5"/>
      <c r="O33571" s="10"/>
      <c r="P33571" s="8"/>
    </row>
    <row r="33572" spans="1:16" s="2" customFormat="1" x14ac:dyDescent="0.15">
      <c r="A33572" s="3"/>
      <c r="B33572" s="3"/>
      <c r="J33572" s="3"/>
      <c r="K33572" s="5"/>
      <c r="L33572" s="8"/>
      <c r="N33572" s="5"/>
      <c r="O33572" s="10"/>
      <c r="P33572" s="8"/>
    </row>
    <row r="33573" spans="1:16" s="2" customFormat="1" x14ac:dyDescent="0.15">
      <c r="A33573" s="3"/>
      <c r="B33573" s="3"/>
      <c r="J33573" s="3"/>
      <c r="K33573" s="5"/>
      <c r="L33573" s="8"/>
      <c r="N33573" s="5"/>
      <c r="O33573" s="10"/>
      <c r="P33573" s="8"/>
    </row>
    <row r="33574" spans="1:16" s="2" customFormat="1" x14ac:dyDescent="0.15">
      <c r="A33574" s="3"/>
      <c r="B33574" s="3"/>
      <c r="J33574" s="3"/>
      <c r="K33574" s="5"/>
      <c r="L33574" s="8"/>
      <c r="N33574" s="5"/>
      <c r="O33574" s="10"/>
      <c r="P33574" s="8"/>
    </row>
    <row r="33575" spans="1:16" s="2" customFormat="1" x14ac:dyDescent="0.15">
      <c r="A33575" s="3"/>
      <c r="B33575" s="3"/>
      <c r="J33575" s="3"/>
      <c r="K33575" s="5"/>
      <c r="L33575" s="8"/>
      <c r="N33575" s="5"/>
      <c r="O33575" s="10"/>
      <c r="P33575" s="8"/>
    </row>
    <row r="33576" spans="1:16" s="2" customFormat="1" x14ac:dyDescent="0.15">
      <c r="A33576" s="3"/>
      <c r="B33576" s="3"/>
      <c r="J33576" s="3"/>
      <c r="K33576" s="5"/>
      <c r="L33576" s="8"/>
      <c r="N33576" s="5"/>
      <c r="O33576" s="10"/>
      <c r="P33576" s="8"/>
    </row>
    <row r="33577" spans="1:16" s="2" customFormat="1" x14ac:dyDescent="0.15">
      <c r="A33577" s="3"/>
      <c r="B33577" s="3"/>
      <c r="J33577" s="3"/>
      <c r="K33577" s="5"/>
      <c r="L33577" s="8"/>
      <c r="N33577" s="5"/>
      <c r="O33577" s="10"/>
      <c r="P33577" s="8"/>
    </row>
    <row r="33578" spans="1:16" s="2" customFormat="1" x14ac:dyDescent="0.15">
      <c r="A33578" s="3"/>
      <c r="B33578" s="3"/>
      <c r="J33578" s="3"/>
      <c r="K33578" s="5"/>
      <c r="L33578" s="8"/>
      <c r="N33578" s="5"/>
      <c r="O33578" s="10"/>
      <c r="P33578" s="8"/>
    </row>
    <row r="33579" spans="1:16" s="2" customFormat="1" x14ac:dyDescent="0.15">
      <c r="A33579" s="3"/>
      <c r="B33579" s="3"/>
      <c r="J33579" s="3"/>
      <c r="K33579" s="5"/>
      <c r="L33579" s="8"/>
      <c r="N33579" s="5"/>
      <c r="O33579" s="10"/>
      <c r="P33579" s="8"/>
    </row>
    <row r="33580" spans="1:16" s="2" customFormat="1" x14ac:dyDescent="0.15">
      <c r="A33580" s="3"/>
      <c r="B33580" s="3"/>
      <c r="J33580" s="3"/>
      <c r="K33580" s="5"/>
      <c r="L33580" s="8"/>
      <c r="N33580" s="5"/>
      <c r="O33580" s="10"/>
      <c r="P33580" s="8"/>
    </row>
    <row r="33581" spans="1:16" s="2" customFormat="1" x14ac:dyDescent="0.15">
      <c r="A33581" s="3"/>
      <c r="B33581" s="3"/>
      <c r="J33581" s="3"/>
      <c r="K33581" s="5"/>
      <c r="L33581" s="8"/>
      <c r="N33581" s="5"/>
      <c r="O33581" s="10"/>
      <c r="P33581" s="8"/>
    </row>
    <row r="33582" spans="1:16" s="2" customFormat="1" x14ac:dyDescent="0.15">
      <c r="A33582" s="3"/>
      <c r="B33582" s="3"/>
      <c r="J33582" s="3"/>
      <c r="K33582" s="5"/>
      <c r="L33582" s="8"/>
      <c r="N33582" s="5"/>
      <c r="O33582" s="10"/>
      <c r="P33582" s="8"/>
    </row>
    <row r="33583" spans="1:16" s="2" customFormat="1" x14ac:dyDescent="0.15">
      <c r="A33583" s="3"/>
      <c r="B33583" s="3"/>
      <c r="J33583" s="3"/>
      <c r="K33583" s="5"/>
      <c r="L33583" s="8"/>
      <c r="N33583" s="5"/>
      <c r="O33583" s="10"/>
      <c r="P33583" s="8"/>
    </row>
    <row r="33584" spans="1:16" s="2" customFormat="1" x14ac:dyDescent="0.15">
      <c r="A33584" s="3"/>
      <c r="B33584" s="3"/>
      <c r="J33584" s="3"/>
      <c r="K33584" s="5"/>
      <c r="L33584" s="8"/>
      <c r="N33584" s="5"/>
      <c r="O33584" s="10"/>
      <c r="P33584" s="8"/>
    </row>
    <row r="33585" spans="1:16" s="2" customFormat="1" x14ac:dyDescent="0.15">
      <c r="A33585" s="3"/>
      <c r="B33585" s="3"/>
      <c r="J33585" s="3"/>
      <c r="K33585" s="5"/>
      <c r="L33585" s="8"/>
      <c r="N33585" s="5"/>
      <c r="O33585" s="10"/>
      <c r="P33585" s="8"/>
    </row>
    <row r="33586" spans="1:16" s="2" customFormat="1" x14ac:dyDescent="0.15">
      <c r="A33586" s="3"/>
      <c r="B33586" s="3"/>
      <c r="J33586" s="3"/>
      <c r="K33586" s="5"/>
      <c r="L33586" s="8"/>
      <c r="N33586" s="5"/>
      <c r="O33586" s="10"/>
      <c r="P33586" s="8"/>
    </row>
    <row r="33587" spans="1:16" s="2" customFormat="1" x14ac:dyDescent="0.15">
      <c r="A33587" s="3"/>
      <c r="B33587" s="3"/>
      <c r="J33587" s="3"/>
      <c r="K33587" s="5"/>
      <c r="L33587" s="8"/>
      <c r="N33587" s="5"/>
      <c r="O33587" s="10"/>
      <c r="P33587" s="8"/>
    </row>
    <row r="33588" spans="1:16" s="2" customFormat="1" x14ac:dyDescent="0.15">
      <c r="A33588" s="3"/>
      <c r="B33588" s="3"/>
      <c r="J33588" s="3"/>
      <c r="K33588" s="5"/>
      <c r="L33588" s="8"/>
      <c r="N33588" s="5"/>
      <c r="O33588" s="10"/>
      <c r="P33588" s="8"/>
    </row>
    <row r="33589" spans="1:16" s="2" customFormat="1" x14ac:dyDescent="0.15">
      <c r="A33589" s="3"/>
      <c r="B33589" s="3"/>
      <c r="J33589" s="3"/>
      <c r="K33589" s="5"/>
      <c r="L33589" s="8"/>
      <c r="N33589" s="5"/>
      <c r="O33589" s="10"/>
      <c r="P33589" s="8"/>
    </row>
    <row r="33590" spans="1:16" s="2" customFormat="1" x14ac:dyDescent="0.15">
      <c r="A33590" s="3"/>
      <c r="B33590" s="3"/>
      <c r="J33590" s="3"/>
      <c r="K33590" s="5"/>
      <c r="L33590" s="8"/>
      <c r="N33590" s="5"/>
      <c r="O33590" s="10"/>
      <c r="P33590" s="8"/>
    </row>
    <row r="33591" spans="1:16" s="2" customFormat="1" x14ac:dyDescent="0.15">
      <c r="A33591" s="3"/>
      <c r="B33591" s="3"/>
      <c r="J33591" s="3"/>
      <c r="K33591" s="5"/>
      <c r="L33591" s="8"/>
      <c r="N33591" s="5"/>
      <c r="O33591" s="10"/>
      <c r="P33591" s="8"/>
    </row>
    <row r="33592" spans="1:16" s="2" customFormat="1" x14ac:dyDescent="0.15">
      <c r="A33592" s="3"/>
      <c r="B33592" s="3"/>
      <c r="J33592" s="3"/>
      <c r="K33592" s="5"/>
      <c r="L33592" s="8"/>
      <c r="N33592" s="5"/>
      <c r="O33592" s="10"/>
      <c r="P33592" s="8"/>
    </row>
    <row r="33593" spans="1:16" s="2" customFormat="1" x14ac:dyDescent="0.15">
      <c r="A33593" s="3"/>
      <c r="B33593" s="3"/>
      <c r="J33593" s="3"/>
      <c r="K33593" s="5"/>
      <c r="L33593" s="8"/>
      <c r="N33593" s="5"/>
      <c r="O33593" s="10"/>
      <c r="P33593" s="8"/>
    </row>
    <row r="33594" spans="1:16" s="2" customFormat="1" x14ac:dyDescent="0.15">
      <c r="A33594" s="3"/>
      <c r="B33594" s="3"/>
      <c r="J33594" s="3"/>
      <c r="K33594" s="5"/>
      <c r="L33594" s="8"/>
      <c r="N33594" s="5"/>
      <c r="O33594" s="10"/>
      <c r="P33594" s="8"/>
    </row>
    <row r="33595" spans="1:16" s="2" customFormat="1" x14ac:dyDescent="0.15">
      <c r="A33595" s="3"/>
      <c r="B33595" s="3"/>
      <c r="J33595" s="3"/>
      <c r="K33595" s="5"/>
      <c r="L33595" s="8"/>
      <c r="N33595" s="5"/>
      <c r="O33595" s="10"/>
      <c r="P33595" s="8"/>
    </row>
    <row r="33596" spans="1:16" s="2" customFormat="1" x14ac:dyDescent="0.15">
      <c r="A33596" s="3"/>
      <c r="B33596" s="3"/>
      <c r="J33596" s="3"/>
      <c r="K33596" s="5"/>
      <c r="L33596" s="8"/>
      <c r="N33596" s="5"/>
      <c r="O33596" s="10"/>
      <c r="P33596" s="8"/>
    </row>
    <row r="33597" spans="1:16" s="2" customFormat="1" x14ac:dyDescent="0.15">
      <c r="A33597" s="3"/>
      <c r="B33597" s="3"/>
      <c r="J33597" s="3"/>
      <c r="K33597" s="5"/>
      <c r="L33597" s="8"/>
      <c r="N33597" s="5"/>
      <c r="O33597" s="10"/>
      <c r="P33597" s="8"/>
    </row>
    <row r="33598" spans="1:16" s="2" customFormat="1" x14ac:dyDescent="0.15">
      <c r="A33598" s="3"/>
      <c r="B33598" s="3"/>
      <c r="J33598" s="3"/>
      <c r="K33598" s="5"/>
      <c r="L33598" s="8"/>
      <c r="N33598" s="5"/>
      <c r="O33598" s="10"/>
      <c r="P33598" s="8"/>
    </row>
    <row r="33599" spans="1:16" s="2" customFormat="1" x14ac:dyDescent="0.15">
      <c r="A33599" s="3"/>
      <c r="B33599" s="3"/>
      <c r="J33599" s="3"/>
      <c r="K33599" s="5"/>
      <c r="L33599" s="8"/>
      <c r="N33599" s="5"/>
      <c r="O33599" s="10"/>
      <c r="P33599" s="8"/>
    </row>
    <row r="33600" spans="1:16" s="2" customFormat="1" x14ac:dyDescent="0.15">
      <c r="A33600" s="3"/>
      <c r="B33600" s="3"/>
      <c r="J33600" s="3"/>
      <c r="K33600" s="5"/>
      <c r="L33600" s="8"/>
      <c r="N33600" s="5"/>
      <c r="O33600" s="10"/>
      <c r="P33600" s="8"/>
    </row>
    <row r="33601" spans="1:16" s="2" customFormat="1" x14ac:dyDescent="0.15">
      <c r="A33601" s="3"/>
      <c r="B33601" s="3"/>
      <c r="J33601" s="3"/>
      <c r="K33601" s="5"/>
      <c r="L33601" s="8"/>
      <c r="N33601" s="5"/>
      <c r="O33601" s="10"/>
      <c r="P33601" s="8"/>
    </row>
    <row r="33602" spans="1:16" s="2" customFormat="1" x14ac:dyDescent="0.15">
      <c r="A33602" s="3"/>
      <c r="B33602" s="3"/>
      <c r="J33602" s="3"/>
      <c r="K33602" s="5"/>
      <c r="L33602" s="8"/>
      <c r="N33602" s="5"/>
      <c r="O33602" s="10"/>
      <c r="P33602" s="8"/>
    </row>
    <row r="33603" spans="1:16" s="2" customFormat="1" x14ac:dyDescent="0.15">
      <c r="A33603" s="3"/>
      <c r="B33603" s="3"/>
      <c r="J33603" s="3"/>
      <c r="K33603" s="5"/>
      <c r="L33603" s="8"/>
      <c r="N33603" s="5"/>
      <c r="O33603" s="10"/>
      <c r="P33603" s="8"/>
    </row>
    <row r="33604" spans="1:16" s="2" customFormat="1" x14ac:dyDescent="0.15">
      <c r="A33604" s="3"/>
      <c r="B33604" s="3"/>
      <c r="J33604" s="3"/>
      <c r="K33604" s="5"/>
      <c r="L33604" s="8"/>
      <c r="N33604" s="5"/>
      <c r="O33604" s="10"/>
      <c r="P33604" s="8"/>
    </row>
    <row r="33605" spans="1:16" s="2" customFormat="1" x14ac:dyDescent="0.15">
      <c r="A33605" s="3"/>
      <c r="B33605" s="3"/>
      <c r="J33605" s="3"/>
      <c r="K33605" s="5"/>
      <c r="L33605" s="8"/>
      <c r="N33605" s="5"/>
      <c r="O33605" s="10"/>
      <c r="P33605" s="8"/>
    </row>
    <row r="33606" spans="1:16" s="2" customFormat="1" x14ac:dyDescent="0.15">
      <c r="A33606" s="3"/>
      <c r="B33606" s="3"/>
      <c r="J33606" s="3"/>
      <c r="K33606" s="5"/>
      <c r="L33606" s="8"/>
      <c r="N33606" s="5"/>
      <c r="O33606" s="10"/>
      <c r="P33606" s="8"/>
    </row>
    <row r="33607" spans="1:16" s="2" customFormat="1" x14ac:dyDescent="0.15">
      <c r="A33607" s="3"/>
      <c r="B33607" s="3"/>
      <c r="J33607" s="3"/>
      <c r="K33607" s="5"/>
      <c r="L33607" s="8"/>
      <c r="N33607" s="5"/>
      <c r="O33607" s="10"/>
      <c r="P33607" s="8"/>
    </row>
    <row r="33608" spans="1:16" s="2" customFormat="1" x14ac:dyDescent="0.15">
      <c r="A33608" s="3"/>
      <c r="B33608" s="3"/>
      <c r="J33608" s="3"/>
      <c r="K33608" s="5"/>
      <c r="L33608" s="8"/>
      <c r="N33608" s="5"/>
      <c r="O33608" s="10"/>
      <c r="P33608" s="8"/>
    </row>
    <row r="33609" spans="1:16" s="2" customFormat="1" x14ac:dyDescent="0.15">
      <c r="A33609" s="3"/>
      <c r="B33609" s="3"/>
      <c r="J33609" s="3"/>
      <c r="K33609" s="5"/>
      <c r="L33609" s="8"/>
      <c r="N33609" s="5"/>
      <c r="O33609" s="10"/>
      <c r="P33609" s="8"/>
    </row>
    <row r="33610" spans="1:16" s="2" customFormat="1" x14ac:dyDescent="0.15">
      <c r="A33610" s="3"/>
      <c r="B33610" s="3"/>
      <c r="J33610" s="3"/>
      <c r="K33610" s="5"/>
      <c r="L33610" s="8"/>
      <c r="N33610" s="5"/>
      <c r="O33610" s="10"/>
      <c r="P33610" s="8"/>
    </row>
    <row r="33611" spans="1:16" s="2" customFormat="1" x14ac:dyDescent="0.15">
      <c r="A33611" s="3"/>
      <c r="B33611" s="3"/>
      <c r="J33611" s="3"/>
      <c r="K33611" s="5"/>
      <c r="L33611" s="8"/>
      <c r="N33611" s="5"/>
      <c r="O33611" s="10"/>
      <c r="P33611" s="8"/>
    </row>
    <row r="33612" spans="1:16" s="2" customFormat="1" x14ac:dyDescent="0.15">
      <c r="A33612" s="3"/>
      <c r="B33612" s="3"/>
      <c r="J33612" s="3"/>
      <c r="K33612" s="5"/>
      <c r="L33612" s="8"/>
      <c r="N33612" s="5"/>
      <c r="O33612" s="10"/>
      <c r="P33612" s="8"/>
    </row>
    <row r="33613" spans="1:16" s="2" customFormat="1" x14ac:dyDescent="0.15">
      <c r="A33613" s="3"/>
      <c r="B33613" s="3"/>
      <c r="J33613" s="3"/>
      <c r="K33613" s="5"/>
      <c r="L33613" s="8"/>
      <c r="N33613" s="5"/>
      <c r="O33613" s="10"/>
      <c r="P33613" s="8"/>
    </row>
    <row r="33614" spans="1:16" s="2" customFormat="1" x14ac:dyDescent="0.15">
      <c r="A33614" s="3"/>
      <c r="B33614" s="3"/>
      <c r="J33614" s="3"/>
      <c r="K33614" s="5"/>
      <c r="L33614" s="8"/>
      <c r="N33614" s="5"/>
      <c r="O33614" s="10"/>
      <c r="P33614" s="8"/>
    </row>
    <row r="33615" spans="1:16" s="2" customFormat="1" x14ac:dyDescent="0.15">
      <c r="A33615" s="3"/>
      <c r="B33615" s="3"/>
      <c r="J33615" s="3"/>
      <c r="K33615" s="5"/>
      <c r="L33615" s="8"/>
      <c r="N33615" s="5"/>
      <c r="O33615" s="10"/>
      <c r="P33615" s="8"/>
    </row>
    <row r="33616" spans="1:16" s="2" customFormat="1" x14ac:dyDescent="0.15">
      <c r="A33616" s="3"/>
      <c r="B33616" s="3"/>
      <c r="J33616" s="3"/>
      <c r="K33616" s="5"/>
      <c r="L33616" s="8"/>
      <c r="N33616" s="5"/>
      <c r="O33616" s="10"/>
      <c r="P33616" s="8"/>
    </row>
    <row r="33617" spans="1:16" s="2" customFormat="1" x14ac:dyDescent="0.15">
      <c r="A33617" s="3"/>
      <c r="B33617" s="3"/>
      <c r="J33617" s="3"/>
      <c r="K33617" s="5"/>
      <c r="L33617" s="8"/>
      <c r="N33617" s="5"/>
      <c r="O33617" s="10"/>
      <c r="P33617" s="8"/>
    </row>
    <row r="33618" spans="1:16" s="2" customFormat="1" x14ac:dyDescent="0.15">
      <c r="A33618" s="3"/>
      <c r="B33618" s="3"/>
      <c r="J33618" s="3"/>
      <c r="K33618" s="5"/>
      <c r="L33618" s="8"/>
      <c r="N33618" s="5"/>
      <c r="O33618" s="10"/>
      <c r="P33618" s="8"/>
    </row>
    <row r="33619" spans="1:16" s="2" customFormat="1" x14ac:dyDescent="0.15">
      <c r="A33619" s="3"/>
      <c r="B33619" s="3"/>
      <c r="J33619" s="3"/>
      <c r="K33619" s="5"/>
      <c r="L33619" s="8"/>
      <c r="N33619" s="5"/>
      <c r="O33619" s="10"/>
      <c r="P33619" s="8"/>
    </row>
    <row r="33620" spans="1:16" s="2" customFormat="1" x14ac:dyDescent="0.15">
      <c r="A33620" s="3"/>
      <c r="B33620" s="3"/>
      <c r="J33620" s="3"/>
      <c r="K33620" s="5"/>
      <c r="L33620" s="8"/>
      <c r="N33620" s="5"/>
      <c r="O33620" s="10"/>
      <c r="P33620" s="8"/>
    </row>
    <row r="33621" spans="1:16" s="2" customFormat="1" x14ac:dyDescent="0.15">
      <c r="A33621" s="3"/>
      <c r="B33621" s="3"/>
      <c r="J33621" s="3"/>
      <c r="K33621" s="5"/>
      <c r="L33621" s="8"/>
      <c r="N33621" s="5"/>
      <c r="O33621" s="10"/>
      <c r="P33621" s="8"/>
    </row>
    <row r="33622" spans="1:16" s="2" customFormat="1" x14ac:dyDescent="0.15">
      <c r="A33622" s="3"/>
      <c r="B33622" s="3"/>
      <c r="J33622" s="3"/>
      <c r="K33622" s="5"/>
      <c r="L33622" s="8"/>
      <c r="N33622" s="5"/>
      <c r="O33622" s="10"/>
      <c r="P33622" s="8"/>
    </row>
    <row r="33623" spans="1:16" s="2" customFormat="1" x14ac:dyDescent="0.15">
      <c r="A33623" s="3"/>
      <c r="B33623" s="3"/>
      <c r="J33623" s="3"/>
      <c r="K33623" s="5"/>
      <c r="L33623" s="8"/>
      <c r="N33623" s="5"/>
      <c r="O33623" s="10"/>
      <c r="P33623" s="8"/>
    </row>
    <row r="33624" spans="1:16" s="2" customFormat="1" x14ac:dyDescent="0.15">
      <c r="A33624" s="3"/>
      <c r="B33624" s="3"/>
      <c r="J33624" s="3"/>
      <c r="K33624" s="5"/>
      <c r="L33624" s="8"/>
      <c r="N33624" s="5"/>
      <c r="O33624" s="10"/>
      <c r="P33624" s="8"/>
    </row>
    <row r="33625" spans="1:16" s="2" customFormat="1" x14ac:dyDescent="0.15">
      <c r="A33625" s="3"/>
      <c r="B33625" s="3"/>
      <c r="J33625" s="3"/>
      <c r="K33625" s="5"/>
      <c r="L33625" s="8"/>
      <c r="N33625" s="5"/>
      <c r="O33625" s="10"/>
      <c r="P33625" s="8"/>
    </row>
    <row r="33626" spans="1:16" s="2" customFormat="1" x14ac:dyDescent="0.15">
      <c r="A33626" s="3"/>
      <c r="B33626" s="3"/>
      <c r="J33626" s="3"/>
      <c r="K33626" s="5"/>
      <c r="L33626" s="8"/>
      <c r="N33626" s="5"/>
      <c r="O33626" s="10"/>
      <c r="P33626" s="8"/>
    </row>
    <row r="33627" spans="1:16" s="2" customFormat="1" x14ac:dyDescent="0.15">
      <c r="A33627" s="3"/>
      <c r="B33627" s="3"/>
      <c r="J33627" s="3"/>
      <c r="K33627" s="5"/>
      <c r="L33627" s="8"/>
      <c r="N33627" s="5"/>
      <c r="O33627" s="10"/>
      <c r="P33627" s="8"/>
    </row>
    <row r="33628" spans="1:16" s="2" customFormat="1" x14ac:dyDescent="0.15">
      <c r="A33628" s="3"/>
      <c r="B33628" s="3"/>
      <c r="J33628" s="3"/>
      <c r="K33628" s="5"/>
      <c r="L33628" s="8"/>
      <c r="N33628" s="5"/>
      <c r="O33628" s="10"/>
      <c r="P33628" s="8"/>
    </row>
    <row r="33629" spans="1:16" s="2" customFormat="1" x14ac:dyDescent="0.15">
      <c r="A33629" s="3"/>
      <c r="B33629" s="3"/>
      <c r="J33629" s="3"/>
      <c r="K33629" s="5"/>
      <c r="L33629" s="8"/>
      <c r="N33629" s="5"/>
      <c r="O33629" s="10"/>
      <c r="P33629" s="8"/>
    </row>
    <row r="33630" spans="1:16" s="2" customFormat="1" x14ac:dyDescent="0.15">
      <c r="A33630" s="3"/>
      <c r="B33630" s="3"/>
      <c r="J33630" s="3"/>
      <c r="K33630" s="5"/>
      <c r="L33630" s="8"/>
      <c r="N33630" s="5"/>
      <c r="O33630" s="10"/>
      <c r="P33630" s="8"/>
    </row>
    <row r="33631" spans="1:16" s="2" customFormat="1" x14ac:dyDescent="0.15">
      <c r="A33631" s="3"/>
      <c r="B33631" s="3"/>
      <c r="J33631" s="3"/>
      <c r="K33631" s="5"/>
      <c r="L33631" s="8"/>
      <c r="N33631" s="5"/>
      <c r="O33631" s="10"/>
      <c r="P33631" s="8"/>
    </row>
    <row r="33632" spans="1:16" s="2" customFormat="1" x14ac:dyDescent="0.15">
      <c r="A33632" s="3"/>
      <c r="B33632" s="3"/>
      <c r="J33632" s="3"/>
      <c r="K33632" s="5"/>
      <c r="L33632" s="8"/>
      <c r="N33632" s="5"/>
      <c r="O33632" s="10"/>
      <c r="P33632" s="8"/>
    </row>
    <row r="33633" spans="1:16" s="2" customFormat="1" x14ac:dyDescent="0.15">
      <c r="A33633" s="3"/>
      <c r="B33633" s="3"/>
      <c r="J33633" s="3"/>
      <c r="K33633" s="5"/>
      <c r="L33633" s="8"/>
      <c r="N33633" s="5"/>
      <c r="O33633" s="10"/>
      <c r="P33633" s="8"/>
    </row>
    <row r="33634" spans="1:16" s="2" customFormat="1" x14ac:dyDescent="0.15">
      <c r="A33634" s="3"/>
      <c r="B33634" s="3"/>
      <c r="J33634" s="3"/>
      <c r="K33634" s="5"/>
      <c r="L33634" s="8"/>
      <c r="N33634" s="5"/>
      <c r="O33634" s="10"/>
      <c r="P33634" s="8"/>
    </row>
    <row r="33635" spans="1:16" s="2" customFormat="1" x14ac:dyDescent="0.15">
      <c r="A33635" s="3"/>
      <c r="B33635" s="3"/>
      <c r="J33635" s="3"/>
      <c r="K33635" s="5"/>
      <c r="L33635" s="8"/>
      <c r="N33635" s="5"/>
      <c r="O33635" s="10"/>
      <c r="P33635" s="8"/>
    </row>
    <row r="33636" spans="1:16" s="2" customFormat="1" x14ac:dyDescent="0.15">
      <c r="A33636" s="3"/>
      <c r="B33636" s="3"/>
      <c r="J33636" s="3"/>
      <c r="K33636" s="5"/>
      <c r="L33636" s="8"/>
      <c r="N33636" s="5"/>
      <c r="O33636" s="10"/>
      <c r="P33636" s="8"/>
    </row>
    <row r="33637" spans="1:16" s="2" customFormat="1" x14ac:dyDescent="0.15">
      <c r="A33637" s="3"/>
      <c r="B33637" s="3"/>
      <c r="J33637" s="3"/>
      <c r="K33637" s="5"/>
      <c r="L33637" s="8"/>
      <c r="N33637" s="5"/>
      <c r="O33637" s="10"/>
      <c r="P33637" s="8"/>
    </row>
    <row r="33638" spans="1:16" s="2" customFormat="1" x14ac:dyDescent="0.15">
      <c r="A33638" s="3"/>
      <c r="B33638" s="3"/>
      <c r="J33638" s="3"/>
      <c r="K33638" s="5"/>
      <c r="L33638" s="8"/>
      <c r="N33638" s="5"/>
      <c r="O33638" s="10"/>
      <c r="P33638" s="8"/>
    </row>
    <row r="33639" spans="1:16" s="2" customFormat="1" x14ac:dyDescent="0.15">
      <c r="A33639" s="3"/>
      <c r="B33639" s="3"/>
      <c r="J33639" s="3"/>
      <c r="K33639" s="5"/>
      <c r="L33639" s="8"/>
      <c r="N33639" s="5"/>
      <c r="O33639" s="10"/>
      <c r="P33639" s="8"/>
    </row>
    <row r="33640" spans="1:16" s="2" customFormat="1" x14ac:dyDescent="0.15">
      <c r="A33640" s="3"/>
      <c r="B33640" s="3"/>
      <c r="J33640" s="3"/>
      <c r="K33640" s="5"/>
      <c r="L33640" s="8"/>
      <c r="N33640" s="5"/>
      <c r="O33640" s="10"/>
      <c r="P33640" s="8"/>
    </row>
    <row r="33641" spans="1:16" s="2" customFormat="1" x14ac:dyDescent="0.15">
      <c r="A33641" s="3"/>
      <c r="B33641" s="3"/>
      <c r="J33641" s="3"/>
      <c r="K33641" s="5"/>
      <c r="L33641" s="8"/>
      <c r="N33641" s="5"/>
      <c r="O33641" s="10"/>
      <c r="P33641" s="8"/>
    </row>
    <row r="33642" spans="1:16" s="2" customFormat="1" x14ac:dyDescent="0.15">
      <c r="A33642" s="3"/>
      <c r="B33642" s="3"/>
      <c r="J33642" s="3"/>
      <c r="K33642" s="5"/>
      <c r="L33642" s="8"/>
      <c r="N33642" s="5"/>
      <c r="O33642" s="10"/>
      <c r="P33642" s="8"/>
    </row>
    <row r="33643" spans="1:16" s="2" customFormat="1" x14ac:dyDescent="0.15">
      <c r="A33643" s="3"/>
      <c r="B33643" s="3"/>
      <c r="J33643" s="3"/>
      <c r="K33643" s="5"/>
      <c r="L33643" s="8"/>
      <c r="N33643" s="5"/>
      <c r="O33643" s="10"/>
      <c r="P33643" s="8"/>
    </row>
    <row r="33644" spans="1:16" s="2" customFormat="1" x14ac:dyDescent="0.15">
      <c r="A33644" s="3"/>
      <c r="B33644" s="3"/>
      <c r="J33644" s="3"/>
      <c r="K33644" s="5"/>
      <c r="L33644" s="8"/>
      <c r="N33644" s="5"/>
      <c r="O33644" s="10"/>
      <c r="P33644" s="8"/>
    </row>
    <row r="33645" spans="1:16" s="2" customFormat="1" x14ac:dyDescent="0.15">
      <c r="A33645" s="3"/>
      <c r="B33645" s="3"/>
      <c r="J33645" s="3"/>
      <c r="K33645" s="5"/>
      <c r="L33645" s="8"/>
      <c r="N33645" s="5"/>
      <c r="O33645" s="10"/>
      <c r="P33645" s="8"/>
    </row>
    <row r="33646" spans="1:16" s="2" customFormat="1" x14ac:dyDescent="0.15">
      <c r="A33646" s="3"/>
      <c r="B33646" s="3"/>
      <c r="J33646" s="3"/>
      <c r="K33646" s="5"/>
      <c r="L33646" s="8"/>
      <c r="N33646" s="5"/>
      <c r="O33646" s="10"/>
      <c r="P33646" s="8"/>
    </row>
    <row r="33647" spans="1:16" s="2" customFormat="1" x14ac:dyDescent="0.15">
      <c r="A33647" s="3"/>
      <c r="B33647" s="3"/>
      <c r="J33647" s="3"/>
      <c r="K33647" s="5"/>
      <c r="L33647" s="8"/>
      <c r="N33647" s="5"/>
      <c r="O33647" s="10"/>
      <c r="P33647" s="8"/>
    </row>
    <row r="33648" spans="1:16" s="2" customFormat="1" x14ac:dyDescent="0.15">
      <c r="A33648" s="3"/>
      <c r="B33648" s="3"/>
      <c r="J33648" s="3"/>
      <c r="K33648" s="5"/>
      <c r="L33648" s="8"/>
      <c r="N33648" s="5"/>
      <c r="O33648" s="10"/>
      <c r="P33648" s="8"/>
    </row>
    <row r="33649" spans="1:16" s="2" customFormat="1" x14ac:dyDescent="0.15">
      <c r="A33649" s="3"/>
      <c r="B33649" s="3"/>
      <c r="J33649" s="3"/>
      <c r="K33649" s="5"/>
      <c r="L33649" s="8"/>
      <c r="N33649" s="5"/>
      <c r="O33649" s="10"/>
      <c r="P33649" s="8"/>
    </row>
    <row r="33650" spans="1:16" s="2" customFormat="1" x14ac:dyDescent="0.15">
      <c r="A33650" s="3"/>
      <c r="B33650" s="3"/>
      <c r="J33650" s="3"/>
      <c r="K33650" s="5"/>
      <c r="L33650" s="8"/>
      <c r="N33650" s="5"/>
      <c r="O33650" s="10"/>
      <c r="P33650" s="8"/>
    </row>
    <row r="33651" spans="1:16" s="2" customFormat="1" x14ac:dyDescent="0.15">
      <c r="A33651" s="3"/>
      <c r="B33651" s="3"/>
      <c r="J33651" s="3"/>
      <c r="K33651" s="5"/>
      <c r="L33651" s="8"/>
      <c r="N33651" s="5"/>
      <c r="O33651" s="10"/>
      <c r="P33651" s="8"/>
    </row>
    <row r="33652" spans="1:16" s="2" customFormat="1" x14ac:dyDescent="0.15">
      <c r="A33652" s="3"/>
      <c r="B33652" s="3"/>
      <c r="J33652" s="3"/>
      <c r="K33652" s="5"/>
      <c r="L33652" s="8"/>
      <c r="N33652" s="5"/>
      <c r="O33652" s="10"/>
      <c r="P33652" s="8"/>
    </row>
    <row r="33653" spans="1:16" s="2" customFormat="1" x14ac:dyDescent="0.15">
      <c r="A33653" s="3"/>
      <c r="B33653" s="3"/>
      <c r="J33653" s="3"/>
      <c r="K33653" s="5"/>
      <c r="L33653" s="8"/>
      <c r="N33653" s="5"/>
      <c r="O33653" s="10"/>
      <c r="P33653" s="8"/>
    </row>
    <row r="33654" spans="1:16" s="2" customFormat="1" x14ac:dyDescent="0.15">
      <c r="A33654" s="3"/>
      <c r="B33654" s="3"/>
      <c r="J33654" s="3"/>
      <c r="K33654" s="5"/>
      <c r="L33654" s="8"/>
      <c r="N33654" s="5"/>
      <c r="O33654" s="10"/>
      <c r="P33654" s="8"/>
    </row>
    <row r="33655" spans="1:16" s="2" customFormat="1" x14ac:dyDescent="0.15">
      <c r="A33655" s="3"/>
      <c r="B33655" s="3"/>
      <c r="J33655" s="3"/>
      <c r="K33655" s="5"/>
      <c r="L33655" s="8"/>
      <c r="N33655" s="5"/>
      <c r="O33655" s="10"/>
      <c r="P33655" s="8"/>
    </row>
    <row r="33656" spans="1:16" s="2" customFormat="1" x14ac:dyDescent="0.15">
      <c r="A33656" s="3"/>
      <c r="B33656" s="3"/>
      <c r="J33656" s="3"/>
      <c r="K33656" s="5"/>
      <c r="L33656" s="8"/>
      <c r="N33656" s="5"/>
      <c r="O33656" s="10"/>
      <c r="P33656" s="8"/>
    </row>
    <row r="33657" spans="1:16" s="2" customFormat="1" x14ac:dyDescent="0.15">
      <c r="A33657" s="3"/>
      <c r="B33657" s="3"/>
      <c r="J33657" s="3"/>
      <c r="K33657" s="5"/>
      <c r="L33657" s="8"/>
      <c r="N33657" s="5"/>
      <c r="O33657" s="10"/>
      <c r="P33657" s="8"/>
    </row>
    <row r="33658" spans="1:16" s="2" customFormat="1" x14ac:dyDescent="0.15">
      <c r="A33658" s="3"/>
      <c r="B33658" s="3"/>
      <c r="J33658" s="3"/>
      <c r="K33658" s="5"/>
      <c r="L33658" s="8"/>
      <c r="N33658" s="5"/>
      <c r="O33658" s="10"/>
      <c r="P33658" s="8"/>
    </row>
    <row r="33659" spans="1:16" s="2" customFormat="1" x14ac:dyDescent="0.15">
      <c r="A33659" s="3"/>
      <c r="B33659" s="3"/>
      <c r="J33659" s="3"/>
      <c r="K33659" s="5"/>
      <c r="L33659" s="8"/>
      <c r="N33659" s="5"/>
      <c r="O33659" s="10"/>
      <c r="P33659" s="8"/>
    </row>
    <row r="33660" spans="1:16" s="2" customFormat="1" x14ac:dyDescent="0.15">
      <c r="A33660" s="3"/>
      <c r="B33660" s="3"/>
      <c r="J33660" s="3"/>
      <c r="K33660" s="5"/>
      <c r="L33660" s="8"/>
      <c r="N33660" s="5"/>
      <c r="O33660" s="10"/>
      <c r="P33660" s="8"/>
    </row>
    <row r="33661" spans="1:16" s="2" customFormat="1" x14ac:dyDescent="0.15">
      <c r="A33661" s="3"/>
      <c r="B33661" s="3"/>
      <c r="J33661" s="3"/>
      <c r="K33661" s="5"/>
      <c r="L33661" s="8"/>
      <c r="N33661" s="5"/>
      <c r="O33661" s="10"/>
      <c r="P33661" s="8"/>
    </row>
    <row r="33662" spans="1:16" s="2" customFormat="1" x14ac:dyDescent="0.15">
      <c r="A33662" s="3"/>
      <c r="B33662" s="3"/>
      <c r="J33662" s="3"/>
      <c r="K33662" s="5"/>
      <c r="L33662" s="8"/>
      <c r="N33662" s="5"/>
      <c r="O33662" s="10"/>
      <c r="P33662" s="8"/>
    </row>
    <row r="33663" spans="1:16" s="2" customFormat="1" x14ac:dyDescent="0.15">
      <c r="A33663" s="3"/>
      <c r="B33663" s="3"/>
      <c r="J33663" s="3"/>
      <c r="K33663" s="5"/>
      <c r="L33663" s="8"/>
      <c r="N33663" s="5"/>
      <c r="O33663" s="10"/>
      <c r="P33663" s="8"/>
    </row>
    <row r="33664" spans="1:16" s="2" customFormat="1" x14ac:dyDescent="0.15">
      <c r="A33664" s="3"/>
      <c r="B33664" s="3"/>
      <c r="J33664" s="3"/>
      <c r="K33664" s="5"/>
      <c r="L33664" s="8"/>
      <c r="N33664" s="5"/>
      <c r="O33664" s="10"/>
      <c r="P33664" s="8"/>
    </row>
    <row r="33665" spans="1:16" s="2" customFormat="1" x14ac:dyDescent="0.15">
      <c r="A33665" s="3"/>
      <c r="B33665" s="3"/>
      <c r="J33665" s="3"/>
      <c r="K33665" s="5"/>
      <c r="L33665" s="8"/>
      <c r="N33665" s="5"/>
      <c r="O33665" s="10"/>
      <c r="P33665" s="8"/>
    </row>
    <row r="33666" spans="1:16" s="2" customFormat="1" x14ac:dyDescent="0.15">
      <c r="A33666" s="3"/>
      <c r="B33666" s="3"/>
      <c r="J33666" s="3"/>
      <c r="K33666" s="5"/>
      <c r="L33666" s="8"/>
      <c r="N33666" s="5"/>
      <c r="O33666" s="10"/>
      <c r="P33666" s="8"/>
    </row>
    <row r="33667" spans="1:16" s="2" customFormat="1" x14ac:dyDescent="0.15">
      <c r="A33667" s="3"/>
      <c r="B33667" s="3"/>
      <c r="J33667" s="3"/>
      <c r="K33667" s="5"/>
      <c r="L33667" s="8"/>
      <c r="N33667" s="5"/>
      <c r="O33667" s="10"/>
      <c r="P33667" s="8"/>
    </row>
    <row r="33668" spans="1:16" s="2" customFormat="1" x14ac:dyDescent="0.15">
      <c r="A33668" s="3"/>
      <c r="B33668" s="3"/>
      <c r="J33668" s="3"/>
      <c r="K33668" s="5"/>
      <c r="L33668" s="8"/>
      <c r="N33668" s="5"/>
      <c r="O33668" s="10"/>
      <c r="P33668" s="8"/>
    </row>
    <row r="33669" spans="1:16" s="2" customFormat="1" x14ac:dyDescent="0.15">
      <c r="A33669" s="3"/>
      <c r="B33669" s="3"/>
      <c r="J33669" s="3"/>
      <c r="K33669" s="5"/>
      <c r="L33669" s="8"/>
      <c r="N33669" s="5"/>
      <c r="O33669" s="10"/>
      <c r="P33669" s="8"/>
    </row>
    <row r="33670" spans="1:16" s="2" customFormat="1" x14ac:dyDescent="0.15">
      <c r="A33670" s="3"/>
      <c r="B33670" s="3"/>
      <c r="J33670" s="3"/>
      <c r="K33670" s="5"/>
      <c r="L33670" s="8"/>
      <c r="N33670" s="5"/>
      <c r="O33670" s="10"/>
      <c r="P33670" s="8"/>
    </row>
    <row r="33671" spans="1:16" s="2" customFormat="1" x14ac:dyDescent="0.15">
      <c r="A33671" s="3"/>
      <c r="B33671" s="3"/>
      <c r="J33671" s="3"/>
      <c r="K33671" s="5"/>
      <c r="L33671" s="8"/>
      <c r="N33671" s="5"/>
      <c r="O33671" s="10"/>
      <c r="P33671" s="8"/>
    </row>
    <row r="33672" spans="1:16" s="2" customFormat="1" x14ac:dyDescent="0.15">
      <c r="A33672" s="3"/>
      <c r="B33672" s="3"/>
      <c r="J33672" s="3"/>
      <c r="K33672" s="5"/>
      <c r="L33672" s="8"/>
      <c r="N33672" s="5"/>
      <c r="O33672" s="10"/>
      <c r="P33672" s="8"/>
    </row>
    <row r="33673" spans="1:16" s="2" customFormat="1" x14ac:dyDescent="0.15">
      <c r="A33673" s="3"/>
      <c r="B33673" s="3"/>
      <c r="J33673" s="3"/>
      <c r="K33673" s="5"/>
      <c r="L33673" s="8"/>
      <c r="N33673" s="5"/>
      <c r="O33673" s="10"/>
      <c r="P33673" s="8"/>
    </row>
    <row r="33674" spans="1:16" s="2" customFormat="1" x14ac:dyDescent="0.15">
      <c r="A33674" s="3"/>
      <c r="B33674" s="3"/>
      <c r="J33674" s="3"/>
      <c r="K33674" s="5"/>
      <c r="L33674" s="8"/>
      <c r="N33674" s="5"/>
      <c r="O33674" s="10"/>
      <c r="P33674" s="8"/>
    </row>
    <row r="33675" spans="1:16" s="2" customFormat="1" x14ac:dyDescent="0.15">
      <c r="A33675" s="3"/>
      <c r="B33675" s="3"/>
      <c r="J33675" s="3"/>
      <c r="K33675" s="5"/>
      <c r="L33675" s="8"/>
      <c r="N33675" s="5"/>
      <c r="O33675" s="10"/>
      <c r="P33675" s="8"/>
    </row>
    <row r="33676" spans="1:16" s="2" customFormat="1" x14ac:dyDescent="0.15">
      <c r="A33676" s="3"/>
      <c r="B33676" s="3"/>
      <c r="J33676" s="3"/>
      <c r="K33676" s="5"/>
      <c r="L33676" s="8"/>
      <c r="N33676" s="5"/>
      <c r="O33676" s="10"/>
      <c r="P33676" s="8"/>
    </row>
    <row r="33677" spans="1:16" s="2" customFormat="1" x14ac:dyDescent="0.15">
      <c r="A33677" s="3"/>
      <c r="B33677" s="3"/>
      <c r="J33677" s="3"/>
      <c r="K33677" s="5"/>
      <c r="L33677" s="8"/>
      <c r="N33677" s="5"/>
      <c r="O33677" s="10"/>
      <c r="P33677" s="8"/>
    </row>
    <row r="33678" spans="1:16" s="2" customFormat="1" x14ac:dyDescent="0.15">
      <c r="A33678" s="3"/>
      <c r="B33678" s="3"/>
      <c r="J33678" s="3"/>
      <c r="K33678" s="5"/>
      <c r="L33678" s="8"/>
      <c r="N33678" s="5"/>
      <c r="O33678" s="10"/>
      <c r="P33678" s="8"/>
    </row>
    <row r="33679" spans="1:16" s="2" customFormat="1" x14ac:dyDescent="0.15">
      <c r="A33679" s="3"/>
      <c r="B33679" s="3"/>
      <c r="J33679" s="3"/>
      <c r="K33679" s="5"/>
      <c r="L33679" s="8"/>
      <c r="N33679" s="5"/>
      <c r="O33679" s="10"/>
      <c r="P33679" s="8"/>
    </row>
    <row r="33680" spans="1:16" s="2" customFormat="1" x14ac:dyDescent="0.15">
      <c r="A33680" s="3"/>
      <c r="B33680" s="3"/>
      <c r="J33680" s="3"/>
      <c r="K33680" s="5"/>
      <c r="L33680" s="8"/>
      <c r="N33680" s="5"/>
      <c r="O33680" s="10"/>
      <c r="P33680" s="8"/>
    </row>
    <row r="33681" spans="1:16" s="2" customFormat="1" x14ac:dyDescent="0.15">
      <c r="A33681" s="3"/>
      <c r="B33681" s="3"/>
      <c r="J33681" s="3"/>
      <c r="K33681" s="5"/>
      <c r="L33681" s="8"/>
      <c r="N33681" s="5"/>
      <c r="O33681" s="10"/>
      <c r="P33681" s="8"/>
    </row>
    <row r="33682" spans="1:16" s="2" customFormat="1" x14ac:dyDescent="0.15">
      <c r="A33682" s="3"/>
      <c r="B33682" s="3"/>
      <c r="J33682" s="3"/>
      <c r="K33682" s="5"/>
      <c r="L33682" s="8"/>
      <c r="N33682" s="5"/>
      <c r="O33682" s="10"/>
      <c r="P33682" s="8"/>
    </row>
    <row r="33683" spans="1:16" s="2" customFormat="1" x14ac:dyDescent="0.15">
      <c r="A33683" s="3"/>
      <c r="B33683" s="3"/>
      <c r="J33683" s="3"/>
      <c r="K33683" s="5"/>
      <c r="L33683" s="8"/>
      <c r="N33683" s="5"/>
      <c r="O33683" s="10"/>
      <c r="P33683" s="8"/>
    </row>
    <row r="33684" spans="1:16" s="2" customFormat="1" x14ac:dyDescent="0.15">
      <c r="A33684" s="3"/>
      <c r="B33684" s="3"/>
      <c r="J33684" s="3"/>
      <c r="K33684" s="5"/>
      <c r="L33684" s="8"/>
      <c r="N33684" s="5"/>
      <c r="O33684" s="10"/>
      <c r="P33684" s="8"/>
    </row>
    <row r="33685" spans="1:16" s="2" customFormat="1" x14ac:dyDescent="0.15">
      <c r="A33685" s="3"/>
      <c r="B33685" s="3"/>
      <c r="J33685" s="3"/>
      <c r="K33685" s="5"/>
      <c r="L33685" s="8"/>
      <c r="N33685" s="5"/>
      <c r="O33685" s="10"/>
      <c r="P33685" s="8"/>
    </row>
    <row r="33686" spans="1:16" s="2" customFormat="1" x14ac:dyDescent="0.15">
      <c r="A33686" s="3"/>
      <c r="B33686" s="3"/>
      <c r="J33686" s="3"/>
      <c r="K33686" s="5"/>
      <c r="L33686" s="8"/>
      <c r="N33686" s="5"/>
      <c r="O33686" s="10"/>
      <c r="P33686" s="8"/>
    </row>
    <row r="33687" spans="1:16" s="2" customFormat="1" x14ac:dyDescent="0.15">
      <c r="A33687" s="3"/>
      <c r="B33687" s="3"/>
      <c r="J33687" s="3"/>
      <c r="K33687" s="5"/>
      <c r="L33687" s="8"/>
      <c r="N33687" s="5"/>
      <c r="O33687" s="10"/>
      <c r="P33687" s="8"/>
    </row>
    <row r="33688" spans="1:16" s="2" customFormat="1" x14ac:dyDescent="0.15">
      <c r="A33688" s="3"/>
      <c r="B33688" s="3"/>
      <c r="J33688" s="3"/>
      <c r="K33688" s="5"/>
      <c r="L33688" s="8"/>
      <c r="N33688" s="5"/>
      <c r="O33688" s="10"/>
      <c r="P33688" s="8"/>
    </row>
    <row r="33689" spans="1:16" s="2" customFormat="1" x14ac:dyDescent="0.15">
      <c r="A33689" s="3"/>
      <c r="B33689" s="3"/>
      <c r="J33689" s="3"/>
      <c r="K33689" s="5"/>
      <c r="L33689" s="8"/>
      <c r="N33689" s="5"/>
      <c r="O33689" s="10"/>
      <c r="P33689" s="8"/>
    </row>
    <row r="33690" spans="1:16" s="2" customFormat="1" x14ac:dyDescent="0.15">
      <c r="A33690" s="3"/>
      <c r="B33690" s="3"/>
      <c r="J33690" s="3"/>
      <c r="K33690" s="5"/>
      <c r="L33690" s="8"/>
      <c r="N33690" s="5"/>
      <c r="O33690" s="10"/>
      <c r="P33690" s="8"/>
    </row>
    <row r="33691" spans="1:16" s="2" customFormat="1" x14ac:dyDescent="0.15">
      <c r="A33691" s="3"/>
      <c r="B33691" s="3"/>
      <c r="J33691" s="3"/>
      <c r="K33691" s="5"/>
      <c r="L33691" s="8"/>
      <c r="N33691" s="5"/>
      <c r="O33691" s="10"/>
      <c r="P33691" s="8"/>
    </row>
    <row r="33692" spans="1:16" s="2" customFormat="1" x14ac:dyDescent="0.15">
      <c r="A33692" s="3"/>
      <c r="B33692" s="3"/>
      <c r="J33692" s="3"/>
      <c r="K33692" s="5"/>
      <c r="L33692" s="8"/>
      <c r="N33692" s="5"/>
      <c r="O33692" s="10"/>
      <c r="P33692" s="8"/>
    </row>
    <row r="33693" spans="1:16" s="2" customFormat="1" x14ac:dyDescent="0.15">
      <c r="A33693" s="3"/>
      <c r="B33693" s="3"/>
      <c r="J33693" s="3"/>
      <c r="K33693" s="5"/>
      <c r="L33693" s="8"/>
      <c r="N33693" s="5"/>
      <c r="O33693" s="10"/>
      <c r="P33693" s="8"/>
    </row>
    <row r="33694" spans="1:16" s="2" customFormat="1" x14ac:dyDescent="0.15">
      <c r="A33694" s="3"/>
      <c r="B33694" s="3"/>
      <c r="J33694" s="3"/>
      <c r="K33694" s="5"/>
      <c r="L33694" s="8"/>
      <c r="N33694" s="5"/>
      <c r="O33694" s="10"/>
      <c r="P33694" s="8"/>
    </row>
    <row r="33695" spans="1:16" s="2" customFormat="1" x14ac:dyDescent="0.15">
      <c r="A33695" s="3"/>
      <c r="B33695" s="3"/>
      <c r="J33695" s="3"/>
      <c r="K33695" s="5"/>
      <c r="L33695" s="8"/>
      <c r="N33695" s="5"/>
      <c r="O33695" s="10"/>
      <c r="P33695" s="8"/>
    </row>
    <row r="33696" spans="1:16" s="2" customFormat="1" x14ac:dyDescent="0.15">
      <c r="A33696" s="3"/>
      <c r="B33696" s="3"/>
      <c r="J33696" s="3"/>
      <c r="K33696" s="5"/>
      <c r="L33696" s="8"/>
      <c r="N33696" s="5"/>
      <c r="O33696" s="10"/>
      <c r="P33696" s="8"/>
    </row>
    <row r="33697" spans="1:16" s="2" customFormat="1" x14ac:dyDescent="0.15">
      <c r="A33697" s="3"/>
      <c r="B33697" s="3"/>
      <c r="J33697" s="3"/>
      <c r="K33697" s="5"/>
      <c r="L33697" s="8"/>
      <c r="N33697" s="5"/>
      <c r="O33697" s="10"/>
      <c r="P33697" s="8"/>
    </row>
    <row r="33698" spans="1:16" s="2" customFormat="1" x14ac:dyDescent="0.15">
      <c r="A33698" s="3"/>
      <c r="B33698" s="3"/>
      <c r="J33698" s="3"/>
      <c r="K33698" s="5"/>
      <c r="L33698" s="8"/>
      <c r="N33698" s="5"/>
      <c r="O33698" s="10"/>
      <c r="P33698" s="8"/>
    </row>
    <row r="33699" spans="1:16" s="2" customFormat="1" x14ac:dyDescent="0.15">
      <c r="A33699" s="3"/>
      <c r="B33699" s="3"/>
      <c r="J33699" s="3"/>
      <c r="K33699" s="5"/>
      <c r="L33699" s="8"/>
      <c r="N33699" s="5"/>
      <c r="O33699" s="10"/>
      <c r="P33699" s="8"/>
    </row>
    <row r="33700" spans="1:16" s="2" customFormat="1" x14ac:dyDescent="0.15">
      <c r="A33700" s="3"/>
      <c r="B33700" s="3"/>
      <c r="J33700" s="3"/>
      <c r="K33700" s="5"/>
      <c r="L33700" s="8"/>
      <c r="N33700" s="5"/>
      <c r="O33700" s="10"/>
      <c r="P33700" s="8"/>
    </row>
    <row r="33701" spans="1:16" s="2" customFormat="1" x14ac:dyDescent="0.15">
      <c r="A33701" s="3"/>
      <c r="B33701" s="3"/>
      <c r="J33701" s="3"/>
      <c r="K33701" s="5"/>
      <c r="L33701" s="8"/>
      <c r="N33701" s="5"/>
      <c r="O33701" s="10"/>
      <c r="P33701" s="8"/>
    </row>
    <row r="33702" spans="1:16" s="2" customFormat="1" x14ac:dyDescent="0.15">
      <c r="A33702" s="3"/>
      <c r="B33702" s="3"/>
      <c r="J33702" s="3"/>
      <c r="K33702" s="5"/>
      <c r="L33702" s="8"/>
      <c r="N33702" s="5"/>
      <c r="O33702" s="10"/>
      <c r="P33702" s="8"/>
    </row>
    <row r="33703" spans="1:16" s="2" customFormat="1" x14ac:dyDescent="0.15">
      <c r="A33703" s="3"/>
      <c r="B33703" s="3"/>
      <c r="J33703" s="3"/>
      <c r="K33703" s="5"/>
      <c r="L33703" s="8"/>
      <c r="N33703" s="5"/>
      <c r="O33703" s="10"/>
      <c r="P33703" s="8"/>
    </row>
    <row r="33704" spans="1:16" s="2" customFormat="1" x14ac:dyDescent="0.15">
      <c r="A33704" s="3"/>
      <c r="B33704" s="3"/>
      <c r="J33704" s="3"/>
      <c r="K33704" s="5"/>
      <c r="L33704" s="8"/>
      <c r="N33704" s="5"/>
      <c r="O33704" s="10"/>
      <c r="P33704" s="8"/>
    </row>
    <row r="33705" spans="1:16" s="2" customFormat="1" x14ac:dyDescent="0.15">
      <c r="A33705" s="3"/>
      <c r="B33705" s="3"/>
      <c r="J33705" s="3"/>
      <c r="K33705" s="5"/>
      <c r="L33705" s="8"/>
      <c r="N33705" s="5"/>
      <c r="O33705" s="10"/>
      <c r="P33705" s="8"/>
    </row>
    <row r="33706" spans="1:16" s="2" customFormat="1" x14ac:dyDescent="0.15">
      <c r="A33706" s="3"/>
      <c r="B33706" s="3"/>
      <c r="J33706" s="3"/>
      <c r="K33706" s="5"/>
      <c r="L33706" s="8"/>
      <c r="N33706" s="5"/>
      <c r="O33706" s="10"/>
      <c r="P33706" s="8"/>
    </row>
    <row r="33707" spans="1:16" s="2" customFormat="1" x14ac:dyDescent="0.15">
      <c r="A33707" s="3"/>
      <c r="B33707" s="3"/>
      <c r="J33707" s="3"/>
      <c r="K33707" s="5"/>
      <c r="L33707" s="8"/>
      <c r="N33707" s="5"/>
      <c r="O33707" s="10"/>
      <c r="P33707" s="8"/>
    </row>
    <row r="33708" spans="1:16" s="2" customFormat="1" x14ac:dyDescent="0.15">
      <c r="A33708" s="3"/>
      <c r="B33708" s="3"/>
      <c r="J33708" s="3"/>
      <c r="K33708" s="5"/>
      <c r="L33708" s="8"/>
      <c r="N33708" s="5"/>
      <c r="O33708" s="10"/>
      <c r="P33708" s="8"/>
    </row>
    <row r="33709" spans="1:16" s="2" customFormat="1" x14ac:dyDescent="0.15">
      <c r="A33709" s="3"/>
      <c r="B33709" s="3"/>
      <c r="J33709" s="3"/>
      <c r="K33709" s="5"/>
      <c r="L33709" s="8"/>
      <c r="N33709" s="5"/>
      <c r="O33709" s="10"/>
      <c r="P33709" s="8"/>
    </row>
    <row r="33710" spans="1:16" s="2" customFormat="1" x14ac:dyDescent="0.15">
      <c r="A33710" s="3"/>
      <c r="B33710" s="3"/>
      <c r="J33710" s="3"/>
      <c r="K33710" s="5"/>
      <c r="L33710" s="8"/>
      <c r="N33710" s="5"/>
      <c r="O33710" s="10"/>
      <c r="P33710" s="8"/>
    </row>
    <row r="33711" spans="1:16" s="2" customFormat="1" x14ac:dyDescent="0.15">
      <c r="A33711" s="3"/>
      <c r="B33711" s="3"/>
      <c r="J33711" s="3"/>
      <c r="K33711" s="5"/>
      <c r="L33711" s="8"/>
      <c r="N33711" s="5"/>
      <c r="O33711" s="10"/>
      <c r="P33711" s="8"/>
    </row>
    <row r="33712" spans="1:16" s="2" customFormat="1" x14ac:dyDescent="0.15">
      <c r="A33712" s="3"/>
      <c r="B33712" s="3"/>
      <c r="J33712" s="3"/>
      <c r="K33712" s="5"/>
      <c r="L33712" s="8"/>
      <c r="N33712" s="5"/>
      <c r="O33712" s="10"/>
      <c r="P33712" s="8"/>
    </row>
    <row r="33713" spans="1:16" s="2" customFormat="1" x14ac:dyDescent="0.15">
      <c r="A33713" s="3"/>
      <c r="B33713" s="3"/>
      <c r="J33713" s="3"/>
      <c r="K33713" s="5"/>
      <c r="L33713" s="8"/>
      <c r="N33713" s="5"/>
      <c r="O33713" s="10"/>
      <c r="P33713" s="8"/>
    </row>
    <row r="33714" spans="1:16" s="2" customFormat="1" x14ac:dyDescent="0.15">
      <c r="A33714" s="3"/>
      <c r="B33714" s="3"/>
      <c r="J33714" s="3"/>
      <c r="K33714" s="5"/>
      <c r="L33714" s="8"/>
      <c r="N33714" s="5"/>
      <c r="O33714" s="10"/>
      <c r="P33714" s="8"/>
    </row>
    <row r="33715" spans="1:16" s="2" customFormat="1" x14ac:dyDescent="0.15">
      <c r="A33715" s="3"/>
      <c r="B33715" s="3"/>
      <c r="J33715" s="3"/>
      <c r="K33715" s="5"/>
      <c r="L33715" s="8"/>
      <c r="N33715" s="5"/>
      <c r="O33715" s="10"/>
      <c r="P33715" s="8"/>
    </row>
    <row r="33716" spans="1:16" s="2" customFormat="1" x14ac:dyDescent="0.15">
      <c r="A33716" s="3"/>
      <c r="B33716" s="3"/>
      <c r="J33716" s="3"/>
      <c r="K33716" s="5"/>
      <c r="L33716" s="8"/>
      <c r="N33716" s="5"/>
      <c r="O33716" s="10"/>
      <c r="P33716" s="8"/>
    </row>
    <row r="33717" spans="1:16" s="2" customFormat="1" x14ac:dyDescent="0.15">
      <c r="A33717" s="3"/>
      <c r="B33717" s="3"/>
      <c r="J33717" s="3"/>
      <c r="K33717" s="5"/>
      <c r="L33717" s="8"/>
      <c r="N33717" s="5"/>
      <c r="O33717" s="10"/>
      <c r="P33717" s="8"/>
    </row>
    <row r="33718" spans="1:16" s="2" customFormat="1" x14ac:dyDescent="0.15">
      <c r="A33718" s="3"/>
      <c r="B33718" s="3"/>
      <c r="J33718" s="3"/>
      <c r="K33718" s="5"/>
      <c r="L33718" s="8"/>
      <c r="N33718" s="5"/>
      <c r="O33718" s="10"/>
      <c r="P33718" s="8"/>
    </row>
    <row r="33719" spans="1:16" s="2" customFormat="1" x14ac:dyDescent="0.15">
      <c r="A33719" s="3"/>
      <c r="B33719" s="3"/>
      <c r="J33719" s="3"/>
      <c r="K33719" s="5"/>
      <c r="L33719" s="8"/>
      <c r="N33719" s="5"/>
      <c r="O33719" s="10"/>
      <c r="P33719" s="8"/>
    </row>
    <row r="33720" spans="1:16" s="2" customFormat="1" x14ac:dyDescent="0.15">
      <c r="A33720" s="3"/>
      <c r="B33720" s="3"/>
      <c r="J33720" s="3"/>
      <c r="K33720" s="5"/>
      <c r="L33720" s="8"/>
      <c r="N33720" s="5"/>
      <c r="O33720" s="10"/>
      <c r="P33720" s="8"/>
    </row>
    <row r="33721" spans="1:16" s="2" customFormat="1" x14ac:dyDescent="0.15">
      <c r="A33721" s="3"/>
      <c r="B33721" s="3"/>
      <c r="J33721" s="3"/>
      <c r="K33721" s="5"/>
      <c r="L33721" s="8"/>
      <c r="N33721" s="5"/>
      <c r="O33721" s="10"/>
      <c r="P33721" s="8"/>
    </row>
    <row r="33722" spans="1:16" s="2" customFormat="1" x14ac:dyDescent="0.15">
      <c r="A33722" s="3"/>
      <c r="B33722" s="3"/>
      <c r="J33722" s="3"/>
      <c r="K33722" s="5"/>
      <c r="L33722" s="8"/>
      <c r="N33722" s="5"/>
      <c r="O33722" s="10"/>
      <c r="P33722" s="8"/>
    </row>
    <row r="33723" spans="1:16" s="2" customFormat="1" x14ac:dyDescent="0.15">
      <c r="A33723" s="3"/>
      <c r="B33723" s="3"/>
      <c r="J33723" s="3"/>
      <c r="K33723" s="5"/>
      <c r="L33723" s="8"/>
      <c r="N33723" s="5"/>
      <c r="O33723" s="10"/>
      <c r="P33723" s="8"/>
    </row>
    <row r="33724" spans="1:16" s="2" customFormat="1" x14ac:dyDescent="0.15">
      <c r="A33724" s="3"/>
      <c r="B33724" s="3"/>
      <c r="J33724" s="3"/>
      <c r="K33724" s="5"/>
      <c r="L33724" s="8"/>
      <c r="N33724" s="5"/>
      <c r="O33724" s="10"/>
      <c r="P33724" s="8"/>
    </row>
    <row r="33725" spans="1:16" s="2" customFormat="1" x14ac:dyDescent="0.15">
      <c r="A33725" s="3"/>
      <c r="B33725" s="3"/>
      <c r="J33725" s="3"/>
      <c r="K33725" s="5"/>
      <c r="L33725" s="8"/>
      <c r="N33725" s="5"/>
      <c r="O33725" s="10"/>
      <c r="P33725" s="8"/>
    </row>
    <row r="33726" spans="1:16" s="2" customFormat="1" x14ac:dyDescent="0.15">
      <c r="A33726" s="3"/>
      <c r="B33726" s="3"/>
      <c r="J33726" s="3"/>
      <c r="K33726" s="5"/>
      <c r="L33726" s="8"/>
      <c r="N33726" s="5"/>
      <c r="O33726" s="10"/>
      <c r="P33726" s="8"/>
    </row>
    <row r="33727" spans="1:16" s="2" customFormat="1" x14ac:dyDescent="0.15">
      <c r="A33727" s="3"/>
      <c r="B33727" s="3"/>
      <c r="J33727" s="3"/>
      <c r="K33727" s="5"/>
      <c r="L33727" s="8"/>
      <c r="N33727" s="5"/>
      <c r="O33727" s="10"/>
      <c r="P33727" s="8"/>
    </row>
    <row r="33728" spans="1:16" s="2" customFormat="1" x14ac:dyDescent="0.15">
      <c r="A33728" s="3"/>
      <c r="B33728" s="3"/>
      <c r="J33728" s="3"/>
      <c r="K33728" s="5"/>
      <c r="L33728" s="8"/>
      <c r="N33728" s="5"/>
      <c r="O33728" s="10"/>
      <c r="P33728" s="8"/>
    </row>
    <row r="33729" spans="1:16" s="2" customFormat="1" x14ac:dyDescent="0.15">
      <c r="A33729" s="3"/>
      <c r="B33729" s="3"/>
      <c r="J33729" s="3"/>
      <c r="K33729" s="5"/>
      <c r="L33729" s="8"/>
      <c r="N33729" s="5"/>
      <c r="O33729" s="10"/>
      <c r="P33729" s="8"/>
    </row>
    <row r="33730" spans="1:16" s="2" customFormat="1" x14ac:dyDescent="0.15">
      <c r="A33730" s="3"/>
      <c r="B33730" s="3"/>
      <c r="J33730" s="3"/>
      <c r="K33730" s="5"/>
      <c r="L33730" s="8"/>
      <c r="N33730" s="5"/>
      <c r="O33730" s="10"/>
      <c r="P33730" s="8"/>
    </row>
    <row r="33731" spans="1:16" s="2" customFormat="1" x14ac:dyDescent="0.15">
      <c r="A33731" s="3"/>
      <c r="B33731" s="3"/>
      <c r="J33731" s="3"/>
      <c r="K33731" s="5"/>
      <c r="L33731" s="8"/>
      <c r="N33731" s="5"/>
      <c r="O33731" s="10"/>
      <c r="P33731" s="8"/>
    </row>
    <row r="33732" spans="1:16" s="2" customFormat="1" x14ac:dyDescent="0.15">
      <c r="A33732" s="3"/>
      <c r="B33732" s="3"/>
      <c r="J33732" s="3"/>
      <c r="K33732" s="5"/>
      <c r="L33732" s="8"/>
      <c r="N33732" s="5"/>
      <c r="O33732" s="10"/>
      <c r="P33732" s="8"/>
    </row>
    <row r="33733" spans="1:16" s="2" customFormat="1" x14ac:dyDescent="0.15">
      <c r="A33733" s="3"/>
      <c r="B33733" s="3"/>
      <c r="J33733" s="3"/>
      <c r="K33733" s="5"/>
      <c r="L33733" s="8"/>
      <c r="N33733" s="5"/>
      <c r="O33733" s="10"/>
      <c r="P33733" s="8"/>
    </row>
    <row r="33734" spans="1:16" s="2" customFormat="1" x14ac:dyDescent="0.15">
      <c r="A33734" s="3"/>
      <c r="B33734" s="3"/>
      <c r="J33734" s="3"/>
      <c r="K33734" s="5"/>
      <c r="L33734" s="8"/>
      <c r="N33734" s="5"/>
      <c r="O33734" s="10"/>
      <c r="P33734" s="8"/>
    </row>
    <row r="33735" spans="1:16" s="2" customFormat="1" x14ac:dyDescent="0.15">
      <c r="A33735" s="3"/>
      <c r="B33735" s="3"/>
      <c r="J33735" s="3"/>
      <c r="K33735" s="5"/>
      <c r="L33735" s="8"/>
      <c r="N33735" s="5"/>
      <c r="O33735" s="10"/>
      <c r="P33735" s="8"/>
    </row>
    <row r="33736" spans="1:16" s="2" customFormat="1" x14ac:dyDescent="0.15">
      <c r="A33736" s="3"/>
      <c r="B33736" s="3"/>
      <c r="J33736" s="3"/>
      <c r="K33736" s="5"/>
      <c r="L33736" s="8"/>
      <c r="N33736" s="5"/>
      <c r="O33736" s="10"/>
      <c r="P33736" s="8"/>
    </row>
    <row r="33737" spans="1:16" s="2" customFormat="1" x14ac:dyDescent="0.15">
      <c r="A33737" s="3"/>
      <c r="B33737" s="3"/>
      <c r="J33737" s="3"/>
      <c r="K33737" s="5"/>
      <c r="L33737" s="8"/>
      <c r="N33737" s="5"/>
      <c r="O33737" s="10"/>
      <c r="P33737" s="8"/>
    </row>
    <row r="33738" spans="1:16" s="2" customFormat="1" x14ac:dyDescent="0.15">
      <c r="A33738" s="3"/>
      <c r="B33738" s="3"/>
      <c r="J33738" s="3"/>
      <c r="K33738" s="5"/>
      <c r="L33738" s="8"/>
      <c r="N33738" s="5"/>
      <c r="O33738" s="10"/>
      <c r="P33738" s="8"/>
    </row>
    <row r="33739" spans="1:16" s="2" customFormat="1" x14ac:dyDescent="0.15">
      <c r="A33739" s="3"/>
      <c r="B33739" s="3"/>
      <c r="J33739" s="3"/>
      <c r="K33739" s="5"/>
      <c r="L33739" s="8"/>
      <c r="N33739" s="5"/>
      <c r="O33739" s="10"/>
      <c r="P33739" s="8"/>
    </row>
    <row r="33740" spans="1:16" s="2" customFormat="1" x14ac:dyDescent="0.15">
      <c r="A33740" s="3"/>
      <c r="B33740" s="3"/>
      <c r="J33740" s="3"/>
      <c r="K33740" s="5"/>
      <c r="L33740" s="8"/>
      <c r="N33740" s="5"/>
      <c r="O33740" s="10"/>
      <c r="P33740" s="8"/>
    </row>
    <row r="33741" spans="1:16" s="2" customFormat="1" x14ac:dyDescent="0.15">
      <c r="A33741" s="3"/>
      <c r="B33741" s="3"/>
      <c r="J33741" s="3"/>
      <c r="K33741" s="5"/>
      <c r="L33741" s="8"/>
      <c r="N33741" s="5"/>
      <c r="O33741" s="10"/>
      <c r="P33741" s="8"/>
    </row>
    <row r="33742" spans="1:16" s="2" customFormat="1" x14ac:dyDescent="0.15">
      <c r="A33742" s="3"/>
      <c r="B33742" s="3"/>
      <c r="J33742" s="3"/>
      <c r="K33742" s="5"/>
      <c r="L33742" s="8"/>
      <c r="N33742" s="5"/>
      <c r="O33742" s="10"/>
      <c r="P33742" s="8"/>
    </row>
    <row r="33743" spans="1:16" s="2" customFormat="1" x14ac:dyDescent="0.15">
      <c r="A33743" s="3"/>
      <c r="B33743" s="3"/>
      <c r="J33743" s="3"/>
      <c r="K33743" s="5"/>
      <c r="L33743" s="8"/>
      <c r="N33743" s="5"/>
      <c r="O33743" s="10"/>
      <c r="P33743" s="8"/>
    </row>
    <row r="33744" spans="1:16" s="2" customFormat="1" x14ac:dyDescent="0.15">
      <c r="A33744" s="3"/>
      <c r="B33744" s="3"/>
      <c r="J33744" s="3"/>
      <c r="K33744" s="5"/>
      <c r="L33744" s="8"/>
      <c r="N33744" s="5"/>
      <c r="O33744" s="10"/>
      <c r="P33744" s="8"/>
    </row>
    <row r="33745" spans="1:16" s="2" customFormat="1" x14ac:dyDescent="0.15">
      <c r="A33745" s="3"/>
      <c r="B33745" s="3"/>
      <c r="J33745" s="3"/>
      <c r="K33745" s="5"/>
      <c r="L33745" s="8"/>
      <c r="N33745" s="5"/>
      <c r="O33745" s="10"/>
      <c r="P33745" s="8"/>
    </row>
    <row r="33746" spans="1:16" s="2" customFormat="1" x14ac:dyDescent="0.15">
      <c r="A33746" s="3"/>
      <c r="B33746" s="3"/>
      <c r="J33746" s="3"/>
      <c r="K33746" s="5"/>
      <c r="L33746" s="8"/>
      <c r="N33746" s="5"/>
      <c r="O33746" s="10"/>
      <c r="P33746" s="8"/>
    </row>
    <row r="33747" spans="1:16" s="2" customFormat="1" x14ac:dyDescent="0.15">
      <c r="A33747" s="3"/>
      <c r="B33747" s="3"/>
      <c r="J33747" s="3"/>
      <c r="K33747" s="5"/>
      <c r="L33747" s="8"/>
      <c r="N33747" s="5"/>
      <c r="O33747" s="10"/>
      <c r="P33747" s="8"/>
    </row>
    <row r="33748" spans="1:16" s="2" customFormat="1" x14ac:dyDescent="0.15">
      <c r="A33748" s="3"/>
      <c r="B33748" s="3"/>
      <c r="J33748" s="3"/>
      <c r="K33748" s="5"/>
      <c r="L33748" s="8"/>
      <c r="N33748" s="5"/>
      <c r="O33748" s="10"/>
      <c r="P33748" s="8"/>
    </row>
    <row r="33749" spans="1:16" s="2" customFormat="1" x14ac:dyDescent="0.15">
      <c r="A33749" s="3"/>
      <c r="B33749" s="3"/>
      <c r="J33749" s="3"/>
      <c r="K33749" s="5"/>
      <c r="L33749" s="8"/>
      <c r="N33749" s="5"/>
      <c r="O33749" s="10"/>
      <c r="P33749" s="8"/>
    </row>
    <row r="33750" spans="1:16" s="2" customFormat="1" x14ac:dyDescent="0.15">
      <c r="A33750" s="3"/>
      <c r="B33750" s="3"/>
      <c r="J33750" s="3"/>
      <c r="K33750" s="5"/>
      <c r="L33750" s="8"/>
      <c r="N33750" s="5"/>
      <c r="O33750" s="10"/>
      <c r="P33750" s="8"/>
    </row>
    <row r="33751" spans="1:16" s="2" customFormat="1" x14ac:dyDescent="0.15">
      <c r="A33751" s="3"/>
      <c r="B33751" s="3"/>
      <c r="J33751" s="3"/>
      <c r="K33751" s="5"/>
      <c r="L33751" s="8"/>
      <c r="N33751" s="5"/>
      <c r="O33751" s="10"/>
      <c r="P33751" s="8"/>
    </row>
    <row r="33752" spans="1:16" s="2" customFormat="1" x14ac:dyDescent="0.15">
      <c r="A33752" s="3"/>
      <c r="B33752" s="3"/>
      <c r="J33752" s="3"/>
      <c r="K33752" s="5"/>
      <c r="L33752" s="8"/>
      <c r="N33752" s="5"/>
      <c r="O33752" s="10"/>
      <c r="P33752" s="8"/>
    </row>
    <row r="33753" spans="1:16" s="2" customFormat="1" x14ac:dyDescent="0.15">
      <c r="A33753" s="3"/>
      <c r="B33753" s="3"/>
      <c r="J33753" s="3"/>
      <c r="K33753" s="5"/>
      <c r="L33753" s="8"/>
      <c r="N33753" s="5"/>
      <c r="O33753" s="10"/>
      <c r="P33753" s="8"/>
    </row>
    <row r="33754" spans="1:16" s="2" customFormat="1" x14ac:dyDescent="0.15">
      <c r="A33754" s="3"/>
      <c r="B33754" s="3"/>
      <c r="J33754" s="3"/>
      <c r="K33754" s="5"/>
      <c r="L33754" s="8"/>
      <c r="N33754" s="5"/>
      <c r="O33754" s="10"/>
      <c r="P33754" s="8"/>
    </row>
    <row r="33755" spans="1:16" s="2" customFormat="1" x14ac:dyDescent="0.15">
      <c r="A33755" s="3"/>
      <c r="B33755" s="3"/>
      <c r="J33755" s="3"/>
      <c r="K33755" s="5"/>
      <c r="L33755" s="8"/>
      <c r="N33755" s="5"/>
      <c r="O33755" s="10"/>
      <c r="P33755" s="8"/>
    </row>
    <row r="33756" spans="1:16" s="2" customFormat="1" x14ac:dyDescent="0.15">
      <c r="A33756" s="3"/>
      <c r="B33756" s="3"/>
      <c r="J33756" s="3"/>
      <c r="K33756" s="5"/>
      <c r="L33756" s="8"/>
      <c r="N33756" s="5"/>
      <c r="O33756" s="10"/>
      <c r="P33756" s="8"/>
    </row>
    <row r="33757" spans="1:16" s="2" customFormat="1" x14ac:dyDescent="0.15">
      <c r="A33757" s="3"/>
      <c r="B33757" s="3"/>
      <c r="J33757" s="3"/>
      <c r="K33757" s="5"/>
      <c r="L33757" s="8"/>
      <c r="N33757" s="5"/>
      <c r="O33757" s="10"/>
      <c r="P33757" s="8"/>
    </row>
    <row r="33758" spans="1:16" s="2" customFormat="1" x14ac:dyDescent="0.15">
      <c r="A33758" s="3"/>
      <c r="B33758" s="3"/>
      <c r="J33758" s="3"/>
      <c r="K33758" s="5"/>
      <c r="L33758" s="8"/>
      <c r="N33758" s="5"/>
      <c r="O33758" s="10"/>
      <c r="P33758" s="8"/>
    </row>
    <row r="33759" spans="1:16" s="2" customFormat="1" x14ac:dyDescent="0.15">
      <c r="A33759" s="3"/>
      <c r="B33759" s="3"/>
      <c r="J33759" s="3"/>
      <c r="K33759" s="5"/>
      <c r="L33759" s="8"/>
      <c r="N33759" s="5"/>
      <c r="O33759" s="10"/>
      <c r="P33759" s="8"/>
    </row>
    <row r="33760" spans="1:16" s="2" customFormat="1" x14ac:dyDescent="0.15">
      <c r="A33760" s="3"/>
      <c r="B33760" s="3"/>
      <c r="J33760" s="3"/>
      <c r="K33760" s="5"/>
      <c r="L33760" s="8"/>
      <c r="N33760" s="5"/>
      <c r="O33760" s="10"/>
      <c r="P33760" s="8"/>
    </row>
    <row r="33761" spans="1:16" s="2" customFormat="1" x14ac:dyDescent="0.15">
      <c r="A33761" s="3"/>
      <c r="B33761" s="3"/>
      <c r="J33761" s="3"/>
      <c r="K33761" s="5"/>
      <c r="L33761" s="8"/>
      <c r="N33761" s="5"/>
      <c r="O33761" s="10"/>
      <c r="P33761" s="8"/>
    </row>
    <row r="33762" spans="1:16" s="2" customFormat="1" x14ac:dyDescent="0.15">
      <c r="A33762" s="3"/>
      <c r="B33762" s="3"/>
      <c r="J33762" s="3"/>
      <c r="K33762" s="5"/>
      <c r="L33762" s="8"/>
      <c r="N33762" s="5"/>
      <c r="O33762" s="10"/>
      <c r="P33762" s="8"/>
    </row>
    <row r="33763" spans="1:16" s="2" customFormat="1" x14ac:dyDescent="0.15">
      <c r="A33763" s="3"/>
      <c r="B33763" s="3"/>
      <c r="J33763" s="3"/>
      <c r="K33763" s="5"/>
      <c r="L33763" s="8"/>
      <c r="N33763" s="5"/>
      <c r="O33763" s="10"/>
      <c r="P33763" s="8"/>
    </row>
    <row r="33764" spans="1:16" s="2" customFormat="1" x14ac:dyDescent="0.15">
      <c r="A33764" s="3"/>
      <c r="B33764" s="3"/>
      <c r="J33764" s="3"/>
      <c r="K33764" s="5"/>
      <c r="L33764" s="8"/>
      <c r="N33764" s="5"/>
      <c r="O33764" s="10"/>
      <c r="P33764" s="8"/>
    </row>
    <row r="33765" spans="1:16" s="2" customFormat="1" x14ac:dyDescent="0.15">
      <c r="A33765" s="3"/>
      <c r="B33765" s="3"/>
      <c r="J33765" s="3"/>
      <c r="K33765" s="5"/>
      <c r="L33765" s="8"/>
      <c r="N33765" s="5"/>
      <c r="O33765" s="10"/>
      <c r="P33765" s="8"/>
    </row>
    <row r="33766" spans="1:16" s="2" customFormat="1" x14ac:dyDescent="0.15">
      <c r="A33766" s="3"/>
      <c r="B33766" s="3"/>
      <c r="J33766" s="3"/>
      <c r="K33766" s="5"/>
      <c r="L33766" s="8"/>
      <c r="N33766" s="5"/>
      <c r="O33766" s="10"/>
      <c r="P33766" s="8"/>
    </row>
    <row r="33767" spans="1:16" s="2" customFormat="1" x14ac:dyDescent="0.15">
      <c r="A33767" s="3"/>
      <c r="B33767" s="3"/>
      <c r="J33767" s="3"/>
      <c r="K33767" s="5"/>
      <c r="L33767" s="8"/>
      <c r="N33767" s="5"/>
      <c r="O33767" s="10"/>
      <c r="P33767" s="8"/>
    </row>
    <row r="33768" spans="1:16" s="2" customFormat="1" x14ac:dyDescent="0.15">
      <c r="A33768" s="3"/>
      <c r="B33768" s="3"/>
      <c r="J33768" s="3"/>
      <c r="K33768" s="5"/>
      <c r="L33768" s="8"/>
      <c r="N33768" s="5"/>
      <c r="O33768" s="10"/>
      <c r="P33768" s="8"/>
    </row>
    <row r="33769" spans="1:16" s="2" customFormat="1" x14ac:dyDescent="0.15">
      <c r="A33769" s="3"/>
      <c r="B33769" s="3"/>
      <c r="J33769" s="3"/>
      <c r="K33769" s="5"/>
      <c r="L33769" s="8"/>
      <c r="N33769" s="5"/>
      <c r="O33769" s="10"/>
      <c r="P33769" s="8"/>
    </row>
    <row r="33770" spans="1:16" s="2" customFormat="1" x14ac:dyDescent="0.15">
      <c r="A33770" s="3"/>
      <c r="B33770" s="3"/>
      <c r="J33770" s="3"/>
      <c r="K33770" s="5"/>
      <c r="L33770" s="8"/>
      <c r="N33770" s="5"/>
      <c r="O33770" s="10"/>
      <c r="P33770" s="8"/>
    </row>
    <row r="33771" spans="1:16" s="2" customFormat="1" x14ac:dyDescent="0.15">
      <c r="A33771" s="3"/>
      <c r="B33771" s="3"/>
      <c r="J33771" s="3"/>
      <c r="K33771" s="5"/>
      <c r="L33771" s="8"/>
      <c r="N33771" s="5"/>
      <c r="O33771" s="10"/>
      <c r="P33771" s="8"/>
    </row>
    <row r="33772" spans="1:16" s="2" customFormat="1" x14ac:dyDescent="0.15">
      <c r="A33772" s="3"/>
      <c r="B33772" s="3"/>
      <c r="J33772" s="3"/>
      <c r="K33772" s="5"/>
      <c r="L33772" s="8"/>
      <c r="N33772" s="5"/>
      <c r="O33772" s="10"/>
      <c r="P33772" s="8"/>
    </row>
    <row r="33773" spans="1:16" s="2" customFormat="1" x14ac:dyDescent="0.15">
      <c r="A33773" s="3"/>
      <c r="B33773" s="3"/>
      <c r="J33773" s="3"/>
      <c r="K33773" s="5"/>
      <c r="L33773" s="8"/>
      <c r="N33773" s="5"/>
      <c r="O33773" s="10"/>
      <c r="P33773" s="8"/>
    </row>
    <row r="33774" spans="1:16" s="2" customFormat="1" x14ac:dyDescent="0.15">
      <c r="A33774" s="3"/>
      <c r="B33774" s="3"/>
      <c r="J33774" s="3"/>
      <c r="K33774" s="5"/>
      <c r="L33774" s="8"/>
      <c r="N33774" s="5"/>
      <c r="O33774" s="10"/>
      <c r="P33774" s="8"/>
    </row>
    <row r="33775" spans="1:16" s="2" customFormat="1" x14ac:dyDescent="0.15">
      <c r="A33775" s="3"/>
      <c r="B33775" s="3"/>
      <c r="J33775" s="3"/>
      <c r="K33775" s="5"/>
      <c r="L33775" s="8"/>
      <c r="N33775" s="5"/>
      <c r="O33775" s="10"/>
      <c r="P33775" s="8"/>
    </row>
    <row r="33776" spans="1:16" s="2" customFormat="1" x14ac:dyDescent="0.15">
      <c r="A33776" s="3"/>
      <c r="B33776" s="3"/>
      <c r="J33776" s="3"/>
      <c r="K33776" s="5"/>
      <c r="L33776" s="8"/>
      <c r="N33776" s="5"/>
      <c r="O33776" s="10"/>
      <c r="P33776" s="8"/>
    </row>
    <row r="33777" spans="1:16" s="2" customFormat="1" x14ac:dyDescent="0.15">
      <c r="A33777" s="3"/>
      <c r="B33777" s="3"/>
      <c r="J33777" s="3"/>
      <c r="K33777" s="5"/>
      <c r="L33777" s="8"/>
      <c r="N33777" s="5"/>
      <c r="O33777" s="10"/>
      <c r="P33777" s="8"/>
    </row>
    <row r="33778" spans="1:16" s="2" customFormat="1" x14ac:dyDescent="0.15">
      <c r="A33778" s="3"/>
      <c r="B33778" s="3"/>
      <c r="J33778" s="3"/>
      <c r="K33778" s="5"/>
      <c r="L33778" s="8"/>
      <c r="N33778" s="5"/>
      <c r="O33778" s="10"/>
      <c r="P33778" s="8"/>
    </row>
    <row r="33779" spans="1:16" s="2" customFormat="1" x14ac:dyDescent="0.15">
      <c r="A33779" s="3"/>
      <c r="B33779" s="3"/>
      <c r="J33779" s="3"/>
      <c r="K33779" s="5"/>
      <c r="L33779" s="8"/>
      <c r="N33779" s="5"/>
      <c r="O33779" s="10"/>
      <c r="P33779" s="8"/>
    </row>
    <row r="33780" spans="1:16" s="2" customFormat="1" x14ac:dyDescent="0.15">
      <c r="A33780" s="3"/>
      <c r="B33780" s="3"/>
      <c r="J33780" s="3"/>
      <c r="K33780" s="5"/>
      <c r="L33780" s="8"/>
      <c r="N33780" s="5"/>
      <c r="O33780" s="10"/>
      <c r="P33780" s="8"/>
    </row>
    <row r="33781" spans="1:16" s="2" customFormat="1" x14ac:dyDescent="0.15">
      <c r="A33781" s="3"/>
      <c r="B33781" s="3"/>
      <c r="J33781" s="3"/>
      <c r="K33781" s="5"/>
      <c r="L33781" s="8"/>
      <c r="N33781" s="5"/>
      <c r="O33781" s="10"/>
      <c r="P33781" s="8"/>
    </row>
    <row r="33782" spans="1:16" s="2" customFormat="1" x14ac:dyDescent="0.15">
      <c r="A33782" s="3"/>
      <c r="B33782" s="3"/>
      <c r="J33782" s="3"/>
      <c r="K33782" s="5"/>
      <c r="L33782" s="8"/>
      <c r="N33782" s="5"/>
      <c r="O33782" s="10"/>
      <c r="P33782" s="8"/>
    </row>
    <row r="33783" spans="1:16" s="2" customFormat="1" x14ac:dyDescent="0.15">
      <c r="A33783" s="3"/>
      <c r="B33783" s="3"/>
      <c r="J33783" s="3"/>
      <c r="K33783" s="5"/>
      <c r="L33783" s="8"/>
      <c r="N33783" s="5"/>
      <c r="O33783" s="10"/>
      <c r="P33783" s="8"/>
    </row>
    <row r="33784" spans="1:16" s="2" customFormat="1" x14ac:dyDescent="0.15">
      <c r="A33784" s="3"/>
      <c r="B33784" s="3"/>
      <c r="J33784" s="3"/>
      <c r="K33784" s="5"/>
      <c r="L33784" s="8"/>
      <c r="N33784" s="5"/>
      <c r="O33784" s="10"/>
      <c r="P33784" s="8"/>
    </row>
    <row r="33785" spans="1:16" s="2" customFormat="1" x14ac:dyDescent="0.15">
      <c r="A33785" s="3"/>
      <c r="B33785" s="3"/>
      <c r="J33785" s="3"/>
      <c r="K33785" s="5"/>
      <c r="L33785" s="8"/>
      <c r="N33785" s="5"/>
      <c r="O33785" s="10"/>
      <c r="P33785" s="8"/>
    </row>
    <row r="33786" spans="1:16" s="2" customFormat="1" x14ac:dyDescent="0.15">
      <c r="A33786" s="3"/>
      <c r="B33786" s="3"/>
      <c r="J33786" s="3"/>
      <c r="K33786" s="5"/>
      <c r="L33786" s="8"/>
      <c r="N33786" s="5"/>
      <c r="O33786" s="10"/>
      <c r="P33786" s="8"/>
    </row>
    <row r="33787" spans="1:16" s="2" customFormat="1" x14ac:dyDescent="0.15">
      <c r="A33787" s="3"/>
      <c r="B33787" s="3"/>
      <c r="J33787" s="3"/>
      <c r="K33787" s="5"/>
      <c r="L33787" s="8"/>
      <c r="N33787" s="5"/>
      <c r="O33787" s="10"/>
      <c r="P33787" s="8"/>
    </row>
    <row r="33788" spans="1:16" s="2" customFormat="1" x14ac:dyDescent="0.15">
      <c r="A33788" s="3"/>
      <c r="B33788" s="3"/>
      <c r="J33788" s="3"/>
      <c r="K33788" s="5"/>
      <c r="L33788" s="8"/>
      <c r="N33788" s="5"/>
      <c r="O33788" s="10"/>
      <c r="P33788" s="8"/>
    </row>
    <row r="33789" spans="1:16" s="2" customFormat="1" x14ac:dyDescent="0.15">
      <c r="A33789" s="3"/>
      <c r="B33789" s="3"/>
      <c r="J33789" s="3"/>
      <c r="K33789" s="5"/>
      <c r="L33789" s="8"/>
      <c r="N33789" s="5"/>
      <c r="O33789" s="10"/>
      <c r="P33789" s="8"/>
    </row>
    <row r="33790" spans="1:16" s="2" customFormat="1" x14ac:dyDescent="0.15">
      <c r="A33790" s="3"/>
      <c r="B33790" s="3"/>
      <c r="J33790" s="3"/>
      <c r="K33790" s="5"/>
      <c r="L33790" s="8"/>
      <c r="N33790" s="5"/>
      <c r="O33790" s="10"/>
      <c r="P33790" s="8"/>
    </row>
    <row r="33791" spans="1:16" s="2" customFormat="1" x14ac:dyDescent="0.15">
      <c r="A33791" s="3"/>
      <c r="B33791" s="3"/>
      <c r="J33791" s="3"/>
      <c r="K33791" s="5"/>
      <c r="L33791" s="8"/>
      <c r="N33791" s="5"/>
      <c r="O33791" s="10"/>
      <c r="P33791" s="8"/>
    </row>
    <row r="33792" spans="1:16" s="2" customFormat="1" x14ac:dyDescent="0.15">
      <c r="A33792" s="3"/>
      <c r="B33792" s="3"/>
      <c r="J33792" s="3"/>
      <c r="K33792" s="5"/>
      <c r="L33792" s="8"/>
      <c r="N33792" s="5"/>
      <c r="O33792" s="10"/>
      <c r="P33792" s="8"/>
    </row>
    <row r="33793" spans="1:16" s="2" customFormat="1" x14ac:dyDescent="0.15">
      <c r="A33793" s="3"/>
      <c r="B33793" s="3"/>
      <c r="J33793" s="3"/>
      <c r="K33793" s="5"/>
      <c r="L33793" s="8"/>
      <c r="N33793" s="5"/>
      <c r="O33793" s="10"/>
      <c r="P33793" s="8"/>
    </row>
    <row r="33794" spans="1:16" s="2" customFormat="1" x14ac:dyDescent="0.15">
      <c r="A33794" s="3"/>
      <c r="B33794" s="3"/>
      <c r="J33794" s="3"/>
      <c r="K33794" s="5"/>
      <c r="L33794" s="8"/>
      <c r="N33794" s="5"/>
      <c r="O33794" s="10"/>
      <c r="P33794" s="8"/>
    </row>
    <row r="33795" spans="1:16" s="2" customFormat="1" x14ac:dyDescent="0.15">
      <c r="A33795" s="3"/>
      <c r="B33795" s="3"/>
      <c r="J33795" s="3"/>
      <c r="K33795" s="5"/>
      <c r="L33795" s="8"/>
      <c r="N33795" s="5"/>
      <c r="O33795" s="10"/>
      <c r="P33795" s="8"/>
    </row>
    <row r="33796" spans="1:16" s="2" customFormat="1" x14ac:dyDescent="0.15">
      <c r="A33796" s="3"/>
      <c r="B33796" s="3"/>
      <c r="J33796" s="3"/>
      <c r="K33796" s="5"/>
      <c r="L33796" s="8"/>
      <c r="N33796" s="5"/>
      <c r="O33796" s="10"/>
      <c r="P33796" s="8"/>
    </row>
    <row r="33797" spans="1:16" s="2" customFormat="1" x14ac:dyDescent="0.15">
      <c r="A33797" s="3"/>
      <c r="B33797" s="3"/>
      <c r="J33797" s="3"/>
      <c r="K33797" s="5"/>
      <c r="L33797" s="8"/>
      <c r="N33797" s="5"/>
      <c r="O33797" s="10"/>
      <c r="P33797" s="8"/>
    </row>
    <row r="33798" spans="1:16" s="2" customFormat="1" x14ac:dyDescent="0.15">
      <c r="A33798" s="3"/>
      <c r="B33798" s="3"/>
      <c r="J33798" s="3"/>
      <c r="K33798" s="5"/>
      <c r="L33798" s="8"/>
      <c r="N33798" s="5"/>
      <c r="O33798" s="10"/>
      <c r="P33798" s="8"/>
    </row>
    <row r="33799" spans="1:16" s="2" customFormat="1" x14ac:dyDescent="0.15">
      <c r="A33799" s="3"/>
      <c r="B33799" s="3"/>
      <c r="J33799" s="3"/>
      <c r="K33799" s="5"/>
      <c r="L33799" s="8"/>
      <c r="N33799" s="5"/>
      <c r="O33799" s="10"/>
      <c r="P33799" s="8"/>
    </row>
    <row r="33800" spans="1:16" s="2" customFormat="1" x14ac:dyDescent="0.15">
      <c r="A33800" s="3"/>
      <c r="B33800" s="3"/>
      <c r="J33800" s="3"/>
      <c r="K33800" s="5"/>
      <c r="L33800" s="8"/>
      <c r="N33800" s="5"/>
      <c r="O33800" s="10"/>
      <c r="P33800" s="8"/>
    </row>
    <row r="33801" spans="1:16" s="2" customFormat="1" x14ac:dyDescent="0.15">
      <c r="A33801" s="3"/>
      <c r="B33801" s="3"/>
      <c r="J33801" s="3"/>
      <c r="K33801" s="5"/>
      <c r="L33801" s="8"/>
      <c r="N33801" s="5"/>
      <c r="O33801" s="10"/>
      <c r="P33801" s="8"/>
    </row>
    <row r="33802" spans="1:16" s="2" customFormat="1" x14ac:dyDescent="0.15">
      <c r="A33802" s="3"/>
      <c r="B33802" s="3"/>
      <c r="J33802" s="3"/>
      <c r="K33802" s="5"/>
      <c r="L33802" s="8"/>
      <c r="N33802" s="5"/>
      <c r="O33802" s="10"/>
      <c r="P33802" s="8"/>
    </row>
    <row r="33803" spans="1:16" s="2" customFormat="1" x14ac:dyDescent="0.15">
      <c r="A33803" s="3"/>
      <c r="B33803" s="3"/>
      <c r="J33803" s="3"/>
      <c r="K33803" s="5"/>
      <c r="L33803" s="8"/>
      <c r="N33803" s="5"/>
      <c r="O33803" s="10"/>
      <c r="P33803" s="8"/>
    </row>
    <row r="33804" spans="1:16" s="2" customFormat="1" x14ac:dyDescent="0.15">
      <c r="A33804" s="3"/>
      <c r="B33804" s="3"/>
      <c r="J33804" s="3"/>
      <c r="K33804" s="5"/>
      <c r="L33804" s="8"/>
      <c r="N33804" s="5"/>
      <c r="O33804" s="10"/>
      <c r="P33804" s="8"/>
    </row>
    <row r="33805" spans="1:16" s="2" customFormat="1" x14ac:dyDescent="0.15">
      <c r="A33805" s="3"/>
      <c r="B33805" s="3"/>
      <c r="J33805" s="3"/>
      <c r="K33805" s="5"/>
      <c r="L33805" s="8"/>
      <c r="N33805" s="5"/>
      <c r="O33805" s="10"/>
      <c r="P33805" s="8"/>
    </row>
    <row r="33806" spans="1:16" s="2" customFormat="1" x14ac:dyDescent="0.15">
      <c r="A33806" s="3"/>
      <c r="B33806" s="3"/>
      <c r="J33806" s="3"/>
      <c r="K33806" s="5"/>
      <c r="L33806" s="8"/>
      <c r="N33806" s="5"/>
      <c r="O33806" s="10"/>
      <c r="P33806" s="8"/>
    </row>
    <row r="33807" spans="1:16" s="2" customFormat="1" x14ac:dyDescent="0.15">
      <c r="A33807" s="3"/>
      <c r="B33807" s="3"/>
      <c r="J33807" s="3"/>
      <c r="K33807" s="5"/>
      <c r="L33807" s="8"/>
      <c r="N33807" s="5"/>
      <c r="O33807" s="10"/>
      <c r="P33807" s="8"/>
    </row>
    <row r="33808" spans="1:16" s="2" customFormat="1" x14ac:dyDescent="0.15">
      <c r="A33808" s="3"/>
      <c r="B33808" s="3"/>
      <c r="J33808" s="3"/>
      <c r="K33808" s="5"/>
      <c r="L33808" s="8"/>
      <c r="N33808" s="5"/>
      <c r="O33808" s="10"/>
      <c r="P33808" s="8"/>
    </row>
    <row r="33809" spans="1:16" s="2" customFormat="1" x14ac:dyDescent="0.15">
      <c r="A33809" s="3"/>
      <c r="B33809" s="3"/>
      <c r="J33809" s="3"/>
      <c r="K33809" s="5"/>
      <c r="L33809" s="8"/>
      <c r="N33809" s="5"/>
      <c r="O33809" s="10"/>
      <c r="P33809" s="8"/>
    </row>
    <row r="33810" spans="1:16" s="2" customFormat="1" x14ac:dyDescent="0.15">
      <c r="A33810" s="3"/>
      <c r="B33810" s="3"/>
      <c r="J33810" s="3"/>
      <c r="K33810" s="5"/>
      <c r="L33810" s="8"/>
      <c r="N33810" s="5"/>
      <c r="O33810" s="10"/>
      <c r="P33810" s="8"/>
    </row>
    <row r="33811" spans="1:16" s="2" customFormat="1" x14ac:dyDescent="0.15">
      <c r="A33811" s="3"/>
      <c r="B33811" s="3"/>
      <c r="J33811" s="3"/>
      <c r="K33811" s="5"/>
      <c r="L33811" s="8"/>
      <c r="N33811" s="5"/>
      <c r="O33811" s="10"/>
      <c r="P33811" s="8"/>
    </row>
    <row r="33812" spans="1:16" s="2" customFormat="1" x14ac:dyDescent="0.15">
      <c r="A33812" s="3"/>
      <c r="B33812" s="3"/>
      <c r="J33812" s="3"/>
      <c r="K33812" s="5"/>
      <c r="L33812" s="8"/>
      <c r="N33812" s="5"/>
      <c r="O33812" s="10"/>
      <c r="P33812" s="8"/>
    </row>
    <row r="33813" spans="1:16" s="2" customFormat="1" x14ac:dyDescent="0.15">
      <c r="A33813" s="3"/>
      <c r="B33813" s="3"/>
      <c r="J33813" s="3"/>
      <c r="K33813" s="5"/>
      <c r="L33813" s="8"/>
      <c r="N33813" s="5"/>
      <c r="O33813" s="10"/>
      <c r="P33813" s="8"/>
    </row>
    <row r="33814" spans="1:16" s="2" customFormat="1" x14ac:dyDescent="0.15">
      <c r="A33814" s="3"/>
      <c r="B33814" s="3"/>
      <c r="J33814" s="3"/>
      <c r="K33814" s="5"/>
      <c r="L33814" s="8"/>
      <c r="N33814" s="5"/>
      <c r="O33814" s="10"/>
      <c r="P33814" s="8"/>
    </row>
    <row r="33815" spans="1:16" s="2" customFormat="1" x14ac:dyDescent="0.15">
      <c r="A33815" s="3"/>
      <c r="B33815" s="3"/>
      <c r="J33815" s="3"/>
      <c r="K33815" s="5"/>
      <c r="L33815" s="8"/>
      <c r="N33815" s="5"/>
      <c r="O33815" s="10"/>
      <c r="P33815" s="8"/>
    </row>
    <row r="33816" spans="1:16" s="2" customFormat="1" x14ac:dyDescent="0.15">
      <c r="A33816" s="3"/>
      <c r="B33816" s="3"/>
      <c r="J33816" s="3"/>
      <c r="K33816" s="5"/>
      <c r="L33816" s="8"/>
      <c r="N33816" s="5"/>
      <c r="O33816" s="10"/>
      <c r="P33816" s="8"/>
    </row>
    <row r="33817" spans="1:16" s="2" customFormat="1" x14ac:dyDescent="0.15">
      <c r="A33817" s="3"/>
      <c r="B33817" s="3"/>
      <c r="J33817" s="3"/>
      <c r="K33817" s="5"/>
      <c r="L33817" s="8"/>
      <c r="N33817" s="5"/>
      <c r="O33817" s="10"/>
      <c r="P33817" s="8"/>
    </row>
    <row r="33818" spans="1:16" s="2" customFormat="1" x14ac:dyDescent="0.15">
      <c r="A33818" s="3"/>
      <c r="B33818" s="3"/>
      <c r="J33818" s="3"/>
      <c r="K33818" s="5"/>
      <c r="L33818" s="8"/>
      <c r="N33818" s="5"/>
      <c r="O33818" s="10"/>
      <c r="P33818" s="8"/>
    </row>
    <row r="33819" spans="1:16" s="2" customFormat="1" x14ac:dyDescent="0.15">
      <c r="A33819" s="3"/>
      <c r="B33819" s="3"/>
      <c r="J33819" s="3"/>
      <c r="K33819" s="5"/>
      <c r="L33819" s="8"/>
      <c r="N33819" s="5"/>
      <c r="O33819" s="10"/>
      <c r="P33819" s="8"/>
    </row>
    <row r="33820" spans="1:16" s="2" customFormat="1" x14ac:dyDescent="0.15">
      <c r="A33820" s="3"/>
      <c r="B33820" s="3"/>
      <c r="J33820" s="3"/>
      <c r="K33820" s="5"/>
      <c r="L33820" s="8"/>
      <c r="N33820" s="5"/>
      <c r="O33820" s="10"/>
      <c r="P33820" s="8"/>
    </row>
    <row r="33821" spans="1:16" s="2" customFormat="1" x14ac:dyDescent="0.15">
      <c r="A33821" s="3"/>
      <c r="B33821" s="3"/>
      <c r="J33821" s="3"/>
      <c r="K33821" s="5"/>
      <c r="L33821" s="8"/>
      <c r="N33821" s="5"/>
      <c r="O33821" s="10"/>
      <c r="P33821" s="8"/>
    </row>
    <row r="33822" spans="1:16" s="2" customFormat="1" x14ac:dyDescent="0.15">
      <c r="A33822" s="3"/>
      <c r="B33822" s="3"/>
      <c r="J33822" s="3"/>
      <c r="K33822" s="5"/>
      <c r="L33822" s="8"/>
      <c r="N33822" s="5"/>
      <c r="O33822" s="10"/>
      <c r="P33822" s="8"/>
    </row>
    <row r="33823" spans="1:16" s="2" customFormat="1" x14ac:dyDescent="0.15">
      <c r="A33823" s="3"/>
      <c r="B33823" s="3"/>
      <c r="J33823" s="3"/>
      <c r="K33823" s="5"/>
      <c r="L33823" s="8"/>
      <c r="N33823" s="5"/>
      <c r="O33823" s="10"/>
      <c r="P33823" s="8"/>
    </row>
    <row r="33824" spans="1:16" s="2" customFormat="1" x14ac:dyDescent="0.15">
      <c r="A33824" s="3"/>
      <c r="B33824" s="3"/>
      <c r="J33824" s="3"/>
      <c r="K33824" s="5"/>
      <c r="L33824" s="8"/>
      <c r="N33824" s="5"/>
      <c r="O33824" s="10"/>
      <c r="P33824" s="8"/>
    </row>
    <row r="33825" spans="1:16" s="2" customFormat="1" x14ac:dyDescent="0.15">
      <c r="A33825" s="3"/>
      <c r="B33825" s="3"/>
      <c r="J33825" s="3"/>
      <c r="K33825" s="5"/>
      <c r="L33825" s="8"/>
      <c r="N33825" s="5"/>
      <c r="O33825" s="10"/>
      <c r="P33825" s="8"/>
    </row>
    <row r="33826" spans="1:16" s="2" customFormat="1" x14ac:dyDescent="0.15">
      <c r="A33826" s="3"/>
      <c r="B33826" s="3"/>
      <c r="J33826" s="3"/>
      <c r="K33826" s="5"/>
      <c r="L33826" s="8"/>
      <c r="N33826" s="5"/>
      <c r="O33826" s="10"/>
      <c r="P33826" s="8"/>
    </row>
    <row r="33827" spans="1:16" s="2" customFormat="1" x14ac:dyDescent="0.15">
      <c r="A33827" s="3"/>
      <c r="B33827" s="3"/>
      <c r="J33827" s="3"/>
      <c r="K33827" s="5"/>
      <c r="L33827" s="8"/>
      <c r="N33827" s="5"/>
      <c r="O33827" s="10"/>
      <c r="P33827" s="8"/>
    </row>
    <row r="33828" spans="1:16" s="2" customFormat="1" x14ac:dyDescent="0.15">
      <c r="A33828" s="3"/>
      <c r="B33828" s="3"/>
      <c r="J33828" s="3"/>
      <c r="K33828" s="5"/>
      <c r="L33828" s="8"/>
      <c r="N33828" s="5"/>
      <c r="O33828" s="10"/>
      <c r="P33828" s="8"/>
    </row>
    <row r="33829" spans="1:16" s="2" customFormat="1" x14ac:dyDescent="0.15">
      <c r="A33829" s="3"/>
      <c r="B33829" s="3"/>
      <c r="J33829" s="3"/>
      <c r="K33829" s="5"/>
      <c r="L33829" s="8"/>
      <c r="N33829" s="5"/>
      <c r="O33829" s="10"/>
      <c r="P33829" s="8"/>
    </row>
    <row r="33830" spans="1:16" s="2" customFormat="1" x14ac:dyDescent="0.15">
      <c r="A33830" s="3"/>
      <c r="B33830" s="3"/>
      <c r="J33830" s="3"/>
      <c r="K33830" s="5"/>
      <c r="L33830" s="8"/>
      <c r="N33830" s="5"/>
      <c r="O33830" s="10"/>
      <c r="P33830" s="8"/>
    </row>
    <row r="33831" spans="1:16" s="2" customFormat="1" x14ac:dyDescent="0.15">
      <c r="A33831" s="3"/>
      <c r="B33831" s="3"/>
      <c r="J33831" s="3"/>
      <c r="K33831" s="5"/>
      <c r="L33831" s="8"/>
      <c r="N33831" s="5"/>
      <c r="O33831" s="10"/>
      <c r="P33831" s="8"/>
    </row>
    <row r="33832" spans="1:16" s="2" customFormat="1" x14ac:dyDescent="0.15">
      <c r="A33832" s="3"/>
      <c r="B33832" s="3"/>
      <c r="J33832" s="3"/>
      <c r="K33832" s="5"/>
      <c r="L33832" s="8"/>
      <c r="N33832" s="5"/>
      <c r="O33832" s="10"/>
      <c r="P33832" s="8"/>
    </row>
    <row r="33833" spans="1:16" s="2" customFormat="1" x14ac:dyDescent="0.15">
      <c r="A33833" s="3"/>
      <c r="B33833" s="3"/>
      <c r="J33833" s="3"/>
      <c r="K33833" s="5"/>
      <c r="L33833" s="8"/>
      <c r="N33833" s="5"/>
      <c r="O33833" s="10"/>
      <c r="P33833" s="8"/>
    </row>
    <row r="33834" spans="1:16" s="2" customFormat="1" x14ac:dyDescent="0.15">
      <c r="A33834" s="3"/>
      <c r="B33834" s="3"/>
      <c r="J33834" s="3"/>
      <c r="K33834" s="5"/>
      <c r="L33834" s="8"/>
      <c r="N33834" s="5"/>
      <c r="O33834" s="10"/>
      <c r="P33834" s="8"/>
    </row>
    <row r="33835" spans="1:16" s="2" customFormat="1" x14ac:dyDescent="0.15">
      <c r="A33835" s="3"/>
      <c r="B33835" s="3"/>
      <c r="J33835" s="3"/>
      <c r="K33835" s="5"/>
      <c r="L33835" s="8"/>
      <c r="N33835" s="5"/>
      <c r="O33835" s="10"/>
      <c r="P33835" s="8"/>
    </row>
    <row r="33836" spans="1:16" s="2" customFormat="1" x14ac:dyDescent="0.15">
      <c r="A33836" s="3"/>
      <c r="B33836" s="3"/>
      <c r="J33836" s="3"/>
      <c r="K33836" s="5"/>
      <c r="L33836" s="8"/>
      <c r="N33836" s="5"/>
      <c r="O33836" s="10"/>
      <c r="P33836" s="8"/>
    </row>
    <row r="33837" spans="1:16" s="2" customFormat="1" x14ac:dyDescent="0.15">
      <c r="A33837" s="3"/>
      <c r="B33837" s="3"/>
      <c r="J33837" s="3"/>
      <c r="K33837" s="5"/>
      <c r="L33837" s="8"/>
      <c r="N33837" s="5"/>
      <c r="O33837" s="10"/>
      <c r="P33837" s="8"/>
    </row>
    <row r="33838" spans="1:16" s="2" customFormat="1" x14ac:dyDescent="0.15">
      <c r="A33838" s="3"/>
      <c r="B33838" s="3"/>
      <c r="J33838" s="3"/>
      <c r="K33838" s="5"/>
      <c r="L33838" s="8"/>
      <c r="N33838" s="5"/>
      <c r="O33838" s="10"/>
      <c r="P33838" s="8"/>
    </row>
    <row r="33839" spans="1:16" s="2" customFormat="1" x14ac:dyDescent="0.15">
      <c r="A33839" s="3"/>
      <c r="B33839" s="3"/>
      <c r="J33839" s="3"/>
      <c r="K33839" s="5"/>
      <c r="L33839" s="8"/>
      <c r="N33839" s="5"/>
      <c r="O33839" s="10"/>
      <c r="P33839" s="8"/>
    </row>
    <row r="33840" spans="1:16" s="2" customFormat="1" x14ac:dyDescent="0.15">
      <c r="A33840" s="3"/>
      <c r="B33840" s="3"/>
      <c r="J33840" s="3"/>
      <c r="K33840" s="5"/>
      <c r="L33840" s="8"/>
      <c r="N33840" s="5"/>
      <c r="O33840" s="10"/>
      <c r="P33840" s="8"/>
    </row>
    <row r="33841" spans="1:16" s="2" customFormat="1" x14ac:dyDescent="0.15">
      <c r="A33841" s="3"/>
      <c r="B33841" s="3"/>
      <c r="J33841" s="3"/>
      <c r="K33841" s="5"/>
      <c r="L33841" s="8"/>
      <c r="N33841" s="5"/>
      <c r="O33841" s="10"/>
      <c r="P33841" s="8"/>
    </row>
    <row r="33842" spans="1:16" s="2" customFormat="1" x14ac:dyDescent="0.15">
      <c r="A33842" s="3"/>
      <c r="B33842" s="3"/>
      <c r="J33842" s="3"/>
      <c r="K33842" s="5"/>
      <c r="L33842" s="8"/>
      <c r="N33842" s="5"/>
      <c r="O33842" s="10"/>
      <c r="P33842" s="8"/>
    </row>
    <row r="33843" spans="1:16" s="2" customFormat="1" x14ac:dyDescent="0.15">
      <c r="A33843" s="3"/>
      <c r="B33843" s="3"/>
      <c r="J33843" s="3"/>
      <c r="K33843" s="5"/>
      <c r="L33843" s="8"/>
      <c r="N33843" s="5"/>
      <c r="O33843" s="10"/>
      <c r="P33843" s="8"/>
    </row>
    <row r="33844" spans="1:16" s="2" customFormat="1" x14ac:dyDescent="0.15">
      <c r="A33844" s="3"/>
      <c r="B33844" s="3"/>
      <c r="J33844" s="3"/>
      <c r="K33844" s="5"/>
      <c r="L33844" s="8"/>
      <c r="N33844" s="5"/>
      <c r="O33844" s="10"/>
      <c r="P33844" s="8"/>
    </row>
    <row r="33845" spans="1:16" s="2" customFormat="1" x14ac:dyDescent="0.15">
      <c r="A33845" s="3"/>
      <c r="B33845" s="3"/>
      <c r="J33845" s="3"/>
      <c r="K33845" s="5"/>
      <c r="L33845" s="8"/>
      <c r="N33845" s="5"/>
      <c r="O33845" s="10"/>
      <c r="P33845" s="8"/>
    </row>
    <row r="33846" spans="1:16" s="2" customFormat="1" x14ac:dyDescent="0.15">
      <c r="A33846" s="3"/>
      <c r="B33846" s="3"/>
      <c r="J33846" s="3"/>
      <c r="K33846" s="5"/>
      <c r="L33846" s="8"/>
      <c r="N33846" s="5"/>
      <c r="O33846" s="10"/>
      <c r="P33846" s="8"/>
    </row>
    <row r="33847" spans="1:16" s="2" customFormat="1" x14ac:dyDescent="0.15">
      <c r="A33847" s="3"/>
      <c r="B33847" s="3"/>
      <c r="J33847" s="3"/>
      <c r="K33847" s="5"/>
      <c r="L33847" s="8"/>
      <c r="N33847" s="5"/>
      <c r="O33847" s="10"/>
      <c r="P33847" s="8"/>
    </row>
    <row r="33848" spans="1:16" s="2" customFormat="1" x14ac:dyDescent="0.15">
      <c r="A33848" s="3"/>
      <c r="B33848" s="3"/>
      <c r="J33848" s="3"/>
      <c r="K33848" s="5"/>
      <c r="L33848" s="8"/>
      <c r="N33848" s="5"/>
      <c r="O33848" s="10"/>
      <c r="P33848" s="8"/>
    </row>
    <row r="33849" spans="1:16" s="2" customFormat="1" x14ac:dyDescent="0.15">
      <c r="A33849" s="3"/>
      <c r="B33849" s="3"/>
      <c r="J33849" s="3"/>
      <c r="K33849" s="5"/>
      <c r="L33849" s="8"/>
      <c r="N33849" s="5"/>
      <c r="O33849" s="10"/>
      <c r="P33849" s="8"/>
    </row>
    <row r="33850" spans="1:16" s="2" customFormat="1" x14ac:dyDescent="0.15">
      <c r="A33850" s="3"/>
      <c r="B33850" s="3"/>
      <c r="J33850" s="3"/>
      <c r="K33850" s="5"/>
      <c r="L33850" s="8"/>
      <c r="N33850" s="5"/>
      <c r="O33850" s="10"/>
      <c r="P33850" s="8"/>
    </row>
    <row r="33851" spans="1:16" s="2" customFormat="1" x14ac:dyDescent="0.15">
      <c r="A33851" s="3"/>
      <c r="B33851" s="3"/>
      <c r="J33851" s="3"/>
      <c r="K33851" s="5"/>
      <c r="L33851" s="8"/>
      <c r="N33851" s="5"/>
      <c r="O33851" s="10"/>
      <c r="P33851" s="8"/>
    </row>
    <row r="33852" spans="1:16" s="2" customFormat="1" x14ac:dyDescent="0.15">
      <c r="A33852" s="3"/>
      <c r="B33852" s="3"/>
      <c r="J33852" s="3"/>
      <c r="K33852" s="5"/>
      <c r="L33852" s="8"/>
      <c r="N33852" s="5"/>
      <c r="O33852" s="10"/>
      <c r="P33852" s="8"/>
    </row>
    <row r="33853" spans="1:16" s="2" customFormat="1" x14ac:dyDescent="0.15">
      <c r="A33853" s="3"/>
      <c r="B33853" s="3"/>
      <c r="J33853" s="3"/>
      <c r="K33853" s="5"/>
      <c r="L33853" s="8"/>
      <c r="N33853" s="5"/>
      <c r="O33853" s="10"/>
      <c r="P33853" s="8"/>
    </row>
    <row r="33854" spans="1:16" s="2" customFormat="1" x14ac:dyDescent="0.15">
      <c r="A33854" s="3"/>
      <c r="B33854" s="3"/>
      <c r="J33854" s="3"/>
      <c r="K33854" s="5"/>
      <c r="L33854" s="8"/>
      <c r="N33854" s="5"/>
      <c r="O33854" s="10"/>
      <c r="P33854" s="8"/>
    </row>
    <row r="33855" spans="1:16" s="2" customFormat="1" x14ac:dyDescent="0.15">
      <c r="A33855" s="3"/>
      <c r="B33855" s="3"/>
      <c r="J33855" s="3"/>
      <c r="K33855" s="5"/>
      <c r="L33855" s="8"/>
      <c r="N33855" s="5"/>
      <c r="O33855" s="10"/>
      <c r="P33855" s="8"/>
    </row>
    <row r="33856" spans="1:16" s="2" customFormat="1" x14ac:dyDescent="0.15">
      <c r="A33856" s="3"/>
      <c r="B33856" s="3"/>
      <c r="J33856" s="3"/>
      <c r="K33856" s="5"/>
      <c r="L33856" s="8"/>
      <c r="N33856" s="5"/>
      <c r="O33856" s="10"/>
      <c r="P33856" s="8"/>
    </row>
    <row r="33857" spans="1:16" s="2" customFormat="1" x14ac:dyDescent="0.15">
      <c r="A33857" s="3"/>
      <c r="B33857" s="3"/>
      <c r="J33857" s="3"/>
      <c r="K33857" s="5"/>
      <c r="L33857" s="8"/>
      <c r="N33857" s="5"/>
      <c r="O33857" s="10"/>
      <c r="P33857" s="8"/>
    </row>
    <row r="33858" spans="1:16" s="2" customFormat="1" x14ac:dyDescent="0.15">
      <c r="A33858" s="3"/>
      <c r="B33858" s="3"/>
      <c r="J33858" s="3"/>
      <c r="K33858" s="5"/>
      <c r="L33858" s="8"/>
      <c r="N33858" s="5"/>
      <c r="O33858" s="10"/>
      <c r="P33858" s="8"/>
    </row>
    <row r="33859" spans="1:16" s="2" customFormat="1" x14ac:dyDescent="0.15">
      <c r="A33859" s="3"/>
      <c r="B33859" s="3"/>
      <c r="J33859" s="3"/>
      <c r="K33859" s="5"/>
      <c r="L33859" s="8"/>
      <c r="N33859" s="5"/>
      <c r="O33859" s="10"/>
      <c r="P33859" s="8"/>
    </row>
    <row r="33860" spans="1:16" s="2" customFormat="1" x14ac:dyDescent="0.15">
      <c r="A33860" s="3"/>
      <c r="B33860" s="3"/>
      <c r="J33860" s="3"/>
      <c r="K33860" s="5"/>
      <c r="L33860" s="8"/>
      <c r="N33860" s="5"/>
      <c r="O33860" s="10"/>
      <c r="P33860" s="8"/>
    </row>
    <row r="33861" spans="1:16" s="2" customFormat="1" x14ac:dyDescent="0.15">
      <c r="A33861" s="3"/>
      <c r="B33861" s="3"/>
      <c r="J33861" s="3"/>
      <c r="K33861" s="5"/>
      <c r="L33861" s="8"/>
      <c r="N33861" s="5"/>
      <c r="O33861" s="10"/>
      <c r="P33861" s="8"/>
    </row>
    <row r="33862" spans="1:16" s="2" customFormat="1" x14ac:dyDescent="0.15">
      <c r="A33862" s="3"/>
      <c r="B33862" s="3"/>
      <c r="J33862" s="3"/>
      <c r="K33862" s="5"/>
      <c r="L33862" s="8"/>
      <c r="N33862" s="5"/>
      <c r="O33862" s="10"/>
      <c r="P33862" s="8"/>
    </row>
    <row r="33863" spans="1:16" s="2" customFormat="1" x14ac:dyDescent="0.15">
      <c r="A33863" s="3"/>
      <c r="B33863" s="3"/>
      <c r="J33863" s="3"/>
      <c r="K33863" s="5"/>
      <c r="L33863" s="8"/>
      <c r="N33863" s="5"/>
      <c r="O33863" s="10"/>
      <c r="P33863" s="8"/>
    </row>
    <row r="33864" spans="1:16" s="2" customFormat="1" x14ac:dyDescent="0.15">
      <c r="A33864" s="3"/>
      <c r="B33864" s="3"/>
      <c r="J33864" s="3"/>
      <c r="K33864" s="5"/>
      <c r="L33864" s="8"/>
      <c r="N33864" s="5"/>
      <c r="O33864" s="10"/>
      <c r="P33864" s="8"/>
    </row>
    <row r="33865" spans="1:16" s="2" customFormat="1" x14ac:dyDescent="0.15">
      <c r="A33865" s="3"/>
      <c r="B33865" s="3"/>
      <c r="J33865" s="3"/>
      <c r="K33865" s="5"/>
      <c r="L33865" s="8"/>
      <c r="N33865" s="5"/>
      <c r="O33865" s="10"/>
      <c r="P33865" s="8"/>
    </row>
    <row r="33866" spans="1:16" s="2" customFormat="1" x14ac:dyDescent="0.15">
      <c r="A33866" s="3"/>
      <c r="B33866" s="3"/>
      <c r="J33866" s="3"/>
      <c r="K33866" s="5"/>
      <c r="L33866" s="8"/>
      <c r="N33866" s="5"/>
      <c r="O33866" s="10"/>
      <c r="P33866" s="8"/>
    </row>
    <row r="33867" spans="1:16" s="2" customFormat="1" x14ac:dyDescent="0.15">
      <c r="A33867" s="3"/>
      <c r="B33867" s="3"/>
      <c r="J33867" s="3"/>
      <c r="K33867" s="5"/>
      <c r="L33867" s="8"/>
      <c r="N33867" s="5"/>
      <c r="O33867" s="10"/>
      <c r="P33867" s="8"/>
    </row>
    <row r="33868" spans="1:16" s="2" customFormat="1" x14ac:dyDescent="0.15">
      <c r="A33868" s="3"/>
      <c r="B33868" s="3"/>
      <c r="J33868" s="3"/>
      <c r="K33868" s="5"/>
      <c r="L33868" s="8"/>
      <c r="N33868" s="5"/>
      <c r="O33868" s="10"/>
      <c r="P33868" s="8"/>
    </row>
    <row r="33869" spans="1:16" s="2" customFormat="1" x14ac:dyDescent="0.15">
      <c r="A33869" s="3"/>
      <c r="B33869" s="3"/>
      <c r="J33869" s="3"/>
      <c r="K33869" s="5"/>
      <c r="L33869" s="8"/>
      <c r="N33869" s="5"/>
      <c r="O33869" s="10"/>
      <c r="P33869" s="8"/>
    </row>
    <row r="33870" spans="1:16" s="2" customFormat="1" x14ac:dyDescent="0.15">
      <c r="A33870" s="3"/>
      <c r="B33870" s="3"/>
      <c r="J33870" s="3"/>
      <c r="K33870" s="5"/>
      <c r="L33870" s="8"/>
      <c r="N33870" s="5"/>
      <c r="O33870" s="10"/>
      <c r="P33870" s="8"/>
    </row>
    <row r="33871" spans="1:16" s="2" customFormat="1" x14ac:dyDescent="0.15">
      <c r="A33871" s="3"/>
      <c r="B33871" s="3"/>
      <c r="J33871" s="3"/>
      <c r="K33871" s="5"/>
      <c r="L33871" s="8"/>
      <c r="N33871" s="5"/>
      <c r="O33871" s="10"/>
      <c r="P33871" s="8"/>
    </row>
    <row r="33872" spans="1:16" s="2" customFormat="1" x14ac:dyDescent="0.15">
      <c r="A33872" s="3"/>
      <c r="B33872" s="3"/>
      <c r="J33872" s="3"/>
      <c r="K33872" s="5"/>
      <c r="L33872" s="8"/>
      <c r="N33872" s="5"/>
      <c r="O33872" s="10"/>
      <c r="P33872" s="8"/>
    </row>
    <row r="33873" spans="1:16" s="2" customFormat="1" x14ac:dyDescent="0.15">
      <c r="A33873" s="3"/>
      <c r="B33873" s="3"/>
      <c r="J33873" s="3"/>
      <c r="K33873" s="5"/>
      <c r="L33873" s="8"/>
      <c r="N33873" s="5"/>
      <c r="O33873" s="10"/>
      <c r="P33873" s="8"/>
    </row>
    <row r="33874" spans="1:16" s="2" customFormat="1" x14ac:dyDescent="0.15">
      <c r="A33874" s="3"/>
      <c r="B33874" s="3"/>
      <c r="J33874" s="3"/>
      <c r="K33874" s="5"/>
      <c r="L33874" s="8"/>
      <c r="N33874" s="5"/>
      <c r="O33874" s="10"/>
      <c r="P33874" s="8"/>
    </row>
    <row r="33875" spans="1:16" s="2" customFormat="1" x14ac:dyDescent="0.15">
      <c r="A33875" s="3"/>
      <c r="B33875" s="3"/>
      <c r="J33875" s="3"/>
      <c r="K33875" s="5"/>
      <c r="L33875" s="8"/>
      <c r="N33875" s="5"/>
      <c r="O33875" s="10"/>
      <c r="P33875" s="8"/>
    </row>
    <row r="33876" spans="1:16" s="2" customFormat="1" x14ac:dyDescent="0.15">
      <c r="A33876" s="3"/>
      <c r="B33876" s="3"/>
      <c r="J33876" s="3"/>
      <c r="K33876" s="5"/>
      <c r="L33876" s="8"/>
      <c r="N33876" s="5"/>
      <c r="O33876" s="10"/>
      <c r="P33876" s="8"/>
    </row>
    <row r="33877" spans="1:16" s="2" customFormat="1" x14ac:dyDescent="0.15">
      <c r="A33877" s="3"/>
      <c r="B33877" s="3"/>
      <c r="J33877" s="3"/>
      <c r="K33877" s="5"/>
      <c r="L33877" s="8"/>
      <c r="N33877" s="5"/>
      <c r="O33877" s="10"/>
      <c r="P33877" s="8"/>
    </row>
    <row r="33878" spans="1:16" s="2" customFormat="1" x14ac:dyDescent="0.15">
      <c r="A33878" s="3"/>
      <c r="B33878" s="3"/>
      <c r="J33878" s="3"/>
      <c r="K33878" s="5"/>
      <c r="L33878" s="8"/>
      <c r="N33878" s="5"/>
      <c r="O33878" s="10"/>
      <c r="P33878" s="8"/>
    </row>
    <row r="33879" spans="1:16" s="2" customFormat="1" x14ac:dyDescent="0.15">
      <c r="A33879" s="3"/>
      <c r="B33879" s="3"/>
      <c r="J33879" s="3"/>
      <c r="K33879" s="5"/>
      <c r="L33879" s="8"/>
      <c r="N33879" s="5"/>
      <c r="O33879" s="10"/>
      <c r="P33879" s="8"/>
    </row>
    <row r="33880" spans="1:16" s="2" customFormat="1" x14ac:dyDescent="0.15">
      <c r="A33880" s="3"/>
      <c r="B33880" s="3"/>
      <c r="J33880" s="3"/>
      <c r="K33880" s="5"/>
      <c r="L33880" s="8"/>
      <c r="N33880" s="5"/>
      <c r="O33880" s="10"/>
      <c r="P33880" s="8"/>
    </row>
    <row r="33881" spans="1:16" s="2" customFormat="1" x14ac:dyDescent="0.15">
      <c r="A33881" s="3"/>
      <c r="B33881" s="3"/>
      <c r="J33881" s="3"/>
      <c r="K33881" s="5"/>
      <c r="L33881" s="8"/>
      <c r="N33881" s="5"/>
      <c r="O33881" s="10"/>
      <c r="P33881" s="8"/>
    </row>
    <row r="33882" spans="1:16" s="2" customFormat="1" x14ac:dyDescent="0.15">
      <c r="A33882" s="3"/>
      <c r="B33882" s="3"/>
      <c r="J33882" s="3"/>
      <c r="K33882" s="5"/>
      <c r="L33882" s="8"/>
      <c r="N33882" s="5"/>
      <c r="O33882" s="10"/>
      <c r="P33882" s="8"/>
    </row>
    <row r="33883" spans="1:16" s="2" customFormat="1" x14ac:dyDescent="0.15">
      <c r="A33883" s="3"/>
      <c r="B33883" s="3"/>
      <c r="J33883" s="3"/>
      <c r="K33883" s="5"/>
      <c r="L33883" s="8"/>
      <c r="N33883" s="5"/>
      <c r="O33883" s="10"/>
      <c r="P33883" s="8"/>
    </row>
    <row r="33884" spans="1:16" s="2" customFormat="1" x14ac:dyDescent="0.15">
      <c r="A33884" s="3"/>
      <c r="B33884" s="3"/>
      <c r="J33884" s="3"/>
      <c r="K33884" s="5"/>
      <c r="L33884" s="8"/>
      <c r="N33884" s="5"/>
      <c r="O33884" s="10"/>
      <c r="P33884" s="8"/>
    </row>
    <row r="33885" spans="1:16" s="2" customFormat="1" x14ac:dyDescent="0.15">
      <c r="A33885" s="3"/>
      <c r="B33885" s="3"/>
      <c r="J33885" s="3"/>
      <c r="K33885" s="5"/>
      <c r="L33885" s="8"/>
      <c r="N33885" s="5"/>
      <c r="O33885" s="10"/>
      <c r="P33885" s="8"/>
    </row>
    <row r="33886" spans="1:16" s="2" customFormat="1" x14ac:dyDescent="0.15">
      <c r="A33886" s="3"/>
      <c r="B33886" s="3"/>
      <c r="J33886" s="3"/>
      <c r="K33886" s="5"/>
      <c r="L33886" s="8"/>
      <c r="N33886" s="5"/>
      <c r="O33886" s="10"/>
      <c r="P33886" s="8"/>
    </row>
    <row r="33887" spans="1:16" s="2" customFormat="1" x14ac:dyDescent="0.15">
      <c r="A33887" s="3"/>
      <c r="B33887" s="3"/>
      <c r="J33887" s="3"/>
      <c r="K33887" s="5"/>
      <c r="L33887" s="8"/>
      <c r="N33887" s="5"/>
      <c r="O33887" s="10"/>
      <c r="P33887" s="8"/>
    </row>
    <row r="33888" spans="1:16" s="2" customFormat="1" x14ac:dyDescent="0.15">
      <c r="A33888" s="3"/>
      <c r="B33888" s="3"/>
      <c r="J33888" s="3"/>
      <c r="K33888" s="5"/>
      <c r="L33888" s="8"/>
      <c r="N33888" s="5"/>
      <c r="O33888" s="10"/>
      <c r="P33888" s="8"/>
    </row>
    <row r="33889" spans="1:16" s="2" customFormat="1" x14ac:dyDescent="0.15">
      <c r="A33889" s="3"/>
      <c r="B33889" s="3"/>
      <c r="J33889" s="3"/>
      <c r="K33889" s="5"/>
      <c r="L33889" s="8"/>
      <c r="N33889" s="5"/>
      <c r="O33889" s="10"/>
      <c r="P33889" s="8"/>
    </row>
    <row r="33890" spans="1:16" s="2" customFormat="1" x14ac:dyDescent="0.15">
      <c r="A33890" s="3"/>
      <c r="B33890" s="3"/>
      <c r="J33890" s="3"/>
      <c r="K33890" s="5"/>
      <c r="L33890" s="8"/>
      <c r="N33890" s="5"/>
      <c r="O33890" s="10"/>
      <c r="P33890" s="8"/>
    </row>
    <row r="33891" spans="1:16" s="2" customFormat="1" x14ac:dyDescent="0.15">
      <c r="A33891" s="3"/>
      <c r="B33891" s="3"/>
      <c r="J33891" s="3"/>
      <c r="K33891" s="5"/>
      <c r="L33891" s="8"/>
      <c r="N33891" s="5"/>
      <c r="O33891" s="10"/>
      <c r="P33891" s="8"/>
    </row>
    <row r="33892" spans="1:16" s="2" customFormat="1" x14ac:dyDescent="0.15">
      <c r="A33892" s="3"/>
      <c r="B33892" s="3"/>
      <c r="J33892" s="3"/>
      <c r="K33892" s="5"/>
      <c r="L33892" s="8"/>
      <c r="N33892" s="5"/>
      <c r="O33892" s="10"/>
      <c r="P33892" s="8"/>
    </row>
    <row r="33893" spans="1:16" s="2" customFormat="1" x14ac:dyDescent="0.15">
      <c r="A33893" s="3"/>
      <c r="B33893" s="3"/>
      <c r="J33893" s="3"/>
      <c r="K33893" s="5"/>
      <c r="L33893" s="8"/>
      <c r="N33893" s="5"/>
      <c r="O33893" s="10"/>
      <c r="P33893" s="8"/>
    </row>
    <row r="33894" spans="1:16" s="2" customFormat="1" x14ac:dyDescent="0.15">
      <c r="A33894" s="3"/>
      <c r="B33894" s="3"/>
      <c r="J33894" s="3"/>
      <c r="K33894" s="5"/>
      <c r="L33894" s="8"/>
      <c r="N33894" s="5"/>
      <c r="O33894" s="10"/>
      <c r="P33894" s="8"/>
    </row>
    <row r="33895" spans="1:16" s="2" customFormat="1" x14ac:dyDescent="0.15">
      <c r="A33895" s="3"/>
      <c r="B33895" s="3"/>
      <c r="J33895" s="3"/>
      <c r="K33895" s="5"/>
      <c r="L33895" s="8"/>
      <c r="N33895" s="5"/>
      <c r="O33895" s="10"/>
      <c r="P33895" s="8"/>
    </row>
    <row r="33896" spans="1:16" s="2" customFormat="1" x14ac:dyDescent="0.15">
      <c r="A33896" s="3"/>
      <c r="B33896" s="3"/>
      <c r="J33896" s="3"/>
      <c r="K33896" s="5"/>
      <c r="L33896" s="8"/>
      <c r="N33896" s="5"/>
      <c r="O33896" s="10"/>
      <c r="P33896" s="8"/>
    </row>
    <row r="33897" spans="1:16" s="2" customFormat="1" x14ac:dyDescent="0.15">
      <c r="A33897" s="3"/>
      <c r="B33897" s="3"/>
      <c r="J33897" s="3"/>
      <c r="K33897" s="5"/>
      <c r="L33897" s="8"/>
      <c r="N33897" s="5"/>
      <c r="O33897" s="10"/>
      <c r="P33897" s="8"/>
    </row>
    <row r="33898" spans="1:16" s="2" customFormat="1" x14ac:dyDescent="0.15">
      <c r="A33898" s="3"/>
      <c r="B33898" s="3"/>
      <c r="J33898" s="3"/>
      <c r="K33898" s="5"/>
      <c r="L33898" s="8"/>
      <c r="N33898" s="5"/>
      <c r="O33898" s="10"/>
      <c r="P33898" s="8"/>
    </row>
    <row r="33899" spans="1:16" s="2" customFormat="1" x14ac:dyDescent="0.15">
      <c r="A33899" s="3"/>
      <c r="B33899" s="3"/>
      <c r="J33899" s="3"/>
      <c r="K33899" s="5"/>
      <c r="L33899" s="8"/>
      <c r="N33899" s="5"/>
      <c r="O33899" s="10"/>
      <c r="P33899" s="8"/>
    </row>
    <row r="33900" spans="1:16" s="2" customFormat="1" x14ac:dyDescent="0.15">
      <c r="A33900" s="3"/>
      <c r="B33900" s="3"/>
      <c r="J33900" s="3"/>
      <c r="K33900" s="5"/>
      <c r="L33900" s="8"/>
      <c r="N33900" s="5"/>
      <c r="O33900" s="10"/>
      <c r="P33900" s="8"/>
    </row>
    <row r="33901" spans="1:16" s="2" customFormat="1" x14ac:dyDescent="0.15">
      <c r="A33901" s="3"/>
      <c r="B33901" s="3"/>
      <c r="J33901" s="3"/>
      <c r="K33901" s="5"/>
      <c r="L33901" s="8"/>
      <c r="N33901" s="5"/>
      <c r="O33901" s="10"/>
      <c r="P33901" s="8"/>
    </row>
    <row r="33902" spans="1:16" s="2" customFormat="1" x14ac:dyDescent="0.15">
      <c r="A33902" s="3"/>
      <c r="B33902" s="3"/>
      <c r="J33902" s="3"/>
      <c r="K33902" s="5"/>
      <c r="L33902" s="8"/>
      <c r="N33902" s="5"/>
      <c r="O33902" s="10"/>
      <c r="P33902" s="8"/>
    </row>
    <row r="33903" spans="1:16" s="2" customFormat="1" x14ac:dyDescent="0.15">
      <c r="A33903" s="3"/>
      <c r="B33903" s="3"/>
      <c r="J33903" s="3"/>
      <c r="K33903" s="5"/>
      <c r="L33903" s="8"/>
      <c r="N33903" s="5"/>
      <c r="O33903" s="10"/>
      <c r="P33903" s="8"/>
    </row>
    <row r="33904" spans="1:16" s="2" customFormat="1" x14ac:dyDescent="0.15">
      <c r="A33904" s="3"/>
      <c r="B33904" s="3"/>
      <c r="J33904" s="3"/>
      <c r="K33904" s="5"/>
      <c r="L33904" s="8"/>
      <c r="N33904" s="5"/>
      <c r="O33904" s="10"/>
      <c r="P33904" s="8"/>
    </row>
    <row r="33905" spans="1:16" s="2" customFormat="1" x14ac:dyDescent="0.15">
      <c r="A33905" s="3"/>
      <c r="B33905" s="3"/>
      <c r="J33905" s="3"/>
      <c r="K33905" s="5"/>
      <c r="L33905" s="8"/>
      <c r="N33905" s="5"/>
      <c r="O33905" s="10"/>
      <c r="P33905" s="8"/>
    </row>
    <row r="33906" spans="1:16" s="2" customFormat="1" x14ac:dyDescent="0.15">
      <c r="A33906" s="3"/>
      <c r="B33906" s="3"/>
      <c r="J33906" s="3"/>
      <c r="K33906" s="5"/>
      <c r="L33906" s="8"/>
      <c r="N33906" s="5"/>
      <c r="O33906" s="10"/>
      <c r="P33906" s="8"/>
    </row>
    <row r="33907" spans="1:16" s="2" customFormat="1" x14ac:dyDescent="0.15">
      <c r="A33907" s="3"/>
      <c r="B33907" s="3"/>
      <c r="J33907" s="3"/>
      <c r="K33907" s="5"/>
      <c r="L33907" s="8"/>
      <c r="N33907" s="5"/>
      <c r="O33907" s="10"/>
      <c r="P33907" s="8"/>
    </row>
    <row r="33908" spans="1:16" s="2" customFormat="1" x14ac:dyDescent="0.15">
      <c r="A33908" s="3"/>
      <c r="B33908" s="3"/>
      <c r="J33908" s="3"/>
      <c r="K33908" s="5"/>
      <c r="L33908" s="8"/>
      <c r="N33908" s="5"/>
      <c r="O33908" s="10"/>
      <c r="P33908" s="8"/>
    </row>
    <row r="33909" spans="1:16" s="2" customFormat="1" x14ac:dyDescent="0.15">
      <c r="A33909" s="3"/>
      <c r="B33909" s="3"/>
      <c r="J33909" s="3"/>
      <c r="K33909" s="5"/>
      <c r="L33909" s="8"/>
      <c r="N33909" s="5"/>
      <c r="O33909" s="10"/>
      <c r="P33909" s="8"/>
    </row>
    <row r="33910" spans="1:16" s="2" customFormat="1" x14ac:dyDescent="0.15">
      <c r="A33910" s="3"/>
      <c r="B33910" s="3"/>
      <c r="J33910" s="3"/>
      <c r="K33910" s="5"/>
      <c r="L33910" s="8"/>
      <c r="N33910" s="5"/>
      <c r="O33910" s="10"/>
      <c r="P33910" s="8"/>
    </row>
    <row r="33911" spans="1:16" s="2" customFormat="1" x14ac:dyDescent="0.15">
      <c r="A33911" s="3"/>
      <c r="B33911" s="3"/>
      <c r="J33911" s="3"/>
      <c r="K33911" s="5"/>
      <c r="L33911" s="8"/>
      <c r="N33911" s="5"/>
      <c r="O33911" s="10"/>
      <c r="P33911" s="8"/>
    </row>
    <row r="33912" spans="1:16" s="2" customFormat="1" x14ac:dyDescent="0.15">
      <c r="A33912" s="3"/>
      <c r="B33912" s="3"/>
      <c r="J33912" s="3"/>
      <c r="K33912" s="5"/>
      <c r="L33912" s="8"/>
      <c r="N33912" s="5"/>
      <c r="O33912" s="10"/>
      <c r="P33912" s="8"/>
    </row>
    <row r="33913" spans="1:16" s="2" customFormat="1" x14ac:dyDescent="0.15">
      <c r="A33913" s="3"/>
      <c r="B33913" s="3"/>
      <c r="J33913" s="3"/>
      <c r="K33913" s="5"/>
      <c r="L33913" s="8"/>
      <c r="N33913" s="5"/>
      <c r="O33913" s="10"/>
      <c r="P33913" s="8"/>
    </row>
    <row r="33914" spans="1:16" s="2" customFormat="1" x14ac:dyDescent="0.15">
      <c r="A33914" s="3"/>
      <c r="B33914" s="3"/>
      <c r="J33914" s="3"/>
      <c r="K33914" s="5"/>
      <c r="L33914" s="8"/>
      <c r="N33914" s="5"/>
      <c r="O33914" s="10"/>
      <c r="P33914" s="8"/>
    </row>
    <row r="33915" spans="1:16" s="2" customFormat="1" x14ac:dyDescent="0.15">
      <c r="A33915" s="3"/>
      <c r="B33915" s="3"/>
      <c r="J33915" s="3"/>
      <c r="K33915" s="5"/>
      <c r="L33915" s="8"/>
      <c r="N33915" s="5"/>
      <c r="O33915" s="10"/>
      <c r="P33915" s="8"/>
    </row>
    <row r="33916" spans="1:16" s="2" customFormat="1" x14ac:dyDescent="0.15">
      <c r="A33916" s="3"/>
      <c r="B33916" s="3"/>
      <c r="J33916" s="3"/>
      <c r="K33916" s="5"/>
      <c r="L33916" s="8"/>
      <c r="N33916" s="5"/>
      <c r="O33916" s="10"/>
      <c r="P33916" s="8"/>
    </row>
    <row r="33917" spans="1:16" s="2" customFormat="1" x14ac:dyDescent="0.15">
      <c r="A33917" s="3"/>
      <c r="B33917" s="3"/>
      <c r="J33917" s="3"/>
      <c r="K33917" s="5"/>
      <c r="L33917" s="8"/>
      <c r="N33917" s="5"/>
      <c r="O33917" s="10"/>
      <c r="P33917" s="8"/>
    </row>
    <row r="33918" spans="1:16" s="2" customFormat="1" x14ac:dyDescent="0.15">
      <c r="A33918" s="3"/>
      <c r="B33918" s="3"/>
      <c r="J33918" s="3"/>
      <c r="K33918" s="5"/>
      <c r="L33918" s="8"/>
      <c r="N33918" s="5"/>
      <c r="O33918" s="10"/>
      <c r="P33918" s="8"/>
    </row>
    <row r="33919" spans="1:16" s="2" customFormat="1" x14ac:dyDescent="0.15">
      <c r="A33919" s="3"/>
      <c r="B33919" s="3"/>
      <c r="J33919" s="3"/>
      <c r="K33919" s="5"/>
      <c r="L33919" s="8"/>
      <c r="N33919" s="5"/>
      <c r="O33919" s="10"/>
      <c r="P33919" s="8"/>
    </row>
    <row r="33920" spans="1:16" s="2" customFormat="1" x14ac:dyDescent="0.15">
      <c r="A33920" s="3"/>
      <c r="B33920" s="3"/>
      <c r="J33920" s="3"/>
      <c r="K33920" s="5"/>
      <c r="L33920" s="8"/>
      <c r="N33920" s="5"/>
      <c r="O33920" s="10"/>
      <c r="P33920" s="8"/>
    </row>
    <row r="33921" spans="1:16" s="2" customFormat="1" x14ac:dyDescent="0.15">
      <c r="A33921" s="3"/>
      <c r="B33921" s="3"/>
      <c r="J33921" s="3"/>
      <c r="K33921" s="5"/>
      <c r="L33921" s="8"/>
      <c r="N33921" s="5"/>
      <c r="O33921" s="10"/>
      <c r="P33921" s="8"/>
    </row>
    <row r="33922" spans="1:16" s="2" customFormat="1" x14ac:dyDescent="0.15">
      <c r="A33922" s="3"/>
      <c r="B33922" s="3"/>
      <c r="J33922" s="3"/>
      <c r="K33922" s="5"/>
      <c r="L33922" s="8"/>
      <c r="N33922" s="5"/>
      <c r="O33922" s="10"/>
      <c r="P33922" s="8"/>
    </row>
    <row r="33923" spans="1:16" s="2" customFormat="1" x14ac:dyDescent="0.15">
      <c r="A33923" s="3"/>
      <c r="B33923" s="3"/>
      <c r="J33923" s="3"/>
      <c r="K33923" s="5"/>
      <c r="L33923" s="8"/>
      <c r="N33923" s="5"/>
      <c r="O33923" s="10"/>
      <c r="P33923" s="8"/>
    </row>
    <row r="33924" spans="1:16" s="2" customFormat="1" x14ac:dyDescent="0.15">
      <c r="A33924" s="3"/>
      <c r="B33924" s="3"/>
      <c r="J33924" s="3"/>
      <c r="K33924" s="5"/>
      <c r="L33924" s="8"/>
      <c r="N33924" s="5"/>
      <c r="O33924" s="10"/>
      <c r="P33924" s="8"/>
    </row>
    <row r="33925" spans="1:16" s="2" customFormat="1" x14ac:dyDescent="0.15">
      <c r="A33925" s="3"/>
      <c r="B33925" s="3"/>
      <c r="J33925" s="3"/>
      <c r="K33925" s="5"/>
      <c r="L33925" s="8"/>
      <c r="N33925" s="5"/>
      <c r="O33925" s="10"/>
      <c r="P33925" s="8"/>
    </row>
    <row r="33926" spans="1:16" s="2" customFormat="1" x14ac:dyDescent="0.15">
      <c r="A33926" s="3"/>
      <c r="B33926" s="3"/>
      <c r="J33926" s="3"/>
      <c r="K33926" s="5"/>
      <c r="L33926" s="8"/>
      <c r="N33926" s="5"/>
      <c r="O33926" s="10"/>
      <c r="P33926" s="8"/>
    </row>
    <row r="33927" spans="1:16" s="2" customFormat="1" x14ac:dyDescent="0.15">
      <c r="A33927" s="3"/>
      <c r="B33927" s="3"/>
      <c r="J33927" s="3"/>
      <c r="K33927" s="5"/>
      <c r="L33927" s="8"/>
      <c r="N33927" s="5"/>
      <c r="O33927" s="10"/>
      <c r="P33927" s="8"/>
    </row>
    <row r="33928" spans="1:16" s="2" customFormat="1" x14ac:dyDescent="0.15">
      <c r="A33928" s="3"/>
      <c r="B33928" s="3"/>
      <c r="J33928" s="3"/>
      <c r="K33928" s="5"/>
      <c r="L33928" s="8"/>
      <c r="N33928" s="5"/>
      <c r="O33928" s="10"/>
      <c r="P33928" s="8"/>
    </row>
    <row r="33929" spans="1:16" s="2" customFormat="1" x14ac:dyDescent="0.15">
      <c r="A33929" s="3"/>
      <c r="B33929" s="3"/>
      <c r="J33929" s="3"/>
      <c r="K33929" s="5"/>
      <c r="L33929" s="8"/>
      <c r="N33929" s="5"/>
      <c r="O33929" s="10"/>
      <c r="P33929" s="8"/>
    </row>
    <row r="33930" spans="1:16" s="2" customFormat="1" x14ac:dyDescent="0.15">
      <c r="A33930" s="3"/>
      <c r="B33930" s="3"/>
      <c r="J33930" s="3"/>
      <c r="K33930" s="5"/>
      <c r="L33930" s="8"/>
      <c r="N33930" s="5"/>
      <c r="O33930" s="10"/>
      <c r="P33930" s="8"/>
    </row>
    <row r="33931" spans="1:16" s="2" customFormat="1" x14ac:dyDescent="0.15">
      <c r="A33931" s="3"/>
      <c r="B33931" s="3"/>
      <c r="J33931" s="3"/>
      <c r="K33931" s="5"/>
      <c r="L33931" s="8"/>
      <c r="N33931" s="5"/>
      <c r="O33931" s="10"/>
      <c r="P33931" s="8"/>
    </row>
    <row r="33932" spans="1:16" s="2" customFormat="1" x14ac:dyDescent="0.15">
      <c r="A33932" s="3"/>
      <c r="B33932" s="3"/>
      <c r="J33932" s="3"/>
      <c r="K33932" s="5"/>
      <c r="L33932" s="8"/>
      <c r="N33932" s="5"/>
      <c r="O33932" s="10"/>
      <c r="P33932" s="8"/>
    </row>
    <row r="33933" spans="1:16" s="2" customFormat="1" x14ac:dyDescent="0.15">
      <c r="A33933" s="3"/>
      <c r="B33933" s="3"/>
      <c r="J33933" s="3"/>
      <c r="K33933" s="5"/>
      <c r="L33933" s="8"/>
      <c r="N33933" s="5"/>
      <c r="O33933" s="10"/>
      <c r="P33933" s="8"/>
    </row>
    <row r="33934" spans="1:16" s="2" customFormat="1" x14ac:dyDescent="0.15">
      <c r="A33934" s="3"/>
      <c r="B33934" s="3"/>
      <c r="J33934" s="3"/>
      <c r="K33934" s="5"/>
      <c r="L33934" s="8"/>
      <c r="N33934" s="5"/>
      <c r="O33934" s="10"/>
      <c r="P33934" s="8"/>
    </row>
    <row r="33935" spans="1:16" s="2" customFormat="1" x14ac:dyDescent="0.15">
      <c r="A33935" s="3"/>
      <c r="B33935" s="3"/>
      <c r="J33935" s="3"/>
      <c r="K33935" s="5"/>
      <c r="L33935" s="8"/>
      <c r="N33935" s="5"/>
      <c r="O33935" s="10"/>
      <c r="P33935" s="8"/>
    </row>
    <row r="33936" spans="1:16" s="2" customFormat="1" x14ac:dyDescent="0.15">
      <c r="A33936" s="3"/>
      <c r="B33936" s="3"/>
      <c r="J33936" s="3"/>
      <c r="K33936" s="5"/>
      <c r="L33936" s="8"/>
      <c r="N33936" s="5"/>
      <c r="O33936" s="10"/>
      <c r="P33936" s="8"/>
    </row>
    <row r="33937" spans="1:16" s="2" customFormat="1" x14ac:dyDescent="0.15">
      <c r="A33937" s="3"/>
      <c r="B33937" s="3"/>
      <c r="J33937" s="3"/>
      <c r="K33937" s="5"/>
      <c r="L33937" s="8"/>
      <c r="N33937" s="5"/>
      <c r="O33937" s="10"/>
      <c r="P33937" s="8"/>
    </row>
    <row r="33938" spans="1:16" s="2" customFormat="1" x14ac:dyDescent="0.15">
      <c r="A33938" s="3"/>
      <c r="B33938" s="3"/>
      <c r="J33938" s="3"/>
      <c r="K33938" s="5"/>
      <c r="L33938" s="8"/>
      <c r="N33938" s="5"/>
      <c r="O33938" s="10"/>
      <c r="P33938" s="8"/>
    </row>
    <row r="33939" spans="1:16" s="2" customFormat="1" x14ac:dyDescent="0.15">
      <c r="A33939" s="3"/>
      <c r="B33939" s="3"/>
      <c r="J33939" s="3"/>
      <c r="K33939" s="5"/>
      <c r="L33939" s="8"/>
      <c r="N33939" s="5"/>
      <c r="O33939" s="10"/>
      <c r="P33939" s="8"/>
    </row>
    <row r="33940" spans="1:16" s="2" customFormat="1" x14ac:dyDescent="0.15">
      <c r="A33940" s="3"/>
      <c r="B33940" s="3"/>
      <c r="J33940" s="3"/>
      <c r="K33940" s="5"/>
      <c r="L33940" s="8"/>
      <c r="N33940" s="5"/>
      <c r="O33940" s="10"/>
      <c r="P33940" s="8"/>
    </row>
    <row r="33941" spans="1:16" s="2" customFormat="1" x14ac:dyDescent="0.15">
      <c r="A33941" s="3"/>
      <c r="B33941" s="3"/>
      <c r="J33941" s="3"/>
      <c r="K33941" s="5"/>
      <c r="L33941" s="8"/>
      <c r="N33941" s="5"/>
      <c r="O33941" s="10"/>
      <c r="P33941" s="8"/>
    </row>
    <row r="33942" spans="1:16" s="2" customFormat="1" x14ac:dyDescent="0.15">
      <c r="A33942" s="3"/>
      <c r="B33942" s="3"/>
      <c r="J33942" s="3"/>
      <c r="K33942" s="5"/>
      <c r="L33942" s="8"/>
      <c r="N33942" s="5"/>
      <c r="O33942" s="10"/>
      <c r="P33942" s="8"/>
    </row>
    <row r="33943" spans="1:16" s="2" customFormat="1" x14ac:dyDescent="0.15">
      <c r="A33943" s="3"/>
      <c r="B33943" s="3"/>
      <c r="J33943" s="3"/>
      <c r="K33943" s="5"/>
      <c r="L33943" s="8"/>
      <c r="N33943" s="5"/>
      <c r="O33943" s="10"/>
      <c r="P33943" s="8"/>
    </row>
    <row r="33944" spans="1:16" s="2" customFormat="1" x14ac:dyDescent="0.15">
      <c r="A33944" s="3"/>
      <c r="B33944" s="3"/>
      <c r="J33944" s="3"/>
      <c r="K33944" s="5"/>
      <c r="L33944" s="8"/>
      <c r="N33944" s="5"/>
      <c r="O33944" s="10"/>
      <c r="P33944" s="8"/>
    </row>
    <row r="33945" spans="1:16" s="2" customFormat="1" x14ac:dyDescent="0.15">
      <c r="A33945" s="3"/>
      <c r="B33945" s="3"/>
      <c r="J33945" s="3"/>
      <c r="K33945" s="5"/>
      <c r="L33945" s="8"/>
      <c r="N33945" s="5"/>
      <c r="O33945" s="10"/>
      <c r="P33945" s="8"/>
    </row>
    <row r="33946" spans="1:16" s="2" customFormat="1" x14ac:dyDescent="0.15">
      <c r="A33946" s="3"/>
      <c r="B33946" s="3"/>
      <c r="J33946" s="3"/>
      <c r="K33946" s="5"/>
      <c r="L33946" s="8"/>
      <c r="N33946" s="5"/>
      <c r="O33946" s="10"/>
      <c r="P33946" s="8"/>
    </row>
    <row r="33947" spans="1:16" s="2" customFormat="1" x14ac:dyDescent="0.15">
      <c r="A33947" s="3"/>
      <c r="B33947" s="3"/>
      <c r="J33947" s="3"/>
      <c r="K33947" s="5"/>
      <c r="L33947" s="8"/>
      <c r="N33947" s="5"/>
      <c r="O33947" s="10"/>
      <c r="P33947" s="8"/>
    </row>
    <row r="33948" spans="1:16" s="2" customFormat="1" x14ac:dyDescent="0.15">
      <c r="A33948" s="3"/>
      <c r="B33948" s="3"/>
      <c r="J33948" s="3"/>
      <c r="K33948" s="5"/>
      <c r="L33948" s="8"/>
      <c r="N33948" s="5"/>
      <c r="O33948" s="10"/>
      <c r="P33948" s="8"/>
    </row>
    <row r="33949" spans="1:16" s="2" customFormat="1" x14ac:dyDescent="0.15">
      <c r="A33949" s="3"/>
      <c r="B33949" s="3"/>
      <c r="J33949" s="3"/>
      <c r="K33949" s="5"/>
      <c r="L33949" s="8"/>
      <c r="N33949" s="5"/>
      <c r="O33949" s="10"/>
      <c r="P33949" s="8"/>
    </row>
    <row r="33950" spans="1:16" s="2" customFormat="1" x14ac:dyDescent="0.15">
      <c r="A33950" s="3"/>
      <c r="B33950" s="3"/>
      <c r="J33950" s="3"/>
      <c r="K33950" s="5"/>
      <c r="L33950" s="8"/>
      <c r="N33950" s="5"/>
      <c r="O33950" s="10"/>
      <c r="P33950" s="8"/>
    </row>
    <row r="33951" spans="1:16" s="2" customFormat="1" x14ac:dyDescent="0.15">
      <c r="A33951" s="3"/>
      <c r="B33951" s="3"/>
      <c r="J33951" s="3"/>
      <c r="K33951" s="5"/>
      <c r="L33951" s="8"/>
      <c r="N33951" s="5"/>
      <c r="O33951" s="10"/>
      <c r="P33951" s="8"/>
    </row>
    <row r="33952" spans="1:16" s="2" customFormat="1" x14ac:dyDescent="0.15">
      <c r="A33952" s="3"/>
      <c r="B33952" s="3"/>
      <c r="J33952" s="3"/>
      <c r="K33952" s="5"/>
      <c r="L33952" s="8"/>
      <c r="N33952" s="5"/>
      <c r="O33952" s="10"/>
      <c r="P33952" s="8"/>
    </row>
    <row r="33953" spans="1:16" s="2" customFormat="1" x14ac:dyDescent="0.15">
      <c r="A33953" s="3"/>
      <c r="B33953" s="3"/>
      <c r="J33953" s="3"/>
      <c r="K33953" s="5"/>
      <c r="L33953" s="8"/>
      <c r="N33953" s="5"/>
      <c r="O33953" s="10"/>
      <c r="P33953" s="8"/>
    </row>
    <row r="33954" spans="1:16" s="2" customFormat="1" x14ac:dyDescent="0.15">
      <c r="A33954" s="3"/>
      <c r="B33954" s="3"/>
      <c r="J33954" s="3"/>
      <c r="K33954" s="5"/>
      <c r="L33954" s="8"/>
      <c r="N33954" s="5"/>
      <c r="O33954" s="10"/>
      <c r="P33954" s="8"/>
    </row>
    <row r="33955" spans="1:16" s="2" customFormat="1" x14ac:dyDescent="0.15">
      <c r="A33955" s="3"/>
      <c r="B33955" s="3"/>
      <c r="J33955" s="3"/>
      <c r="K33955" s="5"/>
      <c r="L33955" s="8"/>
      <c r="N33955" s="5"/>
      <c r="O33955" s="10"/>
      <c r="P33955" s="8"/>
    </row>
    <row r="33956" spans="1:16" s="2" customFormat="1" x14ac:dyDescent="0.15">
      <c r="A33956" s="3"/>
      <c r="B33956" s="3"/>
      <c r="J33956" s="3"/>
      <c r="K33956" s="5"/>
      <c r="L33956" s="8"/>
      <c r="N33956" s="5"/>
      <c r="O33956" s="10"/>
      <c r="P33956" s="8"/>
    </row>
    <row r="33957" spans="1:16" s="2" customFormat="1" x14ac:dyDescent="0.15">
      <c r="A33957" s="3"/>
      <c r="B33957" s="3"/>
      <c r="J33957" s="3"/>
      <c r="K33957" s="5"/>
      <c r="L33957" s="8"/>
      <c r="N33957" s="5"/>
      <c r="O33957" s="10"/>
      <c r="P33957" s="8"/>
    </row>
    <row r="33958" spans="1:16" s="2" customFormat="1" x14ac:dyDescent="0.15">
      <c r="A33958" s="3"/>
      <c r="B33958" s="3"/>
      <c r="J33958" s="3"/>
      <c r="K33958" s="5"/>
      <c r="L33958" s="8"/>
      <c r="N33958" s="5"/>
      <c r="O33958" s="10"/>
      <c r="P33958" s="8"/>
    </row>
    <row r="33959" spans="1:16" s="2" customFormat="1" x14ac:dyDescent="0.15">
      <c r="A33959" s="3"/>
      <c r="B33959" s="3"/>
      <c r="J33959" s="3"/>
      <c r="K33959" s="5"/>
      <c r="L33959" s="8"/>
      <c r="N33959" s="5"/>
      <c r="O33959" s="10"/>
      <c r="P33959" s="8"/>
    </row>
    <row r="33960" spans="1:16" s="2" customFormat="1" x14ac:dyDescent="0.15">
      <c r="A33960" s="3"/>
      <c r="B33960" s="3"/>
      <c r="J33960" s="3"/>
      <c r="K33960" s="5"/>
      <c r="L33960" s="8"/>
      <c r="N33960" s="5"/>
      <c r="O33960" s="10"/>
      <c r="P33960" s="8"/>
    </row>
    <row r="33961" spans="1:16" s="2" customFormat="1" x14ac:dyDescent="0.15">
      <c r="A33961" s="3"/>
      <c r="B33961" s="3"/>
      <c r="J33961" s="3"/>
      <c r="K33961" s="5"/>
      <c r="L33961" s="8"/>
      <c r="N33961" s="5"/>
      <c r="O33961" s="10"/>
      <c r="P33961" s="8"/>
    </row>
    <row r="33962" spans="1:16" s="2" customFormat="1" x14ac:dyDescent="0.15">
      <c r="A33962" s="3"/>
      <c r="B33962" s="3"/>
      <c r="J33962" s="3"/>
      <c r="K33962" s="5"/>
      <c r="L33962" s="8"/>
      <c r="N33962" s="5"/>
      <c r="O33962" s="10"/>
      <c r="P33962" s="8"/>
    </row>
    <row r="33963" spans="1:16" s="2" customFormat="1" x14ac:dyDescent="0.15">
      <c r="A33963" s="3"/>
      <c r="B33963" s="3"/>
      <c r="J33963" s="3"/>
      <c r="K33963" s="5"/>
      <c r="L33963" s="8"/>
      <c r="N33963" s="5"/>
      <c r="O33963" s="10"/>
      <c r="P33963" s="8"/>
    </row>
    <row r="33964" spans="1:16" s="2" customFormat="1" x14ac:dyDescent="0.15">
      <c r="A33964" s="3"/>
      <c r="B33964" s="3"/>
      <c r="J33964" s="3"/>
      <c r="K33964" s="5"/>
      <c r="L33964" s="8"/>
      <c r="N33964" s="5"/>
      <c r="O33964" s="10"/>
      <c r="P33964" s="8"/>
    </row>
    <row r="33965" spans="1:16" s="2" customFormat="1" x14ac:dyDescent="0.15">
      <c r="A33965" s="3"/>
      <c r="B33965" s="3"/>
      <c r="J33965" s="3"/>
      <c r="K33965" s="5"/>
      <c r="L33965" s="8"/>
      <c r="N33965" s="5"/>
      <c r="O33965" s="10"/>
      <c r="P33965" s="8"/>
    </row>
    <row r="33966" spans="1:16" s="2" customFormat="1" x14ac:dyDescent="0.15">
      <c r="A33966" s="3"/>
      <c r="B33966" s="3"/>
      <c r="J33966" s="3"/>
      <c r="K33966" s="5"/>
      <c r="L33966" s="8"/>
      <c r="N33966" s="5"/>
      <c r="O33966" s="10"/>
      <c r="P33966" s="8"/>
    </row>
    <row r="33967" spans="1:16" s="2" customFormat="1" x14ac:dyDescent="0.15">
      <c r="A33967" s="3"/>
      <c r="B33967" s="3"/>
      <c r="J33967" s="3"/>
      <c r="K33967" s="5"/>
      <c r="L33967" s="8"/>
      <c r="N33967" s="5"/>
      <c r="O33967" s="10"/>
      <c r="P33967" s="8"/>
    </row>
    <row r="33968" spans="1:16" s="2" customFormat="1" x14ac:dyDescent="0.15">
      <c r="A33968" s="3"/>
      <c r="B33968" s="3"/>
      <c r="J33968" s="3"/>
      <c r="K33968" s="5"/>
      <c r="L33968" s="8"/>
      <c r="N33968" s="5"/>
      <c r="O33968" s="10"/>
      <c r="P33968" s="8"/>
    </row>
    <row r="33969" spans="1:16" s="2" customFormat="1" x14ac:dyDescent="0.15">
      <c r="A33969" s="3"/>
      <c r="B33969" s="3"/>
      <c r="J33969" s="3"/>
      <c r="K33969" s="5"/>
      <c r="L33969" s="8"/>
      <c r="N33969" s="5"/>
      <c r="O33969" s="10"/>
      <c r="P33969" s="8"/>
    </row>
    <row r="33970" spans="1:16" s="2" customFormat="1" x14ac:dyDescent="0.15">
      <c r="A33970" s="3"/>
      <c r="B33970" s="3"/>
      <c r="J33970" s="3"/>
      <c r="K33970" s="5"/>
      <c r="L33970" s="8"/>
      <c r="N33970" s="5"/>
      <c r="O33970" s="10"/>
      <c r="P33970" s="8"/>
    </row>
    <row r="33971" spans="1:16" s="2" customFormat="1" x14ac:dyDescent="0.15">
      <c r="A33971" s="3"/>
      <c r="B33971" s="3"/>
      <c r="J33971" s="3"/>
      <c r="K33971" s="5"/>
      <c r="L33971" s="8"/>
      <c r="N33971" s="5"/>
      <c r="O33971" s="10"/>
      <c r="P33971" s="8"/>
    </row>
    <row r="33972" spans="1:16" s="2" customFormat="1" x14ac:dyDescent="0.15">
      <c r="A33972" s="3"/>
      <c r="B33972" s="3"/>
      <c r="J33972" s="3"/>
      <c r="K33972" s="5"/>
      <c r="L33972" s="8"/>
      <c r="N33972" s="5"/>
      <c r="O33972" s="10"/>
      <c r="P33972" s="8"/>
    </row>
    <row r="33973" spans="1:16" s="2" customFormat="1" x14ac:dyDescent="0.15">
      <c r="A33973" s="3"/>
      <c r="B33973" s="3"/>
      <c r="J33973" s="3"/>
      <c r="K33973" s="5"/>
      <c r="L33973" s="8"/>
      <c r="N33973" s="5"/>
      <c r="O33973" s="10"/>
      <c r="P33973" s="8"/>
    </row>
    <row r="33974" spans="1:16" s="2" customFormat="1" x14ac:dyDescent="0.15">
      <c r="A33974" s="3"/>
      <c r="B33974" s="3"/>
      <c r="J33974" s="3"/>
      <c r="K33974" s="5"/>
      <c r="L33974" s="8"/>
      <c r="N33974" s="5"/>
      <c r="O33974" s="10"/>
      <c r="P33974" s="8"/>
    </row>
    <row r="33975" spans="1:16" s="2" customFormat="1" x14ac:dyDescent="0.15">
      <c r="A33975" s="3"/>
      <c r="B33975" s="3"/>
      <c r="J33975" s="3"/>
      <c r="K33975" s="5"/>
      <c r="L33975" s="8"/>
      <c r="N33975" s="5"/>
      <c r="O33975" s="10"/>
      <c r="P33975" s="8"/>
    </row>
    <row r="33976" spans="1:16" s="2" customFormat="1" x14ac:dyDescent="0.15">
      <c r="A33976" s="3"/>
      <c r="B33976" s="3"/>
      <c r="J33976" s="3"/>
      <c r="K33976" s="5"/>
      <c r="L33976" s="8"/>
      <c r="N33976" s="5"/>
      <c r="O33976" s="10"/>
      <c r="P33976" s="8"/>
    </row>
    <row r="33977" spans="1:16" s="2" customFormat="1" x14ac:dyDescent="0.15">
      <c r="A33977" s="3"/>
      <c r="B33977" s="3"/>
      <c r="J33977" s="3"/>
      <c r="K33977" s="5"/>
      <c r="L33977" s="8"/>
      <c r="N33977" s="5"/>
      <c r="O33977" s="10"/>
      <c r="P33977" s="8"/>
    </row>
    <row r="33978" spans="1:16" s="2" customFormat="1" x14ac:dyDescent="0.15">
      <c r="A33978" s="3"/>
      <c r="B33978" s="3"/>
      <c r="J33978" s="3"/>
      <c r="K33978" s="5"/>
      <c r="L33978" s="8"/>
      <c r="N33978" s="5"/>
      <c r="O33978" s="10"/>
      <c r="P33978" s="8"/>
    </row>
    <row r="33979" spans="1:16" s="2" customFormat="1" x14ac:dyDescent="0.15">
      <c r="A33979" s="3"/>
      <c r="B33979" s="3"/>
      <c r="J33979" s="3"/>
      <c r="K33979" s="5"/>
      <c r="L33979" s="8"/>
      <c r="N33979" s="5"/>
      <c r="O33979" s="10"/>
      <c r="P33979" s="8"/>
    </row>
    <row r="33980" spans="1:16" s="2" customFormat="1" x14ac:dyDescent="0.15">
      <c r="A33980" s="3"/>
      <c r="B33980" s="3"/>
      <c r="J33980" s="3"/>
      <c r="K33980" s="5"/>
      <c r="L33980" s="8"/>
      <c r="N33980" s="5"/>
      <c r="O33980" s="10"/>
      <c r="P33980" s="8"/>
    </row>
    <row r="33981" spans="1:16" s="2" customFormat="1" x14ac:dyDescent="0.15">
      <c r="A33981" s="3"/>
      <c r="B33981" s="3"/>
      <c r="J33981" s="3"/>
      <c r="K33981" s="5"/>
      <c r="L33981" s="8"/>
      <c r="N33981" s="5"/>
      <c r="O33981" s="10"/>
      <c r="P33981" s="8"/>
    </row>
    <row r="33982" spans="1:16" s="2" customFormat="1" x14ac:dyDescent="0.15">
      <c r="A33982" s="3"/>
      <c r="B33982" s="3"/>
      <c r="J33982" s="3"/>
      <c r="K33982" s="5"/>
      <c r="L33982" s="8"/>
      <c r="N33982" s="5"/>
      <c r="O33982" s="10"/>
      <c r="P33982" s="8"/>
    </row>
    <row r="33983" spans="1:16" s="2" customFormat="1" x14ac:dyDescent="0.15">
      <c r="A33983" s="3"/>
      <c r="B33983" s="3"/>
      <c r="J33983" s="3"/>
      <c r="K33983" s="5"/>
      <c r="L33983" s="8"/>
      <c r="N33983" s="5"/>
      <c r="O33983" s="10"/>
      <c r="P33983" s="8"/>
    </row>
    <row r="33984" spans="1:16" s="2" customFormat="1" x14ac:dyDescent="0.15">
      <c r="A33984" s="3"/>
      <c r="B33984" s="3"/>
      <c r="J33984" s="3"/>
      <c r="K33984" s="5"/>
      <c r="L33984" s="8"/>
      <c r="N33984" s="5"/>
      <c r="O33984" s="10"/>
      <c r="P33984" s="8"/>
    </row>
    <row r="33985" spans="1:16" s="2" customFormat="1" x14ac:dyDescent="0.15">
      <c r="A33985" s="3"/>
      <c r="B33985" s="3"/>
      <c r="J33985" s="3"/>
      <c r="K33985" s="5"/>
      <c r="L33985" s="8"/>
      <c r="N33985" s="5"/>
      <c r="O33985" s="10"/>
      <c r="P33985" s="8"/>
    </row>
    <row r="33986" spans="1:16" s="2" customFormat="1" x14ac:dyDescent="0.15">
      <c r="A33986" s="3"/>
      <c r="B33986" s="3"/>
      <c r="J33986" s="3"/>
      <c r="K33986" s="5"/>
      <c r="L33986" s="8"/>
      <c r="N33986" s="5"/>
      <c r="O33986" s="10"/>
      <c r="P33986" s="8"/>
    </row>
    <row r="33987" spans="1:16" s="2" customFormat="1" x14ac:dyDescent="0.15">
      <c r="A33987" s="3"/>
      <c r="B33987" s="3"/>
      <c r="J33987" s="3"/>
      <c r="K33987" s="5"/>
      <c r="L33987" s="8"/>
      <c r="N33987" s="5"/>
      <c r="O33987" s="10"/>
      <c r="P33987" s="8"/>
    </row>
    <row r="33988" spans="1:16" s="2" customFormat="1" x14ac:dyDescent="0.15">
      <c r="A33988" s="3"/>
      <c r="B33988" s="3"/>
      <c r="J33988" s="3"/>
      <c r="K33988" s="5"/>
      <c r="L33988" s="8"/>
      <c r="N33988" s="5"/>
      <c r="O33988" s="10"/>
      <c r="P33988" s="8"/>
    </row>
    <row r="33989" spans="1:16" s="2" customFormat="1" x14ac:dyDescent="0.15">
      <c r="A33989" s="3"/>
      <c r="B33989" s="3"/>
      <c r="J33989" s="3"/>
      <c r="K33989" s="5"/>
      <c r="L33989" s="8"/>
      <c r="N33989" s="5"/>
      <c r="O33989" s="10"/>
      <c r="P33989" s="8"/>
    </row>
    <row r="33990" spans="1:16" s="2" customFormat="1" x14ac:dyDescent="0.15">
      <c r="A33990" s="3"/>
      <c r="B33990" s="3"/>
      <c r="J33990" s="3"/>
      <c r="K33990" s="5"/>
      <c r="L33990" s="8"/>
      <c r="N33990" s="5"/>
      <c r="O33990" s="10"/>
      <c r="P33990" s="8"/>
    </row>
    <row r="33991" spans="1:16" s="2" customFormat="1" x14ac:dyDescent="0.15">
      <c r="A33991" s="3"/>
      <c r="B33991" s="3"/>
      <c r="J33991" s="3"/>
      <c r="K33991" s="5"/>
      <c r="L33991" s="8"/>
      <c r="N33991" s="5"/>
      <c r="O33991" s="10"/>
      <c r="P33991" s="8"/>
    </row>
    <row r="33992" spans="1:16" s="2" customFormat="1" x14ac:dyDescent="0.15">
      <c r="A33992" s="3"/>
      <c r="B33992" s="3"/>
      <c r="J33992" s="3"/>
      <c r="K33992" s="5"/>
      <c r="L33992" s="8"/>
      <c r="N33992" s="5"/>
      <c r="O33992" s="10"/>
      <c r="P33992" s="8"/>
    </row>
    <row r="33993" spans="1:16" s="2" customFormat="1" x14ac:dyDescent="0.15">
      <c r="A33993" s="3"/>
      <c r="B33993" s="3"/>
      <c r="J33993" s="3"/>
      <c r="K33993" s="5"/>
      <c r="L33993" s="8"/>
      <c r="N33993" s="5"/>
      <c r="O33993" s="10"/>
      <c r="P33993" s="8"/>
    </row>
    <row r="33994" spans="1:16" s="2" customFormat="1" x14ac:dyDescent="0.15">
      <c r="A33994" s="3"/>
      <c r="B33994" s="3"/>
      <c r="J33994" s="3"/>
      <c r="K33994" s="5"/>
      <c r="L33994" s="8"/>
      <c r="N33994" s="5"/>
      <c r="O33994" s="10"/>
      <c r="P33994" s="8"/>
    </row>
    <row r="33995" spans="1:16" s="2" customFormat="1" x14ac:dyDescent="0.15">
      <c r="A33995" s="3"/>
      <c r="B33995" s="3"/>
      <c r="J33995" s="3"/>
      <c r="K33995" s="5"/>
      <c r="L33995" s="8"/>
      <c r="N33995" s="5"/>
      <c r="O33995" s="10"/>
      <c r="P33995" s="8"/>
    </row>
    <row r="33996" spans="1:16" s="2" customFormat="1" x14ac:dyDescent="0.15">
      <c r="A33996" s="3"/>
      <c r="B33996" s="3"/>
      <c r="J33996" s="3"/>
      <c r="K33996" s="5"/>
      <c r="L33996" s="8"/>
      <c r="N33996" s="5"/>
      <c r="O33996" s="10"/>
      <c r="P33996" s="8"/>
    </row>
    <row r="33997" spans="1:16" s="2" customFormat="1" x14ac:dyDescent="0.15">
      <c r="A33997" s="3"/>
      <c r="B33997" s="3"/>
      <c r="J33997" s="3"/>
      <c r="K33997" s="5"/>
      <c r="L33997" s="8"/>
      <c r="N33997" s="5"/>
      <c r="O33997" s="10"/>
      <c r="P33997" s="8"/>
    </row>
    <row r="33998" spans="1:16" s="2" customFormat="1" x14ac:dyDescent="0.15">
      <c r="A33998" s="3"/>
      <c r="B33998" s="3"/>
      <c r="J33998" s="3"/>
      <c r="K33998" s="5"/>
      <c r="L33998" s="8"/>
      <c r="N33998" s="5"/>
      <c r="O33998" s="10"/>
      <c r="P33998" s="8"/>
    </row>
    <row r="33999" spans="1:16" s="2" customFormat="1" x14ac:dyDescent="0.15">
      <c r="A33999" s="3"/>
      <c r="B33999" s="3"/>
      <c r="J33999" s="3"/>
      <c r="K33999" s="5"/>
      <c r="L33999" s="8"/>
      <c r="N33999" s="5"/>
      <c r="O33999" s="10"/>
      <c r="P33999" s="8"/>
    </row>
    <row r="34000" spans="1:16" s="2" customFormat="1" x14ac:dyDescent="0.15">
      <c r="A34000" s="3"/>
      <c r="B34000" s="3"/>
      <c r="J34000" s="3"/>
      <c r="K34000" s="5"/>
      <c r="L34000" s="8"/>
      <c r="N34000" s="5"/>
      <c r="O34000" s="10"/>
      <c r="P34000" s="8"/>
    </row>
    <row r="34001" spans="1:16" s="2" customFormat="1" x14ac:dyDescent="0.15">
      <c r="A34001" s="3"/>
      <c r="B34001" s="3"/>
      <c r="J34001" s="3"/>
      <c r="K34001" s="5"/>
      <c r="L34001" s="8"/>
      <c r="N34001" s="5"/>
      <c r="O34001" s="10"/>
      <c r="P34001" s="8"/>
    </row>
    <row r="34002" spans="1:16" s="2" customFormat="1" x14ac:dyDescent="0.15">
      <c r="A34002" s="3"/>
      <c r="B34002" s="3"/>
      <c r="J34002" s="3"/>
      <c r="K34002" s="5"/>
      <c r="L34002" s="8"/>
      <c r="N34002" s="5"/>
      <c r="O34002" s="10"/>
      <c r="P34002" s="8"/>
    </row>
    <row r="34003" spans="1:16" s="2" customFormat="1" x14ac:dyDescent="0.15">
      <c r="A34003" s="3"/>
      <c r="B34003" s="3"/>
      <c r="J34003" s="3"/>
      <c r="K34003" s="5"/>
      <c r="L34003" s="8"/>
      <c r="N34003" s="5"/>
      <c r="O34003" s="10"/>
      <c r="P34003" s="8"/>
    </row>
    <row r="34004" spans="1:16" s="2" customFormat="1" x14ac:dyDescent="0.15">
      <c r="A34004" s="3"/>
      <c r="B34004" s="3"/>
      <c r="J34004" s="3"/>
      <c r="K34004" s="5"/>
      <c r="L34004" s="8"/>
      <c r="N34004" s="5"/>
      <c r="O34004" s="10"/>
      <c r="P34004" s="8"/>
    </row>
    <row r="34005" spans="1:16" s="2" customFormat="1" x14ac:dyDescent="0.15">
      <c r="A34005" s="3"/>
      <c r="B34005" s="3"/>
      <c r="J34005" s="3"/>
      <c r="K34005" s="5"/>
      <c r="L34005" s="8"/>
      <c r="N34005" s="5"/>
      <c r="O34005" s="10"/>
      <c r="P34005" s="8"/>
    </row>
    <row r="34006" spans="1:16" s="2" customFormat="1" x14ac:dyDescent="0.15">
      <c r="A34006" s="3"/>
      <c r="B34006" s="3"/>
      <c r="J34006" s="3"/>
      <c r="K34006" s="5"/>
      <c r="L34006" s="8"/>
      <c r="N34006" s="5"/>
      <c r="O34006" s="10"/>
      <c r="P34006" s="8"/>
    </row>
    <row r="34007" spans="1:16" s="2" customFormat="1" x14ac:dyDescent="0.15">
      <c r="A34007" s="3"/>
      <c r="B34007" s="3"/>
      <c r="J34007" s="3"/>
      <c r="K34007" s="5"/>
      <c r="L34007" s="8"/>
      <c r="N34007" s="5"/>
      <c r="O34007" s="10"/>
      <c r="P34007" s="8"/>
    </row>
    <row r="34008" spans="1:16" s="2" customFormat="1" x14ac:dyDescent="0.15">
      <c r="A34008" s="3"/>
      <c r="B34008" s="3"/>
      <c r="J34008" s="3"/>
      <c r="K34008" s="5"/>
      <c r="L34008" s="8"/>
      <c r="N34008" s="5"/>
      <c r="O34008" s="10"/>
      <c r="P34008" s="8"/>
    </row>
    <row r="34009" spans="1:16" s="2" customFormat="1" x14ac:dyDescent="0.15">
      <c r="A34009" s="3"/>
      <c r="B34009" s="3"/>
      <c r="J34009" s="3"/>
      <c r="K34009" s="5"/>
      <c r="L34009" s="8"/>
      <c r="N34009" s="5"/>
      <c r="O34009" s="10"/>
      <c r="P34009" s="8"/>
    </row>
    <row r="34010" spans="1:16" s="2" customFormat="1" x14ac:dyDescent="0.15">
      <c r="A34010" s="3"/>
      <c r="B34010" s="3"/>
      <c r="J34010" s="3"/>
      <c r="K34010" s="5"/>
      <c r="L34010" s="8"/>
      <c r="N34010" s="5"/>
      <c r="O34010" s="10"/>
      <c r="P34010" s="8"/>
    </row>
    <row r="34011" spans="1:16" s="2" customFormat="1" x14ac:dyDescent="0.15">
      <c r="A34011" s="3"/>
      <c r="B34011" s="3"/>
      <c r="J34011" s="3"/>
      <c r="K34011" s="5"/>
      <c r="L34011" s="8"/>
      <c r="N34011" s="5"/>
      <c r="O34011" s="10"/>
      <c r="P34011" s="8"/>
    </row>
    <row r="34012" spans="1:16" s="2" customFormat="1" x14ac:dyDescent="0.15">
      <c r="A34012" s="3"/>
      <c r="B34012" s="3"/>
      <c r="J34012" s="3"/>
      <c r="K34012" s="5"/>
      <c r="L34012" s="8"/>
      <c r="N34012" s="5"/>
      <c r="O34012" s="10"/>
      <c r="P34012" s="8"/>
    </row>
    <row r="34013" spans="1:16" s="2" customFormat="1" x14ac:dyDescent="0.15">
      <c r="A34013" s="3"/>
      <c r="B34013" s="3"/>
      <c r="J34013" s="3"/>
      <c r="K34013" s="5"/>
      <c r="L34013" s="8"/>
      <c r="N34013" s="5"/>
      <c r="O34013" s="10"/>
      <c r="P34013" s="8"/>
    </row>
    <row r="34014" spans="1:16" s="2" customFormat="1" x14ac:dyDescent="0.15">
      <c r="A34014" s="3"/>
      <c r="B34014" s="3"/>
      <c r="J34014" s="3"/>
      <c r="K34014" s="5"/>
      <c r="L34014" s="8"/>
      <c r="N34014" s="5"/>
      <c r="O34014" s="10"/>
      <c r="P34014" s="8"/>
    </row>
    <row r="34015" spans="1:16" s="2" customFormat="1" x14ac:dyDescent="0.15">
      <c r="A34015" s="3"/>
      <c r="B34015" s="3"/>
      <c r="J34015" s="3"/>
      <c r="K34015" s="5"/>
      <c r="L34015" s="8"/>
      <c r="N34015" s="5"/>
      <c r="O34015" s="10"/>
      <c r="P34015" s="8"/>
    </row>
    <row r="34016" spans="1:16" s="2" customFormat="1" x14ac:dyDescent="0.15">
      <c r="A34016" s="3"/>
      <c r="B34016" s="3"/>
      <c r="J34016" s="3"/>
      <c r="K34016" s="5"/>
      <c r="L34016" s="8"/>
      <c r="N34016" s="5"/>
      <c r="O34016" s="10"/>
      <c r="P34016" s="8"/>
    </row>
    <row r="34017" spans="1:16" s="2" customFormat="1" x14ac:dyDescent="0.15">
      <c r="A34017" s="3"/>
      <c r="B34017" s="3"/>
      <c r="J34017" s="3"/>
      <c r="K34017" s="5"/>
      <c r="L34017" s="8"/>
      <c r="N34017" s="5"/>
      <c r="O34017" s="10"/>
      <c r="P34017" s="8"/>
    </row>
    <row r="34018" spans="1:16" s="2" customFormat="1" x14ac:dyDescent="0.15">
      <c r="A34018" s="3"/>
      <c r="B34018" s="3"/>
      <c r="J34018" s="3"/>
      <c r="K34018" s="5"/>
      <c r="L34018" s="8"/>
      <c r="N34018" s="5"/>
      <c r="O34018" s="10"/>
      <c r="P34018" s="8"/>
    </row>
    <row r="34019" spans="1:16" s="2" customFormat="1" x14ac:dyDescent="0.15">
      <c r="A34019" s="3"/>
      <c r="B34019" s="3"/>
      <c r="J34019" s="3"/>
      <c r="K34019" s="5"/>
      <c r="L34019" s="8"/>
      <c r="N34019" s="5"/>
      <c r="O34019" s="10"/>
      <c r="P34019" s="8"/>
    </row>
    <row r="34020" spans="1:16" s="2" customFormat="1" x14ac:dyDescent="0.15">
      <c r="A34020" s="3"/>
      <c r="B34020" s="3"/>
      <c r="J34020" s="3"/>
      <c r="K34020" s="5"/>
      <c r="L34020" s="8"/>
      <c r="N34020" s="5"/>
      <c r="O34020" s="10"/>
      <c r="P34020" s="8"/>
    </row>
    <row r="34021" spans="1:16" s="2" customFormat="1" x14ac:dyDescent="0.15">
      <c r="A34021" s="3"/>
      <c r="B34021" s="3"/>
      <c r="J34021" s="3"/>
      <c r="K34021" s="5"/>
      <c r="L34021" s="8"/>
      <c r="N34021" s="5"/>
      <c r="O34021" s="10"/>
      <c r="P34021" s="8"/>
    </row>
    <row r="34022" spans="1:16" s="2" customFormat="1" x14ac:dyDescent="0.15">
      <c r="A34022" s="3"/>
      <c r="B34022" s="3"/>
      <c r="J34022" s="3"/>
      <c r="K34022" s="5"/>
      <c r="L34022" s="8"/>
      <c r="N34022" s="5"/>
      <c r="O34022" s="10"/>
      <c r="P34022" s="8"/>
    </row>
    <row r="34023" spans="1:16" s="2" customFormat="1" x14ac:dyDescent="0.15">
      <c r="A34023" s="3"/>
      <c r="B34023" s="3"/>
      <c r="J34023" s="3"/>
      <c r="K34023" s="5"/>
      <c r="L34023" s="8"/>
      <c r="N34023" s="5"/>
      <c r="O34023" s="10"/>
      <c r="P34023" s="8"/>
    </row>
    <row r="34024" spans="1:16" s="2" customFormat="1" x14ac:dyDescent="0.15">
      <c r="A34024" s="3"/>
      <c r="B34024" s="3"/>
      <c r="J34024" s="3"/>
      <c r="K34024" s="5"/>
      <c r="L34024" s="8"/>
      <c r="N34024" s="5"/>
      <c r="O34024" s="10"/>
      <c r="P34024" s="8"/>
    </row>
    <row r="34025" spans="1:16" s="2" customFormat="1" x14ac:dyDescent="0.15">
      <c r="A34025" s="3"/>
      <c r="B34025" s="3"/>
      <c r="J34025" s="3"/>
      <c r="K34025" s="5"/>
      <c r="L34025" s="8"/>
      <c r="N34025" s="5"/>
      <c r="O34025" s="10"/>
      <c r="P34025" s="8"/>
    </row>
    <row r="34026" spans="1:16" s="2" customFormat="1" x14ac:dyDescent="0.15">
      <c r="A34026" s="3"/>
      <c r="B34026" s="3"/>
      <c r="J34026" s="3"/>
      <c r="K34026" s="5"/>
      <c r="L34026" s="8"/>
      <c r="N34026" s="5"/>
      <c r="O34026" s="10"/>
      <c r="P34026" s="8"/>
    </row>
    <row r="34027" spans="1:16" s="2" customFormat="1" x14ac:dyDescent="0.15">
      <c r="A34027" s="3"/>
      <c r="B34027" s="3"/>
      <c r="J34027" s="3"/>
      <c r="K34027" s="5"/>
      <c r="L34027" s="8"/>
      <c r="N34027" s="5"/>
      <c r="O34027" s="10"/>
      <c r="P34027" s="8"/>
    </row>
    <row r="34028" spans="1:16" s="2" customFormat="1" x14ac:dyDescent="0.15">
      <c r="A34028" s="3"/>
      <c r="B34028" s="3"/>
      <c r="J34028" s="3"/>
      <c r="K34028" s="5"/>
      <c r="L34028" s="8"/>
      <c r="N34028" s="5"/>
      <c r="O34028" s="10"/>
      <c r="P34028" s="8"/>
    </row>
    <row r="34029" spans="1:16" s="2" customFormat="1" x14ac:dyDescent="0.15">
      <c r="A34029" s="3"/>
      <c r="B34029" s="3"/>
      <c r="J34029" s="3"/>
      <c r="K34029" s="5"/>
      <c r="L34029" s="8"/>
      <c r="N34029" s="5"/>
      <c r="O34029" s="10"/>
      <c r="P34029" s="8"/>
    </row>
    <row r="34030" spans="1:16" s="2" customFormat="1" x14ac:dyDescent="0.15">
      <c r="A34030" s="3"/>
      <c r="B34030" s="3"/>
      <c r="J34030" s="3"/>
      <c r="K34030" s="5"/>
      <c r="L34030" s="8"/>
      <c r="N34030" s="5"/>
      <c r="O34030" s="10"/>
      <c r="P34030" s="8"/>
    </row>
    <row r="34031" spans="1:16" s="2" customFormat="1" x14ac:dyDescent="0.15">
      <c r="A34031" s="3"/>
      <c r="B34031" s="3"/>
      <c r="J34031" s="3"/>
      <c r="K34031" s="5"/>
      <c r="L34031" s="8"/>
      <c r="N34031" s="5"/>
      <c r="O34031" s="10"/>
      <c r="P34031" s="8"/>
    </row>
    <row r="34032" spans="1:16" s="2" customFormat="1" x14ac:dyDescent="0.15">
      <c r="A34032" s="3"/>
      <c r="B34032" s="3"/>
      <c r="J34032" s="3"/>
      <c r="K34032" s="5"/>
      <c r="L34032" s="8"/>
      <c r="N34032" s="5"/>
      <c r="O34032" s="10"/>
      <c r="P34032" s="8"/>
    </row>
    <row r="34033" spans="1:16" s="2" customFormat="1" x14ac:dyDescent="0.15">
      <c r="A34033" s="3"/>
      <c r="B34033" s="3"/>
      <c r="J34033" s="3"/>
      <c r="K34033" s="5"/>
      <c r="L34033" s="8"/>
      <c r="N34033" s="5"/>
      <c r="O34033" s="10"/>
      <c r="P34033" s="8"/>
    </row>
    <row r="34034" spans="1:16" s="2" customFormat="1" x14ac:dyDescent="0.15">
      <c r="A34034" s="3"/>
      <c r="B34034" s="3"/>
      <c r="J34034" s="3"/>
      <c r="K34034" s="5"/>
      <c r="L34034" s="8"/>
      <c r="N34034" s="5"/>
      <c r="O34034" s="10"/>
      <c r="P34034" s="8"/>
    </row>
    <row r="34035" spans="1:16" s="2" customFormat="1" x14ac:dyDescent="0.15">
      <c r="A34035" s="3"/>
      <c r="B34035" s="3"/>
      <c r="J34035" s="3"/>
      <c r="K34035" s="5"/>
      <c r="L34035" s="8"/>
      <c r="N34035" s="5"/>
      <c r="O34035" s="10"/>
      <c r="P34035" s="8"/>
    </row>
    <row r="34036" spans="1:16" s="2" customFormat="1" x14ac:dyDescent="0.15">
      <c r="A34036" s="3"/>
      <c r="B34036" s="3"/>
      <c r="J34036" s="3"/>
      <c r="K34036" s="5"/>
      <c r="L34036" s="8"/>
      <c r="N34036" s="5"/>
      <c r="O34036" s="10"/>
      <c r="P34036" s="8"/>
    </row>
    <row r="34037" spans="1:16" s="2" customFormat="1" x14ac:dyDescent="0.15">
      <c r="A34037" s="3"/>
      <c r="B34037" s="3"/>
      <c r="J34037" s="3"/>
      <c r="K34037" s="5"/>
      <c r="L34037" s="8"/>
      <c r="N34037" s="5"/>
      <c r="O34037" s="10"/>
      <c r="P34037" s="8"/>
    </row>
    <row r="34038" spans="1:16" s="2" customFormat="1" x14ac:dyDescent="0.15">
      <c r="A34038" s="3"/>
      <c r="B34038" s="3"/>
      <c r="J34038" s="3"/>
      <c r="K34038" s="5"/>
      <c r="L34038" s="8"/>
      <c r="N34038" s="5"/>
      <c r="O34038" s="10"/>
      <c r="P34038" s="8"/>
    </row>
    <row r="34039" spans="1:16" s="2" customFormat="1" x14ac:dyDescent="0.15">
      <c r="A34039" s="3"/>
      <c r="B34039" s="3"/>
      <c r="J34039" s="3"/>
      <c r="K34039" s="5"/>
      <c r="L34039" s="8"/>
      <c r="N34039" s="5"/>
      <c r="O34039" s="10"/>
      <c r="P34039" s="8"/>
    </row>
    <row r="34040" spans="1:16" s="2" customFormat="1" x14ac:dyDescent="0.15">
      <c r="A34040" s="3"/>
      <c r="B34040" s="3"/>
      <c r="J34040" s="3"/>
      <c r="K34040" s="5"/>
      <c r="L34040" s="8"/>
      <c r="N34040" s="5"/>
      <c r="O34040" s="10"/>
      <c r="P34040" s="8"/>
    </row>
    <row r="34041" spans="1:16" s="2" customFormat="1" x14ac:dyDescent="0.15">
      <c r="A34041" s="3"/>
      <c r="B34041" s="3"/>
      <c r="J34041" s="3"/>
      <c r="K34041" s="5"/>
      <c r="L34041" s="8"/>
      <c r="N34041" s="5"/>
      <c r="O34041" s="10"/>
      <c r="P34041" s="8"/>
    </row>
    <row r="34042" spans="1:16" s="2" customFormat="1" x14ac:dyDescent="0.15">
      <c r="A34042" s="3"/>
      <c r="B34042" s="3"/>
      <c r="J34042" s="3"/>
      <c r="K34042" s="5"/>
      <c r="L34042" s="8"/>
      <c r="N34042" s="5"/>
      <c r="O34042" s="10"/>
      <c r="P34042" s="8"/>
    </row>
    <row r="34043" spans="1:16" s="2" customFormat="1" x14ac:dyDescent="0.15">
      <c r="A34043" s="3"/>
      <c r="B34043" s="3"/>
      <c r="J34043" s="3"/>
      <c r="K34043" s="5"/>
      <c r="L34043" s="8"/>
      <c r="N34043" s="5"/>
      <c r="O34043" s="10"/>
      <c r="P34043" s="8"/>
    </row>
    <row r="34044" spans="1:16" s="2" customFormat="1" x14ac:dyDescent="0.15">
      <c r="A34044" s="3"/>
      <c r="B34044" s="3"/>
      <c r="J34044" s="3"/>
      <c r="K34044" s="5"/>
      <c r="L34044" s="8"/>
      <c r="N34044" s="5"/>
      <c r="O34044" s="10"/>
      <c r="P34044" s="8"/>
    </row>
    <row r="34045" spans="1:16" s="2" customFormat="1" x14ac:dyDescent="0.15">
      <c r="A34045" s="3"/>
      <c r="B34045" s="3"/>
      <c r="J34045" s="3"/>
      <c r="K34045" s="5"/>
      <c r="L34045" s="8"/>
      <c r="N34045" s="5"/>
      <c r="O34045" s="10"/>
      <c r="P34045" s="8"/>
    </row>
    <row r="34046" spans="1:16" s="2" customFormat="1" x14ac:dyDescent="0.15">
      <c r="A34046" s="3"/>
      <c r="B34046" s="3"/>
      <c r="J34046" s="3"/>
      <c r="K34046" s="5"/>
      <c r="L34046" s="8"/>
      <c r="N34046" s="5"/>
      <c r="O34046" s="10"/>
      <c r="P34046" s="8"/>
    </row>
    <row r="34047" spans="1:16" s="2" customFormat="1" x14ac:dyDescent="0.15">
      <c r="A34047" s="3"/>
      <c r="B34047" s="3"/>
      <c r="J34047" s="3"/>
      <c r="K34047" s="5"/>
      <c r="L34047" s="8"/>
      <c r="N34047" s="5"/>
      <c r="O34047" s="10"/>
      <c r="P34047" s="8"/>
    </row>
    <row r="34048" spans="1:16" s="2" customFormat="1" x14ac:dyDescent="0.15">
      <c r="A34048" s="3"/>
      <c r="B34048" s="3"/>
      <c r="J34048" s="3"/>
      <c r="K34048" s="5"/>
      <c r="L34048" s="8"/>
      <c r="N34048" s="5"/>
      <c r="O34048" s="10"/>
      <c r="P34048" s="8"/>
    </row>
    <row r="34049" spans="1:16" s="2" customFormat="1" x14ac:dyDescent="0.15">
      <c r="A34049" s="3"/>
      <c r="B34049" s="3"/>
      <c r="J34049" s="3"/>
      <c r="K34049" s="5"/>
      <c r="L34049" s="8"/>
      <c r="N34049" s="5"/>
      <c r="O34049" s="10"/>
      <c r="P34049" s="8"/>
    </row>
    <row r="34050" spans="1:16" s="2" customFormat="1" x14ac:dyDescent="0.15">
      <c r="A34050" s="3"/>
      <c r="B34050" s="3"/>
      <c r="J34050" s="3"/>
      <c r="K34050" s="5"/>
      <c r="L34050" s="8"/>
      <c r="N34050" s="5"/>
      <c r="O34050" s="10"/>
      <c r="P34050" s="8"/>
    </row>
    <row r="34051" spans="1:16" s="2" customFormat="1" x14ac:dyDescent="0.15">
      <c r="A34051" s="3"/>
      <c r="B34051" s="3"/>
      <c r="J34051" s="3"/>
      <c r="K34051" s="5"/>
      <c r="L34051" s="8"/>
      <c r="N34051" s="5"/>
      <c r="O34051" s="10"/>
      <c r="P34051" s="8"/>
    </row>
    <row r="34052" spans="1:16" s="2" customFormat="1" x14ac:dyDescent="0.15">
      <c r="A34052" s="3"/>
      <c r="B34052" s="3"/>
      <c r="J34052" s="3"/>
      <c r="K34052" s="5"/>
      <c r="L34052" s="8"/>
      <c r="N34052" s="5"/>
      <c r="O34052" s="10"/>
      <c r="P34052" s="8"/>
    </row>
    <row r="34053" spans="1:16" s="2" customFormat="1" x14ac:dyDescent="0.15">
      <c r="A34053" s="3"/>
      <c r="B34053" s="3"/>
      <c r="J34053" s="3"/>
      <c r="K34053" s="5"/>
      <c r="L34053" s="8"/>
      <c r="N34053" s="5"/>
      <c r="O34053" s="10"/>
      <c r="P34053" s="8"/>
    </row>
    <row r="34054" spans="1:16" s="2" customFormat="1" x14ac:dyDescent="0.15">
      <c r="A34054" s="3"/>
      <c r="B34054" s="3"/>
      <c r="J34054" s="3"/>
      <c r="K34054" s="5"/>
      <c r="L34054" s="8"/>
      <c r="N34054" s="5"/>
      <c r="O34054" s="10"/>
      <c r="P34054" s="8"/>
    </row>
    <row r="34055" spans="1:16" s="2" customFormat="1" x14ac:dyDescent="0.15">
      <c r="A34055" s="3"/>
      <c r="B34055" s="3"/>
      <c r="J34055" s="3"/>
      <c r="K34055" s="5"/>
      <c r="L34055" s="8"/>
      <c r="N34055" s="5"/>
      <c r="O34055" s="10"/>
      <c r="P34055" s="8"/>
    </row>
    <row r="34056" spans="1:16" s="2" customFormat="1" x14ac:dyDescent="0.15">
      <c r="A34056" s="3"/>
      <c r="B34056" s="3"/>
      <c r="J34056" s="3"/>
      <c r="K34056" s="5"/>
      <c r="L34056" s="8"/>
      <c r="N34056" s="5"/>
      <c r="O34056" s="10"/>
      <c r="P34056" s="8"/>
    </row>
    <row r="34057" spans="1:16" s="2" customFormat="1" x14ac:dyDescent="0.15">
      <c r="A34057" s="3"/>
      <c r="B34057" s="3"/>
      <c r="J34057" s="3"/>
      <c r="K34057" s="5"/>
      <c r="L34057" s="8"/>
      <c r="N34057" s="5"/>
      <c r="O34057" s="10"/>
      <c r="P34057" s="8"/>
    </row>
    <row r="34058" spans="1:16" s="2" customFormat="1" x14ac:dyDescent="0.15">
      <c r="A34058" s="3"/>
      <c r="B34058" s="3"/>
      <c r="J34058" s="3"/>
      <c r="K34058" s="5"/>
      <c r="L34058" s="8"/>
      <c r="N34058" s="5"/>
      <c r="O34058" s="10"/>
      <c r="P34058" s="8"/>
    </row>
    <row r="34059" spans="1:16" s="2" customFormat="1" x14ac:dyDescent="0.15">
      <c r="A34059" s="3"/>
      <c r="B34059" s="3"/>
      <c r="J34059" s="3"/>
      <c r="K34059" s="5"/>
      <c r="L34059" s="8"/>
      <c r="N34059" s="5"/>
      <c r="O34059" s="10"/>
      <c r="P34059" s="8"/>
    </row>
    <row r="34060" spans="1:16" s="2" customFormat="1" x14ac:dyDescent="0.15">
      <c r="A34060" s="3"/>
      <c r="B34060" s="3"/>
      <c r="J34060" s="3"/>
      <c r="K34060" s="5"/>
      <c r="L34060" s="8"/>
      <c r="N34060" s="5"/>
      <c r="O34060" s="10"/>
      <c r="P34060" s="8"/>
    </row>
    <row r="34061" spans="1:16" s="2" customFormat="1" x14ac:dyDescent="0.15">
      <c r="A34061" s="3"/>
      <c r="B34061" s="3"/>
      <c r="J34061" s="3"/>
      <c r="K34061" s="5"/>
      <c r="L34061" s="8"/>
      <c r="N34061" s="5"/>
      <c r="O34061" s="10"/>
      <c r="P34061" s="8"/>
    </row>
    <row r="34062" spans="1:16" s="2" customFormat="1" x14ac:dyDescent="0.15">
      <c r="A34062" s="3"/>
      <c r="B34062" s="3"/>
      <c r="J34062" s="3"/>
      <c r="K34062" s="5"/>
      <c r="L34062" s="8"/>
      <c r="N34062" s="5"/>
      <c r="O34062" s="10"/>
      <c r="P34062" s="8"/>
    </row>
    <row r="34063" spans="1:16" s="2" customFormat="1" x14ac:dyDescent="0.15">
      <c r="A34063" s="3"/>
      <c r="B34063" s="3"/>
      <c r="J34063" s="3"/>
      <c r="K34063" s="5"/>
      <c r="L34063" s="8"/>
      <c r="N34063" s="5"/>
      <c r="O34063" s="10"/>
      <c r="P34063" s="8"/>
    </row>
    <row r="34064" spans="1:16" s="2" customFormat="1" x14ac:dyDescent="0.15">
      <c r="A34064" s="3"/>
      <c r="B34064" s="3"/>
      <c r="J34064" s="3"/>
      <c r="K34064" s="5"/>
      <c r="L34064" s="8"/>
      <c r="N34064" s="5"/>
      <c r="O34064" s="10"/>
      <c r="P34064" s="8"/>
    </row>
    <row r="34065" spans="1:16" s="2" customFormat="1" x14ac:dyDescent="0.15">
      <c r="A34065" s="3"/>
      <c r="B34065" s="3"/>
      <c r="J34065" s="3"/>
      <c r="K34065" s="5"/>
      <c r="L34065" s="8"/>
      <c r="N34065" s="5"/>
      <c r="O34065" s="10"/>
      <c r="P34065" s="8"/>
    </row>
    <row r="34066" spans="1:16" s="2" customFormat="1" x14ac:dyDescent="0.15">
      <c r="A34066" s="3"/>
      <c r="B34066" s="3"/>
      <c r="J34066" s="3"/>
      <c r="K34066" s="5"/>
      <c r="L34066" s="8"/>
      <c r="N34066" s="5"/>
      <c r="O34066" s="10"/>
      <c r="P34066" s="8"/>
    </row>
    <row r="34067" spans="1:16" s="2" customFormat="1" x14ac:dyDescent="0.15">
      <c r="A34067" s="3"/>
      <c r="B34067" s="3"/>
      <c r="J34067" s="3"/>
      <c r="K34067" s="5"/>
      <c r="L34067" s="8"/>
      <c r="N34067" s="5"/>
      <c r="O34067" s="10"/>
      <c r="P34067" s="8"/>
    </row>
    <row r="34068" spans="1:16" s="2" customFormat="1" x14ac:dyDescent="0.15">
      <c r="A34068" s="3"/>
      <c r="B34068" s="3"/>
      <c r="J34068" s="3"/>
      <c r="K34068" s="5"/>
      <c r="L34068" s="8"/>
      <c r="N34068" s="5"/>
      <c r="O34068" s="10"/>
      <c r="P34068" s="8"/>
    </row>
    <row r="34069" spans="1:16" s="2" customFormat="1" x14ac:dyDescent="0.15">
      <c r="A34069" s="3"/>
      <c r="B34069" s="3"/>
      <c r="J34069" s="3"/>
      <c r="K34069" s="5"/>
      <c r="L34069" s="8"/>
      <c r="N34069" s="5"/>
      <c r="O34069" s="10"/>
      <c r="P34069" s="8"/>
    </row>
    <row r="34070" spans="1:16" s="2" customFormat="1" x14ac:dyDescent="0.15">
      <c r="A34070" s="3"/>
      <c r="B34070" s="3"/>
      <c r="J34070" s="3"/>
      <c r="K34070" s="5"/>
      <c r="L34070" s="8"/>
      <c r="N34070" s="5"/>
      <c r="O34070" s="10"/>
      <c r="P34070" s="8"/>
    </row>
    <row r="34071" spans="1:16" s="2" customFormat="1" x14ac:dyDescent="0.15">
      <c r="A34071" s="3"/>
      <c r="B34071" s="3"/>
      <c r="J34071" s="3"/>
      <c r="K34071" s="5"/>
      <c r="L34071" s="8"/>
      <c r="N34071" s="5"/>
      <c r="O34071" s="10"/>
      <c r="P34071" s="8"/>
    </row>
    <row r="34072" spans="1:16" s="2" customFormat="1" x14ac:dyDescent="0.15">
      <c r="A34072" s="3"/>
      <c r="B34072" s="3"/>
      <c r="J34072" s="3"/>
      <c r="K34072" s="5"/>
      <c r="L34072" s="8"/>
      <c r="N34072" s="5"/>
      <c r="O34072" s="10"/>
      <c r="P34072" s="8"/>
    </row>
    <row r="34073" spans="1:16" s="2" customFormat="1" x14ac:dyDescent="0.15">
      <c r="A34073" s="3"/>
      <c r="B34073" s="3"/>
      <c r="J34073" s="3"/>
      <c r="K34073" s="5"/>
      <c r="L34073" s="8"/>
      <c r="N34073" s="5"/>
      <c r="O34073" s="10"/>
      <c r="P34073" s="8"/>
    </row>
    <row r="34074" spans="1:16" s="2" customFormat="1" x14ac:dyDescent="0.15">
      <c r="A34074" s="3"/>
      <c r="B34074" s="3"/>
      <c r="J34074" s="3"/>
      <c r="K34074" s="5"/>
      <c r="L34074" s="8"/>
      <c r="N34074" s="5"/>
      <c r="O34074" s="10"/>
      <c r="P34074" s="8"/>
    </row>
    <row r="34075" spans="1:16" s="2" customFormat="1" x14ac:dyDescent="0.15">
      <c r="A34075" s="3"/>
      <c r="B34075" s="3"/>
      <c r="J34075" s="3"/>
      <c r="K34075" s="5"/>
      <c r="L34075" s="8"/>
      <c r="N34075" s="5"/>
      <c r="O34075" s="10"/>
      <c r="P34075" s="8"/>
    </row>
    <row r="34076" spans="1:16" s="2" customFormat="1" x14ac:dyDescent="0.15">
      <c r="A34076" s="3"/>
      <c r="B34076" s="3"/>
      <c r="J34076" s="3"/>
      <c r="K34076" s="5"/>
      <c r="L34076" s="8"/>
      <c r="N34076" s="5"/>
      <c r="O34076" s="10"/>
      <c r="P34076" s="8"/>
    </row>
    <row r="34077" spans="1:16" s="2" customFormat="1" x14ac:dyDescent="0.15">
      <c r="A34077" s="3"/>
      <c r="B34077" s="3"/>
      <c r="J34077" s="3"/>
      <c r="K34077" s="5"/>
      <c r="L34077" s="8"/>
      <c r="N34077" s="5"/>
      <c r="O34077" s="10"/>
      <c r="P34077" s="8"/>
    </row>
    <row r="34078" spans="1:16" s="2" customFormat="1" x14ac:dyDescent="0.15">
      <c r="A34078" s="3"/>
      <c r="B34078" s="3"/>
      <c r="J34078" s="3"/>
      <c r="K34078" s="5"/>
      <c r="L34078" s="8"/>
      <c r="N34078" s="5"/>
      <c r="O34078" s="10"/>
      <c r="P34078" s="8"/>
    </row>
    <row r="34079" spans="1:16" s="2" customFormat="1" x14ac:dyDescent="0.15">
      <c r="A34079" s="3"/>
      <c r="B34079" s="3"/>
      <c r="J34079" s="3"/>
      <c r="K34079" s="5"/>
      <c r="L34079" s="8"/>
      <c r="N34079" s="5"/>
      <c r="O34079" s="10"/>
      <c r="P34079" s="8"/>
    </row>
    <row r="34080" spans="1:16" s="2" customFormat="1" x14ac:dyDescent="0.15">
      <c r="A34080" s="3"/>
      <c r="B34080" s="3"/>
      <c r="J34080" s="3"/>
      <c r="K34080" s="5"/>
      <c r="L34080" s="8"/>
      <c r="N34080" s="5"/>
      <c r="O34080" s="10"/>
      <c r="P34080" s="8"/>
    </row>
    <row r="34081" spans="1:16" s="2" customFormat="1" x14ac:dyDescent="0.15">
      <c r="A34081" s="3"/>
      <c r="B34081" s="3"/>
      <c r="J34081" s="3"/>
      <c r="K34081" s="5"/>
      <c r="L34081" s="8"/>
      <c r="N34081" s="5"/>
      <c r="O34081" s="10"/>
      <c r="P34081" s="8"/>
    </row>
    <row r="34082" spans="1:16" s="2" customFormat="1" x14ac:dyDescent="0.15">
      <c r="A34082" s="3"/>
      <c r="B34082" s="3"/>
      <c r="J34082" s="3"/>
      <c r="K34082" s="5"/>
      <c r="L34082" s="8"/>
      <c r="N34082" s="5"/>
      <c r="O34082" s="10"/>
      <c r="P34082" s="8"/>
    </row>
    <row r="34083" spans="1:16" s="2" customFormat="1" x14ac:dyDescent="0.15">
      <c r="A34083" s="3"/>
      <c r="B34083" s="3"/>
      <c r="J34083" s="3"/>
      <c r="K34083" s="5"/>
      <c r="L34083" s="8"/>
      <c r="N34083" s="5"/>
      <c r="O34083" s="10"/>
      <c r="P34083" s="8"/>
    </row>
    <row r="34084" spans="1:16" s="2" customFormat="1" x14ac:dyDescent="0.15">
      <c r="A34084" s="3"/>
      <c r="B34084" s="3"/>
      <c r="J34084" s="3"/>
      <c r="K34084" s="5"/>
      <c r="L34084" s="8"/>
      <c r="N34084" s="5"/>
      <c r="O34084" s="10"/>
      <c r="P34084" s="8"/>
    </row>
    <row r="34085" spans="1:16" s="2" customFormat="1" x14ac:dyDescent="0.15">
      <c r="A34085" s="3"/>
      <c r="B34085" s="3"/>
      <c r="J34085" s="3"/>
      <c r="K34085" s="5"/>
      <c r="L34085" s="8"/>
      <c r="N34085" s="5"/>
      <c r="O34085" s="10"/>
      <c r="P34085" s="8"/>
    </row>
    <row r="34086" spans="1:16" s="2" customFormat="1" x14ac:dyDescent="0.15">
      <c r="A34086" s="3"/>
      <c r="B34086" s="3"/>
      <c r="J34086" s="3"/>
      <c r="K34086" s="5"/>
      <c r="L34086" s="8"/>
      <c r="N34086" s="5"/>
      <c r="O34086" s="10"/>
      <c r="P34086" s="8"/>
    </row>
    <row r="34087" spans="1:16" s="2" customFormat="1" x14ac:dyDescent="0.15">
      <c r="A34087" s="3"/>
      <c r="B34087" s="3"/>
      <c r="J34087" s="3"/>
      <c r="K34087" s="5"/>
      <c r="L34087" s="8"/>
      <c r="N34087" s="5"/>
      <c r="O34087" s="10"/>
      <c r="P34087" s="8"/>
    </row>
    <row r="34088" spans="1:16" s="2" customFormat="1" x14ac:dyDescent="0.15">
      <c r="A34088" s="3"/>
      <c r="B34088" s="3"/>
      <c r="J34088" s="3"/>
      <c r="K34088" s="5"/>
      <c r="L34088" s="8"/>
      <c r="N34088" s="5"/>
      <c r="O34088" s="10"/>
      <c r="P34088" s="8"/>
    </row>
    <row r="34089" spans="1:16" s="2" customFormat="1" x14ac:dyDescent="0.15">
      <c r="A34089" s="3"/>
      <c r="B34089" s="3"/>
      <c r="J34089" s="3"/>
      <c r="K34089" s="5"/>
      <c r="L34089" s="8"/>
      <c r="N34089" s="5"/>
      <c r="O34089" s="10"/>
      <c r="P34089" s="8"/>
    </row>
    <row r="34090" spans="1:16" s="2" customFormat="1" x14ac:dyDescent="0.15">
      <c r="A34090" s="3"/>
      <c r="B34090" s="3"/>
      <c r="J34090" s="3"/>
      <c r="K34090" s="5"/>
      <c r="L34090" s="8"/>
      <c r="N34090" s="5"/>
      <c r="O34090" s="10"/>
      <c r="P34090" s="8"/>
    </row>
    <row r="34091" spans="1:16" s="2" customFormat="1" x14ac:dyDescent="0.15">
      <c r="A34091" s="3"/>
      <c r="B34091" s="3"/>
      <c r="J34091" s="3"/>
      <c r="K34091" s="5"/>
      <c r="L34091" s="8"/>
      <c r="N34091" s="5"/>
      <c r="O34091" s="10"/>
      <c r="P34091" s="8"/>
    </row>
    <row r="34092" spans="1:16" s="2" customFormat="1" x14ac:dyDescent="0.15">
      <c r="A34092" s="3"/>
      <c r="B34092" s="3"/>
      <c r="J34092" s="3"/>
      <c r="K34092" s="5"/>
      <c r="L34092" s="8"/>
      <c r="N34092" s="5"/>
      <c r="O34092" s="10"/>
      <c r="P34092" s="8"/>
    </row>
    <row r="34093" spans="1:16" s="2" customFormat="1" x14ac:dyDescent="0.15">
      <c r="A34093" s="3"/>
      <c r="B34093" s="3"/>
      <c r="J34093" s="3"/>
      <c r="K34093" s="5"/>
      <c r="L34093" s="8"/>
      <c r="N34093" s="5"/>
      <c r="O34093" s="10"/>
      <c r="P34093" s="8"/>
    </row>
    <row r="34094" spans="1:16" s="2" customFormat="1" x14ac:dyDescent="0.15">
      <c r="A34094" s="3"/>
      <c r="B34094" s="3"/>
      <c r="J34094" s="3"/>
      <c r="K34094" s="5"/>
      <c r="L34094" s="8"/>
      <c r="N34094" s="5"/>
      <c r="O34094" s="10"/>
      <c r="P34094" s="8"/>
    </row>
    <row r="34095" spans="1:16" s="2" customFormat="1" x14ac:dyDescent="0.15">
      <c r="A34095" s="3"/>
      <c r="B34095" s="3"/>
      <c r="J34095" s="3"/>
      <c r="K34095" s="5"/>
      <c r="L34095" s="8"/>
      <c r="N34095" s="5"/>
      <c r="O34095" s="10"/>
      <c r="P34095" s="8"/>
    </row>
    <row r="34096" spans="1:16" s="2" customFormat="1" x14ac:dyDescent="0.15">
      <c r="A34096" s="3"/>
      <c r="B34096" s="3"/>
      <c r="J34096" s="3"/>
      <c r="K34096" s="5"/>
      <c r="L34096" s="8"/>
      <c r="N34096" s="5"/>
      <c r="O34096" s="10"/>
      <c r="P34096" s="8"/>
    </row>
    <row r="34097" spans="1:16" s="2" customFormat="1" x14ac:dyDescent="0.15">
      <c r="A34097" s="3"/>
      <c r="B34097" s="3"/>
      <c r="J34097" s="3"/>
      <c r="K34097" s="5"/>
      <c r="L34097" s="8"/>
      <c r="N34097" s="5"/>
      <c r="O34097" s="10"/>
      <c r="P34097" s="8"/>
    </row>
    <row r="34098" spans="1:16" s="2" customFormat="1" x14ac:dyDescent="0.15">
      <c r="A34098" s="3"/>
      <c r="B34098" s="3"/>
      <c r="J34098" s="3"/>
      <c r="K34098" s="5"/>
      <c r="L34098" s="8"/>
      <c r="N34098" s="5"/>
      <c r="O34098" s="10"/>
      <c r="P34098" s="8"/>
    </row>
    <row r="34099" spans="1:16" s="2" customFormat="1" x14ac:dyDescent="0.15">
      <c r="A34099" s="3"/>
      <c r="B34099" s="3"/>
      <c r="J34099" s="3"/>
      <c r="K34099" s="5"/>
      <c r="L34099" s="8"/>
      <c r="N34099" s="5"/>
      <c r="O34099" s="10"/>
      <c r="P34099" s="8"/>
    </row>
    <row r="34100" spans="1:16" s="2" customFormat="1" x14ac:dyDescent="0.15">
      <c r="A34100" s="3"/>
      <c r="B34100" s="3"/>
      <c r="J34100" s="3"/>
      <c r="K34100" s="5"/>
      <c r="L34100" s="8"/>
      <c r="N34100" s="5"/>
      <c r="O34100" s="10"/>
      <c r="P34100" s="8"/>
    </row>
    <row r="34101" spans="1:16" s="2" customFormat="1" x14ac:dyDescent="0.15">
      <c r="A34101" s="3"/>
      <c r="B34101" s="3"/>
      <c r="J34101" s="3"/>
      <c r="K34101" s="5"/>
      <c r="L34101" s="8"/>
      <c r="N34101" s="5"/>
      <c r="O34101" s="10"/>
      <c r="P34101" s="8"/>
    </row>
    <row r="34102" spans="1:16" s="2" customFormat="1" x14ac:dyDescent="0.15">
      <c r="A34102" s="3"/>
      <c r="B34102" s="3"/>
      <c r="J34102" s="3"/>
      <c r="K34102" s="5"/>
      <c r="L34102" s="8"/>
      <c r="N34102" s="5"/>
      <c r="O34102" s="10"/>
      <c r="P34102" s="8"/>
    </row>
    <row r="34103" spans="1:16" s="2" customFormat="1" x14ac:dyDescent="0.15">
      <c r="A34103" s="3"/>
      <c r="B34103" s="3"/>
      <c r="J34103" s="3"/>
      <c r="K34103" s="5"/>
      <c r="L34103" s="8"/>
      <c r="N34103" s="5"/>
      <c r="O34103" s="10"/>
      <c r="P34103" s="8"/>
    </row>
    <row r="34104" spans="1:16" s="2" customFormat="1" x14ac:dyDescent="0.15">
      <c r="A34104" s="3"/>
      <c r="B34104" s="3"/>
      <c r="J34104" s="3"/>
      <c r="K34104" s="5"/>
      <c r="L34104" s="8"/>
      <c r="N34104" s="5"/>
      <c r="O34104" s="10"/>
      <c r="P34104" s="8"/>
    </row>
    <row r="34105" spans="1:16" s="2" customFormat="1" x14ac:dyDescent="0.15">
      <c r="A34105" s="3"/>
      <c r="B34105" s="3"/>
      <c r="J34105" s="3"/>
      <c r="K34105" s="5"/>
      <c r="L34105" s="8"/>
      <c r="N34105" s="5"/>
      <c r="O34105" s="10"/>
      <c r="P34105" s="8"/>
    </row>
    <row r="34106" spans="1:16" s="2" customFormat="1" x14ac:dyDescent="0.15">
      <c r="A34106" s="3"/>
      <c r="B34106" s="3"/>
      <c r="J34106" s="3"/>
      <c r="K34106" s="5"/>
      <c r="L34106" s="8"/>
      <c r="N34106" s="5"/>
      <c r="O34106" s="10"/>
      <c r="P34106" s="8"/>
    </row>
    <row r="34107" spans="1:16" s="2" customFormat="1" x14ac:dyDescent="0.15">
      <c r="A34107" s="3"/>
      <c r="B34107" s="3"/>
      <c r="J34107" s="3"/>
      <c r="K34107" s="5"/>
      <c r="L34107" s="8"/>
      <c r="N34107" s="5"/>
      <c r="O34107" s="10"/>
      <c r="P34107" s="8"/>
    </row>
    <row r="34108" spans="1:16" s="2" customFormat="1" x14ac:dyDescent="0.15">
      <c r="A34108" s="3"/>
      <c r="B34108" s="3"/>
      <c r="J34108" s="3"/>
      <c r="K34108" s="5"/>
      <c r="L34108" s="8"/>
      <c r="N34108" s="5"/>
      <c r="O34108" s="10"/>
      <c r="P34108" s="8"/>
    </row>
    <row r="34109" spans="1:16" s="2" customFormat="1" x14ac:dyDescent="0.15">
      <c r="A34109" s="3"/>
      <c r="B34109" s="3"/>
      <c r="J34109" s="3"/>
      <c r="K34109" s="5"/>
      <c r="L34109" s="8"/>
      <c r="N34109" s="5"/>
      <c r="O34109" s="10"/>
      <c r="P34109" s="8"/>
    </row>
    <row r="34110" spans="1:16" s="2" customFormat="1" x14ac:dyDescent="0.15">
      <c r="A34110" s="3"/>
      <c r="B34110" s="3"/>
      <c r="J34110" s="3"/>
      <c r="K34110" s="5"/>
      <c r="L34110" s="8"/>
      <c r="N34110" s="5"/>
      <c r="O34110" s="10"/>
      <c r="P34110" s="8"/>
    </row>
    <row r="34111" spans="1:16" s="2" customFormat="1" x14ac:dyDescent="0.15">
      <c r="A34111" s="3"/>
      <c r="B34111" s="3"/>
      <c r="J34111" s="3"/>
      <c r="K34111" s="5"/>
      <c r="L34111" s="8"/>
      <c r="N34111" s="5"/>
      <c r="O34111" s="10"/>
      <c r="P34111" s="8"/>
    </row>
    <row r="34112" spans="1:16" s="2" customFormat="1" x14ac:dyDescent="0.15">
      <c r="A34112" s="3"/>
      <c r="B34112" s="3"/>
      <c r="J34112" s="3"/>
      <c r="K34112" s="5"/>
      <c r="L34112" s="8"/>
      <c r="N34112" s="5"/>
      <c r="O34112" s="10"/>
      <c r="P34112" s="8"/>
    </row>
    <row r="34113" spans="1:16" s="2" customFormat="1" x14ac:dyDescent="0.15">
      <c r="A34113" s="3"/>
      <c r="B34113" s="3"/>
      <c r="J34113" s="3"/>
      <c r="K34113" s="5"/>
      <c r="L34113" s="8"/>
      <c r="N34113" s="5"/>
      <c r="O34113" s="10"/>
      <c r="P34113" s="8"/>
    </row>
    <row r="34114" spans="1:16" s="2" customFormat="1" x14ac:dyDescent="0.15">
      <c r="A34114" s="3"/>
      <c r="B34114" s="3"/>
      <c r="J34114" s="3"/>
      <c r="K34114" s="5"/>
      <c r="L34114" s="8"/>
      <c r="N34114" s="5"/>
      <c r="O34114" s="10"/>
      <c r="P34114" s="8"/>
    </row>
    <row r="34115" spans="1:16" s="2" customFormat="1" x14ac:dyDescent="0.15">
      <c r="A34115" s="3"/>
      <c r="B34115" s="3"/>
      <c r="J34115" s="3"/>
      <c r="K34115" s="5"/>
      <c r="L34115" s="8"/>
      <c r="N34115" s="5"/>
      <c r="O34115" s="10"/>
      <c r="P34115" s="8"/>
    </row>
    <row r="34116" spans="1:16" s="2" customFormat="1" x14ac:dyDescent="0.15">
      <c r="A34116" s="3"/>
      <c r="B34116" s="3"/>
      <c r="J34116" s="3"/>
      <c r="K34116" s="5"/>
      <c r="L34116" s="8"/>
      <c r="N34116" s="5"/>
      <c r="O34116" s="10"/>
      <c r="P34116" s="8"/>
    </row>
    <row r="34117" spans="1:16" s="2" customFormat="1" x14ac:dyDescent="0.15">
      <c r="A34117" s="3"/>
      <c r="B34117" s="3"/>
      <c r="J34117" s="3"/>
      <c r="K34117" s="5"/>
      <c r="L34117" s="8"/>
      <c r="N34117" s="5"/>
      <c r="O34117" s="10"/>
      <c r="P34117" s="8"/>
    </row>
    <row r="34118" spans="1:16" s="2" customFormat="1" x14ac:dyDescent="0.15">
      <c r="A34118" s="3"/>
      <c r="B34118" s="3"/>
      <c r="J34118" s="3"/>
      <c r="K34118" s="5"/>
      <c r="L34118" s="8"/>
      <c r="N34118" s="5"/>
      <c r="O34118" s="10"/>
      <c r="P34118" s="8"/>
    </row>
    <row r="34119" spans="1:16" s="2" customFormat="1" x14ac:dyDescent="0.15">
      <c r="A34119" s="3"/>
      <c r="B34119" s="3"/>
      <c r="J34119" s="3"/>
      <c r="K34119" s="5"/>
      <c r="L34119" s="8"/>
      <c r="N34119" s="5"/>
      <c r="O34119" s="10"/>
      <c r="P34119" s="8"/>
    </row>
    <row r="34120" spans="1:16" s="2" customFormat="1" x14ac:dyDescent="0.15">
      <c r="A34120" s="3"/>
      <c r="B34120" s="3"/>
      <c r="J34120" s="3"/>
      <c r="K34120" s="5"/>
      <c r="L34120" s="8"/>
      <c r="N34120" s="5"/>
      <c r="O34120" s="10"/>
      <c r="P34120" s="8"/>
    </row>
    <row r="34121" spans="1:16" s="2" customFormat="1" x14ac:dyDescent="0.15">
      <c r="A34121" s="3"/>
      <c r="B34121" s="3"/>
      <c r="J34121" s="3"/>
      <c r="K34121" s="5"/>
      <c r="L34121" s="8"/>
      <c r="N34121" s="5"/>
      <c r="O34121" s="10"/>
      <c r="P34121" s="8"/>
    </row>
    <row r="34122" spans="1:16" s="2" customFormat="1" x14ac:dyDescent="0.15">
      <c r="A34122" s="3"/>
      <c r="B34122" s="3"/>
      <c r="J34122" s="3"/>
      <c r="K34122" s="5"/>
      <c r="L34122" s="8"/>
      <c r="N34122" s="5"/>
      <c r="O34122" s="10"/>
      <c r="P34122" s="8"/>
    </row>
    <row r="34123" spans="1:16" s="2" customFormat="1" x14ac:dyDescent="0.15">
      <c r="A34123" s="3"/>
      <c r="B34123" s="3"/>
      <c r="J34123" s="3"/>
      <c r="K34123" s="5"/>
      <c r="L34123" s="8"/>
      <c r="N34123" s="5"/>
      <c r="O34123" s="10"/>
      <c r="P34123" s="8"/>
    </row>
    <row r="34124" spans="1:16" s="2" customFormat="1" x14ac:dyDescent="0.15">
      <c r="A34124" s="3"/>
      <c r="B34124" s="3"/>
      <c r="J34124" s="3"/>
      <c r="K34124" s="5"/>
      <c r="L34124" s="8"/>
      <c r="N34124" s="5"/>
      <c r="O34124" s="10"/>
      <c r="P34124" s="8"/>
    </row>
    <row r="34125" spans="1:16" s="2" customFormat="1" x14ac:dyDescent="0.15">
      <c r="A34125" s="3"/>
      <c r="B34125" s="3"/>
      <c r="J34125" s="3"/>
      <c r="K34125" s="5"/>
      <c r="L34125" s="8"/>
      <c r="N34125" s="5"/>
      <c r="O34125" s="10"/>
      <c r="P34125" s="8"/>
    </row>
    <row r="34126" spans="1:16" s="2" customFormat="1" x14ac:dyDescent="0.15">
      <c r="A34126" s="3"/>
      <c r="B34126" s="3"/>
      <c r="J34126" s="3"/>
      <c r="K34126" s="5"/>
      <c r="L34126" s="8"/>
      <c r="N34126" s="5"/>
      <c r="O34126" s="10"/>
      <c r="P34126" s="8"/>
    </row>
    <row r="34127" spans="1:16" s="2" customFormat="1" x14ac:dyDescent="0.15">
      <c r="A34127" s="3"/>
      <c r="B34127" s="3"/>
      <c r="J34127" s="3"/>
      <c r="K34127" s="5"/>
      <c r="L34127" s="8"/>
      <c r="N34127" s="5"/>
      <c r="O34127" s="10"/>
      <c r="P34127" s="8"/>
    </row>
    <row r="34128" spans="1:16" s="2" customFormat="1" x14ac:dyDescent="0.15">
      <c r="A34128" s="3"/>
      <c r="B34128" s="3"/>
      <c r="J34128" s="3"/>
      <c r="K34128" s="5"/>
      <c r="L34128" s="8"/>
      <c r="N34128" s="5"/>
      <c r="O34128" s="10"/>
      <c r="P34128" s="8"/>
    </row>
    <row r="34129" spans="1:16" s="2" customFormat="1" x14ac:dyDescent="0.15">
      <c r="A34129" s="3"/>
      <c r="B34129" s="3"/>
      <c r="J34129" s="3"/>
      <c r="K34129" s="5"/>
      <c r="L34129" s="8"/>
      <c r="N34129" s="5"/>
      <c r="O34129" s="10"/>
      <c r="P34129" s="8"/>
    </row>
    <row r="34130" spans="1:16" s="2" customFormat="1" x14ac:dyDescent="0.15">
      <c r="A34130" s="3"/>
      <c r="B34130" s="3"/>
      <c r="J34130" s="3"/>
      <c r="K34130" s="5"/>
      <c r="L34130" s="8"/>
      <c r="N34130" s="5"/>
      <c r="O34130" s="10"/>
      <c r="P34130" s="8"/>
    </row>
    <row r="34131" spans="1:16" s="2" customFormat="1" x14ac:dyDescent="0.15">
      <c r="A34131" s="3"/>
      <c r="B34131" s="3"/>
      <c r="J34131" s="3"/>
      <c r="K34131" s="5"/>
      <c r="L34131" s="8"/>
      <c r="N34131" s="5"/>
      <c r="O34131" s="10"/>
      <c r="P34131" s="8"/>
    </row>
    <row r="34132" spans="1:16" s="2" customFormat="1" x14ac:dyDescent="0.15">
      <c r="A34132" s="3"/>
      <c r="B34132" s="3"/>
      <c r="J34132" s="3"/>
      <c r="K34132" s="5"/>
      <c r="L34132" s="8"/>
      <c r="N34132" s="5"/>
      <c r="O34132" s="10"/>
      <c r="P34132" s="8"/>
    </row>
    <row r="34133" spans="1:16" s="2" customFormat="1" x14ac:dyDescent="0.15">
      <c r="A34133" s="3"/>
      <c r="B34133" s="3"/>
      <c r="J34133" s="3"/>
      <c r="K34133" s="5"/>
      <c r="L34133" s="8"/>
      <c r="N34133" s="5"/>
      <c r="O34133" s="10"/>
      <c r="P34133" s="8"/>
    </row>
    <row r="34134" spans="1:16" s="2" customFormat="1" x14ac:dyDescent="0.15">
      <c r="A34134" s="3"/>
      <c r="B34134" s="3"/>
      <c r="J34134" s="3"/>
      <c r="K34134" s="5"/>
      <c r="L34134" s="8"/>
      <c r="N34134" s="5"/>
      <c r="O34134" s="10"/>
      <c r="P34134" s="8"/>
    </row>
    <row r="34135" spans="1:16" s="2" customFormat="1" x14ac:dyDescent="0.15">
      <c r="A34135" s="3"/>
      <c r="B34135" s="3"/>
      <c r="J34135" s="3"/>
      <c r="K34135" s="5"/>
      <c r="L34135" s="8"/>
      <c r="N34135" s="5"/>
      <c r="O34135" s="10"/>
      <c r="P34135" s="8"/>
    </row>
    <row r="34136" spans="1:16" s="2" customFormat="1" x14ac:dyDescent="0.15">
      <c r="A34136" s="3"/>
      <c r="B34136" s="3"/>
      <c r="J34136" s="3"/>
      <c r="K34136" s="5"/>
      <c r="L34136" s="8"/>
      <c r="N34136" s="5"/>
      <c r="O34136" s="10"/>
      <c r="P34136" s="8"/>
    </row>
    <row r="34137" spans="1:16" s="2" customFormat="1" x14ac:dyDescent="0.15">
      <c r="A34137" s="3"/>
      <c r="B34137" s="3"/>
      <c r="J34137" s="3"/>
      <c r="K34137" s="5"/>
      <c r="L34137" s="8"/>
      <c r="N34137" s="5"/>
      <c r="O34137" s="10"/>
      <c r="P34137" s="8"/>
    </row>
    <row r="34138" spans="1:16" s="2" customFormat="1" x14ac:dyDescent="0.15">
      <c r="A34138" s="3"/>
      <c r="B34138" s="3"/>
      <c r="J34138" s="3"/>
      <c r="K34138" s="5"/>
      <c r="L34138" s="8"/>
      <c r="N34138" s="5"/>
      <c r="O34138" s="10"/>
      <c r="P34138" s="8"/>
    </row>
    <row r="34139" spans="1:16" s="2" customFormat="1" x14ac:dyDescent="0.15">
      <c r="A34139" s="3"/>
      <c r="B34139" s="3"/>
      <c r="J34139" s="3"/>
      <c r="K34139" s="5"/>
      <c r="L34139" s="8"/>
      <c r="N34139" s="5"/>
      <c r="O34139" s="10"/>
      <c r="P34139" s="8"/>
    </row>
    <row r="34140" spans="1:16" s="2" customFormat="1" x14ac:dyDescent="0.15">
      <c r="A34140" s="3"/>
      <c r="B34140" s="3"/>
      <c r="J34140" s="3"/>
      <c r="K34140" s="5"/>
      <c r="L34140" s="8"/>
      <c r="N34140" s="5"/>
      <c r="O34140" s="10"/>
      <c r="P34140" s="8"/>
    </row>
    <row r="34141" spans="1:16" s="2" customFormat="1" x14ac:dyDescent="0.15">
      <c r="A34141" s="3"/>
      <c r="B34141" s="3"/>
      <c r="J34141" s="3"/>
      <c r="K34141" s="5"/>
      <c r="L34141" s="8"/>
      <c r="N34141" s="5"/>
      <c r="O34141" s="10"/>
      <c r="P34141" s="8"/>
    </row>
    <row r="34142" spans="1:16" s="2" customFormat="1" x14ac:dyDescent="0.15">
      <c r="A34142" s="3"/>
      <c r="B34142" s="3"/>
      <c r="J34142" s="3"/>
      <c r="K34142" s="5"/>
      <c r="L34142" s="8"/>
      <c r="N34142" s="5"/>
      <c r="O34142" s="10"/>
      <c r="P34142" s="8"/>
    </row>
    <row r="34143" spans="1:16" s="2" customFormat="1" x14ac:dyDescent="0.15">
      <c r="A34143" s="3"/>
      <c r="B34143" s="3"/>
      <c r="J34143" s="3"/>
      <c r="K34143" s="5"/>
      <c r="L34143" s="8"/>
      <c r="N34143" s="5"/>
      <c r="O34143" s="10"/>
      <c r="P34143" s="8"/>
    </row>
    <row r="34144" spans="1:16" s="2" customFormat="1" x14ac:dyDescent="0.15">
      <c r="A34144" s="3"/>
      <c r="B34144" s="3"/>
      <c r="J34144" s="3"/>
      <c r="K34144" s="5"/>
      <c r="L34144" s="8"/>
      <c r="N34144" s="5"/>
      <c r="O34144" s="10"/>
      <c r="P34144" s="8"/>
    </row>
    <row r="34145" spans="1:16" s="2" customFormat="1" x14ac:dyDescent="0.15">
      <c r="A34145" s="3"/>
      <c r="B34145" s="3"/>
      <c r="J34145" s="3"/>
      <c r="K34145" s="5"/>
      <c r="L34145" s="8"/>
      <c r="N34145" s="5"/>
      <c r="O34145" s="10"/>
      <c r="P34145" s="8"/>
    </row>
    <row r="34146" spans="1:16" s="2" customFormat="1" x14ac:dyDescent="0.15">
      <c r="A34146" s="3"/>
      <c r="B34146" s="3"/>
      <c r="J34146" s="3"/>
      <c r="K34146" s="5"/>
      <c r="L34146" s="8"/>
      <c r="N34146" s="5"/>
      <c r="O34146" s="10"/>
      <c r="P34146" s="8"/>
    </row>
    <row r="34147" spans="1:16" s="2" customFormat="1" x14ac:dyDescent="0.15">
      <c r="A34147" s="3"/>
      <c r="B34147" s="3"/>
      <c r="J34147" s="3"/>
      <c r="K34147" s="5"/>
      <c r="L34147" s="8"/>
      <c r="N34147" s="5"/>
      <c r="O34147" s="10"/>
      <c r="P34147" s="8"/>
    </row>
    <row r="34148" spans="1:16" s="2" customFormat="1" x14ac:dyDescent="0.15">
      <c r="A34148" s="3"/>
      <c r="B34148" s="3"/>
      <c r="J34148" s="3"/>
      <c r="K34148" s="5"/>
      <c r="L34148" s="8"/>
      <c r="N34148" s="5"/>
      <c r="O34148" s="10"/>
      <c r="P34148" s="8"/>
    </row>
    <row r="34149" spans="1:16" s="2" customFormat="1" x14ac:dyDescent="0.15">
      <c r="A34149" s="3"/>
      <c r="B34149" s="3"/>
      <c r="J34149" s="3"/>
      <c r="K34149" s="5"/>
      <c r="L34149" s="8"/>
      <c r="N34149" s="5"/>
      <c r="O34149" s="10"/>
      <c r="P34149" s="8"/>
    </row>
    <row r="34150" spans="1:16" s="2" customFormat="1" x14ac:dyDescent="0.15">
      <c r="A34150" s="3"/>
      <c r="B34150" s="3"/>
      <c r="J34150" s="3"/>
      <c r="K34150" s="5"/>
      <c r="L34150" s="8"/>
      <c r="N34150" s="5"/>
      <c r="O34150" s="10"/>
      <c r="P34150" s="8"/>
    </row>
    <row r="34151" spans="1:16" s="2" customFormat="1" x14ac:dyDescent="0.15">
      <c r="A34151" s="3"/>
      <c r="B34151" s="3"/>
      <c r="J34151" s="3"/>
      <c r="K34151" s="5"/>
      <c r="L34151" s="8"/>
      <c r="N34151" s="5"/>
      <c r="O34151" s="10"/>
      <c r="P34151" s="8"/>
    </row>
    <row r="34152" spans="1:16" s="2" customFormat="1" x14ac:dyDescent="0.15">
      <c r="A34152" s="3"/>
      <c r="B34152" s="3"/>
      <c r="J34152" s="3"/>
      <c r="K34152" s="5"/>
      <c r="L34152" s="8"/>
      <c r="N34152" s="5"/>
      <c r="O34152" s="10"/>
      <c r="P34152" s="8"/>
    </row>
    <row r="34153" spans="1:16" s="2" customFormat="1" x14ac:dyDescent="0.15">
      <c r="A34153" s="3"/>
      <c r="B34153" s="3"/>
      <c r="J34153" s="3"/>
      <c r="K34153" s="5"/>
      <c r="L34153" s="8"/>
      <c r="N34153" s="5"/>
      <c r="O34153" s="10"/>
      <c r="P34153" s="8"/>
    </row>
    <row r="34154" spans="1:16" s="2" customFormat="1" x14ac:dyDescent="0.15">
      <c r="A34154" s="3"/>
      <c r="B34154" s="3"/>
      <c r="J34154" s="3"/>
      <c r="K34154" s="5"/>
      <c r="L34154" s="8"/>
      <c r="N34154" s="5"/>
      <c r="O34154" s="10"/>
      <c r="P34154" s="8"/>
    </row>
    <row r="34155" spans="1:16" s="2" customFormat="1" x14ac:dyDescent="0.15">
      <c r="A34155" s="3"/>
      <c r="B34155" s="3"/>
      <c r="J34155" s="3"/>
      <c r="K34155" s="5"/>
      <c r="L34155" s="8"/>
      <c r="N34155" s="5"/>
      <c r="O34155" s="10"/>
      <c r="P34155" s="8"/>
    </row>
    <row r="34156" spans="1:16" s="2" customFormat="1" x14ac:dyDescent="0.15">
      <c r="A34156" s="3"/>
      <c r="B34156" s="3"/>
      <c r="J34156" s="3"/>
      <c r="K34156" s="5"/>
      <c r="L34156" s="8"/>
      <c r="N34156" s="5"/>
      <c r="O34156" s="10"/>
      <c r="P34156" s="8"/>
    </row>
    <row r="34157" spans="1:16" s="2" customFormat="1" x14ac:dyDescent="0.15">
      <c r="A34157" s="3"/>
      <c r="B34157" s="3"/>
      <c r="J34157" s="3"/>
      <c r="K34157" s="5"/>
      <c r="L34157" s="8"/>
      <c r="N34157" s="5"/>
      <c r="O34157" s="10"/>
      <c r="P34157" s="8"/>
    </row>
    <row r="34158" spans="1:16" s="2" customFormat="1" x14ac:dyDescent="0.15">
      <c r="A34158" s="3"/>
      <c r="B34158" s="3"/>
      <c r="J34158" s="3"/>
      <c r="K34158" s="5"/>
      <c r="L34158" s="8"/>
      <c r="N34158" s="5"/>
      <c r="O34158" s="10"/>
      <c r="P34158" s="8"/>
    </row>
    <row r="34159" spans="1:16" s="2" customFormat="1" x14ac:dyDescent="0.15">
      <c r="A34159" s="3"/>
      <c r="B34159" s="3"/>
      <c r="J34159" s="3"/>
      <c r="K34159" s="5"/>
      <c r="L34159" s="8"/>
      <c r="N34159" s="5"/>
      <c r="O34159" s="10"/>
      <c r="P34159" s="8"/>
    </row>
    <row r="34160" spans="1:16" s="2" customFormat="1" x14ac:dyDescent="0.15">
      <c r="A34160" s="3"/>
      <c r="B34160" s="3"/>
      <c r="J34160" s="3"/>
      <c r="K34160" s="5"/>
      <c r="L34160" s="8"/>
      <c r="N34160" s="5"/>
      <c r="O34160" s="10"/>
      <c r="P34160" s="8"/>
    </row>
    <row r="34161" spans="1:16" s="2" customFormat="1" x14ac:dyDescent="0.15">
      <c r="A34161" s="3"/>
      <c r="B34161" s="3"/>
      <c r="J34161" s="3"/>
      <c r="K34161" s="5"/>
      <c r="L34161" s="8"/>
      <c r="N34161" s="5"/>
      <c r="O34161" s="10"/>
      <c r="P34161" s="8"/>
    </row>
    <row r="34162" spans="1:16" s="2" customFormat="1" x14ac:dyDescent="0.15">
      <c r="A34162" s="3"/>
      <c r="B34162" s="3"/>
      <c r="J34162" s="3"/>
      <c r="K34162" s="5"/>
      <c r="L34162" s="8"/>
      <c r="N34162" s="5"/>
      <c r="O34162" s="10"/>
      <c r="P34162" s="8"/>
    </row>
    <row r="34163" spans="1:16" s="2" customFormat="1" x14ac:dyDescent="0.15">
      <c r="A34163" s="3"/>
      <c r="B34163" s="3"/>
      <c r="J34163" s="3"/>
      <c r="K34163" s="5"/>
      <c r="L34163" s="8"/>
      <c r="N34163" s="5"/>
      <c r="O34163" s="10"/>
      <c r="P34163" s="8"/>
    </row>
    <row r="34164" spans="1:16" s="2" customFormat="1" x14ac:dyDescent="0.15">
      <c r="A34164" s="3"/>
      <c r="B34164" s="3"/>
      <c r="J34164" s="3"/>
      <c r="K34164" s="5"/>
      <c r="L34164" s="8"/>
      <c r="N34164" s="5"/>
      <c r="O34164" s="10"/>
      <c r="P34164" s="8"/>
    </row>
    <row r="34165" spans="1:16" s="2" customFormat="1" x14ac:dyDescent="0.15">
      <c r="A34165" s="3"/>
      <c r="B34165" s="3"/>
      <c r="J34165" s="3"/>
      <c r="K34165" s="5"/>
      <c r="L34165" s="8"/>
      <c r="N34165" s="5"/>
      <c r="O34165" s="10"/>
      <c r="P34165" s="8"/>
    </row>
    <row r="34166" spans="1:16" s="2" customFormat="1" x14ac:dyDescent="0.15">
      <c r="A34166" s="3"/>
      <c r="B34166" s="3"/>
      <c r="J34166" s="3"/>
      <c r="K34166" s="5"/>
      <c r="L34166" s="8"/>
      <c r="N34166" s="5"/>
      <c r="O34166" s="10"/>
      <c r="P34166" s="8"/>
    </row>
    <row r="34167" spans="1:16" s="2" customFormat="1" x14ac:dyDescent="0.15">
      <c r="A34167" s="3"/>
      <c r="B34167" s="3"/>
      <c r="J34167" s="3"/>
      <c r="K34167" s="5"/>
      <c r="L34167" s="8"/>
      <c r="N34167" s="5"/>
      <c r="O34167" s="10"/>
      <c r="P34167" s="8"/>
    </row>
    <row r="34168" spans="1:16" s="2" customFormat="1" x14ac:dyDescent="0.15">
      <c r="A34168" s="3"/>
      <c r="B34168" s="3"/>
      <c r="J34168" s="3"/>
      <c r="K34168" s="5"/>
      <c r="L34168" s="8"/>
      <c r="N34168" s="5"/>
      <c r="O34168" s="10"/>
      <c r="P34168" s="8"/>
    </row>
    <row r="34169" spans="1:16" s="2" customFormat="1" x14ac:dyDescent="0.15">
      <c r="A34169" s="3"/>
      <c r="B34169" s="3"/>
      <c r="J34169" s="3"/>
      <c r="K34169" s="5"/>
      <c r="L34169" s="8"/>
      <c r="N34169" s="5"/>
      <c r="O34169" s="10"/>
      <c r="P34169" s="8"/>
    </row>
    <row r="34170" spans="1:16" s="2" customFormat="1" x14ac:dyDescent="0.15">
      <c r="A34170" s="3"/>
      <c r="B34170" s="3"/>
      <c r="J34170" s="3"/>
      <c r="K34170" s="5"/>
      <c r="L34170" s="8"/>
      <c r="N34170" s="5"/>
      <c r="O34170" s="10"/>
      <c r="P34170" s="8"/>
    </row>
    <row r="34171" spans="1:16" s="2" customFormat="1" x14ac:dyDescent="0.15">
      <c r="A34171" s="3"/>
      <c r="B34171" s="3"/>
      <c r="J34171" s="3"/>
      <c r="K34171" s="5"/>
      <c r="L34171" s="8"/>
      <c r="N34171" s="5"/>
      <c r="O34171" s="10"/>
      <c r="P34171" s="8"/>
    </row>
    <row r="34172" spans="1:16" s="2" customFormat="1" x14ac:dyDescent="0.15">
      <c r="A34172" s="3"/>
      <c r="B34172" s="3"/>
      <c r="J34172" s="3"/>
      <c r="K34172" s="5"/>
      <c r="L34172" s="8"/>
      <c r="N34172" s="5"/>
      <c r="O34172" s="10"/>
      <c r="P34172" s="8"/>
    </row>
    <row r="34173" spans="1:16" s="2" customFormat="1" x14ac:dyDescent="0.15">
      <c r="A34173" s="3"/>
      <c r="B34173" s="3"/>
      <c r="J34173" s="3"/>
      <c r="K34173" s="5"/>
      <c r="L34173" s="8"/>
      <c r="N34173" s="5"/>
      <c r="O34173" s="10"/>
      <c r="P34173" s="8"/>
    </row>
    <row r="34174" spans="1:16" s="2" customFormat="1" x14ac:dyDescent="0.15">
      <c r="A34174" s="3"/>
      <c r="B34174" s="3"/>
      <c r="J34174" s="3"/>
      <c r="K34174" s="5"/>
      <c r="L34174" s="8"/>
      <c r="N34174" s="5"/>
      <c r="O34174" s="10"/>
      <c r="P34174" s="8"/>
    </row>
    <row r="34175" spans="1:16" s="2" customFormat="1" x14ac:dyDescent="0.15">
      <c r="A34175" s="3"/>
      <c r="B34175" s="3"/>
      <c r="J34175" s="3"/>
      <c r="K34175" s="5"/>
      <c r="L34175" s="8"/>
      <c r="N34175" s="5"/>
      <c r="O34175" s="10"/>
      <c r="P34175" s="8"/>
    </row>
    <row r="34176" spans="1:16" s="2" customFormat="1" x14ac:dyDescent="0.15">
      <c r="A34176" s="3"/>
      <c r="B34176" s="3"/>
      <c r="J34176" s="3"/>
      <c r="K34176" s="5"/>
      <c r="L34176" s="8"/>
      <c r="N34176" s="5"/>
      <c r="O34176" s="10"/>
      <c r="P34176" s="8"/>
    </row>
    <row r="34177" spans="1:16" s="2" customFormat="1" x14ac:dyDescent="0.15">
      <c r="A34177" s="3"/>
      <c r="B34177" s="3"/>
      <c r="J34177" s="3"/>
      <c r="K34177" s="5"/>
      <c r="L34177" s="8"/>
      <c r="N34177" s="5"/>
      <c r="O34177" s="10"/>
      <c r="P34177" s="8"/>
    </row>
    <row r="34178" spans="1:16" s="2" customFormat="1" x14ac:dyDescent="0.15">
      <c r="A34178" s="3"/>
      <c r="B34178" s="3"/>
      <c r="J34178" s="3"/>
      <c r="K34178" s="5"/>
      <c r="L34178" s="8"/>
      <c r="N34178" s="5"/>
      <c r="O34178" s="10"/>
      <c r="P34178" s="8"/>
    </row>
    <row r="34179" spans="1:16" s="2" customFormat="1" x14ac:dyDescent="0.15">
      <c r="A34179" s="3"/>
      <c r="B34179" s="3"/>
      <c r="J34179" s="3"/>
      <c r="K34179" s="5"/>
      <c r="L34179" s="8"/>
      <c r="N34179" s="5"/>
      <c r="O34179" s="10"/>
      <c r="P34179" s="8"/>
    </row>
    <row r="34180" spans="1:16" s="2" customFormat="1" x14ac:dyDescent="0.15">
      <c r="A34180" s="3"/>
      <c r="B34180" s="3"/>
      <c r="J34180" s="3"/>
      <c r="K34180" s="5"/>
      <c r="L34180" s="8"/>
      <c r="N34180" s="5"/>
      <c r="O34180" s="10"/>
      <c r="P34180" s="8"/>
    </row>
    <row r="34181" spans="1:16" s="2" customFormat="1" x14ac:dyDescent="0.15">
      <c r="A34181" s="3"/>
      <c r="B34181" s="3"/>
      <c r="J34181" s="3"/>
      <c r="K34181" s="5"/>
      <c r="L34181" s="8"/>
      <c r="N34181" s="5"/>
      <c r="O34181" s="10"/>
      <c r="P34181" s="8"/>
    </row>
    <row r="34182" spans="1:16" s="2" customFormat="1" x14ac:dyDescent="0.15">
      <c r="A34182" s="3"/>
      <c r="B34182" s="3"/>
      <c r="J34182" s="3"/>
      <c r="K34182" s="5"/>
      <c r="L34182" s="8"/>
      <c r="N34182" s="5"/>
      <c r="O34182" s="10"/>
      <c r="P34182" s="8"/>
    </row>
    <row r="34183" spans="1:16" s="2" customFormat="1" x14ac:dyDescent="0.15">
      <c r="A34183" s="3"/>
      <c r="B34183" s="3"/>
      <c r="J34183" s="3"/>
      <c r="K34183" s="5"/>
      <c r="L34183" s="8"/>
      <c r="N34183" s="5"/>
      <c r="O34183" s="10"/>
      <c r="P34183" s="8"/>
    </row>
    <row r="34184" spans="1:16" s="2" customFormat="1" x14ac:dyDescent="0.15">
      <c r="A34184" s="3"/>
      <c r="B34184" s="3"/>
      <c r="J34184" s="3"/>
      <c r="K34184" s="5"/>
      <c r="L34184" s="8"/>
      <c r="N34184" s="5"/>
      <c r="O34184" s="10"/>
      <c r="P34184" s="8"/>
    </row>
    <row r="34185" spans="1:16" s="2" customFormat="1" x14ac:dyDescent="0.15">
      <c r="A34185" s="3"/>
      <c r="B34185" s="3"/>
      <c r="J34185" s="3"/>
      <c r="K34185" s="5"/>
      <c r="L34185" s="8"/>
      <c r="N34185" s="5"/>
      <c r="O34185" s="10"/>
      <c r="P34185" s="8"/>
    </row>
    <row r="34186" spans="1:16" s="2" customFormat="1" x14ac:dyDescent="0.15">
      <c r="A34186" s="3"/>
      <c r="B34186" s="3"/>
      <c r="J34186" s="3"/>
      <c r="K34186" s="5"/>
      <c r="L34186" s="8"/>
      <c r="N34186" s="5"/>
      <c r="O34186" s="10"/>
      <c r="P34186" s="8"/>
    </row>
    <row r="34187" spans="1:16" s="2" customFormat="1" x14ac:dyDescent="0.15">
      <c r="A34187" s="3"/>
      <c r="B34187" s="3"/>
      <c r="J34187" s="3"/>
      <c r="K34187" s="5"/>
      <c r="L34187" s="8"/>
      <c r="N34187" s="5"/>
      <c r="O34187" s="10"/>
      <c r="P34187" s="8"/>
    </row>
    <row r="34188" spans="1:16" s="2" customFormat="1" x14ac:dyDescent="0.15">
      <c r="A34188" s="3"/>
      <c r="B34188" s="3"/>
      <c r="J34188" s="3"/>
      <c r="K34188" s="5"/>
      <c r="L34188" s="8"/>
      <c r="N34188" s="5"/>
      <c r="O34188" s="10"/>
      <c r="P34188" s="8"/>
    </row>
    <row r="34189" spans="1:16" s="2" customFormat="1" x14ac:dyDescent="0.15">
      <c r="A34189" s="3"/>
      <c r="B34189" s="3"/>
      <c r="J34189" s="3"/>
      <c r="K34189" s="5"/>
      <c r="L34189" s="8"/>
      <c r="N34189" s="5"/>
      <c r="O34189" s="10"/>
      <c r="P34189" s="8"/>
    </row>
    <row r="34190" spans="1:16" s="2" customFormat="1" x14ac:dyDescent="0.15">
      <c r="A34190" s="3"/>
      <c r="B34190" s="3"/>
      <c r="J34190" s="3"/>
      <c r="K34190" s="5"/>
      <c r="L34190" s="8"/>
      <c r="N34190" s="5"/>
      <c r="O34190" s="10"/>
      <c r="P34190" s="8"/>
    </row>
    <row r="34191" spans="1:16" s="2" customFormat="1" x14ac:dyDescent="0.15">
      <c r="A34191" s="3"/>
      <c r="B34191" s="3"/>
      <c r="J34191" s="3"/>
      <c r="K34191" s="5"/>
      <c r="L34191" s="8"/>
      <c r="N34191" s="5"/>
      <c r="O34191" s="10"/>
      <c r="P34191" s="8"/>
    </row>
    <row r="34192" spans="1:16" s="2" customFormat="1" x14ac:dyDescent="0.15">
      <c r="A34192" s="3"/>
      <c r="B34192" s="3"/>
      <c r="J34192" s="3"/>
      <c r="K34192" s="5"/>
      <c r="L34192" s="8"/>
      <c r="N34192" s="5"/>
      <c r="O34192" s="10"/>
      <c r="P34192" s="8"/>
    </row>
    <row r="34193" spans="1:16" s="2" customFormat="1" x14ac:dyDescent="0.15">
      <c r="A34193" s="3"/>
      <c r="B34193" s="3"/>
      <c r="J34193" s="3"/>
      <c r="K34193" s="5"/>
      <c r="L34193" s="8"/>
      <c r="N34193" s="5"/>
      <c r="O34193" s="10"/>
      <c r="P34193" s="8"/>
    </row>
    <row r="34194" spans="1:16" s="2" customFormat="1" x14ac:dyDescent="0.15">
      <c r="A34194" s="3"/>
      <c r="B34194" s="3"/>
      <c r="J34194" s="3"/>
      <c r="K34194" s="5"/>
      <c r="L34194" s="8"/>
      <c r="N34194" s="5"/>
      <c r="O34194" s="10"/>
      <c r="P34194" s="8"/>
    </row>
    <row r="34195" spans="1:16" s="2" customFormat="1" x14ac:dyDescent="0.15">
      <c r="A34195" s="3"/>
      <c r="B34195" s="3"/>
      <c r="J34195" s="3"/>
      <c r="K34195" s="5"/>
      <c r="L34195" s="8"/>
      <c r="N34195" s="5"/>
      <c r="O34195" s="10"/>
      <c r="P34195" s="8"/>
    </row>
    <row r="34196" spans="1:16" s="2" customFormat="1" x14ac:dyDescent="0.15">
      <c r="A34196" s="3"/>
      <c r="B34196" s="3"/>
      <c r="J34196" s="3"/>
      <c r="K34196" s="5"/>
      <c r="L34196" s="8"/>
      <c r="N34196" s="5"/>
      <c r="O34196" s="10"/>
      <c r="P34196" s="8"/>
    </row>
    <row r="34197" spans="1:16" s="2" customFormat="1" x14ac:dyDescent="0.15">
      <c r="A34197" s="3"/>
      <c r="B34197" s="3"/>
      <c r="J34197" s="3"/>
      <c r="K34197" s="5"/>
      <c r="L34197" s="8"/>
      <c r="N34197" s="5"/>
      <c r="O34197" s="10"/>
      <c r="P34197" s="8"/>
    </row>
    <row r="34198" spans="1:16" s="2" customFormat="1" x14ac:dyDescent="0.15">
      <c r="A34198" s="3"/>
      <c r="B34198" s="3"/>
      <c r="J34198" s="3"/>
      <c r="K34198" s="5"/>
      <c r="L34198" s="8"/>
      <c r="N34198" s="5"/>
      <c r="O34198" s="10"/>
      <c r="P34198" s="8"/>
    </row>
    <row r="34199" spans="1:16" s="2" customFormat="1" x14ac:dyDescent="0.15">
      <c r="A34199" s="3"/>
      <c r="B34199" s="3"/>
      <c r="J34199" s="3"/>
      <c r="K34199" s="5"/>
      <c r="L34199" s="8"/>
      <c r="N34199" s="5"/>
      <c r="O34199" s="10"/>
      <c r="P34199" s="8"/>
    </row>
    <row r="34200" spans="1:16" s="2" customFormat="1" x14ac:dyDescent="0.15">
      <c r="A34200" s="3"/>
      <c r="B34200" s="3"/>
      <c r="J34200" s="3"/>
      <c r="K34200" s="5"/>
      <c r="L34200" s="8"/>
      <c r="N34200" s="5"/>
      <c r="O34200" s="10"/>
      <c r="P34200" s="8"/>
    </row>
    <row r="34201" spans="1:16" s="2" customFormat="1" x14ac:dyDescent="0.15">
      <c r="A34201" s="3"/>
      <c r="B34201" s="3"/>
      <c r="J34201" s="3"/>
      <c r="K34201" s="5"/>
      <c r="L34201" s="8"/>
      <c r="N34201" s="5"/>
      <c r="O34201" s="10"/>
      <c r="P34201" s="8"/>
    </row>
    <row r="34202" spans="1:16" s="2" customFormat="1" x14ac:dyDescent="0.15">
      <c r="A34202" s="3"/>
      <c r="B34202" s="3"/>
      <c r="J34202" s="3"/>
      <c r="K34202" s="5"/>
      <c r="L34202" s="8"/>
      <c r="N34202" s="5"/>
      <c r="O34202" s="10"/>
      <c r="P34202" s="8"/>
    </row>
    <row r="34203" spans="1:16" s="2" customFormat="1" x14ac:dyDescent="0.15">
      <c r="A34203" s="3"/>
      <c r="B34203" s="3"/>
      <c r="J34203" s="3"/>
      <c r="K34203" s="5"/>
      <c r="L34203" s="8"/>
      <c r="N34203" s="5"/>
      <c r="O34203" s="10"/>
      <c r="P34203" s="8"/>
    </row>
    <row r="34204" spans="1:16" s="2" customFormat="1" x14ac:dyDescent="0.15">
      <c r="A34204" s="3"/>
      <c r="B34204" s="3"/>
      <c r="J34204" s="3"/>
      <c r="K34204" s="5"/>
      <c r="L34204" s="8"/>
      <c r="N34204" s="5"/>
      <c r="O34204" s="10"/>
      <c r="P34204" s="8"/>
    </row>
    <row r="34205" spans="1:16" s="2" customFormat="1" x14ac:dyDescent="0.15">
      <c r="A34205" s="3"/>
      <c r="B34205" s="3"/>
      <c r="J34205" s="3"/>
      <c r="K34205" s="5"/>
      <c r="L34205" s="8"/>
      <c r="N34205" s="5"/>
      <c r="O34205" s="10"/>
      <c r="P34205" s="8"/>
    </row>
    <row r="34206" spans="1:16" s="2" customFormat="1" x14ac:dyDescent="0.15">
      <c r="A34206" s="3"/>
      <c r="B34206" s="3"/>
      <c r="J34206" s="3"/>
      <c r="K34206" s="5"/>
      <c r="L34206" s="8"/>
      <c r="N34206" s="5"/>
      <c r="O34206" s="10"/>
      <c r="P34206" s="8"/>
    </row>
    <row r="34207" spans="1:16" s="2" customFormat="1" x14ac:dyDescent="0.15">
      <c r="A34207" s="3"/>
      <c r="B34207" s="3"/>
      <c r="J34207" s="3"/>
      <c r="K34207" s="5"/>
      <c r="L34207" s="8"/>
      <c r="N34207" s="5"/>
      <c r="O34207" s="10"/>
      <c r="P34207" s="8"/>
    </row>
    <row r="34208" spans="1:16" s="2" customFormat="1" x14ac:dyDescent="0.15">
      <c r="A34208" s="3"/>
      <c r="B34208" s="3"/>
      <c r="J34208" s="3"/>
      <c r="K34208" s="5"/>
      <c r="L34208" s="8"/>
      <c r="N34208" s="5"/>
      <c r="O34208" s="10"/>
      <c r="P34208" s="8"/>
    </row>
    <row r="34209" spans="1:16" s="2" customFormat="1" x14ac:dyDescent="0.15">
      <c r="A34209" s="3"/>
      <c r="B34209" s="3"/>
      <c r="J34209" s="3"/>
      <c r="K34209" s="5"/>
      <c r="L34209" s="8"/>
      <c r="N34209" s="5"/>
      <c r="O34209" s="10"/>
      <c r="P34209" s="8"/>
    </row>
    <row r="34210" spans="1:16" s="2" customFormat="1" x14ac:dyDescent="0.15">
      <c r="A34210" s="3"/>
      <c r="B34210" s="3"/>
      <c r="J34210" s="3"/>
      <c r="K34210" s="5"/>
      <c r="L34210" s="8"/>
      <c r="N34210" s="5"/>
      <c r="O34210" s="10"/>
      <c r="P34210" s="8"/>
    </row>
    <row r="34211" spans="1:16" s="2" customFormat="1" x14ac:dyDescent="0.15">
      <c r="A34211" s="3"/>
      <c r="B34211" s="3"/>
      <c r="J34211" s="3"/>
      <c r="K34211" s="5"/>
      <c r="L34211" s="8"/>
      <c r="N34211" s="5"/>
      <c r="O34211" s="10"/>
      <c r="P34211" s="8"/>
    </row>
    <row r="34212" spans="1:16" s="2" customFormat="1" x14ac:dyDescent="0.15">
      <c r="A34212" s="3"/>
      <c r="B34212" s="3"/>
      <c r="J34212" s="3"/>
      <c r="K34212" s="5"/>
      <c r="L34212" s="8"/>
      <c r="N34212" s="5"/>
      <c r="O34212" s="10"/>
      <c r="P34212" s="8"/>
    </row>
    <row r="34213" spans="1:16" s="2" customFormat="1" x14ac:dyDescent="0.15">
      <c r="A34213" s="3"/>
      <c r="B34213" s="3"/>
      <c r="J34213" s="3"/>
      <c r="K34213" s="5"/>
      <c r="L34213" s="8"/>
      <c r="N34213" s="5"/>
      <c r="O34213" s="10"/>
      <c r="P34213" s="8"/>
    </row>
    <row r="34214" spans="1:16" s="2" customFormat="1" x14ac:dyDescent="0.15">
      <c r="A34214" s="3"/>
      <c r="B34214" s="3"/>
      <c r="J34214" s="3"/>
      <c r="K34214" s="5"/>
      <c r="L34214" s="8"/>
      <c r="N34214" s="5"/>
      <c r="O34214" s="10"/>
      <c r="P34214" s="8"/>
    </row>
    <row r="34215" spans="1:16" s="2" customFormat="1" x14ac:dyDescent="0.15">
      <c r="A34215" s="3"/>
      <c r="B34215" s="3"/>
      <c r="J34215" s="3"/>
      <c r="K34215" s="5"/>
      <c r="L34215" s="8"/>
      <c r="N34215" s="5"/>
      <c r="O34215" s="10"/>
      <c r="P34215" s="8"/>
    </row>
    <row r="34216" spans="1:16" s="2" customFormat="1" x14ac:dyDescent="0.15">
      <c r="A34216" s="3"/>
      <c r="B34216" s="3"/>
      <c r="J34216" s="3"/>
      <c r="K34216" s="5"/>
      <c r="L34216" s="8"/>
      <c r="N34216" s="5"/>
      <c r="O34216" s="10"/>
      <c r="P34216" s="8"/>
    </row>
    <row r="34217" spans="1:16" s="2" customFormat="1" x14ac:dyDescent="0.15">
      <c r="A34217" s="3"/>
      <c r="B34217" s="3"/>
      <c r="J34217" s="3"/>
      <c r="K34217" s="5"/>
      <c r="L34217" s="8"/>
      <c r="N34217" s="5"/>
      <c r="O34217" s="10"/>
      <c r="P34217" s="8"/>
    </row>
    <row r="34218" spans="1:16" s="2" customFormat="1" x14ac:dyDescent="0.15">
      <c r="A34218" s="3"/>
      <c r="B34218" s="3"/>
      <c r="J34218" s="3"/>
      <c r="K34218" s="5"/>
      <c r="L34218" s="8"/>
      <c r="N34218" s="5"/>
      <c r="O34218" s="10"/>
      <c r="P34218" s="8"/>
    </row>
    <row r="34219" spans="1:16" s="2" customFormat="1" x14ac:dyDescent="0.15">
      <c r="A34219" s="3"/>
      <c r="B34219" s="3"/>
      <c r="J34219" s="3"/>
      <c r="K34219" s="5"/>
      <c r="L34219" s="8"/>
      <c r="N34219" s="5"/>
      <c r="O34219" s="10"/>
      <c r="P34219" s="8"/>
    </row>
    <row r="34220" spans="1:16" s="2" customFormat="1" x14ac:dyDescent="0.15">
      <c r="A34220" s="3"/>
      <c r="B34220" s="3"/>
      <c r="J34220" s="3"/>
      <c r="K34220" s="5"/>
      <c r="L34220" s="8"/>
      <c r="N34220" s="5"/>
      <c r="O34220" s="10"/>
      <c r="P34220" s="8"/>
    </row>
    <row r="34221" spans="1:16" s="2" customFormat="1" x14ac:dyDescent="0.15">
      <c r="A34221" s="3"/>
      <c r="B34221" s="3"/>
      <c r="J34221" s="3"/>
      <c r="K34221" s="5"/>
      <c r="L34221" s="8"/>
      <c r="N34221" s="5"/>
      <c r="O34221" s="10"/>
      <c r="P34221" s="8"/>
    </row>
    <row r="34222" spans="1:16" s="2" customFormat="1" x14ac:dyDescent="0.15">
      <c r="A34222" s="3"/>
      <c r="B34222" s="3"/>
      <c r="J34222" s="3"/>
      <c r="K34222" s="5"/>
      <c r="L34222" s="8"/>
      <c r="N34222" s="5"/>
      <c r="O34222" s="10"/>
      <c r="P34222" s="8"/>
    </row>
    <row r="34223" spans="1:16" s="2" customFormat="1" x14ac:dyDescent="0.15">
      <c r="A34223" s="3"/>
      <c r="B34223" s="3"/>
      <c r="J34223" s="3"/>
      <c r="K34223" s="5"/>
      <c r="L34223" s="8"/>
      <c r="N34223" s="5"/>
      <c r="O34223" s="10"/>
      <c r="P34223" s="8"/>
    </row>
    <row r="34224" spans="1:16" s="2" customFormat="1" x14ac:dyDescent="0.15">
      <c r="A34224" s="3"/>
      <c r="B34224" s="3"/>
      <c r="J34224" s="3"/>
      <c r="K34224" s="5"/>
      <c r="L34224" s="8"/>
      <c r="N34224" s="5"/>
      <c r="O34224" s="10"/>
      <c r="P34224" s="8"/>
    </row>
    <row r="34225" spans="1:16" s="2" customFormat="1" x14ac:dyDescent="0.15">
      <c r="A34225" s="3"/>
      <c r="B34225" s="3"/>
      <c r="J34225" s="3"/>
      <c r="K34225" s="5"/>
      <c r="L34225" s="8"/>
      <c r="N34225" s="5"/>
      <c r="O34225" s="10"/>
      <c r="P34225" s="8"/>
    </row>
    <row r="34226" spans="1:16" s="2" customFormat="1" x14ac:dyDescent="0.15">
      <c r="A34226" s="3"/>
      <c r="B34226" s="3"/>
      <c r="J34226" s="3"/>
      <c r="K34226" s="5"/>
      <c r="L34226" s="8"/>
      <c r="N34226" s="5"/>
      <c r="O34226" s="10"/>
      <c r="P34226" s="8"/>
    </row>
    <row r="34227" spans="1:16" s="2" customFormat="1" x14ac:dyDescent="0.15">
      <c r="A34227" s="3"/>
      <c r="B34227" s="3"/>
      <c r="J34227" s="3"/>
      <c r="K34227" s="5"/>
      <c r="L34227" s="8"/>
      <c r="N34227" s="5"/>
      <c r="O34227" s="10"/>
      <c r="P34227" s="8"/>
    </row>
    <row r="34228" spans="1:16" s="2" customFormat="1" x14ac:dyDescent="0.15">
      <c r="A34228" s="3"/>
      <c r="B34228" s="3"/>
      <c r="J34228" s="3"/>
      <c r="K34228" s="5"/>
      <c r="L34228" s="8"/>
      <c r="N34228" s="5"/>
      <c r="O34228" s="10"/>
      <c r="P34228" s="8"/>
    </row>
    <row r="34229" spans="1:16" s="2" customFormat="1" x14ac:dyDescent="0.15">
      <c r="A34229" s="3"/>
      <c r="B34229" s="3"/>
      <c r="J34229" s="3"/>
      <c r="K34229" s="5"/>
      <c r="L34229" s="8"/>
      <c r="N34229" s="5"/>
      <c r="O34229" s="10"/>
      <c r="P34229" s="8"/>
    </row>
    <row r="34230" spans="1:16" s="2" customFormat="1" x14ac:dyDescent="0.15">
      <c r="A34230" s="3"/>
      <c r="B34230" s="3"/>
      <c r="J34230" s="3"/>
      <c r="K34230" s="5"/>
      <c r="L34230" s="8"/>
      <c r="N34230" s="5"/>
      <c r="O34230" s="10"/>
      <c r="P34230" s="8"/>
    </row>
    <row r="34231" spans="1:16" s="2" customFormat="1" x14ac:dyDescent="0.15">
      <c r="A34231" s="3"/>
      <c r="B34231" s="3"/>
      <c r="J34231" s="3"/>
      <c r="K34231" s="5"/>
      <c r="L34231" s="8"/>
      <c r="N34231" s="5"/>
      <c r="O34231" s="10"/>
      <c r="P34231" s="8"/>
    </row>
    <row r="34232" spans="1:16" s="2" customFormat="1" x14ac:dyDescent="0.15">
      <c r="A34232" s="3"/>
      <c r="B34232" s="3"/>
      <c r="J34232" s="3"/>
      <c r="K34232" s="5"/>
      <c r="L34232" s="8"/>
      <c r="N34232" s="5"/>
      <c r="O34232" s="10"/>
      <c r="P34232" s="8"/>
    </row>
    <row r="34233" spans="1:16" s="2" customFormat="1" x14ac:dyDescent="0.15">
      <c r="A34233" s="3"/>
      <c r="B34233" s="3"/>
      <c r="J34233" s="3"/>
      <c r="K34233" s="5"/>
      <c r="L34233" s="8"/>
      <c r="N34233" s="5"/>
      <c r="O34233" s="10"/>
      <c r="P34233" s="8"/>
    </row>
    <row r="34234" spans="1:16" s="2" customFormat="1" x14ac:dyDescent="0.15">
      <c r="A34234" s="3"/>
      <c r="B34234" s="3"/>
      <c r="J34234" s="3"/>
      <c r="K34234" s="5"/>
      <c r="L34234" s="8"/>
      <c r="N34234" s="5"/>
      <c r="O34234" s="10"/>
      <c r="P34234" s="8"/>
    </row>
    <row r="34235" spans="1:16" s="2" customFormat="1" x14ac:dyDescent="0.15">
      <c r="A34235" s="3"/>
      <c r="B34235" s="3"/>
      <c r="J34235" s="3"/>
      <c r="K34235" s="5"/>
      <c r="L34235" s="8"/>
      <c r="N34235" s="5"/>
      <c r="O34235" s="10"/>
      <c r="P34235" s="8"/>
    </row>
    <row r="34236" spans="1:16" s="2" customFormat="1" x14ac:dyDescent="0.15">
      <c r="A34236" s="3"/>
      <c r="B34236" s="3"/>
      <c r="J34236" s="3"/>
      <c r="K34236" s="5"/>
      <c r="L34236" s="8"/>
      <c r="N34236" s="5"/>
      <c r="O34236" s="10"/>
      <c r="P34236" s="8"/>
    </row>
    <row r="34237" spans="1:16" s="2" customFormat="1" x14ac:dyDescent="0.15">
      <c r="A34237" s="3"/>
      <c r="B34237" s="3"/>
      <c r="J34237" s="3"/>
      <c r="K34237" s="5"/>
      <c r="L34237" s="8"/>
      <c r="N34237" s="5"/>
      <c r="O34237" s="10"/>
      <c r="P34237" s="8"/>
    </row>
    <row r="34238" spans="1:16" s="2" customFormat="1" x14ac:dyDescent="0.15">
      <c r="A34238" s="3"/>
      <c r="B34238" s="3"/>
      <c r="J34238" s="3"/>
      <c r="K34238" s="5"/>
      <c r="L34238" s="8"/>
      <c r="N34238" s="5"/>
      <c r="O34238" s="10"/>
      <c r="P34238" s="8"/>
    </row>
    <row r="34239" spans="1:16" s="2" customFormat="1" x14ac:dyDescent="0.15">
      <c r="A34239" s="3"/>
      <c r="B34239" s="3"/>
      <c r="J34239" s="3"/>
      <c r="K34239" s="5"/>
      <c r="L34239" s="8"/>
      <c r="N34239" s="5"/>
      <c r="O34239" s="10"/>
      <c r="P34239" s="8"/>
    </row>
    <row r="34240" spans="1:16" s="2" customFormat="1" x14ac:dyDescent="0.15">
      <c r="A34240" s="3"/>
      <c r="B34240" s="3"/>
      <c r="J34240" s="3"/>
      <c r="K34240" s="5"/>
      <c r="L34240" s="8"/>
      <c r="N34240" s="5"/>
      <c r="O34240" s="10"/>
      <c r="P34240" s="8"/>
    </row>
    <row r="34241" spans="1:16" s="2" customFormat="1" x14ac:dyDescent="0.15">
      <c r="A34241" s="3"/>
      <c r="B34241" s="3"/>
      <c r="J34241" s="3"/>
      <c r="K34241" s="5"/>
      <c r="L34241" s="8"/>
      <c r="N34241" s="5"/>
      <c r="O34241" s="10"/>
      <c r="P34241" s="8"/>
    </row>
    <row r="34242" spans="1:16" s="2" customFormat="1" x14ac:dyDescent="0.15">
      <c r="A34242" s="3"/>
      <c r="B34242" s="3"/>
      <c r="J34242" s="3"/>
      <c r="K34242" s="5"/>
      <c r="L34242" s="8"/>
      <c r="N34242" s="5"/>
      <c r="O34242" s="10"/>
      <c r="P34242" s="8"/>
    </row>
    <row r="34243" spans="1:16" s="2" customFormat="1" x14ac:dyDescent="0.15">
      <c r="A34243" s="3"/>
      <c r="B34243" s="3"/>
      <c r="J34243" s="3"/>
      <c r="K34243" s="5"/>
      <c r="L34243" s="8"/>
      <c r="N34243" s="5"/>
      <c r="O34243" s="10"/>
      <c r="P34243" s="8"/>
    </row>
    <row r="34244" spans="1:16" s="2" customFormat="1" x14ac:dyDescent="0.15">
      <c r="A34244" s="3"/>
      <c r="B34244" s="3"/>
      <c r="J34244" s="3"/>
      <c r="K34244" s="5"/>
      <c r="L34244" s="8"/>
      <c r="N34244" s="5"/>
      <c r="O34244" s="10"/>
      <c r="P34244" s="8"/>
    </row>
    <row r="34245" spans="1:16" s="2" customFormat="1" x14ac:dyDescent="0.15">
      <c r="A34245" s="3"/>
      <c r="B34245" s="3"/>
      <c r="J34245" s="3"/>
      <c r="K34245" s="5"/>
      <c r="L34245" s="8"/>
      <c r="N34245" s="5"/>
      <c r="O34245" s="10"/>
      <c r="P34245" s="8"/>
    </row>
    <row r="34246" spans="1:16" s="2" customFormat="1" x14ac:dyDescent="0.15">
      <c r="A34246" s="3"/>
      <c r="B34246" s="3"/>
      <c r="J34246" s="3"/>
      <c r="K34246" s="5"/>
      <c r="L34246" s="8"/>
      <c r="N34246" s="5"/>
      <c r="O34246" s="10"/>
      <c r="P34246" s="8"/>
    </row>
    <row r="34247" spans="1:16" s="2" customFormat="1" x14ac:dyDescent="0.15">
      <c r="A34247" s="3"/>
      <c r="B34247" s="3"/>
      <c r="J34247" s="3"/>
      <c r="K34247" s="5"/>
      <c r="L34247" s="8"/>
      <c r="N34247" s="5"/>
      <c r="O34247" s="10"/>
      <c r="P34247" s="8"/>
    </row>
    <row r="34248" spans="1:16" s="2" customFormat="1" x14ac:dyDescent="0.15">
      <c r="A34248" s="3"/>
      <c r="B34248" s="3"/>
      <c r="J34248" s="3"/>
      <c r="K34248" s="5"/>
      <c r="L34248" s="8"/>
      <c r="N34248" s="5"/>
      <c r="O34248" s="10"/>
      <c r="P34248" s="8"/>
    </row>
    <row r="34249" spans="1:16" s="2" customFormat="1" x14ac:dyDescent="0.15">
      <c r="A34249" s="3"/>
      <c r="B34249" s="3"/>
      <c r="J34249" s="3"/>
      <c r="K34249" s="5"/>
      <c r="L34249" s="8"/>
      <c r="N34249" s="5"/>
      <c r="O34249" s="10"/>
      <c r="P34249" s="8"/>
    </row>
    <row r="34250" spans="1:16" s="2" customFormat="1" x14ac:dyDescent="0.15">
      <c r="A34250" s="3"/>
      <c r="B34250" s="3"/>
      <c r="J34250" s="3"/>
      <c r="K34250" s="5"/>
      <c r="L34250" s="8"/>
      <c r="N34250" s="5"/>
      <c r="O34250" s="10"/>
      <c r="P34250" s="8"/>
    </row>
    <row r="34251" spans="1:16" s="2" customFormat="1" x14ac:dyDescent="0.15">
      <c r="A34251" s="3"/>
      <c r="B34251" s="3"/>
      <c r="J34251" s="3"/>
      <c r="K34251" s="5"/>
      <c r="L34251" s="8"/>
      <c r="N34251" s="5"/>
      <c r="O34251" s="10"/>
      <c r="P34251" s="8"/>
    </row>
    <row r="34252" spans="1:16" s="2" customFormat="1" x14ac:dyDescent="0.15">
      <c r="A34252" s="3"/>
      <c r="B34252" s="3"/>
      <c r="J34252" s="3"/>
      <c r="K34252" s="5"/>
      <c r="L34252" s="8"/>
      <c r="N34252" s="5"/>
      <c r="O34252" s="10"/>
      <c r="P34252" s="8"/>
    </row>
    <row r="34253" spans="1:16" s="2" customFormat="1" x14ac:dyDescent="0.15">
      <c r="A34253" s="3"/>
      <c r="B34253" s="3"/>
      <c r="J34253" s="3"/>
      <c r="K34253" s="5"/>
      <c r="L34253" s="8"/>
      <c r="N34253" s="5"/>
      <c r="O34253" s="10"/>
      <c r="P34253" s="8"/>
    </row>
    <row r="34254" spans="1:16" s="2" customFormat="1" x14ac:dyDescent="0.15">
      <c r="A34254" s="3"/>
      <c r="B34254" s="3"/>
      <c r="J34254" s="3"/>
      <c r="K34254" s="5"/>
      <c r="L34254" s="8"/>
      <c r="N34254" s="5"/>
      <c r="O34254" s="10"/>
      <c r="P34254" s="8"/>
    </row>
    <row r="34255" spans="1:16" s="2" customFormat="1" x14ac:dyDescent="0.15">
      <c r="A34255" s="3"/>
      <c r="B34255" s="3"/>
      <c r="J34255" s="3"/>
      <c r="K34255" s="5"/>
      <c r="L34255" s="8"/>
      <c r="N34255" s="5"/>
      <c r="O34255" s="10"/>
      <c r="P34255" s="8"/>
    </row>
    <row r="34256" spans="1:16" s="2" customFormat="1" x14ac:dyDescent="0.15">
      <c r="A34256" s="3"/>
      <c r="B34256" s="3"/>
      <c r="J34256" s="3"/>
      <c r="K34256" s="5"/>
      <c r="L34256" s="8"/>
      <c r="N34256" s="5"/>
      <c r="O34256" s="10"/>
      <c r="P34256" s="8"/>
    </row>
    <row r="34257" spans="1:16" s="2" customFormat="1" x14ac:dyDescent="0.15">
      <c r="A34257" s="3"/>
      <c r="B34257" s="3"/>
      <c r="J34257" s="3"/>
      <c r="K34257" s="5"/>
      <c r="L34257" s="8"/>
      <c r="N34257" s="5"/>
      <c r="O34257" s="10"/>
      <c r="P34257" s="8"/>
    </row>
    <row r="34258" spans="1:16" s="2" customFormat="1" x14ac:dyDescent="0.15">
      <c r="A34258" s="3"/>
      <c r="B34258" s="3"/>
      <c r="J34258" s="3"/>
      <c r="K34258" s="5"/>
      <c r="L34258" s="8"/>
      <c r="N34258" s="5"/>
      <c r="O34258" s="10"/>
      <c r="P34258" s="8"/>
    </row>
    <row r="34259" spans="1:16" s="2" customFormat="1" x14ac:dyDescent="0.15">
      <c r="A34259" s="3"/>
      <c r="B34259" s="3"/>
      <c r="J34259" s="3"/>
      <c r="K34259" s="5"/>
      <c r="L34259" s="8"/>
      <c r="N34259" s="5"/>
      <c r="O34259" s="10"/>
      <c r="P34259" s="8"/>
    </row>
    <row r="34260" spans="1:16" s="2" customFormat="1" x14ac:dyDescent="0.15">
      <c r="A34260" s="3"/>
      <c r="B34260" s="3"/>
      <c r="J34260" s="3"/>
      <c r="K34260" s="5"/>
      <c r="L34260" s="8"/>
      <c r="N34260" s="5"/>
      <c r="O34260" s="10"/>
      <c r="P34260" s="8"/>
    </row>
    <row r="34261" spans="1:16" s="2" customFormat="1" x14ac:dyDescent="0.15">
      <c r="A34261" s="3"/>
      <c r="B34261" s="3"/>
      <c r="J34261" s="3"/>
      <c r="K34261" s="5"/>
      <c r="L34261" s="8"/>
      <c r="N34261" s="5"/>
      <c r="O34261" s="10"/>
      <c r="P34261" s="8"/>
    </row>
    <row r="34262" spans="1:16" s="2" customFormat="1" x14ac:dyDescent="0.15">
      <c r="A34262" s="3"/>
      <c r="B34262" s="3"/>
      <c r="J34262" s="3"/>
      <c r="K34262" s="5"/>
      <c r="L34262" s="8"/>
      <c r="N34262" s="5"/>
      <c r="O34262" s="10"/>
      <c r="P34262" s="8"/>
    </row>
    <row r="34263" spans="1:16" s="2" customFormat="1" x14ac:dyDescent="0.15">
      <c r="A34263" s="3"/>
      <c r="B34263" s="3"/>
      <c r="J34263" s="3"/>
      <c r="K34263" s="5"/>
      <c r="L34263" s="8"/>
      <c r="N34263" s="5"/>
      <c r="O34263" s="10"/>
      <c r="P34263" s="8"/>
    </row>
    <row r="34264" spans="1:16" s="2" customFormat="1" x14ac:dyDescent="0.15">
      <c r="A34264" s="3"/>
      <c r="B34264" s="3"/>
      <c r="J34264" s="3"/>
      <c r="K34264" s="5"/>
      <c r="L34264" s="8"/>
      <c r="N34264" s="5"/>
      <c r="O34264" s="10"/>
      <c r="P34264" s="8"/>
    </row>
    <row r="34265" spans="1:16" s="2" customFormat="1" x14ac:dyDescent="0.15">
      <c r="A34265" s="3"/>
      <c r="B34265" s="3"/>
      <c r="J34265" s="3"/>
      <c r="K34265" s="5"/>
      <c r="L34265" s="8"/>
      <c r="N34265" s="5"/>
      <c r="O34265" s="10"/>
      <c r="P34265" s="8"/>
    </row>
    <row r="34266" spans="1:16" s="2" customFormat="1" x14ac:dyDescent="0.15">
      <c r="A34266" s="3"/>
      <c r="B34266" s="3"/>
      <c r="J34266" s="3"/>
      <c r="K34266" s="5"/>
      <c r="L34266" s="8"/>
      <c r="N34266" s="5"/>
      <c r="O34266" s="10"/>
      <c r="P34266" s="8"/>
    </row>
    <row r="34267" spans="1:16" s="2" customFormat="1" x14ac:dyDescent="0.15">
      <c r="A34267" s="3"/>
      <c r="B34267" s="3"/>
      <c r="J34267" s="3"/>
      <c r="K34267" s="5"/>
      <c r="L34267" s="8"/>
      <c r="N34267" s="5"/>
      <c r="O34267" s="10"/>
      <c r="P34267" s="8"/>
    </row>
    <row r="34268" spans="1:16" s="2" customFormat="1" x14ac:dyDescent="0.15">
      <c r="A34268" s="3"/>
      <c r="B34268" s="3"/>
      <c r="J34268" s="3"/>
      <c r="K34268" s="5"/>
      <c r="L34268" s="8"/>
      <c r="N34268" s="5"/>
      <c r="O34268" s="10"/>
      <c r="P34268" s="8"/>
    </row>
    <row r="34269" spans="1:16" s="2" customFormat="1" x14ac:dyDescent="0.15">
      <c r="A34269" s="3"/>
      <c r="B34269" s="3"/>
      <c r="J34269" s="3"/>
      <c r="K34269" s="5"/>
      <c r="L34269" s="8"/>
      <c r="N34269" s="5"/>
      <c r="O34269" s="10"/>
      <c r="P34269" s="8"/>
    </row>
    <row r="34270" spans="1:16" s="2" customFormat="1" x14ac:dyDescent="0.15">
      <c r="A34270" s="3"/>
      <c r="B34270" s="3"/>
      <c r="J34270" s="3"/>
      <c r="K34270" s="5"/>
      <c r="L34270" s="8"/>
      <c r="N34270" s="5"/>
      <c r="O34270" s="10"/>
      <c r="P34270" s="8"/>
    </row>
    <row r="34271" spans="1:16" s="2" customFormat="1" x14ac:dyDescent="0.15">
      <c r="A34271" s="3"/>
      <c r="B34271" s="3"/>
      <c r="J34271" s="3"/>
      <c r="K34271" s="5"/>
      <c r="L34271" s="8"/>
      <c r="N34271" s="5"/>
      <c r="O34271" s="10"/>
      <c r="P34271" s="8"/>
    </row>
    <row r="34272" spans="1:16" s="2" customFormat="1" x14ac:dyDescent="0.15">
      <c r="A34272" s="3"/>
      <c r="B34272" s="3"/>
      <c r="J34272" s="3"/>
      <c r="K34272" s="5"/>
      <c r="L34272" s="8"/>
      <c r="N34272" s="5"/>
      <c r="O34272" s="10"/>
      <c r="P34272" s="8"/>
    </row>
    <row r="34273" spans="1:16" s="2" customFormat="1" x14ac:dyDescent="0.15">
      <c r="A34273" s="3"/>
      <c r="B34273" s="3"/>
      <c r="J34273" s="3"/>
      <c r="K34273" s="5"/>
      <c r="L34273" s="8"/>
      <c r="N34273" s="5"/>
      <c r="O34273" s="10"/>
      <c r="P34273" s="8"/>
    </row>
    <row r="34274" spans="1:16" s="2" customFormat="1" x14ac:dyDescent="0.15">
      <c r="A34274" s="3"/>
      <c r="B34274" s="3"/>
      <c r="J34274" s="3"/>
      <c r="K34274" s="5"/>
      <c r="L34274" s="8"/>
      <c r="N34274" s="5"/>
      <c r="O34274" s="10"/>
      <c r="P34274" s="8"/>
    </row>
    <row r="34275" spans="1:16" s="2" customFormat="1" x14ac:dyDescent="0.15">
      <c r="A34275" s="3"/>
      <c r="B34275" s="3"/>
      <c r="J34275" s="3"/>
      <c r="K34275" s="5"/>
      <c r="L34275" s="8"/>
      <c r="N34275" s="5"/>
      <c r="O34275" s="10"/>
      <c r="P34275" s="8"/>
    </row>
    <row r="34276" spans="1:16" s="2" customFormat="1" x14ac:dyDescent="0.15">
      <c r="A34276" s="3"/>
      <c r="B34276" s="3"/>
      <c r="J34276" s="3"/>
      <c r="K34276" s="5"/>
      <c r="L34276" s="8"/>
      <c r="N34276" s="5"/>
      <c r="O34276" s="10"/>
      <c r="P34276" s="8"/>
    </row>
    <row r="34277" spans="1:16" s="2" customFormat="1" x14ac:dyDescent="0.15">
      <c r="A34277" s="3"/>
      <c r="B34277" s="3"/>
      <c r="J34277" s="3"/>
      <c r="K34277" s="5"/>
      <c r="L34277" s="8"/>
      <c r="N34277" s="5"/>
      <c r="O34277" s="10"/>
      <c r="P34277" s="8"/>
    </row>
    <row r="34278" spans="1:16" s="2" customFormat="1" x14ac:dyDescent="0.15">
      <c r="A34278" s="3"/>
      <c r="B34278" s="3"/>
      <c r="J34278" s="3"/>
      <c r="K34278" s="5"/>
      <c r="L34278" s="8"/>
      <c r="N34278" s="5"/>
      <c r="O34278" s="10"/>
      <c r="P34278" s="8"/>
    </row>
    <row r="34279" spans="1:16" s="2" customFormat="1" x14ac:dyDescent="0.15">
      <c r="A34279" s="3"/>
      <c r="B34279" s="3"/>
      <c r="J34279" s="3"/>
      <c r="K34279" s="5"/>
      <c r="L34279" s="8"/>
      <c r="N34279" s="5"/>
      <c r="O34279" s="10"/>
      <c r="P34279" s="8"/>
    </row>
    <row r="34280" spans="1:16" s="2" customFormat="1" x14ac:dyDescent="0.15">
      <c r="A34280" s="3"/>
      <c r="B34280" s="3"/>
      <c r="J34280" s="3"/>
      <c r="K34280" s="5"/>
      <c r="L34280" s="8"/>
      <c r="N34280" s="5"/>
      <c r="O34280" s="10"/>
      <c r="P34280" s="8"/>
    </row>
    <row r="34281" spans="1:16" s="2" customFormat="1" x14ac:dyDescent="0.15">
      <c r="A34281" s="3"/>
      <c r="B34281" s="3"/>
      <c r="J34281" s="3"/>
      <c r="K34281" s="5"/>
      <c r="L34281" s="8"/>
      <c r="N34281" s="5"/>
      <c r="O34281" s="10"/>
      <c r="P34281" s="8"/>
    </row>
    <row r="34282" spans="1:16" s="2" customFormat="1" x14ac:dyDescent="0.15">
      <c r="A34282" s="3"/>
      <c r="B34282" s="3"/>
      <c r="J34282" s="3"/>
      <c r="K34282" s="5"/>
      <c r="L34282" s="8"/>
      <c r="N34282" s="5"/>
      <c r="O34282" s="10"/>
      <c r="P34282" s="8"/>
    </row>
    <row r="34283" spans="1:16" s="2" customFormat="1" x14ac:dyDescent="0.15">
      <c r="A34283" s="3"/>
      <c r="B34283" s="3"/>
      <c r="J34283" s="3"/>
      <c r="K34283" s="5"/>
      <c r="L34283" s="8"/>
      <c r="N34283" s="5"/>
      <c r="O34283" s="10"/>
      <c r="P34283" s="8"/>
    </row>
    <row r="34284" spans="1:16" s="2" customFormat="1" x14ac:dyDescent="0.15">
      <c r="A34284" s="3"/>
      <c r="B34284" s="3"/>
      <c r="J34284" s="3"/>
      <c r="K34284" s="5"/>
      <c r="L34284" s="8"/>
      <c r="N34284" s="5"/>
      <c r="O34284" s="10"/>
      <c r="P34284" s="8"/>
    </row>
    <row r="34285" spans="1:16" s="2" customFormat="1" x14ac:dyDescent="0.15">
      <c r="A34285" s="3"/>
      <c r="B34285" s="3"/>
      <c r="J34285" s="3"/>
      <c r="K34285" s="5"/>
      <c r="L34285" s="8"/>
      <c r="N34285" s="5"/>
      <c r="O34285" s="10"/>
      <c r="P34285" s="8"/>
    </row>
    <row r="34286" spans="1:16" s="2" customFormat="1" x14ac:dyDescent="0.15">
      <c r="A34286" s="3"/>
      <c r="B34286" s="3"/>
      <c r="J34286" s="3"/>
      <c r="K34286" s="5"/>
      <c r="L34286" s="8"/>
      <c r="N34286" s="5"/>
      <c r="O34286" s="10"/>
      <c r="P34286" s="8"/>
    </row>
    <row r="34287" spans="1:16" s="2" customFormat="1" x14ac:dyDescent="0.15">
      <c r="A34287" s="3"/>
      <c r="B34287" s="3"/>
      <c r="J34287" s="3"/>
      <c r="K34287" s="5"/>
      <c r="L34287" s="8"/>
      <c r="N34287" s="5"/>
      <c r="O34287" s="10"/>
      <c r="P34287" s="8"/>
    </row>
    <row r="34288" spans="1:16" s="2" customFormat="1" x14ac:dyDescent="0.15">
      <c r="A34288" s="3"/>
      <c r="B34288" s="3"/>
      <c r="J34288" s="3"/>
      <c r="K34288" s="5"/>
      <c r="L34288" s="8"/>
      <c r="N34288" s="5"/>
      <c r="O34288" s="10"/>
      <c r="P34288" s="8"/>
    </row>
    <row r="34289" spans="1:16" s="2" customFormat="1" x14ac:dyDescent="0.15">
      <c r="A34289" s="3"/>
      <c r="B34289" s="3"/>
      <c r="J34289" s="3"/>
      <c r="K34289" s="5"/>
      <c r="L34289" s="8"/>
      <c r="N34289" s="5"/>
      <c r="O34289" s="10"/>
      <c r="P34289" s="8"/>
    </row>
    <row r="34290" spans="1:16" s="2" customFormat="1" x14ac:dyDescent="0.15">
      <c r="A34290" s="3"/>
      <c r="B34290" s="3"/>
      <c r="J34290" s="3"/>
      <c r="K34290" s="5"/>
      <c r="L34290" s="8"/>
      <c r="N34290" s="5"/>
      <c r="O34290" s="10"/>
      <c r="P34290" s="8"/>
    </row>
    <row r="34291" spans="1:16" s="2" customFormat="1" x14ac:dyDescent="0.15">
      <c r="A34291" s="3"/>
      <c r="B34291" s="3"/>
      <c r="J34291" s="3"/>
      <c r="K34291" s="5"/>
      <c r="L34291" s="8"/>
      <c r="N34291" s="5"/>
      <c r="O34291" s="10"/>
      <c r="P34291" s="8"/>
    </row>
    <row r="34292" spans="1:16" s="2" customFormat="1" x14ac:dyDescent="0.15">
      <c r="A34292" s="3"/>
      <c r="B34292" s="3"/>
      <c r="J34292" s="3"/>
      <c r="K34292" s="5"/>
      <c r="L34292" s="8"/>
      <c r="N34292" s="5"/>
      <c r="O34292" s="10"/>
      <c r="P34292" s="8"/>
    </row>
    <row r="34293" spans="1:16" s="2" customFormat="1" x14ac:dyDescent="0.15">
      <c r="A34293" s="3"/>
      <c r="B34293" s="3"/>
      <c r="J34293" s="3"/>
      <c r="K34293" s="5"/>
      <c r="L34293" s="8"/>
      <c r="N34293" s="5"/>
      <c r="O34293" s="10"/>
      <c r="P34293" s="8"/>
    </row>
    <row r="34294" spans="1:16" s="2" customFormat="1" x14ac:dyDescent="0.15">
      <c r="A34294" s="3"/>
      <c r="B34294" s="3"/>
      <c r="J34294" s="3"/>
      <c r="K34294" s="5"/>
      <c r="L34294" s="8"/>
      <c r="N34294" s="5"/>
      <c r="O34294" s="10"/>
      <c r="P34294" s="8"/>
    </row>
    <row r="34295" spans="1:16" s="2" customFormat="1" x14ac:dyDescent="0.15">
      <c r="A34295" s="3"/>
      <c r="B34295" s="3"/>
      <c r="J34295" s="3"/>
      <c r="K34295" s="5"/>
      <c r="L34295" s="8"/>
      <c r="N34295" s="5"/>
      <c r="O34295" s="10"/>
      <c r="P34295" s="8"/>
    </row>
    <row r="34296" spans="1:16" s="2" customFormat="1" x14ac:dyDescent="0.15">
      <c r="A34296" s="3"/>
      <c r="B34296" s="3"/>
      <c r="J34296" s="3"/>
      <c r="K34296" s="5"/>
      <c r="L34296" s="8"/>
      <c r="N34296" s="5"/>
      <c r="O34296" s="10"/>
      <c r="P34296" s="8"/>
    </row>
    <row r="34297" spans="1:16" s="2" customFormat="1" x14ac:dyDescent="0.15">
      <c r="A34297" s="3"/>
      <c r="B34297" s="3"/>
      <c r="J34297" s="3"/>
      <c r="K34297" s="5"/>
      <c r="L34297" s="8"/>
      <c r="N34297" s="5"/>
      <c r="O34297" s="10"/>
      <c r="P34297" s="8"/>
    </row>
    <row r="34298" spans="1:16" s="2" customFormat="1" x14ac:dyDescent="0.15">
      <c r="A34298" s="3"/>
      <c r="B34298" s="3"/>
      <c r="J34298" s="3"/>
      <c r="K34298" s="5"/>
      <c r="L34298" s="8"/>
      <c r="N34298" s="5"/>
      <c r="O34298" s="10"/>
      <c r="P34298" s="8"/>
    </row>
    <row r="34299" spans="1:16" s="2" customFormat="1" x14ac:dyDescent="0.15">
      <c r="A34299" s="3"/>
      <c r="B34299" s="3"/>
      <c r="J34299" s="3"/>
      <c r="K34299" s="5"/>
      <c r="L34299" s="8"/>
      <c r="N34299" s="5"/>
      <c r="O34299" s="10"/>
      <c r="P34299" s="8"/>
    </row>
    <row r="34300" spans="1:16" s="2" customFormat="1" x14ac:dyDescent="0.15">
      <c r="A34300" s="3"/>
      <c r="B34300" s="3"/>
      <c r="J34300" s="3"/>
      <c r="K34300" s="5"/>
      <c r="L34300" s="8"/>
      <c r="N34300" s="5"/>
      <c r="O34300" s="10"/>
      <c r="P34300" s="8"/>
    </row>
    <row r="34301" spans="1:16" s="2" customFormat="1" x14ac:dyDescent="0.15">
      <c r="A34301" s="3"/>
      <c r="B34301" s="3"/>
      <c r="J34301" s="3"/>
      <c r="K34301" s="5"/>
      <c r="L34301" s="8"/>
      <c r="N34301" s="5"/>
      <c r="O34301" s="10"/>
      <c r="P34301" s="8"/>
    </row>
    <row r="34302" spans="1:16" s="2" customFormat="1" x14ac:dyDescent="0.15">
      <c r="A34302" s="3"/>
      <c r="B34302" s="3"/>
      <c r="J34302" s="3"/>
      <c r="K34302" s="5"/>
      <c r="L34302" s="8"/>
      <c r="N34302" s="5"/>
      <c r="O34302" s="10"/>
      <c r="P34302" s="8"/>
    </row>
    <row r="34303" spans="1:16" s="2" customFormat="1" x14ac:dyDescent="0.15">
      <c r="A34303" s="3"/>
      <c r="B34303" s="3"/>
      <c r="J34303" s="3"/>
      <c r="K34303" s="5"/>
      <c r="L34303" s="8"/>
      <c r="N34303" s="5"/>
      <c r="O34303" s="10"/>
      <c r="P34303" s="8"/>
    </row>
    <row r="34304" spans="1:16" s="2" customFormat="1" x14ac:dyDescent="0.15">
      <c r="A34304" s="3"/>
      <c r="B34304" s="3"/>
      <c r="J34304" s="3"/>
      <c r="K34304" s="5"/>
      <c r="L34304" s="8"/>
      <c r="N34304" s="5"/>
      <c r="O34304" s="10"/>
      <c r="P34304" s="8"/>
    </row>
    <row r="34305" spans="1:16" s="2" customFormat="1" x14ac:dyDescent="0.15">
      <c r="A34305" s="3"/>
      <c r="B34305" s="3"/>
      <c r="J34305" s="3"/>
      <c r="K34305" s="5"/>
      <c r="L34305" s="8"/>
      <c r="N34305" s="5"/>
      <c r="O34305" s="10"/>
      <c r="P34305" s="8"/>
    </row>
    <row r="34306" spans="1:16" s="2" customFormat="1" x14ac:dyDescent="0.15">
      <c r="A34306" s="3"/>
      <c r="B34306" s="3"/>
      <c r="J34306" s="3"/>
      <c r="K34306" s="5"/>
      <c r="L34306" s="8"/>
      <c r="N34306" s="5"/>
      <c r="O34306" s="10"/>
      <c r="P34306" s="8"/>
    </row>
    <row r="34307" spans="1:16" s="2" customFormat="1" x14ac:dyDescent="0.15">
      <c r="A34307" s="3"/>
      <c r="B34307" s="3"/>
      <c r="J34307" s="3"/>
      <c r="K34307" s="5"/>
      <c r="L34307" s="8"/>
      <c r="N34307" s="5"/>
      <c r="O34307" s="10"/>
      <c r="P34307" s="8"/>
    </row>
    <row r="34308" spans="1:16" s="2" customFormat="1" x14ac:dyDescent="0.15">
      <c r="A34308" s="3"/>
      <c r="B34308" s="3"/>
      <c r="J34308" s="3"/>
      <c r="K34308" s="5"/>
      <c r="L34308" s="8"/>
      <c r="N34308" s="5"/>
      <c r="O34308" s="10"/>
      <c r="P34308" s="8"/>
    </row>
    <row r="34309" spans="1:16" s="2" customFormat="1" x14ac:dyDescent="0.15">
      <c r="A34309" s="3"/>
      <c r="B34309" s="3"/>
      <c r="J34309" s="3"/>
      <c r="K34309" s="5"/>
      <c r="L34309" s="8"/>
      <c r="N34309" s="5"/>
      <c r="O34309" s="10"/>
      <c r="P34309" s="8"/>
    </row>
    <row r="34310" spans="1:16" s="2" customFormat="1" x14ac:dyDescent="0.15">
      <c r="A34310" s="3"/>
      <c r="B34310" s="3"/>
      <c r="J34310" s="3"/>
      <c r="K34310" s="5"/>
      <c r="L34310" s="8"/>
      <c r="N34310" s="5"/>
      <c r="O34310" s="10"/>
      <c r="P34310" s="8"/>
    </row>
    <row r="34311" spans="1:16" s="2" customFormat="1" x14ac:dyDescent="0.15">
      <c r="A34311" s="3"/>
      <c r="B34311" s="3"/>
      <c r="J34311" s="3"/>
      <c r="K34311" s="5"/>
      <c r="L34311" s="8"/>
      <c r="N34311" s="5"/>
      <c r="O34311" s="10"/>
      <c r="P34311" s="8"/>
    </row>
    <row r="34312" spans="1:16" s="2" customFormat="1" x14ac:dyDescent="0.15">
      <c r="A34312" s="3"/>
      <c r="B34312" s="3"/>
      <c r="J34312" s="3"/>
      <c r="K34312" s="5"/>
      <c r="L34312" s="8"/>
      <c r="N34312" s="5"/>
      <c r="O34312" s="10"/>
      <c r="P34312" s="8"/>
    </row>
    <row r="34313" spans="1:16" s="2" customFormat="1" x14ac:dyDescent="0.15">
      <c r="A34313" s="3"/>
      <c r="B34313" s="3"/>
      <c r="J34313" s="3"/>
      <c r="K34313" s="5"/>
      <c r="L34313" s="8"/>
      <c r="N34313" s="5"/>
      <c r="O34313" s="10"/>
      <c r="P34313" s="8"/>
    </row>
    <row r="34314" spans="1:16" s="2" customFormat="1" x14ac:dyDescent="0.15">
      <c r="A34314" s="3"/>
      <c r="B34314" s="3"/>
      <c r="J34314" s="3"/>
      <c r="K34314" s="5"/>
      <c r="L34314" s="8"/>
      <c r="N34314" s="5"/>
      <c r="O34314" s="10"/>
      <c r="P34314" s="8"/>
    </row>
    <row r="34315" spans="1:16" s="2" customFormat="1" x14ac:dyDescent="0.15">
      <c r="A34315" s="3"/>
      <c r="B34315" s="3"/>
      <c r="J34315" s="3"/>
      <c r="K34315" s="5"/>
      <c r="L34315" s="8"/>
      <c r="N34315" s="5"/>
      <c r="O34315" s="10"/>
      <c r="P34315" s="8"/>
    </row>
    <row r="34316" spans="1:16" s="2" customFormat="1" x14ac:dyDescent="0.15">
      <c r="A34316" s="3"/>
      <c r="B34316" s="3"/>
      <c r="J34316" s="3"/>
      <c r="K34316" s="5"/>
      <c r="L34316" s="8"/>
      <c r="N34316" s="5"/>
      <c r="O34316" s="10"/>
      <c r="P34316" s="8"/>
    </row>
    <row r="34317" spans="1:16" s="2" customFormat="1" x14ac:dyDescent="0.15">
      <c r="A34317" s="3"/>
      <c r="B34317" s="3"/>
      <c r="J34317" s="3"/>
      <c r="K34317" s="5"/>
      <c r="L34317" s="8"/>
      <c r="N34317" s="5"/>
      <c r="O34317" s="10"/>
      <c r="P34317" s="8"/>
    </row>
    <row r="34318" spans="1:16" s="2" customFormat="1" x14ac:dyDescent="0.15">
      <c r="A34318" s="3"/>
      <c r="B34318" s="3"/>
      <c r="J34318" s="3"/>
      <c r="K34318" s="5"/>
      <c r="L34318" s="8"/>
      <c r="N34318" s="5"/>
      <c r="O34318" s="10"/>
      <c r="P34318" s="8"/>
    </row>
    <row r="34319" spans="1:16" s="2" customFormat="1" x14ac:dyDescent="0.15">
      <c r="A34319" s="3"/>
      <c r="B34319" s="3"/>
      <c r="J34319" s="3"/>
      <c r="K34319" s="5"/>
      <c r="L34319" s="8"/>
      <c r="N34319" s="5"/>
      <c r="O34319" s="10"/>
      <c r="P34319" s="8"/>
    </row>
    <row r="34320" spans="1:16" s="2" customFormat="1" x14ac:dyDescent="0.15">
      <c r="A34320" s="3"/>
      <c r="B34320" s="3"/>
      <c r="J34320" s="3"/>
      <c r="K34320" s="5"/>
      <c r="L34320" s="8"/>
      <c r="N34320" s="5"/>
      <c r="O34320" s="10"/>
      <c r="P34320" s="8"/>
    </row>
    <row r="34321" spans="1:16" s="2" customFormat="1" x14ac:dyDescent="0.15">
      <c r="A34321" s="3"/>
      <c r="B34321" s="3"/>
      <c r="J34321" s="3"/>
      <c r="K34321" s="5"/>
      <c r="L34321" s="8"/>
      <c r="N34321" s="5"/>
      <c r="O34321" s="10"/>
      <c r="P34321" s="8"/>
    </row>
    <row r="34322" spans="1:16" s="2" customFormat="1" x14ac:dyDescent="0.15">
      <c r="A34322" s="3"/>
      <c r="B34322" s="3"/>
      <c r="J34322" s="3"/>
      <c r="K34322" s="5"/>
      <c r="L34322" s="8"/>
      <c r="N34322" s="5"/>
      <c r="O34322" s="10"/>
      <c r="P34322" s="8"/>
    </row>
    <row r="34323" spans="1:16" s="2" customFormat="1" x14ac:dyDescent="0.15">
      <c r="A34323" s="3"/>
      <c r="B34323" s="3"/>
      <c r="J34323" s="3"/>
      <c r="K34323" s="5"/>
      <c r="L34323" s="8"/>
      <c r="N34323" s="5"/>
      <c r="O34323" s="10"/>
      <c r="P34323" s="8"/>
    </row>
    <row r="34324" spans="1:16" s="2" customFormat="1" x14ac:dyDescent="0.15">
      <c r="A34324" s="3"/>
      <c r="B34324" s="3"/>
      <c r="J34324" s="3"/>
      <c r="K34324" s="5"/>
      <c r="L34324" s="8"/>
      <c r="N34324" s="5"/>
      <c r="O34324" s="10"/>
      <c r="P34324" s="8"/>
    </row>
    <row r="34325" spans="1:16" s="2" customFormat="1" x14ac:dyDescent="0.15">
      <c r="A34325" s="3"/>
      <c r="B34325" s="3"/>
      <c r="J34325" s="3"/>
      <c r="K34325" s="5"/>
      <c r="L34325" s="8"/>
      <c r="N34325" s="5"/>
      <c r="O34325" s="10"/>
      <c r="P34325" s="8"/>
    </row>
    <row r="34326" spans="1:16" s="2" customFormat="1" x14ac:dyDescent="0.15">
      <c r="A34326" s="3"/>
      <c r="B34326" s="3"/>
      <c r="J34326" s="3"/>
      <c r="K34326" s="5"/>
      <c r="L34326" s="8"/>
      <c r="N34326" s="5"/>
      <c r="O34326" s="10"/>
      <c r="P34326" s="8"/>
    </row>
    <row r="34327" spans="1:16" s="2" customFormat="1" x14ac:dyDescent="0.15">
      <c r="A34327" s="3"/>
      <c r="B34327" s="3"/>
      <c r="J34327" s="3"/>
      <c r="K34327" s="5"/>
      <c r="L34327" s="8"/>
      <c r="N34327" s="5"/>
      <c r="O34327" s="10"/>
      <c r="P34327" s="8"/>
    </row>
    <row r="34328" spans="1:16" s="2" customFormat="1" x14ac:dyDescent="0.15">
      <c r="A34328" s="3"/>
      <c r="B34328" s="3"/>
      <c r="J34328" s="3"/>
      <c r="K34328" s="5"/>
      <c r="L34328" s="8"/>
      <c r="N34328" s="5"/>
      <c r="O34328" s="10"/>
      <c r="P34328" s="8"/>
    </row>
    <row r="34329" spans="1:16" s="2" customFormat="1" x14ac:dyDescent="0.15">
      <c r="A34329" s="3"/>
      <c r="B34329" s="3"/>
      <c r="J34329" s="3"/>
      <c r="K34329" s="5"/>
      <c r="L34329" s="8"/>
      <c r="N34329" s="5"/>
      <c r="O34329" s="10"/>
      <c r="P34329" s="8"/>
    </row>
    <row r="34330" spans="1:16" s="2" customFormat="1" x14ac:dyDescent="0.15">
      <c r="A34330" s="3"/>
      <c r="B34330" s="3"/>
      <c r="J34330" s="3"/>
      <c r="K34330" s="5"/>
      <c r="L34330" s="8"/>
      <c r="N34330" s="5"/>
      <c r="O34330" s="10"/>
      <c r="P34330" s="8"/>
    </row>
    <row r="34331" spans="1:16" s="2" customFormat="1" x14ac:dyDescent="0.15">
      <c r="A34331" s="3"/>
      <c r="B34331" s="3"/>
      <c r="J34331" s="3"/>
      <c r="K34331" s="5"/>
      <c r="L34331" s="8"/>
      <c r="N34331" s="5"/>
      <c r="O34331" s="10"/>
      <c r="P34331" s="8"/>
    </row>
    <row r="34332" spans="1:16" s="2" customFormat="1" x14ac:dyDescent="0.15">
      <c r="A34332" s="3"/>
      <c r="B34332" s="3"/>
      <c r="J34332" s="3"/>
      <c r="K34332" s="5"/>
      <c r="L34332" s="8"/>
      <c r="N34332" s="5"/>
      <c r="O34332" s="10"/>
      <c r="P34332" s="8"/>
    </row>
    <row r="34333" spans="1:16" s="2" customFormat="1" x14ac:dyDescent="0.15">
      <c r="A34333" s="3"/>
      <c r="B34333" s="3"/>
      <c r="J34333" s="3"/>
      <c r="K34333" s="5"/>
      <c r="L34333" s="8"/>
      <c r="N34333" s="5"/>
      <c r="O34333" s="10"/>
      <c r="P34333" s="8"/>
    </row>
    <row r="34334" spans="1:16" s="2" customFormat="1" x14ac:dyDescent="0.15">
      <c r="A34334" s="3"/>
      <c r="B34334" s="3"/>
      <c r="J34334" s="3"/>
      <c r="K34334" s="5"/>
      <c r="L34334" s="8"/>
      <c r="N34334" s="5"/>
      <c r="O34334" s="10"/>
      <c r="P34334" s="8"/>
    </row>
    <row r="34335" spans="1:16" s="2" customFormat="1" x14ac:dyDescent="0.15">
      <c r="A34335" s="3"/>
      <c r="B34335" s="3"/>
      <c r="J34335" s="3"/>
      <c r="K34335" s="5"/>
      <c r="L34335" s="8"/>
      <c r="N34335" s="5"/>
      <c r="O34335" s="10"/>
      <c r="P34335" s="8"/>
    </row>
    <row r="34336" spans="1:16" s="2" customFormat="1" x14ac:dyDescent="0.15">
      <c r="A34336" s="3"/>
      <c r="B34336" s="3"/>
      <c r="J34336" s="3"/>
      <c r="K34336" s="5"/>
      <c r="L34336" s="8"/>
      <c r="N34336" s="5"/>
      <c r="O34336" s="10"/>
      <c r="P34336" s="8"/>
    </row>
    <row r="34337" spans="1:16" s="2" customFormat="1" x14ac:dyDescent="0.15">
      <c r="A34337" s="3"/>
      <c r="B34337" s="3"/>
      <c r="J34337" s="3"/>
      <c r="K34337" s="5"/>
      <c r="L34337" s="8"/>
      <c r="N34337" s="5"/>
      <c r="O34337" s="10"/>
      <c r="P34337" s="8"/>
    </row>
    <row r="34338" spans="1:16" s="2" customFormat="1" x14ac:dyDescent="0.15">
      <c r="A34338" s="3"/>
      <c r="B34338" s="3"/>
      <c r="J34338" s="3"/>
      <c r="K34338" s="5"/>
      <c r="L34338" s="8"/>
      <c r="N34338" s="5"/>
      <c r="O34338" s="10"/>
      <c r="P34338" s="8"/>
    </row>
    <row r="34339" spans="1:16" s="2" customFormat="1" x14ac:dyDescent="0.15">
      <c r="A34339" s="3"/>
      <c r="B34339" s="3"/>
      <c r="J34339" s="3"/>
      <c r="K34339" s="5"/>
      <c r="L34339" s="8"/>
      <c r="N34339" s="5"/>
      <c r="O34339" s="10"/>
      <c r="P34339" s="8"/>
    </row>
    <row r="34340" spans="1:16" s="2" customFormat="1" x14ac:dyDescent="0.15">
      <c r="A34340" s="3"/>
      <c r="B34340" s="3"/>
      <c r="J34340" s="3"/>
      <c r="K34340" s="5"/>
      <c r="L34340" s="8"/>
      <c r="N34340" s="5"/>
      <c r="O34340" s="10"/>
      <c r="P34340" s="8"/>
    </row>
    <row r="34341" spans="1:16" s="2" customFormat="1" x14ac:dyDescent="0.15">
      <c r="A34341" s="3"/>
      <c r="B34341" s="3"/>
      <c r="J34341" s="3"/>
      <c r="K34341" s="5"/>
      <c r="L34341" s="8"/>
      <c r="N34341" s="5"/>
      <c r="O34341" s="10"/>
      <c r="P34341" s="8"/>
    </row>
    <row r="34342" spans="1:16" s="2" customFormat="1" x14ac:dyDescent="0.15">
      <c r="A34342" s="3"/>
      <c r="B34342" s="3"/>
      <c r="J34342" s="3"/>
      <c r="K34342" s="5"/>
      <c r="L34342" s="8"/>
      <c r="N34342" s="5"/>
      <c r="O34342" s="10"/>
      <c r="P34342" s="8"/>
    </row>
    <row r="34343" spans="1:16" s="2" customFormat="1" x14ac:dyDescent="0.15">
      <c r="A34343" s="3"/>
      <c r="B34343" s="3"/>
      <c r="J34343" s="3"/>
      <c r="K34343" s="5"/>
      <c r="L34343" s="8"/>
      <c r="N34343" s="5"/>
      <c r="O34343" s="10"/>
      <c r="P34343" s="8"/>
    </row>
    <row r="34344" spans="1:16" s="2" customFormat="1" x14ac:dyDescent="0.15">
      <c r="A34344" s="3"/>
      <c r="B34344" s="3"/>
      <c r="J34344" s="3"/>
      <c r="K34344" s="5"/>
      <c r="L34344" s="8"/>
      <c r="N34344" s="5"/>
      <c r="O34344" s="10"/>
      <c r="P34344" s="8"/>
    </row>
    <row r="34345" spans="1:16" s="2" customFormat="1" x14ac:dyDescent="0.15">
      <c r="A34345" s="3"/>
      <c r="B34345" s="3"/>
      <c r="J34345" s="3"/>
      <c r="K34345" s="5"/>
      <c r="L34345" s="8"/>
      <c r="N34345" s="5"/>
      <c r="O34345" s="10"/>
      <c r="P34345" s="8"/>
    </row>
    <row r="34346" spans="1:16" s="2" customFormat="1" x14ac:dyDescent="0.15">
      <c r="A34346" s="3"/>
      <c r="B34346" s="3"/>
      <c r="J34346" s="3"/>
      <c r="K34346" s="5"/>
      <c r="L34346" s="8"/>
      <c r="N34346" s="5"/>
      <c r="O34346" s="10"/>
      <c r="P34346" s="8"/>
    </row>
    <row r="34347" spans="1:16" s="2" customFormat="1" x14ac:dyDescent="0.15">
      <c r="A34347" s="3"/>
      <c r="B34347" s="3"/>
      <c r="J34347" s="3"/>
      <c r="K34347" s="5"/>
      <c r="L34347" s="8"/>
      <c r="N34347" s="5"/>
      <c r="O34347" s="10"/>
      <c r="P34347" s="8"/>
    </row>
    <row r="34348" spans="1:16" s="2" customFormat="1" x14ac:dyDescent="0.15">
      <c r="A34348" s="3"/>
      <c r="B34348" s="3"/>
      <c r="J34348" s="3"/>
      <c r="K34348" s="5"/>
      <c r="L34348" s="8"/>
      <c r="N34348" s="5"/>
      <c r="O34348" s="10"/>
      <c r="P34348" s="8"/>
    </row>
    <row r="34349" spans="1:16" s="2" customFormat="1" x14ac:dyDescent="0.15">
      <c r="A34349" s="3"/>
      <c r="B34349" s="3"/>
      <c r="J34349" s="3"/>
      <c r="K34349" s="5"/>
      <c r="L34349" s="8"/>
      <c r="N34349" s="5"/>
      <c r="O34349" s="10"/>
      <c r="P34349" s="8"/>
    </row>
    <row r="34350" spans="1:16" s="2" customFormat="1" x14ac:dyDescent="0.15">
      <c r="A34350" s="3"/>
      <c r="B34350" s="3"/>
      <c r="J34350" s="3"/>
      <c r="K34350" s="5"/>
      <c r="L34350" s="8"/>
      <c r="N34350" s="5"/>
      <c r="O34350" s="10"/>
      <c r="P34350" s="8"/>
    </row>
    <row r="34351" spans="1:16" s="2" customFormat="1" x14ac:dyDescent="0.15">
      <c r="A34351" s="3"/>
      <c r="B34351" s="3"/>
      <c r="J34351" s="3"/>
      <c r="K34351" s="5"/>
      <c r="L34351" s="8"/>
      <c r="N34351" s="5"/>
      <c r="O34351" s="10"/>
      <c r="P34351" s="8"/>
    </row>
    <row r="34352" spans="1:16" s="2" customFormat="1" x14ac:dyDescent="0.15">
      <c r="A34352" s="3"/>
      <c r="B34352" s="3"/>
      <c r="J34352" s="3"/>
      <c r="K34352" s="5"/>
      <c r="L34352" s="8"/>
      <c r="N34352" s="5"/>
      <c r="O34352" s="10"/>
      <c r="P34352" s="8"/>
    </row>
    <row r="34353" spans="1:16" s="2" customFormat="1" x14ac:dyDescent="0.15">
      <c r="A34353" s="3"/>
      <c r="B34353" s="3"/>
      <c r="J34353" s="3"/>
      <c r="K34353" s="5"/>
      <c r="L34353" s="8"/>
      <c r="N34353" s="5"/>
      <c r="O34353" s="10"/>
      <c r="P34353" s="8"/>
    </row>
    <row r="34354" spans="1:16" s="2" customFormat="1" x14ac:dyDescent="0.15">
      <c r="A34354" s="3"/>
      <c r="B34354" s="3"/>
      <c r="J34354" s="3"/>
      <c r="K34354" s="5"/>
      <c r="L34354" s="8"/>
      <c r="N34354" s="5"/>
      <c r="O34354" s="10"/>
      <c r="P34354" s="8"/>
    </row>
    <row r="34355" spans="1:16" s="2" customFormat="1" x14ac:dyDescent="0.15">
      <c r="A34355" s="3"/>
      <c r="B34355" s="3"/>
      <c r="J34355" s="3"/>
      <c r="K34355" s="5"/>
      <c r="L34355" s="8"/>
      <c r="N34355" s="5"/>
      <c r="O34355" s="10"/>
      <c r="P34355" s="8"/>
    </row>
    <row r="34356" spans="1:16" s="2" customFormat="1" x14ac:dyDescent="0.15">
      <c r="A34356" s="3"/>
      <c r="B34356" s="3"/>
      <c r="J34356" s="3"/>
      <c r="K34356" s="5"/>
      <c r="L34356" s="8"/>
      <c r="N34356" s="5"/>
      <c r="O34356" s="10"/>
      <c r="P34356" s="8"/>
    </row>
    <row r="34357" spans="1:16" s="2" customFormat="1" x14ac:dyDescent="0.15">
      <c r="A34357" s="3"/>
      <c r="B34357" s="3"/>
      <c r="J34357" s="3"/>
      <c r="K34357" s="5"/>
      <c r="L34357" s="8"/>
      <c r="N34357" s="5"/>
      <c r="O34357" s="10"/>
      <c r="P34357" s="8"/>
    </row>
    <row r="34358" spans="1:16" s="2" customFormat="1" x14ac:dyDescent="0.15">
      <c r="A34358" s="3"/>
      <c r="B34358" s="3"/>
      <c r="J34358" s="3"/>
      <c r="K34358" s="5"/>
      <c r="L34358" s="8"/>
      <c r="N34358" s="5"/>
      <c r="O34358" s="10"/>
      <c r="P34358" s="8"/>
    </row>
    <row r="34359" spans="1:16" s="2" customFormat="1" x14ac:dyDescent="0.15">
      <c r="A34359" s="3"/>
      <c r="B34359" s="3"/>
      <c r="J34359" s="3"/>
      <c r="K34359" s="5"/>
      <c r="L34359" s="8"/>
      <c r="N34359" s="5"/>
      <c r="O34359" s="10"/>
      <c r="P34359" s="8"/>
    </row>
    <row r="34360" spans="1:16" s="2" customFormat="1" x14ac:dyDescent="0.15">
      <c r="A34360" s="3"/>
      <c r="B34360" s="3"/>
      <c r="J34360" s="3"/>
      <c r="K34360" s="5"/>
      <c r="L34360" s="8"/>
      <c r="N34360" s="5"/>
      <c r="O34360" s="10"/>
      <c r="P34360" s="8"/>
    </row>
    <row r="34361" spans="1:16" s="2" customFormat="1" x14ac:dyDescent="0.15">
      <c r="A34361" s="3"/>
      <c r="B34361" s="3"/>
      <c r="J34361" s="3"/>
      <c r="K34361" s="5"/>
      <c r="L34361" s="8"/>
      <c r="N34361" s="5"/>
      <c r="O34361" s="10"/>
      <c r="P34361" s="8"/>
    </row>
    <row r="34362" spans="1:16" s="2" customFormat="1" x14ac:dyDescent="0.15">
      <c r="A34362" s="3"/>
      <c r="B34362" s="3"/>
      <c r="J34362" s="3"/>
      <c r="K34362" s="5"/>
      <c r="L34362" s="8"/>
      <c r="N34362" s="5"/>
      <c r="O34362" s="10"/>
      <c r="P34362" s="8"/>
    </row>
    <row r="34363" spans="1:16" s="2" customFormat="1" x14ac:dyDescent="0.15">
      <c r="A34363" s="3"/>
      <c r="B34363" s="3"/>
      <c r="J34363" s="3"/>
      <c r="K34363" s="5"/>
      <c r="L34363" s="8"/>
      <c r="N34363" s="5"/>
      <c r="O34363" s="10"/>
      <c r="P34363" s="8"/>
    </row>
    <row r="34364" spans="1:16" s="2" customFormat="1" x14ac:dyDescent="0.15">
      <c r="A34364" s="3"/>
      <c r="B34364" s="3"/>
      <c r="J34364" s="3"/>
      <c r="K34364" s="5"/>
      <c r="L34364" s="8"/>
      <c r="N34364" s="5"/>
      <c r="O34364" s="10"/>
      <c r="P34364" s="8"/>
    </row>
    <row r="34365" spans="1:16" s="2" customFormat="1" x14ac:dyDescent="0.15">
      <c r="A34365" s="3"/>
      <c r="B34365" s="3"/>
      <c r="J34365" s="3"/>
      <c r="K34365" s="5"/>
      <c r="L34365" s="8"/>
      <c r="N34365" s="5"/>
      <c r="O34365" s="10"/>
      <c r="P34365" s="8"/>
    </row>
    <row r="34366" spans="1:16" s="2" customFormat="1" x14ac:dyDescent="0.15">
      <c r="A34366" s="3"/>
      <c r="B34366" s="3"/>
      <c r="J34366" s="3"/>
      <c r="K34366" s="5"/>
      <c r="L34366" s="8"/>
      <c r="N34366" s="5"/>
      <c r="O34366" s="10"/>
      <c r="P34366" s="8"/>
    </row>
    <row r="34367" spans="1:16" s="2" customFormat="1" x14ac:dyDescent="0.15">
      <c r="A34367" s="3"/>
      <c r="B34367" s="3"/>
      <c r="J34367" s="3"/>
      <c r="K34367" s="5"/>
      <c r="L34367" s="8"/>
      <c r="N34367" s="5"/>
      <c r="O34367" s="10"/>
      <c r="P34367" s="8"/>
    </row>
    <row r="34368" spans="1:16" s="2" customFormat="1" x14ac:dyDescent="0.15">
      <c r="A34368" s="3"/>
      <c r="B34368" s="3"/>
      <c r="J34368" s="3"/>
      <c r="K34368" s="5"/>
      <c r="L34368" s="8"/>
      <c r="N34368" s="5"/>
      <c r="O34368" s="10"/>
      <c r="P34368" s="8"/>
    </row>
    <row r="34369" spans="1:16" s="2" customFormat="1" x14ac:dyDescent="0.15">
      <c r="A34369" s="3"/>
      <c r="B34369" s="3"/>
      <c r="J34369" s="3"/>
      <c r="K34369" s="5"/>
      <c r="L34369" s="8"/>
      <c r="N34369" s="5"/>
      <c r="O34369" s="10"/>
      <c r="P34369" s="8"/>
    </row>
    <row r="34370" spans="1:16" s="2" customFormat="1" x14ac:dyDescent="0.15">
      <c r="A34370" s="3"/>
      <c r="B34370" s="3"/>
      <c r="J34370" s="3"/>
      <c r="K34370" s="5"/>
      <c r="L34370" s="8"/>
      <c r="N34370" s="5"/>
      <c r="O34370" s="10"/>
      <c r="P34370" s="8"/>
    </row>
    <row r="34371" spans="1:16" s="2" customFormat="1" x14ac:dyDescent="0.15">
      <c r="A34371" s="3"/>
      <c r="B34371" s="3"/>
      <c r="J34371" s="3"/>
      <c r="K34371" s="5"/>
      <c r="L34371" s="8"/>
      <c r="N34371" s="5"/>
      <c r="O34371" s="10"/>
      <c r="P34371" s="8"/>
    </row>
    <row r="34372" spans="1:16" s="2" customFormat="1" x14ac:dyDescent="0.15">
      <c r="A34372" s="3"/>
      <c r="B34372" s="3"/>
      <c r="J34372" s="3"/>
      <c r="K34372" s="5"/>
      <c r="L34372" s="8"/>
      <c r="N34372" s="5"/>
      <c r="O34372" s="10"/>
      <c r="P34372" s="8"/>
    </row>
    <row r="34373" spans="1:16" s="2" customFormat="1" x14ac:dyDescent="0.15">
      <c r="A34373" s="3"/>
      <c r="B34373" s="3"/>
      <c r="J34373" s="3"/>
      <c r="K34373" s="5"/>
      <c r="L34373" s="8"/>
      <c r="N34373" s="5"/>
      <c r="O34373" s="10"/>
      <c r="P34373" s="8"/>
    </row>
    <row r="34374" spans="1:16" s="2" customFormat="1" x14ac:dyDescent="0.15">
      <c r="A34374" s="3"/>
      <c r="B34374" s="3"/>
      <c r="J34374" s="3"/>
      <c r="K34374" s="5"/>
      <c r="L34374" s="8"/>
      <c r="N34374" s="5"/>
      <c r="O34374" s="10"/>
      <c r="P34374" s="8"/>
    </row>
    <row r="34375" spans="1:16" s="2" customFormat="1" x14ac:dyDescent="0.15">
      <c r="A34375" s="3"/>
      <c r="B34375" s="3"/>
      <c r="J34375" s="3"/>
      <c r="K34375" s="5"/>
      <c r="L34375" s="8"/>
      <c r="N34375" s="5"/>
      <c r="O34375" s="10"/>
      <c r="P34375" s="8"/>
    </row>
    <row r="34376" spans="1:16" s="2" customFormat="1" x14ac:dyDescent="0.15">
      <c r="A34376" s="3"/>
      <c r="B34376" s="3"/>
      <c r="J34376" s="3"/>
      <c r="K34376" s="5"/>
      <c r="L34376" s="8"/>
      <c r="N34376" s="5"/>
      <c r="O34376" s="10"/>
      <c r="P34376" s="8"/>
    </row>
    <row r="34377" spans="1:16" s="2" customFormat="1" x14ac:dyDescent="0.15">
      <c r="A34377" s="3"/>
      <c r="B34377" s="3"/>
      <c r="J34377" s="3"/>
      <c r="K34377" s="5"/>
      <c r="L34377" s="8"/>
      <c r="N34377" s="5"/>
      <c r="O34377" s="10"/>
      <c r="P34377" s="8"/>
    </row>
    <row r="34378" spans="1:16" s="2" customFormat="1" x14ac:dyDescent="0.15">
      <c r="A34378" s="3"/>
      <c r="B34378" s="3"/>
      <c r="J34378" s="3"/>
      <c r="K34378" s="5"/>
      <c r="L34378" s="8"/>
      <c r="N34378" s="5"/>
      <c r="O34378" s="10"/>
      <c r="P34378" s="8"/>
    </row>
    <row r="34379" spans="1:16" s="2" customFormat="1" x14ac:dyDescent="0.15">
      <c r="A34379" s="3"/>
      <c r="B34379" s="3"/>
      <c r="J34379" s="3"/>
      <c r="K34379" s="5"/>
      <c r="L34379" s="8"/>
      <c r="N34379" s="5"/>
      <c r="O34379" s="10"/>
      <c r="P34379" s="8"/>
    </row>
    <row r="34380" spans="1:16" s="2" customFormat="1" x14ac:dyDescent="0.15">
      <c r="A34380" s="3"/>
      <c r="B34380" s="3"/>
      <c r="J34380" s="3"/>
      <c r="K34380" s="5"/>
      <c r="L34380" s="8"/>
      <c r="N34380" s="5"/>
      <c r="O34380" s="10"/>
      <c r="P34380" s="8"/>
    </row>
    <row r="34381" spans="1:16" s="2" customFormat="1" x14ac:dyDescent="0.15">
      <c r="A34381" s="3"/>
      <c r="B34381" s="3"/>
      <c r="J34381" s="3"/>
      <c r="K34381" s="5"/>
      <c r="L34381" s="8"/>
      <c r="N34381" s="5"/>
      <c r="O34381" s="10"/>
      <c r="P34381" s="8"/>
    </row>
    <row r="34382" spans="1:16" s="2" customFormat="1" x14ac:dyDescent="0.15">
      <c r="A34382" s="3"/>
      <c r="B34382" s="3"/>
      <c r="J34382" s="3"/>
      <c r="K34382" s="5"/>
      <c r="L34382" s="8"/>
      <c r="N34382" s="5"/>
      <c r="O34382" s="10"/>
      <c r="P34382" s="8"/>
    </row>
    <row r="34383" spans="1:16" s="2" customFormat="1" x14ac:dyDescent="0.15">
      <c r="A34383" s="3"/>
      <c r="B34383" s="3"/>
      <c r="J34383" s="3"/>
      <c r="K34383" s="5"/>
      <c r="L34383" s="8"/>
      <c r="N34383" s="5"/>
      <c r="O34383" s="10"/>
      <c r="P34383" s="8"/>
    </row>
    <row r="34384" spans="1:16" s="2" customFormat="1" x14ac:dyDescent="0.15">
      <c r="A34384" s="3"/>
      <c r="B34384" s="3"/>
      <c r="J34384" s="3"/>
      <c r="K34384" s="5"/>
      <c r="L34384" s="8"/>
      <c r="N34384" s="5"/>
      <c r="O34384" s="10"/>
      <c r="P34384" s="8"/>
    </row>
    <row r="34385" spans="1:16" s="2" customFormat="1" x14ac:dyDescent="0.15">
      <c r="A34385" s="3"/>
      <c r="B34385" s="3"/>
      <c r="J34385" s="3"/>
      <c r="K34385" s="5"/>
      <c r="L34385" s="8"/>
      <c r="N34385" s="5"/>
      <c r="O34385" s="10"/>
      <c r="P34385" s="8"/>
    </row>
    <row r="34386" spans="1:16" s="2" customFormat="1" x14ac:dyDescent="0.15">
      <c r="A34386" s="3"/>
      <c r="B34386" s="3"/>
      <c r="J34386" s="3"/>
      <c r="K34386" s="5"/>
      <c r="L34386" s="8"/>
      <c r="N34386" s="5"/>
      <c r="O34386" s="10"/>
      <c r="P34386" s="8"/>
    </row>
    <row r="34387" spans="1:16" s="2" customFormat="1" x14ac:dyDescent="0.15">
      <c r="A34387" s="3"/>
      <c r="B34387" s="3"/>
      <c r="J34387" s="3"/>
      <c r="K34387" s="5"/>
      <c r="L34387" s="8"/>
      <c r="N34387" s="5"/>
      <c r="O34387" s="10"/>
      <c r="P34387" s="8"/>
    </row>
    <row r="34388" spans="1:16" s="2" customFormat="1" x14ac:dyDescent="0.15">
      <c r="A34388" s="3"/>
      <c r="B34388" s="3"/>
      <c r="J34388" s="3"/>
      <c r="K34388" s="5"/>
      <c r="L34388" s="8"/>
      <c r="N34388" s="5"/>
      <c r="O34388" s="10"/>
      <c r="P34388" s="8"/>
    </row>
    <row r="34389" spans="1:16" s="2" customFormat="1" x14ac:dyDescent="0.15">
      <c r="A34389" s="3"/>
      <c r="B34389" s="3"/>
      <c r="J34389" s="3"/>
      <c r="K34389" s="5"/>
      <c r="L34389" s="8"/>
      <c r="N34389" s="5"/>
      <c r="O34389" s="10"/>
      <c r="P34389" s="8"/>
    </row>
    <row r="34390" spans="1:16" s="2" customFormat="1" x14ac:dyDescent="0.15">
      <c r="A34390" s="3"/>
      <c r="B34390" s="3"/>
      <c r="J34390" s="3"/>
      <c r="K34390" s="5"/>
      <c r="L34390" s="8"/>
      <c r="N34390" s="5"/>
      <c r="O34390" s="10"/>
      <c r="P34390" s="8"/>
    </row>
    <row r="34391" spans="1:16" s="2" customFormat="1" x14ac:dyDescent="0.15">
      <c r="A34391" s="3"/>
      <c r="B34391" s="3"/>
      <c r="J34391" s="3"/>
      <c r="K34391" s="5"/>
      <c r="L34391" s="8"/>
      <c r="N34391" s="5"/>
      <c r="O34391" s="10"/>
      <c r="P34391" s="8"/>
    </row>
    <row r="34392" spans="1:16" s="2" customFormat="1" x14ac:dyDescent="0.15">
      <c r="A34392" s="3"/>
      <c r="B34392" s="3"/>
      <c r="J34392" s="3"/>
      <c r="K34392" s="5"/>
      <c r="L34392" s="8"/>
      <c r="N34392" s="5"/>
      <c r="O34392" s="10"/>
      <c r="P34392" s="8"/>
    </row>
    <row r="34393" spans="1:16" s="2" customFormat="1" x14ac:dyDescent="0.15">
      <c r="A34393" s="3"/>
      <c r="B34393" s="3"/>
      <c r="J34393" s="3"/>
      <c r="K34393" s="5"/>
      <c r="L34393" s="8"/>
      <c r="N34393" s="5"/>
      <c r="O34393" s="10"/>
      <c r="P34393" s="8"/>
    </row>
    <row r="34394" spans="1:16" s="2" customFormat="1" x14ac:dyDescent="0.15">
      <c r="A34394" s="3"/>
      <c r="B34394" s="3"/>
      <c r="J34394" s="3"/>
      <c r="K34394" s="5"/>
      <c r="L34394" s="8"/>
      <c r="N34394" s="5"/>
      <c r="O34394" s="10"/>
      <c r="P34394" s="8"/>
    </row>
    <row r="34395" spans="1:16" s="2" customFormat="1" x14ac:dyDescent="0.15">
      <c r="A34395" s="3"/>
      <c r="B34395" s="3"/>
      <c r="J34395" s="3"/>
      <c r="K34395" s="5"/>
      <c r="L34395" s="8"/>
      <c r="N34395" s="5"/>
      <c r="O34395" s="10"/>
      <c r="P34395" s="8"/>
    </row>
    <row r="34396" spans="1:16" s="2" customFormat="1" x14ac:dyDescent="0.15">
      <c r="A34396" s="3"/>
      <c r="B34396" s="3"/>
      <c r="J34396" s="3"/>
      <c r="K34396" s="5"/>
      <c r="L34396" s="8"/>
      <c r="N34396" s="5"/>
      <c r="O34396" s="10"/>
      <c r="P34396" s="8"/>
    </row>
    <row r="34397" spans="1:16" s="2" customFormat="1" x14ac:dyDescent="0.15">
      <c r="A34397" s="3"/>
      <c r="B34397" s="3"/>
      <c r="J34397" s="3"/>
      <c r="K34397" s="5"/>
      <c r="L34397" s="8"/>
      <c r="N34397" s="5"/>
      <c r="O34397" s="10"/>
      <c r="P34397" s="8"/>
    </row>
    <row r="34398" spans="1:16" s="2" customFormat="1" x14ac:dyDescent="0.15">
      <c r="A34398" s="3"/>
      <c r="B34398" s="3"/>
      <c r="J34398" s="3"/>
      <c r="K34398" s="5"/>
      <c r="L34398" s="8"/>
      <c r="N34398" s="5"/>
      <c r="O34398" s="10"/>
      <c r="P34398" s="8"/>
    </row>
    <row r="34399" spans="1:16" s="2" customFormat="1" x14ac:dyDescent="0.15">
      <c r="A34399" s="3"/>
      <c r="B34399" s="3"/>
      <c r="J34399" s="3"/>
      <c r="K34399" s="5"/>
      <c r="L34399" s="8"/>
      <c r="N34399" s="5"/>
      <c r="O34399" s="10"/>
      <c r="P34399" s="8"/>
    </row>
    <row r="34400" spans="1:16" s="2" customFormat="1" x14ac:dyDescent="0.15">
      <c r="A34400" s="3"/>
      <c r="B34400" s="3"/>
      <c r="J34400" s="3"/>
      <c r="K34400" s="5"/>
      <c r="L34400" s="8"/>
      <c r="N34400" s="5"/>
      <c r="O34400" s="10"/>
      <c r="P34400" s="8"/>
    </row>
    <row r="34401" spans="1:16" s="2" customFormat="1" x14ac:dyDescent="0.15">
      <c r="A34401" s="3"/>
      <c r="B34401" s="3"/>
      <c r="J34401" s="3"/>
      <c r="K34401" s="5"/>
      <c r="L34401" s="8"/>
      <c r="N34401" s="5"/>
      <c r="O34401" s="10"/>
      <c r="P34401" s="8"/>
    </row>
    <row r="34402" spans="1:16" s="2" customFormat="1" x14ac:dyDescent="0.15">
      <c r="A34402" s="3"/>
      <c r="B34402" s="3"/>
      <c r="J34402" s="3"/>
      <c r="K34402" s="5"/>
      <c r="L34402" s="8"/>
      <c r="N34402" s="5"/>
      <c r="O34402" s="10"/>
      <c r="P34402" s="8"/>
    </row>
    <row r="34403" spans="1:16" s="2" customFormat="1" x14ac:dyDescent="0.15">
      <c r="A34403" s="3"/>
      <c r="B34403" s="3"/>
      <c r="J34403" s="3"/>
      <c r="K34403" s="5"/>
      <c r="L34403" s="8"/>
      <c r="N34403" s="5"/>
      <c r="O34403" s="10"/>
      <c r="P34403" s="8"/>
    </row>
    <row r="34404" spans="1:16" s="2" customFormat="1" x14ac:dyDescent="0.15">
      <c r="A34404" s="3"/>
      <c r="B34404" s="3"/>
      <c r="J34404" s="3"/>
      <c r="K34404" s="5"/>
      <c r="L34404" s="8"/>
      <c r="N34404" s="5"/>
      <c r="O34404" s="10"/>
      <c r="P34404" s="8"/>
    </row>
    <row r="34405" spans="1:16" s="2" customFormat="1" x14ac:dyDescent="0.15">
      <c r="A34405" s="3"/>
      <c r="B34405" s="3"/>
      <c r="J34405" s="3"/>
      <c r="K34405" s="5"/>
      <c r="L34405" s="8"/>
      <c r="N34405" s="5"/>
      <c r="O34405" s="10"/>
      <c r="P34405" s="8"/>
    </row>
    <row r="34406" spans="1:16" s="2" customFormat="1" x14ac:dyDescent="0.15">
      <c r="A34406" s="3"/>
      <c r="B34406" s="3"/>
      <c r="J34406" s="3"/>
      <c r="K34406" s="5"/>
      <c r="L34406" s="8"/>
      <c r="N34406" s="5"/>
      <c r="O34406" s="10"/>
      <c r="P34406" s="8"/>
    </row>
    <row r="34407" spans="1:16" s="2" customFormat="1" x14ac:dyDescent="0.15">
      <c r="A34407" s="3"/>
      <c r="B34407" s="3"/>
      <c r="J34407" s="3"/>
      <c r="K34407" s="5"/>
      <c r="L34407" s="8"/>
      <c r="N34407" s="5"/>
      <c r="O34407" s="10"/>
      <c r="P34407" s="8"/>
    </row>
    <row r="34408" spans="1:16" s="2" customFormat="1" x14ac:dyDescent="0.15">
      <c r="A34408" s="3"/>
      <c r="B34408" s="3"/>
      <c r="J34408" s="3"/>
      <c r="K34408" s="5"/>
      <c r="L34408" s="8"/>
      <c r="N34408" s="5"/>
      <c r="O34408" s="10"/>
      <c r="P34408" s="8"/>
    </row>
    <row r="34409" spans="1:16" s="2" customFormat="1" x14ac:dyDescent="0.15">
      <c r="A34409" s="3"/>
      <c r="B34409" s="3"/>
      <c r="J34409" s="3"/>
      <c r="K34409" s="5"/>
      <c r="L34409" s="8"/>
      <c r="N34409" s="5"/>
      <c r="O34409" s="10"/>
      <c r="P34409" s="8"/>
    </row>
    <row r="34410" spans="1:16" s="2" customFormat="1" x14ac:dyDescent="0.15">
      <c r="A34410" s="3"/>
      <c r="B34410" s="3"/>
      <c r="J34410" s="3"/>
      <c r="K34410" s="5"/>
      <c r="L34410" s="8"/>
      <c r="N34410" s="5"/>
      <c r="O34410" s="10"/>
      <c r="P34410" s="8"/>
    </row>
    <row r="34411" spans="1:16" s="2" customFormat="1" x14ac:dyDescent="0.15">
      <c r="A34411" s="3"/>
      <c r="B34411" s="3"/>
      <c r="J34411" s="3"/>
      <c r="K34411" s="5"/>
      <c r="L34411" s="8"/>
      <c r="N34411" s="5"/>
      <c r="O34411" s="10"/>
      <c r="P34411" s="8"/>
    </row>
    <row r="34412" spans="1:16" s="2" customFormat="1" x14ac:dyDescent="0.15">
      <c r="A34412" s="3"/>
      <c r="B34412" s="3"/>
      <c r="J34412" s="3"/>
      <c r="K34412" s="5"/>
      <c r="L34412" s="8"/>
      <c r="N34412" s="5"/>
      <c r="O34412" s="10"/>
      <c r="P34412" s="8"/>
    </row>
    <row r="34413" spans="1:16" s="2" customFormat="1" x14ac:dyDescent="0.15">
      <c r="A34413" s="3"/>
      <c r="B34413" s="3"/>
      <c r="J34413" s="3"/>
      <c r="K34413" s="5"/>
      <c r="L34413" s="8"/>
      <c r="N34413" s="5"/>
      <c r="O34413" s="10"/>
      <c r="P34413" s="8"/>
    </row>
    <row r="34414" spans="1:16" s="2" customFormat="1" x14ac:dyDescent="0.15">
      <c r="A34414" s="3"/>
      <c r="B34414" s="3"/>
      <c r="J34414" s="3"/>
      <c r="K34414" s="5"/>
      <c r="L34414" s="8"/>
      <c r="N34414" s="5"/>
      <c r="O34414" s="10"/>
      <c r="P34414" s="8"/>
    </row>
    <row r="34415" spans="1:16" s="2" customFormat="1" x14ac:dyDescent="0.15">
      <c r="A34415" s="3"/>
      <c r="B34415" s="3"/>
      <c r="J34415" s="3"/>
      <c r="K34415" s="5"/>
      <c r="L34415" s="8"/>
      <c r="N34415" s="5"/>
      <c r="O34415" s="10"/>
      <c r="P34415" s="8"/>
    </row>
    <row r="34416" spans="1:16" s="2" customFormat="1" x14ac:dyDescent="0.15">
      <c r="A34416" s="3"/>
      <c r="B34416" s="3"/>
      <c r="J34416" s="3"/>
      <c r="K34416" s="5"/>
      <c r="L34416" s="8"/>
      <c r="N34416" s="5"/>
      <c r="O34416" s="10"/>
      <c r="P34416" s="8"/>
    </row>
    <row r="34417" spans="1:16" s="2" customFormat="1" x14ac:dyDescent="0.15">
      <c r="A34417" s="3"/>
      <c r="B34417" s="3"/>
      <c r="J34417" s="3"/>
      <c r="K34417" s="5"/>
      <c r="L34417" s="8"/>
      <c r="N34417" s="5"/>
      <c r="O34417" s="10"/>
      <c r="P34417" s="8"/>
    </row>
    <row r="34418" spans="1:16" s="2" customFormat="1" x14ac:dyDescent="0.15">
      <c r="A34418" s="3"/>
      <c r="B34418" s="3"/>
      <c r="J34418" s="3"/>
      <c r="K34418" s="5"/>
      <c r="L34418" s="8"/>
      <c r="N34418" s="5"/>
      <c r="O34418" s="10"/>
      <c r="P34418" s="8"/>
    </row>
    <row r="34419" spans="1:16" s="2" customFormat="1" x14ac:dyDescent="0.15">
      <c r="A34419" s="3"/>
      <c r="B34419" s="3"/>
      <c r="J34419" s="3"/>
      <c r="K34419" s="5"/>
      <c r="L34419" s="8"/>
      <c r="N34419" s="5"/>
      <c r="O34419" s="10"/>
      <c r="P34419" s="8"/>
    </row>
    <row r="34420" spans="1:16" s="2" customFormat="1" x14ac:dyDescent="0.15">
      <c r="A34420" s="3"/>
      <c r="B34420" s="3"/>
      <c r="J34420" s="3"/>
      <c r="K34420" s="5"/>
      <c r="L34420" s="8"/>
      <c r="N34420" s="5"/>
      <c r="O34420" s="10"/>
      <c r="P34420" s="8"/>
    </row>
    <row r="34421" spans="1:16" s="2" customFormat="1" x14ac:dyDescent="0.15">
      <c r="A34421" s="3"/>
      <c r="B34421" s="3"/>
      <c r="J34421" s="3"/>
      <c r="K34421" s="5"/>
      <c r="L34421" s="8"/>
      <c r="N34421" s="5"/>
      <c r="O34421" s="10"/>
      <c r="P34421" s="8"/>
    </row>
    <row r="34422" spans="1:16" s="2" customFormat="1" x14ac:dyDescent="0.15">
      <c r="A34422" s="3"/>
      <c r="B34422" s="3"/>
      <c r="J34422" s="3"/>
      <c r="K34422" s="5"/>
      <c r="L34422" s="8"/>
      <c r="N34422" s="5"/>
      <c r="O34422" s="10"/>
      <c r="P34422" s="8"/>
    </row>
    <row r="34423" spans="1:16" s="2" customFormat="1" x14ac:dyDescent="0.15">
      <c r="A34423" s="3"/>
      <c r="B34423" s="3"/>
      <c r="J34423" s="3"/>
      <c r="K34423" s="5"/>
      <c r="L34423" s="8"/>
      <c r="N34423" s="5"/>
      <c r="O34423" s="10"/>
      <c r="P34423" s="8"/>
    </row>
    <row r="34424" spans="1:16" s="2" customFormat="1" x14ac:dyDescent="0.15">
      <c r="A34424" s="3"/>
      <c r="B34424" s="3"/>
      <c r="J34424" s="3"/>
      <c r="K34424" s="5"/>
      <c r="L34424" s="8"/>
      <c r="N34424" s="5"/>
      <c r="O34424" s="10"/>
      <c r="P34424" s="8"/>
    </row>
    <row r="34425" spans="1:16" s="2" customFormat="1" x14ac:dyDescent="0.15">
      <c r="A34425" s="3"/>
      <c r="B34425" s="3"/>
      <c r="J34425" s="3"/>
      <c r="K34425" s="5"/>
      <c r="L34425" s="8"/>
      <c r="N34425" s="5"/>
      <c r="O34425" s="10"/>
      <c r="P34425" s="8"/>
    </row>
    <row r="34426" spans="1:16" s="2" customFormat="1" x14ac:dyDescent="0.15">
      <c r="A34426" s="3"/>
      <c r="B34426" s="3"/>
      <c r="J34426" s="3"/>
      <c r="K34426" s="5"/>
      <c r="L34426" s="8"/>
      <c r="N34426" s="5"/>
      <c r="O34426" s="10"/>
      <c r="P34426" s="8"/>
    </row>
    <row r="34427" spans="1:16" s="2" customFormat="1" x14ac:dyDescent="0.15">
      <c r="A34427" s="3"/>
      <c r="B34427" s="3"/>
      <c r="J34427" s="3"/>
      <c r="K34427" s="5"/>
      <c r="L34427" s="8"/>
      <c r="N34427" s="5"/>
      <c r="O34427" s="10"/>
      <c r="P34427" s="8"/>
    </row>
    <row r="34428" spans="1:16" s="2" customFormat="1" x14ac:dyDescent="0.15">
      <c r="A34428" s="3"/>
      <c r="B34428" s="3"/>
      <c r="J34428" s="3"/>
      <c r="K34428" s="5"/>
      <c r="L34428" s="8"/>
      <c r="N34428" s="5"/>
      <c r="O34428" s="10"/>
      <c r="P34428" s="8"/>
    </row>
    <row r="34429" spans="1:16" s="2" customFormat="1" x14ac:dyDescent="0.15">
      <c r="A34429" s="3"/>
      <c r="B34429" s="3"/>
      <c r="J34429" s="3"/>
      <c r="K34429" s="5"/>
      <c r="L34429" s="8"/>
      <c r="N34429" s="5"/>
      <c r="O34429" s="10"/>
      <c r="P34429" s="8"/>
    </row>
    <row r="34430" spans="1:16" s="2" customFormat="1" x14ac:dyDescent="0.15">
      <c r="A34430" s="3"/>
      <c r="B34430" s="3"/>
      <c r="J34430" s="3"/>
      <c r="K34430" s="5"/>
      <c r="L34430" s="8"/>
      <c r="N34430" s="5"/>
      <c r="O34430" s="10"/>
      <c r="P34430" s="8"/>
    </row>
    <row r="34431" spans="1:16" s="2" customFormat="1" x14ac:dyDescent="0.15">
      <c r="A34431" s="3"/>
      <c r="B34431" s="3"/>
      <c r="J34431" s="3"/>
      <c r="K34431" s="5"/>
      <c r="L34431" s="8"/>
      <c r="N34431" s="5"/>
      <c r="O34431" s="10"/>
      <c r="P34431" s="8"/>
    </row>
    <row r="34432" spans="1:16" s="2" customFormat="1" x14ac:dyDescent="0.15">
      <c r="A34432" s="3"/>
      <c r="B34432" s="3"/>
      <c r="J34432" s="3"/>
      <c r="K34432" s="5"/>
      <c r="L34432" s="8"/>
      <c r="N34432" s="5"/>
      <c r="O34432" s="10"/>
      <c r="P34432" s="8"/>
    </row>
    <row r="34433" spans="1:16" s="2" customFormat="1" x14ac:dyDescent="0.15">
      <c r="A34433" s="3"/>
      <c r="B34433" s="3"/>
      <c r="J34433" s="3"/>
      <c r="K34433" s="5"/>
      <c r="L34433" s="8"/>
      <c r="N34433" s="5"/>
      <c r="O34433" s="10"/>
      <c r="P34433" s="8"/>
    </row>
    <row r="34434" spans="1:16" s="2" customFormat="1" x14ac:dyDescent="0.15">
      <c r="A34434" s="3"/>
      <c r="B34434" s="3"/>
      <c r="J34434" s="3"/>
      <c r="K34434" s="5"/>
      <c r="L34434" s="8"/>
      <c r="N34434" s="5"/>
      <c r="O34434" s="10"/>
      <c r="P34434" s="8"/>
    </row>
    <row r="34435" spans="1:16" s="2" customFormat="1" x14ac:dyDescent="0.15">
      <c r="A34435" s="3"/>
      <c r="B34435" s="3"/>
      <c r="J34435" s="3"/>
      <c r="K34435" s="5"/>
      <c r="L34435" s="8"/>
      <c r="N34435" s="5"/>
      <c r="O34435" s="10"/>
      <c r="P34435" s="8"/>
    </row>
    <row r="34436" spans="1:16" s="2" customFormat="1" x14ac:dyDescent="0.15">
      <c r="A34436" s="3"/>
      <c r="B34436" s="3"/>
      <c r="J34436" s="3"/>
      <c r="K34436" s="5"/>
      <c r="L34436" s="8"/>
      <c r="N34436" s="5"/>
      <c r="O34436" s="10"/>
      <c r="P34436" s="8"/>
    </row>
    <row r="34437" spans="1:16" s="2" customFormat="1" x14ac:dyDescent="0.15">
      <c r="A34437" s="3"/>
      <c r="B34437" s="3"/>
      <c r="J34437" s="3"/>
      <c r="K34437" s="5"/>
      <c r="L34437" s="8"/>
      <c r="N34437" s="5"/>
      <c r="O34437" s="10"/>
      <c r="P34437" s="8"/>
    </row>
    <row r="34438" spans="1:16" s="2" customFormat="1" x14ac:dyDescent="0.15">
      <c r="A34438" s="3"/>
      <c r="B34438" s="3"/>
      <c r="J34438" s="3"/>
      <c r="K34438" s="5"/>
      <c r="L34438" s="8"/>
      <c r="N34438" s="5"/>
      <c r="O34438" s="10"/>
      <c r="P34438" s="8"/>
    </row>
    <row r="34439" spans="1:16" s="2" customFormat="1" x14ac:dyDescent="0.15">
      <c r="A34439" s="3"/>
      <c r="B34439" s="3"/>
      <c r="J34439" s="3"/>
      <c r="K34439" s="5"/>
      <c r="L34439" s="8"/>
      <c r="N34439" s="5"/>
      <c r="O34439" s="10"/>
      <c r="P34439" s="8"/>
    </row>
    <row r="34440" spans="1:16" s="2" customFormat="1" x14ac:dyDescent="0.15">
      <c r="A34440" s="3"/>
      <c r="B34440" s="3"/>
      <c r="J34440" s="3"/>
      <c r="K34440" s="5"/>
      <c r="L34440" s="8"/>
      <c r="N34440" s="5"/>
      <c r="O34440" s="10"/>
      <c r="P34440" s="8"/>
    </row>
    <row r="34441" spans="1:16" s="2" customFormat="1" x14ac:dyDescent="0.15">
      <c r="A34441" s="3"/>
      <c r="B34441" s="3"/>
      <c r="J34441" s="3"/>
      <c r="K34441" s="5"/>
      <c r="L34441" s="8"/>
      <c r="N34441" s="5"/>
      <c r="O34441" s="10"/>
      <c r="P34441" s="8"/>
    </row>
    <row r="34442" spans="1:16" s="2" customFormat="1" x14ac:dyDescent="0.15">
      <c r="A34442" s="3"/>
      <c r="B34442" s="3"/>
      <c r="J34442" s="3"/>
      <c r="K34442" s="5"/>
      <c r="L34442" s="8"/>
      <c r="N34442" s="5"/>
      <c r="O34442" s="10"/>
      <c r="P34442" s="8"/>
    </row>
    <row r="34443" spans="1:16" s="2" customFormat="1" x14ac:dyDescent="0.15">
      <c r="A34443" s="3"/>
      <c r="B34443" s="3"/>
      <c r="J34443" s="3"/>
      <c r="K34443" s="5"/>
      <c r="L34443" s="8"/>
      <c r="N34443" s="5"/>
      <c r="O34443" s="10"/>
      <c r="P34443" s="8"/>
    </row>
    <row r="34444" spans="1:16" s="2" customFormat="1" x14ac:dyDescent="0.15">
      <c r="A34444" s="3"/>
      <c r="B34444" s="3"/>
      <c r="J34444" s="3"/>
      <c r="K34444" s="5"/>
      <c r="L34444" s="8"/>
      <c r="N34444" s="5"/>
      <c r="O34444" s="10"/>
      <c r="P34444" s="8"/>
    </row>
    <row r="34445" spans="1:16" s="2" customFormat="1" x14ac:dyDescent="0.15">
      <c r="A34445" s="3"/>
      <c r="B34445" s="3"/>
      <c r="J34445" s="3"/>
      <c r="K34445" s="5"/>
      <c r="L34445" s="8"/>
      <c r="N34445" s="5"/>
      <c r="O34445" s="10"/>
      <c r="P34445" s="8"/>
    </row>
    <row r="34446" spans="1:16" s="2" customFormat="1" x14ac:dyDescent="0.15">
      <c r="A34446" s="3"/>
      <c r="B34446" s="3"/>
      <c r="J34446" s="3"/>
      <c r="K34446" s="5"/>
      <c r="L34446" s="8"/>
      <c r="N34446" s="5"/>
      <c r="O34446" s="10"/>
      <c r="P34446" s="8"/>
    </row>
    <row r="34447" spans="1:16" s="2" customFormat="1" x14ac:dyDescent="0.15">
      <c r="A34447" s="3"/>
      <c r="B34447" s="3"/>
      <c r="J34447" s="3"/>
      <c r="K34447" s="5"/>
      <c r="L34447" s="8"/>
      <c r="N34447" s="5"/>
      <c r="O34447" s="10"/>
      <c r="P34447" s="8"/>
    </row>
    <row r="34448" spans="1:16" s="2" customFormat="1" x14ac:dyDescent="0.15">
      <c r="A34448" s="3"/>
      <c r="B34448" s="3"/>
      <c r="J34448" s="3"/>
      <c r="K34448" s="5"/>
      <c r="L34448" s="8"/>
      <c r="N34448" s="5"/>
      <c r="O34448" s="10"/>
      <c r="P34448" s="8"/>
    </row>
    <row r="34449" spans="1:16" s="2" customFormat="1" x14ac:dyDescent="0.15">
      <c r="A34449" s="3"/>
      <c r="B34449" s="3"/>
      <c r="J34449" s="3"/>
      <c r="K34449" s="5"/>
      <c r="L34449" s="8"/>
      <c r="N34449" s="5"/>
      <c r="O34449" s="10"/>
      <c r="P34449" s="8"/>
    </row>
    <row r="34450" spans="1:16" s="2" customFormat="1" x14ac:dyDescent="0.15">
      <c r="A34450" s="3"/>
      <c r="B34450" s="3"/>
      <c r="J34450" s="3"/>
      <c r="K34450" s="5"/>
      <c r="L34450" s="8"/>
      <c r="N34450" s="5"/>
      <c r="O34450" s="10"/>
      <c r="P34450" s="8"/>
    </row>
    <row r="34451" spans="1:16" s="2" customFormat="1" x14ac:dyDescent="0.15">
      <c r="A34451" s="3"/>
      <c r="B34451" s="3"/>
      <c r="J34451" s="3"/>
      <c r="K34451" s="5"/>
      <c r="L34451" s="8"/>
      <c r="N34451" s="5"/>
      <c r="O34451" s="10"/>
      <c r="P34451" s="8"/>
    </row>
    <row r="34452" spans="1:16" s="2" customFormat="1" x14ac:dyDescent="0.15">
      <c r="A34452" s="3"/>
      <c r="B34452" s="3"/>
      <c r="J34452" s="3"/>
      <c r="K34452" s="5"/>
      <c r="L34452" s="8"/>
      <c r="N34452" s="5"/>
      <c r="O34452" s="10"/>
      <c r="P34452" s="8"/>
    </row>
    <row r="34453" spans="1:16" s="2" customFormat="1" x14ac:dyDescent="0.15">
      <c r="A34453" s="3"/>
      <c r="B34453" s="3"/>
      <c r="J34453" s="3"/>
      <c r="K34453" s="5"/>
      <c r="L34453" s="8"/>
      <c r="N34453" s="5"/>
      <c r="O34453" s="10"/>
      <c r="P34453" s="8"/>
    </row>
    <row r="34454" spans="1:16" s="2" customFormat="1" x14ac:dyDescent="0.15">
      <c r="A34454" s="3"/>
      <c r="B34454" s="3"/>
      <c r="J34454" s="3"/>
      <c r="K34454" s="5"/>
      <c r="L34454" s="8"/>
      <c r="N34454" s="5"/>
      <c r="O34454" s="10"/>
      <c r="P34454" s="8"/>
    </row>
    <row r="34455" spans="1:16" s="2" customFormat="1" x14ac:dyDescent="0.15">
      <c r="A34455" s="3"/>
      <c r="B34455" s="3"/>
      <c r="J34455" s="3"/>
      <c r="K34455" s="5"/>
      <c r="L34455" s="8"/>
      <c r="N34455" s="5"/>
      <c r="O34455" s="10"/>
      <c r="P34455" s="8"/>
    </row>
    <row r="34456" spans="1:16" s="2" customFormat="1" x14ac:dyDescent="0.15">
      <c r="A34456" s="3"/>
      <c r="B34456" s="3"/>
      <c r="J34456" s="3"/>
      <c r="K34456" s="5"/>
      <c r="L34456" s="8"/>
      <c r="N34456" s="5"/>
      <c r="O34456" s="10"/>
      <c r="P34456" s="8"/>
    </row>
    <row r="34457" spans="1:16" s="2" customFormat="1" x14ac:dyDescent="0.15">
      <c r="A34457" s="3"/>
      <c r="B34457" s="3"/>
      <c r="J34457" s="3"/>
      <c r="K34457" s="5"/>
      <c r="L34457" s="8"/>
      <c r="N34457" s="5"/>
      <c r="O34457" s="10"/>
      <c r="P34457" s="8"/>
    </row>
    <row r="34458" spans="1:16" s="2" customFormat="1" x14ac:dyDescent="0.15">
      <c r="A34458" s="3"/>
      <c r="B34458" s="3"/>
      <c r="J34458" s="3"/>
      <c r="K34458" s="5"/>
      <c r="L34458" s="8"/>
      <c r="N34458" s="5"/>
      <c r="O34458" s="10"/>
      <c r="P34458" s="8"/>
    </row>
    <row r="34459" spans="1:16" s="2" customFormat="1" x14ac:dyDescent="0.15">
      <c r="A34459" s="3"/>
      <c r="B34459" s="3"/>
      <c r="J34459" s="3"/>
      <c r="K34459" s="5"/>
      <c r="L34459" s="8"/>
      <c r="N34459" s="5"/>
      <c r="O34459" s="10"/>
      <c r="P34459" s="8"/>
    </row>
    <row r="34460" spans="1:16" s="2" customFormat="1" x14ac:dyDescent="0.15">
      <c r="A34460" s="3"/>
      <c r="B34460" s="3"/>
      <c r="J34460" s="3"/>
      <c r="K34460" s="5"/>
      <c r="L34460" s="8"/>
      <c r="N34460" s="5"/>
      <c r="O34460" s="10"/>
      <c r="P34460" s="8"/>
    </row>
    <row r="34461" spans="1:16" s="2" customFormat="1" x14ac:dyDescent="0.15">
      <c r="A34461" s="3"/>
      <c r="B34461" s="3"/>
      <c r="J34461" s="3"/>
      <c r="K34461" s="5"/>
      <c r="L34461" s="8"/>
      <c r="N34461" s="5"/>
      <c r="O34461" s="10"/>
      <c r="P34461" s="8"/>
    </row>
    <row r="34462" spans="1:16" s="2" customFormat="1" x14ac:dyDescent="0.15">
      <c r="A34462" s="3"/>
      <c r="B34462" s="3"/>
      <c r="J34462" s="3"/>
      <c r="K34462" s="5"/>
      <c r="L34462" s="8"/>
      <c r="N34462" s="5"/>
      <c r="O34462" s="10"/>
      <c r="P34462" s="8"/>
    </row>
    <row r="34463" spans="1:16" s="2" customFormat="1" x14ac:dyDescent="0.15">
      <c r="A34463" s="3"/>
      <c r="B34463" s="3"/>
      <c r="J34463" s="3"/>
      <c r="K34463" s="5"/>
      <c r="L34463" s="8"/>
      <c r="N34463" s="5"/>
      <c r="O34463" s="10"/>
      <c r="P34463" s="8"/>
    </row>
    <row r="34464" spans="1:16" s="2" customFormat="1" x14ac:dyDescent="0.15">
      <c r="A34464" s="3"/>
      <c r="B34464" s="3"/>
      <c r="J34464" s="3"/>
      <c r="K34464" s="5"/>
      <c r="L34464" s="8"/>
      <c r="N34464" s="5"/>
      <c r="O34464" s="10"/>
      <c r="P34464" s="8"/>
    </row>
    <row r="34465" spans="1:16" s="2" customFormat="1" x14ac:dyDescent="0.15">
      <c r="A34465" s="3"/>
      <c r="B34465" s="3"/>
      <c r="J34465" s="3"/>
      <c r="K34465" s="5"/>
      <c r="L34465" s="8"/>
      <c r="N34465" s="5"/>
      <c r="O34465" s="10"/>
      <c r="P34465" s="8"/>
    </row>
    <row r="34466" spans="1:16" s="2" customFormat="1" x14ac:dyDescent="0.15">
      <c r="A34466" s="3"/>
      <c r="B34466" s="3"/>
      <c r="J34466" s="3"/>
      <c r="K34466" s="5"/>
      <c r="L34466" s="8"/>
      <c r="N34466" s="5"/>
      <c r="O34466" s="10"/>
      <c r="P34466" s="8"/>
    </row>
    <row r="34467" spans="1:16" s="2" customFormat="1" x14ac:dyDescent="0.15">
      <c r="A34467" s="3"/>
      <c r="B34467" s="3"/>
      <c r="J34467" s="3"/>
      <c r="K34467" s="5"/>
      <c r="L34467" s="8"/>
      <c r="N34467" s="5"/>
      <c r="O34467" s="10"/>
      <c r="P34467" s="8"/>
    </row>
    <row r="34468" spans="1:16" s="2" customFormat="1" x14ac:dyDescent="0.15">
      <c r="A34468" s="3"/>
      <c r="B34468" s="3"/>
      <c r="J34468" s="3"/>
      <c r="K34468" s="5"/>
      <c r="L34468" s="8"/>
      <c r="N34468" s="5"/>
      <c r="O34468" s="10"/>
      <c r="P34468" s="8"/>
    </row>
    <row r="34469" spans="1:16" s="2" customFormat="1" x14ac:dyDescent="0.15">
      <c r="A34469" s="3"/>
      <c r="B34469" s="3"/>
      <c r="J34469" s="3"/>
      <c r="K34469" s="5"/>
      <c r="L34469" s="8"/>
      <c r="N34469" s="5"/>
      <c r="O34469" s="10"/>
      <c r="P34469" s="8"/>
    </row>
    <row r="34470" spans="1:16" s="2" customFormat="1" x14ac:dyDescent="0.15">
      <c r="A34470" s="3"/>
      <c r="B34470" s="3"/>
      <c r="J34470" s="3"/>
      <c r="K34470" s="5"/>
      <c r="L34470" s="8"/>
      <c r="N34470" s="5"/>
      <c r="O34470" s="10"/>
      <c r="P34470" s="8"/>
    </row>
    <row r="34471" spans="1:16" s="2" customFormat="1" x14ac:dyDescent="0.15">
      <c r="A34471" s="3"/>
      <c r="B34471" s="3"/>
      <c r="J34471" s="3"/>
      <c r="K34471" s="5"/>
      <c r="L34471" s="8"/>
      <c r="N34471" s="5"/>
      <c r="O34471" s="10"/>
      <c r="P34471" s="8"/>
    </row>
    <row r="34472" spans="1:16" s="2" customFormat="1" x14ac:dyDescent="0.15">
      <c r="A34472" s="3"/>
      <c r="B34472" s="3"/>
      <c r="J34472" s="3"/>
      <c r="K34472" s="5"/>
      <c r="L34472" s="8"/>
      <c r="N34472" s="5"/>
      <c r="O34472" s="10"/>
      <c r="P34472" s="8"/>
    </row>
    <row r="34473" spans="1:16" s="2" customFormat="1" x14ac:dyDescent="0.15">
      <c r="A34473" s="3"/>
      <c r="B34473" s="3"/>
      <c r="J34473" s="3"/>
      <c r="K34473" s="5"/>
      <c r="L34473" s="8"/>
      <c r="N34473" s="5"/>
      <c r="O34473" s="10"/>
      <c r="P34473" s="8"/>
    </row>
    <row r="34474" spans="1:16" s="2" customFormat="1" x14ac:dyDescent="0.15">
      <c r="A34474" s="3"/>
      <c r="B34474" s="3"/>
      <c r="J34474" s="3"/>
      <c r="K34474" s="5"/>
      <c r="L34474" s="8"/>
      <c r="N34474" s="5"/>
      <c r="O34474" s="10"/>
      <c r="P34474" s="8"/>
    </row>
    <row r="34475" spans="1:16" s="2" customFormat="1" x14ac:dyDescent="0.15">
      <c r="A34475" s="3"/>
      <c r="B34475" s="3"/>
      <c r="J34475" s="3"/>
      <c r="K34475" s="5"/>
      <c r="L34475" s="8"/>
      <c r="N34475" s="5"/>
      <c r="O34475" s="10"/>
      <c r="P34475" s="8"/>
    </row>
    <row r="34476" spans="1:16" s="2" customFormat="1" x14ac:dyDescent="0.15">
      <c r="A34476" s="3"/>
      <c r="B34476" s="3"/>
      <c r="J34476" s="3"/>
      <c r="K34476" s="5"/>
      <c r="L34476" s="8"/>
      <c r="N34476" s="5"/>
      <c r="O34476" s="10"/>
      <c r="P34476" s="8"/>
    </row>
    <row r="34477" spans="1:16" s="2" customFormat="1" x14ac:dyDescent="0.15">
      <c r="A34477" s="3"/>
      <c r="B34477" s="3"/>
      <c r="J34477" s="3"/>
      <c r="K34477" s="5"/>
      <c r="L34477" s="8"/>
      <c r="N34477" s="5"/>
      <c r="O34477" s="10"/>
      <c r="P34477" s="8"/>
    </row>
    <row r="34478" spans="1:16" s="2" customFormat="1" x14ac:dyDescent="0.15">
      <c r="A34478" s="3"/>
      <c r="B34478" s="3"/>
      <c r="J34478" s="3"/>
      <c r="K34478" s="5"/>
      <c r="L34478" s="8"/>
      <c r="N34478" s="5"/>
      <c r="O34478" s="10"/>
      <c r="P34478" s="8"/>
    </row>
    <row r="34479" spans="1:16" s="2" customFormat="1" x14ac:dyDescent="0.15">
      <c r="A34479" s="3"/>
      <c r="B34479" s="3"/>
      <c r="J34479" s="3"/>
      <c r="K34479" s="5"/>
      <c r="L34479" s="8"/>
      <c r="N34479" s="5"/>
      <c r="O34479" s="10"/>
      <c r="P34479" s="8"/>
    </row>
    <row r="34480" spans="1:16" s="2" customFormat="1" x14ac:dyDescent="0.15">
      <c r="A34480" s="3"/>
      <c r="B34480" s="3"/>
      <c r="J34480" s="3"/>
      <c r="K34480" s="5"/>
      <c r="L34480" s="8"/>
      <c r="N34480" s="5"/>
      <c r="O34480" s="10"/>
      <c r="P34480" s="8"/>
    </row>
    <row r="34481" spans="1:16" s="2" customFormat="1" x14ac:dyDescent="0.15">
      <c r="A34481" s="3"/>
      <c r="B34481" s="3"/>
      <c r="J34481" s="3"/>
      <c r="K34481" s="5"/>
      <c r="L34481" s="8"/>
      <c r="N34481" s="5"/>
      <c r="O34481" s="10"/>
      <c r="P34481" s="8"/>
    </row>
    <row r="34482" spans="1:16" s="2" customFormat="1" x14ac:dyDescent="0.15">
      <c r="A34482" s="3"/>
      <c r="B34482" s="3"/>
      <c r="J34482" s="3"/>
      <c r="K34482" s="5"/>
      <c r="L34482" s="8"/>
      <c r="N34482" s="5"/>
      <c r="O34482" s="10"/>
      <c r="P34482" s="8"/>
    </row>
    <row r="34483" spans="1:16" s="2" customFormat="1" x14ac:dyDescent="0.15">
      <c r="A34483" s="3"/>
      <c r="B34483" s="3"/>
      <c r="J34483" s="3"/>
      <c r="K34483" s="5"/>
      <c r="L34483" s="8"/>
      <c r="N34483" s="5"/>
      <c r="O34483" s="10"/>
      <c r="P34483" s="8"/>
    </row>
    <row r="34484" spans="1:16" s="2" customFormat="1" x14ac:dyDescent="0.15">
      <c r="A34484" s="3"/>
      <c r="B34484" s="3"/>
      <c r="J34484" s="3"/>
      <c r="K34484" s="5"/>
      <c r="L34484" s="8"/>
      <c r="N34484" s="5"/>
      <c r="O34484" s="10"/>
      <c r="P34484" s="8"/>
    </row>
    <row r="34485" spans="1:16" s="2" customFormat="1" x14ac:dyDescent="0.15">
      <c r="A34485" s="3"/>
      <c r="B34485" s="3"/>
      <c r="J34485" s="3"/>
      <c r="K34485" s="5"/>
      <c r="L34485" s="8"/>
      <c r="N34485" s="5"/>
      <c r="O34485" s="10"/>
      <c r="P34485" s="8"/>
    </row>
    <row r="34486" spans="1:16" s="2" customFormat="1" x14ac:dyDescent="0.15">
      <c r="A34486" s="3"/>
      <c r="B34486" s="3"/>
      <c r="J34486" s="3"/>
      <c r="K34486" s="5"/>
      <c r="L34486" s="8"/>
      <c r="N34486" s="5"/>
      <c r="O34486" s="10"/>
      <c r="P34486" s="8"/>
    </row>
    <row r="34487" spans="1:16" s="2" customFormat="1" x14ac:dyDescent="0.15">
      <c r="A34487" s="3"/>
      <c r="B34487" s="3"/>
      <c r="J34487" s="3"/>
      <c r="K34487" s="5"/>
      <c r="L34487" s="8"/>
      <c r="N34487" s="5"/>
      <c r="O34487" s="10"/>
      <c r="P34487" s="8"/>
    </row>
    <row r="34488" spans="1:16" s="2" customFormat="1" x14ac:dyDescent="0.15">
      <c r="A34488" s="3"/>
      <c r="B34488" s="3"/>
      <c r="J34488" s="3"/>
      <c r="K34488" s="5"/>
      <c r="L34488" s="8"/>
      <c r="N34488" s="5"/>
      <c r="O34488" s="10"/>
      <c r="P34488" s="8"/>
    </row>
    <row r="34489" spans="1:16" s="2" customFormat="1" x14ac:dyDescent="0.15">
      <c r="A34489" s="3"/>
      <c r="B34489" s="3"/>
      <c r="J34489" s="3"/>
      <c r="K34489" s="5"/>
      <c r="L34489" s="8"/>
      <c r="N34489" s="5"/>
      <c r="O34489" s="10"/>
      <c r="P34489" s="8"/>
    </row>
    <row r="34490" spans="1:16" s="2" customFormat="1" x14ac:dyDescent="0.15">
      <c r="A34490" s="3"/>
      <c r="B34490" s="3"/>
      <c r="J34490" s="3"/>
      <c r="K34490" s="5"/>
      <c r="L34490" s="8"/>
      <c r="N34490" s="5"/>
      <c r="O34490" s="10"/>
      <c r="P34490" s="8"/>
    </row>
    <row r="34491" spans="1:16" s="2" customFormat="1" x14ac:dyDescent="0.15">
      <c r="A34491" s="3"/>
      <c r="B34491" s="3"/>
      <c r="J34491" s="3"/>
      <c r="K34491" s="5"/>
      <c r="L34491" s="8"/>
      <c r="N34491" s="5"/>
      <c r="O34491" s="10"/>
      <c r="P34491" s="8"/>
    </row>
    <row r="34492" spans="1:16" s="2" customFormat="1" x14ac:dyDescent="0.15">
      <c r="A34492" s="3"/>
      <c r="B34492" s="3"/>
      <c r="J34492" s="3"/>
      <c r="K34492" s="5"/>
      <c r="L34492" s="8"/>
      <c r="N34492" s="5"/>
      <c r="O34492" s="10"/>
      <c r="P34492" s="8"/>
    </row>
    <row r="34493" spans="1:16" s="2" customFormat="1" x14ac:dyDescent="0.15">
      <c r="A34493" s="3"/>
      <c r="B34493" s="3"/>
      <c r="J34493" s="3"/>
      <c r="K34493" s="5"/>
      <c r="L34493" s="8"/>
      <c r="N34493" s="5"/>
      <c r="O34493" s="10"/>
      <c r="P34493" s="8"/>
    </row>
    <row r="34494" spans="1:16" s="2" customFormat="1" x14ac:dyDescent="0.15">
      <c r="A34494" s="3"/>
      <c r="B34494" s="3"/>
      <c r="J34494" s="3"/>
      <c r="K34494" s="5"/>
      <c r="L34494" s="8"/>
      <c r="N34494" s="5"/>
      <c r="O34494" s="10"/>
      <c r="P34494" s="8"/>
    </row>
    <row r="34495" spans="1:16" s="2" customFormat="1" x14ac:dyDescent="0.15">
      <c r="A34495" s="3"/>
      <c r="B34495" s="3"/>
      <c r="J34495" s="3"/>
      <c r="K34495" s="5"/>
      <c r="L34495" s="8"/>
      <c r="N34495" s="5"/>
      <c r="O34495" s="10"/>
      <c r="P34495" s="8"/>
    </row>
    <row r="34496" spans="1:16" s="2" customFormat="1" x14ac:dyDescent="0.15">
      <c r="A34496" s="3"/>
      <c r="B34496" s="3"/>
      <c r="J34496" s="3"/>
      <c r="K34496" s="5"/>
      <c r="L34496" s="8"/>
      <c r="N34496" s="5"/>
      <c r="O34496" s="10"/>
      <c r="P34496" s="8"/>
    </row>
    <row r="34497" spans="1:16" s="2" customFormat="1" x14ac:dyDescent="0.15">
      <c r="A34497" s="3"/>
      <c r="B34497" s="3"/>
      <c r="J34497" s="3"/>
      <c r="K34497" s="5"/>
      <c r="L34497" s="8"/>
      <c r="N34497" s="5"/>
      <c r="O34497" s="10"/>
      <c r="P34497" s="8"/>
    </row>
    <row r="34498" spans="1:16" s="2" customFormat="1" x14ac:dyDescent="0.15">
      <c r="A34498" s="3"/>
      <c r="B34498" s="3"/>
      <c r="J34498" s="3"/>
      <c r="K34498" s="5"/>
      <c r="L34498" s="8"/>
      <c r="N34498" s="5"/>
      <c r="O34498" s="10"/>
      <c r="P34498" s="8"/>
    </row>
    <row r="34499" spans="1:16" s="2" customFormat="1" x14ac:dyDescent="0.15">
      <c r="A34499" s="3"/>
      <c r="B34499" s="3"/>
      <c r="J34499" s="3"/>
      <c r="K34499" s="5"/>
      <c r="L34499" s="8"/>
      <c r="N34499" s="5"/>
      <c r="O34499" s="10"/>
      <c r="P34499" s="8"/>
    </row>
    <row r="34500" spans="1:16" s="2" customFormat="1" x14ac:dyDescent="0.15">
      <c r="A34500" s="3"/>
      <c r="B34500" s="3"/>
      <c r="J34500" s="3"/>
      <c r="K34500" s="5"/>
      <c r="L34500" s="8"/>
      <c r="N34500" s="5"/>
      <c r="O34500" s="10"/>
      <c r="P34500" s="8"/>
    </row>
    <row r="34501" spans="1:16" s="2" customFormat="1" x14ac:dyDescent="0.15">
      <c r="A34501" s="3"/>
      <c r="B34501" s="3"/>
      <c r="J34501" s="3"/>
      <c r="K34501" s="5"/>
      <c r="L34501" s="8"/>
      <c r="N34501" s="5"/>
      <c r="O34501" s="10"/>
      <c r="P34501" s="8"/>
    </row>
    <row r="34502" spans="1:16" s="2" customFormat="1" x14ac:dyDescent="0.15">
      <c r="A34502" s="3"/>
      <c r="B34502" s="3"/>
      <c r="J34502" s="3"/>
      <c r="K34502" s="5"/>
      <c r="L34502" s="8"/>
      <c r="N34502" s="5"/>
      <c r="O34502" s="10"/>
      <c r="P34502" s="8"/>
    </row>
    <row r="34503" spans="1:16" s="2" customFormat="1" x14ac:dyDescent="0.15">
      <c r="A34503" s="3"/>
      <c r="B34503" s="3"/>
      <c r="J34503" s="3"/>
      <c r="K34503" s="5"/>
      <c r="L34503" s="8"/>
      <c r="N34503" s="5"/>
      <c r="O34503" s="10"/>
      <c r="P34503" s="8"/>
    </row>
    <row r="34504" spans="1:16" s="2" customFormat="1" x14ac:dyDescent="0.15">
      <c r="A34504" s="3"/>
      <c r="B34504" s="3"/>
      <c r="J34504" s="3"/>
      <c r="K34504" s="5"/>
      <c r="L34504" s="8"/>
      <c r="N34504" s="5"/>
      <c r="O34504" s="10"/>
      <c r="P34504" s="8"/>
    </row>
    <row r="34505" spans="1:16" s="2" customFormat="1" x14ac:dyDescent="0.15">
      <c r="A34505" s="3"/>
      <c r="B34505" s="3"/>
      <c r="J34505" s="3"/>
      <c r="K34505" s="5"/>
      <c r="L34505" s="8"/>
      <c r="N34505" s="5"/>
      <c r="O34505" s="10"/>
      <c r="P34505" s="8"/>
    </row>
    <row r="34506" spans="1:16" s="2" customFormat="1" x14ac:dyDescent="0.15">
      <c r="A34506" s="3"/>
      <c r="B34506" s="3"/>
      <c r="J34506" s="3"/>
      <c r="K34506" s="5"/>
      <c r="L34506" s="8"/>
      <c r="N34506" s="5"/>
      <c r="O34506" s="10"/>
      <c r="P34506" s="8"/>
    </row>
    <row r="34507" spans="1:16" s="2" customFormat="1" x14ac:dyDescent="0.15">
      <c r="A34507" s="3"/>
      <c r="B34507" s="3"/>
      <c r="J34507" s="3"/>
      <c r="K34507" s="5"/>
      <c r="L34507" s="8"/>
      <c r="N34507" s="5"/>
      <c r="O34507" s="10"/>
      <c r="P34507" s="8"/>
    </row>
    <row r="34508" spans="1:16" s="2" customFormat="1" x14ac:dyDescent="0.15">
      <c r="A34508" s="3"/>
      <c r="B34508" s="3"/>
      <c r="J34508" s="3"/>
      <c r="K34508" s="5"/>
      <c r="L34508" s="8"/>
      <c r="N34508" s="5"/>
      <c r="O34508" s="10"/>
      <c r="P34508" s="8"/>
    </row>
    <row r="34509" spans="1:16" s="2" customFormat="1" x14ac:dyDescent="0.15">
      <c r="A34509" s="3"/>
      <c r="B34509" s="3"/>
      <c r="J34509" s="3"/>
      <c r="K34509" s="5"/>
      <c r="L34509" s="8"/>
      <c r="N34509" s="5"/>
      <c r="O34509" s="10"/>
      <c r="P34509" s="8"/>
    </row>
    <row r="34510" spans="1:16" s="2" customFormat="1" x14ac:dyDescent="0.15">
      <c r="A34510" s="3"/>
      <c r="B34510" s="3"/>
      <c r="J34510" s="3"/>
      <c r="K34510" s="5"/>
      <c r="L34510" s="8"/>
      <c r="N34510" s="5"/>
      <c r="O34510" s="10"/>
      <c r="P34510" s="8"/>
    </row>
    <row r="34511" spans="1:16" s="2" customFormat="1" x14ac:dyDescent="0.15">
      <c r="A34511" s="3"/>
      <c r="B34511" s="3"/>
      <c r="J34511" s="3"/>
      <c r="K34511" s="5"/>
      <c r="L34511" s="8"/>
      <c r="N34511" s="5"/>
      <c r="O34511" s="10"/>
      <c r="P34511" s="8"/>
    </row>
    <row r="34512" spans="1:16" s="2" customFormat="1" x14ac:dyDescent="0.15">
      <c r="A34512" s="3"/>
      <c r="B34512" s="3"/>
      <c r="J34512" s="3"/>
      <c r="K34512" s="5"/>
      <c r="L34512" s="8"/>
      <c r="N34512" s="5"/>
      <c r="O34512" s="10"/>
      <c r="P34512" s="8"/>
    </row>
    <row r="34513" spans="1:16" s="2" customFormat="1" x14ac:dyDescent="0.15">
      <c r="A34513" s="3"/>
      <c r="B34513" s="3"/>
      <c r="J34513" s="3"/>
      <c r="K34513" s="5"/>
      <c r="L34513" s="8"/>
      <c r="N34513" s="5"/>
      <c r="O34513" s="10"/>
      <c r="P34513" s="8"/>
    </row>
    <row r="34514" spans="1:16" s="2" customFormat="1" x14ac:dyDescent="0.15">
      <c r="A34514" s="3"/>
      <c r="B34514" s="3"/>
      <c r="J34514" s="3"/>
      <c r="K34514" s="5"/>
      <c r="L34514" s="8"/>
      <c r="N34514" s="5"/>
      <c r="O34514" s="10"/>
      <c r="P34514" s="8"/>
    </row>
    <row r="34515" spans="1:16" s="2" customFormat="1" x14ac:dyDescent="0.15">
      <c r="A34515" s="3"/>
      <c r="B34515" s="3"/>
      <c r="J34515" s="3"/>
      <c r="K34515" s="5"/>
      <c r="L34515" s="8"/>
      <c r="N34515" s="5"/>
      <c r="O34515" s="10"/>
      <c r="P34515" s="8"/>
    </row>
    <row r="34516" spans="1:16" s="2" customFormat="1" x14ac:dyDescent="0.15">
      <c r="A34516" s="3"/>
      <c r="B34516" s="3"/>
      <c r="J34516" s="3"/>
      <c r="K34516" s="5"/>
      <c r="L34516" s="8"/>
      <c r="N34516" s="5"/>
      <c r="O34516" s="10"/>
      <c r="P34516" s="8"/>
    </row>
    <row r="34517" spans="1:16" s="2" customFormat="1" x14ac:dyDescent="0.15">
      <c r="A34517" s="3"/>
      <c r="B34517" s="3"/>
      <c r="J34517" s="3"/>
      <c r="K34517" s="5"/>
      <c r="L34517" s="8"/>
      <c r="N34517" s="5"/>
      <c r="O34517" s="10"/>
      <c r="P34517" s="8"/>
    </row>
    <row r="34518" spans="1:16" s="2" customFormat="1" x14ac:dyDescent="0.15">
      <c r="A34518" s="3"/>
      <c r="B34518" s="3"/>
      <c r="J34518" s="3"/>
      <c r="K34518" s="5"/>
      <c r="L34518" s="8"/>
      <c r="N34518" s="5"/>
      <c r="O34518" s="10"/>
      <c r="P34518" s="8"/>
    </row>
    <row r="34519" spans="1:16" s="2" customFormat="1" x14ac:dyDescent="0.15">
      <c r="A34519" s="3"/>
      <c r="B34519" s="3"/>
      <c r="J34519" s="3"/>
      <c r="K34519" s="5"/>
      <c r="L34519" s="8"/>
      <c r="N34519" s="5"/>
      <c r="O34519" s="10"/>
      <c r="P34519" s="8"/>
    </row>
    <row r="34520" spans="1:16" s="2" customFormat="1" x14ac:dyDescent="0.15">
      <c r="A34520" s="3"/>
      <c r="B34520" s="3"/>
      <c r="J34520" s="3"/>
      <c r="K34520" s="5"/>
      <c r="L34520" s="8"/>
      <c r="N34520" s="5"/>
      <c r="O34520" s="10"/>
      <c r="P34520" s="8"/>
    </row>
    <row r="34521" spans="1:16" s="2" customFormat="1" x14ac:dyDescent="0.15">
      <c r="A34521" s="3"/>
      <c r="B34521" s="3"/>
      <c r="J34521" s="3"/>
      <c r="K34521" s="5"/>
      <c r="L34521" s="8"/>
      <c r="N34521" s="5"/>
      <c r="O34521" s="10"/>
      <c r="P34521" s="8"/>
    </row>
    <row r="34522" spans="1:16" s="2" customFormat="1" x14ac:dyDescent="0.15">
      <c r="A34522" s="3"/>
      <c r="B34522" s="3"/>
      <c r="J34522" s="3"/>
      <c r="K34522" s="5"/>
      <c r="L34522" s="8"/>
      <c r="N34522" s="5"/>
      <c r="O34522" s="10"/>
      <c r="P34522" s="8"/>
    </row>
    <row r="34523" spans="1:16" s="2" customFormat="1" x14ac:dyDescent="0.15">
      <c r="A34523" s="3"/>
      <c r="B34523" s="3"/>
      <c r="J34523" s="3"/>
      <c r="K34523" s="5"/>
      <c r="L34523" s="8"/>
      <c r="N34523" s="5"/>
      <c r="O34523" s="10"/>
      <c r="P34523" s="8"/>
    </row>
    <row r="34524" spans="1:16" s="2" customFormat="1" x14ac:dyDescent="0.15">
      <c r="A34524" s="3"/>
      <c r="B34524" s="3"/>
      <c r="J34524" s="3"/>
      <c r="K34524" s="5"/>
      <c r="L34524" s="8"/>
      <c r="N34524" s="5"/>
      <c r="O34524" s="10"/>
      <c r="P34524" s="8"/>
    </row>
    <row r="34525" spans="1:16" s="2" customFormat="1" x14ac:dyDescent="0.15">
      <c r="A34525" s="3"/>
      <c r="B34525" s="3"/>
      <c r="J34525" s="3"/>
      <c r="K34525" s="5"/>
      <c r="L34525" s="8"/>
      <c r="N34525" s="5"/>
      <c r="O34525" s="10"/>
      <c r="P34525" s="8"/>
    </row>
    <row r="34526" spans="1:16" s="2" customFormat="1" x14ac:dyDescent="0.15">
      <c r="A34526" s="3"/>
      <c r="B34526" s="3"/>
      <c r="J34526" s="3"/>
      <c r="K34526" s="5"/>
      <c r="L34526" s="8"/>
      <c r="N34526" s="5"/>
      <c r="O34526" s="10"/>
      <c r="P34526" s="8"/>
    </row>
    <row r="34527" spans="1:16" s="2" customFormat="1" x14ac:dyDescent="0.15">
      <c r="A34527" s="3"/>
      <c r="B34527" s="3"/>
      <c r="J34527" s="3"/>
      <c r="K34527" s="5"/>
      <c r="L34527" s="8"/>
      <c r="N34527" s="5"/>
      <c r="O34527" s="10"/>
      <c r="P34527" s="8"/>
    </row>
    <row r="34528" spans="1:16" s="2" customFormat="1" x14ac:dyDescent="0.15">
      <c r="A34528" s="3"/>
      <c r="B34528" s="3"/>
      <c r="J34528" s="3"/>
      <c r="K34528" s="5"/>
      <c r="L34528" s="8"/>
      <c r="N34528" s="5"/>
      <c r="O34528" s="10"/>
      <c r="P34528" s="8"/>
    </row>
    <row r="34529" spans="1:16" s="2" customFormat="1" x14ac:dyDescent="0.15">
      <c r="A34529" s="3"/>
      <c r="B34529" s="3"/>
      <c r="J34529" s="3"/>
      <c r="K34529" s="5"/>
      <c r="L34529" s="8"/>
      <c r="N34529" s="5"/>
      <c r="O34529" s="10"/>
      <c r="P34529" s="8"/>
    </row>
    <row r="34530" spans="1:16" s="2" customFormat="1" x14ac:dyDescent="0.15">
      <c r="A34530" s="3"/>
      <c r="B34530" s="3"/>
      <c r="J34530" s="3"/>
      <c r="K34530" s="5"/>
      <c r="L34530" s="8"/>
      <c r="N34530" s="5"/>
      <c r="O34530" s="10"/>
      <c r="P34530" s="8"/>
    </row>
    <row r="34531" spans="1:16" s="2" customFormat="1" x14ac:dyDescent="0.15">
      <c r="A34531" s="3"/>
      <c r="B34531" s="3"/>
      <c r="J34531" s="3"/>
      <c r="K34531" s="5"/>
      <c r="L34531" s="8"/>
      <c r="N34531" s="5"/>
      <c r="O34531" s="10"/>
      <c r="P34531" s="8"/>
    </row>
    <row r="34532" spans="1:16" s="2" customFormat="1" x14ac:dyDescent="0.15">
      <c r="A34532" s="3"/>
      <c r="B34532" s="3"/>
      <c r="J34532" s="3"/>
      <c r="K34532" s="5"/>
      <c r="L34532" s="8"/>
      <c r="N34532" s="5"/>
      <c r="O34532" s="10"/>
      <c r="P34532" s="8"/>
    </row>
    <row r="34533" spans="1:16" s="2" customFormat="1" x14ac:dyDescent="0.15">
      <c r="A34533" s="3"/>
      <c r="B34533" s="3"/>
      <c r="J34533" s="3"/>
      <c r="K34533" s="5"/>
      <c r="L34533" s="8"/>
      <c r="N34533" s="5"/>
      <c r="O34533" s="10"/>
      <c r="P34533" s="8"/>
    </row>
    <row r="34534" spans="1:16" s="2" customFormat="1" x14ac:dyDescent="0.15">
      <c r="A34534" s="3"/>
      <c r="B34534" s="3"/>
      <c r="J34534" s="3"/>
      <c r="K34534" s="5"/>
      <c r="L34534" s="8"/>
      <c r="N34534" s="5"/>
      <c r="O34534" s="10"/>
      <c r="P34534" s="8"/>
    </row>
    <row r="34535" spans="1:16" s="2" customFormat="1" x14ac:dyDescent="0.15">
      <c r="A34535" s="3"/>
      <c r="B34535" s="3"/>
      <c r="J34535" s="3"/>
      <c r="K34535" s="5"/>
      <c r="L34535" s="8"/>
      <c r="N34535" s="5"/>
      <c r="O34535" s="10"/>
      <c r="P34535" s="8"/>
    </row>
    <row r="34536" spans="1:16" s="2" customFormat="1" x14ac:dyDescent="0.15">
      <c r="A34536" s="3"/>
      <c r="B34536" s="3"/>
      <c r="J34536" s="3"/>
      <c r="K34536" s="5"/>
      <c r="L34536" s="8"/>
      <c r="N34536" s="5"/>
      <c r="O34536" s="10"/>
      <c r="P34536" s="8"/>
    </row>
    <row r="34537" spans="1:16" s="2" customFormat="1" x14ac:dyDescent="0.15">
      <c r="A34537" s="3"/>
      <c r="B34537" s="3"/>
      <c r="J34537" s="3"/>
      <c r="K34537" s="5"/>
      <c r="L34537" s="8"/>
      <c r="N34537" s="5"/>
      <c r="O34537" s="10"/>
      <c r="P34537" s="8"/>
    </row>
    <row r="34538" spans="1:16" s="2" customFormat="1" x14ac:dyDescent="0.15">
      <c r="A34538" s="3"/>
      <c r="B34538" s="3"/>
      <c r="J34538" s="3"/>
      <c r="K34538" s="5"/>
      <c r="L34538" s="8"/>
      <c r="N34538" s="5"/>
      <c r="O34538" s="10"/>
      <c r="P34538" s="8"/>
    </row>
    <row r="34539" spans="1:16" s="2" customFormat="1" x14ac:dyDescent="0.15">
      <c r="A34539" s="3"/>
      <c r="B34539" s="3"/>
      <c r="J34539" s="3"/>
      <c r="K34539" s="5"/>
      <c r="L34539" s="8"/>
      <c r="N34539" s="5"/>
      <c r="O34539" s="10"/>
      <c r="P34539" s="8"/>
    </row>
    <row r="34540" spans="1:16" s="2" customFormat="1" x14ac:dyDescent="0.15">
      <c r="A34540" s="3"/>
      <c r="B34540" s="3"/>
      <c r="J34540" s="3"/>
      <c r="K34540" s="5"/>
      <c r="L34540" s="8"/>
      <c r="N34540" s="5"/>
      <c r="O34540" s="10"/>
      <c r="P34540" s="8"/>
    </row>
    <row r="34541" spans="1:16" s="2" customFormat="1" x14ac:dyDescent="0.15">
      <c r="A34541" s="3"/>
      <c r="B34541" s="3"/>
      <c r="J34541" s="3"/>
      <c r="K34541" s="5"/>
      <c r="L34541" s="8"/>
      <c r="N34541" s="5"/>
      <c r="O34541" s="10"/>
      <c r="P34541" s="8"/>
    </row>
    <row r="34542" spans="1:16" s="2" customFormat="1" x14ac:dyDescent="0.15">
      <c r="A34542" s="3"/>
      <c r="B34542" s="3"/>
      <c r="J34542" s="3"/>
      <c r="K34542" s="5"/>
      <c r="L34542" s="8"/>
      <c r="N34542" s="5"/>
      <c r="O34542" s="10"/>
      <c r="P34542" s="8"/>
    </row>
    <row r="34543" spans="1:16" s="2" customFormat="1" x14ac:dyDescent="0.15">
      <c r="A34543" s="3"/>
      <c r="B34543" s="3"/>
      <c r="J34543" s="3"/>
      <c r="K34543" s="5"/>
      <c r="L34543" s="8"/>
      <c r="N34543" s="5"/>
      <c r="O34543" s="10"/>
      <c r="P34543" s="8"/>
    </row>
    <row r="34544" spans="1:16" s="2" customFormat="1" x14ac:dyDescent="0.15">
      <c r="A34544" s="3"/>
      <c r="B34544" s="3"/>
      <c r="J34544" s="3"/>
      <c r="K34544" s="5"/>
      <c r="L34544" s="8"/>
      <c r="N34544" s="5"/>
      <c r="O34544" s="10"/>
      <c r="P34544" s="8"/>
    </row>
    <row r="34545" spans="1:16" s="2" customFormat="1" x14ac:dyDescent="0.15">
      <c r="A34545" s="3"/>
      <c r="B34545" s="3"/>
      <c r="J34545" s="3"/>
      <c r="K34545" s="5"/>
      <c r="L34545" s="8"/>
      <c r="N34545" s="5"/>
      <c r="O34545" s="10"/>
      <c r="P34545" s="8"/>
    </row>
    <row r="34546" spans="1:16" s="2" customFormat="1" x14ac:dyDescent="0.15">
      <c r="A34546" s="3"/>
      <c r="B34546" s="3"/>
      <c r="J34546" s="3"/>
      <c r="K34546" s="5"/>
      <c r="L34546" s="8"/>
      <c r="N34546" s="5"/>
      <c r="O34546" s="10"/>
      <c r="P34546" s="8"/>
    </row>
    <row r="34547" spans="1:16" s="2" customFormat="1" x14ac:dyDescent="0.15">
      <c r="A34547" s="3"/>
      <c r="B34547" s="3"/>
      <c r="J34547" s="3"/>
      <c r="K34547" s="5"/>
      <c r="L34547" s="8"/>
      <c r="N34547" s="5"/>
      <c r="O34547" s="10"/>
      <c r="P34547" s="8"/>
    </row>
    <row r="34548" spans="1:16" s="2" customFormat="1" x14ac:dyDescent="0.15">
      <c r="A34548" s="3"/>
      <c r="B34548" s="3"/>
      <c r="J34548" s="3"/>
      <c r="K34548" s="5"/>
      <c r="L34548" s="8"/>
      <c r="N34548" s="5"/>
      <c r="O34548" s="10"/>
      <c r="P34548" s="8"/>
    </row>
    <row r="34549" spans="1:16" s="2" customFormat="1" x14ac:dyDescent="0.15">
      <c r="A34549" s="3"/>
      <c r="B34549" s="3"/>
      <c r="J34549" s="3"/>
      <c r="K34549" s="5"/>
      <c r="L34549" s="8"/>
      <c r="N34549" s="5"/>
      <c r="O34549" s="10"/>
      <c r="P34549" s="8"/>
    </row>
    <row r="34550" spans="1:16" s="2" customFormat="1" x14ac:dyDescent="0.15">
      <c r="A34550" s="3"/>
      <c r="B34550" s="3"/>
      <c r="J34550" s="3"/>
      <c r="K34550" s="5"/>
      <c r="L34550" s="8"/>
      <c r="N34550" s="5"/>
      <c r="O34550" s="10"/>
      <c r="P34550" s="8"/>
    </row>
    <row r="34551" spans="1:16" s="2" customFormat="1" x14ac:dyDescent="0.15">
      <c r="A34551" s="3"/>
      <c r="B34551" s="3"/>
      <c r="J34551" s="3"/>
      <c r="K34551" s="5"/>
      <c r="L34551" s="8"/>
      <c r="N34551" s="5"/>
      <c r="O34551" s="10"/>
      <c r="P34551" s="8"/>
    </row>
    <row r="34552" spans="1:16" s="2" customFormat="1" x14ac:dyDescent="0.15">
      <c r="A34552" s="3"/>
      <c r="B34552" s="3"/>
      <c r="J34552" s="3"/>
      <c r="K34552" s="5"/>
      <c r="L34552" s="8"/>
      <c r="N34552" s="5"/>
      <c r="O34552" s="10"/>
      <c r="P34552" s="8"/>
    </row>
    <row r="34553" spans="1:16" s="2" customFormat="1" x14ac:dyDescent="0.15">
      <c r="A34553" s="3"/>
      <c r="B34553" s="3"/>
      <c r="J34553" s="3"/>
      <c r="K34553" s="5"/>
      <c r="L34553" s="8"/>
      <c r="N34553" s="5"/>
      <c r="O34553" s="10"/>
      <c r="P34553" s="8"/>
    </row>
    <row r="34554" spans="1:16" s="2" customFormat="1" x14ac:dyDescent="0.15">
      <c r="A34554" s="3"/>
      <c r="B34554" s="3"/>
      <c r="J34554" s="3"/>
      <c r="K34554" s="5"/>
      <c r="L34554" s="8"/>
      <c r="N34554" s="5"/>
      <c r="O34554" s="10"/>
      <c r="P34554" s="8"/>
    </row>
    <row r="34555" spans="1:16" s="2" customFormat="1" x14ac:dyDescent="0.15">
      <c r="A34555" s="3"/>
      <c r="B34555" s="3"/>
      <c r="J34555" s="3"/>
      <c r="K34555" s="5"/>
      <c r="L34555" s="8"/>
      <c r="N34555" s="5"/>
      <c r="O34555" s="10"/>
      <c r="P34555" s="8"/>
    </row>
    <row r="34556" spans="1:16" s="2" customFormat="1" x14ac:dyDescent="0.15">
      <c r="A34556" s="3"/>
      <c r="B34556" s="3"/>
      <c r="J34556" s="3"/>
      <c r="K34556" s="5"/>
      <c r="L34556" s="8"/>
      <c r="N34556" s="5"/>
      <c r="O34556" s="10"/>
      <c r="P34556" s="8"/>
    </row>
    <row r="34557" spans="1:16" s="2" customFormat="1" x14ac:dyDescent="0.15">
      <c r="A34557" s="3"/>
      <c r="B34557" s="3"/>
      <c r="J34557" s="3"/>
      <c r="K34557" s="5"/>
      <c r="L34557" s="8"/>
      <c r="N34557" s="5"/>
      <c r="O34557" s="10"/>
      <c r="P34557" s="8"/>
    </row>
    <row r="34558" spans="1:16" s="2" customFormat="1" x14ac:dyDescent="0.15">
      <c r="A34558" s="3"/>
      <c r="B34558" s="3"/>
      <c r="J34558" s="3"/>
      <c r="K34558" s="5"/>
      <c r="L34558" s="8"/>
      <c r="N34558" s="5"/>
      <c r="O34558" s="10"/>
      <c r="P34558" s="8"/>
    </row>
    <row r="34559" spans="1:16" s="2" customFormat="1" x14ac:dyDescent="0.15">
      <c r="A34559" s="3"/>
      <c r="B34559" s="3"/>
      <c r="J34559" s="3"/>
      <c r="K34559" s="5"/>
      <c r="L34559" s="8"/>
      <c r="N34559" s="5"/>
      <c r="O34559" s="10"/>
      <c r="P34559" s="8"/>
    </row>
    <row r="34560" spans="1:16" s="2" customFormat="1" x14ac:dyDescent="0.15">
      <c r="A34560" s="3"/>
      <c r="B34560" s="3"/>
      <c r="J34560" s="3"/>
      <c r="K34560" s="5"/>
      <c r="L34560" s="8"/>
      <c r="N34560" s="5"/>
      <c r="O34560" s="10"/>
      <c r="P34560" s="8"/>
    </row>
    <row r="34561" spans="1:16" s="2" customFormat="1" x14ac:dyDescent="0.15">
      <c r="A34561" s="3"/>
      <c r="B34561" s="3"/>
      <c r="J34561" s="3"/>
      <c r="K34561" s="5"/>
      <c r="L34561" s="8"/>
      <c r="N34561" s="5"/>
      <c r="O34561" s="10"/>
      <c r="P34561" s="8"/>
    </row>
    <row r="34562" spans="1:16" s="2" customFormat="1" x14ac:dyDescent="0.15">
      <c r="A34562" s="3"/>
      <c r="B34562" s="3"/>
      <c r="J34562" s="3"/>
      <c r="K34562" s="5"/>
      <c r="L34562" s="8"/>
      <c r="N34562" s="5"/>
      <c r="O34562" s="10"/>
      <c r="P34562" s="8"/>
    </row>
    <row r="34563" spans="1:16" s="2" customFormat="1" x14ac:dyDescent="0.15">
      <c r="A34563" s="3"/>
      <c r="B34563" s="3"/>
      <c r="J34563" s="3"/>
      <c r="K34563" s="5"/>
      <c r="L34563" s="8"/>
      <c r="N34563" s="5"/>
      <c r="O34563" s="10"/>
      <c r="P34563" s="8"/>
    </row>
    <row r="34564" spans="1:16" s="2" customFormat="1" x14ac:dyDescent="0.15">
      <c r="A34564" s="3"/>
      <c r="B34564" s="3"/>
      <c r="J34564" s="3"/>
      <c r="K34564" s="5"/>
      <c r="L34564" s="8"/>
      <c r="N34564" s="5"/>
      <c r="O34564" s="10"/>
      <c r="P34564" s="8"/>
    </row>
    <row r="34565" spans="1:16" s="2" customFormat="1" x14ac:dyDescent="0.15">
      <c r="A34565" s="3"/>
      <c r="B34565" s="3"/>
      <c r="J34565" s="3"/>
      <c r="K34565" s="5"/>
      <c r="L34565" s="8"/>
      <c r="N34565" s="5"/>
      <c r="O34565" s="10"/>
      <c r="P34565" s="8"/>
    </row>
    <row r="34566" spans="1:16" s="2" customFormat="1" x14ac:dyDescent="0.15">
      <c r="A34566" s="3"/>
      <c r="B34566" s="3"/>
      <c r="J34566" s="3"/>
      <c r="K34566" s="5"/>
      <c r="L34566" s="8"/>
      <c r="N34566" s="5"/>
      <c r="O34566" s="10"/>
      <c r="P34566" s="8"/>
    </row>
    <row r="34567" spans="1:16" s="2" customFormat="1" x14ac:dyDescent="0.15">
      <c r="A34567" s="3"/>
      <c r="B34567" s="3"/>
      <c r="J34567" s="3"/>
      <c r="K34567" s="5"/>
      <c r="L34567" s="8"/>
      <c r="N34567" s="5"/>
      <c r="O34567" s="10"/>
      <c r="P34567" s="8"/>
    </row>
    <row r="34568" spans="1:16" s="2" customFormat="1" x14ac:dyDescent="0.15">
      <c r="A34568" s="3"/>
      <c r="B34568" s="3"/>
      <c r="J34568" s="3"/>
      <c r="K34568" s="5"/>
      <c r="L34568" s="8"/>
      <c r="N34568" s="5"/>
      <c r="O34568" s="10"/>
      <c r="P34568" s="8"/>
    </row>
    <row r="34569" spans="1:16" s="2" customFormat="1" x14ac:dyDescent="0.15">
      <c r="A34569" s="3"/>
      <c r="B34569" s="3"/>
      <c r="J34569" s="3"/>
      <c r="K34569" s="5"/>
      <c r="L34569" s="8"/>
      <c r="N34569" s="5"/>
      <c r="O34569" s="10"/>
      <c r="P34569" s="8"/>
    </row>
    <row r="34570" spans="1:16" s="2" customFormat="1" x14ac:dyDescent="0.15">
      <c r="A34570" s="3"/>
      <c r="B34570" s="3"/>
      <c r="J34570" s="3"/>
      <c r="K34570" s="5"/>
      <c r="L34570" s="8"/>
      <c r="N34570" s="5"/>
      <c r="O34570" s="10"/>
      <c r="P34570" s="8"/>
    </row>
    <row r="34571" spans="1:16" s="2" customFormat="1" x14ac:dyDescent="0.15">
      <c r="A34571" s="3"/>
      <c r="B34571" s="3"/>
      <c r="J34571" s="3"/>
      <c r="K34571" s="5"/>
      <c r="L34571" s="8"/>
      <c r="N34571" s="5"/>
      <c r="O34571" s="10"/>
      <c r="P34571" s="8"/>
    </row>
    <row r="34572" spans="1:16" s="2" customFormat="1" x14ac:dyDescent="0.15">
      <c r="A34572" s="3"/>
      <c r="B34572" s="3"/>
      <c r="J34572" s="3"/>
      <c r="K34572" s="5"/>
      <c r="L34572" s="8"/>
      <c r="N34572" s="5"/>
      <c r="O34572" s="10"/>
      <c r="P34572" s="8"/>
    </row>
    <row r="34573" spans="1:16" s="2" customFormat="1" x14ac:dyDescent="0.15">
      <c r="A34573" s="3"/>
      <c r="B34573" s="3"/>
      <c r="J34573" s="3"/>
      <c r="K34573" s="5"/>
      <c r="L34573" s="8"/>
      <c r="N34573" s="5"/>
      <c r="O34573" s="10"/>
      <c r="P34573" s="8"/>
    </row>
    <row r="34574" spans="1:16" s="2" customFormat="1" x14ac:dyDescent="0.15">
      <c r="A34574" s="3"/>
      <c r="B34574" s="3"/>
      <c r="J34574" s="3"/>
      <c r="K34574" s="5"/>
      <c r="L34574" s="8"/>
      <c r="N34574" s="5"/>
      <c r="O34574" s="10"/>
      <c r="P34574" s="8"/>
    </row>
    <row r="34575" spans="1:16" s="2" customFormat="1" x14ac:dyDescent="0.15">
      <c r="A34575" s="3"/>
      <c r="B34575" s="3"/>
      <c r="J34575" s="3"/>
      <c r="K34575" s="5"/>
      <c r="L34575" s="8"/>
      <c r="N34575" s="5"/>
      <c r="O34575" s="10"/>
      <c r="P34575" s="8"/>
    </row>
    <row r="34576" spans="1:16" s="2" customFormat="1" x14ac:dyDescent="0.15">
      <c r="A34576" s="3"/>
      <c r="B34576" s="3"/>
      <c r="J34576" s="3"/>
      <c r="K34576" s="5"/>
      <c r="L34576" s="8"/>
      <c r="N34576" s="5"/>
      <c r="O34576" s="10"/>
      <c r="P34576" s="8"/>
    </row>
    <row r="34577" spans="1:16" s="2" customFormat="1" x14ac:dyDescent="0.15">
      <c r="A34577" s="3"/>
      <c r="B34577" s="3"/>
      <c r="J34577" s="3"/>
      <c r="K34577" s="5"/>
      <c r="L34577" s="8"/>
      <c r="N34577" s="5"/>
      <c r="O34577" s="10"/>
      <c r="P34577" s="8"/>
    </row>
    <row r="34578" spans="1:16" s="2" customFormat="1" x14ac:dyDescent="0.15">
      <c r="A34578" s="3"/>
      <c r="B34578" s="3"/>
      <c r="J34578" s="3"/>
      <c r="K34578" s="5"/>
      <c r="L34578" s="8"/>
      <c r="N34578" s="5"/>
      <c r="O34578" s="10"/>
      <c r="P34578" s="8"/>
    </row>
    <row r="34579" spans="1:16" s="2" customFormat="1" x14ac:dyDescent="0.15">
      <c r="A34579" s="3"/>
      <c r="B34579" s="3"/>
      <c r="J34579" s="3"/>
      <c r="K34579" s="5"/>
      <c r="L34579" s="8"/>
      <c r="N34579" s="5"/>
      <c r="O34579" s="10"/>
      <c r="P34579" s="8"/>
    </row>
    <row r="34580" spans="1:16" s="2" customFormat="1" x14ac:dyDescent="0.15">
      <c r="A34580" s="3"/>
      <c r="B34580" s="3"/>
      <c r="J34580" s="3"/>
      <c r="K34580" s="5"/>
      <c r="L34580" s="8"/>
      <c r="N34580" s="5"/>
      <c r="O34580" s="10"/>
      <c r="P34580" s="8"/>
    </row>
    <row r="34581" spans="1:16" s="2" customFormat="1" x14ac:dyDescent="0.15">
      <c r="A34581" s="3"/>
      <c r="B34581" s="3"/>
      <c r="J34581" s="3"/>
      <c r="K34581" s="5"/>
      <c r="L34581" s="8"/>
      <c r="N34581" s="5"/>
      <c r="O34581" s="10"/>
      <c r="P34581" s="8"/>
    </row>
    <row r="34582" spans="1:16" s="2" customFormat="1" x14ac:dyDescent="0.15">
      <c r="A34582" s="3"/>
      <c r="B34582" s="3"/>
      <c r="J34582" s="3"/>
      <c r="K34582" s="5"/>
      <c r="L34582" s="8"/>
      <c r="N34582" s="5"/>
      <c r="O34582" s="10"/>
      <c r="P34582" s="8"/>
    </row>
    <row r="34583" spans="1:16" s="2" customFormat="1" x14ac:dyDescent="0.15">
      <c r="A34583" s="3"/>
      <c r="B34583" s="3"/>
      <c r="J34583" s="3"/>
      <c r="K34583" s="5"/>
      <c r="L34583" s="8"/>
      <c r="N34583" s="5"/>
      <c r="O34583" s="10"/>
      <c r="P34583" s="8"/>
    </row>
    <row r="34584" spans="1:16" s="2" customFormat="1" x14ac:dyDescent="0.15">
      <c r="A34584" s="3"/>
      <c r="B34584" s="3"/>
      <c r="J34584" s="3"/>
      <c r="K34584" s="5"/>
      <c r="L34584" s="8"/>
      <c r="N34584" s="5"/>
      <c r="O34584" s="10"/>
      <c r="P34584" s="8"/>
    </row>
    <row r="34585" spans="1:16" s="2" customFormat="1" x14ac:dyDescent="0.15">
      <c r="A34585" s="3"/>
      <c r="B34585" s="3"/>
      <c r="J34585" s="3"/>
      <c r="K34585" s="5"/>
      <c r="L34585" s="8"/>
      <c r="N34585" s="5"/>
      <c r="O34585" s="10"/>
      <c r="P34585" s="8"/>
    </row>
    <row r="34586" spans="1:16" s="2" customFormat="1" x14ac:dyDescent="0.15">
      <c r="A34586" s="3"/>
      <c r="B34586" s="3"/>
      <c r="J34586" s="3"/>
      <c r="K34586" s="5"/>
      <c r="L34586" s="8"/>
      <c r="N34586" s="5"/>
      <c r="O34586" s="10"/>
      <c r="P34586" s="8"/>
    </row>
    <row r="34587" spans="1:16" s="2" customFormat="1" x14ac:dyDescent="0.15">
      <c r="A34587" s="3"/>
      <c r="B34587" s="3"/>
      <c r="J34587" s="3"/>
      <c r="K34587" s="5"/>
      <c r="L34587" s="8"/>
      <c r="N34587" s="5"/>
      <c r="O34587" s="10"/>
      <c r="P34587" s="8"/>
    </row>
    <row r="34588" spans="1:16" s="2" customFormat="1" x14ac:dyDescent="0.15">
      <c r="A34588" s="3"/>
      <c r="B34588" s="3"/>
      <c r="J34588" s="3"/>
      <c r="K34588" s="5"/>
      <c r="L34588" s="8"/>
      <c r="N34588" s="5"/>
      <c r="O34588" s="10"/>
      <c r="P34588" s="8"/>
    </row>
    <row r="34589" spans="1:16" s="2" customFormat="1" x14ac:dyDescent="0.15">
      <c r="A34589" s="3"/>
      <c r="B34589" s="3"/>
      <c r="J34589" s="3"/>
      <c r="K34589" s="5"/>
      <c r="L34589" s="8"/>
      <c r="N34589" s="5"/>
      <c r="O34589" s="10"/>
      <c r="P34589" s="8"/>
    </row>
    <row r="34590" spans="1:16" s="2" customFormat="1" x14ac:dyDescent="0.15">
      <c r="A34590" s="3"/>
      <c r="B34590" s="3"/>
      <c r="J34590" s="3"/>
      <c r="K34590" s="5"/>
      <c r="L34590" s="8"/>
      <c r="N34590" s="5"/>
      <c r="O34590" s="10"/>
      <c r="P34590" s="8"/>
    </row>
    <row r="34591" spans="1:16" s="2" customFormat="1" x14ac:dyDescent="0.15">
      <c r="A34591" s="3"/>
      <c r="B34591" s="3"/>
      <c r="J34591" s="3"/>
      <c r="K34591" s="5"/>
      <c r="L34591" s="8"/>
      <c r="N34591" s="5"/>
      <c r="O34591" s="10"/>
      <c r="P34591" s="8"/>
    </row>
    <row r="34592" spans="1:16" s="2" customFormat="1" x14ac:dyDescent="0.15">
      <c r="A34592" s="3"/>
      <c r="B34592" s="3"/>
      <c r="J34592" s="3"/>
      <c r="K34592" s="5"/>
      <c r="L34592" s="8"/>
      <c r="N34592" s="5"/>
      <c r="O34592" s="10"/>
      <c r="P34592" s="8"/>
    </row>
    <row r="34593" spans="1:16" s="2" customFormat="1" x14ac:dyDescent="0.15">
      <c r="A34593" s="3"/>
      <c r="B34593" s="3"/>
      <c r="J34593" s="3"/>
      <c r="K34593" s="5"/>
      <c r="L34593" s="8"/>
      <c r="N34593" s="5"/>
      <c r="O34593" s="10"/>
      <c r="P34593" s="8"/>
    </row>
    <row r="34594" spans="1:16" s="2" customFormat="1" x14ac:dyDescent="0.15">
      <c r="A34594" s="3"/>
      <c r="B34594" s="3"/>
      <c r="J34594" s="3"/>
      <c r="K34594" s="5"/>
      <c r="L34594" s="8"/>
      <c r="N34594" s="5"/>
      <c r="O34594" s="10"/>
      <c r="P34594" s="8"/>
    </row>
    <row r="34595" spans="1:16" s="2" customFormat="1" x14ac:dyDescent="0.15">
      <c r="A34595" s="3"/>
      <c r="B34595" s="3"/>
      <c r="J34595" s="3"/>
      <c r="K34595" s="5"/>
      <c r="L34595" s="8"/>
      <c r="N34595" s="5"/>
      <c r="O34595" s="10"/>
      <c r="P34595" s="8"/>
    </row>
    <row r="34596" spans="1:16" s="2" customFormat="1" x14ac:dyDescent="0.15">
      <c r="A34596" s="3"/>
      <c r="B34596" s="3"/>
      <c r="J34596" s="3"/>
      <c r="K34596" s="5"/>
      <c r="L34596" s="8"/>
      <c r="N34596" s="5"/>
      <c r="O34596" s="10"/>
      <c r="P34596" s="8"/>
    </row>
    <row r="34597" spans="1:16" s="2" customFormat="1" x14ac:dyDescent="0.15">
      <c r="A34597" s="3"/>
      <c r="B34597" s="3"/>
      <c r="J34597" s="3"/>
      <c r="K34597" s="5"/>
      <c r="L34597" s="8"/>
      <c r="N34597" s="5"/>
      <c r="O34597" s="10"/>
      <c r="P34597" s="8"/>
    </row>
    <row r="34598" spans="1:16" s="2" customFormat="1" x14ac:dyDescent="0.15">
      <c r="A34598" s="3"/>
      <c r="B34598" s="3"/>
      <c r="J34598" s="3"/>
      <c r="K34598" s="5"/>
      <c r="L34598" s="8"/>
      <c r="N34598" s="5"/>
      <c r="O34598" s="10"/>
      <c r="P34598" s="8"/>
    </row>
    <row r="34599" spans="1:16" s="2" customFormat="1" x14ac:dyDescent="0.15">
      <c r="A34599" s="3"/>
      <c r="B34599" s="3"/>
      <c r="J34599" s="3"/>
      <c r="K34599" s="5"/>
      <c r="L34599" s="8"/>
      <c r="N34599" s="5"/>
      <c r="O34599" s="10"/>
      <c r="P34599" s="8"/>
    </row>
    <row r="34600" spans="1:16" s="2" customFormat="1" x14ac:dyDescent="0.15">
      <c r="A34600" s="3"/>
      <c r="B34600" s="3"/>
      <c r="J34600" s="3"/>
      <c r="K34600" s="5"/>
      <c r="L34600" s="8"/>
      <c r="N34600" s="5"/>
      <c r="O34600" s="10"/>
      <c r="P34600" s="8"/>
    </row>
    <row r="34601" spans="1:16" s="2" customFormat="1" x14ac:dyDescent="0.15">
      <c r="A34601" s="3"/>
      <c r="B34601" s="3"/>
      <c r="J34601" s="3"/>
      <c r="K34601" s="5"/>
      <c r="L34601" s="8"/>
      <c r="N34601" s="5"/>
      <c r="O34601" s="10"/>
      <c r="P34601" s="8"/>
    </row>
    <row r="34602" spans="1:16" s="2" customFormat="1" x14ac:dyDescent="0.15">
      <c r="A34602" s="3"/>
      <c r="B34602" s="3"/>
      <c r="J34602" s="3"/>
      <c r="K34602" s="5"/>
      <c r="L34602" s="8"/>
      <c r="N34602" s="5"/>
      <c r="O34602" s="10"/>
      <c r="P34602" s="8"/>
    </row>
    <row r="34603" spans="1:16" s="2" customFormat="1" x14ac:dyDescent="0.15">
      <c r="A34603" s="3"/>
      <c r="B34603" s="3"/>
      <c r="J34603" s="3"/>
      <c r="K34603" s="5"/>
      <c r="L34603" s="8"/>
      <c r="N34603" s="5"/>
      <c r="O34603" s="10"/>
      <c r="P34603" s="8"/>
    </row>
    <row r="34604" spans="1:16" s="2" customFormat="1" x14ac:dyDescent="0.15">
      <c r="A34604" s="3"/>
      <c r="B34604" s="3"/>
      <c r="J34604" s="3"/>
      <c r="K34604" s="5"/>
      <c r="L34604" s="8"/>
      <c r="N34604" s="5"/>
      <c r="O34604" s="10"/>
      <c r="P34604" s="8"/>
    </row>
    <row r="34605" spans="1:16" s="2" customFormat="1" x14ac:dyDescent="0.15">
      <c r="A34605" s="3"/>
      <c r="B34605" s="3"/>
      <c r="J34605" s="3"/>
      <c r="K34605" s="5"/>
      <c r="L34605" s="8"/>
      <c r="N34605" s="5"/>
      <c r="O34605" s="10"/>
      <c r="P34605" s="8"/>
    </row>
    <row r="34606" spans="1:16" s="2" customFormat="1" x14ac:dyDescent="0.15">
      <c r="A34606" s="3"/>
      <c r="B34606" s="3"/>
      <c r="J34606" s="3"/>
      <c r="K34606" s="5"/>
      <c r="L34606" s="8"/>
      <c r="N34606" s="5"/>
      <c r="O34606" s="10"/>
      <c r="P34606" s="8"/>
    </row>
    <row r="34607" spans="1:16" s="2" customFormat="1" x14ac:dyDescent="0.15">
      <c r="A34607" s="3"/>
      <c r="B34607" s="3"/>
      <c r="J34607" s="3"/>
      <c r="K34607" s="5"/>
      <c r="L34607" s="8"/>
      <c r="N34607" s="5"/>
      <c r="O34607" s="10"/>
      <c r="P34607" s="8"/>
    </row>
    <row r="34608" spans="1:16" s="2" customFormat="1" x14ac:dyDescent="0.15">
      <c r="A34608" s="3"/>
      <c r="B34608" s="3"/>
      <c r="J34608" s="3"/>
      <c r="K34608" s="5"/>
      <c r="L34608" s="8"/>
      <c r="N34608" s="5"/>
      <c r="O34608" s="10"/>
      <c r="P34608" s="8"/>
    </row>
    <row r="34609" spans="1:16" s="2" customFormat="1" x14ac:dyDescent="0.15">
      <c r="A34609" s="3"/>
      <c r="B34609" s="3"/>
      <c r="J34609" s="3"/>
      <c r="K34609" s="5"/>
      <c r="L34609" s="8"/>
      <c r="N34609" s="5"/>
      <c r="O34609" s="10"/>
      <c r="P34609" s="8"/>
    </row>
    <row r="34610" spans="1:16" s="2" customFormat="1" x14ac:dyDescent="0.15">
      <c r="A34610" s="3"/>
      <c r="B34610" s="3"/>
      <c r="J34610" s="3"/>
      <c r="K34610" s="5"/>
      <c r="L34610" s="8"/>
      <c r="N34610" s="5"/>
      <c r="O34610" s="10"/>
      <c r="P34610" s="8"/>
    </row>
    <row r="34611" spans="1:16" s="2" customFormat="1" x14ac:dyDescent="0.15">
      <c r="A34611" s="3"/>
      <c r="B34611" s="3"/>
      <c r="J34611" s="3"/>
      <c r="K34611" s="5"/>
      <c r="L34611" s="8"/>
      <c r="N34611" s="5"/>
      <c r="O34611" s="10"/>
      <c r="P34611" s="8"/>
    </row>
    <row r="34612" spans="1:16" s="2" customFormat="1" x14ac:dyDescent="0.15">
      <c r="A34612" s="3"/>
      <c r="B34612" s="3"/>
      <c r="J34612" s="3"/>
      <c r="K34612" s="5"/>
      <c r="L34612" s="8"/>
      <c r="N34612" s="5"/>
      <c r="O34612" s="10"/>
      <c r="P34612" s="8"/>
    </row>
    <row r="34613" spans="1:16" s="2" customFormat="1" x14ac:dyDescent="0.15">
      <c r="A34613" s="3"/>
      <c r="B34613" s="3"/>
      <c r="J34613" s="3"/>
      <c r="K34613" s="5"/>
      <c r="L34613" s="8"/>
      <c r="N34613" s="5"/>
      <c r="O34613" s="10"/>
      <c r="P34613" s="8"/>
    </row>
    <row r="34614" spans="1:16" s="2" customFormat="1" x14ac:dyDescent="0.15">
      <c r="A34614" s="3"/>
      <c r="B34614" s="3"/>
      <c r="J34614" s="3"/>
      <c r="K34614" s="5"/>
      <c r="L34614" s="8"/>
      <c r="N34614" s="5"/>
      <c r="O34614" s="10"/>
      <c r="P34614" s="8"/>
    </row>
    <row r="34615" spans="1:16" s="2" customFormat="1" x14ac:dyDescent="0.15">
      <c r="A34615" s="3"/>
      <c r="B34615" s="3"/>
      <c r="J34615" s="3"/>
      <c r="K34615" s="5"/>
      <c r="L34615" s="8"/>
      <c r="N34615" s="5"/>
      <c r="O34615" s="10"/>
      <c r="P34615" s="8"/>
    </row>
    <row r="34616" spans="1:16" s="2" customFormat="1" x14ac:dyDescent="0.15">
      <c r="A34616" s="3"/>
      <c r="B34616" s="3"/>
      <c r="J34616" s="3"/>
      <c r="K34616" s="5"/>
      <c r="L34616" s="8"/>
      <c r="N34616" s="5"/>
      <c r="O34616" s="10"/>
      <c r="P34616" s="8"/>
    </row>
    <row r="34617" spans="1:16" s="2" customFormat="1" x14ac:dyDescent="0.15">
      <c r="A34617" s="3"/>
      <c r="B34617" s="3"/>
      <c r="J34617" s="3"/>
      <c r="K34617" s="5"/>
      <c r="L34617" s="8"/>
      <c r="N34617" s="5"/>
      <c r="O34617" s="10"/>
      <c r="P34617" s="8"/>
    </row>
    <row r="34618" spans="1:16" s="2" customFormat="1" x14ac:dyDescent="0.15">
      <c r="A34618" s="3"/>
      <c r="B34618" s="3"/>
      <c r="J34618" s="3"/>
      <c r="K34618" s="5"/>
      <c r="L34618" s="8"/>
      <c r="N34618" s="5"/>
      <c r="O34618" s="10"/>
      <c r="P34618" s="8"/>
    </row>
    <row r="34619" spans="1:16" s="2" customFormat="1" x14ac:dyDescent="0.15">
      <c r="A34619" s="3"/>
      <c r="B34619" s="3"/>
      <c r="J34619" s="3"/>
      <c r="K34619" s="5"/>
      <c r="L34619" s="8"/>
      <c r="N34619" s="5"/>
      <c r="O34619" s="10"/>
      <c r="P34619" s="8"/>
    </row>
    <row r="34620" spans="1:16" s="2" customFormat="1" x14ac:dyDescent="0.15">
      <c r="A34620" s="3"/>
      <c r="B34620" s="3"/>
      <c r="J34620" s="3"/>
      <c r="K34620" s="5"/>
      <c r="L34620" s="8"/>
      <c r="N34620" s="5"/>
      <c r="O34620" s="10"/>
      <c r="P34620" s="8"/>
    </row>
    <row r="34621" spans="1:16" s="2" customFormat="1" x14ac:dyDescent="0.15">
      <c r="A34621" s="3"/>
      <c r="B34621" s="3"/>
      <c r="J34621" s="3"/>
      <c r="K34621" s="5"/>
      <c r="L34621" s="8"/>
      <c r="N34621" s="5"/>
      <c r="O34621" s="10"/>
      <c r="P34621" s="8"/>
    </row>
    <row r="34622" spans="1:16" s="2" customFormat="1" x14ac:dyDescent="0.15">
      <c r="A34622" s="3"/>
      <c r="B34622" s="3"/>
      <c r="J34622" s="3"/>
      <c r="K34622" s="5"/>
      <c r="L34622" s="8"/>
      <c r="N34622" s="5"/>
      <c r="O34622" s="10"/>
      <c r="P34622" s="8"/>
    </row>
    <row r="34623" spans="1:16" s="2" customFormat="1" x14ac:dyDescent="0.15">
      <c r="A34623" s="3"/>
      <c r="B34623" s="3"/>
      <c r="J34623" s="3"/>
      <c r="K34623" s="5"/>
      <c r="L34623" s="8"/>
      <c r="N34623" s="5"/>
      <c r="O34623" s="10"/>
      <c r="P34623" s="8"/>
    </row>
    <row r="34624" spans="1:16" s="2" customFormat="1" x14ac:dyDescent="0.15">
      <c r="A34624" s="3"/>
      <c r="B34624" s="3"/>
      <c r="J34624" s="3"/>
      <c r="K34624" s="5"/>
      <c r="L34624" s="8"/>
      <c r="N34624" s="5"/>
      <c r="O34624" s="10"/>
      <c r="P34624" s="8"/>
    </row>
    <row r="34625" spans="1:16" s="2" customFormat="1" x14ac:dyDescent="0.15">
      <c r="A34625" s="3"/>
      <c r="B34625" s="3"/>
      <c r="J34625" s="3"/>
      <c r="K34625" s="5"/>
      <c r="L34625" s="8"/>
      <c r="N34625" s="5"/>
      <c r="O34625" s="10"/>
      <c r="P34625" s="8"/>
    </row>
    <row r="34626" spans="1:16" s="2" customFormat="1" x14ac:dyDescent="0.15">
      <c r="A34626" s="3"/>
      <c r="B34626" s="3"/>
      <c r="J34626" s="3"/>
      <c r="K34626" s="5"/>
      <c r="L34626" s="8"/>
      <c r="N34626" s="5"/>
      <c r="O34626" s="10"/>
      <c r="P34626" s="8"/>
    </row>
    <row r="34627" spans="1:16" s="2" customFormat="1" x14ac:dyDescent="0.15">
      <c r="A34627" s="3"/>
      <c r="B34627" s="3"/>
      <c r="J34627" s="3"/>
      <c r="K34627" s="5"/>
      <c r="L34627" s="8"/>
      <c r="N34627" s="5"/>
      <c r="O34627" s="10"/>
      <c r="P34627" s="8"/>
    </row>
    <row r="34628" spans="1:16" s="2" customFormat="1" x14ac:dyDescent="0.15">
      <c r="A34628" s="3"/>
      <c r="B34628" s="3"/>
      <c r="J34628" s="3"/>
      <c r="K34628" s="5"/>
      <c r="L34628" s="8"/>
      <c r="N34628" s="5"/>
      <c r="O34628" s="10"/>
      <c r="P34628" s="8"/>
    </row>
    <row r="34629" spans="1:16" s="2" customFormat="1" x14ac:dyDescent="0.15">
      <c r="A34629" s="3"/>
      <c r="B34629" s="3"/>
      <c r="J34629" s="3"/>
      <c r="K34629" s="5"/>
      <c r="L34629" s="8"/>
      <c r="N34629" s="5"/>
      <c r="O34629" s="10"/>
      <c r="P34629" s="8"/>
    </row>
    <row r="34630" spans="1:16" s="2" customFormat="1" x14ac:dyDescent="0.15">
      <c r="A34630" s="3"/>
      <c r="B34630" s="3"/>
      <c r="J34630" s="3"/>
      <c r="K34630" s="5"/>
      <c r="L34630" s="8"/>
      <c r="N34630" s="5"/>
      <c r="O34630" s="10"/>
      <c r="P34630" s="8"/>
    </row>
    <row r="34631" spans="1:16" s="2" customFormat="1" x14ac:dyDescent="0.15">
      <c r="A34631" s="3"/>
      <c r="B34631" s="3"/>
      <c r="J34631" s="3"/>
      <c r="K34631" s="5"/>
      <c r="L34631" s="8"/>
      <c r="N34631" s="5"/>
      <c r="O34631" s="10"/>
      <c r="P34631" s="8"/>
    </row>
    <row r="34632" spans="1:16" s="2" customFormat="1" x14ac:dyDescent="0.15">
      <c r="A34632" s="3"/>
      <c r="B34632" s="3"/>
      <c r="J34632" s="3"/>
      <c r="K34632" s="5"/>
      <c r="L34632" s="8"/>
      <c r="N34632" s="5"/>
      <c r="O34632" s="10"/>
      <c r="P34632" s="8"/>
    </row>
    <row r="34633" spans="1:16" s="2" customFormat="1" x14ac:dyDescent="0.15">
      <c r="A34633" s="3"/>
      <c r="B34633" s="3"/>
      <c r="J34633" s="3"/>
      <c r="K34633" s="5"/>
      <c r="L34633" s="8"/>
      <c r="N34633" s="5"/>
      <c r="O34633" s="10"/>
      <c r="P34633" s="8"/>
    </row>
    <row r="34634" spans="1:16" s="2" customFormat="1" x14ac:dyDescent="0.15">
      <c r="A34634" s="3"/>
      <c r="B34634" s="3"/>
      <c r="J34634" s="3"/>
      <c r="K34634" s="5"/>
      <c r="L34634" s="8"/>
      <c r="N34634" s="5"/>
      <c r="O34634" s="10"/>
      <c r="P34634" s="8"/>
    </row>
    <row r="34635" spans="1:16" s="2" customFormat="1" x14ac:dyDescent="0.15">
      <c r="A34635" s="3"/>
      <c r="B34635" s="3"/>
      <c r="J34635" s="3"/>
      <c r="K34635" s="5"/>
      <c r="L34635" s="8"/>
      <c r="N34635" s="5"/>
      <c r="O34635" s="10"/>
      <c r="P34635" s="8"/>
    </row>
    <row r="34636" spans="1:16" s="2" customFormat="1" x14ac:dyDescent="0.15">
      <c r="A34636" s="3"/>
      <c r="B34636" s="3"/>
      <c r="J34636" s="3"/>
      <c r="K34636" s="5"/>
      <c r="L34636" s="8"/>
      <c r="N34636" s="5"/>
      <c r="O34636" s="10"/>
      <c r="P34636" s="8"/>
    </row>
    <row r="34637" spans="1:16" s="2" customFormat="1" x14ac:dyDescent="0.15">
      <c r="A34637" s="3"/>
      <c r="B34637" s="3"/>
      <c r="J34637" s="3"/>
      <c r="K34637" s="5"/>
      <c r="L34637" s="8"/>
      <c r="N34637" s="5"/>
      <c r="O34637" s="10"/>
      <c r="P34637" s="8"/>
    </row>
    <row r="34638" spans="1:16" s="2" customFormat="1" x14ac:dyDescent="0.15">
      <c r="A34638" s="3"/>
      <c r="B34638" s="3"/>
      <c r="J34638" s="3"/>
      <c r="K34638" s="5"/>
      <c r="L34638" s="8"/>
      <c r="N34638" s="5"/>
      <c r="O34638" s="10"/>
      <c r="P34638" s="8"/>
    </row>
    <row r="34639" spans="1:16" s="2" customFormat="1" x14ac:dyDescent="0.15">
      <c r="A34639" s="3"/>
      <c r="B34639" s="3"/>
      <c r="J34639" s="3"/>
      <c r="K34639" s="5"/>
      <c r="L34639" s="8"/>
      <c r="N34639" s="5"/>
      <c r="O34639" s="10"/>
      <c r="P34639" s="8"/>
    </row>
    <row r="34640" spans="1:16" s="2" customFormat="1" x14ac:dyDescent="0.15">
      <c r="A34640" s="3"/>
      <c r="B34640" s="3"/>
      <c r="J34640" s="3"/>
      <c r="K34640" s="5"/>
      <c r="L34640" s="8"/>
      <c r="N34640" s="5"/>
      <c r="O34640" s="10"/>
      <c r="P34640" s="8"/>
    </row>
    <row r="34641" spans="1:16" s="2" customFormat="1" x14ac:dyDescent="0.15">
      <c r="A34641" s="3"/>
      <c r="B34641" s="3"/>
      <c r="J34641" s="3"/>
      <c r="K34641" s="5"/>
      <c r="L34641" s="8"/>
      <c r="N34641" s="5"/>
      <c r="O34641" s="10"/>
      <c r="P34641" s="8"/>
    </row>
    <row r="34642" spans="1:16" s="2" customFormat="1" x14ac:dyDescent="0.15">
      <c r="A34642" s="3"/>
      <c r="B34642" s="3"/>
      <c r="J34642" s="3"/>
      <c r="K34642" s="5"/>
      <c r="L34642" s="8"/>
      <c r="N34642" s="5"/>
      <c r="O34642" s="10"/>
      <c r="P34642" s="8"/>
    </row>
    <row r="34643" spans="1:16" s="2" customFormat="1" x14ac:dyDescent="0.15">
      <c r="A34643" s="3"/>
      <c r="B34643" s="3"/>
      <c r="J34643" s="3"/>
      <c r="K34643" s="5"/>
      <c r="L34643" s="8"/>
      <c r="N34643" s="5"/>
      <c r="O34643" s="10"/>
      <c r="P34643" s="8"/>
    </row>
    <row r="34644" spans="1:16" s="2" customFormat="1" x14ac:dyDescent="0.15">
      <c r="A34644" s="3"/>
      <c r="B34644" s="3"/>
      <c r="J34644" s="3"/>
      <c r="K34644" s="5"/>
      <c r="L34644" s="8"/>
      <c r="N34644" s="5"/>
      <c r="O34644" s="10"/>
      <c r="P34644" s="8"/>
    </row>
    <row r="34645" spans="1:16" s="2" customFormat="1" x14ac:dyDescent="0.15">
      <c r="A34645" s="3"/>
      <c r="B34645" s="3"/>
      <c r="J34645" s="3"/>
      <c r="K34645" s="5"/>
      <c r="L34645" s="8"/>
      <c r="N34645" s="5"/>
      <c r="O34645" s="10"/>
      <c r="P34645" s="8"/>
    </row>
    <row r="34646" spans="1:16" s="2" customFormat="1" x14ac:dyDescent="0.15">
      <c r="A34646" s="3"/>
      <c r="B34646" s="3"/>
      <c r="J34646" s="3"/>
      <c r="K34646" s="5"/>
      <c r="L34646" s="8"/>
      <c r="N34646" s="5"/>
      <c r="O34646" s="10"/>
      <c r="P34646" s="8"/>
    </row>
    <row r="34647" spans="1:16" s="2" customFormat="1" x14ac:dyDescent="0.15">
      <c r="A34647" s="3"/>
      <c r="B34647" s="3"/>
      <c r="J34647" s="3"/>
      <c r="K34647" s="5"/>
      <c r="L34647" s="8"/>
      <c r="N34647" s="5"/>
      <c r="O34647" s="10"/>
      <c r="P34647" s="8"/>
    </row>
    <row r="34648" spans="1:16" s="2" customFormat="1" x14ac:dyDescent="0.15">
      <c r="A34648" s="3"/>
      <c r="B34648" s="3"/>
      <c r="J34648" s="3"/>
      <c r="K34648" s="5"/>
      <c r="L34648" s="8"/>
      <c r="N34648" s="5"/>
      <c r="O34648" s="10"/>
      <c r="P34648" s="8"/>
    </row>
    <row r="34649" spans="1:16" s="2" customFormat="1" x14ac:dyDescent="0.15">
      <c r="A34649" s="3"/>
      <c r="B34649" s="3"/>
      <c r="J34649" s="3"/>
      <c r="K34649" s="5"/>
      <c r="L34649" s="8"/>
      <c r="N34649" s="5"/>
      <c r="O34649" s="10"/>
      <c r="P34649" s="8"/>
    </row>
    <row r="34650" spans="1:16" s="2" customFormat="1" x14ac:dyDescent="0.15">
      <c r="A34650" s="3"/>
      <c r="B34650" s="3"/>
      <c r="J34650" s="3"/>
      <c r="K34650" s="5"/>
      <c r="L34650" s="8"/>
      <c r="N34650" s="5"/>
      <c r="O34650" s="10"/>
      <c r="P34650" s="8"/>
    </row>
    <row r="34651" spans="1:16" s="2" customFormat="1" x14ac:dyDescent="0.15">
      <c r="A34651" s="3"/>
      <c r="B34651" s="3"/>
      <c r="J34651" s="3"/>
      <c r="K34651" s="5"/>
      <c r="L34651" s="8"/>
      <c r="N34651" s="5"/>
      <c r="O34651" s="10"/>
      <c r="P34651" s="8"/>
    </row>
    <row r="34652" spans="1:16" s="2" customFormat="1" x14ac:dyDescent="0.15">
      <c r="A34652" s="3"/>
      <c r="B34652" s="3"/>
      <c r="J34652" s="3"/>
      <c r="K34652" s="5"/>
      <c r="L34652" s="8"/>
      <c r="N34652" s="5"/>
      <c r="O34652" s="10"/>
      <c r="P34652" s="8"/>
    </row>
    <row r="34653" spans="1:16" s="2" customFormat="1" x14ac:dyDescent="0.15">
      <c r="A34653" s="3"/>
      <c r="B34653" s="3"/>
      <c r="J34653" s="3"/>
      <c r="K34653" s="5"/>
      <c r="L34653" s="8"/>
      <c r="N34653" s="5"/>
      <c r="O34653" s="10"/>
      <c r="P34653" s="8"/>
    </row>
    <row r="34654" spans="1:16" s="2" customFormat="1" x14ac:dyDescent="0.15">
      <c r="A34654" s="3"/>
      <c r="B34654" s="3"/>
      <c r="J34654" s="3"/>
      <c r="K34654" s="5"/>
      <c r="L34654" s="8"/>
      <c r="N34654" s="5"/>
      <c r="O34654" s="10"/>
      <c r="P34654" s="8"/>
    </row>
    <row r="34655" spans="1:16" s="2" customFormat="1" x14ac:dyDescent="0.15">
      <c r="A34655" s="3"/>
      <c r="B34655" s="3"/>
      <c r="J34655" s="3"/>
      <c r="K34655" s="5"/>
      <c r="L34655" s="8"/>
      <c r="N34655" s="5"/>
      <c r="O34655" s="10"/>
      <c r="P34655" s="8"/>
    </row>
    <row r="34656" spans="1:16" s="2" customFormat="1" x14ac:dyDescent="0.15">
      <c r="A34656" s="3"/>
      <c r="B34656" s="3"/>
      <c r="J34656" s="3"/>
      <c r="K34656" s="5"/>
      <c r="L34656" s="8"/>
      <c r="N34656" s="5"/>
      <c r="O34656" s="10"/>
      <c r="P34656" s="8"/>
    </row>
    <row r="34657" spans="1:16" s="2" customFormat="1" x14ac:dyDescent="0.15">
      <c r="A34657" s="3"/>
      <c r="B34657" s="3"/>
      <c r="J34657" s="3"/>
      <c r="K34657" s="5"/>
      <c r="L34657" s="8"/>
      <c r="N34657" s="5"/>
      <c r="O34657" s="10"/>
      <c r="P34657" s="8"/>
    </row>
    <row r="34658" spans="1:16" s="2" customFormat="1" x14ac:dyDescent="0.15">
      <c r="A34658" s="3"/>
      <c r="B34658" s="3"/>
      <c r="J34658" s="3"/>
      <c r="K34658" s="5"/>
      <c r="L34658" s="8"/>
      <c r="N34658" s="5"/>
      <c r="O34658" s="10"/>
      <c r="P34658" s="8"/>
    </row>
    <row r="34659" spans="1:16" s="2" customFormat="1" x14ac:dyDescent="0.15">
      <c r="A34659" s="3"/>
      <c r="B34659" s="3"/>
      <c r="J34659" s="3"/>
      <c r="K34659" s="5"/>
      <c r="L34659" s="8"/>
      <c r="N34659" s="5"/>
      <c r="O34659" s="10"/>
      <c r="P34659" s="8"/>
    </row>
    <row r="34660" spans="1:16" s="2" customFormat="1" x14ac:dyDescent="0.15">
      <c r="A34660" s="3"/>
      <c r="B34660" s="3"/>
      <c r="J34660" s="3"/>
      <c r="K34660" s="5"/>
      <c r="L34660" s="8"/>
      <c r="N34660" s="5"/>
      <c r="O34660" s="10"/>
      <c r="P34660" s="8"/>
    </row>
    <row r="34661" spans="1:16" s="2" customFormat="1" x14ac:dyDescent="0.15">
      <c r="A34661" s="3"/>
      <c r="B34661" s="3"/>
      <c r="J34661" s="3"/>
      <c r="K34661" s="5"/>
      <c r="L34661" s="8"/>
      <c r="N34661" s="5"/>
      <c r="O34661" s="10"/>
      <c r="P34661" s="8"/>
    </row>
    <row r="34662" spans="1:16" s="2" customFormat="1" x14ac:dyDescent="0.15">
      <c r="A34662" s="3"/>
      <c r="B34662" s="3"/>
      <c r="J34662" s="3"/>
      <c r="K34662" s="5"/>
      <c r="L34662" s="8"/>
      <c r="N34662" s="5"/>
      <c r="O34662" s="10"/>
      <c r="P34662" s="8"/>
    </row>
    <row r="34663" spans="1:16" s="2" customFormat="1" x14ac:dyDescent="0.15">
      <c r="A34663" s="3"/>
      <c r="B34663" s="3"/>
      <c r="J34663" s="3"/>
      <c r="K34663" s="5"/>
      <c r="L34663" s="8"/>
      <c r="N34663" s="5"/>
      <c r="O34663" s="10"/>
      <c r="P34663" s="8"/>
    </row>
    <row r="34664" spans="1:16" s="2" customFormat="1" x14ac:dyDescent="0.15">
      <c r="A34664" s="3"/>
      <c r="B34664" s="3"/>
      <c r="J34664" s="3"/>
      <c r="K34664" s="5"/>
      <c r="L34664" s="8"/>
      <c r="N34664" s="5"/>
      <c r="O34664" s="10"/>
      <c r="P34664" s="8"/>
    </row>
    <row r="34665" spans="1:16" s="2" customFormat="1" x14ac:dyDescent="0.15">
      <c r="A34665" s="3"/>
      <c r="B34665" s="3"/>
      <c r="J34665" s="3"/>
      <c r="K34665" s="5"/>
      <c r="L34665" s="8"/>
      <c r="N34665" s="5"/>
      <c r="O34665" s="10"/>
      <c r="P34665" s="8"/>
    </row>
    <row r="34666" spans="1:16" s="2" customFormat="1" x14ac:dyDescent="0.15">
      <c r="A34666" s="3"/>
      <c r="B34666" s="3"/>
      <c r="J34666" s="3"/>
      <c r="K34666" s="5"/>
      <c r="L34666" s="8"/>
      <c r="N34666" s="5"/>
      <c r="O34666" s="10"/>
      <c r="P34666" s="8"/>
    </row>
    <row r="34667" spans="1:16" s="2" customFormat="1" x14ac:dyDescent="0.15">
      <c r="A34667" s="3"/>
      <c r="B34667" s="3"/>
      <c r="J34667" s="3"/>
      <c r="K34667" s="5"/>
      <c r="L34667" s="8"/>
      <c r="N34667" s="5"/>
      <c r="O34667" s="10"/>
      <c r="P34667" s="8"/>
    </row>
    <row r="34668" spans="1:16" s="2" customFormat="1" x14ac:dyDescent="0.15">
      <c r="A34668" s="3"/>
      <c r="B34668" s="3"/>
      <c r="J34668" s="3"/>
      <c r="K34668" s="5"/>
      <c r="L34668" s="8"/>
      <c r="N34668" s="5"/>
      <c r="O34668" s="10"/>
      <c r="P34668" s="8"/>
    </row>
    <row r="34669" spans="1:16" s="2" customFormat="1" x14ac:dyDescent="0.15">
      <c r="A34669" s="3"/>
      <c r="B34669" s="3"/>
      <c r="J34669" s="3"/>
      <c r="K34669" s="5"/>
      <c r="L34669" s="8"/>
      <c r="N34669" s="5"/>
      <c r="O34669" s="10"/>
      <c r="P34669" s="8"/>
    </row>
    <row r="34670" spans="1:16" s="2" customFormat="1" x14ac:dyDescent="0.15">
      <c r="A34670" s="3"/>
      <c r="B34670" s="3"/>
      <c r="J34670" s="3"/>
      <c r="K34670" s="5"/>
      <c r="L34670" s="8"/>
      <c r="N34670" s="5"/>
      <c r="O34670" s="10"/>
      <c r="P34670" s="8"/>
    </row>
    <row r="34671" spans="1:16" s="2" customFormat="1" x14ac:dyDescent="0.15">
      <c r="A34671" s="3"/>
      <c r="B34671" s="3"/>
      <c r="J34671" s="3"/>
      <c r="K34671" s="5"/>
      <c r="L34671" s="8"/>
      <c r="N34671" s="5"/>
      <c r="O34671" s="10"/>
      <c r="P34671" s="8"/>
    </row>
    <row r="34672" spans="1:16" s="2" customFormat="1" x14ac:dyDescent="0.15">
      <c r="A34672" s="3"/>
      <c r="B34672" s="3"/>
      <c r="J34672" s="3"/>
      <c r="K34672" s="5"/>
      <c r="L34672" s="8"/>
      <c r="N34672" s="5"/>
      <c r="O34672" s="10"/>
      <c r="P34672" s="8"/>
    </row>
    <row r="34673" spans="1:16" s="2" customFormat="1" x14ac:dyDescent="0.15">
      <c r="A34673" s="3"/>
      <c r="B34673" s="3"/>
      <c r="J34673" s="3"/>
      <c r="K34673" s="5"/>
      <c r="L34673" s="8"/>
      <c r="N34673" s="5"/>
      <c r="O34673" s="10"/>
      <c r="P34673" s="8"/>
    </row>
    <row r="34674" spans="1:16" s="2" customFormat="1" x14ac:dyDescent="0.15">
      <c r="A34674" s="3"/>
      <c r="B34674" s="3"/>
      <c r="J34674" s="3"/>
      <c r="K34674" s="5"/>
      <c r="L34674" s="8"/>
      <c r="N34674" s="5"/>
      <c r="O34674" s="10"/>
      <c r="P34674" s="8"/>
    </row>
    <row r="34675" spans="1:16" s="2" customFormat="1" x14ac:dyDescent="0.15">
      <c r="A34675" s="3"/>
      <c r="B34675" s="3"/>
      <c r="J34675" s="3"/>
      <c r="K34675" s="5"/>
      <c r="L34675" s="8"/>
      <c r="N34675" s="5"/>
      <c r="O34675" s="10"/>
      <c r="P34675" s="8"/>
    </row>
    <row r="34676" spans="1:16" s="2" customFormat="1" x14ac:dyDescent="0.15">
      <c r="A34676" s="3"/>
      <c r="B34676" s="3"/>
      <c r="J34676" s="3"/>
      <c r="K34676" s="5"/>
      <c r="L34676" s="8"/>
      <c r="N34676" s="5"/>
      <c r="O34676" s="10"/>
      <c r="P34676" s="8"/>
    </row>
    <row r="34677" spans="1:16" s="2" customFormat="1" x14ac:dyDescent="0.15">
      <c r="A34677" s="3"/>
      <c r="B34677" s="3"/>
      <c r="J34677" s="3"/>
      <c r="K34677" s="5"/>
      <c r="L34677" s="8"/>
      <c r="N34677" s="5"/>
      <c r="O34677" s="10"/>
      <c r="P34677" s="8"/>
    </row>
    <row r="34678" spans="1:16" s="2" customFormat="1" x14ac:dyDescent="0.15">
      <c r="A34678" s="3"/>
      <c r="B34678" s="3"/>
      <c r="J34678" s="3"/>
      <c r="K34678" s="5"/>
      <c r="L34678" s="8"/>
      <c r="N34678" s="5"/>
      <c r="O34678" s="10"/>
      <c r="P34678" s="8"/>
    </row>
    <row r="34679" spans="1:16" s="2" customFormat="1" x14ac:dyDescent="0.15">
      <c r="A34679" s="3"/>
      <c r="B34679" s="3"/>
      <c r="J34679" s="3"/>
      <c r="K34679" s="5"/>
      <c r="L34679" s="8"/>
      <c r="N34679" s="5"/>
      <c r="O34679" s="10"/>
      <c r="P34679" s="8"/>
    </row>
    <row r="34680" spans="1:16" s="2" customFormat="1" x14ac:dyDescent="0.15">
      <c r="A34680" s="3"/>
      <c r="B34680" s="3"/>
      <c r="J34680" s="3"/>
      <c r="K34680" s="5"/>
      <c r="L34680" s="8"/>
      <c r="N34680" s="5"/>
      <c r="O34680" s="10"/>
      <c r="P34680" s="8"/>
    </row>
    <row r="34681" spans="1:16" s="2" customFormat="1" x14ac:dyDescent="0.15">
      <c r="A34681" s="3"/>
      <c r="B34681" s="3"/>
      <c r="J34681" s="3"/>
      <c r="K34681" s="5"/>
      <c r="L34681" s="8"/>
      <c r="N34681" s="5"/>
      <c r="O34681" s="10"/>
      <c r="P34681" s="8"/>
    </row>
    <row r="34682" spans="1:16" s="2" customFormat="1" x14ac:dyDescent="0.15">
      <c r="A34682" s="3"/>
      <c r="B34682" s="3"/>
      <c r="J34682" s="3"/>
      <c r="K34682" s="5"/>
      <c r="L34682" s="8"/>
      <c r="N34682" s="5"/>
      <c r="O34682" s="10"/>
      <c r="P34682" s="8"/>
    </row>
    <row r="34683" spans="1:16" s="2" customFormat="1" x14ac:dyDescent="0.15">
      <c r="A34683" s="3"/>
      <c r="B34683" s="3"/>
      <c r="J34683" s="3"/>
      <c r="K34683" s="5"/>
      <c r="L34683" s="8"/>
      <c r="N34683" s="5"/>
      <c r="O34683" s="10"/>
      <c r="P34683" s="8"/>
    </row>
    <row r="34684" spans="1:16" s="2" customFormat="1" x14ac:dyDescent="0.15">
      <c r="A34684" s="3"/>
      <c r="B34684" s="3"/>
      <c r="J34684" s="3"/>
      <c r="K34684" s="5"/>
      <c r="L34684" s="8"/>
      <c r="N34684" s="5"/>
      <c r="O34684" s="10"/>
      <c r="P34684" s="8"/>
    </row>
    <row r="34685" spans="1:16" s="2" customFormat="1" x14ac:dyDescent="0.15">
      <c r="A34685" s="3"/>
      <c r="B34685" s="3"/>
      <c r="J34685" s="3"/>
      <c r="K34685" s="5"/>
      <c r="L34685" s="8"/>
      <c r="N34685" s="5"/>
      <c r="O34685" s="10"/>
      <c r="P34685" s="8"/>
    </row>
    <row r="34686" spans="1:16" s="2" customFormat="1" x14ac:dyDescent="0.15">
      <c r="A34686" s="3"/>
      <c r="B34686" s="3"/>
      <c r="J34686" s="3"/>
      <c r="K34686" s="5"/>
      <c r="L34686" s="8"/>
      <c r="N34686" s="5"/>
      <c r="O34686" s="10"/>
      <c r="P34686" s="8"/>
    </row>
    <row r="34687" spans="1:16" s="2" customFormat="1" x14ac:dyDescent="0.15">
      <c r="A34687" s="3"/>
      <c r="B34687" s="3"/>
      <c r="J34687" s="3"/>
      <c r="K34687" s="5"/>
      <c r="L34687" s="8"/>
      <c r="N34687" s="5"/>
      <c r="O34687" s="10"/>
      <c r="P34687" s="8"/>
    </row>
    <row r="34688" spans="1:16" s="2" customFormat="1" x14ac:dyDescent="0.15">
      <c r="A34688" s="3"/>
      <c r="B34688" s="3"/>
      <c r="J34688" s="3"/>
      <c r="K34688" s="5"/>
      <c r="L34688" s="8"/>
      <c r="N34688" s="5"/>
      <c r="O34688" s="10"/>
      <c r="P34688" s="8"/>
    </row>
    <row r="34689" spans="1:16" s="2" customFormat="1" x14ac:dyDescent="0.15">
      <c r="A34689" s="3"/>
      <c r="B34689" s="3"/>
      <c r="J34689" s="3"/>
      <c r="K34689" s="5"/>
      <c r="L34689" s="8"/>
      <c r="N34689" s="5"/>
      <c r="O34689" s="10"/>
      <c r="P34689" s="8"/>
    </row>
    <row r="34690" spans="1:16" s="2" customFormat="1" x14ac:dyDescent="0.15">
      <c r="A34690" s="3"/>
      <c r="B34690" s="3"/>
      <c r="J34690" s="3"/>
      <c r="K34690" s="5"/>
      <c r="L34690" s="8"/>
      <c r="N34690" s="5"/>
      <c r="O34690" s="10"/>
      <c r="P34690" s="8"/>
    </row>
    <row r="34691" spans="1:16" s="2" customFormat="1" x14ac:dyDescent="0.15">
      <c r="A34691" s="3"/>
      <c r="B34691" s="3"/>
      <c r="J34691" s="3"/>
      <c r="K34691" s="5"/>
      <c r="L34691" s="8"/>
      <c r="N34691" s="5"/>
      <c r="O34691" s="10"/>
      <c r="P34691" s="8"/>
    </row>
    <row r="34692" spans="1:16" s="2" customFormat="1" x14ac:dyDescent="0.15">
      <c r="A34692" s="3"/>
      <c r="B34692" s="3"/>
      <c r="J34692" s="3"/>
      <c r="K34692" s="5"/>
      <c r="L34692" s="8"/>
      <c r="N34692" s="5"/>
      <c r="O34692" s="10"/>
      <c r="P34692" s="8"/>
    </row>
    <row r="34693" spans="1:16" s="2" customFormat="1" x14ac:dyDescent="0.15">
      <c r="A34693" s="3"/>
      <c r="B34693" s="3"/>
      <c r="J34693" s="3"/>
      <c r="K34693" s="5"/>
      <c r="L34693" s="8"/>
      <c r="N34693" s="5"/>
      <c r="O34693" s="10"/>
      <c r="P34693" s="8"/>
    </row>
    <row r="34694" spans="1:16" s="2" customFormat="1" x14ac:dyDescent="0.15">
      <c r="A34694" s="3"/>
      <c r="B34694" s="3"/>
      <c r="J34694" s="3"/>
      <c r="K34694" s="5"/>
      <c r="L34694" s="8"/>
      <c r="N34694" s="5"/>
      <c r="O34694" s="10"/>
      <c r="P34694" s="8"/>
    </row>
    <row r="34695" spans="1:16" s="2" customFormat="1" x14ac:dyDescent="0.15">
      <c r="A34695" s="3"/>
      <c r="B34695" s="3"/>
      <c r="J34695" s="3"/>
      <c r="K34695" s="5"/>
      <c r="L34695" s="8"/>
      <c r="N34695" s="5"/>
      <c r="O34695" s="10"/>
      <c r="P34695" s="8"/>
    </row>
    <row r="34696" spans="1:16" s="2" customFormat="1" x14ac:dyDescent="0.15">
      <c r="A34696" s="3"/>
      <c r="B34696" s="3"/>
      <c r="J34696" s="3"/>
      <c r="K34696" s="5"/>
      <c r="L34696" s="8"/>
      <c r="N34696" s="5"/>
      <c r="O34696" s="10"/>
      <c r="P34696" s="8"/>
    </row>
    <row r="34697" spans="1:16" s="2" customFormat="1" x14ac:dyDescent="0.15">
      <c r="A34697" s="3"/>
      <c r="B34697" s="3"/>
      <c r="J34697" s="3"/>
      <c r="K34697" s="5"/>
      <c r="L34697" s="8"/>
      <c r="N34697" s="5"/>
      <c r="O34697" s="10"/>
      <c r="P34697" s="8"/>
    </row>
    <row r="34698" spans="1:16" s="2" customFormat="1" x14ac:dyDescent="0.15">
      <c r="A34698" s="3"/>
      <c r="B34698" s="3"/>
      <c r="J34698" s="3"/>
      <c r="K34698" s="5"/>
      <c r="L34698" s="8"/>
      <c r="N34698" s="5"/>
      <c r="O34698" s="10"/>
      <c r="P34698" s="8"/>
    </row>
    <row r="34699" spans="1:16" s="2" customFormat="1" x14ac:dyDescent="0.15">
      <c r="A34699" s="3"/>
      <c r="B34699" s="3"/>
      <c r="J34699" s="3"/>
      <c r="K34699" s="5"/>
      <c r="L34699" s="8"/>
      <c r="N34699" s="5"/>
      <c r="O34699" s="10"/>
      <c r="P34699" s="8"/>
    </row>
    <row r="34700" spans="1:16" s="2" customFormat="1" x14ac:dyDescent="0.15">
      <c r="A34700" s="3"/>
      <c r="B34700" s="3"/>
      <c r="J34700" s="3"/>
      <c r="K34700" s="5"/>
      <c r="L34700" s="8"/>
      <c r="N34700" s="5"/>
      <c r="O34700" s="10"/>
      <c r="P34700" s="8"/>
    </row>
    <row r="34701" spans="1:16" s="2" customFormat="1" x14ac:dyDescent="0.15">
      <c r="A34701" s="3"/>
      <c r="B34701" s="3"/>
      <c r="J34701" s="3"/>
      <c r="K34701" s="5"/>
      <c r="L34701" s="8"/>
      <c r="N34701" s="5"/>
      <c r="O34701" s="10"/>
      <c r="P34701" s="8"/>
    </row>
    <row r="34702" spans="1:16" s="2" customFormat="1" x14ac:dyDescent="0.15">
      <c r="A34702" s="3"/>
      <c r="B34702" s="3"/>
      <c r="J34702" s="3"/>
      <c r="K34702" s="5"/>
      <c r="L34702" s="8"/>
      <c r="N34702" s="5"/>
      <c r="O34702" s="10"/>
      <c r="P34702" s="8"/>
    </row>
    <row r="34703" spans="1:16" s="2" customFormat="1" x14ac:dyDescent="0.15">
      <c r="A34703" s="3"/>
      <c r="B34703" s="3"/>
      <c r="J34703" s="3"/>
      <c r="K34703" s="5"/>
      <c r="L34703" s="8"/>
      <c r="N34703" s="5"/>
      <c r="O34703" s="10"/>
      <c r="P34703" s="8"/>
    </row>
    <row r="34704" spans="1:16" s="2" customFormat="1" x14ac:dyDescent="0.15">
      <c r="A34704" s="3"/>
      <c r="B34704" s="3"/>
      <c r="J34704" s="3"/>
      <c r="K34704" s="5"/>
      <c r="L34704" s="8"/>
      <c r="N34704" s="5"/>
      <c r="O34704" s="10"/>
      <c r="P34704" s="8"/>
    </row>
    <row r="34705" spans="1:16" s="2" customFormat="1" x14ac:dyDescent="0.15">
      <c r="A34705" s="3"/>
      <c r="B34705" s="3"/>
      <c r="J34705" s="3"/>
      <c r="K34705" s="5"/>
      <c r="L34705" s="8"/>
      <c r="N34705" s="5"/>
      <c r="O34705" s="10"/>
      <c r="P34705" s="8"/>
    </row>
    <row r="34706" spans="1:16" s="2" customFormat="1" x14ac:dyDescent="0.15">
      <c r="A34706" s="3"/>
      <c r="B34706" s="3"/>
      <c r="J34706" s="3"/>
      <c r="K34706" s="5"/>
      <c r="L34706" s="8"/>
      <c r="N34706" s="5"/>
      <c r="O34706" s="10"/>
      <c r="P34706" s="8"/>
    </row>
    <row r="34707" spans="1:16" s="2" customFormat="1" x14ac:dyDescent="0.15">
      <c r="A34707" s="3"/>
      <c r="B34707" s="3"/>
      <c r="J34707" s="3"/>
      <c r="K34707" s="5"/>
      <c r="L34707" s="8"/>
      <c r="N34707" s="5"/>
      <c r="O34707" s="10"/>
      <c r="P34707" s="8"/>
    </row>
    <row r="34708" spans="1:16" s="2" customFormat="1" x14ac:dyDescent="0.15">
      <c r="A34708" s="3"/>
      <c r="B34708" s="3"/>
      <c r="J34708" s="3"/>
      <c r="K34708" s="5"/>
      <c r="L34708" s="8"/>
      <c r="N34708" s="5"/>
      <c r="O34708" s="10"/>
      <c r="P34708" s="8"/>
    </row>
    <row r="34709" spans="1:16" s="2" customFormat="1" x14ac:dyDescent="0.15">
      <c r="A34709" s="3"/>
      <c r="B34709" s="3"/>
      <c r="J34709" s="3"/>
      <c r="K34709" s="5"/>
      <c r="L34709" s="8"/>
      <c r="N34709" s="5"/>
      <c r="O34709" s="10"/>
      <c r="P34709" s="8"/>
    </row>
    <row r="34710" spans="1:16" s="2" customFormat="1" x14ac:dyDescent="0.15">
      <c r="A34710" s="3"/>
      <c r="B34710" s="3"/>
      <c r="J34710" s="3"/>
      <c r="K34710" s="5"/>
      <c r="L34710" s="8"/>
      <c r="N34710" s="5"/>
      <c r="O34710" s="10"/>
      <c r="P34710" s="8"/>
    </row>
    <row r="34711" spans="1:16" s="2" customFormat="1" x14ac:dyDescent="0.15">
      <c r="A34711" s="3"/>
      <c r="B34711" s="3"/>
      <c r="J34711" s="3"/>
      <c r="K34711" s="5"/>
      <c r="L34711" s="8"/>
      <c r="N34711" s="5"/>
      <c r="O34711" s="10"/>
      <c r="P34711" s="8"/>
    </row>
    <row r="34712" spans="1:16" s="2" customFormat="1" x14ac:dyDescent="0.15">
      <c r="A34712" s="3"/>
      <c r="B34712" s="3"/>
      <c r="J34712" s="3"/>
      <c r="K34712" s="5"/>
      <c r="L34712" s="8"/>
      <c r="N34712" s="5"/>
      <c r="O34712" s="10"/>
      <c r="P34712" s="8"/>
    </row>
    <row r="34713" spans="1:16" s="2" customFormat="1" x14ac:dyDescent="0.15">
      <c r="A34713" s="3"/>
      <c r="B34713" s="3"/>
      <c r="J34713" s="3"/>
      <c r="K34713" s="5"/>
      <c r="L34713" s="8"/>
      <c r="N34713" s="5"/>
      <c r="O34713" s="10"/>
      <c r="P34713" s="8"/>
    </row>
    <row r="34714" spans="1:16" s="2" customFormat="1" x14ac:dyDescent="0.15">
      <c r="A34714" s="3"/>
      <c r="B34714" s="3"/>
      <c r="J34714" s="3"/>
      <c r="K34714" s="5"/>
      <c r="L34714" s="8"/>
      <c r="N34714" s="5"/>
      <c r="O34714" s="10"/>
      <c r="P34714" s="8"/>
    </row>
    <row r="34715" spans="1:16" s="2" customFormat="1" x14ac:dyDescent="0.15">
      <c r="A34715" s="3"/>
      <c r="B34715" s="3"/>
      <c r="J34715" s="3"/>
      <c r="K34715" s="5"/>
      <c r="L34715" s="8"/>
      <c r="N34715" s="5"/>
      <c r="O34715" s="10"/>
      <c r="P34715" s="8"/>
    </row>
    <row r="34716" spans="1:16" s="2" customFormat="1" x14ac:dyDescent="0.15">
      <c r="A34716" s="3"/>
      <c r="B34716" s="3"/>
      <c r="J34716" s="3"/>
      <c r="K34716" s="5"/>
      <c r="L34716" s="8"/>
      <c r="N34716" s="5"/>
      <c r="O34716" s="10"/>
      <c r="P34716" s="8"/>
    </row>
    <row r="34717" spans="1:16" s="2" customFormat="1" x14ac:dyDescent="0.15">
      <c r="A34717" s="3"/>
      <c r="B34717" s="3"/>
      <c r="J34717" s="3"/>
      <c r="K34717" s="5"/>
      <c r="L34717" s="8"/>
      <c r="N34717" s="5"/>
      <c r="O34717" s="10"/>
      <c r="P34717" s="8"/>
    </row>
    <row r="34718" spans="1:16" s="2" customFormat="1" x14ac:dyDescent="0.15">
      <c r="A34718" s="3"/>
      <c r="B34718" s="3"/>
      <c r="J34718" s="3"/>
      <c r="K34718" s="5"/>
      <c r="L34718" s="8"/>
      <c r="N34718" s="5"/>
      <c r="O34718" s="10"/>
      <c r="P34718" s="8"/>
    </row>
    <row r="34719" spans="1:16" s="2" customFormat="1" x14ac:dyDescent="0.15">
      <c r="A34719" s="3"/>
      <c r="B34719" s="3"/>
      <c r="J34719" s="3"/>
      <c r="K34719" s="5"/>
      <c r="L34719" s="8"/>
      <c r="N34719" s="5"/>
      <c r="O34719" s="10"/>
      <c r="P34719" s="8"/>
    </row>
    <row r="34720" spans="1:16" s="2" customFormat="1" x14ac:dyDescent="0.15">
      <c r="A34720" s="3"/>
      <c r="B34720" s="3"/>
      <c r="J34720" s="3"/>
      <c r="K34720" s="5"/>
      <c r="L34720" s="8"/>
      <c r="N34720" s="5"/>
      <c r="O34720" s="10"/>
      <c r="P34720" s="8"/>
    </row>
    <row r="34721" spans="1:16" s="2" customFormat="1" x14ac:dyDescent="0.15">
      <c r="A34721" s="3"/>
      <c r="B34721" s="3"/>
      <c r="J34721" s="3"/>
      <c r="K34721" s="5"/>
      <c r="L34721" s="8"/>
      <c r="N34721" s="5"/>
      <c r="O34721" s="10"/>
      <c r="P34721" s="8"/>
    </row>
    <row r="34722" spans="1:16" s="2" customFormat="1" x14ac:dyDescent="0.15">
      <c r="A34722" s="3"/>
      <c r="B34722" s="3"/>
      <c r="J34722" s="3"/>
      <c r="K34722" s="5"/>
      <c r="L34722" s="8"/>
      <c r="N34722" s="5"/>
      <c r="O34722" s="10"/>
      <c r="P34722" s="8"/>
    </row>
    <row r="34723" spans="1:16" s="2" customFormat="1" x14ac:dyDescent="0.15">
      <c r="A34723" s="3"/>
      <c r="B34723" s="3"/>
      <c r="J34723" s="3"/>
      <c r="K34723" s="5"/>
      <c r="L34723" s="8"/>
      <c r="N34723" s="5"/>
      <c r="O34723" s="10"/>
      <c r="P34723" s="8"/>
    </row>
    <row r="34724" spans="1:16" s="2" customFormat="1" x14ac:dyDescent="0.15">
      <c r="A34724" s="3"/>
      <c r="B34724" s="3"/>
      <c r="J34724" s="3"/>
      <c r="K34724" s="5"/>
      <c r="L34724" s="8"/>
      <c r="N34724" s="5"/>
      <c r="O34724" s="10"/>
      <c r="P34724" s="8"/>
    </row>
    <row r="34725" spans="1:16" s="2" customFormat="1" x14ac:dyDescent="0.15">
      <c r="A34725" s="3"/>
      <c r="B34725" s="3"/>
      <c r="J34725" s="3"/>
      <c r="K34725" s="5"/>
      <c r="L34725" s="8"/>
      <c r="N34725" s="5"/>
      <c r="O34725" s="10"/>
      <c r="P34725" s="8"/>
    </row>
    <row r="34726" spans="1:16" s="2" customFormat="1" x14ac:dyDescent="0.15">
      <c r="A34726" s="3"/>
      <c r="B34726" s="3"/>
      <c r="J34726" s="3"/>
      <c r="K34726" s="5"/>
      <c r="L34726" s="8"/>
      <c r="N34726" s="5"/>
      <c r="O34726" s="10"/>
      <c r="P34726" s="8"/>
    </row>
    <row r="34727" spans="1:16" s="2" customFormat="1" x14ac:dyDescent="0.15">
      <c r="A34727" s="3"/>
      <c r="B34727" s="3"/>
      <c r="J34727" s="3"/>
      <c r="K34727" s="5"/>
      <c r="L34727" s="8"/>
      <c r="N34727" s="5"/>
      <c r="O34727" s="10"/>
      <c r="P34727" s="8"/>
    </row>
    <row r="34728" spans="1:16" s="2" customFormat="1" x14ac:dyDescent="0.15">
      <c r="A34728" s="3"/>
      <c r="B34728" s="3"/>
      <c r="J34728" s="3"/>
      <c r="K34728" s="5"/>
      <c r="L34728" s="8"/>
      <c r="N34728" s="5"/>
      <c r="O34728" s="10"/>
      <c r="P34728" s="8"/>
    </row>
    <row r="34729" spans="1:16" s="2" customFormat="1" x14ac:dyDescent="0.15">
      <c r="A34729" s="3"/>
      <c r="B34729" s="3"/>
      <c r="J34729" s="3"/>
      <c r="K34729" s="5"/>
      <c r="L34729" s="8"/>
      <c r="N34729" s="5"/>
      <c r="O34729" s="10"/>
      <c r="P34729" s="8"/>
    </row>
    <row r="34730" spans="1:16" s="2" customFormat="1" x14ac:dyDescent="0.15">
      <c r="A34730" s="3"/>
      <c r="B34730" s="3"/>
      <c r="J34730" s="3"/>
      <c r="K34730" s="5"/>
      <c r="L34730" s="8"/>
      <c r="N34730" s="5"/>
      <c r="O34730" s="10"/>
      <c r="P34730" s="8"/>
    </row>
    <row r="34731" spans="1:16" s="2" customFormat="1" x14ac:dyDescent="0.15">
      <c r="A34731" s="3"/>
      <c r="B34731" s="3"/>
      <c r="J34731" s="3"/>
      <c r="K34731" s="5"/>
      <c r="L34731" s="8"/>
      <c r="N34731" s="5"/>
      <c r="O34731" s="10"/>
      <c r="P34731" s="8"/>
    </row>
    <row r="34732" spans="1:16" s="2" customFormat="1" x14ac:dyDescent="0.15">
      <c r="A34732" s="3"/>
      <c r="B34732" s="3"/>
      <c r="J34732" s="3"/>
      <c r="K34732" s="5"/>
      <c r="L34732" s="8"/>
      <c r="N34732" s="5"/>
      <c r="O34732" s="10"/>
      <c r="P34732" s="8"/>
    </row>
    <row r="34733" spans="1:16" s="2" customFormat="1" x14ac:dyDescent="0.15">
      <c r="A34733" s="3"/>
      <c r="B34733" s="3"/>
      <c r="J34733" s="3"/>
      <c r="K34733" s="5"/>
      <c r="L34733" s="8"/>
      <c r="N34733" s="5"/>
      <c r="O34733" s="10"/>
      <c r="P34733" s="8"/>
    </row>
    <row r="34734" spans="1:16" s="2" customFormat="1" x14ac:dyDescent="0.15">
      <c r="A34734" s="3"/>
      <c r="B34734" s="3"/>
      <c r="J34734" s="3"/>
      <c r="K34734" s="5"/>
      <c r="L34734" s="8"/>
      <c r="N34734" s="5"/>
      <c r="O34734" s="10"/>
      <c r="P34734" s="8"/>
    </row>
    <row r="34735" spans="1:16" s="2" customFormat="1" x14ac:dyDescent="0.15">
      <c r="A34735" s="3"/>
      <c r="B34735" s="3"/>
      <c r="J34735" s="3"/>
      <c r="K34735" s="5"/>
      <c r="L34735" s="8"/>
      <c r="N34735" s="5"/>
      <c r="O34735" s="10"/>
      <c r="P34735" s="8"/>
    </row>
    <row r="34736" spans="1:16" s="2" customFormat="1" x14ac:dyDescent="0.15">
      <c r="A34736" s="3"/>
      <c r="B34736" s="3"/>
      <c r="J34736" s="3"/>
      <c r="K34736" s="5"/>
      <c r="L34736" s="8"/>
      <c r="N34736" s="5"/>
      <c r="O34736" s="10"/>
      <c r="P34736" s="8"/>
    </row>
    <row r="34737" spans="1:16" s="2" customFormat="1" x14ac:dyDescent="0.15">
      <c r="A34737" s="3"/>
      <c r="B34737" s="3"/>
      <c r="J34737" s="3"/>
      <c r="K34737" s="5"/>
      <c r="L34737" s="8"/>
      <c r="N34737" s="5"/>
      <c r="O34737" s="10"/>
      <c r="P34737" s="8"/>
    </row>
    <row r="34738" spans="1:16" s="2" customFormat="1" x14ac:dyDescent="0.15">
      <c r="A34738" s="3"/>
      <c r="B34738" s="3"/>
      <c r="J34738" s="3"/>
      <c r="K34738" s="5"/>
      <c r="L34738" s="8"/>
      <c r="N34738" s="5"/>
      <c r="O34738" s="10"/>
      <c r="P34738" s="8"/>
    </row>
    <row r="34739" spans="1:16" s="2" customFormat="1" x14ac:dyDescent="0.15">
      <c r="A34739" s="3"/>
      <c r="B34739" s="3"/>
      <c r="J34739" s="3"/>
      <c r="K34739" s="5"/>
      <c r="L34739" s="8"/>
      <c r="N34739" s="5"/>
      <c r="O34739" s="10"/>
      <c r="P34739" s="8"/>
    </row>
    <row r="34740" spans="1:16" s="2" customFormat="1" x14ac:dyDescent="0.15">
      <c r="A34740" s="3"/>
      <c r="B34740" s="3"/>
      <c r="J34740" s="3"/>
      <c r="K34740" s="5"/>
      <c r="L34740" s="8"/>
      <c r="N34740" s="5"/>
      <c r="O34740" s="10"/>
      <c r="P34740" s="8"/>
    </row>
    <row r="34741" spans="1:16" s="2" customFormat="1" x14ac:dyDescent="0.15">
      <c r="A34741" s="3"/>
      <c r="B34741" s="3"/>
      <c r="J34741" s="3"/>
      <c r="K34741" s="5"/>
      <c r="L34741" s="8"/>
      <c r="N34741" s="5"/>
      <c r="O34741" s="10"/>
      <c r="P34741" s="8"/>
    </row>
    <row r="34742" spans="1:16" s="2" customFormat="1" x14ac:dyDescent="0.15">
      <c r="A34742" s="3"/>
      <c r="B34742" s="3"/>
      <c r="J34742" s="3"/>
      <c r="K34742" s="5"/>
      <c r="L34742" s="8"/>
      <c r="N34742" s="5"/>
      <c r="O34742" s="10"/>
      <c r="P34742" s="8"/>
    </row>
    <row r="34743" spans="1:16" s="2" customFormat="1" x14ac:dyDescent="0.15">
      <c r="A34743" s="3"/>
      <c r="B34743" s="3"/>
      <c r="J34743" s="3"/>
      <c r="K34743" s="5"/>
      <c r="L34743" s="8"/>
      <c r="N34743" s="5"/>
      <c r="O34743" s="10"/>
      <c r="P34743" s="8"/>
    </row>
    <row r="34744" spans="1:16" s="2" customFormat="1" x14ac:dyDescent="0.15">
      <c r="A34744" s="3"/>
      <c r="B34744" s="3"/>
      <c r="J34744" s="3"/>
      <c r="K34744" s="5"/>
      <c r="L34744" s="8"/>
      <c r="N34744" s="5"/>
      <c r="O34744" s="10"/>
      <c r="P34744" s="8"/>
    </row>
    <row r="34745" spans="1:16" s="2" customFormat="1" x14ac:dyDescent="0.15">
      <c r="A34745" s="3"/>
      <c r="B34745" s="3"/>
      <c r="J34745" s="3"/>
      <c r="K34745" s="5"/>
      <c r="L34745" s="8"/>
      <c r="N34745" s="5"/>
      <c r="O34745" s="10"/>
      <c r="P34745" s="8"/>
    </row>
    <row r="34746" spans="1:16" s="2" customFormat="1" x14ac:dyDescent="0.15">
      <c r="A34746" s="3"/>
      <c r="B34746" s="3"/>
      <c r="J34746" s="3"/>
      <c r="K34746" s="5"/>
      <c r="L34746" s="8"/>
      <c r="N34746" s="5"/>
      <c r="O34746" s="10"/>
      <c r="P34746" s="8"/>
    </row>
    <row r="34747" spans="1:16" s="2" customFormat="1" x14ac:dyDescent="0.15">
      <c r="A34747" s="3"/>
      <c r="B34747" s="3"/>
      <c r="J34747" s="3"/>
      <c r="K34747" s="5"/>
      <c r="L34747" s="8"/>
      <c r="N34747" s="5"/>
      <c r="O34747" s="10"/>
      <c r="P34747" s="8"/>
    </row>
    <row r="34748" spans="1:16" s="2" customFormat="1" x14ac:dyDescent="0.15">
      <c r="A34748" s="3"/>
      <c r="B34748" s="3"/>
      <c r="J34748" s="3"/>
      <c r="K34748" s="5"/>
      <c r="L34748" s="8"/>
      <c r="N34748" s="5"/>
      <c r="O34748" s="10"/>
      <c r="P34748" s="8"/>
    </row>
    <row r="34749" spans="1:16" s="2" customFormat="1" x14ac:dyDescent="0.15">
      <c r="A34749" s="3"/>
      <c r="B34749" s="3"/>
      <c r="J34749" s="3"/>
      <c r="K34749" s="5"/>
      <c r="L34749" s="8"/>
      <c r="N34749" s="5"/>
      <c r="O34749" s="10"/>
      <c r="P34749" s="8"/>
    </row>
    <row r="34750" spans="1:16" s="2" customFormat="1" x14ac:dyDescent="0.15">
      <c r="A34750" s="3"/>
      <c r="B34750" s="3"/>
      <c r="J34750" s="3"/>
      <c r="K34750" s="5"/>
      <c r="L34750" s="8"/>
      <c r="N34750" s="5"/>
      <c r="O34750" s="10"/>
      <c r="P34750" s="8"/>
    </row>
    <row r="34751" spans="1:16" s="2" customFormat="1" x14ac:dyDescent="0.15">
      <c r="A34751" s="3"/>
      <c r="B34751" s="3"/>
      <c r="J34751" s="3"/>
      <c r="K34751" s="5"/>
      <c r="L34751" s="8"/>
      <c r="N34751" s="5"/>
      <c r="O34751" s="10"/>
      <c r="P34751" s="8"/>
    </row>
    <row r="34752" spans="1:16" s="2" customFormat="1" x14ac:dyDescent="0.15">
      <c r="A34752" s="3"/>
      <c r="B34752" s="3"/>
      <c r="J34752" s="3"/>
      <c r="K34752" s="5"/>
      <c r="L34752" s="8"/>
      <c r="N34752" s="5"/>
      <c r="O34752" s="10"/>
      <c r="P34752" s="8"/>
    </row>
    <row r="34753" spans="1:16" s="2" customFormat="1" x14ac:dyDescent="0.15">
      <c r="A34753" s="3"/>
      <c r="B34753" s="3"/>
      <c r="J34753" s="3"/>
      <c r="K34753" s="5"/>
      <c r="L34753" s="8"/>
      <c r="N34753" s="5"/>
      <c r="O34753" s="10"/>
      <c r="P34753" s="8"/>
    </row>
    <row r="34754" spans="1:16" s="2" customFormat="1" x14ac:dyDescent="0.15">
      <c r="A34754" s="3"/>
      <c r="B34754" s="3"/>
      <c r="J34754" s="3"/>
      <c r="K34754" s="5"/>
      <c r="L34754" s="8"/>
      <c r="N34754" s="5"/>
      <c r="O34754" s="10"/>
      <c r="P34754" s="8"/>
    </row>
    <row r="34755" spans="1:16" s="2" customFormat="1" x14ac:dyDescent="0.15">
      <c r="A34755" s="3"/>
      <c r="B34755" s="3"/>
      <c r="J34755" s="3"/>
      <c r="K34755" s="5"/>
      <c r="L34755" s="8"/>
      <c r="N34755" s="5"/>
      <c r="O34755" s="10"/>
      <c r="P34755" s="8"/>
    </row>
    <row r="34756" spans="1:16" s="2" customFormat="1" x14ac:dyDescent="0.15">
      <c r="A34756" s="3"/>
      <c r="B34756" s="3"/>
      <c r="J34756" s="3"/>
      <c r="K34756" s="5"/>
      <c r="L34756" s="8"/>
      <c r="N34756" s="5"/>
      <c r="O34756" s="10"/>
      <c r="P34756" s="8"/>
    </row>
    <row r="34757" spans="1:16" s="2" customFormat="1" x14ac:dyDescent="0.15">
      <c r="A34757" s="3"/>
      <c r="B34757" s="3"/>
      <c r="J34757" s="3"/>
      <c r="K34757" s="5"/>
      <c r="L34757" s="8"/>
      <c r="N34757" s="5"/>
      <c r="O34757" s="10"/>
      <c r="P34757" s="8"/>
    </row>
    <row r="34758" spans="1:16" s="2" customFormat="1" x14ac:dyDescent="0.15">
      <c r="A34758" s="3"/>
      <c r="B34758" s="3"/>
      <c r="J34758" s="3"/>
      <c r="K34758" s="5"/>
      <c r="L34758" s="8"/>
      <c r="N34758" s="5"/>
      <c r="O34758" s="10"/>
      <c r="P34758" s="8"/>
    </row>
    <row r="34759" spans="1:16" s="2" customFormat="1" x14ac:dyDescent="0.15">
      <c r="A34759" s="3"/>
      <c r="B34759" s="3"/>
      <c r="J34759" s="3"/>
      <c r="K34759" s="5"/>
      <c r="L34759" s="8"/>
      <c r="N34759" s="5"/>
      <c r="O34759" s="10"/>
      <c r="P34759" s="8"/>
    </row>
    <row r="34760" spans="1:16" s="2" customFormat="1" x14ac:dyDescent="0.15">
      <c r="A34760" s="3"/>
      <c r="B34760" s="3"/>
      <c r="J34760" s="3"/>
      <c r="K34760" s="5"/>
      <c r="L34760" s="8"/>
      <c r="N34760" s="5"/>
      <c r="O34760" s="10"/>
      <c r="P34760" s="8"/>
    </row>
    <row r="34761" spans="1:16" s="2" customFormat="1" x14ac:dyDescent="0.15">
      <c r="A34761" s="3"/>
      <c r="B34761" s="3"/>
      <c r="J34761" s="3"/>
      <c r="K34761" s="5"/>
      <c r="L34761" s="8"/>
      <c r="N34761" s="5"/>
      <c r="O34761" s="10"/>
      <c r="P34761" s="8"/>
    </row>
    <row r="34762" spans="1:16" s="2" customFormat="1" x14ac:dyDescent="0.15">
      <c r="A34762" s="3"/>
      <c r="B34762" s="3"/>
      <c r="J34762" s="3"/>
      <c r="K34762" s="5"/>
      <c r="L34762" s="8"/>
      <c r="N34762" s="5"/>
      <c r="O34762" s="10"/>
      <c r="P34762" s="8"/>
    </row>
    <row r="34763" spans="1:16" s="2" customFormat="1" x14ac:dyDescent="0.15">
      <c r="A34763" s="3"/>
      <c r="B34763" s="3"/>
      <c r="J34763" s="3"/>
      <c r="K34763" s="5"/>
      <c r="L34763" s="8"/>
      <c r="N34763" s="5"/>
      <c r="O34763" s="10"/>
      <c r="P34763" s="8"/>
    </row>
    <row r="34764" spans="1:16" s="2" customFormat="1" x14ac:dyDescent="0.15">
      <c r="A34764" s="3"/>
      <c r="B34764" s="3"/>
      <c r="J34764" s="3"/>
      <c r="K34764" s="5"/>
      <c r="L34764" s="8"/>
      <c r="N34764" s="5"/>
      <c r="O34764" s="10"/>
      <c r="P34764" s="8"/>
    </row>
    <row r="34765" spans="1:16" s="2" customFormat="1" x14ac:dyDescent="0.15">
      <c r="A34765" s="3"/>
      <c r="B34765" s="3"/>
      <c r="J34765" s="3"/>
      <c r="K34765" s="5"/>
      <c r="L34765" s="8"/>
      <c r="N34765" s="5"/>
      <c r="O34765" s="10"/>
      <c r="P34765" s="8"/>
    </row>
    <row r="34766" spans="1:16" s="2" customFormat="1" x14ac:dyDescent="0.15">
      <c r="A34766" s="3"/>
      <c r="B34766" s="3"/>
      <c r="J34766" s="3"/>
      <c r="K34766" s="5"/>
      <c r="L34766" s="8"/>
      <c r="N34766" s="5"/>
      <c r="O34766" s="10"/>
      <c r="P34766" s="8"/>
    </row>
    <row r="34767" spans="1:16" s="2" customFormat="1" x14ac:dyDescent="0.15">
      <c r="A34767" s="3"/>
      <c r="B34767" s="3"/>
      <c r="J34767" s="3"/>
      <c r="K34767" s="5"/>
      <c r="L34767" s="8"/>
      <c r="N34767" s="5"/>
      <c r="O34767" s="10"/>
      <c r="P34767" s="8"/>
    </row>
    <row r="34768" spans="1:16" s="2" customFormat="1" x14ac:dyDescent="0.15">
      <c r="A34768" s="3"/>
      <c r="B34768" s="3"/>
      <c r="J34768" s="3"/>
      <c r="K34768" s="5"/>
      <c r="L34768" s="8"/>
      <c r="N34768" s="5"/>
      <c r="O34768" s="10"/>
      <c r="P34768" s="8"/>
    </row>
    <row r="34769" spans="1:16" s="2" customFormat="1" x14ac:dyDescent="0.15">
      <c r="A34769" s="3"/>
      <c r="B34769" s="3"/>
      <c r="J34769" s="3"/>
      <c r="K34769" s="5"/>
      <c r="L34769" s="8"/>
      <c r="N34769" s="5"/>
      <c r="O34769" s="10"/>
      <c r="P34769" s="8"/>
    </row>
    <row r="34770" spans="1:16" s="2" customFormat="1" x14ac:dyDescent="0.15">
      <c r="A34770" s="3"/>
      <c r="B34770" s="3"/>
      <c r="J34770" s="3"/>
      <c r="K34770" s="5"/>
      <c r="L34770" s="8"/>
      <c r="N34770" s="5"/>
      <c r="O34770" s="10"/>
      <c r="P34770" s="8"/>
    </row>
    <row r="34771" spans="1:16" s="2" customFormat="1" x14ac:dyDescent="0.15">
      <c r="A34771" s="3"/>
      <c r="B34771" s="3"/>
      <c r="J34771" s="3"/>
      <c r="K34771" s="5"/>
      <c r="L34771" s="8"/>
      <c r="N34771" s="5"/>
      <c r="O34771" s="10"/>
      <c r="P34771" s="8"/>
    </row>
    <row r="34772" spans="1:16" s="2" customFormat="1" x14ac:dyDescent="0.15">
      <c r="A34772" s="3"/>
      <c r="B34772" s="3"/>
      <c r="J34772" s="3"/>
      <c r="K34772" s="5"/>
      <c r="L34772" s="8"/>
      <c r="N34772" s="5"/>
      <c r="O34772" s="10"/>
      <c r="P34772" s="8"/>
    </row>
    <row r="34773" spans="1:16" s="2" customFormat="1" x14ac:dyDescent="0.15">
      <c r="A34773" s="3"/>
      <c r="B34773" s="3"/>
      <c r="J34773" s="3"/>
      <c r="K34773" s="5"/>
      <c r="L34773" s="8"/>
      <c r="N34773" s="5"/>
      <c r="O34773" s="10"/>
      <c r="P34773" s="8"/>
    </row>
    <row r="34774" spans="1:16" s="2" customFormat="1" x14ac:dyDescent="0.15">
      <c r="A34774" s="3"/>
      <c r="B34774" s="3"/>
      <c r="J34774" s="3"/>
      <c r="K34774" s="5"/>
      <c r="L34774" s="8"/>
      <c r="N34774" s="5"/>
      <c r="O34774" s="10"/>
      <c r="P34774" s="8"/>
    </row>
    <row r="34775" spans="1:16" s="2" customFormat="1" x14ac:dyDescent="0.15">
      <c r="A34775" s="3"/>
      <c r="B34775" s="3"/>
      <c r="J34775" s="3"/>
      <c r="K34775" s="5"/>
      <c r="L34775" s="8"/>
      <c r="N34775" s="5"/>
      <c r="O34775" s="10"/>
      <c r="P34775" s="8"/>
    </row>
    <row r="34776" spans="1:16" s="2" customFormat="1" x14ac:dyDescent="0.15">
      <c r="A34776" s="3"/>
      <c r="B34776" s="3"/>
      <c r="J34776" s="3"/>
      <c r="K34776" s="5"/>
      <c r="L34776" s="8"/>
      <c r="N34776" s="5"/>
      <c r="O34776" s="10"/>
      <c r="P34776" s="8"/>
    </row>
    <row r="34777" spans="1:16" s="2" customFormat="1" x14ac:dyDescent="0.15">
      <c r="A34777" s="3"/>
      <c r="B34777" s="3"/>
      <c r="J34777" s="3"/>
      <c r="K34777" s="5"/>
      <c r="L34777" s="8"/>
      <c r="N34777" s="5"/>
      <c r="O34777" s="10"/>
      <c r="P34777" s="8"/>
    </row>
    <row r="34778" spans="1:16" s="2" customFormat="1" x14ac:dyDescent="0.15">
      <c r="A34778" s="3"/>
      <c r="B34778" s="3"/>
      <c r="J34778" s="3"/>
      <c r="K34778" s="5"/>
      <c r="L34778" s="8"/>
      <c r="N34778" s="5"/>
      <c r="O34778" s="10"/>
      <c r="P34778" s="8"/>
    </row>
    <row r="34779" spans="1:16" s="2" customFormat="1" x14ac:dyDescent="0.15">
      <c r="A34779" s="3"/>
      <c r="B34779" s="3"/>
      <c r="J34779" s="3"/>
      <c r="K34779" s="5"/>
      <c r="L34779" s="8"/>
      <c r="N34779" s="5"/>
      <c r="O34779" s="10"/>
      <c r="P34779" s="8"/>
    </row>
    <row r="34780" spans="1:16" s="2" customFormat="1" x14ac:dyDescent="0.15">
      <c r="A34780" s="3"/>
      <c r="B34780" s="3"/>
      <c r="J34780" s="3"/>
      <c r="K34780" s="5"/>
      <c r="L34780" s="8"/>
      <c r="N34780" s="5"/>
      <c r="O34780" s="10"/>
      <c r="P34780" s="8"/>
    </row>
    <row r="34781" spans="1:16" s="2" customFormat="1" x14ac:dyDescent="0.15">
      <c r="A34781" s="3"/>
      <c r="B34781" s="3"/>
      <c r="J34781" s="3"/>
      <c r="K34781" s="5"/>
      <c r="L34781" s="8"/>
      <c r="N34781" s="5"/>
      <c r="O34781" s="10"/>
      <c r="P34781" s="8"/>
    </row>
    <row r="34782" spans="1:16" s="2" customFormat="1" x14ac:dyDescent="0.15">
      <c r="A34782" s="3"/>
      <c r="B34782" s="3"/>
      <c r="J34782" s="3"/>
      <c r="K34782" s="5"/>
      <c r="L34782" s="8"/>
      <c r="N34782" s="5"/>
      <c r="O34782" s="10"/>
      <c r="P34782" s="8"/>
    </row>
    <row r="34783" spans="1:16" s="2" customFormat="1" x14ac:dyDescent="0.15">
      <c r="A34783" s="3"/>
      <c r="B34783" s="3"/>
      <c r="J34783" s="3"/>
      <c r="K34783" s="5"/>
      <c r="L34783" s="8"/>
      <c r="N34783" s="5"/>
      <c r="O34783" s="10"/>
      <c r="P34783" s="8"/>
    </row>
    <row r="34784" spans="1:16" s="2" customFormat="1" x14ac:dyDescent="0.15">
      <c r="A34784" s="3"/>
      <c r="B34784" s="3"/>
      <c r="J34784" s="3"/>
      <c r="K34784" s="5"/>
      <c r="L34784" s="8"/>
      <c r="N34784" s="5"/>
      <c r="O34784" s="10"/>
      <c r="P34784" s="8"/>
    </row>
    <row r="34785" spans="1:16" s="2" customFormat="1" x14ac:dyDescent="0.15">
      <c r="A34785" s="3"/>
      <c r="B34785" s="3"/>
      <c r="J34785" s="3"/>
      <c r="K34785" s="5"/>
      <c r="L34785" s="8"/>
      <c r="N34785" s="5"/>
      <c r="O34785" s="10"/>
      <c r="P34785" s="8"/>
    </row>
    <row r="34786" spans="1:16" s="2" customFormat="1" x14ac:dyDescent="0.15">
      <c r="A34786" s="3"/>
      <c r="B34786" s="3"/>
      <c r="J34786" s="3"/>
      <c r="K34786" s="5"/>
      <c r="L34786" s="8"/>
      <c r="N34786" s="5"/>
      <c r="O34786" s="10"/>
      <c r="P34786" s="8"/>
    </row>
    <row r="34787" spans="1:16" s="2" customFormat="1" x14ac:dyDescent="0.15">
      <c r="A34787" s="3"/>
      <c r="B34787" s="3"/>
      <c r="J34787" s="3"/>
      <c r="K34787" s="5"/>
      <c r="L34787" s="8"/>
      <c r="N34787" s="5"/>
      <c r="O34787" s="10"/>
      <c r="P34787" s="8"/>
    </row>
    <row r="34788" spans="1:16" s="2" customFormat="1" x14ac:dyDescent="0.15">
      <c r="A34788" s="3"/>
      <c r="B34788" s="3"/>
      <c r="J34788" s="3"/>
      <c r="K34788" s="5"/>
      <c r="L34788" s="8"/>
      <c r="N34788" s="5"/>
      <c r="O34788" s="10"/>
      <c r="P34788" s="8"/>
    </row>
    <row r="34789" spans="1:16" s="2" customFormat="1" x14ac:dyDescent="0.15">
      <c r="A34789" s="3"/>
      <c r="B34789" s="3"/>
      <c r="J34789" s="3"/>
      <c r="K34789" s="5"/>
      <c r="L34789" s="8"/>
      <c r="N34789" s="5"/>
      <c r="O34789" s="10"/>
      <c r="P34789" s="8"/>
    </row>
    <row r="34790" spans="1:16" s="2" customFormat="1" x14ac:dyDescent="0.15">
      <c r="A34790" s="3"/>
      <c r="B34790" s="3"/>
      <c r="J34790" s="3"/>
      <c r="K34790" s="5"/>
      <c r="L34790" s="8"/>
      <c r="N34790" s="5"/>
      <c r="O34790" s="10"/>
      <c r="P34790" s="8"/>
    </row>
    <row r="34791" spans="1:16" s="2" customFormat="1" x14ac:dyDescent="0.15">
      <c r="A34791" s="3"/>
      <c r="B34791" s="3"/>
      <c r="J34791" s="3"/>
      <c r="K34791" s="5"/>
      <c r="L34791" s="8"/>
      <c r="N34791" s="5"/>
      <c r="O34791" s="10"/>
      <c r="P34791" s="8"/>
    </row>
    <row r="34792" spans="1:16" s="2" customFormat="1" x14ac:dyDescent="0.15">
      <c r="A34792" s="3"/>
      <c r="B34792" s="3"/>
      <c r="J34792" s="3"/>
      <c r="K34792" s="5"/>
      <c r="L34792" s="8"/>
      <c r="N34792" s="5"/>
      <c r="O34792" s="10"/>
      <c r="P34792" s="8"/>
    </row>
    <row r="34793" spans="1:16" s="2" customFormat="1" x14ac:dyDescent="0.15">
      <c r="A34793" s="3"/>
      <c r="B34793" s="3"/>
      <c r="J34793" s="3"/>
      <c r="K34793" s="5"/>
      <c r="L34793" s="8"/>
      <c r="N34793" s="5"/>
      <c r="O34793" s="10"/>
      <c r="P34793" s="8"/>
    </row>
    <row r="34794" spans="1:16" s="2" customFormat="1" x14ac:dyDescent="0.15">
      <c r="A34794" s="3"/>
      <c r="B34794" s="3"/>
      <c r="J34794" s="3"/>
      <c r="K34794" s="5"/>
      <c r="L34794" s="8"/>
      <c r="N34794" s="5"/>
      <c r="O34794" s="10"/>
      <c r="P34794" s="8"/>
    </row>
    <row r="34795" spans="1:16" s="2" customFormat="1" x14ac:dyDescent="0.15">
      <c r="A34795" s="3"/>
      <c r="B34795" s="3"/>
      <c r="J34795" s="3"/>
      <c r="K34795" s="5"/>
      <c r="L34795" s="8"/>
      <c r="N34795" s="5"/>
      <c r="O34795" s="10"/>
      <c r="P34795" s="8"/>
    </row>
    <row r="34796" spans="1:16" s="2" customFormat="1" x14ac:dyDescent="0.15">
      <c r="A34796" s="3"/>
      <c r="B34796" s="3"/>
      <c r="J34796" s="3"/>
      <c r="K34796" s="5"/>
      <c r="L34796" s="8"/>
      <c r="N34796" s="5"/>
      <c r="O34796" s="10"/>
      <c r="P34796" s="8"/>
    </row>
    <row r="34797" spans="1:16" s="2" customFormat="1" x14ac:dyDescent="0.15">
      <c r="A34797" s="3"/>
      <c r="B34797" s="3"/>
      <c r="J34797" s="3"/>
      <c r="K34797" s="5"/>
      <c r="L34797" s="8"/>
      <c r="N34797" s="5"/>
      <c r="O34797" s="10"/>
      <c r="P34797" s="8"/>
    </row>
    <row r="34798" spans="1:16" s="2" customFormat="1" x14ac:dyDescent="0.15">
      <c r="A34798" s="3"/>
      <c r="B34798" s="3"/>
      <c r="J34798" s="3"/>
      <c r="K34798" s="5"/>
      <c r="L34798" s="8"/>
      <c r="N34798" s="5"/>
      <c r="O34798" s="10"/>
      <c r="P34798" s="8"/>
    </row>
    <row r="34799" spans="1:16" s="2" customFormat="1" x14ac:dyDescent="0.15">
      <c r="A34799" s="3"/>
      <c r="B34799" s="3"/>
      <c r="J34799" s="3"/>
      <c r="K34799" s="5"/>
      <c r="L34799" s="8"/>
      <c r="N34799" s="5"/>
      <c r="O34799" s="10"/>
      <c r="P34799" s="8"/>
    </row>
    <row r="34800" spans="1:16" s="2" customFormat="1" x14ac:dyDescent="0.15">
      <c r="A34800" s="3"/>
      <c r="B34800" s="3"/>
      <c r="J34800" s="3"/>
      <c r="K34800" s="5"/>
      <c r="L34800" s="8"/>
      <c r="N34800" s="5"/>
      <c r="O34800" s="10"/>
      <c r="P34800" s="8"/>
    </row>
    <row r="34801" spans="1:16" s="2" customFormat="1" x14ac:dyDescent="0.15">
      <c r="A34801" s="3"/>
      <c r="B34801" s="3"/>
      <c r="J34801" s="3"/>
      <c r="K34801" s="5"/>
      <c r="L34801" s="8"/>
      <c r="N34801" s="5"/>
      <c r="O34801" s="10"/>
      <c r="P34801" s="8"/>
    </row>
    <row r="34802" spans="1:16" s="2" customFormat="1" x14ac:dyDescent="0.15">
      <c r="A34802" s="3"/>
      <c r="B34802" s="3"/>
      <c r="J34802" s="3"/>
      <c r="K34802" s="5"/>
      <c r="L34802" s="8"/>
      <c r="N34802" s="5"/>
      <c r="O34802" s="10"/>
      <c r="P34802" s="8"/>
    </row>
    <row r="34803" spans="1:16" s="2" customFormat="1" x14ac:dyDescent="0.15">
      <c r="A34803" s="3"/>
      <c r="B34803" s="3"/>
      <c r="J34803" s="3"/>
      <c r="K34803" s="5"/>
      <c r="L34803" s="8"/>
      <c r="N34803" s="5"/>
      <c r="O34803" s="10"/>
      <c r="P34803" s="8"/>
    </row>
    <row r="34804" spans="1:16" s="2" customFormat="1" x14ac:dyDescent="0.15">
      <c r="A34804" s="3"/>
      <c r="B34804" s="3"/>
      <c r="J34804" s="3"/>
      <c r="K34804" s="5"/>
      <c r="L34804" s="8"/>
      <c r="N34804" s="5"/>
      <c r="O34804" s="10"/>
      <c r="P34804" s="8"/>
    </row>
    <row r="34805" spans="1:16" s="2" customFormat="1" x14ac:dyDescent="0.15">
      <c r="A34805" s="3"/>
      <c r="B34805" s="3"/>
      <c r="J34805" s="3"/>
      <c r="K34805" s="5"/>
      <c r="L34805" s="8"/>
      <c r="N34805" s="5"/>
      <c r="O34805" s="10"/>
      <c r="P34805" s="8"/>
    </row>
    <row r="34806" spans="1:16" s="2" customFormat="1" x14ac:dyDescent="0.15">
      <c r="A34806" s="3"/>
      <c r="B34806" s="3"/>
      <c r="J34806" s="3"/>
      <c r="K34806" s="5"/>
      <c r="L34806" s="8"/>
      <c r="N34806" s="5"/>
      <c r="O34806" s="10"/>
      <c r="P34806" s="8"/>
    </row>
    <row r="34807" spans="1:16" s="2" customFormat="1" x14ac:dyDescent="0.15">
      <c r="A34807" s="3"/>
      <c r="B34807" s="3"/>
      <c r="J34807" s="3"/>
      <c r="K34807" s="5"/>
      <c r="L34807" s="8"/>
      <c r="N34807" s="5"/>
      <c r="O34807" s="10"/>
      <c r="P34807" s="8"/>
    </row>
    <row r="34808" spans="1:16" s="2" customFormat="1" x14ac:dyDescent="0.15">
      <c r="A34808" s="3"/>
      <c r="B34808" s="3"/>
      <c r="J34808" s="3"/>
      <c r="K34808" s="5"/>
      <c r="L34808" s="8"/>
      <c r="N34808" s="5"/>
      <c r="O34808" s="10"/>
      <c r="P34808" s="8"/>
    </row>
    <row r="34809" spans="1:16" s="2" customFormat="1" x14ac:dyDescent="0.15">
      <c r="A34809" s="3"/>
      <c r="B34809" s="3"/>
      <c r="J34809" s="3"/>
      <c r="K34809" s="5"/>
      <c r="L34809" s="8"/>
      <c r="N34809" s="5"/>
      <c r="O34809" s="10"/>
      <c r="P34809" s="8"/>
    </row>
    <row r="34810" spans="1:16" s="2" customFormat="1" x14ac:dyDescent="0.15">
      <c r="A34810" s="3"/>
      <c r="B34810" s="3"/>
      <c r="J34810" s="3"/>
      <c r="K34810" s="5"/>
      <c r="L34810" s="8"/>
      <c r="N34810" s="5"/>
      <c r="O34810" s="10"/>
      <c r="P34810" s="8"/>
    </row>
    <row r="34811" spans="1:16" s="2" customFormat="1" x14ac:dyDescent="0.15">
      <c r="A34811" s="3"/>
      <c r="B34811" s="3"/>
      <c r="J34811" s="3"/>
      <c r="K34811" s="5"/>
      <c r="L34811" s="8"/>
      <c r="N34811" s="5"/>
      <c r="O34811" s="10"/>
      <c r="P34811" s="8"/>
    </row>
    <row r="34812" spans="1:16" s="2" customFormat="1" x14ac:dyDescent="0.15">
      <c r="A34812" s="3"/>
      <c r="B34812" s="3"/>
      <c r="J34812" s="3"/>
      <c r="K34812" s="5"/>
      <c r="L34812" s="8"/>
      <c r="N34812" s="5"/>
      <c r="O34812" s="10"/>
      <c r="P34812" s="8"/>
    </row>
    <row r="34813" spans="1:16" s="2" customFormat="1" x14ac:dyDescent="0.15">
      <c r="A34813" s="3"/>
      <c r="B34813" s="3"/>
      <c r="J34813" s="3"/>
      <c r="K34813" s="5"/>
      <c r="L34813" s="8"/>
      <c r="N34813" s="5"/>
      <c r="O34813" s="10"/>
      <c r="P34813" s="8"/>
    </row>
    <row r="34814" spans="1:16" s="2" customFormat="1" x14ac:dyDescent="0.15">
      <c r="A34814" s="3"/>
      <c r="B34814" s="3"/>
      <c r="J34814" s="3"/>
      <c r="K34814" s="5"/>
      <c r="L34814" s="8"/>
      <c r="N34814" s="5"/>
      <c r="O34814" s="10"/>
      <c r="P34814" s="8"/>
    </row>
    <row r="34815" spans="1:16" s="2" customFormat="1" x14ac:dyDescent="0.15">
      <c r="A34815" s="3"/>
      <c r="B34815" s="3"/>
      <c r="J34815" s="3"/>
      <c r="K34815" s="5"/>
      <c r="L34815" s="8"/>
      <c r="N34815" s="5"/>
      <c r="O34815" s="10"/>
      <c r="P34815" s="8"/>
    </row>
    <row r="34816" spans="1:16" s="2" customFormat="1" x14ac:dyDescent="0.15">
      <c r="A34816" s="3"/>
      <c r="B34816" s="3"/>
      <c r="J34816" s="3"/>
      <c r="K34816" s="5"/>
      <c r="L34816" s="8"/>
      <c r="N34816" s="5"/>
      <c r="O34816" s="10"/>
      <c r="P34816" s="8"/>
    </row>
    <row r="34817" spans="1:16" s="2" customFormat="1" x14ac:dyDescent="0.15">
      <c r="A34817" s="3"/>
      <c r="B34817" s="3"/>
      <c r="J34817" s="3"/>
      <c r="K34817" s="5"/>
      <c r="L34817" s="8"/>
      <c r="N34817" s="5"/>
      <c r="O34817" s="10"/>
      <c r="P34817" s="8"/>
    </row>
    <row r="34818" spans="1:16" s="2" customFormat="1" x14ac:dyDescent="0.15">
      <c r="A34818" s="3"/>
      <c r="B34818" s="3"/>
      <c r="J34818" s="3"/>
      <c r="K34818" s="5"/>
      <c r="L34818" s="8"/>
      <c r="N34818" s="5"/>
      <c r="O34818" s="10"/>
      <c r="P34818" s="8"/>
    </row>
    <row r="34819" spans="1:16" s="2" customFormat="1" x14ac:dyDescent="0.15">
      <c r="A34819" s="3"/>
      <c r="B34819" s="3"/>
      <c r="J34819" s="3"/>
      <c r="K34819" s="5"/>
      <c r="L34819" s="8"/>
      <c r="N34819" s="5"/>
      <c r="O34819" s="10"/>
      <c r="P34819" s="8"/>
    </row>
    <row r="34820" spans="1:16" s="2" customFormat="1" x14ac:dyDescent="0.15">
      <c r="A34820" s="3"/>
      <c r="B34820" s="3"/>
      <c r="J34820" s="3"/>
      <c r="K34820" s="5"/>
      <c r="L34820" s="8"/>
      <c r="N34820" s="5"/>
      <c r="O34820" s="10"/>
      <c r="P34820" s="8"/>
    </row>
    <row r="34821" spans="1:16" s="2" customFormat="1" x14ac:dyDescent="0.15">
      <c r="A34821" s="3"/>
      <c r="B34821" s="3"/>
      <c r="J34821" s="3"/>
      <c r="K34821" s="5"/>
      <c r="L34821" s="8"/>
      <c r="N34821" s="5"/>
      <c r="O34821" s="10"/>
      <c r="P34821" s="8"/>
    </row>
    <row r="34822" spans="1:16" s="2" customFormat="1" x14ac:dyDescent="0.15">
      <c r="A34822" s="3"/>
      <c r="B34822" s="3"/>
      <c r="J34822" s="3"/>
      <c r="K34822" s="5"/>
      <c r="L34822" s="8"/>
      <c r="N34822" s="5"/>
      <c r="O34822" s="10"/>
      <c r="P34822" s="8"/>
    </row>
    <row r="34823" spans="1:16" s="2" customFormat="1" x14ac:dyDescent="0.15">
      <c r="A34823" s="3"/>
      <c r="B34823" s="3"/>
      <c r="J34823" s="3"/>
      <c r="K34823" s="5"/>
      <c r="L34823" s="8"/>
      <c r="N34823" s="5"/>
      <c r="O34823" s="10"/>
      <c r="P34823" s="8"/>
    </row>
    <row r="34824" spans="1:16" s="2" customFormat="1" x14ac:dyDescent="0.15">
      <c r="A34824" s="3"/>
      <c r="B34824" s="3"/>
      <c r="J34824" s="3"/>
      <c r="K34824" s="5"/>
      <c r="L34824" s="8"/>
      <c r="N34824" s="5"/>
      <c r="O34824" s="10"/>
      <c r="P34824" s="8"/>
    </row>
    <row r="34825" spans="1:16" s="2" customFormat="1" x14ac:dyDescent="0.15">
      <c r="A34825" s="3"/>
      <c r="B34825" s="3"/>
      <c r="J34825" s="3"/>
      <c r="K34825" s="5"/>
      <c r="L34825" s="8"/>
      <c r="N34825" s="5"/>
      <c r="O34825" s="10"/>
      <c r="P34825" s="8"/>
    </row>
    <row r="34826" spans="1:16" s="2" customFormat="1" x14ac:dyDescent="0.15">
      <c r="A34826" s="3"/>
      <c r="B34826" s="3"/>
      <c r="J34826" s="3"/>
      <c r="K34826" s="5"/>
      <c r="L34826" s="8"/>
      <c r="N34826" s="5"/>
      <c r="O34826" s="10"/>
      <c r="P34826" s="8"/>
    </row>
    <row r="34827" spans="1:16" s="2" customFormat="1" x14ac:dyDescent="0.15">
      <c r="A34827" s="3"/>
      <c r="B34827" s="3"/>
      <c r="J34827" s="3"/>
      <c r="K34827" s="5"/>
      <c r="L34827" s="8"/>
      <c r="N34827" s="5"/>
      <c r="O34827" s="10"/>
      <c r="P34827" s="8"/>
    </row>
    <row r="34828" spans="1:16" s="2" customFormat="1" x14ac:dyDescent="0.15">
      <c r="A34828" s="3"/>
      <c r="B34828" s="3"/>
      <c r="J34828" s="3"/>
      <c r="K34828" s="5"/>
      <c r="L34828" s="8"/>
      <c r="N34828" s="5"/>
      <c r="O34828" s="10"/>
      <c r="P34828" s="8"/>
    </row>
    <row r="34829" spans="1:16" s="2" customFormat="1" x14ac:dyDescent="0.15">
      <c r="A34829" s="3"/>
      <c r="B34829" s="3"/>
      <c r="J34829" s="3"/>
      <c r="K34829" s="5"/>
      <c r="L34829" s="8"/>
      <c r="N34829" s="5"/>
      <c r="O34829" s="10"/>
      <c r="P34829" s="8"/>
    </row>
    <row r="34830" spans="1:16" s="2" customFormat="1" x14ac:dyDescent="0.15">
      <c r="A34830" s="3"/>
      <c r="B34830" s="3"/>
      <c r="J34830" s="3"/>
      <c r="K34830" s="5"/>
      <c r="L34830" s="8"/>
      <c r="N34830" s="5"/>
      <c r="O34830" s="10"/>
      <c r="P34830" s="8"/>
    </row>
    <row r="34831" spans="1:16" s="2" customFormat="1" x14ac:dyDescent="0.15">
      <c r="A34831" s="3"/>
      <c r="B34831" s="3"/>
      <c r="J34831" s="3"/>
      <c r="K34831" s="5"/>
      <c r="L34831" s="8"/>
      <c r="N34831" s="5"/>
      <c r="O34831" s="10"/>
      <c r="P34831" s="8"/>
    </row>
    <row r="34832" spans="1:16" s="2" customFormat="1" x14ac:dyDescent="0.15">
      <c r="A34832" s="3"/>
      <c r="B34832" s="3"/>
      <c r="J34832" s="3"/>
      <c r="K34832" s="5"/>
      <c r="L34832" s="8"/>
      <c r="N34832" s="5"/>
      <c r="O34832" s="10"/>
      <c r="P34832" s="8"/>
    </row>
    <row r="34833" spans="1:16" s="2" customFormat="1" x14ac:dyDescent="0.15">
      <c r="A34833" s="3"/>
      <c r="B34833" s="3"/>
      <c r="J34833" s="3"/>
      <c r="K34833" s="5"/>
      <c r="L34833" s="8"/>
      <c r="N34833" s="5"/>
      <c r="O34833" s="10"/>
      <c r="P34833" s="8"/>
    </row>
    <row r="34834" spans="1:16" s="2" customFormat="1" x14ac:dyDescent="0.15">
      <c r="A34834" s="3"/>
      <c r="B34834" s="3"/>
      <c r="J34834" s="3"/>
      <c r="K34834" s="5"/>
      <c r="L34834" s="8"/>
      <c r="N34834" s="5"/>
      <c r="O34834" s="10"/>
      <c r="P34834" s="8"/>
    </row>
    <row r="34835" spans="1:16" s="2" customFormat="1" x14ac:dyDescent="0.15">
      <c r="A34835" s="3"/>
      <c r="B34835" s="3"/>
      <c r="J34835" s="3"/>
      <c r="K34835" s="5"/>
      <c r="L34835" s="8"/>
      <c r="N34835" s="5"/>
      <c r="O34835" s="10"/>
      <c r="P34835" s="8"/>
    </row>
    <row r="34836" spans="1:16" s="2" customFormat="1" x14ac:dyDescent="0.15">
      <c r="A34836" s="3"/>
      <c r="B34836" s="3"/>
      <c r="J34836" s="3"/>
      <c r="K34836" s="5"/>
      <c r="L34836" s="8"/>
      <c r="N34836" s="5"/>
      <c r="O34836" s="10"/>
      <c r="P34836" s="8"/>
    </row>
    <row r="34837" spans="1:16" s="2" customFormat="1" x14ac:dyDescent="0.15">
      <c r="A34837" s="3"/>
      <c r="B34837" s="3"/>
      <c r="J34837" s="3"/>
      <c r="K34837" s="5"/>
      <c r="L34837" s="8"/>
      <c r="N34837" s="5"/>
      <c r="O34837" s="10"/>
      <c r="P34837" s="8"/>
    </row>
    <row r="34838" spans="1:16" s="2" customFormat="1" x14ac:dyDescent="0.15">
      <c r="A34838" s="3"/>
      <c r="B34838" s="3"/>
      <c r="J34838" s="3"/>
      <c r="K34838" s="5"/>
      <c r="L34838" s="8"/>
      <c r="N34838" s="5"/>
      <c r="O34838" s="10"/>
      <c r="P34838" s="8"/>
    </row>
    <row r="34839" spans="1:16" s="2" customFormat="1" x14ac:dyDescent="0.15">
      <c r="A34839" s="3"/>
      <c r="B34839" s="3"/>
      <c r="J34839" s="3"/>
      <c r="K34839" s="5"/>
      <c r="L34839" s="8"/>
      <c r="N34839" s="5"/>
      <c r="O34839" s="10"/>
      <c r="P34839" s="8"/>
    </row>
    <row r="34840" spans="1:16" s="2" customFormat="1" x14ac:dyDescent="0.15">
      <c r="A34840" s="3"/>
      <c r="B34840" s="3"/>
      <c r="J34840" s="3"/>
      <c r="K34840" s="5"/>
      <c r="L34840" s="8"/>
      <c r="N34840" s="5"/>
      <c r="O34840" s="10"/>
      <c r="P34840" s="8"/>
    </row>
    <row r="34841" spans="1:16" s="2" customFormat="1" x14ac:dyDescent="0.15">
      <c r="A34841" s="3"/>
      <c r="B34841" s="3"/>
      <c r="J34841" s="3"/>
      <c r="K34841" s="5"/>
      <c r="L34841" s="8"/>
      <c r="N34841" s="5"/>
      <c r="O34841" s="10"/>
      <c r="P34841" s="8"/>
    </row>
    <row r="34842" spans="1:16" s="2" customFormat="1" x14ac:dyDescent="0.15">
      <c r="A34842" s="3"/>
      <c r="B34842" s="3"/>
      <c r="J34842" s="3"/>
      <c r="K34842" s="5"/>
      <c r="L34842" s="8"/>
      <c r="N34842" s="5"/>
      <c r="O34842" s="10"/>
      <c r="P34842" s="8"/>
    </row>
    <row r="34843" spans="1:16" s="2" customFormat="1" x14ac:dyDescent="0.15">
      <c r="A34843" s="3"/>
      <c r="B34843" s="3"/>
      <c r="J34843" s="3"/>
      <c r="K34843" s="5"/>
      <c r="L34843" s="8"/>
      <c r="N34843" s="5"/>
      <c r="O34843" s="10"/>
      <c r="P34843" s="8"/>
    </row>
    <row r="34844" spans="1:16" s="2" customFormat="1" x14ac:dyDescent="0.15">
      <c r="A34844" s="3"/>
      <c r="B34844" s="3"/>
      <c r="J34844" s="3"/>
      <c r="K34844" s="5"/>
      <c r="L34844" s="8"/>
      <c r="N34844" s="5"/>
      <c r="O34844" s="10"/>
      <c r="P34844" s="8"/>
    </row>
    <row r="34845" spans="1:16" s="2" customFormat="1" x14ac:dyDescent="0.15">
      <c r="A34845" s="3"/>
      <c r="B34845" s="3"/>
      <c r="J34845" s="3"/>
      <c r="K34845" s="5"/>
      <c r="L34845" s="8"/>
      <c r="N34845" s="5"/>
      <c r="O34845" s="10"/>
      <c r="P34845" s="8"/>
    </row>
    <row r="34846" spans="1:16" s="2" customFormat="1" x14ac:dyDescent="0.15">
      <c r="A34846" s="3"/>
      <c r="B34846" s="3"/>
      <c r="J34846" s="3"/>
      <c r="K34846" s="5"/>
      <c r="L34846" s="8"/>
      <c r="N34846" s="5"/>
      <c r="O34846" s="10"/>
      <c r="P34846" s="8"/>
    </row>
    <row r="34847" spans="1:16" s="2" customFormat="1" x14ac:dyDescent="0.15">
      <c r="A34847" s="3"/>
      <c r="B34847" s="3"/>
      <c r="J34847" s="3"/>
      <c r="K34847" s="5"/>
      <c r="L34847" s="8"/>
      <c r="N34847" s="5"/>
      <c r="O34847" s="10"/>
      <c r="P34847" s="8"/>
    </row>
    <row r="34848" spans="1:16" s="2" customFormat="1" x14ac:dyDescent="0.15">
      <c r="A34848" s="3"/>
      <c r="B34848" s="3"/>
      <c r="J34848" s="3"/>
      <c r="K34848" s="5"/>
      <c r="L34848" s="8"/>
      <c r="N34848" s="5"/>
      <c r="O34848" s="10"/>
      <c r="P34848" s="8"/>
    </row>
    <row r="34849" spans="1:16" s="2" customFormat="1" x14ac:dyDescent="0.15">
      <c r="A34849" s="3"/>
      <c r="B34849" s="3"/>
      <c r="J34849" s="3"/>
      <c r="K34849" s="5"/>
      <c r="L34849" s="8"/>
      <c r="N34849" s="5"/>
      <c r="O34849" s="10"/>
      <c r="P34849" s="8"/>
    </row>
    <row r="34850" spans="1:16" s="2" customFormat="1" x14ac:dyDescent="0.15">
      <c r="A34850" s="3"/>
      <c r="B34850" s="3"/>
      <c r="J34850" s="3"/>
      <c r="K34850" s="5"/>
      <c r="L34850" s="8"/>
      <c r="N34850" s="5"/>
      <c r="O34850" s="10"/>
      <c r="P34850" s="8"/>
    </row>
    <row r="34851" spans="1:16" s="2" customFormat="1" x14ac:dyDescent="0.15">
      <c r="A34851" s="3"/>
      <c r="B34851" s="3"/>
      <c r="J34851" s="3"/>
      <c r="K34851" s="5"/>
      <c r="L34851" s="8"/>
      <c r="N34851" s="5"/>
      <c r="O34851" s="10"/>
      <c r="P34851" s="8"/>
    </row>
    <row r="34852" spans="1:16" s="2" customFormat="1" x14ac:dyDescent="0.15">
      <c r="A34852" s="3"/>
      <c r="B34852" s="3"/>
      <c r="J34852" s="3"/>
      <c r="K34852" s="5"/>
      <c r="L34852" s="8"/>
      <c r="N34852" s="5"/>
      <c r="O34852" s="10"/>
      <c r="P34852" s="8"/>
    </row>
    <row r="34853" spans="1:16" s="2" customFormat="1" x14ac:dyDescent="0.15">
      <c r="A34853" s="3"/>
      <c r="B34853" s="3"/>
      <c r="J34853" s="3"/>
      <c r="K34853" s="5"/>
      <c r="L34853" s="8"/>
      <c r="N34853" s="5"/>
      <c r="O34853" s="10"/>
      <c r="P34853" s="8"/>
    </row>
    <row r="34854" spans="1:16" s="2" customFormat="1" x14ac:dyDescent="0.15">
      <c r="A34854" s="3"/>
      <c r="B34854" s="3"/>
      <c r="J34854" s="3"/>
      <c r="K34854" s="5"/>
      <c r="L34854" s="8"/>
      <c r="N34854" s="5"/>
      <c r="O34854" s="10"/>
      <c r="P34854" s="8"/>
    </row>
    <row r="34855" spans="1:16" s="2" customFormat="1" x14ac:dyDescent="0.15">
      <c r="A34855" s="3"/>
      <c r="B34855" s="3"/>
      <c r="J34855" s="3"/>
      <c r="K34855" s="5"/>
      <c r="L34855" s="8"/>
      <c r="N34855" s="5"/>
      <c r="O34855" s="10"/>
      <c r="P34855" s="8"/>
    </row>
    <row r="34856" spans="1:16" s="2" customFormat="1" x14ac:dyDescent="0.15">
      <c r="A34856" s="3"/>
      <c r="B34856" s="3"/>
      <c r="J34856" s="3"/>
      <c r="K34856" s="5"/>
      <c r="L34856" s="8"/>
      <c r="N34856" s="5"/>
      <c r="O34856" s="10"/>
      <c r="P34856" s="8"/>
    </row>
    <row r="34857" spans="1:16" s="2" customFormat="1" x14ac:dyDescent="0.15">
      <c r="A34857" s="3"/>
      <c r="B34857" s="3"/>
      <c r="J34857" s="3"/>
      <c r="K34857" s="5"/>
      <c r="L34857" s="8"/>
      <c r="N34857" s="5"/>
      <c r="O34857" s="10"/>
      <c r="P34857" s="8"/>
    </row>
    <row r="34858" spans="1:16" s="2" customFormat="1" x14ac:dyDescent="0.15">
      <c r="A34858" s="3"/>
      <c r="B34858" s="3"/>
      <c r="J34858" s="3"/>
      <c r="K34858" s="5"/>
      <c r="L34858" s="8"/>
      <c r="N34858" s="5"/>
      <c r="O34858" s="10"/>
      <c r="P34858" s="8"/>
    </row>
    <row r="34859" spans="1:16" s="2" customFormat="1" x14ac:dyDescent="0.15">
      <c r="A34859" s="3"/>
      <c r="B34859" s="3"/>
      <c r="J34859" s="3"/>
      <c r="K34859" s="5"/>
      <c r="L34859" s="8"/>
      <c r="N34859" s="5"/>
      <c r="O34859" s="10"/>
      <c r="P34859" s="8"/>
    </row>
    <row r="34860" spans="1:16" s="2" customFormat="1" x14ac:dyDescent="0.15">
      <c r="A34860" s="3"/>
      <c r="B34860" s="3"/>
      <c r="J34860" s="3"/>
      <c r="K34860" s="5"/>
      <c r="L34860" s="8"/>
      <c r="N34860" s="5"/>
      <c r="O34860" s="10"/>
      <c r="P34860" s="8"/>
    </row>
    <row r="34861" spans="1:16" s="2" customFormat="1" x14ac:dyDescent="0.15">
      <c r="A34861" s="3"/>
      <c r="B34861" s="3"/>
      <c r="J34861" s="3"/>
      <c r="K34861" s="5"/>
      <c r="L34861" s="8"/>
      <c r="N34861" s="5"/>
      <c r="O34861" s="10"/>
      <c r="P34861" s="8"/>
    </row>
    <row r="34862" spans="1:16" s="2" customFormat="1" x14ac:dyDescent="0.15">
      <c r="A34862" s="3"/>
      <c r="B34862" s="3"/>
      <c r="J34862" s="3"/>
      <c r="K34862" s="5"/>
      <c r="L34862" s="8"/>
      <c r="N34862" s="5"/>
      <c r="O34862" s="10"/>
      <c r="P34862" s="8"/>
    </row>
    <row r="34863" spans="1:16" s="2" customFormat="1" x14ac:dyDescent="0.15">
      <c r="A34863" s="3"/>
      <c r="B34863" s="3"/>
      <c r="J34863" s="3"/>
      <c r="K34863" s="5"/>
      <c r="L34863" s="8"/>
      <c r="N34863" s="5"/>
      <c r="O34863" s="10"/>
      <c r="P34863" s="8"/>
    </row>
    <row r="34864" spans="1:16" s="2" customFormat="1" x14ac:dyDescent="0.15">
      <c r="A34864" s="3"/>
      <c r="B34864" s="3"/>
      <c r="J34864" s="3"/>
      <c r="K34864" s="5"/>
      <c r="L34864" s="8"/>
      <c r="N34864" s="5"/>
      <c r="O34864" s="10"/>
      <c r="P34864" s="8"/>
    </row>
    <row r="34865" spans="1:16" s="2" customFormat="1" x14ac:dyDescent="0.15">
      <c r="A34865" s="3"/>
      <c r="B34865" s="3"/>
      <c r="J34865" s="3"/>
      <c r="K34865" s="5"/>
      <c r="L34865" s="8"/>
      <c r="N34865" s="5"/>
      <c r="O34865" s="10"/>
      <c r="P34865" s="8"/>
    </row>
    <row r="34866" spans="1:16" s="2" customFormat="1" x14ac:dyDescent="0.15">
      <c r="A34866" s="3"/>
      <c r="B34866" s="3"/>
      <c r="J34866" s="3"/>
      <c r="K34866" s="5"/>
      <c r="L34866" s="8"/>
      <c r="N34866" s="5"/>
      <c r="O34866" s="10"/>
      <c r="P34866" s="8"/>
    </row>
    <row r="34867" spans="1:16" s="2" customFormat="1" x14ac:dyDescent="0.15">
      <c r="A34867" s="3"/>
      <c r="B34867" s="3"/>
      <c r="J34867" s="3"/>
      <c r="K34867" s="5"/>
      <c r="L34867" s="8"/>
      <c r="N34867" s="5"/>
      <c r="O34867" s="10"/>
      <c r="P34867" s="8"/>
    </row>
    <row r="34868" spans="1:16" s="2" customFormat="1" x14ac:dyDescent="0.15">
      <c r="A34868" s="3"/>
      <c r="B34868" s="3"/>
      <c r="J34868" s="3"/>
      <c r="K34868" s="5"/>
      <c r="L34868" s="8"/>
      <c r="N34868" s="5"/>
      <c r="O34868" s="10"/>
      <c r="P34868" s="8"/>
    </row>
    <row r="34869" spans="1:16" s="2" customFormat="1" x14ac:dyDescent="0.15">
      <c r="A34869" s="3"/>
      <c r="B34869" s="3"/>
      <c r="J34869" s="3"/>
      <c r="K34869" s="5"/>
      <c r="L34869" s="8"/>
      <c r="N34869" s="5"/>
      <c r="O34869" s="10"/>
      <c r="P34869" s="8"/>
    </row>
    <row r="34870" spans="1:16" s="2" customFormat="1" x14ac:dyDescent="0.15">
      <c r="A34870" s="3"/>
      <c r="B34870" s="3"/>
      <c r="J34870" s="3"/>
      <c r="K34870" s="5"/>
      <c r="L34870" s="8"/>
      <c r="N34870" s="5"/>
      <c r="O34870" s="10"/>
      <c r="P34870" s="8"/>
    </row>
    <row r="34871" spans="1:16" s="2" customFormat="1" x14ac:dyDescent="0.15">
      <c r="A34871" s="3"/>
      <c r="B34871" s="3"/>
      <c r="J34871" s="3"/>
      <c r="K34871" s="5"/>
      <c r="L34871" s="8"/>
      <c r="N34871" s="5"/>
      <c r="O34871" s="10"/>
      <c r="P34871" s="8"/>
    </row>
    <row r="34872" spans="1:16" s="2" customFormat="1" x14ac:dyDescent="0.15">
      <c r="A34872" s="3"/>
      <c r="B34872" s="3"/>
      <c r="J34872" s="3"/>
      <c r="K34872" s="5"/>
      <c r="L34872" s="8"/>
      <c r="N34872" s="5"/>
      <c r="O34872" s="10"/>
      <c r="P34872" s="8"/>
    </row>
    <row r="34873" spans="1:16" s="2" customFormat="1" x14ac:dyDescent="0.15">
      <c r="A34873" s="3"/>
      <c r="B34873" s="3"/>
      <c r="J34873" s="3"/>
      <c r="K34873" s="5"/>
      <c r="L34873" s="8"/>
      <c r="N34873" s="5"/>
      <c r="O34873" s="10"/>
      <c r="P34873" s="8"/>
    </row>
    <row r="34874" spans="1:16" s="2" customFormat="1" x14ac:dyDescent="0.15">
      <c r="A34874" s="3"/>
      <c r="B34874" s="3"/>
      <c r="J34874" s="3"/>
      <c r="K34874" s="5"/>
      <c r="L34874" s="8"/>
      <c r="N34874" s="5"/>
      <c r="O34874" s="10"/>
      <c r="P34874" s="8"/>
    </row>
    <row r="34875" spans="1:16" s="2" customFormat="1" x14ac:dyDescent="0.15">
      <c r="A34875" s="3"/>
      <c r="B34875" s="3"/>
      <c r="J34875" s="3"/>
      <c r="K34875" s="5"/>
      <c r="L34875" s="8"/>
      <c r="N34875" s="5"/>
      <c r="O34875" s="10"/>
      <c r="P34875" s="8"/>
    </row>
    <row r="34876" spans="1:16" s="2" customFormat="1" x14ac:dyDescent="0.15">
      <c r="A34876" s="3"/>
      <c r="B34876" s="3"/>
      <c r="J34876" s="3"/>
      <c r="K34876" s="5"/>
      <c r="L34876" s="8"/>
      <c r="N34876" s="5"/>
      <c r="O34876" s="10"/>
      <c r="P34876" s="8"/>
    </row>
    <row r="34877" spans="1:16" s="2" customFormat="1" x14ac:dyDescent="0.15">
      <c r="A34877" s="3"/>
      <c r="B34877" s="3"/>
      <c r="J34877" s="3"/>
      <c r="K34877" s="5"/>
      <c r="L34877" s="8"/>
      <c r="N34877" s="5"/>
      <c r="O34877" s="10"/>
      <c r="P34877" s="8"/>
    </row>
    <row r="34878" spans="1:16" s="2" customFormat="1" x14ac:dyDescent="0.15">
      <c r="A34878" s="3"/>
      <c r="B34878" s="3"/>
      <c r="J34878" s="3"/>
      <c r="K34878" s="5"/>
      <c r="L34878" s="8"/>
      <c r="N34878" s="5"/>
      <c r="O34878" s="10"/>
      <c r="P34878" s="8"/>
    </row>
    <row r="34879" spans="1:16" s="2" customFormat="1" x14ac:dyDescent="0.15">
      <c r="A34879" s="3"/>
      <c r="B34879" s="3"/>
      <c r="J34879" s="3"/>
      <c r="K34879" s="5"/>
      <c r="L34879" s="8"/>
      <c r="N34879" s="5"/>
      <c r="O34879" s="10"/>
      <c r="P34879" s="8"/>
    </row>
    <row r="34880" spans="1:16" s="2" customFormat="1" x14ac:dyDescent="0.15">
      <c r="A34880" s="3"/>
      <c r="B34880" s="3"/>
      <c r="J34880" s="3"/>
      <c r="K34880" s="5"/>
      <c r="L34880" s="8"/>
      <c r="N34880" s="5"/>
      <c r="O34880" s="10"/>
      <c r="P34880" s="8"/>
    </row>
    <row r="34881" spans="1:16" s="2" customFormat="1" x14ac:dyDescent="0.15">
      <c r="A34881" s="3"/>
      <c r="B34881" s="3"/>
      <c r="J34881" s="3"/>
      <c r="K34881" s="5"/>
      <c r="L34881" s="8"/>
      <c r="N34881" s="5"/>
      <c r="O34881" s="10"/>
      <c r="P34881" s="8"/>
    </row>
    <row r="34882" spans="1:16" s="2" customFormat="1" x14ac:dyDescent="0.15">
      <c r="A34882" s="3"/>
      <c r="B34882" s="3"/>
      <c r="J34882" s="3"/>
      <c r="K34882" s="5"/>
      <c r="L34882" s="8"/>
      <c r="N34882" s="5"/>
      <c r="O34882" s="10"/>
      <c r="P34882" s="8"/>
    </row>
    <row r="34883" spans="1:16" s="2" customFormat="1" x14ac:dyDescent="0.15">
      <c r="A34883" s="3"/>
      <c r="B34883" s="3"/>
      <c r="J34883" s="3"/>
      <c r="K34883" s="5"/>
      <c r="L34883" s="8"/>
      <c r="N34883" s="5"/>
      <c r="O34883" s="10"/>
      <c r="P34883" s="8"/>
    </row>
    <row r="34884" spans="1:16" s="2" customFormat="1" x14ac:dyDescent="0.15">
      <c r="A34884" s="3"/>
      <c r="B34884" s="3"/>
      <c r="J34884" s="3"/>
      <c r="K34884" s="5"/>
      <c r="L34884" s="8"/>
      <c r="N34884" s="5"/>
      <c r="O34884" s="10"/>
      <c r="P34884" s="8"/>
    </row>
    <row r="34885" spans="1:16" s="2" customFormat="1" x14ac:dyDescent="0.15">
      <c r="A34885" s="3"/>
      <c r="B34885" s="3"/>
      <c r="J34885" s="3"/>
      <c r="K34885" s="5"/>
      <c r="L34885" s="8"/>
      <c r="N34885" s="5"/>
      <c r="O34885" s="10"/>
      <c r="P34885" s="8"/>
    </row>
    <row r="34886" spans="1:16" s="2" customFormat="1" x14ac:dyDescent="0.15">
      <c r="A34886" s="3"/>
      <c r="B34886" s="3"/>
      <c r="J34886" s="3"/>
      <c r="K34886" s="5"/>
      <c r="L34886" s="8"/>
      <c r="N34886" s="5"/>
      <c r="O34886" s="10"/>
      <c r="P34886" s="8"/>
    </row>
    <row r="34887" spans="1:16" s="2" customFormat="1" x14ac:dyDescent="0.15">
      <c r="A34887" s="3"/>
      <c r="B34887" s="3"/>
      <c r="J34887" s="3"/>
      <c r="K34887" s="5"/>
      <c r="L34887" s="8"/>
      <c r="N34887" s="5"/>
      <c r="O34887" s="10"/>
      <c r="P34887" s="8"/>
    </row>
    <row r="34888" spans="1:16" s="2" customFormat="1" x14ac:dyDescent="0.15">
      <c r="A34888" s="3"/>
      <c r="B34888" s="3"/>
      <c r="J34888" s="3"/>
      <c r="K34888" s="5"/>
      <c r="L34888" s="8"/>
      <c r="N34888" s="5"/>
      <c r="O34888" s="10"/>
      <c r="P34888" s="8"/>
    </row>
    <row r="34889" spans="1:16" s="2" customFormat="1" x14ac:dyDescent="0.15">
      <c r="A34889" s="3"/>
      <c r="B34889" s="3"/>
      <c r="J34889" s="3"/>
      <c r="K34889" s="5"/>
      <c r="L34889" s="8"/>
      <c r="N34889" s="5"/>
      <c r="O34889" s="10"/>
      <c r="P34889" s="8"/>
    </row>
    <row r="34890" spans="1:16" s="2" customFormat="1" x14ac:dyDescent="0.15">
      <c r="A34890" s="3"/>
      <c r="B34890" s="3"/>
      <c r="J34890" s="3"/>
      <c r="K34890" s="5"/>
      <c r="L34890" s="8"/>
      <c r="N34890" s="5"/>
      <c r="O34890" s="10"/>
      <c r="P34890" s="8"/>
    </row>
    <row r="34891" spans="1:16" s="2" customFormat="1" x14ac:dyDescent="0.15">
      <c r="A34891" s="3"/>
      <c r="B34891" s="3"/>
      <c r="J34891" s="3"/>
      <c r="K34891" s="5"/>
      <c r="L34891" s="8"/>
      <c r="N34891" s="5"/>
      <c r="O34891" s="10"/>
      <c r="P34891" s="8"/>
    </row>
    <row r="34892" spans="1:16" s="2" customFormat="1" x14ac:dyDescent="0.15">
      <c r="A34892" s="3"/>
      <c r="B34892" s="3"/>
      <c r="J34892" s="3"/>
      <c r="K34892" s="5"/>
      <c r="L34892" s="8"/>
      <c r="N34892" s="5"/>
      <c r="O34892" s="10"/>
      <c r="P34892" s="8"/>
    </row>
    <row r="34893" spans="1:16" s="2" customFormat="1" x14ac:dyDescent="0.15">
      <c r="A34893" s="3"/>
      <c r="B34893" s="3"/>
      <c r="J34893" s="3"/>
      <c r="K34893" s="5"/>
      <c r="L34893" s="8"/>
      <c r="N34893" s="5"/>
      <c r="O34893" s="10"/>
      <c r="P34893" s="8"/>
    </row>
    <row r="34894" spans="1:16" s="2" customFormat="1" x14ac:dyDescent="0.15">
      <c r="A34894" s="3"/>
      <c r="B34894" s="3"/>
      <c r="J34894" s="3"/>
      <c r="K34894" s="5"/>
      <c r="L34894" s="8"/>
      <c r="N34894" s="5"/>
      <c r="O34894" s="10"/>
      <c r="P34894" s="8"/>
    </row>
    <row r="34895" spans="1:16" s="2" customFormat="1" x14ac:dyDescent="0.15">
      <c r="A34895" s="3"/>
      <c r="B34895" s="3"/>
      <c r="J34895" s="3"/>
      <c r="K34895" s="5"/>
      <c r="L34895" s="8"/>
      <c r="N34895" s="5"/>
      <c r="O34895" s="10"/>
      <c r="P34895" s="8"/>
    </row>
    <row r="34896" spans="1:16" s="2" customFormat="1" x14ac:dyDescent="0.15">
      <c r="A34896" s="3"/>
      <c r="B34896" s="3"/>
      <c r="J34896" s="3"/>
      <c r="K34896" s="5"/>
      <c r="L34896" s="8"/>
      <c r="N34896" s="5"/>
      <c r="O34896" s="10"/>
      <c r="P34896" s="8"/>
    </row>
    <row r="34897" spans="1:16" s="2" customFormat="1" x14ac:dyDescent="0.15">
      <c r="A34897" s="3"/>
      <c r="B34897" s="3"/>
      <c r="J34897" s="3"/>
      <c r="K34897" s="5"/>
      <c r="L34897" s="8"/>
      <c r="N34897" s="5"/>
      <c r="O34897" s="10"/>
      <c r="P34897" s="8"/>
    </row>
    <row r="34898" spans="1:16" s="2" customFormat="1" x14ac:dyDescent="0.15">
      <c r="A34898" s="3"/>
      <c r="B34898" s="3"/>
      <c r="J34898" s="3"/>
      <c r="K34898" s="5"/>
      <c r="L34898" s="8"/>
      <c r="N34898" s="5"/>
      <c r="O34898" s="10"/>
      <c r="P34898" s="8"/>
    </row>
    <row r="34899" spans="1:16" s="2" customFormat="1" x14ac:dyDescent="0.15">
      <c r="A34899" s="3"/>
      <c r="B34899" s="3"/>
      <c r="J34899" s="3"/>
      <c r="K34899" s="5"/>
      <c r="L34899" s="8"/>
      <c r="N34899" s="5"/>
      <c r="O34899" s="10"/>
      <c r="P34899" s="8"/>
    </row>
    <row r="34900" spans="1:16" s="2" customFormat="1" x14ac:dyDescent="0.15">
      <c r="A34900" s="3"/>
      <c r="B34900" s="3"/>
      <c r="J34900" s="3"/>
      <c r="K34900" s="5"/>
      <c r="L34900" s="8"/>
      <c r="N34900" s="5"/>
      <c r="O34900" s="10"/>
      <c r="P34900" s="8"/>
    </row>
    <row r="34901" spans="1:16" s="2" customFormat="1" x14ac:dyDescent="0.15">
      <c r="A34901" s="3"/>
      <c r="B34901" s="3"/>
      <c r="J34901" s="3"/>
      <c r="K34901" s="5"/>
      <c r="L34901" s="8"/>
      <c r="N34901" s="5"/>
      <c r="O34901" s="10"/>
      <c r="P34901" s="8"/>
    </row>
    <row r="34902" spans="1:16" s="2" customFormat="1" x14ac:dyDescent="0.15">
      <c r="A34902" s="3"/>
      <c r="B34902" s="3"/>
      <c r="J34902" s="3"/>
      <c r="K34902" s="5"/>
      <c r="L34902" s="8"/>
      <c r="N34902" s="5"/>
      <c r="O34902" s="10"/>
      <c r="P34902" s="8"/>
    </row>
    <row r="34903" spans="1:16" s="2" customFormat="1" x14ac:dyDescent="0.15">
      <c r="A34903" s="3"/>
      <c r="B34903" s="3"/>
      <c r="J34903" s="3"/>
      <c r="K34903" s="5"/>
      <c r="L34903" s="8"/>
      <c r="N34903" s="5"/>
      <c r="O34903" s="10"/>
      <c r="P34903" s="8"/>
    </row>
    <row r="34904" spans="1:16" s="2" customFormat="1" x14ac:dyDescent="0.15">
      <c r="A34904" s="3"/>
      <c r="B34904" s="3"/>
      <c r="J34904" s="3"/>
      <c r="K34904" s="5"/>
      <c r="L34904" s="8"/>
      <c r="N34904" s="5"/>
      <c r="O34904" s="10"/>
      <c r="P34904" s="8"/>
    </row>
    <row r="34905" spans="1:16" s="2" customFormat="1" x14ac:dyDescent="0.15">
      <c r="A34905" s="3"/>
      <c r="B34905" s="3"/>
      <c r="J34905" s="3"/>
      <c r="K34905" s="5"/>
      <c r="L34905" s="8"/>
      <c r="N34905" s="5"/>
      <c r="O34905" s="10"/>
      <c r="P34905" s="8"/>
    </row>
    <row r="34906" spans="1:16" s="2" customFormat="1" x14ac:dyDescent="0.15">
      <c r="A34906" s="3"/>
      <c r="B34906" s="3"/>
      <c r="J34906" s="3"/>
      <c r="K34906" s="5"/>
      <c r="L34906" s="8"/>
      <c r="N34906" s="5"/>
      <c r="O34906" s="10"/>
      <c r="P34906" s="8"/>
    </row>
    <row r="34907" spans="1:16" s="2" customFormat="1" x14ac:dyDescent="0.15">
      <c r="A34907" s="3"/>
      <c r="B34907" s="3"/>
      <c r="J34907" s="3"/>
      <c r="K34907" s="5"/>
      <c r="L34907" s="8"/>
      <c r="N34907" s="5"/>
      <c r="O34907" s="10"/>
      <c r="P34907" s="8"/>
    </row>
    <row r="34908" spans="1:16" s="2" customFormat="1" x14ac:dyDescent="0.15">
      <c r="A34908" s="3"/>
      <c r="B34908" s="3"/>
      <c r="J34908" s="3"/>
      <c r="K34908" s="5"/>
      <c r="L34908" s="8"/>
      <c r="N34908" s="5"/>
      <c r="O34908" s="10"/>
      <c r="P34908" s="8"/>
    </row>
    <row r="34909" spans="1:16" s="2" customFormat="1" x14ac:dyDescent="0.15">
      <c r="A34909" s="3"/>
      <c r="B34909" s="3"/>
      <c r="J34909" s="3"/>
      <c r="K34909" s="5"/>
      <c r="L34909" s="8"/>
      <c r="N34909" s="5"/>
      <c r="O34909" s="10"/>
      <c r="P34909" s="8"/>
    </row>
    <row r="34910" spans="1:16" s="2" customFormat="1" x14ac:dyDescent="0.15">
      <c r="A34910" s="3"/>
      <c r="B34910" s="3"/>
      <c r="J34910" s="3"/>
      <c r="K34910" s="5"/>
      <c r="L34910" s="8"/>
      <c r="N34910" s="5"/>
      <c r="O34910" s="10"/>
      <c r="P34910" s="8"/>
    </row>
    <row r="34911" spans="1:16" s="2" customFormat="1" x14ac:dyDescent="0.15">
      <c r="A34911" s="3"/>
      <c r="B34911" s="3"/>
      <c r="J34911" s="3"/>
      <c r="K34911" s="5"/>
      <c r="L34911" s="8"/>
      <c r="N34911" s="5"/>
      <c r="O34911" s="10"/>
      <c r="P34911" s="8"/>
    </row>
    <row r="34912" spans="1:16" s="2" customFormat="1" x14ac:dyDescent="0.15">
      <c r="A34912" s="3"/>
      <c r="B34912" s="3"/>
      <c r="J34912" s="3"/>
      <c r="K34912" s="5"/>
      <c r="L34912" s="8"/>
      <c r="N34912" s="5"/>
      <c r="O34912" s="10"/>
      <c r="P34912" s="8"/>
    </row>
    <row r="34913" spans="1:16" s="2" customFormat="1" x14ac:dyDescent="0.15">
      <c r="A34913" s="3"/>
      <c r="B34913" s="3"/>
      <c r="J34913" s="3"/>
      <c r="K34913" s="5"/>
      <c r="L34913" s="8"/>
      <c r="N34913" s="5"/>
      <c r="O34913" s="10"/>
      <c r="P34913" s="8"/>
    </row>
    <row r="34914" spans="1:16" s="2" customFormat="1" x14ac:dyDescent="0.15">
      <c r="A34914" s="3"/>
      <c r="B34914" s="3"/>
      <c r="J34914" s="3"/>
      <c r="K34914" s="5"/>
      <c r="L34914" s="8"/>
      <c r="N34914" s="5"/>
      <c r="O34914" s="10"/>
      <c r="P34914" s="8"/>
    </row>
    <row r="34915" spans="1:16" s="2" customFormat="1" x14ac:dyDescent="0.15">
      <c r="A34915" s="3"/>
      <c r="B34915" s="3"/>
      <c r="J34915" s="3"/>
      <c r="K34915" s="5"/>
      <c r="L34915" s="8"/>
      <c r="N34915" s="5"/>
      <c r="O34915" s="10"/>
      <c r="P34915" s="8"/>
    </row>
    <row r="34916" spans="1:16" s="2" customFormat="1" x14ac:dyDescent="0.15">
      <c r="A34916" s="3"/>
      <c r="B34916" s="3"/>
      <c r="J34916" s="3"/>
      <c r="K34916" s="5"/>
      <c r="L34916" s="8"/>
      <c r="N34916" s="5"/>
      <c r="O34916" s="10"/>
      <c r="P34916" s="8"/>
    </row>
    <row r="34917" spans="1:16" s="2" customFormat="1" x14ac:dyDescent="0.15">
      <c r="A34917" s="3"/>
      <c r="B34917" s="3"/>
      <c r="J34917" s="3"/>
      <c r="K34917" s="5"/>
      <c r="L34917" s="8"/>
      <c r="N34917" s="5"/>
      <c r="O34917" s="10"/>
      <c r="P34917" s="8"/>
    </row>
    <row r="34918" spans="1:16" s="2" customFormat="1" x14ac:dyDescent="0.15">
      <c r="A34918" s="3"/>
      <c r="B34918" s="3"/>
      <c r="J34918" s="3"/>
      <c r="K34918" s="5"/>
      <c r="L34918" s="8"/>
      <c r="N34918" s="5"/>
      <c r="O34918" s="10"/>
      <c r="P34918" s="8"/>
    </row>
    <row r="34919" spans="1:16" s="2" customFormat="1" x14ac:dyDescent="0.15">
      <c r="A34919" s="3"/>
      <c r="B34919" s="3"/>
      <c r="J34919" s="3"/>
      <c r="K34919" s="5"/>
      <c r="L34919" s="8"/>
      <c r="N34919" s="5"/>
      <c r="O34919" s="10"/>
      <c r="P34919" s="8"/>
    </row>
    <row r="34920" spans="1:16" s="2" customFormat="1" x14ac:dyDescent="0.15">
      <c r="A34920" s="3"/>
      <c r="B34920" s="3"/>
      <c r="J34920" s="3"/>
      <c r="K34920" s="5"/>
      <c r="L34920" s="8"/>
      <c r="N34920" s="5"/>
      <c r="O34920" s="10"/>
      <c r="P34920" s="8"/>
    </row>
    <row r="34921" spans="1:16" s="2" customFormat="1" x14ac:dyDescent="0.15">
      <c r="A34921" s="3"/>
      <c r="B34921" s="3"/>
      <c r="J34921" s="3"/>
      <c r="K34921" s="5"/>
      <c r="L34921" s="8"/>
      <c r="N34921" s="5"/>
      <c r="O34921" s="10"/>
      <c r="P34921" s="8"/>
    </row>
    <row r="34922" spans="1:16" s="2" customFormat="1" x14ac:dyDescent="0.15">
      <c r="A34922" s="3"/>
      <c r="B34922" s="3"/>
      <c r="J34922" s="3"/>
      <c r="K34922" s="5"/>
      <c r="L34922" s="8"/>
      <c r="N34922" s="5"/>
      <c r="O34922" s="10"/>
      <c r="P34922" s="8"/>
    </row>
    <row r="34923" spans="1:16" s="2" customFormat="1" x14ac:dyDescent="0.15">
      <c r="A34923" s="3"/>
      <c r="B34923" s="3"/>
      <c r="J34923" s="3"/>
      <c r="K34923" s="5"/>
      <c r="L34923" s="8"/>
      <c r="N34923" s="5"/>
      <c r="O34923" s="10"/>
      <c r="P34923" s="8"/>
    </row>
    <row r="34924" spans="1:16" s="2" customFormat="1" x14ac:dyDescent="0.15">
      <c r="A34924" s="3"/>
      <c r="B34924" s="3"/>
      <c r="J34924" s="3"/>
      <c r="K34924" s="5"/>
      <c r="L34924" s="8"/>
      <c r="N34924" s="5"/>
      <c r="O34924" s="10"/>
      <c r="P34924" s="8"/>
    </row>
    <row r="34925" spans="1:16" s="2" customFormat="1" x14ac:dyDescent="0.15">
      <c r="A34925" s="3"/>
      <c r="B34925" s="3"/>
      <c r="J34925" s="3"/>
      <c r="K34925" s="5"/>
      <c r="L34925" s="8"/>
      <c r="N34925" s="5"/>
      <c r="O34925" s="10"/>
      <c r="P34925" s="8"/>
    </row>
    <row r="34926" spans="1:16" s="2" customFormat="1" x14ac:dyDescent="0.15">
      <c r="A34926" s="3"/>
      <c r="B34926" s="3"/>
      <c r="J34926" s="3"/>
      <c r="K34926" s="5"/>
      <c r="L34926" s="8"/>
      <c r="N34926" s="5"/>
      <c r="O34926" s="10"/>
      <c r="P34926" s="8"/>
    </row>
    <row r="34927" spans="1:16" s="2" customFormat="1" x14ac:dyDescent="0.15">
      <c r="A34927" s="3"/>
      <c r="B34927" s="3"/>
      <c r="J34927" s="3"/>
      <c r="K34927" s="5"/>
      <c r="L34927" s="8"/>
      <c r="N34927" s="5"/>
      <c r="O34927" s="10"/>
      <c r="P34927" s="8"/>
    </row>
    <row r="34928" spans="1:16" s="2" customFormat="1" x14ac:dyDescent="0.15">
      <c r="A34928" s="3"/>
      <c r="B34928" s="3"/>
      <c r="J34928" s="3"/>
      <c r="K34928" s="5"/>
      <c r="L34928" s="8"/>
      <c r="N34928" s="5"/>
      <c r="O34928" s="10"/>
      <c r="P34928" s="8"/>
    </row>
    <row r="34929" spans="1:16" s="2" customFormat="1" x14ac:dyDescent="0.15">
      <c r="A34929" s="3"/>
      <c r="B34929" s="3"/>
      <c r="J34929" s="3"/>
      <c r="K34929" s="5"/>
      <c r="L34929" s="8"/>
      <c r="N34929" s="5"/>
      <c r="O34929" s="10"/>
      <c r="P34929" s="8"/>
    </row>
    <row r="34930" spans="1:16" s="2" customFormat="1" x14ac:dyDescent="0.15">
      <c r="A34930" s="3"/>
      <c r="B34930" s="3"/>
      <c r="J34930" s="3"/>
      <c r="K34930" s="5"/>
      <c r="L34930" s="8"/>
      <c r="N34930" s="5"/>
      <c r="O34930" s="10"/>
      <c r="P34930" s="8"/>
    </row>
    <row r="34931" spans="1:16" s="2" customFormat="1" x14ac:dyDescent="0.15">
      <c r="A34931" s="3"/>
      <c r="B34931" s="3"/>
      <c r="J34931" s="3"/>
      <c r="K34931" s="5"/>
      <c r="L34931" s="8"/>
      <c r="N34931" s="5"/>
      <c r="O34931" s="10"/>
      <c r="P34931" s="8"/>
    </row>
    <row r="34932" spans="1:16" s="2" customFormat="1" x14ac:dyDescent="0.15">
      <c r="A34932" s="3"/>
      <c r="B34932" s="3"/>
      <c r="J34932" s="3"/>
      <c r="K34932" s="5"/>
      <c r="L34932" s="8"/>
      <c r="N34932" s="5"/>
      <c r="O34932" s="10"/>
      <c r="P34932" s="8"/>
    </row>
    <row r="34933" spans="1:16" s="2" customFormat="1" x14ac:dyDescent="0.15">
      <c r="A34933" s="3"/>
      <c r="B34933" s="3"/>
      <c r="J34933" s="3"/>
      <c r="K34933" s="5"/>
      <c r="L34933" s="8"/>
      <c r="N34933" s="5"/>
      <c r="O34933" s="10"/>
      <c r="P34933" s="8"/>
    </row>
    <row r="34934" spans="1:16" s="2" customFormat="1" x14ac:dyDescent="0.15">
      <c r="A34934" s="3"/>
      <c r="B34934" s="3"/>
      <c r="J34934" s="3"/>
      <c r="K34934" s="5"/>
      <c r="L34934" s="8"/>
      <c r="N34934" s="5"/>
      <c r="O34934" s="10"/>
      <c r="P34934" s="8"/>
    </row>
    <row r="34935" spans="1:16" s="2" customFormat="1" x14ac:dyDescent="0.15">
      <c r="A34935" s="3"/>
      <c r="B34935" s="3"/>
      <c r="J34935" s="3"/>
      <c r="K34935" s="5"/>
      <c r="L34935" s="8"/>
      <c r="N34935" s="5"/>
      <c r="O34935" s="10"/>
      <c r="P34935" s="8"/>
    </row>
    <row r="34936" spans="1:16" s="2" customFormat="1" x14ac:dyDescent="0.15">
      <c r="A34936" s="3"/>
      <c r="B34936" s="3"/>
      <c r="J34936" s="3"/>
      <c r="K34936" s="5"/>
      <c r="L34936" s="8"/>
      <c r="N34936" s="5"/>
      <c r="O34936" s="10"/>
      <c r="P34936" s="8"/>
    </row>
    <row r="34937" spans="1:16" s="2" customFormat="1" x14ac:dyDescent="0.15">
      <c r="A34937" s="3"/>
      <c r="B34937" s="3"/>
      <c r="J34937" s="3"/>
      <c r="K34937" s="5"/>
      <c r="L34937" s="8"/>
      <c r="N34937" s="5"/>
      <c r="O34937" s="10"/>
      <c r="P34937" s="8"/>
    </row>
    <row r="34938" spans="1:16" s="2" customFormat="1" x14ac:dyDescent="0.15">
      <c r="A34938" s="3"/>
      <c r="B34938" s="3"/>
      <c r="J34938" s="3"/>
      <c r="K34938" s="5"/>
      <c r="L34938" s="8"/>
      <c r="N34938" s="5"/>
      <c r="O34938" s="10"/>
      <c r="P34938" s="8"/>
    </row>
    <row r="34939" spans="1:16" s="2" customFormat="1" x14ac:dyDescent="0.15">
      <c r="A34939" s="3"/>
      <c r="B34939" s="3"/>
      <c r="J34939" s="3"/>
      <c r="K34939" s="5"/>
      <c r="L34939" s="8"/>
      <c r="N34939" s="5"/>
      <c r="O34939" s="10"/>
      <c r="P34939" s="8"/>
    </row>
    <row r="34940" spans="1:16" s="2" customFormat="1" x14ac:dyDescent="0.15">
      <c r="A34940" s="3"/>
      <c r="B34940" s="3"/>
      <c r="J34940" s="3"/>
      <c r="K34940" s="5"/>
      <c r="L34940" s="8"/>
      <c r="N34940" s="5"/>
      <c r="O34940" s="10"/>
      <c r="P34940" s="8"/>
    </row>
    <row r="34941" spans="1:16" s="2" customFormat="1" x14ac:dyDescent="0.15">
      <c r="A34941" s="3"/>
      <c r="B34941" s="3"/>
      <c r="J34941" s="3"/>
      <c r="K34941" s="5"/>
      <c r="L34941" s="8"/>
      <c r="N34941" s="5"/>
      <c r="O34941" s="10"/>
      <c r="P34941" s="8"/>
    </row>
    <row r="34942" spans="1:16" s="2" customFormat="1" x14ac:dyDescent="0.15">
      <c r="A34942" s="3"/>
      <c r="B34942" s="3"/>
      <c r="J34942" s="3"/>
      <c r="K34942" s="5"/>
      <c r="L34942" s="8"/>
      <c r="N34942" s="5"/>
      <c r="O34942" s="10"/>
      <c r="P34942" s="8"/>
    </row>
    <row r="34943" spans="1:16" s="2" customFormat="1" x14ac:dyDescent="0.15">
      <c r="A34943" s="3"/>
      <c r="B34943" s="3"/>
      <c r="J34943" s="3"/>
      <c r="K34943" s="5"/>
      <c r="L34943" s="8"/>
      <c r="N34943" s="5"/>
      <c r="O34943" s="10"/>
      <c r="P34943" s="8"/>
    </row>
    <row r="34944" spans="1:16" s="2" customFormat="1" x14ac:dyDescent="0.15">
      <c r="A34944" s="3"/>
      <c r="B34944" s="3"/>
      <c r="J34944" s="3"/>
      <c r="K34944" s="5"/>
      <c r="L34944" s="8"/>
      <c r="N34944" s="5"/>
      <c r="O34944" s="10"/>
      <c r="P34944" s="8"/>
    </row>
    <row r="34945" spans="1:16" s="2" customFormat="1" x14ac:dyDescent="0.15">
      <c r="A34945" s="3"/>
      <c r="B34945" s="3"/>
      <c r="J34945" s="3"/>
      <c r="K34945" s="5"/>
      <c r="L34945" s="8"/>
      <c r="N34945" s="5"/>
      <c r="O34945" s="10"/>
      <c r="P34945" s="8"/>
    </row>
    <row r="34946" spans="1:16" s="2" customFormat="1" x14ac:dyDescent="0.15">
      <c r="A34946" s="3"/>
      <c r="B34946" s="3"/>
      <c r="J34946" s="3"/>
      <c r="K34946" s="5"/>
      <c r="L34946" s="8"/>
      <c r="N34946" s="5"/>
      <c r="O34946" s="10"/>
      <c r="P34946" s="8"/>
    </row>
    <row r="34947" spans="1:16" s="2" customFormat="1" x14ac:dyDescent="0.15">
      <c r="A34947" s="3"/>
      <c r="B34947" s="3"/>
      <c r="J34947" s="3"/>
      <c r="K34947" s="5"/>
      <c r="L34947" s="8"/>
      <c r="N34947" s="5"/>
      <c r="O34947" s="10"/>
      <c r="P34947" s="8"/>
    </row>
    <row r="34948" spans="1:16" s="2" customFormat="1" x14ac:dyDescent="0.15">
      <c r="A34948" s="3"/>
      <c r="B34948" s="3"/>
      <c r="J34948" s="3"/>
      <c r="K34948" s="5"/>
      <c r="L34948" s="8"/>
      <c r="N34948" s="5"/>
      <c r="O34948" s="10"/>
      <c r="P34948" s="8"/>
    </row>
    <row r="34949" spans="1:16" s="2" customFormat="1" x14ac:dyDescent="0.15">
      <c r="A34949" s="3"/>
      <c r="B34949" s="3"/>
      <c r="J34949" s="3"/>
      <c r="K34949" s="5"/>
      <c r="L34949" s="8"/>
      <c r="N34949" s="5"/>
      <c r="O34949" s="10"/>
      <c r="P34949" s="8"/>
    </row>
    <row r="34950" spans="1:16" s="2" customFormat="1" x14ac:dyDescent="0.15">
      <c r="A34950" s="3"/>
      <c r="B34950" s="3"/>
      <c r="J34950" s="3"/>
      <c r="K34950" s="5"/>
      <c r="L34950" s="8"/>
      <c r="N34950" s="5"/>
      <c r="O34950" s="10"/>
      <c r="P34950" s="8"/>
    </row>
    <row r="34951" spans="1:16" s="2" customFormat="1" x14ac:dyDescent="0.15">
      <c r="A34951" s="3"/>
      <c r="B34951" s="3"/>
      <c r="J34951" s="3"/>
      <c r="K34951" s="5"/>
      <c r="L34951" s="8"/>
      <c r="N34951" s="5"/>
      <c r="O34951" s="10"/>
      <c r="P34951" s="8"/>
    </row>
    <row r="34952" spans="1:16" s="2" customFormat="1" x14ac:dyDescent="0.15">
      <c r="A34952" s="3"/>
      <c r="B34952" s="3"/>
      <c r="J34952" s="3"/>
      <c r="K34952" s="5"/>
      <c r="L34952" s="8"/>
      <c r="N34952" s="5"/>
      <c r="O34952" s="10"/>
      <c r="P34952" s="8"/>
    </row>
    <row r="34953" spans="1:16" s="2" customFormat="1" x14ac:dyDescent="0.15">
      <c r="A34953" s="3"/>
      <c r="B34953" s="3"/>
      <c r="J34953" s="3"/>
      <c r="K34953" s="5"/>
      <c r="L34953" s="8"/>
      <c r="N34953" s="5"/>
      <c r="O34953" s="10"/>
      <c r="P34953" s="8"/>
    </row>
    <row r="34954" spans="1:16" s="2" customFormat="1" x14ac:dyDescent="0.15">
      <c r="A34954" s="3"/>
      <c r="B34954" s="3"/>
      <c r="J34954" s="3"/>
      <c r="K34954" s="5"/>
      <c r="L34954" s="8"/>
      <c r="N34954" s="5"/>
      <c r="O34954" s="10"/>
      <c r="P34954" s="8"/>
    </row>
    <row r="34955" spans="1:16" s="2" customFormat="1" x14ac:dyDescent="0.15">
      <c r="A34955" s="3"/>
      <c r="B34955" s="3"/>
      <c r="J34955" s="3"/>
      <c r="K34955" s="5"/>
      <c r="L34955" s="8"/>
      <c r="N34955" s="5"/>
      <c r="O34955" s="10"/>
      <c r="P34955" s="8"/>
    </row>
    <row r="34956" spans="1:16" s="2" customFormat="1" x14ac:dyDescent="0.15">
      <c r="A34956" s="3"/>
      <c r="B34956" s="3"/>
      <c r="J34956" s="3"/>
      <c r="K34956" s="5"/>
      <c r="L34956" s="8"/>
      <c r="N34956" s="5"/>
      <c r="O34956" s="10"/>
      <c r="P34956" s="8"/>
    </row>
    <row r="34957" spans="1:16" s="2" customFormat="1" x14ac:dyDescent="0.15">
      <c r="A34957" s="3"/>
      <c r="B34957" s="3"/>
      <c r="J34957" s="3"/>
      <c r="K34957" s="5"/>
      <c r="L34957" s="8"/>
      <c r="N34957" s="5"/>
      <c r="O34957" s="10"/>
      <c r="P34957" s="8"/>
    </row>
    <row r="34958" spans="1:16" s="2" customFormat="1" x14ac:dyDescent="0.15">
      <c r="A34958" s="3"/>
      <c r="B34958" s="3"/>
      <c r="J34958" s="3"/>
      <c r="K34958" s="5"/>
      <c r="L34958" s="8"/>
      <c r="N34958" s="5"/>
      <c r="O34958" s="10"/>
      <c r="P34958" s="8"/>
    </row>
    <row r="34959" spans="1:16" s="2" customFormat="1" x14ac:dyDescent="0.15">
      <c r="A34959" s="3"/>
      <c r="B34959" s="3"/>
      <c r="J34959" s="3"/>
      <c r="K34959" s="5"/>
      <c r="L34959" s="8"/>
      <c r="N34959" s="5"/>
      <c r="O34959" s="10"/>
      <c r="P34959" s="8"/>
    </row>
    <row r="34960" spans="1:16" s="2" customFormat="1" x14ac:dyDescent="0.15">
      <c r="A34960" s="3"/>
      <c r="B34960" s="3"/>
      <c r="J34960" s="3"/>
      <c r="K34960" s="5"/>
      <c r="L34960" s="8"/>
      <c r="N34960" s="5"/>
      <c r="O34960" s="10"/>
      <c r="P34960" s="8"/>
    </row>
    <row r="34961" spans="1:16" s="2" customFormat="1" x14ac:dyDescent="0.15">
      <c r="A34961" s="3"/>
      <c r="B34961" s="3"/>
      <c r="J34961" s="3"/>
      <c r="K34961" s="5"/>
      <c r="L34961" s="8"/>
      <c r="N34961" s="5"/>
      <c r="O34961" s="10"/>
      <c r="P34961" s="8"/>
    </row>
    <row r="34962" spans="1:16" s="2" customFormat="1" x14ac:dyDescent="0.15">
      <c r="A34962" s="3"/>
      <c r="B34962" s="3"/>
      <c r="J34962" s="3"/>
      <c r="K34962" s="5"/>
      <c r="L34962" s="8"/>
      <c r="N34962" s="5"/>
      <c r="O34962" s="10"/>
      <c r="P34962" s="8"/>
    </row>
    <row r="34963" spans="1:16" s="2" customFormat="1" x14ac:dyDescent="0.15">
      <c r="A34963" s="3"/>
      <c r="B34963" s="3"/>
      <c r="J34963" s="3"/>
      <c r="K34963" s="5"/>
      <c r="L34963" s="8"/>
      <c r="N34963" s="5"/>
      <c r="O34963" s="10"/>
      <c r="P34963" s="8"/>
    </row>
    <row r="34964" spans="1:16" s="2" customFormat="1" x14ac:dyDescent="0.15">
      <c r="A34964" s="3"/>
      <c r="B34964" s="3"/>
      <c r="J34964" s="3"/>
      <c r="K34964" s="5"/>
      <c r="L34964" s="8"/>
      <c r="N34964" s="5"/>
      <c r="O34964" s="10"/>
      <c r="P34964" s="8"/>
    </row>
    <row r="34965" spans="1:16" s="2" customFormat="1" x14ac:dyDescent="0.15">
      <c r="A34965" s="3"/>
      <c r="B34965" s="3"/>
      <c r="J34965" s="3"/>
      <c r="K34965" s="5"/>
      <c r="L34965" s="8"/>
      <c r="N34965" s="5"/>
      <c r="O34965" s="10"/>
      <c r="P34965" s="8"/>
    </row>
    <row r="34966" spans="1:16" s="2" customFormat="1" x14ac:dyDescent="0.15">
      <c r="A34966" s="3"/>
      <c r="B34966" s="3"/>
      <c r="J34966" s="3"/>
      <c r="K34966" s="5"/>
      <c r="L34966" s="8"/>
      <c r="N34966" s="5"/>
      <c r="O34966" s="10"/>
      <c r="P34966" s="8"/>
    </row>
    <row r="34967" spans="1:16" s="2" customFormat="1" x14ac:dyDescent="0.15">
      <c r="A34967" s="3"/>
      <c r="B34967" s="3"/>
      <c r="J34967" s="3"/>
      <c r="K34967" s="5"/>
      <c r="L34967" s="8"/>
      <c r="N34967" s="5"/>
      <c r="O34967" s="10"/>
      <c r="P34967" s="8"/>
    </row>
    <row r="34968" spans="1:16" s="2" customFormat="1" x14ac:dyDescent="0.15">
      <c r="A34968" s="3"/>
      <c r="B34968" s="3"/>
      <c r="J34968" s="3"/>
      <c r="K34968" s="5"/>
      <c r="L34968" s="8"/>
      <c r="N34968" s="5"/>
      <c r="O34968" s="10"/>
      <c r="P34968" s="8"/>
    </row>
    <row r="34969" spans="1:16" s="2" customFormat="1" x14ac:dyDescent="0.15">
      <c r="A34969" s="3"/>
      <c r="B34969" s="3"/>
      <c r="J34969" s="3"/>
      <c r="K34969" s="5"/>
      <c r="L34969" s="8"/>
      <c r="N34969" s="5"/>
      <c r="O34969" s="10"/>
      <c r="P34969" s="8"/>
    </row>
    <row r="34970" spans="1:16" s="2" customFormat="1" x14ac:dyDescent="0.15">
      <c r="A34970" s="3"/>
      <c r="B34970" s="3"/>
      <c r="J34970" s="3"/>
      <c r="K34970" s="5"/>
      <c r="L34970" s="8"/>
      <c r="N34970" s="5"/>
      <c r="O34970" s="10"/>
      <c r="P34970" s="8"/>
    </row>
    <row r="34971" spans="1:16" s="2" customFormat="1" x14ac:dyDescent="0.15">
      <c r="A34971" s="3"/>
      <c r="B34971" s="3"/>
      <c r="J34971" s="3"/>
      <c r="K34971" s="5"/>
      <c r="L34971" s="8"/>
      <c r="N34971" s="5"/>
      <c r="O34971" s="10"/>
      <c r="P34971" s="8"/>
    </row>
    <row r="34972" spans="1:16" s="2" customFormat="1" x14ac:dyDescent="0.15">
      <c r="A34972" s="3"/>
      <c r="B34972" s="3"/>
      <c r="J34972" s="3"/>
      <c r="K34972" s="5"/>
      <c r="L34972" s="8"/>
      <c r="N34972" s="5"/>
      <c r="O34972" s="10"/>
      <c r="P34972" s="8"/>
    </row>
    <row r="34973" spans="1:16" s="2" customFormat="1" x14ac:dyDescent="0.15">
      <c r="A34973" s="3"/>
      <c r="B34973" s="3"/>
      <c r="J34973" s="3"/>
      <c r="K34973" s="5"/>
      <c r="L34973" s="8"/>
      <c r="N34973" s="5"/>
      <c r="O34973" s="10"/>
      <c r="P34973" s="8"/>
    </row>
    <row r="34974" spans="1:16" s="2" customFormat="1" x14ac:dyDescent="0.15">
      <c r="A34974" s="3"/>
      <c r="B34974" s="3"/>
      <c r="J34974" s="3"/>
      <c r="K34974" s="5"/>
      <c r="L34974" s="8"/>
      <c r="N34974" s="5"/>
      <c r="O34974" s="10"/>
      <c r="P34974" s="8"/>
    </row>
    <row r="34975" spans="1:16" s="2" customFormat="1" x14ac:dyDescent="0.15">
      <c r="A34975" s="3"/>
      <c r="B34975" s="3"/>
      <c r="J34975" s="3"/>
      <c r="K34975" s="5"/>
      <c r="L34975" s="8"/>
      <c r="N34975" s="5"/>
      <c r="O34975" s="10"/>
      <c r="P34975" s="8"/>
    </row>
    <row r="34976" spans="1:16" s="2" customFormat="1" x14ac:dyDescent="0.15">
      <c r="A34976" s="3"/>
      <c r="B34976" s="3"/>
      <c r="J34976" s="3"/>
      <c r="K34976" s="5"/>
      <c r="L34976" s="8"/>
      <c r="N34976" s="5"/>
      <c r="O34976" s="10"/>
      <c r="P34976" s="8"/>
    </row>
    <row r="34977" spans="1:16" s="2" customFormat="1" x14ac:dyDescent="0.15">
      <c r="A34977" s="3"/>
      <c r="B34977" s="3"/>
      <c r="J34977" s="3"/>
      <c r="K34977" s="5"/>
      <c r="L34977" s="8"/>
      <c r="N34977" s="5"/>
      <c r="O34977" s="10"/>
      <c r="P34977" s="8"/>
    </row>
    <row r="34978" spans="1:16" s="2" customFormat="1" x14ac:dyDescent="0.15">
      <c r="A34978" s="3"/>
      <c r="B34978" s="3"/>
      <c r="J34978" s="3"/>
      <c r="K34978" s="5"/>
      <c r="L34978" s="8"/>
      <c r="N34978" s="5"/>
      <c r="O34978" s="10"/>
      <c r="P34978" s="8"/>
    </row>
    <row r="34979" spans="1:16" s="2" customFormat="1" x14ac:dyDescent="0.15">
      <c r="A34979" s="3"/>
      <c r="B34979" s="3"/>
      <c r="J34979" s="3"/>
      <c r="K34979" s="5"/>
      <c r="L34979" s="8"/>
      <c r="N34979" s="5"/>
      <c r="O34979" s="10"/>
      <c r="P34979" s="8"/>
    </row>
    <row r="34980" spans="1:16" s="2" customFormat="1" x14ac:dyDescent="0.15">
      <c r="A34980" s="3"/>
      <c r="B34980" s="3"/>
      <c r="J34980" s="3"/>
      <c r="K34980" s="5"/>
      <c r="L34980" s="8"/>
      <c r="N34980" s="5"/>
      <c r="O34980" s="10"/>
      <c r="P34980" s="8"/>
    </row>
    <row r="34981" spans="1:16" s="2" customFormat="1" x14ac:dyDescent="0.15">
      <c r="A34981" s="3"/>
      <c r="B34981" s="3"/>
      <c r="J34981" s="3"/>
      <c r="K34981" s="5"/>
      <c r="L34981" s="8"/>
      <c r="N34981" s="5"/>
      <c r="O34981" s="10"/>
      <c r="P34981" s="8"/>
    </row>
    <row r="34982" spans="1:16" s="2" customFormat="1" x14ac:dyDescent="0.15">
      <c r="A34982" s="3"/>
      <c r="B34982" s="3"/>
      <c r="J34982" s="3"/>
      <c r="K34982" s="5"/>
      <c r="L34982" s="8"/>
      <c r="N34982" s="5"/>
      <c r="O34982" s="10"/>
      <c r="P34982" s="8"/>
    </row>
    <row r="34983" spans="1:16" s="2" customFormat="1" x14ac:dyDescent="0.15">
      <c r="A34983" s="3"/>
      <c r="B34983" s="3"/>
      <c r="J34983" s="3"/>
      <c r="K34983" s="5"/>
      <c r="L34983" s="8"/>
      <c r="N34983" s="5"/>
      <c r="O34983" s="10"/>
      <c r="P34983" s="8"/>
    </row>
    <row r="34984" spans="1:16" s="2" customFormat="1" x14ac:dyDescent="0.15">
      <c r="A34984" s="3"/>
      <c r="B34984" s="3"/>
      <c r="J34984" s="3"/>
      <c r="K34984" s="5"/>
      <c r="L34984" s="8"/>
      <c r="N34984" s="5"/>
      <c r="O34984" s="10"/>
      <c r="P34984" s="8"/>
    </row>
    <row r="34985" spans="1:16" s="2" customFormat="1" x14ac:dyDescent="0.15">
      <c r="A34985" s="3"/>
      <c r="B34985" s="3"/>
      <c r="J34985" s="3"/>
      <c r="K34985" s="5"/>
      <c r="L34985" s="8"/>
      <c r="N34985" s="5"/>
      <c r="O34985" s="10"/>
      <c r="P34985" s="8"/>
    </row>
    <row r="34986" spans="1:16" s="2" customFormat="1" x14ac:dyDescent="0.15">
      <c r="A34986" s="3"/>
      <c r="B34986" s="3"/>
      <c r="J34986" s="3"/>
      <c r="K34986" s="5"/>
      <c r="L34986" s="8"/>
      <c r="N34986" s="5"/>
      <c r="O34986" s="10"/>
      <c r="P34986" s="8"/>
    </row>
    <row r="34987" spans="1:16" s="2" customFormat="1" x14ac:dyDescent="0.15">
      <c r="A34987" s="3"/>
      <c r="B34987" s="3"/>
      <c r="J34987" s="3"/>
      <c r="K34987" s="5"/>
      <c r="L34987" s="8"/>
      <c r="N34987" s="5"/>
      <c r="O34987" s="10"/>
      <c r="P34987" s="8"/>
    </row>
    <row r="34988" spans="1:16" s="2" customFormat="1" x14ac:dyDescent="0.15">
      <c r="A34988" s="3"/>
      <c r="B34988" s="3"/>
      <c r="J34988" s="3"/>
      <c r="K34988" s="5"/>
      <c r="L34988" s="8"/>
      <c r="N34988" s="5"/>
      <c r="O34988" s="10"/>
      <c r="P34988" s="8"/>
    </row>
    <row r="34989" spans="1:16" s="2" customFormat="1" x14ac:dyDescent="0.15">
      <c r="A34989" s="3"/>
      <c r="B34989" s="3"/>
      <c r="J34989" s="3"/>
      <c r="K34989" s="5"/>
      <c r="L34989" s="8"/>
      <c r="N34989" s="5"/>
      <c r="O34989" s="10"/>
      <c r="P34989" s="8"/>
    </row>
    <row r="34990" spans="1:16" s="2" customFormat="1" x14ac:dyDescent="0.15">
      <c r="A34990" s="3"/>
      <c r="B34990" s="3"/>
      <c r="J34990" s="3"/>
      <c r="K34990" s="5"/>
      <c r="L34990" s="8"/>
      <c r="N34990" s="5"/>
      <c r="O34990" s="10"/>
      <c r="P34990" s="8"/>
    </row>
    <row r="34991" spans="1:16" s="2" customFormat="1" x14ac:dyDescent="0.15">
      <c r="A34991" s="3"/>
      <c r="B34991" s="3"/>
      <c r="J34991" s="3"/>
      <c r="K34991" s="5"/>
      <c r="L34991" s="8"/>
      <c r="N34991" s="5"/>
      <c r="O34991" s="10"/>
      <c r="P34991" s="8"/>
    </row>
    <row r="34992" spans="1:16" s="2" customFormat="1" x14ac:dyDescent="0.15">
      <c r="A34992" s="3"/>
      <c r="B34992" s="3"/>
      <c r="J34992" s="3"/>
      <c r="K34992" s="5"/>
      <c r="L34992" s="8"/>
      <c r="N34992" s="5"/>
      <c r="O34992" s="10"/>
      <c r="P34992" s="8"/>
    </row>
    <row r="34993" spans="1:16" s="2" customFormat="1" x14ac:dyDescent="0.15">
      <c r="A34993" s="3"/>
      <c r="B34993" s="3"/>
      <c r="J34993" s="3"/>
      <c r="K34993" s="5"/>
      <c r="L34993" s="8"/>
      <c r="N34993" s="5"/>
      <c r="O34993" s="10"/>
      <c r="P34993" s="8"/>
    </row>
    <row r="34994" spans="1:16" s="2" customFormat="1" x14ac:dyDescent="0.15">
      <c r="A34994" s="3"/>
      <c r="B34994" s="3"/>
      <c r="J34994" s="3"/>
      <c r="K34994" s="5"/>
      <c r="L34994" s="8"/>
      <c r="N34994" s="5"/>
      <c r="O34994" s="10"/>
      <c r="P34994" s="8"/>
    </row>
    <row r="34995" spans="1:16" s="2" customFormat="1" x14ac:dyDescent="0.15">
      <c r="A34995" s="3"/>
      <c r="B34995" s="3"/>
      <c r="J34995" s="3"/>
      <c r="K34995" s="5"/>
      <c r="L34995" s="8"/>
      <c r="N34995" s="5"/>
      <c r="O34995" s="10"/>
      <c r="P34995" s="8"/>
    </row>
    <row r="34996" spans="1:16" s="2" customFormat="1" x14ac:dyDescent="0.15">
      <c r="A34996" s="3"/>
      <c r="B34996" s="3"/>
      <c r="J34996" s="3"/>
      <c r="K34996" s="5"/>
      <c r="L34996" s="8"/>
      <c r="N34996" s="5"/>
      <c r="O34996" s="10"/>
      <c r="P34996" s="8"/>
    </row>
    <row r="34997" spans="1:16" s="2" customFormat="1" x14ac:dyDescent="0.15">
      <c r="A34997" s="3"/>
      <c r="B34997" s="3"/>
      <c r="J34997" s="3"/>
      <c r="K34997" s="5"/>
      <c r="L34997" s="8"/>
      <c r="N34997" s="5"/>
      <c r="O34997" s="10"/>
      <c r="P34997" s="8"/>
    </row>
    <row r="34998" spans="1:16" s="2" customFormat="1" x14ac:dyDescent="0.15">
      <c r="A34998" s="3"/>
      <c r="B34998" s="3"/>
      <c r="J34998" s="3"/>
      <c r="K34998" s="5"/>
      <c r="L34998" s="8"/>
      <c r="N34998" s="5"/>
      <c r="O34998" s="10"/>
      <c r="P34998" s="8"/>
    </row>
    <row r="34999" spans="1:16" s="2" customFormat="1" x14ac:dyDescent="0.15">
      <c r="A34999" s="3"/>
      <c r="B34999" s="3"/>
      <c r="J34999" s="3"/>
      <c r="K34999" s="5"/>
      <c r="L34999" s="8"/>
      <c r="N34999" s="5"/>
      <c r="O34999" s="10"/>
      <c r="P34999" s="8"/>
    </row>
    <row r="35000" spans="1:16" s="2" customFormat="1" x14ac:dyDescent="0.15">
      <c r="A35000" s="3"/>
      <c r="B35000" s="3"/>
      <c r="J35000" s="3"/>
      <c r="K35000" s="5"/>
      <c r="L35000" s="8"/>
      <c r="N35000" s="5"/>
      <c r="O35000" s="10"/>
      <c r="P35000" s="8"/>
    </row>
    <row r="35001" spans="1:16" s="2" customFormat="1" x14ac:dyDescent="0.15">
      <c r="A35001" s="3"/>
      <c r="B35001" s="3"/>
      <c r="J35001" s="3"/>
      <c r="K35001" s="5"/>
      <c r="L35001" s="8"/>
      <c r="N35001" s="5"/>
      <c r="O35001" s="10"/>
      <c r="P35001" s="8"/>
    </row>
    <row r="35002" spans="1:16" s="2" customFormat="1" x14ac:dyDescent="0.15">
      <c r="A35002" s="3"/>
      <c r="B35002" s="3"/>
      <c r="J35002" s="3"/>
      <c r="K35002" s="5"/>
      <c r="L35002" s="8"/>
      <c r="N35002" s="5"/>
      <c r="O35002" s="10"/>
      <c r="P35002" s="8"/>
    </row>
    <row r="35003" spans="1:16" s="2" customFormat="1" x14ac:dyDescent="0.15">
      <c r="A35003" s="3"/>
      <c r="B35003" s="3"/>
      <c r="J35003" s="3"/>
      <c r="K35003" s="5"/>
      <c r="L35003" s="8"/>
      <c r="N35003" s="5"/>
      <c r="O35003" s="10"/>
      <c r="P35003" s="8"/>
    </row>
    <row r="35004" spans="1:16" s="2" customFormat="1" x14ac:dyDescent="0.15">
      <c r="A35004" s="3"/>
      <c r="B35004" s="3"/>
      <c r="J35004" s="3"/>
      <c r="K35004" s="5"/>
      <c r="L35004" s="8"/>
      <c r="N35004" s="5"/>
      <c r="O35004" s="10"/>
      <c r="P35004" s="8"/>
    </row>
    <row r="35005" spans="1:16" s="2" customFormat="1" x14ac:dyDescent="0.15">
      <c r="A35005" s="3"/>
      <c r="B35005" s="3"/>
      <c r="J35005" s="3"/>
      <c r="K35005" s="5"/>
      <c r="L35005" s="8"/>
      <c r="N35005" s="5"/>
      <c r="O35005" s="10"/>
      <c r="P35005" s="8"/>
    </row>
    <row r="35006" spans="1:16" s="2" customFormat="1" x14ac:dyDescent="0.15">
      <c r="A35006" s="3"/>
      <c r="B35006" s="3"/>
      <c r="J35006" s="3"/>
      <c r="K35006" s="5"/>
      <c r="L35006" s="8"/>
      <c r="N35006" s="5"/>
      <c r="O35006" s="10"/>
      <c r="P35006" s="8"/>
    </row>
    <row r="35007" spans="1:16" s="2" customFormat="1" x14ac:dyDescent="0.15">
      <c r="A35007" s="3"/>
      <c r="B35007" s="3"/>
      <c r="J35007" s="3"/>
      <c r="K35007" s="5"/>
      <c r="L35007" s="8"/>
      <c r="N35007" s="5"/>
      <c r="O35007" s="10"/>
      <c r="P35007" s="8"/>
    </row>
    <row r="35008" spans="1:16" s="2" customFormat="1" x14ac:dyDescent="0.15">
      <c r="A35008" s="3"/>
      <c r="B35008" s="3"/>
      <c r="J35008" s="3"/>
      <c r="K35008" s="5"/>
      <c r="L35008" s="8"/>
      <c r="N35008" s="5"/>
      <c r="O35008" s="10"/>
      <c r="P35008" s="8"/>
    </row>
    <row r="35009" spans="1:16" s="2" customFormat="1" x14ac:dyDescent="0.15">
      <c r="A35009" s="3"/>
      <c r="B35009" s="3"/>
      <c r="J35009" s="3"/>
      <c r="K35009" s="5"/>
      <c r="L35009" s="8"/>
      <c r="N35009" s="5"/>
      <c r="O35009" s="10"/>
      <c r="P35009" s="8"/>
    </row>
    <row r="35010" spans="1:16" s="2" customFormat="1" x14ac:dyDescent="0.15">
      <c r="A35010" s="3"/>
      <c r="B35010" s="3"/>
      <c r="J35010" s="3"/>
      <c r="K35010" s="5"/>
      <c r="L35010" s="8"/>
      <c r="N35010" s="5"/>
      <c r="O35010" s="10"/>
      <c r="P35010" s="8"/>
    </row>
    <row r="35011" spans="1:16" s="2" customFormat="1" x14ac:dyDescent="0.15">
      <c r="A35011" s="3"/>
      <c r="B35011" s="3"/>
      <c r="J35011" s="3"/>
      <c r="K35011" s="5"/>
      <c r="L35011" s="8"/>
      <c r="N35011" s="5"/>
      <c r="O35011" s="10"/>
      <c r="P35011" s="8"/>
    </row>
    <row r="35012" spans="1:16" s="2" customFormat="1" x14ac:dyDescent="0.15">
      <c r="A35012" s="3"/>
      <c r="B35012" s="3"/>
      <c r="J35012" s="3"/>
      <c r="K35012" s="5"/>
      <c r="L35012" s="8"/>
      <c r="N35012" s="5"/>
      <c r="O35012" s="10"/>
      <c r="P35012" s="8"/>
    </row>
    <row r="35013" spans="1:16" s="2" customFormat="1" x14ac:dyDescent="0.15">
      <c r="A35013" s="3"/>
      <c r="B35013" s="3"/>
      <c r="J35013" s="3"/>
      <c r="K35013" s="5"/>
      <c r="L35013" s="8"/>
      <c r="N35013" s="5"/>
      <c r="O35013" s="10"/>
      <c r="P35013" s="8"/>
    </row>
    <row r="35014" spans="1:16" s="2" customFormat="1" x14ac:dyDescent="0.15">
      <c r="A35014" s="3"/>
      <c r="B35014" s="3"/>
      <c r="J35014" s="3"/>
      <c r="K35014" s="5"/>
      <c r="L35014" s="8"/>
      <c r="N35014" s="5"/>
      <c r="O35014" s="10"/>
      <c r="P35014" s="8"/>
    </row>
    <row r="35015" spans="1:16" s="2" customFormat="1" x14ac:dyDescent="0.15">
      <c r="A35015" s="3"/>
      <c r="B35015" s="3"/>
      <c r="J35015" s="3"/>
      <c r="K35015" s="5"/>
      <c r="L35015" s="8"/>
      <c r="N35015" s="5"/>
      <c r="O35015" s="10"/>
      <c r="P35015" s="8"/>
    </row>
    <row r="35016" spans="1:16" s="2" customFormat="1" x14ac:dyDescent="0.15">
      <c r="A35016" s="3"/>
      <c r="B35016" s="3"/>
      <c r="J35016" s="3"/>
      <c r="K35016" s="5"/>
      <c r="L35016" s="8"/>
      <c r="N35016" s="5"/>
      <c r="O35016" s="10"/>
      <c r="P35016" s="8"/>
    </row>
    <row r="35017" spans="1:16" s="2" customFormat="1" x14ac:dyDescent="0.15">
      <c r="A35017" s="3"/>
      <c r="B35017" s="3"/>
      <c r="J35017" s="3"/>
      <c r="K35017" s="5"/>
      <c r="L35017" s="8"/>
      <c r="N35017" s="5"/>
      <c r="O35017" s="10"/>
      <c r="P35017" s="8"/>
    </row>
    <row r="35018" spans="1:16" s="2" customFormat="1" x14ac:dyDescent="0.15">
      <c r="A35018" s="3"/>
      <c r="B35018" s="3"/>
      <c r="J35018" s="3"/>
      <c r="K35018" s="5"/>
      <c r="L35018" s="8"/>
      <c r="N35018" s="5"/>
      <c r="O35018" s="10"/>
      <c r="P35018" s="8"/>
    </row>
    <row r="35019" spans="1:16" s="2" customFormat="1" x14ac:dyDescent="0.15">
      <c r="A35019" s="3"/>
      <c r="B35019" s="3"/>
      <c r="J35019" s="3"/>
      <c r="K35019" s="5"/>
      <c r="L35019" s="8"/>
      <c r="N35019" s="5"/>
      <c r="O35019" s="10"/>
      <c r="P35019" s="8"/>
    </row>
    <row r="35020" spans="1:16" s="2" customFormat="1" x14ac:dyDescent="0.15">
      <c r="A35020" s="3"/>
      <c r="B35020" s="3"/>
      <c r="J35020" s="3"/>
      <c r="K35020" s="5"/>
      <c r="L35020" s="8"/>
      <c r="N35020" s="5"/>
      <c r="O35020" s="10"/>
      <c r="P35020" s="8"/>
    </row>
    <row r="35021" spans="1:16" s="2" customFormat="1" x14ac:dyDescent="0.15">
      <c r="A35021" s="3"/>
      <c r="B35021" s="3"/>
      <c r="J35021" s="3"/>
      <c r="K35021" s="5"/>
      <c r="L35021" s="8"/>
      <c r="N35021" s="5"/>
      <c r="O35021" s="10"/>
      <c r="P35021" s="8"/>
    </row>
    <row r="35022" spans="1:16" s="2" customFormat="1" x14ac:dyDescent="0.15">
      <c r="A35022" s="3"/>
      <c r="B35022" s="3"/>
      <c r="J35022" s="3"/>
      <c r="K35022" s="5"/>
      <c r="L35022" s="8"/>
      <c r="N35022" s="5"/>
      <c r="O35022" s="10"/>
      <c r="P35022" s="8"/>
    </row>
    <row r="35023" spans="1:16" s="2" customFormat="1" x14ac:dyDescent="0.15">
      <c r="A35023" s="3"/>
      <c r="B35023" s="3"/>
      <c r="J35023" s="3"/>
      <c r="K35023" s="5"/>
      <c r="L35023" s="8"/>
      <c r="N35023" s="5"/>
      <c r="O35023" s="10"/>
      <c r="P35023" s="8"/>
    </row>
    <row r="35024" spans="1:16" s="2" customFormat="1" x14ac:dyDescent="0.15">
      <c r="A35024" s="3"/>
      <c r="B35024" s="3"/>
      <c r="J35024" s="3"/>
      <c r="K35024" s="5"/>
      <c r="L35024" s="8"/>
      <c r="N35024" s="5"/>
      <c r="O35024" s="10"/>
      <c r="P35024" s="8"/>
    </row>
    <row r="35025" spans="1:16" s="2" customFormat="1" x14ac:dyDescent="0.15">
      <c r="A35025" s="3"/>
      <c r="B35025" s="3"/>
      <c r="J35025" s="3"/>
      <c r="K35025" s="5"/>
      <c r="L35025" s="8"/>
      <c r="N35025" s="5"/>
      <c r="O35025" s="10"/>
      <c r="P35025" s="8"/>
    </row>
    <row r="35026" spans="1:16" s="2" customFormat="1" x14ac:dyDescent="0.15">
      <c r="A35026" s="3"/>
      <c r="B35026" s="3"/>
      <c r="J35026" s="3"/>
      <c r="K35026" s="5"/>
      <c r="L35026" s="8"/>
      <c r="N35026" s="5"/>
      <c r="O35026" s="10"/>
      <c r="P35026" s="8"/>
    </row>
    <row r="35027" spans="1:16" s="2" customFormat="1" x14ac:dyDescent="0.15">
      <c r="A35027" s="3"/>
      <c r="B35027" s="3"/>
      <c r="J35027" s="3"/>
      <c r="K35027" s="5"/>
      <c r="L35027" s="8"/>
      <c r="N35027" s="5"/>
      <c r="O35027" s="10"/>
      <c r="P35027" s="8"/>
    </row>
    <row r="35028" spans="1:16" s="2" customFormat="1" x14ac:dyDescent="0.15">
      <c r="A35028" s="3"/>
      <c r="B35028" s="3"/>
      <c r="J35028" s="3"/>
      <c r="K35028" s="5"/>
      <c r="L35028" s="8"/>
      <c r="N35028" s="5"/>
      <c r="O35028" s="10"/>
      <c r="P35028" s="8"/>
    </row>
    <row r="35029" spans="1:16" s="2" customFormat="1" x14ac:dyDescent="0.15">
      <c r="A35029" s="3"/>
      <c r="B35029" s="3"/>
      <c r="J35029" s="3"/>
      <c r="K35029" s="5"/>
      <c r="L35029" s="8"/>
      <c r="N35029" s="5"/>
      <c r="O35029" s="10"/>
      <c r="P35029" s="8"/>
    </row>
    <row r="35030" spans="1:16" s="2" customFormat="1" x14ac:dyDescent="0.15">
      <c r="A35030" s="3"/>
      <c r="B35030" s="3"/>
      <c r="J35030" s="3"/>
      <c r="K35030" s="5"/>
      <c r="L35030" s="8"/>
      <c r="N35030" s="5"/>
      <c r="O35030" s="10"/>
      <c r="P35030" s="8"/>
    </row>
    <row r="35031" spans="1:16" s="2" customFormat="1" x14ac:dyDescent="0.15">
      <c r="A35031" s="3"/>
      <c r="B35031" s="3"/>
      <c r="J35031" s="3"/>
      <c r="K35031" s="5"/>
      <c r="L35031" s="8"/>
      <c r="N35031" s="5"/>
      <c r="O35031" s="10"/>
      <c r="P35031" s="8"/>
    </row>
    <row r="35032" spans="1:16" s="2" customFormat="1" x14ac:dyDescent="0.15">
      <c r="A35032" s="3"/>
      <c r="B35032" s="3"/>
      <c r="J35032" s="3"/>
      <c r="K35032" s="5"/>
      <c r="L35032" s="8"/>
      <c r="N35032" s="5"/>
      <c r="O35032" s="10"/>
      <c r="P35032" s="8"/>
    </row>
    <row r="35033" spans="1:16" s="2" customFormat="1" x14ac:dyDescent="0.15">
      <c r="A35033" s="3"/>
      <c r="B35033" s="3"/>
      <c r="J35033" s="3"/>
      <c r="K35033" s="5"/>
      <c r="L35033" s="8"/>
      <c r="N35033" s="5"/>
      <c r="O35033" s="10"/>
      <c r="P35033" s="8"/>
    </row>
    <row r="35034" spans="1:16" s="2" customFormat="1" x14ac:dyDescent="0.15">
      <c r="A35034" s="3"/>
      <c r="B35034" s="3"/>
      <c r="J35034" s="3"/>
      <c r="K35034" s="5"/>
      <c r="L35034" s="8"/>
      <c r="N35034" s="5"/>
      <c r="O35034" s="10"/>
      <c r="P35034" s="8"/>
    </row>
    <row r="35035" spans="1:16" s="2" customFormat="1" x14ac:dyDescent="0.15">
      <c r="A35035" s="3"/>
      <c r="B35035" s="3"/>
      <c r="J35035" s="3"/>
      <c r="K35035" s="5"/>
      <c r="L35035" s="8"/>
      <c r="N35035" s="5"/>
      <c r="O35035" s="10"/>
      <c r="P35035" s="8"/>
    </row>
    <row r="35036" spans="1:16" s="2" customFormat="1" x14ac:dyDescent="0.15">
      <c r="A35036" s="3"/>
      <c r="B35036" s="3"/>
      <c r="J35036" s="3"/>
      <c r="K35036" s="5"/>
      <c r="L35036" s="8"/>
      <c r="N35036" s="5"/>
      <c r="O35036" s="10"/>
      <c r="P35036" s="8"/>
    </row>
    <row r="35037" spans="1:16" s="2" customFormat="1" x14ac:dyDescent="0.15">
      <c r="A35037" s="3"/>
      <c r="B35037" s="3"/>
      <c r="J35037" s="3"/>
      <c r="K35037" s="5"/>
      <c r="L35037" s="8"/>
      <c r="N35037" s="5"/>
      <c r="O35037" s="10"/>
      <c r="P35037" s="8"/>
    </row>
    <row r="35038" spans="1:16" s="2" customFormat="1" x14ac:dyDescent="0.15">
      <c r="A35038" s="3"/>
      <c r="B35038" s="3"/>
      <c r="J35038" s="3"/>
      <c r="K35038" s="5"/>
      <c r="L35038" s="8"/>
      <c r="N35038" s="5"/>
      <c r="O35038" s="10"/>
      <c r="P35038" s="8"/>
    </row>
    <row r="35039" spans="1:16" s="2" customFormat="1" x14ac:dyDescent="0.15">
      <c r="A35039" s="3"/>
      <c r="B35039" s="3"/>
      <c r="J35039" s="3"/>
      <c r="K35039" s="5"/>
      <c r="L35039" s="8"/>
      <c r="N35039" s="5"/>
      <c r="O35039" s="10"/>
      <c r="P35039" s="8"/>
    </row>
    <row r="35040" spans="1:16" s="2" customFormat="1" x14ac:dyDescent="0.15">
      <c r="A35040" s="3"/>
      <c r="B35040" s="3"/>
      <c r="J35040" s="3"/>
      <c r="K35040" s="5"/>
      <c r="L35040" s="8"/>
      <c r="N35040" s="5"/>
      <c r="O35040" s="10"/>
      <c r="P35040" s="8"/>
    </row>
    <row r="35041" spans="1:16" s="2" customFormat="1" x14ac:dyDescent="0.15">
      <c r="A35041" s="3"/>
      <c r="B35041" s="3"/>
      <c r="J35041" s="3"/>
      <c r="K35041" s="5"/>
      <c r="L35041" s="8"/>
      <c r="N35041" s="5"/>
      <c r="O35041" s="10"/>
      <c r="P35041" s="8"/>
    </row>
    <row r="35042" spans="1:16" s="2" customFormat="1" x14ac:dyDescent="0.15">
      <c r="A35042" s="3"/>
      <c r="B35042" s="3"/>
      <c r="J35042" s="3"/>
      <c r="K35042" s="5"/>
      <c r="L35042" s="8"/>
      <c r="N35042" s="5"/>
      <c r="O35042" s="10"/>
      <c r="P35042" s="8"/>
    </row>
    <row r="35043" spans="1:16" s="2" customFormat="1" x14ac:dyDescent="0.15">
      <c r="A35043" s="3"/>
      <c r="B35043" s="3"/>
      <c r="J35043" s="3"/>
      <c r="K35043" s="5"/>
      <c r="L35043" s="8"/>
      <c r="N35043" s="5"/>
      <c r="O35043" s="10"/>
      <c r="P35043" s="8"/>
    </row>
    <row r="35044" spans="1:16" s="2" customFormat="1" x14ac:dyDescent="0.15">
      <c r="A35044" s="3"/>
      <c r="B35044" s="3"/>
      <c r="J35044" s="3"/>
      <c r="K35044" s="5"/>
      <c r="L35044" s="8"/>
      <c r="N35044" s="5"/>
      <c r="O35044" s="10"/>
      <c r="P35044" s="8"/>
    </row>
    <row r="35045" spans="1:16" s="2" customFormat="1" x14ac:dyDescent="0.15">
      <c r="A35045" s="3"/>
      <c r="B35045" s="3"/>
      <c r="J35045" s="3"/>
      <c r="K35045" s="5"/>
      <c r="L35045" s="8"/>
      <c r="N35045" s="5"/>
      <c r="O35045" s="10"/>
      <c r="P35045" s="8"/>
    </row>
    <row r="35046" spans="1:16" s="2" customFormat="1" x14ac:dyDescent="0.15">
      <c r="A35046" s="3"/>
      <c r="B35046" s="3"/>
      <c r="J35046" s="3"/>
      <c r="K35046" s="5"/>
      <c r="L35046" s="8"/>
      <c r="N35046" s="5"/>
      <c r="O35046" s="10"/>
      <c r="P35046" s="8"/>
    </row>
    <row r="35047" spans="1:16" s="2" customFormat="1" x14ac:dyDescent="0.15">
      <c r="A35047" s="3"/>
      <c r="B35047" s="3"/>
      <c r="J35047" s="3"/>
      <c r="K35047" s="5"/>
      <c r="L35047" s="8"/>
      <c r="N35047" s="5"/>
      <c r="O35047" s="10"/>
      <c r="P35047" s="8"/>
    </row>
    <row r="35048" spans="1:16" s="2" customFormat="1" x14ac:dyDescent="0.15">
      <c r="A35048" s="3"/>
      <c r="B35048" s="3"/>
      <c r="J35048" s="3"/>
      <c r="K35048" s="5"/>
      <c r="L35048" s="8"/>
      <c r="N35048" s="5"/>
      <c r="O35048" s="10"/>
      <c r="P35048" s="8"/>
    </row>
    <row r="35049" spans="1:16" s="2" customFormat="1" x14ac:dyDescent="0.15">
      <c r="A35049" s="3"/>
      <c r="B35049" s="3"/>
      <c r="J35049" s="3"/>
      <c r="K35049" s="5"/>
      <c r="L35049" s="8"/>
      <c r="N35049" s="5"/>
      <c r="O35049" s="10"/>
      <c r="P35049" s="8"/>
    </row>
    <row r="35050" spans="1:16" s="2" customFormat="1" x14ac:dyDescent="0.15">
      <c r="A35050" s="3"/>
      <c r="B35050" s="3"/>
      <c r="J35050" s="3"/>
      <c r="K35050" s="5"/>
      <c r="L35050" s="8"/>
      <c r="N35050" s="5"/>
      <c r="O35050" s="10"/>
      <c r="P35050" s="8"/>
    </row>
    <row r="35051" spans="1:16" s="2" customFormat="1" x14ac:dyDescent="0.15">
      <c r="A35051" s="3"/>
      <c r="B35051" s="3"/>
      <c r="J35051" s="3"/>
      <c r="K35051" s="5"/>
      <c r="L35051" s="8"/>
      <c r="N35051" s="5"/>
      <c r="O35051" s="10"/>
      <c r="P35051" s="8"/>
    </row>
    <row r="35052" spans="1:16" s="2" customFormat="1" x14ac:dyDescent="0.15">
      <c r="A35052" s="3"/>
      <c r="B35052" s="3"/>
      <c r="J35052" s="3"/>
      <c r="K35052" s="5"/>
      <c r="L35052" s="8"/>
      <c r="N35052" s="5"/>
      <c r="O35052" s="10"/>
      <c r="P35052" s="8"/>
    </row>
    <row r="35053" spans="1:16" s="2" customFormat="1" x14ac:dyDescent="0.15">
      <c r="A35053" s="3"/>
      <c r="B35053" s="3"/>
      <c r="J35053" s="3"/>
      <c r="K35053" s="5"/>
      <c r="L35053" s="8"/>
      <c r="N35053" s="5"/>
      <c r="O35053" s="10"/>
      <c r="P35053" s="8"/>
    </row>
    <row r="35054" spans="1:16" s="2" customFormat="1" x14ac:dyDescent="0.15">
      <c r="A35054" s="3"/>
      <c r="B35054" s="3"/>
      <c r="J35054" s="3"/>
      <c r="K35054" s="5"/>
      <c r="L35054" s="8"/>
      <c r="N35054" s="5"/>
      <c r="O35054" s="10"/>
      <c r="P35054" s="8"/>
    </row>
    <row r="35055" spans="1:16" s="2" customFormat="1" x14ac:dyDescent="0.15">
      <c r="A35055" s="3"/>
      <c r="B35055" s="3"/>
      <c r="J35055" s="3"/>
      <c r="K35055" s="5"/>
      <c r="L35055" s="8"/>
      <c r="N35055" s="5"/>
      <c r="O35055" s="10"/>
      <c r="P35055" s="8"/>
    </row>
    <row r="35056" spans="1:16" s="2" customFormat="1" x14ac:dyDescent="0.15">
      <c r="A35056" s="3"/>
      <c r="B35056" s="3"/>
      <c r="J35056" s="3"/>
      <c r="K35056" s="5"/>
      <c r="L35056" s="8"/>
      <c r="N35056" s="5"/>
      <c r="O35056" s="10"/>
      <c r="P35056" s="8"/>
    </row>
    <row r="35057" spans="1:16" s="2" customFormat="1" x14ac:dyDescent="0.15">
      <c r="A35057" s="3"/>
      <c r="B35057" s="3"/>
      <c r="J35057" s="3"/>
      <c r="K35057" s="5"/>
      <c r="L35057" s="8"/>
      <c r="N35057" s="5"/>
      <c r="O35057" s="10"/>
      <c r="P35057" s="8"/>
    </row>
    <row r="35058" spans="1:16" s="2" customFormat="1" x14ac:dyDescent="0.15">
      <c r="A35058" s="3"/>
      <c r="B35058" s="3"/>
      <c r="J35058" s="3"/>
      <c r="K35058" s="5"/>
      <c r="L35058" s="8"/>
      <c r="N35058" s="5"/>
      <c r="O35058" s="10"/>
      <c r="P35058" s="8"/>
    </row>
    <row r="35059" spans="1:16" s="2" customFormat="1" x14ac:dyDescent="0.15">
      <c r="A35059" s="3"/>
      <c r="B35059" s="3"/>
      <c r="J35059" s="3"/>
      <c r="K35059" s="5"/>
      <c r="L35059" s="8"/>
      <c r="N35059" s="5"/>
      <c r="O35059" s="10"/>
      <c r="P35059" s="8"/>
    </row>
    <row r="35060" spans="1:16" s="2" customFormat="1" x14ac:dyDescent="0.15">
      <c r="A35060" s="3"/>
      <c r="B35060" s="3"/>
      <c r="J35060" s="3"/>
      <c r="K35060" s="5"/>
      <c r="L35060" s="8"/>
      <c r="N35060" s="5"/>
      <c r="O35060" s="10"/>
      <c r="P35060" s="8"/>
    </row>
    <row r="35061" spans="1:16" s="2" customFormat="1" x14ac:dyDescent="0.15">
      <c r="A35061" s="3"/>
      <c r="B35061" s="3"/>
      <c r="J35061" s="3"/>
      <c r="K35061" s="5"/>
      <c r="L35061" s="8"/>
      <c r="N35061" s="5"/>
      <c r="O35061" s="10"/>
      <c r="P35061" s="8"/>
    </row>
    <row r="35062" spans="1:16" s="2" customFormat="1" x14ac:dyDescent="0.15">
      <c r="A35062" s="3"/>
      <c r="B35062" s="3"/>
      <c r="J35062" s="3"/>
      <c r="K35062" s="5"/>
      <c r="L35062" s="8"/>
      <c r="N35062" s="5"/>
      <c r="O35062" s="10"/>
      <c r="P35062" s="8"/>
    </row>
    <row r="35063" spans="1:16" s="2" customFormat="1" x14ac:dyDescent="0.15">
      <c r="A35063" s="3"/>
      <c r="B35063" s="3"/>
      <c r="J35063" s="3"/>
      <c r="K35063" s="5"/>
      <c r="L35063" s="8"/>
      <c r="N35063" s="5"/>
      <c r="O35063" s="10"/>
      <c r="P35063" s="8"/>
    </row>
    <row r="35064" spans="1:16" s="2" customFormat="1" x14ac:dyDescent="0.15">
      <c r="A35064" s="3"/>
      <c r="B35064" s="3"/>
      <c r="J35064" s="3"/>
      <c r="K35064" s="5"/>
      <c r="L35064" s="8"/>
      <c r="N35064" s="5"/>
      <c r="O35064" s="10"/>
      <c r="P35064" s="8"/>
    </row>
    <row r="35065" spans="1:16" s="2" customFormat="1" x14ac:dyDescent="0.15">
      <c r="A35065" s="3"/>
      <c r="B35065" s="3"/>
      <c r="J35065" s="3"/>
      <c r="K35065" s="5"/>
      <c r="L35065" s="8"/>
      <c r="N35065" s="5"/>
      <c r="O35065" s="10"/>
      <c r="P35065" s="8"/>
    </row>
    <row r="35066" spans="1:16" s="2" customFormat="1" x14ac:dyDescent="0.15">
      <c r="A35066" s="3"/>
      <c r="B35066" s="3"/>
      <c r="J35066" s="3"/>
      <c r="K35066" s="5"/>
      <c r="L35066" s="8"/>
      <c r="N35066" s="5"/>
      <c r="O35066" s="10"/>
      <c r="P35066" s="8"/>
    </row>
    <row r="35067" spans="1:16" s="2" customFormat="1" x14ac:dyDescent="0.15">
      <c r="A35067" s="3"/>
      <c r="B35067" s="3"/>
      <c r="J35067" s="3"/>
      <c r="K35067" s="5"/>
      <c r="L35067" s="8"/>
      <c r="N35067" s="5"/>
      <c r="O35067" s="10"/>
      <c r="P35067" s="8"/>
    </row>
    <row r="35068" spans="1:16" s="2" customFormat="1" x14ac:dyDescent="0.15">
      <c r="A35068" s="3"/>
      <c r="B35068" s="3"/>
      <c r="J35068" s="3"/>
      <c r="K35068" s="5"/>
      <c r="L35068" s="8"/>
      <c r="N35068" s="5"/>
      <c r="O35068" s="10"/>
      <c r="P35068" s="8"/>
    </row>
    <row r="35069" spans="1:16" s="2" customFormat="1" x14ac:dyDescent="0.15">
      <c r="A35069" s="3"/>
      <c r="B35069" s="3"/>
      <c r="J35069" s="3"/>
      <c r="K35069" s="5"/>
      <c r="L35069" s="8"/>
      <c r="N35069" s="5"/>
      <c r="O35069" s="10"/>
      <c r="P35069" s="8"/>
    </row>
    <row r="35070" spans="1:16" s="2" customFormat="1" x14ac:dyDescent="0.15">
      <c r="A35070" s="3"/>
      <c r="B35070" s="3"/>
      <c r="J35070" s="3"/>
      <c r="K35070" s="5"/>
      <c r="L35070" s="8"/>
      <c r="N35070" s="5"/>
      <c r="O35070" s="10"/>
      <c r="P35070" s="8"/>
    </row>
    <row r="35071" spans="1:16" s="2" customFormat="1" x14ac:dyDescent="0.15">
      <c r="A35071" s="3"/>
      <c r="B35071" s="3"/>
      <c r="J35071" s="3"/>
      <c r="K35071" s="5"/>
      <c r="L35071" s="8"/>
      <c r="N35071" s="5"/>
      <c r="O35071" s="10"/>
      <c r="P35071" s="8"/>
    </row>
    <row r="35072" spans="1:16" s="2" customFormat="1" x14ac:dyDescent="0.15">
      <c r="A35072" s="3"/>
      <c r="B35072" s="3"/>
      <c r="J35072" s="3"/>
      <c r="K35072" s="5"/>
      <c r="L35072" s="8"/>
      <c r="N35072" s="5"/>
      <c r="O35072" s="10"/>
      <c r="P35072" s="8"/>
    </row>
    <row r="35073" spans="1:16" s="2" customFormat="1" x14ac:dyDescent="0.15">
      <c r="A35073" s="3"/>
      <c r="B35073" s="3"/>
      <c r="J35073" s="3"/>
      <c r="K35073" s="5"/>
      <c r="L35073" s="8"/>
      <c r="N35073" s="5"/>
      <c r="O35073" s="10"/>
      <c r="P35073" s="8"/>
    </row>
    <row r="35074" spans="1:16" s="2" customFormat="1" x14ac:dyDescent="0.15">
      <c r="A35074" s="3"/>
      <c r="B35074" s="3"/>
      <c r="J35074" s="3"/>
      <c r="K35074" s="5"/>
      <c r="L35074" s="8"/>
      <c r="N35074" s="5"/>
      <c r="O35074" s="10"/>
      <c r="P35074" s="8"/>
    </row>
    <row r="35075" spans="1:16" s="2" customFormat="1" x14ac:dyDescent="0.15">
      <c r="A35075" s="3"/>
      <c r="B35075" s="3"/>
      <c r="J35075" s="3"/>
      <c r="K35075" s="5"/>
      <c r="L35075" s="8"/>
      <c r="N35075" s="5"/>
      <c r="O35075" s="10"/>
      <c r="P35075" s="8"/>
    </row>
    <row r="35076" spans="1:16" s="2" customFormat="1" x14ac:dyDescent="0.15">
      <c r="A35076" s="3"/>
      <c r="B35076" s="3"/>
      <c r="J35076" s="3"/>
      <c r="K35076" s="5"/>
      <c r="L35076" s="8"/>
      <c r="N35076" s="5"/>
      <c r="O35076" s="10"/>
      <c r="P35076" s="8"/>
    </row>
    <row r="35077" spans="1:16" s="2" customFormat="1" x14ac:dyDescent="0.15">
      <c r="A35077" s="3"/>
      <c r="B35077" s="3"/>
      <c r="J35077" s="3"/>
      <c r="K35077" s="5"/>
      <c r="L35077" s="8"/>
      <c r="N35077" s="5"/>
      <c r="O35077" s="10"/>
      <c r="P35077" s="8"/>
    </row>
    <row r="35078" spans="1:16" s="2" customFormat="1" x14ac:dyDescent="0.15">
      <c r="A35078" s="3"/>
      <c r="B35078" s="3"/>
      <c r="J35078" s="3"/>
      <c r="K35078" s="5"/>
      <c r="L35078" s="8"/>
      <c r="N35078" s="5"/>
      <c r="O35078" s="10"/>
      <c r="P35078" s="8"/>
    </row>
    <row r="35079" spans="1:16" s="2" customFormat="1" x14ac:dyDescent="0.15">
      <c r="A35079" s="3"/>
      <c r="B35079" s="3"/>
      <c r="J35079" s="3"/>
      <c r="K35079" s="5"/>
      <c r="L35079" s="8"/>
      <c r="N35079" s="5"/>
      <c r="O35079" s="10"/>
      <c r="P35079" s="8"/>
    </row>
    <row r="35080" spans="1:16" s="2" customFormat="1" x14ac:dyDescent="0.15">
      <c r="A35080" s="3"/>
      <c r="B35080" s="3"/>
      <c r="J35080" s="3"/>
      <c r="K35080" s="5"/>
      <c r="L35080" s="8"/>
      <c r="N35080" s="5"/>
      <c r="O35080" s="10"/>
      <c r="P35080" s="8"/>
    </row>
    <row r="35081" spans="1:16" s="2" customFormat="1" x14ac:dyDescent="0.15">
      <c r="A35081" s="3"/>
      <c r="B35081" s="3"/>
      <c r="J35081" s="3"/>
      <c r="K35081" s="5"/>
      <c r="L35081" s="8"/>
      <c r="N35081" s="5"/>
      <c r="O35081" s="10"/>
      <c r="P35081" s="8"/>
    </row>
    <row r="35082" spans="1:16" s="2" customFormat="1" x14ac:dyDescent="0.15">
      <c r="A35082" s="3"/>
      <c r="B35082" s="3"/>
      <c r="J35082" s="3"/>
      <c r="K35082" s="5"/>
      <c r="L35082" s="8"/>
      <c r="N35082" s="5"/>
      <c r="O35082" s="10"/>
      <c r="P35082" s="8"/>
    </row>
    <row r="35083" spans="1:16" s="2" customFormat="1" x14ac:dyDescent="0.15">
      <c r="A35083" s="3"/>
      <c r="B35083" s="3"/>
      <c r="J35083" s="3"/>
      <c r="K35083" s="5"/>
      <c r="L35083" s="8"/>
      <c r="N35083" s="5"/>
      <c r="O35083" s="10"/>
      <c r="P35083" s="8"/>
    </row>
    <row r="35084" spans="1:16" s="2" customFormat="1" x14ac:dyDescent="0.15">
      <c r="A35084" s="3"/>
      <c r="B35084" s="3"/>
      <c r="J35084" s="3"/>
      <c r="K35084" s="5"/>
      <c r="L35084" s="8"/>
      <c r="N35084" s="5"/>
      <c r="O35084" s="10"/>
      <c r="P35084" s="8"/>
    </row>
    <row r="35085" spans="1:16" s="2" customFormat="1" x14ac:dyDescent="0.15">
      <c r="A35085" s="3"/>
      <c r="B35085" s="3"/>
      <c r="J35085" s="3"/>
      <c r="K35085" s="5"/>
      <c r="L35085" s="8"/>
      <c r="N35085" s="5"/>
      <c r="O35085" s="10"/>
      <c r="P35085" s="8"/>
    </row>
    <row r="35086" spans="1:16" s="2" customFormat="1" x14ac:dyDescent="0.15">
      <c r="A35086" s="3"/>
      <c r="B35086" s="3"/>
      <c r="J35086" s="3"/>
      <c r="K35086" s="5"/>
      <c r="L35086" s="8"/>
      <c r="N35086" s="5"/>
      <c r="O35086" s="10"/>
      <c r="P35086" s="8"/>
    </row>
    <row r="35087" spans="1:16" s="2" customFormat="1" x14ac:dyDescent="0.15">
      <c r="A35087" s="3"/>
      <c r="B35087" s="3"/>
      <c r="J35087" s="3"/>
      <c r="K35087" s="5"/>
      <c r="L35087" s="8"/>
      <c r="N35087" s="5"/>
      <c r="O35087" s="10"/>
      <c r="P35087" s="8"/>
    </row>
    <row r="35088" spans="1:16" s="2" customFormat="1" x14ac:dyDescent="0.15">
      <c r="A35088" s="3"/>
      <c r="B35088" s="3"/>
      <c r="J35088" s="3"/>
      <c r="K35088" s="5"/>
      <c r="L35088" s="8"/>
      <c r="N35088" s="5"/>
      <c r="O35088" s="10"/>
      <c r="P35088" s="8"/>
    </row>
    <row r="35089" spans="1:16" s="2" customFormat="1" x14ac:dyDescent="0.15">
      <c r="A35089" s="3"/>
      <c r="B35089" s="3"/>
      <c r="J35089" s="3"/>
      <c r="K35089" s="5"/>
      <c r="L35089" s="8"/>
      <c r="N35089" s="5"/>
      <c r="O35089" s="10"/>
      <c r="P35089" s="8"/>
    </row>
    <row r="35090" spans="1:16" s="2" customFormat="1" x14ac:dyDescent="0.15">
      <c r="A35090" s="3"/>
      <c r="B35090" s="3"/>
      <c r="J35090" s="3"/>
      <c r="K35090" s="5"/>
      <c r="L35090" s="8"/>
      <c r="N35090" s="5"/>
      <c r="O35090" s="10"/>
      <c r="P35090" s="8"/>
    </row>
    <row r="35091" spans="1:16" s="2" customFormat="1" x14ac:dyDescent="0.15">
      <c r="A35091" s="3"/>
      <c r="B35091" s="3"/>
      <c r="J35091" s="3"/>
      <c r="K35091" s="5"/>
      <c r="L35091" s="8"/>
      <c r="N35091" s="5"/>
      <c r="O35091" s="10"/>
      <c r="P35091" s="8"/>
    </row>
    <row r="35092" spans="1:16" s="2" customFormat="1" x14ac:dyDescent="0.15">
      <c r="A35092" s="3"/>
      <c r="B35092" s="3"/>
      <c r="J35092" s="3"/>
      <c r="K35092" s="5"/>
      <c r="L35092" s="8"/>
      <c r="N35092" s="5"/>
      <c r="O35092" s="10"/>
      <c r="P35092" s="8"/>
    </row>
    <row r="35093" spans="1:16" s="2" customFormat="1" x14ac:dyDescent="0.15">
      <c r="A35093" s="3"/>
      <c r="B35093" s="3"/>
      <c r="J35093" s="3"/>
      <c r="K35093" s="5"/>
      <c r="L35093" s="8"/>
      <c r="N35093" s="5"/>
      <c r="O35093" s="10"/>
      <c r="P35093" s="8"/>
    </row>
    <row r="35094" spans="1:16" s="2" customFormat="1" x14ac:dyDescent="0.15">
      <c r="A35094" s="3"/>
      <c r="B35094" s="3"/>
      <c r="J35094" s="3"/>
      <c r="K35094" s="5"/>
      <c r="L35094" s="8"/>
      <c r="N35094" s="5"/>
      <c r="O35094" s="10"/>
      <c r="P35094" s="8"/>
    </row>
    <row r="35095" spans="1:16" s="2" customFormat="1" x14ac:dyDescent="0.15">
      <c r="A35095" s="3"/>
      <c r="B35095" s="3"/>
      <c r="J35095" s="3"/>
      <c r="K35095" s="5"/>
      <c r="L35095" s="8"/>
      <c r="N35095" s="5"/>
      <c r="O35095" s="10"/>
      <c r="P35095" s="8"/>
    </row>
    <row r="35096" spans="1:16" s="2" customFormat="1" x14ac:dyDescent="0.15">
      <c r="A35096" s="3"/>
      <c r="B35096" s="3"/>
      <c r="J35096" s="3"/>
      <c r="K35096" s="5"/>
      <c r="L35096" s="8"/>
      <c r="N35096" s="5"/>
      <c r="O35096" s="10"/>
      <c r="P35096" s="8"/>
    </row>
    <row r="35097" spans="1:16" s="2" customFormat="1" x14ac:dyDescent="0.15">
      <c r="A35097" s="3"/>
      <c r="B35097" s="3"/>
      <c r="J35097" s="3"/>
      <c r="K35097" s="5"/>
      <c r="L35097" s="8"/>
      <c r="N35097" s="5"/>
      <c r="O35097" s="10"/>
      <c r="P35097" s="8"/>
    </row>
    <row r="35098" spans="1:16" s="2" customFormat="1" x14ac:dyDescent="0.15">
      <c r="A35098" s="3"/>
      <c r="B35098" s="3"/>
      <c r="J35098" s="3"/>
      <c r="K35098" s="5"/>
      <c r="L35098" s="8"/>
      <c r="N35098" s="5"/>
      <c r="O35098" s="10"/>
      <c r="P35098" s="8"/>
    </row>
    <row r="35099" spans="1:16" s="2" customFormat="1" x14ac:dyDescent="0.15">
      <c r="A35099" s="3"/>
      <c r="B35099" s="3"/>
      <c r="J35099" s="3"/>
      <c r="K35099" s="5"/>
      <c r="L35099" s="8"/>
      <c r="N35099" s="5"/>
      <c r="O35099" s="10"/>
      <c r="P35099" s="8"/>
    </row>
    <row r="35100" spans="1:16" s="2" customFormat="1" x14ac:dyDescent="0.15">
      <c r="A35100" s="3"/>
      <c r="B35100" s="3"/>
      <c r="J35100" s="3"/>
      <c r="K35100" s="5"/>
      <c r="L35100" s="8"/>
      <c r="N35100" s="5"/>
      <c r="O35100" s="10"/>
      <c r="P35100" s="8"/>
    </row>
    <row r="35101" spans="1:16" s="2" customFormat="1" x14ac:dyDescent="0.15">
      <c r="A35101" s="3"/>
      <c r="B35101" s="3"/>
      <c r="J35101" s="3"/>
      <c r="K35101" s="5"/>
      <c r="L35101" s="8"/>
      <c r="N35101" s="5"/>
      <c r="O35101" s="10"/>
      <c r="P35101" s="8"/>
    </row>
    <row r="35102" spans="1:16" s="2" customFormat="1" x14ac:dyDescent="0.15">
      <c r="A35102" s="3"/>
      <c r="B35102" s="3"/>
      <c r="J35102" s="3"/>
      <c r="K35102" s="5"/>
      <c r="L35102" s="8"/>
      <c r="N35102" s="5"/>
      <c r="O35102" s="10"/>
      <c r="P35102" s="8"/>
    </row>
    <row r="35103" spans="1:16" s="2" customFormat="1" x14ac:dyDescent="0.15">
      <c r="A35103" s="3"/>
      <c r="B35103" s="3"/>
      <c r="J35103" s="3"/>
      <c r="K35103" s="5"/>
      <c r="L35103" s="8"/>
      <c r="N35103" s="5"/>
      <c r="O35103" s="10"/>
      <c r="P35103" s="8"/>
    </row>
    <row r="35104" spans="1:16" s="2" customFormat="1" x14ac:dyDescent="0.15">
      <c r="A35104" s="3"/>
      <c r="B35104" s="3"/>
      <c r="J35104" s="3"/>
      <c r="K35104" s="5"/>
      <c r="L35104" s="8"/>
      <c r="N35104" s="5"/>
      <c r="O35104" s="10"/>
      <c r="P35104" s="8"/>
    </row>
    <row r="35105" spans="1:16" s="2" customFormat="1" x14ac:dyDescent="0.15">
      <c r="A35105" s="3"/>
      <c r="B35105" s="3"/>
      <c r="J35105" s="3"/>
      <c r="K35105" s="5"/>
      <c r="L35105" s="8"/>
      <c r="N35105" s="5"/>
      <c r="O35105" s="10"/>
      <c r="P35105" s="8"/>
    </row>
    <row r="35106" spans="1:16" s="2" customFormat="1" x14ac:dyDescent="0.15">
      <c r="A35106" s="3"/>
      <c r="B35106" s="3"/>
      <c r="J35106" s="3"/>
      <c r="K35106" s="5"/>
      <c r="L35106" s="8"/>
      <c r="N35106" s="5"/>
      <c r="O35106" s="10"/>
      <c r="P35106" s="8"/>
    </row>
    <row r="35107" spans="1:16" s="2" customFormat="1" x14ac:dyDescent="0.15">
      <c r="A35107" s="3"/>
      <c r="B35107" s="3"/>
      <c r="J35107" s="3"/>
      <c r="K35107" s="5"/>
      <c r="L35107" s="8"/>
      <c r="N35107" s="5"/>
      <c r="O35107" s="10"/>
      <c r="P35107" s="8"/>
    </row>
    <row r="35108" spans="1:16" s="2" customFormat="1" x14ac:dyDescent="0.15">
      <c r="A35108" s="3"/>
      <c r="B35108" s="3"/>
      <c r="J35108" s="3"/>
      <c r="K35108" s="5"/>
      <c r="L35108" s="8"/>
      <c r="N35108" s="5"/>
      <c r="O35108" s="10"/>
      <c r="P35108" s="8"/>
    </row>
    <row r="35109" spans="1:16" s="2" customFormat="1" x14ac:dyDescent="0.15">
      <c r="A35109" s="3"/>
      <c r="B35109" s="3"/>
      <c r="J35109" s="3"/>
      <c r="K35109" s="5"/>
      <c r="L35109" s="8"/>
      <c r="N35109" s="5"/>
      <c r="O35109" s="10"/>
      <c r="P35109" s="8"/>
    </row>
    <row r="35110" spans="1:16" s="2" customFormat="1" x14ac:dyDescent="0.15">
      <c r="A35110" s="3"/>
      <c r="B35110" s="3"/>
      <c r="J35110" s="3"/>
      <c r="K35110" s="5"/>
      <c r="L35110" s="8"/>
      <c r="N35110" s="5"/>
      <c r="O35110" s="10"/>
      <c r="P35110" s="8"/>
    </row>
    <row r="35111" spans="1:16" s="2" customFormat="1" x14ac:dyDescent="0.15">
      <c r="A35111" s="3"/>
      <c r="B35111" s="3"/>
      <c r="J35111" s="3"/>
      <c r="K35111" s="5"/>
      <c r="L35111" s="8"/>
      <c r="N35111" s="5"/>
      <c r="O35111" s="10"/>
      <c r="P35111" s="8"/>
    </row>
    <row r="35112" spans="1:16" s="2" customFormat="1" x14ac:dyDescent="0.15">
      <c r="A35112" s="3"/>
      <c r="B35112" s="3"/>
      <c r="J35112" s="3"/>
      <c r="K35112" s="5"/>
      <c r="L35112" s="8"/>
      <c r="N35112" s="5"/>
      <c r="O35112" s="10"/>
      <c r="P35112" s="8"/>
    </row>
    <row r="35113" spans="1:16" s="2" customFormat="1" x14ac:dyDescent="0.15">
      <c r="A35113" s="3"/>
      <c r="B35113" s="3"/>
      <c r="J35113" s="3"/>
      <c r="K35113" s="5"/>
      <c r="L35113" s="8"/>
      <c r="N35113" s="5"/>
      <c r="O35113" s="10"/>
      <c r="P35113" s="8"/>
    </row>
    <row r="35114" spans="1:16" s="2" customFormat="1" x14ac:dyDescent="0.15">
      <c r="A35114" s="3"/>
      <c r="B35114" s="3"/>
      <c r="J35114" s="3"/>
      <c r="K35114" s="5"/>
      <c r="L35114" s="8"/>
      <c r="N35114" s="5"/>
      <c r="O35114" s="10"/>
      <c r="P35114" s="8"/>
    </row>
    <row r="35115" spans="1:16" s="2" customFormat="1" x14ac:dyDescent="0.15">
      <c r="A35115" s="3"/>
      <c r="B35115" s="3"/>
      <c r="J35115" s="3"/>
      <c r="K35115" s="5"/>
      <c r="L35115" s="8"/>
      <c r="N35115" s="5"/>
      <c r="O35115" s="10"/>
      <c r="P35115" s="8"/>
    </row>
    <row r="35116" spans="1:16" s="2" customFormat="1" x14ac:dyDescent="0.15">
      <c r="A35116" s="3"/>
      <c r="B35116" s="3"/>
      <c r="J35116" s="3"/>
      <c r="K35116" s="5"/>
      <c r="L35116" s="8"/>
      <c r="N35116" s="5"/>
      <c r="O35116" s="10"/>
      <c r="P35116" s="8"/>
    </row>
    <row r="35117" spans="1:16" s="2" customFormat="1" x14ac:dyDescent="0.15">
      <c r="A35117" s="3"/>
      <c r="B35117" s="3"/>
      <c r="J35117" s="3"/>
      <c r="K35117" s="5"/>
      <c r="L35117" s="8"/>
      <c r="N35117" s="5"/>
      <c r="O35117" s="10"/>
      <c r="P35117" s="8"/>
    </row>
    <row r="35118" spans="1:16" s="2" customFormat="1" x14ac:dyDescent="0.15">
      <c r="A35118" s="3"/>
      <c r="B35118" s="3"/>
      <c r="J35118" s="3"/>
      <c r="K35118" s="5"/>
      <c r="L35118" s="8"/>
      <c r="N35118" s="5"/>
      <c r="O35118" s="10"/>
      <c r="P35118" s="8"/>
    </row>
    <row r="35119" spans="1:16" s="2" customFormat="1" x14ac:dyDescent="0.15">
      <c r="A35119" s="3"/>
      <c r="B35119" s="3"/>
      <c r="J35119" s="3"/>
      <c r="K35119" s="5"/>
      <c r="L35119" s="8"/>
      <c r="N35119" s="5"/>
      <c r="O35119" s="10"/>
      <c r="P35119" s="8"/>
    </row>
    <row r="35120" spans="1:16" s="2" customFormat="1" x14ac:dyDescent="0.15">
      <c r="A35120" s="3"/>
      <c r="B35120" s="3"/>
      <c r="J35120" s="3"/>
      <c r="K35120" s="5"/>
      <c r="L35120" s="8"/>
      <c r="N35120" s="5"/>
      <c r="O35120" s="10"/>
      <c r="P35120" s="8"/>
    </row>
    <row r="35121" spans="1:16" s="2" customFormat="1" x14ac:dyDescent="0.15">
      <c r="A35121" s="3"/>
      <c r="B35121" s="3"/>
      <c r="J35121" s="3"/>
      <c r="K35121" s="5"/>
      <c r="L35121" s="8"/>
      <c r="N35121" s="5"/>
      <c r="O35121" s="10"/>
      <c r="P35121" s="8"/>
    </row>
    <row r="35122" spans="1:16" s="2" customFormat="1" x14ac:dyDescent="0.15">
      <c r="A35122" s="3"/>
      <c r="B35122" s="3"/>
      <c r="J35122" s="3"/>
      <c r="K35122" s="5"/>
      <c r="L35122" s="8"/>
      <c r="N35122" s="5"/>
      <c r="O35122" s="10"/>
      <c r="P35122" s="8"/>
    </row>
    <row r="35123" spans="1:16" s="2" customFormat="1" x14ac:dyDescent="0.15">
      <c r="A35123" s="3"/>
      <c r="B35123" s="3"/>
      <c r="J35123" s="3"/>
      <c r="K35123" s="5"/>
      <c r="L35123" s="8"/>
      <c r="N35123" s="5"/>
      <c r="O35123" s="10"/>
      <c r="P35123" s="8"/>
    </row>
    <row r="35124" spans="1:16" s="2" customFormat="1" x14ac:dyDescent="0.15">
      <c r="A35124" s="3"/>
      <c r="B35124" s="3"/>
      <c r="J35124" s="3"/>
      <c r="K35124" s="5"/>
      <c r="L35124" s="8"/>
      <c r="N35124" s="5"/>
      <c r="O35124" s="10"/>
      <c r="P35124" s="8"/>
    </row>
    <row r="35125" spans="1:16" s="2" customFormat="1" x14ac:dyDescent="0.15">
      <c r="A35125" s="3"/>
      <c r="B35125" s="3"/>
      <c r="J35125" s="3"/>
      <c r="K35125" s="5"/>
      <c r="L35125" s="8"/>
      <c r="N35125" s="5"/>
      <c r="O35125" s="10"/>
      <c r="P35125" s="8"/>
    </row>
    <row r="35126" spans="1:16" s="2" customFormat="1" x14ac:dyDescent="0.15">
      <c r="A35126" s="3"/>
      <c r="B35126" s="3"/>
      <c r="J35126" s="3"/>
      <c r="K35126" s="5"/>
      <c r="L35126" s="8"/>
      <c r="N35126" s="5"/>
      <c r="O35126" s="10"/>
      <c r="P35126" s="8"/>
    </row>
    <row r="35127" spans="1:16" s="2" customFormat="1" x14ac:dyDescent="0.15">
      <c r="A35127" s="3"/>
      <c r="B35127" s="3"/>
      <c r="J35127" s="3"/>
      <c r="K35127" s="5"/>
      <c r="L35127" s="8"/>
      <c r="N35127" s="5"/>
      <c r="O35127" s="10"/>
      <c r="P35127" s="8"/>
    </row>
    <row r="35128" spans="1:16" s="2" customFormat="1" x14ac:dyDescent="0.15">
      <c r="A35128" s="3"/>
      <c r="B35128" s="3"/>
      <c r="J35128" s="3"/>
      <c r="K35128" s="5"/>
      <c r="L35128" s="8"/>
      <c r="N35128" s="5"/>
      <c r="O35128" s="10"/>
      <c r="P35128" s="8"/>
    </row>
    <row r="35129" spans="1:16" s="2" customFormat="1" x14ac:dyDescent="0.15">
      <c r="A35129" s="3"/>
      <c r="B35129" s="3"/>
      <c r="J35129" s="3"/>
      <c r="K35129" s="5"/>
      <c r="L35129" s="8"/>
      <c r="N35129" s="5"/>
      <c r="O35129" s="10"/>
      <c r="P35129" s="8"/>
    </row>
    <row r="35130" spans="1:16" s="2" customFormat="1" x14ac:dyDescent="0.15">
      <c r="A35130" s="3"/>
      <c r="B35130" s="3"/>
      <c r="J35130" s="3"/>
      <c r="K35130" s="5"/>
      <c r="L35130" s="8"/>
      <c r="N35130" s="5"/>
      <c r="O35130" s="10"/>
      <c r="P35130" s="8"/>
    </row>
    <row r="35131" spans="1:16" s="2" customFormat="1" x14ac:dyDescent="0.15">
      <c r="A35131" s="3"/>
      <c r="B35131" s="3"/>
      <c r="J35131" s="3"/>
      <c r="K35131" s="5"/>
      <c r="L35131" s="8"/>
      <c r="N35131" s="5"/>
      <c r="O35131" s="10"/>
      <c r="P35131" s="8"/>
    </row>
    <row r="35132" spans="1:16" s="2" customFormat="1" x14ac:dyDescent="0.15">
      <c r="A35132" s="3"/>
      <c r="B35132" s="3"/>
      <c r="J35132" s="3"/>
      <c r="K35132" s="5"/>
      <c r="L35132" s="8"/>
      <c r="N35132" s="5"/>
      <c r="O35132" s="10"/>
      <c r="P35132" s="8"/>
    </row>
    <row r="35133" spans="1:16" s="2" customFormat="1" x14ac:dyDescent="0.15">
      <c r="A35133" s="3"/>
      <c r="B35133" s="3"/>
      <c r="J35133" s="3"/>
      <c r="K35133" s="5"/>
      <c r="L35133" s="8"/>
      <c r="N35133" s="5"/>
      <c r="O35133" s="10"/>
      <c r="P35133" s="8"/>
    </row>
    <row r="35134" spans="1:16" s="2" customFormat="1" x14ac:dyDescent="0.15">
      <c r="A35134" s="3"/>
      <c r="B35134" s="3"/>
      <c r="J35134" s="3"/>
      <c r="K35134" s="5"/>
      <c r="L35134" s="8"/>
      <c r="N35134" s="5"/>
      <c r="O35134" s="10"/>
      <c r="P35134" s="8"/>
    </row>
    <row r="35135" spans="1:16" s="2" customFormat="1" x14ac:dyDescent="0.15">
      <c r="A35135" s="3"/>
      <c r="B35135" s="3"/>
      <c r="J35135" s="3"/>
      <c r="K35135" s="5"/>
      <c r="L35135" s="8"/>
      <c r="N35135" s="5"/>
      <c r="O35135" s="10"/>
      <c r="P35135" s="8"/>
    </row>
    <row r="35136" spans="1:16" s="2" customFormat="1" x14ac:dyDescent="0.15">
      <c r="A35136" s="3"/>
      <c r="B35136" s="3"/>
      <c r="J35136" s="3"/>
      <c r="K35136" s="5"/>
      <c r="L35136" s="8"/>
      <c r="N35136" s="5"/>
      <c r="O35136" s="10"/>
      <c r="P35136" s="8"/>
    </row>
    <row r="35137" spans="1:16" s="2" customFormat="1" x14ac:dyDescent="0.15">
      <c r="A35137" s="3"/>
      <c r="B35137" s="3"/>
      <c r="J35137" s="3"/>
      <c r="K35137" s="5"/>
      <c r="L35137" s="8"/>
      <c r="N35137" s="5"/>
      <c r="O35137" s="10"/>
      <c r="P35137" s="8"/>
    </row>
    <row r="35138" spans="1:16" s="2" customFormat="1" x14ac:dyDescent="0.15">
      <c r="A35138" s="3"/>
      <c r="B35138" s="3"/>
      <c r="J35138" s="3"/>
      <c r="K35138" s="5"/>
      <c r="L35138" s="8"/>
      <c r="N35138" s="5"/>
      <c r="O35138" s="10"/>
      <c r="P35138" s="8"/>
    </row>
    <row r="35139" spans="1:16" s="2" customFormat="1" x14ac:dyDescent="0.15">
      <c r="A35139" s="3"/>
      <c r="B35139" s="3"/>
      <c r="J35139" s="3"/>
      <c r="K35139" s="5"/>
      <c r="L35139" s="8"/>
      <c r="N35139" s="5"/>
      <c r="O35139" s="10"/>
      <c r="P35139" s="8"/>
    </row>
    <row r="35140" spans="1:16" s="2" customFormat="1" x14ac:dyDescent="0.15">
      <c r="A35140" s="3"/>
      <c r="B35140" s="3"/>
      <c r="J35140" s="3"/>
      <c r="K35140" s="5"/>
      <c r="L35140" s="8"/>
      <c r="N35140" s="5"/>
      <c r="O35140" s="10"/>
      <c r="P35140" s="8"/>
    </row>
    <row r="35141" spans="1:16" s="2" customFormat="1" x14ac:dyDescent="0.15">
      <c r="A35141" s="3"/>
      <c r="B35141" s="3"/>
      <c r="J35141" s="3"/>
      <c r="K35141" s="5"/>
      <c r="L35141" s="8"/>
      <c r="N35141" s="5"/>
      <c r="O35141" s="10"/>
      <c r="P35141" s="8"/>
    </row>
    <row r="35142" spans="1:16" s="2" customFormat="1" x14ac:dyDescent="0.15">
      <c r="A35142" s="3"/>
      <c r="B35142" s="3"/>
      <c r="J35142" s="3"/>
      <c r="K35142" s="5"/>
      <c r="L35142" s="8"/>
      <c r="N35142" s="5"/>
      <c r="O35142" s="10"/>
      <c r="P35142" s="8"/>
    </row>
    <row r="35143" spans="1:16" s="2" customFormat="1" x14ac:dyDescent="0.15">
      <c r="A35143" s="3"/>
      <c r="B35143" s="3"/>
      <c r="J35143" s="3"/>
      <c r="K35143" s="5"/>
      <c r="L35143" s="8"/>
      <c r="N35143" s="5"/>
      <c r="O35143" s="10"/>
      <c r="P35143" s="8"/>
    </row>
    <row r="35144" spans="1:16" s="2" customFormat="1" x14ac:dyDescent="0.15">
      <c r="A35144" s="3"/>
      <c r="B35144" s="3"/>
      <c r="J35144" s="3"/>
      <c r="K35144" s="5"/>
      <c r="L35144" s="8"/>
      <c r="N35144" s="5"/>
      <c r="O35144" s="10"/>
      <c r="P35144" s="8"/>
    </row>
    <row r="35145" spans="1:16" s="2" customFormat="1" x14ac:dyDescent="0.15">
      <c r="A35145" s="3"/>
      <c r="B35145" s="3"/>
      <c r="J35145" s="3"/>
      <c r="K35145" s="5"/>
      <c r="L35145" s="8"/>
      <c r="N35145" s="5"/>
      <c r="O35145" s="10"/>
      <c r="P35145" s="8"/>
    </row>
    <row r="35146" spans="1:16" s="2" customFormat="1" x14ac:dyDescent="0.15">
      <c r="A35146" s="3"/>
      <c r="B35146" s="3"/>
      <c r="J35146" s="3"/>
      <c r="K35146" s="5"/>
      <c r="L35146" s="8"/>
      <c r="N35146" s="5"/>
      <c r="O35146" s="10"/>
      <c r="P35146" s="8"/>
    </row>
    <row r="35147" spans="1:16" s="2" customFormat="1" x14ac:dyDescent="0.15">
      <c r="A35147" s="3"/>
      <c r="B35147" s="3"/>
      <c r="J35147" s="3"/>
      <c r="K35147" s="5"/>
      <c r="L35147" s="8"/>
      <c r="N35147" s="5"/>
      <c r="O35147" s="10"/>
      <c r="P35147" s="8"/>
    </row>
    <row r="35148" spans="1:16" s="2" customFormat="1" x14ac:dyDescent="0.15">
      <c r="A35148" s="3"/>
      <c r="B35148" s="3"/>
      <c r="J35148" s="3"/>
      <c r="K35148" s="5"/>
      <c r="L35148" s="8"/>
      <c r="N35148" s="5"/>
      <c r="O35148" s="10"/>
      <c r="P35148" s="8"/>
    </row>
    <row r="35149" spans="1:16" s="2" customFormat="1" x14ac:dyDescent="0.15">
      <c r="A35149" s="3"/>
      <c r="B35149" s="3"/>
      <c r="J35149" s="3"/>
      <c r="K35149" s="5"/>
      <c r="L35149" s="8"/>
      <c r="N35149" s="5"/>
      <c r="O35149" s="10"/>
      <c r="P35149" s="8"/>
    </row>
    <row r="35150" spans="1:16" s="2" customFormat="1" x14ac:dyDescent="0.15">
      <c r="A35150" s="3"/>
      <c r="B35150" s="3"/>
      <c r="J35150" s="3"/>
      <c r="K35150" s="5"/>
      <c r="L35150" s="8"/>
      <c r="N35150" s="5"/>
      <c r="O35150" s="10"/>
      <c r="P35150" s="8"/>
    </row>
    <row r="35151" spans="1:16" s="2" customFormat="1" x14ac:dyDescent="0.15">
      <c r="A35151" s="3"/>
      <c r="B35151" s="3"/>
      <c r="J35151" s="3"/>
      <c r="K35151" s="5"/>
      <c r="L35151" s="8"/>
      <c r="N35151" s="5"/>
      <c r="O35151" s="10"/>
      <c r="P35151" s="8"/>
    </row>
    <row r="35152" spans="1:16" s="2" customFormat="1" x14ac:dyDescent="0.15">
      <c r="A35152" s="3"/>
      <c r="B35152" s="3"/>
      <c r="J35152" s="3"/>
      <c r="K35152" s="5"/>
      <c r="L35152" s="8"/>
      <c r="N35152" s="5"/>
      <c r="O35152" s="10"/>
      <c r="P35152" s="8"/>
    </row>
    <row r="35153" spans="1:16" s="2" customFormat="1" x14ac:dyDescent="0.15">
      <c r="A35153" s="3"/>
      <c r="B35153" s="3"/>
      <c r="J35153" s="3"/>
      <c r="K35153" s="5"/>
      <c r="L35153" s="8"/>
      <c r="N35153" s="5"/>
      <c r="O35153" s="10"/>
      <c r="P35153" s="8"/>
    </row>
    <row r="35154" spans="1:16" s="2" customFormat="1" x14ac:dyDescent="0.15">
      <c r="A35154" s="3"/>
      <c r="B35154" s="3"/>
      <c r="J35154" s="3"/>
      <c r="K35154" s="5"/>
      <c r="L35154" s="8"/>
      <c r="N35154" s="5"/>
      <c r="O35154" s="10"/>
      <c r="P35154" s="8"/>
    </row>
    <row r="35155" spans="1:16" s="2" customFormat="1" x14ac:dyDescent="0.15">
      <c r="A35155" s="3"/>
      <c r="B35155" s="3"/>
      <c r="J35155" s="3"/>
      <c r="K35155" s="5"/>
      <c r="L35155" s="8"/>
      <c r="N35155" s="5"/>
      <c r="O35155" s="10"/>
      <c r="P35155" s="8"/>
    </row>
    <row r="35156" spans="1:16" s="2" customFormat="1" x14ac:dyDescent="0.15">
      <c r="A35156" s="3"/>
      <c r="B35156" s="3"/>
      <c r="J35156" s="3"/>
      <c r="K35156" s="5"/>
      <c r="L35156" s="8"/>
      <c r="N35156" s="5"/>
      <c r="O35156" s="10"/>
      <c r="P35156" s="8"/>
    </row>
    <row r="35157" spans="1:16" s="2" customFormat="1" x14ac:dyDescent="0.15">
      <c r="A35157" s="3"/>
      <c r="B35157" s="3"/>
      <c r="J35157" s="3"/>
      <c r="K35157" s="5"/>
      <c r="L35157" s="8"/>
      <c r="N35157" s="5"/>
      <c r="O35157" s="10"/>
      <c r="P35157" s="8"/>
    </row>
    <row r="35158" spans="1:16" s="2" customFormat="1" x14ac:dyDescent="0.15">
      <c r="A35158" s="3"/>
      <c r="B35158" s="3"/>
      <c r="J35158" s="3"/>
      <c r="K35158" s="5"/>
      <c r="L35158" s="8"/>
      <c r="N35158" s="5"/>
      <c r="O35158" s="10"/>
      <c r="P35158" s="8"/>
    </row>
    <row r="35159" spans="1:16" s="2" customFormat="1" x14ac:dyDescent="0.15">
      <c r="A35159" s="3"/>
      <c r="B35159" s="3"/>
      <c r="J35159" s="3"/>
      <c r="K35159" s="5"/>
      <c r="L35159" s="8"/>
      <c r="N35159" s="5"/>
      <c r="O35159" s="10"/>
      <c r="P35159" s="8"/>
    </row>
    <row r="35160" spans="1:16" s="2" customFormat="1" x14ac:dyDescent="0.15">
      <c r="A35160" s="3"/>
      <c r="B35160" s="3"/>
      <c r="J35160" s="3"/>
      <c r="K35160" s="5"/>
      <c r="L35160" s="8"/>
      <c r="N35160" s="5"/>
      <c r="O35160" s="10"/>
      <c r="P35160" s="8"/>
    </row>
    <row r="35161" spans="1:16" s="2" customFormat="1" x14ac:dyDescent="0.15">
      <c r="A35161" s="3"/>
      <c r="B35161" s="3"/>
      <c r="J35161" s="3"/>
      <c r="K35161" s="5"/>
      <c r="L35161" s="8"/>
      <c r="N35161" s="5"/>
      <c r="O35161" s="10"/>
      <c r="P35161" s="8"/>
    </row>
    <row r="35162" spans="1:16" s="2" customFormat="1" x14ac:dyDescent="0.15">
      <c r="A35162" s="3"/>
      <c r="B35162" s="3"/>
      <c r="J35162" s="3"/>
      <c r="K35162" s="5"/>
      <c r="L35162" s="8"/>
      <c r="N35162" s="5"/>
      <c r="O35162" s="10"/>
      <c r="P35162" s="8"/>
    </row>
    <row r="35163" spans="1:16" s="2" customFormat="1" x14ac:dyDescent="0.15">
      <c r="A35163" s="3"/>
      <c r="B35163" s="3"/>
      <c r="J35163" s="3"/>
      <c r="K35163" s="5"/>
      <c r="L35163" s="8"/>
      <c r="N35163" s="5"/>
      <c r="O35163" s="10"/>
      <c r="P35163" s="8"/>
    </row>
    <row r="35164" spans="1:16" s="2" customFormat="1" x14ac:dyDescent="0.15">
      <c r="A35164" s="3"/>
      <c r="B35164" s="3"/>
      <c r="J35164" s="3"/>
      <c r="K35164" s="5"/>
      <c r="L35164" s="8"/>
      <c r="N35164" s="5"/>
      <c r="O35164" s="10"/>
      <c r="P35164" s="8"/>
    </row>
    <row r="35165" spans="1:16" s="2" customFormat="1" x14ac:dyDescent="0.15">
      <c r="A35165" s="3"/>
      <c r="B35165" s="3"/>
      <c r="J35165" s="3"/>
      <c r="K35165" s="5"/>
      <c r="L35165" s="8"/>
      <c r="N35165" s="5"/>
      <c r="O35165" s="10"/>
      <c r="P35165" s="8"/>
    </row>
    <row r="35166" spans="1:16" s="2" customFormat="1" x14ac:dyDescent="0.15">
      <c r="A35166" s="3"/>
      <c r="B35166" s="3"/>
      <c r="J35166" s="3"/>
      <c r="K35166" s="5"/>
      <c r="L35166" s="8"/>
      <c r="N35166" s="5"/>
      <c r="O35166" s="10"/>
      <c r="P35166" s="8"/>
    </row>
    <row r="35167" spans="1:16" s="2" customFormat="1" x14ac:dyDescent="0.15">
      <c r="A35167" s="3"/>
      <c r="B35167" s="3"/>
      <c r="J35167" s="3"/>
      <c r="K35167" s="5"/>
      <c r="L35167" s="8"/>
      <c r="N35167" s="5"/>
      <c r="O35167" s="10"/>
      <c r="P35167" s="8"/>
    </row>
    <row r="35168" spans="1:16" s="2" customFormat="1" x14ac:dyDescent="0.15">
      <c r="A35168" s="3"/>
      <c r="B35168" s="3"/>
      <c r="J35168" s="3"/>
      <c r="K35168" s="5"/>
      <c r="L35168" s="8"/>
      <c r="N35168" s="5"/>
      <c r="O35168" s="10"/>
      <c r="P35168" s="8"/>
    </row>
    <row r="35169" spans="1:16" s="2" customFormat="1" x14ac:dyDescent="0.15">
      <c r="A35169" s="3"/>
      <c r="B35169" s="3"/>
      <c r="J35169" s="3"/>
      <c r="K35169" s="5"/>
      <c r="L35169" s="8"/>
      <c r="N35169" s="5"/>
      <c r="O35169" s="10"/>
      <c r="P35169" s="8"/>
    </row>
    <row r="35170" spans="1:16" s="2" customFormat="1" x14ac:dyDescent="0.15">
      <c r="A35170" s="3"/>
      <c r="B35170" s="3"/>
      <c r="J35170" s="3"/>
      <c r="K35170" s="5"/>
      <c r="L35170" s="8"/>
      <c r="N35170" s="5"/>
      <c r="O35170" s="10"/>
      <c r="P35170" s="8"/>
    </row>
    <row r="35171" spans="1:16" s="2" customFormat="1" x14ac:dyDescent="0.15">
      <c r="A35171" s="3"/>
      <c r="B35171" s="3"/>
      <c r="J35171" s="3"/>
      <c r="K35171" s="5"/>
      <c r="L35171" s="8"/>
      <c r="N35171" s="5"/>
      <c r="O35171" s="10"/>
      <c r="P35171" s="8"/>
    </row>
    <row r="35172" spans="1:16" s="2" customFormat="1" x14ac:dyDescent="0.15">
      <c r="A35172" s="3"/>
      <c r="B35172" s="3"/>
      <c r="J35172" s="3"/>
      <c r="K35172" s="5"/>
      <c r="L35172" s="8"/>
      <c r="N35172" s="5"/>
      <c r="O35172" s="10"/>
      <c r="P35172" s="8"/>
    </row>
    <row r="35173" spans="1:16" s="2" customFormat="1" x14ac:dyDescent="0.15">
      <c r="A35173" s="3"/>
      <c r="B35173" s="3"/>
      <c r="J35173" s="3"/>
      <c r="K35173" s="5"/>
      <c r="L35173" s="8"/>
      <c r="N35173" s="5"/>
      <c r="O35173" s="10"/>
      <c r="P35173" s="8"/>
    </row>
    <row r="35174" spans="1:16" s="2" customFormat="1" x14ac:dyDescent="0.15">
      <c r="A35174" s="3"/>
      <c r="B35174" s="3"/>
      <c r="J35174" s="3"/>
      <c r="K35174" s="5"/>
      <c r="L35174" s="8"/>
      <c r="N35174" s="5"/>
      <c r="O35174" s="10"/>
      <c r="P35174" s="8"/>
    </row>
    <row r="35175" spans="1:16" s="2" customFormat="1" x14ac:dyDescent="0.15">
      <c r="A35175" s="3"/>
      <c r="B35175" s="3"/>
      <c r="J35175" s="3"/>
      <c r="K35175" s="5"/>
      <c r="L35175" s="8"/>
      <c r="N35175" s="5"/>
      <c r="O35175" s="10"/>
      <c r="P35175" s="8"/>
    </row>
    <row r="35176" spans="1:16" s="2" customFormat="1" x14ac:dyDescent="0.15">
      <c r="A35176" s="3"/>
      <c r="B35176" s="3"/>
      <c r="J35176" s="3"/>
      <c r="K35176" s="5"/>
      <c r="L35176" s="8"/>
      <c r="N35176" s="5"/>
      <c r="O35176" s="10"/>
      <c r="P35176" s="8"/>
    </row>
    <row r="35177" spans="1:16" s="2" customFormat="1" x14ac:dyDescent="0.15">
      <c r="A35177" s="3"/>
      <c r="B35177" s="3"/>
      <c r="J35177" s="3"/>
      <c r="K35177" s="5"/>
      <c r="L35177" s="8"/>
      <c r="N35177" s="5"/>
      <c r="O35177" s="10"/>
      <c r="P35177" s="8"/>
    </row>
    <row r="35178" spans="1:16" s="2" customFormat="1" x14ac:dyDescent="0.15">
      <c r="A35178" s="3"/>
      <c r="B35178" s="3"/>
      <c r="J35178" s="3"/>
      <c r="K35178" s="5"/>
      <c r="L35178" s="8"/>
      <c r="N35178" s="5"/>
      <c r="O35178" s="10"/>
      <c r="P35178" s="8"/>
    </row>
    <row r="35179" spans="1:16" s="2" customFormat="1" x14ac:dyDescent="0.15">
      <c r="A35179" s="3"/>
      <c r="B35179" s="3"/>
      <c r="J35179" s="3"/>
      <c r="K35179" s="5"/>
      <c r="L35179" s="8"/>
      <c r="N35179" s="5"/>
      <c r="O35179" s="10"/>
      <c r="P35179" s="8"/>
    </row>
    <row r="35180" spans="1:16" s="2" customFormat="1" x14ac:dyDescent="0.15">
      <c r="A35180" s="3"/>
      <c r="B35180" s="3"/>
      <c r="J35180" s="3"/>
      <c r="K35180" s="5"/>
      <c r="L35180" s="8"/>
      <c r="N35180" s="5"/>
      <c r="O35180" s="10"/>
      <c r="P35180" s="8"/>
    </row>
    <row r="35181" spans="1:16" s="2" customFormat="1" x14ac:dyDescent="0.15">
      <c r="A35181" s="3"/>
      <c r="B35181" s="3"/>
      <c r="J35181" s="3"/>
      <c r="K35181" s="5"/>
      <c r="L35181" s="8"/>
      <c r="N35181" s="5"/>
      <c r="O35181" s="10"/>
      <c r="P35181" s="8"/>
    </row>
    <row r="35182" spans="1:16" s="2" customFormat="1" x14ac:dyDescent="0.15">
      <c r="A35182" s="3"/>
      <c r="B35182" s="3"/>
      <c r="J35182" s="3"/>
      <c r="K35182" s="5"/>
      <c r="L35182" s="8"/>
      <c r="N35182" s="5"/>
      <c r="O35182" s="10"/>
      <c r="P35182" s="8"/>
    </row>
    <row r="35183" spans="1:16" s="2" customFormat="1" x14ac:dyDescent="0.15">
      <c r="A35183" s="3"/>
      <c r="B35183" s="3"/>
      <c r="J35183" s="3"/>
      <c r="K35183" s="5"/>
      <c r="L35183" s="8"/>
      <c r="N35183" s="5"/>
      <c r="O35183" s="10"/>
      <c r="P35183" s="8"/>
    </row>
    <row r="35184" spans="1:16" s="2" customFormat="1" x14ac:dyDescent="0.15">
      <c r="A35184" s="3"/>
      <c r="B35184" s="3"/>
      <c r="J35184" s="3"/>
      <c r="K35184" s="5"/>
      <c r="L35184" s="8"/>
      <c r="N35184" s="5"/>
      <c r="O35184" s="10"/>
      <c r="P35184" s="8"/>
    </row>
    <row r="35185" spans="1:16" s="2" customFormat="1" x14ac:dyDescent="0.15">
      <c r="A35185" s="3"/>
      <c r="B35185" s="3"/>
      <c r="J35185" s="3"/>
      <c r="K35185" s="5"/>
      <c r="L35185" s="8"/>
      <c r="N35185" s="5"/>
      <c r="O35185" s="10"/>
      <c r="P35185" s="8"/>
    </row>
    <row r="35186" spans="1:16" s="2" customFormat="1" x14ac:dyDescent="0.15">
      <c r="A35186" s="3"/>
      <c r="B35186" s="3"/>
      <c r="J35186" s="3"/>
      <c r="K35186" s="5"/>
      <c r="L35186" s="8"/>
      <c r="N35186" s="5"/>
      <c r="O35186" s="10"/>
      <c r="P35186" s="8"/>
    </row>
    <row r="35187" spans="1:16" s="2" customFormat="1" x14ac:dyDescent="0.15">
      <c r="A35187" s="3"/>
      <c r="B35187" s="3"/>
      <c r="J35187" s="3"/>
      <c r="K35187" s="5"/>
      <c r="L35187" s="8"/>
      <c r="N35187" s="5"/>
      <c r="O35187" s="10"/>
      <c r="P35187" s="8"/>
    </row>
    <row r="35188" spans="1:16" s="2" customFormat="1" x14ac:dyDescent="0.15">
      <c r="A35188" s="3"/>
      <c r="B35188" s="3"/>
      <c r="J35188" s="3"/>
      <c r="K35188" s="5"/>
      <c r="L35188" s="8"/>
      <c r="N35188" s="5"/>
      <c r="O35188" s="10"/>
      <c r="P35188" s="8"/>
    </row>
    <row r="35189" spans="1:16" s="2" customFormat="1" x14ac:dyDescent="0.15">
      <c r="A35189" s="3"/>
      <c r="B35189" s="3"/>
      <c r="J35189" s="3"/>
      <c r="K35189" s="5"/>
      <c r="L35189" s="8"/>
      <c r="N35189" s="5"/>
      <c r="O35189" s="10"/>
      <c r="P35189" s="8"/>
    </row>
    <row r="35190" spans="1:16" s="2" customFormat="1" x14ac:dyDescent="0.15">
      <c r="A35190" s="3"/>
      <c r="B35190" s="3"/>
      <c r="J35190" s="3"/>
      <c r="K35190" s="5"/>
      <c r="L35190" s="8"/>
      <c r="N35190" s="5"/>
      <c r="O35190" s="10"/>
      <c r="P35190" s="8"/>
    </row>
    <row r="35191" spans="1:16" s="2" customFormat="1" x14ac:dyDescent="0.15">
      <c r="A35191" s="3"/>
      <c r="B35191" s="3"/>
      <c r="J35191" s="3"/>
      <c r="K35191" s="5"/>
      <c r="L35191" s="8"/>
      <c r="N35191" s="5"/>
      <c r="O35191" s="10"/>
      <c r="P35191" s="8"/>
    </row>
    <row r="35192" spans="1:16" s="2" customFormat="1" x14ac:dyDescent="0.15">
      <c r="A35192" s="3"/>
      <c r="B35192" s="3"/>
      <c r="J35192" s="3"/>
      <c r="K35192" s="5"/>
      <c r="L35192" s="8"/>
      <c r="N35192" s="5"/>
      <c r="O35192" s="10"/>
      <c r="P35192" s="8"/>
    </row>
    <row r="35193" spans="1:16" s="2" customFormat="1" x14ac:dyDescent="0.15">
      <c r="A35193" s="3"/>
      <c r="B35193" s="3"/>
      <c r="J35193" s="3"/>
      <c r="K35193" s="5"/>
      <c r="L35193" s="8"/>
      <c r="N35193" s="5"/>
      <c r="O35193" s="10"/>
      <c r="P35193" s="8"/>
    </row>
    <row r="35194" spans="1:16" s="2" customFormat="1" x14ac:dyDescent="0.15">
      <c r="A35194" s="3"/>
      <c r="B35194" s="3"/>
      <c r="J35194" s="3"/>
      <c r="K35194" s="5"/>
      <c r="L35194" s="8"/>
      <c r="N35194" s="5"/>
      <c r="O35194" s="10"/>
      <c r="P35194" s="8"/>
    </row>
    <row r="35195" spans="1:16" s="2" customFormat="1" x14ac:dyDescent="0.15">
      <c r="A35195" s="3"/>
      <c r="B35195" s="3"/>
      <c r="J35195" s="3"/>
      <c r="K35195" s="5"/>
      <c r="L35195" s="8"/>
      <c r="N35195" s="5"/>
      <c r="O35195" s="10"/>
      <c r="P35195" s="8"/>
    </row>
    <row r="35196" spans="1:16" s="2" customFormat="1" x14ac:dyDescent="0.15">
      <c r="A35196" s="3"/>
      <c r="B35196" s="3"/>
      <c r="J35196" s="3"/>
      <c r="K35196" s="5"/>
      <c r="L35196" s="8"/>
      <c r="N35196" s="5"/>
      <c r="O35196" s="10"/>
      <c r="P35196" s="8"/>
    </row>
    <row r="35197" spans="1:16" s="2" customFormat="1" x14ac:dyDescent="0.15">
      <c r="A35197" s="3"/>
      <c r="B35197" s="3"/>
      <c r="J35197" s="3"/>
      <c r="K35197" s="5"/>
      <c r="L35197" s="8"/>
      <c r="N35197" s="5"/>
      <c r="O35197" s="10"/>
      <c r="P35197" s="8"/>
    </row>
    <row r="35198" spans="1:16" s="2" customFormat="1" x14ac:dyDescent="0.15">
      <c r="A35198" s="3"/>
      <c r="B35198" s="3"/>
      <c r="J35198" s="3"/>
      <c r="K35198" s="5"/>
      <c r="L35198" s="8"/>
      <c r="N35198" s="5"/>
      <c r="O35198" s="10"/>
      <c r="P35198" s="8"/>
    </row>
    <row r="35199" spans="1:16" s="2" customFormat="1" x14ac:dyDescent="0.15">
      <c r="A35199" s="3"/>
      <c r="B35199" s="3"/>
      <c r="J35199" s="3"/>
      <c r="K35199" s="5"/>
      <c r="L35199" s="8"/>
      <c r="N35199" s="5"/>
      <c r="O35199" s="10"/>
      <c r="P35199" s="8"/>
    </row>
    <row r="35200" spans="1:16" s="2" customFormat="1" x14ac:dyDescent="0.15">
      <c r="A35200" s="3"/>
      <c r="B35200" s="3"/>
      <c r="J35200" s="3"/>
      <c r="K35200" s="5"/>
      <c r="L35200" s="8"/>
      <c r="N35200" s="5"/>
      <c r="O35200" s="10"/>
      <c r="P35200" s="8"/>
    </row>
    <row r="35201" spans="1:16" s="2" customFormat="1" x14ac:dyDescent="0.15">
      <c r="A35201" s="3"/>
      <c r="B35201" s="3"/>
      <c r="J35201" s="3"/>
      <c r="K35201" s="5"/>
      <c r="L35201" s="8"/>
      <c r="N35201" s="5"/>
      <c r="O35201" s="10"/>
      <c r="P35201" s="8"/>
    </row>
    <row r="35202" spans="1:16" s="2" customFormat="1" x14ac:dyDescent="0.15">
      <c r="A35202" s="3"/>
      <c r="B35202" s="3"/>
      <c r="J35202" s="3"/>
      <c r="K35202" s="5"/>
      <c r="L35202" s="8"/>
      <c r="N35202" s="5"/>
      <c r="O35202" s="10"/>
      <c r="P35202" s="8"/>
    </row>
    <row r="35203" spans="1:16" s="2" customFormat="1" x14ac:dyDescent="0.15">
      <c r="A35203" s="3"/>
      <c r="B35203" s="3"/>
      <c r="J35203" s="3"/>
      <c r="K35203" s="5"/>
      <c r="L35203" s="8"/>
      <c r="N35203" s="5"/>
      <c r="O35203" s="10"/>
      <c r="P35203" s="8"/>
    </row>
    <row r="35204" spans="1:16" s="2" customFormat="1" x14ac:dyDescent="0.15">
      <c r="A35204" s="3"/>
      <c r="B35204" s="3"/>
      <c r="J35204" s="3"/>
      <c r="K35204" s="5"/>
      <c r="L35204" s="8"/>
      <c r="N35204" s="5"/>
      <c r="O35204" s="10"/>
      <c r="P35204" s="8"/>
    </row>
    <row r="35205" spans="1:16" s="2" customFormat="1" x14ac:dyDescent="0.15">
      <c r="A35205" s="3"/>
      <c r="B35205" s="3"/>
      <c r="J35205" s="3"/>
      <c r="K35205" s="5"/>
      <c r="L35205" s="8"/>
      <c r="N35205" s="5"/>
      <c r="O35205" s="10"/>
      <c r="P35205" s="8"/>
    </row>
    <row r="35206" spans="1:16" s="2" customFormat="1" x14ac:dyDescent="0.15">
      <c r="A35206" s="3"/>
      <c r="B35206" s="3"/>
      <c r="J35206" s="3"/>
      <c r="K35206" s="5"/>
      <c r="L35206" s="8"/>
      <c r="N35206" s="5"/>
      <c r="O35206" s="10"/>
      <c r="P35206" s="8"/>
    </row>
    <row r="35207" spans="1:16" s="2" customFormat="1" x14ac:dyDescent="0.15">
      <c r="A35207" s="3"/>
      <c r="B35207" s="3"/>
      <c r="J35207" s="3"/>
      <c r="K35207" s="5"/>
      <c r="L35207" s="8"/>
      <c r="N35207" s="5"/>
      <c r="O35207" s="10"/>
      <c r="P35207" s="8"/>
    </row>
    <row r="35208" spans="1:16" s="2" customFormat="1" x14ac:dyDescent="0.15">
      <c r="A35208" s="3"/>
      <c r="B35208" s="3"/>
      <c r="J35208" s="3"/>
      <c r="K35208" s="5"/>
      <c r="L35208" s="8"/>
      <c r="N35208" s="5"/>
      <c r="O35208" s="10"/>
      <c r="P35208" s="8"/>
    </row>
    <row r="35209" spans="1:16" s="2" customFormat="1" x14ac:dyDescent="0.15">
      <c r="A35209" s="3"/>
      <c r="B35209" s="3"/>
      <c r="J35209" s="3"/>
      <c r="K35209" s="5"/>
      <c r="L35209" s="8"/>
      <c r="N35209" s="5"/>
      <c r="O35209" s="10"/>
      <c r="P35209" s="8"/>
    </row>
    <row r="35210" spans="1:16" s="2" customFormat="1" x14ac:dyDescent="0.15">
      <c r="A35210" s="3"/>
      <c r="B35210" s="3"/>
      <c r="J35210" s="3"/>
      <c r="K35210" s="5"/>
      <c r="L35210" s="8"/>
      <c r="N35210" s="5"/>
      <c r="O35210" s="10"/>
      <c r="P35210" s="8"/>
    </row>
    <row r="35211" spans="1:16" s="2" customFormat="1" x14ac:dyDescent="0.15">
      <c r="A35211" s="3"/>
      <c r="B35211" s="3"/>
      <c r="J35211" s="3"/>
      <c r="K35211" s="5"/>
      <c r="L35211" s="8"/>
      <c r="N35211" s="5"/>
      <c r="O35211" s="10"/>
      <c r="P35211" s="8"/>
    </row>
    <row r="35212" spans="1:16" s="2" customFormat="1" x14ac:dyDescent="0.15">
      <c r="A35212" s="3"/>
      <c r="B35212" s="3"/>
      <c r="J35212" s="3"/>
      <c r="K35212" s="5"/>
      <c r="L35212" s="8"/>
      <c r="N35212" s="5"/>
      <c r="O35212" s="10"/>
      <c r="P35212" s="8"/>
    </row>
    <row r="35213" spans="1:16" s="2" customFormat="1" x14ac:dyDescent="0.15">
      <c r="A35213" s="3"/>
      <c r="B35213" s="3"/>
      <c r="J35213" s="3"/>
      <c r="K35213" s="5"/>
      <c r="L35213" s="8"/>
      <c r="N35213" s="5"/>
      <c r="O35213" s="10"/>
      <c r="P35213" s="8"/>
    </row>
    <row r="35214" spans="1:16" s="2" customFormat="1" x14ac:dyDescent="0.15">
      <c r="A35214" s="3"/>
      <c r="B35214" s="3"/>
      <c r="J35214" s="3"/>
      <c r="K35214" s="5"/>
      <c r="L35214" s="8"/>
      <c r="N35214" s="5"/>
      <c r="O35214" s="10"/>
      <c r="P35214" s="8"/>
    </row>
    <row r="35215" spans="1:16" s="2" customFormat="1" x14ac:dyDescent="0.15">
      <c r="A35215" s="3"/>
      <c r="B35215" s="3"/>
      <c r="J35215" s="3"/>
      <c r="K35215" s="5"/>
      <c r="L35215" s="8"/>
      <c r="N35215" s="5"/>
      <c r="O35215" s="10"/>
      <c r="P35215" s="8"/>
    </row>
    <row r="35216" spans="1:16" s="2" customFormat="1" x14ac:dyDescent="0.15">
      <c r="A35216" s="3"/>
      <c r="B35216" s="3"/>
      <c r="J35216" s="3"/>
      <c r="K35216" s="5"/>
      <c r="L35216" s="8"/>
      <c r="N35216" s="5"/>
      <c r="O35216" s="10"/>
      <c r="P35216" s="8"/>
    </row>
    <row r="35217" spans="1:16" s="2" customFormat="1" x14ac:dyDescent="0.15">
      <c r="A35217" s="3"/>
      <c r="B35217" s="3"/>
      <c r="J35217" s="3"/>
      <c r="K35217" s="5"/>
      <c r="L35217" s="8"/>
      <c r="N35217" s="5"/>
      <c r="O35217" s="10"/>
      <c r="P35217" s="8"/>
    </row>
    <row r="35218" spans="1:16" s="2" customFormat="1" x14ac:dyDescent="0.15">
      <c r="A35218" s="3"/>
      <c r="B35218" s="3"/>
      <c r="J35218" s="3"/>
      <c r="K35218" s="5"/>
      <c r="L35218" s="8"/>
      <c r="N35218" s="5"/>
      <c r="O35218" s="10"/>
      <c r="P35218" s="8"/>
    </row>
    <row r="35219" spans="1:16" s="2" customFormat="1" x14ac:dyDescent="0.15">
      <c r="A35219" s="3"/>
      <c r="B35219" s="3"/>
      <c r="J35219" s="3"/>
      <c r="K35219" s="5"/>
      <c r="L35219" s="8"/>
      <c r="N35219" s="5"/>
      <c r="O35219" s="10"/>
      <c r="P35219" s="8"/>
    </row>
    <row r="35220" spans="1:16" s="2" customFormat="1" x14ac:dyDescent="0.15">
      <c r="A35220" s="3"/>
      <c r="B35220" s="3"/>
      <c r="J35220" s="3"/>
      <c r="K35220" s="5"/>
      <c r="L35220" s="8"/>
      <c r="N35220" s="5"/>
      <c r="O35220" s="10"/>
      <c r="P35220" s="8"/>
    </row>
    <row r="35221" spans="1:16" s="2" customFormat="1" x14ac:dyDescent="0.15">
      <c r="A35221" s="3"/>
      <c r="B35221" s="3"/>
      <c r="J35221" s="3"/>
      <c r="K35221" s="5"/>
      <c r="L35221" s="8"/>
      <c r="N35221" s="5"/>
      <c r="O35221" s="10"/>
      <c r="P35221" s="8"/>
    </row>
    <row r="35222" spans="1:16" s="2" customFormat="1" x14ac:dyDescent="0.15">
      <c r="A35222" s="3"/>
      <c r="B35222" s="3"/>
      <c r="J35222" s="3"/>
      <c r="K35222" s="5"/>
      <c r="L35222" s="8"/>
      <c r="N35222" s="5"/>
      <c r="O35222" s="10"/>
      <c r="P35222" s="8"/>
    </row>
    <row r="35223" spans="1:16" s="2" customFormat="1" x14ac:dyDescent="0.15">
      <c r="A35223" s="3"/>
      <c r="B35223" s="3"/>
      <c r="J35223" s="3"/>
      <c r="K35223" s="5"/>
      <c r="L35223" s="8"/>
      <c r="N35223" s="5"/>
      <c r="O35223" s="10"/>
      <c r="P35223" s="8"/>
    </row>
    <row r="35224" spans="1:16" s="2" customFormat="1" x14ac:dyDescent="0.15">
      <c r="A35224" s="3"/>
      <c r="B35224" s="3"/>
      <c r="J35224" s="3"/>
      <c r="K35224" s="5"/>
      <c r="L35224" s="8"/>
      <c r="N35224" s="5"/>
      <c r="O35224" s="10"/>
      <c r="P35224" s="8"/>
    </row>
    <row r="35225" spans="1:16" s="2" customFormat="1" x14ac:dyDescent="0.15">
      <c r="A35225" s="3"/>
      <c r="B35225" s="3"/>
      <c r="J35225" s="3"/>
      <c r="K35225" s="5"/>
      <c r="L35225" s="8"/>
      <c r="N35225" s="5"/>
      <c r="O35225" s="10"/>
      <c r="P35225" s="8"/>
    </row>
    <row r="35226" spans="1:16" s="2" customFormat="1" x14ac:dyDescent="0.15">
      <c r="A35226" s="3"/>
      <c r="B35226" s="3"/>
      <c r="J35226" s="3"/>
      <c r="K35226" s="5"/>
      <c r="L35226" s="8"/>
      <c r="N35226" s="5"/>
      <c r="O35226" s="10"/>
      <c r="P35226" s="8"/>
    </row>
    <row r="35227" spans="1:16" s="2" customFormat="1" x14ac:dyDescent="0.15">
      <c r="A35227" s="3"/>
      <c r="B35227" s="3"/>
      <c r="J35227" s="3"/>
      <c r="K35227" s="5"/>
      <c r="L35227" s="8"/>
      <c r="N35227" s="5"/>
      <c r="O35227" s="10"/>
      <c r="P35227" s="8"/>
    </row>
    <row r="35228" spans="1:16" s="2" customFormat="1" x14ac:dyDescent="0.15">
      <c r="A35228" s="3"/>
      <c r="B35228" s="3"/>
      <c r="J35228" s="3"/>
      <c r="K35228" s="5"/>
      <c r="L35228" s="8"/>
      <c r="N35228" s="5"/>
      <c r="O35228" s="10"/>
      <c r="P35228" s="8"/>
    </row>
    <row r="35229" spans="1:16" s="2" customFormat="1" x14ac:dyDescent="0.15">
      <c r="A35229" s="3"/>
      <c r="B35229" s="3"/>
      <c r="J35229" s="3"/>
      <c r="K35229" s="5"/>
      <c r="L35229" s="8"/>
      <c r="N35229" s="5"/>
      <c r="O35229" s="10"/>
      <c r="P35229" s="8"/>
    </row>
    <row r="35230" spans="1:16" s="2" customFormat="1" x14ac:dyDescent="0.15">
      <c r="A35230" s="3"/>
      <c r="B35230" s="3"/>
      <c r="J35230" s="3"/>
      <c r="K35230" s="5"/>
      <c r="L35230" s="8"/>
      <c r="N35230" s="5"/>
      <c r="O35230" s="10"/>
      <c r="P35230" s="8"/>
    </row>
    <row r="35231" spans="1:16" s="2" customFormat="1" x14ac:dyDescent="0.15">
      <c r="A35231" s="3"/>
      <c r="B35231" s="3"/>
      <c r="J35231" s="3"/>
      <c r="K35231" s="5"/>
      <c r="L35231" s="8"/>
      <c r="N35231" s="5"/>
      <c r="O35231" s="10"/>
      <c r="P35231" s="8"/>
    </row>
    <row r="35232" spans="1:16" s="2" customFormat="1" x14ac:dyDescent="0.15">
      <c r="A35232" s="3"/>
      <c r="B35232" s="3"/>
      <c r="J35232" s="3"/>
      <c r="K35232" s="5"/>
      <c r="L35232" s="8"/>
      <c r="N35232" s="5"/>
      <c r="O35232" s="10"/>
      <c r="P35232" s="8"/>
    </row>
    <row r="35233" spans="1:16" s="2" customFormat="1" x14ac:dyDescent="0.15">
      <c r="A35233" s="3"/>
      <c r="B35233" s="3"/>
      <c r="J35233" s="3"/>
      <c r="K35233" s="5"/>
      <c r="L35233" s="8"/>
      <c r="N35233" s="5"/>
      <c r="O35233" s="10"/>
      <c r="P35233" s="8"/>
    </row>
    <row r="35234" spans="1:16" s="2" customFormat="1" x14ac:dyDescent="0.15">
      <c r="A35234" s="3"/>
      <c r="B35234" s="3"/>
      <c r="J35234" s="3"/>
      <c r="K35234" s="5"/>
      <c r="L35234" s="8"/>
      <c r="N35234" s="5"/>
      <c r="O35234" s="10"/>
      <c r="P35234" s="8"/>
    </row>
    <row r="35235" spans="1:16" s="2" customFormat="1" x14ac:dyDescent="0.15">
      <c r="A35235" s="3"/>
      <c r="B35235" s="3"/>
      <c r="J35235" s="3"/>
      <c r="K35235" s="5"/>
      <c r="L35235" s="8"/>
      <c r="N35235" s="5"/>
      <c r="O35235" s="10"/>
      <c r="P35235" s="8"/>
    </row>
    <row r="35236" spans="1:16" s="2" customFormat="1" x14ac:dyDescent="0.15">
      <c r="A35236" s="3"/>
      <c r="B35236" s="3"/>
      <c r="J35236" s="3"/>
      <c r="K35236" s="5"/>
      <c r="L35236" s="8"/>
      <c r="N35236" s="5"/>
      <c r="O35236" s="10"/>
      <c r="P35236" s="8"/>
    </row>
    <row r="35237" spans="1:16" s="2" customFormat="1" x14ac:dyDescent="0.15">
      <c r="A35237" s="3"/>
      <c r="B35237" s="3"/>
      <c r="J35237" s="3"/>
      <c r="K35237" s="5"/>
      <c r="L35237" s="8"/>
      <c r="N35237" s="5"/>
      <c r="O35237" s="10"/>
      <c r="P35237" s="8"/>
    </row>
    <row r="35238" spans="1:16" s="2" customFormat="1" x14ac:dyDescent="0.15">
      <c r="A35238" s="3"/>
      <c r="B35238" s="3"/>
      <c r="J35238" s="3"/>
      <c r="K35238" s="5"/>
      <c r="L35238" s="8"/>
      <c r="N35238" s="5"/>
      <c r="O35238" s="10"/>
      <c r="P35238" s="8"/>
    </row>
    <row r="35239" spans="1:16" s="2" customFormat="1" x14ac:dyDescent="0.15">
      <c r="A35239" s="3"/>
      <c r="B35239" s="3"/>
      <c r="J35239" s="3"/>
      <c r="K35239" s="5"/>
      <c r="L35239" s="8"/>
      <c r="N35239" s="5"/>
      <c r="O35239" s="10"/>
      <c r="P35239" s="8"/>
    </row>
    <row r="35240" spans="1:16" s="2" customFormat="1" x14ac:dyDescent="0.15">
      <c r="A35240" s="3"/>
      <c r="B35240" s="3"/>
      <c r="J35240" s="3"/>
      <c r="K35240" s="5"/>
      <c r="L35240" s="8"/>
      <c r="N35240" s="5"/>
      <c r="O35240" s="10"/>
      <c r="P35240" s="8"/>
    </row>
    <row r="35241" spans="1:16" s="2" customFormat="1" x14ac:dyDescent="0.15">
      <c r="A35241" s="3"/>
      <c r="B35241" s="3"/>
      <c r="J35241" s="3"/>
      <c r="K35241" s="5"/>
      <c r="L35241" s="8"/>
      <c r="N35241" s="5"/>
      <c r="O35241" s="10"/>
      <c r="P35241" s="8"/>
    </row>
    <row r="35242" spans="1:16" s="2" customFormat="1" x14ac:dyDescent="0.15">
      <c r="A35242" s="3"/>
      <c r="B35242" s="3"/>
      <c r="J35242" s="3"/>
      <c r="K35242" s="5"/>
      <c r="L35242" s="8"/>
      <c r="N35242" s="5"/>
      <c r="O35242" s="10"/>
      <c r="P35242" s="8"/>
    </row>
    <row r="35243" spans="1:16" s="2" customFormat="1" x14ac:dyDescent="0.15">
      <c r="A35243" s="3"/>
      <c r="B35243" s="3"/>
      <c r="J35243" s="3"/>
      <c r="K35243" s="5"/>
      <c r="L35243" s="8"/>
      <c r="N35243" s="5"/>
      <c r="O35243" s="10"/>
      <c r="P35243" s="8"/>
    </row>
    <row r="35244" spans="1:16" s="2" customFormat="1" x14ac:dyDescent="0.15">
      <c r="A35244" s="3"/>
      <c r="B35244" s="3"/>
      <c r="J35244" s="3"/>
      <c r="K35244" s="5"/>
      <c r="L35244" s="8"/>
      <c r="N35244" s="5"/>
      <c r="O35244" s="10"/>
      <c r="P35244" s="8"/>
    </row>
    <row r="35245" spans="1:16" s="2" customFormat="1" x14ac:dyDescent="0.15">
      <c r="A35245" s="3"/>
      <c r="B35245" s="3"/>
      <c r="J35245" s="3"/>
      <c r="K35245" s="5"/>
      <c r="L35245" s="8"/>
      <c r="N35245" s="5"/>
      <c r="O35245" s="10"/>
      <c r="P35245" s="8"/>
    </row>
    <row r="35246" spans="1:16" s="2" customFormat="1" x14ac:dyDescent="0.15">
      <c r="A35246" s="3"/>
      <c r="B35246" s="3"/>
      <c r="J35246" s="3"/>
      <c r="K35246" s="5"/>
      <c r="L35246" s="8"/>
      <c r="N35246" s="5"/>
      <c r="O35246" s="10"/>
      <c r="P35246" s="8"/>
    </row>
    <row r="35247" spans="1:16" s="2" customFormat="1" x14ac:dyDescent="0.15">
      <c r="A35247" s="3"/>
      <c r="B35247" s="3"/>
      <c r="J35247" s="3"/>
      <c r="K35247" s="5"/>
      <c r="L35247" s="8"/>
      <c r="N35247" s="5"/>
      <c r="O35247" s="10"/>
      <c r="P35247" s="8"/>
    </row>
    <row r="35248" spans="1:16" s="2" customFormat="1" x14ac:dyDescent="0.15">
      <c r="A35248" s="3"/>
      <c r="B35248" s="3"/>
      <c r="J35248" s="3"/>
      <c r="K35248" s="5"/>
      <c r="L35248" s="8"/>
      <c r="N35248" s="5"/>
      <c r="O35248" s="10"/>
      <c r="P35248" s="8"/>
    </row>
    <row r="35249" spans="1:16" s="2" customFormat="1" x14ac:dyDescent="0.15">
      <c r="A35249" s="3"/>
      <c r="B35249" s="3"/>
      <c r="J35249" s="3"/>
      <c r="K35249" s="5"/>
      <c r="L35249" s="8"/>
      <c r="N35249" s="5"/>
      <c r="O35249" s="10"/>
      <c r="P35249" s="8"/>
    </row>
    <row r="35250" spans="1:16" s="2" customFormat="1" x14ac:dyDescent="0.15">
      <c r="A35250" s="3"/>
      <c r="B35250" s="3"/>
      <c r="J35250" s="3"/>
      <c r="K35250" s="5"/>
      <c r="L35250" s="8"/>
      <c r="N35250" s="5"/>
      <c r="O35250" s="10"/>
      <c r="P35250" s="8"/>
    </row>
    <row r="35251" spans="1:16" s="2" customFormat="1" x14ac:dyDescent="0.15">
      <c r="A35251" s="3"/>
      <c r="B35251" s="3"/>
      <c r="J35251" s="3"/>
      <c r="K35251" s="5"/>
      <c r="L35251" s="8"/>
      <c r="N35251" s="5"/>
      <c r="O35251" s="10"/>
      <c r="P35251" s="8"/>
    </row>
    <row r="35252" spans="1:16" s="2" customFormat="1" x14ac:dyDescent="0.15">
      <c r="A35252" s="3"/>
      <c r="B35252" s="3"/>
      <c r="J35252" s="3"/>
      <c r="K35252" s="5"/>
      <c r="L35252" s="8"/>
      <c r="N35252" s="5"/>
      <c r="O35252" s="10"/>
      <c r="P35252" s="8"/>
    </row>
    <row r="35253" spans="1:16" s="2" customFormat="1" x14ac:dyDescent="0.15">
      <c r="A35253" s="3"/>
      <c r="B35253" s="3"/>
      <c r="J35253" s="3"/>
      <c r="K35253" s="5"/>
      <c r="L35253" s="8"/>
      <c r="N35253" s="5"/>
      <c r="O35253" s="10"/>
      <c r="P35253" s="8"/>
    </row>
    <row r="35254" spans="1:16" s="2" customFormat="1" x14ac:dyDescent="0.15">
      <c r="A35254" s="3"/>
      <c r="B35254" s="3"/>
      <c r="J35254" s="3"/>
      <c r="K35254" s="5"/>
      <c r="L35254" s="8"/>
      <c r="N35254" s="5"/>
      <c r="O35254" s="10"/>
      <c r="P35254" s="8"/>
    </row>
    <row r="35255" spans="1:16" s="2" customFormat="1" x14ac:dyDescent="0.15">
      <c r="A35255" s="3"/>
      <c r="B35255" s="3"/>
      <c r="J35255" s="3"/>
      <c r="K35255" s="5"/>
      <c r="L35255" s="8"/>
      <c r="N35255" s="5"/>
      <c r="O35255" s="10"/>
      <c r="P35255" s="8"/>
    </row>
    <row r="35256" spans="1:16" s="2" customFormat="1" x14ac:dyDescent="0.15">
      <c r="A35256" s="3"/>
      <c r="B35256" s="3"/>
      <c r="J35256" s="3"/>
      <c r="K35256" s="5"/>
      <c r="L35256" s="8"/>
      <c r="N35256" s="5"/>
      <c r="O35256" s="10"/>
      <c r="P35256" s="8"/>
    </row>
    <row r="35257" spans="1:16" s="2" customFormat="1" x14ac:dyDescent="0.15">
      <c r="A35257" s="3"/>
      <c r="B35257" s="3"/>
      <c r="J35257" s="3"/>
      <c r="K35257" s="5"/>
      <c r="L35257" s="8"/>
      <c r="N35257" s="5"/>
      <c r="O35257" s="10"/>
      <c r="P35257" s="8"/>
    </row>
    <row r="35258" spans="1:16" s="2" customFormat="1" x14ac:dyDescent="0.15">
      <c r="A35258" s="3"/>
      <c r="B35258" s="3"/>
      <c r="J35258" s="3"/>
      <c r="K35258" s="5"/>
      <c r="L35258" s="8"/>
      <c r="N35258" s="5"/>
      <c r="O35258" s="10"/>
      <c r="P35258" s="8"/>
    </row>
    <row r="35259" spans="1:16" s="2" customFormat="1" x14ac:dyDescent="0.15">
      <c r="A35259" s="3"/>
      <c r="B35259" s="3"/>
      <c r="J35259" s="3"/>
      <c r="K35259" s="5"/>
      <c r="L35259" s="8"/>
      <c r="N35259" s="5"/>
      <c r="O35259" s="10"/>
      <c r="P35259" s="8"/>
    </row>
    <row r="35260" spans="1:16" s="2" customFormat="1" x14ac:dyDescent="0.15">
      <c r="A35260" s="3"/>
      <c r="B35260" s="3"/>
      <c r="J35260" s="3"/>
      <c r="K35260" s="5"/>
      <c r="L35260" s="8"/>
      <c r="N35260" s="5"/>
      <c r="O35260" s="10"/>
      <c r="P35260" s="8"/>
    </row>
    <row r="35261" spans="1:16" s="2" customFormat="1" x14ac:dyDescent="0.15">
      <c r="A35261" s="3"/>
      <c r="B35261" s="3"/>
      <c r="J35261" s="3"/>
      <c r="K35261" s="5"/>
      <c r="L35261" s="8"/>
      <c r="N35261" s="5"/>
      <c r="O35261" s="10"/>
      <c r="P35261" s="8"/>
    </row>
    <row r="35262" spans="1:16" s="2" customFormat="1" x14ac:dyDescent="0.15">
      <c r="A35262" s="3"/>
      <c r="B35262" s="3"/>
      <c r="J35262" s="3"/>
      <c r="K35262" s="5"/>
      <c r="L35262" s="8"/>
      <c r="N35262" s="5"/>
      <c r="O35262" s="10"/>
      <c r="P35262" s="8"/>
    </row>
    <row r="35263" spans="1:16" s="2" customFormat="1" x14ac:dyDescent="0.15">
      <c r="A35263" s="3"/>
      <c r="B35263" s="3"/>
      <c r="J35263" s="3"/>
      <c r="K35263" s="5"/>
      <c r="L35263" s="8"/>
      <c r="N35263" s="5"/>
      <c r="O35263" s="10"/>
      <c r="P35263" s="8"/>
    </row>
    <row r="35264" spans="1:16" s="2" customFormat="1" x14ac:dyDescent="0.15">
      <c r="A35264" s="3"/>
      <c r="B35264" s="3"/>
      <c r="J35264" s="3"/>
      <c r="K35264" s="5"/>
      <c r="L35264" s="8"/>
      <c r="N35264" s="5"/>
      <c r="O35264" s="10"/>
      <c r="P35264" s="8"/>
    </row>
    <row r="35265" spans="1:16" s="2" customFormat="1" x14ac:dyDescent="0.15">
      <c r="A35265" s="3"/>
      <c r="B35265" s="3"/>
      <c r="J35265" s="3"/>
      <c r="K35265" s="5"/>
      <c r="L35265" s="8"/>
      <c r="N35265" s="5"/>
      <c r="O35265" s="10"/>
      <c r="P35265" s="8"/>
    </row>
    <row r="35266" spans="1:16" s="2" customFormat="1" x14ac:dyDescent="0.15">
      <c r="A35266" s="3"/>
      <c r="B35266" s="3"/>
      <c r="J35266" s="3"/>
      <c r="K35266" s="5"/>
      <c r="L35266" s="8"/>
      <c r="N35266" s="5"/>
      <c r="O35266" s="10"/>
      <c r="P35266" s="8"/>
    </row>
    <row r="35267" spans="1:16" s="2" customFormat="1" x14ac:dyDescent="0.15">
      <c r="A35267" s="3"/>
      <c r="B35267" s="3"/>
      <c r="J35267" s="3"/>
      <c r="K35267" s="5"/>
      <c r="L35267" s="8"/>
      <c r="N35267" s="5"/>
      <c r="O35267" s="10"/>
      <c r="P35267" s="8"/>
    </row>
    <row r="35268" spans="1:16" s="2" customFormat="1" x14ac:dyDescent="0.15">
      <c r="A35268" s="3"/>
      <c r="B35268" s="3"/>
      <c r="J35268" s="3"/>
      <c r="K35268" s="5"/>
      <c r="L35268" s="8"/>
      <c r="N35268" s="5"/>
      <c r="O35268" s="10"/>
      <c r="P35268" s="8"/>
    </row>
    <row r="35269" spans="1:16" s="2" customFormat="1" x14ac:dyDescent="0.15">
      <c r="A35269" s="3"/>
      <c r="B35269" s="3"/>
      <c r="J35269" s="3"/>
      <c r="K35269" s="5"/>
      <c r="L35269" s="8"/>
      <c r="N35269" s="5"/>
      <c r="O35269" s="10"/>
      <c r="P35269" s="8"/>
    </row>
    <row r="35270" spans="1:16" s="2" customFormat="1" x14ac:dyDescent="0.15">
      <c r="A35270" s="3"/>
      <c r="B35270" s="3"/>
      <c r="J35270" s="3"/>
      <c r="K35270" s="5"/>
      <c r="L35270" s="8"/>
      <c r="N35270" s="5"/>
      <c r="O35270" s="10"/>
      <c r="P35270" s="8"/>
    </row>
    <row r="35271" spans="1:16" s="2" customFormat="1" x14ac:dyDescent="0.15">
      <c r="A35271" s="3"/>
      <c r="B35271" s="3"/>
      <c r="J35271" s="3"/>
      <c r="K35271" s="5"/>
      <c r="L35271" s="8"/>
      <c r="N35271" s="5"/>
      <c r="O35271" s="10"/>
      <c r="P35271" s="8"/>
    </row>
    <row r="35272" spans="1:16" s="2" customFormat="1" x14ac:dyDescent="0.15">
      <c r="A35272" s="3"/>
      <c r="B35272" s="3"/>
      <c r="J35272" s="3"/>
      <c r="K35272" s="5"/>
      <c r="L35272" s="8"/>
      <c r="N35272" s="5"/>
      <c r="O35272" s="10"/>
      <c r="P35272" s="8"/>
    </row>
    <row r="35273" spans="1:16" s="2" customFormat="1" x14ac:dyDescent="0.15">
      <c r="A35273" s="3"/>
      <c r="B35273" s="3"/>
      <c r="J35273" s="3"/>
      <c r="K35273" s="5"/>
      <c r="L35273" s="8"/>
      <c r="N35273" s="5"/>
      <c r="O35273" s="10"/>
      <c r="P35273" s="8"/>
    </row>
    <row r="35274" spans="1:16" s="2" customFormat="1" x14ac:dyDescent="0.15">
      <c r="A35274" s="3"/>
      <c r="B35274" s="3"/>
      <c r="J35274" s="3"/>
      <c r="K35274" s="5"/>
      <c r="L35274" s="8"/>
      <c r="N35274" s="5"/>
      <c r="O35274" s="10"/>
      <c r="P35274" s="8"/>
    </row>
    <row r="35275" spans="1:16" s="2" customFormat="1" x14ac:dyDescent="0.15">
      <c r="A35275" s="3"/>
      <c r="B35275" s="3"/>
      <c r="J35275" s="3"/>
      <c r="K35275" s="5"/>
      <c r="L35275" s="8"/>
      <c r="N35275" s="5"/>
      <c r="O35275" s="10"/>
      <c r="P35275" s="8"/>
    </row>
    <row r="35276" spans="1:16" s="2" customFormat="1" x14ac:dyDescent="0.15">
      <c r="A35276" s="3"/>
      <c r="B35276" s="3"/>
      <c r="J35276" s="3"/>
      <c r="K35276" s="5"/>
      <c r="L35276" s="8"/>
      <c r="N35276" s="5"/>
      <c r="O35276" s="10"/>
      <c r="P35276" s="8"/>
    </row>
    <row r="35277" spans="1:16" s="2" customFormat="1" x14ac:dyDescent="0.15">
      <c r="A35277" s="3"/>
      <c r="B35277" s="3"/>
      <c r="J35277" s="3"/>
      <c r="K35277" s="5"/>
      <c r="L35277" s="8"/>
      <c r="N35277" s="5"/>
      <c r="O35277" s="10"/>
      <c r="P35277" s="8"/>
    </row>
    <row r="35278" spans="1:16" s="2" customFormat="1" x14ac:dyDescent="0.15">
      <c r="A35278" s="3"/>
      <c r="B35278" s="3"/>
      <c r="J35278" s="3"/>
      <c r="K35278" s="5"/>
      <c r="L35278" s="8"/>
      <c r="N35278" s="5"/>
      <c r="O35278" s="10"/>
      <c r="P35278" s="8"/>
    </row>
    <row r="35279" spans="1:16" s="2" customFormat="1" x14ac:dyDescent="0.15">
      <c r="A35279" s="3"/>
      <c r="B35279" s="3"/>
      <c r="J35279" s="3"/>
      <c r="K35279" s="5"/>
      <c r="L35279" s="8"/>
      <c r="N35279" s="5"/>
      <c r="O35279" s="10"/>
      <c r="P35279" s="8"/>
    </row>
    <row r="35280" spans="1:16" s="2" customFormat="1" x14ac:dyDescent="0.15">
      <c r="A35280" s="3"/>
      <c r="B35280" s="3"/>
      <c r="J35280" s="3"/>
      <c r="K35280" s="5"/>
      <c r="L35280" s="8"/>
      <c r="N35280" s="5"/>
      <c r="O35280" s="10"/>
      <c r="P35280" s="8"/>
    </row>
    <row r="35281" spans="1:16" s="2" customFormat="1" x14ac:dyDescent="0.15">
      <c r="A35281" s="3"/>
      <c r="B35281" s="3"/>
      <c r="J35281" s="3"/>
      <c r="K35281" s="5"/>
      <c r="L35281" s="8"/>
      <c r="N35281" s="5"/>
      <c r="O35281" s="10"/>
      <c r="P35281" s="8"/>
    </row>
    <row r="35282" spans="1:16" s="2" customFormat="1" x14ac:dyDescent="0.15">
      <c r="A35282" s="3"/>
      <c r="B35282" s="3"/>
      <c r="J35282" s="3"/>
      <c r="K35282" s="5"/>
      <c r="L35282" s="8"/>
      <c r="N35282" s="5"/>
      <c r="O35282" s="10"/>
      <c r="P35282" s="8"/>
    </row>
    <row r="35283" spans="1:16" s="2" customFormat="1" x14ac:dyDescent="0.15">
      <c r="A35283" s="3"/>
      <c r="B35283" s="3"/>
      <c r="J35283" s="3"/>
      <c r="K35283" s="5"/>
      <c r="L35283" s="8"/>
      <c r="N35283" s="5"/>
      <c r="O35283" s="10"/>
      <c r="P35283" s="8"/>
    </row>
    <row r="35284" spans="1:16" s="2" customFormat="1" x14ac:dyDescent="0.15">
      <c r="A35284" s="3"/>
      <c r="B35284" s="3"/>
      <c r="J35284" s="3"/>
      <c r="K35284" s="5"/>
      <c r="L35284" s="8"/>
      <c r="N35284" s="5"/>
      <c r="O35284" s="10"/>
      <c r="P35284" s="8"/>
    </row>
    <row r="35285" spans="1:16" s="2" customFormat="1" x14ac:dyDescent="0.15">
      <c r="A35285" s="3"/>
      <c r="B35285" s="3"/>
      <c r="J35285" s="3"/>
      <c r="K35285" s="5"/>
      <c r="L35285" s="8"/>
      <c r="N35285" s="5"/>
      <c r="O35285" s="10"/>
      <c r="P35285" s="8"/>
    </row>
    <row r="35286" spans="1:16" s="2" customFormat="1" x14ac:dyDescent="0.15">
      <c r="A35286" s="3"/>
      <c r="B35286" s="3"/>
      <c r="J35286" s="3"/>
      <c r="K35286" s="5"/>
      <c r="L35286" s="8"/>
      <c r="N35286" s="5"/>
      <c r="O35286" s="10"/>
      <c r="P35286" s="8"/>
    </row>
    <row r="35287" spans="1:16" s="2" customFormat="1" x14ac:dyDescent="0.15">
      <c r="A35287" s="3"/>
      <c r="B35287" s="3"/>
      <c r="J35287" s="3"/>
      <c r="K35287" s="5"/>
      <c r="L35287" s="8"/>
      <c r="N35287" s="5"/>
      <c r="O35287" s="10"/>
      <c r="P35287" s="8"/>
    </row>
    <row r="35288" spans="1:16" s="2" customFormat="1" x14ac:dyDescent="0.15">
      <c r="A35288" s="3"/>
      <c r="B35288" s="3"/>
      <c r="J35288" s="3"/>
      <c r="K35288" s="5"/>
      <c r="L35288" s="8"/>
      <c r="N35288" s="5"/>
      <c r="O35288" s="10"/>
      <c r="P35288" s="8"/>
    </row>
    <row r="35289" spans="1:16" s="2" customFormat="1" x14ac:dyDescent="0.15">
      <c r="A35289" s="3"/>
      <c r="B35289" s="3"/>
      <c r="J35289" s="3"/>
      <c r="K35289" s="5"/>
      <c r="L35289" s="8"/>
      <c r="N35289" s="5"/>
      <c r="O35289" s="10"/>
      <c r="P35289" s="8"/>
    </row>
    <row r="35290" spans="1:16" s="2" customFormat="1" x14ac:dyDescent="0.15">
      <c r="A35290" s="3"/>
      <c r="B35290" s="3"/>
      <c r="J35290" s="3"/>
      <c r="K35290" s="5"/>
      <c r="L35290" s="8"/>
      <c r="N35290" s="5"/>
      <c r="O35290" s="10"/>
      <c r="P35290" s="8"/>
    </row>
    <row r="35291" spans="1:16" s="2" customFormat="1" x14ac:dyDescent="0.15">
      <c r="A35291" s="3"/>
      <c r="B35291" s="3"/>
      <c r="J35291" s="3"/>
      <c r="K35291" s="5"/>
      <c r="L35291" s="8"/>
      <c r="N35291" s="5"/>
      <c r="O35291" s="10"/>
      <c r="P35291" s="8"/>
    </row>
    <row r="35292" spans="1:16" s="2" customFormat="1" x14ac:dyDescent="0.15">
      <c r="A35292" s="3"/>
      <c r="B35292" s="3"/>
      <c r="J35292" s="3"/>
      <c r="K35292" s="5"/>
      <c r="L35292" s="8"/>
      <c r="N35292" s="5"/>
      <c r="O35292" s="10"/>
      <c r="P35292" s="8"/>
    </row>
    <row r="35293" spans="1:16" s="2" customFormat="1" x14ac:dyDescent="0.15">
      <c r="A35293" s="3"/>
      <c r="B35293" s="3"/>
      <c r="J35293" s="3"/>
      <c r="K35293" s="5"/>
      <c r="L35293" s="8"/>
      <c r="N35293" s="5"/>
      <c r="O35293" s="10"/>
      <c r="P35293" s="8"/>
    </row>
    <row r="35294" spans="1:16" s="2" customFormat="1" x14ac:dyDescent="0.15">
      <c r="A35294" s="3"/>
      <c r="B35294" s="3"/>
      <c r="J35294" s="3"/>
      <c r="K35294" s="5"/>
      <c r="L35294" s="8"/>
      <c r="N35294" s="5"/>
      <c r="O35294" s="10"/>
      <c r="P35294" s="8"/>
    </row>
    <row r="35295" spans="1:16" s="2" customFormat="1" x14ac:dyDescent="0.15">
      <c r="A35295" s="3"/>
      <c r="B35295" s="3"/>
      <c r="J35295" s="3"/>
      <c r="K35295" s="5"/>
      <c r="L35295" s="8"/>
      <c r="N35295" s="5"/>
      <c r="O35295" s="10"/>
      <c r="P35295" s="8"/>
    </row>
    <row r="35296" spans="1:16" s="2" customFormat="1" x14ac:dyDescent="0.15">
      <c r="A35296" s="3"/>
      <c r="B35296" s="3"/>
      <c r="J35296" s="3"/>
      <c r="K35296" s="5"/>
      <c r="L35296" s="8"/>
      <c r="N35296" s="5"/>
      <c r="O35296" s="10"/>
      <c r="P35296" s="8"/>
    </row>
    <row r="35297" spans="1:16" s="2" customFormat="1" x14ac:dyDescent="0.15">
      <c r="A35297" s="3"/>
      <c r="B35297" s="3"/>
      <c r="J35297" s="3"/>
      <c r="K35297" s="5"/>
      <c r="L35297" s="8"/>
      <c r="N35297" s="5"/>
      <c r="O35297" s="10"/>
      <c r="P35297" s="8"/>
    </row>
    <row r="35298" spans="1:16" s="2" customFormat="1" x14ac:dyDescent="0.15">
      <c r="A35298" s="3"/>
      <c r="B35298" s="3"/>
      <c r="J35298" s="3"/>
      <c r="K35298" s="5"/>
      <c r="L35298" s="8"/>
      <c r="N35298" s="5"/>
      <c r="O35298" s="10"/>
      <c r="P35298" s="8"/>
    </row>
    <row r="35299" spans="1:16" s="2" customFormat="1" x14ac:dyDescent="0.15">
      <c r="A35299" s="3"/>
      <c r="B35299" s="3"/>
      <c r="J35299" s="3"/>
      <c r="K35299" s="5"/>
      <c r="L35299" s="8"/>
      <c r="N35299" s="5"/>
      <c r="O35299" s="10"/>
      <c r="P35299" s="8"/>
    </row>
    <row r="35300" spans="1:16" s="2" customFormat="1" x14ac:dyDescent="0.15">
      <c r="A35300" s="3"/>
      <c r="B35300" s="3"/>
      <c r="J35300" s="3"/>
      <c r="K35300" s="5"/>
      <c r="L35300" s="8"/>
      <c r="N35300" s="5"/>
      <c r="O35300" s="10"/>
      <c r="P35300" s="8"/>
    </row>
    <row r="35301" spans="1:16" s="2" customFormat="1" x14ac:dyDescent="0.15">
      <c r="A35301" s="3"/>
      <c r="B35301" s="3"/>
      <c r="J35301" s="3"/>
      <c r="K35301" s="5"/>
      <c r="L35301" s="8"/>
      <c r="N35301" s="5"/>
      <c r="O35301" s="10"/>
      <c r="P35301" s="8"/>
    </row>
    <row r="35302" spans="1:16" s="2" customFormat="1" x14ac:dyDescent="0.15">
      <c r="A35302" s="3"/>
      <c r="B35302" s="3"/>
      <c r="J35302" s="3"/>
      <c r="K35302" s="5"/>
      <c r="L35302" s="8"/>
      <c r="N35302" s="5"/>
      <c r="O35302" s="10"/>
      <c r="P35302" s="8"/>
    </row>
    <row r="35303" spans="1:16" s="2" customFormat="1" x14ac:dyDescent="0.15">
      <c r="A35303" s="3"/>
      <c r="B35303" s="3"/>
      <c r="J35303" s="3"/>
      <c r="K35303" s="5"/>
      <c r="L35303" s="8"/>
      <c r="N35303" s="5"/>
      <c r="O35303" s="10"/>
      <c r="P35303" s="8"/>
    </row>
    <row r="35304" spans="1:16" s="2" customFormat="1" x14ac:dyDescent="0.15">
      <c r="A35304" s="3"/>
      <c r="B35304" s="3"/>
      <c r="J35304" s="3"/>
      <c r="K35304" s="5"/>
      <c r="L35304" s="8"/>
      <c r="N35304" s="5"/>
      <c r="O35304" s="10"/>
      <c r="P35304" s="8"/>
    </row>
    <row r="35305" spans="1:16" s="2" customFormat="1" x14ac:dyDescent="0.15">
      <c r="A35305" s="3"/>
      <c r="B35305" s="3"/>
      <c r="J35305" s="3"/>
      <c r="K35305" s="5"/>
      <c r="L35305" s="8"/>
      <c r="N35305" s="5"/>
      <c r="O35305" s="10"/>
      <c r="P35305" s="8"/>
    </row>
    <row r="35306" spans="1:16" s="2" customFormat="1" x14ac:dyDescent="0.15">
      <c r="A35306" s="3"/>
      <c r="B35306" s="3"/>
      <c r="J35306" s="3"/>
      <c r="K35306" s="5"/>
      <c r="L35306" s="8"/>
      <c r="N35306" s="5"/>
      <c r="O35306" s="10"/>
      <c r="P35306" s="8"/>
    </row>
    <row r="35307" spans="1:16" s="2" customFormat="1" x14ac:dyDescent="0.15">
      <c r="A35307" s="3"/>
      <c r="B35307" s="3"/>
      <c r="J35307" s="3"/>
      <c r="K35307" s="5"/>
      <c r="L35307" s="8"/>
      <c r="N35307" s="5"/>
      <c r="O35307" s="10"/>
      <c r="P35307" s="8"/>
    </row>
    <row r="35308" spans="1:16" s="2" customFormat="1" x14ac:dyDescent="0.15">
      <c r="A35308" s="3"/>
      <c r="B35308" s="3"/>
      <c r="J35308" s="3"/>
      <c r="K35308" s="5"/>
      <c r="L35308" s="8"/>
      <c r="N35308" s="5"/>
      <c r="O35308" s="10"/>
      <c r="P35308" s="8"/>
    </row>
    <row r="35309" spans="1:16" s="2" customFormat="1" x14ac:dyDescent="0.15">
      <c r="A35309" s="3"/>
      <c r="B35309" s="3"/>
      <c r="J35309" s="3"/>
      <c r="K35309" s="5"/>
      <c r="L35309" s="8"/>
      <c r="N35309" s="5"/>
      <c r="O35309" s="10"/>
      <c r="P35309" s="8"/>
    </row>
    <row r="35310" spans="1:16" s="2" customFormat="1" x14ac:dyDescent="0.15">
      <c r="A35310" s="3"/>
      <c r="B35310" s="3"/>
      <c r="J35310" s="3"/>
      <c r="K35310" s="5"/>
      <c r="L35310" s="8"/>
      <c r="N35310" s="5"/>
      <c r="O35310" s="10"/>
      <c r="P35310" s="8"/>
    </row>
    <row r="35311" spans="1:16" s="2" customFormat="1" x14ac:dyDescent="0.15">
      <c r="A35311" s="3"/>
      <c r="B35311" s="3"/>
      <c r="J35311" s="3"/>
      <c r="K35311" s="5"/>
      <c r="L35311" s="8"/>
      <c r="N35311" s="5"/>
      <c r="O35311" s="10"/>
      <c r="P35311" s="8"/>
    </row>
    <row r="35312" spans="1:16" s="2" customFormat="1" x14ac:dyDescent="0.15">
      <c r="A35312" s="3"/>
      <c r="B35312" s="3"/>
      <c r="J35312" s="3"/>
      <c r="K35312" s="5"/>
      <c r="L35312" s="8"/>
      <c r="N35312" s="5"/>
      <c r="O35312" s="10"/>
      <c r="P35312" s="8"/>
    </row>
    <row r="35313" spans="1:16" s="2" customFormat="1" x14ac:dyDescent="0.15">
      <c r="A35313" s="3"/>
      <c r="B35313" s="3"/>
      <c r="J35313" s="3"/>
      <c r="K35313" s="5"/>
      <c r="L35313" s="8"/>
      <c r="N35313" s="5"/>
      <c r="O35313" s="10"/>
      <c r="P35313" s="8"/>
    </row>
    <row r="35314" spans="1:16" s="2" customFormat="1" x14ac:dyDescent="0.15">
      <c r="A35314" s="3"/>
      <c r="B35314" s="3"/>
      <c r="J35314" s="3"/>
      <c r="K35314" s="5"/>
      <c r="L35314" s="8"/>
      <c r="N35314" s="5"/>
      <c r="O35314" s="10"/>
      <c r="P35314" s="8"/>
    </row>
    <row r="35315" spans="1:16" s="2" customFormat="1" x14ac:dyDescent="0.15">
      <c r="A35315" s="3"/>
      <c r="B35315" s="3"/>
      <c r="J35315" s="3"/>
      <c r="K35315" s="5"/>
      <c r="L35315" s="8"/>
      <c r="N35315" s="5"/>
      <c r="O35315" s="10"/>
      <c r="P35315" s="8"/>
    </row>
    <row r="35316" spans="1:16" s="2" customFormat="1" x14ac:dyDescent="0.15">
      <c r="A35316" s="3"/>
      <c r="B35316" s="3"/>
      <c r="J35316" s="3"/>
      <c r="K35316" s="5"/>
      <c r="L35316" s="8"/>
      <c r="N35316" s="5"/>
      <c r="O35316" s="10"/>
      <c r="P35316" s="8"/>
    </row>
    <row r="35317" spans="1:16" s="2" customFormat="1" x14ac:dyDescent="0.15">
      <c r="A35317" s="3"/>
      <c r="B35317" s="3"/>
      <c r="J35317" s="3"/>
      <c r="K35317" s="5"/>
      <c r="L35317" s="8"/>
      <c r="N35317" s="5"/>
      <c r="O35317" s="10"/>
      <c r="P35317" s="8"/>
    </row>
    <row r="35318" spans="1:16" s="2" customFormat="1" x14ac:dyDescent="0.15">
      <c r="A35318" s="3"/>
      <c r="B35318" s="3"/>
      <c r="J35318" s="3"/>
      <c r="K35318" s="5"/>
      <c r="L35318" s="8"/>
      <c r="N35318" s="5"/>
      <c r="O35318" s="10"/>
      <c r="P35318" s="8"/>
    </row>
    <row r="35319" spans="1:16" s="2" customFormat="1" x14ac:dyDescent="0.15">
      <c r="A35319" s="3"/>
      <c r="B35319" s="3"/>
      <c r="J35319" s="3"/>
      <c r="K35319" s="5"/>
      <c r="L35319" s="8"/>
      <c r="N35319" s="5"/>
      <c r="O35319" s="10"/>
      <c r="P35319" s="8"/>
    </row>
    <row r="35320" spans="1:16" s="2" customFormat="1" x14ac:dyDescent="0.15">
      <c r="A35320" s="3"/>
      <c r="B35320" s="3"/>
      <c r="J35320" s="3"/>
      <c r="K35320" s="5"/>
      <c r="L35320" s="8"/>
      <c r="N35320" s="5"/>
      <c r="O35320" s="10"/>
      <c r="P35320" s="8"/>
    </row>
    <row r="35321" spans="1:16" s="2" customFormat="1" x14ac:dyDescent="0.15">
      <c r="A35321" s="3"/>
      <c r="B35321" s="3"/>
      <c r="J35321" s="3"/>
      <c r="K35321" s="5"/>
      <c r="L35321" s="8"/>
      <c r="N35321" s="5"/>
      <c r="O35321" s="10"/>
      <c r="P35321" s="8"/>
    </row>
    <row r="35322" spans="1:16" s="2" customFormat="1" x14ac:dyDescent="0.15">
      <c r="A35322" s="3"/>
      <c r="B35322" s="3"/>
      <c r="J35322" s="3"/>
      <c r="K35322" s="5"/>
      <c r="L35322" s="8"/>
      <c r="N35322" s="5"/>
      <c r="O35322" s="10"/>
      <c r="P35322" s="8"/>
    </row>
    <row r="35323" spans="1:16" s="2" customFormat="1" x14ac:dyDescent="0.15">
      <c r="A35323" s="3"/>
      <c r="B35323" s="3"/>
      <c r="J35323" s="3"/>
      <c r="K35323" s="5"/>
      <c r="L35323" s="8"/>
      <c r="N35323" s="5"/>
      <c r="O35323" s="10"/>
      <c r="P35323" s="8"/>
    </row>
    <row r="35324" spans="1:16" s="2" customFormat="1" x14ac:dyDescent="0.15">
      <c r="A35324" s="3"/>
      <c r="B35324" s="3"/>
      <c r="J35324" s="3"/>
      <c r="K35324" s="5"/>
      <c r="L35324" s="8"/>
      <c r="N35324" s="5"/>
      <c r="O35324" s="10"/>
      <c r="P35324" s="8"/>
    </row>
    <row r="35325" spans="1:16" s="2" customFormat="1" x14ac:dyDescent="0.15">
      <c r="A35325" s="3"/>
      <c r="B35325" s="3"/>
      <c r="J35325" s="3"/>
      <c r="K35325" s="5"/>
      <c r="L35325" s="8"/>
      <c r="N35325" s="5"/>
      <c r="O35325" s="10"/>
      <c r="P35325" s="8"/>
    </row>
    <row r="35326" spans="1:16" s="2" customFormat="1" x14ac:dyDescent="0.15">
      <c r="A35326" s="3"/>
      <c r="B35326" s="3"/>
      <c r="J35326" s="3"/>
      <c r="K35326" s="5"/>
      <c r="L35326" s="8"/>
      <c r="N35326" s="5"/>
      <c r="O35326" s="10"/>
      <c r="P35326" s="8"/>
    </row>
    <row r="35327" spans="1:16" s="2" customFormat="1" x14ac:dyDescent="0.15">
      <c r="A35327" s="3"/>
      <c r="B35327" s="3"/>
      <c r="J35327" s="3"/>
      <c r="K35327" s="5"/>
      <c r="L35327" s="8"/>
      <c r="N35327" s="5"/>
      <c r="O35327" s="10"/>
      <c r="P35327" s="8"/>
    </row>
    <row r="35328" spans="1:16" s="2" customFormat="1" x14ac:dyDescent="0.15">
      <c r="A35328" s="3"/>
      <c r="B35328" s="3"/>
      <c r="J35328" s="3"/>
      <c r="K35328" s="5"/>
      <c r="L35328" s="8"/>
      <c r="N35328" s="5"/>
      <c r="O35328" s="10"/>
      <c r="P35328" s="8"/>
    </row>
    <row r="35329" spans="1:16" s="2" customFormat="1" x14ac:dyDescent="0.15">
      <c r="A35329" s="3"/>
      <c r="B35329" s="3"/>
      <c r="J35329" s="3"/>
      <c r="K35329" s="5"/>
      <c r="L35329" s="8"/>
      <c r="N35329" s="5"/>
      <c r="O35329" s="10"/>
      <c r="P35329" s="8"/>
    </row>
    <row r="35330" spans="1:16" s="2" customFormat="1" x14ac:dyDescent="0.15">
      <c r="A35330" s="3"/>
      <c r="B35330" s="3"/>
      <c r="J35330" s="3"/>
      <c r="K35330" s="5"/>
      <c r="L35330" s="8"/>
      <c r="N35330" s="5"/>
      <c r="O35330" s="10"/>
      <c r="P35330" s="8"/>
    </row>
    <row r="35331" spans="1:16" s="2" customFormat="1" x14ac:dyDescent="0.15">
      <c r="A35331" s="3"/>
      <c r="B35331" s="3"/>
      <c r="J35331" s="3"/>
      <c r="K35331" s="5"/>
      <c r="L35331" s="8"/>
      <c r="N35331" s="5"/>
      <c r="O35331" s="10"/>
      <c r="P35331" s="8"/>
    </row>
    <row r="35332" spans="1:16" s="2" customFormat="1" x14ac:dyDescent="0.15">
      <c r="A35332" s="3"/>
      <c r="B35332" s="3"/>
      <c r="J35332" s="3"/>
      <c r="K35332" s="5"/>
      <c r="L35332" s="8"/>
      <c r="N35332" s="5"/>
      <c r="O35332" s="10"/>
      <c r="P35332" s="8"/>
    </row>
    <row r="35333" spans="1:16" s="2" customFormat="1" x14ac:dyDescent="0.15">
      <c r="A35333" s="3"/>
      <c r="B35333" s="3"/>
      <c r="J35333" s="3"/>
      <c r="K35333" s="5"/>
      <c r="L35333" s="8"/>
      <c r="N35333" s="5"/>
      <c r="O35333" s="10"/>
      <c r="P35333" s="8"/>
    </row>
    <row r="35334" spans="1:16" s="2" customFormat="1" x14ac:dyDescent="0.15">
      <c r="A35334" s="3"/>
      <c r="B35334" s="3"/>
      <c r="J35334" s="3"/>
      <c r="K35334" s="5"/>
      <c r="L35334" s="8"/>
      <c r="N35334" s="5"/>
      <c r="O35334" s="10"/>
      <c r="P35334" s="8"/>
    </row>
    <row r="35335" spans="1:16" s="2" customFormat="1" x14ac:dyDescent="0.15">
      <c r="A35335" s="3"/>
      <c r="B35335" s="3"/>
      <c r="J35335" s="3"/>
      <c r="K35335" s="5"/>
      <c r="L35335" s="8"/>
      <c r="N35335" s="5"/>
      <c r="O35335" s="10"/>
      <c r="P35335" s="8"/>
    </row>
    <row r="35336" spans="1:16" s="2" customFormat="1" x14ac:dyDescent="0.15">
      <c r="A35336" s="3"/>
      <c r="B35336" s="3"/>
      <c r="J35336" s="3"/>
      <c r="K35336" s="5"/>
      <c r="L35336" s="8"/>
      <c r="N35336" s="5"/>
      <c r="O35336" s="10"/>
      <c r="P35336" s="8"/>
    </row>
    <row r="35337" spans="1:16" s="2" customFormat="1" x14ac:dyDescent="0.15">
      <c r="A35337" s="3"/>
      <c r="B35337" s="3"/>
      <c r="J35337" s="3"/>
      <c r="K35337" s="5"/>
      <c r="L35337" s="8"/>
      <c r="N35337" s="5"/>
      <c r="O35337" s="10"/>
      <c r="P35337" s="8"/>
    </row>
    <row r="35338" spans="1:16" s="2" customFormat="1" x14ac:dyDescent="0.15">
      <c r="A35338" s="3"/>
      <c r="B35338" s="3"/>
      <c r="J35338" s="3"/>
      <c r="K35338" s="5"/>
      <c r="L35338" s="8"/>
      <c r="N35338" s="5"/>
      <c r="O35338" s="10"/>
      <c r="P35338" s="8"/>
    </row>
    <row r="35339" spans="1:16" s="2" customFormat="1" x14ac:dyDescent="0.15">
      <c r="A35339" s="3"/>
      <c r="B35339" s="3"/>
      <c r="J35339" s="3"/>
      <c r="K35339" s="5"/>
      <c r="L35339" s="8"/>
      <c r="N35339" s="5"/>
      <c r="O35339" s="10"/>
      <c r="P35339" s="8"/>
    </row>
    <row r="35340" spans="1:16" s="2" customFormat="1" x14ac:dyDescent="0.15">
      <c r="A35340" s="3"/>
      <c r="B35340" s="3"/>
      <c r="J35340" s="3"/>
      <c r="K35340" s="5"/>
      <c r="L35340" s="8"/>
      <c r="N35340" s="5"/>
      <c r="O35340" s="10"/>
      <c r="P35340" s="8"/>
    </row>
    <row r="35341" spans="1:16" s="2" customFormat="1" x14ac:dyDescent="0.15">
      <c r="A35341" s="3"/>
      <c r="B35341" s="3"/>
      <c r="J35341" s="3"/>
      <c r="K35341" s="5"/>
      <c r="L35341" s="8"/>
      <c r="N35341" s="5"/>
      <c r="O35341" s="10"/>
      <c r="P35341" s="8"/>
    </row>
    <row r="35342" spans="1:16" s="2" customFormat="1" x14ac:dyDescent="0.15">
      <c r="A35342" s="3"/>
      <c r="B35342" s="3"/>
      <c r="J35342" s="3"/>
      <c r="K35342" s="5"/>
      <c r="L35342" s="8"/>
      <c r="N35342" s="5"/>
      <c r="O35342" s="10"/>
      <c r="P35342" s="8"/>
    </row>
    <row r="35343" spans="1:16" s="2" customFormat="1" x14ac:dyDescent="0.15">
      <c r="A35343" s="3"/>
      <c r="B35343" s="3"/>
      <c r="J35343" s="3"/>
      <c r="K35343" s="5"/>
      <c r="L35343" s="8"/>
      <c r="N35343" s="5"/>
      <c r="O35343" s="10"/>
      <c r="P35343" s="8"/>
    </row>
    <row r="35344" spans="1:16" s="2" customFormat="1" x14ac:dyDescent="0.15">
      <c r="A35344" s="3"/>
      <c r="B35344" s="3"/>
      <c r="J35344" s="3"/>
      <c r="K35344" s="5"/>
      <c r="L35344" s="8"/>
      <c r="N35344" s="5"/>
      <c r="O35344" s="10"/>
      <c r="P35344" s="8"/>
    </row>
    <row r="35345" spans="1:16" s="2" customFormat="1" x14ac:dyDescent="0.15">
      <c r="A35345" s="3"/>
      <c r="B35345" s="3"/>
      <c r="J35345" s="3"/>
      <c r="K35345" s="5"/>
      <c r="L35345" s="8"/>
      <c r="N35345" s="5"/>
      <c r="O35345" s="10"/>
      <c r="P35345" s="8"/>
    </row>
    <row r="35346" spans="1:16" s="2" customFormat="1" x14ac:dyDescent="0.15">
      <c r="A35346" s="3"/>
      <c r="B35346" s="3"/>
      <c r="J35346" s="3"/>
      <c r="K35346" s="5"/>
      <c r="L35346" s="8"/>
      <c r="N35346" s="5"/>
      <c r="O35346" s="10"/>
      <c r="P35346" s="8"/>
    </row>
    <row r="35347" spans="1:16" s="2" customFormat="1" x14ac:dyDescent="0.15">
      <c r="A35347" s="3"/>
      <c r="B35347" s="3"/>
      <c r="J35347" s="3"/>
      <c r="K35347" s="5"/>
      <c r="L35347" s="8"/>
      <c r="N35347" s="5"/>
      <c r="O35347" s="10"/>
      <c r="P35347" s="8"/>
    </row>
    <row r="35348" spans="1:16" s="2" customFormat="1" x14ac:dyDescent="0.15">
      <c r="A35348" s="3"/>
      <c r="B35348" s="3"/>
      <c r="J35348" s="3"/>
      <c r="K35348" s="5"/>
      <c r="L35348" s="8"/>
      <c r="N35348" s="5"/>
      <c r="O35348" s="10"/>
      <c r="P35348" s="8"/>
    </row>
    <row r="35349" spans="1:16" s="2" customFormat="1" x14ac:dyDescent="0.15">
      <c r="A35349" s="3"/>
      <c r="B35349" s="3"/>
      <c r="J35349" s="3"/>
      <c r="K35349" s="5"/>
      <c r="L35349" s="8"/>
      <c r="N35349" s="5"/>
      <c r="O35349" s="10"/>
      <c r="P35349" s="8"/>
    </row>
    <row r="35350" spans="1:16" s="2" customFormat="1" x14ac:dyDescent="0.15">
      <c r="A35350" s="3"/>
      <c r="B35350" s="3"/>
      <c r="J35350" s="3"/>
      <c r="K35350" s="5"/>
      <c r="L35350" s="8"/>
      <c r="N35350" s="5"/>
      <c r="O35350" s="10"/>
      <c r="P35350" s="8"/>
    </row>
    <row r="35351" spans="1:16" s="2" customFormat="1" x14ac:dyDescent="0.15">
      <c r="A35351" s="3"/>
      <c r="B35351" s="3"/>
      <c r="J35351" s="3"/>
      <c r="K35351" s="5"/>
      <c r="L35351" s="8"/>
      <c r="N35351" s="5"/>
      <c r="O35351" s="10"/>
      <c r="P35351" s="8"/>
    </row>
    <row r="35352" spans="1:16" s="2" customFormat="1" x14ac:dyDescent="0.15">
      <c r="A35352" s="3"/>
      <c r="B35352" s="3"/>
      <c r="J35352" s="3"/>
      <c r="K35352" s="5"/>
      <c r="L35352" s="8"/>
      <c r="N35352" s="5"/>
      <c r="O35352" s="10"/>
      <c r="P35352" s="8"/>
    </row>
    <row r="35353" spans="1:16" s="2" customFormat="1" x14ac:dyDescent="0.15">
      <c r="A35353" s="3"/>
      <c r="B35353" s="3"/>
      <c r="J35353" s="3"/>
      <c r="K35353" s="5"/>
      <c r="L35353" s="8"/>
      <c r="N35353" s="5"/>
      <c r="O35353" s="10"/>
      <c r="P35353" s="8"/>
    </row>
    <row r="35354" spans="1:16" s="2" customFormat="1" x14ac:dyDescent="0.15">
      <c r="A35354" s="3"/>
      <c r="B35354" s="3"/>
      <c r="J35354" s="3"/>
      <c r="K35354" s="5"/>
      <c r="L35354" s="8"/>
      <c r="N35354" s="5"/>
      <c r="O35354" s="10"/>
      <c r="P35354" s="8"/>
    </row>
    <row r="35355" spans="1:16" s="2" customFormat="1" x14ac:dyDescent="0.15">
      <c r="A35355" s="3"/>
      <c r="B35355" s="3"/>
      <c r="J35355" s="3"/>
      <c r="K35355" s="5"/>
      <c r="L35355" s="8"/>
      <c r="N35355" s="5"/>
      <c r="O35355" s="10"/>
      <c r="P35355" s="8"/>
    </row>
    <row r="35356" spans="1:16" s="2" customFormat="1" x14ac:dyDescent="0.15">
      <c r="A35356" s="3"/>
      <c r="B35356" s="3"/>
      <c r="J35356" s="3"/>
      <c r="K35356" s="5"/>
      <c r="L35356" s="8"/>
      <c r="N35356" s="5"/>
      <c r="O35356" s="10"/>
      <c r="P35356" s="8"/>
    </row>
    <row r="35357" spans="1:16" s="2" customFormat="1" x14ac:dyDescent="0.15">
      <c r="A35357" s="3"/>
      <c r="B35357" s="3"/>
      <c r="J35357" s="3"/>
      <c r="K35357" s="5"/>
      <c r="L35357" s="8"/>
      <c r="N35357" s="5"/>
      <c r="O35357" s="10"/>
      <c r="P35357" s="8"/>
    </row>
    <row r="35358" spans="1:16" s="2" customFormat="1" x14ac:dyDescent="0.15">
      <c r="A35358" s="3"/>
      <c r="B35358" s="3"/>
      <c r="J35358" s="3"/>
      <c r="K35358" s="5"/>
      <c r="L35358" s="8"/>
      <c r="N35358" s="5"/>
      <c r="O35358" s="10"/>
      <c r="P35358" s="8"/>
    </row>
    <row r="35359" spans="1:16" s="2" customFormat="1" x14ac:dyDescent="0.15">
      <c r="A35359" s="3"/>
      <c r="B35359" s="3"/>
      <c r="J35359" s="3"/>
      <c r="K35359" s="5"/>
      <c r="L35359" s="8"/>
      <c r="N35359" s="5"/>
      <c r="O35359" s="10"/>
      <c r="P35359" s="8"/>
    </row>
    <row r="35360" spans="1:16" s="2" customFormat="1" x14ac:dyDescent="0.15">
      <c r="A35360" s="3"/>
      <c r="B35360" s="3"/>
      <c r="J35360" s="3"/>
      <c r="K35360" s="5"/>
      <c r="L35360" s="8"/>
      <c r="N35360" s="5"/>
      <c r="O35360" s="10"/>
      <c r="P35360" s="8"/>
    </row>
    <row r="35361" spans="1:16" s="2" customFormat="1" x14ac:dyDescent="0.15">
      <c r="A35361" s="3"/>
      <c r="B35361" s="3"/>
      <c r="J35361" s="3"/>
      <c r="K35361" s="5"/>
      <c r="L35361" s="8"/>
      <c r="N35361" s="5"/>
      <c r="O35361" s="10"/>
      <c r="P35361" s="8"/>
    </row>
    <row r="35362" spans="1:16" s="2" customFormat="1" x14ac:dyDescent="0.15">
      <c r="A35362" s="3"/>
      <c r="B35362" s="3"/>
      <c r="J35362" s="3"/>
      <c r="K35362" s="5"/>
      <c r="L35362" s="8"/>
      <c r="N35362" s="5"/>
      <c r="O35362" s="10"/>
      <c r="P35362" s="8"/>
    </row>
    <row r="35363" spans="1:16" s="2" customFormat="1" x14ac:dyDescent="0.15">
      <c r="A35363" s="3"/>
      <c r="B35363" s="3"/>
      <c r="J35363" s="3"/>
      <c r="K35363" s="5"/>
      <c r="L35363" s="8"/>
      <c r="N35363" s="5"/>
      <c r="O35363" s="10"/>
      <c r="P35363" s="8"/>
    </row>
    <row r="35364" spans="1:16" s="2" customFormat="1" x14ac:dyDescent="0.15">
      <c r="A35364" s="3"/>
      <c r="B35364" s="3"/>
      <c r="J35364" s="3"/>
      <c r="K35364" s="5"/>
      <c r="L35364" s="8"/>
      <c r="N35364" s="5"/>
      <c r="O35364" s="10"/>
      <c r="P35364" s="8"/>
    </row>
    <row r="35365" spans="1:16" s="2" customFormat="1" x14ac:dyDescent="0.15">
      <c r="A35365" s="3"/>
      <c r="B35365" s="3"/>
      <c r="J35365" s="3"/>
      <c r="K35365" s="5"/>
      <c r="L35365" s="8"/>
      <c r="N35365" s="5"/>
      <c r="O35365" s="10"/>
      <c r="P35365" s="8"/>
    </row>
    <row r="35366" spans="1:16" s="2" customFormat="1" x14ac:dyDescent="0.15">
      <c r="A35366" s="3"/>
      <c r="B35366" s="3"/>
      <c r="J35366" s="3"/>
      <c r="K35366" s="5"/>
      <c r="L35366" s="8"/>
      <c r="N35366" s="5"/>
      <c r="O35366" s="10"/>
      <c r="P35366" s="8"/>
    </row>
    <row r="35367" spans="1:16" s="2" customFormat="1" x14ac:dyDescent="0.15">
      <c r="A35367" s="3"/>
      <c r="B35367" s="3"/>
      <c r="J35367" s="3"/>
      <c r="K35367" s="5"/>
      <c r="L35367" s="8"/>
      <c r="N35367" s="5"/>
      <c r="O35367" s="10"/>
      <c r="P35367" s="8"/>
    </row>
    <row r="35368" spans="1:16" s="2" customFormat="1" x14ac:dyDescent="0.15">
      <c r="A35368" s="3"/>
      <c r="B35368" s="3"/>
      <c r="J35368" s="3"/>
      <c r="K35368" s="5"/>
      <c r="L35368" s="8"/>
      <c r="N35368" s="5"/>
      <c r="O35368" s="10"/>
      <c r="P35368" s="8"/>
    </row>
    <row r="35369" spans="1:16" s="2" customFormat="1" x14ac:dyDescent="0.15">
      <c r="A35369" s="3"/>
      <c r="B35369" s="3"/>
      <c r="J35369" s="3"/>
      <c r="K35369" s="5"/>
      <c r="L35369" s="8"/>
      <c r="N35369" s="5"/>
      <c r="O35369" s="10"/>
      <c r="P35369" s="8"/>
    </row>
    <row r="35370" spans="1:16" s="2" customFormat="1" x14ac:dyDescent="0.15">
      <c r="A35370" s="3"/>
      <c r="B35370" s="3"/>
      <c r="J35370" s="3"/>
      <c r="K35370" s="5"/>
      <c r="L35370" s="8"/>
      <c r="N35370" s="5"/>
      <c r="O35370" s="10"/>
      <c r="P35370" s="8"/>
    </row>
    <row r="35371" spans="1:16" s="2" customFormat="1" x14ac:dyDescent="0.15">
      <c r="A35371" s="3"/>
      <c r="B35371" s="3"/>
      <c r="J35371" s="3"/>
      <c r="K35371" s="5"/>
      <c r="L35371" s="8"/>
      <c r="N35371" s="5"/>
      <c r="O35371" s="10"/>
      <c r="P35371" s="8"/>
    </row>
    <row r="35372" spans="1:16" s="2" customFormat="1" x14ac:dyDescent="0.15">
      <c r="A35372" s="3"/>
      <c r="B35372" s="3"/>
      <c r="J35372" s="3"/>
      <c r="K35372" s="5"/>
      <c r="L35372" s="8"/>
      <c r="N35372" s="5"/>
      <c r="O35372" s="10"/>
      <c r="P35372" s="8"/>
    </row>
    <row r="35373" spans="1:16" s="2" customFormat="1" x14ac:dyDescent="0.15">
      <c r="A35373" s="3"/>
      <c r="B35373" s="3"/>
      <c r="J35373" s="3"/>
      <c r="K35373" s="5"/>
      <c r="L35373" s="8"/>
      <c r="N35373" s="5"/>
      <c r="O35373" s="10"/>
      <c r="P35373" s="8"/>
    </row>
    <row r="35374" spans="1:16" s="2" customFormat="1" x14ac:dyDescent="0.15">
      <c r="A35374" s="3"/>
      <c r="B35374" s="3"/>
      <c r="J35374" s="3"/>
      <c r="K35374" s="5"/>
      <c r="L35374" s="8"/>
      <c r="N35374" s="5"/>
      <c r="O35374" s="10"/>
      <c r="P35374" s="8"/>
    </row>
    <row r="35375" spans="1:16" s="2" customFormat="1" x14ac:dyDescent="0.15">
      <c r="A35375" s="3"/>
      <c r="B35375" s="3"/>
      <c r="J35375" s="3"/>
      <c r="K35375" s="5"/>
      <c r="L35375" s="8"/>
      <c r="N35375" s="5"/>
      <c r="O35375" s="10"/>
      <c r="P35375" s="8"/>
    </row>
    <row r="35376" spans="1:16" s="2" customFormat="1" x14ac:dyDescent="0.15">
      <c r="A35376" s="3"/>
      <c r="B35376" s="3"/>
      <c r="J35376" s="3"/>
      <c r="K35376" s="5"/>
      <c r="L35376" s="8"/>
      <c r="N35376" s="5"/>
      <c r="O35376" s="10"/>
      <c r="P35376" s="8"/>
    </row>
    <row r="35377" spans="1:16" s="2" customFormat="1" x14ac:dyDescent="0.15">
      <c r="A35377" s="3"/>
      <c r="B35377" s="3"/>
      <c r="J35377" s="3"/>
      <c r="K35377" s="5"/>
      <c r="L35377" s="8"/>
      <c r="N35377" s="5"/>
      <c r="O35377" s="10"/>
      <c r="P35377" s="8"/>
    </row>
    <row r="35378" spans="1:16" s="2" customFormat="1" x14ac:dyDescent="0.15">
      <c r="A35378" s="3"/>
      <c r="B35378" s="3"/>
      <c r="J35378" s="3"/>
      <c r="K35378" s="5"/>
      <c r="L35378" s="8"/>
      <c r="N35378" s="5"/>
      <c r="O35378" s="10"/>
      <c r="P35378" s="8"/>
    </row>
    <row r="35379" spans="1:16" s="2" customFormat="1" x14ac:dyDescent="0.15">
      <c r="A35379" s="3"/>
      <c r="B35379" s="3"/>
      <c r="J35379" s="3"/>
      <c r="K35379" s="5"/>
      <c r="L35379" s="8"/>
      <c r="N35379" s="5"/>
      <c r="O35379" s="10"/>
      <c r="P35379" s="8"/>
    </row>
    <row r="35380" spans="1:16" s="2" customFormat="1" x14ac:dyDescent="0.15">
      <c r="A35380" s="3"/>
      <c r="B35380" s="3"/>
      <c r="J35380" s="3"/>
      <c r="K35380" s="5"/>
      <c r="L35380" s="8"/>
      <c r="N35380" s="5"/>
      <c r="O35380" s="10"/>
      <c r="P35380" s="8"/>
    </row>
    <row r="35381" spans="1:16" s="2" customFormat="1" x14ac:dyDescent="0.15">
      <c r="A35381" s="3"/>
      <c r="B35381" s="3"/>
      <c r="J35381" s="3"/>
      <c r="K35381" s="5"/>
      <c r="L35381" s="8"/>
      <c r="N35381" s="5"/>
      <c r="O35381" s="10"/>
      <c r="P35381" s="8"/>
    </row>
    <row r="35382" spans="1:16" s="2" customFormat="1" x14ac:dyDescent="0.15">
      <c r="A35382" s="3"/>
      <c r="B35382" s="3"/>
      <c r="J35382" s="3"/>
      <c r="K35382" s="5"/>
      <c r="L35382" s="8"/>
      <c r="N35382" s="5"/>
      <c r="O35382" s="10"/>
      <c r="P35382" s="8"/>
    </row>
    <row r="35383" spans="1:16" s="2" customFormat="1" x14ac:dyDescent="0.15">
      <c r="A35383" s="3"/>
      <c r="B35383" s="3"/>
      <c r="J35383" s="3"/>
      <c r="K35383" s="5"/>
      <c r="L35383" s="8"/>
      <c r="N35383" s="5"/>
      <c r="O35383" s="10"/>
      <c r="P35383" s="8"/>
    </row>
    <row r="35384" spans="1:16" s="2" customFormat="1" x14ac:dyDescent="0.15">
      <c r="A35384" s="3"/>
      <c r="B35384" s="3"/>
      <c r="J35384" s="3"/>
      <c r="K35384" s="5"/>
      <c r="L35384" s="8"/>
      <c r="N35384" s="5"/>
      <c r="O35384" s="10"/>
      <c r="P35384" s="8"/>
    </row>
    <row r="35385" spans="1:16" s="2" customFormat="1" x14ac:dyDescent="0.15">
      <c r="A35385" s="3"/>
      <c r="B35385" s="3"/>
      <c r="J35385" s="3"/>
      <c r="K35385" s="5"/>
      <c r="L35385" s="8"/>
      <c r="N35385" s="5"/>
      <c r="O35385" s="10"/>
      <c r="P35385" s="8"/>
    </row>
    <row r="35386" spans="1:16" s="2" customFormat="1" x14ac:dyDescent="0.15">
      <c r="A35386" s="3"/>
      <c r="B35386" s="3"/>
      <c r="J35386" s="3"/>
      <c r="K35386" s="5"/>
      <c r="L35386" s="8"/>
      <c r="N35386" s="5"/>
      <c r="O35386" s="10"/>
      <c r="P35386" s="8"/>
    </row>
    <row r="35387" spans="1:16" s="2" customFormat="1" x14ac:dyDescent="0.15">
      <c r="A35387" s="3"/>
      <c r="B35387" s="3"/>
      <c r="J35387" s="3"/>
      <c r="K35387" s="5"/>
      <c r="L35387" s="8"/>
      <c r="N35387" s="5"/>
      <c r="O35387" s="10"/>
      <c r="P35387" s="8"/>
    </row>
    <row r="35388" spans="1:16" s="2" customFormat="1" x14ac:dyDescent="0.15">
      <c r="A35388" s="3"/>
      <c r="B35388" s="3"/>
      <c r="J35388" s="3"/>
      <c r="K35388" s="5"/>
      <c r="L35388" s="8"/>
      <c r="N35388" s="5"/>
      <c r="O35388" s="10"/>
      <c r="P35388" s="8"/>
    </row>
    <row r="35389" spans="1:16" s="2" customFormat="1" x14ac:dyDescent="0.15">
      <c r="A35389" s="3"/>
      <c r="B35389" s="3"/>
      <c r="J35389" s="3"/>
      <c r="K35389" s="5"/>
      <c r="L35389" s="8"/>
      <c r="N35389" s="5"/>
      <c r="O35389" s="10"/>
      <c r="P35389" s="8"/>
    </row>
    <row r="35390" spans="1:16" s="2" customFormat="1" x14ac:dyDescent="0.15">
      <c r="A35390" s="3"/>
      <c r="B35390" s="3"/>
      <c r="J35390" s="3"/>
      <c r="K35390" s="5"/>
      <c r="L35390" s="8"/>
      <c r="N35390" s="5"/>
      <c r="O35390" s="10"/>
      <c r="P35390" s="8"/>
    </row>
    <row r="35391" spans="1:16" s="2" customFormat="1" x14ac:dyDescent="0.15">
      <c r="A35391" s="3"/>
      <c r="B35391" s="3"/>
      <c r="J35391" s="3"/>
      <c r="K35391" s="5"/>
      <c r="L35391" s="8"/>
      <c r="N35391" s="5"/>
      <c r="O35391" s="10"/>
      <c r="P35391" s="8"/>
    </row>
    <row r="35392" spans="1:16" s="2" customFormat="1" x14ac:dyDescent="0.15">
      <c r="A35392" s="3"/>
      <c r="B35392" s="3"/>
      <c r="J35392" s="3"/>
      <c r="K35392" s="5"/>
      <c r="L35392" s="8"/>
      <c r="N35392" s="5"/>
      <c r="O35392" s="10"/>
      <c r="P35392" s="8"/>
    </row>
    <row r="35393" spans="1:16" s="2" customFormat="1" x14ac:dyDescent="0.15">
      <c r="A35393" s="3"/>
      <c r="B35393" s="3"/>
      <c r="J35393" s="3"/>
      <c r="K35393" s="5"/>
      <c r="L35393" s="8"/>
      <c r="N35393" s="5"/>
      <c r="O35393" s="10"/>
      <c r="P35393" s="8"/>
    </row>
    <row r="35394" spans="1:16" s="2" customFormat="1" x14ac:dyDescent="0.15">
      <c r="A35394" s="3"/>
      <c r="B35394" s="3"/>
      <c r="J35394" s="3"/>
      <c r="K35394" s="5"/>
      <c r="L35394" s="8"/>
      <c r="N35394" s="5"/>
      <c r="O35394" s="10"/>
      <c r="P35394" s="8"/>
    </row>
    <row r="35395" spans="1:16" s="2" customFormat="1" x14ac:dyDescent="0.15">
      <c r="A35395" s="3"/>
      <c r="B35395" s="3"/>
      <c r="J35395" s="3"/>
      <c r="K35395" s="5"/>
      <c r="L35395" s="8"/>
      <c r="N35395" s="5"/>
      <c r="O35395" s="10"/>
      <c r="P35395" s="8"/>
    </row>
    <row r="35396" spans="1:16" s="2" customFormat="1" x14ac:dyDescent="0.15">
      <c r="A35396" s="3"/>
      <c r="B35396" s="3"/>
      <c r="J35396" s="3"/>
      <c r="K35396" s="5"/>
      <c r="L35396" s="8"/>
      <c r="N35396" s="5"/>
      <c r="O35396" s="10"/>
      <c r="P35396" s="8"/>
    </row>
    <row r="35397" spans="1:16" s="2" customFormat="1" x14ac:dyDescent="0.15">
      <c r="A35397" s="3"/>
      <c r="B35397" s="3"/>
      <c r="J35397" s="3"/>
      <c r="K35397" s="5"/>
      <c r="L35397" s="8"/>
      <c r="N35397" s="5"/>
      <c r="O35397" s="10"/>
      <c r="P35397" s="8"/>
    </row>
    <row r="35398" spans="1:16" s="2" customFormat="1" x14ac:dyDescent="0.15">
      <c r="A35398" s="3"/>
      <c r="B35398" s="3"/>
      <c r="J35398" s="3"/>
      <c r="K35398" s="5"/>
      <c r="L35398" s="8"/>
      <c r="N35398" s="5"/>
      <c r="O35398" s="10"/>
      <c r="P35398" s="8"/>
    </row>
    <row r="35399" spans="1:16" s="2" customFormat="1" x14ac:dyDescent="0.15">
      <c r="A35399" s="3"/>
      <c r="B35399" s="3"/>
      <c r="J35399" s="3"/>
      <c r="K35399" s="5"/>
      <c r="L35399" s="8"/>
      <c r="N35399" s="5"/>
      <c r="O35399" s="10"/>
      <c r="P35399" s="8"/>
    </row>
    <row r="35400" spans="1:16" s="2" customFormat="1" x14ac:dyDescent="0.15">
      <c r="A35400" s="3"/>
      <c r="B35400" s="3"/>
      <c r="J35400" s="3"/>
      <c r="K35400" s="5"/>
      <c r="L35400" s="8"/>
      <c r="N35400" s="5"/>
      <c r="O35400" s="10"/>
      <c r="P35400" s="8"/>
    </row>
    <row r="35401" spans="1:16" s="2" customFormat="1" x14ac:dyDescent="0.15">
      <c r="A35401" s="3"/>
      <c r="B35401" s="3"/>
      <c r="J35401" s="3"/>
      <c r="K35401" s="5"/>
      <c r="L35401" s="8"/>
      <c r="N35401" s="5"/>
      <c r="O35401" s="10"/>
      <c r="P35401" s="8"/>
    </row>
    <row r="35402" spans="1:16" s="2" customFormat="1" x14ac:dyDescent="0.15">
      <c r="A35402" s="3"/>
      <c r="B35402" s="3"/>
      <c r="J35402" s="3"/>
      <c r="K35402" s="5"/>
      <c r="L35402" s="8"/>
      <c r="N35402" s="5"/>
      <c r="O35402" s="10"/>
      <c r="P35402" s="8"/>
    </row>
    <row r="35403" spans="1:16" s="2" customFormat="1" x14ac:dyDescent="0.15">
      <c r="A35403" s="3"/>
      <c r="B35403" s="3"/>
      <c r="J35403" s="3"/>
      <c r="K35403" s="5"/>
      <c r="L35403" s="8"/>
      <c r="N35403" s="5"/>
      <c r="O35403" s="10"/>
      <c r="P35403" s="8"/>
    </row>
    <row r="35404" spans="1:16" s="2" customFormat="1" x14ac:dyDescent="0.15">
      <c r="A35404" s="3"/>
      <c r="B35404" s="3"/>
      <c r="J35404" s="3"/>
      <c r="K35404" s="5"/>
      <c r="L35404" s="8"/>
      <c r="N35404" s="5"/>
      <c r="O35404" s="10"/>
      <c r="P35404" s="8"/>
    </row>
    <row r="35405" spans="1:16" s="2" customFormat="1" x14ac:dyDescent="0.15">
      <c r="A35405" s="3"/>
      <c r="B35405" s="3"/>
      <c r="J35405" s="3"/>
      <c r="K35405" s="5"/>
      <c r="L35405" s="8"/>
      <c r="N35405" s="5"/>
      <c r="O35405" s="10"/>
      <c r="P35405" s="8"/>
    </row>
    <row r="35406" spans="1:16" s="2" customFormat="1" x14ac:dyDescent="0.15">
      <c r="A35406" s="3"/>
      <c r="B35406" s="3"/>
      <c r="J35406" s="3"/>
      <c r="K35406" s="5"/>
      <c r="L35406" s="8"/>
      <c r="N35406" s="5"/>
      <c r="O35406" s="10"/>
      <c r="P35406" s="8"/>
    </row>
    <row r="35407" spans="1:16" s="2" customFormat="1" x14ac:dyDescent="0.15">
      <c r="A35407" s="3"/>
      <c r="B35407" s="3"/>
      <c r="J35407" s="3"/>
      <c r="K35407" s="5"/>
      <c r="L35407" s="8"/>
      <c r="N35407" s="5"/>
      <c r="O35407" s="10"/>
      <c r="P35407" s="8"/>
    </row>
    <row r="35408" spans="1:16" s="2" customFormat="1" x14ac:dyDescent="0.15">
      <c r="A35408" s="3"/>
      <c r="B35408" s="3"/>
      <c r="J35408" s="3"/>
      <c r="K35408" s="5"/>
      <c r="L35408" s="8"/>
      <c r="N35408" s="5"/>
      <c r="O35408" s="10"/>
      <c r="P35408" s="8"/>
    </row>
    <row r="35409" spans="1:16" s="2" customFormat="1" x14ac:dyDescent="0.15">
      <c r="A35409" s="3"/>
      <c r="B35409" s="3"/>
      <c r="J35409" s="3"/>
      <c r="K35409" s="5"/>
      <c r="L35409" s="8"/>
      <c r="N35409" s="5"/>
      <c r="O35409" s="10"/>
      <c r="P35409" s="8"/>
    </row>
    <row r="35410" spans="1:16" s="2" customFormat="1" x14ac:dyDescent="0.15">
      <c r="A35410" s="3"/>
      <c r="B35410" s="3"/>
      <c r="J35410" s="3"/>
      <c r="K35410" s="5"/>
      <c r="L35410" s="8"/>
      <c r="N35410" s="5"/>
      <c r="O35410" s="10"/>
      <c r="P35410" s="8"/>
    </row>
    <row r="35411" spans="1:16" s="2" customFormat="1" x14ac:dyDescent="0.15">
      <c r="A35411" s="3"/>
      <c r="B35411" s="3"/>
      <c r="J35411" s="3"/>
      <c r="K35411" s="5"/>
      <c r="L35411" s="8"/>
      <c r="N35411" s="5"/>
      <c r="O35411" s="10"/>
      <c r="P35411" s="8"/>
    </row>
    <row r="35412" spans="1:16" s="2" customFormat="1" x14ac:dyDescent="0.15">
      <c r="A35412" s="3"/>
      <c r="B35412" s="3"/>
      <c r="J35412" s="3"/>
      <c r="K35412" s="5"/>
      <c r="L35412" s="8"/>
      <c r="N35412" s="5"/>
      <c r="O35412" s="10"/>
      <c r="P35412" s="8"/>
    </row>
    <row r="35413" spans="1:16" s="2" customFormat="1" x14ac:dyDescent="0.15">
      <c r="A35413" s="3"/>
      <c r="B35413" s="3"/>
      <c r="J35413" s="3"/>
      <c r="K35413" s="5"/>
      <c r="L35413" s="8"/>
      <c r="N35413" s="5"/>
      <c r="O35413" s="10"/>
      <c r="P35413" s="8"/>
    </row>
    <row r="35414" spans="1:16" s="2" customFormat="1" x14ac:dyDescent="0.15">
      <c r="A35414" s="3"/>
      <c r="B35414" s="3"/>
      <c r="J35414" s="3"/>
      <c r="K35414" s="5"/>
      <c r="L35414" s="8"/>
      <c r="N35414" s="5"/>
      <c r="O35414" s="10"/>
      <c r="P35414" s="8"/>
    </row>
    <row r="35415" spans="1:16" s="2" customFormat="1" x14ac:dyDescent="0.15">
      <c r="A35415" s="3"/>
      <c r="B35415" s="3"/>
      <c r="J35415" s="3"/>
      <c r="K35415" s="5"/>
      <c r="L35415" s="8"/>
      <c r="N35415" s="5"/>
      <c r="O35415" s="10"/>
      <c r="P35415" s="8"/>
    </row>
    <row r="35416" spans="1:16" s="2" customFormat="1" x14ac:dyDescent="0.15">
      <c r="A35416" s="3"/>
      <c r="B35416" s="3"/>
      <c r="J35416" s="3"/>
      <c r="K35416" s="5"/>
      <c r="L35416" s="8"/>
      <c r="N35416" s="5"/>
      <c r="O35416" s="10"/>
      <c r="P35416" s="8"/>
    </row>
    <row r="35417" spans="1:16" s="2" customFormat="1" x14ac:dyDescent="0.15">
      <c r="A35417" s="3"/>
      <c r="B35417" s="3"/>
      <c r="J35417" s="3"/>
      <c r="K35417" s="5"/>
      <c r="L35417" s="8"/>
      <c r="N35417" s="5"/>
      <c r="O35417" s="10"/>
      <c r="P35417" s="8"/>
    </row>
    <row r="35418" spans="1:16" s="2" customFormat="1" x14ac:dyDescent="0.15">
      <c r="A35418" s="3"/>
      <c r="B35418" s="3"/>
      <c r="J35418" s="3"/>
      <c r="K35418" s="5"/>
      <c r="L35418" s="8"/>
      <c r="N35418" s="5"/>
      <c r="O35418" s="10"/>
      <c r="P35418" s="8"/>
    </row>
    <row r="35419" spans="1:16" s="2" customFormat="1" x14ac:dyDescent="0.15">
      <c r="A35419" s="3"/>
      <c r="B35419" s="3"/>
      <c r="J35419" s="3"/>
      <c r="K35419" s="5"/>
      <c r="L35419" s="8"/>
      <c r="N35419" s="5"/>
      <c r="O35419" s="10"/>
      <c r="P35419" s="8"/>
    </row>
    <row r="35420" spans="1:16" s="2" customFormat="1" x14ac:dyDescent="0.15">
      <c r="A35420" s="3"/>
      <c r="B35420" s="3"/>
      <c r="J35420" s="3"/>
      <c r="K35420" s="5"/>
      <c r="L35420" s="8"/>
      <c r="N35420" s="5"/>
      <c r="O35420" s="10"/>
      <c r="P35420" s="8"/>
    </row>
    <row r="35421" spans="1:16" s="2" customFormat="1" x14ac:dyDescent="0.15">
      <c r="A35421" s="3"/>
      <c r="B35421" s="3"/>
      <c r="J35421" s="3"/>
      <c r="K35421" s="5"/>
      <c r="L35421" s="8"/>
      <c r="N35421" s="5"/>
      <c r="O35421" s="10"/>
      <c r="P35421" s="8"/>
    </row>
    <row r="35422" spans="1:16" s="2" customFormat="1" x14ac:dyDescent="0.15">
      <c r="A35422" s="3"/>
      <c r="B35422" s="3"/>
      <c r="J35422" s="3"/>
      <c r="K35422" s="5"/>
      <c r="L35422" s="8"/>
      <c r="N35422" s="5"/>
      <c r="O35422" s="10"/>
      <c r="P35422" s="8"/>
    </row>
    <row r="35423" spans="1:16" s="2" customFormat="1" x14ac:dyDescent="0.15">
      <c r="A35423" s="3"/>
      <c r="B35423" s="3"/>
      <c r="J35423" s="3"/>
      <c r="K35423" s="5"/>
      <c r="L35423" s="8"/>
      <c r="N35423" s="5"/>
      <c r="O35423" s="10"/>
      <c r="P35423" s="8"/>
    </row>
    <row r="35424" spans="1:16" s="2" customFormat="1" x14ac:dyDescent="0.15">
      <c r="A35424" s="3"/>
      <c r="B35424" s="3"/>
      <c r="J35424" s="3"/>
      <c r="K35424" s="5"/>
      <c r="L35424" s="8"/>
      <c r="N35424" s="5"/>
      <c r="O35424" s="10"/>
      <c r="P35424" s="8"/>
    </row>
    <row r="35425" spans="1:16" s="2" customFormat="1" x14ac:dyDescent="0.15">
      <c r="A35425" s="3"/>
      <c r="B35425" s="3"/>
      <c r="J35425" s="3"/>
      <c r="K35425" s="5"/>
      <c r="L35425" s="8"/>
      <c r="N35425" s="5"/>
      <c r="O35425" s="10"/>
      <c r="P35425" s="8"/>
    </row>
    <row r="35426" spans="1:16" s="2" customFormat="1" x14ac:dyDescent="0.15">
      <c r="A35426" s="3"/>
      <c r="B35426" s="3"/>
      <c r="J35426" s="3"/>
      <c r="K35426" s="5"/>
      <c r="L35426" s="8"/>
      <c r="N35426" s="5"/>
      <c r="O35426" s="10"/>
      <c r="P35426" s="8"/>
    </row>
    <row r="35427" spans="1:16" s="2" customFormat="1" x14ac:dyDescent="0.15">
      <c r="A35427" s="3"/>
      <c r="B35427" s="3"/>
      <c r="J35427" s="3"/>
      <c r="K35427" s="5"/>
      <c r="L35427" s="8"/>
      <c r="N35427" s="5"/>
      <c r="O35427" s="10"/>
      <c r="P35427" s="8"/>
    </row>
    <row r="35428" spans="1:16" s="2" customFormat="1" x14ac:dyDescent="0.15">
      <c r="A35428" s="3"/>
      <c r="B35428" s="3"/>
      <c r="J35428" s="3"/>
      <c r="K35428" s="5"/>
      <c r="L35428" s="8"/>
      <c r="N35428" s="5"/>
      <c r="O35428" s="10"/>
      <c r="P35428" s="8"/>
    </row>
    <row r="35429" spans="1:16" s="2" customFormat="1" x14ac:dyDescent="0.15">
      <c r="A35429" s="3"/>
      <c r="B35429" s="3"/>
      <c r="J35429" s="3"/>
      <c r="K35429" s="5"/>
      <c r="L35429" s="8"/>
      <c r="N35429" s="5"/>
      <c r="O35429" s="10"/>
      <c r="P35429" s="8"/>
    </row>
    <row r="35430" spans="1:16" s="2" customFormat="1" x14ac:dyDescent="0.15">
      <c r="A35430" s="3"/>
      <c r="B35430" s="3"/>
      <c r="J35430" s="3"/>
      <c r="K35430" s="5"/>
      <c r="L35430" s="8"/>
      <c r="N35430" s="5"/>
      <c r="O35430" s="10"/>
      <c r="P35430" s="8"/>
    </row>
    <row r="35431" spans="1:16" s="2" customFormat="1" x14ac:dyDescent="0.15">
      <c r="A35431" s="3"/>
      <c r="B35431" s="3"/>
      <c r="J35431" s="3"/>
      <c r="K35431" s="5"/>
      <c r="L35431" s="8"/>
      <c r="N35431" s="5"/>
      <c r="O35431" s="10"/>
      <c r="P35431" s="8"/>
    </row>
    <row r="35432" spans="1:16" s="2" customFormat="1" x14ac:dyDescent="0.15">
      <c r="A35432" s="3"/>
      <c r="B35432" s="3"/>
      <c r="J35432" s="3"/>
      <c r="K35432" s="5"/>
      <c r="L35432" s="8"/>
      <c r="N35432" s="5"/>
      <c r="O35432" s="10"/>
      <c r="P35432" s="8"/>
    </row>
    <row r="35433" spans="1:16" s="2" customFormat="1" x14ac:dyDescent="0.15">
      <c r="A35433" s="3"/>
      <c r="B35433" s="3"/>
      <c r="J35433" s="3"/>
      <c r="K35433" s="5"/>
      <c r="L35433" s="8"/>
      <c r="N35433" s="5"/>
      <c r="O35433" s="10"/>
      <c r="P35433" s="8"/>
    </row>
    <row r="35434" spans="1:16" s="2" customFormat="1" x14ac:dyDescent="0.15">
      <c r="A35434" s="3"/>
      <c r="B35434" s="3"/>
      <c r="J35434" s="3"/>
      <c r="K35434" s="5"/>
      <c r="L35434" s="8"/>
      <c r="N35434" s="5"/>
      <c r="O35434" s="10"/>
      <c r="P35434" s="8"/>
    </row>
    <row r="35435" spans="1:16" s="2" customFormat="1" x14ac:dyDescent="0.15">
      <c r="A35435" s="3"/>
      <c r="B35435" s="3"/>
      <c r="J35435" s="3"/>
      <c r="K35435" s="5"/>
      <c r="L35435" s="8"/>
      <c r="N35435" s="5"/>
      <c r="O35435" s="10"/>
      <c r="P35435" s="8"/>
    </row>
    <row r="35436" spans="1:16" s="2" customFormat="1" x14ac:dyDescent="0.15">
      <c r="A35436" s="3"/>
      <c r="B35436" s="3"/>
      <c r="J35436" s="3"/>
      <c r="K35436" s="5"/>
      <c r="L35436" s="8"/>
      <c r="N35436" s="5"/>
      <c r="O35436" s="10"/>
      <c r="P35436" s="8"/>
    </row>
    <row r="35437" spans="1:16" s="2" customFormat="1" x14ac:dyDescent="0.15">
      <c r="A35437" s="3"/>
      <c r="B35437" s="3"/>
      <c r="J35437" s="3"/>
      <c r="K35437" s="5"/>
      <c r="L35437" s="8"/>
      <c r="N35437" s="5"/>
      <c r="O35437" s="10"/>
      <c r="P35437" s="8"/>
    </row>
    <row r="35438" spans="1:16" s="2" customFormat="1" x14ac:dyDescent="0.15">
      <c r="A35438" s="3"/>
      <c r="B35438" s="3"/>
      <c r="J35438" s="3"/>
      <c r="K35438" s="5"/>
      <c r="L35438" s="8"/>
      <c r="N35438" s="5"/>
      <c r="O35438" s="10"/>
      <c r="P35438" s="8"/>
    </row>
    <row r="35439" spans="1:16" s="2" customFormat="1" x14ac:dyDescent="0.15">
      <c r="A35439" s="3"/>
      <c r="B35439" s="3"/>
      <c r="J35439" s="3"/>
      <c r="K35439" s="5"/>
      <c r="L35439" s="8"/>
      <c r="N35439" s="5"/>
      <c r="O35439" s="10"/>
      <c r="P35439" s="8"/>
    </row>
    <row r="35440" spans="1:16" s="2" customFormat="1" x14ac:dyDescent="0.15">
      <c r="A35440" s="3"/>
      <c r="B35440" s="3"/>
      <c r="J35440" s="3"/>
      <c r="K35440" s="5"/>
      <c r="L35440" s="8"/>
      <c r="N35440" s="5"/>
      <c r="O35440" s="10"/>
      <c r="P35440" s="8"/>
    </row>
    <row r="35441" spans="1:16" s="2" customFormat="1" x14ac:dyDescent="0.15">
      <c r="A35441" s="3"/>
      <c r="B35441" s="3"/>
      <c r="J35441" s="3"/>
      <c r="K35441" s="5"/>
      <c r="L35441" s="8"/>
      <c r="N35441" s="5"/>
      <c r="O35441" s="10"/>
      <c r="P35441" s="8"/>
    </row>
    <row r="35442" spans="1:16" s="2" customFormat="1" x14ac:dyDescent="0.15">
      <c r="A35442" s="3"/>
      <c r="B35442" s="3"/>
      <c r="J35442" s="3"/>
      <c r="K35442" s="5"/>
      <c r="L35442" s="8"/>
      <c r="N35442" s="5"/>
      <c r="O35442" s="10"/>
      <c r="P35442" s="8"/>
    </row>
    <row r="35443" spans="1:16" s="2" customFormat="1" x14ac:dyDescent="0.15">
      <c r="A35443" s="3"/>
      <c r="B35443" s="3"/>
      <c r="J35443" s="3"/>
      <c r="K35443" s="5"/>
      <c r="L35443" s="8"/>
      <c r="N35443" s="5"/>
      <c r="O35443" s="10"/>
      <c r="P35443" s="8"/>
    </row>
    <row r="35444" spans="1:16" s="2" customFormat="1" x14ac:dyDescent="0.15">
      <c r="A35444" s="3"/>
      <c r="B35444" s="3"/>
      <c r="J35444" s="3"/>
      <c r="K35444" s="5"/>
      <c r="L35444" s="8"/>
      <c r="N35444" s="5"/>
      <c r="O35444" s="10"/>
      <c r="P35444" s="8"/>
    </row>
    <row r="35445" spans="1:16" s="2" customFormat="1" x14ac:dyDescent="0.15">
      <c r="A35445" s="3"/>
      <c r="B35445" s="3"/>
      <c r="J35445" s="3"/>
      <c r="K35445" s="5"/>
      <c r="L35445" s="8"/>
      <c r="N35445" s="5"/>
      <c r="O35445" s="10"/>
      <c r="P35445" s="8"/>
    </row>
    <row r="35446" spans="1:16" s="2" customFormat="1" x14ac:dyDescent="0.15">
      <c r="A35446" s="3"/>
      <c r="B35446" s="3"/>
      <c r="J35446" s="3"/>
      <c r="K35446" s="5"/>
      <c r="L35446" s="8"/>
      <c r="N35446" s="5"/>
      <c r="O35446" s="10"/>
      <c r="P35446" s="8"/>
    </row>
    <row r="35447" spans="1:16" s="2" customFormat="1" x14ac:dyDescent="0.15">
      <c r="A35447" s="3"/>
      <c r="B35447" s="3"/>
      <c r="J35447" s="3"/>
      <c r="K35447" s="5"/>
      <c r="L35447" s="8"/>
      <c r="N35447" s="5"/>
      <c r="O35447" s="10"/>
      <c r="P35447" s="8"/>
    </row>
    <row r="35448" spans="1:16" s="2" customFormat="1" x14ac:dyDescent="0.15">
      <c r="A35448" s="3"/>
      <c r="B35448" s="3"/>
      <c r="J35448" s="3"/>
      <c r="K35448" s="5"/>
      <c r="L35448" s="8"/>
      <c r="N35448" s="5"/>
      <c r="O35448" s="10"/>
      <c r="P35448" s="8"/>
    </row>
    <row r="35449" spans="1:16" s="2" customFormat="1" x14ac:dyDescent="0.15">
      <c r="A35449" s="3"/>
      <c r="B35449" s="3"/>
      <c r="J35449" s="3"/>
      <c r="K35449" s="5"/>
      <c r="L35449" s="8"/>
      <c r="N35449" s="5"/>
      <c r="O35449" s="10"/>
      <c r="P35449" s="8"/>
    </row>
    <row r="35450" spans="1:16" s="2" customFormat="1" x14ac:dyDescent="0.15">
      <c r="A35450" s="3"/>
      <c r="B35450" s="3"/>
      <c r="J35450" s="3"/>
      <c r="K35450" s="5"/>
      <c r="L35450" s="8"/>
      <c r="N35450" s="5"/>
      <c r="O35450" s="10"/>
      <c r="P35450" s="8"/>
    </row>
    <row r="35451" spans="1:16" s="2" customFormat="1" x14ac:dyDescent="0.15">
      <c r="A35451" s="3"/>
      <c r="B35451" s="3"/>
      <c r="J35451" s="3"/>
      <c r="K35451" s="5"/>
      <c r="L35451" s="8"/>
      <c r="N35451" s="5"/>
      <c r="O35451" s="10"/>
      <c r="P35451" s="8"/>
    </row>
    <row r="35452" spans="1:16" s="2" customFormat="1" x14ac:dyDescent="0.15">
      <c r="A35452" s="3"/>
      <c r="B35452" s="3"/>
      <c r="J35452" s="3"/>
      <c r="K35452" s="5"/>
      <c r="L35452" s="8"/>
      <c r="N35452" s="5"/>
      <c r="O35452" s="10"/>
      <c r="P35452" s="8"/>
    </row>
    <row r="35453" spans="1:16" s="2" customFormat="1" x14ac:dyDescent="0.15">
      <c r="A35453" s="3"/>
      <c r="B35453" s="3"/>
      <c r="J35453" s="3"/>
      <c r="K35453" s="5"/>
      <c r="L35453" s="8"/>
      <c r="N35453" s="5"/>
      <c r="O35453" s="10"/>
      <c r="P35453" s="8"/>
    </row>
    <row r="35454" spans="1:16" s="2" customFormat="1" x14ac:dyDescent="0.15">
      <c r="A35454" s="3"/>
      <c r="B35454" s="3"/>
      <c r="J35454" s="3"/>
      <c r="K35454" s="5"/>
      <c r="L35454" s="8"/>
      <c r="N35454" s="5"/>
      <c r="O35454" s="10"/>
      <c r="P35454" s="8"/>
    </row>
    <row r="35455" spans="1:16" s="2" customFormat="1" x14ac:dyDescent="0.15">
      <c r="A35455" s="3"/>
      <c r="B35455" s="3"/>
      <c r="J35455" s="3"/>
      <c r="K35455" s="5"/>
      <c r="L35455" s="8"/>
      <c r="N35455" s="5"/>
      <c r="O35455" s="10"/>
      <c r="P35455" s="8"/>
    </row>
    <row r="35456" spans="1:16" s="2" customFormat="1" x14ac:dyDescent="0.15">
      <c r="A35456" s="3"/>
      <c r="B35456" s="3"/>
      <c r="J35456" s="3"/>
      <c r="K35456" s="5"/>
      <c r="L35456" s="8"/>
      <c r="N35456" s="5"/>
      <c r="O35456" s="10"/>
      <c r="P35456" s="8"/>
    </row>
    <row r="35457" spans="1:16" s="2" customFormat="1" x14ac:dyDescent="0.15">
      <c r="A35457" s="3"/>
      <c r="B35457" s="3"/>
      <c r="J35457" s="3"/>
      <c r="K35457" s="5"/>
      <c r="L35457" s="8"/>
      <c r="N35457" s="5"/>
      <c r="O35457" s="10"/>
      <c r="P35457" s="8"/>
    </row>
    <row r="35458" spans="1:16" s="2" customFormat="1" x14ac:dyDescent="0.15">
      <c r="A35458" s="3"/>
      <c r="B35458" s="3"/>
      <c r="J35458" s="3"/>
      <c r="K35458" s="5"/>
      <c r="L35458" s="8"/>
      <c r="N35458" s="5"/>
      <c r="O35458" s="10"/>
      <c r="P35458" s="8"/>
    </row>
    <row r="35459" spans="1:16" s="2" customFormat="1" x14ac:dyDescent="0.15">
      <c r="A35459" s="3"/>
      <c r="B35459" s="3"/>
      <c r="J35459" s="3"/>
      <c r="K35459" s="5"/>
      <c r="L35459" s="8"/>
      <c r="N35459" s="5"/>
      <c r="O35459" s="10"/>
      <c r="P35459" s="8"/>
    </row>
    <row r="35460" spans="1:16" s="2" customFormat="1" x14ac:dyDescent="0.15">
      <c r="A35460" s="3"/>
      <c r="B35460" s="3"/>
      <c r="J35460" s="3"/>
      <c r="K35460" s="5"/>
      <c r="L35460" s="8"/>
      <c r="N35460" s="5"/>
      <c r="O35460" s="10"/>
      <c r="P35460" s="8"/>
    </row>
    <row r="35461" spans="1:16" s="2" customFormat="1" x14ac:dyDescent="0.15">
      <c r="A35461" s="3"/>
      <c r="B35461" s="3"/>
      <c r="J35461" s="3"/>
      <c r="K35461" s="5"/>
      <c r="L35461" s="8"/>
      <c r="N35461" s="5"/>
      <c r="O35461" s="10"/>
      <c r="P35461" s="8"/>
    </row>
    <row r="35462" spans="1:16" s="2" customFormat="1" x14ac:dyDescent="0.15">
      <c r="A35462" s="3"/>
      <c r="B35462" s="3"/>
      <c r="J35462" s="3"/>
      <c r="K35462" s="5"/>
      <c r="L35462" s="8"/>
      <c r="N35462" s="5"/>
      <c r="O35462" s="10"/>
      <c r="P35462" s="8"/>
    </row>
    <row r="35463" spans="1:16" s="2" customFormat="1" x14ac:dyDescent="0.15">
      <c r="A35463" s="3"/>
      <c r="B35463" s="3"/>
      <c r="J35463" s="3"/>
      <c r="K35463" s="5"/>
      <c r="L35463" s="8"/>
      <c r="N35463" s="5"/>
      <c r="O35463" s="10"/>
      <c r="P35463" s="8"/>
    </row>
    <row r="35464" spans="1:16" s="2" customFormat="1" x14ac:dyDescent="0.15">
      <c r="A35464" s="3"/>
      <c r="B35464" s="3"/>
      <c r="J35464" s="3"/>
      <c r="K35464" s="5"/>
      <c r="L35464" s="8"/>
      <c r="N35464" s="5"/>
      <c r="O35464" s="10"/>
      <c r="P35464" s="8"/>
    </row>
    <row r="35465" spans="1:16" s="2" customFormat="1" x14ac:dyDescent="0.15">
      <c r="A35465" s="3"/>
      <c r="B35465" s="3"/>
      <c r="J35465" s="3"/>
      <c r="K35465" s="5"/>
      <c r="L35465" s="8"/>
      <c r="N35465" s="5"/>
      <c r="O35465" s="10"/>
      <c r="P35465" s="8"/>
    </row>
    <row r="35466" spans="1:16" s="2" customFormat="1" x14ac:dyDescent="0.15">
      <c r="A35466" s="3"/>
      <c r="B35466" s="3"/>
      <c r="J35466" s="3"/>
      <c r="K35466" s="5"/>
      <c r="L35466" s="8"/>
      <c r="N35466" s="5"/>
      <c r="O35466" s="10"/>
      <c r="P35466" s="8"/>
    </row>
    <row r="35467" spans="1:16" s="2" customFormat="1" x14ac:dyDescent="0.15">
      <c r="A35467" s="3"/>
      <c r="B35467" s="3"/>
      <c r="J35467" s="3"/>
      <c r="K35467" s="5"/>
      <c r="L35467" s="8"/>
      <c r="N35467" s="5"/>
      <c r="O35467" s="10"/>
      <c r="P35467" s="8"/>
    </row>
    <row r="35468" spans="1:16" s="2" customFormat="1" x14ac:dyDescent="0.15">
      <c r="A35468" s="3"/>
      <c r="B35468" s="3"/>
      <c r="J35468" s="3"/>
      <c r="K35468" s="5"/>
      <c r="L35468" s="8"/>
      <c r="N35468" s="5"/>
      <c r="O35468" s="10"/>
      <c r="P35468" s="8"/>
    </row>
    <row r="35469" spans="1:16" s="2" customFormat="1" x14ac:dyDescent="0.15">
      <c r="A35469" s="3"/>
      <c r="B35469" s="3"/>
      <c r="J35469" s="3"/>
      <c r="K35469" s="5"/>
      <c r="L35469" s="8"/>
      <c r="N35469" s="5"/>
      <c r="O35469" s="10"/>
      <c r="P35469" s="8"/>
    </row>
    <row r="35470" spans="1:16" s="2" customFormat="1" x14ac:dyDescent="0.15">
      <c r="A35470" s="3"/>
      <c r="B35470" s="3"/>
      <c r="J35470" s="3"/>
      <c r="K35470" s="5"/>
      <c r="L35470" s="8"/>
      <c r="N35470" s="5"/>
      <c r="O35470" s="10"/>
      <c r="P35470" s="8"/>
    </row>
    <row r="35471" spans="1:16" s="2" customFormat="1" x14ac:dyDescent="0.15">
      <c r="A35471" s="3"/>
      <c r="B35471" s="3"/>
      <c r="J35471" s="3"/>
      <c r="K35471" s="5"/>
      <c r="L35471" s="8"/>
      <c r="N35471" s="5"/>
      <c r="O35471" s="10"/>
      <c r="P35471" s="8"/>
    </row>
    <row r="35472" spans="1:16" s="2" customFormat="1" x14ac:dyDescent="0.15">
      <c r="A35472" s="3"/>
      <c r="B35472" s="3"/>
      <c r="J35472" s="3"/>
      <c r="K35472" s="5"/>
      <c r="L35472" s="8"/>
      <c r="N35472" s="5"/>
      <c r="O35472" s="10"/>
      <c r="P35472" s="8"/>
    </row>
    <row r="35473" spans="1:16" s="2" customFormat="1" x14ac:dyDescent="0.15">
      <c r="A35473" s="3"/>
      <c r="B35473" s="3"/>
      <c r="J35473" s="3"/>
      <c r="K35473" s="5"/>
      <c r="L35473" s="8"/>
      <c r="N35473" s="5"/>
      <c r="O35473" s="10"/>
      <c r="P35473" s="8"/>
    </row>
    <row r="35474" spans="1:16" s="2" customFormat="1" x14ac:dyDescent="0.15">
      <c r="A35474" s="3"/>
      <c r="B35474" s="3"/>
      <c r="J35474" s="3"/>
      <c r="K35474" s="5"/>
      <c r="L35474" s="8"/>
      <c r="N35474" s="5"/>
      <c r="O35474" s="10"/>
      <c r="P35474" s="8"/>
    </row>
    <row r="35475" spans="1:16" s="2" customFormat="1" x14ac:dyDescent="0.15">
      <c r="A35475" s="3"/>
      <c r="B35475" s="3"/>
      <c r="J35475" s="3"/>
      <c r="K35475" s="5"/>
      <c r="L35475" s="8"/>
      <c r="N35475" s="5"/>
      <c r="O35475" s="10"/>
      <c r="P35475" s="8"/>
    </row>
    <row r="35476" spans="1:16" s="2" customFormat="1" x14ac:dyDescent="0.15">
      <c r="A35476" s="3"/>
      <c r="B35476" s="3"/>
      <c r="J35476" s="3"/>
      <c r="K35476" s="5"/>
      <c r="L35476" s="8"/>
      <c r="N35476" s="5"/>
      <c r="O35476" s="10"/>
      <c r="P35476" s="8"/>
    </row>
    <row r="35477" spans="1:16" s="2" customFormat="1" x14ac:dyDescent="0.15">
      <c r="A35477" s="3"/>
      <c r="B35477" s="3"/>
      <c r="J35477" s="3"/>
      <c r="K35477" s="5"/>
      <c r="L35477" s="8"/>
      <c r="N35477" s="5"/>
      <c r="O35477" s="10"/>
      <c r="P35477" s="8"/>
    </row>
    <row r="35478" spans="1:16" s="2" customFormat="1" x14ac:dyDescent="0.15">
      <c r="A35478" s="3"/>
      <c r="B35478" s="3"/>
      <c r="J35478" s="3"/>
      <c r="K35478" s="5"/>
      <c r="L35478" s="8"/>
      <c r="N35478" s="5"/>
      <c r="O35478" s="10"/>
      <c r="P35478" s="8"/>
    </row>
    <row r="35479" spans="1:16" s="2" customFormat="1" x14ac:dyDescent="0.15">
      <c r="A35479" s="3"/>
      <c r="B35479" s="3"/>
      <c r="J35479" s="3"/>
      <c r="K35479" s="5"/>
      <c r="L35479" s="8"/>
      <c r="N35479" s="5"/>
      <c r="O35479" s="10"/>
      <c r="P35479" s="8"/>
    </row>
    <row r="35480" spans="1:16" s="2" customFormat="1" x14ac:dyDescent="0.15">
      <c r="A35480" s="3"/>
      <c r="B35480" s="3"/>
      <c r="J35480" s="3"/>
      <c r="K35480" s="5"/>
      <c r="L35480" s="8"/>
      <c r="N35480" s="5"/>
      <c r="O35480" s="10"/>
      <c r="P35480" s="8"/>
    </row>
    <row r="35481" spans="1:16" s="2" customFormat="1" x14ac:dyDescent="0.15">
      <c r="A35481" s="3"/>
      <c r="B35481" s="3"/>
      <c r="J35481" s="3"/>
      <c r="K35481" s="5"/>
      <c r="L35481" s="8"/>
      <c r="N35481" s="5"/>
      <c r="O35481" s="10"/>
      <c r="P35481" s="8"/>
    </row>
    <row r="35482" spans="1:16" s="2" customFormat="1" x14ac:dyDescent="0.15">
      <c r="A35482" s="3"/>
      <c r="B35482" s="3"/>
      <c r="J35482" s="3"/>
      <c r="K35482" s="5"/>
      <c r="L35482" s="8"/>
      <c r="N35482" s="5"/>
      <c r="O35482" s="10"/>
      <c r="P35482" s="8"/>
    </row>
    <row r="35483" spans="1:16" s="2" customFormat="1" x14ac:dyDescent="0.15">
      <c r="A35483" s="3"/>
      <c r="B35483" s="3"/>
      <c r="J35483" s="3"/>
      <c r="K35483" s="5"/>
      <c r="L35483" s="8"/>
      <c r="N35483" s="5"/>
      <c r="O35483" s="10"/>
      <c r="P35483" s="8"/>
    </row>
    <row r="35484" spans="1:16" s="2" customFormat="1" x14ac:dyDescent="0.15">
      <c r="A35484" s="3"/>
      <c r="B35484" s="3"/>
      <c r="J35484" s="3"/>
      <c r="K35484" s="5"/>
      <c r="L35484" s="8"/>
      <c r="N35484" s="5"/>
      <c r="O35484" s="10"/>
      <c r="P35484" s="8"/>
    </row>
    <row r="35485" spans="1:16" s="2" customFormat="1" x14ac:dyDescent="0.15">
      <c r="A35485" s="3"/>
      <c r="B35485" s="3"/>
      <c r="J35485" s="3"/>
      <c r="K35485" s="5"/>
      <c r="L35485" s="8"/>
      <c r="N35485" s="5"/>
      <c r="O35485" s="10"/>
      <c r="P35485" s="8"/>
    </row>
    <row r="35486" spans="1:16" s="2" customFormat="1" x14ac:dyDescent="0.15">
      <c r="A35486" s="3"/>
      <c r="B35486" s="3"/>
      <c r="J35486" s="3"/>
      <c r="K35486" s="5"/>
      <c r="L35486" s="8"/>
      <c r="N35486" s="5"/>
      <c r="O35486" s="10"/>
      <c r="P35486" s="8"/>
    </row>
    <row r="35487" spans="1:16" s="2" customFormat="1" x14ac:dyDescent="0.15">
      <c r="A35487" s="3"/>
      <c r="B35487" s="3"/>
      <c r="J35487" s="3"/>
      <c r="K35487" s="5"/>
      <c r="L35487" s="8"/>
      <c r="N35487" s="5"/>
      <c r="O35487" s="10"/>
      <c r="P35487" s="8"/>
    </row>
    <row r="35488" spans="1:16" s="2" customFormat="1" x14ac:dyDescent="0.15">
      <c r="A35488" s="3"/>
      <c r="B35488" s="3"/>
      <c r="J35488" s="3"/>
      <c r="K35488" s="5"/>
      <c r="L35488" s="8"/>
      <c r="N35488" s="5"/>
      <c r="O35488" s="10"/>
      <c r="P35488" s="8"/>
    </row>
    <row r="35489" spans="1:16" s="2" customFormat="1" x14ac:dyDescent="0.15">
      <c r="A35489" s="3"/>
      <c r="B35489" s="3"/>
      <c r="J35489" s="3"/>
      <c r="K35489" s="5"/>
      <c r="L35489" s="8"/>
      <c r="N35489" s="5"/>
      <c r="O35489" s="10"/>
      <c r="P35489" s="8"/>
    </row>
    <row r="35490" spans="1:16" s="2" customFormat="1" x14ac:dyDescent="0.15">
      <c r="A35490" s="3"/>
      <c r="B35490" s="3"/>
      <c r="J35490" s="3"/>
      <c r="K35490" s="5"/>
      <c r="L35490" s="8"/>
      <c r="N35490" s="5"/>
      <c r="O35490" s="10"/>
      <c r="P35490" s="8"/>
    </row>
    <row r="35491" spans="1:16" s="2" customFormat="1" x14ac:dyDescent="0.15">
      <c r="A35491" s="3"/>
      <c r="B35491" s="3"/>
      <c r="J35491" s="3"/>
      <c r="K35491" s="5"/>
      <c r="L35491" s="8"/>
      <c r="N35491" s="5"/>
      <c r="O35491" s="10"/>
      <c r="P35491" s="8"/>
    </row>
    <row r="35492" spans="1:16" s="2" customFormat="1" x14ac:dyDescent="0.15">
      <c r="A35492" s="3"/>
      <c r="B35492" s="3"/>
      <c r="J35492" s="3"/>
      <c r="K35492" s="5"/>
      <c r="L35492" s="8"/>
      <c r="N35492" s="5"/>
      <c r="O35492" s="10"/>
      <c r="P35492" s="8"/>
    </row>
    <row r="35493" spans="1:16" s="2" customFormat="1" x14ac:dyDescent="0.15">
      <c r="A35493" s="3"/>
      <c r="B35493" s="3"/>
      <c r="J35493" s="3"/>
      <c r="K35493" s="5"/>
      <c r="L35493" s="8"/>
      <c r="N35493" s="5"/>
      <c r="O35493" s="10"/>
      <c r="P35493" s="8"/>
    </row>
    <row r="35494" spans="1:16" s="2" customFormat="1" x14ac:dyDescent="0.15">
      <c r="A35494" s="3"/>
      <c r="B35494" s="3"/>
      <c r="J35494" s="3"/>
      <c r="K35494" s="5"/>
      <c r="L35494" s="8"/>
      <c r="N35494" s="5"/>
      <c r="O35494" s="10"/>
      <c r="P35494" s="8"/>
    </row>
    <row r="35495" spans="1:16" s="2" customFormat="1" x14ac:dyDescent="0.15">
      <c r="A35495" s="3"/>
      <c r="B35495" s="3"/>
      <c r="J35495" s="3"/>
      <c r="K35495" s="5"/>
      <c r="L35495" s="8"/>
      <c r="N35495" s="5"/>
      <c r="O35495" s="10"/>
      <c r="P35495" s="8"/>
    </row>
    <row r="35496" spans="1:16" s="2" customFormat="1" x14ac:dyDescent="0.15">
      <c r="A35496" s="3"/>
      <c r="B35496" s="3"/>
      <c r="J35496" s="3"/>
      <c r="K35496" s="5"/>
      <c r="L35496" s="8"/>
      <c r="N35496" s="5"/>
      <c r="O35496" s="10"/>
      <c r="P35496" s="8"/>
    </row>
    <row r="35497" spans="1:16" s="2" customFormat="1" x14ac:dyDescent="0.15">
      <c r="A35497" s="3"/>
      <c r="B35497" s="3"/>
      <c r="J35497" s="3"/>
      <c r="K35497" s="5"/>
      <c r="L35497" s="8"/>
      <c r="N35497" s="5"/>
      <c r="O35497" s="10"/>
      <c r="P35497" s="8"/>
    </row>
    <row r="35498" spans="1:16" s="2" customFormat="1" x14ac:dyDescent="0.15">
      <c r="A35498" s="3"/>
      <c r="B35498" s="3"/>
      <c r="J35498" s="3"/>
      <c r="K35498" s="5"/>
      <c r="L35498" s="8"/>
      <c r="N35498" s="5"/>
      <c r="O35498" s="10"/>
      <c r="P35498" s="8"/>
    </row>
    <row r="35499" spans="1:16" s="2" customFormat="1" x14ac:dyDescent="0.15">
      <c r="A35499" s="3"/>
      <c r="B35499" s="3"/>
      <c r="J35499" s="3"/>
      <c r="K35499" s="5"/>
      <c r="L35499" s="8"/>
      <c r="N35499" s="5"/>
      <c r="O35499" s="10"/>
      <c r="P35499" s="8"/>
    </row>
    <row r="35500" spans="1:16" s="2" customFormat="1" x14ac:dyDescent="0.15">
      <c r="A35500" s="3"/>
      <c r="B35500" s="3"/>
      <c r="J35500" s="3"/>
      <c r="K35500" s="5"/>
      <c r="L35500" s="8"/>
      <c r="N35500" s="5"/>
      <c r="O35500" s="10"/>
      <c r="P35500" s="8"/>
    </row>
    <row r="35501" spans="1:16" s="2" customFormat="1" x14ac:dyDescent="0.15">
      <c r="A35501" s="3"/>
      <c r="B35501" s="3"/>
      <c r="J35501" s="3"/>
      <c r="K35501" s="5"/>
      <c r="L35501" s="8"/>
      <c r="N35501" s="5"/>
      <c r="O35501" s="10"/>
      <c r="P35501" s="8"/>
    </row>
    <row r="35502" spans="1:16" s="2" customFormat="1" x14ac:dyDescent="0.15">
      <c r="A35502" s="3"/>
      <c r="B35502" s="3"/>
      <c r="J35502" s="3"/>
      <c r="K35502" s="5"/>
      <c r="L35502" s="8"/>
      <c r="N35502" s="5"/>
      <c r="O35502" s="10"/>
      <c r="P35502" s="8"/>
    </row>
    <row r="35503" spans="1:16" s="2" customFormat="1" x14ac:dyDescent="0.15">
      <c r="A35503" s="3"/>
      <c r="B35503" s="3"/>
      <c r="J35503" s="3"/>
      <c r="K35503" s="5"/>
      <c r="L35503" s="8"/>
      <c r="N35503" s="5"/>
      <c r="O35503" s="10"/>
      <c r="P35503" s="8"/>
    </row>
    <row r="35504" spans="1:16" s="2" customFormat="1" x14ac:dyDescent="0.15">
      <c r="A35504" s="3"/>
      <c r="B35504" s="3"/>
      <c r="J35504" s="3"/>
      <c r="K35504" s="5"/>
      <c r="L35504" s="8"/>
      <c r="N35504" s="5"/>
      <c r="O35504" s="10"/>
      <c r="P35504" s="8"/>
    </row>
    <row r="35505" spans="1:16" s="2" customFormat="1" x14ac:dyDescent="0.15">
      <c r="A35505" s="3"/>
      <c r="B35505" s="3"/>
      <c r="J35505" s="3"/>
      <c r="K35505" s="5"/>
      <c r="L35505" s="8"/>
      <c r="N35505" s="5"/>
      <c r="O35505" s="10"/>
      <c r="P35505" s="8"/>
    </row>
    <row r="35506" spans="1:16" s="2" customFormat="1" x14ac:dyDescent="0.15">
      <c r="A35506" s="3"/>
      <c r="B35506" s="3"/>
      <c r="J35506" s="3"/>
      <c r="K35506" s="5"/>
      <c r="L35506" s="8"/>
      <c r="N35506" s="5"/>
      <c r="O35506" s="10"/>
      <c r="P35506" s="8"/>
    </row>
    <row r="35507" spans="1:16" s="2" customFormat="1" x14ac:dyDescent="0.15">
      <c r="A35507" s="3"/>
      <c r="B35507" s="3"/>
      <c r="J35507" s="3"/>
      <c r="K35507" s="5"/>
      <c r="L35507" s="8"/>
      <c r="N35507" s="5"/>
      <c r="O35507" s="10"/>
      <c r="P35507" s="8"/>
    </row>
    <row r="35508" spans="1:16" s="2" customFormat="1" x14ac:dyDescent="0.15">
      <c r="A35508" s="3"/>
      <c r="B35508" s="3"/>
      <c r="J35508" s="3"/>
      <c r="K35508" s="5"/>
      <c r="L35508" s="8"/>
      <c r="N35508" s="5"/>
      <c r="O35508" s="10"/>
      <c r="P35508" s="8"/>
    </row>
    <row r="35509" spans="1:16" s="2" customFormat="1" x14ac:dyDescent="0.15">
      <c r="A35509" s="3"/>
      <c r="B35509" s="3"/>
      <c r="J35509" s="3"/>
      <c r="K35509" s="5"/>
      <c r="L35509" s="8"/>
      <c r="N35509" s="5"/>
      <c r="O35509" s="10"/>
      <c r="P35509" s="8"/>
    </row>
    <row r="35510" spans="1:16" s="2" customFormat="1" x14ac:dyDescent="0.15">
      <c r="A35510" s="3"/>
      <c r="B35510" s="3"/>
      <c r="J35510" s="3"/>
      <c r="K35510" s="5"/>
      <c r="L35510" s="8"/>
      <c r="N35510" s="5"/>
      <c r="O35510" s="10"/>
      <c r="P35510" s="8"/>
    </row>
    <row r="35511" spans="1:16" s="2" customFormat="1" x14ac:dyDescent="0.15">
      <c r="A35511" s="3"/>
      <c r="B35511" s="3"/>
      <c r="J35511" s="3"/>
      <c r="K35511" s="5"/>
      <c r="L35511" s="8"/>
      <c r="N35511" s="5"/>
      <c r="O35511" s="10"/>
      <c r="P35511" s="8"/>
    </row>
    <row r="35512" spans="1:16" s="2" customFormat="1" x14ac:dyDescent="0.15">
      <c r="A35512" s="3"/>
      <c r="B35512" s="3"/>
      <c r="J35512" s="3"/>
      <c r="K35512" s="5"/>
      <c r="L35512" s="8"/>
      <c r="N35512" s="5"/>
      <c r="O35512" s="10"/>
      <c r="P35512" s="8"/>
    </row>
    <row r="35513" spans="1:16" s="2" customFormat="1" x14ac:dyDescent="0.15">
      <c r="A35513" s="3"/>
      <c r="B35513" s="3"/>
      <c r="J35513" s="3"/>
      <c r="K35513" s="5"/>
      <c r="L35513" s="8"/>
      <c r="N35513" s="5"/>
      <c r="O35513" s="10"/>
      <c r="P35513" s="8"/>
    </row>
    <row r="35514" spans="1:16" s="2" customFormat="1" x14ac:dyDescent="0.15">
      <c r="A35514" s="3"/>
      <c r="B35514" s="3"/>
      <c r="J35514" s="3"/>
      <c r="K35514" s="5"/>
      <c r="L35514" s="8"/>
      <c r="N35514" s="5"/>
      <c r="O35514" s="10"/>
      <c r="P35514" s="8"/>
    </row>
    <row r="35515" spans="1:16" s="2" customFormat="1" x14ac:dyDescent="0.15">
      <c r="A35515" s="3"/>
      <c r="B35515" s="3"/>
      <c r="J35515" s="3"/>
      <c r="K35515" s="5"/>
      <c r="L35515" s="8"/>
      <c r="N35515" s="5"/>
      <c r="O35515" s="10"/>
      <c r="P35515" s="8"/>
    </row>
    <row r="35516" spans="1:16" s="2" customFormat="1" x14ac:dyDescent="0.15">
      <c r="A35516" s="3"/>
      <c r="B35516" s="3"/>
      <c r="J35516" s="3"/>
      <c r="K35516" s="5"/>
      <c r="L35516" s="8"/>
      <c r="N35516" s="5"/>
      <c r="O35516" s="10"/>
      <c r="P35516" s="8"/>
    </row>
    <row r="35517" spans="1:16" s="2" customFormat="1" x14ac:dyDescent="0.15">
      <c r="A35517" s="3"/>
      <c r="B35517" s="3"/>
      <c r="J35517" s="3"/>
      <c r="K35517" s="5"/>
      <c r="L35517" s="8"/>
      <c r="N35517" s="5"/>
      <c r="O35517" s="10"/>
      <c r="P35517" s="8"/>
    </row>
    <row r="35518" spans="1:16" s="2" customFormat="1" x14ac:dyDescent="0.15">
      <c r="A35518" s="3"/>
      <c r="B35518" s="3"/>
      <c r="J35518" s="3"/>
      <c r="K35518" s="5"/>
      <c r="L35518" s="8"/>
      <c r="N35518" s="5"/>
      <c r="O35518" s="10"/>
      <c r="P35518" s="8"/>
    </row>
    <row r="35519" spans="1:16" s="2" customFormat="1" x14ac:dyDescent="0.15">
      <c r="A35519" s="3"/>
      <c r="B35519" s="3"/>
      <c r="J35519" s="3"/>
      <c r="K35519" s="5"/>
      <c r="L35519" s="8"/>
      <c r="N35519" s="5"/>
      <c r="O35519" s="10"/>
      <c r="P35519" s="8"/>
    </row>
    <row r="35520" spans="1:16" s="2" customFormat="1" x14ac:dyDescent="0.15">
      <c r="A35520" s="3"/>
      <c r="B35520" s="3"/>
      <c r="J35520" s="3"/>
      <c r="K35520" s="5"/>
      <c r="L35520" s="8"/>
      <c r="N35520" s="5"/>
      <c r="O35520" s="10"/>
      <c r="P35520" s="8"/>
    </row>
    <row r="35521" spans="1:16" s="2" customFormat="1" x14ac:dyDescent="0.15">
      <c r="A35521" s="3"/>
      <c r="B35521" s="3"/>
      <c r="J35521" s="3"/>
      <c r="K35521" s="5"/>
      <c r="L35521" s="8"/>
      <c r="N35521" s="5"/>
      <c r="O35521" s="10"/>
      <c r="P35521" s="8"/>
    </row>
    <row r="35522" spans="1:16" s="2" customFormat="1" x14ac:dyDescent="0.15">
      <c r="A35522" s="3"/>
      <c r="B35522" s="3"/>
      <c r="J35522" s="3"/>
      <c r="K35522" s="5"/>
      <c r="L35522" s="8"/>
      <c r="N35522" s="5"/>
      <c r="O35522" s="10"/>
      <c r="P35522" s="8"/>
    </row>
    <row r="35523" spans="1:16" s="2" customFormat="1" x14ac:dyDescent="0.15">
      <c r="A35523" s="3"/>
      <c r="B35523" s="3"/>
      <c r="J35523" s="3"/>
      <c r="K35523" s="5"/>
      <c r="L35523" s="8"/>
      <c r="N35523" s="5"/>
      <c r="O35523" s="10"/>
      <c r="P35523" s="8"/>
    </row>
    <row r="35524" spans="1:16" s="2" customFormat="1" x14ac:dyDescent="0.15">
      <c r="A35524" s="3"/>
      <c r="B35524" s="3"/>
      <c r="J35524" s="3"/>
      <c r="K35524" s="5"/>
      <c r="L35524" s="8"/>
      <c r="N35524" s="5"/>
      <c r="O35524" s="10"/>
      <c r="P35524" s="8"/>
    </row>
    <row r="35525" spans="1:16" s="2" customFormat="1" x14ac:dyDescent="0.15">
      <c r="A35525" s="3"/>
      <c r="B35525" s="3"/>
      <c r="J35525" s="3"/>
      <c r="K35525" s="5"/>
      <c r="L35525" s="8"/>
      <c r="N35525" s="5"/>
      <c r="O35525" s="10"/>
      <c r="P35525" s="8"/>
    </row>
    <row r="35526" spans="1:16" s="2" customFormat="1" x14ac:dyDescent="0.15">
      <c r="A35526" s="3"/>
      <c r="B35526" s="3"/>
      <c r="J35526" s="3"/>
      <c r="K35526" s="5"/>
      <c r="L35526" s="8"/>
      <c r="N35526" s="5"/>
      <c r="O35526" s="10"/>
      <c r="P35526" s="8"/>
    </row>
    <row r="35527" spans="1:16" s="2" customFormat="1" x14ac:dyDescent="0.15">
      <c r="A35527" s="3"/>
      <c r="B35527" s="3"/>
      <c r="J35527" s="3"/>
      <c r="K35527" s="5"/>
      <c r="L35527" s="8"/>
      <c r="N35527" s="5"/>
      <c r="O35527" s="10"/>
      <c r="P35527" s="8"/>
    </row>
    <row r="35528" spans="1:16" s="2" customFormat="1" x14ac:dyDescent="0.15">
      <c r="A35528" s="3"/>
      <c r="B35528" s="3"/>
      <c r="J35528" s="3"/>
      <c r="K35528" s="5"/>
      <c r="L35528" s="8"/>
      <c r="N35528" s="5"/>
      <c r="O35528" s="10"/>
      <c r="P35528" s="8"/>
    </row>
    <row r="35529" spans="1:16" s="2" customFormat="1" x14ac:dyDescent="0.15">
      <c r="A35529" s="3"/>
      <c r="B35529" s="3"/>
      <c r="J35529" s="3"/>
      <c r="K35529" s="5"/>
      <c r="L35529" s="8"/>
      <c r="N35529" s="5"/>
      <c r="O35529" s="10"/>
      <c r="P35529" s="8"/>
    </row>
    <row r="35530" spans="1:16" s="2" customFormat="1" x14ac:dyDescent="0.15">
      <c r="A35530" s="3"/>
      <c r="B35530" s="3"/>
      <c r="J35530" s="3"/>
      <c r="K35530" s="5"/>
      <c r="L35530" s="8"/>
      <c r="N35530" s="5"/>
      <c r="O35530" s="10"/>
      <c r="P35530" s="8"/>
    </row>
    <row r="35531" spans="1:16" s="2" customFormat="1" x14ac:dyDescent="0.15">
      <c r="A35531" s="3"/>
      <c r="B35531" s="3"/>
      <c r="J35531" s="3"/>
      <c r="K35531" s="5"/>
      <c r="L35531" s="8"/>
      <c r="N35531" s="5"/>
      <c r="O35531" s="10"/>
      <c r="P35531" s="8"/>
    </row>
    <row r="35532" spans="1:16" s="2" customFormat="1" x14ac:dyDescent="0.15">
      <c r="A35532" s="3"/>
      <c r="B35532" s="3"/>
      <c r="J35532" s="3"/>
      <c r="K35532" s="5"/>
      <c r="L35532" s="8"/>
      <c r="N35532" s="5"/>
      <c r="O35532" s="10"/>
      <c r="P35532" s="8"/>
    </row>
    <row r="35533" spans="1:16" s="2" customFormat="1" x14ac:dyDescent="0.15">
      <c r="A35533" s="3"/>
      <c r="B35533" s="3"/>
      <c r="J35533" s="3"/>
      <c r="K35533" s="5"/>
      <c r="L35533" s="8"/>
      <c r="N35533" s="5"/>
      <c r="O35533" s="10"/>
      <c r="P35533" s="8"/>
    </row>
    <row r="35534" spans="1:16" s="2" customFormat="1" x14ac:dyDescent="0.15">
      <c r="A35534" s="3"/>
      <c r="B35534" s="3"/>
      <c r="J35534" s="3"/>
      <c r="K35534" s="5"/>
      <c r="L35534" s="8"/>
      <c r="N35534" s="5"/>
      <c r="O35534" s="10"/>
      <c r="P35534" s="8"/>
    </row>
    <row r="35535" spans="1:16" s="2" customFormat="1" x14ac:dyDescent="0.15">
      <c r="A35535" s="3"/>
      <c r="B35535" s="3"/>
      <c r="J35535" s="3"/>
      <c r="K35535" s="5"/>
      <c r="L35535" s="8"/>
      <c r="N35535" s="5"/>
      <c r="O35535" s="10"/>
      <c r="P35535" s="8"/>
    </row>
    <row r="35536" spans="1:16" s="2" customFormat="1" x14ac:dyDescent="0.15">
      <c r="A35536" s="3"/>
      <c r="B35536" s="3"/>
      <c r="J35536" s="3"/>
      <c r="K35536" s="5"/>
      <c r="L35536" s="8"/>
      <c r="N35536" s="5"/>
      <c r="O35536" s="10"/>
      <c r="P35536" s="8"/>
    </row>
    <row r="35537" spans="1:16" s="2" customFormat="1" x14ac:dyDescent="0.15">
      <c r="A35537" s="3"/>
      <c r="B35537" s="3"/>
      <c r="J35537" s="3"/>
      <c r="K35537" s="5"/>
      <c r="L35537" s="8"/>
      <c r="N35537" s="5"/>
      <c r="O35537" s="10"/>
      <c r="P35537" s="8"/>
    </row>
    <row r="35538" spans="1:16" s="2" customFormat="1" x14ac:dyDescent="0.15">
      <c r="A35538" s="3"/>
      <c r="B35538" s="3"/>
      <c r="J35538" s="3"/>
      <c r="K35538" s="5"/>
      <c r="L35538" s="8"/>
      <c r="N35538" s="5"/>
      <c r="O35538" s="10"/>
      <c r="P35538" s="8"/>
    </row>
    <row r="35539" spans="1:16" s="2" customFormat="1" x14ac:dyDescent="0.15">
      <c r="A35539" s="3"/>
      <c r="B35539" s="3"/>
      <c r="J35539" s="3"/>
      <c r="K35539" s="5"/>
      <c r="L35539" s="8"/>
      <c r="N35539" s="5"/>
      <c r="O35539" s="10"/>
      <c r="P35539" s="8"/>
    </row>
    <row r="35540" spans="1:16" s="2" customFormat="1" x14ac:dyDescent="0.15">
      <c r="A35540" s="3"/>
      <c r="B35540" s="3"/>
      <c r="J35540" s="3"/>
      <c r="K35540" s="5"/>
      <c r="L35540" s="8"/>
      <c r="N35540" s="5"/>
      <c r="O35540" s="10"/>
      <c r="P35540" s="8"/>
    </row>
    <row r="35541" spans="1:16" s="2" customFormat="1" x14ac:dyDescent="0.15">
      <c r="A35541" s="3"/>
      <c r="B35541" s="3"/>
      <c r="J35541" s="3"/>
      <c r="K35541" s="5"/>
      <c r="L35541" s="8"/>
      <c r="N35541" s="5"/>
      <c r="O35541" s="10"/>
      <c r="P35541" s="8"/>
    </row>
    <row r="35542" spans="1:16" s="2" customFormat="1" x14ac:dyDescent="0.15">
      <c r="A35542" s="3"/>
      <c r="B35542" s="3"/>
      <c r="J35542" s="3"/>
      <c r="K35542" s="5"/>
      <c r="L35542" s="8"/>
      <c r="N35542" s="5"/>
      <c r="O35542" s="10"/>
      <c r="P35542" s="8"/>
    </row>
    <row r="35543" spans="1:16" s="2" customFormat="1" x14ac:dyDescent="0.15">
      <c r="A35543" s="3"/>
      <c r="B35543" s="3"/>
      <c r="J35543" s="3"/>
      <c r="K35543" s="5"/>
      <c r="L35543" s="8"/>
      <c r="N35543" s="5"/>
      <c r="O35543" s="10"/>
      <c r="P35543" s="8"/>
    </row>
    <row r="35544" spans="1:16" s="2" customFormat="1" x14ac:dyDescent="0.15">
      <c r="A35544" s="3"/>
      <c r="B35544" s="3"/>
      <c r="J35544" s="3"/>
      <c r="K35544" s="5"/>
      <c r="L35544" s="8"/>
      <c r="N35544" s="5"/>
      <c r="O35544" s="10"/>
      <c r="P35544" s="8"/>
    </row>
    <row r="35545" spans="1:16" s="2" customFormat="1" x14ac:dyDescent="0.15">
      <c r="A35545" s="3"/>
      <c r="B35545" s="3"/>
      <c r="J35545" s="3"/>
      <c r="K35545" s="5"/>
      <c r="L35545" s="8"/>
      <c r="N35545" s="5"/>
      <c r="O35545" s="10"/>
      <c r="P35545" s="8"/>
    </row>
    <row r="35546" spans="1:16" s="2" customFormat="1" x14ac:dyDescent="0.15">
      <c r="A35546" s="3"/>
      <c r="B35546" s="3"/>
      <c r="J35546" s="3"/>
      <c r="K35546" s="5"/>
      <c r="L35546" s="8"/>
      <c r="N35546" s="5"/>
      <c r="O35546" s="10"/>
      <c r="P35546" s="8"/>
    </row>
    <row r="35547" spans="1:16" s="2" customFormat="1" x14ac:dyDescent="0.15">
      <c r="A35547" s="3"/>
      <c r="B35547" s="3"/>
      <c r="J35547" s="3"/>
      <c r="K35547" s="5"/>
      <c r="L35547" s="8"/>
      <c r="N35547" s="5"/>
      <c r="O35547" s="10"/>
      <c r="P35547" s="8"/>
    </row>
    <row r="35548" spans="1:16" s="2" customFormat="1" x14ac:dyDescent="0.15">
      <c r="A35548" s="3"/>
      <c r="B35548" s="3"/>
      <c r="J35548" s="3"/>
      <c r="K35548" s="5"/>
      <c r="L35548" s="8"/>
      <c r="N35548" s="5"/>
      <c r="O35548" s="10"/>
      <c r="P35548" s="8"/>
    </row>
    <row r="35549" spans="1:16" s="2" customFormat="1" x14ac:dyDescent="0.15">
      <c r="A35549" s="3"/>
      <c r="B35549" s="3"/>
      <c r="J35549" s="3"/>
      <c r="K35549" s="5"/>
      <c r="L35549" s="8"/>
      <c r="N35549" s="5"/>
      <c r="O35549" s="10"/>
      <c r="P35549" s="8"/>
    </row>
    <row r="35550" spans="1:16" s="2" customFormat="1" x14ac:dyDescent="0.15">
      <c r="A35550" s="3"/>
      <c r="B35550" s="3"/>
      <c r="J35550" s="3"/>
      <c r="K35550" s="5"/>
      <c r="L35550" s="8"/>
      <c r="N35550" s="5"/>
      <c r="O35550" s="10"/>
      <c r="P35550" s="8"/>
    </row>
    <row r="35551" spans="1:16" s="2" customFormat="1" x14ac:dyDescent="0.15">
      <c r="A35551" s="3"/>
      <c r="B35551" s="3"/>
      <c r="J35551" s="3"/>
      <c r="K35551" s="5"/>
      <c r="L35551" s="8"/>
      <c r="N35551" s="5"/>
      <c r="O35551" s="10"/>
      <c r="P35551" s="8"/>
    </row>
    <row r="35552" spans="1:16" s="2" customFormat="1" x14ac:dyDescent="0.15">
      <c r="A35552" s="3"/>
      <c r="B35552" s="3"/>
      <c r="J35552" s="3"/>
      <c r="K35552" s="5"/>
      <c r="L35552" s="8"/>
      <c r="N35552" s="5"/>
      <c r="O35552" s="10"/>
      <c r="P35552" s="8"/>
    </row>
    <row r="35553" spans="1:16" s="2" customFormat="1" x14ac:dyDescent="0.15">
      <c r="A35553" s="3"/>
      <c r="B35553" s="3"/>
      <c r="J35553" s="3"/>
      <c r="K35553" s="5"/>
      <c r="L35553" s="8"/>
      <c r="N35553" s="5"/>
      <c r="O35553" s="10"/>
      <c r="P35553" s="8"/>
    </row>
    <row r="35554" spans="1:16" s="2" customFormat="1" x14ac:dyDescent="0.15">
      <c r="A35554" s="3"/>
      <c r="B35554" s="3"/>
      <c r="J35554" s="3"/>
      <c r="K35554" s="5"/>
      <c r="L35554" s="8"/>
      <c r="N35554" s="5"/>
      <c r="O35554" s="10"/>
      <c r="P35554" s="8"/>
    </row>
    <row r="35555" spans="1:16" s="2" customFormat="1" x14ac:dyDescent="0.15">
      <c r="A35555" s="3"/>
      <c r="B35555" s="3"/>
      <c r="J35555" s="3"/>
      <c r="K35555" s="5"/>
      <c r="L35555" s="8"/>
      <c r="N35555" s="5"/>
      <c r="O35555" s="10"/>
      <c r="P35555" s="8"/>
    </row>
    <row r="35556" spans="1:16" s="2" customFormat="1" x14ac:dyDescent="0.15">
      <c r="A35556" s="3"/>
      <c r="B35556" s="3"/>
      <c r="J35556" s="3"/>
      <c r="K35556" s="5"/>
      <c r="L35556" s="8"/>
      <c r="N35556" s="5"/>
      <c r="O35556" s="10"/>
      <c r="P35556" s="8"/>
    </row>
    <row r="35557" spans="1:16" s="2" customFormat="1" x14ac:dyDescent="0.15">
      <c r="A35557" s="3"/>
      <c r="B35557" s="3"/>
      <c r="J35557" s="3"/>
      <c r="K35557" s="5"/>
      <c r="L35557" s="8"/>
      <c r="N35557" s="5"/>
      <c r="O35557" s="10"/>
      <c r="P35557" s="8"/>
    </row>
    <row r="35558" spans="1:16" s="2" customFormat="1" x14ac:dyDescent="0.15">
      <c r="A35558" s="3"/>
      <c r="B35558" s="3"/>
      <c r="J35558" s="3"/>
      <c r="K35558" s="5"/>
      <c r="L35558" s="8"/>
      <c r="N35558" s="5"/>
      <c r="O35558" s="10"/>
      <c r="P35558" s="8"/>
    </row>
    <row r="35559" spans="1:16" s="2" customFormat="1" x14ac:dyDescent="0.15">
      <c r="A35559" s="3"/>
      <c r="B35559" s="3"/>
      <c r="J35559" s="3"/>
      <c r="K35559" s="5"/>
      <c r="L35559" s="8"/>
      <c r="N35559" s="5"/>
      <c r="O35559" s="10"/>
      <c r="P35559" s="8"/>
    </row>
    <row r="35560" spans="1:16" s="2" customFormat="1" x14ac:dyDescent="0.15">
      <c r="A35560" s="3"/>
      <c r="B35560" s="3"/>
      <c r="J35560" s="3"/>
      <c r="K35560" s="5"/>
      <c r="L35560" s="8"/>
      <c r="N35560" s="5"/>
      <c r="O35560" s="10"/>
      <c r="P35560" s="8"/>
    </row>
    <row r="35561" spans="1:16" s="2" customFormat="1" x14ac:dyDescent="0.15">
      <c r="A35561" s="3"/>
      <c r="B35561" s="3"/>
      <c r="J35561" s="3"/>
      <c r="K35561" s="5"/>
      <c r="L35561" s="8"/>
      <c r="N35561" s="5"/>
      <c r="O35561" s="10"/>
      <c r="P35561" s="8"/>
    </row>
    <row r="35562" spans="1:16" s="2" customFormat="1" x14ac:dyDescent="0.15">
      <c r="A35562" s="3"/>
      <c r="B35562" s="3"/>
      <c r="J35562" s="3"/>
      <c r="K35562" s="5"/>
      <c r="L35562" s="8"/>
      <c r="N35562" s="5"/>
      <c r="O35562" s="10"/>
      <c r="P35562" s="8"/>
    </row>
    <row r="35563" spans="1:16" s="2" customFormat="1" x14ac:dyDescent="0.15">
      <c r="A35563" s="3"/>
      <c r="B35563" s="3"/>
      <c r="J35563" s="3"/>
      <c r="K35563" s="5"/>
      <c r="L35563" s="8"/>
      <c r="N35563" s="5"/>
      <c r="O35563" s="10"/>
      <c r="P35563" s="8"/>
    </row>
    <row r="35564" spans="1:16" s="2" customFormat="1" x14ac:dyDescent="0.15">
      <c r="A35564" s="3"/>
      <c r="B35564" s="3"/>
      <c r="J35564" s="3"/>
      <c r="K35564" s="5"/>
      <c r="L35564" s="8"/>
      <c r="N35564" s="5"/>
      <c r="O35564" s="10"/>
      <c r="P35564" s="8"/>
    </row>
    <row r="35565" spans="1:16" s="2" customFormat="1" x14ac:dyDescent="0.15">
      <c r="A35565" s="3"/>
      <c r="B35565" s="3"/>
      <c r="J35565" s="3"/>
      <c r="K35565" s="5"/>
      <c r="L35565" s="8"/>
      <c r="N35565" s="5"/>
      <c r="O35565" s="10"/>
      <c r="P35565" s="8"/>
    </row>
    <row r="35566" spans="1:16" s="2" customFormat="1" x14ac:dyDescent="0.15">
      <c r="A35566" s="3"/>
      <c r="B35566" s="3"/>
      <c r="J35566" s="3"/>
      <c r="K35566" s="5"/>
      <c r="L35566" s="8"/>
      <c r="N35566" s="5"/>
      <c r="O35566" s="10"/>
      <c r="P35566" s="8"/>
    </row>
    <row r="35567" spans="1:16" s="2" customFormat="1" x14ac:dyDescent="0.15">
      <c r="A35567" s="3"/>
      <c r="B35567" s="3"/>
      <c r="J35567" s="3"/>
      <c r="K35567" s="5"/>
      <c r="L35567" s="8"/>
      <c r="N35567" s="5"/>
      <c r="O35567" s="10"/>
      <c r="P35567" s="8"/>
    </row>
    <row r="35568" spans="1:16" s="2" customFormat="1" x14ac:dyDescent="0.15">
      <c r="A35568" s="3"/>
      <c r="B35568" s="3"/>
      <c r="J35568" s="3"/>
      <c r="K35568" s="5"/>
      <c r="L35568" s="8"/>
      <c r="N35568" s="5"/>
      <c r="O35568" s="10"/>
      <c r="P35568" s="8"/>
    </row>
    <row r="35569" spans="1:16" s="2" customFormat="1" x14ac:dyDescent="0.15">
      <c r="A35569" s="3"/>
      <c r="B35569" s="3"/>
      <c r="J35569" s="3"/>
      <c r="K35569" s="5"/>
      <c r="L35569" s="8"/>
      <c r="N35569" s="5"/>
      <c r="O35569" s="10"/>
      <c r="P35569" s="8"/>
    </row>
    <row r="35570" spans="1:16" s="2" customFormat="1" x14ac:dyDescent="0.15">
      <c r="A35570" s="3"/>
      <c r="B35570" s="3"/>
      <c r="J35570" s="3"/>
      <c r="K35570" s="5"/>
      <c r="L35570" s="8"/>
      <c r="N35570" s="5"/>
      <c r="O35570" s="10"/>
      <c r="P35570" s="8"/>
    </row>
    <row r="35571" spans="1:16" s="2" customFormat="1" x14ac:dyDescent="0.15">
      <c r="A35571" s="3"/>
      <c r="B35571" s="3"/>
      <c r="J35571" s="3"/>
      <c r="K35571" s="5"/>
      <c r="L35571" s="8"/>
      <c r="N35571" s="5"/>
      <c r="O35571" s="10"/>
      <c r="P35571" s="8"/>
    </row>
    <row r="35572" spans="1:16" s="2" customFormat="1" x14ac:dyDescent="0.15">
      <c r="A35572" s="3"/>
      <c r="B35572" s="3"/>
      <c r="J35572" s="3"/>
      <c r="K35572" s="5"/>
      <c r="L35572" s="8"/>
      <c r="N35572" s="5"/>
      <c r="O35572" s="10"/>
      <c r="P35572" s="8"/>
    </row>
    <row r="35573" spans="1:16" s="2" customFormat="1" x14ac:dyDescent="0.15">
      <c r="A35573" s="3"/>
      <c r="B35573" s="3"/>
      <c r="J35573" s="3"/>
      <c r="K35573" s="5"/>
      <c r="L35573" s="8"/>
      <c r="N35573" s="5"/>
      <c r="O35573" s="10"/>
      <c r="P35573" s="8"/>
    </row>
    <row r="35574" spans="1:16" s="2" customFormat="1" x14ac:dyDescent="0.15">
      <c r="A35574" s="3"/>
      <c r="B35574" s="3"/>
      <c r="J35574" s="3"/>
      <c r="K35574" s="5"/>
      <c r="L35574" s="8"/>
      <c r="N35574" s="5"/>
      <c r="O35574" s="10"/>
      <c r="P35574" s="8"/>
    </row>
    <row r="35575" spans="1:16" s="2" customFormat="1" x14ac:dyDescent="0.15">
      <c r="A35575" s="3"/>
      <c r="B35575" s="3"/>
      <c r="J35575" s="3"/>
      <c r="K35575" s="5"/>
      <c r="L35575" s="8"/>
      <c r="N35575" s="5"/>
      <c r="O35575" s="10"/>
      <c r="P35575" s="8"/>
    </row>
    <row r="35576" spans="1:16" s="2" customFormat="1" x14ac:dyDescent="0.15">
      <c r="A35576" s="3"/>
      <c r="B35576" s="3"/>
      <c r="J35576" s="3"/>
      <c r="K35576" s="5"/>
      <c r="L35576" s="8"/>
      <c r="N35576" s="5"/>
      <c r="O35576" s="10"/>
      <c r="P35576" s="8"/>
    </row>
    <row r="35577" spans="1:16" s="2" customFormat="1" x14ac:dyDescent="0.15">
      <c r="A35577" s="3"/>
      <c r="B35577" s="3"/>
      <c r="J35577" s="3"/>
      <c r="K35577" s="5"/>
      <c r="L35577" s="8"/>
      <c r="N35577" s="5"/>
      <c r="O35577" s="10"/>
      <c r="P35577" s="8"/>
    </row>
    <row r="35578" spans="1:16" s="2" customFormat="1" x14ac:dyDescent="0.15">
      <c r="A35578" s="3"/>
      <c r="B35578" s="3"/>
      <c r="J35578" s="3"/>
      <c r="K35578" s="5"/>
      <c r="L35578" s="8"/>
      <c r="N35578" s="5"/>
      <c r="O35578" s="10"/>
      <c r="P35578" s="8"/>
    </row>
    <row r="35579" spans="1:16" s="2" customFormat="1" x14ac:dyDescent="0.15">
      <c r="A35579" s="3"/>
      <c r="B35579" s="3"/>
      <c r="J35579" s="3"/>
      <c r="K35579" s="5"/>
      <c r="L35579" s="8"/>
      <c r="N35579" s="5"/>
      <c r="O35579" s="10"/>
      <c r="P35579" s="8"/>
    </row>
    <row r="35580" spans="1:16" s="2" customFormat="1" x14ac:dyDescent="0.15">
      <c r="A35580" s="3"/>
      <c r="B35580" s="3"/>
      <c r="J35580" s="3"/>
      <c r="K35580" s="5"/>
      <c r="L35580" s="8"/>
      <c r="N35580" s="5"/>
      <c r="O35580" s="10"/>
      <c r="P35580" s="8"/>
    </row>
    <row r="35581" spans="1:16" s="2" customFormat="1" x14ac:dyDescent="0.15">
      <c r="A35581" s="3"/>
      <c r="B35581" s="3"/>
      <c r="J35581" s="3"/>
      <c r="K35581" s="5"/>
      <c r="L35581" s="8"/>
      <c r="N35581" s="5"/>
      <c r="O35581" s="10"/>
      <c r="P35581" s="8"/>
    </row>
    <row r="35582" spans="1:16" s="2" customFormat="1" x14ac:dyDescent="0.15">
      <c r="A35582" s="3"/>
      <c r="B35582" s="3"/>
      <c r="J35582" s="3"/>
      <c r="K35582" s="5"/>
      <c r="L35582" s="8"/>
      <c r="N35582" s="5"/>
      <c r="O35582" s="10"/>
      <c r="P35582" s="8"/>
    </row>
    <row r="35583" spans="1:16" s="2" customFormat="1" x14ac:dyDescent="0.15">
      <c r="A35583" s="3"/>
      <c r="B35583" s="3"/>
      <c r="J35583" s="3"/>
      <c r="K35583" s="5"/>
      <c r="L35583" s="8"/>
      <c r="N35583" s="5"/>
      <c r="O35583" s="10"/>
      <c r="P35583" s="8"/>
    </row>
    <row r="35584" spans="1:16" s="2" customFormat="1" x14ac:dyDescent="0.15">
      <c r="A35584" s="3"/>
      <c r="B35584" s="3"/>
      <c r="J35584" s="3"/>
      <c r="K35584" s="5"/>
      <c r="L35584" s="8"/>
      <c r="N35584" s="5"/>
      <c r="O35584" s="10"/>
      <c r="P35584" s="8"/>
    </row>
    <row r="35585" spans="1:16" s="2" customFormat="1" x14ac:dyDescent="0.15">
      <c r="A35585" s="3"/>
      <c r="B35585" s="3"/>
      <c r="J35585" s="3"/>
      <c r="K35585" s="5"/>
      <c r="L35585" s="8"/>
      <c r="N35585" s="5"/>
      <c r="O35585" s="10"/>
      <c r="P35585" s="8"/>
    </row>
    <row r="35586" spans="1:16" s="2" customFormat="1" x14ac:dyDescent="0.15">
      <c r="A35586" s="3"/>
      <c r="B35586" s="3"/>
      <c r="J35586" s="3"/>
      <c r="K35586" s="5"/>
      <c r="L35586" s="8"/>
      <c r="N35586" s="5"/>
      <c r="O35586" s="10"/>
      <c r="P35586" s="8"/>
    </row>
    <row r="35587" spans="1:16" s="2" customFormat="1" x14ac:dyDescent="0.15">
      <c r="A35587" s="3"/>
      <c r="B35587" s="3"/>
      <c r="J35587" s="3"/>
      <c r="K35587" s="5"/>
      <c r="L35587" s="8"/>
      <c r="N35587" s="5"/>
      <c r="O35587" s="10"/>
      <c r="P35587" s="8"/>
    </row>
    <row r="35588" spans="1:16" s="2" customFormat="1" x14ac:dyDescent="0.15">
      <c r="A35588" s="3"/>
      <c r="B35588" s="3"/>
      <c r="J35588" s="3"/>
      <c r="K35588" s="5"/>
      <c r="L35588" s="8"/>
      <c r="N35588" s="5"/>
      <c r="O35588" s="10"/>
      <c r="P35588" s="8"/>
    </row>
    <row r="35589" spans="1:16" s="2" customFormat="1" x14ac:dyDescent="0.15">
      <c r="A35589" s="3"/>
      <c r="B35589" s="3"/>
      <c r="J35589" s="3"/>
      <c r="K35589" s="5"/>
      <c r="L35589" s="8"/>
      <c r="N35589" s="5"/>
      <c r="O35589" s="10"/>
      <c r="P35589" s="8"/>
    </row>
    <row r="35590" spans="1:16" s="2" customFormat="1" x14ac:dyDescent="0.15">
      <c r="A35590" s="3"/>
      <c r="B35590" s="3"/>
      <c r="J35590" s="3"/>
      <c r="K35590" s="5"/>
      <c r="L35590" s="8"/>
      <c r="N35590" s="5"/>
      <c r="O35590" s="10"/>
      <c r="P35590" s="8"/>
    </row>
    <row r="35591" spans="1:16" s="2" customFormat="1" x14ac:dyDescent="0.15">
      <c r="A35591" s="3"/>
      <c r="B35591" s="3"/>
      <c r="J35591" s="3"/>
      <c r="K35591" s="5"/>
      <c r="L35591" s="8"/>
      <c r="N35591" s="5"/>
      <c r="O35591" s="10"/>
      <c r="P35591" s="8"/>
    </row>
    <row r="35592" spans="1:16" s="2" customFormat="1" x14ac:dyDescent="0.15">
      <c r="A35592" s="3"/>
      <c r="B35592" s="3"/>
      <c r="J35592" s="3"/>
      <c r="K35592" s="5"/>
      <c r="L35592" s="8"/>
      <c r="N35592" s="5"/>
      <c r="O35592" s="10"/>
      <c r="P35592" s="8"/>
    </row>
    <row r="35593" spans="1:16" s="2" customFormat="1" x14ac:dyDescent="0.15">
      <c r="A35593" s="3"/>
      <c r="B35593" s="3"/>
      <c r="J35593" s="3"/>
      <c r="K35593" s="5"/>
      <c r="L35593" s="8"/>
      <c r="N35593" s="5"/>
      <c r="O35593" s="10"/>
      <c r="P35593" s="8"/>
    </row>
    <row r="35594" spans="1:16" s="2" customFormat="1" x14ac:dyDescent="0.15">
      <c r="A35594" s="3"/>
      <c r="B35594" s="3"/>
      <c r="J35594" s="3"/>
      <c r="K35594" s="5"/>
      <c r="L35594" s="8"/>
      <c r="N35594" s="5"/>
      <c r="O35594" s="10"/>
      <c r="P35594" s="8"/>
    </row>
    <row r="35595" spans="1:16" s="2" customFormat="1" x14ac:dyDescent="0.15">
      <c r="A35595" s="3"/>
      <c r="B35595" s="3"/>
      <c r="J35595" s="3"/>
      <c r="K35595" s="5"/>
      <c r="L35595" s="8"/>
      <c r="N35595" s="5"/>
      <c r="O35595" s="10"/>
      <c r="P35595" s="8"/>
    </row>
    <row r="35596" spans="1:16" s="2" customFormat="1" x14ac:dyDescent="0.15">
      <c r="A35596" s="3"/>
      <c r="B35596" s="3"/>
      <c r="J35596" s="3"/>
      <c r="K35596" s="5"/>
      <c r="L35596" s="8"/>
      <c r="N35596" s="5"/>
      <c r="O35596" s="10"/>
      <c r="P35596" s="8"/>
    </row>
    <row r="35597" spans="1:16" s="2" customFormat="1" x14ac:dyDescent="0.15">
      <c r="A35597" s="3"/>
      <c r="B35597" s="3"/>
      <c r="J35597" s="3"/>
      <c r="K35597" s="5"/>
      <c r="L35597" s="8"/>
      <c r="N35597" s="5"/>
      <c r="O35597" s="10"/>
      <c r="P35597" s="8"/>
    </row>
    <row r="35598" spans="1:16" s="2" customFormat="1" x14ac:dyDescent="0.15">
      <c r="A35598" s="3"/>
      <c r="B35598" s="3"/>
      <c r="J35598" s="3"/>
      <c r="K35598" s="5"/>
      <c r="L35598" s="8"/>
      <c r="N35598" s="5"/>
      <c r="O35598" s="10"/>
      <c r="P35598" s="8"/>
    </row>
    <row r="35599" spans="1:16" s="2" customFormat="1" x14ac:dyDescent="0.15">
      <c r="A35599" s="3"/>
      <c r="B35599" s="3"/>
      <c r="J35599" s="3"/>
      <c r="K35599" s="5"/>
      <c r="L35599" s="8"/>
      <c r="N35599" s="5"/>
      <c r="O35599" s="10"/>
      <c r="P35599" s="8"/>
    </row>
    <row r="35600" spans="1:16" s="2" customFormat="1" x14ac:dyDescent="0.15">
      <c r="A35600" s="3"/>
      <c r="B35600" s="3"/>
      <c r="J35600" s="3"/>
      <c r="K35600" s="5"/>
      <c r="L35600" s="8"/>
      <c r="N35600" s="5"/>
      <c r="O35600" s="10"/>
      <c r="P35600" s="8"/>
    </row>
    <row r="35601" spans="1:16" s="2" customFormat="1" x14ac:dyDescent="0.15">
      <c r="A35601" s="3"/>
      <c r="B35601" s="3"/>
      <c r="J35601" s="3"/>
      <c r="K35601" s="5"/>
      <c r="L35601" s="8"/>
      <c r="N35601" s="5"/>
      <c r="O35601" s="10"/>
      <c r="P35601" s="8"/>
    </row>
    <row r="35602" spans="1:16" s="2" customFormat="1" x14ac:dyDescent="0.15">
      <c r="A35602" s="3"/>
      <c r="B35602" s="3"/>
      <c r="J35602" s="3"/>
      <c r="K35602" s="5"/>
      <c r="L35602" s="8"/>
      <c r="N35602" s="5"/>
      <c r="O35602" s="10"/>
      <c r="P35602" s="8"/>
    </row>
    <row r="35603" spans="1:16" s="2" customFormat="1" x14ac:dyDescent="0.15">
      <c r="A35603" s="3"/>
      <c r="B35603" s="3"/>
      <c r="J35603" s="3"/>
      <c r="K35603" s="5"/>
      <c r="L35603" s="8"/>
      <c r="N35603" s="5"/>
      <c r="O35603" s="10"/>
      <c r="P35603" s="8"/>
    </row>
    <row r="35604" spans="1:16" s="2" customFormat="1" x14ac:dyDescent="0.15">
      <c r="A35604" s="3"/>
      <c r="B35604" s="3"/>
      <c r="J35604" s="3"/>
      <c r="K35604" s="5"/>
      <c r="L35604" s="8"/>
      <c r="N35604" s="5"/>
      <c r="O35604" s="10"/>
      <c r="P35604" s="8"/>
    </row>
    <row r="35605" spans="1:16" s="2" customFormat="1" x14ac:dyDescent="0.15">
      <c r="A35605" s="3"/>
      <c r="B35605" s="3"/>
      <c r="J35605" s="3"/>
      <c r="K35605" s="5"/>
      <c r="L35605" s="8"/>
      <c r="N35605" s="5"/>
      <c r="O35605" s="10"/>
      <c r="P35605" s="8"/>
    </row>
    <row r="35606" spans="1:16" s="2" customFormat="1" x14ac:dyDescent="0.15">
      <c r="A35606" s="3"/>
      <c r="B35606" s="3"/>
      <c r="J35606" s="3"/>
      <c r="K35606" s="5"/>
      <c r="L35606" s="8"/>
      <c r="N35606" s="5"/>
      <c r="O35606" s="10"/>
      <c r="P35606" s="8"/>
    </row>
    <row r="35607" spans="1:16" s="2" customFormat="1" x14ac:dyDescent="0.15">
      <c r="A35607" s="3"/>
      <c r="B35607" s="3"/>
      <c r="J35607" s="3"/>
      <c r="K35607" s="5"/>
      <c r="L35607" s="8"/>
      <c r="N35607" s="5"/>
      <c r="O35607" s="10"/>
      <c r="P35607" s="8"/>
    </row>
    <row r="35608" spans="1:16" s="2" customFormat="1" x14ac:dyDescent="0.15">
      <c r="A35608" s="3"/>
      <c r="B35608" s="3"/>
      <c r="J35608" s="3"/>
      <c r="K35608" s="5"/>
      <c r="L35608" s="8"/>
      <c r="N35608" s="5"/>
      <c r="O35608" s="10"/>
      <c r="P35608" s="8"/>
    </row>
    <row r="35609" spans="1:16" s="2" customFormat="1" x14ac:dyDescent="0.15">
      <c r="A35609" s="3"/>
      <c r="B35609" s="3"/>
      <c r="J35609" s="3"/>
      <c r="K35609" s="5"/>
      <c r="L35609" s="8"/>
      <c r="N35609" s="5"/>
      <c r="O35609" s="10"/>
      <c r="P35609" s="8"/>
    </row>
    <row r="35610" spans="1:16" s="2" customFormat="1" x14ac:dyDescent="0.15">
      <c r="A35610" s="3"/>
      <c r="B35610" s="3"/>
      <c r="J35610" s="3"/>
      <c r="K35610" s="5"/>
      <c r="L35610" s="8"/>
      <c r="N35610" s="5"/>
      <c r="O35610" s="10"/>
      <c r="P35610" s="8"/>
    </row>
    <row r="35611" spans="1:16" s="2" customFormat="1" x14ac:dyDescent="0.15">
      <c r="A35611" s="3"/>
      <c r="B35611" s="3"/>
      <c r="J35611" s="3"/>
      <c r="K35611" s="5"/>
      <c r="L35611" s="8"/>
      <c r="N35611" s="5"/>
      <c r="O35611" s="10"/>
      <c r="P35611" s="8"/>
    </row>
    <row r="35612" spans="1:16" s="2" customFormat="1" x14ac:dyDescent="0.15">
      <c r="A35612" s="3"/>
      <c r="B35612" s="3"/>
      <c r="J35612" s="3"/>
      <c r="K35612" s="5"/>
      <c r="L35612" s="8"/>
      <c r="N35612" s="5"/>
      <c r="O35612" s="10"/>
      <c r="P35612" s="8"/>
    </row>
    <row r="35613" spans="1:16" s="2" customFormat="1" x14ac:dyDescent="0.15">
      <c r="A35613" s="3"/>
      <c r="B35613" s="3"/>
      <c r="J35613" s="3"/>
      <c r="K35613" s="5"/>
      <c r="L35613" s="8"/>
      <c r="N35613" s="5"/>
      <c r="O35613" s="10"/>
      <c r="P35613" s="8"/>
    </row>
    <row r="35614" spans="1:16" s="2" customFormat="1" x14ac:dyDescent="0.15">
      <c r="A35614" s="3"/>
      <c r="B35614" s="3"/>
      <c r="J35614" s="3"/>
      <c r="K35614" s="5"/>
      <c r="L35614" s="8"/>
      <c r="N35614" s="5"/>
      <c r="O35614" s="10"/>
      <c r="P35614" s="8"/>
    </row>
    <row r="35615" spans="1:16" s="2" customFormat="1" x14ac:dyDescent="0.15">
      <c r="A35615" s="3"/>
      <c r="B35615" s="3"/>
      <c r="J35615" s="3"/>
      <c r="K35615" s="5"/>
      <c r="L35615" s="8"/>
      <c r="N35615" s="5"/>
      <c r="O35615" s="10"/>
      <c r="P35615" s="8"/>
    </row>
    <row r="35616" spans="1:16" s="2" customFormat="1" x14ac:dyDescent="0.15">
      <c r="A35616" s="3"/>
      <c r="B35616" s="3"/>
      <c r="J35616" s="3"/>
      <c r="K35616" s="5"/>
      <c r="L35616" s="8"/>
      <c r="N35616" s="5"/>
      <c r="O35616" s="10"/>
      <c r="P35616" s="8"/>
    </row>
    <row r="35617" spans="1:16" s="2" customFormat="1" x14ac:dyDescent="0.15">
      <c r="A35617" s="3"/>
      <c r="B35617" s="3"/>
      <c r="J35617" s="3"/>
      <c r="K35617" s="5"/>
      <c r="L35617" s="8"/>
      <c r="N35617" s="5"/>
      <c r="O35617" s="10"/>
      <c r="P35617" s="8"/>
    </row>
    <row r="35618" spans="1:16" s="2" customFormat="1" x14ac:dyDescent="0.15">
      <c r="A35618" s="3"/>
      <c r="B35618" s="3"/>
      <c r="J35618" s="3"/>
      <c r="K35618" s="5"/>
      <c r="L35618" s="8"/>
      <c r="N35618" s="5"/>
      <c r="O35618" s="10"/>
      <c r="P35618" s="8"/>
    </row>
    <row r="35619" spans="1:16" s="2" customFormat="1" x14ac:dyDescent="0.15">
      <c r="A35619" s="3"/>
      <c r="B35619" s="3"/>
      <c r="J35619" s="3"/>
      <c r="K35619" s="5"/>
      <c r="L35619" s="8"/>
      <c r="N35619" s="5"/>
      <c r="O35619" s="10"/>
      <c r="P35619" s="8"/>
    </row>
    <row r="35620" spans="1:16" s="2" customFormat="1" x14ac:dyDescent="0.15">
      <c r="A35620" s="3"/>
      <c r="B35620" s="3"/>
      <c r="J35620" s="3"/>
      <c r="K35620" s="5"/>
      <c r="L35620" s="8"/>
      <c r="N35620" s="5"/>
      <c r="O35620" s="10"/>
      <c r="P35620" s="8"/>
    </row>
    <row r="35621" spans="1:16" s="2" customFormat="1" x14ac:dyDescent="0.15">
      <c r="A35621" s="3"/>
      <c r="B35621" s="3"/>
      <c r="J35621" s="3"/>
      <c r="K35621" s="5"/>
      <c r="L35621" s="8"/>
      <c r="N35621" s="5"/>
      <c r="O35621" s="10"/>
      <c r="P35621" s="8"/>
    </row>
    <row r="35622" spans="1:16" s="2" customFormat="1" x14ac:dyDescent="0.15">
      <c r="A35622" s="3"/>
      <c r="B35622" s="3"/>
      <c r="J35622" s="3"/>
      <c r="K35622" s="5"/>
      <c r="L35622" s="8"/>
      <c r="N35622" s="5"/>
      <c r="O35622" s="10"/>
      <c r="P35622" s="8"/>
    </row>
    <row r="35623" spans="1:16" s="2" customFormat="1" x14ac:dyDescent="0.15">
      <c r="A35623" s="3"/>
      <c r="B35623" s="3"/>
      <c r="J35623" s="3"/>
      <c r="K35623" s="5"/>
      <c r="L35623" s="8"/>
      <c r="N35623" s="5"/>
      <c r="O35623" s="10"/>
      <c r="P35623" s="8"/>
    </row>
    <row r="35624" spans="1:16" s="2" customFormat="1" x14ac:dyDescent="0.15">
      <c r="A35624" s="3"/>
      <c r="B35624" s="3"/>
      <c r="J35624" s="3"/>
      <c r="K35624" s="5"/>
      <c r="L35624" s="8"/>
      <c r="N35624" s="5"/>
      <c r="O35624" s="10"/>
      <c r="P35624" s="8"/>
    </row>
    <row r="35625" spans="1:16" s="2" customFormat="1" x14ac:dyDescent="0.15">
      <c r="A35625" s="3"/>
      <c r="B35625" s="3"/>
      <c r="J35625" s="3"/>
      <c r="K35625" s="5"/>
      <c r="L35625" s="8"/>
      <c r="N35625" s="5"/>
      <c r="O35625" s="10"/>
      <c r="P35625" s="8"/>
    </row>
    <row r="35626" spans="1:16" s="2" customFormat="1" x14ac:dyDescent="0.15">
      <c r="A35626" s="3"/>
      <c r="B35626" s="3"/>
      <c r="J35626" s="3"/>
      <c r="K35626" s="5"/>
      <c r="L35626" s="8"/>
      <c r="N35626" s="5"/>
      <c r="O35626" s="10"/>
      <c r="P35626" s="8"/>
    </row>
    <row r="35627" spans="1:16" s="2" customFormat="1" x14ac:dyDescent="0.15">
      <c r="A35627" s="3"/>
      <c r="B35627" s="3"/>
      <c r="J35627" s="3"/>
      <c r="K35627" s="5"/>
      <c r="L35627" s="8"/>
      <c r="N35627" s="5"/>
      <c r="O35627" s="10"/>
      <c r="P35627" s="8"/>
    </row>
    <row r="35628" spans="1:16" s="2" customFormat="1" x14ac:dyDescent="0.15">
      <c r="A35628" s="3"/>
      <c r="B35628" s="3"/>
      <c r="J35628" s="3"/>
      <c r="K35628" s="5"/>
      <c r="L35628" s="8"/>
      <c r="N35628" s="5"/>
      <c r="O35628" s="10"/>
      <c r="P35628" s="8"/>
    </row>
    <row r="35629" spans="1:16" s="2" customFormat="1" x14ac:dyDescent="0.15">
      <c r="A35629" s="3"/>
      <c r="B35629" s="3"/>
      <c r="J35629" s="3"/>
      <c r="K35629" s="5"/>
      <c r="L35629" s="8"/>
      <c r="N35629" s="5"/>
      <c r="O35629" s="10"/>
      <c r="P35629" s="8"/>
    </row>
    <row r="35630" spans="1:16" s="2" customFormat="1" x14ac:dyDescent="0.15">
      <c r="A35630" s="3"/>
      <c r="B35630" s="3"/>
      <c r="J35630" s="3"/>
      <c r="K35630" s="5"/>
      <c r="L35630" s="8"/>
      <c r="N35630" s="5"/>
      <c r="O35630" s="10"/>
      <c r="P35630" s="8"/>
    </row>
    <row r="35631" spans="1:16" s="2" customFormat="1" x14ac:dyDescent="0.15">
      <c r="A35631" s="3"/>
      <c r="B35631" s="3"/>
      <c r="J35631" s="3"/>
      <c r="K35631" s="5"/>
      <c r="L35631" s="8"/>
      <c r="N35631" s="5"/>
      <c r="O35631" s="10"/>
      <c r="P35631" s="8"/>
    </row>
    <row r="35632" spans="1:16" s="2" customFormat="1" x14ac:dyDescent="0.15">
      <c r="A35632" s="3"/>
      <c r="B35632" s="3"/>
      <c r="J35632" s="3"/>
      <c r="K35632" s="5"/>
      <c r="L35632" s="8"/>
      <c r="N35632" s="5"/>
      <c r="O35632" s="10"/>
      <c r="P35632" s="8"/>
    </row>
    <row r="35633" spans="1:16" s="2" customFormat="1" x14ac:dyDescent="0.15">
      <c r="A35633" s="3"/>
      <c r="B35633" s="3"/>
      <c r="J35633" s="3"/>
      <c r="K35633" s="5"/>
      <c r="L35633" s="8"/>
      <c r="N35633" s="5"/>
      <c r="O35633" s="10"/>
      <c r="P35633" s="8"/>
    </row>
    <row r="35634" spans="1:16" s="2" customFormat="1" x14ac:dyDescent="0.15">
      <c r="A35634" s="3"/>
      <c r="B35634" s="3"/>
      <c r="J35634" s="3"/>
      <c r="K35634" s="5"/>
      <c r="L35634" s="8"/>
      <c r="N35634" s="5"/>
      <c r="O35634" s="10"/>
      <c r="P35634" s="8"/>
    </row>
    <row r="35635" spans="1:16" s="2" customFormat="1" x14ac:dyDescent="0.15">
      <c r="A35635" s="3"/>
      <c r="B35635" s="3"/>
      <c r="J35635" s="3"/>
      <c r="K35635" s="5"/>
      <c r="L35635" s="8"/>
      <c r="N35635" s="5"/>
      <c r="O35635" s="10"/>
      <c r="P35635" s="8"/>
    </row>
    <row r="35636" spans="1:16" s="2" customFormat="1" x14ac:dyDescent="0.15">
      <c r="A35636" s="3"/>
      <c r="B35636" s="3"/>
      <c r="J35636" s="3"/>
      <c r="K35636" s="5"/>
      <c r="L35636" s="8"/>
      <c r="N35636" s="5"/>
      <c r="O35636" s="10"/>
      <c r="P35636" s="8"/>
    </row>
    <row r="35637" spans="1:16" s="2" customFormat="1" x14ac:dyDescent="0.15">
      <c r="A35637" s="3"/>
      <c r="B35637" s="3"/>
      <c r="J35637" s="3"/>
      <c r="K35637" s="5"/>
      <c r="L35637" s="8"/>
      <c r="N35637" s="5"/>
      <c r="O35637" s="10"/>
      <c r="P35637" s="8"/>
    </row>
    <row r="35638" spans="1:16" s="2" customFormat="1" x14ac:dyDescent="0.15">
      <c r="A35638" s="3"/>
      <c r="B35638" s="3"/>
      <c r="J35638" s="3"/>
      <c r="K35638" s="5"/>
      <c r="L35638" s="8"/>
      <c r="N35638" s="5"/>
      <c r="O35638" s="10"/>
      <c r="P35638" s="8"/>
    </row>
    <row r="35639" spans="1:16" s="2" customFormat="1" x14ac:dyDescent="0.15">
      <c r="A35639" s="3"/>
      <c r="B35639" s="3"/>
      <c r="J35639" s="3"/>
      <c r="K35639" s="5"/>
      <c r="L35639" s="8"/>
      <c r="N35639" s="5"/>
      <c r="O35639" s="10"/>
      <c r="P35639" s="8"/>
    </row>
    <row r="35640" spans="1:16" s="2" customFormat="1" x14ac:dyDescent="0.15">
      <c r="A35640" s="3"/>
      <c r="B35640" s="3"/>
      <c r="J35640" s="3"/>
      <c r="K35640" s="5"/>
      <c r="L35640" s="8"/>
      <c r="N35640" s="5"/>
      <c r="O35640" s="10"/>
      <c r="P35640" s="8"/>
    </row>
    <row r="35641" spans="1:16" s="2" customFormat="1" x14ac:dyDescent="0.15">
      <c r="A35641" s="3"/>
      <c r="B35641" s="3"/>
      <c r="J35641" s="3"/>
      <c r="K35641" s="5"/>
      <c r="L35641" s="8"/>
      <c r="N35641" s="5"/>
      <c r="O35641" s="10"/>
      <c r="P35641" s="8"/>
    </row>
    <row r="35642" spans="1:16" s="2" customFormat="1" x14ac:dyDescent="0.15">
      <c r="A35642" s="3"/>
      <c r="B35642" s="3"/>
      <c r="J35642" s="3"/>
      <c r="K35642" s="5"/>
      <c r="L35642" s="8"/>
      <c r="N35642" s="5"/>
      <c r="O35642" s="10"/>
      <c r="P35642" s="8"/>
    </row>
    <row r="35643" spans="1:16" s="2" customFormat="1" x14ac:dyDescent="0.15">
      <c r="A35643" s="3"/>
      <c r="B35643" s="3"/>
      <c r="J35643" s="3"/>
      <c r="K35643" s="5"/>
      <c r="L35643" s="8"/>
      <c r="N35643" s="5"/>
      <c r="O35643" s="10"/>
      <c r="P35643" s="8"/>
    </row>
    <row r="35644" spans="1:16" s="2" customFormat="1" x14ac:dyDescent="0.15">
      <c r="A35644" s="3"/>
      <c r="B35644" s="3"/>
      <c r="J35644" s="3"/>
      <c r="K35644" s="5"/>
      <c r="L35644" s="8"/>
      <c r="N35644" s="5"/>
      <c r="O35644" s="10"/>
      <c r="P35644" s="8"/>
    </row>
    <row r="35645" spans="1:16" s="2" customFormat="1" x14ac:dyDescent="0.15">
      <c r="A35645" s="3"/>
      <c r="B35645" s="3"/>
      <c r="J35645" s="3"/>
      <c r="K35645" s="5"/>
      <c r="L35645" s="8"/>
      <c r="N35645" s="5"/>
      <c r="O35645" s="10"/>
      <c r="P35645" s="8"/>
    </row>
    <row r="35646" spans="1:16" s="2" customFormat="1" x14ac:dyDescent="0.15">
      <c r="A35646" s="3"/>
      <c r="B35646" s="3"/>
      <c r="J35646" s="3"/>
      <c r="K35646" s="5"/>
      <c r="L35646" s="8"/>
      <c r="N35646" s="5"/>
      <c r="O35646" s="10"/>
      <c r="P35646" s="8"/>
    </row>
    <row r="35647" spans="1:16" s="2" customFormat="1" x14ac:dyDescent="0.15">
      <c r="A35647" s="3"/>
      <c r="B35647" s="3"/>
      <c r="J35647" s="3"/>
      <c r="K35647" s="5"/>
      <c r="L35647" s="8"/>
      <c r="N35647" s="5"/>
      <c r="O35647" s="10"/>
      <c r="P35647" s="8"/>
    </row>
    <row r="35648" spans="1:16" s="2" customFormat="1" x14ac:dyDescent="0.15">
      <c r="A35648" s="3"/>
      <c r="B35648" s="3"/>
      <c r="J35648" s="3"/>
      <c r="K35648" s="5"/>
      <c r="L35648" s="8"/>
      <c r="N35648" s="5"/>
      <c r="O35648" s="10"/>
      <c r="P35648" s="8"/>
    </row>
    <row r="35649" spans="1:16" s="2" customFormat="1" x14ac:dyDescent="0.15">
      <c r="A35649" s="3"/>
      <c r="B35649" s="3"/>
      <c r="J35649" s="3"/>
      <c r="K35649" s="5"/>
      <c r="L35649" s="8"/>
      <c r="N35649" s="5"/>
      <c r="O35649" s="10"/>
      <c r="P35649" s="8"/>
    </row>
    <row r="35650" spans="1:16" s="2" customFormat="1" x14ac:dyDescent="0.15">
      <c r="A35650" s="3"/>
      <c r="B35650" s="3"/>
      <c r="J35650" s="3"/>
      <c r="K35650" s="5"/>
      <c r="L35650" s="8"/>
      <c r="N35650" s="5"/>
      <c r="O35650" s="10"/>
      <c r="P35650" s="8"/>
    </row>
    <row r="35651" spans="1:16" s="2" customFormat="1" x14ac:dyDescent="0.15">
      <c r="A35651" s="3"/>
      <c r="B35651" s="3"/>
      <c r="J35651" s="3"/>
      <c r="K35651" s="5"/>
      <c r="L35651" s="8"/>
      <c r="N35651" s="5"/>
      <c r="O35651" s="10"/>
      <c r="P35651" s="8"/>
    </row>
    <row r="35652" spans="1:16" s="2" customFormat="1" x14ac:dyDescent="0.15">
      <c r="A35652" s="3"/>
      <c r="B35652" s="3"/>
      <c r="J35652" s="3"/>
      <c r="K35652" s="5"/>
      <c r="L35652" s="8"/>
      <c r="N35652" s="5"/>
      <c r="O35652" s="10"/>
      <c r="P35652" s="8"/>
    </row>
    <row r="35653" spans="1:16" s="2" customFormat="1" x14ac:dyDescent="0.15">
      <c r="A35653" s="3"/>
      <c r="B35653" s="3"/>
      <c r="J35653" s="3"/>
      <c r="K35653" s="5"/>
      <c r="L35653" s="8"/>
      <c r="N35653" s="5"/>
      <c r="O35653" s="10"/>
      <c r="P35653" s="8"/>
    </row>
    <row r="35654" spans="1:16" s="2" customFormat="1" x14ac:dyDescent="0.15">
      <c r="A35654" s="3"/>
      <c r="B35654" s="3"/>
      <c r="J35654" s="3"/>
      <c r="K35654" s="5"/>
      <c r="L35654" s="8"/>
      <c r="N35654" s="5"/>
      <c r="O35654" s="10"/>
      <c r="P35654" s="8"/>
    </row>
    <row r="35655" spans="1:16" s="2" customFormat="1" x14ac:dyDescent="0.15">
      <c r="A35655" s="3"/>
      <c r="B35655" s="3"/>
      <c r="J35655" s="3"/>
      <c r="K35655" s="5"/>
      <c r="L35655" s="8"/>
      <c r="N35655" s="5"/>
      <c r="O35655" s="10"/>
      <c r="P35655" s="8"/>
    </row>
    <row r="35656" spans="1:16" s="2" customFormat="1" x14ac:dyDescent="0.15">
      <c r="A35656" s="3"/>
      <c r="B35656" s="3"/>
      <c r="J35656" s="3"/>
      <c r="K35656" s="5"/>
      <c r="L35656" s="8"/>
      <c r="N35656" s="5"/>
      <c r="O35656" s="10"/>
      <c r="P35656" s="8"/>
    </row>
    <row r="35657" spans="1:16" s="2" customFormat="1" x14ac:dyDescent="0.15">
      <c r="A35657" s="3"/>
      <c r="B35657" s="3"/>
      <c r="J35657" s="3"/>
      <c r="K35657" s="5"/>
      <c r="L35657" s="8"/>
      <c r="N35657" s="5"/>
      <c r="O35657" s="10"/>
      <c r="P35657" s="8"/>
    </row>
    <row r="35658" spans="1:16" s="2" customFormat="1" x14ac:dyDescent="0.15">
      <c r="A35658" s="3"/>
      <c r="B35658" s="3"/>
      <c r="J35658" s="3"/>
      <c r="K35658" s="5"/>
      <c r="L35658" s="8"/>
      <c r="N35658" s="5"/>
      <c r="O35658" s="10"/>
      <c r="P35658" s="8"/>
    </row>
    <row r="35659" spans="1:16" s="2" customFormat="1" x14ac:dyDescent="0.15">
      <c r="A35659" s="3"/>
      <c r="B35659" s="3"/>
      <c r="J35659" s="3"/>
      <c r="K35659" s="5"/>
      <c r="L35659" s="8"/>
      <c r="N35659" s="5"/>
      <c r="O35659" s="10"/>
      <c r="P35659" s="8"/>
    </row>
    <row r="35660" spans="1:16" s="2" customFormat="1" x14ac:dyDescent="0.15">
      <c r="A35660" s="3"/>
      <c r="B35660" s="3"/>
      <c r="J35660" s="3"/>
      <c r="K35660" s="5"/>
      <c r="L35660" s="8"/>
      <c r="N35660" s="5"/>
      <c r="O35660" s="10"/>
      <c r="P35660" s="8"/>
    </row>
    <row r="35661" spans="1:16" s="2" customFormat="1" x14ac:dyDescent="0.15">
      <c r="A35661" s="3"/>
      <c r="B35661" s="3"/>
      <c r="J35661" s="3"/>
      <c r="K35661" s="5"/>
      <c r="L35661" s="8"/>
      <c r="N35661" s="5"/>
      <c r="O35661" s="10"/>
      <c r="P35661" s="8"/>
    </row>
    <row r="35662" spans="1:16" s="2" customFormat="1" x14ac:dyDescent="0.15">
      <c r="A35662" s="3"/>
      <c r="B35662" s="3"/>
      <c r="J35662" s="3"/>
      <c r="K35662" s="5"/>
      <c r="L35662" s="8"/>
      <c r="N35662" s="5"/>
      <c r="O35662" s="10"/>
      <c r="P35662" s="8"/>
    </row>
    <row r="35663" spans="1:16" s="2" customFormat="1" x14ac:dyDescent="0.15">
      <c r="A35663" s="3"/>
      <c r="B35663" s="3"/>
      <c r="J35663" s="3"/>
      <c r="K35663" s="5"/>
      <c r="L35663" s="8"/>
      <c r="N35663" s="5"/>
      <c r="O35663" s="10"/>
      <c r="P35663" s="8"/>
    </row>
    <row r="35664" spans="1:16" s="2" customFormat="1" x14ac:dyDescent="0.15">
      <c r="A35664" s="3"/>
      <c r="B35664" s="3"/>
      <c r="J35664" s="3"/>
      <c r="K35664" s="5"/>
      <c r="L35664" s="8"/>
      <c r="N35664" s="5"/>
      <c r="O35664" s="10"/>
      <c r="P35664" s="8"/>
    </row>
    <row r="35665" spans="1:16" s="2" customFormat="1" x14ac:dyDescent="0.15">
      <c r="A35665" s="3"/>
      <c r="B35665" s="3"/>
      <c r="J35665" s="3"/>
      <c r="K35665" s="5"/>
      <c r="L35665" s="8"/>
      <c r="N35665" s="5"/>
      <c r="O35665" s="10"/>
      <c r="P35665" s="8"/>
    </row>
    <row r="35666" spans="1:16" s="2" customFormat="1" x14ac:dyDescent="0.15">
      <c r="A35666" s="3"/>
      <c r="B35666" s="3"/>
      <c r="J35666" s="3"/>
      <c r="K35666" s="5"/>
      <c r="L35666" s="8"/>
      <c r="N35666" s="5"/>
      <c r="O35666" s="10"/>
      <c r="P35666" s="8"/>
    </row>
    <row r="35667" spans="1:16" s="2" customFormat="1" x14ac:dyDescent="0.15">
      <c r="A35667" s="3"/>
      <c r="B35667" s="3"/>
      <c r="J35667" s="3"/>
      <c r="K35667" s="5"/>
      <c r="L35667" s="8"/>
      <c r="N35667" s="5"/>
      <c r="O35667" s="10"/>
      <c r="P35667" s="8"/>
    </row>
    <row r="35668" spans="1:16" s="2" customFormat="1" x14ac:dyDescent="0.15">
      <c r="A35668" s="3"/>
      <c r="B35668" s="3"/>
      <c r="J35668" s="3"/>
      <c r="K35668" s="5"/>
      <c r="L35668" s="8"/>
      <c r="N35668" s="5"/>
      <c r="O35668" s="10"/>
      <c r="P35668" s="8"/>
    </row>
    <row r="35669" spans="1:16" s="2" customFormat="1" x14ac:dyDescent="0.15">
      <c r="A35669" s="3"/>
      <c r="B35669" s="3"/>
      <c r="J35669" s="3"/>
      <c r="K35669" s="5"/>
      <c r="L35669" s="8"/>
      <c r="N35669" s="5"/>
      <c r="O35669" s="10"/>
      <c r="P35669" s="8"/>
    </row>
    <row r="35670" spans="1:16" s="2" customFormat="1" x14ac:dyDescent="0.15">
      <c r="A35670" s="3"/>
      <c r="B35670" s="3"/>
      <c r="J35670" s="3"/>
      <c r="K35670" s="5"/>
      <c r="L35670" s="8"/>
      <c r="N35670" s="5"/>
      <c r="O35670" s="10"/>
      <c r="P35670" s="8"/>
    </row>
    <row r="35671" spans="1:16" s="2" customFormat="1" x14ac:dyDescent="0.15">
      <c r="A35671" s="3"/>
      <c r="B35671" s="3"/>
      <c r="J35671" s="3"/>
      <c r="K35671" s="5"/>
      <c r="L35671" s="8"/>
      <c r="N35671" s="5"/>
      <c r="O35671" s="10"/>
      <c r="P35671" s="8"/>
    </row>
    <row r="35672" spans="1:16" s="2" customFormat="1" x14ac:dyDescent="0.15">
      <c r="A35672" s="3"/>
      <c r="B35672" s="3"/>
      <c r="J35672" s="3"/>
      <c r="K35672" s="5"/>
      <c r="L35672" s="8"/>
      <c r="N35672" s="5"/>
      <c r="O35672" s="10"/>
      <c r="P35672" s="8"/>
    </row>
    <row r="35673" spans="1:16" s="2" customFormat="1" x14ac:dyDescent="0.15">
      <c r="A35673" s="3"/>
      <c r="B35673" s="3"/>
      <c r="J35673" s="3"/>
      <c r="K35673" s="5"/>
      <c r="L35673" s="8"/>
      <c r="N35673" s="5"/>
      <c r="O35673" s="10"/>
      <c r="P35673" s="8"/>
    </row>
    <row r="35674" spans="1:16" s="2" customFormat="1" x14ac:dyDescent="0.15">
      <c r="A35674" s="3"/>
      <c r="B35674" s="3"/>
      <c r="J35674" s="3"/>
      <c r="K35674" s="5"/>
      <c r="L35674" s="8"/>
      <c r="N35674" s="5"/>
      <c r="O35674" s="10"/>
      <c r="P35674" s="8"/>
    </row>
    <row r="35675" spans="1:16" s="2" customFormat="1" x14ac:dyDescent="0.15">
      <c r="A35675" s="3"/>
      <c r="B35675" s="3"/>
      <c r="J35675" s="3"/>
      <c r="K35675" s="5"/>
      <c r="L35675" s="8"/>
      <c r="N35675" s="5"/>
      <c r="O35675" s="10"/>
      <c r="P35675" s="8"/>
    </row>
    <row r="35676" spans="1:16" s="2" customFormat="1" x14ac:dyDescent="0.15">
      <c r="A35676" s="3"/>
      <c r="B35676" s="3"/>
      <c r="J35676" s="3"/>
      <c r="K35676" s="5"/>
      <c r="L35676" s="8"/>
      <c r="N35676" s="5"/>
      <c r="O35676" s="10"/>
      <c r="P35676" s="8"/>
    </row>
    <row r="35677" spans="1:16" s="2" customFormat="1" x14ac:dyDescent="0.15">
      <c r="A35677" s="3"/>
      <c r="B35677" s="3"/>
      <c r="J35677" s="3"/>
      <c r="K35677" s="5"/>
      <c r="L35677" s="8"/>
      <c r="N35677" s="5"/>
      <c r="O35677" s="10"/>
      <c r="P35677" s="8"/>
    </row>
    <row r="35678" spans="1:16" s="2" customFormat="1" x14ac:dyDescent="0.15">
      <c r="A35678" s="3"/>
      <c r="B35678" s="3"/>
      <c r="J35678" s="3"/>
      <c r="K35678" s="5"/>
      <c r="L35678" s="8"/>
      <c r="N35678" s="5"/>
      <c r="O35678" s="10"/>
      <c r="P35678" s="8"/>
    </row>
    <row r="35679" spans="1:16" s="2" customFormat="1" x14ac:dyDescent="0.15">
      <c r="A35679" s="3"/>
      <c r="B35679" s="3"/>
      <c r="J35679" s="3"/>
      <c r="K35679" s="5"/>
      <c r="L35679" s="8"/>
      <c r="N35679" s="5"/>
      <c r="O35679" s="10"/>
      <c r="P35679" s="8"/>
    </row>
    <row r="35680" spans="1:16" s="2" customFormat="1" x14ac:dyDescent="0.15">
      <c r="A35680" s="3"/>
      <c r="B35680" s="3"/>
      <c r="J35680" s="3"/>
      <c r="K35680" s="5"/>
      <c r="L35680" s="8"/>
      <c r="N35680" s="5"/>
      <c r="O35680" s="10"/>
      <c r="P35680" s="8"/>
    </row>
    <row r="35681" spans="1:16" s="2" customFormat="1" x14ac:dyDescent="0.15">
      <c r="A35681" s="3"/>
      <c r="B35681" s="3"/>
      <c r="J35681" s="3"/>
      <c r="K35681" s="5"/>
      <c r="L35681" s="8"/>
      <c r="N35681" s="5"/>
      <c r="O35681" s="10"/>
      <c r="P35681" s="8"/>
    </row>
    <row r="35682" spans="1:16" s="2" customFormat="1" x14ac:dyDescent="0.15">
      <c r="A35682" s="3"/>
      <c r="B35682" s="3"/>
      <c r="J35682" s="3"/>
      <c r="K35682" s="5"/>
      <c r="L35682" s="8"/>
      <c r="N35682" s="5"/>
      <c r="O35682" s="10"/>
      <c r="P35682" s="8"/>
    </row>
    <row r="35683" spans="1:16" s="2" customFormat="1" x14ac:dyDescent="0.15">
      <c r="A35683" s="3"/>
      <c r="B35683" s="3"/>
      <c r="J35683" s="3"/>
      <c r="K35683" s="5"/>
      <c r="L35683" s="8"/>
      <c r="N35683" s="5"/>
      <c r="O35683" s="10"/>
      <c r="P35683" s="8"/>
    </row>
    <row r="35684" spans="1:16" s="2" customFormat="1" x14ac:dyDescent="0.15">
      <c r="A35684" s="3"/>
      <c r="B35684" s="3"/>
      <c r="J35684" s="3"/>
      <c r="K35684" s="5"/>
      <c r="L35684" s="8"/>
      <c r="N35684" s="5"/>
      <c r="O35684" s="10"/>
      <c r="P35684" s="8"/>
    </row>
    <row r="35685" spans="1:16" s="2" customFormat="1" x14ac:dyDescent="0.15">
      <c r="A35685" s="3"/>
      <c r="B35685" s="3"/>
      <c r="J35685" s="3"/>
      <c r="K35685" s="5"/>
      <c r="L35685" s="8"/>
      <c r="N35685" s="5"/>
      <c r="O35685" s="10"/>
      <c r="P35685" s="8"/>
    </row>
    <row r="35686" spans="1:16" s="2" customFormat="1" x14ac:dyDescent="0.15">
      <c r="A35686" s="3"/>
      <c r="B35686" s="3"/>
      <c r="J35686" s="3"/>
      <c r="K35686" s="5"/>
      <c r="L35686" s="8"/>
      <c r="N35686" s="5"/>
      <c r="O35686" s="10"/>
      <c r="P35686" s="8"/>
    </row>
    <row r="35687" spans="1:16" s="2" customFormat="1" x14ac:dyDescent="0.15">
      <c r="A35687" s="3"/>
      <c r="B35687" s="3"/>
      <c r="J35687" s="3"/>
      <c r="K35687" s="5"/>
      <c r="L35687" s="8"/>
      <c r="N35687" s="5"/>
      <c r="O35687" s="10"/>
      <c r="P35687" s="8"/>
    </row>
    <row r="35688" spans="1:16" s="2" customFormat="1" x14ac:dyDescent="0.15">
      <c r="A35688" s="3"/>
      <c r="B35688" s="3"/>
      <c r="J35688" s="3"/>
      <c r="K35688" s="5"/>
      <c r="L35688" s="8"/>
      <c r="N35688" s="5"/>
      <c r="O35688" s="10"/>
      <c r="P35688" s="8"/>
    </row>
    <row r="35689" spans="1:16" s="2" customFormat="1" x14ac:dyDescent="0.15">
      <c r="A35689" s="3"/>
      <c r="B35689" s="3"/>
      <c r="J35689" s="3"/>
      <c r="K35689" s="5"/>
      <c r="L35689" s="8"/>
      <c r="N35689" s="5"/>
      <c r="O35689" s="10"/>
      <c r="P35689" s="8"/>
    </row>
    <row r="35690" spans="1:16" s="2" customFormat="1" x14ac:dyDescent="0.15">
      <c r="A35690" s="3"/>
      <c r="B35690" s="3"/>
      <c r="J35690" s="3"/>
      <c r="K35690" s="5"/>
      <c r="L35690" s="8"/>
      <c r="N35690" s="5"/>
      <c r="O35690" s="10"/>
      <c r="P35690" s="8"/>
    </row>
    <row r="35691" spans="1:16" s="2" customFormat="1" x14ac:dyDescent="0.15">
      <c r="A35691" s="3"/>
      <c r="B35691" s="3"/>
      <c r="J35691" s="3"/>
      <c r="K35691" s="5"/>
      <c r="L35691" s="8"/>
      <c r="N35691" s="5"/>
      <c r="O35691" s="10"/>
      <c r="P35691" s="8"/>
    </row>
    <row r="35692" spans="1:16" s="2" customFormat="1" x14ac:dyDescent="0.15">
      <c r="A35692" s="3"/>
      <c r="B35692" s="3"/>
      <c r="J35692" s="3"/>
      <c r="K35692" s="5"/>
      <c r="L35692" s="8"/>
      <c r="N35692" s="5"/>
      <c r="O35692" s="10"/>
      <c r="P35692" s="8"/>
    </row>
    <row r="35693" spans="1:16" s="2" customFormat="1" x14ac:dyDescent="0.15">
      <c r="A35693" s="3"/>
      <c r="B35693" s="3"/>
      <c r="J35693" s="3"/>
      <c r="K35693" s="5"/>
      <c r="L35693" s="8"/>
      <c r="N35693" s="5"/>
      <c r="O35693" s="10"/>
      <c r="P35693" s="8"/>
    </row>
    <row r="35694" spans="1:16" s="2" customFormat="1" x14ac:dyDescent="0.15">
      <c r="A35694" s="3"/>
      <c r="B35694" s="3"/>
      <c r="J35694" s="3"/>
      <c r="K35694" s="5"/>
      <c r="L35694" s="8"/>
      <c r="N35694" s="5"/>
      <c r="O35694" s="10"/>
      <c r="P35694" s="8"/>
    </row>
    <row r="35695" spans="1:16" s="2" customFormat="1" x14ac:dyDescent="0.15">
      <c r="A35695" s="3"/>
      <c r="B35695" s="3"/>
      <c r="J35695" s="3"/>
      <c r="K35695" s="5"/>
      <c r="L35695" s="8"/>
      <c r="N35695" s="5"/>
      <c r="O35695" s="10"/>
      <c r="P35695" s="8"/>
    </row>
    <row r="35696" spans="1:16" s="2" customFormat="1" x14ac:dyDescent="0.15">
      <c r="A35696" s="3"/>
      <c r="B35696" s="3"/>
      <c r="J35696" s="3"/>
      <c r="K35696" s="5"/>
      <c r="L35696" s="8"/>
      <c r="N35696" s="5"/>
      <c r="O35696" s="10"/>
      <c r="P35696" s="8"/>
    </row>
    <row r="35697" spans="1:16" s="2" customFormat="1" x14ac:dyDescent="0.15">
      <c r="A35697" s="3"/>
      <c r="B35697" s="3"/>
      <c r="J35697" s="3"/>
      <c r="K35697" s="5"/>
      <c r="L35697" s="8"/>
      <c r="N35697" s="5"/>
      <c r="O35697" s="10"/>
      <c r="P35697" s="8"/>
    </row>
    <row r="35698" spans="1:16" s="2" customFormat="1" x14ac:dyDescent="0.15">
      <c r="A35698" s="3"/>
      <c r="B35698" s="3"/>
      <c r="J35698" s="3"/>
      <c r="K35698" s="5"/>
      <c r="L35698" s="8"/>
      <c r="N35698" s="5"/>
      <c r="O35698" s="10"/>
      <c r="P35698" s="8"/>
    </row>
    <row r="35699" spans="1:16" s="2" customFormat="1" x14ac:dyDescent="0.15">
      <c r="A35699" s="3"/>
      <c r="B35699" s="3"/>
      <c r="J35699" s="3"/>
      <c r="K35699" s="5"/>
      <c r="L35699" s="8"/>
      <c r="N35699" s="5"/>
      <c r="O35699" s="10"/>
      <c r="P35699" s="8"/>
    </row>
    <row r="35700" spans="1:16" s="2" customFormat="1" x14ac:dyDescent="0.15">
      <c r="A35700" s="3"/>
      <c r="B35700" s="3"/>
      <c r="J35700" s="3"/>
      <c r="K35700" s="5"/>
      <c r="L35700" s="8"/>
      <c r="N35700" s="5"/>
      <c r="O35700" s="10"/>
      <c r="P35700" s="8"/>
    </row>
    <row r="35701" spans="1:16" s="2" customFormat="1" x14ac:dyDescent="0.15">
      <c r="A35701" s="3"/>
      <c r="B35701" s="3"/>
      <c r="J35701" s="3"/>
      <c r="K35701" s="5"/>
      <c r="L35701" s="8"/>
      <c r="N35701" s="5"/>
      <c r="O35701" s="10"/>
      <c r="P35701" s="8"/>
    </row>
    <row r="35702" spans="1:16" s="2" customFormat="1" x14ac:dyDescent="0.15">
      <c r="A35702" s="3"/>
      <c r="B35702" s="3"/>
      <c r="J35702" s="3"/>
      <c r="K35702" s="5"/>
      <c r="L35702" s="8"/>
      <c r="N35702" s="5"/>
      <c r="O35702" s="10"/>
      <c r="P35702" s="8"/>
    </row>
    <row r="35703" spans="1:16" s="2" customFormat="1" x14ac:dyDescent="0.15">
      <c r="A35703" s="3"/>
      <c r="B35703" s="3"/>
      <c r="J35703" s="3"/>
      <c r="K35703" s="5"/>
      <c r="L35703" s="8"/>
      <c r="N35703" s="5"/>
      <c r="O35703" s="10"/>
      <c r="P35703" s="8"/>
    </row>
    <row r="35704" spans="1:16" s="2" customFormat="1" x14ac:dyDescent="0.15">
      <c r="A35704" s="3"/>
      <c r="B35704" s="3"/>
      <c r="J35704" s="3"/>
      <c r="K35704" s="5"/>
      <c r="L35704" s="8"/>
      <c r="N35704" s="5"/>
      <c r="O35704" s="10"/>
      <c r="P35704" s="8"/>
    </row>
    <row r="35705" spans="1:16" s="2" customFormat="1" x14ac:dyDescent="0.15">
      <c r="A35705" s="3"/>
      <c r="B35705" s="3"/>
      <c r="J35705" s="3"/>
      <c r="K35705" s="5"/>
      <c r="L35705" s="8"/>
      <c r="N35705" s="5"/>
      <c r="O35705" s="10"/>
      <c r="P35705" s="8"/>
    </row>
    <row r="35706" spans="1:16" s="2" customFormat="1" x14ac:dyDescent="0.15">
      <c r="A35706" s="3"/>
      <c r="B35706" s="3"/>
      <c r="J35706" s="3"/>
      <c r="K35706" s="5"/>
      <c r="L35706" s="8"/>
      <c r="N35706" s="5"/>
      <c r="O35706" s="10"/>
      <c r="P35706" s="8"/>
    </row>
    <row r="35707" spans="1:16" s="2" customFormat="1" x14ac:dyDescent="0.15">
      <c r="A35707" s="3"/>
      <c r="B35707" s="3"/>
      <c r="J35707" s="3"/>
      <c r="K35707" s="5"/>
      <c r="L35707" s="8"/>
      <c r="N35707" s="5"/>
      <c r="O35707" s="10"/>
      <c r="P35707" s="8"/>
    </row>
    <row r="35708" spans="1:16" s="2" customFormat="1" x14ac:dyDescent="0.15">
      <c r="A35708" s="3"/>
      <c r="B35708" s="3"/>
      <c r="J35708" s="3"/>
      <c r="K35708" s="5"/>
      <c r="L35708" s="8"/>
      <c r="N35708" s="5"/>
      <c r="O35708" s="10"/>
      <c r="P35708" s="8"/>
    </row>
    <row r="35709" spans="1:16" s="2" customFormat="1" x14ac:dyDescent="0.15">
      <c r="A35709" s="3"/>
      <c r="B35709" s="3"/>
      <c r="J35709" s="3"/>
      <c r="K35709" s="5"/>
      <c r="L35709" s="8"/>
      <c r="N35709" s="5"/>
      <c r="O35709" s="10"/>
      <c r="P35709" s="8"/>
    </row>
    <row r="35710" spans="1:16" s="2" customFormat="1" x14ac:dyDescent="0.15">
      <c r="A35710" s="3"/>
      <c r="B35710" s="3"/>
      <c r="J35710" s="3"/>
      <c r="K35710" s="5"/>
      <c r="L35710" s="8"/>
      <c r="N35710" s="5"/>
      <c r="O35710" s="10"/>
      <c r="P35710" s="8"/>
    </row>
    <row r="35711" spans="1:16" s="2" customFormat="1" x14ac:dyDescent="0.15">
      <c r="A35711" s="3"/>
      <c r="B35711" s="3"/>
      <c r="J35711" s="3"/>
      <c r="K35711" s="5"/>
      <c r="L35711" s="8"/>
      <c r="N35711" s="5"/>
      <c r="O35711" s="10"/>
      <c r="P35711" s="8"/>
    </row>
    <row r="35712" spans="1:16" s="2" customFormat="1" x14ac:dyDescent="0.15">
      <c r="A35712" s="3"/>
      <c r="B35712" s="3"/>
      <c r="J35712" s="3"/>
      <c r="K35712" s="5"/>
      <c r="L35712" s="8"/>
      <c r="N35712" s="5"/>
      <c r="O35712" s="10"/>
      <c r="P35712" s="8"/>
    </row>
    <row r="35713" spans="1:16" s="2" customFormat="1" x14ac:dyDescent="0.15">
      <c r="A35713" s="3"/>
      <c r="B35713" s="3"/>
      <c r="J35713" s="3"/>
      <c r="K35713" s="5"/>
      <c r="L35713" s="8"/>
      <c r="N35713" s="5"/>
      <c r="O35713" s="10"/>
      <c r="P35713" s="8"/>
    </row>
    <row r="35714" spans="1:16" s="2" customFormat="1" x14ac:dyDescent="0.15">
      <c r="A35714" s="3"/>
      <c r="B35714" s="3"/>
      <c r="J35714" s="3"/>
      <c r="K35714" s="5"/>
      <c r="L35714" s="8"/>
      <c r="N35714" s="5"/>
      <c r="O35714" s="10"/>
      <c r="P35714" s="8"/>
    </row>
    <row r="35715" spans="1:16" s="2" customFormat="1" x14ac:dyDescent="0.15">
      <c r="A35715" s="3"/>
      <c r="B35715" s="3"/>
      <c r="J35715" s="3"/>
      <c r="K35715" s="5"/>
      <c r="L35715" s="8"/>
      <c r="N35715" s="5"/>
      <c r="O35715" s="10"/>
      <c r="P35715" s="8"/>
    </row>
    <row r="35716" spans="1:16" s="2" customFormat="1" x14ac:dyDescent="0.15">
      <c r="A35716" s="3"/>
      <c r="B35716" s="3"/>
      <c r="J35716" s="3"/>
      <c r="K35716" s="5"/>
      <c r="L35716" s="8"/>
      <c r="N35716" s="5"/>
      <c r="O35716" s="10"/>
      <c r="P35716" s="8"/>
    </row>
    <row r="35717" spans="1:16" s="2" customFormat="1" x14ac:dyDescent="0.15">
      <c r="A35717" s="3"/>
      <c r="B35717" s="3"/>
      <c r="J35717" s="3"/>
      <c r="K35717" s="5"/>
      <c r="L35717" s="8"/>
      <c r="N35717" s="5"/>
      <c r="O35717" s="10"/>
      <c r="P35717" s="8"/>
    </row>
    <row r="35718" spans="1:16" s="2" customFormat="1" x14ac:dyDescent="0.15">
      <c r="A35718" s="3"/>
      <c r="B35718" s="3"/>
      <c r="J35718" s="3"/>
      <c r="K35718" s="5"/>
      <c r="L35718" s="8"/>
      <c r="N35718" s="5"/>
      <c r="O35718" s="10"/>
      <c r="P35718" s="8"/>
    </row>
    <row r="35719" spans="1:16" s="2" customFormat="1" x14ac:dyDescent="0.15">
      <c r="A35719" s="3"/>
      <c r="B35719" s="3"/>
      <c r="J35719" s="3"/>
      <c r="K35719" s="5"/>
      <c r="L35719" s="8"/>
      <c r="N35719" s="5"/>
      <c r="O35719" s="10"/>
      <c r="P35719" s="8"/>
    </row>
    <row r="35720" spans="1:16" s="2" customFormat="1" x14ac:dyDescent="0.15">
      <c r="A35720" s="3"/>
      <c r="B35720" s="3"/>
      <c r="J35720" s="3"/>
      <c r="K35720" s="5"/>
      <c r="L35720" s="8"/>
      <c r="N35720" s="5"/>
      <c r="O35720" s="10"/>
      <c r="P35720" s="8"/>
    </row>
    <row r="35721" spans="1:16" s="2" customFormat="1" x14ac:dyDescent="0.15">
      <c r="A35721" s="3"/>
      <c r="B35721" s="3"/>
      <c r="J35721" s="3"/>
      <c r="K35721" s="5"/>
      <c r="L35721" s="8"/>
      <c r="N35721" s="5"/>
      <c r="O35721" s="10"/>
      <c r="P35721" s="8"/>
    </row>
    <row r="35722" spans="1:16" s="2" customFormat="1" x14ac:dyDescent="0.15">
      <c r="A35722" s="3"/>
      <c r="B35722" s="3"/>
      <c r="J35722" s="3"/>
      <c r="K35722" s="5"/>
      <c r="L35722" s="8"/>
      <c r="N35722" s="5"/>
      <c r="O35722" s="10"/>
      <c r="P35722" s="8"/>
    </row>
    <row r="35723" spans="1:16" s="2" customFormat="1" x14ac:dyDescent="0.15">
      <c r="A35723" s="3"/>
      <c r="B35723" s="3"/>
      <c r="J35723" s="3"/>
      <c r="K35723" s="5"/>
      <c r="L35723" s="8"/>
      <c r="N35723" s="5"/>
      <c r="O35723" s="10"/>
      <c r="P35723" s="8"/>
    </row>
    <row r="35724" spans="1:16" s="2" customFormat="1" x14ac:dyDescent="0.15">
      <c r="A35724" s="3"/>
      <c r="B35724" s="3"/>
      <c r="J35724" s="3"/>
      <c r="K35724" s="5"/>
      <c r="L35724" s="8"/>
      <c r="N35724" s="5"/>
      <c r="O35724" s="10"/>
      <c r="P35724" s="8"/>
    </row>
    <row r="35725" spans="1:16" s="2" customFormat="1" x14ac:dyDescent="0.15">
      <c r="A35725" s="3"/>
      <c r="B35725" s="3"/>
      <c r="J35725" s="3"/>
      <c r="K35725" s="5"/>
      <c r="L35725" s="8"/>
      <c r="N35725" s="5"/>
      <c r="O35725" s="10"/>
      <c r="P35725" s="8"/>
    </row>
    <row r="35726" spans="1:16" s="2" customFormat="1" x14ac:dyDescent="0.15">
      <c r="A35726" s="3"/>
      <c r="B35726" s="3"/>
      <c r="J35726" s="3"/>
      <c r="K35726" s="5"/>
      <c r="L35726" s="8"/>
      <c r="N35726" s="5"/>
      <c r="O35726" s="10"/>
      <c r="P35726" s="8"/>
    </row>
    <row r="35727" spans="1:16" s="2" customFormat="1" x14ac:dyDescent="0.15">
      <c r="A35727" s="3"/>
      <c r="B35727" s="3"/>
      <c r="J35727" s="3"/>
      <c r="K35727" s="5"/>
      <c r="L35727" s="8"/>
      <c r="N35727" s="5"/>
      <c r="O35727" s="10"/>
      <c r="P35727" s="8"/>
    </row>
    <row r="35728" spans="1:16" s="2" customFormat="1" x14ac:dyDescent="0.15">
      <c r="A35728" s="3"/>
      <c r="B35728" s="3"/>
      <c r="J35728" s="3"/>
      <c r="K35728" s="5"/>
      <c r="L35728" s="8"/>
      <c r="N35728" s="5"/>
      <c r="O35728" s="10"/>
      <c r="P35728" s="8"/>
    </row>
    <row r="35729" spans="1:16" s="2" customFormat="1" x14ac:dyDescent="0.15">
      <c r="A35729" s="3"/>
      <c r="B35729" s="3"/>
      <c r="J35729" s="3"/>
      <c r="K35729" s="5"/>
      <c r="L35729" s="8"/>
      <c r="N35729" s="5"/>
      <c r="O35729" s="10"/>
      <c r="P35729" s="8"/>
    </row>
    <row r="35730" spans="1:16" s="2" customFormat="1" x14ac:dyDescent="0.15">
      <c r="A35730" s="3"/>
      <c r="B35730" s="3"/>
      <c r="J35730" s="3"/>
      <c r="K35730" s="5"/>
      <c r="L35730" s="8"/>
      <c r="N35730" s="5"/>
      <c r="O35730" s="10"/>
      <c r="P35730" s="8"/>
    </row>
    <row r="35731" spans="1:16" s="2" customFormat="1" x14ac:dyDescent="0.15">
      <c r="A35731" s="3"/>
      <c r="B35731" s="3"/>
      <c r="J35731" s="3"/>
      <c r="K35731" s="5"/>
      <c r="L35731" s="8"/>
      <c r="N35731" s="5"/>
      <c r="O35731" s="10"/>
      <c r="P35731" s="8"/>
    </row>
    <row r="35732" spans="1:16" s="2" customFormat="1" x14ac:dyDescent="0.15">
      <c r="A35732" s="3"/>
      <c r="B35732" s="3"/>
      <c r="J35732" s="3"/>
      <c r="K35732" s="5"/>
      <c r="L35732" s="8"/>
      <c r="N35732" s="5"/>
      <c r="O35732" s="10"/>
      <c r="P35732" s="8"/>
    </row>
    <row r="35733" spans="1:16" s="2" customFormat="1" x14ac:dyDescent="0.15">
      <c r="A35733" s="3"/>
      <c r="B35733" s="3"/>
      <c r="J35733" s="3"/>
      <c r="K35733" s="5"/>
      <c r="L35733" s="8"/>
      <c r="N35733" s="5"/>
      <c r="O35733" s="10"/>
      <c r="P35733" s="8"/>
    </row>
    <row r="35734" spans="1:16" s="2" customFormat="1" x14ac:dyDescent="0.15">
      <c r="A35734" s="3"/>
      <c r="B35734" s="3"/>
      <c r="J35734" s="3"/>
      <c r="K35734" s="5"/>
      <c r="L35734" s="8"/>
      <c r="N35734" s="5"/>
      <c r="O35734" s="10"/>
      <c r="P35734" s="8"/>
    </row>
    <row r="35735" spans="1:16" s="2" customFormat="1" x14ac:dyDescent="0.15">
      <c r="A35735" s="3"/>
      <c r="B35735" s="3"/>
      <c r="J35735" s="3"/>
      <c r="K35735" s="5"/>
      <c r="L35735" s="8"/>
      <c r="N35735" s="5"/>
      <c r="O35735" s="10"/>
      <c r="P35735" s="8"/>
    </row>
    <row r="35736" spans="1:16" s="2" customFormat="1" x14ac:dyDescent="0.15">
      <c r="A35736" s="3"/>
      <c r="B35736" s="3"/>
      <c r="J35736" s="3"/>
      <c r="K35736" s="5"/>
      <c r="L35736" s="8"/>
      <c r="N35736" s="5"/>
      <c r="O35736" s="10"/>
      <c r="P35736" s="8"/>
    </row>
    <row r="35737" spans="1:16" s="2" customFormat="1" x14ac:dyDescent="0.15">
      <c r="A35737" s="3"/>
      <c r="B35737" s="3"/>
      <c r="J35737" s="3"/>
      <c r="K35737" s="5"/>
      <c r="L35737" s="8"/>
      <c r="N35737" s="5"/>
      <c r="O35737" s="10"/>
      <c r="P35737" s="8"/>
    </row>
    <row r="35738" spans="1:16" s="2" customFormat="1" x14ac:dyDescent="0.15">
      <c r="A35738" s="3"/>
      <c r="B35738" s="3"/>
      <c r="J35738" s="3"/>
      <c r="K35738" s="5"/>
      <c r="L35738" s="8"/>
      <c r="N35738" s="5"/>
      <c r="O35738" s="10"/>
      <c r="P35738" s="8"/>
    </row>
    <row r="35739" spans="1:16" s="2" customFormat="1" x14ac:dyDescent="0.15">
      <c r="A35739" s="3"/>
      <c r="B35739" s="3"/>
      <c r="J35739" s="3"/>
      <c r="K35739" s="5"/>
      <c r="L35739" s="8"/>
      <c r="N35739" s="5"/>
      <c r="O35739" s="10"/>
      <c r="P35739" s="8"/>
    </row>
    <row r="35740" spans="1:16" s="2" customFormat="1" x14ac:dyDescent="0.15">
      <c r="A35740" s="3"/>
      <c r="B35740" s="3"/>
      <c r="J35740" s="3"/>
      <c r="K35740" s="5"/>
      <c r="L35740" s="8"/>
      <c r="N35740" s="5"/>
      <c r="O35740" s="10"/>
      <c r="P35740" s="8"/>
    </row>
    <row r="35741" spans="1:16" s="2" customFormat="1" x14ac:dyDescent="0.15">
      <c r="A35741" s="3"/>
      <c r="B35741" s="3"/>
      <c r="J35741" s="3"/>
      <c r="K35741" s="5"/>
      <c r="L35741" s="8"/>
      <c r="N35741" s="5"/>
      <c r="O35741" s="10"/>
      <c r="P35741" s="8"/>
    </row>
    <row r="35742" spans="1:16" s="2" customFormat="1" x14ac:dyDescent="0.15">
      <c r="A35742" s="3"/>
      <c r="B35742" s="3"/>
      <c r="J35742" s="3"/>
      <c r="K35742" s="5"/>
      <c r="L35742" s="8"/>
      <c r="N35742" s="5"/>
      <c r="O35742" s="10"/>
      <c r="P35742" s="8"/>
    </row>
    <row r="35743" spans="1:16" s="2" customFormat="1" x14ac:dyDescent="0.15">
      <c r="A35743" s="3"/>
      <c r="B35743" s="3"/>
      <c r="J35743" s="3"/>
      <c r="K35743" s="5"/>
      <c r="L35743" s="8"/>
      <c r="N35743" s="5"/>
      <c r="O35743" s="10"/>
      <c r="P35743" s="8"/>
    </row>
    <row r="35744" spans="1:16" s="2" customFormat="1" x14ac:dyDescent="0.15">
      <c r="A35744" s="3"/>
      <c r="B35744" s="3"/>
      <c r="J35744" s="3"/>
      <c r="K35744" s="5"/>
      <c r="L35744" s="8"/>
      <c r="N35744" s="5"/>
      <c r="O35744" s="10"/>
      <c r="P35744" s="8"/>
    </row>
    <row r="35745" spans="1:16" s="2" customFormat="1" x14ac:dyDescent="0.15">
      <c r="A35745" s="3"/>
      <c r="B35745" s="3"/>
      <c r="J35745" s="3"/>
      <c r="K35745" s="5"/>
      <c r="L35745" s="8"/>
      <c r="N35745" s="5"/>
      <c r="O35745" s="10"/>
      <c r="P35745" s="8"/>
    </row>
    <row r="35746" spans="1:16" s="2" customFormat="1" x14ac:dyDescent="0.15">
      <c r="A35746" s="3"/>
      <c r="B35746" s="3"/>
      <c r="J35746" s="3"/>
      <c r="K35746" s="5"/>
      <c r="L35746" s="8"/>
      <c r="N35746" s="5"/>
      <c r="O35746" s="10"/>
      <c r="P35746" s="8"/>
    </row>
    <row r="35747" spans="1:16" s="2" customFormat="1" x14ac:dyDescent="0.15">
      <c r="A35747" s="3"/>
      <c r="B35747" s="3"/>
      <c r="J35747" s="3"/>
      <c r="K35747" s="5"/>
      <c r="L35747" s="8"/>
      <c r="N35747" s="5"/>
      <c r="O35747" s="10"/>
      <c r="P35747" s="8"/>
    </row>
    <row r="35748" spans="1:16" s="2" customFormat="1" x14ac:dyDescent="0.15">
      <c r="A35748" s="3"/>
      <c r="B35748" s="3"/>
      <c r="J35748" s="3"/>
      <c r="K35748" s="5"/>
      <c r="L35748" s="8"/>
      <c r="N35748" s="5"/>
      <c r="O35748" s="10"/>
      <c r="P35748" s="8"/>
    </row>
    <row r="35749" spans="1:16" s="2" customFormat="1" x14ac:dyDescent="0.15">
      <c r="A35749" s="3"/>
      <c r="B35749" s="3"/>
      <c r="J35749" s="3"/>
      <c r="K35749" s="5"/>
      <c r="L35749" s="8"/>
      <c r="N35749" s="5"/>
      <c r="O35749" s="10"/>
      <c r="P35749" s="8"/>
    </row>
    <row r="35750" spans="1:16" s="2" customFormat="1" x14ac:dyDescent="0.15">
      <c r="A35750" s="3"/>
      <c r="B35750" s="3"/>
      <c r="J35750" s="3"/>
      <c r="K35750" s="5"/>
      <c r="L35750" s="8"/>
      <c r="N35750" s="5"/>
      <c r="O35750" s="10"/>
      <c r="P35750" s="8"/>
    </row>
    <row r="35751" spans="1:16" s="2" customFormat="1" x14ac:dyDescent="0.15">
      <c r="A35751" s="3"/>
      <c r="B35751" s="3"/>
      <c r="J35751" s="3"/>
      <c r="K35751" s="5"/>
      <c r="L35751" s="8"/>
      <c r="N35751" s="5"/>
      <c r="O35751" s="10"/>
      <c r="P35751" s="8"/>
    </row>
    <row r="35752" spans="1:16" s="2" customFormat="1" x14ac:dyDescent="0.15">
      <c r="A35752" s="3"/>
      <c r="B35752" s="3"/>
      <c r="J35752" s="3"/>
      <c r="K35752" s="5"/>
      <c r="L35752" s="8"/>
      <c r="N35752" s="5"/>
      <c r="O35752" s="10"/>
      <c r="P35752" s="8"/>
    </row>
    <row r="35753" spans="1:16" s="2" customFormat="1" x14ac:dyDescent="0.15">
      <c r="A35753" s="3"/>
      <c r="B35753" s="3"/>
      <c r="J35753" s="3"/>
      <c r="K35753" s="5"/>
      <c r="L35753" s="8"/>
      <c r="N35753" s="5"/>
      <c r="O35753" s="10"/>
      <c r="P35753" s="8"/>
    </row>
    <row r="35754" spans="1:16" s="2" customFormat="1" x14ac:dyDescent="0.15">
      <c r="A35754" s="3"/>
      <c r="B35754" s="3"/>
      <c r="J35754" s="3"/>
      <c r="K35754" s="5"/>
      <c r="L35754" s="8"/>
      <c r="N35754" s="5"/>
      <c r="O35754" s="10"/>
      <c r="P35754" s="8"/>
    </row>
    <row r="35755" spans="1:16" s="2" customFormat="1" x14ac:dyDescent="0.15">
      <c r="A35755" s="3"/>
      <c r="B35755" s="3"/>
      <c r="J35755" s="3"/>
      <c r="K35755" s="5"/>
      <c r="L35755" s="8"/>
      <c r="N35755" s="5"/>
      <c r="O35755" s="10"/>
      <c r="P35755" s="8"/>
    </row>
    <row r="35756" spans="1:16" s="2" customFormat="1" x14ac:dyDescent="0.15">
      <c r="A35756" s="3"/>
      <c r="B35756" s="3"/>
      <c r="J35756" s="3"/>
      <c r="K35756" s="5"/>
      <c r="L35756" s="8"/>
      <c r="N35756" s="5"/>
      <c r="O35756" s="10"/>
      <c r="P35756" s="8"/>
    </row>
    <row r="35757" spans="1:16" s="2" customFormat="1" x14ac:dyDescent="0.15">
      <c r="A35757" s="3"/>
      <c r="B35757" s="3"/>
      <c r="J35757" s="3"/>
      <c r="K35757" s="5"/>
      <c r="L35757" s="8"/>
      <c r="N35757" s="5"/>
      <c r="O35757" s="10"/>
      <c r="P35757" s="8"/>
    </row>
    <row r="35758" spans="1:16" s="2" customFormat="1" x14ac:dyDescent="0.15">
      <c r="A35758" s="3"/>
      <c r="B35758" s="3"/>
      <c r="J35758" s="3"/>
      <c r="K35758" s="5"/>
      <c r="L35758" s="8"/>
      <c r="N35758" s="5"/>
      <c r="O35758" s="10"/>
      <c r="P35758" s="8"/>
    </row>
    <row r="35759" spans="1:16" s="2" customFormat="1" x14ac:dyDescent="0.15">
      <c r="A35759" s="3"/>
      <c r="B35759" s="3"/>
      <c r="J35759" s="3"/>
      <c r="K35759" s="5"/>
      <c r="L35759" s="8"/>
      <c r="N35759" s="5"/>
      <c r="O35759" s="10"/>
      <c r="P35759" s="8"/>
    </row>
    <row r="35760" spans="1:16" s="2" customFormat="1" x14ac:dyDescent="0.15">
      <c r="A35760" s="3"/>
      <c r="B35760" s="3"/>
      <c r="J35760" s="3"/>
      <c r="K35760" s="5"/>
      <c r="L35760" s="8"/>
      <c r="N35760" s="5"/>
      <c r="O35760" s="10"/>
      <c r="P35760" s="8"/>
    </row>
    <row r="35761" spans="1:16" s="2" customFormat="1" x14ac:dyDescent="0.15">
      <c r="A35761" s="3"/>
      <c r="B35761" s="3"/>
      <c r="J35761" s="3"/>
      <c r="K35761" s="5"/>
      <c r="L35761" s="8"/>
      <c r="N35761" s="5"/>
      <c r="O35761" s="10"/>
      <c r="P35761" s="8"/>
    </row>
    <row r="35762" spans="1:16" s="2" customFormat="1" x14ac:dyDescent="0.15">
      <c r="A35762" s="3"/>
      <c r="B35762" s="3"/>
      <c r="J35762" s="3"/>
      <c r="K35762" s="5"/>
      <c r="L35762" s="8"/>
      <c r="N35762" s="5"/>
      <c r="O35762" s="10"/>
      <c r="P35762" s="8"/>
    </row>
    <row r="35763" spans="1:16" s="2" customFormat="1" x14ac:dyDescent="0.15">
      <c r="A35763" s="3"/>
      <c r="B35763" s="3"/>
      <c r="J35763" s="3"/>
      <c r="K35763" s="5"/>
      <c r="L35763" s="8"/>
      <c r="N35763" s="5"/>
      <c r="O35763" s="10"/>
      <c r="P35763" s="8"/>
    </row>
    <row r="35764" spans="1:16" s="2" customFormat="1" x14ac:dyDescent="0.15">
      <c r="A35764" s="3"/>
      <c r="B35764" s="3"/>
      <c r="J35764" s="3"/>
      <c r="K35764" s="5"/>
      <c r="L35764" s="8"/>
      <c r="N35764" s="5"/>
      <c r="O35764" s="10"/>
      <c r="P35764" s="8"/>
    </row>
    <row r="35765" spans="1:16" s="2" customFormat="1" x14ac:dyDescent="0.15">
      <c r="A35765" s="3"/>
      <c r="B35765" s="3"/>
      <c r="J35765" s="3"/>
      <c r="K35765" s="5"/>
      <c r="L35765" s="8"/>
      <c r="N35765" s="5"/>
      <c r="O35765" s="10"/>
      <c r="P35765" s="8"/>
    </row>
    <row r="35766" spans="1:16" s="2" customFormat="1" x14ac:dyDescent="0.15">
      <c r="A35766" s="3"/>
      <c r="B35766" s="3"/>
      <c r="J35766" s="3"/>
      <c r="K35766" s="5"/>
      <c r="L35766" s="8"/>
      <c r="N35766" s="5"/>
      <c r="O35766" s="10"/>
      <c r="P35766" s="8"/>
    </row>
    <row r="35767" spans="1:16" s="2" customFormat="1" x14ac:dyDescent="0.15">
      <c r="A35767" s="3"/>
      <c r="B35767" s="3"/>
      <c r="J35767" s="3"/>
      <c r="K35767" s="5"/>
      <c r="L35767" s="8"/>
      <c r="N35767" s="5"/>
      <c r="O35767" s="10"/>
      <c r="P35767" s="8"/>
    </row>
    <row r="35768" spans="1:16" s="2" customFormat="1" x14ac:dyDescent="0.15">
      <c r="A35768" s="3"/>
      <c r="B35768" s="3"/>
      <c r="J35768" s="3"/>
      <c r="K35768" s="5"/>
      <c r="L35768" s="8"/>
      <c r="N35768" s="5"/>
      <c r="O35768" s="10"/>
      <c r="P35768" s="8"/>
    </row>
    <row r="35769" spans="1:16" s="2" customFormat="1" x14ac:dyDescent="0.15">
      <c r="A35769" s="3"/>
      <c r="B35769" s="3"/>
      <c r="J35769" s="3"/>
      <c r="K35769" s="5"/>
      <c r="L35769" s="8"/>
      <c r="N35769" s="5"/>
      <c r="O35769" s="10"/>
      <c r="P35769" s="8"/>
    </row>
    <row r="35770" spans="1:16" s="2" customFormat="1" x14ac:dyDescent="0.15">
      <c r="A35770" s="3"/>
      <c r="B35770" s="3"/>
      <c r="J35770" s="3"/>
      <c r="K35770" s="5"/>
      <c r="L35770" s="8"/>
      <c r="N35770" s="5"/>
      <c r="O35770" s="10"/>
      <c r="P35770" s="8"/>
    </row>
    <row r="35771" spans="1:16" s="2" customFormat="1" x14ac:dyDescent="0.15">
      <c r="A35771" s="3"/>
      <c r="B35771" s="3"/>
      <c r="J35771" s="3"/>
      <c r="K35771" s="5"/>
      <c r="L35771" s="8"/>
      <c r="N35771" s="5"/>
      <c r="O35771" s="10"/>
      <c r="P35771" s="8"/>
    </row>
    <row r="35772" spans="1:16" s="2" customFormat="1" x14ac:dyDescent="0.15">
      <c r="A35772" s="3"/>
      <c r="B35772" s="3"/>
      <c r="J35772" s="3"/>
      <c r="K35772" s="5"/>
      <c r="L35772" s="8"/>
      <c r="N35772" s="5"/>
      <c r="O35772" s="10"/>
      <c r="P35772" s="8"/>
    </row>
    <row r="35773" spans="1:16" s="2" customFormat="1" x14ac:dyDescent="0.15">
      <c r="A35773" s="3"/>
      <c r="B35773" s="3"/>
      <c r="J35773" s="3"/>
      <c r="K35773" s="5"/>
      <c r="L35773" s="8"/>
      <c r="N35773" s="5"/>
      <c r="O35773" s="10"/>
      <c r="P35773" s="8"/>
    </row>
    <row r="35774" spans="1:16" s="2" customFormat="1" x14ac:dyDescent="0.15">
      <c r="A35774" s="3"/>
      <c r="B35774" s="3"/>
      <c r="J35774" s="3"/>
      <c r="K35774" s="5"/>
      <c r="L35774" s="8"/>
      <c r="N35774" s="5"/>
      <c r="O35774" s="10"/>
      <c r="P35774" s="8"/>
    </row>
    <row r="35775" spans="1:16" s="2" customFormat="1" x14ac:dyDescent="0.15">
      <c r="A35775" s="3"/>
      <c r="B35775" s="3"/>
      <c r="J35775" s="3"/>
      <c r="K35775" s="5"/>
      <c r="L35775" s="8"/>
      <c r="N35775" s="5"/>
      <c r="O35775" s="10"/>
      <c r="P35775" s="8"/>
    </row>
    <row r="35776" spans="1:16" s="2" customFormat="1" x14ac:dyDescent="0.15">
      <c r="A35776" s="3"/>
      <c r="B35776" s="3"/>
      <c r="J35776" s="3"/>
      <c r="K35776" s="5"/>
      <c r="L35776" s="8"/>
      <c r="N35776" s="5"/>
      <c r="O35776" s="10"/>
      <c r="P35776" s="8"/>
    </row>
    <row r="35777" spans="1:16" s="2" customFormat="1" x14ac:dyDescent="0.15">
      <c r="A35777" s="3"/>
      <c r="B35777" s="3"/>
      <c r="J35777" s="3"/>
      <c r="K35777" s="5"/>
      <c r="L35777" s="8"/>
      <c r="N35777" s="5"/>
      <c r="O35777" s="10"/>
      <c r="P35777" s="8"/>
    </row>
    <row r="35778" spans="1:16" s="2" customFormat="1" x14ac:dyDescent="0.15">
      <c r="A35778" s="3"/>
      <c r="B35778" s="3"/>
      <c r="J35778" s="3"/>
      <c r="K35778" s="5"/>
      <c r="L35778" s="8"/>
      <c r="N35778" s="5"/>
      <c r="O35778" s="10"/>
      <c r="P35778" s="8"/>
    </row>
    <row r="35779" spans="1:16" s="2" customFormat="1" x14ac:dyDescent="0.15">
      <c r="A35779" s="3"/>
      <c r="B35779" s="3"/>
      <c r="J35779" s="3"/>
      <c r="K35779" s="5"/>
      <c r="L35779" s="8"/>
      <c r="N35779" s="5"/>
      <c r="O35779" s="10"/>
      <c r="P35779" s="8"/>
    </row>
    <row r="35780" spans="1:16" s="2" customFormat="1" x14ac:dyDescent="0.15">
      <c r="A35780" s="3"/>
      <c r="B35780" s="3"/>
      <c r="J35780" s="3"/>
      <c r="K35780" s="5"/>
      <c r="L35780" s="8"/>
      <c r="N35780" s="5"/>
      <c r="O35780" s="10"/>
      <c r="P35780" s="8"/>
    </row>
    <row r="35781" spans="1:16" s="2" customFormat="1" x14ac:dyDescent="0.15">
      <c r="A35781" s="3"/>
      <c r="B35781" s="3"/>
      <c r="J35781" s="3"/>
      <c r="K35781" s="5"/>
      <c r="L35781" s="8"/>
      <c r="N35781" s="5"/>
      <c r="O35781" s="10"/>
      <c r="P35781" s="8"/>
    </row>
    <row r="35782" spans="1:16" s="2" customFormat="1" x14ac:dyDescent="0.15">
      <c r="A35782" s="3"/>
      <c r="B35782" s="3"/>
      <c r="J35782" s="3"/>
      <c r="K35782" s="5"/>
      <c r="L35782" s="8"/>
      <c r="N35782" s="5"/>
      <c r="O35782" s="10"/>
      <c r="P35782" s="8"/>
    </row>
    <row r="35783" spans="1:16" s="2" customFormat="1" x14ac:dyDescent="0.15">
      <c r="A35783" s="3"/>
      <c r="B35783" s="3"/>
      <c r="J35783" s="3"/>
      <c r="K35783" s="5"/>
      <c r="L35783" s="8"/>
      <c r="N35783" s="5"/>
      <c r="O35783" s="10"/>
      <c r="P35783" s="8"/>
    </row>
    <row r="35784" spans="1:16" s="2" customFormat="1" x14ac:dyDescent="0.15">
      <c r="A35784" s="3"/>
      <c r="B35784" s="3"/>
      <c r="J35784" s="3"/>
      <c r="K35784" s="5"/>
      <c r="L35784" s="8"/>
      <c r="N35784" s="5"/>
      <c r="O35784" s="10"/>
      <c r="P35784" s="8"/>
    </row>
    <row r="35785" spans="1:16" s="2" customFormat="1" x14ac:dyDescent="0.15">
      <c r="A35785" s="3"/>
      <c r="B35785" s="3"/>
      <c r="J35785" s="3"/>
      <c r="K35785" s="5"/>
      <c r="L35785" s="8"/>
      <c r="N35785" s="5"/>
      <c r="O35785" s="10"/>
      <c r="P35785" s="8"/>
    </row>
    <row r="35786" spans="1:16" s="2" customFormat="1" x14ac:dyDescent="0.15">
      <c r="A35786" s="3"/>
      <c r="B35786" s="3"/>
      <c r="J35786" s="3"/>
      <c r="K35786" s="5"/>
      <c r="L35786" s="8"/>
      <c r="N35786" s="5"/>
      <c r="O35786" s="10"/>
      <c r="P35786" s="8"/>
    </row>
    <row r="35787" spans="1:16" s="2" customFormat="1" x14ac:dyDescent="0.15">
      <c r="A35787" s="3"/>
      <c r="B35787" s="3"/>
      <c r="J35787" s="3"/>
      <c r="K35787" s="5"/>
      <c r="L35787" s="8"/>
      <c r="N35787" s="5"/>
      <c r="O35787" s="10"/>
      <c r="P35787" s="8"/>
    </row>
    <row r="35788" spans="1:16" s="2" customFormat="1" x14ac:dyDescent="0.15">
      <c r="A35788" s="3"/>
      <c r="B35788" s="3"/>
      <c r="J35788" s="3"/>
      <c r="K35788" s="5"/>
      <c r="L35788" s="8"/>
      <c r="N35788" s="5"/>
      <c r="O35788" s="10"/>
      <c r="P35788" s="8"/>
    </row>
    <row r="35789" spans="1:16" s="2" customFormat="1" x14ac:dyDescent="0.15">
      <c r="A35789" s="3"/>
      <c r="B35789" s="3"/>
      <c r="J35789" s="3"/>
      <c r="K35789" s="5"/>
      <c r="L35789" s="8"/>
      <c r="N35789" s="5"/>
      <c r="O35789" s="10"/>
      <c r="P35789" s="8"/>
    </row>
    <row r="35790" spans="1:16" s="2" customFormat="1" x14ac:dyDescent="0.15">
      <c r="A35790" s="3"/>
      <c r="B35790" s="3"/>
      <c r="J35790" s="3"/>
      <c r="K35790" s="5"/>
      <c r="L35790" s="8"/>
      <c r="N35790" s="5"/>
      <c r="O35790" s="10"/>
      <c r="P35790" s="8"/>
    </row>
    <row r="35791" spans="1:16" s="2" customFormat="1" x14ac:dyDescent="0.15">
      <c r="A35791" s="3"/>
      <c r="B35791" s="3"/>
      <c r="J35791" s="3"/>
      <c r="K35791" s="5"/>
      <c r="L35791" s="8"/>
      <c r="N35791" s="5"/>
      <c r="O35791" s="10"/>
      <c r="P35791" s="8"/>
    </row>
    <row r="35792" spans="1:16" s="2" customFormat="1" x14ac:dyDescent="0.15">
      <c r="A35792" s="3"/>
      <c r="B35792" s="3"/>
      <c r="J35792" s="3"/>
      <c r="K35792" s="5"/>
      <c r="L35792" s="8"/>
      <c r="N35792" s="5"/>
      <c r="O35792" s="10"/>
      <c r="P35792" s="8"/>
    </row>
    <row r="35793" spans="1:16" s="2" customFormat="1" x14ac:dyDescent="0.15">
      <c r="A35793" s="3"/>
      <c r="B35793" s="3"/>
      <c r="J35793" s="3"/>
      <c r="K35793" s="5"/>
      <c r="L35793" s="8"/>
      <c r="N35793" s="5"/>
      <c r="O35793" s="10"/>
      <c r="P35793" s="8"/>
    </row>
    <row r="35794" spans="1:16" s="2" customFormat="1" x14ac:dyDescent="0.15">
      <c r="A35794" s="3"/>
      <c r="B35794" s="3"/>
      <c r="J35794" s="3"/>
      <c r="K35794" s="5"/>
      <c r="L35794" s="8"/>
      <c r="N35794" s="5"/>
      <c r="O35794" s="10"/>
      <c r="P35794" s="8"/>
    </row>
    <row r="35795" spans="1:16" s="2" customFormat="1" x14ac:dyDescent="0.15">
      <c r="A35795" s="3"/>
      <c r="B35795" s="3"/>
      <c r="J35795" s="3"/>
      <c r="K35795" s="5"/>
      <c r="L35795" s="8"/>
      <c r="N35795" s="5"/>
      <c r="O35795" s="10"/>
      <c r="P35795" s="8"/>
    </row>
    <row r="35796" spans="1:16" s="2" customFormat="1" x14ac:dyDescent="0.15">
      <c r="A35796" s="3"/>
      <c r="B35796" s="3"/>
      <c r="J35796" s="3"/>
      <c r="K35796" s="5"/>
      <c r="L35796" s="8"/>
      <c r="N35796" s="5"/>
      <c r="O35796" s="10"/>
      <c r="P35796" s="8"/>
    </row>
    <row r="35797" spans="1:16" s="2" customFormat="1" x14ac:dyDescent="0.15">
      <c r="A35797" s="3"/>
      <c r="B35797" s="3"/>
      <c r="J35797" s="3"/>
      <c r="K35797" s="5"/>
      <c r="L35797" s="8"/>
      <c r="N35797" s="5"/>
      <c r="O35797" s="10"/>
      <c r="P35797" s="8"/>
    </row>
    <row r="35798" spans="1:16" s="2" customFormat="1" x14ac:dyDescent="0.15">
      <c r="A35798" s="3"/>
      <c r="B35798" s="3"/>
      <c r="J35798" s="3"/>
      <c r="K35798" s="5"/>
      <c r="L35798" s="8"/>
      <c r="N35798" s="5"/>
      <c r="O35798" s="10"/>
      <c r="P35798" s="8"/>
    </row>
    <row r="35799" spans="1:16" s="2" customFormat="1" x14ac:dyDescent="0.15">
      <c r="A35799" s="3"/>
      <c r="B35799" s="3"/>
      <c r="J35799" s="3"/>
      <c r="K35799" s="5"/>
      <c r="L35799" s="8"/>
      <c r="N35799" s="5"/>
      <c r="O35799" s="10"/>
      <c r="P35799" s="8"/>
    </row>
    <row r="35800" spans="1:16" s="2" customFormat="1" x14ac:dyDescent="0.15">
      <c r="A35800" s="3"/>
      <c r="B35800" s="3"/>
      <c r="J35800" s="3"/>
      <c r="K35800" s="5"/>
      <c r="L35800" s="8"/>
      <c r="N35800" s="5"/>
      <c r="O35800" s="10"/>
      <c r="P35800" s="8"/>
    </row>
    <row r="35801" spans="1:16" s="2" customFormat="1" x14ac:dyDescent="0.15">
      <c r="A35801" s="3"/>
      <c r="B35801" s="3"/>
      <c r="J35801" s="3"/>
      <c r="K35801" s="5"/>
      <c r="L35801" s="8"/>
      <c r="N35801" s="5"/>
      <c r="O35801" s="10"/>
      <c r="P35801" s="8"/>
    </row>
    <row r="35802" spans="1:16" s="2" customFormat="1" x14ac:dyDescent="0.15">
      <c r="A35802" s="3"/>
      <c r="B35802" s="3"/>
      <c r="J35802" s="3"/>
      <c r="K35802" s="5"/>
      <c r="L35802" s="8"/>
      <c r="N35802" s="5"/>
      <c r="O35802" s="10"/>
      <c r="P35802" s="8"/>
    </row>
    <row r="35803" spans="1:16" s="2" customFormat="1" x14ac:dyDescent="0.15">
      <c r="A35803" s="3"/>
      <c r="B35803" s="3"/>
      <c r="J35803" s="3"/>
      <c r="K35803" s="5"/>
      <c r="L35803" s="8"/>
      <c r="N35803" s="5"/>
      <c r="O35803" s="10"/>
      <c r="P35803" s="8"/>
    </row>
    <row r="35804" spans="1:16" s="2" customFormat="1" x14ac:dyDescent="0.15">
      <c r="A35804" s="3"/>
      <c r="B35804" s="3"/>
      <c r="J35804" s="3"/>
      <c r="K35804" s="5"/>
      <c r="L35804" s="8"/>
      <c r="N35804" s="5"/>
      <c r="O35804" s="10"/>
      <c r="P35804" s="8"/>
    </row>
    <row r="35805" spans="1:16" s="2" customFormat="1" x14ac:dyDescent="0.15">
      <c r="A35805" s="3"/>
      <c r="B35805" s="3"/>
      <c r="J35805" s="3"/>
      <c r="K35805" s="5"/>
      <c r="L35805" s="8"/>
      <c r="N35805" s="5"/>
      <c r="O35805" s="10"/>
      <c r="P35805" s="8"/>
    </row>
    <row r="35806" spans="1:16" s="2" customFormat="1" x14ac:dyDescent="0.15">
      <c r="A35806" s="3"/>
      <c r="B35806" s="3"/>
      <c r="J35806" s="3"/>
      <c r="K35806" s="5"/>
      <c r="L35806" s="8"/>
      <c r="N35806" s="5"/>
      <c r="O35806" s="10"/>
      <c r="P35806" s="8"/>
    </row>
    <row r="35807" spans="1:16" s="2" customFormat="1" x14ac:dyDescent="0.15">
      <c r="A35807" s="3"/>
      <c r="B35807" s="3"/>
      <c r="J35807" s="3"/>
      <c r="K35807" s="5"/>
      <c r="L35807" s="8"/>
      <c r="N35807" s="5"/>
      <c r="O35807" s="10"/>
      <c r="P35807" s="8"/>
    </row>
    <row r="35808" spans="1:16" s="2" customFormat="1" x14ac:dyDescent="0.15">
      <c r="A35808" s="3"/>
      <c r="B35808" s="3"/>
      <c r="J35808" s="3"/>
      <c r="K35808" s="5"/>
      <c r="L35808" s="8"/>
      <c r="N35808" s="5"/>
      <c r="O35808" s="10"/>
      <c r="P35808" s="8"/>
    </row>
    <row r="35809" spans="1:16" s="2" customFormat="1" x14ac:dyDescent="0.15">
      <c r="A35809" s="3"/>
      <c r="B35809" s="3"/>
      <c r="J35809" s="3"/>
      <c r="K35809" s="5"/>
      <c r="L35809" s="8"/>
      <c r="N35809" s="5"/>
      <c r="O35809" s="10"/>
      <c r="P35809" s="8"/>
    </row>
    <row r="35810" spans="1:16" s="2" customFormat="1" x14ac:dyDescent="0.15">
      <c r="A35810" s="3"/>
      <c r="B35810" s="3"/>
      <c r="J35810" s="3"/>
      <c r="K35810" s="5"/>
      <c r="L35810" s="8"/>
      <c r="N35810" s="5"/>
      <c r="O35810" s="10"/>
      <c r="P35810" s="8"/>
    </row>
    <row r="35811" spans="1:16" s="2" customFormat="1" x14ac:dyDescent="0.15">
      <c r="A35811" s="3"/>
      <c r="B35811" s="3"/>
      <c r="J35811" s="3"/>
      <c r="K35811" s="5"/>
      <c r="L35811" s="8"/>
      <c r="N35811" s="5"/>
      <c r="O35811" s="10"/>
      <c r="P35811" s="8"/>
    </row>
    <row r="35812" spans="1:16" s="2" customFormat="1" x14ac:dyDescent="0.15">
      <c r="A35812" s="3"/>
      <c r="B35812" s="3"/>
      <c r="J35812" s="3"/>
      <c r="K35812" s="5"/>
      <c r="L35812" s="8"/>
      <c r="N35812" s="5"/>
      <c r="O35812" s="10"/>
      <c r="P35812" s="8"/>
    </row>
    <row r="35813" spans="1:16" s="2" customFormat="1" x14ac:dyDescent="0.15">
      <c r="A35813" s="3"/>
      <c r="B35813" s="3"/>
      <c r="J35813" s="3"/>
      <c r="K35813" s="5"/>
      <c r="L35813" s="8"/>
      <c r="N35813" s="5"/>
      <c r="O35813" s="10"/>
      <c r="P35813" s="8"/>
    </row>
    <row r="35814" spans="1:16" s="2" customFormat="1" x14ac:dyDescent="0.15">
      <c r="A35814" s="3"/>
      <c r="B35814" s="3"/>
      <c r="J35814" s="3"/>
      <c r="K35814" s="5"/>
      <c r="L35814" s="8"/>
      <c r="N35814" s="5"/>
      <c r="O35814" s="10"/>
      <c r="P35814" s="8"/>
    </row>
    <row r="35815" spans="1:16" s="2" customFormat="1" x14ac:dyDescent="0.15">
      <c r="A35815" s="3"/>
      <c r="B35815" s="3"/>
      <c r="J35815" s="3"/>
      <c r="K35815" s="5"/>
      <c r="L35815" s="8"/>
      <c r="N35815" s="5"/>
      <c r="O35815" s="10"/>
      <c r="P35815" s="8"/>
    </row>
    <row r="35816" spans="1:16" s="2" customFormat="1" x14ac:dyDescent="0.15">
      <c r="A35816" s="3"/>
      <c r="B35816" s="3"/>
      <c r="J35816" s="3"/>
      <c r="K35816" s="5"/>
      <c r="L35816" s="8"/>
      <c r="N35816" s="5"/>
      <c r="O35816" s="10"/>
      <c r="P35816" s="8"/>
    </row>
    <row r="35817" spans="1:16" s="2" customFormat="1" x14ac:dyDescent="0.15">
      <c r="A35817" s="3"/>
      <c r="B35817" s="3"/>
      <c r="J35817" s="3"/>
      <c r="K35817" s="5"/>
      <c r="L35817" s="8"/>
      <c r="N35817" s="5"/>
      <c r="O35817" s="10"/>
      <c r="P35817" s="8"/>
    </row>
    <row r="35818" spans="1:16" s="2" customFormat="1" x14ac:dyDescent="0.15">
      <c r="A35818" s="3"/>
      <c r="B35818" s="3"/>
      <c r="J35818" s="3"/>
      <c r="K35818" s="5"/>
      <c r="L35818" s="8"/>
      <c r="N35818" s="5"/>
      <c r="O35818" s="10"/>
      <c r="P35818" s="8"/>
    </row>
    <row r="35819" spans="1:16" s="2" customFormat="1" x14ac:dyDescent="0.15">
      <c r="A35819" s="3"/>
      <c r="B35819" s="3"/>
      <c r="J35819" s="3"/>
      <c r="K35819" s="5"/>
      <c r="L35819" s="8"/>
      <c r="N35819" s="5"/>
      <c r="O35819" s="10"/>
      <c r="P35819" s="8"/>
    </row>
    <row r="35820" spans="1:16" s="2" customFormat="1" x14ac:dyDescent="0.15">
      <c r="A35820" s="3"/>
      <c r="B35820" s="3"/>
      <c r="J35820" s="3"/>
      <c r="K35820" s="5"/>
      <c r="L35820" s="8"/>
      <c r="N35820" s="5"/>
      <c r="O35820" s="10"/>
      <c r="P35820" s="8"/>
    </row>
    <row r="35821" spans="1:16" s="2" customFormat="1" x14ac:dyDescent="0.15">
      <c r="A35821" s="3"/>
      <c r="B35821" s="3"/>
      <c r="J35821" s="3"/>
      <c r="K35821" s="5"/>
      <c r="L35821" s="8"/>
      <c r="N35821" s="5"/>
      <c r="O35821" s="10"/>
      <c r="P35821" s="8"/>
    </row>
    <row r="35822" spans="1:16" s="2" customFormat="1" x14ac:dyDescent="0.15">
      <c r="A35822" s="3"/>
      <c r="B35822" s="3"/>
      <c r="J35822" s="3"/>
      <c r="K35822" s="5"/>
      <c r="L35822" s="8"/>
      <c r="N35822" s="5"/>
      <c r="O35822" s="10"/>
      <c r="P35822" s="8"/>
    </row>
    <row r="35823" spans="1:16" s="2" customFormat="1" x14ac:dyDescent="0.15">
      <c r="A35823" s="3"/>
      <c r="B35823" s="3"/>
      <c r="J35823" s="3"/>
      <c r="K35823" s="5"/>
      <c r="L35823" s="8"/>
      <c r="N35823" s="5"/>
      <c r="O35823" s="10"/>
      <c r="P35823" s="8"/>
    </row>
    <row r="35824" spans="1:16" s="2" customFormat="1" x14ac:dyDescent="0.15">
      <c r="A35824" s="3"/>
      <c r="B35824" s="3"/>
      <c r="J35824" s="3"/>
      <c r="K35824" s="5"/>
      <c r="L35824" s="8"/>
      <c r="N35824" s="5"/>
      <c r="O35824" s="10"/>
      <c r="P35824" s="8"/>
    </row>
    <row r="35825" spans="1:16" s="2" customFormat="1" x14ac:dyDescent="0.15">
      <c r="A35825" s="3"/>
      <c r="B35825" s="3"/>
      <c r="J35825" s="3"/>
      <c r="K35825" s="5"/>
      <c r="L35825" s="8"/>
      <c r="N35825" s="5"/>
      <c r="O35825" s="10"/>
      <c r="P35825" s="8"/>
    </row>
    <row r="35826" spans="1:16" s="2" customFormat="1" x14ac:dyDescent="0.15">
      <c r="A35826" s="3"/>
      <c r="B35826" s="3"/>
      <c r="J35826" s="3"/>
      <c r="K35826" s="5"/>
      <c r="L35826" s="8"/>
      <c r="N35826" s="5"/>
      <c r="O35826" s="10"/>
      <c r="P35826" s="8"/>
    </row>
    <row r="35827" spans="1:16" s="2" customFormat="1" x14ac:dyDescent="0.15">
      <c r="A35827" s="3"/>
      <c r="B35827" s="3"/>
      <c r="J35827" s="3"/>
      <c r="K35827" s="5"/>
      <c r="L35827" s="8"/>
      <c r="N35827" s="5"/>
      <c r="O35827" s="10"/>
      <c r="P35827" s="8"/>
    </row>
    <row r="35828" spans="1:16" s="2" customFormat="1" x14ac:dyDescent="0.15">
      <c r="A35828" s="3"/>
      <c r="B35828" s="3"/>
      <c r="J35828" s="3"/>
      <c r="K35828" s="5"/>
      <c r="L35828" s="8"/>
      <c r="N35828" s="5"/>
      <c r="O35828" s="10"/>
      <c r="P35828" s="8"/>
    </row>
    <row r="35829" spans="1:16" s="2" customFormat="1" x14ac:dyDescent="0.15">
      <c r="A35829" s="3"/>
      <c r="B35829" s="3"/>
      <c r="J35829" s="3"/>
      <c r="K35829" s="5"/>
      <c r="L35829" s="8"/>
      <c r="N35829" s="5"/>
      <c r="O35829" s="10"/>
      <c r="P35829" s="8"/>
    </row>
    <row r="35830" spans="1:16" s="2" customFormat="1" x14ac:dyDescent="0.15">
      <c r="A35830" s="3"/>
      <c r="B35830" s="3"/>
      <c r="J35830" s="3"/>
      <c r="K35830" s="5"/>
      <c r="L35830" s="8"/>
      <c r="N35830" s="5"/>
      <c r="O35830" s="10"/>
      <c r="P35830" s="8"/>
    </row>
    <row r="35831" spans="1:16" s="2" customFormat="1" x14ac:dyDescent="0.15">
      <c r="A35831" s="3"/>
      <c r="B35831" s="3"/>
      <c r="J35831" s="3"/>
      <c r="K35831" s="5"/>
      <c r="L35831" s="8"/>
      <c r="N35831" s="5"/>
      <c r="O35831" s="10"/>
      <c r="P35831" s="8"/>
    </row>
    <row r="35832" spans="1:16" s="2" customFormat="1" x14ac:dyDescent="0.15">
      <c r="A35832" s="3"/>
      <c r="B35832" s="3"/>
      <c r="J35832" s="3"/>
      <c r="K35832" s="5"/>
      <c r="L35832" s="8"/>
      <c r="N35832" s="5"/>
      <c r="O35832" s="10"/>
      <c r="P35832" s="8"/>
    </row>
    <row r="35833" spans="1:16" s="2" customFormat="1" x14ac:dyDescent="0.15">
      <c r="A35833" s="3"/>
      <c r="B35833" s="3"/>
      <c r="J35833" s="3"/>
      <c r="K35833" s="5"/>
      <c r="L35833" s="8"/>
      <c r="N35833" s="5"/>
      <c r="O35833" s="10"/>
      <c r="P35833" s="8"/>
    </row>
    <row r="35834" spans="1:16" s="2" customFormat="1" x14ac:dyDescent="0.15">
      <c r="A35834" s="3"/>
      <c r="B35834" s="3"/>
      <c r="J35834" s="3"/>
      <c r="K35834" s="5"/>
      <c r="L35834" s="8"/>
      <c r="N35834" s="5"/>
      <c r="O35834" s="10"/>
      <c r="P35834" s="8"/>
    </row>
    <row r="35835" spans="1:16" s="2" customFormat="1" x14ac:dyDescent="0.15">
      <c r="A35835" s="3"/>
      <c r="B35835" s="3"/>
      <c r="J35835" s="3"/>
      <c r="K35835" s="5"/>
      <c r="L35835" s="8"/>
      <c r="N35835" s="5"/>
      <c r="O35835" s="10"/>
      <c r="P35835" s="8"/>
    </row>
    <row r="35836" spans="1:16" s="2" customFormat="1" x14ac:dyDescent="0.15">
      <c r="A35836" s="3"/>
      <c r="B35836" s="3"/>
      <c r="J35836" s="3"/>
      <c r="K35836" s="5"/>
      <c r="L35836" s="8"/>
      <c r="N35836" s="5"/>
      <c r="O35836" s="10"/>
      <c r="P35836" s="8"/>
    </row>
    <row r="35837" spans="1:16" s="2" customFormat="1" x14ac:dyDescent="0.15">
      <c r="A35837" s="3"/>
      <c r="B35837" s="3"/>
      <c r="J35837" s="3"/>
      <c r="K35837" s="5"/>
      <c r="L35837" s="8"/>
      <c r="N35837" s="5"/>
      <c r="O35837" s="10"/>
      <c r="P35837" s="8"/>
    </row>
    <row r="35838" spans="1:16" s="2" customFormat="1" x14ac:dyDescent="0.15">
      <c r="A35838" s="3"/>
      <c r="B35838" s="3"/>
      <c r="J35838" s="3"/>
      <c r="K35838" s="5"/>
      <c r="L35838" s="8"/>
      <c r="N35838" s="5"/>
      <c r="O35838" s="10"/>
      <c r="P35838" s="8"/>
    </row>
    <row r="35839" spans="1:16" s="2" customFormat="1" x14ac:dyDescent="0.15">
      <c r="A35839" s="3"/>
      <c r="B35839" s="3"/>
      <c r="J35839" s="3"/>
      <c r="K35839" s="5"/>
      <c r="L35839" s="8"/>
      <c r="N35839" s="5"/>
      <c r="O35839" s="10"/>
      <c r="P35839" s="8"/>
    </row>
    <row r="35840" spans="1:16" s="2" customFormat="1" x14ac:dyDescent="0.15">
      <c r="A35840" s="3"/>
      <c r="B35840" s="3"/>
      <c r="J35840" s="3"/>
      <c r="K35840" s="5"/>
      <c r="L35840" s="8"/>
      <c r="N35840" s="5"/>
      <c r="O35840" s="10"/>
      <c r="P35840" s="8"/>
    </row>
    <row r="35841" spans="1:16" s="2" customFormat="1" x14ac:dyDescent="0.15">
      <c r="A35841" s="3"/>
      <c r="B35841" s="3"/>
      <c r="J35841" s="3"/>
      <c r="K35841" s="5"/>
      <c r="L35841" s="8"/>
      <c r="N35841" s="5"/>
      <c r="O35841" s="10"/>
      <c r="P35841" s="8"/>
    </row>
    <row r="35842" spans="1:16" s="2" customFormat="1" x14ac:dyDescent="0.15">
      <c r="A35842" s="3"/>
      <c r="B35842" s="3"/>
      <c r="J35842" s="3"/>
      <c r="K35842" s="5"/>
      <c r="L35842" s="8"/>
      <c r="N35842" s="5"/>
      <c r="O35842" s="10"/>
      <c r="P35842" s="8"/>
    </row>
    <row r="35843" spans="1:16" s="2" customFormat="1" x14ac:dyDescent="0.15">
      <c r="A35843" s="3"/>
      <c r="B35843" s="3"/>
      <c r="J35843" s="3"/>
      <c r="K35843" s="5"/>
      <c r="L35843" s="8"/>
      <c r="N35843" s="5"/>
      <c r="O35843" s="10"/>
      <c r="P35843" s="8"/>
    </row>
    <row r="35844" spans="1:16" s="2" customFormat="1" x14ac:dyDescent="0.15">
      <c r="A35844" s="3"/>
      <c r="B35844" s="3"/>
      <c r="J35844" s="3"/>
      <c r="K35844" s="5"/>
      <c r="L35844" s="8"/>
      <c r="N35844" s="5"/>
      <c r="O35844" s="10"/>
      <c r="P35844" s="8"/>
    </row>
    <row r="35845" spans="1:16" s="2" customFormat="1" x14ac:dyDescent="0.15">
      <c r="A35845" s="3"/>
      <c r="B35845" s="3"/>
      <c r="J35845" s="3"/>
      <c r="K35845" s="5"/>
      <c r="L35845" s="8"/>
      <c r="N35845" s="5"/>
      <c r="O35845" s="10"/>
      <c r="P35845" s="8"/>
    </row>
    <row r="35846" spans="1:16" s="2" customFormat="1" x14ac:dyDescent="0.15">
      <c r="A35846" s="3"/>
      <c r="B35846" s="3"/>
      <c r="J35846" s="3"/>
      <c r="K35846" s="5"/>
      <c r="L35846" s="8"/>
      <c r="N35846" s="5"/>
      <c r="O35846" s="10"/>
      <c r="P35846" s="8"/>
    </row>
    <row r="35847" spans="1:16" s="2" customFormat="1" x14ac:dyDescent="0.15">
      <c r="A35847" s="3"/>
      <c r="B35847" s="3"/>
      <c r="J35847" s="3"/>
      <c r="K35847" s="5"/>
      <c r="L35847" s="8"/>
      <c r="N35847" s="5"/>
      <c r="O35847" s="10"/>
      <c r="P35847" s="8"/>
    </row>
    <row r="35848" spans="1:16" s="2" customFormat="1" x14ac:dyDescent="0.15">
      <c r="A35848" s="3"/>
      <c r="B35848" s="3"/>
      <c r="J35848" s="3"/>
      <c r="K35848" s="5"/>
      <c r="L35848" s="8"/>
      <c r="N35848" s="5"/>
      <c r="O35848" s="10"/>
      <c r="P35848" s="8"/>
    </row>
    <row r="35849" spans="1:16" s="2" customFormat="1" x14ac:dyDescent="0.15">
      <c r="A35849" s="3"/>
      <c r="B35849" s="3"/>
      <c r="J35849" s="3"/>
      <c r="K35849" s="5"/>
      <c r="L35849" s="8"/>
      <c r="N35849" s="5"/>
      <c r="O35849" s="10"/>
      <c r="P35849" s="8"/>
    </row>
    <row r="35850" spans="1:16" s="2" customFormat="1" x14ac:dyDescent="0.15">
      <c r="A35850" s="3"/>
      <c r="B35850" s="3"/>
      <c r="J35850" s="3"/>
      <c r="K35850" s="5"/>
      <c r="L35850" s="8"/>
      <c r="N35850" s="5"/>
      <c r="O35850" s="10"/>
      <c r="P35850" s="8"/>
    </row>
    <row r="35851" spans="1:16" s="2" customFormat="1" x14ac:dyDescent="0.15">
      <c r="A35851" s="3"/>
      <c r="B35851" s="3"/>
      <c r="J35851" s="3"/>
      <c r="K35851" s="5"/>
      <c r="L35851" s="8"/>
      <c r="N35851" s="5"/>
      <c r="O35851" s="10"/>
      <c r="P35851" s="8"/>
    </row>
    <row r="35852" spans="1:16" s="2" customFormat="1" x14ac:dyDescent="0.15">
      <c r="A35852" s="3"/>
      <c r="B35852" s="3"/>
      <c r="J35852" s="3"/>
      <c r="K35852" s="5"/>
      <c r="L35852" s="8"/>
      <c r="N35852" s="5"/>
      <c r="O35852" s="10"/>
      <c r="P35852" s="8"/>
    </row>
    <row r="35853" spans="1:16" s="2" customFormat="1" x14ac:dyDescent="0.15">
      <c r="A35853" s="3"/>
      <c r="B35853" s="3"/>
      <c r="J35853" s="3"/>
      <c r="K35853" s="5"/>
      <c r="L35853" s="8"/>
      <c r="N35853" s="5"/>
      <c r="O35853" s="10"/>
      <c r="P35853" s="8"/>
    </row>
    <row r="35854" spans="1:16" s="2" customFormat="1" x14ac:dyDescent="0.15">
      <c r="A35854" s="3"/>
      <c r="B35854" s="3"/>
      <c r="J35854" s="3"/>
      <c r="K35854" s="5"/>
      <c r="L35854" s="8"/>
      <c r="N35854" s="5"/>
      <c r="O35854" s="10"/>
      <c r="P35854" s="8"/>
    </row>
    <row r="35855" spans="1:16" s="2" customFormat="1" x14ac:dyDescent="0.15">
      <c r="A35855" s="3"/>
      <c r="B35855" s="3"/>
      <c r="J35855" s="3"/>
      <c r="K35855" s="5"/>
      <c r="L35855" s="8"/>
      <c r="N35855" s="5"/>
      <c r="O35855" s="10"/>
      <c r="P35855" s="8"/>
    </row>
    <row r="35856" spans="1:16" s="2" customFormat="1" x14ac:dyDescent="0.15">
      <c r="A35856" s="3"/>
      <c r="B35856" s="3"/>
      <c r="J35856" s="3"/>
      <c r="K35856" s="5"/>
      <c r="L35856" s="8"/>
      <c r="N35856" s="5"/>
      <c r="O35856" s="10"/>
      <c r="P35856" s="8"/>
    </row>
    <row r="35857" spans="1:16" s="2" customFormat="1" x14ac:dyDescent="0.15">
      <c r="A35857" s="3"/>
      <c r="B35857" s="3"/>
      <c r="J35857" s="3"/>
      <c r="K35857" s="5"/>
      <c r="L35857" s="8"/>
      <c r="N35857" s="5"/>
      <c r="O35857" s="10"/>
      <c r="P35857" s="8"/>
    </row>
    <row r="35858" spans="1:16" s="2" customFormat="1" x14ac:dyDescent="0.15">
      <c r="A35858" s="3"/>
      <c r="B35858" s="3"/>
      <c r="J35858" s="3"/>
      <c r="K35858" s="5"/>
      <c r="L35858" s="8"/>
      <c r="N35858" s="5"/>
      <c r="O35858" s="10"/>
      <c r="P35858" s="8"/>
    </row>
    <row r="35859" spans="1:16" s="2" customFormat="1" x14ac:dyDescent="0.15">
      <c r="A35859" s="3"/>
      <c r="B35859" s="3"/>
      <c r="J35859" s="3"/>
      <c r="K35859" s="5"/>
      <c r="L35859" s="8"/>
      <c r="N35859" s="5"/>
      <c r="O35859" s="10"/>
      <c r="P35859" s="8"/>
    </row>
    <row r="35860" spans="1:16" s="2" customFormat="1" x14ac:dyDescent="0.15">
      <c r="A35860" s="3"/>
      <c r="B35860" s="3"/>
      <c r="J35860" s="3"/>
      <c r="K35860" s="5"/>
      <c r="L35860" s="8"/>
      <c r="N35860" s="5"/>
      <c r="O35860" s="10"/>
      <c r="P35860" s="8"/>
    </row>
    <row r="35861" spans="1:16" s="2" customFormat="1" x14ac:dyDescent="0.15">
      <c r="A35861" s="3"/>
      <c r="B35861" s="3"/>
      <c r="J35861" s="3"/>
      <c r="K35861" s="5"/>
      <c r="L35861" s="8"/>
      <c r="N35861" s="5"/>
      <c r="O35861" s="10"/>
      <c r="P35861" s="8"/>
    </row>
    <row r="35862" spans="1:16" s="2" customFormat="1" x14ac:dyDescent="0.15">
      <c r="A35862" s="3"/>
      <c r="B35862" s="3"/>
      <c r="J35862" s="3"/>
      <c r="K35862" s="5"/>
      <c r="L35862" s="8"/>
      <c r="N35862" s="5"/>
      <c r="O35862" s="10"/>
      <c r="P35862" s="8"/>
    </row>
    <row r="35863" spans="1:16" s="2" customFormat="1" x14ac:dyDescent="0.15">
      <c r="A35863" s="3"/>
      <c r="B35863" s="3"/>
      <c r="J35863" s="3"/>
      <c r="K35863" s="5"/>
      <c r="L35863" s="8"/>
      <c r="N35863" s="5"/>
      <c r="O35863" s="10"/>
      <c r="P35863" s="8"/>
    </row>
    <row r="35864" spans="1:16" s="2" customFormat="1" x14ac:dyDescent="0.15">
      <c r="A35864" s="3"/>
      <c r="B35864" s="3"/>
      <c r="J35864" s="3"/>
      <c r="K35864" s="5"/>
      <c r="L35864" s="8"/>
      <c r="N35864" s="5"/>
      <c r="O35864" s="10"/>
      <c r="P35864" s="8"/>
    </row>
    <row r="35865" spans="1:16" s="2" customFormat="1" x14ac:dyDescent="0.15">
      <c r="A35865" s="3"/>
      <c r="B35865" s="3"/>
      <c r="J35865" s="3"/>
      <c r="K35865" s="5"/>
      <c r="L35865" s="8"/>
      <c r="N35865" s="5"/>
      <c r="O35865" s="10"/>
      <c r="P35865" s="8"/>
    </row>
    <row r="35866" spans="1:16" s="2" customFormat="1" x14ac:dyDescent="0.15">
      <c r="A35866" s="3"/>
      <c r="B35866" s="3"/>
      <c r="J35866" s="3"/>
      <c r="K35866" s="5"/>
      <c r="L35866" s="8"/>
      <c r="N35866" s="5"/>
      <c r="O35866" s="10"/>
      <c r="P35866" s="8"/>
    </row>
    <row r="35867" spans="1:16" s="2" customFormat="1" x14ac:dyDescent="0.15">
      <c r="A35867" s="3"/>
      <c r="B35867" s="3"/>
      <c r="J35867" s="3"/>
      <c r="K35867" s="5"/>
      <c r="L35867" s="8"/>
      <c r="N35867" s="5"/>
      <c r="O35867" s="10"/>
      <c r="P35867" s="8"/>
    </row>
    <row r="35868" spans="1:16" s="2" customFormat="1" x14ac:dyDescent="0.15">
      <c r="A35868" s="3"/>
      <c r="B35868" s="3"/>
      <c r="J35868" s="3"/>
      <c r="K35868" s="5"/>
      <c r="L35868" s="8"/>
      <c r="N35868" s="5"/>
      <c r="O35868" s="10"/>
      <c r="P35868" s="8"/>
    </row>
    <row r="35869" spans="1:16" s="2" customFormat="1" x14ac:dyDescent="0.15">
      <c r="A35869" s="3"/>
      <c r="B35869" s="3"/>
      <c r="J35869" s="3"/>
      <c r="K35869" s="5"/>
      <c r="L35869" s="8"/>
      <c r="N35869" s="5"/>
      <c r="O35869" s="10"/>
      <c r="P35869" s="8"/>
    </row>
    <row r="35870" spans="1:16" s="2" customFormat="1" x14ac:dyDescent="0.15">
      <c r="A35870" s="3"/>
      <c r="B35870" s="3"/>
      <c r="J35870" s="3"/>
      <c r="K35870" s="5"/>
      <c r="L35870" s="8"/>
      <c r="N35870" s="5"/>
      <c r="O35870" s="10"/>
      <c r="P35870" s="8"/>
    </row>
    <row r="35871" spans="1:16" s="2" customFormat="1" x14ac:dyDescent="0.15">
      <c r="A35871" s="3"/>
      <c r="B35871" s="3"/>
      <c r="J35871" s="3"/>
      <c r="K35871" s="5"/>
      <c r="L35871" s="8"/>
      <c r="N35871" s="5"/>
      <c r="O35871" s="10"/>
      <c r="P35871" s="8"/>
    </row>
    <row r="35872" spans="1:16" s="2" customFormat="1" x14ac:dyDescent="0.15">
      <c r="A35872" s="3"/>
      <c r="B35872" s="3"/>
      <c r="J35872" s="3"/>
      <c r="K35872" s="5"/>
      <c r="L35872" s="8"/>
      <c r="N35872" s="5"/>
      <c r="O35872" s="10"/>
      <c r="P35872" s="8"/>
    </row>
    <row r="35873" spans="1:16" s="2" customFormat="1" x14ac:dyDescent="0.15">
      <c r="A35873" s="3"/>
      <c r="B35873" s="3"/>
      <c r="J35873" s="3"/>
      <c r="K35873" s="5"/>
      <c r="L35873" s="8"/>
      <c r="N35873" s="5"/>
      <c r="O35873" s="10"/>
      <c r="P35873" s="8"/>
    </row>
    <row r="35874" spans="1:16" s="2" customFormat="1" x14ac:dyDescent="0.15">
      <c r="A35874" s="3"/>
      <c r="B35874" s="3"/>
      <c r="J35874" s="3"/>
      <c r="K35874" s="5"/>
      <c r="L35874" s="8"/>
      <c r="N35874" s="5"/>
      <c r="O35874" s="10"/>
      <c r="P35874" s="8"/>
    </row>
    <row r="35875" spans="1:16" s="2" customFormat="1" x14ac:dyDescent="0.15">
      <c r="A35875" s="3"/>
      <c r="B35875" s="3"/>
      <c r="J35875" s="3"/>
      <c r="K35875" s="5"/>
      <c r="L35875" s="8"/>
      <c r="N35875" s="5"/>
      <c r="O35875" s="10"/>
      <c r="P35875" s="8"/>
    </row>
    <row r="35876" spans="1:16" s="2" customFormat="1" x14ac:dyDescent="0.15">
      <c r="A35876" s="3"/>
      <c r="B35876" s="3"/>
      <c r="J35876" s="3"/>
      <c r="K35876" s="5"/>
      <c r="L35876" s="8"/>
      <c r="N35876" s="5"/>
      <c r="O35876" s="10"/>
      <c r="P35876" s="8"/>
    </row>
    <row r="35877" spans="1:16" s="2" customFormat="1" x14ac:dyDescent="0.15">
      <c r="A35877" s="3"/>
      <c r="B35877" s="3"/>
      <c r="J35877" s="3"/>
      <c r="K35877" s="5"/>
      <c r="L35877" s="8"/>
      <c r="N35877" s="5"/>
      <c r="O35877" s="10"/>
      <c r="P35877" s="8"/>
    </row>
    <row r="35878" spans="1:16" s="2" customFormat="1" x14ac:dyDescent="0.15">
      <c r="A35878" s="3"/>
      <c r="B35878" s="3"/>
      <c r="J35878" s="3"/>
      <c r="K35878" s="5"/>
      <c r="L35878" s="8"/>
      <c r="N35878" s="5"/>
      <c r="O35878" s="10"/>
      <c r="P35878" s="8"/>
    </row>
    <row r="35879" spans="1:16" s="2" customFormat="1" x14ac:dyDescent="0.15">
      <c r="A35879" s="3"/>
      <c r="B35879" s="3"/>
      <c r="J35879" s="3"/>
      <c r="K35879" s="5"/>
      <c r="L35879" s="8"/>
      <c r="N35879" s="5"/>
      <c r="O35879" s="10"/>
      <c r="P35879" s="8"/>
    </row>
    <row r="35880" spans="1:16" s="2" customFormat="1" x14ac:dyDescent="0.15">
      <c r="A35880" s="3"/>
      <c r="B35880" s="3"/>
      <c r="J35880" s="3"/>
      <c r="K35880" s="5"/>
      <c r="L35880" s="8"/>
      <c r="N35880" s="5"/>
      <c r="O35880" s="10"/>
      <c r="P35880" s="8"/>
    </row>
    <row r="35881" spans="1:16" s="2" customFormat="1" x14ac:dyDescent="0.15">
      <c r="A35881" s="3"/>
      <c r="B35881" s="3"/>
      <c r="J35881" s="3"/>
      <c r="K35881" s="5"/>
      <c r="L35881" s="8"/>
      <c r="N35881" s="5"/>
      <c r="O35881" s="10"/>
      <c r="P35881" s="8"/>
    </row>
    <row r="35882" spans="1:16" s="2" customFormat="1" x14ac:dyDescent="0.15">
      <c r="A35882" s="3"/>
      <c r="B35882" s="3"/>
      <c r="J35882" s="3"/>
      <c r="K35882" s="5"/>
      <c r="L35882" s="8"/>
      <c r="N35882" s="5"/>
      <c r="O35882" s="10"/>
      <c r="P35882" s="8"/>
    </row>
    <row r="35883" spans="1:16" s="2" customFormat="1" x14ac:dyDescent="0.15">
      <c r="A35883" s="3"/>
      <c r="B35883" s="3"/>
      <c r="J35883" s="3"/>
      <c r="K35883" s="5"/>
      <c r="L35883" s="8"/>
      <c r="N35883" s="5"/>
      <c r="O35883" s="10"/>
      <c r="P35883" s="8"/>
    </row>
    <row r="35884" spans="1:16" s="2" customFormat="1" x14ac:dyDescent="0.15">
      <c r="A35884" s="3"/>
      <c r="B35884" s="3"/>
      <c r="J35884" s="3"/>
      <c r="K35884" s="5"/>
      <c r="L35884" s="8"/>
      <c r="N35884" s="5"/>
      <c r="O35884" s="10"/>
      <c r="P35884" s="8"/>
    </row>
    <row r="35885" spans="1:16" s="2" customFormat="1" x14ac:dyDescent="0.15">
      <c r="A35885" s="3"/>
      <c r="B35885" s="3"/>
      <c r="J35885" s="3"/>
      <c r="K35885" s="5"/>
      <c r="L35885" s="8"/>
      <c r="N35885" s="5"/>
      <c r="O35885" s="10"/>
      <c r="P35885" s="8"/>
    </row>
    <row r="35886" spans="1:16" s="2" customFormat="1" x14ac:dyDescent="0.15">
      <c r="A35886" s="3"/>
      <c r="B35886" s="3"/>
      <c r="J35886" s="3"/>
      <c r="K35886" s="5"/>
      <c r="L35886" s="8"/>
      <c r="N35886" s="5"/>
      <c r="O35886" s="10"/>
      <c r="P35886" s="8"/>
    </row>
    <row r="35887" spans="1:16" s="2" customFormat="1" x14ac:dyDescent="0.15">
      <c r="A35887" s="3"/>
      <c r="B35887" s="3"/>
      <c r="J35887" s="3"/>
      <c r="K35887" s="5"/>
      <c r="L35887" s="8"/>
      <c r="N35887" s="5"/>
      <c r="O35887" s="10"/>
      <c r="P35887" s="8"/>
    </row>
    <row r="35888" spans="1:16" s="2" customFormat="1" x14ac:dyDescent="0.15">
      <c r="A35888" s="3"/>
      <c r="B35888" s="3"/>
      <c r="J35888" s="3"/>
      <c r="K35888" s="5"/>
      <c r="L35888" s="8"/>
      <c r="N35888" s="5"/>
      <c r="O35888" s="10"/>
      <c r="P35888" s="8"/>
    </row>
    <row r="35889" spans="1:16" s="2" customFormat="1" x14ac:dyDescent="0.15">
      <c r="A35889" s="3"/>
      <c r="B35889" s="3"/>
      <c r="J35889" s="3"/>
      <c r="K35889" s="5"/>
      <c r="L35889" s="8"/>
      <c r="N35889" s="5"/>
      <c r="O35889" s="10"/>
      <c r="P35889" s="8"/>
    </row>
    <row r="35890" spans="1:16" s="2" customFormat="1" x14ac:dyDescent="0.15">
      <c r="A35890" s="3"/>
      <c r="B35890" s="3"/>
      <c r="J35890" s="3"/>
      <c r="K35890" s="5"/>
      <c r="L35890" s="8"/>
      <c r="N35890" s="5"/>
      <c r="O35890" s="10"/>
      <c r="P35890" s="8"/>
    </row>
    <row r="35891" spans="1:16" s="2" customFormat="1" x14ac:dyDescent="0.15">
      <c r="A35891" s="3"/>
      <c r="B35891" s="3"/>
      <c r="J35891" s="3"/>
      <c r="K35891" s="5"/>
      <c r="L35891" s="8"/>
      <c r="N35891" s="5"/>
      <c r="O35891" s="10"/>
      <c r="P35891" s="8"/>
    </row>
    <row r="35892" spans="1:16" s="2" customFormat="1" x14ac:dyDescent="0.15">
      <c r="A35892" s="3"/>
      <c r="B35892" s="3"/>
      <c r="J35892" s="3"/>
      <c r="K35892" s="5"/>
      <c r="L35892" s="8"/>
      <c r="N35892" s="5"/>
      <c r="O35892" s="10"/>
      <c r="P35892" s="8"/>
    </row>
    <row r="35893" spans="1:16" s="2" customFormat="1" x14ac:dyDescent="0.15">
      <c r="A35893" s="3"/>
      <c r="B35893" s="3"/>
      <c r="J35893" s="3"/>
      <c r="K35893" s="5"/>
      <c r="L35893" s="8"/>
      <c r="N35893" s="5"/>
      <c r="O35893" s="10"/>
      <c r="P35893" s="8"/>
    </row>
    <row r="35894" spans="1:16" s="2" customFormat="1" x14ac:dyDescent="0.15">
      <c r="A35894" s="3"/>
      <c r="B35894" s="3"/>
      <c r="J35894" s="3"/>
      <c r="K35894" s="5"/>
      <c r="L35894" s="8"/>
      <c r="N35894" s="5"/>
      <c r="O35894" s="10"/>
      <c r="P35894" s="8"/>
    </row>
    <row r="35895" spans="1:16" s="2" customFormat="1" x14ac:dyDescent="0.15">
      <c r="A35895" s="3"/>
      <c r="B35895" s="3"/>
      <c r="J35895" s="3"/>
      <c r="K35895" s="5"/>
      <c r="L35895" s="8"/>
      <c r="N35895" s="5"/>
      <c r="O35895" s="10"/>
      <c r="P35895" s="8"/>
    </row>
    <row r="35896" spans="1:16" s="2" customFormat="1" x14ac:dyDescent="0.15">
      <c r="A35896" s="3"/>
      <c r="B35896" s="3"/>
      <c r="J35896" s="3"/>
      <c r="K35896" s="5"/>
      <c r="L35896" s="8"/>
      <c r="N35896" s="5"/>
      <c r="O35896" s="10"/>
      <c r="P35896" s="8"/>
    </row>
    <row r="35897" spans="1:16" s="2" customFormat="1" x14ac:dyDescent="0.15">
      <c r="A35897" s="3"/>
      <c r="B35897" s="3"/>
      <c r="J35897" s="3"/>
      <c r="K35897" s="5"/>
      <c r="L35897" s="8"/>
      <c r="N35897" s="5"/>
      <c r="O35897" s="10"/>
      <c r="P35897" s="8"/>
    </row>
    <row r="35898" spans="1:16" s="2" customFormat="1" x14ac:dyDescent="0.15">
      <c r="A35898" s="3"/>
      <c r="B35898" s="3"/>
      <c r="J35898" s="3"/>
      <c r="K35898" s="5"/>
      <c r="L35898" s="8"/>
      <c r="N35898" s="5"/>
      <c r="O35898" s="10"/>
      <c r="P35898" s="8"/>
    </row>
    <row r="35899" spans="1:16" s="2" customFormat="1" x14ac:dyDescent="0.15">
      <c r="A35899" s="3"/>
      <c r="B35899" s="3"/>
      <c r="J35899" s="3"/>
      <c r="K35899" s="5"/>
      <c r="L35899" s="8"/>
      <c r="N35899" s="5"/>
      <c r="O35899" s="10"/>
      <c r="P35899" s="8"/>
    </row>
    <row r="35900" spans="1:16" s="2" customFormat="1" x14ac:dyDescent="0.15">
      <c r="A35900" s="3"/>
      <c r="B35900" s="3"/>
      <c r="J35900" s="3"/>
      <c r="K35900" s="5"/>
      <c r="L35900" s="8"/>
      <c r="N35900" s="5"/>
      <c r="O35900" s="10"/>
      <c r="P35900" s="8"/>
    </row>
    <row r="35901" spans="1:16" s="2" customFormat="1" x14ac:dyDescent="0.15">
      <c r="A35901" s="3"/>
      <c r="B35901" s="3"/>
      <c r="J35901" s="3"/>
      <c r="K35901" s="5"/>
      <c r="L35901" s="8"/>
      <c r="N35901" s="5"/>
      <c r="O35901" s="10"/>
      <c r="P35901" s="8"/>
    </row>
    <row r="35902" spans="1:16" s="2" customFormat="1" x14ac:dyDescent="0.15">
      <c r="A35902" s="3"/>
      <c r="B35902" s="3"/>
      <c r="J35902" s="3"/>
      <c r="K35902" s="5"/>
      <c r="L35902" s="8"/>
      <c r="N35902" s="5"/>
      <c r="O35902" s="10"/>
      <c r="P35902" s="8"/>
    </row>
    <row r="35903" spans="1:16" s="2" customFormat="1" x14ac:dyDescent="0.15">
      <c r="A35903" s="3"/>
      <c r="B35903" s="3"/>
      <c r="J35903" s="3"/>
      <c r="K35903" s="5"/>
      <c r="L35903" s="8"/>
      <c r="N35903" s="5"/>
      <c r="O35903" s="10"/>
      <c r="P35903" s="8"/>
    </row>
    <row r="35904" spans="1:16" s="2" customFormat="1" x14ac:dyDescent="0.15">
      <c r="A35904" s="3"/>
      <c r="B35904" s="3"/>
      <c r="J35904" s="3"/>
      <c r="K35904" s="5"/>
      <c r="L35904" s="8"/>
      <c r="N35904" s="5"/>
      <c r="O35904" s="10"/>
      <c r="P35904" s="8"/>
    </row>
    <row r="35905" spans="1:16" s="2" customFormat="1" x14ac:dyDescent="0.15">
      <c r="A35905" s="3"/>
      <c r="B35905" s="3"/>
      <c r="J35905" s="3"/>
      <c r="K35905" s="5"/>
      <c r="L35905" s="8"/>
      <c r="N35905" s="5"/>
      <c r="O35905" s="10"/>
      <c r="P35905" s="8"/>
    </row>
    <row r="35906" spans="1:16" s="2" customFormat="1" x14ac:dyDescent="0.15">
      <c r="A35906" s="3"/>
      <c r="B35906" s="3"/>
      <c r="J35906" s="3"/>
      <c r="K35906" s="5"/>
      <c r="L35906" s="8"/>
      <c r="N35906" s="5"/>
      <c r="O35906" s="10"/>
      <c r="P35906" s="8"/>
    </row>
    <row r="35907" spans="1:16" s="2" customFormat="1" x14ac:dyDescent="0.15">
      <c r="A35907" s="3"/>
      <c r="B35907" s="3"/>
      <c r="J35907" s="3"/>
      <c r="K35907" s="5"/>
      <c r="L35907" s="8"/>
      <c r="N35907" s="5"/>
      <c r="O35907" s="10"/>
      <c r="P35907" s="8"/>
    </row>
    <row r="35908" spans="1:16" s="2" customFormat="1" x14ac:dyDescent="0.15">
      <c r="A35908" s="3"/>
      <c r="B35908" s="3"/>
      <c r="J35908" s="3"/>
      <c r="K35908" s="5"/>
      <c r="L35908" s="8"/>
      <c r="N35908" s="5"/>
      <c r="O35908" s="10"/>
      <c r="P35908" s="8"/>
    </row>
    <row r="35909" spans="1:16" s="2" customFormat="1" x14ac:dyDescent="0.15">
      <c r="A35909" s="3"/>
      <c r="B35909" s="3"/>
      <c r="J35909" s="3"/>
      <c r="K35909" s="5"/>
      <c r="L35909" s="8"/>
      <c r="N35909" s="5"/>
      <c r="O35909" s="10"/>
      <c r="P35909" s="8"/>
    </row>
    <row r="35910" spans="1:16" s="2" customFormat="1" x14ac:dyDescent="0.15">
      <c r="A35910" s="3"/>
      <c r="B35910" s="3"/>
      <c r="J35910" s="3"/>
      <c r="K35910" s="5"/>
      <c r="L35910" s="8"/>
      <c r="N35910" s="5"/>
      <c r="O35910" s="10"/>
      <c r="P35910" s="8"/>
    </row>
    <row r="35911" spans="1:16" s="2" customFormat="1" x14ac:dyDescent="0.15">
      <c r="A35911" s="3"/>
      <c r="B35911" s="3"/>
      <c r="J35911" s="3"/>
      <c r="K35911" s="5"/>
      <c r="L35911" s="8"/>
      <c r="N35911" s="5"/>
      <c r="O35911" s="10"/>
      <c r="P35911" s="8"/>
    </row>
    <row r="35912" spans="1:16" s="2" customFormat="1" x14ac:dyDescent="0.15">
      <c r="A35912" s="3"/>
      <c r="B35912" s="3"/>
      <c r="J35912" s="3"/>
      <c r="K35912" s="5"/>
      <c r="L35912" s="8"/>
      <c r="N35912" s="5"/>
      <c r="O35912" s="10"/>
      <c r="P35912" s="8"/>
    </row>
    <row r="35913" spans="1:16" s="2" customFormat="1" x14ac:dyDescent="0.15">
      <c r="A35913" s="3"/>
      <c r="B35913" s="3"/>
      <c r="J35913" s="3"/>
      <c r="K35913" s="5"/>
      <c r="L35913" s="8"/>
      <c r="N35913" s="5"/>
      <c r="O35913" s="10"/>
      <c r="P35913" s="8"/>
    </row>
    <row r="35914" spans="1:16" s="2" customFormat="1" x14ac:dyDescent="0.15">
      <c r="A35914" s="3"/>
      <c r="B35914" s="3"/>
      <c r="J35914" s="3"/>
      <c r="K35914" s="5"/>
      <c r="L35914" s="8"/>
      <c r="N35914" s="5"/>
      <c r="O35914" s="10"/>
      <c r="P35914" s="8"/>
    </row>
    <row r="35915" spans="1:16" s="2" customFormat="1" x14ac:dyDescent="0.15">
      <c r="A35915" s="3"/>
      <c r="B35915" s="3"/>
      <c r="J35915" s="3"/>
      <c r="K35915" s="5"/>
      <c r="L35915" s="8"/>
      <c r="N35915" s="5"/>
      <c r="O35915" s="10"/>
      <c r="P35915" s="8"/>
    </row>
    <row r="35916" spans="1:16" s="2" customFormat="1" x14ac:dyDescent="0.15">
      <c r="A35916" s="3"/>
      <c r="B35916" s="3"/>
      <c r="J35916" s="3"/>
      <c r="K35916" s="5"/>
      <c r="L35916" s="8"/>
      <c r="N35916" s="5"/>
      <c r="O35916" s="10"/>
      <c r="P35916" s="8"/>
    </row>
    <row r="35917" spans="1:16" s="2" customFormat="1" x14ac:dyDescent="0.15">
      <c r="A35917" s="3"/>
      <c r="B35917" s="3"/>
      <c r="J35917" s="3"/>
      <c r="K35917" s="5"/>
      <c r="L35917" s="8"/>
      <c r="N35917" s="5"/>
      <c r="O35917" s="10"/>
      <c r="P35917" s="8"/>
    </row>
    <row r="35918" spans="1:16" s="2" customFormat="1" x14ac:dyDescent="0.15">
      <c r="A35918" s="3"/>
      <c r="B35918" s="3"/>
      <c r="J35918" s="3"/>
      <c r="K35918" s="5"/>
      <c r="L35918" s="8"/>
      <c r="N35918" s="5"/>
      <c r="O35918" s="10"/>
      <c r="P35918" s="8"/>
    </row>
    <row r="35919" spans="1:16" s="2" customFormat="1" x14ac:dyDescent="0.15">
      <c r="A35919" s="3"/>
      <c r="B35919" s="3"/>
      <c r="J35919" s="3"/>
      <c r="K35919" s="5"/>
      <c r="L35919" s="8"/>
      <c r="N35919" s="5"/>
      <c r="O35919" s="10"/>
      <c r="P35919" s="8"/>
    </row>
    <row r="35920" spans="1:16" s="2" customFormat="1" x14ac:dyDescent="0.15">
      <c r="A35920" s="3"/>
      <c r="B35920" s="3"/>
      <c r="J35920" s="3"/>
      <c r="K35920" s="5"/>
      <c r="L35920" s="8"/>
      <c r="N35920" s="5"/>
      <c r="O35920" s="10"/>
      <c r="P35920" s="8"/>
    </row>
    <row r="35921" spans="1:16" s="2" customFormat="1" x14ac:dyDescent="0.15">
      <c r="A35921" s="3"/>
      <c r="B35921" s="3"/>
      <c r="J35921" s="3"/>
      <c r="K35921" s="5"/>
      <c r="L35921" s="8"/>
      <c r="N35921" s="5"/>
      <c r="O35921" s="10"/>
      <c r="P35921" s="8"/>
    </row>
    <row r="35922" spans="1:16" s="2" customFormat="1" x14ac:dyDescent="0.15">
      <c r="A35922" s="3"/>
      <c r="B35922" s="3"/>
      <c r="J35922" s="3"/>
      <c r="K35922" s="5"/>
      <c r="L35922" s="8"/>
      <c r="N35922" s="5"/>
      <c r="O35922" s="10"/>
      <c r="P35922" s="8"/>
    </row>
    <row r="35923" spans="1:16" s="2" customFormat="1" x14ac:dyDescent="0.15">
      <c r="A35923" s="3"/>
      <c r="B35923" s="3"/>
      <c r="J35923" s="3"/>
      <c r="K35923" s="5"/>
      <c r="L35923" s="8"/>
      <c r="N35923" s="5"/>
      <c r="O35923" s="10"/>
      <c r="P35923" s="8"/>
    </row>
    <row r="35924" spans="1:16" s="2" customFormat="1" x14ac:dyDescent="0.15">
      <c r="A35924" s="3"/>
      <c r="B35924" s="3"/>
      <c r="J35924" s="3"/>
      <c r="K35924" s="5"/>
      <c r="L35924" s="8"/>
      <c r="N35924" s="5"/>
      <c r="O35924" s="10"/>
      <c r="P35924" s="8"/>
    </row>
    <row r="35925" spans="1:16" s="2" customFormat="1" x14ac:dyDescent="0.15">
      <c r="A35925" s="3"/>
      <c r="B35925" s="3"/>
      <c r="J35925" s="3"/>
      <c r="K35925" s="5"/>
      <c r="L35925" s="8"/>
      <c r="N35925" s="5"/>
      <c r="O35925" s="10"/>
      <c r="P35925" s="8"/>
    </row>
    <row r="35926" spans="1:16" s="2" customFormat="1" x14ac:dyDescent="0.15">
      <c r="A35926" s="3"/>
      <c r="B35926" s="3"/>
      <c r="J35926" s="3"/>
      <c r="K35926" s="5"/>
      <c r="L35926" s="8"/>
      <c r="N35926" s="5"/>
      <c r="O35926" s="10"/>
      <c r="P35926" s="8"/>
    </row>
    <row r="35927" spans="1:16" s="2" customFormat="1" x14ac:dyDescent="0.15">
      <c r="A35927" s="3"/>
      <c r="B35927" s="3"/>
      <c r="J35927" s="3"/>
      <c r="K35927" s="5"/>
      <c r="L35927" s="8"/>
      <c r="N35927" s="5"/>
      <c r="O35927" s="10"/>
      <c r="P35927" s="8"/>
    </row>
    <row r="35928" spans="1:16" s="2" customFormat="1" x14ac:dyDescent="0.15">
      <c r="A35928" s="3"/>
      <c r="B35928" s="3"/>
      <c r="J35928" s="3"/>
      <c r="K35928" s="5"/>
      <c r="L35928" s="8"/>
      <c r="N35928" s="5"/>
      <c r="O35928" s="10"/>
      <c r="P35928" s="8"/>
    </row>
    <row r="35929" spans="1:16" s="2" customFormat="1" x14ac:dyDescent="0.15">
      <c r="A35929" s="3"/>
      <c r="B35929" s="3"/>
      <c r="J35929" s="3"/>
      <c r="K35929" s="5"/>
      <c r="L35929" s="8"/>
      <c r="N35929" s="5"/>
      <c r="O35929" s="10"/>
      <c r="P35929" s="8"/>
    </row>
    <row r="35930" spans="1:16" s="2" customFormat="1" x14ac:dyDescent="0.15">
      <c r="A35930" s="3"/>
      <c r="B35930" s="3"/>
      <c r="J35930" s="3"/>
      <c r="K35930" s="5"/>
      <c r="L35930" s="8"/>
      <c r="N35930" s="5"/>
      <c r="O35930" s="10"/>
      <c r="P35930" s="8"/>
    </row>
    <row r="35931" spans="1:16" s="2" customFormat="1" x14ac:dyDescent="0.15">
      <c r="A35931" s="3"/>
      <c r="B35931" s="3"/>
      <c r="J35931" s="3"/>
      <c r="K35931" s="5"/>
      <c r="L35931" s="8"/>
      <c r="N35931" s="5"/>
      <c r="O35931" s="10"/>
      <c r="P35931" s="8"/>
    </row>
    <row r="35932" spans="1:16" s="2" customFormat="1" x14ac:dyDescent="0.15">
      <c r="A35932" s="3"/>
      <c r="B35932" s="3"/>
      <c r="J35932" s="3"/>
      <c r="K35932" s="5"/>
      <c r="L35932" s="8"/>
      <c r="N35932" s="5"/>
      <c r="O35932" s="10"/>
      <c r="P35932" s="8"/>
    </row>
    <row r="35933" spans="1:16" s="2" customFormat="1" x14ac:dyDescent="0.15">
      <c r="A35933" s="3"/>
      <c r="B35933" s="3"/>
      <c r="J35933" s="3"/>
      <c r="K35933" s="5"/>
      <c r="L35933" s="8"/>
      <c r="N35933" s="5"/>
      <c r="O35933" s="10"/>
      <c r="P35933" s="8"/>
    </row>
    <row r="35934" spans="1:16" s="2" customFormat="1" x14ac:dyDescent="0.15">
      <c r="A35934" s="3"/>
      <c r="B35934" s="3"/>
      <c r="J35934" s="3"/>
      <c r="K35934" s="5"/>
      <c r="L35934" s="8"/>
      <c r="N35934" s="5"/>
      <c r="O35934" s="10"/>
      <c r="P35934" s="8"/>
    </row>
    <row r="35935" spans="1:16" s="2" customFormat="1" x14ac:dyDescent="0.15">
      <c r="A35935" s="3"/>
      <c r="B35935" s="3"/>
      <c r="J35935" s="3"/>
      <c r="K35935" s="5"/>
      <c r="L35935" s="8"/>
      <c r="N35935" s="5"/>
      <c r="O35935" s="10"/>
      <c r="P35935" s="8"/>
    </row>
    <row r="35936" spans="1:16" s="2" customFormat="1" x14ac:dyDescent="0.15">
      <c r="A35936" s="3"/>
      <c r="B35936" s="3"/>
      <c r="J35936" s="3"/>
      <c r="K35936" s="5"/>
      <c r="L35936" s="8"/>
      <c r="N35936" s="5"/>
      <c r="O35936" s="10"/>
      <c r="P35936" s="8"/>
    </row>
    <row r="35937" spans="1:16" s="2" customFormat="1" x14ac:dyDescent="0.15">
      <c r="A35937" s="3"/>
      <c r="B35937" s="3"/>
      <c r="J35937" s="3"/>
      <c r="K35937" s="5"/>
      <c r="L35937" s="8"/>
      <c r="N35937" s="5"/>
      <c r="O35937" s="10"/>
      <c r="P35937" s="8"/>
    </row>
    <row r="35938" spans="1:16" s="2" customFormat="1" x14ac:dyDescent="0.15">
      <c r="A35938" s="3"/>
      <c r="B35938" s="3"/>
      <c r="J35938" s="3"/>
      <c r="K35938" s="5"/>
      <c r="L35938" s="8"/>
      <c r="N35938" s="5"/>
      <c r="O35938" s="10"/>
      <c r="P35938" s="8"/>
    </row>
    <row r="35939" spans="1:16" s="2" customFormat="1" x14ac:dyDescent="0.15">
      <c r="A35939" s="3"/>
      <c r="B35939" s="3"/>
      <c r="J35939" s="3"/>
      <c r="K35939" s="5"/>
      <c r="L35939" s="8"/>
      <c r="N35939" s="5"/>
      <c r="O35939" s="10"/>
      <c r="P35939" s="8"/>
    </row>
    <row r="35940" spans="1:16" s="2" customFormat="1" x14ac:dyDescent="0.15">
      <c r="A35940" s="3"/>
      <c r="B35940" s="3"/>
      <c r="J35940" s="3"/>
      <c r="K35940" s="5"/>
      <c r="L35940" s="8"/>
      <c r="N35940" s="5"/>
      <c r="O35940" s="10"/>
      <c r="P35940" s="8"/>
    </row>
    <row r="35941" spans="1:16" s="2" customFormat="1" x14ac:dyDescent="0.15">
      <c r="A35941" s="3"/>
      <c r="B35941" s="3"/>
      <c r="J35941" s="3"/>
      <c r="K35941" s="5"/>
      <c r="L35941" s="8"/>
      <c r="N35941" s="5"/>
      <c r="O35941" s="10"/>
      <c r="P35941" s="8"/>
    </row>
    <row r="35942" spans="1:16" s="2" customFormat="1" x14ac:dyDescent="0.15">
      <c r="A35942" s="3"/>
      <c r="B35942" s="3"/>
      <c r="J35942" s="3"/>
      <c r="K35942" s="5"/>
      <c r="L35942" s="8"/>
      <c r="N35942" s="5"/>
      <c r="O35942" s="10"/>
      <c r="P35942" s="8"/>
    </row>
    <row r="35943" spans="1:16" s="2" customFormat="1" x14ac:dyDescent="0.15">
      <c r="A35943" s="3"/>
      <c r="B35943" s="3"/>
      <c r="J35943" s="3"/>
      <c r="K35943" s="5"/>
      <c r="L35943" s="8"/>
      <c r="N35943" s="5"/>
      <c r="O35943" s="10"/>
      <c r="P35943" s="8"/>
    </row>
    <row r="35944" spans="1:16" s="2" customFormat="1" x14ac:dyDescent="0.15">
      <c r="A35944" s="3"/>
      <c r="B35944" s="3"/>
      <c r="J35944" s="3"/>
      <c r="K35944" s="5"/>
      <c r="L35944" s="8"/>
      <c r="N35944" s="5"/>
      <c r="O35944" s="10"/>
      <c r="P35944" s="8"/>
    </row>
    <row r="35945" spans="1:16" s="2" customFormat="1" x14ac:dyDescent="0.15">
      <c r="A35945" s="3"/>
      <c r="B35945" s="3"/>
      <c r="J35945" s="3"/>
      <c r="K35945" s="5"/>
      <c r="L35945" s="8"/>
      <c r="N35945" s="5"/>
      <c r="O35945" s="10"/>
      <c r="P35945" s="8"/>
    </row>
    <row r="35946" spans="1:16" s="2" customFormat="1" x14ac:dyDescent="0.15">
      <c r="A35946" s="3"/>
      <c r="B35946" s="3"/>
      <c r="J35946" s="3"/>
      <c r="K35946" s="5"/>
      <c r="L35946" s="8"/>
      <c r="N35946" s="5"/>
      <c r="O35946" s="10"/>
      <c r="P35946" s="8"/>
    </row>
    <row r="35947" spans="1:16" s="2" customFormat="1" x14ac:dyDescent="0.15">
      <c r="A35947" s="3"/>
      <c r="B35947" s="3"/>
      <c r="J35947" s="3"/>
      <c r="K35947" s="5"/>
      <c r="L35947" s="8"/>
      <c r="N35947" s="5"/>
      <c r="O35947" s="10"/>
      <c r="P35947" s="8"/>
    </row>
    <row r="35948" spans="1:16" s="2" customFormat="1" x14ac:dyDescent="0.15">
      <c r="A35948" s="3"/>
      <c r="B35948" s="3"/>
      <c r="J35948" s="3"/>
      <c r="K35948" s="5"/>
      <c r="L35948" s="8"/>
      <c r="N35948" s="5"/>
      <c r="O35948" s="10"/>
      <c r="P35948" s="8"/>
    </row>
    <row r="35949" spans="1:16" s="2" customFormat="1" x14ac:dyDescent="0.15">
      <c r="A35949" s="3"/>
      <c r="B35949" s="3"/>
      <c r="J35949" s="3"/>
      <c r="K35949" s="5"/>
      <c r="L35949" s="8"/>
      <c r="N35949" s="5"/>
      <c r="O35949" s="10"/>
      <c r="P35949" s="8"/>
    </row>
    <row r="35950" spans="1:16" s="2" customFormat="1" x14ac:dyDescent="0.15">
      <c r="A35950" s="3"/>
      <c r="B35950" s="3"/>
      <c r="J35950" s="3"/>
      <c r="K35950" s="5"/>
      <c r="L35950" s="8"/>
      <c r="N35950" s="5"/>
      <c r="O35950" s="10"/>
      <c r="P35950" s="8"/>
    </row>
    <row r="35951" spans="1:16" s="2" customFormat="1" x14ac:dyDescent="0.15">
      <c r="A35951" s="3"/>
      <c r="B35951" s="3"/>
      <c r="J35951" s="3"/>
      <c r="K35951" s="5"/>
      <c r="L35951" s="8"/>
      <c r="N35951" s="5"/>
      <c r="O35951" s="10"/>
      <c r="P35951" s="8"/>
    </row>
    <row r="35952" spans="1:16" s="2" customFormat="1" x14ac:dyDescent="0.15">
      <c r="A35952" s="3"/>
      <c r="B35952" s="3"/>
      <c r="J35952" s="3"/>
      <c r="K35952" s="5"/>
      <c r="L35952" s="8"/>
      <c r="N35952" s="5"/>
      <c r="O35952" s="10"/>
      <c r="P35952" s="8"/>
    </row>
    <row r="35953" spans="1:16" s="2" customFormat="1" x14ac:dyDescent="0.15">
      <c r="A35953" s="3"/>
      <c r="B35953" s="3"/>
      <c r="J35953" s="3"/>
      <c r="K35953" s="5"/>
      <c r="L35953" s="8"/>
      <c r="N35953" s="5"/>
      <c r="O35953" s="10"/>
      <c r="P35953" s="8"/>
    </row>
    <row r="35954" spans="1:16" s="2" customFormat="1" x14ac:dyDescent="0.15">
      <c r="A35954" s="3"/>
      <c r="B35954" s="3"/>
      <c r="J35954" s="3"/>
      <c r="K35954" s="5"/>
      <c r="L35954" s="8"/>
      <c r="N35954" s="5"/>
      <c r="O35954" s="10"/>
      <c r="P35954" s="8"/>
    </row>
    <row r="35955" spans="1:16" s="2" customFormat="1" x14ac:dyDescent="0.15">
      <c r="A35955" s="3"/>
      <c r="B35955" s="3"/>
      <c r="J35955" s="3"/>
      <c r="K35955" s="5"/>
      <c r="L35955" s="8"/>
      <c r="N35955" s="5"/>
      <c r="O35955" s="10"/>
      <c r="P35955" s="8"/>
    </row>
    <row r="35956" spans="1:16" s="2" customFormat="1" x14ac:dyDescent="0.15">
      <c r="A35956" s="3"/>
      <c r="B35956" s="3"/>
      <c r="J35956" s="3"/>
      <c r="K35956" s="5"/>
      <c r="L35956" s="8"/>
      <c r="N35956" s="5"/>
      <c r="O35956" s="10"/>
      <c r="P35956" s="8"/>
    </row>
    <row r="35957" spans="1:16" s="2" customFormat="1" x14ac:dyDescent="0.15">
      <c r="A35957" s="3"/>
      <c r="B35957" s="3"/>
      <c r="J35957" s="3"/>
      <c r="K35957" s="5"/>
      <c r="L35957" s="8"/>
      <c r="N35957" s="5"/>
      <c r="O35957" s="10"/>
      <c r="P35957" s="8"/>
    </row>
    <row r="35958" spans="1:16" s="2" customFormat="1" x14ac:dyDescent="0.15">
      <c r="A35958" s="3"/>
      <c r="B35958" s="3"/>
      <c r="J35958" s="3"/>
      <c r="K35958" s="5"/>
      <c r="L35958" s="8"/>
      <c r="N35958" s="5"/>
      <c r="O35958" s="10"/>
      <c r="P35958" s="8"/>
    </row>
    <row r="35959" spans="1:16" s="2" customFormat="1" x14ac:dyDescent="0.15">
      <c r="A35959" s="3"/>
      <c r="B35959" s="3"/>
      <c r="J35959" s="3"/>
      <c r="K35959" s="5"/>
      <c r="L35959" s="8"/>
      <c r="N35959" s="5"/>
      <c r="O35959" s="10"/>
      <c r="P35959" s="8"/>
    </row>
    <row r="35960" spans="1:16" s="2" customFormat="1" x14ac:dyDescent="0.15">
      <c r="A35960" s="3"/>
      <c r="B35960" s="3"/>
      <c r="J35960" s="3"/>
      <c r="K35960" s="5"/>
      <c r="L35960" s="8"/>
      <c r="N35960" s="5"/>
      <c r="O35960" s="10"/>
      <c r="P35960" s="8"/>
    </row>
    <row r="35961" spans="1:16" s="2" customFormat="1" x14ac:dyDescent="0.15">
      <c r="A35961" s="3"/>
      <c r="B35961" s="3"/>
      <c r="J35961" s="3"/>
      <c r="K35961" s="5"/>
      <c r="L35961" s="8"/>
      <c r="N35961" s="5"/>
      <c r="O35961" s="10"/>
      <c r="P35961" s="8"/>
    </row>
    <row r="35962" spans="1:16" s="2" customFormat="1" x14ac:dyDescent="0.15">
      <c r="A35962" s="3"/>
      <c r="B35962" s="3"/>
      <c r="J35962" s="3"/>
      <c r="K35962" s="5"/>
      <c r="L35962" s="8"/>
      <c r="N35962" s="5"/>
      <c r="O35962" s="10"/>
      <c r="P35962" s="8"/>
    </row>
    <row r="35963" spans="1:16" s="2" customFormat="1" x14ac:dyDescent="0.15">
      <c r="A35963" s="3"/>
      <c r="B35963" s="3"/>
      <c r="J35963" s="3"/>
      <c r="K35963" s="5"/>
      <c r="L35963" s="8"/>
      <c r="N35963" s="5"/>
      <c r="O35963" s="10"/>
      <c r="P35963" s="8"/>
    </row>
    <row r="35964" spans="1:16" s="2" customFormat="1" x14ac:dyDescent="0.15">
      <c r="A35964" s="3"/>
      <c r="B35964" s="3"/>
      <c r="J35964" s="3"/>
      <c r="K35964" s="5"/>
      <c r="L35964" s="8"/>
      <c r="N35964" s="5"/>
      <c r="O35964" s="10"/>
      <c r="P35964" s="8"/>
    </row>
    <row r="35965" spans="1:16" s="2" customFormat="1" x14ac:dyDescent="0.15">
      <c r="A35965" s="3"/>
      <c r="B35965" s="3"/>
      <c r="J35965" s="3"/>
      <c r="K35965" s="5"/>
      <c r="L35965" s="8"/>
      <c r="N35965" s="5"/>
      <c r="O35965" s="10"/>
      <c r="P35965" s="8"/>
    </row>
    <row r="35966" spans="1:16" s="2" customFormat="1" x14ac:dyDescent="0.15">
      <c r="A35966" s="3"/>
      <c r="B35966" s="3"/>
      <c r="J35966" s="3"/>
      <c r="K35966" s="5"/>
      <c r="L35966" s="8"/>
      <c r="N35966" s="5"/>
      <c r="O35966" s="10"/>
      <c r="P35966" s="8"/>
    </row>
    <row r="35967" spans="1:16" s="2" customFormat="1" x14ac:dyDescent="0.15">
      <c r="A35967" s="3"/>
      <c r="B35967" s="3"/>
      <c r="J35967" s="3"/>
      <c r="K35967" s="5"/>
      <c r="L35967" s="8"/>
      <c r="N35967" s="5"/>
      <c r="O35967" s="10"/>
      <c r="P35967" s="8"/>
    </row>
    <row r="35968" spans="1:16" s="2" customFormat="1" x14ac:dyDescent="0.15">
      <c r="A35968" s="3"/>
      <c r="B35968" s="3"/>
      <c r="J35968" s="3"/>
      <c r="K35968" s="5"/>
      <c r="L35968" s="8"/>
      <c r="N35968" s="5"/>
      <c r="O35968" s="10"/>
      <c r="P35968" s="8"/>
    </row>
    <row r="35969" spans="1:16" s="2" customFormat="1" x14ac:dyDescent="0.15">
      <c r="A35969" s="3"/>
      <c r="B35969" s="3"/>
      <c r="J35969" s="3"/>
      <c r="K35969" s="5"/>
      <c r="L35969" s="8"/>
      <c r="N35969" s="5"/>
      <c r="O35969" s="10"/>
      <c r="P35969" s="8"/>
    </row>
    <row r="35970" spans="1:16" s="2" customFormat="1" x14ac:dyDescent="0.15">
      <c r="A35970" s="3"/>
      <c r="B35970" s="3"/>
      <c r="J35970" s="3"/>
      <c r="K35970" s="5"/>
      <c r="L35970" s="8"/>
      <c r="N35970" s="5"/>
      <c r="O35970" s="10"/>
      <c r="P35970" s="8"/>
    </row>
    <row r="35971" spans="1:16" s="2" customFormat="1" x14ac:dyDescent="0.15">
      <c r="A35971" s="3"/>
      <c r="B35971" s="3"/>
      <c r="J35971" s="3"/>
      <c r="K35971" s="5"/>
      <c r="L35971" s="8"/>
      <c r="N35971" s="5"/>
      <c r="O35971" s="10"/>
      <c r="P35971" s="8"/>
    </row>
    <row r="35972" spans="1:16" s="2" customFormat="1" x14ac:dyDescent="0.15">
      <c r="A35972" s="3"/>
      <c r="B35972" s="3"/>
      <c r="J35972" s="3"/>
      <c r="K35972" s="5"/>
      <c r="L35972" s="8"/>
      <c r="N35972" s="5"/>
      <c r="O35972" s="10"/>
      <c r="P35972" s="8"/>
    </row>
    <row r="35973" spans="1:16" s="2" customFormat="1" x14ac:dyDescent="0.15">
      <c r="A35973" s="3"/>
      <c r="B35973" s="3"/>
      <c r="J35973" s="3"/>
      <c r="K35973" s="5"/>
      <c r="L35973" s="8"/>
      <c r="N35973" s="5"/>
      <c r="O35973" s="10"/>
      <c r="P35973" s="8"/>
    </row>
    <row r="35974" spans="1:16" s="2" customFormat="1" x14ac:dyDescent="0.15">
      <c r="A35974" s="3"/>
      <c r="B35974" s="3"/>
      <c r="J35974" s="3"/>
      <c r="K35974" s="5"/>
      <c r="L35974" s="8"/>
      <c r="N35974" s="5"/>
      <c r="O35974" s="10"/>
      <c r="P35974" s="8"/>
    </row>
    <row r="35975" spans="1:16" s="2" customFormat="1" x14ac:dyDescent="0.15">
      <c r="A35975" s="3"/>
      <c r="B35975" s="3"/>
      <c r="J35975" s="3"/>
      <c r="K35975" s="5"/>
      <c r="L35975" s="8"/>
      <c r="N35975" s="5"/>
      <c r="O35975" s="10"/>
      <c r="P35975" s="8"/>
    </row>
    <row r="35976" spans="1:16" s="2" customFormat="1" x14ac:dyDescent="0.15">
      <c r="A35976" s="3"/>
      <c r="B35976" s="3"/>
      <c r="J35976" s="3"/>
      <c r="K35976" s="5"/>
      <c r="L35976" s="8"/>
      <c r="N35976" s="5"/>
      <c r="O35976" s="10"/>
      <c r="P35976" s="8"/>
    </row>
    <row r="35977" spans="1:16" s="2" customFormat="1" x14ac:dyDescent="0.15">
      <c r="A35977" s="3"/>
      <c r="B35977" s="3"/>
      <c r="J35977" s="3"/>
      <c r="K35977" s="5"/>
      <c r="L35977" s="8"/>
      <c r="N35977" s="5"/>
      <c r="O35977" s="10"/>
      <c r="P35977" s="8"/>
    </row>
    <row r="35978" spans="1:16" s="2" customFormat="1" x14ac:dyDescent="0.15">
      <c r="A35978" s="3"/>
      <c r="B35978" s="3"/>
      <c r="J35978" s="3"/>
      <c r="K35978" s="5"/>
      <c r="L35978" s="8"/>
      <c r="N35978" s="5"/>
      <c r="O35978" s="10"/>
      <c r="P35978" s="8"/>
    </row>
    <row r="35979" spans="1:16" s="2" customFormat="1" x14ac:dyDescent="0.15">
      <c r="A35979" s="3"/>
      <c r="B35979" s="3"/>
      <c r="J35979" s="3"/>
      <c r="K35979" s="5"/>
      <c r="L35979" s="8"/>
      <c r="N35979" s="5"/>
      <c r="O35979" s="10"/>
      <c r="P35979" s="8"/>
    </row>
    <row r="35980" spans="1:16" s="2" customFormat="1" x14ac:dyDescent="0.15">
      <c r="A35980" s="3"/>
      <c r="B35980" s="3"/>
      <c r="J35980" s="3"/>
      <c r="K35980" s="5"/>
      <c r="L35980" s="8"/>
      <c r="N35980" s="5"/>
      <c r="O35980" s="10"/>
      <c r="P35980" s="8"/>
    </row>
    <row r="35981" spans="1:16" s="2" customFormat="1" x14ac:dyDescent="0.15">
      <c r="A35981" s="3"/>
      <c r="B35981" s="3"/>
      <c r="J35981" s="3"/>
      <c r="K35981" s="5"/>
      <c r="L35981" s="8"/>
      <c r="N35981" s="5"/>
      <c r="O35981" s="10"/>
      <c r="P35981" s="8"/>
    </row>
    <row r="35982" spans="1:16" s="2" customFormat="1" x14ac:dyDescent="0.15">
      <c r="A35982" s="3"/>
      <c r="B35982" s="3"/>
      <c r="J35982" s="3"/>
      <c r="K35982" s="5"/>
      <c r="L35982" s="8"/>
      <c r="N35982" s="5"/>
      <c r="O35982" s="10"/>
      <c r="P35982" s="8"/>
    </row>
    <row r="35983" spans="1:16" s="2" customFormat="1" x14ac:dyDescent="0.15">
      <c r="A35983" s="3"/>
      <c r="B35983" s="3"/>
      <c r="J35983" s="3"/>
      <c r="K35983" s="5"/>
      <c r="L35983" s="8"/>
      <c r="N35983" s="5"/>
      <c r="O35983" s="10"/>
      <c r="P35983" s="8"/>
    </row>
    <row r="35984" spans="1:16" s="2" customFormat="1" x14ac:dyDescent="0.15">
      <c r="A35984" s="3"/>
      <c r="B35984" s="3"/>
      <c r="J35984" s="3"/>
      <c r="K35984" s="5"/>
      <c r="L35984" s="8"/>
      <c r="N35984" s="5"/>
      <c r="O35984" s="10"/>
      <c r="P35984" s="8"/>
    </row>
    <row r="35985" spans="1:16" s="2" customFormat="1" x14ac:dyDescent="0.15">
      <c r="A35985" s="3"/>
      <c r="B35985" s="3"/>
      <c r="J35985" s="3"/>
      <c r="K35985" s="5"/>
      <c r="L35985" s="8"/>
      <c r="N35985" s="5"/>
      <c r="O35985" s="10"/>
      <c r="P35985" s="8"/>
    </row>
    <row r="35986" spans="1:16" s="2" customFormat="1" x14ac:dyDescent="0.15">
      <c r="A35986" s="3"/>
      <c r="B35986" s="3"/>
      <c r="J35986" s="3"/>
      <c r="K35986" s="5"/>
      <c r="L35986" s="8"/>
      <c r="N35986" s="5"/>
      <c r="O35986" s="10"/>
      <c r="P35986" s="8"/>
    </row>
    <row r="35987" spans="1:16" s="2" customFormat="1" x14ac:dyDescent="0.15">
      <c r="A35987" s="3"/>
      <c r="B35987" s="3"/>
      <c r="J35987" s="3"/>
      <c r="K35987" s="5"/>
      <c r="L35987" s="8"/>
      <c r="N35987" s="5"/>
      <c r="O35987" s="10"/>
      <c r="P35987" s="8"/>
    </row>
    <row r="35988" spans="1:16" s="2" customFormat="1" x14ac:dyDescent="0.15">
      <c r="A35988" s="3"/>
      <c r="B35988" s="3"/>
      <c r="J35988" s="3"/>
      <c r="K35988" s="5"/>
      <c r="L35988" s="8"/>
      <c r="N35988" s="5"/>
      <c r="O35988" s="10"/>
      <c r="P35988" s="8"/>
    </row>
    <row r="35989" spans="1:16" s="2" customFormat="1" x14ac:dyDescent="0.15">
      <c r="A35989" s="3"/>
      <c r="B35989" s="3"/>
      <c r="J35989" s="3"/>
      <c r="K35989" s="5"/>
      <c r="L35989" s="8"/>
      <c r="N35989" s="5"/>
      <c r="O35989" s="10"/>
      <c r="P35989" s="8"/>
    </row>
    <row r="35990" spans="1:16" s="2" customFormat="1" x14ac:dyDescent="0.15">
      <c r="A35990" s="3"/>
      <c r="B35990" s="3"/>
      <c r="J35990" s="3"/>
      <c r="K35990" s="5"/>
      <c r="L35990" s="8"/>
      <c r="N35990" s="5"/>
      <c r="O35990" s="10"/>
      <c r="P35990" s="8"/>
    </row>
    <row r="35991" spans="1:16" s="2" customFormat="1" x14ac:dyDescent="0.15">
      <c r="A35991" s="3"/>
      <c r="B35991" s="3"/>
      <c r="J35991" s="3"/>
      <c r="K35991" s="5"/>
      <c r="L35991" s="8"/>
      <c r="N35991" s="5"/>
      <c r="O35991" s="10"/>
      <c r="P35991" s="8"/>
    </row>
    <row r="35992" spans="1:16" s="2" customFormat="1" x14ac:dyDescent="0.15">
      <c r="A35992" s="3"/>
      <c r="B35992" s="3"/>
      <c r="J35992" s="3"/>
      <c r="K35992" s="5"/>
      <c r="L35992" s="8"/>
      <c r="N35992" s="5"/>
      <c r="O35992" s="10"/>
      <c r="P35992" s="8"/>
    </row>
    <row r="35993" spans="1:16" s="2" customFormat="1" x14ac:dyDescent="0.15">
      <c r="A35993" s="3"/>
      <c r="B35993" s="3"/>
      <c r="J35993" s="3"/>
      <c r="K35993" s="5"/>
      <c r="L35993" s="8"/>
      <c r="N35993" s="5"/>
      <c r="O35993" s="10"/>
      <c r="P35993" s="8"/>
    </row>
    <row r="35994" spans="1:16" s="2" customFormat="1" x14ac:dyDescent="0.15">
      <c r="A35994" s="3"/>
      <c r="B35994" s="3"/>
      <c r="J35994" s="3"/>
      <c r="K35994" s="5"/>
      <c r="L35994" s="8"/>
      <c r="N35994" s="5"/>
      <c r="O35994" s="10"/>
      <c r="P35994" s="8"/>
    </row>
    <row r="35995" spans="1:16" s="2" customFormat="1" x14ac:dyDescent="0.15">
      <c r="A35995" s="3"/>
      <c r="B35995" s="3"/>
      <c r="J35995" s="3"/>
      <c r="K35995" s="5"/>
      <c r="L35995" s="8"/>
      <c r="N35995" s="5"/>
      <c r="O35995" s="10"/>
      <c r="P35995" s="8"/>
    </row>
    <row r="35996" spans="1:16" s="2" customFormat="1" x14ac:dyDescent="0.15">
      <c r="A35996" s="3"/>
      <c r="B35996" s="3"/>
      <c r="J35996" s="3"/>
      <c r="K35996" s="5"/>
      <c r="L35996" s="8"/>
      <c r="N35996" s="5"/>
      <c r="O35996" s="10"/>
      <c r="P35996" s="8"/>
    </row>
    <row r="35997" spans="1:16" s="2" customFormat="1" x14ac:dyDescent="0.15">
      <c r="A35997" s="3"/>
      <c r="B35997" s="3"/>
      <c r="J35997" s="3"/>
      <c r="K35997" s="5"/>
      <c r="L35997" s="8"/>
      <c r="N35997" s="5"/>
      <c r="O35997" s="10"/>
      <c r="P35997" s="8"/>
    </row>
    <row r="35998" spans="1:16" s="2" customFormat="1" x14ac:dyDescent="0.15">
      <c r="A35998" s="3"/>
      <c r="B35998" s="3"/>
      <c r="J35998" s="3"/>
      <c r="K35998" s="5"/>
      <c r="L35998" s="8"/>
      <c r="N35998" s="5"/>
      <c r="O35998" s="10"/>
      <c r="P35998" s="8"/>
    </row>
    <row r="35999" spans="1:16" s="2" customFormat="1" x14ac:dyDescent="0.15">
      <c r="A35999" s="3"/>
      <c r="B35999" s="3"/>
      <c r="J35999" s="3"/>
      <c r="K35999" s="5"/>
      <c r="L35999" s="8"/>
      <c r="N35999" s="5"/>
      <c r="O35999" s="10"/>
      <c r="P35999" s="8"/>
    </row>
    <row r="36000" spans="1:16" s="2" customFormat="1" x14ac:dyDescent="0.15">
      <c r="A36000" s="3"/>
      <c r="B36000" s="3"/>
      <c r="J36000" s="3"/>
      <c r="K36000" s="5"/>
      <c r="L36000" s="8"/>
      <c r="N36000" s="5"/>
      <c r="O36000" s="10"/>
      <c r="P36000" s="8"/>
    </row>
    <row r="36001" spans="1:16" s="2" customFormat="1" x14ac:dyDescent="0.15">
      <c r="A36001" s="3"/>
      <c r="B36001" s="3"/>
      <c r="J36001" s="3"/>
      <c r="K36001" s="5"/>
      <c r="L36001" s="8"/>
      <c r="N36001" s="5"/>
      <c r="O36001" s="10"/>
      <c r="P36001" s="8"/>
    </row>
    <row r="36002" spans="1:16" s="2" customFormat="1" x14ac:dyDescent="0.15">
      <c r="A36002" s="3"/>
      <c r="B36002" s="3"/>
      <c r="J36002" s="3"/>
      <c r="K36002" s="5"/>
      <c r="L36002" s="8"/>
      <c r="N36002" s="5"/>
      <c r="O36002" s="10"/>
      <c r="P36002" s="8"/>
    </row>
    <row r="36003" spans="1:16" s="2" customFormat="1" x14ac:dyDescent="0.15">
      <c r="A36003" s="3"/>
      <c r="B36003" s="3"/>
      <c r="J36003" s="3"/>
      <c r="K36003" s="5"/>
      <c r="L36003" s="8"/>
      <c r="N36003" s="5"/>
      <c r="O36003" s="10"/>
      <c r="P36003" s="8"/>
    </row>
    <row r="36004" spans="1:16" s="2" customFormat="1" x14ac:dyDescent="0.15">
      <c r="A36004" s="3"/>
      <c r="B36004" s="3"/>
      <c r="J36004" s="3"/>
      <c r="K36004" s="5"/>
      <c r="L36004" s="8"/>
      <c r="N36004" s="5"/>
      <c r="O36004" s="10"/>
      <c r="P36004" s="8"/>
    </row>
    <row r="36005" spans="1:16" s="2" customFormat="1" x14ac:dyDescent="0.15">
      <c r="A36005" s="3"/>
      <c r="B36005" s="3"/>
      <c r="J36005" s="3"/>
      <c r="K36005" s="5"/>
      <c r="L36005" s="8"/>
      <c r="N36005" s="5"/>
      <c r="O36005" s="10"/>
      <c r="P36005" s="8"/>
    </row>
    <row r="36006" spans="1:16" s="2" customFormat="1" x14ac:dyDescent="0.15">
      <c r="A36006" s="3"/>
      <c r="B36006" s="3"/>
      <c r="J36006" s="3"/>
      <c r="K36006" s="5"/>
      <c r="L36006" s="8"/>
      <c r="N36006" s="5"/>
      <c r="O36006" s="10"/>
      <c r="P36006" s="8"/>
    </row>
    <row r="36007" spans="1:16" s="2" customFormat="1" x14ac:dyDescent="0.15">
      <c r="A36007" s="3"/>
      <c r="B36007" s="3"/>
      <c r="J36007" s="3"/>
      <c r="K36007" s="5"/>
      <c r="L36007" s="8"/>
      <c r="N36007" s="5"/>
      <c r="O36007" s="10"/>
      <c r="P36007" s="8"/>
    </row>
    <row r="36008" spans="1:16" s="2" customFormat="1" x14ac:dyDescent="0.15">
      <c r="A36008" s="3"/>
      <c r="B36008" s="3"/>
      <c r="J36008" s="3"/>
      <c r="K36008" s="5"/>
      <c r="L36008" s="8"/>
      <c r="N36008" s="5"/>
      <c r="O36008" s="10"/>
      <c r="P36008" s="8"/>
    </row>
    <row r="36009" spans="1:16" s="2" customFormat="1" x14ac:dyDescent="0.15">
      <c r="A36009" s="3"/>
      <c r="B36009" s="3"/>
      <c r="J36009" s="3"/>
      <c r="K36009" s="5"/>
      <c r="L36009" s="8"/>
      <c r="N36009" s="5"/>
      <c r="O36009" s="10"/>
      <c r="P36009" s="8"/>
    </row>
    <row r="36010" spans="1:16" s="2" customFormat="1" x14ac:dyDescent="0.15">
      <c r="A36010" s="3"/>
      <c r="B36010" s="3"/>
      <c r="J36010" s="3"/>
      <c r="K36010" s="5"/>
      <c r="L36010" s="8"/>
      <c r="N36010" s="5"/>
      <c r="O36010" s="10"/>
      <c r="P36010" s="8"/>
    </row>
    <row r="36011" spans="1:16" s="2" customFormat="1" x14ac:dyDescent="0.15">
      <c r="A36011" s="3"/>
      <c r="B36011" s="3"/>
      <c r="J36011" s="3"/>
      <c r="K36011" s="5"/>
      <c r="L36011" s="8"/>
      <c r="N36011" s="5"/>
      <c r="O36011" s="10"/>
      <c r="P36011" s="8"/>
    </row>
    <row r="36012" spans="1:16" s="2" customFormat="1" x14ac:dyDescent="0.15">
      <c r="A36012" s="3"/>
      <c r="B36012" s="3"/>
      <c r="J36012" s="3"/>
      <c r="K36012" s="5"/>
      <c r="L36012" s="8"/>
      <c r="N36012" s="5"/>
      <c r="O36012" s="10"/>
      <c r="P36012" s="8"/>
    </row>
    <row r="36013" spans="1:16" s="2" customFormat="1" x14ac:dyDescent="0.15">
      <c r="A36013" s="3"/>
      <c r="B36013" s="3"/>
      <c r="J36013" s="3"/>
      <c r="K36013" s="5"/>
      <c r="L36013" s="8"/>
      <c r="N36013" s="5"/>
      <c r="O36013" s="10"/>
      <c r="P36013" s="8"/>
    </row>
    <row r="36014" spans="1:16" s="2" customFormat="1" x14ac:dyDescent="0.15">
      <c r="A36014" s="3"/>
      <c r="B36014" s="3"/>
      <c r="J36014" s="3"/>
      <c r="K36014" s="5"/>
      <c r="L36014" s="8"/>
      <c r="N36014" s="5"/>
      <c r="O36014" s="10"/>
      <c r="P36014" s="8"/>
    </row>
    <row r="36015" spans="1:16" s="2" customFormat="1" x14ac:dyDescent="0.15">
      <c r="A36015" s="3"/>
      <c r="B36015" s="3"/>
      <c r="J36015" s="3"/>
      <c r="K36015" s="5"/>
      <c r="L36015" s="8"/>
      <c r="N36015" s="5"/>
      <c r="O36015" s="10"/>
      <c r="P36015" s="8"/>
    </row>
    <row r="36016" spans="1:16" s="2" customFormat="1" x14ac:dyDescent="0.15">
      <c r="A36016" s="3"/>
      <c r="B36016" s="3"/>
      <c r="J36016" s="3"/>
      <c r="K36016" s="5"/>
      <c r="L36016" s="8"/>
      <c r="N36016" s="5"/>
      <c r="O36016" s="10"/>
      <c r="P36016" s="8"/>
    </row>
    <row r="36017" spans="1:16" s="2" customFormat="1" x14ac:dyDescent="0.15">
      <c r="A36017" s="3"/>
      <c r="B36017" s="3"/>
      <c r="J36017" s="3"/>
      <c r="K36017" s="5"/>
      <c r="L36017" s="8"/>
      <c r="N36017" s="5"/>
      <c r="O36017" s="10"/>
      <c r="P36017" s="8"/>
    </row>
    <row r="36018" spans="1:16" s="2" customFormat="1" x14ac:dyDescent="0.15">
      <c r="A36018" s="3"/>
      <c r="B36018" s="3"/>
      <c r="J36018" s="3"/>
      <c r="K36018" s="5"/>
      <c r="L36018" s="8"/>
      <c r="N36018" s="5"/>
      <c r="O36018" s="10"/>
      <c r="P36018" s="8"/>
    </row>
    <row r="36019" spans="1:16" s="2" customFormat="1" x14ac:dyDescent="0.15">
      <c r="A36019" s="3"/>
      <c r="B36019" s="3"/>
      <c r="J36019" s="3"/>
      <c r="K36019" s="5"/>
      <c r="L36019" s="8"/>
      <c r="N36019" s="5"/>
      <c r="O36019" s="10"/>
      <c r="P36019" s="8"/>
    </row>
    <row r="36020" spans="1:16" s="2" customFormat="1" x14ac:dyDescent="0.15">
      <c r="A36020" s="3"/>
      <c r="B36020" s="3"/>
      <c r="J36020" s="3"/>
      <c r="K36020" s="5"/>
      <c r="L36020" s="8"/>
      <c r="N36020" s="5"/>
      <c r="O36020" s="10"/>
      <c r="P36020" s="8"/>
    </row>
    <row r="36021" spans="1:16" s="2" customFormat="1" x14ac:dyDescent="0.15">
      <c r="A36021" s="3"/>
      <c r="B36021" s="3"/>
      <c r="J36021" s="3"/>
      <c r="K36021" s="5"/>
      <c r="L36021" s="8"/>
      <c r="N36021" s="5"/>
      <c r="O36021" s="10"/>
      <c r="P36021" s="8"/>
    </row>
    <row r="36022" spans="1:16" s="2" customFormat="1" x14ac:dyDescent="0.15">
      <c r="A36022" s="3"/>
      <c r="B36022" s="3"/>
      <c r="J36022" s="3"/>
      <c r="K36022" s="5"/>
      <c r="L36022" s="8"/>
      <c r="N36022" s="5"/>
      <c r="O36022" s="10"/>
      <c r="P36022" s="8"/>
    </row>
    <row r="36023" spans="1:16" s="2" customFormat="1" x14ac:dyDescent="0.15">
      <c r="A36023" s="3"/>
      <c r="B36023" s="3"/>
      <c r="J36023" s="3"/>
      <c r="K36023" s="5"/>
      <c r="L36023" s="8"/>
      <c r="N36023" s="5"/>
      <c r="O36023" s="10"/>
      <c r="P36023" s="8"/>
    </row>
    <row r="36024" spans="1:16" s="2" customFormat="1" x14ac:dyDescent="0.15">
      <c r="A36024" s="3"/>
      <c r="B36024" s="3"/>
      <c r="J36024" s="3"/>
      <c r="K36024" s="5"/>
      <c r="L36024" s="8"/>
      <c r="N36024" s="5"/>
      <c r="O36024" s="10"/>
      <c r="P36024" s="8"/>
    </row>
    <row r="36025" spans="1:16" s="2" customFormat="1" x14ac:dyDescent="0.15">
      <c r="A36025" s="3"/>
      <c r="B36025" s="3"/>
      <c r="J36025" s="3"/>
      <c r="K36025" s="5"/>
      <c r="L36025" s="8"/>
      <c r="N36025" s="5"/>
      <c r="O36025" s="10"/>
      <c r="P36025" s="8"/>
    </row>
    <row r="36026" spans="1:16" s="2" customFormat="1" x14ac:dyDescent="0.15">
      <c r="A36026" s="3"/>
      <c r="B36026" s="3"/>
      <c r="J36026" s="3"/>
      <c r="K36026" s="5"/>
      <c r="L36026" s="8"/>
      <c r="N36026" s="5"/>
      <c r="O36026" s="10"/>
      <c r="P36026" s="8"/>
    </row>
    <row r="36027" spans="1:16" s="2" customFormat="1" x14ac:dyDescent="0.15">
      <c r="A36027" s="3"/>
      <c r="B36027" s="3"/>
      <c r="J36027" s="3"/>
      <c r="K36027" s="5"/>
      <c r="L36027" s="8"/>
      <c r="N36027" s="5"/>
      <c r="O36027" s="10"/>
      <c r="P36027" s="8"/>
    </row>
    <row r="36028" spans="1:16" s="2" customFormat="1" x14ac:dyDescent="0.15">
      <c r="A36028" s="3"/>
      <c r="B36028" s="3"/>
      <c r="J36028" s="3"/>
      <c r="K36028" s="5"/>
      <c r="L36028" s="8"/>
      <c r="N36028" s="5"/>
      <c r="O36028" s="10"/>
      <c r="P36028" s="8"/>
    </row>
    <row r="36029" spans="1:16" s="2" customFormat="1" x14ac:dyDescent="0.15">
      <c r="A36029" s="3"/>
      <c r="B36029" s="3"/>
      <c r="J36029" s="3"/>
      <c r="K36029" s="5"/>
      <c r="L36029" s="8"/>
      <c r="N36029" s="5"/>
      <c r="O36029" s="10"/>
      <c r="P36029" s="8"/>
    </row>
    <row r="36030" spans="1:16" s="2" customFormat="1" x14ac:dyDescent="0.15">
      <c r="A36030" s="3"/>
      <c r="B36030" s="3"/>
      <c r="J36030" s="3"/>
      <c r="K36030" s="5"/>
      <c r="L36030" s="8"/>
      <c r="N36030" s="5"/>
      <c r="O36030" s="10"/>
      <c r="P36030" s="8"/>
    </row>
    <row r="36031" spans="1:16" s="2" customFormat="1" x14ac:dyDescent="0.15">
      <c r="A36031" s="3"/>
      <c r="B36031" s="3"/>
      <c r="J36031" s="3"/>
      <c r="K36031" s="5"/>
      <c r="L36031" s="8"/>
      <c r="N36031" s="5"/>
      <c r="O36031" s="10"/>
      <c r="P36031" s="8"/>
    </row>
    <row r="36032" spans="1:16" s="2" customFormat="1" x14ac:dyDescent="0.15">
      <c r="A36032" s="3"/>
      <c r="B36032" s="3"/>
      <c r="J36032" s="3"/>
      <c r="K36032" s="5"/>
      <c r="L36032" s="8"/>
      <c r="N36032" s="5"/>
      <c r="O36032" s="10"/>
      <c r="P36032" s="8"/>
    </row>
    <row r="36033" spans="1:16" s="2" customFormat="1" x14ac:dyDescent="0.15">
      <c r="A36033" s="3"/>
      <c r="B36033" s="3"/>
      <c r="J36033" s="3"/>
      <c r="K36033" s="5"/>
      <c r="L36033" s="8"/>
      <c r="N36033" s="5"/>
      <c r="O36033" s="10"/>
      <c r="P36033" s="8"/>
    </row>
    <row r="36034" spans="1:16" s="2" customFormat="1" x14ac:dyDescent="0.15">
      <c r="A36034" s="3"/>
      <c r="B36034" s="3"/>
      <c r="J36034" s="3"/>
      <c r="K36034" s="5"/>
      <c r="L36034" s="8"/>
      <c r="N36034" s="5"/>
      <c r="O36034" s="10"/>
      <c r="P36034" s="8"/>
    </row>
    <row r="36035" spans="1:16" s="2" customFormat="1" x14ac:dyDescent="0.15">
      <c r="A36035" s="3"/>
      <c r="B36035" s="3"/>
      <c r="J36035" s="3"/>
      <c r="K36035" s="5"/>
      <c r="L36035" s="8"/>
      <c r="N36035" s="5"/>
      <c r="O36035" s="10"/>
      <c r="P36035" s="8"/>
    </row>
    <row r="36036" spans="1:16" s="2" customFormat="1" x14ac:dyDescent="0.15">
      <c r="A36036" s="3"/>
      <c r="B36036" s="3"/>
      <c r="J36036" s="3"/>
      <c r="K36036" s="5"/>
      <c r="L36036" s="8"/>
      <c r="N36036" s="5"/>
      <c r="O36036" s="10"/>
      <c r="P36036" s="8"/>
    </row>
    <row r="36037" spans="1:16" s="2" customFormat="1" x14ac:dyDescent="0.15">
      <c r="A36037" s="3"/>
      <c r="B36037" s="3"/>
      <c r="J36037" s="3"/>
      <c r="K36037" s="5"/>
      <c r="L36037" s="8"/>
      <c r="N36037" s="5"/>
      <c r="O36037" s="10"/>
      <c r="P36037" s="8"/>
    </row>
    <row r="36038" spans="1:16" s="2" customFormat="1" x14ac:dyDescent="0.15">
      <c r="A36038" s="3"/>
      <c r="B36038" s="3"/>
      <c r="J36038" s="3"/>
      <c r="K36038" s="5"/>
      <c r="L36038" s="8"/>
      <c r="N36038" s="5"/>
      <c r="O36038" s="10"/>
      <c r="P36038" s="8"/>
    </row>
    <row r="36039" spans="1:16" s="2" customFormat="1" x14ac:dyDescent="0.15">
      <c r="A36039" s="3"/>
      <c r="B36039" s="3"/>
      <c r="J36039" s="3"/>
      <c r="K36039" s="5"/>
      <c r="L36039" s="8"/>
      <c r="N36039" s="5"/>
      <c r="O36039" s="10"/>
      <c r="P36039" s="8"/>
    </row>
    <row r="36040" spans="1:16" s="2" customFormat="1" x14ac:dyDescent="0.15">
      <c r="A36040" s="3"/>
      <c r="B36040" s="3"/>
      <c r="J36040" s="3"/>
      <c r="K36040" s="5"/>
      <c r="L36040" s="8"/>
      <c r="N36040" s="5"/>
      <c r="O36040" s="10"/>
      <c r="P36040" s="8"/>
    </row>
    <row r="36041" spans="1:16" s="2" customFormat="1" x14ac:dyDescent="0.15">
      <c r="A36041" s="3"/>
      <c r="B36041" s="3"/>
      <c r="J36041" s="3"/>
      <c r="K36041" s="5"/>
      <c r="L36041" s="8"/>
      <c r="N36041" s="5"/>
      <c r="O36041" s="10"/>
      <c r="P36041" s="8"/>
    </row>
    <row r="36042" spans="1:16" s="2" customFormat="1" x14ac:dyDescent="0.15">
      <c r="A36042" s="3"/>
      <c r="B36042" s="3"/>
      <c r="J36042" s="3"/>
      <c r="K36042" s="5"/>
      <c r="L36042" s="8"/>
      <c r="N36042" s="5"/>
      <c r="O36042" s="10"/>
      <c r="P36042" s="8"/>
    </row>
    <row r="36043" spans="1:16" s="2" customFormat="1" x14ac:dyDescent="0.15">
      <c r="A36043" s="3"/>
      <c r="B36043" s="3"/>
      <c r="J36043" s="3"/>
      <c r="K36043" s="5"/>
      <c r="L36043" s="8"/>
      <c r="N36043" s="5"/>
      <c r="O36043" s="10"/>
      <c r="P36043" s="8"/>
    </row>
    <row r="36044" spans="1:16" s="2" customFormat="1" x14ac:dyDescent="0.15">
      <c r="A36044" s="3"/>
      <c r="B36044" s="3"/>
      <c r="J36044" s="3"/>
      <c r="K36044" s="5"/>
      <c r="L36044" s="8"/>
      <c r="N36044" s="5"/>
      <c r="O36044" s="10"/>
      <c r="P36044" s="8"/>
    </row>
    <row r="36045" spans="1:16" s="2" customFormat="1" x14ac:dyDescent="0.15">
      <c r="A36045" s="3"/>
      <c r="B36045" s="3"/>
      <c r="J36045" s="3"/>
      <c r="K36045" s="5"/>
      <c r="L36045" s="8"/>
      <c r="N36045" s="5"/>
      <c r="O36045" s="10"/>
      <c r="P36045" s="8"/>
    </row>
    <row r="36046" spans="1:16" s="2" customFormat="1" x14ac:dyDescent="0.15">
      <c r="A36046" s="3"/>
      <c r="B36046" s="3"/>
      <c r="J36046" s="3"/>
      <c r="K36046" s="5"/>
      <c r="L36046" s="8"/>
      <c r="N36046" s="5"/>
      <c r="O36046" s="10"/>
      <c r="P36046" s="8"/>
    </row>
    <row r="36047" spans="1:16" s="2" customFormat="1" x14ac:dyDescent="0.15">
      <c r="A36047" s="3"/>
      <c r="B36047" s="3"/>
      <c r="J36047" s="3"/>
      <c r="K36047" s="5"/>
      <c r="L36047" s="8"/>
      <c r="N36047" s="5"/>
      <c r="O36047" s="10"/>
      <c r="P36047" s="8"/>
    </row>
    <row r="36048" spans="1:16" s="2" customFormat="1" x14ac:dyDescent="0.15">
      <c r="A36048" s="3"/>
      <c r="B36048" s="3"/>
      <c r="J36048" s="3"/>
      <c r="K36048" s="5"/>
      <c r="L36048" s="8"/>
      <c r="N36048" s="5"/>
      <c r="O36048" s="10"/>
      <c r="P36048" s="8"/>
    </row>
    <row r="36049" spans="1:16" s="2" customFormat="1" x14ac:dyDescent="0.15">
      <c r="A36049" s="3"/>
      <c r="B36049" s="3"/>
      <c r="J36049" s="3"/>
      <c r="K36049" s="5"/>
      <c r="L36049" s="8"/>
      <c r="N36049" s="5"/>
      <c r="O36049" s="10"/>
      <c r="P36049" s="8"/>
    </row>
    <row r="36050" spans="1:16" s="2" customFormat="1" x14ac:dyDescent="0.15">
      <c r="A36050" s="3"/>
      <c r="B36050" s="3"/>
      <c r="J36050" s="3"/>
      <c r="K36050" s="5"/>
      <c r="L36050" s="8"/>
      <c r="N36050" s="5"/>
      <c r="O36050" s="10"/>
      <c r="P36050" s="8"/>
    </row>
    <row r="36051" spans="1:16" s="2" customFormat="1" x14ac:dyDescent="0.15">
      <c r="A36051" s="3"/>
      <c r="B36051" s="3"/>
      <c r="J36051" s="3"/>
      <c r="K36051" s="5"/>
      <c r="L36051" s="8"/>
      <c r="N36051" s="5"/>
      <c r="O36051" s="10"/>
      <c r="P36051" s="8"/>
    </row>
    <row r="36052" spans="1:16" s="2" customFormat="1" x14ac:dyDescent="0.15">
      <c r="A36052" s="3"/>
      <c r="B36052" s="3"/>
      <c r="J36052" s="3"/>
      <c r="K36052" s="5"/>
      <c r="L36052" s="8"/>
      <c r="N36052" s="5"/>
      <c r="O36052" s="10"/>
      <c r="P36052" s="8"/>
    </row>
    <row r="36053" spans="1:16" s="2" customFormat="1" x14ac:dyDescent="0.15">
      <c r="A36053" s="3"/>
      <c r="B36053" s="3"/>
      <c r="J36053" s="3"/>
      <c r="K36053" s="5"/>
      <c r="L36053" s="8"/>
      <c r="N36053" s="5"/>
      <c r="O36053" s="10"/>
      <c r="P36053" s="8"/>
    </row>
    <row r="36054" spans="1:16" s="2" customFormat="1" x14ac:dyDescent="0.15">
      <c r="A36054" s="3"/>
      <c r="B36054" s="3"/>
      <c r="J36054" s="3"/>
      <c r="K36054" s="5"/>
      <c r="L36054" s="8"/>
      <c r="N36054" s="5"/>
      <c r="O36054" s="10"/>
      <c r="P36054" s="8"/>
    </row>
    <row r="36055" spans="1:16" s="2" customFormat="1" x14ac:dyDescent="0.15">
      <c r="A36055" s="3"/>
      <c r="B36055" s="3"/>
      <c r="J36055" s="3"/>
      <c r="K36055" s="5"/>
      <c r="L36055" s="8"/>
      <c r="N36055" s="5"/>
      <c r="O36055" s="10"/>
      <c r="P36055" s="8"/>
    </row>
    <row r="36056" spans="1:16" s="2" customFormat="1" x14ac:dyDescent="0.15">
      <c r="A36056" s="3"/>
      <c r="B36056" s="3"/>
      <c r="J36056" s="3"/>
      <c r="K36056" s="5"/>
      <c r="L36056" s="8"/>
      <c r="N36056" s="5"/>
      <c r="O36056" s="10"/>
      <c r="P36056" s="8"/>
    </row>
    <row r="36057" spans="1:16" s="2" customFormat="1" x14ac:dyDescent="0.15">
      <c r="A36057" s="3"/>
      <c r="B36057" s="3"/>
      <c r="J36057" s="3"/>
      <c r="K36057" s="5"/>
      <c r="L36057" s="8"/>
      <c r="N36057" s="5"/>
      <c r="O36057" s="10"/>
      <c r="P36057" s="8"/>
    </row>
    <row r="36058" spans="1:16" s="2" customFormat="1" x14ac:dyDescent="0.15">
      <c r="A36058" s="3"/>
      <c r="B36058" s="3"/>
      <c r="J36058" s="3"/>
      <c r="K36058" s="5"/>
      <c r="L36058" s="8"/>
      <c r="N36058" s="5"/>
      <c r="O36058" s="10"/>
      <c r="P36058" s="8"/>
    </row>
    <row r="36059" spans="1:16" s="2" customFormat="1" x14ac:dyDescent="0.15">
      <c r="A36059" s="3"/>
      <c r="B36059" s="3"/>
      <c r="J36059" s="3"/>
      <c r="K36059" s="5"/>
      <c r="L36059" s="8"/>
      <c r="N36059" s="5"/>
      <c r="O36059" s="10"/>
      <c r="P36059" s="8"/>
    </row>
    <row r="36060" spans="1:16" s="2" customFormat="1" x14ac:dyDescent="0.15">
      <c r="A36060" s="3"/>
      <c r="B36060" s="3"/>
      <c r="J36060" s="3"/>
      <c r="K36060" s="5"/>
      <c r="L36060" s="8"/>
      <c r="N36060" s="5"/>
      <c r="O36060" s="10"/>
      <c r="P36060" s="8"/>
    </row>
    <row r="36061" spans="1:16" s="2" customFormat="1" x14ac:dyDescent="0.15">
      <c r="A36061" s="3"/>
      <c r="B36061" s="3"/>
      <c r="J36061" s="3"/>
      <c r="K36061" s="5"/>
      <c r="L36061" s="8"/>
      <c r="N36061" s="5"/>
      <c r="O36061" s="10"/>
      <c r="P36061" s="8"/>
    </row>
    <row r="36062" spans="1:16" s="2" customFormat="1" x14ac:dyDescent="0.15">
      <c r="A36062" s="3"/>
      <c r="B36062" s="3"/>
      <c r="J36062" s="3"/>
      <c r="K36062" s="5"/>
      <c r="L36062" s="8"/>
      <c r="N36062" s="5"/>
      <c r="O36062" s="10"/>
      <c r="P36062" s="8"/>
    </row>
    <row r="36063" spans="1:16" s="2" customFormat="1" x14ac:dyDescent="0.15">
      <c r="A36063" s="3"/>
      <c r="B36063" s="3"/>
      <c r="J36063" s="3"/>
      <c r="K36063" s="5"/>
      <c r="L36063" s="8"/>
      <c r="N36063" s="5"/>
      <c r="O36063" s="10"/>
      <c r="P36063" s="8"/>
    </row>
    <row r="36064" spans="1:16" s="2" customFormat="1" x14ac:dyDescent="0.15">
      <c r="A36064" s="3"/>
      <c r="B36064" s="3"/>
      <c r="J36064" s="3"/>
      <c r="K36064" s="5"/>
      <c r="L36064" s="8"/>
      <c r="N36064" s="5"/>
      <c r="O36064" s="10"/>
      <c r="P36064" s="8"/>
    </row>
    <row r="36065" spans="1:16" s="2" customFormat="1" x14ac:dyDescent="0.15">
      <c r="A36065" s="3"/>
      <c r="B36065" s="3"/>
      <c r="J36065" s="3"/>
      <c r="K36065" s="5"/>
      <c r="L36065" s="8"/>
      <c r="N36065" s="5"/>
      <c r="O36065" s="10"/>
      <c r="P36065" s="8"/>
    </row>
    <row r="36066" spans="1:16" s="2" customFormat="1" x14ac:dyDescent="0.15">
      <c r="A36066" s="3"/>
      <c r="B36066" s="3"/>
      <c r="J36066" s="3"/>
      <c r="K36066" s="5"/>
      <c r="L36066" s="8"/>
      <c r="N36066" s="5"/>
      <c r="O36066" s="10"/>
      <c r="P36066" s="8"/>
    </row>
    <row r="36067" spans="1:16" s="2" customFormat="1" x14ac:dyDescent="0.15">
      <c r="A36067" s="3"/>
      <c r="B36067" s="3"/>
      <c r="J36067" s="3"/>
      <c r="K36067" s="5"/>
      <c r="L36067" s="8"/>
      <c r="N36067" s="5"/>
      <c r="O36067" s="10"/>
      <c r="P36067" s="8"/>
    </row>
    <row r="36068" spans="1:16" s="2" customFormat="1" x14ac:dyDescent="0.15">
      <c r="A36068" s="3"/>
      <c r="B36068" s="3"/>
      <c r="J36068" s="3"/>
      <c r="K36068" s="5"/>
      <c r="L36068" s="8"/>
      <c r="N36068" s="5"/>
      <c r="O36068" s="10"/>
      <c r="P36068" s="8"/>
    </row>
    <row r="36069" spans="1:16" s="2" customFormat="1" x14ac:dyDescent="0.15">
      <c r="A36069" s="3"/>
      <c r="B36069" s="3"/>
      <c r="J36069" s="3"/>
      <c r="K36069" s="5"/>
      <c r="L36069" s="8"/>
      <c r="N36069" s="5"/>
      <c r="O36069" s="10"/>
      <c r="P36069" s="8"/>
    </row>
    <row r="36070" spans="1:16" s="2" customFormat="1" x14ac:dyDescent="0.15">
      <c r="A36070" s="3"/>
      <c r="B36070" s="3"/>
      <c r="J36070" s="3"/>
      <c r="K36070" s="5"/>
      <c r="L36070" s="8"/>
      <c r="N36070" s="5"/>
      <c r="O36070" s="10"/>
      <c r="P36070" s="8"/>
    </row>
    <row r="36071" spans="1:16" s="2" customFormat="1" x14ac:dyDescent="0.15">
      <c r="A36071" s="3"/>
      <c r="B36071" s="3"/>
      <c r="J36071" s="3"/>
      <c r="K36071" s="5"/>
      <c r="L36071" s="8"/>
      <c r="N36071" s="5"/>
      <c r="O36071" s="10"/>
      <c r="P36071" s="8"/>
    </row>
    <row r="36072" spans="1:16" s="2" customFormat="1" x14ac:dyDescent="0.15">
      <c r="A36072" s="3"/>
      <c r="B36072" s="3"/>
      <c r="J36072" s="3"/>
      <c r="K36072" s="5"/>
      <c r="L36072" s="8"/>
      <c r="N36072" s="5"/>
      <c r="O36072" s="10"/>
      <c r="P36072" s="8"/>
    </row>
    <row r="36073" spans="1:16" s="2" customFormat="1" x14ac:dyDescent="0.15">
      <c r="A36073" s="3"/>
      <c r="B36073" s="3"/>
      <c r="J36073" s="3"/>
      <c r="K36073" s="5"/>
      <c r="L36073" s="8"/>
      <c r="N36073" s="5"/>
      <c r="O36073" s="10"/>
      <c r="P36073" s="8"/>
    </row>
    <row r="36074" spans="1:16" s="2" customFormat="1" x14ac:dyDescent="0.15">
      <c r="A36074" s="3"/>
      <c r="B36074" s="3"/>
      <c r="J36074" s="3"/>
      <c r="K36074" s="5"/>
      <c r="L36074" s="8"/>
      <c r="N36074" s="5"/>
      <c r="O36074" s="10"/>
      <c r="P36074" s="8"/>
    </row>
    <row r="36075" spans="1:16" s="2" customFormat="1" x14ac:dyDescent="0.15">
      <c r="A36075" s="3"/>
      <c r="B36075" s="3"/>
      <c r="J36075" s="3"/>
      <c r="K36075" s="5"/>
      <c r="L36075" s="8"/>
      <c r="N36075" s="5"/>
      <c r="O36075" s="10"/>
      <c r="P36075" s="8"/>
    </row>
    <row r="36076" spans="1:16" s="2" customFormat="1" x14ac:dyDescent="0.15">
      <c r="A36076" s="3"/>
      <c r="B36076" s="3"/>
      <c r="J36076" s="3"/>
      <c r="K36076" s="5"/>
      <c r="L36076" s="8"/>
      <c r="N36076" s="5"/>
      <c r="O36076" s="10"/>
      <c r="P36076" s="8"/>
    </row>
    <row r="36077" spans="1:16" s="2" customFormat="1" x14ac:dyDescent="0.15">
      <c r="A36077" s="3"/>
      <c r="B36077" s="3"/>
      <c r="J36077" s="3"/>
      <c r="K36077" s="5"/>
      <c r="L36077" s="8"/>
      <c r="N36077" s="5"/>
      <c r="O36077" s="10"/>
      <c r="P36077" s="8"/>
    </row>
    <row r="36078" spans="1:16" s="2" customFormat="1" x14ac:dyDescent="0.15">
      <c r="A36078" s="3"/>
      <c r="B36078" s="3"/>
      <c r="J36078" s="3"/>
      <c r="K36078" s="5"/>
      <c r="L36078" s="8"/>
      <c r="N36078" s="5"/>
      <c r="O36078" s="10"/>
      <c r="P36078" s="8"/>
    </row>
    <row r="36079" spans="1:16" s="2" customFormat="1" x14ac:dyDescent="0.15">
      <c r="A36079" s="3"/>
      <c r="B36079" s="3"/>
      <c r="J36079" s="3"/>
      <c r="K36079" s="5"/>
      <c r="L36079" s="8"/>
      <c r="N36079" s="5"/>
      <c r="O36079" s="10"/>
      <c r="P36079" s="8"/>
    </row>
    <row r="36080" spans="1:16" s="2" customFormat="1" x14ac:dyDescent="0.15">
      <c r="A36080" s="3"/>
      <c r="B36080" s="3"/>
      <c r="J36080" s="3"/>
      <c r="K36080" s="5"/>
      <c r="L36080" s="8"/>
      <c r="N36080" s="5"/>
      <c r="O36080" s="10"/>
      <c r="P36080" s="8"/>
    </row>
    <row r="36081" spans="1:16" s="2" customFormat="1" x14ac:dyDescent="0.15">
      <c r="A36081" s="3"/>
      <c r="B36081" s="3"/>
      <c r="J36081" s="3"/>
      <c r="K36081" s="5"/>
      <c r="L36081" s="8"/>
      <c r="N36081" s="5"/>
      <c r="O36081" s="10"/>
      <c r="P36081" s="8"/>
    </row>
    <row r="36082" spans="1:16" s="2" customFormat="1" x14ac:dyDescent="0.15">
      <c r="A36082" s="3"/>
      <c r="B36082" s="3"/>
      <c r="J36082" s="3"/>
      <c r="K36082" s="5"/>
      <c r="L36082" s="8"/>
      <c r="N36082" s="5"/>
      <c r="O36082" s="10"/>
      <c r="P36082" s="8"/>
    </row>
    <row r="36083" spans="1:16" s="2" customFormat="1" x14ac:dyDescent="0.15">
      <c r="A36083" s="3"/>
      <c r="B36083" s="3"/>
      <c r="J36083" s="3"/>
      <c r="K36083" s="5"/>
      <c r="L36083" s="8"/>
      <c r="N36083" s="5"/>
      <c r="O36083" s="10"/>
      <c r="P36083" s="8"/>
    </row>
    <row r="36084" spans="1:16" s="2" customFormat="1" x14ac:dyDescent="0.15">
      <c r="A36084" s="3"/>
      <c r="B36084" s="3"/>
      <c r="J36084" s="3"/>
      <c r="K36084" s="5"/>
      <c r="L36084" s="8"/>
      <c r="N36084" s="5"/>
      <c r="O36084" s="10"/>
      <c r="P36084" s="8"/>
    </row>
    <row r="36085" spans="1:16" s="2" customFormat="1" x14ac:dyDescent="0.15">
      <c r="A36085" s="3"/>
      <c r="B36085" s="3"/>
      <c r="J36085" s="3"/>
      <c r="K36085" s="5"/>
      <c r="L36085" s="8"/>
      <c r="N36085" s="5"/>
      <c r="O36085" s="10"/>
      <c r="P36085" s="8"/>
    </row>
    <row r="36086" spans="1:16" s="2" customFormat="1" x14ac:dyDescent="0.15">
      <c r="A36086" s="3"/>
      <c r="B36086" s="3"/>
      <c r="J36086" s="3"/>
      <c r="K36086" s="5"/>
      <c r="L36086" s="8"/>
      <c r="N36086" s="5"/>
      <c r="O36086" s="10"/>
      <c r="P36086" s="8"/>
    </row>
    <row r="36087" spans="1:16" s="2" customFormat="1" x14ac:dyDescent="0.15">
      <c r="A36087" s="3"/>
      <c r="B36087" s="3"/>
      <c r="J36087" s="3"/>
      <c r="K36087" s="5"/>
      <c r="L36087" s="8"/>
      <c r="N36087" s="5"/>
      <c r="O36087" s="10"/>
      <c r="P36087" s="8"/>
    </row>
    <row r="36088" spans="1:16" s="2" customFormat="1" x14ac:dyDescent="0.15">
      <c r="A36088" s="3"/>
      <c r="B36088" s="3"/>
      <c r="J36088" s="3"/>
      <c r="K36088" s="5"/>
      <c r="L36088" s="8"/>
      <c r="N36088" s="5"/>
      <c r="O36088" s="10"/>
      <c r="P36088" s="8"/>
    </row>
    <row r="36089" spans="1:16" s="2" customFormat="1" x14ac:dyDescent="0.15">
      <c r="A36089" s="3"/>
      <c r="B36089" s="3"/>
      <c r="J36089" s="3"/>
      <c r="K36089" s="5"/>
      <c r="L36089" s="8"/>
      <c r="N36089" s="5"/>
      <c r="O36089" s="10"/>
      <c r="P36089" s="8"/>
    </row>
    <row r="36090" spans="1:16" s="2" customFormat="1" x14ac:dyDescent="0.15">
      <c r="A36090" s="3"/>
      <c r="B36090" s="3"/>
      <c r="J36090" s="3"/>
      <c r="K36090" s="5"/>
      <c r="L36090" s="8"/>
      <c r="N36090" s="5"/>
      <c r="O36090" s="10"/>
      <c r="P36090" s="8"/>
    </row>
    <row r="36091" spans="1:16" s="2" customFormat="1" x14ac:dyDescent="0.15">
      <c r="A36091" s="3"/>
      <c r="B36091" s="3"/>
      <c r="J36091" s="3"/>
      <c r="K36091" s="5"/>
      <c r="L36091" s="8"/>
      <c r="N36091" s="5"/>
      <c r="O36091" s="10"/>
      <c r="P36091" s="8"/>
    </row>
    <row r="36092" spans="1:16" s="2" customFormat="1" x14ac:dyDescent="0.15">
      <c r="A36092" s="3"/>
      <c r="B36092" s="3"/>
      <c r="J36092" s="3"/>
      <c r="K36092" s="5"/>
      <c r="L36092" s="8"/>
      <c r="N36092" s="5"/>
      <c r="O36092" s="10"/>
      <c r="P36092" s="8"/>
    </row>
    <row r="36093" spans="1:16" s="2" customFormat="1" x14ac:dyDescent="0.15">
      <c r="A36093" s="3"/>
      <c r="B36093" s="3"/>
      <c r="J36093" s="3"/>
      <c r="K36093" s="5"/>
      <c r="L36093" s="8"/>
      <c r="N36093" s="5"/>
      <c r="O36093" s="10"/>
      <c r="P36093" s="8"/>
    </row>
    <row r="36094" spans="1:16" s="2" customFormat="1" x14ac:dyDescent="0.15">
      <c r="A36094" s="3"/>
      <c r="B36094" s="3"/>
      <c r="J36094" s="3"/>
      <c r="K36094" s="5"/>
      <c r="L36094" s="8"/>
      <c r="N36094" s="5"/>
      <c r="O36094" s="10"/>
      <c r="P36094" s="8"/>
    </row>
    <row r="36095" spans="1:16" s="2" customFormat="1" x14ac:dyDescent="0.15">
      <c r="A36095" s="3"/>
      <c r="B36095" s="3"/>
      <c r="J36095" s="3"/>
      <c r="K36095" s="5"/>
      <c r="L36095" s="8"/>
      <c r="N36095" s="5"/>
      <c r="O36095" s="10"/>
      <c r="P36095" s="8"/>
    </row>
    <row r="36096" spans="1:16" s="2" customFormat="1" x14ac:dyDescent="0.15">
      <c r="A36096" s="3"/>
      <c r="B36096" s="3"/>
      <c r="J36096" s="3"/>
      <c r="K36096" s="5"/>
      <c r="L36096" s="8"/>
      <c r="N36096" s="5"/>
      <c r="O36096" s="10"/>
      <c r="P36096" s="8"/>
    </row>
    <row r="36097" spans="1:16" s="2" customFormat="1" x14ac:dyDescent="0.15">
      <c r="A36097" s="3"/>
      <c r="B36097" s="3"/>
      <c r="J36097" s="3"/>
      <c r="K36097" s="5"/>
      <c r="L36097" s="8"/>
      <c r="N36097" s="5"/>
      <c r="O36097" s="10"/>
      <c r="P36097" s="8"/>
    </row>
    <row r="36098" spans="1:16" s="2" customFormat="1" x14ac:dyDescent="0.15">
      <c r="A36098" s="3"/>
      <c r="B36098" s="3"/>
      <c r="J36098" s="3"/>
      <c r="K36098" s="5"/>
      <c r="L36098" s="8"/>
      <c r="N36098" s="5"/>
      <c r="O36098" s="10"/>
      <c r="P36098" s="8"/>
    </row>
    <row r="36099" spans="1:16" s="2" customFormat="1" x14ac:dyDescent="0.15">
      <c r="A36099" s="3"/>
      <c r="B36099" s="3"/>
      <c r="J36099" s="3"/>
      <c r="K36099" s="5"/>
      <c r="L36099" s="8"/>
      <c r="N36099" s="5"/>
      <c r="O36099" s="10"/>
      <c r="P36099" s="8"/>
    </row>
    <row r="36100" spans="1:16" s="2" customFormat="1" x14ac:dyDescent="0.15">
      <c r="A36100" s="3"/>
      <c r="B36100" s="3"/>
      <c r="J36100" s="3"/>
      <c r="K36100" s="5"/>
      <c r="L36100" s="8"/>
      <c r="N36100" s="5"/>
      <c r="O36100" s="10"/>
      <c r="P36100" s="8"/>
    </row>
    <row r="36101" spans="1:16" s="2" customFormat="1" x14ac:dyDescent="0.15">
      <c r="A36101" s="3"/>
      <c r="B36101" s="3"/>
      <c r="J36101" s="3"/>
      <c r="K36101" s="5"/>
      <c r="L36101" s="8"/>
      <c r="N36101" s="5"/>
      <c r="O36101" s="10"/>
      <c r="P36101" s="8"/>
    </row>
    <row r="36102" spans="1:16" s="2" customFormat="1" x14ac:dyDescent="0.15">
      <c r="A36102" s="3"/>
      <c r="B36102" s="3"/>
      <c r="J36102" s="3"/>
      <c r="K36102" s="5"/>
      <c r="L36102" s="8"/>
      <c r="N36102" s="5"/>
      <c r="O36102" s="10"/>
      <c r="P36102" s="8"/>
    </row>
    <row r="36103" spans="1:16" s="2" customFormat="1" x14ac:dyDescent="0.15">
      <c r="A36103" s="3"/>
      <c r="B36103" s="3"/>
      <c r="J36103" s="3"/>
      <c r="K36103" s="5"/>
      <c r="L36103" s="8"/>
      <c r="N36103" s="5"/>
      <c r="O36103" s="10"/>
      <c r="P36103" s="8"/>
    </row>
    <row r="36104" spans="1:16" s="2" customFormat="1" x14ac:dyDescent="0.15">
      <c r="A36104" s="3"/>
      <c r="B36104" s="3"/>
      <c r="J36104" s="3"/>
      <c r="K36104" s="5"/>
      <c r="L36104" s="8"/>
      <c r="N36104" s="5"/>
      <c r="O36104" s="10"/>
      <c r="P36104" s="8"/>
    </row>
    <row r="36105" spans="1:16" s="2" customFormat="1" x14ac:dyDescent="0.15">
      <c r="A36105" s="3"/>
      <c r="B36105" s="3"/>
      <c r="J36105" s="3"/>
      <c r="K36105" s="5"/>
      <c r="L36105" s="8"/>
      <c r="N36105" s="5"/>
      <c r="O36105" s="10"/>
      <c r="P36105" s="8"/>
    </row>
    <row r="36106" spans="1:16" s="2" customFormat="1" x14ac:dyDescent="0.15">
      <c r="A36106" s="3"/>
      <c r="B36106" s="3"/>
      <c r="J36106" s="3"/>
      <c r="K36106" s="5"/>
      <c r="L36106" s="8"/>
      <c r="N36106" s="5"/>
      <c r="O36106" s="10"/>
      <c r="P36106" s="8"/>
    </row>
    <row r="36107" spans="1:16" s="2" customFormat="1" x14ac:dyDescent="0.15">
      <c r="A36107" s="3"/>
      <c r="B36107" s="3"/>
      <c r="J36107" s="3"/>
      <c r="K36107" s="5"/>
      <c r="L36107" s="8"/>
      <c r="N36107" s="5"/>
      <c r="O36107" s="10"/>
      <c r="P36107" s="8"/>
    </row>
    <row r="36108" spans="1:16" s="2" customFormat="1" x14ac:dyDescent="0.15">
      <c r="A36108" s="3"/>
      <c r="B36108" s="3"/>
      <c r="J36108" s="3"/>
      <c r="K36108" s="5"/>
      <c r="L36108" s="8"/>
      <c r="N36108" s="5"/>
      <c r="O36108" s="10"/>
      <c r="P36108" s="8"/>
    </row>
    <row r="36109" spans="1:16" s="2" customFormat="1" x14ac:dyDescent="0.15">
      <c r="A36109" s="3"/>
      <c r="B36109" s="3"/>
      <c r="J36109" s="3"/>
      <c r="K36109" s="5"/>
      <c r="L36109" s="8"/>
      <c r="N36109" s="5"/>
      <c r="O36109" s="10"/>
      <c r="P36109" s="8"/>
    </row>
    <row r="36110" spans="1:16" s="2" customFormat="1" x14ac:dyDescent="0.15">
      <c r="A36110" s="3"/>
      <c r="B36110" s="3"/>
      <c r="J36110" s="3"/>
      <c r="K36110" s="5"/>
      <c r="L36110" s="8"/>
      <c r="N36110" s="5"/>
      <c r="O36110" s="10"/>
      <c r="P36110" s="8"/>
    </row>
    <row r="36111" spans="1:16" s="2" customFormat="1" x14ac:dyDescent="0.15">
      <c r="A36111" s="3"/>
      <c r="B36111" s="3"/>
      <c r="J36111" s="3"/>
      <c r="K36111" s="5"/>
      <c r="L36111" s="8"/>
      <c r="N36111" s="5"/>
      <c r="O36111" s="10"/>
      <c r="P36111" s="8"/>
    </row>
    <row r="36112" spans="1:16" s="2" customFormat="1" x14ac:dyDescent="0.15">
      <c r="A36112" s="3"/>
      <c r="B36112" s="3"/>
      <c r="J36112" s="3"/>
      <c r="K36112" s="5"/>
      <c r="L36112" s="8"/>
      <c r="N36112" s="5"/>
      <c r="O36112" s="10"/>
      <c r="P36112" s="8"/>
    </row>
    <row r="36113" spans="1:16" s="2" customFormat="1" x14ac:dyDescent="0.15">
      <c r="A36113" s="3"/>
      <c r="B36113" s="3"/>
      <c r="J36113" s="3"/>
      <c r="K36113" s="5"/>
      <c r="L36113" s="8"/>
      <c r="N36113" s="5"/>
      <c r="O36113" s="10"/>
      <c r="P36113" s="8"/>
    </row>
    <row r="36114" spans="1:16" s="2" customFormat="1" x14ac:dyDescent="0.15">
      <c r="A36114" s="3"/>
      <c r="B36114" s="3"/>
      <c r="J36114" s="3"/>
      <c r="K36114" s="5"/>
      <c r="L36114" s="8"/>
      <c r="N36114" s="5"/>
      <c r="O36114" s="10"/>
      <c r="P36114" s="8"/>
    </row>
    <row r="36115" spans="1:16" s="2" customFormat="1" x14ac:dyDescent="0.15">
      <c r="A36115" s="3"/>
      <c r="B36115" s="3"/>
      <c r="J36115" s="3"/>
      <c r="K36115" s="5"/>
      <c r="L36115" s="8"/>
      <c r="N36115" s="5"/>
      <c r="O36115" s="10"/>
      <c r="P36115" s="8"/>
    </row>
    <row r="36116" spans="1:16" s="2" customFormat="1" x14ac:dyDescent="0.15">
      <c r="A36116" s="3"/>
      <c r="B36116" s="3"/>
      <c r="J36116" s="3"/>
      <c r="K36116" s="5"/>
      <c r="L36116" s="8"/>
      <c r="N36116" s="5"/>
      <c r="O36116" s="10"/>
      <c r="P36116" s="8"/>
    </row>
    <row r="36117" spans="1:16" s="2" customFormat="1" x14ac:dyDescent="0.15">
      <c r="A36117" s="3"/>
      <c r="B36117" s="3"/>
      <c r="J36117" s="3"/>
      <c r="K36117" s="5"/>
      <c r="L36117" s="8"/>
      <c r="N36117" s="5"/>
      <c r="O36117" s="10"/>
      <c r="P36117" s="8"/>
    </row>
    <row r="36118" spans="1:16" s="2" customFormat="1" x14ac:dyDescent="0.15">
      <c r="A36118" s="3"/>
      <c r="B36118" s="3"/>
      <c r="J36118" s="3"/>
      <c r="K36118" s="5"/>
      <c r="L36118" s="8"/>
      <c r="N36118" s="5"/>
      <c r="O36118" s="10"/>
      <c r="P36118" s="8"/>
    </row>
    <row r="36119" spans="1:16" s="2" customFormat="1" x14ac:dyDescent="0.15">
      <c r="A36119" s="3"/>
      <c r="B36119" s="3"/>
      <c r="J36119" s="3"/>
      <c r="K36119" s="5"/>
      <c r="L36119" s="8"/>
      <c r="N36119" s="5"/>
      <c r="O36119" s="10"/>
      <c r="P36119" s="8"/>
    </row>
    <row r="36120" spans="1:16" s="2" customFormat="1" x14ac:dyDescent="0.15">
      <c r="A36120" s="3"/>
      <c r="B36120" s="3"/>
      <c r="J36120" s="3"/>
      <c r="K36120" s="5"/>
      <c r="L36120" s="8"/>
      <c r="N36120" s="5"/>
      <c r="O36120" s="10"/>
      <c r="P36120" s="8"/>
    </row>
    <row r="36121" spans="1:16" s="2" customFormat="1" x14ac:dyDescent="0.15">
      <c r="A36121" s="3"/>
      <c r="B36121" s="3"/>
      <c r="J36121" s="3"/>
      <c r="K36121" s="5"/>
      <c r="L36121" s="8"/>
      <c r="N36121" s="5"/>
      <c r="O36121" s="10"/>
      <c r="P36121" s="8"/>
    </row>
    <row r="36122" spans="1:16" s="2" customFormat="1" x14ac:dyDescent="0.15">
      <c r="A36122" s="3"/>
      <c r="B36122" s="3"/>
      <c r="J36122" s="3"/>
      <c r="K36122" s="5"/>
      <c r="L36122" s="8"/>
      <c r="N36122" s="5"/>
      <c r="O36122" s="10"/>
      <c r="P36122" s="8"/>
    </row>
    <row r="36123" spans="1:16" s="2" customFormat="1" x14ac:dyDescent="0.15">
      <c r="A36123" s="3"/>
      <c r="B36123" s="3"/>
      <c r="J36123" s="3"/>
      <c r="K36123" s="5"/>
      <c r="L36123" s="8"/>
      <c r="N36123" s="5"/>
      <c r="O36123" s="10"/>
      <c r="P36123" s="8"/>
    </row>
    <row r="36124" spans="1:16" s="2" customFormat="1" x14ac:dyDescent="0.15">
      <c r="A36124" s="3"/>
      <c r="B36124" s="3"/>
      <c r="J36124" s="3"/>
      <c r="K36124" s="5"/>
      <c r="L36124" s="8"/>
      <c r="N36124" s="5"/>
      <c r="O36124" s="10"/>
      <c r="P36124" s="8"/>
    </row>
    <row r="36125" spans="1:16" s="2" customFormat="1" x14ac:dyDescent="0.15">
      <c r="A36125" s="3"/>
      <c r="B36125" s="3"/>
      <c r="J36125" s="3"/>
      <c r="K36125" s="5"/>
      <c r="L36125" s="8"/>
      <c r="N36125" s="5"/>
      <c r="O36125" s="10"/>
      <c r="P36125" s="8"/>
    </row>
    <row r="36126" spans="1:16" s="2" customFormat="1" x14ac:dyDescent="0.15">
      <c r="A36126" s="3"/>
      <c r="B36126" s="3"/>
      <c r="J36126" s="3"/>
      <c r="K36126" s="5"/>
      <c r="L36126" s="8"/>
      <c r="N36126" s="5"/>
      <c r="O36126" s="10"/>
      <c r="P36126" s="8"/>
    </row>
    <row r="36127" spans="1:16" s="2" customFormat="1" x14ac:dyDescent="0.15">
      <c r="A36127" s="3"/>
      <c r="B36127" s="3"/>
      <c r="J36127" s="3"/>
      <c r="K36127" s="5"/>
      <c r="L36127" s="8"/>
      <c r="N36127" s="5"/>
      <c r="O36127" s="10"/>
      <c r="P36127" s="8"/>
    </row>
    <row r="36128" spans="1:16" s="2" customFormat="1" x14ac:dyDescent="0.15">
      <c r="A36128" s="3"/>
      <c r="B36128" s="3"/>
      <c r="J36128" s="3"/>
      <c r="K36128" s="5"/>
      <c r="L36128" s="8"/>
      <c r="N36128" s="5"/>
      <c r="O36128" s="10"/>
      <c r="P36128" s="8"/>
    </row>
    <row r="36129" spans="1:16" s="2" customFormat="1" x14ac:dyDescent="0.15">
      <c r="A36129" s="3"/>
      <c r="B36129" s="3"/>
      <c r="J36129" s="3"/>
      <c r="K36129" s="5"/>
      <c r="L36129" s="8"/>
      <c r="N36129" s="5"/>
      <c r="O36129" s="10"/>
      <c r="P36129" s="8"/>
    </row>
    <row r="36130" spans="1:16" s="2" customFormat="1" x14ac:dyDescent="0.15">
      <c r="A36130" s="3"/>
      <c r="B36130" s="3"/>
      <c r="J36130" s="3"/>
      <c r="K36130" s="5"/>
      <c r="L36130" s="8"/>
      <c r="N36130" s="5"/>
      <c r="O36130" s="10"/>
      <c r="P36130" s="8"/>
    </row>
    <row r="36131" spans="1:16" s="2" customFormat="1" x14ac:dyDescent="0.15">
      <c r="A36131" s="3"/>
      <c r="B36131" s="3"/>
      <c r="J36131" s="3"/>
      <c r="K36131" s="5"/>
      <c r="L36131" s="8"/>
      <c r="N36131" s="5"/>
      <c r="O36131" s="10"/>
      <c r="P36131" s="8"/>
    </row>
    <row r="36132" spans="1:16" s="2" customFormat="1" x14ac:dyDescent="0.15">
      <c r="A36132" s="3"/>
      <c r="B36132" s="3"/>
      <c r="J36132" s="3"/>
      <c r="K36132" s="5"/>
      <c r="L36132" s="8"/>
      <c r="N36132" s="5"/>
      <c r="O36132" s="10"/>
      <c r="P36132" s="8"/>
    </row>
    <row r="36133" spans="1:16" s="2" customFormat="1" x14ac:dyDescent="0.15">
      <c r="A36133" s="3"/>
      <c r="B36133" s="3"/>
      <c r="J36133" s="3"/>
      <c r="K36133" s="5"/>
      <c r="L36133" s="8"/>
      <c r="N36133" s="5"/>
      <c r="O36133" s="10"/>
      <c r="P36133" s="8"/>
    </row>
    <row r="36134" spans="1:16" s="2" customFormat="1" x14ac:dyDescent="0.15">
      <c r="A36134" s="3"/>
      <c r="B36134" s="3"/>
      <c r="J36134" s="3"/>
      <c r="K36134" s="5"/>
      <c r="L36134" s="8"/>
      <c r="N36134" s="5"/>
      <c r="O36134" s="10"/>
      <c r="P36134" s="8"/>
    </row>
    <row r="36135" spans="1:16" s="2" customFormat="1" x14ac:dyDescent="0.15">
      <c r="A36135" s="3"/>
      <c r="B36135" s="3"/>
      <c r="J36135" s="3"/>
      <c r="K36135" s="5"/>
      <c r="L36135" s="8"/>
      <c r="N36135" s="5"/>
      <c r="O36135" s="10"/>
      <c r="P36135" s="8"/>
    </row>
    <row r="36136" spans="1:16" s="2" customFormat="1" x14ac:dyDescent="0.15">
      <c r="A36136" s="3"/>
      <c r="B36136" s="3"/>
      <c r="J36136" s="3"/>
      <c r="K36136" s="5"/>
      <c r="L36136" s="8"/>
      <c r="N36136" s="5"/>
      <c r="O36136" s="10"/>
      <c r="P36136" s="8"/>
    </row>
    <row r="36137" spans="1:16" s="2" customFormat="1" x14ac:dyDescent="0.15">
      <c r="A36137" s="3"/>
      <c r="B36137" s="3"/>
      <c r="J36137" s="3"/>
      <c r="K36137" s="5"/>
      <c r="L36137" s="8"/>
      <c r="N36137" s="5"/>
      <c r="O36137" s="10"/>
      <c r="P36137" s="8"/>
    </row>
    <row r="36138" spans="1:16" s="2" customFormat="1" x14ac:dyDescent="0.15">
      <c r="A36138" s="3"/>
      <c r="B36138" s="3"/>
      <c r="J36138" s="3"/>
      <c r="K36138" s="5"/>
      <c r="L36138" s="8"/>
      <c r="N36138" s="5"/>
      <c r="O36138" s="10"/>
      <c r="P36138" s="8"/>
    </row>
    <row r="36139" spans="1:16" s="2" customFormat="1" x14ac:dyDescent="0.15">
      <c r="A36139" s="3"/>
      <c r="B36139" s="3"/>
      <c r="J36139" s="3"/>
      <c r="K36139" s="5"/>
      <c r="L36139" s="8"/>
      <c r="N36139" s="5"/>
      <c r="O36139" s="10"/>
      <c r="P36139" s="8"/>
    </row>
    <row r="36140" spans="1:16" s="2" customFormat="1" x14ac:dyDescent="0.15">
      <c r="A36140" s="3"/>
      <c r="B36140" s="3"/>
      <c r="J36140" s="3"/>
      <c r="K36140" s="5"/>
      <c r="L36140" s="8"/>
      <c r="N36140" s="5"/>
      <c r="O36140" s="10"/>
      <c r="P36140" s="8"/>
    </row>
    <row r="36141" spans="1:16" s="2" customFormat="1" x14ac:dyDescent="0.15">
      <c r="A36141" s="3"/>
      <c r="B36141" s="3"/>
      <c r="J36141" s="3"/>
      <c r="K36141" s="5"/>
      <c r="L36141" s="8"/>
      <c r="N36141" s="5"/>
      <c r="O36141" s="10"/>
      <c r="P36141" s="8"/>
    </row>
    <row r="36142" spans="1:16" s="2" customFormat="1" x14ac:dyDescent="0.15">
      <c r="A36142" s="3"/>
      <c r="B36142" s="3"/>
      <c r="J36142" s="3"/>
      <c r="K36142" s="5"/>
      <c r="L36142" s="8"/>
      <c r="N36142" s="5"/>
      <c r="O36142" s="10"/>
      <c r="P36142" s="8"/>
    </row>
    <row r="36143" spans="1:16" s="2" customFormat="1" x14ac:dyDescent="0.15">
      <c r="A36143" s="3"/>
      <c r="B36143" s="3"/>
      <c r="J36143" s="3"/>
      <c r="K36143" s="5"/>
      <c r="L36143" s="8"/>
      <c r="N36143" s="5"/>
      <c r="O36143" s="10"/>
      <c r="P36143" s="8"/>
    </row>
    <row r="36144" spans="1:16" s="2" customFormat="1" x14ac:dyDescent="0.15">
      <c r="A36144" s="3"/>
      <c r="B36144" s="3"/>
      <c r="J36144" s="3"/>
      <c r="K36144" s="5"/>
      <c r="L36144" s="8"/>
      <c r="N36144" s="5"/>
      <c r="O36144" s="10"/>
      <c r="P36144" s="8"/>
    </row>
    <row r="36145" spans="1:16" s="2" customFormat="1" x14ac:dyDescent="0.15">
      <c r="A36145" s="3"/>
      <c r="B36145" s="3"/>
      <c r="J36145" s="3"/>
      <c r="K36145" s="5"/>
      <c r="L36145" s="8"/>
      <c r="N36145" s="5"/>
      <c r="O36145" s="10"/>
      <c r="P36145" s="8"/>
    </row>
    <row r="36146" spans="1:16" s="2" customFormat="1" x14ac:dyDescent="0.15">
      <c r="A36146" s="3"/>
      <c r="B36146" s="3"/>
      <c r="J36146" s="3"/>
      <c r="K36146" s="5"/>
      <c r="L36146" s="8"/>
      <c r="N36146" s="5"/>
      <c r="O36146" s="10"/>
      <c r="P36146" s="8"/>
    </row>
    <row r="36147" spans="1:16" s="2" customFormat="1" x14ac:dyDescent="0.15">
      <c r="A36147" s="3"/>
      <c r="B36147" s="3"/>
      <c r="J36147" s="3"/>
      <c r="K36147" s="5"/>
      <c r="L36147" s="8"/>
      <c r="N36147" s="5"/>
      <c r="O36147" s="10"/>
      <c r="P36147" s="8"/>
    </row>
    <row r="36148" spans="1:16" s="2" customFormat="1" x14ac:dyDescent="0.15">
      <c r="A36148" s="3"/>
      <c r="B36148" s="3"/>
      <c r="J36148" s="3"/>
      <c r="K36148" s="5"/>
      <c r="L36148" s="8"/>
      <c r="N36148" s="5"/>
      <c r="O36148" s="10"/>
      <c r="P36148" s="8"/>
    </row>
    <row r="36149" spans="1:16" s="2" customFormat="1" x14ac:dyDescent="0.15">
      <c r="A36149" s="3"/>
      <c r="B36149" s="3"/>
      <c r="J36149" s="3"/>
      <c r="K36149" s="5"/>
      <c r="L36149" s="8"/>
      <c r="N36149" s="5"/>
      <c r="O36149" s="10"/>
      <c r="P36149" s="8"/>
    </row>
    <row r="36150" spans="1:16" s="2" customFormat="1" x14ac:dyDescent="0.15">
      <c r="A36150" s="3"/>
      <c r="B36150" s="3"/>
      <c r="J36150" s="3"/>
      <c r="K36150" s="5"/>
      <c r="L36150" s="8"/>
      <c r="N36150" s="5"/>
      <c r="O36150" s="10"/>
      <c r="P36150" s="8"/>
    </row>
    <row r="36151" spans="1:16" s="2" customFormat="1" x14ac:dyDescent="0.15">
      <c r="A36151" s="3"/>
      <c r="B36151" s="3"/>
      <c r="J36151" s="3"/>
      <c r="K36151" s="5"/>
      <c r="L36151" s="8"/>
      <c r="N36151" s="5"/>
      <c r="O36151" s="10"/>
      <c r="P36151" s="8"/>
    </row>
    <row r="36152" spans="1:16" s="2" customFormat="1" x14ac:dyDescent="0.15">
      <c r="A36152" s="3"/>
      <c r="B36152" s="3"/>
      <c r="J36152" s="3"/>
      <c r="K36152" s="5"/>
      <c r="L36152" s="8"/>
      <c r="N36152" s="5"/>
      <c r="O36152" s="10"/>
      <c r="P36152" s="8"/>
    </row>
    <row r="36153" spans="1:16" s="2" customFormat="1" x14ac:dyDescent="0.15">
      <c r="A36153" s="3"/>
      <c r="B36153" s="3"/>
      <c r="J36153" s="3"/>
      <c r="K36153" s="5"/>
      <c r="L36153" s="8"/>
      <c r="N36153" s="5"/>
      <c r="O36153" s="10"/>
      <c r="P36153" s="8"/>
    </row>
    <row r="36154" spans="1:16" s="2" customFormat="1" x14ac:dyDescent="0.15">
      <c r="A36154" s="3"/>
      <c r="B36154" s="3"/>
      <c r="J36154" s="3"/>
      <c r="K36154" s="5"/>
      <c r="L36154" s="8"/>
      <c r="N36154" s="5"/>
      <c r="O36154" s="10"/>
      <c r="P36154" s="8"/>
    </row>
    <row r="36155" spans="1:16" s="2" customFormat="1" x14ac:dyDescent="0.15">
      <c r="A36155" s="3"/>
      <c r="B36155" s="3"/>
      <c r="J36155" s="3"/>
      <c r="K36155" s="5"/>
      <c r="L36155" s="8"/>
      <c r="N36155" s="5"/>
      <c r="O36155" s="10"/>
      <c r="P36155" s="8"/>
    </row>
    <row r="36156" spans="1:16" s="2" customFormat="1" x14ac:dyDescent="0.15">
      <c r="A36156" s="3"/>
      <c r="B36156" s="3"/>
      <c r="J36156" s="3"/>
      <c r="K36156" s="5"/>
      <c r="L36156" s="8"/>
      <c r="N36156" s="5"/>
      <c r="O36156" s="10"/>
      <c r="P36156" s="8"/>
    </row>
    <row r="36157" spans="1:16" s="2" customFormat="1" x14ac:dyDescent="0.15">
      <c r="A36157" s="3"/>
      <c r="B36157" s="3"/>
      <c r="J36157" s="3"/>
      <c r="K36157" s="5"/>
      <c r="L36157" s="8"/>
      <c r="N36157" s="5"/>
      <c r="O36157" s="10"/>
      <c r="P36157" s="8"/>
    </row>
    <row r="36158" spans="1:16" s="2" customFormat="1" x14ac:dyDescent="0.15">
      <c r="A36158" s="3"/>
      <c r="B36158" s="3"/>
      <c r="J36158" s="3"/>
      <c r="K36158" s="5"/>
      <c r="L36158" s="8"/>
      <c r="N36158" s="5"/>
      <c r="O36158" s="10"/>
      <c r="P36158" s="8"/>
    </row>
    <row r="36159" spans="1:16" s="2" customFormat="1" x14ac:dyDescent="0.15">
      <c r="A36159" s="3"/>
      <c r="B36159" s="3"/>
      <c r="J36159" s="3"/>
      <c r="K36159" s="5"/>
      <c r="L36159" s="8"/>
      <c r="N36159" s="5"/>
      <c r="O36159" s="10"/>
      <c r="P36159" s="8"/>
    </row>
    <row r="36160" spans="1:16" s="2" customFormat="1" x14ac:dyDescent="0.15">
      <c r="A36160" s="3"/>
      <c r="B36160" s="3"/>
      <c r="J36160" s="3"/>
      <c r="K36160" s="5"/>
      <c r="L36160" s="8"/>
      <c r="N36160" s="5"/>
      <c r="O36160" s="10"/>
      <c r="P36160" s="8"/>
    </row>
    <row r="36161" spans="1:16" s="2" customFormat="1" x14ac:dyDescent="0.15">
      <c r="A36161" s="3"/>
      <c r="B36161" s="3"/>
      <c r="J36161" s="3"/>
      <c r="K36161" s="5"/>
      <c r="L36161" s="8"/>
      <c r="N36161" s="5"/>
      <c r="O36161" s="10"/>
      <c r="P36161" s="8"/>
    </row>
    <row r="36162" spans="1:16" s="2" customFormat="1" x14ac:dyDescent="0.15">
      <c r="A36162" s="3"/>
      <c r="B36162" s="3"/>
      <c r="J36162" s="3"/>
      <c r="K36162" s="5"/>
      <c r="L36162" s="8"/>
      <c r="N36162" s="5"/>
      <c r="O36162" s="10"/>
      <c r="P36162" s="8"/>
    </row>
    <row r="36163" spans="1:16" s="2" customFormat="1" x14ac:dyDescent="0.15">
      <c r="A36163" s="3"/>
      <c r="B36163" s="3"/>
      <c r="J36163" s="3"/>
      <c r="K36163" s="5"/>
      <c r="L36163" s="8"/>
      <c r="N36163" s="5"/>
      <c r="O36163" s="10"/>
      <c r="P36163" s="8"/>
    </row>
    <row r="36164" spans="1:16" s="2" customFormat="1" x14ac:dyDescent="0.15">
      <c r="A36164" s="3"/>
      <c r="B36164" s="3"/>
      <c r="J36164" s="3"/>
      <c r="K36164" s="5"/>
      <c r="L36164" s="8"/>
      <c r="N36164" s="5"/>
      <c r="O36164" s="10"/>
      <c r="P36164" s="8"/>
    </row>
    <row r="36165" spans="1:16" s="2" customFormat="1" x14ac:dyDescent="0.15">
      <c r="A36165" s="3"/>
      <c r="B36165" s="3"/>
      <c r="J36165" s="3"/>
      <c r="K36165" s="5"/>
      <c r="L36165" s="8"/>
      <c r="N36165" s="5"/>
      <c r="O36165" s="10"/>
      <c r="P36165" s="8"/>
    </row>
    <row r="36166" spans="1:16" s="2" customFormat="1" x14ac:dyDescent="0.15">
      <c r="A36166" s="3"/>
      <c r="B36166" s="3"/>
      <c r="J36166" s="3"/>
      <c r="K36166" s="5"/>
      <c r="L36166" s="8"/>
      <c r="N36166" s="5"/>
      <c r="O36166" s="10"/>
      <c r="P36166" s="8"/>
    </row>
    <row r="36167" spans="1:16" s="2" customFormat="1" x14ac:dyDescent="0.15">
      <c r="A36167" s="3"/>
      <c r="B36167" s="3"/>
      <c r="J36167" s="3"/>
      <c r="K36167" s="5"/>
      <c r="L36167" s="8"/>
      <c r="N36167" s="5"/>
      <c r="O36167" s="10"/>
      <c r="P36167" s="8"/>
    </row>
    <row r="36168" spans="1:16" s="2" customFormat="1" x14ac:dyDescent="0.15">
      <c r="A36168" s="3"/>
      <c r="B36168" s="3"/>
      <c r="J36168" s="3"/>
      <c r="K36168" s="5"/>
      <c r="L36168" s="8"/>
      <c r="N36168" s="5"/>
      <c r="O36168" s="10"/>
      <c r="P36168" s="8"/>
    </row>
    <row r="36169" spans="1:16" s="2" customFormat="1" x14ac:dyDescent="0.15">
      <c r="A36169" s="3"/>
      <c r="B36169" s="3"/>
      <c r="J36169" s="3"/>
      <c r="K36169" s="5"/>
      <c r="L36169" s="8"/>
      <c r="N36169" s="5"/>
      <c r="O36169" s="10"/>
      <c r="P36169" s="8"/>
    </row>
    <row r="36170" spans="1:16" s="2" customFormat="1" x14ac:dyDescent="0.15">
      <c r="A36170" s="3"/>
      <c r="B36170" s="3"/>
      <c r="J36170" s="3"/>
      <c r="K36170" s="5"/>
      <c r="L36170" s="8"/>
      <c r="N36170" s="5"/>
      <c r="O36170" s="10"/>
      <c r="P36170" s="8"/>
    </row>
    <row r="36171" spans="1:16" s="2" customFormat="1" x14ac:dyDescent="0.15">
      <c r="A36171" s="3"/>
      <c r="B36171" s="3"/>
      <c r="J36171" s="3"/>
      <c r="K36171" s="5"/>
      <c r="L36171" s="8"/>
      <c r="N36171" s="5"/>
      <c r="O36171" s="10"/>
      <c r="P36171" s="8"/>
    </row>
    <row r="36172" spans="1:16" s="2" customFormat="1" x14ac:dyDescent="0.15">
      <c r="A36172" s="3"/>
      <c r="B36172" s="3"/>
      <c r="J36172" s="3"/>
      <c r="K36172" s="5"/>
      <c r="L36172" s="8"/>
      <c r="N36172" s="5"/>
      <c r="O36172" s="10"/>
      <c r="P36172" s="8"/>
    </row>
    <row r="36173" spans="1:16" s="2" customFormat="1" x14ac:dyDescent="0.15">
      <c r="A36173" s="3"/>
      <c r="B36173" s="3"/>
      <c r="J36173" s="3"/>
      <c r="K36173" s="5"/>
      <c r="L36173" s="8"/>
      <c r="N36173" s="5"/>
      <c r="O36173" s="10"/>
      <c r="P36173" s="8"/>
    </row>
    <row r="36174" spans="1:16" s="2" customFormat="1" x14ac:dyDescent="0.15">
      <c r="A36174" s="3"/>
      <c r="B36174" s="3"/>
      <c r="J36174" s="3"/>
      <c r="K36174" s="5"/>
      <c r="L36174" s="8"/>
      <c r="N36174" s="5"/>
      <c r="O36174" s="10"/>
      <c r="P36174" s="8"/>
    </row>
    <row r="36175" spans="1:16" s="2" customFormat="1" x14ac:dyDescent="0.15">
      <c r="A36175" s="3"/>
      <c r="B36175" s="3"/>
      <c r="J36175" s="3"/>
      <c r="K36175" s="5"/>
      <c r="L36175" s="8"/>
      <c r="N36175" s="5"/>
      <c r="O36175" s="10"/>
      <c r="P36175" s="8"/>
    </row>
    <row r="36176" spans="1:16" s="2" customFormat="1" x14ac:dyDescent="0.15">
      <c r="A36176" s="3"/>
      <c r="B36176" s="3"/>
      <c r="J36176" s="3"/>
      <c r="K36176" s="5"/>
      <c r="L36176" s="8"/>
      <c r="N36176" s="5"/>
      <c r="O36176" s="10"/>
      <c r="P36176" s="8"/>
    </row>
    <row r="36177" spans="1:16" s="2" customFormat="1" x14ac:dyDescent="0.15">
      <c r="A36177" s="3"/>
      <c r="B36177" s="3"/>
      <c r="J36177" s="3"/>
      <c r="K36177" s="5"/>
      <c r="L36177" s="8"/>
      <c r="N36177" s="5"/>
      <c r="O36177" s="10"/>
      <c r="P36177" s="8"/>
    </row>
    <row r="36178" spans="1:16" s="2" customFormat="1" x14ac:dyDescent="0.15">
      <c r="A36178" s="3"/>
      <c r="B36178" s="3"/>
      <c r="J36178" s="3"/>
      <c r="K36178" s="5"/>
      <c r="L36178" s="8"/>
      <c r="N36178" s="5"/>
      <c r="O36178" s="10"/>
      <c r="P36178" s="8"/>
    </row>
    <row r="36179" spans="1:16" s="2" customFormat="1" x14ac:dyDescent="0.15">
      <c r="A36179" s="3"/>
      <c r="B36179" s="3"/>
      <c r="J36179" s="3"/>
      <c r="K36179" s="5"/>
      <c r="L36179" s="8"/>
      <c r="N36179" s="5"/>
      <c r="O36179" s="10"/>
      <c r="P36179" s="8"/>
    </row>
    <row r="36180" spans="1:16" s="2" customFormat="1" x14ac:dyDescent="0.15">
      <c r="A36180" s="3"/>
      <c r="B36180" s="3"/>
      <c r="J36180" s="3"/>
      <c r="K36180" s="5"/>
      <c r="L36180" s="8"/>
      <c r="N36180" s="5"/>
      <c r="O36180" s="10"/>
      <c r="P36180" s="8"/>
    </row>
    <row r="36181" spans="1:16" s="2" customFormat="1" x14ac:dyDescent="0.15">
      <c r="A36181" s="3"/>
      <c r="B36181" s="3"/>
      <c r="J36181" s="3"/>
      <c r="K36181" s="5"/>
      <c r="L36181" s="8"/>
      <c r="N36181" s="5"/>
      <c r="O36181" s="10"/>
      <c r="P36181" s="8"/>
    </row>
    <row r="36182" spans="1:16" s="2" customFormat="1" x14ac:dyDescent="0.15">
      <c r="A36182" s="3"/>
      <c r="B36182" s="3"/>
      <c r="J36182" s="3"/>
      <c r="K36182" s="5"/>
      <c r="L36182" s="8"/>
      <c r="N36182" s="5"/>
      <c r="O36182" s="10"/>
      <c r="P36182" s="8"/>
    </row>
    <row r="36183" spans="1:16" s="2" customFormat="1" x14ac:dyDescent="0.15">
      <c r="A36183" s="3"/>
      <c r="B36183" s="3"/>
      <c r="J36183" s="3"/>
      <c r="K36183" s="5"/>
      <c r="L36183" s="8"/>
      <c r="N36183" s="5"/>
      <c r="O36183" s="10"/>
      <c r="P36183" s="8"/>
    </row>
    <row r="36184" spans="1:16" s="2" customFormat="1" x14ac:dyDescent="0.15">
      <c r="A36184" s="3"/>
      <c r="B36184" s="3"/>
      <c r="J36184" s="3"/>
      <c r="K36184" s="5"/>
      <c r="L36184" s="8"/>
      <c r="N36184" s="5"/>
      <c r="O36184" s="10"/>
      <c r="P36184" s="8"/>
    </row>
    <row r="36185" spans="1:16" s="2" customFormat="1" x14ac:dyDescent="0.15">
      <c r="A36185" s="3"/>
      <c r="B36185" s="3"/>
      <c r="J36185" s="3"/>
      <c r="K36185" s="5"/>
      <c r="L36185" s="8"/>
      <c r="N36185" s="5"/>
      <c r="O36185" s="10"/>
      <c r="P36185" s="8"/>
    </row>
    <row r="36186" spans="1:16" s="2" customFormat="1" x14ac:dyDescent="0.15">
      <c r="A36186" s="3"/>
      <c r="B36186" s="3"/>
      <c r="J36186" s="3"/>
      <c r="K36186" s="5"/>
      <c r="L36186" s="8"/>
      <c r="N36186" s="5"/>
      <c r="O36186" s="10"/>
      <c r="P36186" s="8"/>
    </row>
    <row r="36187" spans="1:16" s="2" customFormat="1" x14ac:dyDescent="0.15">
      <c r="A36187" s="3"/>
      <c r="B36187" s="3"/>
      <c r="J36187" s="3"/>
      <c r="K36187" s="5"/>
      <c r="L36187" s="8"/>
      <c r="N36187" s="5"/>
      <c r="O36187" s="10"/>
      <c r="P36187" s="8"/>
    </row>
    <row r="36188" spans="1:16" s="2" customFormat="1" x14ac:dyDescent="0.15">
      <c r="A36188" s="3"/>
      <c r="B36188" s="3"/>
      <c r="J36188" s="3"/>
      <c r="K36188" s="5"/>
      <c r="L36188" s="8"/>
      <c r="N36188" s="5"/>
      <c r="O36188" s="10"/>
      <c r="P36188" s="8"/>
    </row>
    <row r="36189" spans="1:16" s="2" customFormat="1" x14ac:dyDescent="0.15">
      <c r="A36189" s="3"/>
      <c r="B36189" s="3"/>
      <c r="J36189" s="3"/>
      <c r="K36189" s="5"/>
      <c r="L36189" s="8"/>
      <c r="N36189" s="5"/>
      <c r="O36189" s="10"/>
      <c r="P36189" s="8"/>
    </row>
    <row r="36190" spans="1:16" s="2" customFormat="1" x14ac:dyDescent="0.15">
      <c r="A36190" s="3"/>
      <c r="B36190" s="3"/>
      <c r="J36190" s="3"/>
      <c r="K36190" s="5"/>
      <c r="L36190" s="8"/>
      <c r="N36190" s="5"/>
      <c r="O36190" s="10"/>
      <c r="P36190" s="8"/>
    </row>
    <row r="36191" spans="1:16" s="2" customFormat="1" x14ac:dyDescent="0.15">
      <c r="A36191" s="3"/>
      <c r="B36191" s="3"/>
      <c r="J36191" s="3"/>
      <c r="K36191" s="5"/>
      <c r="L36191" s="8"/>
      <c r="N36191" s="5"/>
      <c r="O36191" s="10"/>
      <c r="P36191" s="8"/>
    </row>
    <row r="36192" spans="1:16" s="2" customFormat="1" x14ac:dyDescent="0.15">
      <c r="A36192" s="3"/>
      <c r="B36192" s="3"/>
      <c r="J36192" s="3"/>
      <c r="K36192" s="5"/>
      <c r="L36192" s="8"/>
      <c r="N36192" s="5"/>
      <c r="O36192" s="10"/>
      <c r="P36192" s="8"/>
    </row>
    <row r="36193" spans="1:16" s="2" customFormat="1" x14ac:dyDescent="0.15">
      <c r="A36193" s="3"/>
      <c r="B36193" s="3"/>
      <c r="J36193" s="3"/>
      <c r="K36193" s="5"/>
      <c r="L36193" s="8"/>
      <c r="N36193" s="5"/>
      <c r="O36193" s="10"/>
      <c r="P36193" s="8"/>
    </row>
    <row r="36194" spans="1:16" s="2" customFormat="1" x14ac:dyDescent="0.15">
      <c r="A36194" s="3"/>
      <c r="B36194" s="3"/>
      <c r="J36194" s="3"/>
      <c r="K36194" s="5"/>
      <c r="L36194" s="8"/>
      <c r="N36194" s="5"/>
      <c r="O36194" s="10"/>
      <c r="P36194" s="8"/>
    </row>
    <row r="36195" spans="1:16" s="2" customFormat="1" x14ac:dyDescent="0.15">
      <c r="A36195" s="3"/>
      <c r="B36195" s="3"/>
      <c r="J36195" s="3"/>
      <c r="K36195" s="5"/>
      <c r="L36195" s="8"/>
      <c r="N36195" s="5"/>
      <c r="O36195" s="10"/>
      <c r="P36195" s="8"/>
    </row>
    <row r="36196" spans="1:16" s="2" customFormat="1" x14ac:dyDescent="0.15">
      <c r="A36196" s="3"/>
      <c r="B36196" s="3"/>
      <c r="J36196" s="3"/>
      <c r="K36196" s="5"/>
      <c r="L36196" s="8"/>
      <c r="N36196" s="5"/>
      <c r="O36196" s="10"/>
      <c r="P36196" s="8"/>
    </row>
    <row r="36197" spans="1:16" s="2" customFormat="1" x14ac:dyDescent="0.15">
      <c r="A36197" s="3"/>
      <c r="B36197" s="3"/>
      <c r="J36197" s="3"/>
      <c r="K36197" s="5"/>
      <c r="L36197" s="8"/>
      <c r="N36197" s="5"/>
      <c r="O36197" s="10"/>
      <c r="P36197" s="8"/>
    </row>
    <row r="36198" spans="1:16" s="2" customFormat="1" x14ac:dyDescent="0.15">
      <c r="A36198" s="3"/>
      <c r="B36198" s="3"/>
      <c r="J36198" s="3"/>
      <c r="K36198" s="5"/>
      <c r="L36198" s="8"/>
      <c r="N36198" s="5"/>
      <c r="O36198" s="10"/>
      <c r="P36198" s="8"/>
    </row>
    <row r="36199" spans="1:16" s="2" customFormat="1" x14ac:dyDescent="0.15">
      <c r="A36199" s="3"/>
      <c r="B36199" s="3"/>
      <c r="J36199" s="3"/>
      <c r="K36199" s="5"/>
      <c r="L36199" s="8"/>
      <c r="N36199" s="5"/>
      <c r="O36199" s="10"/>
      <c r="P36199" s="8"/>
    </row>
    <row r="36200" spans="1:16" s="2" customFormat="1" x14ac:dyDescent="0.15">
      <c r="A36200" s="3"/>
      <c r="B36200" s="3"/>
      <c r="J36200" s="3"/>
      <c r="K36200" s="5"/>
      <c r="L36200" s="8"/>
      <c r="N36200" s="5"/>
      <c r="O36200" s="10"/>
      <c r="P36200" s="8"/>
    </row>
    <row r="36201" spans="1:16" s="2" customFormat="1" x14ac:dyDescent="0.15">
      <c r="A36201" s="3"/>
      <c r="B36201" s="3"/>
      <c r="J36201" s="3"/>
      <c r="K36201" s="5"/>
      <c r="L36201" s="8"/>
      <c r="N36201" s="5"/>
      <c r="O36201" s="10"/>
      <c r="P36201" s="8"/>
    </row>
    <row r="36202" spans="1:16" s="2" customFormat="1" x14ac:dyDescent="0.15">
      <c r="A36202" s="3"/>
      <c r="B36202" s="3"/>
      <c r="J36202" s="3"/>
      <c r="K36202" s="5"/>
      <c r="L36202" s="8"/>
      <c r="N36202" s="5"/>
      <c r="O36202" s="10"/>
      <c r="P36202" s="8"/>
    </row>
    <row r="36203" spans="1:16" s="2" customFormat="1" x14ac:dyDescent="0.15">
      <c r="A36203" s="3"/>
      <c r="B36203" s="3"/>
      <c r="J36203" s="3"/>
      <c r="K36203" s="5"/>
      <c r="L36203" s="8"/>
      <c r="N36203" s="5"/>
      <c r="O36203" s="10"/>
      <c r="P36203" s="8"/>
    </row>
    <row r="36204" spans="1:16" s="2" customFormat="1" x14ac:dyDescent="0.15">
      <c r="A36204" s="3"/>
      <c r="B36204" s="3"/>
      <c r="J36204" s="3"/>
      <c r="K36204" s="5"/>
      <c r="L36204" s="8"/>
      <c r="N36204" s="5"/>
      <c r="O36204" s="10"/>
      <c r="P36204" s="8"/>
    </row>
    <row r="36205" spans="1:16" s="2" customFormat="1" x14ac:dyDescent="0.15">
      <c r="A36205" s="3"/>
      <c r="B36205" s="3"/>
      <c r="J36205" s="3"/>
      <c r="K36205" s="5"/>
      <c r="L36205" s="8"/>
      <c r="N36205" s="5"/>
      <c r="O36205" s="10"/>
      <c r="P36205" s="8"/>
    </row>
    <row r="36206" spans="1:16" s="2" customFormat="1" x14ac:dyDescent="0.15">
      <c r="A36206" s="3"/>
      <c r="B36206" s="3"/>
      <c r="J36206" s="3"/>
      <c r="K36206" s="5"/>
      <c r="L36206" s="8"/>
      <c r="N36206" s="5"/>
      <c r="O36206" s="10"/>
      <c r="P36206" s="8"/>
    </row>
    <row r="36207" spans="1:16" s="2" customFormat="1" x14ac:dyDescent="0.15">
      <c r="A36207" s="3"/>
      <c r="B36207" s="3"/>
      <c r="J36207" s="3"/>
      <c r="K36207" s="5"/>
      <c r="L36207" s="8"/>
      <c r="N36207" s="5"/>
      <c r="O36207" s="10"/>
      <c r="P36207" s="8"/>
    </row>
    <row r="36208" spans="1:16" s="2" customFormat="1" x14ac:dyDescent="0.15">
      <c r="A36208" s="3"/>
      <c r="B36208" s="3"/>
      <c r="J36208" s="3"/>
      <c r="K36208" s="5"/>
      <c r="L36208" s="8"/>
      <c r="N36208" s="5"/>
      <c r="O36208" s="10"/>
      <c r="P36208" s="8"/>
    </row>
    <row r="36209" spans="1:16" s="2" customFormat="1" x14ac:dyDescent="0.15">
      <c r="A36209" s="3"/>
      <c r="B36209" s="3"/>
      <c r="J36209" s="3"/>
      <c r="K36209" s="5"/>
      <c r="L36209" s="8"/>
      <c r="N36209" s="5"/>
      <c r="O36209" s="10"/>
      <c r="P36209" s="8"/>
    </row>
    <row r="36210" spans="1:16" s="2" customFormat="1" x14ac:dyDescent="0.15">
      <c r="A36210" s="3"/>
      <c r="B36210" s="3"/>
      <c r="J36210" s="3"/>
      <c r="K36210" s="5"/>
      <c r="L36210" s="8"/>
      <c r="N36210" s="5"/>
      <c r="O36210" s="10"/>
      <c r="P36210" s="8"/>
    </row>
    <row r="36211" spans="1:16" s="2" customFormat="1" x14ac:dyDescent="0.15">
      <c r="A36211" s="3"/>
      <c r="B36211" s="3"/>
      <c r="J36211" s="3"/>
      <c r="K36211" s="5"/>
      <c r="L36211" s="8"/>
      <c r="N36211" s="5"/>
      <c r="O36211" s="10"/>
      <c r="P36211" s="8"/>
    </row>
    <row r="36212" spans="1:16" s="2" customFormat="1" x14ac:dyDescent="0.15">
      <c r="A36212" s="3"/>
      <c r="B36212" s="3"/>
      <c r="J36212" s="3"/>
      <c r="K36212" s="5"/>
      <c r="L36212" s="8"/>
      <c r="N36212" s="5"/>
      <c r="O36212" s="10"/>
      <c r="P36212" s="8"/>
    </row>
    <row r="36213" spans="1:16" s="2" customFormat="1" x14ac:dyDescent="0.15">
      <c r="A36213" s="3"/>
      <c r="B36213" s="3"/>
      <c r="J36213" s="3"/>
      <c r="K36213" s="5"/>
      <c r="L36213" s="8"/>
      <c r="N36213" s="5"/>
      <c r="O36213" s="10"/>
      <c r="P36213" s="8"/>
    </row>
    <row r="36214" spans="1:16" s="2" customFormat="1" x14ac:dyDescent="0.15">
      <c r="A36214" s="3"/>
      <c r="B36214" s="3"/>
      <c r="J36214" s="3"/>
      <c r="K36214" s="5"/>
      <c r="L36214" s="8"/>
      <c r="N36214" s="5"/>
      <c r="O36214" s="10"/>
      <c r="P36214" s="8"/>
    </row>
    <row r="36215" spans="1:16" s="2" customFormat="1" x14ac:dyDescent="0.15">
      <c r="A36215" s="3"/>
      <c r="B36215" s="3"/>
      <c r="J36215" s="3"/>
      <c r="K36215" s="5"/>
      <c r="L36215" s="8"/>
      <c r="N36215" s="5"/>
      <c r="O36215" s="10"/>
      <c r="P36215" s="8"/>
    </row>
    <row r="36216" spans="1:16" s="2" customFormat="1" x14ac:dyDescent="0.15">
      <c r="A36216" s="3"/>
      <c r="B36216" s="3"/>
      <c r="J36216" s="3"/>
      <c r="K36216" s="5"/>
      <c r="L36216" s="8"/>
      <c r="N36216" s="5"/>
      <c r="O36216" s="10"/>
      <c r="P36216" s="8"/>
    </row>
    <row r="36217" spans="1:16" s="2" customFormat="1" x14ac:dyDescent="0.15">
      <c r="A36217" s="3"/>
      <c r="B36217" s="3"/>
      <c r="J36217" s="3"/>
      <c r="K36217" s="5"/>
      <c r="L36217" s="8"/>
      <c r="N36217" s="5"/>
      <c r="O36217" s="10"/>
      <c r="P36217" s="8"/>
    </row>
    <row r="36218" spans="1:16" s="2" customFormat="1" x14ac:dyDescent="0.15">
      <c r="A36218" s="3"/>
      <c r="B36218" s="3"/>
      <c r="J36218" s="3"/>
      <c r="K36218" s="5"/>
      <c r="L36218" s="8"/>
      <c r="N36218" s="5"/>
      <c r="O36218" s="10"/>
      <c r="P36218" s="8"/>
    </row>
    <row r="36219" spans="1:16" s="2" customFormat="1" x14ac:dyDescent="0.15">
      <c r="A36219" s="3"/>
      <c r="B36219" s="3"/>
      <c r="J36219" s="3"/>
      <c r="K36219" s="5"/>
      <c r="L36219" s="8"/>
      <c r="N36219" s="5"/>
      <c r="O36219" s="10"/>
      <c r="P36219" s="8"/>
    </row>
    <row r="36220" spans="1:16" s="2" customFormat="1" x14ac:dyDescent="0.15">
      <c r="A36220" s="3"/>
      <c r="B36220" s="3"/>
      <c r="J36220" s="3"/>
      <c r="K36220" s="5"/>
      <c r="L36220" s="8"/>
      <c r="N36220" s="5"/>
      <c r="O36220" s="10"/>
      <c r="P36220" s="8"/>
    </row>
    <row r="36221" spans="1:16" s="2" customFormat="1" x14ac:dyDescent="0.15">
      <c r="A36221" s="3"/>
      <c r="B36221" s="3"/>
      <c r="J36221" s="3"/>
      <c r="K36221" s="5"/>
      <c r="L36221" s="8"/>
      <c r="N36221" s="5"/>
      <c r="O36221" s="10"/>
      <c r="P36221" s="8"/>
    </row>
    <row r="36222" spans="1:16" s="2" customFormat="1" x14ac:dyDescent="0.15">
      <c r="A36222" s="3"/>
      <c r="B36222" s="3"/>
      <c r="J36222" s="3"/>
      <c r="K36222" s="5"/>
      <c r="L36222" s="8"/>
      <c r="N36222" s="5"/>
      <c r="O36222" s="10"/>
      <c r="P36222" s="8"/>
    </row>
    <row r="36223" spans="1:16" s="2" customFormat="1" x14ac:dyDescent="0.15">
      <c r="A36223" s="3"/>
      <c r="B36223" s="3"/>
      <c r="J36223" s="3"/>
      <c r="K36223" s="5"/>
      <c r="L36223" s="8"/>
      <c r="N36223" s="5"/>
      <c r="O36223" s="10"/>
      <c r="P36223" s="8"/>
    </row>
    <row r="36224" spans="1:16" s="2" customFormat="1" x14ac:dyDescent="0.15">
      <c r="A36224" s="3"/>
      <c r="B36224" s="3"/>
      <c r="J36224" s="3"/>
      <c r="K36224" s="5"/>
      <c r="L36224" s="8"/>
      <c r="N36224" s="5"/>
      <c r="O36224" s="10"/>
      <c r="P36224" s="8"/>
    </row>
    <row r="36225" spans="1:16" s="2" customFormat="1" x14ac:dyDescent="0.15">
      <c r="A36225" s="3"/>
      <c r="B36225" s="3"/>
      <c r="J36225" s="3"/>
      <c r="K36225" s="5"/>
      <c r="L36225" s="8"/>
      <c r="N36225" s="5"/>
      <c r="O36225" s="10"/>
      <c r="P36225" s="8"/>
    </row>
    <row r="36226" spans="1:16" s="2" customFormat="1" x14ac:dyDescent="0.15">
      <c r="A36226" s="3"/>
      <c r="B36226" s="3"/>
      <c r="J36226" s="3"/>
      <c r="K36226" s="5"/>
      <c r="L36226" s="8"/>
      <c r="N36226" s="5"/>
      <c r="O36226" s="10"/>
      <c r="P36226" s="8"/>
    </row>
    <row r="36227" spans="1:16" s="2" customFormat="1" x14ac:dyDescent="0.15">
      <c r="A36227" s="3"/>
      <c r="B36227" s="3"/>
      <c r="J36227" s="3"/>
      <c r="K36227" s="5"/>
      <c r="L36227" s="8"/>
      <c r="N36227" s="5"/>
      <c r="O36227" s="10"/>
      <c r="P36227" s="8"/>
    </row>
    <row r="36228" spans="1:16" s="2" customFormat="1" x14ac:dyDescent="0.15">
      <c r="A36228" s="3"/>
      <c r="B36228" s="3"/>
      <c r="J36228" s="3"/>
      <c r="K36228" s="5"/>
      <c r="L36228" s="8"/>
      <c r="N36228" s="5"/>
      <c r="O36228" s="10"/>
      <c r="P36228" s="8"/>
    </row>
    <row r="36229" spans="1:16" s="2" customFormat="1" x14ac:dyDescent="0.15">
      <c r="A36229" s="3"/>
      <c r="B36229" s="3"/>
      <c r="J36229" s="3"/>
      <c r="K36229" s="5"/>
      <c r="L36229" s="8"/>
      <c r="N36229" s="5"/>
      <c r="O36229" s="10"/>
      <c r="P36229" s="8"/>
    </row>
    <row r="36230" spans="1:16" s="2" customFormat="1" x14ac:dyDescent="0.15">
      <c r="A36230" s="3"/>
      <c r="B36230" s="3"/>
      <c r="J36230" s="3"/>
      <c r="K36230" s="5"/>
      <c r="L36230" s="8"/>
      <c r="N36230" s="5"/>
      <c r="O36230" s="10"/>
      <c r="P36230" s="8"/>
    </row>
    <row r="36231" spans="1:16" s="2" customFormat="1" x14ac:dyDescent="0.15">
      <c r="A36231" s="3"/>
      <c r="B36231" s="3"/>
      <c r="J36231" s="3"/>
      <c r="K36231" s="5"/>
      <c r="L36231" s="8"/>
      <c r="N36231" s="5"/>
      <c r="O36231" s="10"/>
      <c r="P36231" s="8"/>
    </row>
    <row r="36232" spans="1:16" s="2" customFormat="1" x14ac:dyDescent="0.15">
      <c r="A36232" s="3"/>
      <c r="B36232" s="3"/>
      <c r="J36232" s="3"/>
      <c r="K36232" s="5"/>
      <c r="L36232" s="8"/>
      <c r="N36232" s="5"/>
      <c r="O36232" s="10"/>
      <c r="P36232" s="8"/>
    </row>
    <row r="36233" spans="1:16" s="2" customFormat="1" x14ac:dyDescent="0.15">
      <c r="A36233" s="3"/>
      <c r="B36233" s="3"/>
      <c r="J36233" s="3"/>
      <c r="K36233" s="5"/>
      <c r="L36233" s="8"/>
      <c r="N36233" s="5"/>
      <c r="O36233" s="10"/>
      <c r="P36233" s="8"/>
    </row>
    <row r="36234" spans="1:16" s="2" customFormat="1" x14ac:dyDescent="0.15">
      <c r="A36234" s="3"/>
      <c r="B36234" s="3"/>
      <c r="J36234" s="3"/>
      <c r="K36234" s="5"/>
      <c r="L36234" s="8"/>
      <c r="N36234" s="5"/>
      <c r="O36234" s="10"/>
      <c r="P36234" s="8"/>
    </row>
    <row r="36235" spans="1:16" s="2" customFormat="1" x14ac:dyDescent="0.15">
      <c r="A36235" s="3"/>
      <c r="B36235" s="3"/>
      <c r="J36235" s="3"/>
      <c r="K36235" s="5"/>
      <c r="L36235" s="8"/>
      <c r="N36235" s="5"/>
      <c r="O36235" s="10"/>
      <c r="P36235" s="8"/>
    </row>
    <row r="36236" spans="1:16" s="2" customFormat="1" x14ac:dyDescent="0.15">
      <c r="A36236" s="3"/>
      <c r="B36236" s="3"/>
      <c r="J36236" s="3"/>
      <c r="K36236" s="5"/>
      <c r="L36236" s="8"/>
      <c r="N36236" s="5"/>
      <c r="O36236" s="10"/>
      <c r="P36236" s="8"/>
    </row>
    <row r="36237" spans="1:16" s="2" customFormat="1" x14ac:dyDescent="0.15">
      <c r="A36237" s="3"/>
      <c r="B36237" s="3"/>
      <c r="J36237" s="3"/>
      <c r="K36237" s="5"/>
      <c r="L36237" s="8"/>
      <c r="N36237" s="5"/>
      <c r="O36237" s="10"/>
      <c r="P36237" s="8"/>
    </row>
    <row r="36238" spans="1:16" s="2" customFormat="1" x14ac:dyDescent="0.15">
      <c r="A36238" s="3"/>
      <c r="B36238" s="3"/>
      <c r="J36238" s="3"/>
      <c r="K36238" s="5"/>
      <c r="L36238" s="8"/>
      <c r="N36238" s="5"/>
      <c r="O36238" s="10"/>
      <c r="P36238" s="8"/>
    </row>
    <row r="36239" spans="1:16" s="2" customFormat="1" x14ac:dyDescent="0.15">
      <c r="A36239" s="3"/>
      <c r="B36239" s="3"/>
      <c r="J36239" s="3"/>
      <c r="K36239" s="5"/>
      <c r="L36239" s="8"/>
      <c r="N36239" s="5"/>
      <c r="O36239" s="10"/>
      <c r="P36239" s="8"/>
    </row>
    <row r="36240" spans="1:16" s="2" customFormat="1" x14ac:dyDescent="0.15">
      <c r="A36240" s="3"/>
      <c r="B36240" s="3"/>
      <c r="J36240" s="3"/>
      <c r="K36240" s="5"/>
      <c r="L36240" s="8"/>
      <c r="N36240" s="5"/>
      <c r="O36240" s="10"/>
      <c r="P36240" s="8"/>
    </row>
    <row r="36241" spans="1:16" s="2" customFormat="1" x14ac:dyDescent="0.15">
      <c r="A36241" s="3"/>
      <c r="B36241" s="3"/>
      <c r="J36241" s="3"/>
      <c r="K36241" s="5"/>
      <c r="L36241" s="8"/>
      <c r="N36241" s="5"/>
      <c r="O36241" s="10"/>
      <c r="P36241" s="8"/>
    </row>
    <row r="36242" spans="1:16" s="2" customFormat="1" x14ac:dyDescent="0.15">
      <c r="A36242" s="3"/>
      <c r="B36242" s="3"/>
      <c r="J36242" s="3"/>
      <c r="K36242" s="5"/>
      <c r="L36242" s="8"/>
      <c r="N36242" s="5"/>
      <c r="O36242" s="10"/>
      <c r="P36242" s="8"/>
    </row>
    <row r="36243" spans="1:16" s="2" customFormat="1" x14ac:dyDescent="0.15">
      <c r="A36243" s="3"/>
      <c r="B36243" s="3"/>
      <c r="J36243" s="3"/>
      <c r="K36243" s="5"/>
      <c r="L36243" s="8"/>
      <c r="N36243" s="5"/>
      <c r="O36243" s="10"/>
      <c r="P36243" s="8"/>
    </row>
    <row r="36244" spans="1:16" s="2" customFormat="1" x14ac:dyDescent="0.15">
      <c r="A36244" s="3"/>
      <c r="B36244" s="3"/>
      <c r="J36244" s="3"/>
      <c r="K36244" s="5"/>
      <c r="L36244" s="8"/>
      <c r="N36244" s="5"/>
      <c r="O36244" s="10"/>
      <c r="P36244" s="8"/>
    </row>
    <row r="36245" spans="1:16" s="2" customFormat="1" x14ac:dyDescent="0.15">
      <c r="A36245" s="3"/>
      <c r="B36245" s="3"/>
      <c r="J36245" s="3"/>
      <c r="K36245" s="5"/>
      <c r="L36245" s="8"/>
      <c r="N36245" s="5"/>
      <c r="O36245" s="10"/>
      <c r="P36245" s="8"/>
    </row>
    <row r="36246" spans="1:16" s="2" customFormat="1" x14ac:dyDescent="0.15">
      <c r="A36246" s="3"/>
      <c r="B36246" s="3"/>
      <c r="J36246" s="3"/>
      <c r="K36246" s="5"/>
      <c r="L36246" s="8"/>
      <c r="N36246" s="5"/>
      <c r="O36246" s="10"/>
      <c r="P36246" s="8"/>
    </row>
    <row r="36247" spans="1:16" s="2" customFormat="1" x14ac:dyDescent="0.15">
      <c r="A36247" s="3"/>
      <c r="B36247" s="3"/>
      <c r="J36247" s="3"/>
      <c r="K36247" s="5"/>
      <c r="L36247" s="8"/>
      <c r="N36247" s="5"/>
      <c r="O36247" s="10"/>
      <c r="P36247" s="8"/>
    </row>
    <row r="36248" spans="1:16" s="2" customFormat="1" x14ac:dyDescent="0.15">
      <c r="A36248" s="3"/>
      <c r="B36248" s="3"/>
      <c r="J36248" s="3"/>
      <c r="K36248" s="5"/>
      <c r="L36248" s="8"/>
      <c r="N36248" s="5"/>
      <c r="O36248" s="10"/>
      <c r="P36248" s="8"/>
    </row>
    <row r="36249" spans="1:16" s="2" customFormat="1" x14ac:dyDescent="0.15">
      <c r="A36249" s="3"/>
      <c r="B36249" s="3"/>
      <c r="J36249" s="3"/>
      <c r="K36249" s="5"/>
      <c r="L36249" s="8"/>
      <c r="N36249" s="5"/>
      <c r="O36249" s="10"/>
      <c r="P36249" s="8"/>
    </row>
    <row r="36250" spans="1:16" s="2" customFormat="1" x14ac:dyDescent="0.15">
      <c r="A36250" s="3"/>
      <c r="B36250" s="3"/>
      <c r="J36250" s="3"/>
      <c r="K36250" s="5"/>
      <c r="L36250" s="8"/>
      <c r="N36250" s="5"/>
      <c r="O36250" s="10"/>
      <c r="P36250" s="8"/>
    </row>
    <row r="36251" spans="1:16" s="2" customFormat="1" x14ac:dyDescent="0.15">
      <c r="A36251" s="3"/>
      <c r="B36251" s="3"/>
      <c r="J36251" s="3"/>
      <c r="K36251" s="5"/>
      <c r="L36251" s="8"/>
      <c r="N36251" s="5"/>
      <c r="O36251" s="10"/>
      <c r="P36251" s="8"/>
    </row>
    <row r="36252" spans="1:16" s="2" customFormat="1" x14ac:dyDescent="0.15">
      <c r="A36252" s="3"/>
      <c r="B36252" s="3"/>
      <c r="J36252" s="3"/>
      <c r="K36252" s="5"/>
      <c r="L36252" s="8"/>
      <c r="N36252" s="5"/>
      <c r="O36252" s="10"/>
      <c r="P36252" s="8"/>
    </row>
    <row r="36253" spans="1:16" s="2" customFormat="1" x14ac:dyDescent="0.15">
      <c r="A36253" s="3"/>
      <c r="B36253" s="3"/>
      <c r="J36253" s="3"/>
      <c r="K36253" s="5"/>
      <c r="L36253" s="8"/>
      <c r="N36253" s="5"/>
      <c r="O36253" s="10"/>
      <c r="P36253" s="8"/>
    </row>
    <row r="36254" spans="1:16" s="2" customFormat="1" x14ac:dyDescent="0.15">
      <c r="A36254" s="3"/>
      <c r="B36254" s="3"/>
      <c r="J36254" s="3"/>
      <c r="K36254" s="5"/>
      <c r="L36254" s="8"/>
      <c r="N36254" s="5"/>
      <c r="O36254" s="10"/>
      <c r="P36254" s="8"/>
    </row>
    <row r="36255" spans="1:16" s="2" customFormat="1" x14ac:dyDescent="0.15">
      <c r="A36255" s="3"/>
      <c r="B36255" s="3"/>
      <c r="J36255" s="3"/>
      <c r="K36255" s="5"/>
      <c r="L36255" s="8"/>
      <c r="N36255" s="5"/>
      <c r="O36255" s="10"/>
      <c r="P36255" s="8"/>
    </row>
    <row r="36256" spans="1:16" s="2" customFormat="1" x14ac:dyDescent="0.15">
      <c r="A36256" s="3"/>
      <c r="B36256" s="3"/>
      <c r="J36256" s="3"/>
      <c r="K36256" s="5"/>
      <c r="L36256" s="8"/>
      <c r="N36256" s="5"/>
      <c r="O36256" s="10"/>
      <c r="P36256" s="8"/>
    </row>
    <row r="36257" spans="1:16" s="2" customFormat="1" x14ac:dyDescent="0.15">
      <c r="A36257" s="3"/>
      <c r="B36257" s="3"/>
      <c r="J36257" s="3"/>
      <c r="K36257" s="5"/>
      <c r="L36257" s="8"/>
      <c r="N36257" s="5"/>
      <c r="O36257" s="10"/>
      <c r="P36257" s="8"/>
    </row>
    <row r="36258" spans="1:16" s="2" customFormat="1" x14ac:dyDescent="0.15">
      <c r="A36258" s="3"/>
      <c r="B36258" s="3"/>
      <c r="J36258" s="3"/>
      <c r="K36258" s="5"/>
      <c r="L36258" s="8"/>
      <c r="N36258" s="5"/>
      <c r="O36258" s="10"/>
      <c r="P36258" s="8"/>
    </row>
    <row r="36259" spans="1:16" s="2" customFormat="1" x14ac:dyDescent="0.15">
      <c r="A36259" s="3"/>
      <c r="B36259" s="3"/>
      <c r="J36259" s="3"/>
      <c r="K36259" s="5"/>
      <c r="L36259" s="8"/>
      <c r="N36259" s="5"/>
      <c r="O36259" s="10"/>
      <c r="P36259" s="8"/>
    </row>
    <row r="36260" spans="1:16" s="2" customFormat="1" x14ac:dyDescent="0.15">
      <c r="A36260" s="3"/>
      <c r="B36260" s="3"/>
      <c r="J36260" s="3"/>
      <c r="K36260" s="5"/>
      <c r="L36260" s="8"/>
      <c r="N36260" s="5"/>
      <c r="O36260" s="10"/>
      <c r="P36260" s="8"/>
    </row>
    <row r="36261" spans="1:16" s="2" customFormat="1" x14ac:dyDescent="0.15">
      <c r="A36261" s="3"/>
      <c r="B36261" s="3"/>
      <c r="J36261" s="3"/>
      <c r="K36261" s="5"/>
      <c r="L36261" s="8"/>
      <c r="N36261" s="5"/>
      <c r="O36261" s="10"/>
      <c r="P36261" s="8"/>
    </row>
    <row r="36262" spans="1:16" s="2" customFormat="1" x14ac:dyDescent="0.15">
      <c r="A36262" s="3"/>
      <c r="B36262" s="3"/>
      <c r="J36262" s="3"/>
      <c r="K36262" s="5"/>
      <c r="L36262" s="8"/>
      <c r="N36262" s="5"/>
      <c r="O36262" s="10"/>
      <c r="P36262" s="8"/>
    </row>
    <row r="36263" spans="1:16" s="2" customFormat="1" x14ac:dyDescent="0.15">
      <c r="A36263" s="3"/>
      <c r="B36263" s="3"/>
      <c r="J36263" s="3"/>
      <c r="K36263" s="5"/>
      <c r="L36263" s="8"/>
      <c r="N36263" s="5"/>
      <c r="O36263" s="10"/>
      <c r="P36263" s="8"/>
    </row>
    <row r="36264" spans="1:16" s="2" customFormat="1" x14ac:dyDescent="0.15">
      <c r="A36264" s="3"/>
      <c r="B36264" s="3"/>
      <c r="J36264" s="3"/>
      <c r="K36264" s="5"/>
      <c r="L36264" s="8"/>
      <c r="N36264" s="5"/>
      <c r="O36264" s="10"/>
      <c r="P36264" s="8"/>
    </row>
    <row r="36265" spans="1:16" s="2" customFormat="1" x14ac:dyDescent="0.15">
      <c r="A36265" s="3"/>
      <c r="B36265" s="3"/>
      <c r="J36265" s="3"/>
      <c r="K36265" s="5"/>
      <c r="L36265" s="8"/>
      <c r="N36265" s="5"/>
      <c r="O36265" s="10"/>
      <c r="P36265" s="8"/>
    </row>
    <row r="36266" spans="1:16" s="2" customFormat="1" x14ac:dyDescent="0.15">
      <c r="A36266" s="3"/>
      <c r="B36266" s="3"/>
      <c r="J36266" s="3"/>
      <c r="K36266" s="5"/>
      <c r="L36266" s="8"/>
      <c r="N36266" s="5"/>
      <c r="O36266" s="10"/>
      <c r="P36266" s="8"/>
    </row>
    <row r="36267" spans="1:16" s="2" customFormat="1" x14ac:dyDescent="0.15">
      <c r="A36267" s="3"/>
      <c r="B36267" s="3"/>
      <c r="J36267" s="3"/>
      <c r="K36267" s="5"/>
      <c r="L36267" s="8"/>
      <c r="N36267" s="5"/>
      <c r="O36267" s="10"/>
      <c r="P36267" s="8"/>
    </row>
    <row r="36268" spans="1:16" s="2" customFormat="1" x14ac:dyDescent="0.15">
      <c r="A36268" s="3"/>
      <c r="B36268" s="3"/>
      <c r="J36268" s="3"/>
      <c r="K36268" s="5"/>
      <c r="L36268" s="8"/>
      <c r="N36268" s="5"/>
      <c r="O36268" s="10"/>
      <c r="P36268" s="8"/>
    </row>
    <row r="36269" spans="1:16" s="2" customFormat="1" x14ac:dyDescent="0.15">
      <c r="A36269" s="3"/>
      <c r="B36269" s="3"/>
      <c r="J36269" s="3"/>
      <c r="K36269" s="5"/>
      <c r="L36269" s="8"/>
      <c r="N36269" s="5"/>
      <c r="O36269" s="10"/>
      <c r="P36269" s="8"/>
    </row>
    <row r="36270" spans="1:16" s="2" customFormat="1" x14ac:dyDescent="0.15">
      <c r="A36270" s="3"/>
      <c r="B36270" s="3"/>
      <c r="J36270" s="3"/>
      <c r="K36270" s="5"/>
      <c r="L36270" s="8"/>
      <c r="N36270" s="5"/>
      <c r="O36270" s="10"/>
      <c r="P36270" s="8"/>
    </row>
    <row r="36271" spans="1:16" s="2" customFormat="1" x14ac:dyDescent="0.15">
      <c r="A36271" s="3"/>
      <c r="B36271" s="3"/>
      <c r="J36271" s="3"/>
      <c r="K36271" s="5"/>
      <c r="L36271" s="8"/>
      <c r="N36271" s="5"/>
      <c r="O36271" s="10"/>
      <c r="P36271" s="8"/>
    </row>
    <row r="36272" spans="1:16" s="2" customFormat="1" x14ac:dyDescent="0.15">
      <c r="A36272" s="3"/>
      <c r="B36272" s="3"/>
      <c r="J36272" s="3"/>
      <c r="K36272" s="5"/>
      <c r="L36272" s="8"/>
      <c r="N36272" s="5"/>
      <c r="O36272" s="10"/>
      <c r="P36272" s="8"/>
    </row>
    <row r="36273" spans="1:16" s="2" customFormat="1" x14ac:dyDescent="0.15">
      <c r="A36273" s="3"/>
      <c r="B36273" s="3"/>
      <c r="J36273" s="3"/>
      <c r="K36273" s="5"/>
      <c r="L36273" s="8"/>
      <c r="N36273" s="5"/>
      <c r="O36273" s="10"/>
      <c r="P36273" s="8"/>
    </row>
    <row r="36274" spans="1:16" s="2" customFormat="1" x14ac:dyDescent="0.15">
      <c r="A36274" s="3"/>
      <c r="B36274" s="3"/>
      <c r="J36274" s="3"/>
      <c r="K36274" s="5"/>
      <c r="L36274" s="8"/>
      <c r="N36274" s="5"/>
      <c r="O36274" s="10"/>
      <c r="P36274" s="8"/>
    </row>
    <row r="36275" spans="1:16" s="2" customFormat="1" x14ac:dyDescent="0.15">
      <c r="A36275" s="3"/>
      <c r="B36275" s="3"/>
      <c r="J36275" s="3"/>
      <c r="K36275" s="5"/>
      <c r="L36275" s="8"/>
      <c r="N36275" s="5"/>
      <c r="O36275" s="10"/>
      <c r="P36275" s="8"/>
    </row>
    <row r="36276" spans="1:16" s="2" customFormat="1" x14ac:dyDescent="0.15">
      <c r="A36276" s="3"/>
      <c r="B36276" s="3"/>
      <c r="J36276" s="3"/>
      <c r="K36276" s="5"/>
      <c r="L36276" s="8"/>
      <c r="N36276" s="5"/>
      <c r="O36276" s="10"/>
      <c r="P36276" s="8"/>
    </row>
    <row r="36277" spans="1:16" s="2" customFormat="1" x14ac:dyDescent="0.15">
      <c r="A36277" s="3"/>
      <c r="B36277" s="3"/>
      <c r="J36277" s="3"/>
      <c r="K36277" s="5"/>
      <c r="L36277" s="8"/>
      <c r="N36277" s="5"/>
      <c r="O36277" s="10"/>
      <c r="P36277" s="8"/>
    </row>
    <row r="36278" spans="1:16" s="2" customFormat="1" x14ac:dyDescent="0.15">
      <c r="A36278" s="3"/>
      <c r="B36278" s="3"/>
      <c r="J36278" s="3"/>
      <c r="K36278" s="5"/>
      <c r="L36278" s="8"/>
      <c r="N36278" s="5"/>
      <c r="O36278" s="10"/>
      <c r="P36278" s="8"/>
    </row>
    <row r="36279" spans="1:16" s="2" customFormat="1" x14ac:dyDescent="0.15">
      <c r="A36279" s="3"/>
      <c r="B36279" s="3"/>
      <c r="J36279" s="3"/>
      <c r="K36279" s="5"/>
      <c r="L36279" s="8"/>
      <c r="N36279" s="5"/>
      <c r="O36279" s="10"/>
      <c r="P36279" s="8"/>
    </row>
    <row r="36280" spans="1:16" s="2" customFormat="1" x14ac:dyDescent="0.15">
      <c r="A36280" s="3"/>
      <c r="B36280" s="3"/>
      <c r="J36280" s="3"/>
      <c r="K36280" s="5"/>
      <c r="L36280" s="8"/>
      <c r="N36280" s="5"/>
      <c r="O36280" s="10"/>
      <c r="P36280" s="8"/>
    </row>
    <row r="36281" spans="1:16" s="2" customFormat="1" x14ac:dyDescent="0.15">
      <c r="A36281" s="3"/>
      <c r="B36281" s="3"/>
      <c r="J36281" s="3"/>
      <c r="K36281" s="5"/>
      <c r="L36281" s="8"/>
      <c r="N36281" s="5"/>
      <c r="O36281" s="10"/>
      <c r="P36281" s="8"/>
    </row>
    <row r="36282" spans="1:16" s="2" customFormat="1" x14ac:dyDescent="0.15">
      <c r="A36282" s="3"/>
      <c r="B36282" s="3"/>
      <c r="J36282" s="3"/>
      <c r="K36282" s="5"/>
      <c r="L36282" s="8"/>
      <c r="N36282" s="5"/>
      <c r="O36282" s="10"/>
      <c r="P36282" s="8"/>
    </row>
    <row r="36283" spans="1:16" s="2" customFormat="1" x14ac:dyDescent="0.15">
      <c r="A36283" s="3"/>
      <c r="B36283" s="3"/>
      <c r="J36283" s="3"/>
      <c r="K36283" s="5"/>
      <c r="L36283" s="8"/>
      <c r="N36283" s="5"/>
      <c r="O36283" s="10"/>
      <c r="P36283" s="8"/>
    </row>
    <row r="36284" spans="1:16" s="2" customFormat="1" x14ac:dyDescent="0.15">
      <c r="A36284" s="3"/>
      <c r="B36284" s="3"/>
      <c r="J36284" s="3"/>
      <c r="K36284" s="5"/>
      <c r="L36284" s="8"/>
      <c r="N36284" s="5"/>
      <c r="O36284" s="10"/>
      <c r="P36284" s="8"/>
    </row>
    <row r="36285" spans="1:16" s="2" customFormat="1" x14ac:dyDescent="0.15">
      <c r="A36285" s="3"/>
      <c r="B36285" s="3"/>
      <c r="J36285" s="3"/>
      <c r="K36285" s="5"/>
      <c r="L36285" s="8"/>
      <c r="N36285" s="5"/>
      <c r="O36285" s="10"/>
      <c r="P36285" s="8"/>
    </row>
    <row r="36286" spans="1:16" s="2" customFormat="1" x14ac:dyDescent="0.15">
      <c r="A36286" s="3"/>
      <c r="B36286" s="3"/>
      <c r="J36286" s="3"/>
      <c r="K36286" s="5"/>
      <c r="L36286" s="8"/>
      <c r="N36286" s="5"/>
      <c r="O36286" s="10"/>
      <c r="P36286" s="8"/>
    </row>
    <row r="36287" spans="1:16" s="2" customFormat="1" x14ac:dyDescent="0.15">
      <c r="A36287" s="3"/>
      <c r="B36287" s="3"/>
      <c r="J36287" s="3"/>
      <c r="K36287" s="5"/>
      <c r="L36287" s="8"/>
      <c r="N36287" s="5"/>
      <c r="O36287" s="10"/>
      <c r="P36287" s="8"/>
    </row>
    <row r="36288" spans="1:16" s="2" customFormat="1" x14ac:dyDescent="0.15">
      <c r="A36288" s="3"/>
      <c r="B36288" s="3"/>
      <c r="J36288" s="3"/>
      <c r="K36288" s="5"/>
      <c r="L36288" s="8"/>
      <c r="N36288" s="5"/>
      <c r="O36288" s="10"/>
      <c r="P36288" s="8"/>
    </row>
    <row r="36289" spans="1:16" s="2" customFormat="1" x14ac:dyDescent="0.15">
      <c r="A36289" s="3"/>
      <c r="B36289" s="3"/>
      <c r="J36289" s="3"/>
      <c r="K36289" s="5"/>
      <c r="L36289" s="8"/>
      <c r="N36289" s="5"/>
      <c r="O36289" s="10"/>
      <c r="P36289" s="8"/>
    </row>
    <row r="36290" spans="1:16" s="2" customFormat="1" x14ac:dyDescent="0.15">
      <c r="A36290" s="3"/>
      <c r="B36290" s="3"/>
      <c r="J36290" s="3"/>
      <c r="K36290" s="5"/>
      <c r="L36290" s="8"/>
      <c r="N36290" s="5"/>
      <c r="O36290" s="10"/>
      <c r="P36290" s="8"/>
    </row>
    <row r="36291" spans="1:16" s="2" customFormat="1" x14ac:dyDescent="0.15">
      <c r="A36291" s="3"/>
      <c r="B36291" s="3"/>
      <c r="J36291" s="3"/>
      <c r="K36291" s="5"/>
      <c r="L36291" s="8"/>
      <c r="N36291" s="5"/>
      <c r="O36291" s="10"/>
      <c r="P36291" s="8"/>
    </row>
    <row r="36292" spans="1:16" s="2" customFormat="1" x14ac:dyDescent="0.15">
      <c r="A36292" s="3"/>
      <c r="B36292" s="3"/>
      <c r="J36292" s="3"/>
      <c r="K36292" s="5"/>
      <c r="L36292" s="8"/>
      <c r="N36292" s="5"/>
      <c r="O36292" s="10"/>
      <c r="P36292" s="8"/>
    </row>
    <row r="36293" spans="1:16" s="2" customFormat="1" x14ac:dyDescent="0.15">
      <c r="A36293" s="3"/>
      <c r="B36293" s="3"/>
      <c r="J36293" s="3"/>
      <c r="K36293" s="5"/>
      <c r="L36293" s="8"/>
      <c r="N36293" s="5"/>
      <c r="O36293" s="10"/>
      <c r="P36293" s="8"/>
    </row>
    <row r="36294" spans="1:16" s="2" customFormat="1" x14ac:dyDescent="0.15">
      <c r="A36294" s="3"/>
      <c r="B36294" s="3"/>
      <c r="J36294" s="3"/>
      <c r="K36294" s="5"/>
      <c r="L36294" s="8"/>
      <c r="N36294" s="5"/>
      <c r="O36294" s="10"/>
      <c r="P36294" s="8"/>
    </row>
    <row r="36295" spans="1:16" s="2" customFormat="1" x14ac:dyDescent="0.15">
      <c r="A36295" s="3"/>
      <c r="B36295" s="3"/>
      <c r="J36295" s="3"/>
      <c r="K36295" s="5"/>
      <c r="L36295" s="8"/>
      <c r="N36295" s="5"/>
      <c r="O36295" s="10"/>
      <c r="P36295" s="8"/>
    </row>
    <row r="36296" spans="1:16" s="2" customFormat="1" x14ac:dyDescent="0.15">
      <c r="A36296" s="3"/>
      <c r="B36296" s="3"/>
      <c r="J36296" s="3"/>
      <c r="K36296" s="5"/>
      <c r="L36296" s="8"/>
      <c r="N36296" s="5"/>
      <c r="O36296" s="10"/>
      <c r="P36296" s="8"/>
    </row>
    <row r="36297" spans="1:16" s="2" customFormat="1" x14ac:dyDescent="0.15">
      <c r="A36297" s="3"/>
      <c r="B36297" s="3"/>
      <c r="J36297" s="3"/>
      <c r="K36297" s="5"/>
      <c r="L36297" s="8"/>
      <c r="N36297" s="5"/>
      <c r="O36297" s="10"/>
      <c r="P36297" s="8"/>
    </row>
    <row r="36298" spans="1:16" s="2" customFormat="1" x14ac:dyDescent="0.15">
      <c r="A36298" s="3"/>
      <c r="B36298" s="3"/>
      <c r="J36298" s="3"/>
      <c r="K36298" s="5"/>
      <c r="L36298" s="8"/>
      <c r="N36298" s="5"/>
      <c r="O36298" s="10"/>
      <c r="P36298" s="8"/>
    </row>
    <row r="36299" spans="1:16" s="2" customFormat="1" x14ac:dyDescent="0.15">
      <c r="A36299" s="3"/>
      <c r="B36299" s="3"/>
      <c r="J36299" s="3"/>
      <c r="K36299" s="5"/>
      <c r="L36299" s="8"/>
      <c r="N36299" s="5"/>
      <c r="O36299" s="10"/>
      <c r="P36299" s="8"/>
    </row>
    <row r="36300" spans="1:16" s="2" customFormat="1" x14ac:dyDescent="0.15">
      <c r="A36300" s="3"/>
      <c r="B36300" s="3"/>
      <c r="J36300" s="3"/>
      <c r="K36300" s="5"/>
      <c r="L36300" s="8"/>
      <c r="N36300" s="5"/>
      <c r="O36300" s="10"/>
      <c r="P36300" s="8"/>
    </row>
    <row r="36301" spans="1:16" s="2" customFormat="1" x14ac:dyDescent="0.15">
      <c r="A36301" s="3"/>
      <c r="B36301" s="3"/>
      <c r="J36301" s="3"/>
      <c r="K36301" s="5"/>
      <c r="L36301" s="8"/>
      <c r="N36301" s="5"/>
      <c r="O36301" s="10"/>
      <c r="P36301" s="8"/>
    </row>
    <row r="36302" spans="1:16" s="2" customFormat="1" x14ac:dyDescent="0.15">
      <c r="A36302" s="3"/>
      <c r="B36302" s="3"/>
      <c r="J36302" s="3"/>
      <c r="K36302" s="5"/>
      <c r="L36302" s="8"/>
      <c r="N36302" s="5"/>
      <c r="O36302" s="10"/>
      <c r="P36302" s="8"/>
    </row>
    <row r="36303" spans="1:16" s="2" customFormat="1" x14ac:dyDescent="0.15">
      <c r="A36303" s="3"/>
      <c r="B36303" s="3"/>
      <c r="J36303" s="3"/>
      <c r="K36303" s="5"/>
      <c r="L36303" s="8"/>
      <c r="N36303" s="5"/>
      <c r="O36303" s="10"/>
      <c r="P36303" s="8"/>
    </row>
    <row r="36304" spans="1:16" s="2" customFormat="1" x14ac:dyDescent="0.15">
      <c r="A36304" s="3"/>
      <c r="B36304" s="3"/>
      <c r="J36304" s="3"/>
      <c r="K36304" s="5"/>
      <c r="L36304" s="8"/>
      <c r="N36304" s="5"/>
      <c r="O36304" s="10"/>
      <c r="P36304" s="8"/>
    </row>
    <row r="36305" spans="1:16" s="2" customFormat="1" x14ac:dyDescent="0.15">
      <c r="A36305" s="3"/>
      <c r="B36305" s="3"/>
      <c r="J36305" s="3"/>
      <c r="K36305" s="5"/>
      <c r="L36305" s="8"/>
      <c r="N36305" s="5"/>
      <c r="O36305" s="10"/>
      <c r="P36305" s="8"/>
    </row>
    <row r="36306" spans="1:16" s="2" customFormat="1" x14ac:dyDescent="0.15">
      <c r="A36306" s="3"/>
      <c r="B36306" s="3"/>
      <c r="J36306" s="3"/>
      <c r="K36306" s="5"/>
      <c r="L36306" s="8"/>
      <c r="N36306" s="5"/>
      <c r="O36306" s="10"/>
      <c r="P36306" s="8"/>
    </row>
    <row r="36307" spans="1:16" s="2" customFormat="1" x14ac:dyDescent="0.15">
      <c r="A36307" s="3"/>
      <c r="B36307" s="3"/>
      <c r="J36307" s="3"/>
      <c r="K36307" s="5"/>
      <c r="L36307" s="8"/>
      <c r="N36307" s="5"/>
      <c r="O36307" s="10"/>
      <c r="P36307" s="8"/>
    </row>
    <row r="36308" spans="1:16" s="2" customFormat="1" x14ac:dyDescent="0.15">
      <c r="A36308" s="3"/>
      <c r="B36308" s="3"/>
      <c r="J36308" s="3"/>
      <c r="K36308" s="5"/>
      <c r="L36308" s="8"/>
      <c r="N36308" s="5"/>
      <c r="O36308" s="10"/>
      <c r="P36308" s="8"/>
    </row>
    <row r="36309" spans="1:16" s="2" customFormat="1" x14ac:dyDescent="0.15">
      <c r="A36309" s="3"/>
      <c r="B36309" s="3"/>
      <c r="J36309" s="3"/>
      <c r="K36309" s="5"/>
      <c r="L36309" s="8"/>
      <c r="N36309" s="5"/>
      <c r="O36309" s="10"/>
      <c r="P36309" s="8"/>
    </row>
    <row r="36310" spans="1:16" s="2" customFormat="1" x14ac:dyDescent="0.15">
      <c r="A36310" s="3"/>
      <c r="B36310" s="3"/>
      <c r="J36310" s="3"/>
      <c r="K36310" s="5"/>
      <c r="L36310" s="8"/>
      <c r="N36310" s="5"/>
      <c r="O36310" s="10"/>
      <c r="P36310" s="8"/>
    </row>
    <row r="36311" spans="1:16" s="2" customFormat="1" x14ac:dyDescent="0.15">
      <c r="A36311" s="3"/>
      <c r="B36311" s="3"/>
      <c r="J36311" s="3"/>
      <c r="K36311" s="5"/>
      <c r="L36311" s="8"/>
      <c r="N36311" s="5"/>
      <c r="O36311" s="10"/>
      <c r="P36311" s="8"/>
    </row>
    <row r="36312" spans="1:16" s="2" customFormat="1" x14ac:dyDescent="0.15">
      <c r="A36312" s="3"/>
      <c r="B36312" s="3"/>
      <c r="J36312" s="3"/>
      <c r="K36312" s="5"/>
      <c r="L36312" s="8"/>
      <c r="N36312" s="5"/>
      <c r="O36312" s="10"/>
      <c r="P36312" s="8"/>
    </row>
    <row r="36313" spans="1:16" s="2" customFormat="1" x14ac:dyDescent="0.15">
      <c r="A36313" s="3"/>
      <c r="B36313" s="3"/>
      <c r="J36313" s="3"/>
      <c r="K36313" s="5"/>
      <c r="L36313" s="8"/>
      <c r="N36313" s="5"/>
      <c r="O36313" s="10"/>
      <c r="P36313" s="8"/>
    </row>
    <row r="36314" spans="1:16" s="2" customFormat="1" x14ac:dyDescent="0.15">
      <c r="A36314" s="3"/>
      <c r="B36314" s="3"/>
      <c r="J36314" s="3"/>
      <c r="K36314" s="5"/>
      <c r="L36314" s="8"/>
      <c r="N36314" s="5"/>
      <c r="O36314" s="10"/>
      <c r="P36314" s="8"/>
    </row>
    <row r="36315" spans="1:16" s="2" customFormat="1" x14ac:dyDescent="0.15">
      <c r="A36315" s="3"/>
      <c r="B36315" s="3"/>
      <c r="J36315" s="3"/>
      <c r="K36315" s="5"/>
      <c r="L36315" s="8"/>
      <c r="N36315" s="5"/>
      <c r="O36315" s="10"/>
      <c r="P36315" s="8"/>
    </row>
    <row r="36316" spans="1:16" s="2" customFormat="1" x14ac:dyDescent="0.15">
      <c r="A36316" s="3"/>
      <c r="B36316" s="3"/>
      <c r="J36316" s="3"/>
      <c r="K36316" s="5"/>
      <c r="L36316" s="8"/>
      <c r="N36316" s="5"/>
      <c r="O36316" s="10"/>
      <c r="P36316" s="8"/>
    </row>
    <row r="36317" spans="1:16" s="2" customFormat="1" x14ac:dyDescent="0.15">
      <c r="A36317" s="3"/>
      <c r="B36317" s="3"/>
      <c r="J36317" s="3"/>
      <c r="K36317" s="5"/>
      <c r="L36317" s="8"/>
      <c r="N36317" s="5"/>
      <c r="O36317" s="10"/>
      <c r="P36317" s="8"/>
    </row>
    <row r="36318" spans="1:16" s="2" customFormat="1" x14ac:dyDescent="0.15">
      <c r="A36318" s="3"/>
      <c r="B36318" s="3"/>
      <c r="J36318" s="3"/>
      <c r="K36318" s="5"/>
      <c r="L36318" s="8"/>
      <c r="N36318" s="5"/>
      <c r="O36318" s="10"/>
      <c r="P36318" s="8"/>
    </row>
    <row r="36319" spans="1:16" s="2" customFormat="1" x14ac:dyDescent="0.15">
      <c r="A36319" s="3"/>
      <c r="B36319" s="3"/>
      <c r="J36319" s="3"/>
      <c r="K36319" s="5"/>
      <c r="L36319" s="8"/>
      <c r="N36319" s="5"/>
      <c r="O36319" s="10"/>
      <c r="P36319" s="8"/>
    </row>
    <row r="36320" spans="1:16" s="2" customFormat="1" x14ac:dyDescent="0.15">
      <c r="A36320" s="3"/>
      <c r="B36320" s="3"/>
      <c r="J36320" s="3"/>
      <c r="K36320" s="5"/>
      <c r="L36320" s="8"/>
      <c r="N36320" s="5"/>
      <c r="O36320" s="10"/>
      <c r="P36320" s="8"/>
    </row>
    <row r="36321" spans="1:16" s="2" customFormat="1" x14ac:dyDescent="0.15">
      <c r="A36321" s="3"/>
      <c r="B36321" s="3"/>
      <c r="J36321" s="3"/>
      <c r="K36321" s="5"/>
      <c r="L36321" s="8"/>
      <c r="N36321" s="5"/>
      <c r="O36321" s="10"/>
      <c r="P36321" s="8"/>
    </row>
    <row r="36322" spans="1:16" s="2" customFormat="1" x14ac:dyDescent="0.15">
      <c r="A36322" s="3"/>
      <c r="B36322" s="3"/>
      <c r="J36322" s="3"/>
      <c r="K36322" s="5"/>
      <c r="L36322" s="8"/>
      <c r="N36322" s="5"/>
      <c r="O36322" s="10"/>
      <c r="P36322" s="8"/>
    </row>
    <row r="36323" spans="1:16" s="2" customFormat="1" x14ac:dyDescent="0.15">
      <c r="A36323" s="3"/>
      <c r="B36323" s="3"/>
      <c r="J36323" s="3"/>
      <c r="K36323" s="5"/>
      <c r="L36323" s="8"/>
      <c r="N36323" s="5"/>
      <c r="O36323" s="10"/>
      <c r="P36323" s="8"/>
    </row>
    <row r="36324" spans="1:16" s="2" customFormat="1" x14ac:dyDescent="0.15">
      <c r="A36324" s="3"/>
      <c r="B36324" s="3"/>
      <c r="J36324" s="3"/>
      <c r="K36324" s="5"/>
      <c r="L36324" s="8"/>
      <c r="N36324" s="5"/>
      <c r="O36324" s="10"/>
      <c r="P36324" s="8"/>
    </row>
    <row r="36325" spans="1:16" s="2" customFormat="1" x14ac:dyDescent="0.15">
      <c r="A36325" s="3"/>
      <c r="B36325" s="3"/>
      <c r="J36325" s="3"/>
      <c r="K36325" s="5"/>
      <c r="L36325" s="8"/>
      <c r="N36325" s="5"/>
      <c r="O36325" s="10"/>
      <c r="P36325" s="8"/>
    </row>
    <row r="36326" spans="1:16" s="2" customFormat="1" x14ac:dyDescent="0.15">
      <c r="A36326" s="3"/>
      <c r="B36326" s="3"/>
      <c r="J36326" s="3"/>
      <c r="K36326" s="5"/>
      <c r="L36326" s="8"/>
      <c r="N36326" s="5"/>
      <c r="O36326" s="10"/>
      <c r="P36326" s="8"/>
    </row>
    <row r="36327" spans="1:16" s="2" customFormat="1" x14ac:dyDescent="0.15">
      <c r="A36327" s="3"/>
      <c r="B36327" s="3"/>
      <c r="J36327" s="3"/>
      <c r="K36327" s="5"/>
      <c r="L36327" s="8"/>
      <c r="N36327" s="5"/>
      <c r="O36327" s="10"/>
      <c r="P36327" s="8"/>
    </row>
    <row r="36328" spans="1:16" s="2" customFormat="1" x14ac:dyDescent="0.15">
      <c r="A36328" s="3"/>
      <c r="B36328" s="3"/>
      <c r="J36328" s="3"/>
      <c r="K36328" s="5"/>
      <c r="L36328" s="8"/>
      <c r="N36328" s="5"/>
      <c r="O36328" s="10"/>
      <c r="P36328" s="8"/>
    </row>
    <row r="36329" spans="1:16" s="2" customFormat="1" x14ac:dyDescent="0.15">
      <c r="A36329" s="3"/>
      <c r="B36329" s="3"/>
      <c r="J36329" s="3"/>
      <c r="K36329" s="5"/>
      <c r="L36329" s="8"/>
      <c r="N36329" s="5"/>
      <c r="O36329" s="10"/>
      <c r="P36329" s="8"/>
    </row>
    <row r="36330" spans="1:16" s="2" customFormat="1" x14ac:dyDescent="0.15">
      <c r="A36330" s="3"/>
      <c r="B36330" s="3"/>
      <c r="J36330" s="3"/>
      <c r="K36330" s="5"/>
      <c r="L36330" s="8"/>
      <c r="N36330" s="5"/>
      <c r="O36330" s="10"/>
      <c r="P36330" s="8"/>
    </row>
    <row r="36331" spans="1:16" s="2" customFormat="1" x14ac:dyDescent="0.15">
      <c r="A36331" s="3"/>
      <c r="B36331" s="3"/>
      <c r="J36331" s="3"/>
      <c r="K36331" s="5"/>
      <c r="L36331" s="8"/>
      <c r="N36331" s="5"/>
      <c r="O36331" s="10"/>
      <c r="P36331" s="8"/>
    </row>
    <row r="36332" spans="1:16" s="2" customFormat="1" x14ac:dyDescent="0.15">
      <c r="A36332" s="3"/>
      <c r="B36332" s="3"/>
      <c r="J36332" s="3"/>
      <c r="K36332" s="5"/>
      <c r="L36332" s="8"/>
      <c r="N36332" s="5"/>
      <c r="O36332" s="10"/>
      <c r="P36332" s="8"/>
    </row>
    <row r="36333" spans="1:16" s="2" customFormat="1" x14ac:dyDescent="0.15">
      <c r="A36333" s="3"/>
      <c r="B36333" s="3"/>
      <c r="J36333" s="3"/>
      <c r="K36333" s="5"/>
      <c r="L36333" s="8"/>
      <c r="N36333" s="5"/>
      <c r="O36333" s="10"/>
      <c r="P36333" s="8"/>
    </row>
    <row r="36334" spans="1:16" s="2" customFormat="1" x14ac:dyDescent="0.15">
      <c r="A36334" s="3"/>
      <c r="B36334" s="3"/>
      <c r="J36334" s="3"/>
      <c r="K36334" s="5"/>
      <c r="L36334" s="8"/>
      <c r="N36334" s="5"/>
      <c r="O36334" s="10"/>
      <c r="P36334" s="8"/>
    </row>
    <row r="36335" spans="1:16" s="2" customFormat="1" x14ac:dyDescent="0.15">
      <c r="A36335" s="3"/>
      <c r="B36335" s="3"/>
      <c r="J36335" s="3"/>
      <c r="K36335" s="5"/>
      <c r="L36335" s="8"/>
      <c r="N36335" s="5"/>
      <c r="O36335" s="10"/>
      <c r="P36335" s="8"/>
    </row>
    <row r="36336" spans="1:16" s="2" customFormat="1" x14ac:dyDescent="0.15">
      <c r="A36336" s="3"/>
      <c r="B36336" s="3"/>
      <c r="J36336" s="3"/>
      <c r="K36336" s="5"/>
      <c r="L36336" s="8"/>
      <c r="N36336" s="5"/>
      <c r="O36336" s="10"/>
      <c r="P36336" s="8"/>
    </row>
    <row r="36337" spans="1:16" s="2" customFormat="1" x14ac:dyDescent="0.15">
      <c r="A36337" s="3"/>
      <c r="B36337" s="3"/>
      <c r="J36337" s="3"/>
      <c r="K36337" s="5"/>
      <c r="L36337" s="8"/>
      <c r="N36337" s="5"/>
      <c r="O36337" s="10"/>
      <c r="P36337" s="8"/>
    </row>
    <row r="36338" spans="1:16" s="2" customFormat="1" x14ac:dyDescent="0.15">
      <c r="A36338" s="3"/>
      <c r="B36338" s="3"/>
      <c r="J36338" s="3"/>
      <c r="K36338" s="5"/>
      <c r="L36338" s="8"/>
      <c r="N36338" s="5"/>
      <c r="O36338" s="10"/>
      <c r="P36338" s="8"/>
    </row>
    <row r="36339" spans="1:16" s="2" customFormat="1" x14ac:dyDescent="0.15">
      <c r="A36339" s="3"/>
      <c r="B36339" s="3"/>
      <c r="J36339" s="3"/>
      <c r="K36339" s="5"/>
      <c r="L36339" s="8"/>
      <c r="N36339" s="5"/>
      <c r="O36339" s="10"/>
      <c r="P36339" s="8"/>
    </row>
    <row r="36340" spans="1:16" s="2" customFormat="1" x14ac:dyDescent="0.15">
      <c r="A36340" s="3"/>
      <c r="B36340" s="3"/>
      <c r="J36340" s="3"/>
      <c r="K36340" s="5"/>
      <c r="L36340" s="8"/>
      <c r="N36340" s="5"/>
      <c r="O36340" s="10"/>
      <c r="P36340" s="8"/>
    </row>
    <row r="36341" spans="1:16" s="2" customFormat="1" x14ac:dyDescent="0.15">
      <c r="A36341" s="3"/>
      <c r="B36341" s="3"/>
      <c r="J36341" s="3"/>
      <c r="K36341" s="5"/>
      <c r="L36341" s="8"/>
      <c r="N36341" s="5"/>
      <c r="O36341" s="10"/>
      <c r="P36341" s="8"/>
    </row>
    <row r="36342" spans="1:16" s="2" customFormat="1" x14ac:dyDescent="0.15">
      <c r="A36342" s="3"/>
      <c r="B36342" s="3"/>
      <c r="J36342" s="3"/>
      <c r="K36342" s="5"/>
      <c r="L36342" s="8"/>
      <c r="N36342" s="5"/>
      <c r="O36342" s="10"/>
      <c r="P36342" s="8"/>
    </row>
    <row r="36343" spans="1:16" s="2" customFormat="1" x14ac:dyDescent="0.15">
      <c r="A36343" s="3"/>
      <c r="B36343" s="3"/>
      <c r="J36343" s="3"/>
      <c r="K36343" s="5"/>
      <c r="L36343" s="8"/>
      <c r="N36343" s="5"/>
      <c r="O36343" s="10"/>
      <c r="P36343" s="8"/>
    </row>
    <row r="36344" spans="1:16" s="2" customFormat="1" x14ac:dyDescent="0.15">
      <c r="A36344" s="3"/>
      <c r="B36344" s="3"/>
      <c r="J36344" s="3"/>
      <c r="K36344" s="5"/>
      <c r="L36344" s="8"/>
      <c r="N36344" s="5"/>
      <c r="O36344" s="10"/>
      <c r="P36344" s="8"/>
    </row>
    <row r="36345" spans="1:16" s="2" customFormat="1" x14ac:dyDescent="0.15">
      <c r="A36345" s="3"/>
      <c r="B36345" s="3"/>
      <c r="J36345" s="3"/>
      <c r="K36345" s="5"/>
      <c r="L36345" s="8"/>
      <c r="N36345" s="5"/>
      <c r="O36345" s="10"/>
      <c r="P36345" s="8"/>
    </row>
    <row r="36346" spans="1:16" s="2" customFormat="1" x14ac:dyDescent="0.15">
      <c r="A36346" s="3"/>
      <c r="B36346" s="3"/>
      <c r="J36346" s="3"/>
      <c r="K36346" s="5"/>
      <c r="L36346" s="8"/>
      <c r="N36346" s="5"/>
      <c r="O36346" s="10"/>
      <c r="P36346" s="8"/>
    </row>
    <row r="36347" spans="1:16" s="2" customFormat="1" x14ac:dyDescent="0.15">
      <c r="A36347" s="3"/>
      <c r="B36347" s="3"/>
      <c r="J36347" s="3"/>
      <c r="K36347" s="5"/>
      <c r="L36347" s="8"/>
      <c r="N36347" s="5"/>
      <c r="O36347" s="10"/>
      <c r="P36347" s="8"/>
    </row>
    <row r="36348" spans="1:16" s="2" customFormat="1" x14ac:dyDescent="0.15">
      <c r="A36348" s="3"/>
      <c r="B36348" s="3"/>
      <c r="J36348" s="3"/>
      <c r="K36348" s="5"/>
      <c r="L36348" s="8"/>
      <c r="N36348" s="5"/>
      <c r="O36348" s="10"/>
      <c r="P36348" s="8"/>
    </row>
    <row r="36349" spans="1:16" s="2" customFormat="1" x14ac:dyDescent="0.15">
      <c r="A36349" s="3"/>
      <c r="B36349" s="3"/>
      <c r="J36349" s="3"/>
      <c r="K36349" s="5"/>
      <c r="L36349" s="8"/>
      <c r="N36349" s="5"/>
      <c r="O36349" s="10"/>
      <c r="P36349" s="8"/>
    </row>
    <row r="36350" spans="1:16" s="2" customFormat="1" x14ac:dyDescent="0.15">
      <c r="A36350" s="3"/>
      <c r="B36350" s="3"/>
      <c r="J36350" s="3"/>
      <c r="K36350" s="5"/>
      <c r="L36350" s="8"/>
      <c r="N36350" s="5"/>
      <c r="O36350" s="10"/>
      <c r="P36350" s="8"/>
    </row>
    <row r="36351" spans="1:16" s="2" customFormat="1" x14ac:dyDescent="0.15">
      <c r="A36351" s="3"/>
      <c r="B36351" s="3"/>
      <c r="J36351" s="3"/>
      <c r="K36351" s="5"/>
      <c r="L36351" s="8"/>
      <c r="N36351" s="5"/>
      <c r="O36351" s="10"/>
      <c r="P36351" s="8"/>
    </row>
    <row r="36352" spans="1:16" s="2" customFormat="1" x14ac:dyDescent="0.15">
      <c r="A36352" s="3"/>
      <c r="B36352" s="3"/>
      <c r="J36352" s="3"/>
      <c r="K36352" s="5"/>
      <c r="L36352" s="8"/>
      <c r="N36352" s="5"/>
      <c r="O36352" s="10"/>
      <c r="P36352" s="8"/>
    </row>
    <row r="36353" spans="1:16" s="2" customFormat="1" x14ac:dyDescent="0.15">
      <c r="A36353" s="3"/>
      <c r="B36353" s="3"/>
      <c r="J36353" s="3"/>
      <c r="K36353" s="5"/>
      <c r="L36353" s="8"/>
      <c r="N36353" s="5"/>
      <c r="O36353" s="10"/>
      <c r="P36353" s="8"/>
    </row>
    <row r="36354" spans="1:16" s="2" customFormat="1" x14ac:dyDescent="0.15">
      <c r="A36354" s="3"/>
      <c r="B36354" s="3"/>
      <c r="J36354" s="3"/>
      <c r="K36354" s="5"/>
      <c r="L36354" s="8"/>
      <c r="N36354" s="5"/>
      <c r="O36354" s="10"/>
      <c r="P36354" s="8"/>
    </row>
    <row r="36355" spans="1:16" s="2" customFormat="1" x14ac:dyDescent="0.15">
      <c r="A36355" s="3"/>
      <c r="B36355" s="3"/>
      <c r="J36355" s="3"/>
      <c r="K36355" s="5"/>
      <c r="L36355" s="8"/>
      <c r="N36355" s="5"/>
      <c r="O36355" s="10"/>
      <c r="P36355" s="8"/>
    </row>
    <row r="36356" spans="1:16" s="2" customFormat="1" x14ac:dyDescent="0.15">
      <c r="A36356" s="3"/>
      <c r="B36356" s="3"/>
      <c r="J36356" s="3"/>
      <c r="K36356" s="5"/>
      <c r="L36356" s="8"/>
      <c r="N36356" s="5"/>
      <c r="O36356" s="10"/>
      <c r="P36356" s="8"/>
    </row>
    <row r="36357" spans="1:16" s="2" customFormat="1" x14ac:dyDescent="0.15">
      <c r="A36357" s="3"/>
      <c r="B36357" s="3"/>
      <c r="J36357" s="3"/>
      <c r="K36357" s="5"/>
      <c r="L36357" s="8"/>
      <c r="N36357" s="5"/>
      <c r="O36357" s="10"/>
      <c r="P36357" s="8"/>
    </row>
    <row r="36358" spans="1:16" s="2" customFormat="1" x14ac:dyDescent="0.15">
      <c r="A36358" s="3"/>
      <c r="B36358" s="3"/>
      <c r="J36358" s="3"/>
      <c r="K36358" s="5"/>
      <c r="L36358" s="8"/>
      <c r="N36358" s="5"/>
      <c r="O36358" s="10"/>
      <c r="P36358" s="8"/>
    </row>
    <row r="36359" spans="1:16" s="2" customFormat="1" x14ac:dyDescent="0.15">
      <c r="A36359" s="3"/>
      <c r="B36359" s="3"/>
      <c r="J36359" s="3"/>
      <c r="K36359" s="5"/>
      <c r="L36359" s="8"/>
      <c r="N36359" s="5"/>
      <c r="O36359" s="10"/>
      <c r="P36359" s="8"/>
    </row>
    <row r="36360" spans="1:16" s="2" customFormat="1" x14ac:dyDescent="0.15">
      <c r="A36360" s="3"/>
      <c r="B36360" s="3"/>
      <c r="J36360" s="3"/>
      <c r="K36360" s="5"/>
      <c r="L36360" s="8"/>
      <c r="N36360" s="5"/>
      <c r="O36360" s="10"/>
      <c r="P36360" s="8"/>
    </row>
    <row r="36361" spans="1:16" s="2" customFormat="1" x14ac:dyDescent="0.15">
      <c r="A36361" s="3"/>
      <c r="B36361" s="3"/>
      <c r="J36361" s="3"/>
      <c r="K36361" s="5"/>
      <c r="L36361" s="8"/>
      <c r="N36361" s="5"/>
      <c r="O36361" s="10"/>
      <c r="P36361" s="8"/>
    </row>
    <row r="36362" spans="1:16" s="2" customFormat="1" x14ac:dyDescent="0.15">
      <c r="A36362" s="3"/>
      <c r="B36362" s="3"/>
      <c r="J36362" s="3"/>
      <c r="K36362" s="5"/>
      <c r="L36362" s="8"/>
      <c r="N36362" s="5"/>
      <c r="O36362" s="10"/>
      <c r="P36362" s="8"/>
    </row>
    <row r="36363" spans="1:16" s="2" customFormat="1" x14ac:dyDescent="0.15">
      <c r="A36363" s="3"/>
      <c r="B36363" s="3"/>
      <c r="J36363" s="3"/>
      <c r="K36363" s="5"/>
      <c r="L36363" s="8"/>
      <c r="N36363" s="5"/>
      <c r="O36363" s="10"/>
      <c r="P36363" s="8"/>
    </row>
    <row r="36364" spans="1:16" s="2" customFormat="1" x14ac:dyDescent="0.15">
      <c r="A36364" s="3"/>
      <c r="B36364" s="3"/>
      <c r="J36364" s="3"/>
      <c r="K36364" s="5"/>
      <c r="L36364" s="8"/>
      <c r="N36364" s="5"/>
      <c r="O36364" s="10"/>
      <c r="P36364" s="8"/>
    </row>
    <row r="36365" spans="1:16" s="2" customFormat="1" x14ac:dyDescent="0.15">
      <c r="A36365" s="3"/>
      <c r="B36365" s="3"/>
      <c r="J36365" s="3"/>
      <c r="K36365" s="5"/>
      <c r="L36365" s="8"/>
      <c r="N36365" s="5"/>
      <c r="O36365" s="10"/>
      <c r="P36365" s="8"/>
    </row>
    <row r="36366" spans="1:16" s="2" customFormat="1" x14ac:dyDescent="0.15">
      <c r="A36366" s="3"/>
      <c r="B36366" s="3"/>
      <c r="J36366" s="3"/>
      <c r="K36366" s="5"/>
      <c r="L36366" s="8"/>
      <c r="N36366" s="5"/>
      <c r="O36366" s="10"/>
      <c r="P36366" s="8"/>
    </row>
    <row r="36367" spans="1:16" s="2" customFormat="1" x14ac:dyDescent="0.15">
      <c r="A36367" s="3"/>
      <c r="B36367" s="3"/>
      <c r="J36367" s="3"/>
      <c r="K36367" s="5"/>
      <c r="L36367" s="8"/>
      <c r="N36367" s="5"/>
      <c r="O36367" s="10"/>
      <c r="P36367" s="8"/>
    </row>
    <row r="36368" spans="1:16" s="2" customFormat="1" x14ac:dyDescent="0.15">
      <c r="A36368" s="3"/>
      <c r="B36368" s="3"/>
      <c r="J36368" s="3"/>
      <c r="K36368" s="5"/>
      <c r="L36368" s="8"/>
      <c r="N36368" s="5"/>
      <c r="O36368" s="10"/>
      <c r="P36368" s="8"/>
    </row>
    <row r="36369" spans="1:16" s="2" customFormat="1" x14ac:dyDescent="0.15">
      <c r="A36369" s="3"/>
      <c r="B36369" s="3"/>
      <c r="J36369" s="3"/>
      <c r="K36369" s="5"/>
      <c r="L36369" s="8"/>
      <c r="N36369" s="5"/>
      <c r="O36369" s="10"/>
      <c r="P36369" s="8"/>
    </row>
    <row r="36370" spans="1:16" s="2" customFormat="1" x14ac:dyDescent="0.15">
      <c r="A36370" s="3"/>
      <c r="B36370" s="3"/>
      <c r="J36370" s="3"/>
      <c r="K36370" s="5"/>
      <c r="L36370" s="8"/>
      <c r="N36370" s="5"/>
      <c r="O36370" s="10"/>
      <c r="P36370" s="8"/>
    </row>
    <row r="36371" spans="1:16" s="2" customFormat="1" x14ac:dyDescent="0.15">
      <c r="A36371" s="3"/>
      <c r="B36371" s="3"/>
      <c r="J36371" s="3"/>
      <c r="K36371" s="5"/>
      <c r="L36371" s="8"/>
      <c r="N36371" s="5"/>
      <c r="O36371" s="10"/>
      <c r="P36371" s="8"/>
    </row>
    <row r="36372" spans="1:16" s="2" customFormat="1" x14ac:dyDescent="0.15">
      <c r="A36372" s="3"/>
      <c r="B36372" s="3"/>
      <c r="J36372" s="3"/>
      <c r="K36372" s="5"/>
      <c r="L36372" s="8"/>
      <c r="N36372" s="5"/>
      <c r="O36372" s="10"/>
      <c r="P36372" s="8"/>
    </row>
    <row r="36373" spans="1:16" s="2" customFormat="1" x14ac:dyDescent="0.15">
      <c r="A36373" s="3"/>
      <c r="B36373" s="3"/>
      <c r="J36373" s="3"/>
      <c r="K36373" s="5"/>
      <c r="L36373" s="8"/>
      <c r="N36373" s="5"/>
      <c r="O36373" s="10"/>
      <c r="P36373" s="8"/>
    </row>
    <row r="36374" spans="1:16" s="2" customFormat="1" x14ac:dyDescent="0.15">
      <c r="A36374" s="3"/>
      <c r="B36374" s="3"/>
      <c r="J36374" s="3"/>
      <c r="K36374" s="5"/>
      <c r="L36374" s="8"/>
      <c r="N36374" s="5"/>
      <c r="O36374" s="10"/>
      <c r="P36374" s="8"/>
    </row>
    <row r="36375" spans="1:16" s="2" customFormat="1" x14ac:dyDescent="0.15">
      <c r="A36375" s="3"/>
      <c r="B36375" s="3"/>
      <c r="J36375" s="3"/>
      <c r="K36375" s="5"/>
      <c r="L36375" s="8"/>
      <c r="N36375" s="5"/>
      <c r="O36375" s="10"/>
      <c r="P36375" s="8"/>
    </row>
    <row r="36376" spans="1:16" s="2" customFormat="1" x14ac:dyDescent="0.15">
      <c r="A36376" s="3"/>
      <c r="B36376" s="3"/>
      <c r="J36376" s="3"/>
      <c r="K36376" s="5"/>
      <c r="L36376" s="8"/>
      <c r="N36376" s="5"/>
      <c r="O36376" s="10"/>
      <c r="P36376" s="8"/>
    </row>
    <row r="36377" spans="1:16" s="2" customFormat="1" x14ac:dyDescent="0.15">
      <c r="A36377" s="3"/>
      <c r="B36377" s="3"/>
      <c r="J36377" s="3"/>
      <c r="K36377" s="5"/>
      <c r="L36377" s="8"/>
      <c r="N36377" s="5"/>
      <c r="O36377" s="10"/>
      <c r="P36377" s="8"/>
    </row>
    <row r="36378" spans="1:16" s="2" customFormat="1" x14ac:dyDescent="0.15">
      <c r="A36378" s="3"/>
      <c r="B36378" s="3"/>
      <c r="J36378" s="3"/>
      <c r="K36378" s="5"/>
      <c r="L36378" s="8"/>
      <c r="N36378" s="5"/>
      <c r="O36378" s="10"/>
      <c r="P36378" s="8"/>
    </row>
    <row r="36379" spans="1:16" s="2" customFormat="1" x14ac:dyDescent="0.15">
      <c r="A36379" s="3"/>
      <c r="B36379" s="3"/>
      <c r="J36379" s="3"/>
      <c r="K36379" s="5"/>
      <c r="L36379" s="8"/>
      <c r="N36379" s="5"/>
      <c r="O36379" s="10"/>
      <c r="P36379" s="8"/>
    </row>
    <row r="36380" spans="1:16" s="2" customFormat="1" x14ac:dyDescent="0.15">
      <c r="A36380" s="3"/>
      <c r="B36380" s="3"/>
      <c r="J36380" s="3"/>
      <c r="K36380" s="5"/>
      <c r="L36380" s="8"/>
      <c r="N36380" s="5"/>
      <c r="O36380" s="10"/>
      <c r="P36380" s="8"/>
    </row>
    <row r="36381" spans="1:16" s="2" customFormat="1" x14ac:dyDescent="0.15">
      <c r="A36381" s="3"/>
      <c r="B36381" s="3"/>
      <c r="J36381" s="3"/>
      <c r="K36381" s="5"/>
      <c r="L36381" s="8"/>
      <c r="N36381" s="5"/>
      <c r="O36381" s="10"/>
      <c r="P36381" s="8"/>
    </row>
    <row r="36382" spans="1:16" s="2" customFormat="1" x14ac:dyDescent="0.15">
      <c r="A36382" s="3"/>
      <c r="B36382" s="3"/>
      <c r="J36382" s="3"/>
      <c r="K36382" s="5"/>
      <c r="L36382" s="8"/>
      <c r="N36382" s="5"/>
      <c r="O36382" s="10"/>
      <c r="P36382" s="8"/>
    </row>
    <row r="36383" spans="1:16" s="2" customFormat="1" x14ac:dyDescent="0.15">
      <c r="A36383" s="3"/>
      <c r="B36383" s="3"/>
      <c r="J36383" s="3"/>
      <c r="K36383" s="5"/>
      <c r="L36383" s="8"/>
      <c r="N36383" s="5"/>
      <c r="O36383" s="10"/>
      <c r="P36383" s="8"/>
    </row>
    <row r="36384" spans="1:16" s="2" customFormat="1" x14ac:dyDescent="0.15">
      <c r="A36384" s="3"/>
      <c r="B36384" s="3"/>
      <c r="J36384" s="3"/>
      <c r="K36384" s="5"/>
      <c r="L36384" s="8"/>
      <c r="N36384" s="5"/>
      <c r="O36384" s="10"/>
      <c r="P36384" s="8"/>
    </row>
    <row r="36385" spans="1:16" s="2" customFormat="1" x14ac:dyDescent="0.15">
      <c r="A36385" s="3"/>
      <c r="B36385" s="3"/>
      <c r="J36385" s="3"/>
      <c r="K36385" s="5"/>
      <c r="L36385" s="8"/>
      <c r="N36385" s="5"/>
      <c r="O36385" s="10"/>
      <c r="P36385" s="8"/>
    </row>
    <row r="36386" spans="1:16" s="2" customFormat="1" x14ac:dyDescent="0.15">
      <c r="A36386" s="3"/>
      <c r="B36386" s="3"/>
      <c r="J36386" s="3"/>
      <c r="K36386" s="5"/>
      <c r="L36386" s="8"/>
      <c r="N36386" s="5"/>
      <c r="O36386" s="10"/>
      <c r="P36386" s="8"/>
    </row>
    <row r="36387" spans="1:16" s="2" customFormat="1" x14ac:dyDescent="0.15">
      <c r="A36387" s="3"/>
      <c r="B36387" s="3"/>
      <c r="J36387" s="3"/>
      <c r="K36387" s="5"/>
      <c r="L36387" s="8"/>
      <c r="N36387" s="5"/>
      <c r="O36387" s="10"/>
      <c r="P36387" s="8"/>
    </row>
    <row r="36388" spans="1:16" s="2" customFormat="1" x14ac:dyDescent="0.15">
      <c r="A36388" s="3"/>
      <c r="B36388" s="3"/>
      <c r="J36388" s="3"/>
      <c r="K36388" s="5"/>
      <c r="L36388" s="8"/>
      <c r="N36388" s="5"/>
      <c r="O36388" s="10"/>
      <c r="P36388" s="8"/>
    </row>
    <row r="36389" spans="1:16" s="2" customFormat="1" x14ac:dyDescent="0.15">
      <c r="A36389" s="3"/>
      <c r="B36389" s="3"/>
      <c r="J36389" s="3"/>
      <c r="K36389" s="5"/>
      <c r="L36389" s="8"/>
      <c r="N36389" s="5"/>
      <c r="O36389" s="10"/>
      <c r="P36389" s="8"/>
    </row>
    <row r="36390" spans="1:16" s="2" customFormat="1" x14ac:dyDescent="0.15">
      <c r="A36390" s="3"/>
      <c r="B36390" s="3"/>
      <c r="J36390" s="3"/>
      <c r="K36390" s="5"/>
      <c r="L36390" s="8"/>
      <c r="N36390" s="5"/>
      <c r="O36390" s="10"/>
      <c r="P36390" s="8"/>
    </row>
    <row r="36391" spans="1:16" s="2" customFormat="1" x14ac:dyDescent="0.15">
      <c r="A36391" s="3"/>
      <c r="B36391" s="3"/>
      <c r="J36391" s="3"/>
      <c r="K36391" s="5"/>
      <c r="L36391" s="8"/>
      <c r="N36391" s="5"/>
      <c r="O36391" s="10"/>
      <c r="P36391" s="8"/>
    </row>
    <row r="36392" spans="1:16" s="2" customFormat="1" x14ac:dyDescent="0.15">
      <c r="A36392" s="3"/>
      <c r="B36392" s="3"/>
      <c r="J36392" s="3"/>
      <c r="K36392" s="5"/>
      <c r="L36392" s="8"/>
      <c r="N36392" s="5"/>
      <c r="O36392" s="10"/>
      <c r="P36392" s="8"/>
    </row>
    <row r="36393" spans="1:16" s="2" customFormat="1" x14ac:dyDescent="0.15">
      <c r="A36393" s="3"/>
      <c r="B36393" s="3"/>
      <c r="J36393" s="3"/>
      <c r="K36393" s="5"/>
      <c r="L36393" s="8"/>
      <c r="N36393" s="5"/>
      <c r="O36393" s="10"/>
      <c r="P36393" s="8"/>
    </row>
    <row r="36394" spans="1:16" s="2" customFormat="1" x14ac:dyDescent="0.15">
      <c r="A36394" s="3"/>
      <c r="B36394" s="3"/>
      <c r="J36394" s="3"/>
      <c r="K36394" s="5"/>
      <c r="L36394" s="8"/>
      <c r="N36394" s="5"/>
      <c r="O36394" s="10"/>
      <c r="P36394" s="8"/>
    </row>
    <row r="36395" spans="1:16" s="2" customFormat="1" x14ac:dyDescent="0.15">
      <c r="A36395" s="3"/>
      <c r="B36395" s="3"/>
      <c r="J36395" s="3"/>
      <c r="K36395" s="5"/>
      <c r="L36395" s="8"/>
      <c r="N36395" s="5"/>
      <c r="O36395" s="10"/>
      <c r="P36395" s="8"/>
    </row>
    <row r="36396" spans="1:16" s="2" customFormat="1" x14ac:dyDescent="0.15">
      <c r="A36396" s="3"/>
      <c r="B36396" s="3"/>
      <c r="J36396" s="3"/>
      <c r="K36396" s="5"/>
      <c r="L36396" s="8"/>
      <c r="N36396" s="5"/>
      <c r="O36396" s="10"/>
      <c r="P36396" s="8"/>
    </row>
    <row r="36397" spans="1:16" s="2" customFormat="1" x14ac:dyDescent="0.15">
      <c r="A36397" s="3"/>
      <c r="B36397" s="3"/>
      <c r="J36397" s="3"/>
      <c r="K36397" s="5"/>
      <c r="L36397" s="8"/>
      <c r="N36397" s="5"/>
      <c r="O36397" s="10"/>
      <c r="P36397" s="8"/>
    </row>
    <row r="36398" spans="1:16" s="2" customFormat="1" x14ac:dyDescent="0.15">
      <c r="A36398" s="3"/>
      <c r="B36398" s="3"/>
      <c r="J36398" s="3"/>
      <c r="K36398" s="5"/>
      <c r="L36398" s="8"/>
      <c r="N36398" s="5"/>
      <c r="O36398" s="10"/>
      <c r="P36398" s="8"/>
    </row>
    <row r="36399" spans="1:16" s="2" customFormat="1" x14ac:dyDescent="0.15">
      <c r="A36399" s="3"/>
      <c r="B36399" s="3"/>
      <c r="J36399" s="3"/>
      <c r="K36399" s="5"/>
      <c r="L36399" s="8"/>
      <c r="N36399" s="5"/>
      <c r="O36399" s="10"/>
      <c r="P36399" s="8"/>
    </row>
    <row r="36400" spans="1:16" s="2" customFormat="1" x14ac:dyDescent="0.15">
      <c r="A36400" s="3"/>
      <c r="B36400" s="3"/>
      <c r="J36400" s="3"/>
      <c r="K36400" s="5"/>
      <c r="L36400" s="8"/>
      <c r="N36400" s="5"/>
      <c r="O36400" s="10"/>
      <c r="P36400" s="8"/>
    </row>
    <row r="36401" spans="1:16" s="2" customFormat="1" x14ac:dyDescent="0.15">
      <c r="A36401" s="3"/>
      <c r="B36401" s="3"/>
      <c r="J36401" s="3"/>
      <c r="K36401" s="5"/>
      <c r="L36401" s="8"/>
      <c r="N36401" s="5"/>
      <c r="O36401" s="10"/>
      <c r="P36401" s="8"/>
    </row>
    <row r="36402" spans="1:16" s="2" customFormat="1" x14ac:dyDescent="0.15">
      <c r="A36402" s="3"/>
      <c r="B36402" s="3"/>
      <c r="J36402" s="3"/>
      <c r="K36402" s="5"/>
      <c r="L36402" s="8"/>
      <c r="N36402" s="5"/>
      <c r="O36402" s="10"/>
      <c r="P36402" s="8"/>
    </row>
    <row r="36403" spans="1:16" s="2" customFormat="1" x14ac:dyDescent="0.15">
      <c r="A36403" s="3"/>
      <c r="B36403" s="3"/>
      <c r="J36403" s="3"/>
      <c r="K36403" s="5"/>
      <c r="L36403" s="8"/>
      <c r="N36403" s="5"/>
      <c r="O36403" s="10"/>
      <c r="P36403" s="8"/>
    </row>
    <row r="36404" spans="1:16" s="2" customFormat="1" x14ac:dyDescent="0.15">
      <c r="A36404" s="3"/>
      <c r="B36404" s="3"/>
      <c r="J36404" s="3"/>
      <c r="K36404" s="5"/>
      <c r="L36404" s="8"/>
      <c r="N36404" s="5"/>
      <c r="O36404" s="10"/>
      <c r="P36404" s="8"/>
    </row>
    <row r="36405" spans="1:16" s="2" customFormat="1" x14ac:dyDescent="0.15">
      <c r="A36405" s="3"/>
      <c r="B36405" s="3"/>
      <c r="J36405" s="3"/>
      <c r="K36405" s="5"/>
      <c r="L36405" s="8"/>
      <c r="N36405" s="5"/>
      <c r="O36405" s="10"/>
      <c r="P36405" s="8"/>
    </row>
    <row r="36406" spans="1:16" s="2" customFormat="1" x14ac:dyDescent="0.15">
      <c r="A36406" s="3"/>
      <c r="B36406" s="3"/>
      <c r="J36406" s="3"/>
      <c r="K36406" s="5"/>
      <c r="L36406" s="8"/>
      <c r="N36406" s="5"/>
      <c r="O36406" s="10"/>
      <c r="P36406" s="8"/>
    </row>
    <row r="36407" spans="1:16" s="2" customFormat="1" x14ac:dyDescent="0.15">
      <c r="A36407" s="3"/>
      <c r="B36407" s="3"/>
      <c r="J36407" s="3"/>
      <c r="K36407" s="5"/>
      <c r="L36407" s="8"/>
      <c r="N36407" s="5"/>
      <c r="O36407" s="10"/>
      <c r="P36407" s="8"/>
    </row>
    <row r="36408" spans="1:16" s="2" customFormat="1" x14ac:dyDescent="0.15">
      <c r="A36408" s="3"/>
      <c r="B36408" s="3"/>
      <c r="J36408" s="3"/>
      <c r="K36408" s="5"/>
      <c r="L36408" s="8"/>
      <c r="N36408" s="5"/>
      <c r="O36408" s="10"/>
      <c r="P36408" s="8"/>
    </row>
    <row r="36409" spans="1:16" s="2" customFormat="1" x14ac:dyDescent="0.15">
      <c r="A36409" s="3"/>
      <c r="B36409" s="3"/>
      <c r="J36409" s="3"/>
      <c r="K36409" s="5"/>
      <c r="L36409" s="8"/>
      <c r="N36409" s="5"/>
      <c r="O36409" s="10"/>
      <c r="P36409" s="8"/>
    </row>
    <row r="36410" spans="1:16" s="2" customFormat="1" x14ac:dyDescent="0.15">
      <c r="A36410" s="3"/>
      <c r="B36410" s="3"/>
      <c r="J36410" s="3"/>
      <c r="K36410" s="5"/>
      <c r="L36410" s="8"/>
      <c r="N36410" s="5"/>
      <c r="O36410" s="10"/>
      <c r="P36410" s="8"/>
    </row>
    <row r="36411" spans="1:16" s="2" customFormat="1" x14ac:dyDescent="0.15">
      <c r="A36411" s="3"/>
      <c r="B36411" s="3"/>
      <c r="J36411" s="3"/>
      <c r="K36411" s="5"/>
      <c r="L36411" s="8"/>
      <c r="N36411" s="5"/>
      <c r="O36411" s="10"/>
      <c r="P36411" s="8"/>
    </row>
    <row r="36412" spans="1:16" s="2" customFormat="1" x14ac:dyDescent="0.15">
      <c r="A36412" s="3"/>
      <c r="B36412" s="3"/>
      <c r="J36412" s="3"/>
      <c r="K36412" s="5"/>
      <c r="L36412" s="8"/>
      <c r="N36412" s="5"/>
      <c r="O36412" s="10"/>
      <c r="P36412" s="8"/>
    </row>
    <row r="36413" spans="1:16" s="2" customFormat="1" x14ac:dyDescent="0.15">
      <c r="A36413" s="3"/>
      <c r="B36413" s="3"/>
      <c r="J36413" s="3"/>
      <c r="K36413" s="5"/>
      <c r="L36413" s="8"/>
      <c r="N36413" s="5"/>
      <c r="O36413" s="10"/>
      <c r="P36413" s="8"/>
    </row>
    <row r="36414" spans="1:16" s="2" customFormat="1" x14ac:dyDescent="0.15">
      <c r="A36414" s="3"/>
      <c r="B36414" s="3"/>
      <c r="J36414" s="3"/>
      <c r="K36414" s="5"/>
      <c r="L36414" s="8"/>
      <c r="N36414" s="5"/>
      <c r="O36414" s="10"/>
      <c r="P36414" s="8"/>
    </row>
    <row r="36415" spans="1:16" s="2" customFormat="1" x14ac:dyDescent="0.15">
      <c r="A36415" s="3"/>
      <c r="B36415" s="3"/>
      <c r="J36415" s="3"/>
      <c r="K36415" s="5"/>
      <c r="L36415" s="8"/>
      <c r="N36415" s="5"/>
      <c r="O36415" s="10"/>
      <c r="P36415" s="8"/>
    </row>
    <row r="36416" spans="1:16" s="2" customFormat="1" x14ac:dyDescent="0.15">
      <c r="A36416" s="3"/>
      <c r="B36416" s="3"/>
      <c r="J36416" s="3"/>
      <c r="K36416" s="5"/>
      <c r="L36416" s="8"/>
      <c r="N36416" s="5"/>
      <c r="O36416" s="10"/>
      <c r="P36416" s="8"/>
    </row>
    <row r="36417" spans="1:16" s="2" customFormat="1" x14ac:dyDescent="0.15">
      <c r="A36417" s="3"/>
      <c r="B36417" s="3"/>
      <c r="J36417" s="3"/>
      <c r="K36417" s="5"/>
      <c r="L36417" s="8"/>
      <c r="N36417" s="5"/>
      <c r="O36417" s="10"/>
      <c r="P36417" s="8"/>
    </row>
    <row r="36418" spans="1:16" s="2" customFormat="1" x14ac:dyDescent="0.15">
      <c r="A36418" s="3"/>
      <c r="B36418" s="3"/>
      <c r="J36418" s="3"/>
      <c r="K36418" s="5"/>
      <c r="L36418" s="8"/>
      <c r="N36418" s="5"/>
      <c r="O36418" s="10"/>
      <c r="P36418" s="8"/>
    </row>
    <row r="36419" spans="1:16" s="2" customFormat="1" x14ac:dyDescent="0.15">
      <c r="A36419" s="3"/>
      <c r="B36419" s="3"/>
      <c r="J36419" s="3"/>
      <c r="K36419" s="5"/>
      <c r="L36419" s="8"/>
      <c r="N36419" s="5"/>
      <c r="O36419" s="10"/>
      <c r="P36419" s="8"/>
    </row>
    <row r="36420" spans="1:16" s="2" customFormat="1" x14ac:dyDescent="0.15">
      <c r="A36420" s="3"/>
      <c r="B36420" s="3"/>
      <c r="J36420" s="3"/>
      <c r="K36420" s="5"/>
      <c r="L36420" s="8"/>
      <c r="N36420" s="5"/>
      <c r="O36420" s="10"/>
      <c r="P36420" s="8"/>
    </row>
    <row r="36421" spans="1:16" s="2" customFormat="1" x14ac:dyDescent="0.15">
      <c r="A36421" s="3"/>
      <c r="B36421" s="3"/>
      <c r="J36421" s="3"/>
      <c r="K36421" s="5"/>
      <c r="L36421" s="8"/>
      <c r="N36421" s="5"/>
      <c r="O36421" s="10"/>
      <c r="P36421" s="8"/>
    </row>
    <row r="36422" spans="1:16" s="2" customFormat="1" x14ac:dyDescent="0.15">
      <c r="A36422" s="3"/>
      <c r="B36422" s="3"/>
      <c r="J36422" s="3"/>
      <c r="K36422" s="5"/>
      <c r="L36422" s="8"/>
      <c r="N36422" s="5"/>
      <c r="O36422" s="10"/>
      <c r="P36422" s="8"/>
    </row>
    <row r="36423" spans="1:16" s="2" customFormat="1" x14ac:dyDescent="0.15">
      <c r="A36423" s="3"/>
      <c r="B36423" s="3"/>
      <c r="J36423" s="3"/>
      <c r="K36423" s="5"/>
      <c r="L36423" s="8"/>
      <c r="N36423" s="5"/>
      <c r="O36423" s="10"/>
      <c r="P36423" s="8"/>
    </row>
    <row r="36424" spans="1:16" s="2" customFormat="1" x14ac:dyDescent="0.15">
      <c r="A36424" s="3"/>
      <c r="B36424" s="3"/>
      <c r="J36424" s="3"/>
      <c r="K36424" s="5"/>
      <c r="L36424" s="8"/>
      <c r="N36424" s="5"/>
      <c r="O36424" s="10"/>
      <c r="P36424" s="8"/>
    </row>
    <row r="36425" spans="1:16" s="2" customFormat="1" x14ac:dyDescent="0.15">
      <c r="A36425" s="3"/>
      <c r="B36425" s="3"/>
      <c r="J36425" s="3"/>
      <c r="K36425" s="5"/>
      <c r="L36425" s="8"/>
      <c r="N36425" s="5"/>
      <c r="O36425" s="10"/>
      <c r="P36425" s="8"/>
    </row>
    <row r="36426" spans="1:16" s="2" customFormat="1" x14ac:dyDescent="0.15">
      <c r="A36426" s="3"/>
      <c r="B36426" s="3"/>
      <c r="J36426" s="3"/>
      <c r="K36426" s="5"/>
      <c r="L36426" s="8"/>
      <c r="N36426" s="5"/>
      <c r="O36426" s="10"/>
      <c r="P36426" s="8"/>
    </row>
    <row r="36427" spans="1:16" s="2" customFormat="1" x14ac:dyDescent="0.15">
      <c r="A36427" s="3"/>
      <c r="B36427" s="3"/>
      <c r="J36427" s="3"/>
      <c r="K36427" s="5"/>
      <c r="L36427" s="8"/>
      <c r="N36427" s="5"/>
      <c r="O36427" s="10"/>
      <c r="P36427" s="8"/>
    </row>
    <row r="36428" spans="1:16" s="2" customFormat="1" x14ac:dyDescent="0.15">
      <c r="A36428" s="3"/>
      <c r="B36428" s="3"/>
      <c r="J36428" s="3"/>
      <c r="K36428" s="5"/>
      <c r="L36428" s="8"/>
      <c r="N36428" s="5"/>
      <c r="O36428" s="10"/>
      <c r="P36428" s="8"/>
    </row>
    <row r="36429" spans="1:16" s="2" customFormat="1" x14ac:dyDescent="0.15">
      <c r="A36429" s="3"/>
      <c r="B36429" s="3"/>
      <c r="J36429" s="3"/>
      <c r="K36429" s="5"/>
      <c r="L36429" s="8"/>
      <c r="N36429" s="5"/>
      <c r="O36429" s="10"/>
      <c r="P36429" s="8"/>
    </row>
    <row r="36430" spans="1:16" s="2" customFormat="1" x14ac:dyDescent="0.15">
      <c r="A36430" s="3"/>
      <c r="B36430" s="3"/>
      <c r="J36430" s="3"/>
      <c r="K36430" s="5"/>
      <c r="L36430" s="8"/>
      <c r="N36430" s="5"/>
      <c r="O36430" s="10"/>
      <c r="P36430" s="8"/>
    </row>
    <row r="36431" spans="1:16" s="2" customFormat="1" x14ac:dyDescent="0.15">
      <c r="A36431" s="3"/>
      <c r="B36431" s="3"/>
      <c r="J36431" s="3"/>
      <c r="K36431" s="5"/>
      <c r="L36431" s="8"/>
      <c r="N36431" s="5"/>
      <c r="O36431" s="10"/>
      <c r="P36431" s="8"/>
    </row>
    <row r="36432" spans="1:16" s="2" customFormat="1" x14ac:dyDescent="0.15">
      <c r="A36432" s="3"/>
      <c r="B36432" s="3"/>
      <c r="J36432" s="3"/>
      <c r="K36432" s="5"/>
      <c r="L36432" s="8"/>
      <c r="N36432" s="5"/>
      <c r="O36432" s="10"/>
      <c r="P36432" s="8"/>
    </row>
    <row r="36433" spans="1:16" s="2" customFormat="1" x14ac:dyDescent="0.15">
      <c r="A36433" s="3"/>
      <c r="B36433" s="3"/>
      <c r="J36433" s="3"/>
      <c r="K36433" s="5"/>
      <c r="L36433" s="8"/>
      <c r="N36433" s="5"/>
      <c r="O36433" s="10"/>
      <c r="P36433" s="8"/>
    </row>
    <row r="36434" spans="1:16" s="2" customFormat="1" x14ac:dyDescent="0.15">
      <c r="A36434" s="3"/>
      <c r="B36434" s="3"/>
      <c r="J36434" s="3"/>
      <c r="K36434" s="5"/>
      <c r="L36434" s="8"/>
      <c r="N36434" s="5"/>
      <c r="O36434" s="10"/>
      <c r="P36434" s="8"/>
    </row>
    <row r="36435" spans="1:16" s="2" customFormat="1" x14ac:dyDescent="0.15">
      <c r="A36435" s="3"/>
      <c r="B36435" s="3"/>
      <c r="J36435" s="3"/>
      <c r="K36435" s="5"/>
      <c r="L36435" s="8"/>
      <c r="N36435" s="5"/>
      <c r="O36435" s="10"/>
      <c r="P36435" s="8"/>
    </row>
    <row r="36436" spans="1:16" s="2" customFormat="1" x14ac:dyDescent="0.15">
      <c r="A36436" s="3"/>
      <c r="B36436" s="3"/>
      <c r="J36436" s="3"/>
      <c r="K36436" s="5"/>
      <c r="L36436" s="8"/>
      <c r="N36436" s="5"/>
      <c r="O36436" s="10"/>
      <c r="P36436" s="8"/>
    </row>
    <row r="36437" spans="1:16" s="2" customFormat="1" x14ac:dyDescent="0.15">
      <c r="A36437" s="3"/>
      <c r="B36437" s="3"/>
      <c r="J36437" s="3"/>
      <c r="K36437" s="5"/>
      <c r="L36437" s="8"/>
      <c r="N36437" s="5"/>
      <c r="O36437" s="10"/>
      <c r="P36437" s="8"/>
    </row>
    <row r="36438" spans="1:16" s="2" customFormat="1" x14ac:dyDescent="0.15">
      <c r="A36438" s="3"/>
      <c r="B36438" s="3"/>
      <c r="J36438" s="3"/>
      <c r="K36438" s="5"/>
      <c r="L36438" s="8"/>
      <c r="N36438" s="5"/>
      <c r="O36438" s="10"/>
      <c r="P36438" s="8"/>
    </row>
    <row r="36439" spans="1:16" s="2" customFormat="1" x14ac:dyDescent="0.15">
      <c r="A36439" s="3"/>
      <c r="B36439" s="3"/>
      <c r="J36439" s="3"/>
      <c r="K36439" s="5"/>
      <c r="L36439" s="8"/>
      <c r="N36439" s="5"/>
      <c r="O36439" s="10"/>
      <c r="P36439" s="8"/>
    </row>
    <row r="36440" spans="1:16" s="2" customFormat="1" x14ac:dyDescent="0.15">
      <c r="A36440" s="3"/>
      <c r="B36440" s="3"/>
      <c r="J36440" s="3"/>
      <c r="K36440" s="5"/>
      <c r="L36440" s="8"/>
      <c r="N36440" s="5"/>
      <c r="O36440" s="10"/>
      <c r="P36440" s="8"/>
    </row>
    <row r="36441" spans="1:16" s="2" customFormat="1" x14ac:dyDescent="0.15">
      <c r="A36441" s="3"/>
      <c r="B36441" s="3"/>
      <c r="J36441" s="3"/>
      <c r="K36441" s="5"/>
      <c r="L36441" s="8"/>
      <c r="N36441" s="5"/>
      <c r="O36441" s="10"/>
      <c r="P36441" s="8"/>
    </row>
    <row r="36442" spans="1:16" s="2" customFormat="1" x14ac:dyDescent="0.15">
      <c r="A36442" s="3"/>
      <c r="B36442" s="3"/>
      <c r="J36442" s="3"/>
      <c r="K36442" s="5"/>
      <c r="L36442" s="8"/>
      <c r="N36442" s="5"/>
      <c r="O36442" s="10"/>
      <c r="P36442" s="8"/>
    </row>
    <row r="36443" spans="1:16" s="2" customFormat="1" x14ac:dyDescent="0.15">
      <c r="A36443" s="3"/>
      <c r="B36443" s="3"/>
      <c r="J36443" s="3"/>
      <c r="K36443" s="5"/>
      <c r="L36443" s="8"/>
      <c r="N36443" s="5"/>
      <c r="O36443" s="10"/>
      <c r="P36443" s="8"/>
    </row>
    <row r="36444" spans="1:16" s="2" customFormat="1" x14ac:dyDescent="0.15">
      <c r="A36444" s="3"/>
      <c r="B36444" s="3"/>
      <c r="J36444" s="3"/>
      <c r="K36444" s="5"/>
      <c r="L36444" s="8"/>
      <c r="N36444" s="5"/>
      <c r="O36444" s="10"/>
      <c r="P36444" s="8"/>
    </row>
    <row r="36445" spans="1:16" s="2" customFormat="1" x14ac:dyDescent="0.15">
      <c r="A36445" s="3"/>
      <c r="B36445" s="3"/>
      <c r="J36445" s="3"/>
      <c r="K36445" s="5"/>
      <c r="L36445" s="8"/>
      <c r="N36445" s="5"/>
      <c r="O36445" s="10"/>
      <c r="P36445" s="8"/>
    </row>
    <row r="36446" spans="1:16" s="2" customFormat="1" x14ac:dyDescent="0.15">
      <c r="A36446" s="3"/>
      <c r="B36446" s="3"/>
      <c r="J36446" s="3"/>
      <c r="K36446" s="5"/>
      <c r="L36446" s="8"/>
      <c r="N36446" s="5"/>
      <c r="O36446" s="10"/>
      <c r="P36446" s="8"/>
    </row>
    <row r="36447" spans="1:16" s="2" customFormat="1" x14ac:dyDescent="0.15">
      <c r="A36447" s="3"/>
      <c r="B36447" s="3"/>
      <c r="J36447" s="3"/>
      <c r="K36447" s="5"/>
      <c r="L36447" s="8"/>
      <c r="N36447" s="5"/>
      <c r="O36447" s="10"/>
      <c r="P36447" s="8"/>
    </row>
    <row r="36448" spans="1:16" s="2" customFormat="1" x14ac:dyDescent="0.15">
      <c r="A36448" s="3"/>
      <c r="B36448" s="3"/>
      <c r="J36448" s="3"/>
      <c r="K36448" s="5"/>
      <c r="L36448" s="8"/>
      <c r="N36448" s="5"/>
      <c r="O36448" s="10"/>
      <c r="P36448" s="8"/>
    </row>
    <row r="36449" spans="1:16" s="2" customFormat="1" x14ac:dyDescent="0.15">
      <c r="A36449" s="3"/>
      <c r="B36449" s="3"/>
      <c r="J36449" s="3"/>
      <c r="K36449" s="5"/>
      <c r="L36449" s="8"/>
      <c r="N36449" s="5"/>
      <c r="O36449" s="10"/>
      <c r="P36449" s="8"/>
    </row>
    <row r="36450" spans="1:16" s="2" customFormat="1" x14ac:dyDescent="0.15">
      <c r="A36450" s="3"/>
      <c r="B36450" s="3"/>
      <c r="J36450" s="3"/>
      <c r="K36450" s="5"/>
      <c r="L36450" s="8"/>
      <c r="N36450" s="5"/>
      <c r="O36450" s="10"/>
      <c r="P36450" s="8"/>
    </row>
    <row r="36451" spans="1:16" s="2" customFormat="1" x14ac:dyDescent="0.15">
      <c r="A36451" s="3"/>
      <c r="B36451" s="3"/>
      <c r="J36451" s="3"/>
      <c r="K36451" s="5"/>
      <c r="L36451" s="8"/>
      <c r="N36451" s="5"/>
      <c r="O36451" s="10"/>
      <c r="P36451" s="8"/>
    </row>
    <row r="36452" spans="1:16" s="2" customFormat="1" x14ac:dyDescent="0.15">
      <c r="A36452" s="3"/>
      <c r="B36452" s="3"/>
      <c r="J36452" s="3"/>
      <c r="K36452" s="5"/>
      <c r="L36452" s="8"/>
      <c r="N36452" s="5"/>
      <c r="O36452" s="10"/>
      <c r="P36452" s="8"/>
    </row>
    <row r="36453" spans="1:16" s="2" customFormat="1" x14ac:dyDescent="0.15">
      <c r="A36453" s="3"/>
      <c r="B36453" s="3"/>
      <c r="J36453" s="3"/>
      <c r="K36453" s="5"/>
      <c r="L36453" s="8"/>
      <c r="N36453" s="5"/>
      <c r="O36453" s="10"/>
      <c r="P36453" s="8"/>
    </row>
    <row r="36454" spans="1:16" s="2" customFormat="1" x14ac:dyDescent="0.15">
      <c r="A36454" s="3"/>
      <c r="B36454" s="3"/>
      <c r="J36454" s="3"/>
      <c r="K36454" s="5"/>
      <c r="L36454" s="8"/>
      <c r="N36454" s="5"/>
      <c r="O36454" s="10"/>
      <c r="P36454" s="8"/>
    </row>
    <row r="36455" spans="1:16" s="2" customFormat="1" x14ac:dyDescent="0.15">
      <c r="A36455" s="3"/>
      <c r="B36455" s="3"/>
      <c r="J36455" s="3"/>
      <c r="K36455" s="5"/>
      <c r="L36455" s="8"/>
      <c r="N36455" s="5"/>
      <c r="O36455" s="10"/>
      <c r="P36455" s="8"/>
    </row>
    <row r="36456" spans="1:16" s="2" customFormat="1" x14ac:dyDescent="0.15">
      <c r="A36456" s="3"/>
      <c r="B36456" s="3"/>
      <c r="J36456" s="3"/>
      <c r="K36456" s="5"/>
      <c r="L36456" s="8"/>
      <c r="N36456" s="5"/>
      <c r="O36456" s="10"/>
      <c r="P36456" s="8"/>
    </row>
    <row r="36457" spans="1:16" s="2" customFormat="1" x14ac:dyDescent="0.15">
      <c r="A36457" s="3"/>
      <c r="B36457" s="3"/>
      <c r="J36457" s="3"/>
      <c r="K36457" s="5"/>
      <c r="L36457" s="8"/>
      <c r="N36457" s="5"/>
      <c r="O36457" s="10"/>
      <c r="P36457" s="8"/>
    </row>
    <row r="36458" spans="1:16" s="2" customFormat="1" x14ac:dyDescent="0.15">
      <c r="A36458" s="3"/>
      <c r="B36458" s="3"/>
      <c r="J36458" s="3"/>
      <c r="K36458" s="5"/>
      <c r="L36458" s="8"/>
      <c r="N36458" s="5"/>
      <c r="O36458" s="10"/>
      <c r="P36458" s="8"/>
    </row>
    <row r="36459" spans="1:16" s="2" customFormat="1" x14ac:dyDescent="0.15">
      <c r="A36459" s="3"/>
      <c r="B36459" s="3"/>
      <c r="J36459" s="3"/>
      <c r="K36459" s="5"/>
      <c r="L36459" s="8"/>
      <c r="N36459" s="5"/>
      <c r="O36459" s="10"/>
      <c r="P36459" s="8"/>
    </row>
    <row r="36460" spans="1:16" s="2" customFormat="1" x14ac:dyDescent="0.15">
      <c r="A36460" s="3"/>
      <c r="B36460" s="3"/>
      <c r="J36460" s="3"/>
      <c r="K36460" s="5"/>
      <c r="L36460" s="8"/>
      <c r="N36460" s="5"/>
      <c r="O36460" s="10"/>
      <c r="P36460" s="8"/>
    </row>
    <row r="36461" spans="1:16" s="2" customFormat="1" x14ac:dyDescent="0.15">
      <c r="A36461" s="3"/>
      <c r="B36461" s="3"/>
      <c r="J36461" s="3"/>
      <c r="K36461" s="5"/>
      <c r="L36461" s="8"/>
      <c r="N36461" s="5"/>
      <c r="O36461" s="10"/>
      <c r="P36461" s="8"/>
    </row>
    <row r="36462" spans="1:16" s="2" customFormat="1" x14ac:dyDescent="0.15">
      <c r="A36462" s="3"/>
      <c r="B36462" s="3"/>
      <c r="J36462" s="3"/>
      <c r="K36462" s="5"/>
      <c r="L36462" s="8"/>
      <c r="N36462" s="5"/>
      <c r="O36462" s="10"/>
      <c r="P36462" s="8"/>
    </row>
    <row r="36463" spans="1:16" s="2" customFormat="1" x14ac:dyDescent="0.15">
      <c r="A36463" s="3"/>
      <c r="B36463" s="3"/>
      <c r="J36463" s="3"/>
      <c r="K36463" s="5"/>
      <c r="L36463" s="8"/>
      <c r="N36463" s="5"/>
      <c r="O36463" s="10"/>
      <c r="P36463" s="8"/>
    </row>
    <row r="36464" spans="1:16" s="2" customFormat="1" x14ac:dyDescent="0.15">
      <c r="A36464" s="3"/>
      <c r="B36464" s="3"/>
      <c r="J36464" s="3"/>
      <c r="K36464" s="5"/>
      <c r="L36464" s="8"/>
      <c r="N36464" s="5"/>
      <c r="O36464" s="10"/>
      <c r="P36464" s="8"/>
    </row>
    <row r="36465" spans="1:16" s="2" customFormat="1" x14ac:dyDescent="0.15">
      <c r="A36465" s="3"/>
      <c r="B36465" s="3"/>
      <c r="J36465" s="3"/>
      <c r="K36465" s="5"/>
      <c r="L36465" s="8"/>
      <c r="N36465" s="5"/>
      <c r="O36465" s="10"/>
      <c r="P36465" s="8"/>
    </row>
    <row r="36466" spans="1:16" s="2" customFormat="1" x14ac:dyDescent="0.15">
      <c r="A36466" s="3"/>
      <c r="B36466" s="3"/>
      <c r="J36466" s="3"/>
      <c r="K36466" s="5"/>
      <c r="L36466" s="8"/>
      <c r="N36466" s="5"/>
      <c r="O36466" s="10"/>
      <c r="P36466" s="8"/>
    </row>
    <row r="36467" spans="1:16" s="2" customFormat="1" x14ac:dyDescent="0.15">
      <c r="A36467" s="3"/>
      <c r="B36467" s="3"/>
      <c r="J36467" s="3"/>
      <c r="K36467" s="5"/>
      <c r="L36467" s="8"/>
      <c r="N36467" s="5"/>
      <c r="O36467" s="10"/>
      <c r="P36467" s="8"/>
    </row>
    <row r="36468" spans="1:16" s="2" customFormat="1" x14ac:dyDescent="0.15">
      <c r="A36468" s="3"/>
      <c r="B36468" s="3"/>
      <c r="J36468" s="3"/>
      <c r="K36468" s="5"/>
      <c r="L36468" s="8"/>
      <c r="N36468" s="5"/>
      <c r="O36468" s="10"/>
      <c r="P36468" s="8"/>
    </row>
    <row r="36469" spans="1:16" s="2" customFormat="1" x14ac:dyDescent="0.15">
      <c r="A36469" s="3"/>
      <c r="B36469" s="3"/>
      <c r="J36469" s="3"/>
      <c r="K36469" s="5"/>
      <c r="L36469" s="8"/>
      <c r="N36469" s="5"/>
      <c r="O36469" s="10"/>
      <c r="P36469" s="8"/>
    </row>
    <row r="36470" spans="1:16" s="2" customFormat="1" x14ac:dyDescent="0.15">
      <c r="A36470" s="3"/>
      <c r="B36470" s="3"/>
      <c r="J36470" s="3"/>
      <c r="K36470" s="5"/>
      <c r="L36470" s="8"/>
      <c r="N36470" s="5"/>
      <c r="O36470" s="10"/>
      <c r="P36470" s="8"/>
    </row>
    <row r="36471" spans="1:16" s="2" customFormat="1" x14ac:dyDescent="0.15">
      <c r="A36471" s="3"/>
      <c r="B36471" s="3"/>
      <c r="J36471" s="3"/>
      <c r="K36471" s="5"/>
      <c r="L36471" s="8"/>
      <c r="N36471" s="5"/>
      <c r="O36471" s="10"/>
      <c r="P36471" s="8"/>
    </row>
    <row r="36472" spans="1:16" s="2" customFormat="1" x14ac:dyDescent="0.15">
      <c r="A36472" s="3"/>
      <c r="B36472" s="3"/>
      <c r="J36472" s="3"/>
      <c r="K36472" s="5"/>
      <c r="L36472" s="8"/>
      <c r="N36472" s="5"/>
      <c r="O36472" s="10"/>
      <c r="P36472" s="8"/>
    </row>
    <row r="36473" spans="1:16" s="2" customFormat="1" x14ac:dyDescent="0.15">
      <c r="A36473" s="3"/>
      <c r="B36473" s="3"/>
      <c r="J36473" s="3"/>
      <c r="K36473" s="5"/>
      <c r="L36473" s="8"/>
      <c r="N36473" s="5"/>
      <c r="O36473" s="10"/>
      <c r="P36473" s="8"/>
    </row>
    <row r="36474" spans="1:16" s="2" customFormat="1" x14ac:dyDescent="0.15">
      <c r="A36474" s="3"/>
      <c r="B36474" s="3"/>
      <c r="J36474" s="3"/>
      <c r="K36474" s="5"/>
      <c r="L36474" s="8"/>
      <c r="N36474" s="5"/>
      <c r="O36474" s="10"/>
      <c r="P36474" s="8"/>
    </row>
    <row r="36475" spans="1:16" s="2" customFormat="1" x14ac:dyDescent="0.15">
      <c r="A36475" s="3"/>
      <c r="B36475" s="3"/>
      <c r="J36475" s="3"/>
      <c r="K36475" s="5"/>
      <c r="L36475" s="8"/>
      <c r="N36475" s="5"/>
      <c r="O36475" s="10"/>
      <c r="P36475" s="8"/>
    </row>
    <row r="36476" spans="1:16" s="2" customFormat="1" x14ac:dyDescent="0.15">
      <c r="A36476" s="3"/>
      <c r="B36476" s="3"/>
      <c r="J36476" s="3"/>
      <c r="K36476" s="5"/>
      <c r="L36476" s="8"/>
      <c r="N36476" s="5"/>
      <c r="O36476" s="10"/>
      <c r="P36476" s="8"/>
    </row>
    <row r="36477" spans="1:16" s="2" customFormat="1" x14ac:dyDescent="0.15">
      <c r="A36477" s="3"/>
      <c r="B36477" s="3"/>
      <c r="J36477" s="3"/>
      <c r="K36477" s="5"/>
      <c r="L36477" s="8"/>
      <c r="N36477" s="5"/>
      <c r="O36477" s="10"/>
      <c r="P36477" s="8"/>
    </row>
    <row r="36478" spans="1:16" s="2" customFormat="1" x14ac:dyDescent="0.15">
      <c r="A36478" s="3"/>
      <c r="B36478" s="3"/>
      <c r="J36478" s="3"/>
      <c r="K36478" s="5"/>
      <c r="L36478" s="8"/>
      <c r="N36478" s="5"/>
      <c r="O36478" s="10"/>
      <c r="P36478" s="8"/>
    </row>
    <row r="36479" spans="1:16" s="2" customFormat="1" x14ac:dyDescent="0.15">
      <c r="A36479" s="3"/>
      <c r="B36479" s="3"/>
      <c r="J36479" s="3"/>
      <c r="K36479" s="5"/>
      <c r="L36479" s="8"/>
      <c r="N36479" s="5"/>
      <c r="O36479" s="10"/>
      <c r="P36479" s="8"/>
    </row>
    <row r="36480" spans="1:16" s="2" customFormat="1" x14ac:dyDescent="0.15">
      <c r="A36480" s="3"/>
      <c r="B36480" s="3"/>
      <c r="J36480" s="3"/>
      <c r="K36480" s="5"/>
      <c r="L36480" s="8"/>
      <c r="N36480" s="5"/>
      <c r="O36480" s="10"/>
      <c r="P36480" s="8"/>
    </row>
    <row r="36481" spans="1:16" s="2" customFormat="1" x14ac:dyDescent="0.15">
      <c r="A36481" s="3"/>
      <c r="B36481" s="3"/>
      <c r="J36481" s="3"/>
      <c r="K36481" s="5"/>
      <c r="L36481" s="8"/>
      <c r="N36481" s="5"/>
      <c r="O36481" s="10"/>
      <c r="P36481" s="8"/>
    </row>
    <row r="36482" spans="1:16" s="2" customFormat="1" x14ac:dyDescent="0.15">
      <c r="A36482" s="3"/>
      <c r="B36482" s="3"/>
      <c r="J36482" s="3"/>
      <c r="K36482" s="5"/>
      <c r="L36482" s="8"/>
      <c r="N36482" s="5"/>
      <c r="O36482" s="10"/>
      <c r="P36482" s="8"/>
    </row>
    <row r="36483" spans="1:16" s="2" customFormat="1" x14ac:dyDescent="0.15">
      <c r="A36483" s="3"/>
      <c r="B36483" s="3"/>
      <c r="J36483" s="3"/>
      <c r="K36483" s="5"/>
      <c r="L36483" s="8"/>
      <c r="N36483" s="5"/>
      <c r="O36483" s="10"/>
      <c r="P36483" s="8"/>
    </row>
    <row r="36484" spans="1:16" s="2" customFormat="1" x14ac:dyDescent="0.15">
      <c r="A36484" s="3"/>
      <c r="B36484" s="3"/>
      <c r="J36484" s="3"/>
      <c r="K36484" s="5"/>
      <c r="L36484" s="8"/>
      <c r="N36484" s="5"/>
      <c r="O36484" s="10"/>
      <c r="P36484" s="8"/>
    </row>
    <row r="36485" spans="1:16" s="2" customFormat="1" x14ac:dyDescent="0.15">
      <c r="A36485" s="3"/>
      <c r="B36485" s="3"/>
      <c r="J36485" s="3"/>
      <c r="K36485" s="5"/>
      <c r="L36485" s="8"/>
      <c r="N36485" s="5"/>
      <c r="O36485" s="10"/>
      <c r="P36485" s="8"/>
    </row>
    <row r="36486" spans="1:16" s="2" customFormat="1" x14ac:dyDescent="0.15">
      <c r="A36486" s="3"/>
      <c r="B36486" s="3"/>
      <c r="J36486" s="3"/>
      <c r="K36486" s="5"/>
      <c r="L36486" s="8"/>
      <c r="N36486" s="5"/>
      <c r="O36486" s="10"/>
      <c r="P36486" s="8"/>
    </row>
    <row r="36487" spans="1:16" s="2" customFormat="1" x14ac:dyDescent="0.15">
      <c r="A36487" s="3"/>
      <c r="B36487" s="3"/>
      <c r="J36487" s="3"/>
      <c r="K36487" s="5"/>
      <c r="L36487" s="8"/>
      <c r="N36487" s="5"/>
      <c r="O36487" s="10"/>
      <c r="P36487" s="8"/>
    </row>
    <row r="36488" spans="1:16" s="2" customFormat="1" x14ac:dyDescent="0.15">
      <c r="A36488" s="3"/>
      <c r="B36488" s="3"/>
      <c r="J36488" s="3"/>
      <c r="K36488" s="5"/>
      <c r="L36488" s="8"/>
      <c r="N36488" s="5"/>
      <c r="O36488" s="10"/>
      <c r="P36488" s="8"/>
    </row>
    <row r="36489" spans="1:16" s="2" customFormat="1" x14ac:dyDescent="0.15">
      <c r="A36489" s="3"/>
      <c r="B36489" s="3"/>
      <c r="J36489" s="3"/>
      <c r="K36489" s="5"/>
      <c r="L36489" s="8"/>
      <c r="N36489" s="5"/>
      <c r="O36489" s="10"/>
      <c r="P36489" s="8"/>
    </row>
    <row r="36490" spans="1:16" s="2" customFormat="1" x14ac:dyDescent="0.15">
      <c r="A36490" s="3"/>
      <c r="B36490" s="3"/>
      <c r="J36490" s="3"/>
      <c r="K36490" s="5"/>
      <c r="L36490" s="8"/>
      <c r="N36490" s="5"/>
      <c r="O36490" s="10"/>
      <c r="P36490" s="8"/>
    </row>
    <row r="36491" spans="1:16" s="2" customFormat="1" x14ac:dyDescent="0.15">
      <c r="A36491" s="3"/>
      <c r="B36491" s="3"/>
      <c r="J36491" s="3"/>
      <c r="K36491" s="5"/>
      <c r="L36491" s="8"/>
      <c r="N36491" s="5"/>
      <c r="O36491" s="10"/>
      <c r="P36491" s="8"/>
    </row>
    <row r="36492" spans="1:16" s="2" customFormat="1" x14ac:dyDescent="0.15">
      <c r="A36492" s="3"/>
      <c r="B36492" s="3"/>
      <c r="J36492" s="3"/>
      <c r="K36492" s="5"/>
      <c r="L36492" s="8"/>
      <c r="N36492" s="5"/>
      <c r="O36492" s="10"/>
      <c r="P36492" s="8"/>
    </row>
    <row r="36493" spans="1:16" s="2" customFormat="1" x14ac:dyDescent="0.15">
      <c r="A36493" s="3"/>
      <c r="B36493" s="3"/>
      <c r="J36493" s="3"/>
      <c r="K36493" s="5"/>
      <c r="L36493" s="8"/>
      <c r="N36493" s="5"/>
      <c r="O36493" s="10"/>
      <c r="P36493" s="8"/>
    </row>
    <row r="36494" spans="1:16" s="2" customFormat="1" x14ac:dyDescent="0.15">
      <c r="A36494" s="3"/>
      <c r="B36494" s="3"/>
      <c r="J36494" s="3"/>
      <c r="K36494" s="5"/>
      <c r="L36494" s="8"/>
      <c r="N36494" s="5"/>
      <c r="O36494" s="10"/>
      <c r="P36494" s="8"/>
    </row>
    <row r="36495" spans="1:16" s="2" customFormat="1" x14ac:dyDescent="0.15">
      <c r="A36495" s="3"/>
      <c r="B36495" s="3"/>
      <c r="J36495" s="3"/>
      <c r="K36495" s="5"/>
      <c r="L36495" s="8"/>
      <c r="N36495" s="5"/>
      <c r="O36495" s="10"/>
      <c r="P36495" s="8"/>
    </row>
    <row r="36496" spans="1:16" s="2" customFormat="1" x14ac:dyDescent="0.15">
      <c r="A36496" s="3"/>
      <c r="B36496" s="3"/>
      <c r="J36496" s="3"/>
      <c r="K36496" s="5"/>
      <c r="L36496" s="8"/>
      <c r="N36496" s="5"/>
      <c r="O36496" s="10"/>
      <c r="P36496" s="8"/>
    </row>
    <row r="36497" spans="1:16" s="2" customFormat="1" x14ac:dyDescent="0.15">
      <c r="A36497" s="3"/>
      <c r="B36497" s="3"/>
      <c r="J36497" s="3"/>
      <c r="K36497" s="5"/>
      <c r="L36497" s="8"/>
      <c r="N36497" s="5"/>
      <c r="O36497" s="10"/>
      <c r="P36497" s="8"/>
    </row>
    <row r="36498" spans="1:16" s="2" customFormat="1" x14ac:dyDescent="0.15">
      <c r="A36498" s="3"/>
      <c r="B36498" s="3"/>
      <c r="J36498" s="3"/>
      <c r="K36498" s="5"/>
      <c r="L36498" s="8"/>
      <c r="N36498" s="5"/>
      <c r="O36498" s="10"/>
      <c r="P36498" s="8"/>
    </row>
    <row r="36499" spans="1:16" s="2" customFormat="1" x14ac:dyDescent="0.15">
      <c r="A36499" s="3"/>
      <c r="B36499" s="3"/>
      <c r="J36499" s="3"/>
      <c r="K36499" s="5"/>
      <c r="L36499" s="8"/>
      <c r="N36499" s="5"/>
      <c r="O36499" s="10"/>
      <c r="P36499" s="8"/>
    </row>
    <row r="36500" spans="1:16" s="2" customFormat="1" x14ac:dyDescent="0.15">
      <c r="A36500" s="3"/>
      <c r="B36500" s="3"/>
      <c r="J36500" s="3"/>
      <c r="K36500" s="5"/>
      <c r="L36500" s="8"/>
      <c r="N36500" s="5"/>
      <c r="O36500" s="10"/>
      <c r="P36500" s="8"/>
    </row>
    <row r="36501" spans="1:16" s="2" customFormat="1" x14ac:dyDescent="0.15">
      <c r="A36501" s="3"/>
      <c r="B36501" s="3"/>
      <c r="J36501" s="3"/>
      <c r="K36501" s="5"/>
      <c r="L36501" s="8"/>
      <c r="N36501" s="5"/>
      <c r="O36501" s="10"/>
      <c r="P36501" s="8"/>
    </row>
    <row r="36502" spans="1:16" s="2" customFormat="1" x14ac:dyDescent="0.15">
      <c r="A36502" s="3"/>
      <c r="B36502" s="3"/>
      <c r="J36502" s="3"/>
      <c r="K36502" s="5"/>
      <c r="L36502" s="8"/>
      <c r="N36502" s="5"/>
      <c r="O36502" s="10"/>
      <c r="P36502" s="8"/>
    </row>
    <row r="36503" spans="1:16" s="2" customFormat="1" x14ac:dyDescent="0.15">
      <c r="A36503" s="3"/>
      <c r="B36503" s="3"/>
      <c r="J36503" s="3"/>
      <c r="K36503" s="5"/>
      <c r="L36503" s="8"/>
      <c r="N36503" s="5"/>
      <c r="O36503" s="10"/>
      <c r="P36503" s="8"/>
    </row>
    <row r="36504" spans="1:16" s="2" customFormat="1" x14ac:dyDescent="0.15">
      <c r="A36504" s="3"/>
      <c r="B36504" s="3"/>
      <c r="J36504" s="3"/>
      <c r="K36504" s="5"/>
      <c r="L36504" s="8"/>
      <c r="N36504" s="5"/>
      <c r="O36504" s="10"/>
      <c r="P36504" s="8"/>
    </row>
    <row r="36505" spans="1:16" s="2" customFormat="1" x14ac:dyDescent="0.15">
      <c r="A36505" s="3"/>
      <c r="B36505" s="3"/>
      <c r="J36505" s="3"/>
      <c r="K36505" s="5"/>
      <c r="L36505" s="8"/>
      <c r="N36505" s="5"/>
      <c r="O36505" s="10"/>
      <c r="P36505" s="8"/>
    </row>
    <row r="36506" spans="1:16" s="2" customFormat="1" x14ac:dyDescent="0.15">
      <c r="A36506" s="3"/>
      <c r="B36506" s="3"/>
      <c r="J36506" s="3"/>
      <c r="K36506" s="5"/>
      <c r="L36506" s="8"/>
      <c r="N36506" s="5"/>
      <c r="O36506" s="10"/>
      <c r="P36506" s="8"/>
    </row>
    <row r="36507" spans="1:16" s="2" customFormat="1" x14ac:dyDescent="0.15">
      <c r="A36507" s="3"/>
      <c r="B36507" s="3"/>
      <c r="J36507" s="3"/>
      <c r="K36507" s="5"/>
      <c r="L36507" s="8"/>
      <c r="N36507" s="5"/>
      <c r="O36507" s="10"/>
      <c r="P36507" s="8"/>
    </row>
    <row r="36508" spans="1:16" s="2" customFormat="1" x14ac:dyDescent="0.15">
      <c r="A36508" s="3"/>
      <c r="B36508" s="3"/>
      <c r="J36508" s="3"/>
      <c r="K36508" s="5"/>
      <c r="L36508" s="8"/>
      <c r="N36508" s="5"/>
      <c r="O36508" s="10"/>
      <c r="P36508" s="8"/>
    </row>
    <row r="36509" spans="1:16" s="2" customFormat="1" x14ac:dyDescent="0.15">
      <c r="A36509" s="3"/>
      <c r="B36509" s="3"/>
      <c r="J36509" s="3"/>
      <c r="K36509" s="5"/>
      <c r="L36509" s="8"/>
      <c r="N36509" s="5"/>
      <c r="O36509" s="10"/>
      <c r="P36509" s="8"/>
    </row>
    <row r="36510" spans="1:16" s="2" customFormat="1" x14ac:dyDescent="0.15">
      <c r="A36510" s="3"/>
      <c r="B36510" s="3"/>
      <c r="J36510" s="3"/>
      <c r="K36510" s="5"/>
      <c r="L36510" s="8"/>
      <c r="N36510" s="5"/>
      <c r="O36510" s="10"/>
      <c r="P36510" s="8"/>
    </row>
    <row r="36511" spans="1:16" s="2" customFormat="1" x14ac:dyDescent="0.15">
      <c r="A36511" s="3"/>
      <c r="B36511" s="3"/>
      <c r="J36511" s="3"/>
      <c r="K36511" s="5"/>
      <c r="L36511" s="8"/>
      <c r="N36511" s="5"/>
      <c r="O36511" s="10"/>
      <c r="P36511" s="8"/>
    </row>
    <row r="36512" spans="1:16" s="2" customFormat="1" x14ac:dyDescent="0.15">
      <c r="A36512" s="3"/>
      <c r="B36512" s="3"/>
      <c r="J36512" s="3"/>
      <c r="K36512" s="5"/>
      <c r="L36512" s="8"/>
      <c r="N36512" s="5"/>
      <c r="O36512" s="10"/>
      <c r="P36512" s="8"/>
    </row>
    <row r="36513" spans="1:16" s="2" customFormat="1" x14ac:dyDescent="0.15">
      <c r="A36513" s="3"/>
      <c r="B36513" s="3"/>
      <c r="J36513" s="3"/>
      <c r="K36513" s="5"/>
      <c r="L36513" s="8"/>
      <c r="N36513" s="5"/>
      <c r="O36513" s="10"/>
      <c r="P36513" s="8"/>
    </row>
    <row r="36514" spans="1:16" s="2" customFormat="1" x14ac:dyDescent="0.15">
      <c r="A36514" s="3"/>
      <c r="B36514" s="3"/>
      <c r="J36514" s="3"/>
      <c r="K36514" s="5"/>
      <c r="L36514" s="8"/>
      <c r="N36514" s="5"/>
      <c r="O36514" s="10"/>
      <c r="P36514" s="8"/>
    </row>
    <row r="36515" spans="1:16" s="2" customFormat="1" x14ac:dyDescent="0.15">
      <c r="A36515" s="3"/>
      <c r="B36515" s="3"/>
      <c r="J36515" s="3"/>
      <c r="K36515" s="5"/>
      <c r="L36515" s="8"/>
      <c r="N36515" s="5"/>
      <c r="O36515" s="10"/>
      <c r="P36515" s="8"/>
    </row>
    <row r="36516" spans="1:16" s="2" customFormat="1" x14ac:dyDescent="0.15">
      <c r="A36516" s="3"/>
      <c r="B36516" s="3"/>
      <c r="J36516" s="3"/>
      <c r="K36516" s="5"/>
      <c r="L36516" s="8"/>
      <c r="N36516" s="5"/>
      <c r="O36516" s="10"/>
      <c r="P36516" s="8"/>
    </row>
    <row r="36517" spans="1:16" s="2" customFormat="1" x14ac:dyDescent="0.15">
      <c r="A36517" s="3"/>
      <c r="B36517" s="3"/>
      <c r="J36517" s="3"/>
      <c r="K36517" s="5"/>
      <c r="L36517" s="8"/>
      <c r="N36517" s="5"/>
      <c r="O36517" s="10"/>
      <c r="P36517" s="8"/>
    </row>
    <row r="36518" spans="1:16" s="2" customFormat="1" x14ac:dyDescent="0.15">
      <c r="A36518" s="3"/>
      <c r="B36518" s="3"/>
      <c r="J36518" s="3"/>
      <c r="K36518" s="5"/>
      <c r="L36518" s="8"/>
      <c r="N36518" s="5"/>
      <c r="O36518" s="10"/>
      <c r="P36518" s="8"/>
    </row>
    <row r="36519" spans="1:16" s="2" customFormat="1" x14ac:dyDescent="0.15">
      <c r="A36519" s="3"/>
      <c r="B36519" s="3"/>
      <c r="J36519" s="3"/>
      <c r="K36519" s="5"/>
      <c r="L36519" s="8"/>
      <c r="N36519" s="5"/>
      <c r="O36519" s="10"/>
      <c r="P36519" s="8"/>
    </row>
    <row r="36520" spans="1:16" s="2" customFormat="1" x14ac:dyDescent="0.15">
      <c r="A36520" s="3"/>
      <c r="B36520" s="3"/>
      <c r="J36520" s="3"/>
      <c r="K36520" s="5"/>
      <c r="L36520" s="8"/>
      <c r="N36520" s="5"/>
      <c r="O36520" s="10"/>
      <c r="P36520" s="8"/>
    </row>
    <row r="36521" spans="1:16" s="2" customFormat="1" x14ac:dyDescent="0.15">
      <c r="A36521" s="3"/>
      <c r="B36521" s="3"/>
      <c r="J36521" s="3"/>
      <c r="K36521" s="5"/>
      <c r="L36521" s="8"/>
      <c r="N36521" s="5"/>
      <c r="O36521" s="10"/>
      <c r="P36521" s="8"/>
    </row>
    <row r="36522" spans="1:16" s="2" customFormat="1" x14ac:dyDescent="0.15">
      <c r="A36522" s="3"/>
      <c r="B36522" s="3"/>
      <c r="J36522" s="3"/>
      <c r="K36522" s="5"/>
      <c r="L36522" s="8"/>
      <c r="N36522" s="5"/>
      <c r="O36522" s="10"/>
      <c r="P36522" s="8"/>
    </row>
    <row r="36523" spans="1:16" s="2" customFormat="1" x14ac:dyDescent="0.15">
      <c r="A36523" s="3"/>
      <c r="B36523" s="3"/>
      <c r="J36523" s="3"/>
      <c r="K36523" s="5"/>
      <c r="L36523" s="8"/>
      <c r="N36523" s="5"/>
      <c r="O36523" s="10"/>
      <c r="P36523" s="8"/>
    </row>
    <row r="36524" spans="1:16" s="2" customFormat="1" x14ac:dyDescent="0.15">
      <c r="A36524" s="3"/>
      <c r="B36524" s="3"/>
      <c r="J36524" s="3"/>
      <c r="K36524" s="5"/>
      <c r="L36524" s="8"/>
      <c r="N36524" s="5"/>
      <c r="O36524" s="10"/>
      <c r="P36524" s="8"/>
    </row>
    <row r="36525" spans="1:16" s="2" customFormat="1" x14ac:dyDescent="0.15">
      <c r="A36525" s="3"/>
      <c r="B36525" s="3"/>
      <c r="J36525" s="3"/>
      <c r="K36525" s="5"/>
      <c r="L36525" s="8"/>
      <c r="N36525" s="5"/>
      <c r="O36525" s="10"/>
      <c r="P36525" s="8"/>
    </row>
    <row r="36526" spans="1:16" s="2" customFormat="1" x14ac:dyDescent="0.15">
      <c r="A36526" s="3"/>
      <c r="B36526" s="3"/>
      <c r="J36526" s="3"/>
      <c r="K36526" s="5"/>
      <c r="L36526" s="8"/>
      <c r="N36526" s="5"/>
      <c r="O36526" s="10"/>
      <c r="P36526" s="8"/>
    </row>
    <row r="36527" spans="1:16" s="2" customFormat="1" x14ac:dyDescent="0.15">
      <c r="A36527" s="3"/>
      <c r="B36527" s="3"/>
      <c r="J36527" s="3"/>
      <c r="K36527" s="5"/>
      <c r="L36527" s="8"/>
      <c r="N36527" s="5"/>
      <c r="O36527" s="10"/>
      <c r="P36527" s="8"/>
    </row>
    <row r="36528" spans="1:16" s="2" customFormat="1" x14ac:dyDescent="0.15">
      <c r="A36528" s="3"/>
      <c r="B36528" s="3"/>
      <c r="J36528" s="3"/>
      <c r="K36528" s="5"/>
      <c r="L36528" s="8"/>
      <c r="N36528" s="5"/>
      <c r="O36528" s="10"/>
      <c r="P36528" s="8"/>
    </row>
    <row r="36529" spans="1:16" s="2" customFormat="1" x14ac:dyDescent="0.15">
      <c r="A36529" s="3"/>
      <c r="B36529" s="3"/>
      <c r="J36529" s="3"/>
      <c r="K36529" s="5"/>
      <c r="L36529" s="8"/>
      <c r="N36529" s="5"/>
      <c r="O36529" s="10"/>
      <c r="P36529" s="8"/>
    </row>
    <row r="36530" spans="1:16" s="2" customFormat="1" x14ac:dyDescent="0.15">
      <c r="A36530" s="3"/>
      <c r="B36530" s="3"/>
      <c r="J36530" s="3"/>
      <c r="K36530" s="5"/>
      <c r="L36530" s="8"/>
      <c r="N36530" s="5"/>
      <c r="O36530" s="10"/>
      <c r="P36530" s="8"/>
    </row>
    <row r="36531" spans="1:16" s="2" customFormat="1" x14ac:dyDescent="0.15">
      <c r="A36531" s="3"/>
      <c r="B36531" s="3"/>
      <c r="J36531" s="3"/>
      <c r="K36531" s="5"/>
      <c r="L36531" s="8"/>
      <c r="N36531" s="5"/>
      <c r="O36531" s="10"/>
      <c r="P36531" s="8"/>
    </row>
    <row r="36532" spans="1:16" s="2" customFormat="1" x14ac:dyDescent="0.15">
      <c r="A36532" s="3"/>
      <c r="B36532" s="3"/>
      <c r="J36532" s="3"/>
      <c r="K36532" s="5"/>
      <c r="L36532" s="8"/>
      <c r="N36532" s="5"/>
      <c r="O36532" s="10"/>
      <c r="P36532" s="8"/>
    </row>
    <row r="36533" spans="1:16" s="2" customFormat="1" x14ac:dyDescent="0.15">
      <c r="A36533" s="3"/>
      <c r="B36533" s="3"/>
      <c r="J36533" s="3"/>
      <c r="K36533" s="5"/>
      <c r="L36533" s="8"/>
      <c r="N36533" s="5"/>
      <c r="O36533" s="10"/>
      <c r="P36533" s="8"/>
    </row>
    <row r="36534" spans="1:16" s="2" customFormat="1" x14ac:dyDescent="0.15">
      <c r="A36534" s="3"/>
      <c r="B36534" s="3"/>
      <c r="J36534" s="3"/>
      <c r="K36534" s="5"/>
      <c r="L36534" s="8"/>
      <c r="N36534" s="5"/>
      <c r="O36534" s="10"/>
      <c r="P36534" s="8"/>
    </row>
    <row r="36535" spans="1:16" s="2" customFormat="1" x14ac:dyDescent="0.15">
      <c r="A36535" s="3"/>
      <c r="B36535" s="3"/>
      <c r="J36535" s="3"/>
      <c r="K36535" s="5"/>
      <c r="L36535" s="8"/>
      <c r="N36535" s="5"/>
      <c r="O36535" s="10"/>
      <c r="P36535" s="8"/>
    </row>
    <row r="36536" spans="1:16" s="2" customFormat="1" x14ac:dyDescent="0.15">
      <c r="A36536" s="3"/>
      <c r="B36536" s="3"/>
      <c r="J36536" s="3"/>
      <c r="K36536" s="5"/>
      <c r="L36536" s="8"/>
      <c r="N36536" s="5"/>
      <c r="O36536" s="10"/>
      <c r="P36536" s="8"/>
    </row>
    <row r="36537" spans="1:16" s="2" customFormat="1" x14ac:dyDescent="0.15">
      <c r="A36537" s="3"/>
      <c r="B36537" s="3"/>
      <c r="J36537" s="3"/>
      <c r="K36537" s="5"/>
      <c r="L36537" s="8"/>
      <c r="N36537" s="5"/>
      <c r="O36537" s="10"/>
      <c r="P36537" s="8"/>
    </row>
    <row r="36538" spans="1:16" s="2" customFormat="1" x14ac:dyDescent="0.15">
      <c r="A36538" s="3"/>
      <c r="B36538" s="3"/>
      <c r="J36538" s="3"/>
      <c r="K36538" s="5"/>
      <c r="L36538" s="8"/>
      <c r="N36538" s="5"/>
      <c r="O36538" s="10"/>
      <c r="P36538" s="8"/>
    </row>
    <row r="36539" spans="1:16" s="2" customFormat="1" x14ac:dyDescent="0.15">
      <c r="A36539" s="3"/>
      <c r="B36539" s="3"/>
      <c r="J36539" s="3"/>
      <c r="K36539" s="5"/>
      <c r="L36539" s="8"/>
      <c r="N36539" s="5"/>
      <c r="O36539" s="10"/>
      <c r="P36539" s="8"/>
    </row>
    <row r="36540" spans="1:16" s="2" customFormat="1" x14ac:dyDescent="0.15">
      <c r="A36540" s="3"/>
      <c r="B36540" s="3"/>
      <c r="J36540" s="3"/>
      <c r="K36540" s="5"/>
      <c r="L36540" s="8"/>
      <c r="N36540" s="5"/>
      <c r="O36540" s="10"/>
      <c r="P36540" s="8"/>
    </row>
    <row r="36541" spans="1:16" s="2" customFormat="1" x14ac:dyDescent="0.15">
      <c r="A36541" s="3"/>
      <c r="B36541" s="3"/>
      <c r="J36541" s="3"/>
      <c r="K36541" s="5"/>
      <c r="L36541" s="8"/>
      <c r="N36541" s="5"/>
      <c r="O36541" s="10"/>
      <c r="P36541" s="8"/>
    </row>
    <row r="36542" spans="1:16" s="2" customFormat="1" x14ac:dyDescent="0.15">
      <c r="A36542" s="3"/>
      <c r="B36542" s="3"/>
      <c r="J36542" s="3"/>
      <c r="K36542" s="5"/>
      <c r="L36542" s="8"/>
      <c r="N36542" s="5"/>
      <c r="O36542" s="10"/>
      <c r="P36542" s="8"/>
    </row>
    <row r="36543" spans="1:16" s="2" customFormat="1" x14ac:dyDescent="0.15">
      <c r="A36543" s="3"/>
      <c r="B36543" s="3"/>
      <c r="J36543" s="3"/>
      <c r="K36543" s="5"/>
      <c r="L36543" s="8"/>
      <c r="N36543" s="5"/>
      <c r="O36543" s="10"/>
      <c r="P36543" s="8"/>
    </row>
    <row r="36544" spans="1:16" s="2" customFormat="1" x14ac:dyDescent="0.15">
      <c r="A36544" s="3"/>
      <c r="B36544" s="3"/>
      <c r="J36544" s="3"/>
      <c r="K36544" s="5"/>
      <c r="L36544" s="8"/>
      <c r="N36544" s="5"/>
      <c r="O36544" s="10"/>
      <c r="P36544" s="8"/>
    </row>
    <row r="36545" spans="1:16" s="2" customFormat="1" x14ac:dyDescent="0.15">
      <c r="A36545" s="3"/>
      <c r="B36545" s="3"/>
      <c r="J36545" s="3"/>
      <c r="K36545" s="5"/>
      <c r="L36545" s="8"/>
      <c r="N36545" s="5"/>
      <c r="O36545" s="10"/>
      <c r="P36545" s="8"/>
    </row>
    <row r="36546" spans="1:16" s="2" customFormat="1" x14ac:dyDescent="0.15">
      <c r="A36546" s="3"/>
      <c r="B36546" s="3"/>
      <c r="J36546" s="3"/>
      <c r="K36546" s="5"/>
      <c r="L36546" s="8"/>
      <c r="N36546" s="5"/>
      <c r="O36546" s="10"/>
      <c r="P36546" s="8"/>
    </row>
    <row r="36547" spans="1:16" s="2" customFormat="1" x14ac:dyDescent="0.15">
      <c r="A36547" s="3"/>
      <c r="B36547" s="3"/>
      <c r="J36547" s="3"/>
      <c r="K36547" s="5"/>
      <c r="L36547" s="8"/>
      <c r="N36547" s="5"/>
      <c r="O36547" s="10"/>
      <c r="P36547" s="8"/>
    </row>
    <row r="36548" spans="1:16" s="2" customFormat="1" x14ac:dyDescent="0.15">
      <c r="A36548" s="3"/>
      <c r="B36548" s="3"/>
      <c r="J36548" s="3"/>
      <c r="K36548" s="5"/>
      <c r="L36548" s="8"/>
      <c r="N36548" s="5"/>
      <c r="O36548" s="10"/>
      <c r="P36548" s="8"/>
    </row>
    <row r="36549" spans="1:16" s="2" customFormat="1" x14ac:dyDescent="0.15">
      <c r="A36549" s="3"/>
      <c r="B36549" s="3"/>
      <c r="J36549" s="3"/>
      <c r="K36549" s="5"/>
      <c r="L36549" s="8"/>
      <c r="N36549" s="5"/>
      <c r="O36549" s="10"/>
      <c r="P36549" s="8"/>
    </row>
    <row r="36550" spans="1:16" s="2" customFormat="1" x14ac:dyDescent="0.15">
      <c r="A36550" s="3"/>
      <c r="B36550" s="3"/>
      <c r="J36550" s="3"/>
      <c r="K36550" s="5"/>
      <c r="L36550" s="8"/>
      <c r="N36550" s="5"/>
      <c r="O36550" s="10"/>
      <c r="P36550" s="8"/>
    </row>
    <row r="36551" spans="1:16" s="2" customFormat="1" x14ac:dyDescent="0.15">
      <c r="A36551" s="3"/>
      <c r="B36551" s="3"/>
      <c r="J36551" s="3"/>
      <c r="K36551" s="5"/>
      <c r="L36551" s="8"/>
      <c r="N36551" s="5"/>
      <c r="O36551" s="10"/>
      <c r="P36551" s="8"/>
    </row>
    <row r="36552" spans="1:16" s="2" customFormat="1" x14ac:dyDescent="0.15">
      <c r="A36552" s="3"/>
      <c r="B36552" s="3"/>
      <c r="J36552" s="3"/>
      <c r="K36552" s="5"/>
      <c r="L36552" s="8"/>
      <c r="N36552" s="5"/>
      <c r="O36552" s="10"/>
      <c r="P36552" s="8"/>
    </row>
    <row r="36553" spans="1:16" s="2" customFormat="1" x14ac:dyDescent="0.15">
      <c r="A36553" s="3"/>
      <c r="B36553" s="3"/>
      <c r="J36553" s="3"/>
      <c r="K36553" s="5"/>
      <c r="L36553" s="8"/>
      <c r="N36553" s="5"/>
      <c r="O36553" s="10"/>
      <c r="P36553" s="8"/>
    </row>
    <row r="36554" spans="1:16" s="2" customFormat="1" x14ac:dyDescent="0.15">
      <c r="A36554" s="3"/>
      <c r="B36554" s="3"/>
      <c r="J36554" s="3"/>
      <c r="K36554" s="5"/>
      <c r="L36554" s="8"/>
      <c r="N36554" s="5"/>
      <c r="O36554" s="10"/>
      <c r="P36554" s="8"/>
    </row>
    <row r="36555" spans="1:16" s="2" customFormat="1" x14ac:dyDescent="0.15">
      <c r="A36555" s="3"/>
      <c r="B36555" s="3"/>
      <c r="J36555" s="3"/>
      <c r="K36555" s="5"/>
      <c r="L36555" s="8"/>
      <c r="N36555" s="5"/>
      <c r="O36555" s="10"/>
      <c r="P36555" s="8"/>
    </row>
    <row r="36556" spans="1:16" s="2" customFormat="1" x14ac:dyDescent="0.15">
      <c r="A36556" s="3"/>
      <c r="B36556" s="3"/>
      <c r="J36556" s="3"/>
      <c r="K36556" s="5"/>
      <c r="L36556" s="8"/>
      <c r="N36556" s="5"/>
      <c r="O36556" s="10"/>
      <c r="P36556" s="8"/>
    </row>
    <row r="36557" spans="1:16" s="2" customFormat="1" x14ac:dyDescent="0.15">
      <c r="A36557" s="3"/>
      <c r="B36557" s="3"/>
      <c r="J36557" s="3"/>
      <c r="K36557" s="5"/>
      <c r="L36557" s="8"/>
      <c r="N36557" s="5"/>
      <c r="O36557" s="10"/>
      <c r="P36557" s="8"/>
    </row>
    <row r="36558" spans="1:16" s="2" customFormat="1" x14ac:dyDescent="0.15">
      <c r="A36558" s="3"/>
      <c r="B36558" s="3"/>
      <c r="J36558" s="3"/>
      <c r="K36558" s="5"/>
      <c r="L36558" s="8"/>
      <c r="N36558" s="5"/>
      <c r="O36558" s="10"/>
      <c r="P36558" s="8"/>
    </row>
    <row r="36559" spans="1:16" s="2" customFormat="1" x14ac:dyDescent="0.15">
      <c r="A36559" s="3"/>
      <c r="B36559" s="3"/>
      <c r="J36559" s="3"/>
      <c r="K36559" s="5"/>
      <c r="L36559" s="8"/>
      <c r="N36559" s="5"/>
      <c r="O36559" s="10"/>
      <c r="P36559" s="8"/>
    </row>
    <row r="36560" spans="1:16" s="2" customFormat="1" x14ac:dyDescent="0.15">
      <c r="A36560" s="3"/>
      <c r="B36560" s="3"/>
      <c r="J36560" s="3"/>
      <c r="K36560" s="5"/>
      <c r="L36560" s="8"/>
      <c r="N36560" s="5"/>
      <c r="O36560" s="10"/>
      <c r="P36560" s="8"/>
    </row>
    <row r="36561" spans="1:16" s="2" customFormat="1" x14ac:dyDescent="0.15">
      <c r="A36561" s="3"/>
      <c r="B36561" s="3"/>
      <c r="J36561" s="3"/>
      <c r="K36561" s="5"/>
      <c r="L36561" s="8"/>
      <c r="N36561" s="5"/>
      <c r="O36561" s="10"/>
      <c r="P36561" s="8"/>
    </row>
    <row r="36562" spans="1:16" s="2" customFormat="1" x14ac:dyDescent="0.15">
      <c r="A36562" s="3"/>
      <c r="B36562" s="3"/>
      <c r="J36562" s="3"/>
      <c r="K36562" s="5"/>
      <c r="L36562" s="8"/>
      <c r="N36562" s="5"/>
      <c r="O36562" s="10"/>
      <c r="P36562" s="8"/>
    </row>
    <row r="36563" spans="1:16" s="2" customFormat="1" x14ac:dyDescent="0.15">
      <c r="A36563" s="3"/>
      <c r="B36563" s="3"/>
      <c r="J36563" s="3"/>
      <c r="K36563" s="5"/>
      <c r="L36563" s="8"/>
      <c r="N36563" s="5"/>
      <c r="O36563" s="10"/>
      <c r="P36563" s="8"/>
    </row>
    <row r="36564" spans="1:16" s="2" customFormat="1" x14ac:dyDescent="0.15">
      <c r="A36564" s="3"/>
      <c r="B36564" s="3"/>
      <c r="J36564" s="3"/>
      <c r="K36564" s="5"/>
      <c r="L36564" s="8"/>
      <c r="N36564" s="5"/>
      <c r="O36564" s="10"/>
      <c r="P36564" s="8"/>
    </row>
    <row r="36565" spans="1:16" s="2" customFormat="1" x14ac:dyDescent="0.15">
      <c r="A36565" s="3"/>
      <c r="B36565" s="3"/>
      <c r="J36565" s="3"/>
      <c r="K36565" s="5"/>
      <c r="L36565" s="8"/>
      <c r="N36565" s="5"/>
      <c r="O36565" s="10"/>
      <c r="P36565" s="8"/>
    </row>
    <row r="36566" spans="1:16" s="2" customFormat="1" x14ac:dyDescent="0.15">
      <c r="A36566" s="3"/>
      <c r="B36566" s="3"/>
      <c r="J36566" s="3"/>
      <c r="K36566" s="5"/>
      <c r="L36566" s="8"/>
      <c r="N36566" s="5"/>
      <c r="O36566" s="10"/>
      <c r="P36566" s="8"/>
    </row>
    <row r="36567" spans="1:16" s="2" customFormat="1" x14ac:dyDescent="0.15">
      <c r="A36567" s="3"/>
      <c r="B36567" s="3"/>
      <c r="J36567" s="3"/>
      <c r="K36567" s="5"/>
      <c r="L36567" s="8"/>
      <c r="N36567" s="5"/>
      <c r="O36567" s="10"/>
      <c r="P36567" s="8"/>
    </row>
    <row r="36568" spans="1:16" s="2" customFormat="1" x14ac:dyDescent="0.15">
      <c r="A36568" s="3"/>
      <c r="B36568" s="3"/>
      <c r="J36568" s="3"/>
      <c r="K36568" s="5"/>
      <c r="L36568" s="8"/>
      <c r="N36568" s="5"/>
      <c r="O36568" s="10"/>
      <c r="P36568" s="8"/>
    </row>
    <row r="36569" spans="1:16" s="2" customFormat="1" x14ac:dyDescent="0.15">
      <c r="A36569" s="3"/>
      <c r="B36569" s="3"/>
      <c r="J36569" s="3"/>
      <c r="K36569" s="5"/>
      <c r="L36569" s="8"/>
      <c r="N36569" s="5"/>
      <c r="O36569" s="10"/>
      <c r="P36569" s="8"/>
    </row>
    <row r="36570" spans="1:16" s="2" customFormat="1" x14ac:dyDescent="0.15">
      <c r="A36570" s="3"/>
      <c r="B36570" s="3"/>
      <c r="J36570" s="3"/>
      <c r="K36570" s="5"/>
      <c r="L36570" s="8"/>
      <c r="N36570" s="5"/>
      <c r="O36570" s="10"/>
      <c r="P36570" s="8"/>
    </row>
    <row r="36571" spans="1:16" s="2" customFormat="1" x14ac:dyDescent="0.15">
      <c r="A36571" s="3"/>
      <c r="B36571" s="3"/>
      <c r="J36571" s="3"/>
      <c r="K36571" s="5"/>
      <c r="L36571" s="8"/>
      <c r="N36571" s="5"/>
      <c r="O36571" s="10"/>
      <c r="P36571" s="8"/>
    </row>
    <row r="36572" spans="1:16" s="2" customFormat="1" x14ac:dyDescent="0.15">
      <c r="A36572" s="3"/>
      <c r="B36572" s="3"/>
      <c r="J36572" s="3"/>
      <c r="K36572" s="5"/>
      <c r="L36572" s="8"/>
      <c r="N36572" s="5"/>
      <c r="O36572" s="10"/>
      <c r="P36572" s="8"/>
    </row>
    <row r="36573" spans="1:16" s="2" customFormat="1" x14ac:dyDescent="0.15">
      <c r="A36573" s="3"/>
      <c r="B36573" s="3"/>
      <c r="J36573" s="3"/>
      <c r="K36573" s="5"/>
      <c r="L36573" s="8"/>
      <c r="N36573" s="5"/>
      <c r="O36573" s="10"/>
      <c r="P36573" s="8"/>
    </row>
    <row r="36574" spans="1:16" s="2" customFormat="1" x14ac:dyDescent="0.15">
      <c r="A36574" s="3"/>
      <c r="B36574" s="3"/>
      <c r="J36574" s="3"/>
      <c r="K36574" s="5"/>
      <c r="L36574" s="8"/>
      <c r="N36574" s="5"/>
      <c r="O36574" s="10"/>
      <c r="P36574" s="8"/>
    </row>
    <row r="36575" spans="1:16" s="2" customFormat="1" x14ac:dyDescent="0.15">
      <c r="A36575" s="3"/>
      <c r="B36575" s="3"/>
      <c r="J36575" s="3"/>
      <c r="K36575" s="5"/>
      <c r="L36575" s="8"/>
      <c r="N36575" s="5"/>
      <c r="O36575" s="10"/>
      <c r="P36575" s="8"/>
    </row>
    <row r="36576" spans="1:16" s="2" customFormat="1" x14ac:dyDescent="0.15">
      <c r="A36576" s="3"/>
      <c r="B36576" s="3"/>
      <c r="J36576" s="3"/>
      <c r="K36576" s="5"/>
      <c r="L36576" s="8"/>
      <c r="N36576" s="5"/>
      <c r="O36576" s="10"/>
      <c r="P36576" s="8"/>
    </row>
    <row r="36577" spans="1:16" s="2" customFormat="1" x14ac:dyDescent="0.15">
      <c r="A36577" s="3"/>
      <c r="B36577" s="3"/>
      <c r="J36577" s="3"/>
      <c r="K36577" s="5"/>
      <c r="L36577" s="8"/>
      <c r="N36577" s="5"/>
      <c r="O36577" s="10"/>
      <c r="P36577" s="8"/>
    </row>
    <row r="36578" spans="1:16" s="2" customFormat="1" x14ac:dyDescent="0.15">
      <c r="A36578" s="3"/>
      <c r="B36578" s="3"/>
      <c r="J36578" s="3"/>
      <c r="K36578" s="5"/>
      <c r="L36578" s="8"/>
      <c r="N36578" s="5"/>
      <c r="O36578" s="10"/>
      <c r="P36578" s="8"/>
    </row>
    <row r="36579" spans="1:16" s="2" customFormat="1" x14ac:dyDescent="0.15">
      <c r="A36579" s="3"/>
      <c r="B36579" s="3"/>
      <c r="J36579" s="3"/>
      <c r="K36579" s="5"/>
      <c r="L36579" s="8"/>
      <c r="N36579" s="5"/>
      <c r="O36579" s="10"/>
      <c r="P36579" s="8"/>
    </row>
    <row r="36580" spans="1:16" s="2" customFormat="1" x14ac:dyDescent="0.15">
      <c r="A36580" s="3"/>
      <c r="B36580" s="3"/>
      <c r="J36580" s="3"/>
      <c r="K36580" s="5"/>
      <c r="L36580" s="8"/>
      <c r="N36580" s="5"/>
      <c r="O36580" s="10"/>
      <c r="P36580" s="8"/>
    </row>
    <row r="36581" spans="1:16" s="2" customFormat="1" x14ac:dyDescent="0.15">
      <c r="A36581" s="3"/>
      <c r="B36581" s="3"/>
      <c r="J36581" s="3"/>
      <c r="K36581" s="5"/>
      <c r="L36581" s="8"/>
      <c r="N36581" s="5"/>
      <c r="O36581" s="10"/>
      <c r="P36581" s="8"/>
    </row>
    <row r="36582" spans="1:16" s="2" customFormat="1" x14ac:dyDescent="0.15">
      <c r="A36582" s="3"/>
      <c r="B36582" s="3"/>
      <c r="J36582" s="3"/>
      <c r="K36582" s="5"/>
      <c r="L36582" s="8"/>
      <c r="N36582" s="5"/>
      <c r="O36582" s="10"/>
      <c r="P36582" s="8"/>
    </row>
    <row r="36583" spans="1:16" s="2" customFormat="1" x14ac:dyDescent="0.15">
      <c r="A36583" s="3"/>
      <c r="B36583" s="3"/>
      <c r="J36583" s="3"/>
      <c r="K36583" s="5"/>
      <c r="L36583" s="8"/>
      <c r="N36583" s="5"/>
      <c r="O36583" s="10"/>
      <c r="P36583" s="8"/>
    </row>
    <row r="36584" spans="1:16" s="2" customFormat="1" x14ac:dyDescent="0.15">
      <c r="A36584" s="3"/>
      <c r="B36584" s="3"/>
      <c r="J36584" s="3"/>
      <c r="K36584" s="5"/>
      <c r="L36584" s="8"/>
      <c r="N36584" s="5"/>
      <c r="O36584" s="10"/>
      <c r="P36584" s="8"/>
    </row>
    <row r="36585" spans="1:16" s="2" customFormat="1" x14ac:dyDescent="0.15">
      <c r="A36585" s="3"/>
      <c r="B36585" s="3"/>
      <c r="J36585" s="3"/>
      <c r="K36585" s="5"/>
      <c r="L36585" s="8"/>
      <c r="N36585" s="5"/>
      <c r="O36585" s="10"/>
      <c r="P36585" s="8"/>
    </row>
    <row r="36586" spans="1:16" s="2" customFormat="1" x14ac:dyDescent="0.15">
      <c r="A36586" s="3"/>
      <c r="B36586" s="3"/>
      <c r="J36586" s="3"/>
      <c r="K36586" s="5"/>
      <c r="L36586" s="8"/>
      <c r="N36586" s="5"/>
      <c r="O36586" s="10"/>
      <c r="P36586" s="8"/>
    </row>
    <row r="36587" spans="1:16" s="2" customFormat="1" x14ac:dyDescent="0.15">
      <c r="A36587" s="3"/>
      <c r="B36587" s="3"/>
      <c r="J36587" s="3"/>
      <c r="K36587" s="5"/>
      <c r="L36587" s="8"/>
      <c r="N36587" s="5"/>
      <c r="O36587" s="10"/>
      <c r="P36587" s="8"/>
    </row>
    <row r="36588" spans="1:16" s="2" customFormat="1" x14ac:dyDescent="0.15">
      <c r="A36588" s="3"/>
      <c r="B36588" s="3"/>
      <c r="J36588" s="3"/>
      <c r="K36588" s="5"/>
      <c r="L36588" s="8"/>
      <c r="N36588" s="5"/>
      <c r="O36588" s="10"/>
      <c r="P36588" s="8"/>
    </row>
    <row r="36589" spans="1:16" s="2" customFormat="1" x14ac:dyDescent="0.15">
      <c r="A36589" s="3"/>
      <c r="B36589" s="3"/>
      <c r="J36589" s="3"/>
      <c r="K36589" s="5"/>
      <c r="L36589" s="8"/>
      <c r="N36589" s="5"/>
      <c r="O36589" s="10"/>
      <c r="P36589" s="8"/>
    </row>
    <row r="36590" spans="1:16" s="2" customFormat="1" x14ac:dyDescent="0.15">
      <c r="A36590" s="3"/>
      <c r="B36590" s="3"/>
      <c r="J36590" s="3"/>
      <c r="K36590" s="5"/>
      <c r="L36590" s="8"/>
      <c r="N36590" s="5"/>
      <c r="O36590" s="10"/>
      <c r="P36590" s="8"/>
    </row>
    <row r="36591" spans="1:16" s="2" customFormat="1" x14ac:dyDescent="0.15">
      <c r="A36591" s="3"/>
      <c r="B36591" s="3"/>
      <c r="J36591" s="3"/>
      <c r="K36591" s="5"/>
      <c r="L36591" s="8"/>
      <c r="N36591" s="5"/>
      <c r="O36591" s="10"/>
      <c r="P36591" s="8"/>
    </row>
    <row r="36592" spans="1:16" s="2" customFormat="1" x14ac:dyDescent="0.15">
      <c r="A36592" s="3"/>
      <c r="B36592" s="3"/>
      <c r="J36592" s="3"/>
      <c r="K36592" s="5"/>
      <c r="L36592" s="8"/>
      <c r="N36592" s="5"/>
      <c r="O36592" s="10"/>
      <c r="P36592" s="8"/>
    </row>
    <row r="36593" spans="1:16" s="2" customFormat="1" x14ac:dyDescent="0.15">
      <c r="A36593" s="3"/>
      <c r="B36593" s="3"/>
      <c r="J36593" s="3"/>
      <c r="K36593" s="5"/>
      <c r="L36593" s="8"/>
      <c r="N36593" s="5"/>
      <c r="O36593" s="10"/>
      <c r="P36593" s="8"/>
    </row>
    <row r="36594" spans="1:16" s="2" customFormat="1" x14ac:dyDescent="0.15">
      <c r="A36594" s="3"/>
      <c r="B36594" s="3"/>
      <c r="J36594" s="3"/>
      <c r="K36594" s="5"/>
      <c r="L36594" s="8"/>
      <c r="N36594" s="5"/>
      <c r="O36594" s="10"/>
      <c r="P36594" s="8"/>
    </row>
    <row r="36595" spans="1:16" s="2" customFormat="1" x14ac:dyDescent="0.15">
      <c r="A36595" s="3"/>
      <c r="B36595" s="3"/>
      <c r="J36595" s="3"/>
      <c r="K36595" s="5"/>
      <c r="L36595" s="8"/>
      <c r="N36595" s="5"/>
      <c r="O36595" s="10"/>
      <c r="P36595" s="8"/>
    </row>
    <row r="36596" spans="1:16" s="2" customFormat="1" x14ac:dyDescent="0.15">
      <c r="A36596" s="3"/>
      <c r="B36596" s="3"/>
      <c r="J36596" s="3"/>
      <c r="K36596" s="5"/>
      <c r="L36596" s="8"/>
      <c r="N36596" s="5"/>
      <c r="O36596" s="10"/>
      <c r="P36596" s="8"/>
    </row>
    <row r="36597" spans="1:16" s="2" customFormat="1" x14ac:dyDescent="0.15">
      <c r="A36597" s="3"/>
      <c r="B36597" s="3"/>
      <c r="J36597" s="3"/>
      <c r="K36597" s="5"/>
      <c r="L36597" s="8"/>
      <c r="N36597" s="5"/>
      <c r="O36597" s="10"/>
      <c r="P36597" s="8"/>
    </row>
    <row r="36598" spans="1:16" s="2" customFormat="1" x14ac:dyDescent="0.15">
      <c r="A36598" s="3"/>
      <c r="B36598" s="3"/>
      <c r="J36598" s="3"/>
      <c r="K36598" s="5"/>
      <c r="L36598" s="8"/>
      <c r="N36598" s="5"/>
      <c r="O36598" s="10"/>
      <c r="P36598" s="8"/>
    </row>
    <row r="36599" spans="1:16" s="2" customFormat="1" x14ac:dyDescent="0.15">
      <c r="A36599" s="3"/>
      <c r="B36599" s="3"/>
      <c r="J36599" s="3"/>
      <c r="K36599" s="5"/>
      <c r="L36599" s="8"/>
      <c r="N36599" s="5"/>
      <c r="O36599" s="10"/>
      <c r="P36599" s="8"/>
    </row>
    <row r="36600" spans="1:16" s="2" customFormat="1" x14ac:dyDescent="0.15">
      <c r="A36600" s="3"/>
      <c r="B36600" s="3"/>
      <c r="J36600" s="3"/>
      <c r="K36600" s="5"/>
      <c r="L36600" s="8"/>
      <c r="N36600" s="5"/>
      <c r="O36600" s="10"/>
      <c r="P36600" s="8"/>
    </row>
    <row r="36601" spans="1:16" s="2" customFormat="1" x14ac:dyDescent="0.15">
      <c r="A36601" s="3"/>
      <c r="B36601" s="3"/>
      <c r="J36601" s="3"/>
      <c r="K36601" s="5"/>
      <c r="L36601" s="8"/>
      <c r="N36601" s="5"/>
      <c r="O36601" s="10"/>
      <c r="P36601" s="8"/>
    </row>
    <row r="36602" spans="1:16" s="2" customFormat="1" x14ac:dyDescent="0.15">
      <c r="A36602" s="3"/>
      <c r="B36602" s="3"/>
      <c r="J36602" s="3"/>
      <c r="K36602" s="5"/>
      <c r="L36602" s="8"/>
      <c r="N36602" s="5"/>
      <c r="O36602" s="10"/>
      <c r="P36602" s="8"/>
    </row>
    <row r="36603" spans="1:16" s="2" customFormat="1" x14ac:dyDescent="0.15">
      <c r="A36603" s="3"/>
      <c r="B36603" s="3"/>
      <c r="J36603" s="3"/>
      <c r="K36603" s="5"/>
      <c r="L36603" s="8"/>
      <c r="N36603" s="5"/>
      <c r="O36603" s="10"/>
      <c r="P36603" s="8"/>
    </row>
    <row r="36604" spans="1:16" s="2" customFormat="1" x14ac:dyDescent="0.15">
      <c r="A36604" s="3"/>
      <c r="B36604" s="3"/>
      <c r="J36604" s="3"/>
      <c r="K36604" s="5"/>
      <c r="L36604" s="8"/>
      <c r="N36604" s="5"/>
      <c r="O36604" s="10"/>
      <c r="P36604" s="8"/>
    </row>
    <row r="36605" spans="1:16" s="2" customFormat="1" x14ac:dyDescent="0.15">
      <c r="A36605" s="3"/>
      <c r="B36605" s="3"/>
      <c r="J36605" s="3"/>
      <c r="K36605" s="5"/>
      <c r="L36605" s="8"/>
      <c r="N36605" s="5"/>
      <c r="O36605" s="10"/>
      <c r="P36605" s="8"/>
    </row>
    <row r="36606" spans="1:16" s="2" customFormat="1" x14ac:dyDescent="0.15">
      <c r="A36606" s="3"/>
      <c r="B36606" s="3"/>
      <c r="J36606" s="3"/>
      <c r="K36606" s="5"/>
      <c r="L36606" s="8"/>
      <c r="N36606" s="5"/>
      <c r="O36606" s="10"/>
      <c r="P36606" s="8"/>
    </row>
    <row r="36607" spans="1:16" s="2" customFormat="1" x14ac:dyDescent="0.15">
      <c r="A36607" s="3"/>
      <c r="B36607" s="3"/>
      <c r="J36607" s="3"/>
      <c r="K36607" s="5"/>
      <c r="L36607" s="8"/>
      <c r="N36607" s="5"/>
      <c r="O36607" s="10"/>
      <c r="P36607" s="8"/>
    </row>
    <row r="36608" spans="1:16" s="2" customFormat="1" x14ac:dyDescent="0.15">
      <c r="A36608" s="3"/>
      <c r="B36608" s="3"/>
      <c r="J36608" s="3"/>
      <c r="K36608" s="5"/>
      <c r="L36608" s="8"/>
      <c r="N36608" s="5"/>
      <c r="O36608" s="10"/>
      <c r="P36608" s="8"/>
    </row>
    <row r="36609" spans="1:16" s="2" customFormat="1" x14ac:dyDescent="0.15">
      <c r="A36609" s="3"/>
      <c r="B36609" s="3"/>
      <c r="J36609" s="3"/>
      <c r="K36609" s="5"/>
      <c r="L36609" s="8"/>
      <c r="N36609" s="5"/>
      <c r="O36609" s="10"/>
      <c r="P36609" s="8"/>
    </row>
    <row r="36610" spans="1:16" s="2" customFormat="1" x14ac:dyDescent="0.15">
      <c r="A36610" s="3"/>
      <c r="B36610" s="3"/>
      <c r="J36610" s="3"/>
      <c r="K36610" s="5"/>
      <c r="L36610" s="8"/>
      <c r="N36610" s="5"/>
      <c r="O36610" s="10"/>
      <c r="P36610" s="8"/>
    </row>
    <row r="36611" spans="1:16" s="2" customFormat="1" x14ac:dyDescent="0.15">
      <c r="A36611" s="3"/>
      <c r="B36611" s="3"/>
      <c r="J36611" s="3"/>
      <c r="K36611" s="5"/>
      <c r="L36611" s="8"/>
      <c r="N36611" s="5"/>
      <c r="O36611" s="10"/>
      <c r="P36611" s="8"/>
    </row>
    <row r="36612" spans="1:16" s="2" customFormat="1" x14ac:dyDescent="0.15">
      <c r="A36612" s="3"/>
      <c r="B36612" s="3"/>
      <c r="J36612" s="3"/>
      <c r="K36612" s="5"/>
      <c r="L36612" s="8"/>
      <c r="N36612" s="5"/>
      <c r="O36612" s="10"/>
      <c r="P36612" s="8"/>
    </row>
    <row r="36613" spans="1:16" s="2" customFormat="1" x14ac:dyDescent="0.15">
      <c r="A36613" s="3"/>
      <c r="B36613" s="3"/>
      <c r="J36613" s="3"/>
      <c r="K36613" s="5"/>
      <c r="L36613" s="8"/>
      <c r="N36613" s="5"/>
      <c r="O36613" s="10"/>
      <c r="P36613" s="8"/>
    </row>
    <row r="36614" spans="1:16" s="2" customFormat="1" x14ac:dyDescent="0.15">
      <c r="A36614" s="3"/>
      <c r="B36614" s="3"/>
      <c r="J36614" s="3"/>
      <c r="K36614" s="5"/>
      <c r="L36614" s="8"/>
      <c r="N36614" s="5"/>
      <c r="O36614" s="10"/>
      <c r="P36614" s="8"/>
    </row>
    <row r="36615" spans="1:16" s="2" customFormat="1" x14ac:dyDescent="0.15">
      <c r="A36615" s="3"/>
      <c r="B36615" s="3"/>
      <c r="J36615" s="3"/>
      <c r="K36615" s="5"/>
      <c r="L36615" s="8"/>
      <c r="N36615" s="5"/>
      <c r="O36615" s="10"/>
      <c r="P36615" s="8"/>
    </row>
    <row r="36616" spans="1:16" s="2" customFormat="1" x14ac:dyDescent="0.15">
      <c r="A36616" s="3"/>
      <c r="B36616" s="3"/>
      <c r="J36616" s="3"/>
      <c r="K36616" s="5"/>
      <c r="L36616" s="8"/>
      <c r="N36616" s="5"/>
      <c r="O36616" s="10"/>
      <c r="P36616" s="8"/>
    </row>
    <row r="36617" spans="1:16" s="2" customFormat="1" x14ac:dyDescent="0.15">
      <c r="A36617" s="3"/>
      <c r="B36617" s="3"/>
      <c r="J36617" s="3"/>
      <c r="K36617" s="5"/>
      <c r="L36617" s="8"/>
      <c r="N36617" s="5"/>
      <c r="O36617" s="10"/>
      <c r="P36617" s="8"/>
    </row>
    <row r="36618" spans="1:16" s="2" customFormat="1" x14ac:dyDescent="0.15">
      <c r="A36618" s="3"/>
      <c r="B36618" s="3"/>
      <c r="J36618" s="3"/>
      <c r="K36618" s="5"/>
      <c r="L36618" s="8"/>
      <c r="N36618" s="5"/>
      <c r="O36618" s="10"/>
      <c r="P36618" s="8"/>
    </row>
    <row r="36619" spans="1:16" s="2" customFormat="1" x14ac:dyDescent="0.15">
      <c r="A36619" s="3"/>
      <c r="B36619" s="3"/>
      <c r="J36619" s="3"/>
      <c r="K36619" s="5"/>
      <c r="L36619" s="8"/>
      <c r="N36619" s="5"/>
      <c r="O36619" s="10"/>
      <c r="P36619" s="8"/>
    </row>
    <row r="36620" spans="1:16" s="2" customFormat="1" x14ac:dyDescent="0.15">
      <c r="A36620" s="3"/>
      <c r="B36620" s="3"/>
      <c r="J36620" s="3"/>
      <c r="K36620" s="5"/>
      <c r="L36620" s="8"/>
      <c r="N36620" s="5"/>
      <c r="O36620" s="10"/>
      <c r="P36620" s="8"/>
    </row>
    <row r="36621" spans="1:16" s="2" customFormat="1" x14ac:dyDescent="0.15">
      <c r="A36621" s="3"/>
      <c r="B36621" s="3"/>
      <c r="J36621" s="3"/>
      <c r="K36621" s="5"/>
      <c r="L36621" s="8"/>
      <c r="N36621" s="5"/>
      <c r="O36621" s="10"/>
      <c r="P36621" s="8"/>
    </row>
    <row r="36622" spans="1:16" s="2" customFormat="1" x14ac:dyDescent="0.15">
      <c r="A36622" s="3"/>
      <c r="B36622" s="3"/>
      <c r="J36622" s="3"/>
      <c r="K36622" s="5"/>
      <c r="L36622" s="8"/>
      <c r="N36622" s="5"/>
      <c r="O36622" s="10"/>
      <c r="P36622" s="8"/>
    </row>
    <row r="36623" spans="1:16" s="2" customFormat="1" x14ac:dyDescent="0.15">
      <c r="A36623" s="3"/>
      <c r="B36623" s="3"/>
      <c r="J36623" s="3"/>
      <c r="K36623" s="5"/>
      <c r="L36623" s="8"/>
      <c r="N36623" s="5"/>
      <c r="O36623" s="10"/>
      <c r="P36623" s="8"/>
    </row>
    <row r="36624" spans="1:16" s="2" customFormat="1" x14ac:dyDescent="0.15">
      <c r="A36624" s="3"/>
      <c r="B36624" s="3"/>
      <c r="J36624" s="3"/>
      <c r="K36624" s="5"/>
      <c r="L36624" s="8"/>
      <c r="N36624" s="5"/>
      <c r="O36624" s="10"/>
      <c r="P36624" s="8"/>
    </row>
    <row r="36625" spans="1:16" s="2" customFormat="1" x14ac:dyDescent="0.15">
      <c r="A36625" s="3"/>
      <c r="B36625" s="3"/>
      <c r="J36625" s="3"/>
      <c r="K36625" s="5"/>
      <c r="L36625" s="8"/>
      <c r="N36625" s="5"/>
      <c r="O36625" s="10"/>
      <c r="P36625" s="8"/>
    </row>
    <row r="36626" spans="1:16" s="2" customFormat="1" x14ac:dyDescent="0.15">
      <c r="A36626" s="3"/>
      <c r="B36626" s="3"/>
      <c r="J36626" s="3"/>
      <c r="K36626" s="5"/>
      <c r="L36626" s="8"/>
      <c r="N36626" s="5"/>
      <c r="O36626" s="10"/>
      <c r="P36626" s="8"/>
    </row>
    <row r="36627" spans="1:16" s="2" customFormat="1" x14ac:dyDescent="0.15">
      <c r="A36627" s="3"/>
      <c r="B36627" s="3"/>
      <c r="J36627" s="3"/>
      <c r="K36627" s="5"/>
      <c r="L36627" s="8"/>
      <c r="N36627" s="5"/>
      <c r="O36627" s="10"/>
      <c r="P36627" s="8"/>
    </row>
    <row r="36628" spans="1:16" s="2" customFormat="1" x14ac:dyDescent="0.15">
      <c r="A36628" s="3"/>
      <c r="B36628" s="3"/>
      <c r="J36628" s="3"/>
      <c r="K36628" s="5"/>
      <c r="L36628" s="8"/>
      <c r="N36628" s="5"/>
      <c r="O36628" s="10"/>
      <c r="P36628" s="8"/>
    </row>
    <row r="36629" spans="1:16" s="2" customFormat="1" x14ac:dyDescent="0.15">
      <c r="A36629" s="3"/>
      <c r="B36629" s="3"/>
      <c r="J36629" s="3"/>
      <c r="K36629" s="5"/>
      <c r="L36629" s="8"/>
      <c r="N36629" s="5"/>
      <c r="O36629" s="10"/>
      <c r="P36629" s="8"/>
    </row>
    <row r="36630" spans="1:16" s="2" customFormat="1" x14ac:dyDescent="0.15">
      <c r="A36630" s="3"/>
      <c r="B36630" s="3"/>
      <c r="J36630" s="3"/>
      <c r="K36630" s="5"/>
      <c r="L36630" s="8"/>
      <c r="N36630" s="5"/>
      <c r="O36630" s="10"/>
      <c r="P36630" s="8"/>
    </row>
    <row r="36631" spans="1:16" s="2" customFormat="1" x14ac:dyDescent="0.15">
      <c r="A36631" s="3"/>
      <c r="B36631" s="3"/>
      <c r="J36631" s="3"/>
      <c r="K36631" s="5"/>
      <c r="L36631" s="8"/>
      <c r="N36631" s="5"/>
      <c r="O36631" s="10"/>
      <c r="P36631" s="8"/>
    </row>
    <row r="36632" spans="1:16" s="2" customFormat="1" x14ac:dyDescent="0.15">
      <c r="A36632" s="3"/>
      <c r="B36632" s="3"/>
      <c r="J36632" s="3"/>
      <c r="K36632" s="5"/>
      <c r="L36632" s="8"/>
      <c r="N36632" s="5"/>
      <c r="O36632" s="10"/>
      <c r="P36632" s="8"/>
    </row>
    <row r="36633" spans="1:16" s="2" customFormat="1" x14ac:dyDescent="0.15">
      <c r="A36633" s="3"/>
      <c r="B36633" s="3"/>
      <c r="J36633" s="3"/>
      <c r="K36633" s="5"/>
      <c r="L36633" s="8"/>
      <c r="N36633" s="5"/>
      <c r="O36633" s="10"/>
      <c r="P36633" s="8"/>
    </row>
    <row r="36634" spans="1:16" s="2" customFormat="1" x14ac:dyDescent="0.15">
      <c r="A36634" s="3"/>
      <c r="B36634" s="3"/>
      <c r="J36634" s="3"/>
      <c r="K36634" s="5"/>
      <c r="L36634" s="8"/>
      <c r="N36634" s="5"/>
      <c r="O36634" s="10"/>
      <c r="P36634" s="8"/>
    </row>
    <row r="36635" spans="1:16" s="2" customFormat="1" x14ac:dyDescent="0.15">
      <c r="A36635" s="3"/>
      <c r="B36635" s="3"/>
      <c r="J36635" s="3"/>
      <c r="K36635" s="5"/>
      <c r="L36635" s="8"/>
      <c r="N36635" s="5"/>
      <c r="O36635" s="10"/>
      <c r="P36635" s="8"/>
    </row>
    <row r="36636" spans="1:16" s="2" customFormat="1" x14ac:dyDescent="0.15">
      <c r="A36636" s="3"/>
      <c r="B36636" s="3"/>
      <c r="J36636" s="3"/>
      <c r="K36636" s="5"/>
      <c r="L36636" s="8"/>
      <c r="N36636" s="5"/>
      <c r="O36636" s="10"/>
      <c r="P36636" s="8"/>
    </row>
    <row r="36637" spans="1:16" s="2" customFormat="1" x14ac:dyDescent="0.15">
      <c r="A36637" s="3"/>
      <c r="B36637" s="3"/>
      <c r="J36637" s="3"/>
      <c r="K36637" s="5"/>
      <c r="L36637" s="8"/>
      <c r="N36637" s="5"/>
      <c r="O36637" s="10"/>
      <c r="P36637" s="8"/>
    </row>
    <row r="36638" spans="1:16" s="2" customFormat="1" x14ac:dyDescent="0.15">
      <c r="A36638" s="3"/>
      <c r="B36638" s="3"/>
      <c r="J36638" s="3"/>
      <c r="K36638" s="5"/>
      <c r="L36638" s="8"/>
      <c r="N36638" s="5"/>
      <c r="O36638" s="10"/>
      <c r="P36638" s="8"/>
    </row>
    <row r="36639" spans="1:16" s="2" customFormat="1" x14ac:dyDescent="0.15">
      <c r="A36639" s="3"/>
      <c r="B36639" s="3"/>
      <c r="J36639" s="3"/>
      <c r="K36639" s="5"/>
      <c r="L36639" s="8"/>
      <c r="N36639" s="5"/>
      <c r="O36639" s="10"/>
      <c r="P36639" s="8"/>
    </row>
    <row r="36640" spans="1:16" s="2" customFormat="1" x14ac:dyDescent="0.15">
      <c r="A36640" s="3"/>
      <c r="B36640" s="3"/>
      <c r="J36640" s="3"/>
      <c r="K36640" s="5"/>
      <c r="L36640" s="8"/>
      <c r="N36640" s="5"/>
      <c r="O36640" s="10"/>
      <c r="P36640" s="8"/>
    </row>
    <row r="36641" spans="1:16" s="2" customFormat="1" x14ac:dyDescent="0.15">
      <c r="A36641" s="3"/>
      <c r="B36641" s="3"/>
      <c r="J36641" s="3"/>
      <c r="K36641" s="5"/>
      <c r="L36641" s="8"/>
      <c r="N36641" s="5"/>
      <c r="O36641" s="10"/>
      <c r="P36641" s="8"/>
    </row>
    <row r="36642" spans="1:16" s="2" customFormat="1" x14ac:dyDescent="0.15">
      <c r="A36642" s="3"/>
      <c r="B36642" s="3"/>
      <c r="J36642" s="3"/>
      <c r="K36642" s="5"/>
      <c r="L36642" s="8"/>
      <c r="N36642" s="5"/>
      <c r="O36642" s="10"/>
      <c r="P36642" s="8"/>
    </row>
    <row r="36643" spans="1:16" s="2" customFormat="1" x14ac:dyDescent="0.15">
      <c r="A36643" s="3"/>
      <c r="B36643" s="3"/>
      <c r="J36643" s="3"/>
      <c r="K36643" s="5"/>
      <c r="L36643" s="8"/>
      <c r="N36643" s="5"/>
      <c r="O36643" s="10"/>
      <c r="P36643" s="8"/>
    </row>
    <row r="36644" spans="1:16" s="2" customFormat="1" x14ac:dyDescent="0.15">
      <c r="A36644" s="3"/>
      <c r="B36644" s="3"/>
      <c r="J36644" s="3"/>
      <c r="K36644" s="5"/>
      <c r="L36644" s="8"/>
      <c r="N36644" s="5"/>
      <c r="O36644" s="10"/>
      <c r="P36644" s="8"/>
    </row>
    <row r="36645" spans="1:16" s="2" customFormat="1" x14ac:dyDescent="0.15">
      <c r="A36645" s="3"/>
      <c r="B36645" s="3"/>
      <c r="J36645" s="3"/>
      <c r="K36645" s="5"/>
      <c r="L36645" s="8"/>
      <c r="N36645" s="5"/>
      <c r="O36645" s="10"/>
      <c r="P36645" s="8"/>
    </row>
    <row r="36646" spans="1:16" s="2" customFormat="1" x14ac:dyDescent="0.15">
      <c r="A36646" s="3"/>
      <c r="B36646" s="3"/>
      <c r="J36646" s="3"/>
      <c r="K36646" s="5"/>
      <c r="L36646" s="8"/>
      <c r="N36646" s="5"/>
      <c r="O36646" s="10"/>
      <c r="P36646" s="8"/>
    </row>
    <row r="36647" spans="1:16" s="2" customFormat="1" x14ac:dyDescent="0.15">
      <c r="A36647" s="3"/>
      <c r="B36647" s="3"/>
      <c r="J36647" s="3"/>
      <c r="K36647" s="5"/>
      <c r="L36647" s="8"/>
      <c r="N36647" s="5"/>
      <c r="O36647" s="10"/>
      <c r="P36647" s="8"/>
    </row>
    <row r="36648" spans="1:16" s="2" customFormat="1" x14ac:dyDescent="0.15">
      <c r="A36648" s="3"/>
      <c r="B36648" s="3"/>
      <c r="J36648" s="3"/>
      <c r="K36648" s="5"/>
      <c r="L36648" s="8"/>
      <c r="N36648" s="5"/>
      <c r="O36648" s="10"/>
      <c r="P36648" s="8"/>
    </row>
    <row r="36649" spans="1:16" s="2" customFormat="1" x14ac:dyDescent="0.15">
      <c r="A36649" s="3"/>
      <c r="B36649" s="3"/>
      <c r="J36649" s="3"/>
      <c r="K36649" s="5"/>
      <c r="L36649" s="8"/>
      <c r="N36649" s="5"/>
      <c r="O36649" s="10"/>
      <c r="P36649" s="8"/>
    </row>
    <row r="36650" spans="1:16" s="2" customFormat="1" x14ac:dyDescent="0.15">
      <c r="A36650" s="3"/>
      <c r="B36650" s="3"/>
      <c r="J36650" s="3"/>
      <c r="K36650" s="5"/>
      <c r="L36650" s="8"/>
      <c r="N36650" s="5"/>
      <c r="O36650" s="10"/>
      <c r="P36650" s="8"/>
    </row>
    <row r="36651" spans="1:16" s="2" customFormat="1" x14ac:dyDescent="0.15">
      <c r="A36651" s="3"/>
      <c r="B36651" s="3"/>
      <c r="J36651" s="3"/>
      <c r="K36651" s="5"/>
      <c r="L36651" s="8"/>
      <c r="N36651" s="5"/>
      <c r="O36651" s="10"/>
      <c r="P36651" s="8"/>
    </row>
    <row r="36652" spans="1:16" s="2" customFormat="1" x14ac:dyDescent="0.15">
      <c r="A36652" s="3"/>
      <c r="B36652" s="3"/>
      <c r="J36652" s="3"/>
      <c r="K36652" s="5"/>
      <c r="L36652" s="8"/>
      <c r="N36652" s="5"/>
      <c r="O36652" s="10"/>
      <c r="P36652" s="8"/>
    </row>
    <row r="36653" spans="1:16" s="2" customFormat="1" x14ac:dyDescent="0.15">
      <c r="A36653" s="3"/>
      <c r="B36653" s="3"/>
      <c r="J36653" s="3"/>
      <c r="K36653" s="5"/>
      <c r="L36653" s="8"/>
      <c r="N36653" s="5"/>
      <c r="O36653" s="10"/>
      <c r="P36653" s="8"/>
    </row>
    <row r="36654" spans="1:16" s="2" customFormat="1" x14ac:dyDescent="0.15">
      <c r="A36654" s="3"/>
      <c r="B36654" s="3"/>
      <c r="J36654" s="3"/>
      <c r="K36654" s="5"/>
      <c r="L36654" s="8"/>
      <c r="N36654" s="5"/>
      <c r="O36654" s="10"/>
      <c r="P36654" s="8"/>
    </row>
    <row r="36655" spans="1:16" s="2" customFormat="1" x14ac:dyDescent="0.15">
      <c r="A36655" s="3"/>
      <c r="B36655" s="3"/>
      <c r="J36655" s="3"/>
      <c r="K36655" s="5"/>
      <c r="L36655" s="8"/>
      <c r="N36655" s="5"/>
      <c r="O36655" s="10"/>
      <c r="P36655" s="8"/>
    </row>
    <row r="36656" spans="1:16" s="2" customFormat="1" x14ac:dyDescent="0.15">
      <c r="A36656" s="3"/>
      <c r="B36656" s="3"/>
      <c r="J36656" s="3"/>
      <c r="K36656" s="5"/>
      <c r="L36656" s="8"/>
      <c r="N36656" s="5"/>
      <c r="O36656" s="10"/>
      <c r="P36656" s="8"/>
    </row>
    <row r="36657" spans="1:16" s="2" customFormat="1" x14ac:dyDescent="0.15">
      <c r="A36657" s="3"/>
      <c r="B36657" s="3"/>
      <c r="J36657" s="3"/>
      <c r="K36657" s="5"/>
      <c r="L36657" s="8"/>
      <c r="N36657" s="5"/>
      <c r="O36657" s="10"/>
      <c r="P36657" s="8"/>
    </row>
    <row r="36658" spans="1:16" s="2" customFormat="1" x14ac:dyDescent="0.15">
      <c r="A36658" s="3"/>
      <c r="B36658" s="3"/>
      <c r="J36658" s="3"/>
      <c r="K36658" s="5"/>
      <c r="L36658" s="8"/>
      <c r="N36658" s="5"/>
      <c r="O36658" s="10"/>
      <c r="P36658" s="8"/>
    </row>
    <row r="36659" spans="1:16" s="2" customFormat="1" x14ac:dyDescent="0.15">
      <c r="A36659" s="3"/>
      <c r="B36659" s="3"/>
      <c r="J36659" s="3"/>
      <c r="K36659" s="5"/>
      <c r="L36659" s="8"/>
      <c r="N36659" s="5"/>
      <c r="O36659" s="10"/>
      <c r="P36659" s="8"/>
    </row>
    <row r="36660" spans="1:16" s="2" customFormat="1" x14ac:dyDescent="0.15">
      <c r="A36660" s="3"/>
      <c r="B36660" s="3"/>
      <c r="J36660" s="3"/>
      <c r="K36660" s="5"/>
      <c r="L36660" s="8"/>
      <c r="N36660" s="5"/>
      <c r="O36660" s="10"/>
      <c r="P36660" s="8"/>
    </row>
    <row r="36661" spans="1:16" s="2" customFormat="1" x14ac:dyDescent="0.15">
      <c r="A36661" s="3"/>
      <c r="B36661" s="3"/>
      <c r="J36661" s="3"/>
      <c r="K36661" s="5"/>
      <c r="L36661" s="8"/>
      <c r="N36661" s="5"/>
      <c r="O36661" s="10"/>
      <c r="P36661" s="8"/>
    </row>
    <row r="36662" spans="1:16" s="2" customFormat="1" x14ac:dyDescent="0.15">
      <c r="A36662" s="3"/>
      <c r="B36662" s="3"/>
      <c r="J36662" s="3"/>
      <c r="K36662" s="5"/>
      <c r="L36662" s="8"/>
      <c r="N36662" s="5"/>
      <c r="O36662" s="10"/>
      <c r="P36662" s="8"/>
    </row>
    <row r="36663" spans="1:16" s="2" customFormat="1" x14ac:dyDescent="0.15">
      <c r="A36663" s="3"/>
      <c r="B36663" s="3"/>
      <c r="J36663" s="3"/>
      <c r="K36663" s="5"/>
      <c r="L36663" s="8"/>
      <c r="N36663" s="5"/>
      <c r="O36663" s="10"/>
      <c r="P36663" s="8"/>
    </row>
    <row r="36664" spans="1:16" s="2" customFormat="1" x14ac:dyDescent="0.15">
      <c r="A36664" s="3"/>
      <c r="B36664" s="3"/>
      <c r="J36664" s="3"/>
      <c r="K36664" s="5"/>
      <c r="L36664" s="8"/>
      <c r="N36664" s="5"/>
      <c r="O36664" s="10"/>
      <c r="P36664" s="8"/>
    </row>
    <row r="36665" spans="1:16" s="2" customFormat="1" x14ac:dyDescent="0.15">
      <c r="A36665" s="3"/>
      <c r="B36665" s="3"/>
      <c r="J36665" s="3"/>
      <c r="K36665" s="5"/>
      <c r="L36665" s="8"/>
      <c r="N36665" s="5"/>
      <c r="O36665" s="10"/>
      <c r="P36665" s="8"/>
    </row>
    <row r="36666" spans="1:16" s="2" customFormat="1" x14ac:dyDescent="0.15">
      <c r="A36666" s="3"/>
      <c r="B36666" s="3"/>
      <c r="J36666" s="3"/>
      <c r="K36666" s="5"/>
      <c r="L36666" s="8"/>
      <c r="N36666" s="5"/>
      <c r="O36666" s="10"/>
      <c r="P36666" s="8"/>
    </row>
    <row r="36667" spans="1:16" s="2" customFormat="1" x14ac:dyDescent="0.15">
      <c r="A36667" s="3"/>
      <c r="B36667" s="3"/>
      <c r="J36667" s="3"/>
      <c r="K36667" s="5"/>
      <c r="L36667" s="8"/>
      <c r="N36667" s="5"/>
      <c r="O36667" s="10"/>
      <c r="P36667" s="8"/>
    </row>
    <row r="36668" spans="1:16" s="2" customFormat="1" x14ac:dyDescent="0.15">
      <c r="A36668" s="3"/>
      <c r="B36668" s="3"/>
      <c r="J36668" s="3"/>
      <c r="K36668" s="5"/>
      <c r="L36668" s="8"/>
      <c r="N36668" s="5"/>
      <c r="O36668" s="10"/>
      <c r="P36668" s="8"/>
    </row>
    <row r="36669" spans="1:16" s="2" customFormat="1" x14ac:dyDescent="0.15">
      <c r="A36669" s="3"/>
      <c r="B36669" s="3"/>
      <c r="J36669" s="3"/>
      <c r="K36669" s="5"/>
      <c r="L36669" s="8"/>
      <c r="N36669" s="5"/>
      <c r="O36669" s="10"/>
      <c r="P36669" s="8"/>
    </row>
    <row r="36670" spans="1:16" s="2" customFormat="1" x14ac:dyDescent="0.15">
      <c r="A36670" s="3"/>
      <c r="B36670" s="3"/>
      <c r="J36670" s="3"/>
      <c r="K36670" s="5"/>
      <c r="L36670" s="8"/>
      <c r="N36670" s="5"/>
      <c r="O36670" s="10"/>
      <c r="P36670" s="8"/>
    </row>
    <row r="36671" spans="1:16" s="2" customFormat="1" x14ac:dyDescent="0.15">
      <c r="A36671" s="3"/>
      <c r="B36671" s="3"/>
      <c r="J36671" s="3"/>
      <c r="K36671" s="5"/>
      <c r="L36671" s="8"/>
      <c r="N36671" s="5"/>
      <c r="O36671" s="10"/>
      <c r="P36671" s="8"/>
    </row>
    <row r="36672" spans="1:16" s="2" customFormat="1" x14ac:dyDescent="0.15">
      <c r="A36672" s="3"/>
      <c r="B36672" s="3"/>
      <c r="J36672" s="3"/>
      <c r="K36672" s="5"/>
      <c r="L36672" s="8"/>
      <c r="N36672" s="5"/>
      <c r="O36672" s="10"/>
      <c r="P36672" s="8"/>
    </row>
    <row r="36673" spans="1:16" s="2" customFormat="1" x14ac:dyDescent="0.15">
      <c r="A36673" s="3"/>
      <c r="B36673" s="3"/>
      <c r="J36673" s="3"/>
      <c r="K36673" s="5"/>
      <c r="L36673" s="8"/>
      <c r="N36673" s="5"/>
      <c r="O36673" s="10"/>
      <c r="P36673" s="8"/>
    </row>
    <row r="36674" spans="1:16" s="2" customFormat="1" x14ac:dyDescent="0.15">
      <c r="A36674" s="3"/>
      <c r="B36674" s="3"/>
      <c r="J36674" s="3"/>
      <c r="K36674" s="5"/>
      <c r="L36674" s="8"/>
      <c r="N36674" s="5"/>
      <c r="O36674" s="10"/>
      <c r="P36674" s="8"/>
    </row>
    <row r="36675" spans="1:16" s="2" customFormat="1" x14ac:dyDescent="0.15">
      <c r="A36675" s="3"/>
      <c r="B36675" s="3"/>
      <c r="J36675" s="3"/>
      <c r="K36675" s="5"/>
      <c r="L36675" s="8"/>
      <c r="N36675" s="5"/>
      <c r="O36675" s="10"/>
      <c r="P36675" s="8"/>
    </row>
    <row r="36676" spans="1:16" s="2" customFormat="1" x14ac:dyDescent="0.15">
      <c r="A36676" s="3"/>
      <c r="B36676" s="3"/>
      <c r="J36676" s="3"/>
      <c r="K36676" s="5"/>
      <c r="L36676" s="8"/>
      <c r="N36676" s="5"/>
      <c r="O36676" s="10"/>
      <c r="P36676" s="8"/>
    </row>
    <row r="36677" spans="1:16" s="2" customFormat="1" x14ac:dyDescent="0.15">
      <c r="A36677" s="3"/>
      <c r="B36677" s="3"/>
      <c r="J36677" s="3"/>
      <c r="K36677" s="5"/>
      <c r="L36677" s="8"/>
      <c r="N36677" s="5"/>
      <c r="O36677" s="10"/>
      <c r="P36677" s="8"/>
    </row>
    <row r="36678" spans="1:16" s="2" customFormat="1" x14ac:dyDescent="0.15">
      <c r="A36678" s="3"/>
      <c r="B36678" s="3"/>
      <c r="J36678" s="3"/>
      <c r="K36678" s="5"/>
      <c r="L36678" s="8"/>
      <c r="N36678" s="5"/>
      <c r="O36678" s="10"/>
      <c r="P36678" s="8"/>
    </row>
    <row r="36679" spans="1:16" s="2" customFormat="1" x14ac:dyDescent="0.15">
      <c r="A36679" s="3"/>
      <c r="B36679" s="3"/>
      <c r="J36679" s="3"/>
      <c r="K36679" s="5"/>
      <c r="L36679" s="8"/>
      <c r="N36679" s="5"/>
      <c r="O36679" s="10"/>
      <c r="P36679" s="8"/>
    </row>
    <row r="36680" spans="1:16" s="2" customFormat="1" x14ac:dyDescent="0.15">
      <c r="A36680" s="3"/>
      <c r="B36680" s="3"/>
      <c r="J36680" s="3"/>
      <c r="K36680" s="5"/>
      <c r="L36680" s="8"/>
      <c r="N36680" s="5"/>
      <c r="O36680" s="10"/>
      <c r="P36680" s="8"/>
    </row>
    <row r="36681" spans="1:16" s="2" customFormat="1" x14ac:dyDescent="0.15">
      <c r="A36681" s="3"/>
      <c r="B36681" s="3"/>
      <c r="J36681" s="3"/>
      <c r="K36681" s="5"/>
      <c r="L36681" s="8"/>
      <c r="N36681" s="5"/>
      <c r="O36681" s="10"/>
      <c r="P36681" s="8"/>
    </row>
    <row r="36682" spans="1:16" s="2" customFormat="1" x14ac:dyDescent="0.15">
      <c r="A36682" s="3"/>
      <c r="B36682" s="3"/>
      <c r="J36682" s="3"/>
      <c r="K36682" s="5"/>
      <c r="L36682" s="8"/>
      <c r="N36682" s="5"/>
      <c r="O36682" s="10"/>
      <c r="P36682" s="8"/>
    </row>
    <row r="36683" spans="1:16" s="2" customFormat="1" x14ac:dyDescent="0.15">
      <c r="A36683" s="3"/>
      <c r="B36683" s="3"/>
      <c r="J36683" s="3"/>
      <c r="K36683" s="5"/>
      <c r="L36683" s="8"/>
      <c r="N36683" s="5"/>
      <c r="O36683" s="10"/>
      <c r="P36683" s="8"/>
    </row>
    <row r="36684" spans="1:16" s="2" customFormat="1" x14ac:dyDescent="0.15">
      <c r="A36684" s="3"/>
      <c r="B36684" s="3"/>
      <c r="J36684" s="3"/>
      <c r="K36684" s="5"/>
      <c r="L36684" s="8"/>
      <c r="N36684" s="5"/>
      <c r="O36684" s="10"/>
      <c r="P36684" s="8"/>
    </row>
    <row r="36685" spans="1:16" s="2" customFormat="1" x14ac:dyDescent="0.15">
      <c r="A36685" s="3"/>
      <c r="B36685" s="3"/>
      <c r="J36685" s="3"/>
      <c r="K36685" s="5"/>
      <c r="L36685" s="8"/>
      <c r="N36685" s="5"/>
      <c r="O36685" s="10"/>
      <c r="P36685" s="8"/>
    </row>
    <row r="36686" spans="1:16" s="2" customFormat="1" x14ac:dyDescent="0.15">
      <c r="A36686" s="3"/>
      <c r="B36686" s="3"/>
      <c r="J36686" s="3"/>
      <c r="K36686" s="5"/>
      <c r="L36686" s="8"/>
      <c r="N36686" s="5"/>
      <c r="O36686" s="10"/>
      <c r="P36686" s="8"/>
    </row>
    <row r="36687" spans="1:16" s="2" customFormat="1" x14ac:dyDescent="0.15">
      <c r="A36687" s="3"/>
      <c r="B36687" s="3"/>
      <c r="J36687" s="3"/>
      <c r="K36687" s="5"/>
      <c r="L36687" s="8"/>
      <c r="N36687" s="5"/>
      <c r="O36687" s="10"/>
      <c r="P36687" s="8"/>
    </row>
    <row r="36688" spans="1:16" s="2" customFormat="1" x14ac:dyDescent="0.15">
      <c r="A36688" s="3"/>
      <c r="B36688" s="3"/>
      <c r="J36688" s="3"/>
      <c r="K36688" s="5"/>
      <c r="L36688" s="8"/>
      <c r="N36688" s="5"/>
      <c r="O36688" s="10"/>
      <c r="P36688" s="8"/>
    </row>
    <row r="36689" spans="1:16" s="2" customFormat="1" x14ac:dyDescent="0.15">
      <c r="A36689" s="3"/>
      <c r="B36689" s="3"/>
      <c r="J36689" s="3"/>
      <c r="K36689" s="5"/>
      <c r="L36689" s="8"/>
      <c r="N36689" s="5"/>
      <c r="O36689" s="10"/>
      <c r="P36689" s="8"/>
    </row>
    <row r="36690" spans="1:16" s="2" customFormat="1" x14ac:dyDescent="0.15">
      <c r="A36690" s="3"/>
      <c r="B36690" s="3"/>
      <c r="J36690" s="3"/>
      <c r="K36690" s="5"/>
      <c r="L36690" s="8"/>
      <c r="N36690" s="5"/>
      <c r="O36690" s="10"/>
      <c r="P36690" s="8"/>
    </row>
    <row r="36691" spans="1:16" s="2" customFormat="1" x14ac:dyDescent="0.15">
      <c r="A36691" s="3"/>
      <c r="B36691" s="3"/>
      <c r="J36691" s="3"/>
      <c r="K36691" s="5"/>
      <c r="L36691" s="8"/>
      <c r="N36691" s="5"/>
      <c r="O36691" s="10"/>
      <c r="P36691" s="8"/>
    </row>
    <row r="36692" spans="1:16" s="2" customFormat="1" x14ac:dyDescent="0.15">
      <c r="A36692" s="3"/>
      <c r="B36692" s="3"/>
      <c r="J36692" s="3"/>
      <c r="K36692" s="5"/>
      <c r="L36692" s="8"/>
      <c r="N36692" s="5"/>
      <c r="O36692" s="10"/>
      <c r="P36692" s="8"/>
    </row>
    <row r="36693" spans="1:16" s="2" customFormat="1" x14ac:dyDescent="0.15">
      <c r="A36693" s="3"/>
      <c r="B36693" s="3"/>
      <c r="J36693" s="3"/>
      <c r="K36693" s="5"/>
      <c r="L36693" s="8"/>
      <c r="N36693" s="5"/>
      <c r="O36693" s="10"/>
      <c r="P36693" s="8"/>
    </row>
    <row r="36694" spans="1:16" s="2" customFormat="1" x14ac:dyDescent="0.15">
      <c r="A36694" s="3"/>
      <c r="B36694" s="3"/>
      <c r="J36694" s="3"/>
      <c r="K36694" s="5"/>
      <c r="L36694" s="8"/>
      <c r="N36694" s="5"/>
      <c r="O36694" s="10"/>
      <c r="P36694" s="8"/>
    </row>
    <row r="36695" spans="1:16" s="2" customFormat="1" x14ac:dyDescent="0.15">
      <c r="A36695" s="3"/>
      <c r="B36695" s="3"/>
      <c r="J36695" s="3"/>
      <c r="K36695" s="5"/>
      <c r="L36695" s="8"/>
      <c r="N36695" s="5"/>
      <c r="O36695" s="10"/>
      <c r="P36695" s="8"/>
    </row>
    <row r="36696" spans="1:16" s="2" customFormat="1" x14ac:dyDescent="0.15">
      <c r="A36696" s="3"/>
      <c r="B36696" s="3"/>
      <c r="J36696" s="3"/>
      <c r="K36696" s="5"/>
      <c r="L36696" s="8"/>
      <c r="N36696" s="5"/>
      <c r="O36696" s="10"/>
      <c r="P36696" s="8"/>
    </row>
    <row r="36697" spans="1:16" s="2" customFormat="1" x14ac:dyDescent="0.15">
      <c r="A36697" s="3"/>
      <c r="B36697" s="3"/>
      <c r="J36697" s="3"/>
      <c r="K36697" s="5"/>
      <c r="L36697" s="8"/>
      <c r="N36697" s="5"/>
      <c r="O36697" s="10"/>
      <c r="P36697" s="8"/>
    </row>
    <row r="36698" spans="1:16" s="2" customFormat="1" x14ac:dyDescent="0.15">
      <c r="A36698" s="3"/>
      <c r="B36698" s="3"/>
      <c r="J36698" s="3"/>
      <c r="K36698" s="5"/>
      <c r="L36698" s="8"/>
      <c r="N36698" s="5"/>
      <c r="O36698" s="10"/>
      <c r="P36698" s="8"/>
    </row>
    <row r="36699" spans="1:16" s="2" customFormat="1" x14ac:dyDescent="0.15">
      <c r="A36699" s="3"/>
      <c r="B36699" s="3"/>
      <c r="J36699" s="3"/>
      <c r="K36699" s="5"/>
      <c r="L36699" s="8"/>
      <c r="N36699" s="5"/>
      <c r="O36699" s="10"/>
      <c r="P36699" s="8"/>
    </row>
    <row r="36700" spans="1:16" s="2" customFormat="1" x14ac:dyDescent="0.15">
      <c r="A36700" s="3"/>
      <c r="B36700" s="3"/>
      <c r="J36700" s="3"/>
      <c r="K36700" s="5"/>
      <c r="L36700" s="8"/>
      <c r="N36700" s="5"/>
      <c r="O36700" s="10"/>
      <c r="P36700" s="8"/>
    </row>
    <row r="36701" spans="1:16" s="2" customFormat="1" x14ac:dyDescent="0.15">
      <c r="A36701" s="3"/>
      <c r="B36701" s="3"/>
      <c r="J36701" s="3"/>
      <c r="K36701" s="5"/>
      <c r="L36701" s="8"/>
      <c r="N36701" s="5"/>
      <c r="O36701" s="10"/>
      <c r="P36701" s="8"/>
    </row>
    <row r="36702" spans="1:16" s="2" customFormat="1" x14ac:dyDescent="0.15">
      <c r="A36702" s="3"/>
      <c r="B36702" s="3"/>
      <c r="J36702" s="3"/>
      <c r="K36702" s="5"/>
      <c r="L36702" s="8"/>
      <c r="N36702" s="5"/>
      <c r="O36702" s="10"/>
      <c r="P36702" s="8"/>
    </row>
    <row r="36703" spans="1:16" s="2" customFormat="1" x14ac:dyDescent="0.15">
      <c r="A36703" s="3"/>
      <c r="B36703" s="3"/>
      <c r="J36703" s="3"/>
      <c r="K36703" s="5"/>
      <c r="L36703" s="8"/>
      <c r="N36703" s="5"/>
      <c r="O36703" s="10"/>
      <c r="P36703" s="8"/>
    </row>
    <row r="36704" spans="1:16" s="2" customFormat="1" x14ac:dyDescent="0.15">
      <c r="A36704" s="3"/>
      <c r="B36704" s="3"/>
      <c r="J36704" s="3"/>
      <c r="K36704" s="5"/>
      <c r="L36704" s="8"/>
      <c r="N36704" s="5"/>
      <c r="O36704" s="10"/>
      <c r="P36704" s="8"/>
    </row>
    <row r="36705" spans="1:16" s="2" customFormat="1" x14ac:dyDescent="0.15">
      <c r="A36705" s="3"/>
      <c r="B36705" s="3"/>
      <c r="J36705" s="3"/>
      <c r="K36705" s="5"/>
      <c r="L36705" s="8"/>
      <c r="N36705" s="5"/>
      <c r="O36705" s="10"/>
      <c r="P36705" s="8"/>
    </row>
    <row r="36706" spans="1:16" s="2" customFormat="1" x14ac:dyDescent="0.15">
      <c r="A36706" s="3"/>
      <c r="B36706" s="3"/>
      <c r="J36706" s="3"/>
      <c r="K36706" s="5"/>
      <c r="L36706" s="8"/>
      <c r="N36706" s="5"/>
      <c r="O36706" s="10"/>
      <c r="P36706" s="8"/>
    </row>
    <row r="36707" spans="1:16" s="2" customFormat="1" x14ac:dyDescent="0.15">
      <c r="A36707" s="3"/>
      <c r="B36707" s="3"/>
      <c r="J36707" s="3"/>
      <c r="K36707" s="5"/>
      <c r="L36707" s="8"/>
      <c r="N36707" s="5"/>
      <c r="O36707" s="10"/>
      <c r="P36707" s="8"/>
    </row>
    <row r="36708" spans="1:16" s="2" customFormat="1" x14ac:dyDescent="0.15">
      <c r="A36708" s="3"/>
      <c r="B36708" s="3"/>
      <c r="J36708" s="3"/>
      <c r="K36708" s="5"/>
      <c r="L36708" s="8"/>
      <c r="N36708" s="5"/>
      <c r="O36708" s="10"/>
      <c r="P36708" s="8"/>
    </row>
    <row r="36709" spans="1:16" s="2" customFormat="1" x14ac:dyDescent="0.15">
      <c r="A36709" s="3"/>
      <c r="B36709" s="3"/>
      <c r="J36709" s="3"/>
      <c r="K36709" s="5"/>
      <c r="L36709" s="8"/>
      <c r="N36709" s="5"/>
      <c r="O36709" s="10"/>
      <c r="P36709" s="8"/>
    </row>
    <row r="36710" spans="1:16" s="2" customFormat="1" x14ac:dyDescent="0.15">
      <c r="A36710" s="3"/>
      <c r="B36710" s="3"/>
      <c r="J36710" s="3"/>
      <c r="K36710" s="5"/>
      <c r="L36710" s="8"/>
      <c r="N36710" s="5"/>
      <c r="O36710" s="10"/>
      <c r="P36710" s="8"/>
    </row>
    <row r="36711" spans="1:16" s="2" customFormat="1" x14ac:dyDescent="0.15">
      <c r="A36711" s="3"/>
      <c r="B36711" s="3"/>
      <c r="J36711" s="3"/>
      <c r="K36711" s="5"/>
      <c r="L36711" s="8"/>
      <c r="N36711" s="5"/>
      <c r="O36711" s="10"/>
      <c r="P36711" s="8"/>
    </row>
    <row r="36712" spans="1:16" s="2" customFormat="1" x14ac:dyDescent="0.15">
      <c r="A36712" s="3"/>
      <c r="B36712" s="3"/>
      <c r="J36712" s="3"/>
      <c r="K36712" s="5"/>
      <c r="L36712" s="8"/>
      <c r="N36712" s="5"/>
      <c r="O36712" s="10"/>
      <c r="P36712" s="8"/>
    </row>
    <row r="36713" spans="1:16" s="2" customFormat="1" x14ac:dyDescent="0.15">
      <c r="A36713" s="3"/>
      <c r="B36713" s="3"/>
      <c r="J36713" s="3"/>
      <c r="K36713" s="5"/>
      <c r="L36713" s="8"/>
      <c r="N36713" s="5"/>
      <c r="O36713" s="10"/>
      <c r="P36713" s="8"/>
    </row>
    <row r="36714" spans="1:16" s="2" customFormat="1" x14ac:dyDescent="0.15">
      <c r="A36714" s="3"/>
      <c r="B36714" s="3"/>
      <c r="J36714" s="3"/>
      <c r="K36714" s="5"/>
      <c r="L36714" s="8"/>
      <c r="N36714" s="5"/>
      <c r="O36714" s="10"/>
      <c r="P36714" s="8"/>
    </row>
    <row r="36715" spans="1:16" s="2" customFormat="1" x14ac:dyDescent="0.15">
      <c r="A36715" s="3"/>
      <c r="B36715" s="3"/>
      <c r="J36715" s="3"/>
      <c r="K36715" s="5"/>
      <c r="L36715" s="8"/>
      <c r="N36715" s="5"/>
      <c r="O36715" s="10"/>
      <c r="P36715" s="8"/>
    </row>
    <row r="36716" spans="1:16" s="2" customFormat="1" x14ac:dyDescent="0.15">
      <c r="A36716" s="3"/>
      <c r="B36716" s="3"/>
      <c r="J36716" s="3"/>
      <c r="K36716" s="5"/>
      <c r="L36716" s="8"/>
      <c r="N36716" s="5"/>
      <c r="O36716" s="10"/>
      <c r="P36716" s="8"/>
    </row>
    <row r="36717" spans="1:16" s="2" customFormat="1" x14ac:dyDescent="0.15">
      <c r="A36717" s="3"/>
      <c r="B36717" s="3"/>
      <c r="J36717" s="3"/>
      <c r="K36717" s="5"/>
      <c r="L36717" s="8"/>
      <c r="N36717" s="5"/>
      <c r="O36717" s="10"/>
      <c r="P36717" s="8"/>
    </row>
    <row r="36718" spans="1:16" s="2" customFormat="1" x14ac:dyDescent="0.15">
      <c r="A36718" s="3"/>
      <c r="B36718" s="3"/>
      <c r="J36718" s="3"/>
      <c r="K36718" s="5"/>
      <c r="L36718" s="8"/>
      <c r="N36718" s="5"/>
      <c r="O36718" s="10"/>
      <c r="P36718" s="8"/>
    </row>
    <row r="36719" spans="1:16" s="2" customFormat="1" x14ac:dyDescent="0.15">
      <c r="A36719" s="3"/>
      <c r="B36719" s="3"/>
      <c r="J36719" s="3"/>
      <c r="K36719" s="5"/>
      <c r="L36719" s="8"/>
      <c r="N36719" s="5"/>
      <c r="O36719" s="10"/>
      <c r="P36719" s="8"/>
    </row>
    <row r="36720" spans="1:16" s="2" customFormat="1" x14ac:dyDescent="0.15">
      <c r="A36720" s="3"/>
      <c r="B36720" s="3"/>
      <c r="J36720" s="3"/>
      <c r="K36720" s="5"/>
      <c r="L36720" s="8"/>
      <c r="N36720" s="5"/>
      <c r="O36720" s="10"/>
      <c r="P36720" s="8"/>
    </row>
    <row r="36721" spans="1:16" s="2" customFormat="1" x14ac:dyDescent="0.15">
      <c r="A36721" s="3"/>
      <c r="B36721" s="3"/>
      <c r="J36721" s="3"/>
      <c r="K36721" s="5"/>
      <c r="L36721" s="8"/>
      <c r="N36721" s="5"/>
      <c r="O36721" s="10"/>
      <c r="P36721" s="8"/>
    </row>
    <row r="36722" spans="1:16" s="2" customFormat="1" x14ac:dyDescent="0.15">
      <c r="A36722" s="3"/>
      <c r="B36722" s="3"/>
      <c r="J36722" s="3"/>
      <c r="K36722" s="5"/>
      <c r="L36722" s="8"/>
      <c r="N36722" s="5"/>
      <c r="O36722" s="10"/>
      <c r="P36722" s="8"/>
    </row>
    <row r="36723" spans="1:16" s="2" customFormat="1" x14ac:dyDescent="0.15">
      <c r="A36723" s="3"/>
      <c r="B36723" s="3"/>
      <c r="J36723" s="3"/>
      <c r="K36723" s="5"/>
      <c r="L36723" s="8"/>
      <c r="N36723" s="5"/>
      <c r="O36723" s="10"/>
      <c r="P36723" s="8"/>
    </row>
    <row r="36724" spans="1:16" s="2" customFormat="1" x14ac:dyDescent="0.15">
      <c r="A36724" s="3"/>
      <c r="B36724" s="3"/>
      <c r="J36724" s="3"/>
      <c r="K36724" s="5"/>
      <c r="L36724" s="8"/>
      <c r="N36724" s="5"/>
      <c r="O36724" s="10"/>
      <c r="P36724" s="8"/>
    </row>
    <row r="36725" spans="1:16" s="2" customFormat="1" x14ac:dyDescent="0.15">
      <c r="A36725" s="3"/>
      <c r="B36725" s="3"/>
      <c r="J36725" s="3"/>
      <c r="K36725" s="5"/>
      <c r="L36725" s="8"/>
      <c r="N36725" s="5"/>
      <c r="O36725" s="10"/>
      <c r="P36725" s="8"/>
    </row>
    <row r="36726" spans="1:16" s="2" customFormat="1" x14ac:dyDescent="0.15">
      <c r="A36726" s="3"/>
      <c r="B36726" s="3"/>
      <c r="J36726" s="3"/>
      <c r="K36726" s="5"/>
      <c r="L36726" s="8"/>
      <c r="N36726" s="5"/>
      <c r="O36726" s="10"/>
      <c r="P36726" s="8"/>
    </row>
    <row r="36727" spans="1:16" s="2" customFormat="1" x14ac:dyDescent="0.15">
      <c r="A36727" s="3"/>
      <c r="B36727" s="3"/>
      <c r="J36727" s="3"/>
      <c r="K36727" s="5"/>
      <c r="L36727" s="8"/>
      <c r="N36727" s="5"/>
      <c r="O36727" s="10"/>
      <c r="P36727" s="8"/>
    </row>
    <row r="36728" spans="1:16" s="2" customFormat="1" x14ac:dyDescent="0.15">
      <c r="A36728" s="3"/>
      <c r="B36728" s="3"/>
      <c r="J36728" s="3"/>
      <c r="K36728" s="5"/>
      <c r="L36728" s="8"/>
      <c r="N36728" s="5"/>
      <c r="O36728" s="10"/>
      <c r="P36728" s="8"/>
    </row>
    <row r="36729" spans="1:16" s="2" customFormat="1" x14ac:dyDescent="0.15">
      <c r="A36729" s="3"/>
      <c r="B36729" s="3"/>
      <c r="J36729" s="3"/>
      <c r="K36729" s="5"/>
      <c r="L36729" s="8"/>
      <c r="N36729" s="5"/>
      <c r="O36729" s="10"/>
      <c r="P36729" s="8"/>
    </row>
    <row r="36730" spans="1:16" s="2" customFormat="1" x14ac:dyDescent="0.15">
      <c r="A36730" s="3"/>
      <c r="B36730" s="3"/>
      <c r="J36730" s="3"/>
      <c r="K36730" s="5"/>
      <c r="L36730" s="8"/>
      <c r="N36730" s="5"/>
      <c r="O36730" s="10"/>
      <c r="P36730" s="8"/>
    </row>
    <row r="36731" spans="1:16" s="2" customFormat="1" x14ac:dyDescent="0.15">
      <c r="A36731" s="3"/>
      <c r="B36731" s="3"/>
      <c r="J36731" s="3"/>
      <c r="K36731" s="5"/>
      <c r="L36731" s="8"/>
      <c r="N36731" s="5"/>
      <c r="O36731" s="10"/>
      <c r="P36731" s="8"/>
    </row>
    <row r="36732" spans="1:16" s="2" customFormat="1" x14ac:dyDescent="0.15">
      <c r="A36732" s="3"/>
      <c r="B36732" s="3"/>
      <c r="J36732" s="3"/>
      <c r="K36732" s="5"/>
      <c r="L36732" s="8"/>
      <c r="N36732" s="5"/>
      <c r="O36732" s="10"/>
      <c r="P36732" s="8"/>
    </row>
    <row r="36733" spans="1:16" s="2" customFormat="1" x14ac:dyDescent="0.15">
      <c r="A36733" s="3"/>
      <c r="B36733" s="3"/>
      <c r="J36733" s="3"/>
      <c r="K36733" s="5"/>
      <c r="L36733" s="8"/>
      <c r="N36733" s="5"/>
      <c r="O36733" s="10"/>
      <c r="P36733" s="8"/>
    </row>
    <row r="36734" spans="1:16" s="2" customFormat="1" x14ac:dyDescent="0.15">
      <c r="A36734" s="3"/>
      <c r="B36734" s="3"/>
      <c r="J36734" s="3"/>
      <c r="K36734" s="5"/>
      <c r="L36734" s="8"/>
      <c r="N36734" s="5"/>
      <c r="O36734" s="10"/>
      <c r="P36734" s="8"/>
    </row>
    <row r="36735" spans="1:16" s="2" customFormat="1" x14ac:dyDescent="0.15">
      <c r="A36735" s="3"/>
      <c r="B36735" s="3"/>
      <c r="J36735" s="3"/>
      <c r="K36735" s="5"/>
      <c r="L36735" s="8"/>
      <c r="N36735" s="5"/>
      <c r="O36735" s="10"/>
      <c r="P36735" s="8"/>
    </row>
    <row r="36736" spans="1:16" s="2" customFormat="1" x14ac:dyDescent="0.15">
      <c r="A36736" s="3"/>
      <c r="B36736" s="3"/>
      <c r="J36736" s="3"/>
      <c r="K36736" s="5"/>
      <c r="L36736" s="8"/>
      <c r="N36736" s="5"/>
      <c r="O36736" s="10"/>
      <c r="P36736" s="8"/>
    </row>
    <row r="36737" spans="1:16" s="2" customFormat="1" x14ac:dyDescent="0.15">
      <c r="A36737" s="3"/>
      <c r="B36737" s="3"/>
      <c r="J36737" s="3"/>
      <c r="K36737" s="5"/>
      <c r="L36737" s="8"/>
      <c r="N36737" s="5"/>
      <c r="O36737" s="10"/>
      <c r="P36737" s="8"/>
    </row>
    <row r="36738" spans="1:16" s="2" customFormat="1" x14ac:dyDescent="0.15">
      <c r="A36738" s="3"/>
      <c r="B36738" s="3"/>
      <c r="J36738" s="3"/>
      <c r="K36738" s="5"/>
      <c r="L36738" s="8"/>
      <c r="N36738" s="5"/>
      <c r="O36738" s="10"/>
      <c r="P36738" s="8"/>
    </row>
    <row r="36739" spans="1:16" s="2" customFormat="1" x14ac:dyDescent="0.15">
      <c r="A36739" s="3"/>
      <c r="B36739" s="3"/>
      <c r="J36739" s="3"/>
      <c r="K36739" s="5"/>
      <c r="L36739" s="8"/>
      <c r="N36739" s="5"/>
      <c r="O36739" s="10"/>
      <c r="P36739" s="8"/>
    </row>
    <row r="36740" spans="1:16" s="2" customFormat="1" x14ac:dyDescent="0.15">
      <c r="A36740" s="3"/>
      <c r="B36740" s="3"/>
      <c r="J36740" s="3"/>
      <c r="K36740" s="5"/>
      <c r="L36740" s="8"/>
      <c r="N36740" s="5"/>
      <c r="O36740" s="10"/>
      <c r="P36740" s="8"/>
    </row>
    <row r="36741" spans="1:16" s="2" customFormat="1" x14ac:dyDescent="0.15">
      <c r="A36741" s="3"/>
      <c r="B36741" s="3"/>
      <c r="J36741" s="3"/>
      <c r="K36741" s="5"/>
      <c r="L36741" s="8"/>
      <c r="N36741" s="5"/>
      <c r="O36741" s="10"/>
      <c r="P36741" s="8"/>
    </row>
    <row r="36742" spans="1:16" s="2" customFormat="1" x14ac:dyDescent="0.15">
      <c r="A36742" s="3"/>
      <c r="B36742" s="3"/>
      <c r="J36742" s="3"/>
      <c r="K36742" s="5"/>
      <c r="L36742" s="8"/>
      <c r="N36742" s="5"/>
      <c r="O36742" s="10"/>
      <c r="P36742" s="8"/>
    </row>
    <row r="36743" spans="1:16" s="2" customFormat="1" x14ac:dyDescent="0.15">
      <c r="A36743" s="3"/>
      <c r="B36743" s="3"/>
      <c r="J36743" s="3"/>
      <c r="K36743" s="5"/>
      <c r="L36743" s="8"/>
      <c r="N36743" s="5"/>
      <c r="O36743" s="10"/>
      <c r="P36743" s="8"/>
    </row>
    <row r="36744" spans="1:16" s="2" customFormat="1" x14ac:dyDescent="0.15">
      <c r="A36744" s="3"/>
      <c r="B36744" s="3"/>
      <c r="J36744" s="3"/>
      <c r="K36744" s="5"/>
      <c r="L36744" s="8"/>
      <c r="N36744" s="5"/>
      <c r="O36744" s="10"/>
      <c r="P36744" s="8"/>
    </row>
    <row r="36745" spans="1:16" s="2" customFormat="1" x14ac:dyDescent="0.15">
      <c r="A36745" s="3"/>
      <c r="B36745" s="3"/>
      <c r="J36745" s="3"/>
      <c r="K36745" s="5"/>
      <c r="L36745" s="8"/>
      <c r="N36745" s="5"/>
      <c r="O36745" s="10"/>
      <c r="P36745" s="8"/>
    </row>
    <row r="36746" spans="1:16" s="2" customFormat="1" x14ac:dyDescent="0.15">
      <c r="A36746" s="3"/>
      <c r="B36746" s="3"/>
      <c r="J36746" s="3"/>
      <c r="K36746" s="5"/>
      <c r="L36746" s="8"/>
      <c r="N36746" s="5"/>
      <c r="O36746" s="10"/>
      <c r="P36746" s="8"/>
    </row>
    <row r="36747" spans="1:16" s="2" customFormat="1" x14ac:dyDescent="0.15">
      <c r="A36747" s="3"/>
      <c r="B36747" s="3"/>
      <c r="J36747" s="3"/>
      <c r="K36747" s="5"/>
      <c r="L36747" s="8"/>
      <c r="N36747" s="5"/>
      <c r="O36747" s="10"/>
      <c r="P36747" s="8"/>
    </row>
    <row r="36748" spans="1:16" s="2" customFormat="1" x14ac:dyDescent="0.15">
      <c r="A36748" s="3"/>
      <c r="B36748" s="3"/>
      <c r="J36748" s="3"/>
      <c r="K36748" s="5"/>
      <c r="L36748" s="8"/>
      <c r="N36748" s="5"/>
      <c r="O36748" s="10"/>
      <c r="P36748" s="8"/>
    </row>
    <row r="36749" spans="1:16" s="2" customFormat="1" x14ac:dyDescent="0.15">
      <c r="A36749" s="3"/>
      <c r="B36749" s="3"/>
      <c r="J36749" s="3"/>
      <c r="K36749" s="5"/>
      <c r="L36749" s="8"/>
      <c r="N36749" s="5"/>
      <c r="O36749" s="10"/>
      <c r="P36749" s="8"/>
    </row>
    <row r="36750" spans="1:16" s="2" customFormat="1" x14ac:dyDescent="0.15">
      <c r="A36750" s="3"/>
      <c r="B36750" s="3"/>
      <c r="J36750" s="3"/>
      <c r="K36750" s="5"/>
      <c r="L36750" s="8"/>
      <c r="N36750" s="5"/>
      <c r="O36750" s="10"/>
      <c r="P36750" s="8"/>
    </row>
    <row r="36751" spans="1:16" s="2" customFormat="1" x14ac:dyDescent="0.15">
      <c r="A36751" s="3"/>
      <c r="B36751" s="3"/>
      <c r="J36751" s="3"/>
      <c r="K36751" s="5"/>
      <c r="L36751" s="8"/>
      <c r="N36751" s="5"/>
      <c r="O36751" s="10"/>
      <c r="P36751" s="8"/>
    </row>
    <row r="36752" spans="1:16" s="2" customFormat="1" x14ac:dyDescent="0.15">
      <c r="A36752" s="3"/>
      <c r="B36752" s="3"/>
      <c r="J36752" s="3"/>
      <c r="K36752" s="5"/>
      <c r="L36752" s="8"/>
      <c r="N36752" s="5"/>
      <c r="O36752" s="10"/>
      <c r="P36752" s="8"/>
    </row>
    <row r="36753" spans="1:16" s="2" customFormat="1" x14ac:dyDescent="0.15">
      <c r="A36753" s="3"/>
      <c r="B36753" s="3"/>
      <c r="J36753" s="3"/>
      <c r="K36753" s="5"/>
      <c r="L36753" s="8"/>
      <c r="N36753" s="5"/>
      <c r="O36753" s="10"/>
      <c r="P36753" s="8"/>
    </row>
    <row r="36754" spans="1:16" s="2" customFormat="1" x14ac:dyDescent="0.15">
      <c r="A36754" s="3"/>
      <c r="B36754" s="3"/>
      <c r="J36754" s="3"/>
      <c r="K36754" s="5"/>
      <c r="L36754" s="8"/>
      <c r="N36754" s="5"/>
      <c r="O36754" s="10"/>
      <c r="P36754" s="8"/>
    </row>
    <row r="36755" spans="1:16" s="2" customFormat="1" x14ac:dyDescent="0.15">
      <c r="A36755" s="3"/>
      <c r="B36755" s="3"/>
      <c r="J36755" s="3"/>
      <c r="K36755" s="5"/>
      <c r="L36755" s="8"/>
      <c r="N36755" s="5"/>
      <c r="O36755" s="10"/>
      <c r="P36755" s="8"/>
    </row>
    <row r="36756" spans="1:16" s="2" customFormat="1" x14ac:dyDescent="0.15">
      <c r="A36756" s="3"/>
      <c r="B36756" s="3"/>
      <c r="J36756" s="3"/>
      <c r="K36756" s="5"/>
      <c r="L36756" s="8"/>
      <c r="N36756" s="5"/>
      <c r="O36756" s="10"/>
      <c r="P36756" s="8"/>
    </row>
    <row r="36757" spans="1:16" s="2" customFormat="1" x14ac:dyDescent="0.15">
      <c r="A36757" s="3"/>
      <c r="B36757" s="3"/>
      <c r="J36757" s="3"/>
      <c r="K36757" s="5"/>
      <c r="L36757" s="8"/>
      <c r="N36757" s="5"/>
      <c r="O36757" s="10"/>
      <c r="P36757" s="8"/>
    </row>
    <row r="36758" spans="1:16" s="2" customFormat="1" x14ac:dyDescent="0.15">
      <c r="A36758" s="3"/>
      <c r="B36758" s="3"/>
      <c r="J36758" s="3"/>
      <c r="K36758" s="5"/>
      <c r="L36758" s="8"/>
      <c r="N36758" s="5"/>
      <c r="O36758" s="10"/>
      <c r="P36758" s="8"/>
    </row>
    <row r="36759" spans="1:16" s="2" customFormat="1" x14ac:dyDescent="0.15">
      <c r="A36759" s="3"/>
      <c r="B36759" s="3"/>
      <c r="J36759" s="3"/>
      <c r="K36759" s="5"/>
      <c r="L36759" s="8"/>
      <c r="N36759" s="5"/>
      <c r="O36759" s="10"/>
      <c r="P36759" s="8"/>
    </row>
    <row r="36760" spans="1:16" s="2" customFormat="1" x14ac:dyDescent="0.15">
      <c r="A36760" s="3"/>
      <c r="B36760" s="3"/>
      <c r="J36760" s="3"/>
      <c r="K36760" s="5"/>
      <c r="L36760" s="8"/>
      <c r="N36760" s="5"/>
      <c r="O36760" s="10"/>
      <c r="P36760" s="8"/>
    </row>
    <row r="36761" spans="1:16" s="2" customFormat="1" x14ac:dyDescent="0.15">
      <c r="A36761" s="3"/>
      <c r="B36761" s="3"/>
      <c r="J36761" s="3"/>
      <c r="K36761" s="5"/>
      <c r="L36761" s="8"/>
      <c r="N36761" s="5"/>
      <c r="O36761" s="10"/>
      <c r="P36761" s="8"/>
    </row>
    <row r="36762" spans="1:16" s="2" customFormat="1" x14ac:dyDescent="0.15">
      <c r="A36762" s="3"/>
      <c r="B36762" s="3"/>
      <c r="J36762" s="3"/>
      <c r="K36762" s="5"/>
      <c r="L36762" s="8"/>
      <c r="N36762" s="5"/>
      <c r="O36762" s="10"/>
      <c r="P36762" s="8"/>
    </row>
    <row r="36763" spans="1:16" s="2" customFormat="1" x14ac:dyDescent="0.15">
      <c r="A36763" s="3"/>
      <c r="B36763" s="3"/>
      <c r="J36763" s="3"/>
      <c r="K36763" s="5"/>
      <c r="L36763" s="8"/>
      <c r="N36763" s="5"/>
      <c r="O36763" s="10"/>
      <c r="P36763" s="8"/>
    </row>
    <row r="36764" spans="1:16" s="2" customFormat="1" x14ac:dyDescent="0.15">
      <c r="A36764" s="3"/>
      <c r="B36764" s="3"/>
      <c r="J36764" s="3"/>
      <c r="K36764" s="5"/>
      <c r="L36764" s="8"/>
      <c r="N36764" s="5"/>
      <c r="O36764" s="10"/>
      <c r="P36764" s="8"/>
    </row>
    <row r="36765" spans="1:16" s="2" customFormat="1" x14ac:dyDescent="0.15">
      <c r="A36765" s="3"/>
      <c r="B36765" s="3"/>
      <c r="J36765" s="3"/>
      <c r="K36765" s="5"/>
      <c r="L36765" s="8"/>
      <c r="N36765" s="5"/>
      <c r="O36765" s="10"/>
      <c r="P36765" s="8"/>
    </row>
    <row r="36766" spans="1:16" s="2" customFormat="1" x14ac:dyDescent="0.15">
      <c r="A36766" s="3"/>
      <c r="B36766" s="3"/>
      <c r="J36766" s="3"/>
      <c r="K36766" s="5"/>
      <c r="L36766" s="8"/>
      <c r="N36766" s="5"/>
      <c r="O36766" s="10"/>
      <c r="P36766" s="8"/>
    </row>
    <row r="36767" spans="1:16" s="2" customFormat="1" x14ac:dyDescent="0.15">
      <c r="A36767" s="3"/>
      <c r="B36767" s="3"/>
      <c r="J36767" s="3"/>
      <c r="K36767" s="5"/>
      <c r="L36767" s="8"/>
      <c r="N36767" s="5"/>
      <c r="O36767" s="10"/>
      <c r="P36767" s="8"/>
    </row>
    <row r="36768" spans="1:16" s="2" customFormat="1" x14ac:dyDescent="0.15">
      <c r="A36768" s="3"/>
      <c r="B36768" s="3"/>
      <c r="J36768" s="3"/>
      <c r="K36768" s="5"/>
      <c r="L36768" s="8"/>
      <c r="N36768" s="5"/>
      <c r="O36768" s="10"/>
      <c r="P36768" s="8"/>
    </row>
    <row r="36769" spans="1:16" s="2" customFormat="1" x14ac:dyDescent="0.15">
      <c r="A36769" s="3"/>
      <c r="B36769" s="3"/>
      <c r="J36769" s="3"/>
      <c r="K36769" s="5"/>
      <c r="L36769" s="8"/>
      <c r="N36769" s="5"/>
      <c r="O36769" s="10"/>
      <c r="P36769" s="8"/>
    </row>
    <row r="36770" spans="1:16" s="2" customFormat="1" x14ac:dyDescent="0.15">
      <c r="A36770" s="3"/>
      <c r="B36770" s="3"/>
      <c r="J36770" s="3"/>
      <c r="K36770" s="5"/>
      <c r="L36770" s="8"/>
      <c r="N36770" s="5"/>
      <c r="O36770" s="10"/>
      <c r="P36770" s="8"/>
    </row>
    <row r="36771" spans="1:16" s="2" customFormat="1" x14ac:dyDescent="0.15">
      <c r="A36771" s="3"/>
      <c r="B36771" s="3"/>
      <c r="J36771" s="3"/>
      <c r="K36771" s="5"/>
      <c r="L36771" s="8"/>
      <c r="N36771" s="5"/>
      <c r="O36771" s="10"/>
      <c r="P36771" s="8"/>
    </row>
    <row r="36772" spans="1:16" s="2" customFormat="1" x14ac:dyDescent="0.15">
      <c r="A36772" s="3"/>
      <c r="B36772" s="3"/>
      <c r="J36772" s="3"/>
      <c r="K36772" s="5"/>
      <c r="L36772" s="8"/>
      <c r="N36772" s="5"/>
      <c r="O36772" s="10"/>
      <c r="P36772" s="8"/>
    </row>
    <row r="36773" spans="1:16" s="2" customFormat="1" x14ac:dyDescent="0.15">
      <c r="A36773" s="3"/>
      <c r="B36773" s="3"/>
      <c r="J36773" s="3"/>
      <c r="K36773" s="5"/>
      <c r="L36773" s="8"/>
      <c r="N36773" s="5"/>
      <c r="O36773" s="10"/>
      <c r="P36773" s="8"/>
    </row>
    <row r="36774" spans="1:16" s="2" customFormat="1" x14ac:dyDescent="0.15">
      <c r="A36774" s="3"/>
      <c r="B36774" s="3"/>
      <c r="J36774" s="3"/>
      <c r="K36774" s="5"/>
      <c r="L36774" s="8"/>
      <c r="N36774" s="5"/>
      <c r="O36774" s="10"/>
      <c r="P36774" s="8"/>
    </row>
    <row r="36775" spans="1:16" s="2" customFormat="1" x14ac:dyDescent="0.15">
      <c r="A36775" s="3"/>
      <c r="B36775" s="3"/>
      <c r="J36775" s="3"/>
      <c r="K36775" s="5"/>
      <c r="L36775" s="8"/>
      <c r="N36775" s="5"/>
      <c r="O36775" s="10"/>
      <c r="P36775" s="8"/>
    </row>
    <row r="36776" spans="1:16" s="2" customFormat="1" x14ac:dyDescent="0.15">
      <c r="A36776" s="3"/>
      <c r="B36776" s="3"/>
      <c r="J36776" s="3"/>
      <c r="K36776" s="5"/>
      <c r="L36776" s="8"/>
      <c r="N36776" s="5"/>
      <c r="O36776" s="10"/>
      <c r="P36776" s="8"/>
    </row>
    <row r="36777" spans="1:16" s="2" customFormat="1" x14ac:dyDescent="0.15">
      <c r="A36777" s="3"/>
      <c r="B36777" s="3"/>
      <c r="J36777" s="3"/>
      <c r="K36777" s="5"/>
      <c r="L36777" s="8"/>
      <c r="N36777" s="5"/>
      <c r="O36777" s="10"/>
      <c r="P36777" s="8"/>
    </row>
    <row r="36778" spans="1:16" s="2" customFormat="1" x14ac:dyDescent="0.15">
      <c r="A36778" s="3"/>
      <c r="B36778" s="3"/>
      <c r="J36778" s="3"/>
      <c r="K36778" s="5"/>
      <c r="L36778" s="8"/>
      <c r="N36778" s="5"/>
      <c r="O36778" s="10"/>
      <c r="P36778" s="8"/>
    </row>
    <row r="36779" spans="1:16" s="2" customFormat="1" x14ac:dyDescent="0.15">
      <c r="A36779" s="3"/>
      <c r="B36779" s="3"/>
      <c r="J36779" s="3"/>
      <c r="K36779" s="5"/>
      <c r="L36779" s="8"/>
      <c r="N36779" s="5"/>
      <c r="O36779" s="10"/>
      <c r="P36779" s="8"/>
    </row>
    <row r="36780" spans="1:16" s="2" customFormat="1" x14ac:dyDescent="0.15">
      <c r="A36780" s="3"/>
      <c r="B36780" s="3"/>
      <c r="J36780" s="3"/>
      <c r="K36780" s="5"/>
      <c r="L36780" s="8"/>
      <c r="N36780" s="5"/>
      <c r="O36780" s="10"/>
      <c r="P36780" s="8"/>
    </row>
    <row r="36781" spans="1:16" s="2" customFormat="1" x14ac:dyDescent="0.15">
      <c r="A36781" s="3"/>
      <c r="B36781" s="3"/>
      <c r="J36781" s="3"/>
      <c r="K36781" s="5"/>
      <c r="L36781" s="8"/>
      <c r="N36781" s="5"/>
      <c r="O36781" s="10"/>
      <c r="P36781" s="8"/>
    </row>
    <row r="36782" spans="1:16" s="2" customFormat="1" x14ac:dyDescent="0.15">
      <c r="A36782" s="3"/>
      <c r="B36782" s="3"/>
      <c r="J36782" s="3"/>
      <c r="K36782" s="5"/>
      <c r="L36782" s="8"/>
      <c r="N36782" s="5"/>
      <c r="O36782" s="10"/>
      <c r="P36782" s="8"/>
    </row>
    <row r="36783" spans="1:16" s="2" customFormat="1" x14ac:dyDescent="0.15">
      <c r="A36783" s="3"/>
      <c r="B36783" s="3"/>
      <c r="J36783" s="3"/>
      <c r="K36783" s="5"/>
      <c r="L36783" s="8"/>
      <c r="N36783" s="5"/>
      <c r="O36783" s="10"/>
      <c r="P36783" s="8"/>
    </row>
    <row r="36784" spans="1:16" s="2" customFormat="1" x14ac:dyDescent="0.15">
      <c r="A36784" s="3"/>
      <c r="B36784" s="3"/>
      <c r="J36784" s="3"/>
      <c r="K36784" s="5"/>
      <c r="L36784" s="8"/>
      <c r="N36784" s="5"/>
      <c r="O36784" s="10"/>
      <c r="P36784" s="8"/>
    </row>
    <row r="36785" spans="1:16" s="2" customFormat="1" x14ac:dyDescent="0.15">
      <c r="A36785" s="3"/>
      <c r="B36785" s="3"/>
      <c r="J36785" s="3"/>
      <c r="K36785" s="5"/>
      <c r="L36785" s="8"/>
      <c r="N36785" s="5"/>
      <c r="O36785" s="10"/>
      <c r="P36785" s="8"/>
    </row>
    <row r="36786" spans="1:16" s="2" customFormat="1" x14ac:dyDescent="0.15">
      <c r="A36786" s="3"/>
      <c r="B36786" s="3"/>
      <c r="J36786" s="3"/>
      <c r="K36786" s="5"/>
      <c r="L36786" s="8"/>
      <c r="N36786" s="5"/>
      <c r="O36786" s="10"/>
      <c r="P36786" s="8"/>
    </row>
    <row r="36787" spans="1:16" s="2" customFormat="1" x14ac:dyDescent="0.15">
      <c r="A36787" s="3"/>
      <c r="B36787" s="3"/>
      <c r="J36787" s="3"/>
      <c r="K36787" s="5"/>
      <c r="L36787" s="8"/>
      <c r="N36787" s="5"/>
      <c r="O36787" s="10"/>
      <c r="P36787" s="8"/>
    </row>
    <row r="36788" spans="1:16" s="2" customFormat="1" x14ac:dyDescent="0.15">
      <c r="A36788" s="3"/>
      <c r="B36788" s="3"/>
      <c r="J36788" s="3"/>
      <c r="K36788" s="5"/>
      <c r="L36788" s="8"/>
      <c r="N36788" s="5"/>
      <c r="O36788" s="10"/>
      <c r="P36788" s="8"/>
    </row>
    <row r="36789" spans="1:16" s="2" customFormat="1" x14ac:dyDescent="0.15">
      <c r="A36789" s="3"/>
      <c r="B36789" s="3"/>
      <c r="J36789" s="3"/>
      <c r="K36789" s="5"/>
      <c r="L36789" s="8"/>
      <c r="N36789" s="5"/>
      <c r="O36789" s="10"/>
      <c r="P36789" s="8"/>
    </row>
    <row r="36790" spans="1:16" s="2" customFormat="1" x14ac:dyDescent="0.15">
      <c r="A36790" s="3"/>
      <c r="B36790" s="3"/>
      <c r="J36790" s="3"/>
      <c r="K36790" s="5"/>
      <c r="L36790" s="8"/>
      <c r="N36790" s="5"/>
      <c r="O36790" s="10"/>
      <c r="P36790" s="8"/>
    </row>
    <row r="36791" spans="1:16" s="2" customFormat="1" x14ac:dyDescent="0.15">
      <c r="A36791" s="3"/>
      <c r="B36791" s="3"/>
      <c r="J36791" s="3"/>
      <c r="K36791" s="5"/>
      <c r="L36791" s="8"/>
      <c r="N36791" s="5"/>
      <c r="O36791" s="10"/>
      <c r="P36791" s="8"/>
    </row>
    <row r="36792" spans="1:16" s="2" customFormat="1" x14ac:dyDescent="0.15">
      <c r="A36792" s="3"/>
      <c r="B36792" s="3"/>
      <c r="J36792" s="3"/>
      <c r="K36792" s="5"/>
      <c r="L36792" s="8"/>
      <c r="N36792" s="5"/>
      <c r="O36792" s="10"/>
      <c r="P36792" s="8"/>
    </row>
    <row r="36793" spans="1:16" s="2" customFormat="1" x14ac:dyDescent="0.15">
      <c r="A36793" s="3"/>
      <c r="B36793" s="3"/>
      <c r="J36793" s="3"/>
      <c r="K36793" s="5"/>
      <c r="L36793" s="8"/>
      <c r="N36793" s="5"/>
      <c r="O36793" s="10"/>
      <c r="P36793" s="8"/>
    </row>
    <row r="36794" spans="1:16" s="2" customFormat="1" x14ac:dyDescent="0.15">
      <c r="A36794" s="3"/>
      <c r="B36794" s="3"/>
      <c r="J36794" s="3"/>
      <c r="K36794" s="5"/>
      <c r="L36794" s="8"/>
      <c r="N36794" s="5"/>
      <c r="O36794" s="10"/>
      <c r="P36794" s="8"/>
    </row>
    <row r="36795" spans="1:16" s="2" customFormat="1" x14ac:dyDescent="0.15">
      <c r="A36795" s="3"/>
      <c r="B36795" s="3"/>
      <c r="J36795" s="3"/>
      <c r="K36795" s="5"/>
      <c r="L36795" s="8"/>
      <c r="N36795" s="5"/>
      <c r="O36795" s="10"/>
      <c r="P36795" s="8"/>
    </row>
    <row r="36796" spans="1:16" s="2" customFormat="1" x14ac:dyDescent="0.15">
      <c r="A36796" s="3"/>
      <c r="B36796" s="3"/>
      <c r="J36796" s="3"/>
      <c r="K36796" s="5"/>
      <c r="L36796" s="8"/>
      <c r="N36796" s="5"/>
      <c r="O36796" s="10"/>
      <c r="P36796" s="8"/>
    </row>
    <row r="36797" spans="1:16" s="2" customFormat="1" x14ac:dyDescent="0.15">
      <c r="A36797" s="3"/>
      <c r="B36797" s="3"/>
      <c r="J36797" s="3"/>
      <c r="K36797" s="5"/>
      <c r="L36797" s="8"/>
      <c r="N36797" s="5"/>
      <c r="O36797" s="10"/>
      <c r="P36797" s="8"/>
    </row>
    <row r="36798" spans="1:16" s="2" customFormat="1" x14ac:dyDescent="0.15">
      <c r="A36798" s="3"/>
      <c r="B36798" s="3"/>
      <c r="J36798" s="3"/>
      <c r="K36798" s="5"/>
      <c r="L36798" s="8"/>
      <c r="N36798" s="5"/>
      <c r="O36798" s="10"/>
      <c r="P36798" s="8"/>
    </row>
    <row r="36799" spans="1:16" s="2" customFormat="1" x14ac:dyDescent="0.15">
      <c r="A36799" s="3"/>
      <c r="B36799" s="3"/>
      <c r="J36799" s="3"/>
      <c r="K36799" s="5"/>
      <c r="L36799" s="8"/>
      <c r="N36799" s="5"/>
      <c r="O36799" s="10"/>
      <c r="P36799" s="8"/>
    </row>
    <row r="36800" spans="1:16" s="2" customFormat="1" x14ac:dyDescent="0.15">
      <c r="A36800" s="3"/>
      <c r="B36800" s="3"/>
      <c r="J36800" s="3"/>
      <c r="K36800" s="5"/>
      <c r="L36800" s="8"/>
      <c r="N36800" s="5"/>
      <c r="O36800" s="10"/>
      <c r="P36800" s="8"/>
    </row>
    <row r="36801" spans="1:16" s="2" customFormat="1" x14ac:dyDescent="0.15">
      <c r="A36801" s="3"/>
      <c r="B36801" s="3"/>
      <c r="J36801" s="3"/>
      <c r="K36801" s="5"/>
      <c r="L36801" s="8"/>
      <c r="N36801" s="5"/>
      <c r="O36801" s="10"/>
      <c r="P36801" s="8"/>
    </row>
    <row r="36802" spans="1:16" s="2" customFormat="1" x14ac:dyDescent="0.15">
      <c r="A36802" s="3"/>
      <c r="B36802" s="3"/>
      <c r="J36802" s="3"/>
      <c r="K36802" s="5"/>
      <c r="L36802" s="8"/>
      <c r="N36802" s="5"/>
      <c r="O36802" s="10"/>
      <c r="P36802" s="8"/>
    </row>
    <row r="36803" spans="1:16" s="2" customFormat="1" x14ac:dyDescent="0.15">
      <c r="A36803" s="3"/>
      <c r="B36803" s="3"/>
      <c r="J36803" s="3"/>
      <c r="K36803" s="5"/>
      <c r="L36803" s="8"/>
      <c r="N36803" s="5"/>
      <c r="O36803" s="10"/>
      <c r="P36803" s="8"/>
    </row>
    <row r="36804" spans="1:16" s="2" customFormat="1" x14ac:dyDescent="0.15">
      <c r="A36804" s="3"/>
      <c r="B36804" s="3"/>
      <c r="J36804" s="3"/>
      <c r="K36804" s="5"/>
      <c r="L36804" s="8"/>
      <c r="N36804" s="5"/>
      <c r="O36804" s="10"/>
      <c r="P36804" s="8"/>
    </row>
    <row r="36805" spans="1:16" s="2" customFormat="1" x14ac:dyDescent="0.15">
      <c r="A36805" s="3"/>
      <c r="B36805" s="3"/>
      <c r="J36805" s="3"/>
      <c r="K36805" s="5"/>
      <c r="L36805" s="8"/>
      <c r="N36805" s="5"/>
      <c r="O36805" s="10"/>
      <c r="P36805" s="8"/>
    </row>
    <row r="36806" spans="1:16" s="2" customFormat="1" x14ac:dyDescent="0.15">
      <c r="A36806" s="3"/>
      <c r="B36806" s="3"/>
      <c r="J36806" s="3"/>
      <c r="K36806" s="5"/>
      <c r="L36806" s="8"/>
      <c r="N36806" s="5"/>
      <c r="O36806" s="10"/>
      <c r="P36806" s="8"/>
    </row>
    <row r="36807" spans="1:16" s="2" customFormat="1" x14ac:dyDescent="0.15">
      <c r="A36807" s="3"/>
      <c r="B36807" s="3"/>
      <c r="J36807" s="3"/>
      <c r="K36807" s="5"/>
      <c r="L36807" s="8"/>
      <c r="N36807" s="5"/>
      <c r="O36807" s="10"/>
      <c r="P36807" s="8"/>
    </row>
    <row r="36808" spans="1:16" s="2" customFormat="1" x14ac:dyDescent="0.15">
      <c r="A36808" s="3"/>
      <c r="B36808" s="3"/>
      <c r="J36808" s="3"/>
      <c r="K36808" s="5"/>
      <c r="L36808" s="8"/>
      <c r="N36808" s="5"/>
      <c r="O36808" s="10"/>
      <c r="P36808" s="8"/>
    </row>
    <row r="36809" spans="1:16" s="2" customFormat="1" x14ac:dyDescent="0.15">
      <c r="A36809" s="3"/>
      <c r="B36809" s="3"/>
      <c r="J36809" s="3"/>
      <c r="K36809" s="5"/>
      <c r="L36809" s="8"/>
      <c r="N36809" s="5"/>
      <c r="O36809" s="10"/>
      <c r="P36809" s="8"/>
    </row>
    <row r="36810" spans="1:16" s="2" customFormat="1" x14ac:dyDescent="0.15">
      <c r="A36810" s="3"/>
      <c r="B36810" s="3"/>
      <c r="J36810" s="3"/>
      <c r="K36810" s="5"/>
      <c r="L36810" s="8"/>
      <c r="N36810" s="5"/>
      <c r="O36810" s="10"/>
      <c r="P36810" s="8"/>
    </row>
    <row r="36811" spans="1:16" s="2" customFormat="1" x14ac:dyDescent="0.15">
      <c r="A36811" s="3"/>
      <c r="B36811" s="3"/>
      <c r="J36811" s="3"/>
      <c r="K36811" s="5"/>
      <c r="L36811" s="8"/>
      <c r="N36811" s="5"/>
      <c r="O36811" s="10"/>
      <c r="P36811" s="8"/>
    </row>
    <row r="36812" spans="1:16" s="2" customFormat="1" x14ac:dyDescent="0.15">
      <c r="A36812" s="3"/>
      <c r="B36812" s="3"/>
      <c r="J36812" s="3"/>
      <c r="K36812" s="5"/>
      <c r="L36812" s="8"/>
      <c r="N36812" s="5"/>
      <c r="O36812" s="10"/>
      <c r="P36812" s="8"/>
    </row>
    <row r="36813" spans="1:16" s="2" customFormat="1" x14ac:dyDescent="0.15">
      <c r="A36813" s="3"/>
      <c r="B36813" s="3"/>
      <c r="J36813" s="3"/>
      <c r="K36813" s="5"/>
      <c r="L36813" s="8"/>
      <c r="N36813" s="5"/>
      <c r="O36813" s="10"/>
      <c r="P36813" s="8"/>
    </row>
    <row r="36814" spans="1:16" s="2" customFormat="1" x14ac:dyDescent="0.15">
      <c r="A36814" s="3"/>
      <c r="B36814" s="3"/>
      <c r="J36814" s="3"/>
      <c r="K36814" s="5"/>
      <c r="L36814" s="8"/>
      <c r="N36814" s="5"/>
      <c r="O36814" s="10"/>
      <c r="P36814" s="8"/>
    </row>
    <row r="36815" spans="1:16" s="2" customFormat="1" x14ac:dyDescent="0.15">
      <c r="A36815" s="3"/>
      <c r="B36815" s="3"/>
      <c r="J36815" s="3"/>
      <c r="K36815" s="5"/>
      <c r="L36815" s="8"/>
      <c r="N36815" s="5"/>
      <c r="O36815" s="10"/>
      <c r="P36815" s="8"/>
    </row>
    <row r="36816" spans="1:16" s="2" customFormat="1" x14ac:dyDescent="0.15">
      <c r="A36816" s="3"/>
      <c r="B36816" s="3"/>
      <c r="J36816" s="3"/>
      <c r="K36816" s="5"/>
      <c r="L36816" s="8"/>
      <c r="N36816" s="5"/>
      <c r="O36816" s="10"/>
      <c r="P36816" s="8"/>
    </row>
    <row r="36817" spans="1:16" s="2" customFormat="1" x14ac:dyDescent="0.15">
      <c r="A36817" s="3"/>
      <c r="B36817" s="3"/>
      <c r="J36817" s="3"/>
      <c r="K36817" s="5"/>
      <c r="L36817" s="8"/>
      <c r="N36817" s="5"/>
      <c r="O36817" s="10"/>
      <c r="P36817" s="8"/>
    </row>
    <row r="36818" spans="1:16" s="2" customFormat="1" x14ac:dyDescent="0.15">
      <c r="A36818" s="3"/>
      <c r="B36818" s="3"/>
      <c r="J36818" s="3"/>
      <c r="K36818" s="5"/>
      <c r="L36818" s="8"/>
      <c r="N36818" s="5"/>
      <c r="O36818" s="10"/>
      <c r="P36818" s="8"/>
    </row>
    <row r="36819" spans="1:16" s="2" customFormat="1" x14ac:dyDescent="0.15">
      <c r="A36819" s="3"/>
      <c r="B36819" s="3"/>
      <c r="J36819" s="3"/>
      <c r="K36819" s="5"/>
      <c r="L36819" s="8"/>
      <c r="N36819" s="5"/>
      <c r="O36819" s="10"/>
      <c r="P36819" s="8"/>
    </row>
    <row r="36820" spans="1:16" s="2" customFormat="1" x14ac:dyDescent="0.15">
      <c r="A36820" s="3"/>
      <c r="B36820" s="3"/>
      <c r="J36820" s="3"/>
      <c r="K36820" s="5"/>
      <c r="L36820" s="8"/>
      <c r="N36820" s="5"/>
      <c r="O36820" s="10"/>
      <c r="P36820" s="8"/>
    </row>
    <row r="36821" spans="1:16" s="2" customFormat="1" x14ac:dyDescent="0.15">
      <c r="A36821" s="3"/>
      <c r="B36821" s="3"/>
      <c r="J36821" s="3"/>
      <c r="K36821" s="5"/>
      <c r="L36821" s="8"/>
      <c r="N36821" s="5"/>
      <c r="O36821" s="10"/>
      <c r="P36821" s="8"/>
    </row>
    <row r="36822" spans="1:16" s="2" customFormat="1" x14ac:dyDescent="0.15">
      <c r="A36822" s="3"/>
      <c r="B36822" s="3"/>
      <c r="J36822" s="3"/>
      <c r="K36822" s="5"/>
      <c r="L36822" s="8"/>
      <c r="N36822" s="5"/>
      <c r="O36822" s="10"/>
      <c r="P36822" s="8"/>
    </row>
    <row r="36823" spans="1:16" s="2" customFormat="1" x14ac:dyDescent="0.15">
      <c r="A36823" s="3"/>
      <c r="B36823" s="3"/>
      <c r="J36823" s="3"/>
      <c r="K36823" s="5"/>
      <c r="L36823" s="8"/>
      <c r="N36823" s="5"/>
      <c r="O36823" s="10"/>
      <c r="P36823" s="8"/>
    </row>
    <row r="36824" spans="1:16" s="2" customFormat="1" x14ac:dyDescent="0.15">
      <c r="A36824" s="3"/>
      <c r="B36824" s="3"/>
      <c r="J36824" s="3"/>
      <c r="K36824" s="5"/>
      <c r="L36824" s="8"/>
      <c r="N36824" s="5"/>
      <c r="O36824" s="10"/>
      <c r="P36824" s="8"/>
    </row>
    <row r="36825" spans="1:16" s="2" customFormat="1" x14ac:dyDescent="0.15">
      <c r="A36825" s="3"/>
      <c r="B36825" s="3"/>
      <c r="J36825" s="3"/>
      <c r="K36825" s="5"/>
      <c r="L36825" s="8"/>
      <c r="N36825" s="5"/>
      <c r="O36825" s="10"/>
      <c r="P36825" s="8"/>
    </row>
    <row r="36826" spans="1:16" s="2" customFormat="1" x14ac:dyDescent="0.15">
      <c r="A36826" s="3"/>
      <c r="B36826" s="3"/>
      <c r="J36826" s="3"/>
      <c r="K36826" s="5"/>
      <c r="L36826" s="8"/>
      <c r="N36826" s="5"/>
      <c r="O36826" s="10"/>
      <c r="P36826" s="8"/>
    </row>
    <row r="36827" spans="1:16" s="2" customFormat="1" x14ac:dyDescent="0.15">
      <c r="A36827" s="3"/>
      <c r="B36827" s="3"/>
      <c r="J36827" s="3"/>
      <c r="K36827" s="5"/>
      <c r="L36827" s="8"/>
      <c r="N36827" s="5"/>
      <c r="O36827" s="10"/>
      <c r="P36827" s="8"/>
    </row>
    <row r="36828" spans="1:16" s="2" customFormat="1" x14ac:dyDescent="0.15">
      <c r="A36828" s="3"/>
      <c r="B36828" s="3"/>
      <c r="J36828" s="3"/>
      <c r="K36828" s="5"/>
      <c r="L36828" s="8"/>
      <c r="N36828" s="5"/>
      <c r="O36828" s="10"/>
      <c r="P36828" s="8"/>
    </row>
    <row r="36829" spans="1:16" s="2" customFormat="1" x14ac:dyDescent="0.15">
      <c r="A36829" s="3"/>
      <c r="B36829" s="3"/>
      <c r="J36829" s="3"/>
      <c r="K36829" s="5"/>
      <c r="L36829" s="8"/>
      <c r="N36829" s="5"/>
      <c r="O36829" s="10"/>
      <c r="P36829" s="8"/>
    </row>
    <row r="36830" spans="1:16" s="2" customFormat="1" x14ac:dyDescent="0.15">
      <c r="A36830" s="3"/>
      <c r="B36830" s="3"/>
      <c r="J36830" s="3"/>
      <c r="K36830" s="5"/>
      <c r="L36830" s="8"/>
      <c r="N36830" s="5"/>
      <c r="O36830" s="10"/>
      <c r="P36830" s="8"/>
    </row>
    <row r="36831" spans="1:16" s="2" customFormat="1" x14ac:dyDescent="0.15">
      <c r="A36831" s="3"/>
      <c r="B36831" s="3"/>
      <c r="J36831" s="3"/>
      <c r="K36831" s="5"/>
      <c r="L36831" s="8"/>
      <c r="N36831" s="5"/>
      <c r="O36831" s="10"/>
      <c r="P36831" s="8"/>
    </row>
    <row r="36832" spans="1:16" s="2" customFormat="1" x14ac:dyDescent="0.15">
      <c r="A36832" s="3"/>
      <c r="B36832" s="3"/>
      <c r="J36832" s="3"/>
      <c r="K36832" s="5"/>
      <c r="L36832" s="8"/>
      <c r="N36832" s="5"/>
      <c r="O36832" s="10"/>
      <c r="P36832" s="8"/>
    </row>
    <row r="36833" spans="1:16" s="2" customFormat="1" x14ac:dyDescent="0.15">
      <c r="A36833" s="3"/>
      <c r="B36833" s="3"/>
      <c r="J36833" s="3"/>
      <c r="K36833" s="5"/>
      <c r="L36833" s="8"/>
      <c r="N36833" s="5"/>
      <c r="O36833" s="10"/>
      <c r="P36833" s="8"/>
    </row>
    <row r="36834" spans="1:16" s="2" customFormat="1" x14ac:dyDescent="0.15">
      <c r="A36834" s="3"/>
      <c r="B36834" s="3"/>
      <c r="J36834" s="3"/>
      <c r="K36834" s="5"/>
      <c r="L36834" s="8"/>
      <c r="N36834" s="5"/>
      <c r="O36834" s="10"/>
      <c r="P36834" s="8"/>
    </row>
    <row r="36835" spans="1:16" s="2" customFormat="1" x14ac:dyDescent="0.15">
      <c r="A36835" s="3"/>
      <c r="B36835" s="3"/>
      <c r="J36835" s="3"/>
      <c r="K36835" s="5"/>
      <c r="L36835" s="8"/>
      <c r="N36835" s="5"/>
      <c r="O36835" s="10"/>
      <c r="P36835" s="8"/>
    </row>
    <row r="36836" spans="1:16" s="2" customFormat="1" x14ac:dyDescent="0.15">
      <c r="A36836" s="3"/>
      <c r="B36836" s="3"/>
      <c r="J36836" s="3"/>
      <c r="K36836" s="5"/>
      <c r="L36836" s="8"/>
      <c r="N36836" s="5"/>
      <c r="O36836" s="10"/>
      <c r="P36836" s="8"/>
    </row>
    <row r="36837" spans="1:16" s="2" customFormat="1" x14ac:dyDescent="0.15">
      <c r="A36837" s="3"/>
      <c r="B36837" s="3"/>
      <c r="J36837" s="3"/>
      <c r="K36837" s="5"/>
      <c r="L36837" s="8"/>
      <c r="N36837" s="5"/>
      <c r="O36837" s="10"/>
      <c r="P36837" s="8"/>
    </row>
    <row r="36838" spans="1:16" s="2" customFormat="1" x14ac:dyDescent="0.15">
      <c r="A36838" s="3"/>
      <c r="B36838" s="3"/>
      <c r="J36838" s="3"/>
      <c r="K36838" s="5"/>
      <c r="L36838" s="8"/>
      <c r="N36838" s="5"/>
      <c r="O36838" s="10"/>
      <c r="P36838" s="8"/>
    </row>
    <row r="36839" spans="1:16" s="2" customFormat="1" x14ac:dyDescent="0.15">
      <c r="A36839" s="3"/>
      <c r="B36839" s="3"/>
      <c r="J36839" s="3"/>
      <c r="K36839" s="5"/>
      <c r="L36839" s="8"/>
      <c r="N36839" s="5"/>
      <c r="O36839" s="10"/>
      <c r="P36839" s="8"/>
    </row>
    <row r="36840" spans="1:16" s="2" customFormat="1" x14ac:dyDescent="0.15">
      <c r="A36840" s="3"/>
      <c r="B36840" s="3"/>
      <c r="J36840" s="3"/>
      <c r="K36840" s="5"/>
      <c r="L36840" s="8"/>
      <c r="N36840" s="5"/>
      <c r="O36840" s="10"/>
      <c r="P36840" s="8"/>
    </row>
    <row r="36841" spans="1:16" s="2" customFormat="1" x14ac:dyDescent="0.15">
      <c r="A36841" s="3"/>
      <c r="B36841" s="3"/>
      <c r="J36841" s="3"/>
      <c r="K36841" s="5"/>
      <c r="L36841" s="8"/>
      <c r="N36841" s="5"/>
      <c r="O36841" s="10"/>
      <c r="P36841" s="8"/>
    </row>
    <row r="36842" spans="1:16" s="2" customFormat="1" x14ac:dyDescent="0.15">
      <c r="A36842" s="3"/>
      <c r="B36842" s="3"/>
      <c r="J36842" s="3"/>
      <c r="K36842" s="5"/>
      <c r="L36842" s="8"/>
      <c r="N36842" s="5"/>
      <c r="O36842" s="10"/>
      <c r="P36842" s="8"/>
    </row>
    <row r="36843" spans="1:16" s="2" customFormat="1" x14ac:dyDescent="0.15">
      <c r="A36843" s="3"/>
      <c r="B36843" s="3"/>
      <c r="J36843" s="3"/>
      <c r="K36843" s="5"/>
      <c r="L36843" s="8"/>
      <c r="N36843" s="5"/>
      <c r="O36843" s="10"/>
      <c r="P36843" s="8"/>
    </row>
    <row r="36844" spans="1:16" s="2" customFormat="1" x14ac:dyDescent="0.15">
      <c r="A36844" s="3"/>
      <c r="B36844" s="3"/>
      <c r="J36844" s="3"/>
      <c r="K36844" s="5"/>
      <c r="L36844" s="8"/>
      <c r="N36844" s="5"/>
      <c r="O36844" s="10"/>
      <c r="P36844" s="8"/>
    </row>
    <row r="36845" spans="1:16" s="2" customFormat="1" x14ac:dyDescent="0.15">
      <c r="A36845" s="3"/>
      <c r="B36845" s="3"/>
      <c r="J36845" s="3"/>
      <c r="K36845" s="5"/>
      <c r="L36845" s="8"/>
      <c r="N36845" s="5"/>
      <c r="O36845" s="10"/>
      <c r="P36845" s="8"/>
    </row>
    <row r="36846" spans="1:16" s="2" customFormat="1" x14ac:dyDescent="0.15">
      <c r="A36846" s="3"/>
      <c r="B36846" s="3"/>
      <c r="J36846" s="3"/>
      <c r="K36846" s="5"/>
      <c r="L36846" s="8"/>
      <c r="N36846" s="5"/>
      <c r="O36846" s="10"/>
      <c r="P36846" s="8"/>
    </row>
    <row r="36847" spans="1:16" s="2" customFormat="1" x14ac:dyDescent="0.15">
      <c r="A36847" s="3"/>
      <c r="B36847" s="3"/>
      <c r="J36847" s="3"/>
      <c r="K36847" s="5"/>
      <c r="L36847" s="8"/>
      <c r="N36847" s="5"/>
      <c r="O36847" s="10"/>
      <c r="P36847" s="8"/>
    </row>
    <row r="36848" spans="1:16" s="2" customFormat="1" x14ac:dyDescent="0.15">
      <c r="A36848" s="3"/>
      <c r="B36848" s="3"/>
      <c r="J36848" s="3"/>
      <c r="K36848" s="5"/>
      <c r="L36848" s="8"/>
      <c r="N36848" s="5"/>
      <c r="O36848" s="10"/>
      <c r="P36848" s="8"/>
    </row>
    <row r="36849" spans="1:16" s="2" customFormat="1" x14ac:dyDescent="0.15">
      <c r="A36849" s="3"/>
      <c r="B36849" s="3"/>
      <c r="J36849" s="3"/>
      <c r="K36849" s="5"/>
      <c r="L36849" s="8"/>
      <c r="N36849" s="5"/>
      <c r="O36849" s="10"/>
      <c r="P36849" s="8"/>
    </row>
    <row r="36850" spans="1:16" s="2" customFormat="1" x14ac:dyDescent="0.15">
      <c r="A36850" s="3"/>
      <c r="B36850" s="3"/>
      <c r="J36850" s="3"/>
      <c r="K36850" s="5"/>
      <c r="L36850" s="8"/>
      <c r="N36850" s="5"/>
      <c r="O36850" s="10"/>
      <c r="P36850" s="8"/>
    </row>
    <row r="36851" spans="1:16" s="2" customFormat="1" x14ac:dyDescent="0.15">
      <c r="A36851" s="3"/>
      <c r="B36851" s="3"/>
      <c r="J36851" s="3"/>
      <c r="K36851" s="5"/>
      <c r="L36851" s="8"/>
      <c r="N36851" s="5"/>
      <c r="O36851" s="10"/>
      <c r="P36851" s="8"/>
    </row>
    <row r="36852" spans="1:16" s="2" customFormat="1" x14ac:dyDescent="0.15">
      <c r="A36852" s="3"/>
      <c r="B36852" s="3"/>
      <c r="J36852" s="3"/>
      <c r="K36852" s="5"/>
      <c r="L36852" s="8"/>
      <c r="N36852" s="5"/>
      <c r="O36852" s="10"/>
      <c r="P36852" s="8"/>
    </row>
    <row r="36853" spans="1:16" s="2" customFormat="1" x14ac:dyDescent="0.15">
      <c r="A36853" s="3"/>
      <c r="B36853" s="3"/>
      <c r="J36853" s="3"/>
      <c r="K36853" s="5"/>
      <c r="L36853" s="8"/>
      <c r="N36853" s="5"/>
      <c r="O36853" s="10"/>
      <c r="P36853" s="8"/>
    </row>
    <row r="36854" spans="1:16" s="2" customFormat="1" x14ac:dyDescent="0.15">
      <c r="A36854" s="3"/>
      <c r="B36854" s="3"/>
      <c r="J36854" s="3"/>
      <c r="K36854" s="5"/>
      <c r="L36854" s="8"/>
      <c r="N36854" s="5"/>
      <c r="O36854" s="10"/>
      <c r="P36854" s="8"/>
    </row>
    <row r="36855" spans="1:16" s="2" customFormat="1" x14ac:dyDescent="0.15">
      <c r="A36855" s="3"/>
      <c r="B36855" s="3"/>
      <c r="J36855" s="3"/>
      <c r="K36855" s="5"/>
      <c r="L36855" s="8"/>
      <c r="N36855" s="5"/>
      <c r="O36855" s="10"/>
      <c r="P36855" s="8"/>
    </row>
    <row r="36856" spans="1:16" s="2" customFormat="1" x14ac:dyDescent="0.15">
      <c r="A36856" s="3"/>
      <c r="B36856" s="3"/>
      <c r="J36856" s="3"/>
      <c r="K36856" s="5"/>
      <c r="L36856" s="8"/>
      <c r="N36856" s="5"/>
      <c r="O36856" s="10"/>
      <c r="P36856" s="8"/>
    </row>
    <row r="36857" spans="1:16" s="2" customFormat="1" x14ac:dyDescent="0.15">
      <c r="A36857" s="3"/>
      <c r="B36857" s="3"/>
      <c r="J36857" s="3"/>
      <c r="K36857" s="5"/>
      <c r="L36857" s="8"/>
      <c r="N36857" s="5"/>
      <c r="O36857" s="10"/>
      <c r="P36857" s="8"/>
    </row>
    <row r="36858" spans="1:16" s="2" customFormat="1" x14ac:dyDescent="0.15">
      <c r="A36858" s="3"/>
      <c r="B36858" s="3"/>
      <c r="J36858" s="3"/>
      <c r="K36858" s="5"/>
      <c r="L36858" s="8"/>
      <c r="N36858" s="5"/>
      <c r="O36858" s="10"/>
      <c r="P36858" s="8"/>
    </row>
    <row r="36859" spans="1:16" s="2" customFormat="1" x14ac:dyDescent="0.15">
      <c r="A36859" s="3"/>
      <c r="B36859" s="3"/>
      <c r="J36859" s="3"/>
      <c r="K36859" s="5"/>
      <c r="L36859" s="8"/>
      <c r="N36859" s="5"/>
      <c r="O36859" s="10"/>
      <c r="P36859" s="8"/>
    </row>
    <row r="36860" spans="1:16" s="2" customFormat="1" x14ac:dyDescent="0.15">
      <c r="A36860" s="3"/>
      <c r="B36860" s="3"/>
      <c r="J36860" s="3"/>
      <c r="K36860" s="5"/>
      <c r="L36860" s="8"/>
      <c r="N36860" s="5"/>
      <c r="O36860" s="10"/>
      <c r="P36860" s="8"/>
    </row>
    <row r="36861" spans="1:16" s="2" customFormat="1" x14ac:dyDescent="0.15">
      <c r="A36861" s="3"/>
      <c r="B36861" s="3"/>
      <c r="J36861" s="3"/>
      <c r="K36861" s="5"/>
      <c r="L36861" s="8"/>
      <c r="N36861" s="5"/>
      <c r="O36861" s="10"/>
      <c r="P36861" s="8"/>
    </row>
    <row r="36862" spans="1:16" s="2" customFormat="1" x14ac:dyDescent="0.15">
      <c r="A36862" s="3"/>
      <c r="B36862" s="3"/>
      <c r="J36862" s="3"/>
      <c r="K36862" s="5"/>
      <c r="L36862" s="8"/>
      <c r="N36862" s="5"/>
      <c r="O36862" s="10"/>
      <c r="P36862" s="8"/>
    </row>
    <row r="36863" spans="1:16" s="2" customFormat="1" x14ac:dyDescent="0.15">
      <c r="A36863" s="3"/>
      <c r="B36863" s="3"/>
      <c r="J36863" s="3"/>
      <c r="K36863" s="5"/>
      <c r="L36863" s="8"/>
      <c r="N36863" s="5"/>
      <c r="O36863" s="10"/>
      <c r="P36863" s="8"/>
    </row>
    <row r="36864" spans="1:16" s="2" customFormat="1" x14ac:dyDescent="0.15">
      <c r="A36864" s="3"/>
      <c r="B36864" s="3"/>
      <c r="J36864" s="3"/>
      <c r="K36864" s="5"/>
      <c r="L36864" s="8"/>
      <c r="N36864" s="5"/>
      <c r="O36864" s="10"/>
      <c r="P36864" s="8"/>
    </row>
    <row r="36865" spans="1:16" s="2" customFormat="1" x14ac:dyDescent="0.15">
      <c r="A36865" s="3"/>
      <c r="B36865" s="3"/>
      <c r="J36865" s="3"/>
      <c r="K36865" s="5"/>
      <c r="L36865" s="8"/>
      <c r="N36865" s="5"/>
      <c r="O36865" s="10"/>
      <c r="P36865" s="8"/>
    </row>
    <row r="36866" spans="1:16" s="2" customFormat="1" x14ac:dyDescent="0.15">
      <c r="A36866" s="3"/>
      <c r="B36866" s="3"/>
      <c r="J36866" s="3"/>
      <c r="K36866" s="5"/>
      <c r="L36866" s="8"/>
      <c r="N36866" s="5"/>
      <c r="O36866" s="10"/>
      <c r="P36866" s="8"/>
    </row>
    <row r="36867" spans="1:16" s="2" customFormat="1" x14ac:dyDescent="0.15">
      <c r="A36867" s="3"/>
      <c r="B36867" s="3"/>
      <c r="J36867" s="3"/>
      <c r="K36867" s="5"/>
      <c r="L36867" s="8"/>
      <c r="N36867" s="5"/>
      <c r="O36867" s="10"/>
      <c r="P36867" s="8"/>
    </row>
    <row r="36868" spans="1:16" s="2" customFormat="1" x14ac:dyDescent="0.15">
      <c r="A36868" s="3"/>
      <c r="B36868" s="3"/>
      <c r="J36868" s="3"/>
      <c r="K36868" s="5"/>
      <c r="L36868" s="8"/>
      <c r="N36868" s="5"/>
      <c r="O36868" s="10"/>
      <c r="P36868" s="8"/>
    </row>
    <row r="36869" spans="1:16" s="2" customFormat="1" x14ac:dyDescent="0.15">
      <c r="A36869" s="3"/>
      <c r="B36869" s="3"/>
      <c r="J36869" s="3"/>
      <c r="K36869" s="5"/>
      <c r="L36869" s="8"/>
      <c r="N36869" s="5"/>
      <c r="O36869" s="10"/>
      <c r="P36869" s="8"/>
    </row>
    <row r="36870" spans="1:16" s="2" customFormat="1" x14ac:dyDescent="0.15">
      <c r="A36870" s="3"/>
      <c r="B36870" s="3"/>
      <c r="J36870" s="3"/>
      <c r="K36870" s="5"/>
      <c r="L36870" s="8"/>
      <c r="N36870" s="5"/>
      <c r="O36870" s="10"/>
      <c r="P36870" s="8"/>
    </row>
    <row r="36871" spans="1:16" s="2" customFormat="1" x14ac:dyDescent="0.15">
      <c r="A36871" s="3"/>
      <c r="B36871" s="3"/>
      <c r="J36871" s="3"/>
      <c r="K36871" s="5"/>
      <c r="L36871" s="8"/>
      <c r="N36871" s="5"/>
      <c r="O36871" s="10"/>
      <c r="P36871" s="8"/>
    </row>
    <row r="36872" spans="1:16" s="2" customFormat="1" x14ac:dyDescent="0.15">
      <c r="A36872" s="3"/>
      <c r="B36872" s="3"/>
      <c r="J36872" s="3"/>
      <c r="K36872" s="5"/>
      <c r="L36872" s="8"/>
      <c r="N36872" s="5"/>
      <c r="O36872" s="10"/>
      <c r="P36872" s="8"/>
    </row>
    <row r="36873" spans="1:16" s="2" customFormat="1" x14ac:dyDescent="0.15">
      <c r="A36873" s="3"/>
      <c r="B36873" s="3"/>
      <c r="J36873" s="3"/>
      <c r="K36873" s="5"/>
      <c r="L36873" s="8"/>
      <c r="N36873" s="5"/>
      <c r="O36873" s="10"/>
      <c r="P36873" s="8"/>
    </row>
    <row r="36874" spans="1:16" s="2" customFormat="1" x14ac:dyDescent="0.15">
      <c r="A36874" s="3"/>
      <c r="B36874" s="3"/>
      <c r="J36874" s="3"/>
      <c r="K36874" s="5"/>
      <c r="L36874" s="8"/>
      <c r="N36874" s="5"/>
      <c r="O36874" s="10"/>
      <c r="P36874" s="8"/>
    </row>
    <row r="36875" spans="1:16" s="2" customFormat="1" x14ac:dyDescent="0.15">
      <c r="A36875" s="3"/>
      <c r="B36875" s="3"/>
      <c r="J36875" s="3"/>
      <c r="K36875" s="5"/>
      <c r="L36875" s="8"/>
      <c r="N36875" s="5"/>
      <c r="O36875" s="10"/>
      <c r="P36875" s="8"/>
    </row>
    <row r="36876" spans="1:16" s="2" customFormat="1" x14ac:dyDescent="0.15">
      <c r="A36876" s="3"/>
      <c r="B36876" s="3"/>
      <c r="J36876" s="3"/>
      <c r="K36876" s="5"/>
      <c r="L36876" s="8"/>
      <c r="N36876" s="5"/>
      <c r="O36876" s="10"/>
      <c r="P36876" s="8"/>
    </row>
    <row r="36877" spans="1:16" s="2" customFormat="1" x14ac:dyDescent="0.15">
      <c r="A36877" s="3"/>
      <c r="B36877" s="3"/>
      <c r="J36877" s="3"/>
      <c r="K36877" s="5"/>
      <c r="L36877" s="8"/>
      <c r="N36877" s="5"/>
      <c r="O36877" s="10"/>
      <c r="P36877" s="8"/>
    </row>
    <row r="36878" spans="1:16" s="2" customFormat="1" x14ac:dyDescent="0.15">
      <c r="A36878" s="3"/>
      <c r="B36878" s="3"/>
      <c r="J36878" s="3"/>
      <c r="K36878" s="5"/>
      <c r="L36878" s="8"/>
      <c r="N36878" s="5"/>
      <c r="O36878" s="10"/>
      <c r="P36878" s="8"/>
    </row>
    <row r="36879" spans="1:16" s="2" customFormat="1" x14ac:dyDescent="0.15">
      <c r="A36879" s="3"/>
      <c r="B36879" s="3"/>
      <c r="J36879" s="3"/>
      <c r="K36879" s="5"/>
      <c r="L36879" s="8"/>
      <c r="N36879" s="5"/>
      <c r="O36879" s="10"/>
      <c r="P36879" s="8"/>
    </row>
    <row r="36880" spans="1:16" s="2" customFormat="1" x14ac:dyDescent="0.15">
      <c r="A36880" s="3"/>
      <c r="B36880" s="3"/>
      <c r="J36880" s="3"/>
      <c r="K36880" s="5"/>
      <c r="L36880" s="8"/>
      <c r="N36880" s="5"/>
      <c r="O36880" s="10"/>
      <c r="P36880" s="8"/>
    </row>
    <row r="36881" spans="1:16" s="2" customFormat="1" x14ac:dyDescent="0.15">
      <c r="A36881" s="3"/>
      <c r="B36881" s="3"/>
      <c r="J36881" s="3"/>
      <c r="K36881" s="5"/>
      <c r="L36881" s="8"/>
      <c r="N36881" s="5"/>
      <c r="O36881" s="10"/>
      <c r="P36881" s="8"/>
    </row>
    <row r="36882" spans="1:16" s="2" customFormat="1" x14ac:dyDescent="0.15">
      <c r="A36882" s="3"/>
      <c r="B36882" s="3"/>
      <c r="J36882" s="3"/>
      <c r="K36882" s="5"/>
      <c r="L36882" s="8"/>
      <c r="N36882" s="5"/>
      <c r="O36882" s="10"/>
      <c r="P36882" s="8"/>
    </row>
    <row r="36883" spans="1:16" s="2" customFormat="1" x14ac:dyDescent="0.15">
      <c r="A36883" s="3"/>
      <c r="B36883" s="3"/>
      <c r="J36883" s="3"/>
      <c r="K36883" s="5"/>
      <c r="L36883" s="8"/>
      <c r="N36883" s="5"/>
      <c r="O36883" s="10"/>
      <c r="P36883" s="8"/>
    </row>
    <row r="36884" spans="1:16" s="2" customFormat="1" x14ac:dyDescent="0.15">
      <c r="A36884" s="3"/>
      <c r="B36884" s="3"/>
      <c r="J36884" s="3"/>
      <c r="K36884" s="5"/>
      <c r="L36884" s="8"/>
      <c r="N36884" s="5"/>
      <c r="O36884" s="10"/>
      <c r="P36884" s="8"/>
    </row>
    <row r="36885" spans="1:16" s="2" customFormat="1" x14ac:dyDescent="0.15">
      <c r="A36885" s="3"/>
      <c r="B36885" s="3"/>
      <c r="J36885" s="3"/>
      <c r="K36885" s="5"/>
      <c r="L36885" s="8"/>
      <c r="N36885" s="5"/>
      <c r="O36885" s="10"/>
      <c r="P36885" s="8"/>
    </row>
    <row r="36886" spans="1:16" s="2" customFormat="1" x14ac:dyDescent="0.15">
      <c r="A36886" s="3"/>
      <c r="B36886" s="3"/>
      <c r="J36886" s="3"/>
      <c r="K36886" s="5"/>
      <c r="L36886" s="8"/>
      <c r="N36886" s="5"/>
      <c r="O36886" s="10"/>
      <c r="P36886" s="8"/>
    </row>
    <row r="36887" spans="1:16" s="2" customFormat="1" x14ac:dyDescent="0.15">
      <c r="A36887" s="3"/>
      <c r="B36887" s="3"/>
      <c r="J36887" s="3"/>
      <c r="K36887" s="5"/>
      <c r="L36887" s="8"/>
      <c r="N36887" s="5"/>
      <c r="O36887" s="10"/>
      <c r="P36887" s="8"/>
    </row>
    <row r="36888" spans="1:16" s="2" customFormat="1" x14ac:dyDescent="0.15">
      <c r="A36888" s="3"/>
      <c r="B36888" s="3"/>
      <c r="J36888" s="3"/>
      <c r="K36888" s="5"/>
      <c r="L36888" s="8"/>
      <c r="N36888" s="5"/>
      <c r="O36888" s="10"/>
      <c r="P36888" s="8"/>
    </row>
    <row r="36889" spans="1:16" s="2" customFormat="1" x14ac:dyDescent="0.15">
      <c r="A36889" s="3"/>
      <c r="B36889" s="3"/>
      <c r="J36889" s="3"/>
      <c r="K36889" s="5"/>
      <c r="L36889" s="8"/>
      <c r="N36889" s="5"/>
      <c r="O36889" s="10"/>
      <c r="P36889" s="8"/>
    </row>
    <row r="36890" spans="1:16" s="2" customFormat="1" x14ac:dyDescent="0.15">
      <c r="A36890" s="3"/>
      <c r="B36890" s="3"/>
      <c r="J36890" s="3"/>
      <c r="K36890" s="5"/>
      <c r="L36890" s="8"/>
      <c r="N36890" s="5"/>
      <c r="O36890" s="10"/>
      <c r="P36890" s="8"/>
    </row>
    <row r="36891" spans="1:16" s="2" customFormat="1" x14ac:dyDescent="0.15">
      <c r="A36891" s="3"/>
      <c r="B36891" s="3"/>
      <c r="J36891" s="3"/>
      <c r="K36891" s="5"/>
      <c r="L36891" s="8"/>
      <c r="N36891" s="5"/>
      <c r="O36891" s="10"/>
      <c r="P36891" s="8"/>
    </row>
    <row r="36892" spans="1:16" s="2" customFormat="1" x14ac:dyDescent="0.15">
      <c r="A36892" s="3"/>
      <c r="B36892" s="3"/>
      <c r="J36892" s="3"/>
      <c r="K36892" s="5"/>
      <c r="L36892" s="8"/>
      <c r="N36892" s="5"/>
      <c r="O36892" s="10"/>
      <c r="P36892" s="8"/>
    </row>
    <row r="36893" spans="1:16" s="2" customFormat="1" x14ac:dyDescent="0.15">
      <c r="A36893" s="3"/>
      <c r="B36893" s="3"/>
      <c r="J36893" s="3"/>
      <c r="K36893" s="5"/>
      <c r="L36893" s="8"/>
      <c r="N36893" s="5"/>
      <c r="O36893" s="10"/>
      <c r="P36893" s="8"/>
    </row>
    <row r="36894" spans="1:16" s="2" customFormat="1" x14ac:dyDescent="0.15">
      <c r="A36894" s="3"/>
      <c r="B36894" s="3"/>
      <c r="J36894" s="3"/>
      <c r="K36894" s="5"/>
      <c r="L36894" s="8"/>
      <c r="N36894" s="5"/>
      <c r="O36894" s="10"/>
      <c r="P36894" s="8"/>
    </row>
    <row r="36895" spans="1:16" s="2" customFormat="1" x14ac:dyDescent="0.15">
      <c r="A36895" s="3"/>
      <c r="B36895" s="3"/>
      <c r="J36895" s="3"/>
      <c r="K36895" s="5"/>
      <c r="L36895" s="8"/>
      <c r="N36895" s="5"/>
      <c r="O36895" s="10"/>
      <c r="P36895" s="8"/>
    </row>
    <row r="36896" spans="1:16" s="2" customFormat="1" x14ac:dyDescent="0.15">
      <c r="A36896" s="3"/>
      <c r="B36896" s="3"/>
      <c r="J36896" s="3"/>
      <c r="K36896" s="5"/>
      <c r="L36896" s="8"/>
      <c r="N36896" s="5"/>
      <c r="O36896" s="10"/>
      <c r="P36896" s="8"/>
    </row>
    <row r="36897" spans="1:16" s="2" customFormat="1" x14ac:dyDescent="0.15">
      <c r="A36897" s="3"/>
      <c r="B36897" s="3"/>
      <c r="J36897" s="3"/>
      <c r="K36897" s="5"/>
      <c r="L36897" s="8"/>
      <c r="N36897" s="5"/>
      <c r="O36897" s="10"/>
      <c r="P36897" s="8"/>
    </row>
    <row r="36898" spans="1:16" s="2" customFormat="1" x14ac:dyDescent="0.15">
      <c r="A36898" s="3"/>
      <c r="B36898" s="3"/>
      <c r="J36898" s="3"/>
      <c r="K36898" s="5"/>
      <c r="L36898" s="8"/>
      <c r="N36898" s="5"/>
      <c r="O36898" s="10"/>
      <c r="P36898" s="8"/>
    </row>
    <row r="36899" spans="1:16" s="2" customFormat="1" x14ac:dyDescent="0.15">
      <c r="A36899" s="3"/>
      <c r="B36899" s="3"/>
      <c r="J36899" s="3"/>
      <c r="K36899" s="5"/>
      <c r="L36899" s="8"/>
      <c r="N36899" s="5"/>
      <c r="O36899" s="10"/>
      <c r="P36899" s="8"/>
    </row>
    <row r="36900" spans="1:16" s="2" customFormat="1" x14ac:dyDescent="0.15">
      <c r="A36900" s="3"/>
      <c r="B36900" s="3"/>
      <c r="J36900" s="3"/>
      <c r="K36900" s="5"/>
      <c r="L36900" s="8"/>
      <c r="N36900" s="5"/>
      <c r="O36900" s="10"/>
      <c r="P36900" s="8"/>
    </row>
    <row r="36901" spans="1:16" s="2" customFormat="1" x14ac:dyDescent="0.15">
      <c r="A36901" s="3"/>
      <c r="B36901" s="3"/>
      <c r="J36901" s="3"/>
      <c r="K36901" s="5"/>
      <c r="L36901" s="8"/>
      <c r="N36901" s="5"/>
      <c r="O36901" s="10"/>
      <c r="P36901" s="8"/>
    </row>
    <row r="36902" spans="1:16" s="2" customFormat="1" x14ac:dyDescent="0.15">
      <c r="A36902" s="3"/>
      <c r="B36902" s="3"/>
      <c r="J36902" s="3"/>
      <c r="K36902" s="5"/>
      <c r="L36902" s="8"/>
      <c r="N36902" s="5"/>
      <c r="O36902" s="10"/>
      <c r="P36902" s="8"/>
    </row>
    <row r="36903" spans="1:16" s="2" customFormat="1" x14ac:dyDescent="0.15">
      <c r="A36903" s="3"/>
      <c r="B36903" s="3"/>
      <c r="J36903" s="3"/>
      <c r="K36903" s="5"/>
      <c r="L36903" s="8"/>
      <c r="N36903" s="5"/>
      <c r="O36903" s="10"/>
      <c r="P36903" s="8"/>
    </row>
    <row r="36904" spans="1:16" s="2" customFormat="1" x14ac:dyDescent="0.15">
      <c r="A36904" s="3"/>
      <c r="B36904" s="3"/>
      <c r="J36904" s="3"/>
      <c r="K36904" s="5"/>
      <c r="L36904" s="8"/>
      <c r="N36904" s="5"/>
      <c r="O36904" s="10"/>
      <c r="P36904" s="8"/>
    </row>
    <row r="36905" spans="1:16" s="2" customFormat="1" x14ac:dyDescent="0.15">
      <c r="A36905" s="3"/>
      <c r="B36905" s="3"/>
      <c r="J36905" s="3"/>
      <c r="K36905" s="5"/>
      <c r="L36905" s="8"/>
      <c r="N36905" s="5"/>
      <c r="O36905" s="10"/>
      <c r="P36905" s="8"/>
    </row>
    <row r="36906" spans="1:16" s="2" customFormat="1" x14ac:dyDescent="0.15">
      <c r="A36906" s="3"/>
      <c r="B36906" s="3"/>
      <c r="J36906" s="3"/>
      <c r="K36906" s="5"/>
      <c r="L36906" s="8"/>
      <c r="N36906" s="5"/>
      <c r="O36906" s="10"/>
      <c r="P36906" s="8"/>
    </row>
    <row r="36907" spans="1:16" s="2" customFormat="1" x14ac:dyDescent="0.15">
      <c r="A36907" s="3"/>
      <c r="B36907" s="3"/>
      <c r="J36907" s="3"/>
      <c r="K36907" s="5"/>
      <c r="L36907" s="8"/>
      <c r="N36907" s="5"/>
      <c r="O36907" s="10"/>
      <c r="P36907" s="8"/>
    </row>
    <row r="36908" spans="1:16" s="2" customFormat="1" x14ac:dyDescent="0.15">
      <c r="A36908" s="3"/>
      <c r="B36908" s="3"/>
      <c r="J36908" s="3"/>
      <c r="K36908" s="5"/>
      <c r="L36908" s="8"/>
      <c r="N36908" s="5"/>
      <c r="O36908" s="10"/>
      <c r="P36908" s="8"/>
    </row>
    <row r="36909" spans="1:16" s="2" customFormat="1" x14ac:dyDescent="0.15">
      <c r="A36909" s="3"/>
      <c r="B36909" s="3"/>
      <c r="J36909" s="3"/>
      <c r="K36909" s="5"/>
      <c r="L36909" s="8"/>
      <c r="N36909" s="5"/>
      <c r="O36909" s="10"/>
      <c r="P36909" s="8"/>
    </row>
    <row r="36910" spans="1:16" s="2" customFormat="1" x14ac:dyDescent="0.15">
      <c r="A36910" s="3"/>
      <c r="B36910" s="3"/>
      <c r="J36910" s="3"/>
      <c r="K36910" s="5"/>
      <c r="L36910" s="8"/>
      <c r="N36910" s="5"/>
      <c r="O36910" s="10"/>
      <c r="P36910" s="8"/>
    </row>
    <row r="36911" spans="1:16" s="2" customFormat="1" x14ac:dyDescent="0.15">
      <c r="A36911" s="3"/>
      <c r="B36911" s="3"/>
      <c r="J36911" s="3"/>
      <c r="K36911" s="5"/>
      <c r="L36911" s="8"/>
      <c r="N36911" s="5"/>
      <c r="O36911" s="10"/>
      <c r="P36911" s="8"/>
    </row>
    <row r="36912" spans="1:16" s="2" customFormat="1" x14ac:dyDescent="0.15">
      <c r="A36912" s="3"/>
      <c r="B36912" s="3"/>
      <c r="J36912" s="3"/>
      <c r="K36912" s="5"/>
      <c r="L36912" s="8"/>
      <c r="N36912" s="5"/>
      <c r="O36912" s="10"/>
      <c r="P36912" s="8"/>
    </row>
    <row r="36913" spans="1:16" s="2" customFormat="1" x14ac:dyDescent="0.15">
      <c r="A36913" s="3"/>
      <c r="B36913" s="3"/>
      <c r="J36913" s="3"/>
      <c r="K36913" s="5"/>
      <c r="L36913" s="8"/>
      <c r="N36913" s="5"/>
      <c r="O36913" s="10"/>
      <c r="P36913" s="8"/>
    </row>
    <row r="36914" spans="1:16" s="2" customFormat="1" x14ac:dyDescent="0.15">
      <c r="A36914" s="3"/>
      <c r="B36914" s="3"/>
      <c r="J36914" s="3"/>
      <c r="K36914" s="5"/>
      <c r="L36914" s="8"/>
      <c r="N36914" s="5"/>
      <c r="O36914" s="10"/>
      <c r="P36914" s="8"/>
    </row>
    <row r="36915" spans="1:16" s="2" customFormat="1" x14ac:dyDescent="0.15">
      <c r="A36915" s="3"/>
      <c r="B36915" s="3"/>
      <c r="J36915" s="3"/>
      <c r="K36915" s="5"/>
      <c r="L36915" s="8"/>
      <c r="N36915" s="5"/>
      <c r="O36915" s="10"/>
      <c r="P36915" s="8"/>
    </row>
    <row r="36916" spans="1:16" s="2" customFormat="1" x14ac:dyDescent="0.15">
      <c r="A36916" s="3"/>
      <c r="B36916" s="3"/>
      <c r="J36916" s="3"/>
      <c r="K36916" s="5"/>
      <c r="L36916" s="8"/>
      <c r="N36916" s="5"/>
      <c r="O36916" s="10"/>
      <c r="P36916" s="8"/>
    </row>
    <row r="36917" spans="1:16" s="2" customFormat="1" x14ac:dyDescent="0.15">
      <c r="A36917" s="3"/>
      <c r="B36917" s="3"/>
      <c r="J36917" s="3"/>
      <c r="K36917" s="5"/>
      <c r="L36917" s="8"/>
      <c r="N36917" s="5"/>
      <c r="O36917" s="10"/>
      <c r="P36917" s="8"/>
    </row>
    <row r="36918" spans="1:16" s="2" customFormat="1" x14ac:dyDescent="0.15">
      <c r="A36918" s="3"/>
      <c r="B36918" s="3"/>
      <c r="J36918" s="3"/>
      <c r="K36918" s="5"/>
      <c r="L36918" s="8"/>
      <c r="N36918" s="5"/>
      <c r="O36918" s="10"/>
      <c r="P36918" s="8"/>
    </row>
    <row r="36919" spans="1:16" s="2" customFormat="1" x14ac:dyDescent="0.15">
      <c r="A36919" s="3"/>
      <c r="B36919" s="3"/>
      <c r="J36919" s="3"/>
      <c r="K36919" s="5"/>
      <c r="L36919" s="8"/>
      <c r="N36919" s="5"/>
      <c r="O36919" s="10"/>
      <c r="P36919" s="8"/>
    </row>
    <row r="36920" spans="1:16" s="2" customFormat="1" x14ac:dyDescent="0.15">
      <c r="A36920" s="3"/>
      <c r="B36920" s="3"/>
      <c r="J36920" s="3"/>
      <c r="K36920" s="5"/>
      <c r="L36920" s="8"/>
      <c r="N36920" s="5"/>
      <c r="O36920" s="10"/>
      <c r="P36920" s="8"/>
    </row>
    <row r="36921" spans="1:16" s="2" customFormat="1" x14ac:dyDescent="0.15">
      <c r="A36921" s="3"/>
      <c r="B36921" s="3"/>
      <c r="J36921" s="3"/>
      <c r="K36921" s="5"/>
      <c r="L36921" s="8"/>
      <c r="N36921" s="5"/>
      <c r="O36921" s="10"/>
      <c r="P36921" s="8"/>
    </row>
    <row r="36922" spans="1:16" s="2" customFormat="1" x14ac:dyDescent="0.15">
      <c r="A36922" s="3"/>
      <c r="B36922" s="3"/>
      <c r="J36922" s="3"/>
      <c r="K36922" s="5"/>
      <c r="L36922" s="8"/>
      <c r="N36922" s="5"/>
      <c r="O36922" s="10"/>
      <c r="P36922" s="8"/>
    </row>
    <row r="36923" spans="1:16" s="2" customFormat="1" x14ac:dyDescent="0.15">
      <c r="A36923" s="3"/>
      <c r="B36923" s="3"/>
      <c r="J36923" s="3"/>
      <c r="K36923" s="5"/>
      <c r="L36923" s="8"/>
      <c r="N36923" s="5"/>
      <c r="O36923" s="10"/>
      <c r="P36923" s="8"/>
    </row>
    <row r="36924" spans="1:16" s="2" customFormat="1" x14ac:dyDescent="0.15">
      <c r="A36924" s="3"/>
      <c r="B36924" s="3"/>
      <c r="J36924" s="3"/>
      <c r="K36924" s="5"/>
      <c r="L36924" s="8"/>
      <c r="N36924" s="5"/>
      <c r="O36924" s="10"/>
      <c r="P36924" s="8"/>
    </row>
    <row r="36925" spans="1:16" s="2" customFormat="1" x14ac:dyDescent="0.15">
      <c r="A36925" s="3"/>
      <c r="B36925" s="3"/>
      <c r="J36925" s="3"/>
      <c r="K36925" s="5"/>
      <c r="L36925" s="8"/>
      <c r="N36925" s="5"/>
      <c r="O36925" s="10"/>
      <c r="P36925" s="8"/>
    </row>
    <row r="36926" spans="1:16" s="2" customFormat="1" x14ac:dyDescent="0.15">
      <c r="A36926" s="3"/>
      <c r="B36926" s="3"/>
      <c r="J36926" s="3"/>
      <c r="K36926" s="5"/>
      <c r="L36926" s="8"/>
      <c r="N36926" s="5"/>
      <c r="O36926" s="10"/>
      <c r="P36926" s="8"/>
    </row>
    <row r="36927" spans="1:16" s="2" customFormat="1" x14ac:dyDescent="0.15">
      <c r="A36927" s="3"/>
      <c r="B36927" s="3"/>
      <c r="J36927" s="3"/>
      <c r="K36927" s="5"/>
      <c r="L36927" s="8"/>
      <c r="N36927" s="5"/>
      <c r="O36927" s="10"/>
      <c r="P36927" s="8"/>
    </row>
    <row r="36928" spans="1:16" s="2" customFormat="1" x14ac:dyDescent="0.15">
      <c r="A36928" s="3"/>
      <c r="B36928" s="3"/>
      <c r="J36928" s="3"/>
      <c r="K36928" s="5"/>
      <c r="L36928" s="8"/>
      <c r="N36928" s="5"/>
      <c r="O36928" s="10"/>
      <c r="P36928" s="8"/>
    </row>
    <row r="36929" spans="1:16" s="2" customFormat="1" x14ac:dyDescent="0.15">
      <c r="A36929" s="3"/>
      <c r="B36929" s="3"/>
      <c r="J36929" s="3"/>
      <c r="K36929" s="5"/>
      <c r="L36929" s="8"/>
      <c r="N36929" s="5"/>
      <c r="O36929" s="10"/>
      <c r="P36929" s="8"/>
    </row>
    <row r="36930" spans="1:16" s="2" customFormat="1" x14ac:dyDescent="0.15">
      <c r="A36930" s="3"/>
      <c r="B36930" s="3"/>
      <c r="J36930" s="3"/>
      <c r="K36930" s="5"/>
      <c r="L36930" s="8"/>
      <c r="N36930" s="5"/>
      <c r="O36930" s="10"/>
      <c r="P36930" s="8"/>
    </row>
    <row r="36931" spans="1:16" s="2" customFormat="1" x14ac:dyDescent="0.15">
      <c r="A36931" s="3"/>
      <c r="B36931" s="3"/>
      <c r="J36931" s="3"/>
      <c r="K36931" s="5"/>
      <c r="L36931" s="8"/>
      <c r="N36931" s="5"/>
      <c r="O36931" s="10"/>
      <c r="P36931" s="8"/>
    </row>
    <row r="36932" spans="1:16" s="2" customFormat="1" x14ac:dyDescent="0.15">
      <c r="A36932" s="3"/>
      <c r="B36932" s="3"/>
      <c r="J36932" s="3"/>
      <c r="K36932" s="5"/>
      <c r="L36932" s="8"/>
      <c r="N36932" s="5"/>
      <c r="O36932" s="10"/>
      <c r="P36932" s="8"/>
    </row>
    <row r="36933" spans="1:16" s="2" customFormat="1" x14ac:dyDescent="0.15">
      <c r="A36933" s="3"/>
      <c r="B36933" s="3"/>
      <c r="J36933" s="3"/>
      <c r="K36933" s="5"/>
      <c r="L36933" s="8"/>
      <c r="N36933" s="5"/>
      <c r="O36933" s="10"/>
      <c r="P36933" s="8"/>
    </row>
    <row r="36934" spans="1:16" s="2" customFormat="1" x14ac:dyDescent="0.15">
      <c r="A36934" s="3"/>
      <c r="B36934" s="3"/>
      <c r="J36934" s="3"/>
      <c r="K36934" s="5"/>
      <c r="L36934" s="8"/>
      <c r="N36934" s="5"/>
      <c r="O36934" s="10"/>
      <c r="P36934" s="8"/>
    </row>
    <row r="36935" spans="1:16" s="2" customFormat="1" x14ac:dyDescent="0.15">
      <c r="A36935" s="3"/>
      <c r="B36935" s="3"/>
      <c r="J36935" s="3"/>
      <c r="K36935" s="5"/>
      <c r="L36935" s="8"/>
      <c r="N36935" s="5"/>
      <c r="O36935" s="10"/>
      <c r="P36935" s="8"/>
    </row>
    <row r="36936" spans="1:16" s="2" customFormat="1" x14ac:dyDescent="0.15">
      <c r="A36936" s="3"/>
      <c r="B36936" s="3"/>
      <c r="J36936" s="3"/>
      <c r="K36936" s="5"/>
      <c r="L36936" s="8"/>
      <c r="N36936" s="5"/>
      <c r="O36936" s="10"/>
      <c r="P36936" s="8"/>
    </row>
    <row r="36937" spans="1:16" s="2" customFormat="1" x14ac:dyDescent="0.15">
      <c r="A36937" s="3"/>
      <c r="B36937" s="3"/>
      <c r="J36937" s="3"/>
      <c r="K36937" s="5"/>
      <c r="L36937" s="8"/>
      <c r="N36937" s="5"/>
      <c r="O36937" s="10"/>
      <c r="P36937" s="8"/>
    </row>
    <row r="36938" spans="1:16" s="2" customFormat="1" x14ac:dyDescent="0.15">
      <c r="A36938" s="3"/>
      <c r="B36938" s="3"/>
      <c r="J36938" s="3"/>
      <c r="K36938" s="5"/>
      <c r="L36938" s="8"/>
      <c r="N36938" s="5"/>
      <c r="O36938" s="10"/>
      <c r="P36938" s="8"/>
    </row>
    <row r="36939" spans="1:16" s="2" customFormat="1" x14ac:dyDescent="0.15">
      <c r="A36939" s="3"/>
      <c r="B36939" s="3"/>
      <c r="J36939" s="3"/>
      <c r="K36939" s="5"/>
      <c r="L36939" s="8"/>
      <c r="N36939" s="5"/>
      <c r="O36939" s="10"/>
      <c r="P36939" s="8"/>
    </row>
    <row r="36940" spans="1:16" s="2" customFormat="1" x14ac:dyDescent="0.15">
      <c r="A36940" s="3"/>
      <c r="B36940" s="3"/>
      <c r="J36940" s="3"/>
      <c r="K36940" s="5"/>
      <c r="L36940" s="8"/>
      <c r="N36940" s="5"/>
      <c r="O36940" s="10"/>
      <c r="P36940" s="8"/>
    </row>
    <row r="36941" spans="1:16" s="2" customFormat="1" x14ac:dyDescent="0.15">
      <c r="A36941" s="3"/>
      <c r="B36941" s="3"/>
      <c r="J36941" s="3"/>
      <c r="K36941" s="5"/>
      <c r="L36941" s="8"/>
      <c r="N36941" s="5"/>
      <c r="O36941" s="10"/>
      <c r="P36941" s="8"/>
    </row>
    <row r="36942" spans="1:16" s="2" customFormat="1" x14ac:dyDescent="0.15">
      <c r="A36942" s="3"/>
      <c r="B36942" s="3"/>
      <c r="J36942" s="3"/>
      <c r="K36942" s="5"/>
      <c r="L36942" s="8"/>
      <c r="N36942" s="5"/>
      <c r="O36942" s="10"/>
      <c r="P36942" s="8"/>
    </row>
    <row r="36943" spans="1:16" s="2" customFormat="1" x14ac:dyDescent="0.15">
      <c r="A36943" s="3"/>
      <c r="B36943" s="3"/>
      <c r="J36943" s="3"/>
      <c r="K36943" s="5"/>
      <c r="L36943" s="8"/>
      <c r="N36943" s="5"/>
      <c r="O36943" s="10"/>
      <c r="P36943" s="8"/>
    </row>
    <row r="36944" spans="1:16" s="2" customFormat="1" x14ac:dyDescent="0.15">
      <c r="A36944" s="3"/>
      <c r="B36944" s="3"/>
      <c r="J36944" s="3"/>
      <c r="K36944" s="5"/>
      <c r="L36944" s="8"/>
      <c r="N36944" s="5"/>
      <c r="O36944" s="10"/>
      <c r="P36944" s="8"/>
    </row>
    <row r="36945" spans="1:16" s="2" customFormat="1" x14ac:dyDescent="0.15">
      <c r="A36945" s="3"/>
      <c r="B36945" s="3"/>
      <c r="J36945" s="3"/>
      <c r="K36945" s="5"/>
      <c r="L36945" s="8"/>
      <c r="N36945" s="5"/>
      <c r="O36945" s="10"/>
      <c r="P36945" s="8"/>
    </row>
    <row r="36946" spans="1:16" s="2" customFormat="1" x14ac:dyDescent="0.15">
      <c r="A36946" s="3"/>
      <c r="B36946" s="3"/>
      <c r="J36946" s="3"/>
      <c r="K36946" s="5"/>
      <c r="L36946" s="8"/>
      <c r="N36946" s="5"/>
      <c r="O36946" s="10"/>
      <c r="P36946" s="8"/>
    </row>
    <row r="36947" spans="1:16" s="2" customFormat="1" x14ac:dyDescent="0.15">
      <c r="A36947" s="3"/>
      <c r="B36947" s="3"/>
      <c r="J36947" s="3"/>
      <c r="K36947" s="5"/>
      <c r="L36947" s="8"/>
      <c r="N36947" s="5"/>
      <c r="O36947" s="10"/>
      <c r="P36947" s="8"/>
    </row>
    <row r="36948" spans="1:16" s="2" customFormat="1" x14ac:dyDescent="0.15">
      <c r="A36948" s="3"/>
      <c r="B36948" s="3"/>
      <c r="J36948" s="3"/>
      <c r="K36948" s="5"/>
      <c r="L36948" s="8"/>
      <c r="N36948" s="5"/>
      <c r="O36948" s="10"/>
      <c r="P36948" s="8"/>
    </row>
    <row r="36949" spans="1:16" s="2" customFormat="1" x14ac:dyDescent="0.15">
      <c r="A36949" s="3"/>
      <c r="B36949" s="3"/>
      <c r="J36949" s="3"/>
      <c r="K36949" s="5"/>
      <c r="L36949" s="8"/>
      <c r="N36949" s="5"/>
      <c r="O36949" s="10"/>
      <c r="P36949" s="8"/>
    </row>
    <row r="36950" spans="1:16" s="2" customFormat="1" x14ac:dyDescent="0.15">
      <c r="A36950" s="3"/>
      <c r="B36950" s="3"/>
      <c r="J36950" s="3"/>
      <c r="K36950" s="5"/>
      <c r="L36950" s="8"/>
      <c r="N36950" s="5"/>
      <c r="O36950" s="10"/>
      <c r="P36950" s="8"/>
    </row>
    <row r="36951" spans="1:16" s="2" customFormat="1" x14ac:dyDescent="0.15">
      <c r="A36951" s="3"/>
      <c r="B36951" s="3"/>
      <c r="J36951" s="3"/>
      <c r="K36951" s="5"/>
      <c r="L36951" s="8"/>
      <c r="N36951" s="5"/>
      <c r="O36951" s="10"/>
      <c r="P36951" s="8"/>
    </row>
    <row r="36952" spans="1:16" s="2" customFormat="1" x14ac:dyDescent="0.15">
      <c r="A36952" s="3"/>
      <c r="B36952" s="3"/>
      <c r="J36952" s="3"/>
      <c r="K36952" s="5"/>
      <c r="L36952" s="8"/>
      <c r="N36952" s="5"/>
      <c r="O36952" s="10"/>
      <c r="P36952" s="8"/>
    </row>
    <row r="36953" spans="1:16" s="2" customFormat="1" x14ac:dyDescent="0.15">
      <c r="A36953" s="3"/>
      <c r="B36953" s="3"/>
      <c r="J36953" s="3"/>
      <c r="K36953" s="5"/>
      <c r="L36953" s="8"/>
      <c r="N36953" s="5"/>
      <c r="O36953" s="10"/>
      <c r="P36953" s="8"/>
    </row>
    <row r="36954" spans="1:16" s="2" customFormat="1" x14ac:dyDescent="0.15">
      <c r="A36954" s="3"/>
      <c r="B36954" s="3"/>
      <c r="J36954" s="3"/>
      <c r="K36954" s="5"/>
      <c r="L36954" s="8"/>
      <c r="N36954" s="5"/>
      <c r="O36954" s="10"/>
      <c r="P36954" s="8"/>
    </row>
    <row r="36955" spans="1:16" s="2" customFormat="1" x14ac:dyDescent="0.15">
      <c r="A36955" s="3"/>
      <c r="B36955" s="3"/>
      <c r="J36955" s="3"/>
      <c r="K36955" s="5"/>
      <c r="L36955" s="8"/>
      <c r="N36955" s="5"/>
      <c r="O36955" s="10"/>
      <c r="P36955" s="8"/>
    </row>
    <row r="36956" spans="1:16" s="2" customFormat="1" x14ac:dyDescent="0.15">
      <c r="A36956" s="3"/>
      <c r="B36956" s="3"/>
      <c r="J36956" s="3"/>
      <c r="K36956" s="5"/>
      <c r="L36956" s="8"/>
      <c r="N36956" s="5"/>
      <c r="O36956" s="10"/>
      <c r="P36956" s="8"/>
    </row>
    <row r="36957" spans="1:16" s="2" customFormat="1" x14ac:dyDescent="0.15">
      <c r="A36957" s="3"/>
      <c r="B36957" s="3"/>
      <c r="J36957" s="3"/>
      <c r="K36957" s="5"/>
      <c r="L36957" s="8"/>
      <c r="N36957" s="5"/>
      <c r="O36957" s="10"/>
      <c r="P36957" s="8"/>
    </row>
    <row r="36958" spans="1:16" s="2" customFormat="1" x14ac:dyDescent="0.15">
      <c r="A36958" s="3"/>
      <c r="B36958" s="3"/>
      <c r="J36958" s="3"/>
      <c r="K36958" s="5"/>
      <c r="L36958" s="8"/>
      <c r="N36958" s="5"/>
      <c r="O36958" s="10"/>
      <c r="P36958" s="8"/>
    </row>
    <row r="36959" spans="1:16" s="2" customFormat="1" x14ac:dyDescent="0.15">
      <c r="A36959" s="3"/>
      <c r="B36959" s="3"/>
      <c r="J36959" s="3"/>
      <c r="K36959" s="5"/>
      <c r="L36959" s="8"/>
      <c r="N36959" s="5"/>
      <c r="O36959" s="10"/>
      <c r="P36959" s="8"/>
    </row>
    <row r="36960" spans="1:16" s="2" customFormat="1" x14ac:dyDescent="0.15">
      <c r="A36960" s="3"/>
      <c r="B36960" s="3"/>
      <c r="J36960" s="3"/>
      <c r="K36960" s="5"/>
      <c r="L36960" s="8"/>
      <c r="N36960" s="5"/>
      <c r="O36960" s="10"/>
      <c r="P36960" s="8"/>
    </row>
    <row r="36961" spans="1:16" s="2" customFormat="1" x14ac:dyDescent="0.15">
      <c r="A36961" s="3"/>
      <c r="B36961" s="3"/>
      <c r="J36961" s="3"/>
      <c r="K36961" s="5"/>
      <c r="L36961" s="8"/>
      <c r="N36961" s="5"/>
      <c r="O36961" s="10"/>
      <c r="P36961" s="8"/>
    </row>
    <row r="36962" spans="1:16" s="2" customFormat="1" x14ac:dyDescent="0.15">
      <c r="A36962" s="3"/>
      <c r="B36962" s="3"/>
      <c r="J36962" s="3"/>
      <c r="K36962" s="5"/>
      <c r="L36962" s="8"/>
      <c r="N36962" s="5"/>
      <c r="O36962" s="10"/>
      <c r="P36962" s="8"/>
    </row>
    <row r="36963" spans="1:16" s="2" customFormat="1" x14ac:dyDescent="0.15">
      <c r="A36963" s="3"/>
      <c r="B36963" s="3"/>
      <c r="J36963" s="3"/>
      <c r="K36963" s="5"/>
      <c r="L36963" s="8"/>
      <c r="N36963" s="5"/>
      <c r="O36963" s="10"/>
      <c r="P36963" s="8"/>
    </row>
    <row r="36964" spans="1:16" s="2" customFormat="1" x14ac:dyDescent="0.15">
      <c r="A36964" s="3"/>
      <c r="B36964" s="3"/>
      <c r="J36964" s="3"/>
      <c r="K36964" s="5"/>
      <c r="L36964" s="8"/>
      <c r="N36964" s="5"/>
      <c r="O36964" s="10"/>
      <c r="P36964" s="8"/>
    </row>
    <row r="36965" spans="1:16" s="2" customFormat="1" x14ac:dyDescent="0.15">
      <c r="A36965" s="3"/>
      <c r="B36965" s="3"/>
      <c r="J36965" s="3"/>
      <c r="K36965" s="5"/>
      <c r="L36965" s="8"/>
      <c r="N36965" s="5"/>
      <c r="O36965" s="10"/>
      <c r="P36965" s="8"/>
    </row>
    <row r="36966" spans="1:16" s="2" customFormat="1" x14ac:dyDescent="0.15">
      <c r="A36966" s="3"/>
      <c r="B36966" s="3"/>
      <c r="J36966" s="3"/>
      <c r="K36966" s="5"/>
      <c r="L36966" s="8"/>
      <c r="N36966" s="5"/>
      <c r="O36966" s="10"/>
      <c r="P36966" s="8"/>
    </row>
    <row r="36967" spans="1:16" s="2" customFormat="1" x14ac:dyDescent="0.15">
      <c r="A36967" s="3"/>
      <c r="B36967" s="3"/>
      <c r="J36967" s="3"/>
      <c r="K36967" s="5"/>
      <c r="L36967" s="8"/>
      <c r="N36967" s="5"/>
      <c r="O36967" s="10"/>
      <c r="P36967" s="8"/>
    </row>
    <row r="36968" spans="1:16" s="2" customFormat="1" x14ac:dyDescent="0.15">
      <c r="A36968" s="3"/>
      <c r="B36968" s="3"/>
      <c r="J36968" s="3"/>
      <c r="K36968" s="5"/>
      <c r="L36968" s="8"/>
      <c r="N36968" s="5"/>
      <c r="O36968" s="10"/>
      <c r="P36968" s="8"/>
    </row>
    <row r="36969" spans="1:16" s="2" customFormat="1" x14ac:dyDescent="0.15">
      <c r="A36969" s="3"/>
      <c r="B36969" s="3"/>
      <c r="J36969" s="3"/>
      <c r="K36969" s="5"/>
      <c r="L36969" s="8"/>
      <c r="N36969" s="5"/>
      <c r="O36969" s="10"/>
      <c r="P36969" s="8"/>
    </row>
    <row r="36970" spans="1:16" s="2" customFormat="1" x14ac:dyDescent="0.15">
      <c r="A36970" s="3"/>
      <c r="B36970" s="3"/>
      <c r="J36970" s="3"/>
      <c r="K36970" s="5"/>
      <c r="L36970" s="8"/>
      <c r="N36970" s="5"/>
      <c r="O36970" s="10"/>
      <c r="P36970" s="8"/>
    </row>
    <row r="36971" spans="1:16" s="2" customFormat="1" x14ac:dyDescent="0.15">
      <c r="A36971" s="3"/>
      <c r="B36971" s="3"/>
      <c r="J36971" s="3"/>
      <c r="K36971" s="5"/>
      <c r="L36971" s="8"/>
      <c r="N36971" s="5"/>
      <c r="O36971" s="10"/>
      <c r="P36971" s="8"/>
    </row>
    <row r="36972" spans="1:16" s="2" customFormat="1" x14ac:dyDescent="0.15">
      <c r="A36972" s="3"/>
      <c r="B36972" s="3"/>
      <c r="J36972" s="3"/>
      <c r="K36972" s="5"/>
      <c r="L36972" s="8"/>
      <c r="N36972" s="5"/>
      <c r="O36972" s="10"/>
      <c r="P36972" s="8"/>
    </row>
    <row r="36973" spans="1:16" s="2" customFormat="1" x14ac:dyDescent="0.15">
      <c r="A36973" s="3"/>
      <c r="B36973" s="3"/>
      <c r="J36973" s="3"/>
      <c r="K36973" s="5"/>
      <c r="L36973" s="8"/>
      <c r="N36973" s="5"/>
      <c r="O36973" s="10"/>
      <c r="P36973" s="8"/>
    </row>
    <row r="36974" spans="1:16" s="2" customFormat="1" x14ac:dyDescent="0.15">
      <c r="A36974" s="3"/>
      <c r="B36974" s="3"/>
      <c r="J36974" s="3"/>
      <c r="K36974" s="5"/>
      <c r="L36974" s="8"/>
      <c r="N36974" s="5"/>
      <c r="O36974" s="10"/>
      <c r="P36974" s="8"/>
    </row>
    <row r="36975" spans="1:16" s="2" customFormat="1" x14ac:dyDescent="0.15">
      <c r="A36975" s="3"/>
      <c r="B36975" s="3"/>
      <c r="J36975" s="3"/>
      <c r="K36975" s="5"/>
      <c r="L36975" s="8"/>
      <c r="N36975" s="5"/>
      <c r="O36975" s="10"/>
      <c r="P36975" s="8"/>
    </row>
    <row r="36976" spans="1:16" s="2" customFormat="1" x14ac:dyDescent="0.15">
      <c r="A36976" s="3"/>
      <c r="B36976" s="3"/>
      <c r="J36976" s="3"/>
      <c r="K36976" s="5"/>
      <c r="L36976" s="8"/>
      <c r="N36976" s="5"/>
      <c r="O36976" s="10"/>
      <c r="P36976" s="8"/>
    </row>
    <row r="36977" spans="1:16" s="2" customFormat="1" x14ac:dyDescent="0.15">
      <c r="A36977" s="3"/>
      <c r="B36977" s="3"/>
      <c r="J36977" s="3"/>
      <c r="K36977" s="5"/>
      <c r="L36977" s="8"/>
      <c r="N36977" s="5"/>
      <c r="O36977" s="10"/>
      <c r="P36977" s="8"/>
    </row>
    <row r="36978" spans="1:16" s="2" customFormat="1" x14ac:dyDescent="0.15">
      <c r="A36978" s="3"/>
      <c r="B36978" s="3"/>
      <c r="J36978" s="3"/>
      <c r="K36978" s="5"/>
      <c r="L36978" s="8"/>
      <c r="N36978" s="5"/>
      <c r="O36978" s="10"/>
      <c r="P36978" s="8"/>
    </row>
    <row r="36979" spans="1:16" s="2" customFormat="1" x14ac:dyDescent="0.15">
      <c r="A36979" s="3"/>
      <c r="B36979" s="3"/>
      <c r="J36979" s="3"/>
      <c r="K36979" s="5"/>
      <c r="L36979" s="8"/>
      <c r="N36979" s="5"/>
      <c r="O36979" s="10"/>
      <c r="P36979" s="8"/>
    </row>
    <row r="36980" spans="1:16" s="2" customFormat="1" x14ac:dyDescent="0.15">
      <c r="A36980" s="3"/>
      <c r="B36980" s="3"/>
      <c r="J36980" s="3"/>
      <c r="K36980" s="5"/>
      <c r="L36980" s="8"/>
      <c r="N36980" s="5"/>
      <c r="O36980" s="10"/>
      <c r="P36980" s="8"/>
    </row>
    <row r="36981" spans="1:16" s="2" customFormat="1" x14ac:dyDescent="0.15">
      <c r="A36981" s="3"/>
      <c r="B36981" s="3"/>
      <c r="J36981" s="3"/>
      <c r="K36981" s="5"/>
      <c r="L36981" s="8"/>
      <c r="N36981" s="5"/>
      <c r="O36981" s="10"/>
      <c r="P36981" s="8"/>
    </row>
    <row r="36982" spans="1:16" s="2" customFormat="1" x14ac:dyDescent="0.15">
      <c r="A36982" s="3"/>
      <c r="B36982" s="3"/>
      <c r="J36982" s="3"/>
      <c r="K36982" s="5"/>
      <c r="L36982" s="8"/>
      <c r="N36982" s="5"/>
      <c r="O36982" s="10"/>
      <c r="P36982" s="8"/>
    </row>
    <row r="36983" spans="1:16" s="2" customFormat="1" x14ac:dyDescent="0.15">
      <c r="A36983" s="3"/>
      <c r="B36983" s="3"/>
      <c r="J36983" s="3"/>
      <c r="K36983" s="5"/>
      <c r="L36983" s="8"/>
      <c r="N36983" s="5"/>
      <c r="O36983" s="10"/>
      <c r="P36983" s="8"/>
    </row>
    <row r="36984" spans="1:16" s="2" customFormat="1" x14ac:dyDescent="0.15">
      <c r="A36984" s="3"/>
      <c r="B36984" s="3"/>
      <c r="J36984" s="3"/>
      <c r="K36984" s="5"/>
      <c r="L36984" s="8"/>
      <c r="N36984" s="5"/>
      <c r="O36984" s="10"/>
      <c r="P36984" s="8"/>
    </row>
    <row r="36985" spans="1:16" s="2" customFormat="1" x14ac:dyDescent="0.15">
      <c r="A36985" s="3"/>
      <c r="B36985" s="3"/>
      <c r="J36985" s="3"/>
      <c r="K36985" s="5"/>
      <c r="L36985" s="8"/>
      <c r="N36985" s="5"/>
      <c r="O36985" s="10"/>
      <c r="P36985" s="8"/>
    </row>
    <row r="36986" spans="1:16" s="2" customFormat="1" x14ac:dyDescent="0.15">
      <c r="A36986" s="3"/>
      <c r="B36986" s="3"/>
      <c r="J36986" s="3"/>
      <c r="K36986" s="5"/>
      <c r="L36986" s="8"/>
      <c r="N36986" s="5"/>
      <c r="O36986" s="10"/>
      <c r="P36986" s="8"/>
    </row>
    <row r="36987" spans="1:16" s="2" customFormat="1" x14ac:dyDescent="0.15">
      <c r="A36987" s="3"/>
      <c r="B36987" s="3"/>
      <c r="J36987" s="3"/>
      <c r="K36987" s="5"/>
      <c r="L36987" s="8"/>
      <c r="N36987" s="5"/>
      <c r="O36987" s="10"/>
      <c r="P36987" s="8"/>
    </row>
    <row r="36988" spans="1:16" s="2" customFormat="1" x14ac:dyDescent="0.15">
      <c r="A36988" s="3"/>
      <c r="B36988" s="3"/>
      <c r="J36988" s="3"/>
      <c r="K36988" s="5"/>
      <c r="L36988" s="8"/>
      <c r="N36988" s="5"/>
      <c r="O36988" s="10"/>
      <c r="P36988" s="8"/>
    </row>
    <row r="36989" spans="1:16" s="2" customFormat="1" x14ac:dyDescent="0.15">
      <c r="A36989" s="3"/>
      <c r="B36989" s="3"/>
      <c r="J36989" s="3"/>
      <c r="K36989" s="5"/>
      <c r="L36989" s="8"/>
      <c r="N36989" s="5"/>
      <c r="O36989" s="10"/>
      <c r="P36989" s="8"/>
    </row>
    <row r="36990" spans="1:16" s="2" customFormat="1" x14ac:dyDescent="0.15">
      <c r="A36990" s="3"/>
      <c r="B36990" s="3"/>
      <c r="J36990" s="3"/>
      <c r="K36990" s="5"/>
      <c r="L36990" s="8"/>
      <c r="N36990" s="5"/>
      <c r="O36990" s="10"/>
      <c r="P36990" s="8"/>
    </row>
    <row r="36991" spans="1:16" s="2" customFormat="1" x14ac:dyDescent="0.15">
      <c r="A36991" s="3"/>
      <c r="B36991" s="3"/>
      <c r="J36991" s="3"/>
      <c r="K36991" s="5"/>
      <c r="L36991" s="8"/>
      <c r="N36991" s="5"/>
      <c r="O36991" s="10"/>
      <c r="P36991" s="8"/>
    </row>
    <row r="36992" spans="1:16" s="2" customFormat="1" x14ac:dyDescent="0.15">
      <c r="A36992" s="3"/>
      <c r="B36992" s="3"/>
      <c r="J36992" s="3"/>
      <c r="K36992" s="5"/>
      <c r="L36992" s="8"/>
      <c r="N36992" s="5"/>
      <c r="O36992" s="10"/>
      <c r="P36992" s="8"/>
    </row>
    <row r="36993" spans="1:16" s="2" customFormat="1" x14ac:dyDescent="0.15">
      <c r="A36993" s="3"/>
      <c r="B36993" s="3"/>
      <c r="J36993" s="3"/>
      <c r="K36993" s="5"/>
      <c r="L36993" s="8"/>
      <c r="N36993" s="5"/>
      <c r="O36993" s="10"/>
      <c r="P36993" s="8"/>
    </row>
    <row r="36994" spans="1:16" s="2" customFormat="1" x14ac:dyDescent="0.15">
      <c r="A36994" s="3"/>
      <c r="B36994" s="3"/>
      <c r="J36994" s="3"/>
      <c r="K36994" s="5"/>
      <c r="L36994" s="8"/>
      <c r="N36994" s="5"/>
      <c r="O36994" s="10"/>
      <c r="P36994" s="8"/>
    </row>
    <row r="36995" spans="1:16" s="2" customFormat="1" x14ac:dyDescent="0.15">
      <c r="A36995" s="3"/>
      <c r="B36995" s="3"/>
      <c r="J36995" s="3"/>
      <c r="K36995" s="5"/>
      <c r="L36995" s="8"/>
      <c r="N36995" s="5"/>
      <c r="O36995" s="10"/>
      <c r="P36995" s="8"/>
    </row>
    <row r="36996" spans="1:16" s="2" customFormat="1" x14ac:dyDescent="0.15">
      <c r="A36996" s="3"/>
      <c r="B36996" s="3"/>
      <c r="J36996" s="3"/>
      <c r="K36996" s="5"/>
      <c r="L36996" s="8"/>
      <c r="N36996" s="5"/>
      <c r="O36996" s="10"/>
      <c r="P36996" s="8"/>
    </row>
    <row r="36997" spans="1:16" s="2" customFormat="1" x14ac:dyDescent="0.15">
      <c r="A36997" s="3"/>
      <c r="B36997" s="3"/>
      <c r="J36997" s="3"/>
      <c r="K36997" s="5"/>
      <c r="L36997" s="8"/>
      <c r="N36997" s="5"/>
      <c r="O36997" s="10"/>
      <c r="P36997" s="8"/>
    </row>
    <row r="36998" spans="1:16" s="2" customFormat="1" x14ac:dyDescent="0.15">
      <c r="A36998" s="3"/>
      <c r="B36998" s="3"/>
      <c r="J36998" s="3"/>
      <c r="K36998" s="5"/>
      <c r="L36998" s="8"/>
      <c r="N36998" s="5"/>
      <c r="O36998" s="10"/>
      <c r="P36998" s="8"/>
    </row>
    <row r="36999" spans="1:16" s="2" customFormat="1" x14ac:dyDescent="0.15">
      <c r="A36999" s="3"/>
      <c r="B36999" s="3"/>
      <c r="J36999" s="3"/>
      <c r="K36999" s="5"/>
      <c r="L36999" s="8"/>
      <c r="N36999" s="5"/>
      <c r="O36999" s="10"/>
      <c r="P36999" s="8"/>
    </row>
    <row r="37000" spans="1:16" s="2" customFormat="1" x14ac:dyDescent="0.15">
      <c r="A37000" s="3"/>
      <c r="B37000" s="3"/>
      <c r="J37000" s="3"/>
      <c r="K37000" s="5"/>
      <c r="L37000" s="8"/>
      <c r="N37000" s="5"/>
      <c r="O37000" s="10"/>
      <c r="P37000" s="8"/>
    </row>
    <row r="37001" spans="1:16" s="2" customFormat="1" x14ac:dyDescent="0.15">
      <c r="A37001" s="3"/>
      <c r="B37001" s="3"/>
      <c r="J37001" s="3"/>
      <c r="K37001" s="5"/>
      <c r="L37001" s="8"/>
      <c r="N37001" s="5"/>
      <c r="O37001" s="10"/>
      <c r="P37001" s="8"/>
    </row>
    <row r="37002" spans="1:16" s="2" customFormat="1" x14ac:dyDescent="0.15">
      <c r="A37002" s="3"/>
      <c r="B37002" s="3"/>
      <c r="J37002" s="3"/>
      <c r="K37002" s="5"/>
      <c r="L37002" s="8"/>
      <c r="N37002" s="5"/>
      <c r="O37002" s="10"/>
      <c r="P37002" s="8"/>
    </row>
    <row r="37003" spans="1:16" s="2" customFormat="1" x14ac:dyDescent="0.15">
      <c r="A37003" s="3"/>
      <c r="B37003" s="3"/>
      <c r="J37003" s="3"/>
      <c r="K37003" s="5"/>
      <c r="L37003" s="8"/>
      <c r="N37003" s="5"/>
      <c r="O37003" s="10"/>
      <c r="P37003" s="8"/>
    </row>
    <row r="37004" spans="1:16" s="2" customFormat="1" x14ac:dyDescent="0.15">
      <c r="A37004" s="3"/>
      <c r="B37004" s="3"/>
      <c r="J37004" s="3"/>
      <c r="K37004" s="5"/>
      <c r="L37004" s="8"/>
      <c r="N37004" s="5"/>
      <c r="O37004" s="10"/>
      <c r="P37004" s="8"/>
    </row>
    <row r="37005" spans="1:16" s="2" customFormat="1" x14ac:dyDescent="0.15">
      <c r="A37005" s="3"/>
      <c r="B37005" s="3"/>
      <c r="J37005" s="3"/>
      <c r="K37005" s="5"/>
      <c r="L37005" s="8"/>
      <c r="N37005" s="5"/>
      <c r="O37005" s="10"/>
      <c r="P37005" s="8"/>
    </row>
    <row r="37006" spans="1:16" s="2" customFormat="1" x14ac:dyDescent="0.15">
      <c r="A37006" s="3"/>
      <c r="B37006" s="3"/>
      <c r="J37006" s="3"/>
      <c r="K37006" s="5"/>
      <c r="L37006" s="8"/>
      <c r="N37006" s="5"/>
      <c r="O37006" s="10"/>
      <c r="P37006" s="8"/>
    </row>
    <row r="37007" spans="1:16" s="2" customFormat="1" x14ac:dyDescent="0.15">
      <c r="A37007" s="3"/>
      <c r="B37007" s="3"/>
      <c r="J37007" s="3"/>
      <c r="K37007" s="5"/>
      <c r="L37007" s="8"/>
      <c r="N37007" s="5"/>
      <c r="O37007" s="10"/>
      <c r="P37007" s="8"/>
    </row>
    <row r="37008" spans="1:16" s="2" customFormat="1" x14ac:dyDescent="0.15">
      <c r="A37008" s="3"/>
      <c r="B37008" s="3"/>
      <c r="J37008" s="3"/>
      <c r="K37008" s="5"/>
      <c r="L37008" s="8"/>
      <c r="N37008" s="5"/>
      <c r="O37008" s="10"/>
      <c r="P37008" s="8"/>
    </row>
    <row r="37009" spans="1:16" s="2" customFormat="1" x14ac:dyDescent="0.15">
      <c r="A37009" s="3"/>
      <c r="B37009" s="3"/>
      <c r="J37009" s="3"/>
      <c r="K37009" s="5"/>
      <c r="L37009" s="8"/>
      <c r="N37009" s="5"/>
      <c r="O37009" s="10"/>
      <c r="P37009" s="8"/>
    </row>
    <row r="37010" spans="1:16" s="2" customFormat="1" x14ac:dyDescent="0.15">
      <c r="A37010" s="3"/>
      <c r="B37010" s="3"/>
      <c r="J37010" s="3"/>
      <c r="K37010" s="5"/>
      <c r="L37010" s="8"/>
      <c r="N37010" s="5"/>
      <c r="O37010" s="10"/>
      <c r="P37010" s="8"/>
    </row>
    <row r="37011" spans="1:16" s="2" customFormat="1" x14ac:dyDescent="0.15">
      <c r="A37011" s="3"/>
      <c r="B37011" s="3"/>
      <c r="J37011" s="3"/>
      <c r="K37011" s="5"/>
      <c r="L37011" s="8"/>
      <c r="N37011" s="5"/>
      <c r="O37011" s="10"/>
      <c r="P37011" s="8"/>
    </row>
    <row r="37012" spans="1:16" s="2" customFormat="1" x14ac:dyDescent="0.15">
      <c r="A37012" s="3"/>
      <c r="B37012" s="3"/>
      <c r="J37012" s="3"/>
      <c r="K37012" s="5"/>
      <c r="L37012" s="8"/>
      <c r="N37012" s="5"/>
      <c r="O37012" s="10"/>
      <c r="P37012" s="8"/>
    </row>
    <row r="37013" spans="1:16" s="2" customFormat="1" x14ac:dyDescent="0.15">
      <c r="A37013" s="3"/>
      <c r="B37013" s="3"/>
      <c r="J37013" s="3"/>
      <c r="K37013" s="5"/>
      <c r="L37013" s="8"/>
      <c r="N37013" s="5"/>
      <c r="O37013" s="10"/>
      <c r="P37013" s="8"/>
    </row>
    <row r="37014" spans="1:16" s="2" customFormat="1" x14ac:dyDescent="0.15">
      <c r="A37014" s="3"/>
      <c r="B37014" s="3"/>
      <c r="J37014" s="3"/>
      <c r="K37014" s="5"/>
      <c r="L37014" s="8"/>
      <c r="N37014" s="5"/>
      <c r="O37014" s="10"/>
      <c r="P37014" s="8"/>
    </row>
    <row r="37015" spans="1:16" s="2" customFormat="1" x14ac:dyDescent="0.15">
      <c r="A37015" s="3"/>
      <c r="B37015" s="3"/>
      <c r="J37015" s="3"/>
      <c r="K37015" s="5"/>
      <c r="L37015" s="8"/>
      <c r="N37015" s="5"/>
      <c r="O37015" s="10"/>
      <c r="P37015" s="8"/>
    </row>
    <row r="37016" spans="1:16" s="2" customFormat="1" x14ac:dyDescent="0.15">
      <c r="A37016" s="3"/>
      <c r="B37016" s="3"/>
      <c r="J37016" s="3"/>
      <c r="K37016" s="5"/>
      <c r="L37016" s="8"/>
      <c r="N37016" s="5"/>
      <c r="O37016" s="10"/>
      <c r="P37016" s="8"/>
    </row>
    <row r="37017" spans="1:16" s="2" customFormat="1" x14ac:dyDescent="0.15">
      <c r="A37017" s="3"/>
      <c r="B37017" s="3"/>
      <c r="J37017" s="3"/>
      <c r="K37017" s="5"/>
      <c r="L37017" s="8"/>
      <c r="N37017" s="5"/>
      <c r="O37017" s="10"/>
      <c r="P37017" s="8"/>
    </row>
    <row r="37018" spans="1:16" s="2" customFormat="1" x14ac:dyDescent="0.15">
      <c r="A37018" s="3"/>
      <c r="B37018" s="3"/>
      <c r="J37018" s="3"/>
      <c r="K37018" s="5"/>
      <c r="L37018" s="8"/>
      <c r="N37018" s="5"/>
      <c r="O37018" s="10"/>
      <c r="P37018" s="8"/>
    </row>
    <row r="37019" spans="1:16" s="2" customFormat="1" x14ac:dyDescent="0.15">
      <c r="A37019" s="3"/>
      <c r="B37019" s="3"/>
      <c r="J37019" s="3"/>
      <c r="K37019" s="5"/>
      <c r="L37019" s="8"/>
      <c r="N37019" s="5"/>
      <c r="O37019" s="10"/>
      <c r="P37019" s="8"/>
    </row>
    <row r="37020" spans="1:16" s="2" customFormat="1" x14ac:dyDescent="0.15">
      <c r="A37020" s="3"/>
      <c r="B37020" s="3"/>
      <c r="J37020" s="3"/>
      <c r="K37020" s="5"/>
      <c r="L37020" s="8"/>
      <c r="N37020" s="5"/>
      <c r="O37020" s="10"/>
      <c r="P37020" s="8"/>
    </row>
    <row r="37021" spans="1:16" s="2" customFormat="1" x14ac:dyDescent="0.15">
      <c r="A37021" s="3"/>
      <c r="B37021" s="3"/>
      <c r="J37021" s="3"/>
      <c r="K37021" s="5"/>
      <c r="L37021" s="8"/>
      <c r="N37021" s="5"/>
      <c r="O37021" s="10"/>
      <c r="P37021" s="8"/>
    </row>
    <row r="37022" spans="1:16" s="2" customFormat="1" x14ac:dyDescent="0.15">
      <c r="A37022" s="3"/>
      <c r="B37022" s="3"/>
      <c r="J37022" s="3"/>
      <c r="K37022" s="5"/>
      <c r="L37022" s="8"/>
      <c r="N37022" s="5"/>
      <c r="O37022" s="10"/>
      <c r="P37022" s="8"/>
    </row>
    <row r="37023" spans="1:16" s="2" customFormat="1" x14ac:dyDescent="0.15">
      <c r="A37023" s="3"/>
      <c r="B37023" s="3"/>
      <c r="J37023" s="3"/>
      <c r="K37023" s="5"/>
      <c r="L37023" s="8"/>
      <c r="N37023" s="5"/>
      <c r="O37023" s="10"/>
      <c r="P37023" s="8"/>
    </row>
    <row r="37024" spans="1:16" s="2" customFormat="1" x14ac:dyDescent="0.15">
      <c r="A37024" s="3"/>
      <c r="B37024" s="3"/>
      <c r="J37024" s="3"/>
      <c r="K37024" s="5"/>
      <c r="L37024" s="8"/>
      <c r="N37024" s="5"/>
      <c r="O37024" s="10"/>
      <c r="P37024" s="8"/>
    </row>
    <row r="37025" spans="1:16" s="2" customFormat="1" x14ac:dyDescent="0.15">
      <c r="A37025" s="3"/>
      <c r="B37025" s="3"/>
      <c r="J37025" s="3"/>
      <c r="K37025" s="5"/>
      <c r="L37025" s="8"/>
      <c r="N37025" s="5"/>
      <c r="O37025" s="10"/>
      <c r="P37025" s="8"/>
    </row>
    <row r="37026" spans="1:16" s="2" customFormat="1" x14ac:dyDescent="0.15">
      <c r="A37026" s="3"/>
      <c r="B37026" s="3"/>
      <c r="J37026" s="3"/>
      <c r="K37026" s="5"/>
      <c r="L37026" s="8"/>
      <c r="N37026" s="5"/>
      <c r="O37026" s="10"/>
      <c r="P37026" s="8"/>
    </row>
    <row r="37027" spans="1:16" s="2" customFormat="1" x14ac:dyDescent="0.15">
      <c r="A37027" s="3"/>
      <c r="B37027" s="3"/>
      <c r="J37027" s="3"/>
      <c r="K37027" s="5"/>
      <c r="L37027" s="8"/>
      <c r="N37027" s="5"/>
      <c r="O37027" s="10"/>
      <c r="P37027" s="8"/>
    </row>
    <row r="37028" spans="1:16" s="2" customFormat="1" x14ac:dyDescent="0.15">
      <c r="A37028" s="3"/>
      <c r="B37028" s="3"/>
      <c r="J37028" s="3"/>
      <c r="K37028" s="5"/>
      <c r="L37028" s="8"/>
      <c r="N37028" s="5"/>
      <c r="O37028" s="10"/>
      <c r="P37028" s="8"/>
    </row>
    <row r="37029" spans="1:16" s="2" customFormat="1" x14ac:dyDescent="0.15">
      <c r="A37029" s="3"/>
      <c r="B37029" s="3"/>
      <c r="J37029" s="3"/>
      <c r="K37029" s="5"/>
      <c r="L37029" s="8"/>
      <c r="N37029" s="5"/>
      <c r="O37029" s="10"/>
      <c r="P37029" s="8"/>
    </row>
    <row r="37030" spans="1:16" s="2" customFormat="1" x14ac:dyDescent="0.15">
      <c r="A37030" s="3"/>
      <c r="B37030" s="3"/>
      <c r="J37030" s="3"/>
      <c r="K37030" s="5"/>
      <c r="L37030" s="8"/>
      <c r="N37030" s="5"/>
      <c r="O37030" s="10"/>
      <c r="P37030" s="8"/>
    </row>
    <row r="37031" spans="1:16" s="2" customFormat="1" x14ac:dyDescent="0.15">
      <c r="A37031" s="3"/>
      <c r="B37031" s="3"/>
      <c r="J37031" s="3"/>
      <c r="K37031" s="5"/>
      <c r="L37031" s="8"/>
      <c r="N37031" s="5"/>
      <c r="O37031" s="10"/>
      <c r="P37031" s="8"/>
    </row>
    <row r="37032" spans="1:16" s="2" customFormat="1" x14ac:dyDescent="0.15">
      <c r="A37032" s="3"/>
      <c r="B37032" s="3"/>
      <c r="J37032" s="3"/>
      <c r="K37032" s="5"/>
      <c r="L37032" s="8"/>
      <c r="N37032" s="5"/>
      <c r="O37032" s="10"/>
      <c r="P37032" s="8"/>
    </row>
    <row r="37033" spans="1:16" s="2" customFormat="1" x14ac:dyDescent="0.15">
      <c r="A37033" s="3"/>
      <c r="B37033" s="3"/>
      <c r="J37033" s="3"/>
      <c r="K37033" s="5"/>
      <c r="L37033" s="8"/>
      <c r="N37033" s="5"/>
      <c r="O37033" s="10"/>
      <c r="P37033" s="8"/>
    </row>
    <row r="37034" spans="1:16" s="2" customFormat="1" x14ac:dyDescent="0.15">
      <c r="A37034" s="3"/>
      <c r="B37034" s="3"/>
      <c r="J37034" s="3"/>
      <c r="K37034" s="5"/>
      <c r="L37034" s="8"/>
      <c r="N37034" s="5"/>
      <c r="O37034" s="10"/>
      <c r="P37034" s="8"/>
    </row>
    <row r="37035" spans="1:16" s="2" customFormat="1" x14ac:dyDescent="0.15">
      <c r="A37035" s="3"/>
      <c r="B37035" s="3"/>
      <c r="J37035" s="3"/>
      <c r="K37035" s="5"/>
      <c r="L37035" s="8"/>
      <c r="N37035" s="5"/>
      <c r="O37035" s="10"/>
      <c r="P37035" s="8"/>
    </row>
    <row r="37036" spans="1:16" s="2" customFormat="1" x14ac:dyDescent="0.15">
      <c r="A37036" s="3"/>
      <c r="B37036" s="3"/>
      <c r="J37036" s="3"/>
      <c r="K37036" s="5"/>
      <c r="L37036" s="8"/>
      <c r="N37036" s="5"/>
      <c r="O37036" s="10"/>
      <c r="P37036" s="8"/>
    </row>
    <row r="37037" spans="1:16" s="2" customFormat="1" x14ac:dyDescent="0.15">
      <c r="A37037" s="3"/>
      <c r="B37037" s="3"/>
      <c r="J37037" s="3"/>
      <c r="K37037" s="5"/>
      <c r="L37037" s="8"/>
      <c r="N37037" s="5"/>
      <c r="O37037" s="10"/>
      <c r="P37037" s="8"/>
    </row>
    <row r="37038" spans="1:16" s="2" customFormat="1" x14ac:dyDescent="0.15">
      <c r="A37038" s="3"/>
      <c r="B37038" s="3"/>
      <c r="J37038" s="3"/>
      <c r="K37038" s="5"/>
      <c r="L37038" s="8"/>
      <c r="N37038" s="5"/>
      <c r="O37038" s="10"/>
      <c r="P37038" s="8"/>
    </row>
    <row r="37039" spans="1:16" s="2" customFormat="1" x14ac:dyDescent="0.15">
      <c r="A37039" s="3"/>
      <c r="B37039" s="3"/>
      <c r="J37039" s="3"/>
      <c r="K37039" s="5"/>
      <c r="L37039" s="8"/>
      <c r="N37039" s="5"/>
      <c r="O37039" s="10"/>
      <c r="P37039" s="8"/>
    </row>
    <row r="37040" spans="1:16" s="2" customFormat="1" x14ac:dyDescent="0.15">
      <c r="A37040" s="3"/>
      <c r="B37040" s="3"/>
      <c r="J37040" s="3"/>
      <c r="K37040" s="5"/>
      <c r="L37040" s="8"/>
      <c r="N37040" s="5"/>
      <c r="O37040" s="10"/>
      <c r="P37040" s="8"/>
    </row>
    <row r="37041" spans="1:16" s="2" customFormat="1" x14ac:dyDescent="0.15">
      <c r="A37041" s="3"/>
      <c r="B37041" s="3"/>
      <c r="J37041" s="3"/>
      <c r="K37041" s="5"/>
      <c r="L37041" s="8"/>
      <c r="N37041" s="5"/>
      <c r="O37041" s="10"/>
      <c r="P37041" s="8"/>
    </row>
    <row r="37042" spans="1:16" s="2" customFormat="1" x14ac:dyDescent="0.15">
      <c r="A37042" s="3"/>
      <c r="B37042" s="3"/>
      <c r="J37042" s="3"/>
      <c r="K37042" s="5"/>
      <c r="L37042" s="8"/>
      <c r="N37042" s="5"/>
      <c r="O37042" s="10"/>
      <c r="P37042" s="8"/>
    </row>
    <row r="37043" spans="1:16" s="2" customFormat="1" x14ac:dyDescent="0.15">
      <c r="A37043" s="3"/>
      <c r="B37043" s="3"/>
      <c r="J37043" s="3"/>
      <c r="K37043" s="5"/>
      <c r="L37043" s="8"/>
      <c r="N37043" s="5"/>
      <c r="O37043" s="10"/>
      <c r="P37043" s="8"/>
    </row>
    <row r="37044" spans="1:16" s="2" customFormat="1" x14ac:dyDescent="0.15">
      <c r="A37044" s="3"/>
      <c r="B37044" s="3"/>
      <c r="J37044" s="3"/>
      <c r="K37044" s="5"/>
      <c r="L37044" s="8"/>
      <c r="N37044" s="5"/>
      <c r="O37044" s="10"/>
      <c r="P37044" s="8"/>
    </row>
    <row r="37045" spans="1:16" s="2" customFormat="1" x14ac:dyDescent="0.15">
      <c r="A37045" s="3"/>
      <c r="B37045" s="3"/>
      <c r="J37045" s="3"/>
      <c r="K37045" s="5"/>
      <c r="L37045" s="8"/>
      <c r="N37045" s="5"/>
      <c r="O37045" s="10"/>
      <c r="P37045" s="8"/>
    </row>
    <row r="37046" spans="1:16" s="2" customFormat="1" x14ac:dyDescent="0.15">
      <c r="A37046" s="3"/>
      <c r="B37046" s="3"/>
      <c r="J37046" s="3"/>
      <c r="K37046" s="5"/>
      <c r="L37046" s="8"/>
      <c r="N37046" s="5"/>
      <c r="O37046" s="10"/>
      <c r="P37046" s="8"/>
    </row>
    <row r="37047" spans="1:16" s="2" customFormat="1" x14ac:dyDescent="0.15">
      <c r="A37047" s="3"/>
      <c r="B37047" s="3"/>
      <c r="J37047" s="3"/>
      <c r="K37047" s="5"/>
      <c r="L37047" s="8"/>
      <c r="N37047" s="5"/>
      <c r="O37047" s="10"/>
      <c r="P37047" s="8"/>
    </row>
    <row r="37048" spans="1:16" s="2" customFormat="1" x14ac:dyDescent="0.15">
      <c r="A37048" s="3"/>
      <c r="B37048" s="3"/>
      <c r="J37048" s="3"/>
      <c r="K37048" s="5"/>
      <c r="L37048" s="8"/>
      <c r="N37048" s="5"/>
      <c r="O37048" s="10"/>
      <c r="P37048" s="8"/>
    </row>
    <row r="37049" spans="1:16" s="2" customFormat="1" x14ac:dyDescent="0.15">
      <c r="A37049" s="3"/>
      <c r="B37049" s="3"/>
      <c r="J37049" s="3"/>
      <c r="K37049" s="5"/>
      <c r="L37049" s="8"/>
      <c r="N37049" s="5"/>
      <c r="O37049" s="10"/>
      <c r="P37049" s="8"/>
    </row>
    <row r="37050" spans="1:16" s="2" customFormat="1" x14ac:dyDescent="0.15">
      <c r="A37050" s="3"/>
      <c r="B37050" s="3"/>
      <c r="J37050" s="3"/>
      <c r="K37050" s="5"/>
      <c r="L37050" s="8"/>
      <c r="N37050" s="5"/>
      <c r="O37050" s="10"/>
      <c r="P37050" s="8"/>
    </row>
    <row r="37051" spans="1:16" s="2" customFormat="1" x14ac:dyDescent="0.15">
      <c r="A37051" s="3"/>
      <c r="B37051" s="3"/>
      <c r="J37051" s="3"/>
      <c r="K37051" s="5"/>
      <c r="L37051" s="8"/>
      <c r="N37051" s="5"/>
      <c r="O37051" s="10"/>
      <c r="P37051" s="8"/>
    </row>
    <row r="37052" spans="1:16" s="2" customFormat="1" x14ac:dyDescent="0.15">
      <c r="A37052" s="3"/>
      <c r="B37052" s="3"/>
      <c r="J37052" s="3"/>
      <c r="K37052" s="5"/>
      <c r="L37052" s="8"/>
      <c r="N37052" s="5"/>
      <c r="O37052" s="10"/>
      <c r="P37052" s="8"/>
    </row>
    <row r="37053" spans="1:16" s="2" customFormat="1" x14ac:dyDescent="0.15">
      <c r="A37053" s="3"/>
      <c r="B37053" s="3"/>
      <c r="J37053" s="3"/>
      <c r="K37053" s="5"/>
      <c r="L37053" s="8"/>
      <c r="N37053" s="5"/>
      <c r="O37053" s="10"/>
      <c r="P37053" s="8"/>
    </row>
    <row r="37054" spans="1:16" s="2" customFormat="1" x14ac:dyDescent="0.15">
      <c r="A37054" s="3"/>
      <c r="B37054" s="3"/>
      <c r="J37054" s="3"/>
      <c r="K37054" s="5"/>
      <c r="L37054" s="8"/>
      <c r="N37054" s="5"/>
      <c r="O37054" s="10"/>
      <c r="P37054" s="8"/>
    </row>
    <row r="37055" spans="1:16" s="2" customFormat="1" x14ac:dyDescent="0.15">
      <c r="A37055" s="3"/>
      <c r="B37055" s="3"/>
      <c r="J37055" s="3"/>
      <c r="K37055" s="5"/>
      <c r="L37055" s="8"/>
      <c r="N37055" s="5"/>
      <c r="O37055" s="10"/>
      <c r="P37055" s="8"/>
    </row>
    <row r="37056" spans="1:16" s="2" customFormat="1" x14ac:dyDescent="0.15">
      <c r="A37056" s="3"/>
      <c r="B37056" s="3"/>
      <c r="J37056" s="3"/>
      <c r="K37056" s="5"/>
      <c r="L37056" s="8"/>
      <c r="N37056" s="5"/>
      <c r="O37056" s="10"/>
      <c r="P37056" s="8"/>
    </row>
    <row r="37057" spans="1:16" s="2" customFormat="1" x14ac:dyDescent="0.15">
      <c r="A37057" s="3"/>
      <c r="B37057" s="3"/>
      <c r="J37057" s="3"/>
      <c r="K37057" s="5"/>
      <c r="L37057" s="8"/>
      <c r="N37057" s="5"/>
      <c r="O37057" s="10"/>
      <c r="P37057" s="8"/>
    </row>
    <row r="37058" spans="1:16" s="2" customFormat="1" x14ac:dyDescent="0.15">
      <c r="A37058" s="3"/>
      <c r="B37058" s="3"/>
      <c r="J37058" s="3"/>
      <c r="K37058" s="5"/>
      <c r="L37058" s="8"/>
      <c r="N37058" s="5"/>
      <c r="O37058" s="10"/>
      <c r="P37058" s="8"/>
    </row>
    <row r="37059" spans="1:16" s="2" customFormat="1" x14ac:dyDescent="0.15">
      <c r="A37059" s="3"/>
      <c r="B37059" s="3"/>
      <c r="J37059" s="3"/>
      <c r="K37059" s="5"/>
      <c r="L37059" s="8"/>
      <c r="N37059" s="5"/>
      <c r="O37059" s="10"/>
      <c r="P37059" s="8"/>
    </row>
    <row r="37060" spans="1:16" s="2" customFormat="1" x14ac:dyDescent="0.15">
      <c r="A37060" s="3"/>
      <c r="B37060" s="3"/>
      <c r="J37060" s="3"/>
      <c r="K37060" s="5"/>
      <c r="L37060" s="8"/>
      <c r="N37060" s="5"/>
      <c r="O37060" s="10"/>
      <c r="P37060" s="8"/>
    </row>
    <row r="37061" spans="1:16" s="2" customFormat="1" x14ac:dyDescent="0.15">
      <c r="A37061" s="3"/>
      <c r="B37061" s="3"/>
      <c r="J37061" s="3"/>
      <c r="K37061" s="5"/>
      <c r="L37061" s="8"/>
      <c r="N37061" s="5"/>
      <c r="O37061" s="10"/>
      <c r="P37061" s="8"/>
    </row>
    <row r="37062" spans="1:16" s="2" customFormat="1" x14ac:dyDescent="0.15">
      <c r="A37062" s="3"/>
      <c r="B37062" s="3"/>
      <c r="J37062" s="3"/>
      <c r="K37062" s="5"/>
      <c r="L37062" s="8"/>
      <c r="N37062" s="5"/>
      <c r="O37062" s="10"/>
      <c r="P37062" s="8"/>
    </row>
    <row r="37063" spans="1:16" s="2" customFormat="1" x14ac:dyDescent="0.15">
      <c r="A37063" s="3"/>
      <c r="B37063" s="3"/>
      <c r="J37063" s="3"/>
      <c r="K37063" s="5"/>
      <c r="L37063" s="8"/>
      <c r="N37063" s="5"/>
      <c r="O37063" s="10"/>
      <c r="P37063" s="8"/>
    </row>
    <row r="37064" spans="1:16" s="2" customFormat="1" x14ac:dyDescent="0.15">
      <c r="A37064" s="3"/>
      <c r="B37064" s="3"/>
      <c r="J37064" s="3"/>
      <c r="K37064" s="5"/>
      <c r="L37064" s="8"/>
      <c r="N37064" s="5"/>
      <c r="O37064" s="10"/>
      <c r="P37064" s="8"/>
    </row>
    <row r="37065" spans="1:16" s="2" customFormat="1" x14ac:dyDescent="0.15">
      <c r="A37065" s="3"/>
      <c r="B37065" s="3"/>
      <c r="J37065" s="3"/>
      <c r="K37065" s="5"/>
      <c r="L37065" s="8"/>
      <c r="N37065" s="5"/>
      <c r="O37065" s="10"/>
      <c r="P37065" s="8"/>
    </row>
    <row r="37066" spans="1:16" s="2" customFormat="1" x14ac:dyDescent="0.15">
      <c r="A37066" s="3"/>
      <c r="B37066" s="3"/>
      <c r="J37066" s="3"/>
      <c r="K37066" s="5"/>
      <c r="L37066" s="8"/>
      <c r="N37066" s="5"/>
      <c r="O37066" s="10"/>
      <c r="P37066" s="8"/>
    </row>
    <row r="37067" spans="1:16" s="2" customFormat="1" x14ac:dyDescent="0.15">
      <c r="A37067" s="3"/>
      <c r="B37067" s="3"/>
      <c r="J37067" s="3"/>
      <c r="K37067" s="5"/>
      <c r="L37067" s="8"/>
      <c r="N37067" s="5"/>
      <c r="O37067" s="10"/>
      <c r="P37067" s="8"/>
    </row>
    <row r="37068" spans="1:16" s="2" customFormat="1" x14ac:dyDescent="0.15">
      <c r="A37068" s="3"/>
      <c r="B37068" s="3"/>
      <c r="J37068" s="3"/>
      <c r="K37068" s="5"/>
      <c r="L37068" s="8"/>
      <c r="N37068" s="5"/>
      <c r="O37068" s="10"/>
      <c r="P37068" s="8"/>
    </row>
    <row r="37069" spans="1:16" s="2" customFormat="1" x14ac:dyDescent="0.15">
      <c r="A37069" s="3"/>
      <c r="B37069" s="3"/>
      <c r="J37069" s="3"/>
      <c r="K37069" s="5"/>
      <c r="L37069" s="8"/>
      <c r="N37069" s="5"/>
      <c r="O37069" s="10"/>
      <c r="P37069" s="8"/>
    </row>
    <row r="37070" spans="1:16" s="2" customFormat="1" x14ac:dyDescent="0.15">
      <c r="A37070" s="3"/>
      <c r="B37070" s="3"/>
      <c r="J37070" s="3"/>
      <c r="K37070" s="5"/>
      <c r="L37070" s="8"/>
      <c r="N37070" s="5"/>
      <c r="O37070" s="10"/>
      <c r="P37070" s="8"/>
    </row>
    <row r="37071" spans="1:16" s="2" customFormat="1" x14ac:dyDescent="0.15">
      <c r="A37071" s="3"/>
      <c r="B37071" s="3"/>
      <c r="J37071" s="3"/>
      <c r="K37071" s="5"/>
      <c r="L37071" s="8"/>
      <c r="N37071" s="5"/>
      <c r="O37071" s="10"/>
      <c r="P37071" s="8"/>
    </row>
    <row r="37072" spans="1:16" s="2" customFormat="1" x14ac:dyDescent="0.15">
      <c r="A37072" s="3"/>
      <c r="B37072" s="3"/>
      <c r="J37072" s="3"/>
      <c r="K37072" s="5"/>
      <c r="L37072" s="8"/>
      <c r="N37072" s="5"/>
      <c r="O37072" s="10"/>
      <c r="P37072" s="8"/>
    </row>
    <row r="37073" spans="1:16" s="2" customFormat="1" x14ac:dyDescent="0.15">
      <c r="A37073" s="3"/>
      <c r="B37073" s="3"/>
      <c r="J37073" s="3"/>
      <c r="K37073" s="5"/>
      <c r="L37073" s="8"/>
      <c r="N37073" s="5"/>
      <c r="O37073" s="10"/>
      <c r="P37073" s="8"/>
    </row>
    <row r="37074" spans="1:16" s="2" customFormat="1" x14ac:dyDescent="0.15">
      <c r="A37074" s="3"/>
      <c r="B37074" s="3"/>
      <c r="J37074" s="3"/>
      <c r="K37074" s="5"/>
      <c r="L37074" s="8"/>
      <c r="N37074" s="5"/>
      <c r="O37074" s="10"/>
      <c r="P37074" s="8"/>
    </row>
    <row r="37075" spans="1:16" s="2" customFormat="1" x14ac:dyDescent="0.15">
      <c r="A37075" s="3"/>
      <c r="B37075" s="3"/>
      <c r="J37075" s="3"/>
      <c r="K37075" s="5"/>
      <c r="L37075" s="8"/>
      <c r="N37075" s="5"/>
      <c r="O37075" s="10"/>
      <c r="P37075" s="8"/>
    </row>
    <row r="37076" spans="1:16" s="2" customFormat="1" x14ac:dyDescent="0.15">
      <c r="A37076" s="3"/>
      <c r="B37076" s="3"/>
      <c r="J37076" s="3"/>
      <c r="K37076" s="5"/>
      <c r="L37076" s="8"/>
      <c r="N37076" s="5"/>
      <c r="O37076" s="10"/>
      <c r="P37076" s="8"/>
    </row>
    <row r="37077" spans="1:16" s="2" customFormat="1" x14ac:dyDescent="0.15">
      <c r="A37077" s="3"/>
      <c r="B37077" s="3"/>
      <c r="J37077" s="3"/>
      <c r="K37077" s="5"/>
      <c r="L37077" s="8"/>
      <c r="N37077" s="5"/>
      <c r="O37077" s="10"/>
      <c r="P37077" s="8"/>
    </row>
    <row r="37078" spans="1:16" s="2" customFormat="1" x14ac:dyDescent="0.15">
      <c r="A37078" s="3"/>
      <c r="B37078" s="3"/>
      <c r="J37078" s="3"/>
      <c r="K37078" s="5"/>
      <c r="L37078" s="8"/>
      <c r="N37078" s="5"/>
      <c r="O37078" s="10"/>
      <c r="P37078" s="8"/>
    </row>
    <row r="37079" spans="1:16" s="2" customFormat="1" x14ac:dyDescent="0.15">
      <c r="A37079" s="3"/>
      <c r="B37079" s="3"/>
      <c r="J37079" s="3"/>
      <c r="K37079" s="5"/>
      <c r="L37079" s="8"/>
      <c r="N37079" s="5"/>
      <c r="O37079" s="10"/>
      <c r="P37079" s="8"/>
    </row>
    <row r="37080" spans="1:16" s="2" customFormat="1" x14ac:dyDescent="0.15">
      <c r="A37080" s="3"/>
      <c r="B37080" s="3"/>
      <c r="J37080" s="3"/>
      <c r="K37080" s="5"/>
      <c r="L37080" s="8"/>
      <c r="N37080" s="5"/>
      <c r="O37080" s="10"/>
      <c r="P37080" s="8"/>
    </row>
    <row r="37081" spans="1:16" s="2" customFormat="1" x14ac:dyDescent="0.15">
      <c r="A37081" s="3"/>
      <c r="B37081" s="3"/>
      <c r="J37081" s="3"/>
      <c r="K37081" s="5"/>
      <c r="L37081" s="8"/>
      <c r="N37081" s="5"/>
      <c r="O37081" s="10"/>
      <c r="P37081" s="8"/>
    </row>
    <row r="37082" spans="1:16" s="2" customFormat="1" x14ac:dyDescent="0.15">
      <c r="A37082" s="3"/>
      <c r="B37082" s="3"/>
      <c r="J37082" s="3"/>
      <c r="K37082" s="5"/>
      <c r="L37082" s="8"/>
      <c r="N37082" s="5"/>
      <c r="O37082" s="10"/>
      <c r="P37082" s="8"/>
    </row>
    <row r="37083" spans="1:16" s="2" customFormat="1" x14ac:dyDescent="0.15">
      <c r="A37083" s="3"/>
      <c r="B37083" s="3"/>
      <c r="J37083" s="3"/>
      <c r="K37083" s="5"/>
      <c r="L37083" s="8"/>
      <c r="N37083" s="5"/>
      <c r="O37083" s="10"/>
      <c r="P37083" s="8"/>
    </row>
    <row r="37084" spans="1:16" s="2" customFormat="1" x14ac:dyDescent="0.15">
      <c r="A37084" s="3"/>
      <c r="B37084" s="3"/>
      <c r="J37084" s="3"/>
      <c r="K37084" s="5"/>
      <c r="L37084" s="8"/>
      <c r="N37084" s="5"/>
      <c r="O37084" s="10"/>
      <c r="P37084" s="8"/>
    </row>
    <row r="37085" spans="1:16" s="2" customFormat="1" x14ac:dyDescent="0.15">
      <c r="A37085" s="3"/>
      <c r="B37085" s="3"/>
      <c r="J37085" s="3"/>
      <c r="K37085" s="5"/>
      <c r="L37085" s="8"/>
      <c r="N37085" s="5"/>
      <c r="O37085" s="10"/>
      <c r="P37085" s="8"/>
    </row>
    <row r="37086" spans="1:16" s="2" customFormat="1" x14ac:dyDescent="0.15">
      <c r="A37086" s="3"/>
      <c r="B37086" s="3"/>
      <c r="J37086" s="3"/>
      <c r="K37086" s="5"/>
      <c r="L37086" s="8"/>
      <c r="N37086" s="5"/>
      <c r="O37086" s="10"/>
      <c r="P37086" s="8"/>
    </row>
    <row r="37087" spans="1:16" s="2" customFormat="1" x14ac:dyDescent="0.15">
      <c r="A37087" s="3"/>
      <c r="B37087" s="3"/>
      <c r="J37087" s="3"/>
      <c r="K37087" s="5"/>
      <c r="L37087" s="8"/>
      <c r="N37087" s="5"/>
      <c r="O37087" s="10"/>
      <c r="P37087" s="8"/>
    </row>
    <row r="37088" spans="1:16" s="2" customFormat="1" x14ac:dyDescent="0.15">
      <c r="A37088" s="3"/>
      <c r="B37088" s="3"/>
      <c r="J37088" s="3"/>
      <c r="K37088" s="5"/>
      <c r="L37088" s="8"/>
      <c r="N37088" s="5"/>
      <c r="O37088" s="10"/>
      <c r="P37088" s="8"/>
    </row>
    <row r="37089" spans="1:16" s="2" customFormat="1" x14ac:dyDescent="0.15">
      <c r="A37089" s="3"/>
      <c r="B37089" s="3"/>
      <c r="J37089" s="3"/>
      <c r="K37089" s="5"/>
      <c r="L37089" s="8"/>
      <c r="N37089" s="5"/>
      <c r="O37089" s="10"/>
      <c r="P37089" s="8"/>
    </row>
    <row r="37090" spans="1:16" s="2" customFormat="1" x14ac:dyDescent="0.15">
      <c r="A37090" s="3"/>
      <c r="B37090" s="3"/>
      <c r="J37090" s="3"/>
      <c r="K37090" s="5"/>
      <c r="L37090" s="8"/>
      <c r="N37090" s="5"/>
      <c r="O37090" s="10"/>
      <c r="P37090" s="8"/>
    </row>
    <row r="37091" spans="1:16" s="2" customFormat="1" x14ac:dyDescent="0.15">
      <c r="A37091" s="3"/>
      <c r="B37091" s="3"/>
      <c r="J37091" s="3"/>
      <c r="K37091" s="5"/>
      <c r="L37091" s="8"/>
      <c r="N37091" s="5"/>
      <c r="O37091" s="10"/>
      <c r="P37091" s="8"/>
    </row>
    <row r="37092" spans="1:16" s="2" customFormat="1" x14ac:dyDescent="0.15">
      <c r="A37092" s="3"/>
      <c r="B37092" s="3"/>
      <c r="J37092" s="3"/>
      <c r="K37092" s="5"/>
      <c r="L37092" s="8"/>
      <c r="N37092" s="5"/>
      <c r="O37092" s="10"/>
      <c r="P37092" s="8"/>
    </row>
    <row r="37093" spans="1:16" s="2" customFormat="1" x14ac:dyDescent="0.15">
      <c r="A37093" s="3"/>
      <c r="B37093" s="3"/>
      <c r="J37093" s="3"/>
      <c r="K37093" s="5"/>
      <c r="L37093" s="8"/>
      <c r="N37093" s="5"/>
      <c r="O37093" s="10"/>
      <c r="P37093" s="8"/>
    </row>
    <row r="37094" spans="1:16" s="2" customFormat="1" x14ac:dyDescent="0.15">
      <c r="A37094" s="3"/>
      <c r="B37094" s="3"/>
      <c r="J37094" s="3"/>
      <c r="K37094" s="5"/>
      <c r="L37094" s="8"/>
      <c r="N37094" s="5"/>
      <c r="O37094" s="10"/>
      <c r="P37094" s="8"/>
    </row>
    <row r="37095" spans="1:16" s="2" customFormat="1" x14ac:dyDescent="0.15">
      <c r="A37095" s="3"/>
      <c r="B37095" s="3"/>
      <c r="J37095" s="3"/>
      <c r="K37095" s="5"/>
      <c r="L37095" s="8"/>
      <c r="N37095" s="5"/>
      <c r="O37095" s="10"/>
      <c r="P37095" s="8"/>
    </row>
    <row r="37096" spans="1:16" s="2" customFormat="1" x14ac:dyDescent="0.15">
      <c r="A37096" s="3"/>
      <c r="B37096" s="3"/>
      <c r="J37096" s="3"/>
      <c r="K37096" s="5"/>
      <c r="L37096" s="8"/>
      <c r="N37096" s="5"/>
      <c r="O37096" s="10"/>
      <c r="P37096" s="8"/>
    </row>
    <row r="37097" spans="1:16" s="2" customFormat="1" x14ac:dyDescent="0.15">
      <c r="A37097" s="3"/>
      <c r="B37097" s="3"/>
      <c r="J37097" s="3"/>
      <c r="K37097" s="5"/>
      <c r="L37097" s="8"/>
      <c r="N37097" s="5"/>
      <c r="O37097" s="10"/>
      <c r="P37097" s="8"/>
    </row>
    <row r="37098" spans="1:16" s="2" customFormat="1" x14ac:dyDescent="0.15">
      <c r="A37098" s="3"/>
      <c r="B37098" s="3"/>
      <c r="J37098" s="3"/>
      <c r="K37098" s="5"/>
      <c r="L37098" s="8"/>
      <c r="N37098" s="5"/>
      <c r="O37098" s="10"/>
      <c r="P37098" s="8"/>
    </row>
    <row r="37099" spans="1:16" s="2" customFormat="1" x14ac:dyDescent="0.15">
      <c r="A37099" s="3"/>
      <c r="B37099" s="3"/>
      <c r="J37099" s="3"/>
      <c r="K37099" s="5"/>
      <c r="L37099" s="8"/>
      <c r="N37099" s="5"/>
      <c r="O37099" s="10"/>
      <c r="P37099" s="8"/>
    </row>
    <row r="37100" spans="1:16" s="2" customFormat="1" x14ac:dyDescent="0.15">
      <c r="A37100" s="3"/>
      <c r="B37100" s="3"/>
      <c r="J37100" s="3"/>
      <c r="K37100" s="5"/>
      <c r="L37100" s="8"/>
      <c r="N37100" s="5"/>
      <c r="O37100" s="10"/>
      <c r="P37100" s="8"/>
    </row>
    <row r="37101" spans="1:16" s="2" customFormat="1" x14ac:dyDescent="0.15">
      <c r="A37101" s="3"/>
      <c r="B37101" s="3"/>
      <c r="J37101" s="3"/>
      <c r="K37101" s="5"/>
      <c r="L37101" s="8"/>
      <c r="N37101" s="5"/>
      <c r="O37101" s="10"/>
      <c r="P37101" s="8"/>
    </row>
    <row r="37102" spans="1:16" s="2" customFormat="1" x14ac:dyDescent="0.15">
      <c r="A37102" s="3"/>
      <c r="B37102" s="3"/>
      <c r="J37102" s="3"/>
      <c r="K37102" s="5"/>
      <c r="L37102" s="8"/>
      <c r="N37102" s="5"/>
      <c r="O37102" s="10"/>
      <c r="P37102" s="8"/>
    </row>
    <row r="37103" spans="1:16" s="2" customFormat="1" x14ac:dyDescent="0.15">
      <c r="A37103" s="3"/>
      <c r="B37103" s="3"/>
      <c r="J37103" s="3"/>
      <c r="K37103" s="5"/>
      <c r="L37103" s="8"/>
      <c r="N37103" s="5"/>
      <c r="O37103" s="10"/>
      <c r="P37103" s="8"/>
    </row>
    <row r="37104" spans="1:16" s="2" customFormat="1" x14ac:dyDescent="0.15">
      <c r="A37104" s="3"/>
      <c r="B37104" s="3"/>
      <c r="J37104" s="3"/>
      <c r="K37104" s="5"/>
      <c r="L37104" s="8"/>
      <c r="N37104" s="5"/>
      <c r="O37104" s="10"/>
      <c r="P37104" s="8"/>
    </row>
    <row r="37105" spans="1:16" s="2" customFormat="1" x14ac:dyDescent="0.15">
      <c r="A37105" s="3"/>
      <c r="B37105" s="3"/>
      <c r="J37105" s="3"/>
      <c r="K37105" s="5"/>
      <c r="L37105" s="8"/>
      <c r="N37105" s="5"/>
      <c r="O37105" s="10"/>
      <c r="P37105" s="8"/>
    </row>
    <row r="37106" spans="1:16" s="2" customFormat="1" x14ac:dyDescent="0.15">
      <c r="A37106" s="3"/>
      <c r="B37106" s="3"/>
      <c r="J37106" s="3"/>
      <c r="K37106" s="5"/>
      <c r="L37106" s="8"/>
      <c r="N37106" s="5"/>
      <c r="O37106" s="10"/>
      <c r="P37106" s="8"/>
    </row>
    <row r="37107" spans="1:16" s="2" customFormat="1" x14ac:dyDescent="0.15">
      <c r="A37107" s="3"/>
      <c r="B37107" s="3"/>
      <c r="J37107" s="3"/>
      <c r="K37107" s="5"/>
      <c r="L37107" s="8"/>
      <c r="N37107" s="5"/>
      <c r="O37107" s="10"/>
      <c r="P37107" s="8"/>
    </row>
    <row r="37108" spans="1:16" s="2" customFormat="1" x14ac:dyDescent="0.15">
      <c r="A37108" s="3"/>
      <c r="B37108" s="3"/>
      <c r="J37108" s="3"/>
      <c r="K37108" s="5"/>
      <c r="L37108" s="8"/>
      <c r="N37108" s="5"/>
      <c r="O37108" s="10"/>
      <c r="P37108" s="8"/>
    </row>
    <row r="37109" spans="1:16" s="2" customFormat="1" x14ac:dyDescent="0.15">
      <c r="A37109" s="3"/>
      <c r="B37109" s="3"/>
      <c r="J37109" s="3"/>
      <c r="K37109" s="5"/>
      <c r="L37109" s="8"/>
      <c r="N37109" s="5"/>
      <c r="O37109" s="10"/>
      <c r="P37109" s="8"/>
    </row>
    <row r="37110" spans="1:16" s="2" customFormat="1" x14ac:dyDescent="0.15">
      <c r="A37110" s="3"/>
      <c r="B37110" s="3"/>
      <c r="J37110" s="3"/>
      <c r="K37110" s="5"/>
      <c r="L37110" s="8"/>
      <c r="N37110" s="5"/>
      <c r="O37110" s="10"/>
      <c r="P37110" s="8"/>
    </row>
    <row r="37111" spans="1:16" s="2" customFormat="1" x14ac:dyDescent="0.15">
      <c r="A37111" s="3"/>
      <c r="B37111" s="3"/>
      <c r="J37111" s="3"/>
      <c r="K37111" s="5"/>
      <c r="L37111" s="8"/>
      <c r="N37111" s="5"/>
      <c r="O37111" s="10"/>
      <c r="P37111" s="8"/>
    </row>
    <row r="37112" spans="1:16" s="2" customFormat="1" x14ac:dyDescent="0.15">
      <c r="A37112" s="3"/>
      <c r="B37112" s="3"/>
      <c r="J37112" s="3"/>
      <c r="K37112" s="5"/>
      <c r="L37112" s="8"/>
      <c r="N37112" s="5"/>
      <c r="O37112" s="10"/>
      <c r="P37112" s="8"/>
    </row>
    <row r="37113" spans="1:16" s="2" customFormat="1" x14ac:dyDescent="0.15">
      <c r="A37113" s="3"/>
      <c r="B37113" s="3"/>
      <c r="J37113" s="3"/>
      <c r="K37113" s="5"/>
      <c r="L37113" s="8"/>
      <c r="N37113" s="5"/>
      <c r="O37113" s="10"/>
      <c r="P37113" s="8"/>
    </row>
    <row r="37114" spans="1:16" s="2" customFormat="1" x14ac:dyDescent="0.15">
      <c r="A37114" s="3"/>
      <c r="B37114" s="3"/>
      <c r="J37114" s="3"/>
      <c r="K37114" s="5"/>
      <c r="L37114" s="8"/>
      <c r="N37114" s="5"/>
      <c r="O37114" s="10"/>
      <c r="P37114" s="8"/>
    </row>
    <row r="37115" spans="1:16" s="2" customFormat="1" x14ac:dyDescent="0.15">
      <c r="A37115" s="3"/>
      <c r="B37115" s="3"/>
      <c r="J37115" s="3"/>
      <c r="K37115" s="5"/>
      <c r="L37115" s="8"/>
      <c r="N37115" s="5"/>
      <c r="O37115" s="10"/>
      <c r="P37115" s="8"/>
    </row>
    <row r="37116" spans="1:16" s="2" customFormat="1" x14ac:dyDescent="0.15">
      <c r="A37116" s="3"/>
      <c r="B37116" s="3"/>
      <c r="J37116" s="3"/>
      <c r="K37116" s="5"/>
      <c r="L37116" s="8"/>
      <c r="N37116" s="5"/>
      <c r="O37116" s="10"/>
      <c r="P37116" s="8"/>
    </row>
    <row r="37117" spans="1:16" s="2" customFormat="1" x14ac:dyDescent="0.15">
      <c r="A37117" s="3"/>
      <c r="B37117" s="3"/>
      <c r="J37117" s="3"/>
      <c r="K37117" s="5"/>
      <c r="L37117" s="8"/>
      <c r="N37117" s="5"/>
      <c r="O37117" s="10"/>
      <c r="P37117" s="8"/>
    </row>
    <row r="37118" spans="1:16" s="2" customFormat="1" x14ac:dyDescent="0.15">
      <c r="A37118" s="3"/>
      <c r="B37118" s="3"/>
      <c r="J37118" s="3"/>
      <c r="K37118" s="5"/>
      <c r="L37118" s="8"/>
      <c r="N37118" s="5"/>
      <c r="O37118" s="10"/>
      <c r="P37118" s="8"/>
    </row>
    <row r="37119" spans="1:16" s="2" customFormat="1" x14ac:dyDescent="0.15">
      <c r="A37119" s="3"/>
      <c r="B37119" s="3"/>
      <c r="J37119" s="3"/>
      <c r="K37119" s="5"/>
      <c r="L37119" s="8"/>
      <c r="N37119" s="5"/>
      <c r="O37119" s="10"/>
      <c r="P37119" s="8"/>
    </row>
    <row r="37120" spans="1:16" s="2" customFormat="1" x14ac:dyDescent="0.15">
      <c r="A37120" s="3"/>
      <c r="B37120" s="3"/>
      <c r="J37120" s="3"/>
      <c r="K37120" s="5"/>
      <c r="L37120" s="8"/>
      <c r="N37120" s="5"/>
      <c r="O37120" s="10"/>
      <c r="P37120" s="8"/>
    </row>
    <row r="37121" spans="1:16" s="2" customFormat="1" x14ac:dyDescent="0.15">
      <c r="A37121" s="3"/>
      <c r="B37121" s="3"/>
      <c r="J37121" s="3"/>
      <c r="K37121" s="5"/>
      <c r="L37121" s="8"/>
      <c r="N37121" s="5"/>
      <c r="O37121" s="10"/>
      <c r="P37121" s="8"/>
    </row>
    <row r="37122" spans="1:16" s="2" customFormat="1" x14ac:dyDescent="0.15">
      <c r="A37122" s="3"/>
      <c r="B37122" s="3"/>
      <c r="J37122" s="3"/>
      <c r="K37122" s="5"/>
      <c r="L37122" s="8"/>
      <c r="N37122" s="5"/>
      <c r="O37122" s="10"/>
      <c r="P37122" s="8"/>
    </row>
    <row r="37123" spans="1:16" s="2" customFormat="1" x14ac:dyDescent="0.15">
      <c r="A37123" s="3"/>
      <c r="B37123" s="3"/>
      <c r="J37123" s="3"/>
      <c r="K37123" s="5"/>
      <c r="L37123" s="8"/>
      <c r="N37123" s="5"/>
      <c r="O37123" s="10"/>
      <c r="P37123" s="8"/>
    </row>
    <row r="37124" spans="1:16" s="2" customFormat="1" x14ac:dyDescent="0.15">
      <c r="A37124" s="3"/>
      <c r="B37124" s="3"/>
      <c r="J37124" s="3"/>
      <c r="K37124" s="5"/>
      <c r="L37124" s="8"/>
      <c r="N37124" s="5"/>
      <c r="O37124" s="10"/>
      <c r="P37124" s="8"/>
    </row>
    <row r="37125" spans="1:16" s="2" customFormat="1" x14ac:dyDescent="0.15">
      <c r="A37125" s="3"/>
      <c r="B37125" s="3"/>
      <c r="J37125" s="3"/>
      <c r="K37125" s="5"/>
      <c r="L37125" s="8"/>
      <c r="N37125" s="5"/>
      <c r="O37125" s="10"/>
      <c r="P37125" s="8"/>
    </row>
    <row r="37126" spans="1:16" s="2" customFormat="1" x14ac:dyDescent="0.15">
      <c r="A37126" s="3"/>
      <c r="B37126" s="3"/>
      <c r="J37126" s="3"/>
      <c r="K37126" s="5"/>
      <c r="L37126" s="8"/>
      <c r="N37126" s="5"/>
      <c r="O37126" s="10"/>
      <c r="P37126" s="8"/>
    </row>
    <row r="37127" spans="1:16" s="2" customFormat="1" x14ac:dyDescent="0.15">
      <c r="A37127" s="3"/>
      <c r="B37127" s="3"/>
      <c r="J37127" s="3"/>
      <c r="K37127" s="5"/>
      <c r="L37127" s="8"/>
      <c r="N37127" s="5"/>
      <c r="O37127" s="10"/>
      <c r="P37127" s="8"/>
    </row>
    <row r="37128" spans="1:16" s="2" customFormat="1" x14ac:dyDescent="0.15">
      <c r="A37128" s="3"/>
      <c r="B37128" s="3"/>
      <c r="J37128" s="3"/>
      <c r="K37128" s="5"/>
      <c r="L37128" s="8"/>
      <c r="N37128" s="5"/>
      <c r="O37128" s="10"/>
      <c r="P37128" s="8"/>
    </row>
    <row r="37129" spans="1:16" s="2" customFormat="1" x14ac:dyDescent="0.15">
      <c r="A37129" s="3"/>
      <c r="B37129" s="3"/>
      <c r="J37129" s="3"/>
      <c r="K37129" s="5"/>
      <c r="L37129" s="8"/>
      <c r="N37129" s="5"/>
      <c r="O37129" s="10"/>
      <c r="P37129" s="8"/>
    </row>
    <row r="37130" spans="1:16" s="2" customFormat="1" x14ac:dyDescent="0.15">
      <c r="A37130" s="3"/>
      <c r="B37130" s="3"/>
      <c r="J37130" s="3"/>
      <c r="K37130" s="5"/>
      <c r="L37130" s="8"/>
      <c r="N37130" s="5"/>
      <c r="O37130" s="10"/>
      <c r="P37130" s="8"/>
    </row>
    <row r="37131" spans="1:16" s="2" customFormat="1" x14ac:dyDescent="0.15">
      <c r="A37131" s="3"/>
      <c r="B37131" s="3"/>
      <c r="J37131" s="3"/>
      <c r="K37131" s="5"/>
      <c r="L37131" s="8"/>
      <c r="N37131" s="5"/>
      <c r="O37131" s="10"/>
      <c r="P37131" s="8"/>
    </row>
    <row r="37132" spans="1:16" s="2" customFormat="1" x14ac:dyDescent="0.15">
      <c r="A37132" s="3"/>
      <c r="B37132" s="3"/>
      <c r="J37132" s="3"/>
      <c r="K37132" s="5"/>
      <c r="L37132" s="8"/>
      <c r="N37132" s="5"/>
      <c r="O37132" s="10"/>
      <c r="P37132" s="8"/>
    </row>
    <row r="37133" spans="1:16" s="2" customFormat="1" x14ac:dyDescent="0.15">
      <c r="A37133" s="3"/>
      <c r="B37133" s="3"/>
      <c r="J37133" s="3"/>
      <c r="K37133" s="5"/>
      <c r="L37133" s="8"/>
      <c r="N37133" s="5"/>
      <c r="O37133" s="10"/>
      <c r="P37133" s="8"/>
    </row>
    <row r="37134" spans="1:16" s="2" customFormat="1" x14ac:dyDescent="0.15">
      <c r="A37134" s="3"/>
      <c r="B37134" s="3"/>
      <c r="J37134" s="3"/>
      <c r="K37134" s="5"/>
      <c r="L37134" s="8"/>
      <c r="N37134" s="5"/>
      <c r="O37134" s="10"/>
      <c r="P37134" s="8"/>
    </row>
    <row r="37135" spans="1:16" s="2" customFormat="1" x14ac:dyDescent="0.15">
      <c r="A37135" s="3"/>
      <c r="B37135" s="3"/>
      <c r="J37135" s="3"/>
      <c r="K37135" s="5"/>
      <c r="L37135" s="8"/>
      <c r="N37135" s="5"/>
      <c r="O37135" s="10"/>
      <c r="P37135" s="8"/>
    </row>
    <row r="37136" spans="1:16" s="2" customFormat="1" x14ac:dyDescent="0.15">
      <c r="A37136" s="3"/>
      <c r="B37136" s="3"/>
      <c r="J37136" s="3"/>
      <c r="K37136" s="5"/>
      <c r="L37136" s="8"/>
      <c r="N37136" s="5"/>
      <c r="O37136" s="10"/>
      <c r="P37136" s="8"/>
    </row>
    <row r="37137" spans="1:16" s="2" customFormat="1" x14ac:dyDescent="0.15">
      <c r="A37137" s="3"/>
      <c r="B37137" s="3"/>
      <c r="J37137" s="3"/>
      <c r="K37137" s="5"/>
      <c r="L37137" s="8"/>
      <c r="N37137" s="5"/>
      <c r="O37137" s="10"/>
      <c r="P37137" s="8"/>
    </row>
    <row r="37138" spans="1:16" s="2" customFormat="1" x14ac:dyDescent="0.15">
      <c r="A37138" s="3"/>
      <c r="B37138" s="3"/>
      <c r="J37138" s="3"/>
      <c r="K37138" s="5"/>
      <c r="L37138" s="8"/>
      <c r="N37138" s="5"/>
      <c r="O37138" s="10"/>
      <c r="P37138" s="8"/>
    </row>
    <row r="37139" spans="1:16" s="2" customFormat="1" x14ac:dyDescent="0.15">
      <c r="A37139" s="3"/>
      <c r="B37139" s="3"/>
      <c r="J37139" s="3"/>
      <c r="K37139" s="5"/>
      <c r="L37139" s="8"/>
      <c r="N37139" s="5"/>
      <c r="O37139" s="10"/>
      <c r="P37139" s="8"/>
    </row>
    <row r="37140" spans="1:16" s="2" customFormat="1" x14ac:dyDescent="0.15">
      <c r="A37140" s="3"/>
      <c r="B37140" s="3"/>
      <c r="J37140" s="3"/>
      <c r="K37140" s="5"/>
      <c r="L37140" s="8"/>
      <c r="N37140" s="5"/>
      <c r="O37140" s="10"/>
      <c r="P37140" s="8"/>
    </row>
    <row r="37141" spans="1:16" s="2" customFormat="1" x14ac:dyDescent="0.15">
      <c r="A37141" s="3"/>
      <c r="B37141" s="3"/>
      <c r="J37141" s="3"/>
      <c r="K37141" s="5"/>
      <c r="L37141" s="8"/>
      <c r="N37141" s="5"/>
      <c r="O37141" s="10"/>
      <c r="P37141" s="8"/>
    </row>
    <row r="37142" spans="1:16" s="2" customFormat="1" x14ac:dyDescent="0.15">
      <c r="A37142" s="3"/>
      <c r="B37142" s="3"/>
      <c r="J37142" s="3"/>
      <c r="K37142" s="5"/>
      <c r="L37142" s="8"/>
      <c r="N37142" s="5"/>
      <c r="O37142" s="10"/>
      <c r="P37142" s="8"/>
    </row>
    <row r="37143" spans="1:16" s="2" customFormat="1" x14ac:dyDescent="0.15">
      <c r="A37143" s="3"/>
      <c r="B37143" s="3"/>
      <c r="J37143" s="3"/>
      <c r="K37143" s="5"/>
      <c r="L37143" s="8"/>
      <c r="N37143" s="5"/>
      <c r="O37143" s="10"/>
      <c r="P37143" s="8"/>
    </row>
    <row r="37144" spans="1:16" s="2" customFormat="1" x14ac:dyDescent="0.15">
      <c r="A37144" s="3"/>
      <c r="B37144" s="3"/>
      <c r="J37144" s="3"/>
      <c r="K37144" s="5"/>
      <c r="L37144" s="8"/>
      <c r="N37144" s="5"/>
      <c r="O37144" s="10"/>
      <c r="P37144" s="8"/>
    </row>
    <row r="37145" spans="1:16" s="2" customFormat="1" x14ac:dyDescent="0.15">
      <c r="A37145" s="3"/>
      <c r="B37145" s="3"/>
      <c r="J37145" s="3"/>
      <c r="K37145" s="5"/>
      <c r="L37145" s="8"/>
      <c r="N37145" s="5"/>
      <c r="O37145" s="10"/>
      <c r="P37145" s="8"/>
    </row>
    <row r="37146" spans="1:16" s="2" customFormat="1" x14ac:dyDescent="0.15">
      <c r="A37146" s="3"/>
      <c r="B37146" s="3"/>
      <c r="J37146" s="3"/>
      <c r="K37146" s="5"/>
      <c r="L37146" s="8"/>
      <c r="N37146" s="5"/>
      <c r="O37146" s="10"/>
      <c r="P37146" s="8"/>
    </row>
    <row r="37147" spans="1:16" s="2" customFormat="1" x14ac:dyDescent="0.15">
      <c r="A37147" s="3"/>
      <c r="B37147" s="3"/>
      <c r="J37147" s="3"/>
      <c r="K37147" s="5"/>
      <c r="L37147" s="8"/>
      <c r="N37147" s="5"/>
      <c r="O37147" s="10"/>
      <c r="P37147" s="8"/>
    </row>
    <row r="37148" spans="1:16" s="2" customFormat="1" x14ac:dyDescent="0.15">
      <c r="A37148" s="3"/>
      <c r="B37148" s="3"/>
      <c r="J37148" s="3"/>
      <c r="K37148" s="5"/>
      <c r="L37148" s="8"/>
      <c r="N37148" s="5"/>
      <c r="O37148" s="10"/>
      <c r="P37148" s="8"/>
    </row>
    <row r="37149" spans="1:16" s="2" customFormat="1" x14ac:dyDescent="0.15">
      <c r="A37149" s="3"/>
      <c r="B37149" s="3"/>
      <c r="J37149" s="3"/>
      <c r="K37149" s="5"/>
      <c r="L37149" s="8"/>
      <c r="N37149" s="5"/>
      <c r="O37149" s="10"/>
      <c r="P37149" s="8"/>
    </row>
    <row r="37150" spans="1:16" s="2" customFormat="1" x14ac:dyDescent="0.15">
      <c r="A37150" s="3"/>
      <c r="B37150" s="3"/>
      <c r="J37150" s="3"/>
      <c r="K37150" s="5"/>
      <c r="L37150" s="8"/>
      <c r="N37150" s="5"/>
      <c r="O37150" s="10"/>
      <c r="P37150" s="8"/>
    </row>
    <row r="37151" spans="1:16" s="2" customFormat="1" x14ac:dyDescent="0.15">
      <c r="A37151" s="3"/>
      <c r="B37151" s="3"/>
      <c r="J37151" s="3"/>
      <c r="K37151" s="5"/>
      <c r="L37151" s="8"/>
      <c r="N37151" s="5"/>
      <c r="O37151" s="10"/>
      <c r="P37151" s="8"/>
    </row>
    <row r="37152" spans="1:16" s="2" customFormat="1" x14ac:dyDescent="0.15">
      <c r="A37152" s="3"/>
      <c r="B37152" s="3"/>
      <c r="J37152" s="3"/>
      <c r="K37152" s="5"/>
      <c r="L37152" s="8"/>
      <c r="N37152" s="5"/>
      <c r="O37152" s="10"/>
      <c r="P37152" s="8"/>
    </row>
    <row r="37153" spans="1:16" s="2" customFormat="1" x14ac:dyDescent="0.15">
      <c r="A37153" s="3"/>
      <c r="B37153" s="3"/>
      <c r="J37153" s="3"/>
      <c r="K37153" s="5"/>
      <c r="L37153" s="8"/>
      <c r="N37153" s="5"/>
      <c r="O37153" s="10"/>
      <c r="P37153" s="8"/>
    </row>
    <row r="37154" spans="1:16" s="2" customFormat="1" x14ac:dyDescent="0.15">
      <c r="A37154" s="3"/>
      <c r="B37154" s="3"/>
      <c r="J37154" s="3"/>
      <c r="K37154" s="5"/>
      <c r="L37154" s="8"/>
      <c r="N37154" s="5"/>
      <c r="O37154" s="10"/>
      <c r="P37154" s="8"/>
    </row>
    <row r="37155" spans="1:16" s="2" customFormat="1" x14ac:dyDescent="0.15">
      <c r="A37155" s="3"/>
      <c r="B37155" s="3"/>
      <c r="J37155" s="3"/>
      <c r="K37155" s="5"/>
      <c r="L37155" s="8"/>
      <c r="N37155" s="5"/>
      <c r="O37155" s="10"/>
      <c r="P37155" s="8"/>
    </row>
    <row r="37156" spans="1:16" s="2" customFormat="1" x14ac:dyDescent="0.15">
      <c r="A37156" s="3"/>
      <c r="B37156" s="3"/>
      <c r="J37156" s="3"/>
      <c r="K37156" s="5"/>
      <c r="L37156" s="8"/>
      <c r="N37156" s="5"/>
      <c r="O37156" s="10"/>
      <c r="P37156" s="8"/>
    </row>
    <row r="37157" spans="1:16" s="2" customFormat="1" x14ac:dyDescent="0.15">
      <c r="A37157" s="3"/>
      <c r="B37157" s="3"/>
      <c r="J37157" s="3"/>
      <c r="K37157" s="5"/>
      <c r="L37157" s="8"/>
      <c r="N37157" s="5"/>
      <c r="O37157" s="10"/>
      <c r="P37157" s="8"/>
    </row>
    <row r="37158" spans="1:16" s="2" customFormat="1" x14ac:dyDescent="0.15">
      <c r="A37158" s="3"/>
      <c r="B37158" s="3"/>
      <c r="J37158" s="3"/>
      <c r="K37158" s="5"/>
      <c r="L37158" s="8"/>
      <c r="N37158" s="5"/>
      <c r="O37158" s="10"/>
      <c r="P37158" s="8"/>
    </row>
    <row r="37159" spans="1:16" s="2" customFormat="1" x14ac:dyDescent="0.15">
      <c r="A37159" s="3"/>
      <c r="B37159" s="3"/>
      <c r="J37159" s="3"/>
      <c r="K37159" s="5"/>
      <c r="L37159" s="8"/>
      <c r="N37159" s="5"/>
      <c r="O37159" s="10"/>
      <c r="P37159" s="8"/>
    </row>
    <row r="37160" spans="1:16" s="2" customFormat="1" x14ac:dyDescent="0.15">
      <c r="A37160" s="3"/>
      <c r="B37160" s="3"/>
      <c r="J37160" s="3"/>
      <c r="K37160" s="5"/>
      <c r="L37160" s="8"/>
      <c r="N37160" s="5"/>
      <c r="O37160" s="10"/>
      <c r="P37160" s="8"/>
    </row>
    <row r="37161" spans="1:16" s="2" customFormat="1" x14ac:dyDescent="0.15">
      <c r="A37161" s="3"/>
      <c r="B37161" s="3"/>
      <c r="J37161" s="3"/>
      <c r="K37161" s="5"/>
      <c r="L37161" s="8"/>
      <c r="N37161" s="5"/>
      <c r="O37161" s="10"/>
      <c r="P37161" s="8"/>
    </row>
    <row r="37162" spans="1:16" s="2" customFormat="1" x14ac:dyDescent="0.15">
      <c r="A37162" s="3"/>
      <c r="B37162" s="3"/>
      <c r="J37162" s="3"/>
      <c r="K37162" s="5"/>
      <c r="L37162" s="8"/>
      <c r="N37162" s="5"/>
      <c r="O37162" s="10"/>
      <c r="P37162" s="8"/>
    </row>
    <row r="37163" spans="1:16" s="2" customFormat="1" x14ac:dyDescent="0.15">
      <c r="A37163" s="3"/>
      <c r="B37163" s="3"/>
      <c r="J37163" s="3"/>
      <c r="K37163" s="5"/>
      <c r="L37163" s="8"/>
      <c r="N37163" s="5"/>
      <c r="O37163" s="10"/>
      <c r="P37163" s="8"/>
    </row>
    <row r="37164" spans="1:16" s="2" customFormat="1" x14ac:dyDescent="0.15">
      <c r="A37164" s="3"/>
      <c r="B37164" s="3"/>
      <c r="J37164" s="3"/>
      <c r="K37164" s="5"/>
      <c r="L37164" s="8"/>
      <c r="N37164" s="5"/>
      <c r="O37164" s="10"/>
      <c r="P37164" s="8"/>
    </row>
    <row r="37165" spans="1:16" s="2" customFormat="1" x14ac:dyDescent="0.15">
      <c r="A37165" s="3"/>
      <c r="B37165" s="3"/>
      <c r="J37165" s="3"/>
      <c r="K37165" s="5"/>
      <c r="L37165" s="8"/>
      <c r="N37165" s="5"/>
      <c r="O37165" s="10"/>
      <c r="P37165" s="8"/>
    </row>
    <row r="37166" spans="1:16" s="2" customFormat="1" x14ac:dyDescent="0.15">
      <c r="A37166" s="3"/>
      <c r="B37166" s="3"/>
      <c r="J37166" s="3"/>
      <c r="K37166" s="5"/>
      <c r="L37166" s="8"/>
      <c r="N37166" s="5"/>
      <c r="O37166" s="10"/>
      <c r="P37166" s="8"/>
    </row>
    <row r="37167" spans="1:16" s="2" customFormat="1" x14ac:dyDescent="0.15">
      <c r="A37167" s="3"/>
      <c r="B37167" s="3"/>
      <c r="J37167" s="3"/>
      <c r="K37167" s="5"/>
      <c r="L37167" s="8"/>
      <c r="N37167" s="5"/>
      <c r="O37167" s="10"/>
      <c r="P37167" s="8"/>
    </row>
    <row r="37168" spans="1:16" s="2" customFormat="1" x14ac:dyDescent="0.15">
      <c r="A37168" s="3"/>
      <c r="B37168" s="3"/>
      <c r="J37168" s="3"/>
      <c r="K37168" s="5"/>
      <c r="L37168" s="8"/>
      <c r="N37168" s="5"/>
      <c r="O37168" s="10"/>
      <c r="P37168" s="8"/>
    </row>
    <row r="37169" spans="1:16" s="2" customFormat="1" x14ac:dyDescent="0.15">
      <c r="A37169" s="3"/>
      <c r="B37169" s="3"/>
      <c r="J37169" s="3"/>
      <c r="K37169" s="5"/>
      <c r="L37169" s="8"/>
      <c r="N37169" s="5"/>
      <c r="O37169" s="10"/>
      <c r="P37169" s="8"/>
    </row>
    <row r="37170" spans="1:16" s="2" customFormat="1" x14ac:dyDescent="0.15">
      <c r="A37170" s="3"/>
      <c r="B37170" s="3"/>
      <c r="J37170" s="3"/>
      <c r="K37170" s="5"/>
      <c r="L37170" s="8"/>
      <c r="N37170" s="5"/>
      <c r="O37170" s="10"/>
      <c r="P37170" s="8"/>
    </row>
    <row r="37171" spans="1:16" s="2" customFormat="1" x14ac:dyDescent="0.15">
      <c r="A37171" s="3"/>
      <c r="B37171" s="3"/>
      <c r="J37171" s="3"/>
      <c r="K37171" s="5"/>
      <c r="L37171" s="8"/>
      <c r="N37171" s="5"/>
      <c r="O37171" s="10"/>
      <c r="P37171" s="8"/>
    </row>
    <row r="37172" spans="1:16" s="2" customFormat="1" x14ac:dyDescent="0.15">
      <c r="A37172" s="3"/>
      <c r="B37172" s="3"/>
      <c r="J37172" s="3"/>
      <c r="K37172" s="5"/>
      <c r="L37172" s="8"/>
      <c r="N37172" s="5"/>
      <c r="O37172" s="10"/>
      <c r="P37172" s="8"/>
    </row>
    <row r="37173" spans="1:16" s="2" customFormat="1" x14ac:dyDescent="0.15">
      <c r="A37173" s="3"/>
      <c r="B37173" s="3"/>
      <c r="J37173" s="3"/>
      <c r="K37173" s="5"/>
      <c r="L37173" s="8"/>
      <c r="N37173" s="5"/>
      <c r="O37173" s="10"/>
      <c r="P37173" s="8"/>
    </row>
    <row r="37174" spans="1:16" s="2" customFormat="1" x14ac:dyDescent="0.15">
      <c r="A37174" s="3"/>
      <c r="B37174" s="3"/>
      <c r="J37174" s="3"/>
      <c r="K37174" s="5"/>
      <c r="L37174" s="8"/>
      <c r="N37174" s="5"/>
      <c r="O37174" s="10"/>
      <c r="P37174" s="8"/>
    </row>
    <row r="37175" spans="1:16" s="2" customFormat="1" x14ac:dyDescent="0.15">
      <c r="A37175" s="3"/>
      <c r="B37175" s="3"/>
      <c r="J37175" s="3"/>
      <c r="K37175" s="5"/>
      <c r="L37175" s="8"/>
      <c r="N37175" s="5"/>
      <c r="O37175" s="10"/>
      <c r="P37175" s="8"/>
    </row>
    <row r="37176" spans="1:16" s="2" customFormat="1" x14ac:dyDescent="0.15">
      <c r="A37176" s="3"/>
      <c r="B37176" s="3"/>
      <c r="J37176" s="3"/>
      <c r="K37176" s="5"/>
      <c r="L37176" s="8"/>
      <c r="N37176" s="5"/>
      <c r="O37176" s="10"/>
      <c r="P37176" s="8"/>
    </row>
    <row r="37177" spans="1:16" s="2" customFormat="1" x14ac:dyDescent="0.15">
      <c r="A37177" s="3"/>
      <c r="B37177" s="3"/>
      <c r="J37177" s="3"/>
      <c r="K37177" s="5"/>
      <c r="L37177" s="8"/>
      <c r="N37177" s="5"/>
      <c r="O37177" s="10"/>
      <c r="P37177" s="8"/>
    </row>
    <row r="37178" spans="1:16" s="2" customFormat="1" x14ac:dyDescent="0.15">
      <c r="A37178" s="3"/>
      <c r="B37178" s="3"/>
      <c r="J37178" s="3"/>
      <c r="K37178" s="5"/>
      <c r="L37178" s="8"/>
      <c r="N37178" s="5"/>
      <c r="O37178" s="10"/>
      <c r="P37178" s="8"/>
    </row>
    <row r="37179" spans="1:16" s="2" customFormat="1" x14ac:dyDescent="0.15">
      <c r="A37179" s="3"/>
      <c r="B37179" s="3"/>
      <c r="J37179" s="3"/>
      <c r="K37179" s="5"/>
      <c r="L37179" s="8"/>
      <c r="N37179" s="5"/>
      <c r="O37179" s="10"/>
      <c r="P37179" s="8"/>
    </row>
    <row r="37180" spans="1:16" s="2" customFormat="1" x14ac:dyDescent="0.15">
      <c r="A37180" s="3"/>
      <c r="B37180" s="3"/>
      <c r="J37180" s="3"/>
      <c r="K37180" s="5"/>
      <c r="L37180" s="8"/>
      <c r="N37180" s="5"/>
      <c r="O37180" s="10"/>
      <c r="P37180" s="8"/>
    </row>
    <row r="37181" spans="1:16" s="2" customFormat="1" x14ac:dyDescent="0.15">
      <c r="A37181" s="3"/>
      <c r="B37181" s="3"/>
      <c r="J37181" s="3"/>
      <c r="K37181" s="5"/>
      <c r="L37181" s="8"/>
      <c r="N37181" s="5"/>
      <c r="O37181" s="10"/>
      <c r="P37181" s="8"/>
    </row>
    <row r="37182" spans="1:16" s="2" customFormat="1" x14ac:dyDescent="0.15">
      <c r="A37182" s="3"/>
      <c r="B37182" s="3"/>
      <c r="J37182" s="3"/>
      <c r="K37182" s="5"/>
      <c r="L37182" s="8"/>
      <c r="N37182" s="5"/>
      <c r="O37182" s="10"/>
      <c r="P37182" s="8"/>
    </row>
    <row r="37183" spans="1:16" s="2" customFormat="1" x14ac:dyDescent="0.15">
      <c r="A37183" s="3"/>
      <c r="B37183" s="3"/>
      <c r="J37183" s="3"/>
      <c r="K37183" s="5"/>
      <c r="L37183" s="8"/>
      <c r="N37183" s="5"/>
      <c r="O37183" s="10"/>
      <c r="P37183" s="8"/>
    </row>
    <row r="37184" spans="1:16" s="2" customFormat="1" x14ac:dyDescent="0.15">
      <c r="A37184" s="3"/>
      <c r="B37184" s="3"/>
      <c r="J37184" s="3"/>
      <c r="K37184" s="5"/>
      <c r="L37184" s="8"/>
      <c r="N37184" s="5"/>
      <c r="O37184" s="10"/>
      <c r="P37184" s="8"/>
    </row>
    <row r="37185" spans="1:16" s="2" customFormat="1" x14ac:dyDescent="0.15">
      <c r="A37185" s="3"/>
      <c r="B37185" s="3"/>
      <c r="J37185" s="3"/>
      <c r="K37185" s="5"/>
      <c r="L37185" s="8"/>
      <c r="N37185" s="5"/>
      <c r="O37185" s="10"/>
      <c r="P37185" s="8"/>
    </row>
    <row r="37186" spans="1:16" s="2" customFormat="1" x14ac:dyDescent="0.15">
      <c r="A37186" s="3"/>
      <c r="B37186" s="3"/>
      <c r="J37186" s="3"/>
      <c r="K37186" s="5"/>
      <c r="L37186" s="8"/>
      <c r="N37186" s="5"/>
      <c r="O37186" s="10"/>
      <c r="P37186" s="8"/>
    </row>
    <row r="37187" spans="1:16" s="2" customFormat="1" x14ac:dyDescent="0.15">
      <c r="A37187" s="3"/>
      <c r="B37187" s="3"/>
      <c r="J37187" s="3"/>
      <c r="K37187" s="5"/>
      <c r="L37187" s="8"/>
      <c r="N37187" s="5"/>
      <c r="O37187" s="10"/>
      <c r="P37187" s="8"/>
    </row>
    <row r="37188" spans="1:16" s="2" customFormat="1" x14ac:dyDescent="0.15">
      <c r="A37188" s="3"/>
      <c r="B37188" s="3"/>
      <c r="J37188" s="3"/>
      <c r="K37188" s="5"/>
      <c r="L37188" s="8"/>
      <c r="N37188" s="5"/>
      <c r="O37188" s="10"/>
      <c r="P37188" s="8"/>
    </row>
    <row r="37189" spans="1:16" s="2" customFormat="1" x14ac:dyDescent="0.15">
      <c r="A37189" s="3"/>
      <c r="B37189" s="3"/>
      <c r="J37189" s="3"/>
      <c r="K37189" s="5"/>
      <c r="L37189" s="8"/>
      <c r="N37189" s="5"/>
      <c r="O37189" s="10"/>
      <c r="P37189" s="8"/>
    </row>
    <row r="37190" spans="1:16" s="2" customFormat="1" x14ac:dyDescent="0.15">
      <c r="A37190" s="3"/>
      <c r="B37190" s="3"/>
      <c r="J37190" s="3"/>
      <c r="K37190" s="5"/>
      <c r="L37190" s="8"/>
      <c r="N37190" s="5"/>
      <c r="O37190" s="10"/>
      <c r="P37190" s="8"/>
    </row>
    <row r="37191" spans="1:16" s="2" customFormat="1" x14ac:dyDescent="0.15">
      <c r="A37191" s="3"/>
      <c r="B37191" s="3"/>
      <c r="J37191" s="3"/>
      <c r="K37191" s="5"/>
      <c r="L37191" s="8"/>
      <c r="N37191" s="5"/>
      <c r="O37191" s="10"/>
      <c r="P37191" s="8"/>
    </row>
    <row r="37192" spans="1:16" s="2" customFormat="1" x14ac:dyDescent="0.15">
      <c r="A37192" s="3"/>
      <c r="B37192" s="3"/>
      <c r="J37192" s="3"/>
      <c r="K37192" s="5"/>
      <c r="L37192" s="8"/>
      <c r="N37192" s="5"/>
      <c r="O37192" s="10"/>
      <c r="P37192" s="8"/>
    </row>
    <row r="37193" spans="1:16" s="2" customFormat="1" x14ac:dyDescent="0.15">
      <c r="A37193" s="3"/>
      <c r="B37193" s="3"/>
      <c r="J37193" s="3"/>
      <c r="K37193" s="5"/>
      <c r="L37193" s="8"/>
      <c r="N37193" s="5"/>
      <c r="O37193" s="10"/>
      <c r="P37193" s="8"/>
    </row>
    <row r="37194" spans="1:16" s="2" customFormat="1" x14ac:dyDescent="0.15">
      <c r="A37194" s="3"/>
      <c r="B37194" s="3"/>
      <c r="J37194" s="3"/>
      <c r="K37194" s="5"/>
      <c r="L37194" s="8"/>
      <c r="N37194" s="5"/>
      <c r="O37194" s="10"/>
      <c r="P37194" s="8"/>
    </row>
    <row r="37195" spans="1:16" s="2" customFormat="1" x14ac:dyDescent="0.15">
      <c r="A37195" s="3"/>
      <c r="B37195" s="3"/>
      <c r="J37195" s="3"/>
      <c r="K37195" s="5"/>
      <c r="L37195" s="8"/>
      <c r="N37195" s="5"/>
      <c r="O37195" s="10"/>
      <c r="P37195" s="8"/>
    </row>
    <row r="37196" spans="1:16" s="2" customFormat="1" x14ac:dyDescent="0.15">
      <c r="A37196" s="3"/>
      <c r="B37196" s="3"/>
      <c r="J37196" s="3"/>
      <c r="K37196" s="5"/>
      <c r="L37196" s="8"/>
      <c r="N37196" s="5"/>
      <c r="O37196" s="10"/>
      <c r="P37196" s="8"/>
    </row>
    <row r="37197" spans="1:16" s="2" customFormat="1" x14ac:dyDescent="0.15">
      <c r="A37197" s="3"/>
      <c r="B37197" s="3"/>
      <c r="J37197" s="3"/>
      <c r="K37197" s="5"/>
      <c r="L37197" s="8"/>
      <c r="N37197" s="5"/>
      <c r="O37197" s="10"/>
      <c r="P37197" s="8"/>
    </row>
    <row r="37198" spans="1:16" s="2" customFormat="1" x14ac:dyDescent="0.15">
      <c r="A37198" s="3"/>
      <c r="B37198" s="3"/>
      <c r="J37198" s="3"/>
      <c r="K37198" s="5"/>
      <c r="L37198" s="8"/>
      <c r="N37198" s="5"/>
      <c r="O37198" s="10"/>
      <c r="P37198" s="8"/>
    </row>
    <row r="37199" spans="1:16" s="2" customFormat="1" x14ac:dyDescent="0.15">
      <c r="A37199" s="3"/>
      <c r="B37199" s="3"/>
      <c r="J37199" s="3"/>
      <c r="K37199" s="5"/>
      <c r="L37199" s="8"/>
      <c r="N37199" s="5"/>
      <c r="O37199" s="10"/>
      <c r="P37199" s="8"/>
    </row>
    <row r="37200" spans="1:16" s="2" customFormat="1" x14ac:dyDescent="0.15">
      <c r="A37200" s="3"/>
      <c r="B37200" s="3"/>
      <c r="J37200" s="3"/>
      <c r="K37200" s="5"/>
      <c r="L37200" s="8"/>
      <c r="N37200" s="5"/>
      <c r="O37200" s="10"/>
      <c r="P37200" s="8"/>
    </row>
    <row r="37201" spans="1:16" s="2" customFormat="1" x14ac:dyDescent="0.15">
      <c r="A37201" s="3"/>
      <c r="B37201" s="3"/>
      <c r="J37201" s="3"/>
      <c r="K37201" s="5"/>
      <c r="L37201" s="8"/>
      <c r="N37201" s="5"/>
      <c r="O37201" s="10"/>
      <c r="P37201" s="8"/>
    </row>
    <row r="37202" spans="1:16" s="2" customFormat="1" x14ac:dyDescent="0.15">
      <c r="A37202" s="3"/>
      <c r="B37202" s="3"/>
      <c r="J37202" s="3"/>
      <c r="K37202" s="5"/>
      <c r="L37202" s="8"/>
      <c r="N37202" s="5"/>
      <c r="O37202" s="10"/>
      <c r="P37202" s="8"/>
    </row>
    <row r="37203" spans="1:16" s="2" customFormat="1" x14ac:dyDescent="0.15">
      <c r="A37203" s="3"/>
      <c r="B37203" s="3"/>
      <c r="J37203" s="3"/>
      <c r="K37203" s="5"/>
      <c r="L37203" s="8"/>
      <c r="N37203" s="5"/>
      <c r="O37203" s="10"/>
      <c r="P37203" s="8"/>
    </row>
    <row r="37204" spans="1:16" s="2" customFormat="1" x14ac:dyDescent="0.15">
      <c r="A37204" s="3"/>
      <c r="B37204" s="3"/>
      <c r="J37204" s="3"/>
      <c r="K37204" s="5"/>
      <c r="L37204" s="8"/>
      <c r="N37204" s="5"/>
      <c r="O37204" s="10"/>
      <c r="P37204" s="8"/>
    </row>
    <row r="37205" spans="1:16" s="2" customFormat="1" x14ac:dyDescent="0.15">
      <c r="A37205" s="3"/>
      <c r="B37205" s="3"/>
      <c r="J37205" s="3"/>
      <c r="K37205" s="5"/>
      <c r="L37205" s="8"/>
      <c r="N37205" s="5"/>
      <c r="O37205" s="10"/>
      <c r="P37205" s="8"/>
    </row>
    <row r="37206" spans="1:16" s="2" customFormat="1" x14ac:dyDescent="0.15">
      <c r="A37206" s="3"/>
      <c r="B37206" s="3"/>
      <c r="J37206" s="3"/>
      <c r="K37206" s="5"/>
      <c r="L37206" s="8"/>
      <c r="N37206" s="5"/>
      <c r="O37206" s="10"/>
      <c r="P37206" s="8"/>
    </row>
    <row r="37207" spans="1:16" s="2" customFormat="1" x14ac:dyDescent="0.15">
      <c r="A37207" s="3"/>
      <c r="B37207" s="3"/>
      <c r="J37207" s="3"/>
      <c r="K37207" s="5"/>
      <c r="L37207" s="8"/>
      <c r="N37207" s="5"/>
      <c r="O37207" s="10"/>
      <c r="P37207" s="8"/>
    </row>
    <row r="37208" spans="1:16" s="2" customFormat="1" x14ac:dyDescent="0.15">
      <c r="A37208" s="3"/>
      <c r="B37208" s="3"/>
      <c r="J37208" s="3"/>
      <c r="K37208" s="5"/>
      <c r="L37208" s="8"/>
      <c r="N37208" s="5"/>
      <c r="O37208" s="10"/>
      <c r="P37208" s="8"/>
    </row>
    <row r="37209" spans="1:16" s="2" customFormat="1" x14ac:dyDescent="0.15">
      <c r="A37209" s="3"/>
      <c r="B37209" s="3"/>
      <c r="J37209" s="3"/>
      <c r="K37209" s="5"/>
      <c r="L37209" s="8"/>
      <c r="N37209" s="5"/>
      <c r="O37209" s="10"/>
      <c r="P37209" s="8"/>
    </row>
    <row r="37210" spans="1:16" s="2" customFormat="1" x14ac:dyDescent="0.15">
      <c r="A37210" s="3"/>
      <c r="B37210" s="3"/>
      <c r="J37210" s="3"/>
      <c r="K37210" s="5"/>
      <c r="L37210" s="8"/>
      <c r="N37210" s="5"/>
      <c r="O37210" s="10"/>
      <c r="P37210" s="8"/>
    </row>
    <row r="37211" spans="1:16" s="2" customFormat="1" x14ac:dyDescent="0.15">
      <c r="A37211" s="3"/>
      <c r="B37211" s="3"/>
      <c r="J37211" s="3"/>
      <c r="K37211" s="5"/>
      <c r="L37211" s="8"/>
      <c r="N37211" s="5"/>
      <c r="O37211" s="10"/>
      <c r="P37211" s="8"/>
    </row>
    <row r="37212" spans="1:16" s="2" customFormat="1" x14ac:dyDescent="0.15">
      <c r="A37212" s="3"/>
      <c r="B37212" s="3"/>
      <c r="J37212" s="3"/>
      <c r="K37212" s="5"/>
      <c r="L37212" s="8"/>
      <c r="N37212" s="5"/>
      <c r="O37212" s="10"/>
      <c r="P37212" s="8"/>
    </row>
    <row r="37213" spans="1:16" s="2" customFormat="1" x14ac:dyDescent="0.15">
      <c r="A37213" s="3"/>
      <c r="B37213" s="3"/>
      <c r="J37213" s="3"/>
      <c r="K37213" s="5"/>
      <c r="L37213" s="8"/>
      <c r="N37213" s="5"/>
      <c r="O37213" s="10"/>
      <c r="P37213" s="8"/>
    </row>
    <row r="37214" spans="1:16" s="2" customFormat="1" x14ac:dyDescent="0.15">
      <c r="A37214" s="3"/>
      <c r="B37214" s="3"/>
      <c r="J37214" s="3"/>
      <c r="K37214" s="5"/>
      <c r="L37214" s="8"/>
      <c r="N37214" s="5"/>
      <c r="O37214" s="10"/>
      <c r="P37214" s="8"/>
    </row>
    <row r="37215" spans="1:16" s="2" customFormat="1" x14ac:dyDescent="0.15">
      <c r="A37215" s="3"/>
      <c r="B37215" s="3"/>
      <c r="J37215" s="3"/>
      <c r="K37215" s="5"/>
      <c r="L37215" s="8"/>
      <c r="N37215" s="5"/>
      <c r="O37215" s="10"/>
      <c r="P37215" s="8"/>
    </row>
    <row r="37216" spans="1:16" s="2" customFormat="1" x14ac:dyDescent="0.15">
      <c r="A37216" s="3"/>
      <c r="B37216" s="3"/>
      <c r="J37216" s="3"/>
      <c r="K37216" s="5"/>
      <c r="L37216" s="8"/>
      <c r="N37216" s="5"/>
      <c r="O37216" s="10"/>
      <c r="P37216" s="8"/>
    </row>
    <row r="37217" spans="1:16" s="2" customFormat="1" x14ac:dyDescent="0.15">
      <c r="A37217" s="3"/>
      <c r="B37217" s="3"/>
      <c r="J37217" s="3"/>
      <c r="K37217" s="5"/>
      <c r="L37217" s="8"/>
      <c r="N37217" s="5"/>
      <c r="O37217" s="10"/>
      <c r="P37217" s="8"/>
    </row>
    <row r="37218" spans="1:16" s="2" customFormat="1" x14ac:dyDescent="0.15">
      <c r="A37218" s="3"/>
      <c r="B37218" s="3"/>
      <c r="J37218" s="3"/>
      <c r="K37218" s="5"/>
      <c r="L37218" s="8"/>
      <c r="N37218" s="5"/>
      <c r="O37218" s="10"/>
      <c r="P37218" s="8"/>
    </row>
    <row r="37219" spans="1:16" s="2" customFormat="1" x14ac:dyDescent="0.15">
      <c r="A37219" s="3"/>
      <c r="B37219" s="3"/>
      <c r="J37219" s="3"/>
      <c r="K37219" s="5"/>
      <c r="L37219" s="8"/>
      <c r="N37219" s="5"/>
      <c r="O37219" s="10"/>
      <c r="P37219" s="8"/>
    </row>
    <row r="37220" spans="1:16" s="2" customFormat="1" x14ac:dyDescent="0.15">
      <c r="A37220" s="3"/>
      <c r="B37220" s="3"/>
      <c r="J37220" s="3"/>
      <c r="K37220" s="5"/>
      <c r="L37220" s="8"/>
      <c r="N37220" s="5"/>
      <c r="O37220" s="10"/>
      <c r="P37220" s="8"/>
    </row>
    <row r="37221" spans="1:16" s="2" customFormat="1" x14ac:dyDescent="0.15">
      <c r="A37221" s="3"/>
      <c r="B37221" s="3"/>
      <c r="J37221" s="3"/>
      <c r="K37221" s="5"/>
      <c r="L37221" s="8"/>
      <c r="N37221" s="5"/>
      <c r="O37221" s="10"/>
      <c r="P37221" s="8"/>
    </row>
    <row r="37222" spans="1:16" s="2" customFormat="1" x14ac:dyDescent="0.15">
      <c r="A37222" s="3"/>
      <c r="B37222" s="3"/>
      <c r="J37222" s="3"/>
      <c r="K37222" s="5"/>
      <c r="L37222" s="8"/>
      <c r="N37222" s="5"/>
      <c r="O37222" s="10"/>
      <c r="P37222" s="8"/>
    </row>
    <row r="37223" spans="1:16" s="2" customFormat="1" x14ac:dyDescent="0.15">
      <c r="A37223" s="3"/>
      <c r="B37223" s="3"/>
      <c r="J37223" s="3"/>
      <c r="K37223" s="5"/>
      <c r="L37223" s="8"/>
      <c r="N37223" s="5"/>
      <c r="O37223" s="10"/>
      <c r="P37223" s="8"/>
    </row>
    <row r="37224" spans="1:16" s="2" customFormat="1" x14ac:dyDescent="0.15">
      <c r="A37224" s="3"/>
      <c r="B37224" s="3"/>
      <c r="J37224" s="3"/>
      <c r="K37224" s="5"/>
      <c r="L37224" s="8"/>
      <c r="N37224" s="5"/>
      <c r="O37224" s="10"/>
      <c r="P37224" s="8"/>
    </row>
    <row r="37225" spans="1:16" s="2" customFormat="1" x14ac:dyDescent="0.15">
      <c r="A37225" s="3"/>
      <c r="B37225" s="3"/>
      <c r="J37225" s="3"/>
      <c r="K37225" s="5"/>
      <c r="L37225" s="8"/>
      <c r="N37225" s="5"/>
      <c r="O37225" s="10"/>
      <c r="P37225" s="8"/>
    </row>
    <row r="37226" spans="1:16" s="2" customFormat="1" x14ac:dyDescent="0.15">
      <c r="A37226" s="3"/>
      <c r="B37226" s="3"/>
      <c r="J37226" s="3"/>
      <c r="K37226" s="5"/>
      <c r="L37226" s="8"/>
      <c r="N37226" s="5"/>
      <c r="O37226" s="10"/>
      <c r="P37226" s="8"/>
    </row>
    <row r="37227" spans="1:16" s="2" customFormat="1" x14ac:dyDescent="0.15">
      <c r="A37227" s="3"/>
      <c r="B37227" s="3"/>
      <c r="J37227" s="3"/>
      <c r="K37227" s="5"/>
      <c r="L37227" s="8"/>
      <c r="N37227" s="5"/>
      <c r="O37227" s="10"/>
      <c r="P37227" s="8"/>
    </row>
    <row r="37228" spans="1:16" s="2" customFormat="1" x14ac:dyDescent="0.15">
      <c r="A37228" s="3"/>
      <c r="B37228" s="3"/>
      <c r="J37228" s="3"/>
      <c r="K37228" s="5"/>
      <c r="L37228" s="8"/>
      <c r="N37228" s="5"/>
      <c r="O37228" s="10"/>
      <c r="P37228" s="8"/>
    </row>
    <row r="37229" spans="1:16" s="2" customFormat="1" x14ac:dyDescent="0.15">
      <c r="A37229" s="3"/>
      <c r="B37229" s="3"/>
      <c r="J37229" s="3"/>
      <c r="K37229" s="5"/>
      <c r="L37229" s="8"/>
      <c r="N37229" s="5"/>
      <c r="O37229" s="10"/>
      <c r="P37229" s="8"/>
    </row>
    <row r="37230" spans="1:16" s="2" customFormat="1" x14ac:dyDescent="0.15">
      <c r="A37230" s="3"/>
      <c r="B37230" s="3"/>
      <c r="J37230" s="3"/>
      <c r="K37230" s="5"/>
      <c r="L37230" s="8"/>
      <c r="N37230" s="5"/>
      <c r="O37230" s="10"/>
      <c r="P37230" s="8"/>
    </row>
    <row r="37231" spans="1:16" s="2" customFormat="1" x14ac:dyDescent="0.15">
      <c r="A37231" s="3"/>
      <c r="B37231" s="3"/>
      <c r="J37231" s="3"/>
      <c r="K37231" s="5"/>
      <c r="L37231" s="8"/>
      <c r="N37231" s="5"/>
      <c r="O37231" s="10"/>
      <c r="P37231" s="8"/>
    </row>
    <row r="37232" spans="1:16" s="2" customFormat="1" x14ac:dyDescent="0.15">
      <c r="A37232" s="3"/>
      <c r="B37232" s="3"/>
      <c r="J37232" s="3"/>
      <c r="K37232" s="5"/>
      <c r="L37232" s="8"/>
      <c r="N37232" s="5"/>
      <c r="O37232" s="10"/>
      <c r="P37232" s="8"/>
    </row>
    <row r="37233" spans="1:16" s="2" customFormat="1" x14ac:dyDescent="0.15">
      <c r="A37233" s="3"/>
      <c r="B37233" s="3"/>
      <c r="J37233" s="3"/>
      <c r="K37233" s="5"/>
      <c r="L37233" s="8"/>
      <c r="N37233" s="5"/>
      <c r="O37233" s="10"/>
      <c r="P37233" s="8"/>
    </row>
    <row r="37234" spans="1:16" s="2" customFormat="1" x14ac:dyDescent="0.15">
      <c r="A37234" s="3"/>
      <c r="B37234" s="3"/>
      <c r="J37234" s="3"/>
      <c r="K37234" s="5"/>
      <c r="L37234" s="8"/>
      <c r="N37234" s="5"/>
      <c r="O37234" s="10"/>
      <c r="P37234" s="8"/>
    </row>
    <row r="37235" spans="1:16" s="2" customFormat="1" x14ac:dyDescent="0.15">
      <c r="A37235" s="3"/>
      <c r="B37235" s="3"/>
      <c r="J37235" s="3"/>
      <c r="K37235" s="5"/>
      <c r="L37235" s="8"/>
      <c r="N37235" s="5"/>
      <c r="O37235" s="10"/>
      <c r="P37235" s="8"/>
    </row>
    <row r="37236" spans="1:16" s="2" customFormat="1" x14ac:dyDescent="0.15">
      <c r="A37236" s="3"/>
      <c r="B37236" s="3"/>
      <c r="J37236" s="3"/>
      <c r="K37236" s="5"/>
      <c r="L37236" s="8"/>
      <c r="N37236" s="5"/>
      <c r="O37236" s="10"/>
      <c r="P37236" s="8"/>
    </row>
    <row r="37237" spans="1:16" s="2" customFormat="1" x14ac:dyDescent="0.15">
      <c r="A37237" s="3"/>
      <c r="B37237" s="3"/>
      <c r="J37237" s="3"/>
      <c r="K37237" s="5"/>
      <c r="L37237" s="8"/>
      <c r="N37237" s="5"/>
      <c r="O37237" s="10"/>
      <c r="P37237" s="8"/>
    </row>
    <row r="37238" spans="1:16" s="2" customFormat="1" x14ac:dyDescent="0.15">
      <c r="A37238" s="3"/>
      <c r="B37238" s="3"/>
      <c r="J37238" s="3"/>
      <c r="K37238" s="5"/>
      <c r="L37238" s="8"/>
      <c r="N37238" s="5"/>
      <c r="O37238" s="10"/>
      <c r="P37238" s="8"/>
    </row>
    <row r="37239" spans="1:16" s="2" customFormat="1" x14ac:dyDescent="0.15">
      <c r="A37239" s="3"/>
      <c r="B37239" s="3"/>
      <c r="J37239" s="3"/>
      <c r="K37239" s="5"/>
      <c r="L37239" s="8"/>
      <c r="N37239" s="5"/>
      <c r="O37239" s="10"/>
      <c r="P37239" s="8"/>
    </row>
    <row r="37240" spans="1:16" s="2" customFormat="1" x14ac:dyDescent="0.15">
      <c r="A37240" s="3"/>
      <c r="B37240" s="3"/>
      <c r="J37240" s="3"/>
      <c r="K37240" s="5"/>
      <c r="L37240" s="8"/>
      <c r="N37240" s="5"/>
      <c r="O37240" s="10"/>
      <c r="P37240" s="8"/>
    </row>
    <row r="37241" spans="1:16" s="2" customFormat="1" x14ac:dyDescent="0.15">
      <c r="A37241" s="3"/>
      <c r="B37241" s="3"/>
      <c r="J37241" s="3"/>
      <c r="K37241" s="5"/>
      <c r="L37241" s="8"/>
      <c r="N37241" s="5"/>
      <c r="O37241" s="10"/>
      <c r="P37241" s="8"/>
    </row>
    <row r="37242" spans="1:16" s="2" customFormat="1" x14ac:dyDescent="0.15">
      <c r="A37242" s="3"/>
      <c r="B37242" s="3"/>
      <c r="J37242" s="3"/>
      <c r="K37242" s="5"/>
      <c r="L37242" s="8"/>
      <c r="N37242" s="5"/>
      <c r="O37242" s="10"/>
      <c r="P37242" s="8"/>
    </row>
    <row r="37243" spans="1:16" s="2" customFormat="1" x14ac:dyDescent="0.15">
      <c r="A37243" s="3"/>
      <c r="B37243" s="3"/>
      <c r="J37243" s="3"/>
      <c r="K37243" s="5"/>
      <c r="L37243" s="8"/>
      <c r="N37243" s="5"/>
      <c r="O37243" s="10"/>
      <c r="P37243" s="8"/>
    </row>
    <row r="37244" spans="1:16" s="2" customFormat="1" x14ac:dyDescent="0.15">
      <c r="A37244" s="3"/>
      <c r="B37244" s="3"/>
      <c r="J37244" s="3"/>
      <c r="K37244" s="5"/>
      <c r="L37244" s="8"/>
      <c r="N37244" s="5"/>
      <c r="O37244" s="10"/>
      <c r="P37244" s="8"/>
    </row>
    <row r="37245" spans="1:16" s="2" customFormat="1" x14ac:dyDescent="0.15">
      <c r="A37245" s="3"/>
      <c r="B37245" s="3"/>
      <c r="J37245" s="3"/>
      <c r="K37245" s="5"/>
      <c r="L37245" s="8"/>
      <c r="N37245" s="5"/>
      <c r="O37245" s="10"/>
      <c r="P37245" s="8"/>
    </row>
    <row r="37246" spans="1:16" s="2" customFormat="1" x14ac:dyDescent="0.15">
      <c r="A37246" s="3"/>
      <c r="B37246" s="3"/>
      <c r="J37246" s="3"/>
      <c r="K37246" s="5"/>
      <c r="L37246" s="8"/>
      <c r="N37246" s="5"/>
      <c r="O37246" s="10"/>
      <c r="P37246" s="8"/>
    </row>
    <row r="37247" spans="1:16" s="2" customFormat="1" x14ac:dyDescent="0.15">
      <c r="A37247" s="3"/>
      <c r="B37247" s="3"/>
      <c r="J37247" s="3"/>
      <c r="K37247" s="5"/>
      <c r="L37247" s="8"/>
      <c r="N37247" s="5"/>
      <c r="O37247" s="10"/>
      <c r="P37247" s="8"/>
    </row>
    <row r="37248" spans="1:16" s="2" customFormat="1" x14ac:dyDescent="0.15">
      <c r="A37248" s="3"/>
      <c r="B37248" s="3"/>
      <c r="J37248" s="3"/>
      <c r="K37248" s="5"/>
      <c r="L37248" s="8"/>
      <c r="N37248" s="5"/>
      <c r="O37248" s="10"/>
      <c r="P37248" s="8"/>
    </row>
    <row r="37249" spans="1:16" s="2" customFormat="1" x14ac:dyDescent="0.15">
      <c r="A37249" s="3"/>
      <c r="B37249" s="3"/>
      <c r="J37249" s="3"/>
      <c r="K37249" s="5"/>
      <c r="L37249" s="8"/>
      <c r="N37249" s="5"/>
      <c r="O37249" s="10"/>
      <c r="P37249" s="8"/>
    </row>
    <row r="37250" spans="1:16" s="2" customFormat="1" x14ac:dyDescent="0.15">
      <c r="A37250" s="3"/>
      <c r="B37250" s="3"/>
      <c r="J37250" s="3"/>
      <c r="K37250" s="5"/>
      <c r="L37250" s="8"/>
      <c r="N37250" s="5"/>
      <c r="O37250" s="10"/>
      <c r="P37250" s="8"/>
    </row>
    <row r="37251" spans="1:16" s="2" customFormat="1" x14ac:dyDescent="0.15">
      <c r="A37251" s="3"/>
      <c r="B37251" s="3"/>
      <c r="J37251" s="3"/>
      <c r="K37251" s="5"/>
      <c r="L37251" s="8"/>
      <c r="N37251" s="5"/>
      <c r="O37251" s="10"/>
      <c r="P37251" s="8"/>
    </row>
    <row r="37252" spans="1:16" s="2" customFormat="1" x14ac:dyDescent="0.15">
      <c r="A37252" s="3"/>
      <c r="B37252" s="3"/>
      <c r="J37252" s="3"/>
      <c r="K37252" s="5"/>
      <c r="L37252" s="8"/>
      <c r="N37252" s="5"/>
      <c r="O37252" s="10"/>
      <c r="P37252" s="8"/>
    </row>
    <row r="37253" spans="1:16" s="2" customFormat="1" x14ac:dyDescent="0.15">
      <c r="A37253" s="3"/>
      <c r="B37253" s="3"/>
      <c r="J37253" s="3"/>
      <c r="K37253" s="5"/>
      <c r="L37253" s="8"/>
      <c r="N37253" s="5"/>
      <c r="O37253" s="10"/>
      <c r="P37253" s="8"/>
    </row>
    <row r="37254" spans="1:16" s="2" customFormat="1" x14ac:dyDescent="0.15">
      <c r="A37254" s="3"/>
      <c r="B37254" s="3"/>
      <c r="J37254" s="3"/>
      <c r="K37254" s="5"/>
      <c r="L37254" s="8"/>
      <c r="N37254" s="5"/>
      <c r="O37254" s="10"/>
      <c r="P37254" s="8"/>
    </row>
    <row r="37255" spans="1:16" s="2" customFormat="1" x14ac:dyDescent="0.15">
      <c r="A37255" s="3"/>
      <c r="B37255" s="3"/>
      <c r="J37255" s="3"/>
      <c r="K37255" s="5"/>
      <c r="L37255" s="8"/>
      <c r="N37255" s="5"/>
      <c r="O37255" s="10"/>
      <c r="P37255" s="8"/>
    </row>
    <row r="37256" spans="1:16" s="2" customFormat="1" x14ac:dyDescent="0.15">
      <c r="A37256" s="3"/>
      <c r="B37256" s="3"/>
      <c r="J37256" s="3"/>
      <c r="K37256" s="5"/>
      <c r="L37256" s="8"/>
      <c r="N37256" s="5"/>
      <c r="O37256" s="10"/>
      <c r="P37256" s="8"/>
    </row>
    <row r="37257" spans="1:16" s="2" customFormat="1" x14ac:dyDescent="0.15">
      <c r="A37257" s="3"/>
      <c r="B37257" s="3"/>
      <c r="J37257" s="3"/>
      <c r="K37257" s="5"/>
      <c r="L37257" s="8"/>
      <c r="N37257" s="5"/>
      <c r="O37257" s="10"/>
      <c r="P37257" s="8"/>
    </row>
    <row r="37258" spans="1:16" s="2" customFormat="1" x14ac:dyDescent="0.15">
      <c r="A37258" s="3"/>
      <c r="B37258" s="3"/>
      <c r="J37258" s="3"/>
      <c r="K37258" s="5"/>
      <c r="L37258" s="8"/>
      <c r="N37258" s="5"/>
      <c r="O37258" s="10"/>
      <c r="P37258" s="8"/>
    </row>
    <row r="37259" spans="1:16" s="2" customFormat="1" x14ac:dyDescent="0.15">
      <c r="A37259" s="3"/>
      <c r="B37259" s="3"/>
      <c r="J37259" s="3"/>
      <c r="K37259" s="5"/>
      <c r="L37259" s="8"/>
      <c r="N37259" s="5"/>
      <c r="O37259" s="10"/>
      <c r="P37259" s="8"/>
    </row>
    <row r="37260" spans="1:16" s="2" customFormat="1" x14ac:dyDescent="0.15">
      <c r="A37260" s="3"/>
      <c r="B37260" s="3"/>
      <c r="J37260" s="3"/>
      <c r="K37260" s="5"/>
      <c r="L37260" s="8"/>
      <c r="N37260" s="5"/>
      <c r="O37260" s="10"/>
      <c r="P37260" s="8"/>
    </row>
    <row r="37261" spans="1:16" s="2" customFormat="1" x14ac:dyDescent="0.15">
      <c r="A37261" s="3"/>
      <c r="B37261" s="3"/>
      <c r="J37261" s="3"/>
      <c r="K37261" s="5"/>
      <c r="L37261" s="8"/>
      <c r="N37261" s="5"/>
      <c r="O37261" s="10"/>
      <c r="P37261" s="8"/>
    </row>
    <row r="37262" spans="1:16" s="2" customFormat="1" x14ac:dyDescent="0.15">
      <c r="A37262" s="3"/>
      <c r="B37262" s="3"/>
      <c r="J37262" s="3"/>
      <c r="K37262" s="5"/>
      <c r="L37262" s="8"/>
      <c r="N37262" s="5"/>
      <c r="O37262" s="10"/>
      <c r="P37262" s="8"/>
    </row>
    <row r="37263" spans="1:16" s="2" customFormat="1" x14ac:dyDescent="0.15">
      <c r="A37263" s="3"/>
      <c r="B37263" s="3"/>
      <c r="J37263" s="3"/>
      <c r="K37263" s="5"/>
      <c r="L37263" s="8"/>
      <c r="N37263" s="5"/>
      <c r="O37263" s="10"/>
      <c r="P37263" s="8"/>
    </row>
    <row r="37264" spans="1:16" s="2" customFormat="1" x14ac:dyDescent="0.15">
      <c r="A37264" s="3"/>
      <c r="B37264" s="3"/>
      <c r="J37264" s="3"/>
      <c r="K37264" s="5"/>
      <c r="L37264" s="8"/>
      <c r="N37264" s="5"/>
      <c r="O37264" s="10"/>
      <c r="P37264" s="8"/>
    </row>
    <row r="37265" spans="1:16" s="2" customFormat="1" x14ac:dyDescent="0.15">
      <c r="A37265" s="3"/>
      <c r="B37265" s="3"/>
      <c r="J37265" s="3"/>
      <c r="K37265" s="5"/>
      <c r="L37265" s="8"/>
      <c r="N37265" s="5"/>
      <c r="O37265" s="10"/>
      <c r="P37265" s="8"/>
    </row>
    <row r="37266" spans="1:16" s="2" customFormat="1" x14ac:dyDescent="0.15">
      <c r="A37266" s="3"/>
      <c r="B37266" s="3"/>
      <c r="J37266" s="3"/>
      <c r="K37266" s="5"/>
      <c r="L37266" s="8"/>
      <c r="N37266" s="5"/>
      <c r="O37266" s="10"/>
      <c r="P37266" s="8"/>
    </row>
    <row r="37267" spans="1:16" s="2" customFormat="1" x14ac:dyDescent="0.15">
      <c r="A37267" s="3"/>
      <c r="B37267" s="3"/>
      <c r="J37267" s="3"/>
      <c r="K37267" s="5"/>
      <c r="L37267" s="8"/>
      <c r="N37267" s="5"/>
      <c r="O37267" s="10"/>
      <c r="P37267" s="8"/>
    </row>
    <row r="37268" spans="1:16" s="2" customFormat="1" x14ac:dyDescent="0.15">
      <c r="A37268" s="3"/>
      <c r="B37268" s="3"/>
      <c r="J37268" s="3"/>
      <c r="K37268" s="5"/>
      <c r="L37268" s="8"/>
      <c r="N37268" s="5"/>
      <c r="O37268" s="10"/>
      <c r="P37268" s="8"/>
    </row>
    <row r="37269" spans="1:16" s="2" customFormat="1" x14ac:dyDescent="0.15">
      <c r="A37269" s="3"/>
      <c r="B37269" s="3"/>
      <c r="J37269" s="3"/>
      <c r="K37269" s="5"/>
      <c r="L37269" s="8"/>
      <c r="N37269" s="5"/>
      <c r="O37269" s="10"/>
      <c r="P37269" s="8"/>
    </row>
    <row r="37270" spans="1:16" s="2" customFormat="1" x14ac:dyDescent="0.15">
      <c r="A37270" s="3"/>
      <c r="B37270" s="3"/>
      <c r="J37270" s="3"/>
      <c r="K37270" s="5"/>
      <c r="L37270" s="8"/>
      <c r="N37270" s="5"/>
      <c r="O37270" s="10"/>
      <c r="P37270" s="8"/>
    </row>
    <row r="37271" spans="1:16" s="2" customFormat="1" x14ac:dyDescent="0.15">
      <c r="A37271" s="3"/>
      <c r="B37271" s="3"/>
      <c r="J37271" s="3"/>
      <c r="K37271" s="5"/>
      <c r="L37271" s="8"/>
      <c r="N37271" s="5"/>
      <c r="O37271" s="10"/>
      <c r="P37271" s="8"/>
    </row>
    <row r="37272" spans="1:16" s="2" customFormat="1" x14ac:dyDescent="0.15">
      <c r="A37272" s="3"/>
      <c r="B37272" s="3"/>
      <c r="J37272" s="3"/>
      <c r="K37272" s="5"/>
      <c r="L37272" s="8"/>
      <c r="N37272" s="5"/>
      <c r="O37272" s="10"/>
      <c r="P37272" s="8"/>
    </row>
    <row r="37273" spans="1:16" s="2" customFormat="1" x14ac:dyDescent="0.15">
      <c r="A37273" s="3"/>
      <c r="B37273" s="3"/>
      <c r="J37273" s="3"/>
      <c r="K37273" s="5"/>
      <c r="L37273" s="8"/>
      <c r="N37273" s="5"/>
      <c r="O37273" s="10"/>
      <c r="P37273" s="8"/>
    </row>
    <row r="37274" spans="1:16" s="2" customFormat="1" x14ac:dyDescent="0.15">
      <c r="A37274" s="3"/>
      <c r="B37274" s="3"/>
      <c r="J37274" s="3"/>
      <c r="K37274" s="5"/>
      <c r="L37274" s="8"/>
      <c r="N37274" s="5"/>
      <c r="O37274" s="10"/>
      <c r="P37274" s="8"/>
    </row>
    <row r="37275" spans="1:16" s="2" customFormat="1" x14ac:dyDescent="0.15">
      <c r="A37275" s="3"/>
      <c r="B37275" s="3"/>
      <c r="J37275" s="3"/>
      <c r="K37275" s="5"/>
      <c r="L37275" s="8"/>
      <c r="N37275" s="5"/>
      <c r="O37275" s="10"/>
      <c r="P37275" s="8"/>
    </row>
    <row r="37276" spans="1:16" s="2" customFormat="1" x14ac:dyDescent="0.15">
      <c r="A37276" s="3"/>
      <c r="B37276" s="3"/>
      <c r="J37276" s="3"/>
      <c r="K37276" s="5"/>
      <c r="L37276" s="8"/>
      <c r="N37276" s="5"/>
      <c r="O37276" s="10"/>
      <c r="P37276" s="8"/>
    </row>
    <row r="37277" spans="1:16" s="2" customFormat="1" x14ac:dyDescent="0.15">
      <c r="A37277" s="3"/>
      <c r="B37277" s="3"/>
      <c r="J37277" s="3"/>
      <c r="K37277" s="5"/>
      <c r="L37277" s="8"/>
      <c r="N37277" s="5"/>
      <c r="O37277" s="10"/>
      <c r="P37277" s="8"/>
    </row>
    <row r="37278" spans="1:16" s="2" customFormat="1" x14ac:dyDescent="0.15">
      <c r="A37278" s="3"/>
      <c r="B37278" s="3"/>
      <c r="J37278" s="3"/>
      <c r="K37278" s="5"/>
      <c r="L37278" s="8"/>
      <c r="N37278" s="5"/>
      <c r="O37278" s="10"/>
      <c r="P37278" s="8"/>
    </row>
    <row r="37279" spans="1:16" s="2" customFormat="1" x14ac:dyDescent="0.15">
      <c r="A37279" s="3"/>
      <c r="B37279" s="3"/>
      <c r="J37279" s="3"/>
      <c r="K37279" s="5"/>
      <c r="L37279" s="8"/>
      <c r="N37279" s="5"/>
      <c r="O37279" s="10"/>
      <c r="P37279" s="8"/>
    </row>
    <row r="37280" spans="1:16" s="2" customFormat="1" x14ac:dyDescent="0.15">
      <c r="A37280" s="3"/>
      <c r="B37280" s="3"/>
      <c r="J37280" s="3"/>
      <c r="K37280" s="5"/>
      <c r="L37280" s="8"/>
      <c r="N37280" s="5"/>
      <c r="O37280" s="10"/>
      <c r="P37280" s="8"/>
    </row>
    <row r="37281" spans="1:16" s="2" customFormat="1" x14ac:dyDescent="0.15">
      <c r="A37281" s="3"/>
      <c r="B37281" s="3"/>
      <c r="J37281" s="3"/>
      <c r="K37281" s="5"/>
      <c r="L37281" s="8"/>
      <c r="N37281" s="5"/>
      <c r="O37281" s="10"/>
      <c r="P37281" s="8"/>
    </row>
    <row r="37282" spans="1:16" s="2" customFormat="1" x14ac:dyDescent="0.15">
      <c r="A37282" s="3"/>
      <c r="B37282" s="3"/>
      <c r="J37282" s="3"/>
      <c r="K37282" s="5"/>
      <c r="L37282" s="8"/>
      <c r="N37282" s="5"/>
      <c r="O37282" s="10"/>
      <c r="P37282" s="8"/>
    </row>
    <row r="37283" spans="1:16" s="2" customFormat="1" x14ac:dyDescent="0.15">
      <c r="A37283" s="3"/>
      <c r="B37283" s="3"/>
      <c r="J37283" s="3"/>
      <c r="K37283" s="5"/>
      <c r="L37283" s="8"/>
      <c r="N37283" s="5"/>
      <c r="O37283" s="10"/>
      <c r="P37283" s="8"/>
    </row>
    <row r="37284" spans="1:16" s="2" customFormat="1" x14ac:dyDescent="0.15">
      <c r="A37284" s="3"/>
      <c r="B37284" s="3"/>
      <c r="J37284" s="3"/>
      <c r="K37284" s="5"/>
      <c r="L37284" s="8"/>
      <c r="N37284" s="5"/>
      <c r="O37284" s="10"/>
      <c r="P37284" s="8"/>
    </row>
    <row r="37285" spans="1:16" s="2" customFormat="1" x14ac:dyDescent="0.15">
      <c r="A37285" s="3"/>
      <c r="B37285" s="3"/>
      <c r="J37285" s="3"/>
      <c r="K37285" s="5"/>
      <c r="L37285" s="8"/>
      <c r="N37285" s="5"/>
      <c r="O37285" s="10"/>
      <c r="P37285" s="8"/>
    </row>
    <row r="37286" spans="1:16" s="2" customFormat="1" x14ac:dyDescent="0.15">
      <c r="A37286" s="3"/>
      <c r="B37286" s="3"/>
      <c r="J37286" s="3"/>
      <c r="K37286" s="5"/>
      <c r="L37286" s="8"/>
      <c r="N37286" s="5"/>
      <c r="O37286" s="10"/>
      <c r="P37286" s="8"/>
    </row>
    <row r="37287" spans="1:16" s="2" customFormat="1" x14ac:dyDescent="0.15">
      <c r="A37287" s="3"/>
      <c r="B37287" s="3"/>
      <c r="J37287" s="3"/>
      <c r="K37287" s="5"/>
      <c r="L37287" s="8"/>
      <c r="N37287" s="5"/>
      <c r="O37287" s="10"/>
      <c r="P37287" s="8"/>
    </row>
    <row r="37288" spans="1:16" s="2" customFormat="1" x14ac:dyDescent="0.15">
      <c r="A37288" s="3"/>
      <c r="B37288" s="3"/>
      <c r="J37288" s="3"/>
      <c r="K37288" s="5"/>
      <c r="L37288" s="8"/>
      <c r="N37288" s="5"/>
      <c r="O37288" s="10"/>
      <c r="P37288" s="8"/>
    </row>
    <row r="37289" spans="1:16" s="2" customFormat="1" x14ac:dyDescent="0.15">
      <c r="A37289" s="3"/>
      <c r="B37289" s="3"/>
      <c r="J37289" s="3"/>
      <c r="K37289" s="5"/>
      <c r="L37289" s="8"/>
      <c r="N37289" s="5"/>
      <c r="O37289" s="10"/>
      <c r="P37289" s="8"/>
    </row>
    <row r="37290" spans="1:16" s="2" customFormat="1" x14ac:dyDescent="0.15">
      <c r="A37290" s="3"/>
      <c r="B37290" s="3"/>
      <c r="J37290" s="3"/>
      <c r="K37290" s="5"/>
      <c r="L37290" s="8"/>
      <c r="N37290" s="5"/>
      <c r="O37290" s="10"/>
      <c r="P37290" s="8"/>
    </row>
    <row r="37291" spans="1:16" s="2" customFormat="1" x14ac:dyDescent="0.15">
      <c r="A37291" s="3"/>
      <c r="B37291" s="3"/>
      <c r="J37291" s="3"/>
      <c r="K37291" s="5"/>
      <c r="L37291" s="8"/>
      <c r="N37291" s="5"/>
      <c r="O37291" s="10"/>
      <c r="P37291" s="8"/>
    </row>
    <row r="37292" spans="1:16" s="2" customFormat="1" x14ac:dyDescent="0.15">
      <c r="A37292" s="3"/>
      <c r="B37292" s="3"/>
      <c r="J37292" s="3"/>
      <c r="K37292" s="5"/>
      <c r="L37292" s="8"/>
      <c r="N37292" s="5"/>
      <c r="O37292" s="10"/>
      <c r="P37292" s="8"/>
    </row>
    <row r="37293" spans="1:16" s="2" customFormat="1" x14ac:dyDescent="0.15">
      <c r="A37293" s="3"/>
      <c r="B37293" s="3"/>
      <c r="J37293" s="3"/>
      <c r="K37293" s="5"/>
      <c r="L37293" s="8"/>
      <c r="N37293" s="5"/>
      <c r="O37293" s="10"/>
      <c r="P37293" s="8"/>
    </row>
    <row r="37294" spans="1:16" s="2" customFormat="1" x14ac:dyDescent="0.15">
      <c r="A37294" s="3"/>
      <c r="B37294" s="3"/>
      <c r="J37294" s="3"/>
      <c r="K37294" s="5"/>
      <c r="L37294" s="8"/>
      <c r="N37294" s="5"/>
      <c r="O37294" s="10"/>
      <c r="P37294" s="8"/>
    </row>
    <row r="37295" spans="1:16" s="2" customFormat="1" x14ac:dyDescent="0.15">
      <c r="A37295" s="3"/>
      <c r="B37295" s="3"/>
      <c r="J37295" s="3"/>
      <c r="K37295" s="5"/>
      <c r="L37295" s="8"/>
      <c r="N37295" s="5"/>
      <c r="O37295" s="10"/>
      <c r="P37295" s="8"/>
    </row>
    <row r="37296" spans="1:16" s="2" customFormat="1" x14ac:dyDescent="0.15">
      <c r="A37296" s="3"/>
      <c r="B37296" s="3"/>
      <c r="J37296" s="3"/>
      <c r="K37296" s="5"/>
      <c r="L37296" s="8"/>
      <c r="N37296" s="5"/>
      <c r="O37296" s="10"/>
      <c r="P37296" s="8"/>
    </row>
    <row r="37297" spans="1:16" s="2" customFormat="1" x14ac:dyDescent="0.15">
      <c r="A37297" s="3"/>
      <c r="B37297" s="3"/>
      <c r="J37297" s="3"/>
      <c r="K37297" s="5"/>
      <c r="L37297" s="8"/>
      <c r="N37297" s="5"/>
      <c r="O37297" s="10"/>
      <c r="P37297" s="8"/>
    </row>
    <row r="37298" spans="1:16" s="2" customFormat="1" x14ac:dyDescent="0.15">
      <c r="A37298" s="3"/>
      <c r="B37298" s="3"/>
      <c r="J37298" s="3"/>
      <c r="K37298" s="5"/>
      <c r="L37298" s="8"/>
      <c r="N37298" s="5"/>
      <c r="O37298" s="10"/>
      <c r="P37298" s="8"/>
    </row>
    <row r="37299" spans="1:16" s="2" customFormat="1" x14ac:dyDescent="0.15">
      <c r="A37299" s="3"/>
      <c r="B37299" s="3"/>
      <c r="J37299" s="3"/>
      <c r="K37299" s="5"/>
      <c r="L37299" s="8"/>
      <c r="N37299" s="5"/>
      <c r="O37299" s="10"/>
      <c r="P37299" s="8"/>
    </row>
    <row r="37300" spans="1:16" s="2" customFormat="1" x14ac:dyDescent="0.15">
      <c r="A37300" s="3"/>
      <c r="B37300" s="3"/>
      <c r="J37300" s="3"/>
      <c r="K37300" s="5"/>
      <c r="L37300" s="8"/>
      <c r="N37300" s="5"/>
      <c r="O37300" s="10"/>
      <c r="P37300" s="8"/>
    </row>
    <row r="37301" spans="1:16" s="2" customFormat="1" x14ac:dyDescent="0.15">
      <c r="A37301" s="3"/>
      <c r="B37301" s="3"/>
      <c r="J37301" s="3"/>
      <c r="K37301" s="5"/>
      <c r="L37301" s="8"/>
      <c r="N37301" s="5"/>
      <c r="O37301" s="10"/>
      <c r="P37301" s="8"/>
    </row>
    <row r="37302" spans="1:16" s="2" customFormat="1" x14ac:dyDescent="0.15">
      <c r="A37302" s="3"/>
      <c r="B37302" s="3"/>
      <c r="J37302" s="3"/>
      <c r="K37302" s="5"/>
      <c r="L37302" s="8"/>
      <c r="N37302" s="5"/>
      <c r="O37302" s="10"/>
      <c r="P37302" s="8"/>
    </row>
    <row r="37303" spans="1:16" s="2" customFormat="1" x14ac:dyDescent="0.15">
      <c r="A37303" s="3"/>
      <c r="B37303" s="3"/>
      <c r="J37303" s="3"/>
      <c r="K37303" s="5"/>
      <c r="L37303" s="8"/>
      <c r="N37303" s="5"/>
      <c r="O37303" s="10"/>
      <c r="P37303" s="8"/>
    </row>
    <row r="37304" spans="1:16" s="2" customFormat="1" x14ac:dyDescent="0.15">
      <c r="A37304" s="3"/>
      <c r="B37304" s="3"/>
      <c r="J37304" s="3"/>
      <c r="K37304" s="5"/>
      <c r="L37304" s="8"/>
      <c r="N37304" s="5"/>
      <c r="O37304" s="10"/>
      <c r="P37304" s="8"/>
    </row>
    <row r="37305" spans="1:16" s="2" customFormat="1" x14ac:dyDescent="0.15">
      <c r="A37305" s="3"/>
      <c r="B37305" s="3"/>
      <c r="J37305" s="3"/>
      <c r="K37305" s="5"/>
      <c r="L37305" s="8"/>
      <c r="N37305" s="5"/>
      <c r="O37305" s="10"/>
      <c r="P37305" s="8"/>
    </row>
    <row r="37306" spans="1:16" s="2" customFormat="1" x14ac:dyDescent="0.15">
      <c r="A37306" s="3"/>
      <c r="B37306" s="3"/>
      <c r="J37306" s="3"/>
      <c r="K37306" s="5"/>
      <c r="L37306" s="8"/>
      <c r="N37306" s="5"/>
      <c r="O37306" s="10"/>
      <c r="P37306" s="8"/>
    </row>
    <row r="37307" spans="1:16" s="2" customFormat="1" x14ac:dyDescent="0.15">
      <c r="A37307" s="3"/>
      <c r="B37307" s="3"/>
      <c r="J37307" s="3"/>
      <c r="K37307" s="5"/>
      <c r="L37307" s="8"/>
      <c r="N37307" s="5"/>
      <c r="O37307" s="10"/>
      <c r="P37307" s="8"/>
    </row>
    <row r="37308" spans="1:16" s="2" customFormat="1" x14ac:dyDescent="0.15">
      <c r="A37308" s="3"/>
      <c r="B37308" s="3"/>
      <c r="J37308" s="3"/>
      <c r="K37308" s="5"/>
      <c r="L37308" s="8"/>
      <c r="N37308" s="5"/>
      <c r="O37308" s="10"/>
      <c r="P37308" s="8"/>
    </row>
    <row r="37309" spans="1:16" s="2" customFormat="1" x14ac:dyDescent="0.15">
      <c r="A37309" s="3"/>
      <c r="B37309" s="3"/>
      <c r="J37309" s="3"/>
      <c r="K37309" s="5"/>
      <c r="L37309" s="8"/>
      <c r="N37309" s="5"/>
      <c r="O37309" s="10"/>
      <c r="P37309" s="8"/>
    </row>
    <row r="37310" spans="1:16" s="2" customFormat="1" x14ac:dyDescent="0.15">
      <c r="A37310" s="3"/>
      <c r="B37310" s="3"/>
      <c r="J37310" s="3"/>
      <c r="K37310" s="5"/>
      <c r="L37310" s="8"/>
      <c r="N37310" s="5"/>
      <c r="O37310" s="10"/>
      <c r="P37310" s="8"/>
    </row>
    <row r="37311" spans="1:16" s="2" customFormat="1" x14ac:dyDescent="0.15">
      <c r="A37311" s="3"/>
      <c r="B37311" s="3"/>
      <c r="J37311" s="3"/>
      <c r="K37311" s="5"/>
      <c r="L37311" s="8"/>
      <c r="N37311" s="5"/>
      <c r="O37311" s="10"/>
      <c r="P37311" s="8"/>
    </row>
    <row r="37312" spans="1:16" s="2" customFormat="1" x14ac:dyDescent="0.15">
      <c r="A37312" s="3"/>
      <c r="B37312" s="3"/>
      <c r="J37312" s="3"/>
      <c r="K37312" s="5"/>
      <c r="L37312" s="8"/>
      <c r="N37312" s="5"/>
      <c r="O37312" s="10"/>
      <c r="P37312" s="8"/>
    </row>
    <row r="37313" spans="1:16" s="2" customFormat="1" x14ac:dyDescent="0.15">
      <c r="A37313" s="3"/>
      <c r="B37313" s="3"/>
      <c r="J37313" s="3"/>
      <c r="K37313" s="5"/>
      <c r="L37313" s="8"/>
      <c r="N37313" s="5"/>
      <c r="O37313" s="10"/>
      <c r="P37313" s="8"/>
    </row>
    <row r="37314" spans="1:16" s="2" customFormat="1" x14ac:dyDescent="0.15">
      <c r="A37314" s="3"/>
      <c r="B37314" s="3"/>
      <c r="J37314" s="3"/>
      <c r="K37314" s="5"/>
      <c r="L37314" s="8"/>
      <c r="N37314" s="5"/>
      <c r="O37314" s="10"/>
      <c r="P37314" s="8"/>
    </row>
    <row r="37315" spans="1:16" s="2" customFormat="1" x14ac:dyDescent="0.15">
      <c r="A37315" s="3"/>
      <c r="B37315" s="3"/>
      <c r="J37315" s="3"/>
      <c r="K37315" s="5"/>
      <c r="L37315" s="8"/>
      <c r="N37315" s="5"/>
      <c r="O37315" s="10"/>
      <c r="P37315" s="8"/>
    </row>
    <row r="37316" spans="1:16" s="2" customFormat="1" x14ac:dyDescent="0.15">
      <c r="A37316" s="3"/>
      <c r="B37316" s="3"/>
      <c r="J37316" s="3"/>
      <c r="K37316" s="5"/>
      <c r="L37316" s="8"/>
      <c r="N37316" s="5"/>
      <c r="O37316" s="10"/>
      <c r="P37316" s="8"/>
    </row>
    <row r="37317" spans="1:16" s="2" customFormat="1" x14ac:dyDescent="0.15">
      <c r="A37317" s="3"/>
      <c r="B37317" s="3"/>
      <c r="J37317" s="3"/>
      <c r="K37317" s="5"/>
      <c r="L37317" s="8"/>
      <c r="N37317" s="5"/>
      <c r="O37317" s="10"/>
      <c r="P37317" s="8"/>
    </row>
    <row r="37318" spans="1:16" s="2" customFormat="1" x14ac:dyDescent="0.15">
      <c r="A37318" s="3"/>
      <c r="B37318" s="3"/>
      <c r="J37318" s="3"/>
      <c r="K37318" s="5"/>
      <c r="L37318" s="8"/>
      <c r="N37318" s="5"/>
      <c r="O37318" s="10"/>
      <c r="P37318" s="8"/>
    </row>
    <row r="37319" spans="1:16" s="2" customFormat="1" x14ac:dyDescent="0.15">
      <c r="A37319" s="3"/>
      <c r="B37319" s="3"/>
      <c r="J37319" s="3"/>
      <c r="K37319" s="5"/>
      <c r="L37319" s="8"/>
      <c r="N37319" s="5"/>
      <c r="O37319" s="10"/>
      <c r="P37319" s="8"/>
    </row>
    <row r="37320" spans="1:16" s="2" customFormat="1" x14ac:dyDescent="0.15">
      <c r="A37320" s="3"/>
      <c r="B37320" s="3"/>
      <c r="J37320" s="3"/>
      <c r="K37320" s="5"/>
      <c r="L37320" s="8"/>
      <c r="N37320" s="5"/>
      <c r="O37320" s="10"/>
      <c r="P37320" s="8"/>
    </row>
    <row r="37321" spans="1:16" s="2" customFormat="1" x14ac:dyDescent="0.15">
      <c r="A37321" s="3"/>
      <c r="B37321" s="3"/>
      <c r="J37321" s="3"/>
      <c r="K37321" s="5"/>
      <c r="L37321" s="8"/>
      <c r="N37321" s="5"/>
      <c r="O37321" s="10"/>
      <c r="P37321" s="8"/>
    </row>
    <row r="37322" spans="1:16" s="2" customFormat="1" x14ac:dyDescent="0.15">
      <c r="A37322" s="3"/>
      <c r="B37322" s="3"/>
      <c r="J37322" s="3"/>
      <c r="K37322" s="5"/>
      <c r="L37322" s="8"/>
      <c r="N37322" s="5"/>
      <c r="O37322" s="10"/>
      <c r="P37322" s="8"/>
    </row>
    <row r="37323" spans="1:16" s="2" customFormat="1" x14ac:dyDescent="0.15">
      <c r="A37323" s="3"/>
      <c r="B37323" s="3"/>
      <c r="J37323" s="3"/>
      <c r="K37323" s="5"/>
      <c r="L37323" s="8"/>
      <c r="N37323" s="5"/>
      <c r="O37323" s="10"/>
      <c r="P37323" s="8"/>
    </row>
    <row r="37324" spans="1:16" s="2" customFormat="1" x14ac:dyDescent="0.15">
      <c r="A37324" s="3"/>
      <c r="B37324" s="3"/>
      <c r="J37324" s="3"/>
      <c r="K37324" s="5"/>
      <c r="L37324" s="8"/>
      <c r="N37324" s="5"/>
      <c r="O37324" s="10"/>
      <c r="P37324" s="8"/>
    </row>
    <row r="37325" spans="1:16" s="2" customFormat="1" x14ac:dyDescent="0.15">
      <c r="A37325" s="3"/>
      <c r="B37325" s="3"/>
      <c r="J37325" s="3"/>
      <c r="K37325" s="5"/>
      <c r="L37325" s="8"/>
      <c r="N37325" s="5"/>
      <c r="O37325" s="10"/>
      <c r="P37325" s="8"/>
    </row>
    <row r="37326" spans="1:16" s="2" customFormat="1" x14ac:dyDescent="0.15">
      <c r="A37326" s="3"/>
      <c r="B37326" s="3"/>
      <c r="J37326" s="3"/>
      <c r="K37326" s="5"/>
      <c r="L37326" s="8"/>
      <c r="N37326" s="5"/>
      <c r="O37326" s="10"/>
      <c r="P37326" s="8"/>
    </row>
    <row r="37327" spans="1:16" s="2" customFormat="1" x14ac:dyDescent="0.15">
      <c r="A37327" s="3"/>
      <c r="B37327" s="3"/>
      <c r="J37327" s="3"/>
      <c r="K37327" s="5"/>
      <c r="L37327" s="8"/>
      <c r="N37327" s="5"/>
      <c r="O37327" s="10"/>
      <c r="P37327" s="8"/>
    </row>
    <row r="37328" spans="1:16" s="2" customFormat="1" x14ac:dyDescent="0.15">
      <c r="A37328" s="3"/>
      <c r="B37328" s="3"/>
      <c r="J37328" s="3"/>
      <c r="K37328" s="5"/>
      <c r="L37328" s="8"/>
      <c r="N37328" s="5"/>
      <c r="O37328" s="10"/>
      <c r="P37328" s="8"/>
    </row>
    <row r="37329" spans="1:16" s="2" customFormat="1" x14ac:dyDescent="0.15">
      <c r="A37329" s="3"/>
      <c r="B37329" s="3"/>
      <c r="J37329" s="3"/>
      <c r="K37329" s="5"/>
      <c r="L37329" s="8"/>
      <c r="N37329" s="5"/>
      <c r="O37329" s="10"/>
      <c r="P37329" s="8"/>
    </row>
    <row r="37330" spans="1:16" s="2" customFormat="1" x14ac:dyDescent="0.15">
      <c r="A37330" s="3"/>
      <c r="B37330" s="3"/>
      <c r="J37330" s="3"/>
      <c r="K37330" s="5"/>
      <c r="L37330" s="8"/>
      <c r="N37330" s="5"/>
      <c r="O37330" s="10"/>
      <c r="P37330" s="8"/>
    </row>
    <row r="37331" spans="1:16" s="2" customFormat="1" x14ac:dyDescent="0.15">
      <c r="A37331" s="3"/>
      <c r="B37331" s="3"/>
      <c r="J37331" s="3"/>
      <c r="K37331" s="5"/>
      <c r="L37331" s="8"/>
      <c r="N37331" s="5"/>
      <c r="O37331" s="10"/>
      <c r="P37331" s="8"/>
    </row>
    <row r="37332" spans="1:16" s="2" customFormat="1" x14ac:dyDescent="0.15">
      <c r="A37332" s="3"/>
      <c r="B37332" s="3"/>
      <c r="J37332" s="3"/>
      <c r="K37332" s="5"/>
      <c r="L37332" s="8"/>
      <c r="N37332" s="5"/>
      <c r="O37332" s="10"/>
      <c r="P37332" s="8"/>
    </row>
    <row r="37333" spans="1:16" s="2" customFormat="1" x14ac:dyDescent="0.15">
      <c r="A37333" s="3"/>
      <c r="B37333" s="3"/>
      <c r="J37333" s="3"/>
      <c r="K37333" s="5"/>
      <c r="L37333" s="8"/>
      <c r="N37333" s="5"/>
      <c r="O37333" s="10"/>
      <c r="P37333" s="8"/>
    </row>
    <row r="37334" spans="1:16" s="2" customFormat="1" x14ac:dyDescent="0.15">
      <c r="A37334" s="3"/>
      <c r="B37334" s="3"/>
      <c r="J37334" s="3"/>
      <c r="K37334" s="5"/>
      <c r="L37334" s="8"/>
      <c r="N37334" s="5"/>
      <c r="O37334" s="10"/>
      <c r="P37334" s="8"/>
    </row>
    <row r="37335" spans="1:16" s="2" customFormat="1" x14ac:dyDescent="0.15">
      <c r="A37335" s="3"/>
      <c r="B37335" s="3"/>
      <c r="J37335" s="3"/>
      <c r="K37335" s="5"/>
      <c r="L37335" s="8"/>
      <c r="N37335" s="5"/>
      <c r="O37335" s="10"/>
      <c r="P37335" s="8"/>
    </row>
    <row r="37336" spans="1:16" s="2" customFormat="1" x14ac:dyDescent="0.15">
      <c r="A37336" s="3"/>
      <c r="B37336" s="3"/>
      <c r="J37336" s="3"/>
      <c r="K37336" s="5"/>
      <c r="L37336" s="8"/>
      <c r="N37336" s="5"/>
      <c r="O37336" s="10"/>
      <c r="P37336" s="8"/>
    </row>
    <row r="37337" spans="1:16" s="2" customFormat="1" x14ac:dyDescent="0.15">
      <c r="A37337" s="3"/>
      <c r="B37337" s="3"/>
      <c r="J37337" s="3"/>
      <c r="K37337" s="5"/>
      <c r="L37337" s="8"/>
      <c r="N37337" s="5"/>
      <c r="O37337" s="10"/>
      <c r="P37337" s="8"/>
    </row>
    <row r="37338" spans="1:16" s="2" customFormat="1" x14ac:dyDescent="0.15">
      <c r="A37338" s="3"/>
      <c r="B37338" s="3"/>
      <c r="J37338" s="3"/>
      <c r="K37338" s="5"/>
      <c r="L37338" s="8"/>
      <c r="N37338" s="5"/>
      <c r="O37338" s="10"/>
      <c r="P37338" s="8"/>
    </row>
    <row r="37339" spans="1:16" s="2" customFormat="1" x14ac:dyDescent="0.15">
      <c r="A37339" s="3"/>
      <c r="B37339" s="3"/>
      <c r="J37339" s="3"/>
      <c r="K37339" s="5"/>
      <c r="L37339" s="8"/>
      <c r="N37339" s="5"/>
      <c r="O37339" s="10"/>
      <c r="P37339" s="8"/>
    </row>
    <row r="37340" spans="1:16" s="2" customFormat="1" x14ac:dyDescent="0.15">
      <c r="A37340" s="3"/>
      <c r="B37340" s="3"/>
      <c r="J37340" s="3"/>
      <c r="K37340" s="5"/>
      <c r="L37340" s="8"/>
      <c r="N37340" s="5"/>
      <c r="O37340" s="10"/>
      <c r="P37340" s="8"/>
    </row>
    <row r="37341" spans="1:16" s="2" customFormat="1" x14ac:dyDescent="0.15">
      <c r="A37341" s="3"/>
      <c r="B37341" s="3"/>
      <c r="J37341" s="3"/>
      <c r="K37341" s="5"/>
      <c r="L37341" s="8"/>
      <c r="N37341" s="5"/>
      <c r="O37341" s="10"/>
      <c r="P37341" s="8"/>
    </row>
    <row r="37342" spans="1:16" s="2" customFormat="1" x14ac:dyDescent="0.15">
      <c r="A37342" s="3"/>
      <c r="B37342" s="3"/>
      <c r="J37342" s="3"/>
      <c r="K37342" s="5"/>
      <c r="L37342" s="8"/>
      <c r="N37342" s="5"/>
      <c r="O37342" s="10"/>
      <c r="P37342" s="8"/>
    </row>
    <row r="37343" spans="1:16" s="2" customFormat="1" x14ac:dyDescent="0.15">
      <c r="A37343" s="3"/>
      <c r="B37343" s="3"/>
      <c r="J37343" s="3"/>
      <c r="K37343" s="5"/>
      <c r="L37343" s="8"/>
      <c r="N37343" s="5"/>
      <c r="O37343" s="10"/>
      <c r="P37343" s="8"/>
    </row>
    <row r="37344" spans="1:16" s="2" customFormat="1" x14ac:dyDescent="0.15">
      <c r="A37344" s="3"/>
      <c r="B37344" s="3"/>
      <c r="J37344" s="3"/>
      <c r="K37344" s="5"/>
      <c r="L37344" s="8"/>
      <c r="N37344" s="5"/>
      <c r="O37344" s="10"/>
      <c r="P37344" s="8"/>
    </row>
    <row r="37345" spans="1:16" s="2" customFormat="1" x14ac:dyDescent="0.15">
      <c r="A37345" s="3"/>
      <c r="B37345" s="3"/>
      <c r="J37345" s="3"/>
      <c r="K37345" s="5"/>
      <c r="L37345" s="8"/>
      <c r="N37345" s="5"/>
      <c r="O37345" s="10"/>
      <c r="P37345" s="8"/>
    </row>
    <row r="37346" spans="1:16" s="2" customFormat="1" x14ac:dyDescent="0.15">
      <c r="A37346" s="3"/>
      <c r="B37346" s="3"/>
      <c r="J37346" s="3"/>
      <c r="K37346" s="5"/>
      <c r="L37346" s="8"/>
      <c r="N37346" s="5"/>
      <c r="O37346" s="10"/>
      <c r="P37346" s="8"/>
    </row>
    <row r="37347" spans="1:16" s="2" customFormat="1" x14ac:dyDescent="0.15">
      <c r="A37347" s="3"/>
      <c r="B37347" s="3"/>
      <c r="J37347" s="3"/>
      <c r="K37347" s="5"/>
      <c r="L37347" s="8"/>
      <c r="N37347" s="5"/>
      <c r="O37347" s="10"/>
      <c r="P37347" s="8"/>
    </row>
    <row r="37348" spans="1:16" s="2" customFormat="1" x14ac:dyDescent="0.15">
      <c r="A37348" s="3"/>
      <c r="B37348" s="3"/>
      <c r="J37348" s="3"/>
      <c r="K37348" s="5"/>
      <c r="L37348" s="8"/>
      <c r="N37348" s="5"/>
      <c r="O37348" s="10"/>
      <c r="P37348" s="8"/>
    </row>
    <row r="37349" spans="1:16" s="2" customFormat="1" x14ac:dyDescent="0.15">
      <c r="A37349" s="3"/>
      <c r="B37349" s="3"/>
      <c r="J37349" s="3"/>
      <c r="K37349" s="5"/>
      <c r="L37349" s="8"/>
      <c r="N37349" s="5"/>
      <c r="O37349" s="10"/>
      <c r="P37349" s="8"/>
    </row>
    <row r="37350" spans="1:16" s="2" customFormat="1" x14ac:dyDescent="0.15">
      <c r="A37350" s="3"/>
      <c r="B37350" s="3"/>
      <c r="J37350" s="3"/>
      <c r="K37350" s="5"/>
      <c r="L37350" s="8"/>
      <c r="N37350" s="5"/>
      <c r="O37350" s="10"/>
      <c r="P37350" s="8"/>
    </row>
    <row r="37351" spans="1:16" s="2" customFormat="1" x14ac:dyDescent="0.15">
      <c r="A37351" s="3"/>
      <c r="B37351" s="3"/>
      <c r="J37351" s="3"/>
      <c r="K37351" s="5"/>
      <c r="L37351" s="8"/>
      <c r="N37351" s="5"/>
      <c r="O37351" s="10"/>
      <c r="P37351" s="8"/>
    </row>
    <row r="37352" spans="1:16" s="2" customFormat="1" x14ac:dyDescent="0.15">
      <c r="A37352" s="3"/>
      <c r="B37352" s="3"/>
      <c r="J37352" s="3"/>
      <c r="K37352" s="5"/>
      <c r="L37352" s="8"/>
      <c r="N37352" s="5"/>
      <c r="O37352" s="10"/>
      <c r="P37352" s="8"/>
    </row>
    <row r="37353" spans="1:16" s="2" customFormat="1" x14ac:dyDescent="0.15">
      <c r="A37353" s="3"/>
      <c r="B37353" s="3"/>
      <c r="J37353" s="3"/>
      <c r="K37353" s="5"/>
      <c r="L37353" s="8"/>
      <c r="N37353" s="5"/>
      <c r="O37353" s="10"/>
      <c r="P37353" s="8"/>
    </row>
    <row r="37354" spans="1:16" s="2" customFormat="1" x14ac:dyDescent="0.15">
      <c r="A37354" s="3"/>
      <c r="B37354" s="3"/>
      <c r="J37354" s="3"/>
      <c r="K37354" s="5"/>
      <c r="L37354" s="8"/>
      <c r="N37354" s="5"/>
      <c r="O37354" s="10"/>
      <c r="P37354" s="8"/>
    </row>
    <row r="37355" spans="1:16" s="2" customFormat="1" x14ac:dyDescent="0.15">
      <c r="A37355" s="3"/>
      <c r="B37355" s="3"/>
      <c r="J37355" s="3"/>
      <c r="K37355" s="5"/>
      <c r="L37355" s="8"/>
      <c r="N37355" s="5"/>
      <c r="O37355" s="10"/>
      <c r="P37355" s="8"/>
    </row>
    <row r="37356" spans="1:16" s="2" customFormat="1" x14ac:dyDescent="0.15">
      <c r="A37356" s="3"/>
      <c r="B37356" s="3"/>
      <c r="J37356" s="3"/>
      <c r="K37356" s="5"/>
      <c r="L37356" s="8"/>
      <c r="N37356" s="5"/>
      <c r="O37356" s="10"/>
      <c r="P37356" s="8"/>
    </row>
    <row r="37357" spans="1:16" s="2" customFormat="1" x14ac:dyDescent="0.15">
      <c r="A37357" s="3"/>
      <c r="B37357" s="3"/>
      <c r="J37357" s="3"/>
      <c r="K37357" s="5"/>
      <c r="L37357" s="8"/>
      <c r="N37357" s="5"/>
      <c r="O37357" s="10"/>
      <c r="P37357" s="8"/>
    </row>
    <row r="37358" spans="1:16" s="2" customFormat="1" x14ac:dyDescent="0.15">
      <c r="A37358" s="3"/>
      <c r="B37358" s="3"/>
      <c r="J37358" s="3"/>
      <c r="K37358" s="5"/>
      <c r="L37358" s="8"/>
      <c r="N37358" s="5"/>
      <c r="O37358" s="10"/>
      <c r="P37358" s="8"/>
    </row>
    <row r="37359" spans="1:16" s="2" customFormat="1" x14ac:dyDescent="0.15">
      <c r="A37359" s="3"/>
      <c r="B37359" s="3"/>
      <c r="J37359" s="3"/>
      <c r="K37359" s="5"/>
      <c r="L37359" s="8"/>
      <c r="N37359" s="5"/>
      <c r="O37359" s="10"/>
      <c r="P37359" s="8"/>
    </row>
    <row r="37360" spans="1:16" s="2" customFormat="1" x14ac:dyDescent="0.15">
      <c r="A37360" s="3"/>
      <c r="B37360" s="3"/>
      <c r="J37360" s="3"/>
      <c r="K37360" s="5"/>
      <c r="L37360" s="8"/>
      <c r="N37360" s="5"/>
      <c r="O37360" s="10"/>
      <c r="P37360" s="8"/>
    </row>
    <row r="37361" spans="1:16" s="2" customFormat="1" x14ac:dyDescent="0.15">
      <c r="A37361" s="3"/>
      <c r="B37361" s="3"/>
      <c r="J37361" s="3"/>
      <c r="K37361" s="5"/>
      <c r="L37361" s="8"/>
      <c r="N37361" s="5"/>
      <c r="O37361" s="10"/>
      <c r="P37361" s="8"/>
    </row>
    <row r="37362" spans="1:16" s="2" customFormat="1" x14ac:dyDescent="0.15">
      <c r="A37362" s="3"/>
      <c r="B37362" s="3"/>
      <c r="J37362" s="3"/>
      <c r="K37362" s="5"/>
      <c r="L37362" s="8"/>
      <c r="N37362" s="5"/>
      <c r="O37362" s="10"/>
      <c r="P37362" s="8"/>
    </row>
    <row r="37363" spans="1:16" s="2" customFormat="1" x14ac:dyDescent="0.15">
      <c r="A37363" s="3"/>
      <c r="B37363" s="3"/>
      <c r="J37363" s="3"/>
      <c r="K37363" s="5"/>
      <c r="L37363" s="8"/>
      <c r="N37363" s="5"/>
      <c r="O37363" s="10"/>
      <c r="P37363" s="8"/>
    </row>
    <row r="37364" spans="1:16" s="2" customFormat="1" x14ac:dyDescent="0.15">
      <c r="A37364" s="3"/>
      <c r="B37364" s="3"/>
      <c r="J37364" s="3"/>
      <c r="K37364" s="5"/>
      <c r="L37364" s="8"/>
      <c r="N37364" s="5"/>
      <c r="O37364" s="10"/>
      <c r="P37364" s="8"/>
    </row>
    <row r="37365" spans="1:16" s="2" customFormat="1" x14ac:dyDescent="0.15">
      <c r="A37365" s="3"/>
      <c r="B37365" s="3"/>
      <c r="J37365" s="3"/>
      <c r="K37365" s="5"/>
      <c r="L37365" s="8"/>
      <c r="N37365" s="5"/>
      <c r="O37365" s="10"/>
      <c r="P37365" s="8"/>
    </row>
    <row r="37366" spans="1:16" s="2" customFormat="1" x14ac:dyDescent="0.15">
      <c r="A37366" s="3"/>
      <c r="B37366" s="3"/>
      <c r="J37366" s="3"/>
      <c r="K37366" s="5"/>
      <c r="L37366" s="8"/>
      <c r="N37366" s="5"/>
      <c r="O37366" s="10"/>
      <c r="P37366" s="8"/>
    </row>
    <row r="37367" spans="1:16" s="2" customFormat="1" x14ac:dyDescent="0.15">
      <c r="A37367" s="3"/>
      <c r="B37367" s="3"/>
      <c r="J37367" s="3"/>
      <c r="K37367" s="5"/>
      <c r="L37367" s="8"/>
      <c r="N37367" s="5"/>
      <c r="O37367" s="10"/>
      <c r="P37367" s="8"/>
    </row>
    <row r="37368" spans="1:16" s="2" customFormat="1" x14ac:dyDescent="0.15">
      <c r="A37368" s="3"/>
      <c r="B37368" s="3"/>
      <c r="J37368" s="3"/>
      <c r="K37368" s="5"/>
      <c r="L37368" s="8"/>
      <c r="N37368" s="5"/>
      <c r="O37368" s="10"/>
      <c r="P37368" s="8"/>
    </row>
    <row r="37369" spans="1:16" s="2" customFormat="1" x14ac:dyDescent="0.15">
      <c r="A37369" s="3"/>
      <c r="B37369" s="3"/>
      <c r="J37369" s="3"/>
      <c r="K37369" s="5"/>
      <c r="L37369" s="8"/>
      <c r="N37369" s="5"/>
      <c r="O37369" s="10"/>
      <c r="P37369" s="8"/>
    </row>
    <row r="37370" spans="1:16" s="2" customFormat="1" x14ac:dyDescent="0.15">
      <c r="A37370" s="3"/>
      <c r="B37370" s="3"/>
      <c r="J37370" s="3"/>
      <c r="K37370" s="5"/>
      <c r="L37370" s="8"/>
      <c r="N37370" s="5"/>
      <c r="O37370" s="10"/>
      <c r="P37370" s="8"/>
    </row>
    <row r="37371" spans="1:16" s="2" customFormat="1" x14ac:dyDescent="0.15">
      <c r="A37371" s="3"/>
      <c r="B37371" s="3"/>
      <c r="J37371" s="3"/>
      <c r="K37371" s="5"/>
      <c r="L37371" s="8"/>
      <c r="N37371" s="5"/>
      <c r="O37371" s="10"/>
      <c r="P37371" s="8"/>
    </row>
    <row r="37372" spans="1:16" s="2" customFormat="1" x14ac:dyDescent="0.15">
      <c r="A37372" s="3"/>
      <c r="B37372" s="3"/>
      <c r="J37372" s="3"/>
      <c r="K37372" s="5"/>
      <c r="L37372" s="8"/>
      <c r="N37372" s="5"/>
      <c r="O37372" s="10"/>
      <c r="P37372" s="8"/>
    </row>
    <row r="37373" spans="1:16" s="2" customFormat="1" x14ac:dyDescent="0.15">
      <c r="A37373" s="3"/>
      <c r="B37373" s="3"/>
      <c r="J37373" s="3"/>
      <c r="K37373" s="5"/>
      <c r="L37373" s="8"/>
      <c r="N37373" s="5"/>
      <c r="O37373" s="10"/>
      <c r="P37373" s="8"/>
    </row>
    <row r="37374" spans="1:16" s="2" customFormat="1" x14ac:dyDescent="0.15">
      <c r="A37374" s="3"/>
      <c r="B37374" s="3"/>
      <c r="J37374" s="3"/>
      <c r="K37374" s="5"/>
      <c r="L37374" s="8"/>
      <c r="N37374" s="5"/>
      <c r="O37374" s="10"/>
      <c r="P37374" s="8"/>
    </row>
    <row r="37375" spans="1:16" s="2" customFormat="1" x14ac:dyDescent="0.15">
      <c r="A37375" s="3"/>
      <c r="B37375" s="3"/>
      <c r="J37375" s="3"/>
      <c r="K37375" s="5"/>
      <c r="L37375" s="8"/>
      <c r="N37375" s="5"/>
      <c r="O37375" s="10"/>
      <c r="P37375" s="8"/>
    </row>
    <row r="37376" spans="1:16" s="2" customFormat="1" x14ac:dyDescent="0.15">
      <c r="A37376" s="3"/>
      <c r="B37376" s="3"/>
      <c r="J37376" s="3"/>
      <c r="K37376" s="5"/>
      <c r="L37376" s="8"/>
      <c r="N37376" s="5"/>
      <c r="O37376" s="10"/>
      <c r="P37376" s="8"/>
    </row>
    <row r="37377" spans="1:16" s="2" customFormat="1" x14ac:dyDescent="0.15">
      <c r="A37377" s="3"/>
      <c r="B37377" s="3"/>
      <c r="J37377" s="3"/>
      <c r="K37377" s="5"/>
      <c r="L37377" s="8"/>
      <c r="N37377" s="5"/>
      <c r="O37377" s="10"/>
      <c r="P37377" s="8"/>
    </row>
    <row r="37378" spans="1:16" s="2" customFormat="1" x14ac:dyDescent="0.15">
      <c r="A37378" s="3"/>
      <c r="B37378" s="3"/>
      <c r="J37378" s="3"/>
      <c r="K37378" s="5"/>
      <c r="L37378" s="8"/>
      <c r="N37378" s="5"/>
      <c r="O37378" s="10"/>
      <c r="P37378" s="8"/>
    </row>
    <row r="37379" spans="1:16" s="2" customFormat="1" x14ac:dyDescent="0.15">
      <c r="A37379" s="3"/>
      <c r="B37379" s="3"/>
      <c r="J37379" s="3"/>
      <c r="K37379" s="5"/>
      <c r="L37379" s="8"/>
      <c r="N37379" s="5"/>
      <c r="O37379" s="10"/>
      <c r="P37379" s="8"/>
    </row>
    <row r="37380" spans="1:16" s="2" customFormat="1" x14ac:dyDescent="0.15">
      <c r="A37380" s="3"/>
      <c r="B37380" s="3"/>
      <c r="J37380" s="3"/>
      <c r="K37380" s="5"/>
      <c r="L37380" s="8"/>
      <c r="N37380" s="5"/>
      <c r="O37380" s="10"/>
      <c r="P37380" s="8"/>
    </row>
    <row r="37381" spans="1:16" s="2" customFormat="1" x14ac:dyDescent="0.15">
      <c r="A37381" s="3"/>
      <c r="B37381" s="3"/>
      <c r="J37381" s="3"/>
      <c r="K37381" s="5"/>
      <c r="L37381" s="8"/>
      <c r="N37381" s="5"/>
      <c r="O37381" s="10"/>
      <c r="P37381" s="8"/>
    </row>
    <row r="37382" spans="1:16" s="2" customFormat="1" x14ac:dyDescent="0.15">
      <c r="A37382" s="3"/>
      <c r="B37382" s="3"/>
      <c r="J37382" s="3"/>
      <c r="K37382" s="5"/>
      <c r="L37382" s="8"/>
      <c r="N37382" s="5"/>
      <c r="O37382" s="10"/>
      <c r="P37382" s="8"/>
    </row>
    <row r="37383" spans="1:16" s="2" customFormat="1" x14ac:dyDescent="0.15">
      <c r="A37383" s="3"/>
      <c r="B37383" s="3"/>
      <c r="J37383" s="3"/>
      <c r="K37383" s="5"/>
      <c r="L37383" s="8"/>
      <c r="N37383" s="5"/>
      <c r="O37383" s="10"/>
      <c r="P37383" s="8"/>
    </row>
    <row r="37384" spans="1:16" s="2" customFormat="1" x14ac:dyDescent="0.15">
      <c r="A37384" s="3"/>
      <c r="B37384" s="3"/>
      <c r="J37384" s="3"/>
      <c r="K37384" s="5"/>
      <c r="L37384" s="8"/>
      <c r="N37384" s="5"/>
      <c r="O37384" s="10"/>
      <c r="P37384" s="8"/>
    </row>
    <row r="37385" spans="1:16" s="2" customFormat="1" x14ac:dyDescent="0.15">
      <c r="A37385" s="3"/>
      <c r="B37385" s="3"/>
      <c r="J37385" s="3"/>
      <c r="K37385" s="5"/>
      <c r="L37385" s="8"/>
      <c r="N37385" s="5"/>
      <c r="O37385" s="10"/>
      <c r="P37385" s="8"/>
    </row>
    <row r="37386" spans="1:16" s="2" customFormat="1" x14ac:dyDescent="0.15">
      <c r="A37386" s="3"/>
      <c r="B37386" s="3"/>
      <c r="J37386" s="3"/>
      <c r="K37386" s="5"/>
      <c r="L37386" s="8"/>
      <c r="N37386" s="5"/>
      <c r="O37386" s="10"/>
      <c r="P37386" s="8"/>
    </row>
    <row r="37387" spans="1:16" s="2" customFormat="1" x14ac:dyDescent="0.15">
      <c r="A37387" s="3"/>
      <c r="B37387" s="3"/>
      <c r="J37387" s="3"/>
      <c r="K37387" s="5"/>
      <c r="L37387" s="8"/>
      <c r="N37387" s="5"/>
      <c r="O37387" s="10"/>
      <c r="P37387" s="8"/>
    </row>
    <row r="37388" spans="1:16" s="2" customFormat="1" x14ac:dyDescent="0.15">
      <c r="A37388" s="3"/>
      <c r="B37388" s="3"/>
      <c r="J37388" s="3"/>
      <c r="K37388" s="5"/>
      <c r="L37388" s="8"/>
      <c r="N37388" s="5"/>
      <c r="O37388" s="10"/>
      <c r="P37388" s="8"/>
    </row>
    <row r="37389" spans="1:16" s="2" customFormat="1" x14ac:dyDescent="0.15">
      <c r="A37389" s="3"/>
      <c r="B37389" s="3"/>
      <c r="J37389" s="3"/>
      <c r="K37389" s="5"/>
      <c r="L37389" s="8"/>
      <c r="N37389" s="5"/>
      <c r="O37389" s="10"/>
      <c r="P37389" s="8"/>
    </row>
    <row r="37390" spans="1:16" s="2" customFormat="1" x14ac:dyDescent="0.15">
      <c r="A37390" s="3"/>
      <c r="B37390" s="3"/>
      <c r="J37390" s="3"/>
      <c r="K37390" s="5"/>
      <c r="L37390" s="8"/>
      <c r="N37390" s="5"/>
      <c r="O37390" s="10"/>
      <c r="P37390" s="8"/>
    </row>
    <row r="37391" spans="1:16" s="2" customFormat="1" x14ac:dyDescent="0.15">
      <c r="A37391" s="3"/>
      <c r="B37391" s="3"/>
      <c r="J37391" s="3"/>
      <c r="K37391" s="5"/>
      <c r="L37391" s="8"/>
      <c r="N37391" s="5"/>
      <c r="O37391" s="10"/>
      <c r="P37391" s="8"/>
    </row>
    <row r="37392" spans="1:16" s="2" customFormat="1" x14ac:dyDescent="0.15">
      <c r="A37392" s="3"/>
      <c r="B37392" s="3"/>
      <c r="J37392" s="3"/>
      <c r="K37392" s="5"/>
      <c r="L37392" s="8"/>
      <c r="N37392" s="5"/>
      <c r="O37392" s="10"/>
      <c r="P37392" s="8"/>
    </row>
    <row r="37393" spans="1:16" s="2" customFormat="1" x14ac:dyDescent="0.15">
      <c r="A37393" s="3"/>
      <c r="B37393" s="3"/>
      <c r="J37393" s="3"/>
      <c r="K37393" s="5"/>
      <c r="L37393" s="8"/>
      <c r="N37393" s="5"/>
      <c r="O37393" s="10"/>
      <c r="P37393" s="8"/>
    </row>
    <row r="37394" spans="1:16" s="2" customFormat="1" x14ac:dyDescent="0.15">
      <c r="A37394" s="3"/>
      <c r="B37394" s="3"/>
      <c r="J37394" s="3"/>
      <c r="K37394" s="5"/>
      <c r="L37394" s="8"/>
      <c r="N37394" s="5"/>
      <c r="O37394" s="10"/>
      <c r="P37394" s="8"/>
    </row>
    <row r="37395" spans="1:16" s="2" customFormat="1" x14ac:dyDescent="0.15">
      <c r="A37395" s="3"/>
      <c r="B37395" s="3"/>
      <c r="J37395" s="3"/>
      <c r="K37395" s="5"/>
      <c r="L37395" s="8"/>
      <c r="N37395" s="5"/>
      <c r="O37395" s="10"/>
      <c r="P37395" s="8"/>
    </row>
    <row r="37396" spans="1:16" s="2" customFormat="1" x14ac:dyDescent="0.15">
      <c r="A37396" s="3"/>
      <c r="B37396" s="3"/>
      <c r="J37396" s="3"/>
      <c r="K37396" s="5"/>
      <c r="L37396" s="8"/>
      <c r="N37396" s="5"/>
      <c r="O37396" s="10"/>
      <c r="P37396" s="8"/>
    </row>
    <row r="37397" spans="1:16" s="2" customFormat="1" x14ac:dyDescent="0.15">
      <c r="A37397" s="3"/>
      <c r="B37397" s="3"/>
      <c r="J37397" s="3"/>
      <c r="K37397" s="5"/>
      <c r="L37397" s="8"/>
      <c r="N37397" s="5"/>
      <c r="O37397" s="10"/>
      <c r="P37397" s="8"/>
    </row>
    <row r="37398" spans="1:16" s="2" customFormat="1" x14ac:dyDescent="0.15">
      <c r="A37398" s="3"/>
      <c r="B37398" s="3"/>
      <c r="J37398" s="3"/>
      <c r="K37398" s="5"/>
      <c r="L37398" s="8"/>
      <c r="N37398" s="5"/>
      <c r="O37398" s="10"/>
      <c r="P37398" s="8"/>
    </row>
    <row r="37399" spans="1:16" s="2" customFormat="1" x14ac:dyDescent="0.15">
      <c r="A37399" s="3"/>
      <c r="B37399" s="3"/>
      <c r="J37399" s="3"/>
      <c r="K37399" s="5"/>
      <c r="L37399" s="8"/>
      <c r="N37399" s="5"/>
      <c r="O37399" s="10"/>
      <c r="P37399" s="8"/>
    </row>
    <row r="37400" spans="1:16" s="2" customFormat="1" x14ac:dyDescent="0.15">
      <c r="A37400" s="3"/>
      <c r="B37400" s="3"/>
      <c r="J37400" s="3"/>
      <c r="K37400" s="5"/>
      <c r="L37400" s="8"/>
      <c r="N37400" s="5"/>
      <c r="O37400" s="10"/>
      <c r="P37400" s="8"/>
    </row>
    <row r="37401" spans="1:16" s="2" customFormat="1" x14ac:dyDescent="0.15">
      <c r="A37401" s="3"/>
      <c r="B37401" s="3"/>
      <c r="J37401" s="3"/>
      <c r="K37401" s="5"/>
      <c r="L37401" s="8"/>
      <c r="N37401" s="5"/>
      <c r="O37401" s="10"/>
      <c r="P37401" s="8"/>
    </row>
    <row r="37402" spans="1:16" s="2" customFormat="1" x14ac:dyDescent="0.15">
      <c r="A37402" s="3"/>
      <c r="B37402" s="3"/>
      <c r="J37402" s="3"/>
      <c r="K37402" s="5"/>
      <c r="L37402" s="8"/>
      <c r="N37402" s="5"/>
      <c r="O37402" s="10"/>
      <c r="P37402" s="8"/>
    </row>
    <row r="37403" spans="1:16" s="2" customFormat="1" x14ac:dyDescent="0.15">
      <c r="A37403" s="3"/>
      <c r="B37403" s="3"/>
      <c r="J37403" s="3"/>
      <c r="K37403" s="5"/>
      <c r="L37403" s="8"/>
      <c r="N37403" s="5"/>
      <c r="O37403" s="10"/>
      <c r="P37403" s="8"/>
    </row>
    <row r="37404" spans="1:16" s="2" customFormat="1" x14ac:dyDescent="0.15">
      <c r="A37404" s="3"/>
      <c r="B37404" s="3"/>
      <c r="J37404" s="3"/>
      <c r="K37404" s="5"/>
      <c r="L37404" s="8"/>
      <c r="N37404" s="5"/>
      <c r="O37404" s="10"/>
      <c r="P37404" s="8"/>
    </row>
    <row r="37405" spans="1:16" s="2" customFormat="1" x14ac:dyDescent="0.15">
      <c r="A37405" s="3"/>
      <c r="B37405" s="3"/>
      <c r="J37405" s="3"/>
      <c r="K37405" s="5"/>
      <c r="L37405" s="8"/>
      <c r="N37405" s="5"/>
      <c r="O37405" s="10"/>
      <c r="P37405" s="8"/>
    </row>
    <row r="37406" spans="1:16" s="2" customFormat="1" x14ac:dyDescent="0.15">
      <c r="A37406" s="3"/>
      <c r="B37406" s="3"/>
      <c r="J37406" s="3"/>
      <c r="K37406" s="5"/>
      <c r="L37406" s="8"/>
      <c r="N37406" s="5"/>
      <c r="O37406" s="10"/>
      <c r="P37406" s="8"/>
    </row>
    <row r="37407" spans="1:16" s="2" customFormat="1" x14ac:dyDescent="0.15">
      <c r="A37407" s="3"/>
      <c r="B37407" s="3"/>
      <c r="J37407" s="3"/>
      <c r="K37407" s="5"/>
      <c r="L37407" s="8"/>
      <c r="N37407" s="5"/>
      <c r="O37407" s="10"/>
      <c r="P37407" s="8"/>
    </row>
    <row r="37408" spans="1:16" s="2" customFormat="1" x14ac:dyDescent="0.15">
      <c r="A37408" s="3"/>
      <c r="B37408" s="3"/>
      <c r="J37408" s="3"/>
      <c r="K37408" s="5"/>
      <c r="L37408" s="8"/>
      <c r="N37408" s="5"/>
      <c r="O37408" s="10"/>
      <c r="P37408" s="8"/>
    </row>
    <row r="37409" spans="1:16" s="2" customFormat="1" x14ac:dyDescent="0.15">
      <c r="A37409" s="3"/>
      <c r="B37409" s="3"/>
      <c r="J37409" s="3"/>
      <c r="K37409" s="5"/>
      <c r="L37409" s="8"/>
      <c r="N37409" s="5"/>
      <c r="O37409" s="10"/>
      <c r="P37409" s="8"/>
    </row>
    <row r="37410" spans="1:16" s="2" customFormat="1" x14ac:dyDescent="0.15">
      <c r="A37410" s="3"/>
      <c r="B37410" s="3"/>
      <c r="J37410" s="3"/>
      <c r="K37410" s="5"/>
      <c r="L37410" s="8"/>
      <c r="N37410" s="5"/>
      <c r="O37410" s="10"/>
      <c r="P37410" s="8"/>
    </row>
    <row r="37411" spans="1:16" s="2" customFormat="1" x14ac:dyDescent="0.15">
      <c r="A37411" s="3"/>
      <c r="B37411" s="3"/>
      <c r="J37411" s="3"/>
      <c r="K37411" s="5"/>
      <c r="L37411" s="8"/>
      <c r="N37411" s="5"/>
      <c r="O37411" s="10"/>
      <c r="P37411" s="8"/>
    </row>
    <row r="37412" spans="1:16" s="2" customFormat="1" x14ac:dyDescent="0.15">
      <c r="A37412" s="3"/>
      <c r="B37412" s="3"/>
      <c r="J37412" s="3"/>
      <c r="K37412" s="5"/>
      <c r="L37412" s="8"/>
      <c r="N37412" s="5"/>
      <c r="O37412" s="10"/>
      <c r="P37412" s="8"/>
    </row>
    <row r="37413" spans="1:16" s="2" customFormat="1" x14ac:dyDescent="0.15">
      <c r="A37413" s="3"/>
      <c r="B37413" s="3"/>
      <c r="J37413" s="3"/>
      <c r="K37413" s="5"/>
      <c r="L37413" s="8"/>
      <c r="N37413" s="5"/>
      <c r="O37413" s="10"/>
      <c r="P37413" s="8"/>
    </row>
    <row r="37414" spans="1:16" s="2" customFormat="1" x14ac:dyDescent="0.15">
      <c r="A37414" s="3"/>
      <c r="B37414" s="3"/>
      <c r="J37414" s="3"/>
      <c r="K37414" s="5"/>
      <c r="L37414" s="8"/>
      <c r="N37414" s="5"/>
      <c r="O37414" s="10"/>
      <c r="P37414" s="8"/>
    </row>
    <row r="37415" spans="1:16" s="2" customFormat="1" x14ac:dyDescent="0.15">
      <c r="A37415" s="3"/>
      <c r="B37415" s="3"/>
      <c r="J37415" s="3"/>
      <c r="K37415" s="5"/>
      <c r="L37415" s="8"/>
      <c r="N37415" s="5"/>
      <c r="O37415" s="10"/>
      <c r="P37415" s="8"/>
    </row>
    <row r="37416" spans="1:16" s="2" customFormat="1" x14ac:dyDescent="0.15">
      <c r="A37416" s="3"/>
      <c r="B37416" s="3"/>
      <c r="J37416" s="3"/>
      <c r="K37416" s="5"/>
      <c r="L37416" s="8"/>
      <c r="N37416" s="5"/>
      <c r="O37416" s="10"/>
      <c r="P37416" s="8"/>
    </row>
    <row r="37417" spans="1:16" s="2" customFormat="1" x14ac:dyDescent="0.15">
      <c r="A37417" s="3"/>
      <c r="B37417" s="3"/>
      <c r="J37417" s="3"/>
      <c r="K37417" s="5"/>
      <c r="L37417" s="8"/>
      <c r="N37417" s="5"/>
      <c r="O37417" s="10"/>
      <c r="P37417" s="8"/>
    </row>
    <row r="37418" spans="1:16" s="2" customFormat="1" x14ac:dyDescent="0.15">
      <c r="A37418" s="3"/>
      <c r="B37418" s="3"/>
      <c r="J37418" s="3"/>
      <c r="K37418" s="5"/>
      <c r="L37418" s="8"/>
      <c r="N37418" s="5"/>
      <c r="O37418" s="10"/>
      <c r="P37418" s="8"/>
    </row>
    <row r="37419" spans="1:16" s="2" customFormat="1" x14ac:dyDescent="0.15">
      <c r="A37419" s="3"/>
      <c r="B37419" s="3"/>
      <c r="J37419" s="3"/>
      <c r="K37419" s="5"/>
      <c r="L37419" s="8"/>
      <c r="N37419" s="5"/>
      <c r="O37419" s="10"/>
      <c r="P37419" s="8"/>
    </row>
    <row r="37420" spans="1:16" s="2" customFormat="1" x14ac:dyDescent="0.15">
      <c r="A37420" s="3"/>
      <c r="B37420" s="3"/>
      <c r="J37420" s="3"/>
      <c r="K37420" s="5"/>
      <c r="L37420" s="8"/>
      <c r="N37420" s="5"/>
      <c r="O37420" s="10"/>
      <c r="P37420" s="8"/>
    </row>
    <row r="37421" spans="1:16" s="2" customFormat="1" x14ac:dyDescent="0.15">
      <c r="A37421" s="3"/>
      <c r="B37421" s="3"/>
      <c r="J37421" s="3"/>
      <c r="K37421" s="5"/>
      <c r="L37421" s="8"/>
      <c r="N37421" s="5"/>
      <c r="O37421" s="10"/>
      <c r="P37421" s="8"/>
    </row>
    <row r="37422" spans="1:16" s="2" customFormat="1" x14ac:dyDescent="0.15">
      <c r="A37422" s="3"/>
      <c r="B37422" s="3"/>
      <c r="J37422" s="3"/>
      <c r="K37422" s="5"/>
      <c r="L37422" s="8"/>
      <c r="N37422" s="5"/>
      <c r="O37422" s="10"/>
      <c r="P37422" s="8"/>
    </row>
    <row r="37423" spans="1:16" s="2" customFormat="1" x14ac:dyDescent="0.15">
      <c r="A37423" s="3"/>
      <c r="B37423" s="3"/>
      <c r="J37423" s="3"/>
      <c r="K37423" s="5"/>
      <c r="L37423" s="8"/>
      <c r="N37423" s="5"/>
      <c r="O37423" s="10"/>
      <c r="P37423" s="8"/>
    </row>
    <row r="37424" spans="1:16" s="2" customFormat="1" x14ac:dyDescent="0.15">
      <c r="A37424" s="3"/>
      <c r="B37424" s="3"/>
      <c r="J37424" s="3"/>
      <c r="K37424" s="5"/>
      <c r="L37424" s="8"/>
      <c r="N37424" s="5"/>
      <c r="O37424" s="10"/>
      <c r="P37424" s="8"/>
    </row>
    <row r="37425" spans="1:16" s="2" customFormat="1" x14ac:dyDescent="0.15">
      <c r="A37425" s="3"/>
      <c r="B37425" s="3"/>
      <c r="J37425" s="3"/>
      <c r="K37425" s="5"/>
      <c r="L37425" s="8"/>
      <c r="N37425" s="5"/>
      <c r="O37425" s="10"/>
      <c r="P37425" s="8"/>
    </row>
    <row r="37426" spans="1:16" s="2" customFormat="1" x14ac:dyDescent="0.15">
      <c r="A37426" s="3"/>
      <c r="B37426" s="3"/>
      <c r="J37426" s="3"/>
      <c r="K37426" s="5"/>
      <c r="L37426" s="8"/>
      <c r="N37426" s="5"/>
      <c r="O37426" s="10"/>
      <c r="P37426" s="8"/>
    </row>
    <row r="37427" spans="1:16" s="2" customFormat="1" x14ac:dyDescent="0.15">
      <c r="A37427" s="3"/>
      <c r="B37427" s="3"/>
      <c r="J37427" s="3"/>
      <c r="K37427" s="5"/>
      <c r="L37427" s="8"/>
      <c r="N37427" s="5"/>
      <c r="O37427" s="10"/>
      <c r="P37427" s="8"/>
    </row>
    <row r="37428" spans="1:16" s="2" customFormat="1" x14ac:dyDescent="0.15">
      <c r="A37428" s="3"/>
      <c r="B37428" s="3"/>
      <c r="J37428" s="3"/>
      <c r="K37428" s="5"/>
      <c r="L37428" s="8"/>
      <c r="N37428" s="5"/>
      <c r="O37428" s="10"/>
      <c r="P37428" s="8"/>
    </row>
    <row r="37429" spans="1:16" s="2" customFormat="1" x14ac:dyDescent="0.15">
      <c r="A37429" s="3"/>
      <c r="B37429" s="3"/>
      <c r="J37429" s="3"/>
      <c r="K37429" s="5"/>
      <c r="L37429" s="8"/>
      <c r="N37429" s="5"/>
      <c r="O37429" s="10"/>
      <c r="P37429" s="8"/>
    </row>
    <row r="37430" spans="1:16" s="2" customFormat="1" x14ac:dyDescent="0.15">
      <c r="A37430" s="3"/>
      <c r="B37430" s="3"/>
      <c r="J37430" s="3"/>
      <c r="K37430" s="5"/>
      <c r="L37430" s="8"/>
      <c r="N37430" s="5"/>
      <c r="O37430" s="10"/>
      <c r="P37430" s="8"/>
    </row>
    <row r="37431" spans="1:16" s="2" customFormat="1" x14ac:dyDescent="0.15">
      <c r="A37431" s="3"/>
      <c r="B37431" s="3"/>
      <c r="J37431" s="3"/>
      <c r="K37431" s="5"/>
      <c r="L37431" s="8"/>
      <c r="N37431" s="5"/>
      <c r="O37431" s="10"/>
      <c r="P37431" s="8"/>
    </row>
    <row r="37432" spans="1:16" s="2" customFormat="1" x14ac:dyDescent="0.15">
      <c r="A37432" s="3"/>
      <c r="B37432" s="3"/>
      <c r="J37432" s="3"/>
      <c r="K37432" s="5"/>
      <c r="L37432" s="8"/>
      <c r="N37432" s="5"/>
      <c r="O37432" s="10"/>
      <c r="P37432" s="8"/>
    </row>
    <row r="37433" spans="1:16" s="2" customFormat="1" x14ac:dyDescent="0.15">
      <c r="A37433" s="3"/>
      <c r="B37433" s="3"/>
      <c r="J37433" s="3"/>
      <c r="K37433" s="5"/>
      <c r="L37433" s="8"/>
      <c r="N37433" s="5"/>
      <c r="O37433" s="10"/>
      <c r="P37433" s="8"/>
    </row>
    <row r="37434" spans="1:16" s="2" customFormat="1" x14ac:dyDescent="0.15">
      <c r="A37434" s="3"/>
      <c r="B37434" s="3"/>
      <c r="J37434" s="3"/>
      <c r="K37434" s="5"/>
      <c r="L37434" s="8"/>
      <c r="N37434" s="5"/>
      <c r="O37434" s="10"/>
      <c r="P37434" s="8"/>
    </row>
    <row r="37435" spans="1:16" s="2" customFormat="1" x14ac:dyDescent="0.15">
      <c r="A37435" s="3"/>
      <c r="B37435" s="3"/>
      <c r="J37435" s="3"/>
      <c r="K37435" s="5"/>
      <c r="L37435" s="8"/>
      <c r="N37435" s="5"/>
      <c r="O37435" s="10"/>
      <c r="P37435" s="8"/>
    </row>
    <row r="37436" spans="1:16" s="2" customFormat="1" x14ac:dyDescent="0.15">
      <c r="A37436" s="3"/>
      <c r="B37436" s="3"/>
      <c r="J37436" s="3"/>
      <c r="K37436" s="5"/>
      <c r="L37436" s="8"/>
      <c r="N37436" s="5"/>
      <c r="O37436" s="10"/>
      <c r="P37436" s="8"/>
    </row>
    <row r="37437" spans="1:16" s="2" customFormat="1" x14ac:dyDescent="0.15">
      <c r="A37437" s="3"/>
      <c r="B37437" s="3"/>
      <c r="J37437" s="3"/>
      <c r="K37437" s="5"/>
      <c r="L37437" s="8"/>
      <c r="N37437" s="5"/>
      <c r="O37437" s="10"/>
      <c r="P37437" s="8"/>
    </row>
    <row r="37438" spans="1:16" s="2" customFormat="1" x14ac:dyDescent="0.15">
      <c r="A37438" s="3"/>
      <c r="B37438" s="3"/>
      <c r="J37438" s="3"/>
      <c r="K37438" s="5"/>
      <c r="L37438" s="8"/>
      <c r="N37438" s="5"/>
      <c r="O37438" s="10"/>
      <c r="P37438" s="8"/>
    </row>
    <row r="37439" spans="1:16" s="2" customFormat="1" x14ac:dyDescent="0.15">
      <c r="A37439" s="3"/>
      <c r="B37439" s="3"/>
      <c r="J37439" s="3"/>
      <c r="K37439" s="5"/>
      <c r="L37439" s="8"/>
      <c r="N37439" s="5"/>
      <c r="O37439" s="10"/>
      <c r="P37439" s="8"/>
    </row>
    <row r="37440" spans="1:16" s="2" customFormat="1" x14ac:dyDescent="0.15">
      <c r="A37440" s="3"/>
      <c r="B37440" s="3"/>
      <c r="J37440" s="3"/>
      <c r="K37440" s="5"/>
      <c r="L37440" s="8"/>
      <c r="N37440" s="5"/>
      <c r="O37440" s="10"/>
      <c r="P37440" s="8"/>
    </row>
    <row r="37441" spans="1:16" s="2" customFormat="1" x14ac:dyDescent="0.15">
      <c r="A37441" s="3"/>
      <c r="B37441" s="3"/>
      <c r="J37441" s="3"/>
      <c r="K37441" s="5"/>
      <c r="L37441" s="8"/>
      <c r="N37441" s="5"/>
      <c r="O37441" s="10"/>
      <c r="P37441" s="8"/>
    </row>
    <row r="37442" spans="1:16" s="2" customFormat="1" x14ac:dyDescent="0.15">
      <c r="A37442" s="3"/>
      <c r="B37442" s="3"/>
      <c r="J37442" s="3"/>
      <c r="K37442" s="5"/>
      <c r="L37442" s="8"/>
      <c r="N37442" s="5"/>
      <c r="O37442" s="10"/>
      <c r="P37442" s="8"/>
    </row>
    <row r="37443" spans="1:16" s="2" customFormat="1" x14ac:dyDescent="0.15">
      <c r="A37443" s="3"/>
      <c r="B37443" s="3"/>
      <c r="J37443" s="3"/>
      <c r="K37443" s="5"/>
      <c r="L37443" s="8"/>
      <c r="N37443" s="5"/>
      <c r="O37443" s="10"/>
      <c r="P37443" s="8"/>
    </row>
    <row r="37444" spans="1:16" s="2" customFormat="1" x14ac:dyDescent="0.15">
      <c r="A37444" s="3"/>
      <c r="B37444" s="3"/>
      <c r="J37444" s="3"/>
      <c r="K37444" s="5"/>
      <c r="L37444" s="8"/>
      <c r="N37444" s="5"/>
      <c r="O37444" s="10"/>
      <c r="P37444" s="8"/>
    </row>
    <row r="37445" spans="1:16" s="2" customFormat="1" x14ac:dyDescent="0.15">
      <c r="A37445" s="3"/>
      <c r="B37445" s="3"/>
      <c r="J37445" s="3"/>
      <c r="K37445" s="5"/>
      <c r="L37445" s="8"/>
      <c r="N37445" s="5"/>
      <c r="O37445" s="10"/>
      <c r="P37445" s="8"/>
    </row>
    <row r="37446" spans="1:16" s="2" customFormat="1" x14ac:dyDescent="0.15">
      <c r="A37446" s="3"/>
      <c r="B37446" s="3"/>
      <c r="J37446" s="3"/>
      <c r="K37446" s="5"/>
      <c r="L37446" s="8"/>
      <c r="N37446" s="5"/>
      <c r="O37446" s="10"/>
      <c r="P37446" s="8"/>
    </row>
    <row r="37447" spans="1:16" s="2" customFormat="1" x14ac:dyDescent="0.15">
      <c r="A37447" s="3"/>
      <c r="B37447" s="3"/>
      <c r="J37447" s="3"/>
      <c r="K37447" s="5"/>
      <c r="L37447" s="8"/>
      <c r="N37447" s="5"/>
      <c r="O37447" s="10"/>
      <c r="P37447" s="8"/>
    </row>
    <row r="37448" spans="1:16" s="2" customFormat="1" x14ac:dyDescent="0.15">
      <c r="A37448" s="3"/>
      <c r="B37448" s="3"/>
      <c r="J37448" s="3"/>
      <c r="K37448" s="5"/>
      <c r="L37448" s="8"/>
      <c r="N37448" s="5"/>
      <c r="O37448" s="10"/>
      <c r="P37448" s="8"/>
    </row>
    <row r="37449" spans="1:16" s="2" customFormat="1" x14ac:dyDescent="0.15">
      <c r="A37449" s="3"/>
      <c r="B37449" s="3"/>
      <c r="J37449" s="3"/>
      <c r="K37449" s="5"/>
      <c r="L37449" s="8"/>
      <c r="N37449" s="5"/>
      <c r="O37449" s="10"/>
      <c r="P37449" s="8"/>
    </row>
    <row r="37450" spans="1:16" s="2" customFormat="1" x14ac:dyDescent="0.15">
      <c r="A37450" s="3"/>
      <c r="B37450" s="3"/>
      <c r="J37450" s="3"/>
      <c r="K37450" s="5"/>
      <c r="L37450" s="8"/>
      <c r="N37450" s="5"/>
      <c r="O37450" s="10"/>
      <c r="P37450" s="8"/>
    </row>
    <row r="37451" spans="1:16" s="2" customFormat="1" x14ac:dyDescent="0.15">
      <c r="A37451" s="3"/>
      <c r="B37451" s="3"/>
      <c r="J37451" s="3"/>
      <c r="K37451" s="5"/>
      <c r="L37451" s="8"/>
      <c r="N37451" s="5"/>
      <c r="O37451" s="10"/>
      <c r="P37451" s="8"/>
    </row>
    <row r="37452" spans="1:16" s="2" customFormat="1" x14ac:dyDescent="0.15">
      <c r="A37452" s="3"/>
      <c r="B37452" s="3"/>
      <c r="J37452" s="3"/>
      <c r="K37452" s="5"/>
      <c r="L37452" s="8"/>
      <c r="N37452" s="5"/>
      <c r="O37452" s="10"/>
      <c r="P37452" s="8"/>
    </row>
    <row r="37453" spans="1:16" s="2" customFormat="1" x14ac:dyDescent="0.15">
      <c r="A37453" s="3"/>
      <c r="B37453" s="3"/>
      <c r="J37453" s="3"/>
      <c r="K37453" s="5"/>
      <c r="L37453" s="8"/>
      <c r="N37453" s="5"/>
      <c r="O37453" s="10"/>
      <c r="P37453" s="8"/>
    </row>
    <row r="37454" spans="1:16" s="2" customFormat="1" x14ac:dyDescent="0.15">
      <c r="A37454" s="3"/>
      <c r="B37454" s="3"/>
      <c r="J37454" s="3"/>
      <c r="K37454" s="5"/>
      <c r="L37454" s="8"/>
      <c r="N37454" s="5"/>
      <c r="O37454" s="10"/>
      <c r="P37454" s="8"/>
    </row>
    <row r="37455" spans="1:16" s="2" customFormat="1" x14ac:dyDescent="0.15">
      <c r="A37455" s="3"/>
      <c r="B37455" s="3"/>
      <c r="J37455" s="3"/>
      <c r="K37455" s="5"/>
      <c r="L37455" s="8"/>
      <c r="N37455" s="5"/>
      <c r="O37455" s="10"/>
      <c r="P37455" s="8"/>
    </row>
    <row r="37456" spans="1:16" s="2" customFormat="1" x14ac:dyDescent="0.15">
      <c r="A37456" s="3"/>
      <c r="B37456" s="3"/>
      <c r="J37456" s="3"/>
      <c r="K37456" s="5"/>
      <c r="L37456" s="8"/>
      <c r="N37456" s="5"/>
      <c r="O37456" s="10"/>
      <c r="P37456" s="8"/>
    </row>
    <row r="37457" spans="1:16" s="2" customFormat="1" x14ac:dyDescent="0.15">
      <c r="A37457" s="3"/>
      <c r="B37457" s="3"/>
      <c r="J37457" s="3"/>
      <c r="K37457" s="5"/>
      <c r="L37457" s="8"/>
      <c r="N37457" s="5"/>
      <c r="O37457" s="10"/>
      <c r="P37457" s="8"/>
    </row>
    <row r="37458" spans="1:16" s="2" customFormat="1" x14ac:dyDescent="0.15">
      <c r="A37458" s="3"/>
      <c r="B37458" s="3"/>
      <c r="J37458" s="3"/>
      <c r="K37458" s="5"/>
      <c r="L37458" s="8"/>
      <c r="N37458" s="5"/>
      <c r="O37458" s="10"/>
      <c r="P37458" s="8"/>
    </row>
    <row r="37459" spans="1:16" s="2" customFormat="1" x14ac:dyDescent="0.15">
      <c r="A37459" s="3"/>
      <c r="B37459" s="3"/>
      <c r="J37459" s="3"/>
      <c r="K37459" s="5"/>
      <c r="L37459" s="8"/>
      <c r="N37459" s="5"/>
      <c r="O37459" s="10"/>
      <c r="P37459" s="8"/>
    </row>
    <row r="37460" spans="1:16" s="2" customFormat="1" x14ac:dyDescent="0.15">
      <c r="A37460" s="3"/>
      <c r="B37460" s="3"/>
      <c r="J37460" s="3"/>
      <c r="K37460" s="5"/>
      <c r="L37460" s="8"/>
      <c r="N37460" s="5"/>
      <c r="O37460" s="10"/>
      <c r="P37460" s="8"/>
    </row>
    <row r="37461" spans="1:16" s="2" customFormat="1" x14ac:dyDescent="0.15">
      <c r="A37461" s="3"/>
      <c r="B37461" s="3"/>
      <c r="J37461" s="3"/>
      <c r="K37461" s="5"/>
      <c r="L37461" s="8"/>
      <c r="N37461" s="5"/>
      <c r="O37461" s="10"/>
      <c r="P37461" s="8"/>
    </row>
    <row r="37462" spans="1:16" s="2" customFormat="1" x14ac:dyDescent="0.15">
      <c r="A37462" s="3"/>
      <c r="B37462" s="3"/>
      <c r="J37462" s="3"/>
      <c r="K37462" s="5"/>
      <c r="L37462" s="8"/>
      <c r="N37462" s="5"/>
      <c r="O37462" s="10"/>
      <c r="P37462" s="8"/>
    </row>
    <row r="37463" spans="1:16" s="2" customFormat="1" x14ac:dyDescent="0.15">
      <c r="A37463" s="3"/>
      <c r="B37463" s="3"/>
      <c r="J37463" s="3"/>
      <c r="K37463" s="5"/>
      <c r="L37463" s="8"/>
      <c r="N37463" s="5"/>
      <c r="O37463" s="10"/>
      <c r="P37463" s="8"/>
    </row>
    <row r="37464" spans="1:16" s="2" customFormat="1" x14ac:dyDescent="0.15">
      <c r="A37464" s="3"/>
      <c r="B37464" s="3"/>
      <c r="J37464" s="3"/>
      <c r="K37464" s="5"/>
      <c r="L37464" s="8"/>
      <c r="N37464" s="5"/>
      <c r="O37464" s="10"/>
      <c r="P37464" s="8"/>
    </row>
    <row r="37465" spans="1:16" s="2" customFormat="1" x14ac:dyDescent="0.15">
      <c r="A37465" s="3"/>
      <c r="B37465" s="3"/>
      <c r="J37465" s="3"/>
      <c r="K37465" s="5"/>
      <c r="L37465" s="8"/>
      <c r="N37465" s="5"/>
      <c r="O37465" s="10"/>
      <c r="P37465" s="8"/>
    </row>
    <row r="37466" spans="1:16" s="2" customFormat="1" x14ac:dyDescent="0.15">
      <c r="A37466" s="3"/>
      <c r="B37466" s="3"/>
      <c r="J37466" s="3"/>
      <c r="K37466" s="5"/>
      <c r="L37466" s="8"/>
      <c r="N37466" s="5"/>
      <c r="O37466" s="10"/>
      <c r="P37466" s="8"/>
    </row>
    <row r="37467" spans="1:16" s="2" customFormat="1" x14ac:dyDescent="0.15">
      <c r="A37467" s="3"/>
      <c r="B37467" s="3"/>
      <c r="J37467" s="3"/>
      <c r="K37467" s="5"/>
      <c r="L37467" s="8"/>
      <c r="N37467" s="5"/>
      <c r="O37467" s="10"/>
      <c r="P37467" s="8"/>
    </row>
    <row r="37468" spans="1:16" s="2" customFormat="1" x14ac:dyDescent="0.15">
      <c r="A37468" s="3"/>
      <c r="B37468" s="3"/>
      <c r="J37468" s="3"/>
      <c r="K37468" s="5"/>
      <c r="L37468" s="8"/>
      <c r="N37468" s="5"/>
      <c r="O37468" s="10"/>
      <c r="P37468" s="8"/>
    </row>
    <row r="37469" spans="1:16" s="2" customFormat="1" x14ac:dyDescent="0.15">
      <c r="A37469" s="3"/>
      <c r="B37469" s="3"/>
      <c r="J37469" s="3"/>
      <c r="K37469" s="5"/>
      <c r="L37469" s="8"/>
      <c r="N37469" s="5"/>
      <c r="O37469" s="10"/>
      <c r="P37469" s="8"/>
    </row>
    <row r="37470" spans="1:16" s="2" customFormat="1" x14ac:dyDescent="0.15">
      <c r="A37470" s="3"/>
      <c r="B37470" s="3"/>
      <c r="J37470" s="3"/>
      <c r="K37470" s="5"/>
      <c r="L37470" s="8"/>
      <c r="N37470" s="5"/>
      <c r="O37470" s="10"/>
      <c r="P37470" s="8"/>
    </row>
    <row r="37471" spans="1:16" s="2" customFormat="1" x14ac:dyDescent="0.15">
      <c r="A37471" s="3"/>
      <c r="B37471" s="3"/>
      <c r="J37471" s="3"/>
      <c r="K37471" s="5"/>
      <c r="L37471" s="8"/>
      <c r="N37471" s="5"/>
      <c r="O37471" s="10"/>
      <c r="P37471" s="8"/>
    </row>
    <row r="37472" spans="1:16" s="2" customFormat="1" x14ac:dyDescent="0.15">
      <c r="A37472" s="3"/>
      <c r="B37472" s="3"/>
      <c r="J37472" s="3"/>
      <c r="K37472" s="5"/>
      <c r="L37472" s="8"/>
      <c r="N37472" s="5"/>
      <c r="O37472" s="10"/>
      <c r="P37472" s="8"/>
    </row>
    <row r="37473" spans="1:16" s="2" customFormat="1" x14ac:dyDescent="0.15">
      <c r="A37473" s="3"/>
      <c r="B37473" s="3"/>
      <c r="J37473" s="3"/>
      <c r="K37473" s="5"/>
      <c r="L37473" s="8"/>
      <c r="N37473" s="5"/>
      <c r="O37473" s="10"/>
      <c r="P37473" s="8"/>
    </row>
    <row r="37474" spans="1:16" s="2" customFormat="1" x14ac:dyDescent="0.15">
      <c r="A37474" s="3"/>
      <c r="B37474" s="3"/>
      <c r="J37474" s="3"/>
      <c r="K37474" s="5"/>
      <c r="L37474" s="8"/>
      <c r="N37474" s="5"/>
      <c r="O37474" s="10"/>
      <c r="P37474" s="8"/>
    </row>
    <row r="37475" spans="1:16" s="2" customFormat="1" x14ac:dyDescent="0.15">
      <c r="A37475" s="3"/>
      <c r="B37475" s="3"/>
      <c r="J37475" s="3"/>
      <c r="K37475" s="5"/>
      <c r="L37475" s="8"/>
      <c r="N37475" s="5"/>
      <c r="O37475" s="10"/>
      <c r="P37475" s="8"/>
    </row>
    <row r="37476" spans="1:16" s="2" customFormat="1" x14ac:dyDescent="0.15">
      <c r="A37476" s="3"/>
      <c r="B37476" s="3"/>
      <c r="J37476" s="3"/>
      <c r="K37476" s="5"/>
      <c r="L37476" s="8"/>
      <c r="N37476" s="5"/>
      <c r="O37476" s="10"/>
      <c r="P37476" s="8"/>
    </row>
    <row r="37477" spans="1:16" s="2" customFormat="1" x14ac:dyDescent="0.15">
      <c r="A37477" s="3"/>
      <c r="B37477" s="3"/>
      <c r="J37477" s="3"/>
      <c r="K37477" s="5"/>
      <c r="L37477" s="8"/>
      <c r="N37477" s="5"/>
      <c r="O37477" s="10"/>
      <c r="P37477" s="8"/>
    </row>
    <row r="37478" spans="1:16" s="2" customFormat="1" x14ac:dyDescent="0.15">
      <c r="A37478" s="3"/>
      <c r="B37478" s="3"/>
      <c r="J37478" s="3"/>
      <c r="K37478" s="5"/>
      <c r="L37478" s="8"/>
      <c r="N37478" s="5"/>
      <c r="O37478" s="10"/>
      <c r="P37478" s="8"/>
    </row>
    <row r="37479" spans="1:16" s="2" customFormat="1" x14ac:dyDescent="0.15">
      <c r="A37479" s="3"/>
      <c r="B37479" s="3"/>
      <c r="J37479" s="3"/>
      <c r="K37479" s="5"/>
      <c r="L37479" s="8"/>
      <c r="N37479" s="5"/>
      <c r="O37479" s="10"/>
      <c r="P37479" s="8"/>
    </row>
    <row r="37480" spans="1:16" s="2" customFormat="1" x14ac:dyDescent="0.15">
      <c r="A37480" s="3"/>
      <c r="B37480" s="3"/>
      <c r="J37480" s="3"/>
      <c r="K37480" s="5"/>
      <c r="L37480" s="8"/>
      <c r="N37480" s="5"/>
      <c r="O37480" s="10"/>
      <c r="P37480" s="8"/>
    </row>
    <row r="37481" spans="1:16" s="2" customFormat="1" x14ac:dyDescent="0.15">
      <c r="A37481" s="3"/>
      <c r="B37481" s="3"/>
      <c r="J37481" s="3"/>
      <c r="K37481" s="5"/>
      <c r="L37481" s="8"/>
      <c r="N37481" s="5"/>
      <c r="O37481" s="10"/>
      <c r="P37481" s="8"/>
    </row>
    <row r="37482" spans="1:16" s="2" customFormat="1" x14ac:dyDescent="0.15">
      <c r="A37482" s="3"/>
      <c r="B37482" s="3"/>
      <c r="J37482" s="3"/>
      <c r="K37482" s="5"/>
      <c r="L37482" s="8"/>
      <c r="N37482" s="5"/>
      <c r="O37482" s="10"/>
      <c r="P37482" s="8"/>
    </row>
    <row r="37483" spans="1:16" s="2" customFormat="1" x14ac:dyDescent="0.15">
      <c r="A37483" s="3"/>
      <c r="B37483" s="3"/>
      <c r="J37483" s="3"/>
      <c r="K37483" s="5"/>
      <c r="L37483" s="8"/>
      <c r="N37483" s="5"/>
      <c r="O37483" s="10"/>
      <c r="P37483" s="8"/>
    </row>
    <row r="37484" spans="1:16" s="2" customFormat="1" x14ac:dyDescent="0.15">
      <c r="A37484" s="3"/>
      <c r="B37484" s="3"/>
      <c r="J37484" s="3"/>
      <c r="K37484" s="5"/>
      <c r="L37484" s="8"/>
      <c r="N37484" s="5"/>
      <c r="O37484" s="10"/>
      <c r="P37484" s="8"/>
    </row>
    <row r="37485" spans="1:16" s="2" customFormat="1" x14ac:dyDescent="0.15">
      <c r="A37485" s="3"/>
      <c r="B37485" s="3"/>
      <c r="J37485" s="3"/>
      <c r="K37485" s="5"/>
      <c r="L37485" s="8"/>
      <c r="N37485" s="5"/>
      <c r="O37485" s="10"/>
      <c r="P37485" s="8"/>
    </row>
    <row r="37486" spans="1:16" s="2" customFormat="1" x14ac:dyDescent="0.15">
      <c r="A37486" s="3"/>
      <c r="B37486" s="3"/>
      <c r="J37486" s="3"/>
      <c r="K37486" s="5"/>
      <c r="L37486" s="8"/>
      <c r="N37486" s="5"/>
      <c r="O37486" s="10"/>
      <c r="P37486" s="8"/>
    </row>
    <row r="37487" spans="1:16" s="2" customFormat="1" x14ac:dyDescent="0.15">
      <c r="A37487" s="3"/>
      <c r="B37487" s="3"/>
      <c r="J37487" s="3"/>
      <c r="K37487" s="5"/>
      <c r="L37487" s="8"/>
      <c r="N37487" s="5"/>
      <c r="O37487" s="10"/>
      <c r="P37487" s="8"/>
    </row>
    <row r="37488" spans="1:16" s="2" customFormat="1" x14ac:dyDescent="0.15">
      <c r="A37488" s="3"/>
      <c r="B37488" s="3"/>
      <c r="J37488" s="3"/>
      <c r="K37488" s="5"/>
      <c r="L37488" s="8"/>
      <c r="N37488" s="5"/>
      <c r="O37488" s="10"/>
      <c r="P37488" s="8"/>
    </row>
    <row r="37489" spans="1:16" s="2" customFormat="1" x14ac:dyDescent="0.15">
      <c r="A37489" s="3"/>
      <c r="B37489" s="3"/>
      <c r="J37489" s="3"/>
      <c r="K37489" s="5"/>
      <c r="L37489" s="8"/>
      <c r="N37489" s="5"/>
      <c r="O37489" s="10"/>
      <c r="P37489" s="8"/>
    </row>
    <row r="37490" spans="1:16" s="2" customFormat="1" x14ac:dyDescent="0.15">
      <c r="A37490" s="3"/>
      <c r="B37490" s="3"/>
      <c r="J37490" s="3"/>
      <c r="K37490" s="5"/>
      <c r="L37490" s="8"/>
      <c r="N37490" s="5"/>
      <c r="O37490" s="10"/>
      <c r="P37490" s="8"/>
    </row>
    <row r="37491" spans="1:16" s="2" customFormat="1" x14ac:dyDescent="0.15">
      <c r="A37491" s="3"/>
      <c r="B37491" s="3"/>
      <c r="J37491" s="3"/>
      <c r="K37491" s="5"/>
      <c r="L37491" s="8"/>
      <c r="N37491" s="5"/>
      <c r="O37491" s="10"/>
      <c r="P37491" s="8"/>
    </row>
    <row r="37492" spans="1:16" s="2" customFormat="1" x14ac:dyDescent="0.15">
      <c r="A37492" s="3"/>
      <c r="B37492" s="3"/>
      <c r="J37492" s="3"/>
      <c r="K37492" s="5"/>
      <c r="L37492" s="8"/>
      <c r="N37492" s="5"/>
      <c r="O37492" s="10"/>
      <c r="P37492" s="8"/>
    </row>
    <row r="37493" spans="1:16" s="2" customFormat="1" x14ac:dyDescent="0.15">
      <c r="A37493" s="3"/>
      <c r="B37493" s="3"/>
      <c r="J37493" s="3"/>
      <c r="K37493" s="5"/>
      <c r="L37493" s="8"/>
      <c r="N37493" s="5"/>
      <c r="O37493" s="10"/>
      <c r="P37493" s="8"/>
    </row>
    <row r="37494" spans="1:16" s="2" customFormat="1" x14ac:dyDescent="0.15">
      <c r="A37494" s="3"/>
      <c r="B37494" s="3"/>
      <c r="J37494" s="3"/>
      <c r="K37494" s="5"/>
      <c r="L37494" s="8"/>
      <c r="N37494" s="5"/>
      <c r="O37494" s="10"/>
      <c r="P37494" s="8"/>
    </row>
    <row r="37495" spans="1:16" s="2" customFormat="1" x14ac:dyDescent="0.15">
      <c r="A37495" s="3"/>
      <c r="B37495" s="3"/>
      <c r="J37495" s="3"/>
      <c r="K37495" s="5"/>
      <c r="L37495" s="8"/>
      <c r="N37495" s="5"/>
      <c r="O37495" s="10"/>
      <c r="P37495" s="8"/>
    </row>
    <row r="37496" spans="1:16" s="2" customFormat="1" x14ac:dyDescent="0.15">
      <c r="A37496" s="3"/>
      <c r="B37496" s="3"/>
      <c r="J37496" s="3"/>
      <c r="K37496" s="5"/>
      <c r="L37496" s="8"/>
      <c r="N37496" s="5"/>
      <c r="O37496" s="10"/>
      <c r="P37496" s="8"/>
    </row>
    <row r="37497" spans="1:16" s="2" customFormat="1" x14ac:dyDescent="0.15">
      <c r="A37497" s="3"/>
      <c r="B37497" s="3"/>
      <c r="J37497" s="3"/>
      <c r="K37497" s="5"/>
      <c r="L37497" s="8"/>
      <c r="N37497" s="5"/>
      <c r="O37497" s="10"/>
      <c r="P37497" s="8"/>
    </row>
    <row r="37498" spans="1:16" s="2" customFormat="1" x14ac:dyDescent="0.15">
      <c r="A37498" s="3"/>
      <c r="B37498" s="3"/>
      <c r="J37498" s="3"/>
      <c r="K37498" s="5"/>
      <c r="L37498" s="8"/>
      <c r="N37498" s="5"/>
      <c r="O37498" s="10"/>
      <c r="P37498" s="8"/>
    </row>
    <row r="37499" spans="1:16" s="2" customFormat="1" x14ac:dyDescent="0.15">
      <c r="A37499" s="3"/>
      <c r="B37499" s="3"/>
      <c r="J37499" s="3"/>
      <c r="K37499" s="5"/>
      <c r="L37499" s="8"/>
      <c r="N37499" s="5"/>
      <c r="O37499" s="10"/>
      <c r="P37499" s="8"/>
    </row>
    <row r="37500" spans="1:16" s="2" customFormat="1" x14ac:dyDescent="0.15">
      <c r="A37500" s="3"/>
      <c r="B37500" s="3"/>
      <c r="J37500" s="3"/>
      <c r="K37500" s="5"/>
      <c r="L37500" s="8"/>
      <c r="N37500" s="5"/>
      <c r="O37500" s="10"/>
      <c r="P37500" s="8"/>
    </row>
    <row r="37501" spans="1:16" s="2" customFormat="1" x14ac:dyDescent="0.15">
      <c r="A37501" s="3"/>
      <c r="B37501" s="3"/>
      <c r="J37501" s="3"/>
      <c r="K37501" s="5"/>
      <c r="L37501" s="8"/>
      <c r="N37501" s="5"/>
      <c r="O37501" s="10"/>
      <c r="P37501" s="8"/>
    </row>
    <row r="37502" spans="1:16" s="2" customFormat="1" x14ac:dyDescent="0.15">
      <c r="A37502" s="3"/>
      <c r="B37502" s="3"/>
      <c r="J37502" s="3"/>
      <c r="K37502" s="5"/>
      <c r="L37502" s="8"/>
      <c r="N37502" s="5"/>
      <c r="O37502" s="10"/>
      <c r="P37502" s="8"/>
    </row>
    <row r="37503" spans="1:16" s="2" customFormat="1" x14ac:dyDescent="0.15">
      <c r="A37503" s="3"/>
      <c r="B37503" s="3"/>
      <c r="J37503" s="3"/>
      <c r="K37503" s="5"/>
      <c r="L37503" s="8"/>
      <c r="N37503" s="5"/>
      <c r="O37503" s="10"/>
      <c r="P37503" s="8"/>
    </row>
    <row r="37504" spans="1:16" s="2" customFormat="1" x14ac:dyDescent="0.15">
      <c r="A37504" s="3"/>
      <c r="B37504" s="3"/>
      <c r="J37504" s="3"/>
      <c r="K37504" s="5"/>
      <c r="L37504" s="8"/>
      <c r="N37504" s="5"/>
      <c r="O37504" s="10"/>
      <c r="P37504" s="8"/>
    </row>
    <row r="37505" spans="1:16" s="2" customFormat="1" x14ac:dyDescent="0.15">
      <c r="A37505" s="3"/>
      <c r="B37505" s="3"/>
      <c r="J37505" s="3"/>
      <c r="K37505" s="5"/>
      <c r="L37505" s="8"/>
      <c r="N37505" s="5"/>
      <c r="O37505" s="10"/>
      <c r="P37505" s="8"/>
    </row>
    <row r="37506" spans="1:16" s="2" customFormat="1" x14ac:dyDescent="0.15">
      <c r="A37506" s="3"/>
      <c r="B37506" s="3"/>
      <c r="J37506" s="3"/>
      <c r="K37506" s="5"/>
      <c r="L37506" s="8"/>
      <c r="N37506" s="5"/>
      <c r="O37506" s="10"/>
      <c r="P37506" s="8"/>
    </row>
    <row r="37507" spans="1:16" s="2" customFormat="1" x14ac:dyDescent="0.15">
      <c r="A37507" s="3"/>
      <c r="B37507" s="3"/>
      <c r="J37507" s="3"/>
      <c r="K37507" s="5"/>
      <c r="L37507" s="8"/>
      <c r="N37507" s="5"/>
      <c r="O37507" s="10"/>
      <c r="P37507" s="8"/>
    </row>
    <row r="37508" spans="1:16" s="2" customFormat="1" x14ac:dyDescent="0.15">
      <c r="A37508" s="3"/>
      <c r="B37508" s="3"/>
      <c r="J37508" s="3"/>
      <c r="K37508" s="5"/>
      <c r="L37508" s="8"/>
      <c r="N37508" s="5"/>
      <c r="O37508" s="10"/>
      <c r="P37508" s="8"/>
    </row>
    <row r="37509" spans="1:16" s="2" customFormat="1" x14ac:dyDescent="0.15">
      <c r="A37509" s="3"/>
      <c r="B37509" s="3"/>
      <c r="J37509" s="3"/>
      <c r="K37509" s="5"/>
      <c r="L37509" s="8"/>
      <c r="N37509" s="5"/>
      <c r="O37509" s="10"/>
      <c r="P37509" s="8"/>
    </row>
    <row r="37510" spans="1:16" s="2" customFormat="1" x14ac:dyDescent="0.15">
      <c r="A37510" s="3"/>
      <c r="B37510" s="3"/>
      <c r="J37510" s="3"/>
      <c r="K37510" s="5"/>
      <c r="L37510" s="8"/>
      <c r="N37510" s="5"/>
      <c r="O37510" s="10"/>
      <c r="P37510" s="8"/>
    </row>
    <row r="37511" spans="1:16" s="2" customFormat="1" x14ac:dyDescent="0.15">
      <c r="A37511" s="3"/>
      <c r="B37511" s="3"/>
      <c r="J37511" s="3"/>
      <c r="K37511" s="5"/>
      <c r="L37511" s="8"/>
      <c r="N37511" s="5"/>
      <c r="O37511" s="10"/>
      <c r="P37511" s="8"/>
    </row>
    <row r="37512" spans="1:16" s="2" customFormat="1" x14ac:dyDescent="0.15">
      <c r="A37512" s="3"/>
      <c r="B37512" s="3"/>
      <c r="J37512" s="3"/>
      <c r="K37512" s="5"/>
      <c r="L37512" s="8"/>
      <c r="N37512" s="5"/>
      <c r="O37512" s="10"/>
      <c r="P37512" s="8"/>
    </row>
    <row r="37513" spans="1:16" s="2" customFormat="1" x14ac:dyDescent="0.15">
      <c r="A37513" s="3"/>
      <c r="B37513" s="3"/>
      <c r="J37513" s="3"/>
      <c r="K37513" s="5"/>
      <c r="L37513" s="8"/>
      <c r="N37513" s="5"/>
      <c r="O37513" s="10"/>
      <c r="P37513" s="8"/>
    </row>
    <row r="37514" spans="1:16" s="2" customFormat="1" x14ac:dyDescent="0.15">
      <c r="A37514" s="3"/>
      <c r="B37514" s="3"/>
      <c r="J37514" s="3"/>
      <c r="K37514" s="5"/>
      <c r="L37514" s="8"/>
      <c r="N37514" s="5"/>
      <c r="O37514" s="10"/>
      <c r="P37514" s="8"/>
    </row>
    <row r="37515" spans="1:16" s="2" customFormat="1" x14ac:dyDescent="0.15">
      <c r="A37515" s="3"/>
      <c r="B37515" s="3"/>
      <c r="J37515" s="3"/>
      <c r="K37515" s="5"/>
      <c r="L37515" s="8"/>
      <c r="N37515" s="5"/>
      <c r="O37515" s="10"/>
      <c r="P37515" s="8"/>
    </row>
    <row r="37516" spans="1:16" s="2" customFormat="1" x14ac:dyDescent="0.15">
      <c r="A37516" s="3"/>
      <c r="B37516" s="3"/>
      <c r="J37516" s="3"/>
      <c r="K37516" s="5"/>
      <c r="L37516" s="8"/>
      <c r="N37516" s="5"/>
      <c r="O37516" s="10"/>
      <c r="P37516" s="8"/>
    </row>
    <row r="37517" spans="1:16" s="2" customFormat="1" x14ac:dyDescent="0.15">
      <c r="A37517" s="3"/>
      <c r="B37517" s="3"/>
      <c r="J37517" s="3"/>
      <c r="K37517" s="5"/>
      <c r="L37517" s="8"/>
      <c r="N37517" s="5"/>
      <c r="O37517" s="10"/>
      <c r="P37517" s="8"/>
    </row>
    <row r="37518" spans="1:16" s="2" customFormat="1" x14ac:dyDescent="0.15">
      <c r="A37518" s="3"/>
      <c r="B37518" s="3"/>
      <c r="J37518" s="3"/>
      <c r="K37518" s="5"/>
      <c r="L37518" s="8"/>
      <c r="N37518" s="5"/>
      <c r="O37518" s="10"/>
      <c r="P37518" s="8"/>
    </row>
    <row r="37519" spans="1:16" s="2" customFormat="1" x14ac:dyDescent="0.15">
      <c r="A37519" s="3"/>
      <c r="B37519" s="3"/>
      <c r="J37519" s="3"/>
      <c r="K37519" s="5"/>
      <c r="L37519" s="8"/>
      <c r="N37519" s="5"/>
      <c r="O37519" s="10"/>
      <c r="P37519" s="8"/>
    </row>
    <row r="37520" spans="1:16" s="2" customFormat="1" x14ac:dyDescent="0.15">
      <c r="A37520" s="3"/>
      <c r="B37520" s="3"/>
      <c r="J37520" s="3"/>
      <c r="K37520" s="5"/>
      <c r="L37520" s="8"/>
      <c r="N37520" s="5"/>
      <c r="O37520" s="10"/>
      <c r="P37520" s="8"/>
    </row>
    <row r="37521" spans="1:16" s="2" customFormat="1" x14ac:dyDescent="0.15">
      <c r="A37521" s="3"/>
      <c r="B37521" s="3"/>
      <c r="J37521" s="3"/>
      <c r="K37521" s="5"/>
      <c r="L37521" s="8"/>
      <c r="N37521" s="5"/>
      <c r="O37521" s="10"/>
      <c r="P37521" s="8"/>
    </row>
    <row r="37522" spans="1:16" s="2" customFormat="1" x14ac:dyDescent="0.15">
      <c r="A37522" s="3"/>
      <c r="B37522" s="3"/>
      <c r="J37522" s="3"/>
      <c r="K37522" s="5"/>
      <c r="L37522" s="8"/>
      <c r="N37522" s="5"/>
      <c r="O37522" s="10"/>
      <c r="P37522" s="8"/>
    </row>
    <row r="37523" spans="1:16" s="2" customFormat="1" x14ac:dyDescent="0.15">
      <c r="A37523" s="3"/>
      <c r="B37523" s="3"/>
      <c r="J37523" s="3"/>
      <c r="K37523" s="5"/>
      <c r="L37523" s="8"/>
      <c r="N37523" s="5"/>
      <c r="O37523" s="10"/>
      <c r="P37523" s="8"/>
    </row>
    <row r="37524" spans="1:16" s="2" customFormat="1" x14ac:dyDescent="0.15">
      <c r="A37524" s="3"/>
      <c r="B37524" s="3"/>
      <c r="J37524" s="3"/>
      <c r="K37524" s="5"/>
      <c r="L37524" s="8"/>
      <c r="N37524" s="5"/>
      <c r="O37524" s="10"/>
      <c r="P37524" s="8"/>
    </row>
    <row r="37525" spans="1:16" s="2" customFormat="1" x14ac:dyDescent="0.15">
      <c r="A37525" s="3"/>
      <c r="B37525" s="3"/>
      <c r="J37525" s="3"/>
      <c r="K37525" s="5"/>
      <c r="L37525" s="8"/>
      <c r="N37525" s="5"/>
      <c r="O37525" s="10"/>
      <c r="P37525" s="8"/>
    </row>
    <row r="37526" spans="1:16" s="2" customFormat="1" x14ac:dyDescent="0.15">
      <c r="A37526" s="3"/>
      <c r="B37526" s="3"/>
      <c r="J37526" s="3"/>
      <c r="K37526" s="5"/>
      <c r="L37526" s="8"/>
      <c r="N37526" s="5"/>
      <c r="O37526" s="10"/>
      <c r="P37526" s="8"/>
    </row>
    <row r="37527" spans="1:16" s="2" customFormat="1" x14ac:dyDescent="0.15">
      <c r="A37527" s="3"/>
      <c r="B37527" s="3"/>
      <c r="J37527" s="3"/>
      <c r="K37527" s="5"/>
      <c r="L37527" s="8"/>
      <c r="N37527" s="5"/>
      <c r="O37527" s="10"/>
      <c r="P37527" s="8"/>
    </row>
    <row r="37528" spans="1:16" s="2" customFormat="1" x14ac:dyDescent="0.15">
      <c r="A37528" s="3"/>
      <c r="B37528" s="3"/>
      <c r="J37528" s="3"/>
      <c r="K37528" s="5"/>
      <c r="L37528" s="8"/>
      <c r="N37528" s="5"/>
      <c r="O37528" s="10"/>
      <c r="P37528" s="8"/>
    </row>
    <row r="37529" spans="1:16" s="2" customFormat="1" x14ac:dyDescent="0.15">
      <c r="A37529" s="3"/>
      <c r="B37529" s="3"/>
      <c r="J37529" s="3"/>
      <c r="K37529" s="5"/>
      <c r="L37529" s="8"/>
      <c r="N37529" s="5"/>
      <c r="O37529" s="10"/>
      <c r="P37529" s="8"/>
    </row>
    <row r="37530" spans="1:16" s="2" customFormat="1" x14ac:dyDescent="0.15">
      <c r="A37530" s="3"/>
      <c r="B37530" s="3"/>
      <c r="J37530" s="3"/>
      <c r="K37530" s="5"/>
      <c r="L37530" s="8"/>
      <c r="N37530" s="5"/>
      <c r="O37530" s="10"/>
      <c r="P37530" s="8"/>
    </row>
    <row r="37531" spans="1:16" s="2" customFormat="1" x14ac:dyDescent="0.15">
      <c r="A37531" s="3"/>
      <c r="B37531" s="3"/>
      <c r="J37531" s="3"/>
      <c r="K37531" s="5"/>
      <c r="L37531" s="8"/>
      <c r="N37531" s="5"/>
      <c r="O37531" s="10"/>
      <c r="P37531" s="8"/>
    </row>
    <row r="37532" spans="1:16" s="2" customFormat="1" x14ac:dyDescent="0.15">
      <c r="A37532" s="3"/>
      <c r="B37532" s="3"/>
      <c r="J37532" s="3"/>
      <c r="K37532" s="5"/>
      <c r="L37532" s="8"/>
      <c r="N37532" s="5"/>
      <c r="O37532" s="10"/>
      <c r="P37532" s="8"/>
    </row>
    <row r="37533" spans="1:16" s="2" customFormat="1" x14ac:dyDescent="0.15">
      <c r="A37533" s="3"/>
      <c r="B37533" s="3"/>
      <c r="J37533" s="3"/>
      <c r="K37533" s="5"/>
      <c r="L37533" s="8"/>
      <c r="N37533" s="5"/>
      <c r="O37533" s="10"/>
      <c r="P37533" s="8"/>
    </row>
    <row r="37534" spans="1:16" s="2" customFormat="1" x14ac:dyDescent="0.15">
      <c r="A37534" s="3"/>
      <c r="B37534" s="3"/>
      <c r="J37534" s="3"/>
      <c r="K37534" s="5"/>
      <c r="L37534" s="8"/>
      <c r="N37534" s="5"/>
      <c r="O37534" s="10"/>
      <c r="P37534" s="8"/>
    </row>
    <row r="37535" spans="1:16" s="2" customFormat="1" x14ac:dyDescent="0.15">
      <c r="A37535" s="3"/>
      <c r="B37535" s="3"/>
      <c r="J37535" s="3"/>
      <c r="K37535" s="5"/>
      <c r="L37535" s="8"/>
      <c r="N37535" s="5"/>
      <c r="O37535" s="10"/>
      <c r="P37535" s="8"/>
    </row>
    <row r="37536" spans="1:16" s="2" customFormat="1" x14ac:dyDescent="0.15">
      <c r="A37536" s="3"/>
      <c r="B37536" s="3"/>
      <c r="J37536" s="3"/>
      <c r="K37536" s="5"/>
      <c r="L37536" s="8"/>
      <c r="N37536" s="5"/>
      <c r="O37536" s="10"/>
      <c r="P37536" s="8"/>
    </row>
    <row r="37537" spans="1:16" s="2" customFormat="1" x14ac:dyDescent="0.15">
      <c r="A37537" s="3"/>
      <c r="B37537" s="3"/>
      <c r="J37537" s="3"/>
      <c r="K37537" s="5"/>
      <c r="L37537" s="8"/>
      <c r="N37537" s="5"/>
      <c r="O37537" s="10"/>
      <c r="P37537" s="8"/>
    </row>
    <row r="37538" spans="1:16" s="2" customFormat="1" x14ac:dyDescent="0.15">
      <c r="A37538" s="3"/>
      <c r="B37538" s="3"/>
      <c r="J37538" s="3"/>
      <c r="K37538" s="5"/>
      <c r="L37538" s="8"/>
      <c r="N37538" s="5"/>
      <c r="O37538" s="10"/>
      <c r="P37538" s="8"/>
    </row>
    <row r="37539" spans="1:16" s="2" customFormat="1" x14ac:dyDescent="0.15">
      <c r="A37539" s="3"/>
      <c r="B37539" s="3"/>
      <c r="J37539" s="3"/>
      <c r="K37539" s="5"/>
      <c r="L37539" s="8"/>
      <c r="N37539" s="5"/>
      <c r="O37539" s="10"/>
      <c r="P37539" s="8"/>
    </row>
    <row r="37540" spans="1:16" s="2" customFormat="1" x14ac:dyDescent="0.15">
      <c r="A37540" s="3"/>
      <c r="B37540" s="3"/>
      <c r="J37540" s="3"/>
      <c r="K37540" s="5"/>
      <c r="L37540" s="8"/>
      <c r="N37540" s="5"/>
      <c r="O37540" s="10"/>
      <c r="P37540" s="8"/>
    </row>
    <row r="37541" spans="1:16" s="2" customFormat="1" x14ac:dyDescent="0.15">
      <c r="A37541" s="3"/>
      <c r="B37541" s="3"/>
      <c r="J37541" s="3"/>
      <c r="K37541" s="5"/>
      <c r="L37541" s="8"/>
      <c r="N37541" s="5"/>
      <c r="O37541" s="10"/>
      <c r="P37541" s="8"/>
    </row>
    <row r="37542" spans="1:16" s="2" customFormat="1" x14ac:dyDescent="0.15">
      <c r="A37542" s="3"/>
      <c r="B37542" s="3"/>
      <c r="J37542" s="3"/>
      <c r="K37542" s="5"/>
      <c r="L37542" s="8"/>
      <c r="N37542" s="5"/>
      <c r="O37542" s="10"/>
      <c r="P37542" s="8"/>
    </row>
    <row r="37543" spans="1:16" s="2" customFormat="1" x14ac:dyDescent="0.15">
      <c r="A37543" s="3"/>
      <c r="B37543" s="3"/>
      <c r="J37543" s="3"/>
      <c r="K37543" s="5"/>
      <c r="L37543" s="8"/>
      <c r="N37543" s="5"/>
      <c r="O37543" s="10"/>
      <c r="P37543" s="8"/>
    </row>
    <row r="37544" spans="1:16" s="2" customFormat="1" x14ac:dyDescent="0.15">
      <c r="A37544" s="3"/>
      <c r="B37544" s="3"/>
      <c r="J37544" s="3"/>
      <c r="K37544" s="5"/>
      <c r="L37544" s="8"/>
      <c r="N37544" s="5"/>
      <c r="O37544" s="10"/>
      <c r="P37544" s="8"/>
    </row>
    <row r="37545" spans="1:16" s="2" customFormat="1" x14ac:dyDescent="0.15">
      <c r="A37545" s="3"/>
      <c r="B37545" s="3"/>
      <c r="J37545" s="3"/>
      <c r="K37545" s="5"/>
      <c r="L37545" s="8"/>
      <c r="N37545" s="5"/>
      <c r="O37545" s="10"/>
      <c r="P37545" s="8"/>
    </row>
    <row r="37546" spans="1:16" s="2" customFormat="1" x14ac:dyDescent="0.15">
      <c r="A37546" s="3"/>
      <c r="B37546" s="3"/>
      <c r="J37546" s="3"/>
      <c r="K37546" s="5"/>
      <c r="L37546" s="8"/>
      <c r="N37546" s="5"/>
      <c r="O37546" s="10"/>
      <c r="P37546" s="8"/>
    </row>
    <row r="37547" spans="1:16" s="2" customFormat="1" x14ac:dyDescent="0.15">
      <c r="A37547" s="3"/>
      <c r="B37547" s="3"/>
      <c r="J37547" s="3"/>
      <c r="K37547" s="5"/>
      <c r="L37547" s="8"/>
      <c r="N37547" s="5"/>
      <c r="O37547" s="10"/>
      <c r="P37547" s="8"/>
    </row>
    <row r="37548" spans="1:16" s="2" customFormat="1" x14ac:dyDescent="0.15">
      <c r="A37548" s="3"/>
      <c r="B37548" s="3"/>
      <c r="J37548" s="3"/>
      <c r="K37548" s="5"/>
      <c r="L37548" s="8"/>
      <c r="N37548" s="5"/>
      <c r="O37548" s="10"/>
      <c r="P37548" s="8"/>
    </row>
    <row r="37549" spans="1:16" s="2" customFormat="1" x14ac:dyDescent="0.15">
      <c r="A37549" s="3"/>
      <c r="B37549" s="3"/>
      <c r="J37549" s="3"/>
      <c r="K37549" s="5"/>
      <c r="L37549" s="8"/>
      <c r="N37549" s="5"/>
      <c r="O37549" s="10"/>
      <c r="P37549" s="8"/>
    </row>
    <row r="37550" spans="1:16" s="2" customFormat="1" x14ac:dyDescent="0.15">
      <c r="A37550" s="3"/>
      <c r="B37550" s="3"/>
      <c r="J37550" s="3"/>
      <c r="K37550" s="5"/>
      <c r="L37550" s="8"/>
      <c r="N37550" s="5"/>
      <c r="O37550" s="10"/>
      <c r="P37550" s="8"/>
    </row>
    <row r="37551" spans="1:16" s="2" customFormat="1" x14ac:dyDescent="0.15">
      <c r="A37551" s="3"/>
      <c r="B37551" s="3"/>
      <c r="J37551" s="3"/>
      <c r="K37551" s="5"/>
      <c r="L37551" s="8"/>
      <c r="N37551" s="5"/>
      <c r="O37551" s="10"/>
      <c r="P37551" s="8"/>
    </row>
    <row r="37552" spans="1:16" s="2" customFormat="1" x14ac:dyDescent="0.15">
      <c r="A37552" s="3"/>
      <c r="B37552" s="3"/>
      <c r="J37552" s="3"/>
      <c r="K37552" s="5"/>
      <c r="L37552" s="8"/>
      <c r="N37552" s="5"/>
      <c r="O37552" s="10"/>
      <c r="P37552" s="8"/>
    </row>
    <row r="37553" spans="1:16" s="2" customFormat="1" x14ac:dyDescent="0.15">
      <c r="A37553" s="3"/>
      <c r="B37553" s="3"/>
      <c r="J37553" s="3"/>
      <c r="K37553" s="5"/>
      <c r="L37553" s="8"/>
      <c r="N37553" s="5"/>
      <c r="O37553" s="10"/>
      <c r="P37553" s="8"/>
    </row>
    <row r="37554" spans="1:16" s="2" customFormat="1" x14ac:dyDescent="0.15">
      <c r="A37554" s="3"/>
      <c r="B37554" s="3"/>
      <c r="J37554" s="3"/>
      <c r="K37554" s="5"/>
      <c r="L37554" s="8"/>
      <c r="N37554" s="5"/>
      <c r="O37554" s="10"/>
      <c r="P37554" s="8"/>
    </row>
    <row r="37555" spans="1:16" s="2" customFormat="1" x14ac:dyDescent="0.15">
      <c r="A37555" s="3"/>
      <c r="B37555" s="3"/>
      <c r="J37555" s="3"/>
      <c r="K37555" s="5"/>
      <c r="L37555" s="8"/>
      <c r="N37555" s="5"/>
      <c r="O37555" s="10"/>
      <c r="P37555" s="8"/>
    </row>
    <row r="37556" spans="1:16" s="2" customFormat="1" x14ac:dyDescent="0.15">
      <c r="A37556" s="3"/>
      <c r="B37556" s="3"/>
      <c r="J37556" s="3"/>
      <c r="K37556" s="5"/>
      <c r="L37556" s="8"/>
      <c r="N37556" s="5"/>
      <c r="O37556" s="10"/>
      <c r="P37556" s="8"/>
    </row>
    <row r="37557" spans="1:16" s="2" customFormat="1" x14ac:dyDescent="0.15">
      <c r="A37557" s="3"/>
      <c r="B37557" s="3"/>
      <c r="J37557" s="3"/>
      <c r="K37557" s="5"/>
      <c r="L37557" s="8"/>
      <c r="N37557" s="5"/>
      <c r="O37557" s="10"/>
      <c r="P37557" s="8"/>
    </row>
    <row r="37558" spans="1:16" s="2" customFormat="1" x14ac:dyDescent="0.15">
      <c r="A37558" s="3"/>
      <c r="B37558" s="3"/>
      <c r="J37558" s="3"/>
      <c r="K37558" s="5"/>
      <c r="L37558" s="8"/>
      <c r="N37558" s="5"/>
      <c r="O37558" s="10"/>
      <c r="P37558" s="8"/>
    </row>
    <row r="37559" spans="1:16" s="2" customFormat="1" x14ac:dyDescent="0.15">
      <c r="A37559" s="3"/>
      <c r="B37559" s="3"/>
      <c r="J37559" s="3"/>
      <c r="K37559" s="5"/>
      <c r="L37559" s="8"/>
      <c r="N37559" s="5"/>
      <c r="O37559" s="10"/>
      <c r="P37559" s="8"/>
    </row>
    <row r="37560" spans="1:16" s="2" customFormat="1" x14ac:dyDescent="0.15">
      <c r="A37560" s="3"/>
      <c r="B37560" s="3"/>
      <c r="J37560" s="3"/>
      <c r="K37560" s="5"/>
      <c r="L37560" s="8"/>
      <c r="N37560" s="5"/>
      <c r="O37560" s="10"/>
      <c r="P37560" s="8"/>
    </row>
    <row r="37561" spans="1:16" s="2" customFormat="1" x14ac:dyDescent="0.15">
      <c r="A37561" s="3"/>
      <c r="B37561" s="3"/>
      <c r="J37561" s="3"/>
      <c r="K37561" s="5"/>
      <c r="L37561" s="8"/>
      <c r="N37561" s="5"/>
      <c r="O37561" s="10"/>
      <c r="P37561" s="8"/>
    </row>
    <row r="37562" spans="1:16" s="2" customFormat="1" x14ac:dyDescent="0.15">
      <c r="A37562" s="3"/>
      <c r="B37562" s="3"/>
      <c r="J37562" s="3"/>
      <c r="K37562" s="5"/>
      <c r="L37562" s="8"/>
      <c r="N37562" s="5"/>
      <c r="O37562" s="10"/>
      <c r="P37562" s="8"/>
    </row>
    <row r="37563" spans="1:16" s="2" customFormat="1" x14ac:dyDescent="0.15">
      <c r="A37563" s="3"/>
      <c r="B37563" s="3"/>
      <c r="J37563" s="3"/>
      <c r="K37563" s="5"/>
      <c r="L37563" s="8"/>
      <c r="N37563" s="5"/>
      <c r="O37563" s="10"/>
      <c r="P37563" s="8"/>
    </row>
    <row r="37564" spans="1:16" s="2" customFormat="1" x14ac:dyDescent="0.15">
      <c r="A37564" s="3"/>
      <c r="B37564" s="3"/>
      <c r="J37564" s="3"/>
      <c r="K37564" s="5"/>
      <c r="L37564" s="8"/>
      <c r="N37564" s="5"/>
      <c r="O37564" s="10"/>
      <c r="P37564" s="8"/>
    </row>
    <row r="37565" spans="1:16" s="2" customFormat="1" x14ac:dyDescent="0.15">
      <c r="A37565" s="3"/>
      <c r="B37565" s="3"/>
      <c r="J37565" s="3"/>
      <c r="K37565" s="5"/>
      <c r="L37565" s="8"/>
      <c r="N37565" s="5"/>
      <c r="O37565" s="10"/>
      <c r="P37565" s="8"/>
    </row>
    <row r="37566" spans="1:16" s="2" customFormat="1" x14ac:dyDescent="0.15">
      <c r="A37566" s="3"/>
      <c r="B37566" s="3"/>
      <c r="J37566" s="3"/>
      <c r="K37566" s="5"/>
      <c r="L37566" s="8"/>
      <c r="N37566" s="5"/>
      <c r="O37566" s="10"/>
      <c r="P37566" s="8"/>
    </row>
    <row r="37567" spans="1:16" s="2" customFormat="1" x14ac:dyDescent="0.15">
      <c r="A37567" s="3"/>
      <c r="B37567" s="3"/>
      <c r="J37567" s="3"/>
      <c r="K37567" s="5"/>
      <c r="L37567" s="8"/>
      <c r="N37567" s="5"/>
      <c r="O37567" s="10"/>
      <c r="P37567" s="8"/>
    </row>
    <row r="37568" spans="1:16" s="2" customFormat="1" x14ac:dyDescent="0.15">
      <c r="A37568" s="3"/>
      <c r="B37568" s="3"/>
      <c r="J37568" s="3"/>
      <c r="K37568" s="5"/>
      <c r="L37568" s="8"/>
      <c r="N37568" s="5"/>
      <c r="O37568" s="10"/>
      <c r="P37568" s="8"/>
    </row>
    <row r="37569" spans="1:16" s="2" customFormat="1" x14ac:dyDescent="0.15">
      <c r="A37569" s="3"/>
      <c r="B37569" s="3"/>
      <c r="J37569" s="3"/>
      <c r="K37569" s="5"/>
      <c r="L37569" s="8"/>
      <c r="N37569" s="5"/>
      <c r="O37569" s="10"/>
      <c r="P37569" s="8"/>
    </row>
    <row r="37570" spans="1:16" s="2" customFormat="1" x14ac:dyDescent="0.15">
      <c r="A37570" s="3"/>
      <c r="B37570" s="3"/>
      <c r="J37570" s="3"/>
      <c r="K37570" s="5"/>
      <c r="L37570" s="8"/>
      <c r="N37570" s="5"/>
      <c r="O37570" s="10"/>
      <c r="P37570" s="8"/>
    </row>
    <row r="37571" spans="1:16" s="2" customFormat="1" x14ac:dyDescent="0.15">
      <c r="A37571" s="3"/>
      <c r="B37571" s="3"/>
      <c r="J37571" s="3"/>
      <c r="K37571" s="5"/>
      <c r="L37571" s="8"/>
      <c r="N37571" s="5"/>
      <c r="O37571" s="10"/>
      <c r="P37571" s="8"/>
    </row>
    <row r="37572" spans="1:16" s="2" customFormat="1" x14ac:dyDescent="0.15">
      <c r="A37572" s="3"/>
      <c r="B37572" s="3"/>
      <c r="J37572" s="3"/>
      <c r="K37572" s="5"/>
      <c r="L37572" s="8"/>
      <c r="N37572" s="5"/>
      <c r="O37572" s="10"/>
      <c r="P37572" s="8"/>
    </row>
    <row r="37573" spans="1:16" s="2" customFormat="1" x14ac:dyDescent="0.15">
      <c r="A37573" s="3"/>
      <c r="B37573" s="3"/>
      <c r="J37573" s="3"/>
      <c r="K37573" s="5"/>
      <c r="L37573" s="8"/>
      <c r="N37573" s="5"/>
      <c r="O37573" s="10"/>
      <c r="P37573" s="8"/>
    </row>
    <row r="37574" spans="1:16" s="2" customFormat="1" x14ac:dyDescent="0.15">
      <c r="A37574" s="3"/>
      <c r="B37574" s="3"/>
      <c r="J37574" s="3"/>
      <c r="K37574" s="5"/>
      <c r="L37574" s="8"/>
      <c r="N37574" s="5"/>
      <c r="O37574" s="10"/>
      <c r="P37574" s="8"/>
    </row>
    <row r="37575" spans="1:16" s="2" customFormat="1" x14ac:dyDescent="0.15">
      <c r="A37575" s="3"/>
      <c r="B37575" s="3"/>
      <c r="J37575" s="3"/>
      <c r="K37575" s="5"/>
      <c r="L37575" s="8"/>
      <c r="N37575" s="5"/>
      <c r="O37575" s="10"/>
      <c r="P37575" s="8"/>
    </row>
    <row r="37576" spans="1:16" s="2" customFormat="1" x14ac:dyDescent="0.15">
      <c r="A37576" s="3"/>
      <c r="B37576" s="3"/>
      <c r="J37576" s="3"/>
      <c r="K37576" s="5"/>
      <c r="L37576" s="8"/>
      <c r="N37576" s="5"/>
      <c r="O37576" s="10"/>
      <c r="P37576" s="8"/>
    </row>
    <row r="37577" spans="1:16" s="2" customFormat="1" x14ac:dyDescent="0.15">
      <c r="A37577" s="3"/>
      <c r="B37577" s="3"/>
      <c r="J37577" s="3"/>
      <c r="K37577" s="5"/>
      <c r="L37577" s="8"/>
      <c r="N37577" s="5"/>
      <c r="O37577" s="10"/>
      <c r="P37577" s="8"/>
    </row>
    <row r="37578" spans="1:16" s="2" customFormat="1" x14ac:dyDescent="0.15">
      <c r="A37578" s="3"/>
      <c r="B37578" s="3"/>
      <c r="J37578" s="3"/>
      <c r="K37578" s="5"/>
      <c r="L37578" s="8"/>
      <c r="N37578" s="5"/>
      <c r="O37578" s="10"/>
      <c r="P37578" s="8"/>
    </row>
    <row r="37579" spans="1:16" s="2" customFormat="1" x14ac:dyDescent="0.15">
      <c r="A37579" s="3"/>
      <c r="B37579" s="3"/>
      <c r="J37579" s="3"/>
      <c r="K37579" s="5"/>
      <c r="L37579" s="8"/>
      <c r="N37579" s="5"/>
      <c r="O37579" s="10"/>
      <c r="P37579" s="8"/>
    </row>
    <row r="37580" spans="1:16" s="2" customFormat="1" x14ac:dyDescent="0.15">
      <c r="A37580" s="3"/>
      <c r="B37580" s="3"/>
      <c r="J37580" s="3"/>
      <c r="K37580" s="5"/>
      <c r="L37580" s="8"/>
      <c r="N37580" s="5"/>
      <c r="O37580" s="10"/>
      <c r="P37580" s="8"/>
    </row>
    <row r="37581" spans="1:16" s="2" customFormat="1" x14ac:dyDescent="0.15">
      <c r="A37581" s="3"/>
      <c r="B37581" s="3"/>
      <c r="J37581" s="3"/>
      <c r="K37581" s="5"/>
      <c r="L37581" s="8"/>
      <c r="N37581" s="5"/>
      <c r="O37581" s="10"/>
      <c r="P37581" s="8"/>
    </row>
    <row r="37582" spans="1:16" s="2" customFormat="1" x14ac:dyDescent="0.15">
      <c r="A37582" s="3"/>
      <c r="B37582" s="3"/>
      <c r="J37582" s="3"/>
      <c r="K37582" s="5"/>
      <c r="L37582" s="8"/>
      <c r="N37582" s="5"/>
      <c r="O37582" s="10"/>
      <c r="P37582" s="8"/>
    </row>
    <row r="37583" spans="1:16" s="2" customFormat="1" x14ac:dyDescent="0.15">
      <c r="A37583" s="3"/>
      <c r="B37583" s="3"/>
      <c r="J37583" s="3"/>
      <c r="K37583" s="5"/>
      <c r="L37583" s="8"/>
      <c r="N37583" s="5"/>
      <c r="O37583" s="10"/>
      <c r="P37583" s="8"/>
    </row>
    <row r="37584" spans="1:16" s="2" customFormat="1" x14ac:dyDescent="0.15">
      <c r="A37584" s="3"/>
      <c r="B37584" s="3"/>
      <c r="J37584" s="3"/>
      <c r="K37584" s="5"/>
      <c r="L37584" s="8"/>
      <c r="N37584" s="5"/>
      <c r="O37584" s="10"/>
      <c r="P37584" s="8"/>
    </row>
    <row r="37585" spans="1:16" s="2" customFormat="1" x14ac:dyDescent="0.15">
      <c r="A37585" s="3"/>
      <c r="B37585" s="3"/>
      <c r="J37585" s="3"/>
      <c r="K37585" s="5"/>
      <c r="L37585" s="8"/>
      <c r="N37585" s="5"/>
      <c r="O37585" s="10"/>
      <c r="P37585" s="8"/>
    </row>
    <row r="37586" spans="1:16" s="2" customFormat="1" x14ac:dyDescent="0.15">
      <c r="A37586" s="3"/>
      <c r="B37586" s="3"/>
      <c r="J37586" s="3"/>
      <c r="K37586" s="5"/>
      <c r="L37586" s="8"/>
      <c r="N37586" s="5"/>
      <c r="O37586" s="10"/>
      <c r="P37586" s="8"/>
    </row>
    <row r="37587" spans="1:16" s="2" customFormat="1" x14ac:dyDescent="0.15">
      <c r="A37587" s="3"/>
      <c r="B37587" s="3"/>
      <c r="J37587" s="3"/>
      <c r="K37587" s="5"/>
      <c r="L37587" s="8"/>
      <c r="N37587" s="5"/>
      <c r="O37587" s="10"/>
      <c r="P37587" s="8"/>
    </row>
    <row r="37588" spans="1:16" s="2" customFormat="1" x14ac:dyDescent="0.15">
      <c r="A37588" s="3"/>
      <c r="B37588" s="3"/>
      <c r="J37588" s="3"/>
      <c r="K37588" s="5"/>
      <c r="L37588" s="8"/>
      <c r="N37588" s="5"/>
      <c r="O37588" s="10"/>
      <c r="P37588" s="8"/>
    </row>
    <row r="37589" spans="1:16" s="2" customFormat="1" x14ac:dyDescent="0.15">
      <c r="A37589" s="3"/>
      <c r="B37589" s="3"/>
      <c r="J37589" s="3"/>
      <c r="K37589" s="5"/>
      <c r="L37589" s="8"/>
      <c r="N37589" s="5"/>
      <c r="O37589" s="10"/>
      <c r="P37589" s="8"/>
    </row>
    <row r="37590" spans="1:16" s="2" customFormat="1" x14ac:dyDescent="0.15">
      <c r="A37590" s="3"/>
      <c r="B37590" s="3"/>
      <c r="J37590" s="3"/>
      <c r="K37590" s="5"/>
      <c r="L37590" s="8"/>
      <c r="N37590" s="5"/>
      <c r="O37590" s="10"/>
      <c r="P37590" s="8"/>
    </row>
    <row r="37591" spans="1:16" s="2" customFormat="1" x14ac:dyDescent="0.15">
      <c r="A37591" s="3"/>
      <c r="B37591" s="3"/>
      <c r="J37591" s="3"/>
      <c r="K37591" s="5"/>
      <c r="L37591" s="8"/>
      <c r="N37591" s="5"/>
      <c r="O37591" s="10"/>
      <c r="P37591" s="8"/>
    </row>
    <row r="37592" spans="1:16" s="2" customFormat="1" x14ac:dyDescent="0.15">
      <c r="A37592" s="3"/>
      <c r="B37592" s="3"/>
      <c r="J37592" s="3"/>
      <c r="K37592" s="5"/>
      <c r="L37592" s="8"/>
      <c r="N37592" s="5"/>
      <c r="O37592" s="10"/>
      <c r="P37592" s="8"/>
    </row>
    <row r="37593" spans="1:16" s="2" customFormat="1" x14ac:dyDescent="0.15">
      <c r="A37593" s="3"/>
      <c r="B37593" s="3"/>
      <c r="J37593" s="3"/>
      <c r="K37593" s="5"/>
      <c r="L37593" s="8"/>
      <c r="N37593" s="5"/>
      <c r="O37593" s="10"/>
      <c r="P37593" s="8"/>
    </row>
    <row r="37594" spans="1:16" s="2" customFormat="1" x14ac:dyDescent="0.15">
      <c r="A37594" s="3"/>
      <c r="B37594" s="3"/>
      <c r="J37594" s="3"/>
      <c r="K37594" s="5"/>
      <c r="L37594" s="8"/>
      <c r="N37594" s="5"/>
      <c r="O37594" s="10"/>
      <c r="P37594" s="8"/>
    </row>
    <row r="37595" spans="1:16" s="2" customFormat="1" x14ac:dyDescent="0.15">
      <c r="A37595" s="3"/>
      <c r="B37595" s="3"/>
      <c r="J37595" s="3"/>
      <c r="K37595" s="5"/>
      <c r="L37595" s="8"/>
      <c r="N37595" s="5"/>
      <c r="O37595" s="10"/>
      <c r="P37595" s="8"/>
    </row>
    <row r="37596" spans="1:16" s="2" customFormat="1" x14ac:dyDescent="0.15">
      <c r="A37596" s="3"/>
      <c r="B37596" s="3"/>
      <c r="J37596" s="3"/>
      <c r="K37596" s="5"/>
      <c r="L37596" s="8"/>
      <c r="N37596" s="5"/>
      <c r="O37596" s="10"/>
      <c r="P37596" s="8"/>
    </row>
    <row r="37597" spans="1:16" s="2" customFormat="1" x14ac:dyDescent="0.15">
      <c r="A37597" s="3"/>
      <c r="B37597" s="3"/>
      <c r="J37597" s="3"/>
      <c r="K37597" s="5"/>
      <c r="L37597" s="8"/>
      <c r="N37597" s="5"/>
      <c r="O37597" s="10"/>
      <c r="P37597" s="8"/>
    </row>
    <row r="37598" spans="1:16" s="2" customFormat="1" x14ac:dyDescent="0.15">
      <c r="A37598" s="3"/>
      <c r="B37598" s="3"/>
      <c r="J37598" s="3"/>
      <c r="K37598" s="5"/>
      <c r="L37598" s="8"/>
      <c r="N37598" s="5"/>
      <c r="O37598" s="10"/>
      <c r="P37598" s="8"/>
    </row>
    <row r="37599" spans="1:16" s="2" customFormat="1" x14ac:dyDescent="0.15">
      <c r="A37599" s="3"/>
      <c r="B37599" s="3"/>
      <c r="J37599" s="3"/>
      <c r="K37599" s="5"/>
      <c r="L37599" s="8"/>
      <c r="N37599" s="5"/>
      <c r="O37599" s="10"/>
      <c r="P37599" s="8"/>
    </row>
    <row r="37600" spans="1:16" s="2" customFormat="1" x14ac:dyDescent="0.15">
      <c r="A37600" s="3"/>
      <c r="B37600" s="3"/>
      <c r="J37600" s="3"/>
      <c r="K37600" s="5"/>
      <c r="L37600" s="8"/>
      <c r="N37600" s="5"/>
      <c r="O37600" s="10"/>
      <c r="P37600" s="8"/>
    </row>
    <row r="37601" spans="1:16" s="2" customFormat="1" x14ac:dyDescent="0.15">
      <c r="A37601" s="3"/>
      <c r="B37601" s="3"/>
      <c r="J37601" s="3"/>
      <c r="K37601" s="5"/>
      <c r="L37601" s="8"/>
      <c r="N37601" s="5"/>
      <c r="O37601" s="10"/>
      <c r="P37601" s="8"/>
    </row>
    <row r="37602" spans="1:16" s="2" customFormat="1" x14ac:dyDescent="0.15">
      <c r="A37602" s="3"/>
      <c r="B37602" s="3"/>
      <c r="J37602" s="3"/>
      <c r="K37602" s="5"/>
      <c r="L37602" s="8"/>
      <c r="N37602" s="5"/>
      <c r="O37602" s="10"/>
      <c r="P37602" s="8"/>
    </row>
    <row r="37603" spans="1:16" s="2" customFormat="1" x14ac:dyDescent="0.15">
      <c r="A37603" s="3"/>
      <c r="B37603" s="3"/>
      <c r="J37603" s="3"/>
      <c r="K37603" s="5"/>
      <c r="L37603" s="8"/>
      <c r="N37603" s="5"/>
      <c r="O37603" s="10"/>
      <c r="P37603" s="8"/>
    </row>
    <row r="37604" spans="1:16" s="2" customFormat="1" x14ac:dyDescent="0.15">
      <c r="A37604" s="3"/>
      <c r="B37604" s="3"/>
      <c r="J37604" s="3"/>
      <c r="K37604" s="5"/>
      <c r="L37604" s="8"/>
      <c r="N37604" s="5"/>
      <c r="O37604" s="10"/>
      <c r="P37604" s="8"/>
    </row>
    <row r="37605" spans="1:16" s="2" customFormat="1" x14ac:dyDescent="0.15">
      <c r="A37605" s="3"/>
      <c r="B37605" s="3"/>
      <c r="J37605" s="3"/>
      <c r="K37605" s="5"/>
      <c r="L37605" s="8"/>
      <c r="N37605" s="5"/>
      <c r="O37605" s="10"/>
      <c r="P37605" s="8"/>
    </row>
    <row r="37606" spans="1:16" s="2" customFormat="1" x14ac:dyDescent="0.15">
      <c r="A37606" s="3"/>
      <c r="B37606" s="3"/>
      <c r="J37606" s="3"/>
      <c r="K37606" s="5"/>
      <c r="L37606" s="8"/>
      <c r="N37606" s="5"/>
      <c r="O37606" s="10"/>
      <c r="P37606" s="8"/>
    </row>
    <row r="37607" spans="1:16" s="2" customFormat="1" x14ac:dyDescent="0.15">
      <c r="A37607" s="3"/>
      <c r="B37607" s="3"/>
      <c r="J37607" s="3"/>
      <c r="K37607" s="5"/>
      <c r="L37607" s="8"/>
      <c r="N37607" s="5"/>
      <c r="O37607" s="10"/>
      <c r="P37607" s="8"/>
    </row>
    <row r="37608" spans="1:16" s="2" customFormat="1" x14ac:dyDescent="0.15">
      <c r="A37608" s="3"/>
      <c r="B37608" s="3"/>
      <c r="J37608" s="3"/>
      <c r="K37608" s="5"/>
      <c r="L37608" s="8"/>
      <c r="N37608" s="5"/>
      <c r="O37608" s="10"/>
      <c r="P37608" s="8"/>
    </row>
    <row r="37609" spans="1:16" s="2" customFormat="1" x14ac:dyDescent="0.15">
      <c r="A37609" s="3"/>
      <c r="B37609" s="3"/>
      <c r="J37609" s="3"/>
      <c r="K37609" s="5"/>
      <c r="L37609" s="8"/>
      <c r="N37609" s="5"/>
      <c r="O37609" s="10"/>
      <c r="P37609" s="8"/>
    </row>
    <row r="37610" spans="1:16" s="2" customFormat="1" x14ac:dyDescent="0.15">
      <c r="A37610" s="3"/>
      <c r="B37610" s="3"/>
      <c r="J37610" s="3"/>
      <c r="K37610" s="5"/>
      <c r="L37610" s="8"/>
      <c r="N37610" s="5"/>
      <c r="O37610" s="10"/>
      <c r="P37610" s="8"/>
    </row>
    <row r="37611" spans="1:16" s="2" customFormat="1" x14ac:dyDescent="0.15">
      <c r="A37611" s="3"/>
      <c r="B37611" s="3"/>
      <c r="J37611" s="3"/>
      <c r="K37611" s="5"/>
      <c r="L37611" s="8"/>
      <c r="N37611" s="5"/>
      <c r="O37611" s="10"/>
      <c r="P37611" s="8"/>
    </row>
    <row r="37612" spans="1:16" s="2" customFormat="1" x14ac:dyDescent="0.15">
      <c r="A37612" s="3"/>
      <c r="B37612" s="3"/>
      <c r="J37612" s="3"/>
      <c r="K37612" s="5"/>
      <c r="L37612" s="8"/>
      <c r="N37612" s="5"/>
      <c r="O37612" s="10"/>
      <c r="P37612" s="8"/>
    </row>
    <row r="37613" spans="1:16" s="2" customFormat="1" x14ac:dyDescent="0.15">
      <c r="A37613" s="3"/>
      <c r="B37613" s="3"/>
      <c r="J37613" s="3"/>
      <c r="K37613" s="5"/>
      <c r="L37613" s="8"/>
      <c r="N37613" s="5"/>
      <c r="O37613" s="10"/>
      <c r="P37613" s="8"/>
    </row>
    <row r="37614" spans="1:16" s="2" customFormat="1" x14ac:dyDescent="0.15">
      <c r="A37614" s="3"/>
      <c r="B37614" s="3"/>
      <c r="J37614" s="3"/>
      <c r="K37614" s="5"/>
      <c r="L37614" s="8"/>
      <c r="N37614" s="5"/>
      <c r="O37614" s="10"/>
      <c r="P37614" s="8"/>
    </row>
    <row r="37615" spans="1:16" s="2" customFormat="1" x14ac:dyDescent="0.15">
      <c r="A37615" s="3"/>
      <c r="B37615" s="3"/>
      <c r="J37615" s="3"/>
      <c r="K37615" s="5"/>
      <c r="L37615" s="8"/>
      <c r="N37615" s="5"/>
      <c r="O37615" s="10"/>
      <c r="P37615" s="8"/>
    </row>
    <row r="37616" spans="1:16" s="2" customFormat="1" x14ac:dyDescent="0.15">
      <c r="A37616" s="3"/>
      <c r="B37616" s="3"/>
      <c r="J37616" s="3"/>
      <c r="K37616" s="5"/>
      <c r="L37616" s="8"/>
      <c r="N37616" s="5"/>
      <c r="O37616" s="10"/>
      <c r="P37616" s="8"/>
    </row>
    <row r="37617" spans="1:16" s="2" customFormat="1" x14ac:dyDescent="0.15">
      <c r="A37617" s="3"/>
      <c r="B37617" s="3"/>
      <c r="J37617" s="3"/>
      <c r="K37617" s="5"/>
      <c r="L37617" s="8"/>
      <c r="N37617" s="5"/>
      <c r="O37617" s="10"/>
      <c r="P37617" s="8"/>
    </row>
    <row r="37618" spans="1:16" s="2" customFormat="1" x14ac:dyDescent="0.15">
      <c r="A37618" s="3"/>
      <c r="B37618" s="3"/>
      <c r="J37618" s="3"/>
      <c r="K37618" s="5"/>
      <c r="L37618" s="8"/>
      <c r="N37618" s="5"/>
      <c r="O37618" s="10"/>
      <c r="P37618" s="8"/>
    </row>
    <row r="37619" spans="1:16" s="2" customFormat="1" x14ac:dyDescent="0.15">
      <c r="A37619" s="3"/>
      <c r="B37619" s="3"/>
      <c r="J37619" s="3"/>
      <c r="K37619" s="5"/>
      <c r="L37619" s="8"/>
      <c r="N37619" s="5"/>
      <c r="O37619" s="10"/>
      <c r="P37619" s="8"/>
    </row>
    <row r="37620" spans="1:16" s="2" customFormat="1" x14ac:dyDescent="0.15">
      <c r="A37620" s="3"/>
      <c r="B37620" s="3"/>
      <c r="J37620" s="3"/>
      <c r="K37620" s="5"/>
      <c r="L37620" s="8"/>
      <c r="N37620" s="5"/>
      <c r="O37620" s="10"/>
      <c r="P37620" s="8"/>
    </row>
    <row r="37621" spans="1:16" s="2" customFormat="1" x14ac:dyDescent="0.15">
      <c r="A37621" s="3"/>
      <c r="B37621" s="3"/>
      <c r="J37621" s="3"/>
      <c r="K37621" s="5"/>
      <c r="L37621" s="8"/>
      <c r="N37621" s="5"/>
      <c r="O37621" s="10"/>
      <c r="P37621" s="8"/>
    </row>
    <row r="37622" spans="1:16" s="2" customFormat="1" x14ac:dyDescent="0.15">
      <c r="A37622" s="3"/>
      <c r="B37622" s="3"/>
      <c r="J37622" s="3"/>
      <c r="K37622" s="5"/>
      <c r="L37622" s="8"/>
      <c r="N37622" s="5"/>
      <c r="O37622" s="10"/>
      <c r="P37622" s="8"/>
    </row>
    <row r="37623" spans="1:16" s="2" customFormat="1" x14ac:dyDescent="0.15">
      <c r="A37623" s="3"/>
      <c r="B37623" s="3"/>
      <c r="J37623" s="3"/>
      <c r="K37623" s="5"/>
      <c r="L37623" s="8"/>
      <c r="N37623" s="5"/>
      <c r="O37623" s="10"/>
      <c r="P37623" s="8"/>
    </row>
    <row r="37624" spans="1:16" s="2" customFormat="1" x14ac:dyDescent="0.15">
      <c r="A37624" s="3"/>
      <c r="B37624" s="3"/>
      <c r="J37624" s="3"/>
      <c r="K37624" s="5"/>
      <c r="L37624" s="8"/>
      <c r="N37624" s="5"/>
      <c r="O37624" s="10"/>
      <c r="P37624" s="8"/>
    </row>
    <row r="37625" spans="1:16" s="2" customFormat="1" x14ac:dyDescent="0.15">
      <c r="A37625" s="3"/>
      <c r="B37625" s="3"/>
      <c r="J37625" s="3"/>
      <c r="K37625" s="5"/>
      <c r="L37625" s="8"/>
      <c r="N37625" s="5"/>
      <c r="O37625" s="10"/>
      <c r="P37625" s="8"/>
    </row>
    <row r="37626" spans="1:16" s="2" customFormat="1" x14ac:dyDescent="0.15">
      <c r="A37626" s="3"/>
      <c r="B37626" s="3"/>
      <c r="J37626" s="3"/>
      <c r="K37626" s="5"/>
      <c r="L37626" s="8"/>
      <c r="N37626" s="5"/>
      <c r="O37626" s="10"/>
      <c r="P37626" s="8"/>
    </row>
    <row r="37627" spans="1:16" s="2" customFormat="1" x14ac:dyDescent="0.15">
      <c r="A37627" s="3"/>
      <c r="B37627" s="3"/>
      <c r="J37627" s="3"/>
      <c r="K37627" s="5"/>
      <c r="L37627" s="8"/>
      <c r="N37627" s="5"/>
      <c r="O37627" s="10"/>
      <c r="P37627" s="8"/>
    </row>
    <row r="37628" spans="1:16" s="2" customFormat="1" x14ac:dyDescent="0.15">
      <c r="A37628" s="3"/>
      <c r="B37628" s="3"/>
      <c r="J37628" s="3"/>
      <c r="K37628" s="5"/>
      <c r="L37628" s="8"/>
      <c r="N37628" s="5"/>
      <c r="O37628" s="10"/>
      <c r="P37628" s="8"/>
    </row>
    <row r="37629" spans="1:16" s="2" customFormat="1" x14ac:dyDescent="0.15">
      <c r="A37629" s="3"/>
      <c r="B37629" s="3"/>
      <c r="J37629" s="3"/>
      <c r="K37629" s="5"/>
      <c r="L37629" s="8"/>
      <c r="N37629" s="5"/>
      <c r="O37629" s="10"/>
      <c r="P37629" s="8"/>
    </row>
    <row r="37630" spans="1:16" s="2" customFormat="1" x14ac:dyDescent="0.15">
      <c r="A37630" s="3"/>
      <c r="B37630" s="3"/>
      <c r="J37630" s="3"/>
      <c r="K37630" s="5"/>
      <c r="L37630" s="8"/>
      <c r="N37630" s="5"/>
      <c r="O37630" s="10"/>
      <c r="P37630" s="8"/>
    </row>
    <row r="37631" spans="1:16" s="2" customFormat="1" x14ac:dyDescent="0.15">
      <c r="A37631" s="3"/>
      <c r="B37631" s="3"/>
      <c r="J37631" s="3"/>
      <c r="K37631" s="5"/>
      <c r="L37631" s="8"/>
      <c r="N37631" s="5"/>
      <c r="O37631" s="10"/>
      <c r="P37631" s="8"/>
    </row>
    <row r="37632" spans="1:16" s="2" customFormat="1" x14ac:dyDescent="0.15">
      <c r="A37632" s="3"/>
      <c r="B37632" s="3"/>
      <c r="J37632" s="3"/>
      <c r="K37632" s="5"/>
      <c r="L37632" s="8"/>
      <c r="N37632" s="5"/>
      <c r="O37632" s="10"/>
      <c r="P37632" s="8"/>
    </row>
    <row r="37633" spans="1:16" s="2" customFormat="1" x14ac:dyDescent="0.15">
      <c r="A37633" s="3"/>
      <c r="B37633" s="3"/>
      <c r="J37633" s="3"/>
      <c r="K37633" s="5"/>
      <c r="L37633" s="8"/>
      <c r="N37633" s="5"/>
      <c r="O37633" s="10"/>
      <c r="P37633" s="8"/>
    </row>
    <row r="37634" spans="1:16" s="2" customFormat="1" x14ac:dyDescent="0.15">
      <c r="A37634" s="3"/>
      <c r="B37634" s="3"/>
      <c r="J37634" s="3"/>
      <c r="K37634" s="5"/>
      <c r="L37634" s="8"/>
      <c r="N37634" s="5"/>
      <c r="O37634" s="10"/>
      <c r="P37634" s="8"/>
    </row>
    <row r="37635" spans="1:16" s="2" customFormat="1" x14ac:dyDescent="0.15">
      <c r="A37635" s="3"/>
      <c r="B37635" s="3"/>
      <c r="J37635" s="3"/>
      <c r="K37635" s="5"/>
      <c r="L37635" s="8"/>
      <c r="N37635" s="5"/>
      <c r="O37635" s="10"/>
      <c r="P37635" s="8"/>
    </row>
    <row r="37636" spans="1:16" s="2" customFormat="1" x14ac:dyDescent="0.15">
      <c r="A37636" s="3"/>
      <c r="B37636" s="3"/>
      <c r="J37636" s="3"/>
      <c r="K37636" s="5"/>
      <c r="L37636" s="8"/>
      <c r="N37636" s="5"/>
      <c r="O37636" s="10"/>
      <c r="P37636" s="8"/>
    </row>
    <row r="37637" spans="1:16" s="2" customFormat="1" x14ac:dyDescent="0.15">
      <c r="A37637" s="3"/>
      <c r="B37637" s="3"/>
      <c r="J37637" s="3"/>
      <c r="K37637" s="5"/>
      <c r="L37637" s="8"/>
      <c r="N37637" s="5"/>
      <c r="O37637" s="10"/>
      <c r="P37637" s="8"/>
    </row>
    <row r="37638" spans="1:16" s="2" customFormat="1" x14ac:dyDescent="0.15">
      <c r="A37638" s="3"/>
      <c r="B37638" s="3"/>
      <c r="J37638" s="3"/>
      <c r="K37638" s="5"/>
      <c r="L37638" s="8"/>
      <c r="N37638" s="5"/>
      <c r="O37638" s="10"/>
      <c r="P37638" s="8"/>
    </row>
    <row r="37639" spans="1:16" s="2" customFormat="1" x14ac:dyDescent="0.15">
      <c r="A37639" s="3"/>
      <c r="B37639" s="3"/>
      <c r="J37639" s="3"/>
      <c r="K37639" s="5"/>
      <c r="L37639" s="8"/>
      <c r="N37639" s="5"/>
      <c r="O37639" s="10"/>
      <c r="P37639" s="8"/>
    </row>
    <row r="37640" spans="1:16" s="2" customFormat="1" x14ac:dyDescent="0.15">
      <c r="A37640" s="3"/>
      <c r="B37640" s="3"/>
      <c r="J37640" s="3"/>
      <c r="K37640" s="5"/>
      <c r="L37640" s="8"/>
      <c r="N37640" s="5"/>
      <c r="O37640" s="10"/>
      <c r="P37640" s="8"/>
    </row>
    <row r="37641" spans="1:16" s="2" customFormat="1" x14ac:dyDescent="0.15">
      <c r="A37641" s="3"/>
      <c r="B37641" s="3"/>
      <c r="J37641" s="3"/>
      <c r="K37641" s="5"/>
      <c r="L37641" s="8"/>
      <c r="N37641" s="5"/>
      <c r="O37641" s="10"/>
      <c r="P37641" s="8"/>
    </row>
    <row r="37642" spans="1:16" s="2" customFormat="1" x14ac:dyDescent="0.15">
      <c r="A37642" s="3"/>
      <c r="B37642" s="3"/>
      <c r="J37642" s="3"/>
      <c r="K37642" s="5"/>
      <c r="L37642" s="8"/>
      <c r="N37642" s="5"/>
      <c r="O37642" s="10"/>
      <c r="P37642" s="8"/>
    </row>
    <row r="37643" spans="1:16" s="2" customFormat="1" x14ac:dyDescent="0.15">
      <c r="A37643" s="3"/>
      <c r="B37643" s="3"/>
      <c r="J37643" s="3"/>
      <c r="K37643" s="5"/>
      <c r="L37643" s="8"/>
      <c r="N37643" s="5"/>
      <c r="O37643" s="10"/>
      <c r="P37643" s="8"/>
    </row>
    <row r="37644" spans="1:16" s="2" customFormat="1" x14ac:dyDescent="0.15">
      <c r="A37644" s="3"/>
      <c r="B37644" s="3"/>
      <c r="J37644" s="3"/>
      <c r="K37644" s="5"/>
      <c r="L37644" s="8"/>
      <c r="N37644" s="5"/>
      <c r="O37644" s="10"/>
      <c r="P37644" s="8"/>
    </row>
    <row r="37645" spans="1:16" s="2" customFormat="1" x14ac:dyDescent="0.15">
      <c r="A37645" s="3"/>
      <c r="B37645" s="3"/>
      <c r="J37645" s="3"/>
      <c r="K37645" s="5"/>
      <c r="L37645" s="8"/>
      <c r="N37645" s="5"/>
      <c r="O37645" s="10"/>
      <c r="P37645" s="8"/>
    </row>
    <row r="37646" spans="1:16" s="2" customFormat="1" x14ac:dyDescent="0.15">
      <c r="A37646" s="3"/>
      <c r="B37646" s="3"/>
      <c r="J37646" s="3"/>
      <c r="K37646" s="5"/>
      <c r="L37646" s="8"/>
      <c r="N37646" s="5"/>
      <c r="O37646" s="10"/>
      <c r="P37646" s="8"/>
    </row>
    <row r="37647" spans="1:16" s="2" customFormat="1" x14ac:dyDescent="0.15">
      <c r="A37647" s="3"/>
      <c r="B37647" s="3"/>
      <c r="J37647" s="3"/>
      <c r="K37647" s="5"/>
      <c r="L37647" s="8"/>
      <c r="N37647" s="5"/>
      <c r="O37647" s="10"/>
      <c r="P37647" s="8"/>
    </row>
    <row r="37648" spans="1:16" s="2" customFormat="1" x14ac:dyDescent="0.15">
      <c r="A37648" s="3"/>
      <c r="B37648" s="3"/>
      <c r="J37648" s="3"/>
      <c r="K37648" s="5"/>
      <c r="L37648" s="8"/>
      <c r="N37648" s="5"/>
      <c r="O37648" s="10"/>
      <c r="P37648" s="8"/>
    </row>
    <row r="37649" spans="1:16" s="2" customFormat="1" x14ac:dyDescent="0.15">
      <c r="A37649" s="3"/>
      <c r="B37649" s="3"/>
      <c r="J37649" s="3"/>
      <c r="K37649" s="5"/>
      <c r="L37649" s="8"/>
      <c r="N37649" s="5"/>
      <c r="O37649" s="10"/>
      <c r="P37649" s="8"/>
    </row>
    <row r="37650" spans="1:16" s="2" customFormat="1" x14ac:dyDescent="0.15">
      <c r="A37650" s="3"/>
      <c r="B37650" s="3"/>
      <c r="J37650" s="3"/>
      <c r="K37650" s="5"/>
      <c r="L37650" s="8"/>
      <c r="N37650" s="5"/>
      <c r="O37650" s="10"/>
      <c r="P37650" s="8"/>
    </row>
    <row r="37651" spans="1:16" s="2" customFormat="1" x14ac:dyDescent="0.15">
      <c r="A37651" s="3"/>
      <c r="B37651" s="3"/>
      <c r="J37651" s="3"/>
      <c r="K37651" s="5"/>
      <c r="L37651" s="8"/>
      <c r="N37651" s="5"/>
      <c r="O37651" s="10"/>
      <c r="P37651" s="8"/>
    </row>
    <row r="37652" spans="1:16" s="2" customFormat="1" x14ac:dyDescent="0.15">
      <c r="A37652" s="3"/>
      <c r="B37652" s="3"/>
      <c r="J37652" s="3"/>
      <c r="K37652" s="5"/>
      <c r="L37652" s="8"/>
      <c r="N37652" s="5"/>
      <c r="O37652" s="10"/>
      <c r="P37652" s="8"/>
    </row>
    <row r="37653" spans="1:16" s="2" customFormat="1" x14ac:dyDescent="0.15">
      <c r="A37653" s="3"/>
      <c r="B37653" s="3"/>
      <c r="J37653" s="3"/>
      <c r="K37653" s="5"/>
      <c r="L37653" s="8"/>
      <c r="N37653" s="5"/>
      <c r="O37653" s="10"/>
      <c r="P37653" s="8"/>
    </row>
    <row r="37654" spans="1:16" s="2" customFormat="1" x14ac:dyDescent="0.15">
      <c r="A37654" s="3"/>
      <c r="B37654" s="3"/>
      <c r="J37654" s="3"/>
      <c r="K37654" s="5"/>
      <c r="L37654" s="8"/>
      <c r="N37654" s="5"/>
      <c r="O37654" s="10"/>
      <c r="P37654" s="8"/>
    </row>
    <row r="37655" spans="1:16" s="2" customFormat="1" x14ac:dyDescent="0.15">
      <c r="A37655" s="3"/>
      <c r="B37655" s="3"/>
      <c r="J37655" s="3"/>
      <c r="K37655" s="5"/>
      <c r="L37655" s="8"/>
      <c r="N37655" s="5"/>
      <c r="O37655" s="10"/>
      <c r="P37655" s="8"/>
    </row>
    <row r="37656" spans="1:16" s="2" customFormat="1" x14ac:dyDescent="0.15">
      <c r="A37656" s="3"/>
      <c r="B37656" s="3"/>
      <c r="J37656" s="3"/>
      <c r="K37656" s="5"/>
      <c r="L37656" s="8"/>
      <c r="N37656" s="5"/>
      <c r="O37656" s="10"/>
      <c r="P37656" s="8"/>
    </row>
    <row r="37657" spans="1:16" s="2" customFormat="1" x14ac:dyDescent="0.15">
      <c r="A37657" s="3"/>
      <c r="B37657" s="3"/>
      <c r="J37657" s="3"/>
      <c r="K37657" s="5"/>
      <c r="L37657" s="8"/>
      <c r="N37657" s="5"/>
      <c r="O37657" s="10"/>
      <c r="P37657" s="8"/>
    </row>
    <row r="37658" spans="1:16" s="2" customFormat="1" x14ac:dyDescent="0.15">
      <c r="A37658" s="3"/>
      <c r="B37658" s="3"/>
      <c r="J37658" s="3"/>
      <c r="K37658" s="5"/>
      <c r="L37658" s="8"/>
      <c r="N37658" s="5"/>
      <c r="O37658" s="10"/>
      <c r="P37658" s="8"/>
    </row>
    <row r="37659" spans="1:16" s="2" customFormat="1" x14ac:dyDescent="0.15">
      <c r="A37659" s="3"/>
      <c r="B37659" s="3"/>
      <c r="J37659" s="3"/>
      <c r="K37659" s="5"/>
      <c r="L37659" s="8"/>
      <c r="N37659" s="5"/>
      <c r="O37659" s="10"/>
      <c r="P37659" s="8"/>
    </row>
    <row r="37660" spans="1:16" s="2" customFormat="1" x14ac:dyDescent="0.15">
      <c r="A37660" s="3"/>
      <c r="B37660" s="3"/>
      <c r="J37660" s="3"/>
      <c r="K37660" s="5"/>
      <c r="L37660" s="8"/>
      <c r="N37660" s="5"/>
      <c r="O37660" s="10"/>
      <c r="P37660" s="8"/>
    </row>
    <row r="37661" spans="1:16" s="2" customFormat="1" x14ac:dyDescent="0.15">
      <c r="A37661" s="3"/>
      <c r="B37661" s="3"/>
      <c r="J37661" s="3"/>
      <c r="K37661" s="5"/>
      <c r="L37661" s="8"/>
      <c r="N37661" s="5"/>
      <c r="O37661" s="10"/>
      <c r="P37661" s="8"/>
    </row>
    <row r="37662" spans="1:16" s="2" customFormat="1" x14ac:dyDescent="0.15">
      <c r="A37662" s="3"/>
      <c r="B37662" s="3"/>
      <c r="J37662" s="3"/>
      <c r="K37662" s="5"/>
      <c r="L37662" s="8"/>
      <c r="N37662" s="5"/>
      <c r="O37662" s="10"/>
      <c r="P37662" s="8"/>
    </row>
    <row r="37663" spans="1:16" s="2" customFormat="1" x14ac:dyDescent="0.15">
      <c r="A37663" s="3"/>
      <c r="B37663" s="3"/>
      <c r="J37663" s="3"/>
      <c r="K37663" s="5"/>
      <c r="L37663" s="8"/>
      <c r="N37663" s="5"/>
      <c r="O37663" s="10"/>
      <c r="P37663" s="8"/>
    </row>
    <row r="37664" spans="1:16" s="2" customFormat="1" x14ac:dyDescent="0.15">
      <c r="A37664" s="3"/>
      <c r="B37664" s="3"/>
      <c r="J37664" s="3"/>
      <c r="K37664" s="5"/>
      <c r="L37664" s="8"/>
      <c r="N37664" s="5"/>
      <c r="O37664" s="10"/>
      <c r="P37664" s="8"/>
    </row>
    <row r="37665" spans="1:16" s="2" customFormat="1" x14ac:dyDescent="0.15">
      <c r="A37665" s="3"/>
      <c r="B37665" s="3"/>
      <c r="J37665" s="3"/>
      <c r="K37665" s="5"/>
      <c r="L37665" s="8"/>
      <c r="N37665" s="5"/>
      <c r="O37665" s="10"/>
      <c r="P37665" s="8"/>
    </row>
    <row r="37666" spans="1:16" s="2" customFormat="1" x14ac:dyDescent="0.15">
      <c r="A37666" s="3"/>
      <c r="B37666" s="3"/>
      <c r="J37666" s="3"/>
      <c r="K37666" s="5"/>
      <c r="L37666" s="8"/>
      <c r="N37666" s="5"/>
      <c r="O37666" s="10"/>
      <c r="P37666" s="8"/>
    </row>
    <row r="37667" spans="1:16" s="2" customFormat="1" x14ac:dyDescent="0.15">
      <c r="A37667" s="3"/>
      <c r="B37667" s="3"/>
      <c r="J37667" s="3"/>
      <c r="K37667" s="5"/>
      <c r="L37667" s="8"/>
      <c r="N37667" s="5"/>
      <c r="O37667" s="10"/>
      <c r="P37667" s="8"/>
    </row>
    <row r="37668" spans="1:16" s="2" customFormat="1" x14ac:dyDescent="0.15">
      <c r="A37668" s="3"/>
      <c r="B37668" s="3"/>
      <c r="J37668" s="3"/>
      <c r="K37668" s="5"/>
      <c r="L37668" s="8"/>
      <c r="N37668" s="5"/>
      <c r="O37668" s="10"/>
      <c r="P37668" s="8"/>
    </row>
    <row r="37669" spans="1:16" s="2" customFormat="1" x14ac:dyDescent="0.15">
      <c r="A37669" s="3"/>
      <c r="B37669" s="3"/>
      <c r="J37669" s="3"/>
      <c r="K37669" s="5"/>
      <c r="L37669" s="8"/>
      <c r="N37669" s="5"/>
      <c r="O37669" s="10"/>
      <c r="P37669" s="8"/>
    </row>
    <row r="37670" spans="1:16" s="2" customFormat="1" x14ac:dyDescent="0.15">
      <c r="A37670" s="3"/>
      <c r="B37670" s="3"/>
      <c r="J37670" s="3"/>
      <c r="K37670" s="5"/>
      <c r="L37670" s="8"/>
      <c r="N37670" s="5"/>
      <c r="O37670" s="10"/>
      <c r="P37670" s="8"/>
    </row>
    <row r="37671" spans="1:16" s="2" customFormat="1" x14ac:dyDescent="0.15">
      <c r="A37671" s="3"/>
      <c r="B37671" s="3"/>
      <c r="J37671" s="3"/>
      <c r="K37671" s="5"/>
      <c r="L37671" s="8"/>
      <c r="N37671" s="5"/>
      <c r="O37671" s="10"/>
      <c r="P37671" s="8"/>
    </row>
    <row r="37672" spans="1:16" s="2" customFormat="1" x14ac:dyDescent="0.15">
      <c r="A37672" s="3"/>
      <c r="B37672" s="3"/>
      <c r="J37672" s="3"/>
      <c r="K37672" s="5"/>
      <c r="L37672" s="8"/>
      <c r="N37672" s="5"/>
      <c r="O37672" s="10"/>
      <c r="P37672" s="8"/>
    </row>
    <row r="37673" spans="1:16" s="2" customFormat="1" x14ac:dyDescent="0.15">
      <c r="A37673" s="3"/>
      <c r="B37673" s="3"/>
      <c r="J37673" s="3"/>
      <c r="K37673" s="5"/>
      <c r="L37673" s="8"/>
      <c r="N37673" s="5"/>
      <c r="O37673" s="10"/>
      <c r="P37673" s="8"/>
    </row>
    <row r="37674" spans="1:16" s="2" customFormat="1" x14ac:dyDescent="0.15">
      <c r="A37674" s="3"/>
      <c r="B37674" s="3"/>
      <c r="J37674" s="3"/>
      <c r="K37674" s="5"/>
      <c r="L37674" s="8"/>
      <c r="N37674" s="5"/>
      <c r="O37674" s="10"/>
      <c r="P37674" s="8"/>
    </row>
    <row r="37675" spans="1:16" s="2" customFormat="1" x14ac:dyDescent="0.15">
      <c r="A37675" s="3"/>
      <c r="B37675" s="3"/>
      <c r="J37675" s="3"/>
      <c r="K37675" s="5"/>
      <c r="L37675" s="8"/>
      <c r="N37675" s="5"/>
      <c r="O37675" s="10"/>
      <c r="P37675" s="8"/>
    </row>
    <row r="37676" spans="1:16" s="2" customFormat="1" x14ac:dyDescent="0.15">
      <c r="A37676" s="3"/>
      <c r="B37676" s="3"/>
      <c r="J37676" s="3"/>
      <c r="K37676" s="5"/>
      <c r="L37676" s="8"/>
      <c r="N37676" s="5"/>
      <c r="O37676" s="10"/>
      <c r="P37676" s="8"/>
    </row>
    <row r="37677" spans="1:16" s="2" customFormat="1" x14ac:dyDescent="0.15">
      <c r="A37677" s="3"/>
      <c r="B37677" s="3"/>
      <c r="J37677" s="3"/>
      <c r="K37677" s="5"/>
      <c r="L37677" s="8"/>
      <c r="N37677" s="5"/>
      <c r="O37677" s="10"/>
      <c r="P37677" s="8"/>
    </row>
    <row r="37678" spans="1:16" s="2" customFormat="1" x14ac:dyDescent="0.15">
      <c r="A37678" s="3"/>
      <c r="B37678" s="3"/>
      <c r="J37678" s="3"/>
      <c r="K37678" s="5"/>
      <c r="L37678" s="8"/>
      <c r="N37678" s="5"/>
      <c r="O37678" s="10"/>
      <c r="P37678" s="8"/>
    </row>
    <row r="37679" spans="1:16" s="2" customFormat="1" x14ac:dyDescent="0.15">
      <c r="A37679" s="3"/>
      <c r="B37679" s="3"/>
      <c r="J37679" s="3"/>
      <c r="K37679" s="5"/>
      <c r="L37679" s="8"/>
      <c r="N37679" s="5"/>
      <c r="O37679" s="10"/>
      <c r="P37679" s="8"/>
    </row>
    <row r="37680" spans="1:16" s="2" customFormat="1" x14ac:dyDescent="0.15">
      <c r="A37680" s="3"/>
      <c r="B37680" s="3"/>
      <c r="J37680" s="3"/>
      <c r="K37680" s="5"/>
      <c r="L37680" s="8"/>
      <c r="N37680" s="5"/>
      <c r="O37680" s="10"/>
      <c r="P37680" s="8"/>
    </row>
    <row r="37681" spans="1:16" s="2" customFormat="1" x14ac:dyDescent="0.15">
      <c r="A37681" s="3"/>
      <c r="B37681" s="3"/>
      <c r="J37681" s="3"/>
      <c r="K37681" s="5"/>
      <c r="L37681" s="8"/>
      <c r="N37681" s="5"/>
      <c r="O37681" s="10"/>
      <c r="P37681" s="8"/>
    </row>
    <row r="37682" spans="1:16" s="2" customFormat="1" x14ac:dyDescent="0.15">
      <c r="A37682" s="3"/>
      <c r="B37682" s="3"/>
      <c r="J37682" s="3"/>
      <c r="K37682" s="5"/>
      <c r="L37682" s="8"/>
      <c r="N37682" s="5"/>
      <c r="O37682" s="10"/>
      <c r="P37682" s="8"/>
    </row>
    <row r="37683" spans="1:16" s="2" customFormat="1" x14ac:dyDescent="0.15">
      <c r="A37683" s="3"/>
      <c r="B37683" s="3"/>
      <c r="J37683" s="3"/>
      <c r="K37683" s="5"/>
      <c r="L37683" s="8"/>
      <c r="N37683" s="5"/>
      <c r="O37683" s="10"/>
      <c r="P37683" s="8"/>
    </row>
    <row r="37684" spans="1:16" s="2" customFormat="1" x14ac:dyDescent="0.15">
      <c r="A37684" s="3"/>
      <c r="B37684" s="3"/>
      <c r="J37684" s="3"/>
      <c r="K37684" s="5"/>
      <c r="L37684" s="8"/>
      <c r="N37684" s="5"/>
      <c r="O37684" s="10"/>
      <c r="P37684" s="8"/>
    </row>
    <row r="37685" spans="1:16" s="2" customFormat="1" x14ac:dyDescent="0.15">
      <c r="A37685" s="3"/>
      <c r="B37685" s="3"/>
      <c r="J37685" s="3"/>
      <c r="K37685" s="5"/>
      <c r="L37685" s="8"/>
      <c r="N37685" s="5"/>
      <c r="O37685" s="10"/>
      <c r="P37685" s="8"/>
    </row>
    <row r="37686" spans="1:16" s="2" customFormat="1" x14ac:dyDescent="0.15">
      <c r="A37686" s="3"/>
      <c r="B37686" s="3"/>
      <c r="J37686" s="3"/>
      <c r="K37686" s="5"/>
      <c r="L37686" s="8"/>
      <c r="N37686" s="5"/>
      <c r="O37686" s="10"/>
      <c r="P37686" s="8"/>
    </row>
    <row r="37687" spans="1:16" s="2" customFormat="1" x14ac:dyDescent="0.15">
      <c r="A37687" s="3"/>
      <c r="B37687" s="3"/>
      <c r="J37687" s="3"/>
      <c r="K37687" s="5"/>
      <c r="L37687" s="8"/>
      <c r="N37687" s="5"/>
      <c r="O37687" s="10"/>
      <c r="P37687" s="8"/>
    </row>
    <row r="37688" spans="1:16" s="2" customFormat="1" x14ac:dyDescent="0.15">
      <c r="A37688" s="3"/>
      <c r="B37688" s="3"/>
      <c r="J37688" s="3"/>
      <c r="K37688" s="5"/>
      <c r="L37688" s="8"/>
      <c r="N37688" s="5"/>
      <c r="O37688" s="10"/>
      <c r="P37688" s="8"/>
    </row>
    <row r="37689" spans="1:16" s="2" customFormat="1" x14ac:dyDescent="0.15">
      <c r="A37689" s="3"/>
      <c r="B37689" s="3"/>
      <c r="J37689" s="3"/>
      <c r="K37689" s="5"/>
      <c r="L37689" s="8"/>
      <c r="N37689" s="5"/>
      <c r="O37689" s="10"/>
      <c r="P37689" s="8"/>
    </row>
    <row r="37690" spans="1:16" s="2" customFormat="1" x14ac:dyDescent="0.15">
      <c r="A37690" s="3"/>
      <c r="B37690" s="3"/>
      <c r="J37690" s="3"/>
      <c r="K37690" s="5"/>
      <c r="L37690" s="8"/>
      <c r="N37690" s="5"/>
      <c r="O37690" s="10"/>
      <c r="P37690" s="8"/>
    </row>
    <row r="37691" spans="1:16" s="2" customFormat="1" x14ac:dyDescent="0.15">
      <c r="A37691" s="3"/>
      <c r="B37691" s="3"/>
      <c r="J37691" s="3"/>
      <c r="K37691" s="5"/>
      <c r="L37691" s="8"/>
      <c r="N37691" s="5"/>
      <c r="O37691" s="10"/>
      <c r="P37691" s="8"/>
    </row>
    <row r="37692" spans="1:16" s="2" customFormat="1" x14ac:dyDescent="0.15">
      <c r="A37692" s="3"/>
      <c r="B37692" s="3"/>
      <c r="J37692" s="3"/>
      <c r="K37692" s="5"/>
      <c r="L37692" s="8"/>
      <c r="N37692" s="5"/>
      <c r="O37692" s="10"/>
      <c r="P37692" s="8"/>
    </row>
    <row r="37693" spans="1:16" s="2" customFormat="1" x14ac:dyDescent="0.15">
      <c r="A37693" s="3"/>
      <c r="B37693" s="3"/>
      <c r="J37693" s="3"/>
      <c r="K37693" s="5"/>
      <c r="L37693" s="8"/>
      <c r="N37693" s="5"/>
      <c r="O37693" s="10"/>
      <c r="P37693" s="8"/>
    </row>
    <row r="37694" spans="1:16" s="2" customFormat="1" x14ac:dyDescent="0.15">
      <c r="A37694" s="3"/>
      <c r="B37694" s="3"/>
      <c r="J37694" s="3"/>
      <c r="K37694" s="5"/>
      <c r="L37694" s="8"/>
      <c r="N37694" s="5"/>
      <c r="O37694" s="10"/>
      <c r="P37694" s="8"/>
    </row>
    <row r="37695" spans="1:16" s="2" customFormat="1" x14ac:dyDescent="0.15">
      <c r="A37695" s="3"/>
      <c r="B37695" s="3"/>
      <c r="J37695" s="3"/>
      <c r="K37695" s="5"/>
      <c r="L37695" s="8"/>
      <c r="N37695" s="5"/>
      <c r="O37695" s="10"/>
      <c r="P37695" s="8"/>
    </row>
    <row r="37696" spans="1:16" s="2" customFormat="1" x14ac:dyDescent="0.15">
      <c r="A37696" s="3"/>
      <c r="B37696" s="3"/>
      <c r="J37696" s="3"/>
      <c r="K37696" s="5"/>
      <c r="L37696" s="8"/>
      <c r="N37696" s="5"/>
      <c r="O37696" s="10"/>
      <c r="P37696" s="8"/>
    </row>
    <row r="37697" spans="1:16" s="2" customFormat="1" x14ac:dyDescent="0.15">
      <c r="A37697" s="3"/>
      <c r="B37697" s="3"/>
      <c r="J37697" s="3"/>
      <c r="K37697" s="5"/>
      <c r="L37697" s="8"/>
      <c r="N37697" s="5"/>
      <c r="O37697" s="10"/>
      <c r="P37697" s="8"/>
    </row>
    <row r="37698" spans="1:16" s="2" customFormat="1" x14ac:dyDescent="0.15">
      <c r="A37698" s="3"/>
      <c r="B37698" s="3"/>
      <c r="J37698" s="3"/>
      <c r="K37698" s="5"/>
      <c r="L37698" s="8"/>
      <c r="N37698" s="5"/>
      <c r="O37698" s="10"/>
      <c r="P37698" s="8"/>
    </row>
    <row r="37699" spans="1:16" s="2" customFormat="1" x14ac:dyDescent="0.15">
      <c r="A37699" s="3"/>
      <c r="B37699" s="3"/>
      <c r="J37699" s="3"/>
      <c r="K37699" s="5"/>
      <c r="L37699" s="8"/>
      <c r="N37699" s="5"/>
      <c r="O37699" s="10"/>
      <c r="P37699" s="8"/>
    </row>
    <row r="37700" spans="1:16" s="2" customFormat="1" x14ac:dyDescent="0.15">
      <c r="A37700" s="3"/>
      <c r="B37700" s="3"/>
      <c r="J37700" s="3"/>
      <c r="K37700" s="5"/>
      <c r="L37700" s="8"/>
      <c r="N37700" s="5"/>
      <c r="O37700" s="10"/>
      <c r="P37700" s="8"/>
    </row>
    <row r="37701" spans="1:16" s="2" customFormat="1" x14ac:dyDescent="0.15">
      <c r="A37701" s="3"/>
      <c r="B37701" s="3"/>
      <c r="J37701" s="3"/>
      <c r="K37701" s="5"/>
      <c r="L37701" s="8"/>
      <c r="N37701" s="5"/>
      <c r="O37701" s="10"/>
      <c r="P37701" s="8"/>
    </row>
    <row r="37702" spans="1:16" s="2" customFormat="1" x14ac:dyDescent="0.15">
      <c r="A37702" s="3"/>
      <c r="B37702" s="3"/>
      <c r="J37702" s="3"/>
      <c r="K37702" s="5"/>
      <c r="L37702" s="8"/>
      <c r="N37702" s="5"/>
      <c r="O37702" s="10"/>
      <c r="P37702" s="8"/>
    </row>
    <row r="37703" spans="1:16" s="2" customFormat="1" x14ac:dyDescent="0.15">
      <c r="A37703" s="3"/>
      <c r="B37703" s="3"/>
      <c r="J37703" s="3"/>
      <c r="K37703" s="5"/>
      <c r="L37703" s="8"/>
      <c r="N37703" s="5"/>
      <c r="O37703" s="10"/>
      <c r="P37703" s="8"/>
    </row>
    <row r="37704" spans="1:16" s="2" customFormat="1" x14ac:dyDescent="0.15">
      <c r="A37704" s="3"/>
      <c r="B37704" s="3"/>
      <c r="J37704" s="3"/>
      <c r="K37704" s="5"/>
      <c r="L37704" s="8"/>
      <c r="N37704" s="5"/>
      <c r="O37704" s="10"/>
      <c r="P37704" s="8"/>
    </row>
    <row r="37705" spans="1:16" s="2" customFormat="1" x14ac:dyDescent="0.15">
      <c r="A37705" s="3"/>
      <c r="B37705" s="3"/>
      <c r="J37705" s="3"/>
      <c r="K37705" s="5"/>
      <c r="L37705" s="8"/>
      <c r="N37705" s="5"/>
      <c r="O37705" s="10"/>
      <c r="P37705" s="8"/>
    </row>
    <row r="37706" spans="1:16" s="2" customFormat="1" x14ac:dyDescent="0.15">
      <c r="A37706" s="3"/>
      <c r="B37706" s="3"/>
      <c r="J37706" s="3"/>
      <c r="K37706" s="5"/>
      <c r="L37706" s="8"/>
      <c r="N37706" s="5"/>
      <c r="O37706" s="10"/>
      <c r="P37706" s="8"/>
    </row>
    <row r="37707" spans="1:16" s="2" customFormat="1" x14ac:dyDescent="0.15">
      <c r="A37707" s="3"/>
      <c r="B37707" s="3"/>
      <c r="J37707" s="3"/>
      <c r="K37707" s="5"/>
      <c r="L37707" s="8"/>
      <c r="N37707" s="5"/>
      <c r="O37707" s="10"/>
      <c r="P37707" s="8"/>
    </row>
    <row r="37708" spans="1:16" s="2" customFormat="1" x14ac:dyDescent="0.15">
      <c r="A37708" s="3"/>
      <c r="B37708" s="3"/>
      <c r="J37708" s="3"/>
      <c r="K37708" s="5"/>
      <c r="L37708" s="8"/>
      <c r="N37708" s="5"/>
      <c r="O37708" s="10"/>
      <c r="P37708" s="8"/>
    </row>
    <row r="37709" spans="1:16" s="2" customFormat="1" x14ac:dyDescent="0.15">
      <c r="A37709" s="3"/>
      <c r="B37709" s="3"/>
      <c r="J37709" s="3"/>
      <c r="K37709" s="5"/>
      <c r="L37709" s="8"/>
      <c r="N37709" s="5"/>
      <c r="O37709" s="10"/>
      <c r="P37709" s="8"/>
    </row>
    <row r="37710" spans="1:16" s="2" customFormat="1" x14ac:dyDescent="0.15">
      <c r="A37710" s="3"/>
      <c r="B37710" s="3"/>
      <c r="J37710" s="3"/>
      <c r="K37710" s="5"/>
      <c r="L37710" s="8"/>
      <c r="N37710" s="5"/>
      <c r="O37710" s="10"/>
      <c r="P37710" s="8"/>
    </row>
    <row r="37711" spans="1:16" s="2" customFormat="1" x14ac:dyDescent="0.15">
      <c r="A37711" s="3"/>
      <c r="B37711" s="3"/>
      <c r="J37711" s="3"/>
      <c r="K37711" s="5"/>
      <c r="L37711" s="8"/>
      <c r="N37711" s="5"/>
      <c r="O37711" s="10"/>
      <c r="P37711" s="8"/>
    </row>
    <row r="37712" spans="1:16" s="2" customFormat="1" x14ac:dyDescent="0.15">
      <c r="A37712" s="3"/>
      <c r="B37712" s="3"/>
      <c r="J37712" s="3"/>
      <c r="K37712" s="5"/>
      <c r="L37712" s="8"/>
      <c r="N37712" s="5"/>
      <c r="O37712" s="10"/>
      <c r="P37712" s="8"/>
    </row>
    <row r="37713" spans="1:16" s="2" customFormat="1" x14ac:dyDescent="0.15">
      <c r="A37713" s="3"/>
      <c r="B37713" s="3"/>
      <c r="J37713" s="3"/>
      <c r="K37713" s="5"/>
      <c r="L37713" s="8"/>
      <c r="N37713" s="5"/>
      <c r="O37713" s="10"/>
      <c r="P37713" s="8"/>
    </row>
    <row r="37714" spans="1:16" s="2" customFormat="1" x14ac:dyDescent="0.15">
      <c r="A37714" s="3"/>
      <c r="B37714" s="3"/>
      <c r="J37714" s="3"/>
      <c r="K37714" s="5"/>
      <c r="L37714" s="8"/>
      <c r="N37714" s="5"/>
      <c r="O37714" s="10"/>
      <c r="P37714" s="8"/>
    </row>
    <row r="37715" spans="1:16" s="2" customFormat="1" x14ac:dyDescent="0.15">
      <c r="A37715" s="3"/>
      <c r="B37715" s="3"/>
      <c r="J37715" s="3"/>
      <c r="K37715" s="5"/>
      <c r="L37715" s="8"/>
      <c r="N37715" s="5"/>
      <c r="O37715" s="10"/>
      <c r="P37715" s="8"/>
    </row>
    <row r="37716" spans="1:16" s="2" customFormat="1" x14ac:dyDescent="0.15">
      <c r="A37716" s="3"/>
      <c r="B37716" s="3"/>
      <c r="J37716" s="3"/>
      <c r="K37716" s="5"/>
      <c r="L37716" s="8"/>
      <c r="N37716" s="5"/>
      <c r="O37716" s="10"/>
      <c r="P37716" s="8"/>
    </row>
    <row r="37717" spans="1:16" s="2" customFormat="1" x14ac:dyDescent="0.15">
      <c r="A37717" s="3"/>
      <c r="B37717" s="3"/>
      <c r="J37717" s="3"/>
      <c r="K37717" s="5"/>
      <c r="L37717" s="8"/>
      <c r="N37717" s="5"/>
      <c r="O37717" s="10"/>
      <c r="P37717" s="8"/>
    </row>
    <row r="37718" spans="1:16" s="2" customFormat="1" x14ac:dyDescent="0.15">
      <c r="A37718" s="3"/>
      <c r="B37718" s="3"/>
      <c r="J37718" s="3"/>
      <c r="K37718" s="5"/>
      <c r="L37718" s="8"/>
      <c r="N37718" s="5"/>
      <c r="O37718" s="10"/>
      <c r="P37718" s="8"/>
    </row>
    <row r="37719" spans="1:16" s="2" customFormat="1" x14ac:dyDescent="0.15">
      <c r="A37719" s="3"/>
      <c r="B37719" s="3"/>
      <c r="J37719" s="3"/>
      <c r="K37719" s="5"/>
      <c r="L37719" s="8"/>
      <c r="N37719" s="5"/>
      <c r="O37719" s="10"/>
      <c r="P37719" s="8"/>
    </row>
    <row r="37720" spans="1:16" s="2" customFormat="1" x14ac:dyDescent="0.15">
      <c r="A37720" s="3"/>
      <c r="B37720" s="3"/>
      <c r="J37720" s="3"/>
      <c r="K37720" s="5"/>
      <c r="L37720" s="8"/>
      <c r="N37720" s="5"/>
      <c r="O37720" s="10"/>
      <c r="P37720" s="8"/>
    </row>
    <row r="37721" spans="1:16" s="2" customFormat="1" x14ac:dyDescent="0.15">
      <c r="A37721" s="3"/>
      <c r="B37721" s="3"/>
      <c r="J37721" s="3"/>
      <c r="K37721" s="5"/>
      <c r="L37721" s="8"/>
      <c r="N37721" s="5"/>
      <c r="O37721" s="10"/>
      <c r="P37721" s="8"/>
    </row>
    <row r="37722" spans="1:16" s="2" customFormat="1" x14ac:dyDescent="0.15">
      <c r="A37722" s="3"/>
      <c r="B37722" s="3"/>
      <c r="J37722" s="3"/>
      <c r="K37722" s="5"/>
      <c r="L37722" s="8"/>
      <c r="N37722" s="5"/>
      <c r="O37722" s="10"/>
      <c r="P37722" s="8"/>
    </row>
    <row r="37723" spans="1:16" s="2" customFormat="1" x14ac:dyDescent="0.15">
      <c r="A37723" s="3"/>
      <c r="B37723" s="3"/>
      <c r="J37723" s="3"/>
      <c r="K37723" s="5"/>
      <c r="L37723" s="8"/>
      <c r="N37723" s="5"/>
      <c r="O37723" s="10"/>
      <c r="P37723" s="8"/>
    </row>
    <row r="37724" spans="1:16" s="2" customFormat="1" x14ac:dyDescent="0.15">
      <c r="A37724" s="3"/>
      <c r="B37724" s="3"/>
      <c r="J37724" s="3"/>
      <c r="K37724" s="5"/>
      <c r="L37724" s="8"/>
      <c r="N37724" s="5"/>
      <c r="O37724" s="10"/>
      <c r="P37724" s="8"/>
    </row>
    <row r="37725" spans="1:16" s="2" customFormat="1" x14ac:dyDescent="0.15">
      <c r="A37725" s="3"/>
      <c r="B37725" s="3"/>
      <c r="J37725" s="3"/>
      <c r="K37725" s="5"/>
      <c r="L37725" s="8"/>
      <c r="N37725" s="5"/>
      <c r="O37725" s="10"/>
      <c r="P37725" s="8"/>
    </row>
    <row r="37726" spans="1:16" s="2" customFormat="1" x14ac:dyDescent="0.15">
      <c r="A37726" s="3"/>
      <c r="B37726" s="3"/>
      <c r="J37726" s="3"/>
      <c r="K37726" s="5"/>
      <c r="L37726" s="8"/>
      <c r="N37726" s="5"/>
      <c r="O37726" s="10"/>
      <c r="P37726" s="8"/>
    </row>
    <row r="37727" spans="1:16" s="2" customFormat="1" x14ac:dyDescent="0.15">
      <c r="A37727" s="3"/>
      <c r="B37727" s="3"/>
      <c r="J37727" s="3"/>
      <c r="K37727" s="5"/>
      <c r="L37727" s="8"/>
      <c r="N37727" s="5"/>
      <c r="O37727" s="10"/>
      <c r="P37727" s="8"/>
    </row>
    <row r="37728" spans="1:16" s="2" customFormat="1" x14ac:dyDescent="0.15">
      <c r="A37728" s="3"/>
      <c r="B37728" s="3"/>
      <c r="J37728" s="3"/>
      <c r="K37728" s="5"/>
      <c r="L37728" s="8"/>
      <c r="N37728" s="5"/>
      <c r="O37728" s="10"/>
      <c r="P37728" s="8"/>
    </row>
    <row r="37729" spans="1:16" s="2" customFormat="1" x14ac:dyDescent="0.15">
      <c r="A37729" s="3"/>
      <c r="B37729" s="3"/>
      <c r="J37729" s="3"/>
      <c r="K37729" s="5"/>
      <c r="L37729" s="8"/>
      <c r="N37729" s="5"/>
      <c r="O37729" s="10"/>
      <c r="P37729" s="8"/>
    </row>
    <row r="37730" spans="1:16" s="2" customFormat="1" x14ac:dyDescent="0.15">
      <c r="A37730" s="3"/>
      <c r="B37730" s="3"/>
      <c r="J37730" s="3"/>
      <c r="K37730" s="5"/>
      <c r="L37730" s="8"/>
      <c r="N37730" s="5"/>
      <c r="O37730" s="10"/>
      <c r="P37730" s="8"/>
    </row>
    <row r="37731" spans="1:16" s="2" customFormat="1" x14ac:dyDescent="0.15">
      <c r="A37731" s="3"/>
      <c r="B37731" s="3"/>
      <c r="J37731" s="3"/>
      <c r="K37731" s="5"/>
      <c r="L37731" s="8"/>
      <c r="N37731" s="5"/>
      <c r="O37731" s="10"/>
      <c r="P37731" s="8"/>
    </row>
    <row r="37732" spans="1:16" s="2" customFormat="1" x14ac:dyDescent="0.15">
      <c r="A37732" s="3"/>
      <c r="B37732" s="3"/>
      <c r="J37732" s="3"/>
      <c r="K37732" s="5"/>
      <c r="L37732" s="8"/>
      <c r="N37732" s="5"/>
      <c r="O37732" s="10"/>
      <c r="P37732" s="8"/>
    </row>
    <row r="37733" spans="1:16" s="2" customFormat="1" x14ac:dyDescent="0.15">
      <c r="A37733" s="3"/>
      <c r="B37733" s="3"/>
      <c r="J37733" s="3"/>
      <c r="K37733" s="5"/>
      <c r="L37733" s="8"/>
      <c r="N37733" s="5"/>
      <c r="O37733" s="10"/>
      <c r="P37733" s="8"/>
    </row>
    <row r="37734" spans="1:16" s="2" customFormat="1" x14ac:dyDescent="0.15">
      <c r="A37734" s="3"/>
      <c r="B37734" s="3"/>
      <c r="J37734" s="3"/>
      <c r="K37734" s="5"/>
      <c r="L37734" s="8"/>
      <c r="N37734" s="5"/>
      <c r="O37734" s="10"/>
      <c r="P37734" s="8"/>
    </row>
    <row r="37735" spans="1:16" s="2" customFormat="1" x14ac:dyDescent="0.15">
      <c r="A37735" s="3"/>
      <c r="B37735" s="3"/>
      <c r="J37735" s="3"/>
      <c r="K37735" s="5"/>
      <c r="L37735" s="8"/>
      <c r="N37735" s="5"/>
      <c r="O37735" s="10"/>
      <c r="P37735" s="8"/>
    </row>
    <row r="37736" spans="1:16" s="2" customFormat="1" x14ac:dyDescent="0.15">
      <c r="A37736" s="3"/>
      <c r="B37736" s="3"/>
      <c r="J37736" s="3"/>
      <c r="K37736" s="5"/>
      <c r="L37736" s="8"/>
      <c r="N37736" s="5"/>
      <c r="O37736" s="10"/>
      <c r="P37736" s="8"/>
    </row>
    <row r="37737" spans="1:16" s="2" customFormat="1" x14ac:dyDescent="0.15">
      <c r="A37737" s="3"/>
      <c r="B37737" s="3"/>
      <c r="J37737" s="3"/>
      <c r="K37737" s="5"/>
      <c r="L37737" s="8"/>
      <c r="N37737" s="5"/>
      <c r="O37737" s="10"/>
      <c r="P37737" s="8"/>
    </row>
    <row r="37738" spans="1:16" s="2" customFormat="1" x14ac:dyDescent="0.15">
      <c r="A37738" s="3"/>
      <c r="B37738" s="3"/>
      <c r="J37738" s="3"/>
      <c r="K37738" s="5"/>
      <c r="L37738" s="8"/>
      <c r="N37738" s="5"/>
      <c r="O37738" s="10"/>
      <c r="P37738" s="8"/>
    </row>
    <row r="37739" spans="1:16" s="2" customFormat="1" x14ac:dyDescent="0.15">
      <c r="A37739" s="3"/>
      <c r="B37739" s="3"/>
      <c r="J37739" s="3"/>
      <c r="K37739" s="5"/>
      <c r="L37739" s="8"/>
      <c r="N37739" s="5"/>
      <c r="O37739" s="10"/>
      <c r="P37739" s="8"/>
    </row>
    <row r="37740" spans="1:16" s="2" customFormat="1" x14ac:dyDescent="0.15">
      <c r="A37740" s="3"/>
      <c r="B37740" s="3"/>
      <c r="J37740" s="3"/>
      <c r="K37740" s="5"/>
      <c r="L37740" s="8"/>
      <c r="N37740" s="5"/>
      <c r="O37740" s="10"/>
      <c r="P37740" s="8"/>
    </row>
    <row r="37741" spans="1:16" s="2" customFormat="1" x14ac:dyDescent="0.15">
      <c r="A37741" s="3"/>
      <c r="B37741" s="3"/>
      <c r="J37741" s="3"/>
      <c r="K37741" s="5"/>
      <c r="L37741" s="8"/>
      <c r="N37741" s="5"/>
      <c r="O37741" s="10"/>
      <c r="P37741" s="8"/>
    </row>
    <row r="37742" spans="1:16" s="2" customFormat="1" x14ac:dyDescent="0.15">
      <c r="A37742" s="3"/>
      <c r="B37742" s="3"/>
      <c r="J37742" s="3"/>
      <c r="K37742" s="5"/>
      <c r="L37742" s="8"/>
      <c r="N37742" s="5"/>
      <c r="O37742" s="10"/>
      <c r="P37742" s="8"/>
    </row>
    <row r="37743" spans="1:16" s="2" customFormat="1" x14ac:dyDescent="0.15">
      <c r="A37743" s="3"/>
      <c r="B37743" s="3"/>
      <c r="J37743" s="3"/>
      <c r="K37743" s="5"/>
      <c r="L37743" s="8"/>
      <c r="N37743" s="5"/>
      <c r="O37743" s="10"/>
      <c r="P37743" s="8"/>
    </row>
    <row r="37744" spans="1:16" s="2" customFormat="1" x14ac:dyDescent="0.15">
      <c r="A37744" s="3"/>
      <c r="B37744" s="3"/>
      <c r="J37744" s="3"/>
      <c r="K37744" s="5"/>
      <c r="L37744" s="8"/>
      <c r="N37744" s="5"/>
      <c r="O37744" s="10"/>
      <c r="P37744" s="8"/>
    </row>
    <row r="37745" spans="1:16" s="2" customFormat="1" x14ac:dyDescent="0.15">
      <c r="A37745" s="3"/>
      <c r="B37745" s="3"/>
      <c r="J37745" s="3"/>
      <c r="K37745" s="5"/>
      <c r="L37745" s="8"/>
      <c r="N37745" s="5"/>
      <c r="O37745" s="10"/>
      <c r="P37745" s="8"/>
    </row>
    <row r="37746" spans="1:16" s="2" customFormat="1" x14ac:dyDescent="0.15">
      <c r="A37746" s="3"/>
      <c r="B37746" s="3"/>
      <c r="J37746" s="3"/>
      <c r="K37746" s="5"/>
      <c r="L37746" s="8"/>
      <c r="N37746" s="5"/>
      <c r="O37746" s="10"/>
      <c r="P37746" s="8"/>
    </row>
    <row r="37747" spans="1:16" s="2" customFormat="1" x14ac:dyDescent="0.15">
      <c r="A37747" s="3"/>
      <c r="B37747" s="3"/>
      <c r="J37747" s="3"/>
      <c r="K37747" s="5"/>
      <c r="L37747" s="8"/>
      <c r="N37747" s="5"/>
      <c r="O37747" s="10"/>
      <c r="P37747" s="8"/>
    </row>
    <row r="37748" spans="1:16" s="2" customFormat="1" x14ac:dyDescent="0.15">
      <c r="A37748" s="3"/>
      <c r="B37748" s="3"/>
      <c r="J37748" s="3"/>
      <c r="K37748" s="5"/>
      <c r="L37748" s="8"/>
      <c r="N37748" s="5"/>
      <c r="O37748" s="10"/>
      <c r="P37748" s="8"/>
    </row>
    <row r="37749" spans="1:16" s="2" customFormat="1" x14ac:dyDescent="0.15">
      <c r="A37749" s="3"/>
      <c r="B37749" s="3"/>
      <c r="J37749" s="3"/>
      <c r="K37749" s="5"/>
      <c r="L37749" s="8"/>
      <c r="N37749" s="5"/>
      <c r="O37749" s="10"/>
      <c r="P37749" s="8"/>
    </row>
    <row r="37750" spans="1:16" s="2" customFormat="1" x14ac:dyDescent="0.15">
      <c r="A37750" s="3"/>
      <c r="B37750" s="3"/>
      <c r="J37750" s="3"/>
      <c r="K37750" s="5"/>
      <c r="L37750" s="8"/>
      <c r="N37750" s="5"/>
      <c r="O37750" s="10"/>
      <c r="P37750" s="8"/>
    </row>
    <row r="37751" spans="1:16" s="2" customFormat="1" x14ac:dyDescent="0.15">
      <c r="A37751" s="3"/>
      <c r="B37751" s="3"/>
      <c r="J37751" s="3"/>
      <c r="K37751" s="5"/>
      <c r="L37751" s="8"/>
      <c r="N37751" s="5"/>
      <c r="O37751" s="10"/>
      <c r="P37751" s="8"/>
    </row>
    <row r="37752" spans="1:16" s="2" customFormat="1" x14ac:dyDescent="0.15">
      <c r="A37752" s="3"/>
      <c r="B37752" s="3"/>
      <c r="J37752" s="3"/>
      <c r="K37752" s="5"/>
      <c r="L37752" s="8"/>
      <c r="N37752" s="5"/>
      <c r="O37752" s="10"/>
      <c r="P37752" s="8"/>
    </row>
    <row r="37753" spans="1:16" s="2" customFormat="1" x14ac:dyDescent="0.15">
      <c r="A37753" s="3"/>
      <c r="B37753" s="3"/>
      <c r="J37753" s="3"/>
      <c r="K37753" s="5"/>
      <c r="L37753" s="8"/>
      <c r="N37753" s="5"/>
      <c r="O37753" s="10"/>
      <c r="P37753" s="8"/>
    </row>
    <row r="37754" spans="1:16" s="2" customFormat="1" x14ac:dyDescent="0.15">
      <c r="A37754" s="3"/>
      <c r="B37754" s="3"/>
      <c r="J37754" s="3"/>
      <c r="K37754" s="5"/>
      <c r="L37754" s="8"/>
      <c r="N37754" s="5"/>
      <c r="O37754" s="10"/>
      <c r="P37754" s="8"/>
    </row>
    <row r="37755" spans="1:16" s="2" customFormat="1" x14ac:dyDescent="0.15">
      <c r="A37755" s="3"/>
      <c r="B37755" s="3"/>
      <c r="J37755" s="3"/>
      <c r="K37755" s="5"/>
      <c r="L37755" s="8"/>
      <c r="N37755" s="5"/>
      <c r="O37755" s="10"/>
      <c r="P37755" s="8"/>
    </row>
    <row r="37756" spans="1:16" s="2" customFormat="1" x14ac:dyDescent="0.15">
      <c r="A37756" s="3"/>
      <c r="B37756" s="3"/>
      <c r="J37756" s="3"/>
      <c r="K37756" s="5"/>
      <c r="L37756" s="8"/>
      <c r="N37756" s="5"/>
      <c r="O37756" s="10"/>
      <c r="P37756" s="8"/>
    </row>
    <row r="37757" spans="1:16" s="2" customFormat="1" x14ac:dyDescent="0.15">
      <c r="A37757" s="3"/>
      <c r="B37757" s="3"/>
      <c r="J37757" s="3"/>
      <c r="K37757" s="5"/>
      <c r="L37757" s="8"/>
      <c r="N37757" s="5"/>
      <c r="O37757" s="10"/>
      <c r="P37757" s="8"/>
    </row>
    <row r="37758" spans="1:16" s="2" customFormat="1" x14ac:dyDescent="0.15">
      <c r="A37758" s="3"/>
      <c r="B37758" s="3"/>
      <c r="J37758" s="3"/>
      <c r="K37758" s="5"/>
      <c r="L37758" s="8"/>
      <c r="N37758" s="5"/>
      <c r="O37758" s="10"/>
      <c r="P37758" s="8"/>
    </row>
    <row r="37759" spans="1:16" s="2" customFormat="1" x14ac:dyDescent="0.15">
      <c r="A37759" s="3"/>
      <c r="B37759" s="3"/>
      <c r="J37759" s="3"/>
      <c r="K37759" s="5"/>
      <c r="L37759" s="8"/>
      <c r="N37759" s="5"/>
      <c r="O37759" s="10"/>
      <c r="P37759" s="8"/>
    </row>
    <row r="37760" spans="1:16" s="2" customFormat="1" x14ac:dyDescent="0.15">
      <c r="A37760" s="3"/>
      <c r="B37760" s="3"/>
      <c r="J37760" s="3"/>
      <c r="K37760" s="5"/>
      <c r="L37760" s="8"/>
      <c r="N37760" s="5"/>
      <c r="O37760" s="10"/>
      <c r="P37760" s="8"/>
    </row>
    <row r="37761" spans="1:16" s="2" customFormat="1" x14ac:dyDescent="0.15">
      <c r="A37761" s="3"/>
      <c r="B37761" s="3"/>
      <c r="J37761" s="3"/>
      <c r="K37761" s="5"/>
      <c r="L37761" s="8"/>
      <c r="N37761" s="5"/>
      <c r="O37761" s="10"/>
      <c r="P37761" s="8"/>
    </row>
    <row r="37762" spans="1:16" s="2" customFormat="1" x14ac:dyDescent="0.15">
      <c r="A37762" s="3"/>
      <c r="B37762" s="3"/>
      <c r="J37762" s="3"/>
      <c r="K37762" s="5"/>
      <c r="L37762" s="8"/>
      <c r="N37762" s="5"/>
      <c r="O37762" s="10"/>
      <c r="P37762" s="8"/>
    </row>
    <row r="37763" spans="1:16" s="2" customFormat="1" x14ac:dyDescent="0.15">
      <c r="A37763" s="3"/>
      <c r="B37763" s="3"/>
      <c r="J37763" s="3"/>
      <c r="K37763" s="5"/>
      <c r="L37763" s="8"/>
      <c r="N37763" s="5"/>
      <c r="O37763" s="10"/>
      <c r="P37763" s="8"/>
    </row>
    <row r="37764" spans="1:16" s="2" customFormat="1" x14ac:dyDescent="0.15">
      <c r="A37764" s="3"/>
      <c r="B37764" s="3"/>
      <c r="J37764" s="3"/>
      <c r="K37764" s="5"/>
      <c r="L37764" s="8"/>
      <c r="N37764" s="5"/>
      <c r="O37764" s="10"/>
      <c r="P37764" s="8"/>
    </row>
    <row r="37765" spans="1:16" s="2" customFormat="1" x14ac:dyDescent="0.15">
      <c r="A37765" s="3"/>
      <c r="B37765" s="3"/>
      <c r="J37765" s="3"/>
      <c r="K37765" s="5"/>
      <c r="L37765" s="8"/>
      <c r="N37765" s="5"/>
      <c r="O37765" s="10"/>
      <c r="P37765" s="8"/>
    </row>
    <row r="37766" spans="1:16" s="2" customFormat="1" x14ac:dyDescent="0.15">
      <c r="A37766" s="3"/>
      <c r="B37766" s="3"/>
      <c r="J37766" s="3"/>
      <c r="K37766" s="5"/>
      <c r="L37766" s="8"/>
      <c r="N37766" s="5"/>
      <c r="O37766" s="10"/>
      <c r="P37766" s="8"/>
    </row>
    <row r="37767" spans="1:16" s="2" customFormat="1" x14ac:dyDescent="0.15">
      <c r="A37767" s="3"/>
      <c r="B37767" s="3"/>
      <c r="J37767" s="3"/>
      <c r="K37767" s="5"/>
      <c r="L37767" s="8"/>
      <c r="N37767" s="5"/>
      <c r="O37767" s="10"/>
      <c r="P37767" s="8"/>
    </row>
    <row r="37768" spans="1:16" s="2" customFormat="1" x14ac:dyDescent="0.15">
      <c r="A37768" s="3"/>
      <c r="B37768" s="3"/>
      <c r="J37768" s="3"/>
      <c r="K37768" s="5"/>
      <c r="L37768" s="8"/>
      <c r="N37768" s="5"/>
      <c r="O37768" s="10"/>
      <c r="P37768" s="8"/>
    </row>
    <row r="37769" spans="1:16" s="2" customFormat="1" x14ac:dyDescent="0.15">
      <c r="A37769" s="3"/>
      <c r="B37769" s="3"/>
      <c r="J37769" s="3"/>
      <c r="K37769" s="5"/>
      <c r="L37769" s="8"/>
      <c r="N37769" s="5"/>
      <c r="O37769" s="10"/>
      <c r="P37769" s="8"/>
    </row>
    <row r="37770" spans="1:16" s="2" customFormat="1" x14ac:dyDescent="0.15">
      <c r="A37770" s="3"/>
      <c r="B37770" s="3"/>
      <c r="J37770" s="3"/>
      <c r="K37770" s="5"/>
      <c r="L37770" s="8"/>
      <c r="N37770" s="5"/>
      <c r="O37770" s="10"/>
      <c r="P37770" s="8"/>
    </row>
    <row r="37771" spans="1:16" s="2" customFormat="1" x14ac:dyDescent="0.15">
      <c r="A37771" s="3"/>
      <c r="B37771" s="3"/>
      <c r="J37771" s="3"/>
      <c r="K37771" s="5"/>
      <c r="L37771" s="8"/>
      <c r="N37771" s="5"/>
      <c r="O37771" s="10"/>
      <c r="P37771" s="8"/>
    </row>
    <row r="37772" spans="1:16" s="2" customFormat="1" x14ac:dyDescent="0.15">
      <c r="A37772" s="3"/>
      <c r="B37772" s="3"/>
      <c r="J37772" s="3"/>
      <c r="K37772" s="5"/>
      <c r="L37772" s="8"/>
      <c r="N37772" s="5"/>
      <c r="O37772" s="10"/>
      <c r="P37772" s="8"/>
    </row>
    <row r="37773" spans="1:16" s="2" customFormat="1" x14ac:dyDescent="0.15">
      <c r="A37773" s="3"/>
      <c r="B37773" s="3"/>
      <c r="J37773" s="3"/>
      <c r="K37773" s="5"/>
      <c r="L37773" s="8"/>
      <c r="N37773" s="5"/>
      <c r="O37773" s="10"/>
      <c r="P37773" s="8"/>
    </row>
    <row r="37774" spans="1:16" s="2" customFormat="1" x14ac:dyDescent="0.15">
      <c r="A37774" s="3"/>
      <c r="B37774" s="3"/>
      <c r="J37774" s="3"/>
      <c r="K37774" s="5"/>
      <c r="L37774" s="8"/>
      <c r="N37774" s="5"/>
      <c r="O37774" s="10"/>
      <c r="P37774" s="8"/>
    </row>
    <row r="37775" spans="1:16" s="2" customFormat="1" x14ac:dyDescent="0.15">
      <c r="A37775" s="3"/>
      <c r="B37775" s="3"/>
      <c r="J37775" s="3"/>
      <c r="K37775" s="5"/>
      <c r="L37775" s="8"/>
      <c r="N37775" s="5"/>
      <c r="O37775" s="10"/>
      <c r="P37775" s="8"/>
    </row>
    <row r="37776" spans="1:16" s="2" customFormat="1" x14ac:dyDescent="0.15">
      <c r="A37776" s="3"/>
      <c r="B37776" s="3"/>
      <c r="J37776" s="3"/>
      <c r="K37776" s="5"/>
      <c r="L37776" s="8"/>
      <c r="N37776" s="5"/>
      <c r="O37776" s="10"/>
      <c r="P37776" s="8"/>
    </row>
    <row r="37777" spans="1:16" s="2" customFormat="1" x14ac:dyDescent="0.15">
      <c r="A37777" s="3"/>
      <c r="B37777" s="3"/>
      <c r="J37777" s="3"/>
      <c r="K37777" s="5"/>
      <c r="L37777" s="8"/>
      <c r="N37777" s="5"/>
      <c r="O37777" s="10"/>
      <c r="P37777" s="8"/>
    </row>
    <row r="37778" spans="1:16" s="2" customFormat="1" x14ac:dyDescent="0.15">
      <c r="A37778" s="3"/>
      <c r="B37778" s="3"/>
      <c r="J37778" s="3"/>
      <c r="K37778" s="5"/>
      <c r="L37778" s="8"/>
      <c r="N37778" s="5"/>
      <c r="O37778" s="10"/>
      <c r="P37778" s="8"/>
    </row>
    <row r="37779" spans="1:16" s="2" customFormat="1" x14ac:dyDescent="0.15">
      <c r="A37779" s="3"/>
      <c r="B37779" s="3"/>
      <c r="J37779" s="3"/>
      <c r="K37779" s="5"/>
      <c r="L37779" s="8"/>
      <c r="N37779" s="5"/>
      <c r="O37779" s="10"/>
      <c r="P37779" s="8"/>
    </row>
    <row r="37780" spans="1:16" s="2" customFormat="1" x14ac:dyDescent="0.15">
      <c r="A37780" s="3"/>
      <c r="B37780" s="3"/>
      <c r="J37780" s="3"/>
      <c r="K37780" s="5"/>
      <c r="L37780" s="8"/>
      <c r="N37780" s="5"/>
      <c r="O37780" s="10"/>
      <c r="P37780" s="8"/>
    </row>
    <row r="37781" spans="1:16" s="2" customFormat="1" x14ac:dyDescent="0.15">
      <c r="A37781" s="3"/>
      <c r="B37781" s="3"/>
      <c r="J37781" s="3"/>
      <c r="K37781" s="5"/>
      <c r="L37781" s="8"/>
      <c r="N37781" s="5"/>
      <c r="O37781" s="10"/>
      <c r="P37781" s="8"/>
    </row>
    <row r="37782" spans="1:16" s="2" customFormat="1" x14ac:dyDescent="0.15">
      <c r="A37782" s="3"/>
      <c r="B37782" s="3"/>
      <c r="J37782" s="3"/>
      <c r="K37782" s="5"/>
      <c r="L37782" s="8"/>
      <c r="N37782" s="5"/>
      <c r="O37782" s="10"/>
      <c r="P37782" s="8"/>
    </row>
    <row r="37783" spans="1:16" s="2" customFormat="1" x14ac:dyDescent="0.15">
      <c r="A37783" s="3"/>
      <c r="B37783" s="3"/>
      <c r="J37783" s="3"/>
      <c r="K37783" s="5"/>
      <c r="L37783" s="8"/>
      <c r="N37783" s="5"/>
      <c r="O37783" s="10"/>
      <c r="P37783" s="8"/>
    </row>
    <row r="37784" spans="1:16" s="2" customFormat="1" x14ac:dyDescent="0.15">
      <c r="A37784" s="3"/>
      <c r="B37784" s="3"/>
      <c r="J37784" s="3"/>
      <c r="K37784" s="5"/>
      <c r="L37784" s="8"/>
      <c r="N37784" s="5"/>
      <c r="O37784" s="10"/>
      <c r="P37784" s="8"/>
    </row>
    <row r="37785" spans="1:16" s="2" customFormat="1" x14ac:dyDescent="0.15">
      <c r="A37785" s="3"/>
      <c r="B37785" s="3"/>
      <c r="J37785" s="3"/>
      <c r="K37785" s="5"/>
      <c r="L37785" s="8"/>
      <c r="N37785" s="5"/>
      <c r="O37785" s="10"/>
      <c r="P37785" s="8"/>
    </row>
    <row r="37786" spans="1:16" s="2" customFormat="1" x14ac:dyDescent="0.15">
      <c r="A37786" s="3"/>
      <c r="B37786" s="3"/>
      <c r="J37786" s="3"/>
      <c r="K37786" s="5"/>
      <c r="L37786" s="8"/>
      <c r="N37786" s="5"/>
      <c r="O37786" s="10"/>
      <c r="P37786" s="8"/>
    </row>
    <row r="37787" spans="1:16" s="2" customFormat="1" x14ac:dyDescent="0.15">
      <c r="A37787" s="3"/>
      <c r="B37787" s="3"/>
      <c r="J37787" s="3"/>
      <c r="K37787" s="5"/>
      <c r="L37787" s="8"/>
      <c r="N37787" s="5"/>
      <c r="O37787" s="10"/>
      <c r="P37787" s="8"/>
    </row>
    <row r="37788" spans="1:16" s="2" customFormat="1" x14ac:dyDescent="0.15">
      <c r="A37788" s="3"/>
      <c r="B37788" s="3"/>
      <c r="J37788" s="3"/>
      <c r="K37788" s="5"/>
      <c r="L37788" s="8"/>
      <c r="N37788" s="5"/>
      <c r="O37788" s="10"/>
      <c r="P37788" s="8"/>
    </row>
    <row r="37789" spans="1:16" s="2" customFormat="1" x14ac:dyDescent="0.15">
      <c r="A37789" s="3"/>
      <c r="B37789" s="3"/>
      <c r="J37789" s="3"/>
      <c r="K37789" s="5"/>
      <c r="L37789" s="8"/>
      <c r="N37789" s="5"/>
      <c r="O37789" s="10"/>
      <c r="P37789" s="8"/>
    </row>
    <row r="37790" spans="1:16" s="2" customFormat="1" x14ac:dyDescent="0.15">
      <c r="A37790" s="3"/>
      <c r="B37790" s="3"/>
      <c r="J37790" s="3"/>
      <c r="K37790" s="5"/>
      <c r="L37790" s="8"/>
      <c r="N37790" s="5"/>
      <c r="O37790" s="10"/>
      <c r="P37790" s="8"/>
    </row>
    <row r="37791" spans="1:16" s="2" customFormat="1" x14ac:dyDescent="0.15">
      <c r="A37791" s="3"/>
      <c r="B37791" s="3"/>
      <c r="J37791" s="3"/>
      <c r="K37791" s="5"/>
      <c r="L37791" s="8"/>
      <c r="N37791" s="5"/>
      <c r="O37791" s="10"/>
      <c r="P37791" s="8"/>
    </row>
    <row r="37792" spans="1:16" s="2" customFormat="1" x14ac:dyDescent="0.15">
      <c r="A37792" s="3"/>
      <c r="B37792" s="3"/>
      <c r="J37792" s="3"/>
      <c r="K37792" s="5"/>
      <c r="L37792" s="8"/>
      <c r="N37792" s="5"/>
      <c r="O37792" s="10"/>
      <c r="P37792" s="8"/>
    </row>
    <row r="37793" spans="1:16" s="2" customFormat="1" x14ac:dyDescent="0.15">
      <c r="A37793" s="3"/>
      <c r="B37793" s="3"/>
      <c r="J37793" s="3"/>
      <c r="K37793" s="5"/>
      <c r="L37793" s="8"/>
      <c r="N37793" s="5"/>
      <c r="O37793" s="10"/>
      <c r="P37793" s="8"/>
    </row>
    <row r="37794" spans="1:16" s="2" customFormat="1" x14ac:dyDescent="0.15">
      <c r="A37794" s="3"/>
      <c r="B37794" s="3"/>
      <c r="J37794" s="3"/>
      <c r="K37794" s="5"/>
      <c r="L37794" s="8"/>
      <c r="N37794" s="5"/>
      <c r="O37794" s="10"/>
      <c r="P37794" s="8"/>
    </row>
    <row r="37795" spans="1:16" s="2" customFormat="1" x14ac:dyDescent="0.15">
      <c r="A37795" s="3"/>
      <c r="B37795" s="3"/>
      <c r="J37795" s="3"/>
      <c r="K37795" s="5"/>
      <c r="L37795" s="8"/>
      <c r="N37795" s="5"/>
      <c r="O37795" s="10"/>
      <c r="P37795" s="8"/>
    </row>
    <row r="37796" spans="1:16" s="2" customFormat="1" x14ac:dyDescent="0.15">
      <c r="A37796" s="3"/>
      <c r="B37796" s="3"/>
      <c r="J37796" s="3"/>
      <c r="K37796" s="5"/>
      <c r="L37796" s="8"/>
      <c r="N37796" s="5"/>
      <c r="O37796" s="10"/>
      <c r="P37796" s="8"/>
    </row>
    <row r="37797" spans="1:16" s="2" customFormat="1" x14ac:dyDescent="0.15">
      <c r="A37797" s="3"/>
      <c r="B37797" s="3"/>
      <c r="J37797" s="3"/>
      <c r="K37797" s="5"/>
      <c r="L37797" s="8"/>
      <c r="N37797" s="5"/>
      <c r="O37797" s="10"/>
      <c r="P37797" s="8"/>
    </row>
    <row r="37798" spans="1:16" s="2" customFormat="1" x14ac:dyDescent="0.15">
      <c r="A37798" s="3"/>
      <c r="B37798" s="3"/>
      <c r="J37798" s="3"/>
      <c r="K37798" s="5"/>
      <c r="L37798" s="8"/>
      <c r="N37798" s="5"/>
      <c r="O37798" s="10"/>
      <c r="P37798" s="8"/>
    </row>
    <row r="37799" spans="1:16" s="2" customFormat="1" x14ac:dyDescent="0.15">
      <c r="A37799" s="3"/>
      <c r="B37799" s="3"/>
      <c r="J37799" s="3"/>
      <c r="K37799" s="5"/>
      <c r="L37799" s="8"/>
      <c r="N37799" s="5"/>
      <c r="O37799" s="10"/>
      <c r="P37799" s="8"/>
    </row>
    <row r="37800" spans="1:16" s="2" customFormat="1" x14ac:dyDescent="0.15">
      <c r="A37800" s="3"/>
      <c r="B37800" s="3"/>
      <c r="J37800" s="3"/>
      <c r="K37800" s="5"/>
      <c r="L37800" s="8"/>
      <c r="N37800" s="5"/>
      <c r="O37800" s="10"/>
      <c r="P37800" s="8"/>
    </row>
    <row r="37801" spans="1:16" s="2" customFormat="1" x14ac:dyDescent="0.15">
      <c r="A37801" s="3"/>
      <c r="B37801" s="3"/>
      <c r="J37801" s="3"/>
      <c r="K37801" s="5"/>
      <c r="L37801" s="8"/>
      <c r="N37801" s="5"/>
      <c r="O37801" s="10"/>
      <c r="P37801" s="8"/>
    </row>
    <row r="37802" spans="1:16" s="2" customFormat="1" x14ac:dyDescent="0.15">
      <c r="A37802" s="3"/>
      <c r="B37802" s="3"/>
      <c r="J37802" s="3"/>
      <c r="K37802" s="5"/>
      <c r="L37802" s="8"/>
      <c r="N37802" s="5"/>
      <c r="O37802" s="10"/>
      <c r="P37802" s="8"/>
    </row>
    <row r="37803" spans="1:16" s="2" customFormat="1" x14ac:dyDescent="0.15">
      <c r="A37803" s="3"/>
      <c r="B37803" s="3"/>
      <c r="J37803" s="3"/>
      <c r="K37803" s="5"/>
      <c r="L37803" s="8"/>
      <c r="N37803" s="5"/>
      <c r="O37803" s="10"/>
      <c r="P37803" s="8"/>
    </row>
    <row r="37804" spans="1:16" s="2" customFormat="1" x14ac:dyDescent="0.15">
      <c r="A37804" s="3"/>
      <c r="B37804" s="3"/>
      <c r="J37804" s="3"/>
      <c r="K37804" s="5"/>
      <c r="L37804" s="8"/>
      <c r="N37804" s="5"/>
      <c r="O37804" s="10"/>
      <c r="P37804" s="8"/>
    </row>
    <row r="37805" spans="1:16" s="2" customFormat="1" x14ac:dyDescent="0.15">
      <c r="A37805" s="3"/>
      <c r="B37805" s="3"/>
      <c r="J37805" s="3"/>
      <c r="K37805" s="5"/>
      <c r="L37805" s="8"/>
      <c r="N37805" s="5"/>
      <c r="O37805" s="10"/>
      <c r="P37805" s="8"/>
    </row>
    <row r="37806" spans="1:16" s="2" customFormat="1" x14ac:dyDescent="0.15">
      <c r="A37806" s="3"/>
      <c r="B37806" s="3"/>
      <c r="J37806" s="3"/>
      <c r="K37806" s="5"/>
      <c r="L37806" s="8"/>
      <c r="N37806" s="5"/>
      <c r="O37806" s="10"/>
      <c r="P37806" s="8"/>
    </row>
    <row r="37807" spans="1:16" s="2" customFormat="1" x14ac:dyDescent="0.15">
      <c r="A37807" s="3"/>
      <c r="B37807" s="3"/>
      <c r="J37807" s="3"/>
      <c r="K37807" s="5"/>
      <c r="L37807" s="8"/>
      <c r="N37807" s="5"/>
      <c r="O37807" s="10"/>
      <c r="P37807" s="8"/>
    </row>
    <row r="37808" spans="1:16" s="2" customFormat="1" x14ac:dyDescent="0.15">
      <c r="A37808" s="3"/>
      <c r="B37808" s="3"/>
      <c r="J37808" s="3"/>
      <c r="K37808" s="5"/>
      <c r="L37808" s="8"/>
      <c r="N37808" s="5"/>
      <c r="O37808" s="10"/>
      <c r="P37808" s="8"/>
    </row>
    <row r="37809" spans="1:16" s="2" customFormat="1" x14ac:dyDescent="0.15">
      <c r="A37809" s="3"/>
      <c r="B37809" s="3"/>
      <c r="J37809" s="3"/>
      <c r="K37809" s="5"/>
      <c r="L37809" s="8"/>
      <c r="N37809" s="5"/>
      <c r="O37809" s="10"/>
      <c r="P37809" s="8"/>
    </row>
    <row r="37810" spans="1:16" s="2" customFormat="1" x14ac:dyDescent="0.15">
      <c r="A37810" s="3"/>
      <c r="B37810" s="3"/>
      <c r="J37810" s="3"/>
      <c r="K37810" s="5"/>
      <c r="L37810" s="8"/>
      <c r="N37810" s="5"/>
      <c r="O37810" s="10"/>
      <c r="P37810" s="8"/>
    </row>
    <row r="37811" spans="1:16" s="2" customFormat="1" x14ac:dyDescent="0.15">
      <c r="A37811" s="3"/>
      <c r="B37811" s="3"/>
      <c r="J37811" s="3"/>
      <c r="K37811" s="5"/>
      <c r="L37811" s="8"/>
      <c r="N37811" s="5"/>
      <c r="O37811" s="10"/>
      <c r="P37811" s="8"/>
    </row>
    <row r="37812" spans="1:16" s="2" customFormat="1" x14ac:dyDescent="0.15">
      <c r="A37812" s="3"/>
      <c r="B37812" s="3"/>
      <c r="J37812" s="3"/>
      <c r="K37812" s="5"/>
      <c r="L37812" s="8"/>
      <c r="N37812" s="5"/>
      <c r="O37812" s="10"/>
      <c r="P37812" s="8"/>
    </row>
    <row r="37813" spans="1:16" s="2" customFormat="1" x14ac:dyDescent="0.15">
      <c r="A37813" s="3"/>
      <c r="B37813" s="3"/>
      <c r="J37813" s="3"/>
      <c r="K37813" s="5"/>
      <c r="L37813" s="8"/>
      <c r="N37813" s="5"/>
      <c r="O37813" s="10"/>
      <c r="P37813" s="8"/>
    </row>
    <row r="37814" spans="1:16" s="2" customFormat="1" x14ac:dyDescent="0.15">
      <c r="A37814" s="3"/>
      <c r="B37814" s="3"/>
      <c r="J37814" s="3"/>
      <c r="K37814" s="5"/>
      <c r="L37814" s="8"/>
      <c r="N37814" s="5"/>
      <c r="O37814" s="10"/>
      <c r="P37814" s="8"/>
    </row>
    <row r="37815" spans="1:16" s="2" customFormat="1" x14ac:dyDescent="0.15">
      <c r="A37815" s="3"/>
      <c r="B37815" s="3"/>
      <c r="J37815" s="3"/>
      <c r="K37815" s="5"/>
      <c r="L37815" s="8"/>
      <c r="N37815" s="5"/>
      <c r="O37815" s="10"/>
      <c r="P37815" s="8"/>
    </row>
    <row r="37816" spans="1:16" s="2" customFormat="1" x14ac:dyDescent="0.15">
      <c r="A37816" s="3"/>
      <c r="B37816" s="3"/>
      <c r="J37816" s="3"/>
      <c r="K37816" s="5"/>
      <c r="L37816" s="8"/>
      <c r="N37816" s="5"/>
      <c r="O37816" s="10"/>
      <c r="P37816" s="8"/>
    </row>
    <row r="37817" spans="1:16" s="2" customFormat="1" x14ac:dyDescent="0.15">
      <c r="A37817" s="3"/>
      <c r="B37817" s="3"/>
      <c r="J37817" s="3"/>
      <c r="K37817" s="5"/>
      <c r="L37817" s="8"/>
      <c r="N37817" s="5"/>
      <c r="O37817" s="10"/>
      <c r="P37817" s="8"/>
    </row>
    <row r="37818" spans="1:16" s="2" customFormat="1" x14ac:dyDescent="0.15">
      <c r="A37818" s="3"/>
      <c r="B37818" s="3"/>
      <c r="J37818" s="3"/>
      <c r="K37818" s="5"/>
      <c r="L37818" s="8"/>
      <c r="N37818" s="5"/>
      <c r="O37818" s="10"/>
      <c r="P37818" s="8"/>
    </row>
    <row r="37819" spans="1:16" s="2" customFormat="1" x14ac:dyDescent="0.15">
      <c r="A37819" s="3"/>
      <c r="B37819" s="3"/>
      <c r="J37819" s="3"/>
      <c r="K37819" s="5"/>
      <c r="L37819" s="8"/>
      <c r="N37819" s="5"/>
      <c r="O37819" s="10"/>
      <c r="P37819" s="8"/>
    </row>
    <row r="37820" spans="1:16" s="2" customFormat="1" x14ac:dyDescent="0.15">
      <c r="A37820" s="3"/>
      <c r="B37820" s="3"/>
      <c r="J37820" s="3"/>
      <c r="K37820" s="5"/>
      <c r="L37820" s="8"/>
      <c r="N37820" s="5"/>
      <c r="O37820" s="10"/>
      <c r="P37820" s="8"/>
    </row>
    <row r="37821" spans="1:16" s="2" customFormat="1" x14ac:dyDescent="0.15">
      <c r="A37821" s="3"/>
      <c r="B37821" s="3"/>
      <c r="J37821" s="3"/>
      <c r="K37821" s="5"/>
      <c r="L37821" s="8"/>
      <c r="N37821" s="5"/>
      <c r="O37821" s="10"/>
      <c r="P37821" s="8"/>
    </row>
    <row r="37822" spans="1:16" s="2" customFormat="1" x14ac:dyDescent="0.15">
      <c r="A37822" s="3"/>
      <c r="B37822" s="3"/>
      <c r="J37822" s="3"/>
      <c r="K37822" s="5"/>
      <c r="L37822" s="8"/>
      <c r="N37822" s="5"/>
      <c r="O37822" s="10"/>
      <c r="P37822" s="8"/>
    </row>
    <row r="37823" spans="1:16" s="2" customFormat="1" x14ac:dyDescent="0.15">
      <c r="A37823" s="3"/>
      <c r="B37823" s="3"/>
      <c r="J37823" s="3"/>
      <c r="K37823" s="5"/>
      <c r="L37823" s="8"/>
      <c r="N37823" s="5"/>
      <c r="O37823" s="10"/>
      <c r="P37823" s="8"/>
    </row>
    <row r="37824" spans="1:16" s="2" customFormat="1" x14ac:dyDescent="0.15">
      <c r="A37824" s="3"/>
      <c r="B37824" s="3"/>
      <c r="J37824" s="3"/>
      <c r="K37824" s="5"/>
      <c r="L37824" s="8"/>
      <c r="N37824" s="5"/>
      <c r="O37824" s="10"/>
      <c r="P37824" s="8"/>
    </row>
    <row r="37825" spans="1:16" s="2" customFormat="1" x14ac:dyDescent="0.15">
      <c r="A37825" s="3"/>
      <c r="B37825" s="3"/>
      <c r="J37825" s="3"/>
      <c r="K37825" s="5"/>
      <c r="L37825" s="8"/>
      <c r="N37825" s="5"/>
      <c r="O37825" s="10"/>
      <c r="P37825" s="8"/>
    </row>
    <row r="37826" spans="1:16" s="2" customFormat="1" x14ac:dyDescent="0.15">
      <c r="A37826" s="3"/>
      <c r="B37826" s="3"/>
      <c r="J37826" s="3"/>
      <c r="K37826" s="5"/>
      <c r="L37826" s="8"/>
      <c r="N37826" s="5"/>
      <c r="O37826" s="10"/>
      <c r="P37826" s="8"/>
    </row>
    <row r="37827" spans="1:16" s="2" customFormat="1" x14ac:dyDescent="0.15">
      <c r="A37827" s="3"/>
      <c r="B37827" s="3"/>
      <c r="J37827" s="3"/>
      <c r="K37827" s="5"/>
      <c r="L37827" s="8"/>
      <c r="N37827" s="5"/>
      <c r="O37827" s="10"/>
      <c r="P37827" s="8"/>
    </row>
    <row r="37828" spans="1:16" s="2" customFormat="1" x14ac:dyDescent="0.15">
      <c r="A37828" s="3"/>
      <c r="B37828" s="3"/>
      <c r="J37828" s="3"/>
      <c r="K37828" s="5"/>
      <c r="L37828" s="8"/>
      <c r="N37828" s="5"/>
      <c r="O37828" s="10"/>
      <c r="P37828" s="8"/>
    </row>
    <row r="37829" spans="1:16" s="2" customFormat="1" x14ac:dyDescent="0.15">
      <c r="A37829" s="3"/>
      <c r="B37829" s="3"/>
      <c r="J37829" s="3"/>
      <c r="K37829" s="5"/>
      <c r="L37829" s="8"/>
      <c r="N37829" s="5"/>
      <c r="O37829" s="10"/>
      <c r="P37829" s="8"/>
    </row>
    <row r="37830" spans="1:16" s="2" customFormat="1" x14ac:dyDescent="0.15">
      <c r="A37830" s="3"/>
      <c r="B37830" s="3"/>
      <c r="J37830" s="3"/>
      <c r="K37830" s="5"/>
      <c r="L37830" s="8"/>
      <c r="N37830" s="5"/>
      <c r="O37830" s="10"/>
      <c r="P37830" s="8"/>
    </row>
    <row r="37831" spans="1:16" s="2" customFormat="1" x14ac:dyDescent="0.15">
      <c r="A37831" s="3"/>
      <c r="B37831" s="3"/>
      <c r="J37831" s="3"/>
      <c r="K37831" s="5"/>
      <c r="L37831" s="8"/>
      <c r="N37831" s="5"/>
      <c r="O37831" s="10"/>
      <c r="P37831" s="8"/>
    </row>
    <row r="37832" spans="1:16" s="2" customFormat="1" x14ac:dyDescent="0.15">
      <c r="A37832" s="3"/>
      <c r="B37832" s="3"/>
      <c r="J37832" s="3"/>
      <c r="K37832" s="5"/>
      <c r="L37832" s="8"/>
      <c r="N37832" s="5"/>
      <c r="O37832" s="10"/>
      <c r="P37832" s="8"/>
    </row>
    <row r="37833" spans="1:16" s="2" customFormat="1" x14ac:dyDescent="0.15">
      <c r="A37833" s="3"/>
      <c r="B37833" s="3"/>
      <c r="J37833" s="3"/>
      <c r="K37833" s="5"/>
      <c r="L37833" s="8"/>
      <c r="N37833" s="5"/>
      <c r="O37833" s="10"/>
      <c r="P37833" s="8"/>
    </row>
    <row r="37834" spans="1:16" s="2" customFormat="1" x14ac:dyDescent="0.15">
      <c r="A37834" s="3"/>
      <c r="B37834" s="3"/>
      <c r="J37834" s="3"/>
      <c r="K37834" s="5"/>
      <c r="L37834" s="8"/>
      <c r="N37834" s="5"/>
      <c r="O37834" s="10"/>
      <c r="P37834" s="8"/>
    </row>
    <row r="37835" spans="1:16" s="2" customFormat="1" x14ac:dyDescent="0.15">
      <c r="A37835" s="3"/>
      <c r="B37835" s="3"/>
      <c r="J37835" s="3"/>
      <c r="K37835" s="5"/>
      <c r="L37835" s="8"/>
      <c r="N37835" s="5"/>
      <c r="O37835" s="10"/>
      <c r="P37835" s="8"/>
    </row>
    <row r="37836" spans="1:16" s="2" customFormat="1" x14ac:dyDescent="0.15">
      <c r="A37836" s="3"/>
      <c r="B37836" s="3"/>
      <c r="J37836" s="3"/>
      <c r="K37836" s="5"/>
      <c r="L37836" s="8"/>
      <c r="N37836" s="5"/>
      <c r="O37836" s="10"/>
      <c r="P37836" s="8"/>
    </row>
    <row r="37837" spans="1:16" s="2" customFormat="1" x14ac:dyDescent="0.15">
      <c r="A37837" s="3"/>
      <c r="B37837" s="3"/>
      <c r="J37837" s="3"/>
      <c r="K37837" s="5"/>
      <c r="L37837" s="8"/>
      <c r="N37837" s="5"/>
      <c r="O37837" s="10"/>
      <c r="P37837" s="8"/>
    </row>
    <row r="37838" spans="1:16" s="2" customFormat="1" x14ac:dyDescent="0.15">
      <c r="A37838" s="3"/>
      <c r="B37838" s="3"/>
      <c r="J37838" s="3"/>
      <c r="K37838" s="5"/>
      <c r="L37838" s="8"/>
      <c r="N37838" s="5"/>
      <c r="O37838" s="10"/>
      <c r="P37838" s="8"/>
    </row>
    <row r="37839" spans="1:16" s="2" customFormat="1" x14ac:dyDescent="0.15">
      <c r="A37839" s="3"/>
      <c r="B37839" s="3"/>
      <c r="J37839" s="3"/>
      <c r="K37839" s="5"/>
      <c r="L37839" s="8"/>
      <c r="N37839" s="5"/>
      <c r="O37839" s="10"/>
      <c r="P37839" s="8"/>
    </row>
    <row r="37840" spans="1:16" s="2" customFormat="1" x14ac:dyDescent="0.15">
      <c r="A37840" s="3"/>
      <c r="B37840" s="3"/>
      <c r="J37840" s="3"/>
      <c r="K37840" s="5"/>
      <c r="L37840" s="8"/>
      <c r="N37840" s="5"/>
      <c r="O37840" s="10"/>
      <c r="P37840" s="8"/>
    </row>
    <row r="37841" spans="1:16" s="2" customFormat="1" x14ac:dyDescent="0.15">
      <c r="A37841" s="3"/>
      <c r="B37841" s="3"/>
      <c r="J37841" s="3"/>
      <c r="K37841" s="5"/>
      <c r="L37841" s="8"/>
      <c r="N37841" s="5"/>
      <c r="O37841" s="10"/>
      <c r="P37841" s="8"/>
    </row>
    <row r="37842" spans="1:16" s="2" customFormat="1" x14ac:dyDescent="0.15">
      <c r="A37842" s="3"/>
      <c r="B37842" s="3"/>
      <c r="J37842" s="3"/>
      <c r="K37842" s="5"/>
      <c r="L37842" s="8"/>
      <c r="N37842" s="5"/>
      <c r="O37842" s="10"/>
      <c r="P37842" s="8"/>
    </row>
    <row r="37843" spans="1:16" s="2" customFormat="1" x14ac:dyDescent="0.15">
      <c r="A37843" s="3"/>
      <c r="B37843" s="3"/>
      <c r="J37843" s="3"/>
      <c r="K37843" s="5"/>
      <c r="L37843" s="8"/>
      <c r="N37843" s="5"/>
      <c r="O37843" s="10"/>
      <c r="P37843" s="8"/>
    </row>
    <row r="37844" spans="1:16" s="2" customFormat="1" x14ac:dyDescent="0.15">
      <c r="A37844" s="3"/>
      <c r="B37844" s="3"/>
      <c r="J37844" s="3"/>
      <c r="K37844" s="5"/>
      <c r="L37844" s="8"/>
      <c r="N37844" s="5"/>
      <c r="O37844" s="10"/>
      <c r="P37844" s="8"/>
    </row>
    <row r="37845" spans="1:16" s="2" customFormat="1" x14ac:dyDescent="0.15">
      <c r="A37845" s="3"/>
      <c r="B37845" s="3"/>
      <c r="J37845" s="3"/>
      <c r="K37845" s="5"/>
      <c r="L37845" s="8"/>
      <c r="N37845" s="5"/>
      <c r="O37845" s="10"/>
      <c r="P37845" s="8"/>
    </row>
    <row r="37846" spans="1:16" s="2" customFormat="1" x14ac:dyDescent="0.15">
      <c r="A37846" s="3"/>
      <c r="B37846" s="3"/>
      <c r="J37846" s="3"/>
      <c r="K37846" s="5"/>
      <c r="L37846" s="8"/>
      <c r="N37846" s="5"/>
      <c r="O37846" s="10"/>
      <c r="P37846" s="8"/>
    </row>
    <row r="37847" spans="1:16" s="2" customFormat="1" x14ac:dyDescent="0.15">
      <c r="A37847" s="3"/>
      <c r="B37847" s="3"/>
      <c r="J37847" s="3"/>
      <c r="K37847" s="5"/>
      <c r="L37847" s="8"/>
      <c r="N37847" s="5"/>
      <c r="O37847" s="10"/>
      <c r="P37847" s="8"/>
    </row>
    <row r="37848" spans="1:16" s="2" customFormat="1" x14ac:dyDescent="0.15">
      <c r="A37848" s="3"/>
      <c r="B37848" s="3"/>
      <c r="J37848" s="3"/>
      <c r="K37848" s="5"/>
      <c r="L37848" s="8"/>
      <c r="N37848" s="5"/>
      <c r="O37848" s="10"/>
      <c r="P37848" s="8"/>
    </row>
    <row r="37849" spans="1:16" s="2" customFormat="1" x14ac:dyDescent="0.15">
      <c r="A37849" s="3"/>
      <c r="B37849" s="3"/>
      <c r="J37849" s="3"/>
      <c r="K37849" s="5"/>
      <c r="L37849" s="8"/>
      <c r="N37849" s="5"/>
      <c r="O37849" s="10"/>
      <c r="P37849" s="8"/>
    </row>
    <row r="37850" spans="1:16" s="2" customFormat="1" x14ac:dyDescent="0.15">
      <c r="A37850" s="3"/>
      <c r="B37850" s="3"/>
      <c r="J37850" s="3"/>
      <c r="K37850" s="5"/>
      <c r="L37850" s="8"/>
      <c r="N37850" s="5"/>
      <c r="O37850" s="10"/>
      <c r="P37850" s="8"/>
    </row>
    <row r="37851" spans="1:16" s="2" customFormat="1" x14ac:dyDescent="0.15">
      <c r="A37851" s="3"/>
      <c r="B37851" s="3"/>
      <c r="J37851" s="3"/>
      <c r="K37851" s="5"/>
      <c r="L37851" s="8"/>
      <c r="N37851" s="5"/>
      <c r="O37851" s="10"/>
      <c r="P37851" s="8"/>
    </row>
    <row r="37852" spans="1:16" s="2" customFormat="1" x14ac:dyDescent="0.15">
      <c r="A37852" s="3"/>
      <c r="B37852" s="3"/>
      <c r="J37852" s="3"/>
      <c r="K37852" s="5"/>
      <c r="L37852" s="8"/>
      <c r="N37852" s="5"/>
      <c r="O37852" s="10"/>
      <c r="P37852" s="8"/>
    </row>
    <row r="37853" spans="1:16" s="2" customFormat="1" x14ac:dyDescent="0.15">
      <c r="A37853" s="3"/>
      <c r="B37853" s="3"/>
      <c r="J37853" s="3"/>
      <c r="K37853" s="5"/>
      <c r="L37853" s="8"/>
      <c r="N37853" s="5"/>
      <c r="O37853" s="10"/>
      <c r="P37853" s="8"/>
    </row>
    <row r="37854" spans="1:16" s="2" customFormat="1" x14ac:dyDescent="0.15">
      <c r="A37854" s="3"/>
      <c r="B37854" s="3"/>
      <c r="J37854" s="3"/>
      <c r="K37854" s="5"/>
      <c r="L37854" s="8"/>
      <c r="N37854" s="5"/>
      <c r="O37854" s="10"/>
      <c r="P37854" s="8"/>
    </row>
    <row r="37855" spans="1:16" s="2" customFormat="1" x14ac:dyDescent="0.15">
      <c r="A37855" s="3"/>
      <c r="B37855" s="3"/>
      <c r="J37855" s="3"/>
      <c r="K37855" s="5"/>
      <c r="L37855" s="8"/>
      <c r="N37855" s="5"/>
      <c r="O37855" s="10"/>
      <c r="P37855" s="8"/>
    </row>
    <row r="37856" spans="1:16" s="2" customFormat="1" x14ac:dyDescent="0.15">
      <c r="A37856" s="3"/>
      <c r="B37856" s="3"/>
      <c r="J37856" s="3"/>
      <c r="K37856" s="5"/>
      <c r="L37856" s="8"/>
      <c r="N37856" s="5"/>
      <c r="O37856" s="10"/>
      <c r="P37856" s="8"/>
    </row>
    <row r="37857" spans="1:16" s="2" customFormat="1" x14ac:dyDescent="0.15">
      <c r="A37857" s="3"/>
      <c r="B37857" s="3"/>
      <c r="J37857" s="3"/>
      <c r="K37857" s="5"/>
      <c r="L37857" s="8"/>
      <c r="N37857" s="5"/>
      <c r="O37857" s="10"/>
      <c r="P37857" s="8"/>
    </row>
    <row r="37858" spans="1:16" s="2" customFormat="1" x14ac:dyDescent="0.15">
      <c r="A37858" s="3"/>
      <c r="B37858" s="3"/>
      <c r="J37858" s="3"/>
      <c r="K37858" s="5"/>
      <c r="L37858" s="8"/>
      <c r="N37858" s="5"/>
      <c r="O37858" s="10"/>
      <c r="P37858" s="8"/>
    </row>
    <row r="37859" spans="1:16" s="2" customFormat="1" x14ac:dyDescent="0.15">
      <c r="A37859" s="3"/>
      <c r="B37859" s="3"/>
      <c r="J37859" s="3"/>
      <c r="K37859" s="5"/>
      <c r="L37859" s="8"/>
      <c r="N37859" s="5"/>
      <c r="O37859" s="10"/>
      <c r="P37859" s="8"/>
    </row>
    <row r="37860" spans="1:16" s="2" customFormat="1" x14ac:dyDescent="0.15">
      <c r="A37860" s="3"/>
      <c r="B37860" s="3"/>
      <c r="J37860" s="3"/>
      <c r="K37860" s="5"/>
      <c r="L37860" s="8"/>
      <c r="N37860" s="5"/>
      <c r="O37860" s="10"/>
      <c r="P37860" s="8"/>
    </row>
    <row r="37861" spans="1:16" s="2" customFormat="1" x14ac:dyDescent="0.15">
      <c r="A37861" s="3"/>
      <c r="B37861" s="3"/>
      <c r="J37861" s="3"/>
      <c r="K37861" s="5"/>
      <c r="L37861" s="8"/>
      <c r="N37861" s="5"/>
      <c r="O37861" s="10"/>
      <c r="P37861" s="8"/>
    </row>
    <row r="37862" spans="1:16" s="2" customFormat="1" x14ac:dyDescent="0.15">
      <c r="A37862" s="3"/>
      <c r="B37862" s="3"/>
      <c r="J37862" s="3"/>
      <c r="K37862" s="5"/>
      <c r="L37862" s="8"/>
      <c r="N37862" s="5"/>
      <c r="O37862" s="10"/>
      <c r="P37862" s="8"/>
    </row>
    <row r="37863" spans="1:16" s="2" customFormat="1" x14ac:dyDescent="0.15">
      <c r="A37863" s="3"/>
      <c r="B37863" s="3"/>
      <c r="J37863" s="3"/>
      <c r="K37863" s="5"/>
      <c r="L37863" s="8"/>
      <c r="N37863" s="5"/>
      <c r="O37863" s="10"/>
      <c r="P37863" s="8"/>
    </row>
    <row r="37864" spans="1:16" s="2" customFormat="1" x14ac:dyDescent="0.15">
      <c r="A37864" s="3"/>
      <c r="B37864" s="3"/>
      <c r="J37864" s="3"/>
      <c r="K37864" s="5"/>
      <c r="L37864" s="8"/>
      <c r="N37864" s="5"/>
      <c r="O37864" s="10"/>
      <c r="P37864" s="8"/>
    </row>
    <row r="37865" spans="1:16" s="2" customFormat="1" x14ac:dyDescent="0.15">
      <c r="A37865" s="3"/>
      <c r="B37865" s="3"/>
      <c r="J37865" s="3"/>
      <c r="K37865" s="5"/>
      <c r="L37865" s="8"/>
      <c r="N37865" s="5"/>
      <c r="O37865" s="10"/>
      <c r="P37865" s="8"/>
    </row>
    <row r="37866" spans="1:16" s="2" customFormat="1" x14ac:dyDescent="0.15">
      <c r="A37866" s="3"/>
      <c r="B37866" s="3"/>
      <c r="J37866" s="3"/>
      <c r="K37866" s="5"/>
      <c r="L37866" s="8"/>
      <c r="N37866" s="5"/>
      <c r="O37866" s="10"/>
      <c r="P37866" s="8"/>
    </row>
    <row r="37867" spans="1:16" s="2" customFormat="1" x14ac:dyDescent="0.15">
      <c r="A37867" s="3"/>
      <c r="B37867" s="3"/>
      <c r="J37867" s="3"/>
      <c r="K37867" s="5"/>
      <c r="L37867" s="8"/>
      <c r="N37867" s="5"/>
      <c r="O37867" s="10"/>
      <c r="P37867" s="8"/>
    </row>
    <row r="37868" spans="1:16" s="2" customFormat="1" x14ac:dyDescent="0.15">
      <c r="A37868" s="3"/>
      <c r="B37868" s="3"/>
      <c r="J37868" s="3"/>
      <c r="K37868" s="5"/>
      <c r="L37868" s="8"/>
      <c r="N37868" s="5"/>
      <c r="O37868" s="10"/>
      <c r="P37868" s="8"/>
    </row>
    <row r="37869" spans="1:16" s="2" customFormat="1" x14ac:dyDescent="0.15">
      <c r="A37869" s="3"/>
      <c r="B37869" s="3"/>
      <c r="J37869" s="3"/>
      <c r="K37869" s="5"/>
      <c r="L37869" s="8"/>
      <c r="N37869" s="5"/>
      <c r="O37869" s="10"/>
      <c r="P37869" s="8"/>
    </row>
    <row r="37870" spans="1:16" s="2" customFormat="1" x14ac:dyDescent="0.15">
      <c r="A37870" s="3"/>
      <c r="B37870" s="3"/>
      <c r="J37870" s="3"/>
      <c r="K37870" s="5"/>
      <c r="L37870" s="8"/>
      <c r="N37870" s="5"/>
      <c r="O37870" s="10"/>
      <c r="P37870" s="8"/>
    </row>
    <row r="37871" spans="1:16" s="2" customFormat="1" x14ac:dyDescent="0.15">
      <c r="A37871" s="3"/>
      <c r="B37871" s="3"/>
      <c r="J37871" s="3"/>
      <c r="K37871" s="5"/>
      <c r="L37871" s="8"/>
      <c r="N37871" s="5"/>
      <c r="O37871" s="10"/>
      <c r="P37871" s="8"/>
    </row>
    <row r="37872" spans="1:16" s="2" customFormat="1" x14ac:dyDescent="0.15">
      <c r="A37872" s="3"/>
      <c r="B37872" s="3"/>
      <c r="J37872" s="3"/>
      <c r="K37872" s="5"/>
      <c r="L37872" s="8"/>
      <c r="N37872" s="5"/>
      <c r="O37872" s="10"/>
      <c r="P37872" s="8"/>
    </row>
    <row r="37873" spans="1:16" s="2" customFormat="1" x14ac:dyDescent="0.15">
      <c r="A37873" s="3"/>
      <c r="B37873" s="3"/>
      <c r="J37873" s="3"/>
      <c r="K37873" s="5"/>
      <c r="L37873" s="8"/>
      <c r="N37873" s="5"/>
      <c r="O37873" s="10"/>
      <c r="P37873" s="8"/>
    </row>
    <row r="37874" spans="1:16" s="2" customFormat="1" x14ac:dyDescent="0.15">
      <c r="A37874" s="3"/>
      <c r="B37874" s="3"/>
      <c r="J37874" s="3"/>
      <c r="K37874" s="5"/>
      <c r="L37874" s="8"/>
      <c r="N37874" s="5"/>
      <c r="O37874" s="10"/>
      <c r="P37874" s="8"/>
    </row>
    <row r="37875" spans="1:16" s="2" customFormat="1" x14ac:dyDescent="0.15">
      <c r="A37875" s="3"/>
      <c r="B37875" s="3"/>
      <c r="J37875" s="3"/>
      <c r="K37875" s="5"/>
      <c r="L37875" s="8"/>
      <c r="N37875" s="5"/>
      <c r="O37875" s="10"/>
      <c r="P37875" s="8"/>
    </row>
    <row r="37876" spans="1:16" s="2" customFormat="1" x14ac:dyDescent="0.15">
      <c r="A37876" s="3"/>
      <c r="B37876" s="3"/>
      <c r="J37876" s="3"/>
      <c r="K37876" s="5"/>
      <c r="L37876" s="8"/>
      <c r="N37876" s="5"/>
      <c r="O37876" s="10"/>
      <c r="P37876" s="8"/>
    </row>
    <row r="37877" spans="1:16" s="2" customFormat="1" x14ac:dyDescent="0.15">
      <c r="A37877" s="3"/>
      <c r="B37877" s="3"/>
      <c r="J37877" s="3"/>
      <c r="K37877" s="5"/>
      <c r="L37877" s="8"/>
      <c r="N37877" s="5"/>
      <c r="O37877" s="10"/>
      <c r="P37877" s="8"/>
    </row>
    <row r="37878" spans="1:16" s="2" customFormat="1" x14ac:dyDescent="0.15">
      <c r="A37878" s="3"/>
      <c r="B37878" s="3"/>
      <c r="J37878" s="3"/>
      <c r="K37878" s="5"/>
      <c r="L37878" s="8"/>
      <c r="N37878" s="5"/>
      <c r="O37878" s="10"/>
      <c r="P37878" s="8"/>
    </row>
    <row r="37879" spans="1:16" s="2" customFormat="1" x14ac:dyDescent="0.15">
      <c r="A37879" s="3"/>
      <c r="B37879" s="3"/>
      <c r="J37879" s="3"/>
      <c r="K37879" s="5"/>
      <c r="L37879" s="8"/>
      <c r="N37879" s="5"/>
      <c r="O37879" s="10"/>
      <c r="P37879" s="8"/>
    </row>
    <row r="37880" spans="1:16" s="2" customFormat="1" x14ac:dyDescent="0.15">
      <c r="A37880" s="3"/>
      <c r="B37880" s="3"/>
      <c r="J37880" s="3"/>
      <c r="K37880" s="5"/>
      <c r="L37880" s="8"/>
      <c r="N37880" s="5"/>
      <c r="O37880" s="10"/>
      <c r="P37880" s="8"/>
    </row>
    <row r="37881" spans="1:16" s="2" customFormat="1" x14ac:dyDescent="0.15">
      <c r="A37881" s="3"/>
      <c r="B37881" s="3"/>
      <c r="J37881" s="3"/>
      <c r="K37881" s="5"/>
      <c r="L37881" s="8"/>
      <c r="N37881" s="5"/>
      <c r="O37881" s="10"/>
      <c r="P37881" s="8"/>
    </row>
    <row r="37882" spans="1:16" s="2" customFormat="1" x14ac:dyDescent="0.15">
      <c r="A37882" s="3"/>
      <c r="B37882" s="3"/>
      <c r="J37882" s="3"/>
      <c r="K37882" s="5"/>
      <c r="L37882" s="8"/>
      <c r="N37882" s="5"/>
      <c r="O37882" s="10"/>
      <c r="P37882" s="8"/>
    </row>
    <row r="37883" spans="1:16" s="2" customFormat="1" x14ac:dyDescent="0.15">
      <c r="A37883" s="3"/>
      <c r="B37883" s="3"/>
      <c r="J37883" s="3"/>
      <c r="K37883" s="5"/>
      <c r="L37883" s="8"/>
      <c r="N37883" s="5"/>
      <c r="O37883" s="10"/>
      <c r="P37883" s="8"/>
    </row>
    <row r="37884" spans="1:16" s="2" customFormat="1" x14ac:dyDescent="0.15">
      <c r="A37884" s="3"/>
      <c r="B37884" s="3"/>
      <c r="J37884" s="3"/>
      <c r="K37884" s="5"/>
      <c r="L37884" s="8"/>
      <c r="N37884" s="5"/>
      <c r="O37884" s="10"/>
      <c r="P37884" s="8"/>
    </row>
    <row r="37885" spans="1:16" s="2" customFormat="1" x14ac:dyDescent="0.15">
      <c r="A37885" s="3"/>
      <c r="B37885" s="3"/>
      <c r="J37885" s="3"/>
      <c r="K37885" s="5"/>
      <c r="L37885" s="8"/>
      <c r="N37885" s="5"/>
      <c r="O37885" s="10"/>
      <c r="P37885" s="8"/>
    </row>
    <row r="37886" spans="1:16" s="2" customFormat="1" x14ac:dyDescent="0.15">
      <c r="A37886" s="3"/>
      <c r="B37886" s="3"/>
      <c r="J37886" s="3"/>
      <c r="K37886" s="5"/>
      <c r="L37886" s="8"/>
      <c r="N37886" s="5"/>
      <c r="O37886" s="10"/>
      <c r="P37886" s="8"/>
    </row>
    <row r="37887" spans="1:16" s="2" customFormat="1" x14ac:dyDescent="0.15">
      <c r="A37887" s="3"/>
      <c r="B37887" s="3"/>
      <c r="J37887" s="3"/>
      <c r="K37887" s="5"/>
      <c r="L37887" s="8"/>
      <c r="N37887" s="5"/>
      <c r="O37887" s="10"/>
      <c r="P37887" s="8"/>
    </row>
    <row r="37888" spans="1:16" s="2" customFormat="1" x14ac:dyDescent="0.15">
      <c r="A37888" s="3"/>
      <c r="B37888" s="3"/>
      <c r="J37888" s="3"/>
      <c r="K37888" s="5"/>
      <c r="L37888" s="8"/>
      <c r="N37888" s="5"/>
      <c r="O37888" s="10"/>
      <c r="P37888" s="8"/>
    </row>
    <row r="37889" spans="1:16" s="2" customFormat="1" x14ac:dyDescent="0.15">
      <c r="A37889" s="3"/>
      <c r="B37889" s="3"/>
      <c r="J37889" s="3"/>
      <c r="K37889" s="5"/>
      <c r="L37889" s="8"/>
      <c r="N37889" s="5"/>
      <c r="O37889" s="10"/>
      <c r="P37889" s="8"/>
    </row>
    <row r="37890" spans="1:16" s="2" customFormat="1" x14ac:dyDescent="0.15">
      <c r="A37890" s="3"/>
      <c r="B37890" s="3"/>
      <c r="J37890" s="3"/>
      <c r="K37890" s="5"/>
      <c r="L37890" s="8"/>
      <c r="N37890" s="5"/>
      <c r="O37890" s="10"/>
      <c r="P37890" s="8"/>
    </row>
    <row r="37891" spans="1:16" s="2" customFormat="1" x14ac:dyDescent="0.15">
      <c r="A37891" s="3"/>
      <c r="B37891" s="3"/>
      <c r="J37891" s="3"/>
      <c r="K37891" s="5"/>
      <c r="L37891" s="8"/>
      <c r="N37891" s="5"/>
      <c r="O37891" s="10"/>
      <c r="P37891" s="8"/>
    </row>
    <row r="37892" spans="1:16" s="2" customFormat="1" x14ac:dyDescent="0.15">
      <c r="A37892" s="3"/>
      <c r="B37892" s="3"/>
      <c r="J37892" s="3"/>
      <c r="K37892" s="5"/>
      <c r="L37892" s="8"/>
      <c r="N37892" s="5"/>
      <c r="O37892" s="10"/>
      <c r="P37892" s="8"/>
    </row>
    <row r="37893" spans="1:16" s="2" customFormat="1" x14ac:dyDescent="0.15">
      <c r="A37893" s="3"/>
      <c r="B37893" s="3"/>
      <c r="J37893" s="3"/>
      <c r="K37893" s="5"/>
      <c r="L37893" s="8"/>
      <c r="N37893" s="5"/>
      <c r="O37893" s="10"/>
      <c r="P37893" s="8"/>
    </row>
    <row r="37894" spans="1:16" s="2" customFormat="1" x14ac:dyDescent="0.15">
      <c r="A37894" s="3"/>
      <c r="B37894" s="3"/>
      <c r="J37894" s="3"/>
      <c r="K37894" s="5"/>
      <c r="L37894" s="8"/>
      <c r="N37894" s="5"/>
      <c r="O37894" s="10"/>
      <c r="P37894" s="8"/>
    </row>
    <row r="37895" spans="1:16" s="2" customFormat="1" x14ac:dyDescent="0.15">
      <c r="A37895" s="3"/>
      <c r="B37895" s="3"/>
      <c r="J37895" s="3"/>
      <c r="K37895" s="5"/>
      <c r="L37895" s="8"/>
      <c r="N37895" s="5"/>
      <c r="O37895" s="10"/>
      <c r="P37895" s="8"/>
    </row>
    <row r="37896" spans="1:16" s="2" customFormat="1" x14ac:dyDescent="0.15">
      <c r="A37896" s="3"/>
      <c r="B37896" s="3"/>
      <c r="J37896" s="3"/>
      <c r="K37896" s="5"/>
      <c r="L37896" s="8"/>
      <c r="N37896" s="5"/>
      <c r="O37896" s="10"/>
      <c r="P37896" s="8"/>
    </row>
    <row r="37897" spans="1:16" s="2" customFormat="1" x14ac:dyDescent="0.15">
      <c r="A37897" s="3"/>
      <c r="B37897" s="3"/>
      <c r="J37897" s="3"/>
      <c r="K37897" s="5"/>
      <c r="L37897" s="8"/>
      <c r="N37897" s="5"/>
      <c r="O37897" s="10"/>
      <c r="P37897" s="8"/>
    </row>
    <row r="37898" spans="1:16" s="2" customFormat="1" x14ac:dyDescent="0.15">
      <c r="A37898" s="3"/>
      <c r="B37898" s="3"/>
      <c r="J37898" s="3"/>
      <c r="K37898" s="5"/>
      <c r="L37898" s="8"/>
      <c r="N37898" s="5"/>
      <c r="O37898" s="10"/>
      <c r="P37898" s="8"/>
    </row>
    <row r="37899" spans="1:16" s="2" customFormat="1" x14ac:dyDescent="0.15">
      <c r="A37899" s="3"/>
      <c r="B37899" s="3"/>
      <c r="J37899" s="3"/>
      <c r="K37899" s="5"/>
      <c r="L37899" s="8"/>
      <c r="N37899" s="5"/>
      <c r="O37899" s="10"/>
      <c r="P37899" s="8"/>
    </row>
    <row r="37900" spans="1:16" s="2" customFormat="1" x14ac:dyDescent="0.15">
      <c r="A37900" s="3"/>
      <c r="B37900" s="3"/>
      <c r="J37900" s="3"/>
      <c r="K37900" s="5"/>
      <c r="L37900" s="8"/>
      <c r="N37900" s="5"/>
      <c r="O37900" s="10"/>
      <c r="P37900" s="8"/>
    </row>
    <row r="37901" spans="1:16" s="2" customFormat="1" x14ac:dyDescent="0.15">
      <c r="A37901" s="3"/>
      <c r="B37901" s="3"/>
      <c r="J37901" s="3"/>
      <c r="K37901" s="5"/>
      <c r="L37901" s="8"/>
      <c r="N37901" s="5"/>
      <c r="O37901" s="10"/>
      <c r="P37901" s="8"/>
    </row>
    <row r="37902" spans="1:16" s="2" customFormat="1" x14ac:dyDescent="0.15">
      <c r="A37902" s="3"/>
      <c r="B37902" s="3"/>
      <c r="J37902" s="3"/>
      <c r="K37902" s="5"/>
      <c r="L37902" s="8"/>
      <c r="N37902" s="5"/>
      <c r="O37902" s="10"/>
      <c r="P37902" s="8"/>
    </row>
    <row r="37903" spans="1:16" s="2" customFormat="1" x14ac:dyDescent="0.15">
      <c r="A37903" s="3"/>
      <c r="B37903" s="3"/>
      <c r="J37903" s="3"/>
      <c r="K37903" s="5"/>
      <c r="L37903" s="8"/>
      <c r="N37903" s="5"/>
      <c r="O37903" s="10"/>
      <c r="P37903" s="8"/>
    </row>
    <row r="37904" spans="1:16" s="2" customFormat="1" x14ac:dyDescent="0.15">
      <c r="A37904" s="3"/>
      <c r="B37904" s="3"/>
      <c r="J37904" s="3"/>
      <c r="K37904" s="5"/>
      <c r="L37904" s="8"/>
      <c r="N37904" s="5"/>
      <c r="O37904" s="10"/>
      <c r="P37904" s="8"/>
    </row>
    <row r="37905" spans="1:16" s="2" customFormat="1" x14ac:dyDescent="0.15">
      <c r="A37905" s="3"/>
      <c r="B37905" s="3"/>
      <c r="J37905" s="3"/>
      <c r="K37905" s="5"/>
      <c r="L37905" s="8"/>
      <c r="N37905" s="5"/>
      <c r="O37905" s="10"/>
      <c r="P37905" s="8"/>
    </row>
    <row r="37906" spans="1:16" s="2" customFormat="1" x14ac:dyDescent="0.15">
      <c r="A37906" s="3"/>
      <c r="B37906" s="3"/>
      <c r="J37906" s="3"/>
      <c r="K37906" s="5"/>
      <c r="L37906" s="8"/>
      <c r="N37906" s="5"/>
      <c r="O37906" s="10"/>
      <c r="P37906" s="8"/>
    </row>
    <row r="37907" spans="1:16" s="2" customFormat="1" x14ac:dyDescent="0.15">
      <c r="A37907" s="3"/>
      <c r="B37907" s="3"/>
      <c r="J37907" s="3"/>
      <c r="K37907" s="5"/>
      <c r="L37907" s="8"/>
      <c r="N37907" s="5"/>
      <c r="O37907" s="10"/>
      <c r="P37907" s="8"/>
    </row>
    <row r="37908" spans="1:16" s="2" customFormat="1" x14ac:dyDescent="0.15">
      <c r="A37908" s="3"/>
      <c r="B37908" s="3"/>
      <c r="J37908" s="3"/>
      <c r="K37908" s="5"/>
      <c r="L37908" s="8"/>
      <c r="N37908" s="5"/>
      <c r="O37908" s="10"/>
      <c r="P37908" s="8"/>
    </row>
    <row r="37909" spans="1:16" s="2" customFormat="1" x14ac:dyDescent="0.15">
      <c r="A37909" s="3"/>
      <c r="B37909" s="3"/>
      <c r="J37909" s="3"/>
      <c r="K37909" s="5"/>
      <c r="L37909" s="8"/>
      <c r="N37909" s="5"/>
      <c r="O37909" s="10"/>
      <c r="P37909" s="8"/>
    </row>
    <row r="37910" spans="1:16" s="2" customFormat="1" x14ac:dyDescent="0.15">
      <c r="A37910" s="3"/>
      <c r="B37910" s="3"/>
      <c r="J37910" s="3"/>
      <c r="K37910" s="5"/>
      <c r="L37910" s="8"/>
      <c r="N37910" s="5"/>
      <c r="O37910" s="10"/>
      <c r="P37910" s="8"/>
    </row>
    <row r="37911" spans="1:16" s="2" customFormat="1" x14ac:dyDescent="0.15">
      <c r="A37911" s="3"/>
      <c r="B37911" s="3"/>
      <c r="J37911" s="3"/>
      <c r="K37911" s="5"/>
      <c r="L37911" s="8"/>
      <c r="N37911" s="5"/>
      <c r="O37911" s="10"/>
      <c r="P37911" s="8"/>
    </row>
    <row r="37912" spans="1:16" s="2" customFormat="1" x14ac:dyDescent="0.15">
      <c r="A37912" s="3"/>
      <c r="B37912" s="3"/>
      <c r="J37912" s="3"/>
      <c r="K37912" s="5"/>
      <c r="L37912" s="8"/>
      <c r="N37912" s="5"/>
      <c r="O37912" s="10"/>
      <c r="P37912" s="8"/>
    </row>
    <row r="37913" spans="1:16" s="2" customFormat="1" x14ac:dyDescent="0.15">
      <c r="A37913" s="3"/>
      <c r="B37913" s="3"/>
      <c r="J37913" s="3"/>
      <c r="K37913" s="5"/>
      <c r="L37913" s="8"/>
      <c r="N37913" s="5"/>
      <c r="O37913" s="10"/>
      <c r="P37913" s="8"/>
    </row>
    <row r="37914" spans="1:16" s="2" customFormat="1" x14ac:dyDescent="0.15">
      <c r="A37914" s="3"/>
      <c r="B37914" s="3"/>
      <c r="J37914" s="3"/>
      <c r="K37914" s="5"/>
      <c r="L37914" s="8"/>
      <c r="N37914" s="5"/>
      <c r="O37914" s="10"/>
      <c r="P37914" s="8"/>
    </row>
    <row r="37915" spans="1:16" s="2" customFormat="1" x14ac:dyDescent="0.15">
      <c r="A37915" s="3"/>
      <c r="B37915" s="3"/>
      <c r="J37915" s="3"/>
      <c r="K37915" s="5"/>
      <c r="L37915" s="8"/>
      <c r="N37915" s="5"/>
      <c r="O37915" s="10"/>
      <c r="P37915" s="8"/>
    </row>
    <row r="37916" spans="1:16" s="2" customFormat="1" x14ac:dyDescent="0.15">
      <c r="A37916" s="3"/>
      <c r="B37916" s="3"/>
      <c r="J37916" s="3"/>
      <c r="K37916" s="5"/>
      <c r="L37916" s="8"/>
      <c r="N37916" s="5"/>
      <c r="O37916" s="10"/>
      <c r="P37916" s="8"/>
    </row>
    <row r="37917" spans="1:16" s="2" customFormat="1" x14ac:dyDescent="0.15">
      <c r="A37917" s="3"/>
      <c r="B37917" s="3"/>
      <c r="J37917" s="3"/>
      <c r="K37917" s="5"/>
      <c r="L37917" s="8"/>
      <c r="N37917" s="5"/>
      <c r="O37917" s="10"/>
      <c r="P37917" s="8"/>
    </row>
    <row r="37918" spans="1:16" s="2" customFormat="1" x14ac:dyDescent="0.15">
      <c r="A37918" s="3"/>
      <c r="B37918" s="3"/>
      <c r="J37918" s="3"/>
      <c r="K37918" s="5"/>
      <c r="L37918" s="8"/>
      <c r="N37918" s="5"/>
      <c r="O37918" s="10"/>
      <c r="P37918" s="8"/>
    </row>
    <row r="37919" spans="1:16" s="2" customFormat="1" x14ac:dyDescent="0.15">
      <c r="A37919" s="3"/>
      <c r="B37919" s="3"/>
      <c r="J37919" s="3"/>
      <c r="K37919" s="5"/>
      <c r="L37919" s="8"/>
      <c r="N37919" s="5"/>
      <c r="O37919" s="10"/>
      <c r="P37919" s="8"/>
    </row>
    <row r="37920" spans="1:16" s="2" customFormat="1" x14ac:dyDescent="0.15">
      <c r="A37920" s="3"/>
      <c r="B37920" s="3"/>
      <c r="J37920" s="3"/>
      <c r="K37920" s="5"/>
      <c r="L37920" s="8"/>
      <c r="N37920" s="5"/>
      <c r="O37920" s="10"/>
      <c r="P37920" s="8"/>
    </row>
    <row r="37921" spans="1:16" s="2" customFormat="1" x14ac:dyDescent="0.15">
      <c r="A37921" s="3"/>
      <c r="B37921" s="3"/>
      <c r="J37921" s="3"/>
      <c r="K37921" s="5"/>
      <c r="L37921" s="8"/>
      <c r="N37921" s="5"/>
      <c r="O37921" s="10"/>
      <c r="P37921" s="8"/>
    </row>
    <row r="37922" spans="1:16" s="2" customFormat="1" x14ac:dyDescent="0.15">
      <c r="A37922" s="3"/>
      <c r="B37922" s="3"/>
      <c r="J37922" s="3"/>
      <c r="K37922" s="5"/>
      <c r="L37922" s="8"/>
      <c r="N37922" s="5"/>
      <c r="O37922" s="10"/>
      <c r="P37922" s="8"/>
    </row>
    <row r="37923" spans="1:16" s="2" customFormat="1" x14ac:dyDescent="0.15">
      <c r="A37923" s="3"/>
      <c r="B37923" s="3"/>
      <c r="J37923" s="3"/>
      <c r="K37923" s="5"/>
      <c r="L37923" s="8"/>
      <c r="N37923" s="5"/>
      <c r="O37923" s="10"/>
      <c r="P37923" s="8"/>
    </row>
    <row r="37924" spans="1:16" s="2" customFormat="1" x14ac:dyDescent="0.15">
      <c r="A37924" s="3"/>
      <c r="B37924" s="3"/>
      <c r="J37924" s="3"/>
      <c r="K37924" s="5"/>
      <c r="L37924" s="8"/>
      <c r="N37924" s="5"/>
      <c r="O37924" s="10"/>
      <c r="P37924" s="8"/>
    </row>
    <row r="37925" spans="1:16" s="2" customFormat="1" x14ac:dyDescent="0.15">
      <c r="A37925" s="3"/>
      <c r="B37925" s="3"/>
      <c r="J37925" s="3"/>
      <c r="K37925" s="5"/>
      <c r="L37925" s="8"/>
      <c r="N37925" s="5"/>
      <c r="O37925" s="10"/>
      <c r="P37925" s="8"/>
    </row>
    <row r="37926" spans="1:16" s="2" customFormat="1" x14ac:dyDescent="0.15">
      <c r="A37926" s="3"/>
      <c r="B37926" s="3"/>
      <c r="J37926" s="3"/>
      <c r="K37926" s="5"/>
      <c r="L37926" s="8"/>
      <c r="N37926" s="5"/>
      <c r="O37926" s="10"/>
      <c r="P37926" s="8"/>
    </row>
    <row r="37927" spans="1:16" s="2" customFormat="1" x14ac:dyDescent="0.15">
      <c r="A37927" s="3"/>
      <c r="B37927" s="3"/>
      <c r="J37927" s="3"/>
      <c r="K37927" s="5"/>
      <c r="L37927" s="8"/>
      <c r="N37927" s="5"/>
      <c r="O37927" s="10"/>
      <c r="P37927" s="8"/>
    </row>
    <row r="37928" spans="1:16" s="2" customFormat="1" x14ac:dyDescent="0.15">
      <c r="A37928" s="3"/>
      <c r="B37928" s="3"/>
      <c r="J37928" s="3"/>
      <c r="K37928" s="5"/>
      <c r="L37928" s="8"/>
      <c r="N37928" s="5"/>
      <c r="O37928" s="10"/>
      <c r="P37928" s="8"/>
    </row>
    <row r="37929" spans="1:16" s="2" customFormat="1" x14ac:dyDescent="0.15">
      <c r="A37929" s="3"/>
      <c r="B37929" s="3"/>
      <c r="J37929" s="3"/>
      <c r="K37929" s="5"/>
      <c r="L37929" s="8"/>
      <c r="N37929" s="5"/>
      <c r="O37929" s="10"/>
      <c r="P37929" s="8"/>
    </row>
    <row r="37930" spans="1:16" s="2" customFormat="1" x14ac:dyDescent="0.15">
      <c r="A37930" s="3"/>
      <c r="B37930" s="3"/>
      <c r="J37930" s="3"/>
      <c r="K37930" s="5"/>
      <c r="L37930" s="8"/>
      <c r="N37930" s="5"/>
      <c r="O37930" s="10"/>
      <c r="P37930" s="8"/>
    </row>
    <row r="37931" spans="1:16" s="2" customFormat="1" x14ac:dyDescent="0.15">
      <c r="A37931" s="3"/>
      <c r="B37931" s="3"/>
      <c r="J37931" s="3"/>
      <c r="K37931" s="5"/>
      <c r="L37931" s="8"/>
      <c r="N37931" s="5"/>
      <c r="O37931" s="10"/>
      <c r="P37931" s="8"/>
    </row>
    <row r="37932" spans="1:16" s="2" customFormat="1" x14ac:dyDescent="0.15">
      <c r="A37932" s="3"/>
      <c r="B37932" s="3"/>
      <c r="J37932" s="3"/>
      <c r="K37932" s="5"/>
      <c r="L37932" s="8"/>
      <c r="N37932" s="5"/>
      <c r="O37932" s="10"/>
      <c r="P37932" s="8"/>
    </row>
    <row r="37933" spans="1:16" s="2" customFormat="1" x14ac:dyDescent="0.15">
      <c r="A37933" s="3"/>
      <c r="B37933" s="3"/>
      <c r="J37933" s="3"/>
      <c r="K37933" s="5"/>
      <c r="L37933" s="8"/>
      <c r="N37933" s="5"/>
      <c r="O37933" s="10"/>
      <c r="P37933" s="8"/>
    </row>
    <row r="37934" spans="1:16" s="2" customFormat="1" x14ac:dyDescent="0.15">
      <c r="A37934" s="3"/>
      <c r="B37934" s="3"/>
      <c r="J37934" s="3"/>
      <c r="K37934" s="5"/>
      <c r="L37934" s="8"/>
      <c r="N37934" s="5"/>
      <c r="O37934" s="10"/>
      <c r="P37934" s="8"/>
    </row>
    <row r="37935" spans="1:16" s="2" customFormat="1" x14ac:dyDescent="0.15">
      <c r="A37935" s="3"/>
      <c r="B37935" s="3"/>
      <c r="J37935" s="3"/>
      <c r="K37935" s="5"/>
      <c r="L37935" s="8"/>
      <c r="N37935" s="5"/>
      <c r="O37935" s="10"/>
      <c r="P37935" s="8"/>
    </row>
    <row r="37936" spans="1:16" s="2" customFormat="1" x14ac:dyDescent="0.15">
      <c r="A37936" s="3"/>
      <c r="B37936" s="3"/>
      <c r="J37936" s="3"/>
      <c r="K37936" s="5"/>
      <c r="L37936" s="8"/>
      <c r="N37936" s="5"/>
      <c r="O37936" s="10"/>
      <c r="P37936" s="8"/>
    </row>
    <row r="37937" spans="1:16" s="2" customFormat="1" x14ac:dyDescent="0.15">
      <c r="A37937" s="3"/>
      <c r="B37937" s="3"/>
      <c r="J37937" s="3"/>
      <c r="K37937" s="5"/>
      <c r="L37937" s="8"/>
      <c r="N37937" s="5"/>
      <c r="O37937" s="10"/>
      <c r="P37937" s="8"/>
    </row>
    <row r="37938" spans="1:16" s="2" customFormat="1" x14ac:dyDescent="0.15">
      <c r="A37938" s="3"/>
      <c r="B37938" s="3"/>
      <c r="J37938" s="3"/>
      <c r="K37938" s="5"/>
      <c r="L37938" s="8"/>
      <c r="N37938" s="5"/>
      <c r="O37938" s="10"/>
      <c r="P37938" s="8"/>
    </row>
    <row r="37939" spans="1:16" s="2" customFormat="1" x14ac:dyDescent="0.15">
      <c r="A37939" s="3"/>
      <c r="B37939" s="3"/>
      <c r="J37939" s="3"/>
      <c r="K37939" s="5"/>
      <c r="L37939" s="8"/>
      <c r="N37939" s="5"/>
      <c r="O37939" s="10"/>
      <c r="P37939" s="8"/>
    </row>
    <row r="37940" spans="1:16" s="2" customFormat="1" x14ac:dyDescent="0.15">
      <c r="A37940" s="3"/>
      <c r="B37940" s="3"/>
      <c r="J37940" s="3"/>
      <c r="K37940" s="5"/>
      <c r="L37940" s="8"/>
      <c r="N37940" s="5"/>
      <c r="O37940" s="10"/>
      <c r="P37940" s="8"/>
    </row>
    <row r="37941" spans="1:16" s="2" customFormat="1" x14ac:dyDescent="0.15">
      <c r="A37941" s="3"/>
      <c r="B37941" s="3"/>
      <c r="J37941" s="3"/>
      <c r="K37941" s="5"/>
      <c r="L37941" s="8"/>
      <c r="N37941" s="5"/>
      <c r="O37941" s="10"/>
      <c r="P37941" s="8"/>
    </row>
    <row r="37942" spans="1:16" s="2" customFormat="1" x14ac:dyDescent="0.15">
      <c r="A37942" s="3"/>
      <c r="B37942" s="3"/>
      <c r="J37942" s="3"/>
      <c r="K37942" s="5"/>
      <c r="L37942" s="8"/>
      <c r="N37942" s="5"/>
      <c r="O37942" s="10"/>
      <c r="P37942" s="8"/>
    </row>
    <row r="37943" spans="1:16" s="2" customFormat="1" x14ac:dyDescent="0.15">
      <c r="A37943" s="3"/>
      <c r="B37943" s="3"/>
      <c r="J37943" s="3"/>
      <c r="K37943" s="5"/>
      <c r="L37943" s="8"/>
      <c r="N37943" s="5"/>
      <c r="O37943" s="10"/>
      <c r="P37943" s="8"/>
    </row>
    <row r="37944" spans="1:16" s="2" customFormat="1" x14ac:dyDescent="0.15">
      <c r="A37944" s="3"/>
      <c r="B37944" s="3"/>
      <c r="J37944" s="3"/>
      <c r="K37944" s="5"/>
      <c r="L37944" s="8"/>
      <c r="N37944" s="5"/>
      <c r="O37944" s="10"/>
      <c r="P37944" s="8"/>
    </row>
    <row r="37945" spans="1:16" s="2" customFormat="1" x14ac:dyDescent="0.15">
      <c r="A37945" s="3"/>
      <c r="B37945" s="3"/>
      <c r="J37945" s="3"/>
      <c r="K37945" s="5"/>
      <c r="L37945" s="8"/>
      <c r="N37945" s="5"/>
      <c r="O37945" s="10"/>
      <c r="P37945" s="8"/>
    </row>
    <row r="37946" spans="1:16" s="2" customFormat="1" x14ac:dyDescent="0.15">
      <c r="A37946" s="3"/>
      <c r="B37946" s="3"/>
      <c r="J37946" s="3"/>
      <c r="K37946" s="5"/>
      <c r="L37946" s="8"/>
      <c r="N37946" s="5"/>
      <c r="O37946" s="10"/>
      <c r="P37946" s="8"/>
    </row>
    <row r="37947" spans="1:16" s="2" customFormat="1" x14ac:dyDescent="0.15">
      <c r="A37947" s="3"/>
      <c r="B37947" s="3"/>
      <c r="J37947" s="3"/>
      <c r="K37947" s="5"/>
      <c r="L37947" s="8"/>
      <c r="N37947" s="5"/>
      <c r="O37947" s="10"/>
      <c r="P37947" s="8"/>
    </row>
    <row r="37948" spans="1:16" s="2" customFormat="1" x14ac:dyDescent="0.15">
      <c r="A37948" s="3"/>
      <c r="B37948" s="3"/>
      <c r="J37948" s="3"/>
      <c r="K37948" s="5"/>
      <c r="L37948" s="8"/>
      <c r="N37948" s="5"/>
      <c r="O37948" s="10"/>
      <c r="P37948" s="8"/>
    </row>
    <row r="37949" spans="1:16" s="2" customFormat="1" x14ac:dyDescent="0.15">
      <c r="A37949" s="3"/>
      <c r="B37949" s="3"/>
      <c r="J37949" s="3"/>
      <c r="K37949" s="5"/>
      <c r="L37949" s="8"/>
      <c r="N37949" s="5"/>
      <c r="O37949" s="10"/>
      <c r="P37949" s="8"/>
    </row>
    <row r="37950" spans="1:16" s="2" customFormat="1" x14ac:dyDescent="0.15">
      <c r="A37950" s="3"/>
      <c r="B37950" s="3"/>
      <c r="J37950" s="3"/>
      <c r="K37950" s="5"/>
      <c r="L37950" s="8"/>
      <c r="N37950" s="5"/>
      <c r="O37950" s="10"/>
      <c r="P37950" s="8"/>
    </row>
    <row r="37951" spans="1:16" s="2" customFormat="1" x14ac:dyDescent="0.15">
      <c r="A37951" s="3"/>
      <c r="B37951" s="3"/>
      <c r="J37951" s="3"/>
      <c r="K37951" s="5"/>
      <c r="L37951" s="8"/>
      <c r="N37951" s="5"/>
      <c r="O37951" s="10"/>
      <c r="P37951" s="8"/>
    </row>
    <row r="37952" spans="1:16" s="2" customFormat="1" x14ac:dyDescent="0.15">
      <c r="A37952" s="3"/>
      <c r="B37952" s="3"/>
      <c r="J37952" s="3"/>
      <c r="K37952" s="5"/>
      <c r="L37952" s="8"/>
      <c r="N37952" s="5"/>
      <c r="O37952" s="10"/>
      <c r="P37952" s="8"/>
    </row>
    <row r="37953" spans="1:16" s="2" customFormat="1" x14ac:dyDescent="0.15">
      <c r="A37953" s="3"/>
      <c r="B37953" s="3"/>
      <c r="J37953" s="3"/>
      <c r="K37953" s="5"/>
      <c r="L37953" s="8"/>
      <c r="N37953" s="5"/>
      <c r="O37953" s="10"/>
      <c r="P37953" s="8"/>
    </row>
    <row r="37954" spans="1:16" s="2" customFormat="1" x14ac:dyDescent="0.15">
      <c r="A37954" s="3"/>
      <c r="B37954" s="3"/>
      <c r="J37954" s="3"/>
      <c r="K37954" s="5"/>
      <c r="L37954" s="8"/>
      <c r="N37954" s="5"/>
      <c r="O37954" s="10"/>
      <c r="P37954" s="8"/>
    </row>
    <row r="37955" spans="1:16" s="2" customFormat="1" x14ac:dyDescent="0.15">
      <c r="A37955" s="3"/>
      <c r="B37955" s="3"/>
      <c r="J37955" s="3"/>
      <c r="K37955" s="5"/>
      <c r="L37955" s="8"/>
      <c r="N37955" s="5"/>
      <c r="O37955" s="10"/>
      <c r="P37955" s="8"/>
    </row>
    <row r="37956" spans="1:16" s="2" customFormat="1" x14ac:dyDescent="0.15">
      <c r="A37956" s="3"/>
      <c r="B37956" s="3"/>
      <c r="J37956" s="3"/>
      <c r="K37956" s="5"/>
      <c r="L37956" s="8"/>
      <c r="N37956" s="5"/>
      <c r="O37956" s="10"/>
      <c r="P37956" s="8"/>
    </row>
    <row r="37957" spans="1:16" s="2" customFormat="1" x14ac:dyDescent="0.15">
      <c r="A37957" s="3"/>
      <c r="B37957" s="3"/>
      <c r="J37957" s="3"/>
      <c r="K37957" s="5"/>
      <c r="L37957" s="8"/>
      <c r="N37957" s="5"/>
      <c r="O37957" s="10"/>
      <c r="P37957" s="8"/>
    </row>
    <row r="37958" spans="1:16" s="2" customFormat="1" x14ac:dyDescent="0.15">
      <c r="A37958" s="3"/>
      <c r="B37958" s="3"/>
      <c r="J37958" s="3"/>
      <c r="K37958" s="5"/>
      <c r="L37958" s="8"/>
      <c r="N37958" s="5"/>
      <c r="O37958" s="10"/>
      <c r="P37958" s="8"/>
    </row>
    <row r="37959" spans="1:16" s="2" customFormat="1" x14ac:dyDescent="0.15">
      <c r="A37959" s="3"/>
      <c r="B37959" s="3"/>
      <c r="J37959" s="3"/>
      <c r="K37959" s="5"/>
      <c r="L37959" s="8"/>
      <c r="N37959" s="5"/>
      <c r="O37959" s="10"/>
      <c r="P37959" s="8"/>
    </row>
    <row r="37960" spans="1:16" s="2" customFormat="1" x14ac:dyDescent="0.15">
      <c r="A37960" s="3"/>
      <c r="B37960" s="3"/>
      <c r="J37960" s="3"/>
      <c r="K37960" s="5"/>
      <c r="L37960" s="8"/>
      <c r="N37960" s="5"/>
      <c r="O37960" s="10"/>
      <c r="P37960" s="8"/>
    </row>
    <row r="37961" spans="1:16" s="2" customFormat="1" x14ac:dyDescent="0.15">
      <c r="A37961" s="3"/>
      <c r="B37961" s="3"/>
      <c r="J37961" s="3"/>
      <c r="K37961" s="5"/>
      <c r="L37961" s="8"/>
      <c r="N37961" s="5"/>
      <c r="O37961" s="10"/>
      <c r="P37961" s="8"/>
    </row>
    <row r="37962" spans="1:16" s="2" customFormat="1" x14ac:dyDescent="0.15">
      <c r="A37962" s="3"/>
      <c r="B37962" s="3"/>
      <c r="J37962" s="3"/>
      <c r="K37962" s="5"/>
      <c r="L37962" s="8"/>
      <c r="N37962" s="5"/>
      <c r="O37962" s="10"/>
      <c r="P37962" s="8"/>
    </row>
    <row r="37963" spans="1:16" s="2" customFormat="1" x14ac:dyDescent="0.15">
      <c r="A37963" s="3"/>
      <c r="B37963" s="3"/>
      <c r="J37963" s="3"/>
      <c r="K37963" s="5"/>
      <c r="L37963" s="8"/>
      <c r="N37963" s="5"/>
      <c r="O37963" s="10"/>
      <c r="P37963" s="8"/>
    </row>
    <row r="37964" spans="1:16" s="2" customFormat="1" x14ac:dyDescent="0.15">
      <c r="A37964" s="3"/>
      <c r="B37964" s="3"/>
      <c r="J37964" s="3"/>
      <c r="K37964" s="5"/>
      <c r="L37964" s="8"/>
      <c r="N37964" s="5"/>
      <c r="O37964" s="10"/>
      <c r="P37964" s="8"/>
    </row>
    <row r="37965" spans="1:16" s="2" customFormat="1" x14ac:dyDescent="0.15">
      <c r="A37965" s="3"/>
      <c r="B37965" s="3"/>
      <c r="J37965" s="3"/>
      <c r="K37965" s="5"/>
      <c r="L37965" s="8"/>
      <c r="N37965" s="5"/>
      <c r="O37965" s="10"/>
      <c r="P37965" s="8"/>
    </row>
    <row r="37966" spans="1:16" s="2" customFormat="1" x14ac:dyDescent="0.15">
      <c r="A37966" s="3"/>
      <c r="B37966" s="3"/>
      <c r="J37966" s="3"/>
      <c r="K37966" s="5"/>
      <c r="L37966" s="8"/>
      <c r="N37966" s="5"/>
      <c r="O37966" s="10"/>
      <c r="P37966" s="8"/>
    </row>
    <row r="37967" spans="1:16" s="2" customFormat="1" x14ac:dyDescent="0.15">
      <c r="A37967" s="3"/>
      <c r="B37967" s="3"/>
      <c r="J37967" s="3"/>
      <c r="K37967" s="5"/>
      <c r="L37967" s="8"/>
      <c r="N37967" s="5"/>
      <c r="O37967" s="10"/>
      <c r="P37967" s="8"/>
    </row>
    <row r="37968" spans="1:16" s="2" customFormat="1" x14ac:dyDescent="0.15">
      <c r="A37968" s="3"/>
      <c r="B37968" s="3"/>
      <c r="J37968" s="3"/>
      <c r="K37968" s="5"/>
      <c r="L37968" s="8"/>
      <c r="N37968" s="5"/>
      <c r="O37968" s="10"/>
      <c r="P37968" s="8"/>
    </row>
    <row r="37969" spans="1:16" s="2" customFormat="1" x14ac:dyDescent="0.15">
      <c r="A37969" s="3"/>
      <c r="B37969" s="3"/>
      <c r="J37969" s="3"/>
      <c r="K37969" s="5"/>
      <c r="L37969" s="8"/>
      <c r="N37969" s="5"/>
      <c r="O37969" s="10"/>
      <c r="P37969" s="8"/>
    </row>
    <row r="37970" spans="1:16" s="2" customFormat="1" x14ac:dyDescent="0.15">
      <c r="A37970" s="3"/>
      <c r="B37970" s="3"/>
      <c r="J37970" s="3"/>
      <c r="K37970" s="5"/>
      <c r="L37970" s="8"/>
      <c r="N37970" s="5"/>
      <c r="O37970" s="10"/>
      <c r="P37970" s="8"/>
    </row>
    <row r="37971" spans="1:16" s="2" customFormat="1" x14ac:dyDescent="0.15">
      <c r="A37971" s="3"/>
      <c r="B37971" s="3"/>
      <c r="J37971" s="3"/>
      <c r="K37971" s="5"/>
      <c r="L37971" s="8"/>
      <c r="N37971" s="5"/>
      <c r="O37971" s="10"/>
      <c r="P37971" s="8"/>
    </row>
    <row r="37972" spans="1:16" s="2" customFormat="1" x14ac:dyDescent="0.15">
      <c r="A37972" s="3"/>
      <c r="B37972" s="3"/>
      <c r="J37972" s="3"/>
      <c r="K37972" s="5"/>
      <c r="L37972" s="8"/>
      <c r="N37972" s="5"/>
      <c r="O37972" s="10"/>
      <c r="P37972" s="8"/>
    </row>
    <row r="37973" spans="1:16" s="2" customFormat="1" x14ac:dyDescent="0.15">
      <c r="A37973" s="3"/>
      <c r="B37973" s="3"/>
      <c r="J37973" s="3"/>
      <c r="K37973" s="5"/>
      <c r="L37973" s="8"/>
      <c r="N37973" s="5"/>
      <c r="O37973" s="10"/>
      <c r="P37973" s="8"/>
    </row>
    <row r="37974" spans="1:16" s="2" customFormat="1" x14ac:dyDescent="0.15">
      <c r="A37974" s="3"/>
      <c r="B37974" s="3"/>
      <c r="J37974" s="3"/>
      <c r="K37974" s="5"/>
      <c r="L37974" s="8"/>
      <c r="N37974" s="5"/>
      <c r="O37974" s="10"/>
      <c r="P37974" s="8"/>
    </row>
    <row r="37975" spans="1:16" s="2" customFormat="1" x14ac:dyDescent="0.15">
      <c r="A37975" s="3"/>
      <c r="B37975" s="3"/>
      <c r="J37975" s="3"/>
      <c r="K37975" s="5"/>
      <c r="L37975" s="8"/>
      <c r="N37975" s="5"/>
      <c r="O37975" s="10"/>
      <c r="P37975" s="8"/>
    </row>
    <row r="37976" spans="1:16" s="2" customFormat="1" x14ac:dyDescent="0.15">
      <c r="A37976" s="3"/>
      <c r="B37976" s="3"/>
      <c r="J37976" s="3"/>
      <c r="K37976" s="5"/>
      <c r="L37976" s="8"/>
      <c r="N37976" s="5"/>
      <c r="O37976" s="10"/>
      <c r="P37976" s="8"/>
    </row>
    <row r="37977" spans="1:16" s="2" customFormat="1" x14ac:dyDescent="0.15">
      <c r="A37977" s="3"/>
      <c r="B37977" s="3"/>
      <c r="J37977" s="3"/>
      <c r="K37977" s="5"/>
      <c r="L37977" s="8"/>
      <c r="N37977" s="5"/>
      <c r="O37977" s="10"/>
      <c r="P37977" s="8"/>
    </row>
    <row r="37978" spans="1:16" s="2" customFormat="1" x14ac:dyDescent="0.15">
      <c r="A37978" s="3"/>
      <c r="B37978" s="3"/>
      <c r="J37978" s="3"/>
      <c r="K37978" s="5"/>
      <c r="L37978" s="8"/>
      <c r="N37978" s="5"/>
      <c r="O37978" s="10"/>
      <c r="P37978" s="8"/>
    </row>
    <row r="37979" spans="1:16" s="2" customFormat="1" x14ac:dyDescent="0.15">
      <c r="A37979" s="3"/>
      <c r="B37979" s="3"/>
      <c r="J37979" s="3"/>
      <c r="K37979" s="5"/>
      <c r="L37979" s="8"/>
      <c r="N37979" s="5"/>
      <c r="O37979" s="10"/>
      <c r="P37979" s="8"/>
    </row>
    <row r="37980" spans="1:16" s="2" customFormat="1" x14ac:dyDescent="0.15">
      <c r="A37980" s="3"/>
      <c r="B37980" s="3"/>
      <c r="J37980" s="3"/>
      <c r="K37980" s="5"/>
      <c r="L37980" s="8"/>
      <c r="N37980" s="5"/>
      <c r="O37980" s="10"/>
      <c r="P37980" s="8"/>
    </row>
    <row r="37981" spans="1:16" s="2" customFormat="1" x14ac:dyDescent="0.15">
      <c r="A37981" s="3"/>
      <c r="B37981" s="3"/>
      <c r="J37981" s="3"/>
      <c r="K37981" s="5"/>
      <c r="L37981" s="8"/>
      <c r="N37981" s="5"/>
      <c r="O37981" s="10"/>
      <c r="P37981" s="8"/>
    </row>
    <row r="37982" spans="1:16" s="2" customFormat="1" x14ac:dyDescent="0.15">
      <c r="A37982" s="3"/>
      <c r="B37982" s="3"/>
      <c r="J37982" s="3"/>
      <c r="K37982" s="5"/>
      <c r="L37982" s="8"/>
      <c r="N37982" s="5"/>
      <c r="O37982" s="10"/>
      <c r="P37982" s="8"/>
    </row>
    <row r="37983" spans="1:16" s="2" customFormat="1" x14ac:dyDescent="0.15">
      <c r="A37983" s="3"/>
      <c r="B37983" s="3"/>
      <c r="J37983" s="3"/>
      <c r="K37983" s="5"/>
      <c r="L37983" s="8"/>
      <c r="N37983" s="5"/>
      <c r="O37983" s="10"/>
      <c r="P37983" s="8"/>
    </row>
    <row r="37984" spans="1:16" s="2" customFormat="1" x14ac:dyDescent="0.15">
      <c r="A37984" s="3"/>
      <c r="B37984" s="3"/>
      <c r="J37984" s="3"/>
      <c r="K37984" s="5"/>
      <c r="L37984" s="8"/>
      <c r="N37984" s="5"/>
      <c r="O37984" s="10"/>
      <c r="P37984" s="8"/>
    </row>
    <row r="37985" spans="1:16" s="2" customFormat="1" x14ac:dyDescent="0.15">
      <c r="A37985" s="3"/>
      <c r="B37985" s="3"/>
      <c r="J37985" s="3"/>
      <c r="K37985" s="5"/>
      <c r="L37985" s="8"/>
      <c r="N37985" s="5"/>
      <c r="O37985" s="10"/>
      <c r="P37985" s="8"/>
    </row>
    <row r="37986" spans="1:16" s="2" customFormat="1" x14ac:dyDescent="0.15">
      <c r="A37986" s="3"/>
      <c r="B37986" s="3"/>
      <c r="J37986" s="3"/>
      <c r="K37986" s="5"/>
      <c r="L37986" s="8"/>
      <c r="N37986" s="5"/>
      <c r="O37986" s="10"/>
      <c r="P37986" s="8"/>
    </row>
    <row r="37987" spans="1:16" s="2" customFormat="1" x14ac:dyDescent="0.15">
      <c r="A37987" s="3"/>
      <c r="B37987" s="3"/>
      <c r="J37987" s="3"/>
      <c r="K37987" s="5"/>
      <c r="L37987" s="8"/>
      <c r="N37987" s="5"/>
      <c r="O37987" s="10"/>
      <c r="P37987" s="8"/>
    </row>
    <row r="37988" spans="1:16" s="2" customFormat="1" x14ac:dyDescent="0.15">
      <c r="A37988" s="3"/>
      <c r="B37988" s="3"/>
      <c r="J37988" s="3"/>
      <c r="K37988" s="5"/>
      <c r="L37988" s="8"/>
      <c r="N37988" s="5"/>
      <c r="O37988" s="10"/>
      <c r="P37988" s="8"/>
    </row>
    <row r="37989" spans="1:16" s="2" customFormat="1" x14ac:dyDescent="0.15">
      <c r="A37989" s="3"/>
      <c r="B37989" s="3"/>
      <c r="J37989" s="3"/>
      <c r="K37989" s="5"/>
      <c r="L37989" s="8"/>
      <c r="N37989" s="5"/>
      <c r="O37989" s="10"/>
      <c r="P37989" s="8"/>
    </row>
    <row r="37990" spans="1:16" s="2" customFormat="1" x14ac:dyDescent="0.15">
      <c r="A37990" s="3"/>
      <c r="B37990" s="3"/>
      <c r="J37990" s="3"/>
      <c r="K37990" s="5"/>
      <c r="L37990" s="8"/>
      <c r="N37990" s="5"/>
      <c r="O37990" s="10"/>
      <c r="P37990" s="8"/>
    </row>
    <row r="37991" spans="1:16" s="2" customFormat="1" x14ac:dyDescent="0.15">
      <c r="A37991" s="3"/>
      <c r="B37991" s="3"/>
      <c r="J37991" s="3"/>
      <c r="K37991" s="5"/>
      <c r="L37991" s="8"/>
      <c r="N37991" s="5"/>
      <c r="O37991" s="10"/>
      <c r="P37991" s="8"/>
    </row>
    <row r="37992" spans="1:16" s="2" customFormat="1" x14ac:dyDescent="0.15">
      <c r="A37992" s="3"/>
      <c r="B37992" s="3"/>
      <c r="J37992" s="3"/>
      <c r="K37992" s="5"/>
      <c r="L37992" s="8"/>
      <c r="N37992" s="5"/>
      <c r="O37992" s="10"/>
      <c r="P37992" s="8"/>
    </row>
    <row r="37993" spans="1:16" s="2" customFormat="1" x14ac:dyDescent="0.15">
      <c r="A37993" s="3"/>
      <c r="B37993" s="3"/>
      <c r="J37993" s="3"/>
      <c r="K37993" s="5"/>
      <c r="L37993" s="8"/>
      <c r="N37993" s="5"/>
      <c r="O37993" s="10"/>
      <c r="P37993" s="8"/>
    </row>
    <row r="37994" spans="1:16" s="2" customFormat="1" x14ac:dyDescent="0.15">
      <c r="A37994" s="3"/>
      <c r="B37994" s="3"/>
      <c r="J37994" s="3"/>
      <c r="K37994" s="5"/>
      <c r="L37994" s="8"/>
      <c r="N37994" s="5"/>
      <c r="O37994" s="10"/>
      <c r="P37994" s="8"/>
    </row>
    <row r="37995" spans="1:16" s="2" customFormat="1" x14ac:dyDescent="0.15">
      <c r="A37995" s="3"/>
      <c r="B37995" s="3"/>
      <c r="J37995" s="3"/>
      <c r="K37995" s="5"/>
      <c r="L37995" s="8"/>
      <c r="N37995" s="5"/>
      <c r="O37995" s="10"/>
      <c r="P37995" s="8"/>
    </row>
    <row r="37996" spans="1:16" s="2" customFormat="1" x14ac:dyDescent="0.15">
      <c r="A37996" s="3"/>
      <c r="B37996" s="3"/>
      <c r="J37996" s="3"/>
      <c r="K37996" s="5"/>
      <c r="L37996" s="8"/>
      <c r="N37996" s="5"/>
      <c r="O37996" s="10"/>
      <c r="P37996" s="8"/>
    </row>
    <row r="37997" spans="1:16" s="2" customFormat="1" x14ac:dyDescent="0.15">
      <c r="A37997" s="3"/>
      <c r="B37997" s="3"/>
      <c r="J37997" s="3"/>
      <c r="K37997" s="5"/>
      <c r="L37997" s="8"/>
      <c r="N37997" s="5"/>
      <c r="O37997" s="10"/>
      <c r="P37997" s="8"/>
    </row>
    <row r="37998" spans="1:16" s="2" customFormat="1" x14ac:dyDescent="0.15">
      <c r="A37998" s="3"/>
      <c r="B37998" s="3"/>
      <c r="J37998" s="3"/>
      <c r="K37998" s="5"/>
      <c r="L37998" s="8"/>
      <c r="N37998" s="5"/>
      <c r="O37998" s="10"/>
      <c r="P37998" s="8"/>
    </row>
    <row r="37999" spans="1:16" s="2" customFormat="1" x14ac:dyDescent="0.15">
      <c r="A37999" s="3"/>
      <c r="B37999" s="3"/>
      <c r="J37999" s="3"/>
      <c r="K37999" s="5"/>
      <c r="L37999" s="8"/>
      <c r="N37999" s="5"/>
      <c r="O37999" s="10"/>
      <c r="P37999" s="8"/>
    </row>
    <row r="38000" spans="1:16" s="2" customFormat="1" x14ac:dyDescent="0.15">
      <c r="A38000" s="3"/>
      <c r="B38000" s="3"/>
      <c r="J38000" s="3"/>
      <c r="K38000" s="5"/>
      <c r="L38000" s="8"/>
      <c r="N38000" s="5"/>
      <c r="O38000" s="10"/>
      <c r="P38000" s="8"/>
    </row>
    <row r="38001" spans="1:16" s="2" customFormat="1" x14ac:dyDescent="0.15">
      <c r="A38001" s="3"/>
      <c r="B38001" s="3"/>
      <c r="J38001" s="3"/>
      <c r="K38001" s="5"/>
      <c r="L38001" s="8"/>
      <c r="N38001" s="5"/>
      <c r="O38001" s="10"/>
      <c r="P38001" s="8"/>
    </row>
    <row r="38002" spans="1:16" s="2" customFormat="1" x14ac:dyDescent="0.15">
      <c r="A38002" s="3"/>
      <c r="B38002" s="3"/>
      <c r="J38002" s="3"/>
      <c r="K38002" s="5"/>
      <c r="L38002" s="8"/>
      <c r="N38002" s="5"/>
      <c r="O38002" s="10"/>
      <c r="P38002" s="8"/>
    </row>
    <row r="38003" spans="1:16" s="2" customFormat="1" x14ac:dyDescent="0.15">
      <c r="A38003" s="3"/>
      <c r="B38003" s="3"/>
      <c r="J38003" s="3"/>
      <c r="K38003" s="5"/>
      <c r="L38003" s="8"/>
      <c r="N38003" s="5"/>
      <c r="O38003" s="10"/>
      <c r="P38003" s="8"/>
    </row>
    <row r="38004" spans="1:16" s="2" customFormat="1" x14ac:dyDescent="0.15">
      <c r="A38004" s="3"/>
      <c r="B38004" s="3"/>
      <c r="J38004" s="3"/>
      <c r="K38004" s="5"/>
      <c r="L38004" s="8"/>
      <c r="N38004" s="5"/>
      <c r="O38004" s="10"/>
      <c r="P38004" s="8"/>
    </row>
    <row r="38005" spans="1:16" s="2" customFormat="1" x14ac:dyDescent="0.15">
      <c r="A38005" s="3"/>
      <c r="B38005" s="3"/>
      <c r="J38005" s="3"/>
      <c r="K38005" s="5"/>
      <c r="L38005" s="8"/>
      <c r="N38005" s="5"/>
      <c r="O38005" s="10"/>
      <c r="P38005" s="8"/>
    </row>
    <row r="38006" spans="1:16" s="2" customFormat="1" x14ac:dyDescent="0.15">
      <c r="A38006" s="3"/>
      <c r="B38006" s="3"/>
      <c r="J38006" s="3"/>
      <c r="K38006" s="5"/>
      <c r="L38006" s="8"/>
      <c r="N38006" s="5"/>
      <c r="O38006" s="10"/>
      <c r="P38006" s="8"/>
    </row>
    <row r="38007" spans="1:16" s="2" customFormat="1" x14ac:dyDescent="0.15">
      <c r="A38007" s="3"/>
      <c r="B38007" s="3"/>
      <c r="J38007" s="3"/>
      <c r="K38007" s="5"/>
      <c r="L38007" s="8"/>
      <c r="N38007" s="5"/>
      <c r="O38007" s="10"/>
      <c r="P38007" s="8"/>
    </row>
    <row r="38008" spans="1:16" s="2" customFormat="1" x14ac:dyDescent="0.15">
      <c r="A38008" s="3"/>
      <c r="B38008" s="3"/>
      <c r="J38008" s="3"/>
      <c r="K38008" s="5"/>
      <c r="L38008" s="8"/>
      <c r="N38008" s="5"/>
      <c r="O38008" s="10"/>
      <c r="P38008" s="8"/>
    </row>
    <row r="38009" spans="1:16" s="2" customFormat="1" x14ac:dyDescent="0.15">
      <c r="A38009" s="3"/>
      <c r="B38009" s="3"/>
      <c r="J38009" s="3"/>
      <c r="K38009" s="5"/>
      <c r="L38009" s="8"/>
      <c r="N38009" s="5"/>
      <c r="O38009" s="10"/>
      <c r="P38009" s="8"/>
    </row>
    <row r="38010" spans="1:16" s="2" customFormat="1" x14ac:dyDescent="0.15">
      <c r="A38010" s="3"/>
      <c r="B38010" s="3"/>
      <c r="J38010" s="3"/>
      <c r="K38010" s="5"/>
      <c r="L38010" s="8"/>
      <c r="N38010" s="5"/>
      <c r="O38010" s="10"/>
      <c r="P38010" s="8"/>
    </row>
    <row r="38011" spans="1:16" s="2" customFormat="1" x14ac:dyDescent="0.15">
      <c r="A38011" s="3"/>
      <c r="B38011" s="3"/>
      <c r="J38011" s="3"/>
      <c r="K38011" s="5"/>
      <c r="L38011" s="8"/>
      <c r="N38011" s="5"/>
      <c r="O38011" s="10"/>
      <c r="P38011" s="8"/>
    </row>
    <row r="38012" spans="1:16" s="2" customFormat="1" x14ac:dyDescent="0.15">
      <c r="A38012" s="3"/>
      <c r="B38012" s="3"/>
      <c r="J38012" s="3"/>
      <c r="K38012" s="5"/>
      <c r="L38012" s="8"/>
      <c r="N38012" s="5"/>
      <c r="O38012" s="10"/>
      <c r="P38012" s="8"/>
    </row>
    <row r="38013" spans="1:16" s="2" customFormat="1" x14ac:dyDescent="0.15">
      <c r="A38013" s="3"/>
      <c r="B38013" s="3"/>
      <c r="J38013" s="3"/>
      <c r="K38013" s="5"/>
      <c r="L38013" s="8"/>
      <c r="N38013" s="5"/>
      <c r="O38013" s="10"/>
      <c r="P38013" s="8"/>
    </row>
    <row r="38014" spans="1:16" s="2" customFormat="1" x14ac:dyDescent="0.15">
      <c r="A38014" s="3"/>
      <c r="B38014" s="3"/>
      <c r="J38014" s="3"/>
      <c r="K38014" s="5"/>
      <c r="L38014" s="8"/>
      <c r="N38014" s="5"/>
      <c r="O38014" s="10"/>
      <c r="P38014" s="8"/>
    </row>
    <row r="38015" spans="1:16" s="2" customFormat="1" x14ac:dyDescent="0.15">
      <c r="A38015" s="3"/>
      <c r="B38015" s="3"/>
      <c r="J38015" s="3"/>
      <c r="K38015" s="5"/>
      <c r="L38015" s="8"/>
      <c r="N38015" s="5"/>
      <c r="O38015" s="10"/>
      <c r="P38015" s="8"/>
    </row>
    <row r="38016" spans="1:16" s="2" customFormat="1" x14ac:dyDescent="0.15">
      <c r="A38016" s="3"/>
      <c r="B38016" s="3"/>
      <c r="J38016" s="3"/>
      <c r="K38016" s="5"/>
      <c r="L38016" s="8"/>
      <c r="N38016" s="5"/>
      <c r="O38016" s="10"/>
      <c r="P38016" s="8"/>
    </row>
    <row r="38017" spans="1:16" s="2" customFormat="1" x14ac:dyDescent="0.15">
      <c r="A38017" s="3"/>
      <c r="B38017" s="3"/>
      <c r="J38017" s="3"/>
      <c r="K38017" s="5"/>
      <c r="L38017" s="8"/>
      <c r="N38017" s="5"/>
      <c r="O38017" s="10"/>
      <c r="P38017" s="8"/>
    </row>
    <row r="38018" spans="1:16" s="2" customFormat="1" x14ac:dyDescent="0.15">
      <c r="A38018" s="3"/>
      <c r="B38018" s="3"/>
      <c r="J38018" s="3"/>
      <c r="K38018" s="5"/>
      <c r="L38018" s="8"/>
      <c r="N38018" s="5"/>
      <c r="O38018" s="10"/>
      <c r="P38018" s="8"/>
    </row>
    <row r="38019" spans="1:16" s="2" customFormat="1" x14ac:dyDescent="0.15">
      <c r="A38019" s="3"/>
      <c r="B38019" s="3"/>
      <c r="J38019" s="3"/>
      <c r="K38019" s="5"/>
      <c r="L38019" s="8"/>
      <c r="N38019" s="5"/>
      <c r="O38019" s="10"/>
      <c r="P38019" s="8"/>
    </row>
    <row r="38020" spans="1:16" s="2" customFormat="1" x14ac:dyDescent="0.15">
      <c r="A38020" s="3"/>
      <c r="B38020" s="3"/>
      <c r="J38020" s="3"/>
      <c r="K38020" s="5"/>
      <c r="L38020" s="8"/>
      <c r="N38020" s="5"/>
      <c r="O38020" s="10"/>
      <c r="P38020" s="8"/>
    </row>
    <row r="38021" spans="1:16" s="2" customFormat="1" x14ac:dyDescent="0.15">
      <c r="A38021" s="3"/>
      <c r="B38021" s="3"/>
      <c r="J38021" s="3"/>
      <c r="K38021" s="5"/>
      <c r="L38021" s="8"/>
      <c r="N38021" s="5"/>
      <c r="O38021" s="10"/>
      <c r="P38021" s="8"/>
    </row>
    <row r="38022" spans="1:16" s="2" customFormat="1" x14ac:dyDescent="0.15">
      <c r="A38022" s="3"/>
      <c r="B38022" s="3"/>
      <c r="J38022" s="3"/>
      <c r="K38022" s="5"/>
      <c r="L38022" s="8"/>
      <c r="N38022" s="5"/>
      <c r="O38022" s="10"/>
      <c r="P38022" s="8"/>
    </row>
    <row r="38023" spans="1:16" s="2" customFormat="1" x14ac:dyDescent="0.15">
      <c r="A38023" s="3"/>
      <c r="B38023" s="3"/>
      <c r="J38023" s="3"/>
      <c r="K38023" s="5"/>
      <c r="L38023" s="8"/>
      <c r="N38023" s="5"/>
      <c r="O38023" s="10"/>
      <c r="P38023" s="8"/>
    </row>
    <row r="38024" spans="1:16" s="2" customFormat="1" x14ac:dyDescent="0.15">
      <c r="A38024" s="3"/>
      <c r="B38024" s="3"/>
      <c r="J38024" s="3"/>
      <c r="K38024" s="5"/>
      <c r="L38024" s="8"/>
      <c r="N38024" s="5"/>
      <c r="O38024" s="10"/>
      <c r="P38024" s="8"/>
    </row>
    <row r="38025" spans="1:16" s="2" customFormat="1" x14ac:dyDescent="0.15">
      <c r="A38025" s="3"/>
      <c r="B38025" s="3"/>
      <c r="J38025" s="3"/>
      <c r="K38025" s="5"/>
      <c r="L38025" s="8"/>
      <c r="N38025" s="5"/>
      <c r="O38025" s="10"/>
      <c r="P38025" s="8"/>
    </row>
    <row r="38026" spans="1:16" s="2" customFormat="1" x14ac:dyDescent="0.15">
      <c r="A38026" s="3"/>
      <c r="B38026" s="3"/>
      <c r="J38026" s="3"/>
      <c r="K38026" s="5"/>
      <c r="L38026" s="8"/>
      <c r="N38026" s="5"/>
      <c r="O38026" s="10"/>
      <c r="P38026" s="8"/>
    </row>
    <row r="38027" spans="1:16" s="2" customFormat="1" x14ac:dyDescent="0.15">
      <c r="A38027" s="3"/>
      <c r="B38027" s="3"/>
      <c r="J38027" s="3"/>
      <c r="K38027" s="5"/>
      <c r="L38027" s="8"/>
      <c r="N38027" s="5"/>
      <c r="O38027" s="10"/>
      <c r="P38027" s="8"/>
    </row>
    <row r="38028" spans="1:16" s="2" customFormat="1" x14ac:dyDescent="0.15">
      <c r="A38028" s="3"/>
      <c r="B38028" s="3"/>
      <c r="J38028" s="3"/>
      <c r="K38028" s="5"/>
      <c r="L38028" s="8"/>
      <c r="N38028" s="5"/>
      <c r="O38028" s="10"/>
      <c r="P38028" s="8"/>
    </row>
    <row r="38029" spans="1:16" s="2" customFormat="1" x14ac:dyDescent="0.15">
      <c r="A38029" s="3"/>
      <c r="B38029" s="3"/>
      <c r="J38029" s="3"/>
      <c r="K38029" s="5"/>
      <c r="L38029" s="8"/>
      <c r="N38029" s="5"/>
      <c r="O38029" s="10"/>
      <c r="P38029" s="8"/>
    </row>
    <row r="38030" spans="1:16" s="2" customFormat="1" x14ac:dyDescent="0.15">
      <c r="A38030" s="3"/>
      <c r="B38030" s="3"/>
      <c r="J38030" s="3"/>
      <c r="K38030" s="5"/>
      <c r="L38030" s="8"/>
      <c r="N38030" s="5"/>
      <c r="O38030" s="10"/>
      <c r="P38030" s="8"/>
    </row>
    <row r="38031" spans="1:16" s="2" customFormat="1" x14ac:dyDescent="0.15">
      <c r="A38031" s="3"/>
      <c r="B38031" s="3"/>
      <c r="J38031" s="3"/>
      <c r="K38031" s="5"/>
      <c r="L38031" s="8"/>
      <c r="N38031" s="5"/>
      <c r="O38031" s="10"/>
      <c r="P38031" s="8"/>
    </row>
    <row r="38032" spans="1:16" s="2" customFormat="1" x14ac:dyDescent="0.15">
      <c r="A38032" s="3"/>
      <c r="B38032" s="3"/>
      <c r="J38032" s="3"/>
      <c r="K38032" s="5"/>
      <c r="L38032" s="8"/>
      <c r="N38032" s="5"/>
      <c r="O38032" s="10"/>
      <c r="P38032" s="8"/>
    </row>
    <row r="38033" spans="1:16" s="2" customFormat="1" x14ac:dyDescent="0.15">
      <c r="A38033" s="3"/>
      <c r="B38033" s="3"/>
      <c r="J38033" s="3"/>
      <c r="K38033" s="5"/>
      <c r="L38033" s="8"/>
      <c r="N38033" s="5"/>
      <c r="O38033" s="10"/>
      <c r="P38033" s="8"/>
    </row>
    <row r="38034" spans="1:16" s="2" customFormat="1" x14ac:dyDescent="0.15">
      <c r="A38034" s="3"/>
      <c r="B38034" s="3"/>
      <c r="J38034" s="3"/>
      <c r="K38034" s="5"/>
      <c r="L38034" s="8"/>
      <c r="N38034" s="5"/>
      <c r="O38034" s="10"/>
      <c r="P38034" s="8"/>
    </row>
    <row r="38035" spans="1:16" s="2" customFormat="1" x14ac:dyDescent="0.15">
      <c r="A38035" s="3"/>
      <c r="B38035" s="3"/>
      <c r="J38035" s="3"/>
      <c r="K38035" s="5"/>
      <c r="L38035" s="8"/>
      <c r="N38035" s="5"/>
      <c r="O38035" s="10"/>
      <c r="P38035" s="8"/>
    </row>
    <row r="38036" spans="1:16" s="2" customFormat="1" x14ac:dyDescent="0.15">
      <c r="A38036" s="3"/>
      <c r="B38036" s="3"/>
      <c r="J38036" s="3"/>
      <c r="K38036" s="5"/>
      <c r="L38036" s="8"/>
      <c r="N38036" s="5"/>
      <c r="O38036" s="10"/>
      <c r="P38036" s="8"/>
    </row>
    <row r="38037" spans="1:16" s="2" customFormat="1" x14ac:dyDescent="0.15">
      <c r="A38037" s="3"/>
      <c r="B38037" s="3"/>
      <c r="J38037" s="3"/>
      <c r="K38037" s="5"/>
      <c r="L38037" s="8"/>
      <c r="N38037" s="5"/>
      <c r="O38037" s="10"/>
      <c r="P38037" s="8"/>
    </row>
    <row r="38038" spans="1:16" s="2" customFormat="1" x14ac:dyDescent="0.15">
      <c r="A38038" s="3"/>
      <c r="B38038" s="3"/>
      <c r="J38038" s="3"/>
      <c r="K38038" s="5"/>
      <c r="L38038" s="8"/>
      <c r="N38038" s="5"/>
      <c r="O38038" s="10"/>
      <c r="P38038" s="8"/>
    </row>
    <row r="38039" spans="1:16" s="2" customFormat="1" x14ac:dyDescent="0.15">
      <c r="A38039" s="3"/>
      <c r="B38039" s="3"/>
      <c r="J38039" s="3"/>
      <c r="K38039" s="5"/>
      <c r="L38039" s="8"/>
      <c r="N38039" s="5"/>
      <c r="O38039" s="10"/>
      <c r="P38039" s="8"/>
    </row>
    <row r="38040" spans="1:16" s="2" customFormat="1" x14ac:dyDescent="0.15">
      <c r="A38040" s="3"/>
      <c r="B38040" s="3"/>
      <c r="J38040" s="3"/>
      <c r="K38040" s="5"/>
      <c r="L38040" s="8"/>
      <c r="N38040" s="5"/>
      <c r="O38040" s="10"/>
      <c r="P38040" s="8"/>
    </row>
    <row r="38041" spans="1:16" s="2" customFormat="1" x14ac:dyDescent="0.15">
      <c r="A38041" s="3"/>
      <c r="B38041" s="3"/>
      <c r="J38041" s="3"/>
      <c r="K38041" s="5"/>
      <c r="L38041" s="8"/>
      <c r="N38041" s="5"/>
      <c r="O38041" s="10"/>
      <c r="P38041" s="8"/>
    </row>
    <row r="38042" spans="1:16" s="2" customFormat="1" x14ac:dyDescent="0.15">
      <c r="A38042" s="3"/>
      <c r="B38042" s="3"/>
      <c r="J38042" s="3"/>
      <c r="K38042" s="5"/>
      <c r="L38042" s="8"/>
      <c r="N38042" s="5"/>
      <c r="O38042" s="10"/>
      <c r="P38042" s="8"/>
    </row>
    <row r="38043" spans="1:16" s="2" customFormat="1" x14ac:dyDescent="0.15">
      <c r="A38043" s="3"/>
      <c r="B38043" s="3"/>
      <c r="J38043" s="3"/>
      <c r="K38043" s="5"/>
      <c r="L38043" s="8"/>
      <c r="N38043" s="5"/>
      <c r="O38043" s="10"/>
      <c r="P38043" s="8"/>
    </row>
    <row r="38044" spans="1:16" s="2" customFormat="1" x14ac:dyDescent="0.15">
      <c r="A38044" s="3"/>
      <c r="B38044" s="3"/>
      <c r="J38044" s="3"/>
      <c r="K38044" s="5"/>
      <c r="L38044" s="8"/>
      <c r="N38044" s="5"/>
      <c r="O38044" s="10"/>
      <c r="P38044" s="8"/>
    </row>
    <row r="38045" spans="1:16" s="2" customFormat="1" x14ac:dyDescent="0.15">
      <c r="A38045" s="3"/>
      <c r="B38045" s="3"/>
      <c r="J38045" s="3"/>
      <c r="K38045" s="5"/>
      <c r="L38045" s="8"/>
      <c r="N38045" s="5"/>
      <c r="O38045" s="10"/>
      <c r="P38045" s="8"/>
    </row>
    <row r="38046" spans="1:16" s="2" customFormat="1" x14ac:dyDescent="0.15">
      <c r="A38046" s="3"/>
      <c r="B38046" s="3"/>
      <c r="J38046" s="3"/>
      <c r="K38046" s="5"/>
      <c r="L38046" s="8"/>
      <c r="N38046" s="5"/>
      <c r="O38046" s="10"/>
      <c r="P38046" s="8"/>
    </row>
    <row r="38047" spans="1:16" s="2" customFormat="1" x14ac:dyDescent="0.15">
      <c r="A38047" s="3"/>
      <c r="B38047" s="3"/>
      <c r="J38047" s="3"/>
      <c r="K38047" s="5"/>
      <c r="L38047" s="8"/>
      <c r="N38047" s="5"/>
      <c r="O38047" s="10"/>
      <c r="P38047" s="8"/>
    </row>
    <row r="38048" spans="1:16" s="2" customFormat="1" x14ac:dyDescent="0.15">
      <c r="A38048" s="3"/>
      <c r="B38048" s="3"/>
      <c r="J38048" s="3"/>
      <c r="K38048" s="5"/>
      <c r="L38048" s="8"/>
      <c r="N38048" s="5"/>
      <c r="O38048" s="10"/>
      <c r="P38048" s="8"/>
    </row>
    <row r="38049" spans="1:16" s="2" customFormat="1" x14ac:dyDescent="0.15">
      <c r="A38049" s="3"/>
      <c r="B38049" s="3"/>
      <c r="J38049" s="3"/>
      <c r="K38049" s="5"/>
      <c r="L38049" s="8"/>
      <c r="N38049" s="5"/>
      <c r="O38049" s="10"/>
      <c r="P38049" s="8"/>
    </row>
    <row r="38050" spans="1:16" s="2" customFormat="1" x14ac:dyDescent="0.15">
      <c r="A38050" s="3"/>
      <c r="B38050" s="3"/>
      <c r="J38050" s="3"/>
      <c r="K38050" s="5"/>
      <c r="L38050" s="8"/>
      <c r="N38050" s="5"/>
      <c r="O38050" s="10"/>
      <c r="P38050" s="8"/>
    </row>
    <row r="38051" spans="1:16" s="2" customFormat="1" x14ac:dyDescent="0.15">
      <c r="A38051" s="3"/>
      <c r="B38051" s="3"/>
      <c r="J38051" s="3"/>
      <c r="K38051" s="5"/>
      <c r="L38051" s="8"/>
      <c r="N38051" s="5"/>
      <c r="O38051" s="10"/>
      <c r="P38051" s="8"/>
    </row>
    <row r="38052" spans="1:16" s="2" customFormat="1" x14ac:dyDescent="0.15">
      <c r="A38052" s="3"/>
      <c r="B38052" s="3"/>
      <c r="J38052" s="3"/>
      <c r="K38052" s="5"/>
      <c r="L38052" s="8"/>
      <c r="N38052" s="5"/>
      <c r="O38052" s="10"/>
      <c r="P38052" s="8"/>
    </row>
    <row r="38053" spans="1:16" s="2" customFormat="1" x14ac:dyDescent="0.15">
      <c r="A38053" s="3"/>
      <c r="B38053" s="3"/>
      <c r="J38053" s="3"/>
      <c r="K38053" s="5"/>
      <c r="L38053" s="8"/>
      <c r="N38053" s="5"/>
      <c r="O38053" s="10"/>
      <c r="P38053" s="8"/>
    </row>
    <row r="38054" spans="1:16" s="2" customFormat="1" x14ac:dyDescent="0.15">
      <c r="A38054" s="3"/>
      <c r="B38054" s="3"/>
      <c r="J38054" s="3"/>
      <c r="K38054" s="5"/>
      <c r="L38054" s="8"/>
      <c r="N38054" s="5"/>
      <c r="O38054" s="10"/>
      <c r="P38054" s="8"/>
    </row>
    <row r="38055" spans="1:16" s="2" customFormat="1" x14ac:dyDescent="0.15">
      <c r="A38055" s="3"/>
      <c r="B38055" s="3"/>
      <c r="J38055" s="3"/>
      <c r="K38055" s="5"/>
      <c r="L38055" s="8"/>
      <c r="N38055" s="5"/>
      <c r="O38055" s="10"/>
      <c r="P38055" s="8"/>
    </row>
    <row r="38056" spans="1:16" s="2" customFormat="1" x14ac:dyDescent="0.15">
      <c r="A38056" s="3"/>
      <c r="B38056" s="3"/>
      <c r="J38056" s="3"/>
      <c r="K38056" s="5"/>
      <c r="L38056" s="8"/>
      <c r="N38056" s="5"/>
      <c r="O38056" s="10"/>
      <c r="P38056" s="8"/>
    </row>
    <row r="38057" spans="1:16" s="2" customFormat="1" x14ac:dyDescent="0.15">
      <c r="A38057" s="3"/>
      <c r="B38057" s="3"/>
      <c r="J38057" s="3"/>
      <c r="K38057" s="5"/>
      <c r="L38057" s="8"/>
      <c r="N38057" s="5"/>
      <c r="O38057" s="10"/>
      <c r="P38057" s="8"/>
    </row>
    <row r="38058" spans="1:16" s="2" customFormat="1" x14ac:dyDescent="0.15">
      <c r="A38058" s="3"/>
      <c r="B38058" s="3"/>
      <c r="J38058" s="3"/>
      <c r="K38058" s="5"/>
      <c r="L38058" s="8"/>
      <c r="N38058" s="5"/>
      <c r="O38058" s="10"/>
      <c r="P38058" s="8"/>
    </row>
    <row r="38059" spans="1:16" s="2" customFormat="1" x14ac:dyDescent="0.15">
      <c r="A38059" s="3"/>
      <c r="B38059" s="3"/>
      <c r="J38059" s="3"/>
      <c r="K38059" s="5"/>
      <c r="L38059" s="8"/>
      <c r="N38059" s="5"/>
      <c r="O38059" s="10"/>
      <c r="P38059" s="8"/>
    </row>
    <row r="38060" spans="1:16" s="2" customFormat="1" x14ac:dyDescent="0.15">
      <c r="A38060" s="3"/>
      <c r="B38060" s="3"/>
      <c r="J38060" s="3"/>
      <c r="K38060" s="5"/>
      <c r="L38060" s="8"/>
      <c r="N38060" s="5"/>
      <c r="O38060" s="10"/>
      <c r="P38060" s="8"/>
    </row>
    <row r="38061" spans="1:16" s="2" customFormat="1" x14ac:dyDescent="0.15">
      <c r="A38061" s="3"/>
      <c r="B38061" s="3"/>
      <c r="J38061" s="3"/>
      <c r="K38061" s="5"/>
      <c r="L38061" s="8"/>
      <c r="N38061" s="5"/>
      <c r="O38061" s="10"/>
      <c r="P38061" s="8"/>
    </row>
    <row r="38062" spans="1:16" s="2" customFormat="1" x14ac:dyDescent="0.15">
      <c r="A38062" s="3"/>
      <c r="B38062" s="3"/>
      <c r="J38062" s="3"/>
      <c r="K38062" s="5"/>
      <c r="L38062" s="8"/>
      <c r="N38062" s="5"/>
      <c r="O38062" s="10"/>
      <c r="P38062" s="8"/>
    </row>
    <row r="38063" spans="1:16" s="2" customFormat="1" x14ac:dyDescent="0.15">
      <c r="A38063" s="3"/>
      <c r="B38063" s="3"/>
      <c r="J38063" s="3"/>
      <c r="K38063" s="5"/>
      <c r="L38063" s="8"/>
      <c r="N38063" s="5"/>
      <c r="O38063" s="10"/>
      <c r="P38063" s="8"/>
    </row>
    <row r="38064" spans="1:16" s="2" customFormat="1" x14ac:dyDescent="0.15">
      <c r="A38064" s="3"/>
      <c r="B38064" s="3"/>
      <c r="J38064" s="3"/>
      <c r="K38064" s="5"/>
      <c r="L38064" s="8"/>
      <c r="N38064" s="5"/>
      <c r="O38064" s="10"/>
      <c r="P38064" s="8"/>
    </row>
    <row r="38065" spans="1:16" s="2" customFormat="1" x14ac:dyDescent="0.15">
      <c r="A38065" s="3"/>
      <c r="B38065" s="3"/>
      <c r="J38065" s="3"/>
      <c r="K38065" s="5"/>
      <c r="L38065" s="8"/>
      <c r="N38065" s="5"/>
      <c r="O38065" s="10"/>
      <c r="P38065" s="8"/>
    </row>
    <row r="38066" spans="1:16" s="2" customFormat="1" x14ac:dyDescent="0.15">
      <c r="A38066" s="3"/>
      <c r="B38066" s="3"/>
      <c r="J38066" s="3"/>
      <c r="K38066" s="5"/>
      <c r="L38066" s="8"/>
      <c r="N38066" s="5"/>
      <c r="O38066" s="10"/>
      <c r="P38066" s="8"/>
    </row>
    <row r="38067" spans="1:16" s="2" customFormat="1" x14ac:dyDescent="0.15">
      <c r="A38067" s="3"/>
      <c r="B38067" s="3"/>
      <c r="J38067" s="3"/>
      <c r="K38067" s="5"/>
      <c r="L38067" s="8"/>
      <c r="N38067" s="5"/>
      <c r="O38067" s="10"/>
      <c r="P38067" s="8"/>
    </row>
    <row r="38068" spans="1:16" s="2" customFormat="1" x14ac:dyDescent="0.15">
      <c r="A38068" s="3"/>
      <c r="B38068" s="3"/>
      <c r="J38068" s="3"/>
      <c r="K38068" s="5"/>
      <c r="L38068" s="8"/>
      <c r="N38068" s="5"/>
      <c r="O38068" s="10"/>
      <c r="P38068" s="8"/>
    </row>
    <row r="38069" spans="1:16" s="2" customFormat="1" x14ac:dyDescent="0.15">
      <c r="A38069" s="3"/>
      <c r="B38069" s="3"/>
      <c r="J38069" s="3"/>
      <c r="K38069" s="5"/>
      <c r="L38069" s="8"/>
      <c r="N38069" s="5"/>
      <c r="O38069" s="10"/>
      <c r="P38069" s="8"/>
    </row>
    <row r="38070" spans="1:16" s="2" customFormat="1" x14ac:dyDescent="0.15">
      <c r="A38070" s="3"/>
      <c r="B38070" s="3"/>
      <c r="J38070" s="3"/>
      <c r="K38070" s="5"/>
      <c r="L38070" s="8"/>
      <c r="N38070" s="5"/>
      <c r="O38070" s="10"/>
      <c r="P38070" s="8"/>
    </row>
    <row r="38071" spans="1:16" s="2" customFormat="1" x14ac:dyDescent="0.15">
      <c r="A38071" s="3"/>
      <c r="B38071" s="3"/>
      <c r="J38071" s="3"/>
      <c r="K38071" s="5"/>
      <c r="L38071" s="8"/>
      <c r="N38071" s="5"/>
      <c r="O38071" s="10"/>
      <c r="P38071" s="8"/>
    </row>
    <row r="38072" spans="1:16" s="2" customFormat="1" x14ac:dyDescent="0.15">
      <c r="A38072" s="3"/>
      <c r="B38072" s="3"/>
      <c r="J38072" s="3"/>
      <c r="K38072" s="5"/>
      <c r="L38072" s="8"/>
      <c r="N38072" s="5"/>
      <c r="O38072" s="10"/>
      <c r="P38072" s="8"/>
    </row>
    <row r="38073" spans="1:16" s="2" customFormat="1" x14ac:dyDescent="0.15">
      <c r="A38073" s="3"/>
      <c r="B38073" s="3"/>
      <c r="J38073" s="3"/>
      <c r="K38073" s="5"/>
      <c r="L38073" s="8"/>
      <c r="N38073" s="5"/>
      <c r="O38073" s="10"/>
      <c r="P38073" s="8"/>
    </row>
    <row r="38074" spans="1:16" s="2" customFormat="1" x14ac:dyDescent="0.15">
      <c r="A38074" s="3"/>
      <c r="B38074" s="3"/>
      <c r="J38074" s="3"/>
      <c r="K38074" s="5"/>
      <c r="L38074" s="8"/>
      <c r="N38074" s="5"/>
      <c r="O38074" s="10"/>
      <c r="P38074" s="8"/>
    </row>
    <row r="38075" spans="1:16" s="2" customFormat="1" x14ac:dyDescent="0.15">
      <c r="A38075" s="3"/>
      <c r="B38075" s="3"/>
      <c r="J38075" s="3"/>
      <c r="K38075" s="5"/>
      <c r="L38075" s="8"/>
      <c r="N38075" s="5"/>
      <c r="O38075" s="10"/>
      <c r="P38075" s="8"/>
    </row>
    <row r="38076" spans="1:16" s="2" customFormat="1" x14ac:dyDescent="0.15">
      <c r="A38076" s="3"/>
      <c r="B38076" s="3"/>
      <c r="J38076" s="3"/>
      <c r="K38076" s="5"/>
      <c r="L38076" s="8"/>
      <c r="N38076" s="5"/>
      <c r="O38076" s="10"/>
      <c r="P38076" s="8"/>
    </row>
    <row r="38077" spans="1:16" s="2" customFormat="1" x14ac:dyDescent="0.15">
      <c r="A38077" s="3"/>
      <c r="B38077" s="3"/>
      <c r="J38077" s="3"/>
      <c r="K38077" s="5"/>
      <c r="L38077" s="8"/>
      <c r="N38077" s="5"/>
      <c r="O38077" s="10"/>
      <c r="P38077" s="8"/>
    </row>
    <row r="38078" spans="1:16" s="2" customFormat="1" x14ac:dyDescent="0.15">
      <c r="A38078" s="3"/>
      <c r="B38078" s="3"/>
      <c r="J38078" s="3"/>
      <c r="K38078" s="5"/>
      <c r="L38078" s="8"/>
      <c r="N38078" s="5"/>
      <c r="O38078" s="10"/>
      <c r="P38078" s="8"/>
    </row>
    <row r="38079" spans="1:16" s="2" customFormat="1" x14ac:dyDescent="0.15">
      <c r="A38079" s="3"/>
      <c r="B38079" s="3"/>
      <c r="J38079" s="3"/>
      <c r="K38079" s="5"/>
      <c r="L38079" s="8"/>
      <c r="N38079" s="5"/>
      <c r="O38079" s="10"/>
      <c r="P38079" s="8"/>
    </row>
    <row r="38080" spans="1:16" s="2" customFormat="1" x14ac:dyDescent="0.15">
      <c r="A38080" s="3"/>
      <c r="B38080" s="3"/>
      <c r="J38080" s="3"/>
      <c r="K38080" s="5"/>
      <c r="L38080" s="8"/>
      <c r="N38080" s="5"/>
      <c r="O38080" s="10"/>
      <c r="P38080" s="8"/>
    </row>
    <row r="38081" spans="1:16" s="2" customFormat="1" x14ac:dyDescent="0.15">
      <c r="A38081" s="3"/>
      <c r="B38081" s="3"/>
      <c r="J38081" s="3"/>
      <c r="K38081" s="5"/>
      <c r="L38081" s="8"/>
      <c r="N38081" s="5"/>
      <c r="O38081" s="10"/>
      <c r="P38081" s="8"/>
    </row>
    <row r="38082" spans="1:16" s="2" customFormat="1" x14ac:dyDescent="0.15">
      <c r="A38082" s="3"/>
      <c r="B38082" s="3"/>
      <c r="J38082" s="3"/>
      <c r="K38082" s="5"/>
      <c r="L38082" s="8"/>
      <c r="N38082" s="5"/>
      <c r="O38082" s="10"/>
      <c r="P38082" s="8"/>
    </row>
    <row r="38083" spans="1:16" s="2" customFormat="1" x14ac:dyDescent="0.15">
      <c r="A38083" s="3"/>
      <c r="B38083" s="3"/>
      <c r="J38083" s="3"/>
      <c r="K38083" s="5"/>
      <c r="L38083" s="8"/>
      <c r="N38083" s="5"/>
      <c r="O38083" s="10"/>
      <c r="P38083" s="8"/>
    </row>
    <row r="38084" spans="1:16" s="2" customFormat="1" x14ac:dyDescent="0.15">
      <c r="A38084" s="3"/>
      <c r="B38084" s="3"/>
      <c r="J38084" s="3"/>
      <c r="K38084" s="5"/>
      <c r="L38084" s="8"/>
      <c r="N38084" s="5"/>
      <c r="O38084" s="10"/>
      <c r="P38084" s="8"/>
    </row>
    <row r="38085" spans="1:16" s="2" customFormat="1" x14ac:dyDescent="0.15">
      <c r="A38085" s="3"/>
      <c r="B38085" s="3"/>
      <c r="J38085" s="3"/>
      <c r="K38085" s="5"/>
      <c r="L38085" s="8"/>
      <c r="N38085" s="5"/>
      <c r="O38085" s="10"/>
      <c r="P38085" s="8"/>
    </row>
    <row r="38086" spans="1:16" s="2" customFormat="1" x14ac:dyDescent="0.15">
      <c r="A38086" s="3"/>
      <c r="B38086" s="3"/>
      <c r="J38086" s="3"/>
      <c r="K38086" s="5"/>
      <c r="L38086" s="8"/>
      <c r="N38086" s="5"/>
      <c r="O38086" s="10"/>
      <c r="P38086" s="8"/>
    </row>
    <row r="38087" spans="1:16" s="2" customFormat="1" x14ac:dyDescent="0.15">
      <c r="A38087" s="3"/>
      <c r="B38087" s="3"/>
      <c r="J38087" s="3"/>
      <c r="K38087" s="5"/>
      <c r="L38087" s="8"/>
      <c r="N38087" s="5"/>
      <c r="O38087" s="10"/>
      <c r="P38087" s="8"/>
    </row>
    <row r="38088" spans="1:16" s="2" customFormat="1" x14ac:dyDescent="0.15">
      <c r="A38088" s="3"/>
      <c r="B38088" s="3"/>
      <c r="J38088" s="3"/>
      <c r="K38088" s="5"/>
      <c r="L38088" s="8"/>
      <c r="N38088" s="5"/>
      <c r="O38088" s="10"/>
      <c r="P38088" s="8"/>
    </row>
    <row r="38089" spans="1:16" s="2" customFormat="1" x14ac:dyDescent="0.15">
      <c r="A38089" s="3"/>
      <c r="B38089" s="3"/>
      <c r="J38089" s="3"/>
      <c r="K38089" s="5"/>
      <c r="L38089" s="8"/>
      <c r="N38089" s="5"/>
      <c r="O38089" s="10"/>
      <c r="P38089" s="8"/>
    </row>
    <row r="38090" spans="1:16" s="2" customFormat="1" x14ac:dyDescent="0.15">
      <c r="A38090" s="3"/>
      <c r="B38090" s="3"/>
      <c r="J38090" s="3"/>
      <c r="K38090" s="5"/>
      <c r="L38090" s="8"/>
      <c r="N38090" s="5"/>
      <c r="O38090" s="10"/>
      <c r="P38090" s="8"/>
    </row>
    <row r="38091" spans="1:16" s="2" customFormat="1" x14ac:dyDescent="0.15">
      <c r="A38091" s="3"/>
      <c r="B38091" s="3"/>
      <c r="J38091" s="3"/>
      <c r="K38091" s="5"/>
      <c r="L38091" s="8"/>
      <c r="N38091" s="5"/>
      <c r="O38091" s="10"/>
      <c r="P38091" s="8"/>
    </row>
    <row r="38092" spans="1:16" s="2" customFormat="1" x14ac:dyDescent="0.15">
      <c r="A38092" s="3"/>
      <c r="B38092" s="3"/>
      <c r="J38092" s="3"/>
      <c r="K38092" s="5"/>
      <c r="L38092" s="8"/>
      <c r="N38092" s="5"/>
      <c r="O38092" s="10"/>
      <c r="P38092" s="8"/>
    </row>
    <row r="38093" spans="1:16" s="2" customFormat="1" x14ac:dyDescent="0.15">
      <c r="A38093" s="3"/>
      <c r="B38093" s="3"/>
      <c r="J38093" s="3"/>
      <c r="K38093" s="5"/>
      <c r="L38093" s="8"/>
      <c r="N38093" s="5"/>
      <c r="O38093" s="10"/>
      <c r="P38093" s="8"/>
    </row>
    <row r="38094" spans="1:16" s="2" customFormat="1" x14ac:dyDescent="0.15">
      <c r="A38094" s="3"/>
      <c r="B38094" s="3"/>
      <c r="J38094" s="3"/>
      <c r="K38094" s="5"/>
      <c r="L38094" s="8"/>
      <c r="N38094" s="5"/>
      <c r="O38094" s="10"/>
      <c r="P38094" s="8"/>
    </row>
    <row r="38095" spans="1:16" s="2" customFormat="1" x14ac:dyDescent="0.15">
      <c r="A38095" s="3"/>
      <c r="B38095" s="3"/>
      <c r="J38095" s="3"/>
      <c r="K38095" s="5"/>
      <c r="L38095" s="8"/>
      <c r="N38095" s="5"/>
      <c r="O38095" s="10"/>
      <c r="P38095" s="8"/>
    </row>
    <row r="38096" spans="1:16" s="2" customFormat="1" x14ac:dyDescent="0.15">
      <c r="A38096" s="3"/>
      <c r="B38096" s="3"/>
      <c r="J38096" s="3"/>
      <c r="K38096" s="5"/>
      <c r="L38096" s="8"/>
      <c r="N38096" s="5"/>
      <c r="O38096" s="10"/>
      <c r="P38096" s="8"/>
    </row>
    <row r="38097" spans="1:16" s="2" customFormat="1" x14ac:dyDescent="0.15">
      <c r="A38097" s="3"/>
      <c r="B38097" s="3"/>
      <c r="J38097" s="3"/>
      <c r="K38097" s="5"/>
      <c r="L38097" s="8"/>
      <c r="N38097" s="5"/>
      <c r="O38097" s="10"/>
      <c r="P38097" s="8"/>
    </row>
    <row r="38098" spans="1:16" s="2" customFormat="1" x14ac:dyDescent="0.15">
      <c r="A38098" s="3"/>
      <c r="B38098" s="3"/>
      <c r="J38098" s="3"/>
      <c r="K38098" s="5"/>
      <c r="L38098" s="8"/>
      <c r="N38098" s="5"/>
      <c r="O38098" s="10"/>
      <c r="P38098" s="8"/>
    </row>
    <row r="38099" spans="1:16" s="2" customFormat="1" x14ac:dyDescent="0.15">
      <c r="A38099" s="3"/>
      <c r="B38099" s="3"/>
      <c r="J38099" s="3"/>
      <c r="K38099" s="5"/>
      <c r="L38099" s="8"/>
      <c r="N38099" s="5"/>
      <c r="O38099" s="10"/>
      <c r="P38099" s="8"/>
    </row>
    <row r="38100" spans="1:16" s="2" customFormat="1" x14ac:dyDescent="0.15">
      <c r="A38100" s="3"/>
      <c r="B38100" s="3"/>
      <c r="J38100" s="3"/>
      <c r="K38100" s="5"/>
      <c r="L38100" s="8"/>
      <c r="N38100" s="5"/>
      <c r="O38100" s="10"/>
      <c r="P38100" s="8"/>
    </row>
    <row r="38101" spans="1:16" s="2" customFormat="1" x14ac:dyDescent="0.15">
      <c r="A38101" s="3"/>
      <c r="B38101" s="3"/>
      <c r="J38101" s="3"/>
      <c r="K38101" s="5"/>
      <c r="L38101" s="8"/>
      <c r="N38101" s="5"/>
      <c r="O38101" s="10"/>
      <c r="P38101" s="8"/>
    </row>
    <row r="38102" spans="1:16" s="2" customFormat="1" x14ac:dyDescent="0.15">
      <c r="A38102" s="3"/>
      <c r="B38102" s="3"/>
      <c r="J38102" s="3"/>
      <c r="K38102" s="5"/>
      <c r="L38102" s="8"/>
      <c r="N38102" s="5"/>
      <c r="O38102" s="10"/>
      <c r="P38102" s="8"/>
    </row>
    <row r="38103" spans="1:16" s="2" customFormat="1" x14ac:dyDescent="0.15">
      <c r="A38103" s="3"/>
      <c r="B38103" s="3"/>
      <c r="J38103" s="3"/>
      <c r="K38103" s="5"/>
      <c r="L38103" s="8"/>
      <c r="N38103" s="5"/>
      <c r="O38103" s="10"/>
      <c r="P38103" s="8"/>
    </row>
    <row r="38104" spans="1:16" s="2" customFormat="1" x14ac:dyDescent="0.15">
      <c r="A38104" s="3"/>
      <c r="B38104" s="3"/>
      <c r="J38104" s="3"/>
      <c r="K38104" s="5"/>
      <c r="L38104" s="8"/>
      <c r="N38104" s="5"/>
      <c r="O38104" s="10"/>
      <c r="P38104" s="8"/>
    </row>
    <row r="38105" spans="1:16" s="2" customFormat="1" x14ac:dyDescent="0.15">
      <c r="A38105" s="3"/>
      <c r="B38105" s="3"/>
      <c r="J38105" s="3"/>
      <c r="K38105" s="5"/>
      <c r="L38105" s="8"/>
      <c r="N38105" s="5"/>
      <c r="O38105" s="10"/>
      <c r="P38105" s="8"/>
    </row>
    <row r="38106" spans="1:16" s="2" customFormat="1" x14ac:dyDescent="0.15">
      <c r="A38106" s="3"/>
      <c r="B38106" s="3"/>
      <c r="J38106" s="3"/>
      <c r="K38106" s="5"/>
      <c r="L38106" s="8"/>
      <c r="N38106" s="5"/>
      <c r="O38106" s="10"/>
      <c r="P38106" s="8"/>
    </row>
    <row r="38107" spans="1:16" s="2" customFormat="1" x14ac:dyDescent="0.15">
      <c r="A38107" s="3"/>
      <c r="B38107" s="3"/>
      <c r="J38107" s="3"/>
      <c r="K38107" s="5"/>
      <c r="L38107" s="8"/>
      <c r="N38107" s="5"/>
      <c r="O38107" s="10"/>
      <c r="P38107" s="8"/>
    </row>
    <row r="38108" spans="1:16" s="2" customFormat="1" x14ac:dyDescent="0.15">
      <c r="A38108" s="3"/>
      <c r="B38108" s="3"/>
      <c r="J38108" s="3"/>
      <c r="K38108" s="5"/>
      <c r="L38108" s="8"/>
      <c r="N38108" s="5"/>
      <c r="O38108" s="10"/>
      <c r="P38108" s="8"/>
    </row>
    <row r="38109" spans="1:16" s="2" customFormat="1" x14ac:dyDescent="0.15">
      <c r="A38109" s="3"/>
      <c r="B38109" s="3"/>
      <c r="J38109" s="3"/>
      <c r="K38109" s="5"/>
      <c r="L38109" s="8"/>
      <c r="N38109" s="5"/>
      <c r="O38109" s="10"/>
      <c r="P38109" s="8"/>
    </row>
    <row r="38110" spans="1:16" s="2" customFormat="1" x14ac:dyDescent="0.15">
      <c r="A38110" s="3"/>
      <c r="B38110" s="3"/>
      <c r="J38110" s="3"/>
      <c r="K38110" s="5"/>
      <c r="L38110" s="8"/>
      <c r="N38110" s="5"/>
      <c r="O38110" s="10"/>
      <c r="P38110" s="8"/>
    </row>
    <row r="38111" spans="1:16" s="2" customFormat="1" x14ac:dyDescent="0.15">
      <c r="A38111" s="3"/>
      <c r="B38111" s="3"/>
      <c r="J38111" s="3"/>
      <c r="K38111" s="5"/>
      <c r="L38111" s="8"/>
      <c r="N38111" s="5"/>
      <c r="O38111" s="10"/>
      <c r="P38111" s="8"/>
    </row>
    <row r="38112" spans="1:16" s="2" customFormat="1" x14ac:dyDescent="0.15">
      <c r="A38112" s="3"/>
      <c r="B38112" s="3"/>
      <c r="J38112" s="3"/>
      <c r="K38112" s="5"/>
      <c r="L38112" s="8"/>
      <c r="N38112" s="5"/>
      <c r="O38112" s="10"/>
      <c r="P38112" s="8"/>
    </row>
    <row r="38113" spans="1:16" s="2" customFormat="1" x14ac:dyDescent="0.15">
      <c r="A38113" s="3"/>
      <c r="B38113" s="3"/>
      <c r="J38113" s="3"/>
      <c r="K38113" s="5"/>
      <c r="L38113" s="8"/>
      <c r="N38113" s="5"/>
      <c r="O38113" s="10"/>
      <c r="P38113" s="8"/>
    </row>
    <row r="38114" spans="1:16" s="2" customFormat="1" x14ac:dyDescent="0.15">
      <c r="A38114" s="3"/>
      <c r="B38114" s="3"/>
      <c r="J38114" s="3"/>
      <c r="K38114" s="5"/>
      <c r="L38114" s="8"/>
      <c r="N38114" s="5"/>
      <c r="O38114" s="10"/>
      <c r="P38114" s="8"/>
    </row>
    <row r="38115" spans="1:16" s="2" customFormat="1" x14ac:dyDescent="0.15">
      <c r="A38115" s="3"/>
      <c r="B38115" s="3"/>
      <c r="J38115" s="3"/>
      <c r="K38115" s="5"/>
      <c r="L38115" s="8"/>
      <c r="N38115" s="5"/>
      <c r="O38115" s="10"/>
      <c r="P38115" s="8"/>
    </row>
    <row r="38116" spans="1:16" s="2" customFormat="1" x14ac:dyDescent="0.15">
      <c r="A38116" s="3"/>
      <c r="B38116" s="3"/>
      <c r="J38116" s="3"/>
      <c r="K38116" s="5"/>
      <c r="L38116" s="8"/>
      <c r="N38116" s="5"/>
      <c r="O38116" s="10"/>
      <c r="P38116" s="8"/>
    </row>
    <row r="38117" spans="1:16" s="2" customFormat="1" x14ac:dyDescent="0.15">
      <c r="A38117" s="3"/>
      <c r="B38117" s="3"/>
      <c r="J38117" s="3"/>
      <c r="K38117" s="5"/>
      <c r="L38117" s="8"/>
      <c r="N38117" s="5"/>
      <c r="O38117" s="10"/>
      <c r="P38117" s="8"/>
    </row>
    <row r="38118" spans="1:16" s="2" customFormat="1" x14ac:dyDescent="0.15">
      <c r="A38118" s="3"/>
      <c r="B38118" s="3"/>
      <c r="J38118" s="3"/>
      <c r="K38118" s="5"/>
      <c r="L38118" s="8"/>
      <c r="N38118" s="5"/>
      <c r="O38118" s="10"/>
      <c r="P38118" s="8"/>
    </row>
    <row r="38119" spans="1:16" s="2" customFormat="1" x14ac:dyDescent="0.15">
      <c r="A38119" s="3"/>
      <c r="B38119" s="3"/>
      <c r="J38119" s="3"/>
      <c r="K38119" s="5"/>
      <c r="L38119" s="8"/>
      <c r="N38119" s="5"/>
      <c r="O38119" s="10"/>
      <c r="P38119" s="8"/>
    </row>
    <row r="38120" spans="1:16" s="2" customFormat="1" x14ac:dyDescent="0.15">
      <c r="A38120" s="3"/>
      <c r="B38120" s="3"/>
      <c r="J38120" s="3"/>
      <c r="K38120" s="5"/>
      <c r="L38120" s="8"/>
      <c r="N38120" s="5"/>
      <c r="O38120" s="10"/>
      <c r="P38120" s="8"/>
    </row>
    <row r="38121" spans="1:16" s="2" customFormat="1" x14ac:dyDescent="0.15">
      <c r="A38121" s="3"/>
      <c r="B38121" s="3"/>
      <c r="J38121" s="3"/>
      <c r="K38121" s="5"/>
      <c r="L38121" s="8"/>
      <c r="N38121" s="5"/>
      <c r="O38121" s="10"/>
      <c r="P38121" s="8"/>
    </row>
    <row r="38122" spans="1:16" s="2" customFormat="1" x14ac:dyDescent="0.15">
      <c r="A38122" s="3"/>
      <c r="B38122" s="3"/>
      <c r="J38122" s="3"/>
      <c r="K38122" s="5"/>
      <c r="L38122" s="8"/>
      <c r="N38122" s="5"/>
      <c r="O38122" s="10"/>
      <c r="P38122" s="8"/>
    </row>
    <row r="38123" spans="1:16" s="2" customFormat="1" x14ac:dyDescent="0.15">
      <c r="A38123" s="3"/>
      <c r="B38123" s="3"/>
      <c r="J38123" s="3"/>
      <c r="K38123" s="5"/>
      <c r="L38123" s="8"/>
      <c r="N38123" s="5"/>
      <c r="O38123" s="10"/>
      <c r="P38123" s="8"/>
    </row>
    <row r="38124" spans="1:16" s="2" customFormat="1" x14ac:dyDescent="0.15">
      <c r="A38124" s="3"/>
      <c r="B38124" s="3"/>
      <c r="J38124" s="3"/>
      <c r="K38124" s="5"/>
      <c r="L38124" s="8"/>
      <c r="N38124" s="5"/>
      <c r="O38124" s="10"/>
      <c r="P38124" s="8"/>
    </row>
    <row r="38125" spans="1:16" s="2" customFormat="1" x14ac:dyDescent="0.15">
      <c r="A38125" s="3"/>
      <c r="B38125" s="3"/>
      <c r="J38125" s="3"/>
      <c r="K38125" s="5"/>
      <c r="L38125" s="8"/>
      <c r="N38125" s="5"/>
      <c r="O38125" s="10"/>
      <c r="P38125" s="8"/>
    </row>
    <row r="38126" spans="1:16" s="2" customFormat="1" x14ac:dyDescent="0.15">
      <c r="A38126" s="3"/>
      <c r="B38126" s="3"/>
      <c r="J38126" s="3"/>
      <c r="K38126" s="5"/>
      <c r="L38126" s="8"/>
      <c r="N38126" s="5"/>
      <c r="O38126" s="10"/>
      <c r="P38126" s="8"/>
    </row>
    <row r="38127" spans="1:16" s="2" customFormat="1" x14ac:dyDescent="0.15">
      <c r="A38127" s="3"/>
      <c r="B38127" s="3"/>
      <c r="J38127" s="3"/>
      <c r="K38127" s="5"/>
      <c r="L38127" s="8"/>
      <c r="N38127" s="5"/>
      <c r="O38127" s="10"/>
      <c r="P38127" s="8"/>
    </row>
    <row r="38128" spans="1:16" s="2" customFormat="1" x14ac:dyDescent="0.15">
      <c r="A38128" s="3"/>
      <c r="B38128" s="3"/>
      <c r="J38128" s="3"/>
      <c r="K38128" s="5"/>
      <c r="L38128" s="8"/>
      <c r="N38128" s="5"/>
      <c r="O38128" s="10"/>
      <c r="P38128" s="8"/>
    </row>
    <row r="38129" spans="1:16" s="2" customFormat="1" x14ac:dyDescent="0.15">
      <c r="A38129" s="3"/>
      <c r="B38129" s="3"/>
      <c r="J38129" s="3"/>
      <c r="K38129" s="5"/>
      <c r="L38129" s="8"/>
      <c r="N38129" s="5"/>
      <c r="O38129" s="10"/>
      <c r="P38129" s="8"/>
    </row>
    <row r="38130" spans="1:16" s="2" customFormat="1" x14ac:dyDescent="0.15">
      <c r="A38130" s="3"/>
      <c r="B38130" s="3"/>
      <c r="J38130" s="3"/>
      <c r="K38130" s="5"/>
      <c r="L38130" s="8"/>
      <c r="N38130" s="5"/>
      <c r="O38130" s="10"/>
      <c r="P38130" s="8"/>
    </row>
    <row r="38131" spans="1:16" s="2" customFormat="1" x14ac:dyDescent="0.15">
      <c r="A38131" s="3"/>
      <c r="B38131" s="3"/>
      <c r="J38131" s="3"/>
      <c r="K38131" s="5"/>
      <c r="L38131" s="8"/>
      <c r="N38131" s="5"/>
      <c r="O38131" s="10"/>
      <c r="P38131" s="8"/>
    </row>
    <row r="38132" spans="1:16" s="2" customFormat="1" x14ac:dyDescent="0.15">
      <c r="A38132" s="3"/>
      <c r="B38132" s="3"/>
      <c r="J38132" s="3"/>
      <c r="K38132" s="5"/>
      <c r="L38132" s="8"/>
      <c r="N38132" s="5"/>
      <c r="O38132" s="10"/>
      <c r="P38132" s="8"/>
    </row>
    <row r="38133" spans="1:16" s="2" customFormat="1" x14ac:dyDescent="0.15">
      <c r="A38133" s="3"/>
      <c r="B38133" s="3"/>
      <c r="J38133" s="3"/>
      <c r="K38133" s="5"/>
      <c r="L38133" s="8"/>
      <c r="N38133" s="5"/>
      <c r="O38133" s="10"/>
      <c r="P38133" s="8"/>
    </row>
    <row r="38134" spans="1:16" s="2" customFormat="1" x14ac:dyDescent="0.15">
      <c r="A38134" s="3"/>
      <c r="B38134" s="3"/>
      <c r="J38134" s="3"/>
      <c r="K38134" s="5"/>
      <c r="L38134" s="8"/>
      <c r="N38134" s="5"/>
      <c r="O38134" s="10"/>
      <c r="P38134" s="8"/>
    </row>
    <row r="38135" spans="1:16" s="2" customFormat="1" x14ac:dyDescent="0.15">
      <c r="A38135" s="3"/>
      <c r="B38135" s="3"/>
      <c r="J38135" s="3"/>
      <c r="K38135" s="5"/>
      <c r="L38135" s="8"/>
      <c r="N38135" s="5"/>
      <c r="O38135" s="10"/>
      <c r="P38135" s="8"/>
    </row>
    <row r="38136" spans="1:16" s="2" customFormat="1" x14ac:dyDescent="0.15">
      <c r="A38136" s="3"/>
      <c r="B38136" s="3"/>
      <c r="J38136" s="3"/>
      <c r="K38136" s="5"/>
      <c r="L38136" s="8"/>
      <c r="N38136" s="5"/>
      <c r="O38136" s="10"/>
      <c r="P38136" s="8"/>
    </row>
    <row r="38137" spans="1:16" s="2" customFormat="1" x14ac:dyDescent="0.15">
      <c r="A38137" s="3"/>
      <c r="B38137" s="3"/>
      <c r="J38137" s="3"/>
      <c r="K38137" s="5"/>
      <c r="L38137" s="8"/>
      <c r="N38137" s="5"/>
      <c r="O38137" s="10"/>
      <c r="P38137" s="8"/>
    </row>
    <row r="38138" spans="1:16" s="2" customFormat="1" x14ac:dyDescent="0.15">
      <c r="A38138" s="3"/>
      <c r="B38138" s="3"/>
      <c r="J38138" s="3"/>
      <c r="K38138" s="5"/>
      <c r="L38138" s="8"/>
      <c r="N38138" s="5"/>
      <c r="O38138" s="10"/>
      <c r="P38138" s="8"/>
    </row>
    <row r="38139" spans="1:16" s="2" customFormat="1" x14ac:dyDescent="0.15">
      <c r="A38139" s="3"/>
      <c r="B38139" s="3"/>
      <c r="J38139" s="3"/>
      <c r="K38139" s="5"/>
      <c r="L38139" s="8"/>
      <c r="N38139" s="5"/>
      <c r="O38139" s="10"/>
      <c r="P38139" s="8"/>
    </row>
    <row r="38140" spans="1:16" s="2" customFormat="1" x14ac:dyDescent="0.15">
      <c r="A38140" s="3"/>
      <c r="B38140" s="3"/>
      <c r="J38140" s="3"/>
      <c r="K38140" s="5"/>
      <c r="L38140" s="8"/>
      <c r="N38140" s="5"/>
      <c r="O38140" s="10"/>
      <c r="P38140" s="8"/>
    </row>
    <row r="38141" spans="1:16" s="2" customFormat="1" x14ac:dyDescent="0.15">
      <c r="A38141" s="3"/>
      <c r="B38141" s="3"/>
      <c r="J38141" s="3"/>
      <c r="K38141" s="5"/>
      <c r="L38141" s="8"/>
      <c r="N38141" s="5"/>
      <c r="O38141" s="10"/>
      <c r="P38141" s="8"/>
    </row>
    <row r="38142" spans="1:16" s="2" customFormat="1" x14ac:dyDescent="0.15">
      <c r="A38142" s="3"/>
      <c r="B38142" s="3"/>
      <c r="J38142" s="3"/>
      <c r="K38142" s="5"/>
      <c r="L38142" s="8"/>
      <c r="N38142" s="5"/>
      <c r="O38142" s="10"/>
      <c r="P38142" s="8"/>
    </row>
    <row r="38143" spans="1:16" s="2" customFormat="1" x14ac:dyDescent="0.15">
      <c r="A38143" s="3"/>
      <c r="B38143" s="3"/>
      <c r="J38143" s="3"/>
      <c r="K38143" s="5"/>
      <c r="L38143" s="8"/>
      <c r="N38143" s="5"/>
      <c r="O38143" s="10"/>
      <c r="P38143" s="8"/>
    </row>
    <row r="38144" spans="1:16" s="2" customFormat="1" x14ac:dyDescent="0.15">
      <c r="A38144" s="3"/>
      <c r="B38144" s="3"/>
      <c r="J38144" s="3"/>
      <c r="K38144" s="5"/>
      <c r="L38144" s="8"/>
      <c r="N38144" s="5"/>
      <c r="O38144" s="10"/>
      <c r="P38144" s="8"/>
    </row>
    <row r="38145" spans="1:16" s="2" customFormat="1" x14ac:dyDescent="0.15">
      <c r="A38145" s="3"/>
      <c r="B38145" s="3"/>
      <c r="J38145" s="3"/>
      <c r="K38145" s="5"/>
      <c r="L38145" s="8"/>
      <c r="N38145" s="5"/>
      <c r="O38145" s="10"/>
      <c r="P38145" s="8"/>
    </row>
    <row r="38146" spans="1:16" s="2" customFormat="1" x14ac:dyDescent="0.15">
      <c r="A38146" s="3"/>
      <c r="B38146" s="3"/>
      <c r="J38146" s="3"/>
      <c r="K38146" s="5"/>
      <c r="L38146" s="8"/>
      <c r="N38146" s="5"/>
      <c r="O38146" s="10"/>
      <c r="P38146" s="8"/>
    </row>
    <row r="38147" spans="1:16" s="2" customFormat="1" x14ac:dyDescent="0.15">
      <c r="A38147" s="3"/>
      <c r="B38147" s="3"/>
      <c r="J38147" s="3"/>
      <c r="K38147" s="5"/>
      <c r="L38147" s="8"/>
      <c r="N38147" s="5"/>
      <c r="O38147" s="10"/>
      <c r="P38147" s="8"/>
    </row>
    <row r="38148" spans="1:16" s="2" customFormat="1" x14ac:dyDescent="0.15">
      <c r="A38148" s="3"/>
      <c r="B38148" s="3"/>
      <c r="J38148" s="3"/>
      <c r="K38148" s="5"/>
      <c r="L38148" s="8"/>
      <c r="N38148" s="5"/>
      <c r="O38148" s="10"/>
      <c r="P38148" s="8"/>
    </row>
    <row r="38149" spans="1:16" s="2" customFormat="1" x14ac:dyDescent="0.15">
      <c r="A38149" s="3"/>
      <c r="B38149" s="3"/>
      <c r="J38149" s="3"/>
      <c r="K38149" s="5"/>
      <c r="L38149" s="8"/>
      <c r="N38149" s="5"/>
      <c r="O38149" s="10"/>
      <c r="P38149" s="8"/>
    </row>
    <row r="38150" spans="1:16" s="2" customFormat="1" x14ac:dyDescent="0.15">
      <c r="A38150" s="3"/>
      <c r="B38150" s="3"/>
      <c r="J38150" s="3"/>
      <c r="K38150" s="5"/>
      <c r="L38150" s="8"/>
      <c r="N38150" s="5"/>
      <c r="O38150" s="10"/>
      <c r="P38150" s="8"/>
    </row>
    <row r="38151" spans="1:16" s="2" customFormat="1" x14ac:dyDescent="0.15">
      <c r="A38151" s="3"/>
      <c r="B38151" s="3"/>
      <c r="J38151" s="3"/>
      <c r="K38151" s="5"/>
      <c r="L38151" s="8"/>
      <c r="N38151" s="5"/>
      <c r="O38151" s="10"/>
      <c r="P38151" s="8"/>
    </row>
    <row r="38152" spans="1:16" s="2" customFormat="1" x14ac:dyDescent="0.15">
      <c r="A38152" s="3"/>
      <c r="B38152" s="3"/>
      <c r="J38152" s="3"/>
      <c r="K38152" s="5"/>
      <c r="L38152" s="8"/>
      <c r="N38152" s="5"/>
      <c r="O38152" s="10"/>
      <c r="P38152" s="8"/>
    </row>
    <row r="38153" spans="1:16" s="2" customFormat="1" x14ac:dyDescent="0.15">
      <c r="A38153" s="3"/>
      <c r="B38153" s="3"/>
      <c r="J38153" s="3"/>
      <c r="K38153" s="5"/>
      <c r="L38153" s="8"/>
      <c r="N38153" s="5"/>
      <c r="O38153" s="10"/>
      <c r="P38153" s="8"/>
    </row>
    <row r="38154" spans="1:16" s="2" customFormat="1" x14ac:dyDescent="0.15">
      <c r="A38154" s="3"/>
      <c r="B38154" s="3"/>
      <c r="J38154" s="3"/>
      <c r="K38154" s="5"/>
      <c r="L38154" s="8"/>
      <c r="N38154" s="5"/>
      <c r="O38154" s="10"/>
      <c r="P38154" s="8"/>
    </row>
    <row r="38155" spans="1:16" s="2" customFormat="1" x14ac:dyDescent="0.15">
      <c r="A38155" s="3"/>
      <c r="B38155" s="3"/>
      <c r="J38155" s="3"/>
      <c r="K38155" s="5"/>
      <c r="L38155" s="8"/>
      <c r="N38155" s="5"/>
      <c r="O38155" s="10"/>
      <c r="P38155" s="8"/>
    </row>
    <row r="38156" spans="1:16" s="2" customFormat="1" x14ac:dyDescent="0.15">
      <c r="A38156" s="3"/>
      <c r="B38156" s="3"/>
      <c r="J38156" s="3"/>
      <c r="K38156" s="5"/>
      <c r="L38156" s="8"/>
      <c r="N38156" s="5"/>
      <c r="O38156" s="10"/>
      <c r="P38156" s="8"/>
    </row>
    <row r="38157" spans="1:16" s="2" customFormat="1" x14ac:dyDescent="0.15">
      <c r="A38157" s="3"/>
      <c r="B38157" s="3"/>
      <c r="J38157" s="3"/>
      <c r="K38157" s="5"/>
      <c r="L38157" s="8"/>
      <c r="N38157" s="5"/>
      <c r="O38157" s="10"/>
      <c r="P38157" s="8"/>
    </row>
    <row r="38158" spans="1:16" s="2" customFormat="1" x14ac:dyDescent="0.15">
      <c r="A38158" s="3"/>
      <c r="B38158" s="3"/>
      <c r="J38158" s="3"/>
      <c r="K38158" s="5"/>
      <c r="L38158" s="8"/>
      <c r="N38158" s="5"/>
      <c r="O38158" s="10"/>
      <c r="P38158" s="8"/>
    </row>
    <row r="38159" spans="1:16" s="2" customFormat="1" x14ac:dyDescent="0.15">
      <c r="A38159" s="3"/>
      <c r="B38159" s="3"/>
      <c r="J38159" s="3"/>
      <c r="K38159" s="5"/>
      <c r="L38159" s="8"/>
      <c r="N38159" s="5"/>
      <c r="O38159" s="10"/>
      <c r="P38159" s="8"/>
    </row>
    <row r="38160" spans="1:16" s="2" customFormat="1" x14ac:dyDescent="0.15">
      <c r="A38160" s="3"/>
      <c r="B38160" s="3"/>
      <c r="J38160" s="3"/>
      <c r="K38160" s="5"/>
      <c r="L38160" s="8"/>
      <c r="N38160" s="5"/>
      <c r="O38160" s="10"/>
      <c r="P38160" s="8"/>
    </row>
    <row r="38161" spans="1:16" s="2" customFormat="1" x14ac:dyDescent="0.15">
      <c r="A38161" s="3"/>
      <c r="B38161" s="3"/>
      <c r="J38161" s="3"/>
      <c r="K38161" s="5"/>
      <c r="L38161" s="8"/>
      <c r="N38161" s="5"/>
      <c r="O38161" s="10"/>
      <c r="P38161" s="8"/>
    </row>
    <row r="38162" spans="1:16" s="2" customFormat="1" x14ac:dyDescent="0.15">
      <c r="A38162" s="3"/>
      <c r="B38162" s="3"/>
      <c r="J38162" s="3"/>
      <c r="K38162" s="5"/>
      <c r="L38162" s="8"/>
      <c r="N38162" s="5"/>
      <c r="O38162" s="10"/>
      <c r="P38162" s="8"/>
    </row>
    <row r="38163" spans="1:16" s="2" customFormat="1" x14ac:dyDescent="0.15">
      <c r="A38163" s="3"/>
      <c r="B38163" s="3"/>
      <c r="J38163" s="3"/>
      <c r="K38163" s="5"/>
      <c r="L38163" s="8"/>
      <c r="N38163" s="5"/>
      <c r="O38163" s="10"/>
      <c r="P38163" s="8"/>
    </row>
    <row r="38164" spans="1:16" s="2" customFormat="1" x14ac:dyDescent="0.15">
      <c r="A38164" s="3"/>
      <c r="B38164" s="3"/>
      <c r="J38164" s="3"/>
      <c r="K38164" s="5"/>
      <c r="L38164" s="8"/>
      <c r="N38164" s="5"/>
      <c r="O38164" s="10"/>
      <c r="P38164" s="8"/>
    </row>
    <row r="38165" spans="1:16" s="2" customFormat="1" x14ac:dyDescent="0.15">
      <c r="A38165" s="3"/>
      <c r="B38165" s="3"/>
      <c r="J38165" s="3"/>
      <c r="K38165" s="5"/>
      <c r="L38165" s="8"/>
      <c r="N38165" s="5"/>
      <c r="O38165" s="10"/>
      <c r="P38165" s="8"/>
    </row>
    <row r="38166" spans="1:16" s="2" customFormat="1" x14ac:dyDescent="0.15">
      <c r="A38166" s="3"/>
      <c r="B38166" s="3"/>
      <c r="J38166" s="3"/>
      <c r="K38166" s="5"/>
      <c r="L38166" s="8"/>
      <c r="N38166" s="5"/>
      <c r="O38166" s="10"/>
      <c r="P38166" s="8"/>
    </row>
    <row r="38167" spans="1:16" s="2" customFormat="1" x14ac:dyDescent="0.15">
      <c r="A38167" s="3"/>
      <c r="B38167" s="3"/>
      <c r="J38167" s="3"/>
      <c r="K38167" s="5"/>
      <c r="L38167" s="8"/>
      <c r="N38167" s="5"/>
      <c r="O38167" s="10"/>
      <c r="P38167" s="8"/>
    </row>
    <row r="38168" spans="1:16" s="2" customFormat="1" x14ac:dyDescent="0.15">
      <c r="A38168" s="3"/>
      <c r="B38168" s="3"/>
      <c r="J38168" s="3"/>
      <c r="K38168" s="5"/>
      <c r="L38168" s="8"/>
      <c r="N38168" s="5"/>
      <c r="O38168" s="10"/>
      <c r="P38168" s="8"/>
    </row>
    <row r="38169" spans="1:16" s="2" customFormat="1" x14ac:dyDescent="0.15">
      <c r="A38169" s="3"/>
      <c r="B38169" s="3"/>
      <c r="J38169" s="3"/>
      <c r="K38169" s="5"/>
      <c r="L38169" s="8"/>
      <c r="N38169" s="5"/>
      <c r="O38169" s="10"/>
      <c r="P38169" s="8"/>
    </row>
    <row r="38170" spans="1:16" s="2" customFormat="1" x14ac:dyDescent="0.15">
      <c r="A38170" s="3"/>
      <c r="B38170" s="3"/>
      <c r="J38170" s="3"/>
      <c r="K38170" s="5"/>
      <c r="L38170" s="8"/>
      <c r="N38170" s="5"/>
      <c r="O38170" s="10"/>
      <c r="P38170" s="8"/>
    </row>
    <row r="38171" spans="1:16" s="2" customFormat="1" x14ac:dyDescent="0.15">
      <c r="A38171" s="3"/>
      <c r="B38171" s="3"/>
      <c r="J38171" s="3"/>
      <c r="K38171" s="5"/>
      <c r="L38171" s="8"/>
      <c r="N38171" s="5"/>
      <c r="O38171" s="10"/>
      <c r="P38171" s="8"/>
    </row>
    <row r="38172" spans="1:16" s="2" customFormat="1" x14ac:dyDescent="0.15">
      <c r="A38172" s="3"/>
      <c r="B38172" s="3"/>
      <c r="J38172" s="3"/>
      <c r="K38172" s="5"/>
      <c r="L38172" s="8"/>
      <c r="N38172" s="5"/>
      <c r="O38172" s="10"/>
      <c r="P38172" s="8"/>
    </row>
    <row r="38173" spans="1:16" s="2" customFormat="1" x14ac:dyDescent="0.15">
      <c r="A38173" s="3"/>
      <c r="B38173" s="3"/>
      <c r="J38173" s="3"/>
      <c r="K38173" s="5"/>
      <c r="L38173" s="8"/>
      <c r="N38173" s="5"/>
      <c r="O38173" s="10"/>
      <c r="P38173" s="8"/>
    </row>
    <row r="38174" spans="1:16" s="2" customFormat="1" x14ac:dyDescent="0.15">
      <c r="A38174" s="3"/>
      <c r="B38174" s="3"/>
      <c r="J38174" s="3"/>
      <c r="K38174" s="5"/>
      <c r="L38174" s="8"/>
      <c r="N38174" s="5"/>
      <c r="O38174" s="10"/>
      <c r="P38174" s="8"/>
    </row>
    <row r="38175" spans="1:16" s="2" customFormat="1" x14ac:dyDescent="0.15">
      <c r="A38175" s="3"/>
      <c r="B38175" s="3"/>
      <c r="J38175" s="3"/>
      <c r="K38175" s="5"/>
      <c r="L38175" s="8"/>
      <c r="N38175" s="5"/>
      <c r="O38175" s="10"/>
      <c r="P38175" s="8"/>
    </row>
    <row r="38176" spans="1:16" s="2" customFormat="1" x14ac:dyDescent="0.15">
      <c r="A38176" s="3"/>
      <c r="B38176" s="3"/>
      <c r="J38176" s="3"/>
      <c r="K38176" s="5"/>
      <c r="L38176" s="8"/>
      <c r="N38176" s="5"/>
      <c r="O38176" s="10"/>
      <c r="P38176" s="8"/>
    </row>
    <row r="38177" spans="1:16" s="2" customFormat="1" x14ac:dyDescent="0.15">
      <c r="A38177" s="3"/>
      <c r="B38177" s="3"/>
      <c r="J38177" s="3"/>
      <c r="K38177" s="5"/>
      <c r="L38177" s="8"/>
      <c r="N38177" s="5"/>
      <c r="O38177" s="10"/>
      <c r="P38177" s="8"/>
    </row>
    <row r="38178" spans="1:16" s="2" customFormat="1" x14ac:dyDescent="0.15">
      <c r="A38178" s="3"/>
      <c r="B38178" s="3"/>
      <c r="J38178" s="3"/>
      <c r="K38178" s="5"/>
      <c r="L38178" s="8"/>
      <c r="N38178" s="5"/>
      <c r="O38178" s="10"/>
      <c r="P38178" s="8"/>
    </row>
    <row r="38179" spans="1:16" s="2" customFormat="1" x14ac:dyDescent="0.15">
      <c r="A38179" s="3"/>
      <c r="B38179" s="3"/>
      <c r="J38179" s="3"/>
      <c r="K38179" s="5"/>
      <c r="L38179" s="8"/>
      <c r="N38179" s="5"/>
      <c r="O38179" s="10"/>
      <c r="P38179" s="8"/>
    </row>
    <row r="38180" spans="1:16" s="2" customFormat="1" x14ac:dyDescent="0.15">
      <c r="A38180" s="3"/>
      <c r="B38180" s="3"/>
      <c r="J38180" s="3"/>
      <c r="K38180" s="5"/>
      <c r="L38180" s="8"/>
      <c r="N38180" s="5"/>
      <c r="O38180" s="10"/>
      <c r="P38180" s="8"/>
    </row>
    <row r="38181" spans="1:16" s="2" customFormat="1" x14ac:dyDescent="0.15">
      <c r="A38181" s="3"/>
      <c r="B38181" s="3"/>
      <c r="J38181" s="3"/>
      <c r="K38181" s="5"/>
      <c r="L38181" s="8"/>
      <c r="N38181" s="5"/>
      <c r="O38181" s="10"/>
      <c r="P38181" s="8"/>
    </row>
    <row r="38182" spans="1:16" s="2" customFormat="1" x14ac:dyDescent="0.15">
      <c r="A38182" s="3"/>
      <c r="B38182" s="3"/>
      <c r="J38182" s="3"/>
      <c r="K38182" s="5"/>
      <c r="L38182" s="8"/>
      <c r="N38182" s="5"/>
      <c r="O38182" s="10"/>
      <c r="P38182" s="8"/>
    </row>
    <row r="38183" spans="1:16" s="2" customFormat="1" x14ac:dyDescent="0.15">
      <c r="A38183" s="3"/>
      <c r="B38183" s="3"/>
      <c r="J38183" s="3"/>
      <c r="K38183" s="5"/>
      <c r="L38183" s="8"/>
      <c r="N38183" s="5"/>
      <c r="O38183" s="10"/>
      <c r="P38183" s="8"/>
    </row>
    <row r="38184" spans="1:16" s="2" customFormat="1" x14ac:dyDescent="0.15">
      <c r="A38184" s="3"/>
      <c r="B38184" s="3"/>
      <c r="J38184" s="3"/>
      <c r="K38184" s="5"/>
      <c r="L38184" s="8"/>
      <c r="N38184" s="5"/>
      <c r="O38184" s="10"/>
      <c r="P38184" s="8"/>
    </row>
    <row r="38185" spans="1:16" s="2" customFormat="1" x14ac:dyDescent="0.15">
      <c r="A38185" s="3"/>
      <c r="B38185" s="3"/>
      <c r="J38185" s="3"/>
      <c r="K38185" s="5"/>
      <c r="L38185" s="8"/>
      <c r="N38185" s="5"/>
      <c r="O38185" s="10"/>
      <c r="P38185" s="8"/>
    </row>
    <row r="38186" spans="1:16" s="2" customFormat="1" x14ac:dyDescent="0.15">
      <c r="A38186" s="3"/>
      <c r="B38186" s="3"/>
      <c r="J38186" s="3"/>
      <c r="K38186" s="5"/>
      <c r="L38186" s="8"/>
      <c r="N38186" s="5"/>
      <c r="O38186" s="10"/>
      <c r="P38186" s="8"/>
    </row>
    <row r="38187" spans="1:16" s="2" customFormat="1" x14ac:dyDescent="0.15">
      <c r="A38187" s="3"/>
      <c r="B38187" s="3"/>
      <c r="J38187" s="3"/>
      <c r="K38187" s="5"/>
      <c r="L38187" s="8"/>
      <c r="N38187" s="5"/>
      <c r="O38187" s="10"/>
      <c r="P38187" s="8"/>
    </row>
    <row r="38188" spans="1:16" s="2" customFormat="1" x14ac:dyDescent="0.15">
      <c r="A38188" s="3"/>
      <c r="B38188" s="3"/>
      <c r="J38188" s="3"/>
      <c r="K38188" s="5"/>
      <c r="L38188" s="8"/>
      <c r="N38188" s="5"/>
      <c r="O38188" s="10"/>
      <c r="P38188" s="8"/>
    </row>
    <row r="38189" spans="1:16" s="2" customFormat="1" x14ac:dyDescent="0.15">
      <c r="A38189" s="3"/>
      <c r="B38189" s="3"/>
      <c r="J38189" s="3"/>
      <c r="K38189" s="5"/>
      <c r="L38189" s="8"/>
      <c r="N38189" s="5"/>
      <c r="O38189" s="10"/>
      <c r="P38189" s="8"/>
    </row>
    <row r="38190" spans="1:16" s="2" customFormat="1" x14ac:dyDescent="0.15">
      <c r="A38190" s="3"/>
      <c r="B38190" s="3"/>
      <c r="J38190" s="3"/>
      <c r="K38190" s="5"/>
      <c r="L38190" s="8"/>
      <c r="N38190" s="5"/>
      <c r="O38190" s="10"/>
      <c r="P38190" s="8"/>
    </row>
    <row r="38191" spans="1:16" s="2" customFormat="1" x14ac:dyDescent="0.15">
      <c r="A38191" s="3"/>
      <c r="B38191" s="3"/>
      <c r="J38191" s="3"/>
      <c r="K38191" s="5"/>
      <c r="L38191" s="8"/>
      <c r="N38191" s="5"/>
      <c r="O38191" s="10"/>
      <c r="P38191" s="8"/>
    </row>
    <row r="38192" spans="1:16" s="2" customFormat="1" x14ac:dyDescent="0.15">
      <c r="A38192" s="3"/>
      <c r="B38192" s="3"/>
      <c r="J38192" s="3"/>
      <c r="K38192" s="5"/>
      <c r="L38192" s="8"/>
      <c r="N38192" s="5"/>
      <c r="O38192" s="10"/>
      <c r="P38192" s="8"/>
    </row>
    <row r="38193" spans="1:16" s="2" customFormat="1" x14ac:dyDescent="0.15">
      <c r="A38193" s="3"/>
      <c r="B38193" s="3"/>
      <c r="J38193" s="3"/>
      <c r="K38193" s="5"/>
      <c r="L38193" s="8"/>
      <c r="N38193" s="5"/>
      <c r="O38193" s="10"/>
      <c r="P38193" s="8"/>
    </row>
    <row r="38194" spans="1:16" s="2" customFormat="1" x14ac:dyDescent="0.15">
      <c r="A38194" s="3"/>
      <c r="B38194" s="3"/>
      <c r="J38194" s="3"/>
      <c r="K38194" s="5"/>
      <c r="L38194" s="8"/>
      <c r="N38194" s="5"/>
      <c r="O38194" s="10"/>
      <c r="P38194" s="8"/>
    </row>
    <row r="38195" spans="1:16" s="2" customFormat="1" x14ac:dyDescent="0.15">
      <c r="A38195" s="3"/>
      <c r="B38195" s="3"/>
      <c r="J38195" s="3"/>
      <c r="K38195" s="5"/>
      <c r="L38195" s="8"/>
      <c r="N38195" s="5"/>
      <c r="O38195" s="10"/>
      <c r="P38195" s="8"/>
    </row>
    <row r="38196" spans="1:16" s="2" customFormat="1" x14ac:dyDescent="0.15">
      <c r="A38196" s="3"/>
      <c r="B38196" s="3"/>
      <c r="J38196" s="3"/>
      <c r="K38196" s="5"/>
      <c r="L38196" s="8"/>
      <c r="N38196" s="5"/>
      <c r="O38196" s="10"/>
      <c r="P38196" s="8"/>
    </row>
    <row r="38197" spans="1:16" s="2" customFormat="1" x14ac:dyDescent="0.15">
      <c r="A38197" s="3"/>
      <c r="B38197" s="3"/>
      <c r="J38197" s="3"/>
      <c r="K38197" s="5"/>
      <c r="L38197" s="8"/>
      <c r="N38197" s="5"/>
      <c r="O38197" s="10"/>
      <c r="P38197" s="8"/>
    </row>
    <row r="38198" spans="1:16" s="2" customFormat="1" x14ac:dyDescent="0.15">
      <c r="A38198" s="3"/>
      <c r="B38198" s="3"/>
      <c r="J38198" s="3"/>
      <c r="K38198" s="5"/>
      <c r="L38198" s="8"/>
      <c r="N38198" s="5"/>
      <c r="O38198" s="10"/>
      <c r="P38198" s="8"/>
    </row>
    <row r="38199" spans="1:16" s="2" customFormat="1" x14ac:dyDescent="0.15">
      <c r="A38199" s="3"/>
      <c r="B38199" s="3"/>
      <c r="J38199" s="3"/>
      <c r="K38199" s="5"/>
      <c r="L38199" s="8"/>
      <c r="N38199" s="5"/>
      <c r="O38199" s="10"/>
      <c r="P38199" s="8"/>
    </row>
    <row r="38200" spans="1:16" s="2" customFormat="1" x14ac:dyDescent="0.15">
      <c r="A38200" s="3"/>
      <c r="B38200" s="3"/>
      <c r="J38200" s="3"/>
      <c r="K38200" s="5"/>
      <c r="L38200" s="8"/>
      <c r="N38200" s="5"/>
      <c r="O38200" s="10"/>
      <c r="P38200" s="8"/>
    </row>
    <row r="38201" spans="1:16" s="2" customFormat="1" x14ac:dyDescent="0.15">
      <c r="A38201" s="3"/>
      <c r="B38201" s="3"/>
      <c r="J38201" s="3"/>
      <c r="K38201" s="5"/>
      <c r="L38201" s="8"/>
      <c r="N38201" s="5"/>
      <c r="O38201" s="10"/>
      <c r="P38201" s="8"/>
    </row>
    <row r="38202" spans="1:16" s="2" customFormat="1" x14ac:dyDescent="0.15">
      <c r="A38202" s="3"/>
      <c r="B38202" s="3"/>
      <c r="J38202" s="3"/>
      <c r="K38202" s="5"/>
      <c r="L38202" s="8"/>
      <c r="N38202" s="5"/>
      <c r="O38202" s="10"/>
      <c r="P38202" s="8"/>
    </row>
    <row r="38203" spans="1:16" s="2" customFormat="1" x14ac:dyDescent="0.15">
      <c r="A38203" s="3"/>
      <c r="B38203" s="3"/>
      <c r="J38203" s="3"/>
      <c r="K38203" s="5"/>
      <c r="L38203" s="8"/>
      <c r="N38203" s="5"/>
      <c r="O38203" s="10"/>
      <c r="P38203" s="8"/>
    </row>
    <row r="38204" spans="1:16" s="2" customFormat="1" x14ac:dyDescent="0.15">
      <c r="A38204" s="3"/>
      <c r="B38204" s="3"/>
      <c r="J38204" s="3"/>
      <c r="K38204" s="5"/>
      <c r="L38204" s="8"/>
      <c r="N38204" s="5"/>
      <c r="O38204" s="10"/>
      <c r="P38204" s="8"/>
    </row>
    <row r="38205" spans="1:16" s="2" customFormat="1" x14ac:dyDescent="0.15">
      <c r="A38205" s="3"/>
      <c r="B38205" s="3"/>
      <c r="J38205" s="3"/>
      <c r="K38205" s="5"/>
      <c r="L38205" s="8"/>
      <c r="N38205" s="5"/>
      <c r="O38205" s="10"/>
      <c r="P38205" s="8"/>
    </row>
    <row r="38206" spans="1:16" s="2" customFormat="1" x14ac:dyDescent="0.15">
      <c r="A38206" s="3"/>
      <c r="B38206" s="3"/>
      <c r="J38206" s="3"/>
      <c r="K38206" s="5"/>
      <c r="L38206" s="8"/>
      <c r="N38206" s="5"/>
      <c r="O38206" s="10"/>
      <c r="P38206" s="8"/>
    </row>
    <row r="38207" spans="1:16" s="2" customFormat="1" x14ac:dyDescent="0.15">
      <c r="A38207" s="3"/>
      <c r="B38207" s="3"/>
      <c r="J38207" s="3"/>
      <c r="K38207" s="5"/>
      <c r="L38207" s="8"/>
      <c r="N38207" s="5"/>
      <c r="O38207" s="10"/>
      <c r="P38207" s="8"/>
    </row>
    <row r="38208" spans="1:16" s="2" customFormat="1" x14ac:dyDescent="0.15">
      <c r="A38208" s="3"/>
      <c r="B38208" s="3"/>
      <c r="J38208" s="3"/>
      <c r="K38208" s="5"/>
      <c r="L38208" s="8"/>
      <c r="N38208" s="5"/>
      <c r="O38208" s="10"/>
      <c r="P38208" s="8"/>
    </row>
    <row r="38209" spans="1:16" s="2" customFormat="1" x14ac:dyDescent="0.15">
      <c r="A38209" s="3"/>
      <c r="B38209" s="3"/>
      <c r="J38209" s="3"/>
      <c r="K38209" s="5"/>
      <c r="L38209" s="8"/>
      <c r="N38209" s="5"/>
      <c r="O38209" s="10"/>
      <c r="P38209" s="8"/>
    </row>
    <row r="38210" spans="1:16" s="2" customFormat="1" x14ac:dyDescent="0.15">
      <c r="A38210" s="3"/>
      <c r="B38210" s="3"/>
      <c r="J38210" s="3"/>
      <c r="K38210" s="5"/>
      <c r="L38210" s="8"/>
      <c r="N38210" s="5"/>
      <c r="O38210" s="10"/>
      <c r="P38210" s="8"/>
    </row>
    <row r="38211" spans="1:16" s="2" customFormat="1" x14ac:dyDescent="0.15">
      <c r="A38211" s="3"/>
      <c r="B38211" s="3"/>
      <c r="J38211" s="3"/>
      <c r="K38211" s="5"/>
      <c r="L38211" s="8"/>
      <c r="N38211" s="5"/>
      <c r="O38211" s="10"/>
      <c r="P38211" s="8"/>
    </row>
    <row r="38212" spans="1:16" s="2" customFormat="1" x14ac:dyDescent="0.15">
      <c r="A38212" s="3"/>
      <c r="B38212" s="3"/>
      <c r="J38212" s="3"/>
      <c r="K38212" s="5"/>
      <c r="L38212" s="8"/>
      <c r="N38212" s="5"/>
      <c r="O38212" s="10"/>
      <c r="P38212" s="8"/>
    </row>
    <row r="38213" spans="1:16" s="2" customFormat="1" x14ac:dyDescent="0.15">
      <c r="A38213" s="3"/>
      <c r="B38213" s="3"/>
      <c r="J38213" s="3"/>
      <c r="K38213" s="5"/>
      <c r="L38213" s="8"/>
      <c r="N38213" s="5"/>
      <c r="O38213" s="10"/>
      <c r="P38213" s="8"/>
    </row>
    <row r="38214" spans="1:16" s="2" customFormat="1" x14ac:dyDescent="0.15">
      <c r="A38214" s="3"/>
      <c r="B38214" s="3"/>
      <c r="J38214" s="3"/>
      <c r="K38214" s="5"/>
      <c r="L38214" s="8"/>
      <c r="N38214" s="5"/>
      <c r="O38214" s="10"/>
      <c r="P38214" s="8"/>
    </row>
    <row r="38215" spans="1:16" s="2" customFormat="1" x14ac:dyDescent="0.15">
      <c r="A38215" s="3"/>
      <c r="B38215" s="3"/>
      <c r="J38215" s="3"/>
      <c r="K38215" s="5"/>
      <c r="L38215" s="8"/>
      <c r="N38215" s="5"/>
      <c r="O38215" s="10"/>
      <c r="P38215" s="8"/>
    </row>
    <row r="38216" spans="1:16" s="2" customFormat="1" x14ac:dyDescent="0.15">
      <c r="A38216" s="3"/>
      <c r="B38216" s="3"/>
      <c r="J38216" s="3"/>
      <c r="K38216" s="5"/>
      <c r="L38216" s="8"/>
      <c r="N38216" s="5"/>
      <c r="O38216" s="10"/>
      <c r="P38216" s="8"/>
    </row>
    <row r="38217" spans="1:16" s="2" customFormat="1" x14ac:dyDescent="0.15">
      <c r="A38217" s="3"/>
      <c r="B38217" s="3"/>
      <c r="J38217" s="3"/>
      <c r="K38217" s="5"/>
      <c r="L38217" s="8"/>
      <c r="N38217" s="5"/>
      <c r="O38217" s="10"/>
      <c r="P38217" s="8"/>
    </row>
    <row r="38218" spans="1:16" s="2" customFormat="1" x14ac:dyDescent="0.15">
      <c r="A38218" s="3"/>
      <c r="B38218" s="3"/>
      <c r="J38218" s="3"/>
      <c r="K38218" s="5"/>
      <c r="L38218" s="8"/>
      <c r="N38218" s="5"/>
      <c r="O38218" s="10"/>
      <c r="P38218" s="8"/>
    </row>
    <row r="38219" spans="1:16" s="2" customFormat="1" x14ac:dyDescent="0.15">
      <c r="A38219" s="3"/>
      <c r="B38219" s="3"/>
      <c r="J38219" s="3"/>
      <c r="K38219" s="5"/>
      <c r="L38219" s="8"/>
      <c r="N38219" s="5"/>
      <c r="O38219" s="10"/>
      <c r="P38219" s="8"/>
    </row>
    <row r="38220" spans="1:16" s="2" customFormat="1" x14ac:dyDescent="0.15">
      <c r="A38220" s="3"/>
      <c r="B38220" s="3"/>
      <c r="J38220" s="3"/>
      <c r="K38220" s="5"/>
      <c r="L38220" s="8"/>
      <c r="N38220" s="5"/>
      <c r="O38220" s="10"/>
      <c r="P38220" s="8"/>
    </row>
    <row r="38221" spans="1:16" s="2" customFormat="1" x14ac:dyDescent="0.15">
      <c r="A38221" s="3"/>
      <c r="B38221" s="3"/>
      <c r="J38221" s="3"/>
      <c r="K38221" s="5"/>
      <c r="L38221" s="8"/>
      <c r="N38221" s="5"/>
      <c r="O38221" s="10"/>
      <c r="P38221" s="8"/>
    </row>
    <row r="38222" spans="1:16" s="2" customFormat="1" x14ac:dyDescent="0.15">
      <c r="A38222" s="3"/>
      <c r="B38222" s="3"/>
      <c r="J38222" s="3"/>
      <c r="K38222" s="5"/>
      <c r="L38222" s="8"/>
      <c r="N38222" s="5"/>
      <c r="O38222" s="10"/>
      <c r="P38222" s="8"/>
    </row>
    <row r="38223" spans="1:16" s="2" customFormat="1" x14ac:dyDescent="0.15">
      <c r="A38223" s="3"/>
      <c r="B38223" s="3"/>
      <c r="J38223" s="3"/>
      <c r="K38223" s="5"/>
      <c r="L38223" s="8"/>
      <c r="N38223" s="5"/>
      <c r="O38223" s="10"/>
      <c r="P38223" s="8"/>
    </row>
    <row r="38224" spans="1:16" s="2" customFormat="1" x14ac:dyDescent="0.15">
      <c r="A38224" s="3"/>
      <c r="B38224" s="3"/>
      <c r="J38224" s="3"/>
      <c r="K38224" s="5"/>
      <c r="L38224" s="8"/>
      <c r="N38224" s="5"/>
      <c r="O38224" s="10"/>
      <c r="P38224" s="8"/>
    </row>
    <row r="38225" spans="1:16" s="2" customFormat="1" x14ac:dyDescent="0.15">
      <c r="A38225" s="3"/>
      <c r="B38225" s="3"/>
      <c r="J38225" s="3"/>
      <c r="K38225" s="5"/>
      <c r="L38225" s="8"/>
      <c r="N38225" s="5"/>
      <c r="O38225" s="10"/>
      <c r="P38225" s="8"/>
    </row>
    <row r="38226" spans="1:16" s="2" customFormat="1" x14ac:dyDescent="0.15">
      <c r="A38226" s="3"/>
      <c r="B38226" s="3"/>
      <c r="J38226" s="3"/>
      <c r="K38226" s="5"/>
      <c r="L38226" s="8"/>
      <c r="N38226" s="5"/>
      <c r="O38226" s="10"/>
      <c r="P38226" s="8"/>
    </row>
    <row r="38227" spans="1:16" s="2" customFormat="1" x14ac:dyDescent="0.15">
      <c r="A38227" s="3"/>
      <c r="B38227" s="3"/>
      <c r="J38227" s="3"/>
      <c r="K38227" s="5"/>
      <c r="L38227" s="8"/>
      <c r="N38227" s="5"/>
      <c r="O38227" s="10"/>
      <c r="P38227" s="8"/>
    </row>
    <row r="38228" spans="1:16" s="2" customFormat="1" x14ac:dyDescent="0.15">
      <c r="A38228" s="3"/>
      <c r="B38228" s="3"/>
      <c r="J38228" s="3"/>
      <c r="K38228" s="5"/>
      <c r="L38228" s="8"/>
      <c r="N38228" s="5"/>
      <c r="O38228" s="10"/>
      <c r="P38228" s="8"/>
    </row>
    <row r="38229" spans="1:16" s="2" customFormat="1" x14ac:dyDescent="0.15">
      <c r="A38229" s="3"/>
      <c r="B38229" s="3"/>
      <c r="J38229" s="3"/>
      <c r="K38229" s="5"/>
      <c r="L38229" s="8"/>
      <c r="N38229" s="5"/>
      <c r="O38229" s="10"/>
      <c r="P38229" s="8"/>
    </row>
    <row r="38230" spans="1:16" s="2" customFormat="1" x14ac:dyDescent="0.15">
      <c r="A38230" s="3"/>
      <c r="B38230" s="3"/>
      <c r="J38230" s="3"/>
      <c r="K38230" s="5"/>
      <c r="L38230" s="8"/>
      <c r="N38230" s="5"/>
      <c r="O38230" s="10"/>
      <c r="P38230" s="8"/>
    </row>
    <row r="38231" spans="1:16" s="2" customFormat="1" x14ac:dyDescent="0.15">
      <c r="A38231" s="3"/>
      <c r="B38231" s="3"/>
      <c r="J38231" s="3"/>
      <c r="K38231" s="5"/>
      <c r="L38231" s="8"/>
      <c r="N38231" s="5"/>
      <c r="O38231" s="10"/>
      <c r="P38231" s="8"/>
    </row>
    <row r="38232" spans="1:16" s="2" customFormat="1" x14ac:dyDescent="0.15">
      <c r="A38232" s="3"/>
      <c r="B38232" s="3"/>
      <c r="J38232" s="3"/>
      <c r="K38232" s="5"/>
      <c r="L38232" s="8"/>
      <c r="N38232" s="5"/>
      <c r="O38232" s="10"/>
      <c r="P38232" s="8"/>
    </row>
    <row r="38233" spans="1:16" s="2" customFormat="1" x14ac:dyDescent="0.15">
      <c r="A38233" s="3"/>
      <c r="B38233" s="3"/>
      <c r="J38233" s="3"/>
      <c r="K38233" s="5"/>
      <c r="L38233" s="8"/>
      <c r="N38233" s="5"/>
      <c r="O38233" s="10"/>
      <c r="P38233" s="8"/>
    </row>
    <row r="38234" spans="1:16" s="2" customFormat="1" x14ac:dyDescent="0.15">
      <c r="A38234" s="3"/>
      <c r="B38234" s="3"/>
      <c r="J38234" s="3"/>
      <c r="K38234" s="5"/>
      <c r="L38234" s="8"/>
      <c r="N38234" s="5"/>
      <c r="O38234" s="10"/>
      <c r="P38234" s="8"/>
    </row>
    <row r="38235" spans="1:16" s="2" customFormat="1" x14ac:dyDescent="0.15">
      <c r="A38235" s="3"/>
      <c r="B38235" s="3"/>
      <c r="J38235" s="3"/>
      <c r="K38235" s="5"/>
      <c r="L38235" s="8"/>
      <c r="N38235" s="5"/>
      <c r="O38235" s="10"/>
      <c r="P38235" s="8"/>
    </row>
    <row r="38236" spans="1:16" s="2" customFormat="1" x14ac:dyDescent="0.15">
      <c r="A38236" s="3"/>
      <c r="B38236" s="3"/>
      <c r="J38236" s="3"/>
      <c r="K38236" s="5"/>
      <c r="L38236" s="8"/>
      <c r="N38236" s="5"/>
      <c r="O38236" s="10"/>
      <c r="P38236" s="8"/>
    </row>
    <row r="38237" spans="1:16" s="2" customFormat="1" x14ac:dyDescent="0.15">
      <c r="A38237" s="3"/>
      <c r="B38237" s="3"/>
      <c r="J38237" s="3"/>
      <c r="K38237" s="5"/>
      <c r="L38237" s="8"/>
      <c r="N38237" s="5"/>
      <c r="O38237" s="10"/>
      <c r="P38237" s="8"/>
    </row>
    <row r="38238" spans="1:16" s="2" customFormat="1" x14ac:dyDescent="0.15">
      <c r="A38238" s="3"/>
      <c r="B38238" s="3"/>
      <c r="J38238" s="3"/>
      <c r="K38238" s="5"/>
      <c r="L38238" s="8"/>
      <c r="N38238" s="5"/>
      <c r="O38238" s="10"/>
      <c r="P38238" s="8"/>
    </row>
    <row r="38239" spans="1:16" s="2" customFormat="1" x14ac:dyDescent="0.15">
      <c r="A38239" s="3"/>
      <c r="B38239" s="3"/>
      <c r="J38239" s="3"/>
      <c r="K38239" s="5"/>
      <c r="L38239" s="8"/>
      <c r="N38239" s="5"/>
      <c r="O38239" s="10"/>
      <c r="P38239" s="8"/>
    </row>
    <row r="38240" spans="1:16" s="2" customFormat="1" x14ac:dyDescent="0.15">
      <c r="A38240" s="3"/>
      <c r="B38240" s="3"/>
      <c r="J38240" s="3"/>
      <c r="K38240" s="5"/>
      <c r="L38240" s="8"/>
      <c r="N38240" s="5"/>
      <c r="O38240" s="10"/>
      <c r="P38240" s="8"/>
    </row>
    <row r="38241" spans="1:16" s="2" customFormat="1" x14ac:dyDescent="0.15">
      <c r="A38241" s="3"/>
      <c r="B38241" s="3"/>
      <c r="J38241" s="3"/>
      <c r="K38241" s="5"/>
      <c r="L38241" s="8"/>
      <c r="N38241" s="5"/>
      <c r="O38241" s="10"/>
      <c r="P38241" s="8"/>
    </row>
    <row r="38242" spans="1:16" s="2" customFormat="1" x14ac:dyDescent="0.15">
      <c r="A38242" s="3"/>
      <c r="B38242" s="3"/>
      <c r="J38242" s="3"/>
      <c r="K38242" s="5"/>
      <c r="L38242" s="8"/>
      <c r="N38242" s="5"/>
      <c r="O38242" s="10"/>
      <c r="P38242" s="8"/>
    </row>
    <row r="38243" spans="1:16" s="2" customFormat="1" x14ac:dyDescent="0.15">
      <c r="A38243" s="3"/>
      <c r="B38243" s="3"/>
      <c r="J38243" s="3"/>
      <c r="K38243" s="5"/>
      <c r="L38243" s="8"/>
      <c r="N38243" s="5"/>
      <c r="O38243" s="10"/>
      <c r="P38243" s="8"/>
    </row>
    <row r="38244" spans="1:16" s="2" customFormat="1" x14ac:dyDescent="0.15">
      <c r="A38244" s="3"/>
      <c r="B38244" s="3"/>
      <c r="J38244" s="3"/>
      <c r="K38244" s="5"/>
      <c r="L38244" s="8"/>
      <c r="N38244" s="5"/>
      <c r="O38244" s="10"/>
      <c r="P38244" s="8"/>
    </row>
    <row r="38245" spans="1:16" s="2" customFormat="1" x14ac:dyDescent="0.15">
      <c r="A38245" s="3"/>
      <c r="B38245" s="3"/>
      <c r="J38245" s="3"/>
      <c r="K38245" s="5"/>
      <c r="L38245" s="8"/>
      <c r="N38245" s="5"/>
      <c r="O38245" s="10"/>
      <c r="P38245" s="8"/>
    </row>
    <row r="38246" spans="1:16" s="2" customFormat="1" x14ac:dyDescent="0.15">
      <c r="A38246" s="3"/>
      <c r="B38246" s="3"/>
      <c r="J38246" s="3"/>
      <c r="K38246" s="5"/>
      <c r="L38246" s="8"/>
      <c r="N38246" s="5"/>
      <c r="O38246" s="10"/>
      <c r="P38246" s="8"/>
    </row>
    <row r="38247" spans="1:16" s="2" customFormat="1" x14ac:dyDescent="0.15">
      <c r="A38247" s="3"/>
      <c r="B38247" s="3"/>
      <c r="J38247" s="3"/>
      <c r="K38247" s="5"/>
      <c r="L38247" s="8"/>
      <c r="N38247" s="5"/>
      <c r="O38247" s="10"/>
      <c r="P38247" s="8"/>
    </row>
    <row r="38248" spans="1:16" s="2" customFormat="1" x14ac:dyDescent="0.15">
      <c r="A38248" s="3"/>
      <c r="B38248" s="3"/>
      <c r="J38248" s="3"/>
      <c r="K38248" s="5"/>
      <c r="L38248" s="8"/>
      <c r="N38248" s="5"/>
      <c r="O38248" s="10"/>
      <c r="P38248" s="8"/>
    </row>
    <row r="38249" spans="1:16" s="2" customFormat="1" x14ac:dyDescent="0.15">
      <c r="A38249" s="3"/>
      <c r="B38249" s="3"/>
      <c r="J38249" s="3"/>
      <c r="K38249" s="5"/>
      <c r="L38249" s="8"/>
      <c r="N38249" s="5"/>
      <c r="O38249" s="10"/>
      <c r="P38249" s="8"/>
    </row>
    <row r="38250" spans="1:16" s="2" customFormat="1" x14ac:dyDescent="0.15">
      <c r="A38250" s="3"/>
      <c r="B38250" s="3"/>
      <c r="J38250" s="3"/>
      <c r="K38250" s="5"/>
      <c r="L38250" s="8"/>
      <c r="N38250" s="5"/>
      <c r="O38250" s="10"/>
      <c r="P38250" s="8"/>
    </row>
    <row r="38251" spans="1:16" s="2" customFormat="1" x14ac:dyDescent="0.15">
      <c r="A38251" s="3"/>
      <c r="B38251" s="3"/>
      <c r="J38251" s="3"/>
      <c r="K38251" s="5"/>
      <c r="L38251" s="8"/>
      <c r="N38251" s="5"/>
      <c r="O38251" s="10"/>
      <c r="P38251" s="8"/>
    </row>
    <row r="38252" spans="1:16" s="2" customFormat="1" x14ac:dyDescent="0.15">
      <c r="A38252" s="3"/>
      <c r="B38252" s="3"/>
      <c r="J38252" s="3"/>
      <c r="K38252" s="5"/>
      <c r="L38252" s="8"/>
      <c r="N38252" s="5"/>
      <c r="O38252" s="10"/>
      <c r="P38252" s="8"/>
    </row>
    <row r="38253" spans="1:16" s="2" customFormat="1" x14ac:dyDescent="0.15">
      <c r="A38253" s="3"/>
      <c r="B38253" s="3"/>
      <c r="J38253" s="3"/>
      <c r="K38253" s="5"/>
      <c r="L38253" s="8"/>
      <c r="N38253" s="5"/>
      <c r="O38253" s="10"/>
      <c r="P38253" s="8"/>
    </row>
    <row r="38254" spans="1:16" s="2" customFormat="1" x14ac:dyDescent="0.15">
      <c r="A38254" s="3"/>
      <c r="B38254" s="3"/>
      <c r="J38254" s="3"/>
      <c r="K38254" s="5"/>
      <c r="L38254" s="8"/>
      <c r="N38254" s="5"/>
      <c r="O38254" s="10"/>
      <c r="P38254" s="8"/>
    </row>
    <row r="38255" spans="1:16" s="2" customFormat="1" x14ac:dyDescent="0.15">
      <c r="A38255" s="3"/>
      <c r="B38255" s="3"/>
      <c r="J38255" s="3"/>
      <c r="K38255" s="5"/>
      <c r="L38255" s="8"/>
      <c r="N38255" s="5"/>
      <c r="O38255" s="10"/>
      <c r="P38255" s="8"/>
    </row>
    <row r="38256" spans="1:16" s="2" customFormat="1" x14ac:dyDescent="0.15">
      <c r="A38256" s="3"/>
      <c r="B38256" s="3"/>
      <c r="J38256" s="3"/>
      <c r="K38256" s="5"/>
      <c r="L38256" s="8"/>
      <c r="N38256" s="5"/>
      <c r="O38256" s="10"/>
      <c r="P38256" s="8"/>
    </row>
    <row r="38257" spans="1:16" s="2" customFormat="1" x14ac:dyDescent="0.15">
      <c r="A38257" s="3"/>
      <c r="B38257" s="3"/>
      <c r="J38257" s="3"/>
      <c r="K38257" s="5"/>
      <c r="L38257" s="8"/>
      <c r="N38257" s="5"/>
      <c r="O38257" s="10"/>
      <c r="P38257" s="8"/>
    </row>
    <row r="38258" spans="1:16" s="2" customFormat="1" x14ac:dyDescent="0.15">
      <c r="A38258" s="3"/>
      <c r="B38258" s="3"/>
      <c r="J38258" s="3"/>
      <c r="K38258" s="5"/>
      <c r="L38258" s="8"/>
      <c r="N38258" s="5"/>
      <c r="O38258" s="10"/>
      <c r="P38258" s="8"/>
    </row>
    <row r="38259" spans="1:16" s="2" customFormat="1" x14ac:dyDescent="0.15">
      <c r="A38259" s="3"/>
      <c r="B38259" s="3"/>
      <c r="J38259" s="3"/>
      <c r="K38259" s="5"/>
      <c r="L38259" s="8"/>
      <c r="N38259" s="5"/>
      <c r="O38259" s="10"/>
      <c r="P38259" s="8"/>
    </row>
    <row r="38260" spans="1:16" s="2" customFormat="1" x14ac:dyDescent="0.15">
      <c r="A38260" s="3"/>
      <c r="B38260" s="3"/>
      <c r="J38260" s="3"/>
      <c r="K38260" s="5"/>
      <c r="L38260" s="8"/>
      <c r="N38260" s="5"/>
      <c r="O38260" s="10"/>
      <c r="P38260" s="8"/>
    </row>
    <row r="38261" spans="1:16" s="2" customFormat="1" x14ac:dyDescent="0.15">
      <c r="A38261" s="3"/>
      <c r="B38261" s="3"/>
      <c r="J38261" s="3"/>
      <c r="K38261" s="5"/>
      <c r="L38261" s="8"/>
      <c r="N38261" s="5"/>
      <c r="O38261" s="10"/>
      <c r="P38261" s="8"/>
    </row>
    <row r="38262" spans="1:16" s="2" customFormat="1" x14ac:dyDescent="0.15">
      <c r="A38262" s="3"/>
      <c r="B38262" s="3"/>
      <c r="J38262" s="3"/>
      <c r="K38262" s="5"/>
      <c r="L38262" s="8"/>
      <c r="N38262" s="5"/>
      <c r="O38262" s="10"/>
      <c r="P38262" s="8"/>
    </row>
    <row r="38263" spans="1:16" s="2" customFormat="1" x14ac:dyDescent="0.15">
      <c r="A38263" s="3"/>
      <c r="B38263" s="3"/>
      <c r="J38263" s="3"/>
      <c r="K38263" s="5"/>
      <c r="L38263" s="8"/>
      <c r="N38263" s="5"/>
      <c r="O38263" s="10"/>
      <c r="P38263" s="8"/>
    </row>
    <row r="38264" spans="1:16" s="2" customFormat="1" x14ac:dyDescent="0.15">
      <c r="A38264" s="3"/>
      <c r="B38264" s="3"/>
      <c r="J38264" s="3"/>
      <c r="K38264" s="5"/>
      <c r="L38264" s="8"/>
      <c r="N38264" s="5"/>
      <c r="O38264" s="10"/>
      <c r="P38264" s="8"/>
    </row>
    <row r="38265" spans="1:16" s="2" customFormat="1" x14ac:dyDescent="0.15">
      <c r="A38265" s="3"/>
      <c r="B38265" s="3"/>
      <c r="J38265" s="3"/>
      <c r="K38265" s="5"/>
      <c r="L38265" s="8"/>
      <c r="N38265" s="5"/>
      <c r="O38265" s="10"/>
      <c r="P38265" s="8"/>
    </row>
    <row r="38266" spans="1:16" s="2" customFormat="1" x14ac:dyDescent="0.15">
      <c r="A38266" s="3"/>
      <c r="B38266" s="3"/>
      <c r="J38266" s="3"/>
      <c r="K38266" s="5"/>
      <c r="L38266" s="8"/>
      <c r="N38266" s="5"/>
      <c r="O38266" s="10"/>
      <c r="P38266" s="8"/>
    </row>
    <row r="38267" spans="1:16" s="2" customFormat="1" x14ac:dyDescent="0.15">
      <c r="A38267" s="3"/>
      <c r="B38267" s="3"/>
      <c r="J38267" s="3"/>
      <c r="K38267" s="5"/>
      <c r="L38267" s="8"/>
      <c r="N38267" s="5"/>
      <c r="O38267" s="10"/>
      <c r="P38267" s="8"/>
    </row>
    <row r="38268" spans="1:16" s="2" customFormat="1" x14ac:dyDescent="0.15">
      <c r="A38268" s="3"/>
      <c r="B38268" s="3"/>
      <c r="J38268" s="3"/>
      <c r="K38268" s="5"/>
      <c r="L38268" s="8"/>
      <c r="N38268" s="5"/>
      <c r="O38268" s="10"/>
      <c r="P38268" s="8"/>
    </row>
    <row r="38269" spans="1:16" s="2" customFormat="1" x14ac:dyDescent="0.15">
      <c r="A38269" s="3"/>
      <c r="B38269" s="3"/>
      <c r="J38269" s="3"/>
      <c r="K38269" s="5"/>
      <c r="L38269" s="8"/>
      <c r="N38269" s="5"/>
      <c r="O38269" s="10"/>
      <c r="P38269" s="8"/>
    </row>
    <row r="38270" spans="1:16" s="2" customFormat="1" x14ac:dyDescent="0.15">
      <c r="A38270" s="3"/>
      <c r="B38270" s="3"/>
      <c r="J38270" s="3"/>
      <c r="K38270" s="5"/>
      <c r="L38270" s="8"/>
      <c r="N38270" s="5"/>
      <c r="O38270" s="10"/>
      <c r="P38270" s="8"/>
    </row>
    <row r="38271" spans="1:16" s="2" customFormat="1" x14ac:dyDescent="0.15">
      <c r="A38271" s="3"/>
      <c r="B38271" s="3"/>
      <c r="J38271" s="3"/>
      <c r="K38271" s="5"/>
      <c r="L38271" s="8"/>
      <c r="N38271" s="5"/>
      <c r="O38271" s="10"/>
      <c r="P38271" s="8"/>
    </row>
    <row r="38272" spans="1:16" s="2" customFormat="1" x14ac:dyDescent="0.15">
      <c r="A38272" s="3"/>
      <c r="B38272" s="3"/>
      <c r="J38272" s="3"/>
      <c r="K38272" s="5"/>
      <c r="L38272" s="8"/>
      <c r="N38272" s="5"/>
      <c r="O38272" s="10"/>
      <c r="P38272" s="8"/>
    </row>
    <row r="38273" spans="1:16" s="2" customFormat="1" x14ac:dyDescent="0.15">
      <c r="A38273" s="3"/>
      <c r="B38273" s="3"/>
      <c r="J38273" s="3"/>
      <c r="K38273" s="5"/>
      <c r="L38273" s="8"/>
      <c r="N38273" s="5"/>
      <c r="O38273" s="10"/>
      <c r="P38273" s="8"/>
    </row>
    <row r="38274" spans="1:16" s="2" customFormat="1" x14ac:dyDescent="0.15">
      <c r="A38274" s="3"/>
      <c r="B38274" s="3"/>
      <c r="J38274" s="3"/>
      <c r="K38274" s="5"/>
      <c r="L38274" s="8"/>
      <c r="N38274" s="5"/>
      <c r="O38274" s="10"/>
      <c r="P38274" s="8"/>
    </row>
    <row r="38275" spans="1:16" s="2" customFormat="1" x14ac:dyDescent="0.15">
      <c r="A38275" s="3"/>
      <c r="B38275" s="3"/>
      <c r="J38275" s="3"/>
      <c r="K38275" s="5"/>
      <c r="L38275" s="8"/>
      <c r="N38275" s="5"/>
      <c r="O38275" s="10"/>
      <c r="P38275" s="8"/>
    </row>
    <row r="38276" spans="1:16" s="2" customFormat="1" x14ac:dyDescent="0.15">
      <c r="A38276" s="3"/>
      <c r="B38276" s="3"/>
      <c r="J38276" s="3"/>
      <c r="K38276" s="5"/>
      <c r="L38276" s="8"/>
      <c r="N38276" s="5"/>
      <c r="O38276" s="10"/>
      <c r="P38276" s="8"/>
    </row>
    <row r="38277" spans="1:16" s="2" customFormat="1" x14ac:dyDescent="0.15">
      <c r="A38277" s="3"/>
      <c r="B38277" s="3"/>
      <c r="J38277" s="3"/>
      <c r="K38277" s="5"/>
      <c r="L38277" s="8"/>
      <c r="N38277" s="5"/>
      <c r="O38277" s="10"/>
      <c r="P38277" s="8"/>
    </row>
    <row r="38278" spans="1:16" s="2" customFormat="1" x14ac:dyDescent="0.15">
      <c r="A38278" s="3"/>
      <c r="B38278" s="3"/>
      <c r="J38278" s="3"/>
      <c r="K38278" s="5"/>
      <c r="L38278" s="8"/>
      <c r="N38278" s="5"/>
      <c r="O38278" s="10"/>
      <c r="P38278" s="8"/>
    </row>
    <row r="38279" spans="1:16" s="2" customFormat="1" x14ac:dyDescent="0.15">
      <c r="A38279" s="3"/>
      <c r="B38279" s="3"/>
      <c r="J38279" s="3"/>
      <c r="K38279" s="5"/>
      <c r="L38279" s="8"/>
      <c r="N38279" s="5"/>
      <c r="O38279" s="10"/>
      <c r="P38279" s="8"/>
    </row>
    <row r="38280" spans="1:16" s="2" customFormat="1" x14ac:dyDescent="0.15">
      <c r="A38280" s="3"/>
      <c r="B38280" s="3"/>
      <c r="J38280" s="3"/>
      <c r="K38280" s="5"/>
      <c r="L38280" s="8"/>
      <c r="N38280" s="5"/>
      <c r="O38280" s="10"/>
      <c r="P38280" s="8"/>
    </row>
    <row r="38281" spans="1:16" s="2" customFormat="1" x14ac:dyDescent="0.15">
      <c r="A38281" s="3"/>
      <c r="B38281" s="3"/>
      <c r="J38281" s="3"/>
      <c r="K38281" s="5"/>
      <c r="L38281" s="8"/>
      <c r="N38281" s="5"/>
      <c r="O38281" s="10"/>
      <c r="P38281" s="8"/>
    </row>
    <row r="38282" spans="1:16" s="2" customFormat="1" x14ac:dyDescent="0.15">
      <c r="A38282" s="3"/>
      <c r="B38282" s="3"/>
      <c r="J38282" s="3"/>
      <c r="K38282" s="5"/>
      <c r="L38282" s="8"/>
      <c r="N38282" s="5"/>
      <c r="O38282" s="10"/>
      <c r="P38282" s="8"/>
    </row>
    <row r="38283" spans="1:16" s="2" customFormat="1" x14ac:dyDescent="0.15">
      <c r="A38283" s="3"/>
      <c r="B38283" s="3"/>
      <c r="J38283" s="3"/>
      <c r="K38283" s="5"/>
      <c r="L38283" s="8"/>
      <c r="N38283" s="5"/>
      <c r="O38283" s="10"/>
      <c r="P38283" s="8"/>
    </row>
    <row r="38284" spans="1:16" s="2" customFormat="1" x14ac:dyDescent="0.15">
      <c r="A38284" s="3"/>
      <c r="B38284" s="3"/>
      <c r="J38284" s="3"/>
      <c r="K38284" s="5"/>
      <c r="L38284" s="8"/>
      <c r="N38284" s="5"/>
      <c r="O38284" s="10"/>
      <c r="P38284" s="8"/>
    </row>
    <row r="38285" spans="1:16" s="2" customFormat="1" x14ac:dyDescent="0.15">
      <c r="A38285" s="3"/>
      <c r="B38285" s="3"/>
      <c r="J38285" s="3"/>
      <c r="K38285" s="5"/>
      <c r="L38285" s="8"/>
      <c r="N38285" s="5"/>
      <c r="O38285" s="10"/>
      <c r="P38285" s="8"/>
    </row>
    <row r="38286" spans="1:16" s="2" customFormat="1" x14ac:dyDescent="0.15">
      <c r="A38286" s="3"/>
      <c r="B38286" s="3"/>
      <c r="J38286" s="3"/>
      <c r="K38286" s="5"/>
      <c r="L38286" s="8"/>
      <c r="N38286" s="5"/>
      <c r="O38286" s="10"/>
      <c r="P38286" s="8"/>
    </row>
    <row r="38287" spans="1:16" s="2" customFormat="1" x14ac:dyDescent="0.15">
      <c r="A38287" s="3"/>
      <c r="B38287" s="3"/>
      <c r="J38287" s="3"/>
      <c r="K38287" s="5"/>
      <c r="L38287" s="8"/>
      <c r="N38287" s="5"/>
      <c r="O38287" s="10"/>
      <c r="P38287" s="8"/>
    </row>
    <row r="38288" spans="1:16" s="2" customFormat="1" x14ac:dyDescent="0.15">
      <c r="A38288" s="3"/>
      <c r="B38288" s="3"/>
      <c r="J38288" s="3"/>
      <c r="K38288" s="5"/>
      <c r="L38288" s="8"/>
      <c r="N38288" s="5"/>
      <c r="O38288" s="10"/>
      <c r="P38288" s="8"/>
    </row>
    <row r="38289" spans="1:16" s="2" customFormat="1" x14ac:dyDescent="0.15">
      <c r="A38289" s="3"/>
      <c r="B38289" s="3"/>
      <c r="J38289" s="3"/>
      <c r="K38289" s="5"/>
      <c r="L38289" s="8"/>
      <c r="N38289" s="5"/>
      <c r="O38289" s="10"/>
      <c r="P38289" s="8"/>
    </row>
    <row r="38290" spans="1:16" s="2" customFormat="1" x14ac:dyDescent="0.15">
      <c r="A38290" s="3"/>
      <c r="B38290" s="3"/>
      <c r="J38290" s="3"/>
      <c r="K38290" s="5"/>
      <c r="L38290" s="8"/>
      <c r="N38290" s="5"/>
      <c r="O38290" s="10"/>
      <c r="P38290" s="8"/>
    </row>
    <row r="38291" spans="1:16" s="2" customFormat="1" x14ac:dyDescent="0.15">
      <c r="A38291" s="3"/>
      <c r="B38291" s="3"/>
      <c r="J38291" s="3"/>
      <c r="K38291" s="5"/>
      <c r="L38291" s="8"/>
      <c r="N38291" s="5"/>
      <c r="O38291" s="10"/>
      <c r="P38291" s="8"/>
    </row>
    <row r="38292" spans="1:16" s="2" customFormat="1" x14ac:dyDescent="0.15">
      <c r="A38292" s="3"/>
      <c r="B38292" s="3"/>
      <c r="J38292" s="3"/>
      <c r="K38292" s="5"/>
      <c r="L38292" s="8"/>
      <c r="N38292" s="5"/>
      <c r="O38292" s="10"/>
      <c r="P38292" s="8"/>
    </row>
    <row r="38293" spans="1:16" s="2" customFormat="1" x14ac:dyDescent="0.15">
      <c r="A38293" s="3"/>
      <c r="B38293" s="3"/>
      <c r="J38293" s="3"/>
      <c r="K38293" s="5"/>
      <c r="L38293" s="8"/>
      <c r="N38293" s="5"/>
      <c r="O38293" s="10"/>
      <c r="P38293" s="8"/>
    </row>
    <row r="38294" spans="1:16" s="2" customFormat="1" x14ac:dyDescent="0.15">
      <c r="A38294" s="3"/>
      <c r="B38294" s="3"/>
      <c r="J38294" s="3"/>
      <c r="K38294" s="5"/>
      <c r="L38294" s="8"/>
      <c r="N38294" s="5"/>
      <c r="O38294" s="10"/>
      <c r="P38294" s="8"/>
    </row>
    <row r="38295" spans="1:16" s="2" customFormat="1" x14ac:dyDescent="0.15">
      <c r="A38295" s="3"/>
      <c r="B38295" s="3"/>
      <c r="J38295" s="3"/>
      <c r="K38295" s="5"/>
      <c r="L38295" s="8"/>
      <c r="N38295" s="5"/>
      <c r="O38295" s="10"/>
      <c r="P38295" s="8"/>
    </row>
    <row r="38296" spans="1:16" s="2" customFormat="1" x14ac:dyDescent="0.15">
      <c r="A38296" s="3"/>
      <c r="B38296" s="3"/>
      <c r="J38296" s="3"/>
      <c r="K38296" s="5"/>
      <c r="L38296" s="8"/>
      <c r="N38296" s="5"/>
      <c r="O38296" s="10"/>
      <c r="P38296" s="8"/>
    </row>
    <row r="38297" spans="1:16" s="2" customFormat="1" x14ac:dyDescent="0.15">
      <c r="A38297" s="3"/>
      <c r="B38297" s="3"/>
      <c r="J38297" s="3"/>
      <c r="K38297" s="5"/>
      <c r="L38297" s="8"/>
      <c r="N38297" s="5"/>
      <c r="O38297" s="10"/>
      <c r="P38297" s="8"/>
    </row>
    <row r="38298" spans="1:16" s="2" customFormat="1" x14ac:dyDescent="0.15">
      <c r="A38298" s="3"/>
      <c r="B38298" s="3"/>
      <c r="J38298" s="3"/>
      <c r="K38298" s="5"/>
      <c r="L38298" s="8"/>
      <c r="N38298" s="5"/>
      <c r="O38298" s="10"/>
      <c r="P38298" s="8"/>
    </row>
    <row r="38299" spans="1:16" s="2" customFormat="1" x14ac:dyDescent="0.15">
      <c r="A38299" s="3"/>
      <c r="B38299" s="3"/>
      <c r="J38299" s="3"/>
      <c r="K38299" s="5"/>
      <c r="L38299" s="8"/>
      <c r="N38299" s="5"/>
      <c r="O38299" s="10"/>
      <c r="P38299" s="8"/>
    </row>
    <row r="38300" spans="1:16" s="2" customFormat="1" x14ac:dyDescent="0.15">
      <c r="A38300" s="3"/>
      <c r="B38300" s="3"/>
      <c r="J38300" s="3"/>
      <c r="K38300" s="5"/>
      <c r="L38300" s="8"/>
      <c r="N38300" s="5"/>
      <c r="O38300" s="10"/>
      <c r="P38300" s="8"/>
    </row>
    <row r="38301" spans="1:16" s="2" customFormat="1" x14ac:dyDescent="0.15">
      <c r="A38301" s="3"/>
      <c r="B38301" s="3"/>
      <c r="J38301" s="3"/>
      <c r="K38301" s="5"/>
      <c r="L38301" s="8"/>
      <c r="N38301" s="5"/>
      <c r="O38301" s="10"/>
      <c r="P38301" s="8"/>
    </row>
    <row r="38302" spans="1:16" s="2" customFormat="1" x14ac:dyDescent="0.15">
      <c r="A38302" s="3"/>
      <c r="B38302" s="3"/>
      <c r="J38302" s="3"/>
      <c r="K38302" s="5"/>
      <c r="L38302" s="8"/>
      <c r="N38302" s="5"/>
      <c r="O38302" s="10"/>
      <c r="P38302" s="8"/>
    </row>
    <row r="38303" spans="1:16" s="2" customFormat="1" x14ac:dyDescent="0.15">
      <c r="A38303" s="3"/>
      <c r="B38303" s="3"/>
      <c r="J38303" s="3"/>
      <c r="K38303" s="5"/>
      <c r="L38303" s="8"/>
      <c r="N38303" s="5"/>
      <c r="O38303" s="10"/>
      <c r="P38303" s="8"/>
    </row>
    <row r="38304" spans="1:16" s="2" customFormat="1" x14ac:dyDescent="0.15">
      <c r="A38304" s="3"/>
      <c r="B38304" s="3"/>
      <c r="J38304" s="3"/>
      <c r="K38304" s="5"/>
      <c r="L38304" s="8"/>
      <c r="N38304" s="5"/>
      <c r="O38304" s="10"/>
      <c r="P38304" s="8"/>
    </row>
    <row r="38305" spans="1:16" s="2" customFormat="1" x14ac:dyDescent="0.15">
      <c r="A38305" s="3"/>
      <c r="B38305" s="3"/>
      <c r="J38305" s="3"/>
      <c r="K38305" s="5"/>
      <c r="L38305" s="8"/>
      <c r="N38305" s="5"/>
      <c r="O38305" s="10"/>
      <c r="P38305" s="8"/>
    </row>
    <row r="38306" spans="1:16" s="2" customFormat="1" x14ac:dyDescent="0.15">
      <c r="A38306" s="3"/>
      <c r="B38306" s="3"/>
      <c r="J38306" s="3"/>
      <c r="K38306" s="5"/>
      <c r="L38306" s="8"/>
      <c r="N38306" s="5"/>
      <c r="O38306" s="10"/>
      <c r="P38306" s="8"/>
    </row>
    <row r="38307" spans="1:16" s="2" customFormat="1" x14ac:dyDescent="0.15">
      <c r="A38307" s="3"/>
      <c r="B38307" s="3"/>
      <c r="J38307" s="3"/>
      <c r="K38307" s="5"/>
      <c r="L38307" s="8"/>
      <c r="N38307" s="5"/>
      <c r="O38307" s="10"/>
      <c r="P38307" s="8"/>
    </row>
    <row r="38308" spans="1:16" s="2" customFormat="1" x14ac:dyDescent="0.15">
      <c r="A38308" s="3"/>
      <c r="B38308" s="3"/>
      <c r="J38308" s="3"/>
      <c r="K38308" s="5"/>
      <c r="L38308" s="8"/>
      <c r="N38308" s="5"/>
      <c r="O38308" s="10"/>
      <c r="P38308" s="8"/>
    </row>
    <row r="38309" spans="1:16" s="2" customFormat="1" x14ac:dyDescent="0.15">
      <c r="A38309" s="3"/>
      <c r="B38309" s="3"/>
      <c r="J38309" s="3"/>
      <c r="K38309" s="5"/>
      <c r="L38309" s="8"/>
      <c r="N38309" s="5"/>
      <c r="O38309" s="10"/>
      <c r="P38309" s="8"/>
    </row>
    <row r="38310" spans="1:16" s="2" customFormat="1" x14ac:dyDescent="0.15">
      <c r="A38310" s="3"/>
      <c r="B38310" s="3"/>
      <c r="J38310" s="3"/>
      <c r="K38310" s="5"/>
      <c r="L38310" s="8"/>
      <c r="N38310" s="5"/>
      <c r="O38310" s="10"/>
      <c r="P38310" s="8"/>
    </row>
    <row r="38311" spans="1:16" s="2" customFormat="1" x14ac:dyDescent="0.15">
      <c r="A38311" s="3"/>
      <c r="B38311" s="3"/>
      <c r="J38311" s="3"/>
      <c r="K38311" s="5"/>
      <c r="L38311" s="8"/>
      <c r="N38311" s="5"/>
      <c r="O38311" s="10"/>
      <c r="P38311" s="8"/>
    </row>
    <row r="38312" spans="1:16" s="2" customFormat="1" x14ac:dyDescent="0.15">
      <c r="A38312" s="3"/>
      <c r="B38312" s="3"/>
      <c r="J38312" s="3"/>
      <c r="K38312" s="5"/>
      <c r="L38312" s="8"/>
      <c r="N38312" s="5"/>
      <c r="O38312" s="10"/>
      <c r="P38312" s="8"/>
    </row>
    <row r="38313" spans="1:16" s="2" customFormat="1" x14ac:dyDescent="0.15">
      <c r="A38313" s="3"/>
      <c r="B38313" s="3"/>
      <c r="J38313" s="3"/>
      <c r="K38313" s="5"/>
      <c r="L38313" s="8"/>
      <c r="N38313" s="5"/>
      <c r="O38313" s="10"/>
      <c r="P38313" s="8"/>
    </row>
    <row r="38314" spans="1:16" s="2" customFormat="1" x14ac:dyDescent="0.15">
      <c r="A38314" s="3"/>
      <c r="B38314" s="3"/>
      <c r="J38314" s="3"/>
      <c r="K38314" s="5"/>
      <c r="L38314" s="8"/>
      <c r="N38314" s="5"/>
      <c r="O38314" s="10"/>
      <c r="P38314" s="8"/>
    </row>
    <row r="38315" spans="1:16" s="2" customFormat="1" x14ac:dyDescent="0.15">
      <c r="A38315" s="3"/>
      <c r="B38315" s="3"/>
      <c r="J38315" s="3"/>
      <c r="K38315" s="5"/>
      <c r="L38315" s="8"/>
      <c r="N38315" s="5"/>
      <c r="O38315" s="10"/>
      <c r="P38315" s="8"/>
    </row>
    <row r="38316" spans="1:16" s="2" customFormat="1" x14ac:dyDescent="0.15">
      <c r="A38316" s="3"/>
      <c r="B38316" s="3"/>
      <c r="J38316" s="3"/>
      <c r="K38316" s="5"/>
      <c r="L38316" s="8"/>
      <c r="N38316" s="5"/>
      <c r="O38316" s="10"/>
      <c r="P38316" s="8"/>
    </row>
    <row r="38317" spans="1:16" s="2" customFormat="1" x14ac:dyDescent="0.15">
      <c r="A38317" s="3"/>
      <c r="B38317" s="3"/>
      <c r="J38317" s="3"/>
      <c r="K38317" s="5"/>
      <c r="L38317" s="8"/>
      <c r="N38317" s="5"/>
      <c r="O38317" s="10"/>
      <c r="P38317" s="8"/>
    </row>
    <row r="38318" spans="1:16" s="2" customFormat="1" x14ac:dyDescent="0.15">
      <c r="A38318" s="3"/>
      <c r="B38318" s="3"/>
      <c r="J38318" s="3"/>
      <c r="K38318" s="5"/>
      <c r="L38318" s="8"/>
      <c r="N38318" s="5"/>
      <c r="O38318" s="10"/>
      <c r="P38318" s="8"/>
    </row>
    <row r="38319" spans="1:16" s="2" customFormat="1" x14ac:dyDescent="0.15">
      <c r="A38319" s="3"/>
      <c r="B38319" s="3"/>
      <c r="J38319" s="3"/>
      <c r="K38319" s="5"/>
      <c r="L38319" s="8"/>
      <c r="N38319" s="5"/>
      <c r="O38319" s="10"/>
      <c r="P38319" s="8"/>
    </row>
    <row r="38320" spans="1:16" s="2" customFormat="1" x14ac:dyDescent="0.15">
      <c r="A38320" s="3"/>
      <c r="B38320" s="3"/>
      <c r="J38320" s="3"/>
      <c r="K38320" s="5"/>
      <c r="L38320" s="8"/>
      <c r="N38320" s="5"/>
      <c r="O38320" s="10"/>
      <c r="P38320" s="8"/>
    </row>
    <row r="38321" spans="1:16" s="2" customFormat="1" x14ac:dyDescent="0.15">
      <c r="A38321" s="3"/>
      <c r="B38321" s="3"/>
      <c r="J38321" s="3"/>
      <c r="K38321" s="5"/>
      <c r="L38321" s="8"/>
      <c r="N38321" s="5"/>
      <c r="O38321" s="10"/>
      <c r="P38321" s="8"/>
    </row>
    <row r="38322" spans="1:16" s="2" customFormat="1" x14ac:dyDescent="0.15">
      <c r="A38322" s="3"/>
      <c r="B38322" s="3"/>
      <c r="J38322" s="3"/>
      <c r="K38322" s="5"/>
      <c r="L38322" s="8"/>
      <c r="N38322" s="5"/>
      <c r="O38322" s="10"/>
      <c r="P38322" s="8"/>
    </row>
    <row r="38323" spans="1:16" s="2" customFormat="1" x14ac:dyDescent="0.15">
      <c r="A38323" s="3"/>
      <c r="B38323" s="3"/>
      <c r="J38323" s="3"/>
      <c r="K38323" s="5"/>
      <c r="L38323" s="8"/>
      <c r="N38323" s="5"/>
      <c r="O38323" s="10"/>
      <c r="P38323" s="8"/>
    </row>
    <row r="38324" spans="1:16" s="2" customFormat="1" x14ac:dyDescent="0.15">
      <c r="A38324" s="3"/>
      <c r="B38324" s="3"/>
      <c r="J38324" s="3"/>
      <c r="K38324" s="5"/>
      <c r="L38324" s="8"/>
      <c r="N38324" s="5"/>
      <c r="O38324" s="10"/>
      <c r="P38324" s="8"/>
    </row>
    <row r="38325" spans="1:16" s="2" customFormat="1" x14ac:dyDescent="0.15">
      <c r="A38325" s="3"/>
      <c r="B38325" s="3"/>
      <c r="J38325" s="3"/>
      <c r="K38325" s="5"/>
      <c r="L38325" s="8"/>
      <c r="N38325" s="5"/>
      <c r="O38325" s="10"/>
      <c r="P38325" s="8"/>
    </row>
    <row r="38326" spans="1:16" s="2" customFormat="1" x14ac:dyDescent="0.15">
      <c r="A38326" s="3"/>
      <c r="B38326" s="3"/>
      <c r="J38326" s="3"/>
      <c r="K38326" s="5"/>
      <c r="L38326" s="8"/>
      <c r="N38326" s="5"/>
      <c r="O38326" s="10"/>
      <c r="P38326" s="8"/>
    </row>
    <row r="38327" spans="1:16" s="2" customFormat="1" x14ac:dyDescent="0.15">
      <c r="A38327" s="3"/>
      <c r="B38327" s="3"/>
      <c r="J38327" s="3"/>
      <c r="K38327" s="5"/>
      <c r="L38327" s="8"/>
      <c r="N38327" s="5"/>
      <c r="O38327" s="10"/>
      <c r="P38327" s="8"/>
    </row>
    <row r="38328" spans="1:16" s="2" customFormat="1" x14ac:dyDescent="0.15">
      <c r="A38328" s="3"/>
      <c r="B38328" s="3"/>
      <c r="J38328" s="3"/>
      <c r="K38328" s="5"/>
      <c r="L38328" s="8"/>
      <c r="N38328" s="5"/>
      <c r="O38328" s="10"/>
      <c r="P38328" s="8"/>
    </row>
    <row r="38329" spans="1:16" s="2" customFormat="1" x14ac:dyDescent="0.15">
      <c r="A38329" s="3"/>
      <c r="B38329" s="3"/>
      <c r="J38329" s="3"/>
      <c r="K38329" s="5"/>
      <c r="L38329" s="8"/>
      <c r="N38329" s="5"/>
      <c r="O38329" s="10"/>
      <c r="P38329" s="8"/>
    </row>
    <row r="38330" spans="1:16" s="2" customFormat="1" x14ac:dyDescent="0.15">
      <c r="A38330" s="3"/>
      <c r="B38330" s="3"/>
      <c r="J38330" s="3"/>
      <c r="K38330" s="5"/>
      <c r="L38330" s="8"/>
      <c r="N38330" s="5"/>
      <c r="O38330" s="10"/>
      <c r="P38330" s="8"/>
    </row>
    <row r="38331" spans="1:16" s="2" customFormat="1" x14ac:dyDescent="0.15">
      <c r="A38331" s="3"/>
      <c r="B38331" s="3"/>
      <c r="J38331" s="3"/>
      <c r="K38331" s="5"/>
      <c r="L38331" s="8"/>
      <c r="N38331" s="5"/>
      <c r="O38331" s="10"/>
      <c r="P38331" s="8"/>
    </row>
    <row r="38332" spans="1:16" s="2" customFormat="1" x14ac:dyDescent="0.15">
      <c r="A38332" s="3"/>
      <c r="B38332" s="3"/>
      <c r="J38332" s="3"/>
      <c r="K38332" s="5"/>
      <c r="L38332" s="8"/>
      <c r="N38332" s="5"/>
      <c r="O38332" s="10"/>
      <c r="P38332" s="8"/>
    </row>
    <row r="38333" spans="1:16" s="2" customFormat="1" x14ac:dyDescent="0.15">
      <c r="A38333" s="3"/>
      <c r="B38333" s="3"/>
      <c r="J38333" s="3"/>
      <c r="K38333" s="5"/>
      <c r="L38333" s="8"/>
      <c r="N38333" s="5"/>
      <c r="O38333" s="10"/>
      <c r="P38333" s="8"/>
    </row>
    <row r="38334" spans="1:16" s="2" customFormat="1" x14ac:dyDescent="0.15">
      <c r="A38334" s="3"/>
      <c r="B38334" s="3"/>
      <c r="J38334" s="3"/>
      <c r="K38334" s="5"/>
      <c r="L38334" s="8"/>
      <c r="N38334" s="5"/>
      <c r="O38334" s="10"/>
      <c r="P38334" s="8"/>
    </row>
    <row r="38335" spans="1:16" s="2" customFormat="1" x14ac:dyDescent="0.15">
      <c r="A38335" s="3"/>
      <c r="B38335" s="3"/>
      <c r="J38335" s="3"/>
      <c r="K38335" s="5"/>
      <c r="L38335" s="8"/>
      <c r="N38335" s="5"/>
      <c r="O38335" s="10"/>
      <c r="P38335" s="8"/>
    </row>
    <row r="38336" spans="1:16" s="2" customFormat="1" x14ac:dyDescent="0.15">
      <c r="A38336" s="3"/>
      <c r="B38336" s="3"/>
      <c r="J38336" s="3"/>
      <c r="K38336" s="5"/>
      <c r="L38336" s="8"/>
      <c r="N38336" s="5"/>
      <c r="O38336" s="10"/>
      <c r="P38336" s="8"/>
    </row>
    <row r="38337" spans="1:16" s="2" customFormat="1" x14ac:dyDescent="0.15">
      <c r="A38337" s="3"/>
      <c r="B38337" s="3"/>
      <c r="J38337" s="3"/>
      <c r="K38337" s="5"/>
      <c r="L38337" s="8"/>
      <c r="N38337" s="5"/>
      <c r="O38337" s="10"/>
      <c r="P38337" s="8"/>
    </row>
    <row r="38338" spans="1:16" s="2" customFormat="1" x14ac:dyDescent="0.15">
      <c r="A38338" s="3"/>
      <c r="B38338" s="3"/>
      <c r="J38338" s="3"/>
      <c r="K38338" s="5"/>
      <c r="L38338" s="8"/>
      <c r="N38338" s="5"/>
      <c r="O38338" s="10"/>
      <c r="P38338" s="8"/>
    </row>
    <row r="38339" spans="1:16" s="2" customFormat="1" x14ac:dyDescent="0.15">
      <c r="A38339" s="3"/>
      <c r="B38339" s="3"/>
      <c r="J38339" s="3"/>
      <c r="K38339" s="5"/>
      <c r="L38339" s="8"/>
      <c r="N38339" s="5"/>
      <c r="O38339" s="10"/>
      <c r="P38339" s="8"/>
    </row>
    <row r="38340" spans="1:16" s="2" customFormat="1" x14ac:dyDescent="0.15">
      <c r="A38340" s="3"/>
      <c r="B38340" s="3"/>
      <c r="J38340" s="3"/>
      <c r="K38340" s="5"/>
      <c r="L38340" s="8"/>
      <c r="N38340" s="5"/>
      <c r="O38340" s="10"/>
      <c r="P38340" s="8"/>
    </row>
    <row r="38341" spans="1:16" s="2" customFormat="1" x14ac:dyDescent="0.15">
      <c r="A38341" s="3"/>
      <c r="B38341" s="3"/>
      <c r="J38341" s="3"/>
      <c r="K38341" s="5"/>
      <c r="L38341" s="8"/>
      <c r="N38341" s="5"/>
      <c r="O38341" s="10"/>
      <c r="P38341" s="8"/>
    </row>
    <row r="38342" spans="1:16" s="2" customFormat="1" x14ac:dyDescent="0.15">
      <c r="A38342" s="3"/>
      <c r="B38342" s="3"/>
      <c r="J38342" s="3"/>
      <c r="K38342" s="5"/>
      <c r="L38342" s="8"/>
      <c r="N38342" s="5"/>
      <c r="O38342" s="10"/>
      <c r="P38342" s="8"/>
    </row>
    <row r="38343" spans="1:16" s="2" customFormat="1" x14ac:dyDescent="0.15">
      <c r="A38343" s="3"/>
      <c r="B38343" s="3"/>
      <c r="J38343" s="3"/>
      <c r="K38343" s="5"/>
      <c r="L38343" s="8"/>
      <c r="N38343" s="5"/>
      <c r="O38343" s="10"/>
      <c r="P38343" s="8"/>
    </row>
    <row r="38344" spans="1:16" s="2" customFormat="1" x14ac:dyDescent="0.15">
      <c r="A38344" s="3"/>
      <c r="B38344" s="3"/>
      <c r="J38344" s="3"/>
      <c r="K38344" s="5"/>
      <c r="L38344" s="8"/>
      <c r="N38344" s="5"/>
      <c r="O38344" s="10"/>
      <c r="P38344" s="8"/>
    </row>
    <row r="38345" spans="1:16" s="2" customFormat="1" x14ac:dyDescent="0.15">
      <c r="A38345" s="3"/>
      <c r="B38345" s="3"/>
      <c r="J38345" s="3"/>
      <c r="K38345" s="5"/>
      <c r="L38345" s="8"/>
      <c r="N38345" s="5"/>
      <c r="O38345" s="10"/>
      <c r="P38345" s="8"/>
    </row>
    <row r="38346" spans="1:16" s="2" customFormat="1" x14ac:dyDescent="0.15">
      <c r="A38346" s="3"/>
      <c r="B38346" s="3"/>
      <c r="J38346" s="3"/>
      <c r="K38346" s="5"/>
      <c r="L38346" s="8"/>
      <c r="N38346" s="5"/>
      <c r="O38346" s="10"/>
      <c r="P38346" s="8"/>
    </row>
    <row r="38347" spans="1:16" s="2" customFormat="1" x14ac:dyDescent="0.15">
      <c r="A38347" s="3"/>
      <c r="B38347" s="3"/>
      <c r="J38347" s="3"/>
      <c r="K38347" s="5"/>
      <c r="L38347" s="8"/>
      <c r="N38347" s="5"/>
      <c r="O38347" s="10"/>
      <c r="P38347" s="8"/>
    </row>
    <row r="38348" spans="1:16" s="2" customFormat="1" x14ac:dyDescent="0.15">
      <c r="A38348" s="3"/>
      <c r="B38348" s="3"/>
      <c r="J38348" s="3"/>
      <c r="K38348" s="5"/>
      <c r="L38348" s="8"/>
      <c r="N38348" s="5"/>
      <c r="O38348" s="10"/>
      <c r="P38348" s="8"/>
    </row>
    <row r="38349" spans="1:16" s="2" customFormat="1" x14ac:dyDescent="0.15">
      <c r="A38349" s="3"/>
      <c r="B38349" s="3"/>
      <c r="J38349" s="3"/>
      <c r="K38349" s="5"/>
      <c r="L38349" s="8"/>
      <c r="N38349" s="5"/>
      <c r="O38349" s="10"/>
      <c r="P38349" s="8"/>
    </row>
    <row r="38350" spans="1:16" s="2" customFormat="1" x14ac:dyDescent="0.15">
      <c r="A38350" s="3"/>
      <c r="B38350" s="3"/>
      <c r="J38350" s="3"/>
      <c r="K38350" s="5"/>
      <c r="L38350" s="8"/>
      <c r="N38350" s="5"/>
      <c r="O38350" s="10"/>
      <c r="P38350" s="8"/>
    </row>
    <row r="38351" spans="1:16" s="2" customFormat="1" x14ac:dyDescent="0.15">
      <c r="A38351" s="3"/>
      <c r="B38351" s="3"/>
      <c r="J38351" s="3"/>
      <c r="K38351" s="5"/>
      <c r="L38351" s="8"/>
      <c r="N38351" s="5"/>
      <c r="O38351" s="10"/>
      <c r="P38351" s="8"/>
    </row>
    <row r="38352" spans="1:16" s="2" customFormat="1" x14ac:dyDescent="0.15">
      <c r="A38352" s="3"/>
      <c r="B38352" s="3"/>
      <c r="J38352" s="3"/>
      <c r="K38352" s="5"/>
      <c r="L38352" s="8"/>
      <c r="N38352" s="5"/>
      <c r="O38352" s="10"/>
      <c r="P38352" s="8"/>
    </row>
    <row r="38353" spans="1:16" s="2" customFormat="1" x14ac:dyDescent="0.15">
      <c r="A38353" s="3"/>
      <c r="B38353" s="3"/>
      <c r="J38353" s="3"/>
      <c r="K38353" s="5"/>
      <c r="L38353" s="8"/>
      <c r="N38353" s="5"/>
      <c r="O38353" s="10"/>
      <c r="P38353" s="8"/>
    </row>
    <row r="38354" spans="1:16" s="2" customFormat="1" x14ac:dyDescent="0.15">
      <c r="A38354" s="3"/>
      <c r="B38354" s="3"/>
      <c r="J38354" s="3"/>
      <c r="K38354" s="5"/>
      <c r="L38354" s="8"/>
      <c r="N38354" s="5"/>
      <c r="O38354" s="10"/>
      <c r="P38354" s="8"/>
    </row>
    <row r="38355" spans="1:16" s="2" customFormat="1" x14ac:dyDescent="0.15">
      <c r="A38355" s="3"/>
      <c r="B38355" s="3"/>
      <c r="J38355" s="3"/>
      <c r="K38355" s="5"/>
      <c r="L38355" s="8"/>
      <c r="N38355" s="5"/>
      <c r="O38355" s="10"/>
      <c r="P38355" s="8"/>
    </row>
    <row r="38356" spans="1:16" s="2" customFormat="1" x14ac:dyDescent="0.15">
      <c r="A38356" s="3"/>
      <c r="B38356" s="3"/>
      <c r="J38356" s="3"/>
      <c r="K38356" s="5"/>
      <c r="L38356" s="8"/>
      <c r="N38356" s="5"/>
      <c r="O38356" s="10"/>
      <c r="P38356" s="8"/>
    </row>
    <row r="38357" spans="1:16" s="2" customFormat="1" x14ac:dyDescent="0.15">
      <c r="A38357" s="3"/>
      <c r="B38357" s="3"/>
      <c r="J38357" s="3"/>
      <c r="K38357" s="5"/>
      <c r="L38357" s="8"/>
      <c r="N38357" s="5"/>
      <c r="O38357" s="10"/>
      <c r="P38357" s="8"/>
    </row>
    <row r="38358" spans="1:16" s="2" customFormat="1" x14ac:dyDescent="0.15">
      <c r="A38358" s="3"/>
      <c r="B38358" s="3"/>
      <c r="J38358" s="3"/>
      <c r="K38358" s="5"/>
      <c r="L38358" s="8"/>
      <c r="N38358" s="5"/>
      <c r="O38358" s="10"/>
      <c r="P38358" s="8"/>
    </row>
    <row r="38359" spans="1:16" s="2" customFormat="1" x14ac:dyDescent="0.15">
      <c r="A38359" s="3"/>
      <c r="B38359" s="3"/>
      <c r="J38359" s="3"/>
      <c r="K38359" s="5"/>
      <c r="L38359" s="8"/>
      <c r="N38359" s="5"/>
      <c r="O38359" s="10"/>
      <c r="P38359" s="8"/>
    </row>
    <row r="38360" spans="1:16" s="2" customFormat="1" x14ac:dyDescent="0.15">
      <c r="A38360" s="3"/>
      <c r="B38360" s="3"/>
      <c r="J38360" s="3"/>
      <c r="K38360" s="5"/>
      <c r="L38360" s="8"/>
      <c r="N38360" s="5"/>
      <c r="O38360" s="10"/>
      <c r="P38360" s="8"/>
    </row>
    <row r="38361" spans="1:16" s="2" customFormat="1" x14ac:dyDescent="0.15">
      <c r="A38361" s="3"/>
      <c r="B38361" s="3"/>
      <c r="J38361" s="3"/>
      <c r="K38361" s="5"/>
      <c r="L38361" s="8"/>
      <c r="N38361" s="5"/>
      <c r="O38361" s="10"/>
      <c r="P38361" s="8"/>
    </row>
    <row r="38362" spans="1:16" s="2" customFormat="1" x14ac:dyDescent="0.15">
      <c r="A38362" s="3"/>
      <c r="B38362" s="3"/>
      <c r="J38362" s="3"/>
      <c r="K38362" s="5"/>
      <c r="L38362" s="8"/>
      <c r="N38362" s="5"/>
      <c r="O38362" s="10"/>
      <c r="P38362" s="8"/>
    </row>
    <row r="38363" spans="1:16" s="2" customFormat="1" x14ac:dyDescent="0.15">
      <c r="A38363" s="3"/>
      <c r="B38363" s="3"/>
      <c r="J38363" s="3"/>
      <c r="K38363" s="5"/>
      <c r="L38363" s="8"/>
      <c r="N38363" s="5"/>
      <c r="O38363" s="10"/>
      <c r="P38363" s="8"/>
    </row>
    <row r="38364" spans="1:16" s="2" customFormat="1" x14ac:dyDescent="0.15">
      <c r="A38364" s="3"/>
      <c r="B38364" s="3"/>
      <c r="J38364" s="3"/>
      <c r="K38364" s="5"/>
      <c r="L38364" s="8"/>
      <c r="N38364" s="5"/>
      <c r="O38364" s="10"/>
      <c r="P38364" s="8"/>
    </row>
    <row r="38365" spans="1:16" s="2" customFormat="1" x14ac:dyDescent="0.15">
      <c r="A38365" s="3"/>
      <c r="B38365" s="3"/>
      <c r="J38365" s="3"/>
      <c r="K38365" s="5"/>
      <c r="L38365" s="8"/>
      <c r="N38365" s="5"/>
      <c r="O38365" s="10"/>
      <c r="P38365" s="8"/>
    </row>
    <row r="38366" spans="1:16" s="2" customFormat="1" x14ac:dyDescent="0.15">
      <c r="A38366" s="3"/>
      <c r="B38366" s="3"/>
      <c r="J38366" s="3"/>
      <c r="K38366" s="5"/>
      <c r="L38366" s="8"/>
      <c r="N38366" s="5"/>
      <c r="O38366" s="10"/>
      <c r="P38366" s="8"/>
    </row>
    <row r="38367" spans="1:16" s="2" customFormat="1" x14ac:dyDescent="0.15">
      <c r="A38367" s="3"/>
      <c r="B38367" s="3"/>
      <c r="J38367" s="3"/>
      <c r="K38367" s="5"/>
      <c r="L38367" s="8"/>
      <c r="N38367" s="5"/>
      <c r="O38367" s="10"/>
      <c r="P38367" s="8"/>
    </row>
    <row r="38368" spans="1:16" s="2" customFormat="1" x14ac:dyDescent="0.15">
      <c r="A38368" s="3"/>
      <c r="B38368" s="3"/>
      <c r="J38368" s="3"/>
      <c r="K38368" s="5"/>
      <c r="L38368" s="8"/>
      <c r="N38368" s="5"/>
      <c r="O38368" s="10"/>
      <c r="P38368" s="8"/>
    </row>
    <row r="38369" spans="1:16" s="2" customFormat="1" x14ac:dyDescent="0.15">
      <c r="A38369" s="3"/>
      <c r="B38369" s="3"/>
      <c r="J38369" s="3"/>
      <c r="K38369" s="5"/>
      <c r="L38369" s="8"/>
      <c r="N38369" s="5"/>
      <c r="O38369" s="10"/>
      <c r="P38369" s="8"/>
    </row>
    <row r="38370" spans="1:16" s="2" customFormat="1" x14ac:dyDescent="0.15">
      <c r="A38370" s="3"/>
      <c r="B38370" s="3"/>
      <c r="J38370" s="3"/>
      <c r="K38370" s="5"/>
      <c r="L38370" s="8"/>
      <c r="N38370" s="5"/>
      <c r="O38370" s="10"/>
      <c r="P38370" s="8"/>
    </row>
    <row r="38371" spans="1:16" s="2" customFormat="1" x14ac:dyDescent="0.15">
      <c r="A38371" s="3"/>
      <c r="B38371" s="3"/>
      <c r="J38371" s="3"/>
      <c r="K38371" s="5"/>
      <c r="L38371" s="8"/>
      <c r="N38371" s="5"/>
      <c r="O38371" s="10"/>
      <c r="P38371" s="8"/>
    </row>
    <row r="38372" spans="1:16" s="2" customFormat="1" x14ac:dyDescent="0.15">
      <c r="A38372" s="3"/>
      <c r="B38372" s="3"/>
      <c r="J38372" s="3"/>
      <c r="K38372" s="5"/>
      <c r="L38372" s="8"/>
      <c r="N38372" s="5"/>
      <c r="O38372" s="10"/>
      <c r="P38372" s="8"/>
    </row>
    <row r="38373" spans="1:16" s="2" customFormat="1" x14ac:dyDescent="0.15">
      <c r="A38373" s="3"/>
      <c r="B38373" s="3"/>
      <c r="J38373" s="3"/>
      <c r="K38373" s="5"/>
      <c r="L38373" s="8"/>
      <c r="N38373" s="5"/>
      <c r="O38373" s="10"/>
      <c r="P38373" s="8"/>
    </row>
    <row r="38374" spans="1:16" s="2" customFormat="1" x14ac:dyDescent="0.15">
      <c r="A38374" s="3"/>
      <c r="B38374" s="3"/>
      <c r="J38374" s="3"/>
      <c r="K38374" s="5"/>
      <c r="L38374" s="8"/>
      <c r="N38374" s="5"/>
      <c r="O38374" s="10"/>
      <c r="P38374" s="8"/>
    </row>
    <row r="38375" spans="1:16" s="2" customFormat="1" x14ac:dyDescent="0.15">
      <c r="A38375" s="3"/>
      <c r="B38375" s="3"/>
      <c r="J38375" s="3"/>
      <c r="K38375" s="5"/>
      <c r="L38375" s="8"/>
      <c r="N38375" s="5"/>
      <c r="O38375" s="10"/>
      <c r="P38375" s="8"/>
    </row>
    <row r="38376" spans="1:16" s="2" customFormat="1" x14ac:dyDescent="0.15">
      <c r="A38376" s="3"/>
      <c r="B38376" s="3"/>
      <c r="J38376" s="3"/>
      <c r="K38376" s="5"/>
      <c r="L38376" s="8"/>
      <c r="N38376" s="5"/>
      <c r="O38376" s="10"/>
      <c r="P38376" s="8"/>
    </row>
    <row r="38377" spans="1:16" s="2" customFormat="1" x14ac:dyDescent="0.15">
      <c r="A38377" s="3"/>
      <c r="B38377" s="3"/>
      <c r="J38377" s="3"/>
      <c r="K38377" s="5"/>
      <c r="L38377" s="8"/>
      <c r="N38377" s="5"/>
      <c r="O38377" s="10"/>
      <c r="P38377" s="8"/>
    </row>
    <row r="38378" spans="1:16" s="2" customFormat="1" x14ac:dyDescent="0.15">
      <c r="A38378" s="3"/>
      <c r="B38378" s="3"/>
      <c r="J38378" s="3"/>
      <c r="K38378" s="5"/>
      <c r="L38378" s="8"/>
      <c r="N38378" s="5"/>
      <c r="O38378" s="10"/>
      <c r="P38378" s="8"/>
    </row>
    <row r="38379" spans="1:16" s="2" customFormat="1" x14ac:dyDescent="0.15">
      <c r="A38379" s="3"/>
      <c r="B38379" s="3"/>
      <c r="J38379" s="3"/>
      <c r="K38379" s="5"/>
      <c r="L38379" s="8"/>
      <c r="N38379" s="5"/>
      <c r="O38379" s="10"/>
      <c r="P38379" s="8"/>
    </row>
    <row r="38380" spans="1:16" s="2" customFormat="1" x14ac:dyDescent="0.15">
      <c r="A38380" s="3"/>
      <c r="B38380" s="3"/>
      <c r="J38380" s="3"/>
      <c r="K38380" s="5"/>
      <c r="L38380" s="8"/>
      <c r="N38380" s="5"/>
      <c r="O38380" s="10"/>
      <c r="P38380" s="8"/>
    </row>
    <row r="38381" spans="1:16" s="2" customFormat="1" x14ac:dyDescent="0.15">
      <c r="A38381" s="3"/>
      <c r="B38381" s="3"/>
      <c r="J38381" s="3"/>
      <c r="K38381" s="5"/>
      <c r="L38381" s="8"/>
      <c r="N38381" s="5"/>
      <c r="O38381" s="10"/>
      <c r="P38381" s="8"/>
    </row>
    <row r="38382" spans="1:16" s="2" customFormat="1" x14ac:dyDescent="0.15">
      <c r="A38382" s="3"/>
      <c r="B38382" s="3"/>
      <c r="J38382" s="3"/>
      <c r="K38382" s="5"/>
      <c r="L38382" s="8"/>
      <c r="N38382" s="5"/>
      <c r="O38382" s="10"/>
      <c r="P38382" s="8"/>
    </row>
    <row r="38383" spans="1:16" s="2" customFormat="1" x14ac:dyDescent="0.15">
      <c r="A38383" s="3"/>
      <c r="B38383" s="3"/>
      <c r="J38383" s="3"/>
      <c r="K38383" s="5"/>
      <c r="L38383" s="8"/>
      <c r="N38383" s="5"/>
      <c r="O38383" s="10"/>
      <c r="P38383" s="8"/>
    </row>
    <row r="38384" spans="1:16" s="2" customFormat="1" x14ac:dyDescent="0.15">
      <c r="A38384" s="3"/>
      <c r="B38384" s="3"/>
      <c r="J38384" s="3"/>
      <c r="K38384" s="5"/>
      <c r="L38384" s="8"/>
      <c r="N38384" s="5"/>
      <c r="O38384" s="10"/>
      <c r="P38384" s="8"/>
    </row>
    <row r="38385" spans="1:16" s="2" customFormat="1" x14ac:dyDescent="0.15">
      <c r="A38385" s="3"/>
      <c r="B38385" s="3"/>
      <c r="J38385" s="3"/>
      <c r="K38385" s="5"/>
      <c r="L38385" s="8"/>
      <c r="N38385" s="5"/>
      <c r="O38385" s="10"/>
      <c r="P38385" s="8"/>
    </row>
    <row r="38386" spans="1:16" s="2" customFormat="1" x14ac:dyDescent="0.15">
      <c r="A38386" s="3"/>
      <c r="B38386" s="3"/>
      <c r="J38386" s="3"/>
      <c r="K38386" s="5"/>
      <c r="L38386" s="8"/>
      <c r="N38386" s="5"/>
      <c r="O38386" s="10"/>
      <c r="P38386" s="8"/>
    </row>
    <row r="38387" spans="1:16" s="2" customFormat="1" x14ac:dyDescent="0.15">
      <c r="A38387" s="3"/>
      <c r="B38387" s="3"/>
      <c r="J38387" s="3"/>
      <c r="K38387" s="5"/>
      <c r="L38387" s="8"/>
      <c r="N38387" s="5"/>
      <c r="O38387" s="10"/>
      <c r="P38387" s="8"/>
    </row>
    <row r="38388" spans="1:16" s="2" customFormat="1" x14ac:dyDescent="0.15">
      <c r="A38388" s="3"/>
      <c r="B38388" s="3"/>
      <c r="J38388" s="3"/>
      <c r="K38388" s="5"/>
      <c r="L38388" s="8"/>
      <c r="N38388" s="5"/>
      <c r="O38388" s="10"/>
      <c r="P38388" s="8"/>
    </row>
    <row r="38389" spans="1:16" s="2" customFormat="1" x14ac:dyDescent="0.15">
      <c r="A38389" s="3"/>
      <c r="B38389" s="3"/>
      <c r="J38389" s="3"/>
      <c r="K38389" s="5"/>
      <c r="L38389" s="8"/>
      <c r="N38389" s="5"/>
      <c r="O38389" s="10"/>
      <c r="P38389" s="8"/>
    </row>
    <row r="38390" spans="1:16" s="2" customFormat="1" x14ac:dyDescent="0.15">
      <c r="A38390" s="3"/>
      <c r="B38390" s="3"/>
      <c r="J38390" s="3"/>
      <c r="K38390" s="5"/>
      <c r="L38390" s="8"/>
      <c r="N38390" s="5"/>
      <c r="O38390" s="10"/>
      <c r="P38390" s="8"/>
    </row>
    <row r="38391" spans="1:16" s="2" customFormat="1" x14ac:dyDescent="0.15">
      <c r="A38391" s="3"/>
      <c r="B38391" s="3"/>
      <c r="J38391" s="3"/>
      <c r="K38391" s="5"/>
      <c r="L38391" s="8"/>
      <c r="N38391" s="5"/>
      <c r="O38391" s="10"/>
      <c r="P38391" s="8"/>
    </row>
    <row r="38392" spans="1:16" s="2" customFormat="1" x14ac:dyDescent="0.15">
      <c r="A38392" s="3"/>
      <c r="B38392" s="3"/>
      <c r="J38392" s="3"/>
      <c r="K38392" s="5"/>
      <c r="L38392" s="8"/>
      <c r="N38392" s="5"/>
      <c r="O38392" s="10"/>
      <c r="P38392" s="8"/>
    </row>
    <row r="38393" spans="1:16" s="2" customFormat="1" x14ac:dyDescent="0.15">
      <c r="A38393" s="3"/>
      <c r="B38393" s="3"/>
      <c r="J38393" s="3"/>
      <c r="K38393" s="5"/>
      <c r="L38393" s="8"/>
      <c r="N38393" s="5"/>
      <c r="O38393" s="10"/>
      <c r="P38393" s="8"/>
    </row>
    <row r="38394" spans="1:16" s="2" customFormat="1" x14ac:dyDescent="0.15">
      <c r="A38394" s="3"/>
      <c r="B38394" s="3"/>
      <c r="J38394" s="3"/>
      <c r="K38394" s="5"/>
      <c r="L38394" s="8"/>
      <c r="N38394" s="5"/>
      <c r="O38394" s="10"/>
      <c r="P38394" s="8"/>
    </row>
    <row r="38395" spans="1:16" s="2" customFormat="1" x14ac:dyDescent="0.15">
      <c r="A38395" s="3"/>
      <c r="B38395" s="3"/>
      <c r="J38395" s="3"/>
      <c r="K38395" s="5"/>
      <c r="L38395" s="8"/>
      <c r="N38395" s="5"/>
      <c r="O38395" s="10"/>
      <c r="P38395" s="8"/>
    </row>
    <row r="38396" spans="1:16" s="2" customFormat="1" x14ac:dyDescent="0.15">
      <c r="A38396" s="3"/>
      <c r="B38396" s="3"/>
      <c r="J38396" s="3"/>
      <c r="K38396" s="5"/>
      <c r="L38396" s="8"/>
      <c r="N38396" s="5"/>
      <c r="O38396" s="10"/>
      <c r="P38396" s="8"/>
    </row>
    <row r="38397" spans="1:16" s="2" customFormat="1" x14ac:dyDescent="0.15">
      <c r="A38397" s="3"/>
      <c r="B38397" s="3"/>
      <c r="J38397" s="3"/>
      <c r="K38397" s="5"/>
      <c r="L38397" s="8"/>
      <c r="N38397" s="5"/>
      <c r="O38397" s="10"/>
      <c r="P38397" s="8"/>
    </row>
    <row r="38398" spans="1:16" s="2" customFormat="1" x14ac:dyDescent="0.15">
      <c r="A38398" s="3"/>
      <c r="B38398" s="3"/>
      <c r="J38398" s="3"/>
      <c r="K38398" s="5"/>
      <c r="L38398" s="8"/>
      <c r="N38398" s="5"/>
      <c r="O38398" s="10"/>
      <c r="P38398" s="8"/>
    </row>
    <row r="38399" spans="1:16" s="2" customFormat="1" x14ac:dyDescent="0.15">
      <c r="A38399" s="3"/>
      <c r="B38399" s="3"/>
      <c r="J38399" s="3"/>
      <c r="K38399" s="5"/>
      <c r="L38399" s="8"/>
      <c r="N38399" s="5"/>
      <c r="O38399" s="10"/>
      <c r="P38399" s="8"/>
    </row>
    <row r="38400" spans="1:16" s="2" customFormat="1" x14ac:dyDescent="0.15">
      <c r="A38400" s="3"/>
      <c r="B38400" s="3"/>
      <c r="J38400" s="3"/>
      <c r="K38400" s="5"/>
      <c r="L38400" s="8"/>
      <c r="N38400" s="5"/>
      <c r="O38400" s="10"/>
      <c r="P38400" s="8"/>
    </row>
    <row r="38401" spans="1:16" s="2" customFormat="1" x14ac:dyDescent="0.15">
      <c r="A38401" s="3"/>
      <c r="B38401" s="3"/>
      <c r="J38401" s="3"/>
      <c r="K38401" s="5"/>
      <c r="L38401" s="8"/>
      <c r="N38401" s="5"/>
      <c r="O38401" s="10"/>
      <c r="P38401" s="8"/>
    </row>
    <row r="38402" spans="1:16" s="2" customFormat="1" x14ac:dyDescent="0.15">
      <c r="A38402" s="3"/>
      <c r="B38402" s="3"/>
      <c r="J38402" s="3"/>
      <c r="K38402" s="5"/>
      <c r="L38402" s="8"/>
      <c r="N38402" s="5"/>
      <c r="O38402" s="10"/>
      <c r="P38402" s="8"/>
    </row>
    <row r="38403" spans="1:16" s="2" customFormat="1" x14ac:dyDescent="0.15">
      <c r="A38403" s="3"/>
      <c r="B38403" s="3"/>
      <c r="J38403" s="3"/>
      <c r="K38403" s="5"/>
      <c r="L38403" s="8"/>
      <c r="N38403" s="5"/>
      <c r="O38403" s="10"/>
      <c r="P38403" s="8"/>
    </row>
    <row r="38404" spans="1:16" s="2" customFormat="1" x14ac:dyDescent="0.15">
      <c r="A38404" s="3"/>
      <c r="B38404" s="3"/>
      <c r="J38404" s="3"/>
      <c r="K38404" s="5"/>
      <c r="L38404" s="8"/>
      <c r="N38404" s="5"/>
      <c r="O38404" s="10"/>
      <c r="P38404" s="8"/>
    </row>
    <row r="38405" spans="1:16" s="2" customFormat="1" x14ac:dyDescent="0.15">
      <c r="A38405" s="3"/>
      <c r="B38405" s="3"/>
      <c r="J38405" s="3"/>
      <c r="K38405" s="5"/>
      <c r="L38405" s="8"/>
      <c r="N38405" s="5"/>
      <c r="O38405" s="10"/>
      <c r="P38405" s="8"/>
    </row>
    <row r="38406" spans="1:16" s="2" customFormat="1" x14ac:dyDescent="0.15">
      <c r="A38406" s="3"/>
      <c r="B38406" s="3"/>
      <c r="J38406" s="3"/>
      <c r="K38406" s="5"/>
      <c r="L38406" s="8"/>
      <c r="N38406" s="5"/>
      <c r="O38406" s="10"/>
      <c r="P38406" s="8"/>
    </row>
    <row r="38407" spans="1:16" s="2" customFormat="1" x14ac:dyDescent="0.15">
      <c r="A38407" s="3"/>
      <c r="B38407" s="3"/>
      <c r="J38407" s="3"/>
      <c r="K38407" s="5"/>
      <c r="L38407" s="8"/>
      <c r="N38407" s="5"/>
      <c r="O38407" s="10"/>
      <c r="P38407" s="8"/>
    </row>
    <row r="38408" spans="1:16" s="2" customFormat="1" x14ac:dyDescent="0.15">
      <c r="A38408" s="3"/>
      <c r="B38408" s="3"/>
      <c r="J38408" s="3"/>
      <c r="K38408" s="5"/>
      <c r="L38408" s="8"/>
      <c r="N38408" s="5"/>
      <c r="O38408" s="10"/>
      <c r="P38408" s="8"/>
    </row>
    <row r="38409" spans="1:16" s="2" customFormat="1" x14ac:dyDescent="0.15">
      <c r="A38409" s="3"/>
      <c r="B38409" s="3"/>
      <c r="J38409" s="3"/>
      <c r="K38409" s="5"/>
      <c r="L38409" s="8"/>
      <c r="N38409" s="5"/>
      <c r="O38409" s="10"/>
      <c r="P38409" s="8"/>
    </row>
    <row r="38410" spans="1:16" s="2" customFormat="1" x14ac:dyDescent="0.15">
      <c r="A38410" s="3"/>
      <c r="B38410" s="3"/>
      <c r="J38410" s="3"/>
      <c r="K38410" s="5"/>
      <c r="L38410" s="8"/>
      <c r="N38410" s="5"/>
      <c r="O38410" s="10"/>
      <c r="P38410" s="8"/>
    </row>
    <row r="38411" spans="1:16" s="2" customFormat="1" x14ac:dyDescent="0.15">
      <c r="A38411" s="3"/>
      <c r="B38411" s="3"/>
      <c r="J38411" s="3"/>
      <c r="K38411" s="5"/>
      <c r="L38411" s="8"/>
      <c r="N38411" s="5"/>
      <c r="O38411" s="10"/>
      <c r="P38411" s="8"/>
    </row>
    <row r="38412" spans="1:16" s="2" customFormat="1" x14ac:dyDescent="0.15">
      <c r="A38412" s="3"/>
      <c r="B38412" s="3"/>
      <c r="J38412" s="3"/>
      <c r="K38412" s="5"/>
      <c r="L38412" s="8"/>
      <c r="N38412" s="5"/>
      <c r="O38412" s="10"/>
      <c r="P38412" s="8"/>
    </row>
    <row r="38413" spans="1:16" s="2" customFormat="1" x14ac:dyDescent="0.15">
      <c r="A38413" s="3"/>
      <c r="B38413" s="3"/>
      <c r="J38413" s="3"/>
      <c r="K38413" s="5"/>
      <c r="L38413" s="8"/>
      <c r="N38413" s="5"/>
      <c r="O38413" s="10"/>
      <c r="P38413" s="8"/>
    </row>
    <row r="38414" spans="1:16" s="2" customFormat="1" x14ac:dyDescent="0.15">
      <c r="A38414" s="3"/>
      <c r="B38414" s="3"/>
      <c r="J38414" s="3"/>
      <c r="K38414" s="5"/>
      <c r="L38414" s="8"/>
      <c r="N38414" s="5"/>
      <c r="O38414" s="10"/>
      <c r="P38414" s="8"/>
    </row>
    <row r="38415" spans="1:16" s="2" customFormat="1" x14ac:dyDescent="0.15">
      <c r="A38415" s="3"/>
      <c r="B38415" s="3"/>
      <c r="J38415" s="3"/>
      <c r="K38415" s="5"/>
      <c r="L38415" s="8"/>
      <c r="N38415" s="5"/>
      <c r="O38415" s="10"/>
      <c r="P38415" s="8"/>
    </row>
    <row r="38416" spans="1:16" s="2" customFormat="1" x14ac:dyDescent="0.15">
      <c r="A38416" s="3"/>
      <c r="B38416" s="3"/>
      <c r="J38416" s="3"/>
      <c r="K38416" s="5"/>
      <c r="L38416" s="8"/>
      <c r="N38416" s="5"/>
      <c r="O38416" s="10"/>
      <c r="P38416" s="8"/>
    </row>
    <row r="38417" spans="1:16" s="2" customFormat="1" x14ac:dyDescent="0.15">
      <c r="A38417" s="3"/>
      <c r="B38417" s="3"/>
      <c r="J38417" s="3"/>
      <c r="K38417" s="5"/>
      <c r="L38417" s="8"/>
      <c r="N38417" s="5"/>
      <c r="O38417" s="10"/>
      <c r="P38417" s="8"/>
    </row>
    <row r="38418" spans="1:16" s="2" customFormat="1" x14ac:dyDescent="0.15">
      <c r="A38418" s="3"/>
      <c r="B38418" s="3"/>
      <c r="J38418" s="3"/>
      <c r="K38418" s="5"/>
      <c r="L38418" s="8"/>
      <c r="N38418" s="5"/>
      <c r="O38418" s="10"/>
      <c r="P38418" s="8"/>
    </row>
    <row r="38419" spans="1:16" s="2" customFormat="1" x14ac:dyDescent="0.15">
      <c r="A38419" s="3"/>
      <c r="B38419" s="3"/>
      <c r="J38419" s="3"/>
      <c r="K38419" s="5"/>
      <c r="L38419" s="8"/>
      <c r="N38419" s="5"/>
      <c r="O38419" s="10"/>
      <c r="P38419" s="8"/>
    </row>
    <row r="38420" spans="1:16" s="2" customFormat="1" x14ac:dyDescent="0.15">
      <c r="A38420" s="3"/>
      <c r="B38420" s="3"/>
      <c r="J38420" s="3"/>
      <c r="K38420" s="5"/>
      <c r="L38420" s="8"/>
      <c r="N38420" s="5"/>
      <c r="O38420" s="10"/>
      <c r="P38420" s="8"/>
    </row>
    <row r="38421" spans="1:16" s="2" customFormat="1" x14ac:dyDescent="0.15">
      <c r="A38421" s="3"/>
      <c r="B38421" s="3"/>
      <c r="J38421" s="3"/>
      <c r="K38421" s="5"/>
      <c r="L38421" s="8"/>
      <c r="N38421" s="5"/>
      <c r="O38421" s="10"/>
      <c r="P38421" s="8"/>
    </row>
    <row r="38422" spans="1:16" s="2" customFormat="1" x14ac:dyDescent="0.15">
      <c r="A38422" s="3"/>
      <c r="B38422" s="3"/>
      <c r="J38422" s="3"/>
      <c r="K38422" s="5"/>
      <c r="L38422" s="8"/>
      <c r="N38422" s="5"/>
      <c r="O38422" s="10"/>
      <c r="P38422" s="8"/>
    </row>
    <row r="38423" spans="1:16" s="2" customFormat="1" x14ac:dyDescent="0.15">
      <c r="A38423" s="3"/>
      <c r="B38423" s="3"/>
      <c r="J38423" s="3"/>
      <c r="K38423" s="5"/>
      <c r="L38423" s="8"/>
      <c r="N38423" s="5"/>
      <c r="O38423" s="10"/>
      <c r="P38423" s="8"/>
    </row>
    <row r="38424" spans="1:16" s="2" customFormat="1" x14ac:dyDescent="0.15">
      <c r="A38424" s="3"/>
      <c r="B38424" s="3"/>
      <c r="J38424" s="3"/>
      <c r="K38424" s="5"/>
      <c r="L38424" s="8"/>
      <c r="N38424" s="5"/>
      <c r="O38424" s="10"/>
      <c r="P38424" s="8"/>
    </row>
    <row r="38425" spans="1:16" s="2" customFormat="1" x14ac:dyDescent="0.15">
      <c r="A38425" s="3"/>
      <c r="B38425" s="3"/>
      <c r="J38425" s="3"/>
      <c r="K38425" s="5"/>
      <c r="L38425" s="8"/>
      <c r="N38425" s="5"/>
      <c r="O38425" s="10"/>
      <c r="P38425" s="8"/>
    </row>
    <row r="38426" spans="1:16" s="2" customFormat="1" x14ac:dyDescent="0.15">
      <c r="A38426" s="3"/>
      <c r="B38426" s="3"/>
      <c r="J38426" s="3"/>
      <c r="K38426" s="5"/>
      <c r="L38426" s="8"/>
      <c r="N38426" s="5"/>
      <c r="O38426" s="10"/>
      <c r="P38426" s="8"/>
    </row>
    <row r="38427" spans="1:16" s="2" customFormat="1" x14ac:dyDescent="0.15">
      <c r="A38427" s="3"/>
      <c r="B38427" s="3"/>
      <c r="J38427" s="3"/>
      <c r="K38427" s="5"/>
      <c r="L38427" s="8"/>
      <c r="N38427" s="5"/>
      <c r="O38427" s="10"/>
      <c r="P38427" s="8"/>
    </row>
    <row r="38428" spans="1:16" s="2" customFormat="1" x14ac:dyDescent="0.15">
      <c r="A38428" s="3"/>
      <c r="B38428" s="3"/>
      <c r="J38428" s="3"/>
      <c r="K38428" s="5"/>
      <c r="L38428" s="8"/>
      <c r="N38428" s="5"/>
      <c r="O38428" s="10"/>
      <c r="P38428" s="8"/>
    </row>
    <row r="38429" spans="1:16" s="2" customFormat="1" x14ac:dyDescent="0.15">
      <c r="A38429" s="3"/>
      <c r="B38429" s="3"/>
      <c r="J38429" s="3"/>
      <c r="K38429" s="5"/>
      <c r="L38429" s="8"/>
      <c r="N38429" s="5"/>
      <c r="O38429" s="10"/>
      <c r="P38429" s="8"/>
    </row>
    <row r="38430" spans="1:16" s="2" customFormat="1" x14ac:dyDescent="0.15">
      <c r="A38430" s="3"/>
      <c r="B38430" s="3"/>
      <c r="J38430" s="3"/>
      <c r="K38430" s="5"/>
      <c r="L38430" s="8"/>
      <c r="N38430" s="5"/>
      <c r="O38430" s="10"/>
      <c r="P38430" s="8"/>
    </row>
    <row r="38431" spans="1:16" s="2" customFormat="1" x14ac:dyDescent="0.15">
      <c r="A38431" s="3"/>
      <c r="B38431" s="3"/>
      <c r="J38431" s="3"/>
      <c r="K38431" s="5"/>
      <c r="L38431" s="8"/>
      <c r="N38431" s="5"/>
      <c r="O38431" s="10"/>
      <c r="P38431" s="8"/>
    </row>
    <row r="38432" spans="1:16" s="2" customFormat="1" x14ac:dyDescent="0.15">
      <c r="A38432" s="3"/>
      <c r="B38432" s="3"/>
      <c r="J38432" s="3"/>
      <c r="K38432" s="5"/>
      <c r="L38432" s="8"/>
      <c r="N38432" s="5"/>
      <c r="O38432" s="10"/>
      <c r="P38432" s="8"/>
    </row>
    <row r="38433" spans="1:16" s="2" customFormat="1" x14ac:dyDescent="0.15">
      <c r="A38433" s="3"/>
      <c r="B38433" s="3"/>
      <c r="J38433" s="3"/>
      <c r="K38433" s="5"/>
      <c r="L38433" s="8"/>
      <c r="N38433" s="5"/>
      <c r="O38433" s="10"/>
      <c r="P38433" s="8"/>
    </row>
    <row r="38434" spans="1:16" s="2" customFormat="1" x14ac:dyDescent="0.15">
      <c r="A38434" s="3"/>
      <c r="B38434" s="3"/>
      <c r="J38434" s="3"/>
      <c r="K38434" s="5"/>
      <c r="L38434" s="8"/>
      <c r="N38434" s="5"/>
      <c r="O38434" s="10"/>
      <c r="P38434" s="8"/>
    </row>
    <row r="38435" spans="1:16" s="2" customFormat="1" x14ac:dyDescent="0.15">
      <c r="A38435" s="3"/>
      <c r="B38435" s="3"/>
      <c r="J38435" s="3"/>
      <c r="K38435" s="5"/>
      <c r="L38435" s="8"/>
      <c r="N38435" s="5"/>
      <c r="O38435" s="10"/>
      <c r="P38435" s="8"/>
    </row>
    <row r="38436" spans="1:16" s="2" customFormat="1" x14ac:dyDescent="0.15">
      <c r="A38436" s="3"/>
      <c r="B38436" s="3"/>
      <c r="J38436" s="3"/>
      <c r="K38436" s="5"/>
      <c r="L38436" s="8"/>
      <c r="N38436" s="5"/>
      <c r="O38436" s="10"/>
      <c r="P38436" s="8"/>
    </row>
    <row r="38437" spans="1:16" s="2" customFormat="1" x14ac:dyDescent="0.15">
      <c r="A38437" s="3"/>
      <c r="B38437" s="3"/>
      <c r="J38437" s="3"/>
      <c r="K38437" s="5"/>
      <c r="L38437" s="8"/>
      <c r="N38437" s="5"/>
      <c r="O38437" s="10"/>
      <c r="P38437" s="8"/>
    </row>
    <row r="38438" spans="1:16" s="2" customFormat="1" x14ac:dyDescent="0.15">
      <c r="A38438" s="3"/>
      <c r="B38438" s="3"/>
      <c r="J38438" s="3"/>
      <c r="K38438" s="5"/>
      <c r="L38438" s="8"/>
      <c r="N38438" s="5"/>
      <c r="O38438" s="10"/>
      <c r="P38438" s="8"/>
    </row>
    <row r="38439" spans="1:16" s="2" customFormat="1" x14ac:dyDescent="0.15">
      <c r="A38439" s="3"/>
      <c r="B38439" s="3"/>
      <c r="J38439" s="3"/>
      <c r="K38439" s="5"/>
      <c r="L38439" s="8"/>
      <c r="N38439" s="5"/>
      <c r="O38439" s="10"/>
      <c r="P38439" s="8"/>
    </row>
    <row r="38440" spans="1:16" s="2" customFormat="1" x14ac:dyDescent="0.15">
      <c r="A38440" s="3"/>
      <c r="B38440" s="3"/>
      <c r="J38440" s="3"/>
      <c r="K38440" s="5"/>
      <c r="L38440" s="8"/>
      <c r="N38440" s="5"/>
      <c r="O38440" s="10"/>
      <c r="P38440" s="8"/>
    </row>
    <row r="38441" spans="1:16" s="2" customFormat="1" x14ac:dyDescent="0.15">
      <c r="A38441" s="3"/>
      <c r="B38441" s="3"/>
      <c r="J38441" s="3"/>
      <c r="K38441" s="5"/>
      <c r="L38441" s="8"/>
      <c r="N38441" s="5"/>
      <c r="O38441" s="10"/>
      <c r="P38441" s="8"/>
    </row>
    <row r="38442" spans="1:16" s="2" customFormat="1" x14ac:dyDescent="0.15">
      <c r="A38442" s="3"/>
      <c r="B38442" s="3"/>
      <c r="J38442" s="3"/>
      <c r="K38442" s="5"/>
      <c r="L38442" s="8"/>
      <c r="N38442" s="5"/>
      <c r="O38442" s="10"/>
      <c r="P38442" s="8"/>
    </row>
    <row r="38443" spans="1:16" s="2" customFormat="1" x14ac:dyDescent="0.15">
      <c r="A38443" s="3"/>
      <c r="B38443" s="3"/>
      <c r="J38443" s="3"/>
      <c r="K38443" s="5"/>
      <c r="L38443" s="8"/>
      <c r="N38443" s="5"/>
      <c r="O38443" s="10"/>
      <c r="P38443" s="8"/>
    </row>
    <row r="38444" spans="1:16" s="2" customFormat="1" x14ac:dyDescent="0.15">
      <c r="A38444" s="3"/>
      <c r="B38444" s="3"/>
      <c r="J38444" s="3"/>
      <c r="K38444" s="5"/>
      <c r="L38444" s="8"/>
      <c r="N38444" s="5"/>
      <c r="O38444" s="10"/>
      <c r="P38444" s="8"/>
    </row>
    <row r="38445" spans="1:16" s="2" customFormat="1" x14ac:dyDescent="0.15">
      <c r="A38445" s="3"/>
      <c r="B38445" s="3"/>
      <c r="J38445" s="3"/>
      <c r="K38445" s="5"/>
      <c r="L38445" s="8"/>
      <c r="N38445" s="5"/>
      <c r="O38445" s="10"/>
      <c r="P38445" s="8"/>
    </row>
    <row r="38446" spans="1:16" s="2" customFormat="1" x14ac:dyDescent="0.15">
      <c r="A38446" s="3"/>
      <c r="B38446" s="3"/>
      <c r="J38446" s="3"/>
      <c r="K38446" s="5"/>
      <c r="L38446" s="8"/>
      <c r="N38446" s="5"/>
      <c r="O38446" s="10"/>
      <c r="P38446" s="8"/>
    </row>
    <row r="38447" spans="1:16" s="2" customFormat="1" x14ac:dyDescent="0.15">
      <c r="A38447" s="3"/>
      <c r="B38447" s="3"/>
      <c r="J38447" s="3"/>
      <c r="K38447" s="5"/>
      <c r="L38447" s="8"/>
      <c r="N38447" s="5"/>
      <c r="O38447" s="10"/>
      <c r="P38447" s="8"/>
    </row>
    <row r="38448" spans="1:16" s="2" customFormat="1" x14ac:dyDescent="0.15">
      <c r="A38448" s="3"/>
      <c r="B38448" s="3"/>
      <c r="J38448" s="3"/>
      <c r="K38448" s="5"/>
      <c r="L38448" s="8"/>
      <c r="N38448" s="5"/>
      <c r="O38448" s="10"/>
      <c r="P38448" s="8"/>
    </row>
    <row r="38449" spans="1:16" s="2" customFormat="1" x14ac:dyDescent="0.15">
      <c r="A38449" s="3"/>
      <c r="B38449" s="3"/>
      <c r="J38449" s="3"/>
      <c r="K38449" s="5"/>
      <c r="L38449" s="8"/>
      <c r="N38449" s="5"/>
      <c r="O38449" s="10"/>
      <c r="P38449" s="8"/>
    </row>
    <row r="38450" spans="1:16" s="2" customFormat="1" x14ac:dyDescent="0.15">
      <c r="A38450" s="3"/>
      <c r="B38450" s="3"/>
      <c r="J38450" s="3"/>
      <c r="K38450" s="5"/>
      <c r="L38450" s="8"/>
      <c r="N38450" s="5"/>
      <c r="O38450" s="10"/>
      <c r="P38450" s="8"/>
    </row>
    <row r="38451" spans="1:16" s="2" customFormat="1" x14ac:dyDescent="0.15">
      <c r="A38451" s="3"/>
      <c r="B38451" s="3"/>
      <c r="J38451" s="3"/>
      <c r="K38451" s="5"/>
      <c r="L38451" s="8"/>
      <c r="N38451" s="5"/>
      <c r="O38451" s="10"/>
      <c r="P38451" s="8"/>
    </row>
    <row r="38452" spans="1:16" s="2" customFormat="1" x14ac:dyDescent="0.15">
      <c r="A38452" s="3"/>
      <c r="B38452" s="3"/>
      <c r="J38452" s="3"/>
      <c r="K38452" s="5"/>
      <c r="L38452" s="8"/>
      <c r="N38452" s="5"/>
      <c r="O38452" s="10"/>
      <c r="P38452" s="8"/>
    </row>
    <row r="38453" spans="1:16" s="2" customFormat="1" x14ac:dyDescent="0.15">
      <c r="A38453" s="3"/>
      <c r="B38453" s="3"/>
      <c r="J38453" s="3"/>
      <c r="K38453" s="5"/>
      <c r="L38453" s="8"/>
      <c r="N38453" s="5"/>
      <c r="O38453" s="10"/>
      <c r="P38453" s="8"/>
    </row>
    <row r="38454" spans="1:16" s="2" customFormat="1" x14ac:dyDescent="0.15">
      <c r="A38454" s="3"/>
      <c r="B38454" s="3"/>
      <c r="J38454" s="3"/>
      <c r="K38454" s="5"/>
      <c r="L38454" s="8"/>
      <c r="N38454" s="5"/>
      <c r="O38454" s="10"/>
      <c r="P38454" s="8"/>
    </row>
    <row r="38455" spans="1:16" s="2" customFormat="1" x14ac:dyDescent="0.15">
      <c r="A38455" s="3"/>
      <c r="B38455" s="3"/>
      <c r="J38455" s="3"/>
      <c r="K38455" s="5"/>
      <c r="L38455" s="8"/>
      <c r="N38455" s="5"/>
      <c r="O38455" s="10"/>
      <c r="P38455" s="8"/>
    </row>
    <row r="38456" spans="1:16" s="2" customFormat="1" x14ac:dyDescent="0.15">
      <c r="A38456" s="3"/>
      <c r="B38456" s="3"/>
      <c r="J38456" s="3"/>
      <c r="K38456" s="5"/>
      <c r="L38456" s="8"/>
      <c r="N38456" s="5"/>
      <c r="O38456" s="10"/>
      <c r="P38456" s="8"/>
    </row>
    <row r="38457" spans="1:16" s="2" customFormat="1" x14ac:dyDescent="0.15">
      <c r="A38457" s="3"/>
      <c r="B38457" s="3"/>
      <c r="J38457" s="3"/>
      <c r="K38457" s="5"/>
      <c r="L38457" s="8"/>
      <c r="N38457" s="5"/>
      <c r="O38457" s="10"/>
      <c r="P38457" s="8"/>
    </row>
    <row r="38458" spans="1:16" s="2" customFormat="1" x14ac:dyDescent="0.15">
      <c r="A38458" s="3"/>
      <c r="B38458" s="3"/>
      <c r="J38458" s="3"/>
      <c r="K38458" s="5"/>
      <c r="L38458" s="8"/>
      <c r="N38458" s="5"/>
      <c r="O38458" s="10"/>
      <c r="P38458" s="8"/>
    </row>
    <row r="38459" spans="1:16" s="2" customFormat="1" x14ac:dyDescent="0.15">
      <c r="A38459" s="3"/>
      <c r="B38459" s="3"/>
      <c r="J38459" s="3"/>
      <c r="K38459" s="5"/>
      <c r="L38459" s="8"/>
      <c r="N38459" s="5"/>
      <c r="O38459" s="10"/>
      <c r="P38459" s="8"/>
    </row>
    <row r="38460" spans="1:16" s="2" customFormat="1" x14ac:dyDescent="0.15">
      <c r="A38460" s="3"/>
      <c r="B38460" s="3"/>
      <c r="J38460" s="3"/>
      <c r="K38460" s="5"/>
      <c r="L38460" s="8"/>
      <c r="N38460" s="5"/>
      <c r="O38460" s="10"/>
      <c r="P38460" s="8"/>
    </row>
    <row r="38461" spans="1:16" s="2" customFormat="1" x14ac:dyDescent="0.15">
      <c r="A38461" s="3"/>
      <c r="B38461" s="3"/>
      <c r="J38461" s="3"/>
      <c r="K38461" s="5"/>
      <c r="L38461" s="8"/>
      <c r="N38461" s="5"/>
      <c r="O38461" s="10"/>
      <c r="P38461" s="8"/>
    </row>
    <row r="38462" spans="1:16" s="2" customFormat="1" x14ac:dyDescent="0.15">
      <c r="A38462" s="3"/>
      <c r="B38462" s="3"/>
      <c r="J38462" s="3"/>
      <c r="K38462" s="5"/>
      <c r="L38462" s="8"/>
      <c r="N38462" s="5"/>
      <c r="O38462" s="10"/>
      <c r="P38462" s="8"/>
    </row>
    <row r="38463" spans="1:16" s="2" customFormat="1" x14ac:dyDescent="0.15">
      <c r="A38463" s="3"/>
      <c r="B38463" s="3"/>
      <c r="J38463" s="3"/>
      <c r="K38463" s="5"/>
      <c r="L38463" s="8"/>
      <c r="N38463" s="5"/>
      <c r="O38463" s="10"/>
      <c r="P38463" s="8"/>
    </row>
    <row r="38464" spans="1:16" s="2" customFormat="1" x14ac:dyDescent="0.15">
      <c r="A38464" s="3"/>
      <c r="B38464" s="3"/>
      <c r="J38464" s="3"/>
      <c r="K38464" s="5"/>
      <c r="L38464" s="8"/>
      <c r="N38464" s="5"/>
      <c r="O38464" s="10"/>
      <c r="P38464" s="8"/>
    </row>
    <row r="38465" spans="1:16" s="2" customFormat="1" x14ac:dyDescent="0.15">
      <c r="A38465" s="3"/>
      <c r="B38465" s="3"/>
      <c r="J38465" s="3"/>
      <c r="K38465" s="5"/>
      <c r="L38465" s="8"/>
      <c r="N38465" s="5"/>
      <c r="O38465" s="10"/>
      <c r="P38465" s="8"/>
    </row>
    <row r="38466" spans="1:16" s="2" customFormat="1" x14ac:dyDescent="0.15">
      <c r="A38466" s="3"/>
      <c r="B38466" s="3"/>
      <c r="J38466" s="3"/>
      <c r="K38466" s="5"/>
      <c r="L38466" s="8"/>
      <c r="N38466" s="5"/>
      <c r="O38466" s="10"/>
      <c r="P38466" s="8"/>
    </row>
    <row r="38467" spans="1:16" s="2" customFormat="1" x14ac:dyDescent="0.15">
      <c r="A38467" s="3"/>
      <c r="B38467" s="3"/>
      <c r="J38467" s="3"/>
      <c r="K38467" s="5"/>
      <c r="L38467" s="8"/>
      <c r="N38467" s="5"/>
      <c r="O38467" s="10"/>
      <c r="P38467" s="8"/>
    </row>
    <row r="38468" spans="1:16" s="2" customFormat="1" x14ac:dyDescent="0.15">
      <c r="A38468" s="3"/>
      <c r="B38468" s="3"/>
      <c r="J38468" s="3"/>
      <c r="K38468" s="5"/>
      <c r="L38468" s="8"/>
      <c r="N38468" s="5"/>
      <c r="O38468" s="10"/>
      <c r="P38468" s="8"/>
    </row>
    <row r="38469" spans="1:16" s="2" customFormat="1" x14ac:dyDescent="0.15">
      <c r="A38469" s="3"/>
      <c r="B38469" s="3"/>
      <c r="J38469" s="3"/>
      <c r="K38469" s="5"/>
      <c r="L38469" s="8"/>
      <c r="N38469" s="5"/>
      <c r="O38469" s="10"/>
      <c r="P38469" s="8"/>
    </row>
    <row r="38470" spans="1:16" s="2" customFormat="1" x14ac:dyDescent="0.15">
      <c r="A38470" s="3"/>
      <c r="B38470" s="3"/>
      <c r="J38470" s="3"/>
      <c r="K38470" s="5"/>
      <c r="L38470" s="8"/>
      <c r="N38470" s="5"/>
      <c r="O38470" s="10"/>
      <c r="P38470" s="8"/>
    </row>
    <row r="38471" spans="1:16" s="2" customFormat="1" x14ac:dyDescent="0.15">
      <c r="A38471" s="3"/>
      <c r="B38471" s="3"/>
      <c r="J38471" s="3"/>
      <c r="K38471" s="5"/>
      <c r="L38471" s="8"/>
      <c r="N38471" s="5"/>
      <c r="O38471" s="10"/>
      <c r="P38471" s="8"/>
    </row>
    <row r="38472" spans="1:16" s="2" customFormat="1" x14ac:dyDescent="0.15">
      <c r="A38472" s="3"/>
      <c r="B38472" s="3"/>
      <c r="J38472" s="3"/>
      <c r="K38472" s="5"/>
      <c r="L38472" s="8"/>
      <c r="N38472" s="5"/>
      <c r="O38472" s="10"/>
      <c r="P38472" s="8"/>
    </row>
    <row r="38473" spans="1:16" s="2" customFormat="1" x14ac:dyDescent="0.15">
      <c r="A38473" s="3"/>
      <c r="B38473" s="3"/>
      <c r="J38473" s="3"/>
      <c r="K38473" s="5"/>
      <c r="L38473" s="8"/>
      <c r="N38473" s="5"/>
      <c r="O38473" s="10"/>
      <c r="P38473" s="8"/>
    </row>
    <row r="38474" spans="1:16" s="2" customFormat="1" x14ac:dyDescent="0.15">
      <c r="A38474" s="3"/>
      <c r="B38474" s="3"/>
      <c r="J38474" s="3"/>
      <c r="K38474" s="5"/>
      <c r="L38474" s="8"/>
      <c r="N38474" s="5"/>
      <c r="O38474" s="10"/>
      <c r="P38474" s="8"/>
    </row>
    <row r="38475" spans="1:16" s="2" customFormat="1" x14ac:dyDescent="0.15">
      <c r="A38475" s="3"/>
      <c r="B38475" s="3"/>
      <c r="J38475" s="3"/>
      <c r="K38475" s="5"/>
      <c r="L38475" s="8"/>
      <c r="N38475" s="5"/>
      <c r="O38475" s="10"/>
      <c r="P38475" s="8"/>
    </row>
    <row r="38476" spans="1:16" s="2" customFormat="1" x14ac:dyDescent="0.15">
      <c r="A38476" s="3"/>
      <c r="B38476" s="3"/>
      <c r="J38476" s="3"/>
      <c r="K38476" s="5"/>
      <c r="L38476" s="8"/>
      <c r="N38476" s="5"/>
      <c r="O38476" s="10"/>
      <c r="P38476" s="8"/>
    </row>
    <row r="38477" spans="1:16" s="2" customFormat="1" x14ac:dyDescent="0.15">
      <c r="A38477" s="3"/>
      <c r="B38477" s="3"/>
      <c r="J38477" s="3"/>
      <c r="K38477" s="5"/>
      <c r="L38477" s="8"/>
      <c r="N38477" s="5"/>
      <c r="O38477" s="10"/>
      <c r="P38477" s="8"/>
    </row>
    <row r="38478" spans="1:16" s="2" customFormat="1" x14ac:dyDescent="0.15">
      <c r="A38478" s="3"/>
      <c r="B38478" s="3"/>
      <c r="J38478" s="3"/>
      <c r="K38478" s="5"/>
      <c r="L38478" s="8"/>
      <c r="N38478" s="5"/>
      <c r="O38478" s="10"/>
      <c r="P38478" s="8"/>
    </row>
    <row r="38479" spans="1:16" s="2" customFormat="1" x14ac:dyDescent="0.15">
      <c r="A38479" s="3"/>
      <c r="B38479" s="3"/>
      <c r="J38479" s="3"/>
      <c r="K38479" s="5"/>
      <c r="L38479" s="8"/>
      <c r="N38479" s="5"/>
      <c r="O38479" s="10"/>
      <c r="P38479" s="8"/>
    </row>
    <row r="38480" spans="1:16" s="2" customFormat="1" x14ac:dyDescent="0.15">
      <c r="A38480" s="3"/>
      <c r="B38480" s="3"/>
      <c r="J38480" s="3"/>
      <c r="K38480" s="5"/>
      <c r="L38480" s="8"/>
      <c r="N38480" s="5"/>
      <c r="O38480" s="10"/>
      <c r="P38480" s="8"/>
    </row>
    <row r="38481" spans="1:16" s="2" customFormat="1" x14ac:dyDescent="0.15">
      <c r="A38481" s="3"/>
      <c r="B38481" s="3"/>
      <c r="J38481" s="3"/>
      <c r="K38481" s="5"/>
      <c r="L38481" s="8"/>
      <c r="N38481" s="5"/>
      <c r="O38481" s="10"/>
      <c r="P38481" s="8"/>
    </row>
    <row r="38482" spans="1:16" s="2" customFormat="1" x14ac:dyDescent="0.15">
      <c r="A38482" s="3"/>
      <c r="B38482" s="3"/>
      <c r="J38482" s="3"/>
      <c r="K38482" s="5"/>
      <c r="L38482" s="8"/>
      <c r="N38482" s="5"/>
      <c r="O38482" s="10"/>
      <c r="P38482" s="8"/>
    </row>
    <row r="38483" spans="1:16" s="2" customFormat="1" x14ac:dyDescent="0.15">
      <c r="A38483" s="3"/>
      <c r="B38483" s="3"/>
      <c r="J38483" s="3"/>
      <c r="K38483" s="5"/>
      <c r="L38483" s="8"/>
      <c r="N38483" s="5"/>
      <c r="O38483" s="10"/>
      <c r="P38483" s="8"/>
    </row>
    <row r="38484" spans="1:16" s="2" customFormat="1" x14ac:dyDescent="0.15">
      <c r="A38484" s="3"/>
      <c r="B38484" s="3"/>
      <c r="J38484" s="3"/>
      <c r="K38484" s="5"/>
      <c r="L38484" s="8"/>
      <c r="N38484" s="5"/>
      <c r="O38484" s="10"/>
      <c r="P38484" s="8"/>
    </row>
    <row r="38485" spans="1:16" s="2" customFormat="1" x14ac:dyDescent="0.15">
      <c r="A38485" s="3"/>
      <c r="B38485" s="3"/>
      <c r="J38485" s="3"/>
      <c r="K38485" s="5"/>
      <c r="L38485" s="8"/>
      <c r="N38485" s="5"/>
      <c r="O38485" s="10"/>
      <c r="P38485" s="8"/>
    </row>
    <row r="38486" spans="1:16" s="2" customFormat="1" x14ac:dyDescent="0.15">
      <c r="A38486" s="3"/>
      <c r="B38486" s="3"/>
      <c r="J38486" s="3"/>
      <c r="K38486" s="5"/>
      <c r="L38486" s="8"/>
      <c r="N38486" s="5"/>
      <c r="O38486" s="10"/>
      <c r="P38486" s="8"/>
    </row>
    <row r="38487" spans="1:16" s="2" customFormat="1" x14ac:dyDescent="0.15">
      <c r="A38487" s="3"/>
      <c r="B38487" s="3"/>
      <c r="J38487" s="3"/>
      <c r="K38487" s="5"/>
      <c r="L38487" s="8"/>
      <c r="N38487" s="5"/>
      <c r="O38487" s="10"/>
      <c r="P38487" s="8"/>
    </row>
    <row r="38488" spans="1:16" s="2" customFormat="1" x14ac:dyDescent="0.15">
      <c r="A38488" s="3"/>
      <c r="B38488" s="3"/>
      <c r="J38488" s="3"/>
      <c r="K38488" s="5"/>
      <c r="L38488" s="8"/>
      <c r="N38488" s="5"/>
      <c r="O38488" s="10"/>
      <c r="P38488" s="8"/>
    </row>
    <row r="38489" spans="1:16" s="2" customFormat="1" x14ac:dyDescent="0.15">
      <c r="A38489" s="3"/>
      <c r="B38489" s="3"/>
      <c r="J38489" s="3"/>
      <c r="K38489" s="5"/>
      <c r="L38489" s="8"/>
      <c r="N38489" s="5"/>
      <c r="O38489" s="10"/>
      <c r="P38489" s="8"/>
    </row>
    <row r="38490" spans="1:16" s="2" customFormat="1" x14ac:dyDescent="0.15">
      <c r="A38490" s="3"/>
      <c r="B38490" s="3"/>
      <c r="J38490" s="3"/>
      <c r="K38490" s="5"/>
      <c r="L38490" s="8"/>
      <c r="N38490" s="5"/>
      <c r="O38490" s="10"/>
      <c r="P38490" s="8"/>
    </row>
    <row r="38491" spans="1:16" s="2" customFormat="1" x14ac:dyDescent="0.15">
      <c r="A38491" s="3"/>
      <c r="B38491" s="3"/>
      <c r="J38491" s="3"/>
      <c r="K38491" s="5"/>
      <c r="L38491" s="8"/>
      <c r="N38491" s="5"/>
      <c r="O38491" s="10"/>
      <c r="P38491" s="8"/>
    </row>
    <row r="38492" spans="1:16" s="2" customFormat="1" x14ac:dyDescent="0.15">
      <c r="A38492" s="3"/>
      <c r="B38492" s="3"/>
      <c r="J38492" s="3"/>
      <c r="K38492" s="5"/>
      <c r="L38492" s="8"/>
      <c r="N38492" s="5"/>
      <c r="O38492" s="10"/>
      <c r="P38492" s="8"/>
    </row>
    <row r="38493" spans="1:16" s="2" customFormat="1" x14ac:dyDescent="0.15">
      <c r="A38493" s="3"/>
      <c r="B38493" s="3"/>
      <c r="J38493" s="3"/>
      <c r="K38493" s="5"/>
      <c r="L38493" s="8"/>
      <c r="N38493" s="5"/>
      <c r="O38493" s="10"/>
      <c r="P38493" s="8"/>
    </row>
    <row r="38494" spans="1:16" s="2" customFormat="1" x14ac:dyDescent="0.15">
      <c r="A38494" s="3"/>
      <c r="B38494" s="3"/>
      <c r="J38494" s="3"/>
      <c r="K38494" s="5"/>
      <c r="L38494" s="8"/>
      <c r="N38494" s="5"/>
      <c r="O38494" s="10"/>
      <c r="P38494" s="8"/>
    </row>
    <row r="38495" spans="1:16" s="2" customFormat="1" x14ac:dyDescent="0.15">
      <c r="A38495" s="3"/>
      <c r="B38495" s="3"/>
      <c r="J38495" s="3"/>
      <c r="K38495" s="5"/>
      <c r="L38495" s="8"/>
      <c r="N38495" s="5"/>
      <c r="O38495" s="10"/>
      <c r="P38495" s="8"/>
    </row>
    <row r="38496" spans="1:16" s="2" customFormat="1" x14ac:dyDescent="0.15">
      <c r="A38496" s="3"/>
      <c r="B38496" s="3"/>
      <c r="J38496" s="3"/>
      <c r="K38496" s="5"/>
      <c r="L38496" s="8"/>
      <c r="N38496" s="5"/>
      <c r="O38496" s="10"/>
      <c r="P38496" s="8"/>
    </row>
    <row r="38497" spans="1:16" s="2" customFormat="1" x14ac:dyDescent="0.15">
      <c r="A38497" s="3"/>
      <c r="B38497" s="3"/>
      <c r="J38497" s="3"/>
      <c r="K38497" s="5"/>
      <c r="L38497" s="8"/>
      <c r="N38497" s="5"/>
      <c r="O38497" s="10"/>
      <c r="P38497" s="8"/>
    </row>
    <row r="38498" spans="1:16" s="2" customFormat="1" x14ac:dyDescent="0.15">
      <c r="A38498" s="3"/>
      <c r="B38498" s="3"/>
      <c r="J38498" s="3"/>
      <c r="K38498" s="5"/>
      <c r="L38498" s="8"/>
      <c r="N38498" s="5"/>
      <c r="O38498" s="10"/>
      <c r="P38498" s="8"/>
    </row>
    <row r="38499" spans="1:16" s="2" customFormat="1" x14ac:dyDescent="0.15">
      <c r="A38499" s="3"/>
      <c r="B38499" s="3"/>
      <c r="J38499" s="3"/>
      <c r="K38499" s="5"/>
      <c r="L38499" s="8"/>
      <c r="N38499" s="5"/>
      <c r="O38499" s="10"/>
      <c r="P38499" s="8"/>
    </row>
    <row r="38500" spans="1:16" s="2" customFormat="1" x14ac:dyDescent="0.15">
      <c r="A38500" s="3"/>
      <c r="B38500" s="3"/>
      <c r="J38500" s="3"/>
      <c r="K38500" s="5"/>
      <c r="L38500" s="8"/>
      <c r="N38500" s="5"/>
      <c r="O38500" s="10"/>
      <c r="P38500" s="8"/>
    </row>
    <row r="38501" spans="1:16" s="2" customFormat="1" x14ac:dyDescent="0.15">
      <c r="A38501" s="3"/>
      <c r="B38501" s="3"/>
      <c r="J38501" s="3"/>
      <c r="K38501" s="5"/>
      <c r="L38501" s="8"/>
      <c r="N38501" s="5"/>
      <c r="O38501" s="10"/>
      <c r="P38501" s="8"/>
    </row>
    <row r="38502" spans="1:16" s="2" customFormat="1" x14ac:dyDescent="0.15">
      <c r="A38502" s="3"/>
      <c r="B38502" s="3"/>
      <c r="J38502" s="3"/>
      <c r="K38502" s="5"/>
      <c r="L38502" s="8"/>
      <c r="N38502" s="5"/>
      <c r="O38502" s="10"/>
      <c r="P38502" s="8"/>
    </row>
    <row r="38503" spans="1:16" s="2" customFormat="1" x14ac:dyDescent="0.15">
      <c r="A38503" s="3"/>
      <c r="B38503" s="3"/>
      <c r="J38503" s="3"/>
      <c r="K38503" s="5"/>
      <c r="L38503" s="8"/>
      <c r="N38503" s="5"/>
      <c r="O38503" s="10"/>
      <c r="P38503" s="8"/>
    </row>
    <row r="38504" spans="1:16" s="2" customFormat="1" x14ac:dyDescent="0.15">
      <c r="A38504" s="3"/>
      <c r="B38504" s="3"/>
      <c r="J38504" s="3"/>
      <c r="K38504" s="5"/>
      <c r="L38504" s="8"/>
      <c r="N38504" s="5"/>
      <c r="O38504" s="10"/>
      <c r="P38504" s="8"/>
    </row>
    <row r="38505" spans="1:16" s="2" customFormat="1" x14ac:dyDescent="0.15">
      <c r="A38505" s="3"/>
      <c r="B38505" s="3"/>
      <c r="J38505" s="3"/>
      <c r="K38505" s="5"/>
      <c r="L38505" s="8"/>
      <c r="N38505" s="5"/>
      <c r="O38505" s="10"/>
      <c r="P38505" s="8"/>
    </row>
    <row r="38506" spans="1:16" s="2" customFormat="1" x14ac:dyDescent="0.15">
      <c r="A38506" s="3"/>
      <c r="B38506" s="3"/>
      <c r="J38506" s="3"/>
      <c r="K38506" s="5"/>
      <c r="L38506" s="8"/>
      <c r="N38506" s="5"/>
      <c r="O38506" s="10"/>
      <c r="P38506" s="8"/>
    </row>
    <row r="38507" spans="1:16" s="2" customFormat="1" x14ac:dyDescent="0.15">
      <c r="A38507" s="3"/>
      <c r="B38507" s="3"/>
      <c r="J38507" s="3"/>
      <c r="K38507" s="5"/>
      <c r="L38507" s="8"/>
      <c r="N38507" s="5"/>
      <c r="O38507" s="10"/>
      <c r="P38507" s="8"/>
    </row>
    <row r="38508" spans="1:16" s="2" customFormat="1" x14ac:dyDescent="0.15">
      <c r="A38508" s="3"/>
      <c r="B38508" s="3"/>
      <c r="J38508" s="3"/>
      <c r="K38508" s="5"/>
      <c r="L38508" s="8"/>
      <c r="N38508" s="5"/>
      <c r="O38508" s="10"/>
      <c r="P38508" s="8"/>
    </row>
    <row r="38509" spans="1:16" s="2" customFormat="1" x14ac:dyDescent="0.15">
      <c r="A38509" s="3"/>
      <c r="B38509" s="3"/>
      <c r="J38509" s="3"/>
      <c r="K38509" s="5"/>
      <c r="L38509" s="8"/>
      <c r="N38509" s="5"/>
      <c r="O38509" s="10"/>
      <c r="P38509" s="8"/>
    </row>
    <row r="38510" spans="1:16" s="2" customFormat="1" x14ac:dyDescent="0.15">
      <c r="A38510" s="3"/>
      <c r="B38510" s="3"/>
      <c r="J38510" s="3"/>
      <c r="K38510" s="5"/>
      <c r="L38510" s="8"/>
      <c r="N38510" s="5"/>
      <c r="O38510" s="10"/>
      <c r="P38510" s="8"/>
    </row>
    <row r="38511" spans="1:16" s="2" customFormat="1" x14ac:dyDescent="0.15">
      <c r="A38511" s="3"/>
      <c r="B38511" s="3"/>
      <c r="J38511" s="3"/>
      <c r="K38511" s="5"/>
      <c r="L38511" s="8"/>
      <c r="N38511" s="5"/>
      <c r="O38511" s="10"/>
      <c r="P38511" s="8"/>
    </row>
    <row r="38512" spans="1:16" s="2" customFormat="1" x14ac:dyDescent="0.15">
      <c r="A38512" s="3"/>
      <c r="B38512" s="3"/>
      <c r="J38512" s="3"/>
      <c r="K38512" s="5"/>
      <c r="L38512" s="8"/>
      <c r="N38512" s="5"/>
      <c r="O38512" s="10"/>
      <c r="P38512" s="8"/>
    </row>
    <row r="38513" spans="1:16" s="2" customFormat="1" x14ac:dyDescent="0.15">
      <c r="A38513" s="3"/>
      <c r="B38513" s="3"/>
      <c r="J38513" s="3"/>
      <c r="K38513" s="5"/>
      <c r="L38513" s="8"/>
      <c r="N38513" s="5"/>
      <c r="O38513" s="10"/>
      <c r="P38513" s="8"/>
    </row>
    <row r="38514" spans="1:16" s="2" customFormat="1" x14ac:dyDescent="0.15">
      <c r="A38514" s="3"/>
      <c r="B38514" s="3"/>
      <c r="J38514" s="3"/>
      <c r="K38514" s="5"/>
      <c r="L38514" s="8"/>
      <c r="N38514" s="5"/>
      <c r="O38514" s="10"/>
      <c r="P38514" s="8"/>
    </row>
    <row r="38515" spans="1:16" s="2" customFormat="1" x14ac:dyDescent="0.15">
      <c r="A38515" s="3"/>
      <c r="B38515" s="3"/>
      <c r="J38515" s="3"/>
      <c r="K38515" s="5"/>
      <c r="L38515" s="8"/>
      <c r="N38515" s="5"/>
      <c r="O38515" s="10"/>
      <c r="P38515" s="8"/>
    </row>
    <row r="38516" spans="1:16" s="2" customFormat="1" x14ac:dyDescent="0.15">
      <c r="A38516" s="3"/>
      <c r="B38516" s="3"/>
      <c r="J38516" s="3"/>
      <c r="K38516" s="5"/>
      <c r="L38516" s="8"/>
      <c r="N38516" s="5"/>
      <c r="O38516" s="10"/>
      <c r="P38516" s="8"/>
    </row>
    <row r="38517" spans="1:16" s="2" customFormat="1" x14ac:dyDescent="0.15">
      <c r="A38517" s="3"/>
      <c r="B38517" s="3"/>
      <c r="J38517" s="3"/>
      <c r="K38517" s="5"/>
      <c r="L38517" s="8"/>
      <c r="N38517" s="5"/>
      <c r="O38517" s="10"/>
      <c r="P38517" s="8"/>
    </row>
    <row r="38518" spans="1:16" s="2" customFormat="1" x14ac:dyDescent="0.15">
      <c r="A38518" s="3"/>
      <c r="B38518" s="3"/>
      <c r="J38518" s="3"/>
      <c r="K38518" s="5"/>
      <c r="L38518" s="8"/>
      <c r="N38518" s="5"/>
      <c r="O38518" s="10"/>
      <c r="P38518" s="8"/>
    </row>
    <row r="38519" spans="1:16" s="2" customFormat="1" x14ac:dyDescent="0.15">
      <c r="A38519" s="3"/>
      <c r="B38519" s="3"/>
      <c r="J38519" s="3"/>
      <c r="K38519" s="5"/>
      <c r="L38519" s="8"/>
      <c r="N38519" s="5"/>
      <c r="O38519" s="10"/>
      <c r="P38519" s="8"/>
    </row>
    <row r="38520" spans="1:16" s="2" customFormat="1" x14ac:dyDescent="0.15">
      <c r="A38520" s="3"/>
      <c r="B38520" s="3"/>
      <c r="J38520" s="3"/>
      <c r="K38520" s="5"/>
      <c r="L38520" s="8"/>
      <c r="N38520" s="5"/>
      <c r="O38520" s="10"/>
      <c r="P38520" s="8"/>
    </row>
    <row r="38521" spans="1:16" s="2" customFormat="1" x14ac:dyDescent="0.15">
      <c r="A38521" s="3"/>
      <c r="B38521" s="3"/>
      <c r="J38521" s="3"/>
      <c r="K38521" s="5"/>
      <c r="L38521" s="8"/>
      <c r="N38521" s="5"/>
      <c r="O38521" s="10"/>
      <c r="P38521" s="8"/>
    </row>
    <row r="38522" spans="1:16" s="2" customFormat="1" x14ac:dyDescent="0.15">
      <c r="A38522" s="3"/>
      <c r="B38522" s="3"/>
      <c r="J38522" s="3"/>
      <c r="K38522" s="5"/>
      <c r="L38522" s="8"/>
      <c r="N38522" s="5"/>
      <c r="O38522" s="10"/>
      <c r="P38522" s="8"/>
    </row>
    <row r="38523" spans="1:16" s="2" customFormat="1" x14ac:dyDescent="0.15">
      <c r="A38523" s="3"/>
      <c r="B38523" s="3"/>
      <c r="J38523" s="3"/>
      <c r="K38523" s="5"/>
      <c r="L38523" s="8"/>
      <c r="N38523" s="5"/>
      <c r="O38523" s="10"/>
      <c r="P38523" s="8"/>
    </row>
    <row r="38524" spans="1:16" s="2" customFormat="1" x14ac:dyDescent="0.15">
      <c r="A38524" s="3"/>
      <c r="B38524" s="3"/>
      <c r="J38524" s="3"/>
      <c r="K38524" s="5"/>
      <c r="L38524" s="8"/>
      <c r="N38524" s="5"/>
      <c r="O38524" s="10"/>
      <c r="P38524" s="8"/>
    </row>
    <row r="38525" spans="1:16" s="2" customFormat="1" x14ac:dyDescent="0.15">
      <c r="A38525" s="3"/>
      <c r="B38525" s="3"/>
      <c r="J38525" s="3"/>
      <c r="K38525" s="5"/>
      <c r="L38525" s="8"/>
      <c r="N38525" s="5"/>
      <c r="O38525" s="10"/>
      <c r="P38525" s="8"/>
    </row>
    <row r="38526" spans="1:16" s="2" customFormat="1" x14ac:dyDescent="0.15">
      <c r="A38526" s="3"/>
      <c r="B38526" s="3"/>
      <c r="J38526" s="3"/>
      <c r="K38526" s="5"/>
      <c r="L38526" s="8"/>
      <c r="N38526" s="5"/>
      <c r="O38526" s="10"/>
      <c r="P38526" s="8"/>
    </row>
    <row r="38527" spans="1:16" s="2" customFormat="1" x14ac:dyDescent="0.15">
      <c r="A38527" s="3"/>
      <c r="B38527" s="3"/>
      <c r="J38527" s="3"/>
      <c r="K38527" s="5"/>
      <c r="L38527" s="8"/>
      <c r="N38527" s="5"/>
      <c r="O38527" s="10"/>
      <c r="P38527" s="8"/>
    </row>
    <row r="38528" spans="1:16" s="2" customFormat="1" x14ac:dyDescent="0.15">
      <c r="A38528" s="3"/>
      <c r="B38528" s="3"/>
      <c r="J38528" s="3"/>
      <c r="K38528" s="5"/>
      <c r="L38528" s="8"/>
      <c r="N38528" s="5"/>
      <c r="O38528" s="10"/>
      <c r="P38528" s="8"/>
    </row>
    <row r="38529" spans="1:16" s="2" customFormat="1" x14ac:dyDescent="0.15">
      <c r="A38529" s="3"/>
      <c r="B38529" s="3"/>
      <c r="J38529" s="3"/>
      <c r="K38529" s="5"/>
      <c r="L38529" s="8"/>
      <c r="N38529" s="5"/>
      <c r="O38529" s="10"/>
      <c r="P38529" s="8"/>
    </row>
    <row r="38530" spans="1:16" s="2" customFormat="1" x14ac:dyDescent="0.15">
      <c r="A38530" s="3"/>
      <c r="B38530" s="3"/>
      <c r="J38530" s="3"/>
      <c r="K38530" s="5"/>
      <c r="L38530" s="8"/>
      <c r="N38530" s="5"/>
      <c r="O38530" s="10"/>
      <c r="P38530" s="8"/>
    </row>
    <row r="38531" spans="1:16" s="2" customFormat="1" x14ac:dyDescent="0.15">
      <c r="A38531" s="3"/>
      <c r="B38531" s="3"/>
      <c r="J38531" s="3"/>
      <c r="K38531" s="5"/>
      <c r="L38531" s="8"/>
      <c r="N38531" s="5"/>
      <c r="O38531" s="10"/>
      <c r="P38531" s="8"/>
    </row>
    <row r="38532" spans="1:16" s="2" customFormat="1" x14ac:dyDescent="0.15">
      <c r="A38532" s="3"/>
      <c r="B38532" s="3"/>
      <c r="J38532" s="3"/>
      <c r="K38532" s="5"/>
      <c r="L38532" s="8"/>
      <c r="N38532" s="5"/>
      <c r="O38532" s="10"/>
      <c r="P38532" s="8"/>
    </row>
    <row r="38533" spans="1:16" s="2" customFormat="1" x14ac:dyDescent="0.15">
      <c r="A38533" s="3"/>
      <c r="B38533" s="3"/>
      <c r="J38533" s="3"/>
      <c r="K38533" s="5"/>
      <c r="L38533" s="8"/>
      <c r="N38533" s="5"/>
      <c r="O38533" s="10"/>
      <c r="P38533" s="8"/>
    </row>
    <row r="38534" spans="1:16" s="2" customFormat="1" x14ac:dyDescent="0.15">
      <c r="A38534" s="3"/>
      <c r="B38534" s="3"/>
      <c r="J38534" s="3"/>
      <c r="K38534" s="5"/>
      <c r="L38534" s="8"/>
      <c r="N38534" s="5"/>
      <c r="O38534" s="10"/>
      <c r="P38534" s="8"/>
    </row>
    <row r="38535" spans="1:16" s="2" customFormat="1" x14ac:dyDescent="0.15">
      <c r="A38535" s="3"/>
      <c r="B38535" s="3"/>
      <c r="J38535" s="3"/>
      <c r="K38535" s="5"/>
      <c r="L38535" s="8"/>
      <c r="N38535" s="5"/>
      <c r="O38535" s="10"/>
      <c r="P38535" s="8"/>
    </row>
    <row r="38536" spans="1:16" s="2" customFormat="1" x14ac:dyDescent="0.15">
      <c r="A38536" s="3"/>
      <c r="B38536" s="3"/>
      <c r="J38536" s="3"/>
      <c r="K38536" s="5"/>
      <c r="L38536" s="8"/>
      <c r="N38536" s="5"/>
      <c r="O38536" s="10"/>
      <c r="P38536" s="8"/>
    </row>
    <row r="38537" spans="1:16" s="2" customFormat="1" x14ac:dyDescent="0.15">
      <c r="A38537" s="3"/>
      <c r="B38537" s="3"/>
      <c r="J38537" s="3"/>
      <c r="K38537" s="5"/>
      <c r="L38537" s="8"/>
      <c r="N38537" s="5"/>
      <c r="O38537" s="10"/>
      <c r="P38537" s="8"/>
    </row>
    <row r="38538" spans="1:16" s="2" customFormat="1" x14ac:dyDescent="0.15">
      <c r="A38538" s="3"/>
      <c r="B38538" s="3"/>
      <c r="J38538" s="3"/>
      <c r="K38538" s="5"/>
      <c r="L38538" s="8"/>
      <c r="N38538" s="5"/>
      <c r="O38538" s="10"/>
      <c r="P38538" s="8"/>
    </row>
    <row r="38539" spans="1:16" s="2" customFormat="1" x14ac:dyDescent="0.15">
      <c r="A38539" s="3"/>
      <c r="B38539" s="3"/>
      <c r="J38539" s="3"/>
      <c r="K38539" s="5"/>
      <c r="L38539" s="8"/>
      <c r="N38539" s="5"/>
      <c r="O38539" s="10"/>
      <c r="P38539" s="8"/>
    </row>
    <row r="38540" spans="1:16" s="2" customFormat="1" x14ac:dyDescent="0.15">
      <c r="A38540" s="3"/>
      <c r="B38540" s="3"/>
      <c r="J38540" s="3"/>
      <c r="K38540" s="5"/>
      <c r="L38540" s="8"/>
      <c r="N38540" s="5"/>
      <c r="O38540" s="10"/>
      <c r="P38540" s="8"/>
    </row>
    <row r="38541" spans="1:16" s="2" customFormat="1" x14ac:dyDescent="0.15">
      <c r="A38541" s="3"/>
      <c r="B38541" s="3"/>
      <c r="J38541" s="3"/>
      <c r="K38541" s="5"/>
      <c r="L38541" s="8"/>
      <c r="N38541" s="5"/>
      <c r="O38541" s="10"/>
      <c r="P38541" s="8"/>
    </row>
    <row r="38542" spans="1:16" s="2" customFormat="1" x14ac:dyDescent="0.15">
      <c r="A38542" s="3"/>
      <c r="B38542" s="3"/>
      <c r="J38542" s="3"/>
      <c r="K38542" s="5"/>
      <c r="L38542" s="8"/>
      <c r="N38542" s="5"/>
      <c r="O38542" s="10"/>
      <c r="P38542" s="8"/>
    </row>
    <row r="38543" spans="1:16" s="2" customFormat="1" x14ac:dyDescent="0.15">
      <c r="A38543" s="3"/>
      <c r="B38543" s="3"/>
      <c r="J38543" s="3"/>
      <c r="K38543" s="5"/>
      <c r="L38543" s="8"/>
      <c r="N38543" s="5"/>
      <c r="O38543" s="10"/>
      <c r="P38543" s="8"/>
    </row>
    <row r="38544" spans="1:16" s="2" customFormat="1" x14ac:dyDescent="0.15">
      <c r="A38544" s="3"/>
      <c r="B38544" s="3"/>
      <c r="J38544" s="3"/>
      <c r="K38544" s="5"/>
      <c r="L38544" s="8"/>
      <c r="N38544" s="5"/>
      <c r="O38544" s="10"/>
      <c r="P38544" s="8"/>
    </row>
    <row r="38545" spans="1:16" s="2" customFormat="1" x14ac:dyDescent="0.15">
      <c r="A38545" s="3"/>
      <c r="B38545" s="3"/>
      <c r="J38545" s="3"/>
      <c r="K38545" s="5"/>
      <c r="L38545" s="8"/>
      <c r="N38545" s="5"/>
      <c r="O38545" s="10"/>
      <c r="P38545" s="8"/>
    </row>
    <row r="38546" spans="1:16" s="2" customFormat="1" x14ac:dyDescent="0.15">
      <c r="A38546" s="3"/>
      <c r="B38546" s="3"/>
      <c r="J38546" s="3"/>
      <c r="K38546" s="5"/>
      <c r="L38546" s="8"/>
      <c r="N38546" s="5"/>
      <c r="O38546" s="10"/>
      <c r="P38546" s="8"/>
    </row>
    <row r="38547" spans="1:16" s="2" customFormat="1" x14ac:dyDescent="0.15">
      <c r="A38547" s="3"/>
      <c r="B38547" s="3"/>
      <c r="J38547" s="3"/>
      <c r="K38547" s="5"/>
      <c r="L38547" s="8"/>
      <c r="N38547" s="5"/>
      <c r="O38547" s="10"/>
      <c r="P38547" s="8"/>
    </row>
    <row r="38548" spans="1:16" s="2" customFormat="1" x14ac:dyDescent="0.15">
      <c r="A38548" s="3"/>
      <c r="B38548" s="3"/>
      <c r="J38548" s="3"/>
      <c r="K38548" s="5"/>
      <c r="L38548" s="8"/>
      <c r="N38548" s="5"/>
      <c r="O38548" s="10"/>
      <c r="P38548" s="8"/>
    </row>
    <row r="38549" spans="1:16" s="2" customFormat="1" x14ac:dyDescent="0.15">
      <c r="A38549" s="3"/>
      <c r="B38549" s="3"/>
      <c r="J38549" s="3"/>
      <c r="K38549" s="5"/>
      <c r="L38549" s="8"/>
      <c r="N38549" s="5"/>
      <c r="O38549" s="10"/>
      <c r="P38549" s="8"/>
    </row>
    <row r="38550" spans="1:16" s="2" customFormat="1" x14ac:dyDescent="0.15">
      <c r="A38550" s="3"/>
      <c r="B38550" s="3"/>
      <c r="J38550" s="3"/>
      <c r="K38550" s="5"/>
      <c r="L38550" s="8"/>
      <c r="N38550" s="5"/>
      <c r="O38550" s="10"/>
      <c r="P38550" s="8"/>
    </row>
    <row r="38551" spans="1:16" s="2" customFormat="1" x14ac:dyDescent="0.15">
      <c r="A38551" s="3"/>
      <c r="B38551" s="3"/>
      <c r="J38551" s="3"/>
      <c r="K38551" s="5"/>
      <c r="L38551" s="8"/>
      <c r="N38551" s="5"/>
      <c r="O38551" s="10"/>
      <c r="P38551" s="8"/>
    </row>
    <row r="38552" spans="1:16" s="2" customFormat="1" x14ac:dyDescent="0.15">
      <c r="A38552" s="3"/>
      <c r="B38552" s="3"/>
      <c r="J38552" s="3"/>
      <c r="K38552" s="5"/>
      <c r="L38552" s="8"/>
      <c r="N38552" s="5"/>
      <c r="O38552" s="10"/>
      <c r="P38552" s="8"/>
    </row>
    <row r="38553" spans="1:16" s="2" customFormat="1" x14ac:dyDescent="0.15">
      <c r="A38553" s="3"/>
      <c r="B38553" s="3"/>
      <c r="J38553" s="3"/>
      <c r="K38553" s="5"/>
      <c r="L38553" s="8"/>
      <c r="N38553" s="5"/>
      <c r="O38553" s="10"/>
      <c r="P38553" s="8"/>
    </row>
    <row r="38554" spans="1:16" s="2" customFormat="1" x14ac:dyDescent="0.15">
      <c r="A38554" s="3"/>
      <c r="B38554" s="3"/>
      <c r="J38554" s="3"/>
      <c r="K38554" s="5"/>
      <c r="L38554" s="8"/>
      <c r="N38554" s="5"/>
      <c r="O38554" s="10"/>
      <c r="P38554" s="8"/>
    </row>
    <row r="38555" spans="1:16" s="2" customFormat="1" x14ac:dyDescent="0.15">
      <c r="A38555" s="3"/>
      <c r="B38555" s="3"/>
      <c r="J38555" s="3"/>
      <c r="K38555" s="5"/>
      <c r="L38555" s="8"/>
      <c r="N38555" s="5"/>
      <c r="O38555" s="10"/>
      <c r="P38555" s="8"/>
    </row>
    <row r="38556" spans="1:16" s="2" customFormat="1" x14ac:dyDescent="0.15">
      <c r="A38556" s="3"/>
      <c r="B38556" s="3"/>
      <c r="J38556" s="3"/>
      <c r="K38556" s="5"/>
      <c r="L38556" s="8"/>
      <c r="N38556" s="5"/>
      <c r="O38556" s="10"/>
      <c r="P38556" s="8"/>
    </row>
    <row r="38557" spans="1:16" s="2" customFormat="1" x14ac:dyDescent="0.15">
      <c r="A38557" s="3"/>
      <c r="B38557" s="3"/>
      <c r="J38557" s="3"/>
      <c r="K38557" s="5"/>
      <c r="L38557" s="8"/>
      <c r="N38557" s="5"/>
      <c r="O38557" s="10"/>
      <c r="P38557" s="8"/>
    </row>
    <row r="38558" spans="1:16" s="2" customFormat="1" x14ac:dyDescent="0.15">
      <c r="A38558" s="3"/>
      <c r="B38558" s="3"/>
      <c r="J38558" s="3"/>
      <c r="K38558" s="5"/>
      <c r="L38558" s="8"/>
      <c r="N38558" s="5"/>
      <c r="O38558" s="10"/>
      <c r="P38558" s="8"/>
    </row>
    <row r="38559" spans="1:16" s="2" customFormat="1" x14ac:dyDescent="0.15">
      <c r="A38559" s="3"/>
      <c r="B38559" s="3"/>
      <c r="J38559" s="3"/>
      <c r="K38559" s="5"/>
      <c r="L38559" s="8"/>
      <c r="N38559" s="5"/>
      <c r="O38559" s="10"/>
      <c r="P38559" s="8"/>
    </row>
    <row r="38560" spans="1:16" s="2" customFormat="1" x14ac:dyDescent="0.15">
      <c r="A38560" s="3"/>
      <c r="B38560" s="3"/>
      <c r="J38560" s="3"/>
      <c r="K38560" s="5"/>
      <c r="L38560" s="8"/>
      <c r="N38560" s="5"/>
      <c r="O38560" s="10"/>
      <c r="P38560" s="8"/>
    </row>
    <row r="38561" spans="1:16" s="2" customFormat="1" x14ac:dyDescent="0.15">
      <c r="A38561" s="3"/>
      <c r="B38561" s="3"/>
      <c r="J38561" s="3"/>
      <c r="K38561" s="5"/>
      <c r="L38561" s="8"/>
      <c r="N38561" s="5"/>
      <c r="O38561" s="10"/>
      <c r="P38561" s="8"/>
    </row>
    <row r="38562" spans="1:16" s="2" customFormat="1" x14ac:dyDescent="0.15">
      <c r="A38562" s="3"/>
      <c r="B38562" s="3"/>
      <c r="J38562" s="3"/>
      <c r="K38562" s="5"/>
      <c r="L38562" s="8"/>
      <c r="N38562" s="5"/>
      <c r="O38562" s="10"/>
      <c r="P38562" s="8"/>
    </row>
    <row r="38563" spans="1:16" s="2" customFormat="1" x14ac:dyDescent="0.15">
      <c r="A38563" s="3"/>
      <c r="B38563" s="3"/>
      <c r="J38563" s="3"/>
      <c r="K38563" s="5"/>
      <c r="L38563" s="8"/>
      <c r="N38563" s="5"/>
      <c r="O38563" s="10"/>
      <c r="P38563" s="8"/>
    </row>
    <row r="38564" spans="1:16" s="2" customFormat="1" x14ac:dyDescent="0.15">
      <c r="A38564" s="3"/>
      <c r="B38564" s="3"/>
      <c r="J38564" s="3"/>
      <c r="K38564" s="5"/>
      <c r="L38564" s="8"/>
      <c r="N38564" s="5"/>
      <c r="O38564" s="10"/>
      <c r="P38564" s="8"/>
    </row>
    <row r="38565" spans="1:16" s="2" customFormat="1" x14ac:dyDescent="0.15">
      <c r="A38565" s="3"/>
      <c r="B38565" s="3"/>
      <c r="J38565" s="3"/>
      <c r="K38565" s="5"/>
      <c r="L38565" s="8"/>
      <c r="N38565" s="5"/>
      <c r="O38565" s="10"/>
      <c r="P38565" s="8"/>
    </row>
    <row r="38566" spans="1:16" s="2" customFormat="1" x14ac:dyDescent="0.15">
      <c r="A38566" s="3"/>
      <c r="B38566" s="3"/>
      <c r="J38566" s="3"/>
      <c r="K38566" s="5"/>
      <c r="L38566" s="8"/>
      <c r="N38566" s="5"/>
      <c r="O38566" s="10"/>
      <c r="P38566" s="8"/>
    </row>
    <row r="38567" spans="1:16" s="2" customFormat="1" x14ac:dyDescent="0.15">
      <c r="A38567" s="3"/>
      <c r="B38567" s="3"/>
      <c r="J38567" s="3"/>
      <c r="K38567" s="5"/>
      <c r="L38567" s="8"/>
      <c r="N38567" s="5"/>
      <c r="O38567" s="10"/>
      <c r="P38567" s="8"/>
    </row>
    <row r="38568" spans="1:16" s="2" customFormat="1" x14ac:dyDescent="0.15">
      <c r="A38568" s="3"/>
      <c r="B38568" s="3"/>
      <c r="J38568" s="3"/>
      <c r="K38568" s="5"/>
      <c r="L38568" s="8"/>
      <c r="N38568" s="5"/>
      <c r="O38568" s="10"/>
      <c r="P38568" s="8"/>
    </row>
    <row r="38569" spans="1:16" s="2" customFormat="1" x14ac:dyDescent="0.15">
      <c r="A38569" s="3"/>
      <c r="B38569" s="3"/>
      <c r="J38569" s="3"/>
      <c r="K38569" s="5"/>
      <c r="L38569" s="8"/>
      <c r="N38569" s="5"/>
      <c r="O38569" s="10"/>
      <c r="P38569" s="8"/>
    </row>
    <row r="38570" spans="1:16" s="2" customFormat="1" x14ac:dyDescent="0.15">
      <c r="A38570" s="3"/>
      <c r="B38570" s="3"/>
      <c r="J38570" s="3"/>
      <c r="K38570" s="5"/>
      <c r="L38570" s="8"/>
      <c r="N38570" s="5"/>
      <c r="O38570" s="10"/>
      <c r="P38570" s="8"/>
    </row>
    <row r="38571" spans="1:16" s="2" customFormat="1" x14ac:dyDescent="0.15">
      <c r="A38571" s="3"/>
      <c r="B38571" s="3"/>
      <c r="J38571" s="3"/>
      <c r="K38571" s="5"/>
      <c r="L38571" s="8"/>
      <c r="N38571" s="5"/>
      <c r="O38571" s="10"/>
      <c r="P38571" s="8"/>
    </row>
    <row r="38572" spans="1:16" s="2" customFormat="1" x14ac:dyDescent="0.15">
      <c r="A38572" s="3"/>
      <c r="B38572" s="3"/>
      <c r="J38572" s="3"/>
      <c r="K38572" s="5"/>
      <c r="L38572" s="8"/>
      <c r="N38572" s="5"/>
      <c r="O38572" s="10"/>
      <c r="P38572" s="8"/>
    </row>
    <row r="38573" spans="1:16" s="2" customFormat="1" x14ac:dyDescent="0.15">
      <c r="A38573" s="3"/>
      <c r="B38573" s="3"/>
      <c r="J38573" s="3"/>
      <c r="K38573" s="5"/>
      <c r="L38573" s="8"/>
      <c r="N38573" s="5"/>
      <c r="O38573" s="10"/>
      <c r="P38573" s="8"/>
    </row>
    <row r="38574" spans="1:16" s="2" customFormat="1" x14ac:dyDescent="0.15">
      <c r="A38574" s="3"/>
      <c r="B38574" s="3"/>
      <c r="J38574" s="3"/>
      <c r="K38574" s="5"/>
      <c r="L38574" s="8"/>
      <c r="N38574" s="5"/>
      <c r="O38574" s="10"/>
      <c r="P38574" s="8"/>
    </row>
    <row r="38575" spans="1:16" s="2" customFormat="1" x14ac:dyDescent="0.15">
      <c r="A38575" s="3"/>
      <c r="B38575" s="3"/>
      <c r="J38575" s="3"/>
      <c r="K38575" s="5"/>
      <c r="L38575" s="8"/>
      <c r="N38575" s="5"/>
      <c r="O38575" s="10"/>
      <c r="P38575" s="8"/>
    </row>
    <row r="38576" spans="1:16" s="2" customFormat="1" x14ac:dyDescent="0.15">
      <c r="A38576" s="3"/>
      <c r="B38576" s="3"/>
      <c r="J38576" s="3"/>
      <c r="K38576" s="5"/>
      <c r="L38576" s="8"/>
      <c r="N38576" s="5"/>
      <c r="O38576" s="10"/>
      <c r="P38576" s="8"/>
    </row>
    <row r="38577" spans="1:16" s="2" customFormat="1" x14ac:dyDescent="0.15">
      <c r="A38577" s="3"/>
      <c r="B38577" s="3"/>
      <c r="J38577" s="3"/>
      <c r="K38577" s="5"/>
      <c r="L38577" s="8"/>
      <c r="N38577" s="5"/>
      <c r="O38577" s="10"/>
      <c r="P38577" s="8"/>
    </row>
    <row r="38578" spans="1:16" s="2" customFormat="1" x14ac:dyDescent="0.15">
      <c r="A38578" s="3"/>
      <c r="B38578" s="3"/>
      <c r="J38578" s="3"/>
      <c r="K38578" s="5"/>
      <c r="L38578" s="8"/>
      <c r="N38578" s="5"/>
      <c r="O38578" s="10"/>
      <c r="P38578" s="8"/>
    </row>
    <row r="38579" spans="1:16" s="2" customFormat="1" x14ac:dyDescent="0.15">
      <c r="A38579" s="3"/>
      <c r="B38579" s="3"/>
      <c r="J38579" s="3"/>
      <c r="K38579" s="5"/>
      <c r="L38579" s="8"/>
      <c r="N38579" s="5"/>
      <c r="O38579" s="10"/>
      <c r="P38579" s="8"/>
    </row>
    <row r="38580" spans="1:16" s="2" customFormat="1" x14ac:dyDescent="0.15">
      <c r="A38580" s="3"/>
      <c r="B38580" s="3"/>
      <c r="J38580" s="3"/>
      <c r="K38580" s="5"/>
      <c r="L38580" s="8"/>
      <c r="N38580" s="5"/>
      <c r="O38580" s="10"/>
      <c r="P38580" s="8"/>
    </row>
    <row r="38581" spans="1:16" s="2" customFormat="1" x14ac:dyDescent="0.15">
      <c r="A38581" s="3"/>
      <c r="B38581" s="3"/>
      <c r="J38581" s="3"/>
      <c r="K38581" s="5"/>
      <c r="L38581" s="8"/>
      <c r="N38581" s="5"/>
      <c r="O38581" s="10"/>
      <c r="P38581" s="8"/>
    </row>
    <row r="38582" spans="1:16" s="2" customFormat="1" x14ac:dyDescent="0.15">
      <c r="A38582" s="3"/>
      <c r="B38582" s="3"/>
      <c r="J38582" s="3"/>
      <c r="K38582" s="5"/>
      <c r="L38582" s="8"/>
      <c r="N38582" s="5"/>
      <c r="O38582" s="10"/>
      <c r="P38582" s="8"/>
    </row>
    <row r="38583" spans="1:16" s="2" customFormat="1" x14ac:dyDescent="0.15">
      <c r="A38583" s="3"/>
      <c r="B38583" s="3"/>
      <c r="J38583" s="3"/>
      <c r="K38583" s="5"/>
      <c r="L38583" s="8"/>
      <c r="N38583" s="5"/>
      <c r="O38583" s="10"/>
      <c r="P38583" s="8"/>
    </row>
    <row r="38584" spans="1:16" s="2" customFormat="1" x14ac:dyDescent="0.15">
      <c r="A38584" s="3"/>
      <c r="B38584" s="3"/>
      <c r="J38584" s="3"/>
      <c r="K38584" s="5"/>
      <c r="L38584" s="8"/>
      <c r="N38584" s="5"/>
      <c r="O38584" s="10"/>
      <c r="P38584" s="8"/>
    </row>
    <row r="38585" spans="1:16" s="2" customFormat="1" x14ac:dyDescent="0.15">
      <c r="A38585" s="3"/>
      <c r="B38585" s="3"/>
      <c r="J38585" s="3"/>
      <c r="K38585" s="5"/>
      <c r="L38585" s="8"/>
      <c r="N38585" s="5"/>
      <c r="O38585" s="10"/>
      <c r="P38585" s="8"/>
    </row>
    <row r="38586" spans="1:16" s="2" customFormat="1" x14ac:dyDescent="0.15">
      <c r="A38586" s="3"/>
      <c r="B38586" s="3"/>
      <c r="J38586" s="3"/>
      <c r="K38586" s="5"/>
      <c r="L38586" s="8"/>
      <c r="N38586" s="5"/>
      <c r="O38586" s="10"/>
      <c r="P38586" s="8"/>
    </row>
    <row r="38587" spans="1:16" s="2" customFormat="1" x14ac:dyDescent="0.15">
      <c r="A38587" s="3"/>
      <c r="B38587" s="3"/>
      <c r="J38587" s="3"/>
      <c r="K38587" s="5"/>
      <c r="L38587" s="8"/>
      <c r="N38587" s="5"/>
      <c r="O38587" s="10"/>
      <c r="P38587" s="8"/>
    </row>
    <row r="38588" spans="1:16" s="2" customFormat="1" x14ac:dyDescent="0.15">
      <c r="A38588" s="3"/>
      <c r="B38588" s="3"/>
      <c r="J38588" s="3"/>
      <c r="K38588" s="5"/>
      <c r="L38588" s="8"/>
      <c r="N38588" s="5"/>
      <c r="O38588" s="10"/>
      <c r="P38588" s="8"/>
    </row>
    <row r="38589" spans="1:16" s="2" customFormat="1" x14ac:dyDescent="0.15">
      <c r="A38589" s="3"/>
      <c r="B38589" s="3"/>
      <c r="J38589" s="3"/>
      <c r="K38589" s="5"/>
      <c r="L38589" s="8"/>
      <c r="N38589" s="5"/>
      <c r="O38589" s="10"/>
      <c r="P38589" s="8"/>
    </row>
    <row r="38590" spans="1:16" s="2" customFormat="1" x14ac:dyDescent="0.15">
      <c r="A38590" s="3"/>
      <c r="B38590" s="3"/>
      <c r="J38590" s="3"/>
      <c r="K38590" s="5"/>
      <c r="L38590" s="8"/>
      <c r="N38590" s="5"/>
      <c r="O38590" s="10"/>
      <c r="P38590" s="8"/>
    </row>
    <row r="38591" spans="1:16" s="2" customFormat="1" x14ac:dyDescent="0.15">
      <c r="A38591" s="3"/>
      <c r="B38591" s="3"/>
      <c r="J38591" s="3"/>
      <c r="K38591" s="5"/>
      <c r="L38591" s="8"/>
      <c r="N38591" s="5"/>
      <c r="O38591" s="10"/>
      <c r="P38591" s="8"/>
    </row>
    <row r="38592" spans="1:16" s="2" customFormat="1" x14ac:dyDescent="0.15">
      <c r="A38592" s="3"/>
      <c r="B38592" s="3"/>
      <c r="J38592" s="3"/>
      <c r="K38592" s="5"/>
      <c r="L38592" s="8"/>
      <c r="N38592" s="5"/>
      <c r="O38592" s="10"/>
      <c r="P38592" s="8"/>
    </row>
    <row r="38593" spans="1:16" s="2" customFormat="1" x14ac:dyDescent="0.15">
      <c r="A38593" s="3"/>
      <c r="B38593" s="3"/>
      <c r="J38593" s="3"/>
      <c r="K38593" s="5"/>
      <c r="L38593" s="8"/>
      <c r="N38593" s="5"/>
      <c r="O38593" s="10"/>
      <c r="P38593" s="8"/>
    </row>
    <row r="38594" spans="1:16" s="2" customFormat="1" x14ac:dyDescent="0.15">
      <c r="A38594" s="3"/>
      <c r="B38594" s="3"/>
      <c r="J38594" s="3"/>
      <c r="K38594" s="5"/>
      <c r="L38594" s="8"/>
      <c r="N38594" s="5"/>
      <c r="O38594" s="10"/>
      <c r="P38594" s="8"/>
    </row>
    <row r="38595" spans="1:16" s="2" customFormat="1" x14ac:dyDescent="0.15">
      <c r="A38595" s="3"/>
      <c r="B38595" s="3"/>
      <c r="J38595" s="3"/>
      <c r="K38595" s="5"/>
      <c r="L38595" s="8"/>
      <c r="N38595" s="5"/>
      <c r="O38595" s="10"/>
      <c r="P38595" s="8"/>
    </row>
    <row r="38596" spans="1:16" s="2" customFormat="1" x14ac:dyDescent="0.15">
      <c r="A38596" s="3"/>
      <c r="B38596" s="3"/>
      <c r="J38596" s="3"/>
      <c r="K38596" s="5"/>
      <c r="L38596" s="8"/>
      <c r="N38596" s="5"/>
      <c r="O38596" s="10"/>
      <c r="P38596" s="8"/>
    </row>
    <row r="38597" spans="1:16" s="2" customFormat="1" x14ac:dyDescent="0.15">
      <c r="A38597" s="3"/>
      <c r="B38597" s="3"/>
      <c r="J38597" s="3"/>
      <c r="K38597" s="5"/>
      <c r="L38597" s="8"/>
      <c r="N38597" s="5"/>
      <c r="O38597" s="10"/>
      <c r="P38597" s="8"/>
    </row>
    <row r="38598" spans="1:16" s="2" customFormat="1" x14ac:dyDescent="0.15">
      <c r="A38598" s="3"/>
      <c r="B38598" s="3"/>
      <c r="J38598" s="3"/>
      <c r="K38598" s="5"/>
      <c r="L38598" s="8"/>
      <c r="N38598" s="5"/>
      <c r="O38598" s="10"/>
      <c r="P38598" s="8"/>
    </row>
    <row r="38599" spans="1:16" s="2" customFormat="1" x14ac:dyDescent="0.15">
      <c r="A38599" s="3"/>
      <c r="B38599" s="3"/>
      <c r="J38599" s="3"/>
      <c r="K38599" s="5"/>
      <c r="L38599" s="8"/>
      <c r="N38599" s="5"/>
      <c r="O38599" s="10"/>
      <c r="P38599" s="8"/>
    </row>
    <row r="38600" spans="1:16" s="2" customFormat="1" x14ac:dyDescent="0.15">
      <c r="A38600" s="3"/>
      <c r="B38600" s="3"/>
      <c r="J38600" s="3"/>
      <c r="K38600" s="5"/>
      <c r="L38600" s="8"/>
      <c r="N38600" s="5"/>
      <c r="O38600" s="10"/>
      <c r="P38600" s="8"/>
    </row>
    <row r="38601" spans="1:16" s="2" customFormat="1" x14ac:dyDescent="0.15">
      <c r="A38601" s="3"/>
      <c r="B38601" s="3"/>
      <c r="J38601" s="3"/>
      <c r="K38601" s="5"/>
      <c r="L38601" s="8"/>
      <c r="N38601" s="5"/>
      <c r="O38601" s="10"/>
      <c r="P38601" s="8"/>
    </row>
    <row r="38602" spans="1:16" s="2" customFormat="1" x14ac:dyDescent="0.15">
      <c r="A38602" s="3"/>
      <c r="B38602" s="3"/>
      <c r="J38602" s="3"/>
      <c r="K38602" s="5"/>
      <c r="L38602" s="8"/>
      <c r="N38602" s="5"/>
      <c r="O38602" s="10"/>
      <c r="P38602" s="8"/>
    </row>
    <row r="38603" spans="1:16" s="2" customFormat="1" x14ac:dyDescent="0.15">
      <c r="A38603" s="3"/>
      <c r="B38603" s="3"/>
      <c r="J38603" s="3"/>
      <c r="K38603" s="5"/>
      <c r="L38603" s="8"/>
      <c r="N38603" s="5"/>
      <c r="O38603" s="10"/>
      <c r="P38603" s="8"/>
    </row>
    <row r="38604" spans="1:16" s="2" customFormat="1" x14ac:dyDescent="0.15">
      <c r="A38604" s="3"/>
      <c r="B38604" s="3"/>
      <c r="J38604" s="3"/>
      <c r="K38604" s="5"/>
      <c r="L38604" s="8"/>
      <c r="N38604" s="5"/>
      <c r="O38604" s="10"/>
      <c r="P38604" s="8"/>
    </row>
    <row r="38605" spans="1:16" s="2" customFormat="1" x14ac:dyDescent="0.15">
      <c r="A38605" s="3"/>
      <c r="B38605" s="3"/>
      <c r="J38605" s="3"/>
      <c r="K38605" s="5"/>
      <c r="L38605" s="8"/>
      <c r="N38605" s="5"/>
      <c r="O38605" s="10"/>
      <c r="P38605" s="8"/>
    </row>
    <row r="38606" spans="1:16" s="2" customFormat="1" x14ac:dyDescent="0.15">
      <c r="A38606" s="3"/>
      <c r="B38606" s="3"/>
      <c r="J38606" s="3"/>
      <c r="K38606" s="5"/>
      <c r="L38606" s="8"/>
      <c r="N38606" s="5"/>
      <c r="O38606" s="10"/>
      <c r="P38606" s="8"/>
    </row>
    <row r="38607" spans="1:16" s="2" customFormat="1" x14ac:dyDescent="0.15">
      <c r="A38607" s="3"/>
      <c r="B38607" s="3"/>
      <c r="J38607" s="3"/>
      <c r="K38607" s="5"/>
      <c r="L38607" s="8"/>
      <c r="N38607" s="5"/>
      <c r="O38607" s="10"/>
      <c r="P38607" s="8"/>
    </row>
    <row r="38608" spans="1:16" s="2" customFormat="1" x14ac:dyDescent="0.15">
      <c r="A38608" s="3"/>
      <c r="B38608" s="3"/>
      <c r="J38608" s="3"/>
      <c r="K38608" s="5"/>
      <c r="L38608" s="8"/>
      <c r="N38608" s="5"/>
      <c r="O38608" s="10"/>
      <c r="P38608" s="8"/>
    </row>
    <row r="38609" spans="1:16" s="2" customFormat="1" x14ac:dyDescent="0.15">
      <c r="A38609" s="3"/>
      <c r="B38609" s="3"/>
      <c r="J38609" s="3"/>
      <c r="K38609" s="5"/>
      <c r="L38609" s="8"/>
      <c r="N38609" s="5"/>
      <c r="O38609" s="10"/>
      <c r="P38609" s="8"/>
    </row>
    <row r="38610" spans="1:16" s="2" customFormat="1" x14ac:dyDescent="0.15">
      <c r="A38610" s="3"/>
      <c r="B38610" s="3"/>
      <c r="J38610" s="3"/>
      <c r="K38610" s="5"/>
      <c r="L38610" s="8"/>
      <c r="N38610" s="5"/>
      <c r="O38610" s="10"/>
      <c r="P38610" s="8"/>
    </row>
    <row r="38611" spans="1:16" s="2" customFormat="1" x14ac:dyDescent="0.15">
      <c r="A38611" s="3"/>
      <c r="B38611" s="3"/>
      <c r="J38611" s="3"/>
      <c r="K38611" s="5"/>
      <c r="L38611" s="8"/>
      <c r="N38611" s="5"/>
      <c r="O38611" s="10"/>
      <c r="P38611" s="8"/>
    </row>
    <row r="38612" spans="1:16" s="2" customFormat="1" x14ac:dyDescent="0.15">
      <c r="A38612" s="3"/>
      <c r="B38612" s="3"/>
      <c r="J38612" s="3"/>
      <c r="K38612" s="5"/>
      <c r="L38612" s="8"/>
      <c r="N38612" s="5"/>
      <c r="O38612" s="10"/>
      <c r="P38612" s="8"/>
    </row>
    <row r="38613" spans="1:16" s="2" customFormat="1" x14ac:dyDescent="0.15">
      <c r="A38613" s="3"/>
      <c r="B38613" s="3"/>
      <c r="J38613" s="3"/>
      <c r="K38613" s="5"/>
      <c r="L38613" s="8"/>
      <c r="N38613" s="5"/>
      <c r="O38613" s="10"/>
      <c r="P38613" s="8"/>
    </row>
    <row r="38614" spans="1:16" s="2" customFormat="1" x14ac:dyDescent="0.15">
      <c r="A38614" s="3"/>
      <c r="B38614" s="3"/>
      <c r="J38614" s="3"/>
      <c r="K38614" s="5"/>
      <c r="L38614" s="8"/>
      <c r="N38614" s="5"/>
      <c r="O38614" s="10"/>
      <c r="P38614" s="8"/>
    </row>
    <row r="38615" spans="1:16" s="2" customFormat="1" x14ac:dyDescent="0.15">
      <c r="A38615" s="3"/>
      <c r="B38615" s="3"/>
      <c r="J38615" s="3"/>
      <c r="K38615" s="5"/>
      <c r="L38615" s="8"/>
      <c r="N38615" s="5"/>
      <c r="O38615" s="10"/>
      <c r="P38615" s="8"/>
    </row>
    <row r="38616" spans="1:16" s="2" customFormat="1" x14ac:dyDescent="0.15">
      <c r="A38616" s="3"/>
      <c r="B38616" s="3"/>
      <c r="J38616" s="3"/>
      <c r="K38616" s="5"/>
      <c r="L38616" s="8"/>
      <c r="N38616" s="5"/>
      <c r="O38616" s="10"/>
      <c r="P38616" s="8"/>
    </row>
    <row r="38617" spans="1:16" s="2" customFormat="1" x14ac:dyDescent="0.15">
      <c r="A38617" s="3"/>
      <c r="B38617" s="3"/>
      <c r="J38617" s="3"/>
      <c r="K38617" s="5"/>
      <c r="L38617" s="8"/>
      <c r="N38617" s="5"/>
      <c r="O38617" s="10"/>
      <c r="P38617" s="8"/>
    </row>
    <row r="38618" spans="1:16" s="2" customFormat="1" x14ac:dyDescent="0.15">
      <c r="A38618" s="3"/>
      <c r="B38618" s="3"/>
      <c r="J38618" s="3"/>
      <c r="K38618" s="5"/>
      <c r="L38618" s="8"/>
      <c r="N38618" s="5"/>
      <c r="O38618" s="10"/>
      <c r="P38618" s="8"/>
    </row>
    <row r="38619" spans="1:16" s="2" customFormat="1" x14ac:dyDescent="0.15">
      <c r="A38619" s="3"/>
      <c r="B38619" s="3"/>
      <c r="J38619" s="3"/>
      <c r="K38619" s="5"/>
      <c r="L38619" s="8"/>
      <c r="N38619" s="5"/>
      <c r="O38619" s="10"/>
      <c r="P38619" s="8"/>
    </row>
    <row r="38620" spans="1:16" s="2" customFormat="1" x14ac:dyDescent="0.15">
      <c r="A38620" s="3"/>
      <c r="B38620" s="3"/>
      <c r="J38620" s="3"/>
      <c r="K38620" s="5"/>
      <c r="L38620" s="8"/>
      <c r="N38620" s="5"/>
      <c r="O38620" s="10"/>
      <c r="P38620" s="8"/>
    </row>
    <row r="38621" spans="1:16" s="2" customFormat="1" x14ac:dyDescent="0.15">
      <c r="A38621" s="3"/>
      <c r="B38621" s="3"/>
      <c r="J38621" s="3"/>
      <c r="K38621" s="5"/>
      <c r="L38621" s="8"/>
      <c r="N38621" s="5"/>
      <c r="O38621" s="10"/>
      <c r="P38621" s="8"/>
    </row>
    <row r="38622" spans="1:16" s="2" customFormat="1" x14ac:dyDescent="0.15">
      <c r="A38622" s="3"/>
      <c r="B38622" s="3"/>
      <c r="J38622" s="3"/>
      <c r="K38622" s="5"/>
      <c r="L38622" s="8"/>
      <c r="N38622" s="5"/>
      <c r="O38622" s="10"/>
      <c r="P38622" s="8"/>
    </row>
    <row r="38623" spans="1:16" s="2" customFormat="1" x14ac:dyDescent="0.15">
      <c r="A38623" s="3"/>
      <c r="B38623" s="3"/>
      <c r="J38623" s="3"/>
      <c r="K38623" s="5"/>
      <c r="L38623" s="8"/>
      <c r="N38623" s="5"/>
      <c r="O38623" s="10"/>
      <c r="P38623" s="8"/>
    </row>
    <row r="38624" spans="1:16" s="2" customFormat="1" x14ac:dyDescent="0.15">
      <c r="A38624" s="3"/>
      <c r="B38624" s="3"/>
      <c r="J38624" s="3"/>
      <c r="K38624" s="5"/>
      <c r="L38624" s="8"/>
      <c r="N38624" s="5"/>
      <c r="O38624" s="10"/>
      <c r="P38624" s="8"/>
    </row>
    <row r="38625" spans="1:16" s="2" customFormat="1" x14ac:dyDescent="0.15">
      <c r="A38625" s="3"/>
      <c r="B38625" s="3"/>
      <c r="J38625" s="3"/>
      <c r="K38625" s="5"/>
      <c r="L38625" s="8"/>
      <c r="N38625" s="5"/>
      <c r="O38625" s="10"/>
      <c r="P38625" s="8"/>
    </row>
    <row r="38626" spans="1:16" s="2" customFormat="1" x14ac:dyDescent="0.15">
      <c r="A38626" s="3"/>
      <c r="B38626" s="3"/>
      <c r="J38626" s="3"/>
      <c r="K38626" s="5"/>
      <c r="L38626" s="8"/>
      <c r="N38626" s="5"/>
      <c r="O38626" s="10"/>
      <c r="P38626" s="8"/>
    </row>
    <row r="38627" spans="1:16" s="2" customFormat="1" x14ac:dyDescent="0.15">
      <c r="A38627" s="3"/>
      <c r="B38627" s="3"/>
      <c r="J38627" s="3"/>
      <c r="K38627" s="5"/>
      <c r="L38627" s="8"/>
      <c r="N38627" s="5"/>
      <c r="O38627" s="10"/>
      <c r="P38627" s="8"/>
    </row>
    <row r="38628" spans="1:16" s="2" customFormat="1" x14ac:dyDescent="0.15">
      <c r="A38628" s="3"/>
      <c r="B38628" s="3"/>
      <c r="J38628" s="3"/>
      <c r="K38628" s="5"/>
      <c r="L38628" s="8"/>
      <c r="N38628" s="5"/>
      <c r="O38628" s="10"/>
      <c r="P38628" s="8"/>
    </row>
    <row r="38629" spans="1:16" s="2" customFormat="1" x14ac:dyDescent="0.15">
      <c r="A38629" s="3"/>
      <c r="B38629" s="3"/>
      <c r="J38629" s="3"/>
      <c r="K38629" s="5"/>
      <c r="L38629" s="8"/>
      <c r="N38629" s="5"/>
      <c r="O38629" s="10"/>
      <c r="P38629" s="8"/>
    </row>
    <row r="38630" spans="1:16" s="2" customFormat="1" x14ac:dyDescent="0.15">
      <c r="A38630" s="3"/>
      <c r="B38630" s="3"/>
      <c r="J38630" s="3"/>
      <c r="K38630" s="5"/>
      <c r="L38630" s="8"/>
      <c r="N38630" s="5"/>
      <c r="O38630" s="10"/>
      <c r="P38630" s="8"/>
    </row>
    <row r="38631" spans="1:16" s="2" customFormat="1" x14ac:dyDescent="0.15">
      <c r="A38631" s="3"/>
      <c r="B38631" s="3"/>
      <c r="J38631" s="3"/>
      <c r="K38631" s="5"/>
      <c r="L38631" s="8"/>
      <c r="N38631" s="5"/>
      <c r="O38631" s="10"/>
      <c r="P38631" s="8"/>
    </row>
    <row r="38632" spans="1:16" s="2" customFormat="1" x14ac:dyDescent="0.15">
      <c r="A38632" s="3"/>
      <c r="B38632" s="3"/>
      <c r="J38632" s="3"/>
      <c r="K38632" s="5"/>
      <c r="L38632" s="8"/>
      <c r="N38632" s="5"/>
      <c r="O38632" s="10"/>
      <c r="P38632" s="8"/>
    </row>
    <row r="38633" spans="1:16" s="2" customFormat="1" x14ac:dyDescent="0.15">
      <c r="A38633" s="3"/>
      <c r="B38633" s="3"/>
      <c r="J38633" s="3"/>
      <c r="K38633" s="5"/>
      <c r="L38633" s="8"/>
      <c r="N38633" s="5"/>
      <c r="O38633" s="10"/>
      <c r="P38633" s="8"/>
    </row>
    <row r="38634" spans="1:16" s="2" customFormat="1" x14ac:dyDescent="0.15">
      <c r="A38634" s="3"/>
      <c r="B38634" s="3"/>
      <c r="J38634" s="3"/>
      <c r="K38634" s="5"/>
      <c r="L38634" s="8"/>
      <c r="N38634" s="5"/>
      <c r="O38634" s="10"/>
      <c r="P38634" s="8"/>
    </row>
    <row r="38635" spans="1:16" s="2" customFormat="1" x14ac:dyDescent="0.15">
      <c r="A38635" s="3"/>
      <c r="B38635" s="3"/>
      <c r="J38635" s="3"/>
      <c r="K38635" s="5"/>
      <c r="L38635" s="8"/>
      <c r="N38635" s="5"/>
      <c r="O38635" s="10"/>
      <c r="P38635" s="8"/>
    </row>
    <row r="38636" spans="1:16" s="2" customFormat="1" x14ac:dyDescent="0.15">
      <c r="A38636" s="3"/>
      <c r="B38636" s="3"/>
      <c r="J38636" s="3"/>
      <c r="K38636" s="5"/>
      <c r="L38636" s="8"/>
      <c r="N38636" s="5"/>
      <c r="O38636" s="10"/>
      <c r="P38636" s="8"/>
    </row>
    <row r="38637" spans="1:16" s="2" customFormat="1" x14ac:dyDescent="0.15">
      <c r="A38637" s="3"/>
      <c r="B38637" s="3"/>
      <c r="J38637" s="3"/>
      <c r="K38637" s="5"/>
      <c r="L38637" s="8"/>
      <c r="N38637" s="5"/>
      <c r="O38637" s="10"/>
      <c r="P38637" s="8"/>
    </row>
    <row r="38638" spans="1:16" s="2" customFormat="1" x14ac:dyDescent="0.15">
      <c r="A38638" s="3"/>
      <c r="B38638" s="3"/>
      <c r="J38638" s="3"/>
      <c r="K38638" s="5"/>
      <c r="L38638" s="8"/>
      <c r="N38638" s="5"/>
      <c r="O38638" s="10"/>
      <c r="P38638" s="8"/>
    </row>
    <row r="38639" spans="1:16" s="2" customFormat="1" x14ac:dyDescent="0.15">
      <c r="A38639" s="3"/>
      <c r="B38639" s="3"/>
      <c r="J38639" s="3"/>
      <c r="K38639" s="5"/>
      <c r="L38639" s="8"/>
      <c r="N38639" s="5"/>
      <c r="O38639" s="10"/>
      <c r="P38639" s="8"/>
    </row>
    <row r="38640" spans="1:16" s="2" customFormat="1" x14ac:dyDescent="0.15">
      <c r="A38640" s="3"/>
      <c r="B38640" s="3"/>
      <c r="J38640" s="3"/>
      <c r="K38640" s="5"/>
      <c r="L38640" s="8"/>
      <c r="N38640" s="5"/>
      <c r="O38640" s="10"/>
      <c r="P38640" s="8"/>
    </row>
    <row r="38641" spans="1:16" s="2" customFormat="1" x14ac:dyDescent="0.15">
      <c r="A38641" s="3"/>
      <c r="B38641" s="3"/>
      <c r="J38641" s="3"/>
      <c r="K38641" s="5"/>
      <c r="L38641" s="8"/>
      <c r="N38641" s="5"/>
      <c r="O38641" s="10"/>
      <c r="P38641" s="8"/>
    </row>
    <row r="38642" spans="1:16" s="2" customFormat="1" x14ac:dyDescent="0.15">
      <c r="A38642" s="3"/>
      <c r="B38642" s="3"/>
      <c r="J38642" s="3"/>
      <c r="K38642" s="5"/>
      <c r="L38642" s="8"/>
      <c r="N38642" s="5"/>
      <c r="O38642" s="10"/>
      <c r="P38642" s="8"/>
    </row>
    <row r="38643" spans="1:16" s="2" customFormat="1" x14ac:dyDescent="0.15">
      <c r="A38643" s="3"/>
      <c r="B38643" s="3"/>
      <c r="J38643" s="3"/>
      <c r="K38643" s="5"/>
      <c r="L38643" s="8"/>
      <c r="N38643" s="5"/>
      <c r="O38643" s="10"/>
      <c r="P38643" s="8"/>
    </row>
    <row r="38644" spans="1:16" s="2" customFormat="1" x14ac:dyDescent="0.15">
      <c r="A38644" s="3"/>
      <c r="B38644" s="3"/>
      <c r="J38644" s="3"/>
      <c r="K38644" s="5"/>
      <c r="L38644" s="8"/>
      <c r="N38644" s="5"/>
      <c r="O38644" s="10"/>
      <c r="P38644" s="8"/>
    </row>
    <row r="38645" spans="1:16" s="2" customFormat="1" x14ac:dyDescent="0.15">
      <c r="A38645" s="3"/>
      <c r="B38645" s="3"/>
      <c r="J38645" s="3"/>
      <c r="K38645" s="5"/>
      <c r="L38645" s="8"/>
      <c r="N38645" s="5"/>
      <c r="O38645" s="10"/>
      <c r="P38645" s="8"/>
    </row>
    <row r="38646" spans="1:16" s="2" customFormat="1" x14ac:dyDescent="0.15">
      <c r="A38646" s="3"/>
      <c r="B38646" s="3"/>
      <c r="J38646" s="3"/>
      <c r="K38646" s="5"/>
      <c r="L38646" s="8"/>
      <c r="N38646" s="5"/>
      <c r="O38646" s="10"/>
      <c r="P38646" s="8"/>
    </row>
    <row r="38647" spans="1:16" s="2" customFormat="1" x14ac:dyDescent="0.15">
      <c r="A38647" s="3"/>
      <c r="B38647" s="3"/>
      <c r="J38647" s="3"/>
      <c r="K38647" s="5"/>
      <c r="L38647" s="8"/>
      <c r="N38647" s="5"/>
      <c r="O38647" s="10"/>
      <c r="P38647" s="8"/>
    </row>
    <row r="38648" spans="1:16" s="2" customFormat="1" x14ac:dyDescent="0.15">
      <c r="A38648" s="3"/>
      <c r="B38648" s="3"/>
      <c r="J38648" s="3"/>
      <c r="K38648" s="5"/>
      <c r="L38648" s="8"/>
      <c r="N38648" s="5"/>
      <c r="O38648" s="10"/>
      <c r="P38648" s="8"/>
    </row>
    <row r="38649" spans="1:16" s="2" customFormat="1" x14ac:dyDescent="0.15">
      <c r="A38649" s="3"/>
      <c r="B38649" s="3"/>
      <c r="J38649" s="3"/>
      <c r="K38649" s="5"/>
      <c r="L38649" s="8"/>
      <c r="N38649" s="5"/>
      <c r="O38649" s="10"/>
      <c r="P38649" s="8"/>
    </row>
    <row r="38650" spans="1:16" s="2" customFormat="1" x14ac:dyDescent="0.15">
      <c r="A38650" s="3"/>
      <c r="B38650" s="3"/>
      <c r="J38650" s="3"/>
      <c r="K38650" s="5"/>
      <c r="L38650" s="8"/>
      <c r="N38650" s="5"/>
      <c r="O38650" s="10"/>
      <c r="P38650" s="8"/>
    </row>
    <row r="38651" spans="1:16" s="2" customFormat="1" x14ac:dyDescent="0.15">
      <c r="A38651" s="3"/>
      <c r="B38651" s="3"/>
      <c r="J38651" s="3"/>
      <c r="K38651" s="5"/>
      <c r="L38651" s="8"/>
      <c r="N38651" s="5"/>
      <c r="O38651" s="10"/>
      <c r="P38651" s="8"/>
    </row>
    <row r="38652" spans="1:16" s="2" customFormat="1" x14ac:dyDescent="0.15">
      <c r="A38652" s="3"/>
      <c r="B38652" s="3"/>
      <c r="J38652" s="3"/>
      <c r="K38652" s="5"/>
      <c r="L38652" s="8"/>
      <c r="N38652" s="5"/>
      <c r="O38652" s="10"/>
      <c r="P38652" s="8"/>
    </row>
    <row r="38653" spans="1:16" s="2" customFormat="1" x14ac:dyDescent="0.15">
      <c r="A38653" s="3"/>
      <c r="B38653" s="3"/>
      <c r="J38653" s="3"/>
      <c r="K38653" s="5"/>
      <c r="L38653" s="8"/>
      <c r="N38653" s="5"/>
      <c r="O38653" s="10"/>
      <c r="P38653" s="8"/>
    </row>
    <row r="38654" spans="1:16" s="2" customFormat="1" x14ac:dyDescent="0.15">
      <c r="A38654" s="3"/>
      <c r="B38654" s="3"/>
      <c r="J38654" s="3"/>
      <c r="K38654" s="5"/>
      <c r="L38654" s="8"/>
      <c r="N38654" s="5"/>
      <c r="O38654" s="10"/>
      <c r="P38654" s="8"/>
    </row>
    <row r="38655" spans="1:16" s="2" customFormat="1" x14ac:dyDescent="0.15">
      <c r="A38655" s="3"/>
      <c r="B38655" s="3"/>
      <c r="J38655" s="3"/>
      <c r="K38655" s="5"/>
      <c r="L38655" s="8"/>
      <c r="N38655" s="5"/>
      <c r="O38655" s="10"/>
      <c r="P38655" s="8"/>
    </row>
    <row r="38656" spans="1:16" s="2" customFormat="1" x14ac:dyDescent="0.15">
      <c r="A38656" s="3"/>
      <c r="B38656" s="3"/>
      <c r="J38656" s="3"/>
      <c r="K38656" s="5"/>
      <c r="L38656" s="8"/>
      <c r="N38656" s="5"/>
      <c r="O38656" s="10"/>
      <c r="P38656" s="8"/>
    </row>
    <row r="38657" spans="1:16" s="2" customFormat="1" x14ac:dyDescent="0.15">
      <c r="A38657" s="3"/>
      <c r="B38657" s="3"/>
      <c r="J38657" s="3"/>
      <c r="K38657" s="5"/>
      <c r="L38657" s="8"/>
      <c r="N38657" s="5"/>
      <c r="O38657" s="10"/>
      <c r="P38657" s="8"/>
    </row>
    <row r="38658" spans="1:16" s="2" customFormat="1" x14ac:dyDescent="0.15">
      <c r="A38658" s="3"/>
      <c r="B38658" s="3"/>
      <c r="J38658" s="3"/>
      <c r="K38658" s="5"/>
      <c r="L38658" s="8"/>
      <c r="N38658" s="5"/>
      <c r="O38658" s="10"/>
      <c r="P38658" s="8"/>
    </row>
    <row r="38659" spans="1:16" s="2" customFormat="1" x14ac:dyDescent="0.15">
      <c r="A38659" s="3"/>
      <c r="B38659" s="3"/>
      <c r="J38659" s="3"/>
      <c r="K38659" s="5"/>
      <c r="L38659" s="8"/>
      <c r="N38659" s="5"/>
      <c r="O38659" s="10"/>
      <c r="P38659" s="8"/>
    </row>
    <row r="38660" spans="1:16" s="2" customFormat="1" x14ac:dyDescent="0.15">
      <c r="A38660" s="3"/>
      <c r="B38660" s="3"/>
      <c r="J38660" s="3"/>
      <c r="K38660" s="5"/>
      <c r="L38660" s="8"/>
      <c r="N38660" s="5"/>
      <c r="O38660" s="10"/>
      <c r="P38660" s="8"/>
    </row>
    <row r="38661" spans="1:16" s="2" customFormat="1" x14ac:dyDescent="0.15">
      <c r="A38661" s="3"/>
      <c r="B38661" s="3"/>
      <c r="J38661" s="3"/>
      <c r="K38661" s="5"/>
      <c r="L38661" s="8"/>
      <c r="N38661" s="5"/>
      <c r="O38661" s="10"/>
      <c r="P38661" s="8"/>
    </row>
    <row r="38662" spans="1:16" s="2" customFormat="1" x14ac:dyDescent="0.15">
      <c r="A38662" s="3"/>
      <c r="B38662" s="3"/>
      <c r="J38662" s="3"/>
      <c r="K38662" s="5"/>
      <c r="L38662" s="8"/>
      <c r="N38662" s="5"/>
      <c r="O38662" s="10"/>
      <c r="P38662" s="8"/>
    </row>
    <row r="38663" spans="1:16" s="2" customFormat="1" x14ac:dyDescent="0.15">
      <c r="A38663" s="3"/>
      <c r="B38663" s="3"/>
      <c r="J38663" s="3"/>
      <c r="K38663" s="5"/>
      <c r="L38663" s="8"/>
      <c r="N38663" s="5"/>
      <c r="O38663" s="10"/>
      <c r="P38663" s="8"/>
    </row>
    <row r="38664" spans="1:16" s="2" customFormat="1" x14ac:dyDescent="0.15">
      <c r="A38664" s="3"/>
      <c r="B38664" s="3"/>
      <c r="J38664" s="3"/>
      <c r="K38664" s="5"/>
      <c r="L38664" s="8"/>
      <c r="N38664" s="5"/>
      <c r="O38664" s="10"/>
      <c r="P38664" s="8"/>
    </row>
    <row r="38665" spans="1:16" s="2" customFormat="1" x14ac:dyDescent="0.15">
      <c r="A38665" s="3"/>
      <c r="B38665" s="3"/>
      <c r="J38665" s="3"/>
      <c r="K38665" s="5"/>
      <c r="L38665" s="8"/>
      <c r="N38665" s="5"/>
      <c r="O38665" s="10"/>
      <c r="P38665" s="8"/>
    </row>
    <row r="38666" spans="1:16" s="2" customFormat="1" x14ac:dyDescent="0.15">
      <c r="A38666" s="3"/>
      <c r="B38666" s="3"/>
      <c r="J38666" s="3"/>
      <c r="K38666" s="5"/>
      <c r="L38666" s="8"/>
      <c r="N38666" s="5"/>
      <c r="O38666" s="10"/>
      <c r="P38666" s="8"/>
    </row>
    <row r="38667" spans="1:16" s="2" customFormat="1" x14ac:dyDescent="0.15">
      <c r="A38667" s="3"/>
      <c r="B38667" s="3"/>
      <c r="J38667" s="3"/>
      <c r="K38667" s="5"/>
      <c r="L38667" s="8"/>
      <c r="N38667" s="5"/>
      <c r="O38667" s="10"/>
      <c r="P38667" s="8"/>
    </row>
    <row r="38668" spans="1:16" s="2" customFormat="1" x14ac:dyDescent="0.15">
      <c r="A38668" s="3"/>
      <c r="B38668" s="3"/>
      <c r="J38668" s="3"/>
      <c r="K38668" s="5"/>
      <c r="L38668" s="8"/>
      <c r="N38668" s="5"/>
      <c r="O38668" s="10"/>
      <c r="P38668" s="8"/>
    </row>
    <row r="38669" spans="1:16" s="2" customFormat="1" x14ac:dyDescent="0.15">
      <c r="A38669" s="3"/>
      <c r="B38669" s="3"/>
      <c r="J38669" s="3"/>
      <c r="K38669" s="5"/>
      <c r="L38669" s="8"/>
      <c r="N38669" s="5"/>
      <c r="O38669" s="10"/>
      <c r="P38669" s="8"/>
    </row>
    <row r="38670" spans="1:16" s="2" customFormat="1" x14ac:dyDescent="0.15">
      <c r="A38670" s="3"/>
      <c r="B38670" s="3"/>
      <c r="J38670" s="3"/>
      <c r="K38670" s="5"/>
      <c r="L38670" s="8"/>
      <c r="N38670" s="5"/>
      <c r="O38670" s="10"/>
      <c r="P38670" s="8"/>
    </row>
    <row r="38671" spans="1:16" s="2" customFormat="1" x14ac:dyDescent="0.15">
      <c r="A38671" s="3"/>
      <c r="B38671" s="3"/>
      <c r="J38671" s="3"/>
      <c r="K38671" s="5"/>
      <c r="L38671" s="8"/>
      <c r="N38671" s="5"/>
      <c r="O38671" s="10"/>
      <c r="P38671" s="8"/>
    </row>
    <row r="38672" spans="1:16" s="2" customFormat="1" x14ac:dyDescent="0.15">
      <c r="A38672" s="3"/>
      <c r="B38672" s="3"/>
      <c r="J38672" s="3"/>
      <c r="K38672" s="5"/>
      <c r="L38672" s="8"/>
      <c r="N38672" s="5"/>
      <c r="O38672" s="10"/>
      <c r="P38672" s="8"/>
    </row>
    <row r="38673" spans="1:16" s="2" customFormat="1" x14ac:dyDescent="0.15">
      <c r="A38673" s="3"/>
      <c r="B38673" s="3"/>
      <c r="J38673" s="3"/>
      <c r="K38673" s="5"/>
      <c r="L38673" s="8"/>
      <c r="N38673" s="5"/>
      <c r="O38673" s="10"/>
      <c r="P38673" s="8"/>
    </row>
    <row r="38674" spans="1:16" s="2" customFormat="1" x14ac:dyDescent="0.15">
      <c r="A38674" s="3"/>
      <c r="B38674" s="3"/>
      <c r="J38674" s="3"/>
      <c r="K38674" s="5"/>
      <c r="L38674" s="8"/>
      <c r="N38674" s="5"/>
      <c r="O38674" s="10"/>
      <c r="P38674" s="8"/>
    </row>
    <row r="38675" spans="1:16" s="2" customFormat="1" x14ac:dyDescent="0.15">
      <c r="A38675" s="3"/>
      <c r="B38675" s="3"/>
      <c r="J38675" s="3"/>
      <c r="K38675" s="5"/>
      <c r="L38675" s="8"/>
      <c r="N38675" s="5"/>
      <c r="O38675" s="10"/>
      <c r="P38675" s="8"/>
    </row>
    <row r="38676" spans="1:16" s="2" customFormat="1" x14ac:dyDescent="0.15">
      <c r="A38676" s="3"/>
      <c r="B38676" s="3"/>
      <c r="J38676" s="3"/>
      <c r="K38676" s="5"/>
      <c r="L38676" s="8"/>
      <c r="N38676" s="5"/>
      <c r="O38676" s="10"/>
      <c r="P38676" s="8"/>
    </row>
    <row r="38677" spans="1:16" s="2" customFormat="1" x14ac:dyDescent="0.15">
      <c r="A38677" s="3"/>
      <c r="B38677" s="3"/>
      <c r="J38677" s="3"/>
      <c r="K38677" s="5"/>
      <c r="L38677" s="8"/>
      <c r="N38677" s="5"/>
      <c r="O38677" s="10"/>
      <c r="P38677" s="8"/>
    </row>
    <row r="38678" spans="1:16" s="2" customFormat="1" x14ac:dyDescent="0.15">
      <c r="A38678" s="3"/>
      <c r="B38678" s="3"/>
      <c r="J38678" s="3"/>
      <c r="K38678" s="5"/>
      <c r="L38678" s="8"/>
      <c r="N38678" s="5"/>
      <c r="O38678" s="10"/>
      <c r="P38678" s="8"/>
    </row>
    <row r="38679" spans="1:16" s="2" customFormat="1" x14ac:dyDescent="0.15">
      <c r="A38679" s="3"/>
      <c r="B38679" s="3"/>
      <c r="J38679" s="3"/>
      <c r="K38679" s="5"/>
      <c r="L38679" s="8"/>
      <c r="N38679" s="5"/>
      <c r="O38679" s="10"/>
      <c r="P38679" s="8"/>
    </row>
    <row r="38680" spans="1:16" s="2" customFormat="1" x14ac:dyDescent="0.15">
      <c r="A38680" s="3"/>
      <c r="B38680" s="3"/>
      <c r="J38680" s="3"/>
      <c r="K38680" s="5"/>
      <c r="L38680" s="8"/>
      <c r="N38680" s="5"/>
      <c r="O38680" s="10"/>
      <c r="P38680" s="8"/>
    </row>
    <row r="38681" spans="1:16" s="2" customFormat="1" x14ac:dyDescent="0.15">
      <c r="A38681" s="3"/>
      <c r="B38681" s="3"/>
      <c r="J38681" s="3"/>
      <c r="K38681" s="5"/>
      <c r="L38681" s="8"/>
      <c r="N38681" s="5"/>
      <c r="O38681" s="10"/>
      <c r="P38681" s="8"/>
    </row>
    <row r="38682" spans="1:16" s="2" customFormat="1" x14ac:dyDescent="0.15">
      <c r="A38682" s="3"/>
      <c r="B38682" s="3"/>
      <c r="J38682" s="3"/>
      <c r="K38682" s="5"/>
      <c r="L38682" s="8"/>
      <c r="N38682" s="5"/>
      <c r="O38682" s="10"/>
      <c r="P38682" s="8"/>
    </row>
    <row r="38683" spans="1:16" s="2" customFormat="1" x14ac:dyDescent="0.15">
      <c r="A38683" s="3"/>
      <c r="B38683" s="3"/>
      <c r="J38683" s="3"/>
      <c r="K38683" s="5"/>
      <c r="L38683" s="8"/>
      <c r="N38683" s="5"/>
      <c r="O38683" s="10"/>
      <c r="P38683" s="8"/>
    </row>
    <row r="38684" spans="1:16" s="2" customFormat="1" x14ac:dyDescent="0.15">
      <c r="A38684" s="3"/>
      <c r="B38684" s="3"/>
      <c r="J38684" s="3"/>
      <c r="K38684" s="5"/>
      <c r="L38684" s="8"/>
      <c r="N38684" s="5"/>
      <c r="O38684" s="10"/>
      <c r="P38684" s="8"/>
    </row>
    <row r="38685" spans="1:16" s="2" customFormat="1" x14ac:dyDescent="0.15">
      <c r="A38685" s="3"/>
      <c r="B38685" s="3"/>
      <c r="J38685" s="3"/>
      <c r="K38685" s="5"/>
      <c r="L38685" s="8"/>
      <c r="N38685" s="5"/>
      <c r="O38685" s="10"/>
      <c r="P38685" s="8"/>
    </row>
    <row r="38686" spans="1:16" s="2" customFormat="1" x14ac:dyDescent="0.15">
      <c r="A38686" s="3"/>
      <c r="B38686" s="3"/>
      <c r="J38686" s="3"/>
      <c r="K38686" s="5"/>
      <c r="L38686" s="8"/>
      <c r="N38686" s="5"/>
      <c r="O38686" s="10"/>
      <c r="P38686" s="8"/>
    </row>
    <row r="38687" spans="1:16" s="2" customFormat="1" x14ac:dyDescent="0.15">
      <c r="A38687" s="3"/>
      <c r="B38687" s="3"/>
      <c r="J38687" s="3"/>
      <c r="K38687" s="5"/>
      <c r="L38687" s="8"/>
      <c r="N38687" s="5"/>
      <c r="O38687" s="10"/>
      <c r="P38687" s="8"/>
    </row>
    <row r="38688" spans="1:16" s="2" customFormat="1" x14ac:dyDescent="0.15">
      <c r="A38688" s="3"/>
      <c r="B38688" s="3"/>
      <c r="J38688" s="3"/>
      <c r="K38688" s="5"/>
      <c r="L38688" s="8"/>
      <c r="N38688" s="5"/>
      <c r="O38688" s="10"/>
      <c r="P38688" s="8"/>
    </row>
    <row r="38689" spans="1:16" s="2" customFormat="1" x14ac:dyDescent="0.15">
      <c r="A38689" s="3"/>
      <c r="B38689" s="3"/>
      <c r="J38689" s="3"/>
      <c r="K38689" s="5"/>
      <c r="L38689" s="8"/>
      <c r="N38689" s="5"/>
      <c r="O38689" s="10"/>
      <c r="P38689" s="8"/>
    </row>
    <row r="38690" spans="1:16" s="2" customFormat="1" x14ac:dyDescent="0.15">
      <c r="A38690" s="3"/>
      <c r="B38690" s="3"/>
      <c r="J38690" s="3"/>
      <c r="K38690" s="5"/>
      <c r="L38690" s="8"/>
      <c r="N38690" s="5"/>
      <c r="O38690" s="10"/>
      <c r="P38690" s="8"/>
    </row>
    <row r="38691" spans="1:16" s="2" customFormat="1" x14ac:dyDescent="0.15">
      <c r="A38691" s="3"/>
      <c r="B38691" s="3"/>
      <c r="J38691" s="3"/>
      <c r="K38691" s="5"/>
      <c r="L38691" s="8"/>
      <c r="N38691" s="5"/>
      <c r="O38691" s="10"/>
      <c r="P38691" s="8"/>
    </row>
    <row r="38692" spans="1:16" s="2" customFormat="1" x14ac:dyDescent="0.15">
      <c r="A38692" s="3"/>
      <c r="B38692" s="3"/>
      <c r="J38692" s="3"/>
      <c r="K38692" s="5"/>
      <c r="L38692" s="8"/>
      <c r="N38692" s="5"/>
      <c r="O38692" s="10"/>
      <c r="P38692" s="8"/>
    </row>
    <row r="38693" spans="1:16" s="2" customFormat="1" x14ac:dyDescent="0.15">
      <c r="A38693" s="3"/>
      <c r="B38693" s="3"/>
      <c r="J38693" s="3"/>
      <c r="K38693" s="5"/>
      <c r="L38693" s="8"/>
      <c r="N38693" s="5"/>
      <c r="O38693" s="10"/>
      <c r="P38693" s="8"/>
    </row>
    <row r="38694" spans="1:16" s="2" customFormat="1" x14ac:dyDescent="0.15">
      <c r="A38694" s="3"/>
      <c r="B38694" s="3"/>
      <c r="J38694" s="3"/>
      <c r="K38694" s="5"/>
      <c r="L38694" s="8"/>
      <c r="N38694" s="5"/>
      <c r="O38694" s="10"/>
      <c r="P38694" s="8"/>
    </row>
    <row r="38695" spans="1:16" s="2" customFormat="1" x14ac:dyDescent="0.15">
      <c r="A38695" s="3"/>
      <c r="B38695" s="3"/>
      <c r="J38695" s="3"/>
      <c r="K38695" s="5"/>
      <c r="L38695" s="8"/>
      <c r="N38695" s="5"/>
      <c r="O38695" s="10"/>
      <c r="P38695" s="8"/>
    </row>
    <row r="38696" spans="1:16" s="2" customFormat="1" x14ac:dyDescent="0.15">
      <c r="A38696" s="3"/>
      <c r="B38696" s="3"/>
      <c r="J38696" s="3"/>
      <c r="K38696" s="5"/>
      <c r="L38696" s="8"/>
      <c r="N38696" s="5"/>
      <c r="O38696" s="10"/>
      <c r="P38696" s="8"/>
    </row>
    <row r="38697" spans="1:16" s="2" customFormat="1" x14ac:dyDescent="0.15">
      <c r="A38697" s="3"/>
      <c r="B38697" s="3"/>
      <c r="J38697" s="3"/>
      <c r="K38697" s="5"/>
      <c r="L38697" s="8"/>
      <c r="N38697" s="5"/>
      <c r="O38697" s="10"/>
      <c r="P38697" s="8"/>
    </row>
    <row r="38698" spans="1:16" s="2" customFormat="1" x14ac:dyDescent="0.15">
      <c r="A38698" s="3"/>
      <c r="B38698" s="3"/>
      <c r="J38698" s="3"/>
      <c r="K38698" s="5"/>
      <c r="L38698" s="8"/>
      <c r="N38698" s="5"/>
      <c r="O38698" s="10"/>
      <c r="P38698" s="8"/>
    </row>
    <row r="38699" spans="1:16" s="2" customFormat="1" x14ac:dyDescent="0.15">
      <c r="A38699" s="3"/>
      <c r="B38699" s="3"/>
      <c r="J38699" s="3"/>
      <c r="K38699" s="5"/>
      <c r="L38699" s="8"/>
      <c r="N38699" s="5"/>
      <c r="O38699" s="10"/>
      <c r="P38699" s="8"/>
    </row>
    <row r="38700" spans="1:16" s="2" customFormat="1" x14ac:dyDescent="0.15">
      <c r="A38700" s="3"/>
      <c r="B38700" s="3"/>
      <c r="J38700" s="3"/>
      <c r="K38700" s="5"/>
      <c r="L38700" s="8"/>
      <c r="N38700" s="5"/>
      <c r="O38700" s="10"/>
      <c r="P38700" s="8"/>
    </row>
    <row r="38701" spans="1:16" s="2" customFormat="1" x14ac:dyDescent="0.15">
      <c r="A38701" s="3"/>
      <c r="B38701" s="3"/>
      <c r="J38701" s="3"/>
      <c r="K38701" s="5"/>
      <c r="L38701" s="8"/>
      <c r="N38701" s="5"/>
      <c r="O38701" s="10"/>
      <c r="P38701" s="8"/>
    </row>
    <row r="38702" spans="1:16" s="2" customFormat="1" x14ac:dyDescent="0.15">
      <c r="A38702" s="3"/>
      <c r="B38702" s="3"/>
      <c r="J38702" s="3"/>
      <c r="K38702" s="5"/>
      <c r="L38702" s="8"/>
      <c r="N38702" s="5"/>
      <c r="O38702" s="10"/>
      <c r="P38702" s="8"/>
    </row>
    <row r="38703" spans="1:16" s="2" customFormat="1" x14ac:dyDescent="0.15">
      <c r="A38703" s="3"/>
      <c r="B38703" s="3"/>
      <c r="J38703" s="3"/>
      <c r="K38703" s="5"/>
      <c r="L38703" s="8"/>
      <c r="N38703" s="5"/>
      <c r="O38703" s="10"/>
      <c r="P38703" s="8"/>
    </row>
    <row r="38704" spans="1:16" s="2" customFormat="1" x14ac:dyDescent="0.15">
      <c r="A38704" s="3"/>
      <c r="B38704" s="3"/>
      <c r="J38704" s="3"/>
      <c r="K38704" s="5"/>
      <c r="L38704" s="8"/>
      <c r="N38704" s="5"/>
      <c r="O38704" s="10"/>
      <c r="P38704" s="8"/>
    </row>
    <row r="38705" spans="1:16" s="2" customFormat="1" x14ac:dyDescent="0.15">
      <c r="A38705" s="3"/>
      <c r="B38705" s="3"/>
      <c r="J38705" s="3"/>
      <c r="K38705" s="5"/>
      <c r="L38705" s="8"/>
      <c r="N38705" s="5"/>
      <c r="O38705" s="10"/>
      <c r="P38705" s="8"/>
    </row>
    <row r="38706" spans="1:16" s="2" customFormat="1" x14ac:dyDescent="0.15">
      <c r="A38706" s="3"/>
      <c r="B38706" s="3"/>
      <c r="J38706" s="3"/>
      <c r="K38706" s="5"/>
      <c r="L38706" s="8"/>
      <c r="N38706" s="5"/>
      <c r="O38706" s="10"/>
      <c r="P38706" s="8"/>
    </row>
    <row r="38707" spans="1:16" s="2" customFormat="1" x14ac:dyDescent="0.15">
      <c r="A38707" s="3"/>
      <c r="B38707" s="3"/>
      <c r="J38707" s="3"/>
      <c r="K38707" s="5"/>
      <c r="L38707" s="8"/>
      <c r="N38707" s="5"/>
      <c r="O38707" s="10"/>
      <c r="P38707" s="8"/>
    </row>
    <row r="38708" spans="1:16" s="2" customFormat="1" x14ac:dyDescent="0.15">
      <c r="A38708" s="3"/>
      <c r="B38708" s="3"/>
      <c r="J38708" s="3"/>
      <c r="K38708" s="5"/>
      <c r="L38708" s="8"/>
      <c r="N38708" s="5"/>
      <c r="O38708" s="10"/>
      <c r="P38708" s="8"/>
    </row>
    <row r="38709" spans="1:16" s="2" customFormat="1" x14ac:dyDescent="0.15">
      <c r="A38709" s="3"/>
      <c r="B38709" s="3"/>
      <c r="J38709" s="3"/>
      <c r="K38709" s="5"/>
      <c r="L38709" s="8"/>
      <c r="N38709" s="5"/>
      <c r="O38709" s="10"/>
      <c r="P38709" s="8"/>
    </row>
    <row r="38710" spans="1:16" s="2" customFormat="1" x14ac:dyDescent="0.15">
      <c r="A38710" s="3"/>
      <c r="B38710" s="3"/>
      <c r="J38710" s="3"/>
      <c r="K38710" s="5"/>
      <c r="L38710" s="8"/>
      <c r="N38710" s="5"/>
      <c r="O38710" s="10"/>
      <c r="P38710" s="8"/>
    </row>
    <row r="38711" spans="1:16" s="2" customFormat="1" x14ac:dyDescent="0.15">
      <c r="A38711" s="3"/>
      <c r="B38711" s="3"/>
      <c r="J38711" s="3"/>
      <c r="K38711" s="5"/>
      <c r="L38711" s="8"/>
      <c r="N38711" s="5"/>
      <c r="O38711" s="10"/>
      <c r="P38711" s="8"/>
    </row>
    <row r="38712" spans="1:16" s="2" customFormat="1" x14ac:dyDescent="0.15">
      <c r="A38712" s="3"/>
      <c r="B38712" s="3"/>
      <c r="J38712" s="3"/>
      <c r="K38712" s="5"/>
      <c r="L38712" s="8"/>
      <c r="N38712" s="5"/>
      <c r="O38712" s="10"/>
      <c r="P38712" s="8"/>
    </row>
    <row r="38713" spans="1:16" s="2" customFormat="1" x14ac:dyDescent="0.15">
      <c r="A38713" s="3"/>
      <c r="B38713" s="3"/>
      <c r="J38713" s="3"/>
      <c r="K38713" s="5"/>
      <c r="L38713" s="8"/>
      <c r="N38713" s="5"/>
      <c r="O38713" s="10"/>
      <c r="P38713" s="8"/>
    </row>
    <row r="38714" spans="1:16" s="2" customFormat="1" x14ac:dyDescent="0.15">
      <c r="A38714" s="3"/>
      <c r="B38714" s="3"/>
      <c r="J38714" s="3"/>
      <c r="K38714" s="5"/>
      <c r="L38714" s="8"/>
      <c r="N38714" s="5"/>
      <c r="O38714" s="10"/>
      <c r="P38714" s="8"/>
    </row>
    <row r="38715" spans="1:16" s="2" customFormat="1" x14ac:dyDescent="0.15">
      <c r="A38715" s="3"/>
      <c r="B38715" s="3"/>
      <c r="J38715" s="3"/>
      <c r="K38715" s="5"/>
      <c r="L38715" s="8"/>
      <c r="N38715" s="5"/>
      <c r="O38715" s="10"/>
      <c r="P38715" s="8"/>
    </row>
    <row r="38716" spans="1:16" s="2" customFormat="1" x14ac:dyDescent="0.15">
      <c r="A38716" s="3"/>
      <c r="B38716" s="3"/>
      <c r="J38716" s="3"/>
      <c r="K38716" s="5"/>
      <c r="L38716" s="8"/>
      <c r="N38716" s="5"/>
      <c r="O38716" s="10"/>
      <c r="P38716" s="8"/>
    </row>
    <row r="38717" spans="1:16" s="2" customFormat="1" x14ac:dyDescent="0.15">
      <c r="A38717" s="3"/>
      <c r="B38717" s="3"/>
      <c r="J38717" s="3"/>
      <c r="K38717" s="5"/>
      <c r="L38717" s="8"/>
      <c r="N38717" s="5"/>
      <c r="O38717" s="10"/>
      <c r="P38717" s="8"/>
    </row>
    <row r="38718" spans="1:16" s="2" customFormat="1" x14ac:dyDescent="0.15">
      <c r="A38718" s="3"/>
      <c r="B38718" s="3"/>
      <c r="J38718" s="3"/>
      <c r="K38718" s="5"/>
      <c r="L38718" s="8"/>
      <c r="N38718" s="5"/>
      <c r="O38718" s="10"/>
      <c r="P38718" s="8"/>
    </row>
    <row r="38719" spans="1:16" s="2" customFormat="1" x14ac:dyDescent="0.15">
      <c r="A38719" s="3"/>
      <c r="B38719" s="3"/>
      <c r="J38719" s="3"/>
      <c r="K38719" s="5"/>
      <c r="L38719" s="8"/>
      <c r="N38719" s="5"/>
      <c r="O38719" s="10"/>
      <c r="P38719" s="8"/>
    </row>
    <row r="38720" spans="1:16" s="2" customFormat="1" x14ac:dyDescent="0.15">
      <c r="A38720" s="3"/>
      <c r="B38720" s="3"/>
      <c r="J38720" s="3"/>
      <c r="K38720" s="5"/>
      <c r="L38720" s="8"/>
      <c r="N38720" s="5"/>
      <c r="O38720" s="10"/>
      <c r="P38720" s="8"/>
    </row>
    <row r="38721" spans="1:16" s="2" customFormat="1" x14ac:dyDescent="0.15">
      <c r="A38721" s="3"/>
      <c r="B38721" s="3"/>
      <c r="J38721" s="3"/>
      <c r="K38721" s="5"/>
      <c r="L38721" s="8"/>
      <c r="N38721" s="5"/>
      <c r="O38721" s="10"/>
      <c r="P38721" s="8"/>
    </row>
    <row r="38722" spans="1:16" s="2" customFormat="1" x14ac:dyDescent="0.15">
      <c r="A38722" s="3"/>
      <c r="B38722" s="3"/>
      <c r="J38722" s="3"/>
      <c r="K38722" s="5"/>
      <c r="L38722" s="8"/>
      <c r="N38722" s="5"/>
      <c r="O38722" s="10"/>
      <c r="P38722" s="8"/>
    </row>
    <row r="38723" spans="1:16" s="2" customFormat="1" x14ac:dyDescent="0.15">
      <c r="A38723" s="3"/>
      <c r="B38723" s="3"/>
      <c r="J38723" s="3"/>
      <c r="K38723" s="5"/>
      <c r="L38723" s="8"/>
      <c r="N38723" s="5"/>
      <c r="O38723" s="10"/>
      <c r="P38723" s="8"/>
    </row>
    <row r="38724" spans="1:16" s="2" customFormat="1" x14ac:dyDescent="0.15">
      <c r="A38724" s="3"/>
      <c r="B38724" s="3"/>
      <c r="J38724" s="3"/>
      <c r="K38724" s="5"/>
      <c r="L38724" s="8"/>
      <c r="N38724" s="5"/>
      <c r="O38724" s="10"/>
      <c r="P38724" s="8"/>
    </row>
    <row r="38725" spans="1:16" s="2" customFormat="1" x14ac:dyDescent="0.15">
      <c r="A38725" s="3"/>
      <c r="B38725" s="3"/>
      <c r="J38725" s="3"/>
      <c r="K38725" s="5"/>
      <c r="L38725" s="8"/>
      <c r="N38725" s="5"/>
      <c r="O38725" s="10"/>
      <c r="P38725" s="8"/>
    </row>
    <row r="38726" spans="1:16" s="2" customFormat="1" x14ac:dyDescent="0.15">
      <c r="A38726" s="3"/>
      <c r="B38726" s="3"/>
      <c r="J38726" s="3"/>
      <c r="K38726" s="5"/>
      <c r="L38726" s="8"/>
      <c r="N38726" s="5"/>
      <c r="O38726" s="10"/>
      <c r="P38726" s="8"/>
    </row>
    <row r="38727" spans="1:16" s="2" customFormat="1" x14ac:dyDescent="0.15">
      <c r="A38727" s="3"/>
      <c r="B38727" s="3"/>
      <c r="J38727" s="3"/>
      <c r="K38727" s="5"/>
      <c r="L38727" s="8"/>
      <c r="N38727" s="5"/>
      <c r="O38727" s="10"/>
      <c r="P38727" s="8"/>
    </row>
    <row r="38728" spans="1:16" s="2" customFormat="1" x14ac:dyDescent="0.15">
      <c r="A38728" s="3"/>
      <c r="B38728" s="3"/>
      <c r="J38728" s="3"/>
      <c r="K38728" s="5"/>
      <c r="L38728" s="8"/>
      <c r="N38728" s="5"/>
      <c r="O38728" s="10"/>
      <c r="P38728" s="8"/>
    </row>
    <row r="38729" spans="1:16" s="2" customFormat="1" x14ac:dyDescent="0.15">
      <c r="A38729" s="3"/>
      <c r="B38729" s="3"/>
      <c r="J38729" s="3"/>
      <c r="K38729" s="5"/>
      <c r="L38729" s="8"/>
      <c r="N38729" s="5"/>
      <c r="O38729" s="10"/>
      <c r="P38729" s="8"/>
    </row>
    <row r="38730" spans="1:16" s="2" customFormat="1" x14ac:dyDescent="0.15">
      <c r="A38730" s="3"/>
      <c r="B38730" s="3"/>
      <c r="J38730" s="3"/>
      <c r="K38730" s="5"/>
      <c r="L38730" s="8"/>
      <c r="N38730" s="5"/>
      <c r="O38730" s="10"/>
      <c r="P38730" s="8"/>
    </row>
    <row r="38731" spans="1:16" s="2" customFormat="1" x14ac:dyDescent="0.15">
      <c r="A38731" s="3"/>
      <c r="B38731" s="3"/>
      <c r="J38731" s="3"/>
      <c r="K38731" s="5"/>
      <c r="L38731" s="8"/>
      <c r="N38731" s="5"/>
      <c r="O38731" s="10"/>
      <c r="P38731" s="8"/>
    </row>
    <row r="38732" spans="1:16" s="2" customFormat="1" x14ac:dyDescent="0.15">
      <c r="A38732" s="3"/>
      <c r="B38732" s="3"/>
      <c r="J38732" s="3"/>
      <c r="K38732" s="5"/>
      <c r="L38732" s="8"/>
      <c r="N38732" s="5"/>
      <c r="O38732" s="10"/>
      <c r="P38732" s="8"/>
    </row>
    <row r="38733" spans="1:16" s="2" customFormat="1" x14ac:dyDescent="0.15">
      <c r="A38733" s="3"/>
      <c r="B38733" s="3"/>
      <c r="J38733" s="3"/>
      <c r="K38733" s="5"/>
      <c r="L38733" s="8"/>
      <c r="N38733" s="5"/>
      <c r="O38733" s="10"/>
      <c r="P38733" s="8"/>
    </row>
    <row r="38734" spans="1:16" s="2" customFormat="1" x14ac:dyDescent="0.15">
      <c r="A38734" s="3"/>
      <c r="B38734" s="3"/>
      <c r="J38734" s="3"/>
      <c r="K38734" s="5"/>
      <c r="L38734" s="8"/>
      <c r="N38734" s="5"/>
      <c r="O38734" s="10"/>
      <c r="P38734" s="8"/>
    </row>
    <row r="38735" spans="1:16" s="2" customFormat="1" x14ac:dyDescent="0.15">
      <c r="A38735" s="3"/>
      <c r="B38735" s="3"/>
      <c r="J38735" s="3"/>
      <c r="K38735" s="5"/>
      <c r="L38735" s="8"/>
      <c r="N38735" s="5"/>
      <c r="O38735" s="10"/>
      <c r="P38735" s="8"/>
    </row>
    <row r="38736" spans="1:16" s="2" customFormat="1" x14ac:dyDescent="0.15">
      <c r="A38736" s="3"/>
      <c r="B38736" s="3"/>
      <c r="J38736" s="3"/>
      <c r="K38736" s="5"/>
      <c r="L38736" s="8"/>
      <c r="N38736" s="5"/>
      <c r="O38736" s="10"/>
      <c r="P38736" s="8"/>
    </row>
    <row r="38737" spans="1:16" s="2" customFormat="1" x14ac:dyDescent="0.15">
      <c r="A38737" s="3"/>
      <c r="B38737" s="3"/>
      <c r="J38737" s="3"/>
      <c r="K38737" s="5"/>
      <c r="L38737" s="8"/>
      <c r="N38737" s="5"/>
      <c r="O38737" s="10"/>
      <c r="P38737" s="8"/>
    </row>
    <row r="38738" spans="1:16" s="2" customFormat="1" x14ac:dyDescent="0.15">
      <c r="A38738" s="3"/>
      <c r="B38738" s="3"/>
      <c r="J38738" s="3"/>
      <c r="K38738" s="5"/>
      <c r="L38738" s="8"/>
      <c r="N38738" s="5"/>
      <c r="O38738" s="10"/>
      <c r="P38738" s="8"/>
    </row>
    <row r="38739" spans="1:16" s="2" customFormat="1" x14ac:dyDescent="0.15">
      <c r="A38739" s="3"/>
      <c r="B38739" s="3"/>
      <c r="J38739" s="3"/>
      <c r="K38739" s="5"/>
      <c r="L38739" s="8"/>
      <c r="N38739" s="5"/>
      <c r="O38739" s="10"/>
      <c r="P38739" s="8"/>
    </row>
    <row r="38740" spans="1:16" s="2" customFormat="1" x14ac:dyDescent="0.15">
      <c r="A38740" s="3"/>
      <c r="B38740" s="3"/>
      <c r="J38740" s="3"/>
      <c r="K38740" s="5"/>
      <c r="L38740" s="8"/>
      <c r="N38740" s="5"/>
      <c r="O38740" s="10"/>
      <c r="P38740" s="8"/>
    </row>
    <row r="38741" spans="1:16" s="2" customFormat="1" x14ac:dyDescent="0.15">
      <c r="A38741" s="3"/>
      <c r="B38741" s="3"/>
      <c r="J38741" s="3"/>
      <c r="K38741" s="5"/>
      <c r="L38741" s="8"/>
      <c r="N38741" s="5"/>
      <c r="O38741" s="10"/>
      <c r="P38741" s="8"/>
    </row>
    <row r="38742" spans="1:16" s="2" customFormat="1" x14ac:dyDescent="0.15">
      <c r="A38742" s="3"/>
      <c r="B38742" s="3"/>
      <c r="J38742" s="3"/>
      <c r="K38742" s="5"/>
      <c r="L38742" s="8"/>
      <c r="N38742" s="5"/>
      <c r="O38742" s="10"/>
      <c r="P38742" s="8"/>
    </row>
    <row r="38743" spans="1:16" s="2" customFormat="1" x14ac:dyDescent="0.15">
      <c r="A38743" s="3"/>
      <c r="B38743" s="3"/>
      <c r="J38743" s="3"/>
      <c r="K38743" s="5"/>
      <c r="L38743" s="8"/>
      <c r="N38743" s="5"/>
      <c r="O38743" s="10"/>
      <c r="P38743" s="8"/>
    </row>
    <row r="38744" spans="1:16" s="2" customFormat="1" x14ac:dyDescent="0.15">
      <c r="A38744" s="3"/>
      <c r="B38744" s="3"/>
      <c r="J38744" s="3"/>
      <c r="K38744" s="5"/>
      <c r="L38744" s="8"/>
      <c r="N38744" s="5"/>
      <c r="O38744" s="10"/>
      <c r="P38744" s="8"/>
    </row>
    <row r="38745" spans="1:16" s="2" customFormat="1" x14ac:dyDescent="0.15">
      <c r="A38745" s="3"/>
      <c r="B38745" s="3"/>
      <c r="J38745" s="3"/>
      <c r="K38745" s="5"/>
      <c r="L38745" s="8"/>
      <c r="N38745" s="5"/>
      <c r="O38745" s="10"/>
      <c r="P38745" s="8"/>
    </row>
    <row r="38746" spans="1:16" s="2" customFormat="1" x14ac:dyDescent="0.15">
      <c r="A38746" s="3"/>
      <c r="B38746" s="3"/>
      <c r="J38746" s="3"/>
      <c r="K38746" s="5"/>
      <c r="L38746" s="8"/>
      <c r="N38746" s="5"/>
      <c r="O38746" s="10"/>
      <c r="P38746" s="8"/>
    </row>
    <row r="38747" spans="1:16" s="2" customFormat="1" x14ac:dyDescent="0.15">
      <c r="A38747" s="3"/>
      <c r="B38747" s="3"/>
      <c r="J38747" s="3"/>
      <c r="K38747" s="5"/>
      <c r="L38747" s="8"/>
      <c r="N38747" s="5"/>
      <c r="O38747" s="10"/>
      <c r="P38747" s="8"/>
    </row>
    <row r="38748" spans="1:16" s="2" customFormat="1" x14ac:dyDescent="0.15">
      <c r="A38748" s="3"/>
      <c r="B38748" s="3"/>
      <c r="J38748" s="3"/>
      <c r="K38748" s="5"/>
      <c r="L38748" s="8"/>
      <c r="N38748" s="5"/>
      <c r="O38748" s="10"/>
      <c r="P38748" s="8"/>
    </row>
    <row r="38749" spans="1:16" s="2" customFormat="1" x14ac:dyDescent="0.15">
      <c r="A38749" s="3"/>
      <c r="B38749" s="3"/>
      <c r="J38749" s="3"/>
      <c r="K38749" s="5"/>
      <c r="L38749" s="8"/>
      <c r="N38749" s="5"/>
      <c r="O38749" s="10"/>
      <c r="P38749" s="8"/>
    </row>
    <row r="38750" spans="1:16" s="2" customFormat="1" x14ac:dyDescent="0.15">
      <c r="A38750" s="3"/>
      <c r="B38750" s="3"/>
      <c r="J38750" s="3"/>
      <c r="K38750" s="5"/>
      <c r="L38750" s="8"/>
      <c r="N38750" s="5"/>
      <c r="O38750" s="10"/>
      <c r="P38750" s="8"/>
    </row>
    <row r="38751" spans="1:16" s="2" customFormat="1" x14ac:dyDescent="0.15">
      <c r="A38751" s="3"/>
      <c r="B38751" s="3"/>
      <c r="J38751" s="3"/>
      <c r="K38751" s="5"/>
      <c r="L38751" s="8"/>
      <c r="N38751" s="5"/>
      <c r="O38751" s="10"/>
      <c r="P38751" s="8"/>
    </row>
    <row r="38752" spans="1:16" s="2" customFormat="1" x14ac:dyDescent="0.15">
      <c r="A38752" s="3"/>
      <c r="B38752" s="3"/>
      <c r="J38752" s="3"/>
      <c r="K38752" s="5"/>
      <c r="L38752" s="8"/>
      <c r="N38752" s="5"/>
      <c r="O38752" s="10"/>
      <c r="P38752" s="8"/>
    </row>
    <row r="38753" spans="1:16" s="2" customFormat="1" x14ac:dyDescent="0.15">
      <c r="A38753" s="3"/>
      <c r="B38753" s="3"/>
      <c r="J38753" s="3"/>
      <c r="K38753" s="5"/>
      <c r="L38753" s="8"/>
      <c r="N38753" s="5"/>
      <c r="O38753" s="10"/>
      <c r="P38753" s="8"/>
    </row>
    <row r="38754" spans="1:16" s="2" customFormat="1" x14ac:dyDescent="0.15">
      <c r="A38754" s="3"/>
      <c r="B38754" s="3"/>
      <c r="J38754" s="3"/>
      <c r="K38754" s="5"/>
      <c r="L38754" s="8"/>
      <c r="N38754" s="5"/>
      <c r="O38754" s="10"/>
      <c r="P38754" s="8"/>
    </row>
    <row r="38755" spans="1:16" s="2" customFormat="1" x14ac:dyDescent="0.15">
      <c r="A38755" s="3"/>
      <c r="B38755" s="3"/>
      <c r="J38755" s="3"/>
      <c r="K38755" s="5"/>
      <c r="L38755" s="8"/>
      <c r="N38755" s="5"/>
      <c r="O38755" s="10"/>
      <c r="P38755" s="8"/>
    </row>
    <row r="38756" spans="1:16" s="2" customFormat="1" x14ac:dyDescent="0.15">
      <c r="A38756" s="3"/>
      <c r="B38756" s="3"/>
      <c r="J38756" s="3"/>
      <c r="K38756" s="5"/>
      <c r="L38756" s="8"/>
      <c r="N38756" s="5"/>
      <c r="O38756" s="10"/>
      <c r="P38756" s="8"/>
    </row>
    <row r="38757" spans="1:16" s="2" customFormat="1" x14ac:dyDescent="0.15">
      <c r="A38757" s="3"/>
      <c r="B38757" s="3"/>
      <c r="J38757" s="3"/>
      <c r="K38757" s="5"/>
      <c r="L38757" s="8"/>
      <c r="N38757" s="5"/>
      <c r="O38757" s="10"/>
      <c r="P38757" s="8"/>
    </row>
    <row r="38758" spans="1:16" s="2" customFormat="1" x14ac:dyDescent="0.15">
      <c r="A38758" s="3"/>
      <c r="B38758" s="3"/>
      <c r="J38758" s="3"/>
      <c r="K38758" s="5"/>
      <c r="L38758" s="8"/>
      <c r="N38758" s="5"/>
      <c r="O38758" s="10"/>
      <c r="P38758" s="8"/>
    </row>
    <row r="38759" spans="1:16" s="2" customFormat="1" x14ac:dyDescent="0.15">
      <c r="A38759" s="3"/>
      <c r="B38759" s="3"/>
      <c r="J38759" s="3"/>
      <c r="K38759" s="5"/>
      <c r="L38759" s="8"/>
      <c r="N38759" s="5"/>
      <c r="O38759" s="10"/>
      <c r="P38759" s="8"/>
    </row>
    <row r="38760" spans="1:16" s="2" customFormat="1" x14ac:dyDescent="0.15">
      <c r="A38760" s="3"/>
      <c r="B38760" s="3"/>
      <c r="J38760" s="3"/>
      <c r="K38760" s="5"/>
      <c r="L38760" s="8"/>
      <c r="N38760" s="5"/>
      <c r="O38760" s="10"/>
      <c r="P38760" s="8"/>
    </row>
    <row r="38761" spans="1:16" s="2" customFormat="1" x14ac:dyDescent="0.15">
      <c r="A38761" s="3"/>
      <c r="B38761" s="3"/>
      <c r="J38761" s="3"/>
      <c r="K38761" s="5"/>
      <c r="L38761" s="8"/>
      <c r="N38761" s="5"/>
      <c r="O38761" s="10"/>
      <c r="P38761" s="8"/>
    </row>
    <row r="38762" spans="1:16" s="2" customFormat="1" x14ac:dyDescent="0.15">
      <c r="A38762" s="3"/>
      <c r="B38762" s="3"/>
      <c r="J38762" s="3"/>
      <c r="K38762" s="5"/>
      <c r="L38762" s="8"/>
      <c r="N38762" s="5"/>
      <c r="O38762" s="10"/>
      <c r="P38762" s="8"/>
    </row>
    <row r="38763" spans="1:16" s="2" customFormat="1" x14ac:dyDescent="0.15">
      <c r="A38763" s="3"/>
      <c r="B38763" s="3"/>
      <c r="J38763" s="3"/>
      <c r="K38763" s="5"/>
      <c r="L38763" s="8"/>
      <c r="N38763" s="5"/>
      <c r="O38763" s="10"/>
      <c r="P38763" s="8"/>
    </row>
    <row r="38764" spans="1:16" s="2" customFormat="1" x14ac:dyDescent="0.15">
      <c r="A38764" s="3"/>
      <c r="B38764" s="3"/>
      <c r="J38764" s="3"/>
      <c r="K38764" s="5"/>
      <c r="L38764" s="8"/>
      <c r="N38764" s="5"/>
      <c r="O38764" s="10"/>
      <c r="P38764" s="8"/>
    </row>
    <row r="38765" spans="1:16" s="2" customFormat="1" x14ac:dyDescent="0.15">
      <c r="A38765" s="3"/>
      <c r="B38765" s="3"/>
      <c r="J38765" s="3"/>
      <c r="K38765" s="5"/>
      <c r="L38765" s="8"/>
      <c r="N38765" s="5"/>
      <c r="O38765" s="10"/>
      <c r="P38765" s="8"/>
    </row>
    <row r="38766" spans="1:16" s="2" customFormat="1" x14ac:dyDescent="0.15">
      <c r="A38766" s="3"/>
      <c r="B38766" s="3"/>
      <c r="J38766" s="3"/>
      <c r="K38766" s="5"/>
      <c r="L38766" s="8"/>
      <c r="N38766" s="5"/>
      <c r="O38766" s="10"/>
      <c r="P38766" s="8"/>
    </row>
    <row r="38767" spans="1:16" s="2" customFormat="1" x14ac:dyDescent="0.15">
      <c r="A38767" s="3"/>
      <c r="B38767" s="3"/>
      <c r="J38767" s="3"/>
      <c r="K38767" s="5"/>
      <c r="L38767" s="8"/>
      <c r="N38767" s="5"/>
      <c r="O38767" s="10"/>
      <c r="P38767" s="8"/>
    </row>
    <row r="38768" spans="1:16" s="2" customFormat="1" x14ac:dyDescent="0.15">
      <c r="A38768" s="3"/>
      <c r="B38768" s="3"/>
      <c r="J38768" s="3"/>
      <c r="K38768" s="5"/>
      <c r="L38768" s="8"/>
      <c r="N38768" s="5"/>
      <c r="O38768" s="10"/>
      <c r="P38768" s="8"/>
    </row>
    <row r="38769" spans="1:16" s="2" customFormat="1" x14ac:dyDescent="0.15">
      <c r="A38769" s="3"/>
      <c r="B38769" s="3"/>
      <c r="J38769" s="3"/>
      <c r="K38769" s="5"/>
      <c r="L38769" s="8"/>
      <c r="N38769" s="5"/>
      <c r="O38769" s="10"/>
      <c r="P38769" s="8"/>
    </row>
    <row r="38770" spans="1:16" s="2" customFormat="1" x14ac:dyDescent="0.15">
      <c r="A38770" s="3"/>
      <c r="B38770" s="3"/>
      <c r="J38770" s="3"/>
      <c r="K38770" s="5"/>
      <c r="L38770" s="8"/>
      <c r="N38770" s="5"/>
      <c r="O38770" s="10"/>
      <c r="P38770" s="8"/>
    </row>
    <row r="38771" spans="1:16" s="2" customFormat="1" x14ac:dyDescent="0.15">
      <c r="A38771" s="3"/>
      <c r="B38771" s="3"/>
      <c r="J38771" s="3"/>
      <c r="K38771" s="5"/>
      <c r="L38771" s="8"/>
      <c r="N38771" s="5"/>
      <c r="O38771" s="10"/>
      <c r="P38771" s="8"/>
    </row>
    <row r="38772" spans="1:16" s="2" customFormat="1" x14ac:dyDescent="0.15">
      <c r="A38772" s="3"/>
      <c r="B38772" s="3"/>
      <c r="J38772" s="3"/>
      <c r="K38772" s="5"/>
      <c r="L38772" s="8"/>
      <c r="N38772" s="5"/>
      <c r="O38772" s="10"/>
      <c r="P38772" s="8"/>
    </row>
    <row r="38773" spans="1:16" s="2" customFormat="1" x14ac:dyDescent="0.15">
      <c r="A38773" s="3"/>
      <c r="B38773" s="3"/>
      <c r="J38773" s="3"/>
      <c r="K38773" s="5"/>
      <c r="L38773" s="8"/>
      <c r="N38773" s="5"/>
      <c r="O38773" s="10"/>
      <c r="P38773" s="8"/>
    </row>
    <row r="38774" spans="1:16" s="2" customFormat="1" x14ac:dyDescent="0.15">
      <c r="A38774" s="3"/>
      <c r="B38774" s="3"/>
      <c r="J38774" s="3"/>
      <c r="K38774" s="5"/>
      <c r="L38774" s="8"/>
      <c r="N38774" s="5"/>
      <c r="O38774" s="10"/>
      <c r="P38774" s="8"/>
    </row>
    <row r="38775" spans="1:16" s="2" customFormat="1" x14ac:dyDescent="0.15">
      <c r="A38775" s="3"/>
      <c r="B38775" s="3"/>
      <c r="J38775" s="3"/>
      <c r="K38775" s="5"/>
      <c r="L38775" s="8"/>
      <c r="N38775" s="5"/>
      <c r="O38775" s="10"/>
      <c r="P38775" s="8"/>
    </row>
    <row r="38776" spans="1:16" s="2" customFormat="1" x14ac:dyDescent="0.15">
      <c r="A38776" s="3"/>
      <c r="B38776" s="3"/>
      <c r="J38776" s="3"/>
      <c r="K38776" s="5"/>
      <c r="L38776" s="8"/>
      <c r="N38776" s="5"/>
      <c r="O38776" s="10"/>
      <c r="P38776" s="8"/>
    </row>
    <row r="38777" spans="1:16" s="2" customFormat="1" x14ac:dyDescent="0.15">
      <c r="A38777" s="3"/>
      <c r="B38777" s="3"/>
      <c r="J38777" s="3"/>
      <c r="K38777" s="5"/>
      <c r="L38777" s="8"/>
      <c r="N38777" s="5"/>
      <c r="O38777" s="10"/>
      <c r="P38777" s="8"/>
    </row>
    <row r="38778" spans="1:16" s="2" customFormat="1" x14ac:dyDescent="0.15">
      <c r="A38778" s="3"/>
      <c r="B38778" s="3"/>
      <c r="J38778" s="3"/>
      <c r="K38778" s="5"/>
      <c r="L38778" s="8"/>
      <c r="N38778" s="5"/>
      <c r="O38778" s="10"/>
      <c r="P38778" s="8"/>
    </row>
    <row r="38779" spans="1:16" s="2" customFormat="1" x14ac:dyDescent="0.15">
      <c r="A38779" s="3"/>
      <c r="B38779" s="3"/>
      <c r="J38779" s="3"/>
      <c r="K38779" s="5"/>
      <c r="L38779" s="8"/>
      <c r="N38779" s="5"/>
      <c r="O38779" s="10"/>
      <c r="P38779" s="8"/>
    </row>
    <row r="38780" spans="1:16" s="2" customFormat="1" x14ac:dyDescent="0.15">
      <c r="A38780" s="3"/>
      <c r="B38780" s="3"/>
      <c r="J38780" s="3"/>
      <c r="K38780" s="5"/>
      <c r="L38780" s="8"/>
      <c r="N38780" s="5"/>
      <c r="O38780" s="10"/>
      <c r="P38780" s="8"/>
    </row>
    <row r="38781" spans="1:16" s="2" customFormat="1" x14ac:dyDescent="0.15">
      <c r="A38781" s="3"/>
      <c r="B38781" s="3"/>
      <c r="J38781" s="3"/>
      <c r="K38781" s="5"/>
      <c r="L38781" s="8"/>
      <c r="N38781" s="5"/>
      <c r="O38781" s="10"/>
      <c r="P38781" s="8"/>
    </row>
    <row r="38782" spans="1:16" s="2" customFormat="1" x14ac:dyDescent="0.15">
      <c r="A38782" s="3"/>
      <c r="B38782" s="3"/>
      <c r="J38782" s="3"/>
      <c r="K38782" s="5"/>
      <c r="L38782" s="8"/>
      <c r="N38782" s="5"/>
      <c r="O38782" s="10"/>
      <c r="P38782" s="8"/>
    </row>
    <row r="38783" spans="1:16" s="2" customFormat="1" x14ac:dyDescent="0.15">
      <c r="A38783" s="3"/>
      <c r="B38783" s="3"/>
      <c r="J38783" s="3"/>
      <c r="K38783" s="5"/>
      <c r="L38783" s="8"/>
      <c r="N38783" s="5"/>
      <c r="O38783" s="10"/>
      <c r="P38783" s="8"/>
    </row>
    <row r="38784" spans="1:16" s="2" customFormat="1" x14ac:dyDescent="0.15">
      <c r="A38784" s="3"/>
      <c r="B38784" s="3"/>
      <c r="J38784" s="3"/>
      <c r="K38784" s="5"/>
      <c r="L38784" s="8"/>
      <c r="N38784" s="5"/>
      <c r="O38784" s="10"/>
      <c r="P38784" s="8"/>
    </row>
    <row r="38785" spans="1:16" s="2" customFormat="1" x14ac:dyDescent="0.15">
      <c r="A38785" s="3"/>
      <c r="B38785" s="3"/>
      <c r="J38785" s="3"/>
      <c r="K38785" s="5"/>
      <c r="L38785" s="8"/>
      <c r="N38785" s="5"/>
      <c r="O38785" s="10"/>
      <c r="P38785" s="8"/>
    </row>
    <row r="38786" spans="1:16" s="2" customFormat="1" x14ac:dyDescent="0.15">
      <c r="A38786" s="3"/>
      <c r="B38786" s="3"/>
      <c r="J38786" s="3"/>
      <c r="K38786" s="5"/>
      <c r="L38786" s="8"/>
      <c r="N38786" s="5"/>
      <c r="O38786" s="10"/>
      <c r="P38786" s="8"/>
    </row>
    <row r="38787" spans="1:16" s="2" customFormat="1" x14ac:dyDescent="0.15">
      <c r="A38787" s="3"/>
      <c r="B38787" s="3"/>
      <c r="J38787" s="3"/>
      <c r="K38787" s="5"/>
      <c r="L38787" s="8"/>
      <c r="N38787" s="5"/>
      <c r="O38787" s="10"/>
      <c r="P38787" s="8"/>
    </row>
    <row r="38788" spans="1:16" s="2" customFormat="1" x14ac:dyDescent="0.15">
      <c r="A38788" s="3"/>
      <c r="B38788" s="3"/>
      <c r="J38788" s="3"/>
      <c r="K38788" s="5"/>
      <c r="L38788" s="8"/>
      <c r="N38788" s="5"/>
      <c r="O38788" s="10"/>
      <c r="P38788" s="8"/>
    </row>
    <row r="38789" spans="1:16" s="2" customFormat="1" x14ac:dyDescent="0.15">
      <c r="A38789" s="3"/>
      <c r="B38789" s="3"/>
      <c r="J38789" s="3"/>
      <c r="K38789" s="5"/>
      <c r="L38789" s="8"/>
      <c r="N38789" s="5"/>
      <c r="O38789" s="10"/>
      <c r="P38789" s="8"/>
    </row>
    <row r="38790" spans="1:16" s="2" customFormat="1" x14ac:dyDescent="0.15">
      <c r="A38790" s="3"/>
      <c r="B38790" s="3"/>
      <c r="J38790" s="3"/>
      <c r="K38790" s="5"/>
      <c r="L38790" s="8"/>
      <c r="N38790" s="5"/>
      <c r="O38790" s="10"/>
      <c r="P38790" s="8"/>
    </row>
    <row r="38791" spans="1:16" s="2" customFormat="1" x14ac:dyDescent="0.15">
      <c r="A38791" s="3"/>
      <c r="B38791" s="3"/>
      <c r="J38791" s="3"/>
      <c r="K38791" s="5"/>
      <c r="L38791" s="8"/>
      <c r="N38791" s="5"/>
      <c r="O38791" s="10"/>
      <c r="P38791" s="8"/>
    </row>
    <row r="38792" spans="1:16" s="2" customFormat="1" x14ac:dyDescent="0.15">
      <c r="A38792" s="3"/>
      <c r="B38792" s="3"/>
      <c r="J38792" s="3"/>
      <c r="K38792" s="5"/>
      <c r="L38792" s="8"/>
      <c r="N38792" s="5"/>
      <c r="O38792" s="10"/>
      <c r="P38792" s="8"/>
    </row>
    <row r="38793" spans="1:16" s="2" customFormat="1" x14ac:dyDescent="0.15">
      <c r="A38793" s="3"/>
      <c r="B38793" s="3"/>
      <c r="J38793" s="3"/>
      <c r="K38793" s="5"/>
      <c r="L38793" s="8"/>
      <c r="N38793" s="5"/>
      <c r="O38793" s="10"/>
      <c r="P38793" s="8"/>
    </row>
    <row r="38794" spans="1:16" s="2" customFormat="1" x14ac:dyDescent="0.15">
      <c r="A38794" s="3"/>
      <c r="B38794" s="3"/>
      <c r="J38794" s="3"/>
      <c r="K38794" s="5"/>
      <c r="L38794" s="8"/>
      <c r="N38794" s="5"/>
      <c r="O38794" s="10"/>
      <c r="P38794" s="8"/>
    </row>
    <row r="38795" spans="1:16" s="2" customFormat="1" x14ac:dyDescent="0.15">
      <c r="A38795" s="3"/>
      <c r="B38795" s="3"/>
      <c r="J38795" s="3"/>
      <c r="K38795" s="5"/>
      <c r="L38795" s="8"/>
      <c r="N38795" s="5"/>
      <c r="O38795" s="10"/>
      <c r="P38795" s="8"/>
    </row>
    <row r="38796" spans="1:16" s="2" customFormat="1" x14ac:dyDescent="0.15">
      <c r="A38796" s="3"/>
      <c r="B38796" s="3"/>
      <c r="J38796" s="3"/>
      <c r="K38796" s="5"/>
      <c r="L38796" s="8"/>
      <c r="N38796" s="5"/>
      <c r="O38796" s="10"/>
      <c r="P38796" s="8"/>
    </row>
    <row r="38797" spans="1:16" s="2" customFormat="1" x14ac:dyDescent="0.15">
      <c r="A38797" s="3"/>
      <c r="B38797" s="3"/>
      <c r="J38797" s="3"/>
      <c r="K38797" s="5"/>
      <c r="L38797" s="8"/>
      <c r="N38797" s="5"/>
      <c r="O38797" s="10"/>
      <c r="P38797" s="8"/>
    </row>
    <row r="38798" spans="1:16" s="2" customFormat="1" x14ac:dyDescent="0.15">
      <c r="A38798" s="3"/>
      <c r="B38798" s="3"/>
      <c r="J38798" s="3"/>
      <c r="K38798" s="5"/>
      <c r="L38798" s="8"/>
      <c r="N38798" s="5"/>
      <c r="O38798" s="10"/>
      <c r="P38798" s="8"/>
    </row>
    <row r="38799" spans="1:16" s="2" customFormat="1" x14ac:dyDescent="0.15">
      <c r="A38799" s="3"/>
      <c r="B38799" s="3"/>
      <c r="J38799" s="3"/>
      <c r="K38799" s="5"/>
      <c r="L38799" s="8"/>
      <c r="N38799" s="5"/>
      <c r="O38799" s="10"/>
      <c r="P38799" s="8"/>
    </row>
    <row r="38800" spans="1:16" s="2" customFormat="1" x14ac:dyDescent="0.15">
      <c r="A38800" s="3"/>
      <c r="B38800" s="3"/>
      <c r="J38800" s="3"/>
      <c r="K38800" s="5"/>
      <c r="L38800" s="8"/>
      <c r="N38800" s="5"/>
      <c r="O38800" s="10"/>
      <c r="P38800" s="8"/>
    </row>
    <row r="38801" spans="1:16" s="2" customFormat="1" x14ac:dyDescent="0.15">
      <c r="A38801" s="3"/>
      <c r="B38801" s="3"/>
      <c r="J38801" s="3"/>
      <c r="K38801" s="5"/>
      <c r="L38801" s="8"/>
      <c r="N38801" s="5"/>
      <c r="O38801" s="10"/>
      <c r="P38801" s="8"/>
    </row>
    <row r="38802" spans="1:16" s="2" customFormat="1" x14ac:dyDescent="0.15">
      <c r="A38802" s="3"/>
      <c r="B38802" s="3"/>
      <c r="J38802" s="3"/>
      <c r="K38802" s="5"/>
      <c r="L38802" s="8"/>
      <c r="N38802" s="5"/>
      <c r="O38802" s="10"/>
      <c r="P38802" s="8"/>
    </row>
    <row r="38803" spans="1:16" s="2" customFormat="1" x14ac:dyDescent="0.15">
      <c r="A38803" s="3"/>
      <c r="B38803" s="3"/>
      <c r="J38803" s="3"/>
      <c r="K38803" s="5"/>
      <c r="L38803" s="8"/>
      <c r="N38803" s="5"/>
      <c r="O38803" s="10"/>
      <c r="P38803" s="8"/>
    </row>
    <row r="38804" spans="1:16" s="2" customFormat="1" x14ac:dyDescent="0.15">
      <c r="A38804" s="3"/>
      <c r="B38804" s="3"/>
      <c r="J38804" s="3"/>
      <c r="K38804" s="5"/>
      <c r="L38804" s="8"/>
      <c r="N38804" s="5"/>
      <c r="O38804" s="10"/>
      <c r="P38804" s="8"/>
    </row>
    <row r="38805" spans="1:16" s="2" customFormat="1" x14ac:dyDescent="0.15">
      <c r="A38805" s="3"/>
      <c r="B38805" s="3"/>
      <c r="J38805" s="3"/>
      <c r="K38805" s="5"/>
      <c r="L38805" s="8"/>
      <c r="N38805" s="5"/>
      <c r="O38805" s="10"/>
      <c r="P38805" s="8"/>
    </row>
    <row r="38806" spans="1:16" s="2" customFormat="1" x14ac:dyDescent="0.15">
      <c r="A38806" s="3"/>
      <c r="B38806" s="3"/>
      <c r="J38806" s="3"/>
      <c r="K38806" s="5"/>
      <c r="L38806" s="8"/>
      <c r="N38806" s="5"/>
      <c r="O38806" s="10"/>
      <c r="P38806" s="8"/>
    </row>
    <row r="38807" spans="1:16" s="2" customFormat="1" x14ac:dyDescent="0.15">
      <c r="A38807" s="3"/>
      <c r="B38807" s="3"/>
      <c r="J38807" s="3"/>
      <c r="K38807" s="5"/>
      <c r="L38807" s="8"/>
      <c r="N38807" s="5"/>
      <c r="O38807" s="10"/>
      <c r="P38807" s="8"/>
    </row>
    <row r="38808" spans="1:16" s="2" customFormat="1" x14ac:dyDescent="0.15">
      <c r="A38808" s="3"/>
      <c r="B38808" s="3"/>
      <c r="J38808" s="3"/>
      <c r="K38808" s="5"/>
      <c r="L38808" s="8"/>
      <c r="N38808" s="5"/>
      <c r="O38808" s="10"/>
      <c r="P38808" s="8"/>
    </row>
    <row r="38809" spans="1:16" s="2" customFormat="1" x14ac:dyDescent="0.15">
      <c r="A38809" s="3"/>
      <c r="B38809" s="3"/>
      <c r="J38809" s="3"/>
      <c r="K38809" s="5"/>
      <c r="L38809" s="8"/>
      <c r="N38809" s="5"/>
      <c r="O38809" s="10"/>
      <c r="P38809" s="8"/>
    </row>
    <row r="38810" spans="1:16" s="2" customFormat="1" x14ac:dyDescent="0.15">
      <c r="A38810" s="3"/>
      <c r="B38810" s="3"/>
      <c r="J38810" s="3"/>
      <c r="K38810" s="5"/>
      <c r="L38810" s="8"/>
      <c r="N38810" s="5"/>
      <c r="O38810" s="10"/>
      <c r="P38810" s="8"/>
    </row>
    <row r="38811" spans="1:16" s="2" customFormat="1" x14ac:dyDescent="0.15">
      <c r="A38811" s="3"/>
      <c r="B38811" s="3"/>
      <c r="J38811" s="3"/>
      <c r="K38811" s="5"/>
      <c r="L38811" s="8"/>
      <c r="N38811" s="5"/>
      <c r="O38811" s="10"/>
      <c r="P38811" s="8"/>
    </row>
    <row r="38812" spans="1:16" s="2" customFormat="1" x14ac:dyDescent="0.15">
      <c r="A38812" s="3"/>
      <c r="B38812" s="3"/>
      <c r="J38812" s="3"/>
      <c r="K38812" s="5"/>
      <c r="L38812" s="8"/>
      <c r="N38812" s="5"/>
      <c r="O38812" s="10"/>
      <c r="P38812" s="8"/>
    </row>
    <row r="38813" spans="1:16" s="2" customFormat="1" x14ac:dyDescent="0.15">
      <c r="A38813" s="3"/>
      <c r="B38813" s="3"/>
      <c r="J38813" s="3"/>
      <c r="K38813" s="5"/>
      <c r="L38813" s="8"/>
      <c r="N38813" s="5"/>
      <c r="O38813" s="10"/>
      <c r="P38813" s="8"/>
    </row>
    <row r="38814" spans="1:16" s="2" customFormat="1" x14ac:dyDescent="0.15">
      <c r="A38814" s="3"/>
      <c r="B38814" s="3"/>
      <c r="J38814" s="3"/>
      <c r="K38814" s="5"/>
      <c r="L38814" s="8"/>
      <c r="N38814" s="5"/>
      <c r="O38814" s="10"/>
      <c r="P38814" s="8"/>
    </row>
    <row r="38815" spans="1:16" s="2" customFormat="1" x14ac:dyDescent="0.15">
      <c r="A38815" s="3"/>
      <c r="B38815" s="3"/>
      <c r="J38815" s="3"/>
      <c r="K38815" s="5"/>
      <c r="L38815" s="8"/>
      <c r="N38815" s="5"/>
      <c r="O38815" s="10"/>
      <c r="P38815" s="8"/>
    </row>
    <row r="38816" spans="1:16" s="2" customFormat="1" x14ac:dyDescent="0.15">
      <c r="A38816" s="3"/>
      <c r="B38816" s="3"/>
      <c r="J38816" s="3"/>
      <c r="K38816" s="5"/>
      <c r="L38816" s="8"/>
      <c r="N38816" s="5"/>
      <c r="O38816" s="10"/>
      <c r="P38816" s="8"/>
    </row>
    <row r="38817" spans="1:16" s="2" customFormat="1" x14ac:dyDescent="0.15">
      <c r="A38817" s="3"/>
      <c r="B38817" s="3"/>
      <c r="J38817" s="3"/>
      <c r="K38817" s="5"/>
      <c r="L38817" s="8"/>
      <c r="N38817" s="5"/>
      <c r="O38817" s="10"/>
      <c r="P38817" s="8"/>
    </row>
    <row r="38818" spans="1:16" s="2" customFormat="1" x14ac:dyDescent="0.15">
      <c r="A38818" s="3"/>
      <c r="B38818" s="3"/>
      <c r="J38818" s="3"/>
      <c r="K38818" s="5"/>
      <c r="L38818" s="8"/>
      <c r="N38818" s="5"/>
      <c r="O38818" s="10"/>
      <c r="P38818" s="8"/>
    </row>
    <row r="38819" spans="1:16" s="2" customFormat="1" x14ac:dyDescent="0.15">
      <c r="A38819" s="3"/>
      <c r="B38819" s="3"/>
      <c r="J38819" s="3"/>
      <c r="K38819" s="5"/>
      <c r="L38819" s="8"/>
      <c r="N38819" s="5"/>
      <c r="O38819" s="10"/>
      <c r="P38819" s="8"/>
    </row>
    <row r="38820" spans="1:16" s="2" customFormat="1" x14ac:dyDescent="0.15">
      <c r="A38820" s="3"/>
      <c r="B38820" s="3"/>
      <c r="J38820" s="3"/>
      <c r="K38820" s="5"/>
      <c r="L38820" s="8"/>
      <c r="N38820" s="5"/>
      <c r="O38820" s="10"/>
      <c r="P38820" s="8"/>
    </row>
    <row r="38821" spans="1:16" s="2" customFormat="1" x14ac:dyDescent="0.15">
      <c r="A38821" s="3"/>
      <c r="B38821" s="3"/>
      <c r="J38821" s="3"/>
      <c r="K38821" s="5"/>
      <c r="L38821" s="8"/>
      <c r="N38821" s="5"/>
      <c r="O38821" s="10"/>
      <c r="P38821" s="8"/>
    </row>
    <row r="38822" spans="1:16" s="2" customFormat="1" x14ac:dyDescent="0.15">
      <c r="A38822" s="3"/>
      <c r="B38822" s="3"/>
      <c r="J38822" s="3"/>
      <c r="K38822" s="5"/>
      <c r="L38822" s="8"/>
      <c r="N38822" s="5"/>
      <c r="O38822" s="10"/>
      <c r="P38822" s="8"/>
    </row>
    <row r="38823" spans="1:16" s="2" customFormat="1" x14ac:dyDescent="0.15">
      <c r="A38823" s="3"/>
      <c r="B38823" s="3"/>
      <c r="J38823" s="3"/>
      <c r="K38823" s="5"/>
      <c r="L38823" s="8"/>
      <c r="N38823" s="5"/>
      <c r="O38823" s="10"/>
      <c r="P38823" s="8"/>
    </row>
    <row r="38824" spans="1:16" s="2" customFormat="1" x14ac:dyDescent="0.15">
      <c r="A38824" s="3"/>
      <c r="B38824" s="3"/>
      <c r="J38824" s="3"/>
      <c r="K38824" s="5"/>
      <c r="L38824" s="8"/>
      <c r="N38824" s="5"/>
      <c r="O38824" s="10"/>
      <c r="P38824" s="8"/>
    </row>
    <row r="38825" spans="1:16" s="2" customFormat="1" x14ac:dyDescent="0.15">
      <c r="A38825" s="3"/>
      <c r="B38825" s="3"/>
      <c r="J38825" s="3"/>
      <c r="K38825" s="5"/>
      <c r="L38825" s="8"/>
      <c r="N38825" s="5"/>
      <c r="O38825" s="10"/>
      <c r="P38825" s="8"/>
    </row>
    <row r="38826" spans="1:16" s="2" customFormat="1" x14ac:dyDescent="0.15">
      <c r="A38826" s="3"/>
      <c r="B38826" s="3"/>
      <c r="J38826" s="3"/>
      <c r="K38826" s="5"/>
      <c r="L38826" s="8"/>
      <c r="N38826" s="5"/>
      <c r="O38826" s="10"/>
      <c r="P38826" s="8"/>
    </row>
    <row r="38827" spans="1:16" s="2" customFormat="1" x14ac:dyDescent="0.15">
      <c r="A38827" s="3"/>
      <c r="B38827" s="3"/>
      <c r="J38827" s="3"/>
      <c r="K38827" s="5"/>
      <c r="L38827" s="8"/>
      <c r="N38827" s="5"/>
      <c r="O38827" s="10"/>
      <c r="P38827" s="8"/>
    </row>
    <row r="38828" spans="1:16" s="2" customFormat="1" x14ac:dyDescent="0.15">
      <c r="A38828" s="3"/>
      <c r="B38828" s="3"/>
      <c r="J38828" s="3"/>
      <c r="K38828" s="5"/>
      <c r="L38828" s="8"/>
      <c r="N38828" s="5"/>
      <c r="O38828" s="10"/>
      <c r="P38828" s="8"/>
    </row>
    <row r="38829" spans="1:16" s="2" customFormat="1" x14ac:dyDescent="0.15">
      <c r="A38829" s="3"/>
      <c r="B38829" s="3"/>
      <c r="J38829" s="3"/>
      <c r="K38829" s="5"/>
      <c r="L38829" s="8"/>
      <c r="N38829" s="5"/>
      <c r="O38829" s="10"/>
      <c r="P38829" s="8"/>
    </row>
    <row r="38830" spans="1:16" s="2" customFormat="1" x14ac:dyDescent="0.15">
      <c r="A38830" s="3"/>
      <c r="B38830" s="3"/>
      <c r="J38830" s="3"/>
      <c r="K38830" s="5"/>
      <c r="L38830" s="8"/>
      <c r="N38830" s="5"/>
      <c r="O38830" s="10"/>
      <c r="P38830" s="8"/>
    </row>
    <row r="38831" spans="1:16" s="2" customFormat="1" x14ac:dyDescent="0.15">
      <c r="A38831" s="3"/>
      <c r="B38831" s="3"/>
      <c r="J38831" s="3"/>
      <c r="K38831" s="5"/>
      <c r="L38831" s="8"/>
      <c r="N38831" s="5"/>
      <c r="O38831" s="10"/>
      <c r="P38831" s="8"/>
    </row>
    <row r="38832" spans="1:16" s="2" customFormat="1" x14ac:dyDescent="0.15">
      <c r="A38832" s="3"/>
      <c r="B38832" s="3"/>
      <c r="J38832" s="3"/>
      <c r="K38832" s="5"/>
      <c r="L38832" s="8"/>
      <c r="N38832" s="5"/>
      <c r="O38832" s="10"/>
      <c r="P38832" s="8"/>
    </row>
    <row r="38833" spans="1:16" s="2" customFormat="1" x14ac:dyDescent="0.15">
      <c r="A38833" s="3"/>
      <c r="B38833" s="3"/>
      <c r="J38833" s="3"/>
      <c r="K38833" s="5"/>
      <c r="L38833" s="8"/>
      <c r="N38833" s="5"/>
      <c r="O38833" s="10"/>
      <c r="P38833" s="8"/>
    </row>
    <row r="38834" spans="1:16" s="2" customFormat="1" x14ac:dyDescent="0.15">
      <c r="A38834" s="3"/>
      <c r="B38834" s="3"/>
      <c r="J38834" s="3"/>
      <c r="K38834" s="5"/>
      <c r="L38834" s="8"/>
      <c r="N38834" s="5"/>
      <c r="O38834" s="10"/>
      <c r="P38834" s="8"/>
    </row>
    <row r="38835" spans="1:16" s="2" customFormat="1" x14ac:dyDescent="0.15">
      <c r="A38835" s="3"/>
      <c r="B38835" s="3"/>
      <c r="J38835" s="3"/>
      <c r="K38835" s="5"/>
      <c r="L38835" s="8"/>
      <c r="N38835" s="5"/>
      <c r="O38835" s="10"/>
      <c r="P38835" s="8"/>
    </row>
    <row r="38836" spans="1:16" s="2" customFormat="1" x14ac:dyDescent="0.15">
      <c r="A38836" s="3"/>
      <c r="B38836" s="3"/>
      <c r="J38836" s="3"/>
      <c r="K38836" s="5"/>
      <c r="L38836" s="8"/>
      <c r="N38836" s="5"/>
      <c r="O38836" s="10"/>
      <c r="P38836" s="8"/>
    </row>
    <row r="38837" spans="1:16" s="2" customFormat="1" x14ac:dyDescent="0.15">
      <c r="A38837" s="3"/>
      <c r="B38837" s="3"/>
      <c r="J38837" s="3"/>
      <c r="K38837" s="5"/>
      <c r="L38837" s="8"/>
      <c r="N38837" s="5"/>
      <c r="O38837" s="10"/>
      <c r="P38837" s="8"/>
    </row>
    <row r="38838" spans="1:16" s="2" customFormat="1" x14ac:dyDescent="0.15">
      <c r="A38838" s="3"/>
      <c r="B38838" s="3"/>
      <c r="J38838" s="3"/>
      <c r="K38838" s="5"/>
      <c r="L38838" s="8"/>
      <c r="N38838" s="5"/>
      <c r="O38838" s="10"/>
      <c r="P38838" s="8"/>
    </row>
    <row r="38839" spans="1:16" s="2" customFormat="1" x14ac:dyDescent="0.15">
      <c r="A38839" s="3"/>
      <c r="B38839" s="3"/>
      <c r="J38839" s="3"/>
      <c r="K38839" s="5"/>
      <c r="L38839" s="8"/>
      <c r="N38839" s="5"/>
      <c r="O38839" s="10"/>
      <c r="P38839" s="8"/>
    </row>
    <row r="38840" spans="1:16" s="2" customFormat="1" x14ac:dyDescent="0.15">
      <c r="A38840" s="3"/>
      <c r="B38840" s="3"/>
      <c r="J38840" s="3"/>
      <c r="K38840" s="5"/>
      <c r="L38840" s="8"/>
      <c r="N38840" s="5"/>
      <c r="O38840" s="10"/>
      <c r="P38840" s="8"/>
    </row>
    <row r="38841" spans="1:16" s="2" customFormat="1" x14ac:dyDescent="0.15">
      <c r="A38841" s="3"/>
      <c r="B38841" s="3"/>
      <c r="J38841" s="3"/>
      <c r="K38841" s="5"/>
      <c r="L38841" s="8"/>
      <c r="N38841" s="5"/>
      <c r="O38841" s="10"/>
      <c r="P38841" s="8"/>
    </row>
    <row r="38842" spans="1:16" s="2" customFormat="1" x14ac:dyDescent="0.15">
      <c r="A38842" s="3"/>
      <c r="B38842" s="3"/>
      <c r="J38842" s="3"/>
      <c r="K38842" s="5"/>
      <c r="L38842" s="8"/>
      <c r="N38842" s="5"/>
      <c r="O38842" s="10"/>
      <c r="P38842" s="8"/>
    </row>
    <row r="38843" spans="1:16" s="2" customFormat="1" x14ac:dyDescent="0.15">
      <c r="A38843" s="3"/>
      <c r="B38843" s="3"/>
      <c r="J38843" s="3"/>
      <c r="K38843" s="5"/>
      <c r="L38843" s="8"/>
      <c r="N38843" s="5"/>
      <c r="O38843" s="10"/>
      <c r="P38843" s="8"/>
    </row>
    <row r="38844" spans="1:16" s="2" customFormat="1" x14ac:dyDescent="0.15">
      <c r="A38844" s="3"/>
      <c r="B38844" s="3"/>
      <c r="J38844" s="3"/>
      <c r="K38844" s="5"/>
      <c r="L38844" s="8"/>
      <c r="N38844" s="5"/>
      <c r="O38844" s="10"/>
      <c r="P38844" s="8"/>
    </row>
    <row r="38845" spans="1:16" s="2" customFormat="1" x14ac:dyDescent="0.15">
      <c r="A38845" s="3"/>
      <c r="B38845" s="3"/>
      <c r="J38845" s="3"/>
      <c r="K38845" s="5"/>
      <c r="L38845" s="8"/>
      <c r="N38845" s="5"/>
      <c r="O38845" s="10"/>
      <c r="P38845" s="8"/>
    </row>
    <row r="38846" spans="1:16" s="2" customFormat="1" x14ac:dyDescent="0.15">
      <c r="A38846" s="3"/>
      <c r="B38846" s="3"/>
      <c r="J38846" s="3"/>
      <c r="K38846" s="5"/>
      <c r="L38846" s="8"/>
      <c r="N38846" s="5"/>
      <c r="O38846" s="10"/>
      <c r="P38846" s="8"/>
    </row>
    <row r="38847" spans="1:16" s="2" customFormat="1" x14ac:dyDescent="0.15">
      <c r="A38847" s="3"/>
      <c r="B38847" s="3"/>
      <c r="J38847" s="3"/>
      <c r="K38847" s="5"/>
      <c r="L38847" s="8"/>
      <c r="N38847" s="5"/>
      <c r="O38847" s="10"/>
      <c r="P38847" s="8"/>
    </row>
    <row r="38848" spans="1:16" s="2" customFormat="1" x14ac:dyDescent="0.15">
      <c r="A38848" s="3"/>
      <c r="B38848" s="3"/>
      <c r="J38848" s="3"/>
      <c r="K38848" s="5"/>
      <c r="L38848" s="8"/>
      <c r="N38848" s="5"/>
      <c r="O38848" s="10"/>
      <c r="P38848" s="8"/>
    </row>
    <row r="38849" spans="1:16" s="2" customFormat="1" x14ac:dyDescent="0.15">
      <c r="A38849" s="3"/>
      <c r="B38849" s="3"/>
      <c r="J38849" s="3"/>
      <c r="K38849" s="5"/>
      <c r="L38849" s="8"/>
      <c r="N38849" s="5"/>
      <c r="O38849" s="10"/>
      <c r="P38849" s="8"/>
    </row>
    <row r="38850" spans="1:16" s="2" customFormat="1" x14ac:dyDescent="0.15">
      <c r="A38850" s="3"/>
      <c r="B38850" s="3"/>
      <c r="J38850" s="3"/>
      <c r="K38850" s="5"/>
      <c r="L38850" s="8"/>
      <c r="N38850" s="5"/>
      <c r="O38850" s="10"/>
      <c r="P38850" s="8"/>
    </row>
    <row r="38851" spans="1:16" s="2" customFormat="1" x14ac:dyDescent="0.15">
      <c r="A38851" s="3"/>
      <c r="B38851" s="3"/>
      <c r="J38851" s="3"/>
      <c r="K38851" s="5"/>
      <c r="L38851" s="8"/>
      <c r="N38851" s="5"/>
      <c r="O38851" s="10"/>
      <c r="P38851" s="8"/>
    </row>
    <row r="38852" spans="1:16" s="2" customFormat="1" x14ac:dyDescent="0.15">
      <c r="A38852" s="3"/>
      <c r="B38852" s="3"/>
      <c r="J38852" s="3"/>
      <c r="K38852" s="5"/>
      <c r="L38852" s="8"/>
      <c r="N38852" s="5"/>
      <c r="O38852" s="10"/>
      <c r="P38852" s="8"/>
    </row>
    <row r="38853" spans="1:16" s="2" customFormat="1" x14ac:dyDescent="0.15">
      <c r="A38853" s="3"/>
      <c r="B38853" s="3"/>
      <c r="J38853" s="3"/>
      <c r="K38853" s="5"/>
      <c r="L38853" s="8"/>
      <c r="N38853" s="5"/>
      <c r="O38853" s="10"/>
      <c r="P38853" s="8"/>
    </row>
    <row r="38854" spans="1:16" s="2" customFormat="1" x14ac:dyDescent="0.15">
      <c r="A38854" s="3"/>
      <c r="B38854" s="3"/>
      <c r="J38854" s="3"/>
      <c r="K38854" s="5"/>
      <c r="L38854" s="8"/>
      <c r="N38854" s="5"/>
      <c r="O38854" s="10"/>
      <c r="P38854" s="8"/>
    </row>
    <row r="38855" spans="1:16" s="2" customFormat="1" x14ac:dyDescent="0.15">
      <c r="A38855" s="3"/>
      <c r="B38855" s="3"/>
      <c r="J38855" s="3"/>
      <c r="K38855" s="5"/>
      <c r="L38855" s="8"/>
      <c r="N38855" s="5"/>
      <c r="O38855" s="10"/>
      <c r="P38855" s="8"/>
    </row>
    <row r="38856" spans="1:16" s="2" customFormat="1" x14ac:dyDescent="0.15">
      <c r="A38856" s="3"/>
      <c r="B38856" s="3"/>
      <c r="J38856" s="3"/>
      <c r="K38856" s="5"/>
      <c r="L38856" s="8"/>
      <c r="N38856" s="5"/>
      <c r="O38856" s="10"/>
      <c r="P38856" s="8"/>
    </row>
    <row r="38857" spans="1:16" s="2" customFormat="1" x14ac:dyDescent="0.15">
      <c r="A38857" s="3"/>
      <c r="B38857" s="3"/>
      <c r="J38857" s="3"/>
      <c r="K38857" s="5"/>
      <c r="L38857" s="8"/>
      <c r="N38857" s="5"/>
      <c r="O38857" s="10"/>
      <c r="P38857" s="8"/>
    </row>
    <row r="38858" spans="1:16" s="2" customFormat="1" x14ac:dyDescent="0.15">
      <c r="A38858" s="3"/>
      <c r="B38858" s="3"/>
      <c r="J38858" s="3"/>
      <c r="K38858" s="5"/>
      <c r="L38858" s="8"/>
      <c r="N38858" s="5"/>
      <c r="O38858" s="10"/>
      <c r="P38858" s="8"/>
    </row>
    <row r="38859" spans="1:16" s="2" customFormat="1" x14ac:dyDescent="0.15">
      <c r="A38859" s="3"/>
      <c r="B38859" s="3"/>
      <c r="J38859" s="3"/>
      <c r="K38859" s="5"/>
      <c r="L38859" s="8"/>
      <c r="N38859" s="5"/>
      <c r="O38859" s="10"/>
      <c r="P38859" s="8"/>
    </row>
    <row r="38860" spans="1:16" s="2" customFormat="1" x14ac:dyDescent="0.15">
      <c r="A38860" s="3"/>
      <c r="B38860" s="3"/>
      <c r="J38860" s="3"/>
      <c r="K38860" s="5"/>
      <c r="L38860" s="8"/>
      <c r="N38860" s="5"/>
      <c r="O38860" s="10"/>
      <c r="P38860" s="8"/>
    </row>
    <row r="38861" spans="1:16" s="2" customFormat="1" x14ac:dyDescent="0.15">
      <c r="A38861" s="3"/>
      <c r="B38861" s="3"/>
      <c r="J38861" s="3"/>
      <c r="K38861" s="5"/>
      <c r="L38861" s="8"/>
      <c r="N38861" s="5"/>
      <c r="O38861" s="10"/>
      <c r="P38861" s="8"/>
    </row>
    <row r="38862" spans="1:16" s="2" customFormat="1" x14ac:dyDescent="0.15">
      <c r="A38862" s="3"/>
      <c r="B38862" s="3"/>
      <c r="J38862" s="3"/>
      <c r="K38862" s="5"/>
      <c r="L38862" s="8"/>
      <c r="N38862" s="5"/>
      <c r="O38862" s="10"/>
      <c r="P38862" s="8"/>
    </row>
    <row r="38863" spans="1:16" s="2" customFormat="1" x14ac:dyDescent="0.15">
      <c r="A38863" s="3"/>
      <c r="B38863" s="3"/>
      <c r="J38863" s="3"/>
      <c r="K38863" s="5"/>
      <c r="L38863" s="8"/>
      <c r="N38863" s="5"/>
      <c r="O38863" s="10"/>
      <c r="P38863" s="8"/>
    </row>
    <row r="38864" spans="1:16" s="2" customFormat="1" x14ac:dyDescent="0.15">
      <c r="A38864" s="3"/>
      <c r="B38864" s="3"/>
      <c r="J38864" s="3"/>
      <c r="K38864" s="5"/>
      <c r="L38864" s="8"/>
      <c r="N38864" s="5"/>
      <c r="O38864" s="10"/>
      <c r="P38864" s="8"/>
    </row>
    <row r="38865" spans="1:16" s="2" customFormat="1" x14ac:dyDescent="0.15">
      <c r="A38865" s="3"/>
      <c r="B38865" s="3"/>
      <c r="J38865" s="3"/>
      <c r="K38865" s="5"/>
      <c r="L38865" s="8"/>
      <c r="N38865" s="5"/>
      <c r="O38865" s="10"/>
      <c r="P38865" s="8"/>
    </row>
    <row r="38866" spans="1:16" s="2" customFormat="1" x14ac:dyDescent="0.15">
      <c r="A38866" s="3"/>
      <c r="B38866" s="3"/>
      <c r="J38866" s="3"/>
      <c r="K38866" s="5"/>
      <c r="L38866" s="8"/>
      <c r="N38866" s="5"/>
      <c r="O38866" s="10"/>
      <c r="P38866" s="8"/>
    </row>
    <row r="38867" spans="1:16" s="2" customFormat="1" x14ac:dyDescent="0.15">
      <c r="A38867" s="3"/>
      <c r="B38867" s="3"/>
      <c r="J38867" s="3"/>
      <c r="K38867" s="5"/>
      <c r="L38867" s="8"/>
      <c r="N38867" s="5"/>
      <c r="O38867" s="10"/>
      <c r="P38867" s="8"/>
    </row>
    <row r="38868" spans="1:16" s="2" customFormat="1" x14ac:dyDescent="0.15">
      <c r="A38868" s="3"/>
      <c r="B38868" s="3"/>
      <c r="J38868" s="3"/>
      <c r="K38868" s="5"/>
      <c r="L38868" s="8"/>
      <c r="N38868" s="5"/>
      <c r="O38868" s="10"/>
      <c r="P38868" s="8"/>
    </row>
    <row r="38869" spans="1:16" s="2" customFormat="1" x14ac:dyDescent="0.15">
      <c r="A38869" s="3"/>
      <c r="B38869" s="3"/>
      <c r="J38869" s="3"/>
      <c r="K38869" s="5"/>
      <c r="L38869" s="8"/>
      <c r="N38869" s="5"/>
      <c r="O38869" s="10"/>
      <c r="P38869" s="8"/>
    </row>
    <row r="38870" spans="1:16" s="2" customFormat="1" x14ac:dyDescent="0.15">
      <c r="A38870" s="3"/>
      <c r="B38870" s="3"/>
      <c r="J38870" s="3"/>
      <c r="K38870" s="5"/>
      <c r="L38870" s="8"/>
      <c r="N38870" s="5"/>
      <c r="O38870" s="10"/>
      <c r="P38870" s="8"/>
    </row>
    <row r="38871" spans="1:16" s="2" customFormat="1" x14ac:dyDescent="0.15">
      <c r="A38871" s="3"/>
      <c r="B38871" s="3"/>
      <c r="J38871" s="3"/>
      <c r="K38871" s="5"/>
      <c r="L38871" s="8"/>
      <c r="N38871" s="5"/>
      <c r="O38871" s="10"/>
      <c r="P38871" s="8"/>
    </row>
    <row r="38872" spans="1:16" s="2" customFormat="1" x14ac:dyDescent="0.15">
      <c r="A38872" s="3"/>
      <c r="B38872" s="3"/>
      <c r="J38872" s="3"/>
      <c r="K38872" s="5"/>
      <c r="L38872" s="8"/>
      <c r="N38872" s="5"/>
      <c r="O38872" s="10"/>
      <c r="P38872" s="8"/>
    </row>
    <row r="38873" spans="1:16" s="2" customFormat="1" x14ac:dyDescent="0.15">
      <c r="A38873" s="3"/>
      <c r="B38873" s="3"/>
      <c r="J38873" s="3"/>
      <c r="K38873" s="5"/>
      <c r="L38873" s="8"/>
      <c r="N38873" s="5"/>
      <c r="O38873" s="10"/>
      <c r="P38873" s="8"/>
    </row>
    <row r="38874" spans="1:16" s="2" customFormat="1" x14ac:dyDescent="0.15">
      <c r="A38874" s="3"/>
      <c r="B38874" s="3"/>
      <c r="J38874" s="3"/>
      <c r="K38874" s="5"/>
      <c r="L38874" s="8"/>
      <c r="N38874" s="5"/>
      <c r="O38874" s="10"/>
      <c r="P38874" s="8"/>
    </row>
    <row r="38875" spans="1:16" s="2" customFormat="1" x14ac:dyDescent="0.15">
      <c r="A38875" s="3"/>
      <c r="B38875" s="3"/>
      <c r="J38875" s="3"/>
      <c r="K38875" s="5"/>
      <c r="L38875" s="8"/>
      <c r="N38875" s="5"/>
      <c r="O38875" s="10"/>
      <c r="P38875" s="8"/>
    </row>
    <row r="38876" spans="1:16" s="2" customFormat="1" x14ac:dyDescent="0.15">
      <c r="A38876" s="3"/>
      <c r="B38876" s="3"/>
      <c r="J38876" s="3"/>
      <c r="K38876" s="5"/>
      <c r="L38876" s="8"/>
      <c r="N38876" s="5"/>
      <c r="O38876" s="10"/>
      <c r="P38876" s="8"/>
    </row>
    <row r="38877" spans="1:16" s="2" customFormat="1" x14ac:dyDescent="0.15">
      <c r="A38877" s="3"/>
      <c r="B38877" s="3"/>
      <c r="J38877" s="3"/>
      <c r="K38877" s="5"/>
      <c r="L38877" s="8"/>
      <c r="N38877" s="5"/>
      <c r="O38877" s="10"/>
      <c r="P38877" s="8"/>
    </row>
    <row r="38878" spans="1:16" s="2" customFormat="1" x14ac:dyDescent="0.15">
      <c r="A38878" s="3"/>
      <c r="B38878" s="3"/>
      <c r="J38878" s="3"/>
      <c r="K38878" s="5"/>
      <c r="L38878" s="8"/>
      <c r="N38878" s="5"/>
      <c r="O38878" s="10"/>
      <c r="P38878" s="8"/>
    </row>
    <row r="38879" spans="1:16" s="2" customFormat="1" x14ac:dyDescent="0.15">
      <c r="A38879" s="3"/>
      <c r="B38879" s="3"/>
      <c r="J38879" s="3"/>
      <c r="K38879" s="5"/>
      <c r="L38879" s="8"/>
      <c r="N38879" s="5"/>
      <c r="O38879" s="10"/>
      <c r="P38879" s="8"/>
    </row>
    <row r="38880" spans="1:16" s="2" customFormat="1" x14ac:dyDescent="0.15">
      <c r="A38880" s="3"/>
      <c r="B38880" s="3"/>
      <c r="J38880" s="3"/>
      <c r="K38880" s="5"/>
      <c r="L38880" s="8"/>
      <c r="N38880" s="5"/>
      <c r="O38880" s="10"/>
      <c r="P38880" s="8"/>
    </row>
    <row r="38881" spans="1:16" s="2" customFormat="1" x14ac:dyDescent="0.15">
      <c r="A38881" s="3"/>
      <c r="B38881" s="3"/>
      <c r="J38881" s="3"/>
      <c r="K38881" s="5"/>
      <c r="L38881" s="8"/>
      <c r="N38881" s="5"/>
      <c r="O38881" s="10"/>
      <c r="P38881" s="8"/>
    </row>
    <row r="38882" spans="1:16" s="2" customFormat="1" x14ac:dyDescent="0.15">
      <c r="A38882" s="3"/>
      <c r="B38882" s="3"/>
      <c r="J38882" s="3"/>
      <c r="K38882" s="5"/>
      <c r="L38882" s="8"/>
      <c r="N38882" s="5"/>
      <c r="O38882" s="10"/>
      <c r="P38882" s="8"/>
    </row>
    <row r="38883" spans="1:16" s="2" customFormat="1" x14ac:dyDescent="0.15">
      <c r="A38883" s="3"/>
      <c r="B38883" s="3"/>
      <c r="J38883" s="3"/>
      <c r="K38883" s="5"/>
      <c r="L38883" s="8"/>
      <c r="N38883" s="5"/>
      <c r="O38883" s="10"/>
      <c r="P38883" s="8"/>
    </row>
    <row r="38884" spans="1:16" s="2" customFormat="1" x14ac:dyDescent="0.15">
      <c r="A38884" s="3"/>
      <c r="B38884" s="3"/>
      <c r="J38884" s="3"/>
      <c r="K38884" s="5"/>
      <c r="L38884" s="8"/>
      <c r="N38884" s="5"/>
      <c r="O38884" s="10"/>
      <c r="P38884" s="8"/>
    </row>
    <row r="38885" spans="1:16" s="2" customFormat="1" x14ac:dyDescent="0.15">
      <c r="A38885" s="3"/>
      <c r="B38885" s="3"/>
      <c r="J38885" s="3"/>
      <c r="K38885" s="5"/>
      <c r="L38885" s="8"/>
      <c r="N38885" s="5"/>
      <c r="O38885" s="10"/>
      <c r="P38885" s="8"/>
    </row>
    <row r="38886" spans="1:16" s="2" customFormat="1" x14ac:dyDescent="0.15">
      <c r="A38886" s="3"/>
      <c r="B38886" s="3"/>
      <c r="J38886" s="3"/>
      <c r="K38886" s="5"/>
      <c r="L38886" s="8"/>
      <c r="N38886" s="5"/>
      <c r="O38886" s="10"/>
      <c r="P38886" s="8"/>
    </row>
    <row r="38887" spans="1:16" s="2" customFormat="1" x14ac:dyDescent="0.15">
      <c r="A38887" s="3"/>
      <c r="B38887" s="3"/>
      <c r="J38887" s="3"/>
      <c r="K38887" s="5"/>
      <c r="L38887" s="8"/>
      <c r="N38887" s="5"/>
      <c r="O38887" s="10"/>
      <c r="P38887" s="8"/>
    </row>
    <row r="38888" spans="1:16" s="2" customFormat="1" x14ac:dyDescent="0.15">
      <c r="A38888" s="3"/>
      <c r="B38888" s="3"/>
      <c r="J38888" s="3"/>
      <c r="K38888" s="5"/>
      <c r="L38888" s="8"/>
      <c r="N38888" s="5"/>
      <c r="O38888" s="10"/>
      <c r="P38888" s="8"/>
    </row>
    <row r="38889" spans="1:16" s="2" customFormat="1" x14ac:dyDescent="0.15">
      <c r="A38889" s="3"/>
      <c r="B38889" s="3"/>
      <c r="J38889" s="3"/>
      <c r="K38889" s="5"/>
      <c r="L38889" s="8"/>
      <c r="N38889" s="5"/>
      <c r="O38889" s="10"/>
      <c r="P38889" s="8"/>
    </row>
    <row r="38890" spans="1:16" s="2" customFormat="1" x14ac:dyDescent="0.15">
      <c r="A38890" s="3"/>
      <c r="B38890" s="3"/>
      <c r="J38890" s="3"/>
      <c r="K38890" s="5"/>
      <c r="L38890" s="8"/>
      <c r="N38890" s="5"/>
      <c r="O38890" s="10"/>
      <c r="P38890" s="8"/>
    </row>
    <row r="38891" spans="1:16" s="2" customFormat="1" x14ac:dyDescent="0.15">
      <c r="A38891" s="3"/>
      <c r="B38891" s="3"/>
      <c r="J38891" s="3"/>
      <c r="K38891" s="5"/>
      <c r="L38891" s="8"/>
      <c r="N38891" s="5"/>
      <c r="O38891" s="10"/>
      <c r="P38891" s="8"/>
    </row>
    <row r="38892" spans="1:16" s="2" customFormat="1" x14ac:dyDescent="0.15">
      <c r="A38892" s="3"/>
      <c r="B38892" s="3"/>
      <c r="J38892" s="3"/>
      <c r="K38892" s="5"/>
      <c r="L38892" s="8"/>
      <c r="N38892" s="5"/>
      <c r="O38892" s="10"/>
      <c r="P38892" s="8"/>
    </row>
    <row r="38893" spans="1:16" s="2" customFormat="1" x14ac:dyDescent="0.15">
      <c r="A38893" s="3"/>
      <c r="B38893" s="3"/>
      <c r="J38893" s="3"/>
      <c r="K38893" s="5"/>
      <c r="L38893" s="8"/>
      <c r="N38893" s="5"/>
      <c r="O38893" s="10"/>
      <c r="P38893" s="8"/>
    </row>
    <row r="38894" spans="1:16" s="2" customFormat="1" x14ac:dyDescent="0.15">
      <c r="A38894" s="3"/>
      <c r="B38894" s="3"/>
      <c r="J38894" s="3"/>
      <c r="K38894" s="5"/>
      <c r="L38894" s="8"/>
      <c r="N38894" s="5"/>
      <c r="O38894" s="10"/>
      <c r="P38894" s="8"/>
    </row>
    <row r="38895" spans="1:16" s="2" customFormat="1" x14ac:dyDescent="0.15">
      <c r="A38895" s="3"/>
      <c r="B38895" s="3"/>
      <c r="J38895" s="3"/>
      <c r="K38895" s="5"/>
      <c r="L38895" s="8"/>
      <c r="N38895" s="5"/>
      <c r="O38895" s="10"/>
      <c r="P38895" s="8"/>
    </row>
    <row r="38896" spans="1:16" s="2" customFormat="1" x14ac:dyDescent="0.15">
      <c r="A38896" s="3"/>
      <c r="B38896" s="3"/>
      <c r="J38896" s="3"/>
      <c r="K38896" s="5"/>
      <c r="L38896" s="8"/>
      <c r="N38896" s="5"/>
      <c r="O38896" s="10"/>
      <c r="P38896" s="8"/>
    </row>
    <row r="38897" spans="1:16" s="2" customFormat="1" x14ac:dyDescent="0.15">
      <c r="A38897" s="3"/>
      <c r="B38897" s="3"/>
      <c r="J38897" s="3"/>
      <c r="K38897" s="5"/>
      <c r="L38897" s="8"/>
      <c r="N38897" s="5"/>
      <c r="O38897" s="10"/>
      <c r="P38897" s="8"/>
    </row>
    <row r="38898" spans="1:16" s="2" customFormat="1" x14ac:dyDescent="0.15">
      <c r="A38898" s="3"/>
      <c r="B38898" s="3"/>
      <c r="J38898" s="3"/>
      <c r="K38898" s="5"/>
      <c r="L38898" s="8"/>
      <c r="N38898" s="5"/>
      <c r="O38898" s="10"/>
      <c r="P38898" s="8"/>
    </row>
    <row r="38899" spans="1:16" s="2" customFormat="1" x14ac:dyDescent="0.15">
      <c r="A38899" s="3"/>
      <c r="B38899" s="3"/>
      <c r="J38899" s="3"/>
      <c r="K38899" s="5"/>
      <c r="L38899" s="8"/>
      <c r="N38899" s="5"/>
      <c r="O38899" s="10"/>
      <c r="P38899" s="8"/>
    </row>
    <row r="38900" spans="1:16" s="2" customFormat="1" x14ac:dyDescent="0.15">
      <c r="A38900" s="3"/>
      <c r="B38900" s="3"/>
      <c r="J38900" s="3"/>
      <c r="K38900" s="5"/>
      <c r="L38900" s="8"/>
      <c r="N38900" s="5"/>
      <c r="O38900" s="10"/>
      <c r="P38900" s="8"/>
    </row>
    <row r="38901" spans="1:16" s="2" customFormat="1" x14ac:dyDescent="0.15">
      <c r="A38901" s="3"/>
      <c r="B38901" s="3"/>
      <c r="J38901" s="3"/>
      <c r="K38901" s="5"/>
      <c r="L38901" s="8"/>
      <c r="N38901" s="5"/>
      <c r="O38901" s="10"/>
      <c r="P38901" s="8"/>
    </row>
    <row r="38902" spans="1:16" s="2" customFormat="1" x14ac:dyDescent="0.15">
      <c r="A38902" s="3"/>
      <c r="B38902" s="3"/>
      <c r="J38902" s="3"/>
      <c r="K38902" s="5"/>
      <c r="L38902" s="8"/>
      <c r="N38902" s="5"/>
      <c r="O38902" s="10"/>
      <c r="P38902" s="8"/>
    </row>
    <row r="38903" spans="1:16" s="2" customFormat="1" x14ac:dyDescent="0.15">
      <c r="A38903" s="3"/>
      <c r="B38903" s="3"/>
      <c r="J38903" s="3"/>
      <c r="K38903" s="5"/>
      <c r="L38903" s="8"/>
      <c r="N38903" s="5"/>
      <c r="O38903" s="10"/>
      <c r="P38903" s="8"/>
    </row>
    <row r="38904" spans="1:16" s="2" customFormat="1" x14ac:dyDescent="0.15">
      <c r="A38904" s="3"/>
      <c r="B38904" s="3"/>
      <c r="J38904" s="3"/>
      <c r="K38904" s="5"/>
      <c r="L38904" s="8"/>
      <c r="N38904" s="5"/>
      <c r="O38904" s="10"/>
      <c r="P38904" s="8"/>
    </row>
    <row r="38905" spans="1:16" s="2" customFormat="1" x14ac:dyDescent="0.15">
      <c r="A38905" s="3"/>
      <c r="B38905" s="3"/>
      <c r="J38905" s="3"/>
      <c r="K38905" s="5"/>
      <c r="L38905" s="8"/>
      <c r="N38905" s="5"/>
      <c r="O38905" s="10"/>
      <c r="P38905" s="8"/>
    </row>
    <row r="38906" spans="1:16" s="2" customFormat="1" x14ac:dyDescent="0.15">
      <c r="A38906" s="3"/>
      <c r="B38906" s="3"/>
      <c r="J38906" s="3"/>
      <c r="K38906" s="5"/>
      <c r="L38906" s="8"/>
      <c r="N38906" s="5"/>
      <c r="O38906" s="10"/>
      <c r="P38906" s="8"/>
    </row>
    <row r="38907" spans="1:16" s="2" customFormat="1" x14ac:dyDescent="0.15">
      <c r="A38907" s="3"/>
      <c r="B38907" s="3"/>
      <c r="J38907" s="3"/>
      <c r="K38907" s="5"/>
      <c r="L38907" s="8"/>
      <c r="N38907" s="5"/>
      <c r="O38907" s="10"/>
      <c r="P38907" s="8"/>
    </row>
    <row r="38908" spans="1:16" s="2" customFormat="1" x14ac:dyDescent="0.15">
      <c r="A38908" s="3"/>
      <c r="B38908" s="3"/>
      <c r="J38908" s="3"/>
      <c r="K38908" s="5"/>
      <c r="L38908" s="8"/>
      <c r="N38908" s="5"/>
      <c r="O38908" s="10"/>
      <c r="P38908" s="8"/>
    </row>
    <row r="38909" spans="1:16" s="2" customFormat="1" x14ac:dyDescent="0.15">
      <c r="A38909" s="3"/>
      <c r="B38909" s="3"/>
      <c r="J38909" s="3"/>
      <c r="K38909" s="5"/>
      <c r="L38909" s="8"/>
      <c r="N38909" s="5"/>
      <c r="O38909" s="10"/>
      <c r="P38909" s="8"/>
    </row>
    <row r="38910" spans="1:16" s="2" customFormat="1" x14ac:dyDescent="0.15">
      <c r="A38910" s="3"/>
      <c r="B38910" s="3"/>
      <c r="J38910" s="3"/>
      <c r="K38910" s="5"/>
      <c r="L38910" s="8"/>
      <c r="N38910" s="5"/>
      <c r="O38910" s="10"/>
      <c r="P38910" s="8"/>
    </row>
    <row r="38911" spans="1:16" s="2" customFormat="1" x14ac:dyDescent="0.15">
      <c r="A38911" s="3"/>
      <c r="B38911" s="3"/>
      <c r="J38911" s="3"/>
      <c r="K38911" s="5"/>
      <c r="L38911" s="8"/>
      <c r="N38911" s="5"/>
      <c r="O38911" s="10"/>
      <c r="P38911" s="8"/>
    </row>
    <row r="38912" spans="1:16" s="2" customFormat="1" x14ac:dyDescent="0.15">
      <c r="A38912" s="3"/>
      <c r="B38912" s="3"/>
      <c r="J38912" s="3"/>
      <c r="K38912" s="5"/>
      <c r="L38912" s="8"/>
      <c r="N38912" s="5"/>
      <c r="O38912" s="10"/>
      <c r="P38912" s="8"/>
    </row>
    <row r="38913" spans="1:16" s="2" customFormat="1" x14ac:dyDescent="0.15">
      <c r="A38913" s="3"/>
      <c r="B38913" s="3"/>
      <c r="J38913" s="3"/>
      <c r="K38913" s="5"/>
      <c r="L38913" s="8"/>
      <c r="N38913" s="5"/>
      <c r="O38913" s="10"/>
      <c r="P38913" s="8"/>
    </row>
    <row r="38914" spans="1:16" s="2" customFormat="1" x14ac:dyDescent="0.15">
      <c r="A38914" s="3"/>
      <c r="B38914" s="3"/>
      <c r="J38914" s="3"/>
      <c r="K38914" s="5"/>
      <c r="L38914" s="8"/>
      <c r="N38914" s="5"/>
      <c r="O38914" s="10"/>
      <c r="P38914" s="8"/>
    </row>
    <row r="38915" spans="1:16" s="2" customFormat="1" x14ac:dyDescent="0.15">
      <c r="A38915" s="3"/>
      <c r="B38915" s="3"/>
      <c r="J38915" s="3"/>
      <c r="K38915" s="5"/>
      <c r="L38915" s="8"/>
      <c r="N38915" s="5"/>
      <c r="O38915" s="10"/>
      <c r="P38915" s="8"/>
    </row>
    <row r="38916" spans="1:16" s="2" customFormat="1" x14ac:dyDescent="0.15">
      <c r="A38916" s="3"/>
      <c r="B38916" s="3"/>
      <c r="J38916" s="3"/>
      <c r="K38916" s="5"/>
      <c r="L38916" s="8"/>
      <c r="N38916" s="5"/>
      <c r="O38916" s="10"/>
      <c r="P38916" s="8"/>
    </row>
    <row r="38917" spans="1:16" s="2" customFormat="1" x14ac:dyDescent="0.15">
      <c r="A38917" s="3"/>
      <c r="B38917" s="3"/>
      <c r="J38917" s="3"/>
      <c r="K38917" s="5"/>
      <c r="L38917" s="8"/>
      <c r="N38917" s="5"/>
      <c r="O38917" s="10"/>
      <c r="P38917" s="8"/>
    </row>
    <row r="38918" spans="1:16" s="2" customFormat="1" x14ac:dyDescent="0.15">
      <c r="A38918" s="3"/>
      <c r="B38918" s="3"/>
      <c r="J38918" s="3"/>
      <c r="K38918" s="5"/>
      <c r="L38918" s="8"/>
      <c r="N38918" s="5"/>
      <c r="O38918" s="10"/>
      <c r="P38918" s="8"/>
    </row>
    <row r="38919" spans="1:16" s="2" customFormat="1" x14ac:dyDescent="0.15">
      <c r="A38919" s="3"/>
      <c r="B38919" s="3"/>
      <c r="J38919" s="3"/>
      <c r="K38919" s="5"/>
      <c r="L38919" s="8"/>
      <c r="N38919" s="5"/>
      <c r="O38919" s="10"/>
      <c r="P38919" s="8"/>
    </row>
    <row r="38920" spans="1:16" s="2" customFormat="1" x14ac:dyDescent="0.15">
      <c r="A38920" s="3"/>
      <c r="B38920" s="3"/>
      <c r="J38920" s="3"/>
      <c r="K38920" s="5"/>
      <c r="L38920" s="8"/>
      <c r="N38920" s="5"/>
      <c r="O38920" s="10"/>
      <c r="P38920" s="8"/>
    </row>
    <row r="38921" spans="1:16" s="2" customFormat="1" x14ac:dyDescent="0.15">
      <c r="A38921" s="3"/>
      <c r="B38921" s="3"/>
      <c r="J38921" s="3"/>
      <c r="K38921" s="5"/>
      <c r="L38921" s="8"/>
      <c r="N38921" s="5"/>
      <c r="O38921" s="10"/>
      <c r="P38921" s="8"/>
    </row>
    <row r="38922" spans="1:16" s="2" customFormat="1" x14ac:dyDescent="0.15">
      <c r="A38922" s="3"/>
      <c r="B38922" s="3"/>
      <c r="J38922" s="3"/>
      <c r="K38922" s="5"/>
      <c r="L38922" s="8"/>
      <c r="N38922" s="5"/>
      <c r="O38922" s="10"/>
      <c r="P38922" s="8"/>
    </row>
    <row r="38923" spans="1:16" s="2" customFormat="1" x14ac:dyDescent="0.15">
      <c r="A38923" s="3"/>
      <c r="B38923" s="3"/>
      <c r="J38923" s="3"/>
      <c r="K38923" s="5"/>
      <c r="L38923" s="8"/>
      <c r="N38923" s="5"/>
      <c r="O38923" s="10"/>
      <c r="P38923" s="8"/>
    </row>
    <row r="38924" spans="1:16" s="2" customFormat="1" x14ac:dyDescent="0.15">
      <c r="A38924" s="3"/>
      <c r="B38924" s="3"/>
      <c r="J38924" s="3"/>
      <c r="K38924" s="5"/>
      <c r="L38924" s="8"/>
      <c r="N38924" s="5"/>
      <c r="O38924" s="10"/>
      <c r="P38924" s="8"/>
    </row>
    <row r="38925" spans="1:16" s="2" customFormat="1" x14ac:dyDescent="0.15">
      <c r="A38925" s="3"/>
      <c r="B38925" s="3"/>
      <c r="J38925" s="3"/>
      <c r="K38925" s="5"/>
      <c r="L38925" s="8"/>
      <c r="N38925" s="5"/>
      <c r="O38925" s="10"/>
      <c r="P38925" s="8"/>
    </row>
    <row r="38926" spans="1:16" s="2" customFormat="1" x14ac:dyDescent="0.15">
      <c r="A38926" s="3"/>
      <c r="B38926" s="3"/>
      <c r="J38926" s="3"/>
      <c r="K38926" s="5"/>
      <c r="L38926" s="8"/>
      <c r="N38926" s="5"/>
      <c r="O38926" s="10"/>
      <c r="P38926" s="8"/>
    </row>
    <row r="38927" spans="1:16" s="2" customFormat="1" x14ac:dyDescent="0.15">
      <c r="A38927" s="3"/>
      <c r="B38927" s="3"/>
      <c r="J38927" s="3"/>
      <c r="K38927" s="5"/>
      <c r="L38927" s="8"/>
      <c r="N38927" s="5"/>
      <c r="O38927" s="10"/>
      <c r="P38927" s="8"/>
    </row>
    <row r="38928" spans="1:16" s="2" customFormat="1" x14ac:dyDescent="0.15">
      <c r="A38928" s="3"/>
      <c r="B38928" s="3"/>
      <c r="J38928" s="3"/>
      <c r="K38928" s="5"/>
      <c r="L38928" s="8"/>
      <c r="N38928" s="5"/>
      <c r="O38928" s="10"/>
      <c r="P38928" s="8"/>
    </row>
    <row r="38929" spans="1:16" s="2" customFormat="1" x14ac:dyDescent="0.15">
      <c r="A38929" s="3"/>
      <c r="B38929" s="3"/>
      <c r="J38929" s="3"/>
      <c r="K38929" s="5"/>
      <c r="L38929" s="8"/>
      <c r="N38929" s="5"/>
      <c r="O38929" s="10"/>
      <c r="P38929" s="8"/>
    </row>
    <row r="38930" spans="1:16" s="2" customFormat="1" x14ac:dyDescent="0.15">
      <c r="A38930" s="3"/>
      <c r="B38930" s="3"/>
      <c r="J38930" s="3"/>
      <c r="K38930" s="5"/>
      <c r="L38930" s="8"/>
      <c r="N38930" s="5"/>
      <c r="O38930" s="10"/>
      <c r="P38930" s="8"/>
    </row>
    <row r="38931" spans="1:16" s="2" customFormat="1" x14ac:dyDescent="0.15">
      <c r="A38931" s="3"/>
      <c r="B38931" s="3"/>
      <c r="J38931" s="3"/>
      <c r="K38931" s="5"/>
      <c r="L38931" s="8"/>
      <c r="N38931" s="5"/>
      <c r="O38931" s="10"/>
      <c r="P38931" s="8"/>
    </row>
    <row r="38932" spans="1:16" s="2" customFormat="1" x14ac:dyDescent="0.15">
      <c r="A38932" s="3"/>
      <c r="B38932" s="3"/>
      <c r="J38932" s="3"/>
      <c r="K38932" s="5"/>
      <c r="L38932" s="8"/>
      <c r="N38932" s="5"/>
      <c r="O38932" s="10"/>
      <c r="P38932" s="8"/>
    </row>
    <row r="38933" spans="1:16" s="2" customFormat="1" x14ac:dyDescent="0.15">
      <c r="A38933" s="3"/>
      <c r="B38933" s="3"/>
      <c r="J38933" s="3"/>
      <c r="K38933" s="5"/>
      <c r="L38933" s="8"/>
      <c r="N38933" s="5"/>
      <c r="O38933" s="10"/>
      <c r="P38933" s="8"/>
    </row>
    <row r="38934" spans="1:16" s="2" customFormat="1" x14ac:dyDescent="0.15">
      <c r="A38934" s="3"/>
      <c r="B38934" s="3"/>
      <c r="J38934" s="3"/>
      <c r="K38934" s="5"/>
      <c r="L38934" s="8"/>
      <c r="N38934" s="5"/>
      <c r="O38934" s="10"/>
      <c r="P38934" s="8"/>
    </row>
    <row r="38935" spans="1:16" s="2" customFormat="1" x14ac:dyDescent="0.15">
      <c r="A38935" s="3"/>
      <c r="B38935" s="3"/>
      <c r="J38935" s="3"/>
      <c r="K38935" s="5"/>
      <c r="L38935" s="8"/>
      <c r="N38935" s="5"/>
      <c r="O38935" s="10"/>
      <c r="P38935" s="8"/>
    </row>
    <row r="38936" spans="1:16" s="2" customFormat="1" x14ac:dyDescent="0.15">
      <c r="A38936" s="3"/>
      <c r="B38936" s="3"/>
      <c r="J38936" s="3"/>
      <c r="K38936" s="5"/>
      <c r="L38936" s="8"/>
      <c r="N38936" s="5"/>
      <c r="O38936" s="10"/>
      <c r="P38936" s="8"/>
    </row>
    <row r="38937" spans="1:16" s="2" customFormat="1" x14ac:dyDescent="0.15">
      <c r="A38937" s="3"/>
      <c r="B38937" s="3"/>
      <c r="J38937" s="3"/>
      <c r="K38937" s="5"/>
      <c r="L38937" s="8"/>
      <c r="N38937" s="5"/>
      <c r="O38937" s="10"/>
      <c r="P38937" s="8"/>
    </row>
    <row r="38938" spans="1:16" s="2" customFormat="1" x14ac:dyDescent="0.15">
      <c r="A38938" s="3"/>
      <c r="B38938" s="3"/>
      <c r="J38938" s="3"/>
      <c r="K38938" s="5"/>
      <c r="L38938" s="8"/>
      <c r="N38938" s="5"/>
      <c r="O38938" s="10"/>
      <c r="P38938" s="8"/>
    </row>
    <row r="38939" spans="1:16" s="2" customFormat="1" x14ac:dyDescent="0.15">
      <c r="A38939" s="3"/>
      <c r="B38939" s="3"/>
      <c r="J38939" s="3"/>
      <c r="K38939" s="5"/>
      <c r="L38939" s="8"/>
      <c r="N38939" s="5"/>
      <c r="O38939" s="10"/>
      <c r="P38939" s="8"/>
    </row>
    <row r="38940" spans="1:16" s="2" customFormat="1" x14ac:dyDescent="0.15">
      <c r="A38940" s="3"/>
      <c r="B38940" s="3"/>
      <c r="J38940" s="3"/>
      <c r="K38940" s="5"/>
      <c r="L38940" s="8"/>
      <c r="N38940" s="5"/>
      <c r="O38940" s="10"/>
      <c r="P38940" s="8"/>
    </row>
    <row r="38941" spans="1:16" s="2" customFormat="1" x14ac:dyDescent="0.15">
      <c r="A38941" s="3"/>
      <c r="B38941" s="3"/>
      <c r="J38941" s="3"/>
      <c r="K38941" s="5"/>
      <c r="L38941" s="8"/>
      <c r="N38941" s="5"/>
      <c r="O38941" s="10"/>
      <c r="P38941" s="8"/>
    </row>
    <row r="38942" spans="1:16" s="2" customFormat="1" x14ac:dyDescent="0.15">
      <c r="A38942" s="3"/>
      <c r="B38942" s="3"/>
      <c r="J38942" s="3"/>
      <c r="K38942" s="5"/>
      <c r="L38942" s="8"/>
      <c r="N38942" s="5"/>
      <c r="O38942" s="10"/>
      <c r="P38942" s="8"/>
    </row>
    <row r="38943" spans="1:16" s="2" customFormat="1" x14ac:dyDescent="0.15">
      <c r="A38943" s="3"/>
      <c r="B38943" s="3"/>
      <c r="J38943" s="3"/>
      <c r="K38943" s="5"/>
      <c r="L38943" s="8"/>
      <c r="N38943" s="5"/>
      <c r="O38943" s="10"/>
      <c r="P38943" s="8"/>
    </row>
    <row r="38944" spans="1:16" s="2" customFormat="1" x14ac:dyDescent="0.15">
      <c r="A38944" s="3"/>
      <c r="B38944" s="3"/>
      <c r="J38944" s="3"/>
      <c r="K38944" s="5"/>
      <c r="L38944" s="8"/>
      <c r="N38944" s="5"/>
      <c r="O38944" s="10"/>
      <c r="P38944" s="8"/>
    </row>
    <row r="38945" spans="1:16" s="2" customFormat="1" x14ac:dyDescent="0.15">
      <c r="A38945" s="3"/>
      <c r="B38945" s="3"/>
      <c r="J38945" s="3"/>
      <c r="K38945" s="5"/>
      <c r="L38945" s="8"/>
      <c r="N38945" s="5"/>
      <c r="O38945" s="10"/>
      <c r="P38945" s="8"/>
    </row>
    <row r="38946" spans="1:16" s="2" customFormat="1" x14ac:dyDescent="0.15">
      <c r="A38946" s="3"/>
      <c r="B38946" s="3"/>
      <c r="J38946" s="3"/>
      <c r="K38946" s="5"/>
      <c r="L38946" s="8"/>
      <c r="N38946" s="5"/>
      <c r="O38946" s="10"/>
      <c r="P38946" s="8"/>
    </row>
    <row r="38947" spans="1:16" s="2" customFormat="1" x14ac:dyDescent="0.15">
      <c r="A38947" s="3"/>
      <c r="B38947" s="3"/>
      <c r="J38947" s="3"/>
      <c r="K38947" s="5"/>
      <c r="L38947" s="8"/>
      <c r="N38947" s="5"/>
      <c r="O38947" s="10"/>
      <c r="P38947" s="8"/>
    </row>
    <row r="38948" spans="1:16" s="2" customFormat="1" x14ac:dyDescent="0.15">
      <c r="A38948" s="3"/>
      <c r="B38948" s="3"/>
      <c r="J38948" s="3"/>
      <c r="K38948" s="5"/>
      <c r="L38948" s="8"/>
      <c r="N38948" s="5"/>
      <c r="O38948" s="10"/>
      <c r="P38948" s="8"/>
    </row>
    <row r="38949" spans="1:16" s="2" customFormat="1" x14ac:dyDescent="0.15">
      <c r="A38949" s="3"/>
      <c r="B38949" s="3"/>
      <c r="J38949" s="3"/>
      <c r="K38949" s="5"/>
      <c r="L38949" s="8"/>
      <c r="N38949" s="5"/>
      <c r="O38949" s="10"/>
      <c r="P38949" s="8"/>
    </row>
    <row r="38950" spans="1:16" s="2" customFormat="1" x14ac:dyDescent="0.15">
      <c r="A38950" s="3"/>
      <c r="B38950" s="3"/>
      <c r="J38950" s="3"/>
      <c r="K38950" s="5"/>
      <c r="L38950" s="8"/>
      <c r="N38950" s="5"/>
      <c r="O38950" s="10"/>
      <c r="P38950" s="8"/>
    </row>
    <row r="38951" spans="1:16" s="2" customFormat="1" x14ac:dyDescent="0.15">
      <c r="A38951" s="3"/>
      <c r="B38951" s="3"/>
      <c r="J38951" s="3"/>
      <c r="K38951" s="5"/>
      <c r="L38951" s="8"/>
      <c r="N38951" s="5"/>
      <c r="O38951" s="10"/>
      <c r="P38951" s="8"/>
    </row>
    <row r="38952" spans="1:16" s="2" customFormat="1" x14ac:dyDescent="0.15">
      <c r="A38952" s="3"/>
      <c r="B38952" s="3"/>
      <c r="J38952" s="3"/>
      <c r="K38952" s="5"/>
      <c r="L38952" s="8"/>
      <c r="N38952" s="5"/>
      <c r="O38952" s="10"/>
      <c r="P38952" s="8"/>
    </row>
    <row r="38953" spans="1:16" s="2" customFormat="1" x14ac:dyDescent="0.15">
      <c r="A38953" s="3"/>
      <c r="B38953" s="3"/>
      <c r="J38953" s="3"/>
      <c r="K38953" s="5"/>
      <c r="L38953" s="8"/>
      <c r="N38953" s="5"/>
      <c r="O38953" s="10"/>
      <c r="P38953" s="8"/>
    </row>
    <row r="38954" spans="1:16" s="2" customFormat="1" x14ac:dyDescent="0.15">
      <c r="A38954" s="3"/>
      <c r="B38954" s="3"/>
      <c r="J38954" s="3"/>
      <c r="K38954" s="5"/>
      <c r="L38954" s="8"/>
      <c r="N38954" s="5"/>
      <c r="O38954" s="10"/>
      <c r="P38954" s="8"/>
    </row>
    <row r="38955" spans="1:16" s="2" customFormat="1" x14ac:dyDescent="0.15">
      <c r="A38955" s="3"/>
      <c r="B38955" s="3"/>
      <c r="J38955" s="3"/>
      <c r="K38955" s="5"/>
      <c r="L38955" s="8"/>
      <c r="N38955" s="5"/>
      <c r="O38955" s="10"/>
      <c r="P38955" s="8"/>
    </row>
    <row r="38956" spans="1:16" s="2" customFormat="1" x14ac:dyDescent="0.15">
      <c r="A38956" s="3"/>
      <c r="B38956" s="3"/>
      <c r="J38956" s="3"/>
      <c r="K38956" s="5"/>
      <c r="L38956" s="8"/>
      <c r="N38956" s="5"/>
      <c r="O38956" s="10"/>
      <c r="P38956" s="8"/>
    </row>
    <row r="38957" spans="1:16" s="2" customFormat="1" x14ac:dyDescent="0.15">
      <c r="A38957" s="3"/>
      <c r="B38957" s="3"/>
      <c r="J38957" s="3"/>
      <c r="K38957" s="5"/>
      <c r="L38957" s="8"/>
      <c r="N38957" s="5"/>
      <c r="O38957" s="10"/>
      <c r="P38957" s="8"/>
    </row>
    <row r="38958" spans="1:16" s="2" customFormat="1" x14ac:dyDescent="0.15">
      <c r="A38958" s="3"/>
      <c r="B38958" s="3"/>
      <c r="J38958" s="3"/>
      <c r="K38958" s="5"/>
      <c r="L38958" s="8"/>
      <c r="N38958" s="5"/>
      <c r="O38958" s="10"/>
      <c r="P38958" s="8"/>
    </row>
    <row r="38959" spans="1:16" s="2" customFormat="1" x14ac:dyDescent="0.15">
      <c r="A38959" s="3"/>
      <c r="B38959" s="3"/>
      <c r="J38959" s="3"/>
      <c r="K38959" s="5"/>
      <c r="L38959" s="8"/>
      <c r="N38959" s="5"/>
      <c r="O38959" s="10"/>
      <c r="P38959" s="8"/>
    </row>
    <row r="38960" spans="1:16" s="2" customFormat="1" x14ac:dyDescent="0.15">
      <c r="A38960" s="3"/>
      <c r="B38960" s="3"/>
      <c r="J38960" s="3"/>
      <c r="K38960" s="5"/>
      <c r="L38960" s="8"/>
      <c r="N38960" s="5"/>
      <c r="O38960" s="10"/>
      <c r="P38960" s="8"/>
    </row>
    <row r="38961" spans="1:16" s="2" customFormat="1" x14ac:dyDescent="0.15">
      <c r="A38961" s="3"/>
      <c r="B38961" s="3"/>
      <c r="J38961" s="3"/>
      <c r="K38961" s="5"/>
      <c r="L38961" s="8"/>
      <c r="N38961" s="5"/>
      <c r="O38961" s="10"/>
      <c r="P38961" s="8"/>
    </row>
    <row r="38962" spans="1:16" s="2" customFormat="1" x14ac:dyDescent="0.15">
      <c r="A38962" s="3"/>
      <c r="B38962" s="3"/>
      <c r="J38962" s="3"/>
      <c r="K38962" s="5"/>
      <c r="L38962" s="8"/>
      <c r="N38962" s="5"/>
      <c r="O38962" s="10"/>
      <c r="P38962" s="8"/>
    </row>
    <row r="38963" spans="1:16" s="2" customFormat="1" x14ac:dyDescent="0.15">
      <c r="A38963" s="3"/>
      <c r="B38963" s="3"/>
      <c r="J38963" s="3"/>
      <c r="K38963" s="5"/>
      <c r="L38963" s="8"/>
      <c r="N38963" s="5"/>
      <c r="O38963" s="10"/>
      <c r="P38963" s="8"/>
    </row>
    <row r="38964" spans="1:16" s="2" customFormat="1" x14ac:dyDescent="0.15">
      <c r="A38964" s="3"/>
      <c r="B38964" s="3"/>
      <c r="J38964" s="3"/>
      <c r="K38964" s="5"/>
      <c r="L38964" s="8"/>
      <c r="N38964" s="5"/>
      <c r="O38964" s="10"/>
      <c r="P38964" s="8"/>
    </row>
    <row r="38965" spans="1:16" s="2" customFormat="1" x14ac:dyDescent="0.15">
      <c r="A38965" s="3"/>
      <c r="B38965" s="3"/>
      <c r="J38965" s="3"/>
      <c r="K38965" s="5"/>
      <c r="L38965" s="8"/>
      <c r="N38965" s="5"/>
      <c r="O38965" s="10"/>
      <c r="P38965" s="8"/>
    </row>
    <row r="38966" spans="1:16" s="2" customFormat="1" x14ac:dyDescent="0.15">
      <c r="A38966" s="3"/>
      <c r="B38966" s="3"/>
      <c r="J38966" s="3"/>
      <c r="K38966" s="5"/>
      <c r="L38966" s="8"/>
      <c r="N38966" s="5"/>
      <c r="O38966" s="10"/>
      <c r="P38966" s="8"/>
    </row>
    <row r="38967" spans="1:16" s="2" customFormat="1" x14ac:dyDescent="0.15">
      <c r="A38967" s="3"/>
      <c r="B38967" s="3"/>
      <c r="J38967" s="3"/>
      <c r="K38967" s="5"/>
      <c r="L38967" s="8"/>
      <c r="N38967" s="5"/>
      <c r="O38967" s="10"/>
      <c r="P38967" s="8"/>
    </row>
    <row r="38968" spans="1:16" s="2" customFormat="1" x14ac:dyDescent="0.15">
      <c r="A38968" s="3"/>
      <c r="B38968" s="3"/>
      <c r="J38968" s="3"/>
      <c r="K38968" s="5"/>
      <c r="L38968" s="8"/>
      <c r="N38968" s="5"/>
      <c r="O38968" s="10"/>
      <c r="P38968" s="8"/>
    </row>
    <row r="38969" spans="1:16" s="2" customFormat="1" x14ac:dyDescent="0.15">
      <c r="A38969" s="3"/>
      <c r="B38969" s="3"/>
      <c r="J38969" s="3"/>
      <c r="K38969" s="5"/>
      <c r="L38969" s="8"/>
      <c r="N38969" s="5"/>
      <c r="O38969" s="10"/>
      <c r="P38969" s="8"/>
    </row>
    <row r="38970" spans="1:16" s="2" customFormat="1" x14ac:dyDescent="0.15">
      <c r="A38970" s="3"/>
      <c r="B38970" s="3"/>
      <c r="J38970" s="3"/>
      <c r="K38970" s="5"/>
      <c r="L38970" s="8"/>
      <c r="N38970" s="5"/>
      <c r="O38970" s="10"/>
      <c r="P38970" s="8"/>
    </row>
    <row r="38971" spans="1:16" s="2" customFormat="1" x14ac:dyDescent="0.15">
      <c r="A38971" s="3"/>
      <c r="B38971" s="3"/>
      <c r="J38971" s="3"/>
      <c r="K38971" s="5"/>
      <c r="L38971" s="8"/>
      <c r="N38971" s="5"/>
      <c r="O38971" s="10"/>
      <c r="P38971" s="8"/>
    </row>
    <row r="38972" spans="1:16" s="2" customFormat="1" x14ac:dyDescent="0.15">
      <c r="A38972" s="3"/>
      <c r="B38972" s="3"/>
      <c r="J38972" s="3"/>
      <c r="K38972" s="5"/>
      <c r="L38972" s="8"/>
      <c r="N38972" s="5"/>
      <c r="O38972" s="10"/>
      <c r="P38972" s="8"/>
    </row>
    <row r="38973" spans="1:16" s="2" customFormat="1" x14ac:dyDescent="0.15">
      <c r="A38973" s="3"/>
      <c r="B38973" s="3"/>
      <c r="J38973" s="3"/>
      <c r="K38973" s="5"/>
      <c r="L38973" s="8"/>
      <c r="N38973" s="5"/>
      <c r="O38973" s="10"/>
      <c r="P38973" s="8"/>
    </row>
    <row r="38974" spans="1:16" s="2" customFormat="1" x14ac:dyDescent="0.15">
      <c r="A38974" s="3"/>
      <c r="B38974" s="3"/>
      <c r="J38974" s="3"/>
      <c r="K38974" s="5"/>
      <c r="L38974" s="8"/>
      <c r="N38974" s="5"/>
      <c r="O38974" s="10"/>
      <c r="P38974" s="8"/>
    </row>
    <row r="38975" spans="1:16" s="2" customFormat="1" x14ac:dyDescent="0.15">
      <c r="A38975" s="3"/>
      <c r="B38975" s="3"/>
      <c r="J38975" s="3"/>
      <c r="K38975" s="5"/>
      <c r="L38975" s="8"/>
      <c r="N38975" s="5"/>
      <c r="O38975" s="10"/>
      <c r="P38975" s="8"/>
    </row>
    <row r="38976" spans="1:16" s="2" customFormat="1" x14ac:dyDescent="0.15">
      <c r="A38976" s="3"/>
      <c r="B38976" s="3"/>
      <c r="J38976" s="3"/>
      <c r="K38976" s="5"/>
      <c r="L38976" s="8"/>
      <c r="N38976" s="5"/>
      <c r="O38976" s="10"/>
      <c r="P38976" s="8"/>
    </row>
    <row r="38977" spans="1:16" s="2" customFormat="1" x14ac:dyDescent="0.15">
      <c r="A38977" s="3"/>
      <c r="B38977" s="3"/>
      <c r="J38977" s="3"/>
      <c r="K38977" s="5"/>
      <c r="L38977" s="8"/>
      <c r="N38977" s="5"/>
      <c r="O38977" s="10"/>
      <c r="P38977" s="8"/>
    </row>
    <row r="38978" spans="1:16" s="2" customFormat="1" x14ac:dyDescent="0.15">
      <c r="A38978" s="3"/>
      <c r="B38978" s="3"/>
      <c r="J38978" s="3"/>
      <c r="K38978" s="5"/>
      <c r="L38978" s="8"/>
      <c r="N38978" s="5"/>
      <c r="O38978" s="10"/>
      <c r="P38978" s="8"/>
    </row>
    <row r="38979" spans="1:16" s="2" customFormat="1" x14ac:dyDescent="0.15">
      <c r="A38979" s="3"/>
      <c r="B38979" s="3"/>
      <c r="J38979" s="3"/>
      <c r="K38979" s="5"/>
      <c r="L38979" s="8"/>
      <c r="N38979" s="5"/>
      <c r="O38979" s="10"/>
      <c r="P38979" s="8"/>
    </row>
    <row r="38980" spans="1:16" s="2" customFormat="1" x14ac:dyDescent="0.15">
      <c r="A38980" s="3"/>
      <c r="B38980" s="3"/>
      <c r="J38980" s="3"/>
      <c r="K38980" s="5"/>
      <c r="L38980" s="8"/>
      <c r="N38980" s="5"/>
      <c r="O38980" s="10"/>
      <c r="P38980" s="8"/>
    </row>
    <row r="38981" spans="1:16" s="2" customFormat="1" x14ac:dyDescent="0.15">
      <c r="A38981" s="3"/>
      <c r="B38981" s="3"/>
      <c r="J38981" s="3"/>
      <c r="K38981" s="5"/>
      <c r="L38981" s="8"/>
      <c r="N38981" s="5"/>
      <c r="O38981" s="10"/>
      <c r="P38981" s="8"/>
    </row>
    <row r="38982" spans="1:16" s="2" customFormat="1" x14ac:dyDescent="0.15">
      <c r="A38982" s="3"/>
      <c r="B38982" s="3"/>
      <c r="J38982" s="3"/>
      <c r="K38982" s="5"/>
      <c r="L38982" s="8"/>
      <c r="N38982" s="5"/>
      <c r="O38982" s="10"/>
      <c r="P38982" s="8"/>
    </row>
    <row r="38983" spans="1:16" s="2" customFormat="1" x14ac:dyDescent="0.15">
      <c r="A38983" s="3"/>
      <c r="B38983" s="3"/>
      <c r="J38983" s="3"/>
      <c r="K38983" s="5"/>
      <c r="L38983" s="8"/>
      <c r="N38983" s="5"/>
      <c r="O38983" s="10"/>
      <c r="P38983" s="8"/>
    </row>
    <row r="38984" spans="1:16" s="2" customFormat="1" x14ac:dyDescent="0.15">
      <c r="A38984" s="3"/>
      <c r="B38984" s="3"/>
      <c r="J38984" s="3"/>
      <c r="K38984" s="5"/>
      <c r="L38984" s="8"/>
      <c r="N38984" s="5"/>
      <c r="O38984" s="10"/>
      <c r="P38984" s="8"/>
    </row>
    <row r="38985" spans="1:16" s="2" customFormat="1" x14ac:dyDescent="0.15">
      <c r="A38985" s="3"/>
      <c r="B38985" s="3"/>
      <c r="J38985" s="3"/>
      <c r="K38985" s="5"/>
      <c r="L38985" s="8"/>
      <c r="N38985" s="5"/>
      <c r="O38985" s="10"/>
      <c r="P38985" s="8"/>
    </row>
    <row r="38986" spans="1:16" s="2" customFormat="1" x14ac:dyDescent="0.15">
      <c r="A38986" s="3"/>
      <c r="B38986" s="3"/>
      <c r="J38986" s="3"/>
      <c r="K38986" s="5"/>
      <c r="L38986" s="8"/>
      <c r="N38986" s="5"/>
      <c r="O38986" s="10"/>
      <c r="P38986" s="8"/>
    </row>
    <row r="38987" spans="1:16" s="2" customFormat="1" x14ac:dyDescent="0.15">
      <c r="A38987" s="3"/>
      <c r="B38987" s="3"/>
      <c r="J38987" s="3"/>
      <c r="K38987" s="5"/>
      <c r="L38987" s="8"/>
      <c r="N38987" s="5"/>
      <c r="O38987" s="10"/>
      <c r="P38987" s="8"/>
    </row>
    <row r="38988" spans="1:16" s="2" customFormat="1" x14ac:dyDescent="0.15">
      <c r="A38988" s="3"/>
      <c r="B38988" s="3"/>
      <c r="J38988" s="3"/>
      <c r="K38988" s="5"/>
      <c r="L38988" s="8"/>
      <c r="N38988" s="5"/>
      <c r="O38988" s="10"/>
      <c r="P38988" s="8"/>
    </row>
    <row r="38989" spans="1:16" s="2" customFormat="1" x14ac:dyDescent="0.15">
      <c r="A38989" s="3"/>
      <c r="B38989" s="3"/>
      <c r="J38989" s="3"/>
      <c r="K38989" s="5"/>
      <c r="L38989" s="8"/>
      <c r="N38989" s="5"/>
      <c r="O38989" s="10"/>
      <c r="P38989" s="8"/>
    </row>
    <row r="38990" spans="1:16" s="2" customFormat="1" x14ac:dyDescent="0.15">
      <c r="A38990" s="3"/>
      <c r="B38990" s="3"/>
      <c r="J38990" s="3"/>
      <c r="K38990" s="5"/>
      <c r="L38990" s="8"/>
      <c r="N38990" s="5"/>
      <c r="O38990" s="10"/>
      <c r="P38990" s="8"/>
    </row>
    <row r="38991" spans="1:16" s="2" customFormat="1" x14ac:dyDescent="0.15">
      <c r="A38991" s="3"/>
      <c r="B38991" s="3"/>
      <c r="J38991" s="3"/>
      <c r="K38991" s="5"/>
      <c r="L38991" s="8"/>
      <c r="N38991" s="5"/>
      <c r="O38991" s="10"/>
      <c r="P38991" s="8"/>
    </row>
    <row r="38992" spans="1:16" s="2" customFormat="1" x14ac:dyDescent="0.15">
      <c r="A38992" s="3"/>
      <c r="B38992" s="3"/>
      <c r="J38992" s="3"/>
      <c r="K38992" s="5"/>
      <c r="L38992" s="8"/>
      <c r="N38992" s="5"/>
      <c r="O38992" s="10"/>
      <c r="P38992" s="8"/>
    </row>
    <row r="38993" spans="1:16" s="2" customFormat="1" x14ac:dyDescent="0.15">
      <c r="A38993" s="3"/>
      <c r="B38993" s="3"/>
      <c r="J38993" s="3"/>
      <c r="K38993" s="5"/>
      <c r="L38993" s="8"/>
      <c r="N38993" s="5"/>
      <c r="O38993" s="10"/>
      <c r="P38993" s="8"/>
    </row>
    <row r="38994" spans="1:16" s="2" customFormat="1" x14ac:dyDescent="0.15">
      <c r="A38994" s="3"/>
      <c r="B38994" s="3"/>
      <c r="J38994" s="3"/>
      <c r="K38994" s="5"/>
      <c r="L38994" s="8"/>
      <c r="N38994" s="5"/>
      <c r="O38994" s="10"/>
      <c r="P38994" s="8"/>
    </row>
    <row r="38995" spans="1:16" s="2" customFormat="1" x14ac:dyDescent="0.15">
      <c r="A38995" s="3"/>
      <c r="B38995" s="3"/>
      <c r="J38995" s="3"/>
      <c r="K38995" s="5"/>
      <c r="L38995" s="8"/>
      <c r="N38995" s="5"/>
      <c r="O38995" s="10"/>
      <c r="P38995" s="8"/>
    </row>
    <row r="38996" spans="1:16" s="2" customFormat="1" x14ac:dyDescent="0.15">
      <c r="A38996" s="3"/>
      <c r="B38996" s="3"/>
      <c r="J38996" s="3"/>
      <c r="K38996" s="5"/>
      <c r="L38996" s="8"/>
      <c r="N38996" s="5"/>
      <c r="O38996" s="10"/>
      <c r="P38996" s="8"/>
    </row>
    <row r="38997" spans="1:16" s="2" customFormat="1" x14ac:dyDescent="0.15">
      <c r="A38997" s="3"/>
      <c r="B38997" s="3"/>
      <c r="J38997" s="3"/>
      <c r="K38997" s="5"/>
      <c r="L38997" s="8"/>
      <c r="N38997" s="5"/>
      <c r="O38997" s="10"/>
      <c r="P38997" s="8"/>
    </row>
    <row r="38998" spans="1:16" s="2" customFormat="1" x14ac:dyDescent="0.15">
      <c r="A38998" s="3"/>
      <c r="B38998" s="3"/>
      <c r="J38998" s="3"/>
      <c r="K38998" s="5"/>
      <c r="L38998" s="8"/>
      <c r="N38998" s="5"/>
      <c r="O38998" s="10"/>
      <c r="P38998" s="8"/>
    </row>
    <row r="38999" spans="1:16" s="2" customFormat="1" x14ac:dyDescent="0.15">
      <c r="A38999" s="3"/>
      <c r="B38999" s="3"/>
      <c r="J38999" s="3"/>
      <c r="K38999" s="5"/>
      <c r="L38999" s="8"/>
      <c r="N38999" s="5"/>
      <c r="O38999" s="10"/>
      <c r="P38999" s="8"/>
    </row>
    <row r="39000" spans="1:16" s="2" customFormat="1" x14ac:dyDescent="0.15">
      <c r="A39000" s="3"/>
      <c r="B39000" s="3"/>
      <c r="J39000" s="3"/>
      <c r="K39000" s="5"/>
      <c r="L39000" s="8"/>
      <c r="N39000" s="5"/>
      <c r="O39000" s="10"/>
      <c r="P39000" s="8"/>
    </row>
    <row r="39001" spans="1:16" s="2" customFormat="1" x14ac:dyDescent="0.15">
      <c r="A39001" s="3"/>
      <c r="B39001" s="3"/>
      <c r="J39001" s="3"/>
      <c r="K39001" s="5"/>
      <c r="L39001" s="8"/>
      <c r="N39001" s="5"/>
      <c r="O39001" s="10"/>
      <c r="P39001" s="8"/>
    </row>
    <row r="39002" spans="1:16" s="2" customFormat="1" x14ac:dyDescent="0.15">
      <c r="A39002" s="3"/>
      <c r="B39002" s="3"/>
      <c r="J39002" s="3"/>
      <c r="K39002" s="5"/>
      <c r="L39002" s="8"/>
      <c r="N39002" s="5"/>
      <c r="O39002" s="10"/>
      <c r="P39002" s="8"/>
    </row>
    <row r="39003" spans="1:16" s="2" customFormat="1" x14ac:dyDescent="0.15">
      <c r="A39003" s="3"/>
      <c r="B39003" s="3"/>
      <c r="J39003" s="3"/>
      <c r="K39003" s="5"/>
      <c r="L39003" s="8"/>
      <c r="N39003" s="5"/>
      <c r="O39003" s="10"/>
      <c r="P39003" s="8"/>
    </row>
    <row r="39004" spans="1:16" s="2" customFormat="1" x14ac:dyDescent="0.15">
      <c r="A39004" s="3"/>
      <c r="B39004" s="3"/>
      <c r="J39004" s="3"/>
      <c r="K39004" s="5"/>
      <c r="L39004" s="8"/>
      <c r="N39004" s="5"/>
      <c r="O39004" s="10"/>
      <c r="P39004" s="8"/>
    </row>
    <row r="39005" spans="1:16" s="2" customFormat="1" x14ac:dyDescent="0.15">
      <c r="A39005" s="3"/>
      <c r="B39005" s="3"/>
      <c r="J39005" s="3"/>
      <c r="K39005" s="5"/>
      <c r="L39005" s="8"/>
      <c r="N39005" s="5"/>
      <c r="O39005" s="10"/>
      <c r="P39005" s="8"/>
    </row>
    <row r="39006" spans="1:16" s="2" customFormat="1" x14ac:dyDescent="0.15">
      <c r="A39006" s="3"/>
      <c r="B39006" s="3"/>
      <c r="J39006" s="3"/>
      <c r="K39006" s="5"/>
      <c r="L39006" s="8"/>
      <c r="N39006" s="5"/>
      <c r="O39006" s="10"/>
      <c r="P39006" s="8"/>
    </row>
    <row r="39007" spans="1:16" s="2" customFormat="1" x14ac:dyDescent="0.15">
      <c r="A39007" s="3"/>
      <c r="B39007" s="3"/>
      <c r="J39007" s="3"/>
      <c r="K39007" s="5"/>
      <c r="L39007" s="8"/>
      <c r="N39007" s="5"/>
      <c r="O39007" s="10"/>
      <c r="P39007" s="8"/>
    </row>
    <row r="39008" spans="1:16" s="2" customFormat="1" x14ac:dyDescent="0.15">
      <c r="A39008" s="3"/>
      <c r="B39008" s="3"/>
      <c r="J39008" s="3"/>
      <c r="K39008" s="5"/>
      <c r="L39008" s="8"/>
      <c r="N39008" s="5"/>
      <c r="O39008" s="10"/>
      <c r="P39008" s="8"/>
    </row>
    <row r="39009" spans="1:16" s="2" customFormat="1" x14ac:dyDescent="0.15">
      <c r="A39009" s="3"/>
      <c r="B39009" s="3"/>
      <c r="J39009" s="3"/>
      <c r="K39009" s="5"/>
      <c r="L39009" s="8"/>
      <c r="N39009" s="5"/>
      <c r="O39009" s="10"/>
      <c r="P39009" s="8"/>
    </row>
    <row r="39010" spans="1:16" s="2" customFormat="1" x14ac:dyDescent="0.15">
      <c r="A39010" s="3"/>
      <c r="B39010" s="3"/>
      <c r="J39010" s="3"/>
      <c r="K39010" s="5"/>
      <c r="L39010" s="8"/>
      <c r="N39010" s="5"/>
      <c r="O39010" s="10"/>
      <c r="P39010" s="8"/>
    </row>
    <row r="39011" spans="1:16" s="2" customFormat="1" x14ac:dyDescent="0.15">
      <c r="A39011" s="3"/>
      <c r="B39011" s="3"/>
      <c r="J39011" s="3"/>
      <c r="K39011" s="5"/>
      <c r="L39011" s="8"/>
      <c r="N39011" s="5"/>
      <c r="O39011" s="10"/>
      <c r="P39011" s="8"/>
    </row>
    <row r="39012" spans="1:16" s="2" customFormat="1" x14ac:dyDescent="0.15">
      <c r="A39012" s="3"/>
      <c r="B39012" s="3"/>
      <c r="J39012" s="3"/>
      <c r="K39012" s="5"/>
      <c r="L39012" s="8"/>
      <c r="N39012" s="5"/>
      <c r="O39012" s="10"/>
      <c r="P39012" s="8"/>
    </row>
    <row r="39013" spans="1:16" s="2" customFormat="1" x14ac:dyDescent="0.15">
      <c r="A39013" s="3"/>
      <c r="B39013" s="3"/>
      <c r="J39013" s="3"/>
      <c r="K39013" s="5"/>
      <c r="L39013" s="8"/>
      <c r="N39013" s="5"/>
      <c r="O39013" s="10"/>
      <c r="P39013" s="8"/>
    </row>
    <row r="39014" spans="1:16" s="2" customFormat="1" x14ac:dyDescent="0.15">
      <c r="A39014" s="3"/>
      <c r="B39014" s="3"/>
      <c r="J39014" s="3"/>
      <c r="K39014" s="5"/>
      <c r="L39014" s="8"/>
      <c r="N39014" s="5"/>
      <c r="O39014" s="10"/>
      <c r="P39014" s="8"/>
    </row>
    <row r="39015" spans="1:16" s="2" customFormat="1" x14ac:dyDescent="0.15">
      <c r="A39015" s="3"/>
      <c r="B39015" s="3"/>
      <c r="J39015" s="3"/>
      <c r="K39015" s="5"/>
      <c r="L39015" s="8"/>
      <c r="N39015" s="5"/>
      <c r="O39015" s="10"/>
      <c r="P39015" s="8"/>
    </row>
    <row r="39016" spans="1:16" s="2" customFormat="1" x14ac:dyDescent="0.15">
      <c r="A39016" s="3"/>
      <c r="B39016" s="3"/>
      <c r="J39016" s="3"/>
      <c r="K39016" s="5"/>
      <c r="L39016" s="8"/>
      <c r="N39016" s="5"/>
      <c r="O39016" s="10"/>
      <c r="P39016" s="8"/>
    </row>
    <row r="39017" spans="1:16" s="2" customFormat="1" x14ac:dyDescent="0.15">
      <c r="A39017" s="3"/>
      <c r="B39017" s="3"/>
      <c r="J39017" s="3"/>
      <c r="K39017" s="5"/>
      <c r="L39017" s="8"/>
      <c r="N39017" s="5"/>
      <c r="O39017" s="10"/>
      <c r="P39017" s="8"/>
    </row>
    <row r="39018" spans="1:16" s="2" customFormat="1" x14ac:dyDescent="0.15">
      <c r="A39018" s="3"/>
      <c r="B39018" s="3"/>
      <c r="J39018" s="3"/>
      <c r="K39018" s="5"/>
      <c r="L39018" s="8"/>
      <c r="N39018" s="5"/>
      <c r="O39018" s="10"/>
      <c r="P39018" s="8"/>
    </row>
    <row r="39019" spans="1:16" s="2" customFormat="1" x14ac:dyDescent="0.15">
      <c r="A39019" s="3"/>
      <c r="B39019" s="3"/>
      <c r="J39019" s="3"/>
      <c r="K39019" s="5"/>
      <c r="L39019" s="8"/>
      <c r="N39019" s="5"/>
      <c r="O39019" s="10"/>
      <c r="P39019" s="8"/>
    </row>
    <row r="39020" spans="1:16" s="2" customFormat="1" x14ac:dyDescent="0.15">
      <c r="A39020" s="3"/>
      <c r="B39020" s="3"/>
      <c r="J39020" s="3"/>
      <c r="K39020" s="5"/>
      <c r="L39020" s="8"/>
      <c r="N39020" s="5"/>
      <c r="O39020" s="10"/>
      <c r="P39020" s="8"/>
    </row>
    <row r="39021" spans="1:16" s="2" customFormat="1" x14ac:dyDescent="0.15">
      <c r="A39021" s="3"/>
      <c r="B39021" s="3"/>
      <c r="J39021" s="3"/>
      <c r="K39021" s="5"/>
      <c r="L39021" s="8"/>
      <c r="N39021" s="5"/>
      <c r="O39021" s="10"/>
      <c r="P39021" s="8"/>
    </row>
    <row r="39022" spans="1:16" s="2" customFormat="1" x14ac:dyDescent="0.15">
      <c r="A39022" s="3"/>
      <c r="B39022" s="3"/>
      <c r="J39022" s="3"/>
      <c r="K39022" s="5"/>
      <c r="L39022" s="8"/>
      <c r="N39022" s="5"/>
      <c r="O39022" s="10"/>
      <c r="P39022" s="8"/>
    </row>
    <row r="39023" spans="1:16" s="2" customFormat="1" x14ac:dyDescent="0.15">
      <c r="A39023" s="3"/>
      <c r="B39023" s="3"/>
      <c r="J39023" s="3"/>
      <c r="K39023" s="5"/>
      <c r="L39023" s="8"/>
      <c r="N39023" s="5"/>
      <c r="O39023" s="10"/>
      <c r="P39023" s="8"/>
    </row>
    <row r="39024" spans="1:16" s="2" customFormat="1" x14ac:dyDescent="0.15">
      <c r="A39024" s="3"/>
      <c r="B39024" s="3"/>
      <c r="J39024" s="3"/>
      <c r="K39024" s="5"/>
      <c r="L39024" s="8"/>
      <c r="N39024" s="5"/>
      <c r="O39024" s="10"/>
      <c r="P39024" s="8"/>
    </row>
    <row r="39025" spans="1:16" s="2" customFormat="1" x14ac:dyDescent="0.15">
      <c r="A39025" s="3"/>
      <c r="B39025" s="3"/>
      <c r="J39025" s="3"/>
      <c r="K39025" s="5"/>
      <c r="L39025" s="8"/>
      <c r="N39025" s="5"/>
      <c r="O39025" s="10"/>
      <c r="P39025" s="8"/>
    </row>
    <row r="39026" spans="1:16" s="2" customFormat="1" x14ac:dyDescent="0.15">
      <c r="A39026" s="3"/>
      <c r="B39026" s="3"/>
      <c r="J39026" s="3"/>
      <c r="K39026" s="5"/>
      <c r="L39026" s="8"/>
      <c r="N39026" s="5"/>
      <c r="O39026" s="10"/>
      <c r="P39026" s="8"/>
    </row>
    <row r="39027" spans="1:16" s="2" customFormat="1" x14ac:dyDescent="0.15">
      <c r="A39027" s="3"/>
      <c r="B39027" s="3"/>
      <c r="J39027" s="3"/>
      <c r="K39027" s="5"/>
      <c r="L39027" s="8"/>
      <c r="N39027" s="5"/>
      <c r="O39027" s="10"/>
      <c r="P39027" s="8"/>
    </row>
    <row r="39028" spans="1:16" s="2" customFormat="1" x14ac:dyDescent="0.15">
      <c r="A39028" s="3"/>
      <c r="B39028" s="3"/>
      <c r="J39028" s="3"/>
      <c r="K39028" s="5"/>
      <c r="L39028" s="8"/>
      <c r="N39028" s="5"/>
      <c r="O39028" s="10"/>
      <c r="P39028" s="8"/>
    </row>
    <row r="39029" spans="1:16" s="2" customFormat="1" x14ac:dyDescent="0.15">
      <c r="A39029" s="3"/>
      <c r="B39029" s="3"/>
      <c r="J39029" s="3"/>
      <c r="K39029" s="5"/>
      <c r="L39029" s="8"/>
      <c r="N39029" s="5"/>
      <c r="O39029" s="10"/>
      <c r="P39029" s="8"/>
    </row>
    <row r="39030" spans="1:16" s="2" customFormat="1" x14ac:dyDescent="0.15">
      <c r="A39030" s="3"/>
      <c r="B39030" s="3"/>
      <c r="J39030" s="3"/>
      <c r="K39030" s="5"/>
      <c r="L39030" s="8"/>
      <c r="N39030" s="5"/>
      <c r="O39030" s="10"/>
      <c r="P39030" s="8"/>
    </row>
    <row r="39031" spans="1:16" s="2" customFormat="1" x14ac:dyDescent="0.15">
      <c r="A39031" s="3"/>
      <c r="B39031" s="3"/>
      <c r="J39031" s="3"/>
      <c r="K39031" s="5"/>
      <c r="L39031" s="8"/>
      <c r="N39031" s="5"/>
      <c r="O39031" s="10"/>
      <c r="P39031" s="8"/>
    </row>
    <row r="39032" spans="1:16" s="2" customFormat="1" x14ac:dyDescent="0.15">
      <c r="A39032" s="3"/>
      <c r="B39032" s="3"/>
      <c r="J39032" s="3"/>
      <c r="K39032" s="5"/>
      <c r="L39032" s="8"/>
      <c r="N39032" s="5"/>
      <c r="O39032" s="10"/>
      <c r="P39032" s="8"/>
    </row>
    <row r="39033" spans="1:16" s="2" customFormat="1" x14ac:dyDescent="0.15">
      <c r="A39033" s="3"/>
      <c r="B39033" s="3"/>
      <c r="J39033" s="3"/>
      <c r="K39033" s="5"/>
      <c r="L39033" s="8"/>
      <c r="N39033" s="5"/>
      <c r="O39033" s="10"/>
      <c r="P39033" s="8"/>
    </row>
    <row r="39034" spans="1:16" s="2" customFormat="1" x14ac:dyDescent="0.15">
      <c r="A39034" s="3"/>
      <c r="B39034" s="3"/>
      <c r="J39034" s="3"/>
      <c r="K39034" s="5"/>
      <c r="L39034" s="8"/>
      <c r="N39034" s="5"/>
      <c r="O39034" s="10"/>
      <c r="P39034" s="8"/>
    </row>
    <row r="39035" spans="1:16" s="2" customFormat="1" x14ac:dyDescent="0.15">
      <c r="A39035" s="3"/>
      <c r="B39035" s="3"/>
      <c r="J39035" s="3"/>
      <c r="K39035" s="5"/>
      <c r="L39035" s="8"/>
      <c r="N39035" s="5"/>
      <c r="O39035" s="10"/>
      <c r="P39035" s="8"/>
    </row>
    <row r="39036" spans="1:16" s="2" customFormat="1" x14ac:dyDescent="0.15">
      <c r="A39036" s="3"/>
      <c r="B39036" s="3"/>
      <c r="J39036" s="3"/>
      <c r="K39036" s="5"/>
      <c r="L39036" s="8"/>
      <c r="N39036" s="5"/>
      <c r="O39036" s="10"/>
      <c r="P39036" s="8"/>
    </row>
    <row r="39037" spans="1:16" s="2" customFormat="1" x14ac:dyDescent="0.15">
      <c r="A39037" s="3"/>
      <c r="B39037" s="3"/>
      <c r="J39037" s="3"/>
      <c r="K39037" s="5"/>
      <c r="L39037" s="8"/>
      <c r="N39037" s="5"/>
      <c r="O39037" s="10"/>
      <c r="P39037" s="8"/>
    </row>
    <row r="39038" spans="1:16" s="2" customFormat="1" x14ac:dyDescent="0.15">
      <c r="A39038" s="3"/>
      <c r="B39038" s="3"/>
      <c r="J39038" s="3"/>
      <c r="K39038" s="5"/>
      <c r="L39038" s="8"/>
      <c r="N39038" s="5"/>
      <c r="O39038" s="10"/>
      <c r="P39038" s="8"/>
    </row>
    <row r="39039" spans="1:16" s="2" customFormat="1" x14ac:dyDescent="0.15">
      <c r="A39039" s="3"/>
      <c r="B39039" s="3"/>
      <c r="J39039" s="3"/>
      <c r="K39039" s="5"/>
      <c r="L39039" s="8"/>
      <c r="N39039" s="5"/>
      <c r="O39039" s="10"/>
      <c r="P39039" s="8"/>
    </row>
    <row r="39040" spans="1:16" s="2" customFormat="1" x14ac:dyDescent="0.15">
      <c r="A39040" s="3"/>
      <c r="B39040" s="3"/>
      <c r="J39040" s="3"/>
      <c r="K39040" s="5"/>
      <c r="L39040" s="8"/>
      <c r="N39040" s="5"/>
      <c r="O39040" s="10"/>
      <c r="P39040" s="8"/>
    </row>
    <row r="39041" spans="1:16" s="2" customFormat="1" x14ac:dyDescent="0.15">
      <c r="A39041" s="3"/>
      <c r="B39041" s="3"/>
      <c r="J39041" s="3"/>
      <c r="K39041" s="5"/>
      <c r="L39041" s="8"/>
      <c r="N39041" s="5"/>
      <c r="O39041" s="10"/>
      <c r="P39041" s="8"/>
    </row>
    <row r="39042" spans="1:16" s="2" customFormat="1" x14ac:dyDescent="0.15">
      <c r="A39042" s="3"/>
      <c r="B39042" s="3"/>
      <c r="J39042" s="3"/>
      <c r="K39042" s="5"/>
      <c r="L39042" s="8"/>
      <c r="N39042" s="5"/>
      <c r="O39042" s="10"/>
      <c r="P39042" s="8"/>
    </row>
    <row r="39043" spans="1:16" s="2" customFormat="1" x14ac:dyDescent="0.15">
      <c r="A39043" s="3"/>
      <c r="B39043" s="3"/>
      <c r="J39043" s="3"/>
      <c r="K39043" s="5"/>
      <c r="L39043" s="8"/>
      <c r="N39043" s="5"/>
      <c r="O39043" s="10"/>
      <c r="P39043" s="8"/>
    </row>
    <row r="39044" spans="1:16" s="2" customFormat="1" x14ac:dyDescent="0.15">
      <c r="A39044" s="3"/>
      <c r="B39044" s="3"/>
      <c r="J39044" s="3"/>
      <c r="K39044" s="5"/>
      <c r="L39044" s="8"/>
      <c r="N39044" s="5"/>
      <c r="O39044" s="10"/>
      <c r="P39044" s="8"/>
    </row>
    <row r="39045" spans="1:16" s="2" customFormat="1" x14ac:dyDescent="0.15">
      <c r="A39045" s="3"/>
      <c r="B39045" s="3"/>
      <c r="J39045" s="3"/>
      <c r="K39045" s="5"/>
      <c r="L39045" s="8"/>
      <c r="N39045" s="5"/>
      <c r="O39045" s="10"/>
      <c r="P39045" s="8"/>
    </row>
    <row r="39046" spans="1:16" s="2" customFormat="1" x14ac:dyDescent="0.15">
      <c r="A39046" s="3"/>
      <c r="B39046" s="3"/>
      <c r="J39046" s="3"/>
      <c r="K39046" s="5"/>
      <c r="L39046" s="8"/>
      <c r="N39046" s="5"/>
      <c r="O39046" s="10"/>
      <c r="P39046" s="8"/>
    </row>
    <row r="39047" spans="1:16" s="2" customFormat="1" x14ac:dyDescent="0.15">
      <c r="A39047" s="3"/>
      <c r="B39047" s="3"/>
      <c r="J39047" s="3"/>
      <c r="K39047" s="5"/>
      <c r="L39047" s="8"/>
      <c r="N39047" s="5"/>
      <c r="O39047" s="10"/>
      <c r="P39047" s="8"/>
    </row>
    <row r="39048" spans="1:16" s="2" customFormat="1" x14ac:dyDescent="0.15">
      <c r="A39048" s="3"/>
      <c r="B39048" s="3"/>
      <c r="J39048" s="3"/>
      <c r="K39048" s="5"/>
      <c r="L39048" s="8"/>
      <c r="N39048" s="5"/>
      <c r="O39048" s="10"/>
      <c r="P39048" s="8"/>
    </row>
    <row r="39049" spans="1:16" s="2" customFormat="1" x14ac:dyDescent="0.15">
      <c r="A39049" s="3"/>
      <c r="B39049" s="3"/>
      <c r="J39049" s="3"/>
      <c r="K39049" s="5"/>
      <c r="L39049" s="8"/>
      <c r="N39049" s="5"/>
      <c r="O39049" s="10"/>
      <c r="P39049" s="8"/>
    </row>
    <row r="39050" spans="1:16" s="2" customFormat="1" x14ac:dyDescent="0.15">
      <c r="A39050" s="3"/>
      <c r="B39050" s="3"/>
      <c r="J39050" s="3"/>
      <c r="K39050" s="5"/>
      <c r="L39050" s="8"/>
      <c r="N39050" s="5"/>
      <c r="O39050" s="10"/>
      <c r="P39050" s="8"/>
    </row>
    <row r="39051" spans="1:16" s="2" customFormat="1" x14ac:dyDescent="0.15">
      <c r="A39051" s="3"/>
      <c r="B39051" s="3"/>
      <c r="J39051" s="3"/>
      <c r="K39051" s="5"/>
      <c r="L39051" s="8"/>
      <c r="N39051" s="5"/>
      <c r="O39051" s="10"/>
      <c r="P39051" s="8"/>
    </row>
    <row r="39052" spans="1:16" s="2" customFormat="1" x14ac:dyDescent="0.15">
      <c r="A39052" s="3"/>
      <c r="B39052" s="3"/>
      <c r="J39052" s="3"/>
      <c r="K39052" s="5"/>
      <c r="L39052" s="8"/>
      <c r="N39052" s="5"/>
      <c r="O39052" s="10"/>
      <c r="P39052" s="8"/>
    </row>
    <row r="39053" spans="1:16" s="2" customFormat="1" x14ac:dyDescent="0.15">
      <c r="A39053" s="3"/>
      <c r="B39053" s="3"/>
      <c r="J39053" s="3"/>
      <c r="K39053" s="5"/>
      <c r="L39053" s="8"/>
      <c r="N39053" s="5"/>
      <c r="O39053" s="10"/>
      <c r="P39053" s="8"/>
    </row>
    <row r="39054" spans="1:16" s="2" customFormat="1" x14ac:dyDescent="0.15">
      <c r="A39054" s="3"/>
      <c r="B39054" s="3"/>
      <c r="J39054" s="3"/>
      <c r="K39054" s="5"/>
      <c r="L39054" s="8"/>
      <c r="N39054" s="5"/>
      <c r="O39054" s="10"/>
      <c r="P39054" s="8"/>
    </row>
    <row r="39055" spans="1:16" s="2" customFormat="1" x14ac:dyDescent="0.15">
      <c r="A39055" s="3"/>
      <c r="B39055" s="3"/>
      <c r="J39055" s="3"/>
      <c r="K39055" s="5"/>
      <c r="L39055" s="8"/>
      <c r="N39055" s="5"/>
      <c r="O39055" s="10"/>
      <c r="P39055" s="8"/>
    </row>
    <row r="39056" spans="1:16" s="2" customFormat="1" x14ac:dyDescent="0.15">
      <c r="A39056" s="3"/>
      <c r="B39056" s="3"/>
      <c r="J39056" s="3"/>
      <c r="K39056" s="5"/>
      <c r="L39056" s="8"/>
      <c r="N39056" s="5"/>
      <c r="O39056" s="10"/>
      <c r="P39056" s="8"/>
    </row>
    <row r="39057" spans="1:16" s="2" customFormat="1" x14ac:dyDescent="0.15">
      <c r="A39057" s="3"/>
      <c r="B39057" s="3"/>
      <c r="J39057" s="3"/>
      <c r="K39057" s="5"/>
      <c r="L39057" s="8"/>
      <c r="N39057" s="5"/>
      <c r="O39057" s="10"/>
      <c r="P39057" s="8"/>
    </row>
    <row r="39058" spans="1:16" s="2" customFormat="1" x14ac:dyDescent="0.15">
      <c r="A39058" s="3"/>
      <c r="B39058" s="3"/>
      <c r="J39058" s="3"/>
      <c r="K39058" s="5"/>
      <c r="L39058" s="8"/>
      <c r="N39058" s="5"/>
      <c r="O39058" s="10"/>
      <c r="P39058" s="8"/>
    </row>
    <row r="39059" spans="1:16" s="2" customFormat="1" x14ac:dyDescent="0.15">
      <c r="A39059" s="3"/>
      <c r="B39059" s="3"/>
      <c r="J39059" s="3"/>
      <c r="K39059" s="5"/>
      <c r="L39059" s="8"/>
      <c r="N39059" s="5"/>
      <c r="O39059" s="10"/>
      <c r="P39059" s="8"/>
    </row>
    <row r="39060" spans="1:16" s="2" customFormat="1" x14ac:dyDescent="0.15">
      <c r="A39060" s="3"/>
      <c r="B39060" s="3"/>
      <c r="J39060" s="3"/>
      <c r="K39060" s="5"/>
      <c r="L39060" s="8"/>
      <c r="N39060" s="5"/>
      <c r="O39060" s="10"/>
      <c r="P39060" s="8"/>
    </row>
    <row r="39061" spans="1:16" s="2" customFormat="1" x14ac:dyDescent="0.15">
      <c r="A39061" s="3"/>
      <c r="B39061" s="3"/>
      <c r="J39061" s="3"/>
      <c r="K39061" s="5"/>
      <c r="L39061" s="8"/>
      <c r="N39061" s="5"/>
      <c r="O39061" s="10"/>
      <c r="P39061" s="8"/>
    </row>
    <row r="39062" spans="1:16" s="2" customFormat="1" x14ac:dyDescent="0.15">
      <c r="A39062" s="3"/>
      <c r="B39062" s="3"/>
      <c r="J39062" s="3"/>
      <c r="K39062" s="5"/>
      <c r="L39062" s="8"/>
      <c r="N39062" s="5"/>
      <c r="O39062" s="10"/>
      <c r="P39062" s="8"/>
    </row>
    <row r="39063" spans="1:16" s="2" customFormat="1" x14ac:dyDescent="0.15">
      <c r="A39063" s="3"/>
      <c r="B39063" s="3"/>
      <c r="J39063" s="3"/>
      <c r="K39063" s="5"/>
      <c r="L39063" s="8"/>
      <c r="N39063" s="5"/>
      <c r="O39063" s="10"/>
      <c r="P39063" s="8"/>
    </row>
    <row r="39064" spans="1:16" s="2" customFormat="1" x14ac:dyDescent="0.15">
      <c r="A39064" s="3"/>
      <c r="B39064" s="3"/>
      <c r="J39064" s="3"/>
      <c r="K39064" s="5"/>
      <c r="L39064" s="8"/>
      <c r="N39064" s="5"/>
      <c r="O39064" s="10"/>
      <c r="P39064" s="8"/>
    </row>
    <row r="39065" spans="1:16" s="2" customFormat="1" x14ac:dyDescent="0.15">
      <c r="A39065" s="3"/>
      <c r="B39065" s="3"/>
      <c r="J39065" s="3"/>
      <c r="K39065" s="5"/>
      <c r="L39065" s="8"/>
      <c r="N39065" s="5"/>
      <c r="O39065" s="10"/>
      <c r="P39065" s="8"/>
    </row>
    <row r="39066" spans="1:16" s="2" customFormat="1" x14ac:dyDescent="0.15">
      <c r="A39066" s="3"/>
      <c r="B39066" s="3"/>
      <c r="J39066" s="3"/>
      <c r="K39066" s="5"/>
      <c r="L39066" s="8"/>
      <c r="N39066" s="5"/>
      <c r="O39066" s="10"/>
      <c r="P39066" s="8"/>
    </row>
    <row r="39067" spans="1:16" s="2" customFormat="1" x14ac:dyDescent="0.15">
      <c r="A39067" s="3"/>
      <c r="B39067" s="3"/>
      <c r="J39067" s="3"/>
      <c r="K39067" s="5"/>
      <c r="L39067" s="8"/>
      <c r="N39067" s="5"/>
      <c r="O39067" s="10"/>
      <c r="P39067" s="8"/>
    </row>
    <row r="39068" spans="1:16" s="2" customFormat="1" x14ac:dyDescent="0.15">
      <c r="A39068" s="3"/>
      <c r="B39068" s="3"/>
      <c r="J39068" s="3"/>
      <c r="K39068" s="5"/>
      <c r="L39068" s="8"/>
      <c r="N39068" s="5"/>
      <c r="O39068" s="10"/>
      <c r="P39068" s="8"/>
    </row>
    <row r="39069" spans="1:16" s="2" customFormat="1" x14ac:dyDescent="0.15">
      <c r="A39069" s="3"/>
      <c r="B39069" s="3"/>
      <c r="J39069" s="3"/>
      <c r="K39069" s="5"/>
      <c r="L39069" s="8"/>
      <c r="N39069" s="5"/>
      <c r="O39069" s="10"/>
      <c r="P39069" s="8"/>
    </row>
    <row r="39070" spans="1:16" s="2" customFormat="1" x14ac:dyDescent="0.15">
      <c r="A39070" s="3"/>
      <c r="B39070" s="3"/>
      <c r="J39070" s="3"/>
      <c r="K39070" s="5"/>
      <c r="L39070" s="8"/>
      <c r="N39070" s="5"/>
      <c r="O39070" s="10"/>
      <c r="P39070" s="8"/>
    </row>
    <row r="39071" spans="1:16" s="2" customFormat="1" x14ac:dyDescent="0.15">
      <c r="A39071" s="3"/>
      <c r="B39071" s="3"/>
      <c r="J39071" s="3"/>
      <c r="K39071" s="5"/>
      <c r="L39071" s="8"/>
      <c r="N39071" s="5"/>
      <c r="O39071" s="10"/>
      <c r="P39071" s="8"/>
    </row>
    <row r="39072" spans="1:16" s="2" customFormat="1" x14ac:dyDescent="0.15">
      <c r="A39072" s="3"/>
      <c r="B39072" s="3"/>
      <c r="J39072" s="3"/>
      <c r="K39072" s="5"/>
      <c r="L39072" s="8"/>
      <c r="N39072" s="5"/>
      <c r="O39072" s="10"/>
      <c r="P39072" s="8"/>
    </row>
    <row r="39073" spans="1:16" s="2" customFormat="1" x14ac:dyDescent="0.15">
      <c r="A39073" s="3"/>
      <c r="B39073" s="3"/>
      <c r="J39073" s="3"/>
      <c r="K39073" s="5"/>
      <c r="L39073" s="8"/>
      <c r="N39073" s="5"/>
      <c r="O39073" s="10"/>
      <c r="P39073" s="8"/>
    </row>
    <row r="39074" spans="1:16" s="2" customFormat="1" x14ac:dyDescent="0.15">
      <c r="A39074" s="3"/>
      <c r="B39074" s="3"/>
      <c r="J39074" s="3"/>
      <c r="K39074" s="5"/>
      <c r="L39074" s="8"/>
      <c r="N39074" s="5"/>
      <c r="O39074" s="10"/>
      <c r="P39074" s="8"/>
    </row>
    <row r="39075" spans="1:16" s="2" customFormat="1" x14ac:dyDescent="0.15">
      <c r="A39075" s="3"/>
      <c r="B39075" s="3"/>
      <c r="J39075" s="3"/>
      <c r="K39075" s="5"/>
      <c r="L39075" s="8"/>
      <c r="N39075" s="5"/>
      <c r="O39075" s="10"/>
      <c r="P39075" s="8"/>
    </row>
    <row r="39076" spans="1:16" s="2" customFormat="1" x14ac:dyDescent="0.15">
      <c r="A39076" s="3"/>
      <c r="B39076" s="3"/>
      <c r="J39076" s="3"/>
      <c r="K39076" s="5"/>
      <c r="L39076" s="8"/>
      <c r="N39076" s="5"/>
      <c r="O39076" s="10"/>
      <c r="P39076" s="8"/>
    </row>
    <row r="39077" spans="1:16" s="2" customFormat="1" x14ac:dyDescent="0.15">
      <c r="A39077" s="3"/>
      <c r="B39077" s="3"/>
      <c r="J39077" s="3"/>
      <c r="K39077" s="5"/>
      <c r="L39077" s="8"/>
      <c r="N39077" s="5"/>
      <c r="O39077" s="10"/>
      <c r="P39077" s="8"/>
    </row>
    <row r="39078" spans="1:16" s="2" customFormat="1" x14ac:dyDescent="0.15">
      <c r="A39078" s="3"/>
      <c r="B39078" s="3"/>
      <c r="J39078" s="3"/>
      <c r="K39078" s="5"/>
      <c r="L39078" s="8"/>
      <c r="N39078" s="5"/>
      <c r="O39078" s="10"/>
      <c r="P39078" s="8"/>
    </row>
    <row r="39079" spans="1:16" s="2" customFormat="1" x14ac:dyDescent="0.15">
      <c r="A39079" s="3"/>
      <c r="B39079" s="3"/>
      <c r="J39079" s="3"/>
      <c r="K39079" s="5"/>
      <c r="L39079" s="8"/>
      <c r="N39079" s="5"/>
      <c r="O39079" s="10"/>
      <c r="P39079" s="8"/>
    </row>
    <row r="39080" spans="1:16" s="2" customFormat="1" x14ac:dyDescent="0.15">
      <c r="A39080" s="3"/>
      <c r="B39080" s="3"/>
      <c r="J39080" s="3"/>
      <c r="K39080" s="5"/>
      <c r="L39080" s="8"/>
      <c r="N39080" s="5"/>
      <c r="O39080" s="10"/>
      <c r="P39080" s="8"/>
    </row>
    <row r="39081" spans="1:16" s="2" customFormat="1" x14ac:dyDescent="0.15">
      <c r="A39081" s="3"/>
      <c r="B39081" s="3"/>
      <c r="J39081" s="3"/>
      <c r="K39081" s="5"/>
      <c r="L39081" s="8"/>
      <c r="N39081" s="5"/>
      <c r="O39081" s="10"/>
      <c r="P39081" s="8"/>
    </row>
    <row r="39082" spans="1:16" s="2" customFormat="1" x14ac:dyDescent="0.15">
      <c r="A39082" s="3"/>
      <c r="B39082" s="3"/>
      <c r="J39082" s="3"/>
      <c r="K39082" s="5"/>
      <c r="L39082" s="8"/>
      <c r="N39082" s="5"/>
      <c r="O39082" s="10"/>
      <c r="P39082" s="8"/>
    </row>
    <row r="39083" spans="1:16" s="2" customFormat="1" x14ac:dyDescent="0.15">
      <c r="A39083" s="3"/>
      <c r="B39083" s="3"/>
      <c r="J39083" s="3"/>
      <c r="K39083" s="5"/>
      <c r="L39083" s="8"/>
      <c r="N39083" s="5"/>
      <c r="O39083" s="10"/>
      <c r="P39083" s="8"/>
    </row>
    <row r="39084" spans="1:16" s="2" customFormat="1" x14ac:dyDescent="0.15">
      <c r="A39084" s="3"/>
      <c r="B39084" s="3"/>
      <c r="J39084" s="3"/>
      <c r="K39084" s="5"/>
      <c r="L39084" s="8"/>
      <c r="N39084" s="5"/>
      <c r="O39084" s="10"/>
      <c r="P39084" s="8"/>
    </row>
    <row r="39085" spans="1:16" s="2" customFormat="1" x14ac:dyDescent="0.15">
      <c r="A39085" s="3"/>
      <c r="B39085" s="3"/>
      <c r="J39085" s="3"/>
      <c r="K39085" s="5"/>
      <c r="L39085" s="8"/>
      <c r="N39085" s="5"/>
      <c r="O39085" s="10"/>
      <c r="P39085" s="8"/>
    </row>
    <row r="39086" spans="1:16" s="2" customFormat="1" x14ac:dyDescent="0.15">
      <c r="A39086" s="3"/>
      <c r="B39086" s="3"/>
      <c r="J39086" s="3"/>
      <c r="K39086" s="5"/>
      <c r="L39086" s="8"/>
      <c r="N39086" s="5"/>
      <c r="O39086" s="10"/>
      <c r="P39086" s="8"/>
    </row>
    <row r="39087" spans="1:16" s="2" customFormat="1" x14ac:dyDescent="0.15">
      <c r="A39087" s="3"/>
      <c r="B39087" s="3"/>
      <c r="J39087" s="3"/>
      <c r="K39087" s="5"/>
      <c r="L39087" s="8"/>
      <c r="N39087" s="5"/>
      <c r="O39087" s="10"/>
      <c r="P39087" s="8"/>
    </row>
    <row r="39088" spans="1:16" s="2" customFormat="1" x14ac:dyDescent="0.15">
      <c r="A39088" s="3"/>
      <c r="B39088" s="3"/>
      <c r="J39088" s="3"/>
      <c r="K39088" s="5"/>
      <c r="L39088" s="8"/>
      <c r="N39088" s="5"/>
      <c r="O39088" s="10"/>
      <c r="P39088" s="8"/>
    </row>
    <row r="39089" spans="1:16" s="2" customFormat="1" x14ac:dyDescent="0.15">
      <c r="A39089" s="3"/>
      <c r="B39089" s="3"/>
      <c r="J39089" s="3"/>
      <c r="K39089" s="5"/>
      <c r="L39089" s="8"/>
      <c r="N39089" s="5"/>
      <c r="O39089" s="10"/>
      <c r="P39089" s="8"/>
    </row>
    <row r="39090" spans="1:16" s="2" customFormat="1" x14ac:dyDescent="0.15">
      <c r="A39090" s="3"/>
      <c r="B39090" s="3"/>
      <c r="J39090" s="3"/>
      <c r="K39090" s="5"/>
      <c r="L39090" s="8"/>
      <c r="N39090" s="5"/>
      <c r="O39090" s="10"/>
      <c r="P39090" s="8"/>
    </row>
    <row r="39091" spans="1:16" s="2" customFormat="1" x14ac:dyDescent="0.15">
      <c r="A39091" s="3"/>
      <c r="B39091" s="3"/>
      <c r="J39091" s="3"/>
      <c r="K39091" s="5"/>
      <c r="L39091" s="8"/>
      <c r="N39091" s="5"/>
      <c r="O39091" s="10"/>
      <c r="P39091" s="8"/>
    </row>
    <row r="39092" spans="1:16" s="2" customFormat="1" x14ac:dyDescent="0.15">
      <c r="A39092" s="3"/>
      <c r="B39092" s="3"/>
      <c r="J39092" s="3"/>
      <c r="K39092" s="5"/>
      <c r="L39092" s="8"/>
      <c r="N39092" s="5"/>
      <c r="O39092" s="10"/>
      <c r="P39092" s="8"/>
    </row>
    <row r="39093" spans="1:16" s="2" customFormat="1" x14ac:dyDescent="0.15">
      <c r="A39093" s="3"/>
      <c r="B39093" s="3"/>
      <c r="J39093" s="3"/>
      <c r="K39093" s="5"/>
      <c r="L39093" s="8"/>
      <c r="N39093" s="5"/>
      <c r="O39093" s="10"/>
      <c r="P39093" s="8"/>
    </row>
    <row r="39094" spans="1:16" s="2" customFormat="1" x14ac:dyDescent="0.15">
      <c r="A39094" s="3"/>
      <c r="B39094" s="3"/>
      <c r="J39094" s="3"/>
      <c r="K39094" s="5"/>
      <c r="L39094" s="8"/>
      <c r="N39094" s="5"/>
      <c r="O39094" s="10"/>
      <c r="P39094" s="8"/>
    </row>
    <row r="39095" spans="1:16" s="2" customFormat="1" x14ac:dyDescent="0.15">
      <c r="A39095" s="3"/>
      <c r="B39095" s="3"/>
      <c r="J39095" s="3"/>
      <c r="K39095" s="5"/>
      <c r="L39095" s="8"/>
      <c r="N39095" s="5"/>
      <c r="O39095" s="10"/>
      <c r="P39095" s="8"/>
    </row>
    <row r="39096" spans="1:16" s="2" customFormat="1" x14ac:dyDescent="0.15">
      <c r="A39096" s="3"/>
      <c r="B39096" s="3"/>
      <c r="J39096" s="3"/>
      <c r="K39096" s="5"/>
      <c r="L39096" s="8"/>
      <c r="N39096" s="5"/>
      <c r="O39096" s="10"/>
      <c r="P39096" s="8"/>
    </row>
    <row r="39097" spans="1:16" s="2" customFormat="1" x14ac:dyDescent="0.15">
      <c r="A39097" s="3"/>
      <c r="B39097" s="3"/>
      <c r="J39097" s="3"/>
      <c r="K39097" s="5"/>
      <c r="L39097" s="8"/>
      <c r="N39097" s="5"/>
      <c r="O39097" s="10"/>
      <c r="P39097" s="8"/>
    </row>
    <row r="39098" spans="1:16" s="2" customFormat="1" x14ac:dyDescent="0.15">
      <c r="A39098" s="3"/>
      <c r="B39098" s="3"/>
      <c r="J39098" s="3"/>
      <c r="K39098" s="5"/>
      <c r="L39098" s="8"/>
      <c r="N39098" s="5"/>
      <c r="O39098" s="10"/>
      <c r="P39098" s="8"/>
    </row>
    <row r="39099" spans="1:16" s="2" customFormat="1" x14ac:dyDescent="0.15">
      <c r="A39099" s="3"/>
      <c r="B39099" s="3"/>
      <c r="J39099" s="3"/>
      <c r="K39099" s="5"/>
      <c r="L39099" s="8"/>
      <c r="N39099" s="5"/>
      <c r="O39099" s="10"/>
      <c r="P39099" s="8"/>
    </row>
    <row r="39100" spans="1:16" s="2" customFormat="1" x14ac:dyDescent="0.15">
      <c r="A39100" s="3"/>
      <c r="B39100" s="3"/>
      <c r="J39100" s="3"/>
      <c r="K39100" s="5"/>
      <c r="L39100" s="8"/>
      <c r="N39100" s="5"/>
      <c r="O39100" s="10"/>
      <c r="P39100" s="8"/>
    </row>
    <row r="39101" spans="1:16" s="2" customFormat="1" x14ac:dyDescent="0.15">
      <c r="A39101" s="3"/>
      <c r="B39101" s="3"/>
      <c r="J39101" s="3"/>
      <c r="K39101" s="5"/>
      <c r="L39101" s="8"/>
      <c r="N39101" s="5"/>
      <c r="O39101" s="10"/>
      <c r="P39101" s="8"/>
    </row>
    <row r="39102" spans="1:16" s="2" customFormat="1" x14ac:dyDescent="0.15">
      <c r="A39102" s="3"/>
      <c r="B39102" s="3"/>
      <c r="J39102" s="3"/>
      <c r="K39102" s="5"/>
      <c r="L39102" s="8"/>
      <c r="N39102" s="5"/>
      <c r="O39102" s="10"/>
      <c r="P39102" s="8"/>
    </row>
    <row r="39103" spans="1:16" s="2" customFormat="1" x14ac:dyDescent="0.15">
      <c r="A39103" s="3"/>
      <c r="B39103" s="3"/>
      <c r="J39103" s="3"/>
      <c r="K39103" s="5"/>
      <c r="L39103" s="8"/>
      <c r="N39103" s="5"/>
      <c r="O39103" s="10"/>
      <c r="P39103" s="8"/>
    </row>
    <row r="39104" spans="1:16" s="2" customFormat="1" x14ac:dyDescent="0.15">
      <c r="A39104" s="3"/>
      <c r="B39104" s="3"/>
      <c r="J39104" s="3"/>
      <c r="K39104" s="5"/>
      <c r="L39104" s="8"/>
      <c r="N39104" s="5"/>
      <c r="O39104" s="10"/>
      <c r="P39104" s="8"/>
    </row>
    <row r="39105" spans="1:16" s="2" customFormat="1" x14ac:dyDescent="0.15">
      <c r="A39105" s="3"/>
      <c r="B39105" s="3"/>
      <c r="J39105" s="3"/>
      <c r="K39105" s="5"/>
      <c r="L39105" s="8"/>
      <c r="N39105" s="5"/>
      <c r="O39105" s="10"/>
      <c r="P39105" s="8"/>
    </row>
    <row r="39106" spans="1:16" s="2" customFormat="1" x14ac:dyDescent="0.15">
      <c r="A39106" s="3"/>
      <c r="B39106" s="3"/>
      <c r="J39106" s="3"/>
      <c r="K39106" s="5"/>
      <c r="L39106" s="8"/>
      <c r="N39106" s="5"/>
      <c r="O39106" s="10"/>
      <c r="P39106" s="8"/>
    </row>
    <row r="39107" spans="1:16" s="2" customFormat="1" x14ac:dyDescent="0.15">
      <c r="A39107" s="3"/>
      <c r="B39107" s="3"/>
      <c r="J39107" s="3"/>
      <c r="K39107" s="5"/>
      <c r="L39107" s="8"/>
      <c r="N39107" s="5"/>
      <c r="O39107" s="10"/>
      <c r="P39107" s="8"/>
    </row>
    <row r="39108" spans="1:16" s="2" customFormat="1" x14ac:dyDescent="0.15">
      <c r="A39108" s="3"/>
      <c r="B39108" s="3"/>
      <c r="J39108" s="3"/>
      <c r="K39108" s="5"/>
      <c r="L39108" s="8"/>
      <c r="N39108" s="5"/>
      <c r="O39108" s="10"/>
      <c r="P39108" s="8"/>
    </row>
    <row r="39109" spans="1:16" s="2" customFormat="1" x14ac:dyDescent="0.15">
      <c r="A39109" s="3"/>
      <c r="B39109" s="3"/>
      <c r="J39109" s="3"/>
      <c r="K39109" s="5"/>
      <c r="L39109" s="8"/>
      <c r="N39109" s="5"/>
      <c r="O39109" s="10"/>
      <c r="P39109" s="8"/>
    </row>
    <row r="39110" spans="1:16" s="2" customFormat="1" x14ac:dyDescent="0.15">
      <c r="A39110" s="3"/>
      <c r="B39110" s="3"/>
      <c r="J39110" s="3"/>
      <c r="K39110" s="5"/>
      <c r="L39110" s="8"/>
      <c r="N39110" s="5"/>
      <c r="O39110" s="10"/>
      <c r="P39110" s="8"/>
    </row>
    <row r="39111" spans="1:16" s="2" customFormat="1" x14ac:dyDescent="0.15">
      <c r="A39111" s="3"/>
      <c r="B39111" s="3"/>
      <c r="J39111" s="3"/>
      <c r="K39111" s="5"/>
      <c r="L39111" s="8"/>
      <c r="N39111" s="5"/>
      <c r="O39111" s="10"/>
      <c r="P39111" s="8"/>
    </row>
    <row r="39112" spans="1:16" s="2" customFormat="1" x14ac:dyDescent="0.15">
      <c r="A39112" s="3"/>
      <c r="B39112" s="3"/>
      <c r="J39112" s="3"/>
      <c r="K39112" s="5"/>
      <c r="L39112" s="8"/>
      <c r="N39112" s="5"/>
      <c r="O39112" s="10"/>
      <c r="P39112" s="8"/>
    </row>
    <row r="39113" spans="1:16" s="2" customFormat="1" x14ac:dyDescent="0.15">
      <c r="A39113" s="3"/>
      <c r="B39113" s="3"/>
      <c r="J39113" s="3"/>
      <c r="K39113" s="5"/>
      <c r="L39113" s="8"/>
      <c r="N39113" s="5"/>
      <c r="O39113" s="10"/>
      <c r="P39113" s="8"/>
    </row>
    <row r="39114" spans="1:16" s="2" customFormat="1" x14ac:dyDescent="0.15">
      <c r="A39114" s="3"/>
      <c r="B39114" s="3"/>
      <c r="J39114" s="3"/>
      <c r="K39114" s="5"/>
      <c r="L39114" s="8"/>
      <c r="N39114" s="5"/>
      <c r="O39114" s="10"/>
      <c r="P39114" s="8"/>
    </row>
    <row r="39115" spans="1:16" s="2" customFormat="1" x14ac:dyDescent="0.15">
      <c r="A39115" s="3"/>
      <c r="B39115" s="3"/>
      <c r="J39115" s="3"/>
      <c r="K39115" s="5"/>
      <c r="L39115" s="8"/>
      <c r="N39115" s="5"/>
      <c r="O39115" s="10"/>
      <c r="P39115" s="8"/>
    </row>
    <row r="39116" spans="1:16" s="2" customFormat="1" x14ac:dyDescent="0.15">
      <c r="A39116" s="3"/>
      <c r="B39116" s="3"/>
      <c r="J39116" s="3"/>
      <c r="K39116" s="5"/>
      <c r="L39116" s="8"/>
      <c r="N39116" s="5"/>
      <c r="O39116" s="10"/>
      <c r="P39116" s="8"/>
    </row>
    <row r="39117" spans="1:16" s="2" customFormat="1" x14ac:dyDescent="0.15">
      <c r="A39117" s="3"/>
      <c r="B39117" s="3"/>
      <c r="J39117" s="3"/>
      <c r="K39117" s="5"/>
      <c r="L39117" s="8"/>
      <c r="N39117" s="5"/>
      <c r="O39117" s="10"/>
      <c r="P39117" s="8"/>
    </row>
    <row r="39118" spans="1:16" s="2" customFormat="1" x14ac:dyDescent="0.15">
      <c r="A39118" s="3"/>
      <c r="B39118" s="3"/>
      <c r="J39118" s="3"/>
      <c r="K39118" s="5"/>
      <c r="L39118" s="8"/>
      <c r="N39118" s="5"/>
      <c r="O39118" s="10"/>
      <c r="P39118" s="8"/>
    </row>
    <row r="39119" spans="1:16" s="2" customFormat="1" x14ac:dyDescent="0.15">
      <c r="A39119" s="3"/>
      <c r="B39119" s="3"/>
      <c r="J39119" s="3"/>
      <c r="K39119" s="5"/>
      <c r="L39119" s="8"/>
      <c r="N39119" s="5"/>
      <c r="O39119" s="10"/>
      <c r="P39119" s="8"/>
    </row>
    <row r="39120" spans="1:16" s="2" customFormat="1" x14ac:dyDescent="0.15">
      <c r="A39120" s="3"/>
      <c r="B39120" s="3"/>
      <c r="J39120" s="3"/>
      <c r="K39120" s="5"/>
      <c r="L39120" s="8"/>
      <c r="N39120" s="5"/>
      <c r="O39120" s="10"/>
      <c r="P39120" s="8"/>
    </row>
    <row r="39121" spans="1:16" s="2" customFormat="1" x14ac:dyDescent="0.15">
      <c r="A39121" s="3"/>
      <c r="B39121" s="3"/>
      <c r="J39121" s="3"/>
      <c r="K39121" s="5"/>
      <c r="L39121" s="8"/>
      <c r="N39121" s="5"/>
      <c r="O39121" s="10"/>
      <c r="P39121" s="8"/>
    </row>
    <row r="39122" spans="1:16" s="2" customFormat="1" x14ac:dyDescent="0.15">
      <c r="A39122" s="3"/>
      <c r="B39122" s="3"/>
      <c r="J39122" s="3"/>
      <c r="K39122" s="5"/>
      <c r="L39122" s="8"/>
      <c r="N39122" s="5"/>
      <c r="O39122" s="10"/>
      <c r="P39122" s="8"/>
    </row>
    <row r="39123" spans="1:16" s="2" customFormat="1" x14ac:dyDescent="0.15">
      <c r="A39123" s="3"/>
      <c r="B39123" s="3"/>
      <c r="J39123" s="3"/>
      <c r="K39123" s="5"/>
      <c r="L39123" s="8"/>
      <c r="N39123" s="5"/>
      <c r="O39123" s="10"/>
      <c r="P39123" s="8"/>
    </row>
    <row r="39124" spans="1:16" s="2" customFormat="1" x14ac:dyDescent="0.15">
      <c r="A39124" s="3"/>
      <c r="B39124" s="3"/>
      <c r="J39124" s="3"/>
      <c r="K39124" s="5"/>
      <c r="L39124" s="8"/>
      <c r="N39124" s="5"/>
      <c r="O39124" s="10"/>
      <c r="P39124" s="8"/>
    </row>
    <row r="39125" spans="1:16" s="2" customFormat="1" x14ac:dyDescent="0.15">
      <c r="A39125" s="3"/>
      <c r="B39125" s="3"/>
      <c r="J39125" s="3"/>
      <c r="K39125" s="5"/>
      <c r="L39125" s="8"/>
      <c r="N39125" s="5"/>
      <c r="O39125" s="10"/>
      <c r="P39125" s="8"/>
    </row>
    <row r="39126" spans="1:16" s="2" customFormat="1" x14ac:dyDescent="0.15">
      <c r="A39126" s="3"/>
      <c r="B39126" s="3"/>
      <c r="J39126" s="3"/>
      <c r="K39126" s="5"/>
      <c r="L39126" s="8"/>
      <c r="N39126" s="5"/>
      <c r="O39126" s="10"/>
      <c r="P39126" s="8"/>
    </row>
    <row r="39127" spans="1:16" s="2" customFormat="1" x14ac:dyDescent="0.15">
      <c r="A39127" s="3"/>
      <c r="B39127" s="3"/>
      <c r="J39127" s="3"/>
      <c r="K39127" s="5"/>
      <c r="L39127" s="8"/>
      <c r="N39127" s="5"/>
      <c r="O39127" s="10"/>
      <c r="P39127" s="8"/>
    </row>
    <row r="39128" spans="1:16" s="2" customFormat="1" x14ac:dyDescent="0.15">
      <c r="A39128" s="3"/>
      <c r="B39128" s="3"/>
      <c r="J39128" s="3"/>
      <c r="K39128" s="5"/>
      <c r="L39128" s="8"/>
      <c r="N39128" s="5"/>
      <c r="O39128" s="10"/>
      <c r="P39128" s="8"/>
    </row>
    <row r="39129" spans="1:16" s="2" customFormat="1" x14ac:dyDescent="0.15">
      <c r="A39129" s="3"/>
      <c r="B39129" s="3"/>
      <c r="J39129" s="3"/>
      <c r="K39129" s="5"/>
      <c r="L39129" s="8"/>
      <c r="N39129" s="5"/>
      <c r="O39129" s="10"/>
      <c r="P39129" s="8"/>
    </row>
    <row r="39130" spans="1:16" s="2" customFormat="1" x14ac:dyDescent="0.15">
      <c r="A39130" s="3"/>
      <c r="B39130" s="3"/>
      <c r="J39130" s="3"/>
      <c r="K39130" s="5"/>
      <c r="L39130" s="8"/>
      <c r="N39130" s="5"/>
      <c r="O39130" s="10"/>
      <c r="P39130" s="8"/>
    </row>
    <row r="39131" spans="1:16" s="2" customFormat="1" x14ac:dyDescent="0.15">
      <c r="A39131" s="3"/>
      <c r="B39131" s="3"/>
      <c r="J39131" s="3"/>
      <c r="K39131" s="5"/>
      <c r="L39131" s="8"/>
      <c r="N39131" s="5"/>
      <c r="O39131" s="10"/>
      <c r="P39131" s="8"/>
    </row>
    <row r="39132" spans="1:16" s="2" customFormat="1" x14ac:dyDescent="0.15">
      <c r="A39132" s="3"/>
      <c r="B39132" s="3"/>
      <c r="J39132" s="3"/>
      <c r="K39132" s="5"/>
      <c r="L39132" s="8"/>
      <c r="N39132" s="5"/>
      <c r="O39132" s="10"/>
      <c r="P39132" s="8"/>
    </row>
    <row r="39133" spans="1:16" s="2" customFormat="1" x14ac:dyDescent="0.15">
      <c r="A39133" s="3"/>
      <c r="B39133" s="3"/>
      <c r="J39133" s="3"/>
      <c r="K39133" s="5"/>
      <c r="L39133" s="8"/>
      <c r="N39133" s="5"/>
      <c r="O39133" s="10"/>
      <c r="P39133" s="8"/>
    </row>
    <row r="39134" spans="1:16" s="2" customFormat="1" x14ac:dyDescent="0.15">
      <c r="A39134" s="3"/>
      <c r="B39134" s="3"/>
      <c r="J39134" s="3"/>
      <c r="K39134" s="5"/>
      <c r="L39134" s="8"/>
      <c r="N39134" s="5"/>
      <c r="O39134" s="10"/>
      <c r="P39134" s="8"/>
    </row>
    <row r="39135" spans="1:16" s="2" customFormat="1" x14ac:dyDescent="0.15">
      <c r="A39135" s="3"/>
      <c r="B39135" s="3"/>
      <c r="J39135" s="3"/>
      <c r="K39135" s="5"/>
      <c r="L39135" s="8"/>
      <c r="N39135" s="5"/>
      <c r="O39135" s="10"/>
      <c r="P39135" s="8"/>
    </row>
    <row r="39136" spans="1:16" s="2" customFormat="1" x14ac:dyDescent="0.15">
      <c r="A39136" s="3"/>
      <c r="B39136" s="3"/>
      <c r="J39136" s="3"/>
      <c r="K39136" s="5"/>
      <c r="L39136" s="8"/>
      <c r="N39136" s="5"/>
      <c r="O39136" s="10"/>
      <c r="P39136" s="8"/>
    </row>
    <row r="39137" spans="1:16" s="2" customFormat="1" x14ac:dyDescent="0.15">
      <c r="A39137" s="3"/>
      <c r="B39137" s="3"/>
      <c r="J39137" s="3"/>
      <c r="K39137" s="5"/>
      <c r="L39137" s="8"/>
      <c r="N39137" s="5"/>
      <c r="O39137" s="10"/>
      <c r="P39137" s="8"/>
    </row>
    <row r="39138" spans="1:16" s="2" customFormat="1" x14ac:dyDescent="0.15">
      <c r="A39138" s="3"/>
      <c r="B39138" s="3"/>
      <c r="J39138" s="3"/>
      <c r="K39138" s="5"/>
      <c r="L39138" s="8"/>
      <c r="N39138" s="5"/>
      <c r="O39138" s="10"/>
      <c r="P39138" s="8"/>
    </row>
    <row r="39139" spans="1:16" s="2" customFormat="1" x14ac:dyDescent="0.15">
      <c r="A39139" s="3"/>
      <c r="B39139" s="3"/>
      <c r="J39139" s="3"/>
      <c r="K39139" s="5"/>
      <c r="L39139" s="8"/>
      <c r="N39139" s="5"/>
      <c r="O39139" s="10"/>
      <c r="P39139" s="8"/>
    </row>
    <row r="39140" spans="1:16" s="2" customFormat="1" x14ac:dyDescent="0.15">
      <c r="A39140" s="3"/>
      <c r="B39140" s="3"/>
      <c r="J39140" s="3"/>
      <c r="K39140" s="5"/>
      <c r="L39140" s="8"/>
      <c r="N39140" s="5"/>
      <c r="O39140" s="10"/>
      <c r="P39140" s="8"/>
    </row>
    <row r="39141" spans="1:16" s="2" customFormat="1" x14ac:dyDescent="0.15">
      <c r="A39141" s="3"/>
      <c r="B39141" s="3"/>
      <c r="J39141" s="3"/>
      <c r="K39141" s="5"/>
      <c r="L39141" s="8"/>
      <c r="N39141" s="5"/>
      <c r="O39141" s="10"/>
      <c r="P39141" s="8"/>
    </row>
    <row r="39142" spans="1:16" s="2" customFormat="1" x14ac:dyDescent="0.15">
      <c r="A39142" s="3"/>
      <c r="B39142" s="3"/>
      <c r="J39142" s="3"/>
      <c r="K39142" s="5"/>
      <c r="L39142" s="8"/>
      <c r="N39142" s="5"/>
      <c r="O39142" s="10"/>
      <c r="P39142" s="8"/>
    </row>
    <row r="39143" spans="1:16" s="2" customFormat="1" x14ac:dyDescent="0.15">
      <c r="A39143" s="3"/>
      <c r="B39143" s="3"/>
      <c r="J39143" s="3"/>
      <c r="K39143" s="5"/>
      <c r="L39143" s="8"/>
      <c r="N39143" s="5"/>
      <c r="O39143" s="10"/>
      <c r="P39143" s="8"/>
    </row>
    <row r="39144" spans="1:16" s="2" customFormat="1" x14ac:dyDescent="0.15">
      <c r="A39144" s="3"/>
      <c r="B39144" s="3"/>
      <c r="J39144" s="3"/>
      <c r="K39144" s="5"/>
      <c r="L39144" s="8"/>
      <c r="N39144" s="5"/>
      <c r="O39144" s="10"/>
      <c r="P39144" s="8"/>
    </row>
    <row r="39145" spans="1:16" s="2" customFormat="1" x14ac:dyDescent="0.15">
      <c r="A39145" s="3"/>
      <c r="B39145" s="3"/>
      <c r="J39145" s="3"/>
      <c r="K39145" s="5"/>
      <c r="L39145" s="8"/>
      <c r="N39145" s="5"/>
      <c r="O39145" s="10"/>
      <c r="P39145" s="8"/>
    </row>
    <row r="39146" spans="1:16" s="2" customFormat="1" x14ac:dyDescent="0.15">
      <c r="A39146" s="3"/>
      <c r="B39146" s="3"/>
      <c r="J39146" s="3"/>
      <c r="K39146" s="5"/>
      <c r="L39146" s="8"/>
      <c r="N39146" s="5"/>
      <c r="O39146" s="10"/>
      <c r="P39146" s="8"/>
    </row>
    <row r="39147" spans="1:16" s="2" customFormat="1" x14ac:dyDescent="0.15">
      <c r="A39147" s="3"/>
      <c r="B39147" s="3"/>
      <c r="J39147" s="3"/>
      <c r="K39147" s="5"/>
      <c r="L39147" s="8"/>
      <c r="N39147" s="5"/>
      <c r="O39147" s="10"/>
      <c r="P39147" s="8"/>
    </row>
    <row r="39148" spans="1:16" s="2" customFormat="1" x14ac:dyDescent="0.15">
      <c r="A39148" s="3"/>
      <c r="B39148" s="3"/>
      <c r="J39148" s="3"/>
      <c r="K39148" s="5"/>
      <c r="L39148" s="8"/>
      <c r="N39148" s="5"/>
      <c r="O39148" s="10"/>
      <c r="P39148" s="8"/>
    </row>
    <row r="39149" spans="1:16" s="2" customFormat="1" x14ac:dyDescent="0.15">
      <c r="A39149" s="3"/>
      <c r="B39149" s="3"/>
      <c r="J39149" s="3"/>
      <c r="K39149" s="5"/>
      <c r="L39149" s="8"/>
      <c r="N39149" s="5"/>
      <c r="O39149" s="10"/>
      <c r="P39149" s="8"/>
    </row>
    <row r="39150" spans="1:16" s="2" customFormat="1" x14ac:dyDescent="0.15">
      <c r="A39150" s="3"/>
      <c r="B39150" s="3"/>
      <c r="J39150" s="3"/>
      <c r="K39150" s="5"/>
      <c r="L39150" s="8"/>
      <c r="N39150" s="5"/>
      <c r="O39150" s="10"/>
      <c r="P39150" s="8"/>
    </row>
    <row r="39151" spans="1:16" s="2" customFormat="1" x14ac:dyDescent="0.15">
      <c r="A39151" s="3"/>
      <c r="B39151" s="3"/>
      <c r="J39151" s="3"/>
      <c r="K39151" s="5"/>
      <c r="L39151" s="8"/>
      <c r="N39151" s="5"/>
      <c r="O39151" s="10"/>
      <c r="P39151" s="8"/>
    </row>
    <row r="39152" spans="1:16" s="2" customFormat="1" x14ac:dyDescent="0.15">
      <c r="A39152" s="3"/>
      <c r="B39152" s="3"/>
      <c r="J39152" s="3"/>
      <c r="K39152" s="5"/>
      <c r="L39152" s="8"/>
      <c r="N39152" s="5"/>
      <c r="O39152" s="10"/>
      <c r="P39152" s="8"/>
    </row>
    <row r="39153" spans="1:16" s="2" customFormat="1" x14ac:dyDescent="0.15">
      <c r="A39153" s="3"/>
      <c r="B39153" s="3"/>
      <c r="J39153" s="3"/>
      <c r="K39153" s="5"/>
      <c r="L39153" s="8"/>
      <c r="N39153" s="5"/>
      <c r="O39153" s="10"/>
      <c r="P39153" s="8"/>
    </row>
    <row r="39154" spans="1:16" s="2" customFormat="1" x14ac:dyDescent="0.15">
      <c r="A39154" s="3"/>
      <c r="B39154" s="3"/>
      <c r="J39154" s="3"/>
      <c r="K39154" s="5"/>
      <c r="L39154" s="8"/>
      <c r="N39154" s="5"/>
      <c r="O39154" s="10"/>
      <c r="P39154" s="8"/>
    </row>
    <row r="39155" spans="1:16" s="2" customFormat="1" x14ac:dyDescent="0.15">
      <c r="A39155" s="3"/>
      <c r="B39155" s="3"/>
      <c r="J39155" s="3"/>
      <c r="K39155" s="5"/>
      <c r="L39155" s="8"/>
      <c r="N39155" s="5"/>
      <c r="O39155" s="10"/>
      <c r="P39155" s="8"/>
    </row>
    <row r="39156" spans="1:16" s="2" customFormat="1" x14ac:dyDescent="0.15">
      <c r="A39156" s="3"/>
      <c r="B39156" s="3"/>
      <c r="J39156" s="3"/>
      <c r="K39156" s="5"/>
      <c r="L39156" s="8"/>
      <c r="N39156" s="5"/>
      <c r="O39156" s="10"/>
      <c r="P39156" s="8"/>
    </row>
    <row r="39157" spans="1:16" s="2" customFormat="1" x14ac:dyDescent="0.15">
      <c r="A39157" s="3"/>
      <c r="B39157" s="3"/>
      <c r="J39157" s="3"/>
      <c r="K39157" s="5"/>
      <c r="L39157" s="8"/>
      <c r="N39157" s="5"/>
      <c r="O39157" s="10"/>
      <c r="P39157" s="8"/>
    </row>
    <row r="39158" spans="1:16" s="2" customFormat="1" x14ac:dyDescent="0.15">
      <c r="A39158" s="3"/>
      <c r="B39158" s="3"/>
      <c r="J39158" s="3"/>
      <c r="K39158" s="5"/>
      <c r="L39158" s="8"/>
      <c r="N39158" s="5"/>
      <c r="O39158" s="10"/>
      <c r="P39158" s="8"/>
    </row>
    <row r="39159" spans="1:16" s="2" customFormat="1" x14ac:dyDescent="0.15">
      <c r="A39159" s="3"/>
      <c r="B39159" s="3"/>
      <c r="J39159" s="3"/>
      <c r="K39159" s="5"/>
      <c r="L39159" s="8"/>
      <c r="N39159" s="5"/>
      <c r="O39159" s="10"/>
      <c r="P39159" s="8"/>
    </row>
    <row r="39160" spans="1:16" s="2" customFormat="1" x14ac:dyDescent="0.15">
      <c r="A39160" s="3"/>
      <c r="B39160" s="3"/>
      <c r="J39160" s="3"/>
      <c r="K39160" s="5"/>
      <c r="L39160" s="8"/>
      <c r="N39160" s="5"/>
      <c r="O39160" s="10"/>
      <c r="P39160" s="8"/>
    </row>
    <row r="39161" spans="1:16" s="2" customFormat="1" x14ac:dyDescent="0.15">
      <c r="A39161" s="3"/>
      <c r="B39161" s="3"/>
      <c r="J39161" s="3"/>
      <c r="K39161" s="5"/>
      <c r="L39161" s="8"/>
      <c r="N39161" s="5"/>
      <c r="O39161" s="10"/>
      <c r="P39161" s="8"/>
    </row>
    <row r="39162" spans="1:16" s="2" customFormat="1" x14ac:dyDescent="0.15">
      <c r="A39162" s="3"/>
      <c r="B39162" s="3"/>
      <c r="J39162" s="3"/>
      <c r="K39162" s="5"/>
      <c r="L39162" s="8"/>
      <c r="N39162" s="5"/>
      <c r="O39162" s="10"/>
      <c r="P39162" s="8"/>
    </row>
    <row r="39163" spans="1:16" s="2" customFormat="1" x14ac:dyDescent="0.15">
      <c r="A39163" s="3"/>
      <c r="B39163" s="3"/>
      <c r="J39163" s="3"/>
      <c r="K39163" s="5"/>
      <c r="L39163" s="8"/>
      <c r="N39163" s="5"/>
      <c r="O39163" s="10"/>
      <c r="P39163" s="8"/>
    </row>
    <row r="39164" spans="1:16" s="2" customFormat="1" x14ac:dyDescent="0.15">
      <c r="A39164" s="3"/>
      <c r="B39164" s="3"/>
      <c r="J39164" s="3"/>
      <c r="K39164" s="5"/>
      <c r="L39164" s="8"/>
      <c r="N39164" s="5"/>
      <c r="O39164" s="10"/>
      <c r="P39164" s="8"/>
    </row>
    <row r="39165" spans="1:16" s="2" customFormat="1" x14ac:dyDescent="0.15">
      <c r="A39165" s="3"/>
      <c r="B39165" s="3"/>
      <c r="J39165" s="3"/>
      <c r="K39165" s="5"/>
      <c r="L39165" s="8"/>
      <c r="N39165" s="5"/>
      <c r="O39165" s="10"/>
      <c r="P39165" s="8"/>
    </row>
    <row r="39166" spans="1:16" s="2" customFormat="1" x14ac:dyDescent="0.15">
      <c r="A39166" s="3"/>
      <c r="B39166" s="3"/>
      <c r="J39166" s="3"/>
      <c r="K39166" s="5"/>
      <c r="L39166" s="8"/>
      <c r="N39166" s="5"/>
      <c r="O39166" s="10"/>
      <c r="P39166" s="8"/>
    </row>
    <row r="39167" spans="1:16" s="2" customFormat="1" x14ac:dyDescent="0.15">
      <c r="A39167" s="3"/>
      <c r="B39167" s="3"/>
      <c r="J39167" s="3"/>
      <c r="K39167" s="5"/>
      <c r="L39167" s="8"/>
      <c r="N39167" s="5"/>
      <c r="O39167" s="10"/>
      <c r="P39167" s="8"/>
    </row>
    <row r="39168" spans="1:16" s="2" customFormat="1" x14ac:dyDescent="0.15">
      <c r="A39168" s="3"/>
      <c r="B39168" s="3"/>
      <c r="J39168" s="3"/>
      <c r="K39168" s="5"/>
      <c r="L39168" s="8"/>
      <c r="N39168" s="5"/>
      <c r="O39168" s="10"/>
      <c r="P39168" s="8"/>
    </row>
    <row r="39169" spans="1:16" s="2" customFormat="1" x14ac:dyDescent="0.15">
      <c r="A39169" s="3"/>
      <c r="B39169" s="3"/>
      <c r="J39169" s="3"/>
      <c r="K39169" s="5"/>
      <c r="L39169" s="8"/>
      <c r="N39169" s="5"/>
      <c r="O39169" s="10"/>
      <c r="P39169" s="8"/>
    </row>
    <row r="39170" spans="1:16" s="2" customFormat="1" x14ac:dyDescent="0.15">
      <c r="A39170" s="3"/>
      <c r="B39170" s="3"/>
      <c r="J39170" s="3"/>
      <c r="K39170" s="5"/>
      <c r="L39170" s="8"/>
      <c r="N39170" s="5"/>
      <c r="O39170" s="10"/>
      <c r="P39170" s="8"/>
    </row>
    <row r="39171" spans="1:16" s="2" customFormat="1" x14ac:dyDescent="0.15">
      <c r="A39171" s="3"/>
      <c r="B39171" s="3"/>
      <c r="J39171" s="3"/>
      <c r="K39171" s="5"/>
      <c r="L39171" s="8"/>
      <c r="N39171" s="5"/>
      <c r="O39171" s="10"/>
      <c r="P39171" s="8"/>
    </row>
    <row r="39172" spans="1:16" s="2" customFormat="1" x14ac:dyDescent="0.15">
      <c r="A39172" s="3"/>
      <c r="B39172" s="3"/>
      <c r="J39172" s="3"/>
      <c r="K39172" s="5"/>
      <c r="L39172" s="8"/>
      <c r="N39172" s="5"/>
      <c r="O39172" s="10"/>
      <c r="P39172" s="8"/>
    </row>
    <row r="39173" spans="1:16" s="2" customFormat="1" x14ac:dyDescent="0.15">
      <c r="A39173" s="3"/>
      <c r="B39173" s="3"/>
      <c r="J39173" s="3"/>
      <c r="K39173" s="5"/>
      <c r="L39173" s="8"/>
      <c r="N39173" s="5"/>
      <c r="O39173" s="10"/>
      <c r="P39173" s="8"/>
    </row>
    <row r="39174" spans="1:16" s="2" customFormat="1" x14ac:dyDescent="0.15">
      <c r="A39174" s="3"/>
      <c r="B39174" s="3"/>
      <c r="J39174" s="3"/>
      <c r="K39174" s="5"/>
      <c r="L39174" s="8"/>
      <c r="N39174" s="5"/>
      <c r="O39174" s="10"/>
      <c r="P39174" s="8"/>
    </row>
    <row r="39175" spans="1:16" s="2" customFormat="1" x14ac:dyDescent="0.15">
      <c r="A39175" s="3"/>
      <c r="B39175" s="3"/>
      <c r="J39175" s="3"/>
      <c r="K39175" s="5"/>
      <c r="L39175" s="8"/>
      <c r="N39175" s="5"/>
      <c r="O39175" s="10"/>
      <c r="P39175" s="8"/>
    </row>
    <row r="39176" spans="1:16" s="2" customFormat="1" x14ac:dyDescent="0.15">
      <c r="A39176" s="3"/>
      <c r="B39176" s="3"/>
      <c r="J39176" s="3"/>
      <c r="K39176" s="5"/>
      <c r="L39176" s="8"/>
      <c r="N39176" s="5"/>
      <c r="O39176" s="10"/>
      <c r="P39176" s="8"/>
    </row>
    <row r="39177" spans="1:16" s="2" customFormat="1" x14ac:dyDescent="0.15">
      <c r="A39177" s="3"/>
      <c r="B39177" s="3"/>
      <c r="J39177" s="3"/>
      <c r="K39177" s="5"/>
      <c r="L39177" s="8"/>
      <c r="N39177" s="5"/>
      <c r="O39177" s="10"/>
      <c r="P39177" s="8"/>
    </row>
    <row r="39178" spans="1:16" s="2" customFormat="1" x14ac:dyDescent="0.15">
      <c r="A39178" s="3"/>
      <c r="B39178" s="3"/>
      <c r="J39178" s="3"/>
      <c r="K39178" s="5"/>
      <c r="L39178" s="8"/>
      <c r="N39178" s="5"/>
      <c r="O39178" s="10"/>
      <c r="P39178" s="8"/>
    </row>
    <row r="39179" spans="1:16" s="2" customFormat="1" x14ac:dyDescent="0.15">
      <c r="A39179" s="3"/>
      <c r="B39179" s="3"/>
      <c r="J39179" s="3"/>
      <c r="K39179" s="5"/>
      <c r="L39179" s="8"/>
      <c r="N39179" s="5"/>
      <c r="O39179" s="10"/>
      <c r="P39179" s="8"/>
    </row>
    <row r="39180" spans="1:16" s="2" customFormat="1" x14ac:dyDescent="0.15">
      <c r="A39180" s="3"/>
      <c r="B39180" s="3"/>
      <c r="J39180" s="3"/>
      <c r="K39180" s="5"/>
      <c r="L39180" s="8"/>
      <c r="N39180" s="5"/>
      <c r="O39180" s="10"/>
      <c r="P39180" s="8"/>
    </row>
    <row r="39181" spans="1:16" s="2" customFormat="1" x14ac:dyDescent="0.15">
      <c r="A39181" s="3"/>
      <c r="B39181" s="3"/>
      <c r="J39181" s="3"/>
      <c r="K39181" s="5"/>
      <c r="L39181" s="8"/>
      <c r="N39181" s="5"/>
      <c r="O39181" s="10"/>
      <c r="P39181" s="8"/>
    </row>
    <row r="39182" spans="1:16" s="2" customFormat="1" x14ac:dyDescent="0.15">
      <c r="A39182" s="3"/>
      <c r="B39182" s="3"/>
      <c r="J39182" s="3"/>
      <c r="K39182" s="5"/>
      <c r="L39182" s="8"/>
      <c r="N39182" s="5"/>
      <c r="O39182" s="10"/>
      <c r="P39182" s="8"/>
    </row>
    <row r="39183" spans="1:16" s="2" customFormat="1" x14ac:dyDescent="0.15">
      <c r="A39183" s="3"/>
      <c r="B39183" s="3"/>
      <c r="J39183" s="3"/>
      <c r="K39183" s="5"/>
      <c r="L39183" s="8"/>
      <c r="N39183" s="5"/>
      <c r="O39183" s="10"/>
      <c r="P39183" s="8"/>
    </row>
    <row r="39184" spans="1:16" s="2" customFormat="1" x14ac:dyDescent="0.15">
      <c r="A39184" s="3"/>
      <c r="B39184" s="3"/>
      <c r="J39184" s="3"/>
      <c r="K39184" s="5"/>
      <c r="L39184" s="8"/>
      <c r="N39184" s="5"/>
      <c r="O39184" s="10"/>
      <c r="P39184" s="8"/>
    </row>
    <row r="39185" spans="1:16" s="2" customFormat="1" x14ac:dyDescent="0.15">
      <c r="A39185" s="3"/>
      <c r="B39185" s="3"/>
      <c r="J39185" s="3"/>
      <c r="K39185" s="5"/>
      <c r="L39185" s="8"/>
      <c r="N39185" s="5"/>
      <c r="O39185" s="10"/>
      <c r="P39185" s="8"/>
    </row>
    <row r="39186" spans="1:16" s="2" customFormat="1" x14ac:dyDescent="0.15">
      <c r="A39186" s="3"/>
      <c r="B39186" s="3"/>
      <c r="J39186" s="3"/>
      <c r="K39186" s="5"/>
      <c r="L39186" s="8"/>
      <c r="N39186" s="5"/>
      <c r="O39186" s="10"/>
      <c r="P39186" s="8"/>
    </row>
    <row r="39187" spans="1:16" s="2" customFormat="1" x14ac:dyDescent="0.15">
      <c r="A39187" s="3"/>
      <c r="B39187" s="3"/>
      <c r="J39187" s="3"/>
      <c r="K39187" s="5"/>
      <c r="L39187" s="8"/>
      <c r="N39187" s="5"/>
      <c r="O39187" s="10"/>
      <c r="P39187" s="8"/>
    </row>
    <row r="39188" spans="1:16" s="2" customFormat="1" x14ac:dyDescent="0.15">
      <c r="A39188" s="3"/>
      <c r="B39188" s="3"/>
      <c r="J39188" s="3"/>
      <c r="K39188" s="5"/>
      <c r="L39188" s="8"/>
      <c r="N39188" s="5"/>
      <c r="O39188" s="10"/>
      <c r="P39188" s="8"/>
    </row>
    <row r="39189" spans="1:16" s="2" customFormat="1" x14ac:dyDescent="0.15">
      <c r="A39189" s="3"/>
      <c r="B39189" s="3"/>
      <c r="J39189" s="3"/>
      <c r="K39189" s="5"/>
      <c r="L39189" s="8"/>
      <c r="N39189" s="5"/>
      <c r="O39189" s="10"/>
      <c r="P39189" s="8"/>
    </row>
    <row r="39190" spans="1:16" s="2" customFormat="1" x14ac:dyDescent="0.15">
      <c r="A39190" s="3"/>
      <c r="B39190" s="3"/>
      <c r="J39190" s="3"/>
      <c r="K39190" s="5"/>
      <c r="L39190" s="8"/>
      <c r="N39190" s="5"/>
      <c r="O39190" s="10"/>
      <c r="P39190" s="8"/>
    </row>
    <row r="39191" spans="1:16" s="2" customFormat="1" x14ac:dyDescent="0.15">
      <c r="A39191" s="3"/>
      <c r="B39191" s="3"/>
      <c r="J39191" s="3"/>
      <c r="K39191" s="5"/>
      <c r="L39191" s="8"/>
      <c r="N39191" s="5"/>
      <c r="O39191" s="10"/>
      <c r="P39191" s="8"/>
    </row>
    <row r="39192" spans="1:16" s="2" customFormat="1" x14ac:dyDescent="0.15">
      <c r="A39192" s="3"/>
      <c r="B39192" s="3"/>
      <c r="J39192" s="3"/>
      <c r="K39192" s="5"/>
      <c r="L39192" s="8"/>
      <c r="N39192" s="5"/>
      <c r="O39192" s="10"/>
      <c r="P39192" s="8"/>
    </row>
    <row r="39193" spans="1:16" s="2" customFormat="1" x14ac:dyDescent="0.15">
      <c r="A39193" s="3"/>
      <c r="B39193" s="3"/>
      <c r="J39193" s="3"/>
      <c r="K39193" s="5"/>
      <c r="L39193" s="8"/>
      <c r="N39193" s="5"/>
      <c r="O39193" s="10"/>
      <c r="P39193" s="8"/>
    </row>
    <row r="39194" spans="1:16" s="2" customFormat="1" x14ac:dyDescent="0.15">
      <c r="A39194" s="3"/>
      <c r="B39194" s="3"/>
      <c r="J39194" s="3"/>
      <c r="K39194" s="5"/>
      <c r="L39194" s="8"/>
      <c r="N39194" s="5"/>
      <c r="O39194" s="10"/>
      <c r="P39194" s="8"/>
    </row>
    <row r="39195" spans="1:16" s="2" customFormat="1" x14ac:dyDescent="0.15">
      <c r="A39195" s="3"/>
      <c r="B39195" s="3"/>
      <c r="J39195" s="3"/>
      <c r="K39195" s="5"/>
      <c r="L39195" s="8"/>
      <c r="N39195" s="5"/>
      <c r="O39195" s="10"/>
      <c r="P39195" s="8"/>
    </row>
    <row r="39196" spans="1:16" s="2" customFormat="1" x14ac:dyDescent="0.15">
      <c r="A39196" s="3"/>
      <c r="B39196" s="3"/>
      <c r="J39196" s="3"/>
      <c r="K39196" s="5"/>
      <c r="L39196" s="8"/>
      <c r="N39196" s="5"/>
      <c r="O39196" s="10"/>
      <c r="P39196" s="8"/>
    </row>
    <row r="39197" spans="1:16" s="2" customFormat="1" x14ac:dyDescent="0.15">
      <c r="A39197" s="3"/>
      <c r="B39197" s="3"/>
      <c r="J39197" s="3"/>
      <c r="K39197" s="5"/>
      <c r="L39197" s="8"/>
      <c r="N39197" s="5"/>
      <c r="O39197" s="10"/>
      <c r="P39197" s="8"/>
    </row>
    <row r="39198" spans="1:16" s="2" customFormat="1" x14ac:dyDescent="0.15">
      <c r="A39198" s="3"/>
      <c r="B39198" s="3"/>
      <c r="J39198" s="3"/>
      <c r="K39198" s="5"/>
      <c r="L39198" s="8"/>
      <c r="N39198" s="5"/>
      <c r="O39198" s="10"/>
      <c r="P39198" s="8"/>
    </row>
    <row r="39199" spans="1:16" s="2" customFormat="1" x14ac:dyDescent="0.15">
      <c r="A39199" s="3"/>
      <c r="B39199" s="3"/>
      <c r="J39199" s="3"/>
      <c r="K39199" s="5"/>
      <c r="L39199" s="8"/>
      <c r="N39199" s="5"/>
      <c r="O39199" s="10"/>
      <c r="P39199" s="8"/>
    </row>
    <row r="39200" spans="1:16" s="2" customFormat="1" x14ac:dyDescent="0.15">
      <c r="A39200" s="3"/>
      <c r="B39200" s="3"/>
      <c r="J39200" s="3"/>
      <c r="K39200" s="5"/>
      <c r="L39200" s="8"/>
      <c r="N39200" s="5"/>
      <c r="O39200" s="10"/>
      <c r="P39200" s="8"/>
    </row>
    <row r="39201" spans="1:16" s="2" customFormat="1" x14ac:dyDescent="0.15">
      <c r="A39201" s="3"/>
      <c r="B39201" s="3"/>
      <c r="J39201" s="3"/>
      <c r="K39201" s="5"/>
      <c r="L39201" s="8"/>
      <c r="N39201" s="5"/>
      <c r="O39201" s="10"/>
      <c r="P39201" s="8"/>
    </row>
    <row r="39202" spans="1:16" s="2" customFormat="1" x14ac:dyDescent="0.15">
      <c r="A39202" s="3"/>
      <c r="B39202" s="3"/>
      <c r="J39202" s="3"/>
      <c r="K39202" s="5"/>
      <c r="L39202" s="8"/>
      <c r="N39202" s="5"/>
      <c r="O39202" s="10"/>
      <c r="P39202" s="8"/>
    </row>
    <row r="39203" spans="1:16" s="2" customFormat="1" x14ac:dyDescent="0.15">
      <c r="A39203" s="3"/>
      <c r="B39203" s="3"/>
      <c r="J39203" s="3"/>
      <c r="K39203" s="5"/>
      <c r="L39203" s="8"/>
      <c r="N39203" s="5"/>
      <c r="O39203" s="10"/>
      <c r="P39203" s="8"/>
    </row>
    <row r="39204" spans="1:16" s="2" customFormat="1" x14ac:dyDescent="0.15">
      <c r="A39204" s="3"/>
      <c r="B39204" s="3"/>
      <c r="J39204" s="3"/>
      <c r="K39204" s="5"/>
      <c r="L39204" s="8"/>
      <c r="N39204" s="5"/>
      <c r="O39204" s="10"/>
      <c r="P39204" s="8"/>
    </row>
    <row r="39205" spans="1:16" s="2" customFormat="1" x14ac:dyDescent="0.15">
      <c r="A39205" s="3"/>
      <c r="B39205" s="3"/>
      <c r="J39205" s="3"/>
      <c r="K39205" s="5"/>
      <c r="L39205" s="8"/>
      <c r="N39205" s="5"/>
      <c r="O39205" s="10"/>
      <c r="P39205" s="8"/>
    </row>
    <row r="39206" spans="1:16" s="2" customFormat="1" x14ac:dyDescent="0.15">
      <c r="A39206" s="3"/>
      <c r="B39206" s="3"/>
      <c r="J39206" s="3"/>
      <c r="K39206" s="5"/>
      <c r="L39206" s="8"/>
      <c r="N39206" s="5"/>
      <c r="O39206" s="10"/>
      <c r="P39206" s="8"/>
    </row>
    <row r="39207" spans="1:16" s="2" customFormat="1" x14ac:dyDescent="0.15">
      <c r="A39207" s="3"/>
      <c r="B39207" s="3"/>
      <c r="J39207" s="3"/>
      <c r="K39207" s="5"/>
      <c r="L39207" s="8"/>
      <c r="N39207" s="5"/>
      <c r="O39207" s="10"/>
      <c r="P39207" s="8"/>
    </row>
    <row r="39208" spans="1:16" s="2" customFormat="1" x14ac:dyDescent="0.15">
      <c r="A39208" s="3"/>
      <c r="B39208" s="3"/>
      <c r="J39208" s="3"/>
      <c r="K39208" s="5"/>
      <c r="L39208" s="8"/>
      <c r="N39208" s="5"/>
      <c r="O39208" s="10"/>
      <c r="P39208" s="8"/>
    </row>
    <row r="39209" spans="1:16" s="2" customFormat="1" x14ac:dyDescent="0.15">
      <c r="A39209" s="3"/>
      <c r="B39209" s="3"/>
      <c r="J39209" s="3"/>
      <c r="K39209" s="5"/>
      <c r="L39209" s="8"/>
      <c r="N39209" s="5"/>
      <c r="O39209" s="10"/>
      <c r="P39209" s="8"/>
    </row>
    <row r="39210" spans="1:16" s="2" customFormat="1" x14ac:dyDescent="0.15">
      <c r="A39210" s="3"/>
      <c r="B39210" s="3"/>
      <c r="J39210" s="3"/>
      <c r="K39210" s="5"/>
      <c r="L39210" s="8"/>
      <c r="N39210" s="5"/>
      <c r="O39210" s="10"/>
      <c r="P39210" s="8"/>
    </row>
    <row r="39211" spans="1:16" s="2" customFormat="1" x14ac:dyDescent="0.15">
      <c r="A39211" s="3"/>
      <c r="B39211" s="3"/>
      <c r="J39211" s="3"/>
      <c r="K39211" s="5"/>
      <c r="L39211" s="8"/>
      <c r="N39211" s="5"/>
      <c r="O39211" s="10"/>
      <c r="P39211" s="8"/>
    </row>
    <row r="39212" spans="1:16" s="2" customFormat="1" x14ac:dyDescent="0.15">
      <c r="A39212" s="3"/>
      <c r="B39212" s="3"/>
      <c r="J39212" s="3"/>
      <c r="K39212" s="5"/>
      <c r="L39212" s="8"/>
      <c r="N39212" s="5"/>
      <c r="O39212" s="10"/>
      <c r="P39212" s="8"/>
    </row>
    <row r="39213" spans="1:16" s="2" customFormat="1" x14ac:dyDescent="0.15">
      <c r="A39213" s="3"/>
      <c r="B39213" s="3"/>
      <c r="J39213" s="3"/>
      <c r="K39213" s="5"/>
      <c r="L39213" s="8"/>
      <c r="N39213" s="5"/>
      <c r="O39213" s="10"/>
      <c r="P39213" s="8"/>
    </row>
    <row r="39214" spans="1:16" s="2" customFormat="1" x14ac:dyDescent="0.15">
      <c r="A39214" s="3"/>
      <c r="B39214" s="3"/>
      <c r="J39214" s="3"/>
      <c r="K39214" s="5"/>
      <c r="L39214" s="8"/>
      <c r="N39214" s="5"/>
      <c r="O39214" s="10"/>
      <c r="P39214" s="8"/>
    </row>
    <row r="39215" spans="1:16" s="2" customFormat="1" x14ac:dyDescent="0.15">
      <c r="A39215" s="3"/>
      <c r="B39215" s="3"/>
      <c r="J39215" s="3"/>
      <c r="K39215" s="5"/>
      <c r="L39215" s="8"/>
      <c r="N39215" s="5"/>
      <c r="O39215" s="10"/>
      <c r="P39215" s="8"/>
    </row>
    <row r="39216" spans="1:16" s="2" customFormat="1" x14ac:dyDescent="0.15">
      <c r="A39216" s="3"/>
      <c r="B39216" s="3"/>
      <c r="J39216" s="3"/>
      <c r="K39216" s="5"/>
      <c r="L39216" s="8"/>
      <c r="N39216" s="5"/>
      <c r="O39216" s="10"/>
      <c r="P39216" s="8"/>
    </row>
    <row r="39217" spans="1:16" s="2" customFormat="1" x14ac:dyDescent="0.15">
      <c r="A39217" s="3"/>
      <c r="B39217" s="3"/>
      <c r="J39217" s="3"/>
      <c r="K39217" s="5"/>
      <c r="L39217" s="8"/>
      <c r="N39217" s="5"/>
      <c r="O39217" s="10"/>
      <c r="P39217" s="8"/>
    </row>
    <row r="39218" spans="1:16" s="2" customFormat="1" x14ac:dyDescent="0.15">
      <c r="A39218" s="3"/>
      <c r="B39218" s="3"/>
      <c r="J39218" s="3"/>
      <c r="K39218" s="5"/>
      <c r="L39218" s="8"/>
      <c r="N39218" s="5"/>
      <c r="O39218" s="10"/>
      <c r="P39218" s="8"/>
    </row>
    <row r="39219" spans="1:16" s="2" customFormat="1" x14ac:dyDescent="0.15">
      <c r="A39219" s="3"/>
      <c r="B39219" s="3"/>
      <c r="J39219" s="3"/>
      <c r="K39219" s="5"/>
      <c r="L39219" s="8"/>
      <c r="N39219" s="5"/>
      <c r="O39219" s="10"/>
      <c r="P39219" s="8"/>
    </row>
    <row r="39220" spans="1:16" s="2" customFormat="1" x14ac:dyDescent="0.15">
      <c r="A39220" s="3"/>
      <c r="B39220" s="3"/>
      <c r="J39220" s="3"/>
      <c r="K39220" s="5"/>
      <c r="L39220" s="8"/>
      <c r="N39220" s="5"/>
      <c r="O39220" s="10"/>
      <c r="P39220" s="8"/>
    </row>
    <row r="39221" spans="1:16" s="2" customFormat="1" x14ac:dyDescent="0.15">
      <c r="A39221" s="3"/>
      <c r="B39221" s="3"/>
      <c r="J39221" s="3"/>
      <c r="K39221" s="5"/>
      <c r="L39221" s="8"/>
      <c r="N39221" s="5"/>
      <c r="O39221" s="10"/>
      <c r="P39221" s="8"/>
    </row>
    <row r="39222" spans="1:16" s="2" customFormat="1" x14ac:dyDescent="0.15">
      <c r="A39222" s="3"/>
      <c r="B39222" s="3"/>
      <c r="J39222" s="3"/>
      <c r="K39222" s="5"/>
      <c r="L39222" s="8"/>
      <c r="N39222" s="5"/>
      <c r="O39222" s="10"/>
      <c r="P39222" s="8"/>
    </row>
    <row r="39223" spans="1:16" s="2" customFormat="1" x14ac:dyDescent="0.15">
      <c r="A39223" s="3"/>
      <c r="B39223" s="3"/>
      <c r="J39223" s="3"/>
      <c r="K39223" s="5"/>
      <c r="L39223" s="8"/>
      <c r="N39223" s="5"/>
      <c r="O39223" s="10"/>
      <c r="P39223" s="8"/>
    </row>
    <row r="39224" spans="1:16" s="2" customFormat="1" x14ac:dyDescent="0.15">
      <c r="A39224" s="3"/>
      <c r="B39224" s="3"/>
      <c r="J39224" s="3"/>
      <c r="K39224" s="5"/>
      <c r="L39224" s="8"/>
      <c r="N39224" s="5"/>
      <c r="O39224" s="10"/>
      <c r="P39224" s="8"/>
    </row>
    <row r="39225" spans="1:16" s="2" customFormat="1" x14ac:dyDescent="0.15">
      <c r="A39225" s="3"/>
      <c r="B39225" s="3"/>
      <c r="J39225" s="3"/>
      <c r="K39225" s="5"/>
      <c r="L39225" s="8"/>
      <c r="N39225" s="5"/>
      <c r="O39225" s="10"/>
      <c r="P39225" s="8"/>
    </row>
    <row r="39226" spans="1:16" s="2" customFormat="1" x14ac:dyDescent="0.15">
      <c r="A39226" s="3"/>
      <c r="B39226" s="3"/>
      <c r="J39226" s="3"/>
      <c r="K39226" s="5"/>
      <c r="L39226" s="8"/>
      <c r="N39226" s="5"/>
      <c r="O39226" s="10"/>
      <c r="P39226" s="8"/>
    </row>
    <row r="39227" spans="1:16" s="2" customFormat="1" x14ac:dyDescent="0.15">
      <c r="A39227" s="3"/>
      <c r="B39227" s="3"/>
      <c r="J39227" s="3"/>
      <c r="K39227" s="5"/>
      <c r="L39227" s="8"/>
      <c r="N39227" s="5"/>
      <c r="O39227" s="10"/>
      <c r="P39227" s="8"/>
    </row>
    <row r="39228" spans="1:16" s="2" customFormat="1" x14ac:dyDescent="0.15">
      <c r="A39228" s="3"/>
      <c r="B39228" s="3"/>
      <c r="J39228" s="3"/>
      <c r="K39228" s="5"/>
      <c r="L39228" s="8"/>
      <c r="N39228" s="5"/>
      <c r="O39228" s="10"/>
      <c r="P39228" s="8"/>
    </row>
    <row r="39229" spans="1:16" s="2" customFormat="1" x14ac:dyDescent="0.15">
      <c r="A39229" s="3"/>
      <c r="B39229" s="3"/>
      <c r="J39229" s="3"/>
      <c r="K39229" s="5"/>
      <c r="L39229" s="8"/>
      <c r="N39229" s="5"/>
      <c r="O39229" s="10"/>
      <c r="P39229" s="8"/>
    </row>
    <row r="39230" spans="1:16" s="2" customFormat="1" x14ac:dyDescent="0.15">
      <c r="A39230" s="3"/>
      <c r="B39230" s="3"/>
      <c r="J39230" s="3"/>
      <c r="K39230" s="5"/>
      <c r="L39230" s="8"/>
      <c r="N39230" s="5"/>
      <c r="O39230" s="10"/>
      <c r="P39230" s="8"/>
    </row>
    <row r="39231" spans="1:16" s="2" customFormat="1" x14ac:dyDescent="0.15">
      <c r="A39231" s="3"/>
      <c r="B39231" s="3"/>
      <c r="J39231" s="3"/>
      <c r="K39231" s="5"/>
      <c r="L39231" s="8"/>
      <c r="N39231" s="5"/>
      <c r="O39231" s="10"/>
      <c r="P39231" s="8"/>
    </row>
    <row r="39232" spans="1:16" s="2" customFormat="1" x14ac:dyDescent="0.15">
      <c r="A39232" s="3"/>
      <c r="B39232" s="3"/>
      <c r="J39232" s="3"/>
      <c r="K39232" s="5"/>
      <c r="L39232" s="8"/>
      <c r="N39232" s="5"/>
      <c r="O39232" s="10"/>
      <c r="P39232" s="8"/>
    </row>
    <row r="39233" spans="1:16" s="2" customFormat="1" x14ac:dyDescent="0.15">
      <c r="A39233" s="3"/>
      <c r="B39233" s="3"/>
      <c r="J39233" s="3"/>
      <c r="K39233" s="5"/>
      <c r="L39233" s="8"/>
      <c r="N39233" s="5"/>
      <c r="O39233" s="10"/>
      <c r="P39233" s="8"/>
    </row>
    <row r="39234" spans="1:16" s="2" customFormat="1" x14ac:dyDescent="0.15">
      <c r="A39234" s="3"/>
      <c r="B39234" s="3"/>
      <c r="J39234" s="3"/>
      <c r="K39234" s="5"/>
      <c r="L39234" s="8"/>
      <c r="N39234" s="5"/>
      <c r="O39234" s="10"/>
      <c r="P39234" s="8"/>
    </row>
    <row r="39235" spans="1:16" s="2" customFormat="1" x14ac:dyDescent="0.15">
      <c r="A39235" s="3"/>
      <c r="B39235" s="3"/>
      <c r="J39235" s="3"/>
      <c r="K39235" s="5"/>
      <c r="L39235" s="8"/>
      <c r="N39235" s="5"/>
      <c r="O39235" s="10"/>
      <c r="P39235" s="8"/>
    </row>
    <row r="39236" spans="1:16" s="2" customFormat="1" x14ac:dyDescent="0.15">
      <c r="A39236" s="3"/>
      <c r="B39236" s="3"/>
      <c r="J39236" s="3"/>
      <c r="K39236" s="5"/>
      <c r="L39236" s="8"/>
      <c r="N39236" s="5"/>
      <c r="O39236" s="10"/>
      <c r="P39236" s="8"/>
    </row>
    <row r="39237" spans="1:16" s="2" customFormat="1" x14ac:dyDescent="0.15">
      <c r="A39237" s="3"/>
      <c r="B39237" s="3"/>
      <c r="J39237" s="3"/>
      <c r="K39237" s="5"/>
      <c r="L39237" s="8"/>
      <c r="N39237" s="5"/>
      <c r="O39237" s="10"/>
      <c r="P39237" s="8"/>
    </row>
    <row r="39238" spans="1:16" s="2" customFormat="1" x14ac:dyDescent="0.15">
      <c r="A39238" s="3"/>
      <c r="B39238" s="3"/>
      <c r="J39238" s="3"/>
      <c r="K39238" s="5"/>
      <c r="L39238" s="8"/>
      <c r="N39238" s="5"/>
      <c r="O39238" s="10"/>
      <c r="P39238" s="8"/>
    </row>
    <row r="39239" spans="1:16" s="2" customFormat="1" x14ac:dyDescent="0.15">
      <c r="A39239" s="3"/>
      <c r="B39239" s="3"/>
      <c r="J39239" s="3"/>
      <c r="K39239" s="5"/>
      <c r="L39239" s="8"/>
      <c r="N39239" s="5"/>
      <c r="O39239" s="10"/>
      <c r="P39239" s="8"/>
    </row>
    <row r="39240" spans="1:16" s="2" customFormat="1" x14ac:dyDescent="0.15">
      <c r="A39240" s="3"/>
      <c r="B39240" s="3"/>
      <c r="J39240" s="3"/>
      <c r="K39240" s="5"/>
      <c r="L39240" s="8"/>
      <c r="N39240" s="5"/>
      <c r="O39240" s="10"/>
      <c r="P39240" s="8"/>
    </row>
    <row r="39241" spans="1:16" s="2" customFormat="1" x14ac:dyDescent="0.15">
      <c r="A39241" s="3"/>
      <c r="B39241" s="3"/>
      <c r="J39241" s="3"/>
      <c r="K39241" s="5"/>
      <c r="L39241" s="8"/>
      <c r="N39241" s="5"/>
      <c r="O39241" s="10"/>
      <c r="P39241" s="8"/>
    </row>
    <row r="39242" spans="1:16" s="2" customFormat="1" x14ac:dyDescent="0.15">
      <c r="A39242" s="3"/>
      <c r="B39242" s="3"/>
      <c r="J39242" s="3"/>
      <c r="K39242" s="5"/>
      <c r="L39242" s="8"/>
      <c r="N39242" s="5"/>
      <c r="O39242" s="10"/>
      <c r="P39242" s="8"/>
    </row>
    <row r="39243" spans="1:16" s="2" customFormat="1" x14ac:dyDescent="0.15">
      <c r="A39243" s="3"/>
      <c r="B39243" s="3"/>
      <c r="J39243" s="3"/>
      <c r="K39243" s="5"/>
      <c r="L39243" s="8"/>
      <c r="N39243" s="5"/>
      <c r="O39243" s="10"/>
      <c r="P39243" s="8"/>
    </row>
    <row r="39244" spans="1:16" s="2" customFormat="1" x14ac:dyDescent="0.15">
      <c r="A39244" s="3"/>
      <c r="B39244" s="3"/>
      <c r="J39244" s="3"/>
      <c r="K39244" s="5"/>
      <c r="L39244" s="8"/>
      <c r="N39244" s="5"/>
      <c r="O39244" s="10"/>
      <c r="P39244" s="8"/>
    </row>
    <row r="39245" spans="1:16" s="2" customFormat="1" x14ac:dyDescent="0.15">
      <c r="A39245" s="3"/>
      <c r="B39245" s="3"/>
      <c r="J39245" s="3"/>
      <c r="K39245" s="5"/>
      <c r="L39245" s="8"/>
      <c r="N39245" s="5"/>
      <c r="O39245" s="10"/>
      <c r="P39245" s="8"/>
    </row>
    <row r="39246" spans="1:16" s="2" customFormat="1" x14ac:dyDescent="0.15">
      <c r="A39246" s="3"/>
      <c r="B39246" s="3"/>
      <c r="J39246" s="3"/>
      <c r="K39246" s="5"/>
      <c r="L39246" s="8"/>
      <c r="N39246" s="5"/>
      <c r="O39246" s="10"/>
      <c r="P39246" s="8"/>
    </row>
    <row r="39247" spans="1:16" s="2" customFormat="1" x14ac:dyDescent="0.15">
      <c r="A39247" s="3"/>
      <c r="B39247" s="3"/>
      <c r="J39247" s="3"/>
      <c r="K39247" s="5"/>
      <c r="L39247" s="8"/>
      <c r="N39247" s="5"/>
      <c r="O39247" s="10"/>
      <c r="P39247" s="8"/>
    </row>
    <row r="39248" spans="1:16" s="2" customFormat="1" x14ac:dyDescent="0.15">
      <c r="A39248" s="3"/>
      <c r="B39248" s="3"/>
      <c r="J39248" s="3"/>
      <c r="K39248" s="5"/>
      <c r="L39248" s="8"/>
      <c r="N39248" s="5"/>
      <c r="O39248" s="10"/>
      <c r="P39248" s="8"/>
    </row>
    <row r="39249" spans="1:16" s="2" customFormat="1" x14ac:dyDescent="0.15">
      <c r="A39249" s="3"/>
      <c r="B39249" s="3"/>
      <c r="J39249" s="3"/>
      <c r="K39249" s="5"/>
      <c r="L39249" s="8"/>
      <c r="N39249" s="5"/>
      <c r="O39249" s="10"/>
      <c r="P39249" s="8"/>
    </row>
    <row r="39250" spans="1:16" s="2" customFormat="1" x14ac:dyDescent="0.15">
      <c r="A39250" s="3"/>
      <c r="B39250" s="3"/>
      <c r="J39250" s="3"/>
      <c r="K39250" s="5"/>
      <c r="L39250" s="8"/>
      <c r="N39250" s="5"/>
      <c r="O39250" s="10"/>
      <c r="P39250" s="8"/>
    </row>
    <row r="39251" spans="1:16" s="2" customFormat="1" x14ac:dyDescent="0.15">
      <c r="A39251" s="3"/>
      <c r="B39251" s="3"/>
      <c r="J39251" s="3"/>
      <c r="K39251" s="5"/>
      <c r="L39251" s="8"/>
      <c r="N39251" s="5"/>
      <c r="O39251" s="10"/>
      <c r="P39251" s="8"/>
    </row>
    <row r="39252" spans="1:16" s="2" customFormat="1" x14ac:dyDescent="0.15">
      <c r="A39252" s="3"/>
      <c r="B39252" s="3"/>
      <c r="J39252" s="3"/>
      <c r="K39252" s="5"/>
      <c r="L39252" s="8"/>
      <c r="N39252" s="5"/>
      <c r="O39252" s="10"/>
      <c r="P39252" s="8"/>
    </row>
    <row r="39253" spans="1:16" s="2" customFormat="1" x14ac:dyDescent="0.15">
      <c r="A39253" s="3"/>
      <c r="B39253" s="3"/>
      <c r="J39253" s="3"/>
      <c r="K39253" s="5"/>
      <c r="L39253" s="8"/>
      <c r="N39253" s="5"/>
      <c r="O39253" s="10"/>
      <c r="P39253" s="8"/>
    </row>
    <row r="39254" spans="1:16" s="2" customFormat="1" x14ac:dyDescent="0.15">
      <c r="A39254" s="3"/>
      <c r="B39254" s="3"/>
      <c r="J39254" s="3"/>
      <c r="K39254" s="5"/>
      <c r="L39254" s="8"/>
      <c r="N39254" s="5"/>
      <c r="O39254" s="10"/>
      <c r="P39254" s="8"/>
    </row>
    <row r="39255" spans="1:16" s="2" customFormat="1" x14ac:dyDescent="0.15">
      <c r="A39255" s="3"/>
      <c r="B39255" s="3"/>
      <c r="J39255" s="3"/>
      <c r="K39255" s="5"/>
      <c r="L39255" s="8"/>
      <c r="N39255" s="5"/>
      <c r="O39255" s="10"/>
      <c r="P39255" s="8"/>
    </row>
    <row r="39256" spans="1:16" s="2" customFormat="1" x14ac:dyDescent="0.15">
      <c r="A39256" s="3"/>
      <c r="B39256" s="3"/>
      <c r="J39256" s="3"/>
      <c r="K39256" s="5"/>
      <c r="L39256" s="8"/>
      <c r="N39256" s="5"/>
      <c r="O39256" s="10"/>
      <c r="P39256" s="8"/>
    </row>
    <row r="39257" spans="1:16" s="2" customFormat="1" x14ac:dyDescent="0.15">
      <c r="A39257" s="3"/>
      <c r="B39257" s="3"/>
      <c r="J39257" s="3"/>
      <c r="K39257" s="5"/>
      <c r="L39257" s="8"/>
      <c r="N39257" s="5"/>
      <c r="O39257" s="10"/>
      <c r="P39257" s="8"/>
    </row>
    <row r="39258" spans="1:16" s="2" customFormat="1" x14ac:dyDescent="0.15">
      <c r="A39258" s="3"/>
      <c r="B39258" s="3"/>
      <c r="J39258" s="3"/>
      <c r="K39258" s="5"/>
      <c r="L39258" s="8"/>
      <c r="N39258" s="5"/>
      <c r="O39258" s="10"/>
      <c r="P39258" s="8"/>
    </row>
    <row r="39259" spans="1:16" s="2" customFormat="1" x14ac:dyDescent="0.15">
      <c r="A39259" s="3"/>
      <c r="B39259" s="3"/>
      <c r="J39259" s="3"/>
      <c r="K39259" s="5"/>
      <c r="L39259" s="8"/>
      <c r="N39259" s="5"/>
      <c r="O39259" s="10"/>
      <c r="P39259" s="8"/>
    </row>
    <row r="39260" spans="1:16" s="2" customFormat="1" x14ac:dyDescent="0.15">
      <c r="A39260" s="3"/>
      <c r="B39260" s="3"/>
      <c r="J39260" s="3"/>
      <c r="K39260" s="5"/>
      <c r="L39260" s="8"/>
      <c r="N39260" s="5"/>
      <c r="O39260" s="10"/>
      <c r="P39260" s="8"/>
    </row>
    <row r="39261" spans="1:16" s="2" customFormat="1" x14ac:dyDescent="0.15">
      <c r="A39261" s="3"/>
      <c r="B39261" s="3"/>
      <c r="J39261" s="3"/>
      <c r="K39261" s="5"/>
      <c r="L39261" s="8"/>
      <c r="N39261" s="5"/>
      <c r="O39261" s="10"/>
      <c r="P39261" s="8"/>
    </row>
    <row r="39262" spans="1:16" s="2" customFormat="1" x14ac:dyDescent="0.15">
      <c r="A39262" s="3"/>
      <c r="B39262" s="3"/>
      <c r="J39262" s="3"/>
      <c r="K39262" s="5"/>
      <c r="L39262" s="8"/>
      <c r="N39262" s="5"/>
      <c r="O39262" s="10"/>
      <c r="P39262" s="8"/>
    </row>
    <row r="39263" spans="1:16" s="2" customFormat="1" x14ac:dyDescent="0.15">
      <c r="A39263" s="3"/>
      <c r="B39263" s="3"/>
      <c r="J39263" s="3"/>
      <c r="K39263" s="5"/>
      <c r="L39263" s="8"/>
      <c r="N39263" s="5"/>
      <c r="O39263" s="10"/>
      <c r="P39263" s="8"/>
    </row>
    <row r="39264" spans="1:16" s="2" customFormat="1" x14ac:dyDescent="0.15">
      <c r="A39264" s="3"/>
      <c r="B39264" s="3"/>
      <c r="J39264" s="3"/>
      <c r="K39264" s="5"/>
      <c r="L39264" s="8"/>
      <c r="N39264" s="5"/>
      <c r="O39264" s="10"/>
      <c r="P39264" s="8"/>
    </row>
    <row r="39265" spans="1:16" s="2" customFormat="1" x14ac:dyDescent="0.15">
      <c r="A39265" s="3"/>
      <c r="B39265" s="3"/>
      <c r="J39265" s="3"/>
      <c r="K39265" s="5"/>
      <c r="L39265" s="8"/>
      <c r="N39265" s="5"/>
      <c r="O39265" s="10"/>
      <c r="P39265" s="8"/>
    </row>
    <row r="39266" spans="1:16" s="2" customFormat="1" x14ac:dyDescent="0.15">
      <c r="A39266" s="3"/>
      <c r="B39266" s="3"/>
      <c r="J39266" s="3"/>
      <c r="K39266" s="5"/>
      <c r="L39266" s="8"/>
      <c r="N39266" s="5"/>
      <c r="O39266" s="10"/>
      <c r="P39266" s="8"/>
    </row>
    <row r="39267" spans="1:16" s="2" customFormat="1" x14ac:dyDescent="0.15">
      <c r="A39267" s="3"/>
      <c r="B39267" s="3"/>
      <c r="J39267" s="3"/>
      <c r="K39267" s="5"/>
      <c r="L39267" s="8"/>
      <c r="N39267" s="5"/>
      <c r="O39267" s="10"/>
      <c r="P39267" s="8"/>
    </row>
    <row r="39268" spans="1:16" s="2" customFormat="1" x14ac:dyDescent="0.15">
      <c r="A39268" s="3"/>
      <c r="B39268" s="3"/>
      <c r="J39268" s="3"/>
      <c r="K39268" s="5"/>
      <c r="L39268" s="8"/>
      <c r="N39268" s="5"/>
      <c r="O39268" s="10"/>
      <c r="P39268" s="8"/>
    </row>
    <row r="39269" spans="1:16" s="2" customFormat="1" x14ac:dyDescent="0.15">
      <c r="A39269" s="3"/>
      <c r="B39269" s="3"/>
      <c r="J39269" s="3"/>
      <c r="K39269" s="5"/>
      <c r="L39269" s="8"/>
      <c r="N39269" s="5"/>
      <c r="O39269" s="10"/>
      <c r="P39269" s="8"/>
    </row>
    <row r="39270" spans="1:16" s="2" customFormat="1" x14ac:dyDescent="0.15">
      <c r="A39270" s="3"/>
      <c r="B39270" s="3"/>
      <c r="J39270" s="3"/>
      <c r="K39270" s="5"/>
      <c r="L39270" s="8"/>
      <c r="N39270" s="5"/>
      <c r="O39270" s="10"/>
      <c r="P39270" s="8"/>
    </row>
    <row r="39271" spans="1:16" s="2" customFormat="1" x14ac:dyDescent="0.15">
      <c r="A39271" s="3"/>
      <c r="B39271" s="3"/>
      <c r="J39271" s="3"/>
      <c r="K39271" s="5"/>
      <c r="L39271" s="8"/>
      <c r="N39271" s="5"/>
      <c r="O39271" s="10"/>
      <c r="P39271" s="8"/>
    </row>
    <row r="39272" spans="1:16" s="2" customFormat="1" x14ac:dyDescent="0.15">
      <c r="A39272" s="3"/>
      <c r="B39272" s="3"/>
      <c r="J39272" s="3"/>
      <c r="K39272" s="5"/>
      <c r="L39272" s="8"/>
      <c r="N39272" s="5"/>
      <c r="O39272" s="10"/>
      <c r="P39272" s="8"/>
    </row>
    <row r="39273" spans="1:16" s="2" customFormat="1" x14ac:dyDescent="0.15">
      <c r="A39273" s="3"/>
      <c r="B39273" s="3"/>
      <c r="J39273" s="3"/>
      <c r="K39273" s="5"/>
      <c r="L39273" s="8"/>
      <c r="N39273" s="5"/>
      <c r="O39273" s="10"/>
      <c r="P39273" s="8"/>
    </row>
    <row r="39274" spans="1:16" s="2" customFormat="1" x14ac:dyDescent="0.15">
      <c r="A39274" s="3"/>
      <c r="B39274" s="3"/>
      <c r="J39274" s="3"/>
      <c r="K39274" s="5"/>
      <c r="L39274" s="8"/>
      <c r="N39274" s="5"/>
      <c r="O39274" s="10"/>
      <c r="P39274" s="8"/>
    </row>
    <row r="39275" spans="1:16" s="2" customFormat="1" x14ac:dyDescent="0.15">
      <c r="A39275" s="3"/>
      <c r="B39275" s="3"/>
      <c r="J39275" s="3"/>
      <c r="K39275" s="5"/>
      <c r="L39275" s="8"/>
      <c r="N39275" s="5"/>
      <c r="O39275" s="10"/>
      <c r="P39275" s="8"/>
    </row>
    <row r="39276" spans="1:16" s="2" customFormat="1" x14ac:dyDescent="0.15">
      <c r="A39276" s="3"/>
      <c r="B39276" s="3"/>
      <c r="J39276" s="3"/>
      <c r="K39276" s="5"/>
      <c r="L39276" s="8"/>
      <c r="N39276" s="5"/>
      <c r="O39276" s="10"/>
      <c r="P39276" s="8"/>
    </row>
    <row r="39277" spans="1:16" s="2" customFormat="1" x14ac:dyDescent="0.15">
      <c r="A39277" s="3"/>
      <c r="B39277" s="3"/>
      <c r="J39277" s="3"/>
      <c r="K39277" s="5"/>
      <c r="L39277" s="8"/>
      <c r="N39277" s="5"/>
      <c r="O39277" s="10"/>
      <c r="P39277" s="8"/>
    </row>
    <row r="39278" spans="1:16" s="2" customFormat="1" x14ac:dyDescent="0.15">
      <c r="A39278" s="3"/>
      <c r="B39278" s="3"/>
      <c r="J39278" s="3"/>
      <c r="K39278" s="5"/>
      <c r="L39278" s="8"/>
      <c r="N39278" s="5"/>
      <c r="O39278" s="10"/>
      <c r="P39278" s="8"/>
    </row>
    <row r="39279" spans="1:16" s="2" customFormat="1" x14ac:dyDescent="0.15">
      <c r="A39279" s="3"/>
      <c r="B39279" s="3"/>
      <c r="J39279" s="3"/>
      <c r="K39279" s="5"/>
      <c r="L39279" s="8"/>
      <c r="N39279" s="5"/>
      <c r="O39279" s="10"/>
      <c r="P39279" s="8"/>
    </row>
    <row r="39280" spans="1:16" s="2" customFormat="1" x14ac:dyDescent="0.15">
      <c r="A39280" s="3"/>
      <c r="B39280" s="3"/>
      <c r="J39280" s="3"/>
      <c r="K39280" s="5"/>
      <c r="L39280" s="8"/>
      <c r="N39280" s="5"/>
      <c r="O39280" s="10"/>
      <c r="P39280" s="8"/>
    </row>
    <row r="39281" spans="1:16" s="2" customFormat="1" x14ac:dyDescent="0.15">
      <c r="A39281" s="3"/>
      <c r="B39281" s="3"/>
      <c r="J39281" s="3"/>
      <c r="K39281" s="5"/>
      <c r="L39281" s="8"/>
      <c r="N39281" s="5"/>
      <c r="O39281" s="10"/>
      <c r="P39281" s="8"/>
    </row>
    <row r="39282" spans="1:16" s="2" customFormat="1" x14ac:dyDescent="0.15">
      <c r="A39282" s="3"/>
      <c r="B39282" s="3"/>
      <c r="J39282" s="3"/>
      <c r="K39282" s="5"/>
      <c r="L39282" s="8"/>
      <c r="N39282" s="5"/>
      <c r="O39282" s="10"/>
      <c r="P39282" s="8"/>
    </row>
    <row r="39283" spans="1:16" s="2" customFormat="1" x14ac:dyDescent="0.15">
      <c r="A39283" s="3"/>
      <c r="B39283" s="3"/>
      <c r="J39283" s="3"/>
      <c r="K39283" s="5"/>
      <c r="L39283" s="8"/>
      <c r="N39283" s="5"/>
      <c r="O39283" s="10"/>
      <c r="P39283" s="8"/>
    </row>
    <row r="39284" spans="1:16" s="2" customFormat="1" x14ac:dyDescent="0.15">
      <c r="A39284" s="3"/>
      <c r="B39284" s="3"/>
      <c r="J39284" s="3"/>
      <c r="K39284" s="5"/>
      <c r="L39284" s="8"/>
      <c r="N39284" s="5"/>
      <c r="O39284" s="10"/>
      <c r="P39284" s="8"/>
    </row>
    <row r="39285" spans="1:16" s="2" customFormat="1" x14ac:dyDescent="0.15">
      <c r="A39285" s="3"/>
      <c r="B39285" s="3"/>
      <c r="J39285" s="3"/>
      <c r="K39285" s="5"/>
      <c r="L39285" s="8"/>
      <c r="N39285" s="5"/>
      <c r="O39285" s="10"/>
      <c r="P39285" s="8"/>
    </row>
    <row r="39286" spans="1:16" s="2" customFormat="1" x14ac:dyDescent="0.15">
      <c r="A39286" s="3"/>
      <c r="B39286" s="3"/>
      <c r="J39286" s="3"/>
      <c r="K39286" s="5"/>
      <c r="L39286" s="8"/>
      <c r="N39286" s="5"/>
      <c r="O39286" s="10"/>
      <c r="P39286" s="8"/>
    </row>
    <row r="39287" spans="1:16" s="2" customFormat="1" x14ac:dyDescent="0.15">
      <c r="A39287" s="3"/>
      <c r="B39287" s="3"/>
      <c r="J39287" s="3"/>
      <c r="K39287" s="5"/>
      <c r="L39287" s="8"/>
      <c r="N39287" s="5"/>
      <c r="O39287" s="10"/>
      <c r="P39287" s="8"/>
    </row>
    <row r="39288" spans="1:16" s="2" customFormat="1" x14ac:dyDescent="0.15">
      <c r="A39288" s="3"/>
      <c r="B39288" s="3"/>
      <c r="J39288" s="3"/>
      <c r="K39288" s="5"/>
      <c r="L39288" s="8"/>
      <c r="N39288" s="5"/>
      <c r="O39288" s="10"/>
      <c r="P39288" s="8"/>
    </row>
    <row r="39289" spans="1:16" s="2" customFormat="1" x14ac:dyDescent="0.15">
      <c r="A39289" s="3"/>
      <c r="B39289" s="3"/>
      <c r="J39289" s="3"/>
      <c r="K39289" s="5"/>
      <c r="L39289" s="8"/>
      <c r="N39289" s="5"/>
      <c r="O39289" s="10"/>
      <c r="P39289" s="8"/>
    </row>
    <row r="39290" spans="1:16" s="2" customFormat="1" x14ac:dyDescent="0.15">
      <c r="A39290" s="3"/>
      <c r="B39290" s="3"/>
      <c r="J39290" s="3"/>
      <c r="K39290" s="5"/>
      <c r="L39290" s="8"/>
      <c r="N39290" s="5"/>
      <c r="O39290" s="10"/>
      <c r="P39290" s="8"/>
    </row>
    <row r="39291" spans="1:16" s="2" customFormat="1" x14ac:dyDescent="0.15">
      <c r="A39291" s="3"/>
      <c r="B39291" s="3"/>
      <c r="J39291" s="3"/>
      <c r="K39291" s="5"/>
      <c r="L39291" s="8"/>
      <c r="N39291" s="5"/>
      <c r="O39291" s="10"/>
      <c r="P39291" s="8"/>
    </row>
    <row r="39292" spans="1:16" s="2" customFormat="1" x14ac:dyDescent="0.15">
      <c r="A39292" s="3"/>
      <c r="B39292" s="3"/>
      <c r="J39292" s="3"/>
      <c r="K39292" s="5"/>
      <c r="L39292" s="8"/>
      <c r="N39292" s="5"/>
      <c r="O39292" s="10"/>
      <c r="P39292" s="8"/>
    </row>
    <row r="39293" spans="1:16" s="2" customFormat="1" x14ac:dyDescent="0.15">
      <c r="A39293" s="3"/>
      <c r="B39293" s="3"/>
      <c r="J39293" s="3"/>
      <c r="K39293" s="5"/>
      <c r="L39293" s="8"/>
      <c r="N39293" s="5"/>
      <c r="O39293" s="10"/>
      <c r="P39293" s="8"/>
    </row>
    <row r="39294" spans="1:16" s="2" customFormat="1" x14ac:dyDescent="0.15">
      <c r="A39294" s="3"/>
      <c r="B39294" s="3"/>
      <c r="J39294" s="3"/>
      <c r="K39294" s="5"/>
      <c r="L39294" s="8"/>
      <c r="N39294" s="5"/>
      <c r="O39294" s="10"/>
      <c r="P39294" s="8"/>
    </row>
    <row r="39295" spans="1:16" s="2" customFormat="1" x14ac:dyDescent="0.15">
      <c r="A39295" s="3"/>
      <c r="B39295" s="3"/>
      <c r="J39295" s="3"/>
      <c r="K39295" s="5"/>
      <c r="L39295" s="8"/>
      <c r="N39295" s="5"/>
      <c r="O39295" s="10"/>
      <c r="P39295" s="8"/>
    </row>
    <row r="39296" spans="1:16" s="2" customFormat="1" x14ac:dyDescent="0.15">
      <c r="A39296" s="3"/>
      <c r="B39296" s="3"/>
      <c r="J39296" s="3"/>
      <c r="K39296" s="5"/>
      <c r="L39296" s="8"/>
      <c r="N39296" s="5"/>
      <c r="O39296" s="10"/>
      <c r="P39296" s="8"/>
    </row>
    <row r="39297" spans="1:16" s="2" customFormat="1" x14ac:dyDescent="0.15">
      <c r="A39297" s="3"/>
      <c r="B39297" s="3"/>
      <c r="J39297" s="3"/>
      <c r="K39297" s="5"/>
      <c r="L39297" s="8"/>
      <c r="N39297" s="5"/>
      <c r="O39297" s="10"/>
      <c r="P39297" s="8"/>
    </row>
    <row r="39298" spans="1:16" s="2" customFormat="1" x14ac:dyDescent="0.15">
      <c r="A39298" s="3"/>
      <c r="B39298" s="3"/>
      <c r="J39298" s="3"/>
      <c r="K39298" s="5"/>
      <c r="L39298" s="8"/>
      <c r="N39298" s="5"/>
      <c r="O39298" s="10"/>
      <c r="P39298" s="8"/>
    </row>
    <row r="39299" spans="1:16" s="2" customFormat="1" x14ac:dyDescent="0.15">
      <c r="A39299" s="3"/>
      <c r="B39299" s="3"/>
      <c r="J39299" s="3"/>
      <c r="K39299" s="5"/>
      <c r="L39299" s="8"/>
      <c r="N39299" s="5"/>
      <c r="O39299" s="10"/>
      <c r="P39299" s="8"/>
    </row>
    <row r="39300" spans="1:16" s="2" customFormat="1" x14ac:dyDescent="0.15">
      <c r="A39300" s="3"/>
      <c r="B39300" s="3"/>
      <c r="J39300" s="3"/>
      <c r="K39300" s="5"/>
      <c r="L39300" s="8"/>
      <c r="N39300" s="5"/>
      <c r="O39300" s="10"/>
      <c r="P39300" s="8"/>
    </row>
    <row r="39301" spans="1:16" s="2" customFormat="1" x14ac:dyDescent="0.15">
      <c r="A39301" s="3"/>
      <c r="B39301" s="3"/>
      <c r="J39301" s="3"/>
      <c r="K39301" s="5"/>
      <c r="L39301" s="8"/>
      <c r="N39301" s="5"/>
      <c r="O39301" s="10"/>
      <c r="P39301" s="8"/>
    </row>
    <row r="39302" spans="1:16" s="2" customFormat="1" x14ac:dyDescent="0.15">
      <c r="A39302" s="3"/>
      <c r="B39302" s="3"/>
      <c r="J39302" s="3"/>
      <c r="K39302" s="5"/>
      <c r="L39302" s="8"/>
      <c r="N39302" s="5"/>
      <c r="O39302" s="10"/>
      <c r="P39302" s="8"/>
    </row>
    <row r="39303" spans="1:16" s="2" customFormat="1" x14ac:dyDescent="0.15">
      <c r="A39303" s="3"/>
      <c r="B39303" s="3"/>
      <c r="J39303" s="3"/>
      <c r="K39303" s="5"/>
      <c r="L39303" s="8"/>
      <c r="N39303" s="5"/>
      <c r="O39303" s="10"/>
      <c r="P39303" s="8"/>
    </row>
    <row r="39304" spans="1:16" s="2" customFormat="1" x14ac:dyDescent="0.15">
      <c r="A39304" s="3"/>
      <c r="B39304" s="3"/>
      <c r="J39304" s="3"/>
      <c r="K39304" s="5"/>
      <c r="L39304" s="8"/>
      <c r="N39304" s="5"/>
      <c r="O39304" s="10"/>
      <c r="P39304" s="8"/>
    </row>
    <row r="39305" spans="1:16" s="2" customFormat="1" x14ac:dyDescent="0.15">
      <c r="A39305" s="3"/>
      <c r="B39305" s="3"/>
      <c r="J39305" s="3"/>
      <c r="K39305" s="5"/>
      <c r="L39305" s="8"/>
      <c r="N39305" s="5"/>
      <c r="O39305" s="10"/>
      <c r="P39305" s="8"/>
    </row>
    <row r="39306" spans="1:16" s="2" customFormat="1" x14ac:dyDescent="0.15">
      <c r="A39306" s="3"/>
      <c r="B39306" s="3"/>
      <c r="J39306" s="3"/>
      <c r="K39306" s="5"/>
      <c r="L39306" s="8"/>
      <c r="N39306" s="5"/>
      <c r="O39306" s="10"/>
      <c r="P39306" s="8"/>
    </row>
    <row r="39307" spans="1:16" s="2" customFormat="1" x14ac:dyDescent="0.15">
      <c r="A39307" s="3"/>
      <c r="B39307" s="3"/>
      <c r="J39307" s="3"/>
      <c r="K39307" s="5"/>
      <c r="L39307" s="8"/>
      <c r="N39307" s="5"/>
      <c r="O39307" s="10"/>
      <c r="P39307" s="8"/>
    </row>
    <row r="39308" spans="1:16" s="2" customFormat="1" x14ac:dyDescent="0.15">
      <c r="A39308" s="3"/>
      <c r="B39308" s="3"/>
      <c r="J39308" s="3"/>
      <c r="K39308" s="5"/>
      <c r="L39308" s="8"/>
      <c r="N39308" s="5"/>
      <c r="O39308" s="10"/>
      <c r="P39308" s="8"/>
    </row>
    <row r="39309" spans="1:16" s="2" customFormat="1" x14ac:dyDescent="0.15">
      <c r="A39309" s="3"/>
      <c r="B39309" s="3"/>
      <c r="J39309" s="3"/>
      <c r="K39309" s="5"/>
      <c r="L39309" s="8"/>
      <c r="N39309" s="5"/>
      <c r="O39309" s="10"/>
      <c r="P39309" s="8"/>
    </row>
    <row r="39310" spans="1:16" s="2" customFormat="1" x14ac:dyDescent="0.15">
      <c r="A39310" s="3"/>
      <c r="B39310" s="3"/>
      <c r="J39310" s="3"/>
      <c r="K39310" s="5"/>
      <c r="L39310" s="8"/>
      <c r="N39310" s="5"/>
      <c r="O39310" s="10"/>
      <c r="P39310" s="8"/>
    </row>
    <row r="39311" spans="1:16" s="2" customFormat="1" x14ac:dyDescent="0.15">
      <c r="A39311" s="3"/>
      <c r="B39311" s="3"/>
      <c r="J39311" s="3"/>
      <c r="K39311" s="5"/>
      <c r="L39311" s="8"/>
      <c r="N39311" s="5"/>
      <c r="O39311" s="10"/>
      <c r="P39311" s="8"/>
    </row>
    <row r="39312" spans="1:16" s="2" customFormat="1" x14ac:dyDescent="0.15">
      <c r="A39312" s="3"/>
      <c r="B39312" s="3"/>
      <c r="J39312" s="3"/>
      <c r="K39312" s="5"/>
      <c r="L39312" s="8"/>
      <c r="N39312" s="5"/>
      <c r="O39312" s="10"/>
      <c r="P39312" s="8"/>
    </row>
    <row r="39313" spans="1:16" s="2" customFormat="1" x14ac:dyDescent="0.15">
      <c r="A39313" s="3"/>
      <c r="B39313" s="3"/>
      <c r="J39313" s="3"/>
      <c r="K39313" s="5"/>
      <c r="L39313" s="8"/>
      <c r="N39313" s="5"/>
      <c r="O39313" s="10"/>
      <c r="P39313" s="8"/>
    </row>
    <row r="39314" spans="1:16" s="2" customFormat="1" x14ac:dyDescent="0.15">
      <c r="A39314" s="3"/>
      <c r="B39314" s="3"/>
      <c r="J39314" s="3"/>
      <c r="K39314" s="5"/>
      <c r="L39314" s="8"/>
      <c r="N39314" s="5"/>
      <c r="O39314" s="10"/>
      <c r="P39314" s="8"/>
    </row>
    <row r="39315" spans="1:16" s="2" customFormat="1" x14ac:dyDescent="0.15">
      <c r="A39315" s="3"/>
      <c r="B39315" s="3"/>
      <c r="J39315" s="3"/>
      <c r="K39315" s="5"/>
      <c r="L39315" s="8"/>
      <c r="N39315" s="5"/>
      <c r="O39315" s="10"/>
      <c r="P39315" s="8"/>
    </row>
    <row r="39316" spans="1:16" s="2" customFormat="1" x14ac:dyDescent="0.15">
      <c r="A39316" s="3"/>
      <c r="B39316" s="3"/>
      <c r="J39316" s="3"/>
      <c r="K39316" s="5"/>
      <c r="L39316" s="8"/>
      <c r="N39316" s="5"/>
      <c r="O39316" s="10"/>
      <c r="P39316" s="8"/>
    </row>
    <row r="39317" spans="1:16" s="2" customFormat="1" x14ac:dyDescent="0.15">
      <c r="A39317" s="3"/>
      <c r="B39317" s="3"/>
      <c r="J39317" s="3"/>
      <c r="K39317" s="5"/>
      <c r="L39317" s="8"/>
      <c r="N39317" s="5"/>
      <c r="O39317" s="10"/>
      <c r="P39317" s="8"/>
    </row>
    <row r="39318" spans="1:16" s="2" customFormat="1" x14ac:dyDescent="0.15">
      <c r="A39318" s="3"/>
      <c r="B39318" s="3"/>
      <c r="J39318" s="3"/>
      <c r="K39318" s="5"/>
      <c r="L39318" s="8"/>
      <c r="N39318" s="5"/>
      <c r="O39318" s="10"/>
      <c r="P39318" s="8"/>
    </row>
    <row r="39319" spans="1:16" s="2" customFormat="1" x14ac:dyDescent="0.15">
      <c r="A39319" s="3"/>
      <c r="B39319" s="3"/>
      <c r="J39319" s="3"/>
      <c r="K39319" s="5"/>
      <c r="L39319" s="8"/>
      <c r="N39319" s="5"/>
      <c r="O39319" s="10"/>
      <c r="P39319" s="8"/>
    </row>
    <row r="39320" spans="1:16" s="2" customFormat="1" x14ac:dyDescent="0.15">
      <c r="A39320" s="3"/>
      <c r="B39320" s="3"/>
      <c r="J39320" s="3"/>
      <c r="K39320" s="5"/>
      <c r="L39320" s="8"/>
      <c r="N39320" s="5"/>
      <c r="O39320" s="10"/>
      <c r="P39320" s="8"/>
    </row>
    <row r="39321" spans="1:16" s="2" customFormat="1" x14ac:dyDescent="0.15">
      <c r="A39321" s="3"/>
      <c r="B39321" s="3"/>
      <c r="J39321" s="3"/>
      <c r="K39321" s="5"/>
      <c r="L39321" s="8"/>
      <c r="N39321" s="5"/>
      <c r="O39321" s="10"/>
      <c r="P39321" s="8"/>
    </row>
    <row r="39322" spans="1:16" s="2" customFormat="1" x14ac:dyDescent="0.15">
      <c r="A39322" s="3"/>
      <c r="B39322" s="3"/>
      <c r="J39322" s="3"/>
      <c r="K39322" s="5"/>
      <c r="L39322" s="8"/>
      <c r="N39322" s="5"/>
      <c r="O39322" s="10"/>
      <c r="P39322" s="8"/>
    </row>
    <row r="39323" spans="1:16" s="2" customFormat="1" x14ac:dyDescent="0.15">
      <c r="A39323" s="3"/>
      <c r="B39323" s="3"/>
      <c r="J39323" s="3"/>
      <c r="K39323" s="5"/>
      <c r="L39323" s="8"/>
      <c r="N39323" s="5"/>
      <c r="O39323" s="10"/>
      <c r="P39323" s="8"/>
    </row>
    <row r="39324" spans="1:16" s="2" customFormat="1" x14ac:dyDescent="0.15">
      <c r="A39324" s="3"/>
      <c r="B39324" s="3"/>
      <c r="J39324" s="3"/>
      <c r="K39324" s="5"/>
      <c r="L39324" s="8"/>
      <c r="N39324" s="5"/>
      <c r="O39324" s="10"/>
      <c r="P39324" s="8"/>
    </row>
    <row r="39325" spans="1:16" s="2" customFormat="1" x14ac:dyDescent="0.15">
      <c r="A39325" s="3"/>
      <c r="B39325" s="3"/>
      <c r="J39325" s="3"/>
      <c r="K39325" s="5"/>
      <c r="L39325" s="8"/>
      <c r="N39325" s="5"/>
      <c r="O39325" s="10"/>
      <c r="P39325" s="8"/>
    </row>
    <row r="39326" spans="1:16" s="2" customFormat="1" x14ac:dyDescent="0.15">
      <c r="A39326" s="3"/>
      <c r="B39326" s="3"/>
      <c r="J39326" s="3"/>
      <c r="K39326" s="5"/>
      <c r="L39326" s="8"/>
      <c r="N39326" s="5"/>
      <c r="O39326" s="10"/>
      <c r="P39326" s="8"/>
    </row>
    <row r="39327" spans="1:16" s="2" customFormat="1" x14ac:dyDescent="0.15">
      <c r="A39327" s="3"/>
      <c r="B39327" s="3"/>
      <c r="J39327" s="3"/>
      <c r="K39327" s="5"/>
      <c r="L39327" s="8"/>
      <c r="N39327" s="5"/>
      <c r="O39327" s="10"/>
      <c r="P39327" s="8"/>
    </row>
    <row r="39328" spans="1:16" s="2" customFormat="1" x14ac:dyDescent="0.15">
      <c r="A39328" s="3"/>
      <c r="B39328" s="3"/>
      <c r="J39328" s="3"/>
      <c r="K39328" s="5"/>
      <c r="L39328" s="8"/>
      <c r="N39328" s="5"/>
      <c r="O39328" s="10"/>
      <c r="P39328" s="8"/>
    </row>
    <row r="39329" spans="1:16" s="2" customFormat="1" x14ac:dyDescent="0.15">
      <c r="A39329" s="3"/>
      <c r="B39329" s="3"/>
      <c r="J39329" s="3"/>
      <c r="K39329" s="5"/>
      <c r="L39329" s="8"/>
      <c r="N39329" s="5"/>
      <c r="O39329" s="10"/>
      <c r="P39329" s="8"/>
    </row>
    <row r="39330" spans="1:16" s="2" customFormat="1" x14ac:dyDescent="0.15">
      <c r="A39330" s="3"/>
      <c r="B39330" s="3"/>
      <c r="J39330" s="3"/>
      <c r="K39330" s="5"/>
      <c r="L39330" s="8"/>
      <c r="N39330" s="5"/>
      <c r="O39330" s="10"/>
      <c r="P39330" s="8"/>
    </row>
    <row r="39331" spans="1:16" s="2" customFormat="1" x14ac:dyDescent="0.15">
      <c r="A39331" s="3"/>
      <c r="B39331" s="3"/>
      <c r="J39331" s="3"/>
      <c r="K39331" s="5"/>
      <c r="L39331" s="8"/>
      <c r="N39331" s="5"/>
      <c r="O39331" s="10"/>
      <c r="P39331" s="8"/>
    </row>
    <row r="39332" spans="1:16" s="2" customFormat="1" x14ac:dyDescent="0.15">
      <c r="A39332" s="3"/>
      <c r="B39332" s="3"/>
      <c r="J39332" s="3"/>
      <c r="K39332" s="5"/>
      <c r="L39332" s="8"/>
      <c r="N39332" s="5"/>
      <c r="O39332" s="10"/>
      <c r="P39332" s="8"/>
    </row>
    <row r="39333" spans="1:16" s="2" customFormat="1" x14ac:dyDescent="0.15">
      <c r="A39333" s="3"/>
      <c r="B39333" s="3"/>
      <c r="J39333" s="3"/>
      <c r="K39333" s="5"/>
      <c r="L39333" s="8"/>
      <c r="N39333" s="5"/>
      <c r="O39333" s="10"/>
      <c r="P39333" s="8"/>
    </row>
    <row r="39334" spans="1:16" s="2" customFormat="1" x14ac:dyDescent="0.15">
      <c r="A39334" s="3"/>
      <c r="B39334" s="3"/>
      <c r="J39334" s="3"/>
      <c r="K39334" s="5"/>
      <c r="L39334" s="8"/>
      <c r="N39334" s="5"/>
      <c r="O39334" s="10"/>
      <c r="P39334" s="8"/>
    </row>
    <row r="39335" spans="1:16" s="2" customFormat="1" x14ac:dyDescent="0.15">
      <c r="A39335" s="3"/>
      <c r="B39335" s="3"/>
      <c r="J39335" s="3"/>
      <c r="K39335" s="5"/>
      <c r="L39335" s="8"/>
      <c r="N39335" s="5"/>
      <c r="O39335" s="10"/>
      <c r="P39335" s="8"/>
    </row>
    <row r="39336" spans="1:16" s="2" customFormat="1" x14ac:dyDescent="0.15">
      <c r="A39336" s="3"/>
      <c r="B39336" s="3"/>
      <c r="J39336" s="3"/>
      <c r="K39336" s="5"/>
      <c r="L39336" s="8"/>
      <c r="N39336" s="5"/>
      <c r="O39336" s="10"/>
      <c r="P39336" s="8"/>
    </row>
    <row r="39337" spans="1:16" s="2" customFormat="1" x14ac:dyDescent="0.15">
      <c r="A39337" s="3"/>
      <c r="B39337" s="3"/>
      <c r="J39337" s="3"/>
      <c r="K39337" s="5"/>
      <c r="L39337" s="8"/>
      <c r="N39337" s="5"/>
      <c r="O39337" s="10"/>
      <c r="P39337" s="8"/>
    </row>
    <row r="39338" spans="1:16" s="2" customFormat="1" x14ac:dyDescent="0.15">
      <c r="A39338" s="3"/>
      <c r="B39338" s="3"/>
      <c r="J39338" s="3"/>
      <c r="K39338" s="5"/>
      <c r="L39338" s="8"/>
      <c r="N39338" s="5"/>
      <c r="O39338" s="10"/>
      <c r="P39338" s="8"/>
    </row>
    <row r="39339" spans="1:16" s="2" customFormat="1" x14ac:dyDescent="0.15">
      <c r="A39339" s="3"/>
      <c r="B39339" s="3"/>
      <c r="J39339" s="3"/>
      <c r="K39339" s="5"/>
      <c r="L39339" s="8"/>
      <c r="N39339" s="5"/>
      <c r="O39339" s="10"/>
      <c r="P39339" s="8"/>
    </row>
    <row r="39340" spans="1:16" s="2" customFormat="1" x14ac:dyDescent="0.15">
      <c r="A39340" s="3"/>
      <c r="B39340" s="3"/>
      <c r="J39340" s="3"/>
      <c r="K39340" s="5"/>
      <c r="L39340" s="8"/>
      <c r="N39340" s="5"/>
      <c r="O39340" s="10"/>
      <c r="P39340" s="8"/>
    </row>
    <row r="39341" spans="1:16" s="2" customFormat="1" x14ac:dyDescent="0.15">
      <c r="A39341" s="3"/>
      <c r="B39341" s="3"/>
      <c r="J39341" s="3"/>
      <c r="K39341" s="5"/>
      <c r="L39341" s="8"/>
      <c r="N39341" s="5"/>
      <c r="O39341" s="10"/>
      <c r="P39341" s="8"/>
    </row>
    <row r="39342" spans="1:16" s="2" customFormat="1" x14ac:dyDescent="0.15">
      <c r="A39342" s="3"/>
      <c r="B39342" s="3"/>
      <c r="J39342" s="3"/>
      <c r="K39342" s="5"/>
      <c r="L39342" s="8"/>
      <c r="N39342" s="5"/>
      <c r="O39342" s="10"/>
      <c r="P39342" s="8"/>
    </row>
    <row r="39343" spans="1:16" s="2" customFormat="1" x14ac:dyDescent="0.15">
      <c r="A39343" s="3"/>
      <c r="B39343" s="3"/>
      <c r="J39343" s="3"/>
      <c r="K39343" s="5"/>
      <c r="L39343" s="8"/>
      <c r="N39343" s="5"/>
      <c r="O39343" s="10"/>
      <c r="P39343" s="8"/>
    </row>
    <row r="39344" spans="1:16" s="2" customFormat="1" x14ac:dyDescent="0.15">
      <c r="A39344" s="3"/>
      <c r="B39344" s="3"/>
      <c r="J39344" s="3"/>
      <c r="K39344" s="5"/>
      <c r="L39344" s="8"/>
      <c r="N39344" s="5"/>
      <c r="O39344" s="10"/>
      <c r="P39344" s="8"/>
    </row>
    <row r="39345" spans="1:16" s="2" customFormat="1" x14ac:dyDescent="0.15">
      <c r="A39345" s="3"/>
      <c r="B39345" s="3"/>
      <c r="J39345" s="3"/>
      <c r="K39345" s="5"/>
      <c r="L39345" s="8"/>
      <c r="N39345" s="5"/>
      <c r="O39345" s="10"/>
      <c r="P39345" s="8"/>
    </row>
    <row r="39346" spans="1:16" s="2" customFormat="1" x14ac:dyDescent="0.15">
      <c r="A39346" s="3"/>
      <c r="B39346" s="3"/>
      <c r="J39346" s="3"/>
      <c r="K39346" s="5"/>
      <c r="L39346" s="8"/>
      <c r="N39346" s="5"/>
      <c r="O39346" s="10"/>
      <c r="P39346" s="8"/>
    </row>
    <row r="39347" spans="1:16" s="2" customFormat="1" x14ac:dyDescent="0.15">
      <c r="A39347" s="3"/>
      <c r="B39347" s="3"/>
      <c r="J39347" s="3"/>
      <c r="K39347" s="5"/>
      <c r="L39347" s="8"/>
      <c r="N39347" s="5"/>
      <c r="O39347" s="10"/>
      <c r="P39347" s="8"/>
    </row>
    <row r="39348" spans="1:16" s="2" customFormat="1" x14ac:dyDescent="0.15">
      <c r="A39348" s="3"/>
      <c r="B39348" s="3"/>
      <c r="J39348" s="3"/>
      <c r="K39348" s="5"/>
      <c r="L39348" s="8"/>
      <c r="N39348" s="5"/>
      <c r="O39348" s="10"/>
      <c r="P39348" s="8"/>
    </row>
    <row r="39349" spans="1:16" s="2" customFormat="1" x14ac:dyDescent="0.15">
      <c r="A39349" s="3"/>
      <c r="B39349" s="3"/>
      <c r="J39349" s="3"/>
      <c r="K39349" s="5"/>
      <c r="L39349" s="8"/>
      <c r="N39349" s="5"/>
      <c r="O39349" s="10"/>
      <c r="P39349" s="8"/>
    </row>
    <row r="39350" spans="1:16" s="2" customFormat="1" x14ac:dyDescent="0.15">
      <c r="A39350" s="3"/>
      <c r="B39350" s="3"/>
      <c r="J39350" s="3"/>
      <c r="K39350" s="5"/>
      <c r="L39350" s="8"/>
      <c r="N39350" s="5"/>
      <c r="O39350" s="10"/>
      <c r="P39350" s="8"/>
    </row>
    <row r="39351" spans="1:16" s="2" customFormat="1" x14ac:dyDescent="0.15">
      <c r="A39351" s="3"/>
      <c r="B39351" s="3"/>
      <c r="J39351" s="3"/>
      <c r="K39351" s="5"/>
      <c r="L39351" s="8"/>
      <c r="N39351" s="5"/>
      <c r="O39351" s="10"/>
      <c r="P39351" s="8"/>
    </row>
    <row r="39352" spans="1:16" s="2" customFormat="1" x14ac:dyDescent="0.15">
      <c r="A39352" s="3"/>
      <c r="B39352" s="3"/>
      <c r="J39352" s="3"/>
      <c r="K39352" s="5"/>
      <c r="L39352" s="8"/>
      <c r="N39352" s="5"/>
      <c r="O39352" s="10"/>
      <c r="P39352" s="8"/>
    </row>
    <row r="39353" spans="1:16" s="2" customFormat="1" x14ac:dyDescent="0.15">
      <c r="A39353" s="3"/>
      <c r="B39353" s="3"/>
      <c r="J39353" s="3"/>
      <c r="K39353" s="5"/>
      <c r="L39353" s="8"/>
      <c r="N39353" s="5"/>
      <c r="O39353" s="10"/>
      <c r="P39353" s="8"/>
    </row>
    <row r="39354" spans="1:16" s="2" customFormat="1" x14ac:dyDescent="0.15">
      <c r="A39354" s="3"/>
      <c r="B39354" s="3"/>
      <c r="J39354" s="3"/>
      <c r="K39354" s="5"/>
      <c r="L39354" s="8"/>
      <c r="N39354" s="5"/>
      <c r="O39354" s="10"/>
      <c r="P39354" s="8"/>
    </row>
    <row r="39355" spans="1:16" s="2" customFormat="1" x14ac:dyDescent="0.15">
      <c r="A39355" s="3"/>
      <c r="B39355" s="3"/>
      <c r="J39355" s="3"/>
      <c r="K39355" s="5"/>
      <c r="L39355" s="8"/>
      <c r="N39355" s="5"/>
      <c r="O39355" s="10"/>
      <c r="P39355" s="8"/>
    </row>
    <row r="39356" spans="1:16" s="2" customFormat="1" x14ac:dyDescent="0.15">
      <c r="A39356" s="3"/>
      <c r="B39356" s="3"/>
      <c r="J39356" s="3"/>
      <c r="K39356" s="5"/>
      <c r="L39356" s="8"/>
      <c r="N39356" s="5"/>
      <c r="O39356" s="10"/>
      <c r="P39356" s="8"/>
    </row>
    <row r="39357" spans="1:16" s="2" customFormat="1" x14ac:dyDescent="0.15">
      <c r="A39357" s="3"/>
      <c r="B39357" s="3"/>
      <c r="J39357" s="3"/>
      <c r="K39357" s="5"/>
      <c r="L39357" s="8"/>
      <c r="N39357" s="5"/>
      <c r="O39357" s="10"/>
      <c r="P39357" s="8"/>
    </row>
    <row r="39358" spans="1:16" s="2" customFormat="1" x14ac:dyDescent="0.15">
      <c r="A39358" s="3"/>
      <c r="B39358" s="3"/>
      <c r="J39358" s="3"/>
      <c r="K39358" s="5"/>
      <c r="L39358" s="8"/>
      <c r="N39358" s="5"/>
      <c r="O39358" s="10"/>
      <c r="P39358" s="8"/>
    </row>
    <row r="39359" spans="1:16" s="2" customFormat="1" x14ac:dyDescent="0.15">
      <c r="A39359" s="3"/>
      <c r="B39359" s="3"/>
      <c r="J39359" s="3"/>
      <c r="K39359" s="5"/>
      <c r="L39359" s="8"/>
      <c r="N39359" s="5"/>
      <c r="O39359" s="10"/>
      <c r="P39359" s="8"/>
    </row>
    <row r="39360" spans="1:16" s="2" customFormat="1" x14ac:dyDescent="0.15">
      <c r="A39360" s="3"/>
      <c r="B39360" s="3"/>
      <c r="J39360" s="3"/>
      <c r="K39360" s="5"/>
      <c r="L39360" s="8"/>
      <c r="N39360" s="5"/>
      <c r="O39360" s="10"/>
      <c r="P39360" s="8"/>
    </row>
    <row r="39361" spans="1:16" s="2" customFormat="1" x14ac:dyDescent="0.15">
      <c r="A39361" s="3"/>
      <c r="B39361" s="3"/>
      <c r="J39361" s="3"/>
      <c r="K39361" s="5"/>
      <c r="L39361" s="8"/>
      <c r="N39361" s="5"/>
      <c r="O39361" s="10"/>
      <c r="P39361" s="8"/>
    </row>
    <row r="39362" spans="1:16" s="2" customFormat="1" x14ac:dyDescent="0.15">
      <c r="A39362" s="3"/>
      <c r="B39362" s="3"/>
      <c r="J39362" s="3"/>
      <c r="K39362" s="5"/>
      <c r="L39362" s="8"/>
      <c r="N39362" s="5"/>
      <c r="O39362" s="10"/>
      <c r="P39362" s="8"/>
    </row>
    <row r="39363" spans="1:16" s="2" customFormat="1" x14ac:dyDescent="0.15">
      <c r="A39363" s="3"/>
      <c r="B39363" s="3"/>
      <c r="J39363" s="3"/>
      <c r="K39363" s="5"/>
      <c r="L39363" s="8"/>
      <c r="N39363" s="5"/>
      <c r="O39363" s="10"/>
      <c r="P39363" s="8"/>
    </row>
    <row r="39364" spans="1:16" s="2" customFormat="1" x14ac:dyDescent="0.15">
      <c r="A39364" s="3"/>
      <c r="B39364" s="3"/>
      <c r="J39364" s="3"/>
      <c r="K39364" s="5"/>
      <c r="L39364" s="8"/>
      <c r="N39364" s="5"/>
      <c r="O39364" s="10"/>
      <c r="P39364" s="8"/>
    </row>
    <row r="39365" spans="1:16" s="2" customFormat="1" x14ac:dyDescent="0.15">
      <c r="A39365" s="3"/>
      <c r="B39365" s="3"/>
      <c r="J39365" s="3"/>
      <c r="K39365" s="5"/>
      <c r="L39365" s="8"/>
      <c r="N39365" s="5"/>
      <c r="O39365" s="10"/>
      <c r="P39365" s="8"/>
    </row>
    <row r="39366" spans="1:16" s="2" customFormat="1" x14ac:dyDescent="0.15">
      <c r="A39366" s="3"/>
      <c r="B39366" s="3"/>
      <c r="J39366" s="3"/>
      <c r="K39366" s="5"/>
      <c r="L39366" s="8"/>
      <c r="N39366" s="5"/>
      <c r="O39366" s="10"/>
      <c r="P39366" s="8"/>
    </row>
    <row r="39367" spans="1:16" s="2" customFormat="1" x14ac:dyDescent="0.15">
      <c r="A39367" s="3"/>
      <c r="B39367" s="3"/>
      <c r="J39367" s="3"/>
      <c r="K39367" s="5"/>
      <c r="L39367" s="8"/>
      <c r="N39367" s="5"/>
      <c r="O39367" s="10"/>
      <c r="P39367" s="8"/>
    </row>
    <row r="39368" spans="1:16" s="2" customFormat="1" x14ac:dyDescent="0.15">
      <c r="A39368" s="3"/>
      <c r="B39368" s="3"/>
      <c r="J39368" s="3"/>
      <c r="K39368" s="5"/>
      <c r="L39368" s="8"/>
      <c r="N39368" s="5"/>
      <c r="O39368" s="10"/>
      <c r="P39368" s="8"/>
    </row>
    <row r="39369" spans="1:16" s="2" customFormat="1" x14ac:dyDescent="0.15">
      <c r="A39369" s="3"/>
      <c r="B39369" s="3"/>
      <c r="J39369" s="3"/>
      <c r="K39369" s="5"/>
      <c r="L39369" s="8"/>
      <c r="N39369" s="5"/>
      <c r="O39369" s="10"/>
      <c r="P39369" s="8"/>
    </row>
    <row r="39370" spans="1:16" s="2" customFormat="1" x14ac:dyDescent="0.15">
      <c r="A39370" s="3"/>
      <c r="B39370" s="3"/>
      <c r="J39370" s="3"/>
      <c r="K39370" s="5"/>
      <c r="L39370" s="8"/>
      <c r="N39370" s="5"/>
      <c r="O39370" s="10"/>
      <c r="P39370" s="8"/>
    </row>
    <row r="39371" spans="1:16" s="2" customFormat="1" x14ac:dyDescent="0.15">
      <c r="A39371" s="3"/>
      <c r="B39371" s="3"/>
      <c r="J39371" s="3"/>
      <c r="K39371" s="5"/>
      <c r="L39371" s="8"/>
      <c r="N39371" s="5"/>
      <c r="O39371" s="10"/>
      <c r="P39371" s="8"/>
    </row>
    <row r="39372" spans="1:16" s="2" customFormat="1" x14ac:dyDescent="0.15">
      <c r="A39372" s="3"/>
      <c r="B39372" s="3"/>
      <c r="J39372" s="3"/>
      <c r="K39372" s="5"/>
      <c r="L39372" s="8"/>
      <c r="N39372" s="5"/>
      <c r="O39372" s="10"/>
      <c r="P39372" s="8"/>
    </row>
    <row r="39373" spans="1:16" s="2" customFormat="1" x14ac:dyDescent="0.15">
      <c r="A39373" s="3"/>
      <c r="B39373" s="3"/>
      <c r="J39373" s="3"/>
      <c r="K39373" s="5"/>
      <c r="L39373" s="8"/>
      <c r="N39373" s="5"/>
      <c r="O39373" s="10"/>
      <c r="P39373" s="8"/>
    </row>
    <row r="39374" spans="1:16" s="2" customFormat="1" x14ac:dyDescent="0.15">
      <c r="A39374" s="3"/>
      <c r="B39374" s="3"/>
      <c r="J39374" s="3"/>
      <c r="K39374" s="5"/>
      <c r="L39374" s="8"/>
      <c r="N39374" s="5"/>
      <c r="O39374" s="10"/>
      <c r="P39374" s="8"/>
    </row>
    <row r="39375" spans="1:16" s="2" customFormat="1" x14ac:dyDescent="0.15">
      <c r="A39375" s="3"/>
      <c r="B39375" s="3"/>
      <c r="J39375" s="3"/>
      <c r="K39375" s="5"/>
      <c r="L39375" s="8"/>
      <c r="N39375" s="5"/>
      <c r="O39375" s="10"/>
      <c r="P39375" s="8"/>
    </row>
    <row r="39376" spans="1:16" s="2" customFormat="1" x14ac:dyDescent="0.15">
      <c r="A39376" s="3"/>
      <c r="B39376" s="3"/>
      <c r="J39376" s="3"/>
      <c r="K39376" s="5"/>
      <c r="L39376" s="8"/>
      <c r="N39376" s="5"/>
      <c r="O39376" s="10"/>
      <c r="P39376" s="8"/>
    </row>
    <row r="39377" spans="1:16" s="2" customFormat="1" x14ac:dyDescent="0.15">
      <c r="A39377" s="3"/>
      <c r="B39377" s="3"/>
      <c r="J39377" s="3"/>
      <c r="K39377" s="5"/>
      <c r="L39377" s="8"/>
      <c r="N39377" s="5"/>
      <c r="O39377" s="10"/>
      <c r="P39377" s="8"/>
    </row>
    <row r="39378" spans="1:16" s="2" customFormat="1" x14ac:dyDescent="0.15">
      <c r="A39378" s="3"/>
      <c r="B39378" s="3"/>
      <c r="J39378" s="3"/>
      <c r="K39378" s="5"/>
      <c r="L39378" s="8"/>
      <c r="N39378" s="5"/>
      <c r="O39378" s="10"/>
      <c r="P39378" s="8"/>
    </row>
    <row r="39379" spans="1:16" s="2" customFormat="1" x14ac:dyDescent="0.15">
      <c r="A39379" s="3"/>
      <c r="B39379" s="3"/>
      <c r="J39379" s="3"/>
      <c r="K39379" s="5"/>
      <c r="L39379" s="8"/>
      <c r="N39379" s="5"/>
      <c r="O39379" s="10"/>
      <c r="P39379" s="8"/>
    </row>
    <row r="39380" spans="1:16" s="2" customFormat="1" x14ac:dyDescent="0.15">
      <c r="A39380" s="3"/>
      <c r="B39380" s="3"/>
      <c r="J39380" s="3"/>
      <c r="K39380" s="5"/>
      <c r="L39380" s="8"/>
      <c r="N39380" s="5"/>
      <c r="O39380" s="10"/>
      <c r="P39380" s="8"/>
    </row>
    <row r="39381" spans="1:16" s="2" customFormat="1" x14ac:dyDescent="0.15">
      <c r="A39381" s="3"/>
      <c r="B39381" s="3"/>
      <c r="J39381" s="3"/>
      <c r="K39381" s="5"/>
      <c r="L39381" s="8"/>
      <c r="N39381" s="5"/>
      <c r="O39381" s="10"/>
      <c r="P39381" s="8"/>
    </row>
    <row r="39382" spans="1:16" s="2" customFormat="1" x14ac:dyDescent="0.15">
      <c r="A39382" s="3"/>
      <c r="B39382" s="3"/>
      <c r="J39382" s="3"/>
      <c r="K39382" s="5"/>
      <c r="L39382" s="8"/>
      <c r="N39382" s="5"/>
      <c r="O39382" s="10"/>
      <c r="P39382" s="8"/>
    </row>
    <row r="39383" spans="1:16" s="2" customFormat="1" x14ac:dyDescent="0.15">
      <c r="A39383" s="3"/>
      <c r="B39383" s="3"/>
      <c r="J39383" s="3"/>
      <c r="K39383" s="5"/>
      <c r="L39383" s="8"/>
      <c r="N39383" s="5"/>
      <c r="O39383" s="10"/>
      <c r="P39383" s="8"/>
    </row>
    <row r="39384" spans="1:16" s="2" customFormat="1" x14ac:dyDescent="0.15">
      <c r="A39384" s="3"/>
      <c r="B39384" s="3"/>
      <c r="J39384" s="3"/>
      <c r="K39384" s="5"/>
      <c r="L39384" s="8"/>
      <c r="N39384" s="5"/>
      <c r="O39384" s="10"/>
      <c r="P39384" s="8"/>
    </row>
    <row r="39385" spans="1:16" s="2" customFormat="1" x14ac:dyDescent="0.15">
      <c r="A39385" s="3"/>
      <c r="B39385" s="3"/>
      <c r="J39385" s="3"/>
      <c r="K39385" s="5"/>
      <c r="L39385" s="8"/>
      <c r="N39385" s="5"/>
      <c r="O39385" s="10"/>
      <c r="P39385" s="8"/>
    </row>
    <row r="39386" spans="1:16" s="2" customFormat="1" x14ac:dyDescent="0.15">
      <c r="A39386" s="3"/>
      <c r="B39386" s="3"/>
      <c r="J39386" s="3"/>
      <c r="K39386" s="5"/>
      <c r="L39386" s="8"/>
      <c r="N39386" s="5"/>
      <c r="O39386" s="10"/>
      <c r="P39386" s="8"/>
    </row>
    <row r="39387" spans="1:16" s="2" customFormat="1" x14ac:dyDescent="0.15">
      <c r="A39387" s="3"/>
      <c r="B39387" s="3"/>
      <c r="J39387" s="3"/>
      <c r="K39387" s="5"/>
      <c r="L39387" s="8"/>
      <c r="N39387" s="5"/>
      <c r="O39387" s="10"/>
      <c r="P39387" s="8"/>
    </row>
    <row r="39388" spans="1:16" s="2" customFormat="1" x14ac:dyDescent="0.15">
      <c r="A39388" s="3"/>
      <c r="B39388" s="3"/>
      <c r="J39388" s="3"/>
      <c r="K39388" s="5"/>
      <c r="L39388" s="8"/>
      <c r="N39388" s="5"/>
      <c r="O39388" s="10"/>
      <c r="P39388" s="8"/>
    </row>
    <row r="39389" spans="1:16" s="2" customFormat="1" x14ac:dyDescent="0.15">
      <c r="A39389" s="3"/>
      <c r="B39389" s="3"/>
      <c r="J39389" s="3"/>
      <c r="K39389" s="5"/>
      <c r="L39389" s="8"/>
      <c r="N39389" s="5"/>
      <c r="O39389" s="10"/>
      <c r="P39389" s="8"/>
    </row>
    <row r="39390" spans="1:16" s="2" customFormat="1" x14ac:dyDescent="0.15">
      <c r="A39390" s="3"/>
      <c r="B39390" s="3"/>
      <c r="J39390" s="3"/>
      <c r="K39390" s="5"/>
      <c r="L39390" s="8"/>
      <c r="N39390" s="5"/>
      <c r="O39390" s="10"/>
      <c r="P39390" s="8"/>
    </row>
    <row r="39391" spans="1:16" s="2" customFormat="1" x14ac:dyDescent="0.15">
      <c r="A39391" s="3"/>
      <c r="B39391" s="3"/>
      <c r="J39391" s="3"/>
      <c r="K39391" s="5"/>
      <c r="L39391" s="8"/>
      <c r="N39391" s="5"/>
      <c r="O39391" s="10"/>
      <c r="P39391" s="8"/>
    </row>
    <row r="39392" spans="1:16" s="2" customFormat="1" x14ac:dyDescent="0.15">
      <c r="A39392" s="3"/>
      <c r="B39392" s="3"/>
      <c r="J39392" s="3"/>
      <c r="K39392" s="5"/>
      <c r="L39392" s="8"/>
      <c r="N39392" s="5"/>
      <c r="O39392" s="10"/>
      <c r="P39392" s="8"/>
    </row>
    <row r="39393" spans="1:16" s="2" customFormat="1" x14ac:dyDescent="0.15">
      <c r="A39393" s="3"/>
      <c r="B39393" s="3"/>
      <c r="J39393" s="3"/>
      <c r="K39393" s="5"/>
      <c r="L39393" s="8"/>
      <c r="N39393" s="5"/>
      <c r="O39393" s="10"/>
      <c r="P39393" s="8"/>
    </row>
    <row r="39394" spans="1:16" s="2" customFormat="1" x14ac:dyDescent="0.15">
      <c r="A39394" s="3"/>
      <c r="B39394" s="3"/>
      <c r="J39394" s="3"/>
      <c r="K39394" s="5"/>
      <c r="L39394" s="8"/>
      <c r="N39394" s="5"/>
      <c r="O39394" s="10"/>
      <c r="P39394" s="8"/>
    </row>
    <row r="39395" spans="1:16" s="2" customFormat="1" x14ac:dyDescent="0.15">
      <c r="A39395" s="3"/>
      <c r="B39395" s="3"/>
      <c r="J39395" s="3"/>
      <c r="K39395" s="5"/>
      <c r="L39395" s="8"/>
      <c r="N39395" s="5"/>
      <c r="O39395" s="10"/>
      <c r="P39395" s="8"/>
    </row>
    <row r="39396" spans="1:16" s="2" customFormat="1" x14ac:dyDescent="0.15">
      <c r="A39396" s="3"/>
      <c r="B39396" s="3"/>
      <c r="J39396" s="3"/>
      <c r="K39396" s="5"/>
      <c r="L39396" s="8"/>
      <c r="N39396" s="5"/>
      <c r="O39396" s="10"/>
      <c r="P39396" s="8"/>
    </row>
    <row r="39397" spans="1:16" s="2" customFormat="1" x14ac:dyDescent="0.15">
      <c r="A39397" s="3"/>
      <c r="B39397" s="3"/>
      <c r="J39397" s="3"/>
      <c r="K39397" s="5"/>
      <c r="L39397" s="8"/>
      <c r="N39397" s="5"/>
      <c r="O39397" s="10"/>
      <c r="P39397" s="8"/>
    </row>
    <row r="39398" spans="1:16" s="2" customFormat="1" x14ac:dyDescent="0.15">
      <c r="A39398" s="3"/>
      <c r="B39398" s="3"/>
      <c r="J39398" s="3"/>
      <c r="K39398" s="5"/>
      <c r="L39398" s="8"/>
      <c r="N39398" s="5"/>
      <c r="O39398" s="10"/>
      <c r="P39398" s="8"/>
    </row>
    <row r="39399" spans="1:16" s="2" customFormat="1" x14ac:dyDescent="0.15">
      <c r="A39399" s="3"/>
      <c r="B39399" s="3"/>
      <c r="J39399" s="3"/>
      <c r="K39399" s="5"/>
      <c r="L39399" s="8"/>
      <c r="N39399" s="5"/>
      <c r="O39399" s="10"/>
      <c r="P39399" s="8"/>
    </row>
    <row r="39400" spans="1:16" s="2" customFormat="1" x14ac:dyDescent="0.15">
      <c r="A39400" s="3"/>
      <c r="B39400" s="3"/>
      <c r="J39400" s="3"/>
      <c r="K39400" s="5"/>
      <c r="L39400" s="8"/>
      <c r="N39400" s="5"/>
      <c r="O39400" s="10"/>
      <c r="P39400" s="8"/>
    </row>
    <row r="39401" spans="1:16" s="2" customFormat="1" x14ac:dyDescent="0.15">
      <c r="A39401" s="3"/>
      <c r="B39401" s="3"/>
      <c r="J39401" s="3"/>
      <c r="K39401" s="5"/>
      <c r="L39401" s="8"/>
      <c r="N39401" s="5"/>
      <c r="O39401" s="10"/>
      <c r="P39401" s="8"/>
    </row>
    <row r="39402" spans="1:16" s="2" customFormat="1" x14ac:dyDescent="0.15">
      <c r="A39402" s="3"/>
      <c r="B39402" s="3"/>
      <c r="J39402" s="3"/>
      <c r="K39402" s="5"/>
      <c r="L39402" s="8"/>
      <c r="N39402" s="5"/>
      <c r="O39402" s="10"/>
      <c r="P39402" s="8"/>
    </row>
    <row r="39403" spans="1:16" s="2" customFormat="1" x14ac:dyDescent="0.15">
      <c r="A39403" s="3"/>
      <c r="B39403" s="3"/>
      <c r="J39403" s="3"/>
      <c r="K39403" s="5"/>
      <c r="L39403" s="8"/>
      <c r="N39403" s="5"/>
      <c r="O39403" s="10"/>
      <c r="P39403" s="8"/>
    </row>
    <row r="39404" spans="1:16" s="2" customFormat="1" x14ac:dyDescent="0.15">
      <c r="A39404" s="3"/>
      <c r="B39404" s="3"/>
      <c r="J39404" s="3"/>
      <c r="K39404" s="5"/>
      <c r="L39404" s="8"/>
      <c r="N39404" s="5"/>
      <c r="O39404" s="10"/>
      <c r="P39404" s="8"/>
    </row>
    <row r="39405" spans="1:16" s="2" customFormat="1" x14ac:dyDescent="0.15">
      <c r="A39405" s="3"/>
      <c r="B39405" s="3"/>
      <c r="J39405" s="3"/>
      <c r="K39405" s="5"/>
      <c r="L39405" s="8"/>
      <c r="N39405" s="5"/>
      <c r="O39405" s="10"/>
      <c r="P39405" s="8"/>
    </row>
    <row r="39406" spans="1:16" s="2" customFormat="1" x14ac:dyDescent="0.15">
      <c r="A39406" s="3"/>
      <c r="B39406" s="3"/>
      <c r="J39406" s="3"/>
      <c r="K39406" s="5"/>
      <c r="L39406" s="8"/>
      <c r="N39406" s="5"/>
      <c r="O39406" s="10"/>
      <c r="P39406" s="8"/>
    </row>
    <row r="39407" spans="1:16" s="2" customFormat="1" x14ac:dyDescent="0.15">
      <c r="A39407" s="3"/>
      <c r="B39407" s="3"/>
      <c r="J39407" s="3"/>
      <c r="K39407" s="5"/>
      <c r="L39407" s="8"/>
      <c r="N39407" s="5"/>
      <c r="O39407" s="10"/>
      <c r="P39407" s="8"/>
    </row>
    <row r="39408" spans="1:16" s="2" customFormat="1" x14ac:dyDescent="0.15">
      <c r="A39408" s="3"/>
      <c r="B39408" s="3"/>
      <c r="J39408" s="3"/>
      <c r="K39408" s="5"/>
      <c r="L39408" s="8"/>
      <c r="N39408" s="5"/>
      <c r="O39408" s="10"/>
      <c r="P39408" s="8"/>
    </row>
    <row r="39409" spans="1:16" s="2" customFormat="1" x14ac:dyDescent="0.15">
      <c r="A39409" s="3"/>
      <c r="B39409" s="3"/>
      <c r="J39409" s="3"/>
      <c r="K39409" s="5"/>
      <c r="L39409" s="8"/>
      <c r="N39409" s="5"/>
      <c r="O39409" s="10"/>
      <c r="P39409" s="8"/>
    </row>
    <row r="39410" spans="1:16" s="2" customFormat="1" x14ac:dyDescent="0.15">
      <c r="A39410" s="3"/>
      <c r="B39410" s="3"/>
      <c r="J39410" s="3"/>
      <c r="K39410" s="5"/>
      <c r="L39410" s="8"/>
      <c r="N39410" s="5"/>
      <c r="O39410" s="10"/>
      <c r="P39410" s="8"/>
    </row>
    <row r="39411" spans="1:16" s="2" customFormat="1" x14ac:dyDescent="0.15">
      <c r="A39411" s="3"/>
      <c r="B39411" s="3"/>
      <c r="J39411" s="3"/>
      <c r="K39411" s="5"/>
      <c r="L39411" s="8"/>
      <c r="N39411" s="5"/>
      <c r="O39411" s="10"/>
      <c r="P39411" s="8"/>
    </row>
    <row r="39412" spans="1:16" s="2" customFormat="1" x14ac:dyDescent="0.15">
      <c r="A39412" s="3"/>
      <c r="B39412" s="3"/>
      <c r="J39412" s="3"/>
      <c r="K39412" s="5"/>
      <c r="L39412" s="8"/>
      <c r="N39412" s="5"/>
      <c r="O39412" s="10"/>
      <c r="P39412" s="8"/>
    </row>
    <row r="39413" spans="1:16" s="2" customFormat="1" x14ac:dyDescent="0.15">
      <c r="A39413" s="3"/>
      <c r="B39413" s="3"/>
      <c r="J39413" s="3"/>
      <c r="K39413" s="5"/>
      <c r="L39413" s="8"/>
      <c r="N39413" s="5"/>
      <c r="O39413" s="10"/>
      <c r="P39413" s="8"/>
    </row>
    <row r="39414" spans="1:16" s="2" customFormat="1" x14ac:dyDescent="0.15">
      <c r="A39414" s="3"/>
      <c r="B39414" s="3"/>
      <c r="J39414" s="3"/>
      <c r="K39414" s="5"/>
      <c r="L39414" s="8"/>
      <c r="N39414" s="5"/>
      <c r="O39414" s="10"/>
      <c r="P39414" s="8"/>
    </row>
    <row r="39415" spans="1:16" s="2" customFormat="1" x14ac:dyDescent="0.15">
      <c r="A39415" s="3"/>
      <c r="B39415" s="3"/>
      <c r="J39415" s="3"/>
      <c r="K39415" s="5"/>
      <c r="L39415" s="8"/>
      <c r="N39415" s="5"/>
      <c r="O39415" s="10"/>
      <c r="P39415" s="8"/>
    </row>
    <row r="39416" spans="1:16" s="2" customFormat="1" x14ac:dyDescent="0.15">
      <c r="A39416" s="3"/>
      <c r="B39416" s="3"/>
      <c r="J39416" s="3"/>
      <c r="K39416" s="5"/>
      <c r="L39416" s="8"/>
      <c r="N39416" s="5"/>
      <c r="O39416" s="10"/>
      <c r="P39416" s="8"/>
    </row>
    <row r="39417" spans="1:16" s="2" customFormat="1" x14ac:dyDescent="0.15">
      <c r="A39417" s="3"/>
      <c r="B39417" s="3"/>
      <c r="J39417" s="3"/>
      <c r="K39417" s="5"/>
      <c r="L39417" s="8"/>
      <c r="N39417" s="5"/>
      <c r="O39417" s="10"/>
      <c r="P39417" s="8"/>
    </row>
    <row r="39418" spans="1:16" s="2" customFormat="1" x14ac:dyDescent="0.15">
      <c r="A39418" s="3"/>
      <c r="B39418" s="3"/>
      <c r="J39418" s="3"/>
      <c r="K39418" s="5"/>
      <c r="L39418" s="8"/>
      <c r="N39418" s="5"/>
      <c r="O39418" s="10"/>
      <c r="P39418" s="8"/>
    </row>
    <row r="39419" spans="1:16" s="2" customFormat="1" x14ac:dyDescent="0.15">
      <c r="A39419" s="3"/>
      <c r="B39419" s="3"/>
      <c r="J39419" s="3"/>
      <c r="K39419" s="5"/>
      <c r="L39419" s="8"/>
      <c r="N39419" s="5"/>
      <c r="O39419" s="10"/>
      <c r="P39419" s="8"/>
    </row>
    <row r="39420" spans="1:16" s="2" customFormat="1" x14ac:dyDescent="0.15">
      <c r="A39420" s="3"/>
      <c r="B39420" s="3"/>
      <c r="J39420" s="3"/>
      <c r="K39420" s="5"/>
      <c r="L39420" s="8"/>
      <c r="N39420" s="5"/>
      <c r="O39420" s="10"/>
      <c r="P39420" s="8"/>
    </row>
    <row r="39421" spans="1:16" s="2" customFormat="1" x14ac:dyDescent="0.15">
      <c r="A39421" s="3"/>
      <c r="B39421" s="3"/>
      <c r="J39421" s="3"/>
      <c r="K39421" s="5"/>
      <c r="L39421" s="8"/>
      <c r="N39421" s="5"/>
      <c r="O39421" s="10"/>
      <c r="P39421" s="8"/>
    </row>
    <row r="39422" spans="1:16" s="2" customFormat="1" x14ac:dyDescent="0.15">
      <c r="A39422" s="3"/>
      <c r="B39422" s="3"/>
      <c r="J39422" s="3"/>
      <c r="K39422" s="5"/>
      <c r="L39422" s="8"/>
      <c r="N39422" s="5"/>
      <c r="O39422" s="10"/>
      <c r="P39422" s="8"/>
    </row>
    <row r="39423" spans="1:16" s="2" customFormat="1" x14ac:dyDescent="0.15">
      <c r="A39423" s="3"/>
      <c r="B39423" s="3"/>
      <c r="J39423" s="3"/>
      <c r="K39423" s="5"/>
      <c r="L39423" s="8"/>
      <c r="N39423" s="5"/>
      <c r="O39423" s="10"/>
      <c r="P39423" s="8"/>
    </row>
    <row r="39424" spans="1:16" s="2" customFormat="1" x14ac:dyDescent="0.15">
      <c r="A39424" s="3"/>
      <c r="B39424" s="3"/>
      <c r="J39424" s="3"/>
      <c r="K39424" s="5"/>
      <c r="L39424" s="8"/>
      <c r="N39424" s="5"/>
      <c r="O39424" s="10"/>
      <c r="P39424" s="8"/>
    </row>
    <row r="39425" spans="1:16" s="2" customFormat="1" x14ac:dyDescent="0.15">
      <c r="A39425" s="3"/>
      <c r="B39425" s="3"/>
      <c r="J39425" s="3"/>
      <c r="K39425" s="5"/>
      <c r="L39425" s="8"/>
      <c r="N39425" s="5"/>
      <c r="O39425" s="10"/>
      <c r="P39425" s="8"/>
    </row>
    <row r="39426" spans="1:16" s="2" customFormat="1" x14ac:dyDescent="0.15">
      <c r="A39426" s="3"/>
      <c r="B39426" s="3"/>
      <c r="J39426" s="3"/>
      <c r="K39426" s="5"/>
      <c r="L39426" s="8"/>
      <c r="N39426" s="5"/>
      <c r="O39426" s="10"/>
      <c r="P39426" s="8"/>
    </row>
    <row r="39427" spans="1:16" s="2" customFormat="1" x14ac:dyDescent="0.15">
      <c r="A39427" s="3"/>
      <c r="B39427" s="3"/>
      <c r="J39427" s="3"/>
      <c r="K39427" s="5"/>
      <c r="L39427" s="8"/>
      <c r="N39427" s="5"/>
      <c r="O39427" s="10"/>
      <c r="P39427" s="8"/>
    </row>
    <row r="39428" spans="1:16" s="2" customFormat="1" x14ac:dyDescent="0.15">
      <c r="A39428" s="3"/>
      <c r="B39428" s="3"/>
      <c r="J39428" s="3"/>
      <c r="K39428" s="5"/>
      <c r="L39428" s="8"/>
      <c r="N39428" s="5"/>
      <c r="O39428" s="10"/>
      <c r="P39428" s="8"/>
    </row>
    <row r="39429" spans="1:16" s="2" customFormat="1" x14ac:dyDescent="0.15">
      <c r="A39429" s="3"/>
      <c r="B39429" s="3"/>
      <c r="J39429" s="3"/>
      <c r="K39429" s="5"/>
      <c r="L39429" s="8"/>
      <c r="N39429" s="5"/>
      <c r="O39429" s="10"/>
      <c r="P39429" s="8"/>
    </row>
    <row r="39430" spans="1:16" s="2" customFormat="1" x14ac:dyDescent="0.15">
      <c r="A39430" s="3"/>
      <c r="B39430" s="3"/>
      <c r="J39430" s="3"/>
      <c r="K39430" s="5"/>
      <c r="L39430" s="8"/>
      <c r="N39430" s="5"/>
      <c r="O39430" s="10"/>
      <c r="P39430" s="8"/>
    </row>
    <row r="39431" spans="1:16" s="2" customFormat="1" x14ac:dyDescent="0.15">
      <c r="A39431" s="3"/>
      <c r="B39431" s="3"/>
      <c r="J39431" s="3"/>
      <c r="K39431" s="5"/>
      <c r="L39431" s="8"/>
      <c r="N39431" s="5"/>
      <c r="O39431" s="10"/>
      <c r="P39431" s="8"/>
    </row>
    <row r="39432" spans="1:16" s="2" customFormat="1" x14ac:dyDescent="0.15">
      <c r="A39432" s="3"/>
      <c r="B39432" s="3"/>
      <c r="J39432" s="3"/>
      <c r="K39432" s="5"/>
      <c r="L39432" s="8"/>
      <c r="N39432" s="5"/>
      <c r="O39432" s="10"/>
      <c r="P39432" s="8"/>
    </row>
    <row r="39433" spans="1:16" s="2" customFormat="1" x14ac:dyDescent="0.15">
      <c r="A39433" s="3"/>
      <c r="B39433" s="3"/>
      <c r="J39433" s="3"/>
      <c r="K39433" s="5"/>
      <c r="L39433" s="8"/>
      <c r="N39433" s="5"/>
      <c r="O39433" s="10"/>
      <c r="P39433" s="8"/>
    </row>
    <row r="39434" spans="1:16" s="2" customFormat="1" x14ac:dyDescent="0.15">
      <c r="A39434" s="3"/>
      <c r="B39434" s="3"/>
      <c r="J39434" s="3"/>
      <c r="K39434" s="5"/>
      <c r="L39434" s="8"/>
      <c r="N39434" s="5"/>
      <c r="O39434" s="10"/>
      <c r="P39434" s="8"/>
    </row>
    <row r="39435" spans="1:16" s="2" customFormat="1" x14ac:dyDescent="0.15">
      <c r="A39435" s="3"/>
      <c r="B39435" s="3"/>
      <c r="J39435" s="3"/>
      <c r="K39435" s="5"/>
      <c r="L39435" s="8"/>
      <c r="N39435" s="5"/>
      <c r="O39435" s="10"/>
      <c r="P39435" s="8"/>
    </row>
    <row r="39436" spans="1:16" s="2" customFormat="1" x14ac:dyDescent="0.15">
      <c r="A39436" s="3"/>
      <c r="B39436" s="3"/>
      <c r="J39436" s="3"/>
      <c r="K39436" s="5"/>
      <c r="L39436" s="8"/>
      <c r="N39436" s="5"/>
      <c r="O39436" s="10"/>
      <c r="P39436" s="8"/>
    </row>
    <row r="39437" spans="1:16" s="2" customFormat="1" x14ac:dyDescent="0.15">
      <c r="A39437" s="3"/>
      <c r="B39437" s="3"/>
      <c r="J39437" s="3"/>
      <c r="K39437" s="5"/>
      <c r="L39437" s="8"/>
      <c r="N39437" s="5"/>
      <c r="O39437" s="10"/>
      <c r="P39437" s="8"/>
    </row>
    <row r="39438" spans="1:16" s="2" customFormat="1" x14ac:dyDescent="0.15">
      <c r="A39438" s="3"/>
      <c r="B39438" s="3"/>
      <c r="J39438" s="3"/>
      <c r="K39438" s="5"/>
      <c r="L39438" s="8"/>
      <c r="N39438" s="5"/>
      <c r="O39438" s="10"/>
      <c r="P39438" s="8"/>
    </row>
    <row r="39439" spans="1:16" s="2" customFormat="1" x14ac:dyDescent="0.15">
      <c r="A39439" s="3"/>
      <c r="B39439" s="3"/>
      <c r="J39439" s="3"/>
      <c r="K39439" s="5"/>
      <c r="L39439" s="8"/>
      <c r="N39439" s="5"/>
      <c r="O39439" s="10"/>
      <c r="P39439" s="8"/>
    </row>
    <row r="39440" spans="1:16" s="2" customFormat="1" x14ac:dyDescent="0.15">
      <c r="A39440" s="3"/>
      <c r="B39440" s="3"/>
      <c r="J39440" s="3"/>
      <c r="K39440" s="5"/>
      <c r="L39440" s="8"/>
      <c r="N39440" s="5"/>
      <c r="O39440" s="10"/>
      <c r="P39440" s="8"/>
    </row>
    <row r="39441" spans="1:16" s="2" customFormat="1" x14ac:dyDescent="0.15">
      <c r="A39441" s="3"/>
      <c r="B39441" s="3"/>
      <c r="J39441" s="3"/>
      <c r="K39441" s="5"/>
      <c r="L39441" s="8"/>
      <c r="N39441" s="5"/>
      <c r="O39441" s="10"/>
      <c r="P39441" s="8"/>
    </row>
    <row r="39442" spans="1:16" s="2" customFormat="1" x14ac:dyDescent="0.15">
      <c r="A39442" s="3"/>
      <c r="B39442" s="3"/>
      <c r="J39442" s="3"/>
      <c r="K39442" s="5"/>
      <c r="L39442" s="8"/>
      <c r="N39442" s="5"/>
      <c r="O39442" s="10"/>
      <c r="P39442" s="8"/>
    </row>
    <row r="39443" spans="1:16" s="2" customFormat="1" x14ac:dyDescent="0.15">
      <c r="A39443" s="3"/>
      <c r="B39443" s="3"/>
      <c r="J39443" s="3"/>
      <c r="K39443" s="5"/>
      <c r="L39443" s="8"/>
      <c r="N39443" s="5"/>
      <c r="O39443" s="10"/>
      <c r="P39443" s="8"/>
    </row>
    <row r="39444" spans="1:16" s="2" customFormat="1" x14ac:dyDescent="0.15">
      <c r="A39444" s="3"/>
      <c r="B39444" s="3"/>
      <c r="J39444" s="3"/>
      <c r="K39444" s="5"/>
      <c r="L39444" s="8"/>
      <c r="N39444" s="5"/>
      <c r="O39444" s="10"/>
      <c r="P39444" s="8"/>
    </row>
    <row r="39445" spans="1:16" s="2" customFormat="1" x14ac:dyDescent="0.15">
      <c r="A39445" s="3"/>
      <c r="B39445" s="3"/>
      <c r="J39445" s="3"/>
      <c r="K39445" s="5"/>
      <c r="L39445" s="8"/>
      <c r="N39445" s="5"/>
      <c r="O39445" s="10"/>
      <c r="P39445" s="8"/>
    </row>
    <row r="39446" spans="1:16" s="2" customFormat="1" x14ac:dyDescent="0.15">
      <c r="A39446" s="3"/>
      <c r="B39446" s="3"/>
      <c r="J39446" s="3"/>
      <c r="K39446" s="5"/>
      <c r="L39446" s="8"/>
      <c r="N39446" s="5"/>
      <c r="O39446" s="10"/>
      <c r="P39446" s="8"/>
    </row>
    <row r="39447" spans="1:16" s="2" customFormat="1" x14ac:dyDescent="0.15">
      <c r="A39447" s="3"/>
      <c r="B39447" s="3"/>
      <c r="J39447" s="3"/>
      <c r="K39447" s="5"/>
      <c r="L39447" s="8"/>
      <c r="N39447" s="5"/>
      <c r="O39447" s="10"/>
      <c r="P39447" s="8"/>
    </row>
    <row r="39448" spans="1:16" s="2" customFormat="1" x14ac:dyDescent="0.15">
      <c r="A39448" s="3"/>
      <c r="B39448" s="3"/>
      <c r="J39448" s="3"/>
      <c r="K39448" s="5"/>
      <c r="L39448" s="8"/>
      <c r="N39448" s="5"/>
      <c r="O39448" s="10"/>
      <c r="P39448" s="8"/>
    </row>
    <row r="39449" spans="1:16" s="2" customFormat="1" x14ac:dyDescent="0.15">
      <c r="A39449" s="3"/>
      <c r="B39449" s="3"/>
      <c r="J39449" s="3"/>
      <c r="K39449" s="5"/>
      <c r="L39449" s="8"/>
      <c r="N39449" s="5"/>
      <c r="O39449" s="10"/>
      <c r="P39449" s="8"/>
    </row>
    <row r="39450" spans="1:16" s="2" customFormat="1" x14ac:dyDescent="0.15">
      <c r="A39450" s="3"/>
      <c r="B39450" s="3"/>
      <c r="J39450" s="3"/>
      <c r="K39450" s="5"/>
      <c r="L39450" s="8"/>
      <c r="N39450" s="5"/>
      <c r="O39450" s="10"/>
      <c r="P39450" s="8"/>
    </row>
    <row r="39451" spans="1:16" s="2" customFormat="1" x14ac:dyDescent="0.15">
      <c r="A39451" s="3"/>
      <c r="B39451" s="3"/>
      <c r="J39451" s="3"/>
      <c r="K39451" s="5"/>
      <c r="L39451" s="8"/>
      <c r="N39451" s="5"/>
      <c r="O39451" s="10"/>
      <c r="P39451" s="8"/>
    </row>
    <row r="39452" spans="1:16" s="2" customFormat="1" x14ac:dyDescent="0.15">
      <c r="A39452" s="3"/>
      <c r="B39452" s="3"/>
      <c r="J39452" s="3"/>
      <c r="K39452" s="5"/>
      <c r="L39452" s="8"/>
      <c r="N39452" s="5"/>
      <c r="O39452" s="10"/>
      <c r="P39452" s="8"/>
    </row>
    <row r="39453" spans="1:16" s="2" customFormat="1" x14ac:dyDescent="0.15">
      <c r="A39453" s="3"/>
      <c r="B39453" s="3"/>
      <c r="J39453" s="3"/>
      <c r="K39453" s="5"/>
      <c r="L39453" s="8"/>
      <c r="N39453" s="5"/>
      <c r="O39453" s="10"/>
      <c r="P39453" s="8"/>
    </row>
    <row r="39454" spans="1:16" s="2" customFormat="1" x14ac:dyDescent="0.15">
      <c r="A39454" s="3"/>
      <c r="B39454" s="3"/>
      <c r="J39454" s="3"/>
      <c r="K39454" s="5"/>
      <c r="L39454" s="8"/>
      <c r="N39454" s="5"/>
      <c r="O39454" s="10"/>
      <c r="P39454" s="8"/>
    </row>
    <row r="39455" spans="1:16" s="2" customFormat="1" x14ac:dyDescent="0.15">
      <c r="A39455" s="3"/>
      <c r="B39455" s="3"/>
      <c r="J39455" s="3"/>
      <c r="K39455" s="5"/>
      <c r="L39455" s="8"/>
      <c r="N39455" s="5"/>
      <c r="O39455" s="10"/>
      <c r="P39455" s="8"/>
    </row>
    <row r="39456" spans="1:16" s="2" customFormat="1" x14ac:dyDescent="0.15">
      <c r="A39456" s="3"/>
      <c r="B39456" s="3"/>
      <c r="J39456" s="3"/>
      <c r="K39456" s="5"/>
      <c r="L39456" s="8"/>
      <c r="N39456" s="5"/>
      <c r="O39456" s="10"/>
      <c r="P39456" s="8"/>
    </row>
    <row r="39457" spans="1:16" s="2" customFormat="1" x14ac:dyDescent="0.15">
      <c r="A39457" s="3"/>
      <c r="B39457" s="3"/>
      <c r="J39457" s="3"/>
      <c r="K39457" s="5"/>
      <c r="L39457" s="8"/>
      <c r="N39457" s="5"/>
      <c r="O39457" s="10"/>
      <c r="P39457" s="8"/>
    </row>
    <row r="39458" spans="1:16" s="2" customFormat="1" x14ac:dyDescent="0.15">
      <c r="A39458" s="3"/>
      <c r="B39458" s="3"/>
      <c r="J39458" s="3"/>
      <c r="K39458" s="5"/>
      <c r="L39458" s="8"/>
      <c r="N39458" s="5"/>
      <c r="O39458" s="10"/>
      <c r="P39458" s="8"/>
    </row>
    <row r="39459" spans="1:16" s="2" customFormat="1" x14ac:dyDescent="0.15">
      <c r="A39459" s="3"/>
      <c r="B39459" s="3"/>
      <c r="J39459" s="3"/>
      <c r="K39459" s="5"/>
      <c r="L39459" s="8"/>
      <c r="N39459" s="5"/>
      <c r="O39459" s="10"/>
      <c r="P39459" s="8"/>
    </row>
    <row r="39460" spans="1:16" s="2" customFormat="1" x14ac:dyDescent="0.15">
      <c r="A39460" s="3"/>
      <c r="B39460" s="3"/>
      <c r="J39460" s="3"/>
      <c r="K39460" s="5"/>
      <c r="L39460" s="8"/>
      <c r="N39460" s="5"/>
      <c r="O39460" s="10"/>
      <c r="P39460" s="8"/>
    </row>
    <row r="39461" spans="1:16" s="2" customFormat="1" x14ac:dyDescent="0.15">
      <c r="A39461" s="3"/>
      <c r="B39461" s="3"/>
      <c r="J39461" s="3"/>
      <c r="K39461" s="5"/>
      <c r="L39461" s="8"/>
      <c r="N39461" s="5"/>
      <c r="O39461" s="10"/>
      <c r="P39461" s="8"/>
    </row>
    <row r="39462" spans="1:16" s="2" customFormat="1" x14ac:dyDescent="0.15">
      <c r="A39462" s="3"/>
      <c r="B39462" s="3"/>
      <c r="J39462" s="3"/>
      <c r="K39462" s="5"/>
      <c r="L39462" s="8"/>
      <c r="N39462" s="5"/>
      <c r="O39462" s="10"/>
      <c r="P39462" s="8"/>
    </row>
    <row r="39463" spans="1:16" s="2" customFormat="1" x14ac:dyDescent="0.15">
      <c r="A39463" s="3"/>
      <c r="B39463" s="3"/>
      <c r="J39463" s="3"/>
      <c r="K39463" s="5"/>
      <c r="L39463" s="8"/>
      <c r="N39463" s="5"/>
      <c r="O39463" s="10"/>
      <c r="P39463" s="8"/>
    </row>
    <row r="39464" spans="1:16" s="2" customFormat="1" x14ac:dyDescent="0.15">
      <c r="A39464" s="3"/>
      <c r="B39464" s="3"/>
      <c r="J39464" s="3"/>
      <c r="K39464" s="5"/>
      <c r="L39464" s="8"/>
      <c r="N39464" s="5"/>
      <c r="O39464" s="10"/>
      <c r="P39464" s="8"/>
    </row>
    <row r="39465" spans="1:16" s="2" customFormat="1" x14ac:dyDescent="0.15">
      <c r="A39465" s="3"/>
      <c r="B39465" s="3"/>
      <c r="J39465" s="3"/>
      <c r="K39465" s="5"/>
      <c r="L39465" s="8"/>
      <c r="N39465" s="5"/>
      <c r="O39465" s="10"/>
      <c r="P39465" s="8"/>
    </row>
    <row r="39466" spans="1:16" s="2" customFormat="1" x14ac:dyDescent="0.15">
      <c r="A39466" s="3"/>
      <c r="B39466" s="3"/>
      <c r="J39466" s="3"/>
      <c r="K39466" s="5"/>
      <c r="L39466" s="8"/>
      <c r="N39466" s="5"/>
      <c r="O39466" s="10"/>
      <c r="P39466" s="8"/>
    </row>
    <row r="39467" spans="1:16" s="2" customFormat="1" x14ac:dyDescent="0.15">
      <c r="A39467" s="3"/>
      <c r="B39467" s="3"/>
      <c r="J39467" s="3"/>
      <c r="K39467" s="5"/>
      <c r="L39467" s="8"/>
      <c r="N39467" s="5"/>
      <c r="O39467" s="10"/>
      <c r="P39467" s="8"/>
    </row>
    <row r="39468" spans="1:16" s="2" customFormat="1" x14ac:dyDescent="0.15">
      <c r="A39468" s="3"/>
      <c r="B39468" s="3"/>
      <c r="J39468" s="3"/>
      <c r="K39468" s="5"/>
      <c r="L39468" s="8"/>
      <c r="N39468" s="5"/>
      <c r="O39468" s="10"/>
      <c r="P39468" s="8"/>
    </row>
    <row r="39469" spans="1:16" s="2" customFormat="1" x14ac:dyDescent="0.15">
      <c r="A39469" s="3"/>
      <c r="B39469" s="3"/>
      <c r="J39469" s="3"/>
      <c r="K39469" s="5"/>
      <c r="L39469" s="8"/>
      <c r="N39469" s="5"/>
      <c r="O39469" s="10"/>
      <c r="P39469" s="8"/>
    </row>
    <row r="39470" spans="1:16" s="2" customFormat="1" x14ac:dyDescent="0.15">
      <c r="A39470" s="3"/>
      <c r="B39470" s="3"/>
      <c r="J39470" s="3"/>
      <c r="K39470" s="5"/>
      <c r="L39470" s="8"/>
      <c r="N39470" s="5"/>
      <c r="O39470" s="10"/>
      <c r="P39470" s="8"/>
    </row>
    <row r="39471" spans="1:16" s="2" customFormat="1" x14ac:dyDescent="0.15">
      <c r="A39471" s="3"/>
      <c r="B39471" s="3"/>
      <c r="J39471" s="3"/>
      <c r="K39471" s="5"/>
      <c r="L39471" s="8"/>
      <c r="N39471" s="5"/>
      <c r="O39471" s="10"/>
      <c r="P39471" s="8"/>
    </row>
    <row r="39472" spans="1:16" s="2" customFormat="1" x14ac:dyDescent="0.15">
      <c r="A39472" s="3"/>
      <c r="B39472" s="3"/>
      <c r="J39472" s="3"/>
      <c r="K39472" s="5"/>
      <c r="L39472" s="8"/>
      <c r="N39472" s="5"/>
      <c r="O39472" s="10"/>
      <c r="P39472" s="8"/>
    </row>
    <row r="39473" spans="1:16" s="2" customFormat="1" x14ac:dyDescent="0.15">
      <c r="A39473" s="3"/>
      <c r="B39473" s="3"/>
      <c r="J39473" s="3"/>
      <c r="K39473" s="5"/>
      <c r="L39473" s="8"/>
      <c r="N39473" s="5"/>
      <c r="O39473" s="10"/>
      <c r="P39473" s="8"/>
    </row>
    <row r="39474" spans="1:16" s="2" customFormat="1" x14ac:dyDescent="0.15">
      <c r="A39474" s="3"/>
      <c r="B39474" s="3"/>
      <c r="J39474" s="3"/>
      <c r="K39474" s="5"/>
      <c r="L39474" s="8"/>
      <c r="N39474" s="5"/>
      <c r="O39474" s="10"/>
      <c r="P39474" s="8"/>
    </row>
    <row r="39475" spans="1:16" s="2" customFormat="1" x14ac:dyDescent="0.15">
      <c r="A39475" s="3"/>
      <c r="B39475" s="3"/>
      <c r="J39475" s="3"/>
      <c r="K39475" s="5"/>
      <c r="L39475" s="8"/>
      <c r="N39475" s="5"/>
      <c r="O39475" s="10"/>
      <c r="P39475" s="8"/>
    </row>
    <row r="39476" spans="1:16" s="2" customFormat="1" x14ac:dyDescent="0.15">
      <c r="A39476" s="3"/>
      <c r="B39476" s="3"/>
      <c r="J39476" s="3"/>
      <c r="K39476" s="5"/>
      <c r="L39476" s="8"/>
      <c r="N39476" s="5"/>
      <c r="O39476" s="10"/>
      <c r="P39476" s="8"/>
    </row>
    <row r="39477" spans="1:16" s="2" customFormat="1" x14ac:dyDescent="0.15">
      <c r="A39477" s="3"/>
      <c r="B39477" s="3"/>
      <c r="J39477" s="3"/>
      <c r="K39477" s="5"/>
      <c r="L39477" s="8"/>
      <c r="N39477" s="5"/>
      <c r="O39477" s="10"/>
      <c r="P39477" s="8"/>
    </row>
    <row r="39478" spans="1:16" s="2" customFormat="1" x14ac:dyDescent="0.15">
      <c r="A39478" s="3"/>
      <c r="B39478" s="3"/>
      <c r="J39478" s="3"/>
      <c r="K39478" s="5"/>
      <c r="L39478" s="8"/>
      <c r="N39478" s="5"/>
      <c r="O39478" s="10"/>
      <c r="P39478" s="8"/>
    </row>
    <row r="39479" spans="1:16" s="2" customFormat="1" x14ac:dyDescent="0.15">
      <c r="A39479" s="3"/>
      <c r="B39479" s="3"/>
      <c r="J39479" s="3"/>
      <c r="K39479" s="5"/>
      <c r="L39479" s="8"/>
      <c r="N39479" s="5"/>
      <c r="O39479" s="10"/>
      <c r="P39479" s="8"/>
    </row>
    <row r="39480" spans="1:16" s="2" customFormat="1" x14ac:dyDescent="0.15">
      <c r="A39480" s="3"/>
      <c r="B39480" s="3"/>
      <c r="J39480" s="3"/>
      <c r="K39480" s="5"/>
      <c r="L39480" s="8"/>
      <c r="N39480" s="5"/>
      <c r="O39480" s="10"/>
      <c r="P39480" s="8"/>
    </row>
    <row r="39481" spans="1:16" s="2" customFormat="1" x14ac:dyDescent="0.15">
      <c r="A39481" s="3"/>
      <c r="B39481" s="3"/>
      <c r="J39481" s="3"/>
      <c r="K39481" s="5"/>
      <c r="L39481" s="8"/>
      <c r="N39481" s="5"/>
      <c r="O39481" s="10"/>
      <c r="P39481" s="8"/>
    </row>
    <row r="39482" spans="1:16" s="2" customFormat="1" x14ac:dyDescent="0.15">
      <c r="A39482" s="3"/>
      <c r="B39482" s="3"/>
      <c r="J39482" s="3"/>
      <c r="K39482" s="5"/>
      <c r="L39482" s="8"/>
      <c r="N39482" s="5"/>
      <c r="O39482" s="10"/>
      <c r="P39482" s="8"/>
    </row>
    <row r="39483" spans="1:16" s="2" customFormat="1" x14ac:dyDescent="0.15">
      <c r="A39483" s="3"/>
      <c r="B39483" s="3"/>
      <c r="J39483" s="3"/>
      <c r="K39483" s="5"/>
      <c r="L39483" s="8"/>
      <c r="N39483" s="5"/>
      <c r="O39483" s="10"/>
      <c r="P39483" s="8"/>
    </row>
    <row r="39484" spans="1:16" s="2" customFormat="1" x14ac:dyDescent="0.15">
      <c r="A39484" s="3"/>
      <c r="B39484" s="3"/>
      <c r="J39484" s="3"/>
      <c r="K39484" s="5"/>
      <c r="L39484" s="8"/>
      <c r="N39484" s="5"/>
      <c r="O39484" s="10"/>
      <c r="P39484" s="8"/>
    </row>
    <row r="39485" spans="1:16" s="2" customFormat="1" x14ac:dyDescent="0.15">
      <c r="A39485" s="3"/>
      <c r="B39485" s="3"/>
      <c r="J39485" s="3"/>
      <c r="K39485" s="5"/>
      <c r="L39485" s="8"/>
      <c r="N39485" s="5"/>
      <c r="O39485" s="10"/>
      <c r="P39485" s="8"/>
    </row>
    <row r="39486" spans="1:16" s="2" customFormat="1" x14ac:dyDescent="0.15">
      <c r="A39486" s="3"/>
      <c r="B39486" s="3"/>
      <c r="J39486" s="3"/>
      <c r="K39486" s="5"/>
      <c r="L39486" s="8"/>
      <c r="N39486" s="5"/>
      <c r="O39486" s="10"/>
      <c r="P39486" s="8"/>
    </row>
    <row r="39487" spans="1:16" s="2" customFormat="1" x14ac:dyDescent="0.15">
      <c r="A39487" s="3"/>
      <c r="B39487" s="3"/>
      <c r="J39487" s="3"/>
      <c r="K39487" s="5"/>
      <c r="L39487" s="8"/>
      <c r="N39487" s="5"/>
      <c r="O39487" s="10"/>
      <c r="P39487" s="8"/>
    </row>
    <row r="39488" spans="1:16" s="2" customFormat="1" x14ac:dyDescent="0.15">
      <c r="A39488" s="3"/>
      <c r="B39488" s="3"/>
      <c r="J39488" s="3"/>
      <c r="K39488" s="5"/>
      <c r="L39488" s="8"/>
      <c r="N39488" s="5"/>
      <c r="O39488" s="10"/>
      <c r="P39488" s="8"/>
    </row>
    <row r="39489" spans="1:16" s="2" customFormat="1" x14ac:dyDescent="0.15">
      <c r="A39489" s="3"/>
      <c r="B39489" s="3"/>
      <c r="J39489" s="3"/>
      <c r="K39489" s="5"/>
      <c r="L39489" s="8"/>
      <c r="N39489" s="5"/>
      <c r="O39489" s="10"/>
      <c r="P39489" s="8"/>
    </row>
    <row r="39490" spans="1:16" s="2" customFormat="1" x14ac:dyDescent="0.15">
      <c r="A39490" s="3"/>
      <c r="B39490" s="3"/>
      <c r="J39490" s="3"/>
      <c r="K39490" s="5"/>
      <c r="L39490" s="8"/>
      <c r="N39490" s="5"/>
      <c r="O39490" s="10"/>
      <c r="P39490" s="8"/>
    </row>
    <row r="39491" spans="1:16" s="2" customFormat="1" x14ac:dyDescent="0.15">
      <c r="A39491" s="3"/>
      <c r="B39491" s="3"/>
      <c r="J39491" s="3"/>
      <c r="K39491" s="5"/>
      <c r="L39491" s="8"/>
      <c r="N39491" s="5"/>
      <c r="O39491" s="10"/>
      <c r="P39491" s="8"/>
    </row>
    <row r="39492" spans="1:16" s="2" customFormat="1" x14ac:dyDescent="0.15">
      <c r="A39492" s="3"/>
      <c r="B39492" s="3"/>
      <c r="J39492" s="3"/>
      <c r="K39492" s="5"/>
      <c r="L39492" s="8"/>
      <c r="N39492" s="5"/>
      <c r="O39492" s="10"/>
      <c r="P39492" s="8"/>
    </row>
    <row r="39493" spans="1:16" s="2" customFormat="1" x14ac:dyDescent="0.15">
      <c r="A39493" s="3"/>
      <c r="B39493" s="3"/>
      <c r="J39493" s="3"/>
      <c r="K39493" s="5"/>
      <c r="L39493" s="8"/>
      <c r="N39493" s="5"/>
      <c r="O39493" s="10"/>
      <c r="P39493" s="8"/>
    </row>
    <row r="39494" spans="1:16" s="2" customFormat="1" x14ac:dyDescent="0.15">
      <c r="A39494" s="3"/>
      <c r="B39494" s="3"/>
      <c r="J39494" s="3"/>
      <c r="K39494" s="5"/>
      <c r="L39494" s="8"/>
      <c r="N39494" s="5"/>
      <c r="O39494" s="10"/>
      <c r="P39494" s="8"/>
    </row>
    <row r="39495" spans="1:16" s="2" customFormat="1" x14ac:dyDescent="0.15">
      <c r="A39495" s="3"/>
      <c r="B39495" s="3"/>
      <c r="J39495" s="3"/>
      <c r="K39495" s="5"/>
      <c r="L39495" s="8"/>
      <c r="N39495" s="5"/>
      <c r="O39495" s="10"/>
      <c r="P39495" s="8"/>
    </row>
    <row r="39496" spans="1:16" s="2" customFormat="1" x14ac:dyDescent="0.15">
      <c r="A39496" s="3"/>
      <c r="B39496" s="3"/>
      <c r="J39496" s="3"/>
      <c r="K39496" s="5"/>
      <c r="L39496" s="8"/>
      <c r="N39496" s="5"/>
      <c r="O39496" s="10"/>
      <c r="P39496" s="8"/>
    </row>
    <row r="39497" spans="1:16" s="2" customFormat="1" x14ac:dyDescent="0.15">
      <c r="A39497" s="3"/>
      <c r="B39497" s="3"/>
      <c r="J39497" s="3"/>
      <c r="K39497" s="5"/>
      <c r="L39497" s="8"/>
      <c r="N39497" s="5"/>
      <c r="O39497" s="10"/>
      <c r="P39497" s="8"/>
    </row>
    <row r="39498" spans="1:16" s="2" customFormat="1" x14ac:dyDescent="0.15">
      <c r="A39498" s="3"/>
      <c r="B39498" s="3"/>
      <c r="J39498" s="3"/>
      <c r="K39498" s="5"/>
      <c r="L39498" s="8"/>
      <c r="N39498" s="5"/>
      <c r="O39498" s="10"/>
      <c r="P39498" s="8"/>
    </row>
    <row r="39499" spans="1:16" s="2" customFormat="1" x14ac:dyDescent="0.15">
      <c r="A39499" s="3"/>
      <c r="B39499" s="3"/>
      <c r="J39499" s="3"/>
      <c r="K39499" s="5"/>
      <c r="L39499" s="8"/>
      <c r="N39499" s="5"/>
      <c r="O39499" s="10"/>
      <c r="P39499" s="8"/>
    </row>
    <row r="39500" spans="1:16" s="2" customFormat="1" x14ac:dyDescent="0.15">
      <c r="A39500" s="3"/>
      <c r="B39500" s="3"/>
      <c r="J39500" s="3"/>
      <c r="K39500" s="5"/>
      <c r="L39500" s="8"/>
      <c r="N39500" s="5"/>
      <c r="O39500" s="10"/>
      <c r="P39500" s="8"/>
    </row>
    <row r="39501" spans="1:16" s="2" customFormat="1" x14ac:dyDescent="0.15">
      <c r="A39501" s="3"/>
      <c r="B39501" s="3"/>
      <c r="J39501" s="3"/>
      <c r="K39501" s="5"/>
      <c r="L39501" s="8"/>
      <c r="N39501" s="5"/>
      <c r="O39501" s="10"/>
      <c r="P39501" s="8"/>
    </row>
    <row r="39502" spans="1:16" s="2" customFormat="1" x14ac:dyDescent="0.15">
      <c r="A39502" s="3"/>
      <c r="B39502" s="3"/>
      <c r="J39502" s="3"/>
      <c r="K39502" s="5"/>
      <c r="L39502" s="8"/>
      <c r="N39502" s="5"/>
      <c r="O39502" s="10"/>
      <c r="P39502" s="8"/>
    </row>
    <row r="39503" spans="1:16" s="2" customFormat="1" x14ac:dyDescent="0.15">
      <c r="A39503" s="3"/>
      <c r="B39503" s="3"/>
      <c r="J39503" s="3"/>
      <c r="K39503" s="5"/>
      <c r="L39503" s="8"/>
      <c r="N39503" s="5"/>
      <c r="O39503" s="10"/>
      <c r="P39503" s="8"/>
    </row>
    <row r="39504" spans="1:16" s="2" customFormat="1" x14ac:dyDescent="0.15">
      <c r="A39504" s="3"/>
      <c r="B39504" s="3"/>
      <c r="J39504" s="3"/>
      <c r="K39504" s="5"/>
      <c r="L39504" s="8"/>
      <c r="N39504" s="5"/>
      <c r="O39504" s="10"/>
      <c r="P39504" s="8"/>
    </row>
    <row r="39505" spans="1:16" s="2" customFormat="1" x14ac:dyDescent="0.15">
      <c r="A39505" s="3"/>
      <c r="B39505" s="3"/>
      <c r="J39505" s="3"/>
      <c r="K39505" s="5"/>
      <c r="L39505" s="8"/>
      <c r="N39505" s="5"/>
      <c r="O39505" s="10"/>
      <c r="P39505" s="8"/>
    </row>
    <row r="39506" spans="1:16" s="2" customFormat="1" x14ac:dyDescent="0.15">
      <c r="A39506" s="3"/>
      <c r="B39506" s="3"/>
      <c r="J39506" s="3"/>
      <c r="K39506" s="5"/>
      <c r="L39506" s="8"/>
      <c r="N39506" s="5"/>
      <c r="O39506" s="10"/>
      <c r="P39506" s="8"/>
    </row>
    <row r="39507" spans="1:16" s="2" customFormat="1" x14ac:dyDescent="0.15">
      <c r="A39507" s="3"/>
      <c r="B39507" s="3"/>
      <c r="J39507" s="3"/>
      <c r="K39507" s="5"/>
      <c r="L39507" s="8"/>
      <c r="N39507" s="5"/>
      <c r="O39507" s="10"/>
      <c r="P39507" s="8"/>
    </row>
    <row r="39508" spans="1:16" s="2" customFormat="1" x14ac:dyDescent="0.15">
      <c r="A39508" s="3"/>
      <c r="B39508" s="3"/>
      <c r="J39508" s="3"/>
      <c r="K39508" s="5"/>
      <c r="L39508" s="8"/>
      <c r="N39508" s="5"/>
      <c r="O39508" s="10"/>
      <c r="P39508" s="8"/>
    </row>
    <row r="39509" spans="1:16" s="2" customFormat="1" x14ac:dyDescent="0.15">
      <c r="A39509" s="3"/>
      <c r="B39509" s="3"/>
      <c r="J39509" s="3"/>
      <c r="K39509" s="5"/>
      <c r="L39509" s="8"/>
      <c r="N39509" s="5"/>
      <c r="O39509" s="10"/>
      <c r="P39509" s="8"/>
    </row>
    <row r="39510" spans="1:16" s="2" customFormat="1" x14ac:dyDescent="0.15">
      <c r="A39510" s="3"/>
      <c r="B39510" s="3"/>
      <c r="J39510" s="3"/>
      <c r="K39510" s="5"/>
      <c r="L39510" s="8"/>
      <c r="N39510" s="5"/>
      <c r="O39510" s="10"/>
      <c r="P39510" s="8"/>
    </row>
    <row r="39511" spans="1:16" s="2" customFormat="1" x14ac:dyDescent="0.15">
      <c r="A39511" s="3"/>
      <c r="B39511" s="3"/>
      <c r="J39511" s="3"/>
      <c r="K39511" s="5"/>
      <c r="L39511" s="8"/>
      <c r="N39511" s="5"/>
      <c r="O39511" s="10"/>
      <c r="P39511" s="8"/>
    </row>
    <row r="39512" spans="1:16" s="2" customFormat="1" x14ac:dyDescent="0.15">
      <c r="A39512" s="3"/>
      <c r="B39512" s="3"/>
      <c r="J39512" s="3"/>
      <c r="K39512" s="5"/>
      <c r="L39512" s="8"/>
      <c r="N39512" s="5"/>
      <c r="O39512" s="10"/>
      <c r="P39512" s="8"/>
    </row>
    <row r="39513" spans="1:16" s="2" customFormat="1" x14ac:dyDescent="0.15">
      <c r="A39513" s="3"/>
      <c r="B39513" s="3"/>
      <c r="J39513" s="3"/>
      <c r="K39513" s="5"/>
      <c r="L39513" s="8"/>
      <c r="N39513" s="5"/>
      <c r="O39513" s="10"/>
      <c r="P39513" s="8"/>
    </row>
    <row r="39514" spans="1:16" s="2" customFormat="1" x14ac:dyDescent="0.15">
      <c r="A39514" s="3"/>
      <c r="B39514" s="3"/>
      <c r="J39514" s="3"/>
      <c r="K39514" s="5"/>
      <c r="L39514" s="8"/>
      <c r="N39514" s="5"/>
      <c r="O39514" s="10"/>
      <c r="P39514" s="8"/>
    </row>
    <row r="39515" spans="1:16" s="2" customFormat="1" x14ac:dyDescent="0.15">
      <c r="A39515" s="3"/>
      <c r="B39515" s="3"/>
      <c r="J39515" s="3"/>
      <c r="K39515" s="5"/>
      <c r="L39515" s="8"/>
      <c r="N39515" s="5"/>
      <c r="O39515" s="10"/>
      <c r="P39515" s="8"/>
    </row>
    <row r="39516" spans="1:16" s="2" customFormat="1" x14ac:dyDescent="0.15">
      <c r="A39516" s="3"/>
      <c r="B39516" s="3"/>
      <c r="J39516" s="3"/>
      <c r="K39516" s="5"/>
      <c r="L39516" s="8"/>
      <c r="N39516" s="5"/>
      <c r="O39516" s="10"/>
      <c r="P39516" s="8"/>
    </row>
    <row r="39517" spans="1:16" s="2" customFormat="1" x14ac:dyDescent="0.15">
      <c r="A39517" s="3"/>
      <c r="B39517" s="3"/>
      <c r="J39517" s="3"/>
      <c r="K39517" s="5"/>
      <c r="L39517" s="8"/>
      <c r="N39517" s="5"/>
      <c r="O39517" s="10"/>
      <c r="P39517" s="8"/>
    </row>
    <row r="39518" spans="1:16" s="2" customFormat="1" x14ac:dyDescent="0.15">
      <c r="A39518" s="3"/>
      <c r="B39518" s="3"/>
      <c r="J39518" s="3"/>
      <c r="K39518" s="5"/>
      <c r="L39518" s="8"/>
      <c r="N39518" s="5"/>
      <c r="O39518" s="10"/>
      <c r="P39518" s="8"/>
    </row>
    <row r="39519" spans="1:16" s="2" customFormat="1" x14ac:dyDescent="0.15">
      <c r="A39519" s="3"/>
      <c r="B39519" s="3"/>
      <c r="J39519" s="3"/>
      <c r="K39519" s="5"/>
      <c r="L39519" s="8"/>
      <c r="N39519" s="5"/>
      <c r="O39519" s="10"/>
      <c r="P39519" s="8"/>
    </row>
    <row r="39520" spans="1:16" s="2" customFormat="1" x14ac:dyDescent="0.15">
      <c r="A39520" s="3"/>
      <c r="B39520" s="3"/>
      <c r="J39520" s="3"/>
      <c r="K39520" s="5"/>
      <c r="L39520" s="8"/>
      <c r="N39520" s="5"/>
      <c r="O39520" s="10"/>
      <c r="P39520" s="8"/>
    </row>
    <row r="39521" spans="1:16" s="2" customFormat="1" x14ac:dyDescent="0.15">
      <c r="A39521" s="3"/>
      <c r="B39521" s="3"/>
      <c r="J39521" s="3"/>
      <c r="K39521" s="5"/>
      <c r="L39521" s="8"/>
      <c r="N39521" s="5"/>
      <c r="O39521" s="10"/>
      <c r="P39521" s="8"/>
    </row>
    <row r="39522" spans="1:16" s="2" customFormat="1" x14ac:dyDescent="0.15">
      <c r="A39522" s="3"/>
      <c r="B39522" s="3"/>
      <c r="J39522" s="3"/>
      <c r="K39522" s="5"/>
      <c r="L39522" s="8"/>
      <c r="N39522" s="5"/>
      <c r="O39522" s="10"/>
      <c r="P39522" s="8"/>
    </row>
    <row r="39523" spans="1:16" s="2" customFormat="1" x14ac:dyDescent="0.15">
      <c r="A39523" s="3"/>
      <c r="B39523" s="3"/>
      <c r="J39523" s="3"/>
      <c r="K39523" s="5"/>
      <c r="L39523" s="8"/>
      <c r="N39523" s="5"/>
      <c r="O39523" s="10"/>
      <c r="P39523" s="8"/>
    </row>
    <row r="39524" spans="1:16" s="2" customFormat="1" x14ac:dyDescent="0.15">
      <c r="A39524" s="3"/>
      <c r="B39524" s="3"/>
      <c r="J39524" s="3"/>
      <c r="K39524" s="5"/>
      <c r="L39524" s="8"/>
      <c r="N39524" s="5"/>
      <c r="O39524" s="10"/>
      <c r="P39524" s="8"/>
    </row>
    <row r="39525" spans="1:16" s="2" customFormat="1" x14ac:dyDescent="0.15">
      <c r="A39525" s="3"/>
      <c r="B39525" s="3"/>
      <c r="J39525" s="3"/>
      <c r="K39525" s="5"/>
      <c r="L39525" s="8"/>
      <c r="N39525" s="5"/>
      <c r="O39525" s="10"/>
      <c r="P39525" s="8"/>
    </row>
    <row r="39526" spans="1:16" s="2" customFormat="1" x14ac:dyDescent="0.15">
      <c r="A39526" s="3"/>
      <c r="B39526" s="3"/>
      <c r="J39526" s="3"/>
      <c r="K39526" s="5"/>
      <c r="L39526" s="8"/>
      <c r="N39526" s="5"/>
      <c r="O39526" s="10"/>
      <c r="P39526" s="8"/>
    </row>
    <row r="39527" spans="1:16" s="2" customFormat="1" x14ac:dyDescent="0.15">
      <c r="A39527" s="3"/>
      <c r="B39527" s="3"/>
      <c r="J39527" s="3"/>
      <c r="K39527" s="5"/>
      <c r="L39527" s="8"/>
      <c r="N39527" s="5"/>
      <c r="O39527" s="10"/>
      <c r="P39527" s="8"/>
    </row>
    <row r="39528" spans="1:16" s="2" customFormat="1" x14ac:dyDescent="0.15">
      <c r="A39528" s="3"/>
      <c r="B39528" s="3"/>
      <c r="J39528" s="3"/>
      <c r="K39528" s="5"/>
      <c r="L39528" s="8"/>
      <c r="N39528" s="5"/>
      <c r="O39528" s="10"/>
      <c r="P39528" s="8"/>
    </row>
    <row r="39529" spans="1:16" s="2" customFormat="1" x14ac:dyDescent="0.15">
      <c r="A39529" s="3"/>
      <c r="B39529" s="3"/>
      <c r="J39529" s="3"/>
      <c r="K39529" s="5"/>
      <c r="L39529" s="8"/>
      <c r="N39529" s="5"/>
      <c r="O39529" s="10"/>
      <c r="P39529" s="8"/>
    </row>
    <row r="39530" spans="1:16" s="2" customFormat="1" x14ac:dyDescent="0.15">
      <c r="A39530" s="3"/>
      <c r="B39530" s="3"/>
      <c r="J39530" s="3"/>
      <c r="K39530" s="5"/>
      <c r="L39530" s="8"/>
      <c r="N39530" s="5"/>
      <c r="O39530" s="10"/>
      <c r="P39530" s="8"/>
    </row>
    <row r="39531" spans="1:16" s="2" customFormat="1" x14ac:dyDescent="0.15">
      <c r="A39531" s="3"/>
      <c r="B39531" s="3"/>
      <c r="J39531" s="3"/>
      <c r="K39531" s="5"/>
      <c r="L39531" s="8"/>
      <c r="N39531" s="5"/>
      <c r="O39531" s="10"/>
      <c r="P39531" s="8"/>
    </row>
    <row r="39532" spans="1:16" s="2" customFormat="1" x14ac:dyDescent="0.15">
      <c r="A39532" s="3"/>
      <c r="B39532" s="3"/>
      <c r="J39532" s="3"/>
      <c r="K39532" s="5"/>
      <c r="L39532" s="8"/>
      <c r="N39532" s="5"/>
      <c r="O39532" s="10"/>
      <c r="P39532" s="8"/>
    </row>
    <row r="39533" spans="1:16" s="2" customFormat="1" x14ac:dyDescent="0.15">
      <c r="A39533" s="3"/>
      <c r="B39533" s="3"/>
      <c r="J39533" s="3"/>
      <c r="K39533" s="5"/>
      <c r="L39533" s="8"/>
      <c r="N39533" s="5"/>
      <c r="O39533" s="10"/>
      <c r="P39533" s="8"/>
    </row>
    <row r="39534" spans="1:16" s="2" customFormat="1" x14ac:dyDescent="0.15">
      <c r="A39534" s="3"/>
      <c r="B39534" s="3"/>
      <c r="J39534" s="3"/>
      <c r="K39534" s="5"/>
      <c r="L39534" s="8"/>
      <c r="N39534" s="5"/>
      <c r="O39534" s="10"/>
      <c r="P39534" s="8"/>
    </row>
    <row r="39535" spans="1:16" s="2" customFormat="1" x14ac:dyDescent="0.15">
      <c r="A39535" s="3"/>
      <c r="B39535" s="3"/>
      <c r="J39535" s="3"/>
      <c r="K39535" s="5"/>
      <c r="L39535" s="8"/>
      <c r="N39535" s="5"/>
      <c r="O39535" s="10"/>
      <c r="P39535" s="8"/>
    </row>
    <row r="39536" spans="1:16" s="2" customFormat="1" x14ac:dyDescent="0.15">
      <c r="A39536" s="3"/>
      <c r="B39536" s="3"/>
      <c r="J39536" s="3"/>
      <c r="K39536" s="5"/>
      <c r="L39536" s="8"/>
      <c r="N39536" s="5"/>
      <c r="O39536" s="10"/>
      <c r="P39536" s="8"/>
    </row>
    <row r="39537" spans="1:16" s="2" customFormat="1" x14ac:dyDescent="0.15">
      <c r="A39537" s="3"/>
      <c r="B39537" s="3"/>
      <c r="J39537" s="3"/>
      <c r="K39537" s="5"/>
      <c r="L39537" s="8"/>
      <c r="N39537" s="5"/>
      <c r="O39537" s="10"/>
      <c r="P39537" s="8"/>
    </row>
    <row r="39538" spans="1:16" s="2" customFormat="1" x14ac:dyDescent="0.15">
      <c r="A39538" s="3"/>
      <c r="B39538" s="3"/>
      <c r="J39538" s="3"/>
      <c r="K39538" s="5"/>
      <c r="L39538" s="8"/>
      <c r="N39538" s="5"/>
      <c r="O39538" s="10"/>
      <c r="P39538" s="8"/>
    </row>
    <row r="39539" spans="1:16" s="2" customFormat="1" x14ac:dyDescent="0.15">
      <c r="A39539" s="3"/>
      <c r="B39539" s="3"/>
      <c r="J39539" s="3"/>
      <c r="K39539" s="5"/>
      <c r="L39539" s="8"/>
      <c r="N39539" s="5"/>
      <c r="O39539" s="10"/>
      <c r="P39539" s="8"/>
    </row>
    <row r="39540" spans="1:16" s="2" customFormat="1" x14ac:dyDescent="0.15">
      <c r="A39540" s="3"/>
      <c r="B39540" s="3"/>
      <c r="J39540" s="3"/>
      <c r="K39540" s="5"/>
      <c r="L39540" s="8"/>
      <c r="N39540" s="5"/>
      <c r="O39540" s="10"/>
      <c r="P39540" s="8"/>
    </row>
    <row r="39541" spans="1:16" s="2" customFormat="1" x14ac:dyDescent="0.15">
      <c r="A39541" s="3"/>
      <c r="B39541" s="3"/>
      <c r="J39541" s="3"/>
      <c r="K39541" s="5"/>
      <c r="L39541" s="8"/>
      <c r="N39541" s="5"/>
      <c r="O39541" s="10"/>
      <c r="P39541" s="8"/>
    </row>
    <row r="39542" spans="1:16" s="2" customFormat="1" x14ac:dyDescent="0.15">
      <c r="A39542" s="3"/>
      <c r="B39542" s="3"/>
      <c r="J39542" s="3"/>
      <c r="K39542" s="5"/>
      <c r="L39542" s="8"/>
      <c r="N39542" s="5"/>
      <c r="O39542" s="10"/>
      <c r="P39542" s="8"/>
    </row>
    <row r="39543" spans="1:16" s="2" customFormat="1" x14ac:dyDescent="0.15">
      <c r="A39543" s="3"/>
      <c r="B39543" s="3"/>
      <c r="J39543" s="3"/>
      <c r="K39543" s="5"/>
      <c r="L39543" s="8"/>
      <c r="N39543" s="5"/>
      <c r="O39543" s="10"/>
      <c r="P39543" s="8"/>
    </row>
    <row r="39544" spans="1:16" s="2" customFormat="1" x14ac:dyDescent="0.15">
      <c r="A39544" s="3"/>
      <c r="B39544" s="3"/>
      <c r="J39544" s="3"/>
      <c r="K39544" s="5"/>
      <c r="L39544" s="8"/>
      <c r="N39544" s="5"/>
      <c r="O39544" s="10"/>
      <c r="P39544" s="8"/>
    </row>
    <row r="39545" spans="1:16" s="2" customFormat="1" x14ac:dyDescent="0.15">
      <c r="A39545" s="3"/>
      <c r="B39545" s="3"/>
      <c r="J39545" s="3"/>
      <c r="K39545" s="5"/>
      <c r="L39545" s="8"/>
      <c r="N39545" s="5"/>
      <c r="O39545" s="10"/>
      <c r="P39545" s="8"/>
    </row>
    <row r="39546" spans="1:16" s="2" customFormat="1" x14ac:dyDescent="0.15">
      <c r="A39546" s="3"/>
      <c r="B39546" s="3"/>
      <c r="J39546" s="3"/>
      <c r="K39546" s="5"/>
      <c r="L39546" s="8"/>
      <c r="N39546" s="5"/>
      <c r="O39546" s="10"/>
      <c r="P39546" s="8"/>
    </row>
    <row r="39547" spans="1:16" s="2" customFormat="1" x14ac:dyDescent="0.15">
      <c r="A39547" s="3"/>
      <c r="B39547" s="3"/>
      <c r="J39547" s="3"/>
      <c r="K39547" s="5"/>
      <c r="L39547" s="8"/>
      <c r="N39547" s="5"/>
      <c r="O39547" s="10"/>
      <c r="P39547" s="8"/>
    </row>
    <row r="39548" spans="1:16" s="2" customFormat="1" x14ac:dyDescent="0.15">
      <c r="A39548" s="3"/>
      <c r="B39548" s="3"/>
      <c r="J39548" s="3"/>
      <c r="K39548" s="5"/>
      <c r="L39548" s="8"/>
      <c r="N39548" s="5"/>
      <c r="O39548" s="10"/>
      <c r="P39548" s="8"/>
    </row>
    <row r="39549" spans="1:16" s="2" customFormat="1" x14ac:dyDescent="0.15">
      <c r="A39549" s="3"/>
      <c r="B39549" s="3"/>
      <c r="J39549" s="3"/>
      <c r="K39549" s="5"/>
      <c r="L39549" s="8"/>
      <c r="N39549" s="5"/>
      <c r="O39549" s="10"/>
      <c r="P39549" s="8"/>
    </row>
    <row r="39550" spans="1:16" s="2" customFormat="1" x14ac:dyDescent="0.15">
      <c r="A39550" s="3"/>
      <c r="B39550" s="3"/>
      <c r="J39550" s="3"/>
      <c r="K39550" s="5"/>
      <c r="L39550" s="8"/>
      <c r="N39550" s="5"/>
      <c r="O39550" s="10"/>
      <c r="P39550" s="8"/>
    </row>
    <row r="39551" spans="1:16" s="2" customFormat="1" x14ac:dyDescent="0.15">
      <c r="A39551" s="3"/>
      <c r="B39551" s="3"/>
      <c r="J39551" s="3"/>
      <c r="K39551" s="5"/>
      <c r="L39551" s="8"/>
      <c r="N39551" s="5"/>
      <c r="O39551" s="10"/>
      <c r="P39551" s="8"/>
    </row>
    <row r="39552" spans="1:16" s="2" customFormat="1" x14ac:dyDescent="0.15">
      <c r="A39552" s="3"/>
      <c r="B39552" s="3"/>
      <c r="J39552" s="3"/>
      <c r="K39552" s="5"/>
      <c r="L39552" s="8"/>
      <c r="N39552" s="5"/>
      <c r="O39552" s="10"/>
      <c r="P39552" s="8"/>
    </row>
    <row r="39553" spans="1:16" s="2" customFormat="1" x14ac:dyDescent="0.15">
      <c r="A39553" s="3"/>
      <c r="B39553" s="3"/>
      <c r="J39553" s="3"/>
      <c r="K39553" s="5"/>
      <c r="L39553" s="8"/>
      <c r="N39553" s="5"/>
      <c r="O39553" s="10"/>
      <c r="P39553" s="8"/>
    </row>
    <row r="39554" spans="1:16" s="2" customFormat="1" x14ac:dyDescent="0.15">
      <c r="A39554" s="3"/>
      <c r="B39554" s="3"/>
      <c r="J39554" s="3"/>
      <c r="K39554" s="5"/>
      <c r="L39554" s="8"/>
      <c r="N39554" s="5"/>
      <c r="O39554" s="10"/>
      <c r="P39554" s="8"/>
    </row>
    <row r="39555" spans="1:16" s="2" customFormat="1" x14ac:dyDescent="0.15">
      <c r="A39555" s="3"/>
      <c r="B39555" s="3"/>
      <c r="J39555" s="3"/>
      <c r="K39555" s="5"/>
      <c r="L39555" s="8"/>
      <c r="N39555" s="5"/>
      <c r="O39555" s="10"/>
      <c r="P39555" s="8"/>
    </row>
    <row r="39556" spans="1:16" s="2" customFormat="1" x14ac:dyDescent="0.15">
      <c r="A39556" s="3"/>
      <c r="B39556" s="3"/>
      <c r="J39556" s="3"/>
      <c r="K39556" s="5"/>
      <c r="L39556" s="8"/>
      <c r="N39556" s="5"/>
      <c r="O39556" s="10"/>
      <c r="P39556" s="8"/>
    </row>
    <row r="39557" spans="1:16" s="2" customFormat="1" x14ac:dyDescent="0.15">
      <c r="A39557" s="3"/>
      <c r="B39557" s="3"/>
      <c r="J39557" s="3"/>
      <c r="K39557" s="5"/>
      <c r="L39557" s="8"/>
      <c r="N39557" s="5"/>
      <c r="O39557" s="10"/>
      <c r="P39557" s="8"/>
    </row>
    <row r="39558" spans="1:16" s="2" customFormat="1" x14ac:dyDescent="0.15">
      <c r="A39558" s="3"/>
      <c r="B39558" s="3"/>
      <c r="J39558" s="3"/>
      <c r="K39558" s="5"/>
      <c r="L39558" s="8"/>
      <c r="N39558" s="5"/>
      <c r="O39558" s="10"/>
      <c r="P39558" s="8"/>
    </row>
    <row r="39559" spans="1:16" s="2" customFormat="1" x14ac:dyDescent="0.15">
      <c r="A39559" s="3"/>
      <c r="B39559" s="3"/>
      <c r="J39559" s="3"/>
      <c r="K39559" s="5"/>
      <c r="L39559" s="8"/>
      <c r="N39559" s="5"/>
      <c r="O39559" s="10"/>
      <c r="P39559" s="8"/>
    </row>
    <row r="39560" spans="1:16" s="2" customFormat="1" x14ac:dyDescent="0.15">
      <c r="A39560" s="3"/>
      <c r="B39560" s="3"/>
      <c r="J39560" s="3"/>
      <c r="K39560" s="5"/>
      <c r="L39560" s="8"/>
      <c r="N39560" s="5"/>
      <c r="O39560" s="10"/>
      <c r="P39560" s="8"/>
    </row>
    <row r="39561" spans="1:16" s="2" customFormat="1" x14ac:dyDescent="0.15">
      <c r="A39561" s="3"/>
      <c r="B39561" s="3"/>
      <c r="J39561" s="3"/>
      <c r="K39561" s="5"/>
      <c r="L39561" s="8"/>
      <c r="N39561" s="5"/>
      <c r="O39561" s="10"/>
      <c r="P39561" s="8"/>
    </row>
    <row r="39562" spans="1:16" s="2" customFormat="1" x14ac:dyDescent="0.15">
      <c r="A39562" s="3"/>
      <c r="B39562" s="3"/>
      <c r="J39562" s="3"/>
      <c r="K39562" s="5"/>
      <c r="L39562" s="8"/>
      <c r="N39562" s="5"/>
      <c r="O39562" s="10"/>
      <c r="P39562" s="8"/>
    </row>
    <row r="39563" spans="1:16" s="2" customFormat="1" x14ac:dyDescent="0.15">
      <c r="A39563" s="3"/>
      <c r="B39563" s="3"/>
      <c r="J39563" s="3"/>
      <c r="K39563" s="5"/>
      <c r="L39563" s="8"/>
      <c r="N39563" s="5"/>
      <c r="O39563" s="10"/>
      <c r="P39563" s="8"/>
    </row>
    <row r="39564" spans="1:16" s="2" customFormat="1" x14ac:dyDescent="0.15">
      <c r="A39564" s="3"/>
      <c r="B39564" s="3"/>
      <c r="J39564" s="3"/>
      <c r="K39564" s="5"/>
      <c r="L39564" s="8"/>
      <c r="N39564" s="5"/>
      <c r="O39564" s="10"/>
      <c r="P39564" s="8"/>
    </row>
    <row r="39565" spans="1:16" s="2" customFormat="1" x14ac:dyDescent="0.15">
      <c r="A39565" s="3"/>
      <c r="B39565" s="3"/>
      <c r="J39565" s="3"/>
      <c r="K39565" s="5"/>
      <c r="L39565" s="8"/>
      <c r="N39565" s="5"/>
      <c r="O39565" s="10"/>
      <c r="P39565" s="8"/>
    </row>
    <row r="39566" spans="1:16" s="2" customFormat="1" x14ac:dyDescent="0.15">
      <c r="A39566" s="3"/>
      <c r="B39566" s="3"/>
      <c r="J39566" s="3"/>
      <c r="K39566" s="5"/>
      <c r="L39566" s="8"/>
      <c r="N39566" s="5"/>
      <c r="O39566" s="10"/>
      <c r="P39566" s="8"/>
    </row>
    <row r="39567" spans="1:16" s="2" customFormat="1" x14ac:dyDescent="0.15">
      <c r="A39567" s="3"/>
      <c r="B39567" s="3"/>
      <c r="J39567" s="3"/>
      <c r="K39567" s="5"/>
      <c r="L39567" s="8"/>
      <c r="N39567" s="5"/>
      <c r="O39567" s="10"/>
      <c r="P39567" s="8"/>
    </row>
    <row r="39568" spans="1:16" s="2" customFormat="1" x14ac:dyDescent="0.15">
      <c r="A39568" s="3"/>
      <c r="B39568" s="3"/>
      <c r="J39568" s="3"/>
      <c r="K39568" s="5"/>
      <c r="L39568" s="8"/>
      <c r="N39568" s="5"/>
      <c r="O39568" s="10"/>
      <c r="P39568" s="8"/>
    </row>
    <row r="39569" spans="1:16" s="2" customFormat="1" x14ac:dyDescent="0.15">
      <c r="A39569" s="3"/>
      <c r="B39569" s="3"/>
      <c r="J39569" s="3"/>
      <c r="K39569" s="5"/>
      <c r="L39569" s="8"/>
      <c r="N39569" s="5"/>
      <c r="O39569" s="10"/>
      <c r="P39569" s="8"/>
    </row>
    <row r="39570" spans="1:16" s="2" customFormat="1" x14ac:dyDescent="0.15">
      <c r="A39570" s="3"/>
      <c r="B39570" s="3"/>
      <c r="J39570" s="3"/>
      <c r="K39570" s="5"/>
      <c r="L39570" s="8"/>
      <c r="N39570" s="5"/>
      <c r="O39570" s="10"/>
      <c r="P39570" s="8"/>
    </row>
    <row r="39571" spans="1:16" s="2" customFormat="1" x14ac:dyDescent="0.15">
      <c r="A39571" s="3"/>
      <c r="B39571" s="3"/>
      <c r="J39571" s="3"/>
      <c r="K39571" s="5"/>
      <c r="L39571" s="8"/>
      <c r="N39571" s="5"/>
      <c r="O39571" s="10"/>
      <c r="P39571" s="8"/>
    </row>
    <row r="39572" spans="1:16" s="2" customFormat="1" x14ac:dyDescent="0.15">
      <c r="A39572" s="3"/>
      <c r="B39572" s="3"/>
      <c r="J39572" s="3"/>
      <c r="K39572" s="5"/>
      <c r="L39572" s="8"/>
      <c r="N39572" s="5"/>
      <c r="O39572" s="10"/>
      <c r="P39572" s="8"/>
    </row>
    <row r="39573" spans="1:16" s="2" customFormat="1" x14ac:dyDescent="0.15">
      <c r="A39573" s="3"/>
      <c r="B39573" s="3"/>
      <c r="J39573" s="3"/>
      <c r="K39573" s="5"/>
      <c r="L39573" s="8"/>
      <c r="N39573" s="5"/>
      <c r="O39573" s="10"/>
      <c r="P39573" s="8"/>
    </row>
    <row r="39574" spans="1:16" s="2" customFormat="1" x14ac:dyDescent="0.15">
      <c r="A39574" s="3"/>
      <c r="B39574" s="3"/>
      <c r="J39574" s="3"/>
      <c r="K39574" s="5"/>
      <c r="L39574" s="8"/>
      <c r="N39574" s="5"/>
      <c r="O39574" s="10"/>
      <c r="P39574" s="8"/>
    </row>
    <row r="39575" spans="1:16" s="2" customFormat="1" x14ac:dyDescent="0.15">
      <c r="A39575" s="3"/>
      <c r="B39575" s="3"/>
      <c r="J39575" s="3"/>
      <c r="K39575" s="5"/>
      <c r="L39575" s="8"/>
      <c r="N39575" s="5"/>
      <c r="O39575" s="10"/>
      <c r="P39575" s="8"/>
    </row>
    <row r="39576" spans="1:16" s="2" customFormat="1" x14ac:dyDescent="0.15">
      <c r="A39576" s="3"/>
      <c r="B39576" s="3"/>
      <c r="J39576" s="3"/>
      <c r="K39576" s="5"/>
      <c r="L39576" s="8"/>
      <c r="N39576" s="5"/>
      <c r="O39576" s="10"/>
      <c r="P39576" s="8"/>
    </row>
    <row r="39577" spans="1:16" s="2" customFormat="1" x14ac:dyDescent="0.15">
      <c r="A39577" s="3"/>
      <c r="B39577" s="3"/>
      <c r="J39577" s="3"/>
      <c r="K39577" s="5"/>
      <c r="L39577" s="8"/>
      <c r="N39577" s="5"/>
      <c r="O39577" s="10"/>
      <c r="P39577" s="8"/>
    </row>
    <row r="39578" spans="1:16" s="2" customFormat="1" x14ac:dyDescent="0.15">
      <c r="A39578" s="3"/>
      <c r="B39578" s="3"/>
      <c r="J39578" s="3"/>
      <c r="K39578" s="5"/>
      <c r="L39578" s="8"/>
      <c r="N39578" s="5"/>
      <c r="O39578" s="10"/>
      <c r="P39578" s="8"/>
    </row>
    <row r="39579" spans="1:16" s="2" customFormat="1" x14ac:dyDescent="0.15">
      <c r="A39579" s="3"/>
      <c r="B39579" s="3"/>
      <c r="J39579" s="3"/>
      <c r="K39579" s="5"/>
      <c r="L39579" s="8"/>
      <c r="N39579" s="5"/>
      <c r="O39579" s="10"/>
      <c r="P39579" s="8"/>
    </row>
    <row r="39580" spans="1:16" s="2" customFormat="1" x14ac:dyDescent="0.15">
      <c r="A39580" s="3"/>
      <c r="B39580" s="3"/>
      <c r="J39580" s="3"/>
      <c r="K39580" s="5"/>
      <c r="L39580" s="8"/>
      <c r="N39580" s="5"/>
      <c r="O39580" s="10"/>
      <c r="P39580" s="8"/>
    </row>
    <row r="39581" spans="1:16" s="2" customFormat="1" x14ac:dyDescent="0.15">
      <c r="A39581" s="3"/>
      <c r="B39581" s="3"/>
      <c r="J39581" s="3"/>
      <c r="K39581" s="5"/>
      <c r="L39581" s="8"/>
      <c r="N39581" s="5"/>
      <c r="O39581" s="10"/>
      <c r="P39581" s="8"/>
    </row>
    <row r="39582" spans="1:16" s="2" customFormat="1" x14ac:dyDescent="0.15">
      <c r="A39582" s="3"/>
      <c r="B39582" s="3"/>
      <c r="J39582" s="3"/>
      <c r="K39582" s="5"/>
      <c r="L39582" s="8"/>
      <c r="N39582" s="5"/>
      <c r="O39582" s="10"/>
      <c r="P39582" s="8"/>
    </row>
    <row r="39583" spans="1:16" s="2" customFormat="1" x14ac:dyDescent="0.15">
      <c r="A39583" s="3"/>
      <c r="B39583" s="3"/>
      <c r="J39583" s="3"/>
      <c r="K39583" s="5"/>
      <c r="L39583" s="8"/>
      <c r="N39583" s="5"/>
      <c r="O39583" s="10"/>
      <c r="P39583" s="8"/>
    </row>
    <row r="39584" spans="1:16" s="2" customFormat="1" x14ac:dyDescent="0.15">
      <c r="A39584" s="3"/>
      <c r="B39584" s="3"/>
      <c r="J39584" s="3"/>
      <c r="K39584" s="5"/>
      <c r="L39584" s="8"/>
      <c r="N39584" s="5"/>
      <c r="O39584" s="10"/>
      <c r="P39584" s="8"/>
    </row>
    <row r="39585" spans="1:16" s="2" customFormat="1" x14ac:dyDescent="0.15">
      <c r="A39585" s="3"/>
      <c r="B39585" s="3"/>
      <c r="J39585" s="3"/>
      <c r="K39585" s="5"/>
      <c r="L39585" s="8"/>
      <c r="N39585" s="5"/>
      <c r="O39585" s="10"/>
      <c r="P39585" s="8"/>
    </row>
    <row r="39586" spans="1:16" s="2" customFormat="1" x14ac:dyDescent="0.15">
      <c r="A39586" s="3"/>
      <c r="B39586" s="3"/>
      <c r="J39586" s="3"/>
      <c r="K39586" s="5"/>
      <c r="L39586" s="8"/>
      <c r="N39586" s="5"/>
      <c r="O39586" s="10"/>
      <c r="P39586" s="8"/>
    </row>
    <row r="39587" spans="1:16" s="2" customFormat="1" x14ac:dyDescent="0.15">
      <c r="A39587" s="3"/>
      <c r="B39587" s="3"/>
      <c r="J39587" s="3"/>
      <c r="K39587" s="5"/>
      <c r="L39587" s="8"/>
      <c r="N39587" s="5"/>
      <c r="O39587" s="10"/>
      <c r="P39587" s="8"/>
    </row>
    <row r="39588" spans="1:16" s="2" customFormat="1" x14ac:dyDescent="0.15">
      <c r="A39588" s="3"/>
      <c r="B39588" s="3"/>
      <c r="J39588" s="3"/>
      <c r="K39588" s="5"/>
      <c r="L39588" s="8"/>
      <c r="N39588" s="5"/>
      <c r="O39588" s="10"/>
      <c r="P39588" s="8"/>
    </row>
    <row r="39589" spans="1:16" s="2" customFormat="1" x14ac:dyDescent="0.15">
      <c r="A39589" s="3"/>
      <c r="B39589" s="3"/>
      <c r="J39589" s="3"/>
      <c r="K39589" s="5"/>
      <c r="L39589" s="8"/>
      <c r="N39589" s="5"/>
      <c r="O39589" s="10"/>
      <c r="P39589" s="8"/>
    </row>
    <row r="39590" spans="1:16" s="2" customFormat="1" x14ac:dyDescent="0.15">
      <c r="A39590" s="3"/>
      <c r="B39590" s="3"/>
      <c r="J39590" s="3"/>
      <c r="K39590" s="5"/>
      <c r="L39590" s="8"/>
      <c r="N39590" s="5"/>
      <c r="O39590" s="10"/>
      <c r="P39590" s="8"/>
    </row>
    <row r="39591" spans="1:16" s="2" customFormat="1" x14ac:dyDescent="0.15">
      <c r="A39591" s="3"/>
      <c r="B39591" s="3"/>
      <c r="J39591" s="3"/>
      <c r="K39591" s="5"/>
      <c r="L39591" s="8"/>
      <c r="N39591" s="5"/>
      <c r="O39591" s="10"/>
      <c r="P39591" s="8"/>
    </row>
    <row r="39592" spans="1:16" s="2" customFormat="1" x14ac:dyDescent="0.15">
      <c r="A39592" s="3"/>
      <c r="B39592" s="3"/>
      <c r="J39592" s="3"/>
      <c r="K39592" s="5"/>
      <c r="L39592" s="8"/>
      <c r="N39592" s="5"/>
      <c r="O39592" s="10"/>
      <c r="P39592" s="8"/>
    </row>
    <row r="39593" spans="1:16" s="2" customFormat="1" x14ac:dyDescent="0.15">
      <c r="A39593" s="3"/>
      <c r="B39593" s="3"/>
      <c r="J39593" s="3"/>
      <c r="K39593" s="5"/>
      <c r="L39593" s="8"/>
      <c r="N39593" s="5"/>
      <c r="O39593" s="10"/>
      <c r="P39593" s="8"/>
    </row>
    <row r="39594" spans="1:16" s="2" customFormat="1" x14ac:dyDescent="0.15">
      <c r="A39594" s="3"/>
      <c r="B39594" s="3"/>
      <c r="J39594" s="3"/>
      <c r="K39594" s="5"/>
      <c r="L39594" s="8"/>
      <c r="N39594" s="5"/>
      <c r="O39594" s="10"/>
      <c r="P39594" s="8"/>
    </row>
    <row r="39595" spans="1:16" s="2" customFormat="1" x14ac:dyDescent="0.15">
      <c r="A39595" s="3"/>
      <c r="B39595" s="3"/>
      <c r="J39595" s="3"/>
      <c r="K39595" s="5"/>
      <c r="L39595" s="8"/>
      <c r="N39595" s="5"/>
      <c r="O39595" s="10"/>
      <c r="P39595" s="8"/>
    </row>
    <row r="39596" spans="1:16" s="2" customFormat="1" x14ac:dyDescent="0.15">
      <c r="A39596" s="3"/>
      <c r="B39596" s="3"/>
      <c r="J39596" s="3"/>
      <c r="K39596" s="5"/>
      <c r="L39596" s="8"/>
      <c r="N39596" s="5"/>
      <c r="O39596" s="10"/>
      <c r="P39596" s="8"/>
    </row>
    <row r="39597" spans="1:16" s="2" customFormat="1" x14ac:dyDescent="0.15">
      <c r="A39597" s="3"/>
      <c r="B39597" s="3"/>
      <c r="J39597" s="3"/>
      <c r="K39597" s="5"/>
      <c r="L39597" s="8"/>
      <c r="N39597" s="5"/>
      <c r="O39597" s="10"/>
      <c r="P39597" s="8"/>
    </row>
    <row r="39598" spans="1:16" s="2" customFormat="1" x14ac:dyDescent="0.15">
      <c r="A39598" s="3"/>
      <c r="B39598" s="3"/>
      <c r="J39598" s="3"/>
      <c r="K39598" s="5"/>
      <c r="L39598" s="8"/>
      <c r="N39598" s="5"/>
      <c r="O39598" s="10"/>
      <c r="P39598" s="8"/>
    </row>
    <row r="39599" spans="1:16" s="2" customFormat="1" x14ac:dyDescent="0.15">
      <c r="A39599" s="3"/>
      <c r="B39599" s="3"/>
      <c r="J39599" s="3"/>
      <c r="K39599" s="5"/>
      <c r="L39599" s="8"/>
      <c r="N39599" s="5"/>
      <c r="O39599" s="10"/>
      <c r="P39599" s="8"/>
    </row>
    <row r="39600" spans="1:16" s="2" customFormat="1" x14ac:dyDescent="0.15">
      <c r="A39600" s="3"/>
      <c r="B39600" s="3"/>
      <c r="J39600" s="3"/>
      <c r="K39600" s="5"/>
      <c r="L39600" s="8"/>
      <c r="N39600" s="5"/>
      <c r="O39600" s="10"/>
      <c r="P39600" s="8"/>
    </row>
    <row r="39601" spans="1:16" s="2" customFormat="1" x14ac:dyDescent="0.15">
      <c r="A39601" s="3"/>
      <c r="B39601" s="3"/>
      <c r="J39601" s="3"/>
      <c r="K39601" s="5"/>
      <c r="L39601" s="8"/>
      <c r="N39601" s="5"/>
      <c r="O39601" s="10"/>
      <c r="P39601" s="8"/>
    </row>
    <row r="39602" spans="1:16" s="2" customFormat="1" x14ac:dyDescent="0.15">
      <c r="A39602" s="3"/>
      <c r="B39602" s="3"/>
      <c r="J39602" s="3"/>
      <c r="K39602" s="5"/>
      <c r="L39602" s="8"/>
      <c r="N39602" s="5"/>
      <c r="O39602" s="10"/>
      <c r="P39602" s="8"/>
    </row>
    <row r="39603" spans="1:16" s="2" customFormat="1" x14ac:dyDescent="0.15">
      <c r="A39603" s="3"/>
      <c r="B39603" s="3"/>
      <c r="J39603" s="3"/>
      <c r="K39603" s="5"/>
      <c r="L39603" s="8"/>
      <c r="N39603" s="5"/>
      <c r="O39603" s="10"/>
      <c r="P39603" s="8"/>
    </row>
    <row r="39604" spans="1:16" s="2" customFormat="1" x14ac:dyDescent="0.15">
      <c r="A39604" s="3"/>
      <c r="B39604" s="3"/>
      <c r="J39604" s="3"/>
      <c r="K39604" s="5"/>
      <c r="L39604" s="8"/>
      <c r="N39604" s="5"/>
      <c r="O39604" s="10"/>
      <c r="P39604" s="8"/>
    </row>
    <row r="39605" spans="1:16" s="2" customFormat="1" x14ac:dyDescent="0.15">
      <c r="A39605" s="3"/>
      <c r="B39605" s="3"/>
      <c r="J39605" s="3"/>
      <c r="K39605" s="5"/>
      <c r="L39605" s="8"/>
      <c r="N39605" s="5"/>
      <c r="O39605" s="10"/>
      <c r="P39605" s="8"/>
    </row>
    <row r="39606" spans="1:16" s="2" customFormat="1" x14ac:dyDescent="0.15">
      <c r="A39606" s="3"/>
      <c r="B39606" s="3"/>
      <c r="J39606" s="3"/>
      <c r="K39606" s="5"/>
      <c r="L39606" s="8"/>
      <c r="N39606" s="5"/>
      <c r="O39606" s="10"/>
      <c r="P39606" s="8"/>
    </row>
    <row r="39607" spans="1:16" s="2" customFormat="1" x14ac:dyDescent="0.15">
      <c r="A39607" s="3"/>
      <c r="B39607" s="3"/>
      <c r="J39607" s="3"/>
      <c r="K39607" s="5"/>
      <c r="L39607" s="8"/>
      <c r="N39607" s="5"/>
      <c r="O39607" s="10"/>
      <c r="P39607" s="8"/>
    </row>
    <row r="39608" spans="1:16" s="2" customFormat="1" x14ac:dyDescent="0.15">
      <c r="A39608" s="3"/>
      <c r="B39608" s="3"/>
      <c r="J39608" s="3"/>
      <c r="K39608" s="5"/>
      <c r="L39608" s="8"/>
      <c r="N39608" s="5"/>
      <c r="O39608" s="10"/>
      <c r="P39608" s="8"/>
    </row>
    <row r="39609" spans="1:16" s="2" customFormat="1" x14ac:dyDescent="0.15">
      <c r="A39609" s="3"/>
      <c r="B39609" s="3"/>
      <c r="J39609" s="3"/>
      <c r="K39609" s="5"/>
      <c r="L39609" s="8"/>
      <c r="N39609" s="5"/>
      <c r="O39609" s="10"/>
      <c r="P39609" s="8"/>
    </row>
    <row r="39610" spans="1:16" s="2" customFormat="1" x14ac:dyDescent="0.15">
      <c r="A39610" s="3"/>
      <c r="B39610" s="3"/>
      <c r="J39610" s="3"/>
      <c r="K39610" s="5"/>
      <c r="L39610" s="8"/>
      <c r="N39610" s="5"/>
      <c r="O39610" s="10"/>
      <c r="P39610" s="8"/>
    </row>
    <row r="39611" spans="1:16" s="2" customFormat="1" x14ac:dyDescent="0.15">
      <c r="A39611" s="3"/>
      <c r="B39611" s="3"/>
      <c r="J39611" s="3"/>
      <c r="K39611" s="5"/>
      <c r="L39611" s="8"/>
      <c r="N39611" s="5"/>
      <c r="O39611" s="10"/>
      <c r="P39611" s="8"/>
    </row>
    <row r="39612" spans="1:16" s="2" customFormat="1" x14ac:dyDescent="0.15">
      <c r="A39612" s="3"/>
      <c r="B39612" s="3"/>
      <c r="J39612" s="3"/>
      <c r="K39612" s="5"/>
      <c r="L39612" s="8"/>
      <c r="N39612" s="5"/>
      <c r="O39612" s="10"/>
      <c r="P39612" s="8"/>
    </row>
    <row r="39613" spans="1:16" s="2" customFormat="1" x14ac:dyDescent="0.15">
      <c r="A39613" s="3"/>
      <c r="B39613" s="3"/>
      <c r="J39613" s="3"/>
      <c r="K39613" s="5"/>
      <c r="L39613" s="8"/>
      <c r="N39613" s="5"/>
      <c r="O39613" s="10"/>
      <c r="P39613" s="8"/>
    </row>
    <row r="39614" spans="1:16" s="2" customFormat="1" x14ac:dyDescent="0.15">
      <c r="A39614" s="3"/>
      <c r="B39614" s="3"/>
      <c r="J39614" s="3"/>
      <c r="K39614" s="5"/>
      <c r="L39614" s="8"/>
      <c r="N39614" s="5"/>
      <c r="O39614" s="10"/>
      <c r="P39614" s="8"/>
    </row>
    <row r="39615" spans="1:16" s="2" customFormat="1" x14ac:dyDescent="0.15">
      <c r="A39615" s="3"/>
      <c r="B39615" s="3"/>
      <c r="J39615" s="3"/>
      <c r="K39615" s="5"/>
      <c r="L39615" s="8"/>
      <c r="N39615" s="5"/>
      <c r="O39615" s="10"/>
      <c r="P39615" s="8"/>
    </row>
    <row r="39616" spans="1:16" s="2" customFormat="1" x14ac:dyDescent="0.15">
      <c r="A39616" s="3"/>
      <c r="B39616" s="3"/>
      <c r="J39616" s="3"/>
      <c r="K39616" s="5"/>
      <c r="L39616" s="8"/>
      <c r="N39616" s="5"/>
      <c r="O39616" s="10"/>
      <c r="P39616" s="8"/>
    </row>
    <row r="39617" spans="1:16" s="2" customFormat="1" x14ac:dyDescent="0.15">
      <c r="A39617" s="3"/>
      <c r="B39617" s="3"/>
      <c r="J39617" s="3"/>
      <c r="K39617" s="5"/>
      <c r="L39617" s="8"/>
      <c r="N39617" s="5"/>
      <c r="O39617" s="10"/>
      <c r="P39617" s="8"/>
    </row>
    <row r="39618" spans="1:16" s="2" customFormat="1" x14ac:dyDescent="0.15">
      <c r="A39618" s="3"/>
      <c r="B39618" s="3"/>
      <c r="J39618" s="3"/>
      <c r="K39618" s="5"/>
      <c r="L39618" s="8"/>
      <c r="N39618" s="5"/>
      <c r="O39618" s="10"/>
      <c r="P39618" s="8"/>
    </row>
    <row r="39619" spans="1:16" s="2" customFormat="1" x14ac:dyDescent="0.15">
      <c r="A39619" s="3"/>
      <c r="B39619" s="3"/>
      <c r="J39619" s="3"/>
      <c r="K39619" s="5"/>
      <c r="L39619" s="8"/>
      <c r="N39619" s="5"/>
      <c r="O39619" s="10"/>
      <c r="P39619" s="8"/>
    </row>
    <row r="39620" spans="1:16" s="2" customFormat="1" x14ac:dyDescent="0.15">
      <c r="A39620" s="3"/>
      <c r="B39620" s="3"/>
      <c r="J39620" s="3"/>
      <c r="K39620" s="5"/>
      <c r="L39620" s="8"/>
      <c r="N39620" s="5"/>
      <c r="O39620" s="10"/>
      <c r="P39620" s="8"/>
    </row>
    <row r="39621" spans="1:16" s="2" customFormat="1" x14ac:dyDescent="0.15">
      <c r="A39621" s="3"/>
      <c r="B39621" s="3"/>
      <c r="J39621" s="3"/>
      <c r="K39621" s="5"/>
      <c r="L39621" s="8"/>
      <c r="N39621" s="5"/>
      <c r="O39621" s="10"/>
      <c r="P39621" s="8"/>
    </row>
    <row r="39622" spans="1:16" s="2" customFormat="1" x14ac:dyDescent="0.15">
      <c r="A39622" s="3"/>
      <c r="B39622" s="3"/>
      <c r="J39622" s="3"/>
      <c r="K39622" s="5"/>
      <c r="L39622" s="8"/>
      <c r="N39622" s="5"/>
      <c r="O39622" s="10"/>
      <c r="P39622" s="8"/>
    </row>
    <row r="39623" spans="1:16" s="2" customFormat="1" x14ac:dyDescent="0.15">
      <c r="A39623" s="3"/>
      <c r="B39623" s="3"/>
      <c r="J39623" s="3"/>
      <c r="K39623" s="5"/>
      <c r="L39623" s="8"/>
      <c r="N39623" s="5"/>
      <c r="O39623" s="10"/>
      <c r="P39623" s="8"/>
    </row>
    <row r="39624" spans="1:16" s="2" customFormat="1" x14ac:dyDescent="0.15">
      <c r="A39624" s="3"/>
      <c r="B39624" s="3"/>
      <c r="J39624" s="3"/>
      <c r="K39624" s="5"/>
      <c r="L39624" s="8"/>
      <c r="N39624" s="5"/>
      <c r="O39624" s="10"/>
      <c r="P39624" s="8"/>
    </row>
    <row r="39625" spans="1:16" s="2" customFormat="1" x14ac:dyDescent="0.15">
      <c r="A39625" s="3"/>
      <c r="B39625" s="3"/>
      <c r="J39625" s="3"/>
      <c r="K39625" s="5"/>
      <c r="L39625" s="8"/>
      <c r="N39625" s="5"/>
      <c r="O39625" s="10"/>
      <c r="P39625" s="8"/>
    </row>
    <row r="39626" spans="1:16" s="2" customFormat="1" x14ac:dyDescent="0.15">
      <c r="A39626" s="3"/>
      <c r="B39626" s="3"/>
      <c r="J39626" s="3"/>
      <c r="K39626" s="5"/>
      <c r="L39626" s="8"/>
      <c r="N39626" s="5"/>
      <c r="O39626" s="10"/>
      <c r="P39626" s="8"/>
    </row>
    <row r="39627" spans="1:16" s="2" customFormat="1" x14ac:dyDescent="0.15">
      <c r="A39627" s="3"/>
      <c r="B39627" s="3"/>
      <c r="J39627" s="3"/>
      <c r="K39627" s="5"/>
      <c r="L39627" s="8"/>
      <c r="N39627" s="5"/>
      <c r="O39627" s="10"/>
      <c r="P39627" s="8"/>
    </row>
    <row r="39628" spans="1:16" s="2" customFormat="1" x14ac:dyDescent="0.15">
      <c r="A39628" s="3"/>
      <c r="B39628" s="3"/>
      <c r="J39628" s="3"/>
      <c r="K39628" s="5"/>
      <c r="L39628" s="8"/>
      <c r="N39628" s="5"/>
      <c r="O39628" s="10"/>
      <c r="P39628" s="8"/>
    </row>
    <row r="39629" spans="1:16" s="2" customFormat="1" x14ac:dyDescent="0.15">
      <c r="A39629" s="3"/>
      <c r="B39629" s="3"/>
      <c r="J39629" s="3"/>
      <c r="K39629" s="5"/>
      <c r="L39629" s="8"/>
      <c r="N39629" s="5"/>
      <c r="O39629" s="10"/>
      <c r="P39629" s="8"/>
    </row>
    <row r="39630" spans="1:16" s="2" customFormat="1" x14ac:dyDescent="0.15">
      <c r="A39630" s="3"/>
      <c r="B39630" s="3"/>
      <c r="J39630" s="3"/>
      <c r="K39630" s="5"/>
      <c r="L39630" s="8"/>
      <c r="N39630" s="5"/>
      <c r="O39630" s="10"/>
      <c r="P39630" s="8"/>
    </row>
    <row r="39631" spans="1:16" s="2" customFormat="1" x14ac:dyDescent="0.15">
      <c r="A39631" s="3"/>
      <c r="B39631" s="3"/>
      <c r="J39631" s="3"/>
      <c r="K39631" s="5"/>
      <c r="L39631" s="8"/>
      <c r="N39631" s="5"/>
      <c r="O39631" s="10"/>
      <c r="P39631" s="8"/>
    </row>
    <row r="39632" spans="1:16" s="2" customFormat="1" x14ac:dyDescent="0.15">
      <c r="A39632" s="3"/>
      <c r="B39632" s="3"/>
      <c r="J39632" s="3"/>
      <c r="K39632" s="5"/>
      <c r="L39632" s="8"/>
      <c r="N39632" s="5"/>
      <c r="O39632" s="10"/>
      <c r="P39632" s="8"/>
    </row>
    <row r="39633" spans="1:16" s="2" customFormat="1" x14ac:dyDescent="0.15">
      <c r="A39633" s="3"/>
      <c r="B39633" s="3"/>
      <c r="J39633" s="3"/>
      <c r="K39633" s="5"/>
      <c r="L39633" s="8"/>
      <c r="N39633" s="5"/>
      <c r="O39633" s="10"/>
      <c r="P39633" s="8"/>
    </row>
    <row r="39634" spans="1:16" s="2" customFormat="1" x14ac:dyDescent="0.15">
      <c r="A39634" s="3"/>
      <c r="B39634" s="3"/>
      <c r="J39634" s="3"/>
      <c r="K39634" s="5"/>
      <c r="L39634" s="8"/>
      <c r="N39634" s="5"/>
      <c r="O39634" s="10"/>
      <c r="P39634" s="8"/>
    </row>
    <row r="39635" spans="1:16" s="2" customFormat="1" x14ac:dyDescent="0.15">
      <c r="A39635" s="3"/>
      <c r="B39635" s="3"/>
      <c r="J39635" s="3"/>
      <c r="K39635" s="5"/>
      <c r="L39635" s="8"/>
      <c r="N39635" s="5"/>
      <c r="O39635" s="10"/>
      <c r="P39635" s="8"/>
    </row>
    <row r="39636" spans="1:16" s="2" customFormat="1" x14ac:dyDescent="0.15">
      <c r="A39636" s="3"/>
      <c r="B39636" s="3"/>
      <c r="J39636" s="3"/>
      <c r="K39636" s="5"/>
      <c r="L39636" s="8"/>
      <c r="N39636" s="5"/>
      <c r="O39636" s="10"/>
      <c r="P39636" s="8"/>
    </row>
    <row r="39637" spans="1:16" s="2" customFormat="1" x14ac:dyDescent="0.15">
      <c r="A39637" s="3"/>
      <c r="B39637" s="3"/>
      <c r="J39637" s="3"/>
      <c r="K39637" s="5"/>
      <c r="L39637" s="8"/>
      <c r="N39637" s="5"/>
      <c r="O39637" s="10"/>
      <c r="P39637" s="8"/>
    </row>
    <row r="39638" spans="1:16" s="2" customFormat="1" x14ac:dyDescent="0.15">
      <c r="A39638" s="3"/>
      <c r="B39638" s="3"/>
      <c r="J39638" s="3"/>
      <c r="K39638" s="5"/>
      <c r="L39638" s="8"/>
      <c r="N39638" s="5"/>
      <c r="O39638" s="10"/>
      <c r="P39638" s="8"/>
    </row>
    <row r="39639" spans="1:16" s="2" customFormat="1" x14ac:dyDescent="0.15">
      <c r="A39639" s="3"/>
      <c r="B39639" s="3"/>
      <c r="J39639" s="3"/>
      <c r="K39639" s="5"/>
      <c r="L39639" s="8"/>
      <c r="N39639" s="5"/>
      <c r="O39639" s="10"/>
      <c r="P39639" s="8"/>
    </row>
    <row r="39640" spans="1:16" s="2" customFormat="1" x14ac:dyDescent="0.15">
      <c r="A39640" s="3"/>
      <c r="B39640" s="3"/>
      <c r="J39640" s="3"/>
      <c r="K39640" s="5"/>
      <c r="L39640" s="8"/>
      <c r="N39640" s="5"/>
      <c r="O39640" s="10"/>
      <c r="P39640" s="8"/>
    </row>
    <row r="39641" spans="1:16" s="2" customFormat="1" x14ac:dyDescent="0.15">
      <c r="A39641" s="3"/>
      <c r="B39641" s="3"/>
      <c r="J39641" s="3"/>
      <c r="K39641" s="5"/>
      <c r="L39641" s="8"/>
      <c r="N39641" s="5"/>
      <c r="O39641" s="10"/>
      <c r="P39641" s="8"/>
    </row>
    <row r="39642" spans="1:16" s="2" customFormat="1" x14ac:dyDescent="0.15">
      <c r="A39642" s="3"/>
      <c r="B39642" s="3"/>
      <c r="J39642" s="3"/>
      <c r="K39642" s="5"/>
      <c r="L39642" s="8"/>
      <c r="N39642" s="5"/>
      <c r="O39642" s="10"/>
      <c r="P39642" s="8"/>
    </row>
    <row r="39643" spans="1:16" s="2" customFormat="1" x14ac:dyDescent="0.15">
      <c r="A39643" s="3"/>
      <c r="B39643" s="3"/>
      <c r="J39643" s="3"/>
      <c r="K39643" s="5"/>
      <c r="L39643" s="8"/>
      <c r="N39643" s="5"/>
      <c r="O39643" s="10"/>
      <c r="P39643" s="8"/>
    </row>
    <row r="39644" spans="1:16" s="2" customFormat="1" x14ac:dyDescent="0.15">
      <c r="A39644" s="3"/>
      <c r="B39644" s="3"/>
      <c r="J39644" s="3"/>
      <c r="K39644" s="5"/>
      <c r="L39644" s="8"/>
      <c r="N39644" s="5"/>
      <c r="O39644" s="10"/>
      <c r="P39644" s="8"/>
    </row>
    <row r="39645" spans="1:16" s="2" customFormat="1" x14ac:dyDescent="0.15">
      <c r="A39645" s="3"/>
      <c r="B39645" s="3"/>
      <c r="J39645" s="3"/>
      <c r="K39645" s="5"/>
      <c r="L39645" s="8"/>
      <c r="N39645" s="5"/>
      <c r="O39645" s="10"/>
      <c r="P39645" s="8"/>
    </row>
    <row r="39646" spans="1:16" s="2" customFormat="1" x14ac:dyDescent="0.15">
      <c r="A39646" s="3"/>
      <c r="B39646" s="3"/>
      <c r="J39646" s="3"/>
      <c r="K39646" s="5"/>
      <c r="L39646" s="8"/>
      <c r="N39646" s="5"/>
      <c r="O39646" s="10"/>
      <c r="P39646" s="8"/>
    </row>
    <row r="39647" spans="1:16" s="2" customFormat="1" x14ac:dyDescent="0.15">
      <c r="A39647" s="3"/>
      <c r="B39647" s="3"/>
      <c r="J39647" s="3"/>
      <c r="K39647" s="5"/>
      <c r="L39647" s="8"/>
      <c r="N39647" s="5"/>
      <c r="O39647" s="10"/>
      <c r="P39647" s="8"/>
    </row>
    <row r="39648" spans="1:16" s="2" customFormat="1" x14ac:dyDescent="0.15">
      <c r="A39648" s="3"/>
      <c r="B39648" s="3"/>
      <c r="J39648" s="3"/>
      <c r="K39648" s="5"/>
      <c r="L39648" s="8"/>
      <c r="N39648" s="5"/>
      <c r="O39648" s="10"/>
      <c r="P39648" s="8"/>
    </row>
    <row r="39649" spans="1:16" s="2" customFormat="1" x14ac:dyDescent="0.15">
      <c r="A39649" s="3"/>
      <c r="B39649" s="3"/>
      <c r="J39649" s="3"/>
      <c r="K39649" s="5"/>
      <c r="L39649" s="8"/>
      <c r="N39649" s="5"/>
      <c r="O39649" s="10"/>
      <c r="P39649" s="8"/>
    </row>
    <row r="39650" spans="1:16" s="2" customFormat="1" x14ac:dyDescent="0.15">
      <c r="A39650" s="3"/>
      <c r="B39650" s="3"/>
      <c r="J39650" s="3"/>
      <c r="K39650" s="5"/>
      <c r="L39650" s="8"/>
      <c r="N39650" s="5"/>
      <c r="O39650" s="10"/>
      <c r="P39650" s="8"/>
    </row>
    <row r="39651" spans="1:16" s="2" customFormat="1" x14ac:dyDescent="0.15">
      <c r="A39651" s="3"/>
      <c r="B39651" s="3"/>
      <c r="J39651" s="3"/>
      <c r="K39651" s="5"/>
      <c r="L39651" s="8"/>
      <c r="N39651" s="5"/>
      <c r="O39651" s="10"/>
      <c r="P39651" s="8"/>
    </row>
    <row r="39652" spans="1:16" s="2" customFormat="1" x14ac:dyDescent="0.15">
      <c r="A39652" s="3"/>
      <c r="B39652" s="3"/>
      <c r="J39652" s="3"/>
      <c r="K39652" s="5"/>
      <c r="L39652" s="8"/>
      <c r="N39652" s="5"/>
      <c r="O39652" s="10"/>
      <c r="P39652" s="8"/>
    </row>
    <row r="39653" spans="1:16" s="2" customFormat="1" x14ac:dyDescent="0.15">
      <c r="A39653" s="3"/>
      <c r="B39653" s="3"/>
      <c r="J39653" s="3"/>
      <c r="K39653" s="5"/>
      <c r="L39653" s="8"/>
      <c r="N39653" s="5"/>
      <c r="O39653" s="10"/>
      <c r="P39653" s="8"/>
    </row>
    <row r="39654" spans="1:16" s="2" customFormat="1" x14ac:dyDescent="0.15">
      <c r="A39654" s="3"/>
      <c r="B39654" s="3"/>
      <c r="J39654" s="3"/>
      <c r="K39654" s="5"/>
      <c r="L39654" s="8"/>
      <c r="N39654" s="5"/>
      <c r="O39654" s="10"/>
      <c r="P39654" s="8"/>
    </row>
    <row r="39655" spans="1:16" s="2" customFormat="1" x14ac:dyDescent="0.15">
      <c r="A39655" s="3"/>
      <c r="B39655" s="3"/>
      <c r="J39655" s="3"/>
      <c r="K39655" s="5"/>
      <c r="L39655" s="8"/>
      <c r="N39655" s="5"/>
      <c r="O39655" s="10"/>
      <c r="P39655" s="8"/>
    </row>
    <row r="39656" spans="1:16" s="2" customFormat="1" x14ac:dyDescent="0.15">
      <c r="A39656" s="3"/>
      <c r="B39656" s="3"/>
      <c r="J39656" s="3"/>
      <c r="K39656" s="5"/>
      <c r="L39656" s="8"/>
      <c r="N39656" s="5"/>
      <c r="O39656" s="10"/>
      <c r="P39656" s="8"/>
    </row>
    <row r="39657" spans="1:16" s="2" customFormat="1" x14ac:dyDescent="0.15">
      <c r="A39657" s="3"/>
      <c r="B39657" s="3"/>
      <c r="J39657" s="3"/>
      <c r="K39657" s="5"/>
      <c r="L39657" s="8"/>
      <c r="N39657" s="5"/>
      <c r="O39657" s="10"/>
      <c r="P39657" s="8"/>
    </row>
    <row r="39658" spans="1:16" s="2" customFormat="1" x14ac:dyDescent="0.15">
      <c r="A39658" s="3"/>
      <c r="B39658" s="3"/>
      <c r="J39658" s="3"/>
      <c r="K39658" s="5"/>
      <c r="L39658" s="8"/>
      <c r="N39658" s="5"/>
      <c r="O39658" s="10"/>
      <c r="P39658" s="8"/>
    </row>
    <row r="39659" spans="1:16" s="2" customFormat="1" x14ac:dyDescent="0.15">
      <c r="A39659" s="3"/>
      <c r="B39659" s="3"/>
      <c r="J39659" s="3"/>
      <c r="K39659" s="5"/>
      <c r="L39659" s="8"/>
      <c r="N39659" s="5"/>
      <c r="O39659" s="10"/>
      <c r="P39659" s="8"/>
    </row>
    <row r="39660" spans="1:16" s="2" customFormat="1" x14ac:dyDescent="0.15">
      <c r="A39660" s="3"/>
      <c r="B39660" s="3"/>
      <c r="J39660" s="3"/>
      <c r="K39660" s="5"/>
      <c r="L39660" s="8"/>
      <c r="N39660" s="5"/>
      <c r="O39660" s="10"/>
      <c r="P39660" s="8"/>
    </row>
    <row r="39661" spans="1:16" s="2" customFormat="1" x14ac:dyDescent="0.15">
      <c r="A39661" s="3"/>
      <c r="B39661" s="3"/>
      <c r="J39661" s="3"/>
      <c r="K39661" s="5"/>
      <c r="L39661" s="8"/>
      <c r="N39661" s="5"/>
      <c r="O39661" s="10"/>
      <c r="P39661" s="8"/>
    </row>
    <row r="39662" spans="1:16" s="2" customFormat="1" x14ac:dyDescent="0.15">
      <c r="A39662" s="3"/>
      <c r="B39662" s="3"/>
      <c r="J39662" s="3"/>
      <c r="K39662" s="5"/>
      <c r="L39662" s="8"/>
      <c r="N39662" s="5"/>
      <c r="O39662" s="10"/>
      <c r="P39662" s="8"/>
    </row>
    <row r="39663" spans="1:16" s="2" customFormat="1" x14ac:dyDescent="0.15">
      <c r="A39663" s="3"/>
      <c r="B39663" s="3"/>
      <c r="J39663" s="3"/>
      <c r="K39663" s="5"/>
      <c r="L39663" s="8"/>
      <c r="N39663" s="5"/>
      <c r="O39663" s="10"/>
      <c r="P39663" s="8"/>
    </row>
    <row r="39664" spans="1:16" s="2" customFormat="1" x14ac:dyDescent="0.15">
      <c r="A39664" s="3"/>
      <c r="B39664" s="3"/>
      <c r="J39664" s="3"/>
      <c r="K39664" s="5"/>
      <c r="L39664" s="8"/>
      <c r="N39664" s="5"/>
      <c r="O39664" s="10"/>
      <c r="P39664" s="8"/>
    </row>
    <row r="39665" spans="1:16" s="2" customFormat="1" x14ac:dyDescent="0.15">
      <c r="A39665" s="3"/>
      <c r="B39665" s="3"/>
      <c r="J39665" s="3"/>
      <c r="K39665" s="5"/>
      <c r="L39665" s="8"/>
      <c r="N39665" s="5"/>
      <c r="O39665" s="10"/>
      <c r="P39665" s="8"/>
    </row>
    <row r="39666" spans="1:16" s="2" customFormat="1" x14ac:dyDescent="0.15">
      <c r="A39666" s="3"/>
      <c r="B39666" s="3"/>
      <c r="J39666" s="3"/>
      <c r="K39666" s="5"/>
      <c r="L39666" s="8"/>
      <c r="N39666" s="5"/>
      <c r="O39666" s="10"/>
      <c r="P39666" s="8"/>
    </row>
    <row r="39667" spans="1:16" s="2" customFormat="1" x14ac:dyDescent="0.15">
      <c r="A39667" s="3"/>
      <c r="B39667" s="3"/>
      <c r="J39667" s="3"/>
      <c r="K39667" s="5"/>
      <c r="L39667" s="8"/>
      <c r="N39667" s="5"/>
      <c r="O39667" s="10"/>
      <c r="P39667" s="8"/>
    </row>
    <row r="39668" spans="1:16" s="2" customFormat="1" x14ac:dyDescent="0.15">
      <c r="A39668" s="3"/>
      <c r="B39668" s="3"/>
      <c r="J39668" s="3"/>
      <c r="K39668" s="5"/>
      <c r="L39668" s="8"/>
      <c r="N39668" s="5"/>
      <c r="O39668" s="10"/>
      <c r="P39668" s="8"/>
    </row>
    <row r="39669" spans="1:16" s="2" customFormat="1" x14ac:dyDescent="0.15">
      <c r="A39669" s="3"/>
      <c r="B39669" s="3"/>
      <c r="J39669" s="3"/>
      <c r="K39669" s="5"/>
      <c r="L39669" s="8"/>
      <c r="N39669" s="5"/>
      <c r="O39669" s="10"/>
      <c r="P39669" s="8"/>
    </row>
    <row r="39670" spans="1:16" s="2" customFormat="1" x14ac:dyDescent="0.15">
      <c r="A39670" s="3"/>
      <c r="B39670" s="3"/>
      <c r="J39670" s="3"/>
      <c r="K39670" s="5"/>
      <c r="L39670" s="8"/>
      <c r="N39670" s="5"/>
      <c r="O39670" s="10"/>
      <c r="P39670" s="8"/>
    </row>
    <row r="39671" spans="1:16" s="2" customFormat="1" x14ac:dyDescent="0.15">
      <c r="A39671" s="3"/>
      <c r="B39671" s="3"/>
      <c r="J39671" s="3"/>
      <c r="K39671" s="5"/>
      <c r="L39671" s="8"/>
      <c r="N39671" s="5"/>
      <c r="O39671" s="10"/>
      <c r="P39671" s="8"/>
    </row>
    <row r="39672" spans="1:16" s="2" customFormat="1" x14ac:dyDescent="0.15">
      <c r="A39672" s="3"/>
      <c r="B39672" s="3"/>
      <c r="J39672" s="3"/>
      <c r="K39672" s="5"/>
      <c r="L39672" s="8"/>
      <c r="N39672" s="5"/>
      <c r="O39672" s="10"/>
      <c r="P39672" s="8"/>
    </row>
    <row r="39673" spans="1:16" s="2" customFormat="1" x14ac:dyDescent="0.15">
      <c r="A39673" s="3"/>
      <c r="B39673" s="3"/>
      <c r="J39673" s="3"/>
      <c r="K39673" s="5"/>
      <c r="L39673" s="8"/>
      <c r="N39673" s="5"/>
      <c r="O39673" s="10"/>
      <c r="P39673" s="8"/>
    </row>
    <row r="39674" spans="1:16" s="2" customFormat="1" x14ac:dyDescent="0.15">
      <c r="A39674" s="3"/>
      <c r="B39674" s="3"/>
      <c r="J39674" s="3"/>
      <c r="K39674" s="5"/>
      <c r="L39674" s="8"/>
      <c r="N39674" s="5"/>
      <c r="O39674" s="10"/>
      <c r="P39674" s="8"/>
    </row>
    <row r="39675" spans="1:16" s="2" customFormat="1" x14ac:dyDescent="0.15">
      <c r="A39675" s="3"/>
      <c r="B39675" s="3"/>
      <c r="J39675" s="3"/>
      <c r="K39675" s="5"/>
      <c r="L39675" s="8"/>
      <c r="N39675" s="5"/>
      <c r="O39675" s="10"/>
      <c r="P39675" s="8"/>
    </row>
    <row r="39676" spans="1:16" s="2" customFormat="1" x14ac:dyDescent="0.15">
      <c r="A39676" s="3"/>
      <c r="B39676" s="3"/>
      <c r="J39676" s="3"/>
      <c r="K39676" s="5"/>
      <c r="L39676" s="8"/>
      <c r="N39676" s="5"/>
      <c r="O39676" s="10"/>
      <c r="P39676" s="8"/>
    </row>
    <row r="39677" spans="1:16" s="2" customFormat="1" x14ac:dyDescent="0.15">
      <c r="A39677" s="3"/>
      <c r="B39677" s="3"/>
      <c r="J39677" s="3"/>
      <c r="K39677" s="5"/>
      <c r="L39677" s="8"/>
      <c r="N39677" s="5"/>
      <c r="O39677" s="10"/>
      <c r="P39677" s="8"/>
    </row>
    <row r="39678" spans="1:16" s="2" customFormat="1" x14ac:dyDescent="0.15">
      <c r="A39678" s="3"/>
      <c r="B39678" s="3"/>
      <c r="J39678" s="3"/>
      <c r="K39678" s="5"/>
      <c r="L39678" s="8"/>
      <c r="N39678" s="5"/>
      <c r="O39678" s="10"/>
      <c r="P39678" s="8"/>
    </row>
    <row r="39679" spans="1:16" s="2" customFormat="1" x14ac:dyDescent="0.15">
      <c r="A39679" s="3"/>
      <c r="B39679" s="3"/>
      <c r="J39679" s="3"/>
      <c r="K39679" s="5"/>
      <c r="L39679" s="8"/>
      <c r="N39679" s="5"/>
      <c r="O39679" s="10"/>
      <c r="P39679" s="8"/>
    </row>
    <row r="39680" spans="1:16" s="2" customFormat="1" x14ac:dyDescent="0.15">
      <c r="A39680" s="3"/>
      <c r="B39680" s="3"/>
      <c r="J39680" s="3"/>
      <c r="K39680" s="5"/>
      <c r="L39680" s="8"/>
      <c r="N39680" s="5"/>
      <c r="O39680" s="10"/>
      <c r="P39680" s="8"/>
    </row>
    <row r="39681" spans="1:16" s="2" customFormat="1" x14ac:dyDescent="0.15">
      <c r="A39681" s="3"/>
      <c r="B39681" s="3"/>
      <c r="J39681" s="3"/>
      <c r="K39681" s="5"/>
      <c r="L39681" s="8"/>
      <c r="N39681" s="5"/>
      <c r="O39681" s="10"/>
      <c r="P39681" s="8"/>
    </row>
    <row r="39682" spans="1:16" s="2" customFormat="1" x14ac:dyDescent="0.15">
      <c r="A39682" s="3"/>
      <c r="B39682" s="3"/>
      <c r="J39682" s="3"/>
      <c r="K39682" s="5"/>
      <c r="L39682" s="8"/>
      <c r="N39682" s="5"/>
      <c r="O39682" s="10"/>
      <c r="P39682" s="8"/>
    </row>
    <row r="39683" spans="1:16" s="2" customFormat="1" x14ac:dyDescent="0.15">
      <c r="A39683" s="3"/>
      <c r="B39683" s="3"/>
      <c r="J39683" s="3"/>
      <c r="K39683" s="5"/>
      <c r="L39683" s="8"/>
      <c r="N39683" s="5"/>
      <c r="O39683" s="10"/>
      <c r="P39683" s="8"/>
    </row>
    <row r="39684" spans="1:16" s="2" customFormat="1" x14ac:dyDescent="0.15">
      <c r="A39684" s="3"/>
      <c r="B39684" s="3"/>
      <c r="J39684" s="3"/>
      <c r="K39684" s="5"/>
      <c r="L39684" s="8"/>
      <c r="N39684" s="5"/>
      <c r="O39684" s="10"/>
      <c r="P39684" s="8"/>
    </row>
    <row r="39685" spans="1:16" s="2" customFormat="1" x14ac:dyDescent="0.15">
      <c r="A39685" s="3"/>
      <c r="B39685" s="3"/>
      <c r="J39685" s="3"/>
      <c r="K39685" s="5"/>
      <c r="L39685" s="8"/>
      <c r="N39685" s="5"/>
      <c r="O39685" s="10"/>
      <c r="P39685" s="8"/>
    </row>
    <row r="39686" spans="1:16" s="2" customFormat="1" x14ac:dyDescent="0.15">
      <c r="A39686" s="3"/>
      <c r="B39686" s="3"/>
      <c r="J39686" s="3"/>
      <c r="K39686" s="5"/>
      <c r="L39686" s="8"/>
      <c r="N39686" s="5"/>
      <c r="O39686" s="10"/>
      <c r="P39686" s="8"/>
    </row>
    <row r="39687" spans="1:16" s="2" customFormat="1" x14ac:dyDescent="0.15">
      <c r="A39687" s="3"/>
      <c r="B39687" s="3"/>
      <c r="J39687" s="3"/>
      <c r="K39687" s="5"/>
      <c r="L39687" s="8"/>
      <c r="N39687" s="5"/>
      <c r="O39687" s="10"/>
      <c r="P39687" s="8"/>
    </row>
    <row r="39688" spans="1:16" s="2" customFormat="1" x14ac:dyDescent="0.15">
      <c r="A39688" s="3"/>
      <c r="B39688" s="3"/>
      <c r="J39688" s="3"/>
      <c r="K39688" s="5"/>
      <c r="L39688" s="8"/>
      <c r="N39688" s="5"/>
      <c r="O39688" s="10"/>
      <c r="P39688" s="8"/>
    </row>
    <row r="39689" spans="1:16" s="2" customFormat="1" x14ac:dyDescent="0.15">
      <c r="A39689" s="3"/>
      <c r="B39689" s="3"/>
      <c r="J39689" s="3"/>
      <c r="K39689" s="5"/>
      <c r="L39689" s="8"/>
      <c r="N39689" s="5"/>
      <c r="O39689" s="10"/>
      <c r="P39689" s="8"/>
    </row>
    <row r="39690" spans="1:16" s="2" customFormat="1" x14ac:dyDescent="0.15">
      <c r="A39690" s="3"/>
      <c r="B39690" s="3"/>
      <c r="J39690" s="3"/>
      <c r="K39690" s="5"/>
      <c r="L39690" s="8"/>
      <c r="N39690" s="5"/>
      <c r="O39690" s="10"/>
      <c r="P39690" s="8"/>
    </row>
    <row r="39691" spans="1:16" s="2" customFormat="1" x14ac:dyDescent="0.15">
      <c r="A39691" s="3"/>
      <c r="B39691" s="3"/>
      <c r="J39691" s="3"/>
      <c r="K39691" s="5"/>
      <c r="L39691" s="8"/>
      <c r="N39691" s="5"/>
      <c r="O39691" s="10"/>
      <c r="P39691" s="8"/>
    </row>
    <row r="39692" spans="1:16" s="2" customFormat="1" x14ac:dyDescent="0.15">
      <c r="A39692" s="3"/>
      <c r="B39692" s="3"/>
      <c r="J39692" s="3"/>
      <c r="K39692" s="5"/>
      <c r="L39692" s="8"/>
      <c r="N39692" s="5"/>
      <c r="O39692" s="10"/>
      <c r="P39692" s="8"/>
    </row>
    <row r="39693" spans="1:16" s="2" customFormat="1" x14ac:dyDescent="0.15">
      <c r="A39693" s="3"/>
      <c r="B39693" s="3"/>
      <c r="J39693" s="3"/>
      <c r="K39693" s="5"/>
      <c r="L39693" s="8"/>
      <c r="N39693" s="5"/>
      <c r="O39693" s="10"/>
      <c r="P39693" s="8"/>
    </row>
    <row r="39694" spans="1:16" s="2" customFormat="1" x14ac:dyDescent="0.15">
      <c r="A39694" s="3"/>
      <c r="B39694" s="3"/>
      <c r="J39694" s="3"/>
      <c r="K39694" s="5"/>
      <c r="L39694" s="8"/>
      <c r="N39694" s="5"/>
      <c r="O39694" s="10"/>
      <c r="P39694" s="8"/>
    </row>
    <row r="39695" spans="1:16" s="2" customFormat="1" x14ac:dyDescent="0.15">
      <c r="A39695" s="3"/>
      <c r="B39695" s="3"/>
      <c r="J39695" s="3"/>
      <c r="K39695" s="5"/>
      <c r="L39695" s="8"/>
      <c r="N39695" s="5"/>
      <c r="O39695" s="10"/>
      <c r="P39695" s="8"/>
    </row>
    <row r="39696" spans="1:16" s="2" customFormat="1" x14ac:dyDescent="0.15">
      <c r="A39696" s="3"/>
      <c r="B39696" s="3"/>
      <c r="J39696" s="3"/>
      <c r="K39696" s="5"/>
      <c r="L39696" s="8"/>
      <c r="N39696" s="5"/>
      <c r="O39696" s="10"/>
      <c r="P39696" s="8"/>
    </row>
    <row r="39697" spans="1:16" s="2" customFormat="1" x14ac:dyDescent="0.15">
      <c r="A39697" s="3"/>
      <c r="B39697" s="3"/>
      <c r="J39697" s="3"/>
      <c r="K39697" s="5"/>
      <c r="L39697" s="8"/>
      <c r="N39697" s="5"/>
      <c r="O39697" s="10"/>
      <c r="P39697" s="8"/>
    </row>
    <row r="39698" spans="1:16" s="2" customFormat="1" x14ac:dyDescent="0.15">
      <c r="A39698" s="3"/>
      <c r="B39698" s="3"/>
      <c r="J39698" s="3"/>
      <c r="K39698" s="5"/>
      <c r="L39698" s="8"/>
      <c r="N39698" s="5"/>
      <c r="O39698" s="10"/>
      <c r="P39698" s="8"/>
    </row>
    <row r="39699" spans="1:16" s="2" customFormat="1" x14ac:dyDescent="0.15">
      <c r="A39699" s="3"/>
      <c r="B39699" s="3"/>
      <c r="J39699" s="3"/>
      <c r="K39699" s="5"/>
      <c r="L39699" s="8"/>
      <c r="N39699" s="5"/>
      <c r="O39699" s="10"/>
      <c r="P39699" s="8"/>
    </row>
    <row r="39700" spans="1:16" s="2" customFormat="1" x14ac:dyDescent="0.15">
      <c r="A39700" s="3"/>
      <c r="B39700" s="3"/>
      <c r="J39700" s="3"/>
      <c r="K39700" s="5"/>
      <c r="L39700" s="8"/>
      <c r="N39700" s="5"/>
      <c r="O39700" s="10"/>
      <c r="P39700" s="8"/>
    </row>
    <row r="39701" spans="1:16" s="2" customFormat="1" x14ac:dyDescent="0.15">
      <c r="A39701" s="3"/>
      <c r="B39701" s="3"/>
      <c r="J39701" s="3"/>
      <c r="K39701" s="5"/>
      <c r="L39701" s="8"/>
      <c r="N39701" s="5"/>
      <c r="O39701" s="10"/>
      <c r="P39701" s="8"/>
    </row>
    <row r="39702" spans="1:16" s="2" customFormat="1" x14ac:dyDescent="0.15">
      <c r="A39702" s="3"/>
      <c r="B39702" s="3"/>
      <c r="J39702" s="3"/>
      <c r="K39702" s="5"/>
      <c r="L39702" s="8"/>
      <c r="N39702" s="5"/>
      <c r="O39702" s="10"/>
      <c r="P39702" s="8"/>
    </row>
    <row r="39703" spans="1:16" s="2" customFormat="1" x14ac:dyDescent="0.15">
      <c r="A39703" s="3"/>
      <c r="B39703" s="3"/>
      <c r="J39703" s="3"/>
      <c r="K39703" s="5"/>
      <c r="L39703" s="8"/>
      <c r="N39703" s="5"/>
      <c r="O39703" s="10"/>
      <c r="P39703" s="8"/>
    </row>
    <row r="39704" spans="1:16" s="2" customFormat="1" x14ac:dyDescent="0.15">
      <c r="A39704" s="3"/>
      <c r="B39704" s="3"/>
      <c r="J39704" s="3"/>
      <c r="K39704" s="5"/>
      <c r="L39704" s="8"/>
      <c r="N39704" s="5"/>
      <c r="O39704" s="10"/>
      <c r="P39704" s="8"/>
    </row>
    <row r="39705" spans="1:16" s="2" customFormat="1" x14ac:dyDescent="0.15">
      <c r="A39705" s="3"/>
      <c r="B39705" s="3"/>
      <c r="J39705" s="3"/>
      <c r="K39705" s="5"/>
      <c r="L39705" s="8"/>
      <c r="N39705" s="5"/>
      <c r="O39705" s="10"/>
      <c r="P39705" s="8"/>
    </row>
    <row r="39706" spans="1:16" s="2" customFormat="1" x14ac:dyDescent="0.15">
      <c r="A39706" s="3"/>
      <c r="B39706" s="3"/>
      <c r="J39706" s="3"/>
      <c r="K39706" s="5"/>
      <c r="L39706" s="8"/>
      <c r="N39706" s="5"/>
      <c r="O39706" s="10"/>
      <c r="P39706" s="8"/>
    </row>
    <row r="39707" spans="1:16" s="2" customFormat="1" x14ac:dyDescent="0.15">
      <c r="A39707" s="3"/>
      <c r="B39707" s="3"/>
      <c r="J39707" s="3"/>
      <c r="K39707" s="5"/>
      <c r="L39707" s="8"/>
      <c r="N39707" s="5"/>
      <c r="O39707" s="10"/>
      <c r="P39707" s="8"/>
    </row>
    <row r="39708" spans="1:16" s="2" customFormat="1" x14ac:dyDescent="0.15">
      <c r="A39708" s="3"/>
      <c r="B39708" s="3"/>
      <c r="J39708" s="3"/>
      <c r="K39708" s="5"/>
      <c r="L39708" s="8"/>
      <c r="N39708" s="5"/>
      <c r="O39708" s="10"/>
      <c r="P39708" s="8"/>
    </row>
    <row r="39709" spans="1:16" s="2" customFormat="1" x14ac:dyDescent="0.15">
      <c r="A39709" s="3"/>
      <c r="B39709" s="3"/>
      <c r="J39709" s="3"/>
      <c r="K39709" s="5"/>
      <c r="L39709" s="8"/>
      <c r="N39709" s="5"/>
      <c r="O39709" s="10"/>
      <c r="P39709" s="8"/>
    </row>
    <row r="39710" spans="1:16" s="2" customFormat="1" x14ac:dyDescent="0.15">
      <c r="A39710" s="3"/>
      <c r="B39710" s="3"/>
      <c r="J39710" s="3"/>
      <c r="K39710" s="5"/>
      <c r="L39710" s="8"/>
      <c r="N39710" s="5"/>
      <c r="O39710" s="10"/>
      <c r="P39710" s="8"/>
    </row>
    <row r="39711" spans="1:16" s="2" customFormat="1" x14ac:dyDescent="0.15">
      <c r="A39711" s="3"/>
      <c r="B39711" s="3"/>
      <c r="J39711" s="3"/>
      <c r="K39711" s="5"/>
      <c r="L39711" s="8"/>
      <c r="N39711" s="5"/>
      <c r="O39711" s="10"/>
      <c r="P39711" s="8"/>
    </row>
    <row r="39712" spans="1:16" s="2" customFormat="1" x14ac:dyDescent="0.15">
      <c r="A39712" s="3"/>
      <c r="B39712" s="3"/>
      <c r="J39712" s="3"/>
      <c r="K39712" s="5"/>
      <c r="L39712" s="8"/>
      <c r="N39712" s="5"/>
      <c r="O39712" s="10"/>
      <c r="P39712" s="8"/>
    </row>
    <row r="39713" spans="1:16" s="2" customFormat="1" x14ac:dyDescent="0.15">
      <c r="A39713" s="3"/>
      <c r="B39713" s="3"/>
      <c r="J39713" s="3"/>
      <c r="K39713" s="5"/>
      <c r="L39713" s="8"/>
      <c r="N39713" s="5"/>
      <c r="O39713" s="10"/>
      <c r="P39713" s="8"/>
    </row>
    <row r="39714" spans="1:16" s="2" customFormat="1" x14ac:dyDescent="0.15">
      <c r="A39714" s="3"/>
      <c r="B39714" s="3"/>
      <c r="J39714" s="3"/>
      <c r="K39714" s="5"/>
      <c r="L39714" s="8"/>
      <c r="N39714" s="5"/>
      <c r="O39714" s="10"/>
      <c r="P39714" s="8"/>
    </row>
    <row r="39715" spans="1:16" s="2" customFormat="1" x14ac:dyDescent="0.15">
      <c r="A39715" s="3"/>
      <c r="B39715" s="3"/>
      <c r="J39715" s="3"/>
      <c r="K39715" s="5"/>
      <c r="L39715" s="8"/>
      <c r="N39715" s="5"/>
      <c r="O39715" s="10"/>
      <c r="P39715" s="8"/>
    </row>
    <row r="39716" spans="1:16" s="2" customFormat="1" x14ac:dyDescent="0.15">
      <c r="A39716" s="3"/>
      <c r="B39716" s="3"/>
      <c r="J39716" s="3"/>
      <c r="K39716" s="5"/>
      <c r="L39716" s="8"/>
      <c r="N39716" s="5"/>
      <c r="O39716" s="10"/>
      <c r="P39716" s="8"/>
    </row>
    <row r="39717" spans="1:16" s="2" customFormat="1" x14ac:dyDescent="0.15">
      <c r="A39717" s="3"/>
      <c r="B39717" s="3"/>
      <c r="J39717" s="3"/>
      <c r="K39717" s="5"/>
      <c r="L39717" s="8"/>
      <c r="N39717" s="5"/>
      <c r="O39717" s="10"/>
      <c r="P39717" s="8"/>
    </row>
    <row r="39718" spans="1:16" s="2" customFormat="1" x14ac:dyDescent="0.15">
      <c r="A39718" s="3"/>
      <c r="B39718" s="3"/>
      <c r="J39718" s="3"/>
      <c r="K39718" s="5"/>
      <c r="L39718" s="8"/>
      <c r="N39718" s="5"/>
      <c r="O39718" s="10"/>
      <c r="P39718" s="8"/>
    </row>
    <row r="39719" spans="1:16" s="2" customFormat="1" x14ac:dyDescent="0.15">
      <c r="A39719" s="3"/>
      <c r="B39719" s="3"/>
      <c r="J39719" s="3"/>
      <c r="K39719" s="5"/>
      <c r="L39719" s="8"/>
      <c r="N39719" s="5"/>
      <c r="O39719" s="10"/>
      <c r="P39719" s="8"/>
    </row>
    <row r="39720" spans="1:16" s="2" customFormat="1" x14ac:dyDescent="0.15">
      <c r="A39720" s="3"/>
      <c r="B39720" s="3"/>
      <c r="J39720" s="3"/>
      <c r="K39720" s="5"/>
      <c r="L39720" s="8"/>
      <c r="N39720" s="5"/>
      <c r="O39720" s="10"/>
      <c r="P39720" s="8"/>
    </row>
    <row r="39721" spans="1:16" s="2" customFormat="1" x14ac:dyDescent="0.15">
      <c r="A39721" s="3"/>
      <c r="B39721" s="3"/>
      <c r="J39721" s="3"/>
      <c r="K39721" s="5"/>
      <c r="L39721" s="8"/>
      <c r="N39721" s="5"/>
      <c r="O39721" s="10"/>
      <c r="P39721" s="8"/>
    </row>
    <row r="39722" spans="1:16" s="2" customFormat="1" x14ac:dyDescent="0.15">
      <c r="A39722" s="3"/>
      <c r="B39722" s="3"/>
      <c r="J39722" s="3"/>
      <c r="K39722" s="5"/>
      <c r="L39722" s="8"/>
      <c r="N39722" s="5"/>
      <c r="O39722" s="10"/>
      <c r="P39722" s="8"/>
    </row>
    <row r="39723" spans="1:16" s="2" customFormat="1" x14ac:dyDescent="0.15">
      <c r="A39723" s="3"/>
      <c r="B39723" s="3"/>
      <c r="J39723" s="3"/>
      <c r="K39723" s="5"/>
      <c r="L39723" s="8"/>
      <c r="N39723" s="5"/>
      <c r="O39723" s="10"/>
      <c r="P39723" s="8"/>
    </row>
    <row r="39724" spans="1:16" s="2" customFormat="1" x14ac:dyDescent="0.15">
      <c r="A39724" s="3"/>
      <c r="B39724" s="3"/>
      <c r="J39724" s="3"/>
      <c r="K39724" s="5"/>
      <c r="L39724" s="8"/>
      <c r="N39724" s="5"/>
      <c r="O39724" s="10"/>
      <c r="P39724" s="8"/>
    </row>
    <row r="39725" spans="1:16" s="2" customFormat="1" x14ac:dyDescent="0.15">
      <c r="A39725" s="3"/>
      <c r="B39725" s="3"/>
      <c r="J39725" s="3"/>
      <c r="K39725" s="5"/>
      <c r="L39725" s="8"/>
      <c r="N39725" s="5"/>
      <c r="O39725" s="10"/>
      <c r="P39725" s="8"/>
    </row>
    <row r="39726" spans="1:16" s="2" customFormat="1" x14ac:dyDescent="0.15">
      <c r="A39726" s="3"/>
      <c r="B39726" s="3"/>
      <c r="J39726" s="3"/>
      <c r="K39726" s="5"/>
      <c r="L39726" s="8"/>
      <c r="N39726" s="5"/>
      <c r="O39726" s="10"/>
      <c r="P39726" s="8"/>
    </row>
    <row r="39727" spans="1:16" s="2" customFormat="1" x14ac:dyDescent="0.15">
      <c r="A39727" s="3"/>
      <c r="B39727" s="3"/>
      <c r="J39727" s="3"/>
      <c r="K39727" s="5"/>
      <c r="L39727" s="8"/>
      <c r="N39727" s="5"/>
      <c r="O39727" s="10"/>
      <c r="P39727" s="8"/>
    </row>
    <row r="39728" spans="1:16" s="2" customFormat="1" x14ac:dyDescent="0.15">
      <c r="A39728" s="3"/>
      <c r="B39728" s="3"/>
      <c r="J39728" s="3"/>
      <c r="K39728" s="5"/>
      <c r="L39728" s="8"/>
      <c r="N39728" s="5"/>
      <c r="O39728" s="10"/>
      <c r="P39728" s="8"/>
    </row>
    <row r="39729" spans="1:16" s="2" customFormat="1" x14ac:dyDescent="0.15">
      <c r="A39729" s="3"/>
      <c r="B39729" s="3"/>
      <c r="J39729" s="3"/>
      <c r="K39729" s="5"/>
      <c r="L39729" s="8"/>
      <c r="N39729" s="5"/>
      <c r="O39729" s="10"/>
      <c r="P39729" s="8"/>
    </row>
    <row r="39730" spans="1:16" s="2" customFormat="1" x14ac:dyDescent="0.15">
      <c r="A39730" s="3"/>
      <c r="B39730" s="3"/>
      <c r="J39730" s="3"/>
      <c r="K39730" s="5"/>
      <c r="L39730" s="8"/>
      <c r="N39730" s="5"/>
      <c r="O39730" s="10"/>
      <c r="P39730" s="8"/>
    </row>
    <row r="39731" spans="1:16" s="2" customFormat="1" x14ac:dyDescent="0.15">
      <c r="A39731" s="3"/>
      <c r="B39731" s="3"/>
      <c r="J39731" s="3"/>
      <c r="K39731" s="5"/>
      <c r="L39731" s="8"/>
      <c r="N39731" s="5"/>
      <c r="O39731" s="10"/>
      <c r="P39731" s="8"/>
    </row>
    <row r="39732" spans="1:16" s="2" customFormat="1" x14ac:dyDescent="0.15">
      <c r="A39732" s="3"/>
      <c r="B39732" s="3"/>
      <c r="J39732" s="3"/>
      <c r="K39732" s="5"/>
      <c r="L39732" s="8"/>
      <c r="N39732" s="5"/>
      <c r="O39732" s="10"/>
      <c r="P39732" s="8"/>
    </row>
    <row r="39733" spans="1:16" s="2" customFormat="1" x14ac:dyDescent="0.15">
      <c r="A39733" s="3"/>
      <c r="B39733" s="3"/>
      <c r="J39733" s="3"/>
      <c r="K39733" s="5"/>
      <c r="L39733" s="8"/>
      <c r="N39733" s="5"/>
      <c r="O39733" s="10"/>
      <c r="P39733" s="8"/>
    </row>
    <row r="39734" spans="1:16" s="2" customFormat="1" x14ac:dyDescent="0.15">
      <c r="A39734" s="3"/>
      <c r="B39734" s="3"/>
      <c r="J39734" s="3"/>
      <c r="K39734" s="5"/>
      <c r="L39734" s="8"/>
      <c r="N39734" s="5"/>
      <c r="O39734" s="10"/>
      <c r="P39734" s="8"/>
    </row>
    <row r="39735" spans="1:16" s="2" customFormat="1" x14ac:dyDescent="0.15">
      <c r="A39735" s="3"/>
      <c r="B39735" s="3"/>
      <c r="J39735" s="3"/>
      <c r="K39735" s="5"/>
      <c r="L39735" s="8"/>
      <c r="N39735" s="5"/>
      <c r="O39735" s="10"/>
      <c r="P39735" s="8"/>
    </row>
    <row r="39736" spans="1:16" s="2" customFormat="1" x14ac:dyDescent="0.15">
      <c r="A39736" s="3"/>
      <c r="B39736" s="3"/>
      <c r="J39736" s="3"/>
      <c r="K39736" s="5"/>
      <c r="L39736" s="8"/>
      <c r="N39736" s="5"/>
      <c r="O39736" s="10"/>
      <c r="P39736" s="8"/>
    </row>
    <row r="39737" spans="1:16" s="2" customFormat="1" x14ac:dyDescent="0.15">
      <c r="A39737" s="3"/>
      <c r="B39737" s="3"/>
      <c r="J39737" s="3"/>
      <c r="K39737" s="5"/>
      <c r="L39737" s="8"/>
      <c r="N39737" s="5"/>
      <c r="O39737" s="10"/>
      <c r="P39737" s="8"/>
    </row>
    <row r="39738" spans="1:16" s="2" customFormat="1" x14ac:dyDescent="0.15">
      <c r="A39738" s="3"/>
      <c r="B39738" s="3"/>
      <c r="J39738" s="3"/>
      <c r="K39738" s="5"/>
      <c r="L39738" s="8"/>
      <c r="N39738" s="5"/>
      <c r="O39738" s="10"/>
      <c r="P39738" s="8"/>
    </row>
    <row r="39739" spans="1:16" s="2" customFormat="1" x14ac:dyDescent="0.15">
      <c r="A39739" s="3"/>
      <c r="B39739" s="3"/>
      <c r="J39739" s="3"/>
      <c r="K39739" s="5"/>
      <c r="L39739" s="8"/>
      <c r="N39739" s="5"/>
      <c r="O39739" s="10"/>
      <c r="P39739" s="8"/>
    </row>
    <row r="39740" spans="1:16" s="2" customFormat="1" x14ac:dyDescent="0.15">
      <c r="A39740" s="3"/>
      <c r="B39740" s="3"/>
      <c r="J39740" s="3"/>
      <c r="K39740" s="5"/>
      <c r="L39740" s="8"/>
      <c r="N39740" s="5"/>
      <c r="O39740" s="10"/>
      <c r="P39740" s="8"/>
    </row>
    <row r="39741" spans="1:16" s="2" customFormat="1" x14ac:dyDescent="0.15">
      <c r="A39741" s="3"/>
      <c r="B39741" s="3"/>
      <c r="J39741" s="3"/>
      <c r="K39741" s="5"/>
      <c r="L39741" s="8"/>
      <c r="N39741" s="5"/>
      <c r="O39741" s="10"/>
      <c r="P39741" s="8"/>
    </row>
    <row r="39742" spans="1:16" s="2" customFormat="1" x14ac:dyDescent="0.15">
      <c r="A39742" s="3"/>
      <c r="B39742" s="3"/>
      <c r="J39742" s="3"/>
      <c r="K39742" s="5"/>
      <c r="L39742" s="8"/>
      <c r="N39742" s="5"/>
      <c r="O39742" s="10"/>
      <c r="P39742" s="8"/>
    </row>
    <row r="39743" spans="1:16" s="2" customFormat="1" x14ac:dyDescent="0.15">
      <c r="A39743" s="3"/>
      <c r="B39743" s="3"/>
      <c r="J39743" s="3"/>
      <c r="K39743" s="5"/>
      <c r="L39743" s="8"/>
      <c r="N39743" s="5"/>
      <c r="O39743" s="10"/>
      <c r="P39743" s="8"/>
    </row>
    <row r="39744" spans="1:16" s="2" customFormat="1" x14ac:dyDescent="0.15">
      <c r="A39744" s="3"/>
      <c r="B39744" s="3"/>
      <c r="J39744" s="3"/>
      <c r="K39744" s="5"/>
      <c r="L39744" s="8"/>
      <c r="N39744" s="5"/>
      <c r="O39744" s="10"/>
      <c r="P39744" s="8"/>
    </row>
    <row r="39745" spans="1:16" s="2" customFormat="1" x14ac:dyDescent="0.15">
      <c r="A39745" s="3"/>
      <c r="B39745" s="3"/>
      <c r="J39745" s="3"/>
      <c r="K39745" s="5"/>
      <c r="L39745" s="8"/>
      <c r="N39745" s="5"/>
      <c r="O39745" s="10"/>
      <c r="P39745" s="8"/>
    </row>
    <row r="39746" spans="1:16" s="2" customFormat="1" x14ac:dyDescent="0.15">
      <c r="A39746" s="3"/>
      <c r="B39746" s="3"/>
      <c r="J39746" s="3"/>
      <c r="K39746" s="5"/>
      <c r="L39746" s="8"/>
      <c r="N39746" s="5"/>
      <c r="O39746" s="10"/>
      <c r="P39746" s="8"/>
    </row>
    <row r="39747" spans="1:16" s="2" customFormat="1" x14ac:dyDescent="0.15">
      <c r="A39747" s="3"/>
      <c r="B39747" s="3"/>
      <c r="J39747" s="3"/>
      <c r="K39747" s="5"/>
      <c r="L39747" s="8"/>
      <c r="N39747" s="5"/>
      <c r="O39747" s="10"/>
      <c r="P39747" s="8"/>
    </row>
    <row r="39748" spans="1:16" s="2" customFormat="1" x14ac:dyDescent="0.15">
      <c r="A39748" s="3"/>
      <c r="B39748" s="3"/>
      <c r="J39748" s="3"/>
      <c r="K39748" s="5"/>
      <c r="L39748" s="8"/>
      <c r="N39748" s="5"/>
      <c r="O39748" s="10"/>
      <c r="P39748" s="8"/>
    </row>
    <row r="39749" spans="1:16" s="2" customFormat="1" x14ac:dyDescent="0.15">
      <c r="A39749" s="3"/>
      <c r="B39749" s="3"/>
      <c r="J39749" s="3"/>
      <c r="K39749" s="5"/>
      <c r="L39749" s="8"/>
      <c r="N39749" s="5"/>
      <c r="O39749" s="10"/>
      <c r="P39749" s="8"/>
    </row>
    <row r="39750" spans="1:16" s="2" customFormat="1" x14ac:dyDescent="0.15">
      <c r="A39750" s="3"/>
      <c r="B39750" s="3"/>
      <c r="J39750" s="3"/>
      <c r="K39750" s="5"/>
      <c r="L39750" s="8"/>
      <c r="N39750" s="5"/>
      <c r="O39750" s="10"/>
      <c r="P39750" s="8"/>
    </row>
    <row r="39751" spans="1:16" s="2" customFormat="1" x14ac:dyDescent="0.15">
      <c r="A39751" s="3"/>
      <c r="B39751" s="3"/>
      <c r="J39751" s="3"/>
      <c r="K39751" s="5"/>
      <c r="L39751" s="8"/>
      <c r="N39751" s="5"/>
      <c r="O39751" s="10"/>
      <c r="P39751" s="8"/>
    </row>
    <row r="39752" spans="1:16" s="2" customFormat="1" x14ac:dyDescent="0.15">
      <c r="A39752" s="3"/>
      <c r="B39752" s="3"/>
      <c r="J39752" s="3"/>
      <c r="K39752" s="5"/>
      <c r="L39752" s="8"/>
      <c r="N39752" s="5"/>
      <c r="O39752" s="10"/>
      <c r="P39752" s="8"/>
    </row>
    <row r="39753" spans="1:16" s="2" customFormat="1" x14ac:dyDescent="0.15">
      <c r="A39753" s="3"/>
      <c r="B39753" s="3"/>
      <c r="J39753" s="3"/>
      <c r="K39753" s="5"/>
      <c r="L39753" s="8"/>
      <c r="N39753" s="5"/>
      <c r="O39753" s="10"/>
      <c r="P39753" s="8"/>
    </row>
    <row r="39754" spans="1:16" s="2" customFormat="1" x14ac:dyDescent="0.15">
      <c r="A39754" s="3"/>
      <c r="B39754" s="3"/>
      <c r="J39754" s="3"/>
      <c r="K39754" s="5"/>
      <c r="L39754" s="8"/>
      <c r="N39754" s="5"/>
      <c r="O39754" s="10"/>
      <c r="P39754" s="8"/>
    </row>
    <row r="39755" spans="1:16" s="2" customFormat="1" x14ac:dyDescent="0.15">
      <c r="A39755" s="3"/>
      <c r="B39755" s="3"/>
      <c r="J39755" s="3"/>
      <c r="K39755" s="5"/>
      <c r="L39755" s="8"/>
      <c r="N39755" s="5"/>
      <c r="O39755" s="10"/>
      <c r="P39755" s="8"/>
    </row>
    <row r="39756" spans="1:16" s="2" customFormat="1" x14ac:dyDescent="0.15">
      <c r="A39756" s="3"/>
      <c r="B39756" s="3"/>
      <c r="J39756" s="3"/>
      <c r="K39756" s="5"/>
      <c r="L39756" s="8"/>
      <c r="N39756" s="5"/>
      <c r="O39756" s="10"/>
      <c r="P39756" s="8"/>
    </row>
    <row r="39757" spans="1:16" s="2" customFormat="1" x14ac:dyDescent="0.15">
      <c r="A39757" s="3"/>
      <c r="B39757" s="3"/>
      <c r="J39757" s="3"/>
      <c r="K39757" s="5"/>
      <c r="L39757" s="8"/>
      <c r="N39757" s="5"/>
      <c r="O39757" s="10"/>
      <c r="P39757" s="8"/>
    </row>
    <row r="39758" spans="1:16" s="2" customFormat="1" x14ac:dyDescent="0.15">
      <c r="A39758" s="3"/>
      <c r="B39758" s="3"/>
      <c r="J39758" s="3"/>
      <c r="K39758" s="5"/>
      <c r="L39758" s="8"/>
      <c r="N39758" s="5"/>
      <c r="O39758" s="10"/>
      <c r="P39758" s="8"/>
    </row>
    <row r="39759" spans="1:16" s="2" customFormat="1" x14ac:dyDescent="0.15">
      <c r="A39759" s="3"/>
      <c r="B39759" s="3"/>
      <c r="J39759" s="3"/>
      <c r="K39759" s="5"/>
      <c r="L39759" s="8"/>
      <c r="N39759" s="5"/>
      <c r="O39759" s="10"/>
      <c r="P39759" s="8"/>
    </row>
    <row r="39760" spans="1:16" s="2" customFormat="1" x14ac:dyDescent="0.15">
      <c r="A39760" s="3"/>
      <c r="B39760" s="3"/>
      <c r="J39760" s="3"/>
      <c r="K39760" s="5"/>
      <c r="L39760" s="8"/>
      <c r="N39760" s="5"/>
      <c r="O39760" s="10"/>
      <c r="P39760" s="8"/>
    </row>
    <row r="39761" spans="1:16" s="2" customFormat="1" x14ac:dyDescent="0.15">
      <c r="A39761" s="3"/>
      <c r="B39761" s="3"/>
      <c r="J39761" s="3"/>
      <c r="K39761" s="5"/>
      <c r="L39761" s="8"/>
      <c r="N39761" s="5"/>
      <c r="O39761" s="10"/>
      <c r="P39761" s="8"/>
    </row>
    <row r="39762" spans="1:16" s="2" customFormat="1" x14ac:dyDescent="0.15">
      <c r="A39762" s="3"/>
      <c r="B39762" s="3"/>
      <c r="J39762" s="3"/>
      <c r="K39762" s="5"/>
      <c r="L39762" s="8"/>
      <c r="N39762" s="5"/>
      <c r="O39762" s="10"/>
      <c r="P39762" s="8"/>
    </row>
    <row r="39763" spans="1:16" s="2" customFormat="1" x14ac:dyDescent="0.15">
      <c r="A39763" s="3"/>
      <c r="B39763" s="3"/>
      <c r="J39763" s="3"/>
      <c r="K39763" s="5"/>
      <c r="L39763" s="8"/>
      <c r="N39763" s="5"/>
      <c r="O39763" s="10"/>
      <c r="P39763" s="8"/>
    </row>
    <row r="39764" spans="1:16" s="2" customFormat="1" x14ac:dyDescent="0.15">
      <c r="A39764" s="3"/>
      <c r="B39764" s="3"/>
      <c r="J39764" s="3"/>
      <c r="K39764" s="5"/>
      <c r="L39764" s="8"/>
      <c r="N39764" s="5"/>
      <c r="O39764" s="10"/>
      <c r="P39764" s="8"/>
    </row>
    <row r="39765" spans="1:16" s="2" customFormat="1" x14ac:dyDescent="0.15">
      <c r="A39765" s="3"/>
      <c r="B39765" s="3"/>
      <c r="J39765" s="3"/>
      <c r="K39765" s="5"/>
      <c r="L39765" s="8"/>
      <c r="N39765" s="5"/>
      <c r="O39765" s="10"/>
      <c r="P39765" s="8"/>
    </row>
    <row r="39766" spans="1:16" s="2" customFormat="1" x14ac:dyDescent="0.15">
      <c r="A39766" s="3"/>
      <c r="B39766" s="3"/>
      <c r="J39766" s="3"/>
      <c r="K39766" s="5"/>
      <c r="L39766" s="8"/>
      <c r="N39766" s="5"/>
      <c r="O39766" s="10"/>
      <c r="P39766" s="8"/>
    </row>
    <row r="39767" spans="1:16" s="2" customFormat="1" x14ac:dyDescent="0.15">
      <c r="A39767" s="3"/>
      <c r="B39767" s="3"/>
      <c r="J39767" s="3"/>
      <c r="K39767" s="5"/>
      <c r="L39767" s="8"/>
      <c r="N39767" s="5"/>
      <c r="O39767" s="10"/>
      <c r="P39767" s="8"/>
    </row>
    <row r="39768" spans="1:16" s="2" customFormat="1" x14ac:dyDescent="0.15">
      <c r="A39768" s="3"/>
      <c r="B39768" s="3"/>
      <c r="J39768" s="3"/>
      <c r="K39768" s="5"/>
      <c r="L39768" s="8"/>
      <c r="N39768" s="5"/>
      <c r="O39768" s="10"/>
      <c r="P39768" s="8"/>
    </row>
    <row r="39769" spans="1:16" s="2" customFormat="1" x14ac:dyDescent="0.15">
      <c r="A39769" s="3"/>
      <c r="B39769" s="3"/>
      <c r="J39769" s="3"/>
      <c r="K39769" s="5"/>
      <c r="L39769" s="8"/>
      <c r="N39769" s="5"/>
      <c r="O39769" s="10"/>
      <c r="P39769" s="8"/>
    </row>
    <row r="39770" spans="1:16" s="2" customFormat="1" x14ac:dyDescent="0.15">
      <c r="A39770" s="3"/>
      <c r="B39770" s="3"/>
      <c r="J39770" s="3"/>
      <c r="K39770" s="5"/>
      <c r="L39770" s="8"/>
      <c r="N39770" s="5"/>
      <c r="O39770" s="10"/>
      <c r="P39770" s="8"/>
    </row>
    <row r="39771" spans="1:16" s="2" customFormat="1" x14ac:dyDescent="0.15">
      <c r="A39771" s="3"/>
      <c r="B39771" s="3"/>
      <c r="J39771" s="3"/>
      <c r="K39771" s="5"/>
      <c r="L39771" s="8"/>
      <c r="N39771" s="5"/>
      <c r="O39771" s="10"/>
      <c r="P39771" s="8"/>
    </row>
    <row r="39772" spans="1:16" s="2" customFormat="1" x14ac:dyDescent="0.15">
      <c r="A39772" s="3"/>
      <c r="B39772" s="3"/>
      <c r="J39772" s="3"/>
      <c r="K39772" s="5"/>
      <c r="L39772" s="8"/>
      <c r="N39772" s="5"/>
      <c r="O39772" s="10"/>
      <c r="P39772" s="8"/>
    </row>
    <row r="39773" spans="1:16" s="2" customFormat="1" x14ac:dyDescent="0.15">
      <c r="A39773" s="3"/>
      <c r="B39773" s="3"/>
      <c r="J39773" s="3"/>
      <c r="K39773" s="5"/>
      <c r="L39773" s="8"/>
      <c r="N39773" s="5"/>
      <c r="O39773" s="10"/>
      <c r="P39773" s="8"/>
    </row>
    <row r="39774" spans="1:16" s="2" customFormat="1" x14ac:dyDescent="0.15">
      <c r="A39774" s="3"/>
      <c r="B39774" s="3"/>
      <c r="J39774" s="3"/>
      <c r="K39774" s="5"/>
      <c r="L39774" s="8"/>
      <c r="N39774" s="5"/>
      <c r="O39774" s="10"/>
      <c r="P39774" s="8"/>
    </row>
    <row r="39775" spans="1:16" s="2" customFormat="1" x14ac:dyDescent="0.15">
      <c r="A39775" s="3"/>
      <c r="B39775" s="3"/>
      <c r="J39775" s="3"/>
      <c r="K39775" s="5"/>
      <c r="L39775" s="8"/>
      <c r="N39775" s="5"/>
      <c r="O39775" s="10"/>
      <c r="P39775" s="8"/>
    </row>
    <row r="39776" spans="1:16" s="2" customFormat="1" x14ac:dyDescent="0.15">
      <c r="A39776" s="3"/>
      <c r="B39776" s="3"/>
      <c r="J39776" s="3"/>
      <c r="K39776" s="5"/>
      <c r="L39776" s="8"/>
      <c r="N39776" s="5"/>
      <c r="O39776" s="10"/>
      <c r="P39776" s="8"/>
    </row>
    <row r="39777" spans="1:16" s="2" customFormat="1" x14ac:dyDescent="0.15">
      <c r="A39777" s="3"/>
      <c r="B39777" s="3"/>
      <c r="J39777" s="3"/>
      <c r="K39777" s="5"/>
      <c r="L39777" s="8"/>
      <c r="N39777" s="5"/>
      <c r="O39777" s="10"/>
      <c r="P39777" s="8"/>
    </row>
    <row r="39778" spans="1:16" s="2" customFormat="1" x14ac:dyDescent="0.15">
      <c r="A39778" s="3"/>
      <c r="B39778" s="3"/>
      <c r="J39778" s="3"/>
      <c r="K39778" s="5"/>
      <c r="L39778" s="8"/>
      <c r="N39778" s="5"/>
      <c r="O39778" s="10"/>
      <c r="P39778" s="8"/>
    </row>
    <row r="39779" spans="1:16" s="2" customFormat="1" x14ac:dyDescent="0.15">
      <c r="A39779" s="3"/>
      <c r="B39779" s="3"/>
      <c r="J39779" s="3"/>
      <c r="K39779" s="5"/>
      <c r="L39779" s="8"/>
      <c r="N39779" s="5"/>
      <c r="O39779" s="10"/>
      <c r="P39779" s="8"/>
    </row>
    <row r="39780" spans="1:16" s="2" customFormat="1" x14ac:dyDescent="0.15">
      <c r="A39780" s="3"/>
      <c r="B39780" s="3"/>
      <c r="J39780" s="3"/>
      <c r="K39780" s="5"/>
      <c r="L39780" s="8"/>
      <c r="N39780" s="5"/>
      <c r="O39780" s="10"/>
      <c r="P39780" s="8"/>
    </row>
    <row r="39781" spans="1:16" s="2" customFormat="1" x14ac:dyDescent="0.15">
      <c r="A39781" s="3"/>
      <c r="B39781" s="3"/>
      <c r="J39781" s="3"/>
      <c r="K39781" s="5"/>
      <c r="L39781" s="8"/>
      <c r="N39781" s="5"/>
      <c r="O39781" s="10"/>
      <c r="P39781" s="8"/>
    </row>
    <row r="39782" spans="1:16" s="2" customFormat="1" x14ac:dyDescent="0.15">
      <c r="A39782" s="3"/>
      <c r="B39782" s="3"/>
      <c r="J39782" s="3"/>
      <c r="K39782" s="5"/>
      <c r="L39782" s="8"/>
      <c r="N39782" s="5"/>
      <c r="O39782" s="10"/>
      <c r="P39782" s="8"/>
    </row>
    <row r="39783" spans="1:16" s="2" customFormat="1" x14ac:dyDescent="0.15">
      <c r="A39783" s="3"/>
      <c r="B39783" s="3"/>
      <c r="J39783" s="3"/>
      <c r="K39783" s="5"/>
      <c r="L39783" s="8"/>
      <c r="N39783" s="5"/>
      <c r="O39783" s="10"/>
      <c r="P39783" s="8"/>
    </row>
    <row r="39784" spans="1:16" s="2" customFormat="1" x14ac:dyDescent="0.15">
      <c r="A39784" s="3"/>
      <c r="B39784" s="3"/>
      <c r="J39784" s="3"/>
      <c r="K39784" s="5"/>
      <c r="L39784" s="8"/>
      <c r="N39784" s="5"/>
      <c r="O39784" s="10"/>
      <c r="P39784" s="8"/>
    </row>
    <row r="39785" spans="1:16" s="2" customFormat="1" x14ac:dyDescent="0.15">
      <c r="A39785" s="3"/>
      <c r="B39785" s="3"/>
      <c r="J39785" s="3"/>
      <c r="K39785" s="5"/>
      <c r="L39785" s="8"/>
      <c r="N39785" s="5"/>
      <c r="O39785" s="10"/>
      <c r="P39785" s="8"/>
    </row>
    <row r="39786" spans="1:16" s="2" customFormat="1" x14ac:dyDescent="0.15">
      <c r="A39786" s="3"/>
      <c r="B39786" s="3"/>
      <c r="J39786" s="3"/>
      <c r="K39786" s="5"/>
      <c r="L39786" s="8"/>
      <c r="N39786" s="5"/>
      <c r="O39786" s="10"/>
      <c r="P39786" s="8"/>
    </row>
    <row r="39787" spans="1:16" s="2" customFormat="1" x14ac:dyDescent="0.15">
      <c r="A39787" s="3"/>
      <c r="B39787" s="3"/>
      <c r="J39787" s="3"/>
      <c r="K39787" s="5"/>
      <c r="L39787" s="8"/>
      <c r="N39787" s="5"/>
      <c r="O39787" s="10"/>
      <c r="P39787" s="8"/>
    </row>
    <row r="39788" spans="1:16" s="2" customFormat="1" x14ac:dyDescent="0.15">
      <c r="A39788" s="3"/>
      <c r="B39788" s="3"/>
      <c r="J39788" s="3"/>
      <c r="K39788" s="5"/>
      <c r="L39788" s="8"/>
      <c r="N39788" s="5"/>
      <c r="O39788" s="10"/>
      <c r="P39788" s="8"/>
    </row>
    <row r="39789" spans="1:16" s="2" customFormat="1" x14ac:dyDescent="0.15">
      <c r="A39789" s="3"/>
      <c r="B39789" s="3"/>
      <c r="J39789" s="3"/>
      <c r="K39789" s="5"/>
      <c r="L39789" s="8"/>
      <c r="N39789" s="5"/>
      <c r="O39789" s="10"/>
      <c r="P39789" s="8"/>
    </row>
    <row r="39790" spans="1:16" s="2" customFormat="1" x14ac:dyDescent="0.15">
      <c r="A39790" s="3"/>
      <c r="B39790" s="3"/>
      <c r="J39790" s="3"/>
      <c r="K39790" s="5"/>
      <c r="L39790" s="8"/>
      <c r="N39790" s="5"/>
      <c r="O39790" s="10"/>
      <c r="P39790" s="8"/>
    </row>
    <row r="39791" spans="1:16" s="2" customFormat="1" x14ac:dyDescent="0.15">
      <c r="A39791" s="3"/>
      <c r="B39791" s="3"/>
      <c r="J39791" s="3"/>
      <c r="K39791" s="5"/>
      <c r="L39791" s="8"/>
      <c r="N39791" s="5"/>
      <c r="O39791" s="10"/>
      <c r="P39791" s="8"/>
    </row>
    <row r="39792" spans="1:16" s="2" customFormat="1" x14ac:dyDescent="0.15">
      <c r="A39792" s="3"/>
      <c r="B39792" s="3"/>
      <c r="J39792" s="3"/>
      <c r="K39792" s="5"/>
      <c r="L39792" s="8"/>
      <c r="N39792" s="5"/>
      <c r="O39792" s="10"/>
      <c r="P39792" s="8"/>
    </row>
    <row r="39793" spans="1:16" s="2" customFormat="1" x14ac:dyDescent="0.15">
      <c r="A39793" s="3"/>
      <c r="B39793" s="3"/>
      <c r="J39793" s="3"/>
      <c r="K39793" s="5"/>
      <c r="L39793" s="8"/>
      <c r="N39793" s="5"/>
      <c r="O39793" s="10"/>
      <c r="P39793" s="8"/>
    </row>
    <row r="39794" spans="1:16" s="2" customFormat="1" x14ac:dyDescent="0.15">
      <c r="A39794" s="3"/>
      <c r="B39794" s="3"/>
      <c r="J39794" s="3"/>
      <c r="K39794" s="5"/>
      <c r="L39794" s="8"/>
      <c r="N39794" s="5"/>
      <c r="O39794" s="10"/>
      <c r="P39794" s="8"/>
    </row>
    <row r="39795" spans="1:16" s="2" customFormat="1" x14ac:dyDescent="0.15">
      <c r="A39795" s="3"/>
      <c r="B39795" s="3"/>
      <c r="J39795" s="3"/>
      <c r="K39795" s="5"/>
      <c r="L39795" s="8"/>
      <c r="N39795" s="5"/>
      <c r="O39795" s="10"/>
      <c r="P39795" s="8"/>
    </row>
    <row r="39796" spans="1:16" s="2" customFormat="1" x14ac:dyDescent="0.15">
      <c r="A39796" s="3"/>
      <c r="B39796" s="3"/>
      <c r="J39796" s="3"/>
      <c r="K39796" s="5"/>
      <c r="L39796" s="8"/>
      <c r="N39796" s="5"/>
      <c r="O39796" s="10"/>
      <c r="P39796" s="8"/>
    </row>
    <row r="39797" spans="1:16" s="2" customFormat="1" x14ac:dyDescent="0.15">
      <c r="A39797" s="3"/>
      <c r="B39797" s="3"/>
      <c r="J39797" s="3"/>
      <c r="K39797" s="5"/>
      <c r="L39797" s="8"/>
      <c r="N39797" s="5"/>
      <c r="O39797" s="10"/>
      <c r="P39797" s="8"/>
    </row>
    <row r="39798" spans="1:16" s="2" customFormat="1" x14ac:dyDescent="0.15">
      <c r="A39798" s="3"/>
      <c r="B39798" s="3"/>
      <c r="J39798" s="3"/>
      <c r="K39798" s="5"/>
      <c r="L39798" s="8"/>
      <c r="N39798" s="5"/>
      <c r="O39798" s="10"/>
      <c r="P39798" s="8"/>
    </row>
    <row r="39799" spans="1:16" s="2" customFormat="1" x14ac:dyDescent="0.15">
      <c r="A39799" s="3"/>
      <c r="B39799" s="3"/>
      <c r="J39799" s="3"/>
      <c r="K39799" s="5"/>
      <c r="L39799" s="8"/>
      <c r="N39799" s="5"/>
      <c r="O39799" s="10"/>
      <c r="P39799" s="8"/>
    </row>
    <row r="39800" spans="1:16" s="2" customFormat="1" x14ac:dyDescent="0.15">
      <c r="A39800" s="3"/>
      <c r="B39800" s="3"/>
      <c r="J39800" s="3"/>
      <c r="K39800" s="5"/>
      <c r="L39800" s="8"/>
      <c r="N39800" s="5"/>
      <c r="O39800" s="10"/>
      <c r="P39800" s="8"/>
    </row>
    <row r="39801" spans="1:16" s="2" customFormat="1" x14ac:dyDescent="0.15">
      <c r="A39801" s="3"/>
      <c r="B39801" s="3"/>
      <c r="J39801" s="3"/>
      <c r="K39801" s="5"/>
      <c r="L39801" s="8"/>
      <c r="N39801" s="5"/>
      <c r="O39801" s="10"/>
      <c r="P39801" s="8"/>
    </row>
    <row r="39802" spans="1:16" s="2" customFormat="1" x14ac:dyDescent="0.15">
      <c r="A39802" s="3"/>
      <c r="B39802" s="3"/>
      <c r="J39802" s="3"/>
      <c r="K39802" s="5"/>
      <c r="L39802" s="8"/>
      <c r="N39802" s="5"/>
      <c r="O39802" s="10"/>
      <c r="P39802" s="8"/>
    </row>
    <row r="39803" spans="1:16" s="2" customFormat="1" x14ac:dyDescent="0.15">
      <c r="A39803" s="3"/>
      <c r="B39803" s="3"/>
      <c r="J39803" s="3"/>
      <c r="K39803" s="5"/>
      <c r="L39803" s="8"/>
      <c r="N39803" s="5"/>
      <c r="O39803" s="10"/>
      <c r="P39803" s="8"/>
    </row>
    <row r="39804" spans="1:16" s="2" customFormat="1" x14ac:dyDescent="0.15">
      <c r="A39804" s="3"/>
      <c r="B39804" s="3"/>
      <c r="J39804" s="3"/>
      <c r="K39804" s="5"/>
      <c r="L39804" s="8"/>
      <c r="N39804" s="5"/>
      <c r="O39804" s="10"/>
      <c r="P39804" s="8"/>
    </row>
    <row r="39805" spans="1:16" s="2" customFormat="1" x14ac:dyDescent="0.15">
      <c r="A39805" s="3"/>
      <c r="B39805" s="3"/>
      <c r="J39805" s="3"/>
      <c r="K39805" s="5"/>
      <c r="L39805" s="8"/>
      <c r="N39805" s="5"/>
      <c r="O39805" s="10"/>
      <c r="P39805" s="8"/>
    </row>
    <row r="39806" spans="1:16" s="2" customFormat="1" x14ac:dyDescent="0.15">
      <c r="A39806" s="3"/>
      <c r="B39806" s="3"/>
      <c r="J39806" s="3"/>
      <c r="K39806" s="5"/>
      <c r="L39806" s="8"/>
      <c r="N39806" s="5"/>
      <c r="O39806" s="10"/>
      <c r="P39806" s="8"/>
    </row>
    <row r="39807" spans="1:16" s="2" customFormat="1" x14ac:dyDescent="0.15">
      <c r="A39807" s="3"/>
      <c r="B39807" s="3"/>
      <c r="J39807" s="3"/>
      <c r="K39807" s="5"/>
      <c r="L39807" s="8"/>
      <c r="N39807" s="5"/>
      <c r="O39807" s="10"/>
      <c r="P39807" s="8"/>
    </row>
    <row r="39808" spans="1:16" s="2" customFormat="1" x14ac:dyDescent="0.15">
      <c r="A39808" s="3"/>
      <c r="B39808" s="3"/>
      <c r="J39808" s="3"/>
      <c r="K39808" s="5"/>
      <c r="L39808" s="8"/>
      <c r="N39808" s="5"/>
      <c r="O39808" s="10"/>
      <c r="P39808" s="8"/>
    </row>
    <row r="39809" spans="1:16" s="2" customFormat="1" x14ac:dyDescent="0.15">
      <c r="A39809" s="3"/>
      <c r="B39809" s="3"/>
      <c r="J39809" s="3"/>
      <c r="K39809" s="5"/>
      <c r="L39809" s="8"/>
      <c r="N39809" s="5"/>
      <c r="O39809" s="10"/>
      <c r="P39809" s="8"/>
    </row>
    <row r="39810" spans="1:16" s="2" customFormat="1" x14ac:dyDescent="0.15">
      <c r="A39810" s="3"/>
      <c r="B39810" s="3"/>
      <c r="J39810" s="3"/>
      <c r="K39810" s="5"/>
      <c r="L39810" s="8"/>
      <c r="N39810" s="5"/>
      <c r="O39810" s="10"/>
      <c r="P39810" s="8"/>
    </row>
    <row r="39811" spans="1:16" s="2" customFormat="1" x14ac:dyDescent="0.15">
      <c r="A39811" s="3"/>
      <c r="B39811" s="3"/>
      <c r="J39811" s="3"/>
      <c r="K39811" s="5"/>
      <c r="L39811" s="8"/>
      <c r="N39811" s="5"/>
      <c r="O39811" s="10"/>
      <c r="P39811" s="8"/>
    </row>
    <row r="39812" spans="1:16" s="2" customFormat="1" x14ac:dyDescent="0.15">
      <c r="A39812" s="3"/>
      <c r="B39812" s="3"/>
      <c r="J39812" s="3"/>
      <c r="K39812" s="5"/>
      <c r="L39812" s="8"/>
      <c r="N39812" s="5"/>
      <c r="O39812" s="10"/>
      <c r="P39812" s="8"/>
    </row>
    <row r="39813" spans="1:16" s="2" customFormat="1" x14ac:dyDescent="0.15">
      <c r="A39813" s="3"/>
      <c r="B39813" s="3"/>
      <c r="J39813" s="3"/>
      <c r="K39813" s="5"/>
      <c r="L39813" s="8"/>
      <c r="N39813" s="5"/>
      <c r="O39813" s="10"/>
      <c r="P39813" s="8"/>
    </row>
    <row r="39814" spans="1:16" s="2" customFormat="1" x14ac:dyDescent="0.15">
      <c r="A39814" s="3"/>
      <c r="B39814" s="3"/>
      <c r="J39814" s="3"/>
      <c r="K39814" s="5"/>
      <c r="L39814" s="8"/>
      <c r="N39814" s="5"/>
      <c r="O39814" s="10"/>
      <c r="P39814" s="8"/>
    </row>
    <row r="39815" spans="1:16" s="2" customFormat="1" x14ac:dyDescent="0.15">
      <c r="A39815" s="3"/>
      <c r="B39815" s="3"/>
      <c r="J39815" s="3"/>
      <c r="K39815" s="5"/>
      <c r="L39815" s="8"/>
      <c r="N39815" s="5"/>
      <c r="O39815" s="10"/>
      <c r="P39815" s="8"/>
    </row>
    <row r="39816" spans="1:16" s="2" customFormat="1" x14ac:dyDescent="0.15">
      <c r="A39816" s="3"/>
      <c r="B39816" s="3"/>
      <c r="J39816" s="3"/>
      <c r="K39816" s="5"/>
      <c r="L39816" s="8"/>
      <c r="N39816" s="5"/>
      <c r="O39816" s="10"/>
      <c r="P39816" s="8"/>
    </row>
    <row r="39817" spans="1:16" s="2" customFormat="1" x14ac:dyDescent="0.15">
      <c r="A39817" s="3"/>
      <c r="B39817" s="3"/>
      <c r="J39817" s="3"/>
      <c r="K39817" s="5"/>
      <c r="L39817" s="8"/>
      <c r="N39817" s="5"/>
      <c r="O39817" s="10"/>
      <c r="P39817" s="8"/>
    </row>
    <row r="39818" spans="1:16" s="2" customFormat="1" x14ac:dyDescent="0.15">
      <c r="A39818" s="3"/>
      <c r="B39818" s="3"/>
      <c r="J39818" s="3"/>
      <c r="K39818" s="5"/>
      <c r="L39818" s="8"/>
      <c r="N39818" s="5"/>
      <c r="O39818" s="10"/>
      <c r="P39818" s="8"/>
    </row>
    <row r="39819" spans="1:16" s="2" customFormat="1" x14ac:dyDescent="0.15">
      <c r="A39819" s="3"/>
      <c r="B39819" s="3"/>
      <c r="J39819" s="3"/>
      <c r="K39819" s="5"/>
      <c r="L39819" s="8"/>
      <c r="N39819" s="5"/>
      <c r="O39819" s="10"/>
      <c r="P39819" s="8"/>
    </row>
    <row r="39820" spans="1:16" s="2" customFormat="1" x14ac:dyDescent="0.15">
      <c r="A39820" s="3"/>
      <c r="B39820" s="3"/>
      <c r="J39820" s="3"/>
      <c r="K39820" s="5"/>
      <c r="L39820" s="8"/>
      <c r="N39820" s="5"/>
      <c r="O39820" s="10"/>
      <c r="P39820" s="8"/>
    </row>
    <row r="39821" spans="1:16" s="2" customFormat="1" x14ac:dyDescent="0.15">
      <c r="A39821" s="3"/>
      <c r="B39821" s="3"/>
      <c r="J39821" s="3"/>
      <c r="K39821" s="5"/>
      <c r="L39821" s="8"/>
      <c r="N39821" s="5"/>
      <c r="O39821" s="10"/>
      <c r="P39821" s="8"/>
    </row>
    <row r="39822" spans="1:16" s="2" customFormat="1" x14ac:dyDescent="0.15">
      <c r="A39822" s="3"/>
      <c r="B39822" s="3"/>
      <c r="J39822" s="3"/>
      <c r="K39822" s="5"/>
      <c r="L39822" s="8"/>
      <c r="N39822" s="5"/>
      <c r="O39822" s="10"/>
      <c r="P39822" s="8"/>
    </row>
    <row r="39823" spans="1:16" s="2" customFormat="1" x14ac:dyDescent="0.15">
      <c r="A39823" s="3"/>
      <c r="B39823" s="3"/>
      <c r="J39823" s="3"/>
      <c r="K39823" s="5"/>
      <c r="L39823" s="8"/>
      <c r="N39823" s="5"/>
      <c r="O39823" s="10"/>
      <c r="P39823" s="8"/>
    </row>
    <row r="39824" spans="1:16" s="2" customFormat="1" x14ac:dyDescent="0.15">
      <c r="A39824" s="3"/>
      <c r="B39824" s="3"/>
      <c r="J39824" s="3"/>
      <c r="K39824" s="5"/>
      <c r="L39824" s="8"/>
      <c r="N39824" s="5"/>
      <c r="O39824" s="10"/>
      <c r="P39824" s="8"/>
    </row>
    <row r="39825" spans="1:16" s="2" customFormat="1" x14ac:dyDescent="0.15">
      <c r="A39825" s="3"/>
      <c r="B39825" s="3"/>
      <c r="J39825" s="3"/>
      <c r="K39825" s="5"/>
      <c r="L39825" s="8"/>
      <c r="N39825" s="5"/>
      <c r="O39825" s="10"/>
      <c r="P39825" s="8"/>
    </row>
    <row r="39826" spans="1:16" s="2" customFormat="1" x14ac:dyDescent="0.15">
      <c r="A39826" s="3"/>
      <c r="B39826" s="3"/>
      <c r="J39826" s="3"/>
      <c r="K39826" s="5"/>
      <c r="L39826" s="8"/>
      <c r="N39826" s="5"/>
      <c r="O39826" s="10"/>
      <c r="P39826" s="8"/>
    </row>
    <row r="39827" spans="1:16" s="2" customFormat="1" x14ac:dyDescent="0.15">
      <c r="A39827" s="3"/>
      <c r="B39827" s="3"/>
      <c r="J39827" s="3"/>
      <c r="K39827" s="5"/>
      <c r="L39827" s="8"/>
      <c r="N39827" s="5"/>
      <c r="O39827" s="10"/>
      <c r="P39827" s="8"/>
    </row>
    <row r="39828" spans="1:16" s="2" customFormat="1" x14ac:dyDescent="0.15">
      <c r="A39828" s="3"/>
      <c r="B39828" s="3"/>
      <c r="J39828" s="3"/>
      <c r="K39828" s="5"/>
      <c r="L39828" s="8"/>
      <c r="N39828" s="5"/>
      <c r="O39828" s="10"/>
      <c r="P39828" s="8"/>
    </row>
    <row r="39829" spans="1:16" s="2" customFormat="1" x14ac:dyDescent="0.15">
      <c r="A39829" s="3"/>
      <c r="B39829" s="3"/>
      <c r="J39829" s="3"/>
      <c r="K39829" s="5"/>
      <c r="L39829" s="8"/>
      <c r="N39829" s="5"/>
      <c r="O39829" s="10"/>
      <c r="P39829" s="8"/>
    </row>
    <row r="39830" spans="1:16" s="2" customFormat="1" x14ac:dyDescent="0.15">
      <c r="A39830" s="3"/>
      <c r="B39830" s="3"/>
      <c r="J39830" s="3"/>
      <c r="K39830" s="5"/>
      <c r="L39830" s="8"/>
      <c r="N39830" s="5"/>
      <c r="O39830" s="10"/>
      <c r="P39830" s="8"/>
    </row>
    <row r="39831" spans="1:16" s="2" customFormat="1" x14ac:dyDescent="0.15">
      <c r="A39831" s="3"/>
      <c r="B39831" s="3"/>
      <c r="J39831" s="3"/>
      <c r="K39831" s="5"/>
      <c r="L39831" s="8"/>
      <c r="N39831" s="5"/>
      <c r="O39831" s="10"/>
      <c r="P39831" s="8"/>
    </row>
    <row r="39832" spans="1:16" s="2" customFormat="1" x14ac:dyDescent="0.15">
      <c r="A39832" s="3"/>
      <c r="B39832" s="3"/>
      <c r="J39832" s="3"/>
      <c r="K39832" s="5"/>
      <c r="L39832" s="8"/>
      <c r="N39832" s="5"/>
      <c r="O39832" s="10"/>
      <c r="P39832" s="8"/>
    </row>
    <row r="39833" spans="1:16" s="2" customFormat="1" x14ac:dyDescent="0.15">
      <c r="A39833" s="3"/>
      <c r="B39833" s="3"/>
      <c r="J39833" s="3"/>
      <c r="K39833" s="5"/>
      <c r="L39833" s="8"/>
      <c r="N39833" s="5"/>
      <c r="O39833" s="10"/>
      <c r="P39833" s="8"/>
    </row>
    <row r="39834" spans="1:16" s="2" customFormat="1" x14ac:dyDescent="0.15">
      <c r="A39834" s="3"/>
      <c r="B39834" s="3"/>
      <c r="J39834" s="3"/>
      <c r="K39834" s="5"/>
      <c r="L39834" s="8"/>
      <c r="N39834" s="5"/>
      <c r="O39834" s="10"/>
      <c r="P39834" s="8"/>
    </row>
    <row r="39835" spans="1:16" s="2" customFormat="1" x14ac:dyDescent="0.15">
      <c r="A39835" s="3"/>
      <c r="B39835" s="3"/>
      <c r="J39835" s="3"/>
      <c r="K39835" s="5"/>
      <c r="L39835" s="8"/>
      <c r="N39835" s="5"/>
      <c r="O39835" s="10"/>
      <c r="P39835" s="8"/>
    </row>
    <row r="39836" spans="1:16" s="2" customFormat="1" x14ac:dyDescent="0.15">
      <c r="A39836" s="3"/>
      <c r="B39836" s="3"/>
      <c r="J39836" s="3"/>
      <c r="K39836" s="5"/>
      <c r="L39836" s="8"/>
      <c r="N39836" s="5"/>
      <c r="O39836" s="10"/>
      <c r="P39836" s="8"/>
    </row>
    <row r="39837" spans="1:16" s="2" customFormat="1" x14ac:dyDescent="0.15">
      <c r="A39837" s="3"/>
      <c r="B39837" s="3"/>
      <c r="J39837" s="3"/>
      <c r="K39837" s="5"/>
      <c r="L39837" s="8"/>
      <c r="N39837" s="5"/>
      <c r="O39837" s="10"/>
      <c r="P39837" s="8"/>
    </row>
    <row r="39838" spans="1:16" s="2" customFormat="1" x14ac:dyDescent="0.15">
      <c r="A39838" s="3"/>
      <c r="B39838" s="3"/>
      <c r="J39838" s="3"/>
      <c r="K39838" s="5"/>
      <c r="L39838" s="8"/>
      <c r="N39838" s="5"/>
      <c r="O39838" s="10"/>
      <c r="P39838" s="8"/>
    </row>
    <row r="39839" spans="1:16" s="2" customFormat="1" x14ac:dyDescent="0.15">
      <c r="A39839" s="3"/>
      <c r="B39839" s="3"/>
      <c r="J39839" s="3"/>
      <c r="K39839" s="5"/>
      <c r="L39839" s="8"/>
      <c r="N39839" s="5"/>
      <c r="O39839" s="10"/>
      <c r="P39839" s="8"/>
    </row>
    <row r="39840" spans="1:16" s="2" customFormat="1" x14ac:dyDescent="0.15">
      <c r="A39840" s="3"/>
      <c r="B39840" s="3"/>
      <c r="J39840" s="3"/>
      <c r="K39840" s="5"/>
      <c r="L39840" s="8"/>
      <c r="N39840" s="5"/>
      <c r="O39840" s="10"/>
      <c r="P39840" s="8"/>
    </row>
    <row r="39841" spans="1:16" s="2" customFormat="1" x14ac:dyDescent="0.15">
      <c r="A39841" s="3"/>
      <c r="B39841" s="3"/>
      <c r="J39841" s="3"/>
      <c r="K39841" s="5"/>
      <c r="L39841" s="8"/>
      <c r="N39841" s="5"/>
      <c r="O39841" s="10"/>
      <c r="P39841" s="8"/>
    </row>
    <row r="39842" spans="1:16" s="2" customFormat="1" x14ac:dyDescent="0.15">
      <c r="A39842" s="3"/>
      <c r="B39842" s="3"/>
      <c r="J39842" s="3"/>
      <c r="K39842" s="5"/>
      <c r="L39842" s="8"/>
      <c r="N39842" s="5"/>
      <c r="O39842" s="10"/>
      <c r="P39842" s="8"/>
    </row>
    <row r="39843" spans="1:16" s="2" customFormat="1" x14ac:dyDescent="0.15">
      <c r="A39843" s="3"/>
      <c r="B39843" s="3"/>
      <c r="J39843" s="3"/>
      <c r="K39843" s="5"/>
      <c r="L39843" s="8"/>
      <c r="N39843" s="5"/>
      <c r="O39843" s="10"/>
      <c r="P39843" s="8"/>
    </row>
    <row r="39844" spans="1:16" s="2" customFormat="1" x14ac:dyDescent="0.15">
      <c r="A39844" s="3"/>
      <c r="B39844" s="3"/>
      <c r="J39844" s="3"/>
      <c r="K39844" s="5"/>
      <c r="L39844" s="8"/>
      <c r="N39844" s="5"/>
      <c r="O39844" s="10"/>
      <c r="P39844" s="8"/>
    </row>
    <row r="39845" spans="1:16" s="2" customFormat="1" x14ac:dyDescent="0.15">
      <c r="A39845" s="3"/>
      <c r="B39845" s="3"/>
      <c r="J39845" s="3"/>
      <c r="K39845" s="5"/>
      <c r="L39845" s="8"/>
      <c r="N39845" s="5"/>
      <c r="O39845" s="10"/>
      <c r="P39845" s="8"/>
    </row>
    <row r="39846" spans="1:16" s="2" customFormat="1" x14ac:dyDescent="0.15">
      <c r="A39846" s="3"/>
      <c r="B39846" s="3"/>
      <c r="J39846" s="3"/>
      <c r="K39846" s="5"/>
      <c r="L39846" s="8"/>
      <c r="N39846" s="5"/>
      <c r="O39846" s="10"/>
      <c r="P39846" s="8"/>
    </row>
    <row r="39847" spans="1:16" s="2" customFormat="1" x14ac:dyDescent="0.15">
      <c r="A39847" s="3"/>
      <c r="B39847" s="3"/>
      <c r="J39847" s="3"/>
      <c r="K39847" s="5"/>
      <c r="L39847" s="8"/>
      <c r="N39847" s="5"/>
      <c r="O39847" s="10"/>
      <c r="P39847" s="8"/>
    </row>
    <row r="39848" spans="1:16" s="2" customFormat="1" x14ac:dyDescent="0.15">
      <c r="A39848" s="3"/>
      <c r="B39848" s="3"/>
      <c r="J39848" s="3"/>
      <c r="K39848" s="5"/>
      <c r="L39848" s="8"/>
      <c r="N39848" s="5"/>
      <c r="O39848" s="10"/>
      <c r="P39848" s="8"/>
    </row>
    <row r="39849" spans="1:16" s="2" customFormat="1" x14ac:dyDescent="0.15">
      <c r="A39849" s="3"/>
      <c r="B39849" s="3"/>
      <c r="J39849" s="3"/>
      <c r="K39849" s="5"/>
      <c r="L39849" s="8"/>
      <c r="N39849" s="5"/>
      <c r="O39849" s="10"/>
      <c r="P39849" s="8"/>
    </row>
    <row r="39850" spans="1:16" s="2" customFormat="1" x14ac:dyDescent="0.15">
      <c r="A39850" s="3"/>
      <c r="B39850" s="3"/>
      <c r="J39850" s="3"/>
      <c r="K39850" s="5"/>
      <c r="L39850" s="8"/>
      <c r="N39850" s="5"/>
      <c r="O39850" s="10"/>
      <c r="P39850" s="8"/>
    </row>
    <row r="39851" spans="1:16" s="2" customFormat="1" x14ac:dyDescent="0.15">
      <c r="A39851" s="3"/>
      <c r="B39851" s="3"/>
      <c r="J39851" s="3"/>
      <c r="K39851" s="5"/>
      <c r="L39851" s="8"/>
      <c r="N39851" s="5"/>
      <c r="O39851" s="10"/>
      <c r="P39851" s="8"/>
    </row>
    <row r="39852" spans="1:16" s="2" customFormat="1" x14ac:dyDescent="0.15">
      <c r="A39852" s="3"/>
      <c r="B39852" s="3"/>
      <c r="J39852" s="3"/>
      <c r="K39852" s="5"/>
      <c r="L39852" s="8"/>
      <c r="N39852" s="5"/>
      <c r="O39852" s="10"/>
      <c r="P39852" s="8"/>
    </row>
    <row r="39853" spans="1:16" s="2" customFormat="1" x14ac:dyDescent="0.15">
      <c r="A39853" s="3"/>
      <c r="B39853" s="3"/>
      <c r="J39853" s="3"/>
      <c r="K39853" s="5"/>
      <c r="L39853" s="8"/>
      <c r="N39853" s="5"/>
      <c r="O39853" s="10"/>
      <c r="P39853" s="8"/>
    </row>
    <row r="39854" spans="1:16" s="2" customFormat="1" x14ac:dyDescent="0.15">
      <c r="A39854" s="3"/>
      <c r="B39854" s="3"/>
      <c r="J39854" s="3"/>
      <c r="K39854" s="5"/>
      <c r="L39854" s="8"/>
      <c r="N39854" s="5"/>
      <c r="O39854" s="10"/>
      <c r="P39854" s="8"/>
    </row>
    <row r="39855" spans="1:16" s="2" customFormat="1" x14ac:dyDescent="0.15">
      <c r="A39855" s="3"/>
      <c r="B39855" s="3"/>
      <c r="J39855" s="3"/>
      <c r="K39855" s="5"/>
      <c r="L39855" s="8"/>
      <c r="N39855" s="5"/>
      <c r="O39855" s="10"/>
      <c r="P39855" s="8"/>
    </row>
    <row r="39856" spans="1:16" s="2" customFormat="1" x14ac:dyDescent="0.15">
      <c r="A39856" s="3"/>
      <c r="B39856" s="3"/>
      <c r="J39856" s="3"/>
      <c r="K39856" s="5"/>
      <c r="L39856" s="8"/>
      <c r="N39856" s="5"/>
      <c r="O39856" s="10"/>
      <c r="P39856" s="8"/>
    </row>
    <row r="39857" spans="1:16" s="2" customFormat="1" x14ac:dyDescent="0.15">
      <c r="A39857" s="3"/>
      <c r="B39857" s="3"/>
      <c r="J39857" s="3"/>
      <c r="K39857" s="5"/>
      <c r="L39857" s="8"/>
      <c r="N39857" s="5"/>
      <c r="O39857" s="10"/>
      <c r="P39857" s="8"/>
    </row>
    <row r="39858" spans="1:16" s="2" customFormat="1" x14ac:dyDescent="0.15">
      <c r="A39858" s="3"/>
      <c r="B39858" s="3"/>
      <c r="J39858" s="3"/>
      <c r="K39858" s="5"/>
      <c r="L39858" s="8"/>
      <c r="N39858" s="5"/>
      <c r="O39858" s="10"/>
      <c r="P39858" s="8"/>
    </row>
    <row r="39859" spans="1:16" s="2" customFormat="1" x14ac:dyDescent="0.15">
      <c r="A39859" s="3"/>
      <c r="B39859" s="3"/>
      <c r="J39859" s="3"/>
      <c r="K39859" s="5"/>
      <c r="L39859" s="8"/>
      <c r="N39859" s="5"/>
      <c r="O39859" s="10"/>
      <c r="P39859" s="8"/>
    </row>
    <row r="39860" spans="1:16" s="2" customFormat="1" x14ac:dyDescent="0.15">
      <c r="A39860" s="3"/>
      <c r="B39860" s="3"/>
      <c r="J39860" s="3"/>
      <c r="K39860" s="5"/>
      <c r="L39860" s="8"/>
      <c r="N39860" s="5"/>
      <c r="O39860" s="10"/>
      <c r="P39860" s="8"/>
    </row>
    <row r="39861" spans="1:16" s="2" customFormat="1" x14ac:dyDescent="0.15">
      <c r="A39861" s="3"/>
      <c r="B39861" s="3"/>
      <c r="J39861" s="3"/>
      <c r="K39861" s="5"/>
      <c r="L39861" s="8"/>
      <c r="N39861" s="5"/>
      <c r="O39861" s="10"/>
      <c r="P39861" s="8"/>
    </row>
    <row r="39862" spans="1:16" s="2" customFormat="1" x14ac:dyDescent="0.15">
      <c r="A39862" s="3"/>
      <c r="B39862" s="3"/>
      <c r="J39862" s="3"/>
      <c r="K39862" s="5"/>
      <c r="L39862" s="8"/>
      <c r="N39862" s="5"/>
      <c r="O39862" s="10"/>
      <c r="P39862" s="8"/>
    </row>
    <row r="39863" spans="1:16" s="2" customFormat="1" x14ac:dyDescent="0.15">
      <c r="A39863" s="3"/>
      <c r="B39863" s="3"/>
      <c r="J39863" s="3"/>
      <c r="K39863" s="5"/>
      <c r="L39863" s="8"/>
      <c r="N39863" s="5"/>
      <c r="O39863" s="10"/>
      <c r="P39863" s="8"/>
    </row>
    <row r="39864" spans="1:16" s="2" customFormat="1" x14ac:dyDescent="0.15">
      <c r="A39864" s="3"/>
      <c r="B39864" s="3"/>
      <c r="J39864" s="3"/>
      <c r="K39864" s="5"/>
      <c r="L39864" s="8"/>
      <c r="N39864" s="5"/>
      <c r="O39864" s="10"/>
      <c r="P39864" s="8"/>
    </row>
    <row r="39865" spans="1:16" s="2" customFormat="1" x14ac:dyDescent="0.15">
      <c r="A39865" s="3"/>
      <c r="B39865" s="3"/>
      <c r="J39865" s="3"/>
      <c r="K39865" s="5"/>
      <c r="L39865" s="8"/>
      <c r="N39865" s="5"/>
      <c r="O39865" s="10"/>
      <c r="P39865" s="8"/>
    </row>
    <row r="39866" spans="1:16" s="2" customFormat="1" x14ac:dyDescent="0.15">
      <c r="A39866" s="3"/>
      <c r="B39866" s="3"/>
      <c r="J39866" s="3"/>
      <c r="K39866" s="5"/>
      <c r="L39866" s="8"/>
      <c r="N39866" s="5"/>
      <c r="O39866" s="10"/>
      <c r="P39866" s="8"/>
    </row>
    <row r="39867" spans="1:16" s="2" customFormat="1" x14ac:dyDescent="0.15">
      <c r="A39867" s="3"/>
      <c r="B39867" s="3"/>
      <c r="J39867" s="3"/>
      <c r="K39867" s="5"/>
      <c r="L39867" s="8"/>
      <c r="N39867" s="5"/>
      <c r="O39867" s="10"/>
      <c r="P39867" s="8"/>
    </row>
    <row r="39868" spans="1:16" s="2" customFormat="1" x14ac:dyDescent="0.15">
      <c r="A39868" s="3"/>
      <c r="B39868" s="3"/>
      <c r="J39868" s="3"/>
      <c r="K39868" s="5"/>
      <c r="L39868" s="8"/>
      <c r="N39868" s="5"/>
      <c r="O39868" s="10"/>
      <c r="P39868" s="8"/>
    </row>
    <row r="39869" spans="1:16" s="2" customFormat="1" x14ac:dyDescent="0.15">
      <c r="A39869" s="3"/>
      <c r="B39869" s="3"/>
      <c r="J39869" s="3"/>
      <c r="K39869" s="5"/>
      <c r="L39869" s="8"/>
      <c r="N39869" s="5"/>
      <c r="O39869" s="10"/>
      <c r="P39869" s="8"/>
    </row>
    <row r="39870" spans="1:16" s="2" customFormat="1" x14ac:dyDescent="0.15">
      <c r="A39870" s="3"/>
      <c r="B39870" s="3"/>
      <c r="J39870" s="3"/>
      <c r="K39870" s="5"/>
      <c r="L39870" s="8"/>
      <c r="N39870" s="5"/>
      <c r="O39870" s="10"/>
      <c r="P39870" s="8"/>
    </row>
    <row r="39871" spans="1:16" s="2" customFormat="1" x14ac:dyDescent="0.15">
      <c r="A39871" s="3"/>
      <c r="B39871" s="3"/>
      <c r="J39871" s="3"/>
      <c r="K39871" s="5"/>
      <c r="L39871" s="8"/>
      <c r="N39871" s="5"/>
      <c r="O39871" s="10"/>
      <c r="P39871" s="8"/>
    </row>
    <row r="39872" spans="1:16" s="2" customFormat="1" x14ac:dyDescent="0.15">
      <c r="A39872" s="3"/>
      <c r="B39872" s="3"/>
      <c r="J39872" s="3"/>
      <c r="K39872" s="5"/>
      <c r="L39872" s="8"/>
      <c r="N39872" s="5"/>
      <c r="O39872" s="10"/>
      <c r="P39872" s="8"/>
    </row>
    <row r="39873" spans="1:16" s="2" customFormat="1" x14ac:dyDescent="0.15">
      <c r="A39873" s="3"/>
      <c r="B39873" s="3"/>
      <c r="J39873" s="3"/>
      <c r="K39873" s="5"/>
      <c r="L39873" s="8"/>
      <c r="N39873" s="5"/>
      <c r="O39873" s="10"/>
      <c r="P39873" s="8"/>
    </row>
    <row r="39874" spans="1:16" s="2" customFormat="1" x14ac:dyDescent="0.15">
      <c r="A39874" s="3"/>
      <c r="B39874" s="3"/>
      <c r="J39874" s="3"/>
      <c r="K39874" s="5"/>
      <c r="L39874" s="8"/>
      <c r="N39874" s="5"/>
      <c r="O39874" s="10"/>
      <c r="P39874" s="8"/>
    </row>
    <row r="39875" spans="1:16" s="2" customFormat="1" x14ac:dyDescent="0.15">
      <c r="A39875" s="3"/>
      <c r="B39875" s="3"/>
      <c r="J39875" s="3"/>
      <c r="K39875" s="5"/>
      <c r="L39875" s="8"/>
      <c r="N39875" s="5"/>
      <c r="O39875" s="10"/>
      <c r="P39875" s="8"/>
    </row>
    <row r="39876" spans="1:16" s="2" customFormat="1" x14ac:dyDescent="0.15">
      <c r="A39876" s="3"/>
      <c r="B39876" s="3"/>
      <c r="J39876" s="3"/>
      <c r="K39876" s="5"/>
      <c r="L39876" s="8"/>
      <c r="N39876" s="5"/>
      <c r="O39876" s="10"/>
      <c r="P39876" s="8"/>
    </row>
    <row r="39877" spans="1:16" s="2" customFormat="1" x14ac:dyDescent="0.15">
      <c r="A39877" s="3"/>
      <c r="B39877" s="3"/>
      <c r="J39877" s="3"/>
      <c r="K39877" s="5"/>
      <c r="L39877" s="8"/>
      <c r="N39877" s="5"/>
      <c r="O39877" s="10"/>
      <c r="P39877" s="8"/>
    </row>
    <row r="39878" spans="1:16" s="2" customFormat="1" x14ac:dyDescent="0.15">
      <c r="A39878" s="3"/>
      <c r="B39878" s="3"/>
      <c r="J39878" s="3"/>
      <c r="K39878" s="5"/>
      <c r="L39878" s="8"/>
      <c r="N39878" s="5"/>
      <c r="O39878" s="10"/>
      <c r="P39878" s="8"/>
    </row>
    <row r="39879" spans="1:16" s="2" customFormat="1" x14ac:dyDescent="0.15">
      <c r="A39879" s="3"/>
      <c r="B39879" s="3"/>
      <c r="J39879" s="3"/>
      <c r="K39879" s="5"/>
      <c r="L39879" s="8"/>
      <c r="N39879" s="5"/>
      <c r="O39879" s="10"/>
      <c r="P39879" s="8"/>
    </row>
    <row r="39880" spans="1:16" s="2" customFormat="1" x14ac:dyDescent="0.15">
      <c r="A39880" s="3"/>
      <c r="B39880" s="3"/>
      <c r="J39880" s="3"/>
      <c r="K39880" s="5"/>
      <c r="L39880" s="8"/>
      <c r="N39880" s="5"/>
      <c r="O39880" s="10"/>
      <c r="P39880" s="8"/>
    </row>
    <row r="39881" spans="1:16" s="2" customFormat="1" x14ac:dyDescent="0.15">
      <c r="A39881" s="3"/>
      <c r="B39881" s="3"/>
      <c r="J39881" s="3"/>
      <c r="K39881" s="5"/>
      <c r="L39881" s="8"/>
      <c r="N39881" s="5"/>
      <c r="O39881" s="10"/>
      <c r="P39881" s="8"/>
    </row>
    <row r="39882" spans="1:16" s="2" customFormat="1" x14ac:dyDescent="0.15">
      <c r="A39882" s="3"/>
      <c r="B39882" s="3"/>
      <c r="J39882" s="3"/>
      <c r="K39882" s="5"/>
      <c r="L39882" s="8"/>
      <c r="N39882" s="5"/>
      <c r="O39882" s="10"/>
      <c r="P39882" s="8"/>
    </row>
    <row r="39883" spans="1:16" s="2" customFormat="1" x14ac:dyDescent="0.15">
      <c r="A39883" s="3"/>
      <c r="B39883" s="3"/>
      <c r="J39883" s="3"/>
      <c r="K39883" s="5"/>
      <c r="L39883" s="8"/>
      <c r="N39883" s="5"/>
      <c r="O39883" s="10"/>
      <c r="P39883" s="8"/>
    </row>
    <row r="39884" spans="1:16" s="2" customFormat="1" x14ac:dyDescent="0.15">
      <c r="A39884" s="3"/>
      <c r="B39884" s="3"/>
      <c r="J39884" s="3"/>
      <c r="K39884" s="5"/>
      <c r="L39884" s="8"/>
      <c r="N39884" s="5"/>
      <c r="O39884" s="10"/>
      <c r="P39884" s="8"/>
    </row>
    <row r="39885" spans="1:16" s="2" customFormat="1" x14ac:dyDescent="0.15">
      <c r="A39885" s="3"/>
      <c r="B39885" s="3"/>
      <c r="J39885" s="3"/>
      <c r="K39885" s="5"/>
      <c r="L39885" s="8"/>
      <c r="N39885" s="5"/>
      <c r="O39885" s="10"/>
      <c r="P39885" s="8"/>
    </row>
    <row r="39886" spans="1:16" s="2" customFormat="1" x14ac:dyDescent="0.15">
      <c r="A39886" s="3"/>
      <c r="B39886" s="3"/>
      <c r="J39886" s="3"/>
      <c r="K39886" s="5"/>
      <c r="L39886" s="8"/>
      <c r="N39886" s="5"/>
      <c r="O39886" s="10"/>
      <c r="P39886" s="8"/>
    </row>
    <row r="39887" spans="1:16" s="2" customFormat="1" x14ac:dyDescent="0.15">
      <c r="A39887" s="3"/>
      <c r="B39887" s="3"/>
      <c r="J39887" s="3"/>
      <c r="K39887" s="5"/>
      <c r="L39887" s="8"/>
      <c r="N39887" s="5"/>
      <c r="O39887" s="10"/>
      <c r="P39887" s="8"/>
    </row>
    <row r="39888" spans="1:16" s="2" customFormat="1" x14ac:dyDescent="0.15">
      <c r="A39888" s="3"/>
      <c r="B39888" s="3"/>
      <c r="J39888" s="3"/>
      <c r="K39888" s="5"/>
      <c r="L39888" s="8"/>
      <c r="N39888" s="5"/>
      <c r="O39888" s="10"/>
      <c r="P39888" s="8"/>
    </row>
    <row r="39889" spans="1:16" s="2" customFormat="1" x14ac:dyDescent="0.15">
      <c r="A39889" s="3"/>
      <c r="B39889" s="3"/>
      <c r="J39889" s="3"/>
      <c r="K39889" s="5"/>
      <c r="L39889" s="8"/>
      <c r="N39889" s="5"/>
      <c r="O39889" s="10"/>
      <c r="P39889" s="8"/>
    </row>
    <row r="39890" spans="1:16" s="2" customFormat="1" x14ac:dyDescent="0.15">
      <c r="A39890" s="3"/>
      <c r="B39890" s="3"/>
      <c r="J39890" s="3"/>
      <c r="K39890" s="5"/>
      <c r="L39890" s="8"/>
      <c r="N39890" s="5"/>
      <c r="O39890" s="10"/>
      <c r="P39890" s="8"/>
    </row>
    <row r="39891" spans="1:16" s="2" customFormat="1" x14ac:dyDescent="0.15">
      <c r="A39891" s="3"/>
      <c r="B39891" s="3"/>
      <c r="J39891" s="3"/>
      <c r="K39891" s="5"/>
      <c r="L39891" s="8"/>
      <c r="N39891" s="5"/>
      <c r="O39891" s="10"/>
      <c r="P39891" s="8"/>
    </row>
    <row r="39892" spans="1:16" s="2" customFormat="1" x14ac:dyDescent="0.15">
      <c r="A39892" s="3"/>
      <c r="B39892" s="3"/>
      <c r="J39892" s="3"/>
      <c r="K39892" s="5"/>
      <c r="L39892" s="8"/>
      <c r="N39892" s="5"/>
      <c r="O39892" s="10"/>
      <c r="P39892" s="8"/>
    </row>
    <row r="39893" spans="1:16" s="2" customFormat="1" x14ac:dyDescent="0.15">
      <c r="A39893" s="3"/>
      <c r="B39893" s="3"/>
      <c r="J39893" s="3"/>
      <c r="K39893" s="5"/>
      <c r="L39893" s="8"/>
      <c r="N39893" s="5"/>
      <c r="O39893" s="10"/>
      <c r="P39893" s="8"/>
    </row>
    <row r="39894" spans="1:16" s="2" customFormat="1" x14ac:dyDescent="0.15">
      <c r="A39894" s="3"/>
      <c r="B39894" s="3"/>
      <c r="J39894" s="3"/>
      <c r="K39894" s="5"/>
      <c r="L39894" s="8"/>
      <c r="N39894" s="5"/>
      <c r="O39894" s="10"/>
      <c r="P39894" s="8"/>
    </row>
    <row r="39895" spans="1:16" s="2" customFormat="1" x14ac:dyDescent="0.15">
      <c r="A39895" s="3"/>
      <c r="B39895" s="3"/>
      <c r="J39895" s="3"/>
      <c r="K39895" s="5"/>
      <c r="L39895" s="8"/>
      <c r="N39895" s="5"/>
      <c r="O39895" s="10"/>
      <c r="P39895" s="8"/>
    </row>
    <row r="39896" spans="1:16" s="2" customFormat="1" x14ac:dyDescent="0.15">
      <c r="A39896" s="3"/>
      <c r="B39896" s="3"/>
      <c r="J39896" s="3"/>
      <c r="K39896" s="5"/>
      <c r="L39896" s="8"/>
      <c r="N39896" s="5"/>
      <c r="O39896" s="10"/>
      <c r="P39896" s="8"/>
    </row>
    <row r="39897" spans="1:16" s="2" customFormat="1" x14ac:dyDescent="0.15">
      <c r="A39897" s="3"/>
      <c r="B39897" s="3"/>
      <c r="J39897" s="3"/>
      <c r="K39897" s="5"/>
      <c r="L39897" s="8"/>
      <c r="N39897" s="5"/>
      <c r="O39897" s="10"/>
      <c r="P39897" s="8"/>
    </row>
    <row r="39898" spans="1:16" s="2" customFormat="1" x14ac:dyDescent="0.15">
      <c r="A39898" s="3"/>
      <c r="B39898" s="3"/>
      <c r="J39898" s="3"/>
      <c r="K39898" s="5"/>
      <c r="L39898" s="8"/>
      <c r="N39898" s="5"/>
      <c r="O39898" s="10"/>
      <c r="P39898" s="8"/>
    </row>
    <row r="39899" spans="1:16" s="2" customFormat="1" x14ac:dyDescent="0.15">
      <c r="A39899" s="3"/>
      <c r="B39899" s="3"/>
      <c r="J39899" s="3"/>
      <c r="K39899" s="5"/>
      <c r="L39899" s="8"/>
      <c r="N39899" s="5"/>
      <c r="O39899" s="10"/>
      <c r="P39899" s="8"/>
    </row>
    <row r="39900" spans="1:16" s="2" customFormat="1" x14ac:dyDescent="0.15">
      <c r="A39900" s="3"/>
      <c r="B39900" s="3"/>
      <c r="J39900" s="3"/>
      <c r="K39900" s="5"/>
      <c r="L39900" s="8"/>
      <c r="N39900" s="5"/>
      <c r="O39900" s="10"/>
      <c r="P39900" s="8"/>
    </row>
    <row r="39901" spans="1:16" s="2" customFormat="1" x14ac:dyDescent="0.15">
      <c r="A39901" s="3"/>
      <c r="B39901" s="3"/>
      <c r="J39901" s="3"/>
      <c r="K39901" s="5"/>
      <c r="L39901" s="8"/>
      <c r="N39901" s="5"/>
      <c r="O39901" s="10"/>
      <c r="P39901" s="8"/>
    </row>
    <row r="39902" spans="1:16" s="2" customFormat="1" x14ac:dyDescent="0.15">
      <c r="A39902" s="3"/>
      <c r="B39902" s="3"/>
      <c r="J39902" s="3"/>
      <c r="K39902" s="5"/>
      <c r="L39902" s="8"/>
      <c r="N39902" s="5"/>
      <c r="O39902" s="10"/>
      <c r="P39902" s="8"/>
    </row>
    <row r="39903" spans="1:16" s="2" customFormat="1" x14ac:dyDescent="0.15">
      <c r="A39903" s="3"/>
      <c r="B39903" s="3"/>
      <c r="J39903" s="3"/>
      <c r="K39903" s="5"/>
      <c r="L39903" s="8"/>
      <c r="N39903" s="5"/>
      <c r="O39903" s="10"/>
      <c r="P39903" s="8"/>
    </row>
    <row r="39904" spans="1:16" s="2" customFormat="1" x14ac:dyDescent="0.15">
      <c r="A39904" s="3"/>
      <c r="B39904" s="3"/>
      <c r="J39904" s="3"/>
      <c r="K39904" s="5"/>
      <c r="L39904" s="8"/>
      <c r="N39904" s="5"/>
      <c r="O39904" s="10"/>
      <c r="P39904" s="8"/>
    </row>
    <row r="39905" spans="1:16" s="2" customFormat="1" x14ac:dyDescent="0.15">
      <c r="A39905" s="3"/>
      <c r="B39905" s="3"/>
      <c r="J39905" s="3"/>
      <c r="K39905" s="5"/>
      <c r="L39905" s="8"/>
      <c r="N39905" s="5"/>
      <c r="O39905" s="10"/>
      <c r="P39905" s="8"/>
    </row>
    <row r="39906" spans="1:16" s="2" customFormat="1" x14ac:dyDescent="0.15">
      <c r="A39906" s="3"/>
      <c r="B39906" s="3"/>
      <c r="J39906" s="3"/>
      <c r="K39906" s="5"/>
      <c r="L39906" s="8"/>
      <c r="N39906" s="5"/>
      <c r="O39906" s="10"/>
      <c r="P39906" s="8"/>
    </row>
    <row r="39907" spans="1:16" s="2" customFormat="1" x14ac:dyDescent="0.15">
      <c r="A39907" s="3"/>
      <c r="B39907" s="3"/>
      <c r="J39907" s="3"/>
      <c r="K39907" s="5"/>
      <c r="L39907" s="8"/>
      <c r="N39907" s="5"/>
      <c r="O39907" s="10"/>
      <c r="P39907" s="8"/>
    </row>
    <row r="39908" spans="1:16" s="2" customFormat="1" x14ac:dyDescent="0.15">
      <c r="A39908" s="3"/>
      <c r="B39908" s="3"/>
      <c r="J39908" s="3"/>
      <c r="K39908" s="5"/>
      <c r="L39908" s="8"/>
      <c r="N39908" s="5"/>
      <c r="O39908" s="10"/>
      <c r="P39908" s="8"/>
    </row>
    <row r="39909" spans="1:16" s="2" customFormat="1" x14ac:dyDescent="0.15">
      <c r="A39909" s="3"/>
      <c r="B39909" s="3"/>
      <c r="J39909" s="3"/>
      <c r="K39909" s="5"/>
      <c r="L39909" s="8"/>
      <c r="N39909" s="5"/>
      <c r="O39909" s="10"/>
      <c r="P39909" s="8"/>
    </row>
    <row r="39910" spans="1:16" s="2" customFormat="1" x14ac:dyDescent="0.15">
      <c r="A39910" s="3"/>
      <c r="B39910" s="3"/>
      <c r="J39910" s="3"/>
      <c r="K39910" s="5"/>
      <c r="L39910" s="8"/>
      <c r="N39910" s="5"/>
      <c r="O39910" s="10"/>
      <c r="P39910" s="8"/>
    </row>
    <row r="39911" spans="1:16" s="2" customFormat="1" x14ac:dyDescent="0.15">
      <c r="A39911" s="3"/>
      <c r="B39911" s="3"/>
      <c r="J39911" s="3"/>
      <c r="K39911" s="5"/>
      <c r="L39911" s="8"/>
      <c r="N39911" s="5"/>
      <c r="O39911" s="10"/>
      <c r="P39911" s="8"/>
    </row>
    <row r="39912" spans="1:16" s="2" customFormat="1" x14ac:dyDescent="0.15">
      <c r="A39912" s="3"/>
      <c r="B39912" s="3"/>
      <c r="J39912" s="3"/>
      <c r="K39912" s="5"/>
      <c r="L39912" s="8"/>
      <c r="N39912" s="5"/>
      <c r="O39912" s="10"/>
      <c r="P39912" s="8"/>
    </row>
    <row r="39913" spans="1:16" s="2" customFormat="1" x14ac:dyDescent="0.15">
      <c r="A39913" s="3"/>
      <c r="B39913" s="3"/>
      <c r="J39913" s="3"/>
      <c r="K39913" s="5"/>
      <c r="L39913" s="8"/>
      <c r="N39913" s="5"/>
      <c r="O39913" s="10"/>
      <c r="P39913" s="8"/>
    </row>
    <row r="39914" spans="1:16" s="2" customFormat="1" x14ac:dyDescent="0.15">
      <c r="A39914" s="3"/>
      <c r="B39914" s="3"/>
      <c r="J39914" s="3"/>
      <c r="K39914" s="5"/>
      <c r="L39914" s="8"/>
      <c r="N39914" s="5"/>
      <c r="O39914" s="10"/>
      <c r="P39914" s="8"/>
    </row>
    <row r="39915" spans="1:16" s="2" customFormat="1" x14ac:dyDescent="0.15">
      <c r="A39915" s="3"/>
      <c r="B39915" s="3"/>
      <c r="J39915" s="3"/>
      <c r="K39915" s="5"/>
      <c r="L39915" s="8"/>
      <c r="N39915" s="5"/>
      <c r="O39915" s="10"/>
      <c r="P39915" s="8"/>
    </row>
    <row r="39916" spans="1:16" s="2" customFormat="1" x14ac:dyDescent="0.15">
      <c r="A39916" s="3"/>
      <c r="B39916" s="3"/>
      <c r="J39916" s="3"/>
      <c r="K39916" s="5"/>
      <c r="L39916" s="8"/>
      <c r="N39916" s="5"/>
      <c r="O39916" s="10"/>
      <c r="P39916" s="8"/>
    </row>
    <row r="39917" spans="1:16" s="2" customFormat="1" x14ac:dyDescent="0.15">
      <c r="A39917" s="3"/>
      <c r="B39917" s="3"/>
      <c r="J39917" s="3"/>
      <c r="K39917" s="5"/>
      <c r="L39917" s="8"/>
      <c r="N39917" s="5"/>
      <c r="O39917" s="10"/>
      <c r="P39917" s="8"/>
    </row>
    <row r="39918" spans="1:16" s="2" customFormat="1" x14ac:dyDescent="0.15">
      <c r="A39918" s="3"/>
      <c r="B39918" s="3"/>
      <c r="J39918" s="3"/>
      <c r="K39918" s="5"/>
      <c r="L39918" s="8"/>
      <c r="N39918" s="5"/>
      <c r="O39918" s="10"/>
      <c r="P39918" s="8"/>
    </row>
    <row r="39919" spans="1:16" s="2" customFormat="1" x14ac:dyDescent="0.15">
      <c r="A39919" s="3"/>
      <c r="B39919" s="3"/>
      <c r="J39919" s="3"/>
      <c r="K39919" s="5"/>
      <c r="L39919" s="8"/>
      <c r="N39919" s="5"/>
      <c r="O39919" s="10"/>
      <c r="P39919" s="8"/>
    </row>
    <row r="39920" spans="1:16" s="2" customFormat="1" x14ac:dyDescent="0.15">
      <c r="A39920" s="3"/>
      <c r="B39920" s="3"/>
      <c r="J39920" s="3"/>
      <c r="K39920" s="5"/>
      <c r="L39920" s="8"/>
      <c r="N39920" s="5"/>
      <c r="O39920" s="10"/>
      <c r="P39920" s="8"/>
    </row>
    <row r="39921" spans="1:16" s="2" customFormat="1" x14ac:dyDescent="0.15">
      <c r="A39921" s="3"/>
      <c r="B39921" s="3"/>
      <c r="J39921" s="3"/>
      <c r="K39921" s="5"/>
      <c r="L39921" s="8"/>
      <c r="N39921" s="5"/>
      <c r="O39921" s="10"/>
      <c r="P39921" s="8"/>
    </row>
    <row r="39922" spans="1:16" s="2" customFormat="1" x14ac:dyDescent="0.15">
      <c r="A39922" s="3"/>
      <c r="B39922" s="3"/>
      <c r="J39922" s="3"/>
      <c r="K39922" s="5"/>
      <c r="L39922" s="8"/>
      <c r="N39922" s="5"/>
      <c r="O39922" s="10"/>
      <c r="P39922" s="8"/>
    </row>
    <row r="39923" spans="1:16" s="2" customFormat="1" x14ac:dyDescent="0.15">
      <c r="A39923" s="3"/>
      <c r="B39923" s="3"/>
      <c r="J39923" s="3"/>
      <c r="K39923" s="5"/>
      <c r="L39923" s="8"/>
      <c r="N39923" s="5"/>
      <c r="O39923" s="10"/>
      <c r="P39923" s="8"/>
    </row>
    <row r="39924" spans="1:16" s="2" customFormat="1" x14ac:dyDescent="0.15">
      <c r="A39924" s="3"/>
      <c r="B39924" s="3"/>
      <c r="J39924" s="3"/>
      <c r="K39924" s="5"/>
      <c r="L39924" s="8"/>
      <c r="N39924" s="5"/>
      <c r="O39924" s="10"/>
      <c r="P39924" s="8"/>
    </row>
    <row r="39925" spans="1:16" s="2" customFormat="1" x14ac:dyDescent="0.15">
      <c r="A39925" s="3"/>
      <c r="B39925" s="3"/>
      <c r="J39925" s="3"/>
      <c r="K39925" s="5"/>
      <c r="L39925" s="8"/>
      <c r="N39925" s="5"/>
      <c r="O39925" s="10"/>
      <c r="P39925" s="8"/>
    </row>
    <row r="39926" spans="1:16" s="2" customFormat="1" x14ac:dyDescent="0.15">
      <c r="A39926" s="3"/>
      <c r="B39926" s="3"/>
      <c r="J39926" s="3"/>
      <c r="K39926" s="5"/>
      <c r="L39926" s="8"/>
      <c r="N39926" s="5"/>
      <c r="O39926" s="10"/>
      <c r="P39926" s="8"/>
    </row>
    <row r="39927" spans="1:16" s="2" customFormat="1" x14ac:dyDescent="0.15">
      <c r="A39927" s="3"/>
      <c r="B39927" s="3"/>
      <c r="J39927" s="3"/>
      <c r="K39927" s="5"/>
      <c r="L39927" s="8"/>
      <c r="N39927" s="5"/>
      <c r="O39927" s="10"/>
      <c r="P39927" s="8"/>
    </row>
    <row r="39928" spans="1:16" s="2" customFormat="1" x14ac:dyDescent="0.15">
      <c r="A39928" s="3"/>
      <c r="B39928" s="3"/>
      <c r="J39928" s="3"/>
      <c r="K39928" s="5"/>
      <c r="L39928" s="8"/>
      <c r="N39928" s="5"/>
      <c r="O39928" s="10"/>
      <c r="P39928" s="8"/>
    </row>
    <row r="39929" spans="1:16" s="2" customFormat="1" x14ac:dyDescent="0.15">
      <c r="A39929" s="3"/>
      <c r="B39929" s="3"/>
      <c r="J39929" s="3"/>
      <c r="K39929" s="5"/>
      <c r="L39929" s="8"/>
      <c r="N39929" s="5"/>
      <c r="O39929" s="10"/>
      <c r="P39929" s="8"/>
    </row>
    <row r="39930" spans="1:16" s="2" customFormat="1" x14ac:dyDescent="0.15">
      <c r="A39930" s="3"/>
      <c r="B39930" s="3"/>
      <c r="J39930" s="3"/>
      <c r="K39930" s="5"/>
      <c r="L39930" s="8"/>
      <c r="N39930" s="5"/>
      <c r="O39930" s="10"/>
      <c r="P39930" s="8"/>
    </row>
    <row r="39931" spans="1:16" s="2" customFormat="1" x14ac:dyDescent="0.15">
      <c r="A39931" s="3"/>
      <c r="B39931" s="3"/>
      <c r="J39931" s="3"/>
      <c r="K39931" s="5"/>
      <c r="L39931" s="8"/>
      <c r="N39931" s="5"/>
      <c r="O39931" s="10"/>
      <c r="P39931" s="8"/>
    </row>
    <row r="39932" spans="1:16" s="2" customFormat="1" x14ac:dyDescent="0.15">
      <c r="A39932" s="3"/>
      <c r="B39932" s="3"/>
      <c r="J39932" s="3"/>
      <c r="K39932" s="5"/>
      <c r="L39932" s="8"/>
      <c r="N39932" s="5"/>
      <c r="O39932" s="10"/>
      <c r="P39932" s="8"/>
    </row>
    <row r="39933" spans="1:16" s="2" customFormat="1" x14ac:dyDescent="0.15">
      <c r="A39933" s="3"/>
      <c r="B39933" s="3"/>
      <c r="J39933" s="3"/>
      <c r="K39933" s="5"/>
      <c r="L39933" s="8"/>
      <c r="N39933" s="5"/>
      <c r="O39933" s="10"/>
      <c r="P39933" s="8"/>
    </row>
    <row r="39934" spans="1:16" s="2" customFormat="1" x14ac:dyDescent="0.15">
      <c r="A39934" s="3"/>
      <c r="B39934" s="3"/>
      <c r="J39934" s="3"/>
      <c r="K39934" s="5"/>
      <c r="L39934" s="8"/>
      <c r="N39934" s="5"/>
      <c r="O39934" s="10"/>
      <c r="P39934" s="8"/>
    </row>
    <row r="39935" spans="1:16" s="2" customFormat="1" x14ac:dyDescent="0.15">
      <c r="A39935" s="3"/>
      <c r="B39935" s="3"/>
      <c r="J39935" s="3"/>
      <c r="K39935" s="5"/>
      <c r="L39935" s="8"/>
      <c r="N39935" s="5"/>
      <c r="O39935" s="10"/>
      <c r="P39935" s="8"/>
    </row>
    <row r="39936" spans="1:16" s="2" customFormat="1" x14ac:dyDescent="0.15">
      <c r="A39936" s="3"/>
      <c r="B39936" s="3"/>
      <c r="J39936" s="3"/>
      <c r="K39936" s="5"/>
      <c r="L39936" s="8"/>
      <c r="N39936" s="5"/>
      <c r="O39936" s="10"/>
      <c r="P39936" s="8"/>
    </row>
    <row r="39937" spans="1:16" s="2" customFormat="1" x14ac:dyDescent="0.15">
      <c r="A39937" s="3"/>
      <c r="B39937" s="3"/>
      <c r="J39937" s="3"/>
      <c r="K39937" s="5"/>
      <c r="L39937" s="8"/>
      <c r="N39937" s="5"/>
      <c r="O39937" s="10"/>
      <c r="P39937" s="8"/>
    </row>
    <row r="39938" spans="1:16" s="2" customFormat="1" x14ac:dyDescent="0.15">
      <c r="A39938" s="3"/>
      <c r="B39938" s="3"/>
      <c r="J39938" s="3"/>
      <c r="K39938" s="5"/>
      <c r="L39938" s="8"/>
      <c r="N39938" s="5"/>
      <c r="O39938" s="10"/>
      <c r="P39938" s="8"/>
    </row>
    <row r="39939" spans="1:16" s="2" customFormat="1" x14ac:dyDescent="0.15">
      <c r="A39939" s="3"/>
      <c r="B39939" s="3"/>
      <c r="J39939" s="3"/>
      <c r="K39939" s="5"/>
      <c r="L39939" s="8"/>
      <c r="N39939" s="5"/>
      <c r="O39939" s="10"/>
      <c r="P39939" s="8"/>
    </row>
    <row r="39940" spans="1:16" s="2" customFormat="1" x14ac:dyDescent="0.15">
      <c r="A39940" s="3"/>
      <c r="B39940" s="3"/>
      <c r="J39940" s="3"/>
      <c r="K39940" s="5"/>
      <c r="L39940" s="8"/>
      <c r="N39940" s="5"/>
      <c r="O39940" s="10"/>
      <c r="P39940" s="8"/>
    </row>
    <row r="39941" spans="1:16" s="2" customFormat="1" x14ac:dyDescent="0.15">
      <c r="A39941" s="3"/>
      <c r="B39941" s="3"/>
      <c r="J39941" s="3"/>
      <c r="K39941" s="5"/>
      <c r="L39941" s="8"/>
      <c r="N39941" s="5"/>
      <c r="O39941" s="10"/>
      <c r="P39941" s="8"/>
    </row>
    <row r="39942" spans="1:16" s="2" customFormat="1" x14ac:dyDescent="0.15">
      <c r="A39942" s="3"/>
      <c r="B39942" s="3"/>
      <c r="J39942" s="3"/>
      <c r="K39942" s="5"/>
      <c r="L39942" s="8"/>
      <c r="N39942" s="5"/>
      <c r="O39942" s="10"/>
      <c r="P39942" s="8"/>
    </row>
    <row r="39943" spans="1:16" s="2" customFormat="1" x14ac:dyDescent="0.15">
      <c r="A39943" s="3"/>
      <c r="B39943" s="3"/>
      <c r="J39943" s="3"/>
      <c r="K39943" s="5"/>
      <c r="L39943" s="8"/>
      <c r="N39943" s="5"/>
      <c r="O39943" s="10"/>
      <c r="P39943" s="8"/>
    </row>
    <row r="39944" spans="1:16" s="2" customFormat="1" x14ac:dyDescent="0.15">
      <c r="A39944" s="3"/>
      <c r="B39944" s="3"/>
      <c r="J39944" s="3"/>
      <c r="K39944" s="5"/>
      <c r="L39944" s="8"/>
      <c r="N39944" s="5"/>
      <c r="O39944" s="10"/>
      <c r="P39944" s="8"/>
    </row>
    <row r="39945" spans="1:16" s="2" customFormat="1" x14ac:dyDescent="0.15">
      <c r="A39945" s="3"/>
      <c r="B39945" s="3"/>
      <c r="J39945" s="3"/>
      <c r="K39945" s="5"/>
      <c r="L39945" s="8"/>
      <c r="N39945" s="5"/>
      <c r="O39945" s="10"/>
      <c r="P39945" s="8"/>
    </row>
    <row r="39946" spans="1:16" s="2" customFormat="1" x14ac:dyDescent="0.15">
      <c r="A39946" s="3"/>
      <c r="B39946" s="3"/>
      <c r="J39946" s="3"/>
      <c r="K39946" s="5"/>
      <c r="L39946" s="8"/>
      <c r="N39946" s="5"/>
      <c r="O39946" s="10"/>
      <c r="P39946" s="8"/>
    </row>
    <row r="39947" spans="1:16" s="2" customFormat="1" x14ac:dyDescent="0.15">
      <c r="A39947" s="3"/>
      <c r="B39947" s="3"/>
      <c r="J39947" s="3"/>
      <c r="K39947" s="5"/>
      <c r="L39947" s="8"/>
      <c r="N39947" s="5"/>
      <c r="O39947" s="10"/>
      <c r="P39947" s="8"/>
    </row>
    <row r="39948" spans="1:16" s="2" customFormat="1" x14ac:dyDescent="0.15">
      <c r="A39948" s="3"/>
      <c r="B39948" s="3"/>
      <c r="J39948" s="3"/>
      <c r="K39948" s="5"/>
      <c r="L39948" s="8"/>
      <c r="N39948" s="5"/>
      <c r="O39948" s="10"/>
      <c r="P39948" s="8"/>
    </row>
    <row r="39949" spans="1:16" s="2" customFormat="1" x14ac:dyDescent="0.15">
      <c r="A39949" s="3"/>
      <c r="B39949" s="3"/>
      <c r="J39949" s="3"/>
      <c r="K39949" s="5"/>
      <c r="L39949" s="8"/>
      <c r="N39949" s="5"/>
      <c r="O39949" s="10"/>
      <c r="P39949" s="8"/>
    </row>
    <row r="39950" spans="1:16" s="2" customFormat="1" x14ac:dyDescent="0.15">
      <c r="A39950" s="3"/>
      <c r="B39950" s="3"/>
      <c r="J39950" s="3"/>
      <c r="K39950" s="5"/>
      <c r="L39950" s="8"/>
      <c r="N39950" s="5"/>
      <c r="O39950" s="10"/>
      <c r="P39950" s="8"/>
    </row>
    <row r="39951" spans="1:16" s="2" customFormat="1" x14ac:dyDescent="0.15">
      <c r="A39951" s="3"/>
      <c r="B39951" s="3"/>
      <c r="J39951" s="3"/>
      <c r="K39951" s="5"/>
      <c r="L39951" s="8"/>
      <c r="N39951" s="5"/>
      <c r="O39951" s="10"/>
      <c r="P39951" s="8"/>
    </row>
    <row r="39952" spans="1:16" s="2" customFormat="1" x14ac:dyDescent="0.15">
      <c r="A39952" s="3"/>
      <c r="B39952" s="3"/>
      <c r="J39952" s="3"/>
      <c r="K39952" s="5"/>
      <c r="L39952" s="8"/>
      <c r="N39952" s="5"/>
      <c r="O39952" s="10"/>
      <c r="P39952" s="8"/>
    </row>
    <row r="39953" spans="1:16" s="2" customFormat="1" x14ac:dyDescent="0.15">
      <c r="A39953" s="3"/>
      <c r="B39953" s="3"/>
      <c r="J39953" s="3"/>
      <c r="K39953" s="5"/>
      <c r="L39953" s="8"/>
      <c r="N39953" s="5"/>
      <c r="O39953" s="10"/>
      <c r="P39953" s="8"/>
    </row>
    <row r="39954" spans="1:16" s="2" customFormat="1" x14ac:dyDescent="0.15">
      <c r="A39954" s="3"/>
      <c r="B39954" s="3"/>
      <c r="J39954" s="3"/>
      <c r="K39954" s="5"/>
      <c r="L39954" s="8"/>
      <c r="N39954" s="5"/>
      <c r="O39954" s="10"/>
      <c r="P39954" s="8"/>
    </row>
    <row r="39955" spans="1:16" s="2" customFormat="1" x14ac:dyDescent="0.15">
      <c r="A39955" s="3"/>
      <c r="B39955" s="3"/>
      <c r="J39955" s="3"/>
      <c r="K39955" s="5"/>
      <c r="L39955" s="8"/>
      <c r="N39955" s="5"/>
      <c r="O39955" s="10"/>
      <c r="P39955" s="8"/>
    </row>
    <row r="39956" spans="1:16" s="2" customFormat="1" x14ac:dyDescent="0.15">
      <c r="A39956" s="3"/>
      <c r="B39956" s="3"/>
      <c r="J39956" s="3"/>
      <c r="K39956" s="5"/>
      <c r="L39956" s="8"/>
      <c r="N39956" s="5"/>
      <c r="O39956" s="10"/>
      <c r="P39956" s="8"/>
    </row>
    <row r="39957" spans="1:16" s="2" customFormat="1" x14ac:dyDescent="0.15">
      <c r="A39957" s="3"/>
      <c r="B39957" s="3"/>
      <c r="J39957" s="3"/>
      <c r="K39957" s="5"/>
      <c r="L39957" s="8"/>
      <c r="N39957" s="5"/>
      <c r="O39957" s="10"/>
      <c r="P39957" s="8"/>
    </row>
    <row r="39958" spans="1:16" s="2" customFormat="1" x14ac:dyDescent="0.15">
      <c r="A39958" s="3"/>
      <c r="B39958" s="3"/>
      <c r="J39958" s="3"/>
      <c r="K39958" s="5"/>
      <c r="L39958" s="8"/>
      <c r="N39958" s="5"/>
      <c r="O39958" s="10"/>
      <c r="P39958" s="8"/>
    </row>
    <row r="39959" spans="1:16" s="2" customFormat="1" x14ac:dyDescent="0.15">
      <c r="A39959" s="3"/>
      <c r="B39959" s="3"/>
      <c r="J39959" s="3"/>
      <c r="K39959" s="5"/>
      <c r="L39959" s="8"/>
      <c r="N39959" s="5"/>
      <c r="O39959" s="10"/>
      <c r="P39959" s="8"/>
    </row>
    <row r="39960" spans="1:16" s="2" customFormat="1" x14ac:dyDescent="0.15">
      <c r="A39960" s="3"/>
      <c r="B39960" s="3"/>
      <c r="J39960" s="3"/>
      <c r="K39960" s="5"/>
      <c r="L39960" s="8"/>
      <c r="N39960" s="5"/>
      <c r="O39960" s="10"/>
      <c r="P39960" s="8"/>
    </row>
    <row r="39961" spans="1:16" s="2" customFormat="1" x14ac:dyDescent="0.15">
      <c r="A39961" s="3"/>
      <c r="B39961" s="3"/>
      <c r="J39961" s="3"/>
      <c r="K39961" s="5"/>
      <c r="L39961" s="8"/>
      <c r="N39961" s="5"/>
      <c r="O39961" s="10"/>
      <c r="P39961" s="8"/>
    </row>
    <row r="39962" spans="1:16" s="2" customFormat="1" x14ac:dyDescent="0.15">
      <c r="A39962" s="3"/>
      <c r="B39962" s="3"/>
      <c r="J39962" s="3"/>
      <c r="K39962" s="5"/>
      <c r="L39962" s="8"/>
      <c r="N39962" s="5"/>
      <c r="O39962" s="10"/>
      <c r="P39962" s="8"/>
    </row>
    <row r="39963" spans="1:16" s="2" customFormat="1" x14ac:dyDescent="0.15">
      <c r="A39963" s="3"/>
      <c r="B39963" s="3"/>
      <c r="J39963" s="3"/>
      <c r="K39963" s="5"/>
      <c r="L39963" s="8"/>
      <c r="N39963" s="5"/>
      <c r="O39963" s="10"/>
      <c r="P39963" s="8"/>
    </row>
    <row r="39964" spans="1:16" s="2" customFormat="1" x14ac:dyDescent="0.15">
      <c r="A39964" s="3"/>
      <c r="B39964" s="3"/>
      <c r="J39964" s="3"/>
      <c r="K39964" s="5"/>
      <c r="L39964" s="8"/>
      <c r="N39964" s="5"/>
      <c r="O39964" s="10"/>
      <c r="P39964" s="8"/>
    </row>
    <row r="39965" spans="1:16" s="2" customFormat="1" x14ac:dyDescent="0.15">
      <c r="A39965" s="3"/>
      <c r="B39965" s="3"/>
      <c r="J39965" s="3"/>
      <c r="K39965" s="5"/>
      <c r="L39965" s="8"/>
      <c r="N39965" s="5"/>
      <c r="O39965" s="10"/>
      <c r="P39965" s="8"/>
    </row>
    <row r="39966" spans="1:16" s="2" customFormat="1" x14ac:dyDescent="0.15">
      <c r="A39966" s="3"/>
      <c r="B39966" s="3"/>
      <c r="J39966" s="3"/>
      <c r="K39966" s="5"/>
      <c r="L39966" s="8"/>
      <c r="N39966" s="5"/>
      <c r="O39966" s="10"/>
      <c r="P39966" s="8"/>
    </row>
    <row r="39967" spans="1:16" s="2" customFormat="1" x14ac:dyDescent="0.15">
      <c r="A39967" s="3"/>
      <c r="B39967" s="3"/>
      <c r="J39967" s="3"/>
      <c r="K39967" s="5"/>
      <c r="L39967" s="8"/>
      <c r="N39967" s="5"/>
      <c r="O39967" s="10"/>
      <c r="P39967" s="8"/>
    </row>
    <row r="39968" spans="1:16" s="2" customFormat="1" x14ac:dyDescent="0.15">
      <c r="A39968" s="3"/>
      <c r="B39968" s="3"/>
      <c r="J39968" s="3"/>
      <c r="K39968" s="5"/>
      <c r="L39968" s="8"/>
      <c r="N39968" s="5"/>
      <c r="O39968" s="10"/>
      <c r="P39968" s="8"/>
    </row>
    <row r="39969" spans="1:16" s="2" customFormat="1" x14ac:dyDescent="0.15">
      <c r="A39969" s="3"/>
      <c r="B39969" s="3"/>
      <c r="J39969" s="3"/>
      <c r="K39969" s="5"/>
      <c r="L39969" s="8"/>
      <c r="N39969" s="5"/>
      <c r="O39969" s="10"/>
      <c r="P39969" s="8"/>
    </row>
    <row r="39970" spans="1:16" s="2" customFormat="1" x14ac:dyDescent="0.15">
      <c r="A39970" s="3"/>
      <c r="B39970" s="3"/>
      <c r="J39970" s="3"/>
      <c r="K39970" s="5"/>
      <c r="L39970" s="8"/>
      <c r="N39970" s="5"/>
      <c r="O39970" s="10"/>
      <c r="P39970" s="8"/>
    </row>
    <row r="39971" spans="1:16" s="2" customFormat="1" x14ac:dyDescent="0.15">
      <c r="A39971" s="3"/>
      <c r="B39971" s="3"/>
      <c r="J39971" s="3"/>
      <c r="K39971" s="5"/>
      <c r="L39971" s="8"/>
      <c r="N39971" s="5"/>
      <c r="O39971" s="10"/>
      <c r="P39971" s="8"/>
    </row>
    <row r="39972" spans="1:16" s="2" customFormat="1" x14ac:dyDescent="0.15">
      <c r="A39972" s="3"/>
      <c r="B39972" s="3"/>
      <c r="J39972" s="3"/>
      <c r="K39972" s="5"/>
      <c r="L39972" s="8"/>
      <c r="N39972" s="5"/>
      <c r="O39972" s="10"/>
      <c r="P39972" s="8"/>
    </row>
    <row r="39973" spans="1:16" s="2" customFormat="1" x14ac:dyDescent="0.15">
      <c r="A39973" s="3"/>
      <c r="B39973" s="3"/>
      <c r="J39973" s="3"/>
      <c r="K39973" s="5"/>
      <c r="L39973" s="8"/>
      <c r="N39973" s="5"/>
      <c r="O39973" s="10"/>
      <c r="P39973" s="8"/>
    </row>
    <row r="39974" spans="1:16" s="2" customFormat="1" x14ac:dyDescent="0.15">
      <c r="A39974" s="3"/>
      <c r="B39974" s="3"/>
      <c r="J39974" s="3"/>
      <c r="K39974" s="5"/>
      <c r="L39974" s="8"/>
      <c r="N39974" s="5"/>
      <c r="O39974" s="10"/>
      <c r="P39974" s="8"/>
    </row>
    <row r="39975" spans="1:16" s="2" customFormat="1" x14ac:dyDescent="0.15">
      <c r="A39975" s="3"/>
      <c r="B39975" s="3"/>
      <c r="J39975" s="3"/>
      <c r="K39975" s="5"/>
      <c r="L39975" s="8"/>
      <c r="N39975" s="5"/>
      <c r="O39975" s="10"/>
      <c r="P39975" s="8"/>
    </row>
    <row r="39976" spans="1:16" s="2" customFormat="1" x14ac:dyDescent="0.15">
      <c r="A39976" s="3"/>
      <c r="B39976" s="3"/>
      <c r="J39976" s="3"/>
      <c r="K39976" s="5"/>
      <c r="L39976" s="8"/>
      <c r="N39976" s="5"/>
      <c r="O39976" s="10"/>
      <c r="P39976" s="8"/>
    </row>
    <row r="39977" spans="1:16" s="2" customFormat="1" x14ac:dyDescent="0.15">
      <c r="A39977" s="3"/>
      <c r="B39977" s="3"/>
      <c r="J39977" s="3"/>
      <c r="K39977" s="5"/>
      <c r="L39977" s="8"/>
      <c r="N39977" s="5"/>
      <c r="O39977" s="10"/>
      <c r="P39977" s="8"/>
    </row>
    <row r="39978" spans="1:16" s="2" customFormat="1" x14ac:dyDescent="0.15">
      <c r="A39978" s="3"/>
      <c r="B39978" s="3"/>
      <c r="J39978" s="3"/>
      <c r="K39978" s="5"/>
      <c r="L39978" s="8"/>
      <c r="N39978" s="5"/>
      <c r="O39978" s="10"/>
      <c r="P39978" s="8"/>
    </row>
    <row r="39979" spans="1:16" s="2" customFormat="1" x14ac:dyDescent="0.15">
      <c r="A39979" s="3"/>
      <c r="B39979" s="3"/>
      <c r="J39979" s="3"/>
      <c r="K39979" s="5"/>
      <c r="L39979" s="8"/>
      <c r="N39979" s="5"/>
      <c r="O39979" s="10"/>
      <c r="P39979" s="8"/>
    </row>
    <row r="39980" spans="1:16" s="2" customFormat="1" x14ac:dyDescent="0.15">
      <c r="A39980" s="3"/>
      <c r="B39980" s="3"/>
      <c r="J39980" s="3"/>
      <c r="K39980" s="5"/>
      <c r="L39980" s="8"/>
      <c r="N39980" s="5"/>
      <c r="O39980" s="10"/>
      <c r="P39980" s="8"/>
    </row>
    <row r="39981" spans="1:16" s="2" customFormat="1" x14ac:dyDescent="0.15">
      <c r="A39981" s="3"/>
      <c r="B39981" s="3"/>
      <c r="J39981" s="3"/>
      <c r="K39981" s="5"/>
      <c r="L39981" s="8"/>
      <c r="N39981" s="5"/>
      <c r="O39981" s="10"/>
      <c r="P39981" s="8"/>
    </row>
    <row r="39982" spans="1:16" s="2" customFormat="1" x14ac:dyDescent="0.15">
      <c r="A39982" s="3"/>
      <c r="B39982" s="3"/>
      <c r="J39982" s="3"/>
      <c r="K39982" s="5"/>
      <c r="L39982" s="8"/>
      <c r="N39982" s="5"/>
      <c r="O39982" s="10"/>
      <c r="P39982" s="8"/>
    </row>
    <row r="39983" spans="1:16" s="2" customFormat="1" x14ac:dyDescent="0.15">
      <c r="A39983" s="3"/>
      <c r="B39983" s="3"/>
      <c r="J39983" s="3"/>
      <c r="K39983" s="5"/>
      <c r="L39983" s="8"/>
      <c r="N39983" s="5"/>
      <c r="O39983" s="10"/>
      <c r="P39983" s="8"/>
    </row>
    <row r="39984" spans="1:16" s="2" customFormat="1" x14ac:dyDescent="0.15">
      <c r="A39984" s="3"/>
      <c r="B39984" s="3"/>
      <c r="J39984" s="3"/>
      <c r="K39984" s="5"/>
      <c r="L39984" s="8"/>
      <c r="N39984" s="5"/>
      <c r="O39984" s="10"/>
      <c r="P39984" s="8"/>
    </row>
    <row r="39985" spans="1:16" s="2" customFormat="1" x14ac:dyDescent="0.15">
      <c r="A39985" s="3"/>
      <c r="B39985" s="3"/>
      <c r="J39985" s="3"/>
      <c r="K39985" s="5"/>
      <c r="L39985" s="8"/>
      <c r="N39985" s="5"/>
      <c r="O39985" s="10"/>
      <c r="P39985" s="8"/>
    </row>
    <row r="39986" spans="1:16" s="2" customFormat="1" x14ac:dyDescent="0.15">
      <c r="A39986" s="3"/>
      <c r="B39986" s="3"/>
      <c r="J39986" s="3"/>
      <c r="K39986" s="5"/>
      <c r="L39986" s="8"/>
      <c r="N39986" s="5"/>
      <c r="O39986" s="10"/>
      <c r="P39986" s="8"/>
    </row>
    <row r="39987" spans="1:16" s="2" customFormat="1" x14ac:dyDescent="0.15">
      <c r="A39987" s="3"/>
      <c r="B39987" s="3"/>
      <c r="J39987" s="3"/>
      <c r="K39987" s="5"/>
      <c r="L39987" s="8"/>
      <c r="N39987" s="5"/>
      <c r="O39987" s="10"/>
      <c r="P39987" s="8"/>
    </row>
    <row r="39988" spans="1:16" s="2" customFormat="1" x14ac:dyDescent="0.15">
      <c r="A39988" s="3"/>
      <c r="B39988" s="3"/>
      <c r="J39988" s="3"/>
      <c r="K39988" s="5"/>
      <c r="L39988" s="8"/>
      <c r="N39988" s="5"/>
      <c r="O39988" s="10"/>
      <c r="P39988" s="8"/>
    </row>
    <row r="39989" spans="1:16" s="2" customFormat="1" x14ac:dyDescent="0.15">
      <c r="A39989" s="3"/>
      <c r="B39989" s="3"/>
      <c r="J39989" s="3"/>
      <c r="K39989" s="5"/>
      <c r="L39989" s="8"/>
      <c r="N39989" s="5"/>
      <c r="O39989" s="10"/>
      <c r="P39989" s="8"/>
    </row>
    <row r="39990" spans="1:16" s="2" customFormat="1" x14ac:dyDescent="0.15">
      <c r="A39990" s="3"/>
      <c r="B39990" s="3"/>
      <c r="J39990" s="3"/>
      <c r="K39990" s="5"/>
      <c r="L39990" s="8"/>
      <c r="N39990" s="5"/>
      <c r="O39990" s="10"/>
      <c r="P39990" s="8"/>
    </row>
    <row r="39991" spans="1:16" s="2" customFormat="1" x14ac:dyDescent="0.15">
      <c r="A39991" s="3"/>
      <c r="B39991" s="3"/>
      <c r="J39991" s="3"/>
      <c r="K39991" s="5"/>
      <c r="L39991" s="8"/>
      <c r="N39991" s="5"/>
      <c r="O39991" s="10"/>
      <c r="P39991" s="8"/>
    </row>
    <row r="39992" spans="1:16" s="2" customFormat="1" x14ac:dyDescent="0.15">
      <c r="A39992" s="3"/>
      <c r="B39992" s="3"/>
      <c r="J39992" s="3"/>
      <c r="K39992" s="5"/>
      <c r="L39992" s="8"/>
      <c r="N39992" s="5"/>
      <c r="O39992" s="10"/>
      <c r="P39992" s="8"/>
    </row>
    <row r="39993" spans="1:16" s="2" customFormat="1" x14ac:dyDescent="0.15">
      <c r="A39993" s="3"/>
      <c r="B39993" s="3"/>
      <c r="J39993" s="3"/>
      <c r="K39993" s="5"/>
      <c r="L39993" s="8"/>
      <c r="N39993" s="5"/>
      <c r="O39993" s="10"/>
      <c r="P39993" s="8"/>
    </row>
    <row r="39994" spans="1:16" s="2" customFormat="1" x14ac:dyDescent="0.15">
      <c r="A39994" s="3"/>
      <c r="B39994" s="3"/>
      <c r="J39994" s="3"/>
      <c r="K39994" s="5"/>
      <c r="L39994" s="8"/>
      <c r="N39994" s="5"/>
      <c r="O39994" s="10"/>
      <c r="P39994" s="8"/>
    </row>
    <row r="39995" spans="1:16" s="2" customFormat="1" x14ac:dyDescent="0.15">
      <c r="A39995" s="3"/>
      <c r="B39995" s="3"/>
      <c r="J39995" s="3"/>
      <c r="K39995" s="5"/>
      <c r="L39995" s="8"/>
      <c r="N39995" s="5"/>
      <c r="O39995" s="10"/>
      <c r="P39995" s="8"/>
    </row>
    <row r="39996" spans="1:16" s="2" customFormat="1" x14ac:dyDescent="0.15">
      <c r="A39996" s="3"/>
      <c r="B39996" s="3"/>
      <c r="J39996" s="3"/>
      <c r="K39996" s="5"/>
      <c r="L39996" s="8"/>
      <c r="N39996" s="5"/>
      <c r="O39996" s="10"/>
      <c r="P39996" s="8"/>
    </row>
    <row r="39997" spans="1:16" s="2" customFormat="1" x14ac:dyDescent="0.15">
      <c r="A39997" s="3"/>
      <c r="B39997" s="3"/>
      <c r="J39997" s="3"/>
      <c r="K39997" s="5"/>
      <c r="L39997" s="8"/>
      <c r="N39997" s="5"/>
      <c r="O39997" s="10"/>
      <c r="P39997" s="8"/>
    </row>
    <row r="39998" spans="1:16" s="2" customFormat="1" x14ac:dyDescent="0.15">
      <c r="A39998" s="3"/>
      <c r="B39998" s="3"/>
      <c r="J39998" s="3"/>
      <c r="K39998" s="5"/>
      <c r="L39998" s="8"/>
      <c r="N39998" s="5"/>
      <c r="O39998" s="10"/>
      <c r="P39998" s="8"/>
    </row>
    <row r="39999" spans="1:16" s="2" customFormat="1" x14ac:dyDescent="0.15">
      <c r="A39999" s="3"/>
      <c r="B39999" s="3"/>
      <c r="J39999" s="3"/>
      <c r="K39999" s="5"/>
      <c r="L39999" s="8"/>
      <c r="N39999" s="5"/>
      <c r="O39999" s="10"/>
      <c r="P39999" s="8"/>
    </row>
    <row r="40000" spans="1:16" s="2" customFormat="1" x14ac:dyDescent="0.15">
      <c r="A40000" s="3"/>
      <c r="B40000" s="3"/>
      <c r="J40000" s="3"/>
      <c r="K40000" s="5"/>
      <c r="L40000" s="8"/>
      <c r="N40000" s="5"/>
      <c r="O40000" s="10"/>
      <c r="P40000" s="8"/>
    </row>
    <row r="40001" spans="1:16" s="2" customFormat="1" x14ac:dyDescent="0.15">
      <c r="A40001" s="3"/>
      <c r="B40001" s="3"/>
      <c r="J40001" s="3"/>
      <c r="K40001" s="5"/>
      <c r="L40001" s="8"/>
      <c r="N40001" s="5"/>
      <c r="O40001" s="10"/>
      <c r="P40001" s="8"/>
    </row>
    <row r="40002" spans="1:16" s="2" customFormat="1" x14ac:dyDescent="0.15">
      <c r="A40002" s="3"/>
      <c r="B40002" s="3"/>
      <c r="J40002" s="3"/>
      <c r="K40002" s="5"/>
      <c r="L40002" s="8"/>
      <c r="N40002" s="5"/>
      <c r="O40002" s="10"/>
      <c r="P40002" s="8"/>
    </row>
    <row r="40003" spans="1:16" s="2" customFormat="1" x14ac:dyDescent="0.15">
      <c r="A40003" s="3"/>
      <c r="B40003" s="3"/>
      <c r="J40003" s="3"/>
      <c r="K40003" s="5"/>
      <c r="L40003" s="8"/>
      <c r="N40003" s="5"/>
      <c r="O40003" s="10"/>
      <c r="P40003" s="8"/>
    </row>
    <row r="40004" spans="1:16" s="2" customFormat="1" x14ac:dyDescent="0.15">
      <c r="A40004" s="3"/>
      <c r="B40004" s="3"/>
      <c r="J40004" s="3"/>
      <c r="K40004" s="5"/>
      <c r="L40004" s="8"/>
      <c r="N40004" s="5"/>
      <c r="O40004" s="10"/>
      <c r="P40004" s="8"/>
    </row>
    <row r="40005" spans="1:16" s="2" customFormat="1" x14ac:dyDescent="0.15">
      <c r="A40005" s="3"/>
      <c r="B40005" s="3"/>
      <c r="J40005" s="3"/>
      <c r="K40005" s="5"/>
      <c r="L40005" s="8"/>
      <c r="N40005" s="5"/>
      <c r="O40005" s="10"/>
      <c r="P40005" s="8"/>
    </row>
    <row r="40006" spans="1:16" s="2" customFormat="1" x14ac:dyDescent="0.15">
      <c r="A40006" s="3"/>
      <c r="B40006" s="3"/>
      <c r="J40006" s="3"/>
      <c r="K40006" s="5"/>
      <c r="L40006" s="8"/>
      <c r="N40006" s="5"/>
      <c r="O40006" s="10"/>
      <c r="P40006" s="8"/>
    </row>
    <row r="40007" spans="1:16" s="2" customFormat="1" x14ac:dyDescent="0.15">
      <c r="A40007" s="3"/>
      <c r="B40007" s="3"/>
      <c r="J40007" s="3"/>
      <c r="K40007" s="5"/>
      <c r="L40007" s="8"/>
      <c r="N40007" s="5"/>
      <c r="O40007" s="10"/>
      <c r="P40007" s="8"/>
    </row>
    <row r="40008" spans="1:16" s="2" customFormat="1" x14ac:dyDescent="0.15">
      <c r="A40008" s="3"/>
      <c r="B40008" s="3"/>
      <c r="J40008" s="3"/>
      <c r="K40008" s="5"/>
      <c r="L40008" s="8"/>
      <c r="N40008" s="5"/>
      <c r="O40008" s="10"/>
      <c r="P40008" s="8"/>
    </row>
    <row r="40009" spans="1:16" s="2" customFormat="1" x14ac:dyDescent="0.15">
      <c r="A40009" s="3"/>
      <c r="B40009" s="3"/>
      <c r="J40009" s="3"/>
      <c r="K40009" s="5"/>
      <c r="L40009" s="8"/>
      <c r="N40009" s="5"/>
      <c r="O40009" s="10"/>
      <c r="P40009" s="8"/>
    </row>
    <row r="40010" spans="1:16" s="2" customFormat="1" x14ac:dyDescent="0.15">
      <c r="A40010" s="3"/>
      <c r="B40010" s="3"/>
      <c r="J40010" s="3"/>
      <c r="K40010" s="5"/>
      <c r="L40010" s="8"/>
      <c r="N40010" s="5"/>
      <c r="O40010" s="10"/>
      <c r="P40010" s="8"/>
    </row>
    <row r="40011" spans="1:16" s="2" customFormat="1" x14ac:dyDescent="0.15">
      <c r="A40011" s="3"/>
      <c r="B40011" s="3"/>
      <c r="J40011" s="3"/>
      <c r="K40011" s="5"/>
      <c r="L40011" s="8"/>
      <c r="N40011" s="5"/>
      <c r="O40011" s="10"/>
      <c r="P40011" s="8"/>
    </row>
    <row r="40012" spans="1:16" s="2" customFormat="1" x14ac:dyDescent="0.15">
      <c r="A40012" s="3"/>
      <c r="B40012" s="3"/>
      <c r="J40012" s="3"/>
      <c r="K40012" s="5"/>
      <c r="L40012" s="8"/>
      <c r="N40012" s="5"/>
      <c r="O40012" s="10"/>
      <c r="P40012" s="8"/>
    </row>
    <row r="40013" spans="1:16" s="2" customFormat="1" x14ac:dyDescent="0.15">
      <c r="A40013" s="3"/>
      <c r="B40013" s="3"/>
      <c r="J40013" s="3"/>
      <c r="K40013" s="5"/>
      <c r="L40013" s="8"/>
      <c r="N40013" s="5"/>
      <c r="O40013" s="10"/>
      <c r="P40013" s="8"/>
    </row>
    <row r="40014" spans="1:16" s="2" customFormat="1" x14ac:dyDescent="0.15">
      <c r="A40014" s="3"/>
      <c r="B40014" s="3"/>
      <c r="J40014" s="3"/>
      <c r="K40014" s="5"/>
      <c r="L40014" s="8"/>
      <c r="N40014" s="5"/>
      <c r="O40014" s="10"/>
      <c r="P40014" s="8"/>
    </row>
    <row r="40015" spans="1:16" s="2" customFormat="1" x14ac:dyDescent="0.15">
      <c r="A40015" s="3"/>
      <c r="B40015" s="3"/>
      <c r="J40015" s="3"/>
      <c r="K40015" s="5"/>
      <c r="L40015" s="8"/>
      <c r="N40015" s="5"/>
      <c r="O40015" s="10"/>
      <c r="P40015" s="8"/>
    </row>
    <row r="40016" spans="1:16" s="2" customFormat="1" x14ac:dyDescent="0.15">
      <c r="A40016" s="3"/>
      <c r="B40016" s="3"/>
      <c r="J40016" s="3"/>
      <c r="K40016" s="5"/>
      <c r="L40016" s="8"/>
      <c r="N40016" s="5"/>
      <c r="O40016" s="10"/>
      <c r="P40016" s="8"/>
    </row>
    <row r="40017" spans="1:16" s="2" customFormat="1" x14ac:dyDescent="0.15">
      <c r="A40017" s="3"/>
      <c r="B40017" s="3"/>
      <c r="J40017" s="3"/>
      <c r="K40017" s="5"/>
      <c r="L40017" s="8"/>
      <c r="N40017" s="5"/>
      <c r="O40017" s="10"/>
      <c r="P40017" s="8"/>
    </row>
    <row r="40018" spans="1:16" s="2" customFormat="1" x14ac:dyDescent="0.15">
      <c r="A40018" s="3"/>
      <c r="B40018" s="3"/>
      <c r="J40018" s="3"/>
      <c r="K40018" s="5"/>
      <c r="L40018" s="8"/>
      <c r="N40018" s="5"/>
      <c r="O40018" s="10"/>
      <c r="P40018" s="8"/>
    </row>
    <row r="40019" spans="1:16" s="2" customFormat="1" x14ac:dyDescent="0.15">
      <c r="A40019" s="3"/>
      <c r="B40019" s="3"/>
      <c r="J40019" s="3"/>
      <c r="K40019" s="5"/>
      <c r="L40019" s="8"/>
      <c r="N40019" s="5"/>
      <c r="O40019" s="10"/>
      <c r="P40019" s="8"/>
    </row>
    <row r="40020" spans="1:16" s="2" customFormat="1" x14ac:dyDescent="0.15">
      <c r="A40020" s="3"/>
      <c r="B40020" s="3"/>
      <c r="J40020" s="3"/>
      <c r="K40020" s="5"/>
      <c r="L40020" s="8"/>
      <c r="N40020" s="5"/>
      <c r="O40020" s="10"/>
      <c r="P40020" s="8"/>
    </row>
    <row r="40021" spans="1:16" s="2" customFormat="1" x14ac:dyDescent="0.15">
      <c r="A40021" s="3"/>
      <c r="B40021" s="3"/>
      <c r="J40021" s="3"/>
      <c r="K40021" s="5"/>
      <c r="L40021" s="8"/>
      <c r="N40021" s="5"/>
      <c r="O40021" s="10"/>
      <c r="P40021" s="8"/>
    </row>
    <row r="40022" spans="1:16" s="2" customFormat="1" x14ac:dyDescent="0.15">
      <c r="A40022" s="3"/>
      <c r="B40022" s="3"/>
      <c r="J40022" s="3"/>
      <c r="K40022" s="5"/>
      <c r="L40022" s="8"/>
      <c r="N40022" s="5"/>
      <c r="O40022" s="10"/>
      <c r="P40022" s="8"/>
    </row>
    <row r="40023" spans="1:16" s="2" customFormat="1" x14ac:dyDescent="0.15">
      <c r="A40023" s="3"/>
      <c r="B40023" s="3"/>
      <c r="J40023" s="3"/>
      <c r="K40023" s="5"/>
      <c r="L40023" s="8"/>
      <c r="N40023" s="5"/>
      <c r="O40023" s="10"/>
      <c r="P40023" s="8"/>
    </row>
    <row r="40024" spans="1:16" s="2" customFormat="1" x14ac:dyDescent="0.15">
      <c r="A40024" s="3"/>
      <c r="B40024" s="3"/>
      <c r="J40024" s="3"/>
      <c r="K40024" s="5"/>
      <c r="L40024" s="8"/>
      <c r="N40024" s="5"/>
      <c r="O40024" s="10"/>
      <c r="P40024" s="8"/>
    </row>
    <row r="40025" spans="1:16" s="2" customFormat="1" x14ac:dyDescent="0.15">
      <c r="A40025" s="3"/>
      <c r="B40025" s="3"/>
      <c r="J40025" s="3"/>
      <c r="K40025" s="5"/>
      <c r="L40025" s="8"/>
      <c r="N40025" s="5"/>
      <c r="O40025" s="10"/>
      <c r="P40025" s="8"/>
    </row>
    <row r="40026" spans="1:16" s="2" customFormat="1" x14ac:dyDescent="0.15">
      <c r="A40026" s="3"/>
      <c r="B40026" s="3"/>
      <c r="J40026" s="3"/>
      <c r="K40026" s="5"/>
      <c r="L40026" s="8"/>
      <c r="N40026" s="5"/>
      <c r="O40026" s="10"/>
      <c r="P40026" s="8"/>
    </row>
    <row r="40027" spans="1:16" s="2" customFormat="1" x14ac:dyDescent="0.15">
      <c r="A40027" s="3"/>
      <c r="B40027" s="3"/>
      <c r="J40027" s="3"/>
      <c r="K40027" s="5"/>
      <c r="L40027" s="8"/>
      <c r="N40027" s="5"/>
      <c r="O40027" s="10"/>
      <c r="P40027" s="8"/>
    </row>
    <row r="40028" spans="1:16" s="2" customFormat="1" x14ac:dyDescent="0.15">
      <c r="A40028" s="3"/>
      <c r="B40028" s="3"/>
      <c r="J40028" s="3"/>
      <c r="K40028" s="5"/>
      <c r="L40028" s="8"/>
      <c r="N40028" s="5"/>
      <c r="O40028" s="10"/>
      <c r="P40028" s="8"/>
    </row>
    <row r="40029" spans="1:16" s="2" customFormat="1" x14ac:dyDescent="0.15">
      <c r="A40029" s="3"/>
      <c r="B40029" s="3"/>
      <c r="J40029" s="3"/>
      <c r="K40029" s="5"/>
      <c r="L40029" s="8"/>
      <c r="N40029" s="5"/>
      <c r="O40029" s="10"/>
      <c r="P40029" s="8"/>
    </row>
    <row r="40030" spans="1:16" s="2" customFormat="1" x14ac:dyDescent="0.15">
      <c r="A40030" s="3"/>
      <c r="B40030" s="3"/>
      <c r="J40030" s="3"/>
      <c r="K40030" s="5"/>
      <c r="L40030" s="8"/>
      <c r="N40030" s="5"/>
      <c r="O40030" s="10"/>
      <c r="P40030" s="8"/>
    </row>
    <row r="40031" spans="1:16" s="2" customFormat="1" x14ac:dyDescent="0.15">
      <c r="A40031" s="3"/>
      <c r="B40031" s="3"/>
      <c r="J40031" s="3"/>
      <c r="K40031" s="5"/>
      <c r="L40031" s="8"/>
      <c r="N40031" s="5"/>
      <c r="O40031" s="10"/>
      <c r="P40031" s="8"/>
    </row>
    <row r="40032" spans="1:16" s="2" customFormat="1" x14ac:dyDescent="0.15">
      <c r="A40032" s="3"/>
      <c r="B40032" s="3"/>
      <c r="J40032" s="3"/>
      <c r="K40032" s="5"/>
      <c r="L40032" s="8"/>
      <c r="N40032" s="5"/>
      <c r="O40032" s="10"/>
      <c r="P40032" s="8"/>
    </row>
    <row r="40033" spans="1:16" s="2" customFormat="1" x14ac:dyDescent="0.15">
      <c r="A40033" s="3"/>
      <c r="B40033" s="3"/>
      <c r="J40033" s="3"/>
      <c r="K40033" s="5"/>
      <c r="L40033" s="8"/>
      <c r="N40033" s="5"/>
      <c r="O40033" s="10"/>
      <c r="P40033" s="8"/>
    </row>
    <row r="40034" spans="1:16" s="2" customFormat="1" x14ac:dyDescent="0.15">
      <c r="A40034" s="3"/>
      <c r="B40034" s="3"/>
      <c r="J40034" s="3"/>
      <c r="K40034" s="5"/>
      <c r="L40034" s="8"/>
      <c r="N40034" s="5"/>
      <c r="O40034" s="10"/>
      <c r="P40034" s="8"/>
    </row>
    <row r="40035" spans="1:16" s="2" customFormat="1" x14ac:dyDescent="0.15">
      <c r="A40035" s="3"/>
      <c r="B40035" s="3"/>
      <c r="J40035" s="3"/>
      <c r="K40035" s="5"/>
      <c r="L40035" s="8"/>
      <c r="N40035" s="5"/>
      <c r="O40035" s="10"/>
      <c r="P40035" s="8"/>
    </row>
    <row r="40036" spans="1:16" s="2" customFormat="1" x14ac:dyDescent="0.15">
      <c r="A40036" s="3"/>
      <c r="B40036" s="3"/>
      <c r="J40036" s="3"/>
      <c r="K40036" s="5"/>
      <c r="L40036" s="8"/>
      <c r="N40036" s="5"/>
      <c r="O40036" s="10"/>
      <c r="P40036" s="8"/>
    </row>
    <row r="40037" spans="1:16" s="2" customFormat="1" x14ac:dyDescent="0.15">
      <c r="A40037" s="3"/>
      <c r="B40037" s="3"/>
      <c r="J40037" s="3"/>
      <c r="K40037" s="5"/>
      <c r="L40037" s="8"/>
      <c r="N40037" s="5"/>
      <c r="O40037" s="10"/>
      <c r="P40037" s="8"/>
    </row>
    <row r="40038" spans="1:16" s="2" customFormat="1" x14ac:dyDescent="0.15">
      <c r="A40038" s="3"/>
      <c r="B40038" s="3"/>
      <c r="J40038" s="3"/>
      <c r="K40038" s="5"/>
      <c r="L40038" s="8"/>
      <c r="N40038" s="5"/>
      <c r="O40038" s="10"/>
      <c r="P40038" s="8"/>
    </row>
    <row r="40039" spans="1:16" s="2" customFormat="1" x14ac:dyDescent="0.15">
      <c r="A40039" s="3"/>
      <c r="B40039" s="3"/>
      <c r="J40039" s="3"/>
      <c r="K40039" s="5"/>
      <c r="L40039" s="8"/>
      <c r="N40039" s="5"/>
      <c r="O40039" s="10"/>
      <c r="P40039" s="8"/>
    </row>
    <row r="40040" spans="1:16" s="2" customFormat="1" x14ac:dyDescent="0.15">
      <c r="A40040" s="3"/>
      <c r="B40040" s="3"/>
      <c r="J40040" s="3"/>
      <c r="K40040" s="5"/>
      <c r="L40040" s="8"/>
      <c r="N40040" s="5"/>
      <c r="O40040" s="10"/>
      <c r="P40040" s="8"/>
    </row>
    <row r="40041" spans="1:16" s="2" customFormat="1" x14ac:dyDescent="0.15">
      <c r="A40041" s="3"/>
      <c r="B40041" s="3"/>
      <c r="J40041" s="3"/>
      <c r="K40041" s="5"/>
      <c r="L40041" s="8"/>
      <c r="N40041" s="5"/>
      <c r="O40041" s="10"/>
      <c r="P40041" s="8"/>
    </row>
    <row r="40042" spans="1:16" s="2" customFormat="1" x14ac:dyDescent="0.15">
      <c r="A40042" s="3"/>
      <c r="B40042" s="3"/>
      <c r="J40042" s="3"/>
      <c r="K40042" s="5"/>
      <c r="L40042" s="8"/>
      <c r="N40042" s="5"/>
      <c r="O40042" s="10"/>
      <c r="P40042" s="8"/>
    </row>
    <row r="40043" spans="1:16" s="2" customFormat="1" x14ac:dyDescent="0.15">
      <c r="A40043" s="3"/>
      <c r="B40043" s="3"/>
      <c r="J40043" s="3"/>
      <c r="K40043" s="5"/>
      <c r="L40043" s="8"/>
      <c r="N40043" s="5"/>
      <c r="O40043" s="10"/>
      <c r="P40043" s="8"/>
    </row>
    <row r="40044" spans="1:16" s="2" customFormat="1" x14ac:dyDescent="0.15">
      <c r="A40044" s="3"/>
      <c r="B40044" s="3"/>
      <c r="J40044" s="3"/>
      <c r="K40044" s="5"/>
      <c r="L40044" s="8"/>
      <c r="N40044" s="5"/>
      <c r="O40044" s="10"/>
      <c r="P40044" s="8"/>
    </row>
    <row r="40045" spans="1:16" s="2" customFormat="1" x14ac:dyDescent="0.15">
      <c r="A40045" s="3"/>
      <c r="B40045" s="3"/>
      <c r="J40045" s="3"/>
      <c r="K40045" s="5"/>
      <c r="L40045" s="8"/>
      <c r="N40045" s="5"/>
      <c r="O40045" s="10"/>
      <c r="P40045" s="8"/>
    </row>
    <row r="40046" spans="1:16" s="2" customFormat="1" x14ac:dyDescent="0.15">
      <c r="A40046" s="3"/>
      <c r="B40046" s="3"/>
      <c r="J40046" s="3"/>
      <c r="K40046" s="5"/>
      <c r="L40046" s="8"/>
      <c r="N40046" s="5"/>
      <c r="O40046" s="10"/>
      <c r="P40046" s="8"/>
    </row>
    <row r="40047" spans="1:16" s="2" customFormat="1" x14ac:dyDescent="0.15">
      <c r="A40047" s="3"/>
      <c r="B40047" s="3"/>
      <c r="J40047" s="3"/>
      <c r="K40047" s="5"/>
      <c r="L40047" s="8"/>
      <c r="N40047" s="5"/>
      <c r="O40047" s="10"/>
      <c r="P40047" s="8"/>
    </row>
    <row r="40048" spans="1:16" s="2" customFormat="1" x14ac:dyDescent="0.15">
      <c r="A40048" s="3"/>
      <c r="B40048" s="3"/>
      <c r="J40048" s="3"/>
      <c r="K40048" s="5"/>
      <c r="L40048" s="8"/>
      <c r="N40048" s="5"/>
      <c r="O40048" s="10"/>
      <c r="P40048" s="8"/>
    </row>
    <row r="40049" spans="1:16" s="2" customFormat="1" x14ac:dyDescent="0.15">
      <c r="A40049" s="3"/>
      <c r="B40049" s="3"/>
      <c r="J40049" s="3"/>
      <c r="K40049" s="5"/>
      <c r="L40049" s="8"/>
      <c r="N40049" s="5"/>
      <c r="O40049" s="10"/>
      <c r="P40049" s="8"/>
    </row>
    <row r="40050" spans="1:16" s="2" customFormat="1" x14ac:dyDescent="0.15">
      <c r="A40050" s="3"/>
      <c r="B40050" s="3"/>
      <c r="J40050" s="3"/>
      <c r="K40050" s="5"/>
      <c r="L40050" s="8"/>
      <c r="N40050" s="5"/>
      <c r="O40050" s="10"/>
      <c r="P40050" s="8"/>
    </row>
    <row r="40051" spans="1:16" s="2" customFormat="1" x14ac:dyDescent="0.15">
      <c r="A40051" s="3"/>
      <c r="B40051" s="3"/>
      <c r="J40051" s="3"/>
      <c r="K40051" s="5"/>
      <c r="L40051" s="8"/>
      <c r="N40051" s="5"/>
      <c r="O40051" s="10"/>
      <c r="P40051" s="8"/>
    </row>
    <row r="40052" spans="1:16" s="2" customFormat="1" x14ac:dyDescent="0.15">
      <c r="A40052" s="3"/>
      <c r="B40052" s="3"/>
      <c r="J40052" s="3"/>
      <c r="K40052" s="5"/>
      <c r="L40052" s="8"/>
      <c r="N40052" s="5"/>
      <c r="O40052" s="10"/>
      <c r="P40052" s="8"/>
    </row>
    <row r="40053" spans="1:16" s="2" customFormat="1" x14ac:dyDescent="0.15">
      <c r="A40053" s="3"/>
      <c r="B40053" s="3"/>
      <c r="J40053" s="3"/>
      <c r="K40053" s="5"/>
      <c r="L40053" s="8"/>
      <c r="N40053" s="5"/>
      <c r="O40053" s="10"/>
      <c r="P40053" s="8"/>
    </row>
    <row r="40054" spans="1:16" s="2" customFormat="1" x14ac:dyDescent="0.15">
      <c r="A40054" s="3"/>
      <c r="B40054" s="3"/>
      <c r="J40054" s="3"/>
      <c r="K40054" s="5"/>
      <c r="L40054" s="8"/>
      <c r="N40054" s="5"/>
      <c r="O40054" s="10"/>
      <c r="P40054" s="8"/>
    </row>
    <row r="40055" spans="1:16" s="2" customFormat="1" x14ac:dyDescent="0.15">
      <c r="A40055" s="3"/>
      <c r="B40055" s="3"/>
      <c r="J40055" s="3"/>
      <c r="K40055" s="5"/>
      <c r="L40055" s="8"/>
      <c r="N40055" s="5"/>
      <c r="O40055" s="10"/>
      <c r="P40055" s="8"/>
    </row>
    <row r="40056" spans="1:16" s="2" customFormat="1" x14ac:dyDescent="0.15">
      <c r="A40056" s="3"/>
      <c r="B40056" s="3"/>
      <c r="J40056" s="3"/>
      <c r="K40056" s="5"/>
      <c r="L40056" s="8"/>
      <c r="N40056" s="5"/>
      <c r="O40056" s="10"/>
      <c r="P40056" s="8"/>
    </row>
    <row r="40057" spans="1:16" s="2" customFormat="1" x14ac:dyDescent="0.15">
      <c r="A40057" s="3"/>
      <c r="B40057" s="3"/>
      <c r="J40057" s="3"/>
      <c r="K40057" s="5"/>
      <c r="L40057" s="8"/>
      <c r="N40057" s="5"/>
      <c r="O40057" s="10"/>
      <c r="P40057" s="8"/>
    </row>
    <row r="40058" spans="1:16" s="2" customFormat="1" x14ac:dyDescent="0.15">
      <c r="A40058" s="3"/>
      <c r="B40058" s="3"/>
      <c r="J40058" s="3"/>
      <c r="K40058" s="5"/>
      <c r="L40058" s="8"/>
      <c r="N40058" s="5"/>
      <c r="O40058" s="10"/>
      <c r="P40058" s="8"/>
    </row>
    <row r="40059" spans="1:16" s="2" customFormat="1" x14ac:dyDescent="0.15">
      <c r="A40059" s="3"/>
      <c r="B40059" s="3"/>
      <c r="J40059" s="3"/>
      <c r="K40059" s="5"/>
      <c r="L40059" s="8"/>
      <c r="N40059" s="5"/>
      <c r="O40059" s="10"/>
      <c r="P40059" s="8"/>
    </row>
    <row r="40060" spans="1:16" s="2" customFormat="1" x14ac:dyDescent="0.15">
      <c r="A40060" s="3"/>
      <c r="B40060" s="3"/>
      <c r="J40060" s="3"/>
      <c r="K40060" s="5"/>
      <c r="L40060" s="8"/>
      <c r="N40060" s="5"/>
      <c r="O40060" s="10"/>
      <c r="P40060" s="8"/>
    </row>
    <row r="40061" spans="1:16" s="2" customFormat="1" x14ac:dyDescent="0.15">
      <c r="A40061" s="3"/>
      <c r="B40061" s="3"/>
      <c r="J40061" s="3"/>
      <c r="K40061" s="5"/>
      <c r="L40061" s="8"/>
      <c r="N40061" s="5"/>
      <c r="O40061" s="10"/>
      <c r="P40061" s="8"/>
    </row>
    <row r="40062" spans="1:16" s="2" customFormat="1" x14ac:dyDescent="0.15">
      <c r="A40062" s="3"/>
      <c r="B40062" s="3"/>
      <c r="J40062" s="3"/>
      <c r="K40062" s="5"/>
      <c r="L40062" s="8"/>
      <c r="N40062" s="5"/>
      <c r="O40062" s="10"/>
      <c r="P40062" s="8"/>
    </row>
    <row r="40063" spans="1:16" s="2" customFormat="1" x14ac:dyDescent="0.15">
      <c r="A40063" s="3"/>
      <c r="B40063" s="3"/>
      <c r="J40063" s="3"/>
      <c r="K40063" s="5"/>
      <c r="L40063" s="8"/>
      <c r="N40063" s="5"/>
      <c r="O40063" s="10"/>
      <c r="P40063" s="8"/>
    </row>
    <row r="40064" spans="1:16" s="2" customFormat="1" x14ac:dyDescent="0.15">
      <c r="A40064" s="3"/>
      <c r="B40064" s="3"/>
      <c r="J40064" s="3"/>
      <c r="K40064" s="5"/>
      <c r="L40064" s="8"/>
      <c r="N40064" s="5"/>
      <c r="O40064" s="10"/>
      <c r="P40064" s="8"/>
    </row>
    <row r="40065" spans="1:16" s="2" customFormat="1" x14ac:dyDescent="0.15">
      <c r="A40065" s="3"/>
      <c r="B40065" s="3"/>
      <c r="J40065" s="3"/>
      <c r="K40065" s="5"/>
      <c r="L40065" s="8"/>
      <c r="N40065" s="5"/>
      <c r="O40065" s="10"/>
      <c r="P40065" s="8"/>
    </row>
    <row r="40066" spans="1:16" s="2" customFormat="1" x14ac:dyDescent="0.15">
      <c r="A40066" s="3"/>
      <c r="B40066" s="3"/>
      <c r="J40066" s="3"/>
      <c r="K40066" s="5"/>
      <c r="L40066" s="8"/>
      <c r="N40066" s="5"/>
      <c r="O40066" s="10"/>
      <c r="P40066" s="8"/>
    </row>
    <row r="40067" spans="1:16" s="2" customFormat="1" x14ac:dyDescent="0.15">
      <c r="A40067" s="3"/>
      <c r="B40067" s="3"/>
      <c r="J40067" s="3"/>
      <c r="K40067" s="5"/>
      <c r="L40067" s="8"/>
      <c r="N40067" s="5"/>
      <c r="O40067" s="10"/>
      <c r="P40067" s="8"/>
    </row>
    <row r="40068" spans="1:16" s="2" customFormat="1" x14ac:dyDescent="0.15">
      <c r="A40068" s="3"/>
      <c r="B40068" s="3"/>
      <c r="J40068" s="3"/>
      <c r="K40068" s="5"/>
      <c r="L40068" s="8"/>
      <c r="N40068" s="5"/>
      <c r="O40068" s="10"/>
      <c r="P40068" s="8"/>
    </row>
    <row r="40069" spans="1:16" s="2" customFormat="1" x14ac:dyDescent="0.15">
      <c r="A40069" s="3"/>
      <c r="B40069" s="3"/>
      <c r="J40069" s="3"/>
      <c r="K40069" s="5"/>
      <c r="L40069" s="8"/>
      <c r="N40069" s="5"/>
      <c r="O40069" s="10"/>
      <c r="P40069" s="8"/>
    </row>
    <row r="40070" spans="1:16" s="2" customFormat="1" x14ac:dyDescent="0.15">
      <c r="A40070" s="3"/>
      <c r="B40070" s="3"/>
      <c r="J40070" s="3"/>
      <c r="K40070" s="5"/>
      <c r="L40070" s="8"/>
      <c r="N40070" s="5"/>
      <c r="O40070" s="10"/>
      <c r="P40070" s="8"/>
    </row>
    <row r="40071" spans="1:16" s="2" customFormat="1" x14ac:dyDescent="0.15">
      <c r="A40071" s="3"/>
      <c r="B40071" s="3"/>
      <c r="J40071" s="3"/>
      <c r="K40071" s="5"/>
      <c r="L40071" s="8"/>
      <c r="N40071" s="5"/>
      <c r="O40071" s="10"/>
      <c r="P40071" s="8"/>
    </row>
    <row r="40072" spans="1:16" s="2" customFormat="1" x14ac:dyDescent="0.15">
      <c r="A40072" s="3"/>
      <c r="B40072" s="3"/>
      <c r="J40072" s="3"/>
      <c r="K40072" s="5"/>
      <c r="L40072" s="8"/>
      <c r="N40072" s="5"/>
      <c r="O40072" s="10"/>
      <c r="P40072" s="8"/>
    </row>
    <row r="40073" spans="1:16" s="2" customFormat="1" x14ac:dyDescent="0.15">
      <c r="A40073" s="3"/>
      <c r="B40073" s="3"/>
      <c r="J40073" s="3"/>
      <c r="K40073" s="5"/>
      <c r="L40073" s="8"/>
      <c r="N40073" s="5"/>
      <c r="O40073" s="10"/>
      <c r="P40073" s="8"/>
    </row>
    <row r="40074" spans="1:16" s="2" customFormat="1" x14ac:dyDescent="0.15">
      <c r="A40074" s="3"/>
      <c r="B40074" s="3"/>
      <c r="J40074" s="3"/>
      <c r="K40074" s="5"/>
      <c r="L40074" s="8"/>
      <c r="N40074" s="5"/>
      <c r="O40074" s="10"/>
      <c r="P40074" s="8"/>
    </row>
    <row r="40075" spans="1:16" s="2" customFormat="1" x14ac:dyDescent="0.15">
      <c r="A40075" s="3"/>
      <c r="B40075" s="3"/>
      <c r="J40075" s="3"/>
      <c r="K40075" s="5"/>
      <c r="L40075" s="8"/>
      <c r="N40075" s="5"/>
      <c r="O40075" s="10"/>
      <c r="P40075" s="8"/>
    </row>
    <row r="40076" spans="1:16" s="2" customFormat="1" x14ac:dyDescent="0.15">
      <c r="A40076" s="3"/>
      <c r="B40076" s="3"/>
      <c r="J40076" s="3"/>
      <c r="K40076" s="5"/>
      <c r="L40076" s="8"/>
      <c r="N40076" s="5"/>
      <c r="O40076" s="10"/>
      <c r="P40076" s="8"/>
    </row>
    <row r="40077" spans="1:16" s="2" customFormat="1" x14ac:dyDescent="0.15">
      <c r="A40077" s="3"/>
      <c r="B40077" s="3"/>
      <c r="J40077" s="3"/>
      <c r="K40077" s="5"/>
      <c r="L40077" s="8"/>
      <c r="N40077" s="5"/>
      <c r="O40077" s="10"/>
      <c r="P40077" s="8"/>
    </row>
    <row r="40078" spans="1:16" s="2" customFormat="1" x14ac:dyDescent="0.15">
      <c r="A40078" s="3"/>
      <c r="B40078" s="3"/>
      <c r="J40078" s="3"/>
      <c r="K40078" s="5"/>
      <c r="L40078" s="8"/>
      <c r="N40078" s="5"/>
      <c r="O40078" s="10"/>
      <c r="P40078" s="8"/>
    </row>
    <row r="40079" spans="1:16" s="2" customFormat="1" x14ac:dyDescent="0.15">
      <c r="A40079" s="3"/>
      <c r="B40079" s="3"/>
      <c r="J40079" s="3"/>
      <c r="K40079" s="5"/>
      <c r="L40079" s="8"/>
      <c r="N40079" s="5"/>
      <c r="O40079" s="10"/>
      <c r="P40079" s="8"/>
    </row>
    <row r="40080" spans="1:16" s="2" customFormat="1" x14ac:dyDescent="0.15">
      <c r="A40080" s="3"/>
      <c r="B40080" s="3"/>
      <c r="J40080" s="3"/>
      <c r="K40080" s="5"/>
      <c r="L40080" s="8"/>
      <c r="N40080" s="5"/>
      <c r="O40080" s="10"/>
      <c r="P40080" s="8"/>
    </row>
    <row r="40081" spans="1:16" s="2" customFormat="1" x14ac:dyDescent="0.15">
      <c r="A40081" s="3"/>
      <c r="B40081" s="3"/>
      <c r="J40081" s="3"/>
      <c r="K40081" s="5"/>
      <c r="L40081" s="8"/>
      <c r="N40081" s="5"/>
      <c r="O40081" s="10"/>
      <c r="P40081" s="8"/>
    </row>
    <row r="40082" spans="1:16" s="2" customFormat="1" x14ac:dyDescent="0.15">
      <c r="A40082" s="3"/>
      <c r="B40082" s="3"/>
      <c r="J40082" s="3"/>
      <c r="K40082" s="5"/>
      <c r="L40082" s="8"/>
      <c r="N40082" s="5"/>
      <c r="O40082" s="10"/>
      <c r="P40082" s="8"/>
    </row>
    <row r="40083" spans="1:16" s="2" customFormat="1" x14ac:dyDescent="0.15">
      <c r="A40083" s="3"/>
      <c r="B40083" s="3"/>
      <c r="J40083" s="3"/>
      <c r="K40083" s="5"/>
      <c r="L40083" s="8"/>
      <c r="N40083" s="5"/>
      <c r="O40083" s="10"/>
      <c r="P40083" s="8"/>
    </row>
    <row r="40084" spans="1:16" s="2" customFormat="1" x14ac:dyDescent="0.15">
      <c r="A40084" s="3"/>
      <c r="B40084" s="3"/>
      <c r="J40084" s="3"/>
      <c r="K40084" s="5"/>
      <c r="L40084" s="8"/>
      <c r="N40084" s="5"/>
      <c r="O40084" s="10"/>
      <c r="P40084" s="8"/>
    </row>
    <row r="40085" spans="1:16" s="2" customFormat="1" x14ac:dyDescent="0.15">
      <c r="A40085" s="3"/>
      <c r="B40085" s="3"/>
      <c r="J40085" s="3"/>
      <c r="K40085" s="5"/>
      <c r="L40085" s="8"/>
      <c r="N40085" s="5"/>
      <c r="O40085" s="10"/>
      <c r="P40085" s="8"/>
    </row>
    <row r="40086" spans="1:16" s="2" customFormat="1" x14ac:dyDescent="0.15">
      <c r="A40086" s="3"/>
      <c r="B40086" s="3"/>
      <c r="J40086" s="3"/>
      <c r="K40086" s="5"/>
      <c r="L40086" s="8"/>
      <c r="N40086" s="5"/>
      <c r="O40086" s="10"/>
      <c r="P40086" s="8"/>
    </row>
    <row r="40087" spans="1:16" s="2" customFormat="1" x14ac:dyDescent="0.15">
      <c r="A40087" s="3"/>
      <c r="B40087" s="3"/>
      <c r="J40087" s="3"/>
      <c r="K40087" s="5"/>
      <c r="L40087" s="8"/>
      <c r="N40087" s="5"/>
      <c r="O40087" s="10"/>
      <c r="P40087" s="8"/>
    </row>
    <row r="40088" spans="1:16" s="2" customFormat="1" x14ac:dyDescent="0.15">
      <c r="A40088" s="3"/>
      <c r="B40088" s="3"/>
      <c r="J40088" s="3"/>
      <c r="K40088" s="5"/>
      <c r="L40088" s="8"/>
      <c r="N40088" s="5"/>
      <c r="O40088" s="10"/>
      <c r="P40088" s="8"/>
    </row>
    <row r="40089" spans="1:16" s="2" customFormat="1" x14ac:dyDescent="0.15">
      <c r="A40089" s="3"/>
      <c r="B40089" s="3"/>
      <c r="J40089" s="3"/>
      <c r="K40089" s="5"/>
      <c r="L40089" s="8"/>
      <c r="N40089" s="5"/>
      <c r="O40089" s="10"/>
      <c r="P40089" s="8"/>
    </row>
    <row r="40090" spans="1:16" s="2" customFormat="1" x14ac:dyDescent="0.15">
      <c r="A40090" s="3"/>
      <c r="B40090" s="3"/>
      <c r="J40090" s="3"/>
      <c r="K40090" s="5"/>
      <c r="L40090" s="8"/>
      <c r="N40090" s="5"/>
      <c r="O40090" s="10"/>
      <c r="P40090" s="8"/>
    </row>
    <row r="40091" spans="1:16" s="2" customFormat="1" x14ac:dyDescent="0.15">
      <c r="A40091" s="3"/>
      <c r="B40091" s="3"/>
      <c r="J40091" s="3"/>
      <c r="K40091" s="5"/>
      <c r="L40091" s="8"/>
      <c r="N40091" s="5"/>
      <c r="O40091" s="10"/>
      <c r="P40091" s="8"/>
    </row>
    <row r="40092" spans="1:16" s="2" customFormat="1" x14ac:dyDescent="0.15">
      <c r="A40092" s="3"/>
      <c r="B40092" s="3"/>
      <c r="J40092" s="3"/>
      <c r="K40092" s="5"/>
      <c r="L40092" s="8"/>
      <c r="N40092" s="5"/>
      <c r="O40092" s="10"/>
      <c r="P40092" s="8"/>
    </row>
    <row r="40093" spans="1:16" s="2" customFormat="1" x14ac:dyDescent="0.15">
      <c r="A40093" s="3"/>
      <c r="B40093" s="3"/>
      <c r="J40093" s="3"/>
      <c r="K40093" s="5"/>
      <c r="L40093" s="8"/>
      <c r="N40093" s="5"/>
      <c r="O40093" s="10"/>
      <c r="P40093" s="8"/>
    </row>
    <row r="40094" spans="1:16" s="2" customFormat="1" x14ac:dyDescent="0.15">
      <c r="A40094" s="3"/>
      <c r="B40094" s="3"/>
      <c r="J40094" s="3"/>
      <c r="K40094" s="5"/>
      <c r="L40094" s="8"/>
      <c r="N40094" s="5"/>
      <c r="O40094" s="10"/>
      <c r="P40094" s="8"/>
    </row>
    <row r="40095" spans="1:16" s="2" customFormat="1" x14ac:dyDescent="0.15">
      <c r="A40095" s="3"/>
      <c r="B40095" s="3"/>
      <c r="J40095" s="3"/>
      <c r="K40095" s="5"/>
      <c r="L40095" s="8"/>
      <c r="N40095" s="5"/>
      <c r="O40095" s="10"/>
      <c r="P40095" s="8"/>
    </row>
    <row r="40096" spans="1:16" s="2" customFormat="1" x14ac:dyDescent="0.15">
      <c r="A40096" s="3"/>
      <c r="B40096" s="3"/>
      <c r="J40096" s="3"/>
      <c r="K40096" s="5"/>
      <c r="L40096" s="8"/>
      <c r="N40096" s="5"/>
      <c r="O40096" s="10"/>
      <c r="P40096" s="8"/>
    </row>
    <row r="40097" spans="1:16" s="2" customFormat="1" x14ac:dyDescent="0.15">
      <c r="A40097" s="3"/>
      <c r="B40097" s="3"/>
      <c r="J40097" s="3"/>
      <c r="K40097" s="5"/>
      <c r="L40097" s="8"/>
      <c r="N40097" s="5"/>
      <c r="O40097" s="10"/>
      <c r="P40097" s="8"/>
    </row>
    <row r="40098" spans="1:16" s="2" customFormat="1" x14ac:dyDescent="0.15">
      <c r="A40098" s="3"/>
      <c r="B40098" s="3"/>
      <c r="J40098" s="3"/>
      <c r="K40098" s="5"/>
      <c r="L40098" s="8"/>
      <c r="N40098" s="5"/>
      <c r="O40098" s="10"/>
      <c r="P40098" s="8"/>
    </row>
    <row r="40099" spans="1:16" s="2" customFormat="1" x14ac:dyDescent="0.15">
      <c r="A40099" s="3"/>
      <c r="B40099" s="3"/>
      <c r="J40099" s="3"/>
      <c r="K40099" s="5"/>
      <c r="L40099" s="8"/>
      <c r="N40099" s="5"/>
      <c r="O40099" s="10"/>
      <c r="P40099" s="8"/>
    </row>
    <row r="40100" spans="1:16" s="2" customFormat="1" x14ac:dyDescent="0.15">
      <c r="A40100" s="3"/>
      <c r="B40100" s="3"/>
      <c r="J40100" s="3"/>
      <c r="K40100" s="5"/>
      <c r="L40100" s="8"/>
      <c r="N40100" s="5"/>
      <c r="O40100" s="10"/>
      <c r="P40100" s="8"/>
    </row>
    <row r="40101" spans="1:16" s="2" customFormat="1" x14ac:dyDescent="0.15">
      <c r="A40101" s="3"/>
      <c r="B40101" s="3"/>
      <c r="J40101" s="3"/>
      <c r="K40101" s="5"/>
      <c r="L40101" s="8"/>
      <c r="N40101" s="5"/>
      <c r="O40101" s="10"/>
      <c r="P40101" s="8"/>
    </row>
    <row r="40102" spans="1:16" s="2" customFormat="1" x14ac:dyDescent="0.15">
      <c r="A40102" s="3"/>
      <c r="B40102" s="3"/>
      <c r="J40102" s="3"/>
      <c r="K40102" s="5"/>
      <c r="L40102" s="8"/>
      <c r="N40102" s="5"/>
      <c r="O40102" s="10"/>
      <c r="P40102" s="8"/>
    </row>
    <row r="40103" spans="1:16" s="2" customFormat="1" x14ac:dyDescent="0.15">
      <c r="A40103" s="3"/>
      <c r="B40103" s="3"/>
      <c r="J40103" s="3"/>
      <c r="K40103" s="5"/>
      <c r="L40103" s="8"/>
      <c r="N40103" s="5"/>
      <c r="O40103" s="10"/>
      <c r="P40103" s="8"/>
    </row>
    <row r="40104" spans="1:16" s="2" customFormat="1" x14ac:dyDescent="0.15">
      <c r="A40104" s="3"/>
      <c r="B40104" s="3"/>
      <c r="J40104" s="3"/>
      <c r="K40104" s="5"/>
      <c r="L40104" s="8"/>
      <c r="N40104" s="5"/>
      <c r="O40104" s="10"/>
      <c r="P40104" s="8"/>
    </row>
    <row r="40105" spans="1:16" s="2" customFormat="1" x14ac:dyDescent="0.15">
      <c r="A40105" s="3"/>
      <c r="B40105" s="3"/>
      <c r="J40105" s="3"/>
      <c r="K40105" s="5"/>
      <c r="L40105" s="8"/>
      <c r="N40105" s="5"/>
      <c r="O40105" s="10"/>
      <c r="P40105" s="8"/>
    </row>
    <row r="40106" spans="1:16" s="2" customFormat="1" x14ac:dyDescent="0.15">
      <c r="A40106" s="3"/>
      <c r="B40106" s="3"/>
      <c r="J40106" s="3"/>
      <c r="K40106" s="5"/>
      <c r="L40106" s="8"/>
      <c r="N40106" s="5"/>
      <c r="O40106" s="10"/>
      <c r="P40106" s="8"/>
    </row>
    <row r="40107" spans="1:16" s="2" customFormat="1" x14ac:dyDescent="0.15">
      <c r="A40107" s="3"/>
      <c r="B40107" s="3"/>
      <c r="J40107" s="3"/>
      <c r="K40107" s="5"/>
      <c r="L40107" s="8"/>
      <c r="N40107" s="5"/>
      <c r="O40107" s="10"/>
      <c r="P40107" s="8"/>
    </row>
    <row r="40108" spans="1:16" s="2" customFormat="1" x14ac:dyDescent="0.15">
      <c r="A40108" s="3"/>
      <c r="B40108" s="3"/>
      <c r="J40108" s="3"/>
      <c r="K40108" s="5"/>
      <c r="L40108" s="8"/>
      <c r="N40108" s="5"/>
      <c r="O40108" s="10"/>
      <c r="P40108" s="8"/>
    </row>
    <row r="40109" spans="1:16" s="2" customFormat="1" x14ac:dyDescent="0.15">
      <c r="A40109" s="3"/>
      <c r="B40109" s="3"/>
      <c r="J40109" s="3"/>
      <c r="K40109" s="5"/>
      <c r="L40109" s="8"/>
      <c r="N40109" s="5"/>
      <c r="O40109" s="10"/>
      <c r="P40109" s="8"/>
    </row>
    <row r="40110" spans="1:16" s="2" customFormat="1" x14ac:dyDescent="0.15">
      <c r="A40110" s="3"/>
      <c r="B40110" s="3"/>
      <c r="J40110" s="3"/>
      <c r="K40110" s="5"/>
      <c r="L40110" s="8"/>
      <c r="N40110" s="5"/>
      <c r="O40110" s="10"/>
      <c r="P40110" s="8"/>
    </row>
    <row r="40111" spans="1:16" s="2" customFormat="1" x14ac:dyDescent="0.15">
      <c r="A40111" s="3"/>
      <c r="B40111" s="3"/>
      <c r="J40111" s="3"/>
      <c r="K40111" s="5"/>
      <c r="L40111" s="8"/>
      <c r="N40111" s="5"/>
      <c r="O40111" s="10"/>
      <c r="P40111" s="8"/>
    </row>
    <row r="40112" spans="1:16" s="2" customFormat="1" x14ac:dyDescent="0.15">
      <c r="A40112" s="3"/>
      <c r="B40112" s="3"/>
      <c r="J40112" s="3"/>
      <c r="K40112" s="5"/>
      <c r="L40112" s="8"/>
      <c r="N40112" s="5"/>
      <c r="O40112" s="10"/>
      <c r="P40112" s="8"/>
    </row>
    <row r="40113" spans="1:16" s="2" customFormat="1" x14ac:dyDescent="0.15">
      <c r="A40113" s="3"/>
      <c r="B40113" s="3"/>
      <c r="J40113" s="3"/>
      <c r="K40113" s="5"/>
      <c r="L40113" s="8"/>
      <c r="N40113" s="5"/>
      <c r="O40113" s="10"/>
      <c r="P40113" s="8"/>
    </row>
    <row r="40114" spans="1:16" s="2" customFormat="1" x14ac:dyDescent="0.15">
      <c r="A40114" s="3"/>
      <c r="B40114" s="3"/>
      <c r="J40114" s="3"/>
      <c r="K40114" s="5"/>
      <c r="L40114" s="8"/>
      <c r="N40114" s="5"/>
      <c r="O40114" s="10"/>
      <c r="P40114" s="8"/>
    </row>
    <row r="40115" spans="1:16" s="2" customFormat="1" x14ac:dyDescent="0.15">
      <c r="A40115" s="3"/>
      <c r="B40115" s="3"/>
      <c r="J40115" s="3"/>
      <c r="K40115" s="5"/>
      <c r="L40115" s="8"/>
      <c r="N40115" s="5"/>
      <c r="O40115" s="10"/>
      <c r="P40115" s="8"/>
    </row>
    <row r="40116" spans="1:16" s="2" customFormat="1" x14ac:dyDescent="0.15">
      <c r="A40116" s="3"/>
      <c r="B40116" s="3"/>
      <c r="J40116" s="3"/>
      <c r="K40116" s="5"/>
      <c r="L40116" s="8"/>
      <c r="N40116" s="5"/>
      <c r="O40116" s="10"/>
      <c r="P40116" s="8"/>
    </row>
    <row r="40117" spans="1:16" s="2" customFormat="1" x14ac:dyDescent="0.15">
      <c r="A40117" s="3"/>
      <c r="B40117" s="3"/>
      <c r="J40117" s="3"/>
      <c r="K40117" s="5"/>
      <c r="L40117" s="8"/>
      <c r="N40117" s="5"/>
      <c r="O40117" s="10"/>
      <c r="P40117" s="8"/>
    </row>
    <row r="40118" spans="1:16" s="2" customFormat="1" x14ac:dyDescent="0.15">
      <c r="A40118" s="3"/>
      <c r="B40118" s="3"/>
      <c r="J40118" s="3"/>
      <c r="K40118" s="5"/>
      <c r="L40118" s="8"/>
      <c r="N40118" s="5"/>
      <c r="O40118" s="10"/>
      <c r="P40118" s="8"/>
    </row>
    <row r="40119" spans="1:16" s="2" customFormat="1" x14ac:dyDescent="0.15">
      <c r="A40119" s="3"/>
      <c r="B40119" s="3"/>
      <c r="J40119" s="3"/>
      <c r="K40119" s="5"/>
      <c r="L40119" s="8"/>
      <c r="N40119" s="5"/>
      <c r="O40119" s="10"/>
      <c r="P40119" s="8"/>
    </row>
    <row r="40120" spans="1:16" s="2" customFormat="1" x14ac:dyDescent="0.15">
      <c r="A40120" s="3"/>
      <c r="B40120" s="3"/>
      <c r="J40120" s="3"/>
      <c r="K40120" s="5"/>
      <c r="L40120" s="8"/>
      <c r="N40120" s="5"/>
      <c r="O40120" s="10"/>
      <c r="P40120" s="8"/>
    </row>
    <row r="40121" spans="1:16" s="2" customFormat="1" x14ac:dyDescent="0.15">
      <c r="A40121" s="3"/>
      <c r="B40121" s="3"/>
      <c r="J40121" s="3"/>
      <c r="K40121" s="5"/>
      <c r="L40121" s="8"/>
      <c r="N40121" s="5"/>
      <c r="O40121" s="10"/>
      <c r="P40121" s="8"/>
    </row>
    <row r="40122" spans="1:16" s="2" customFormat="1" x14ac:dyDescent="0.15">
      <c r="A40122" s="3"/>
      <c r="B40122" s="3"/>
      <c r="J40122" s="3"/>
      <c r="K40122" s="5"/>
      <c r="L40122" s="8"/>
      <c r="N40122" s="5"/>
      <c r="O40122" s="10"/>
      <c r="P40122" s="8"/>
    </row>
    <row r="40123" spans="1:16" s="2" customFormat="1" x14ac:dyDescent="0.15">
      <c r="A40123" s="3"/>
      <c r="B40123" s="3"/>
      <c r="J40123" s="3"/>
      <c r="K40123" s="5"/>
      <c r="L40123" s="8"/>
      <c r="N40123" s="5"/>
      <c r="O40123" s="10"/>
      <c r="P40123" s="8"/>
    </row>
    <row r="40124" spans="1:16" s="2" customFormat="1" x14ac:dyDescent="0.15">
      <c r="A40124" s="3"/>
      <c r="B40124" s="3"/>
      <c r="J40124" s="3"/>
      <c r="K40124" s="5"/>
      <c r="L40124" s="8"/>
      <c r="N40124" s="5"/>
      <c r="O40124" s="10"/>
      <c r="P40124" s="8"/>
    </row>
    <row r="40125" spans="1:16" s="2" customFormat="1" x14ac:dyDescent="0.15">
      <c r="A40125" s="3"/>
      <c r="B40125" s="3"/>
      <c r="J40125" s="3"/>
      <c r="K40125" s="5"/>
      <c r="L40125" s="8"/>
      <c r="N40125" s="5"/>
      <c r="O40125" s="10"/>
      <c r="P40125" s="8"/>
    </row>
    <row r="40126" spans="1:16" s="2" customFormat="1" x14ac:dyDescent="0.15">
      <c r="A40126" s="3"/>
      <c r="B40126" s="3"/>
      <c r="J40126" s="3"/>
      <c r="K40126" s="5"/>
      <c r="L40126" s="8"/>
      <c r="N40126" s="5"/>
      <c r="O40126" s="10"/>
      <c r="P40126" s="8"/>
    </row>
    <row r="40127" spans="1:16" s="2" customFormat="1" x14ac:dyDescent="0.15">
      <c r="A40127" s="3"/>
      <c r="B40127" s="3"/>
      <c r="J40127" s="3"/>
      <c r="K40127" s="5"/>
      <c r="L40127" s="8"/>
      <c r="N40127" s="5"/>
      <c r="O40127" s="10"/>
      <c r="P40127" s="8"/>
    </row>
    <row r="40128" spans="1:16" s="2" customFormat="1" x14ac:dyDescent="0.15">
      <c r="A40128" s="3"/>
      <c r="B40128" s="3"/>
      <c r="J40128" s="3"/>
      <c r="K40128" s="5"/>
      <c r="L40128" s="8"/>
      <c r="N40128" s="5"/>
      <c r="O40128" s="10"/>
      <c r="P40128" s="8"/>
    </row>
    <row r="40129" spans="1:16" s="2" customFormat="1" x14ac:dyDescent="0.15">
      <c r="A40129" s="3"/>
      <c r="B40129" s="3"/>
      <c r="J40129" s="3"/>
      <c r="K40129" s="5"/>
      <c r="L40129" s="8"/>
      <c r="N40129" s="5"/>
      <c r="O40129" s="10"/>
      <c r="P40129" s="8"/>
    </row>
    <row r="40130" spans="1:16" s="2" customFormat="1" x14ac:dyDescent="0.15">
      <c r="A40130" s="3"/>
      <c r="B40130" s="3"/>
      <c r="J40130" s="3"/>
      <c r="K40130" s="5"/>
      <c r="L40130" s="8"/>
      <c r="N40130" s="5"/>
      <c r="O40130" s="10"/>
      <c r="P40130" s="8"/>
    </row>
    <row r="40131" spans="1:16" s="2" customFormat="1" x14ac:dyDescent="0.15">
      <c r="A40131" s="3"/>
      <c r="B40131" s="3"/>
      <c r="J40131" s="3"/>
      <c r="K40131" s="5"/>
      <c r="L40131" s="8"/>
      <c r="N40131" s="5"/>
      <c r="O40131" s="10"/>
      <c r="P40131" s="8"/>
    </row>
    <row r="40132" spans="1:16" s="2" customFormat="1" x14ac:dyDescent="0.15">
      <c r="A40132" s="3"/>
      <c r="B40132" s="3"/>
      <c r="J40132" s="3"/>
      <c r="K40132" s="5"/>
      <c r="L40132" s="8"/>
      <c r="N40132" s="5"/>
      <c r="O40132" s="10"/>
      <c r="P40132" s="8"/>
    </row>
    <row r="40133" spans="1:16" s="2" customFormat="1" x14ac:dyDescent="0.15">
      <c r="A40133" s="3"/>
      <c r="B40133" s="3"/>
      <c r="J40133" s="3"/>
      <c r="K40133" s="5"/>
      <c r="L40133" s="8"/>
      <c r="N40133" s="5"/>
      <c r="O40133" s="10"/>
      <c r="P40133" s="8"/>
    </row>
    <row r="40134" spans="1:16" s="2" customFormat="1" x14ac:dyDescent="0.15">
      <c r="A40134" s="3"/>
      <c r="B40134" s="3"/>
      <c r="J40134" s="3"/>
      <c r="K40134" s="5"/>
      <c r="L40134" s="8"/>
      <c r="N40134" s="5"/>
      <c r="O40134" s="10"/>
      <c r="P40134" s="8"/>
    </row>
    <row r="40135" spans="1:16" s="2" customFormat="1" x14ac:dyDescent="0.15">
      <c r="A40135" s="3"/>
      <c r="B40135" s="3"/>
      <c r="J40135" s="3"/>
      <c r="K40135" s="5"/>
      <c r="L40135" s="8"/>
      <c r="N40135" s="5"/>
      <c r="O40135" s="10"/>
      <c r="P40135" s="8"/>
    </row>
    <row r="40136" spans="1:16" s="2" customFormat="1" x14ac:dyDescent="0.15">
      <c r="A40136" s="3"/>
      <c r="B40136" s="3"/>
      <c r="J40136" s="3"/>
      <c r="K40136" s="5"/>
      <c r="L40136" s="8"/>
      <c r="N40136" s="5"/>
      <c r="O40136" s="10"/>
      <c r="P40136" s="8"/>
    </row>
    <row r="40137" spans="1:16" s="2" customFormat="1" x14ac:dyDescent="0.15">
      <c r="A40137" s="3"/>
      <c r="B40137" s="3"/>
      <c r="J40137" s="3"/>
      <c r="K40137" s="5"/>
      <c r="L40137" s="8"/>
      <c r="N40137" s="5"/>
      <c r="O40137" s="10"/>
      <c r="P40137" s="8"/>
    </row>
    <row r="40138" spans="1:16" s="2" customFormat="1" x14ac:dyDescent="0.15">
      <c r="A40138" s="3"/>
      <c r="B40138" s="3"/>
      <c r="J40138" s="3"/>
      <c r="K40138" s="5"/>
      <c r="L40138" s="8"/>
      <c r="N40138" s="5"/>
      <c r="O40138" s="10"/>
      <c r="P40138" s="8"/>
    </row>
    <row r="40139" spans="1:16" s="2" customFormat="1" x14ac:dyDescent="0.15">
      <c r="A40139" s="3"/>
      <c r="B40139" s="3"/>
      <c r="J40139" s="3"/>
      <c r="K40139" s="5"/>
      <c r="L40139" s="8"/>
      <c r="N40139" s="5"/>
      <c r="O40139" s="10"/>
      <c r="P40139" s="8"/>
    </row>
    <row r="40140" spans="1:16" s="2" customFormat="1" x14ac:dyDescent="0.15">
      <c r="A40140" s="3"/>
      <c r="B40140" s="3"/>
      <c r="J40140" s="3"/>
      <c r="K40140" s="5"/>
      <c r="L40140" s="8"/>
      <c r="N40140" s="5"/>
      <c r="O40140" s="10"/>
      <c r="P40140" s="8"/>
    </row>
    <row r="40141" spans="1:16" s="2" customFormat="1" x14ac:dyDescent="0.15">
      <c r="A40141" s="3"/>
      <c r="B40141" s="3"/>
      <c r="J40141" s="3"/>
      <c r="K40141" s="5"/>
      <c r="L40141" s="8"/>
      <c r="N40141" s="5"/>
      <c r="O40141" s="10"/>
      <c r="P40141" s="8"/>
    </row>
    <row r="40142" spans="1:16" s="2" customFormat="1" x14ac:dyDescent="0.15">
      <c r="A40142" s="3"/>
      <c r="B40142" s="3"/>
      <c r="J40142" s="3"/>
      <c r="K40142" s="5"/>
      <c r="L40142" s="8"/>
      <c r="N40142" s="5"/>
      <c r="O40142" s="10"/>
      <c r="P40142" s="8"/>
    </row>
    <row r="40143" spans="1:16" s="2" customFormat="1" x14ac:dyDescent="0.15">
      <c r="A40143" s="3"/>
      <c r="B40143" s="3"/>
      <c r="J40143" s="3"/>
      <c r="K40143" s="5"/>
      <c r="L40143" s="8"/>
      <c r="N40143" s="5"/>
      <c r="O40143" s="10"/>
      <c r="P40143" s="8"/>
    </row>
    <row r="40144" spans="1:16" s="2" customFormat="1" x14ac:dyDescent="0.15">
      <c r="A40144" s="3"/>
      <c r="B40144" s="3"/>
      <c r="J40144" s="3"/>
      <c r="K40144" s="5"/>
      <c r="L40144" s="8"/>
      <c r="N40144" s="5"/>
      <c r="O40144" s="10"/>
      <c r="P40144" s="8"/>
    </row>
    <row r="40145" spans="1:16" s="2" customFormat="1" x14ac:dyDescent="0.15">
      <c r="A40145" s="3"/>
      <c r="B40145" s="3"/>
      <c r="J40145" s="3"/>
      <c r="K40145" s="5"/>
      <c r="L40145" s="8"/>
      <c r="N40145" s="5"/>
      <c r="O40145" s="10"/>
      <c r="P40145" s="8"/>
    </row>
    <row r="40146" spans="1:16" s="2" customFormat="1" x14ac:dyDescent="0.15">
      <c r="A40146" s="3"/>
      <c r="B40146" s="3"/>
      <c r="J40146" s="3"/>
      <c r="K40146" s="5"/>
      <c r="L40146" s="8"/>
      <c r="N40146" s="5"/>
      <c r="O40146" s="10"/>
      <c r="P40146" s="8"/>
    </row>
    <row r="40147" spans="1:16" s="2" customFormat="1" x14ac:dyDescent="0.15">
      <c r="A40147" s="3"/>
      <c r="B40147" s="3"/>
      <c r="J40147" s="3"/>
      <c r="K40147" s="5"/>
      <c r="L40147" s="8"/>
      <c r="N40147" s="5"/>
      <c r="O40147" s="10"/>
      <c r="P40147" s="8"/>
    </row>
    <row r="40148" spans="1:16" s="2" customFormat="1" x14ac:dyDescent="0.15">
      <c r="A40148" s="3"/>
      <c r="B40148" s="3"/>
      <c r="J40148" s="3"/>
      <c r="K40148" s="5"/>
      <c r="L40148" s="8"/>
      <c r="N40148" s="5"/>
      <c r="O40148" s="10"/>
      <c r="P40148" s="8"/>
    </row>
    <row r="40149" spans="1:16" s="2" customFormat="1" x14ac:dyDescent="0.15">
      <c r="A40149" s="3"/>
      <c r="B40149" s="3"/>
      <c r="J40149" s="3"/>
      <c r="K40149" s="5"/>
      <c r="L40149" s="8"/>
      <c r="N40149" s="5"/>
      <c r="O40149" s="10"/>
      <c r="P40149" s="8"/>
    </row>
    <row r="40150" spans="1:16" s="2" customFormat="1" x14ac:dyDescent="0.15">
      <c r="A40150" s="3"/>
      <c r="B40150" s="3"/>
      <c r="J40150" s="3"/>
      <c r="K40150" s="5"/>
      <c r="L40150" s="8"/>
      <c r="N40150" s="5"/>
      <c r="O40150" s="10"/>
      <c r="P40150" s="8"/>
    </row>
    <row r="40151" spans="1:16" s="2" customFormat="1" x14ac:dyDescent="0.15">
      <c r="A40151" s="3"/>
      <c r="B40151" s="3"/>
      <c r="J40151" s="3"/>
      <c r="K40151" s="5"/>
      <c r="L40151" s="8"/>
      <c r="N40151" s="5"/>
      <c r="O40151" s="10"/>
      <c r="P40151" s="8"/>
    </row>
    <row r="40152" spans="1:16" s="2" customFormat="1" x14ac:dyDescent="0.15">
      <c r="A40152" s="3"/>
      <c r="B40152" s="3"/>
      <c r="J40152" s="3"/>
      <c r="K40152" s="5"/>
      <c r="L40152" s="8"/>
      <c r="N40152" s="5"/>
      <c r="O40152" s="10"/>
      <c r="P40152" s="8"/>
    </row>
    <row r="40153" spans="1:16" s="2" customFormat="1" x14ac:dyDescent="0.15">
      <c r="A40153" s="3"/>
      <c r="B40153" s="3"/>
      <c r="J40153" s="3"/>
      <c r="K40153" s="5"/>
      <c r="L40153" s="8"/>
      <c r="N40153" s="5"/>
      <c r="O40153" s="10"/>
      <c r="P40153" s="8"/>
    </row>
    <row r="40154" spans="1:16" s="2" customFormat="1" x14ac:dyDescent="0.15">
      <c r="A40154" s="3"/>
      <c r="B40154" s="3"/>
      <c r="J40154" s="3"/>
      <c r="K40154" s="5"/>
      <c r="L40154" s="8"/>
      <c r="N40154" s="5"/>
      <c r="O40154" s="10"/>
      <c r="P40154" s="8"/>
    </row>
    <row r="40155" spans="1:16" s="2" customFormat="1" x14ac:dyDescent="0.15">
      <c r="A40155" s="3"/>
      <c r="B40155" s="3"/>
      <c r="J40155" s="3"/>
      <c r="K40155" s="5"/>
      <c r="L40155" s="8"/>
      <c r="N40155" s="5"/>
      <c r="O40155" s="10"/>
      <c r="P40155" s="8"/>
    </row>
    <row r="40156" spans="1:16" s="2" customFormat="1" x14ac:dyDescent="0.15">
      <c r="A40156" s="3"/>
      <c r="B40156" s="3"/>
      <c r="J40156" s="3"/>
      <c r="K40156" s="5"/>
      <c r="L40156" s="8"/>
      <c r="N40156" s="5"/>
      <c r="O40156" s="10"/>
      <c r="P40156" s="8"/>
    </row>
    <row r="40157" spans="1:16" s="2" customFormat="1" x14ac:dyDescent="0.15">
      <c r="A40157" s="3"/>
      <c r="B40157" s="3"/>
      <c r="J40157" s="3"/>
      <c r="K40157" s="5"/>
      <c r="L40157" s="8"/>
      <c r="N40157" s="5"/>
      <c r="O40157" s="10"/>
      <c r="P40157" s="8"/>
    </row>
    <row r="40158" spans="1:16" s="2" customFormat="1" x14ac:dyDescent="0.15">
      <c r="A40158" s="3"/>
      <c r="B40158" s="3"/>
      <c r="J40158" s="3"/>
      <c r="K40158" s="5"/>
      <c r="L40158" s="8"/>
      <c r="N40158" s="5"/>
      <c r="O40158" s="10"/>
      <c r="P40158" s="8"/>
    </row>
    <row r="40159" spans="1:16" s="2" customFormat="1" x14ac:dyDescent="0.15">
      <c r="A40159" s="3"/>
      <c r="B40159" s="3"/>
      <c r="J40159" s="3"/>
      <c r="K40159" s="5"/>
      <c r="L40159" s="8"/>
      <c r="N40159" s="5"/>
      <c r="O40159" s="10"/>
      <c r="P40159" s="8"/>
    </row>
    <row r="40160" spans="1:16" s="2" customFormat="1" x14ac:dyDescent="0.15">
      <c r="A40160" s="3"/>
      <c r="B40160" s="3"/>
      <c r="J40160" s="3"/>
      <c r="K40160" s="5"/>
      <c r="L40160" s="8"/>
      <c r="N40160" s="5"/>
      <c r="O40160" s="10"/>
      <c r="P40160" s="8"/>
    </row>
    <row r="40161" spans="1:16" s="2" customFormat="1" x14ac:dyDescent="0.15">
      <c r="A40161" s="3"/>
      <c r="B40161" s="3"/>
      <c r="J40161" s="3"/>
      <c r="K40161" s="5"/>
      <c r="L40161" s="8"/>
      <c r="N40161" s="5"/>
      <c r="O40161" s="10"/>
      <c r="P40161" s="8"/>
    </row>
    <row r="40162" spans="1:16" s="2" customFormat="1" x14ac:dyDescent="0.15">
      <c r="A40162" s="3"/>
      <c r="B40162" s="3"/>
      <c r="J40162" s="3"/>
      <c r="K40162" s="5"/>
      <c r="L40162" s="8"/>
      <c r="N40162" s="5"/>
      <c r="O40162" s="10"/>
      <c r="P40162" s="8"/>
    </row>
    <row r="40163" spans="1:16" s="2" customFormat="1" x14ac:dyDescent="0.15">
      <c r="A40163" s="3"/>
      <c r="B40163" s="3"/>
      <c r="J40163" s="3"/>
      <c r="K40163" s="5"/>
      <c r="L40163" s="8"/>
      <c r="N40163" s="5"/>
      <c r="O40163" s="10"/>
      <c r="P40163" s="8"/>
    </row>
    <row r="40164" spans="1:16" s="2" customFormat="1" x14ac:dyDescent="0.15">
      <c r="A40164" s="3"/>
      <c r="B40164" s="3"/>
      <c r="J40164" s="3"/>
      <c r="K40164" s="5"/>
      <c r="L40164" s="8"/>
      <c r="N40164" s="5"/>
      <c r="O40164" s="10"/>
      <c r="P40164" s="8"/>
    </row>
    <row r="40165" spans="1:16" s="2" customFormat="1" x14ac:dyDescent="0.15">
      <c r="A40165" s="3"/>
      <c r="B40165" s="3"/>
      <c r="J40165" s="3"/>
      <c r="K40165" s="5"/>
      <c r="L40165" s="8"/>
      <c r="N40165" s="5"/>
      <c r="O40165" s="10"/>
      <c r="P40165" s="8"/>
    </row>
    <row r="40166" spans="1:16" s="2" customFormat="1" x14ac:dyDescent="0.15">
      <c r="A40166" s="3"/>
      <c r="B40166" s="3"/>
      <c r="J40166" s="3"/>
      <c r="K40166" s="5"/>
      <c r="L40166" s="8"/>
      <c r="N40166" s="5"/>
      <c r="O40166" s="10"/>
      <c r="P40166" s="8"/>
    </row>
    <row r="40167" spans="1:16" s="2" customFormat="1" x14ac:dyDescent="0.15">
      <c r="A40167" s="3"/>
      <c r="B40167" s="3"/>
      <c r="J40167" s="3"/>
      <c r="K40167" s="5"/>
      <c r="L40167" s="8"/>
      <c r="N40167" s="5"/>
      <c r="O40167" s="10"/>
      <c r="P40167" s="8"/>
    </row>
    <row r="40168" spans="1:16" s="2" customFormat="1" x14ac:dyDescent="0.15">
      <c r="A40168" s="3"/>
      <c r="B40168" s="3"/>
      <c r="J40168" s="3"/>
      <c r="K40168" s="5"/>
      <c r="L40168" s="8"/>
      <c r="N40168" s="5"/>
      <c r="O40168" s="10"/>
      <c r="P40168" s="8"/>
    </row>
    <row r="40169" spans="1:16" s="2" customFormat="1" x14ac:dyDescent="0.15">
      <c r="A40169" s="3"/>
      <c r="B40169" s="3"/>
      <c r="J40169" s="3"/>
      <c r="K40169" s="5"/>
      <c r="L40169" s="8"/>
      <c r="N40169" s="5"/>
      <c r="O40169" s="10"/>
      <c r="P40169" s="8"/>
    </row>
    <row r="40170" spans="1:16" s="2" customFormat="1" x14ac:dyDescent="0.15">
      <c r="A40170" s="3"/>
      <c r="B40170" s="3"/>
      <c r="J40170" s="3"/>
      <c r="K40170" s="5"/>
      <c r="L40170" s="8"/>
      <c r="N40170" s="5"/>
      <c r="O40170" s="10"/>
      <c r="P40170" s="8"/>
    </row>
    <row r="40171" spans="1:16" s="2" customFormat="1" x14ac:dyDescent="0.15">
      <c r="A40171" s="3"/>
      <c r="B40171" s="3"/>
      <c r="J40171" s="3"/>
      <c r="K40171" s="5"/>
      <c r="L40171" s="8"/>
      <c r="N40171" s="5"/>
      <c r="O40171" s="10"/>
      <c r="P40171" s="8"/>
    </row>
    <row r="40172" spans="1:16" s="2" customFormat="1" x14ac:dyDescent="0.15">
      <c r="A40172" s="3"/>
      <c r="B40172" s="3"/>
      <c r="J40172" s="3"/>
      <c r="K40172" s="5"/>
      <c r="L40172" s="8"/>
      <c r="N40172" s="5"/>
      <c r="O40172" s="10"/>
      <c r="P40172" s="8"/>
    </row>
    <row r="40173" spans="1:16" s="2" customFormat="1" x14ac:dyDescent="0.15">
      <c r="A40173" s="3"/>
      <c r="B40173" s="3"/>
      <c r="J40173" s="3"/>
      <c r="K40173" s="5"/>
      <c r="L40173" s="8"/>
      <c r="N40173" s="5"/>
      <c r="O40173" s="10"/>
      <c r="P40173" s="8"/>
    </row>
    <row r="40174" spans="1:16" s="2" customFormat="1" x14ac:dyDescent="0.15">
      <c r="A40174" s="3"/>
      <c r="B40174" s="3"/>
      <c r="J40174" s="3"/>
      <c r="K40174" s="5"/>
      <c r="L40174" s="8"/>
      <c r="N40174" s="5"/>
      <c r="O40174" s="10"/>
      <c r="P40174" s="8"/>
    </row>
    <row r="40175" spans="1:16" s="2" customFormat="1" x14ac:dyDescent="0.15">
      <c r="A40175" s="3"/>
      <c r="B40175" s="3"/>
      <c r="J40175" s="3"/>
      <c r="K40175" s="5"/>
      <c r="L40175" s="8"/>
      <c r="N40175" s="5"/>
      <c r="O40175" s="10"/>
      <c r="P40175" s="8"/>
    </row>
    <row r="40176" spans="1:16" s="2" customFormat="1" x14ac:dyDescent="0.15">
      <c r="A40176" s="3"/>
      <c r="B40176" s="3"/>
      <c r="J40176" s="3"/>
      <c r="K40176" s="5"/>
      <c r="L40176" s="8"/>
      <c r="N40176" s="5"/>
      <c r="O40176" s="10"/>
      <c r="P40176" s="8"/>
    </row>
    <row r="40177" spans="1:16" s="2" customFormat="1" x14ac:dyDescent="0.15">
      <c r="A40177" s="3"/>
      <c r="B40177" s="3"/>
      <c r="J40177" s="3"/>
      <c r="K40177" s="5"/>
      <c r="L40177" s="8"/>
      <c r="N40177" s="5"/>
      <c r="O40177" s="10"/>
      <c r="P40177" s="8"/>
    </row>
    <row r="40178" spans="1:16" s="2" customFormat="1" x14ac:dyDescent="0.15">
      <c r="A40178" s="3"/>
      <c r="B40178" s="3"/>
      <c r="J40178" s="3"/>
      <c r="K40178" s="5"/>
      <c r="L40178" s="8"/>
      <c r="N40178" s="5"/>
      <c r="O40178" s="10"/>
      <c r="P40178" s="8"/>
    </row>
    <row r="40179" spans="1:16" s="2" customFormat="1" x14ac:dyDescent="0.15">
      <c r="A40179" s="3"/>
      <c r="B40179" s="3"/>
      <c r="J40179" s="3"/>
      <c r="K40179" s="5"/>
      <c r="L40179" s="8"/>
      <c r="N40179" s="5"/>
      <c r="O40179" s="10"/>
      <c r="P40179" s="8"/>
    </row>
    <row r="40180" spans="1:16" s="2" customFormat="1" x14ac:dyDescent="0.15">
      <c r="A40180" s="3"/>
      <c r="B40180" s="3"/>
      <c r="J40180" s="3"/>
      <c r="K40180" s="5"/>
      <c r="L40180" s="8"/>
      <c r="N40180" s="5"/>
      <c r="O40180" s="10"/>
      <c r="P40180" s="8"/>
    </row>
    <row r="40181" spans="1:16" s="2" customFormat="1" x14ac:dyDescent="0.15">
      <c r="A40181" s="3"/>
      <c r="B40181" s="3"/>
      <c r="J40181" s="3"/>
      <c r="K40181" s="5"/>
      <c r="L40181" s="8"/>
      <c r="N40181" s="5"/>
      <c r="O40181" s="10"/>
      <c r="P40181" s="8"/>
    </row>
    <row r="40182" spans="1:16" s="2" customFormat="1" x14ac:dyDescent="0.15">
      <c r="A40182" s="3"/>
      <c r="B40182" s="3"/>
      <c r="J40182" s="3"/>
      <c r="K40182" s="5"/>
      <c r="L40182" s="8"/>
      <c r="N40182" s="5"/>
      <c r="O40182" s="10"/>
      <c r="P40182" s="8"/>
    </row>
    <row r="40183" spans="1:16" s="2" customFormat="1" x14ac:dyDescent="0.15">
      <c r="A40183" s="3"/>
      <c r="B40183" s="3"/>
      <c r="J40183" s="3"/>
      <c r="K40183" s="5"/>
      <c r="L40183" s="8"/>
      <c r="N40183" s="5"/>
      <c r="O40183" s="10"/>
      <c r="P40183" s="8"/>
    </row>
    <row r="40184" spans="1:16" s="2" customFormat="1" x14ac:dyDescent="0.15">
      <c r="A40184" s="3"/>
      <c r="B40184" s="3"/>
      <c r="J40184" s="3"/>
      <c r="K40184" s="5"/>
      <c r="L40184" s="8"/>
      <c r="N40184" s="5"/>
      <c r="O40184" s="10"/>
      <c r="P40184" s="8"/>
    </row>
    <row r="40185" spans="1:16" s="2" customFormat="1" x14ac:dyDescent="0.15">
      <c r="A40185" s="3"/>
      <c r="B40185" s="3"/>
      <c r="J40185" s="3"/>
      <c r="K40185" s="5"/>
      <c r="L40185" s="8"/>
      <c r="N40185" s="5"/>
      <c r="O40185" s="10"/>
      <c r="P40185" s="8"/>
    </row>
    <row r="40186" spans="1:16" s="2" customFormat="1" x14ac:dyDescent="0.15">
      <c r="A40186" s="3"/>
      <c r="B40186" s="3"/>
      <c r="J40186" s="3"/>
      <c r="K40186" s="5"/>
      <c r="L40186" s="8"/>
      <c r="N40186" s="5"/>
      <c r="O40186" s="10"/>
      <c r="P40186" s="8"/>
    </row>
    <row r="40187" spans="1:16" s="2" customFormat="1" x14ac:dyDescent="0.15">
      <c r="A40187" s="3"/>
      <c r="B40187" s="3"/>
      <c r="J40187" s="3"/>
      <c r="K40187" s="5"/>
      <c r="L40187" s="8"/>
      <c r="N40187" s="5"/>
      <c r="O40187" s="10"/>
      <c r="P40187" s="8"/>
    </row>
    <row r="40188" spans="1:16" s="2" customFormat="1" x14ac:dyDescent="0.15">
      <c r="A40188" s="3"/>
      <c r="B40188" s="3"/>
      <c r="J40188" s="3"/>
      <c r="K40188" s="5"/>
      <c r="L40188" s="8"/>
      <c r="N40188" s="5"/>
      <c r="O40188" s="10"/>
      <c r="P40188" s="8"/>
    </row>
    <row r="40189" spans="1:16" s="2" customFormat="1" x14ac:dyDescent="0.15">
      <c r="A40189" s="3"/>
      <c r="B40189" s="3"/>
      <c r="J40189" s="3"/>
      <c r="K40189" s="5"/>
      <c r="L40189" s="8"/>
      <c r="N40189" s="5"/>
      <c r="O40189" s="10"/>
      <c r="P40189" s="8"/>
    </row>
    <row r="40190" spans="1:16" s="2" customFormat="1" x14ac:dyDescent="0.15">
      <c r="A40190" s="3"/>
      <c r="B40190" s="3"/>
      <c r="J40190" s="3"/>
      <c r="K40190" s="5"/>
      <c r="L40190" s="8"/>
      <c r="N40190" s="5"/>
      <c r="O40190" s="10"/>
      <c r="P40190" s="8"/>
    </row>
    <row r="40191" spans="1:16" s="2" customFormat="1" x14ac:dyDescent="0.15">
      <c r="A40191" s="3"/>
      <c r="B40191" s="3"/>
      <c r="J40191" s="3"/>
      <c r="K40191" s="5"/>
      <c r="L40191" s="8"/>
      <c r="N40191" s="5"/>
      <c r="O40191" s="10"/>
      <c r="P40191" s="8"/>
    </row>
    <row r="40192" spans="1:16" s="2" customFormat="1" x14ac:dyDescent="0.15">
      <c r="A40192" s="3"/>
      <c r="B40192" s="3"/>
      <c r="J40192" s="3"/>
      <c r="K40192" s="5"/>
      <c r="L40192" s="8"/>
      <c r="N40192" s="5"/>
      <c r="O40192" s="10"/>
      <c r="P40192" s="8"/>
    </row>
    <row r="40193" spans="1:16" s="2" customFormat="1" x14ac:dyDescent="0.15">
      <c r="A40193" s="3"/>
      <c r="B40193" s="3"/>
      <c r="J40193" s="3"/>
      <c r="K40193" s="5"/>
      <c r="L40193" s="8"/>
      <c r="N40193" s="5"/>
      <c r="O40193" s="10"/>
      <c r="P40193" s="8"/>
    </row>
    <row r="40194" spans="1:16" s="2" customFormat="1" x14ac:dyDescent="0.15">
      <c r="A40194" s="3"/>
      <c r="B40194" s="3"/>
      <c r="J40194" s="3"/>
      <c r="K40194" s="5"/>
      <c r="L40194" s="8"/>
      <c r="N40194" s="5"/>
      <c r="O40194" s="10"/>
      <c r="P40194" s="8"/>
    </row>
    <row r="40195" spans="1:16" s="2" customFormat="1" x14ac:dyDescent="0.15">
      <c r="A40195" s="3"/>
      <c r="B40195" s="3"/>
      <c r="J40195" s="3"/>
      <c r="K40195" s="5"/>
      <c r="L40195" s="8"/>
      <c r="N40195" s="5"/>
      <c r="O40195" s="10"/>
      <c r="P40195" s="8"/>
    </row>
    <row r="40196" spans="1:16" s="2" customFormat="1" x14ac:dyDescent="0.15">
      <c r="A40196" s="3"/>
      <c r="B40196" s="3"/>
      <c r="J40196" s="3"/>
      <c r="K40196" s="5"/>
      <c r="L40196" s="8"/>
      <c r="N40196" s="5"/>
      <c r="O40196" s="10"/>
      <c r="P40196" s="8"/>
    </row>
    <row r="40197" spans="1:16" s="2" customFormat="1" x14ac:dyDescent="0.15">
      <c r="A40197" s="3"/>
      <c r="B40197" s="3"/>
      <c r="J40197" s="3"/>
      <c r="K40197" s="5"/>
      <c r="L40197" s="8"/>
      <c r="N40197" s="5"/>
      <c r="O40197" s="10"/>
      <c r="P40197" s="8"/>
    </row>
    <row r="40198" spans="1:16" s="2" customFormat="1" x14ac:dyDescent="0.15">
      <c r="A40198" s="3"/>
      <c r="B40198" s="3"/>
      <c r="J40198" s="3"/>
      <c r="K40198" s="5"/>
      <c r="L40198" s="8"/>
      <c r="N40198" s="5"/>
      <c r="O40198" s="10"/>
      <c r="P40198" s="8"/>
    </row>
    <row r="40199" spans="1:16" s="2" customFormat="1" x14ac:dyDescent="0.15">
      <c r="A40199" s="3"/>
      <c r="B40199" s="3"/>
      <c r="J40199" s="3"/>
      <c r="K40199" s="5"/>
      <c r="L40199" s="8"/>
      <c r="N40199" s="5"/>
      <c r="O40199" s="10"/>
      <c r="P40199" s="8"/>
    </row>
    <row r="40200" spans="1:16" s="2" customFormat="1" x14ac:dyDescent="0.15">
      <c r="A40200" s="3"/>
      <c r="B40200" s="3"/>
      <c r="J40200" s="3"/>
      <c r="K40200" s="5"/>
      <c r="L40200" s="8"/>
      <c r="N40200" s="5"/>
      <c r="O40200" s="10"/>
      <c r="P40200" s="8"/>
    </row>
    <row r="40201" spans="1:16" s="2" customFormat="1" x14ac:dyDescent="0.15">
      <c r="A40201" s="3"/>
      <c r="B40201" s="3"/>
      <c r="J40201" s="3"/>
      <c r="K40201" s="5"/>
      <c r="L40201" s="8"/>
      <c r="N40201" s="5"/>
      <c r="O40201" s="10"/>
      <c r="P40201" s="8"/>
    </row>
    <row r="40202" spans="1:16" s="2" customFormat="1" x14ac:dyDescent="0.15">
      <c r="A40202" s="3"/>
      <c r="B40202" s="3"/>
      <c r="J40202" s="3"/>
      <c r="K40202" s="5"/>
      <c r="L40202" s="8"/>
      <c r="N40202" s="5"/>
      <c r="O40202" s="10"/>
      <c r="P40202" s="8"/>
    </row>
    <row r="40203" spans="1:16" s="2" customFormat="1" x14ac:dyDescent="0.15">
      <c r="A40203" s="3"/>
      <c r="B40203" s="3"/>
      <c r="J40203" s="3"/>
      <c r="K40203" s="5"/>
      <c r="L40203" s="8"/>
      <c r="N40203" s="5"/>
      <c r="O40203" s="10"/>
      <c r="P40203" s="8"/>
    </row>
    <row r="40204" spans="1:16" s="2" customFormat="1" x14ac:dyDescent="0.15">
      <c r="A40204" s="3"/>
      <c r="B40204" s="3"/>
      <c r="J40204" s="3"/>
      <c r="K40204" s="5"/>
      <c r="L40204" s="8"/>
      <c r="N40204" s="5"/>
      <c r="O40204" s="10"/>
      <c r="P40204" s="8"/>
    </row>
    <row r="40205" spans="1:16" s="2" customFormat="1" x14ac:dyDescent="0.15">
      <c r="A40205" s="3"/>
      <c r="B40205" s="3"/>
      <c r="J40205" s="3"/>
      <c r="K40205" s="5"/>
      <c r="L40205" s="8"/>
      <c r="N40205" s="5"/>
      <c r="O40205" s="10"/>
      <c r="P40205" s="8"/>
    </row>
    <row r="40206" spans="1:16" s="2" customFormat="1" x14ac:dyDescent="0.15">
      <c r="A40206" s="3"/>
      <c r="B40206" s="3"/>
      <c r="J40206" s="3"/>
      <c r="K40206" s="5"/>
      <c r="L40206" s="8"/>
      <c r="N40206" s="5"/>
      <c r="O40206" s="10"/>
      <c r="P40206" s="8"/>
    </row>
    <row r="40207" spans="1:16" s="2" customFormat="1" x14ac:dyDescent="0.15">
      <c r="A40207" s="3"/>
      <c r="B40207" s="3"/>
      <c r="J40207" s="3"/>
      <c r="K40207" s="5"/>
      <c r="L40207" s="8"/>
      <c r="N40207" s="5"/>
      <c r="O40207" s="10"/>
      <c r="P40207" s="8"/>
    </row>
    <row r="40208" spans="1:16" s="2" customFormat="1" x14ac:dyDescent="0.15">
      <c r="A40208" s="3"/>
      <c r="B40208" s="3"/>
      <c r="J40208" s="3"/>
      <c r="K40208" s="5"/>
      <c r="L40208" s="8"/>
      <c r="N40208" s="5"/>
      <c r="O40208" s="10"/>
      <c r="P40208" s="8"/>
    </row>
    <row r="40209" spans="1:16" s="2" customFormat="1" x14ac:dyDescent="0.15">
      <c r="A40209" s="3"/>
      <c r="B40209" s="3"/>
      <c r="J40209" s="3"/>
      <c r="K40209" s="5"/>
      <c r="L40209" s="8"/>
      <c r="N40209" s="5"/>
      <c r="O40209" s="10"/>
      <c r="P40209" s="8"/>
    </row>
    <row r="40210" spans="1:16" s="2" customFormat="1" x14ac:dyDescent="0.15">
      <c r="A40210" s="3"/>
      <c r="B40210" s="3"/>
      <c r="J40210" s="3"/>
      <c r="K40210" s="5"/>
      <c r="L40210" s="8"/>
      <c r="N40210" s="5"/>
      <c r="O40210" s="10"/>
      <c r="P40210" s="8"/>
    </row>
    <row r="40211" spans="1:16" s="2" customFormat="1" x14ac:dyDescent="0.15">
      <c r="A40211" s="3"/>
      <c r="B40211" s="3"/>
      <c r="J40211" s="3"/>
      <c r="K40211" s="5"/>
      <c r="L40211" s="8"/>
      <c r="N40211" s="5"/>
      <c r="O40211" s="10"/>
      <c r="P40211" s="8"/>
    </row>
    <row r="40212" spans="1:16" s="2" customFormat="1" x14ac:dyDescent="0.15">
      <c r="A40212" s="3"/>
      <c r="B40212" s="3"/>
      <c r="J40212" s="3"/>
      <c r="K40212" s="5"/>
      <c r="L40212" s="8"/>
      <c r="N40212" s="5"/>
      <c r="O40212" s="10"/>
      <c r="P40212" s="8"/>
    </row>
    <row r="40213" spans="1:16" s="2" customFormat="1" x14ac:dyDescent="0.15">
      <c r="A40213" s="3"/>
      <c r="B40213" s="3"/>
      <c r="J40213" s="3"/>
      <c r="K40213" s="5"/>
      <c r="L40213" s="8"/>
      <c r="N40213" s="5"/>
      <c r="O40213" s="10"/>
      <c r="P40213" s="8"/>
    </row>
    <row r="40214" spans="1:16" s="2" customFormat="1" x14ac:dyDescent="0.15">
      <c r="A40214" s="3"/>
      <c r="B40214" s="3"/>
      <c r="J40214" s="3"/>
      <c r="K40214" s="5"/>
      <c r="L40214" s="8"/>
      <c r="N40214" s="5"/>
      <c r="O40214" s="10"/>
      <c r="P40214" s="8"/>
    </row>
    <row r="40215" spans="1:16" s="2" customFormat="1" x14ac:dyDescent="0.15">
      <c r="A40215" s="3"/>
      <c r="B40215" s="3"/>
      <c r="J40215" s="3"/>
      <c r="K40215" s="5"/>
      <c r="L40215" s="8"/>
      <c r="N40215" s="5"/>
      <c r="O40215" s="10"/>
      <c r="P40215" s="8"/>
    </row>
    <row r="40216" spans="1:16" s="2" customFormat="1" x14ac:dyDescent="0.15">
      <c r="A40216" s="3"/>
      <c r="B40216" s="3"/>
      <c r="J40216" s="3"/>
      <c r="K40216" s="5"/>
      <c r="L40216" s="8"/>
      <c r="N40216" s="5"/>
      <c r="O40216" s="10"/>
      <c r="P40216" s="8"/>
    </row>
    <row r="40217" spans="1:16" s="2" customFormat="1" x14ac:dyDescent="0.15">
      <c r="A40217" s="3"/>
      <c r="B40217" s="3"/>
      <c r="J40217" s="3"/>
      <c r="K40217" s="5"/>
      <c r="L40217" s="8"/>
      <c r="N40217" s="5"/>
      <c r="O40217" s="10"/>
      <c r="P40217" s="8"/>
    </row>
    <row r="40218" spans="1:16" s="2" customFormat="1" x14ac:dyDescent="0.15">
      <c r="A40218" s="3"/>
      <c r="B40218" s="3"/>
      <c r="J40218" s="3"/>
      <c r="K40218" s="5"/>
      <c r="L40218" s="8"/>
      <c r="N40218" s="5"/>
      <c r="O40218" s="10"/>
      <c r="P40218" s="8"/>
    </row>
    <row r="40219" spans="1:16" s="2" customFormat="1" x14ac:dyDescent="0.15">
      <c r="A40219" s="3"/>
      <c r="B40219" s="3"/>
      <c r="J40219" s="3"/>
      <c r="K40219" s="5"/>
      <c r="L40219" s="8"/>
      <c r="N40219" s="5"/>
      <c r="O40219" s="10"/>
      <c r="P40219" s="8"/>
    </row>
    <row r="40220" spans="1:16" s="2" customFormat="1" x14ac:dyDescent="0.15">
      <c r="A40220" s="3"/>
      <c r="B40220" s="3"/>
      <c r="J40220" s="3"/>
      <c r="K40220" s="5"/>
      <c r="L40220" s="8"/>
      <c r="N40220" s="5"/>
      <c r="O40220" s="10"/>
      <c r="P40220" s="8"/>
    </row>
    <row r="40221" spans="1:16" s="2" customFormat="1" x14ac:dyDescent="0.15">
      <c r="A40221" s="3"/>
      <c r="B40221" s="3"/>
      <c r="J40221" s="3"/>
      <c r="K40221" s="5"/>
      <c r="L40221" s="8"/>
      <c r="N40221" s="5"/>
      <c r="O40221" s="10"/>
      <c r="P40221" s="8"/>
    </row>
    <row r="40222" spans="1:16" s="2" customFormat="1" x14ac:dyDescent="0.15">
      <c r="A40222" s="3"/>
      <c r="B40222" s="3"/>
      <c r="J40222" s="3"/>
      <c r="K40222" s="5"/>
      <c r="L40222" s="8"/>
      <c r="N40222" s="5"/>
      <c r="O40222" s="10"/>
      <c r="P40222" s="8"/>
    </row>
    <row r="40223" spans="1:16" s="2" customFormat="1" x14ac:dyDescent="0.15">
      <c r="A40223" s="3"/>
      <c r="B40223" s="3"/>
      <c r="J40223" s="3"/>
      <c r="K40223" s="5"/>
      <c r="L40223" s="8"/>
      <c r="N40223" s="5"/>
      <c r="O40223" s="10"/>
      <c r="P40223" s="8"/>
    </row>
    <row r="40224" spans="1:16" s="2" customFormat="1" x14ac:dyDescent="0.15">
      <c r="A40224" s="3"/>
      <c r="B40224" s="3"/>
      <c r="J40224" s="3"/>
      <c r="K40224" s="5"/>
      <c r="L40224" s="8"/>
      <c r="N40224" s="5"/>
      <c r="O40224" s="10"/>
      <c r="P40224" s="8"/>
    </row>
    <row r="40225" spans="1:16" s="2" customFormat="1" x14ac:dyDescent="0.15">
      <c r="A40225" s="3"/>
      <c r="B40225" s="3"/>
      <c r="J40225" s="3"/>
      <c r="K40225" s="5"/>
      <c r="L40225" s="8"/>
      <c r="N40225" s="5"/>
      <c r="O40225" s="10"/>
      <c r="P40225" s="8"/>
    </row>
    <row r="40226" spans="1:16" s="2" customFormat="1" x14ac:dyDescent="0.15">
      <c r="A40226" s="3"/>
      <c r="B40226" s="3"/>
      <c r="J40226" s="3"/>
      <c r="K40226" s="5"/>
      <c r="L40226" s="8"/>
      <c r="N40226" s="5"/>
      <c r="O40226" s="10"/>
      <c r="P40226" s="8"/>
    </row>
    <row r="40227" spans="1:16" s="2" customFormat="1" x14ac:dyDescent="0.15">
      <c r="A40227" s="3"/>
      <c r="B40227" s="3"/>
      <c r="J40227" s="3"/>
      <c r="K40227" s="5"/>
      <c r="L40227" s="8"/>
      <c r="N40227" s="5"/>
      <c r="O40227" s="10"/>
      <c r="P40227" s="8"/>
    </row>
    <row r="40228" spans="1:16" s="2" customFormat="1" x14ac:dyDescent="0.15">
      <c r="A40228" s="3"/>
      <c r="B40228" s="3"/>
      <c r="J40228" s="3"/>
      <c r="K40228" s="5"/>
      <c r="L40228" s="8"/>
      <c r="N40228" s="5"/>
      <c r="O40228" s="10"/>
      <c r="P40228" s="8"/>
    </row>
    <row r="40229" spans="1:16" s="2" customFormat="1" x14ac:dyDescent="0.15">
      <c r="A40229" s="3"/>
      <c r="B40229" s="3"/>
      <c r="J40229" s="3"/>
      <c r="K40229" s="5"/>
      <c r="L40229" s="8"/>
      <c r="N40229" s="5"/>
      <c r="O40229" s="10"/>
      <c r="P40229" s="8"/>
    </row>
    <row r="40230" spans="1:16" s="2" customFormat="1" x14ac:dyDescent="0.15">
      <c r="A40230" s="3"/>
      <c r="B40230" s="3"/>
      <c r="J40230" s="3"/>
      <c r="K40230" s="5"/>
      <c r="L40230" s="8"/>
      <c r="N40230" s="5"/>
      <c r="O40230" s="10"/>
      <c r="P40230" s="8"/>
    </row>
    <row r="40231" spans="1:16" s="2" customFormat="1" x14ac:dyDescent="0.15">
      <c r="A40231" s="3"/>
      <c r="B40231" s="3"/>
      <c r="J40231" s="3"/>
      <c r="K40231" s="5"/>
      <c r="L40231" s="8"/>
      <c r="N40231" s="5"/>
      <c r="O40231" s="10"/>
      <c r="P40231" s="8"/>
    </row>
    <row r="40232" spans="1:16" s="2" customFormat="1" x14ac:dyDescent="0.15">
      <c r="A40232" s="3"/>
      <c r="B40232" s="3"/>
      <c r="J40232" s="3"/>
      <c r="K40232" s="5"/>
      <c r="L40232" s="8"/>
      <c r="N40232" s="5"/>
      <c r="O40232" s="10"/>
      <c r="P40232" s="8"/>
    </row>
    <row r="40233" spans="1:16" s="2" customFormat="1" x14ac:dyDescent="0.15">
      <c r="A40233" s="3"/>
      <c r="B40233" s="3"/>
      <c r="J40233" s="3"/>
      <c r="K40233" s="5"/>
      <c r="L40233" s="8"/>
      <c r="N40233" s="5"/>
      <c r="O40233" s="10"/>
      <c r="P40233" s="8"/>
    </row>
    <row r="40234" spans="1:16" s="2" customFormat="1" x14ac:dyDescent="0.15">
      <c r="A40234" s="3"/>
      <c r="B40234" s="3"/>
      <c r="J40234" s="3"/>
      <c r="K40234" s="5"/>
      <c r="L40234" s="8"/>
      <c r="N40234" s="5"/>
      <c r="O40234" s="10"/>
      <c r="P40234" s="8"/>
    </row>
    <row r="40235" spans="1:16" s="2" customFormat="1" x14ac:dyDescent="0.15">
      <c r="A40235" s="3"/>
      <c r="B40235" s="3"/>
      <c r="J40235" s="3"/>
      <c r="K40235" s="5"/>
      <c r="L40235" s="8"/>
      <c r="N40235" s="5"/>
      <c r="O40235" s="10"/>
      <c r="P40235" s="8"/>
    </row>
    <row r="40236" spans="1:16" s="2" customFormat="1" x14ac:dyDescent="0.15">
      <c r="A40236" s="3"/>
      <c r="B40236" s="3"/>
      <c r="J40236" s="3"/>
      <c r="K40236" s="5"/>
      <c r="L40236" s="8"/>
      <c r="N40236" s="5"/>
      <c r="O40236" s="10"/>
      <c r="P40236" s="8"/>
    </row>
    <row r="40237" spans="1:16" s="2" customFormat="1" x14ac:dyDescent="0.15">
      <c r="A40237" s="3"/>
      <c r="B40237" s="3"/>
      <c r="J40237" s="3"/>
      <c r="K40237" s="5"/>
      <c r="L40237" s="8"/>
      <c r="N40237" s="5"/>
      <c r="O40237" s="10"/>
      <c r="P40237" s="8"/>
    </row>
    <row r="40238" spans="1:16" s="2" customFormat="1" x14ac:dyDescent="0.15">
      <c r="A40238" s="3"/>
      <c r="B40238" s="3"/>
      <c r="J40238" s="3"/>
      <c r="K40238" s="5"/>
      <c r="L40238" s="8"/>
      <c r="N40238" s="5"/>
      <c r="O40238" s="10"/>
      <c r="P40238" s="8"/>
    </row>
    <row r="40239" spans="1:16" s="2" customFormat="1" x14ac:dyDescent="0.15">
      <c r="A40239" s="3"/>
      <c r="B40239" s="3"/>
      <c r="J40239" s="3"/>
      <c r="K40239" s="5"/>
      <c r="L40239" s="8"/>
      <c r="N40239" s="5"/>
      <c r="O40239" s="10"/>
      <c r="P40239" s="8"/>
    </row>
    <row r="40240" spans="1:16" s="2" customFormat="1" x14ac:dyDescent="0.15">
      <c r="A40240" s="3"/>
      <c r="B40240" s="3"/>
      <c r="J40240" s="3"/>
      <c r="K40240" s="5"/>
      <c r="L40240" s="8"/>
      <c r="N40240" s="5"/>
      <c r="O40240" s="10"/>
      <c r="P40240" s="8"/>
    </row>
    <row r="40241" spans="1:16" s="2" customFormat="1" x14ac:dyDescent="0.15">
      <c r="A40241" s="3"/>
      <c r="B40241" s="3"/>
      <c r="J40241" s="3"/>
      <c r="K40241" s="5"/>
      <c r="L40241" s="8"/>
      <c r="N40241" s="5"/>
      <c r="O40241" s="10"/>
      <c r="P40241" s="8"/>
    </row>
    <row r="40242" spans="1:16" s="2" customFormat="1" x14ac:dyDescent="0.15">
      <c r="A40242" s="3"/>
      <c r="B40242" s="3"/>
      <c r="J40242" s="3"/>
      <c r="K40242" s="5"/>
      <c r="L40242" s="8"/>
      <c r="N40242" s="5"/>
      <c r="O40242" s="10"/>
      <c r="P40242" s="8"/>
    </row>
    <row r="40243" spans="1:16" s="2" customFormat="1" x14ac:dyDescent="0.15">
      <c r="A40243" s="3"/>
      <c r="B40243" s="3"/>
      <c r="J40243" s="3"/>
      <c r="K40243" s="5"/>
      <c r="L40243" s="8"/>
      <c r="N40243" s="5"/>
      <c r="O40243" s="10"/>
      <c r="P40243" s="8"/>
    </row>
    <row r="40244" spans="1:16" s="2" customFormat="1" x14ac:dyDescent="0.15">
      <c r="A40244" s="3"/>
      <c r="B40244" s="3"/>
      <c r="J40244" s="3"/>
      <c r="K40244" s="5"/>
      <c r="L40244" s="8"/>
      <c r="N40244" s="5"/>
      <c r="O40244" s="10"/>
      <c r="P40244" s="8"/>
    </row>
    <row r="40245" spans="1:16" s="2" customFormat="1" x14ac:dyDescent="0.15">
      <c r="A40245" s="3"/>
      <c r="B40245" s="3"/>
      <c r="J40245" s="3"/>
      <c r="K40245" s="5"/>
      <c r="L40245" s="8"/>
      <c r="N40245" s="5"/>
      <c r="O40245" s="10"/>
      <c r="P40245" s="8"/>
    </row>
    <row r="40246" spans="1:16" s="2" customFormat="1" x14ac:dyDescent="0.15">
      <c r="A40246" s="3"/>
      <c r="B40246" s="3"/>
      <c r="J40246" s="3"/>
      <c r="K40246" s="5"/>
      <c r="L40246" s="8"/>
      <c r="N40246" s="5"/>
      <c r="O40246" s="10"/>
      <c r="P40246" s="8"/>
    </row>
    <row r="40247" spans="1:16" s="2" customFormat="1" x14ac:dyDescent="0.15">
      <c r="A40247" s="3"/>
      <c r="B40247" s="3"/>
      <c r="J40247" s="3"/>
      <c r="K40247" s="5"/>
      <c r="L40247" s="8"/>
      <c r="N40247" s="5"/>
      <c r="O40247" s="10"/>
      <c r="P40247" s="8"/>
    </row>
    <row r="40248" spans="1:16" s="2" customFormat="1" x14ac:dyDescent="0.15">
      <c r="A40248" s="3"/>
      <c r="B40248" s="3"/>
      <c r="J40248" s="3"/>
      <c r="K40248" s="5"/>
      <c r="L40248" s="8"/>
      <c r="N40248" s="5"/>
      <c r="O40248" s="10"/>
      <c r="P40248" s="8"/>
    </row>
    <row r="40249" spans="1:16" s="2" customFormat="1" x14ac:dyDescent="0.15">
      <c r="A40249" s="3"/>
      <c r="B40249" s="3"/>
      <c r="J40249" s="3"/>
      <c r="K40249" s="5"/>
      <c r="L40249" s="8"/>
      <c r="N40249" s="5"/>
      <c r="O40249" s="10"/>
      <c r="P40249" s="8"/>
    </row>
    <row r="40250" spans="1:16" s="2" customFormat="1" x14ac:dyDescent="0.15">
      <c r="A40250" s="3"/>
      <c r="B40250" s="3"/>
      <c r="J40250" s="3"/>
      <c r="K40250" s="5"/>
      <c r="L40250" s="8"/>
      <c r="N40250" s="5"/>
      <c r="O40250" s="10"/>
      <c r="P40250" s="8"/>
    </row>
    <row r="40251" spans="1:16" s="2" customFormat="1" x14ac:dyDescent="0.15">
      <c r="A40251" s="3"/>
      <c r="B40251" s="3"/>
      <c r="J40251" s="3"/>
      <c r="K40251" s="5"/>
      <c r="L40251" s="8"/>
      <c r="N40251" s="5"/>
      <c r="O40251" s="10"/>
      <c r="P40251" s="8"/>
    </row>
    <row r="40252" spans="1:16" s="2" customFormat="1" x14ac:dyDescent="0.15">
      <c r="A40252" s="3"/>
      <c r="B40252" s="3"/>
      <c r="J40252" s="3"/>
      <c r="K40252" s="5"/>
      <c r="L40252" s="8"/>
      <c r="N40252" s="5"/>
      <c r="O40252" s="10"/>
      <c r="P40252" s="8"/>
    </row>
    <row r="40253" spans="1:16" s="2" customFormat="1" x14ac:dyDescent="0.15">
      <c r="A40253" s="3"/>
      <c r="B40253" s="3"/>
      <c r="J40253" s="3"/>
      <c r="K40253" s="5"/>
      <c r="L40253" s="8"/>
      <c r="N40253" s="5"/>
      <c r="O40253" s="10"/>
      <c r="P40253" s="8"/>
    </row>
    <row r="40254" spans="1:16" s="2" customFormat="1" x14ac:dyDescent="0.15">
      <c r="A40254" s="3"/>
      <c r="B40254" s="3"/>
      <c r="J40254" s="3"/>
      <c r="K40254" s="5"/>
      <c r="L40254" s="8"/>
      <c r="N40254" s="5"/>
      <c r="O40254" s="10"/>
      <c r="P40254" s="8"/>
    </row>
    <row r="40255" spans="1:16" s="2" customFormat="1" x14ac:dyDescent="0.15">
      <c r="A40255" s="3"/>
      <c r="B40255" s="3"/>
      <c r="J40255" s="3"/>
      <c r="K40255" s="5"/>
      <c r="L40255" s="8"/>
      <c r="N40255" s="5"/>
      <c r="O40255" s="10"/>
      <c r="P40255" s="8"/>
    </row>
    <row r="40256" spans="1:16" s="2" customFormat="1" x14ac:dyDescent="0.15">
      <c r="A40256" s="3"/>
      <c r="B40256" s="3"/>
      <c r="J40256" s="3"/>
      <c r="K40256" s="5"/>
      <c r="L40256" s="8"/>
      <c r="N40256" s="5"/>
      <c r="O40256" s="10"/>
      <c r="P40256" s="8"/>
    </row>
    <row r="40257" spans="1:16" s="2" customFormat="1" x14ac:dyDescent="0.15">
      <c r="A40257" s="3"/>
      <c r="B40257" s="3"/>
      <c r="J40257" s="3"/>
      <c r="K40257" s="5"/>
      <c r="L40257" s="8"/>
      <c r="N40257" s="5"/>
      <c r="O40257" s="10"/>
      <c r="P40257" s="8"/>
    </row>
    <row r="40258" spans="1:16" s="2" customFormat="1" x14ac:dyDescent="0.15">
      <c r="A40258" s="3"/>
      <c r="B40258" s="3"/>
      <c r="J40258" s="3"/>
      <c r="K40258" s="5"/>
      <c r="L40258" s="8"/>
      <c r="N40258" s="5"/>
      <c r="O40258" s="10"/>
      <c r="P40258" s="8"/>
    </row>
    <row r="40259" spans="1:16" s="2" customFormat="1" x14ac:dyDescent="0.15">
      <c r="A40259" s="3"/>
      <c r="B40259" s="3"/>
      <c r="J40259" s="3"/>
      <c r="K40259" s="5"/>
      <c r="L40259" s="8"/>
      <c r="N40259" s="5"/>
      <c r="O40259" s="10"/>
      <c r="P40259" s="8"/>
    </row>
    <row r="40260" spans="1:16" s="2" customFormat="1" x14ac:dyDescent="0.15">
      <c r="A40260" s="3"/>
      <c r="B40260" s="3"/>
      <c r="J40260" s="3"/>
      <c r="K40260" s="5"/>
      <c r="L40260" s="8"/>
      <c r="N40260" s="5"/>
      <c r="O40260" s="10"/>
      <c r="P40260" s="8"/>
    </row>
    <row r="40261" spans="1:16" s="2" customFormat="1" x14ac:dyDescent="0.15">
      <c r="A40261" s="3"/>
      <c r="B40261" s="3"/>
      <c r="J40261" s="3"/>
      <c r="K40261" s="5"/>
      <c r="L40261" s="8"/>
      <c r="N40261" s="5"/>
      <c r="O40261" s="10"/>
      <c r="P40261" s="8"/>
    </row>
    <row r="40262" spans="1:16" s="2" customFormat="1" x14ac:dyDescent="0.15">
      <c r="A40262" s="3"/>
      <c r="B40262" s="3"/>
      <c r="J40262" s="3"/>
      <c r="K40262" s="5"/>
      <c r="L40262" s="8"/>
      <c r="N40262" s="5"/>
      <c r="O40262" s="10"/>
      <c r="P40262" s="8"/>
    </row>
    <row r="40263" spans="1:16" s="2" customFormat="1" x14ac:dyDescent="0.15">
      <c r="A40263" s="3"/>
      <c r="B40263" s="3"/>
      <c r="J40263" s="3"/>
      <c r="K40263" s="5"/>
      <c r="L40263" s="8"/>
      <c r="N40263" s="5"/>
      <c r="O40263" s="10"/>
      <c r="P40263" s="8"/>
    </row>
    <row r="40264" spans="1:16" s="2" customFormat="1" x14ac:dyDescent="0.15">
      <c r="A40264" s="3"/>
      <c r="B40264" s="3"/>
      <c r="J40264" s="3"/>
      <c r="K40264" s="5"/>
      <c r="L40264" s="8"/>
      <c r="N40264" s="5"/>
      <c r="O40264" s="10"/>
      <c r="P40264" s="8"/>
    </row>
    <row r="40265" spans="1:16" s="2" customFormat="1" x14ac:dyDescent="0.15">
      <c r="A40265" s="3"/>
      <c r="B40265" s="3"/>
      <c r="J40265" s="3"/>
      <c r="K40265" s="5"/>
      <c r="L40265" s="8"/>
      <c r="N40265" s="5"/>
      <c r="O40265" s="10"/>
      <c r="P40265" s="8"/>
    </row>
    <row r="40266" spans="1:16" s="2" customFormat="1" x14ac:dyDescent="0.15">
      <c r="A40266" s="3"/>
      <c r="B40266" s="3"/>
      <c r="J40266" s="3"/>
      <c r="K40266" s="5"/>
      <c r="L40266" s="8"/>
      <c r="N40266" s="5"/>
      <c r="O40266" s="10"/>
      <c r="P40266" s="8"/>
    </row>
    <row r="40267" spans="1:16" s="2" customFormat="1" x14ac:dyDescent="0.15">
      <c r="A40267" s="3"/>
      <c r="B40267" s="3"/>
      <c r="J40267" s="3"/>
      <c r="K40267" s="5"/>
      <c r="L40267" s="8"/>
      <c r="N40267" s="5"/>
      <c r="O40267" s="10"/>
      <c r="P40267" s="8"/>
    </row>
    <row r="40268" spans="1:16" s="2" customFormat="1" x14ac:dyDescent="0.15">
      <c r="A40268" s="3"/>
      <c r="B40268" s="3"/>
      <c r="J40268" s="3"/>
      <c r="K40268" s="5"/>
      <c r="L40268" s="8"/>
      <c r="N40268" s="5"/>
      <c r="O40268" s="10"/>
      <c r="P40268" s="8"/>
    </row>
    <row r="40269" spans="1:16" s="2" customFormat="1" x14ac:dyDescent="0.15">
      <c r="A40269" s="3"/>
      <c r="B40269" s="3"/>
      <c r="J40269" s="3"/>
      <c r="K40269" s="5"/>
      <c r="L40269" s="8"/>
      <c r="N40269" s="5"/>
      <c r="O40269" s="10"/>
      <c r="P40269" s="8"/>
    </row>
    <row r="40270" spans="1:16" s="2" customFormat="1" x14ac:dyDescent="0.15">
      <c r="A40270" s="3"/>
      <c r="B40270" s="3"/>
      <c r="J40270" s="3"/>
      <c r="K40270" s="5"/>
      <c r="L40270" s="8"/>
      <c r="N40270" s="5"/>
      <c r="O40270" s="10"/>
      <c r="P40270" s="8"/>
    </row>
    <row r="40271" spans="1:16" s="2" customFormat="1" x14ac:dyDescent="0.15">
      <c r="A40271" s="3"/>
      <c r="B40271" s="3"/>
      <c r="J40271" s="3"/>
      <c r="K40271" s="5"/>
      <c r="L40271" s="8"/>
      <c r="N40271" s="5"/>
      <c r="O40271" s="10"/>
      <c r="P40271" s="8"/>
    </row>
    <row r="40272" spans="1:16" s="2" customFormat="1" x14ac:dyDescent="0.15">
      <c r="A40272" s="3"/>
      <c r="B40272" s="3"/>
      <c r="J40272" s="3"/>
      <c r="K40272" s="5"/>
      <c r="L40272" s="8"/>
      <c r="N40272" s="5"/>
      <c r="O40272" s="10"/>
      <c r="P40272" s="8"/>
    </row>
    <row r="40273" spans="1:16" s="2" customFormat="1" x14ac:dyDescent="0.15">
      <c r="A40273" s="3"/>
      <c r="B40273" s="3"/>
      <c r="J40273" s="3"/>
      <c r="K40273" s="5"/>
      <c r="L40273" s="8"/>
      <c r="N40273" s="5"/>
      <c r="O40273" s="10"/>
      <c r="P40273" s="8"/>
    </row>
    <row r="40274" spans="1:16" s="2" customFormat="1" x14ac:dyDescent="0.15">
      <c r="A40274" s="3"/>
      <c r="B40274" s="3"/>
      <c r="J40274" s="3"/>
      <c r="K40274" s="5"/>
      <c r="L40274" s="8"/>
      <c r="N40274" s="5"/>
      <c r="O40274" s="10"/>
      <c r="P40274" s="8"/>
    </row>
    <row r="40275" spans="1:16" s="2" customFormat="1" x14ac:dyDescent="0.15">
      <c r="A40275" s="3"/>
      <c r="B40275" s="3"/>
      <c r="J40275" s="3"/>
      <c r="K40275" s="5"/>
      <c r="L40275" s="8"/>
      <c r="N40275" s="5"/>
      <c r="O40275" s="10"/>
      <c r="P40275" s="8"/>
    </row>
    <row r="40276" spans="1:16" s="2" customFormat="1" x14ac:dyDescent="0.15">
      <c r="A40276" s="3"/>
      <c r="B40276" s="3"/>
      <c r="J40276" s="3"/>
      <c r="K40276" s="5"/>
      <c r="L40276" s="8"/>
      <c r="N40276" s="5"/>
      <c r="O40276" s="10"/>
      <c r="P40276" s="8"/>
    </row>
    <row r="40277" spans="1:16" s="2" customFormat="1" x14ac:dyDescent="0.15">
      <c r="A40277" s="3"/>
      <c r="B40277" s="3"/>
      <c r="J40277" s="3"/>
      <c r="K40277" s="5"/>
      <c r="L40277" s="8"/>
      <c r="N40277" s="5"/>
      <c r="O40277" s="10"/>
      <c r="P40277" s="8"/>
    </row>
    <row r="40278" spans="1:16" s="2" customFormat="1" x14ac:dyDescent="0.15">
      <c r="A40278" s="3"/>
      <c r="B40278" s="3"/>
      <c r="J40278" s="3"/>
      <c r="K40278" s="5"/>
      <c r="L40278" s="8"/>
      <c r="N40278" s="5"/>
      <c r="O40278" s="10"/>
      <c r="P40278" s="8"/>
    </row>
    <row r="40279" spans="1:16" s="2" customFormat="1" x14ac:dyDescent="0.15">
      <c r="A40279" s="3"/>
      <c r="B40279" s="3"/>
      <c r="J40279" s="3"/>
      <c r="K40279" s="5"/>
      <c r="L40279" s="8"/>
      <c r="N40279" s="5"/>
      <c r="O40279" s="10"/>
      <c r="P40279" s="8"/>
    </row>
    <row r="40280" spans="1:16" s="2" customFormat="1" x14ac:dyDescent="0.15">
      <c r="A40280" s="3"/>
      <c r="B40280" s="3"/>
      <c r="J40280" s="3"/>
      <c r="K40280" s="5"/>
      <c r="L40280" s="8"/>
      <c r="N40280" s="5"/>
      <c r="O40280" s="10"/>
      <c r="P40280" s="8"/>
    </row>
    <row r="40281" spans="1:16" s="2" customFormat="1" x14ac:dyDescent="0.15">
      <c r="A40281" s="3"/>
      <c r="B40281" s="3"/>
      <c r="J40281" s="3"/>
      <c r="K40281" s="5"/>
      <c r="L40281" s="8"/>
      <c r="N40281" s="5"/>
      <c r="O40281" s="10"/>
      <c r="P40281" s="8"/>
    </row>
    <row r="40282" spans="1:16" s="2" customFormat="1" x14ac:dyDescent="0.15">
      <c r="A40282" s="3"/>
      <c r="B40282" s="3"/>
      <c r="J40282" s="3"/>
      <c r="K40282" s="5"/>
      <c r="L40282" s="8"/>
      <c r="N40282" s="5"/>
      <c r="O40282" s="10"/>
      <c r="P40282" s="8"/>
    </row>
    <row r="40283" spans="1:16" s="2" customFormat="1" x14ac:dyDescent="0.15">
      <c r="A40283" s="3"/>
      <c r="B40283" s="3"/>
      <c r="J40283" s="3"/>
      <c r="K40283" s="5"/>
      <c r="L40283" s="8"/>
      <c r="N40283" s="5"/>
      <c r="O40283" s="10"/>
      <c r="P40283" s="8"/>
    </row>
    <row r="40284" spans="1:16" s="2" customFormat="1" x14ac:dyDescent="0.15">
      <c r="A40284" s="3"/>
      <c r="B40284" s="3"/>
      <c r="J40284" s="3"/>
      <c r="K40284" s="5"/>
      <c r="L40284" s="8"/>
      <c r="N40284" s="5"/>
      <c r="O40284" s="10"/>
      <c r="P40284" s="8"/>
    </row>
    <row r="40285" spans="1:16" s="2" customFormat="1" x14ac:dyDescent="0.15">
      <c r="A40285" s="3"/>
      <c r="B40285" s="3"/>
      <c r="J40285" s="3"/>
      <c r="K40285" s="5"/>
      <c r="L40285" s="8"/>
      <c r="N40285" s="5"/>
      <c r="O40285" s="10"/>
      <c r="P40285" s="8"/>
    </row>
    <row r="40286" spans="1:16" s="2" customFormat="1" x14ac:dyDescent="0.15">
      <c r="A40286" s="3"/>
      <c r="B40286" s="3"/>
      <c r="J40286" s="3"/>
      <c r="K40286" s="5"/>
      <c r="L40286" s="8"/>
      <c r="N40286" s="5"/>
      <c r="O40286" s="10"/>
      <c r="P40286" s="8"/>
    </row>
    <row r="40287" spans="1:16" s="2" customFormat="1" x14ac:dyDescent="0.15">
      <c r="A40287" s="3"/>
      <c r="B40287" s="3"/>
      <c r="J40287" s="3"/>
      <c r="K40287" s="5"/>
      <c r="L40287" s="8"/>
      <c r="N40287" s="5"/>
      <c r="O40287" s="10"/>
      <c r="P40287" s="8"/>
    </row>
    <row r="40288" spans="1:16" s="2" customFormat="1" x14ac:dyDescent="0.15">
      <c r="A40288" s="3"/>
      <c r="B40288" s="3"/>
      <c r="J40288" s="3"/>
      <c r="K40288" s="5"/>
      <c r="L40288" s="8"/>
      <c r="N40288" s="5"/>
      <c r="O40288" s="10"/>
      <c r="P40288" s="8"/>
    </row>
    <row r="40289" spans="1:16" s="2" customFormat="1" x14ac:dyDescent="0.15">
      <c r="A40289" s="3"/>
      <c r="B40289" s="3"/>
      <c r="J40289" s="3"/>
      <c r="K40289" s="5"/>
      <c r="L40289" s="8"/>
      <c r="N40289" s="5"/>
      <c r="O40289" s="10"/>
      <c r="P40289" s="8"/>
    </row>
    <row r="40290" spans="1:16" s="2" customFormat="1" x14ac:dyDescent="0.15">
      <c r="A40290" s="3"/>
      <c r="B40290" s="3"/>
      <c r="J40290" s="3"/>
      <c r="K40290" s="5"/>
      <c r="L40290" s="8"/>
      <c r="N40290" s="5"/>
      <c r="O40290" s="10"/>
      <c r="P40290" s="8"/>
    </row>
    <row r="40291" spans="1:16" s="2" customFormat="1" x14ac:dyDescent="0.15">
      <c r="A40291" s="3"/>
      <c r="B40291" s="3"/>
      <c r="J40291" s="3"/>
      <c r="K40291" s="5"/>
      <c r="L40291" s="8"/>
      <c r="N40291" s="5"/>
      <c r="O40291" s="10"/>
      <c r="P40291" s="8"/>
    </row>
    <row r="40292" spans="1:16" s="2" customFormat="1" x14ac:dyDescent="0.15">
      <c r="A40292" s="3"/>
      <c r="B40292" s="3"/>
      <c r="J40292" s="3"/>
      <c r="K40292" s="5"/>
      <c r="L40292" s="8"/>
      <c r="N40292" s="5"/>
      <c r="O40292" s="10"/>
      <c r="P40292" s="8"/>
    </row>
    <row r="40293" spans="1:16" s="2" customFormat="1" x14ac:dyDescent="0.15">
      <c r="A40293" s="3"/>
      <c r="B40293" s="3"/>
      <c r="J40293" s="3"/>
      <c r="K40293" s="5"/>
      <c r="L40293" s="8"/>
      <c r="N40293" s="5"/>
      <c r="O40293" s="10"/>
      <c r="P40293" s="8"/>
    </row>
    <row r="40294" spans="1:16" s="2" customFormat="1" x14ac:dyDescent="0.15">
      <c r="A40294" s="3"/>
      <c r="B40294" s="3"/>
      <c r="J40294" s="3"/>
      <c r="K40294" s="5"/>
      <c r="L40294" s="8"/>
      <c r="N40294" s="5"/>
      <c r="O40294" s="10"/>
      <c r="P40294" s="8"/>
    </row>
    <row r="40295" spans="1:16" s="2" customFormat="1" x14ac:dyDescent="0.15">
      <c r="A40295" s="3"/>
      <c r="B40295" s="3"/>
      <c r="J40295" s="3"/>
      <c r="K40295" s="5"/>
      <c r="L40295" s="8"/>
      <c r="N40295" s="5"/>
      <c r="O40295" s="10"/>
      <c r="P40295" s="8"/>
    </row>
    <row r="40296" spans="1:16" s="2" customFormat="1" x14ac:dyDescent="0.15">
      <c r="A40296" s="3"/>
      <c r="B40296" s="3"/>
      <c r="J40296" s="3"/>
      <c r="K40296" s="5"/>
      <c r="L40296" s="8"/>
      <c r="N40296" s="5"/>
      <c r="O40296" s="10"/>
      <c r="P40296" s="8"/>
    </row>
    <row r="40297" spans="1:16" s="2" customFormat="1" x14ac:dyDescent="0.15">
      <c r="A40297" s="3"/>
      <c r="B40297" s="3"/>
      <c r="J40297" s="3"/>
      <c r="K40297" s="5"/>
      <c r="L40297" s="8"/>
      <c r="N40297" s="5"/>
      <c r="O40297" s="10"/>
      <c r="P40297" s="8"/>
    </row>
    <row r="40298" spans="1:16" s="2" customFormat="1" x14ac:dyDescent="0.15">
      <c r="A40298" s="3"/>
      <c r="B40298" s="3"/>
      <c r="J40298" s="3"/>
      <c r="K40298" s="5"/>
      <c r="L40298" s="8"/>
      <c r="N40298" s="5"/>
      <c r="O40298" s="10"/>
      <c r="P40298" s="8"/>
    </row>
    <row r="40299" spans="1:16" s="2" customFormat="1" x14ac:dyDescent="0.15">
      <c r="A40299" s="3"/>
      <c r="B40299" s="3"/>
      <c r="J40299" s="3"/>
      <c r="K40299" s="5"/>
      <c r="L40299" s="8"/>
      <c r="N40299" s="5"/>
      <c r="O40299" s="10"/>
      <c r="P40299" s="8"/>
    </row>
    <row r="40300" spans="1:16" s="2" customFormat="1" x14ac:dyDescent="0.15">
      <c r="A40300" s="3"/>
      <c r="B40300" s="3"/>
      <c r="J40300" s="3"/>
      <c r="K40300" s="5"/>
      <c r="L40300" s="8"/>
      <c r="N40300" s="5"/>
      <c r="O40300" s="10"/>
      <c r="P40300" s="8"/>
    </row>
    <row r="40301" spans="1:16" s="2" customFormat="1" x14ac:dyDescent="0.15">
      <c r="A40301" s="3"/>
      <c r="B40301" s="3"/>
      <c r="J40301" s="3"/>
      <c r="K40301" s="5"/>
      <c r="L40301" s="8"/>
      <c r="N40301" s="5"/>
      <c r="O40301" s="10"/>
      <c r="P40301" s="8"/>
    </row>
    <row r="40302" spans="1:16" s="2" customFormat="1" x14ac:dyDescent="0.15">
      <c r="A40302" s="3"/>
      <c r="B40302" s="3"/>
      <c r="J40302" s="3"/>
      <c r="K40302" s="5"/>
      <c r="L40302" s="8"/>
      <c r="N40302" s="5"/>
      <c r="O40302" s="10"/>
      <c r="P40302" s="8"/>
    </row>
    <row r="40303" spans="1:16" s="2" customFormat="1" x14ac:dyDescent="0.15">
      <c r="A40303" s="3"/>
      <c r="B40303" s="3"/>
      <c r="J40303" s="3"/>
      <c r="K40303" s="5"/>
      <c r="L40303" s="8"/>
      <c r="N40303" s="5"/>
      <c r="O40303" s="10"/>
      <c r="P40303" s="8"/>
    </row>
    <row r="40304" spans="1:16" s="2" customFormat="1" x14ac:dyDescent="0.15">
      <c r="A40304" s="3"/>
      <c r="B40304" s="3"/>
      <c r="J40304" s="3"/>
      <c r="K40304" s="5"/>
      <c r="L40304" s="8"/>
      <c r="N40304" s="5"/>
      <c r="O40304" s="10"/>
      <c r="P40304" s="8"/>
    </row>
    <row r="40305" spans="1:16" s="2" customFormat="1" x14ac:dyDescent="0.15">
      <c r="A40305" s="3"/>
      <c r="B40305" s="3"/>
      <c r="J40305" s="3"/>
      <c r="K40305" s="5"/>
      <c r="L40305" s="8"/>
      <c r="N40305" s="5"/>
      <c r="O40305" s="10"/>
      <c r="P40305" s="8"/>
    </row>
    <row r="40306" spans="1:16" s="2" customFormat="1" x14ac:dyDescent="0.15">
      <c r="A40306" s="3"/>
      <c r="B40306" s="3"/>
      <c r="J40306" s="3"/>
      <c r="K40306" s="5"/>
      <c r="L40306" s="8"/>
      <c r="N40306" s="5"/>
      <c r="O40306" s="10"/>
      <c r="P40306" s="8"/>
    </row>
    <row r="40307" spans="1:16" s="2" customFormat="1" x14ac:dyDescent="0.15">
      <c r="A40307" s="3"/>
      <c r="B40307" s="3"/>
      <c r="J40307" s="3"/>
      <c r="K40307" s="5"/>
      <c r="L40307" s="8"/>
      <c r="N40307" s="5"/>
      <c r="O40307" s="10"/>
      <c r="P40307" s="8"/>
    </row>
    <row r="40308" spans="1:16" s="2" customFormat="1" x14ac:dyDescent="0.15">
      <c r="A40308" s="3"/>
      <c r="B40308" s="3"/>
      <c r="J40308" s="3"/>
      <c r="K40308" s="5"/>
      <c r="L40308" s="8"/>
      <c r="N40308" s="5"/>
      <c r="O40308" s="10"/>
      <c r="P40308" s="8"/>
    </row>
    <row r="40309" spans="1:16" s="2" customFormat="1" x14ac:dyDescent="0.15">
      <c r="A40309" s="3"/>
      <c r="B40309" s="3"/>
      <c r="J40309" s="3"/>
      <c r="K40309" s="5"/>
      <c r="L40309" s="8"/>
      <c r="N40309" s="5"/>
      <c r="O40309" s="10"/>
      <c r="P40309" s="8"/>
    </row>
    <row r="40310" spans="1:16" s="2" customFormat="1" x14ac:dyDescent="0.15">
      <c r="A40310" s="3"/>
      <c r="B40310" s="3"/>
      <c r="J40310" s="3"/>
      <c r="K40310" s="5"/>
      <c r="L40310" s="8"/>
      <c r="N40310" s="5"/>
      <c r="O40310" s="10"/>
      <c r="P40310" s="8"/>
    </row>
    <row r="40311" spans="1:16" s="2" customFormat="1" x14ac:dyDescent="0.15">
      <c r="A40311" s="3"/>
      <c r="B40311" s="3"/>
      <c r="J40311" s="3"/>
      <c r="K40311" s="5"/>
      <c r="L40311" s="8"/>
      <c r="N40311" s="5"/>
      <c r="O40311" s="10"/>
      <c r="P40311" s="8"/>
    </row>
    <row r="40312" spans="1:16" s="2" customFormat="1" x14ac:dyDescent="0.15">
      <c r="A40312" s="3"/>
      <c r="B40312" s="3"/>
      <c r="J40312" s="3"/>
      <c r="K40312" s="5"/>
      <c r="L40312" s="8"/>
      <c r="N40312" s="5"/>
      <c r="O40312" s="10"/>
      <c r="P40312" s="8"/>
    </row>
    <row r="40313" spans="1:16" s="2" customFormat="1" x14ac:dyDescent="0.15">
      <c r="A40313" s="3"/>
      <c r="B40313" s="3"/>
      <c r="J40313" s="3"/>
      <c r="K40313" s="5"/>
      <c r="L40313" s="8"/>
      <c r="N40313" s="5"/>
      <c r="O40313" s="10"/>
      <c r="P40313" s="8"/>
    </row>
    <row r="40314" spans="1:16" s="2" customFormat="1" x14ac:dyDescent="0.15">
      <c r="A40314" s="3"/>
      <c r="B40314" s="3"/>
      <c r="J40314" s="3"/>
      <c r="K40314" s="5"/>
      <c r="L40314" s="8"/>
      <c r="N40314" s="5"/>
      <c r="O40314" s="10"/>
      <c r="P40314" s="8"/>
    </row>
    <row r="40315" spans="1:16" s="2" customFormat="1" x14ac:dyDescent="0.15">
      <c r="A40315" s="3"/>
      <c r="B40315" s="3"/>
      <c r="J40315" s="3"/>
      <c r="K40315" s="5"/>
      <c r="L40315" s="8"/>
      <c r="N40315" s="5"/>
      <c r="O40315" s="10"/>
      <c r="P40315" s="8"/>
    </row>
    <row r="40316" spans="1:16" s="2" customFormat="1" x14ac:dyDescent="0.15">
      <c r="A40316" s="3"/>
      <c r="B40316" s="3"/>
      <c r="J40316" s="3"/>
      <c r="K40316" s="5"/>
      <c r="L40316" s="8"/>
      <c r="N40316" s="5"/>
      <c r="O40316" s="10"/>
      <c r="P40316" s="8"/>
    </row>
    <row r="40317" spans="1:16" s="2" customFormat="1" x14ac:dyDescent="0.15">
      <c r="A40317" s="3"/>
      <c r="B40317" s="3"/>
      <c r="J40317" s="3"/>
      <c r="K40317" s="5"/>
      <c r="L40317" s="8"/>
      <c r="N40317" s="5"/>
      <c r="O40317" s="10"/>
      <c r="P40317" s="8"/>
    </row>
    <row r="40318" spans="1:16" s="2" customFormat="1" x14ac:dyDescent="0.15">
      <c r="A40318" s="3"/>
      <c r="B40318" s="3"/>
      <c r="J40318" s="3"/>
      <c r="K40318" s="5"/>
      <c r="L40318" s="8"/>
      <c r="N40318" s="5"/>
      <c r="O40318" s="10"/>
      <c r="P40318" s="8"/>
    </row>
    <row r="40319" spans="1:16" s="2" customFormat="1" x14ac:dyDescent="0.15">
      <c r="A40319" s="3"/>
      <c r="B40319" s="3"/>
      <c r="J40319" s="3"/>
      <c r="K40319" s="5"/>
      <c r="L40319" s="8"/>
      <c r="N40319" s="5"/>
      <c r="O40319" s="10"/>
      <c r="P40319" s="8"/>
    </row>
    <row r="40320" spans="1:16" s="2" customFormat="1" x14ac:dyDescent="0.15">
      <c r="A40320" s="3"/>
      <c r="B40320" s="3"/>
      <c r="J40320" s="3"/>
      <c r="K40320" s="5"/>
      <c r="L40320" s="8"/>
      <c r="N40320" s="5"/>
      <c r="O40320" s="10"/>
      <c r="P40320" s="8"/>
    </row>
    <row r="40321" spans="1:16" s="2" customFormat="1" x14ac:dyDescent="0.15">
      <c r="A40321" s="3"/>
      <c r="B40321" s="3"/>
      <c r="J40321" s="3"/>
      <c r="K40321" s="5"/>
      <c r="L40321" s="8"/>
      <c r="N40321" s="5"/>
      <c r="O40321" s="10"/>
      <c r="P40321" s="8"/>
    </row>
    <row r="40322" spans="1:16" s="2" customFormat="1" x14ac:dyDescent="0.15">
      <c r="A40322" s="3"/>
      <c r="B40322" s="3"/>
      <c r="J40322" s="3"/>
      <c r="K40322" s="5"/>
      <c r="L40322" s="8"/>
      <c r="N40322" s="5"/>
      <c r="O40322" s="10"/>
      <c r="P40322" s="8"/>
    </row>
    <row r="40323" spans="1:16" s="2" customFormat="1" x14ac:dyDescent="0.15">
      <c r="A40323" s="3"/>
      <c r="B40323" s="3"/>
      <c r="J40323" s="3"/>
      <c r="K40323" s="5"/>
      <c r="L40323" s="8"/>
      <c r="N40323" s="5"/>
      <c r="O40323" s="10"/>
      <c r="P40323" s="8"/>
    </row>
    <row r="40324" spans="1:16" s="2" customFormat="1" x14ac:dyDescent="0.15">
      <c r="A40324" s="3"/>
      <c r="B40324" s="3"/>
      <c r="J40324" s="3"/>
      <c r="K40324" s="5"/>
      <c r="L40324" s="8"/>
      <c r="N40324" s="5"/>
      <c r="O40324" s="10"/>
      <c r="P40324" s="8"/>
    </row>
    <row r="40325" spans="1:16" s="2" customFormat="1" x14ac:dyDescent="0.15">
      <c r="A40325" s="3"/>
      <c r="B40325" s="3"/>
      <c r="J40325" s="3"/>
      <c r="K40325" s="5"/>
      <c r="L40325" s="8"/>
      <c r="N40325" s="5"/>
      <c r="O40325" s="10"/>
      <c r="P40325" s="8"/>
    </row>
    <row r="40326" spans="1:16" s="2" customFormat="1" x14ac:dyDescent="0.15">
      <c r="A40326" s="3"/>
      <c r="B40326" s="3"/>
      <c r="J40326" s="3"/>
      <c r="K40326" s="5"/>
      <c r="L40326" s="8"/>
      <c r="N40326" s="5"/>
      <c r="O40326" s="10"/>
      <c r="P40326" s="8"/>
    </row>
    <row r="40327" spans="1:16" s="2" customFormat="1" x14ac:dyDescent="0.15">
      <c r="A40327" s="3"/>
      <c r="B40327" s="3"/>
      <c r="J40327" s="3"/>
      <c r="K40327" s="5"/>
      <c r="L40327" s="8"/>
      <c r="N40327" s="5"/>
      <c r="O40327" s="10"/>
      <c r="P40327" s="8"/>
    </row>
    <row r="40328" spans="1:16" s="2" customFormat="1" x14ac:dyDescent="0.15">
      <c r="A40328" s="3"/>
      <c r="B40328" s="3"/>
      <c r="J40328" s="3"/>
      <c r="K40328" s="5"/>
      <c r="L40328" s="8"/>
      <c r="N40328" s="5"/>
      <c r="O40328" s="10"/>
      <c r="P40328" s="8"/>
    </row>
    <row r="40329" spans="1:16" s="2" customFormat="1" x14ac:dyDescent="0.15">
      <c r="A40329" s="3"/>
      <c r="B40329" s="3"/>
      <c r="J40329" s="3"/>
      <c r="K40329" s="5"/>
      <c r="L40329" s="8"/>
      <c r="N40329" s="5"/>
      <c r="O40329" s="10"/>
      <c r="P40329" s="8"/>
    </row>
    <row r="40330" spans="1:16" s="2" customFormat="1" x14ac:dyDescent="0.15">
      <c r="A40330" s="3"/>
      <c r="B40330" s="3"/>
      <c r="J40330" s="3"/>
      <c r="K40330" s="5"/>
      <c r="L40330" s="8"/>
      <c r="N40330" s="5"/>
      <c r="O40330" s="10"/>
      <c r="P40330" s="8"/>
    </row>
    <row r="40331" spans="1:16" s="2" customFormat="1" x14ac:dyDescent="0.15">
      <c r="A40331" s="3"/>
      <c r="B40331" s="3"/>
      <c r="J40331" s="3"/>
      <c r="K40331" s="5"/>
      <c r="L40331" s="8"/>
      <c r="N40331" s="5"/>
      <c r="O40331" s="10"/>
      <c r="P40331" s="8"/>
    </row>
    <row r="40332" spans="1:16" s="2" customFormat="1" x14ac:dyDescent="0.15">
      <c r="A40332" s="3"/>
      <c r="B40332" s="3"/>
      <c r="J40332" s="3"/>
      <c r="K40332" s="5"/>
      <c r="L40332" s="8"/>
      <c r="N40332" s="5"/>
      <c r="O40332" s="10"/>
      <c r="P40332" s="8"/>
    </row>
    <row r="40333" spans="1:16" s="2" customFormat="1" x14ac:dyDescent="0.15">
      <c r="A40333" s="3"/>
      <c r="B40333" s="3"/>
      <c r="J40333" s="3"/>
      <c r="K40333" s="5"/>
      <c r="L40333" s="8"/>
      <c r="N40333" s="5"/>
      <c r="O40333" s="10"/>
      <c r="P40333" s="8"/>
    </row>
    <row r="40334" spans="1:16" s="2" customFormat="1" x14ac:dyDescent="0.15">
      <c r="A40334" s="3"/>
      <c r="B40334" s="3"/>
      <c r="J40334" s="3"/>
      <c r="K40334" s="5"/>
      <c r="L40334" s="8"/>
      <c r="N40334" s="5"/>
      <c r="O40334" s="10"/>
      <c r="P40334" s="8"/>
    </row>
    <row r="40335" spans="1:16" s="2" customFormat="1" x14ac:dyDescent="0.15">
      <c r="A40335" s="3"/>
      <c r="B40335" s="3"/>
      <c r="J40335" s="3"/>
      <c r="K40335" s="5"/>
      <c r="L40335" s="8"/>
      <c r="N40335" s="5"/>
      <c r="O40335" s="10"/>
      <c r="P40335" s="8"/>
    </row>
    <row r="40336" spans="1:16" s="2" customFormat="1" x14ac:dyDescent="0.15">
      <c r="A40336" s="3"/>
      <c r="B40336" s="3"/>
      <c r="J40336" s="3"/>
      <c r="K40336" s="5"/>
      <c r="L40336" s="8"/>
      <c r="N40336" s="5"/>
      <c r="O40336" s="10"/>
      <c r="P40336" s="8"/>
    </row>
    <row r="40337" spans="1:16" s="2" customFormat="1" x14ac:dyDescent="0.15">
      <c r="A40337" s="3"/>
      <c r="B40337" s="3"/>
      <c r="J40337" s="3"/>
      <c r="K40337" s="5"/>
      <c r="L40337" s="8"/>
      <c r="N40337" s="5"/>
      <c r="O40337" s="10"/>
      <c r="P40337" s="8"/>
    </row>
    <row r="40338" spans="1:16" s="2" customFormat="1" x14ac:dyDescent="0.15">
      <c r="A40338" s="3"/>
      <c r="B40338" s="3"/>
      <c r="J40338" s="3"/>
      <c r="K40338" s="5"/>
      <c r="L40338" s="8"/>
      <c r="N40338" s="5"/>
      <c r="O40338" s="10"/>
      <c r="P40338" s="8"/>
    </row>
    <row r="40339" spans="1:16" s="2" customFormat="1" x14ac:dyDescent="0.15">
      <c r="A40339" s="3"/>
      <c r="B40339" s="3"/>
      <c r="J40339" s="3"/>
      <c r="K40339" s="5"/>
      <c r="L40339" s="8"/>
      <c r="N40339" s="5"/>
      <c r="O40339" s="10"/>
      <c r="P40339" s="8"/>
    </row>
    <row r="40340" spans="1:16" s="2" customFormat="1" x14ac:dyDescent="0.15">
      <c r="A40340" s="3"/>
      <c r="B40340" s="3"/>
      <c r="J40340" s="3"/>
      <c r="K40340" s="5"/>
      <c r="L40340" s="8"/>
      <c r="N40340" s="5"/>
      <c r="O40340" s="10"/>
      <c r="P40340" s="8"/>
    </row>
    <row r="40341" spans="1:16" s="2" customFormat="1" x14ac:dyDescent="0.15">
      <c r="A40341" s="3"/>
      <c r="B40341" s="3"/>
      <c r="J40341" s="3"/>
      <c r="K40341" s="5"/>
      <c r="L40341" s="8"/>
      <c r="N40341" s="5"/>
      <c r="O40341" s="10"/>
      <c r="P40341" s="8"/>
    </row>
    <row r="40342" spans="1:16" s="2" customFormat="1" x14ac:dyDescent="0.15">
      <c r="A40342" s="3"/>
      <c r="B40342" s="3"/>
      <c r="J40342" s="3"/>
      <c r="K40342" s="5"/>
      <c r="L40342" s="8"/>
      <c r="N40342" s="5"/>
      <c r="O40342" s="10"/>
      <c r="P40342" s="8"/>
    </row>
    <row r="40343" spans="1:16" s="2" customFormat="1" x14ac:dyDescent="0.15">
      <c r="A40343" s="3"/>
      <c r="B40343" s="3"/>
      <c r="J40343" s="3"/>
      <c r="K40343" s="5"/>
      <c r="L40343" s="8"/>
      <c r="N40343" s="5"/>
      <c r="O40343" s="10"/>
      <c r="P40343" s="8"/>
    </row>
    <row r="40344" spans="1:16" s="2" customFormat="1" x14ac:dyDescent="0.15">
      <c r="A40344" s="3"/>
      <c r="B40344" s="3"/>
      <c r="J40344" s="3"/>
      <c r="K40344" s="5"/>
      <c r="L40344" s="8"/>
      <c r="N40344" s="5"/>
      <c r="O40344" s="10"/>
      <c r="P40344" s="8"/>
    </row>
    <row r="40345" spans="1:16" s="2" customFormat="1" x14ac:dyDescent="0.15">
      <c r="A40345" s="3"/>
      <c r="B40345" s="3"/>
      <c r="J40345" s="3"/>
      <c r="K40345" s="5"/>
      <c r="L40345" s="8"/>
      <c r="N40345" s="5"/>
      <c r="O40345" s="10"/>
      <c r="P40345" s="8"/>
    </row>
    <row r="40346" spans="1:16" s="2" customFormat="1" x14ac:dyDescent="0.15">
      <c r="A40346" s="3"/>
      <c r="B40346" s="3"/>
      <c r="J40346" s="3"/>
      <c r="K40346" s="5"/>
      <c r="L40346" s="8"/>
      <c r="N40346" s="5"/>
      <c r="O40346" s="10"/>
      <c r="P40346" s="8"/>
    </row>
    <row r="40347" spans="1:16" s="2" customFormat="1" x14ac:dyDescent="0.15">
      <c r="A40347" s="3"/>
      <c r="B40347" s="3"/>
      <c r="J40347" s="3"/>
      <c r="K40347" s="5"/>
      <c r="L40347" s="8"/>
      <c r="N40347" s="5"/>
      <c r="O40347" s="10"/>
      <c r="P40347" s="8"/>
    </row>
    <row r="40348" spans="1:16" s="2" customFormat="1" x14ac:dyDescent="0.15">
      <c r="A40348" s="3"/>
      <c r="B40348" s="3"/>
      <c r="J40348" s="3"/>
      <c r="K40348" s="5"/>
      <c r="L40348" s="8"/>
      <c r="N40348" s="5"/>
      <c r="O40348" s="10"/>
      <c r="P40348" s="8"/>
    </row>
    <row r="40349" spans="1:16" s="2" customFormat="1" x14ac:dyDescent="0.15">
      <c r="A40349" s="3"/>
      <c r="B40349" s="3"/>
      <c r="J40349" s="3"/>
      <c r="K40349" s="5"/>
      <c r="L40349" s="8"/>
      <c r="N40349" s="5"/>
      <c r="O40349" s="10"/>
      <c r="P40349" s="8"/>
    </row>
    <row r="40350" spans="1:16" s="2" customFormat="1" x14ac:dyDescent="0.15">
      <c r="A40350" s="3"/>
      <c r="B40350" s="3"/>
      <c r="J40350" s="3"/>
      <c r="K40350" s="5"/>
      <c r="L40350" s="8"/>
      <c r="N40350" s="5"/>
      <c r="O40350" s="10"/>
      <c r="P40350" s="8"/>
    </row>
    <row r="40351" spans="1:16" s="2" customFormat="1" x14ac:dyDescent="0.15">
      <c r="A40351" s="3"/>
      <c r="B40351" s="3"/>
      <c r="J40351" s="3"/>
      <c r="K40351" s="5"/>
      <c r="L40351" s="8"/>
      <c r="N40351" s="5"/>
      <c r="O40351" s="10"/>
      <c r="P40351" s="8"/>
    </row>
    <row r="40352" spans="1:16" s="2" customFormat="1" x14ac:dyDescent="0.15">
      <c r="A40352" s="3"/>
      <c r="B40352" s="3"/>
      <c r="J40352" s="3"/>
      <c r="K40352" s="5"/>
      <c r="L40352" s="8"/>
      <c r="N40352" s="5"/>
      <c r="O40352" s="10"/>
      <c r="P40352" s="8"/>
    </row>
    <row r="40353" spans="1:16" s="2" customFormat="1" x14ac:dyDescent="0.15">
      <c r="A40353" s="3"/>
      <c r="B40353" s="3"/>
      <c r="J40353" s="3"/>
      <c r="K40353" s="5"/>
      <c r="L40353" s="8"/>
      <c r="N40353" s="5"/>
      <c r="O40353" s="10"/>
      <c r="P40353" s="8"/>
    </row>
    <row r="40354" spans="1:16" s="2" customFormat="1" x14ac:dyDescent="0.15">
      <c r="A40354" s="3"/>
      <c r="B40354" s="3"/>
      <c r="J40354" s="3"/>
      <c r="K40354" s="5"/>
      <c r="L40354" s="8"/>
      <c r="N40354" s="5"/>
      <c r="O40354" s="10"/>
      <c r="P40354" s="8"/>
    </row>
    <row r="40355" spans="1:16" s="2" customFormat="1" x14ac:dyDescent="0.15">
      <c r="A40355" s="3"/>
      <c r="B40355" s="3"/>
      <c r="J40355" s="3"/>
      <c r="K40355" s="5"/>
      <c r="L40355" s="8"/>
      <c r="N40355" s="5"/>
      <c r="O40355" s="10"/>
      <c r="P40355" s="8"/>
    </row>
    <row r="40356" spans="1:16" s="2" customFormat="1" x14ac:dyDescent="0.15">
      <c r="A40356" s="3"/>
      <c r="B40356" s="3"/>
      <c r="J40356" s="3"/>
      <c r="K40356" s="5"/>
      <c r="L40356" s="8"/>
      <c r="N40356" s="5"/>
      <c r="O40356" s="10"/>
      <c r="P40356" s="8"/>
    </row>
    <row r="40357" spans="1:16" s="2" customFormat="1" x14ac:dyDescent="0.15">
      <c r="A40357" s="3"/>
      <c r="B40357" s="3"/>
      <c r="J40357" s="3"/>
      <c r="K40357" s="5"/>
      <c r="L40357" s="8"/>
      <c r="N40357" s="5"/>
      <c r="O40357" s="10"/>
      <c r="P40357" s="8"/>
    </row>
    <row r="40358" spans="1:16" s="2" customFormat="1" x14ac:dyDescent="0.15">
      <c r="A40358" s="3"/>
      <c r="B40358" s="3"/>
      <c r="J40358" s="3"/>
      <c r="K40358" s="5"/>
      <c r="L40358" s="8"/>
      <c r="N40358" s="5"/>
      <c r="O40358" s="10"/>
      <c r="P40358" s="8"/>
    </row>
    <row r="40359" spans="1:16" s="2" customFormat="1" x14ac:dyDescent="0.15">
      <c r="A40359" s="3"/>
      <c r="B40359" s="3"/>
      <c r="J40359" s="3"/>
      <c r="K40359" s="5"/>
      <c r="L40359" s="8"/>
      <c r="N40359" s="5"/>
      <c r="O40359" s="10"/>
      <c r="P40359" s="8"/>
    </row>
    <row r="40360" spans="1:16" s="2" customFormat="1" x14ac:dyDescent="0.15">
      <c r="A40360" s="3"/>
      <c r="B40360" s="3"/>
      <c r="J40360" s="3"/>
      <c r="K40360" s="5"/>
      <c r="L40360" s="8"/>
      <c r="N40360" s="5"/>
      <c r="O40360" s="10"/>
      <c r="P40360" s="8"/>
    </row>
    <row r="40361" spans="1:16" s="2" customFormat="1" x14ac:dyDescent="0.15">
      <c r="A40361" s="3"/>
      <c r="B40361" s="3"/>
      <c r="J40361" s="3"/>
      <c r="K40361" s="5"/>
      <c r="L40361" s="8"/>
      <c r="N40361" s="5"/>
      <c r="O40361" s="10"/>
      <c r="P40361" s="8"/>
    </row>
    <row r="40362" spans="1:16" s="2" customFormat="1" x14ac:dyDescent="0.15">
      <c r="A40362" s="3"/>
      <c r="B40362" s="3"/>
      <c r="J40362" s="3"/>
      <c r="K40362" s="5"/>
      <c r="L40362" s="8"/>
      <c r="N40362" s="5"/>
      <c r="O40362" s="10"/>
      <c r="P40362" s="8"/>
    </row>
    <row r="40363" spans="1:16" s="2" customFormat="1" x14ac:dyDescent="0.15">
      <c r="A40363" s="3"/>
      <c r="B40363" s="3"/>
      <c r="J40363" s="3"/>
      <c r="K40363" s="5"/>
      <c r="L40363" s="8"/>
      <c r="N40363" s="5"/>
      <c r="O40363" s="10"/>
      <c r="P40363" s="8"/>
    </row>
    <row r="40364" spans="1:16" s="2" customFormat="1" x14ac:dyDescent="0.15">
      <c r="A40364" s="3"/>
      <c r="B40364" s="3"/>
      <c r="J40364" s="3"/>
      <c r="K40364" s="5"/>
      <c r="L40364" s="8"/>
      <c r="N40364" s="5"/>
      <c r="O40364" s="10"/>
      <c r="P40364" s="8"/>
    </row>
    <row r="40365" spans="1:16" s="2" customFormat="1" x14ac:dyDescent="0.15">
      <c r="A40365" s="3"/>
      <c r="B40365" s="3"/>
      <c r="J40365" s="3"/>
      <c r="K40365" s="5"/>
      <c r="L40365" s="8"/>
      <c r="N40365" s="5"/>
      <c r="O40365" s="10"/>
      <c r="P40365" s="8"/>
    </row>
    <row r="40366" spans="1:16" s="2" customFormat="1" x14ac:dyDescent="0.15">
      <c r="A40366" s="3"/>
      <c r="B40366" s="3"/>
      <c r="J40366" s="3"/>
      <c r="K40366" s="5"/>
      <c r="L40366" s="8"/>
      <c r="N40366" s="5"/>
      <c r="O40366" s="10"/>
      <c r="P40366" s="8"/>
    </row>
    <row r="40367" spans="1:16" s="2" customFormat="1" x14ac:dyDescent="0.15">
      <c r="A40367" s="3"/>
      <c r="B40367" s="3"/>
      <c r="J40367" s="3"/>
      <c r="K40367" s="5"/>
      <c r="L40367" s="8"/>
      <c r="N40367" s="5"/>
      <c r="O40367" s="10"/>
      <c r="P40367" s="8"/>
    </row>
    <row r="40368" spans="1:16" s="2" customFormat="1" x14ac:dyDescent="0.15">
      <c r="A40368" s="3"/>
      <c r="B40368" s="3"/>
      <c r="J40368" s="3"/>
      <c r="K40368" s="5"/>
      <c r="L40368" s="8"/>
      <c r="N40368" s="5"/>
      <c r="O40368" s="10"/>
      <c r="P40368" s="8"/>
    </row>
    <row r="40369" spans="1:16" s="2" customFormat="1" x14ac:dyDescent="0.15">
      <c r="A40369" s="3"/>
      <c r="B40369" s="3"/>
      <c r="J40369" s="3"/>
      <c r="K40369" s="5"/>
      <c r="L40369" s="8"/>
      <c r="N40369" s="5"/>
      <c r="O40369" s="10"/>
      <c r="P40369" s="8"/>
    </row>
    <row r="40370" spans="1:16" s="2" customFormat="1" x14ac:dyDescent="0.15">
      <c r="A40370" s="3"/>
      <c r="B40370" s="3"/>
      <c r="J40370" s="3"/>
      <c r="K40370" s="5"/>
      <c r="L40370" s="8"/>
      <c r="N40370" s="5"/>
      <c r="O40370" s="10"/>
      <c r="P40370" s="8"/>
    </row>
    <row r="40371" spans="1:16" s="2" customFormat="1" x14ac:dyDescent="0.15">
      <c r="A40371" s="3"/>
      <c r="B40371" s="3"/>
      <c r="J40371" s="3"/>
      <c r="K40371" s="5"/>
      <c r="L40371" s="8"/>
      <c r="N40371" s="5"/>
      <c r="O40371" s="10"/>
      <c r="P40371" s="8"/>
    </row>
    <row r="40372" spans="1:16" s="2" customFormat="1" x14ac:dyDescent="0.15">
      <c r="A40372" s="3"/>
      <c r="B40372" s="3"/>
      <c r="J40372" s="3"/>
      <c r="K40372" s="5"/>
      <c r="L40372" s="8"/>
      <c r="N40372" s="5"/>
      <c r="O40372" s="10"/>
      <c r="P40372" s="8"/>
    </row>
    <row r="40373" spans="1:16" s="2" customFormat="1" x14ac:dyDescent="0.15">
      <c r="A40373" s="3"/>
      <c r="B40373" s="3"/>
      <c r="J40373" s="3"/>
      <c r="K40373" s="5"/>
      <c r="L40373" s="8"/>
      <c r="N40373" s="5"/>
      <c r="O40373" s="10"/>
      <c r="P40373" s="8"/>
    </row>
    <row r="40374" spans="1:16" s="2" customFormat="1" x14ac:dyDescent="0.15">
      <c r="A40374" s="3"/>
      <c r="B40374" s="3"/>
      <c r="J40374" s="3"/>
      <c r="K40374" s="5"/>
      <c r="L40374" s="8"/>
      <c r="N40374" s="5"/>
      <c r="O40374" s="10"/>
      <c r="P40374" s="8"/>
    </row>
    <row r="40375" spans="1:16" s="2" customFormat="1" x14ac:dyDescent="0.15">
      <c r="A40375" s="3"/>
      <c r="B40375" s="3"/>
      <c r="J40375" s="3"/>
      <c r="K40375" s="5"/>
      <c r="L40375" s="8"/>
      <c r="N40375" s="5"/>
      <c r="O40375" s="10"/>
      <c r="P40375" s="8"/>
    </row>
    <row r="40376" spans="1:16" s="2" customFormat="1" x14ac:dyDescent="0.15">
      <c r="A40376" s="3"/>
      <c r="B40376" s="3"/>
      <c r="J40376" s="3"/>
      <c r="K40376" s="5"/>
      <c r="L40376" s="8"/>
      <c r="N40376" s="5"/>
      <c r="O40376" s="10"/>
      <c r="P40376" s="8"/>
    </row>
    <row r="40377" spans="1:16" s="2" customFormat="1" x14ac:dyDescent="0.15">
      <c r="A40377" s="3"/>
      <c r="B40377" s="3"/>
      <c r="J40377" s="3"/>
      <c r="K40377" s="5"/>
      <c r="L40377" s="8"/>
      <c r="N40377" s="5"/>
      <c r="O40377" s="10"/>
      <c r="P40377" s="8"/>
    </row>
    <row r="40378" spans="1:16" s="2" customFormat="1" x14ac:dyDescent="0.15">
      <c r="A40378" s="3"/>
      <c r="B40378" s="3"/>
      <c r="J40378" s="3"/>
      <c r="K40378" s="5"/>
      <c r="L40378" s="8"/>
      <c r="N40378" s="5"/>
      <c r="O40378" s="10"/>
      <c r="P40378" s="8"/>
    </row>
    <row r="40379" spans="1:16" s="2" customFormat="1" x14ac:dyDescent="0.15">
      <c r="A40379" s="3"/>
      <c r="B40379" s="3"/>
      <c r="J40379" s="3"/>
      <c r="K40379" s="5"/>
      <c r="L40379" s="8"/>
      <c r="N40379" s="5"/>
      <c r="O40379" s="10"/>
      <c r="P40379" s="8"/>
    </row>
    <row r="40380" spans="1:16" s="2" customFormat="1" x14ac:dyDescent="0.15">
      <c r="A40380" s="3"/>
      <c r="B40380" s="3"/>
      <c r="J40380" s="3"/>
      <c r="K40380" s="5"/>
      <c r="L40380" s="8"/>
      <c r="N40380" s="5"/>
      <c r="O40380" s="10"/>
      <c r="P40380" s="8"/>
    </row>
    <row r="40381" spans="1:16" s="2" customFormat="1" x14ac:dyDescent="0.15">
      <c r="A40381" s="3"/>
      <c r="B40381" s="3"/>
      <c r="J40381" s="3"/>
      <c r="K40381" s="5"/>
      <c r="L40381" s="8"/>
      <c r="N40381" s="5"/>
      <c r="O40381" s="10"/>
      <c r="P40381" s="8"/>
    </row>
    <row r="40382" spans="1:16" s="2" customFormat="1" x14ac:dyDescent="0.15">
      <c r="A40382" s="3"/>
      <c r="B40382" s="3"/>
      <c r="J40382" s="3"/>
      <c r="K40382" s="5"/>
      <c r="L40382" s="8"/>
      <c r="N40382" s="5"/>
      <c r="O40382" s="10"/>
      <c r="P40382" s="8"/>
    </row>
    <row r="40383" spans="1:16" s="2" customFormat="1" x14ac:dyDescent="0.15">
      <c r="A40383" s="3"/>
      <c r="B40383" s="3"/>
      <c r="J40383" s="3"/>
      <c r="K40383" s="5"/>
      <c r="L40383" s="8"/>
      <c r="N40383" s="5"/>
      <c r="O40383" s="10"/>
      <c r="P40383" s="8"/>
    </row>
    <row r="40384" spans="1:16" s="2" customFormat="1" x14ac:dyDescent="0.15">
      <c r="A40384" s="3"/>
      <c r="B40384" s="3"/>
      <c r="J40384" s="3"/>
      <c r="K40384" s="5"/>
      <c r="L40384" s="8"/>
      <c r="N40384" s="5"/>
      <c r="O40384" s="10"/>
      <c r="P40384" s="8"/>
    </row>
    <row r="40385" spans="1:16" s="2" customFormat="1" x14ac:dyDescent="0.15">
      <c r="A40385" s="3"/>
      <c r="B40385" s="3"/>
      <c r="J40385" s="3"/>
      <c r="K40385" s="5"/>
      <c r="L40385" s="8"/>
      <c r="N40385" s="5"/>
      <c r="O40385" s="10"/>
      <c r="P40385" s="8"/>
    </row>
    <row r="40386" spans="1:16" s="2" customFormat="1" x14ac:dyDescent="0.15">
      <c r="A40386" s="3"/>
      <c r="B40386" s="3"/>
      <c r="J40386" s="3"/>
      <c r="K40386" s="5"/>
      <c r="L40386" s="8"/>
      <c r="N40386" s="5"/>
      <c r="O40386" s="10"/>
      <c r="P40386" s="8"/>
    </row>
    <row r="40387" spans="1:16" s="2" customFormat="1" x14ac:dyDescent="0.15">
      <c r="A40387" s="3"/>
      <c r="B40387" s="3"/>
      <c r="J40387" s="3"/>
      <c r="K40387" s="5"/>
      <c r="L40387" s="8"/>
      <c r="N40387" s="5"/>
      <c r="O40387" s="10"/>
      <c r="P40387" s="8"/>
    </row>
    <row r="40388" spans="1:16" s="2" customFormat="1" x14ac:dyDescent="0.15">
      <c r="A40388" s="3"/>
      <c r="B40388" s="3"/>
      <c r="J40388" s="3"/>
      <c r="K40388" s="5"/>
      <c r="L40388" s="8"/>
      <c r="N40388" s="5"/>
      <c r="O40388" s="10"/>
      <c r="P40388" s="8"/>
    </row>
    <row r="40389" spans="1:16" s="2" customFormat="1" x14ac:dyDescent="0.15">
      <c r="A40389" s="3"/>
      <c r="B40389" s="3"/>
      <c r="J40389" s="3"/>
      <c r="K40389" s="5"/>
      <c r="L40389" s="8"/>
      <c r="N40389" s="5"/>
      <c r="O40389" s="10"/>
      <c r="P40389" s="8"/>
    </row>
    <row r="40390" spans="1:16" s="2" customFormat="1" x14ac:dyDescent="0.15">
      <c r="A40390" s="3"/>
      <c r="B40390" s="3"/>
      <c r="J40390" s="3"/>
      <c r="K40390" s="5"/>
      <c r="L40390" s="8"/>
      <c r="N40390" s="5"/>
      <c r="O40390" s="10"/>
      <c r="P40390" s="8"/>
    </row>
    <row r="40391" spans="1:16" s="2" customFormat="1" x14ac:dyDescent="0.15">
      <c r="A40391" s="3"/>
      <c r="B40391" s="3"/>
      <c r="J40391" s="3"/>
      <c r="K40391" s="5"/>
      <c r="L40391" s="8"/>
      <c r="N40391" s="5"/>
      <c r="O40391" s="10"/>
      <c r="P40391" s="8"/>
    </row>
    <row r="40392" spans="1:16" s="2" customFormat="1" x14ac:dyDescent="0.15">
      <c r="A40392" s="3"/>
      <c r="B40392" s="3"/>
      <c r="J40392" s="3"/>
      <c r="K40392" s="5"/>
      <c r="L40392" s="8"/>
      <c r="N40392" s="5"/>
      <c r="O40392" s="10"/>
      <c r="P40392" s="8"/>
    </row>
    <row r="40393" spans="1:16" s="2" customFormat="1" x14ac:dyDescent="0.15">
      <c r="A40393" s="3"/>
      <c r="B40393" s="3"/>
      <c r="J40393" s="3"/>
      <c r="K40393" s="5"/>
      <c r="L40393" s="8"/>
      <c r="N40393" s="5"/>
      <c r="O40393" s="10"/>
      <c r="P40393" s="8"/>
    </row>
    <row r="40394" spans="1:16" s="2" customFormat="1" x14ac:dyDescent="0.15">
      <c r="A40394" s="3"/>
      <c r="B40394" s="3"/>
      <c r="J40394" s="3"/>
      <c r="K40394" s="5"/>
      <c r="L40394" s="8"/>
      <c r="N40394" s="5"/>
      <c r="O40394" s="10"/>
      <c r="P40394" s="8"/>
    </row>
    <row r="40395" spans="1:16" s="2" customFormat="1" x14ac:dyDescent="0.15">
      <c r="A40395" s="3"/>
      <c r="B40395" s="3"/>
      <c r="J40395" s="3"/>
      <c r="K40395" s="5"/>
      <c r="L40395" s="8"/>
      <c r="N40395" s="5"/>
      <c r="O40395" s="10"/>
      <c r="P40395" s="8"/>
    </row>
    <row r="40396" spans="1:16" s="2" customFormat="1" x14ac:dyDescent="0.15">
      <c r="A40396" s="3"/>
      <c r="B40396" s="3"/>
      <c r="J40396" s="3"/>
      <c r="K40396" s="5"/>
      <c r="L40396" s="8"/>
      <c r="N40396" s="5"/>
      <c r="O40396" s="10"/>
      <c r="P40396" s="8"/>
    </row>
    <row r="40397" spans="1:16" s="2" customFormat="1" x14ac:dyDescent="0.15">
      <c r="A40397" s="3"/>
      <c r="B40397" s="3"/>
      <c r="J40397" s="3"/>
      <c r="K40397" s="5"/>
      <c r="L40397" s="8"/>
      <c r="N40397" s="5"/>
      <c r="O40397" s="10"/>
      <c r="P40397" s="8"/>
    </row>
    <row r="40398" spans="1:16" s="2" customFormat="1" x14ac:dyDescent="0.15">
      <c r="A40398" s="3"/>
      <c r="B40398" s="3"/>
      <c r="J40398" s="3"/>
      <c r="K40398" s="5"/>
      <c r="L40398" s="8"/>
      <c r="N40398" s="5"/>
      <c r="O40398" s="10"/>
      <c r="P40398" s="8"/>
    </row>
    <row r="40399" spans="1:16" s="2" customFormat="1" x14ac:dyDescent="0.15">
      <c r="A40399" s="3"/>
      <c r="B40399" s="3"/>
      <c r="J40399" s="3"/>
      <c r="K40399" s="5"/>
      <c r="L40399" s="8"/>
      <c r="N40399" s="5"/>
      <c r="O40399" s="10"/>
      <c r="P40399" s="8"/>
    </row>
    <row r="40400" spans="1:16" s="2" customFormat="1" x14ac:dyDescent="0.15">
      <c r="A40400" s="3"/>
      <c r="B40400" s="3"/>
      <c r="J40400" s="3"/>
      <c r="K40400" s="5"/>
      <c r="L40400" s="8"/>
      <c r="N40400" s="5"/>
      <c r="O40400" s="10"/>
      <c r="P40400" s="8"/>
    </row>
    <row r="40401" spans="1:16" s="2" customFormat="1" x14ac:dyDescent="0.15">
      <c r="A40401" s="3"/>
      <c r="B40401" s="3"/>
      <c r="J40401" s="3"/>
      <c r="K40401" s="5"/>
      <c r="L40401" s="8"/>
      <c r="N40401" s="5"/>
      <c r="O40401" s="10"/>
      <c r="P40401" s="8"/>
    </row>
    <row r="40402" spans="1:16" s="2" customFormat="1" x14ac:dyDescent="0.15">
      <c r="A40402" s="3"/>
      <c r="B40402" s="3"/>
      <c r="J40402" s="3"/>
      <c r="K40402" s="5"/>
      <c r="L40402" s="8"/>
      <c r="N40402" s="5"/>
      <c r="O40402" s="10"/>
      <c r="P40402" s="8"/>
    </row>
    <row r="40403" spans="1:16" s="2" customFormat="1" x14ac:dyDescent="0.15">
      <c r="A40403" s="3"/>
      <c r="B40403" s="3"/>
      <c r="J40403" s="3"/>
      <c r="K40403" s="5"/>
      <c r="L40403" s="8"/>
      <c r="N40403" s="5"/>
      <c r="O40403" s="10"/>
      <c r="P40403" s="8"/>
    </row>
    <row r="40404" spans="1:16" s="2" customFormat="1" x14ac:dyDescent="0.15">
      <c r="A40404" s="3"/>
      <c r="B40404" s="3"/>
      <c r="J40404" s="3"/>
      <c r="K40404" s="5"/>
      <c r="L40404" s="8"/>
      <c r="N40404" s="5"/>
      <c r="O40404" s="10"/>
      <c r="P40404" s="8"/>
    </row>
    <row r="40405" spans="1:16" s="2" customFormat="1" x14ac:dyDescent="0.15">
      <c r="A40405" s="3"/>
      <c r="B40405" s="3"/>
      <c r="J40405" s="3"/>
      <c r="K40405" s="5"/>
      <c r="L40405" s="8"/>
      <c r="N40405" s="5"/>
      <c r="O40405" s="10"/>
      <c r="P40405" s="8"/>
    </row>
    <row r="40406" spans="1:16" s="2" customFormat="1" x14ac:dyDescent="0.15">
      <c r="A40406" s="3"/>
      <c r="B40406" s="3"/>
      <c r="J40406" s="3"/>
      <c r="K40406" s="5"/>
      <c r="L40406" s="8"/>
      <c r="N40406" s="5"/>
      <c r="O40406" s="10"/>
      <c r="P40406" s="8"/>
    </row>
    <row r="40407" spans="1:16" s="2" customFormat="1" x14ac:dyDescent="0.15">
      <c r="A40407" s="3"/>
      <c r="B40407" s="3"/>
      <c r="J40407" s="3"/>
      <c r="K40407" s="5"/>
      <c r="L40407" s="8"/>
      <c r="N40407" s="5"/>
      <c r="O40407" s="10"/>
      <c r="P40407" s="8"/>
    </row>
    <row r="40408" spans="1:16" s="2" customFormat="1" x14ac:dyDescent="0.15">
      <c r="A40408" s="3"/>
      <c r="B40408" s="3"/>
      <c r="J40408" s="3"/>
      <c r="K40408" s="5"/>
      <c r="L40408" s="8"/>
      <c r="N40408" s="5"/>
      <c r="O40408" s="10"/>
      <c r="P40408" s="8"/>
    </row>
    <row r="40409" spans="1:16" s="2" customFormat="1" x14ac:dyDescent="0.15">
      <c r="A40409" s="3"/>
      <c r="B40409" s="3"/>
      <c r="J40409" s="3"/>
      <c r="K40409" s="5"/>
      <c r="L40409" s="8"/>
      <c r="N40409" s="5"/>
      <c r="O40409" s="10"/>
      <c r="P40409" s="8"/>
    </row>
    <row r="40410" spans="1:16" s="2" customFormat="1" x14ac:dyDescent="0.15">
      <c r="A40410" s="3"/>
      <c r="B40410" s="3"/>
      <c r="J40410" s="3"/>
      <c r="K40410" s="5"/>
      <c r="L40410" s="8"/>
      <c r="N40410" s="5"/>
      <c r="O40410" s="10"/>
      <c r="P40410" s="8"/>
    </row>
    <row r="40411" spans="1:16" s="2" customFormat="1" x14ac:dyDescent="0.15">
      <c r="A40411" s="3"/>
      <c r="B40411" s="3"/>
      <c r="J40411" s="3"/>
      <c r="K40411" s="5"/>
      <c r="L40411" s="8"/>
      <c r="N40411" s="5"/>
      <c r="O40411" s="10"/>
      <c r="P40411" s="8"/>
    </row>
    <row r="40412" spans="1:16" s="2" customFormat="1" x14ac:dyDescent="0.15">
      <c r="A40412" s="3"/>
      <c r="B40412" s="3"/>
      <c r="J40412" s="3"/>
      <c r="K40412" s="5"/>
      <c r="L40412" s="8"/>
      <c r="N40412" s="5"/>
      <c r="O40412" s="10"/>
      <c r="P40412" s="8"/>
    </row>
    <row r="40413" spans="1:16" s="2" customFormat="1" x14ac:dyDescent="0.15">
      <c r="A40413" s="3"/>
      <c r="B40413" s="3"/>
      <c r="J40413" s="3"/>
      <c r="K40413" s="5"/>
      <c r="L40413" s="8"/>
      <c r="N40413" s="5"/>
      <c r="O40413" s="10"/>
      <c r="P40413" s="8"/>
    </row>
    <row r="40414" spans="1:16" s="2" customFormat="1" x14ac:dyDescent="0.15">
      <c r="A40414" s="3"/>
      <c r="B40414" s="3"/>
      <c r="J40414" s="3"/>
      <c r="K40414" s="5"/>
      <c r="L40414" s="8"/>
      <c r="N40414" s="5"/>
      <c r="O40414" s="10"/>
      <c r="P40414" s="8"/>
    </row>
    <row r="40415" spans="1:16" s="2" customFormat="1" x14ac:dyDescent="0.15">
      <c r="A40415" s="3"/>
      <c r="B40415" s="3"/>
      <c r="J40415" s="3"/>
      <c r="K40415" s="5"/>
      <c r="L40415" s="8"/>
      <c r="N40415" s="5"/>
      <c r="O40415" s="10"/>
      <c r="P40415" s="8"/>
    </row>
    <row r="40416" spans="1:16" s="2" customFormat="1" x14ac:dyDescent="0.15">
      <c r="A40416" s="3"/>
      <c r="B40416" s="3"/>
      <c r="J40416" s="3"/>
      <c r="K40416" s="5"/>
      <c r="L40416" s="8"/>
      <c r="N40416" s="5"/>
      <c r="O40416" s="10"/>
      <c r="P40416" s="8"/>
    </row>
    <row r="40417" spans="1:16" s="2" customFormat="1" x14ac:dyDescent="0.15">
      <c r="A40417" s="3"/>
      <c r="B40417" s="3"/>
      <c r="J40417" s="3"/>
      <c r="K40417" s="5"/>
      <c r="L40417" s="8"/>
      <c r="N40417" s="5"/>
      <c r="O40417" s="10"/>
      <c r="P40417" s="8"/>
    </row>
    <row r="40418" spans="1:16" s="2" customFormat="1" x14ac:dyDescent="0.15">
      <c r="A40418" s="3"/>
      <c r="B40418" s="3"/>
      <c r="J40418" s="3"/>
      <c r="K40418" s="5"/>
      <c r="L40418" s="8"/>
      <c r="N40418" s="5"/>
      <c r="O40418" s="10"/>
      <c r="P40418" s="8"/>
    </row>
    <row r="40419" spans="1:16" s="2" customFormat="1" x14ac:dyDescent="0.15">
      <c r="A40419" s="3"/>
      <c r="B40419" s="3"/>
      <c r="J40419" s="3"/>
      <c r="K40419" s="5"/>
      <c r="L40419" s="8"/>
      <c r="N40419" s="5"/>
      <c r="O40419" s="10"/>
      <c r="P40419" s="8"/>
    </row>
    <row r="40420" spans="1:16" s="2" customFormat="1" x14ac:dyDescent="0.15">
      <c r="A40420" s="3"/>
      <c r="B40420" s="3"/>
      <c r="J40420" s="3"/>
      <c r="K40420" s="5"/>
      <c r="L40420" s="8"/>
      <c r="N40420" s="5"/>
      <c r="O40420" s="10"/>
      <c r="P40420" s="8"/>
    </row>
    <row r="40421" spans="1:16" s="2" customFormat="1" x14ac:dyDescent="0.15">
      <c r="A40421" s="3"/>
      <c r="B40421" s="3"/>
      <c r="J40421" s="3"/>
      <c r="K40421" s="5"/>
      <c r="L40421" s="8"/>
      <c r="N40421" s="5"/>
      <c r="O40421" s="10"/>
      <c r="P40421" s="8"/>
    </row>
    <row r="40422" spans="1:16" s="2" customFormat="1" x14ac:dyDescent="0.15">
      <c r="A40422" s="3"/>
      <c r="B40422" s="3"/>
      <c r="J40422" s="3"/>
      <c r="K40422" s="5"/>
      <c r="L40422" s="8"/>
      <c r="N40422" s="5"/>
      <c r="O40422" s="10"/>
      <c r="P40422" s="8"/>
    </row>
    <row r="40423" spans="1:16" s="2" customFormat="1" x14ac:dyDescent="0.15">
      <c r="A40423" s="3"/>
      <c r="B40423" s="3"/>
      <c r="J40423" s="3"/>
      <c r="K40423" s="5"/>
      <c r="L40423" s="8"/>
      <c r="N40423" s="5"/>
      <c r="O40423" s="10"/>
      <c r="P40423" s="8"/>
    </row>
    <row r="40424" spans="1:16" s="2" customFormat="1" x14ac:dyDescent="0.15">
      <c r="A40424" s="3"/>
      <c r="B40424" s="3"/>
      <c r="J40424" s="3"/>
      <c r="K40424" s="5"/>
      <c r="L40424" s="8"/>
      <c r="N40424" s="5"/>
      <c r="O40424" s="10"/>
      <c r="P40424" s="8"/>
    </row>
    <row r="40425" spans="1:16" s="2" customFormat="1" x14ac:dyDescent="0.15">
      <c r="A40425" s="3"/>
      <c r="B40425" s="3"/>
      <c r="J40425" s="3"/>
      <c r="K40425" s="5"/>
      <c r="L40425" s="8"/>
      <c r="N40425" s="5"/>
      <c r="O40425" s="10"/>
      <c r="P40425" s="8"/>
    </row>
    <row r="40426" spans="1:16" s="2" customFormat="1" x14ac:dyDescent="0.15">
      <c r="A40426" s="3"/>
      <c r="B40426" s="3"/>
      <c r="J40426" s="3"/>
      <c r="K40426" s="5"/>
      <c r="L40426" s="8"/>
      <c r="N40426" s="5"/>
      <c r="O40426" s="10"/>
      <c r="P40426" s="8"/>
    </row>
    <row r="40427" spans="1:16" s="2" customFormat="1" x14ac:dyDescent="0.15">
      <c r="A40427" s="3"/>
      <c r="B40427" s="3"/>
      <c r="J40427" s="3"/>
      <c r="K40427" s="5"/>
      <c r="L40427" s="8"/>
      <c r="N40427" s="5"/>
      <c r="O40427" s="10"/>
      <c r="P40427" s="8"/>
    </row>
    <row r="40428" spans="1:16" s="2" customFormat="1" x14ac:dyDescent="0.15">
      <c r="A40428" s="3"/>
      <c r="B40428" s="3"/>
      <c r="J40428" s="3"/>
      <c r="K40428" s="5"/>
      <c r="L40428" s="8"/>
      <c r="N40428" s="5"/>
      <c r="O40428" s="10"/>
      <c r="P40428" s="8"/>
    </row>
    <row r="40429" spans="1:16" s="2" customFormat="1" x14ac:dyDescent="0.15">
      <c r="A40429" s="3"/>
      <c r="B40429" s="3"/>
      <c r="J40429" s="3"/>
      <c r="K40429" s="5"/>
      <c r="L40429" s="8"/>
      <c r="N40429" s="5"/>
      <c r="O40429" s="10"/>
      <c r="P40429" s="8"/>
    </row>
    <row r="40430" spans="1:16" s="2" customFormat="1" x14ac:dyDescent="0.15">
      <c r="A40430" s="3"/>
      <c r="B40430" s="3"/>
      <c r="J40430" s="3"/>
      <c r="K40430" s="5"/>
      <c r="L40430" s="8"/>
      <c r="N40430" s="5"/>
      <c r="O40430" s="10"/>
      <c r="P40430" s="8"/>
    </row>
    <row r="40431" spans="1:16" s="2" customFormat="1" x14ac:dyDescent="0.15">
      <c r="A40431" s="3"/>
      <c r="B40431" s="3"/>
      <c r="J40431" s="3"/>
      <c r="K40431" s="5"/>
      <c r="L40431" s="8"/>
      <c r="N40431" s="5"/>
      <c r="O40431" s="10"/>
      <c r="P40431" s="8"/>
    </row>
    <row r="40432" spans="1:16" s="2" customFormat="1" x14ac:dyDescent="0.15">
      <c r="A40432" s="3"/>
      <c r="B40432" s="3"/>
      <c r="J40432" s="3"/>
      <c r="K40432" s="5"/>
      <c r="L40432" s="8"/>
      <c r="N40432" s="5"/>
      <c r="O40432" s="10"/>
      <c r="P40432" s="8"/>
    </row>
    <row r="40433" spans="1:16" s="2" customFormat="1" x14ac:dyDescent="0.15">
      <c r="A40433" s="3"/>
      <c r="B40433" s="3"/>
      <c r="J40433" s="3"/>
      <c r="K40433" s="5"/>
      <c r="L40433" s="8"/>
      <c r="N40433" s="5"/>
      <c r="O40433" s="10"/>
      <c r="P40433" s="8"/>
    </row>
    <row r="40434" spans="1:16" s="2" customFormat="1" x14ac:dyDescent="0.15">
      <c r="A40434" s="3"/>
      <c r="B40434" s="3"/>
      <c r="J40434" s="3"/>
      <c r="K40434" s="5"/>
      <c r="L40434" s="8"/>
      <c r="N40434" s="5"/>
      <c r="O40434" s="10"/>
      <c r="P40434" s="8"/>
    </row>
    <row r="40435" spans="1:16" s="2" customFormat="1" x14ac:dyDescent="0.15">
      <c r="A40435" s="3"/>
      <c r="B40435" s="3"/>
      <c r="J40435" s="3"/>
      <c r="K40435" s="5"/>
      <c r="L40435" s="8"/>
      <c r="N40435" s="5"/>
      <c r="O40435" s="10"/>
      <c r="P40435" s="8"/>
    </row>
    <row r="40436" spans="1:16" s="2" customFormat="1" x14ac:dyDescent="0.15">
      <c r="A40436" s="3"/>
      <c r="B40436" s="3"/>
      <c r="J40436" s="3"/>
      <c r="K40436" s="5"/>
      <c r="L40436" s="8"/>
      <c r="N40436" s="5"/>
      <c r="O40436" s="10"/>
      <c r="P40436" s="8"/>
    </row>
    <row r="40437" spans="1:16" s="2" customFormat="1" x14ac:dyDescent="0.15">
      <c r="A40437" s="3"/>
      <c r="B40437" s="3"/>
      <c r="J40437" s="3"/>
      <c r="K40437" s="5"/>
      <c r="L40437" s="8"/>
      <c r="N40437" s="5"/>
      <c r="O40437" s="10"/>
      <c r="P40437" s="8"/>
    </row>
    <row r="40438" spans="1:16" s="2" customFormat="1" x14ac:dyDescent="0.15">
      <c r="A40438" s="3"/>
      <c r="B40438" s="3"/>
      <c r="J40438" s="3"/>
      <c r="K40438" s="5"/>
      <c r="L40438" s="8"/>
      <c r="N40438" s="5"/>
      <c r="O40438" s="10"/>
      <c r="P40438" s="8"/>
    </row>
    <row r="40439" spans="1:16" s="2" customFormat="1" x14ac:dyDescent="0.15">
      <c r="A40439" s="3"/>
      <c r="B40439" s="3"/>
      <c r="J40439" s="3"/>
      <c r="K40439" s="5"/>
      <c r="L40439" s="8"/>
      <c r="N40439" s="5"/>
      <c r="O40439" s="10"/>
      <c r="P40439" s="8"/>
    </row>
    <row r="40440" spans="1:16" s="2" customFormat="1" x14ac:dyDescent="0.15">
      <c r="A40440" s="3"/>
      <c r="B40440" s="3"/>
      <c r="J40440" s="3"/>
      <c r="K40440" s="5"/>
      <c r="L40440" s="8"/>
      <c r="N40440" s="5"/>
      <c r="O40440" s="10"/>
      <c r="P40440" s="8"/>
    </row>
    <row r="40441" spans="1:16" s="2" customFormat="1" x14ac:dyDescent="0.15">
      <c r="A40441" s="3"/>
      <c r="B40441" s="3"/>
      <c r="J40441" s="3"/>
      <c r="K40441" s="5"/>
      <c r="L40441" s="8"/>
      <c r="N40441" s="5"/>
      <c r="O40441" s="10"/>
      <c r="P40441" s="8"/>
    </row>
    <row r="40442" spans="1:16" s="2" customFormat="1" x14ac:dyDescent="0.15">
      <c r="A40442" s="3"/>
      <c r="B40442" s="3"/>
      <c r="J40442" s="3"/>
      <c r="K40442" s="5"/>
      <c r="L40442" s="8"/>
      <c r="N40442" s="5"/>
      <c r="O40442" s="10"/>
      <c r="P40442" s="8"/>
    </row>
    <row r="40443" spans="1:16" s="2" customFormat="1" x14ac:dyDescent="0.15">
      <c r="A40443" s="3"/>
      <c r="B40443" s="3"/>
      <c r="J40443" s="3"/>
      <c r="K40443" s="5"/>
      <c r="L40443" s="8"/>
      <c r="N40443" s="5"/>
      <c r="O40443" s="10"/>
      <c r="P40443" s="8"/>
    </row>
    <row r="40444" spans="1:16" s="2" customFormat="1" x14ac:dyDescent="0.15">
      <c r="A40444" s="3"/>
      <c r="B40444" s="3"/>
      <c r="J40444" s="3"/>
      <c r="K40444" s="5"/>
      <c r="L40444" s="8"/>
      <c r="N40444" s="5"/>
      <c r="O40444" s="10"/>
      <c r="P40444" s="8"/>
    </row>
    <row r="40445" spans="1:16" s="2" customFormat="1" x14ac:dyDescent="0.15">
      <c r="A40445" s="3"/>
      <c r="B40445" s="3"/>
      <c r="J40445" s="3"/>
      <c r="K40445" s="5"/>
      <c r="L40445" s="8"/>
      <c r="N40445" s="5"/>
      <c r="O40445" s="10"/>
      <c r="P40445" s="8"/>
    </row>
    <row r="40446" spans="1:16" s="2" customFormat="1" x14ac:dyDescent="0.15">
      <c r="A40446" s="3"/>
      <c r="B40446" s="3"/>
      <c r="J40446" s="3"/>
      <c r="K40446" s="5"/>
      <c r="L40446" s="8"/>
      <c r="N40446" s="5"/>
      <c r="O40446" s="10"/>
      <c r="P40446" s="8"/>
    </row>
    <row r="40447" spans="1:16" s="2" customFormat="1" x14ac:dyDescent="0.15">
      <c r="A40447" s="3"/>
      <c r="B40447" s="3"/>
      <c r="J40447" s="3"/>
      <c r="K40447" s="5"/>
      <c r="L40447" s="8"/>
      <c r="N40447" s="5"/>
      <c r="O40447" s="10"/>
      <c r="P40447" s="8"/>
    </row>
    <row r="40448" spans="1:16" s="2" customFormat="1" x14ac:dyDescent="0.15">
      <c r="A40448" s="3"/>
      <c r="B40448" s="3"/>
      <c r="J40448" s="3"/>
      <c r="K40448" s="5"/>
      <c r="L40448" s="8"/>
      <c r="N40448" s="5"/>
      <c r="O40448" s="10"/>
      <c r="P40448" s="8"/>
    </row>
    <row r="40449" spans="1:16" s="2" customFormat="1" x14ac:dyDescent="0.15">
      <c r="A40449" s="3"/>
      <c r="B40449" s="3"/>
      <c r="J40449" s="3"/>
      <c r="K40449" s="5"/>
      <c r="L40449" s="8"/>
      <c r="N40449" s="5"/>
      <c r="O40449" s="10"/>
      <c r="P40449" s="8"/>
    </row>
    <row r="40450" spans="1:16" s="2" customFormat="1" x14ac:dyDescent="0.15">
      <c r="A40450" s="3"/>
      <c r="B40450" s="3"/>
      <c r="J40450" s="3"/>
      <c r="K40450" s="5"/>
      <c r="L40450" s="8"/>
      <c r="N40450" s="5"/>
      <c r="O40450" s="10"/>
      <c r="P40450" s="8"/>
    </row>
    <row r="40451" spans="1:16" s="2" customFormat="1" x14ac:dyDescent="0.15">
      <c r="A40451" s="3"/>
      <c r="B40451" s="3"/>
      <c r="J40451" s="3"/>
      <c r="K40451" s="5"/>
      <c r="L40451" s="8"/>
      <c r="N40451" s="5"/>
      <c r="O40451" s="10"/>
      <c r="P40451" s="8"/>
    </row>
    <row r="40452" spans="1:16" s="2" customFormat="1" x14ac:dyDescent="0.15">
      <c r="A40452" s="3"/>
      <c r="B40452" s="3"/>
      <c r="J40452" s="3"/>
      <c r="K40452" s="5"/>
      <c r="L40452" s="8"/>
      <c r="N40452" s="5"/>
      <c r="O40452" s="10"/>
      <c r="P40452" s="8"/>
    </row>
    <row r="40453" spans="1:16" s="2" customFormat="1" x14ac:dyDescent="0.15">
      <c r="A40453" s="3"/>
      <c r="B40453" s="3"/>
      <c r="J40453" s="3"/>
      <c r="K40453" s="5"/>
      <c r="L40453" s="8"/>
      <c r="N40453" s="5"/>
      <c r="O40453" s="10"/>
      <c r="P40453" s="8"/>
    </row>
    <row r="40454" spans="1:16" s="2" customFormat="1" x14ac:dyDescent="0.15">
      <c r="A40454" s="3"/>
      <c r="B40454" s="3"/>
      <c r="J40454" s="3"/>
      <c r="K40454" s="5"/>
      <c r="L40454" s="8"/>
      <c r="N40454" s="5"/>
      <c r="O40454" s="10"/>
      <c r="P40454" s="8"/>
    </row>
    <row r="40455" spans="1:16" s="2" customFormat="1" x14ac:dyDescent="0.15">
      <c r="A40455" s="3"/>
      <c r="B40455" s="3"/>
      <c r="J40455" s="3"/>
      <c r="K40455" s="5"/>
      <c r="L40455" s="8"/>
      <c r="N40455" s="5"/>
      <c r="O40455" s="10"/>
      <c r="P40455" s="8"/>
    </row>
    <row r="40456" spans="1:16" s="2" customFormat="1" x14ac:dyDescent="0.15">
      <c r="A40456" s="3"/>
      <c r="B40456" s="3"/>
      <c r="J40456" s="3"/>
      <c r="K40456" s="5"/>
      <c r="L40456" s="8"/>
      <c r="N40456" s="5"/>
      <c r="O40456" s="10"/>
      <c r="P40456" s="8"/>
    </row>
    <row r="40457" spans="1:16" s="2" customFormat="1" x14ac:dyDescent="0.15">
      <c r="A40457" s="3"/>
      <c r="B40457" s="3"/>
      <c r="J40457" s="3"/>
      <c r="K40457" s="5"/>
      <c r="L40457" s="8"/>
      <c r="N40457" s="5"/>
      <c r="O40457" s="10"/>
      <c r="P40457" s="8"/>
    </row>
    <row r="40458" spans="1:16" s="2" customFormat="1" x14ac:dyDescent="0.15">
      <c r="A40458" s="3"/>
      <c r="B40458" s="3"/>
      <c r="J40458" s="3"/>
      <c r="K40458" s="5"/>
      <c r="L40458" s="8"/>
      <c r="N40458" s="5"/>
      <c r="O40458" s="10"/>
      <c r="P40458" s="8"/>
    </row>
    <row r="40459" spans="1:16" s="2" customFormat="1" x14ac:dyDescent="0.15">
      <c r="A40459" s="3"/>
      <c r="B40459" s="3"/>
      <c r="J40459" s="3"/>
      <c r="K40459" s="5"/>
      <c r="L40459" s="8"/>
      <c r="N40459" s="5"/>
      <c r="O40459" s="10"/>
      <c r="P40459" s="8"/>
    </row>
    <row r="40460" spans="1:16" s="2" customFormat="1" x14ac:dyDescent="0.15">
      <c r="A40460" s="3"/>
      <c r="B40460" s="3"/>
      <c r="J40460" s="3"/>
      <c r="K40460" s="5"/>
      <c r="L40460" s="8"/>
      <c r="N40460" s="5"/>
      <c r="O40460" s="10"/>
      <c r="P40460" s="8"/>
    </row>
    <row r="40461" spans="1:16" s="2" customFormat="1" x14ac:dyDescent="0.15">
      <c r="A40461" s="3"/>
      <c r="B40461" s="3"/>
      <c r="J40461" s="3"/>
      <c r="K40461" s="5"/>
      <c r="L40461" s="8"/>
      <c r="N40461" s="5"/>
      <c r="O40461" s="10"/>
      <c r="P40461" s="8"/>
    </row>
    <row r="40462" spans="1:16" s="2" customFormat="1" x14ac:dyDescent="0.15">
      <c r="A40462" s="3"/>
      <c r="B40462" s="3"/>
      <c r="J40462" s="3"/>
      <c r="K40462" s="5"/>
      <c r="L40462" s="8"/>
      <c r="N40462" s="5"/>
      <c r="O40462" s="10"/>
      <c r="P40462" s="8"/>
    </row>
    <row r="40463" spans="1:16" s="2" customFormat="1" x14ac:dyDescent="0.15">
      <c r="A40463" s="3"/>
      <c r="B40463" s="3"/>
      <c r="J40463" s="3"/>
      <c r="K40463" s="5"/>
      <c r="L40463" s="8"/>
      <c r="N40463" s="5"/>
      <c r="O40463" s="10"/>
      <c r="P40463" s="8"/>
    </row>
    <row r="40464" spans="1:16" s="2" customFormat="1" x14ac:dyDescent="0.15">
      <c r="A40464" s="3"/>
      <c r="B40464" s="3"/>
      <c r="J40464" s="3"/>
      <c r="K40464" s="5"/>
      <c r="L40464" s="8"/>
      <c r="N40464" s="5"/>
      <c r="O40464" s="10"/>
      <c r="P40464" s="8"/>
    </row>
    <row r="40465" spans="1:16" s="2" customFormat="1" x14ac:dyDescent="0.15">
      <c r="A40465" s="3"/>
      <c r="B40465" s="3"/>
      <c r="J40465" s="3"/>
      <c r="K40465" s="5"/>
      <c r="L40465" s="8"/>
      <c r="N40465" s="5"/>
      <c r="O40465" s="10"/>
      <c r="P40465" s="8"/>
    </row>
    <row r="40466" spans="1:16" s="2" customFormat="1" x14ac:dyDescent="0.15">
      <c r="A40466" s="3"/>
      <c r="B40466" s="3"/>
      <c r="J40466" s="3"/>
      <c r="K40466" s="5"/>
      <c r="L40466" s="8"/>
      <c r="N40466" s="5"/>
      <c r="O40466" s="10"/>
      <c r="P40466" s="8"/>
    </row>
    <row r="40467" spans="1:16" s="2" customFormat="1" x14ac:dyDescent="0.15">
      <c r="A40467" s="3"/>
      <c r="B40467" s="3"/>
      <c r="J40467" s="3"/>
      <c r="K40467" s="5"/>
      <c r="L40467" s="8"/>
      <c r="N40467" s="5"/>
      <c r="O40467" s="10"/>
      <c r="P40467" s="8"/>
    </row>
    <row r="40468" spans="1:16" s="2" customFormat="1" x14ac:dyDescent="0.15">
      <c r="A40468" s="3"/>
      <c r="B40468" s="3"/>
      <c r="J40468" s="3"/>
      <c r="K40468" s="5"/>
      <c r="L40468" s="8"/>
      <c r="N40468" s="5"/>
      <c r="O40468" s="10"/>
      <c r="P40468" s="8"/>
    </row>
    <row r="40469" spans="1:16" s="2" customFormat="1" x14ac:dyDescent="0.15">
      <c r="A40469" s="3"/>
      <c r="B40469" s="3"/>
      <c r="J40469" s="3"/>
      <c r="K40469" s="5"/>
      <c r="L40469" s="8"/>
      <c r="N40469" s="5"/>
      <c r="O40469" s="10"/>
      <c r="P40469" s="8"/>
    </row>
    <row r="40470" spans="1:16" s="2" customFormat="1" x14ac:dyDescent="0.15">
      <c r="A40470" s="3"/>
      <c r="B40470" s="3"/>
      <c r="J40470" s="3"/>
      <c r="K40470" s="5"/>
      <c r="L40470" s="8"/>
      <c r="N40470" s="5"/>
      <c r="O40470" s="10"/>
      <c r="P40470" s="8"/>
    </row>
    <row r="40471" spans="1:16" s="2" customFormat="1" x14ac:dyDescent="0.15">
      <c r="A40471" s="3"/>
      <c r="B40471" s="3"/>
      <c r="J40471" s="3"/>
      <c r="K40471" s="5"/>
      <c r="L40471" s="8"/>
      <c r="N40471" s="5"/>
      <c r="O40471" s="10"/>
      <c r="P40471" s="8"/>
    </row>
    <row r="40472" spans="1:16" s="2" customFormat="1" x14ac:dyDescent="0.15">
      <c r="A40472" s="3"/>
      <c r="B40472" s="3"/>
      <c r="J40472" s="3"/>
      <c r="K40472" s="5"/>
      <c r="L40472" s="8"/>
      <c r="N40472" s="5"/>
      <c r="O40472" s="10"/>
      <c r="P40472" s="8"/>
    </row>
    <row r="40473" spans="1:16" s="2" customFormat="1" x14ac:dyDescent="0.15">
      <c r="A40473" s="3"/>
      <c r="B40473" s="3"/>
      <c r="J40473" s="3"/>
      <c r="K40473" s="5"/>
      <c r="L40473" s="8"/>
      <c r="N40473" s="5"/>
      <c r="O40473" s="10"/>
      <c r="P40473" s="8"/>
    </row>
    <row r="40474" spans="1:16" s="2" customFormat="1" x14ac:dyDescent="0.15">
      <c r="A40474" s="3"/>
      <c r="B40474" s="3"/>
      <c r="J40474" s="3"/>
      <c r="K40474" s="5"/>
      <c r="L40474" s="8"/>
      <c r="N40474" s="5"/>
      <c r="O40474" s="10"/>
      <c r="P40474" s="8"/>
    </row>
    <row r="40475" spans="1:16" s="2" customFormat="1" x14ac:dyDescent="0.15">
      <c r="A40475" s="3"/>
      <c r="B40475" s="3"/>
      <c r="J40475" s="3"/>
      <c r="K40475" s="5"/>
      <c r="L40475" s="8"/>
      <c r="N40475" s="5"/>
      <c r="O40475" s="10"/>
      <c r="P40475" s="8"/>
    </row>
    <row r="40476" spans="1:16" s="2" customFormat="1" x14ac:dyDescent="0.15">
      <c r="A40476" s="3"/>
      <c r="B40476" s="3"/>
      <c r="J40476" s="3"/>
      <c r="K40476" s="5"/>
      <c r="L40476" s="8"/>
      <c r="N40476" s="5"/>
      <c r="O40476" s="10"/>
      <c r="P40476" s="8"/>
    </row>
    <row r="40477" spans="1:16" s="2" customFormat="1" x14ac:dyDescent="0.15">
      <c r="A40477" s="3"/>
      <c r="B40477" s="3"/>
      <c r="J40477" s="3"/>
      <c r="K40477" s="5"/>
      <c r="L40477" s="8"/>
      <c r="N40477" s="5"/>
      <c r="O40477" s="10"/>
      <c r="P40477" s="8"/>
    </row>
    <row r="40478" spans="1:16" s="2" customFormat="1" x14ac:dyDescent="0.15">
      <c r="A40478" s="3"/>
      <c r="B40478" s="3"/>
      <c r="J40478" s="3"/>
      <c r="K40478" s="5"/>
      <c r="L40478" s="8"/>
      <c r="N40478" s="5"/>
      <c r="O40478" s="10"/>
      <c r="P40478" s="8"/>
    </row>
    <row r="40479" spans="1:16" s="2" customFormat="1" x14ac:dyDescent="0.15">
      <c r="A40479" s="3"/>
      <c r="B40479" s="3"/>
      <c r="J40479" s="3"/>
      <c r="K40479" s="5"/>
      <c r="L40479" s="8"/>
      <c r="N40479" s="5"/>
      <c r="O40479" s="10"/>
      <c r="P40479" s="8"/>
    </row>
    <row r="40480" spans="1:16" s="2" customFormat="1" x14ac:dyDescent="0.15">
      <c r="A40480" s="3"/>
      <c r="B40480" s="3"/>
      <c r="J40480" s="3"/>
      <c r="K40480" s="5"/>
      <c r="L40480" s="8"/>
      <c r="N40480" s="5"/>
      <c r="O40480" s="10"/>
      <c r="P40480" s="8"/>
    </row>
    <row r="40481" spans="1:16" s="2" customFormat="1" x14ac:dyDescent="0.15">
      <c r="A40481" s="3"/>
      <c r="B40481" s="3"/>
      <c r="J40481" s="3"/>
      <c r="K40481" s="5"/>
      <c r="L40481" s="8"/>
      <c r="N40481" s="5"/>
      <c r="O40481" s="10"/>
      <c r="P40481" s="8"/>
    </row>
    <row r="40482" spans="1:16" s="2" customFormat="1" x14ac:dyDescent="0.15">
      <c r="A40482" s="3"/>
      <c r="B40482" s="3"/>
      <c r="J40482" s="3"/>
      <c r="K40482" s="5"/>
      <c r="L40482" s="8"/>
      <c r="N40482" s="5"/>
      <c r="O40482" s="10"/>
      <c r="P40482" s="8"/>
    </row>
    <row r="40483" spans="1:16" s="2" customFormat="1" x14ac:dyDescent="0.15">
      <c r="A40483" s="3"/>
      <c r="B40483" s="3"/>
      <c r="J40483" s="3"/>
      <c r="K40483" s="5"/>
      <c r="L40483" s="8"/>
      <c r="N40483" s="5"/>
      <c r="O40483" s="10"/>
      <c r="P40483" s="8"/>
    </row>
    <row r="40484" spans="1:16" s="2" customFormat="1" x14ac:dyDescent="0.15">
      <c r="A40484" s="3"/>
      <c r="B40484" s="3"/>
      <c r="J40484" s="3"/>
      <c r="K40484" s="5"/>
      <c r="L40484" s="8"/>
      <c r="N40484" s="5"/>
      <c r="O40484" s="10"/>
      <c r="P40484" s="8"/>
    </row>
    <row r="40485" spans="1:16" s="2" customFormat="1" x14ac:dyDescent="0.15">
      <c r="A40485" s="3"/>
      <c r="B40485" s="3"/>
      <c r="J40485" s="3"/>
      <c r="K40485" s="5"/>
      <c r="L40485" s="8"/>
      <c r="N40485" s="5"/>
      <c r="O40485" s="10"/>
      <c r="P40485" s="8"/>
    </row>
    <row r="40486" spans="1:16" s="2" customFormat="1" x14ac:dyDescent="0.15">
      <c r="A40486" s="3"/>
      <c r="B40486" s="3"/>
      <c r="J40486" s="3"/>
      <c r="K40486" s="5"/>
      <c r="L40486" s="8"/>
      <c r="N40486" s="5"/>
      <c r="O40486" s="10"/>
      <c r="P40486" s="8"/>
    </row>
    <row r="40487" spans="1:16" s="2" customFormat="1" x14ac:dyDescent="0.15">
      <c r="A40487" s="3"/>
      <c r="B40487" s="3"/>
      <c r="J40487" s="3"/>
      <c r="K40487" s="5"/>
      <c r="L40487" s="8"/>
      <c r="N40487" s="5"/>
      <c r="O40487" s="10"/>
      <c r="P40487" s="8"/>
    </row>
    <row r="40488" spans="1:16" s="2" customFormat="1" x14ac:dyDescent="0.15">
      <c r="A40488" s="3"/>
      <c r="B40488" s="3"/>
      <c r="J40488" s="3"/>
      <c r="K40488" s="5"/>
      <c r="L40488" s="8"/>
      <c r="N40488" s="5"/>
      <c r="O40488" s="10"/>
      <c r="P40488" s="8"/>
    </row>
    <row r="40489" spans="1:16" s="2" customFormat="1" x14ac:dyDescent="0.15">
      <c r="A40489" s="3"/>
      <c r="B40489" s="3"/>
      <c r="J40489" s="3"/>
      <c r="K40489" s="5"/>
      <c r="L40489" s="8"/>
      <c r="N40489" s="5"/>
      <c r="O40489" s="10"/>
      <c r="P40489" s="8"/>
    </row>
    <row r="40490" spans="1:16" s="2" customFormat="1" x14ac:dyDescent="0.15">
      <c r="A40490" s="3"/>
      <c r="B40490" s="3"/>
      <c r="J40490" s="3"/>
      <c r="K40490" s="5"/>
      <c r="L40490" s="8"/>
      <c r="N40490" s="5"/>
      <c r="O40490" s="10"/>
      <c r="P40490" s="8"/>
    </row>
    <row r="40491" spans="1:16" s="2" customFormat="1" x14ac:dyDescent="0.15">
      <c r="A40491" s="3"/>
      <c r="B40491" s="3"/>
      <c r="J40491" s="3"/>
      <c r="K40491" s="5"/>
      <c r="L40491" s="8"/>
      <c r="N40491" s="5"/>
      <c r="O40491" s="10"/>
      <c r="P40491" s="8"/>
    </row>
    <row r="40492" spans="1:16" s="2" customFormat="1" x14ac:dyDescent="0.15">
      <c r="A40492" s="3"/>
      <c r="B40492" s="3"/>
      <c r="J40492" s="3"/>
      <c r="K40492" s="5"/>
      <c r="L40492" s="8"/>
      <c r="N40492" s="5"/>
      <c r="O40492" s="10"/>
      <c r="P40492" s="8"/>
    </row>
    <row r="40493" spans="1:16" s="2" customFormat="1" x14ac:dyDescent="0.15">
      <c r="A40493" s="3"/>
      <c r="B40493" s="3"/>
      <c r="J40493" s="3"/>
      <c r="K40493" s="5"/>
      <c r="L40493" s="8"/>
      <c r="N40493" s="5"/>
      <c r="O40493" s="10"/>
      <c r="P40493" s="8"/>
    </row>
    <row r="40494" spans="1:16" s="2" customFormat="1" x14ac:dyDescent="0.15">
      <c r="A40494" s="3"/>
      <c r="B40494" s="3"/>
      <c r="J40494" s="3"/>
      <c r="K40494" s="5"/>
      <c r="L40494" s="8"/>
      <c r="N40494" s="5"/>
      <c r="O40494" s="10"/>
      <c r="P40494" s="8"/>
    </row>
    <row r="40495" spans="1:16" s="2" customFormat="1" x14ac:dyDescent="0.15">
      <c r="A40495" s="3"/>
      <c r="B40495" s="3"/>
      <c r="J40495" s="3"/>
      <c r="K40495" s="5"/>
      <c r="L40495" s="8"/>
      <c r="N40495" s="5"/>
      <c r="O40495" s="10"/>
      <c r="P40495" s="8"/>
    </row>
    <row r="40496" spans="1:16" s="2" customFormat="1" x14ac:dyDescent="0.15">
      <c r="A40496" s="3"/>
      <c r="B40496" s="3"/>
      <c r="J40496" s="3"/>
      <c r="K40496" s="5"/>
      <c r="L40496" s="8"/>
      <c r="N40496" s="5"/>
      <c r="O40496" s="10"/>
      <c r="P40496" s="8"/>
    </row>
    <row r="40497" spans="1:16" s="2" customFormat="1" x14ac:dyDescent="0.15">
      <c r="A40497" s="3"/>
      <c r="B40497" s="3"/>
      <c r="J40497" s="3"/>
      <c r="K40497" s="5"/>
      <c r="L40497" s="8"/>
      <c r="N40497" s="5"/>
      <c r="O40497" s="10"/>
      <c r="P40497" s="8"/>
    </row>
    <row r="40498" spans="1:16" s="2" customFormat="1" x14ac:dyDescent="0.15">
      <c r="A40498" s="3"/>
      <c r="B40498" s="3"/>
      <c r="J40498" s="3"/>
      <c r="K40498" s="5"/>
      <c r="L40498" s="8"/>
      <c r="N40498" s="5"/>
      <c r="O40498" s="10"/>
      <c r="P40498" s="8"/>
    </row>
    <row r="40499" spans="1:16" s="2" customFormat="1" x14ac:dyDescent="0.15">
      <c r="A40499" s="3"/>
      <c r="B40499" s="3"/>
      <c r="J40499" s="3"/>
      <c r="K40499" s="5"/>
      <c r="L40499" s="8"/>
      <c r="N40499" s="5"/>
      <c r="O40499" s="10"/>
      <c r="P40499" s="8"/>
    </row>
    <row r="40500" spans="1:16" s="2" customFormat="1" x14ac:dyDescent="0.15">
      <c r="A40500" s="3"/>
      <c r="B40500" s="3"/>
      <c r="J40500" s="3"/>
      <c r="K40500" s="5"/>
      <c r="L40500" s="8"/>
      <c r="N40500" s="5"/>
      <c r="O40500" s="10"/>
      <c r="P40500" s="8"/>
    </row>
    <row r="40501" spans="1:16" s="2" customFormat="1" x14ac:dyDescent="0.15">
      <c r="A40501" s="3"/>
      <c r="B40501" s="3"/>
      <c r="J40501" s="3"/>
      <c r="K40501" s="5"/>
      <c r="L40501" s="8"/>
      <c r="N40501" s="5"/>
      <c r="O40501" s="10"/>
      <c r="P40501" s="8"/>
    </row>
    <row r="40502" spans="1:16" s="2" customFormat="1" x14ac:dyDescent="0.15">
      <c r="A40502" s="3"/>
      <c r="B40502" s="3"/>
      <c r="J40502" s="3"/>
      <c r="K40502" s="5"/>
      <c r="L40502" s="8"/>
      <c r="N40502" s="5"/>
      <c r="O40502" s="10"/>
      <c r="P40502" s="8"/>
    </row>
    <row r="40503" spans="1:16" s="2" customFormat="1" x14ac:dyDescent="0.15">
      <c r="A40503" s="3"/>
      <c r="B40503" s="3"/>
      <c r="J40503" s="3"/>
      <c r="K40503" s="5"/>
      <c r="L40503" s="8"/>
      <c r="N40503" s="5"/>
      <c r="O40503" s="10"/>
      <c r="P40503" s="8"/>
    </row>
    <row r="40504" spans="1:16" s="2" customFormat="1" x14ac:dyDescent="0.15">
      <c r="A40504" s="3"/>
      <c r="B40504" s="3"/>
      <c r="J40504" s="3"/>
      <c r="K40504" s="5"/>
      <c r="L40504" s="8"/>
      <c r="N40504" s="5"/>
      <c r="O40504" s="10"/>
      <c r="P40504" s="8"/>
    </row>
    <row r="40505" spans="1:16" s="2" customFormat="1" x14ac:dyDescent="0.15">
      <c r="A40505" s="3"/>
      <c r="B40505" s="3"/>
      <c r="J40505" s="3"/>
      <c r="K40505" s="5"/>
      <c r="L40505" s="8"/>
      <c r="N40505" s="5"/>
      <c r="O40505" s="10"/>
      <c r="P40505" s="8"/>
    </row>
    <row r="40506" spans="1:16" s="2" customFormat="1" x14ac:dyDescent="0.15">
      <c r="A40506" s="3"/>
      <c r="B40506" s="3"/>
      <c r="J40506" s="3"/>
      <c r="K40506" s="5"/>
      <c r="L40506" s="8"/>
      <c r="N40506" s="5"/>
      <c r="O40506" s="10"/>
      <c r="P40506" s="8"/>
    </row>
    <row r="40507" spans="1:16" s="2" customFormat="1" x14ac:dyDescent="0.15">
      <c r="A40507" s="3"/>
      <c r="B40507" s="3"/>
      <c r="J40507" s="3"/>
      <c r="K40507" s="5"/>
      <c r="L40507" s="8"/>
      <c r="N40507" s="5"/>
      <c r="O40507" s="10"/>
      <c r="P40507" s="8"/>
    </row>
    <row r="40508" spans="1:16" s="2" customFormat="1" x14ac:dyDescent="0.15">
      <c r="A40508" s="3"/>
      <c r="B40508" s="3"/>
      <c r="J40508" s="3"/>
      <c r="K40508" s="5"/>
      <c r="L40508" s="8"/>
      <c r="N40508" s="5"/>
      <c r="O40508" s="10"/>
      <c r="P40508" s="8"/>
    </row>
    <row r="40509" spans="1:16" s="2" customFormat="1" x14ac:dyDescent="0.15">
      <c r="A40509" s="3"/>
      <c r="B40509" s="3"/>
      <c r="J40509" s="3"/>
      <c r="K40509" s="5"/>
      <c r="L40509" s="8"/>
      <c r="N40509" s="5"/>
      <c r="O40509" s="10"/>
      <c r="P40509" s="8"/>
    </row>
    <row r="40510" spans="1:16" s="2" customFormat="1" x14ac:dyDescent="0.15">
      <c r="A40510" s="3"/>
      <c r="B40510" s="3"/>
      <c r="J40510" s="3"/>
      <c r="K40510" s="5"/>
      <c r="L40510" s="8"/>
      <c r="N40510" s="5"/>
      <c r="O40510" s="10"/>
      <c r="P40510" s="8"/>
    </row>
    <row r="40511" spans="1:16" s="2" customFormat="1" x14ac:dyDescent="0.15">
      <c r="A40511" s="3"/>
      <c r="B40511" s="3"/>
      <c r="J40511" s="3"/>
      <c r="K40511" s="5"/>
      <c r="L40511" s="8"/>
      <c r="N40511" s="5"/>
      <c r="O40511" s="10"/>
      <c r="P40511" s="8"/>
    </row>
    <row r="40512" spans="1:16" s="2" customFormat="1" x14ac:dyDescent="0.15">
      <c r="A40512" s="3"/>
      <c r="B40512" s="3"/>
      <c r="J40512" s="3"/>
      <c r="K40512" s="5"/>
      <c r="L40512" s="8"/>
      <c r="N40512" s="5"/>
      <c r="O40512" s="10"/>
      <c r="P40512" s="8"/>
    </row>
    <row r="40513" spans="1:16" s="2" customFormat="1" x14ac:dyDescent="0.15">
      <c r="A40513" s="3"/>
      <c r="B40513" s="3"/>
      <c r="J40513" s="3"/>
      <c r="K40513" s="5"/>
      <c r="L40513" s="8"/>
      <c r="N40513" s="5"/>
      <c r="O40513" s="10"/>
      <c r="P40513" s="8"/>
    </row>
    <row r="40514" spans="1:16" s="2" customFormat="1" x14ac:dyDescent="0.15">
      <c r="A40514" s="3"/>
      <c r="B40514" s="3"/>
      <c r="J40514" s="3"/>
      <c r="K40514" s="5"/>
      <c r="L40514" s="8"/>
      <c r="N40514" s="5"/>
      <c r="O40514" s="10"/>
      <c r="P40514" s="8"/>
    </row>
    <row r="40515" spans="1:16" s="2" customFormat="1" x14ac:dyDescent="0.15">
      <c r="A40515" s="3"/>
      <c r="B40515" s="3"/>
      <c r="J40515" s="3"/>
      <c r="K40515" s="5"/>
      <c r="L40515" s="8"/>
      <c r="N40515" s="5"/>
      <c r="O40515" s="10"/>
      <c r="P40515" s="8"/>
    </row>
    <row r="40516" spans="1:16" s="2" customFormat="1" x14ac:dyDescent="0.15">
      <c r="A40516" s="3"/>
      <c r="B40516" s="3"/>
      <c r="J40516" s="3"/>
      <c r="K40516" s="5"/>
      <c r="L40516" s="8"/>
      <c r="N40516" s="5"/>
      <c r="O40516" s="10"/>
      <c r="P40516" s="8"/>
    </row>
    <row r="40517" spans="1:16" s="2" customFormat="1" x14ac:dyDescent="0.15">
      <c r="A40517" s="3"/>
      <c r="B40517" s="3"/>
      <c r="J40517" s="3"/>
      <c r="K40517" s="5"/>
      <c r="L40517" s="8"/>
      <c r="N40517" s="5"/>
      <c r="O40517" s="10"/>
      <c r="P40517" s="8"/>
    </row>
    <row r="40518" spans="1:16" s="2" customFormat="1" x14ac:dyDescent="0.15">
      <c r="A40518" s="3"/>
      <c r="B40518" s="3"/>
      <c r="J40518" s="3"/>
      <c r="K40518" s="5"/>
      <c r="L40518" s="8"/>
      <c r="N40518" s="5"/>
      <c r="O40518" s="10"/>
      <c r="P40518" s="8"/>
    </row>
    <row r="40519" spans="1:16" s="2" customFormat="1" x14ac:dyDescent="0.15">
      <c r="A40519" s="3"/>
      <c r="B40519" s="3"/>
      <c r="J40519" s="3"/>
      <c r="K40519" s="5"/>
      <c r="L40519" s="8"/>
      <c r="N40519" s="5"/>
      <c r="O40519" s="10"/>
      <c r="P40519" s="8"/>
    </row>
    <row r="40520" spans="1:16" s="2" customFormat="1" x14ac:dyDescent="0.15">
      <c r="A40520" s="3"/>
      <c r="B40520" s="3"/>
      <c r="J40520" s="3"/>
      <c r="K40520" s="5"/>
      <c r="L40520" s="8"/>
      <c r="N40520" s="5"/>
      <c r="O40520" s="10"/>
      <c r="P40520" s="8"/>
    </row>
    <row r="40521" spans="1:16" s="2" customFormat="1" x14ac:dyDescent="0.15">
      <c r="A40521" s="3"/>
      <c r="B40521" s="3"/>
      <c r="J40521" s="3"/>
      <c r="K40521" s="5"/>
      <c r="L40521" s="8"/>
      <c r="N40521" s="5"/>
      <c r="O40521" s="10"/>
      <c r="P40521" s="8"/>
    </row>
    <row r="40522" spans="1:16" s="2" customFormat="1" x14ac:dyDescent="0.15">
      <c r="A40522" s="3"/>
      <c r="B40522" s="3"/>
      <c r="J40522" s="3"/>
      <c r="K40522" s="5"/>
      <c r="L40522" s="8"/>
      <c r="N40522" s="5"/>
      <c r="O40522" s="10"/>
      <c r="P40522" s="8"/>
    </row>
    <row r="40523" spans="1:16" s="2" customFormat="1" x14ac:dyDescent="0.15">
      <c r="A40523" s="3"/>
      <c r="B40523" s="3"/>
      <c r="J40523" s="3"/>
      <c r="K40523" s="5"/>
      <c r="L40523" s="8"/>
      <c r="N40523" s="5"/>
      <c r="O40523" s="10"/>
      <c r="P40523" s="8"/>
    </row>
    <row r="40524" spans="1:16" s="2" customFormat="1" x14ac:dyDescent="0.15">
      <c r="A40524" s="3"/>
      <c r="B40524" s="3"/>
      <c r="J40524" s="3"/>
      <c r="K40524" s="5"/>
      <c r="L40524" s="8"/>
      <c r="N40524" s="5"/>
      <c r="O40524" s="10"/>
      <c r="P40524" s="8"/>
    </row>
    <row r="40525" spans="1:16" s="2" customFormat="1" x14ac:dyDescent="0.15">
      <c r="A40525" s="3"/>
      <c r="B40525" s="3"/>
      <c r="J40525" s="3"/>
      <c r="K40525" s="5"/>
      <c r="L40525" s="8"/>
      <c r="N40525" s="5"/>
      <c r="O40525" s="10"/>
      <c r="P40525" s="8"/>
    </row>
    <row r="40526" spans="1:16" s="2" customFormat="1" x14ac:dyDescent="0.15">
      <c r="A40526" s="3"/>
      <c r="B40526" s="3"/>
      <c r="J40526" s="3"/>
      <c r="K40526" s="5"/>
      <c r="L40526" s="8"/>
      <c r="N40526" s="5"/>
      <c r="O40526" s="10"/>
      <c r="P40526" s="8"/>
    </row>
    <row r="40527" spans="1:16" s="2" customFormat="1" x14ac:dyDescent="0.15">
      <c r="A40527" s="3"/>
      <c r="B40527" s="3"/>
      <c r="J40527" s="3"/>
      <c r="K40527" s="5"/>
      <c r="L40527" s="8"/>
      <c r="N40527" s="5"/>
      <c r="O40527" s="10"/>
      <c r="P40527" s="8"/>
    </row>
    <row r="40528" spans="1:16" s="2" customFormat="1" x14ac:dyDescent="0.15">
      <c r="A40528" s="3"/>
      <c r="B40528" s="3"/>
      <c r="J40528" s="3"/>
      <c r="K40528" s="5"/>
      <c r="L40528" s="8"/>
      <c r="N40528" s="5"/>
      <c r="O40528" s="10"/>
      <c r="P40528" s="8"/>
    </row>
    <row r="40529" spans="1:16" s="2" customFormat="1" x14ac:dyDescent="0.15">
      <c r="A40529" s="3"/>
      <c r="B40529" s="3"/>
      <c r="J40529" s="3"/>
      <c r="K40529" s="5"/>
      <c r="L40529" s="8"/>
      <c r="N40529" s="5"/>
      <c r="O40529" s="10"/>
      <c r="P40529" s="8"/>
    </row>
    <row r="40530" spans="1:16" s="2" customFormat="1" x14ac:dyDescent="0.15">
      <c r="A40530" s="3"/>
      <c r="B40530" s="3"/>
      <c r="J40530" s="3"/>
      <c r="K40530" s="5"/>
      <c r="L40530" s="8"/>
      <c r="N40530" s="5"/>
      <c r="O40530" s="10"/>
      <c r="P40530" s="8"/>
    </row>
    <row r="40531" spans="1:16" s="2" customFormat="1" x14ac:dyDescent="0.15">
      <c r="A40531" s="3"/>
      <c r="B40531" s="3"/>
      <c r="J40531" s="3"/>
      <c r="K40531" s="5"/>
      <c r="L40531" s="8"/>
      <c r="N40531" s="5"/>
      <c r="O40531" s="10"/>
      <c r="P40531" s="8"/>
    </row>
    <row r="40532" spans="1:16" s="2" customFormat="1" x14ac:dyDescent="0.15">
      <c r="A40532" s="3"/>
      <c r="B40532" s="3"/>
      <c r="J40532" s="3"/>
      <c r="K40532" s="5"/>
      <c r="L40532" s="8"/>
      <c r="N40532" s="5"/>
      <c r="O40532" s="10"/>
      <c r="P40532" s="8"/>
    </row>
    <row r="40533" spans="1:16" s="2" customFormat="1" x14ac:dyDescent="0.15">
      <c r="A40533" s="3"/>
      <c r="B40533" s="3"/>
      <c r="J40533" s="3"/>
      <c r="K40533" s="5"/>
      <c r="L40533" s="8"/>
      <c r="N40533" s="5"/>
      <c r="O40533" s="10"/>
      <c r="P40533" s="8"/>
    </row>
    <row r="40534" spans="1:16" s="2" customFormat="1" x14ac:dyDescent="0.15">
      <c r="A40534" s="3"/>
      <c r="B40534" s="3"/>
      <c r="J40534" s="3"/>
      <c r="K40534" s="5"/>
      <c r="L40534" s="8"/>
      <c r="N40534" s="5"/>
      <c r="O40534" s="10"/>
      <c r="P40534" s="8"/>
    </row>
    <row r="40535" spans="1:16" s="2" customFormat="1" x14ac:dyDescent="0.15">
      <c r="A40535" s="3"/>
      <c r="B40535" s="3"/>
      <c r="J40535" s="3"/>
      <c r="K40535" s="5"/>
      <c r="L40535" s="8"/>
      <c r="N40535" s="5"/>
      <c r="O40535" s="10"/>
      <c r="P40535" s="8"/>
    </row>
    <row r="40536" spans="1:16" s="2" customFormat="1" x14ac:dyDescent="0.15">
      <c r="A40536" s="3"/>
      <c r="B40536" s="3"/>
      <c r="J40536" s="3"/>
      <c r="K40536" s="5"/>
      <c r="L40536" s="8"/>
      <c r="N40536" s="5"/>
      <c r="O40536" s="10"/>
      <c r="P40536" s="8"/>
    </row>
    <row r="40537" spans="1:16" s="2" customFormat="1" x14ac:dyDescent="0.15">
      <c r="A40537" s="3"/>
      <c r="B40537" s="3"/>
      <c r="J40537" s="3"/>
      <c r="K40537" s="5"/>
      <c r="L40537" s="8"/>
      <c r="N40537" s="5"/>
      <c r="O40537" s="10"/>
      <c r="P40537" s="8"/>
    </row>
    <row r="40538" spans="1:16" s="2" customFormat="1" x14ac:dyDescent="0.15">
      <c r="A40538" s="3"/>
      <c r="B40538" s="3"/>
      <c r="J40538" s="3"/>
      <c r="K40538" s="5"/>
      <c r="L40538" s="8"/>
      <c r="N40538" s="5"/>
      <c r="O40538" s="10"/>
      <c r="P40538" s="8"/>
    </row>
    <row r="40539" spans="1:16" s="2" customFormat="1" x14ac:dyDescent="0.15">
      <c r="A40539" s="3"/>
      <c r="B40539" s="3"/>
      <c r="J40539" s="3"/>
      <c r="K40539" s="5"/>
      <c r="L40539" s="8"/>
      <c r="N40539" s="5"/>
      <c r="O40539" s="10"/>
      <c r="P40539" s="8"/>
    </row>
    <row r="40540" spans="1:16" s="2" customFormat="1" x14ac:dyDescent="0.15">
      <c r="A40540" s="3"/>
      <c r="B40540" s="3"/>
      <c r="J40540" s="3"/>
      <c r="K40540" s="5"/>
      <c r="L40540" s="8"/>
      <c r="N40540" s="5"/>
      <c r="O40540" s="10"/>
      <c r="P40540" s="8"/>
    </row>
    <row r="40541" spans="1:16" s="2" customFormat="1" x14ac:dyDescent="0.15">
      <c r="A40541" s="3"/>
      <c r="B40541" s="3"/>
      <c r="J40541" s="3"/>
      <c r="K40541" s="5"/>
      <c r="L40541" s="8"/>
      <c r="N40541" s="5"/>
      <c r="O40541" s="10"/>
      <c r="P40541" s="8"/>
    </row>
    <row r="40542" spans="1:16" s="2" customFormat="1" x14ac:dyDescent="0.15">
      <c r="A40542" s="3"/>
      <c r="B40542" s="3"/>
      <c r="J40542" s="3"/>
      <c r="K40542" s="5"/>
      <c r="L40542" s="8"/>
      <c r="N40542" s="5"/>
      <c r="O40542" s="10"/>
      <c r="P40542" s="8"/>
    </row>
    <row r="40543" spans="1:16" s="2" customFormat="1" x14ac:dyDescent="0.15">
      <c r="A40543" s="3"/>
      <c r="B40543" s="3"/>
      <c r="J40543" s="3"/>
      <c r="K40543" s="5"/>
      <c r="L40543" s="8"/>
      <c r="N40543" s="5"/>
      <c r="O40543" s="10"/>
      <c r="P40543" s="8"/>
    </row>
    <row r="40544" spans="1:16" s="2" customFormat="1" x14ac:dyDescent="0.15">
      <c r="A40544" s="3"/>
      <c r="B40544" s="3"/>
      <c r="J40544" s="3"/>
      <c r="K40544" s="5"/>
      <c r="L40544" s="8"/>
      <c r="N40544" s="5"/>
      <c r="O40544" s="10"/>
      <c r="P40544" s="8"/>
    </row>
    <row r="40545" spans="1:16" s="2" customFormat="1" x14ac:dyDescent="0.15">
      <c r="A40545" s="3"/>
      <c r="B40545" s="3"/>
      <c r="J40545" s="3"/>
      <c r="K40545" s="5"/>
      <c r="L40545" s="8"/>
      <c r="N40545" s="5"/>
      <c r="O40545" s="10"/>
      <c r="P40545" s="8"/>
    </row>
    <row r="40546" spans="1:16" s="2" customFormat="1" x14ac:dyDescent="0.15">
      <c r="A40546" s="3"/>
      <c r="B40546" s="3"/>
      <c r="J40546" s="3"/>
      <c r="K40546" s="5"/>
      <c r="L40546" s="8"/>
      <c r="N40546" s="5"/>
      <c r="O40546" s="10"/>
      <c r="P40546" s="8"/>
    </row>
    <row r="40547" spans="1:16" s="2" customFormat="1" x14ac:dyDescent="0.15">
      <c r="A40547" s="3"/>
      <c r="B40547" s="3"/>
      <c r="J40547" s="3"/>
      <c r="K40547" s="5"/>
      <c r="L40547" s="8"/>
      <c r="N40547" s="5"/>
      <c r="O40547" s="10"/>
      <c r="P40547" s="8"/>
    </row>
    <row r="40548" spans="1:16" s="2" customFormat="1" x14ac:dyDescent="0.15">
      <c r="A40548" s="3"/>
      <c r="B40548" s="3"/>
      <c r="J40548" s="3"/>
      <c r="K40548" s="5"/>
      <c r="L40548" s="8"/>
      <c r="N40548" s="5"/>
      <c r="O40548" s="10"/>
      <c r="P40548" s="8"/>
    </row>
    <row r="40549" spans="1:16" s="2" customFormat="1" x14ac:dyDescent="0.15">
      <c r="A40549" s="3"/>
      <c r="B40549" s="3"/>
      <c r="J40549" s="3"/>
      <c r="K40549" s="5"/>
      <c r="L40549" s="8"/>
      <c r="N40549" s="5"/>
      <c r="O40549" s="10"/>
      <c r="P40549" s="8"/>
    </row>
    <row r="40550" spans="1:16" s="2" customFormat="1" x14ac:dyDescent="0.15">
      <c r="A40550" s="3"/>
      <c r="B40550" s="3"/>
      <c r="J40550" s="3"/>
      <c r="K40550" s="5"/>
      <c r="L40550" s="8"/>
      <c r="N40550" s="5"/>
      <c r="O40550" s="10"/>
      <c r="P40550" s="8"/>
    </row>
    <row r="40551" spans="1:16" s="2" customFormat="1" x14ac:dyDescent="0.15">
      <c r="A40551" s="3"/>
      <c r="B40551" s="3"/>
      <c r="J40551" s="3"/>
      <c r="K40551" s="5"/>
      <c r="L40551" s="8"/>
      <c r="N40551" s="5"/>
      <c r="O40551" s="10"/>
      <c r="P40551" s="8"/>
    </row>
    <row r="40552" spans="1:16" s="2" customFormat="1" x14ac:dyDescent="0.15">
      <c r="A40552" s="3"/>
      <c r="B40552" s="3"/>
      <c r="J40552" s="3"/>
      <c r="K40552" s="5"/>
      <c r="L40552" s="8"/>
      <c r="N40552" s="5"/>
      <c r="O40552" s="10"/>
      <c r="P40552" s="8"/>
    </row>
    <row r="40553" spans="1:16" s="2" customFormat="1" x14ac:dyDescent="0.15">
      <c r="A40553" s="3"/>
      <c r="B40553" s="3"/>
      <c r="J40553" s="3"/>
      <c r="K40553" s="5"/>
      <c r="L40553" s="8"/>
      <c r="N40553" s="5"/>
      <c r="O40553" s="10"/>
      <c r="P40553" s="8"/>
    </row>
    <row r="40554" spans="1:16" s="2" customFormat="1" x14ac:dyDescent="0.15">
      <c r="A40554" s="3"/>
      <c r="B40554" s="3"/>
      <c r="J40554" s="3"/>
      <c r="K40554" s="5"/>
      <c r="L40554" s="8"/>
      <c r="N40554" s="5"/>
      <c r="O40554" s="10"/>
      <c r="P40554" s="8"/>
    </row>
    <row r="40555" spans="1:16" s="2" customFormat="1" x14ac:dyDescent="0.15">
      <c r="A40555" s="3"/>
      <c r="B40555" s="3"/>
      <c r="J40555" s="3"/>
      <c r="K40555" s="5"/>
      <c r="L40555" s="8"/>
      <c r="N40555" s="5"/>
      <c r="O40555" s="10"/>
      <c r="P40555" s="8"/>
    </row>
    <row r="40556" spans="1:16" s="2" customFormat="1" x14ac:dyDescent="0.15">
      <c r="A40556" s="3"/>
      <c r="B40556" s="3"/>
      <c r="J40556" s="3"/>
      <c r="K40556" s="5"/>
      <c r="L40556" s="8"/>
      <c r="N40556" s="5"/>
      <c r="O40556" s="10"/>
      <c r="P40556" s="8"/>
    </row>
    <row r="40557" spans="1:16" s="2" customFormat="1" x14ac:dyDescent="0.15">
      <c r="A40557" s="3"/>
      <c r="B40557" s="3"/>
      <c r="J40557" s="3"/>
      <c r="K40557" s="5"/>
      <c r="L40557" s="8"/>
      <c r="N40557" s="5"/>
      <c r="O40557" s="10"/>
      <c r="P40557" s="8"/>
    </row>
    <row r="40558" spans="1:16" s="2" customFormat="1" x14ac:dyDescent="0.15">
      <c r="A40558" s="3"/>
      <c r="B40558" s="3"/>
      <c r="J40558" s="3"/>
      <c r="K40558" s="5"/>
      <c r="L40558" s="8"/>
      <c r="N40558" s="5"/>
      <c r="O40558" s="10"/>
      <c r="P40558" s="8"/>
    </row>
    <row r="40559" spans="1:16" s="2" customFormat="1" x14ac:dyDescent="0.15">
      <c r="A40559" s="3"/>
      <c r="B40559" s="3"/>
      <c r="J40559" s="3"/>
      <c r="K40559" s="5"/>
      <c r="L40559" s="8"/>
      <c r="N40559" s="5"/>
      <c r="O40559" s="10"/>
      <c r="P40559" s="8"/>
    </row>
    <row r="40560" spans="1:16" s="2" customFormat="1" x14ac:dyDescent="0.15">
      <c r="A40560" s="3"/>
      <c r="B40560" s="3"/>
      <c r="J40560" s="3"/>
      <c r="K40560" s="5"/>
      <c r="L40560" s="8"/>
      <c r="N40560" s="5"/>
      <c r="O40560" s="10"/>
      <c r="P40560" s="8"/>
    </row>
    <row r="40561" spans="1:16" s="2" customFormat="1" x14ac:dyDescent="0.15">
      <c r="A40561" s="3"/>
      <c r="B40561" s="3"/>
      <c r="J40561" s="3"/>
      <c r="K40561" s="5"/>
      <c r="L40561" s="8"/>
      <c r="N40561" s="5"/>
      <c r="O40561" s="10"/>
      <c r="P40561" s="8"/>
    </row>
    <row r="40562" spans="1:16" s="2" customFormat="1" x14ac:dyDescent="0.15">
      <c r="A40562" s="3"/>
      <c r="B40562" s="3"/>
      <c r="J40562" s="3"/>
      <c r="K40562" s="5"/>
      <c r="L40562" s="8"/>
      <c r="N40562" s="5"/>
      <c r="O40562" s="10"/>
      <c r="P40562" s="8"/>
    </row>
    <row r="40563" spans="1:16" s="2" customFormat="1" x14ac:dyDescent="0.15">
      <c r="A40563" s="3"/>
      <c r="B40563" s="3"/>
      <c r="J40563" s="3"/>
      <c r="K40563" s="5"/>
      <c r="L40563" s="8"/>
      <c r="N40563" s="5"/>
      <c r="O40563" s="10"/>
      <c r="P40563" s="8"/>
    </row>
    <row r="40564" spans="1:16" s="2" customFormat="1" x14ac:dyDescent="0.15">
      <c r="A40564" s="3"/>
      <c r="B40564" s="3"/>
      <c r="J40564" s="3"/>
      <c r="K40564" s="5"/>
      <c r="L40564" s="8"/>
      <c r="N40564" s="5"/>
      <c r="O40564" s="10"/>
      <c r="P40564" s="8"/>
    </row>
    <row r="40565" spans="1:16" s="2" customFormat="1" x14ac:dyDescent="0.15">
      <c r="A40565" s="3"/>
      <c r="B40565" s="3"/>
      <c r="J40565" s="3"/>
      <c r="K40565" s="5"/>
      <c r="L40565" s="8"/>
      <c r="N40565" s="5"/>
      <c r="O40565" s="10"/>
      <c r="P40565" s="8"/>
    </row>
    <row r="40566" spans="1:16" s="2" customFormat="1" x14ac:dyDescent="0.15">
      <c r="A40566" s="3"/>
      <c r="B40566" s="3"/>
      <c r="J40566" s="3"/>
      <c r="K40566" s="5"/>
      <c r="L40566" s="8"/>
      <c r="N40566" s="5"/>
      <c r="O40566" s="10"/>
      <c r="P40566" s="8"/>
    </row>
    <row r="40567" spans="1:16" s="2" customFormat="1" x14ac:dyDescent="0.15">
      <c r="A40567" s="3"/>
      <c r="B40567" s="3"/>
      <c r="J40567" s="3"/>
      <c r="K40567" s="5"/>
      <c r="L40567" s="8"/>
      <c r="N40567" s="5"/>
      <c r="O40567" s="10"/>
      <c r="P40567" s="8"/>
    </row>
    <row r="40568" spans="1:16" s="2" customFormat="1" x14ac:dyDescent="0.15">
      <c r="A40568" s="3"/>
      <c r="B40568" s="3"/>
      <c r="J40568" s="3"/>
      <c r="K40568" s="5"/>
      <c r="L40568" s="8"/>
      <c r="N40568" s="5"/>
      <c r="O40568" s="10"/>
      <c r="P40568" s="8"/>
    </row>
    <row r="40569" spans="1:16" s="2" customFormat="1" x14ac:dyDescent="0.15">
      <c r="A40569" s="3"/>
      <c r="B40569" s="3"/>
      <c r="J40569" s="3"/>
      <c r="K40569" s="5"/>
      <c r="L40569" s="8"/>
      <c r="N40569" s="5"/>
      <c r="O40569" s="10"/>
      <c r="P40569" s="8"/>
    </row>
    <row r="40570" spans="1:16" s="2" customFormat="1" x14ac:dyDescent="0.15">
      <c r="A40570" s="3"/>
      <c r="B40570" s="3"/>
      <c r="J40570" s="3"/>
      <c r="K40570" s="5"/>
      <c r="L40570" s="8"/>
      <c r="N40570" s="5"/>
      <c r="O40570" s="10"/>
      <c r="P40570" s="8"/>
    </row>
    <row r="40571" spans="1:16" s="2" customFormat="1" x14ac:dyDescent="0.15">
      <c r="A40571" s="3"/>
      <c r="B40571" s="3"/>
      <c r="J40571" s="3"/>
      <c r="K40571" s="5"/>
      <c r="L40571" s="8"/>
      <c r="N40571" s="5"/>
      <c r="O40571" s="10"/>
      <c r="P40571" s="8"/>
    </row>
    <row r="40572" spans="1:16" s="2" customFormat="1" x14ac:dyDescent="0.15">
      <c r="A40572" s="3"/>
      <c r="B40572" s="3"/>
      <c r="J40572" s="3"/>
      <c r="K40572" s="5"/>
      <c r="L40572" s="8"/>
      <c r="N40572" s="5"/>
      <c r="O40572" s="10"/>
      <c r="P40572" s="8"/>
    </row>
    <row r="40573" spans="1:16" s="2" customFormat="1" x14ac:dyDescent="0.15">
      <c r="A40573" s="3"/>
      <c r="B40573" s="3"/>
      <c r="J40573" s="3"/>
      <c r="K40573" s="5"/>
      <c r="L40573" s="8"/>
      <c r="N40573" s="5"/>
      <c r="O40573" s="10"/>
      <c r="P40573" s="8"/>
    </row>
    <row r="40574" spans="1:16" s="2" customFormat="1" x14ac:dyDescent="0.15">
      <c r="A40574" s="3"/>
      <c r="B40574" s="3"/>
      <c r="J40574" s="3"/>
      <c r="K40574" s="5"/>
      <c r="L40574" s="8"/>
      <c r="N40574" s="5"/>
      <c r="O40574" s="10"/>
      <c r="P40574" s="8"/>
    </row>
    <row r="40575" spans="1:16" s="2" customFormat="1" x14ac:dyDescent="0.15">
      <c r="A40575" s="3"/>
      <c r="B40575" s="3"/>
      <c r="J40575" s="3"/>
      <c r="K40575" s="5"/>
      <c r="L40575" s="8"/>
      <c r="N40575" s="5"/>
      <c r="O40575" s="10"/>
      <c r="P40575" s="8"/>
    </row>
    <row r="40576" spans="1:16" s="2" customFormat="1" x14ac:dyDescent="0.15">
      <c r="A40576" s="3"/>
      <c r="B40576" s="3"/>
      <c r="J40576" s="3"/>
      <c r="K40576" s="5"/>
      <c r="L40576" s="8"/>
      <c r="N40576" s="5"/>
      <c r="O40576" s="10"/>
      <c r="P40576" s="8"/>
    </row>
    <row r="40577" spans="1:16" s="2" customFormat="1" x14ac:dyDescent="0.15">
      <c r="A40577" s="3"/>
      <c r="B40577" s="3"/>
      <c r="J40577" s="3"/>
      <c r="K40577" s="5"/>
      <c r="L40577" s="8"/>
      <c r="N40577" s="5"/>
      <c r="O40577" s="10"/>
      <c r="P40577" s="8"/>
    </row>
    <row r="40578" spans="1:16" s="2" customFormat="1" x14ac:dyDescent="0.15">
      <c r="A40578" s="3"/>
      <c r="B40578" s="3"/>
      <c r="J40578" s="3"/>
      <c r="K40578" s="5"/>
      <c r="L40578" s="8"/>
      <c r="N40578" s="5"/>
      <c r="O40578" s="10"/>
      <c r="P40578" s="8"/>
    </row>
    <row r="40579" spans="1:16" s="2" customFormat="1" x14ac:dyDescent="0.15">
      <c r="A40579" s="3"/>
      <c r="B40579" s="3"/>
      <c r="J40579" s="3"/>
      <c r="K40579" s="5"/>
      <c r="L40579" s="8"/>
      <c r="N40579" s="5"/>
      <c r="O40579" s="10"/>
      <c r="P40579" s="8"/>
    </row>
    <row r="40580" spans="1:16" s="2" customFormat="1" x14ac:dyDescent="0.15">
      <c r="A40580" s="3"/>
      <c r="B40580" s="3"/>
      <c r="J40580" s="3"/>
      <c r="K40580" s="5"/>
      <c r="L40580" s="8"/>
      <c r="N40580" s="5"/>
      <c r="O40580" s="10"/>
      <c r="P40580" s="8"/>
    </row>
    <row r="40581" spans="1:16" s="2" customFormat="1" x14ac:dyDescent="0.15">
      <c r="A40581" s="3"/>
      <c r="B40581" s="3"/>
      <c r="J40581" s="3"/>
      <c r="K40581" s="5"/>
      <c r="L40581" s="8"/>
      <c r="N40581" s="5"/>
      <c r="O40581" s="10"/>
      <c r="P40581" s="8"/>
    </row>
    <row r="40582" spans="1:16" s="2" customFormat="1" x14ac:dyDescent="0.15">
      <c r="A40582" s="3"/>
      <c r="B40582" s="3"/>
      <c r="J40582" s="3"/>
      <c r="K40582" s="5"/>
      <c r="L40582" s="8"/>
      <c r="N40582" s="5"/>
      <c r="O40582" s="10"/>
      <c r="P40582" s="8"/>
    </row>
    <row r="40583" spans="1:16" s="2" customFormat="1" x14ac:dyDescent="0.15">
      <c r="A40583" s="3"/>
      <c r="B40583" s="3"/>
      <c r="J40583" s="3"/>
      <c r="K40583" s="5"/>
      <c r="L40583" s="8"/>
      <c r="N40583" s="5"/>
      <c r="O40583" s="10"/>
      <c r="P40583" s="8"/>
    </row>
    <row r="40584" spans="1:16" s="2" customFormat="1" x14ac:dyDescent="0.15">
      <c r="A40584" s="3"/>
      <c r="B40584" s="3"/>
      <c r="J40584" s="3"/>
      <c r="K40584" s="5"/>
      <c r="L40584" s="8"/>
      <c r="N40584" s="5"/>
      <c r="O40584" s="10"/>
      <c r="P40584" s="8"/>
    </row>
    <row r="40585" spans="1:16" s="2" customFormat="1" x14ac:dyDescent="0.15">
      <c r="A40585" s="3"/>
      <c r="B40585" s="3"/>
      <c r="J40585" s="3"/>
      <c r="K40585" s="5"/>
      <c r="L40585" s="8"/>
      <c r="N40585" s="5"/>
      <c r="O40585" s="10"/>
      <c r="P40585" s="8"/>
    </row>
    <row r="40586" spans="1:16" s="2" customFormat="1" x14ac:dyDescent="0.15">
      <c r="A40586" s="3"/>
      <c r="B40586" s="3"/>
      <c r="J40586" s="3"/>
      <c r="K40586" s="5"/>
      <c r="L40586" s="8"/>
      <c r="N40586" s="5"/>
      <c r="O40586" s="10"/>
      <c r="P40586" s="8"/>
    </row>
    <row r="40587" spans="1:16" s="2" customFormat="1" x14ac:dyDescent="0.15">
      <c r="A40587" s="3"/>
      <c r="B40587" s="3"/>
      <c r="J40587" s="3"/>
      <c r="K40587" s="5"/>
      <c r="L40587" s="8"/>
      <c r="N40587" s="5"/>
      <c r="O40587" s="10"/>
      <c r="P40587" s="8"/>
    </row>
    <row r="40588" spans="1:16" s="2" customFormat="1" x14ac:dyDescent="0.15">
      <c r="A40588" s="3"/>
      <c r="B40588" s="3"/>
      <c r="J40588" s="3"/>
      <c r="K40588" s="5"/>
      <c r="L40588" s="8"/>
      <c r="N40588" s="5"/>
      <c r="O40588" s="10"/>
      <c r="P40588" s="8"/>
    </row>
    <row r="40589" spans="1:16" s="2" customFormat="1" x14ac:dyDescent="0.15">
      <c r="A40589" s="3"/>
      <c r="B40589" s="3"/>
      <c r="J40589" s="3"/>
      <c r="K40589" s="5"/>
      <c r="L40589" s="8"/>
      <c r="N40589" s="5"/>
      <c r="O40589" s="10"/>
      <c r="P40589" s="8"/>
    </row>
    <row r="40590" spans="1:16" s="2" customFormat="1" x14ac:dyDescent="0.15">
      <c r="A40590" s="3"/>
      <c r="B40590" s="3"/>
      <c r="J40590" s="3"/>
      <c r="K40590" s="5"/>
      <c r="L40590" s="8"/>
      <c r="N40590" s="5"/>
      <c r="O40590" s="10"/>
      <c r="P40590" s="8"/>
    </row>
    <row r="40591" spans="1:16" s="2" customFormat="1" x14ac:dyDescent="0.15">
      <c r="A40591" s="3"/>
      <c r="B40591" s="3"/>
      <c r="J40591" s="3"/>
      <c r="K40591" s="5"/>
      <c r="L40591" s="8"/>
      <c r="N40591" s="5"/>
      <c r="O40591" s="10"/>
      <c r="P40591" s="8"/>
    </row>
    <row r="40592" spans="1:16" s="2" customFormat="1" x14ac:dyDescent="0.15">
      <c r="A40592" s="3"/>
      <c r="B40592" s="3"/>
      <c r="J40592" s="3"/>
      <c r="K40592" s="5"/>
      <c r="L40592" s="8"/>
      <c r="N40592" s="5"/>
      <c r="O40592" s="10"/>
      <c r="P40592" s="8"/>
    </row>
    <row r="40593" spans="1:16" s="2" customFormat="1" x14ac:dyDescent="0.15">
      <c r="A40593" s="3"/>
      <c r="B40593" s="3"/>
      <c r="J40593" s="3"/>
      <c r="K40593" s="5"/>
      <c r="L40593" s="8"/>
      <c r="N40593" s="5"/>
      <c r="O40593" s="10"/>
      <c r="P40593" s="8"/>
    </row>
    <row r="40594" spans="1:16" s="2" customFormat="1" x14ac:dyDescent="0.15">
      <c r="A40594" s="3"/>
      <c r="B40594" s="3"/>
      <c r="J40594" s="3"/>
      <c r="K40594" s="5"/>
      <c r="L40594" s="8"/>
      <c r="N40594" s="5"/>
      <c r="O40594" s="10"/>
      <c r="P40594" s="8"/>
    </row>
    <row r="40595" spans="1:16" s="2" customFormat="1" x14ac:dyDescent="0.15">
      <c r="A40595" s="3"/>
      <c r="B40595" s="3"/>
      <c r="J40595" s="3"/>
      <c r="K40595" s="5"/>
      <c r="L40595" s="8"/>
      <c r="N40595" s="5"/>
      <c r="O40595" s="10"/>
      <c r="P40595" s="8"/>
    </row>
    <row r="40596" spans="1:16" s="2" customFormat="1" x14ac:dyDescent="0.15">
      <c r="A40596" s="3"/>
      <c r="B40596" s="3"/>
      <c r="J40596" s="3"/>
      <c r="K40596" s="5"/>
      <c r="L40596" s="8"/>
      <c r="N40596" s="5"/>
      <c r="O40596" s="10"/>
      <c r="P40596" s="8"/>
    </row>
    <row r="40597" spans="1:16" s="2" customFormat="1" x14ac:dyDescent="0.15">
      <c r="A40597" s="3"/>
      <c r="B40597" s="3"/>
      <c r="J40597" s="3"/>
      <c r="K40597" s="5"/>
      <c r="L40597" s="8"/>
      <c r="N40597" s="5"/>
      <c r="O40597" s="10"/>
      <c r="P40597" s="8"/>
    </row>
    <row r="40598" spans="1:16" s="2" customFormat="1" x14ac:dyDescent="0.15">
      <c r="A40598" s="3"/>
      <c r="B40598" s="3"/>
      <c r="J40598" s="3"/>
      <c r="K40598" s="5"/>
      <c r="L40598" s="8"/>
      <c r="N40598" s="5"/>
      <c r="O40598" s="10"/>
      <c r="P40598" s="8"/>
    </row>
    <row r="40599" spans="1:16" s="2" customFormat="1" x14ac:dyDescent="0.15">
      <c r="A40599" s="3"/>
      <c r="B40599" s="3"/>
      <c r="J40599" s="3"/>
      <c r="K40599" s="5"/>
      <c r="L40599" s="8"/>
      <c r="N40599" s="5"/>
      <c r="O40599" s="10"/>
      <c r="P40599" s="8"/>
    </row>
    <row r="40600" spans="1:16" s="2" customFormat="1" x14ac:dyDescent="0.15">
      <c r="A40600" s="3"/>
      <c r="B40600" s="3"/>
      <c r="J40600" s="3"/>
      <c r="K40600" s="5"/>
      <c r="L40600" s="8"/>
      <c r="N40600" s="5"/>
      <c r="O40600" s="10"/>
      <c r="P40600" s="8"/>
    </row>
    <row r="40601" spans="1:16" s="2" customFormat="1" x14ac:dyDescent="0.15">
      <c r="A40601" s="3"/>
      <c r="B40601" s="3"/>
      <c r="J40601" s="3"/>
      <c r="K40601" s="5"/>
      <c r="L40601" s="8"/>
      <c r="N40601" s="5"/>
      <c r="O40601" s="10"/>
      <c r="P40601" s="8"/>
    </row>
    <row r="40602" spans="1:16" s="2" customFormat="1" x14ac:dyDescent="0.15">
      <c r="A40602" s="3"/>
      <c r="B40602" s="3"/>
      <c r="J40602" s="3"/>
      <c r="K40602" s="5"/>
      <c r="L40602" s="8"/>
      <c r="N40602" s="5"/>
      <c r="O40602" s="10"/>
      <c r="P40602" s="8"/>
    </row>
    <row r="40603" spans="1:16" s="2" customFormat="1" x14ac:dyDescent="0.15">
      <c r="A40603" s="3"/>
      <c r="B40603" s="3"/>
      <c r="J40603" s="3"/>
      <c r="K40603" s="5"/>
      <c r="L40603" s="8"/>
      <c r="N40603" s="5"/>
      <c r="O40603" s="10"/>
      <c r="P40603" s="8"/>
    </row>
    <row r="40604" spans="1:16" s="2" customFormat="1" x14ac:dyDescent="0.15">
      <c r="A40604" s="3"/>
      <c r="B40604" s="3"/>
      <c r="J40604" s="3"/>
      <c r="K40604" s="5"/>
      <c r="L40604" s="8"/>
      <c r="N40604" s="5"/>
      <c r="O40604" s="10"/>
      <c r="P40604" s="8"/>
    </row>
    <row r="40605" spans="1:16" s="2" customFormat="1" x14ac:dyDescent="0.15">
      <c r="A40605" s="3"/>
      <c r="B40605" s="3"/>
      <c r="J40605" s="3"/>
      <c r="K40605" s="5"/>
      <c r="L40605" s="8"/>
      <c r="N40605" s="5"/>
      <c r="O40605" s="10"/>
      <c r="P40605" s="8"/>
    </row>
    <row r="40606" spans="1:16" s="2" customFormat="1" x14ac:dyDescent="0.15">
      <c r="A40606" s="3"/>
      <c r="B40606" s="3"/>
      <c r="J40606" s="3"/>
      <c r="K40606" s="5"/>
      <c r="L40606" s="8"/>
      <c r="N40606" s="5"/>
      <c r="O40606" s="10"/>
      <c r="P40606" s="8"/>
    </row>
    <row r="40607" spans="1:16" s="2" customFormat="1" x14ac:dyDescent="0.15">
      <c r="A40607" s="3"/>
      <c r="B40607" s="3"/>
      <c r="J40607" s="3"/>
      <c r="K40607" s="5"/>
      <c r="L40607" s="8"/>
      <c r="N40607" s="5"/>
      <c r="O40607" s="10"/>
      <c r="P40607" s="8"/>
    </row>
    <row r="40608" spans="1:16" s="2" customFormat="1" x14ac:dyDescent="0.15">
      <c r="A40608" s="3"/>
      <c r="B40608" s="3"/>
      <c r="J40608" s="3"/>
      <c r="K40608" s="5"/>
      <c r="L40608" s="8"/>
      <c r="N40608" s="5"/>
      <c r="O40608" s="10"/>
      <c r="P40608" s="8"/>
    </row>
    <row r="40609" spans="1:16" s="2" customFormat="1" x14ac:dyDescent="0.15">
      <c r="A40609" s="3"/>
      <c r="B40609" s="3"/>
      <c r="J40609" s="3"/>
      <c r="K40609" s="5"/>
      <c r="L40609" s="8"/>
      <c r="N40609" s="5"/>
      <c r="O40609" s="10"/>
      <c r="P40609" s="8"/>
    </row>
    <row r="40610" spans="1:16" s="2" customFormat="1" x14ac:dyDescent="0.15">
      <c r="A40610" s="3"/>
      <c r="B40610" s="3"/>
      <c r="J40610" s="3"/>
      <c r="K40610" s="5"/>
      <c r="L40610" s="8"/>
      <c r="N40610" s="5"/>
      <c r="O40610" s="10"/>
      <c r="P40610" s="8"/>
    </row>
    <row r="40611" spans="1:16" s="2" customFormat="1" x14ac:dyDescent="0.15">
      <c r="A40611" s="3"/>
      <c r="B40611" s="3"/>
      <c r="J40611" s="3"/>
      <c r="K40611" s="5"/>
      <c r="L40611" s="8"/>
      <c r="N40611" s="5"/>
      <c r="O40611" s="10"/>
      <c r="P40611" s="8"/>
    </row>
    <row r="40612" spans="1:16" s="2" customFormat="1" x14ac:dyDescent="0.15">
      <c r="A40612" s="3"/>
      <c r="B40612" s="3"/>
      <c r="J40612" s="3"/>
      <c r="K40612" s="5"/>
      <c r="L40612" s="8"/>
      <c r="N40612" s="5"/>
      <c r="O40612" s="10"/>
      <c r="P40612" s="8"/>
    </row>
    <row r="40613" spans="1:16" s="2" customFormat="1" x14ac:dyDescent="0.15">
      <c r="A40613" s="3"/>
      <c r="B40613" s="3"/>
      <c r="J40613" s="3"/>
      <c r="K40613" s="5"/>
      <c r="L40613" s="8"/>
      <c r="N40613" s="5"/>
      <c r="O40613" s="10"/>
      <c r="P40613" s="8"/>
    </row>
    <row r="40614" spans="1:16" s="2" customFormat="1" x14ac:dyDescent="0.15">
      <c r="A40614" s="3"/>
      <c r="B40614" s="3"/>
      <c r="J40614" s="3"/>
      <c r="K40614" s="5"/>
      <c r="L40614" s="8"/>
      <c r="N40614" s="5"/>
      <c r="O40614" s="10"/>
      <c r="P40614" s="8"/>
    </row>
    <row r="40615" spans="1:16" s="2" customFormat="1" x14ac:dyDescent="0.15">
      <c r="A40615" s="3"/>
      <c r="B40615" s="3"/>
      <c r="J40615" s="3"/>
      <c r="K40615" s="5"/>
      <c r="L40615" s="8"/>
      <c r="N40615" s="5"/>
      <c r="O40615" s="10"/>
      <c r="P40615" s="8"/>
    </row>
    <row r="40616" spans="1:16" s="2" customFormat="1" x14ac:dyDescent="0.15">
      <c r="A40616" s="3"/>
      <c r="B40616" s="3"/>
      <c r="J40616" s="3"/>
      <c r="K40616" s="5"/>
      <c r="L40616" s="8"/>
      <c r="N40616" s="5"/>
      <c r="O40616" s="10"/>
      <c r="P40616" s="8"/>
    </row>
    <row r="40617" spans="1:16" s="2" customFormat="1" x14ac:dyDescent="0.15">
      <c r="A40617" s="3"/>
      <c r="B40617" s="3"/>
      <c r="J40617" s="3"/>
      <c r="K40617" s="5"/>
      <c r="L40617" s="8"/>
      <c r="N40617" s="5"/>
      <c r="O40617" s="10"/>
      <c r="P40617" s="8"/>
    </row>
    <row r="40618" spans="1:16" s="2" customFormat="1" x14ac:dyDescent="0.15">
      <c r="A40618" s="3"/>
      <c r="B40618" s="3"/>
      <c r="J40618" s="3"/>
      <c r="K40618" s="5"/>
      <c r="L40618" s="8"/>
      <c r="N40618" s="5"/>
      <c r="O40618" s="10"/>
      <c r="P40618" s="8"/>
    </row>
    <row r="40619" spans="1:16" s="2" customFormat="1" x14ac:dyDescent="0.15">
      <c r="A40619" s="3"/>
      <c r="B40619" s="3"/>
      <c r="J40619" s="3"/>
      <c r="K40619" s="5"/>
      <c r="L40619" s="8"/>
      <c r="N40619" s="5"/>
      <c r="O40619" s="10"/>
      <c r="P40619" s="8"/>
    </row>
    <row r="40620" spans="1:16" s="2" customFormat="1" x14ac:dyDescent="0.15">
      <c r="A40620" s="3"/>
      <c r="B40620" s="3"/>
      <c r="J40620" s="3"/>
      <c r="K40620" s="5"/>
      <c r="L40620" s="8"/>
      <c r="N40620" s="5"/>
      <c r="O40620" s="10"/>
      <c r="P40620" s="8"/>
    </row>
    <row r="40621" spans="1:16" s="2" customFormat="1" x14ac:dyDescent="0.15">
      <c r="A40621" s="3"/>
      <c r="B40621" s="3"/>
      <c r="J40621" s="3"/>
      <c r="K40621" s="5"/>
      <c r="L40621" s="8"/>
      <c r="N40621" s="5"/>
      <c r="O40621" s="10"/>
      <c r="P40621" s="8"/>
    </row>
    <row r="40622" spans="1:16" s="2" customFormat="1" x14ac:dyDescent="0.15">
      <c r="A40622" s="3"/>
      <c r="B40622" s="3"/>
      <c r="J40622" s="3"/>
      <c r="K40622" s="5"/>
      <c r="L40622" s="8"/>
      <c r="N40622" s="5"/>
      <c r="O40622" s="10"/>
      <c r="P40622" s="8"/>
    </row>
    <row r="40623" spans="1:16" s="2" customFormat="1" x14ac:dyDescent="0.15">
      <c r="A40623" s="3"/>
      <c r="B40623" s="3"/>
      <c r="J40623" s="3"/>
      <c r="K40623" s="5"/>
      <c r="L40623" s="8"/>
      <c r="N40623" s="5"/>
      <c r="O40623" s="10"/>
      <c r="P40623" s="8"/>
    </row>
    <row r="40624" spans="1:16" s="2" customFormat="1" x14ac:dyDescent="0.15">
      <c r="A40624" s="3"/>
      <c r="B40624" s="3"/>
      <c r="J40624" s="3"/>
      <c r="K40624" s="5"/>
      <c r="L40624" s="8"/>
      <c r="N40624" s="5"/>
      <c r="O40624" s="10"/>
      <c r="P40624" s="8"/>
    </row>
    <row r="40625" spans="1:16" s="2" customFormat="1" x14ac:dyDescent="0.15">
      <c r="A40625" s="3"/>
      <c r="B40625" s="3"/>
      <c r="J40625" s="3"/>
      <c r="K40625" s="5"/>
      <c r="L40625" s="8"/>
      <c r="N40625" s="5"/>
      <c r="O40625" s="10"/>
      <c r="P40625" s="8"/>
    </row>
    <row r="40626" spans="1:16" s="2" customFormat="1" x14ac:dyDescent="0.15">
      <c r="A40626" s="3"/>
      <c r="B40626" s="3"/>
      <c r="J40626" s="3"/>
      <c r="K40626" s="5"/>
      <c r="L40626" s="8"/>
      <c r="N40626" s="5"/>
      <c r="O40626" s="10"/>
      <c r="P40626" s="8"/>
    </row>
    <row r="40627" spans="1:16" s="2" customFormat="1" x14ac:dyDescent="0.15">
      <c r="A40627" s="3"/>
      <c r="B40627" s="3"/>
      <c r="J40627" s="3"/>
      <c r="K40627" s="5"/>
      <c r="L40627" s="8"/>
      <c r="N40627" s="5"/>
      <c r="O40627" s="10"/>
      <c r="P40627" s="8"/>
    </row>
    <row r="40628" spans="1:16" s="2" customFormat="1" x14ac:dyDescent="0.15">
      <c r="A40628" s="3"/>
      <c r="B40628" s="3"/>
      <c r="J40628" s="3"/>
      <c r="K40628" s="5"/>
      <c r="L40628" s="8"/>
      <c r="N40628" s="5"/>
      <c r="O40628" s="10"/>
      <c r="P40628" s="8"/>
    </row>
    <row r="40629" spans="1:16" s="2" customFormat="1" x14ac:dyDescent="0.15">
      <c r="A40629" s="3"/>
      <c r="B40629" s="3"/>
      <c r="J40629" s="3"/>
      <c r="K40629" s="5"/>
      <c r="L40629" s="8"/>
      <c r="N40629" s="5"/>
      <c r="O40629" s="10"/>
      <c r="P40629" s="8"/>
    </row>
    <row r="40630" spans="1:16" s="2" customFormat="1" x14ac:dyDescent="0.15">
      <c r="A40630" s="3"/>
      <c r="B40630" s="3"/>
      <c r="J40630" s="3"/>
      <c r="K40630" s="5"/>
      <c r="L40630" s="8"/>
      <c r="N40630" s="5"/>
      <c r="O40630" s="10"/>
      <c r="P40630" s="8"/>
    </row>
    <row r="40631" spans="1:16" s="2" customFormat="1" x14ac:dyDescent="0.15">
      <c r="A40631" s="3"/>
      <c r="B40631" s="3"/>
      <c r="J40631" s="3"/>
      <c r="K40631" s="5"/>
      <c r="L40631" s="8"/>
      <c r="N40631" s="5"/>
      <c r="O40631" s="10"/>
      <c r="P40631" s="8"/>
    </row>
    <row r="40632" spans="1:16" s="2" customFormat="1" x14ac:dyDescent="0.15">
      <c r="A40632" s="3"/>
      <c r="B40632" s="3"/>
      <c r="J40632" s="3"/>
      <c r="K40632" s="5"/>
      <c r="L40632" s="8"/>
      <c r="N40632" s="5"/>
      <c r="O40632" s="10"/>
      <c r="P40632" s="8"/>
    </row>
    <row r="40633" spans="1:16" s="2" customFormat="1" x14ac:dyDescent="0.15">
      <c r="A40633" s="3"/>
      <c r="B40633" s="3"/>
      <c r="J40633" s="3"/>
      <c r="K40633" s="5"/>
      <c r="L40633" s="8"/>
      <c r="N40633" s="5"/>
      <c r="O40633" s="10"/>
      <c r="P40633" s="8"/>
    </row>
    <row r="40634" spans="1:16" s="2" customFormat="1" x14ac:dyDescent="0.15">
      <c r="A40634" s="3"/>
      <c r="B40634" s="3"/>
      <c r="J40634" s="3"/>
      <c r="K40634" s="5"/>
      <c r="L40634" s="8"/>
      <c r="N40634" s="5"/>
      <c r="O40634" s="10"/>
      <c r="P40634" s="8"/>
    </row>
    <row r="40635" spans="1:16" s="2" customFormat="1" x14ac:dyDescent="0.15">
      <c r="A40635" s="3"/>
      <c r="B40635" s="3"/>
      <c r="J40635" s="3"/>
      <c r="K40635" s="5"/>
      <c r="L40635" s="8"/>
      <c r="N40635" s="5"/>
      <c r="O40635" s="10"/>
      <c r="P40635" s="8"/>
    </row>
    <row r="40636" spans="1:16" s="2" customFormat="1" x14ac:dyDescent="0.15">
      <c r="A40636" s="3"/>
      <c r="B40636" s="3"/>
      <c r="J40636" s="3"/>
      <c r="K40636" s="5"/>
      <c r="L40636" s="8"/>
      <c r="N40636" s="5"/>
      <c r="O40636" s="10"/>
      <c r="P40636" s="8"/>
    </row>
    <row r="40637" spans="1:16" s="2" customFormat="1" x14ac:dyDescent="0.15">
      <c r="A40637" s="3"/>
      <c r="B40637" s="3"/>
      <c r="J40637" s="3"/>
      <c r="K40637" s="5"/>
      <c r="L40637" s="8"/>
      <c r="N40637" s="5"/>
      <c r="O40637" s="10"/>
      <c r="P40637" s="8"/>
    </row>
    <row r="40638" spans="1:16" s="2" customFormat="1" x14ac:dyDescent="0.15">
      <c r="A40638" s="3"/>
      <c r="B40638" s="3"/>
      <c r="J40638" s="3"/>
      <c r="K40638" s="5"/>
      <c r="L40638" s="8"/>
      <c r="N40638" s="5"/>
      <c r="O40638" s="10"/>
      <c r="P40638" s="8"/>
    </row>
    <row r="40639" spans="1:16" s="2" customFormat="1" x14ac:dyDescent="0.15">
      <c r="A40639" s="3"/>
      <c r="B40639" s="3"/>
      <c r="J40639" s="3"/>
      <c r="K40639" s="5"/>
      <c r="L40639" s="8"/>
      <c r="N40639" s="5"/>
      <c r="O40639" s="10"/>
      <c r="P40639" s="8"/>
    </row>
    <row r="40640" spans="1:16" s="2" customFormat="1" x14ac:dyDescent="0.15">
      <c r="A40640" s="3"/>
      <c r="B40640" s="3"/>
      <c r="J40640" s="3"/>
      <c r="K40640" s="5"/>
      <c r="L40640" s="8"/>
      <c r="N40640" s="5"/>
      <c r="O40640" s="10"/>
      <c r="P40640" s="8"/>
    </row>
    <row r="40641" spans="1:16" s="2" customFormat="1" x14ac:dyDescent="0.15">
      <c r="A40641" s="3"/>
      <c r="B40641" s="3"/>
      <c r="J40641" s="3"/>
      <c r="K40641" s="5"/>
      <c r="L40641" s="8"/>
      <c r="N40641" s="5"/>
      <c r="O40641" s="10"/>
      <c r="P40641" s="8"/>
    </row>
    <row r="40642" spans="1:16" s="2" customFormat="1" x14ac:dyDescent="0.15">
      <c r="A40642" s="3"/>
      <c r="B40642" s="3"/>
      <c r="J40642" s="3"/>
      <c r="K40642" s="5"/>
      <c r="L40642" s="8"/>
      <c r="N40642" s="5"/>
      <c r="O40642" s="10"/>
      <c r="P40642" s="8"/>
    </row>
    <row r="40643" spans="1:16" s="2" customFormat="1" x14ac:dyDescent="0.15">
      <c r="A40643" s="3"/>
      <c r="B40643" s="3"/>
      <c r="J40643" s="3"/>
      <c r="K40643" s="5"/>
      <c r="L40643" s="8"/>
      <c r="N40643" s="5"/>
      <c r="O40643" s="10"/>
      <c r="P40643" s="8"/>
    </row>
    <row r="40644" spans="1:16" s="2" customFormat="1" x14ac:dyDescent="0.15">
      <c r="A40644" s="3"/>
      <c r="B40644" s="3"/>
      <c r="J40644" s="3"/>
      <c r="K40644" s="5"/>
      <c r="L40644" s="8"/>
      <c r="N40644" s="5"/>
      <c r="O40644" s="10"/>
      <c r="P40644" s="8"/>
    </row>
    <row r="40645" spans="1:16" s="2" customFormat="1" x14ac:dyDescent="0.15">
      <c r="A40645" s="3"/>
      <c r="B40645" s="3"/>
      <c r="J40645" s="3"/>
      <c r="K40645" s="5"/>
      <c r="L40645" s="8"/>
      <c r="N40645" s="5"/>
      <c r="O40645" s="10"/>
      <c r="P40645" s="8"/>
    </row>
    <row r="40646" spans="1:16" s="2" customFormat="1" x14ac:dyDescent="0.15">
      <c r="A40646" s="3"/>
      <c r="B40646" s="3"/>
      <c r="J40646" s="3"/>
      <c r="K40646" s="5"/>
      <c r="L40646" s="8"/>
      <c r="N40646" s="5"/>
      <c r="O40646" s="10"/>
      <c r="P40646" s="8"/>
    </row>
    <row r="40647" spans="1:16" s="2" customFormat="1" x14ac:dyDescent="0.15">
      <c r="A40647" s="3"/>
      <c r="B40647" s="3"/>
      <c r="J40647" s="3"/>
      <c r="K40647" s="5"/>
      <c r="L40647" s="8"/>
      <c r="N40647" s="5"/>
      <c r="O40647" s="10"/>
      <c r="P40647" s="8"/>
    </row>
    <row r="40648" spans="1:16" s="2" customFormat="1" x14ac:dyDescent="0.15">
      <c r="A40648" s="3"/>
      <c r="B40648" s="3"/>
      <c r="J40648" s="3"/>
      <c r="K40648" s="5"/>
      <c r="L40648" s="8"/>
      <c r="N40648" s="5"/>
      <c r="O40648" s="10"/>
      <c r="P40648" s="8"/>
    </row>
    <row r="40649" spans="1:16" s="2" customFormat="1" x14ac:dyDescent="0.15">
      <c r="A40649" s="3"/>
      <c r="B40649" s="3"/>
      <c r="J40649" s="3"/>
      <c r="K40649" s="5"/>
      <c r="L40649" s="8"/>
      <c r="N40649" s="5"/>
      <c r="O40649" s="10"/>
      <c r="P40649" s="8"/>
    </row>
    <row r="40650" spans="1:16" s="2" customFormat="1" x14ac:dyDescent="0.15">
      <c r="A40650" s="3"/>
      <c r="B40650" s="3"/>
      <c r="J40650" s="3"/>
      <c r="K40650" s="5"/>
      <c r="L40650" s="8"/>
      <c r="N40650" s="5"/>
      <c r="O40650" s="10"/>
      <c r="P40650" s="8"/>
    </row>
    <row r="40651" spans="1:16" s="2" customFormat="1" x14ac:dyDescent="0.15">
      <c r="A40651" s="3"/>
      <c r="B40651" s="3"/>
      <c r="J40651" s="3"/>
      <c r="K40651" s="5"/>
      <c r="L40651" s="8"/>
      <c r="N40651" s="5"/>
      <c r="O40651" s="10"/>
      <c r="P40651" s="8"/>
    </row>
    <row r="40652" spans="1:16" s="2" customFormat="1" x14ac:dyDescent="0.15">
      <c r="A40652" s="3"/>
      <c r="B40652" s="3"/>
      <c r="J40652" s="3"/>
      <c r="K40652" s="5"/>
      <c r="L40652" s="8"/>
      <c r="N40652" s="5"/>
      <c r="O40652" s="10"/>
      <c r="P40652" s="8"/>
    </row>
    <row r="40653" spans="1:16" s="2" customFormat="1" x14ac:dyDescent="0.15">
      <c r="A40653" s="3"/>
      <c r="B40653" s="3"/>
      <c r="J40653" s="3"/>
      <c r="K40653" s="5"/>
      <c r="L40653" s="8"/>
      <c r="N40653" s="5"/>
      <c r="O40653" s="10"/>
      <c r="P40653" s="8"/>
    </row>
    <row r="40654" spans="1:16" s="2" customFormat="1" x14ac:dyDescent="0.15">
      <c r="A40654" s="3"/>
      <c r="B40654" s="3"/>
      <c r="J40654" s="3"/>
      <c r="K40654" s="5"/>
      <c r="L40654" s="8"/>
      <c r="N40654" s="5"/>
      <c r="O40654" s="10"/>
      <c r="P40654" s="8"/>
    </row>
    <row r="40655" spans="1:16" s="2" customFormat="1" x14ac:dyDescent="0.15">
      <c r="A40655" s="3"/>
      <c r="B40655" s="3"/>
      <c r="J40655" s="3"/>
      <c r="K40655" s="5"/>
      <c r="L40655" s="8"/>
      <c r="N40655" s="5"/>
      <c r="O40655" s="10"/>
      <c r="P40655" s="8"/>
    </row>
    <row r="40656" spans="1:16" s="2" customFormat="1" x14ac:dyDescent="0.15">
      <c r="A40656" s="3"/>
      <c r="B40656" s="3"/>
      <c r="J40656" s="3"/>
      <c r="K40656" s="5"/>
      <c r="L40656" s="8"/>
      <c r="N40656" s="5"/>
      <c r="O40656" s="10"/>
      <c r="P40656" s="8"/>
    </row>
    <row r="40657" spans="1:16" s="2" customFormat="1" x14ac:dyDescent="0.15">
      <c r="A40657" s="3"/>
      <c r="B40657" s="3"/>
      <c r="J40657" s="3"/>
      <c r="K40657" s="5"/>
      <c r="L40657" s="8"/>
      <c r="N40657" s="5"/>
      <c r="O40657" s="10"/>
      <c r="P40657" s="8"/>
    </row>
    <row r="40658" spans="1:16" s="2" customFormat="1" x14ac:dyDescent="0.15">
      <c r="A40658" s="3"/>
      <c r="B40658" s="3"/>
      <c r="J40658" s="3"/>
      <c r="K40658" s="5"/>
      <c r="L40658" s="8"/>
      <c r="N40658" s="5"/>
      <c r="O40658" s="10"/>
      <c r="P40658" s="8"/>
    </row>
    <row r="40659" spans="1:16" s="2" customFormat="1" x14ac:dyDescent="0.15">
      <c r="A40659" s="3"/>
      <c r="B40659" s="3"/>
      <c r="J40659" s="3"/>
      <c r="K40659" s="5"/>
      <c r="L40659" s="8"/>
      <c r="N40659" s="5"/>
      <c r="O40659" s="10"/>
      <c r="P40659" s="8"/>
    </row>
    <row r="40660" spans="1:16" s="2" customFormat="1" x14ac:dyDescent="0.15">
      <c r="A40660" s="3"/>
      <c r="B40660" s="3"/>
      <c r="J40660" s="3"/>
      <c r="K40660" s="5"/>
      <c r="L40660" s="8"/>
      <c r="N40660" s="5"/>
      <c r="O40660" s="10"/>
      <c r="P40660" s="8"/>
    </row>
    <row r="40661" spans="1:16" s="2" customFormat="1" x14ac:dyDescent="0.15">
      <c r="A40661" s="3"/>
      <c r="B40661" s="3"/>
      <c r="J40661" s="3"/>
      <c r="K40661" s="5"/>
      <c r="L40661" s="8"/>
      <c r="N40661" s="5"/>
      <c r="O40661" s="10"/>
      <c r="P40661" s="8"/>
    </row>
    <row r="40662" spans="1:16" s="2" customFormat="1" x14ac:dyDescent="0.15">
      <c r="A40662" s="3"/>
      <c r="B40662" s="3"/>
      <c r="J40662" s="3"/>
      <c r="K40662" s="5"/>
      <c r="L40662" s="8"/>
      <c r="N40662" s="5"/>
      <c r="O40662" s="10"/>
      <c r="P40662" s="8"/>
    </row>
    <row r="40663" spans="1:16" s="2" customFormat="1" x14ac:dyDescent="0.15">
      <c r="A40663" s="3"/>
      <c r="B40663" s="3"/>
      <c r="J40663" s="3"/>
      <c r="K40663" s="5"/>
      <c r="L40663" s="8"/>
      <c r="N40663" s="5"/>
      <c r="O40663" s="10"/>
      <c r="P40663" s="8"/>
    </row>
    <row r="40664" spans="1:16" s="2" customFormat="1" x14ac:dyDescent="0.15">
      <c r="A40664" s="3"/>
      <c r="B40664" s="3"/>
      <c r="J40664" s="3"/>
      <c r="K40664" s="5"/>
      <c r="L40664" s="8"/>
      <c r="N40664" s="5"/>
      <c r="O40664" s="10"/>
      <c r="P40664" s="8"/>
    </row>
    <row r="40665" spans="1:16" s="2" customFormat="1" x14ac:dyDescent="0.15">
      <c r="A40665" s="3"/>
      <c r="B40665" s="3"/>
      <c r="J40665" s="3"/>
      <c r="K40665" s="5"/>
      <c r="L40665" s="8"/>
      <c r="N40665" s="5"/>
      <c r="O40665" s="10"/>
      <c r="P40665" s="8"/>
    </row>
    <row r="40666" spans="1:16" s="2" customFormat="1" x14ac:dyDescent="0.15">
      <c r="A40666" s="3"/>
      <c r="B40666" s="3"/>
      <c r="J40666" s="3"/>
      <c r="K40666" s="5"/>
      <c r="L40666" s="8"/>
      <c r="N40666" s="5"/>
      <c r="O40666" s="10"/>
      <c r="P40666" s="8"/>
    </row>
    <row r="40667" spans="1:16" s="2" customFormat="1" x14ac:dyDescent="0.15">
      <c r="A40667" s="3"/>
      <c r="B40667" s="3"/>
      <c r="J40667" s="3"/>
      <c r="K40667" s="5"/>
      <c r="L40667" s="8"/>
      <c r="N40667" s="5"/>
      <c r="O40667" s="10"/>
      <c r="P40667" s="8"/>
    </row>
    <row r="40668" spans="1:16" s="2" customFormat="1" x14ac:dyDescent="0.15">
      <c r="A40668" s="3"/>
      <c r="B40668" s="3"/>
      <c r="J40668" s="3"/>
      <c r="K40668" s="5"/>
      <c r="L40668" s="8"/>
      <c r="N40668" s="5"/>
      <c r="O40668" s="10"/>
      <c r="P40668" s="8"/>
    </row>
    <row r="40669" spans="1:16" s="2" customFormat="1" x14ac:dyDescent="0.15">
      <c r="A40669" s="3"/>
      <c r="B40669" s="3"/>
      <c r="J40669" s="3"/>
      <c r="K40669" s="5"/>
      <c r="L40669" s="8"/>
      <c r="N40669" s="5"/>
      <c r="O40669" s="10"/>
      <c r="P40669" s="8"/>
    </row>
    <row r="40670" spans="1:16" s="2" customFormat="1" x14ac:dyDescent="0.15">
      <c r="A40670" s="3"/>
      <c r="B40670" s="3"/>
      <c r="J40670" s="3"/>
      <c r="K40670" s="5"/>
      <c r="L40670" s="8"/>
      <c r="N40670" s="5"/>
      <c r="O40670" s="10"/>
      <c r="P40670" s="8"/>
    </row>
    <row r="40671" spans="1:16" s="2" customFormat="1" x14ac:dyDescent="0.15">
      <c r="A40671" s="3"/>
      <c r="B40671" s="3"/>
      <c r="J40671" s="3"/>
      <c r="K40671" s="5"/>
      <c r="L40671" s="8"/>
      <c r="N40671" s="5"/>
      <c r="O40671" s="10"/>
      <c r="P40671" s="8"/>
    </row>
    <row r="40672" spans="1:16" s="2" customFormat="1" x14ac:dyDescent="0.15">
      <c r="A40672" s="3"/>
      <c r="B40672" s="3"/>
      <c r="J40672" s="3"/>
      <c r="K40672" s="5"/>
      <c r="L40672" s="8"/>
      <c r="N40672" s="5"/>
      <c r="O40672" s="10"/>
      <c r="P40672" s="8"/>
    </row>
    <row r="40673" spans="1:16" s="2" customFormat="1" x14ac:dyDescent="0.15">
      <c r="A40673" s="3"/>
      <c r="B40673" s="3"/>
      <c r="J40673" s="3"/>
      <c r="K40673" s="5"/>
      <c r="L40673" s="8"/>
      <c r="N40673" s="5"/>
      <c r="O40673" s="10"/>
      <c r="P40673" s="8"/>
    </row>
    <row r="40674" spans="1:16" s="2" customFormat="1" x14ac:dyDescent="0.15">
      <c r="A40674" s="3"/>
      <c r="B40674" s="3"/>
      <c r="J40674" s="3"/>
      <c r="K40674" s="5"/>
      <c r="L40674" s="8"/>
      <c r="N40674" s="5"/>
      <c r="O40674" s="10"/>
      <c r="P40674" s="8"/>
    </row>
    <row r="40675" spans="1:16" s="2" customFormat="1" x14ac:dyDescent="0.15">
      <c r="A40675" s="3"/>
      <c r="B40675" s="3"/>
      <c r="J40675" s="3"/>
      <c r="K40675" s="5"/>
      <c r="L40675" s="8"/>
      <c r="N40675" s="5"/>
      <c r="O40675" s="10"/>
      <c r="P40675" s="8"/>
    </row>
    <row r="40676" spans="1:16" s="2" customFormat="1" x14ac:dyDescent="0.15">
      <c r="A40676" s="3"/>
      <c r="B40676" s="3"/>
      <c r="J40676" s="3"/>
      <c r="K40676" s="5"/>
      <c r="L40676" s="8"/>
      <c r="N40676" s="5"/>
      <c r="O40676" s="10"/>
      <c r="P40676" s="8"/>
    </row>
    <row r="40677" spans="1:16" s="2" customFormat="1" x14ac:dyDescent="0.15">
      <c r="A40677" s="3"/>
      <c r="B40677" s="3"/>
      <c r="J40677" s="3"/>
      <c r="K40677" s="5"/>
      <c r="L40677" s="8"/>
      <c r="N40677" s="5"/>
      <c r="O40677" s="10"/>
      <c r="P40677" s="8"/>
    </row>
    <row r="40678" spans="1:16" s="2" customFormat="1" x14ac:dyDescent="0.15">
      <c r="A40678" s="3"/>
      <c r="B40678" s="3"/>
      <c r="J40678" s="3"/>
      <c r="K40678" s="5"/>
      <c r="L40678" s="8"/>
      <c r="N40678" s="5"/>
      <c r="O40678" s="10"/>
      <c r="P40678" s="8"/>
    </row>
    <row r="40679" spans="1:16" s="2" customFormat="1" x14ac:dyDescent="0.15">
      <c r="A40679" s="3"/>
      <c r="B40679" s="3"/>
      <c r="J40679" s="3"/>
      <c r="K40679" s="5"/>
      <c r="L40679" s="8"/>
      <c r="N40679" s="5"/>
      <c r="O40679" s="10"/>
      <c r="P40679" s="8"/>
    </row>
    <row r="40680" spans="1:16" s="2" customFormat="1" x14ac:dyDescent="0.15">
      <c r="A40680" s="3"/>
      <c r="B40680" s="3"/>
      <c r="J40680" s="3"/>
      <c r="K40680" s="5"/>
      <c r="L40680" s="8"/>
      <c r="N40680" s="5"/>
      <c r="O40680" s="10"/>
      <c r="P40680" s="8"/>
    </row>
    <row r="40681" spans="1:16" s="2" customFormat="1" x14ac:dyDescent="0.15">
      <c r="A40681" s="3"/>
      <c r="B40681" s="3"/>
      <c r="J40681" s="3"/>
      <c r="K40681" s="5"/>
      <c r="L40681" s="8"/>
      <c r="N40681" s="5"/>
      <c r="O40681" s="10"/>
      <c r="P40681" s="8"/>
    </row>
    <row r="40682" spans="1:16" s="2" customFormat="1" x14ac:dyDescent="0.15">
      <c r="A40682" s="3"/>
      <c r="B40682" s="3"/>
      <c r="J40682" s="3"/>
      <c r="K40682" s="5"/>
      <c r="L40682" s="8"/>
      <c r="N40682" s="5"/>
      <c r="O40682" s="10"/>
      <c r="P40682" s="8"/>
    </row>
    <row r="40683" spans="1:16" s="2" customFormat="1" x14ac:dyDescent="0.15">
      <c r="A40683" s="3"/>
      <c r="B40683" s="3"/>
      <c r="J40683" s="3"/>
      <c r="K40683" s="5"/>
      <c r="L40683" s="8"/>
      <c r="N40683" s="5"/>
      <c r="O40683" s="10"/>
      <c r="P40683" s="8"/>
    </row>
    <row r="40684" spans="1:16" s="2" customFormat="1" x14ac:dyDescent="0.15">
      <c r="A40684" s="3"/>
      <c r="B40684" s="3"/>
      <c r="J40684" s="3"/>
      <c r="K40684" s="5"/>
      <c r="L40684" s="8"/>
      <c r="N40684" s="5"/>
      <c r="O40684" s="10"/>
      <c r="P40684" s="8"/>
    </row>
    <row r="40685" spans="1:16" s="2" customFormat="1" x14ac:dyDescent="0.15">
      <c r="A40685" s="3"/>
      <c r="B40685" s="3"/>
      <c r="J40685" s="3"/>
      <c r="K40685" s="5"/>
      <c r="L40685" s="8"/>
      <c r="N40685" s="5"/>
      <c r="O40685" s="10"/>
      <c r="P40685" s="8"/>
    </row>
    <row r="40686" spans="1:16" s="2" customFormat="1" x14ac:dyDescent="0.15">
      <c r="A40686" s="3"/>
      <c r="B40686" s="3"/>
      <c r="J40686" s="3"/>
      <c r="K40686" s="5"/>
      <c r="L40686" s="8"/>
      <c r="N40686" s="5"/>
      <c r="O40686" s="10"/>
      <c r="P40686" s="8"/>
    </row>
    <row r="40687" spans="1:16" s="2" customFormat="1" x14ac:dyDescent="0.15">
      <c r="A40687" s="3"/>
      <c r="B40687" s="3"/>
      <c r="J40687" s="3"/>
      <c r="K40687" s="5"/>
      <c r="L40687" s="8"/>
      <c r="N40687" s="5"/>
      <c r="O40687" s="10"/>
      <c r="P40687" s="8"/>
    </row>
    <row r="40688" spans="1:16" s="2" customFormat="1" x14ac:dyDescent="0.15">
      <c r="A40688" s="3"/>
      <c r="B40688" s="3"/>
      <c r="J40688" s="3"/>
      <c r="K40688" s="5"/>
      <c r="L40688" s="8"/>
      <c r="N40688" s="5"/>
      <c r="O40688" s="10"/>
      <c r="P40688" s="8"/>
    </row>
    <row r="40689" spans="1:16" s="2" customFormat="1" x14ac:dyDescent="0.15">
      <c r="A40689" s="3"/>
      <c r="B40689" s="3"/>
      <c r="J40689" s="3"/>
      <c r="K40689" s="5"/>
      <c r="L40689" s="8"/>
      <c r="N40689" s="5"/>
      <c r="O40689" s="10"/>
      <c r="P40689" s="8"/>
    </row>
    <row r="40690" spans="1:16" s="2" customFormat="1" x14ac:dyDescent="0.15">
      <c r="A40690" s="3"/>
      <c r="B40690" s="3"/>
      <c r="J40690" s="3"/>
      <c r="K40690" s="5"/>
      <c r="L40690" s="8"/>
      <c r="N40690" s="5"/>
      <c r="O40690" s="10"/>
      <c r="P40690" s="8"/>
    </row>
    <row r="40691" spans="1:16" s="2" customFormat="1" x14ac:dyDescent="0.15">
      <c r="A40691" s="3"/>
      <c r="B40691" s="3"/>
      <c r="J40691" s="3"/>
      <c r="K40691" s="5"/>
      <c r="L40691" s="8"/>
      <c r="N40691" s="5"/>
      <c r="O40691" s="10"/>
      <c r="P40691" s="8"/>
    </row>
    <row r="40692" spans="1:16" s="2" customFormat="1" x14ac:dyDescent="0.15">
      <c r="A40692" s="3"/>
      <c r="B40692" s="3"/>
      <c r="J40692" s="3"/>
      <c r="K40692" s="5"/>
      <c r="L40692" s="8"/>
      <c r="N40692" s="5"/>
      <c r="O40692" s="10"/>
      <c r="P40692" s="8"/>
    </row>
    <row r="40693" spans="1:16" s="2" customFormat="1" x14ac:dyDescent="0.15">
      <c r="A40693" s="3"/>
      <c r="B40693" s="3"/>
      <c r="J40693" s="3"/>
      <c r="K40693" s="5"/>
      <c r="L40693" s="8"/>
      <c r="N40693" s="5"/>
      <c r="O40693" s="10"/>
      <c r="P40693" s="8"/>
    </row>
    <row r="40694" spans="1:16" s="2" customFormat="1" x14ac:dyDescent="0.15">
      <c r="A40694" s="3"/>
      <c r="B40694" s="3"/>
      <c r="J40694" s="3"/>
      <c r="K40694" s="5"/>
      <c r="L40694" s="8"/>
      <c r="N40694" s="5"/>
      <c r="O40694" s="10"/>
      <c r="P40694" s="8"/>
    </row>
    <row r="40695" spans="1:16" s="2" customFormat="1" x14ac:dyDescent="0.15">
      <c r="A40695" s="3"/>
      <c r="B40695" s="3"/>
      <c r="J40695" s="3"/>
      <c r="K40695" s="5"/>
      <c r="L40695" s="8"/>
      <c r="N40695" s="5"/>
      <c r="O40695" s="10"/>
      <c r="P40695" s="8"/>
    </row>
    <row r="40696" spans="1:16" s="2" customFormat="1" x14ac:dyDescent="0.15">
      <c r="A40696" s="3"/>
      <c r="B40696" s="3"/>
      <c r="J40696" s="3"/>
      <c r="K40696" s="5"/>
      <c r="L40696" s="8"/>
      <c r="N40696" s="5"/>
      <c r="O40696" s="10"/>
      <c r="P40696" s="8"/>
    </row>
    <row r="40697" spans="1:16" s="2" customFormat="1" x14ac:dyDescent="0.15">
      <c r="A40697" s="3"/>
      <c r="B40697" s="3"/>
      <c r="J40697" s="3"/>
      <c r="K40697" s="5"/>
      <c r="L40697" s="8"/>
      <c r="N40697" s="5"/>
      <c r="O40697" s="10"/>
      <c r="P40697" s="8"/>
    </row>
    <row r="40698" spans="1:16" s="2" customFormat="1" x14ac:dyDescent="0.15">
      <c r="A40698" s="3"/>
      <c r="B40698" s="3"/>
      <c r="J40698" s="3"/>
      <c r="K40698" s="5"/>
      <c r="L40698" s="8"/>
      <c r="N40698" s="5"/>
      <c r="O40698" s="10"/>
      <c r="P40698" s="8"/>
    </row>
    <row r="40699" spans="1:16" s="2" customFormat="1" x14ac:dyDescent="0.15">
      <c r="A40699" s="3"/>
      <c r="B40699" s="3"/>
      <c r="J40699" s="3"/>
      <c r="K40699" s="5"/>
      <c r="L40699" s="8"/>
      <c r="N40699" s="5"/>
      <c r="O40699" s="10"/>
      <c r="P40699" s="8"/>
    </row>
    <row r="40700" spans="1:16" s="2" customFormat="1" x14ac:dyDescent="0.15">
      <c r="A40700" s="3"/>
      <c r="B40700" s="3"/>
      <c r="J40700" s="3"/>
      <c r="K40700" s="5"/>
      <c r="L40700" s="8"/>
      <c r="N40700" s="5"/>
      <c r="O40700" s="10"/>
      <c r="P40700" s="8"/>
    </row>
    <row r="40701" spans="1:16" s="2" customFormat="1" x14ac:dyDescent="0.15">
      <c r="A40701" s="3"/>
      <c r="B40701" s="3"/>
      <c r="J40701" s="3"/>
      <c r="K40701" s="5"/>
      <c r="L40701" s="8"/>
      <c r="N40701" s="5"/>
      <c r="O40701" s="10"/>
      <c r="P40701" s="8"/>
    </row>
    <row r="40702" spans="1:16" s="2" customFormat="1" x14ac:dyDescent="0.15">
      <c r="A40702" s="3"/>
      <c r="B40702" s="3"/>
      <c r="J40702" s="3"/>
      <c r="K40702" s="5"/>
      <c r="L40702" s="8"/>
      <c r="N40702" s="5"/>
      <c r="O40702" s="10"/>
      <c r="P40702" s="8"/>
    </row>
    <row r="40703" spans="1:16" s="2" customFormat="1" x14ac:dyDescent="0.15">
      <c r="A40703" s="3"/>
      <c r="B40703" s="3"/>
      <c r="J40703" s="3"/>
      <c r="K40703" s="5"/>
      <c r="L40703" s="8"/>
      <c r="N40703" s="5"/>
      <c r="O40703" s="10"/>
      <c r="P40703" s="8"/>
    </row>
    <row r="40704" spans="1:16" s="2" customFormat="1" x14ac:dyDescent="0.15">
      <c r="A40704" s="3"/>
      <c r="B40704" s="3"/>
      <c r="J40704" s="3"/>
      <c r="K40704" s="5"/>
      <c r="L40704" s="8"/>
      <c r="N40704" s="5"/>
      <c r="O40704" s="10"/>
      <c r="P40704" s="8"/>
    </row>
    <row r="40705" spans="1:16" s="2" customFormat="1" x14ac:dyDescent="0.15">
      <c r="A40705" s="3"/>
      <c r="B40705" s="3"/>
      <c r="J40705" s="3"/>
      <c r="K40705" s="5"/>
      <c r="L40705" s="8"/>
      <c r="N40705" s="5"/>
      <c r="O40705" s="10"/>
      <c r="P40705" s="8"/>
    </row>
    <row r="40706" spans="1:16" s="2" customFormat="1" x14ac:dyDescent="0.15">
      <c r="A40706" s="3"/>
      <c r="B40706" s="3"/>
      <c r="J40706" s="3"/>
      <c r="K40706" s="5"/>
      <c r="L40706" s="8"/>
      <c r="N40706" s="5"/>
      <c r="O40706" s="10"/>
      <c r="P40706" s="8"/>
    </row>
    <row r="40707" spans="1:16" s="2" customFormat="1" x14ac:dyDescent="0.15">
      <c r="A40707" s="3"/>
      <c r="B40707" s="3"/>
      <c r="J40707" s="3"/>
      <c r="K40707" s="5"/>
      <c r="L40707" s="8"/>
      <c r="N40707" s="5"/>
      <c r="O40707" s="10"/>
      <c r="P40707" s="8"/>
    </row>
    <row r="40708" spans="1:16" s="2" customFormat="1" x14ac:dyDescent="0.15">
      <c r="A40708" s="3"/>
      <c r="B40708" s="3"/>
      <c r="J40708" s="3"/>
      <c r="K40708" s="5"/>
      <c r="L40708" s="8"/>
      <c r="N40708" s="5"/>
      <c r="O40708" s="10"/>
      <c r="P40708" s="8"/>
    </row>
    <row r="40709" spans="1:16" s="2" customFormat="1" x14ac:dyDescent="0.15">
      <c r="A40709" s="3"/>
      <c r="B40709" s="3"/>
      <c r="J40709" s="3"/>
      <c r="K40709" s="5"/>
      <c r="L40709" s="8"/>
      <c r="N40709" s="5"/>
      <c r="O40709" s="10"/>
      <c r="P40709" s="8"/>
    </row>
    <row r="40710" spans="1:16" s="2" customFormat="1" x14ac:dyDescent="0.15">
      <c r="A40710" s="3"/>
      <c r="B40710" s="3"/>
      <c r="J40710" s="3"/>
      <c r="K40710" s="5"/>
      <c r="L40710" s="8"/>
      <c r="N40710" s="5"/>
      <c r="O40710" s="10"/>
      <c r="P40710" s="8"/>
    </row>
    <row r="40711" spans="1:16" s="2" customFormat="1" x14ac:dyDescent="0.15">
      <c r="A40711" s="3"/>
      <c r="B40711" s="3"/>
      <c r="J40711" s="3"/>
      <c r="K40711" s="5"/>
      <c r="L40711" s="8"/>
      <c r="N40711" s="5"/>
      <c r="O40711" s="10"/>
      <c r="P40711" s="8"/>
    </row>
    <row r="40712" spans="1:16" s="2" customFormat="1" x14ac:dyDescent="0.15">
      <c r="A40712" s="3"/>
      <c r="B40712" s="3"/>
      <c r="J40712" s="3"/>
      <c r="K40712" s="5"/>
      <c r="L40712" s="8"/>
      <c r="N40712" s="5"/>
      <c r="O40712" s="10"/>
      <c r="P40712" s="8"/>
    </row>
    <row r="40713" spans="1:16" s="2" customFormat="1" x14ac:dyDescent="0.15">
      <c r="A40713" s="3"/>
      <c r="B40713" s="3"/>
      <c r="J40713" s="3"/>
      <c r="K40713" s="5"/>
      <c r="L40713" s="8"/>
      <c r="N40713" s="5"/>
      <c r="O40713" s="10"/>
      <c r="P40713" s="8"/>
    </row>
    <row r="40714" spans="1:16" s="2" customFormat="1" x14ac:dyDescent="0.15">
      <c r="A40714" s="3"/>
      <c r="B40714" s="3"/>
      <c r="J40714" s="3"/>
      <c r="K40714" s="5"/>
      <c r="L40714" s="8"/>
      <c r="N40714" s="5"/>
      <c r="O40714" s="10"/>
      <c r="P40714" s="8"/>
    </row>
    <row r="40715" spans="1:16" s="2" customFormat="1" x14ac:dyDescent="0.15">
      <c r="A40715" s="3"/>
      <c r="B40715" s="3"/>
      <c r="J40715" s="3"/>
      <c r="K40715" s="5"/>
      <c r="L40715" s="8"/>
      <c r="N40715" s="5"/>
      <c r="O40715" s="10"/>
      <c r="P40715" s="8"/>
    </row>
    <row r="40716" spans="1:16" s="2" customFormat="1" x14ac:dyDescent="0.15">
      <c r="A40716" s="3"/>
      <c r="B40716" s="3"/>
      <c r="J40716" s="3"/>
      <c r="K40716" s="5"/>
      <c r="L40716" s="8"/>
      <c r="N40716" s="5"/>
      <c r="O40716" s="10"/>
      <c r="P40716" s="8"/>
    </row>
    <row r="40717" spans="1:16" s="2" customFormat="1" x14ac:dyDescent="0.15">
      <c r="A40717" s="3"/>
      <c r="B40717" s="3"/>
      <c r="J40717" s="3"/>
      <c r="K40717" s="5"/>
      <c r="L40717" s="8"/>
      <c r="N40717" s="5"/>
      <c r="O40717" s="10"/>
      <c r="P40717" s="8"/>
    </row>
    <row r="40718" spans="1:16" s="2" customFormat="1" x14ac:dyDescent="0.15">
      <c r="A40718" s="3"/>
      <c r="B40718" s="3"/>
      <c r="J40718" s="3"/>
      <c r="K40718" s="5"/>
      <c r="L40718" s="8"/>
      <c r="N40718" s="5"/>
      <c r="O40718" s="10"/>
      <c r="P40718" s="8"/>
    </row>
    <row r="40719" spans="1:16" s="2" customFormat="1" x14ac:dyDescent="0.15">
      <c r="A40719" s="3"/>
      <c r="B40719" s="3"/>
      <c r="J40719" s="3"/>
      <c r="K40719" s="5"/>
      <c r="L40719" s="8"/>
      <c r="N40719" s="5"/>
      <c r="O40719" s="10"/>
      <c r="P40719" s="8"/>
    </row>
    <row r="40720" spans="1:16" s="2" customFormat="1" x14ac:dyDescent="0.15">
      <c r="A40720" s="3"/>
      <c r="B40720" s="3"/>
      <c r="J40720" s="3"/>
      <c r="K40720" s="5"/>
      <c r="L40720" s="8"/>
      <c r="N40720" s="5"/>
      <c r="O40720" s="10"/>
      <c r="P40720" s="8"/>
    </row>
    <row r="40721" spans="1:16" s="2" customFormat="1" x14ac:dyDescent="0.15">
      <c r="A40721" s="3"/>
      <c r="B40721" s="3"/>
      <c r="J40721" s="3"/>
      <c r="K40721" s="5"/>
      <c r="L40721" s="8"/>
      <c r="N40721" s="5"/>
      <c r="O40721" s="10"/>
      <c r="P40721" s="8"/>
    </row>
    <row r="40722" spans="1:16" s="2" customFormat="1" x14ac:dyDescent="0.15">
      <c r="A40722" s="3"/>
      <c r="B40722" s="3"/>
      <c r="J40722" s="3"/>
      <c r="K40722" s="5"/>
      <c r="L40722" s="8"/>
      <c r="N40722" s="5"/>
      <c r="O40722" s="10"/>
      <c r="P40722" s="8"/>
    </row>
    <row r="40723" spans="1:16" s="2" customFormat="1" x14ac:dyDescent="0.15">
      <c r="A40723" s="3"/>
      <c r="B40723" s="3"/>
      <c r="J40723" s="3"/>
      <c r="K40723" s="5"/>
      <c r="L40723" s="8"/>
      <c r="N40723" s="5"/>
      <c r="O40723" s="10"/>
      <c r="P40723" s="8"/>
    </row>
    <row r="40724" spans="1:16" s="2" customFormat="1" x14ac:dyDescent="0.15">
      <c r="A40724" s="3"/>
      <c r="B40724" s="3"/>
      <c r="J40724" s="3"/>
      <c r="K40724" s="5"/>
      <c r="L40724" s="8"/>
      <c r="N40724" s="5"/>
      <c r="O40724" s="10"/>
      <c r="P40724" s="8"/>
    </row>
    <row r="40725" spans="1:16" s="2" customFormat="1" x14ac:dyDescent="0.15">
      <c r="A40725" s="3"/>
      <c r="B40725" s="3"/>
      <c r="J40725" s="3"/>
      <c r="K40725" s="5"/>
      <c r="L40725" s="8"/>
      <c r="N40725" s="5"/>
      <c r="O40725" s="10"/>
      <c r="P40725" s="8"/>
    </row>
    <row r="40726" spans="1:16" s="2" customFormat="1" x14ac:dyDescent="0.15">
      <c r="A40726" s="3"/>
      <c r="B40726" s="3"/>
      <c r="J40726" s="3"/>
      <c r="K40726" s="5"/>
      <c r="L40726" s="8"/>
      <c r="N40726" s="5"/>
      <c r="O40726" s="10"/>
      <c r="P40726" s="8"/>
    </row>
    <row r="40727" spans="1:16" s="2" customFormat="1" x14ac:dyDescent="0.15">
      <c r="A40727" s="3"/>
      <c r="B40727" s="3"/>
      <c r="J40727" s="3"/>
      <c r="K40727" s="5"/>
      <c r="L40727" s="8"/>
      <c r="N40727" s="5"/>
      <c r="O40727" s="10"/>
      <c r="P40727" s="8"/>
    </row>
    <row r="40728" spans="1:16" s="2" customFormat="1" x14ac:dyDescent="0.15">
      <c r="A40728" s="3"/>
      <c r="B40728" s="3"/>
      <c r="J40728" s="3"/>
      <c r="K40728" s="5"/>
      <c r="L40728" s="8"/>
      <c r="N40728" s="5"/>
      <c r="O40728" s="10"/>
      <c r="P40728" s="8"/>
    </row>
    <row r="40729" spans="1:16" s="2" customFormat="1" x14ac:dyDescent="0.15">
      <c r="A40729" s="3"/>
      <c r="B40729" s="3"/>
      <c r="J40729" s="3"/>
      <c r="K40729" s="5"/>
      <c r="L40729" s="8"/>
      <c r="N40729" s="5"/>
      <c r="O40729" s="10"/>
      <c r="P40729" s="8"/>
    </row>
    <row r="40730" spans="1:16" s="2" customFormat="1" x14ac:dyDescent="0.15">
      <c r="A40730" s="3"/>
      <c r="B40730" s="3"/>
      <c r="J40730" s="3"/>
      <c r="K40730" s="5"/>
      <c r="L40730" s="8"/>
      <c r="N40730" s="5"/>
      <c r="O40730" s="10"/>
      <c r="P40730" s="8"/>
    </row>
    <row r="40731" spans="1:16" s="2" customFormat="1" x14ac:dyDescent="0.15">
      <c r="A40731" s="3"/>
      <c r="B40731" s="3"/>
      <c r="J40731" s="3"/>
      <c r="K40731" s="5"/>
      <c r="L40731" s="8"/>
      <c r="N40731" s="5"/>
      <c r="O40731" s="10"/>
      <c r="P40731" s="8"/>
    </row>
    <row r="40732" spans="1:16" s="2" customFormat="1" x14ac:dyDescent="0.15">
      <c r="A40732" s="3"/>
      <c r="B40732" s="3"/>
      <c r="J40732" s="3"/>
      <c r="K40732" s="5"/>
      <c r="L40732" s="8"/>
      <c r="N40732" s="5"/>
      <c r="O40732" s="10"/>
      <c r="P40732" s="8"/>
    </row>
    <row r="40733" spans="1:16" s="2" customFormat="1" x14ac:dyDescent="0.15">
      <c r="A40733" s="3"/>
      <c r="B40733" s="3"/>
      <c r="J40733" s="3"/>
      <c r="K40733" s="5"/>
      <c r="L40733" s="8"/>
      <c r="N40733" s="5"/>
      <c r="O40733" s="10"/>
      <c r="P40733" s="8"/>
    </row>
    <row r="40734" spans="1:16" s="2" customFormat="1" x14ac:dyDescent="0.15">
      <c r="A40734" s="3"/>
      <c r="B40734" s="3"/>
      <c r="J40734" s="3"/>
      <c r="K40734" s="5"/>
      <c r="L40734" s="8"/>
      <c r="N40734" s="5"/>
      <c r="O40734" s="10"/>
      <c r="P40734" s="8"/>
    </row>
    <row r="40735" spans="1:16" s="2" customFormat="1" x14ac:dyDescent="0.15">
      <c r="A40735" s="3"/>
      <c r="B40735" s="3"/>
      <c r="J40735" s="3"/>
      <c r="K40735" s="5"/>
      <c r="L40735" s="8"/>
      <c r="N40735" s="5"/>
      <c r="O40735" s="10"/>
      <c r="P40735" s="8"/>
    </row>
    <row r="40736" spans="1:16" s="2" customFormat="1" x14ac:dyDescent="0.15">
      <c r="A40736" s="3"/>
      <c r="B40736" s="3"/>
      <c r="J40736" s="3"/>
      <c r="K40736" s="5"/>
      <c r="L40736" s="8"/>
      <c r="N40736" s="5"/>
      <c r="O40736" s="10"/>
      <c r="P40736" s="8"/>
    </row>
    <row r="40737" spans="1:16" s="2" customFormat="1" x14ac:dyDescent="0.15">
      <c r="A40737" s="3"/>
      <c r="B40737" s="3"/>
      <c r="J40737" s="3"/>
      <c r="K40737" s="5"/>
      <c r="L40737" s="8"/>
      <c r="N40737" s="5"/>
      <c r="O40737" s="10"/>
      <c r="P40737" s="8"/>
    </row>
    <row r="40738" spans="1:16" s="2" customFormat="1" x14ac:dyDescent="0.15">
      <c r="A40738" s="3"/>
      <c r="B40738" s="3"/>
      <c r="J40738" s="3"/>
      <c r="K40738" s="5"/>
      <c r="L40738" s="8"/>
      <c r="N40738" s="5"/>
      <c r="O40738" s="10"/>
      <c r="P40738" s="8"/>
    </row>
    <row r="40739" spans="1:16" s="2" customFormat="1" x14ac:dyDescent="0.15">
      <c r="A40739" s="3"/>
      <c r="B40739" s="3"/>
      <c r="J40739" s="3"/>
      <c r="K40739" s="5"/>
      <c r="L40739" s="8"/>
      <c r="N40739" s="5"/>
      <c r="O40739" s="10"/>
      <c r="P40739" s="8"/>
    </row>
    <row r="40740" spans="1:16" s="2" customFormat="1" x14ac:dyDescent="0.15">
      <c r="A40740" s="3"/>
      <c r="B40740" s="3"/>
      <c r="J40740" s="3"/>
      <c r="K40740" s="5"/>
      <c r="L40740" s="8"/>
      <c r="N40740" s="5"/>
      <c r="O40740" s="10"/>
      <c r="P40740" s="8"/>
    </row>
    <row r="40741" spans="1:16" s="2" customFormat="1" x14ac:dyDescent="0.15">
      <c r="A40741" s="3"/>
      <c r="B40741" s="3"/>
      <c r="J40741" s="3"/>
      <c r="K40741" s="5"/>
      <c r="L40741" s="8"/>
      <c r="N40741" s="5"/>
      <c r="O40741" s="10"/>
      <c r="P40741" s="8"/>
    </row>
    <row r="40742" spans="1:16" s="2" customFormat="1" x14ac:dyDescent="0.15">
      <c r="A40742" s="3"/>
      <c r="B40742" s="3"/>
      <c r="J40742" s="3"/>
      <c r="K40742" s="5"/>
      <c r="L40742" s="8"/>
      <c r="N40742" s="5"/>
      <c r="O40742" s="10"/>
      <c r="P40742" s="8"/>
    </row>
    <row r="40743" spans="1:16" s="2" customFormat="1" x14ac:dyDescent="0.15">
      <c r="A40743" s="3"/>
      <c r="B40743" s="3"/>
      <c r="J40743" s="3"/>
      <c r="K40743" s="5"/>
      <c r="L40743" s="8"/>
      <c r="N40743" s="5"/>
      <c r="O40743" s="10"/>
      <c r="P40743" s="8"/>
    </row>
    <row r="40744" spans="1:16" s="2" customFormat="1" x14ac:dyDescent="0.15">
      <c r="A40744" s="3"/>
      <c r="B40744" s="3"/>
      <c r="J40744" s="3"/>
      <c r="K40744" s="5"/>
      <c r="L40744" s="8"/>
      <c r="N40744" s="5"/>
      <c r="O40744" s="10"/>
      <c r="P40744" s="8"/>
    </row>
    <row r="40745" spans="1:16" s="2" customFormat="1" x14ac:dyDescent="0.15">
      <c r="A40745" s="3"/>
      <c r="B40745" s="3"/>
      <c r="J40745" s="3"/>
      <c r="K40745" s="5"/>
      <c r="L40745" s="8"/>
      <c r="N40745" s="5"/>
      <c r="O40745" s="10"/>
      <c r="P40745" s="8"/>
    </row>
    <row r="40746" spans="1:16" s="2" customFormat="1" x14ac:dyDescent="0.15">
      <c r="A40746" s="3"/>
      <c r="B40746" s="3"/>
      <c r="J40746" s="3"/>
      <c r="K40746" s="5"/>
      <c r="L40746" s="8"/>
      <c r="N40746" s="5"/>
      <c r="O40746" s="10"/>
      <c r="P40746" s="8"/>
    </row>
    <row r="40747" spans="1:16" s="2" customFormat="1" x14ac:dyDescent="0.15">
      <c r="A40747" s="3"/>
      <c r="B40747" s="3"/>
      <c r="J40747" s="3"/>
      <c r="K40747" s="5"/>
      <c r="L40747" s="8"/>
      <c r="N40747" s="5"/>
      <c r="O40747" s="10"/>
      <c r="P40747" s="8"/>
    </row>
    <row r="40748" spans="1:16" s="2" customFormat="1" x14ac:dyDescent="0.15">
      <c r="A40748" s="3"/>
      <c r="B40748" s="3"/>
      <c r="J40748" s="3"/>
      <c r="K40748" s="5"/>
      <c r="L40748" s="8"/>
      <c r="N40748" s="5"/>
      <c r="O40748" s="10"/>
      <c r="P40748" s="8"/>
    </row>
    <row r="40749" spans="1:16" s="2" customFormat="1" x14ac:dyDescent="0.15">
      <c r="A40749" s="3"/>
      <c r="B40749" s="3"/>
      <c r="J40749" s="3"/>
      <c r="K40749" s="5"/>
      <c r="L40749" s="8"/>
      <c r="N40749" s="5"/>
      <c r="O40749" s="10"/>
      <c r="P40749" s="8"/>
    </row>
    <row r="40750" spans="1:16" s="2" customFormat="1" x14ac:dyDescent="0.15">
      <c r="A40750" s="3"/>
      <c r="B40750" s="3"/>
      <c r="J40750" s="3"/>
      <c r="K40750" s="5"/>
      <c r="L40750" s="8"/>
      <c r="N40750" s="5"/>
      <c r="O40750" s="10"/>
      <c r="P40750" s="8"/>
    </row>
    <row r="40751" spans="1:16" s="2" customFormat="1" x14ac:dyDescent="0.15">
      <c r="A40751" s="3"/>
      <c r="B40751" s="3"/>
      <c r="J40751" s="3"/>
      <c r="K40751" s="5"/>
      <c r="L40751" s="8"/>
      <c r="N40751" s="5"/>
      <c r="O40751" s="10"/>
      <c r="P40751" s="8"/>
    </row>
    <row r="40752" spans="1:16" s="2" customFormat="1" x14ac:dyDescent="0.15">
      <c r="A40752" s="3"/>
      <c r="B40752" s="3"/>
      <c r="J40752" s="3"/>
      <c r="K40752" s="5"/>
      <c r="L40752" s="8"/>
      <c r="N40752" s="5"/>
      <c r="O40752" s="10"/>
      <c r="P40752" s="8"/>
    </row>
    <row r="40753" spans="1:16" s="2" customFormat="1" x14ac:dyDescent="0.15">
      <c r="A40753" s="3"/>
      <c r="B40753" s="3"/>
      <c r="J40753" s="3"/>
      <c r="K40753" s="5"/>
      <c r="L40753" s="8"/>
      <c r="N40753" s="5"/>
      <c r="O40753" s="10"/>
      <c r="P40753" s="8"/>
    </row>
    <row r="40754" spans="1:16" s="2" customFormat="1" x14ac:dyDescent="0.15">
      <c r="A40754" s="3"/>
      <c r="B40754" s="3"/>
      <c r="J40754" s="3"/>
      <c r="K40754" s="5"/>
      <c r="L40754" s="8"/>
      <c r="N40754" s="5"/>
      <c r="O40754" s="10"/>
      <c r="P40754" s="8"/>
    </row>
    <row r="40755" spans="1:16" s="2" customFormat="1" x14ac:dyDescent="0.15">
      <c r="A40755" s="3"/>
      <c r="B40755" s="3"/>
      <c r="J40755" s="3"/>
      <c r="K40755" s="5"/>
      <c r="L40755" s="8"/>
      <c r="N40755" s="5"/>
      <c r="O40755" s="10"/>
      <c r="P40755" s="8"/>
    </row>
    <row r="40756" spans="1:16" s="2" customFormat="1" x14ac:dyDescent="0.15">
      <c r="A40756" s="3"/>
      <c r="B40756" s="3"/>
      <c r="J40756" s="3"/>
      <c r="K40756" s="5"/>
      <c r="L40756" s="8"/>
      <c r="N40756" s="5"/>
      <c r="O40756" s="10"/>
      <c r="P40756" s="8"/>
    </row>
    <row r="40757" spans="1:16" s="2" customFormat="1" x14ac:dyDescent="0.15">
      <c r="A40757" s="3"/>
      <c r="B40757" s="3"/>
      <c r="J40757" s="3"/>
      <c r="K40757" s="5"/>
      <c r="L40757" s="8"/>
      <c r="N40757" s="5"/>
      <c r="O40757" s="10"/>
      <c r="P40757" s="8"/>
    </row>
    <row r="40758" spans="1:16" s="2" customFormat="1" x14ac:dyDescent="0.15">
      <c r="A40758" s="3"/>
      <c r="B40758" s="3"/>
      <c r="J40758" s="3"/>
      <c r="K40758" s="5"/>
      <c r="L40758" s="8"/>
      <c r="N40758" s="5"/>
      <c r="O40758" s="10"/>
      <c r="P40758" s="8"/>
    </row>
    <row r="40759" spans="1:16" s="2" customFormat="1" x14ac:dyDescent="0.15">
      <c r="A40759" s="3"/>
      <c r="B40759" s="3"/>
      <c r="J40759" s="3"/>
      <c r="K40759" s="5"/>
      <c r="L40759" s="8"/>
      <c r="N40759" s="5"/>
      <c r="O40759" s="10"/>
      <c r="P40759" s="8"/>
    </row>
    <row r="40760" spans="1:16" s="2" customFormat="1" x14ac:dyDescent="0.15">
      <c r="A40760" s="3"/>
      <c r="B40760" s="3"/>
      <c r="J40760" s="3"/>
      <c r="K40760" s="5"/>
      <c r="L40760" s="8"/>
      <c r="N40760" s="5"/>
      <c r="O40760" s="10"/>
      <c r="P40760" s="8"/>
    </row>
    <row r="40761" spans="1:16" s="2" customFormat="1" x14ac:dyDescent="0.15">
      <c r="A40761" s="3"/>
      <c r="B40761" s="3"/>
      <c r="J40761" s="3"/>
      <c r="K40761" s="5"/>
      <c r="L40761" s="8"/>
      <c r="N40761" s="5"/>
      <c r="O40761" s="10"/>
      <c r="P40761" s="8"/>
    </row>
    <row r="40762" spans="1:16" s="2" customFormat="1" x14ac:dyDescent="0.15">
      <c r="A40762" s="3"/>
      <c r="B40762" s="3"/>
      <c r="J40762" s="3"/>
      <c r="K40762" s="5"/>
      <c r="L40762" s="8"/>
      <c r="N40762" s="5"/>
      <c r="O40762" s="10"/>
      <c r="P40762" s="8"/>
    </row>
    <row r="40763" spans="1:16" s="2" customFormat="1" x14ac:dyDescent="0.15">
      <c r="A40763" s="3"/>
      <c r="B40763" s="3"/>
      <c r="J40763" s="3"/>
      <c r="K40763" s="5"/>
      <c r="L40763" s="8"/>
      <c r="N40763" s="5"/>
      <c r="O40763" s="10"/>
      <c r="P40763" s="8"/>
    </row>
    <row r="40764" spans="1:16" s="2" customFormat="1" x14ac:dyDescent="0.15">
      <c r="A40764" s="3"/>
      <c r="B40764" s="3"/>
      <c r="J40764" s="3"/>
      <c r="K40764" s="5"/>
      <c r="L40764" s="8"/>
      <c r="N40764" s="5"/>
      <c r="O40764" s="10"/>
      <c r="P40764" s="8"/>
    </row>
    <row r="40765" spans="1:16" s="2" customFormat="1" x14ac:dyDescent="0.15">
      <c r="A40765" s="3"/>
      <c r="B40765" s="3"/>
      <c r="J40765" s="3"/>
      <c r="K40765" s="5"/>
      <c r="L40765" s="8"/>
      <c r="N40765" s="5"/>
      <c r="O40765" s="10"/>
      <c r="P40765" s="8"/>
    </row>
    <row r="40766" spans="1:16" s="2" customFormat="1" x14ac:dyDescent="0.15">
      <c r="A40766" s="3"/>
      <c r="B40766" s="3"/>
      <c r="J40766" s="3"/>
      <c r="K40766" s="5"/>
      <c r="L40766" s="8"/>
      <c r="N40766" s="5"/>
      <c r="O40766" s="10"/>
      <c r="P40766" s="8"/>
    </row>
    <row r="40767" spans="1:16" s="2" customFormat="1" x14ac:dyDescent="0.15">
      <c r="A40767" s="3"/>
      <c r="B40767" s="3"/>
      <c r="J40767" s="3"/>
      <c r="K40767" s="5"/>
      <c r="L40767" s="8"/>
      <c r="N40767" s="5"/>
      <c r="O40767" s="10"/>
      <c r="P40767" s="8"/>
    </row>
    <row r="40768" spans="1:16" s="2" customFormat="1" x14ac:dyDescent="0.15">
      <c r="A40768" s="3"/>
      <c r="B40768" s="3"/>
      <c r="J40768" s="3"/>
      <c r="K40768" s="5"/>
      <c r="L40768" s="8"/>
      <c r="N40768" s="5"/>
      <c r="O40768" s="10"/>
      <c r="P40768" s="8"/>
    </row>
    <row r="40769" spans="1:16" s="2" customFormat="1" x14ac:dyDescent="0.15">
      <c r="A40769" s="3"/>
      <c r="B40769" s="3"/>
      <c r="J40769" s="3"/>
      <c r="K40769" s="5"/>
      <c r="L40769" s="8"/>
      <c r="N40769" s="5"/>
      <c r="O40769" s="10"/>
      <c r="P40769" s="8"/>
    </row>
    <row r="40770" spans="1:16" s="2" customFormat="1" x14ac:dyDescent="0.15">
      <c r="A40770" s="3"/>
      <c r="B40770" s="3"/>
      <c r="J40770" s="3"/>
      <c r="K40770" s="5"/>
      <c r="L40770" s="8"/>
      <c r="N40770" s="5"/>
      <c r="O40770" s="10"/>
      <c r="P40770" s="8"/>
    </row>
    <row r="40771" spans="1:16" s="2" customFormat="1" x14ac:dyDescent="0.15">
      <c r="A40771" s="3"/>
      <c r="B40771" s="3"/>
      <c r="J40771" s="3"/>
      <c r="K40771" s="5"/>
      <c r="L40771" s="8"/>
      <c r="N40771" s="5"/>
      <c r="O40771" s="10"/>
      <c r="P40771" s="8"/>
    </row>
    <row r="40772" spans="1:16" s="2" customFormat="1" x14ac:dyDescent="0.15">
      <c r="A40772" s="3"/>
      <c r="B40772" s="3"/>
      <c r="J40772" s="3"/>
      <c r="K40772" s="5"/>
      <c r="L40772" s="8"/>
      <c r="N40772" s="5"/>
      <c r="O40772" s="10"/>
      <c r="P40772" s="8"/>
    </row>
    <row r="40773" spans="1:16" s="2" customFormat="1" x14ac:dyDescent="0.15">
      <c r="A40773" s="3"/>
      <c r="B40773" s="3"/>
      <c r="J40773" s="3"/>
      <c r="K40773" s="5"/>
      <c r="L40773" s="8"/>
      <c r="N40773" s="5"/>
      <c r="O40773" s="10"/>
      <c r="P40773" s="8"/>
    </row>
    <row r="40774" spans="1:16" s="2" customFormat="1" x14ac:dyDescent="0.15">
      <c r="A40774" s="3"/>
      <c r="B40774" s="3"/>
      <c r="J40774" s="3"/>
      <c r="K40774" s="5"/>
      <c r="L40774" s="8"/>
      <c r="N40774" s="5"/>
      <c r="O40774" s="10"/>
      <c r="P40774" s="8"/>
    </row>
    <row r="40775" spans="1:16" s="2" customFormat="1" x14ac:dyDescent="0.15">
      <c r="A40775" s="3"/>
      <c r="B40775" s="3"/>
      <c r="J40775" s="3"/>
      <c r="K40775" s="5"/>
      <c r="L40775" s="8"/>
      <c r="N40775" s="5"/>
      <c r="O40775" s="10"/>
      <c r="P40775" s="8"/>
    </row>
    <row r="40776" spans="1:16" s="2" customFormat="1" x14ac:dyDescent="0.15">
      <c r="A40776" s="3"/>
      <c r="B40776" s="3"/>
      <c r="J40776" s="3"/>
      <c r="K40776" s="5"/>
      <c r="L40776" s="8"/>
      <c r="N40776" s="5"/>
      <c r="O40776" s="10"/>
      <c r="P40776" s="8"/>
    </row>
    <row r="40777" spans="1:16" s="2" customFormat="1" x14ac:dyDescent="0.15">
      <c r="A40777" s="3"/>
      <c r="B40777" s="3"/>
      <c r="J40777" s="3"/>
      <c r="K40777" s="5"/>
      <c r="L40777" s="8"/>
      <c r="N40777" s="5"/>
      <c r="O40777" s="10"/>
      <c r="P40777" s="8"/>
    </row>
    <row r="40778" spans="1:16" s="2" customFormat="1" x14ac:dyDescent="0.15">
      <c r="A40778" s="3"/>
      <c r="B40778" s="3"/>
      <c r="J40778" s="3"/>
      <c r="K40778" s="5"/>
      <c r="L40778" s="8"/>
      <c r="N40778" s="5"/>
      <c r="O40778" s="10"/>
      <c r="P40778" s="8"/>
    </row>
    <row r="40779" spans="1:16" s="2" customFormat="1" x14ac:dyDescent="0.15">
      <c r="A40779" s="3"/>
      <c r="B40779" s="3"/>
      <c r="J40779" s="3"/>
      <c r="K40779" s="5"/>
      <c r="L40779" s="8"/>
      <c r="N40779" s="5"/>
      <c r="O40779" s="10"/>
      <c r="P40779" s="8"/>
    </row>
    <row r="40780" spans="1:16" s="2" customFormat="1" x14ac:dyDescent="0.15">
      <c r="A40780" s="3"/>
      <c r="B40780" s="3"/>
      <c r="J40780" s="3"/>
      <c r="K40780" s="5"/>
      <c r="L40780" s="8"/>
      <c r="N40780" s="5"/>
      <c r="O40780" s="10"/>
      <c r="P40780" s="8"/>
    </row>
    <row r="40781" spans="1:16" s="2" customFormat="1" x14ac:dyDescent="0.15">
      <c r="A40781" s="3"/>
      <c r="B40781" s="3"/>
      <c r="J40781" s="3"/>
      <c r="K40781" s="5"/>
      <c r="L40781" s="8"/>
      <c r="N40781" s="5"/>
      <c r="O40781" s="10"/>
      <c r="P40781" s="8"/>
    </row>
    <row r="40782" spans="1:16" s="2" customFormat="1" x14ac:dyDescent="0.15">
      <c r="A40782" s="3"/>
      <c r="B40782" s="3"/>
      <c r="J40782" s="3"/>
      <c r="K40782" s="5"/>
      <c r="L40782" s="8"/>
      <c r="N40782" s="5"/>
      <c r="O40782" s="10"/>
      <c r="P40782" s="8"/>
    </row>
    <row r="40783" spans="1:16" s="2" customFormat="1" x14ac:dyDescent="0.15">
      <c r="A40783" s="3"/>
      <c r="B40783" s="3"/>
      <c r="J40783" s="3"/>
      <c r="K40783" s="5"/>
      <c r="L40783" s="8"/>
      <c r="N40783" s="5"/>
      <c r="O40783" s="10"/>
      <c r="P40783" s="8"/>
    </row>
    <row r="40784" spans="1:16" s="2" customFormat="1" x14ac:dyDescent="0.15">
      <c r="A40784" s="3"/>
      <c r="B40784" s="3"/>
      <c r="J40784" s="3"/>
      <c r="K40784" s="5"/>
      <c r="L40784" s="8"/>
      <c r="N40784" s="5"/>
      <c r="O40784" s="10"/>
      <c r="P40784" s="8"/>
    </row>
    <row r="40785" spans="1:16" s="2" customFormat="1" x14ac:dyDescent="0.15">
      <c r="A40785" s="3"/>
      <c r="B40785" s="3"/>
      <c r="J40785" s="3"/>
      <c r="K40785" s="5"/>
      <c r="L40785" s="8"/>
      <c r="N40785" s="5"/>
      <c r="O40785" s="10"/>
      <c r="P40785" s="8"/>
    </row>
    <row r="40786" spans="1:16" s="2" customFormat="1" x14ac:dyDescent="0.15">
      <c r="A40786" s="3"/>
      <c r="B40786" s="3"/>
      <c r="J40786" s="3"/>
      <c r="K40786" s="5"/>
      <c r="L40786" s="8"/>
      <c r="N40786" s="5"/>
      <c r="O40786" s="10"/>
      <c r="P40786" s="8"/>
    </row>
    <row r="40787" spans="1:16" s="2" customFormat="1" x14ac:dyDescent="0.15">
      <c r="A40787" s="3"/>
      <c r="B40787" s="3"/>
      <c r="J40787" s="3"/>
      <c r="K40787" s="5"/>
      <c r="L40787" s="8"/>
      <c r="N40787" s="5"/>
      <c r="O40787" s="10"/>
      <c r="P40787" s="8"/>
    </row>
    <row r="40788" spans="1:16" s="2" customFormat="1" x14ac:dyDescent="0.15">
      <c r="A40788" s="3"/>
      <c r="B40788" s="3"/>
      <c r="J40788" s="3"/>
      <c r="K40788" s="5"/>
      <c r="L40788" s="8"/>
      <c r="N40788" s="5"/>
      <c r="O40788" s="10"/>
      <c r="P40788" s="8"/>
    </row>
    <row r="40789" spans="1:16" s="2" customFormat="1" x14ac:dyDescent="0.15">
      <c r="A40789" s="3"/>
      <c r="B40789" s="3"/>
      <c r="J40789" s="3"/>
      <c r="K40789" s="5"/>
      <c r="L40789" s="8"/>
      <c r="N40789" s="5"/>
      <c r="O40789" s="10"/>
      <c r="P40789" s="8"/>
    </row>
    <row r="40790" spans="1:16" s="2" customFormat="1" x14ac:dyDescent="0.15">
      <c r="A40790" s="3"/>
      <c r="B40790" s="3"/>
      <c r="J40790" s="3"/>
      <c r="K40790" s="5"/>
      <c r="L40790" s="8"/>
      <c r="N40790" s="5"/>
      <c r="O40790" s="10"/>
      <c r="P40790" s="8"/>
    </row>
    <row r="40791" spans="1:16" s="2" customFormat="1" x14ac:dyDescent="0.15">
      <c r="A40791" s="3"/>
      <c r="B40791" s="3"/>
      <c r="J40791" s="3"/>
      <c r="K40791" s="5"/>
      <c r="L40791" s="8"/>
      <c r="N40791" s="5"/>
      <c r="O40791" s="10"/>
      <c r="P40791" s="8"/>
    </row>
    <row r="40792" spans="1:16" s="2" customFormat="1" x14ac:dyDescent="0.15">
      <c r="A40792" s="3"/>
      <c r="B40792" s="3"/>
      <c r="J40792" s="3"/>
      <c r="K40792" s="5"/>
      <c r="L40792" s="8"/>
      <c r="N40792" s="5"/>
      <c r="O40792" s="10"/>
      <c r="P40792" s="8"/>
    </row>
    <row r="40793" spans="1:16" s="2" customFormat="1" x14ac:dyDescent="0.15">
      <c r="A40793" s="3"/>
      <c r="B40793" s="3"/>
      <c r="J40793" s="3"/>
      <c r="K40793" s="5"/>
      <c r="L40793" s="8"/>
      <c r="N40793" s="5"/>
      <c r="O40793" s="10"/>
      <c r="P40793" s="8"/>
    </row>
    <row r="40794" spans="1:16" s="2" customFormat="1" x14ac:dyDescent="0.15">
      <c r="A40794" s="3"/>
      <c r="B40794" s="3"/>
      <c r="J40794" s="3"/>
      <c r="K40794" s="5"/>
      <c r="L40794" s="8"/>
      <c r="N40794" s="5"/>
      <c r="O40794" s="10"/>
      <c r="P40794" s="8"/>
    </row>
    <row r="40795" spans="1:16" s="2" customFormat="1" x14ac:dyDescent="0.15">
      <c r="A40795" s="3"/>
      <c r="B40795" s="3"/>
      <c r="J40795" s="3"/>
      <c r="K40795" s="5"/>
      <c r="L40795" s="8"/>
      <c r="N40795" s="5"/>
      <c r="O40795" s="10"/>
      <c r="P40795" s="8"/>
    </row>
    <row r="40796" spans="1:16" s="2" customFormat="1" x14ac:dyDescent="0.15">
      <c r="A40796" s="3"/>
      <c r="B40796" s="3"/>
      <c r="J40796" s="3"/>
      <c r="K40796" s="5"/>
      <c r="L40796" s="8"/>
      <c r="N40796" s="5"/>
      <c r="O40796" s="10"/>
      <c r="P40796" s="8"/>
    </row>
    <row r="40797" spans="1:16" s="2" customFormat="1" x14ac:dyDescent="0.15">
      <c r="A40797" s="3"/>
      <c r="B40797" s="3"/>
      <c r="J40797" s="3"/>
      <c r="K40797" s="5"/>
      <c r="L40797" s="8"/>
      <c r="N40797" s="5"/>
      <c r="O40797" s="10"/>
      <c r="P40797" s="8"/>
    </row>
    <row r="40798" spans="1:16" s="2" customFormat="1" x14ac:dyDescent="0.15">
      <c r="A40798" s="3"/>
      <c r="B40798" s="3"/>
      <c r="J40798" s="3"/>
      <c r="K40798" s="5"/>
      <c r="L40798" s="8"/>
      <c r="N40798" s="5"/>
      <c r="O40798" s="10"/>
      <c r="P40798" s="8"/>
    </row>
    <row r="40799" spans="1:16" s="2" customFormat="1" x14ac:dyDescent="0.15">
      <c r="A40799" s="3"/>
      <c r="B40799" s="3"/>
      <c r="J40799" s="3"/>
      <c r="K40799" s="5"/>
      <c r="L40799" s="8"/>
      <c r="N40799" s="5"/>
      <c r="O40799" s="10"/>
      <c r="P40799" s="8"/>
    </row>
    <row r="40800" spans="1:16" s="2" customFormat="1" x14ac:dyDescent="0.15">
      <c r="A40800" s="3"/>
      <c r="B40800" s="3"/>
      <c r="J40800" s="3"/>
      <c r="K40800" s="5"/>
      <c r="L40800" s="8"/>
      <c r="N40800" s="5"/>
      <c r="O40800" s="10"/>
      <c r="P40800" s="8"/>
    </row>
    <row r="40801" spans="1:16" s="2" customFormat="1" x14ac:dyDescent="0.15">
      <c r="A40801" s="3"/>
      <c r="B40801" s="3"/>
      <c r="J40801" s="3"/>
      <c r="K40801" s="5"/>
      <c r="L40801" s="8"/>
      <c r="N40801" s="5"/>
      <c r="O40801" s="10"/>
      <c r="P40801" s="8"/>
    </row>
    <row r="40802" spans="1:16" s="2" customFormat="1" x14ac:dyDescent="0.15">
      <c r="A40802" s="3"/>
      <c r="B40802" s="3"/>
      <c r="J40802" s="3"/>
      <c r="K40802" s="5"/>
      <c r="L40802" s="8"/>
      <c r="N40802" s="5"/>
      <c r="O40802" s="10"/>
      <c r="P40802" s="8"/>
    </row>
    <row r="40803" spans="1:16" s="2" customFormat="1" x14ac:dyDescent="0.15">
      <c r="A40803" s="3"/>
      <c r="B40803" s="3"/>
      <c r="J40803" s="3"/>
      <c r="K40803" s="5"/>
      <c r="L40803" s="8"/>
      <c r="N40803" s="5"/>
      <c r="O40803" s="10"/>
      <c r="P40803" s="8"/>
    </row>
    <row r="40804" spans="1:16" s="2" customFormat="1" x14ac:dyDescent="0.15">
      <c r="A40804" s="3"/>
      <c r="B40804" s="3"/>
      <c r="J40804" s="3"/>
      <c r="K40804" s="5"/>
      <c r="L40804" s="8"/>
      <c r="N40804" s="5"/>
      <c r="O40804" s="10"/>
      <c r="P40804" s="8"/>
    </row>
    <row r="40805" spans="1:16" s="2" customFormat="1" x14ac:dyDescent="0.15">
      <c r="A40805" s="3"/>
      <c r="B40805" s="3"/>
      <c r="J40805" s="3"/>
      <c r="K40805" s="5"/>
      <c r="L40805" s="8"/>
      <c r="N40805" s="5"/>
      <c r="O40805" s="10"/>
      <c r="P40805" s="8"/>
    </row>
    <row r="40806" spans="1:16" s="2" customFormat="1" x14ac:dyDescent="0.15">
      <c r="A40806" s="3"/>
      <c r="B40806" s="3"/>
      <c r="J40806" s="3"/>
      <c r="K40806" s="5"/>
      <c r="L40806" s="8"/>
      <c r="N40806" s="5"/>
      <c r="O40806" s="10"/>
      <c r="P40806" s="8"/>
    </row>
    <row r="40807" spans="1:16" s="2" customFormat="1" x14ac:dyDescent="0.15">
      <c r="A40807" s="3"/>
      <c r="B40807" s="3"/>
      <c r="J40807" s="3"/>
      <c r="K40807" s="5"/>
      <c r="L40807" s="8"/>
      <c r="N40807" s="5"/>
      <c r="O40807" s="10"/>
      <c r="P40807" s="8"/>
    </row>
    <row r="40808" spans="1:16" s="2" customFormat="1" x14ac:dyDescent="0.15">
      <c r="A40808" s="3"/>
      <c r="B40808" s="3"/>
      <c r="J40808" s="3"/>
      <c r="K40808" s="5"/>
      <c r="L40808" s="8"/>
      <c r="N40808" s="5"/>
      <c r="O40808" s="10"/>
      <c r="P40808" s="8"/>
    </row>
    <row r="40809" spans="1:16" s="2" customFormat="1" x14ac:dyDescent="0.15">
      <c r="A40809" s="3"/>
      <c r="B40809" s="3"/>
      <c r="J40809" s="3"/>
      <c r="K40809" s="5"/>
      <c r="L40809" s="8"/>
      <c r="N40809" s="5"/>
      <c r="O40809" s="10"/>
      <c r="P40809" s="8"/>
    </row>
    <row r="40810" spans="1:16" s="2" customFormat="1" x14ac:dyDescent="0.15">
      <c r="A40810" s="3"/>
      <c r="B40810" s="3"/>
      <c r="J40810" s="3"/>
      <c r="K40810" s="5"/>
      <c r="L40810" s="8"/>
      <c r="N40810" s="5"/>
      <c r="O40810" s="10"/>
      <c r="P40810" s="8"/>
    </row>
    <row r="40811" spans="1:16" s="2" customFormat="1" x14ac:dyDescent="0.15">
      <c r="A40811" s="3"/>
      <c r="B40811" s="3"/>
      <c r="J40811" s="3"/>
      <c r="K40811" s="5"/>
      <c r="L40811" s="8"/>
      <c r="N40811" s="5"/>
      <c r="O40811" s="10"/>
      <c r="P40811" s="8"/>
    </row>
    <row r="40812" spans="1:16" s="2" customFormat="1" x14ac:dyDescent="0.15">
      <c r="A40812" s="3"/>
      <c r="B40812" s="3"/>
      <c r="J40812" s="3"/>
      <c r="K40812" s="5"/>
      <c r="L40812" s="8"/>
      <c r="N40812" s="5"/>
      <c r="O40812" s="10"/>
      <c r="P40812" s="8"/>
    </row>
    <row r="40813" spans="1:16" s="2" customFormat="1" x14ac:dyDescent="0.15">
      <c r="A40813" s="3"/>
      <c r="B40813" s="3"/>
      <c r="J40813" s="3"/>
      <c r="K40813" s="5"/>
      <c r="L40813" s="8"/>
      <c r="N40813" s="5"/>
      <c r="O40813" s="10"/>
      <c r="P40813" s="8"/>
    </row>
    <row r="40814" spans="1:16" s="2" customFormat="1" x14ac:dyDescent="0.15">
      <c r="A40814" s="3"/>
      <c r="B40814" s="3"/>
      <c r="J40814" s="3"/>
      <c r="K40814" s="5"/>
      <c r="L40814" s="8"/>
      <c r="N40814" s="5"/>
      <c r="O40814" s="10"/>
      <c r="P40814" s="8"/>
    </row>
    <row r="40815" spans="1:16" s="2" customFormat="1" x14ac:dyDescent="0.15">
      <c r="A40815" s="3"/>
      <c r="B40815" s="3"/>
      <c r="J40815" s="3"/>
      <c r="K40815" s="5"/>
      <c r="L40815" s="8"/>
      <c r="N40815" s="5"/>
      <c r="O40815" s="10"/>
      <c r="P40815" s="8"/>
    </row>
    <row r="40816" spans="1:16" s="2" customFormat="1" x14ac:dyDescent="0.15">
      <c r="A40816" s="3"/>
      <c r="B40816" s="3"/>
      <c r="J40816" s="3"/>
      <c r="K40816" s="5"/>
      <c r="L40816" s="8"/>
      <c r="N40816" s="5"/>
      <c r="O40816" s="10"/>
      <c r="P40816" s="8"/>
    </row>
    <row r="40817" spans="1:16" s="2" customFormat="1" x14ac:dyDescent="0.15">
      <c r="A40817" s="3"/>
      <c r="B40817" s="3"/>
      <c r="J40817" s="3"/>
      <c r="K40817" s="5"/>
      <c r="L40817" s="8"/>
      <c r="N40817" s="5"/>
      <c r="O40817" s="10"/>
      <c r="P40817" s="8"/>
    </row>
    <row r="40818" spans="1:16" s="2" customFormat="1" x14ac:dyDescent="0.15">
      <c r="A40818" s="3"/>
      <c r="B40818" s="3"/>
      <c r="J40818" s="3"/>
      <c r="K40818" s="5"/>
      <c r="L40818" s="8"/>
      <c r="N40818" s="5"/>
      <c r="O40818" s="10"/>
      <c r="P40818" s="8"/>
    </row>
    <row r="40819" spans="1:16" s="2" customFormat="1" x14ac:dyDescent="0.15">
      <c r="A40819" s="3"/>
      <c r="B40819" s="3"/>
      <c r="J40819" s="3"/>
      <c r="K40819" s="5"/>
      <c r="L40819" s="8"/>
      <c r="N40819" s="5"/>
      <c r="O40819" s="10"/>
      <c r="P40819" s="8"/>
    </row>
    <row r="40820" spans="1:16" s="2" customFormat="1" x14ac:dyDescent="0.15">
      <c r="A40820" s="3"/>
      <c r="B40820" s="3"/>
      <c r="J40820" s="3"/>
      <c r="K40820" s="5"/>
      <c r="L40820" s="8"/>
      <c r="N40820" s="5"/>
      <c r="O40820" s="10"/>
      <c r="P40820" s="8"/>
    </row>
    <row r="40821" spans="1:16" s="2" customFormat="1" x14ac:dyDescent="0.15">
      <c r="A40821" s="3"/>
      <c r="B40821" s="3"/>
      <c r="J40821" s="3"/>
      <c r="K40821" s="5"/>
      <c r="L40821" s="8"/>
      <c r="N40821" s="5"/>
      <c r="O40821" s="10"/>
      <c r="P40821" s="8"/>
    </row>
    <row r="40822" spans="1:16" s="2" customFormat="1" x14ac:dyDescent="0.15">
      <c r="A40822" s="3"/>
      <c r="B40822" s="3"/>
      <c r="J40822" s="3"/>
      <c r="K40822" s="5"/>
      <c r="L40822" s="8"/>
      <c r="N40822" s="5"/>
      <c r="O40822" s="10"/>
      <c r="P40822" s="8"/>
    </row>
    <row r="40823" spans="1:16" s="2" customFormat="1" x14ac:dyDescent="0.15">
      <c r="A40823" s="3"/>
      <c r="B40823" s="3"/>
      <c r="J40823" s="3"/>
      <c r="K40823" s="5"/>
      <c r="L40823" s="8"/>
      <c r="N40823" s="5"/>
      <c r="O40823" s="10"/>
      <c r="P40823" s="8"/>
    </row>
    <row r="40824" spans="1:16" s="2" customFormat="1" x14ac:dyDescent="0.15">
      <c r="A40824" s="3"/>
      <c r="B40824" s="3"/>
      <c r="J40824" s="3"/>
      <c r="K40824" s="5"/>
      <c r="L40824" s="8"/>
      <c r="N40824" s="5"/>
      <c r="O40824" s="10"/>
      <c r="P40824" s="8"/>
    </row>
    <row r="40825" spans="1:16" s="2" customFormat="1" x14ac:dyDescent="0.15">
      <c r="A40825" s="3"/>
      <c r="B40825" s="3"/>
      <c r="J40825" s="3"/>
      <c r="K40825" s="5"/>
      <c r="L40825" s="8"/>
      <c r="N40825" s="5"/>
      <c r="O40825" s="10"/>
      <c r="P40825" s="8"/>
    </row>
    <row r="40826" spans="1:16" s="2" customFormat="1" x14ac:dyDescent="0.15">
      <c r="A40826" s="3"/>
      <c r="B40826" s="3"/>
      <c r="J40826" s="3"/>
      <c r="K40826" s="5"/>
      <c r="L40826" s="8"/>
      <c r="N40826" s="5"/>
      <c r="O40826" s="10"/>
      <c r="P40826" s="8"/>
    </row>
    <row r="40827" spans="1:16" s="2" customFormat="1" x14ac:dyDescent="0.15">
      <c r="A40827" s="3"/>
      <c r="B40827" s="3"/>
      <c r="J40827" s="3"/>
      <c r="K40827" s="5"/>
      <c r="L40827" s="8"/>
      <c r="N40827" s="5"/>
      <c r="O40827" s="10"/>
      <c r="P40827" s="8"/>
    </row>
    <row r="40828" spans="1:16" s="2" customFormat="1" x14ac:dyDescent="0.15">
      <c r="A40828" s="3"/>
      <c r="B40828" s="3"/>
      <c r="J40828" s="3"/>
      <c r="K40828" s="5"/>
      <c r="L40828" s="8"/>
      <c r="N40828" s="5"/>
      <c r="O40828" s="10"/>
      <c r="P40828" s="8"/>
    </row>
    <row r="40829" spans="1:16" s="2" customFormat="1" x14ac:dyDescent="0.15">
      <c r="A40829" s="3"/>
      <c r="B40829" s="3"/>
      <c r="J40829" s="3"/>
      <c r="K40829" s="5"/>
      <c r="L40829" s="8"/>
      <c r="N40829" s="5"/>
      <c r="O40829" s="10"/>
      <c r="P40829" s="8"/>
    </row>
    <row r="40830" spans="1:16" s="2" customFormat="1" x14ac:dyDescent="0.15">
      <c r="A40830" s="3"/>
      <c r="B40830" s="3"/>
      <c r="J40830" s="3"/>
      <c r="K40830" s="5"/>
      <c r="L40830" s="8"/>
      <c r="N40830" s="5"/>
      <c r="O40830" s="10"/>
      <c r="P40830" s="8"/>
    </row>
    <row r="40831" spans="1:16" s="2" customFormat="1" x14ac:dyDescent="0.15">
      <c r="A40831" s="3"/>
      <c r="B40831" s="3"/>
      <c r="J40831" s="3"/>
      <c r="K40831" s="5"/>
      <c r="L40831" s="8"/>
      <c r="N40831" s="5"/>
      <c r="O40831" s="10"/>
      <c r="P40831" s="8"/>
    </row>
    <row r="40832" spans="1:16" s="2" customFormat="1" x14ac:dyDescent="0.15">
      <c r="A40832" s="3"/>
      <c r="B40832" s="3"/>
      <c r="J40832" s="3"/>
      <c r="K40832" s="5"/>
      <c r="L40832" s="8"/>
      <c r="N40832" s="5"/>
      <c r="O40832" s="10"/>
      <c r="P40832" s="8"/>
    </row>
    <row r="40833" spans="1:16" s="2" customFormat="1" x14ac:dyDescent="0.15">
      <c r="A40833" s="3"/>
      <c r="B40833" s="3"/>
      <c r="J40833" s="3"/>
      <c r="K40833" s="5"/>
      <c r="L40833" s="8"/>
      <c r="N40833" s="5"/>
      <c r="O40833" s="10"/>
      <c r="P40833" s="8"/>
    </row>
    <row r="40834" spans="1:16" s="2" customFormat="1" x14ac:dyDescent="0.15">
      <c r="A40834" s="3"/>
      <c r="B40834" s="3"/>
      <c r="J40834" s="3"/>
      <c r="K40834" s="5"/>
      <c r="L40834" s="8"/>
      <c r="N40834" s="5"/>
      <c r="O40834" s="10"/>
      <c r="P40834" s="8"/>
    </row>
    <row r="40835" spans="1:16" s="2" customFormat="1" x14ac:dyDescent="0.15">
      <c r="A40835" s="3"/>
      <c r="B40835" s="3"/>
      <c r="J40835" s="3"/>
      <c r="K40835" s="5"/>
      <c r="L40835" s="8"/>
      <c r="N40835" s="5"/>
      <c r="O40835" s="10"/>
      <c r="P40835" s="8"/>
    </row>
    <row r="40836" spans="1:16" s="2" customFormat="1" x14ac:dyDescent="0.15">
      <c r="A40836" s="3"/>
      <c r="B40836" s="3"/>
      <c r="J40836" s="3"/>
      <c r="K40836" s="5"/>
      <c r="L40836" s="8"/>
      <c r="N40836" s="5"/>
      <c r="O40836" s="10"/>
      <c r="P40836" s="8"/>
    </row>
    <row r="40837" spans="1:16" s="2" customFormat="1" x14ac:dyDescent="0.15">
      <c r="A40837" s="3"/>
      <c r="B40837" s="3"/>
      <c r="J40837" s="3"/>
      <c r="K40837" s="5"/>
      <c r="L40837" s="8"/>
      <c r="N40837" s="5"/>
      <c r="O40837" s="10"/>
      <c r="P40837" s="8"/>
    </row>
    <row r="40838" spans="1:16" s="2" customFormat="1" x14ac:dyDescent="0.15">
      <c r="A40838" s="3"/>
      <c r="B40838" s="3"/>
      <c r="J40838" s="3"/>
      <c r="K40838" s="5"/>
      <c r="L40838" s="8"/>
      <c r="N40838" s="5"/>
      <c r="O40838" s="10"/>
      <c r="P40838" s="8"/>
    </row>
    <row r="40839" spans="1:16" s="2" customFormat="1" x14ac:dyDescent="0.15">
      <c r="A40839" s="3"/>
      <c r="B40839" s="3"/>
      <c r="J40839" s="3"/>
      <c r="K40839" s="5"/>
      <c r="L40839" s="8"/>
      <c r="N40839" s="5"/>
      <c r="O40839" s="10"/>
      <c r="P40839" s="8"/>
    </row>
    <row r="40840" spans="1:16" s="2" customFormat="1" x14ac:dyDescent="0.15">
      <c r="A40840" s="3"/>
      <c r="B40840" s="3"/>
      <c r="J40840" s="3"/>
      <c r="K40840" s="5"/>
      <c r="L40840" s="8"/>
      <c r="N40840" s="5"/>
      <c r="O40840" s="10"/>
      <c r="P40840" s="8"/>
    </row>
    <row r="40841" spans="1:16" s="2" customFormat="1" x14ac:dyDescent="0.15">
      <c r="A40841" s="3"/>
      <c r="B40841" s="3"/>
      <c r="J40841" s="3"/>
      <c r="K40841" s="5"/>
      <c r="L40841" s="8"/>
      <c r="N40841" s="5"/>
      <c r="O40841" s="10"/>
      <c r="P40841" s="8"/>
    </row>
    <row r="40842" spans="1:16" s="2" customFormat="1" x14ac:dyDescent="0.15">
      <c r="A40842" s="3"/>
      <c r="B40842" s="3"/>
      <c r="J40842" s="3"/>
      <c r="K40842" s="5"/>
      <c r="L40842" s="8"/>
      <c r="N40842" s="5"/>
      <c r="O40842" s="10"/>
      <c r="P40842" s="8"/>
    </row>
    <row r="40843" spans="1:16" s="2" customFormat="1" x14ac:dyDescent="0.15">
      <c r="A40843" s="3"/>
      <c r="B40843" s="3"/>
      <c r="J40843" s="3"/>
      <c r="K40843" s="5"/>
      <c r="L40843" s="8"/>
      <c r="N40843" s="5"/>
      <c r="O40843" s="10"/>
      <c r="P40843" s="8"/>
    </row>
    <row r="40844" spans="1:16" s="2" customFormat="1" x14ac:dyDescent="0.15">
      <c r="A40844" s="3"/>
      <c r="B40844" s="3"/>
      <c r="J40844" s="3"/>
      <c r="K40844" s="5"/>
      <c r="L40844" s="8"/>
      <c r="N40844" s="5"/>
      <c r="O40844" s="10"/>
      <c r="P40844" s="8"/>
    </row>
    <row r="40845" spans="1:16" s="2" customFormat="1" x14ac:dyDescent="0.15">
      <c r="A40845" s="3"/>
      <c r="B40845" s="3"/>
      <c r="J40845" s="3"/>
      <c r="K40845" s="5"/>
      <c r="L40845" s="8"/>
      <c r="N40845" s="5"/>
      <c r="O40845" s="10"/>
      <c r="P40845" s="8"/>
    </row>
    <row r="40846" spans="1:16" s="2" customFormat="1" x14ac:dyDescent="0.15">
      <c r="A40846" s="3"/>
      <c r="B40846" s="3"/>
      <c r="J40846" s="3"/>
      <c r="K40846" s="5"/>
      <c r="L40846" s="8"/>
      <c r="N40846" s="5"/>
      <c r="O40846" s="10"/>
      <c r="P40846" s="8"/>
    </row>
    <row r="40847" spans="1:16" s="2" customFormat="1" x14ac:dyDescent="0.15">
      <c r="A40847" s="3"/>
      <c r="B40847" s="3"/>
      <c r="J40847" s="3"/>
      <c r="K40847" s="5"/>
      <c r="L40847" s="8"/>
      <c r="N40847" s="5"/>
      <c r="O40847" s="10"/>
      <c r="P40847" s="8"/>
    </row>
    <row r="40848" spans="1:16" s="2" customFormat="1" x14ac:dyDescent="0.15">
      <c r="A40848" s="3"/>
      <c r="B40848" s="3"/>
      <c r="J40848" s="3"/>
      <c r="K40848" s="5"/>
      <c r="L40848" s="8"/>
      <c r="N40848" s="5"/>
      <c r="O40848" s="10"/>
      <c r="P40848" s="8"/>
    </row>
    <row r="40849" spans="1:16" s="2" customFormat="1" x14ac:dyDescent="0.15">
      <c r="A40849" s="3"/>
      <c r="B40849" s="3"/>
      <c r="J40849" s="3"/>
      <c r="K40849" s="5"/>
      <c r="L40849" s="8"/>
      <c r="N40849" s="5"/>
      <c r="O40849" s="10"/>
      <c r="P40849" s="8"/>
    </row>
    <row r="40850" spans="1:16" s="2" customFormat="1" x14ac:dyDescent="0.15">
      <c r="A40850" s="3"/>
      <c r="B40850" s="3"/>
      <c r="J40850" s="3"/>
      <c r="K40850" s="5"/>
      <c r="L40850" s="8"/>
      <c r="N40850" s="5"/>
      <c r="O40850" s="10"/>
      <c r="P40850" s="8"/>
    </row>
    <row r="40851" spans="1:16" s="2" customFormat="1" x14ac:dyDescent="0.15">
      <c r="A40851" s="3"/>
      <c r="B40851" s="3"/>
      <c r="J40851" s="3"/>
      <c r="K40851" s="5"/>
      <c r="L40851" s="8"/>
      <c r="N40851" s="5"/>
      <c r="O40851" s="10"/>
      <c r="P40851" s="8"/>
    </row>
    <row r="40852" spans="1:16" s="2" customFormat="1" x14ac:dyDescent="0.15">
      <c r="A40852" s="3"/>
      <c r="B40852" s="3"/>
      <c r="J40852" s="3"/>
      <c r="K40852" s="5"/>
      <c r="L40852" s="8"/>
      <c r="N40852" s="5"/>
      <c r="O40852" s="10"/>
      <c r="P40852" s="8"/>
    </row>
    <row r="40853" spans="1:16" s="2" customFormat="1" x14ac:dyDescent="0.15">
      <c r="A40853" s="3"/>
      <c r="B40853" s="3"/>
      <c r="J40853" s="3"/>
      <c r="K40853" s="5"/>
      <c r="L40853" s="8"/>
      <c r="N40853" s="5"/>
      <c r="O40853" s="10"/>
      <c r="P40853" s="8"/>
    </row>
    <row r="40854" spans="1:16" s="2" customFormat="1" x14ac:dyDescent="0.15">
      <c r="A40854" s="3"/>
      <c r="B40854" s="3"/>
      <c r="J40854" s="3"/>
      <c r="K40854" s="5"/>
      <c r="L40854" s="8"/>
      <c r="N40854" s="5"/>
      <c r="O40854" s="10"/>
      <c r="P40854" s="8"/>
    </row>
    <row r="40855" spans="1:16" s="2" customFormat="1" x14ac:dyDescent="0.15">
      <c r="A40855" s="3"/>
      <c r="B40855" s="3"/>
      <c r="J40855" s="3"/>
      <c r="K40855" s="5"/>
      <c r="L40855" s="8"/>
      <c r="N40855" s="5"/>
      <c r="O40855" s="10"/>
      <c r="P40855" s="8"/>
    </row>
    <row r="40856" spans="1:16" s="2" customFormat="1" x14ac:dyDescent="0.15">
      <c r="A40856" s="3"/>
      <c r="B40856" s="3"/>
      <c r="J40856" s="3"/>
      <c r="K40856" s="5"/>
      <c r="L40856" s="8"/>
      <c r="N40856" s="5"/>
      <c r="O40856" s="10"/>
      <c r="P40856" s="8"/>
    </row>
    <row r="40857" spans="1:16" s="2" customFormat="1" x14ac:dyDescent="0.15">
      <c r="A40857" s="3"/>
      <c r="B40857" s="3"/>
      <c r="J40857" s="3"/>
      <c r="K40857" s="5"/>
      <c r="L40857" s="8"/>
      <c r="N40857" s="5"/>
      <c r="O40857" s="10"/>
      <c r="P40857" s="8"/>
    </row>
    <row r="40858" spans="1:16" s="2" customFormat="1" x14ac:dyDescent="0.15">
      <c r="A40858" s="3"/>
      <c r="B40858" s="3"/>
      <c r="J40858" s="3"/>
      <c r="K40858" s="5"/>
      <c r="L40858" s="8"/>
      <c r="N40858" s="5"/>
      <c r="O40858" s="10"/>
      <c r="P40858" s="8"/>
    </row>
    <row r="40859" spans="1:16" s="2" customFormat="1" x14ac:dyDescent="0.15">
      <c r="A40859" s="3"/>
      <c r="B40859" s="3"/>
      <c r="J40859" s="3"/>
      <c r="K40859" s="5"/>
      <c r="L40859" s="8"/>
      <c r="N40859" s="5"/>
      <c r="O40859" s="10"/>
      <c r="P40859" s="8"/>
    </row>
    <row r="40860" spans="1:16" s="2" customFormat="1" x14ac:dyDescent="0.15">
      <c r="A40860" s="3"/>
      <c r="B40860" s="3"/>
      <c r="J40860" s="3"/>
      <c r="K40860" s="5"/>
      <c r="L40860" s="8"/>
      <c r="N40860" s="5"/>
      <c r="O40860" s="10"/>
      <c r="P40860" s="8"/>
    </row>
    <row r="40861" spans="1:16" s="2" customFormat="1" x14ac:dyDescent="0.15">
      <c r="A40861" s="3"/>
      <c r="B40861" s="3"/>
      <c r="J40861" s="3"/>
      <c r="K40861" s="5"/>
      <c r="L40861" s="8"/>
      <c r="N40861" s="5"/>
      <c r="O40861" s="10"/>
      <c r="P40861" s="8"/>
    </row>
    <row r="40862" spans="1:16" s="2" customFormat="1" x14ac:dyDescent="0.15">
      <c r="A40862" s="3"/>
      <c r="B40862" s="3"/>
      <c r="J40862" s="3"/>
      <c r="K40862" s="5"/>
      <c r="L40862" s="8"/>
      <c r="N40862" s="5"/>
      <c r="O40862" s="10"/>
      <c r="P40862" s="8"/>
    </row>
    <row r="40863" spans="1:16" s="2" customFormat="1" x14ac:dyDescent="0.15">
      <c r="A40863" s="3"/>
      <c r="B40863" s="3"/>
      <c r="J40863" s="3"/>
      <c r="K40863" s="5"/>
      <c r="L40863" s="8"/>
      <c r="N40863" s="5"/>
      <c r="O40863" s="10"/>
      <c r="P40863" s="8"/>
    </row>
    <row r="40864" spans="1:16" s="2" customFormat="1" x14ac:dyDescent="0.15">
      <c r="A40864" s="3"/>
      <c r="B40864" s="3"/>
      <c r="J40864" s="3"/>
      <c r="K40864" s="5"/>
      <c r="L40864" s="8"/>
      <c r="N40864" s="5"/>
      <c r="O40864" s="10"/>
      <c r="P40864" s="8"/>
    </row>
    <row r="40865" spans="1:16" s="2" customFormat="1" x14ac:dyDescent="0.15">
      <c r="A40865" s="3"/>
      <c r="B40865" s="3"/>
      <c r="J40865" s="3"/>
      <c r="K40865" s="5"/>
      <c r="L40865" s="8"/>
      <c r="N40865" s="5"/>
      <c r="O40865" s="10"/>
      <c r="P40865" s="8"/>
    </row>
    <row r="40866" spans="1:16" s="2" customFormat="1" x14ac:dyDescent="0.15">
      <c r="A40866" s="3"/>
      <c r="B40866" s="3"/>
      <c r="J40866" s="3"/>
      <c r="K40866" s="5"/>
      <c r="L40866" s="8"/>
      <c r="N40866" s="5"/>
      <c r="O40866" s="10"/>
      <c r="P40866" s="8"/>
    </row>
    <row r="40867" spans="1:16" s="2" customFormat="1" x14ac:dyDescent="0.15">
      <c r="A40867" s="3"/>
      <c r="B40867" s="3"/>
      <c r="J40867" s="3"/>
      <c r="K40867" s="5"/>
      <c r="L40867" s="8"/>
      <c r="N40867" s="5"/>
      <c r="O40867" s="10"/>
      <c r="P40867" s="8"/>
    </row>
    <row r="40868" spans="1:16" s="2" customFormat="1" x14ac:dyDescent="0.15">
      <c r="A40868" s="3"/>
      <c r="B40868" s="3"/>
      <c r="J40868" s="3"/>
      <c r="K40868" s="5"/>
      <c r="L40868" s="8"/>
      <c r="N40868" s="5"/>
      <c r="O40868" s="10"/>
      <c r="P40868" s="8"/>
    </row>
    <row r="40869" spans="1:16" s="2" customFormat="1" x14ac:dyDescent="0.15">
      <c r="A40869" s="3"/>
      <c r="B40869" s="3"/>
      <c r="J40869" s="3"/>
      <c r="K40869" s="5"/>
      <c r="L40869" s="8"/>
      <c r="N40869" s="5"/>
      <c r="O40869" s="10"/>
      <c r="P40869" s="8"/>
    </row>
    <row r="40870" spans="1:16" s="2" customFormat="1" x14ac:dyDescent="0.15">
      <c r="A40870" s="3"/>
      <c r="B40870" s="3"/>
      <c r="J40870" s="3"/>
      <c r="K40870" s="5"/>
      <c r="L40870" s="8"/>
      <c r="N40870" s="5"/>
      <c r="O40870" s="10"/>
      <c r="P40870" s="8"/>
    </row>
    <row r="40871" spans="1:16" s="2" customFormat="1" x14ac:dyDescent="0.15">
      <c r="A40871" s="3"/>
      <c r="B40871" s="3"/>
      <c r="J40871" s="3"/>
      <c r="K40871" s="5"/>
      <c r="L40871" s="8"/>
      <c r="N40871" s="5"/>
      <c r="O40871" s="10"/>
      <c r="P40871" s="8"/>
    </row>
    <row r="40872" spans="1:16" s="2" customFormat="1" x14ac:dyDescent="0.15">
      <c r="A40872" s="3"/>
      <c r="B40872" s="3"/>
      <c r="J40872" s="3"/>
      <c r="K40872" s="5"/>
      <c r="L40872" s="8"/>
      <c r="N40872" s="5"/>
      <c r="O40872" s="10"/>
      <c r="P40872" s="8"/>
    </row>
    <row r="40873" spans="1:16" s="2" customFormat="1" x14ac:dyDescent="0.15">
      <c r="A40873" s="3"/>
      <c r="B40873" s="3"/>
      <c r="J40873" s="3"/>
      <c r="K40873" s="5"/>
      <c r="L40873" s="8"/>
      <c r="N40873" s="5"/>
      <c r="O40873" s="10"/>
      <c r="P40873" s="8"/>
    </row>
    <row r="40874" spans="1:16" s="2" customFormat="1" x14ac:dyDescent="0.15">
      <c r="A40874" s="3"/>
      <c r="B40874" s="3"/>
      <c r="J40874" s="3"/>
      <c r="K40874" s="5"/>
      <c r="L40874" s="8"/>
      <c r="N40874" s="5"/>
      <c r="O40874" s="10"/>
      <c r="P40874" s="8"/>
    </row>
    <row r="40875" spans="1:16" s="2" customFormat="1" x14ac:dyDescent="0.15">
      <c r="A40875" s="3"/>
      <c r="B40875" s="3"/>
      <c r="J40875" s="3"/>
      <c r="K40875" s="5"/>
      <c r="L40875" s="8"/>
      <c r="N40875" s="5"/>
      <c r="O40875" s="10"/>
      <c r="P40875" s="8"/>
    </row>
    <row r="40876" spans="1:16" s="2" customFormat="1" x14ac:dyDescent="0.15">
      <c r="A40876" s="3"/>
      <c r="B40876" s="3"/>
      <c r="J40876" s="3"/>
      <c r="K40876" s="5"/>
      <c r="L40876" s="8"/>
      <c r="N40876" s="5"/>
      <c r="O40876" s="10"/>
      <c r="P40876" s="8"/>
    </row>
    <row r="40877" spans="1:16" s="2" customFormat="1" x14ac:dyDescent="0.15">
      <c r="A40877" s="3"/>
      <c r="B40877" s="3"/>
      <c r="J40877" s="3"/>
      <c r="K40877" s="5"/>
      <c r="L40877" s="8"/>
      <c r="N40877" s="5"/>
      <c r="O40877" s="10"/>
      <c r="P40877" s="8"/>
    </row>
    <row r="40878" spans="1:16" s="2" customFormat="1" x14ac:dyDescent="0.15">
      <c r="A40878" s="3"/>
      <c r="B40878" s="3"/>
      <c r="J40878" s="3"/>
      <c r="K40878" s="5"/>
      <c r="L40878" s="8"/>
      <c r="N40878" s="5"/>
      <c r="O40878" s="10"/>
      <c r="P40878" s="8"/>
    </row>
    <row r="40879" spans="1:16" s="2" customFormat="1" x14ac:dyDescent="0.15">
      <c r="A40879" s="3"/>
      <c r="B40879" s="3"/>
      <c r="J40879" s="3"/>
      <c r="K40879" s="5"/>
      <c r="L40879" s="8"/>
      <c r="N40879" s="5"/>
      <c r="O40879" s="10"/>
      <c r="P40879" s="8"/>
    </row>
    <row r="40880" spans="1:16" s="2" customFormat="1" x14ac:dyDescent="0.15">
      <c r="A40880" s="3"/>
      <c r="B40880" s="3"/>
      <c r="J40880" s="3"/>
      <c r="K40880" s="5"/>
      <c r="L40880" s="8"/>
      <c r="N40880" s="5"/>
      <c r="O40880" s="10"/>
      <c r="P40880" s="8"/>
    </row>
    <row r="40881" spans="1:16" s="2" customFormat="1" x14ac:dyDescent="0.15">
      <c r="A40881" s="3"/>
      <c r="B40881" s="3"/>
      <c r="J40881" s="3"/>
      <c r="K40881" s="5"/>
      <c r="L40881" s="8"/>
      <c r="N40881" s="5"/>
      <c r="O40881" s="10"/>
      <c r="P40881" s="8"/>
    </row>
    <row r="40882" spans="1:16" s="2" customFormat="1" x14ac:dyDescent="0.15">
      <c r="A40882" s="3"/>
      <c r="B40882" s="3"/>
      <c r="J40882" s="3"/>
      <c r="K40882" s="5"/>
      <c r="L40882" s="8"/>
      <c r="N40882" s="5"/>
      <c r="O40882" s="10"/>
      <c r="P40882" s="8"/>
    </row>
    <row r="40883" spans="1:16" s="2" customFormat="1" x14ac:dyDescent="0.15">
      <c r="A40883" s="3"/>
      <c r="B40883" s="3"/>
      <c r="J40883" s="3"/>
      <c r="K40883" s="5"/>
      <c r="L40883" s="8"/>
      <c r="N40883" s="5"/>
      <c r="O40883" s="10"/>
      <c r="P40883" s="8"/>
    </row>
    <row r="40884" spans="1:16" s="2" customFormat="1" x14ac:dyDescent="0.15">
      <c r="A40884" s="3"/>
      <c r="B40884" s="3"/>
      <c r="J40884" s="3"/>
      <c r="K40884" s="5"/>
      <c r="L40884" s="8"/>
      <c r="N40884" s="5"/>
      <c r="O40884" s="10"/>
      <c r="P40884" s="8"/>
    </row>
    <row r="40885" spans="1:16" s="2" customFormat="1" x14ac:dyDescent="0.15">
      <c r="A40885" s="3"/>
      <c r="B40885" s="3"/>
      <c r="J40885" s="3"/>
      <c r="K40885" s="5"/>
      <c r="L40885" s="8"/>
      <c r="N40885" s="5"/>
      <c r="O40885" s="10"/>
      <c r="P40885" s="8"/>
    </row>
    <row r="40886" spans="1:16" s="2" customFormat="1" x14ac:dyDescent="0.15">
      <c r="A40886" s="3"/>
      <c r="B40886" s="3"/>
      <c r="J40886" s="3"/>
      <c r="K40886" s="5"/>
      <c r="L40886" s="8"/>
      <c r="N40886" s="5"/>
      <c r="O40886" s="10"/>
      <c r="P40886" s="8"/>
    </row>
    <row r="40887" spans="1:16" s="2" customFormat="1" x14ac:dyDescent="0.15">
      <c r="A40887" s="3"/>
      <c r="B40887" s="3"/>
      <c r="J40887" s="3"/>
      <c r="K40887" s="5"/>
      <c r="L40887" s="8"/>
      <c r="N40887" s="5"/>
      <c r="O40887" s="10"/>
      <c r="P40887" s="8"/>
    </row>
    <row r="40888" spans="1:16" s="2" customFormat="1" x14ac:dyDescent="0.15">
      <c r="A40888" s="3"/>
      <c r="B40888" s="3"/>
      <c r="J40888" s="3"/>
      <c r="K40888" s="5"/>
      <c r="L40888" s="8"/>
      <c r="N40888" s="5"/>
      <c r="O40888" s="10"/>
      <c r="P40888" s="8"/>
    </row>
    <row r="40889" spans="1:16" s="2" customFormat="1" x14ac:dyDescent="0.15">
      <c r="A40889" s="3"/>
      <c r="B40889" s="3"/>
      <c r="J40889" s="3"/>
      <c r="K40889" s="5"/>
      <c r="L40889" s="8"/>
      <c r="N40889" s="5"/>
      <c r="O40889" s="10"/>
      <c r="P40889" s="8"/>
    </row>
    <row r="40890" spans="1:16" s="2" customFormat="1" x14ac:dyDescent="0.15">
      <c r="A40890" s="3"/>
      <c r="B40890" s="3"/>
      <c r="J40890" s="3"/>
      <c r="K40890" s="5"/>
      <c r="L40890" s="8"/>
      <c r="N40890" s="5"/>
      <c r="O40890" s="10"/>
      <c r="P40890" s="8"/>
    </row>
    <row r="40891" spans="1:16" s="2" customFormat="1" x14ac:dyDescent="0.15">
      <c r="A40891" s="3"/>
      <c r="B40891" s="3"/>
      <c r="J40891" s="3"/>
      <c r="K40891" s="5"/>
      <c r="L40891" s="8"/>
      <c r="N40891" s="5"/>
      <c r="O40891" s="10"/>
      <c r="P40891" s="8"/>
    </row>
    <row r="40892" spans="1:16" s="2" customFormat="1" x14ac:dyDescent="0.15">
      <c r="A40892" s="3"/>
      <c r="B40892" s="3"/>
      <c r="J40892" s="3"/>
      <c r="K40892" s="5"/>
      <c r="L40892" s="8"/>
      <c r="N40892" s="5"/>
      <c r="O40892" s="10"/>
      <c r="P40892" s="8"/>
    </row>
    <row r="40893" spans="1:16" s="2" customFormat="1" x14ac:dyDescent="0.15">
      <c r="A40893" s="3"/>
      <c r="B40893" s="3"/>
      <c r="J40893" s="3"/>
      <c r="K40893" s="5"/>
      <c r="L40893" s="8"/>
      <c r="N40893" s="5"/>
      <c r="O40893" s="10"/>
      <c r="P40893" s="8"/>
    </row>
    <row r="40894" spans="1:16" s="2" customFormat="1" x14ac:dyDescent="0.15">
      <c r="A40894" s="3"/>
      <c r="B40894" s="3"/>
      <c r="J40894" s="3"/>
      <c r="K40894" s="5"/>
      <c r="L40894" s="8"/>
      <c r="N40894" s="5"/>
      <c r="O40894" s="10"/>
      <c r="P40894" s="8"/>
    </row>
    <row r="40895" spans="1:16" s="2" customFormat="1" x14ac:dyDescent="0.15">
      <c r="A40895" s="3"/>
      <c r="B40895" s="3"/>
      <c r="J40895" s="3"/>
      <c r="K40895" s="5"/>
      <c r="L40895" s="8"/>
      <c r="N40895" s="5"/>
      <c r="O40895" s="10"/>
      <c r="P40895" s="8"/>
    </row>
    <row r="40896" spans="1:16" s="2" customFormat="1" x14ac:dyDescent="0.15">
      <c r="A40896" s="3"/>
      <c r="B40896" s="3"/>
      <c r="J40896" s="3"/>
      <c r="K40896" s="5"/>
      <c r="L40896" s="8"/>
      <c r="N40896" s="5"/>
      <c r="O40896" s="10"/>
      <c r="P40896" s="8"/>
    </row>
    <row r="40897" spans="1:16" s="2" customFormat="1" x14ac:dyDescent="0.15">
      <c r="A40897" s="3"/>
      <c r="B40897" s="3"/>
      <c r="J40897" s="3"/>
      <c r="K40897" s="5"/>
      <c r="L40897" s="8"/>
      <c r="N40897" s="5"/>
      <c r="O40897" s="10"/>
      <c r="P40897" s="8"/>
    </row>
    <row r="40898" spans="1:16" s="2" customFormat="1" x14ac:dyDescent="0.15">
      <c r="A40898" s="3"/>
      <c r="B40898" s="3"/>
      <c r="J40898" s="3"/>
      <c r="K40898" s="5"/>
      <c r="L40898" s="8"/>
      <c r="N40898" s="5"/>
      <c r="O40898" s="10"/>
      <c r="P40898" s="8"/>
    </row>
    <row r="40899" spans="1:16" s="2" customFormat="1" x14ac:dyDescent="0.15">
      <c r="A40899" s="3"/>
      <c r="B40899" s="3"/>
      <c r="J40899" s="3"/>
      <c r="K40899" s="5"/>
      <c r="L40899" s="8"/>
      <c r="N40899" s="5"/>
      <c r="O40899" s="10"/>
      <c r="P40899" s="8"/>
    </row>
    <row r="40900" spans="1:16" s="2" customFormat="1" x14ac:dyDescent="0.15">
      <c r="A40900" s="3"/>
      <c r="B40900" s="3"/>
      <c r="J40900" s="3"/>
      <c r="K40900" s="5"/>
      <c r="L40900" s="8"/>
      <c r="N40900" s="5"/>
      <c r="O40900" s="10"/>
      <c r="P40900" s="8"/>
    </row>
    <row r="40901" spans="1:16" s="2" customFormat="1" x14ac:dyDescent="0.15">
      <c r="A40901" s="3"/>
      <c r="B40901" s="3"/>
      <c r="J40901" s="3"/>
      <c r="K40901" s="5"/>
      <c r="L40901" s="8"/>
      <c r="N40901" s="5"/>
      <c r="O40901" s="10"/>
      <c r="P40901" s="8"/>
    </row>
    <row r="40902" spans="1:16" s="2" customFormat="1" x14ac:dyDescent="0.15">
      <c r="A40902" s="3"/>
      <c r="B40902" s="3"/>
      <c r="J40902" s="3"/>
      <c r="K40902" s="5"/>
      <c r="L40902" s="8"/>
      <c r="N40902" s="5"/>
      <c r="O40902" s="10"/>
      <c r="P40902" s="8"/>
    </row>
    <row r="40903" spans="1:16" s="2" customFormat="1" x14ac:dyDescent="0.15">
      <c r="A40903" s="3"/>
      <c r="B40903" s="3"/>
      <c r="J40903" s="3"/>
      <c r="K40903" s="5"/>
      <c r="L40903" s="8"/>
      <c r="N40903" s="5"/>
      <c r="O40903" s="10"/>
      <c r="P40903" s="8"/>
    </row>
    <row r="40904" spans="1:16" s="2" customFormat="1" x14ac:dyDescent="0.15">
      <c r="A40904" s="3"/>
      <c r="B40904" s="3"/>
      <c r="J40904" s="3"/>
      <c r="K40904" s="5"/>
      <c r="L40904" s="8"/>
      <c r="N40904" s="5"/>
      <c r="O40904" s="10"/>
      <c r="P40904" s="8"/>
    </row>
    <row r="40905" spans="1:16" s="2" customFormat="1" x14ac:dyDescent="0.15">
      <c r="A40905" s="3"/>
      <c r="B40905" s="3"/>
      <c r="J40905" s="3"/>
      <c r="K40905" s="5"/>
      <c r="L40905" s="8"/>
      <c r="N40905" s="5"/>
      <c r="O40905" s="10"/>
      <c r="P40905" s="8"/>
    </row>
    <row r="40906" spans="1:16" s="2" customFormat="1" x14ac:dyDescent="0.15">
      <c r="A40906" s="3"/>
      <c r="B40906" s="3"/>
      <c r="J40906" s="3"/>
      <c r="K40906" s="5"/>
      <c r="L40906" s="8"/>
      <c r="N40906" s="5"/>
      <c r="O40906" s="10"/>
      <c r="P40906" s="8"/>
    </row>
    <row r="40907" spans="1:16" s="2" customFormat="1" x14ac:dyDescent="0.15">
      <c r="A40907" s="3"/>
      <c r="B40907" s="3"/>
      <c r="J40907" s="3"/>
      <c r="K40907" s="5"/>
      <c r="L40907" s="8"/>
      <c r="N40907" s="5"/>
      <c r="O40907" s="10"/>
      <c r="P40907" s="8"/>
    </row>
    <row r="40908" spans="1:16" s="2" customFormat="1" x14ac:dyDescent="0.15">
      <c r="A40908" s="3"/>
      <c r="B40908" s="3"/>
      <c r="J40908" s="3"/>
      <c r="K40908" s="5"/>
      <c r="L40908" s="8"/>
      <c r="N40908" s="5"/>
      <c r="O40908" s="10"/>
      <c r="P40908" s="8"/>
    </row>
    <row r="40909" spans="1:16" s="2" customFormat="1" x14ac:dyDescent="0.15">
      <c r="A40909" s="3"/>
      <c r="B40909" s="3"/>
      <c r="J40909" s="3"/>
      <c r="K40909" s="5"/>
      <c r="L40909" s="8"/>
      <c r="N40909" s="5"/>
      <c r="O40909" s="10"/>
      <c r="P40909" s="8"/>
    </row>
    <row r="40910" spans="1:16" s="2" customFormat="1" x14ac:dyDescent="0.15">
      <c r="A40910" s="3"/>
      <c r="B40910" s="3"/>
      <c r="J40910" s="3"/>
      <c r="K40910" s="5"/>
      <c r="L40910" s="8"/>
      <c r="N40910" s="5"/>
      <c r="O40910" s="10"/>
      <c r="P40910" s="8"/>
    </row>
    <row r="40911" spans="1:16" s="2" customFormat="1" x14ac:dyDescent="0.15">
      <c r="A40911" s="3"/>
      <c r="B40911" s="3"/>
      <c r="J40911" s="3"/>
      <c r="K40911" s="5"/>
      <c r="L40911" s="8"/>
      <c r="N40911" s="5"/>
      <c r="O40911" s="10"/>
      <c r="P40911" s="8"/>
    </row>
    <row r="40912" spans="1:16" s="2" customFormat="1" x14ac:dyDescent="0.15">
      <c r="A40912" s="3"/>
      <c r="B40912" s="3"/>
      <c r="J40912" s="3"/>
      <c r="K40912" s="5"/>
      <c r="L40912" s="8"/>
      <c r="N40912" s="5"/>
      <c r="O40912" s="10"/>
      <c r="P40912" s="8"/>
    </row>
    <row r="40913" spans="1:16" s="2" customFormat="1" x14ac:dyDescent="0.15">
      <c r="A40913" s="3"/>
      <c r="B40913" s="3"/>
      <c r="J40913" s="3"/>
      <c r="K40913" s="5"/>
      <c r="L40913" s="8"/>
      <c r="N40913" s="5"/>
      <c r="O40913" s="10"/>
      <c r="P40913" s="8"/>
    </row>
    <row r="40914" spans="1:16" s="2" customFormat="1" x14ac:dyDescent="0.15">
      <c r="A40914" s="3"/>
      <c r="B40914" s="3"/>
      <c r="J40914" s="3"/>
      <c r="K40914" s="5"/>
      <c r="L40914" s="8"/>
      <c r="N40914" s="5"/>
      <c r="O40914" s="10"/>
      <c r="P40914" s="8"/>
    </row>
    <row r="40915" spans="1:16" s="2" customFormat="1" x14ac:dyDescent="0.15">
      <c r="A40915" s="3"/>
      <c r="B40915" s="3"/>
      <c r="J40915" s="3"/>
      <c r="K40915" s="5"/>
      <c r="L40915" s="8"/>
      <c r="N40915" s="5"/>
      <c r="O40915" s="10"/>
      <c r="P40915" s="8"/>
    </row>
    <row r="40916" spans="1:16" s="2" customFormat="1" x14ac:dyDescent="0.15">
      <c r="A40916" s="3"/>
      <c r="B40916" s="3"/>
      <c r="J40916" s="3"/>
      <c r="K40916" s="5"/>
      <c r="L40916" s="8"/>
      <c r="N40916" s="5"/>
      <c r="O40916" s="10"/>
      <c r="P40916" s="8"/>
    </row>
    <row r="40917" spans="1:16" s="2" customFormat="1" x14ac:dyDescent="0.15">
      <c r="A40917" s="3"/>
      <c r="B40917" s="3"/>
      <c r="J40917" s="3"/>
      <c r="K40917" s="5"/>
      <c r="L40917" s="8"/>
      <c r="N40917" s="5"/>
      <c r="O40917" s="10"/>
      <c r="P40917" s="8"/>
    </row>
    <row r="40918" spans="1:16" s="2" customFormat="1" x14ac:dyDescent="0.15">
      <c r="A40918" s="3"/>
      <c r="B40918" s="3"/>
      <c r="J40918" s="3"/>
      <c r="K40918" s="5"/>
      <c r="L40918" s="8"/>
      <c r="N40918" s="5"/>
      <c r="O40918" s="10"/>
      <c r="P40918" s="8"/>
    </row>
    <row r="40919" spans="1:16" s="2" customFormat="1" x14ac:dyDescent="0.15">
      <c r="A40919" s="3"/>
      <c r="B40919" s="3"/>
      <c r="J40919" s="3"/>
      <c r="K40919" s="5"/>
      <c r="L40919" s="8"/>
      <c r="N40919" s="5"/>
      <c r="O40919" s="10"/>
      <c r="P40919" s="8"/>
    </row>
    <row r="40920" spans="1:16" s="2" customFormat="1" x14ac:dyDescent="0.15">
      <c r="A40920" s="3"/>
      <c r="B40920" s="3"/>
      <c r="J40920" s="3"/>
      <c r="K40920" s="5"/>
      <c r="L40920" s="8"/>
      <c r="N40920" s="5"/>
      <c r="O40920" s="10"/>
      <c r="P40920" s="8"/>
    </row>
    <row r="40921" spans="1:16" s="2" customFormat="1" x14ac:dyDescent="0.15">
      <c r="A40921" s="3"/>
      <c r="B40921" s="3"/>
      <c r="J40921" s="3"/>
      <c r="K40921" s="5"/>
      <c r="L40921" s="8"/>
      <c r="N40921" s="5"/>
      <c r="O40921" s="10"/>
      <c r="P40921" s="8"/>
    </row>
    <row r="40922" spans="1:16" s="2" customFormat="1" x14ac:dyDescent="0.15">
      <c r="A40922" s="3"/>
      <c r="B40922" s="3"/>
      <c r="J40922" s="3"/>
      <c r="K40922" s="5"/>
      <c r="L40922" s="8"/>
      <c r="N40922" s="5"/>
      <c r="O40922" s="10"/>
      <c r="P40922" s="8"/>
    </row>
    <row r="40923" spans="1:16" s="2" customFormat="1" x14ac:dyDescent="0.15">
      <c r="A40923" s="3"/>
      <c r="B40923" s="3"/>
      <c r="J40923" s="3"/>
      <c r="K40923" s="5"/>
      <c r="L40923" s="8"/>
      <c r="N40923" s="5"/>
      <c r="O40923" s="10"/>
      <c r="P40923" s="8"/>
    </row>
    <row r="40924" spans="1:16" s="2" customFormat="1" x14ac:dyDescent="0.15">
      <c r="A40924" s="3"/>
      <c r="B40924" s="3"/>
      <c r="J40924" s="3"/>
      <c r="K40924" s="5"/>
      <c r="L40924" s="8"/>
      <c r="N40924" s="5"/>
      <c r="O40924" s="10"/>
      <c r="P40924" s="8"/>
    </row>
    <row r="40925" spans="1:16" s="2" customFormat="1" x14ac:dyDescent="0.15">
      <c r="A40925" s="3"/>
      <c r="B40925" s="3"/>
      <c r="J40925" s="3"/>
      <c r="K40925" s="5"/>
      <c r="L40925" s="8"/>
      <c r="N40925" s="5"/>
      <c r="O40925" s="10"/>
      <c r="P40925" s="8"/>
    </row>
    <row r="40926" spans="1:16" s="2" customFormat="1" x14ac:dyDescent="0.15">
      <c r="A40926" s="3"/>
      <c r="B40926" s="3"/>
      <c r="J40926" s="3"/>
      <c r="K40926" s="5"/>
      <c r="L40926" s="8"/>
      <c r="N40926" s="5"/>
      <c r="O40926" s="10"/>
      <c r="P40926" s="8"/>
    </row>
    <row r="40927" spans="1:16" s="2" customFormat="1" x14ac:dyDescent="0.15">
      <c r="A40927" s="3"/>
      <c r="B40927" s="3"/>
      <c r="J40927" s="3"/>
      <c r="K40927" s="5"/>
      <c r="L40927" s="8"/>
      <c r="N40927" s="5"/>
      <c r="O40927" s="10"/>
      <c r="P40927" s="8"/>
    </row>
    <row r="40928" spans="1:16" s="2" customFormat="1" x14ac:dyDescent="0.15">
      <c r="A40928" s="3"/>
      <c r="B40928" s="3"/>
      <c r="J40928" s="3"/>
      <c r="K40928" s="5"/>
      <c r="L40928" s="8"/>
      <c r="N40928" s="5"/>
      <c r="O40928" s="10"/>
      <c r="P40928" s="8"/>
    </row>
    <row r="40929" spans="1:16" s="2" customFormat="1" x14ac:dyDescent="0.15">
      <c r="A40929" s="3"/>
      <c r="B40929" s="3"/>
      <c r="J40929" s="3"/>
      <c r="K40929" s="5"/>
      <c r="L40929" s="8"/>
      <c r="N40929" s="5"/>
      <c r="O40929" s="10"/>
      <c r="P40929" s="8"/>
    </row>
    <row r="40930" spans="1:16" s="2" customFormat="1" x14ac:dyDescent="0.15">
      <c r="A40930" s="3"/>
      <c r="B40930" s="3"/>
      <c r="J40930" s="3"/>
      <c r="K40930" s="5"/>
      <c r="L40930" s="8"/>
      <c r="N40930" s="5"/>
      <c r="O40930" s="10"/>
      <c r="P40930" s="8"/>
    </row>
    <row r="40931" spans="1:16" s="2" customFormat="1" x14ac:dyDescent="0.15">
      <c r="A40931" s="3"/>
      <c r="B40931" s="3"/>
      <c r="J40931" s="3"/>
      <c r="K40931" s="5"/>
      <c r="L40931" s="8"/>
      <c r="N40931" s="5"/>
      <c r="O40931" s="10"/>
      <c r="P40931" s="8"/>
    </row>
    <row r="40932" spans="1:16" s="2" customFormat="1" x14ac:dyDescent="0.15">
      <c r="A40932" s="3"/>
      <c r="B40932" s="3"/>
      <c r="J40932" s="3"/>
      <c r="K40932" s="5"/>
      <c r="L40932" s="8"/>
      <c r="N40932" s="5"/>
      <c r="O40932" s="10"/>
      <c r="P40932" s="8"/>
    </row>
    <row r="40933" spans="1:16" s="2" customFormat="1" x14ac:dyDescent="0.15">
      <c r="A40933" s="3"/>
      <c r="B40933" s="3"/>
      <c r="J40933" s="3"/>
      <c r="K40933" s="5"/>
      <c r="L40933" s="8"/>
      <c r="N40933" s="5"/>
      <c r="O40933" s="10"/>
      <c r="P40933" s="8"/>
    </row>
    <row r="40934" spans="1:16" s="2" customFormat="1" x14ac:dyDescent="0.15">
      <c r="A40934" s="3"/>
      <c r="B40934" s="3"/>
      <c r="J40934" s="3"/>
      <c r="K40934" s="5"/>
      <c r="L40934" s="8"/>
      <c r="N40934" s="5"/>
      <c r="O40934" s="10"/>
      <c r="P40934" s="8"/>
    </row>
    <row r="40935" spans="1:16" s="2" customFormat="1" x14ac:dyDescent="0.15">
      <c r="A40935" s="3"/>
      <c r="B40935" s="3"/>
      <c r="J40935" s="3"/>
      <c r="K40935" s="5"/>
      <c r="L40935" s="8"/>
      <c r="N40935" s="5"/>
      <c r="O40935" s="10"/>
      <c r="P40935" s="8"/>
    </row>
    <row r="40936" spans="1:16" s="2" customFormat="1" x14ac:dyDescent="0.15">
      <c r="A40936" s="3"/>
      <c r="B40936" s="3"/>
      <c r="J40936" s="3"/>
      <c r="K40936" s="5"/>
      <c r="L40936" s="8"/>
      <c r="N40936" s="5"/>
      <c r="O40936" s="10"/>
      <c r="P40936" s="8"/>
    </row>
    <row r="40937" spans="1:16" s="2" customFormat="1" x14ac:dyDescent="0.15">
      <c r="A40937" s="3"/>
      <c r="B40937" s="3"/>
      <c r="J40937" s="3"/>
      <c r="K40937" s="5"/>
      <c r="L40937" s="8"/>
      <c r="N40937" s="5"/>
      <c r="O40937" s="10"/>
      <c r="P40937" s="8"/>
    </row>
    <row r="40938" spans="1:16" s="2" customFormat="1" x14ac:dyDescent="0.15">
      <c r="A40938" s="3"/>
      <c r="B40938" s="3"/>
      <c r="J40938" s="3"/>
      <c r="K40938" s="5"/>
      <c r="L40938" s="8"/>
      <c r="N40938" s="5"/>
      <c r="O40938" s="10"/>
      <c r="P40938" s="8"/>
    </row>
    <row r="40939" spans="1:16" s="2" customFormat="1" x14ac:dyDescent="0.15">
      <c r="A40939" s="3"/>
      <c r="B40939" s="3"/>
      <c r="J40939" s="3"/>
      <c r="K40939" s="5"/>
      <c r="L40939" s="8"/>
      <c r="N40939" s="5"/>
      <c r="O40939" s="10"/>
      <c r="P40939" s="8"/>
    </row>
    <row r="40940" spans="1:16" s="2" customFormat="1" x14ac:dyDescent="0.15">
      <c r="A40940" s="3"/>
      <c r="B40940" s="3"/>
      <c r="J40940" s="3"/>
      <c r="K40940" s="5"/>
      <c r="L40940" s="8"/>
      <c r="N40940" s="5"/>
      <c r="O40940" s="10"/>
      <c r="P40940" s="8"/>
    </row>
    <row r="40941" spans="1:16" s="2" customFormat="1" x14ac:dyDescent="0.15">
      <c r="A40941" s="3"/>
      <c r="B40941" s="3"/>
      <c r="J40941" s="3"/>
      <c r="K40941" s="5"/>
      <c r="L40941" s="8"/>
      <c r="N40941" s="5"/>
      <c r="O40941" s="10"/>
      <c r="P40941" s="8"/>
    </row>
    <row r="40942" spans="1:16" s="2" customFormat="1" x14ac:dyDescent="0.15">
      <c r="A40942" s="3"/>
      <c r="B40942" s="3"/>
      <c r="J40942" s="3"/>
      <c r="K40942" s="5"/>
      <c r="L40942" s="8"/>
      <c r="N40942" s="5"/>
      <c r="O40942" s="10"/>
      <c r="P40942" s="8"/>
    </row>
    <row r="40943" spans="1:16" s="2" customFormat="1" x14ac:dyDescent="0.15">
      <c r="A40943" s="3"/>
      <c r="B40943" s="3"/>
      <c r="J40943" s="3"/>
      <c r="K40943" s="5"/>
      <c r="L40943" s="8"/>
      <c r="N40943" s="5"/>
      <c r="O40943" s="10"/>
      <c r="P40943" s="8"/>
    </row>
    <row r="40944" spans="1:16" s="2" customFormat="1" x14ac:dyDescent="0.15">
      <c r="A40944" s="3"/>
      <c r="B40944" s="3"/>
      <c r="J40944" s="3"/>
      <c r="K40944" s="5"/>
      <c r="L40944" s="8"/>
      <c r="N40944" s="5"/>
      <c r="O40944" s="10"/>
      <c r="P40944" s="8"/>
    </row>
    <row r="40945" spans="1:16" s="2" customFormat="1" x14ac:dyDescent="0.15">
      <c r="A40945" s="3"/>
      <c r="B40945" s="3"/>
      <c r="J40945" s="3"/>
      <c r="K40945" s="5"/>
      <c r="L40945" s="8"/>
      <c r="N40945" s="5"/>
      <c r="O40945" s="10"/>
      <c r="P40945" s="8"/>
    </row>
    <row r="40946" spans="1:16" s="2" customFormat="1" x14ac:dyDescent="0.15">
      <c r="A40946" s="3"/>
      <c r="B40946" s="3"/>
      <c r="J40946" s="3"/>
      <c r="K40946" s="5"/>
      <c r="L40946" s="8"/>
      <c r="N40946" s="5"/>
      <c r="O40946" s="10"/>
      <c r="P40946" s="8"/>
    </row>
    <row r="40947" spans="1:16" s="2" customFormat="1" x14ac:dyDescent="0.15">
      <c r="A40947" s="3"/>
      <c r="B40947" s="3"/>
      <c r="J40947" s="3"/>
      <c r="K40947" s="5"/>
      <c r="L40947" s="8"/>
      <c r="N40947" s="5"/>
      <c r="O40947" s="10"/>
      <c r="P40947" s="8"/>
    </row>
    <row r="40948" spans="1:16" s="2" customFormat="1" x14ac:dyDescent="0.15">
      <c r="A40948" s="3"/>
      <c r="B40948" s="3"/>
      <c r="J40948" s="3"/>
      <c r="K40948" s="5"/>
      <c r="L40948" s="8"/>
      <c r="N40948" s="5"/>
      <c r="O40948" s="10"/>
      <c r="P40948" s="8"/>
    </row>
    <row r="40949" spans="1:16" s="2" customFormat="1" x14ac:dyDescent="0.15">
      <c r="A40949" s="3"/>
      <c r="B40949" s="3"/>
      <c r="J40949" s="3"/>
      <c r="K40949" s="5"/>
      <c r="L40949" s="8"/>
      <c r="N40949" s="5"/>
      <c r="O40949" s="10"/>
      <c r="P40949" s="8"/>
    </row>
    <row r="40950" spans="1:16" s="2" customFormat="1" x14ac:dyDescent="0.15">
      <c r="A40950" s="3"/>
      <c r="B40950" s="3"/>
      <c r="J40950" s="3"/>
      <c r="K40950" s="5"/>
      <c r="L40950" s="8"/>
      <c r="N40950" s="5"/>
      <c r="O40950" s="10"/>
      <c r="P40950" s="8"/>
    </row>
    <row r="40951" spans="1:16" s="2" customFormat="1" x14ac:dyDescent="0.15">
      <c r="A40951" s="3"/>
      <c r="B40951" s="3"/>
      <c r="J40951" s="3"/>
      <c r="K40951" s="5"/>
      <c r="L40951" s="8"/>
      <c r="N40951" s="5"/>
      <c r="O40951" s="10"/>
      <c r="P40951" s="8"/>
    </row>
    <row r="40952" spans="1:16" s="2" customFormat="1" x14ac:dyDescent="0.15">
      <c r="A40952" s="3"/>
      <c r="B40952" s="3"/>
      <c r="J40952" s="3"/>
      <c r="K40952" s="5"/>
      <c r="L40952" s="8"/>
      <c r="N40952" s="5"/>
      <c r="O40952" s="10"/>
      <c r="P40952" s="8"/>
    </row>
    <row r="40953" spans="1:16" s="2" customFormat="1" x14ac:dyDescent="0.15">
      <c r="A40953" s="3"/>
      <c r="B40953" s="3"/>
      <c r="J40953" s="3"/>
      <c r="K40953" s="5"/>
      <c r="L40953" s="8"/>
      <c r="N40953" s="5"/>
      <c r="O40953" s="10"/>
      <c r="P40953" s="8"/>
    </row>
    <row r="40954" spans="1:16" s="2" customFormat="1" x14ac:dyDescent="0.15">
      <c r="A40954" s="3"/>
      <c r="B40954" s="3"/>
      <c r="J40954" s="3"/>
      <c r="K40954" s="5"/>
      <c r="L40954" s="8"/>
      <c r="N40954" s="5"/>
      <c r="O40954" s="10"/>
      <c r="P40954" s="8"/>
    </row>
    <row r="40955" spans="1:16" s="2" customFormat="1" x14ac:dyDescent="0.15">
      <c r="A40955" s="3"/>
      <c r="B40955" s="3"/>
      <c r="J40955" s="3"/>
      <c r="K40955" s="5"/>
      <c r="L40955" s="8"/>
      <c r="N40955" s="5"/>
      <c r="O40955" s="10"/>
      <c r="P40955" s="8"/>
    </row>
    <row r="40956" spans="1:16" s="2" customFormat="1" x14ac:dyDescent="0.15">
      <c r="A40956" s="3"/>
      <c r="B40956" s="3"/>
      <c r="J40956" s="3"/>
      <c r="K40956" s="5"/>
      <c r="L40956" s="8"/>
      <c r="N40956" s="5"/>
      <c r="O40956" s="10"/>
      <c r="P40956" s="8"/>
    </row>
    <row r="40957" spans="1:16" s="2" customFormat="1" x14ac:dyDescent="0.15">
      <c r="A40957" s="3"/>
      <c r="B40957" s="3"/>
      <c r="J40957" s="3"/>
      <c r="K40957" s="5"/>
      <c r="L40957" s="8"/>
      <c r="N40957" s="5"/>
      <c r="O40957" s="10"/>
      <c r="P40957" s="8"/>
    </row>
    <row r="40958" spans="1:16" s="2" customFormat="1" x14ac:dyDescent="0.15">
      <c r="A40958" s="3"/>
      <c r="B40958" s="3"/>
      <c r="J40958" s="3"/>
      <c r="K40958" s="5"/>
      <c r="L40958" s="8"/>
      <c r="N40958" s="5"/>
      <c r="O40958" s="10"/>
      <c r="P40958" s="8"/>
    </row>
    <row r="40959" spans="1:16" s="2" customFormat="1" x14ac:dyDescent="0.15">
      <c r="A40959" s="3"/>
      <c r="B40959" s="3"/>
      <c r="J40959" s="3"/>
      <c r="K40959" s="5"/>
      <c r="L40959" s="8"/>
      <c r="N40959" s="5"/>
      <c r="O40959" s="10"/>
      <c r="P40959" s="8"/>
    </row>
    <row r="40960" spans="1:16" s="2" customFormat="1" x14ac:dyDescent="0.15">
      <c r="A40960" s="3"/>
      <c r="B40960" s="3"/>
      <c r="J40960" s="3"/>
      <c r="K40960" s="5"/>
      <c r="L40960" s="8"/>
      <c r="N40960" s="5"/>
      <c r="O40960" s="10"/>
      <c r="P40960" s="8"/>
    </row>
    <row r="40961" spans="1:16" s="2" customFormat="1" x14ac:dyDescent="0.15">
      <c r="A40961" s="3"/>
      <c r="B40961" s="3"/>
      <c r="J40961" s="3"/>
      <c r="K40961" s="5"/>
      <c r="L40961" s="8"/>
      <c r="N40961" s="5"/>
      <c r="O40961" s="10"/>
      <c r="P40961" s="8"/>
    </row>
    <row r="40962" spans="1:16" s="2" customFormat="1" x14ac:dyDescent="0.15">
      <c r="A40962" s="3"/>
      <c r="B40962" s="3"/>
      <c r="J40962" s="3"/>
      <c r="K40962" s="5"/>
      <c r="L40962" s="8"/>
      <c r="N40962" s="5"/>
      <c r="O40962" s="10"/>
      <c r="P40962" s="8"/>
    </row>
    <row r="40963" spans="1:16" s="2" customFormat="1" x14ac:dyDescent="0.15">
      <c r="A40963" s="3"/>
      <c r="B40963" s="3"/>
      <c r="J40963" s="3"/>
      <c r="K40963" s="5"/>
      <c r="L40963" s="8"/>
      <c r="N40963" s="5"/>
      <c r="O40963" s="10"/>
      <c r="P40963" s="8"/>
    </row>
    <row r="40964" spans="1:16" s="2" customFormat="1" x14ac:dyDescent="0.15">
      <c r="A40964" s="3"/>
      <c r="B40964" s="3"/>
      <c r="J40964" s="3"/>
      <c r="K40964" s="5"/>
      <c r="L40964" s="8"/>
      <c r="N40964" s="5"/>
      <c r="O40964" s="10"/>
      <c r="P40964" s="8"/>
    </row>
    <row r="40965" spans="1:16" s="2" customFormat="1" x14ac:dyDescent="0.15">
      <c r="A40965" s="3"/>
      <c r="B40965" s="3"/>
      <c r="J40965" s="3"/>
      <c r="K40965" s="5"/>
      <c r="L40965" s="8"/>
      <c r="N40965" s="5"/>
      <c r="O40965" s="10"/>
      <c r="P40965" s="8"/>
    </row>
    <row r="40966" spans="1:16" s="2" customFormat="1" x14ac:dyDescent="0.15">
      <c r="A40966" s="3"/>
      <c r="B40966" s="3"/>
      <c r="J40966" s="3"/>
      <c r="K40966" s="5"/>
      <c r="L40966" s="8"/>
      <c r="N40966" s="5"/>
      <c r="O40966" s="10"/>
      <c r="P40966" s="8"/>
    </row>
    <row r="40967" spans="1:16" s="2" customFormat="1" x14ac:dyDescent="0.15">
      <c r="A40967" s="3"/>
      <c r="B40967" s="3"/>
      <c r="J40967" s="3"/>
      <c r="K40967" s="5"/>
      <c r="L40967" s="8"/>
      <c r="N40967" s="5"/>
      <c r="O40967" s="10"/>
      <c r="P40967" s="8"/>
    </row>
    <row r="40968" spans="1:16" s="2" customFormat="1" x14ac:dyDescent="0.15">
      <c r="A40968" s="3"/>
      <c r="B40968" s="3"/>
      <c r="J40968" s="3"/>
      <c r="K40968" s="5"/>
      <c r="L40968" s="8"/>
      <c r="N40968" s="5"/>
      <c r="O40968" s="10"/>
      <c r="P40968" s="8"/>
    </row>
    <row r="40969" spans="1:16" s="2" customFormat="1" x14ac:dyDescent="0.15">
      <c r="A40969" s="3"/>
      <c r="B40969" s="3"/>
      <c r="J40969" s="3"/>
      <c r="K40969" s="5"/>
      <c r="L40969" s="8"/>
      <c r="N40969" s="5"/>
      <c r="O40969" s="10"/>
      <c r="P40969" s="8"/>
    </row>
    <row r="40970" spans="1:16" s="2" customFormat="1" x14ac:dyDescent="0.15">
      <c r="A40970" s="3"/>
      <c r="B40970" s="3"/>
      <c r="J40970" s="3"/>
      <c r="K40970" s="5"/>
      <c r="L40970" s="8"/>
      <c r="N40970" s="5"/>
      <c r="O40970" s="10"/>
      <c r="P40970" s="8"/>
    </row>
    <row r="40971" spans="1:16" s="2" customFormat="1" x14ac:dyDescent="0.15">
      <c r="A40971" s="3"/>
      <c r="B40971" s="3"/>
      <c r="J40971" s="3"/>
      <c r="K40971" s="5"/>
      <c r="L40971" s="8"/>
      <c r="N40971" s="5"/>
      <c r="O40971" s="10"/>
      <c r="P40971" s="8"/>
    </row>
    <row r="40972" spans="1:16" s="2" customFormat="1" x14ac:dyDescent="0.15">
      <c r="A40972" s="3"/>
      <c r="B40972" s="3"/>
      <c r="J40972" s="3"/>
      <c r="K40972" s="5"/>
      <c r="L40972" s="8"/>
      <c r="N40972" s="5"/>
      <c r="O40972" s="10"/>
      <c r="P40972" s="8"/>
    </row>
    <row r="40973" spans="1:16" s="2" customFormat="1" x14ac:dyDescent="0.15">
      <c r="A40973" s="3"/>
      <c r="B40973" s="3"/>
      <c r="J40973" s="3"/>
      <c r="K40973" s="5"/>
      <c r="L40973" s="8"/>
      <c r="N40973" s="5"/>
      <c r="O40973" s="10"/>
      <c r="P40973" s="8"/>
    </row>
    <row r="40974" spans="1:16" s="2" customFormat="1" x14ac:dyDescent="0.15">
      <c r="A40974" s="3"/>
      <c r="B40974" s="3"/>
      <c r="J40974" s="3"/>
      <c r="K40974" s="5"/>
      <c r="L40974" s="8"/>
      <c r="N40974" s="5"/>
      <c r="O40974" s="10"/>
      <c r="P40974" s="8"/>
    </row>
    <row r="40975" spans="1:16" s="2" customFormat="1" x14ac:dyDescent="0.15">
      <c r="A40975" s="3"/>
      <c r="B40975" s="3"/>
      <c r="J40975" s="3"/>
      <c r="K40975" s="5"/>
      <c r="L40975" s="8"/>
      <c r="N40975" s="5"/>
      <c r="O40975" s="10"/>
      <c r="P40975" s="8"/>
    </row>
    <row r="40976" spans="1:16" s="2" customFormat="1" x14ac:dyDescent="0.15">
      <c r="A40976" s="3"/>
      <c r="B40976" s="3"/>
      <c r="J40976" s="3"/>
      <c r="K40976" s="5"/>
      <c r="L40976" s="8"/>
      <c r="N40976" s="5"/>
      <c r="O40976" s="10"/>
      <c r="P40976" s="8"/>
    </row>
    <row r="40977" spans="1:16" s="2" customFormat="1" x14ac:dyDescent="0.15">
      <c r="A40977" s="3"/>
      <c r="B40977" s="3"/>
      <c r="J40977" s="3"/>
      <c r="K40977" s="5"/>
      <c r="L40977" s="8"/>
      <c r="N40977" s="5"/>
      <c r="O40977" s="10"/>
      <c r="P40977" s="8"/>
    </row>
    <row r="40978" spans="1:16" s="2" customFormat="1" x14ac:dyDescent="0.15">
      <c r="A40978" s="3"/>
      <c r="B40978" s="3"/>
      <c r="J40978" s="3"/>
      <c r="K40978" s="5"/>
      <c r="L40978" s="8"/>
      <c r="N40978" s="5"/>
      <c r="O40978" s="10"/>
      <c r="P40978" s="8"/>
    </row>
    <row r="40979" spans="1:16" s="2" customFormat="1" x14ac:dyDescent="0.15">
      <c r="A40979" s="3"/>
      <c r="B40979" s="3"/>
      <c r="J40979" s="3"/>
      <c r="K40979" s="5"/>
      <c r="L40979" s="8"/>
      <c r="N40979" s="5"/>
      <c r="O40979" s="10"/>
      <c r="P40979" s="8"/>
    </row>
    <row r="40980" spans="1:16" s="2" customFormat="1" x14ac:dyDescent="0.15">
      <c r="A40980" s="3"/>
      <c r="B40980" s="3"/>
      <c r="J40980" s="3"/>
      <c r="K40980" s="5"/>
      <c r="L40980" s="8"/>
      <c r="N40980" s="5"/>
      <c r="O40980" s="10"/>
      <c r="P40980" s="8"/>
    </row>
    <row r="40981" spans="1:16" s="2" customFormat="1" x14ac:dyDescent="0.15">
      <c r="A40981" s="3"/>
      <c r="B40981" s="3"/>
      <c r="J40981" s="3"/>
      <c r="K40981" s="5"/>
      <c r="L40981" s="8"/>
      <c r="N40981" s="5"/>
      <c r="O40981" s="10"/>
      <c r="P40981" s="8"/>
    </row>
    <row r="40982" spans="1:16" s="2" customFormat="1" x14ac:dyDescent="0.15">
      <c r="A40982" s="3"/>
      <c r="B40982" s="3"/>
      <c r="J40982" s="3"/>
      <c r="K40982" s="5"/>
      <c r="L40982" s="8"/>
      <c r="N40982" s="5"/>
      <c r="O40982" s="10"/>
      <c r="P40982" s="8"/>
    </row>
    <row r="40983" spans="1:16" s="2" customFormat="1" x14ac:dyDescent="0.15">
      <c r="A40983" s="3"/>
      <c r="B40983" s="3"/>
      <c r="J40983" s="3"/>
      <c r="K40983" s="5"/>
      <c r="L40983" s="8"/>
      <c r="N40983" s="5"/>
      <c r="O40983" s="10"/>
      <c r="P40983" s="8"/>
    </row>
    <row r="40984" spans="1:16" s="2" customFormat="1" x14ac:dyDescent="0.15">
      <c r="A40984" s="3"/>
      <c r="B40984" s="3"/>
      <c r="J40984" s="3"/>
      <c r="K40984" s="5"/>
      <c r="L40984" s="8"/>
      <c r="N40984" s="5"/>
      <c r="O40984" s="10"/>
      <c r="P40984" s="8"/>
    </row>
    <row r="40985" spans="1:16" s="2" customFormat="1" x14ac:dyDescent="0.15">
      <c r="A40985" s="3"/>
      <c r="B40985" s="3"/>
      <c r="J40985" s="3"/>
      <c r="K40985" s="5"/>
      <c r="L40985" s="8"/>
      <c r="N40985" s="5"/>
      <c r="O40985" s="10"/>
      <c r="P40985" s="8"/>
    </row>
    <row r="40986" spans="1:16" s="2" customFormat="1" x14ac:dyDescent="0.15">
      <c r="A40986" s="3"/>
      <c r="B40986" s="3"/>
      <c r="J40986" s="3"/>
      <c r="K40986" s="5"/>
      <c r="L40986" s="8"/>
      <c r="N40986" s="5"/>
      <c r="O40986" s="10"/>
      <c r="P40986" s="8"/>
    </row>
    <row r="40987" spans="1:16" s="2" customFormat="1" x14ac:dyDescent="0.15">
      <c r="A40987" s="3"/>
      <c r="B40987" s="3"/>
      <c r="J40987" s="3"/>
      <c r="K40987" s="5"/>
      <c r="L40987" s="8"/>
      <c r="N40987" s="5"/>
      <c r="O40987" s="10"/>
      <c r="P40987" s="8"/>
    </row>
    <row r="40988" spans="1:16" s="2" customFormat="1" x14ac:dyDescent="0.15">
      <c r="A40988" s="3"/>
      <c r="B40988" s="3"/>
      <c r="J40988" s="3"/>
      <c r="K40988" s="5"/>
      <c r="L40988" s="8"/>
      <c r="N40988" s="5"/>
      <c r="O40988" s="10"/>
      <c r="P40988" s="8"/>
    </row>
    <row r="40989" spans="1:16" s="2" customFormat="1" x14ac:dyDescent="0.15">
      <c r="A40989" s="3"/>
      <c r="B40989" s="3"/>
      <c r="J40989" s="3"/>
      <c r="K40989" s="5"/>
      <c r="L40989" s="8"/>
      <c r="N40989" s="5"/>
      <c r="O40989" s="10"/>
      <c r="P40989" s="8"/>
    </row>
    <row r="40990" spans="1:16" s="2" customFormat="1" x14ac:dyDescent="0.15">
      <c r="A40990" s="3"/>
      <c r="B40990" s="3"/>
      <c r="J40990" s="3"/>
      <c r="K40990" s="5"/>
      <c r="L40990" s="8"/>
      <c r="N40990" s="5"/>
      <c r="O40990" s="10"/>
      <c r="P40990" s="8"/>
    </row>
    <row r="40991" spans="1:16" s="2" customFormat="1" x14ac:dyDescent="0.15">
      <c r="A40991" s="3"/>
      <c r="B40991" s="3"/>
      <c r="J40991" s="3"/>
      <c r="K40991" s="5"/>
      <c r="L40991" s="8"/>
      <c r="N40991" s="5"/>
      <c r="O40991" s="10"/>
      <c r="P40991" s="8"/>
    </row>
    <row r="40992" spans="1:16" s="2" customFormat="1" x14ac:dyDescent="0.15">
      <c r="A40992" s="3"/>
      <c r="B40992" s="3"/>
      <c r="J40992" s="3"/>
      <c r="K40992" s="5"/>
      <c r="L40992" s="8"/>
      <c r="N40992" s="5"/>
      <c r="O40992" s="10"/>
      <c r="P40992" s="8"/>
    </row>
    <row r="40993" spans="1:16" s="2" customFormat="1" x14ac:dyDescent="0.15">
      <c r="A40993" s="3"/>
      <c r="B40993" s="3"/>
      <c r="J40993" s="3"/>
      <c r="K40993" s="5"/>
      <c r="L40993" s="8"/>
      <c r="N40993" s="5"/>
      <c r="O40993" s="10"/>
      <c r="P40993" s="8"/>
    </row>
    <row r="40994" spans="1:16" s="2" customFormat="1" x14ac:dyDescent="0.15">
      <c r="A40994" s="3"/>
      <c r="B40994" s="3"/>
      <c r="J40994" s="3"/>
      <c r="K40994" s="5"/>
      <c r="L40994" s="8"/>
      <c r="N40994" s="5"/>
      <c r="O40994" s="10"/>
      <c r="P40994" s="8"/>
    </row>
    <row r="40995" spans="1:16" s="2" customFormat="1" x14ac:dyDescent="0.15">
      <c r="A40995" s="3"/>
      <c r="B40995" s="3"/>
      <c r="J40995" s="3"/>
      <c r="K40995" s="5"/>
      <c r="L40995" s="8"/>
      <c r="N40995" s="5"/>
      <c r="O40995" s="10"/>
      <c r="P40995" s="8"/>
    </row>
    <row r="40996" spans="1:16" s="2" customFormat="1" x14ac:dyDescent="0.15">
      <c r="A40996" s="3"/>
      <c r="B40996" s="3"/>
      <c r="J40996" s="3"/>
      <c r="K40996" s="5"/>
      <c r="L40996" s="8"/>
      <c r="N40996" s="5"/>
      <c r="O40996" s="10"/>
      <c r="P40996" s="8"/>
    </row>
    <row r="40997" spans="1:16" s="2" customFormat="1" x14ac:dyDescent="0.15">
      <c r="A40997" s="3"/>
      <c r="B40997" s="3"/>
      <c r="J40997" s="3"/>
      <c r="K40997" s="5"/>
      <c r="L40997" s="8"/>
      <c r="N40997" s="5"/>
      <c r="O40997" s="10"/>
      <c r="P40997" s="8"/>
    </row>
    <row r="40998" spans="1:16" s="2" customFormat="1" x14ac:dyDescent="0.15">
      <c r="A40998" s="3"/>
      <c r="B40998" s="3"/>
      <c r="J40998" s="3"/>
      <c r="K40998" s="5"/>
      <c r="L40998" s="8"/>
      <c r="N40998" s="5"/>
      <c r="O40998" s="10"/>
      <c r="P40998" s="8"/>
    </row>
    <row r="40999" spans="1:16" s="2" customFormat="1" x14ac:dyDescent="0.15">
      <c r="A40999" s="3"/>
      <c r="B40999" s="3"/>
      <c r="J40999" s="3"/>
      <c r="K40999" s="5"/>
      <c r="L40999" s="8"/>
      <c r="N40999" s="5"/>
      <c r="O40999" s="10"/>
      <c r="P40999" s="8"/>
    </row>
    <row r="41000" spans="1:16" s="2" customFormat="1" x14ac:dyDescent="0.15">
      <c r="A41000" s="3"/>
      <c r="B41000" s="3"/>
      <c r="J41000" s="3"/>
      <c r="K41000" s="5"/>
      <c r="L41000" s="8"/>
      <c r="N41000" s="5"/>
      <c r="O41000" s="10"/>
      <c r="P41000" s="8"/>
    </row>
    <row r="41001" spans="1:16" s="2" customFormat="1" x14ac:dyDescent="0.15">
      <c r="A41001" s="3"/>
      <c r="B41001" s="3"/>
      <c r="J41001" s="3"/>
      <c r="K41001" s="5"/>
      <c r="L41001" s="8"/>
      <c r="N41001" s="5"/>
      <c r="O41001" s="10"/>
      <c r="P41001" s="8"/>
    </row>
    <row r="41002" spans="1:16" s="2" customFormat="1" x14ac:dyDescent="0.15">
      <c r="A41002" s="3"/>
      <c r="B41002" s="3"/>
      <c r="J41002" s="3"/>
      <c r="K41002" s="5"/>
      <c r="L41002" s="8"/>
      <c r="N41002" s="5"/>
      <c r="O41002" s="10"/>
      <c r="P41002" s="8"/>
    </row>
    <row r="41003" spans="1:16" s="2" customFormat="1" x14ac:dyDescent="0.15">
      <c r="A41003" s="3"/>
      <c r="B41003" s="3"/>
      <c r="J41003" s="3"/>
      <c r="K41003" s="5"/>
      <c r="L41003" s="8"/>
      <c r="N41003" s="5"/>
      <c r="O41003" s="10"/>
      <c r="P41003" s="8"/>
    </row>
    <row r="41004" spans="1:16" s="2" customFormat="1" x14ac:dyDescent="0.15">
      <c r="A41004" s="3"/>
      <c r="B41004" s="3"/>
      <c r="J41004" s="3"/>
      <c r="K41004" s="5"/>
      <c r="L41004" s="8"/>
      <c r="N41004" s="5"/>
      <c r="O41004" s="10"/>
      <c r="P41004" s="8"/>
    </row>
    <row r="41005" spans="1:16" s="2" customFormat="1" x14ac:dyDescent="0.15">
      <c r="A41005" s="3"/>
      <c r="B41005" s="3"/>
      <c r="J41005" s="3"/>
      <c r="K41005" s="5"/>
      <c r="L41005" s="8"/>
      <c r="N41005" s="5"/>
      <c r="O41005" s="10"/>
      <c r="P41005" s="8"/>
    </row>
    <row r="41006" spans="1:16" s="2" customFormat="1" x14ac:dyDescent="0.15">
      <c r="A41006" s="3"/>
      <c r="B41006" s="3"/>
      <c r="J41006" s="3"/>
      <c r="K41006" s="5"/>
      <c r="L41006" s="8"/>
      <c r="N41006" s="5"/>
      <c r="O41006" s="10"/>
      <c r="P41006" s="8"/>
    </row>
    <row r="41007" spans="1:16" s="2" customFormat="1" x14ac:dyDescent="0.15">
      <c r="A41007" s="3"/>
      <c r="B41007" s="3"/>
      <c r="J41007" s="3"/>
      <c r="K41007" s="5"/>
      <c r="L41007" s="8"/>
      <c r="N41007" s="5"/>
      <c r="O41007" s="10"/>
      <c r="P41007" s="8"/>
    </row>
    <row r="41008" spans="1:16" s="2" customFormat="1" x14ac:dyDescent="0.15">
      <c r="A41008" s="3"/>
      <c r="B41008" s="3"/>
      <c r="J41008" s="3"/>
      <c r="K41008" s="5"/>
      <c r="L41008" s="8"/>
      <c r="N41008" s="5"/>
      <c r="O41008" s="10"/>
      <c r="P41008" s="8"/>
    </row>
    <row r="41009" spans="1:16" s="2" customFormat="1" x14ac:dyDescent="0.15">
      <c r="A41009" s="3"/>
      <c r="B41009" s="3"/>
      <c r="J41009" s="3"/>
      <c r="K41009" s="5"/>
      <c r="L41009" s="8"/>
      <c r="N41009" s="5"/>
      <c r="O41009" s="10"/>
      <c r="P41009" s="8"/>
    </row>
    <row r="41010" spans="1:16" s="2" customFormat="1" x14ac:dyDescent="0.15">
      <c r="A41010" s="3"/>
      <c r="B41010" s="3"/>
      <c r="J41010" s="3"/>
      <c r="K41010" s="5"/>
      <c r="L41010" s="8"/>
      <c r="N41010" s="5"/>
      <c r="O41010" s="10"/>
      <c r="P41010" s="8"/>
    </row>
    <row r="41011" spans="1:16" s="2" customFormat="1" x14ac:dyDescent="0.15">
      <c r="A41011" s="3"/>
      <c r="B41011" s="3"/>
      <c r="J41011" s="3"/>
      <c r="K41011" s="5"/>
      <c r="L41011" s="8"/>
      <c r="N41011" s="5"/>
      <c r="O41011" s="10"/>
      <c r="P41011" s="8"/>
    </row>
    <row r="41012" spans="1:16" s="2" customFormat="1" x14ac:dyDescent="0.15">
      <c r="A41012" s="3"/>
      <c r="B41012" s="3"/>
      <c r="J41012" s="3"/>
      <c r="K41012" s="5"/>
      <c r="L41012" s="8"/>
      <c r="N41012" s="5"/>
      <c r="O41012" s="10"/>
      <c r="P41012" s="8"/>
    </row>
    <row r="41013" spans="1:16" s="2" customFormat="1" x14ac:dyDescent="0.15">
      <c r="A41013" s="3"/>
      <c r="B41013" s="3"/>
      <c r="J41013" s="3"/>
      <c r="K41013" s="5"/>
      <c r="L41013" s="8"/>
      <c r="N41013" s="5"/>
      <c r="O41013" s="10"/>
      <c r="P41013" s="8"/>
    </row>
    <row r="41014" spans="1:16" s="2" customFormat="1" x14ac:dyDescent="0.15">
      <c r="A41014" s="3"/>
      <c r="B41014" s="3"/>
      <c r="J41014" s="3"/>
      <c r="K41014" s="5"/>
      <c r="L41014" s="8"/>
      <c r="N41014" s="5"/>
      <c r="O41014" s="10"/>
      <c r="P41014" s="8"/>
    </row>
    <row r="41015" spans="1:16" s="2" customFormat="1" x14ac:dyDescent="0.15">
      <c r="A41015" s="3"/>
      <c r="B41015" s="3"/>
      <c r="J41015" s="3"/>
      <c r="K41015" s="5"/>
      <c r="L41015" s="8"/>
      <c r="N41015" s="5"/>
      <c r="O41015" s="10"/>
      <c r="P41015" s="8"/>
    </row>
    <row r="41016" spans="1:16" s="2" customFormat="1" x14ac:dyDescent="0.15">
      <c r="A41016" s="3"/>
      <c r="B41016" s="3"/>
      <c r="J41016" s="3"/>
      <c r="K41016" s="5"/>
      <c r="L41016" s="8"/>
      <c r="N41016" s="5"/>
      <c r="O41016" s="10"/>
      <c r="P41016" s="8"/>
    </row>
    <row r="41017" spans="1:16" s="2" customFormat="1" x14ac:dyDescent="0.15">
      <c r="A41017" s="3"/>
      <c r="B41017" s="3"/>
      <c r="J41017" s="3"/>
      <c r="K41017" s="5"/>
      <c r="L41017" s="8"/>
      <c r="N41017" s="5"/>
      <c r="O41017" s="10"/>
      <c r="P41017" s="8"/>
    </row>
    <row r="41018" spans="1:16" s="2" customFormat="1" x14ac:dyDescent="0.15">
      <c r="A41018" s="3"/>
      <c r="B41018" s="3"/>
      <c r="J41018" s="3"/>
      <c r="K41018" s="5"/>
      <c r="L41018" s="8"/>
      <c r="N41018" s="5"/>
      <c r="O41018" s="10"/>
      <c r="P41018" s="8"/>
    </row>
    <row r="41019" spans="1:16" s="2" customFormat="1" x14ac:dyDescent="0.15">
      <c r="A41019" s="3"/>
      <c r="B41019" s="3"/>
      <c r="J41019" s="3"/>
      <c r="K41019" s="5"/>
      <c r="L41019" s="8"/>
      <c r="N41019" s="5"/>
      <c r="O41019" s="10"/>
      <c r="P41019" s="8"/>
    </row>
    <row r="41020" spans="1:16" s="2" customFormat="1" x14ac:dyDescent="0.15">
      <c r="A41020" s="3"/>
      <c r="B41020" s="3"/>
      <c r="J41020" s="3"/>
      <c r="K41020" s="5"/>
      <c r="L41020" s="8"/>
      <c r="N41020" s="5"/>
      <c r="O41020" s="10"/>
      <c r="P41020" s="8"/>
    </row>
    <row r="41021" spans="1:16" s="2" customFormat="1" x14ac:dyDescent="0.15">
      <c r="A41021" s="3"/>
      <c r="B41021" s="3"/>
      <c r="J41021" s="3"/>
      <c r="K41021" s="5"/>
      <c r="L41021" s="8"/>
      <c r="N41021" s="5"/>
      <c r="O41021" s="10"/>
      <c r="P41021" s="8"/>
    </row>
    <row r="41022" spans="1:16" s="2" customFormat="1" x14ac:dyDescent="0.15">
      <c r="A41022" s="3"/>
      <c r="B41022" s="3"/>
      <c r="J41022" s="3"/>
      <c r="K41022" s="5"/>
      <c r="L41022" s="8"/>
      <c r="N41022" s="5"/>
      <c r="O41022" s="10"/>
      <c r="P41022" s="8"/>
    </row>
    <row r="41023" spans="1:16" s="2" customFormat="1" x14ac:dyDescent="0.15">
      <c r="A41023" s="3"/>
      <c r="B41023" s="3"/>
      <c r="J41023" s="3"/>
      <c r="K41023" s="5"/>
      <c r="L41023" s="8"/>
      <c r="N41023" s="5"/>
      <c r="O41023" s="10"/>
      <c r="P41023" s="8"/>
    </row>
    <row r="41024" spans="1:16" s="2" customFormat="1" x14ac:dyDescent="0.15">
      <c r="A41024" s="3"/>
      <c r="B41024" s="3"/>
      <c r="J41024" s="3"/>
      <c r="K41024" s="5"/>
      <c r="L41024" s="8"/>
      <c r="N41024" s="5"/>
      <c r="O41024" s="10"/>
      <c r="P41024" s="8"/>
    </row>
    <row r="41025" spans="1:16" s="2" customFormat="1" x14ac:dyDescent="0.15">
      <c r="A41025" s="3"/>
      <c r="B41025" s="3"/>
      <c r="J41025" s="3"/>
      <c r="K41025" s="5"/>
      <c r="L41025" s="8"/>
      <c r="N41025" s="5"/>
      <c r="O41025" s="10"/>
      <c r="P41025" s="8"/>
    </row>
    <row r="41026" spans="1:16" s="2" customFormat="1" x14ac:dyDescent="0.15">
      <c r="A41026" s="3"/>
      <c r="B41026" s="3"/>
      <c r="J41026" s="3"/>
      <c r="K41026" s="5"/>
      <c r="L41026" s="8"/>
      <c r="N41026" s="5"/>
      <c r="O41026" s="10"/>
      <c r="P41026" s="8"/>
    </row>
    <row r="41027" spans="1:16" s="2" customFormat="1" x14ac:dyDescent="0.15">
      <c r="A41027" s="3"/>
      <c r="B41027" s="3"/>
      <c r="J41027" s="3"/>
      <c r="K41027" s="5"/>
      <c r="L41027" s="8"/>
      <c r="N41027" s="5"/>
      <c r="O41027" s="10"/>
      <c r="P41027" s="8"/>
    </row>
    <row r="41028" spans="1:16" s="2" customFormat="1" x14ac:dyDescent="0.15">
      <c r="A41028" s="3"/>
      <c r="B41028" s="3"/>
      <c r="J41028" s="3"/>
      <c r="K41028" s="5"/>
      <c r="L41028" s="8"/>
      <c r="N41028" s="5"/>
      <c r="O41028" s="10"/>
      <c r="P41028" s="8"/>
    </row>
    <row r="41029" spans="1:16" s="2" customFormat="1" x14ac:dyDescent="0.15">
      <c r="A41029" s="3"/>
      <c r="B41029" s="3"/>
      <c r="J41029" s="3"/>
      <c r="K41029" s="5"/>
      <c r="L41029" s="8"/>
      <c r="N41029" s="5"/>
      <c r="O41029" s="10"/>
      <c r="P41029" s="8"/>
    </row>
    <row r="41030" spans="1:16" s="2" customFormat="1" x14ac:dyDescent="0.15">
      <c r="A41030" s="3"/>
      <c r="B41030" s="3"/>
      <c r="J41030" s="3"/>
      <c r="K41030" s="5"/>
      <c r="L41030" s="8"/>
      <c r="N41030" s="5"/>
      <c r="O41030" s="10"/>
      <c r="P41030" s="8"/>
    </row>
    <row r="41031" spans="1:16" s="2" customFormat="1" x14ac:dyDescent="0.15">
      <c r="A41031" s="3"/>
      <c r="B41031" s="3"/>
      <c r="J41031" s="3"/>
      <c r="K41031" s="5"/>
      <c r="L41031" s="8"/>
      <c r="N41031" s="5"/>
      <c r="O41031" s="10"/>
      <c r="P41031" s="8"/>
    </row>
    <row r="41032" spans="1:16" s="2" customFormat="1" x14ac:dyDescent="0.15">
      <c r="A41032" s="3"/>
      <c r="B41032" s="3"/>
      <c r="J41032" s="3"/>
      <c r="K41032" s="5"/>
      <c r="L41032" s="8"/>
      <c r="N41032" s="5"/>
      <c r="O41032" s="10"/>
      <c r="P41032" s="8"/>
    </row>
    <row r="41033" spans="1:16" s="2" customFormat="1" x14ac:dyDescent="0.15">
      <c r="A41033" s="3"/>
      <c r="B41033" s="3"/>
      <c r="J41033" s="3"/>
      <c r="K41033" s="5"/>
      <c r="L41033" s="8"/>
      <c r="N41033" s="5"/>
      <c r="O41033" s="10"/>
      <c r="P41033" s="8"/>
    </row>
    <row r="41034" spans="1:16" s="2" customFormat="1" x14ac:dyDescent="0.15">
      <c r="A41034" s="3"/>
      <c r="B41034" s="3"/>
      <c r="J41034" s="3"/>
      <c r="K41034" s="5"/>
      <c r="L41034" s="8"/>
      <c r="N41034" s="5"/>
      <c r="O41034" s="10"/>
      <c r="P41034" s="8"/>
    </row>
    <row r="41035" spans="1:16" s="2" customFormat="1" x14ac:dyDescent="0.15">
      <c r="A41035" s="3"/>
      <c r="B41035" s="3"/>
      <c r="J41035" s="3"/>
      <c r="K41035" s="5"/>
      <c r="L41035" s="8"/>
      <c r="N41035" s="5"/>
      <c r="O41035" s="10"/>
      <c r="P41035" s="8"/>
    </row>
    <row r="41036" spans="1:16" s="2" customFormat="1" x14ac:dyDescent="0.15">
      <c r="A41036" s="3"/>
      <c r="B41036" s="3"/>
      <c r="J41036" s="3"/>
      <c r="K41036" s="5"/>
      <c r="L41036" s="8"/>
      <c r="N41036" s="5"/>
      <c r="O41036" s="10"/>
      <c r="P41036" s="8"/>
    </row>
    <row r="41037" spans="1:16" s="2" customFormat="1" x14ac:dyDescent="0.15">
      <c r="A41037" s="3"/>
      <c r="B41037" s="3"/>
      <c r="J41037" s="3"/>
      <c r="K41037" s="5"/>
      <c r="L41037" s="8"/>
      <c r="N41037" s="5"/>
      <c r="O41037" s="10"/>
      <c r="P41037" s="8"/>
    </row>
    <row r="41038" spans="1:16" s="2" customFormat="1" x14ac:dyDescent="0.15">
      <c r="A41038" s="3"/>
      <c r="B41038" s="3"/>
      <c r="J41038" s="3"/>
      <c r="K41038" s="5"/>
      <c r="L41038" s="8"/>
      <c r="N41038" s="5"/>
      <c r="O41038" s="10"/>
      <c r="P41038" s="8"/>
    </row>
    <row r="41039" spans="1:16" s="2" customFormat="1" x14ac:dyDescent="0.15">
      <c r="A41039" s="3"/>
      <c r="B41039" s="3"/>
      <c r="J41039" s="3"/>
      <c r="K41039" s="5"/>
      <c r="L41039" s="8"/>
      <c r="N41039" s="5"/>
      <c r="O41039" s="10"/>
      <c r="P41039" s="8"/>
    </row>
    <row r="41040" spans="1:16" s="2" customFormat="1" x14ac:dyDescent="0.15">
      <c r="A41040" s="3"/>
      <c r="B41040" s="3"/>
      <c r="J41040" s="3"/>
      <c r="K41040" s="5"/>
      <c r="L41040" s="8"/>
      <c r="N41040" s="5"/>
      <c r="O41040" s="10"/>
      <c r="P41040" s="8"/>
    </row>
    <row r="41041" spans="1:16" s="2" customFormat="1" x14ac:dyDescent="0.15">
      <c r="A41041" s="3"/>
      <c r="B41041" s="3"/>
      <c r="J41041" s="3"/>
      <c r="K41041" s="5"/>
      <c r="L41041" s="8"/>
      <c r="N41041" s="5"/>
      <c r="O41041" s="10"/>
      <c r="P41041" s="8"/>
    </row>
    <row r="41042" spans="1:16" s="2" customFormat="1" x14ac:dyDescent="0.15">
      <c r="A41042" s="3"/>
      <c r="B41042" s="3"/>
      <c r="J41042" s="3"/>
      <c r="K41042" s="5"/>
      <c r="L41042" s="8"/>
      <c r="N41042" s="5"/>
      <c r="O41042" s="10"/>
      <c r="P41042" s="8"/>
    </row>
    <row r="41043" spans="1:16" s="2" customFormat="1" x14ac:dyDescent="0.15">
      <c r="A41043" s="3"/>
      <c r="B41043" s="3"/>
      <c r="J41043" s="3"/>
      <c r="K41043" s="5"/>
      <c r="L41043" s="8"/>
      <c r="N41043" s="5"/>
      <c r="O41043" s="10"/>
      <c r="P41043" s="8"/>
    </row>
    <row r="41044" spans="1:16" s="2" customFormat="1" x14ac:dyDescent="0.15">
      <c r="A41044" s="3"/>
      <c r="B41044" s="3"/>
      <c r="J41044" s="3"/>
      <c r="K41044" s="5"/>
      <c r="L41044" s="8"/>
      <c r="N41044" s="5"/>
      <c r="O41044" s="10"/>
      <c r="P41044" s="8"/>
    </row>
    <row r="41045" spans="1:16" s="2" customFormat="1" x14ac:dyDescent="0.15">
      <c r="A41045" s="3"/>
      <c r="B41045" s="3"/>
      <c r="J41045" s="3"/>
      <c r="K41045" s="5"/>
      <c r="L41045" s="8"/>
      <c r="N41045" s="5"/>
      <c r="O41045" s="10"/>
      <c r="P41045" s="8"/>
    </row>
    <row r="41046" spans="1:16" s="2" customFormat="1" x14ac:dyDescent="0.15">
      <c r="A41046" s="3"/>
      <c r="B41046" s="3"/>
      <c r="J41046" s="3"/>
      <c r="K41046" s="5"/>
      <c r="L41046" s="8"/>
      <c r="N41046" s="5"/>
      <c r="O41046" s="10"/>
      <c r="P41046" s="8"/>
    </row>
    <row r="41047" spans="1:16" s="2" customFormat="1" x14ac:dyDescent="0.15">
      <c r="A41047" s="3"/>
      <c r="B41047" s="3"/>
      <c r="J41047" s="3"/>
      <c r="K41047" s="5"/>
      <c r="L41047" s="8"/>
      <c r="N41047" s="5"/>
      <c r="O41047" s="10"/>
      <c r="P41047" s="8"/>
    </row>
    <row r="41048" spans="1:16" s="2" customFormat="1" x14ac:dyDescent="0.15">
      <c r="A41048" s="3"/>
      <c r="B41048" s="3"/>
      <c r="J41048" s="3"/>
      <c r="K41048" s="5"/>
      <c r="L41048" s="8"/>
      <c r="N41048" s="5"/>
      <c r="O41048" s="10"/>
      <c r="P41048" s="8"/>
    </row>
    <row r="41049" spans="1:16" s="2" customFormat="1" x14ac:dyDescent="0.15">
      <c r="A41049" s="3"/>
      <c r="B41049" s="3"/>
      <c r="J41049" s="3"/>
      <c r="K41049" s="5"/>
      <c r="L41049" s="8"/>
      <c r="N41049" s="5"/>
      <c r="O41049" s="10"/>
      <c r="P41049" s="8"/>
    </row>
    <row r="41050" spans="1:16" s="2" customFormat="1" x14ac:dyDescent="0.15">
      <c r="A41050" s="3"/>
      <c r="B41050" s="3"/>
      <c r="J41050" s="3"/>
      <c r="K41050" s="5"/>
      <c r="L41050" s="8"/>
      <c r="N41050" s="5"/>
      <c r="O41050" s="10"/>
      <c r="P41050" s="8"/>
    </row>
    <row r="41051" spans="1:16" s="2" customFormat="1" x14ac:dyDescent="0.15">
      <c r="A41051" s="3"/>
      <c r="B41051" s="3"/>
      <c r="J41051" s="3"/>
      <c r="K41051" s="5"/>
      <c r="L41051" s="8"/>
      <c r="N41051" s="5"/>
      <c r="O41051" s="10"/>
      <c r="P41051" s="8"/>
    </row>
    <row r="41052" spans="1:16" s="2" customFormat="1" x14ac:dyDescent="0.15">
      <c r="A41052" s="3"/>
      <c r="B41052" s="3"/>
      <c r="J41052" s="3"/>
      <c r="K41052" s="5"/>
      <c r="L41052" s="8"/>
      <c r="N41052" s="5"/>
      <c r="O41052" s="10"/>
      <c r="P41052" s="8"/>
    </row>
    <row r="41053" spans="1:16" s="2" customFormat="1" x14ac:dyDescent="0.15">
      <c r="A41053" s="3"/>
      <c r="B41053" s="3"/>
      <c r="J41053" s="3"/>
      <c r="K41053" s="5"/>
      <c r="L41053" s="8"/>
      <c r="N41053" s="5"/>
      <c r="O41053" s="10"/>
      <c r="P41053" s="8"/>
    </row>
    <row r="41054" spans="1:16" s="2" customFormat="1" x14ac:dyDescent="0.15">
      <c r="A41054" s="3"/>
      <c r="B41054" s="3"/>
      <c r="J41054" s="3"/>
      <c r="K41054" s="5"/>
      <c r="L41054" s="8"/>
      <c r="N41054" s="5"/>
      <c r="O41054" s="10"/>
      <c r="P41054" s="8"/>
    </row>
    <row r="41055" spans="1:16" s="2" customFormat="1" x14ac:dyDescent="0.15">
      <c r="A41055" s="3"/>
      <c r="B41055" s="3"/>
      <c r="J41055" s="3"/>
      <c r="K41055" s="5"/>
      <c r="L41055" s="8"/>
      <c r="N41055" s="5"/>
      <c r="O41055" s="10"/>
      <c r="P41055" s="8"/>
    </row>
    <row r="41056" spans="1:16" s="2" customFormat="1" x14ac:dyDescent="0.15">
      <c r="A41056" s="3"/>
      <c r="B41056" s="3"/>
      <c r="J41056" s="3"/>
      <c r="K41056" s="5"/>
      <c r="L41056" s="8"/>
      <c r="N41056" s="5"/>
      <c r="O41056" s="10"/>
      <c r="P41056" s="8"/>
    </row>
    <row r="41057" spans="1:16" s="2" customFormat="1" x14ac:dyDescent="0.15">
      <c r="A41057" s="3"/>
      <c r="B41057" s="3"/>
      <c r="J41057" s="3"/>
      <c r="K41057" s="5"/>
      <c r="L41057" s="8"/>
      <c r="N41057" s="5"/>
      <c r="O41057" s="10"/>
      <c r="P41057" s="8"/>
    </row>
    <row r="41058" spans="1:16" s="2" customFormat="1" x14ac:dyDescent="0.15">
      <c r="A41058" s="3"/>
      <c r="B41058" s="3"/>
      <c r="J41058" s="3"/>
      <c r="K41058" s="5"/>
      <c r="L41058" s="8"/>
      <c r="N41058" s="5"/>
      <c r="O41058" s="10"/>
      <c r="P41058" s="8"/>
    </row>
    <row r="41059" spans="1:16" s="2" customFormat="1" x14ac:dyDescent="0.15">
      <c r="A41059" s="3"/>
      <c r="B41059" s="3"/>
      <c r="J41059" s="3"/>
      <c r="K41059" s="5"/>
      <c r="L41059" s="8"/>
      <c r="N41059" s="5"/>
      <c r="O41059" s="10"/>
      <c r="P41059" s="8"/>
    </row>
    <row r="41060" spans="1:16" s="2" customFormat="1" x14ac:dyDescent="0.15">
      <c r="A41060" s="3"/>
      <c r="B41060" s="3"/>
      <c r="J41060" s="3"/>
      <c r="K41060" s="5"/>
      <c r="L41060" s="8"/>
      <c r="N41060" s="5"/>
      <c r="O41060" s="10"/>
      <c r="P41060" s="8"/>
    </row>
    <row r="41061" spans="1:16" s="2" customFormat="1" x14ac:dyDescent="0.15">
      <c r="A41061" s="3"/>
      <c r="B41061" s="3"/>
      <c r="J41061" s="3"/>
      <c r="K41061" s="5"/>
      <c r="L41061" s="8"/>
      <c r="N41061" s="5"/>
      <c r="O41061" s="10"/>
      <c r="P41061" s="8"/>
    </row>
    <row r="41062" spans="1:16" s="2" customFormat="1" x14ac:dyDescent="0.15">
      <c r="A41062" s="3"/>
      <c r="B41062" s="3"/>
      <c r="J41062" s="3"/>
      <c r="K41062" s="5"/>
      <c r="L41062" s="8"/>
      <c r="N41062" s="5"/>
      <c r="O41062" s="10"/>
      <c r="P41062" s="8"/>
    </row>
    <row r="41063" spans="1:16" s="2" customFormat="1" x14ac:dyDescent="0.15">
      <c r="A41063" s="3"/>
      <c r="B41063" s="3"/>
      <c r="J41063" s="3"/>
      <c r="K41063" s="5"/>
      <c r="L41063" s="8"/>
      <c r="N41063" s="5"/>
      <c r="O41063" s="10"/>
      <c r="P41063" s="8"/>
    </row>
    <row r="41064" spans="1:16" s="2" customFormat="1" x14ac:dyDescent="0.15">
      <c r="A41064" s="3"/>
      <c r="B41064" s="3"/>
      <c r="J41064" s="3"/>
      <c r="K41064" s="5"/>
      <c r="L41064" s="8"/>
      <c r="N41064" s="5"/>
      <c r="O41064" s="10"/>
      <c r="P41064" s="8"/>
    </row>
    <row r="41065" spans="1:16" s="2" customFormat="1" x14ac:dyDescent="0.15">
      <c r="A41065" s="3"/>
      <c r="B41065" s="3"/>
      <c r="J41065" s="3"/>
      <c r="K41065" s="5"/>
      <c r="L41065" s="8"/>
      <c r="N41065" s="5"/>
      <c r="O41065" s="10"/>
      <c r="P41065" s="8"/>
    </row>
    <row r="41066" spans="1:16" s="2" customFormat="1" x14ac:dyDescent="0.15">
      <c r="A41066" s="3"/>
      <c r="B41066" s="3"/>
      <c r="J41066" s="3"/>
      <c r="K41066" s="5"/>
      <c r="L41066" s="8"/>
      <c r="N41066" s="5"/>
      <c r="O41066" s="10"/>
      <c r="P41066" s="8"/>
    </row>
    <row r="41067" spans="1:16" s="2" customFormat="1" x14ac:dyDescent="0.15">
      <c r="A41067" s="3"/>
      <c r="B41067" s="3"/>
      <c r="J41067" s="3"/>
      <c r="K41067" s="5"/>
      <c r="L41067" s="8"/>
      <c r="N41067" s="5"/>
      <c r="O41067" s="10"/>
      <c r="P41067" s="8"/>
    </row>
    <row r="41068" spans="1:16" s="2" customFormat="1" x14ac:dyDescent="0.15">
      <c r="A41068" s="3"/>
      <c r="B41068" s="3"/>
      <c r="J41068" s="3"/>
      <c r="K41068" s="5"/>
      <c r="L41068" s="8"/>
      <c r="N41068" s="5"/>
      <c r="O41068" s="10"/>
      <c r="P41068" s="8"/>
    </row>
    <row r="41069" spans="1:16" s="2" customFormat="1" x14ac:dyDescent="0.15">
      <c r="A41069" s="3"/>
      <c r="B41069" s="3"/>
      <c r="J41069" s="3"/>
      <c r="K41069" s="5"/>
      <c r="L41069" s="8"/>
      <c r="N41069" s="5"/>
      <c r="O41069" s="10"/>
      <c r="P41069" s="8"/>
    </row>
    <row r="41070" spans="1:16" s="2" customFormat="1" x14ac:dyDescent="0.15">
      <c r="A41070" s="3"/>
      <c r="B41070" s="3"/>
      <c r="J41070" s="3"/>
      <c r="K41070" s="5"/>
      <c r="L41070" s="8"/>
      <c r="N41070" s="5"/>
      <c r="O41070" s="10"/>
      <c r="P41070" s="8"/>
    </row>
    <row r="41071" spans="1:16" s="2" customFormat="1" x14ac:dyDescent="0.15">
      <c r="A41071" s="3"/>
      <c r="B41071" s="3"/>
      <c r="J41071" s="3"/>
      <c r="K41071" s="5"/>
      <c r="L41071" s="8"/>
      <c r="N41071" s="5"/>
      <c r="O41071" s="10"/>
      <c r="P41071" s="8"/>
    </row>
    <row r="41072" spans="1:16" s="2" customFormat="1" x14ac:dyDescent="0.15">
      <c r="A41072" s="3"/>
      <c r="B41072" s="3"/>
      <c r="J41072" s="3"/>
      <c r="K41072" s="5"/>
      <c r="L41072" s="8"/>
      <c r="N41072" s="5"/>
      <c r="O41072" s="10"/>
      <c r="P41072" s="8"/>
    </row>
    <row r="41073" spans="1:16" s="2" customFormat="1" x14ac:dyDescent="0.15">
      <c r="A41073" s="3"/>
      <c r="B41073" s="3"/>
      <c r="J41073" s="3"/>
      <c r="K41073" s="5"/>
      <c r="L41073" s="8"/>
      <c r="N41073" s="5"/>
      <c r="O41073" s="10"/>
      <c r="P41073" s="8"/>
    </row>
    <row r="41074" spans="1:16" s="2" customFormat="1" x14ac:dyDescent="0.15">
      <c r="A41074" s="3"/>
      <c r="B41074" s="3"/>
      <c r="J41074" s="3"/>
      <c r="K41074" s="5"/>
      <c r="L41074" s="8"/>
      <c r="N41074" s="5"/>
      <c r="O41074" s="10"/>
      <c r="P41074" s="8"/>
    </row>
    <row r="41075" spans="1:16" s="2" customFormat="1" x14ac:dyDescent="0.15">
      <c r="A41075" s="3"/>
      <c r="B41075" s="3"/>
      <c r="J41075" s="3"/>
      <c r="K41075" s="5"/>
      <c r="L41075" s="8"/>
      <c r="N41075" s="5"/>
      <c r="O41075" s="10"/>
      <c r="P41075" s="8"/>
    </row>
    <row r="41076" spans="1:16" s="2" customFormat="1" x14ac:dyDescent="0.15">
      <c r="A41076" s="3"/>
      <c r="B41076" s="3"/>
      <c r="J41076" s="3"/>
      <c r="K41076" s="5"/>
      <c r="L41076" s="8"/>
      <c r="N41076" s="5"/>
      <c r="O41076" s="10"/>
      <c r="P41076" s="8"/>
    </row>
    <row r="41077" spans="1:16" s="2" customFormat="1" x14ac:dyDescent="0.15">
      <c r="A41077" s="3"/>
      <c r="B41077" s="3"/>
      <c r="J41077" s="3"/>
      <c r="K41077" s="5"/>
      <c r="L41077" s="8"/>
      <c r="N41077" s="5"/>
      <c r="O41077" s="10"/>
      <c r="P41077" s="8"/>
    </row>
    <row r="41078" spans="1:16" s="2" customFormat="1" x14ac:dyDescent="0.15">
      <c r="A41078" s="3"/>
      <c r="B41078" s="3"/>
      <c r="J41078" s="3"/>
      <c r="K41078" s="5"/>
      <c r="L41078" s="8"/>
      <c r="N41078" s="5"/>
      <c r="O41078" s="10"/>
      <c r="P41078" s="8"/>
    </row>
    <row r="41079" spans="1:16" s="2" customFormat="1" x14ac:dyDescent="0.15">
      <c r="A41079" s="3"/>
      <c r="B41079" s="3"/>
      <c r="J41079" s="3"/>
      <c r="K41079" s="5"/>
      <c r="L41079" s="8"/>
      <c r="N41079" s="5"/>
      <c r="O41079" s="10"/>
      <c r="P41079" s="8"/>
    </row>
    <row r="41080" spans="1:16" s="2" customFormat="1" x14ac:dyDescent="0.15">
      <c r="A41080" s="3"/>
      <c r="B41080" s="3"/>
      <c r="J41080" s="3"/>
      <c r="K41080" s="5"/>
      <c r="L41080" s="8"/>
      <c r="N41080" s="5"/>
      <c r="O41080" s="10"/>
      <c r="P41080" s="8"/>
    </row>
    <row r="41081" spans="1:16" s="2" customFormat="1" x14ac:dyDescent="0.15">
      <c r="A41081" s="3"/>
      <c r="B41081" s="3"/>
      <c r="J41081" s="3"/>
      <c r="K41081" s="5"/>
      <c r="L41081" s="8"/>
      <c r="N41081" s="5"/>
      <c r="O41081" s="10"/>
      <c r="P41081" s="8"/>
    </row>
    <row r="41082" spans="1:16" s="2" customFormat="1" x14ac:dyDescent="0.15">
      <c r="A41082" s="3"/>
      <c r="B41082" s="3"/>
      <c r="J41082" s="3"/>
      <c r="K41082" s="5"/>
      <c r="L41082" s="8"/>
      <c r="N41082" s="5"/>
      <c r="O41082" s="10"/>
      <c r="P41082" s="8"/>
    </row>
    <row r="41083" spans="1:16" s="2" customFormat="1" x14ac:dyDescent="0.15">
      <c r="A41083" s="3"/>
      <c r="B41083" s="3"/>
      <c r="J41083" s="3"/>
      <c r="K41083" s="5"/>
      <c r="L41083" s="8"/>
      <c r="N41083" s="5"/>
      <c r="O41083" s="10"/>
      <c r="P41083" s="8"/>
    </row>
    <row r="41084" spans="1:16" s="2" customFormat="1" x14ac:dyDescent="0.15">
      <c r="A41084" s="3"/>
      <c r="B41084" s="3"/>
      <c r="J41084" s="3"/>
      <c r="K41084" s="5"/>
      <c r="L41084" s="8"/>
      <c r="N41084" s="5"/>
      <c r="O41084" s="10"/>
      <c r="P41084" s="8"/>
    </row>
    <row r="41085" spans="1:16" s="2" customFormat="1" x14ac:dyDescent="0.15">
      <c r="A41085" s="3"/>
      <c r="B41085" s="3"/>
      <c r="J41085" s="3"/>
      <c r="K41085" s="5"/>
      <c r="L41085" s="8"/>
      <c r="N41085" s="5"/>
      <c r="O41085" s="10"/>
      <c r="P41085" s="8"/>
    </row>
    <row r="41086" spans="1:16" s="2" customFormat="1" x14ac:dyDescent="0.15">
      <c r="A41086" s="3"/>
      <c r="B41086" s="3"/>
      <c r="J41086" s="3"/>
      <c r="K41086" s="5"/>
      <c r="L41086" s="8"/>
      <c r="N41086" s="5"/>
      <c r="O41086" s="10"/>
      <c r="P41086" s="8"/>
    </row>
    <row r="41087" spans="1:16" s="2" customFormat="1" x14ac:dyDescent="0.15">
      <c r="A41087" s="3"/>
      <c r="B41087" s="3"/>
      <c r="J41087" s="3"/>
      <c r="K41087" s="5"/>
      <c r="L41087" s="8"/>
      <c r="N41087" s="5"/>
      <c r="O41087" s="10"/>
      <c r="P41087" s="8"/>
    </row>
    <row r="41088" spans="1:16" s="2" customFormat="1" x14ac:dyDescent="0.15">
      <c r="A41088" s="3"/>
      <c r="B41088" s="3"/>
      <c r="J41088" s="3"/>
      <c r="K41088" s="5"/>
      <c r="L41088" s="8"/>
      <c r="N41088" s="5"/>
      <c r="O41088" s="10"/>
      <c r="P41088" s="8"/>
    </row>
    <row r="41089" spans="1:16" s="2" customFormat="1" x14ac:dyDescent="0.15">
      <c r="A41089" s="3"/>
      <c r="B41089" s="3"/>
      <c r="J41089" s="3"/>
      <c r="K41089" s="5"/>
      <c r="L41089" s="8"/>
      <c r="N41089" s="5"/>
      <c r="O41089" s="10"/>
      <c r="P41089" s="8"/>
    </row>
    <row r="41090" spans="1:16" s="2" customFormat="1" x14ac:dyDescent="0.15">
      <c r="A41090" s="3"/>
      <c r="B41090" s="3"/>
      <c r="J41090" s="3"/>
      <c r="K41090" s="5"/>
      <c r="L41090" s="8"/>
      <c r="N41090" s="5"/>
      <c r="O41090" s="10"/>
      <c r="P41090" s="8"/>
    </row>
    <row r="41091" spans="1:16" s="2" customFormat="1" x14ac:dyDescent="0.15">
      <c r="A41091" s="3"/>
      <c r="B41091" s="3"/>
      <c r="J41091" s="3"/>
      <c r="K41091" s="5"/>
      <c r="L41091" s="8"/>
      <c r="N41091" s="5"/>
      <c r="O41091" s="10"/>
      <c r="P41091" s="8"/>
    </row>
    <row r="41092" spans="1:16" s="2" customFormat="1" x14ac:dyDescent="0.15">
      <c r="A41092" s="3"/>
      <c r="B41092" s="3"/>
      <c r="J41092" s="3"/>
      <c r="K41092" s="5"/>
      <c r="L41092" s="8"/>
      <c r="N41092" s="5"/>
      <c r="O41092" s="10"/>
      <c r="P41092" s="8"/>
    </row>
    <row r="41093" spans="1:16" s="2" customFormat="1" x14ac:dyDescent="0.15">
      <c r="A41093" s="3"/>
      <c r="B41093" s="3"/>
      <c r="J41093" s="3"/>
      <c r="K41093" s="5"/>
      <c r="L41093" s="8"/>
      <c r="N41093" s="5"/>
      <c r="O41093" s="10"/>
      <c r="P41093" s="8"/>
    </row>
    <row r="41094" spans="1:16" s="2" customFormat="1" x14ac:dyDescent="0.15">
      <c r="A41094" s="3"/>
      <c r="B41094" s="3"/>
      <c r="J41094" s="3"/>
      <c r="K41094" s="5"/>
      <c r="L41094" s="8"/>
      <c r="N41094" s="5"/>
      <c r="O41094" s="10"/>
      <c r="P41094" s="8"/>
    </row>
    <row r="41095" spans="1:16" s="2" customFormat="1" x14ac:dyDescent="0.15">
      <c r="A41095" s="3"/>
      <c r="B41095" s="3"/>
      <c r="J41095" s="3"/>
      <c r="K41095" s="5"/>
      <c r="L41095" s="8"/>
      <c r="N41095" s="5"/>
      <c r="O41095" s="10"/>
      <c r="P41095" s="8"/>
    </row>
    <row r="41096" spans="1:16" s="2" customFormat="1" x14ac:dyDescent="0.15">
      <c r="A41096" s="3"/>
      <c r="B41096" s="3"/>
      <c r="J41096" s="3"/>
      <c r="K41096" s="5"/>
      <c r="L41096" s="8"/>
      <c r="N41096" s="5"/>
      <c r="O41096" s="10"/>
      <c r="P41096" s="8"/>
    </row>
    <row r="41097" spans="1:16" s="2" customFormat="1" x14ac:dyDescent="0.15">
      <c r="A41097" s="3"/>
      <c r="B41097" s="3"/>
      <c r="J41097" s="3"/>
      <c r="K41097" s="5"/>
      <c r="L41097" s="8"/>
      <c r="N41097" s="5"/>
      <c r="O41097" s="10"/>
      <c r="P41097" s="8"/>
    </row>
    <row r="41098" spans="1:16" s="2" customFormat="1" x14ac:dyDescent="0.15">
      <c r="A41098" s="3"/>
      <c r="B41098" s="3"/>
      <c r="J41098" s="3"/>
      <c r="K41098" s="5"/>
      <c r="L41098" s="8"/>
      <c r="N41098" s="5"/>
      <c r="O41098" s="10"/>
      <c r="P41098" s="8"/>
    </row>
    <row r="41099" spans="1:16" s="2" customFormat="1" x14ac:dyDescent="0.15">
      <c r="A41099" s="3"/>
      <c r="B41099" s="3"/>
      <c r="J41099" s="3"/>
      <c r="K41099" s="5"/>
      <c r="L41099" s="8"/>
      <c r="N41099" s="5"/>
      <c r="O41099" s="10"/>
      <c r="P41099" s="8"/>
    </row>
    <row r="41100" spans="1:16" s="2" customFormat="1" x14ac:dyDescent="0.15">
      <c r="A41100" s="3"/>
      <c r="B41100" s="3"/>
      <c r="J41100" s="3"/>
      <c r="K41100" s="5"/>
      <c r="L41100" s="8"/>
      <c r="N41100" s="5"/>
      <c r="O41100" s="10"/>
      <c r="P41100" s="8"/>
    </row>
    <row r="41101" spans="1:16" s="2" customFormat="1" x14ac:dyDescent="0.15">
      <c r="A41101" s="3"/>
      <c r="B41101" s="3"/>
      <c r="J41101" s="3"/>
      <c r="K41101" s="5"/>
      <c r="L41101" s="8"/>
      <c r="N41101" s="5"/>
      <c r="O41101" s="10"/>
      <c r="P41101" s="8"/>
    </row>
    <row r="41102" spans="1:16" s="2" customFormat="1" x14ac:dyDescent="0.15">
      <c r="A41102" s="3"/>
      <c r="B41102" s="3"/>
      <c r="J41102" s="3"/>
      <c r="K41102" s="5"/>
      <c r="L41102" s="8"/>
      <c r="N41102" s="5"/>
      <c r="O41102" s="10"/>
      <c r="P41102" s="8"/>
    </row>
    <row r="41103" spans="1:16" s="2" customFormat="1" x14ac:dyDescent="0.15">
      <c r="A41103" s="3"/>
      <c r="B41103" s="3"/>
      <c r="J41103" s="3"/>
      <c r="K41103" s="5"/>
      <c r="L41103" s="8"/>
      <c r="N41103" s="5"/>
      <c r="O41103" s="10"/>
      <c r="P41103" s="8"/>
    </row>
    <row r="41104" spans="1:16" s="2" customFormat="1" x14ac:dyDescent="0.15">
      <c r="A41104" s="3"/>
      <c r="B41104" s="3"/>
      <c r="J41104" s="3"/>
      <c r="K41104" s="5"/>
      <c r="L41104" s="8"/>
      <c r="N41104" s="5"/>
      <c r="O41104" s="10"/>
      <c r="P41104" s="8"/>
    </row>
    <row r="41105" spans="1:16" s="2" customFormat="1" x14ac:dyDescent="0.15">
      <c r="A41105" s="3"/>
      <c r="B41105" s="3"/>
      <c r="J41105" s="3"/>
      <c r="K41105" s="5"/>
      <c r="L41105" s="8"/>
      <c r="N41105" s="5"/>
      <c r="O41105" s="10"/>
      <c r="P41105" s="8"/>
    </row>
    <row r="41106" spans="1:16" s="2" customFormat="1" x14ac:dyDescent="0.15">
      <c r="A41106" s="3"/>
      <c r="B41106" s="3"/>
      <c r="J41106" s="3"/>
      <c r="K41106" s="5"/>
      <c r="L41106" s="8"/>
      <c r="N41106" s="5"/>
      <c r="O41106" s="10"/>
      <c r="P41106" s="8"/>
    </row>
    <row r="41107" spans="1:16" s="2" customFormat="1" x14ac:dyDescent="0.15">
      <c r="A41107" s="3"/>
      <c r="B41107" s="3"/>
      <c r="J41107" s="3"/>
      <c r="K41107" s="5"/>
      <c r="L41107" s="8"/>
      <c r="N41107" s="5"/>
      <c r="O41107" s="10"/>
      <c r="P41107" s="8"/>
    </row>
    <row r="41108" spans="1:16" s="2" customFormat="1" x14ac:dyDescent="0.15">
      <c r="A41108" s="3"/>
      <c r="B41108" s="3"/>
      <c r="J41108" s="3"/>
      <c r="K41108" s="5"/>
      <c r="L41108" s="8"/>
      <c r="N41108" s="5"/>
      <c r="O41108" s="10"/>
      <c r="P41108" s="8"/>
    </row>
    <row r="41109" spans="1:16" s="2" customFormat="1" x14ac:dyDescent="0.15">
      <c r="A41109" s="3"/>
      <c r="B41109" s="3"/>
      <c r="J41109" s="3"/>
      <c r="K41109" s="5"/>
      <c r="L41109" s="8"/>
      <c r="N41109" s="5"/>
      <c r="O41109" s="10"/>
      <c r="P41109" s="8"/>
    </row>
    <row r="41110" spans="1:16" s="2" customFormat="1" x14ac:dyDescent="0.15">
      <c r="A41110" s="3"/>
      <c r="B41110" s="3"/>
      <c r="J41110" s="3"/>
      <c r="K41110" s="5"/>
      <c r="L41110" s="8"/>
      <c r="N41110" s="5"/>
      <c r="O41110" s="10"/>
      <c r="P41110" s="8"/>
    </row>
    <row r="41111" spans="1:16" s="2" customFormat="1" x14ac:dyDescent="0.15">
      <c r="A41111" s="3"/>
      <c r="B41111" s="3"/>
      <c r="J41111" s="3"/>
      <c r="K41111" s="5"/>
      <c r="L41111" s="8"/>
      <c r="N41111" s="5"/>
      <c r="O41111" s="10"/>
      <c r="P41111" s="8"/>
    </row>
    <row r="41112" spans="1:16" s="2" customFormat="1" x14ac:dyDescent="0.15">
      <c r="A41112" s="3"/>
      <c r="B41112" s="3"/>
      <c r="J41112" s="3"/>
      <c r="K41112" s="5"/>
      <c r="L41112" s="8"/>
      <c r="N41112" s="5"/>
      <c r="O41112" s="10"/>
      <c r="P41112" s="8"/>
    </row>
    <row r="41113" spans="1:16" s="2" customFormat="1" x14ac:dyDescent="0.15">
      <c r="A41113" s="3"/>
      <c r="B41113" s="3"/>
      <c r="J41113" s="3"/>
      <c r="K41113" s="5"/>
      <c r="L41113" s="8"/>
      <c r="N41113" s="5"/>
      <c r="O41113" s="10"/>
      <c r="P41113" s="8"/>
    </row>
    <row r="41114" spans="1:16" s="2" customFormat="1" x14ac:dyDescent="0.15">
      <c r="A41114" s="3"/>
      <c r="B41114" s="3"/>
      <c r="J41114" s="3"/>
      <c r="K41114" s="5"/>
      <c r="L41114" s="8"/>
      <c r="N41114" s="5"/>
      <c r="O41114" s="10"/>
      <c r="P41114" s="8"/>
    </row>
    <row r="41115" spans="1:16" s="2" customFormat="1" x14ac:dyDescent="0.15">
      <c r="A41115" s="3"/>
      <c r="B41115" s="3"/>
      <c r="J41115" s="3"/>
      <c r="K41115" s="5"/>
      <c r="L41115" s="8"/>
      <c r="N41115" s="5"/>
      <c r="O41115" s="10"/>
      <c r="P41115" s="8"/>
    </row>
    <row r="41116" spans="1:16" s="2" customFormat="1" x14ac:dyDescent="0.15">
      <c r="A41116" s="3"/>
      <c r="B41116" s="3"/>
      <c r="J41116" s="3"/>
      <c r="K41116" s="5"/>
      <c r="L41116" s="8"/>
      <c r="N41116" s="5"/>
      <c r="O41116" s="10"/>
      <c r="P41116" s="8"/>
    </row>
    <row r="41117" spans="1:16" s="2" customFormat="1" x14ac:dyDescent="0.15">
      <c r="A41117" s="3"/>
      <c r="B41117" s="3"/>
      <c r="J41117" s="3"/>
      <c r="K41117" s="5"/>
      <c r="L41117" s="8"/>
      <c r="N41117" s="5"/>
      <c r="O41117" s="10"/>
      <c r="P41117" s="8"/>
    </row>
    <row r="41118" spans="1:16" s="2" customFormat="1" x14ac:dyDescent="0.15">
      <c r="A41118" s="3"/>
      <c r="B41118" s="3"/>
      <c r="J41118" s="3"/>
      <c r="K41118" s="5"/>
      <c r="L41118" s="8"/>
      <c r="N41118" s="5"/>
      <c r="O41118" s="10"/>
      <c r="P41118" s="8"/>
    </row>
    <row r="41119" spans="1:16" s="2" customFormat="1" x14ac:dyDescent="0.15">
      <c r="A41119" s="3"/>
      <c r="B41119" s="3"/>
      <c r="J41119" s="3"/>
      <c r="K41119" s="5"/>
      <c r="L41119" s="8"/>
      <c r="N41119" s="5"/>
      <c r="O41119" s="10"/>
      <c r="P41119" s="8"/>
    </row>
    <row r="41120" spans="1:16" s="2" customFormat="1" x14ac:dyDescent="0.15">
      <c r="A41120" s="3"/>
      <c r="B41120" s="3"/>
      <c r="J41120" s="3"/>
      <c r="K41120" s="5"/>
      <c r="L41120" s="8"/>
      <c r="N41120" s="5"/>
      <c r="O41120" s="10"/>
      <c r="P41120" s="8"/>
    </row>
    <row r="41121" spans="1:16" s="2" customFormat="1" x14ac:dyDescent="0.15">
      <c r="A41121" s="3"/>
      <c r="B41121" s="3"/>
      <c r="J41121" s="3"/>
      <c r="K41121" s="5"/>
      <c r="L41121" s="8"/>
      <c r="N41121" s="5"/>
      <c r="O41121" s="10"/>
      <c r="P41121" s="8"/>
    </row>
    <row r="41122" spans="1:16" s="2" customFormat="1" x14ac:dyDescent="0.15">
      <c r="A41122" s="3"/>
      <c r="B41122" s="3"/>
      <c r="J41122" s="3"/>
      <c r="K41122" s="5"/>
      <c r="L41122" s="8"/>
      <c r="N41122" s="5"/>
      <c r="O41122" s="10"/>
      <c r="P41122" s="8"/>
    </row>
    <row r="41123" spans="1:16" s="2" customFormat="1" x14ac:dyDescent="0.15">
      <c r="A41123" s="3"/>
      <c r="B41123" s="3"/>
      <c r="J41123" s="3"/>
      <c r="K41123" s="5"/>
      <c r="L41123" s="8"/>
      <c r="N41123" s="5"/>
      <c r="O41123" s="10"/>
      <c r="P41123" s="8"/>
    </row>
    <row r="41124" spans="1:16" s="2" customFormat="1" x14ac:dyDescent="0.15">
      <c r="A41124" s="3"/>
      <c r="B41124" s="3"/>
      <c r="J41124" s="3"/>
      <c r="K41124" s="5"/>
      <c r="L41124" s="8"/>
      <c r="N41124" s="5"/>
      <c r="O41124" s="10"/>
      <c r="P41124" s="8"/>
    </row>
    <row r="41125" spans="1:16" s="2" customFormat="1" x14ac:dyDescent="0.15">
      <c r="A41125" s="3"/>
      <c r="B41125" s="3"/>
      <c r="J41125" s="3"/>
      <c r="K41125" s="5"/>
      <c r="L41125" s="8"/>
      <c r="N41125" s="5"/>
      <c r="O41125" s="10"/>
      <c r="P41125" s="8"/>
    </row>
    <row r="41126" spans="1:16" s="2" customFormat="1" x14ac:dyDescent="0.15">
      <c r="A41126" s="3"/>
      <c r="B41126" s="3"/>
      <c r="J41126" s="3"/>
      <c r="K41126" s="5"/>
      <c r="L41126" s="8"/>
      <c r="N41126" s="5"/>
      <c r="O41126" s="10"/>
      <c r="P41126" s="8"/>
    </row>
    <row r="41127" spans="1:16" s="2" customFormat="1" x14ac:dyDescent="0.15">
      <c r="A41127" s="3"/>
      <c r="B41127" s="3"/>
      <c r="J41127" s="3"/>
      <c r="K41127" s="5"/>
      <c r="L41127" s="8"/>
      <c r="N41127" s="5"/>
      <c r="O41127" s="10"/>
      <c r="P41127" s="8"/>
    </row>
    <row r="41128" spans="1:16" s="2" customFormat="1" x14ac:dyDescent="0.15">
      <c r="A41128" s="3"/>
      <c r="B41128" s="3"/>
      <c r="J41128" s="3"/>
      <c r="K41128" s="5"/>
      <c r="L41128" s="8"/>
      <c r="N41128" s="5"/>
      <c r="O41128" s="10"/>
      <c r="P41128" s="8"/>
    </row>
    <row r="41129" spans="1:16" s="2" customFormat="1" x14ac:dyDescent="0.15">
      <c r="A41129" s="3"/>
      <c r="B41129" s="3"/>
      <c r="J41129" s="3"/>
      <c r="K41129" s="5"/>
      <c r="L41129" s="8"/>
      <c r="N41129" s="5"/>
      <c r="O41129" s="10"/>
      <c r="P41129" s="8"/>
    </row>
    <row r="41130" spans="1:16" s="2" customFormat="1" x14ac:dyDescent="0.15">
      <c r="A41130" s="3"/>
      <c r="B41130" s="3"/>
      <c r="J41130" s="3"/>
      <c r="K41130" s="5"/>
      <c r="L41130" s="8"/>
      <c r="N41130" s="5"/>
      <c r="O41130" s="10"/>
      <c r="P41130" s="8"/>
    </row>
    <row r="41131" spans="1:16" s="2" customFormat="1" x14ac:dyDescent="0.15">
      <c r="A41131" s="3"/>
      <c r="B41131" s="3"/>
      <c r="J41131" s="3"/>
      <c r="K41131" s="5"/>
      <c r="L41131" s="8"/>
      <c r="N41131" s="5"/>
      <c r="O41131" s="10"/>
      <c r="P41131" s="8"/>
    </row>
    <row r="41132" spans="1:16" s="2" customFormat="1" x14ac:dyDescent="0.15">
      <c r="A41132" s="3"/>
      <c r="B41132" s="3"/>
      <c r="J41132" s="3"/>
      <c r="K41132" s="5"/>
      <c r="L41132" s="8"/>
      <c r="N41132" s="5"/>
      <c r="O41132" s="10"/>
      <c r="P41132" s="8"/>
    </row>
    <row r="41133" spans="1:16" s="2" customFormat="1" x14ac:dyDescent="0.15">
      <c r="A41133" s="3"/>
      <c r="B41133" s="3"/>
      <c r="J41133" s="3"/>
      <c r="K41133" s="5"/>
      <c r="L41133" s="8"/>
      <c r="N41133" s="5"/>
      <c r="O41133" s="10"/>
      <c r="P41133" s="8"/>
    </row>
    <row r="41134" spans="1:16" s="2" customFormat="1" x14ac:dyDescent="0.15">
      <c r="A41134" s="3"/>
      <c r="B41134" s="3"/>
      <c r="J41134" s="3"/>
      <c r="K41134" s="5"/>
      <c r="L41134" s="8"/>
      <c r="N41134" s="5"/>
      <c r="O41134" s="10"/>
      <c r="P41134" s="8"/>
    </row>
    <row r="41135" spans="1:16" s="2" customFormat="1" x14ac:dyDescent="0.15">
      <c r="A41135" s="3"/>
      <c r="B41135" s="3"/>
      <c r="J41135" s="3"/>
      <c r="K41135" s="5"/>
      <c r="L41135" s="8"/>
      <c r="N41135" s="5"/>
      <c r="O41135" s="10"/>
      <c r="P41135" s="8"/>
    </row>
    <row r="41136" spans="1:16" s="2" customFormat="1" x14ac:dyDescent="0.15">
      <c r="A41136" s="3"/>
      <c r="B41136" s="3"/>
      <c r="J41136" s="3"/>
      <c r="K41136" s="5"/>
      <c r="L41136" s="8"/>
      <c r="N41136" s="5"/>
      <c r="O41136" s="10"/>
      <c r="P41136" s="8"/>
    </row>
    <row r="41137" spans="1:16" s="2" customFormat="1" x14ac:dyDescent="0.15">
      <c r="A41137" s="3"/>
      <c r="B41137" s="3"/>
      <c r="J41137" s="3"/>
      <c r="K41137" s="5"/>
      <c r="L41137" s="8"/>
      <c r="N41137" s="5"/>
      <c r="O41137" s="10"/>
      <c r="P41137" s="8"/>
    </row>
    <row r="41138" spans="1:16" s="2" customFormat="1" x14ac:dyDescent="0.15">
      <c r="A41138" s="3"/>
      <c r="B41138" s="3"/>
      <c r="J41138" s="3"/>
      <c r="K41138" s="5"/>
      <c r="L41138" s="8"/>
      <c r="N41138" s="5"/>
      <c r="O41138" s="10"/>
      <c r="P41138" s="8"/>
    </row>
    <row r="41139" spans="1:16" s="2" customFormat="1" x14ac:dyDescent="0.15">
      <c r="A41139" s="3"/>
      <c r="B41139" s="3"/>
      <c r="J41139" s="3"/>
      <c r="K41139" s="5"/>
      <c r="L41139" s="8"/>
      <c r="N41139" s="5"/>
      <c r="O41139" s="10"/>
      <c r="P41139" s="8"/>
    </row>
    <row r="41140" spans="1:16" s="2" customFormat="1" x14ac:dyDescent="0.15">
      <c r="A41140" s="3"/>
      <c r="B41140" s="3"/>
      <c r="J41140" s="3"/>
      <c r="K41140" s="5"/>
      <c r="L41140" s="8"/>
      <c r="N41140" s="5"/>
      <c r="O41140" s="10"/>
      <c r="P41140" s="8"/>
    </row>
    <row r="41141" spans="1:16" s="2" customFormat="1" x14ac:dyDescent="0.15">
      <c r="A41141" s="3"/>
      <c r="B41141" s="3"/>
      <c r="J41141" s="3"/>
      <c r="K41141" s="5"/>
      <c r="L41141" s="8"/>
      <c r="N41141" s="5"/>
      <c r="O41141" s="10"/>
      <c r="P41141" s="8"/>
    </row>
    <row r="41142" spans="1:16" s="2" customFormat="1" x14ac:dyDescent="0.15">
      <c r="A41142" s="3"/>
      <c r="B41142" s="3"/>
      <c r="J41142" s="3"/>
      <c r="K41142" s="5"/>
      <c r="L41142" s="8"/>
      <c r="N41142" s="5"/>
      <c r="O41142" s="10"/>
      <c r="P41142" s="8"/>
    </row>
    <row r="41143" spans="1:16" s="2" customFormat="1" x14ac:dyDescent="0.15">
      <c r="A41143" s="3"/>
      <c r="B41143" s="3"/>
      <c r="J41143" s="3"/>
      <c r="K41143" s="5"/>
      <c r="L41143" s="8"/>
      <c r="N41143" s="5"/>
      <c r="O41143" s="10"/>
      <c r="P41143" s="8"/>
    </row>
    <row r="41144" spans="1:16" s="2" customFormat="1" x14ac:dyDescent="0.15">
      <c r="A41144" s="3"/>
      <c r="B41144" s="3"/>
      <c r="J41144" s="3"/>
      <c r="K41144" s="5"/>
      <c r="L41144" s="8"/>
      <c r="N41144" s="5"/>
      <c r="O41144" s="10"/>
      <c r="P41144" s="8"/>
    </row>
    <row r="41145" spans="1:16" s="2" customFormat="1" x14ac:dyDescent="0.15">
      <c r="A41145" s="3"/>
      <c r="B41145" s="3"/>
      <c r="J41145" s="3"/>
      <c r="K41145" s="5"/>
      <c r="L41145" s="8"/>
      <c r="N41145" s="5"/>
      <c r="O41145" s="10"/>
      <c r="P41145" s="8"/>
    </row>
    <row r="41146" spans="1:16" s="2" customFormat="1" x14ac:dyDescent="0.15">
      <c r="A41146" s="3"/>
      <c r="B41146" s="3"/>
      <c r="J41146" s="3"/>
      <c r="K41146" s="5"/>
      <c r="L41146" s="8"/>
      <c r="N41146" s="5"/>
      <c r="O41146" s="10"/>
      <c r="P41146" s="8"/>
    </row>
    <row r="41147" spans="1:16" s="2" customFormat="1" x14ac:dyDescent="0.15">
      <c r="A41147" s="3"/>
      <c r="B41147" s="3"/>
      <c r="J41147" s="3"/>
      <c r="K41147" s="5"/>
      <c r="L41147" s="8"/>
      <c r="N41147" s="5"/>
      <c r="O41147" s="10"/>
      <c r="P41147" s="8"/>
    </row>
    <row r="41148" spans="1:16" s="2" customFormat="1" x14ac:dyDescent="0.15">
      <c r="A41148" s="3"/>
      <c r="B41148" s="3"/>
      <c r="J41148" s="3"/>
      <c r="K41148" s="5"/>
      <c r="L41148" s="8"/>
      <c r="N41148" s="5"/>
      <c r="O41148" s="10"/>
      <c r="P41148" s="8"/>
    </row>
    <row r="41149" spans="1:16" s="2" customFormat="1" x14ac:dyDescent="0.15">
      <c r="A41149" s="3"/>
      <c r="B41149" s="3"/>
      <c r="J41149" s="3"/>
      <c r="K41149" s="5"/>
      <c r="L41149" s="8"/>
      <c r="N41149" s="5"/>
      <c r="O41149" s="10"/>
      <c r="P41149" s="8"/>
    </row>
    <row r="41150" spans="1:16" s="2" customFormat="1" x14ac:dyDescent="0.15">
      <c r="A41150" s="3"/>
      <c r="B41150" s="3"/>
      <c r="J41150" s="3"/>
      <c r="K41150" s="5"/>
      <c r="L41150" s="8"/>
      <c r="N41150" s="5"/>
      <c r="O41150" s="10"/>
      <c r="P41150" s="8"/>
    </row>
    <row r="41151" spans="1:16" s="2" customFormat="1" x14ac:dyDescent="0.15">
      <c r="A41151" s="3"/>
      <c r="B41151" s="3"/>
      <c r="J41151" s="3"/>
      <c r="K41151" s="5"/>
      <c r="L41151" s="8"/>
      <c r="N41151" s="5"/>
      <c r="O41151" s="10"/>
      <c r="P41151" s="8"/>
    </row>
    <row r="41152" spans="1:16" s="2" customFormat="1" x14ac:dyDescent="0.15">
      <c r="A41152" s="3"/>
      <c r="B41152" s="3"/>
      <c r="J41152" s="3"/>
      <c r="K41152" s="5"/>
      <c r="L41152" s="8"/>
      <c r="N41152" s="5"/>
      <c r="O41152" s="10"/>
      <c r="P41152" s="8"/>
    </row>
    <row r="41153" spans="1:16" s="2" customFormat="1" x14ac:dyDescent="0.15">
      <c r="A41153" s="3"/>
      <c r="B41153" s="3"/>
      <c r="J41153" s="3"/>
      <c r="K41153" s="5"/>
      <c r="L41153" s="8"/>
      <c r="N41153" s="5"/>
      <c r="O41153" s="10"/>
      <c r="P41153" s="8"/>
    </row>
    <row r="41154" spans="1:16" s="2" customFormat="1" x14ac:dyDescent="0.15">
      <c r="A41154" s="3"/>
      <c r="B41154" s="3"/>
      <c r="J41154" s="3"/>
      <c r="K41154" s="5"/>
      <c r="L41154" s="8"/>
      <c r="N41154" s="5"/>
      <c r="O41154" s="10"/>
      <c r="P41154" s="8"/>
    </row>
    <row r="41155" spans="1:16" s="2" customFormat="1" x14ac:dyDescent="0.15">
      <c r="A41155" s="3"/>
      <c r="B41155" s="3"/>
      <c r="J41155" s="3"/>
      <c r="K41155" s="5"/>
      <c r="L41155" s="8"/>
      <c r="N41155" s="5"/>
      <c r="O41155" s="10"/>
      <c r="P41155" s="8"/>
    </row>
    <row r="41156" spans="1:16" s="2" customFormat="1" x14ac:dyDescent="0.15">
      <c r="A41156" s="3"/>
      <c r="B41156" s="3"/>
      <c r="J41156" s="3"/>
      <c r="K41156" s="5"/>
      <c r="L41156" s="8"/>
      <c r="N41156" s="5"/>
      <c r="O41156" s="10"/>
      <c r="P41156" s="8"/>
    </row>
    <row r="41157" spans="1:16" s="2" customFormat="1" x14ac:dyDescent="0.15">
      <c r="A41157" s="3"/>
      <c r="B41157" s="3"/>
      <c r="J41157" s="3"/>
      <c r="K41157" s="5"/>
      <c r="L41157" s="8"/>
      <c r="N41157" s="5"/>
      <c r="O41157" s="10"/>
      <c r="P41157" s="8"/>
    </row>
    <row r="41158" spans="1:16" s="2" customFormat="1" x14ac:dyDescent="0.15">
      <c r="A41158" s="3"/>
      <c r="B41158" s="3"/>
      <c r="J41158" s="3"/>
      <c r="K41158" s="5"/>
      <c r="L41158" s="8"/>
      <c r="N41158" s="5"/>
      <c r="O41158" s="10"/>
      <c r="P41158" s="8"/>
    </row>
    <row r="41159" spans="1:16" s="2" customFormat="1" x14ac:dyDescent="0.15">
      <c r="A41159" s="3"/>
      <c r="B41159" s="3"/>
      <c r="J41159" s="3"/>
      <c r="K41159" s="5"/>
      <c r="L41159" s="8"/>
      <c r="N41159" s="5"/>
      <c r="O41159" s="10"/>
      <c r="P41159" s="8"/>
    </row>
    <row r="41160" spans="1:16" s="2" customFormat="1" x14ac:dyDescent="0.15">
      <c r="A41160" s="3"/>
      <c r="B41160" s="3"/>
      <c r="J41160" s="3"/>
      <c r="K41160" s="5"/>
      <c r="L41160" s="8"/>
      <c r="N41160" s="5"/>
      <c r="O41160" s="10"/>
      <c r="P41160" s="8"/>
    </row>
    <row r="41161" spans="1:16" s="2" customFormat="1" x14ac:dyDescent="0.15">
      <c r="A41161" s="3"/>
      <c r="B41161" s="3"/>
      <c r="J41161" s="3"/>
      <c r="K41161" s="5"/>
      <c r="L41161" s="8"/>
      <c r="N41161" s="5"/>
      <c r="O41161" s="10"/>
      <c r="P41161" s="8"/>
    </row>
    <row r="41162" spans="1:16" s="2" customFormat="1" x14ac:dyDescent="0.15">
      <c r="A41162" s="3"/>
      <c r="B41162" s="3"/>
      <c r="J41162" s="3"/>
      <c r="K41162" s="5"/>
      <c r="L41162" s="8"/>
      <c r="N41162" s="5"/>
      <c r="O41162" s="10"/>
      <c r="P41162" s="8"/>
    </row>
    <row r="41163" spans="1:16" s="2" customFormat="1" x14ac:dyDescent="0.15">
      <c r="A41163" s="3"/>
      <c r="B41163" s="3"/>
      <c r="J41163" s="3"/>
      <c r="K41163" s="5"/>
      <c r="L41163" s="8"/>
      <c r="N41163" s="5"/>
      <c r="O41163" s="10"/>
      <c r="P41163" s="8"/>
    </row>
    <row r="41164" spans="1:16" s="2" customFormat="1" x14ac:dyDescent="0.15">
      <c r="A41164" s="3"/>
      <c r="B41164" s="3"/>
      <c r="J41164" s="3"/>
      <c r="K41164" s="5"/>
      <c r="L41164" s="8"/>
      <c r="N41164" s="5"/>
      <c r="O41164" s="10"/>
      <c r="P41164" s="8"/>
    </row>
    <row r="41165" spans="1:16" s="2" customFormat="1" x14ac:dyDescent="0.15">
      <c r="A41165" s="3"/>
      <c r="B41165" s="3"/>
      <c r="J41165" s="3"/>
      <c r="K41165" s="5"/>
      <c r="L41165" s="8"/>
      <c r="N41165" s="5"/>
      <c r="O41165" s="10"/>
      <c r="P41165" s="8"/>
    </row>
    <row r="41166" spans="1:16" s="2" customFormat="1" x14ac:dyDescent="0.15">
      <c r="A41166" s="3"/>
      <c r="B41166" s="3"/>
      <c r="J41166" s="3"/>
      <c r="K41166" s="5"/>
      <c r="L41166" s="8"/>
      <c r="N41166" s="5"/>
      <c r="O41166" s="10"/>
      <c r="P41166" s="8"/>
    </row>
    <row r="41167" spans="1:16" s="2" customFormat="1" x14ac:dyDescent="0.15">
      <c r="A41167" s="3"/>
      <c r="B41167" s="3"/>
      <c r="J41167" s="3"/>
      <c r="K41167" s="5"/>
      <c r="L41167" s="8"/>
      <c r="N41167" s="5"/>
      <c r="O41167" s="10"/>
      <c r="P41167" s="8"/>
    </row>
    <row r="41168" spans="1:16" s="2" customFormat="1" x14ac:dyDescent="0.15">
      <c r="A41168" s="3"/>
      <c r="B41168" s="3"/>
      <c r="J41168" s="3"/>
      <c r="K41168" s="5"/>
      <c r="L41168" s="8"/>
      <c r="N41168" s="5"/>
      <c r="O41168" s="10"/>
      <c r="P41168" s="8"/>
    </row>
    <row r="41169" spans="1:16" s="2" customFormat="1" x14ac:dyDescent="0.15">
      <c r="A41169" s="3"/>
      <c r="B41169" s="3"/>
      <c r="J41169" s="3"/>
      <c r="K41169" s="5"/>
      <c r="L41169" s="8"/>
      <c r="N41169" s="5"/>
      <c r="O41169" s="10"/>
      <c r="P41169" s="8"/>
    </row>
    <row r="41170" spans="1:16" s="2" customFormat="1" x14ac:dyDescent="0.15">
      <c r="A41170" s="3"/>
      <c r="B41170" s="3"/>
      <c r="J41170" s="3"/>
      <c r="K41170" s="5"/>
      <c r="L41170" s="8"/>
      <c r="N41170" s="5"/>
      <c r="O41170" s="10"/>
      <c r="P41170" s="8"/>
    </row>
    <row r="41171" spans="1:16" s="2" customFormat="1" x14ac:dyDescent="0.15">
      <c r="A41171" s="3"/>
      <c r="B41171" s="3"/>
      <c r="J41171" s="3"/>
      <c r="K41171" s="5"/>
      <c r="L41171" s="8"/>
      <c r="N41171" s="5"/>
      <c r="O41171" s="10"/>
      <c r="P41171" s="8"/>
    </row>
    <row r="41172" spans="1:16" s="2" customFormat="1" x14ac:dyDescent="0.15">
      <c r="A41172" s="3"/>
      <c r="B41172" s="3"/>
      <c r="J41172" s="3"/>
      <c r="K41172" s="5"/>
      <c r="L41172" s="8"/>
      <c r="N41172" s="5"/>
      <c r="O41172" s="10"/>
      <c r="P41172" s="8"/>
    </row>
    <row r="41173" spans="1:16" s="2" customFormat="1" x14ac:dyDescent="0.15">
      <c r="A41173" s="3"/>
      <c r="B41173" s="3"/>
      <c r="J41173" s="3"/>
      <c r="K41173" s="5"/>
      <c r="L41173" s="8"/>
      <c r="N41173" s="5"/>
      <c r="O41173" s="10"/>
      <c r="P41173" s="8"/>
    </row>
    <row r="41174" spans="1:16" s="2" customFormat="1" x14ac:dyDescent="0.15">
      <c r="A41174" s="3"/>
      <c r="B41174" s="3"/>
      <c r="J41174" s="3"/>
      <c r="K41174" s="5"/>
      <c r="L41174" s="8"/>
      <c r="N41174" s="5"/>
      <c r="O41174" s="10"/>
      <c r="P41174" s="8"/>
    </row>
    <row r="41175" spans="1:16" s="2" customFormat="1" x14ac:dyDescent="0.15">
      <c r="A41175" s="3"/>
      <c r="B41175" s="3"/>
      <c r="J41175" s="3"/>
      <c r="K41175" s="5"/>
      <c r="L41175" s="8"/>
      <c r="N41175" s="5"/>
      <c r="O41175" s="10"/>
      <c r="P41175" s="8"/>
    </row>
    <row r="41176" spans="1:16" s="2" customFormat="1" x14ac:dyDescent="0.15">
      <c r="A41176" s="3"/>
      <c r="B41176" s="3"/>
      <c r="J41176" s="3"/>
      <c r="K41176" s="5"/>
      <c r="L41176" s="8"/>
      <c r="N41176" s="5"/>
      <c r="O41176" s="10"/>
      <c r="P41176" s="8"/>
    </row>
    <row r="41177" spans="1:16" s="2" customFormat="1" x14ac:dyDescent="0.15">
      <c r="A41177" s="3"/>
      <c r="B41177" s="3"/>
      <c r="J41177" s="3"/>
      <c r="K41177" s="5"/>
      <c r="L41177" s="8"/>
      <c r="N41177" s="5"/>
      <c r="O41177" s="10"/>
      <c r="P41177" s="8"/>
    </row>
    <row r="41178" spans="1:16" s="2" customFormat="1" x14ac:dyDescent="0.15">
      <c r="A41178" s="3"/>
      <c r="B41178" s="3"/>
      <c r="J41178" s="3"/>
      <c r="K41178" s="5"/>
      <c r="L41178" s="8"/>
      <c r="N41178" s="5"/>
      <c r="O41178" s="10"/>
      <c r="P41178" s="8"/>
    </row>
    <row r="41179" spans="1:16" s="2" customFormat="1" x14ac:dyDescent="0.15">
      <c r="A41179" s="3"/>
      <c r="B41179" s="3"/>
      <c r="J41179" s="3"/>
      <c r="K41179" s="5"/>
      <c r="L41179" s="8"/>
      <c r="N41179" s="5"/>
      <c r="O41179" s="10"/>
      <c r="P41179" s="8"/>
    </row>
    <row r="41180" spans="1:16" s="2" customFormat="1" x14ac:dyDescent="0.15">
      <c r="A41180" s="3"/>
      <c r="B41180" s="3"/>
      <c r="J41180" s="3"/>
      <c r="K41180" s="5"/>
      <c r="L41180" s="8"/>
      <c r="N41180" s="5"/>
      <c r="O41180" s="10"/>
      <c r="P41180" s="8"/>
    </row>
    <row r="41181" spans="1:16" s="2" customFormat="1" x14ac:dyDescent="0.15">
      <c r="A41181" s="3"/>
      <c r="B41181" s="3"/>
      <c r="J41181" s="3"/>
      <c r="K41181" s="5"/>
      <c r="L41181" s="8"/>
      <c r="N41181" s="5"/>
      <c r="O41181" s="10"/>
      <c r="P41181" s="8"/>
    </row>
    <row r="41182" spans="1:16" s="2" customFormat="1" x14ac:dyDescent="0.15">
      <c r="A41182" s="3"/>
      <c r="B41182" s="3"/>
      <c r="J41182" s="3"/>
      <c r="K41182" s="5"/>
      <c r="L41182" s="8"/>
      <c r="N41182" s="5"/>
      <c r="O41182" s="10"/>
      <c r="P41182" s="8"/>
    </row>
    <row r="41183" spans="1:16" s="2" customFormat="1" x14ac:dyDescent="0.15">
      <c r="A41183" s="3"/>
      <c r="B41183" s="3"/>
      <c r="J41183" s="3"/>
      <c r="K41183" s="5"/>
      <c r="L41183" s="8"/>
      <c r="N41183" s="5"/>
      <c r="O41183" s="10"/>
      <c r="P41183" s="8"/>
    </row>
    <row r="41184" spans="1:16" s="2" customFormat="1" x14ac:dyDescent="0.15">
      <c r="A41184" s="3"/>
      <c r="B41184" s="3"/>
      <c r="J41184" s="3"/>
      <c r="K41184" s="5"/>
      <c r="L41184" s="8"/>
      <c r="N41184" s="5"/>
      <c r="O41184" s="10"/>
      <c r="P41184" s="8"/>
    </row>
    <row r="41185" spans="1:16" s="2" customFormat="1" x14ac:dyDescent="0.15">
      <c r="A41185" s="3"/>
      <c r="B41185" s="3"/>
      <c r="J41185" s="3"/>
      <c r="K41185" s="5"/>
      <c r="L41185" s="8"/>
      <c r="N41185" s="5"/>
      <c r="O41185" s="10"/>
      <c r="P41185" s="8"/>
    </row>
    <row r="41186" spans="1:16" s="2" customFormat="1" x14ac:dyDescent="0.15">
      <c r="A41186" s="3"/>
      <c r="B41186" s="3"/>
      <c r="J41186" s="3"/>
      <c r="K41186" s="5"/>
      <c r="L41186" s="8"/>
      <c r="N41186" s="5"/>
      <c r="O41186" s="10"/>
      <c r="P41186" s="8"/>
    </row>
    <row r="41187" spans="1:16" s="2" customFormat="1" x14ac:dyDescent="0.15">
      <c r="A41187" s="3"/>
      <c r="B41187" s="3"/>
      <c r="J41187" s="3"/>
      <c r="K41187" s="5"/>
      <c r="L41187" s="8"/>
      <c r="N41187" s="5"/>
      <c r="O41187" s="10"/>
      <c r="P41187" s="8"/>
    </row>
    <row r="41188" spans="1:16" s="2" customFormat="1" x14ac:dyDescent="0.15">
      <c r="A41188" s="3"/>
      <c r="B41188" s="3"/>
      <c r="J41188" s="3"/>
      <c r="K41188" s="5"/>
      <c r="L41188" s="8"/>
      <c r="N41188" s="5"/>
      <c r="O41188" s="10"/>
      <c r="P41188" s="8"/>
    </row>
    <row r="41189" spans="1:16" s="2" customFormat="1" x14ac:dyDescent="0.15">
      <c r="A41189" s="3"/>
      <c r="B41189" s="3"/>
      <c r="J41189" s="3"/>
      <c r="K41189" s="5"/>
      <c r="L41189" s="8"/>
      <c r="N41189" s="5"/>
      <c r="O41189" s="10"/>
      <c r="P41189" s="8"/>
    </row>
    <row r="41190" spans="1:16" s="2" customFormat="1" x14ac:dyDescent="0.15">
      <c r="A41190" s="3"/>
      <c r="B41190" s="3"/>
      <c r="J41190" s="3"/>
      <c r="K41190" s="5"/>
      <c r="L41190" s="8"/>
      <c r="N41190" s="5"/>
      <c r="O41190" s="10"/>
      <c r="P41190" s="8"/>
    </row>
    <row r="41191" spans="1:16" s="2" customFormat="1" x14ac:dyDescent="0.15">
      <c r="A41191" s="3"/>
      <c r="B41191" s="3"/>
      <c r="J41191" s="3"/>
      <c r="K41191" s="5"/>
      <c r="L41191" s="8"/>
      <c r="N41191" s="5"/>
      <c r="O41191" s="10"/>
      <c r="P41191" s="8"/>
    </row>
    <row r="41192" spans="1:16" s="2" customFormat="1" x14ac:dyDescent="0.15">
      <c r="A41192" s="3"/>
      <c r="B41192" s="3"/>
      <c r="J41192" s="3"/>
      <c r="K41192" s="5"/>
      <c r="L41192" s="8"/>
      <c r="N41192" s="5"/>
      <c r="O41192" s="10"/>
      <c r="P41192" s="8"/>
    </row>
    <row r="41193" spans="1:16" s="2" customFormat="1" x14ac:dyDescent="0.15">
      <c r="A41193" s="3"/>
      <c r="B41193" s="3"/>
      <c r="J41193" s="3"/>
      <c r="K41193" s="5"/>
      <c r="L41193" s="8"/>
      <c r="N41193" s="5"/>
      <c r="O41193" s="10"/>
      <c r="P41193" s="8"/>
    </row>
    <row r="41194" spans="1:16" s="2" customFormat="1" x14ac:dyDescent="0.15">
      <c r="A41194" s="3"/>
      <c r="B41194" s="3"/>
      <c r="J41194" s="3"/>
      <c r="K41194" s="5"/>
      <c r="L41194" s="8"/>
      <c r="N41194" s="5"/>
      <c r="O41194" s="10"/>
      <c r="P41194" s="8"/>
    </row>
    <row r="41195" spans="1:16" s="2" customFormat="1" x14ac:dyDescent="0.15">
      <c r="A41195" s="3"/>
      <c r="B41195" s="3"/>
      <c r="J41195" s="3"/>
      <c r="K41195" s="5"/>
      <c r="L41195" s="8"/>
      <c r="N41195" s="5"/>
      <c r="O41195" s="10"/>
      <c r="P41195" s="8"/>
    </row>
    <row r="41196" spans="1:16" s="2" customFormat="1" x14ac:dyDescent="0.15">
      <c r="A41196" s="3"/>
      <c r="B41196" s="3"/>
      <c r="J41196" s="3"/>
      <c r="K41196" s="5"/>
      <c r="L41196" s="8"/>
      <c r="N41196" s="5"/>
      <c r="O41196" s="10"/>
      <c r="P41196" s="8"/>
    </row>
    <row r="41197" spans="1:16" s="2" customFormat="1" x14ac:dyDescent="0.15">
      <c r="A41197" s="3"/>
      <c r="B41197" s="3"/>
      <c r="J41197" s="3"/>
      <c r="K41197" s="5"/>
      <c r="L41197" s="8"/>
      <c r="N41197" s="5"/>
      <c r="O41197" s="10"/>
      <c r="P41197" s="8"/>
    </row>
    <row r="41198" spans="1:16" s="2" customFormat="1" x14ac:dyDescent="0.15">
      <c r="A41198" s="3"/>
      <c r="B41198" s="3"/>
      <c r="J41198" s="3"/>
      <c r="K41198" s="5"/>
      <c r="L41198" s="8"/>
      <c r="N41198" s="5"/>
      <c r="O41198" s="10"/>
      <c r="P41198" s="8"/>
    </row>
    <row r="41199" spans="1:16" s="2" customFormat="1" x14ac:dyDescent="0.15">
      <c r="A41199" s="3"/>
      <c r="B41199" s="3"/>
      <c r="J41199" s="3"/>
      <c r="K41199" s="5"/>
      <c r="L41199" s="8"/>
      <c r="N41199" s="5"/>
      <c r="O41199" s="10"/>
      <c r="P41199" s="8"/>
    </row>
    <row r="41200" spans="1:16" s="2" customFormat="1" x14ac:dyDescent="0.15">
      <c r="A41200" s="3"/>
      <c r="B41200" s="3"/>
      <c r="J41200" s="3"/>
      <c r="K41200" s="5"/>
      <c r="L41200" s="8"/>
      <c r="N41200" s="5"/>
      <c r="O41200" s="10"/>
      <c r="P41200" s="8"/>
    </row>
    <row r="41201" spans="1:16" s="2" customFormat="1" x14ac:dyDescent="0.15">
      <c r="A41201" s="3"/>
      <c r="B41201" s="3"/>
      <c r="J41201" s="3"/>
      <c r="K41201" s="5"/>
      <c r="L41201" s="8"/>
      <c r="N41201" s="5"/>
      <c r="O41201" s="10"/>
      <c r="P41201" s="8"/>
    </row>
    <row r="41202" spans="1:16" s="2" customFormat="1" x14ac:dyDescent="0.15">
      <c r="A41202" s="3"/>
      <c r="B41202" s="3"/>
      <c r="J41202" s="3"/>
      <c r="K41202" s="5"/>
      <c r="L41202" s="8"/>
      <c r="N41202" s="5"/>
      <c r="O41202" s="10"/>
      <c r="P41202" s="8"/>
    </row>
    <row r="41203" spans="1:16" s="2" customFormat="1" x14ac:dyDescent="0.15">
      <c r="A41203" s="3"/>
      <c r="B41203" s="3"/>
      <c r="J41203" s="3"/>
      <c r="K41203" s="5"/>
      <c r="L41203" s="8"/>
      <c r="N41203" s="5"/>
      <c r="O41203" s="10"/>
      <c r="P41203" s="8"/>
    </row>
    <row r="41204" spans="1:16" s="2" customFormat="1" x14ac:dyDescent="0.15">
      <c r="A41204" s="3"/>
      <c r="B41204" s="3"/>
      <c r="J41204" s="3"/>
      <c r="K41204" s="5"/>
      <c r="L41204" s="8"/>
      <c r="N41204" s="5"/>
      <c r="O41204" s="10"/>
      <c r="P41204" s="8"/>
    </row>
    <row r="41205" spans="1:16" s="2" customFormat="1" x14ac:dyDescent="0.15">
      <c r="A41205" s="3"/>
      <c r="B41205" s="3"/>
      <c r="J41205" s="3"/>
      <c r="K41205" s="5"/>
      <c r="L41205" s="8"/>
      <c r="N41205" s="5"/>
      <c r="O41205" s="10"/>
      <c r="P41205" s="8"/>
    </row>
    <row r="41206" spans="1:16" s="2" customFormat="1" x14ac:dyDescent="0.15">
      <c r="A41206" s="3"/>
      <c r="B41206" s="3"/>
      <c r="J41206" s="3"/>
      <c r="K41206" s="5"/>
      <c r="L41206" s="8"/>
      <c r="N41206" s="5"/>
      <c r="O41206" s="10"/>
      <c r="P41206" s="8"/>
    </row>
    <row r="41207" spans="1:16" s="2" customFormat="1" x14ac:dyDescent="0.15">
      <c r="A41207" s="3"/>
      <c r="B41207" s="3"/>
      <c r="J41207" s="3"/>
      <c r="K41207" s="5"/>
      <c r="L41207" s="8"/>
      <c r="N41207" s="5"/>
      <c r="O41207" s="10"/>
      <c r="P41207" s="8"/>
    </row>
    <row r="41208" spans="1:16" s="2" customFormat="1" x14ac:dyDescent="0.15">
      <c r="A41208" s="3"/>
      <c r="B41208" s="3"/>
      <c r="J41208" s="3"/>
      <c r="K41208" s="5"/>
      <c r="L41208" s="8"/>
      <c r="N41208" s="5"/>
      <c r="O41208" s="10"/>
      <c r="P41208" s="8"/>
    </row>
    <row r="41209" spans="1:16" s="2" customFormat="1" x14ac:dyDescent="0.15">
      <c r="A41209" s="3"/>
      <c r="B41209" s="3"/>
      <c r="J41209" s="3"/>
      <c r="K41209" s="5"/>
      <c r="L41209" s="8"/>
      <c r="N41209" s="5"/>
      <c r="O41209" s="10"/>
      <c r="P41209" s="8"/>
    </row>
    <row r="41210" spans="1:16" s="2" customFormat="1" x14ac:dyDescent="0.15">
      <c r="A41210" s="3"/>
      <c r="B41210" s="3"/>
      <c r="J41210" s="3"/>
      <c r="K41210" s="5"/>
      <c r="L41210" s="8"/>
      <c r="N41210" s="5"/>
      <c r="O41210" s="10"/>
      <c r="P41210" s="8"/>
    </row>
    <row r="41211" spans="1:16" s="2" customFormat="1" x14ac:dyDescent="0.15">
      <c r="A41211" s="3"/>
      <c r="B41211" s="3"/>
      <c r="J41211" s="3"/>
      <c r="K41211" s="5"/>
      <c r="L41211" s="8"/>
      <c r="N41211" s="5"/>
      <c r="O41211" s="10"/>
      <c r="P41211" s="8"/>
    </row>
    <row r="41212" spans="1:16" s="2" customFormat="1" x14ac:dyDescent="0.15">
      <c r="A41212" s="3"/>
      <c r="B41212" s="3"/>
      <c r="J41212" s="3"/>
      <c r="K41212" s="5"/>
      <c r="L41212" s="8"/>
      <c r="N41212" s="5"/>
      <c r="O41212" s="10"/>
      <c r="P41212" s="8"/>
    </row>
    <row r="41213" spans="1:16" s="2" customFormat="1" x14ac:dyDescent="0.15">
      <c r="A41213" s="3"/>
      <c r="B41213" s="3"/>
      <c r="J41213" s="3"/>
      <c r="K41213" s="5"/>
      <c r="L41213" s="8"/>
      <c r="N41213" s="5"/>
      <c r="O41213" s="10"/>
      <c r="P41213" s="8"/>
    </row>
    <row r="41214" spans="1:16" s="2" customFormat="1" x14ac:dyDescent="0.15">
      <c r="A41214" s="3"/>
      <c r="B41214" s="3"/>
      <c r="J41214" s="3"/>
      <c r="K41214" s="5"/>
      <c r="L41214" s="8"/>
      <c r="N41214" s="5"/>
      <c r="O41214" s="10"/>
      <c r="P41214" s="8"/>
    </row>
    <row r="41215" spans="1:16" s="2" customFormat="1" x14ac:dyDescent="0.15">
      <c r="A41215" s="3"/>
      <c r="B41215" s="3"/>
      <c r="J41215" s="3"/>
      <c r="K41215" s="5"/>
      <c r="L41215" s="8"/>
      <c r="N41215" s="5"/>
      <c r="O41215" s="10"/>
      <c r="P41215" s="8"/>
    </row>
    <row r="41216" spans="1:16" s="2" customFormat="1" x14ac:dyDescent="0.15">
      <c r="A41216" s="3"/>
      <c r="B41216" s="3"/>
      <c r="J41216" s="3"/>
      <c r="K41216" s="5"/>
      <c r="L41216" s="8"/>
      <c r="N41216" s="5"/>
      <c r="O41216" s="10"/>
      <c r="P41216" s="8"/>
    </row>
    <row r="41217" spans="1:16" s="2" customFormat="1" x14ac:dyDescent="0.15">
      <c r="A41217" s="3"/>
      <c r="B41217" s="3"/>
      <c r="J41217" s="3"/>
      <c r="K41217" s="5"/>
      <c r="L41217" s="8"/>
      <c r="N41217" s="5"/>
      <c r="O41217" s="10"/>
      <c r="P41217" s="8"/>
    </row>
    <row r="41218" spans="1:16" s="2" customFormat="1" x14ac:dyDescent="0.15">
      <c r="A41218" s="3"/>
      <c r="B41218" s="3"/>
      <c r="J41218" s="3"/>
      <c r="K41218" s="5"/>
      <c r="L41218" s="8"/>
      <c r="N41218" s="5"/>
      <c r="O41218" s="10"/>
      <c r="P41218" s="8"/>
    </row>
    <row r="41219" spans="1:16" s="2" customFormat="1" x14ac:dyDescent="0.15">
      <c r="A41219" s="3"/>
      <c r="B41219" s="3"/>
      <c r="J41219" s="3"/>
      <c r="K41219" s="5"/>
      <c r="L41219" s="8"/>
      <c r="N41219" s="5"/>
      <c r="O41219" s="10"/>
      <c r="P41219" s="8"/>
    </row>
    <row r="41220" spans="1:16" s="2" customFormat="1" x14ac:dyDescent="0.15">
      <c r="A41220" s="3"/>
      <c r="B41220" s="3"/>
      <c r="J41220" s="3"/>
      <c r="K41220" s="5"/>
      <c r="L41220" s="8"/>
      <c r="N41220" s="5"/>
      <c r="O41220" s="10"/>
      <c r="P41220" s="8"/>
    </row>
    <row r="41221" spans="1:16" s="2" customFormat="1" x14ac:dyDescent="0.15">
      <c r="A41221" s="3"/>
      <c r="B41221" s="3"/>
      <c r="J41221" s="3"/>
      <c r="K41221" s="5"/>
      <c r="L41221" s="8"/>
      <c r="N41221" s="5"/>
      <c r="O41221" s="10"/>
      <c r="P41221" s="8"/>
    </row>
    <row r="41222" spans="1:16" s="2" customFormat="1" x14ac:dyDescent="0.15">
      <c r="A41222" s="3"/>
      <c r="B41222" s="3"/>
      <c r="J41222" s="3"/>
      <c r="K41222" s="5"/>
      <c r="L41222" s="8"/>
      <c r="N41222" s="5"/>
      <c r="O41222" s="10"/>
      <c r="P41222" s="8"/>
    </row>
    <row r="41223" spans="1:16" s="2" customFormat="1" x14ac:dyDescent="0.15">
      <c r="A41223" s="3"/>
      <c r="B41223" s="3"/>
      <c r="J41223" s="3"/>
      <c r="K41223" s="5"/>
      <c r="L41223" s="8"/>
      <c r="N41223" s="5"/>
      <c r="O41223" s="10"/>
      <c r="P41223" s="8"/>
    </row>
    <row r="41224" spans="1:16" s="2" customFormat="1" x14ac:dyDescent="0.15">
      <c r="A41224" s="3"/>
      <c r="B41224" s="3"/>
      <c r="J41224" s="3"/>
      <c r="K41224" s="5"/>
      <c r="L41224" s="8"/>
      <c r="N41224" s="5"/>
      <c r="O41224" s="10"/>
      <c r="P41224" s="8"/>
    </row>
    <row r="41225" spans="1:16" s="2" customFormat="1" x14ac:dyDescent="0.15">
      <c r="A41225" s="3"/>
      <c r="B41225" s="3"/>
      <c r="J41225" s="3"/>
      <c r="K41225" s="5"/>
      <c r="L41225" s="8"/>
      <c r="N41225" s="5"/>
      <c r="O41225" s="10"/>
      <c r="P41225" s="8"/>
    </row>
    <row r="41226" spans="1:16" s="2" customFormat="1" x14ac:dyDescent="0.15">
      <c r="A41226" s="3"/>
      <c r="B41226" s="3"/>
      <c r="J41226" s="3"/>
      <c r="K41226" s="5"/>
      <c r="L41226" s="8"/>
      <c r="N41226" s="5"/>
      <c r="O41226" s="10"/>
      <c r="P41226" s="8"/>
    </row>
    <row r="41227" spans="1:16" s="2" customFormat="1" x14ac:dyDescent="0.15">
      <c r="A41227" s="3"/>
      <c r="B41227" s="3"/>
      <c r="J41227" s="3"/>
      <c r="K41227" s="5"/>
      <c r="L41227" s="8"/>
      <c r="N41227" s="5"/>
      <c r="O41227" s="10"/>
      <c r="P41227" s="8"/>
    </row>
    <row r="41228" spans="1:16" s="2" customFormat="1" x14ac:dyDescent="0.15">
      <c r="A41228" s="3"/>
      <c r="B41228" s="3"/>
      <c r="J41228" s="3"/>
      <c r="K41228" s="5"/>
      <c r="L41228" s="8"/>
      <c r="N41228" s="5"/>
      <c r="O41228" s="10"/>
      <c r="P41228" s="8"/>
    </row>
    <row r="41229" spans="1:16" s="2" customFormat="1" x14ac:dyDescent="0.15">
      <c r="A41229" s="3"/>
      <c r="B41229" s="3"/>
      <c r="J41229" s="3"/>
      <c r="K41229" s="5"/>
      <c r="L41229" s="8"/>
      <c r="N41229" s="5"/>
      <c r="O41229" s="10"/>
      <c r="P41229" s="8"/>
    </row>
    <row r="41230" spans="1:16" s="2" customFormat="1" x14ac:dyDescent="0.15">
      <c r="A41230" s="3"/>
      <c r="B41230" s="3"/>
      <c r="J41230" s="3"/>
      <c r="K41230" s="5"/>
      <c r="L41230" s="8"/>
      <c r="N41230" s="5"/>
      <c r="O41230" s="10"/>
      <c r="P41230" s="8"/>
    </row>
    <row r="41231" spans="1:16" s="2" customFormat="1" x14ac:dyDescent="0.15">
      <c r="A41231" s="3"/>
      <c r="B41231" s="3"/>
      <c r="J41231" s="3"/>
      <c r="K41231" s="5"/>
      <c r="L41231" s="8"/>
      <c r="N41231" s="5"/>
      <c r="O41231" s="10"/>
      <c r="P41231" s="8"/>
    </row>
    <row r="41232" spans="1:16" s="2" customFormat="1" x14ac:dyDescent="0.15">
      <c r="A41232" s="3"/>
      <c r="B41232" s="3"/>
      <c r="J41232" s="3"/>
      <c r="K41232" s="5"/>
      <c r="L41232" s="8"/>
      <c r="N41232" s="5"/>
      <c r="O41232" s="10"/>
      <c r="P41232" s="8"/>
    </row>
    <row r="41233" spans="1:16" s="2" customFormat="1" x14ac:dyDescent="0.15">
      <c r="A41233" s="3"/>
      <c r="B41233" s="3"/>
      <c r="J41233" s="3"/>
      <c r="K41233" s="5"/>
      <c r="L41233" s="8"/>
      <c r="N41233" s="5"/>
      <c r="O41233" s="10"/>
      <c r="P41233" s="8"/>
    </row>
    <row r="41234" spans="1:16" s="2" customFormat="1" x14ac:dyDescent="0.15">
      <c r="A41234" s="3"/>
      <c r="B41234" s="3"/>
      <c r="J41234" s="3"/>
      <c r="K41234" s="5"/>
      <c r="L41234" s="8"/>
      <c r="N41234" s="5"/>
      <c r="O41234" s="10"/>
      <c r="P41234" s="8"/>
    </row>
    <row r="41235" spans="1:16" s="2" customFormat="1" x14ac:dyDescent="0.15">
      <c r="A41235" s="3"/>
      <c r="B41235" s="3"/>
      <c r="J41235" s="3"/>
      <c r="K41235" s="5"/>
      <c r="L41235" s="8"/>
      <c r="N41235" s="5"/>
      <c r="O41235" s="10"/>
      <c r="P41235" s="8"/>
    </row>
    <row r="41236" spans="1:16" s="2" customFormat="1" x14ac:dyDescent="0.15">
      <c r="A41236" s="3"/>
      <c r="B41236" s="3"/>
      <c r="J41236" s="3"/>
      <c r="K41236" s="5"/>
      <c r="L41236" s="8"/>
      <c r="N41236" s="5"/>
      <c r="O41236" s="10"/>
      <c r="P41236" s="8"/>
    </row>
    <row r="41237" spans="1:16" s="2" customFormat="1" x14ac:dyDescent="0.15">
      <c r="A41237" s="3"/>
      <c r="B41237" s="3"/>
      <c r="J41237" s="3"/>
      <c r="K41237" s="5"/>
      <c r="L41237" s="8"/>
      <c r="N41237" s="5"/>
      <c r="O41237" s="10"/>
      <c r="P41237" s="8"/>
    </row>
    <row r="41238" spans="1:16" s="2" customFormat="1" x14ac:dyDescent="0.15">
      <c r="A41238" s="3"/>
      <c r="B41238" s="3"/>
      <c r="J41238" s="3"/>
      <c r="K41238" s="5"/>
      <c r="L41238" s="8"/>
      <c r="N41238" s="5"/>
      <c r="O41238" s="10"/>
      <c r="P41238" s="8"/>
    </row>
    <row r="41239" spans="1:16" s="2" customFormat="1" x14ac:dyDescent="0.15">
      <c r="A41239" s="3"/>
      <c r="B41239" s="3"/>
      <c r="J41239" s="3"/>
      <c r="K41239" s="5"/>
      <c r="L41239" s="8"/>
      <c r="N41239" s="5"/>
      <c r="O41239" s="10"/>
      <c r="P41239" s="8"/>
    </row>
    <row r="41240" spans="1:16" s="2" customFormat="1" x14ac:dyDescent="0.15">
      <c r="A41240" s="3"/>
      <c r="B41240" s="3"/>
      <c r="J41240" s="3"/>
      <c r="K41240" s="5"/>
      <c r="L41240" s="8"/>
      <c r="N41240" s="5"/>
      <c r="O41240" s="10"/>
      <c r="P41240" s="8"/>
    </row>
    <row r="41241" spans="1:16" s="2" customFormat="1" x14ac:dyDescent="0.15">
      <c r="A41241" s="3"/>
      <c r="B41241" s="3"/>
      <c r="J41241" s="3"/>
      <c r="K41241" s="5"/>
      <c r="L41241" s="8"/>
      <c r="N41241" s="5"/>
      <c r="O41241" s="10"/>
      <c r="P41241" s="8"/>
    </row>
    <row r="41242" spans="1:16" s="2" customFormat="1" x14ac:dyDescent="0.15">
      <c r="A41242" s="3"/>
      <c r="B41242" s="3"/>
      <c r="J41242" s="3"/>
      <c r="K41242" s="5"/>
      <c r="L41242" s="8"/>
      <c r="N41242" s="5"/>
      <c r="O41242" s="10"/>
      <c r="P41242" s="8"/>
    </row>
    <row r="41243" spans="1:16" s="2" customFormat="1" x14ac:dyDescent="0.15">
      <c r="A41243" s="3"/>
      <c r="B41243" s="3"/>
      <c r="J41243" s="3"/>
      <c r="K41243" s="5"/>
      <c r="L41243" s="8"/>
      <c r="N41243" s="5"/>
      <c r="O41243" s="10"/>
      <c r="P41243" s="8"/>
    </row>
    <row r="41244" spans="1:16" s="2" customFormat="1" x14ac:dyDescent="0.15">
      <c r="A41244" s="3"/>
      <c r="B41244" s="3"/>
      <c r="J41244" s="3"/>
      <c r="K41244" s="5"/>
      <c r="L41244" s="8"/>
      <c r="N41244" s="5"/>
      <c r="O41244" s="10"/>
      <c r="P41244" s="8"/>
    </row>
    <row r="41245" spans="1:16" s="2" customFormat="1" x14ac:dyDescent="0.15">
      <c r="A41245" s="3"/>
      <c r="B41245" s="3"/>
      <c r="J41245" s="3"/>
      <c r="K41245" s="5"/>
      <c r="L41245" s="8"/>
      <c r="N41245" s="5"/>
      <c r="O41245" s="10"/>
      <c r="P41245" s="8"/>
    </row>
    <row r="41246" spans="1:16" s="2" customFormat="1" x14ac:dyDescent="0.15">
      <c r="A41246" s="3"/>
      <c r="B41246" s="3"/>
      <c r="J41246" s="3"/>
      <c r="K41246" s="5"/>
      <c r="L41246" s="8"/>
      <c r="N41246" s="5"/>
      <c r="O41246" s="10"/>
      <c r="P41246" s="8"/>
    </row>
    <row r="41247" spans="1:16" s="2" customFormat="1" x14ac:dyDescent="0.15">
      <c r="A41247" s="3"/>
      <c r="B41247" s="3"/>
      <c r="J41247" s="3"/>
      <c r="K41247" s="5"/>
      <c r="L41247" s="8"/>
      <c r="N41247" s="5"/>
      <c r="O41247" s="10"/>
      <c r="P41247" s="8"/>
    </row>
    <row r="41248" spans="1:16" s="2" customFormat="1" x14ac:dyDescent="0.15">
      <c r="A41248" s="3"/>
      <c r="B41248" s="3"/>
      <c r="J41248" s="3"/>
      <c r="K41248" s="5"/>
      <c r="L41248" s="8"/>
      <c r="N41248" s="5"/>
      <c r="O41248" s="10"/>
      <c r="P41248" s="8"/>
    </row>
    <row r="41249" spans="1:16" s="2" customFormat="1" x14ac:dyDescent="0.15">
      <c r="A41249" s="3"/>
      <c r="B41249" s="3"/>
      <c r="J41249" s="3"/>
      <c r="K41249" s="5"/>
      <c r="L41249" s="8"/>
      <c r="N41249" s="5"/>
      <c r="O41249" s="10"/>
      <c r="P41249" s="8"/>
    </row>
    <row r="41250" spans="1:16" s="2" customFormat="1" x14ac:dyDescent="0.15">
      <c r="A41250" s="3"/>
      <c r="B41250" s="3"/>
      <c r="J41250" s="3"/>
      <c r="K41250" s="5"/>
      <c r="L41250" s="8"/>
      <c r="N41250" s="5"/>
      <c r="O41250" s="10"/>
      <c r="P41250" s="8"/>
    </row>
    <row r="41251" spans="1:16" s="2" customFormat="1" x14ac:dyDescent="0.15">
      <c r="A41251" s="3"/>
      <c r="B41251" s="3"/>
      <c r="J41251" s="3"/>
      <c r="K41251" s="5"/>
      <c r="L41251" s="8"/>
      <c r="N41251" s="5"/>
      <c r="O41251" s="10"/>
      <c r="P41251" s="8"/>
    </row>
    <row r="41252" spans="1:16" s="2" customFormat="1" x14ac:dyDescent="0.15">
      <c r="A41252" s="3"/>
      <c r="B41252" s="3"/>
      <c r="J41252" s="3"/>
      <c r="K41252" s="5"/>
      <c r="L41252" s="8"/>
      <c r="N41252" s="5"/>
      <c r="O41252" s="10"/>
      <c r="P41252" s="8"/>
    </row>
    <row r="41253" spans="1:16" s="2" customFormat="1" x14ac:dyDescent="0.15">
      <c r="A41253" s="3"/>
      <c r="B41253" s="3"/>
      <c r="J41253" s="3"/>
      <c r="K41253" s="5"/>
      <c r="L41253" s="8"/>
      <c r="N41253" s="5"/>
      <c r="O41253" s="10"/>
      <c r="P41253" s="8"/>
    </row>
    <row r="41254" spans="1:16" s="2" customFormat="1" x14ac:dyDescent="0.15">
      <c r="A41254" s="3"/>
      <c r="B41254" s="3"/>
      <c r="J41254" s="3"/>
      <c r="K41254" s="5"/>
      <c r="L41254" s="8"/>
      <c r="N41254" s="5"/>
      <c r="O41254" s="10"/>
      <c r="P41254" s="8"/>
    </row>
    <row r="41255" spans="1:16" s="2" customFormat="1" x14ac:dyDescent="0.15">
      <c r="A41255" s="3"/>
      <c r="B41255" s="3"/>
      <c r="J41255" s="3"/>
      <c r="K41255" s="5"/>
      <c r="L41255" s="8"/>
      <c r="N41255" s="5"/>
      <c r="O41255" s="10"/>
      <c r="P41255" s="8"/>
    </row>
    <row r="41256" spans="1:16" s="2" customFormat="1" x14ac:dyDescent="0.15">
      <c r="A41256" s="3"/>
      <c r="B41256" s="3"/>
      <c r="J41256" s="3"/>
      <c r="K41256" s="5"/>
      <c r="L41256" s="8"/>
      <c r="N41256" s="5"/>
      <c r="O41256" s="10"/>
      <c r="P41256" s="8"/>
    </row>
    <row r="41257" spans="1:16" s="2" customFormat="1" x14ac:dyDescent="0.15">
      <c r="A41257" s="3"/>
      <c r="B41257" s="3"/>
      <c r="J41257" s="3"/>
      <c r="K41257" s="5"/>
      <c r="L41257" s="8"/>
      <c r="N41257" s="5"/>
      <c r="O41257" s="10"/>
      <c r="P41257" s="8"/>
    </row>
    <row r="41258" spans="1:16" s="2" customFormat="1" x14ac:dyDescent="0.15">
      <c r="A41258" s="3"/>
      <c r="B41258" s="3"/>
      <c r="J41258" s="3"/>
      <c r="K41258" s="5"/>
      <c r="L41258" s="8"/>
      <c r="N41258" s="5"/>
      <c r="O41258" s="10"/>
      <c r="P41258" s="8"/>
    </row>
    <row r="41259" spans="1:16" s="2" customFormat="1" x14ac:dyDescent="0.15">
      <c r="A41259" s="3"/>
      <c r="B41259" s="3"/>
      <c r="J41259" s="3"/>
      <c r="K41259" s="5"/>
      <c r="L41259" s="8"/>
      <c r="N41259" s="5"/>
      <c r="O41259" s="10"/>
      <c r="P41259" s="8"/>
    </row>
    <row r="41260" spans="1:16" s="2" customFormat="1" x14ac:dyDescent="0.15">
      <c r="A41260" s="3"/>
      <c r="B41260" s="3"/>
      <c r="J41260" s="3"/>
      <c r="K41260" s="5"/>
      <c r="L41260" s="8"/>
      <c r="N41260" s="5"/>
      <c r="O41260" s="10"/>
      <c r="P41260" s="8"/>
    </row>
    <row r="41261" spans="1:16" s="2" customFormat="1" x14ac:dyDescent="0.15">
      <c r="A41261" s="3"/>
      <c r="B41261" s="3"/>
      <c r="J41261" s="3"/>
      <c r="K41261" s="5"/>
      <c r="L41261" s="8"/>
      <c r="N41261" s="5"/>
      <c r="O41261" s="10"/>
      <c r="P41261" s="8"/>
    </row>
    <row r="41262" spans="1:16" s="2" customFormat="1" x14ac:dyDescent="0.15">
      <c r="A41262" s="3"/>
      <c r="B41262" s="3"/>
      <c r="J41262" s="3"/>
      <c r="K41262" s="5"/>
      <c r="L41262" s="8"/>
      <c r="N41262" s="5"/>
      <c r="O41262" s="10"/>
      <c r="P41262" s="8"/>
    </row>
    <row r="41263" spans="1:16" s="2" customFormat="1" x14ac:dyDescent="0.15">
      <c r="A41263" s="3"/>
      <c r="B41263" s="3"/>
      <c r="J41263" s="3"/>
      <c r="K41263" s="5"/>
      <c r="L41263" s="8"/>
      <c r="N41263" s="5"/>
      <c r="O41263" s="10"/>
      <c r="P41263" s="8"/>
    </row>
    <row r="41264" spans="1:16" s="2" customFormat="1" x14ac:dyDescent="0.15">
      <c r="A41264" s="3"/>
      <c r="B41264" s="3"/>
      <c r="J41264" s="3"/>
      <c r="K41264" s="5"/>
      <c r="L41264" s="8"/>
      <c r="N41264" s="5"/>
      <c r="O41264" s="10"/>
      <c r="P41264" s="8"/>
    </row>
    <row r="41265" spans="1:16" s="2" customFormat="1" x14ac:dyDescent="0.15">
      <c r="A41265" s="3"/>
      <c r="B41265" s="3"/>
      <c r="J41265" s="3"/>
      <c r="K41265" s="5"/>
      <c r="L41265" s="8"/>
      <c r="N41265" s="5"/>
      <c r="O41265" s="10"/>
      <c r="P41265" s="8"/>
    </row>
    <row r="41266" spans="1:16" s="2" customFormat="1" x14ac:dyDescent="0.15">
      <c r="A41266" s="3"/>
      <c r="B41266" s="3"/>
      <c r="J41266" s="3"/>
      <c r="K41266" s="5"/>
      <c r="L41266" s="8"/>
      <c r="N41266" s="5"/>
      <c r="O41266" s="10"/>
      <c r="P41266" s="8"/>
    </row>
    <row r="41267" spans="1:16" s="2" customFormat="1" x14ac:dyDescent="0.15">
      <c r="A41267" s="3"/>
      <c r="B41267" s="3"/>
      <c r="J41267" s="3"/>
      <c r="K41267" s="5"/>
      <c r="L41267" s="8"/>
      <c r="N41267" s="5"/>
      <c r="O41267" s="10"/>
      <c r="P41267" s="8"/>
    </row>
    <row r="41268" spans="1:16" s="2" customFormat="1" x14ac:dyDescent="0.15">
      <c r="A41268" s="3"/>
      <c r="B41268" s="3"/>
      <c r="J41268" s="3"/>
      <c r="K41268" s="5"/>
      <c r="L41268" s="8"/>
      <c r="N41268" s="5"/>
      <c r="O41268" s="10"/>
      <c r="P41268" s="8"/>
    </row>
    <row r="41269" spans="1:16" s="2" customFormat="1" x14ac:dyDescent="0.15">
      <c r="A41269" s="3"/>
      <c r="B41269" s="3"/>
      <c r="J41269" s="3"/>
      <c r="K41269" s="5"/>
      <c r="L41269" s="8"/>
      <c r="N41269" s="5"/>
      <c r="O41269" s="10"/>
      <c r="P41269" s="8"/>
    </row>
    <row r="41270" spans="1:16" s="2" customFormat="1" x14ac:dyDescent="0.15">
      <c r="A41270" s="3"/>
      <c r="B41270" s="3"/>
      <c r="J41270" s="3"/>
      <c r="K41270" s="5"/>
      <c r="L41270" s="8"/>
      <c r="N41270" s="5"/>
      <c r="O41270" s="10"/>
      <c r="P41270" s="8"/>
    </row>
    <row r="41271" spans="1:16" s="2" customFormat="1" x14ac:dyDescent="0.15">
      <c r="A41271" s="3"/>
      <c r="B41271" s="3"/>
      <c r="J41271" s="3"/>
      <c r="K41271" s="5"/>
      <c r="L41271" s="8"/>
      <c r="N41271" s="5"/>
      <c r="O41271" s="10"/>
      <c r="P41271" s="8"/>
    </row>
    <row r="41272" spans="1:16" s="2" customFormat="1" x14ac:dyDescent="0.15">
      <c r="A41272" s="3"/>
      <c r="B41272" s="3"/>
      <c r="J41272" s="3"/>
      <c r="K41272" s="5"/>
      <c r="L41272" s="8"/>
      <c r="N41272" s="5"/>
      <c r="O41272" s="10"/>
      <c r="P41272" s="8"/>
    </row>
    <row r="41273" spans="1:16" s="2" customFormat="1" x14ac:dyDescent="0.15">
      <c r="A41273" s="3"/>
      <c r="B41273" s="3"/>
      <c r="J41273" s="3"/>
      <c r="K41273" s="5"/>
      <c r="L41273" s="8"/>
      <c r="N41273" s="5"/>
      <c r="O41273" s="10"/>
      <c r="P41273" s="8"/>
    </row>
    <row r="41274" spans="1:16" s="2" customFormat="1" x14ac:dyDescent="0.15">
      <c r="A41274" s="3"/>
      <c r="B41274" s="3"/>
      <c r="J41274" s="3"/>
      <c r="K41274" s="5"/>
      <c r="L41274" s="8"/>
      <c r="N41274" s="5"/>
      <c r="O41274" s="10"/>
      <c r="P41274" s="8"/>
    </row>
    <row r="41275" spans="1:16" s="2" customFormat="1" x14ac:dyDescent="0.15">
      <c r="A41275" s="3"/>
      <c r="B41275" s="3"/>
      <c r="J41275" s="3"/>
      <c r="K41275" s="5"/>
      <c r="L41275" s="8"/>
      <c r="N41275" s="5"/>
      <c r="O41275" s="10"/>
      <c r="P41275" s="8"/>
    </row>
    <row r="41276" spans="1:16" s="2" customFormat="1" x14ac:dyDescent="0.15">
      <c r="A41276" s="3"/>
      <c r="B41276" s="3"/>
      <c r="J41276" s="3"/>
      <c r="K41276" s="5"/>
      <c r="L41276" s="8"/>
      <c r="N41276" s="5"/>
      <c r="O41276" s="10"/>
      <c r="P41276" s="8"/>
    </row>
    <row r="41277" spans="1:16" s="2" customFormat="1" x14ac:dyDescent="0.15">
      <c r="A41277" s="3"/>
      <c r="B41277" s="3"/>
      <c r="J41277" s="3"/>
      <c r="K41277" s="5"/>
      <c r="L41277" s="8"/>
      <c r="N41277" s="5"/>
      <c r="O41277" s="10"/>
      <c r="P41277" s="8"/>
    </row>
    <row r="41278" spans="1:16" s="2" customFormat="1" x14ac:dyDescent="0.15">
      <c r="A41278" s="3"/>
      <c r="B41278" s="3"/>
      <c r="J41278" s="3"/>
      <c r="K41278" s="5"/>
      <c r="L41278" s="8"/>
      <c r="N41278" s="5"/>
      <c r="O41278" s="10"/>
      <c r="P41278" s="8"/>
    </row>
    <row r="41279" spans="1:16" s="2" customFormat="1" x14ac:dyDescent="0.15">
      <c r="A41279" s="3"/>
      <c r="B41279" s="3"/>
      <c r="J41279" s="3"/>
      <c r="K41279" s="5"/>
      <c r="L41279" s="8"/>
      <c r="N41279" s="5"/>
      <c r="O41279" s="10"/>
      <c r="P41279" s="8"/>
    </row>
    <row r="41280" spans="1:16" s="2" customFormat="1" x14ac:dyDescent="0.15">
      <c r="A41280" s="3"/>
      <c r="B41280" s="3"/>
      <c r="J41280" s="3"/>
      <c r="K41280" s="5"/>
      <c r="L41280" s="8"/>
      <c r="N41280" s="5"/>
      <c r="O41280" s="10"/>
      <c r="P41280" s="8"/>
    </row>
    <row r="41281" spans="1:16" s="2" customFormat="1" x14ac:dyDescent="0.15">
      <c r="A41281" s="3"/>
      <c r="B41281" s="3"/>
      <c r="J41281" s="3"/>
      <c r="K41281" s="5"/>
      <c r="L41281" s="8"/>
      <c r="N41281" s="5"/>
      <c r="O41281" s="10"/>
      <c r="P41281" s="8"/>
    </row>
    <row r="41282" spans="1:16" s="2" customFormat="1" x14ac:dyDescent="0.15">
      <c r="A41282" s="3"/>
      <c r="B41282" s="3"/>
      <c r="J41282" s="3"/>
      <c r="K41282" s="5"/>
      <c r="L41282" s="8"/>
      <c r="N41282" s="5"/>
      <c r="O41282" s="10"/>
      <c r="P41282" s="8"/>
    </row>
    <row r="41283" spans="1:16" s="2" customFormat="1" x14ac:dyDescent="0.15">
      <c r="A41283" s="3"/>
      <c r="B41283" s="3"/>
      <c r="J41283" s="3"/>
      <c r="K41283" s="5"/>
      <c r="L41283" s="8"/>
      <c r="N41283" s="5"/>
      <c r="O41283" s="10"/>
      <c r="P41283" s="8"/>
    </row>
    <row r="41284" spans="1:16" s="2" customFormat="1" x14ac:dyDescent="0.15">
      <c r="A41284" s="3"/>
      <c r="B41284" s="3"/>
      <c r="J41284" s="3"/>
      <c r="K41284" s="5"/>
      <c r="L41284" s="8"/>
      <c r="N41284" s="5"/>
      <c r="O41284" s="10"/>
      <c r="P41284" s="8"/>
    </row>
    <row r="41285" spans="1:16" s="2" customFormat="1" x14ac:dyDescent="0.15">
      <c r="A41285" s="3"/>
      <c r="B41285" s="3"/>
      <c r="J41285" s="3"/>
      <c r="K41285" s="5"/>
      <c r="L41285" s="8"/>
      <c r="N41285" s="5"/>
      <c r="O41285" s="10"/>
      <c r="P41285" s="8"/>
    </row>
    <row r="41286" spans="1:16" s="2" customFormat="1" x14ac:dyDescent="0.15">
      <c r="A41286" s="3"/>
      <c r="B41286" s="3"/>
      <c r="J41286" s="3"/>
      <c r="K41286" s="5"/>
      <c r="L41286" s="8"/>
      <c r="N41286" s="5"/>
      <c r="O41286" s="10"/>
      <c r="P41286" s="8"/>
    </row>
    <row r="41287" spans="1:16" s="2" customFormat="1" x14ac:dyDescent="0.15">
      <c r="A41287" s="3"/>
      <c r="B41287" s="3"/>
      <c r="J41287" s="3"/>
      <c r="K41287" s="5"/>
      <c r="L41287" s="8"/>
      <c r="N41287" s="5"/>
      <c r="O41287" s="10"/>
      <c r="P41287" s="8"/>
    </row>
    <row r="41288" spans="1:16" s="2" customFormat="1" x14ac:dyDescent="0.15">
      <c r="A41288" s="3"/>
      <c r="B41288" s="3"/>
      <c r="J41288" s="3"/>
      <c r="K41288" s="5"/>
      <c r="L41288" s="8"/>
      <c r="N41288" s="5"/>
      <c r="O41288" s="10"/>
      <c r="P41288" s="8"/>
    </row>
    <row r="41289" spans="1:16" s="2" customFormat="1" x14ac:dyDescent="0.15">
      <c r="A41289" s="3"/>
      <c r="B41289" s="3"/>
      <c r="J41289" s="3"/>
      <c r="K41289" s="5"/>
      <c r="L41289" s="8"/>
      <c r="N41289" s="5"/>
      <c r="O41289" s="10"/>
      <c r="P41289" s="8"/>
    </row>
    <row r="41290" spans="1:16" s="2" customFormat="1" x14ac:dyDescent="0.15">
      <c r="A41290" s="3"/>
      <c r="B41290" s="3"/>
      <c r="J41290" s="3"/>
      <c r="K41290" s="5"/>
      <c r="L41290" s="8"/>
      <c r="N41290" s="5"/>
      <c r="O41290" s="10"/>
      <c r="P41290" s="8"/>
    </row>
    <row r="41291" spans="1:16" s="2" customFormat="1" x14ac:dyDescent="0.15">
      <c r="A41291" s="3"/>
      <c r="B41291" s="3"/>
      <c r="J41291" s="3"/>
      <c r="K41291" s="5"/>
      <c r="L41291" s="8"/>
      <c r="N41291" s="5"/>
      <c r="O41291" s="10"/>
      <c r="P41291" s="8"/>
    </row>
    <row r="41292" spans="1:16" s="2" customFormat="1" x14ac:dyDescent="0.15">
      <c r="A41292" s="3"/>
      <c r="B41292" s="3"/>
      <c r="J41292" s="3"/>
      <c r="K41292" s="5"/>
      <c r="L41292" s="8"/>
      <c r="N41292" s="5"/>
      <c r="O41292" s="10"/>
      <c r="P41292" s="8"/>
    </row>
    <row r="41293" spans="1:16" s="2" customFormat="1" x14ac:dyDescent="0.15">
      <c r="A41293" s="3"/>
      <c r="B41293" s="3"/>
      <c r="J41293" s="3"/>
      <c r="K41293" s="5"/>
      <c r="L41293" s="8"/>
      <c r="N41293" s="5"/>
      <c r="O41293" s="10"/>
      <c r="P41293" s="8"/>
    </row>
    <row r="41294" spans="1:16" s="2" customFormat="1" x14ac:dyDescent="0.15">
      <c r="A41294" s="3"/>
      <c r="B41294" s="3"/>
      <c r="J41294" s="3"/>
      <c r="K41294" s="5"/>
      <c r="L41294" s="8"/>
      <c r="N41294" s="5"/>
      <c r="O41294" s="10"/>
      <c r="P41294" s="8"/>
    </row>
    <row r="41295" spans="1:16" s="2" customFormat="1" x14ac:dyDescent="0.15">
      <c r="A41295" s="3"/>
      <c r="B41295" s="3"/>
      <c r="J41295" s="3"/>
      <c r="K41295" s="5"/>
      <c r="L41295" s="8"/>
      <c r="N41295" s="5"/>
      <c r="O41295" s="10"/>
      <c r="P41295" s="8"/>
    </row>
    <row r="41296" spans="1:16" s="2" customFormat="1" x14ac:dyDescent="0.15">
      <c r="A41296" s="3"/>
      <c r="B41296" s="3"/>
      <c r="J41296" s="3"/>
      <c r="K41296" s="5"/>
      <c r="L41296" s="8"/>
      <c r="N41296" s="5"/>
      <c r="O41296" s="10"/>
      <c r="P41296" s="8"/>
    </row>
    <row r="41297" spans="1:16" s="2" customFormat="1" x14ac:dyDescent="0.15">
      <c r="A41297" s="3"/>
      <c r="B41297" s="3"/>
      <c r="J41297" s="3"/>
      <c r="K41297" s="5"/>
      <c r="L41297" s="8"/>
      <c r="N41297" s="5"/>
      <c r="O41297" s="10"/>
      <c r="P41297" s="8"/>
    </row>
    <row r="41298" spans="1:16" s="2" customFormat="1" x14ac:dyDescent="0.15">
      <c r="A41298" s="3"/>
      <c r="B41298" s="3"/>
      <c r="J41298" s="3"/>
      <c r="K41298" s="5"/>
      <c r="L41298" s="8"/>
      <c r="N41298" s="5"/>
      <c r="O41298" s="10"/>
      <c r="P41298" s="8"/>
    </row>
    <row r="41299" spans="1:16" s="2" customFormat="1" x14ac:dyDescent="0.15">
      <c r="A41299" s="3"/>
      <c r="B41299" s="3"/>
      <c r="J41299" s="3"/>
      <c r="K41299" s="5"/>
      <c r="L41299" s="8"/>
      <c r="N41299" s="5"/>
      <c r="O41299" s="10"/>
      <c r="P41299" s="8"/>
    </row>
    <row r="41300" spans="1:16" s="2" customFormat="1" x14ac:dyDescent="0.15">
      <c r="A41300" s="3"/>
      <c r="B41300" s="3"/>
      <c r="J41300" s="3"/>
      <c r="K41300" s="5"/>
      <c r="L41300" s="8"/>
      <c r="N41300" s="5"/>
      <c r="O41300" s="10"/>
      <c r="P41300" s="8"/>
    </row>
    <row r="41301" spans="1:16" s="2" customFormat="1" x14ac:dyDescent="0.15">
      <c r="A41301" s="3"/>
      <c r="B41301" s="3"/>
      <c r="J41301" s="3"/>
      <c r="K41301" s="5"/>
      <c r="L41301" s="8"/>
      <c r="N41301" s="5"/>
      <c r="O41301" s="10"/>
      <c r="P41301" s="8"/>
    </row>
    <row r="41302" spans="1:16" s="2" customFormat="1" x14ac:dyDescent="0.15">
      <c r="A41302" s="3"/>
      <c r="B41302" s="3"/>
      <c r="J41302" s="3"/>
      <c r="K41302" s="5"/>
      <c r="L41302" s="8"/>
      <c r="N41302" s="5"/>
      <c r="O41302" s="10"/>
      <c r="P41302" s="8"/>
    </row>
    <row r="41303" spans="1:16" s="2" customFormat="1" x14ac:dyDescent="0.15">
      <c r="A41303" s="3"/>
      <c r="B41303" s="3"/>
      <c r="J41303" s="3"/>
      <c r="K41303" s="5"/>
      <c r="L41303" s="8"/>
      <c r="N41303" s="5"/>
      <c r="O41303" s="10"/>
      <c r="P41303" s="8"/>
    </row>
    <row r="41304" spans="1:16" s="2" customFormat="1" x14ac:dyDescent="0.15">
      <c r="A41304" s="3"/>
      <c r="B41304" s="3"/>
      <c r="J41304" s="3"/>
      <c r="K41304" s="5"/>
      <c r="L41304" s="8"/>
      <c r="N41304" s="5"/>
      <c r="O41304" s="10"/>
      <c r="P41304" s="8"/>
    </row>
    <row r="41305" spans="1:16" s="2" customFormat="1" x14ac:dyDescent="0.15">
      <c r="A41305" s="3"/>
      <c r="B41305" s="3"/>
      <c r="J41305" s="3"/>
      <c r="K41305" s="5"/>
      <c r="L41305" s="8"/>
      <c r="N41305" s="5"/>
      <c r="O41305" s="10"/>
      <c r="P41305" s="8"/>
    </row>
    <row r="41306" spans="1:16" s="2" customFormat="1" x14ac:dyDescent="0.15">
      <c r="A41306" s="3"/>
      <c r="B41306" s="3"/>
      <c r="J41306" s="3"/>
      <c r="K41306" s="5"/>
      <c r="L41306" s="8"/>
      <c r="N41306" s="5"/>
      <c r="O41306" s="10"/>
      <c r="P41306" s="8"/>
    </row>
    <row r="41307" spans="1:16" s="2" customFormat="1" x14ac:dyDescent="0.15">
      <c r="A41307" s="3"/>
      <c r="B41307" s="3"/>
      <c r="J41307" s="3"/>
      <c r="K41307" s="5"/>
      <c r="L41307" s="8"/>
      <c r="N41307" s="5"/>
      <c r="O41307" s="10"/>
      <c r="P41307" s="8"/>
    </row>
    <row r="41308" spans="1:16" s="2" customFormat="1" x14ac:dyDescent="0.15">
      <c r="A41308" s="3"/>
      <c r="B41308" s="3"/>
      <c r="J41308" s="3"/>
      <c r="K41308" s="5"/>
      <c r="L41308" s="8"/>
      <c r="N41308" s="5"/>
      <c r="O41308" s="10"/>
      <c r="P41308" s="8"/>
    </row>
    <row r="41309" spans="1:16" s="2" customFormat="1" x14ac:dyDescent="0.15">
      <c r="A41309" s="3"/>
      <c r="B41309" s="3"/>
      <c r="J41309" s="3"/>
      <c r="K41309" s="5"/>
      <c r="L41309" s="8"/>
      <c r="N41309" s="5"/>
      <c r="O41309" s="10"/>
      <c r="P41309" s="8"/>
    </row>
    <row r="41310" spans="1:16" s="2" customFormat="1" x14ac:dyDescent="0.15">
      <c r="A41310" s="3"/>
      <c r="B41310" s="3"/>
      <c r="J41310" s="3"/>
      <c r="K41310" s="5"/>
      <c r="L41310" s="8"/>
      <c r="N41310" s="5"/>
      <c r="O41310" s="10"/>
      <c r="P41310" s="8"/>
    </row>
    <row r="41311" spans="1:16" s="2" customFormat="1" x14ac:dyDescent="0.15">
      <c r="A41311" s="3"/>
      <c r="B41311" s="3"/>
      <c r="J41311" s="3"/>
      <c r="K41311" s="5"/>
      <c r="L41311" s="8"/>
      <c r="N41311" s="5"/>
      <c r="O41311" s="10"/>
      <c r="P41311" s="8"/>
    </row>
    <row r="41312" spans="1:16" s="2" customFormat="1" x14ac:dyDescent="0.15">
      <c r="A41312" s="3"/>
      <c r="B41312" s="3"/>
      <c r="J41312" s="3"/>
      <c r="K41312" s="5"/>
      <c r="L41312" s="8"/>
      <c r="N41312" s="5"/>
      <c r="O41312" s="10"/>
      <c r="P41312" s="8"/>
    </row>
    <row r="41313" spans="1:16" s="2" customFormat="1" x14ac:dyDescent="0.15">
      <c r="A41313" s="3"/>
      <c r="B41313" s="3"/>
      <c r="J41313" s="3"/>
      <c r="K41313" s="5"/>
      <c r="L41313" s="8"/>
      <c r="N41313" s="5"/>
      <c r="O41313" s="10"/>
      <c r="P41313" s="8"/>
    </row>
    <row r="41314" spans="1:16" s="2" customFormat="1" x14ac:dyDescent="0.15">
      <c r="A41314" s="3"/>
      <c r="B41314" s="3"/>
      <c r="J41314" s="3"/>
      <c r="K41314" s="5"/>
      <c r="L41314" s="8"/>
      <c r="N41314" s="5"/>
      <c r="O41314" s="10"/>
      <c r="P41314" s="8"/>
    </row>
    <row r="41315" spans="1:16" s="2" customFormat="1" x14ac:dyDescent="0.15">
      <c r="A41315" s="3"/>
      <c r="B41315" s="3"/>
      <c r="J41315" s="3"/>
      <c r="K41315" s="5"/>
      <c r="L41315" s="8"/>
      <c r="N41315" s="5"/>
      <c r="O41315" s="10"/>
      <c r="P41315" s="8"/>
    </row>
    <row r="41316" spans="1:16" s="2" customFormat="1" x14ac:dyDescent="0.15">
      <c r="A41316" s="3"/>
      <c r="B41316" s="3"/>
      <c r="J41316" s="3"/>
      <c r="K41316" s="5"/>
      <c r="L41316" s="8"/>
      <c r="N41316" s="5"/>
      <c r="O41316" s="10"/>
      <c r="P41316" s="8"/>
    </row>
    <row r="41317" spans="1:16" s="2" customFormat="1" x14ac:dyDescent="0.15">
      <c r="A41317" s="3"/>
      <c r="B41317" s="3"/>
      <c r="J41317" s="3"/>
      <c r="K41317" s="5"/>
      <c r="L41317" s="8"/>
      <c r="N41317" s="5"/>
      <c r="O41317" s="10"/>
      <c r="P41317" s="8"/>
    </row>
    <row r="41318" spans="1:16" s="2" customFormat="1" x14ac:dyDescent="0.15">
      <c r="A41318" s="3"/>
      <c r="B41318" s="3"/>
      <c r="J41318" s="3"/>
      <c r="K41318" s="5"/>
      <c r="L41318" s="8"/>
      <c r="N41318" s="5"/>
      <c r="O41318" s="10"/>
      <c r="P41318" s="8"/>
    </row>
    <row r="41319" spans="1:16" s="2" customFormat="1" x14ac:dyDescent="0.15">
      <c r="A41319" s="3"/>
      <c r="B41319" s="3"/>
      <c r="J41319" s="3"/>
      <c r="K41319" s="5"/>
      <c r="L41319" s="8"/>
      <c r="N41319" s="5"/>
      <c r="O41319" s="10"/>
      <c r="P41319" s="8"/>
    </row>
    <row r="41320" spans="1:16" s="2" customFormat="1" x14ac:dyDescent="0.15">
      <c r="A41320" s="3"/>
      <c r="B41320" s="3"/>
      <c r="J41320" s="3"/>
      <c r="K41320" s="5"/>
      <c r="L41320" s="8"/>
      <c r="N41320" s="5"/>
      <c r="O41320" s="10"/>
      <c r="P41320" s="8"/>
    </row>
    <row r="41321" spans="1:16" s="2" customFormat="1" x14ac:dyDescent="0.15">
      <c r="A41321" s="3"/>
      <c r="B41321" s="3"/>
      <c r="J41321" s="3"/>
      <c r="K41321" s="5"/>
      <c r="L41321" s="8"/>
      <c r="N41321" s="5"/>
      <c r="O41321" s="10"/>
      <c r="P41321" s="8"/>
    </row>
    <row r="41322" spans="1:16" s="2" customFormat="1" x14ac:dyDescent="0.15">
      <c r="A41322" s="3"/>
      <c r="B41322" s="3"/>
      <c r="J41322" s="3"/>
      <c r="K41322" s="5"/>
      <c r="L41322" s="8"/>
      <c r="N41322" s="5"/>
      <c r="O41322" s="10"/>
      <c r="P41322" s="8"/>
    </row>
    <row r="41323" spans="1:16" s="2" customFormat="1" x14ac:dyDescent="0.15">
      <c r="A41323" s="3"/>
      <c r="B41323" s="3"/>
      <c r="J41323" s="3"/>
      <c r="K41323" s="5"/>
      <c r="L41323" s="8"/>
      <c r="N41323" s="5"/>
      <c r="O41323" s="10"/>
      <c r="P41323" s="8"/>
    </row>
    <row r="41324" spans="1:16" s="2" customFormat="1" x14ac:dyDescent="0.15">
      <c r="A41324" s="3"/>
      <c r="B41324" s="3"/>
      <c r="J41324" s="3"/>
      <c r="K41324" s="5"/>
      <c r="L41324" s="8"/>
      <c r="N41324" s="5"/>
      <c r="O41324" s="10"/>
      <c r="P41324" s="8"/>
    </row>
    <row r="41325" spans="1:16" s="2" customFormat="1" x14ac:dyDescent="0.15">
      <c r="A41325" s="3"/>
      <c r="B41325" s="3"/>
      <c r="J41325" s="3"/>
      <c r="K41325" s="5"/>
      <c r="L41325" s="8"/>
      <c r="N41325" s="5"/>
      <c r="O41325" s="10"/>
      <c r="P41325" s="8"/>
    </row>
    <row r="41326" spans="1:16" s="2" customFormat="1" x14ac:dyDescent="0.15">
      <c r="A41326" s="3"/>
      <c r="B41326" s="3"/>
      <c r="J41326" s="3"/>
      <c r="K41326" s="5"/>
      <c r="L41326" s="8"/>
      <c r="N41326" s="5"/>
      <c r="O41326" s="10"/>
      <c r="P41326" s="8"/>
    </row>
    <row r="41327" spans="1:16" s="2" customFormat="1" x14ac:dyDescent="0.15">
      <c r="A41327" s="3"/>
      <c r="B41327" s="3"/>
      <c r="J41327" s="3"/>
      <c r="K41327" s="5"/>
      <c r="L41327" s="8"/>
      <c r="N41327" s="5"/>
      <c r="O41327" s="10"/>
      <c r="P41327" s="8"/>
    </row>
    <row r="41328" spans="1:16" s="2" customFormat="1" x14ac:dyDescent="0.15">
      <c r="A41328" s="3"/>
      <c r="B41328" s="3"/>
      <c r="J41328" s="3"/>
      <c r="K41328" s="5"/>
      <c r="L41328" s="8"/>
      <c r="N41328" s="5"/>
      <c r="O41328" s="10"/>
      <c r="P41328" s="8"/>
    </row>
    <row r="41329" spans="1:16" s="2" customFormat="1" x14ac:dyDescent="0.15">
      <c r="A41329" s="3"/>
      <c r="B41329" s="3"/>
      <c r="J41329" s="3"/>
      <c r="K41329" s="5"/>
      <c r="L41329" s="8"/>
      <c r="N41329" s="5"/>
      <c r="O41329" s="10"/>
      <c r="P41329" s="8"/>
    </row>
    <row r="41330" spans="1:16" s="2" customFormat="1" x14ac:dyDescent="0.15">
      <c r="A41330" s="3"/>
      <c r="B41330" s="3"/>
      <c r="J41330" s="3"/>
      <c r="K41330" s="5"/>
      <c r="L41330" s="8"/>
      <c r="N41330" s="5"/>
      <c r="O41330" s="10"/>
      <c r="P41330" s="8"/>
    </row>
    <row r="41331" spans="1:16" s="2" customFormat="1" x14ac:dyDescent="0.15">
      <c r="A41331" s="3"/>
      <c r="B41331" s="3"/>
      <c r="J41331" s="3"/>
      <c r="K41331" s="5"/>
      <c r="L41331" s="8"/>
      <c r="N41331" s="5"/>
      <c r="O41331" s="10"/>
      <c r="P41331" s="8"/>
    </row>
    <row r="41332" spans="1:16" s="2" customFormat="1" x14ac:dyDescent="0.15">
      <c r="A41332" s="3"/>
      <c r="B41332" s="3"/>
      <c r="J41332" s="3"/>
      <c r="K41332" s="5"/>
      <c r="L41332" s="8"/>
      <c r="N41332" s="5"/>
      <c r="O41332" s="10"/>
      <c r="P41332" s="8"/>
    </row>
    <row r="41333" spans="1:16" s="2" customFormat="1" x14ac:dyDescent="0.15">
      <c r="A41333" s="3"/>
      <c r="B41333" s="3"/>
      <c r="J41333" s="3"/>
      <c r="K41333" s="5"/>
      <c r="L41333" s="8"/>
      <c r="N41333" s="5"/>
      <c r="O41333" s="10"/>
      <c r="P41333" s="8"/>
    </row>
    <row r="41334" spans="1:16" s="2" customFormat="1" x14ac:dyDescent="0.15">
      <c r="A41334" s="3"/>
      <c r="B41334" s="3"/>
      <c r="J41334" s="3"/>
      <c r="K41334" s="5"/>
      <c r="L41334" s="8"/>
      <c r="N41334" s="5"/>
      <c r="O41334" s="10"/>
      <c r="P41334" s="8"/>
    </row>
    <row r="41335" spans="1:16" s="2" customFormat="1" x14ac:dyDescent="0.15">
      <c r="A41335" s="3"/>
      <c r="B41335" s="3"/>
      <c r="J41335" s="3"/>
      <c r="K41335" s="5"/>
      <c r="L41335" s="8"/>
      <c r="N41335" s="5"/>
      <c r="O41335" s="10"/>
      <c r="P41335" s="8"/>
    </row>
    <row r="41336" spans="1:16" s="2" customFormat="1" x14ac:dyDescent="0.15">
      <c r="A41336" s="3"/>
      <c r="B41336" s="3"/>
      <c r="J41336" s="3"/>
      <c r="K41336" s="5"/>
      <c r="L41336" s="8"/>
      <c r="N41336" s="5"/>
      <c r="O41336" s="10"/>
      <c r="P41336" s="8"/>
    </row>
    <row r="41337" spans="1:16" s="2" customFormat="1" x14ac:dyDescent="0.15">
      <c r="A41337" s="3"/>
      <c r="B41337" s="3"/>
      <c r="J41337" s="3"/>
      <c r="K41337" s="5"/>
      <c r="L41337" s="8"/>
      <c r="N41337" s="5"/>
      <c r="O41337" s="10"/>
      <c r="P41337" s="8"/>
    </row>
    <row r="41338" spans="1:16" s="2" customFormat="1" x14ac:dyDescent="0.15">
      <c r="A41338" s="3"/>
      <c r="B41338" s="3"/>
      <c r="J41338" s="3"/>
      <c r="K41338" s="5"/>
      <c r="L41338" s="8"/>
      <c r="N41338" s="5"/>
      <c r="O41338" s="10"/>
      <c r="P41338" s="8"/>
    </row>
    <row r="41339" spans="1:16" s="2" customFormat="1" x14ac:dyDescent="0.15">
      <c r="A41339" s="3"/>
      <c r="B41339" s="3"/>
      <c r="J41339" s="3"/>
      <c r="K41339" s="5"/>
      <c r="L41339" s="8"/>
      <c r="N41339" s="5"/>
      <c r="O41339" s="10"/>
      <c r="P41339" s="8"/>
    </row>
    <row r="41340" spans="1:16" s="2" customFormat="1" x14ac:dyDescent="0.15">
      <c r="A41340" s="3"/>
      <c r="B41340" s="3"/>
      <c r="J41340" s="3"/>
      <c r="K41340" s="5"/>
      <c r="L41340" s="8"/>
      <c r="N41340" s="5"/>
      <c r="O41340" s="10"/>
      <c r="P41340" s="8"/>
    </row>
    <row r="41341" spans="1:16" s="2" customFormat="1" x14ac:dyDescent="0.15">
      <c r="A41341" s="3"/>
      <c r="B41341" s="3"/>
      <c r="J41341" s="3"/>
      <c r="K41341" s="5"/>
      <c r="L41341" s="8"/>
      <c r="N41341" s="5"/>
      <c r="O41341" s="10"/>
      <c r="P41341" s="8"/>
    </row>
    <row r="41342" spans="1:16" s="2" customFormat="1" x14ac:dyDescent="0.15">
      <c r="A41342" s="3"/>
      <c r="B41342" s="3"/>
      <c r="J41342" s="3"/>
      <c r="K41342" s="5"/>
      <c r="L41342" s="8"/>
      <c r="N41342" s="5"/>
      <c r="O41342" s="10"/>
      <c r="P41342" s="8"/>
    </row>
    <row r="41343" spans="1:16" s="2" customFormat="1" x14ac:dyDescent="0.15">
      <c r="A41343" s="3"/>
      <c r="B41343" s="3"/>
      <c r="J41343" s="3"/>
      <c r="K41343" s="5"/>
      <c r="L41343" s="8"/>
      <c r="N41343" s="5"/>
      <c r="O41343" s="10"/>
      <c r="P41343" s="8"/>
    </row>
    <row r="41344" spans="1:16" s="2" customFormat="1" x14ac:dyDescent="0.15">
      <c r="A41344" s="3"/>
      <c r="B41344" s="3"/>
      <c r="J41344" s="3"/>
      <c r="K41344" s="5"/>
      <c r="L41344" s="8"/>
      <c r="N41344" s="5"/>
      <c r="O41344" s="10"/>
      <c r="P41344" s="8"/>
    </row>
    <row r="41345" spans="1:16" s="2" customFormat="1" x14ac:dyDescent="0.15">
      <c r="A41345" s="3"/>
      <c r="B41345" s="3"/>
      <c r="J41345" s="3"/>
      <c r="K41345" s="5"/>
      <c r="L41345" s="8"/>
      <c r="N41345" s="5"/>
      <c r="O41345" s="10"/>
      <c r="P41345" s="8"/>
    </row>
    <row r="41346" spans="1:16" s="2" customFormat="1" x14ac:dyDescent="0.15">
      <c r="A41346" s="3"/>
      <c r="B41346" s="3"/>
      <c r="J41346" s="3"/>
      <c r="K41346" s="5"/>
      <c r="L41346" s="8"/>
      <c r="N41346" s="5"/>
      <c r="O41346" s="10"/>
      <c r="P41346" s="8"/>
    </row>
    <row r="41347" spans="1:16" s="2" customFormat="1" x14ac:dyDescent="0.15">
      <c r="A41347" s="3"/>
      <c r="B41347" s="3"/>
      <c r="J41347" s="3"/>
      <c r="K41347" s="5"/>
      <c r="L41347" s="8"/>
      <c r="N41347" s="5"/>
      <c r="O41347" s="10"/>
      <c r="P41347" s="8"/>
    </row>
    <row r="41348" spans="1:16" s="2" customFormat="1" x14ac:dyDescent="0.15">
      <c r="A41348" s="3"/>
      <c r="B41348" s="3"/>
      <c r="J41348" s="3"/>
      <c r="K41348" s="5"/>
      <c r="L41348" s="8"/>
      <c r="N41348" s="5"/>
      <c r="O41348" s="10"/>
      <c r="P41348" s="8"/>
    </row>
    <row r="41349" spans="1:16" s="2" customFormat="1" x14ac:dyDescent="0.15">
      <c r="A41349" s="3"/>
      <c r="B41349" s="3"/>
      <c r="J41349" s="3"/>
      <c r="K41349" s="5"/>
      <c r="L41349" s="8"/>
      <c r="N41349" s="5"/>
      <c r="O41349" s="10"/>
      <c r="P41349" s="8"/>
    </row>
    <row r="41350" spans="1:16" s="2" customFormat="1" x14ac:dyDescent="0.15">
      <c r="A41350" s="3"/>
      <c r="B41350" s="3"/>
      <c r="J41350" s="3"/>
      <c r="K41350" s="5"/>
      <c r="L41350" s="8"/>
      <c r="N41350" s="5"/>
      <c r="O41350" s="10"/>
      <c r="P41350" s="8"/>
    </row>
    <row r="41351" spans="1:16" s="2" customFormat="1" x14ac:dyDescent="0.15">
      <c r="A41351" s="3"/>
      <c r="B41351" s="3"/>
      <c r="J41351" s="3"/>
      <c r="K41351" s="5"/>
      <c r="L41351" s="8"/>
      <c r="N41351" s="5"/>
      <c r="O41351" s="10"/>
      <c r="P41351" s="8"/>
    </row>
    <row r="41352" spans="1:16" s="2" customFormat="1" x14ac:dyDescent="0.15">
      <c r="A41352" s="3"/>
      <c r="B41352" s="3"/>
      <c r="J41352" s="3"/>
      <c r="K41352" s="5"/>
      <c r="L41352" s="8"/>
      <c r="N41352" s="5"/>
      <c r="O41352" s="10"/>
      <c r="P41352" s="8"/>
    </row>
    <row r="41353" spans="1:16" s="2" customFormat="1" x14ac:dyDescent="0.15">
      <c r="A41353" s="3"/>
      <c r="B41353" s="3"/>
      <c r="J41353" s="3"/>
      <c r="K41353" s="5"/>
      <c r="L41353" s="8"/>
      <c r="N41353" s="5"/>
      <c r="O41353" s="10"/>
      <c r="P41353" s="8"/>
    </row>
    <row r="41354" spans="1:16" s="2" customFormat="1" x14ac:dyDescent="0.15">
      <c r="A41354" s="3"/>
      <c r="B41354" s="3"/>
      <c r="J41354" s="3"/>
      <c r="K41354" s="5"/>
      <c r="L41354" s="8"/>
      <c r="N41354" s="5"/>
      <c r="O41354" s="10"/>
      <c r="P41354" s="8"/>
    </row>
    <row r="41355" spans="1:16" s="2" customFormat="1" x14ac:dyDescent="0.15">
      <c r="A41355" s="3"/>
      <c r="B41355" s="3"/>
      <c r="J41355" s="3"/>
      <c r="K41355" s="5"/>
      <c r="L41355" s="8"/>
      <c r="N41355" s="5"/>
      <c r="O41355" s="10"/>
      <c r="P41355" s="8"/>
    </row>
    <row r="41356" spans="1:16" s="2" customFormat="1" x14ac:dyDescent="0.15">
      <c r="A41356" s="3"/>
      <c r="B41356" s="3"/>
      <c r="J41356" s="3"/>
      <c r="K41356" s="5"/>
      <c r="L41356" s="8"/>
      <c r="N41356" s="5"/>
      <c r="O41356" s="10"/>
      <c r="P41356" s="8"/>
    </row>
    <row r="41357" spans="1:16" s="2" customFormat="1" x14ac:dyDescent="0.15">
      <c r="A41357" s="3"/>
      <c r="B41357" s="3"/>
      <c r="J41357" s="3"/>
      <c r="K41357" s="5"/>
      <c r="L41357" s="8"/>
      <c r="N41357" s="5"/>
      <c r="O41357" s="10"/>
      <c r="P41357" s="8"/>
    </row>
    <row r="41358" spans="1:16" s="2" customFormat="1" x14ac:dyDescent="0.15">
      <c r="A41358" s="3"/>
      <c r="B41358" s="3"/>
      <c r="J41358" s="3"/>
      <c r="K41358" s="5"/>
      <c r="L41358" s="8"/>
      <c r="N41358" s="5"/>
      <c r="O41358" s="10"/>
      <c r="P41358" s="8"/>
    </row>
    <row r="41359" spans="1:16" s="2" customFormat="1" x14ac:dyDescent="0.15">
      <c r="A41359" s="3"/>
      <c r="B41359" s="3"/>
      <c r="J41359" s="3"/>
      <c r="K41359" s="5"/>
      <c r="L41359" s="8"/>
      <c r="N41359" s="5"/>
      <c r="O41359" s="10"/>
      <c r="P41359" s="8"/>
    </row>
    <row r="41360" spans="1:16" s="2" customFormat="1" x14ac:dyDescent="0.15">
      <c r="A41360" s="3"/>
      <c r="B41360" s="3"/>
      <c r="J41360" s="3"/>
      <c r="K41360" s="5"/>
      <c r="L41360" s="8"/>
      <c r="N41360" s="5"/>
      <c r="O41360" s="10"/>
      <c r="P41360" s="8"/>
    </row>
    <row r="41361" spans="1:16" s="2" customFormat="1" x14ac:dyDescent="0.15">
      <c r="A41361" s="3"/>
      <c r="B41361" s="3"/>
      <c r="J41361" s="3"/>
      <c r="K41361" s="5"/>
      <c r="L41361" s="8"/>
      <c r="N41361" s="5"/>
      <c r="O41361" s="10"/>
      <c r="P41361" s="8"/>
    </row>
    <row r="41362" spans="1:16" s="2" customFormat="1" x14ac:dyDescent="0.15">
      <c r="A41362" s="3"/>
      <c r="B41362" s="3"/>
      <c r="J41362" s="3"/>
      <c r="K41362" s="5"/>
      <c r="L41362" s="8"/>
      <c r="N41362" s="5"/>
      <c r="O41362" s="10"/>
      <c r="P41362" s="8"/>
    </row>
    <row r="41363" spans="1:16" s="2" customFormat="1" x14ac:dyDescent="0.15">
      <c r="A41363" s="3"/>
      <c r="B41363" s="3"/>
      <c r="J41363" s="3"/>
      <c r="K41363" s="5"/>
      <c r="L41363" s="8"/>
      <c r="N41363" s="5"/>
      <c r="O41363" s="10"/>
      <c r="P41363" s="8"/>
    </row>
    <row r="41364" spans="1:16" s="2" customFormat="1" x14ac:dyDescent="0.15">
      <c r="A41364" s="3"/>
      <c r="B41364" s="3"/>
      <c r="J41364" s="3"/>
      <c r="K41364" s="5"/>
      <c r="L41364" s="8"/>
      <c r="N41364" s="5"/>
      <c r="O41364" s="10"/>
      <c r="P41364" s="8"/>
    </row>
    <row r="41365" spans="1:16" s="2" customFormat="1" x14ac:dyDescent="0.15">
      <c r="A41365" s="3"/>
      <c r="B41365" s="3"/>
      <c r="J41365" s="3"/>
      <c r="K41365" s="5"/>
      <c r="L41365" s="8"/>
      <c r="N41365" s="5"/>
      <c r="O41365" s="10"/>
      <c r="P41365" s="8"/>
    </row>
    <row r="41366" spans="1:16" s="2" customFormat="1" x14ac:dyDescent="0.15">
      <c r="A41366" s="3"/>
      <c r="B41366" s="3"/>
      <c r="J41366" s="3"/>
      <c r="K41366" s="5"/>
      <c r="L41366" s="8"/>
      <c r="N41366" s="5"/>
      <c r="O41366" s="10"/>
      <c r="P41366" s="8"/>
    </row>
    <row r="41367" spans="1:16" s="2" customFormat="1" x14ac:dyDescent="0.15">
      <c r="A41367" s="3"/>
      <c r="B41367" s="3"/>
      <c r="J41367" s="3"/>
      <c r="K41367" s="5"/>
      <c r="L41367" s="8"/>
      <c r="N41367" s="5"/>
      <c r="O41367" s="10"/>
      <c r="P41367" s="8"/>
    </row>
    <row r="41368" spans="1:16" s="2" customFormat="1" x14ac:dyDescent="0.15">
      <c r="A41368" s="3"/>
      <c r="B41368" s="3"/>
      <c r="J41368" s="3"/>
      <c r="K41368" s="5"/>
      <c r="L41368" s="8"/>
      <c r="N41368" s="5"/>
      <c r="O41368" s="10"/>
      <c r="P41368" s="8"/>
    </row>
    <row r="41369" spans="1:16" s="2" customFormat="1" x14ac:dyDescent="0.15">
      <c r="A41369" s="3"/>
      <c r="B41369" s="3"/>
      <c r="J41369" s="3"/>
      <c r="K41369" s="5"/>
      <c r="L41369" s="8"/>
      <c r="N41369" s="5"/>
      <c r="O41369" s="10"/>
      <c r="P41369" s="8"/>
    </row>
    <row r="41370" spans="1:16" s="2" customFormat="1" x14ac:dyDescent="0.15">
      <c r="A41370" s="3"/>
      <c r="B41370" s="3"/>
      <c r="J41370" s="3"/>
      <c r="K41370" s="5"/>
      <c r="L41370" s="8"/>
      <c r="N41370" s="5"/>
      <c r="O41370" s="10"/>
      <c r="P41370" s="8"/>
    </row>
    <row r="41371" spans="1:16" s="2" customFormat="1" x14ac:dyDescent="0.15">
      <c r="A41371" s="3"/>
      <c r="B41371" s="3"/>
      <c r="J41371" s="3"/>
      <c r="K41371" s="5"/>
      <c r="L41371" s="8"/>
      <c r="N41371" s="5"/>
      <c r="O41371" s="10"/>
      <c r="P41371" s="8"/>
    </row>
    <row r="41372" spans="1:16" s="2" customFormat="1" x14ac:dyDescent="0.15">
      <c r="A41372" s="3"/>
      <c r="B41372" s="3"/>
      <c r="J41372" s="3"/>
      <c r="K41372" s="5"/>
      <c r="L41372" s="8"/>
      <c r="N41372" s="5"/>
      <c r="O41372" s="10"/>
      <c r="P41372" s="8"/>
    </row>
    <row r="41373" spans="1:16" s="2" customFormat="1" x14ac:dyDescent="0.15">
      <c r="A41373" s="3"/>
      <c r="B41373" s="3"/>
      <c r="J41373" s="3"/>
      <c r="K41373" s="5"/>
      <c r="L41373" s="8"/>
      <c r="N41373" s="5"/>
      <c r="O41373" s="10"/>
      <c r="P41373" s="8"/>
    </row>
    <row r="41374" spans="1:16" s="2" customFormat="1" x14ac:dyDescent="0.15">
      <c r="A41374" s="3"/>
      <c r="B41374" s="3"/>
      <c r="J41374" s="3"/>
      <c r="K41374" s="5"/>
      <c r="L41374" s="8"/>
      <c r="N41374" s="5"/>
      <c r="O41374" s="10"/>
      <c r="P41374" s="8"/>
    </row>
    <row r="41375" spans="1:16" s="2" customFormat="1" x14ac:dyDescent="0.15">
      <c r="A41375" s="3"/>
      <c r="B41375" s="3"/>
      <c r="J41375" s="3"/>
      <c r="K41375" s="5"/>
      <c r="L41375" s="8"/>
      <c r="N41375" s="5"/>
      <c r="O41375" s="10"/>
      <c r="P41375" s="8"/>
    </row>
    <row r="41376" spans="1:16" s="2" customFormat="1" x14ac:dyDescent="0.15">
      <c r="A41376" s="3"/>
      <c r="B41376" s="3"/>
      <c r="J41376" s="3"/>
      <c r="K41376" s="5"/>
      <c r="L41376" s="8"/>
      <c r="N41376" s="5"/>
      <c r="O41376" s="10"/>
      <c r="P41376" s="8"/>
    </row>
    <row r="41377" spans="1:16" s="2" customFormat="1" x14ac:dyDescent="0.15">
      <c r="A41377" s="3"/>
      <c r="B41377" s="3"/>
      <c r="J41377" s="3"/>
      <c r="K41377" s="5"/>
      <c r="L41377" s="8"/>
      <c r="N41377" s="5"/>
      <c r="O41377" s="10"/>
      <c r="P41377" s="8"/>
    </row>
    <row r="41378" spans="1:16" s="2" customFormat="1" x14ac:dyDescent="0.15">
      <c r="A41378" s="3"/>
      <c r="B41378" s="3"/>
      <c r="J41378" s="3"/>
      <c r="K41378" s="5"/>
      <c r="L41378" s="8"/>
      <c r="N41378" s="5"/>
      <c r="O41378" s="10"/>
      <c r="P41378" s="8"/>
    </row>
    <row r="41379" spans="1:16" s="2" customFormat="1" x14ac:dyDescent="0.15">
      <c r="A41379" s="3"/>
      <c r="B41379" s="3"/>
      <c r="J41379" s="3"/>
      <c r="K41379" s="5"/>
      <c r="L41379" s="8"/>
      <c r="N41379" s="5"/>
      <c r="O41379" s="10"/>
      <c r="P41379" s="8"/>
    </row>
    <row r="41380" spans="1:16" s="2" customFormat="1" x14ac:dyDescent="0.15">
      <c r="A41380" s="3"/>
      <c r="B41380" s="3"/>
      <c r="J41380" s="3"/>
      <c r="K41380" s="5"/>
      <c r="L41380" s="8"/>
      <c r="N41380" s="5"/>
      <c r="O41380" s="10"/>
      <c r="P41380" s="8"/>
    </row>
    <row r="41381" spans="1:16" s="2" customFormat="1" x14ac:dyDescent="0.15">
      <c r="A41381" s="3"/>
      <c r="B41381" s="3"/>
      <c r="J41381" s="3"/>
      <c r="K41381" s="5"/>
      <c r="L41381" s="8"/>
      <c r="N41381" s="5"/>
      <c r="O41381" s="10"/>
      <c r="P41381" s="8"/>
    </row>
    <row r="41382" spans="1:16" s="2" customFormat="1" x14ac:dyDescent="0.15">
      <c r="A41382" s="3"/>
      <c r="B41382" s="3"/>
      <c r="J41382" s="3"/>
      <c r="K41382" s="5"/>
      <c r="L41382" s="8"/>
      <c r="N41382" s="5"/>
      <c r="O41382" s="10"/>
      <c r="P41382" s="8"/>
    </row>
    <row r="41383" spans="1:16" s="2" customFormat="1" x14ac:dyDescent="0.15">
      <c r="A41383" s="3"/>
      <c r="B41383" s="3"/>
      <c r="J41383" s="3"/>
      <c r="K41383" s="5"/>
      <c r="L41383" s="8"/>
      <c r="N41383" s="5"/>
      <c r="O41383" s="10"/>
      <c r="P41383" s="8"/>
    </row>
    <row r="41384" spans="1:16" s="2" customFormat="1" x14ac:dyDescent="0.15">
      <c r="A41384" s="3"/>
      <c r="B41384" s="3"/>
      <c r="J41384" s="3"/>
      <c r="K41384" s="5"/>
      <c r="L41384" s="8"/>
      <c r="N41384" s="5"/>
      <c r="O41384" s="10"/>
      <c r="P41384" s="8"/>
    </row>
    <row r="41385" spans="1:16" s="2" customFormat="1" x14ac:dyDescent="0.15">
      <c r="A41385" s="3"/>
      <c r="B41385" s="3"/>
      <c r="J41385" s="3"/>
      <c r="K41385" s="5"/>
      <c r="L41385" s="8"/>
      <c r="N41385" s="5"/>
      <c r="O41385" s="10"/>
      <c r="P41385" s="8"/>
    </row>
    <row r="41386" spans="1:16" s="2" customFormat="1" x14ac:dyDescent="0.15">
      <c r="A41386" s="3"/>
      <c r="B41386" s="3"/>
      <c r="J41386" s="3"/>
      <c r="K41386" s="5"/>
      <c r="L41386" s="8"/>
      <c r="N41386" s="5"/>
      <c r="O41386" s="10"/>
      <c r="P41386" s="8"/>
    </row>
    <row r="41387" spans="1:16" s="2" customFormat="1" x14ac:dyDescent="0.15">
      <c r="A41387" s="3"/>
      <c r="B41387" s="3"/>
      <c r="J41387" s="3"/>
      <c r="K41387" s="5"/>
      <c r="L41387" s="8"/>
      <c r="N41387" s="5"/>
      <c r="O41387" s="10"/>
      <c r="P41387" s="8"/>
    </row>
    <row r="41388" spans="1:16" s="2" customFormat="1" x14ac:dyDescent="0.15">
      <c r="A41388" s="3"/>
      <c r="B41388" s="3"/>
      <c r="J41388" s="3"/>
      <c r="K41388" s="5"/>
      <c r="L41388" s="8"/>
      <c r="N41388" s="5"/>
      <c r="O41388" s="10"/>
      <c r="P41388" s="8"/>
    </row>
    <row r="41389" spans="1:16" s="2" customFormat="1" x14ac:dyDescent="0.15">
      <c r="A41389" s="3"/>
      <c r="B41389" s="3"/>
      <c r="J41389" s="3"/>
      <c r="K41389" s="5"/>
      <c r="L41389" s="8"/>
      <c r="N41389" s="5"/>
      <c r="O41389" s="10"/>
      <c r="P41389" s="8"/>
    </row>
    <row r="41390" spans="1:16" s="2" customFormat="1" x14ac:dyDescent="0.15">
      <c r="A41390" s="3"/>
      <c r="B41390" s="3"/>
      <c r="J41390" s="3"/>
      <c r="K41390" s="5"/>
      <c r="L41390" s="8"/>
      <c r="N41390" s="5"/>
      <c r="O41390" s="10"/>
      <c r="P41390" s="8"/>
    </row>
    <row r="41391" spans="1:16" s="2" customFormat="1" x14ac:dyDescent="0.15">
      <c r="A41391" s="3"/>
      <c r="B41391" s="3"/>
      <c r="J41391" s="3"/>
      <c r="K41391" s="5"/>
      <c r="L41391" s="8"/>
      <c r="N41391" s="5"/>
      <c r="O41391" s="10"/>
      <c r="P41391" s="8"/>
    </row>
    <row r="41392" spans="1:16" s="2" customFormat="1" x14ac:dyDescent="0.15">
      <c r="A41392" s="3"/>
      <c r="B41392" s="3"/>
      <c r="J41392" s="3"/>
      <c r="K41392" s="5"/>
      <c r="L41392" s="8"/>
      <c r="N41392" s="5"/>
      <c r="O41392" s="10"/>
      <c r="P41392" s="8"/>
    </row>
    <row r="41393" spans="1:16" s="2" customFormat="1" x14ac:dyDescent="0.15">
      <c r="A41393" s="3"/>
      <c r="B41393" s="3"/>
      <c r="J41393" s="3"/>
      <c r="K41393" s="5"/>
      <c r="L41393" s="8"/>
      <c r="N41393" s="5"/>
      <c r="O41393" s="10"/>
      <c r="P41393" s="8"/>
    </row>
    <row r="41394" spans="1:16" s="2" customFormat="1" x14ac:dyDescent="0.15">
      <c r="A41394" s="3"/>
      <c r="B41394" s="3"/>
      <c r="J41394" s="3"/>
      <c r="K41394" s="5"/>
      <c r="L41394" s="8"/>
      <c r="N41394" s="5"/>
      <c r="O41394" s="10"/>
      <c r="P41394" s="8"/>
    </row>
    <row r="41395" spans="1:16" s="2" customFormat="1" x14ac:dyDescent="0.15">
      <c r="A41395" s="3"/>
      <c r="B41395" s="3"/>
      <c r="J41395" s="3"/>
      <c r="K41395" s="5"/>
      <c r="L41395" s="8"/>
      <c r="N41395" s="5"/>
      <c r="O41395" s="10"/>
      <c r="P41395" s="8"/>
    </row>
    <row r="41396" spans="1:16" s="2" customFormat="1" x14ac:dyDescent="0.15">
      <c r="A41396" s="3"/>
      <c r="B41396" s="3"/>
      <c r="J41396" s="3"/>
      <c r="K41396" s="5"/>
      <c r="L41396" s="8"/>
      <c r="N41396" s="5"/>
      <c r="O41396" s="10"/>
      <c r="P41396" s="8"/>
    </row>
    <row r="41397" spans="1:16" s="2" customFormat="1" x14ac:dyDescent="0.15">
      <c r="A41397" s="3"/>
      <c r="B41397" s="3"/>
      <c r="J41397" s="3"/>
      <c r="K41397" s="5"/>
      <c r="L41397" s="8"/>
      <c r="N41397" s="5"/>
      <c r="O41397" s="10"/>
      <c r="P41397" s="8"/>
    </row>
    <row r="41398" spans="1:16" s="2" customFormat="1" x14ac:dyDescent="0.15">
      <c r="A41398" s="3"/>
      <c r="B41398" s="3"/>
      <c r="J41398" s="3"/>
      <c r="K41398" s="5"/>
      <c r="L41398" s="8"/>
      <c r="N41398" s="5"/>
      <c r="O41398" s="10"/>
      <c r="P41398" s="8"/>
    </row>
    <row r="41399" spans="1:16" s="2" customFormat="1" x14ac:dyDescent="0.15">
      <c r="A41399" s="3"/>
      <c r="B41399" s="3"/>
      <c r="J41399" s="3"/>
      <c r="K41399" s="5"/>
      <c r="L41399" s="8"/>
      <c r="N41399" s="5"/>
      <c r="O41399" s="10"/>
      <c r="P41399" s="8"/>
    </row>
    <row r="41400" spans="1:16" s="2" customFormat="1" x14ac:dyDescent="0.15">
      <c r="A41400" s="3"/>
      <c r="B41400" s="3"/>
      <c r="J41400" s="3"/>
      <c r="K41400" s="5"/>
      <c r="L41400" s="8"/>
      <c r="N41400" s="5"/>
      <c r="O41400" s="10"/>
      <c r="P41400" s="8"/>
    </row>
    <row r="41401" spans="1:16" s="2" customFormat="1" x14ac:dyDescent="0.15">
      <c r="A41401" s="3"/>
      <c r="B41401" s="3"/>
      <c r="J41401" s="3"/>
      <c r="K41401" s="5"/>
      <c r="L41401" s="8"/>
      <c r="N41401" s="5"/>
      <c r="O41401" s="10"/>
      <c r="P41401" s="8"/>
    </row>
    <row r="41402" spans="1:16" s="2" customFormat="1" x14ac:dyDescent="0.15">
      <c r="A41402" s="3"/>
      <c r="B41402" s="3"/>
      <c r="J41402" s="3"/>
      <c r="K41402" s="5"/>
      <c r="L41402" s="8"/>
      <c r="N41402" s="5"/>
      <c r="O41402" s="10"/>
      <c r="P41402" s="8"/>
    </row>
    <row r="41403" spans="1:16" s="2" customFormat="1" x14ac:dyDescent="0.15">
      <c r="A41403" s="3"/>
      <c r="B41403" s="3"/>
      <c r="J41403" s="3"/>
      <c r="K41403" s="5"/>
      <c r="L41403" s="8"/>
      <c r="N41403" s="5"/>
      <c r="O41403" s="10"/>
      <c r="P41403" s="8"/>
    </row>
    <row r="41404" spans="1:16" s="2" customFormat="1" x14ac:dyDescent="0.15">
      <c r="A41404" s="3"/>
      <c r="B41404" s="3"/>
      <c r="J41404" s="3"/>
      <c r="K41404" s="5"/>
      <c r="L41404" s="8"/>
      <c r="N41404" s="5"/>
      <c r="O41404" s="10"/>
      <c r="P41404" s="8"/>
    </row>
    <row r="41405" spans="1:16" s="2" customFormat="1" x14ac:dyDescent="0.15">
      <c r="A41405" s="3"/>
      <c r="B41405" s="3"/>
      <c r="J41405" s="3"/>
      <c r="K41405" s="5"/>
      <c r="L41405" s="8"/>
      <c r="N41405" s="5"/>
      <c r="O41405" s="10"/>
      <c r="P41405" s="8"/>
    </row>
    <row r="41406" spans="1:16" s="2" customFormat="1" x14ac:dyDescent="0.15">
      <c r="A41406" s="3"/>
      <c r="B41406" s="3"/>
      <c r="J41406" s="3"/>
      <c r="K41406" s="5"/>
      <c r="L41406" s="8"/>
      <c r="N41406" s="5"/>
      <c r="O41406" s="10"/>
      <c r="P41406" s="8"/>
    </row>
    <row r="41407" spans="1:16" s="2" customFormat="1" x14ac:dyDescent="0.15">
      <c r="A41407" s="3"/>
      <c r="B41407" s="3"/>
      <c r="J41407" s="3"/>
      <c r="K41407" s="5"/>
      <c r="L41407" s="8"/>
      <c r="N41407" s="5"/>
      <c r="O41407" s="10"/>
      <c r="P41407" s="8"/>
    </row>
    <row r="41408" spans="1:16" s="2" customFormat="1" x14ac:dyDescent="0.15">
      <c r="A41408" s="3"/>
      <c r="B41408" s="3"/>
      <c r="J41408" s="3"/>
      <c r="K41408" s="5"/>
      <c r="L41408" s="8"/>
      <c r="N41408" s="5"/>
      <c r="O41408" s="10"/>
      <c r="P41408" s="8"/>
    </row>
    <row r="41409" spans="1:16" s="2" customFormat="1" x14ac:dyDescent="0.15">
      <c r="A41409" s="3"/>
      <c r="B41409" s="3"/>
      <c r="J41409" s="3"/>
      <c r="K41409" s="5"/>
      <c r="L41409" s="8"/>
      <c r="N41409" s="5"/>
      <c r="O41409" s="10"/>
      <c r="P41409" s="8"/>
    </row>
    <row r="41410" spans="1:16" s="2" customFormat="1" x14ac:dyDescent="0.15">
      <c r="A41410" s="3"/>
      <c r="B41410" s="3"/>
      <c r="J41410" s="3"/>
      <c r="K41410" s="5"/>
      <c r="L41410" s="8"/>
      <c r="N41410" s="5"/>
      <c r="O41410" s="10"/>
      <c r="P41410" s="8"/>
    </row>
    <row r="41411" spans="1:16" s="2" customFormat="1" x14ac:dyDescent="0.15">
      <c r="A41411" s="3"/>
      <c r="B41411" s="3"/>
      <c r="J41411" s="3"/>
      <c r="K41411" s="5"/>
      <c r="L41411" s="8"/>
      <c r="N41411" s="5"/>
      <c r="O41411" s="10"/>
      <c r="P41411" s="8"/>
    </row>
    <row r="41412" spans="1:16" s="2" customFormat="1" x14ac:dyDescent="0.15">
      <c r="A41412" s="3"/>
      <c r="B41412" s="3"/>
      <c r="J41412" s="3"/>
      <c r="K41412" s="5"/>
      <c r="L41412" s="8"/>
      <c r="N41412" s="5"/>
      <c r="O41412" s="10"/>
      <c r="P41412" s="8"/>
    </row>
    <row r="41413" spans="1:16" s="2" customFormat="1" x14ac:dyDescent="0.15">
      <c r="A41413" s="3"/>
      <c r="B41413" s="3"/>
      <c r="J41413" s="3"/>
      <c r="K41413" s="5"/>
      <c r="L41413" s="8"/>
      <c r="N41413" s="5"/>
      <c r="O41413" s="10"/>
      <c r="P41413" s="8"/>
    </row>
    <row r="41414" spans="1:16" s="2" customFormat="1" x14ac:dyDescent="0.15">
      <c r="A41414" s="3"/>
      <c r="B41414" s="3"/>
      <c r="J41414" s="3"/>
      <c r="K41414" s="5"/>
      <c r="L41414" s="8"/>
      <c r="N41414" s="5"/>
      <c r="O41414" s="10"/>
      <c r="P41414" s="8"/>
    </row>
    <row r="41415" spans="1:16" s="2" customFormat="1" x14ac:dyDescent="0.15">
      <c r="A41415" s="3"/>
      <c r="B41415" s="3"/>
      <c r="J41415" s="3"/>
      <c r="K41415" s="5"/>
      <c r="L41415" s="8"/>
      <c r="N41415" s="5"/>
      <c r="O41415" s="10"/>
      <c r="P41415" s="8"/>
    </row>
    <row r="41416" spans="1:16" s="2" customFormat="1" x14ac:dyDescent="0.15">
      <c r="A41416" s="3"/>
      <c r="B41416" s="3"/>
      <c r="J41416" s="3"/>
      <c r="K41416" s="5"/>
      <c r="L41416" s="8"/>
      <c r="N41416" s="5"/>
      <c r="O41416" s="10"/>
      <c r="P41416" s="8"/>
    </row>
    <row r="41417" spans="1:16" s="2" customFormat="1" x14ac:dyDescent="0.15">
      <c r="A41417" s="3"/>
      <c r="B41417" s="3"/>
      <c r="J41417" s="3"/>
      <c r="K41417" s="5"/>
      <c r="L41417" s="8"/>
      <c r="N41417" s="5"/>
      <c r="O41417" s="10"/>
      <c r="P41417" s="8"/>
    </row>
    <row r="41418" spans="1:16" s="2" customFormat="1" x14ac:dyDescent="0.15">
      <c r="A41418" s="3"/>
      <c r="B41418" s="3"/>
      <c r="J41418" s="3"/>
      <c r="K41418" s="5"/>
      <c r="L41418" s="8"/>
      <c r="N41418" s="5"/>
      <c r="O41418" s="10"/>
      <c r="P41418" s="8"/>
    </row>
    <row r="41419" spans="1:16" s="2" customFormat="1" x14ac:dyDescent="0.15">
      <c r="A41419" s="3"/>
      <c r="B41419" s="3"/>
      <c r="J41419" s="3"/>
      <c r="K41419" s="5"/>
      <c r="L41419" s="8"/>
      <c r="N41419" s="5"/>
      <c r="O41419" s="10"/>
      <c r="P41419" s="8"/>
    </row>
    <row r="41420" spans="1:16" s="2" customFormat="1" x14ac:dyDescent="0.15">
      <c r="A41420" s="3"/>
      <c r="B41420" s="3"/>
      <c r="J41420" s="3"/>
      <c r="K41420" s="5"/>
      <c r="L41420" s="8"/>
      <c r="N41420" s="5"/>
      <c r="O41420" s="10"/>
      <c r="P41420" s="8"/>
    </row>
    <row r="41421" spans="1:16" s="2" customFormat="1" x14ac:dyDescent="0.15">
      <c r="A41421" s="3"/>
      <c r="B41421" s="3"/>
      <c r="J41421" s="3"/>
      <c r="K41421" s="5"/>
      <c r="L41421" s="8"/>
      <c r="N41421" s="5"/>
      <c r="O41421" s="10"/>
      <c r="P41421" s="8"/>
    </row>
    <row r="41422" spans="1:16" s="2" customFormat="1" x14ac:dyDescent="0.15">
      <c r="A41422" s="3"/>
      <c r="B41422" s="3"/>
      <c r="J41422" s="3"/>
      <c r="K41422" s="5"/>
      <c r="L41422" s="8"/>
      <c r="N41422" s="5"/>
      <c r="O41422" s="10"/>
      <c r="P41422" s="8"/>
    </row>
    <row r="41423" spans="1:16" s="2" customFormat="1" x14ac:dyDescent="0.15">
      <c r="A41423" s="3"/>
      <c r="B41423" s="3"/>
      <c r="J41423" s="3"/>
      <c r="K41423" s="5"/>
      <c r="L41423" s="8"/>
      <c r="N41423" s="5"/>
      <c r="O41423" s="10"/>
      <c r="P41423" s="8"/>
    </row>
    <row r="41424" spans="1:16" s="2" customFormat="1" x14ac:dyDescent="0.15">
      <c r="A41424" s="3"/>
      <c r="B41424" s="3"/>
      <c r="J41424" s="3"/>
      <c r="K41424" s="5"/>
      <c r="L41424" s="8"/>
      <c r="N41424" s="5"/>
      <c r="O41424" s="10"/>
      <c r="P41424" s="8"/>
    </row>
    <row r="41425" spans="1:16" s="2" customFormat="1" x14ac:dyDescent="0.15">
      <c r="A41425" s="3"/>
      <c r="B41425" s="3"/>
      <c r="J41425" s="3"/>
      <c r="K41425" s="5"/>
      <c r="L41425" s="8"/>
      <c r="N41425" s="5"/>
      <c r="O41425" s="10"/>
      <c r="P41425" s="8"/>
    </row>
    <row r="41426" spans="1:16" s="2" customFormat="1" x14ac:dyDescent="0.15">
      <c r="A41426" s="3"/>
      <c r="B41426" s="3"/>
      <c r="J41426" s="3"/>
      <c r="K41426" s="5"/>
      <c r="L41426" s="8"/>
      <c r="N41426" s="5"/>
      <c r="O41426" s="10"/>
      <c r="P41426" s="8"/>
    </row>
    <row r="41427" spans="1:16" s="2" customFormat="1" x14ac:dyDescent="0.15">
      <c r="A41427" s="3"/>
      <c r="B41427" s="3"/>
      <c r="J41427" s="3"/>
      <c r="K41427" s="5"/>
      <c r="L41427" s="8"/>
      <c r="N41427" s="5"/>
      <c r="O41427" s="10"/>
      <c r="P41427" s="8"/>
    </row>
    <row r="41428" spans="1:16" s="2" customFormat="1" x14ac:dyDescent="0.15">
      <c r="A41428" s="3"/>
      <c r="B41428" s="3"/>
      <c r="J41428" s="3"/>
      <c r="K41428" s="5"/>
      <c r="L41428" s="8"/>
      <c r="N41428" s="5"/>
      <c r="O41428" s="10"/>
      <c r="P41428" s="8"/>
    </row>
    <row r="41429" spans="1:16" s="2" customFormat="1" x14ac:dyDescent="0.15">
      <c r="A41429" s="3"/>
      <c r="B41429" s="3"/>
      <c r="J41429" s="3"/>
      <c r="K41429" s="5"/>
      <c r="L41429" s="8"/>
      <c r="N41429" s="5"/>
      <c r="O41429" s="10"/>
      <c r="P41429" s="8"/>
    </row>
    <row r="41430" spans="1:16" s="2" customFormat="1" x14ac:dyDescent="0.15">
      <c r="A41430" s="3"/>
      <c r="B41430" s="3"/>
      <c r="J41430" s="3"/>
      <c r="K41430" s="5"/>
      <c r="L41430" s="8"/>
      <c r="N41430" s="5"/>
      <c r="O41430" s="10"/>
      <c r="P41430" s="8"/>
    </row>
    <row r="41431" spans="1:16" s="2" customFormat="1" x14ac:dyDescent="0.15">
      <c r="A41431" s="3"/>
      <c r="B41431" s="3"/>
      <c r="J41431" s="3"/>
      <c r="K41431" s="5"/>
      <c r="L41431" s="8"/>
      <c r="N41431" s="5"/>
      <c r="O41431" s="10"/>
      <c r="P41431" s="8"/>
    </row>
    <row r="41432" spans="1:16" s="2" customFormat="1" x14ac:dyDescent="0.15">
      <c r="A41432" s="3"/>
      <c r="B41432" s="3"/>
      <c r="J41432" s="3"/>
      <c r="K41432" s="5"/>
      <c r="L41432" s="8"/>
      <c r="N41432" s="5"/>
      <c r="O41432" s="10"/>
      <c r="P41432" s="8"/>
    </row>
    <row r="41433" spans="1:16" s="2" customFormat="1" x14ac:dyDescent="0.15">
      <c r="A41433" s="3"/>
      <c r="B41433" s="3"/>
      <c r="J41433" s="3"/>
      <c r="K41433" s="5"/>
      <c r="L41433" s="8"/>
      <c r="N41433" s="5"/>
      <c r="O41433" s="10"/>
      <c r="P41433" s="8"/>
    </row>
    <row r="41434" spans="1:16" s="2" customFormat="1" x14ac:dyDescent="0.15">
      <c r="A41434" s="3"/>
      <c r="B41434" s="3"/>
      <c r="J41434" s="3"/>
      <c r="K41434" s="5"/>
      <c r="L41434" s="8"/>
      <c r="N41434" s="5"/>
      <c r="O41434" s="10"/>
      <c r="P41434" s="8"/>
    </row>
    <row r="41435" spans="1:16" s="2" customFormat="1" x14ac:dyDescent="0.15">
      <c r="A41435" s="3"/>
      <c r="B41435" s="3"/>
      <c r="J41435" s="3"/>
      <c r="K41435" s="5"/>
      <c r="L41435" s="8"/>
      <c r="N41435" s="5"/>
      <c r="O41435" s="10"/>
      <c r="P41435" s="8"/>
    </row>
    <row r="41436" spans="1:16" s="2" customFormat="1" x14ac:dyDescent="0.15">
      <c r="A41436" s="3"/>
      <c r="B41436" s="3"/>
      <c r="J41436" s="3"/>
      <c r="K41436" s="5"/>
      <c r="L41436" s="8"/>
      <c r="N41436" s="5"/>
      <c r="O41436" s="10"/>
      <c r="P41436" s="8"/>
    </row>
    <row r="41437" spans="1:16" s="2" customFormat="1" x14ac:dyDescent="0.15">
      <c r="A41437" s="3"/>
      <c r="B41437" s="3"/>
      <c r="J41437" s="3"/>
      <c r="K41437" s="5"/>
      <c r="L41437" s="8"/>
      <c r="N41437" s="5"/>
      <c r="O41437" s="10"/>
      <c r="P41437" s="8"/>
    </row>
    <row r="41438" spans="1:16" s="2" customFormat="1" x14ac:dyDescent="0.15">
      <c r="A41438" s="3"/>
      <c r="B41438" s="3"/>
      <c r="J41438" s="3"/>
      <c r="K41438" s="5"/>
      <c r="L41438" s="8"/>
      <c r="N41438" s="5"/>
      <c r="O41438" s="10"/>
      <c r="P41438" s="8"/>
    </row>
    <row r="41439" spans="1:16" s="2" customFormat="1" x14ac:dyDescent="0.15">
      <c r="A41439" s="3"/>
      <c r="B41439" s="3"/>
      <c r="J41439" s="3"/>
      <c r="K41439" s="5"/>
      <c r="L41439" s="8"/>
      <c r="N41439" s="5"/>
      <c r="O41439" s="10"/>
      <c r="P41439" s="8"/>
    </row>
    <row r="41440" spans="1:16" s="2" customFormat="1" x14ac:dyDescent="0.15">
      <c r="A41440" s="3"/>
      <c r="B41440" s="3"/>
      <c r="J41440" s="3"/>
      <c r="K41440" s="5"/>
      <c r="L41440" s="8"/>
      <c r="N41440" s="5"/>
      <c r="O41440" s="10"/>
      <c r="P41440" s="8"/>
    </row>
    <row r="41441" spans="1:16" s="2" customFormat="1" x14ac:dyDescent="0.15">
      <c r="A41441" s="3"/>
      <c r="B41441" s="3"/>
      <c r="J41441" s="3"/>
      <c r="K41441" s="5"/>
      <c r="L41441" s="8"/>
      <c r="N41441" s="5"/>
      <c r="O41441" s="10"/>
      <c r="P41441" s="8"/>
    </row>
    <row r="41442" spans="1:16" s="2" customFormat="1" x14ac:dyDescent="0.15">
      <c r="A41442" s="3"/>
      <c r="B41442" s="3"/>
      <c r="J41442" s="3"/>
      <c r="K41442" s="5"/>
      <c r="L41442" s="8"/>
      <c r="N41442" s="5"/>
      <c r="O41442" s="10"/>
      <c r="P41442" s="8"/>
    </row>
    <row r="41443" spans="1:16" s="2" customFormat="1" x14ac:dyDescent="0.15">
      <c r="A41443" s="3"/>
      <c r="B41443" s="3"/>
      <c r="J41443" s="3"/>
      <c r="K41443" s="5"/>
      <c r="L41443" s="8"/>
      <c r="N41443" s="5"/>
      <c r="O41443" s="10"/>
      <c r="P41443" s="8"/>
    </row>
    <row r="41444" spans="1:16" s="2" customFormat="1" x14ac:dyDescent="0.15">
      <c r="A41444" s="3"/>
      <c r="B41444" s="3"/>
      <c r="J41444" s="3"/>
      <c r="K41444" s="5"/>
      <c r="L41444" s="8"/>
      <c r="N41444" s="5"/>
      <c r="O41444" s="10"/>
      <c r="P41444" s="8"/>
    </row>
    <row r="41445" spans="1:16" s="2" customFormat="1" x14ac:dyDescent="0.15">
      <c r="A41445" s="3"/>
      <c r="B41445" s="3"/>
      <c r="J41445" s="3"/>
      <c r="K41445" s="5"/>
      <c r="L41445" s="8"/>
      <c r="N41445" s="5"/>
      <c r="O41445" s="10"/>
      <c r="P41445" s="8"/>
    </row>
    <row r="41446" spans="1:16" s="2" customFormat="1" x14ac:dyDescent="0.15">
      <c r="A41446" s="3"/>
      <c r="B41446" s="3"/>
      <c r="J41446" s="3"/>
      <c r="K41446" s="5"/>
      <c r="L41446" s="8"/>
      <c r="N41446" s="5"/>
      <c r="O41446" s="10"/>
      <c r="P41446" s="8"/>
    </row>
    <row r="41447" spans="1:16" s="2" customFormat="1" x14ac:dyDescent="0.15">
      <c r="A41447" s="3"/>
      <c r="B41447" s="3"/>
      <c r="J41447" s="3"/>
      <c r="K41447" s="5"/>
      <c r="L41447" s="8"/>
      <c r="N41447" s="5"/>
      <c r="O41447" s="10"/>
      <c r="P41447" s="8"/>
    </row>
    <row r="41448" spans="1:16" s="2" customFormat="1" x14ac:dyDescent="0.15">
      <c r="A41448" s="3"/>
      <c r="B41448" s="3"/>
      <c r="J41448" s="3"/>
      <c r="K41448" s="5"/>
      <c r="L41448" s="8"/>
      <c r="N41448" s="5"/>
      <c r="O41448" s="10"/>
      <c r="P41448" s="8"/>
    </row>
    <row r="41449" spans="1:16" s="2" customFormat="1" x14ac:dyDescent="0.15">
      <c r="A41449" s="3"/>
      <c r="B41449" s="3"/>
      <c r="J41449" s="3"/>
      <c r="K41449" s="5"/>
      <c r="L41449" s="8"/>
      <c r="N41449" s="5"/>
      <c r="O41449" s="10"/>
      <c r="P41449" s="8"/>
    </row>
    <row r="41450" spans="1:16" s="2" customFormat="1" x14ac:dyDescent="0.15">
      <c r="A41450" s="3"/>
      <c r="B41450" s="3"/>
      <c r="J41450" s="3"/>
      <c r="K41450" s="5"/>
      <c r="L41450" s="8"/>
      <c r="N41450" s="5"/>
      <c r="O41450" s="10"/>
      <c r="P41450" s="8"/>
    </row>
    <row r="41451" spans="1:16" s="2" customFormat="1" x14ac:dyDescent="0.15">
      <c r="A41451" s="3"/>
      <c r="B41451" s="3"/>
      <c r="J41451" s="3"/>
      <c r="K41451" s="5"/>
      <c r="L41451" s="8"/>
      <c r="N41451" s="5"/>
      <c r="O41451" s="10"/>
      <c r="P41451" s="8"/>
    </row>
    <row r="41452" spans="1:16" s="2" customFormat="1" x14ac:dyDescent="0.15">
      <c r="A41452" s="3"/>
      <c r="B41452" s="3"/>
      <c r="J41452" s="3"/>
      <c r="K41452" s="5"/>
      <c r="L41452" s="8"/>
      <c r="N41452" s="5"/>
      <c r="O41452" s="10"/>
      <c r="P41452" s="8"/>
    </row>
    <row r="41453" spans="1:16" s="2" customFormat="1" x14ac:dyDescent="0.15">
      <c r="A41453" s="3"/>
      <c r="B41453" s="3"/>
      <c r="J41453" s="3"/>
      <c r="K41453" s="5"/>
      <c r="L41453" s="8"/>
      <c r="N41453" s="5"/>
      <c r="O41453" s="10"/>
      <c r="P41453" s="8"/>
    </row>
    <row r="41454" spans="1:16" s="2" customFormat="1" x14ac:dyDescent="0.15">
      <c r="A41454" s="3"/>
      <c r="B41454" s="3"/>
      <c r="J41454" s="3"/>
      <c r="K41454" s="5"/>
      <c r="L41454" s="8"/>
      <c r="N41454" s="5"/>
      <c r="O41454" s="10"/>
      <c r="P41454" s="8"/>
    </row>
    <row r="41455" spans="1:16" s="2" customFormat="1" x14ac:dyDescent="0.15">
      <c r="A41455" s="3"/>
      <c r="B41455" s="3"/>
      <c r="J41455" s="3"/>
      <c r="K41455" s="5"/>
      <c r="L41455" s="8"/>
      <c r="N41455" s="5"/>
      <c r="O41455" s="10"/>
      <c r="P41455" s="8"/>
    </row>
    <row r="41456" spans="1:16" s="2" customFormat="1" x14ac:dyDescent="0.15">
      <c r="A41456" s="3"/>
      <c r="B41456" s="3"/>
      <c r="J41456" s="3"/>
      <c r="K41456" s="5"/>
      <c r="L41456" s="8"/>
      <c r="N41456" s="5"/>
      <c r="O41456" s="10"/>
      <c r="P41456" s="8"/>
    </row>
    <row r="41457" spans="1:16" s="2" customFormat="1" x14ac:dyDescent="0.15">
      <c r="A41457" s="3"/>
      <c r="B41457" s="3"/>
      <c r="J41457" s="3"/>
      <c r="K41457" s="5"/>
      <c r="L41457" s="8"/>
      <c r="N41457" s="5"/>
      <c r="O41457" s="10"/>
      <c r="P41457" s="8"/>
    </row>
    <row r="41458" spans="1:16" s="2" customFormat="1" x14ac:dyDescent="0.15">
      <c r="A41458" s="3"/>
      <c r="B41458" s="3"/>
      <c r="J41458" s="3"/>
      <c r="K41458" s="5"/>
      <c r="L41458" s="8"/>
      <c r="N41458" s="5"/>
      <c r="O41458" s="10"/>
      <c r="P41458" s="8"/>
    </row>
    <row r="41459" spans="1:16" s="2" customFormat="1" x14ac:dyDescent="0.15">
      <c r="A41459" s="3"/>
      <c r="B41459" s="3"/>
      <c r="J41459" s="3"/>
      <c r="K41459" s="5"/>
      <c r="L41459" s="8"/>
      <c r="N41459" s="5"/>
      <c r="O41459" s="10"/>
      <c r="P41459" s="8"/>
    </row>
    <row r="41460" spans="1:16" s="2" customFormat="1" x14ac:dyDescent="0.15">
      <c r="A41460" s="3"/>
      <c r="B41460" s="3"/>
      <c r="J41460" s="3"/>
      <c r="K41460" s="5"/>
      <c r="L41460" s="8"/>
      <c r="N41460" s="5"/>
      <c r="O41460" s="10"/>
      <c r="P41460" s="8"/>
    </row>
    <row r="41461" spans="1:16" s="2" customFormat="1" x14ac:dyDescent="0.15">
      <c r="A41461" s="3"/>
      <c r="B41461" s="3"/>
      <c r="J41461" s="3"/>
      <c r="K41461" s="5"/>
      <c r="L41461" s="8"/>
      <c r="N41461" s="5"/>
      <c r="O41461" s="10"/>
      <c r="P41461" s="8"/>
    </row>
    <row r="41462" spans="1:16" s="2" customFormat="1" x14ac:dyDescent="0.15">
      <c r="A41462" s="3"/>
      <c r="B41462" s="3"/>
      <c r="J41462" s="3"/>
      <c r="K41462" s="5"/>
      <c r="L41462" s="8"/>
      <c r="N41462" s="5"/>
      <c r="O41462" s="10"/>
      <c r="P41462" s="8"/>
    </row>
    <row r="41463" spans="1:16" s="2" customFormat="1" x14ac:dyDescent="0.15">
      <c r="A41463" s="3"/>
      <c r="B41463" s="3"/>
      <c r="J41463" s="3"/>
      <c r="K41463" s="5"/>
      <c r="L41463" s="8"/>
      <c r="N41463" s="5"/>
      <c r="O41463" s="10"/>
      <c r="P41463" s="8"/>
    </row>
    <row r="41464" spans="1:16" s="2" customFormat="1" x14ac:dyDescent="0.15">
      <c r="A41464" s="3"/>
      <c r="B41464" s="3"/>
      <c r="J41464" s="3"/>
      <c r="K41464" s="5"/>
      <c r="L41464" s="8"/>
      <c r="N41464" s="5"/>
      <c r="O41464" s="10"/>
      <c r="P41464" s="8"/>
    </row>
    <row r="41465" spans="1:16" s="2" customFormat="1" x14ac:dyDescent="0.15">
      <c r="A41465" s="3"/>
      <c r="B41465" s="3"/>
      <c r="J41465" s="3"/>
      <c r="K41465" s="5"/>
      <c r="L41465" s="8"/>
      <c r="N41465" s="5"/>
      <c r="O41465" s="10"/>
      <c r="P41465" s="8"/>
    </row>
    <row r="41466" spans="1:16" s="2" customFormat="1" x14ac:dyDescent="0.15">
      <c r="A41466" s="3"/>
      <c r="B41466" s="3"/>
      <c r="J41466" s="3"/>
      <c r="K41466" s="5"/>
      <c r="L41466" s="8"/>
      <c r="N41466" s="5"/>
      <c r="O41466" s="10"/>
      <c r="P41466" s="8"/>
    </row>
    <row r="41467" spans="1:16" s="2" customFormat="1" x14ac:dyDescent="0.15">
      <c r="A41467" s="3"/>
      <c r="B41467" s="3"/>
      <c r="J41467" s="3"/>
      <c r="K41467" s="5"/>
      <c r="L41467" s="8"/>
      <c r="N41467" s="5"/>
      <c r="O41467" s="10"/>
      <c r="P41467" s="8"/>
    </row>
    <row r="41468" spans="1:16" s="2" customFormat="1" x14ac:dyDescent="0.15">
      <c r="A41468" s="3"/>
      <c r="B41468" s="3"/>
      <c r="J41468" s="3"/>
      <c r="K41468" s="5"/>
      <c r="L41468" s="8"/>
      <c r="N41468" s="5"/>
      <c r="O41468" s="10"/>
      <c r="P41468" s="8"/>
    </row>
    <row r="41469" spans="1:16" s="2" customFormat="1" x14ac:dyDescent="0.15">
      <c r="A41469" s="3"/>
      <c r="B41469" s="3"/>
      <c r="J41469" s="3"/>
      <c r="K41469" s="5"/>
      <c r="L41469" s="8"/>
      <c r="N41469" s="5"/>
      <c r="O41469" s="10"/>
      <c r="P41469" s="8"/>
    </row>
    <row r="41470" spans="1:16" s="2" customFormat="1" x14ac:dyDescent="0.15">
      <c r="A41470" s="3"/>
      <c r="B41470" s="3"/>
      <c r="J41470" s="3"/>
      <c r="K41470" s="5"/>
      <c r="L41470" s="8"/>
      <c r="N41470" s="5"/>
      <c r="O41470" s="10"/>
      <c r="P41470" s="8"/>
    </row>
    <row r="41471" spans="1:16" s="2" customFormat="1" x14ac:dyDescent="0.15">
      <c r="A41471" s="3"/>
      <c r="B41471" s="3"/>
      <c r="J41471" s="3"/>
      <c r="K41471" s="5"/>
      <c r="L41471" s="8"/>
      <c r="N41471" s="5"/>
      <c r="O41471" s="10"/>
      <c r="P41471" s="8"/>
    </row>
    <row r="41472" spans="1:16" s="2" customFormat="1" x14ac:dyDescent="0.15">
      <c r="A41472" s="3"/>
      <c r="B41472" s="3"/>
      <c r="J41472" s="3"/>
      <c r="K41472" s="5"/>
      <c r="L41472" s="8"/>
      <c r="N41472" s="5"/>
      <c r="O41472" s="10"/>
      <c r="P41472" s="8"/>
    </row>
    <row r="41473" spans="1:16" s="2" customFormat="1" x14ac:dyDescent="0.15">
      <c r="A41473" s="3"/>
      <c r="B41473" s="3"/>
      <c r="J41473" s="3"/>
      <c r="K41473" s="5"/>
      <c r="L41473" s="8"/>
      <c r="N41473" s="5"/>
      <c r="O41473" s="10"/>
      <c r="P41473" s="8"/>
    </row>
    <row r="41474" spans="1:16" s="2" customFormat="1" x14ac:dyDescent="0.15">
      <c r="A41474" s="3"/>
      <c r="B41474" s="3"/>
      <c r="J41474" s="3"/>
      <c r="K41474" s="5"/>
      <c r="L41474" s="8"/>
      <c r="N41474" s="5"/>
      <c r="O41474" s="10"/>
      <c r="P41474" s="8"/>
    </row>
    <row r="41475" spans="1:16" s="2" customFormat="1" x14ac:dyDescent="0.15">
      <c r="A41475" s="3"/>
      <c r="B41475" s="3"/>
      <c r="J41475" s="3"/>
      <c r="K41475" s="5"/>
      <c r="L41475" s="8"/>
      <c r="N41475" s="5"/>
      <c r="O41475" s="10"/>
      <c r="P41475" s="8"/>
    </row>
    <row r="41476" spans="1:16" s="2" customFormat="1" x14ac:dyDescent="0.15">
      <c r="A41476" s="3"/>
      <c r="B41476" s="3"/>
      <c r="J41476" s="3"/>
      <c r="K41476" s="5"/>
      <c r="L41476" s="8"/>
      <c r="N41476" s="5"/>
      <c r="O41476" s="10"/>
      <c r="P41476" s="8"/>
    </row>
    <row r="41477" spans="1:16" s="2" customFormat="1" x14ac:dyDescent="0.15">
      <c r="A41477" s="3"/>
      <c r="B41477" s="3"/>
      <c r="J41477" s="3"/>
      <c r="K41477" s="5"/>
      <c r="L41477" s="8"/>
      <c r="N41477" s="5"/>
      <c r="O41477" s="10"/>
      <c r="P41477" s="8"/>
    </row>
    <row r="41478" spans="1:16" s="2" customFormat="1" x14ac:dyDescent="0.15">
      <c r="A41478" s="3"/>
      <c r="B41478" s="3"/>
      <c r="J41478" s="3"/>
      <c r="K41478" s="5"/>
      <c r="L41478" s="8"/>
      <c r="N41478" s="5"/>
      <c r="O41478" s="10"/>
      <c r="P41478" s="8"/>
    </row>
    <row r="41479" spans="1:16" s="2" customFormat="1" x14ac:dyDescent="0.15">
      <c r="A41479" s="3"/>
      <c r="B41479" s="3"/>
      <c r="J41479" s="3"/>
      <c r="K41479" s="5"/>
      <c r="L41479" s="8"/>
      <c r="N41479" s="5"/>
      <c r="O41479" s="10"/>
      <c r="P41479" s="8"/>
    </row>
    <row r="41480" spans="1:16" s="2" customFormat="1" x14ac:dyDescent="0.15">
      <c r="A41480" s="3"/>
      <c r="B41480" s="3"/>
      <c r="J41480" s="3"/>
      <c r="K41480" s="5"/>
      <c r="L41480" s="8"/>
      <c r="N41480" s="5"/>
      <c r="O41480" s="10"/>
      <c r="P41480" s="8"/>
    </row>
    <row r="41481" spans="1:16" s="2" customFormat="1" x14ac:dyDescent="0.15">
      <c r="A41481" s="3"/>
      <c r="B41481" s="3"/>
      <c r="J41481" s="3"/>
      <c r="K41481" s="5"/>
      <c r="L41481" s="8"/>
      <c r="N41481" s="5"/>
      <c r="O41481" s="10"/>
      <c r="P41481" s="8"/>
    </row>
    <row r="41482" spans="1:16" s="2" customFormat="1" x14ac:dyDescent="0.15">
      <c r="A41482" s="3"/>
      <c r="B41482" s="3"/>
      <c r="J41482" s="3"/>
      <c r="K41482" s="5"/>
      <c r="L41482" s="8"/>
      <c r="N41482" s="5"/>
      <c r="O41482" s="10"/>
      <c r="P41482" s="8"/>
    </row>
    <row r="41483" spans="1:16" s="2" customFormat="1" x14ac:dyDescent="0.15">
      <c r="A41483" s="3"/>
      <c r="B41483" s="3"/>
      <c r="J41483" s="3"/>
      <c r="K41483" s="5"/>
      <c r="L41483" s="8"/>
      <c r="N41483" s="5"/>
      <c r="O41483" s="10"/>
      <c r="P41483" s="8"/>
    </row>
    <row r="41484" spans="1:16" s="2" customFormat="1" x14ac:dyDescent="0.15">
      <c r="A41484" s="3"/>
      <c r="B41484" s="3"/>
      <c r="J41484" s="3"/>
      <c r="K41484" s="5"/>
      <c r="L41484" s="8"/>
      <c r="N41484" s="5"/>
      <c r="O41484" s="10"/>
      <c r="P41484" s="8"/>
    </row>
    <row r="41485" spans="1:16" s="2" customFormat="1" x14ac:dyDescent="0.15">
      <c r="A41485" s="3"/>
      <c r="B41485" s="3"/>
      <c r="J41485" s="3"/>
      <c r="K41485" s="5"/>
      <c r="L41485" s="8"/>
      <c r="N41485" s="5"/>
      <c r="O41485" s="10"/>
      <c r="P41485" s="8"/>
    </row>
    <row r="41486" spans="1:16" s="2" customFormat="1" x14ac:dyDescent="0.15">
      <c r="A41486" s="3"/>
      <c r="B41486" s="3"/>
      <c r="J41486" s="3"/>
      <c r="K41486" s="5"/>
      <c r="L41486" s="8"/>
      <c r="N41486" s="5"/>
      <c r="O41486" s="10"/>
      <c r="P41486" s="8"/>
    </row>
    <row r="41487" spans="1:16" s="2" customFormat="1" x14ac:dyDescent="0.15">
      <c r="A41487" s="3"/>
      <c r="B41487" s="3"/>
      <c r="J41487" s="3"/>
      <c r="K41487" s="5"/>
      <c r="L41487" s="8"/>
      <c r="N41487" s="5"/>
      <c r="O41487" s="10"/>
      <c r="P41487" s="8"/>
    </row>
    <row r="41488" spans="1:16" s="2" customFormat="1" x14ac:dyDescent="0.15">
      <c r="A41488" s="3"/>
      <c r="B41488" s="3"/>
      <c r="J41488" s="3"/>
      <c r="K41488" s="5"/>
      <c r="L41488" s="8"/>
      <c r="N41488" s="5"/>
      <c r="O41488" s="10"/>
      <c r="P41488" s="8"/>
    </row>
    <row r="41489" spans="1:16" s="2" customFormat="1" x14ac:dyDescent="0.15">
      <c r="A41489" s="3"/>
      <c r="B41489" s="3"/>
      <c r="J41489" s="3"/>
      <c r="K41489" s="5"/>
      <c r="L41489" s="8"/>
      <c r="N41489" s="5"/>
      <c r="O41489" s="10"/>
      <c r="P41489" s="8"/>
    </row>
    <row r="41490" spans="1:16" s="2" customFormat="1" x14ac:dyDescent="0.15">
      <c r="A41490" s="3"/>
      <c r="B41490" s="3"/>
      <c r="J41490" s="3"/>
      <c r="K41490" s="5"/>
      <c r="L41490" s="8"/>
      <c r="N41490" s="5"/>
      <c r="O41490" s="10"/>
      <c r="P41490" s="8"/>
    </row>
    <row r="41491" spans="1:16" s="2" customFormat="1" x14ac:dyDescent="0.15">
      <c r="A41491" s="3"/>
      <c r="B41491" s="3"/>
      <c r="J41491" s="3"/>
      <c r="K41491" s="5"/>
      <c r="L41491" s="8"/>
      <c r="N41491" s="5"/>
      <c r="O41491" s="10"/>
      <c r="P41491" s="8"/>
    </row>
    <row r="41492" spans="1:16" s="2" customFormat="1" x14ac:dyDescent="0.15">
      <c r="A41492" s="3"/>
      <c r="B41492" s="3"/>
      <c r="J41492" s="3"/>
      <c r="K41492" s="5"/>
      <c r="L41492" s="8"/>
      <c r="N41492" s="5"/>
      <c r="O41492" s="10"/>
      <c r="P41492" s="8"/>
    </row>
    <row r="41493" spans="1:16" s="2" customFormat="1" x14ac:dyDescent="0.15">
      <c r="A41493" s="3"/>
      <c r="B41493" s="3"/>
      <c r="J41493" s="3"/>
      <c r="K41493" s="5"/>
      <c r="L41493" s="8"/>
      <c r="N41493" s="5"/>
      <c r="O41493" s="10"/>
      <c r="P41493" s="8"/>
    </row>
    <row r="41494" spans="1:16" s="2" customFormat="1" x14ac:dyDescent="0.15">
      <c r="A41494" s="3"/>
      <c r="B41494" s="3"/>
      <c r="J41494" s="3"/>
      <c r="K41494" s="5"/>
      <c r="L41494" s="8"/>
      <c r="N41494" s="5"/>
      <c r="O41494" s="10"/>
      <c r="P41494" s="8"/>
    </row>
    <row r="41495" spans="1:16" s="2" customFormat="1" x14ac:dyDescent="0.15">
      <c r="A41495" s="3"/>
      <c r="B41495" s="3"/>
      <c r="J41495" s="3"/>
      <c r="K41495" s="5"/>
      <c r="L41495" s="8"/>
      <c r="N41495" s="5"/>
      <c r="O41495" s="10"/>
      <c r="P41495" s="8"/>
    </row>
    <row r="41496" spans="1:16" s="2" customFormat="1" x14ac:dyDescent="0.15">
      <c r="A41496" s="3"/>
      <c r="B41496" s="3"/>
      <c r="J41496" s="3"/>
      <c r="K41496" s="5"/>
      <c r="L41496" s="8"/>
      <c r="N41496" s="5"/>
      <c r="O41496" s="10"/>
      <c r="P41496" s="8"/>
    </row>
    <row r="41497" spans="1:16" s="2" customFormat="1" x14ac:dyDescent="0.15">
      <c r="A41497" s="3"/>
      <c r="B41497" s="3"/>
      <c r="J41497" s="3"/>
      <c r="K41497" s="5"/>
      <c r="L41497" s="8"/>
      <c r="N41497" s="5"/>
      <c r="O41497" s="10"/>
      <c r="P41497" s="8"/>
    </row>
    <row r="41498" spans="1:16" s="2" customFormat="1" x14ac:dyDescent="0.15">
      <c r="A41498" s="3"/>
      <c r="B41498" s="3"/>
      <c r="J41498" s="3"/>
      <c r="K41498" s="5"/>
      <c r="L41498" s="8"/>
      <c r="N41498" s="5"/>
      <c r="O41498" s="10"/>
      <c r="P41498" s="8"/>
    </row>
    <row r="41499" spans="1:16" s="2" customFormat="1" x14ac:dyDescent="0.15">
      <c r="A41499" s="3"/>
      <c r="B41499" s="3"/>
      <c r="J41499" s="3"/>
      <c r="K41499" s="5"/>
      <c r="L41499" s="8"/>
      <c r="N41499" s="5"/>
      <c r="O41499" s="10"/>
      <c r="P41499" s="8"/>
    </row>
    <row r="41500" spans="1:16" s="2" customFormat="1" x14ac:dyDescent="0.15">
      <c r="A41500" s="3"/>
      <c r="B41500" s="3"/>
      <c r="J41500" s="3"/>
      <c r="K41500" s="5"/>
      <c r="L41500" s="8"/>
      <c r="N41500" s="5"/>
      <c r="O41500" s="10"/>
      <c r="P41500" s="8"/>
    </row>
    <row r="41501" spans="1:16" s="2" customFormat="1" x14ac:dyDescent="0.15">
      <c r="A41501" s="3"/>
      <c r="B41501" s="3"/>
      <c r="J41501" s="3"/>
      <c r="K41501" s="5"/>
      <c r="L41501" s="8"/>
      <c r="N41501" s="5"/>
      <c r="O41501" s="10"/>
      <c r="P41501" s="8"/>
    </row>
    <row r="41502" spans="1:16" s="2" customFormat="1" x14ac:dyDescent="0.15">
      <c r="A41502" s="3"/>
      <c r="B41502" s="3"/>
      <c r="J41502" s="3"/>
      <c r="K41502" s="5"/>
      <c r="L41502" s="8"/>
      <c r="N41502" s="5"/>
      <c r="O41502" s="10"/>
      <c r="P41502" s="8"/>
    </row>
    <row r="41503" spans="1:16" s="2" customFormat="1" x14ac:dyDescent="0.15">
      <c r="A41503" s="3"/>
      <c r="B41503" s="3"/>
      <c r="J41503" s="3"/>
      <c r="K41503" s="5"/>
      <c r="L41503" s="8"/>
      <c r="N41503" s="5"/>
      <c r="O41503" s="10"/>
      <c r="P41503" s="8"/>
    </row>
    <row r="41504" spans="1:16" s="2" customFormat="1" x14ac:dyDescent="0.15">
      <c r="A41504" s="3"/>
      <c r="B41504" s="3"/>
      <c r="J41504" s="3"/>
      <c r="K41504" s="5"/>
      <c r="L41504" s="8"/>
      <c r="N41504" s="5"/>
      <c r="O41504" s="10"/>
      <c r="P41504" s="8"/>
    </row>
    <row r="41505" spans="1:16" s="2" customFormat="1" x14ac:dyDescent="0.15">
      <c r="A41505" s="3"/>
      <c r="B41505" s="3"/>
      <c r="J41505" s="3"/>
      <c r="K41505" s="5"/>
      <c r="L41505" s="8"/>
      <c r="N41505" s="5"/>
      <c r="O41505" s="10"/>
      <c r="P41505" s="8"/>
    </row>
    <row r="41506" spans="1:16" s="2" customFormat="1" x14ac:dyDescent="0.15">
      <c r="A41506" s="3"/>
      <c r="B41506" s="3"/>
      <c r="J41506" s="3"/>
      <c r="K41506" s="5"/>
      <c r="L41506" s="8"/>
      <c r="N41506" s="5"/>
      <c r="O41506" s="10"/>
      <c r="P41506" s="8"/>
    </row>
    <row r="41507" spans="1:16" s="2" customFormat="1" x14ac:dyDescent="0.15">
      <c r="A41507" s="3"/>
      <c r="B41507" s="3"/>
      <c r="J41507" s="3"/>
      <c r="K41507" s="5"/>
      <c r="L41507" s="8"/>
      <c r="N41507" s="5"/>
      <c r="O41507" s="10"/>
      <c r="P41507" s="8"/>
    </row>
    <row r="41508" spans="1:16" s="2" customFormat="1" x14ac:dyDescent="0.15">
      <c r="A41508" s="3"/>
      <c r="B41508" s="3"/>
      <c r="J41508" s="3"/>
      <c r="K41508" s="5"/>
      <c r="L41508" s="8"/>
      <c r="N41508" s="5"/>
      <c r="O41508" s="10"/>
      <c r="P41508" s="8"/>
    </row>
    <row r="41509" spans="1:16" s="2" customFormat="1" x14ac:dyDescent="0.15">
      <c r="A41509" s="3"/>
      <c r="B41509" s="3"/>
      <c r="J41509" s="3"/>
      <c r="K41509" s="5"/>
      <c r="L41509" s="8"/>
      <c r="N41509" s="5"/>
      <c r="O41509" s="10"/>
      <c r="P41509" s="8"/>
    </row>
    <row r="41510" spans="1:16" s="2" customFormat="1" x14ac:dyDescent="0.15">
      <c r="A41510" s="3"/>
      <c r="B41510" s="3"/>
      <c r="J41510" s="3"/>
      <c r="K41510" s="5"/>
      <c r="L41510" s="8"/>
      <c r="N41510" s="5"/>
      <c r="O41510" s="10"/>
      <c r="P41510" s="8"/>
    </row>
    <row r="41511" spans="1:16" s="2" customFormat="1" x14ac:dyDescent="0.15">
      <c r="A41511" s="3"/>
      <c r="B41511" s="3"/>
      <c r="J41511" s="3"/>
      <c r="K41511" s="5"/>
      <c r="L41511" s="8"/>
      <c r="N41511" s="5"/>
      <c r="O41511" s="10"/>
      <c r="P41511" s="8"/>
    </row>
    <row r="41512" spans="1:16" s="2" customFormat="1" x14ac:dyDescent="0.15">
      <c r="A41512" s="3"/>
      <c r="B41512" s="3"/>
      <c r="J41512" s="3"/>
      <c r="K41512" s="5"/>
      <c r="L41512" s="8"/>
      <c r="N41512" s="5"/>
      <c r="O41512" s="10"/>
      <c r="P41512" s="8"/>
    </row>
    <row r="41513" spans="1:16" s="2" customFormat="1" x14ac:dyDescent="0.15">
      <c r="A41513" s="3"/>
      <c r="B41513" s="3"/>
      <c r="J41513" s="3"/>
      <c r="K41513" s="5"/>
      <c r="L41513" s="8"/>
      <c r="N41513" s="5"/>
      <c r="O41513" s="10"/>
      <c r="P41513" s="8"/>
    </row>
    <row r="41514" spans="1:16" s="2" customFormat="1" x14ac:dyDescent="0.15">
      <c r="A41514" s="3"/>
      <c r="B41514" s="3"/>
      <c r="J41514" s="3"/>
      <c r="K41514" s="5"/>
      <c r="L41514" s="8"/>
      <c r="N41514" s="5"/>
      <c r="O41514" s="10"/>
      <c r="P41514" s="8"/>
    </row>
    <row r="41515" spans="1:16" s="2" customFormat="1" x14ac:dyDescent="0.15">
      <c r="A41515" s="3"/>
      <c r="B41515" s="3"/>
      <c r="J41515" s="3"/>
      <c r="K41515" s="5"/>
      <c r="L41515" s="8"/>
      <c r="N41515" s="5"/>
      <c r="O41515" s="10"/>
      <c r="P41515" s="8"/>
    </row>
    <row r="41516" spans="1:16" s="2" customFormat="1" x14ac:dyDescent="0.15">
      <c r="A41516" s="3"/>
      <c r="B41516" s="3"/>
      <c r="J41516" s="3"/>
      <c r="K41516" s="5"/>
      <c r="L41516" s="8"/>
      <c r="N41516" s="5"/>
      <c r="O41516" s="10"/>
      <c r="P41516" s="8"/>
    </row>
    <row r="41517" spans="1:16" s="2" customFormat="1" x14ac:dyDescent="0.15">
      <c r="A41517" s="3"/>
      <c r="B41517" s="3"/>
      <c r="J41517" s="3"/>
      <c r="K41517" s="5"/>
      <c r="L41517" s="8"/>
      <c r="N41517" s="5"/>
      <c r="O41517" s="10"/>
      <c r="P41517" s="8"/>
    </row>
    <row r="41518" spans="1:16" s="2" customFormat="1" x14ac:dyDescent="0.15">
      <c r="A41518" s="3"/>
      <c r="B41518" s="3"/>
      <c r="J41518" s="3"/>
      <c r="K41518" s="5"/>
      <c r="L41518" s="8"/>
      <c r="N41518" s="5"/>
      <c r="O41518" s="10"/>
      <c r="P41518" s="8"/>
    </row>
    <row r="41519" spans="1:16" s="2" customFormat="1" x14ac:dyDescent="0.15">
      <c r="A41519" s="3"/>
      <c r="B41519" s="3"/>
      <c r="J41519" s="3"/>
      <c r="K41519" s="5"/>
      <c r="L41519" s="8"/>
      <c r="N41519" s="5"/>
      <c r="O41519" s="10"/>
      <c r="P41519" s="8"/>
    </row>
    <row r="41520" spans="1:16" s="2" customFormat="1" x14ac:dyDescent="0.15">
      <c r="A41520" s="3"/>
      <c r="B41520" s="3"/>
      <c r="J41520" s="3"/>
      <c r="K41520" s="5"/>
      <c r="L41520" s="8"/>
      <c r="N41520" s="5"/>
      <c r="O41520" s="10"/>
      <c r="P41520" s="8"/>
    </row>
    <row r="41521" spans="1:16" s="2" customFormat="1" x14ac:dyDescent="0.15">
      <c r="A41521" s="3"/>
      <c r="B41521" s="3"/>
      <c r="J41521" s="3"/>
      <c r="K41521" s="5"/>
      <c r="L41521" s="8"/>
      <c r="N41521" s="5"/>
      <c r="O41521" s="10"/>
      <c r="P41521" s="8"/>
    </row>
    <row r="41522" spans="1:16" s="2" customFormat="1" x14ac:dyDescent="0.15">
      <c r="A41522" s="3"/>
      <c r="B41522" s="3"/>
      <c r="J41522" s="3"/>
      <c r="K41522" s="5"/>
      <c r="L41522" s="8"/>
      <c r="N41522" s="5"/>
      <c r="O41522" s="10"/>
      <c r="P41522" s="8"/>
    </row>
    <row r="41523" spans="1:16" s="2" customFormat="1" x14ac:dyDescent="0.15">
      <c r="A41523" s="3"/>
      <c r="B41523" s="3"/>
      <c r="J41523" s="3"/>
      <c r="K41523" s="5"/>
      <c r="L41523" s="8"/>
      <c r="N41523" s="5"/>
      <c r="O41523" s="10"/>
      <c r="P41523" s="8"/>
    </row>
    <row r="41524" spans="1:16" s="2" customFormat="1" x14ac:dyDescent="0.15">
      <c r="A41524" s="3"/>
      <c r="B41524" s="3"/>
      <c r="J41524" s="3"/>
      <c r="K41524" s="5"/>
      <c r="L41524" s="8"/>
      <c r="N41524" s="5"/>
      <c r="O41524" s="10"/>
      <c r="P41524" s="8"/>
    </row>
    <row r="41525" spans="1:16" s="2" customFormat="1" x14ac:dyDescent="0.15">
      <c r="A41525" s="3"/>
      <c r="B41525" s="3"/>
      <c r="J41525" s="3"/>
      <c r="K41525" s="5"/>
      <c r="L41525" s="8"/>
      <c r="N41525" s="5"/>
      <c r="O41525" s="10"/>
      <c r="P41525" s="8"/>
    </row>
    <row r="41526" spans="1:16" s="2" customFormat="1" x14ac:dyDescent="0.15">
      <c r="A41526" s="3"/>
      <c r="B41526" s="3"/>
      <c r="J41526" s="3"/>
      <c r="K41526" s="5"/>
      <c r="L41526" s="8"/>
      <c r="N41526" s="5"/>
      <c r="O41526" s="10"/>
      <c r="P41526" s="8"/>
    </row>
    <row r="41527" spans="1:16" s="2" customFormat="1" x14ac:dyDescent="0.15">
      <c r="A41527" s="3"/>
      <c r="B41527" s="3"/>
      <c r="J41527" s="3"/>
      <c r="K41527" s="5"/>
      <c r="L41527" s="8"/>
      <c r="N41527" s="5"/>
      <c r="O41527" s="10"/>
      <c r="P41527" s="8"/>
    </row>
    <row r="41528" spans="1:16" s="2" customFormat="1" x14ac:dyDescent="0.15">
      <c r="A41528" s="3"/>
      <c r="B41528" s="3"/>
      <c r="J41528" s="3"/>
      <c r="K41528" s="5"/>
      <c r="L41528" s="8"/>
      <c r="N41528" s="5"/>
      <c r="O41528" s="10"/>
      <c r="P41528" s="8"/>
    </row>
    <row r="41529" spans="1:16" s="2" customFormat="1" x14ac:dyDescent="0.15">
      <c r="A41529" s="3"/>
      <c r="B41529" s="3"/>
      <c r="J41529" s="3"/>
      <c r="K41529" s="5"/>
      <c r="L41529" s="8"/>
      <c r="N41529" s="5"/>
      <c r="O41529" s="10"/>
      <c r="P41529" s="8"/>
    </row>
    <row r="41530" spans="1:16" s="2" customFormat="1" x14ac:dyDescent="0.15">
      <c r="A41530" s="3"/>
      <c r="B41530" s="3"/>
      <c r="J41530" s="3"/>
      <c r="K41530" s="5"/>
      <c r="L41530" s="8"/>
      <c r="N41530" s="5"/>
      <c r="O41530" s="10"/>
      <c r="P41530" s="8"/>
    </row>
    <row r="41531" spans="1:16" s="2" customFormat="1" x14ac:dyDescent="0.15">
      <c r="A41531" s="3"/>
      <c r="B41531" s="3"/>
      <c r="J41531" s="3"/>
      <c r="K41531" s="5"/>
      <c r="L41531" s="8"/>
      <c r="N41531" s="5"/>
      <c r="O41531" s="10"/>
      <c r="P41531" s="8"/>
    </row>
    <row r="41532" spans="1:16" s="2" customFormat="1" x14ac:dyDescent="0.15">
      <c r="A41532" s="3"/>
      <c r="B41532" s="3"/>
      <c r="J41532" s="3"/>
      <c r="K41532" s="5"/>
      <c r="L41532" s="8"/>
      <c r="N41532" s="5"/>
      <c r="O41532" s="10"/>
      <c r="P41532" s="8"/>
    </row>
    <row r="41533" spans="1:16" s="2" customFormat="1" x14ac:dyDescent="0.15">
      <c r="A41533" s="3"/>
      <c r="B41533" s="3"/>
      <c r="J41533" s="3"/>
      <c r="K41533" s="5"/>
      <c r="L41533" s="8"/>
      <c r="N41533" s="5"/>
      <c r="O41533" s="10"/>
      <c r="P41533" s="8"/>
    </row>
    <row r="41534" spans="1:16" s="2" customFormat="1" x14ac:dyDescent="0.15">
      <c r="A41534" s="3"/>
      <c r="B41534" s="3"/>
      <c r="J41534" s="3"/>
      <c r="K41534" s="5"/>
      <c r="L41534" s="8"/>
      <c r="N41534" s="5"/>
      <c r="O41534" s="10"/>
      <c r="P41534" s="8"/>
    </row>
    <row r="41535" spans="1:16" s="2" customFormat="1" x14ac:dyDescent="0.15">
      <c r="A41535" s="3"/>
      <c r="B41535" s="3"/>
      <c r="J41535" s="3"/>
      <c r="K41535" s="5"/>
      <c r="L41535" s="8"/>
      <c r="N41535" s="5"/>
      <c r="O41535" s="10"/>
      <c r="P41535" s="8"/>
    </row>
    <row r="41536" spans="1:16" s="2" customFormat="1" x14ac:dyDescent="0.15">
      <c r="A41536" s="3"/>
      <c r="B41536" s="3"/>
      <c r="J41536" s="3"/>
      <c r="K41536" s="5"/>
      <c r="L41536" s="8"/>
      <c r="N41536" s="5"/>
      <c r="O41536" s="10"/>
      <c r="P41536" s="8"/>
    </row>
    <row r="41537" spans="1:16" s="2" customFormat="1" x14ac:dyDescent="0.15">
      <c r="A41537" s="3"/>
      <c r="B41537" s="3"/>
      <c r="J41537" s="3"/>
      <c r="K41537" s="5"/>
      <c r="L41537" s="8"/>
      <c r="N41537" s="5"/>
      <c r="O41537" s="10"/>
      <c r="P41537" s="8"/>
    </row>
    <row r="41538" spans="1:16" s="2" customFormat="1" x14ac:dyDescent="0.15">
      <c r="A41538" s="3"/>
      <c r="B41538" s="3"/>
      <c r="J41538" s="3"/>
      <c r="K41538" s="5"/>
      <c r="L41538" s="8"/>
      <c r="N41538" s="5"/>
      <c r="O41538" s="10"/>
      <c r="P41538" s="8"/>
    </row>
    <row r="41539" spans="1:16" s="2" customFormat="1" x14ac:dyDescent="0.15">
      <c r="A41539" s="3"/>
      <c r="B41539" s="3"/>
      <c r="J41539" s="3"/>
      <c r="K41539" s="5"/>
      <c r="L41539" s="8"/>
      <c r="N41539" s="5"/>
      <c r="O41539" s="10"/>
      <c r="P41539" s="8"/>
    </row>
    <row r="41540" spans="1:16" s="2" customFormat="1" x14ac:dyDescent="0.15">
      <c r="A41540" s="3"/>
      <c r="B41540" s="3"/>
      <c r="J41540" s="3"/>
      <c r="K41540" s="5"/>
      <c r="L41540" s="8"/>
      <c r="N41540" s="5"/>
      <c r="O41540" s="10"/>
      <c r="P41540" s="8"/>
    </row>
    <row r="41541" spans="1:16" s="2" customFormat="1" x14ac:dyDescent="0.15">
      <c r="A41541" s="3"/>
      <c r="B41541" s="3"/>
      <c r="J41541" s="3"/>
      <c r="K41541" s="5"/>
      <c r="L41541" s="8"/>
      <c r="N41541" s="5"/>
      <c r="O41541" s="10"/>
      <c r="P41541" s="8"/>
    </row>
    <row r="41542" spans="1:16" s="2" customFormat="1" x14ac:dyDescent="0.15">
      <c r="A41542" s="3"/>
      <c r="B41542" s="3"/>
      <c r="J41542" s="3"/>
      <c r="K41542" s="5"/>
      <c r="L41542" s="8"/>
      <c r="N41542" s="5"/>
      <c r="O41542" s="10"/>
      <c r="P41542" s="8"/>
    </row>
    <row r="41543" spans="1:16" s="2" customFormat="1" x14ac:dyDescent="0.15">
      <c r="A41543" s="3"/>
      <c r="B41543" s="3"/>
      <c r="J41543" s="3"/>
      <c r="K41543" s="5"/>
      <c r="L41543" s="8"/>
      <c r="N41543" s="5"/>
      <c r="O41543" s="10"/>
      <c r="P41543" s="8"/>
    </row>
    <row r="41544" spans="1:16" s="2" customFormat="1" x14ac:dyDescent="0.15">
      <c r="A41544" s="3"/>
      <c r="B41544" s="3"/>
      <c r="J41544" s="3"/>
      <c r="K41544" s="5"/>
      <c r="L41544" s="8"/>
      <c r="N41544" s="5"/>
      <c r="O41544" s="10"/>
      <c r="P41544" s="8"/>
    </row>
    <row r="41545" spans="1:16" s="2" customFormat="1" x14ac:dyDescent="0.15">
      <c r="A41545" s="3"/>
      <c r="B41545" s="3"/>
      <c r="J41545" s="3"/>
      <c r="K41545" s="5"/>
      <c r="L41545" s="8"/>
      <c r="N41545" s="5"/>
      <c r="O41545" s="10"/>
      <c r="P41545" s="8"/>
    </row>
    <row r="41546" spans="1:16" s="2" customFormat="1" x14ac:dyDescent="0.15">
      <c r="A41546" s="3"/>
      <c r="B41546" s="3"/>
      <c r="J41546" s="3"/>
      <c r="K41546" s="5"/>
      <c r="L41546" s="8"/>
      <c r="N41546" s="5"/>
      <c r="O41546" s="10"/>
      <c r="P41546" s="8"/>
    </row>
    <row r="41547" spans="1:16" s="2" customFormat="1" x14ac:dyDescent="0.15">
      <c r="A41547" s="3"/>
      <c r="B41547" s="3"/>
      <c r="J41547" s="3"/>
      <c r="K41547" s="5"/>
      <c r="L41547" s="8"/>
      <c r="N41547" s="5"/>
      <c r="O41547" s="10"/>
      <c r="P41547" s="8"/>
    </row>
    <row r="41548" spans="1:16" s="2" customFormat="1" x14ac:dyDescent="0.15">
      <c r="A41548" s="3"/>
      <c r="B41548" s="3"/>
      <c r="J41548" s="3"/>
      <c r="K41548" s="5"/>
      <c r="L41548" s="8"/>
      <c r="N41548" s="5"/>
      <c r="O41548" s="10"/>
      <c r="P41548" s="8"/>
    </row>
    <row r="41549" spans="1:16" s="2" customFormat="1" x14ac:dyDescent="0.15">
      <c r="A41549" s="3"/>
      <c r="B41549" s="3"/>
      <c r="J41549" s="3"/>
      <c r="K41549" s="5"/>
      <c r="L41549" s="8"/>
      <c r="N41549" s="5"/>
      <c r="O41549" s="10"/>
      <c r="P41549" s="8"/>
    </row>
    <row r="41550" spans="1:16" s="2" customFormat="1" x14ac:dyDescent="0.15">
      <c r="A41550" s="3"/>
      <c r="B41550" s="3"/>
      <c r="J41550" s="3"/>
      <c r="K41550" s="5"/>
      <c r="L41550" s="8"/>
      <c r="N41550" s="5"/>
      <c r="O41550" s="10"/>
      <c r="P41550" s="8"/>
    </row>
    <row r="41551" spans="1:16" s="2" customFormat="1" x14ac:dyDescent="0.15">
      <c r="A41551" s="3"/>
      <c r="B41551" s="3"/>
      <c r="J41551" s="3"/>
      <c r="K41551" s="5"/>
      <c r="L41551" s="8"/>
      <c r="N41551" s="5"/>
      <c r="O41551" s="10"/>
      <c r="P41551" s="8"/>
    </row>
    <row r="41552" spans="1:16" s="2" customFormat="1" x14ac:dyDescent="0.15">
      <c r="A41552" s="3"/>
      <c r="B41552" s="3"/>
      <c r="J41552" s="3"/>
      <c r="K41552" s="5"/>
      <c r="L41552" s="8"/>
      <c r="N41552" s="5"/>
      <c r="O41552" s="10"/>
      <c r="P41552" s="8"/>
    </row>
    <row r="41553" spans="1:16" s="2" customFormat="1" x14ac:dyDescent="0.15">
      <c r="A41553" s="3"/>
      <c r="B41553" s="3"/>
      <c r="J41553" s="3"/>
      <c r="K41553" s="5"/>
      <c r="L41553" s="8"/>
      <c r="N41553" s="5"/>
      <c r="O41553" s="10"/>
      <c r="P41553" s="8"/>
    </row>
    <row r="41554" spans="1:16" s="2" customFormat="1" x14ac:dyDescent="0.15">
      <c r="A41554" s="3"/>
      <c r="B41554" s="3"/>
      <c r="J41554" s="3"/>
      <c r="K41554" s="5"/>
      <c r="L41554" s="8"/>
      <c r="N41554" s="5"/>
      <c r="O41554" s="10"/>
      <c r="P41554" s="8"/>
    </row>
    <row r="41555" spans="1:16" s="2" customFormat="1" x14ac:dyDescent="0.15">
      <c r="A41555" s="3"/>
      <c r="B41555" s="3"/>
      <c r="J41555" s="3"/>
      <c r="K41555" s="5"/>
      <c r="L41555" s="8"/>
      <c r="N41555" s="5"/>
      <c r="O41555" s="10"/>
      <c r="P41555" s="8"/>
    </row>
    <row r="41556" spans="1:16" s="2" customFormat="1" x14ac:dyDescent="0.15">
      <c r="A41556" s="3"/>
      <c r="B41556" s="3"/>
      <c r="J41556" s="3"/>
      <c r="K41556" s="5"/>
      <c r="L41556" s="8"/>
      <c r="N41556" s="5"/>
      <c r="O41556" s="10"/>
      <c r="P41556" s="8"/>
    </row>
    <row r="41557" spans="1:16" s="2" customFormat="1" x14ac:dyDescent="0.15">
      <c r="A41557" s="3"/>
      <c r="B41557" s="3"/>
      <c r="J41557" s="3"/>
      <c r="K41557" s="5"/>
      <c r="L41557" s="8"/>
      <c r="N41557" s="5"/>
      <c r="O41557" s="10"/>
      <c r="P41557" s="8"/>
    </row>
    <row r="41558" spans="1:16" s="2" customFormat="1" x14ac:dyDescent="0.15">
      <c r="A41558" s="3"/>
      <c r="B41558" s="3"/>
      <c r="J41558" s="3"/>
      <c r="K41558" s="5"/>
      <c r="L41558" s="8"/>
      <c r="N41558" s="5"/>
      <c r="O41558" s="10"/>
      <c r="P41558" s="8"/>
    </row>
    <row r="41559" spans="1:16" s="2" customFormat="1" x14ac:dyDescent="0.15">
      <c r="A41559" s="3"/>
      <c r="B41559" s="3"/>
      <c r="J41559" s="3"/>
      <c r="K41559" s="5"/>
      <c r="L41559" s="8"/>
      <c r="N41559" s="5"/>
      <c r="O41559" s="10"/>
      <c r="P41559" s="8"/>
    </row>
    <row r="41560" spans="1:16" s="2" customFormat="1" x14ac:dyDescent="0.15">
      <c r="A41560" s="3"/>
      <c r="B41560" s="3"/>
      <c r="J41560" s="3"/>
      <c r="K41560" s="5"/>
      <c r="L41560" s="8"/>
      <c r="N41560" s="5"/>
      <c r="O41560" s="10"/>
      <c r="P41560" s="8"/>
    </row>
    <row r="41561" spans="1:16" s="2" customFormat="1" x14ac:dyDescent="0.15">
      <c r="A41561" s="3"/>
      <c r="B41561" s="3"/>
      <c r="J41561" s="3"/>
      <c r="K41561" s="5"/>
      <c r="L41561" s="8"/>
      <c r="N41561" s="5"/>
      <c r="O41561" s="10"/>
      <c r="P41561" s="8"/>
    </row>
    <row r="41562" spans="1:16" s="2" customFormat="1" x14ac:dyDescent="0.15">
      <c r="A41562" s="3"/>
      <c r="B41562" s="3"/>
      <c r="J41562" s="3"/>
      <c r="K41562" s="5"/>
      <c r="L41562" s="8"/>
      <c r="N41562" s="5"/>
      <c r="O41562" s="10"/>
      <c r="P41562" s="8"/>
    </row>
    <row r="41563" spans="1:16" s="2" customFormat="1" x14ac:dyDescent="0.15">
      <c r="A41563" s="3"/>
      <c r="B41563" s="3"/>
      <c r="J41563" s="3"/>
      <c r="K41563" s="5"/>
      <c r="L41563" s="8"/>
      <c r="N41563" s="5"/>
      <c r="O41563" s="10"/>
      <c r="P41563" s="8"/>
    </row>
    <row r="41564" spans="1:16" s="2" customFormat="1" x14ac:dyDescent="0.15">
      <c r="A41564" s="3"/>
      <c r="B41564" s="3"/>
      <c r="J41564" s="3"/>
      <c r="K41564" s="5"/>
      <c r="L41564" s="8"/>
      <c r="N41564" s="5"/>
      <c r="O41564" s="10"/>
      <c r="P41564" s="8"/>
    </row>
    <row r="41565" spans="1:16" s="2" customFormat="1" x14ac:dyDescent="0.15">
      <c r="A41565" s="3"/>
      <c r="B41565" s="3"/>
      <c r="J41565" s="3"/>
      <c r="K41565" s="5"/>
      <c r="L41565" s="8"/>
      <c r="N41565" s="5"/>
      <c r="O41565" s="10"/>
      <c r="P41565" s="8"/>
    </row>
    <row r="41566" spans="1:16" s="2" customFormat="1" x14ac:dyDescent="0.15">
      <c r="A41566" s="3"/>
      <c r="B41566" s="3"/>
      <c r="J41566" s="3"/>
      <c r="K41566" s="5"/>
      <c r="L41566" s="8"/>
      <c r="N41566" s="5"/>
      <c r="O41566" s="10"/>
      <c r="P41566" s="8"/>
    </row>
    <row r="41567" spans="1:16" s="2" customFormat="1" x14ac:dyDescent="0.15">
      <c r="A41567" s="3"/>
      <c r="B41567" s="3"/>
      <c r="J41567" s="3"/>
      <c r="K41567" s="5"/>
      <c r="L41567" s="8"/>
      <c r="N41567" s="5"/>
      <c r="O41567" s="10"/>
      <c r="P41567" s="8"/>
    </row>
    <row r="41568" spans="1:16" s="2" customFormat="1" x14ac:dyDescent="0.15">
      <c r="A41568" s="3"/>
      <c r="B41568" s="3"/>
      <c r="J41568" s="3"/>
      <c r="K41568" s="5"/>
      <c r="L41568" s="8"/>
      <c r="N41568" s="5"/>
      <c r="O41568" s="10"/>
      <c r="P41568" s="8"/>
    </row>
    <row r="41569" spans="1:16" s="2" customFormat="1" x14ac:dyDescent="0.15">
      <c r="A41569" s="3"/>
      <c r="B41569" s="3"/>
      <c r="J41569" s="3"/>
      <c r="K41569" s="5"/>
      <c r="L41569" s="8"/>
      <c r="N41569" s="5"/>
      <c r="O41569" s="10"/>
      <c r="P41569" s="8"/>
    </row>
    <row r="41570" spans="1:16" s="2" customFormat="1" x14ac:dyDescent="0.15">
      <c r="A41570" s="3"/>
      <c r="B41570" s="3"/>
      <c r="J41570" s="3"/>
      <c r="K41570" s="5"/>
      <c r="L41570" s="8"/>
      <c r="N41570" s="5"/>
      <c r="O41570" s="10"/>
      <c r="P41570" s="8"/>
    </row>
    <row r="41571" spans="1:16" s="2" customFormat="1" x14ac:dyDescent="0.15">
      <c r="A41571" s="3"/>
      <c r="B41571" s="3"/>
      <c r="J41571" s="3"/>
      <c r="K41571" s="5"/>
      <c r="L41571" s="8"/>
      <c r="N41571" s="5"/>
      <c r="O41571" s="10"/>
      <c r="P41571" s="8"/>
    </row>
    <row r="41572" spans="1:16" s="2" customFormat="1" x14ac:dyDescent="0.15">
      <c r="A41572" s="3"/>
      <c r="B41572" s="3"/>
      <c r="J41572" s="3"/>
      <c r="K41572" s="5"/>
      <c r="L41572" s="8"/>
      <c r="N41572" s="5"/>
      <c r="O41572" s="10"/>
      <c r="P41572" s="8"/>
    </row>
    <row r="41573" spans="1:16" s="2" customFormat="1" x14ac:dyDescent="0.15">
      <c r="A41573" s="3"/>
      <c r="B41573" s="3"/>
      <c r="J41573" s="3"/>
      <c r="K41573" s="5"/>
      <c r="L41573" s="8"/>
      <c r="N41573" s="5"/>
      <c r="O41573" s="10"/>
      <c r="P41573" s="8"/>
    </row>
    <row r="41574" spans="1:16" s="2" customFormat="1" x14ac:dyDescent="0.15">
      <c r="A41574" s="3"/>
      <c r="B41574" s="3"/>
      <c r="J41574" s="3"/>
      <c r="K41574" s="5"/>
      <c r="L41574" s="8"/>
      <c r="N41574" s="5"/>
      <c r="O41574" s="10"/>
      <c r="P41574" s="8"/>
    </row>
    <row r="41575" spans="1:16" s="2" customFormat="1" x14ac:dyDescent="0.15">
      <c r="A41575" s="3"/>
      <c r="B41575" s="3"/>
      <c r="J41575" s="3"/>
      <c r="K41575" s="5"/>
      <c r="L41575" s="8"/>
      <c r="N41575" s="5"/>
      <c r="O41575" s="10"/>
      <c r="P41575" s="8"/>
    </row>
    <row r="41576" spans="1:16" s="2" customFormat="1" x14ac:dyDescent="0.15">
      <c r="A41576" s="3"/>
      <c r="B41576" s="3"/>
      <c r="J41576" s="3"/>
      <c r="K41576" s="5"/>
      <c r="L41576" s="8"/>
      <c r="N41576" s="5"/>
      <c r="O41576" s="10"/>
      <c r="P41576" s="8"/>
    </row>
    <row r="41577" spans="1:16" s="2" customFormat="1" x14ac:dyDescent="0.15">
      <c r="A41577" s="3"/>
      <c r="B41577" s="3"/>
      <c r="J41577" s="3"/>
      <c r="K41577" s="5"/>
      <c r="L41577" s="8"/>
      <c r="N41577" s="5"/>
      <c r="O41577" s="10"/>
      <c r="P41577" s="8"/>
    </row>
    <row r="41578" spans="1:16" s="2" customFormat="1" x14ac:dyDescent="0.15">
      <c r="A41578" s="3"/>
      <c r="B41578" s="3"/>
      <c r="J41578" s="3"/>
      <c r="K41578" s="5"/>
      <c r="L41578" s="8"/>
      <c r="N41578" s="5"/>
      <c r="O41578" s="10"/>
      <c r="P41578" s="8"/>
    </row>
    <row r="41579" spans="1:16" s="2" customFormat="1" x14ac:dyDescent="0.15">
      <c r="A41579" s="3"/>
      <c r="B41579" s="3"/>
      <c r="J41579" s="3"/>
      <c r="K41579" s="5"/>
      <c r="L41579" s="8"/>
      <c r="N41579" s="5"/>
      <c r="O41579" s="10"/>
      <c r="P41579" s="8"/>
    </row>
    <row r="41580" spans="1:16" s="2" customFormat="1" x14ac:dyDescent="0.15">
      <c r="A41580" s="3"/>
      <c r="B41580" s="3"/>
      <c r="J41580" s="3"/>
      <c r="K41580" s="5"/>
      <c r="L41580" s="8"/>
      <c r="N41580" s="5"/>
      <c r="O41580" s="10"/>
      <c r="P41580" s="8"/>
    </row>
    <row r="41581" spans="1:16" s="2" customFormat="1" x14ac:dyDescent="0.15">
      <c r="A41581" s="3"/>
      <c r="B41581" s="3"/>
      <c r="J41581" s="3"/>
      <c r="K41581" s="5"/>
      <c r="L41581" s="8"/>
      <c r="N41581" s="5"/>
      <c r="O41581" s="10"/>
      <c r="P41581" s="8"/>
    </row>
    <row r="41582" spans="1:16" s="2" customFormat="1" x14ac:dyDescent="0.15">
      <c r="A41582" s="3"/>
      <c r="B41582" s="3"/>
      <c r="J41582" s="3"/>
      <c r="K41582" s="5"/>
      <c r="L41582" s="8"/>
      <c r="N41582" s="5"/>
      <c r="O41582" s="10"/>
      <c r="P41582" s="8"/>
    </row>
    <row r="41583" spans="1:16" s="2" customFormat="1" x14ac:dyDescent="0.15">
      <c r="A41583" s="3"/>
      <c r="B41583" s="3"/>
      <c r="J41583" s="3"/>
      <c r="K41583" s="5"/>
      <c r="L41583" s="8"/>
      <c r="N41583" s="5"/>
      <c r="O41583" s="10"/>
      <c r="P41583" s="8"/>
    </row>
    <row r="41584" spans="1:16" s="2" customFormat="1" x14ac:dyDescent="0.15">
      <c r="A41584" s="3"/>
      <c r="B41584" s="3"/>
      <c r="J41584" s="3"/>
      <c r="K41584" s="5"/>
      <c r="L41584" s="8"/>
      <c r="N41584" s="5"/>
      <c r="O41584" s="10"/>
      <c r="P41584" s="8"/>
    </row>
    <row r="41585" spans="1:16" s="2" customFormat="1" x14ac:dyDescent="0.15">
      <c r="A41585" s="3"/>
      <c r="B41585" s="3"/>
      <c r="J41585" s="3"/>
      <c r="K41585" s="5"/>
      <c r="L41585" s="8"/>
      <c r="N41585" s="5"/>
      <c r="O41585" s="10"/>
      <c r="P41585" s="8"/>
    </row>
    <row r="41586" spans="1:16" s="2" customFormat="1" x14ac:dyDescent="0.15">
      <c r="A41586" s="3"/>
      <c r="B41586" s="3"/>
      <c r="J41586" s="3"/>
      <c r="K41586" s="5"/>
      <c r="L41586" s="8"/>
      <c r="N41586" s="5"/>
      <c r="O41586" s="10"/>
      <c r="P41586" s="8"/>
    </row>
    <row r="41587" spans="1:16" s="2" customFormat="1" x14ac:dyDescent="0.15">
      <c r="A41587" s="3"/>
      <c r="B41587" s="3"/>
      <c r="J41587" s="3"/>
      <c r="K41587" s="5"/>
      <c r="L41587" s="8"/>
      <c r="N41587" s="5"/>
      <c r="O41587" s="10"/>
      <c r="P41587" s="8"/>
    </row>
    <row r="41588" spans="1:16" s="2" customFormat="1" x14ac:dyDescent="0.15">
      <c r="A41588" s="3"/>
      <c r="B41588" s="3"/>
      <c r="J41588" s="3"/>
      <c r="K41588" s="5"/>
      <c r="L41588" s="8"/>
      <c r="N41588" s="5"/>
      <c r="O41588" s="10"/>
      <c r="P41588" s="8"/>
    </row>
    <row r="41589" spans="1:16" s="2" customFormat="1" x14ac:dyDescent="0.15">
      <c r="A41589" s="3"/>
      <c r="B41589" s="3"/>
      <c r="J41589" s="3"/>
      <c r="K41589" s="5"/>
      <c r="L41589" s="8"/>
      <c r="N41589" s="5"/>
      <c r="O41589" s="10"/>
      <c r="P41589" s="8"/>
    </row>
    <row r="41590" spans="1:16" s="2" customFormat="1" x14ac:dyDescent="0.15">
      <c r="A41590" s="3"/>
      <c r="B41590" s="3"/>
      <c r="J41590" s="3"/>
      <c r="K41590" s="5"/>
      <c r="L41590" s="8"/>
      <c r="N41590" s="5"/>
      <c r="O41590" s="10"/>
      <c r="P41590" s="8"/>
    </row>
    <row r="41591" spans="1:16" s="2" customFormat="1" x14ac:dyDescent="0.15">
      <c r="A41591" s="3"/>
      <c r="B41591" s="3"/>
      <c r="J41591" s="3"/>
      <c r="K41591" s="5"/>
      <c r="L41591" s="8"/>
      <c r="N41591" s="5"/>
      <c r="O41591" s="10"/>
      <c r="P41591" s="8"/>
    </row>
    <row r="41592" spans="1:16" s="2" customFormat="1" x14ac:dyDescent="0.15">
      <c r="A41592" s="3"/>
      <c r="B41592" s="3"/>
      <c r="J41592" s="3"/>
      <c r="K41592" s="5"/>
      <c r="L41592" s="8"/>
      <c r="N41592" s="5"/>
      <c r="O41592" s="10"/>
      <c r="P41592" s="8"/>
    </row>
    <row r="41593" spans="1:16" s="2" customFormat="1" x14ac:dyDescent="0.15">
      <c r="A41593" s="3"/>
      <c r="B41593" s="3"/>
      <c r="J41593" s="3"/>
      <c r="K41593" s="5"/>
      <c r="L41593" s="8"/>
      <c r="N41593" s="5"/>
      <c r="O41593" s="10"/>
      <c r="P41593" s="8"/>
    </row>
    <row r="41594" spans="1:16" s="2" customFormat="1" x14ac:dyDescent="0.15">
      <c r="A41594" s="3"/>
      <c r="B41594" s="3"/>
      <c r="J41594" s="3"/>
      <c r="K41594" s="5"/>
      <c r="L41594" s="8"/>
      <c r="N41594" s="5"/>
      <c r="O41594" s="10"/>
      <c r="P41594" s="8"/>
    </row>
    <row r="41595" spans="1:16" s="2" customFormat="1" x14ac:dyDescent="0.15">
      <c r="A41595" s="3"/>
      <c r="B41595" s="3"/>
      <c r="J41595" s="3"/>
      <c r="K41595" s="5"/>
      <c r="L41595" s="8"/>
      <c r="N41595" s="5"/>
      <c r="O41595" s="10"/>
      <c r="P41595" s="8"/>
    </row>
    <row r="41596" spans="1:16" s="2" customFormat="1" x14ac:dyDescent="0.15">
      <c r="A41596" s="3"/>
      <c r="B41596" s="3"/>
      <c r="J41596" s="3"/>
      <c r="K41596" s="5"/>
      <c r="L41596" s="8"/>
      <c r="N41596" s="5"/>
      <c r="O41596" s="10"/>
      <c r="P41596" s="8"/>
    </row>
    <row r="41597" spans="1:16" s="2" customFormat="1" x14ac:dyDescent="0.15">
      <c r="A41597" s="3"/>
      <c r="B41597" s="3"/>
      <c r="J41597" s="3"/>
      <c r="K41597" s="5"/>
      <c r="L41597" s="8"/>
      <c r="N41597" s="5"/>
      <c r="O41597" s="10"/>
      <c r="P41597" s="8"/>
    </row>
    <row r="41598" spans="1:16" s="2" customFormat="1" x14ac:dyDescent="0.15">
      <c r="A41598" s="3"/>
      <c r="B41598" s="3"/>
      <c r="J41598" s="3"/>
      <c r="K41598" s="5"/>
      <c r="L41598" s="8"/>
      <c r="N41598" s="5"/>
      <c r="O41598" s="10"/>
      <c r="P41598" s="8"/>
    </row>
    <row r="41599" spans="1:16" s="2" customFormat="1" x14ac:dyDescent="0.15">
      <c r="A41599" s="3"/>
      <c r="B41599" s="3"/>
      <c r="J41599" s="3"/>
      <c r="K41599" s="5"/>
      <c r="L41599" s="8"/>
      <c r="N41599" s="5"/>
      <c r="O41599" s="10"/>
      <c r="P41599" s="8"/>
    </row>
    <row r="41600" spans="1:16" s="2" customFormat="1" x14ac:dyDescent="0.15">
      <c r="A41600" s="3"/>
      <c r="B41600" s="3"/>
      <c r="J41600" s="3"/>
      <c r="K41600" s="5"/>
      <c r="L41600" s="8"/>
      <c r="N41600" s="5"/>
      <c r="O41600" s="10"/>
      <c r="P41600" s="8"/>
    </row>
    <row r="41601" spans="1:16" s="2" customFormat="1" x14ac:dyDescent="0.15">
      <c r="A41601" s="3"/>
      <c r="B41601" s="3"/>
      <c r="J41601" s="3"/>
      <c r="K41601" s="5"/>
      <c r="L41601" s="8"/>
      <c r="N41601" s="5"/>
      <c r="O41601" s="10"/>
      <c r="P41601" s="8"/>
    </row>
    <row r="41602" spans="1:16" s="2" customFormat="1" x14ac:dyDescent="0.15">
      <c r="A41602" s="3"/>
      <c r="B41602" s="3"/>
      <c r="J41602" s="3"/>
      <c r="K41602" s="5"/>
      <c r="L41602" s="8"/>
      <c r="N41602" s="5"/>
      <c r="O41602" s="10"/>
      <c r="P41602" s="8"/>
    </row>
    <row r="41603" spans="1:16" s="2" customFormat="1" x14ac:dyDescent="0.15">
      <c r="A41603" s="3"/>
      <c r="B41603" s="3"/>
      <c r="J41603" s="3"/>
      <c r="K41603" s="5"/>
      <c r="L41603" s="8"/>
      <c r="N41603" s="5"/>
      <c r="O41603" s="10"/>
      <c r="P41603" s="8"/>
    </row>
    <row r="41604" spans="1:16" s="2" customFormat="1" x14ac:dyDescent="0.15">
      <c r="A41604" s="3"/>
      <c r="B41604" s="3"/>
      <c r="J41604" s="3"/>
      <c r="K41604" s="5"/>
      <c r="L41604" s="8"/>
      <c r="N41604" s="5"/>
      <c r="O41604" s="10"/>
      <c r="P41604" s="8"/>
    </row>
    <row r="41605" spans="1:16" s="2" customFormat="1" x14ac:dyDescent="0.15">
      <c r="A41605" s="3"/>
      <c r="B41605" s="3"/>
      <c r="J41605" s="3"/>
      <c r="K41605" s="5"/>
      <c r="L41605" s="8"/>
      <c r="N41605" s="5"/>
      <c r="O41605" s="10"/>
      <c r="P41605" s="8"/>
    </row>
    <row r="41606" spans="1:16" s="2" customFormat="1" x14ac:dyDescent="0.15">
      <c r="A41606" s="3"/>
      <c r="B41606" s="3"/>
      <c r="J41606" s="3"/>
      <c r="K41606" s="5"/>
      <c r="L41606" s="8"/>
      <c r="N41606" s="5"/>
      <c r="O41606" s="10"/>
      <c r="P41606" s="8"/>
    </row>
    <row r="41607" spans="1:16" s="2" customFormat="1" x14ac:dyDescent="0.15">
      <c r="A41607" s="3"/>
      <c r="B41607" s="3"/>
      <c r="J41607" s="3"/>
      <c r="K41607" s="5"/>
      <c r="L41607" s="8"/>
      <c r="N41607" s="5"/>
      <c r="O41607" s="10"/>
      <c r="P41607" s="8"/>
    </row>
    <row r="41608" spans="1:16" s="2" customFormat="1" x14ac:dyDescent="0.15">
      <c r="A41608" s="3"/>
      <c r="B41608" s="3"/>
      <c r="J41608" s="3"/>
      <c r="K41608" s="5"/>
      <c r="L41608" s="8"/>
      <c r="N41608" s="5"/>
      <c r="O41608" s="10"/>
      <c r="P41608" s="8"/>
    </row>
    <row r="41609" spans="1:16" s="2" customFormat="1" x14ac:dyDescent="0.15">
      <c r="A41609" s="3"/>
      <c r="B41609" s="3"/>
      <c r="J41609" s="3"/>
      <c r="K41609" s="5"/>
      <c r="L41609" s="8"/>
      <c r="N41609" s="5"/>
      <c r="O41609" s="10"/>
      <c r="P41609" s="8"/>
    </row>
    <row r="41610" spans="1:16" s="2" customFormat="1" x14ac:dyDescent="0.15">
      <c r="A41610" s="3"/>
      <c r="B41610" s="3"/>
      <c r="J41610" s="3"/>
      <c r="K41610" s="5"/>
      <c r="L41610" s="8"/>
      <c r="N41610" s="5"/>
      <c r="O41610" s="10"/>
      <c r="P41610" s="8"/>
    </row>
    <row r="41611" spans="1:16" s="2" customFormat="1" x14ac:dyDescent="0.15">
      <c r="A41611" s="3"/>
      <c r="B41611" s="3"/>
      <c r="J41611" s="3"/>
      <c r="K41611" s="5"/>
      <c r="L41611" s="8"/>
      <c r="N41611" s="5"/>
      <c r="O41611" s="10"/>
      <c r="P41611" s="8"/>
    </row>
    <row r="41612" spans="1:16" s="2" customFormat="1" x14ac:dyDescent="0.15">
      <c r="A41612" s="3"/>
      <c r="B41612" s="3"/>
      <c r="J41612" s="3"/>
      <c r="K41612" s="5"/>
      <c r="L41612" s="8"/>
      <c r="N41612" s="5"/>
      <c r="O41612" s="10"/>
      <c r="P41612" s="8"/>
    </row>
    <row r="41613" spans="1:16" s="2" customFormat="1" x14ac:dyDescent="0.15">
      <c r="A41613" s="3"/>
      <c r="B41613" s="3"/>
      <c r="J41613" s="3"/>
      <c r="K41613" s="5"/>
      <c r="L41613" s="8"/>
      <c r="N41613" s="5"/>
      <c r="O41613" s="10"/>
      <c r="P41613" s="8"/>
    </row>
    <row r="41614" spans="1:16" s="2" customFormat="1" x14ac:dyDescent="0.15">
      <c r="A41614" s="3"/>
      <c r="B41614" s="3"/>
      <c r="J41614" s="3"/>
      <c r="K41614" s="5"/>
      <c r="L41614" s="8"/>
      <c r="N41614" s="5"/>
      <c r="O41614" s="10"/>
      <c r="P41614" s="8"/>
    </row>
    <row r="41615" spans="1:16" s="2" customFormat="1" x14ac:dyDescent="0.15">
      <c r="A41615" s="3"/>
      <c r="B41615" s="3"/>
      <c r="J41615" s="3"/>
      <c r="K41615" s="5"/>
      <c r="L41615" s="8"/>
      <c r="N41615" s="5"/>
      <c r="O41615" s="10"/>
      <c r="P41615" s="8"/>
    </row>
    <row r="41616" spans="1:16" s="2" customFormat="1" x14ac:dyDescent="0.15">
      <c r="A41616" s="3"/>
      <c r="B41616" s="3"/>
      <c r="J41616" s="3"/>
      <c r="K41616" s="5"/>
      <c r="L41616" s="8"/>
      <c r="N41616" s="5"/>
      <c r="O41616" s="10"/>
      <c r="P41616" s="8"/>
    </row>
    <row r="41617" spans="1:16" s="2" customFormat="1" x14ac:dyDescent="0.15">
      <c r="A41617" s="3"/>
      <c r="B41617" s="3"/>
      <c r="J41617" s="3"/>
      <c r="K41617" s="5"/>
      <c r="L41617" s="8"/>
      <c r="N41617" s="5"/>
      <c r="O41617" s="10"/>
      <c r="P41617" s="8"/>
    </row>
    <row r="41618" spans="1:16" s="2" customFormat="1" x14ac:dyDescent="0.15">
      <c r="A41618" s="3"/>
      <c r="B41618" s="3"/>
      <c r="J41618" s="3"/>
      <c r="K41618" s="5"/>
      <c r="L41618" s="8"/>
      <c r="N41618" s="5"/>
      <c r="O41618" s="10"/>
      <c r="P41618" s="8"/>
    </row>
    <row r="41619" spans="1:16" s="2" customFormat="1" x14ac:dyDescent="0.15">
      <c r="A41619" s="3"/>
      <c r="B41619" s="3"/>
      <c r="J41619" s="3"/>
      <c r="K41619" s="5"/>
      <c r="L41619" s="8"/>
      <c r="N41619" s="5"/>
      <c r="O41619" s="10"/>
      <c r="P41619" s="8"/>
    </row>
    <row r="41620" spans="1:16" s="2" customFormat="1" x14ac:dyDescent="0.15">
      <c r="A41620" s="3"/>
      <c r="B41620" s="3"/>
      <c r="J41620" s="3"/>
      <c r="K41620" s="5"/>
      <c r="L41620" s="8"/>
      <c r="N41620" s="5"/>
      <c r="O41620" s="10"/>
      <c r="P41620" s="8"/>
    </row>
    <row r="41621" spans="1:16" s="2" customFormat="1" x14ac:dyDescent="0.15">
      <c r="A41621" s="3"/>
      <c r="B41621" s="3"/>
      <c r="J41621" s="3"/>
      <c r="K41621" s="5"/>
      <c r="L41621" s="8"/>
      <c r="N41621" s="5"/>
      <c r="O41621" s="10"/>
      <c r="P41621" s="8"/>
    </row>
    <row r="41622" spans="1:16" s="2" customFormat="1" x14ac:dyDescent="0.15">
      <c r="A41622" s="3"/>
      <c r="B41622" s="3"/>
      <c r="J41622" s="3"/>
      <c r="K41622" s="5"/>
      <c r="L41622" s="8"/>
      <c r="N41622" s="5"/>
      <c r="O41622" s="10"/>
      <c r="P41622" s="8"/>
    </row>
    <row r="41623" spans="1:16" s="2" customFormat="1" x14ac:dyDescent="0.15">
      <c r="A41623" s="3"/>
      <c r="B41623" s="3"/>
      <c r="J41623" s="3"/>
      <c r="K41623" s="5"/>
      <c r="L41623" s="8"/>
      <c r="N41623" s="5"/>
      <c r="O41623" s="10"/>
      <c r="P41623" s="8"/>
    </row>
    <row r="41624" spans="1:16" s="2" customFormat="1" x14ac:dyDescent="0.15">
      <c r="A41624" s="3"/>
      <c r="B41624" s="3"/>
      <c r="J41624" s="3"/>
      <c r="K41624" s="5"/>
      <c r="L41624" s="8"/>
      <c r="N41624" s="5"/>
      <c r="O41624" s="10"/>
      <c r="P41624" s="8"/>
    </row>
    <row r="41625" spans="1:16" s="2" customFormat="1" x14ac:dyDescent="0.15">
      <c r="A41625" s="3"/>
      <c r="B41625" s="3"/>
      <c r="J41625" s="3"/>
      <c r="K41625" s="5"/>
      <c r="L41625" s="8"/>
      <c r="N41625" s="5"/>
      <c r="O41625" s="10"/>
      <c r="P41625" s="8"/>
    </row>
    <row r="41626" spans="1:16" s="2" customFormat="1" x14ac:dyDescent="0.15">
      <c r="A41626" s="3"/>
      <c r="B41626" s="3"/>
      <c r="J41626" s="3"/>
      <c r="K41626" s="5"/>
      <c r="L41626" s="8"/>
      <c r="N41626" s="5"/>
      <c r="O41626" s="10"/>
      <c r="P41626" s="8"/>
    </row>
    <row r="41627" spans="1:16" s="2" customFormat="1" x14ac:dyDescent="0.15">
      <c r="A41627" s="3"/>
      <c r="B41627" s="3"/>
      <c r="J41627" s="3"/>
      <c r="K41627" s="5"/>
      <c r="L41627" s="8"/>
      <c r="N41627" s="5"/>
      <c r="O41627" s="10"/>
      <c r="P41627" s="8"/>
    </row>
    <row r="41628" spans="1:16" s="2" customFormat="1" x14ac:dyDescent="0.15">
      <c r="A41628" s="3"/>
      <c r="B41628" s="3"/>
      <c r="J41628" s="3"/>
      <c r="K41628" s="5"/>
      <c r="L41628" s="8"/>
      <c r="N41628" s="5"/>
      <c r="O41628" s="10"/>
      <c r="P41628" s="8"/>
    </row>
    <row r="41629" spans="1:16" s="2" customFormat="1" x14ac:dyDescent="0.15">
      <c r="A41629" s="3"/>
      <c r="B41629" s="3"/>
      <c r="J41629" s="3"/>
      <c r="K41629" s="5"/>
      <c r="L41629" s="8"/>
      <c r="N41629" s="5"/>
      <c r="O41629" s="10"/>
      <c r="P41629" s="8"/>
    </row>
    <row r="41630" spans="1:16" s="2" customFormat="1" x14ac:dyDescent="0.15">
      <c r="A41630" s="3"/>
      <c r="B41630" s="3"/>
      <c r="J41630" s="3"/>
      <c r="K41630" s="5"/>
      <c r="L41630" s="8"/>
      <c r="N41630" s="5"/>
      <c r="O41630" s="10"/>
      <c r="P41630" s="8"/>
    </row>
    <row r="41631" spans="1:16" s="2" customFormat="1" x14ac:dyDescent="0.15">
      <c r="A41631" s="3"/>
      <c r="B41631" s="3"/>
      <c r="J41631" s="3"/>
      <c r="K41631" s="5"/>
      <c r="L41631" s="8"/>
      <c r="N41631" s="5"/>
      <c r="O41631" s="10"/>
      <c r="P41631" s="8"/>
    </row>
    <row r="41632" spans="1:16" s="2" customFormat="1" x14ac:dyDescent="0.15">
      <c r="A41632" s="3"/>
      <c r="B41632" s="3"/>
      <c r="J41632" s="3"/>
      <c r="K41632" s="5"/>
      <c r="L41632" s="8"/>
      <c r="N41632" s="5"/>
      <c r="O41632" s="10"/>
      <c r="P41632" s="8"/>
    </row>
    <row r="41633" spans="1:16" s="2" customFormat="1" x14ac:dyDescent="0.15">
      <c r="A41633" s="3"/>
      <c r="B41633" s="3"/>
      <c r="J41633" s="3"/>
      <c r="K41633" s="5"/>
      <c r="L41633" s="8"/>
      <c r="N41633" s="5"/>
      <c r="O41633" s="10"/>
      <c r="P41633" s="8"/>
    </row>
    <row r="41634" spans="1:16" s="2" customFormat="1" x14ac:dyDescent="0.15">
      <c r="A41634" s="3"/>
      <c r="B41634" s="3"/>
      <c r="J41634" s="3"/>
      <c r="K41634" s="5"/>
      <c r="L41634" s="8"/>
      <c r="N41634" s="5"/>
      <c r="O41634" s="10"/>
      <c r="P41634" s="8"/>
    </row>
    <row r="41635" spans="1:16" s="2" customFormat="1" x14ac:dyDescent="0.15">
      <c r="A41635" s="3"/>
      <c r="B41635" s="3"/>
      <c r="J41635" s="3"/>
      <c r="K41635" s="5"/>
      <c r="L41635" s="8"/>
      <c r="N41635" s="5"/>
      <c r="O41635" s="10"/>
      <c r="P41635" s="8"/>
    </row>
    <row r="41636" spans="1:16" s="2" customFormat="1" x14ac:dyDescent="0.15">
      <c r="A41636" s="3"/>
      <c r="B41636" s="3"/>
      <c r="J41636" s="3"/>
      <c r="K41636" s="5"/>
      <c r="L41636" s="8"/>
      <c r="N41636" s="5"/>
      <c r="O41636" s="10"/>
      <c r="P41636" s="8"/>
    </row>
    <row r="41637" spans="1:16" s="2" customFormat="1" x14ac:dyDescent="0.15">
      <c r="A41637" s="3"/>
      <c r="B41637" s="3"/>
      <c r="J41637" s="3"/>
      <c r="K41637" s="5"/>
      <c r="L41637" s="8"/>
      <c r="N41637" s="5"/>
      <c r="O41637" s="10"/>
      <c r="P41637" s="8"/>
    </row>
    <row r="41638" spans="1:16" s="2" customFormat="1" x14ac:dyDescent="0.15">
      <c r="A41638" s="3"/>
      <c r="B41638" s="3"/>
      <c r="J41638" s="3"/>
      <c r="K41638" s="5"/>
      <c r="L41638" s="8"/>
      <c r="N41638" s="5"/>
      <c r="O41638" s="10"/>
      <c r="P41638" s="8"/>
    </row>
    <row r="41639" spans="1:16" s="2" customFormat="1" x14ac:dyDescent="0.15">
      <c r="A41639" s="3"/>
      <c r="B41639" s="3"/>
      <c r="J41639" s="3"/>
      <c r="K41639" s="5"/>
      <c r="L41639" s="8"/>
      <c r="N41639" s="5"/>
      <c r="O41639" s="10"/>
      <c r="P41639" s="8"/>
    </row>
    <row r="41640" spans="1:16" s="2" customFormat="1" x14ac:dyDescent="0.15">
      <c r="A41640" s="3"/>
      <c r="B41640" s="3"/>
      <c r="J41640" s="3"/>
      <c r="K41640" s="5"/>
      <c r="L41640" s="8"/>
      <c r="N41640" s="5"/>
      <c r="O41640" s="10"/>
      <c r="P41640" s="8"/>
    </row>
    <row r="41641" spans="1:16" s="2" customFormat="1" x14ac:dyDescent="0.15">
      <c r="A41641" s="3"/>
      <c r="B41641" s="3"/>
      <c r="J41641" s="3"/>
      <c r="K41641" s="5"/>
      <c r="L41641" s="8"/>
      <c r="N41641" s="5"/>
      <c r="O41641" s="10"/>
      <c r="P41641" s="8"/>
    </row>
    <row r="41642" spans="1:16" s="2" customFormat="1" x14ac:dyDescent="0.15">
      <c r="A41642" s="3"/>
      <c r="B41642" s="3"/>
      <c r="J41642" s="3"/>
      <c r="K41642" s="5"/>
      <c r="L41642" s="8"/>
      <c r="N41642" s="5"/>
      <c r="O41642" s="10"/>
      <c r="P41642" s="8"/>
    </row>
    <row r="41643" spans="1:16" s="2" customFormat="1" x14ac:dyDescent="0.15">
      <c r="A41643" s="3"/>
      <c r="B41643" s="3"/>
      <c r="J41643" s="3"/>
      <c r="K41643" s="5"/>
      <c r="L41643" s="8"/>
      <c r="N41643" s="5"/>
      <c r="O41643" s="10"/>
      <c r="P41643" s="8"/>
    </row>
    <row r="41644" spans="1:16" s="2" customFormat="1" x14ac:dyDescent="0.15">
      <c r="A41644" s="3"/>
      <c r="B41644" s="3"/>
      <c r="J41644" s="3"/>
      <c r="K41644" s="5"/>
      <c r="L41644" s="8"/>
      <c r="N41644" s="5"/>
      <c r="O41644" s="10"/>
      <c r="P41644" s="8"/>
    </row>
    <row r="41645" spans="1:16" s="2" customFormat="1" x14ac:dyDescent="0.15">
      <c r="A41645" s="3"/>
      <c r="B41645" s="3"/>
      <c r="J41645" s="3"/>
      <c r="K41645" s="5"/>
      <c r="L41645" s="8"/>
      <c r="N41645" s="5"/>
      <c r="O41645" s="10"/>
      <c r="P41645" s="8"/>
    </row>
    <row r="41646" spans="1:16" s="2" customFormat="1" x14ac:dyDescent="0.15">
      <c r="A41646" s="3"/>
      <c r="B41646" s="3"/>
      <c r="J41646" s="3"/>
      <c r="K41646" s="5"/>
      <c r="L41646" s="8"/>
      <c r="N41646" s="5"/>
      <c r="O41646" s="10"/>
      <c r="P41646" s="8"/>
    </row>
    <row r="41647" spans="1:16" s="2" customFormat="1" x14ac:dyDescent="0.15">
      <c r="A41647" s="3"/>
      <c r="B41647" s="3"/>
      <c r="J41647" s="3"/>
      <c r="K41647" s="5"/>
      <c r="L41647" s="8"/>
      <c r="N41647" s="5"/>
      <c r="O41647" s="10"/>
      <c r="P41647" s="8"/>
    </row>
    <row r="41648" spans="1:16" s="2" customFormat="1" x14ac:dyDescent="0.15">
      <c r="A41648" s="3"/>
      <c r="B41648" s="3"/>
      <c r="J41648" s="3"/>
      <c r="K41648" s="5"/>
      <c r="L41648" s="8"/>
      <c r="N41648" s="5"/>
      <c r="O41648" s="10"/>
      <c r="P41648" s="8"/>
    </row>
    <row r="41649" spans="1:16" s="2" customFormat="1" x14ac:dyDescent="0.15">
      <c r="A41649" s="3"/>
      <c r="B41649" s="3"/>
      <c r="J41649" s="3"/>
      <c r="K41649" s="5"/>
      <c r="L41649" s="8"/>
      <c r="N41649" s="5"/>
      <c r="O41649" s="10"/>
      <c r="P41649" s="8"/>
    </row>
    <row r="41650" spans="1:16" s="2" customFormat="1" x14ac:dyDescent="0.15">
      <c r="A41650" s="3"/>
      <c r="B41650" s="3"/>
      <c r="J41650" s="3"/>
      <c r="K41650" s="5"/>
      <c r="L41650" s="8"/>
      <c r="N41650" s="5"/>
      <c r="O41650" s="10"/>
      <c r="P41650" s="8"/>
    </row>
    <row r="41651" spans="1:16" s="2" customFormat="1" x14ac:dyDescent="0.15">
      <c r="A41651" s="3"/>
      <c r="B41651" s="3"/>
      <c r="J41651" s="3"/>
      <c r="K41651" s="5"/>
      <c r="L41651" s="8"/>
      <c r="N41651" s="5"/>
      <c r="O41651" s="10"/>
      <c r="P41651" s="8"/>
    </row>
    <row r="41652" spans="1:16" s="2" customFormat="1" x14ac:dyDescent="0.15">
      <c r="A41652" s="3"/>
      <c r="B41652" s="3"/>
      <c r="J41652" s="3"/>
      <c r="K41652" s="5"/>
      <c r="L41652" s="8"/>
      <c r="N41652" s="5"/>
      <c r="O41652" s="10"/>
      <c r="P41652" s="8"/>
    </row>
    <row r="41653" spans="1:16" s="2" customFormat="1" x14ac:dyDescent="0.15">
      <c r="A41653" s="3"/>
      <c r="B41653" s="3"/>
      <c r="J41653" s="3"/>
      <c r="K41653" s="5"/>
      <c r="L41653" s="8"/>
      <c r="N41653" s="5"/>
      <c r="O41653" s="10"/>
      <c r="P41653" s="8"/>
    </row>
    <row r="41654" spans="1:16" s="2" customFormat="1" x14ac:dyDescent="0.15">
      <c r="A41654" s="3"/>
      <c r="B41654" s="3"/>
      <c r="J41654" s="3"/>
      <c r="K41654" s="5"/>
      <c r="L41654" s="8"/>
      <c r="N41654" s="5"/>
      <c r="O41654" s="10"/>
      <c r="P41654" s="8"/>
    </row>
    <row r="41655" spans="1:16" s="2" customFormat="1" x14ac:dyDescent="0.15">
      <c r="A41655" s="3"/>
      <c r="B41655" s="3"/>
      <c r="J41655" s="3"/>
      <c r="K41655" s="5"/>
      <c r="L41655" s="8"/>
      <c r="N41655" s="5"/>
      <c r="O41655" s="10"/>
      <c r="P41655" s="8"/>
    </row>
    <row r="41656" spans="1:16" s="2" customFormat="1" x14ac:dyDescent="0.15">
      <c r="A41656" s="3"/>
      <c r="B41656" s="3"/>
      <c r="J41656" s="3"/>
      <c r="K41656" s="5"/>
      <c r="L41656" s="8"/>
      <c r="N41656" s="5"/>
      <c r="O41656" s="10"/>
      <c r="P41656" s="8"/>
    </row>
    <row r="41657" spans="1:16" s="2" customFormat="1" x14ac:dyDescent="0.15">
      <c r="A41657" s="3"/>
      <c r="B41657" s="3"/>
      <c r="J41657" s="3"/>
      <c r="K41657" s="5"/>
      <c r="L41657" s="8"/>
      <c r="N41657" s="5"/>
      <c r="O41657" s="10"/>
      <c r="P41657" s="8"/>
    </row>
    <row r="41658" spans="1:16" s="2" customFormat="1" x14ac:dyDescent="0.15">
      <c r="A41658" s="3"/>
      <c r="B41658" s="3"/>
      <c r="J41658" s="3"/>
      <c r="K41658" s="5"/>
      <c r="L41658" s="8"/>
      <c r="N41658" s="5"/>
      <c r="O41658" s="10"/>
      <c r="P41658" s="8"/>
    </row>
    <row r="41659" spans="1:16" s="2" customFormat="1" x14ac:dyDescent="0.15">
      <c r="A41659" s="3"/>
      <c r="B41659" s="3"/>
      <c r="J41659" s="3"/>
      <c r="K41659" s="5"/>
      <c r="L41659" s="8"/>
      <c r="N41659" s="5"/>
      <c r="O41659" s="10"/>
      <c r="P41659" s="8"/>
    </row>
    <row r="41660" spans="1:16" s="2" customFormat="1" x14ac:dyDescent="0.15">
      <c r="A41660" s="3"/>
      <c r="B41660" s="3"/>
      <c r="J41660" s="3"/>
      <c r="K41660" s="5"/>
      <c r="L41660" s="8"/>
      <c r="N41660" s="5"/>
      <c r="O41660" s="10"/>
      <c r="P41660" s="8"/>
    </row>
    <row r="41661" spans="1:16" s="2" customFormat="1" x14ac:dyDescent="0.15">
      <c r="A41661" s="3"/>
      <c r="B41661" s="3"/>
      <c r="J41661" s="3"/>
      <c r="K41661" s="5"/>
      <c r="L41661" s="8"/>
      <c r="N41661" s="5"/>
      <c r="O41661" s="10"/>
      <c r="P41661" s="8"/>
    </row>
    <row r="41662" spans="1:16" s="2" customFormat="1" x14ac:dyDescent="0.15">
      <c r="A41662" s="3"/>
      <c r="B41662" s="3"/>
      <c r="J41662" s="3"/>
      <c r="K41662" s="5"/>
      <c r="L41662" s="8"/>
      <c r="N41662" s="5"/>
      <c r="O41662" s="10"/>
      <c r="P41662" s="8"/>
    </row>
    <row r="41663" spans="1:16" s="2" customFormat="1" x14ac:dyDescent="0.15">
      <c r="A41663" s="3"/>
      <c r="B41663" s="3"/>
      <c r="J41663" s="3"/>
      <c r="K41663" s="5"/>
      <c r="L41663" s="8"/>
      <c r="N41663" s="5"/>
      <c r="O41663" s="10"/>
      <c r="P41663" s="8"/>
    </row>
    <row r="41664" spans="1:16" s="2" customFormat="1" x14ac:dyDescent="0.15">
      <c r="A41664" s="3"/>
      <c r="B41664" s="3"/>
      <c r="J41664" s="3"/>
      <c r="K41664" s="5"/>
      <c r="L41664" s="8"/>
      <c r="N41664" s="5"/>
      <c r="O41664" s="10"/>
      <c r="P41664" s="8"/>
    </row>
    <row r="41665" spans="1:16" s="2" customFormat="1" x14ac:dyDescent="0.15">
      <c r="A41665" s="3"/>
      <c r="B41665" s="3"/>
      <c r="J41665" s="3"/>
      <c r="K41665" s="5"/>
      <c r="L41665" s="8"/>
      <c r="N41665" s="5"/>
      <c r="O41665" s="10"/>
      <c r="P41665" s="8"/>
    </row>
    <row r="41666" spans="1:16" s="2" customFormat="1" x14ac:dyDescent="0.15">
      <c r="A41666" s="3"/>
      <c r="B41666" s="3"/>
      <c r="J41666" s="3"/>
      <c r="K41666" s="5"/>
      <c r="L41666" s="8"/>
      <c r="N41666" s="5"/>
      <c r="O41666" s="10"/>
      <c r="P41666" s="8"/>
    </row>
    <row r="41667" spans="1:16" s="2" customFormat="1" x14ac:dyDescent="0.15">
      <c r="A41667" s="3"/>
      <c r="B41667" s="3"/>
      <c r="J41667" s="3"/>
      <c r="K41667" s="5"/>
      <c r="L41667" s="8"/>
      <c r="N41667" s="5"/>
      <c r="O41667" s="10"/>
      <c r="P41667" s="8"/>
    </row>
    <row r="41668" spans="1:16" s="2" customFormat="1" x14ac:dyDescent="0.15">
      <c r="A41668" s="3"/>
      <c r="B41668" s="3"/>
      <c r="J41668" s="3"/>
      <c r="K41668" s="5"/>
      <c r="L41668" s="8"/>
      <c r="N41668" s="5"/>
      <c r="O41668" s="10"/>
      <c r="P41668" s="8"/>
    </row>
    <row r="41669" spans="1:16" s="2" customFormat="1" x14ac:dyDescent="0.15">
      <c r="A41669" s="3"/>
      <c r="B41669" s="3"/>
      <c r="J41669" s="3"/>
      <c r="K41669" s="5"/>
      <c r="L41669" s="8"/>
      <c r="N41669" s="5"/>
      <c r="O41669" s="10"/>
      <c r="P41669" s="8"/>
    </row>
    <row r="41670" spans="1:16" s="2" customFormat="1" x14ac:dyDescent="0.15">
      <c r="A41670" s="3"/>
      <c r="B41670" s="3"/>
      <c r="J41670" s="3"/>
      <c r="K41670" s="5"/>
      <c r="L41670" s="8"/>
      <c r="N41670" s="5"/>
      <c r="O41670" s="10"/>
      <c r="P41670" s="8"/>
    </row>
    <row r="41671" spans="1:16" s="2" customFormat="1" x14ac:dyDescent="0.15">
      <c r="A41671" s="3"/>
      <c r="B41671" s="3"/>
      <c r="J41671" s="3"/>
      <c r="K41671" s="5"/>
      <c r="L41671" s="8"/>
      <c r="N41671" s="5"/>
      <c r="O41671" s="10"/>
      <c r="P41671" s="8"/>
    </row>
    <row r="41672" spans="1:16" s="2" customFormat="1" x14ac:dyDescent="0.15">
      <c r="A41672" s="3"/>
      <c r="B41672" s="3"/>
      <c r="J41672" s="3"/>
      <c r="K41672" s="5"/>
      <c r="L41672" s="8"/>
      <c r="N41672" s="5"/>
      <c r="O41672" s="10"/>
      <c r="P41672" s="8"/>
    </row>
    <row r="41673" spans="1:16" s="2" customFormat="1" x14ac:dyDescent="0.15">
      <c r="A41673" s="3"/>
      <c r="B41673" s="3"/>
      <c r="J41673" s="3"/>
      <c r="K41673" s="5"/>
      <c r="L41673" s="8"/>
      <c r="N41673" s="5"/>
      <c r="O41673" s="10"/>
      <c r="P41673" s="8"/>
    </row>
    <row r="41674" spans="1:16" s="2" customFormat="1" x14ac:dyDescent="0.15">
      <c r="A41674" s="3"/>
      <c r="B41674" s="3"/>
      <c r="J41674" s="3"/>
      <c r="K41674" s="5"/>
      <c r="L41674" s="8"/>
      <c r="N41674" s="5"/>
      <c r="O41674" s="10"/>
      <c r="P41674" s="8"/>
    </row>
    <row r="41675" spans="1:16" s="2" customFormat="1" x14ac:dyDescent="0.15">
      <c r="A41675" s="3"/>
      <c r="B41675" s="3"/>
      <c r="J41675" s="3"/>
      <c r="K41675" s="5"/>
      <c r="L41675" s="8"/>
      <c r="N41675" s="5"/>
      <c r="O41675" s="10"/>
      <c r="P41675" s="8"/>
    </row>
    <row r="41676" spans="1:16" s="2" customFormat="1" x14ac:dyDescent="0.15">
      <c r="A41676" s="3"/>
      <c r="B41676" s="3"/>
      <c r="J41676" s="3"/>
      <c r="K41676" s="5"/>
      <c r="L41676" s="8"/>
      <c r="N41676" s="5"/>
      <c r="O41676" s="10"/>
      <c r="P41676" s="8"/>
    </row>
    <row r="41677" spans="1:16" s="2" customFormat="1" x14ac:dyDescent="0.15">
      <c r="A41677" s="3"/>
      <c r="B41677" s="3"/>
      <c r="J41677" s="3"/>
      <c r="K41677" s="5"/>
      <c r="L41677" s="8"/>
      <c r="N41677" s="5"/>
      <c r="O41677" s="10"/>
      <c r="P41677" s="8"/>
    </row>
    <row r="41678" spans="1:16" s="2" customFormat="1" x14ac:dyDescent="0.15">
      <c r="A41678" s="3"/>
      <c r="B41678" s="3"/>
      <c r="J41678" s="3"/>
      <c r="K41678" s="5"/>
      <c r="L41678" s="8"/>
      <c r="N41678" s="5"/>
      <c r="O41678" s="10"/>
      <c r="P41678" s="8"/>
    </row>
    <row r="41679" spans="1:16" s="2" customFormat="1" x14ac:dyDescent="0.15">
      <c r="A41679" s="3"/>
      <c r="B41679" s="3"/>
      <c r="J41679" s="3"/>
      <c r="K41679" s="5"/>
      <c r="L41679" s="8"/>
      <c r="N41679" s="5"/>
      <c r="O41679" s="10"/>
      <c r="P41679" s="8"/>
    </row>
    <row r="41680" spans="1:16" s="2" customFormat="1" x14ac:dyDescent="0.15">
      <c r="A41680" s="3"/>
      <c r="B41680" s="3"/>
      <c r="J41680" s="3"/>
      <c r="K41680" s="5"/>
      <c r="L41680" s="8"/>
      <c r="N41680" s="5"/>
      <c r="O41680" s="10"/>
      <c r="P41680" s="8"/>
    </row>
    <row r="41681" spans="1:16" s="2" customFormat="1" x14ac:dyDescent="0.15">
      <c r="A41681" s="3"/>
      <c r="B41681" s="3"/>
      <c r="J41681" s="3"/>
      <c r="K41681" s="5"/>
      <c r="L41681" s="8"/>
      <c r="N41681" s="5"/>
      <c r="O41681" s="10"/>
      <c r="P41681" s="8"/>
    </row>
    <row r="41682" spans="1:16" s="2" customFormat="1" x14ac:dyDescent="0.15">
      <c r="A41682" s="3"/>
      <c r="B41682" s="3"/>
      <c r="J41682" s="3"/>
      <c r="K41682" s="5"/>
      <c r="L41682" s="8"/>
      <c r="N41682" s="5"/>
      <c r="O41682" s="10"/>
      <c r="P41682" s="8"/>
    </row>
    <row r="41683" spans="1:16" s="2" customFormat="1" x14ac:dyDescent="0.15">
      <c r="A41683" s="3"/>
      <c r="B41683" s="3"/>
      <c r="J41683" s="3"/>
      <c r="K41683" s="5"/>
      <c r="L41683" s="8"/>
      <c r="N41683" s="5"/>
      <c r="O41683" s="10"/>
      <c r="P41683" s="8"/>
    </row>
    <row r="41684" spans="1:16" s="2" customFormat="1" x14ac:dyDescent="0.15">
      <c r="A41684" s="3"/>
      <c r="B41684" s="3"/>
      <c r="J41684" s="3"/>
      <c r="K41684" s="5"/>
      <c r="L41684" s="8"/>
      <c r="N41684" s="5"/>
      <c r="O41684" s="10"/>
      <c r="P41684" s="8"/>
    </row>
    <row r="41685" spans="1:16" s="2" customFormat="1" x14ac:dyDescent="0.15">
      <c r="A41685" s="3"/>
      <c r="B41685" s="3"/>
      <c r="J41685" s="3"/>
      <c r="K41685" s="5"/>
      <c r="L41685" s="8"/>
      <c r="N41685" s="5"/>
      <c r="O41685" s="10"/>
      <c r="P41685" s="8"/>
    </row>
    <row r="41686" spans="1:16" s="2" customFormat="1" x14ac:dyDescent="0.15">
      <c r="A41686" s="3"/>
      <c r="B41686" s="3"/>
      <c r="J41686" s="3"/>
      <c r="K41686" s="5"/>
      <c r="L41686" s="8"/>
      <c r="N41686" s="5"/>
      <c r="O41686" s="10"/>
      <c r="P41686" s="8"/>
    </row>
    <row r="41687" spans="1:16" s="2" customFormat="1" x14ac:dyDescent="0.15">
      <c r="A41687" s="3"/>
      <c r="B41687" s="3"/>
      <c r="J41687" s="3"/>
      <c r="K41687" s="5"/>
      <c r="L41687" s="8"/>
      <c r="N41687" s="5"/>
      <c r="O41687" s="10"/>
      <c r="P41687" s="8"/>
    </row>
    <row r="41688" spans="1:16" s="2" customFormat="1" x14ac:dyDescent="0.15">
      <c r="A41688" s="3"/>
      <c r="B41688" s="3"/>
      <c r="J41688" s="3"/>
      <c r="K41688" s="5"/>
      <c r="L41688" s="8"/>
      <c r="N41688" s="5"/>
      <c r="O41688" s="10"/>
      <c r="P41688" s="8"/>
    </row>
    <row r="41689" spans="1:16" s="2" customFormat="1" x14ac:dyDescent="0.15">
      <c r="A41689" s="3"/>
      <c r="B41689" s="3"/>
      <c r="J41689" s="3"/>
      <c r="K41689" s="5"/>
      <c r="L41689" s="8"/>
      <c r="N41689" s="5"/>
      <c r="O41689" s="10"/>
      <c r="P41689" s="8"/>
    </row>
    <row r="41690" spans="1:16" s="2" customFormat="1" x14ac:dyDescent="0.15">
      <c r="A41690" s="3"/>
      <c r="B41690" s="3"/>
      <c r="J41690" s="3"/>
      <c r="K41690" s="5"/>
      <c r="L41690" s="8"/>
      <c r="N41690" s="5"/>
      <c r="O41690" s="10"/>
      <c r="P41690" s="8"/>
    </row>
    <row r="41691" spans="1:16" s="2" customFormat="1" x14ac:dyDescent="0.15">
      <c r="A41691" s="3"/>
      <c r="B41691" s="3"/>
      <c r="J41691" s="3"/>
      <c r="K41691" s="5"/>
      <c r="L41691" s="8"/>
      <c r="N41691" s="5"/>
      <c r="O41691" s="10"/>
      <c r="P41691" s="8"/>
    </row>
    <row r="41692" spans="1:16" s="2" customFormat="1" x14ac:dyDescent="0.15">
      <c r="A41692" s="3"/>
      <c r="B41692" s="3"/>
      <c r="J41692" s="3"/>
      <c r="K41692" s="5"/>
      <c r="L41692" s="8"/>
      <c r="N41692" s="5"/>
      <c r="O41692" s="10"/>
      <c r="P41692" s="8"/>
    </row>
    <row r="41693" spans="1:16" s="2" customFormat="1" x14ac:dyDescent="0.15">
      <c r="A41693" s="3"/>
      <c r="B41693" s="3"/>
      <c r="J41693" s="3"/>
      <c r="K41693" s="5"/>
      <c r="L41693" s="8"/>
      <c r="N41693" s="5"/>
      <c r="O41693" s="10"/>
      <c r="P41693" s="8"/>
    </row>
    <row r="41694" spans="1:16" s="2" customFormat="1" x14ac:dyDescent="0.15">
      <c r="A41694" s="3"/>
      <c r="B41694" s="3"/>
      <c r="J41694" s="3"/>
      <c r="K41694" s="5"/>
      <c r="L41694" s="8"/>
      <c r="N41694" s="5"/>
      <c r="O41694" s="10"/>
      <c r="P41694" s="8"/>
    </row>
    <row r="41695" spans="1:16" s="2" customFormat="1" x14ac:dyDescent="0.15">
      <c r="A41695" s="3"/>
      <c r="B41695" s="3"/>
      <c r="J41695" s="3"/>
      <c r="K41695" s="5"/>
      <c r="L41695" s="8"/>
      <c r="N41695" s="5"/>
      <c r="O41695" s="10"/>
      <c r="P41695" s="8"/>
    </row>
    <row r="41696" spans="1:16" s="2" customFormat="1" x14ac:dyDescent="0.15">
      <c r="A41696" s="3"/>
      <c r="B41696" s="3"/>
      <c r="J41696" s="3"/>
      <c r="K41696" s="5"/>
      <c r="L41696" s="8"/>
      <c r="N41696" s="5"/>
      <c r="O41696" s="10"/>
      <c r="P41696" s="8"/>
    </row>
    <row r="41697" spans="1:16" s="2" customFormat="1" x14ac:dyDescent="0.15">
      <c r="A41697" s="3"/>
      <c r="B41697" s="3"/>
      <c r="J41697" s="3"/>
      <c r="K41697" s="5"/>
      <c r="L41697" s="8"/>
      <c r="N41697" s="5"/>
      <c r="O41697" s="10"/>
      <c r="P41697" s="8"/>
    </row>
    <row r="41698" spans="1:16" s="2" customFormat="1" x14ac:dyDescent="0.15">
      <c r="A41698" s="3"/>
      <c r="B41698" s="3"/>
      <c r="J41698" s="3"/>
      <c r="K41698" s="5"/>
      <c r="L41698" s="8"/>
      <c r="N41698" s="5"/>
      <c r="O41698" s="10"/>
      <c r="P41698" s="8"/>
    </row>
    <row r="41699" spans="1:16" s="2" customFormat="1" x14ac:dyDescent="0.15">
      <c r="A41699" s="3"/>
      <c r="B41699" s="3"/>
      <c r="J41699" s="3"/>
      <c r="K41699" s="5"/>
      <c r="L41699" s="8"/>
      <c r="N41699" s="5"/>
      <c r="O41699" s="10"/>
      <c r="P41699" s="8"/>
    </row>
    <row r="41700" spans="1:16" s="2" customFormat="1" x14ac:dyDescent="0.15">
      <c r="A41700" s="3"/>
      <c r="B41700" s="3"/>
      <c r="J41700" s="3"/>
      <c r="K41700" s="5"/>
      <c r="L41700" s="8"/>
      <c r="N41700" s="5"/>
      <c r="O41700" s="10"/>
      <c r="P41700" s="8"/>
    </row>
    <row r="41701" spans="1:16" s="2" customFormat="1" x14ac:dyDescent="0.15">
      <c r="A41701" s="3"/>
      <c r="B41701" s="3"/>
      <c r="J41701" s="3"/>
      <c r="K41701" s="5"/>
      <c r="L41701" s="8"/>
      <c r="N41701" s="5"/>
      <c r="O41701" s="10"/>
      <c r="P41701" s="8"/>
    </row>
    <row r="41702" spans="1:16" s="2" customFormat="1" x14ac:dyDescent="0.15">
      <c r="A41702" s="3"/>
      <c r="B41702" s="3"/>
      <c r="J41702" s="3"/>
      <c r="K41702" s="5"/>
      <c r="L41702" s="8"/>
      <c r="N41702" s="5"/>
      <c r="O41702" s="10"/>
      <c r="P41702" s="8"/>
    </row>
    <row r="41703" spans="1:16" s="2" customFormat="1" x14ac:dyDescent="0.15">
      <c r="A41703" s="3"/>
      <c r="B41703" s="3"/>
      <c r="J41703" s="3"/>
      <c r="K41703" s="5"/>
      <c r="L41703" s="8"/>
      <c r="N41703" s="5"/>
      <c r="O41703" s="10"/>
      <c r="P41703" s="8"/>
    </row>
    <row r="41704" spans="1:16" s="2" customFormat="1" x14ac:dyDescent="0.15">
      <c r="A41704" s="3"/>
      <c r="B41704" s="3"/>
      <c r="J41704" s="3"/>
      <c r="K41704" s="5"/>
      <c r="L41704" s="8"/>
      <c r="N41704" s="5"/>
      <c r="O41704" s="10"/>
      <c r="P41704" s="8"/>
    </row>
    <row r="41705" spans="1:16" s="2" customFormat="1" x14ac:dyDescent="0.15">
      <c r="A41705" s="3"/>
      <c r="B41705" s="3"/>
      <c r="J41705" s="3"/>
      <c r="K41705" s="5"/>
      <c r="L41705" s="8"/>
      <c r="N41705" s="5"/>
      <c r="O41705" s="10"/>
      <c r="P41705" s="8"/>
    </row>
    <row r="41706" spans="1:16" s="2" customFormat="1" x14ac:dyDescent="0.15">
      <c r="A41706" s="3"/>
      <c r="B41706" s="3"/>
      <c r="J41706" s="3"/>
      <c r="K41706" s="5"/>
      <c r="L41706" s="8"/>
      <c r="N41706" s="5"/>
      <c r="O41706" s="10"/>
      <c r="P41706" s="8"/>
    </row>
    <row r="41707" spans="1:16" s="2" customFormat="1" x14ac:dyDescent="0.15">
      <c r="A41707" s="3"/>
      <c r="B41707" s="3"/>
      <c r="J41707" s="3"/>
      <c r="K41707" s="5"/>
      <c r="L41707" s="8"/>
      <c r="N41707" s="5"/>
      <c r="O41707" s="10"/>
      <c r="P41707" s="8"/>
    </row>
    <row r="41708" spans="1:16" s="2" customFormat="1" x14ac:dyDescent="0.15">
      <c r="A41708" s="3"/>
      <c r="B41708" s="3"/>
      <c r="J41708" s="3"/>
      <c r="K41708" s="5"/>
      <c r="L41708" s="8"/>
      <c r="N41708" s="5"/>
      <c r="O41708" s="10"/>
      <c r="P41708" s="8"/>
    </row>
    <row r="41709" spans="1:16" s="2" customFormat="1" x14ac:dyDescent="0.15">
      <c r="A41709" s="3"/>
      <c r="B41709" s="3"/>
      <c r="J41709" s="3"/>
      <c r="K41709" s="5"/>
      <c r="L41709" s="8"/>
      <c r="N41709" s="5"/>
      <c r="O41709" s="10"/>
      <c r="P41709" s="8"/>
    </row>
    <row r="41710" spans="1:16" s="2" customFormat="1" x14ac:dyDescent="0.15">
      <c r="A41710" s="3"/>
      <c r="B41710" s="3"/>
      <c r="J41710" s="3"/>
      <c r="K41710" s="5"/>
      <c r="L41710" s="8"/>
      <c r="N41710" s="5"/>
      <c r="O41710" s="10"/>
      <c r="P41710" s="8"/>
    </row>
    <row r="41711" spans="1:16" s="2" customFormat="1" x14ac:dyDescent="0.15">
      <c r="A41711" s="3"/>
      <c r="B41711" s="3"/>
      <c r="J41711" s="3"/>
      <c r="K41711" s="5"/>
      <c r="L41711" s="8"/>
      <c r="N41711" s="5"/>
      <c r="O41711" s="10"/>
      <c r="P41711" s="8"/>
    </row>
    <row r="41712" spans="1:16" s="2" customFormat="1" x14ac:dyDescent="0.15">
      <c r="A41712" s="3"/>
      <c r="B41712" s="3"/>
      <c r="J41712" s="3"/>
      <c r="K41712" s="5"/>
      <c r="L41712" s="8"/>
      <c r="N41712" s="5"/>
      <c r="O41712" s="10"/>
      <c r="P41712" s="8"/>
    </row>
    <row r="41713" spans="1:16" s="2" customFormat="1" x14ac:dyDescent="0.15">
      <c r="A41713" s="3"/>
      <c r="B41713" s="3"/>
      <c r="J41713" s="3"/>
      <c r="K41713" s="5"/>
      <c r="L41713" s="8"/>
      <c r="N41713" s="5"/>
      <c r="O41713" s="10"/>
      <c r="P41713" s="8"/>
    </row>
    <row r="41714" spans="1:16" s="2" customFormat="1" x14ac:dyDescent="0.15">
      <c r="A41714" s="3"/>
      <c r="B41714" s="3"/>
      <c r="J41714" s="3"/>
      <c r="K41714" s="5"/>
      <c r="L41714" s="8"/>
      <c r="N41714" s="5"/>
      <c r="O41714" s="10"/>
      <c r="P41714" s="8"/>
    </row>
    <row r="41715" spans="1:16" s="2" customFormat="1" x14ac:dyDescent="0.15">
      <c r="A41715" s="3"/>
      <c r="B41715" s="3"/>
      <c r="J41715" s="3"/>
      <c r="K41715" s="5"/>
      <c r="L41715" s="8"/>
      <c r="N41715" s="5"/>
      <c r="O41715" s="10"/>
      <c r="P41715" s="8"/>
    </row>
    <row r="41716" spans="1:16" s="2" customFormat="1" x14ac:dyDescent="0.15">
      <c r="A41716" s="3"/>
      <c r="B41716" s="3"/>
      <c r="J41716" s="3"/>
      <c r="K41716" s="5"/>
      <c r="L41716" s="8"/>
      <c r="N41716" s="5"/>
      <c r="O41716" s="10"/>
      <c r="P41716" s="8"/>
    </row>
    <row r="41717" spans="1:16" s="2" customFormat="1" x14ac:dyDescent="0.15">
      <c r="A41717" s="3"/>
      <c r="B41717" s="3"/>
      <c r="J41717" s="3"/>
      <c r="K41717" s="5"/>
      <c r="L41717" s="8"/>
      <c r="N41717" s="5"/>
      <c r="O41717" s="10"/>
      <c r="P41717" s="8"/>
    </row>
    <row r="41718" spans="1:16" s="2" customFormat="1" x14ac:dyDescent="0.15">
      <c r="A41718" s="3"/>
      <c r="B41718" s="3"/>
      <c r="J41718" s="3"/>
      <c r="K41718" s="5"/>
      <c r="L41718" s="8"/>
      <c r="N41718" s="5"/>
      <c r="O41718" s="10"/>
      <c r="P41718" s="8"/>
    </row>
    <row r="41719" spans="1:16" s="2" customFormat="1" x14ac:dyDescent="0.15">
      <c r="A41719" s="3"/>
      <c r="B41719" s="3"/>
      <c r="J41719" s="3"/>
      <c r="K41719" s="5"/>
      <c r="L41719" s="8"/>
      <c r="N41719" s="5"/>
      <c r="O41719" s="10"/>
      <c r="P41719" s="8"/>
    </row>
    <row r="41720" spans="1:16" s="2" customFormat="1" x14ac:dyDescent="0.15">
      <c r="A41720" s="3"/>
      <c r="B41720" s="3"/>
      <c r="J41720" s="3"/>
      <c r="K41720" s="5"/>
      <c r="L41720" s="8"/>
      <c r="N41720" s="5"/>
      <c r="O41720" s="10"/>
      <c r="P41720" s="8"/>
    </row>
    <row r="41721" spans="1:16" s="2" customFormat="1" x14ac:dyDescent="0.15">
      <c r="A41721" s="3"/>
      <c r="B41721" s="3"/>
      <c r="J41721" s="3"/>
      <c r="K41721" s="5"/>
      <c r="L41721" s="8"/>
      <c r="N41721" s="5"/>
      <c r="O41721" s="10"/>
      <c r="P41721" s="8"/>
    </row>
    <row r="41722" spans="1:16" s="2" customFormat="1" x14ac:dyDescent="0.15">
      <c r="A41722" s="3"/>
      <c r="B41722" s="3"/>
      <c r="J41722" s="3"/>
      <c r="K41722" s="5"/>
      <c r="L41722" s="8"/>
      <c r="N41722" s="5"/>
      <c r="O41722" s="10"/>
      <c r="P41722" s="8"/>
    </row>
    <row r="41723" spans="1:16" s="2" customFormat="1" x14ac:dyDescent="0.15">
      <c r="A41723" s="3"/>
      <c r="B41723" s="3"/>
      <c r="J41723" s="3"/>
      <c r="K41723" s="5"/>
      <c r="L41723" s="8"/>
      <c r="N41723" s="5"/>
      <c r="O41723" s="10"/>
      <c r="P41723" s="8"/>
    </row>
    <row r="41724" spans="1:16" s="2" customFormat="1" x14ac:dyDescent="0.15">
      <c r="A41724" s="3"/>
      <c r="B41724" s="3"/>
      <c r="J41724" s="3"/>
      <c r="K41724" s="5"/>
      <c r="L41724" s="8"/>
      <c r="N41724" s="5"/>
      <c r="O41724" s="10"/>
      <c r="P41724" s="8"/>
    </row>
    <row r="41725" spans="1:16" s="2" customFormat="1" x14ac:dyDescent="0.15">
      <c r="A41725" s="3"/>
      <c r="B41725" s="3"/>
      <c r="J41725" s="3"/>
      <c r="K41725" s="5"/>
      <c r="L41725" s="8"/>
      <c r="N41725" s="5"/>
      <c r="O41725" s="10"/>
      <c r="P41725" s="8"/>
    </row>
    <row r="41726" spans="1:16" s="2" customFormat="1" x14ac:dyDescent="0.15">
      <c r="A41726" s="3"/>
      <c r="B41726" s="3"/>
      <c r="J41726" s="3"/>
      <c r="K41726" s="5"/>
      <c r="L41726" s="8"/>
      <c r="N41726" s="5"/>
      <c r="O41726" s="10"/>
      <c r="P41726" s="8"/>
    </row>
    <row r="41727" spans="1:16" s="2" customFormat="1" x14ac:dyDescent="0.15">
      <c r="A41727" s="3"/>
      <c r="B41727" s="3"/>
      <c r="J41727" s="3"/>
      <c r="K41727" s="5"/>
      <c r="L41727" s="8"/>
      <c r="N41727" s="5"/>
      <c r="O41727" s="10"/>
      <c r="P41727" s="8"/>
    </row>
    <row r="41728" spans="1:16" s="2" customFormat="1" x14ac:dyDescent="0.15">
      <c r="A41728" s="3"/>
      <c r="B41728" s="3"/>
      <c r="J41728" s="3"/>
      <c r="K41728" s="5"/>
      <c r="L41728" s="8"/>
      <c r="N41728" s="5"/>
      <c r="O41728" s="10"/>
      <c r="P41728" s="8"/>
    </row>
    <row r="41729" spans="1:16" s="2" customFormat="1" x14ac:dyDescent="0.15">
      <c r="A41729" s="3"/>
      <c r="B41729" s="3"/>
      <c r="J41729" s="3"/>
      <c r="K41729" s="5"/>
      <c r="L41729" s="8"/>
      <c r="N41729" s="5"/>
      <c r="O41729" s="10"/>
      <c r="P41729" s="8"/>
    </row>
    <row r="41730" spans="1:16" s="2" customFormat="1" x14ac:dyDescent="0.15">
      <c r="A41730" s="3"/>
      <c r="B41730" s="3"/>
      <c r="J41730" s="3"/>
      <c r="K41730" s="5"/>
      <c r="L41730" s="8"/>
      <c r="N41730" s="5"/>
      <c r="O41730" s="10"/>
      <c r="P41730" s="8"/>
    </row>
    <row r="41731" spans="1:16" s="2" customFormat="1" x14ac:dyDescent="0.15">
      <c r="A41731" s="3"/>
      <c r="B41731" s="3"/>
      <c r="J41731" s="3"/>
      <c r="K41731" s="5"/>
      <c r="L41731" s="8"/>
      <c r="N41731" s="5"/>
      <c r="O41731" s="10"/>
      <c r="P41731" s="8"/>
    </row>
    <row r="41732" spans="1:16" s="2" customFormat="1" x14ac:dyDescent="0.15">
      <c r="A41732" s="3"/>
      <c r="B41732" s="3"/>
      <c r="J41732" s="3"/>
      <c r="K41732" s="5"/>
      <c r="L41732" s="8"/>
      <c r="N41732" s="5"/>
      <c r="O41732" s="10"/>
      <c r="P41732" s="8"/>
    </row>
    <row r="41733" spans="1:16" s="2" customFormat="1" x14ac:dyDescent="0.15">
      <c r="A41733" s="3"/>
      <c r="B41733" s="3"/>
      <c r="J41733" s="3"/>
      <c r="K41733" s="5"/>
      <c r="L41733" s="8"/>
      <c r="N41733" s="5"/>
      <c r="O41733" s="10"/>
      <c r="P41733" s="8"/>
    </row>
    <row r="41734" spans="1:16" s="2" customFormat="1" x14ac:dyDescent="0.15">
      <c r="A41734" s="3"/>
      <c r="B41734" s="3"/>
      <c r="J41734" s="3"/>
      <c r="K41734" s="5"/>
      <c r="L41734" s="8"/>
      <c r="N41734" s="5"/>
      <c r="O41734" s="10"/>
      <c r="P41734" s="8"/>
    </row>
    <row r="41735" spans="1:16" s="2" customFormat="1" x14ac:dyDescent="0.15">
      <c r="A41735" s="3"/>
      <c r="B41735" s="3"/>
      <c r="J41735" s="3"/>
      <c r="K41735" s="5"/>
      <c r="L41735" s="8"/>
      <c r="N41735" s="5"/>
      <c r="O41735" s="10"/>
      <c r="P41735" s="8"/>
    </row>
    <row r="41736" spans="1:16" s="2" customFormat="1" x14ac:dyDescent="0.15">
      <c r="A41736" s="3"/>
      <c r="B41736" s="3"/>
      <c r="J41736" s="3"/>
      <c r="K41736" s="5"/>
      <c r="L41736" s="8"/>
      <c r="N41736" s="5"/>
      <c r="O41736" s="10"/>
      <c r="P41736" s="8"/>
    </row>
    <row r="41737" spans="1:16" s="2" customFormat="1" x14ac:dyDescent="0.15">
      <c r="A41737" s="3"/>
      <c r="B41737" s="3"/>
      <c r="J41737" s="3"/>
      <c r="K41737" s="5"/>
      <c r="L41737" s="8"/>
      <c r="N41737" s="5"/>
      <c r="O41737" s="10"/>
      <c r="P41737" s="8"/>
    </row>
    <row r="41738" spans="1:16" s="2" customFormat="1" x14ac:dyDescent="0.15">
      <c r="A41738" s="3"/>
      <c r="B41738" s="3"/>
      <c r="J41738" s="3"/>
      <c r="K41738" s="5"/>
      <c r="L41738" s="8"/>
      <c r="N41738" s="5"/>
      <c r="O41738" s="10"/>
      <c r="P41738" s="8"/>
    </row>
    <row r="41739" spans="1:16" s="2" customFormat="1" x14ac:dyDescent="0.15">
      <c r="A41739" s="3"/>
      <c r="B41739" s="3"/>
      <c r="J41739" s="3"/>
      <c r="K41739" s="5"/>
      <c r="L41739" s="8"/>
      <c r="N41739" s="5"/>
      <c r="O41739" s="10"/>
      <c r="P41739" s="8"/>
    </row>
    <row r="41740" spans="1:16" s="2" customFormat="1" x14ac:dyDescent="0.15">
      <c r="A41740" s="3"/>
      <c r="B41740" s="3"/>
      <c r="J41740" s="3"/>
      <c r="K41740" s="5"/>
      <c r="L41740" s="8"/>
      <c r="N41740" s="5"/>
      <c r="O41740" s="10"/>
      <c r="P41740" s="8"/>
    </row>
    <row r="41741" spans="1:16" s="2" customFormat="1" x14ac:dyDescent="0.15">
      <c r="A41741" s="3"/>
      <c r="B41741" s="3"/>
      <c r="J41741" s="3"/>
      <c r="K41741" s="5"/>
      <c r="L41741" s="8"/>
      <c r="N41741" s="5"/>
      <c r="O41741" s="10"/>
      <c r="P41741" s="8"/>
    </row>
    <row r="41742" spans="1:16" s="2" customFormat="1" x14ac:dyDescent="0.15">
      <c r="A41742" s="3"/>
      <c r="B41742" s="3"/>
      <c r="J41742" s="3"/>
      <c r="K41742" s="5"/>
      <c r="L41742" s="8"/>
      <c r="N41742" s="5"/>
      <c r="O41742" s="10"/>
      <c r="P41742" s="8"/>
    </row>
    <row r="41743" spans="1:16" s="2" customFormat="1" x14ac:dyDescent="0.15">
      <c r="A41743" s="3"/>
      <c r="B41743" s="3"/>
      <c r="J41743" s="3"/>
      <c r="K41743" s="5"/>
      <c r="L41743" s="8"/>
      <c r="N41743" s="5"/>
      <c r="O41743" s="10"/>
      <c r="P41743" s="8"/>
    </row>
    <row r="41744" spans="1:16" s="2" customFormat="1" x14ac:dyDescent="0.15">
      <c r="A41744" s="3"/>
      <c r="B41744" s="3"/>
      <c r="J41744" s="3"/>
      <c r="K41744" s="5"/>
      <c r="L41744" s="8"/>
      <c r="N41744" s="5"/>
      <c r="O41744" s="10"/>
      <c r="P41744" s="8"/>
    </row>
    <row r="41745" spans="1:16" s="2" customFormat="1" x14ac:dyDescent="0.15">
      <c r="A41745" s="3"/>
      <c r="B41745" s="3"/>
      <c r="J41745" s="3"/>
      <c r="K41745" s="5"/>
      <c r="L41745" s="8"/>
      <c r="N41745" s="5"/>
      <c r="O41745" s="10"/>
      <c r="P41745" s="8"/>
    </row>
    <row r="41746" spans="1:16" s="2" customFormat="1" x14ac:dyDescent="0.15">
      <c r="A41746" s="3"/>
      <c r="B41746" s="3"/>
      <c r="J41746" s="3"/>
      <c r="K41746" s="5"/>
      <c r="L41746" s="8"/>
      <c r="N41746" s="5"/>
      <c r="O41746" s="10"/>
      <c r="P41746" s="8"/>
    </row>
    <row r="41747" spans="1:16" s="2" customFormat="1" x14ac:dyDescent="0.15">
      <c r="A41747" s="3"/>
      <c r="B41747" s="3"/>
      <c r="J41747" s="3"/>
      <c r="K41747" s="5"/>
      <c r="L41747" s="8"/>
      <c r="N41747" s="5"/>
      <c r="O41747" s="10"/>
      <c r="P41747" s="8"/>
    </row>
    <row r="41748" spans="1:16" s="2" customFormat="1" x14ac:dyDescent="0.15">
      <c r="A41748" s="3"/>
      <c r="B41748" s="3"/>
      <c r="J41748" s="3"/>
      <c r="K41748" s="5"/>
      <c r="L41748" s="8"/>
      <c r="N41748" s="5"/>
      <c r="O41748" s="10"/>
      <c r="P41748" s="8"/>
    </row>
    <row r="41749" spans="1:16" s="2" customFormat="1" x14ac:dyDescent="0.15">
      <c r="A41749" s="3"/>
      <c r="B41749" s="3"/>
      <c r="J41749" s="3"/>
      <c r="K41749" s="5"/>
      <c r="L41749" s="8"/>
      <c r="N41749" s="5"/>
      <c r="O41749" s="10"/>
      <c r="P41749" s="8"/>
    </row>
    <row r="41750" spans="1:16" s="2" customFormat="1" x14ac:dyDescent="0.15">
      <c r="A41750" s="3"/>
      <c r="B41750" s="3"/>
      <c r="J41750" s="3"/>
      <c r="K41750" s="5"/>
      <c r="L41750" s="8"/>
      <c r="N41750" s="5"/>
      <c r="O41750" s="10"/>
      <c r="P41750" s="8"/>
    </row>
    <row r="41751" spans="1:16" s="2" customFormat="1" x14ac:dyDescent="0.15">
      <c r="A41751" s="3"/>
      <c r="B41751" s="3"/>
      <c r="J41751" s="3"/>
      <c r="K41751" s="5"/>
      <c r="L41751" s="8"/>
      <c r="N41751" s="5"/>
      <c r="O41751" s="10"/>
      <c r="P41751" s="8"/>
    </row>
    <row r="41752" spans="1:16" s="2" customFormat="1" x14ac:dyDescent="0.15">
      <c r="A41752" s="3"/>
      <c r="B41752" s="3"/>
      <c r="J41752" s="3"/>
      <c r="K41752" s="5"/>
      <c r="L41752" s="8"/>
      <c r="N41752" s="5"/>
      <c r="O41752" s="10"/>
      <c r="P41752" s="8"/>
    </row>
    <row r="41753" spans="1:16" s="2" customFormat="1" x14ac:dyDescent="0.15">
      <c r="A41753" s="3"/>
      <c r="B41753" s="3"/>
      <c r="J41753" s="3"/>
      <c r="K41753" s="5"/>
      <c r="L41753" s="8"/>
      <c r="N41753" s="5"/>
      <c r="O41753" s="10"/>
      <c r="P41753" s="8"/>
    </row>
    <row r="41754" spans="1:16" s="2" customFormat="1" x14ac:dyDescent="0.15">
      <c r="A41754" s="3"/>
      <c r="B41754" s="3"/>
      <c r="J41754" s="3"/>
      <c r="K41754" s="5"/>
      <c r="L41754" s="8"/>
      <c r="N41754" s="5"/>
      <c r="O41754" s="10"/>
      <c r="P41754" s="8"/>
    </row>
    <row r="41755" spans="1:16" s="2" customFormat="1" x14ac:dyDescent="0.15">
      <c r="A41755" s="3"/>
      <c r="B41755" s="3"/>
      <c r="J41755" s="3"/>
      <c r="K41755" s="5"/>
      <c r="L41755" s="8"/>
      <c r="N41755" s="5"/>
      <c r="O41755" s="10"/>
      <c r="P41755" s="8"/>
    </row>
    <row r="41756" spans="1:16" s="2" customFormat="1" x14ac:dyDescent="0.15">
      <c r="A41756" s="3"/>
      <c r="B41756" s="3"/>
      <c r="J41756" s="3"/>
      <c r="K41756" s="5"/>
      <c r="L41756" s="8"/>
      <c r="N41756" s="5"/>
      <c r="O41756" s="10"/>
      <c r="P41756" s="8"/>
    </row>
    <row r="41757" spans="1:16" s="2" customFormat="1" x14ac:dyDescent="0.15">
      <c r="A41757" s="3"/>
      <c r="B41757" s="3"/>
      <c r="J41757" s="3"/>
      <c r="K41757" s="5"/>
      <c r="L41757" s="8"/>
      <c r="N41757" s="5"/>
      <c r="O41757" s="10"/>
      <c r="P41757" s="8"/>
    </row>
    <row r="41758" spans="1:16" s="2" customFormat="1" x14ac:dyDescent="0.15">
      <c r="A41758" s="3"/>
      <c r="B41758" s="3"/>
      <c r="J41758" s="3"/>
      <c r="K41758" s="5"/>
      <c r="L41758" s="8"/>
      <c r="N41758" s="5"/>
      <c r="O41758" s="10"/>
      <c r="P41758" s="8"/>
    </row>
    <row r="41759" spans="1:16" s="2" customFormat="1" x14ac:dyDescent="0.15">
      <c r="A41759" s="3"/>
      <c r="B41759" s="3"/>
      <c r="J41759" s="3"/>
      <c r="K41759" s="5"/>
      <c r="L41759" s="8"/>
      <c r="N41759" s="5"/>
      <c r="O41759" s="10"/>
      <c r="P41759" s="8"/>
    </row>
    <row r="41760" spans="1:16" s="2" customFormat="1" x14ac:dyDescent="0.15">
      <c r="A41760" s="3"/>
      <c r="B41760" s="3"/>
      <c r="J41760" s="3"/>
      <c r="K41760" s="5"/>
      <c r="L41760" s="8"/>
      <c r="N41760" s="5"/>
      <c r="O41760" s="10"/>
      <c r="P41760" s="8"/>
    </row>
    <row r="41761" spans="1:16" s="2" customFormat="1" x14ac:dyDescent="0.15">
      <c r="A41761" s="3"/>
      <c r="B41761" s="3"/>
      <c r="J41761" s="3"/>
      <c r="K41761" s="5"/>
      <c r="L41761" s="8"/>
      <c r="N41761" s="5"/>
      <c r="O41761" s="10"/>
      <c r="P41761" s="8"/>
    </row>
    <row r="41762" spans="1:16" s="2" customFormat="1" x14ac:dyDescent="0.15">
      <c r="A41762" s="3"/>
      <c r="B41762" s="3"/>
      <c r="J41762" s="3"/>
      <c r="K41762" s="5"/>
      <c r="L41762" s="8"/>
      <c r="N41762" s="5"/>
      <c r="O41762" s="10"/>
      <c r="P41762" s="8"/>
    </row>
    <row r="41763" spans="1:16" s="2" customFormat="1" x14ac:dyDescent="0.15">
      <c r="A41763" s="3"/>
      <c r="B41763" s="3"/>
      <c r="J41763" s="3"/>
      <c r="K41763" s="5"/>
      <c r="L41763" s="8"/>
      <c r="N41763" s="5"/>
      <c r="O41763" s="10"/>
      <c r="P41763" s="8"/>
    </row>
    <row r="41764" spans="1:16" s="2" customFormat="1" x14ac:dyDescent="0.15">
      <c r="A41764" s="3"/>
      <c r="B41764" s="3"/>
      <c r="J41764" s="3"/>
      <c r="K41764" s="5"/>
      <c r="L41764" s="8"/>
      <c r="N41764" s="5"/>
      <c r="O41764" s="10"/>
      <c r="P41764" s="8"/>
    </row>
    <row r="41765" spans="1:16" s="2" customFormat="1" x14ac:dyDescent="0.15">
      <c r="A41765" s="3"/>
      <c r="B41765" s="3"/>
      <c r="J41765" s="3"/>
      <c r="K41765" s="5"/>
      <c r="L41765" s="8"/>
      <c r="N41765" s="5"/>
      <c r="O41765" s="10"/>
      <c r="P41765" s="8"/>
    </row>
    <row r="41766" spans="1:16" s="2" customFormat="1" x14ac:dyDescent="0.15">
      <c r="A41766" s="3"/>
      <c r="B41766" s="3"/>
      <c r="J41766" s="3"/>
      <c r="K41766" s="5"/>
      <c r="L41766" s="8"/>
      <c r="N41766" s="5"/>
      <c r="O41766" s="10"/>
      <c r="P41766" s="8"/>
    </row>
    <row r="41767" spans="1:16" s="2" customFormat="1" x14ac:dyDescent="0.15">
      <c r="A41767" s="3"/>
      <c r="B41767" s="3"/>
      <c r="J41767" s="3"/>
      <c r="K41767" s="5"/>
      <c r="L41767" s="8"/>
      <c r="N41767" s="5"/>
      <c r="O41767" s="10"/>
      <c r="P41767" s="8"/>
    </row>
    <row r="41768" spans="1:16" s="2" customFormat="1" x14ac:dyDescent="0.15">
      <c r="A41768" s="3"/>
      <c r="B41768" s="3"/>
      <c r="J41768" s="3"/>
      <c r="K41768" s="5"/>
      <c r="L41768" s="8"/>
      <c r="N41768" s="5"/>
      <c r="O41768" s="10"/>
      <c r="P41768" s="8"/>
    </row>
    <row r="41769" spans="1:16" s="2" customFormat="1" x14ac:dyDescent="0.15">
      <c r="A41769" s="3"/>
      <c r="B41769" s="3"/>
      <c r="J41769" s="3"/>
      <c r="K41769" s="5"/>
      <c r="L41769" s="8"/>
      <c r="N41769" s="5"/>
      <c r="O41769" s="10"/>
      <c r="P41769" s="8"/>
    </row>
    <row r="41770" spans="1:16" s="2" customFormat="1" x14ac:dyDescent="0.15">
      <c r="A41770" s="3"/>
      <c r="B41770" s="3"/>
      <c r="J41770" s="3"/>
      <c r="K41770" s="5"/>
      <c r="L41770" s="8"/>
      <c r="N41770" s="5"/>
      <c r="O41770" s="10"/>
      <c r="P41770" s="8"/>
    </row>
    <row r="41771" spans="1:16" s="2" customFormat="1" x14ac:dyDescent="0.15">
      <c r="A41771" s="3"/>
      <c r="B41771" s="3"/>
      <c r="J41771" s="3"/>
      <c r="K41771" s="5"/>
      <c r="L41771" s="8"/>
      <c r="N41771" s="5"/>
      <c r="O41771" s="10"/>
      <c r="P41771" s="8"/>
    </row>
    <row r="41772" spans="1:16" s="2" customFormat="1" x14ac:dyDescent="0.15">
      <c r="A41772" s="3"/>
      <c r="B41772" s="3"/>
      <c r="J41772" s="3"/>
      <c r="K41772" s="5"/>
      <c r="L41772" s="8"/>
      <c r="N41772" s="5"/>
      <c r="O41772" s="10"/>
      <c r="P41772" s="8"/>
    </row>
    <row r="41773" spans="1:16" s="2" customFormat="1" x14ac:dyDescent="0.15">
      <c r="A41773" s="3"/>
      <c r="B41773" s="3"/>
      <c r="J41773" s="3"/>
      <c r="K41773" s="5"/>
      <c r="L41773" s="8"/>
      <c r="N41773" s="5"/>
      <c r="O41773" s="10"/>
      <c r="P41773" s="8"/>
    </row>
    <row r="41774" spans="1:16" s="2" customFormat="1" x14ac:dyDescent="0.15">
      <c r="A41774" s="3"/>
      <c r="B41774" s="3"/>
      <c r="J41774" s="3"/>
      <c r="K41774" s="5"/>
      <c r="L41774" s="8"/>
      <c r="N41774" s="5"/>
      <c r="O41774" s="10"/>
      <c r="P41774" s="8"/>
    </row>
    <row r="41775" spans="1:16" s="2" customFormat="1" x14ac:dyDescent="0.15">
      <c r="A41775" s="3"/>
      <c r="B41775" s="3"/>
      <c r="J41775" s="3"/>
      <c r="K41775" s="5"/>
      <c r="L41775" s="8"/>
      <c r="N41775" s="5"/>
      <c r="O41775" s="10"/>
      <c r="P41775" s="8"/>
    </row>
    <row r="41776" spans="1:16" s="2" customFormat="1" x14ac:dyDescent="0.15">
      <c r="A41776" s="3"/>
      <c r="B41776" s="3"/>
      <c r="J41776" s="3"/>
      <c r="K41776" s="5"/>
      <c r="L41776" s="8"/>
      <c r="N41776" s="5"/>
      <c r="O41776" s="10"/>
      <c r="P41776" s="8"/>
    </row>
    <row r="41777" spans="1:16" s="2" customFormat="1" x14ac:dyDescent="0.15">
      <c r="A41777" s="3"/>
      <c r="B41777" s="3"/>
      <c r="J41777" s="3"/>
      <c r="K41777" s="5"/>
      <c r="L41777" s="8"/>
      <c r="N41777" s="5"/>
      <c r="O41777" s="10"/>
      <c r="P41777" s="8"/>
    </row>
    <row r="41778" spans="1:16" s="2" customFormat="1" x14ac:dyDescent="0.15">
      <c r="A41778" s="3"/>
      <c r="B41778" s="3"/>
      <c r="J41778" s="3"/>
      <c r="K41778" s="5"/>
      <c r="L41778" s="8"/>
      <c r="N41778" s="5"/>
      <c r="O41778" s="10"/>
      <c r="P41778" s="8"/>
    </row>
    <row r="41779" spans="1:16" s="2" customFormat="1" x14ac:dyDescent="0.15">
      <c r="A41779" s="3"/>
      <c r="B41779" s="3"/>
      <c r="J41779" s="3"/>
      <c r="K41779" s="5"/>
      <c r="L41779" s="8"/>
      <c r="N41779" s="5"/>
      <c r="O41779" s="10"/>
      <c r="P41779" s="8"/>
    </row>
    <row r="41780" spans="1:16" s="2" customFormat="1" x14ac:dyDescent="0.15">
      <c r="A41780" s="3"/>
      <c r="B41780" s="3"/>
      <c r="J41780" s="3"/>
      <c r="K41780" s="5"/>
      <c r="L41780" s="8"/>
      <c r="N41780" s="5"/>
      <c r="O41780" s="10"/>
      <c r="P41780" s="8"/>
    </row>
    <row r="41781" spans="1:16" s="2" customFormat="1" x14ac:dyDescent="0.15">
      <c r="A41781" s="3"/>
      <c r="B41781" s="3"/>
      <c r="J41781" s="3"/>
      <c r="K41781" s="5"/>
      <c r="L41781" s="8"/>
      <c r="N41781" s="5"/>
      <c r="O41781" s="10"/>
      <c r="P41781" s="8"/>
    </row>
    <row r="41782" spans="1:16" s="2" customFormat="1" x14ac:dyDescent="0.15">
      <c r="A41782" s="3"/>
      <c r="B41782" s="3"/>
      <c r="J41782" s="3"/>
      <c r="K41782" s="5"/>
      <c r="L41782" s="8"/>
      <c r="N41782" s="5"/>
      <c r="O41782" s="10"/>
      <c r="P41782" s="8"/>
    </row>
    <row r="41783" spans="1:16" s="2" customFormat="1" x14ac:dyDescent="0.15">
      <c r="A41783" s="3"/>
      <c r="B41783" s="3"/>
      <c r="J41783" s="3"/>
      <c r="K41783" s="5"/>
      <c r="L41783" s="8"/>
      <c r="N41783" s="5"/>
      <c r="O41783" s="10"/>
      <c r="P41783" s="8"/>
    </row>
    <row r="41784" spans="1:16" s="2" customFormat="1" x14ac:dyDescent="0.15">
      <c r="A41784" s="3"/>
      <c r="B41784" s="3"/>
      <c r="J41784" s="3"/>
      <c r="K41784" s="5"/>
      <c r="L41784" s="8"/>
      <c r="N41784" s="5"/>
      <c r="O41784" s="10"/>
      <c r="P41784" s="8"/>
    </row>
    <row r="41785" spans="1:16" s="2" customFormat="1" x14ac:dyDescent="0.15">
      <c r="A41785" s="3"/>
      <c r="B41785" s="3"/>
      <c r="J41785" s="3"/>
      <c r="K41785" s="5"/>
      <c r="L41785" s="8"/>
      <c r="N41785" s="5"/>
      <c r="O41785" s="10"/>
      <c r="P41785" s="8"/>
    </row>
    <row r="41786" spans="1:16" s="2" customFormat="1" x14ac:dyDescent="0.15">
      <c r="A41786" s="3"/>
      <c r="B41786" s="3"/>
      <c r="J41786" s="3"/>
      <c r="K41786" s="5"/>
      <c r="L41786" s="8"/>
      <c r="N41786" s="5"/>
      <c r="O41786" s="10"/>
      <c r="P41786" s="8"/>
    </row>
    <row r="41787" spans="1:16" s="2" customFormat="1" x14ac:dyDescent="0.15">
      <c r="A41787" s="3"/>
      <c r="B41787" s="3"/>
      <c r="J41787" s="3"/>
      <c r="K41787" s="5"/>
      <c r="L41787" s="8"/>
      <c r="N41787" s="5"/>
      <c r="O41787" s="10"/>
      <c r="P41787" s="8"/>
    </row>
    <row r="41788" spans="1:16" s="2" customFormat="1" x14ac:dyDescent="0.15">
      <c r="A41788" s="3"/>
      <c r="B41788" s="3"/>
      <c r="J41788" s="3"/>
      <c r="K41788" s="5"/>
      <c r="L41788" s="8"/>
      <c r="N41788" s="5"/>
      <c r="O41788" s="10"/>
      <c r="P41788" s="8"/>
    </row>
    <row r="41789" spans="1:16" s="2" customFormat="1" x14ac:dyDescent="0.15">
      <c r="A41789" s="3"/>
      <c r="B41789" s="3"/>
      <c r="J41789" s="3"/>
      <c r="K41789" s="5"/>
      <c r="L41789" s="8"/>
      <c r="N41789" s="5"/>
      <c r="O41789" s="10"/>
      <c r="P41789" s="8"/>
    </row>
    <row r="41790" spans="1:16" s="2" customFormat="1" x14ac:dyDescent="0.15">
      <c r="A41790" s="3"/>
      <c r="B41790" s="3"/>
      <c r="J41790" s="3"/>
      <c r="K41790" s="5"/>
      <c r="L41790" s="8"/>
      <c r="N41790" s="5"/>
      <c r="O41790" s="10"/>
      <c r="P41790" s="8"/>
    </row>
    <row r="41791" spans="1:16" s="2" customFormat="1" x14ac:dyDescent="0.15">
      <c r="A41791" s="3"/>
      <c r="B41791" s="3"/>
      <c r="J41791" s="3"/>
      <c r="K41791" s="5"/>
      <c r="L41791" s="8"/>
      <c r="N41791" s="5"/>
      <c r="O41791" s="10"/>
      <c r="P41791" s="8"/>
    </row>
    <row r="41792" spans="1:16" s="2" customFormat="1" x14ac:dyDescent="0.15">
      <c r="A41792" s="3"/>
      <c r="B41792" s="3"/>
      <c r="J41792" s="3"/>
      <c r="K41792" s="5"/>
      <c r="L41792" s="8"/>
      <c r="N41792" s="5"/>
      <c r="O41792" s="10"/>
      <c r="P41792" s="8"/>
    </row>
    <row r="41793" spans="1:16" s="2" customFormat="1" x14ac:dyDescent="0.15">
      <c r="A41793" s="3"/>
      <c r="B41793" s="3"/>
      <c r="J41793" s="3"/>
      <c r="K41793" s="5"/>
      <c r="L41793" s="8"/>
      <c r="N41793" s="5"/>
      <c r="O41793" s="10"/>
      <c r="P41793" s="8"/>
    </row>
    <row r="41794" spans="1:16" s="2" customFormat="1" x14ac:dyDescent="0.15">
      <c r="A41794" s="3"/>
      <c r="B41794" s="3"/>
      <c r="J41794" s="3"/>
      <c r="K41794" s="5"/>
      <c r="L41794" s="8"/>
      <c r="N41794" s="5"/>
      <c r="O41794" s="10"/>
      <c r="P41794" s="8"/>
    </row>
    <row r="41795" spans="1:16" s="2" customFormat="1" x14ac:dyDescent="0.15">
      <c r="A41795" s="3"/>
      <c r="B41795" s="3"/>
      <c r="J41795" s="3"/>
      <c r="K41795" s="5"/>
      <c r="L41795" s="8"/>
      <c r="N41795" s="5"/>
      <c r="O41795" s="10"/>
      <c r="P41795" s="8"/>
    </row>
    <row r="41796" spans="1:16" s="2" customFormat="1" x14ac:dyDescent="0.15">
      <c r="A41796" s="3"/>
      <c r="B41796" s="3"/>
      <c r="J41796" s="3"/>
      <c r="K41796" s="5"/>
      <c r="L41796" s="8"/>
      <c r="N41796" s="5"/>
      <c r="O41796" s="10"/>
      <c r="P41796" s="8"/>
    </row>
    <row r="41797" spans="1:16" s="2" customFormat="1" x14ac:dyDescent="0.15">
      <c r="A41797" s="3"/>
      <c r="B41797" s="3"/>
      <c r="J41797" s="3"/>
      <c r="K41797" s="5"/>
      <c r="L41797" s="8"/>
      <c r="N41797" s="5"/>
      <c r="O41797" s="10"/>
      <c r="P41797" s="8"/>
    </row>
    <row r="41798" spans="1:16" s="2" customFormat="1" x14ac:dyDescent="0.15">
      <c r="A41798" s="3"/>
      <c r="B41798" s="3"/>
      <c r="J41798" s="3"/>
      <c r="K41798" s="5"/>
      <c r="L41798" s="8"/>
      <c r="N41798" s="5"/>
      <c r="O41798" s="10"/>
      <c r="P41798" s="8"/>
    </row>
    <row r="41799" spans="1:16" s="2" customFormat="1" x14ac:dyDescent="0.15">
      <c r="A41799" s="3"/>
      <c r="B41799" s="3"/>
      <c r="J41799" s="3"/>
      <c r="K41799" s="5"/>
      <c r="L41799" s="8"/>
      <c r="N41799" s="5"/>
      <c r="O41799" s="10"/>
      <c r="P41799" s="8"/>
    </row>
    <row r="41800" spans="1:16" s="2" customFormat="1" x14ac:dyDescent="0.15">
      <c r="A41800" s="3"/>
      <c r="B41800" s="3"/>
      <c r="J41800" s="3"/>
      <c r="K41800" s="5"/>
      <c r="L41800" s="8"/>
      <c r="N41800" s="5"/>
      <c r="O41800" s="10"/>
      <c r="P41800" s="8"/>
    </row>
    <row r="41801" spans="1:16" s="2" customFormat="1" x14ac:dyDescent="0.15">
      <c r="A41801" s="3"/>
      <c r="B41801" s="3"/>
      <c r="J41801" s="3"/>
      <c r="K41801" s="5"/>
      <c r="L41801" s="8"/>
      <c r="N41801" s="5"/>
      <c r="O41801" s="10"/>
      <c r="P41801" s="8"/>
    </row>
    <row r="41802" spans="1:16" s="2" customFormat="1" x14ac:dyDescent="0.15">
      <c r="A41802" s="3"/>
      <c r="B41802" s="3"/>
      <c r="J41802" s="3"/>
      <c r="K41802" s="5"/>
      <c r="L41802" s="8"/>
      <c r="N41802" s="5"/>
      <c r="O41802" s="10"/>
      <c r="P41802" s="8"/>
    </row>
    <row r="41803" spans="1:16" s="2" customFormat="1" x14ac:dyDescent="0.15">
      <c r="A41803" s="3"/>
      <c r="B41803" s="3"/>
      <c r="J41803" s="3"/>
      <c r="K41803" s="5"/>
      <c r="L41803" s="8"/>
      <c r="N41803" s="5"/>
      <c r="O41803" s="10"/>
      <c r="P41803" s="8"/>
    </row>
    <row r="41804" spans="1:16" s="2" customFormat="1" x14ac:dyDescent="0.15">
      <c r="A41804" s="3"/>
      <c r="B41804" s="3"/>
      <c r="J41804" s="3"/>
      <c r="K41804" s="5"/>
      <c r="L41804" s="8"/>
      <c r="N41804" s="5"/>
      <c r="O41804" s="10"/>
      <c r="P41804" s="8"/>
    </row>
    <row r="41805" spans="1:16" s="2" customFormat="1" x14ac:dyDescent="0.15">
      <c r="A41805" s="3"/>
      <c r="B41805" s="3"/>
      <c r="J41805" s="3"/>
      <c r="K41805" s="5"/>
      <c r="L41805" s="8"/>
      <c r="N41805" s="5"/>
      <c r="O41805" s="10"/>
      <c r="P41805" s="8"/>
    </row>
    <row r="41806" spans="1:16" s="2" customFormat="1" x14ac:dyDescent="0.15">
      <c r="A41806" s="3"/>
      <c r="B41806" s="3"/>
      <c r="J41806" s="3"/>
      <c r="K41806" s="5"/>
      <c r="L41806" s="8"/>
      <c r="N41806" s="5"/>
      <c r="O41806" s="10"/>
      <c r="P41806" s="8"/>
    </row>
    <row r="41807" spans="1:16" s="2" customFormat="1" x14ac:dyDescent="0.15">
      <c r="A41807" s="3"/>
      <c r="B41807" s="3"/>
      <c r="J41807" s="3"/>
      <c r="K41807" s="5"/>
      <c r="L41807" s="8"/>
      <c r="N41807" s="5"/>
      <c r="O41807" s="10"/>
      <c r="P41807" s="8"/>
    </row>
    <row r="41808" spans="1:16" s="2" customFormat="1" x14ac:dyDescent="0.15">
      <c r="A41808" s="3"/>
      <c r="B41808" s="3"/>
      <c r="J41808" s="3"/>
      <c r="K41808" s="5"/>
      <c r="L41808" s="8"/>
      <c r="N41808" s="5"/>
      <c r="O41808" s="10"/>
      <c r="P41808" s="8"/>
    </row>
    <row r="41809" spans="1:16" s="2" customFormat="1" x14ac:dyDescent="0.15">
      <c r="A41809" s="3"/>
      <c r="B41809" s="3"/>
      <c r="J41809" s="3"/>
      <c r="K41809" s="5"/>
      <c r="L41809" s="8"/>
      <c r="N41809" s="5"/>
      <c r="O41809" s="10"/>
      <c r="P41809" s="8"/>
    </row>
    <row r="41810" spans="1:16" s="2" customFormat="1" x14ac:dyDescent="0.15">
      <c r="A41810" s="3"/>
      <c r="B41810" s="3"/>
      <c r="J41810" s="3"/>
      <c r="K41810" s="5"/>
      <c r="L41810" s="8"/>
      <c r="N41810" s="5"/>
      <c r="O41810" s="10"/>
      <c r="P41810" s="8"/>
    </row>
    <row r="41811" spans="1:16" s="2" customFormat="1" x14ac:dyDescent="0.15">
      <c r="A41811" s="3"/>
      <c r="B41811" s="3"/>
      <c r="J41811" s="3"/>
      <c r="K41811" s="5"/>
      <c r="L41811" s="8"/>
      <c r="N41811" s="5"/>
      <c r="O41811" s="10"/>
      <c r="P41811" s="8"/>
    </row>
    <row r="41812" spans="1:16" s="2" customFormat="1" x14ac:dyDescent="0.15">
      <c r="A41812" s="3"/>
      <c r="B41812" s="3"/>
      <c r="J41812" s="3"/>
      <c r="K41812" s="5"/>
      <c r="L41812" s="8"/>
      <c r="N41812" s="5"/>
      <c r="O41812" s="10"/>
      <c r="P41812" s="8"/>
    </row>
    <row r="41813" spans="1:16" s="2" customFormat="1" x14ac:dyDescent="0.15">
      <c r="A41813" s="3"/>
      <c r="B41813" s="3"/>
      <c r="J41813" s="3"/>
      <c r="K41813" s="5"/>
      <c r="L41813" s="8"/>
      <c r="N41813" s="5"/>
      <c r="O41813" s="10"/>
      <c r="P41813" s="8"/>
    </row>
    <row r="41814" spans="1:16" s="2" customFormat="1" x14ac:dyDescent="0.15">
      <c r="A41814" s="3"/>
      <c r="B41814" s="3"/>
      <c r="J41814" s="3"/>
      <c r="K41814" s="5"/>
      <c r="L41814" s="8"/>
      <c r="N41814" s="5"/>
      <c r="O41814" s="10"/>
      <c r="P41814" s="8"/>
    </row>
    <row r="41815" spans="1:16" s="2" customFormat="1" x14ac:dyDescent="0.15">
      <c r="A41815" s="3"/>
      <c r="B41815" s="3"/>
      <c r="J41815" s="3"/>
      <c r="K41815" s="5"/>
      <c r="L41815" s="8"/>
      <c r="N41815" s="5"/>
      <c r="O41815" s="10"/>
      <c r="P41815" s="8"/>
    </row>
    <row r="41816" spans="1:16" s="2" customFormat="1" x14ac:dyDescent="0.15">
      <c r="A41816" s="3"/>
      <c r="B41816" s="3"/>
      <c r="J41816" s="3"/>
      <c r="K41816" s="5"/>
      <c r="L41816" s="8"/>
      <c r="N41816" s="5"/>
      <c r="O41816" s="10"/>
      <c r="P41816" s="8"/>
    </row>
    <row r="41817" spans="1:16" s="2" customFormat="1" x14ac:dyDescent="0.15">
      <c r="A41817" s="3"/>
      <c r="B41817" s="3"/>
      <c r="J41817" s="3"/>
      <c r="K41817" s="5"/>
      <c r="L41817" s="8"/>
      <c r="N41817" s="5"/>
      <c r="O41817" s="10"/>
      <c r="P41817" s="8"/>
    </row>
    <row r="41818" spans="1:16" s="2" customFormat="1" x14ac:dyDescent="0.15">
      <c r="A41818" s="3"/>
      <c r="B41818" s="3"/>
      <c r="J41818" s="3"/>
      <c r="K41818" s="5"/>
      <c r="L41818" s="8"/>
      <c r="N41818" s="5"/>
      <c r="O41818" s="10"/>
      <c r="P41818" s="8"/>
    </row>
    <row r="41819" spans="1:16" s="2" customFormat="1" x14ac:dyDescent="0.15">
      <c r="A41819" s="3"/>
      <c r="B41819" s="3"/>
      <c r="J41819" s="3"/>
      <c r="K41819" s="5"/>
      <c r="L41819" s="8"/>
      <c r="N41819" s="5"/>
      <c r="O41819" s="10"/>
      <c r="P41819" s="8"/>
    </row>
    <row r="41820" spans="1:16" s="2" customFormat="1" x14ac:dyDescent="0.15">
      <c r="A41820" s="3"/>
      <c r="B41820" s="3"/>
      <c r="J41820" s="3"/>
      <c r="K41820" s="5"/>
      <c r="L41820" s="8"/>
      <c r="N41820" s="5"/>
      <c r="O41820" s="10"/>
      <c r="P41820" s="8"/>
    </row>
    <row r="41821" spans="1:16" s="2" customFormat="1" x14ac:dyDescent="0.15">
      <c r="A41821" s="3"/>
      <c r="B41821" s="3"/>
      <c r="J41821" s="3"/>
      <c r="K41821" s="5"/>
      <c r="L41821" s="8"/>
      <c r="N41821" s="5"/>
      <c r="O41821" s="10"/>
      <c r="P41821" s="8"/>
    </row>
    <row r="41822" spans="1:16" s="2" customFormat="1" x14ac:dyDescent="0.15">
      <c r="A41822" s="3"/>
      <c r="B41822" s="3"/>
      <c r="J41822" s="3"/>
      <c r="K41822" s="5"/>
      <c r="L41822" s="8"/>
      <c r="N41822" s="5"/>
      <c r="O41822" s="10"/>
      <c r="P41822" s="8"/>
    </row>
    <row r="41823" spans="1:16" s="2" customFormat="1" x14ac:dyDescent="0.15">
      <c r="A41823" s="3"/>
      <c r="B41823" s="3"/>
      <c r="J41823" s="3"/>
      <c r="K41823" s="5"/>
      <c r="L41823" s="8"/>
      <c r="N41823" s="5"/>
      <c r="O41823" s="10"/>
      <c r="P41823" s="8"/>
    </row>
    <row r="41824" spans="1:16" s="2" customFormat="1" x14ac:dyDescent="0.15">
      <c r="A41824" s="3"/>
      <c r="B41824" s="3"/>
      <c r="J41824" s="3"/>
      <c r="K41824" s="5"/>
      <c r="L41824" s="8"/>
      <c r="N41824" s="5"/>
      <c r="O41824" s="10"/>
      <c r="P41824" s="8"/>
    </row>
    <row r="41825" spans="1:16" s="2" customFormat="1" x14ac:dyDescent="0.15">
      <c r="A41825" s="3"/>
      <c r="B41825" s="3"/>
      <c r="J41825" s="3"/>
      <c r="K41825" s="5"/>
      <c r="L41825" s="8"/>
      <c r="N41825" s="5"/>
      <c r="O41825" s="10"/>
      <c r="P41825" s="8"/>
    </row>
    <row r="41826" spans="1:16" s="2" customFormat="1" x14ac:dyDescent="0.15">
      <c r="A41826" s="3"/>
      <c r="B41826" s="3"/>
      <c r="J41826" s="3"/>
      <c r="K41826" s="5"/>
      <c r="L41826" s="8"/>
      <c r="N41826" s="5"/>
      <c r="O41826" s="10"/>
      <c r="P41826" s="8"/>
    </row>
    <row r="41827" spans="1:16" s="2" customFormat="1" x14ac:dyDescent="0.15">
      <c r="A41827" s="3"/>
      <c r="B41827" s="3"/>
      <c r="J41827" s="3"/>
      <c r="K41827" s="5"/>
      <c r="L41827" s="8"/>
      <c r="N41827" s="5"/>
      <c r="O41827" s="10"/>
      <c r="P41827" s="8"/>
    </row>
    <row r="41828" spans="1:16" s="2" customFormat="1" x14ac:dyDescent="0.15">
      <c r="A41828" s="3"/>
      <c r="B41828" s="3"/>
      <c r="J41828" s="3"/>
      <c r="K41828" s="5"/>
      <c r="L41828" s="8"/>
      <c r="N41828" s="5"/>
      <c r="O41828" s="10"/>
      <c r="P41828" s="8"/>
    </row>
    <row r="41829" spans="1:16" s="2" customFormat="1" x14ac:dyDescent="0.15">
      <c r="A41829" s="3"/>
      <c r="B41829" s="3"/>
      <c r="J41829" s="3"/>
      <c r="K41829" s="5"/>
      <c r="L41829" s="8"/>
      <c r="N41829" s="5"/>
      <c r="O41829" s="10"/>
      <c r="P41829" s="8"/>
    </row>
    <row r="41830" spans="1:16" s="2" customFormat="1" x14ac:dyDescent="0.15">
      <c r="A41830" s="3"/>
      <c r="B41830" s="3"/>
      <c r="J41830" s="3"/>
      <c r="K41830" s="5"/>
      <c r="L41830" s="8"/>
      <c r="N41830" s="5"/>
      <c r="O41830" s="10"/>
      <c r="P41830" s="8"/>
    </row>
    <row r="41831" spans="1:16" s="2" customFormat="1" x14ac:dyDescent="0.15">
      <c r="A41831" s="3"/>
      <c r="B41831" s="3"/>
      <c r="J41831" s="3"/>
      <c r="K41831" s="5"/>
      <c r="L41831" s="8"/>
      <c r="N41831" s="5"/>
      <c r="O41831" s="10"/>
      <c r="P41831" s="8"/>
    </row>
    <row r="41832" spans="1:16" s="2" customFormat="1" x14ac:dyDescent="0.15">
      <c r="A41832" s="3"/>
      <c r="B41832" s="3"/>
      <c r="J41832" s="3"/>
      <c r="K41832" s="5"/>
      <c r="L41832" s="8"/>
      <c r="N41832" s="5"/>
      <c r="O41832" s="10"/>
      <c r="P41832" s="8"/>
    </row>
    <row r="41833" spans="1:16" s="2" customFormat="1" x14ac:dyDescent="0.15">
      <c r="A41833" s="3"/>
      <c r="B41833" s="3"/>
      <c r="J41833" s="3"/>
      <c r="K41833" s="5"/>
      <c r="L41833" s="8"/>
      <c r="N41833" s="5"/>
      <c r="O41833" s="10"/>
      <c r="P41833" s="8"/>
    </row>
    <row r="41834" spans="1:16" s="2" customFormat="1" x14ac:dyDescent="0.15">
      <c r="A41834" s="3"/>
      <c r="B41834" s="3"/>
      <c r="J41834" s="3"/>
      <c r="K41834" s="5"/>
      <c r="L41834" s="8"/>
      <c r="N41834" s="5"/>
      <c r="O41834" s="10"/>
      <c r="P41834" s="8"/>
    </row>
    <row r="41835" spans="1:16" s="2" customFormat="1" x14ac:dyDescent="0.15">
      <c r="A41835" s="3"/>
      <c r="B41835" s="3"/>
      <c r="J41835" s="3"/>
      <c r="K41835" s="5"/>
      <c r="L41835" s="8"/>
      <c r="N41835" s="5"/>
      <c r="O41835" s="10"/>
      <c r="P41835" s="8"/>
    </row>
    <row r="41836" spans="1:16" s="2" customFormat="1" x14ac:dyDescent="0.15">
      <c r="A41836" s="3"/>
      <c r="B41836" s="3"/>
      <c r="J41836" s="3"/>
      <c r="K41836" s="5"/>
      <c r="L41836" s="8"/>
      <c r="N41836" s="5"/>
      <c r="O41836" s="10"/>
      <c r="P41836" s="8"/>
    </row>
    <row r="41837" spans="1:16" s="2" customFormat="1" x14ac:dyDescent="0.15">
      <c r="A41837" s="3"/>
      <c r="B41837" s="3"/>
      <c r="J41837" s="3"/>
      <c r="K41837" s="5"/>
      <c r="L41837" s="8"/>
      <c r="N41837" s="5"/>
      <c r="O41837" s="10"/>
      <c r="P41837" s="8"/>
    </row>
    <row r="41838" spans="1:16" s="2" customFormat="1" x14ac:dyDescent="0.15">
      <c r="A41838" s="3"/>
      <c r="B41838" s="3"/>
      <c r="J41838" s="3"/>
      <c r="K41838" s="5"/>
      <c r="L41838" s="8"/>
      <c r="N41838" s="5"/>
      <c r="O41838" s="10"/>
      <c r="P41838" s="8"/>
    </row>
    <row r="41839" spans="1:16" s="2" customFormat="1" x14ac:dyDescent="0.15">
      <c r="A41839" s="3"/>
      <c r="B41839" s="3"/>
      <c r="J41839" s="3"/>
      <c r="K41839" s="5"/>
      <c r="L41839" s="8"/>
      <c r="N41839" s="5"/>
      <c r="O41839" s="10"/>
      <c r="P41839" s="8"/>
    </row>
    <row r="41840" spans="1:16" s="2" customFormat="1" x14ac:dyDescent="0.15">
      <c r="A41840" s="3"/>
      <c r="B41840" s="3"/>
      <c r="J41840" s="3"/>
      <c r="K41840" s="5"/>
      <c r="L41840" s="8"/>
      <c r="N41840" s="5"/>
      <c r="O41840" s="10"/>
      <c r="P41840" s="8"/>
    </row>
    <row r="41841" spans="1:16" s="2" customFormat="1" x14ac:dyDescent="0.15">
      <c r="A41841" s="3"/>
      <c r="B41841" s="3"/>
      <c r="J41841" s="3"/>
      <c r="K41841" s="5"/>
      <c r="L41841" s="8"/>
      <c r="N41841" s="5"/>
      <c r="O41841" s="10"/>
      <c r="P41841" s="8"/>
    </row>
    <row r="41842" spans="1:16" s="2" customFormat="1" x14ac:dyDescent="0.15">
      <c r="A41842" s="3"/>
      <c r="B41842" s="3"/>
      <c r="J41842" s="3"/>
      <c r="K41842" s="5"/>
      <c r="L41842" s="8"/>
      <c r="N41842" s="5"/>
      <c r="O41842" s="10"/>
      <c r="P41842" s="8"/>
    </row>
    <row r="41843" spans="1:16" s="2" customFormat="1" x14ac:dyDescent="0.15">
      <c r="A41843" s="3"/>
      <c r="B41843" s="3"/>
      <c r="J41843" s="3"/>
      <c r="K41843" s="5"/>
      <c r="L41843" s="8"/>
      <c r="N41843" s="5"/>
      <c r="O41843" s="10"/>
      <c r="P41843" s="8"/>
    </row>
    <row r="41844" spans="1:16" s="2" customFormat="1" x14ac:dyDescent="0.15">
      <c r="A41844" s="3"/>
      <c r="B41844" s="3"/>
      <c r="J41844" s="3"/>
      <c r="K41844" s="5"/>
      <c r="L41844" s="8"/>
      <c r="N41844" s="5"/>
      <c r="O41844" s="10"/>
      <c r="P41844" s="8"/>
    </row>
    <row r="41845" spans="1:16" s="2" customFormat="1" x14ac:dyDescent="0.15">
      <c r="A41845" s="3"/>
      <c r="B41845" s="3"/>
      <c r="J41845" s="3"/>
      <c r="K41845" s="5"/>
      <c r="L41845" s="8"/>
      <c r="N41845" s="5"/>
      <c r="O41845" s="10"/>
      <c r="P41845" s="8"/>
    </row>
    <row r="41846" spans="1:16" s="2" customFormat="1" x14ac:dyDescent="0.15">
      <c r="A41846" s="3"/>
      <c r="B41846" s="3"/>
      <c r="J41846" s="3"/>
      <c r="K41846" s="5"/>
      <c r="L41846" s="8"/>
      <c r="N41846" s="5"/>
      <c r="O41846" s="10"/>
      <c r="P41846" s="8"/>
    </row>
    <row r="41847" spans="1:16" s="2" customFormat="1" x14ac:dyDescent="0.15">
      <c r="A41847" s="3"/>
      <c r="B41847" s="3"/>
      <c r="J41847" s="3"/>
      <c r="K41847" s="5"/>
      <c r="L41847" s="8"/>
      <c r="N41847" s="5"/>
      <c r="O41847" s="10"/>
      <c r="P41847" s="8"/>
    </row>
    <row r="41848" spans="1:16" s="2" customFormat="1" x14ac:dyDescent="0.15">
      <c r="A41848" s="3"/>
      <c r="B41848" s="3"/>
      <c r="J41848" s="3"/>
      <c r="K41848" s="5"/>
      <c r="L41848" s="8"/>
      <c r="N41848" s="5"/>
      <c r="O41848" s="10"/>
      <c r="P41848" s="8"/>
    </row>
    <row r="41849" spans="1:16" s="2" customFormat="1" x14ac:dyDescent="0.15">
      <c r="A41849" s="3"/>
      <c r="B41849" s="3"/>
      <c r="J41849" s="3"/>
      <c r="K41849" s="5"/>
      <c r="L41849" s="8"/>
      <c r="N41849" s="5"/>
      <c r="O41849" s="10"/>
      <c r="P41849" s="8"/>
    </row>
    <row r="41850" spans="1:16" s="2" customFormat="1" x14ac:dyDescent="0.15">
      <c r="A41850" s="3"/>
      <c r="B41850" s="3"/>
      <c r="J41850" s="3"/>
      <c r="K41850" s="5"/>
      <c r="L41850" s="8"/>
      <c r="N41850" s="5"/>
      <c r="O41850" s="10"/>
      <c r="P41850" s="8"/>
    </row>
    <row r="41851" spans="1:16" s="2" customFormat="1" x14ac:dyDescent="0.15">
      <c r="A41851" s="3"/>
      <c r="B41851" s="3"/>
      <c r="J41851" s="3"/>
      <c r="K41851" s="5"/>
      <c r="L41851" s="8"/>
      <c r="N41851" s="5"/>
      <c r="O41851" s="10"/>
      <c r="P41851" s="8"/>
    </row>
    <row r="41852" spans="1:16" s="2" customFormat="1" x14ac:dyDescent="0.15">
      <c r="A41852" s="3"/>
      <c r="B41852" s="3"/>
      <c r="J41852" s="3"/>
      <c r="K41852" s="5"/>
      <c r="L41852" s="8"/>
      <c r="N41852" s="5"/>
      <c r="O41852" s="10"/>
      <c r="P41852" s="8"/>
    </row>
    <row r="41853" spans="1:16" s="2" customFormat="1" x14ac:dyDescent="0.15">
      <c r="A41853" s="3"/>
      <c r="B41853" s="3"/>
      <c r="J41853" s="3"/>
      <c r="K41853" s="5"/>
      <c r="L41853" s="8"/>
      <c r="N41853" s="5"/>
      <c r="O41853" s="10"/>
      <c r="P41853" s="8"/>
    </row>
    <row r="41854" spans="1:16" s="2" customFormat="1" x14ac:dyDescent="0.15">
      <c r="A41854" s="3"/>
      <c r="B41854" s="3"/>
      <c r="J41854" s="3"/>
      <c r="K41854" s="5"/>
      <c r="L41854" s="8"/>
      <c r="N41854" s="5"/>
      <c r="O41854" s="10"/>
      <c r="P41854" s="8"/>
    </row>
    <row r="41855" spans="1:16" s="2" customFormat="1" x14ac:dyDescent="0.15">
      <c r="A41855" s="3"/>
      <c r="B41855" s="3"/>
      <c r="J41855" s="3"/>
      <c r="K41855" s="5"/>
      <c r="L41855" s="8"/>
      <c r="N41855" s="5"/>
      <c r="O41855" s="10"/>
      <c r="P41855" s="8"/>
    </row>
    <row r="41856" spans="1:16" s="2" customFormat="1" x14ac:dyDescent="0.15">
      <c r="A41856" s="3"/>
      <c r="B41856" s="3"/>
      <c r="J41856" s="3"/>
      <c r="K41856" s="5"/>
      <c r="L41856" s="8"/>
      <c r="N41856" s="5"/>
      <c r="O41856" s="10"/>
      <c r="P41856" s="8"/>
    </row>
    <row r="41857" spans="1:16" s="2" customFormat="1" x14ac:dyDescent="0.15">
      <c r="A41857" s="3"/>
      <c r="B41857" s="3"/>
      <c r="J41857" s="3"/>
      <c r="K41857" s="5"/>
      <c r="L41857" s="8"/>
      <c r="N41857" s="5"/>
      <c r="O41857" s="10"/>
      <c r="P41857" s="8"/>
    </row>
    <row r="41858" spans="1:16" s="2" customFormat="1" x14ac:dyDescent="0.15">
      <c r="A41858" s="3"/>
      <c r="B41858" s="3"/>
      <c r="J41858" s="3"/>
      <c r="K41858" s="5"/>
      <c r="L41858" s="8"/>
      <c r="N41858" s="5"/>
      <c r="O41858" s="10"/>
      <c r="P41858" s="8"/>
    </row>
    <row r="41859" spans="1:16" s="2" customFormat="1" x14ac:dyDescent="0.15">
      <c r="A41859" s="3"/>
      <c r="B41859" s="3"/>
      <c r="J41859" s="3"/>
      <c r="K41859" s="5"/>
      <c r="L41859" s="8"/>
      <c r="N41859" s="5"/>
      <c r="O41859" s="10"/>
      <c r="P41859" s="8"/>
    </row>
    <row r="41860" spans="1:16" s="2" customFormat="1" x14ac:dyDescent="0.15">
      <c r="A41860" s="3"/>
      <c r="B41860" s="3"/>
      <c r="J41860" s="3"/>
      <c r="K41860" s="5"/>
      <c r="L41860" s="8"/>
      <c r="N41860" s="5"/>
      <c r="O41860" s="10"/>
      <c r="P41860" s="8"/>
    </row>
    <row r="41861" spans="1:16" s="2" customFormat="1" x14ac:dyDescent="0.15">
      <c r="A41861" s="3"/>
      <c r="B41861" s="3"/>
      <c r="J41861" s="3"/>
      <c r="K41861" s="5"/>
      <c r="L41861" s="8"/>
      <c r="N41861" s="5"/>
      <c r="O41861" s="10"/>
      <c r="P41861" s="8"/>
    </row>
    <row r="41862" spans="1:16" s="2" customFormat="1" x14ac:dyDescent="0.15">
      <c r="A41862" s="3"/>
      <c r="B41862" s="3"/>
      <c r="J41862" s="3"/>
      <c r="K41862" s="5"/>
      <c r="L41862" s="8"/>
      <c r="N41862" s="5"/>
      <c r="O41862" s="10"/>
      <c r="P41862" s="8"/>
    </row>
    <row r="41863" spans="1:16" s="2" customFormat="1" x14ac:dyDescent="0.15">
      <c r="A41863" s="3"/>
      <c r="B41863" s="3"/>
      <c r="J41863" s="3"/>
      <c r="K41863" s="5"/>
      <c r="L41863" s="8"/>
      <c r="N41863" s="5"/>
      <c r="O41863" s="10"/>
      <c r="P41863" s="8"/>
    </row>
    <row r="41864" spans="1:16" s="2" customFormat="1" x14ac:dyDescent="0.15">
      <c r="A41864" s="3"/>
      <c r="B41864" s="3"/>
      <c r="J41864" s="3"/>
      <c r="K41864" s="5"/>
      <c r="L41864" s="8"/>
      <c r="N41864" s="5"/>
      <c r="O41864" s="10"/>
      <c r="P41864" s="8"/>
    </row>
    <row r="41865" spans="1:16" s="2" customFormat="1" x14ac:dyDescent="0.15">
      <c r="A41865" s="3"/>
      <c r="B41865" s="3"/>
      <c r="J41865" s="3"/>
      <c r="K41865" s="5"/>
      <c r="L41865" s="8"/>
      <c r="N41865" s="5"/>
      <c r="O41865" s="10"/>
      <c r="P41865" s="8"/>
    </row>
    <row r="41866" spans="1:16" s="2" customFormat="1" x14ac:dyDescent="0.15">
      <c r="A41866" s="3"/>
      <c r="B41866" s="3"/>
      <c r="J41866" s="3"/>
      <c r="K41866" s="5"/>
      <c r="L41866" s="8"/>
      <c r="N41866" s="5"/>
      <c r="O41866" s="10"/>
      <c r="P41866" s="8"/>
    </row>
    <row r="41867" spans="1:16" s="2" customFormat="1" x14ac:dyDescent="0.15">
      <c r="A41867" s="3"/>
      <c r="B41867" s="3"/>
      <c r="J41867" s="3"/>
      <c r="K41867" s="5"/>
      <c r="L41867" s="8"/>
      <c r="N41867" s="5"/>
      <c r="O41867" s="10"/>
      <c r="P41867" s="8"/>
    </row>
    <row r="41868" spans="1:16" s="2" customFormat="1" x14ac:dyDescent="0.15">
      <c r="A41868" s="3"/>
      <c r="B41868" s="3"/>
      <c r="J41868" s="3"/>
      <c r="K41868" s="5"/>
      <c r="L41868" s="8"/>
      <c r="N41868" s="5"/>
      <c r="O41868" s="10"/>
      <c r="P41868" s="8"/>
    </row>
    <row r="41869" spans="1:16" s="2" customFormat="1" x14ac:dyDescent="0.15">
      <c r="A41869" s="3"/>
      <c r="B41869" s="3"/>
      <c r="J41869" s="3"/>
      <c r="K41869" s="5"/>
      <c r="L41869" s="8"/>
      <c r="N41869" s="5"/>
      <c r="O41869" s="10"/>
      <c r="P41869" s="8"/>
    </row>
    <row r="41870" spans="1:16" s="2" customFormat="1" x14ac:dyDescent="0.15">
      <c r="A41870" s="3"/>
      <c r="B41870" s="3"/>
      <c r="J41870" s="3"/>
      <c r="K41870" s="5"/>
      <c r="L41870" s="8"/>
      <c r="N41870" s="5"/>
      <c r="O41870" s="10"/>
      <c r="P41870" s="8"/>
    </row>
    <row r="41871" spans="1:16" s="2" customFormat="1" x14ac:dyDescent="0.15">
      <c r="A41871" s="3"/>
      <c r="B41871" s="3"/>
      <c r="J41871" s="3"/>
      <c r="K41871" s="5"/>
      <c r="L41871" s="8"/>
      <c r="N41871" s="5"/>
      <c r="O41871" s="10"/>
      <c r="P41871" s="8"/>
    </row>
    <row r="41872" spans="1:16" s="2" customFormat="1" x14ac:dyDescent="0.15">
      <c r="A41872" s="3"/>
      <c r="B41872" s="3"/>
      <c r="J41872" s="3"/>
      <c r="K41872" s="5"/>
      <c r="L41872" s="8"/>
      <c r="N41872" s="5"/>
      <c r="O41872" s="10"/>
      <c r="P41872" s="8"/>
    </row>
    <row r="41873" spans="1:16" s="2" customFormat="1" x14ac:dyDescent="0.15">
      <c r="A41873" s="3"/>
      <c r="B41873" s="3"/>
      <c r="J41873" s="3"/>
      <c r="K41873" s="5"/>
      <c r="L41873" s="8"/>
      <c r="N41873" s="5"/>
      <c r="O41873" s="10"/>
      <c r="P41873" s="8"/>
    </row>
    <row r="41874" spans="1:16" s="2" customFormat="1" x14ac:dyDescent="0.15">
      <c r="A41874" s="3"/>
      <c r="B41874" s="3"/>
      <c r="J41874" s="3"/>
      <c r="K41874" s="5"/>
      <c r="L41874" s="8"/>
      <c r="N41874" s="5"/>
      <c r="O41874" s="10"/>
      <c r="P41874" s="8"/>
    </row>
    <row r="41875" spans="1:16" s="2" customFormat="1" x14ac:dyDescent="0.15">
      <c r="A41875" s="3"/>
      <c r="B41875" s="3"/>
      <c r="J41875" s="3"/>
      <c r="K41875" s="5"/>
      <c r="L41875" s="8"/>
      <c r="N41875" s="5"/>
      <c r="O41875" s="10"/>
      <c r="P41875" s="8"/>
    </row>
    <row r="41876" spans="1:16" s="2" customFormat="1" x14ac:dyDescent="0.15">
      <c r="A41876" s="3"/>
      <c r="B41876" s="3"/>
      <c r="J41876" s="3"/>
      <c r="K41876" s="5"/>
      <c r="L41876" s="8"/>
      <c r="N41876" s="5"/>
      <c r="O41876" s="10"/>
      <c r="P41876" s="8"/>
    </row>
    <row r="41877" spans="1:16" s="2" customFormat="1" x14ac:dyDescent="0.15">
      <c r="A41877" s="3"/>
      <c r="B41877" s="3"/>
      <c r="J41877" s="3"/>
      <c r="K41877" s="5"/>
      <c r="L41877" s="8"/>
      <c r="N41877" s="5"/>
      <c r="O41877" s="10"/>
      <c r="P41877" s="8"/>
    </row>
    <row r="41878" spans="1:16" s="2" customFormat="1" x14ac:dyDescent="0.15">
      <c r="A41878" s="3"/>
      <c r="B41878" s="3"/>
      <c r="J41878" s="3"/>
      <c r="K41878" s="5"/>
      <c r="L41878" s="8"/>
      <c r="N41878" s="5"/>
      <c r="O41878" s="10"/>
      <c r="P41878" s="8"/>
    </row>
    <row r="41879" spans="1:16" s="2" customFormat="1" x14ac:dyDescent="0.15">
      <c r="A41879" s="3"/>
      <c r="B41879" s="3"/>
      <c r="J41879" s="3"/>
      <c r="K41879" s="5"/>
      <c r="L41879" s="8"/>
      <c r="N41879" s="5"/>
      <c r="O41879" s="10"/>
      <c r="P41879" s="8"/>
    </row>
    <row r="41880" spans="1:16" s="2" customFormat="1" x14ac:dyDescent="0.15">
      <c r="A41880" s="3"/>
      <c r="B41880" s="3"/>
      <c r="J41880" s="3"/>
      <c r="K41880" s="5"/>
      <c r="L41880" s="8"/>
      <c r="N41880" s="5"/>
      <c r="O41880" s="10"/>
      <c r="P41880" s="8"/>
    </row>
    <row r="41881" spans="1:16" s="2" customFormat="1" x14ac:dyDescent="0.15">
      <c r="A41881" s="3"/>
      <c r="B41881" s="3"/>
      <c r="J41881" s="3"/>
      <c r="K41881" s="5"/>
      <c r="L41881" s="8"/>
      <c r="N41881" s="5"/>
      <c r="O41881" s="10"/>
      <c r="P41881" s="8"/>
    </row>
    <row r="41882" spans="1:16" s="2" customFormat="1" x14ac:dyDescent="0.15">
      <c r="A41882" s="3"/>
      <c r="B41882" s="3"/>
      <c r="J41882" s="3"/>
      <c r="K41882" s="5"/>
      <c r="L41882" s="8"/>
      <c r="N41882" s="5"/>
      <c r="O41882" s="10"/>
      <c r="P41882" s="8"/>
    </row>
    <row r="41883" spans="1:16" s="2" customFormat="1" x14ac:dyDescent="0.15">
      <c r="A41883" s="3"/>
      <c r="B41883" s="3"/>
      <c r="J41883" s="3"/>
      <c r="K41883" s="5"/>
      <c r="L41883" s="8"/>
      <c r="N41883" s="5"/>
      <c r="O41883" s="10"/>
      <c r="P41883" s="8"/>
    </row>
    <row r="41884" spans="1:16" s="2" customFormat="1" x14ac:dyDescent="0.15">
      <c r="A41884" s="3"/>
      <c r="B41884" s="3"/>
      <c r="J41884" s="3"/>
      <c r="K41884" s="5"/>
      <c r="L41884" s="8"/>
      <c r="N41884" s="5"/>
      <c r="O41884" s="10"/>
      <c r="P41884" s="8"/>
    </row>
    <row r="41885" spans="1:16" s="2" customFormat="1" x14ac:dyDescent="0.15">
      <c r="A41885" s="3"/>
      <c r="B41885" s="3"/>
      <c r="J41885" s="3"/>
      <c r="K41885" s="5"/>
      <c r="L41885" s="8"/>
      <c r="N41885" s="5"/>
      <c r="O41885" s="10"/>
      <c r="P41885" s="8"/>
    </row>
    <row r="41886" spans="1:16" s="2" customFormat="1" x14ac:dyDescent="0.15">
      <c r="A41886" s="3"/>
      <c r="B41886" s="3"/>
      <c r="J41886" s="3"/>
      <c r="K41886" s="5"/>
      <c r="L41886" s="8"/>
      <c r="N41886" s="5"/>
      <c r="O41886" s="10"/>
      <c r="P41886" s="8"/>
    </row>
    <row r="41887" spans="1:16" s="2" customFormat="1" x14ac:dyDescent="0.15">
      <c r="A41887" s="3"/>
      <c r="B41887" s="3"/>
      <c r="J41887" s="3"/>
      <c r="K41887" s="5"/>
      <c r="L41887" s="8"/>
      <c r="N41887" s="5"/>
      <c r="O41887" s="10"/>
      <c r="P41887" s="8"/>
    </row>
    <row r="41888" spans="1:16" s="2" customFormat="1" x14ac:dyDescent="0.15">
      <c r="A41888" s="3"/>
      <c r="B41888" s="3"/>
      <c r="J41888" s="3"/>
      <c r="K41888" s="5"/>
      <c r="L41888" s="8"/>
      <c r="N41888" s="5"/>
      <c r="O41888" s="10"/>
      <c r="P41888" s="8"/>
    </row>
    <row r="41889" spans="1:16" s="2" customFormat="1" x14ac:dyDescent="0.15">
      <c r="A41889" s="3"/>
      <c r="B41889" s="3"/>
      <c r="J41889" s="3"/>
      <c r="K41889" s="5"/>
      <c r="L41889" s="8"/>
      <c r="N41889" s="5"/>
      <c r="O41889" s="10"/>
      <c r="P41889" s="8"/>
    </row>
    <row r="41890" spans="1:16" s="2" customFormat="1" x14ac:dyDescent="0.15">
      <c r="A41890" s="3"/>
      <c r="B41890" s="3"/>
      <c r="J41890" s="3"/>
      <c r="K41890" s="5"/>
      <c r="L41890" s="8"/>
      <c r="N41890" s="5"/>
      <c r="O41890" s="10"/>
      <c r="P41890" s="8"/>
    </row>
    <row r="41891" spans="1:16" s="2" customFormat="1" x14ac:dyDescent="0.15">
      <c r="A41891" s="3"/>
      <c r="B41891" s="3"/>
      <c r="J41891" s="3"/>
      <c r="K41891" s="5"/>
      <c r="L41891" s="8"/>
      <c r="N41891" s="5"/>
      <c r="O41891" s="10"/>
      <c r="P41891" s="8"/>
    </row>
    <row r="41892" spans="1:16" s="2" customFormat="1" x14ac:dyDescent="0.15">
      <c r="A41892" s="3"/>
      <c r="B41892" s="3"/>
      <c r="J41892" s="3"/>
      <c r="K41892" s="5"/>
      <c r="L41892" s="8"/>
      <c r="N41892" s="5"/>
      <c r="O41892" s="10"/>
      <c r="P41892" s="8"/>
    </row>
    <row r="41893" spans="1:16" s="2" customFormat="1" x14ac:dyDescent="0.15">
      <c r="A41893" s="3"/>
      <c r="B41893" s="3"/>
      <c r="J41893" s="3"/>
      <c r="K41893" s="5"/>
      <c r="L41893" s="8"/>
      <c r="N41893" s="5"/>
      <c r="O41893" s="10"/>
      <c r="P41893" s="8"/>
    </row>
    <row r="41894" spans="1:16" s="2" customFormat="1" x14ac:dyDescent="0.15">
      <c r="A41894" s="3"/>
      <c r="B41894" s="3"/>
      <c r="J41894" s="3"/>
      <c r="K41894" s="5"/>
      <c r="L41894" s="8"/>
      <c r="N41894" s="5"/>
      <c r="O41894" s="10"/>
      <c r="P41894" s="8"/>
    </row>
    <row r="41895" spans="1:16" s="2" customFormat="1" x14ac:dyDescent="0.15">
      <c r="A41895" s="3"/>
      <c r="B41895" s="3"/>
      <c r="J41895" s="3"/>
      <c r="K41895" s="5"/>
      <c r="L41895" s="8"/>
      <c r="N41895" s="5"/>
      <c r="O41895" s="10"/>
      <c r="P41895" s="8"/>
    </row>
    <row r="41896" spans="1:16" s="2" customFormat="1" x14ac:dyDescent="0.15">
      <c r="A41896" s="3"/>
      <c r="B41896" s="3"/>
      <c r="J41896" s="3"/>
      <c r="K41896" s="5"/>
      <c r="L41896" s="8"/>
      <c r="N41896" s="5"/>
      <c r="O41896" s="10"/>
      <c r="P41896" s="8"/>
    </row>
    <row r="41897" spans="1:16" s="2" customFormat="1" x14ac:dyDescent="0.15">
      <c r="A41897" s="3"/>
      <c r="B41897" s="3"/>
      <c r="J41897" s="3"/>
      <c r="K41897" s="5"/>
      <c r="L41897" s="8"/>
      <c r="N41897" s="5"/>
      <c r="O41897" s="10"/>
      <c r="P41897" s="8"/>
    </row>
    <row r="41898" spans="1:16" s="2" customFormat="1" x14ac:dyDescent="0.15">
      <c r="A41898" s="3"/>
      <c r="B41898" s="3"/>
      <c r="J41898" s="3"/>
      <c r="K41898" s="5"/>
      <c r="L41898" s="8"/>
      <c r="N41898" s="5"/>
      <c r="O41898" s="10"/>
      <c r="P41898" s="8"/>
    </row>
    <row r="41899" spans="1:16" s="2" customFormat="1" x14ac:dyDescent="0.15">
      <c r="A41899" s="3"/>
      <c r="B41899" s="3"/>
      <c r="J41899" s="3"/>
      <c r="K41899" s="5"/>
      <c r="L41899" s="8"/>
      <c r="N41899" s="5"/>
      <c r="O41899" s="10"/>
      <c r="P41899" s="8"/>
    </row>
    <row r="41900" spans="1:16" s="2" customFormat="1" x14ac:dyDescent="0.15">
      <c r="A41900" s="3"/>
      <c r="B41900" s="3"/>
      <c r="J41900" s="3"/>
      <c r="K41900" s="5"/>
      <c r="L41900" s="8"/>
      <c r="N41900" s="5"/>
      <c r="O41900" s="10"/>
      <c r="P41900" s="8"/>
    </row>
    <row r="41901" spans="1:16" s="2" customFormat="1" x14ac:dyDescent="0.15">
      <c r="A41901" s="3"/>
      <c r="B41901" s="3"/>
      <c r="J41901" s="3"/>
      <c r="K41901" s="5"/>
      <c r="L41901" s="8"/>
      <c r="N41901" s="5"/>
      <c r="O41901" s="10"/>
      <c r="P41901" s="8"/>
    </row>
    <row r="41902" spans="1:16" s="2" customFormat="1" x14ac:dyDescent="0.15">
      <c r="A41902" s="3"/>
      <c r="B41902" s="3"/>
      <c r="J41902" s="3"/>
      <c r="K41902" s="5"/>
      <c r="L41902" s="8"/>
      <c r="N41902" s="5"/>
      <c r="O41902" s="10"/>
      <c r="P41902" s="8"/>
    </row>
    <row r="41903" spans="1:16" s="2" customFormat="1" x14ac:dyDescent="0.15">
      <c r="A41903" s="3"/>
      <c r="B41903" s="3"/>
      <c r="J41903" s="3"/>
      <c r="K41903" s="5"/>
      <c r="L41903" s="8"/>
      <c r="N41903" s="5"/>
      <c r="O41903" s="10"/>
      <c r="P41903" s="8"/>
    </row>
    <row r="41904" spans="1:16" s="2" customFormat="1" x14ac:dyDescent="0.15">
      <c r="A41904" s="3"/>
      <c r="B41904" s="3"/>
      <c r="J41904" s="3"/>
      <c r="K41904" s="5"/>
      <c r="L41904" s="8"/>
      <c r="N41904" s="5"/>
      <c r="O41904" s="10"/>
      <c r="P41904" s="8"/>
    </row>
    <row r="41905" spans="1:16" s="2" customFormat="1" x14ac:dyDescent="0.15">
      <c r="A41905" s="3"/>
      <c r="B41905" s="3"/>
      <c r="J41905" s="3"/>
      <c r="K41905" s="5"/>
      <c r="L41905" s="8"/>
      <c r="N41905" s="5"/>
      <c r="O41905" s="10"/>
      <c r="P41905" s="8"/>
    </row>
    <row r="41906" spans="1:16" s="2" customFormat="1" x14ac:dyDescent="0.15">
      <c r="A41906" s="3"/>
      <c r="B41906" s="3"/>
      <c r="J41906" s="3"/>
      <c r="K41906" s="5"/>
      <c r="L41906" s="8"/>
      <c r="N41906" s="5"/>
      <c r="O41906" s="10"/>
      <c r="P41906" s="8"/>
    </row>
    <row r="41907" spans="1:16" s="2" customFormat="1" x14ac:dyDescent="0.15">
      <c r="A41907" s="3"/>
      <c r="B41907" s="3"/>
      <c r="J41907" s="3"/>
      <c r="K41907" s="5"/>
      <c r="L41907" s="8"/>
      <c r="N41907" s="5"/>
      <c r="O41907" s="10"/>
      <c r="P41907" s="8"/>
    </row>
    <row r="41908" spans="1:16" s="2" customFormat="1" x14ac:dyDescent="0.15">
      <c r="A41908" s="3"/>
      <c r="B41908" s="3"/>
      <c r="J41908" s="3"/>
      <c r="K41908" s="5"/>
      <c r="L41908" s="8"/>
      <c r="N41908" s="5"/>
      <c r="O41908" s="10"/>
      <c r="P41908" s="8"/>
    </row>
    <row r="41909" spans="1:16" s="2" customFormat="1" x14ac:dyDescent="0.15">
      <c r="A41909" s="3"/>
      <c r="B41909" s="3"/>
      <c r="J41909" s="3"/>
      <c r="K41909" s="5"/>
      <c r="L41909" s="8"/>
      <c r="N41909" s="5"/>
      <c r="O41909" s="10"/>
      <c r="P41909" s="8"/>
    </row>
    <row r="41910" spans="1:16" s="2" customFormat="1" x14ac:dyDescent="0.15">
      <c r="A41910" s="3"/>
      <c r="B41910" s="3"/>
      <c r="J41910" s="3"/>
      <c r="K41910" s="5"/>
      <c r="L41910" s="8"/>
      <c r="N41910" s="5"/>
      <c r="O41910" s="10"/>
      <c r="P41910" s="8"/>
    </row>
    <row r="41911" spans="1:16" s="2" customFormat="1" x14ac:dyDescent="0.15">
      <c r="A41911" s="3"/>
      <c r="B41911" s="3"/>
      <c r="J41911" s="3"/>
      <c r="K41911" s="5"/>
      <c r="L41911" s="8"/>
      <c r="N41911" s="5"/>
      <c r="O41911" s="10"/>
      <c r="P41911" s="8"/>
    </row>
    <row r="41912" spans="1:16" s="2" customFormat="1" x14ac:dyDescent="0.15">
      <c r="A41912" s="3"/>
      <c r="B41912" s="3"/>
      <c r="J41912" s="3"/>
      <c r="K41912" s="5"/>
      <c r="L41912" s="8"/>
      <c r="N41912" s="5"/>
      <c r="O41912" s="10"/>
      <c r="P41912" s="8"/>
    </row>
    <row r="41913" spans="1:16" s="2" customFormat="1" x14ac:dyDescent="0.15">
      <c r="A41913" s="3"/>
      <c r="B41913" s="3"/>
      <c r="J41913" s="3"/>
      <c r="K41913" s="5"/>
      <c r="L41913" s="8"/>
      <c r="N41913" s="5"/>
      <c r="O41913" s="10"/>
      <c r="P41913" s="8"/>
    </row>
    <row r="41914" spans="1:16" s="2" customFormat="1" x14ac:dyDescent="0.15">
      <c r="A41914" s="3"/>
      <c r="B41914" s="3"/>
      <c r="J41914" s="3"/>
      <c r="K41914" s="5"/>
      <c r="L41914" s="8"/>
      <c r="N41914" s="5"/>
      <c r="O41914" s="10"/>
      <c r="P41914" s="8"/>
    </row>
    <row r="41915" spans="1:16" s="2" customFormat="1" x14ac:dyDescent="0.15">
      <c r="A41915" s="3"/>
      <c r="B41915" s="3"/>
      <c r="J41915" s="3"/>
      <c r="K41915" s="5"/>
      <c r="L41915" s="8"/>
      <c r="N41915" s="5"/>
      <c r="O41915" s="10"/>
      <c r="P41915" s="8"/>
    </row>
    <row r="41916" spans="1:16" s="2" customFormat="1" x14ac:dyDescent="0.15">
      <c r="A41916" s="3"/>
      <c r="B41916" s="3"/>
      <c r="J41916" s="3"/>
      <c r="K41916" s="5"/>
      <c r="L41916" s="8"/>
      <c r="N41916" s="5"/>
      <c r="O41916" s="10"/>
      <c r="P41916" s="8"/>
    </row>
    <row r="41917" spans="1:16" s="2" customFormat="1" x14ac:dyDescent="0.15">
      <c r="A41917" s="3"/>
      <c r="B41917" s="3"/>
      <c r="J41917" s="3"/>
      <c r="K41917" s="5"/>
      <c r="L41917" s="8"/>
      <c r="N41917" s="5"/>
      <c r="O41917" s="10"/>
      <c r="P41917" s="8"/>
    </row>
    <row r="41918" spans="1:16" s="2" customFormat="1" x14ac:dyDescent="0.15">
      <c r="A41918" s="3"/>
      <c r="B41918" s="3"/>
      <c r="J41918" s="3"/>
      <c r="K41918" s="5"/>
      <c r="L41918" s="8"/>
      <c r="N41918" s="5"/>
      <c r="O41918" s="10"/>
      <c r="P41918" s="8"/>
    </row>
    <row r="41919" spans="1:16" s="2" customFormat="1" x14ac:dyDescent="0.15">
      <c r="A41919" s="3"/>
      <c r="B41919" s="3"/>
      <c r="J41919" s="3"/>
      <c r="K41919" s="5"/>
      <c r="L41919" s="8"/>
      <c r="N41919" s="5"/>
      <c r="O41919" s="10"/>
      <c r="P41919" s="8"/>
    </row>
    <row r="41920" spans="1:16" s="2" customFormat="1" x14ac:dyDescent="0.15">
      <c r="A41920" s="3"/>
      <c r="B41920" s="3"/>
      <c r="J41920" s="3"/>
      <c r="K41920" s="5"/>
      <c r="L41920" s="8"/>
      <c r="N41920" s="5"/>
      <c r="O41920" s="10"/>
      <c r="P41920" s="8"/>
    </row>
    <row r="41921" spans="1:16" s="2" customFormat="1" x14ac:dyDescent="0.15">
      <c r="A41921" s="3"/>
      <c r="B41921" s="3"/>
      <c r="J41921" s="3"/>
      <c r="K41921" s="5"/>
      <c r="L41921" s="8"/>
      <c r="N41921" s="5"/>
      <c r="O41921" s="10"/>
      <c r="P41921" s="8"/>
    </row>
    <row r="41922" spans="1:16" s="2" customFormat="1" x14ac:dyDescent="0.15">
      <c r="A41922" s="3"/>
      <c r="B41922" s="3"/>
      <c r="J41922" s="3"/>
      <c r="K41922" s="5"/>
      <c r="L41922" s="8"/>
      <c r="N41922" s="5"/>
      <c r="O41922" s="10"/>
      <c r="P41922" s="8"/>
    </row>
    <row r="41923" spans="1:16" s="2" customFormat="1" x14ac:dyDescent="0.15">
      <c r="A41923" s="3"/>
      <c r="B41923" s="3"/>
      <c r="J41923" s="3"/>
      <c r="K41923" s="5"/>
      <c r="L41923" s="8"/>
      <c r="N41923" s="5"/>
      <c r="O41923" s="10"/>
      <c r="P41923" s="8"/>
    </row>
    <row r="41924" spans="1:16" s="2" customFormat="1" x14ac:dyDescent="0.15">
      <c r="A41924" s="3"/>
      <c r="B41924" s="3"/>
      <c r="J41924" s="3"/>
      <c r="K41924" s="5"/>
      <c r="L41924" s="8"/>
      <c r="N41924" s="5"/>
      <c r="O41924" s="10"/>
      <c r="P41924" s="8"/>
    </row>
    <row r="41925" spans="1:16" s="2" customFormat="1" x14ac:dyDescent="0.15">
      <c r="A41925" s="3"/>
      <c r="B41925" s="3"/>
      <c r="J41925" s="3"/>
      <c r="K41925" s="5"/>
      <c r="L41925" s="8"/>
      <c r="N41925" s="5"/>
      <c r="O41925" s="10"/>
      <c r="P41925" s="8"/>
    </row>
    <row r="41926" spans="1:16" s="2" customFormat="1" x14ac:dyDescent="0.15">
      <c r="A41926" s="3"/>
      <c r="B41926" s="3"/>
      <c r="J41926" s="3"/>
      <c r="K41926" s="5"/>
      <c r="L41926" s="8"/>
      <c r="N41926" s="5"/>
      <c r="O41926" s="10"/>
      <c r="P41926" s="8"/>
    </row>
    <row r="41927" spans="1:16" s="2" customFormat="1" x14ac:dyDescent="0.15">
      <c r="A41927" s="3"/>
      <c r="B41927" s="3"/>
      <c r="J41927" s="3"/>
      <c r="K41927" s="5"/>
      <c r="L41927" s="8"/>
      <c r="N41927" s="5"/>
      <c r="O41927" s="10"/>
      <c r="P41927" s="8"/>
    </row>
    <row r="41928" spans="1:16" s="2" customFormat="1" x14ac:dyDescent="0.15">
      <c r="A41928" s="3"/>
      <c r="B41928" s="3"/>
      <c r="J41928" s="3"/>
      <c r="K41928" s="5"/>
      <c r="L41928" s="8"/>
      <c r="N41928" s="5"/>
      <c r="O41928" s="10"/>
      <c r="P41928" s="8"/>
    </row>
    <row r="41929" spans="1:16" s="2" customFormat="1" x14ac:dyDescent="0.15">
      <c r="A41929" s="3"/>
      <c r="B41929" s="3"/>
      <c r="J41929" s="3"/>
      <c r="K41929" s="5"/>
      <c r="L41929" s="8"/>
      <c r="N41929" s="5"/>
      <c r="O41929" s="10"/>
      <c r="P41929" s="8"/>
    </row>
    <row r="41930" spans="1:16" s="2" customFormat="1" x14ac:dyDescent="0.15">
      <c r="A41930" s="3"/>
      <c r="B41930" s="3"/>
      <c r="J41930" s="3"/>
      <c r="K41930" s="5"/>
      <c r="L41930" s="8"/>
      <c r="N41930" s="5"/>
      <c r="O41930" s="10"/>
      <c r="P41930" s="8"/>
    </row>
    <row r="41931" spans="1:16" s="2" customFormat="1" x14ac:dyDescent="0.15">
      <c r="A41931" s="3"/>
      <c r="B41931" s="3"/>
      <c r="J41931" s="3"/>
      <c r="K41931" s="5"/>
      <c r="L41931" s="8"/>
      <c r="N41931" s="5"/>
      <c r="O41931" s="10"/>
      <c r="P41931" s="8"/>
    </row>
    <row r="41932" spans="1:16" s="2" customFormat="1" x14ac:dyDescent="0.15">
      <c r="A41932" s="3"/>
      <c r="B41932" s="3"/>
      <c r="J41932" s="3"/>
      <c r="K41932" s="5"/>
      <c r="L41932" s="8"/>
      <c r="N41932" s="5"/>
      <c r="O41932" s="10"/>
      <c r="P41932" s="8"/>
    </row>
    <row r="41933" spans="1:16" s="2" customFormat="1" x14ac:dyDescent="0.15">
      <c r="A41933" s="3"/>
      <c r="B41933" s="3"/>
      <c r="J41933" s="3"/>
      <c r="K41933" s="5"/>
      <c r="L41933" s="8"/>
      <c r="N41933" s="5"/>
      <c r="O41933" s="10"/>
      <c r="P41933" s="8"/>
    </row>
    <row r="41934" spans="1:16" s="2" customFormat="1" x14ac:dyDescent="0.15">
      <c r="A41934" s="3"/>
      <c r="B41934" s="3"/>
      <c r="J41934" s="3"/>
      <c r="K41934" s="5"/>
      <c r="L41934" s="8"/>
      <c r="N41934" s="5"/>
      <c r="O41934" s="10"/>
      <c r="P41934" s="8"/>
    </row>
    <row r="41935" spans="1:16" s="2" customFormat="1" x14ac:dyDescent="0.15">
      <c r="A41935" s="3"/>
      <c r="B41935" s="3"/>
      <c r="J41935" s="3"/>
      <c r="K41935" s="5"/>
      <c r="L41935" s="8"/>
      <c r="N41935" s="5"/>
      <c r="O41935" s="10"/>
      <c r="P41935" s="8"/>
    </row>
    <row r="41936" spans="1:16" s="2" customFormat="1" x14ac:dyDescent="0.15">
      <c r="A41936" s="3"/>
      <c r="B41936" s="3"/>
      <c r="J41936" s="3"/>
      <c r="K41936" s="5"/>
      <c r="L41936" s="8"/>
      <c r="N41936" s="5"/>
      <c r="O41936" s="10"/>
      <c r="P41936" s="8"/>
    </row>
    <row r="41937" spans="1:16" s="2" customFormat="1" x14ac:dyDescent="0.15">
      <c r="A41937" s="3"/>
      <c r="B41937" s="3"/>
      <c r="J41937" s="3"/>
      <c r="K41937" s="5"/>
      <c r="L41937" s="8"/>
      <c r="N41937" s="5"/>
      <c r="O41937" s="10"/>
      <c r="P41937" s="8"/>
    </row>
    <row r="41938" spans="1:16" s="2" customFormat="1" x14ac:dyDescent="0.15">
      <c r="A41938" s="3"/>
      <c r="B41938" s="3"/>
      <c r="J41938" s="3"/>
      <c r="K41938" s="5"/>
      <c r="L41938" s="8"/>
      <c r="N41938" s="5"/>
      <c r="O41938" s="10"/>
      <c r="P41938" s="8"/>
    </row>
    <row r="41939" spans="1:16" s="2" customFormat="1" x14ac:dyDescent="0.15">
      <c r="A41939" s="3"/>
      <c r="B41939" s="3"/>
      <c r="J41939" s="3"/>
      <c r="K41939" s="5"/>
      <c r="L41939" s="8"/>
      <c r="N41939" s="5"/>
      <c r="O41939" s="10"/>
      <c r="P41939" s="8"/>
    </row>
    <row r="41940" spans="1:16" s="2" customFormat="1" x14ac:dyDescent="0.15">
      <c r="A41940" s="3"/>
      <c r="B41940" s="3"/>
      <c r="J41940" s="3"/>
      <c r="K41940" s="5"/>
      <c r="L41940" s="8"/>
      <c r="N41940" s="5"/>
      <c r="O41940" s="10"/>
      <c r="P41940" s="8"/>
    </row>
    <row r="41941" spans="1:16" s="2" customFormat="1" x14ac:dyDescent="0.15">
      <c r="A41941" s="3"/>
      <c r="B41941" s="3"/>
      <c r="J41941" s="3"/>
      <c r="K41941" s="5"/>
      <c r="L41941" s="8"/>
      <c r="N41941" s="5"/>
      <c r="O41941" s="10"/>
      <c r="P41941" s="8"/>
    </row>
    <row r="41942" spans="1:16" s="2" customFormat="1" x14ac:dyDescent="0.15">
      <c r="A41942" s="3"/>
      <c r="B41942" s="3"/>
      <c r="J41942" s="3"/>
      <c r="K41942" s="5"/>
      <c r="L41942" s="8"/>
      <c r="N41942" s="5"/>
      <c r="O41942" s="10"/>
      <c r="P41942" s="8"/>
    </row>
    <row r="41943" spans="1:16" s="2" customFormat="1" x14ac:dyDescent="0.15">
      <c r="A41943" s="3"/>
      <c r="B41943" s="3"/>
      <c r="J41943" s="3"/>
      <c r="K41943" s="5"/>
      <c r="L41943" s="8"/>
      <c r="N41943" s="5"/>
      <c r="O41943" s="10"/>
      <c r="P41943" s="8"/>
    </row>
    <row r="41944" spans="1:16" s="2" customFormat="1" x14ac:dyDescent="0.15">
      <c r="A41944" s="3"/>
      <c r="B41944" s="3"/>
      <c r="J41944" s="3"/>
      <c r="K41944" s="5"/>
      <c r="L41944" s="8"/>
      <c r="N41944" s="5"/>
      <c r="O41944" s="10"/>
      <c r="P41944" s="8"/>
    </row>
    <row r="41945" spans="1:16" s="2" customFormat="1" x14ac:dyDescent="0.15">
      <c r="A41945" s="3"/>
      <c r="B41945" s="3"/>
      <c r="J41945" s="3"/>
      <c r="K41945" s="5"/>
      <c r="L41945" s="8"/>
      <c r="N41945" s="5"/>
      <c r="O41945" s="10"/>
      <c r="P41945" s="8"/>
    </row>
    <row r="41946" spans="1:16" s="2" customFormat="1" x14ac:dyDescent="0.15">
      <c r="A41946" s="3"/>
      <c r="B41946" s="3"/>
      <c r="J41946" s="3"/>
      <c r="K41946" s="5"/>
      <c r="L41946" s="8"/>
      <c r="N41946" s="5"/>
      <c r="O41946" s="10"/>
      <c r="P41946" s="8"/>
    </row>
    <row r="41947" spans="1:16" s="2" customFormat="1" x14ac:dyDescent="0.15">
      <c r="A41947" s="3"/>
      <c r="B41947" s="3"/>
      <c r="J41947" s="3"/>
      <c r="K41947" s="5"/>
      <c r="L41947" s="8"/>
      <c r="N41947" s="5"/>
      <c r="O41947" s="10"/>
      <c r="P41947" s="8"/>
    </row>
    <row r="41948" spans="1:16" s="2" customFormat="1" x14ac:dyDescent="0.15">
      <c r="A41948" s="3"/>
      <c r="B41948" s="3"/>
      <c r="J41948" s="3"/>
      <c r="K41948" s="5"/>
      <c r="L41948" s="8"/>
      <c r="N41948" s="5"/>
      <c r="O41948" s="10"/>
      <c r="P41948" s="8"/>
    </row>
    <row r="41949" spans="1:16" s="2" customFormat="1" x14ac:dyDescent="0.15">
      <c r="A41949" s="3"/>
      <c r="B41949" s="3"/>
      <c r="J41949" s="3"/>
      <c r="K41949" s="5"/>
      <c r="L41949" s="8"/>
      <c r="N41949" s="5"/>
      <c r="O41949" s="10"/>
      <c r="P41949" s="8"/>
    </row>
    <row r="41950" spans="1:16" s="2" customFormat="1" x14ac:dyDescent="0.15">
      <c r="A41950" s="3"/>
      <c r="B41950" s="3"/>
      <c r="J41950" s="3"/>
      <c r="K41950" s="5"/>
      <c r="L41950" s="8"/>
      <c r="N41950" s="5"/>
      <c r="O41950" s="10"/>
      <c r="P41950" s="8"/>
    </row>
    <row r="41951" spans="1:16" s="2" customFormat="1" x14ac:dyDescent="0.15">
      <c r="A41951" s="3"/>
      <c r="B41951" s="3"/>
      <c r="J41951" s="3"/>
      <c r="K41951" s="5"/>
      <c r="L41951" s="8"/>
      <c r="N41951" s="5"/>
      <c r="O41951" s="10"/>
      <c r="P41951" s="8"/>
    </row>
    <row r="41952" spans="1:16" s="2" customFormat="1" x14ac:dyDescent="0.15">
      <c r="A41952" s="3"/>
      <c r="B41952" s="3"/>
      <c r="J41952" s="3"/>
      <c r="K41952" s="5"/>
      <c r="L41952" s="8"/>
      <c r="N41952" s="5"/>
      <c r="O41952" s="10"/>
      <c r="P41952" s="8"/>
    </row>
    <row r="41953" spans="1:16" s="2" customFormat="1" x14ac:dyDescent="0.15">
      <c r="A41953" s="3"/>
      <c r="B41953" s="3"/>
      <c r="J41953" s="3"/>
      <c r="K41953" s="5"/>
      <c r="L41953" s="8"/>
      <c r="N41953" s="5"/>
      <c r="O41953" s="10"/>
      <c r="P41953" s="8"/>
    </row>
    <row r="41954" spans="1:16" s="2" customFormat="1" x14ac:dyDescent="0.15">
      <c r="A41954" s="3"/>
      <c r="B41954" s="3"/>
      <c r="J41954" s="3"/>
      <c r="K41954" s="5"/>
      <c r="L41954" s="8"/>
      <c r="N41954" s="5"/>
      <c r="O41954" s="10"/>
      <c r="P41954" s="8"/>
    </row>
    <row r="41955" spans="1:16" s="2" customFormat="1" x14ac:dyDescent="0.15">
      <c r="A41955" s="3"/>
      <c r="B41955" s="3"/>
      <c r="J41955" s="3"/>
      <c r="K41955" s="5"/>
      <c r="L41955" s="8"/>
      <c r="N41955" s="5"/>
      <c r="O41955" s="10"/>
      <c r="P41955" s="8"/>
    </row>
    <row r="41956" spans="1:16" s="2" customFormat="1" x14ac:dyDescent="0.15">
      <c r="A41956" s="3"/>
      <c r="B41956" s="3"/>
      <c r="J41956" s="3"/>
      <c r="K41956" s="5"/>
      <c r="L41956" s="8"/>
      <c r="N41956" s="5"/>
      <c r="O41956" s="10"/>
      <c r="P41956" s="8"/>
    </row>
    <row r="41957" spans="1:16" s="2" customFormat="1" x14ac:dyDescent="0.15">
      <c r="A41957" s="3"/>
      <c r="B41957" s="3"/>
      <c r="J41957" s="3"/>
      <c r="K41957" s="5"/>
      <c r="L41957" s="8"/>
      <c r="N41957" s="5"/>
      <c r="O41957" s="10"/>
      <c r="P41957" s="8"/>
    </row>
    <row r="41958" spans="1:16" s="2" customFormat="1" x14ac:dyDescent="0.15">
      <c r="A41958" s="3"/>
      <c r="B41958" s="3"/>
      <c r="J41958" s="3"/>
      <c r="K41958" s="5"/>
      <c r="L41958" s="8"/>
      <c r="N41958" s="5"/>
      <c r="O41958" s="10"/>
      <c r="P41958" s="8"/>
    </row>
    <row r="41959" spans="1:16" s="2" customFormat="1" x14ac:dyDescent="0.15">
      <c r="A41959" s="3"/>
      <c r="B41959" s="3"/>
      <c r="J41959" s="3"/>
      <c r="K41959" s="5"/>
      <c r="L41959" s="8"/>
      <c r="N41959" s="5"/>
      <c r="O41959" s="10"/>
      <c r="P41959" s="8"/>
    </row>
    <row r="41960" spans="1:16" s="2" customFormat="1" x14ac:dyDescent="0.15">
      <c r="A41960" s="3"/>
      <c r="B41960" s="3"/>
      <c r="J41960" s="3"/>
      <c r="K41960" s="5"/>
      <c r="L41960" s="8"/>
      <c r="N41960" s="5"/>
      <c r="O41960" s="10"/>
      <c r="P41960" s="8"/>
    </row>
    <row r="41961" spans="1:16" s="2" customFormat="1" x14ac:dyDescent="0.15">
      <c r="A41961" s="3"/>
      <c r="B41961" s="3"/>
      <c r="J41961" s="3"/>
      <c r="K41961" s="5"/>
      <c r="L41961" s="8"/>
      <c r="N41961" s="5"/>
      <c r="O41961" s="10"/>
      <c r="P41961" s="8"/>
    </row>
    <row r="41962" spans="1:16" s="2" customFormat="1" x14ac:dyDescent="0.15">
      <c r="A41962" s="3"/>
      <c r="B41962" s="3"/>
      <c r="J41962" s="3"/>
      <c r="K41962" s="5"/>
      <c r="L41962" s="8"/>
      <c r="N41962" s="5"/>
      <c r="O41962" s="10"/>
      <c r="P41962" s="8"/>
    </row>
    <row r="41963" spans="1:16" s="2" customFormat="1" x14ac:dyDescent="0.15">
      <c r="A41963" s="3"/>
      <c r="B41963" s="3"/>
      <c r="J41963" s="3"/>
      <c r="K41963" s="5"/>
      <c r="L41963" s="8"/>
      <c r="N41963" s="5"/>
      <c r="O41963" s="10"/>
      <c r="P41963" s="8"/>
    </row>
    <row r="41964" spans="1:16" s="2" customFormat="1" x14ac:dyDescent="0.15">
      <c r="A41964" s="3"/>
      <c r="B41964" s="3"/>
      <c r="J41964" s="3"/>
      <c r="K41964" s="5"/>
      <c r="L41964" s="8"/>
      <c r="N41964" s="5"/>
      <c r="O41964" s="10"/>
      <c r="P41964" s="8"/>
    </row>
    <row r="41965" spans="1:16" s="2" customFormat="1" x14ac:dyDescent="0.15">
      <c r="A41965" s="3"/>
      <c r="B41965" s="3"/>
      <c r="J41965" s="3"/>
      <c r="K41965" s="5"/>
      <c r="L41965" s="8"/>
      <c r="N41965" s="5"/>
      <c r="O41965" s="10"/>
      <c r="P41965" s="8"/>
    </row>
    <row r="41966" spans="1:16" s="2" customFormat="1" x14ac:dyDescent="0.15">
      <c r="A41966" s="3"/>
      <c r="B41966" s="3"/>
      <c r="J41966" s="3"/>
      <c r="K41966" s="5"/>
      <c r="L41966" s="8"/>
      <c r="N41966" s="5"/>
      <c r="O41966" s="10"/>
      <c r="P41966" s="8"/>
    </row>
    <row r="41967" spans="1:16" s="2" customFormat="1" x14ac:dyDescent="0.15">
      <c r="A41967" s="3"/>
      <c r="B41967" s="3"/>
      <c r="J41967" s="3"/>
      <c r="K41967" s="5"/>
      <c r="L41967" s="8"/>
      <c r="N41967" s="5"/>
      <c r="O41967" s="10"/>
      <c r="P41967" s="8"/>
    </row>
    <row r="41968" spans="1:16" s="2" customFormat="1" x14ac:dyDescent="0.15">
      <c r="A41968" s="3"/>
      <c r="B41968" s="3"/>
      <c r="J41968" s="3"/>
      <c r="K41968" s="5"/>
      <c r="L41968" s="8"/>
      <c r="N41968" s="5"/>
      <c r="O41968" s="10"/>
      <c r="P41968" s="8"/>
    </row>
    <row r="41969" spans="1:16" s="2" customFormat="1" x14ac:dyDescent="0.15">
      <c r="A41969" s="3"/>
      <c r="B41969" s="3"/>
      <c r="J41969" s="3"/>
      <c r="K41969" s="5"/>
      <c r="L41969" s="8"/>
      <c r="N41969" s="5"/>
      <c r="O41969" s="10"/>
      <c r="P41969" s="8"/>
    </row>
    <row r="41970" spans="1:16" s="2" customFormat="1" x14ac:dyDescent="0.15">
      <c r="A41970" s="3"/>
      <c r="B41970" s="3"/>
      <c r="J41970" s="3"/>
      <c r="K41970" s="5"/>
      <c r="L41970" s="8"/>
      <c r="N41970" s="5"/>
      <c r="O41970" s="10"/>
      <c r="P41970" s="8"/>
    </row>
    <row r="41971" spans="1:16" s="2" customFormat="1" x14ac:dyDescent="0.15">
      <c r="A41971" s="3"/>
      <c r="B41971" s="3"/>
      <c r="J41971" s="3"/>
      <c r="K41971" s="5"/>
      <c r="L41971" s="8"/>
      <c r="N41971" s="5"/>
      <c r="O41971" s="10"/>
      <c r="P41971" s="8"/>
    </row>
    <row r="41972" spans="1:16" s="2" customFormat="1" x14ac:dyDescent="0.15">
      <c r="A41972" s="3"/>
      <c r="B41972" s="3"/>
      <c r="J41972" s="3"/>
      <c r="K41972" s="5"/>
      <c r="L41972" s="8"/>
      <c r="N41972" s="5"/>
      <c r="O41972" s="10"/>
      <c r="P41972" s="8"/>
    </row>
    <row r="41973" spans="1:16" s="2" customFormat="1" x14ac:dyDescent="0.15">
      <c r="A41973" s="3"/>
      <c r="B41973" s="3"/>
      <c r="J41973" s="3"/>
      <c r="K41973" s="5"/>
      <c r="L41973" s="8"/>
      <c r="N41973" s="5"/>
      <c r="O41973" s="10"/>
      <c r="P41973" s="8"/>
    </row>
    <row r="41974" spans="1:16" s="2" customFormat="1" x14ac:dyDescent="0.15">
      <c r="A41974" s="3"/>
      <c r="B41974" s="3"/>
      <c r="J41974" s="3"/>
      <c r="K41974" s="5"/>
      <c r="L41974" s="8"/>
      <c r="N41974" s="5"/>
      <c r="O41974" s="10"/>
      <c r="P41974" s="8"/>
    </row>
    <row r="41975" spans="1:16" s="2" customFormat="1" x14ac:dyDescent="0.15">
      <c r="A41975" s="3"/>
      <c r="B41975" s="3"/>
      <c r="J41975" s="3"/>
      <c r="K41975" s="5"/>
      <c r="L41975" s="8"/>
      <c r="N41975" s="5"/>
      <c r="O41975" s="10"/>
      <c r="P41975" s="8"/>
    </row>
    <row r="41976" spans="1:16" s="2" customFormat="1" x14ac:dyDescent="0.15">
      <c r="A41976" s="3"/>
      <c r="B41976" s="3"/>
      <c r="J41976" s="3"/>
      <c r="K41976" s="5"/>
      <c r="L41976" s="8"/>
      <c r="N41976" s="5"/>
      <c r="O41976" s="10"/>
      <c r="P41976" s="8"/>
    </row>
    <row r="41977" spans="1:16" s="2" customFormat="1" x14ac:dyDescent="0.15">
      <c r="A41977" s="3"/>
      <c r="B41977" s="3"/>
      <c r="J41977" s="3"/>
      <c r="K41977" s="5"/>
      <c r="L41977" s="8"/>
      <c r="N41977" s="5"/>
      <c r="O41977" s="10"/>
      <c r="P41977" s="8"/>
    </row>
    <row r="41978" spans="1:16" s="2" customFormat="1" x14ac:dyDescent="0.15">
      <c r="A41978" s="3"/>
      <c r="B41978" s="3"/>
      <c r="J41978" s="3"/>
      <c r="K41978" s="5"/>
      <c r="L41978" s="8"/>
      <c r="N41978" s="5"/>
      <c r="O41978" s="10"/>
      <c r="P41978" s="8"/>
    </row>
    <row r="41979" spans="1:16" s="2" customFormat="1" x14ac:dyDescent="0.15">
      <c r="A41979" s="3"/>
      <c r="B41979" s="3"/>
      <c r="J41979" s="3"/>
      <c r="K41979" s="5"/>
      <c r="L41979" s="8"/>
      <c r="N41979" s="5"/>
      <c r="O41979" s="10"/>
      <c r="P41979" s="8"/>
    </row>
    <row r="41980" spans="1:16" s="2" customFormat="1" x14ac:dyDescent="0.15">
      <c r="A41980" s="3"/>
      <c r="B41980" s="3"/>
      <c r="J41980" s="3"/>
      <c r="K41980" s="5"/>
      <c r="L41980" s="8"/>
      <c r="N41980" s="5"/>
      <c r="O41980" s="10"/>
      <c r="P41980" s="8"/>
    </row>
    <row r="41981" spans="1:16" s="2" customFormat="1" x14ac:dyDescent="0.15">
      <c r="A41981" s="3"/>
      <c r="B41981" s="3"/>
      <c r="J41981" s="3"/>
      <c r="K41981" s="5"/>
      <c r="L41981" s="8"/>
      <c r="N41981" s="5"/>
      <c r="O41981" s="10"/>
      <c r="P41981" s="8"/>
    </row>
    <row r="41982" spans="1:16" s="2" customFormat="1" x14ac:dyDescent="0.15">
      <c r="A41982" s="3"/>
      <c r="B41982" s="3"/>
      <c r="J41982" s="3"/>
      <c r="K41982" s="5"/>
      <c r="L41982" s="8"/>
      <c r="N41982" s="5"/>
      <c r="O41982" s="10"/>
      <c r="P41982" s="8"/>
    </row>
    <row r="41983" spans="1:16" s="2" customFormat="1" x14ac:dyDescent="0.15">
      <c r="A41983" s="3"/>
      <c r="B41983" s="3"/>
      <c r="J41983" s="3"/>
      <c r="K41983" s="5"/>
      <c r="L41983" s="8"/>
      <c r="N41983" s="5"/>
      <c r="O41983" s="10"/>
      <c r="P41983" s="8"/>
    </row>
    <row r="41984" spans="1:16" s="2" customFormat="1" x14ac:dyDescent="0.15">
      <c r="A41984" s="3"/>
      <c r="B41984" s="3"/>
      <c r="J41984" s="3"/>
      <c r="K41984" s="5"/>
      <c r="L41984" s="8"/>
      <c r="N41984" s="5"/>
      <c r="O41984" s="10"/>
      <c r="P41984" s="8"/>
    </row>
    <row r="41985" spans="1:16" s="2" customFormat="1" x14ac:dyDescent="0.15">
      <c r="A41985" s="3"/>
      <c r="B41985" s="3"/>
      <c r="J41985" s="3"/>
      <c r="K41985" s="5"/>
      <c r="L41985" s="8"/>
      <c r="N41985" s="5"/>
      <c r="O41985" s="10"/>
      <c r="P41985" s="8"/>
    </row>
    <row r="41986" spans="1:16" s="2" customFormat="1" x14ac:dyDescent="0.15">
      <c r="A41986" s="3"/>
      <c r="B41986" s="3"/>
      <c r="J41986" s="3"/>
      <c r="K41986" s="5"/>
      <c r="L41986" s="8"/>
      <c r="N41986" s="5"/>
      <c r="O41986" s="10"/>
      <c r="P41986" s="8"/>
    </row>
    <row r="41987" spans="1:16" s="2" customFormat="1" x14ac:dyDescent="0.15">
      <c r="A41987" s="3"/>
      <c r="B41987" s="3"/>
      <c r="J41987" s="3"/>
      <c r="K41987" s="5"/>
      <c r="L41987" s="8"/>
      <c r="N41987" s="5"/>
      <c r="O41987" s="10"/>
      <c r="P41987" s="8"/>
    </row>
    <row r="41988" spans="1:16" s="2" customFormat="1" x14ac:dyDescent="0.15">
      <c r="A41988" s="3"/>
      <c r="B41988" s="3"/>
      <c r="J41988" s="3"/>
      <c r="K41988" s="5"/>
      <c r="L41988" s="8"/>
      <c r="N41988" s="5"/>
      <c r="O41988" s="10"/>
      <c r="P41988" s="8"/>
    </row>
    <row r="41989" spans="1:16" s="2" customFormat="1" x14ac:dyDescent="0.15">
      <c r="A41989" s="3"/>
      <c r="B41989" s="3"/>
      <c r="J41989" s="3"/>
      <c r="K41989" s="5"/>
      <c r="L41989" s="8"/>
      <c r="N41989" s="5"/>
      <c r="O41989" s="10"/>
      <c r="P41989" s="8"/>
    </row>
    <row r="41990" spans="1:16" s="2" customFormat="1" x14ac:dyDescent="0.15">
      <c r="A41990" s="3"/>
      <c r="B41990" s="3"/>
      <c r="J41990" s="3"/>
      <c r="K41990" s="5"/>
      <c r="L41990" s="8"/>
      <c r="N41990" s="5"/>
      <c r="O41990" s="10"/>
      <c r="P41990" s="8"/>
    </row>
    <row r="41991" spans="1:16" s="2" customFormat="1" x14ac:dyDescent="0.15">
      <c r="A41991" s="3"/>
      <c r="B41991" s="3"/>
      <c r="J41991" s="3"/>
      <c r="K41991" s="5"/>
      <c r="L41991" s="8"/>
      <c r="N41991" s="5"/>
      <c r="O41991" s="10"/>
      <c r="P41991" s="8"/>
    </row>
    <row r="41992" spans="1:16" s="2" customFormat="1" x14ac:dyDescent="0.15">
      <c r="A41992" s="3"/>
      <c r="B41992" s="3"/>
      <c r="J41992" s="3"/>
      <c r="K41992" s="5"/>
      <c r="L41992" s="8"/>
      <c r="N41992" s="5"/>
      <c r="O41992" s="10"/>
      <c r="P41992" s="8"/>
    </row>
    <row r="41993" spans="1:16" s="2" customFormat="1" x14ac:dyDescent="0.15">
      <c r="A41993" s="3"/>
      <c r="B41993" s="3"/>
      <c r="J41993" s="3"/>
      <c r="K41993" s="5"/>
      <c r="L41993" s="8"/>
      <c r="N41993" s="5"/>
      <c r="O41993" s="10"/>
      <c r="P41993" s="8"/>
    </row>
    <row r="41994" spans="1:16" s="2" customFormat="1" x14ac:dyDescent="0.15">
      <c r="A41994" s="3"/>
      <c r="B41994" s="3"/>
      <c r="J41994" s="3"/>
      <c r="K41994" s="5"/>
      <c r="L41994" s="8"/>
      <c r="N41994" s="5"/>
      <c r="O41994" s="10"/>
      <c r="P41994" s="8"/>
    </row>
    <row r="41995" spans="1:16" s="2" customFormat="1" x14ac:dyDescent="0.15">
      <c r="A41995" s="3"/>
      <c r="B41995" s="3"/>
      <c r="J41995" s="3"/>
      <c r="K41995" s="5"/>
      <c r="L41995" s="8"/>
      <c r="N41995" s="5"/>
      <c r="O41995" s="10"/>
      <c r="P41995" s="8"/>
    </row>
    <row r="41996" spans="1:16" s="2" customFormat="1" x14ac:dyDescent="0.15">
      <c r="A41996" s="3"/>
      <c r="B41996" s="3"/>
      <c r="J41996" s="3"/>
      <c r="K41996" s="5"/>
      <c r="L41996" s="8"/>
      <c r="N41996" s="5"/>
      <c r="O41996" s="10"/>
      <c r="P41996" s="8"/>
    </row>
    <row r="41997" spans="1:16" s="2" customFormat="1" x14ac:dyDescent="0.15">
      <c r="A41997" s="3"/>
      <c r="B41997" s="3"/>
      <c r="J41997" s="3"/>
      <c r="K41997" s="5"/>
      <c r="L41997" s="8"/>
      <c r="N41997" s="5"/>
      <c r="O41997" s="10"/>
      <c r="P41997" s="8"/>
    </row>
    <row r="41998" spans="1:16" s="2" customFormat="1" x14ac:dyDescent="0.15">
      <c r="A41998" s="3"/>
      <c r="B41998" s="3"/>
      <c r="J41998" s="3"/>
      <c r="K41998" s="5"/>
      <c r="L41998" s="8"/>
      <c r="N41998" s="5"/>
      <c r="O41998" s="10"/>
      <c r="P41998" s="8"/>
    </row>
    <row r="41999" spans="1:16" s="2" customFormat="1" x14ac:dyDescent="0.15">
      <c r="A41999" s="3"/>
      <c r="B41999" s="3"/>
      <c r="J41999" s="3"/>
      <c r="K41999" s="5"/>
      <c r="L41999" s="8"/>
      <c r="N41999" s="5"/>
      <c r="O41999" s="10"/>
      <c r="P41999" s="8"/>
    </row>
    <row r="42000" spans="1:16" s="2" customFormat="1" x14ac:dyDescent="0.15">
      <c r="A42000" s="3"/>
      <c r="B42000" s="3"/>
      <c r="J42000" s="3"/>
      <c r="K42000" s="5"/>
      <c r="L42000" s="8"/>
      <c r="N42000" s="5"/>
      <c r="O42000" s="10"/>
      <c r="P42000" s="8"/>
    </row>
    <row r="42001" spans="1:16" s="2" customFormat="1" x14ac:dyDescent="0.15">
      <c r="A42001" s="3"/>
      <c r="B42001" s="3"/>
      <c r="J42001" s="3"/>
      <c r="K42001" s="5"/>
      <c r="L42001" s="8"/>
      <c r="N42001" s="5"/>
      <c r="O42001" s="10"/>
      <c r="P42001" s="8"/>
    </row>
    <row r="42002" spans="1:16" s="2" customFormat="1" x14ac:dyDescent="0.15">
      <c r="A42002" s="3"/>
      <c r="B42002" s="3"/>
      <c r="J42002" s="3"/>
      <c r="K42002" s="5"/>
      <c r="L42002" s="8"/>
      <c r="N42002" s="5"/>
      <c r="O42002" s="10"/>
      <c r="P42002" s="8"/>
    </row>
    <row r="42003" spans="1:16" s="2" customFormat="1" x14ac:dyDescent="0.15">
      <c r="A42003" s="3"/>
      <c r="B42003" s="3"/>
      <c r="J42003" s="3"/>
      <c r="K42003" s="5"/>
      <c r="L42003" s="8"/>
      <c r="N42003" s="5"/>
      <c r="O42003" s="10"/>
      <c r="P42003" s="8"/>
    </row>
    <row r="42004" spans="1:16" s="2" customFormat="1" x14ac:dyDescent="0.15">
      <c r="A42004" s="3"/>
      <c r="B42004" s="3"/>
      <c r="J42004" s="3"/>
      <c r="K42004" s="5"/>
      <c r="L42004" s="8"/>
      <c r="N42004" s="5"/>
      <c r="O42004" s="10"/>
      <c r="P42004" s="8"/>
    </row>
    <row r="42005" spans="1:16" s="2" customFormat="1" x14ac:dyDescent="0.15">
      <c r="A42005" s="3"/>
      <c r="B42005" s="3"/>
      <c r="J42005" s="3"/>
      <c r="K42005" s="5"/>
      <c r="L42005" s="8"/>
      <c r="N42005" s="5"/>
      <c r="O42005" s="10"/>
      <c r="P42005" s="8"/>
    </row>
    <row r="42006" spans="1:16" s="2" customFormat="1" x14ac:dyDescent="0.15">
      <c r="A42006" s="3"/>
      <c r="B42006" s="3"/>
      <c r="J42006" s="3"/>
      <c r="K42006" s="5"/>
      <c r="L42006" s="8"/>
      <c r="N42006" s="5"/>
      <c r="O42006" s="10"/>
      <c r="P42006" s="8"/>
    </row>
    <row r="42007" spans="1:16" s="2" customFormat="1" x14ac:dyDescent="0.15">
      <c r="A42007" s="3"/>
      <c r="B42007" s="3"/>
      <c r="J42007" s="3"/>
      <c r="K42007" s="5"/>
      <c r="L42007" s="8"/>
      <c r="N42007" s="5"/>
      <c r="O42007" s="10"/>
      <c r="P42007" s="8"/>
    </row>
    <row r="42008" spans="1:16" s="2" customFormat="1" x14ac:dyDescent="0.15">
      <c r="A42008" s="3"/>
      <c r="B42008" s="3"/>
      <c r="J42008" s="3"/>
      <c r="K42008" s="5"/>
      <c r="L42008" s="8"/>
      <c r="N42008" s="5"/>
      <c r="O42008" s="10"/>
      <c r="P42008" s="8"/>
    </row>
    <row r="42009" spans="1:16" s="2" customFormat="1" x14ac:dyDescent="0.15">
      <c r="A42009" s="3"/>
      <c r="B42009" s="3"/>
      <c r="J42009" s="3"/>
      <c r="K42009" s="5"/>
      <c r="L42009" s="8"/>
      <c r="N42009" s="5"/>
      <c r="O42009" s="10"/>
      <c r="P42009" s="8"/>
    </row>
    <row r="42010" spans="1:16" s="2" customFormat="1" x14ac:dyDescent="0.15">
      <c r="A42010" s="3"/>
      <c r="B42010" s="3"/>
      <c r="J42010" s="3"/>
      <c r="K42010" s="5"/>
      <c r="L42010" s="8"/>
      <c r="N42010" s="5"/>
      <c r="O42010" s="10"/>
      <c r="P42010" s="8"/>
    </row>
    <row r="42011" spans="1:16" s="2" customFormat="1" x14ac:dyDescent="0.15">
      <c r="A42011" s="3"/>
      <c r="B42011" s="3"/>
      <c r="J42011" s="3"/>
      <c r="K42011" s="5"/>
      <c r="L42011" s="8"/>
      <c r="N42011" s="5"/>
      <c r="O42011" s="10"/>
      <c r="P42011" s="8"/>
    </row>
    <row r="42012" spans="1:16" s="2" customFormat="1" x14ac:dyDescent="0.15">
      <c r="A42012" s="3"/>
      <c r="B42012" s="3"/>
      <c r="J42012" s="3"/>
      <c r="K42012" s="5"/>
      <c r="L42012" s="8"/>
      <c r="N42012" s="5"/>
      <c r="O42012" s="10"/>
      <c r="P42012" s="8"/>
    </row>
    <row r="42013" spans="1:16" s="2" customFormat="1" x14ac:dyDescent="0.15">
      <c r="A42013" s="3"/>
      <c r="B42013" s="3"/>
      <c r="J42013" s="3"/>
      <c r="K42013" s="5"/>
      <c r="L42013" s="8"/>
      <c r="N42013" s="5"/>
      <c r="O42013" s="10"/>
      <c r="P42013" s="8"/>
    </row>
    <row r="42014" spans="1:16" s="2" customFormat="1" x14ac:dyDescent="0.15">
      <c r="A42014" s="3"/>
      <c r="B42014" s="3"/>
      <c r="J42014" s="3"/>
      <c r="K42014" s="5"/>
      <c r="L42014" s="8"/>
      <c r="N42014" s="5"/>
      <c r="O42014" s="10"/>
      <c r="P42014" s="8"/>
    </row>
    <row r="42015" spans="1:16" s="2" customFormat="1" x14ac:dyDescent="0.15">
      <c r="A42015" s="3"/>
      <c r="B42015" s="3"/>
      <c r="J42015" s="3"/>
      <c r="K42015" s="5"/>
      <c r="L42015" s="8"/>
      <c r="N42015" s="5"/>
      <c r="O42015" s="10"/>
      <c r="P42015" s="8"/>
    </row>
    <row r="42016" spans="1:16" s="2" customFormat="1" x14ac:dyDescent="0.15">
      <c r="A42016" s="3"/>
      <c r="B42016" s="3"/>
      <c r="J42016" s="3"/>
      <c r="K42016" s="5"/>
      <c r="L42016" s="8"/>
      <c r="N42016" s="5"/>
      <c r="O42016" s="10"/>
      <c r="P42016" s="8"/>
    </row>
    <row r="42017" spans="1:16" s="2" customFormat="1" x14ac:dyDescent="0.15">
      <c r="A42017" s="3"/>
      <c r="B42017" s="3"/>
      <c r="J42017" s="3"/>
      <c r="K42017" s="5"/>
      <c r="L42017" s="8"/>
      <c r="N42017" s="5"/>
      <c r="O42017" s="10"/>
      <c r="P42017" s="8"/>
    </row>
    <row r="42018" spans="1:16" s="2" customFormat="1" x14ac:dyDescent="0.15">
      <c r="A42018" s="3"/>
      <c r="B42018" s="3"/>
      <c r="J42018" s="3"/>
      <c r="K42018" s="5"/>
      <c r="L42018" s="8"/>
      <c r="N42018" s="5"/>
      <c r="O42018" s="10"/>
      <c r="P42018" s="8"/>
    </row>
    <row r="42019" spans="1:16" s="2" customFormat="1" x14ac:dyDescent="0.15">
      <c r="A42019" s="3"/>
      <c r="B42019" s="3"/>
      <c r="J42019" s="3"/>
      <c r="K42019" s="5"/>
      <c r="L42019" s="8"/>
      <c r="N42019" s="5"/>
      <c r="O42019" s="10"/>
      <c r="P42019" s="8"/>
    </row>
    <row r="42020" spans="1:16" s="2" customFormat="1" x14ac:dyDescent="0.15">
      <c r="A42020" s="3"/>
      <c r="B42020" s="3"/>
      <c r="J42020" s="3"/>
      <c r="K42020" s="5"/>
      <c r="L42020" s="8"/>
      <c r="N42020" s="5"/>
      <c r="O42020" s="10"/>
      <c r="P42020" s="8"/>
    </row>
    <row r="42021" spans="1:16" s="2" customFormat="1" x14ac:dyDescent="0.15">
      <c r="A42021" s="3"/>
      <c r="B42021" s="3"/>
      <c r="J42021" s="3"/>
      <c r="K42021" s="5"/>
      <c r="L42021" s="8"/>
      <c r="N42021" s="5"/>
      <c r="O42021" s="10"/>
      <c r="P42021" s="8"/>
    </row>
    <row r="42022" spans="1:16" s="2" customFormat="1" x14ac:dyDescent="0.15">
      <c r="A42022" s="3"/>
      <c r="B42022" s="3"/>
      <c r="J42022" s="3"/>
      <c r="K42022" s="5"/>
      <c r="L42022" s="8"/>
      <c r="N42022" s="5"/>
      <c r="O42022" s="10"/>
      <c r="P42022" s="8"/>
    </row>
    <row r="42023" spans="1:16" s="2" customFormat="1" x14ac:dyDescent="0.15">
      <c r="A42023" s="3"/>
      <c r="B42023" s="3"/>
      <c r="J42023" s="3"/>
      <c r="K42023" s="5"/>
      <c r="L42023" s="8"/>
      <c r="N42023" s="5"/>
      <c r="O42023" s="10"/>
      <c r="P42023" s="8"/>
    </row>
    <row r="42024" spans="1:16" s="2" customFormat="1" x14ac:dyDescent="0.15">
      <c r="A42024" s="3"/>
      <c r="B42024" s="3"/>
      <c r="J42024" s="3"/>
      <c r="K42024" s="5"/>
      <c r="L42024" s="8"/>
      <c r="N42024" s="5"/>
      <c r="O42024" s="10"/>
      <c r="P42024" s="8"/>
    </row>
    <row r="42025" spans="1:16" s="2" customFormat="1" x14ac:dyDescent="0.15">
      <c r="A42025" s="3"/>
      <c r="B42025" s="3"/>
      <c r="J42025" s="3"/>
      <c r="K42025" s="5"/>
      <c r="L42025" s="8"/>
      <c r="N42025" s="5"/>
      <c r="O42025" s="10"/>
      <c r="P42025" s="8"/>
    </row>
    <row r="42026" spans="1:16" s="2" customFormat="1" x14ac:dyDescent="0.15">
      <c r="A42026" s="3"/>
      <c r="B42026" s="3"/>
      <c r="J42026" s="3"/>
      <c r="K42026" s="5"/>
      <c r="L42026" s="8"/>
      <c r="N42026" s="5"/>
      <c r="O42026" s="10"/>
      <c r="P42026" s="8"/>
    </row>
    <row r="42027" spans="1:16" s="2" customFormat="1" x14ac:dyDescent="0.15">
      <c r="A42027" s="3"/>
      <c r="B42027" s="3"/>
      <c r="J42027" s="3"/>
      <c r="K42027" s="5"/>
      <c r="L42027" s="8"/>
      <c r="N42027" s="5"/>
      <c r="O42027" s="10"/>
      <c r="P42027" s="8"/>
    </row>
    <row r="42028" spans="1:16" s="2" customFormat="1" x14ac:dyDescent="0.15">
      <c r="A42028" s="3"/>
      <c r="B42028" s="3"/>
      <c r="J42028" s="3"/>
      <c r="K42028" s="5"/>
      <c r="L42028" s="8"/>
      <c r="N42028" s="5"/>
      <c r="O42028" s="10"/>
      <c r="P42028" s="8"/>
    </row>
    <row r="42029" spans="1:16" s="2" customFormat="1" x14ac:dyDescent="0.15">
      <c r="A42029" s="3"/>
      <c r="B42029" s="3"/>
      <c r="J42029" s="3"/>
      <c r="K42029" s="5"/>
      <c r="L42029" s="8"/>
      <c r="N42029" s="5"/>
      <c r="O42029" s="10"/>
      <c r="P42029" s="8"/>
    </row>
    <row r="42030" spans="1:16" s="2" customFormat="1" x14ac:dyDescent="0.15">
      <c r="A42030" s="3"/>
      <c r="B42030" s="3"/>
      <c r="J42030" s="3"/>
      <c r="K42030" s="5"/>
      <c r="L42030" s="8"/>
      <c r="N42030" s="5"/>
      <c r="O42030" s="10"/>
      <c r="P42030" s="8"/>
    </row>
    <row r="42031" spans="1:16" s="2" customFormat="1" x14ac:dyDescent="0.15">
      <c r="A42031" s="3"/>
      <c r="B42031" s="3"/>
      <c r="J42031" s="3"/>
      <c r="K42031" s="5"/>
      <c r="L42031" s="8"/>
      <c r="N42031" s="5"/>
      <c r="O42031" s="10"/>
      <c r="P42031" s="8"/>
    </row>
    <row r="42032" spans="1:16" s="2" customFormat="1" x14ac:dyDescent="0.15">
      <c r="A42032" s="3"/>
      <c r="B42032" s="3"/>
      <c r="J42032" s="3"/>
      <c r="K42032" s="5"/>
      <c r="L42032" s="8"/>
      <c r="N42032" s="5"/>
      <c r="O42032" s="10"/>
      <c r="P42032" s="8"/>
    </row>
    <row r="42033" spans="1:16" s="2" customFormat="1" x14ac:dyDescent="0.15">
      <c r="A42033" s="3"/>
      <c r="B42033" s="3"/>
      <c r="J42033" s="3"/>
      <c r="K42033" s="5"/>
      <c r="L42033" s="8"/>
      <c r="N42033" s="5"/>
      <c r="O42033" s="10"/>
      <c r="P42033" s="8"/>
    </row>
    <row r="42034" spans="1:16" s="2" customFormat="1" x14ac:dyDescent="0.15">
      <c r="A42034" s="3"/>
      <c r="B42034" s="3"/>
      <c r="J42034" s="3"/>
      <c r="K42034" s="5"/>
      <c r="L42034" s="8"/>
      <c r="N42034" s="5"/>
      <c r="O42034" s="10"/>
      <c r="P42034" s="8"/>
    </row>
    <row r="42035" spans="1:16" s="2" customFormat="1" x14ac:dyDescent="0.15">
      <c r="A42035" s="3"/>
      <c r="B42035" s="3"/>
      <c r="J42035" s="3"/>
      <c r="K42035" s="5"/>
      <c r="L42035" s="8"/>
      <c r="N42035" s="5"/>
      <c r="O42035" s="10"/>
      <c r="P42035" s="8"/>
    </row>
    <row r="42036" spans="1:16" s="2" customFormat="1" x14ac:dyDescent="0.15">
      <c r="A42036" s="3"/>
      <c r="B42036" s="3"/>
      <c r="J42036" s="3"/>
      <c r="K42036" s="5"/>
      <c r="L42036" s="8"/>
      <c r="N42036" s="5"/>
      <c r="O42036" s="10"/>
      <c r="P42036" s="8"/>
    </row>
    <row r="42037" spans="1:16" s="2" customFormat="1" x14ac:dyDescent="0.15">
      <c r="A42037" s="3"/>
      <c r="B42037" s="3"/>
      <c r="J42037" s="3"/>
      <c r="K42037" s="5"/>
      <c r="L42037" s="8"/>
      <c r="N42037" s="5"/>
      <c r="O42037" s="10"/>
      <c r="P42037" s="8"/>
    </row>
    <row r="42038" spans="1:16" s="2" customFormat="1" x14ac:dyDescent="0.15">
      <c r="A42038" s="3"/>
      <c r="B42038" s="3"/>
      <c r="J42038" s="3"/>
      <c r="K42038" s="5"/>
      <c r="L42038" s="8"/>
      <c r="N42038" s="5"/>
      <c r="O42038" s="10"/>
      <c r="P42038" s="8"/>
    </row>
    <row r="42039" spans="1:16" s="2" customFormat="1" x14ac:dyDescent="0.15">
      <c r="A42039" s="3"/>
      <c r="B42039" s="3"/>
      <c r="J42039" s="3"/>
      <c r="K42039" s="5"/>
      <c r="L42039" s="8"/>
      <c r="N42039" s="5"/>
      <c r="O42039" s="10"/>
      <c r="P42039" s="8"/>
    </row>
    <row r="42040" spans="1:16" s="2" customFormat="1" x14ac:dyDescent="0.15">
      <c r="A42040" s="3"/>
      <c r="B42040" s="3"/>
      <c r="J42040" s="3"/>
      <c r="K42040" s="5"/>
      <c r="L42040" s="8"/>
      <c r="N42040" s="5"/>
      <c r="O42040" s="10"/>
      <c r="P42040" s="8"/>
    </row>
    <row r="42041" spans="1:16" s="2" customFormat="1" x14ac:dyDescent="0.15">
      <c r="A42041" s="3"/>
      <c r="B42041" s="3"/>
      <c r="J42041" s="3"/>
      <c r="K42041" s="5"/>
      <c r="L42041" s="8"/>
      <c r="N42041" s="5"/>
      <c r="O42041" s="10"/>
      <c r="P42041" s="8"/>
    </row>
    <row r="42042" spans="1:16" s="2" customFormat="1" x14ac:dyDescent="0.15">
      <c r="A42042" s="3"/>
      <c r="B42042" s="3"/>
      <c r="J42042" s="3"/>
      <c r="K42042" s="5"/>
      <c r="L42042" s="8"/>
      <c r="N42042" s="5"/>
      <c r="O42042" s="10"/>
      <c r="P42042" s="8"/>
    </row>
    <row r="42043" spans="1:16" s="2" customFormat="1" x14ac:dyDescent="0.15">
      <c r="A42043" s="3"/>
      <c r="B42043" s="3"/>
      <c r="J42043" s="3"/>
      <c r="K42043" s="5"/>
      <c r="L42043" s="8"/>
      <c r="N42043" s="5"/>
      <c r="O42043" s="10"/>
      <c r="P42043" s="8"/>
    </row>
    <row r="42044" spans="1:16" s="2" customFormat="1" x14ac:dyDescent="0.15">
      <c r="A42044" s="3"/>
      <c r="B42044" s="3"/>
      <c r="J42044" s="3"/>
      <c r="K42044" s="5"/>
      <c r="L42044" s="8"/>
      <c r="N42044" s="5"/>
      <c r="O42044" s="10"/>
      <c r="P42044" s="8"/>
    </row>
    <row r="42045" spans="1:16" s="2" customFormat="1" x14ac:dyDescent="0.15">
      <c r="A42045" s="3"/>
      <c r="B42045" s="3"/>
      <c r="J42045" s="3"/>
      <c r="K42045" s="5"/>
      <c r="L42045" s="8"/>
      <c r="N42045" s="5"/>
      <c r="O42045" s="10"/>
      <c r="P42045" s="8"/>
    </row>
    <row r="42046" spans="1:16" s="2" customFormat="1" x14ac:dyDescent="0.15">
      <c r="A42046" s="3"/>
      <c r="B42046" s="3"/>
      <c r="J42046" s="3"/>
      <c r="K42046" s="5"/>
      <c r="L42046" s="8"/>
      <c r="N42046" s="5"/>
      <c r="O42046" s="10"/>
      <c r="P42046" s="8"/>
    </row>
    <row r="42047" spans="1:16" s="2" customFormat="1" x14ac:dyDescent="0.15">
      <c r="A42047" s="3"/>
      <c r="B42047" s="3"/>
      <c r="J42047" s="3"/>
      <c r="K42047" s="5"/>
      <c r="L42047" s="8"/>
      <c r="N42047" s="5"/>
      <c r="O42047" s="10"/>
      <c r="P42047" s="8"/>
    </row>
    <row r="42048" spans="1:16" s="2" customFormat="1" x14ac:dyDescent="0.15">
      <c r="A42048" s="3"/>
      <c r="B42048" s="3"/>
      <c r="J42048" s="3"/>
      <c r="K42048" s="5"/>
      <c r="L42048" s="8"/>
      <c r="N42048" s="5"/>
      <c r="O42048" s="10"/>
      <c r="P42048" s="8"/>
    </row>
    <row r="42049" spans="1:16" s="2" customFormat="1" x14ac:dyDescent="0.15">
      <c r="A42049" s="3"/>
      <c r="B42049" s="3"/>
      <c r="J42049" s="3"/>
      <c r="K42049" s="5"/>
      <c r="L42049" s="8"/>
      <c r="N42049" s="5"/>
      <c r="O42049" s="10"/>
      <c r="P42049" s="8"/>
    </row>
    <row r="42050" spans="1:16" s="2" customFormat="1" x14ac:dyDescent="0.15">
      <c r="A42050" s="3"/>
      <c r="B42050" s="3"/>
      <c r="J42050" s="3"/>
      <c r="K42050" s="5"/>
      <c r="L42050" s="8"/>
      <c r="N42050" s="5"/>
      <c r="O42050" s="10"/>
      <c r="P42050" s="8"/>
    </row>
    <row r="42051" spans="1:16" s="2" customFormat="1" x14ac:dyDescent="0.15">
      <c r="A42051" s="3"/>
      <c r="B42051" s="3"/>
      <c r="J42051" s="3"/>
      <c r="K42051" s="5"/>
      <c r="L42051" s="8"/>
      <c r="N42051" s="5"/>
      <c r="O42051" s="10"/>
      <c r="P42051" s="8"/>
    </row>
    <row r="42052" spans="1:16" s="2" customFormat="1" x14ac:dyDescent="0.15">
      <c r="A42052" s="3"/>
      <c r="B42052" s="3"/>
      <c r="J42052" s="3"/>
      <c r="K42052" s="5"/>
      <c r="L42052" s="8"/>
      <c r="N42052" s="5"/>
      <c r="O42052" s="10"/>
      <c r="P42052" s="8"/>
    </row>
    <row r="42053" spans="1:16" s="2" customFormat="1" x14ac:dyDescent="0.15">
      <c r="A42053" s="3"/>
      <c r="B42053" s="3"/>
      <c r="J42053" s="3"/>
      <c r="K42053" s="5"/>
      <c r="L42053" s="8"/>
      <c r="N42053" s="5"/>
      <c r="O42053" s="10"/>
      <c r="P42053" s="8"/>
    </row>
    <row r="42054" spans="1:16" s="2" customFormat="1" x14ac:dyDescent="0.15">
      <c r="A42054" s="3"/>
      <c r="B42054" s="3"/>
      <c r="J42054" s="3"/>
      <c r="K42054" s="5"/>
      <c r="L42054" s="8"/>
      <c r="N42054" s="5"/>
      <c r="O42054" s="10"/>
      <c r="P42054" s="8"/>
    </row>
    <row r="42055" spans="1:16" s="2" customFormat="1" x14ac:dyDescent="0.15">
      <c r="A42055" s="3"/>
      <c r="B42055" s="3"/>
      <c r="J42055" s="3"/>
      <c r="K42055" s="5"/>
      <c r="L42055" s="8"/>
      <c r="N42055" s="5"/>
      <c r="O42055" s="10"/>
      <c r="P42055" s="8"/>
    </row>
    <row r="42056" spans="1:16" s="2" customFormat="1" x14ac:dyDescent="0.15">
      <c r="A42056" s="3"/>
      <c r="B42056" s="3"/>
      <c r="J42056" s="3"/>
      <c r="K42056" s="5"/>
      <c r="L42056" s="8"/>
      <c r="N42056" s="5"/>
      <c r="O42056" s="10"/>
      <c r="P42056" s="8"/>
    </row>
    <row r="42057" spans="1:16" s="2" customFormat="1" x14ac:dyDescent="0.15">
      <c r="A42057" s="3"/>
      <c r="B42057" s="3"/>
      <c r="J42057" s="3"/>
      <c r="K42057" s="5"/>
      <c r="L42057" s="8"/>
      <c r="N42057" s="5"/>
      <c r="O42057" s="10"/>
      <c r="P42057" s="8"/>
    </row>
    <row r="42058" spans="1:16" s="2" customFormat="1" x14ac:dyDescent="0.15">
      <c r="A42058" s="3"/>
      <c r="B42058" s="3"/>
      <c r="J42058" s="3"/>
      <c r="K42058" s="5"/>
      <c r="L42058" s="8"/>
      <c r="N42058" s="5"/>
      <c r="O42058" s="10"/>
      <c r="P42058" s="8"/>
    </row>
    <row r="42059" spans="1:16" s="2" customFormat="1" x14ac:dyDescent="0.15">
      <c r="A42059" s="3"/>
      <c r="B42059" s="3"/>
      <c r="J42059" s="3"/>
      <c r="K42059" s="5"/>
      <c r="L42059" s="8"/>
      <c r="N42059" s="5"/>
      <c r="O42059" s="10"/>
      <c r="P42059" s="8"/>
    </row>
    <row r="42060" spans="1:16" s="2" customFormat="1" x14ac:dyDescent="0.15">
      <c r="A42060" s="3"/>
      <c r="B42060" s="3"/>
      <c r="J42060" s="3"/>
      <c r="K42060" s="5"/>
      <c r="L42060" s="8"/>
      <c r="N42060" s="5"/>
      <c r="O42060" s="10"/>
      <c r="P42060" s="8"/>
    </row>
    <row r="42061" spans="1:16" s="2" customFormat="1" x14ac:dyDescent="0.15">
      <c r="A42061" s="3"/>
      <c r="B42061" s="3"/>
      <c r="J42061" s="3"/>
      <c r="K42061" s="5"/>
      <c r="L42061" s="8"/>
      <c r="N42061" s="5"/>
      <c r="O42061" s="10"/>
      <c r="P42061" s="8"/>
    </row>
    <row r="42062" spans="1:16" s="2" customFormat="1" x14ac:dyDescent="0.15">
      <c r="A42062" s="3"/>
      <c r="B42062" s="3"/>
      <c r="J42062" s="3"/>
      <c r="K42062" s="5"/>
      <c r="L42062" s="8"/>
      <c r="N42062" s="5"/>
      <c r="O42062" s="10"/>
      <c r="P42062" s="8"/>
    </row>
    <row r="42063" spans="1:16" s="2" customFormat="1" x14ac:dyDescent="0.15">
      <c r="A42063" s="3"/>
      <c r="B42063" s="3"/>
      <c r="J42063" s="3"/>
      <c r="K42063" s="5"/>
      <c r="L42063" s="8"/>
      <c r="N42063" s="5"/>
      <c r="O42063" s="10"/>
      <c r="P42063" s="8"/>
    </row>
    <row r="42064" spans="1:16" s="2" customFormat="1" x14ac:dyDescent="0.15">
      <c r="A42064" s="3"/>
      <c r="B42064" s="3"/>
      <c r="J42064" s="3"/>
      <c r="K42064" s="5"/>
      <c r="L42064" s="8"/>
      <c r="N42064" s="5"/>
      <c r="O42064" s="10"/>
      <c r="P42064" s="8"/>
    </row>
    <row r="42065" spans="1:16" s="2" customFormat="1" x14ac:dyDescent="0.15">
      <c r="A42065" s="3"/>
      <c r="B42065" s="3"/>
      <c r="J42065" s="3"/>
      <c r="K42065" s="5"/>
      <c r="L42065" s="8"/>
      <c r="N42065" s="5"/>
      <c r="O42065" s="10"/>
      <c r="P42065" s="8"/>
    </row>
    <row r="42066" spans="1:16" s="2" customFormat="1" x14ac:dyDescent="0.15">
      <c r="A42066" s="3"/>
      <c r="B42066" s="3"/>
      <c r="J42066" s="3"/>
      <c r="K42066" s="5"/>
      <c r="L42066" s="8"/>
      <c r="N42066" s="5"/>
      <c r="O42066" s="10"/>
      <c r="P42066" s="8"/>
    </row>
    <row r="42067" spans="1:16" s="2" customFormat="1" x14ac:dyDescent="0.15">
      <c r="A42067" s="3"/>
      <c r="B42067" s="3"/>
      <c r="J42067" s="3"/>
      <c r="K42067" s="5"/>
      <c r="L42067" s="8"/>
      <c r="N42067" s="5"/>
      <c r="O42067" s="10"/>
      <c r="P42067" s="8"/>
    </row>
    <row r="42068" spans="1:16" s="2" customFormat="1" x14ac:dyDescent="0.15">
      <c r="A42068" s="3"/>
      <c r="B42068" s="3"/>
      <c r="J42068" s="3"/>
      <c r="K42068" s="5"/>
      <c r="L42068" s="8"/>
      <c r="N42068" s="5"/>
      <c r="O42068" s="10"/>
      <c r="P42068" s="8"/>
    </row>
    <row r="42069" spans="1:16" s="2" customFormat="1" x14ac:dyDescent="0.15">
      <c r="A42069" s="3"/>
      <c r="B42069" s="3"/>
      <c r="J42069" s="3"/>
      <c r="K42069" s="5"/>
      <c r="L42069" s="8"/>
      <c r="N42069" s="5"/>
      <c r="O42069" s="10"/>
      <c r="P42069" s="8"/>
    </row>
    <row r="42070" spans="1:16" s="2" customFormat="1" x14ac:dyDescent="0.15">
      <c r="A42070" s="3"/>
      <c r="B42070" s="3"/>
      <c r="J42070" s="3"/>
      <c r="K42070" s="5"/>
      <c r="L42070" s="8"/>
      <c r="N42070" s="5"/>
      <c r="O42070" s="10"/>
      <c r="P42070" s="8"/>
    </row>
    <row r="42071" spans="1:16" s="2" customFormat="1" x14ac:dyDescent="0.15">
      <c r="A42071" s="3"/>
      <c r="B42071" s="3"/>
      <c r="J42071" s="3"/>
      <c r="K42071" s="5"/>
      <c r="L42071" s="8"/>
      <c r="N42071" s="5"/>
      <c r="O42071" s="10"/>
      <c r="P42071" s="8"/>
    </row>
    <row r="42072" spans="1:16" s="2" customFormat="1" x14ac:dyDescent="0.15">
      <c r="A42072" s="3"/>
      <c r="B42072" s="3"/>
      <c r="J42072" s="3"/>
      <c r="K42072" s="5"/>
      <c r="L42072" s="8"/>
      <c r="N42072" s="5"/>
      <c r="O42072" s="10"/>
      <c r="P42072" s="8"/>
    </row>
    <row r="42073" spans="1:16" s="2" customFormat="1" x14ac:dyDescent="0.15">
      <c r="A42073" s="3"/>
      <c r="B42073" s="3"/>
      <c r="J42073" s="3"/>
      <c r="K42073" s="5"/>
      <c r="L42073" s="8"/>
      <c r="N42073" s="5"/>
      <c r="O42073" s="10"/>
      <c r="P42073" s="8"/>
    </row>
    <row r="42074" spans="1:16" s="2" customFormat="1" x14ac:dyDescent="0.15">
      <c r="A42074" s="3"/>
      <c r="B42074" s="3"/>
      <c r="J42074" s="3"/>
      <c r="K42074" s="5"/>
      <c r="L42074" s="8"/>
      <c r="N42074" s="5"/>
      <c r="O42074" s="10"/>
      <c r="P42074" s="8"/>
    </row>
    <row r="42075" spans="1:16" s="2" customFormat="1" x14ac:dyDescent="0.15">
      <c r="A42075" s="3"/>
      <c r="B42075" s="3"/>
      <c r="J42075" s="3"/>
      <c r="K42075" s="5"/>
      <c r="L42075" s="8"/>
      <c r="N42075" s="5"/>
      <c r="O42075" s="10"/>
      <c r="P42075" s="8"/>
    </row>
    <row r="42076" spans="1:16" s="2" customFormat="1" x14ac:dyDescent="0.15">
      <c r="A42076" s="3"/>
      <c r="B42076" s="3"/>
      <c r="J42076" s="3"/>
      <c r="K42076" s="5"/>
      <c r="L42076" s="8"/>
      <c r="N42076" s="5"/>
      <c r="O42076" s="10"/>
      <c r="P42076" s="8"/>
    </row>
    <row r="42077" spans="1:16" s="2" customFormat="1" x14ac:dyDescent="0.15">
      <c r="A42077" s="3"/>
      <c r="B42077" s="3"/>
      <c r="J42077" s="3"/>
      <c r="K42077" s="5"/>
      <c r="L42077" s="8"/>
      <c r="N42077" s="5"/>
      <c r="O42077" s="10"/>
      <c r="P42077" s="8"/>
    </row>
    <row r="42078" spans="1:16" s="2" customFormat="1" x14ac:dyDescent="0.15">
      <c r="A42078" s="3"/>
      <c r="B42078" s="3"/>
      <c r="J42078" s="3"/>
      <c r="K42078" s="5"/>
      <c r="L42078" s="8"/>
      <c r="N42078" s="5"/>
      <c r="O42078" s="10"/>
      <c r="P42078" s="8"/>
    </row>
    <row r="42079" spans="1:16" s="2" customFormat="1" x14ac:dyDescent="0.15">
      <c r="A42079" s="3"/>
      <c r="B42079" s="3"/>
      <c r="J42079" s="3"/>
      <c r="K42079" s="5"/>
      <c r="L42079" s="8"/>
      <c r="N42079" s="5"/>
      <c r="O42079" s="10"/>
      <c r="P42079" s="8"/>
    </row>
    <row r="42080" spans="1:16" s="2" customFormat="1" x14ac:dyDescent="0.15">
      <c r="A42080" s="3"/>
      <c r="B42080" s="3"/>
      <c r="J42080" s="3"/>
      <c r="K42080" s="5"/>
      <c r="L42080" s="8"/>
      <c r="N42080" s="5"/>
      <c r="O42080" s="10"/>
      <c r="P42080" s="8"/>
    </row>
    <row r="42081" spans="1:16" s="2" customFormat="1" x14ac:dyDescent="0.15">
      <c r="A42081" s="3"/>
      <c r="B42081" s="3"/>
      <c r="J42081" s="3"/>
      <c r="K42081" s="5"/>
      <c r="L42081" s="8"/>
      <c r="N42081" s="5"/>
      <c r="O42081" s="10"/>
      <c r="P42081" s="8"/>
    </row>
    <row r="42082" spans="1:16" s="2" customFormat="1" x14ac:dyDescent="0.15">
      <c r="A42082" s="3"/>
      <c r="B42082" s="3"/>
      <c r="J42082" s="3"/>
      <c r="K42082" s="5"/>
      <c r="L42082" s="8"/>
      <c r="N42082" s="5"/>
      <c r="O42082" s="10"/>
      <c r="P42082" s="8"/>
    </row>
    <row r="42083" spans="1:16" s="2" customFormat="1" x14ac:dyDescent="0.15">
      <c r="A42083" s="3"/>
      <c r="B42083" s="3"/>
      <c r="J42083" s="3"/>
      <c r="K42083" s="5"/>
      <c r="L42083" s="8"/>
      <c r="N42083" s="5"/>
      <c r="O42083" s="10"/>
      <c r="P42083" s="8"/>
    </row>
    <row r="42084" spans="1:16" s="2" customFormat="1" x14ac:dyDescent="0.15">
      <c r="A42084" s="3"/>
      <c r="B42084" s="3"/>
      <c r="J42084" s="3"/>
      <c r="K42084" s="5"/>
      <c r="L42084" s="8"/>
      <c r="N42084" s="5"/>
      <c r="O42084" s="10"/>
      <c r="P42084" s="8"/>
    </row>
    <row r="42085" spans="1:16" s="2" customFormat="1" x14ac:dyDescent="0.15">
      <c r="A42085" s="3"/>
      <c r="B42085" s="3"/>
      <c r="J42085" s="3"/>
      <c r="K42085" s="5"/>
      <c r="L42085" s="8"/>
      <c r="N42085" s="5"/>
      <c r="O42085" s="10"/>
      <c r="P42085" s="8"/>
    </row>
    <row r="42086" spans="1:16" s="2" customFormat="1" x14ac:dyDescent="0.15">
      <c r="A42086" s="3"/>
      <c r="B42086" s="3"/>
      <c r="J42086" s="3"/>
      <c r="K42086" s="5"/>
      <c r="L42086" s="8"/>
      <c r="N42086" s="5"/>
      <c r="O42086" s="10"/>
      <c r="P42086" s="8"/>
    </row>
    <row r="42087" spans="1:16" s="2" customFormat="1" x14ac:dyDescent="0.15">
      <c r="A42087" s="3"/>
      <c r="B42087" s="3"/>
      <c r="J42087" s="3"/>
      <c r="K42087" s="5"/>
      <c r="L42087" s="8"/>
      <c r="N42087" s="5"/>
      <c r="O42087" s="10"/>
      <c r="P42087" s="8"/>
    </row>
    <row r="42088" spans="1:16" s="2" customFormat="1" x14ac:dyDescent="0.15">
      <c r="A42088" s="3"/>
      <c r="B42088" s="3"/>
      <c r="J42088" s="3"/>
      <c r="K42088" s="5"/>
      <c r="L42088" s="8"/>
      <c r="N42088" s="5"/>
      <c r="O42088" s="10"/>
      <c r="P42088" s="8"/>
    </row>
    <row r="42089" spans="1:16" s="2" customFormat="1" x14ac:dyDescent="0.15">
      <c r="A42089" s="3"/>
      <c r="B42089" s="3"/>
      <c r="J42089" s="3"/>
      <c r="K42089" s="5"/>
      <c r="L42089" s="8"/>
      <c r="N42089" s="5"/>
      <c r="O42089" s="10"/>
      <c r="P42089" s="8"/>
    </row>
    <row r="42090" spans="1:16" s="2" customFormat="1" x14ac:dyDescent="0.15">
      <c r="A42090" s="3"/>
      <c r="B42090" s="3"/>
      <c r="J42090" s="3"/>
      <c r="K42090" s="5"/>
      <c r="L42090" s="8"/>
      <c r="N42090" s="5"/>
      <c r="O42090" s="10"/>
      <c r="P42090" s="8"/>
    </row>
    <row r="42091" spans="1:16" s="2" customFormat="1" x14ac:dyDescent="0.15">
      <c r="A42091" s="3"/>
      <c r="B42091" s="3"/>
      <c r="J42091" s="3"/>
      <c r="K42091" s="5"/>
      <c r="L42091" s="8"/>
      <c r="N42091" s="5"/>
      <c r="O42091" s="10"/>
      <c r="P42091" s="8"/>
    </row>
    <row r="42092" spans="1:16" s="2" customFormat="1" x14ac:dyDescent="0.15">
      <c r="A42092" s="3"/>
      <c r="B42092" s="3"/>
      <c r="J42092" s="3"/>
      <c r="K42092" s="5"/>
      <c r="L42092" s="8"/>
      <c r="N42092" s="5"/>
      <c r="O42092" s="10"/>
      <c r="P42092" s="8"/>
    </row>
    <row r="42093" spans="1:16" s="2" customFormat="1" x14ac:dyDescent="0.15">
      <c r="A42093" s="3"/>
      <c r="B42093" s="3"/>
      <c r="J42093" s="3"/>
      <c r="K42093" s="5"/>
      <c r="L42093" s="8"/>
      <c r="N42093" s="5"/>
      <c r="O42093" s="10"/>
      <c r="P42093" s="8"/>
    </row>
    <row r="42094" spans="1:16" s="2" customFormat="1" x14ac:dyDescent="0.15">
      <c r="A42094" s="3"/>
      <c r="B42094" s="3"/>
      <c r="J42094" s="3"/>
      <c r="K42094" s="5"/>
      <c r="L42094" s="8"/>
      <c r="N42094" s="5"/>
      <c r="O42094" s="10"/>
      <c r="P42094" s="8"/>
    </row>
    <row r="42095" spans="1:16" s="2" customFormat="1" x14ac:dyDescent="0.15">
      <c r="A42095" s="3"/>
      <c r="B42095" s="3"/>
      <c r="J42095" s="3"/>
      <c r="K42095" s="5"/>
      <c r="L42095" s="8"/>
      <c r="N42095" s="5"/>
      <c r="O42095" s="10"/>
      <c r="P42095" s="8"/>
    </row>
    <row r="42096" spans="1:16" s="2" customFormat="1" x14ac:dyDescent="0.15">
      <c r="A42096" s="3"/>
      <c r="B42096" s="3"/>
      <c r="J42096" s="3"/>
      <c r="K42096" s="5"/>
      <c r="L42096" s="8"/>
      <c r="N42096" s="5"/>
      <c r="O42096" s="10"/>
      <c r="P42096" s="8"/>
    </row>
    <row r="42097" spans="1:16" s="2" customFormat="1" x14ac:dyDescent="0.15">
      <c r="A42097" s="3"/>
      <c r="B42097" s="3"/>
      <c r="J42097" s="3"/>
      <c r="K42097" s="5"/>
      <c r="L42097" s="8"/>
      <c r="N42097" s="5"/>
      <c r="O42097" s="10"/>
      <c r="P42097" s="8"/>
    </row>
    <row r="42098" spans="1:16" s="2" customFormat="1" x14ac:dyDescent="0.15">
      <c r="A42098" s="3"/>
      <c r="B42098" s="3"/>
      <c r="J42098" s="3"/>
      <c r="K42098" s="5"/>
      <c r="L42098" s="8"/>
      <c r="N42098" s="5"/>
      <c r="O42098" s="10"/>
      <c r="P42098" s="8"/>
    </row>
    <row r="42099" spans="1:16" s="2" customFormat="1" x14ac:dyDescent="0.15">
      <c r="A42099" s="3"/>
      <c r="B42099" s="3"/>
      <c r="J42099" s="3"/>
      <c r="K42099" s="5"/>
      <c r="L42099" s="8"/>
      <c r="N42099" s="5"/>
      <c r="O42099" s="10"/>
      <c r="P42099" s="8"/>
    </row>
    <row r="42100" spans="1:16" s="2" customFormat="1" x14ac:dyDescent="0.15">
      <c r="A42100" s="3"/>
      <c r="B42100" s="3"/>
      <c r="J42100" s="3"/>
      <c r="K42100" s="5"/>
      <c r="L42100" s="8"/>
      <c r="N42100" s="5"/>
      <c r="O42100" s="10"/>
      <c r="P42100" s="8"/>
    </row>
    <row r="42101" spans="1:16" s="2" customFormat="1" x14ac:dyDescent="0.15">
      <c r="A42101" s="3"/>
      <c r="B42101" s="3"/>
      <c r="J42101" s="3"/>
      <c r="K42101" s="5"/>
      <c r="L42101" s="8"/>
      <c r="N42101" s="5"/>
      <c r="O42101" s="10"/>
      <c r="P42101" s="8"/>
    </row>
    <row r="42102" spans="1:16" s="2" customFormat="1" x14ac:dyDescent="0.15">
      <c r="A42102" s="3"/>
      <c r="B42102" s="3"/>
      <c r="J42102" s="3"/>
      <c r="K42102" s="5"/>
      <c r="L42102" s="8"/>
      <c r="N42102" s="5"/>
      <c r="O42102" s="10"/>
      <c r="P42102" s="8"/>
    </row>
    <row r="42103" spans="1:16" s="2" customFormat="1" x14ac:dyDescent="0.15">
      <c r="A42103" s="3"/>
      <c r="B42103" s="3"/>
      <c r="J42103" s="3"/>
      <c r="K42103" s="5"/>
      <c r="L42103" s="8"/>
      <c r="N42103" s="5"/>
      <c r="O42103" s="10"/>
      <c r="P42103" s="8"/>
    </row>
    <row r="42104" spans="1:16" s="2" customFormat="1" x14ac:dyDescent="0.15">
      <c r="A42104" s="3"/>
      <c r="B42104" s="3"/>
      <c r="J42104" s="3"/>
      <c r="K42104" s="5"/>
      <c r="L42104" s="8"/>
      <c r="N42104" s="5"/>
      <c r="O42104" s="10"/>
      <c r="P42104" s="8"/>
    </row>
    <row r="42105" spans="1:16" s="2" customFormat="1" x14ac:dyDescent="0.15">
      <c r="A42105" s="3"/>
      <c r="B42105" s="3"/>
      <c r="J42105" s="3"/>
      <c r="K42105" s="5"/>
      <c r="L42105" s="8"/>
      <c r="N42105" s="5"/>
      <c r="O42105" s="10"/>
      <c r="P42105" s="8"/>
    </row>
    <row r="42106" spans="1:16" s="2" customFormat="1" x14ac:dyDescent="0.15">
      <c r="A42106" s="3"/>
      <c r="B42106" s="3"/>
      <c r="J42106" s="3"/>
      <c r="K42106" s="5"/>
      <c r="L42106" s="8"/>
      <c r="N42106" s="5"/>
      <c r="O42106" s="10"/>
      <c r="P42106" s="8"/>
    </row>
    <row r="42107" spans="1:16" s="2" customFormat="1" x14ac:dyDescent="0.15">
      <c r="A42107" s="3"/>
      <c r="B42107" s="3"/>
      <c r="J42107" s="3"/>
      <c r="K42107" s="5"/>
      <c r="L42107" s="8"/>
      <c r="N42107" s="5"/>
      <c r="O42107" s="10"/>
      <c r="P42107" s="8"/>
    </row>
    <row r="42108" spans="1:16" s="2" customFormat="1" x14ac:dyDescent="0.15">
      <c r="A42108" s="3"/>
      <c r="B42108" s="3"/>
      <c r="J42108" s="3"/>
      <c r="K42108" s="5"/>
      <c r="L42108" s="8"/>
      <c r="N42108" s="5"/>
      <c r="O42108" s="10"/>
      <c r="P42108" s="8"/>
    </row>
    <row r="42109" spans="1:16" s="2" customFormat="1" x14ac:dyDescent="0.15">
      <c r="A42109" s="3"/>
      <c r="B42109" s="3"/>
      <c r="J42109" s="3"/>
      <c r="K42109" s="5"/>
      <c r="L42109" s="8"/>
      <c r="N42109" s="5"/>
      <c r="O42109" s="10"/>
      <c r="P42109" s="8"/>
    </row>
    <row r="42110" spans="1:16" s="2" customFormat="1" x14ac:dyDescent="0.15">
      <c r="A42110" s="3"/>
      <c r="B42110" s="3"/>
      <c r="J42110" s="3"/>
      <c r="K42110" s="5"/>
      <c r="L42110" s="8"/>
      <c r="N42110" s="5"/>
      <c r="O42110" s="10"/>
      <c r="P42110" s="8"/>
    </row>
    <row r="42111" spans="1:16" s="2" customFormat="1" x14ac:dyDescent="0.15">
      <c r="A42111" s="3"/>
      <c r="B42111" s="3"/>
      <c r="J42111" s="3"/>
      <c r="K42111" s="5"/>
      <c r="L42111" s="8"/>
      <c r="N42111" s="5"/>
      <c r="O42111" s="10"/>
      <c r="P42111" s="8"/>
    </row>
    <row r="42112" spans="1:16" s="2" customFormat="1" x14ac:dyDescent="0.15">
      <c r="A42112" s="3"/>
      <c r="B42112" s="3"/>
      <c r="J42112" s="3"/>
      <c r="K42112" s="5"/>
      <c r="L42112" s="8"/>
      <c r="N42112" s="5"/>
      <c r="O42112" s="10"/>
      <c r="P42112" s="8"/>
    </row>
    <row r="42113" spans="1:16" s="2" customFormat="1" x14ac:dyDescent="0.15">
      <c r="A42113" s="3"/>
      <c r="B42113" s="3"/>
      <c r="J42113" s="3"/>
      <c r="K42113" s="5"/>
      <c r="L42113" s="8"/>
      <c r="N42113" s="5"/>
      <c r="O42113" s="10"/>
      <c r="P42113" s="8"/>
    </row>
    <row r="42114" spans="1:16" s="2" customFormat="1" x14ac:dyDescent="0.15">
      <c r="A42114" s="3"/>
      <c r="B42114" s="3"/>
      <c r="J42114" s="3"/>
      <c r="K42114" s="5"/>
      <c r="L42114" s="8"/>
      <c r="N42114" s="5"/>
      <c r="O42114" s="10"/>
      <c r="P42114" s="8"/>
    </row>
    <row r="42115" spans="1:16" s="2" customFormat="1" x14ac:dyDescent="0.15">
      <c r="A42115" s="3"/>
      <c r="B42115" s="3"/>
      <c r="J42115" s="3"/>
      <c r="K42115" s="5"/>
      <c r="L42115" s="8"/>
      <c r="N42115" s="5"/>
      <c r="O42115" s="10"/>
      <c r="P42115" s="8"/>
    </row>
    <row r="42116" spans="1:16" s="2" customFormat="1" x14ac:dyDescent="0.15">
      <c r="A42116" s="3"/>
      <c r="B42116" s="3"/>
      <c r="J42116" s="3"/>
      <c r="K42116" s="5"/>
      <c r="L42116" s="8"/>
      <c r="N42116" s="5"/>
      <c r="O42116" s="10"/>
      <c r="P42116" s="8"/>
    </row>
    <row r="42117" spans="1:16" s="2" customFormat="1" x14ac:dyDescent="0.15">
      <c r="A42117" s="3"/>
      <c r="B42117" s="3"/>
      <c r="J42117" s="3"/>
      <c r="K42117" s="5"/>
      <c r="L42117" s="8"/>
      <c r="N42117" s="5"/>
      <c r="O42117" s="10"/>
      <c r="P42117" s="8"/>
    </row>
    <row r="42118" spans="1:16" s="2" customFormat="1" x14ac:dyDescent="0.15">
      <c r="A42118" s="3"/>
      <c r="B42118" s="3"/>
      <c r="J42118" s="3"/>
      <c r="K42118" s="5"/>
      <c r="L42118" s="8"/>
      <c r="N42118" s="5"/>
      <c r="O42118" s="10"/>
      <c r="P42118" s="8"/>
    </row>
    <row r="42119" spans="1:16" s="2" customFormat="1" x14ac:dyDescent="0.15">
      <c r="A42119" s="3"/>
      <c r="B42119" s="3"/>
      <c r="J42119" s="3"/>
      <c r="K42119" s="5"/>
      <c r="L42119" s="8"/>
      <c r="N42119" s="5"/>
      <c r="O42119" s="10"/>
      <c r="P42119" s="8"/>
    </row>
    <row r="42120" spans="1:16" s="2" customFormat="1" x14ac:dyDescent="0.15">
      <c r="A42120" s="3"/>
      <c r="B42120" s="3"/>
      <c r="J42120" s="3"/>
      <c r="K42120" s="5"/>
      <c r="L42120" s="8"/>
      <c r="N42120" s="5"/>
      <c r="O42120" s="10"/>
      <c r="P42120" s="8"/>
    </row>
    <row r="42121" spans="1:16" s="2" customFormat="1" x14ac:dyDescent="0.15">
      <c r="A42121" s="3"/>
      <c r="B42121" s="3"/>
      <c r="J42121" s="3"/>
      <c r="K42121" s="5"/>
      <c r="L42121" s="8"/>
      <c r="N42121" s="5"/>
      <c r="O42121" s="10"/>
      <c r="P42121" s="8"/>
    </row>
    <row r="42122" spans="1:16" s="2" customFormat="1" x14ac:dyDescent="0.15">
      <c r="A42122" s="3"/>
      <c r="B42122" s="3"/>
      <c r="J42122" s="3"/>
      <c r="K42122" s="5"/>
      <c r="L42122" s="8"/>
      <c r="N42122" s="5"/>
      <c r="O42122" s="10"/>
      <c r="P42122" s="8"/>
    </row>
    <row r="42123" spans="1:16" s="2" customFormat="1" x14ac:dyDescent="0.15">
      <c r="A42123" s="3"/>
      <c r="B42123" s="3"/>
      <c r="J42123" s="3"/>
      <c r="K42123" s="5"/>
      <c r="L42123" s="8"/>
      <c r="N42123" s="5"/>
      <c r="O42123" s="10"/>
      <c r="P42123" s="8"/>
    </row>
    <row r="42124" spans="1:16" s="2" customFormat="1" x14ac:dyDescent="0.15">
      <c r="A42124" s="3"/>
      <c r="B42124" s="3"/>
      <c r="J42124" s="3"/>
      <c r="K42124" s="5"/>
      <c r="L42124" s="8"/>
      <c r="N42124" s="5"/>
      <c r="O42124" s="10"/>
      <c r="P42124" s="8"/>
    </row>
    <row r="42125" spans="1:16" s="2" customFormat="1" x14ac:dyDescent="0.15">
      <c r="A42125" s="3"/>
      <c r="B42125" s="3"/>
      <c r="J42125" s="3"/>
      <c r="K42125" s="5"/>
      <c r="L42125" s="8"/>
      <c r="N42125" s="5"/>
      <c r="O42125" s="10"/>
      <c r="P42125" s="8"/>
    </row>
    <row r="42126" spans="1:16" s="2" customFormat="1" x14ac:dyDescent="0.15">
      <c r="A42126" s="3"/>
      <c r="B42126" s="3"/>
      <c r="J42126" s="3"/>
      <c r="K42126" s="5"/>
      <c r="L42126" s="8"/>
      <c r="N42126" s="5"/>
      <c r="O42126" s="10"/>
      <c r="P42126" s="8"/>
    </row>
    <row r="42127" spans="1:16" s="2" customFormat="1" x14ac:dyDescent="0.15">
      <c r="A42127" s="3"/>
      <c r="B42127" s="3"/>
      <c r="J42127" s="3"/>
      <c r="K42127" s="5"/>
      <c r="L42127" s="8"/>
      <c r="N42127" s="5"/>
      <c r="O42127" s="10"/>
      <c r="P42127" s="8"/>
    </row>
    <row r="42128" spans="1:16" s="2" customFormat="1" x14ac:dyDescent="0.15">
      <c r="A42128" s="3"/>
      <c r="B42128" s="3"/>
      <c r="J42128" s="3"/>
      <c r="K42128" s="5"/>
      <c r="L42128" s="8"/>
      <c r="N42128" s="5"/>
      <c r="O42128" s="10"/>
      <c r="P42128" s="8"/>
    </row>
    <row r="42129" spans="1:16" s="2" customFormat="1" x14ac:dyDescent="0.15">
      <c r="A42129" s="3"/>
      <c r="B42129" s="3"/>
      <c r="J42129" s="3"/>
      <c r="K42129" s="5"/>
      <c r="L42129" s="8"/>
      <c r="N42129" s="5"/>
      <c r="O42129" s="10"/>
      <c r="P42129" s="8"/>
    </row>
    <row r="42130" spans="1:16" s="2" customFormat="1" x14ac:dyDescent="0.15">
      <c r="A42130" s="3"/>
      <c r="B42130" s="3"/>
      <c r="J42130" s="3"/>
      <c r="K42130" s="5"/>
      <c r="L42130" s="8"/>
      <c r="N42130" s="5"/>
      <c r="O42130" s="10"/>
      <c r="P42130" s="8"/>
    </row>
    <row r="42131" spans="1:16" s="2" customFormat="1" x14ac:dyDescent="0.15">
      <c r="A42131" s="3"/>
      <c r="B42131" s="3"/>
      <c r="J42131" s="3"/>
      <c r="K42131" s="5"/>
      <c r="L42131" s="8"/>
      <c r="N42131" s="5"/>
      <c r="O42131" s="10"/>
      <c r="P42131" s="8"/>
    </row>
    <row r="42132" spans="1:16" s="2" customFormat="1" x14ac:dyDescent="0.15">
      <c r="A42132" s="3"/>
      <c r="B42132" s="3"/>
      <c r="J42132" s="3"/>
      <c r="K42132" s="5"/>
      <c r="L42132" s="8"/>
      <c r="N42132" s="5"/>
      <c r="O42132" s="10"/>
      <c r="P42132" s="8"/>
    </row>
    <row r="42133" spans="1:16" s="2" customFormat="1" x14ac:dyDescent="0.15">
      <c r="A42133" s="3"/>
      <c r="B42133" s="3"/>
      <c r="J42133" s="3"/>
      <c r="K42133" s="5"/>
      <c r="L42133" s="8"/>
      <c r="N42133" s="5"/>
      <c r="O42133" s="10"/>
      <c r="P42133" s="8"/>
    </row>
    <row r="42134" spans="1:16" s="2" customFormat="1" x14ac:dyDescent="0.15">
      <c r="A42134" s="3"/>
      <c r="B42134" s="3"/>
      <c r="J42134" s="3"/>
      <c r="K42134" s="5"/>
      <c r="L42134" s="8"/>
      <c r="N42134" s="5"/>
      <c r="O42134" s="10"/>
      <c r="P42134" s="8"/>
    </row>
    <row r="42135" spans="1:16" s="2" customFormat="1" x14ac:dyDescent="0.15">
      <c r="A42135" s="3"/>
      <c r="B42135" s="3"/>
      <c r="J42135" s="3"/>
      <c r="K42135" s="5"/>
      <c r="L42135" s="8"/>
      <c r="N42135" s="5"/>
      <c r="O42135" s="10"/>
      <c r="P42135" s="8"/>
    </row>
    <row r="42136" spans="1:16" s="2" customFormat="1" x14ac:dyDescent="0.15">
      <c r="A42136" s="3"/>
      <c r="B42136" s="3"/>
      <c r="J42136" s="3"/>
      <c r="K42136" s="5"/>
      <c r="L42136" s="8"/>
      <c r="N42136" s="5"/>
      <c r="O42136" s="10"/>
      <c r="P42136" s="8"/>
    </row>
    <row r="42137" spans="1:16" s="2" customFormat="1" x14ac:dyDescent="0.15">
      <c r="A42137" s="3"/>
      <c r="B42137" s="3"/>
      <c r="J42137" s="3"/>
      <c r="K42137" s="5"/>
      <c r="L42137" s="8"/>
      <c r="N42137" s="5"/>
      <c r="O42137" s="10"/>
      <c r="P42137" s="8"/>
    </row>
    <row r="42138" spans="1:16" s="2" customFormat="1" x14ac:dyDescent="0.15">
      <c r="A42138" s="3"/>
      <c r="B42138" s="3"/>
      <c r="J42138" s="3"/>
      <c r="K42138" s="5"/>
      <c r="L42138" s="8"/>
      <c r="N42138" s="5"/>
      <c r="O42138" s="10"/>
      <c r="P42138" s="8"/>
    </row>
    <row r="42139" spans="1:16" s="2" customFormat="1" x14ac:dyDescent="0.15">
      <c r="A42139" s="3"/>
      <c r="B42139" s="3"/>
      <c r="J42139" s="3"/>
      <c r="K42139" s="5"/>
      <c r="L42139" s="8"/>
      <c r="N42139" s="5"/>
      <c r="O42139" s="10"/>
      <c r="P42139" s="8"/>
    </row>
    <row r="42140" spans="1:16" s="2" customFormat="1" x14ac:dyDescent="0.15">
      <c r="A42140" s="3"/>
      <c r="B42140" s="3"/>
      <c r="J42140" s="3"/>
      <c r="K42140" s="5"/>
      <c r="L42140" s="8"/>
      <c r="N42140" s="5"/>
      <c r="O42140" s="10"/>
      <c r="P42140" s="8"/>
    </row>
    <row r="42141" spans="1:16" s="2" customFormat="1" x14ac:dyDescent="0.15">
      <c r="A42141" s="3"/>
      <c r="B42141" s="3"/>
      <c r="J42141" s="3"/>
      <c r="K42141" s="5"/>
      <c r="L42141" s="8"/>
      <c r="N42141" s="5"/>
      <c r="O42141" s="10"/>
      <c r="P42141" s="8"/>
    </row>
    <row r="42142" spans="1:16" s="2" customFormat="1" x14ac:dyDescent="0.15">
      <c r="A42142" s="3"/>
      <c r="B42142" s="3"/>
      <c r="J42142" s="3"/>
      <c r="K42142" s="5"/>
      <c r="L42142" s="8"/>
      <c r="N42142" s="5"/>
      <c r="O42142" s="10"/>
      <c r="P42142" s="8"/>
    </row>
    <row r="42143" spans="1:16" s="2" customFormat="1" x14ac:dyDescent="0.15">
      <c r="A42143" s="3"/>
      <c r="B42143" s="3"/>
      <c r="J42143" s="3"/>
      <c r="K42143" s="5"/>
      <c r="L42143" s="8"/>
      <c r="N42143" s="5"/>
      <c r="O42143" s="10"/>
      <c r="P42143" s="8"/>
    </row>
    <row r="42144" spans="1:16" s="2" customFormat="1" x14ac:dyDescent="0.15">
      <c r="A42144" s="3"/>
      <c r="B42144" s="3"/>
      <c r="J42144" s="3"/>
      <c r="K42144" s="5"/>
      <c r="L42144" s="8"/>
      <c r="N42144" s="5"/>
      <c r="O42144" s="10"/>
      <c r="P42144" s="8"/>
    </row>
    <row r="42145" spans="1:16" s="2" customFormat="1" x14ac:dyDescent="0.15">
      <c r="A42145" s="3"/>
      <c r="B42145" s="3"/>
      <c r="J42145" s="3"/>
      <c r="K42145" s="5"/>
      <c r="L42145" s="8"/>
      <c r="N42145" s="5"/>
      <c r="O42145" s="10"/>
      <c r="P42145" s="8"/>
    </row>
    <row r="42146" spans="1:16" s="2" customFormat="1" x14ac:dyDescent="0.15">
      <c r="A42146" s="3"/>
      <c r="B42146" s="3"/>
      <c r="J42146" s="3"/>
      <c r="K42146" s="5"/>
      <c r="L42146" s="8"/>
      <c r="N42146" s="5"/>
      <c r="O42146" s="10"/>
      <c r="P42146" s="8"/>
    </row>
    <row r="42147" spans="1:16" s="2" customFormat="1" x14ac:dyDescent="0.15">
      <c r="A42147" s="3"/>
      <c r="B42147" s="3"/>
      <c r="J42147" s="3"/>
      <c r="K42147" s="5"/>
      <c r="L42147" s="8"/>
      <c r="N42147" s="5"/>
      <c r="O42147" s="10"/>
      <c r="P42147" s="8"/>
    </row>
    <row r="42148" spans="1:16" s="2" customFormat="1" x14ac:dyDescent="0.15">
      <c r="A42148" s="3"/>
      <c r="B42148" s="3"/>
      <c r="J42148" s="3"/>
      <c r="K42148" s="5"/>
      <c r="L42148" s="8"/>
      <c r="N42148" s="5"/>
      <c r="O42148" s="10"/>
      <c r="P42148" s="8"/>
    </row>
    <row r="42149" spans="1:16" s="2" customFormat="1" x14ac:dyDescent="0.15">
      <c r="A42149" s="3"/>
      <c r="B42149" s="3"/>
      <c r="J42149" s="3"/>
      <c r="K42149" s="5"/>
      <c r="L42149" s="8"/>
      <c r="N42149" s="5"/>
      <c r="O42149" s="10"/>
      <c r="P42149" s="8"/>
    </row>
    <row r="42150" spans="1:16" s="2" customFormat="1" x14ac:dyDescent="0.15">
      <c r="A42150" s="3"/>
      <c r="B42150" s="3"/>
      <c r="J42150" s="3"/>
      <c r="K42150" s="5"/>
      <c r="L42150" s="8"/>
      <c r="N42150" s="5"/>
      <c r="O42150" s="10"/>
      <c r="P42150" s="8"/>
    </row>
    <row r="42151" spans="1:16" s="2" customFormat="1" x14ac:dyDescent="0.15">
      <c r="A42151" s="3"/>
      <c r="B42151" s="3"/>
      <c r="J42151" s="3"/>
      <c r="K42151" s="5"/>
      <c r="L42151" s="8"/>
      <c r="N42151" s="5"/>
      <c r="O42151" s="10"/>
      <c r="P42151" s="8"/>
    </row>
    <row r="42152" spans="1:16" s="2" customFormat="1" x14ac:dyDescent="0.15">
      <c r="A42152" s="3"/>
      <c r="B42152" s="3"/>
      <c r="J42152" s="3"/>
      <c r="K42152" s="5"/>
      <c r="L42152" s="8"/>
      <c r="N42152" s="5"/>
      <c r="O42152" s="10"/>
      <c r="P42152" s="8"/>
    </row>
    <row r="42153" spans="1:16" s="2" customFormat="1" x14ac:dyDescent="0.15">
      <c r="A42153" s="3"/>
      <c r="B42153" s="3"/>
      <c r="J42153" s="3"/>
      <c r="K42153" s="5"/>
      <c r="L42153" s="8"/>
      <c r="N42153" s="5"/>
      <c r="O42153" s="10"/>
      <c r="P42153" s="8"/>
    </row>
    <row r="42154" spans="1:16" s="2" customFormat="1" x14ac:dyDescent="0.15">
      <c r="A42154" s="3"/>
      <c r="B42154" s="3"/>
      <c r="J42154" s="3"/>
      <c r="K42154" s="5"/>
      <c r="L42154" s="8"/>
      <c r="N42154" s="5"/>
      <c r="O42154" s="10"/>
      <c r="P42154" s="8"/>
    </row>
    <row r="42155" spans="1:16" s="2" customFormat="1" x14ac:dyDescent="0.15">
      <c r="A42155" s="3"/>
      <c r="B42155" s="3"/>
      <c r="J42155" s="3"/>
      <c r="K42155" s="5"/>
      <c r="L42155" s="8"/>
      <c r="N42155" s="5"/>
      <c r="O42155" s="10"/>
      <c r="P42155" s="8"/>
    </row>
    <row r="42156" spans="1:16" s="2" customFormat="1" x14ac:dyDescent="0.15">
      <c r="A42156" s="3"/>
      <c r="B42156" s="3"/>
      <c r="J42156" s="3"/>
      <c r="K42156" s="5"/>
      <c r="L42156" s="8"/>
      <c r="N42156" s="5"/>
      <c r="O42156" s="10"/>
      <c r="P42156" s="8"/>
    </row>
    <row r="42157" spans="1:16" s="2" customFormat="1" x14ac:dyDescent="0.15">
      <c r="A42157" s="3"/>
      <c r="B42157" s="3"/>
      <c r="J42157" s="3"/>
      <c r="K42157" s="5"/>
      <c r="L42157" s="8"/>
      <c r="N42157" s="5"/>
      <c r="O42157" s="10"/>
      <c r="P42157" s="8"/>
    </row>
    <row r="42158" spans="1:16" s="2" customFormat="1" x14ac:dyDescent="0.15">
      <c r="A42158" s="3"/>
      <c r="B42158" s="3"/>
      <c r="J42158" s="3"/>
      <c r="K42158" s="5"/>
      <c r="L42158" s="8"/>
      <c r="N42158" s="5"/>
      <c r="O42158" s="10"/>
      <c r="P42158" s="8"/>
    </row>
    <row r="42159" spans="1:16" s="2" customFormat="1" x14ac:dyDescent="0.15">
      <c r="A42159" s="3"/>
      <c r="B42159" s="3"/>
      <c r="J42159" s="3"/>
      <c r="K42159" s="5"/>
      <c r="L42159" s="8"/>
      <c r="N42159" s="5"/>
      <c r="O42159" s="10"/>
      <c r="P42159" s="8"/>
    </row>
    <row r="42160" spans="1:16" s="2" customFormat="1" x14ac:dyDescent="0.15">
      <c r="A42160" s="3"/>
      <c r="B42160" s="3"/>
      <c r="J42160" s="3"/>
      <c r="K42160" s="5"/>
      <c r="L42160" s="8"/>
      <c r="N42160" s="5"/>
      <c r="O42160" s="10"/>
      <c r="P42160" s="8"/>
    </row>
    <row r="42161" spans="1:16" s="2" customFormat="1" x14ac:dyDescent="0.15">
      <c r="A42161" s="3"/>
      <c r="B42161" s="3"/>
      <c r="J42161" s="3"/>
      <c r="K42161" s="5"/>
      <c r="L42161" s="8"/>
      <c r="N42161" s="5"/>
      <c r="O42161" s="10"/>
      <c r="P42161" s="8"/>
    </row>
    <row r="42162" spans="1:16" s="2" customFormat="1" x14ac:dyDescent="0.15">
      <c r="A42162" s="3"/>
      <c r="B42162" s="3"/>
      <c r="J42162" s="3"/>
      <c r="K42162" s="5"/>
      <c r="L42162" s="8"/>
      <c r="N42162" s="5"/>
      <c r="O42162" s="10"/>
      <c r="P42162" s="8"/>
    </row>
    <row r="42163" spans="1:16" s="2" customFormat="1" x14ac:dyDescent="0.15">
      <c r="A42163" s="3"/>
      <c r="B42163" s="3"/>
      <c r="J42163" s="3"/>
      <c r="K42163" s="5"/>
      <c r="L42163" s="8"/>
      <c r="N42163" s="5"/>
      <c r="O42163" s="10"/>
      <c r="P42163" s="8"/>
    </row>
    <row r="42164" spans="1:16" s="2" customFormat="1" x14ac:dyDescent="0.15">
      <c r="A42164" s="3"/>
      <c r="B42164" s="3"/>
      <c r="J42164" s="3"/>
      <c r="K42164" s="5"/>
      <c r="L42164" s="8"/>
      <c r="N42164" s="5"/>
      <c r="O42164" s="10"/>
      <c r="P42164" s="8"/>
    </row>
    <row r="42165" spans="1:16" s="2" customFormat="1" x14ac:dyDescent="0.15">
      <c r="A42165" s="3"/>
      <c r="B42165" s="3"/>
      <c r="J42165" s="3"/>
      <c r="K42165" s="5"/>
      <c r="L42165" s="8"/>
      <c r="N42165" s="5"/>
      <c r="O42165" s="10"/>
      <c r="P42165" s="8"/>
    </row>
    <row r="42166" spans="1:16" s="2" customFormat="1" x14ac:dyDescent="0.15">
      <c r="A42166" s="3"/>
      <c r="B42166" s="3"/>
      <c r="J42166" s="3"/>
      <c r="K42166" s="5"/>
      <c r="L42166" s="8"/>
      <c r="N42166" s="5"/>
      <c r="O42166" s="10"/>
      <c r="P42166" s="8"/>
    </row>
    <row r="42167" spans="1:16" s="2" customFormat="1" x14ac:dyDescent="0.15">
      <c r="A42167" s="3"/>
      <c r="B42167" s="3"/>
      <c r="J42167" s="3"/>
      <c r="K42167" s="5"/>
      <c r="L42167" s="8"/>
      <c r="N42167" s="5"/>
      <c r="O42167" s="10"/>
      <c r="P42167" s="8"/>
    </row>
    <row r="42168" spans="1:16" s="2" customFormat="1" x14ac:dyDescent="0.15">
      <c r="A42168" s="3"/>
      <c r="B42168" s="3"/>
      <c r="J42168" s="3"/>
      <c r="K42168" s="5"/>
      <c r="L42168" s="8"/>
      <c r="N42168" s="5"/>
      <c r="O42168" s="10"/>
      <c r="P42168" s="8"/>
    </row>
    <row r="42169" spans="1:16" s="2" customFormat="1" x14ac:dyDescent="0.15">
      <c r="A42169" s="3"/>
      <c r="B42169" s="3"/>
      <c r="J42169" s="3"/>
      <c r="K42169" s="5"/>
      <c r="L42169" s="8"/>
      <c r="N42169" s="5"/>
      <c r="O42169" s="10"/>
      <c r="P42169" s="8"/>
    </row>
    <row r="42170" spans="1:16" s="2" customFormat="1" x14ac:dyDescent="0.15">
      <c r="A42170" s="3"/>
      <c r="B42170" s="3"/>
      <c r="J42170" s="3"/>
      <c r="K42170" s="5"/>
      <c r="L42170" s="8"/>
      <c r="N42170" s="5"/>
      <c r="O42170" s="10"/>
      <c r="P42170" s="8"/>
    </row>
    <row r="42171" spans="1:16" s="2" customFormat="1" x14ac:dyDescent="0.15">
      <c r="A42171" s="3"/>
      <c r="B42171" s="3"/>
      <c r="J42171" s="3"/>
      <c r="K42171" s="5"/>
      <c r="L42171" s="8"/>
      <c r="N42171" s="5"/>
      <c r="O42171" s="10"/>
      <c r="P42171" s="8"/>
    </row>
    <row r="42172" spans="1:16" s="2" customFormat="1" x14ac:dyDescent="0.15">
      <c r="A42172" s="3"/>
      <c r="B42172" s="3"/>
      <c r="J42172" s="3"/>
      <c r="K42172" s="5"/>
      <c r="L42172" s="8"/>
      <c r="N42172" s="5"/>
      <c r="O42172" s="10"/>
      <c r="P42172" s="8"/>
    </row>
    <row r="42173" spans="1:16" s="2" customFormat="1" x14ac:dyDescent="0.15">
      <c r="A42173" s="3"/>
      <c r="B42173" s="3"/>
      <c r="J42173" s="3"/>
      <c r="K42173" s="5"/>
      <c r="L42173" s="8"/>
      <c r="N42173" s="5"/>
      <c r="O42173" s="10"/>
      <c r="P42173" s="8"/>
    </row>
    <row r="42174" spans="1:16" s="2" customFormat="1" x14ac:dyDescent="0.15">
      <c r="A42174" s="3"/>
      <c r="B42174" s="3"/>
      <c r="J42174" s="3"/>
      <c r="K42174" s="5"/>
      <c r="L42174" s="8"/>
      <c r="N42174" s="5"/>
      <c r="O42174" s="10"/>
      <c r="P42174" s="8"/>
    </row>
    <row r="42175" spans="1:16" s="2" customFormat="1" x14ac:dyDescent="0.15">
      <c r="A42175" s="3"/>
      <c r="B42175" s="3"/>
      <c r="J42175" s="3"/>
      <c r="K42175" s="5"/>
      <c r="L42175" s="8"/>
      <c r="N42175" s="5"/>
      <c r="O42175" s="10"/>
      <c r="P42175" s="8"/>
    </row>
    <row r="42176" spans="1:16" s="2" customFormat="1" x14ac:dyDescent="0.15">
      <c r="A42176" s="3"/>
      <c r="B42176" s="3"/>
      <c r="J42176" s="3"/>
      <c r="K42176" s="5"/>
      <c r="L42176" s="8"/>
      <c r="N42176" s="5"/>
      <c r="O42176" s="10"/>
      <c r="P42176" s="8"/>
    </row>
    <row r="42177" spans="1:16" s="2" customFormat="1" x14ac:dyDescent="0.15">
      <c r="A42177" s="3"/>
      <c r="B42177" s="3"/>
      <c r="J42177" s="3"/>
      <c r="K42177" s="5"/>
      <c r="L42177" s="8"/>
      <c r="N42177" s="5"/>
      <c r="O42177" s="10"/>
      <c r="P42177" s="8"/>
    </row>
    <row r="42178" spans="1:16" s="2" customFormat="1" x14ac:dyDescent="0.15">
      <c r="A42178" s="3"/>
      <c r="B42178" s="3"/>
      <c r="J42178" s="3"/>
      <c r="K42178" s="5"/>
      <c r="L42178" s="8"/>
      <c r="N42178" s="5"/>
      <c r="O42178" s="10"/>
      <c r="P42178" s="8"/>
    </row>
    <row r="42179" spans="1:16" s="2" customFormat="1" x14ac:dyDescent="0.15">
      <c r="A42179" s="3"/>
      <c r="B42179" s="3"/>
      <c r="J42179" s="3"/>
      <c r="K42179" s="5"/>
      <c r="L42179" s="8"/>
      <c r="N42179" s="5"/>
      <c r="O42179" s="10"/>
      <c r="P42179" s="8"/>
    </row>
    <row r="42180" spans="1:16" s="2" customFormat="1" x14ac:dyDescent="0.15">
      <c r="A42180" s="3"/>
      <c r="B42180" s="3"/>
      <c r="J42180" s="3"/>
      <c r="K42180" s="5"/>
      <c r="L42180" s="8"/>
      <c r="N42180" s="5"/>
      <c r="O42180" s="10"/>
      <c r="P42180" s="8"/>
    </row>
    <row r="42181" spans="1:16" s="2" customFormat="1" x14ac:dyDescent="0.15">
      <c r="A42181" s="3"/>
      <c r="B42181" s="3"/>
      <c r="J42181" s="3"/>
      <c r="K42181" s="5"/>
      <c r="L42181" s="8"/>
      <c r="N42181" s="5"/>
      <c r="O42181" s="10"/>
      <c r="P42181" s="8"/>
    </row>
    <row r="42182" spans="1:16" s="2" customFormat="1" x14ac:dyDescent="0.15">
      <c r="A42182" s="3"/>
      <c r="B42182" s="3"/>
      <c r="J42182" s="3"/>
      <c r="K42182" s="5"/>
      <c r="L42182" s="8"/>
      <c r="N42182" s="5"/>
      <c r="O42182" s="10"/>
      <c r="P42182" s="8"/>
    </row>
    <row r="42183" spans="1:16" s="2" customFormat="1" x14ac:dyDescent="0.15">
      <c r="A42183" s="3"/>
      <c r="B42183" s="3"/>
      <c r="J42183" s="3"/>
      <c r="K42183" s="5"/>
      <c r="L42183" s="8"/>
      <c r="N42183" s="5"/>
      <c r="O42183" s="10"/>
      <c r="P42183" s="8"/>
    </row>
    <row r="42184" spans="1:16" s="2" customFormat="1" x14ac:dyDescent="0.15">
      <c r="A42184" s="3"/>
      <c r="B42184" s="3"/>
      <c r="J42184" s="3"/>
      <c r="K42184" s="5"/>
      <c r="L42184" s="8"/>
      <c r="N42184" s="5"/>
      <c r="O42184" s="10"/>
      <c r="P42184" s="8"/>
    </row>
    <row r="42185" spans="1:16" s="2" customFormat="1" x14ac:dyDescent="0.15">
      <c r="A42185" s="3"/>
      <c r="B42185" s="3"/>
      <c r="J42185" s="3"/>
      <c r="K42185" s="5"/>
      <c r="L42185" s="8"/>
      <c r="N42185" s="5"/>
      <c r="O42185" s="10"/>
      <c r="P42185" s="8"/>
    </row>
    <row r="42186" spans="1:16" s="2" customFormat="1" x14ac:dyDescent="0.15">
      <c r="A42186" s="3"/>
      <c r="B42186" s="3"/>
      <c r="J42186" s="3"/>
      <c r="K42186" s="5"/>
      <c r="L42186" s="8"/>
      <c r="N42186" s="5"/>
      <c r="O42186" s="10"/>
      <c r="P42186" s="8"/>
    </row>
    <row r="42187" spans="1:16" s="2" customFormat="1" x14ac:dyDescent="0.15">
      <c r="A42187" s="3"/>
      <c r="B42187" s="3"/>
      <c r="J42187" s="3"/>
      <c r="K42187" s="5"/>
      <c r="L42187" s="8"/>
      <c r="N42187" s="5"/>
      <c r="O42187" s="10"/>
      <c r="P42187" s="8"/>
    </row>
    <row r="42188" spans="1:16" s="2" customFormat="1" x14ac:dyDescent="0.15">
      <c r="A42188" s="3"/>
      <c r="B42188" s="3"/>
      <c r="J42188" s="3"/>
      <c r="K42188" s="5"/>
      <c r="L42188" s="8"/>
      <c r="N42188" s="5"/>
      <c r="O42188" s="10"/>
      <c r="P42188" s="8"/>
    </row>
    <row r="42189" spans="1:16" s="2" customFormat="1" x14ac:dyDescent="0.15">
      <c r="A42189" s="3"/>
      <c r="B42189" s="3"/>
      <c r="J42189" s="3"/>
      <c r="K42189" s="5"/>
      <c r="L42189" s="8"/>
      <c r="N42189" s="5"/>
      <c r="O42189" s="10"/>
      <c r="P42189" s="8"/>
    </row>
    <row r="42190" spans="1:16" s="2" customFormat="1" x14ac:dyDescent="0.15">
      <c r="A42190" s="3"/>
      <c r="B42190" s="3"/>
      <c r="J42190" s="3"/>
      <c r="K42190" s="5"/>
      <c r="L42190" s="8"/>
      <c r="N42190" s="5"/>
      <c r="O42190" s="10"/>
      <c r="P42190" s="8"/>
    </row>
    <row r="42191" spans="1:16" s="2" customFormat="1" x14ac:dyDescent="0.15">
      <c r="A42191" s="3"/>
      <c r="B42191" s="3"/>
      <c r="J42191" s="3"/>
      <c r="K42191" s="5"/>
      <c r="L42191" s="8"/>
      <c r="N42191" s="5"/>
      <c r="O42191" s="10"/>
      <c r="P42191" s="8"/>
    </row>
    <row r="42192" spans="1:16" s="2" customFormat="1" x14ac:dyDescent="0.15">
      <c r="A42192" s="3"/>
      <c r="B42192" s="3"/>
      <c r="J42192" s="3"/>
      <c r="K42192" s="5"/>
      <c r="L42192" s="8"/>
      <c r="N42192" s="5"/>
      <c r="O42192" s="10"/>
      <c r="P42192" s="8"/>
    </row>
    <row r="42193" spans="1:16" s="2" customFormat="1" x14ac:dyDescent="0.15">
      <c r="A42193" s="3"/>
      <c r="B42193" s="3"/>
      <c r="J42193" s="3"/>
      <c r="K42193" s="5"/>
      <c r="L42193" s="8"/>
      <c r="N42193" s="5"/>
      <c r="O42193" s="10"/>
      <c r="P42193" s="8"/>
    </row>
    <row r="42194" spans="1:16" s="2" customFormat="1" x14ac:dyDescent="0.15">
      <c r="A42194" s="3"/>
      <c r="B42194" s="3"/>
      <c r="J42194" s="3"/>
      <c r="K42194" s="5"/>
      <c r="L42194" s="8"/>
      <c r="N42194" s="5"/>
      <c r="O42194" s="10"/>
      <c r="P42194" s="8"/>
    </row>
    <row r="42195" spans="1:16" s="2" customFormat="1" x14ac:dyDescent="0.15">
      <c r="A42195" s="3"/>
      <c r="B42195" s="3"/>
      <c r="J42195" s="3"/>
      <c r="K42195" s="5"/>
      <c r="L42195" s="8"/>
      <c r="N42195" s="5"/>
      <c r="O42195" s="10"/>
      <c r="P42195" s="8"/>
    </row>
    <row r="42196" spans="1:16" s="2" customFormat="1" x14ac:dyDescent="0.15">
      <c r="A42196" s="3"/>
      <c r="B42196" s="3"/>
      <c r="J42196" s="3"/>
      <c r="K42196" s="5"/>
      <c r="L42196" s="8"/>
      <c r="N42196" s="5"/>
      <c r="O42196" s="10"/>
      <c r="P42196" s="8"/>
    </row>
    <row r="42197" spans="1:16" s="2" customFormat="1" x14ac:dyDescent="0.15">
      <c r="A42197" s="3"/>
      <c r="B42197" s="3"/>
      <c r="J42197" s="3"/>
      <c r="K42197" s="5"/>
      <c r="L42197" s="8"/>
      <c r="N42197" s="5"/>
      <c r="O42197" s="10"/>
      <c r="P42197" s="8"/>
    </row>
    <row r="42198" spans="1:16" s="2" customFormat="1" x14ac:dyDescent="0.15">
      <c r="A42198" s="3"/>
      <c r="B42198" s="3"/>
      <c r="J42198" s="3"/>
      <c r="K42198" s="5"/>
      <c r="L42198" s="8"/>
      <c r="N42198" s="5"/>
      <c r="O42198" s="10"/>
      <c r="P42198" s="8"/>
    </row>
    <row r="42199" spans="1:16" s="2" customFormat="1" x14ac:dyDescent="0.15">
      <c r="A42199" s="3"/>
      <c r="B42199" s="3"/>
      <c r="J42199" s="3"/>
      <c r="K42199" s="5"/>
      <c r="L42199" s="8"/>
      <c r="N42199" s="5"/>
      <c r="O42199" s="10"/>
      <c r="P42199" s="8"/>
    </row>
    <row r="42200" spans="1:16" s="2" customFormat="1" x14ac:dyDescent="0.15">
      <c r="A42200" s="3"/>
      <c r="B42200" s="3"/>
      <c r="J42200" s="3"/>
      <c r="K42200" s="5"/>
      <c r="L42200" s="8"/>
      <c r="N42200" s="5"/>
      <c r="O42200" s="10"/>
      <c r="P42200" s="8"/>
    </row>
    <row r="42201" spans="1:16" s="2" customFormat="1" x14ac:dyDescent="0.15">
      <c r="A42201" s="3"/>
      <c r="B42201" s="3"/>
      <c r="J42201" s="3"/>
      <c r="K42201" s="5"/>
      <c r="L42201" s="8"/>
      <c r="N42201" s="5"/>
      <c r="O42201" s="10"/>
      <c r="P42201" s="8"/>
    </row>
    <row r="42202" spans="1:16" s="2" customFormat="1" x14ac:dyDescent="0.15">
      <c r="A42202" s="3"/>
      <c r="B42202" s="3"/>
      <c r="J42202" s="3"/>
      <c r="K42202" s="5"/>
      <c r="L42202" s="8"/>
      <c r="N42202" s="5"/>
      <c r="O42202" s="10"/>
      <c r="P42202" s="8"/>
    </row>
    <row r="42203" spans="1:16" s="2" customFormat="1" x14ac:dyDescent="0.15">
      <c r="A42203" s="3"/>
      <c r="B42203" s="3"/>
      <c r="J42203" s="3"/>
      <c r="K42203" s="5"/>
      <c r="L42203" s="8"/>
      <c r="N42203" s="5"/>
      <c r="O42203" s="10"/>
      <c r="P42203" s="8"/>
    </row>
    <row r="42204" spans="1:16" s="2" customFormat="1" x14ac:dyDescent="0.15">
      <c r="A42204" s="3"/>
      <c r="B42204" s="3"/>
      <c r="J42204" s="3"/>
      <c r="K42204" s="5"/>
      <c r="L42204" s="8"/>
      <c r="N42204" s="5"/>
      <c r="O42204" s="10"/>
      <c r="P42204" s="8"/>
    </row>
    <row r="42205" spans="1:16" s="2" customFormat="1" x14ac:dyDescent="0.15">
      <c r="A42205" s="3"/>
      <c r="B42205" s="3"/>
      <c r="J42205" s="3"/>
      <c r="K42205" s="5"/>
      <c r="L42205" s="8"/>
      <c r="N42205" s="5"/>
      <c r="O42205" s="10"/>
      <c r="P42205" s="8"/>
    </row>
    <row r="42206" spans="1:16" s="2" customFormat="1" x14ac:dyDescent="0.15">
      <c r="A42206" s="3"/>
      <c r="B42206" s="3"/>
      <c r="J42206" s="3"/>
      <c r="K42206" s="5"/>
      <c r="L42206" s="8"/>
      <c r="N42206" s="5"/>
      <c r="O42206" s="10"/>
      <c r="P42206" s="8"/>
    </row>
    <row r="42207" spans="1:16" s="2" customFormat="1" x14ac:dyDescent="0.15">
      <c r="A42207" s="3"/>
      <c r="B42207" s="3"/>
      <c r="J42207" s="3"/>
      <c r="K42207" s="5"/>
      <c r="L42207" s="8"/>
      <c r="N42207" s="5"/>
      <c r="O42207" s="10"/>
      <c r="P42207" s="8"/>
    </row>
    <row r="42208" spans="1:16" s="2" customFormat="1" x14ac:dyDescent="0.15">
      <c r="A42208" s="3"/>
      <c r="B42208" s="3"/>
      <c r="J42208" s="3"/>
      <c r="K42208" s="5"/>
      <c r="L42208" s="8"/>
      <c r="N42208" s="5"/>
      <c r="O42208" s="10"/>
      <c r="P42208" s="8"/>
    </row>
    <row r="42209" spans="1:16" s="2" customFormat="1" x14ac:dyDescent="0.15">
      <c r="A42209" s="3"/>
      <c r="B42209" s="3"/>
      <c r="J42209" s="3"/>
      <c r="K42209" s="5"/>
      <c r="L42209" s="8"/>
      <c r="N42209" s="5"/>
      <c r="O42209" s="10"/>
      <c r="P42209" s="8"/>
    </row>
    <row r="42210" spans="1:16" s="2" customFormat="1" x14ac:dyDescent="0.15">
      <c r="A42210" s="3"/>
      <c r="B42210" s="3"/>
      <c r="J42210" s="3"/>
      <c r="K42210" s="5"/>
      <c r="L42210" s="8"/>
      <c r="N42210" s="5"/>
      <c r="O42210" s="10"/>
      <c r="P42210" s="8"/>
    </row>
    <row r="42211" spans="1:16" s="2" customFormat="1" x14ac:dyDescent="0.15">
      <c r="A42211" s="3"/>
      <c r="B42211" s="3"/>
      <c r="J42211" s="3"/>
      <c r="K42211" s="5"/>
      <c r="L42211" s="8"/>
      <c r="N42211" s="5"/>
      <c r="O42211" s="10"/>
      <c r="P42211" s="8"/>
    </row>
    <row r="42212" spans="1:16" s="2" customFormat="1" x14ac:dyDescent="0.15">
      <c r="A42212" s="3"/>
      <c r="B42212" s="3"/>
      <c r="J42212" s="3"/>
      <c r="K42212" s="5"/>
      <c r="L42212" s="8"/>
      <c r="N42212" s="5"/>
      <c r="O42212" s="10"/>
      <c r="P42212" s="8"/>
    </row>
    <row r="42213" spans="1:16" s="2" customFormat="1" x14ac:dyDescent="0.15">
      <c r="A42213" s="3"/>
      <c r="B42213" s="3"/>
      <c r="J42213" s="3"/>
      <c r="K42213" s="5"/>
      <c r="L42213" s="8"/>
      <c r="N42213" s="5"/>
      <c r="O42213" s="10"/>
      <c r="P42213" s="8"/>
    </row>
    <row r="42214" spans="1:16" s="2" customFormat="1" x14ac:dyDescent="0.15">
      <c r="A42214" s="3"/>
      <c r="B42214" s="3"/>
      <c r="J42214" s="3"/>
      <c r="K42214" s="5"/>
      <c r="L42214" s="8"/>
      <c r="N42214" s="5"/>
      <c r="O42214" s="10"/>
      <c r="P42214" s="8"/>
    </row>
    <row r="42215" spans="1:16" s="2" customFormat="1" x14ac:dyDescent="0.15">
      <c r="A42215" s="3"/>
      <c r="B42215" s="3"/>
      <c r="J42215" s="3"/>
      <c r="K42215" s="5"/>
      <c r="L42215" s="8"/>
      <c r="N42215" s="5"/>
      <c r="O42215" s="10"/>
      <c r="P42215" s="8"/>
    </row>
    <row r="42216" spans="1:16" s="2" customFormat="1" x14ac:dyDescent="0.15">
      <c r="A42216" s="3"/>
      <c r="B42216" s="3"/>
      <c r="J42216" s="3"/>
      <c r="K42216" s="5"/>
      <c r="L42216" s="8"/>
      <c r="N42216" s="5"/>
      <c r="O42216" s="10"/>
      <c r="P42216" s="8"/>
    </row>
    <row r="42217" spans="1:16" s="2" customFormat="1" x14ac:dyDescent="0.15">
      <c r="A42217" s="3"/>
      <c r="B42217" s="3"/>
      <c r="J42217" s="3"/>
      <c r="K42217" s="5"/>
      <c r="L42217" s="8"/>
      <c r="N42217" s="5"/>
      <c r="O42217" s="10"/>
      <c r="P42217" s="8"/>
    </row>
    <row r="42218" spans="1:16" s="2" customFormat="1" x14ac:dyDescent="0.15">
      <c r="A42218" s="3"/>
      <c r="B42218" s="3"/>
      <c r="J42218" s="3"/>
      <c r="K42218" s="5"/>
      <c r="L42218" s="8"/>
      <c r="N42218" s="5"/>
      <c r="O42218" s="10"/>
      <c r="P42218" s="8"/>
    </row>
    <row r="42219" spans="1:16" s="2" customFormat="1" x14ac:dyDescent="0.15">
      <c r="A42219" s="3"/>
      <c r="B42219" s="3"/>
      <c r="J42219" s="3"/>
      <c r="K42219" s="5"/>
      <c r="L42219" s="8"/>
      <c r="N42219" s="5"/>
      <c r="O42219" s="10"/>
      <c r="P42219" s="8"/>
    </row>
    <row r="42220" spans="1:16" s="2" customFormat="1" x14ac:dyDescent="0.15">
      <c r="A42220" s="3"/>
      <c r="B42220" s="3"/>
      <c r="J42220" s="3"/>
      <c r="K42220" s="5"/>
      <c r="L42220" s="8"/>
      <c r="N42220" s="5"/>
      <c r="O42220" s="10"/>
      <c r="P42220" s="8"/>
    </row>
    <row r="42221" spans="1:16" s="2" customFormat="1" x14ac:dyDescent="0.15">
      <c r="A42221" s="3"/>
      <c r="B42221" s="3"/>
      <c r="J42221" s="3"/>
      <c r="K42221" s="5"/>
      <c r="L42221" s="8"/>
      <c r="N42221" s="5"/>
      <c r="O42221" s="10"/>
      <c r="P42221" s="8"/>
    </row>
    <row r="42222" spans="1:16" s="2" customFormat="1" x14ac:dyDescent="0.15">
      <c r="A42222" s="3"/>
      <c r="B42222" s="3"/>
      <c r="J42222" s="3"/>
      <c r="K42222" s="5"/>
      <c r="L42222" s="8"/>
      <c r="N42222" s="5"/>
      <c r="O42222" s="10"/>
      <c r="P42222" s="8"/>
    </row>
    <row r="42223" spans="1:16" s="2" customFormat="1" x14ac:dyDescent="0.15">
      <c r="A42223" s="3"/>
      <c r="B42223" s="3"/>
      <c r="J42223" s="3"/>
      <c r="K42223" s="5"/>
      <c r="L42223" s="8"/>
      <c r="N42223" s="5"/>
      <c r="O42223" s="10"/>
      <c r="P42223" s="8"/>
    </row>
    <row r="42224" spans="1:16" s="2" customFormat="1" x14ac:dyDescent="0.15">
      <c r="A42224" s="3"/>
      <c r="B42224" s="3"/>
      <c r="J42224" s="3"/>
      <c r="K42224" s="5"/>
      <c r="L42224" s="8"/>
      <c r="N42224" s="5"/>
      <c r="O42224" s="10"/>
      <c r="P42224" s="8"/>
    </row>
    <row r="42225" spans="1:16" s="2" customFormat="1" x14ac:dyDescent="0.15">
      <c r="A42225" s="3"/>
      <c r="B42225" s="3"/>
      <c r="J42225" s="3"/>
      <c r="K42225" s="5"/>
      <c r="L42225" s="8"/>
      <c r="N42225" s="5"/>
      <c r="O42225" s="10"/>
      <c r="P42225" s="8"/>
    </row>
    <row r="42226" spans="1:16" s="2" customFormat="1" x14ac:dyDescent="0.15">
      <c r="A42226" s="3"/>
      <c r="B42226" s="3"/>
      <c r="J42226" s="3"/>
      <c r="K42226" s="5"/>
      <c r="L42226" s="8"/>
      <c r="N42226" s="5"/>
      <c r="O42226" s="10"/>
      <c r="P42226" s="8"/>
    </row>
    <row r="42227" spans="1:16" s="2" customFormat="1" x14ac:dyDescent="0.15">
      <c r="A42227" s="3"/>
      <c r="B42227" s="3"/>
      <c r="J42227" s="3"/>
      <c r="K42227" s="5"/>
      <c r="L42227" s="8"/>
      <c r="N42227" s="5"/>
      <c r="O42227" s="10"/>
      <c r="P42227" s="8"/>
    </row>
    <row r="42228" spans="1:16" s="2" customFormat="1" x14ac:dyDescent="0.15">
      <c r="A42228" s="3"/>
      <c r="B42228" s="3"/>
      <c r="J42228" s="3"/>
      <c r="K42228" s="5"/>
      <c r="L42228" s="8"/>
      <c r="N42228" s="5"/>
      <c r="O42228" s="10"/>
      <c r="P42228" s="8"/>
    </row>
    <row r="42229" spans="1:16" s="2" customFormat="1" x14ac:dyDescent="0.15">
      <c r="A42229" s="3"/>
      <c r="B42229" s="3"/>
      <c r="J42229" s="3"/>
      <c r="K42229" s="5"/>
      <c r="L42229" s="8"/>
      <c r="N42229" s="5"/>
      <c r="O42229" s="10"/>
      <c r="P42229" s="8"/>
    </row>
    <row r="42230" spans="1:16" s="2" customFormat="1" x14ac:dyDescent="0.15">
      <c r="A42230" s="3"/>
      <c r="B42230" s="3"/>
      <c r="J42230" s="3"/>
      <c r="K42230" s="5"/>
      <c r="L42230" s="8"/>
      <c r="N42230" s="5"/>
      <c r="O42230" s="10"/>
      <c r="P42230" s="8"/>
    </row>
    <row r="42231" spans="1:16" s="2" customFormat="1" x14ac:dyDescent="0.15">
      <c r="A42231" s="3"/>
      <c r="B42231" s="3"/>
      <c r="J42231" s="3"/>
      <c r="K42231" s="5"/>
      <c r="L42231" s="8"/>
      <c r="N42231" s="5"/>
      <c r="O42231" s="10"/>
      <c r="P42231" s="8"/>
    </row>
    <row r="42232" spans="1:16" s="2" customFormat="1" x14ac:dyDescent="0.15">
      <c r="A42232" s="3"/>
      <c r="B42232" s="3"/>
      <c r="J42232" s="3"/>
      <c r="K42232" s="5"/>
      <c r="L42232" s="8"/>
      <c r="N42232" s="5"/>
      <c r="O42232" s="10"/>
      <c r="P42232" s="8"/>
    </row>
    <row r="42233" spans="1:16" s="2" customFormat="1" x14ac:dyDescent="0.15">
      <c r="A42233" s="3"/>
      <c r="B42233" s="3"/>
      <c r="J42233" s="3"/>
      <c r="K42233" s="5"/>
      <c r="L42233" s="8"/>
      <c r="N42233" s="5"/>
      <c r="O42233" s="10"/>
      <c r="P42233" s="8"/>
    </row>
    <row r="42234" spans="1:16" s="2" customFormat="1" x14ac:dyDescent="0.15">
      <c r="A42234" s="3"/>
      <c r="B42234" s="3"/>
      <c r="J42234" s="3"/>
      <c r="K42234" s="5"/>
      <c r="L42234" s="8"/>
      <c r="N42234" s="5"/>
      <c r="O42234" s="10"/>
      <c r="P42234" s="8"/>
    </row>
    <row r="42235" spans="1:16" s="2" customFormat="1" x14ac:dyDescent="0.15">
      <c r="A42235" s="3"/>
      <c r="B42235" s="3"/>
      <c r="J42235" s="3"/>
      <c r="K42235" s="5"/>
      <c r="L42235" s="8"/>
      <c r="N42235" s="5"/>
      <c r="O42235" s="10"/>
      <c r="P42235" s="8"/>
    </row>
    <row r="42236" spans="1:16" s="2" customFormat="1" x14ac:dyDescent="0.15">
      <c r="A42236" s="3"/>
      <c r="B42236" s="3"/>
      <c r="J42236" s="3"/>
      <c r="K42236" s="5"/>
      <c r="L42236" s="8"/>
      <c r="N42236" s="5"/>
      <c r="O42236" s="10"/>
      <c r="P42236" s="8"/>
    </row>
    <row r="42237" spans="1:16" s="2" customFormat="1" x14ac:dyDescent="0.15">
      <c r="A42237" s="3"/>
      <c r="B42237" s="3"/>
      <c r="J42237" s="3"/>
      <c r="K42237" s="5"/>
      <c r="L42237" s="8"/>
      <c r="N42237" s="5"/>
      <c r="O42237" s="10"/>
      <c r="P42237" s="8"/>
    </row>
    <row r="42238" spans="1:16" s="2" customFormat="1" x14ac:dyDescent="0.15">
      <c r="A42238" s="3"/>
      <c r="B42238" s="3"/>
      <c r="J42238" s="3"/>
      <c r="K42238" s="5"/>
      <c r="L42238" s="8"/>
      <c r="N42238" s="5"/>
      <c r="O42238" s="10"/>
      <c r="P42238" s="8"/>
    </row>
    <row r="42239" spans="1:16" s="2" customFormat="1" x14ac:dyDescent="0.15">
      <c r="A42239" s="3"/>
      <c r="B42239" s="3"/>
      <c r="J42239" s="3"/>
      <c r="K42239" s="5"/>
      <c r="L42239" s="8"/>
      <c r="N42239" s="5"/>
      <c r="O42239" s="10"/>
      <c r="P42239" s="8"/>
    </row>
    <row r="42240" spans="1:16" s="2" customFormat="1" x14ac:dyDescent="0.15">
      <c r="A42240" s="3"/>
      <c r="B42240" s="3"/>
      <c r="J42240" s="3"/>
      <c r="K42240" s="5"/>
      <c r="L42240" s="8"/>
      <c r="N42240" s="5"/>
      <c r="O42240" s="10"/>
      <c r="P42240" s="8"/>
    </row>
    <row r="42241" spans="1:16" s="2" customFormat="1" x14ac:dyDescent="0.15">
      <c r="A42241" s="3"/>
      <c r="B42241" s="3"/>
      <c r="J42241" s="3"/>
      <c r="K42241" s="5"/>
      <c r="L42241" s="8"/>
      <c r="N42241" s="5"/>
      <c r="O42241" s="10"/>
      <c r="P42241" s="8"/>
    </row>
    <row r="42242" spans="1:16" s="2" customFormat="1" x14ac:dyDescent="0.15">
      <c r="A42242" s="3"/>
      <c r="B42242" s="3"/>
      <c r="J42242" s="3"/>
      <c r="K42242" s="5"/>
      <c r="L42242" s="8"/>
      <c r="N42242" s="5"/>
      <c r="O42242" s="10"/>
      <c r="P42242" s="8"/>
    </row>
    <row r="42243" spans="1:16" s="2" customFormat="1" x14ac:dyDescent="0.15">
      <c r="A42243" s="3"/>
      <c r="B42243" s="3"/>
      <c r="J42243" s="3"/>
      <c r="K42243" s="5"/>
      <c r="L42243" s="8"/>
      <c r="N42243" s="5"/>
      <c r="O42243" s="10"/>
      <c r="P42243" s="8"/>
    </row>
    <row r="42244" spans="1:16" s="2" customFormat="1" x14ac:dyDescent="0.15">
      <c r="A42244" s="3"/>
      <c r="B42244" s="3"/>
      <c r="J42244" s="3"/>
      <c r="K42244" s="5"/>
      <c r="L42244" s="8"/>
      <c r="N42244" s="5"/>
      <c r="O42244" s="10"/>
      <c r="P42244" s="8"/>
    </row>
    <row r="42245" spans="1:16" s="2" customFormat="1" x14ac:dyDescent="0.15">
      <c r="A42245" s="3"/>
      <c r="B42245" s="3"/>
      <c r="J42245" s="3"/>
      <c r="K42245" s="5"/>
      <c r="L42245" s="8"/>
      <c r="N42245" s="5"/>
      <c r="O42245" s="10"/>
      <c r="P42245" s="8"/>
    </row>
    <row r="42246" spans="1:16" s="2" customFormat="1" x14ac:dyDescent="0.15">
      <c r="A42246" s="3"/>
      <c r="B42246" s="3"/>
      <c r="J42246" s="3"/>
      <c r="K42246" s="5"/>
      <c r="L42246" s="8"/>
      <c r="N42246" s="5"/>
      <c r="O42246" s="10"/>
      <c r="P42246" s="8"/>
    </row>
    <row r="42247" spans="1:16" s="2" customFormat="1" x14ac:dyDescent="0.15">
      <c r="A42247" s="3"/>
      <c r="B42247" s="3"/>
      <c r="J42247" s="3"/>
      <c r="K42247" s="5"/>
      <c r="L42247" s="8"/>
      <c r="N42247" s="5"/>
      <c r="O42247" s="10"/>
      <c r="P42247" s="8"/>
    </row>
    <row r="42248" spans="1:16" s="2" customFormat="1" x14ac:dyDescent="0.15">
      <c r="A42248" s="3"/>
      <c r="B42248" s="3"/>
      <c r="J42248" s="3"/>
      <c r="K42248" s="5"/>
      <c r="L42248" s="8"/>
      <c r="N42248" s="5"/>
      <c r="O42248" s="10"/>
      <c r="P42248" s="8"/>
    </row>
    <row r="42249" spans="1:16" s="2" customFormat="1" x14ac:dyDescent="0.15">
      <c r="A42249" s="3"/>
      <c r="B42249" s="3"/>
      <c r="J42249" s="3"/>
      <c r="K42249" s="5"/>
      <c r="L42249" s="8"/>
      <c r="N42249" s="5"/>
      <c r="O42249" s="10"/>
      <c r="P42249" s="8"/>
    </row>
    <row r="42250" spans="1:16" s="2" customFormat="1" x14ac:dyDescent="0.15">
      <c r="A42250" s="3"/>
      <c r="B42250" s="3"/>
      <c r="J42250" s="3"/>
      <c r="K42250" s="5"/>
      <c r="L42250" s="8"/>
      <c r="N42250" s="5"/>
      <c r="O42250" s="10"/>
      <c r="P42250" s="8"/>
    </row>
    <row r="42251" spans="1:16" s="2" customFormat="1" x14ac:dyDescent="0.15">
      <c r="A42251" s="3"/>
      <c r="B42251" s="3"/>
      <c r="J42251" s="3"/>
      <c r="K42251" s="5"/>
      <c r="L42251" s="8"/>
      <c r="N42251" s="5"/>
      <c r="O42251" s="10"/>
      <c r="P42251" s="8"/>
    </row>
    <row r="42252" spans="1:16" s="2" customFormat="1" x14ac:dyDescent="0.15">
      <c r="A42252" s="3"/>
      <c r="B42252" s="3"/>
      <c r="J42252" s="3"/>
      <c r="K42252" s="5"/>
      <c r="L42252" s="8"/>
      <c r="N42252" s="5"/>
      <c r="O42252" s="10"/>
      <c r="P42252" s="8"/>
    </row>
    <row r="42253" spans="1:16" s="2" customFormat="1" x14ac:dyDescent="0.15">
      <c r="A42253" s="3"/>
      <c r="B42253" s="3"/>
      <c r="J42253" s="3"/>
      <c r="K42253" s="5"/>
      <c r="L42253" s="8"/>
      <c r="N42253" s="5"/>
      <c r="O42253" s="10"/>
      <c r="P42253" s="8"/>
    </row>
    <row r="42254" spans="1:16" s="2" customFormat="1" x14ac:dyDescent="0.15">
      <c r="A42254" s="3"/>
      <c r="B42254" s="3"/>
      <c r="J42254" s="3"/>
      <c r="K42254" s="5"/>
      <c r="L42254" s="8"/>
      <c r="N42254" s="5"/>
      <c r="O42254" s="10"/>
      <c r="P42254" s="8"/>
    </row>
    <row r="42255" spans="1:16" s="2" customFormat="1" x14ac:dyDescent="0.15">
      <c r="A42255" s="3"/>
      <c r="B42255" s="3"/>
      <c r="J42255" s="3"/>
      <c r="K42255" s="5"/>
      <c r="L42255" s="8"/>
      <c r="N42255" s="5"/>
      <c r="O42255" s="10"/>
      <c r="P42255" s="8"/>
    </row>
    <row r="42256" spans="1:16" s="2" customFormat="1" x14ac:dyDescent="0.15">
      <c r="A42256" s="3"/>
      <c r="B42256" s="3"/>
      <c r="J42256" s="3"/>
      <c r="K42256" s="5"/>
      <c r="L42256" s="8"/>
      <c r="N42256" s="5"/>
      <c r="O42256" s="10"/>
      <c r="P42256" s="8"/>
    </row>
    <row r="42257" spans="1:16" s="2" customFormat="1" x14ac:dyDescent="0.15">
      <c r="A42257" s="3"/>
      <c r="B42257" s="3"/>
      <c r="J42257" s="3"/>
      <c r="K42257" s="5"/>
      <c r="L42257" s="8"/>
      <c r="N42257" s="5"/>
      <c r="O42257" s="10"/>
      <c r="P42257" s="8"/>
    </row>
    <row r="42258" spans="1:16" s="2" customFormat="1" x14ac:dyDescent="0.15">
      <c r="A42258" s="3"/>
      <c r="B42258" s="3"/>
      <c r="J42258" s="3"/>
      <c r="K42258" s="5"/>
      <c r="L42258" s="8"/>
      <c r="N42258" s="5"/>
      <c r="O42258" s="10"/>
      <c r="P42258" s="8"/>
    </row>
    <row r="42259" spans="1:16" s="2" customFormat="1" x14ac:dyDescent="0.15">
      <c r="A42259" s="3"/>
      <c r="B42259" s="3"/>
      <c r="J42259" s="3"/>
      <c r="K42259" s="5"/>
      <c r="L42259" s="8"/>
      <c r="N42259" s="5"/>
      <c r="O42259" s="10"/>
      <c r="P42259" s="8"/>
    </row>
    <row r="42260" spans="1:16" s="2" customFormat="1" x14ac:dyDescent="0.15">
      <c r="A42260" s="3"/>
      <c r="B42260" s="3"/>
      <c r="J42260" s="3"/>
      <c r="K42260" s="5"/>
      <c r="L42260" s="8"/>
      <c r="N42260" s="5"/>
      <c r="O42260" s="10"/>
      <c r="P42260" s="8"/>
    </row>
    <row r="42261" spans="1:16" s="2" customFormat="1" x14ac:dyDescent="0.15">
      <c r="A42261" s="3"/>
      <c r="B42261" s="3"/>
      <c r="J42261" s="3"/>
      <c r="K42261" s="5"/>
      <c r="L42261" s="8"/>
      <c r="N42261" s="5"/>
      <c r="O42261" s="10"/>
      <c r="P42261" s="8"/>
    </row>
    <row r="42262" spans="1:16" s="2" customFormat="1" x14ac:dyDescent="0.15">
      <c r="A42262" s="3"/>
      <c r="B42262" s="3"/>
      <c r="J42262" s="3"/>
      <c r="K42262" s="5"/>
      <c r="L42262" s="8"/>
      <c r="N42262" s="5"/>
      <c r="O42262" s="10"/>
      <c r="P42262" s="8"/>
    </row>
    <row r="42263" spans="1:16" s="2" customFormat="1" x14ac:dyDescent="0.15">
      <c r="A42263" s="3"/>
      <c r="B42263" s="3"/>
      <c r="J42263" s="3"/>
      <c r="K42263" s="5"/>
      <c r="L42263" s="8"/>
      <c r="N42263" s="5"/>
      <c r="O42263" s="10"/>
      <c r="P42263" s="8"/>
    </row>
    <row r="42264" spans="1:16" s="2" customFormat="1" x14ac:dyDescent="0.15">
      <c r="A42264" s="3"/>
      <c r="B42264" s="3"/>
      <c r="J42264" s="3"/>
      <c r="K42264" s="5"/>
      <c r="L42264" s="8"/>
      <c r="N42264" s="5"/>
      <c r="O42264" s="10"/>
      <c r="P42264" s="8"/>
    </row>
    <row r="42265" spans="1:16" s="2" customFormat="1" x14ac:dyDescent="0.15">
      <c r="A42265" s="3"/>
      <c r="B42265" s="3"/>
      <c r="J42265" s="3"/>
      <c r="K42265" s="5"/>
      <c r="L42265" s="8"/>
      <c r="N42265" s="5"/>
      <c r="O42265" s="10"/>
      <c r="P42265" s="8"/>
    </row>
    <row r="42266" spans="1:16" s="2" customFormat="1" x14ac:dyDescent="0.15">
      <c r="A42266" s="3"/>
      <c r="B42266" s="3"/>
      <c r="J42266" s="3"/>
      <c r="K42266" s="5"/>
      <c r="L42266" s="8"/>
      <c r="N42266" s="5"/>
      <c r="O42266" s="10"/>
      <c r="P42266" s="8"/>
    </row>
    <row r="42267" spans="1:16" s="2" customFormat="1" x14ac:dyDescent="0.15">
      <c r="A42267" s="3"/>
      <c r="B42267" s="3"/>
      <c r="J42267" s="3"/>
      <c r="K42267" s="5"/>
      <c r="L42267" s="8"/>
      <c r="N42267" s="5"/>
      <c r="O42267" s="10"/>
      <c r="P42267" s="8"/>
    </row>
    <row r="42268" spans="1:16" s="2" customFormat="1" x14ac:dyDescent="0.15">
      <c r="A42268" s="3"/>
      <c r="B42268" s="3"/>
      <c r="J42268" s="3"/>
      <c r="K42268" s="5"/>
      <c r="L42268" s="8"/>
      <c r="N42268" s="5"/>
      <c r="O42268" s="10"/>
      <c r="P42268" s="8"/>
    </row>
    <row r="42269" spans="1:16" s="2" customFormat="1" x14ac:dyDescent="0.15">
      <c r="A42269" s="3"/>
      <c r="B42269" s="3"/>
      <c r="J42269" s="3"/>
      <c r="K42269" s="5"/>
      <c r="L42269" s="8"/>
      <c r="N42269" s="5"/>
      <c r="O42269" s="10"/>
      <c r="P42269" s="8"/>
    </row>
    <row r="42270" spans="1:16" s="2" customFormat="1" x14ac:dyDescent="0.15">
      <c r="A42270" s="3"/>
      <c r="B42270" s="3"/>
      <c r="J42270" s="3"/>
      <c r="K42270" s="5"/>
      <c r="L42270" s="8"/>
      <c r="N42270" s="5"/>
      <c r="O42270" s="10"/>
      <c r="P42270" s="8"/>
    </row>
    <row r="42271" spans="1:16" s="2" customFormat="1" x14ac:dyDescent="0.15">
      <c r="A42271" s="3"/>
      <c r="B42271" s="3"/>
      <c r="J42271" s="3"/>
      <c r="K42271" s="5"/>
      <c r="L42271" s="8"/>
      <c r="N42271" s="5"/>
      <c r="O42271" s="10"/>
      <c r="P42271" s="8"/>
    </row>
    <row r="42272" spans="1:16" s="2" customFormat="1" x14ac:dyDescent="0.15">
      <c r="A42272" s="3"/>
      <c r="B42272" s="3"/>
      <c r="J42272" s="3"/>
      <c r="K42272" s="5"/>
      <c r="L42272" s="8"/>
      <c r="N42272" s="5"/>
      <c r="O42272" s="10"/>
      <c r="P42272" s="8"/>
    </row>
    <row r="42273" spans="1:16" s="2" customFormat="1" x14ac:dyDescent="0.15">
      <c r="A42273" s="3"/>
      <c r="B42273" s="3"/>
      <c r="J42273" s="3"/>
      <c r="K42273" s="5"/>
      <c r="L42273" s="8"/>
      <c r="N42273" s="5"/>
      <c r="O42273" s="10"/>
      <c r="P42273" s="8"/>
    </row>
    <row r="42274" spans="1:16" s="2" customFormat="1" x14ac:dyDescent="0.15">
      <c r="A42274" s="3"/>
      <c r="B42274" s="3"/>
      <c r="J42274" s="3"/>
      <c r="K42274" s="5"/>
      <c r="L42274" s="8"/>
      <c r="N42274" s="5"/>
      <c r="O42274" s="10"/>
      <c r="P42274" s="8"/>
    </row>
    <row r="42275" spans="1:16" s="2" customFormat="1" x14ac:dyDescent="0.15">
      <c r="A42275" s="3"/>
      <c r="B42275" s="3"/>
      <c r="J42275" s="3"/>
      <c r="K42275" s="5"/>
      <c r="L42275" s="8"/>
      <c r="N42275" s="5"/>
      <c r="O42275" s="10"/>
      <c r="P42275" s="8"/>
    </row>
    <row r="42276" spans="1:16" s="2" customFormat="1" x14ac:dyDescent="0.15">
      <c r="A42276" s="3"/>
      <c r="B42276" s="3"/>
      <c r="J42276" s="3"/>
      <c r="K42276" s="5"/>
      <c r="L42276" s="8"/>
      <c r="N42276" s="5"/>
      <c r="O42276" s="10"/>
      <c r="P42276" s="8"/>
    </row>
    <row r="42277" spans="1:16" s="2" customFormat="1" x14ac:dyDescent="0.15">
      <c r="A42277" s="3"/>
      <c r="B42277" s="3"/>
      <c r="J42277" s="3"/>
      <c r="K42277" s="5"/>
      <c r="L42277" s="8"/>
      <c r="N42277" s="5"/>
      <c r="O42277" s="10"/>
      <c r="P42277" s="8"/>
    </row>
    <row r="42278" spans="1:16" s="2" customFormat="1" x14ac:dyDescent="0.15">
      <c r="A42278" s="3"/>
      <c r="B42278" s="3"/>
      <c r="J42278" s="3"/>
      <c r="K42278" s="5"/>
      <c r="L42278" s="8"/>
      <c r="N42278" s="5"/>
      <c r="O42278" s="10"/>
      <c r="P42278" s="8"/>
    </row>
    <row r="42279" spans="1:16" s="2" customFormat="1" x14ac:dyDescent="0.15">
      <c r="A42279" s="3"/>
      <c r="B42279" s="3"/>
      <c r="J42279" s="3"/>
      <c r="K42279" s="5"/>
      <c r="L42279" s="8"/>
      <c r="N42279" s="5"/>
      <c r="O42279" s="10"/>
      <c r="P42279" s="8"/>
    </row>
    <row r="42280" spans="1:16" s="2" customFormat="1" x14ac:dyDescent="0.15">
      <c r="A42280" s="3"/>
      <c r="B42280" s="3"/>
      <c r="J42280" s="3"/>
      <c r="K42280" s="5"/>
      <c r="L42280" s="8"/>
      <c r="N42280" s="5"/>
      <c r="O42280" s="10"/>
      <c r="P42280" s="8"/>
    </row>
    <row r="42281" spans="1:16" s="2" customFormat="1" x14ac:dyDescent="0.15">
      <c r="A42281" s="3"/>
      <c r="B42281" s="3"/>
      <c r="J42281" s="3"/>
      <c r="K42281" s="5"/>
      <c r="L42281" s="8"/>
      <c r="N42281" s="5"/>
      <c r="O42281" s="10"/>
      <c r="P42281" s="8"/>
    </row>
    <row r="42282" spans="1:16" s="2" customFormat="1" x14ac:dyDescent="0.15">
      <c r="A42282" s="3"/>
      <c r="B42282" s="3"/>
      <c r="J42282" s="3"/>
      <c r="K42282" s="5"/>
      <c r="L42282" s="8"/>
      <c r="N42282" s="5"/>
      <c r="O42282" s="10"/>
      <c r="P42282" s="8"/>
    </row>
    <row r="42283" spans="1:16" s="2" customFormat="1" x14ac:dyDescent="0.15">
      <c r="A42283" s="3"/>
      <c r="B42283" s="3"/>
      <c r="J42283" s="3"/>
      <c r="K42283" s="5"/>
      <c r="L42283" s="8"/>
      <c r="N42283" s="5"/>
      <c r="O42283" s="10"/>
      <c r="P42283" s="8"/>
    </row>
    <row r="42284" spans="1:16" s="2" customFormat="1" x14ac:dyDescent="0.15">
      <c r="A42284" s="3"/>
      <c r="B42284" s="3"/>
      <c r="J42284" s="3"/>
      <c r="K42284" s="5"/>
      <c r="L42284" s="8"/>
      <c r="N42284" s="5"/>
      <c r="O42284" s="10"/>
      <c r="P42284" s="8"/>
    </row>
    <row r="42285" spans="1:16" s="2" customFormat="1" x14ac:dyDescent="0.15">
      <c r="A42285" s="3"/>
      <c r="B42285" s="3"/>
      <c r="J42285" s="3"/>
      <c r="K42285" s="5"/>
      <c r="L42285" s="8"/>
      <c r="N42285" s="5"/>
      <c r="O42285" s="10"/>
      <c r="P42285" s="8"/>
    </row>
    <row r="42286" spans="1:16" s="2" customFormat="1" x14ac:dyDescent="0.15">
      <c r="A42286" s="3"/>
      <c r="B42286" s="3"/>
      <c r="J42286" s="3"/>
      <c r="K42286" s="5"/>
      <c r="L42286" s="8"/>
      <c r="N42286" s="5"/>
      <c r="O42286" s="10"/>
      <c r="P42286" s="8"/>
    </row>
    <row r="42287" spans="1:16" s="2" customFormat="1" x14ac:dyDescent="0.15">
      <c r="A42287" s="3"/>
      <c r="B42287" s="3"/>
      <c r="J42287" s="3"/>
      <c r="K42287" s="5"/>
      <c r="L42287" s="8"/>
      <c r="N42287" s="5"/>
      <c r="O42287" s="10"/>
      <c r="P42287" s="8"/>
    </row>
    <row r="42288" spans="1:16" s="2" customFormat="1" x14ac:dyDescent="0.15">
      <c r="A42288" s="3"/>
      <c r="B42288" s="3"/>
      <c r="J42288" s="3"/>
      <c r="K42288" s="5"/>
      <c r="L42288" s="8"/>
      <c r="N42288" s="5"/>
      <c r="O42288" s="10"/>
      <c r="P42288" s="8"/>
    </row>
    <row r="42289" spans="1:16" s="2" customFormat="1" x14ac:dyDescent="0.15">
      <c r="A42289" s="3"/>
      <c r="B42289" s="3"/>
      <c r="J42289" s="3"/>
      <c r="K42289" s="5"/>
      <c r="L42289" s="8"/>
      <c r="N42289" s="5"/>
      <c r="O42289" s="10"/>
      <c r="P42289" s="8"/>
    </row>
    <row r="42290" spans="1:16" s="2" customFormat="1" x14ac:dyDescent="0.15">
      <c r="A42290" s="3"/>
      <c r="B42290" s="3"/>
      <c r="J42290" s="3"/>
      <c r="K42290" s="5"/>
      <c r="L42290" s="8"/>
      <c r="N42290" s="5"/>
      <c r="O42290" s="10"/>
      <c r="P42290" s="8"/>
    </row>
    <row r="42291" spans="1:16" s="2" customFormat="1" x14ac:dyDescent="0.15">
      <c r="A42291" s="3"/>
      <c r="B42291" s="3"/>
      <c r="J42291" s="3"/>
      <c r="K42291" s="5"/>
      <c r="L42291" s="8"/>
      <c r="N42291" s="5"/>
      <c r="O42291" s="10"/>
      <c r="P42291" s="8"/>
    </row>
    <row r="42292" spans="1:16" s="2" customFormat="1" x14ac:dyDescent="0.15">
      <c r="A42292" s="3"/>
      <c r="B42292" s="3"/>
      <c r="J42292" s="3"/>
      <c r="K42292" s="5"/>
      <c r="L42292" s="8"/>
      <c r="N42292" s="5"/>
      <c r="O42292" s="10"/>
      <c r="P42292" s="8"/>
    </row>
    <row r="42293" spans="1:16" s="2" customFormat="1" x14ac:dyDescent="0.15">
      <c r="A42293" s="3"/>
      <c r="B42293" s="3"/>
      <c r="J42293" s="3"/>
      <c r="K42293" s="5"/>
      <c r="L42293" s="8"/>
      <c r="N42293" s="5"/>
      <c r="O42293" s="10"/>
      <c r="P42293" s="8"/>
    </row>
    <row r="42294" spans="1:16" s="2" customFormat="1" x14ac:dyDescent="0.15">
      <c r="A42294" s="3"/>
      <c r="B42294" s="3"/>
      <c r="J42294" s="3"/>
      <c r="K42294" s="5"/>
      <c r="L42294" s="8"/>
      <c r="N42294" s="5"/>
      <c r="O42294" s="10"/>
      <c r="P42294" s="8"/>
    </row>
    <row r="42295" spans="1:16" s="2" customFormat="1" x14ac:dyDescent="0.15">
      <c r="A42295" s="3"/>
      <c r="B42295" s="3"/>
      <c r="J42295" s="3"/>
      <c r="K42295" s="5"/>
      <c r="L42295" s="8"/>
      <c r="N42295" s="5"/>
      <c r="O42295" s="10"/>
      <c r="P42295" s="8"/>
    </row>
    <row r="42296" spans="1:16" s="2" customFormat="1" x14ac:dyDescent="0.15">
      <c r="A42296" s="3"/>
      <c r="B42296" s="3"/>
      <c r="J42296" s="3"/>
      <c r="K42296" s="5"/>
      <c r="L42296" s="8"/>
      <c r="N42296" s="5"/>
      <c r="O42296" s="10"/>
      <c r="P42296" s="8"/>
    </row>
    <row r="42297" spans="1:16" s="2" customFormat="1" x14ac:dyDescent="0.15">
      <c r="A42297" s="3"/>
      <c r="B42297" s="3"/>
      <c r="J42297" s="3"/>
      <c r="K42297" s="5"/>
      <c r="L42297" s="8"/>
      <c r="N42297" s="5"/>
      <c r="O42297" s="10"/>
      <c r="P42297" s="8"/>
    </row>
    <row r="42298" spans="1:16" s="2" customFormat="1" x14ac:dyDescent="0.15">
      <c r="A42298" s="3"/>
      <c r="B42298" s="3"/>
      <c r="J42298" s="3"/>
      <c r="K42298" s="5"/>
      <c r="L42298" s="8"/>
      <c r="N42298" s="5"/>
      <c r="O42298" s="10"/>
      <c r="P42298" s="8"/>
    </row>
    <row r="42299" spans="1:16" s="2" customFormat="1" x14ac:dyDescent="0.15">
      <c r="A42299" s="3"/>
      <c r="B42299" s="3"/>
      <c r="J42299" s="3"/>
      <c r="K42299" s="5"/>
      <c r="L42299" s="8"/>
      <c r="N42299" s="5"/>
      <c r="O42299" s="10"/>
      <c r="P42299" s="8"/>
    </row>
    <row r="42300" spans="1:16" s="2" customFormat="1" x14ac:dyDescent="0.15">
      <c r="A42300" s="3"/>
      <c r="B42300" s="3"/>
      <c r="J42300" s="3"/>
      <c r="K42300" s="5"/>
      <c r="L42300" s="8"/>
      <c r="N42300" s="5"/>
      <c r="O42300" s="10"/>
      <c r="P42300" s="8"/>
    </row>
    <row r="42301" spans="1:16" s="2" customFormat="1" x14ac:dyDescent="0.15">
      <c r="A42301" s="3"/>
      <c r="B42301" s="3"/>
      <c r="J42301" s="3"/>
      <c r="K42301" s="5"/>
      <c r="L42301" s="8"/>
      <c r="N42301" s="5"/>
      <c r="O42301" s="10"/>
      <c r="P42301" s="8"/>
    </row>
    <row r="42302" spans="1:16" s="2" customFormat="1" x14ac:dyDescent="0.15">
      <c r="A42302" s="3"/>
      <c r="B42302" s="3"/>
      <c r="J42302" s="3"/>
      <c r="K42302" s="5"/>
      <c r="L42302" s="8"/>
      <c r="N42302" s="5"/>
      <c r="O42302" s="10"/>
      <c r="P42302" s="8"/>
    </row>
    <row r="42303" spans="1:16" s="2" customFormat="1" x14ac:dyDescent="0.15">
      <c r="A42303" s="3"/>
      <c r="B42303" s="3"/>
      <c r="J42303" s="3"/>
      <c r="K42303" s="5"/>
      <c r="L42303" s="8"/>
      <c r="N42303" s="5"/>
      <c r="O42303" s="10"/>
      <c r="P42303" s="8"/>
    </row>
    <row r="42304" spans="1:16" s="2" customFormat="1" x14ac:dyDescent="0.15">
      <c r="A42304" s="3"/>
      <c r="B42304" s="3"/>
      <c r="J42304" s="3"/>
      <c r="K42304" s="5"/>
      <c r="L42304" s="8"/>
      <c r="N42304" s="5"/>
      <c r="O42304" s="10"/>
      <c r="P42304" s="8"/>
    </row>
    <row r="42305" spans="1:16" s="2" customFormat="1" x14ac:dyDescent="0.15">
      <c r="A42305" s="3"/>
      <c r="B42305" s="3"/>
      <c r="J42305" s="3"/>
      <c r="K42305" s="5"/>
      <c r="L42305" s="8"/>
      <c r="N42305" s="5"/>
      <c r="O42305" s="10"/>
      <c r="P42305" s="8"/>
    </row>
    <row r="42306" spans="1:16" s="2" customFormat="1" x14ac:dyDescent="0.15">
      <c r="A42306" s="3"/>
      <c r="B42306" s="3"/>
      <c r="J42306" s="3"/>
      <c r="K42306" s="5"/>
      <c r="L42306" s="8"/>
      <c r="N42306" s="5"/>
      <c r="O42306" s="10"/>
      <c r="P42306" s="8"/>
    </row>
    <row r="42307" spans="1:16" s="2" customFormat="1" x14ac:dyDescent="0.15">
      <c r="A42307" s="3"/>
      <c r="B42307" s="3"/>
      <c r="J42307" s="3"/>
      <c r="K42307" s="5"/>
      <c r="L42307" s="8"/>
      <c r="N42307" s="5"/>
      <c r="O42307" s="10"/>
      <c r="P42307" s="8"/>
    </row>
    <row r="42308" spans="1:16" s="2" customFormat="1" x14ac:dyDescent="0.15">
      <c r="A42308" s="3"/>
      <c r="B42308" s="3"/>
      <c r="J42308" s="3"/>
      <c r="K42308" s="5"/>
      <c r="L42308" s="8"/>
      <c r="N42308" s="5"/>
      <c r="O42308" s="10"/>
      <c r="P42308" s="8"/>
    </row>
    <row r="42309" spans="1:16" s="2" customFormat="1" x14ac:dyDescent="0.15">
      <c r="A42309" s="3"/>
      <c r="B42309" s="3"/>
      <c r="J42309" s="3"/>
      <c r="K42309" s="5"/>
      <c r="L42309" s="8"/>
      <c r="N42309" s="5"/>
      <c r="O42309" s="10"/>
      <c r="P42309" s="8"/>
    </row>
    <row r="42310" spans="1:16" s="2" customFormat="1" x14ac:dyDescent="0.15">
      <c r="A42310" s="3"/>
      <c r="B42310" s="3"/>
      <c r="J42310" s="3"/>
      <c r="K42310" s="5"/>
      <c r="L42310" s="8"/>
      <c r="N42310" s="5"/>
      <c r="O42310" s="10"/>
      <c r="P42310" s="8"/>
    </row>
    <row r="42311" spans="1:16" s="2" customFormat="1" x14ac:dyDescent="0.15">
      <c r="A42311" s="3"/>
      <c r="B42311" s="3"/>
      <c r="J42311" s="3"/>
      <c r="K42311" s="5"/>
      <c r="L42311" s="8"/>
      <c r="N42311" s="5"/>
      <c r="O42311" s="10"/>
      <c r="P42311" s="8"/>
    </row>
    <row r="42312" spans="1:16" s="2" customFormat="1" x14ac:dyDescent="0.15">
      <c r="A42312" s="3"/>
      <c r="B42312" s="3"/>
      <c r="J42312" s="3"/>
      <c r="K42312" s="5"/>
      <c r="L42312" s="8"/>
      <c r="N42312" s="5"/>
      <c r="O42312" s="10"/>
      <c r="P42312" s="8"/>
    </row>
    <row r="42313" spans="1:16" s="2" customFormat="1" x14ac:dyDescent="0.15">
      <c r="A42313" s="3"/>
      <c r="B42313" s="3"/>
      <c r="J42313" s="3"/>
      <c r="K42313" s="5"/>
      <c r="L42313" s="8"/>
      <c r="N42313" s="5"/>
      <c r="O42313" s="10"/>
      <c r="P42313" s="8"/>
    </row>
    <row r="42314" spans="1:16" s="2" customFormat="1" x14ac:dyDescent="0.15">
      <c r="A42314" s="3"/>
      <c r="B42314" s="3"/>
      <c r="J42314" s="3"/>
      <c r="K42314" s="5"/>
      <c r="L42314" s="8"/>
      <c r="N42314" s="5"/>
      <c r="O42314" s="10"/>
      <c r="P42314" s="8"/>
    </row>
    <row r="42315" spans="1:16" s="2" customFormat="1" x14ac:dyDescent="0.15">
      <c r="A42315" s="3"/>
      <c r="B42315" s="3"/>
      <c r="J42315" s="3"/>
      <c r="K42315" s="5"/>
      <c r="L42315" s="8"/>
      <c r="N42315" s="5"/>
      <c r="O42315" s="10"/>
      <c r="P42315" s="8"/>
    </row>
    <row r="42316" spans="1:16" s="2" customFormat="1" x14ac:dyDescent="0.15">
      <c r="A42316" s="3"/>
      <c r="B42316" s="3"/>
      <c r="J42316" s="3"/>
      <c r="K42316" s="5"/>
      <c r="L42316" s="8"/>
      <c r="N42316" s="5"/>
      <c r="O42316" s="10"/>
      <c r="P42316" s="8"/>
    </row>
    <row r="42317" spans="1:16" s="2" customFormat="1" x14ac:dyDescent="0.15">
      <c r="A42317" s="3"/>
      <c r="B42317" s="3"/>
      <c r="J42317" s="3"/>
      <c r="K42317" s="5"/>
      <c r="L42317" s="8"/>
      <c r="N42317" s="5"/>
      <c r="O42317" s="10"/>
      <c r="P42317" s="8"/>
    </row>
    <row r="42318" spans="1:16" s="2" customFormat="1" x14ac:dyDescent="0.15">
      <c r="A42318" s="3"/>
      <c r="B42318" s="3"/>
      <c r="J42318" s="3"/>
      <c r="K42318" s="5"/>
      <c r="L42318" s="8"/>
      <c r="N42318" s="5"/>
      <c r="O42318" s="10"/>
      <c r="P42318" s="8"/>
    </row>
    <row r="42319" spans="1:16" s="2" customFormat="1" x14ac:dyDescent="0.15">
      <c r="A42319" s="3"/>
      <c r="B42319" s="3"/>
      <c r="J42319" s="3"/>
      <c r="K42319" s="5"/>
      <c r="L42319" s="8"/>
      <c r="N42319" s="5"/>
      <c r="O42319" s="10"/>
      <c r="P42319" s="8"/>
    </row>
    <row r="42320" spans="1:16" s="2" customFormat="1" x14ac:dyDescent="0.15">
      <c r="A42320" s="3"/>
      <c r="B42320" s="3"/>
      <c r="J42320" s="3"/>
      <c r="K42320" s="5"/>
      <c r="L42320" s="8"/>
      <c r="N42320" s="5"/>
      <c r="O42320" s="10"/>
      <c r="P42320" s="8"/>
    </row>
    <row r="42321" spans="1:16" s="2" customFormat="1" x14ac:dyDescent="0.15">
      <c r="A42321" s="3"/>
      <c r="B42321" s="3"/>
      <c r="J42321" s="3"/>
      <c r="K42321" s="5"/>
      <c r="L42321" s="8"/>
      <c r="N42321" s="5"/>
      <c r="O42321" s="10"/>
      <c r="P42321" s="8"/>
    </row>
    <row r="42322" spans="1:16" s="2" customFormat="1" x14ac:dyDescent="0.15">
      <c r="A42322" s="3"/>
      <c r="B42322" s="3"/>
      <c r="J42322" s="3"/>
      <c r="K42322" s="5"/>
      <c r="L42322" s="8"/>
      <c r="N42322" s="5"/>
      <c r="O42322" s="10"/>
      <c r="P42322" s="8"/>
    </row>
    <row r="42323" spans="1:16" s="2" customFormat="1" x14ac:dyDescent="0.15">
      <c r="A42323" s="3"/>
      <c r="B42323" s="3"/>
      <c r="J42323" s="3"/>
      <c r="K42323" s="5"/>
      <c r="L42323" s="8"/>
      <c r="N42323" s="5"/>
      <c r="O42323" s="10"/>
      <c r="P42323" s="8"/>
    </row>
    <row r="42324" spans="1:16" s="2" customFormat="1" x14ac:dyDescent="0.15">
      <c r="A42324" s="3"/>
      <c r="B42324" s="3"/>
      <c r="J42324" s="3"/>
      <c r="K42324" s="5"/>
      <c r="L42324" s="8"/>
      <c r="N42324" s="5"/>
      <c r="O42324" s="10"/>
      <c r="P42324" s="8"/>
    </row>
    <row r="42325" spans="1:16" s="2" customFormat="1" x14ac:dyDescent="0.15">
      <c r="A42325" s="3"/>
      <c r="B42325" s="3"/>
      <c r="J42325" s="3"/>
      <c r="K42325" s="5"/>
      <c r="L42325" s="8"/>
      <c r="N42325" s="5"/>
      <c r="O42325" s="10"/>
      <c r="P42325" s="8"/>
    </row>
    <row r="42326" spans="1:16" s="2" customFormat="1" x14ac:dyDescent="0.15">
      <c r="A42326" s="3"/>
      <c r="B42326" s="3"/>
      <c r="J42326" s="3"/>
      <c r="K42326" s="5"/>
      <c r="L42326" s="8"/>
      <c r="N42326" s="5"/>
      <c r="O42326" s="10"/>
      <c r="P42326" s="8"/>
    </row>
    <row r="42327" spans="1:16" s="2" customFormat="1" x14ac:dyDescent="0.15">
      <c r="A42327" s="3"/>
      <c r="B42327" s="3"/>
      <c r="J42327" s="3"/>
      <c r="K42327" s="5"/>
      <c r="L42327" s="8"/>
      <c r="N42327" s="5"/>
      <c r="O42327" s="10"/>
      <c r="P42327" s="8"/>
    </row>
    <row r="42328" spans="1:16" s="2" customFormat="1" x14ac:dyDescent="0.15">
      <c r="A42328" s="3"/>
      <c r="B42328" s="3"/>
      <c r="J42328" s="3"/>
      <c r="K42328" s="5"/>
      <c r="L42328" s="8"/>
      <c r="N42328" s="5"/>
      <c r="O42328" s="10"/>
      <c r="P42328" s="8"/>
    </row>
    <row r="42329" spans="1:16" s="2" customFormat="1" x14ac:dyDescent="0.15">
      <c r="A42329" s="3"/>
      <c r="B42329" s="3"/>
      <c r="J42329" s="3"/>
      <c r="K42329" s="5"/>
      <c r="L42329" s="8"/>
      <c r="N42329" s="5"/>
      <c r="O42329" s="10"/>
      <c r="P42329" s="8"/>
    </row>
    <row r="42330" spans="1:16" s="2" customFormat="1" x14ac:dyDescent="0.15">
      <c r="A42330" s="3"/>
      <c r="B42330" s="3"/>
      <c r="J42330" s="3"/>
      <c r="K42330" s="5"/>
      <c r="L42330" s="8"/>
      <c r="N42330" s="5"/>
      <c r="O42330" s="10"/>
      <c r="P42330" s="8"/>
    </row>
    <row r="42331" spans="1:16" s="2" customFormat="1" x14ac:dyDescent="0.15">
      <c r="A42331" s="3"/>
      <c r="B42331" s="3"/>
      <c r="J42331" s="3"/>
      <c r="K42331" s="5"/>
      <c r="L42331" s="8"/>
      <c r="N42331" s="5"/>
      <c r="O42331" s="10"/>
      <c r="P42331" s="8"/>
    </row>
    <row r="42332" spans="1:16" s="2" customFormat="1" x14ac:dyDescent="0.15">
      <c r="A42332" s="3"/>
      <c r="B42332" s="3"/>
      <c r="J42332" s="3"/>
      <c r="K42332" s="5"/>
      <c r="L42332" s="8"/>
      <c r="N42332" s="5"/>
      <c r="O42332" s="10"/>
      <c r="P42332" s="8"/>
    </row>
    <row r="42333" spans="1:16" s="2" customFormat="1" x14ac:dyDescent="0.15">
      <c r="A42333" s="3"/>
      <c r="B42333" s="3"/>
      <c r="J42333" s="3"/>
      <c r="K42333" s="5"/>
      <c r="L42333" s="8"/>
      <c r="N42333" s="5"/>
      <c r="O42333" s="10"/>
      <c r="P42333" s="8"/>
    </row>
    <row r="42334" spans="1:16" s="2" customFormat="1" x14ac:dyDescent="0.15">
      <c r="A42334" s="3"/>
      <c r="B42334" s="3"/>
      <c r="J42334" s="3"/>
      <c r="K42334" s="5"/>
      <c r="L42334" s="8"/>
      <c r="N42334" s="5"/>
      <c r="O42334" s="10"/>
      <c r="P42334" s="8"/>
    </row>
    <row r="42335" spans="1:16" s="2" customFormat="1" x14ac:dyDescent="0.15">
      <c r="A42335" s="3"/>
      <c r="B42335" s="3"/>
      <c r="J42335" s="3"/>
      <c r="K42335" s="5"/>
      <c r="L42335" s="8"/>
      <c r="N42335" s="5"/>
      <c r="O42335" s="10"/>
      <c r="P42335" s="8"/>
    </row>
    <row r="42336" spans="1:16" s="2" customFormat="1" x14ac:dyDescent="0.15">
      <c r="A42336" s="3"/>
      <c r="B42336" s="3"/>
      <c r="J42336" s="3"/>
      <c r="K42336" s="5"/>
      <c r="L42336" s="8"/>
      <c r="N42336" s="5"/>
      <c r="O42336" s="10"/>
      <c r="P42336" s="8"/>
    </row>
    <row r="42337" spans="1:16" s="2" customFormat="1" x14ac:dyDescent="0.15">
      <c r="A42337" s="3"/>
      <c r="B42337" s="3"/>
      <c r="J42337" s="3"/>
      <c r="K42337" s="5"/>
      <c r="L42337" s="8"/>
      <c r="N42337" s="5"/>
      <c r="O42337" s="10"/>
      <c r="P42337" s="8"/>
    </row>
    <row r="42338" spans="1:16" s="2" customFormat="1" x14ac:dyDescent="0.15">
      <c r="A42338" s="3"/>
      <c r="B42338" s="3"/>
      <c r="J42338" s="3"/>
      <c r="K42338" s="5"/>
      <c r="L42338" s="8"/>
      <c r="N42338" s="5"/>
      <c r="O42338" s="10"/>
      <c r="P42338" s="8"/>
    </row>
    <row r="42339" spans="1:16" s="2" customFormat="1" x14ac:dyDescent="0.15">
      <c r="A42339" s="3"/>
      <c r="B42339" s="3"/>
      <c r="J42339" s="3"/>
      <c r="K42339" s="5"/>
      <c r="L42339" s="8"/>
      <c r="N42339" s="5"/>
      <c r="O42339" s="10"/>
      <c r="P42339" s="8"/>
    </row>
    <row r="42340" spans="1:16" s="2" customFormat="1" x14ac:dyDescent="0.15">
      <c r="A42340" s="3"/>
      <c r="B42340" s="3"/>
      <c r="J42340" s="3"/>
      <c r="K42340" s="5"/>
      <c r="L42340" s="8"/>
      <c r="N42340" s="5"/>
      <c r="O42340" s="10"/>
      <c r="P42340" s="8"/>
    </row>
    <row r="42341" spans="1:16" s="2" customFormat="1" x14ac:dyDescent="0.15">
      <c r="A42341" s="3"/>
      <c r="B42341" s="3"/>
      <c r="J42341" s="3"/>
      <c r="K42341" s="5"/>
      <c r="L42341" s="8"/>
      <c r="N42341" s="5"/>
      <c r="O42341" s="10"/>
      <c r="P42341" s="8"/>
    </row>
    <row r="42342" spans="1:16" s="2" customFormat="1" x14ac:dyDescent="0.15">
      <c r="A42342" s="3"/>
      <c r="B42342" s="3"/>
      <c r="J42342" s="3"/>
      <c r="K42342" s="5"/>
      <c r="L42342" s="8"/>
      <c r="N42342" s="5"/>
      <c r="O42342" s="10"/>
      <c r="P42342" s="8"/>
    </row>
    <row r="42343" spans="1:16" s="2" customFormat="1" x14ac:dyDescent="0.15">
      <c r="A42343" s="3"/>
      <c r="B42343" s="3"/>
      <c r="J42343" s="3"/>
      <c r="K42343" s="5"/>
      <c r="L42343" s="8"/>
      <c r="N42343" s="5"/>
      <c r="O42343" s="10"/>
      <c r="P42343" s="8"/>
    </row>
    <row r="42344" spans="1:16" s="2" customFormat="1" x14ac:dyDescent="0.15">
      <c r="A42344" s="3"/>
      <c r="B42344" s="3"/>
      <c r="J42344" s="3"/>
      <c r="K42344" s="5"/>
      <c r="L42344" s="8"/>
      <c r="N42344" s="5"/>
      <c r="O42344" s="10"/>
      <c r="P42344" s="8"/>
    </row>
    <row r="42345" spans="1:16" s="2" customFormat="1" x14ac:dyDescent="0.15">
      <c r="A42345" s="3"/>
      <c r="B42345" s="3"/>
      <c r="J42345" s="3"/>
      <c r="K42345" s="5"/>
      <c r="L42345" s="8"/>
      <c r="N42345" s="5"/>
      <c r="O42345" s="10"/>
      <c r="P42345" s="8"/>
    </row>
    <row r="42346" spans="1:16" s="2" customFormat="1" x14ac:dyDescent="0.15">
      <c r="A42346" s="3"/>
      <c r="B42346" s="3"/>
      <c r="J42346" s="3"/>
      <c r="K42346" s="5"/>
      <c r="L42346" s="8"/>
      <c r="N42346" s="5"/>
      <c r="O42346" s="10"/>
      <c r="P42346" s="8"/>
    </row>
    <row r="42347" spans="1:16" s="2" customFormat="1" x14ac:dyDescent="0.15">
      <c r="A42347" s="3"/>
      <c r="B42347" s="3"/>
      <c r="J42347" s="3"/>
      <c r="K42347" s="5"/>
      <c r="L42347" s="8"/>
      <c r="N42347" s="5"/>
      <c r="O42347" s="10"/>
      <c r="P42347" s="8"/>
    </row>
    <row r="42348" spans="1:16" s="2" customFormat="1" x14ac:dyDescent="0.15">
      <c r="A42348" s="3"/>
      <c r="B42348" s="3"/>
      <c r="J42348" s="3"/>
      <c r="K42348" s="5"/>
      <c r="L42348" s="8"/>
      <c r="N42348" s="5"/>
      <c r="O42348" s="10"/>
      <c r="P42348" s="8"/>
    </row>
    <row r="42349" spans="1:16" s="2" customFormat="1" x14ac:dyDescent="0.15">
      <c r="A42349" s="3"/>
      <c r="B42349" s="3"/>
      <c r="J42349" s="3"/>
      <c r="K42349" s="5"/>
      <c r="L42349" s="8"/>
      <c r="N42349" s="5"/>
      <c r="O42349" s="10"/>
      <c r="P42349" s="8"/>
    </row>
    <row r="42350" spans="1:16" s="2" customFormat="1" x14ac:dyDescent="0.15">
      <c r="A42350" s="3"/>
      <c r="B42350" s="3"/>
      <c r="J42350" s="3"/>
      <c r="K42350" s="5"/>
      <c r="L42350" s="8"/>
      <c r="N42350" s="5"/>
      <c r="O42350" s="10"/>
      <c r="P42350" s="8"/>
    </row>
    <row r="42351" spans="1:16" s="2" customFormat="1" x14ac:dyDescent="0.15">
      <c r="A42351" s="3"/>
      <c r="B42351" s="3"/>
      <c r="J42351" s="3"/>
      <c r="K42351" s="5"/>
      <c r="L42351" s="8"/>
      <c r="N42351" s="5"/>
      <c r="O42351" s="10"/>
      <c r="P42351" s="8"/>
    </row>
    <row r="42352" spans="1:16" s="2" customFormat="1" x14ac:dyDescent="0.15">
      <c r="A42352" s="3"/>
      <c r="B42352" s="3"/>
      <c r="J42352" s="3"/>
      <c r="K42352" s="5"/>
      <c r="L42352" s="8"/>
      <c r="N42352" s="5"/>
      <c r="O42352" s="10"/>
      <c r="P42352" s="8"/>
    </row>
    <row r="42353" spans="1:16" s="2" customFormat="1" x14ac:dyDescent="0.15">
      <c r="A42353" s="3"/>
      <c r="B42353" s="3"/>
      <c r="J42353" s="3"/>
      <c r="K42353" s="5"/>
      <c r="L42353" s="8"/>
      <c r="N42353" s="5"/>
      <c r="O42353" s="10"/>
      <c r="P42353" s="8"/>
    </row>
    <row r="42354" spans="1:16" s="2" customFormat="1" x14ac:dyDescent="0.15">
      <c r="A42354" s="3"/>
      <c r="B42354" s="3"/>
      <c r="J42354" s="3"/>
      <c r="K42354" s="5"/>
      <c r="L42354" s="8"/>
      <c r="N42354" s="5"/>
      <c r="O42354" s="10"/>
      <c r="P42354" s="8"/>
    </row>
    <row r="42355" spans="1:16" s="2" customFormat="1" x14ac:dyDescent="0.15">
      <c r="A42355" s="3"/>
      <c r="B42355" s="3"/>
      <c r="J42355" s="3"/>
      <c r="K42355" s="5"/>
      <c r="L42355" s="8"/>
      <c r="N42355" s="5"/>
      <c r="O42355" s="10"/>
      <c r="P42355" s="8"/>
    </row>
    <row r="42356" spans="1:16" s="2" customFormat="1" x14ac:dyDescent="0.15">
      <c r="A42356" s="3"/>
      <c r="B42356" s="3"/>
      <c r="J42356" s="3"/>
      <c r="K42356" s="5"/>
      <c r="L42356" s="8"/>
      <c r="N42356" s="5"/>
      <c r="O42356" s="10"/>
      <c r="P42356" s="8"/>
    </row>
    <row r="42357" spans="1:16" s="2" customFormat="1" x14ac:dyDescent="0.15">
      <c r="A42357" s="3"/>
      <c r="B42357" s="3"/>
      <c r="J42357" s="3"/>
      <c r="K42357" s="5"/>
      <c r="L42357" s="8"/>
      <c r="N42357" s="5"/>
      <c r="O42357" s="10"/>
      <c r="P42357" s="8"/>
    </row>
    <row r="42358" spans="1:16" s="2" customFormat="1" x14ac:dyDescent="0.15">
      <c r="A42358" s="3"/>
      <c r="B42358" s="3"/>
      <c r="J42358" s="3"/>
      <c r="K42358" s="5"/>
      <c r="L42358" s="8"/>
      <c r="N42358" s="5"/>
      <c r="O42358" s="10"/>
      <c r="P42358" s="8"/>
    </row>
    <row r="42359" spans="1:16" s="2" customFormat="1" x14ac:dyDescent="0.15">
      <c r="A42359" s="3"/>
      <c r="B42359" s="3"/>
      <c r="J42359" s="3"/>
      <c r="K42359" s="5"/>
      <c r="L42359" s="8"/>
      <c r="N42359" s="5"/>
      <c r="O42359" s="10"/>
      <c r="P42359" s="8"/>
    </row>
    <row r="42360" spans="1:16" s="2" customFormat="1" x14ac:dyDescent="0.15">
      <c r="A42360" s="3"/>
      <c r="B42360" s="3"/>
      <c r="J42360" s="3"/>
      <c r="K42360" s="5"/>
      <c r="L42360" s="8"/>
      <c r="N42360" s="5"/>
      <c r="O42360" s="10"/>
      <c r="P42360" s="8"/>
    </row>
    <row r="42361" spans="1:16" s="2" customFormat="1" x14ac:dyDescent="0.15">
      <c r="A42361" s="3"/>
      <c r="B42361" s="3"/>
      <c r="J42361" s="3"/>
      <c r="K42361" s="5"/>
      <c r="L42361" s="8"/>
      <c r="N42361" s="5"/>
      <c r="O42361" s="10"/>
      <c r="P42361" s="8"/>
    </row>
    <row r="42362" spans="1:16" s="2" customFormat="1" x14ac:dyDescent="0.15">
      <c r="A42362" s="3"/>
      <c r="B42362" s="3"/>
      <c r="J42362" s="3"/>
      <c r="K42362" s="5"/>
      <c r="L42362" s="8"/>
      <c r="N42362" s="5"/>
      <c r="O42362" s="10"/>
      <c r="P42362" s="8"/>
    </row>
    <row r="42363" spans="1:16" s="2" customFormat="1" x14ac:dyDescent="0.15">
      <c r="A42363" s="3"/>
      <c r="B42363" s="3"/>
      <c r="J42363" s="3"/>
      <c r="K42363" s="5"/>
      <c r="L42363" s="8"/>
      <c r="N42363" s="5"/>
      <c r="O42363" s="10"/>
      <c r="P42363" s="8"/>
    </row>
    <row r="42364" spans="1:16" s="2" customFormat="1" x14ac:dyDescent="0.15">
      <c r="A42364" s="3"/>
      <c r="B42364" s="3"/>
      <c r="J42364" s="3"/>
      <c r="K42364" s="5"/>
      <c r="L42364" s="8"/>
      <c r="N42364" s="5"/>
      <c r="O42364" s="10"/>
      <c r="P42364" s="8"/>
    </row>
    <row r="42365" spans="1:16" s="2" customFormat="1" x14ac:dyDescent="0.15">
      <c r="A42365" s="3"/>
      <c r="B42365" s="3"/>
      <c r="J42365" s="3"/>
      <c r="K42365" s="5"/>
      <c r="L42365" s="8"/>
      <c r="N42365" s="5"/>
      <c r="O42365" s="10"/>
      <c r="P42365" s="8"/>
    </row>
    <row r="42366" spans="1:16" s="2" customFormat="1" x14ac:dyDescent="0.15">
      <c r="A42366" s="3"/>
      <c r="B42366" s="3"/>
      <c r="J42366" s="3"/>
      <c r="K42366" s="5"/>
      <c r="L42366" s="8"/>
      <c r="N42366" s="5"/>
      <c r="O42366" s="10"/>
      <c r="P42366" s="8"/>
    </row>
    <row r="42367" spans="1:16" s="2" customFormat="1" x14ac:dyDescent="0.15">
      <c r="A42367" s="3"/>
      <c r="B42367" s="3"/>
      <c r="J42367" s="3"/>
      <c r="K42367" s="5"/>
      <c r="L42367" s="8"/>
      <c r="N42367" s="5"/>
      <c r="O42367" s="10"/>
      <c r="P42367" s="8"/>
    </row>
    <row r="42368" spans="1:16" s="2" customFormat="1" x14ac:dyDescent="0.15">
      <c r="A42368" s="3"/>
      <c r="B42368" s="3"/>
      <c r="J42368" s="3"/>
      <c r="K42368" s="5"/>
      <c r="L42368" s="8"/>
      <c r="N42368" s="5"/>
      <c r="O42368" s="10"/>
      <c r="P42368" s="8"/>
    </row>
    <row r="42369" spans="1:16" s="2" customFormat="1" x14ac:dyDescent="0.15">
      <c r="A42369" s="3"/>
      <c r="B42369" s="3"/>
      <c r="J42369" s="3"/>
      <c r="K42369" s="5"/>
      <c r="L42369" s="8"/>
      <c r="N42369" s="5"/>
      <c r="O42369" s="10"/>
      <c r="P42369" s="8"/>
    </row>
    <row r="42370" spans="1:16" s="2" customFormat="1" x14ac:dyDescent="0.15">
      <c r="A42370" s="3"/>
      <c r="B42370" s="3"/>
      <c r="J42370" s="3"/>
      <c r="K42370" s="5"/>
      <c r="L42370" s="8"/>
      <c r="N42370" s="5"/>
      <c r="O42370" s="10"/>
      <c r="P42370" s="8"/>
    </row>
    <row r="42371" spans="1:16" s="2" customFormat="1" x14ac:dyDescent="0.15">
      <c r="A42371" s="3"/>
      <c r="B42371" s="3"/>
      <c r="J42371" s="3"/>
      <c r="K42371" s="5"/>
      <c r="L42371" s="8"/>
      <c r="N42371" s="5"/>
      <c r="O42371" s="10"/>
      <c r="P42371" s="8"/>
    </row>
    <row r="42372" spans="1:16" s="2" customFormat="1" x14ac:dyDescent="0.15">
      <c r="A42372" s="3"/>
      <c r="B42372" s="3"/>
      <c r="J42372" s="3"/>
      <c r="K42372" s="5"/>
      <c r="L42372" s="8"/>
      <c r="N42372" s="5"/>
      <c r="O42372" s="10"/>
      <c r="P42372" s="8"/>
    </row>
    <row r="42373" spans="1:16" s="2" customFormat="1" x14ac:dyDescent="0.15">
      <c r="A42373" s="3"/>
      <c r="B42373" s="3"/>
      <c r="J42373" s="3"/>
      <c r="K42373" s="5"/>
      <c r="L42373" s="8"/>
      <c r="N42373" s="5"/>
      <c r="O42373" s="10"/>
      <c r="P42373" s="8"/>
    </row>
    <row r="42374" spans="1:16" s="2" customFormat="1" x14ac:dyDescent="0.15">
      <c r="A42374" s="3"/>
      <c r="B42374" s="3"/>
      <c r="J42374" s="3"/>
      <c r="K42374" s="5"/>
      <c r="L42374" s="8"/>
      <c r="N42374" s="5"/>
      <c r="O42374" s="10"/>
      <c r="P42374" s="8"/>
    </row>
    <row r="42375" spans="1:16" s="2" customFormat="1" x14ac:dyDescent="0.15">
      <c r="A42375" s="3"/>
      <c r="B42375" s="3"/>
      <c r="J42375" s="3"/>
      <c r="K42375" s="5"/>
      <c r="L42375" s="8"/>
      <c r="N42375" s="5"/>
      <c r="O42375" s="10"/>
      <c r="P42375" s="8"/>
    </row>
    <row r="42376" spans="1:16" s="2" customFormat="1" x14ac:dyDescent="0.15">
      <c r="A42376" s="3"/>
      <c r="B42376" s="3"/>
      <c r="J42376" s="3"/>
      <c r="K42376" s="5"/>
      <c r="L42376" s="8"/>
      <c r="N42376" s="5"/>
      <c r="O42376" s="10"/>
      <c r="P42376" s="8"/>
    </row>
    <row r="42377" spans="1:16" s="2" customFormat="1" x14ac:dyDescent="0.15">
      <c r="A42377" s="3"/>
      <c r="B42377" s="3"/>
      <c r="J42377" s="3"/>
      <c r="K42377" s="5"/>
      <c r="L42377" s="8"/>
      <c r="N42377" s="5"/>
      <c r="O42377" s="10"/>
      <c r="P42377" s="8"/>
    </row>
    <row r="42378" spans="1:16" s="2" customFormat="1" x14ac:dyDescent="0.15">
      <c r="A42378" s="3"/>
      <c r="B42378" s="3"/>
      <c r="J42378" s="3"/>
      <c r="K42378" s="5"/>
      <c r="L42378" s="8"/>
      <c r="N42378" s="5"/>
      <c r="O42378" s="10"/>
      <c r="P42378" s="8"/>
    </row>
    <row r="42379" spans="1:16" s="2" customFormat="1" x14ac:dyDescent="0.15">
      <c r="A42379" s="3"/>
      <c r="B42379" s="3"/>
      <c r="J42379" s="3"/>
      <c r="K42379" s="5"/>
      <c r="L42379" s="8"/>
      <c r="N42379" s="5"/>
      <c r="O42379" s="10"/>
      <c r="P42379" s="8"/>
    </row>
    <row r="42380" spans="1:16" s="2" customFormat="1" x14ac:dyDescent="0.15">
      <c r="A42380" s="3"/>
      <c r="B42380" s="3"/>
      <c r="J42380" s="3"/>
      <c r="K42380" s="5"/>
      <c r="L42380" s="8"/>
      <c r="N42380" s="5"/>
      <c r="O42380" s="10"/>
      <c r="P42380" s="8"/>
    </row>
    <row r="42381" spans="1:16" s="2" customFormat="1" x14ac:dyDescent="0.15">
      <c r="A42381" s="3"/>
      <c r="B42381" s="3"/>
      <c r="J42381" s="3"/>
      <c r="K42381" s="5"/>
      <c r="L42381" s="8"/>
      <c r="N42381" s="5"/>
      <c r="O42381" s="10"/>
      <c r="P42381" s="8"/>
    </row>
    <row r="42382" spans="1:16" s="2" customFormat="1" x14ac:dyDescent="0.15">
      <c r="A42382" s="3"/>
      <c r="B42382" s="3"/>
      <c r="J42382" s="3"/>
      <c r="K42382" s="5"/>
      <c r="L42382" s="8"/>
      <c r="N42382" s="5"/>
      <c r="O42382" s="10"/>
      <c r="P42382" s="8"/>
    </row>
    <row r="42383" spans="1:16" s="2" customFormat="1" x14ac:dyDescent="0.15">
      <c r="A42383" s="3"/>
      <c r="B42383" s="3"/>
      <c r="J42383" s="3"/>
      <c r="K42383" s="5"/>
      <c r="L42383" s="8"/>
      <c r="N42383" s="5"/>
      <c r="O42383" s="10"/>
      <c r="P42383" s="8"/>
    </row>
    <row r="42384" spans="1:16" s="2" customFormat="1" x14ac:dyDescent="0.15">
      <c r="A42384" s="3"/>
      <c r="B42384" s="3"/>
      <c r="J42384" s="3"/>
      <c r="K42384" s="5"/>
      <c r="L42384" s="8"/>
      <c r="N42384" s="5"/>
      <c r="O42384" s="10"/>
      <c r="P42384" s="8"/>
    </row>
    <row r="42385" spans="1:16" s="2" customFormat="1" x14ac:dyDescent="0.15">
      <c r="A42385" s="3"/>
      <c r="B42385" s="3"/>
      <c r="J42385" s="3"/>
      <c r="K42385" s="5"/>
      <c r="L42385" s="8"/>
      <c r="N42385" s="5"/>
      <c r="O42385" s="10"/>
      <c r="P42385" s="8"/>
    </row>
    <row r="42386" spans="1:16" s="2" customFormat="1" x14ac:dyDescent="0.15">
      <c r="A42386" s="3"/>
      <c r="B42386" s="3"/>
      <c r="J42386" s="3"/>
      <c r="K42386" s="5"/>
      <c r="L42386" s="8"/>
      <c r="N42386" s="5"/>
      <c r="O42386" s="10"/>
      <c r="P42386" s="8"/>
    </row>
    <row r="42387" spans="1:16" s="2" customFormat="1" x14ac:dyDescent="0.15">
      <c r="A42387" s="3"/>
      <c r="B42387" s="3"/>
      <c r="J42387" s="3"/>
      <c r="K42387" s="5"/>
      <c r="L42387" s="8"/>
      <c r="N42387" s="5"/>
      <c r="O42387" s="10"/>
      <c r="P42387" s="8"/>
    </row>
    <row r="42388" spans="1:16" s="2" customFormat="1" x14ac:dyDescent="0.15">
      <c r="A42388" s="3"/>
      <c r="B42388" s="3"/>
      <c r="J42388" s="3"/>
      <c r="K42388" s="5"/>
      <c r="L42388" s="8"/>
      <c r="N42388" s="5"/>
      <c r="O42388" s="10"/>
      <c r="P42388" s="8"/>
    </row>
    <row r="42389" spans="1:16" s="2" customFormat="1" x14ac:dyDescent="0.15">
      <c r="A42389" s="3"/>
      <c r="B42389" s="3"/>
      <c r="J42389" s="3"/>
      <c r="K42389" s="5"/>
      <c r="L42389" s="8"/>
      <c r="N42389" s="5"/>
      <c r="O42389" s="10"/>
      <c r="P42389" s="8"/>
    </row>
    <row r="42390" spans="1:16" s="2" customFormat="1" x14ac:dyDescent="0.15">
      <c r="A42390" s="3"/>
      <c r="B42390" s="3"/>
      <c r="J42390" s="3"/>
      <c r="K42390" s="5"/>
      <c r="L42390" s="8"/>
      <c r="N42390" s="5"/>
      <c r="O42390" s="10"/>
      <c r="P42390" s="8"/>
    </row>
    <row r="42391" spans="1:16" s="2" customFormat="1" x14ac:dyDescent="0.15">
      <c r="A42391" s="3"/>
      <c r="B42391" s="3"/>
      <c r="J42391" s="3"/>
      <c r="K42391" s="5"/>
      <c r="L42391" s="8"/>
      <c r="N42391" s="5"/>
      <c r="O42391" s="10"/>
      <c r="P42391" s="8"/>
    </row>
    <row r="42392" spans="1:16" s="2" customFormat="1" x14ac:dyDescent="0.15">
      <c r="A42392" s="3"/>
      <c r="B42392" s="3"/>
      <c r="J42392" s="3"/>
      <c r="K42392" s="5"/>
      <c r="L42392" s="8"/>
      <c r="N42392" s="5"/>
      <c r="O42392" s="10"/>
      <c r="P42392" s="8"/>
    </row>
    <row r="42393" spans="1:16" s="2" customFormat="1" x14ac:dyDescent="0.15">
      <c r="A42393" s="3"/>
      <c r="B42393" s="3"/>
      <c r="J42393" s="3"/>
      <c r="K42393" s="5"/>
      <c r="L42393" s="8"/>
      <c r="N42393" s="5"/>
      <c r="O42393" s="10"/>
      <c r="P42393" s="8"/>
    </row>
    <row r="42394" spans="1:16" s="2" customFormat="1" x14ac:dyDescent="0.15">
      <c r="A42394" s="3"/>
      <c r="B42394" s="3"/>
      <c r="J42394" s="3"/>
      <c r="K42394" s="5"/>
      <c r="L42394" s="8"/>
      <c r="N42394" s="5"/>
      <c r="O42394" s="10"/>
      <c r="P42394" s="8"/>
    </row>
    <row r="42395" spans="1:16" s="2" customFormat="1" x14ac:dyDescent="0.15">
      <c r="A42395" s="3"/>
      <c r="B42395" s="3"/>
      <c r="J42395" s="3"/>
      <c r="K42395" s="5"/>
      <c r="L42395" s="8"/>
      <c r="N42395" s="5"/>
      <c r="O42395" s="10"/>
      <c r="P42395" s="8"/>
    </row>
    <row r="42396" spans="1:16" s="2" customFormat="1" x14ac:dyDescent="0.15">
      <c r="A42396" s="3"/>
      <c r="B42396" s="3"/>
      <c r="J42396" s="3"/>
      <c r="K42396" s="5"/>
      <c r="L42396" s="8"/>
      <c r="N42396" s="5"/>
      <c r="O42396" s="10"/>
      <c r="P42396" s="8"/>
    </row>
    <row r="42397" spans="1:16" s="2" customFormat="1" x14ac:dyDescent="0.15">
      <c r="A42397" s="3"/>
      <c r="B42397" s="3"/>
      <c r="J42397" s="3"/>
      <c r="K42397" s="5"/>
      <c r="L42397" s="8"/>
      <c r="N42397" s="5"/>
      <c r="O42397" s="10"/>
      <c r="P42397" s="8"/>
    </row>
    <row r="42398" spans="1:16" s="2" customFormat="1" x14ac:dyDescent="0.15">
      <c r="A42398" s="3"/>
      <c r="B42398" s="3"/>
      <c r="J42398" s="3"/>
      <c r="K42398" s="5"/>
      <c r="L42398" s="8"/>
      <c r="N42398" s="5"/>
      <c r="O42398" s="10"/>
      <c r="P42398" s="8"/>
    </row>
    <row r="42399" spans="1:16" s="2" customFormat="1" x14ac:dyDescent="0.15">
      <c r="A42399" s="3"/>
      <c r="B42399" s="3"/>
      <c r="J42399" s="3"/>
      <c r="K42399" s="5"/>
      <c r="L42399" s="8"/>
      <c r="N42399" s="5"/>
      <c r="O42399" s="10"/>
      <c r="P42399" s="8"/>
    </row>
    <row r="42400" spans="1:16" s="2" customFormat="1" x14ac:dyDescent="0.15">
      <c r="A42400" s="3"/>
      <c r="B42400" s="3"/>
      <c r="J42400" s="3"/>
      <c r="K42400" s="5"/>
      <c r="L42400" s="8"/>
      <c r="N42400" s="5"/>
      <c r="O42400" s="10"/>
      <c r="P42400" s="8"/>
    </row>
    <row r="42401" spans="1:16" s="2" customFormat="1" x14ac:dyDescent="0.15">
      <c r="A42401" s="3"/>
      <c r="B42401" s="3"/>
      <c r="J42401" s="3"/>
      <c r="K42401" s="5"/>
      <c r="L42401" s="8"/>
      <c r="N42401" s="5"/>
      <c r="O42401" s="10"/>
      <c r="P42401" s="8"/>
    </row>
    <row r="42402" spans="1:16" s="2" customFormat="1" x14ac:dyDescent="0.15">
      <c r="A42402" s="3"/>
      <c r="B42402" s="3"/>
      <c r="J42402" s="3"/>
      <c r="K42402" s="5"/>
      <c r="L42402" s="8"/>
      <c r="N42402" s="5"/>
      <c r="O42402" s="10"/>
      <c r="P42402" s="8"/>
    </row>
    <row r="42403" spans="1:16" s="2" customFormat="1" x14ac:dyDescent="0.15">
      <c r="A42403" s="3"/>
      <c r="B42403" s="3"/>
      <c r="J42403" s="3"/>
      <c r="K42403" s="5"/>
      <c r="L42403" s="8"/>
      <c r="N42403" s="5"/>
      <c r="O42403" s="10"/>
      <c r="P42403" s="8"/>
    </row>
    <row r="42404" spans="1:16" s="2" customFormat="1" x14ac:dyDescent="0.15">
      <c r="A42404" s="3"/>
      <c r="B42404" s="3"/>
      <c r="J42404" s="3"/>
      <c r="K42404" s="5"/>
      <c r="L42404" s="8"/>
      <c r="N42404" s="5"/>
      <c r="O42404" s="10"/>
      <c r="P42404" s="8"/>
    </row>
    <row r="42405" spans="1:16" s="2" customFormat="1" x14ac:dyDescent="0.15">
      <c r="A42405" s="3"/>
      <c r="B42405" s="3"/>
      <c r="J42405" s="3"/>
      <c r="K42405" s="5"/>
      <c r="L42405" s="8"/>
      <c r="N42405" s="5"/>
      <c r="O42405" s="10"/>
      <c r="P42405" s="8"/>
    </row>
    <row r="42406" spans="1:16" s="2" customFormat="1" x14ac:dyDescent="0.15">
      <c r="A42406" s="3"/>
      <c r="B42406" s="3"/>
      <c r="J42406" s="3"/>
      <c r="K42406" s="5"/>
      <c r="L42406" s="8"/>
      <c r="N42406" s="5"/>
      <c r="O42406" s="10"/>
      <c r="P42406" s="8"/>
    </row>
    <row r="42407" spans="1:16" s="2" customFormat="1" x14ac:dyDescent="0.15">
      <c r="A42407" s="3"/>
      <c r="B42407" s="3"/>
      <c r="J42407" s="3"/>
      <c r="K42407" s="5"/>
      <c r="L42407" s="8"/>
      <c r="N42407" s="5"/>
      <c r="O42407" s="10"/>
      <c r="P42407" s="8"/>
    </row>
    <row r="42408" spans="1:16" s="2" customFormat="1" x14ac:dyDescent="0.15">
      <c r="A42408" s="3"/>
      <c r="B42408" s="3"/>
      <c r="J42408" s="3"/>
      <c r="K42408" s="5"/>
      <c r="L42408" s="8"/>
      <c r="N42408" s="5"/>
      <c r="O42408" s="10"/>
      <c r="P42408" s="8"/>
    </row>
    <row r="42409" spans="1:16" s="2" customFormat="1" x14ac:dyDescent="0.15">
      <c r="A42409" s="3"/>
      <c r="B42409" s="3"/>
      <c r="J42409" s="3"/>
      <c r="K42409" s="5"/>
      <c r="L42409" s="8"/>
      <c r="N42409" s="5"/>
      <c r="O42409" s="10"/>
      <c r="P42409" s="8"/>
    </row>
    <row r="42410" spans="1:16" s="2" customFormat="1" x14ac:dyDescent="0.15">
      <c r="A42410" s="3"/>
      <c r="B42410" s="3"/>
      <c r="J42410" s="3"/>
      <c r="K42410" s="5"/>
      <c r="L42410" s="8"/>
      <c r="N42410" s="5"/>
      <c r="O42410" s="10"/>
      <c r="P42410" s="8"/>
    </row>
    <row r="42411" spans="1:16" s="2" customFormat="1" x14ac:dyDescent="0.15">
      <c r="A42411" s="3"/>
      <c r="B42411" s="3"/>
      <c r="J42411" s="3"/>
      <c r="K42411" s="5"/>
      <c r="L42411" s="8"/>
      <c r="N42411" s="5"/>
      <c r="O42411" s="10"/>
      <c r="P42411" s="8"/>
    </row>
    <row r="42412" spans="1:16" s="2" customFormat="1" x14ac:dyDescent="0.15">
      <c r="A42412" s="3"/>
      <c r="B42412" s="3"/>
      <c r="J42412" s="3"/>
      <c r="K42412" s="5"/>
      <c r="L42412" s="8"/>
      <c r="N42412" s="5"/>
      <c r="O42412" s="10"/>
      <c r="P42412" s="8"/>
    </row>
    <row r="42413" spans="1:16" s="2" customFormat="1" x14ac:dyDescent="0.15">
      <c r="A42413" s="3"/>
      <c r="B42413" s="3"/>
      <c r="J42413" s="3"/>
      <c r="K42413" s="5"/>
      <c r="L42413" s="8"/>
      <c r="N42413" s="5"/>
      <c r="O42413" s="10"/>
      <c r="P42413" s="8"/>
    </row>
    <row r="42414" spans="1:16" s="2" customFormat="1" x14ac:dyDescent="0.15">
      <c r="A42414" s="3"/>
      <c r="B42414" s="3"/>
      <c r="J42414" s="3"/>
      <c r="K42414" s="5"/>
      <c r="L42414" s="8"/>
      <c r="N42414" s="5"/>
      <c r="O42414" s="10"/>
      <c r="P42414" s="8"/>
    </row>
    <row r="42415" spans="1:16" s="2" customFormat="1" x14ac:dyDescent="0.15">
      <c r="A42415" s="3"/>
      <c r="B42415" s="3"/>
      <c r="J42415" s="3"/>
      <c r="K42415" s="5"/>
      <c r="L42415" s="8"/>
      <c r="N42415" s="5"/>
      <c r="O42415" s="10"/>
      <c r="P42415" s="8"/>
    </row>
    <row r="42416" spans="1:16" s="2" customFormat="1" x14ac:dyDescent="0.15">
      <c r="A42416" s="3"/>
      <c r="B42416" s="3"/>
      <c r="J42416" s="3"/>
      <c r="K42416" s="5"/>
      <c r="L42416" s="8"/>
      <c r="N42416" s="5"/>
      <c r="O42416" s="10"/>
      <c r="P42416" s="8"/>
    </row>
    <row r="42417" spans="1:16" s="2" customFormat="1" x14ac:dyDescent="0.15">
      <c r="A42417" s="3"/>
      <c r="B42417" s="3"/>
      <c r="J42417" s="3"/>
      <c r="K42417" s="5"/>
      <c r="L42417" s="8"/>
      <c r="N42417" s="5"/>
      <c r="O42417" s="10"/>
      <c r="P42417" s="8"/>
    </row>
    <row r="42418" spans="1:16" s="2" customFormat="1" x14ac:dyDescent="0.15">
      <c r="A42418" s="3"/>
      <c r="B42418" s="3"/>
      <c r="J42418" s="3"/>
      <c r="K42418" s="5"/>
      <c r="L42418" s="8"/>
      <c r="N42418" s="5"/>
      <c r="O42418" s="10"/>
      <c r="P42418" s="8"/>
    </row>
    <row r="42419" spans="1:16" s="2" customFormat="1" x14ac:dyDescent="0.15">
      <c r="A42419" s="3"/>
      <c r="B42419" s="3"/>
      <c r="J42419" s="3"/>
      <c r="K42419" s="5"/>
      <c r="L42419" s="8"/>
      <c r="N42419" s="5"/>
      <c r="O42419" s="10"/>
      <c r="P42419" s="8"/>
    </row>
    <row r="42420" spans="1:16" s="2" customFormat="1" x14ac:dyDescent="0.15">
      <c r="A42420" s="3"/>
      <c r="B42420" s="3"/>
      <c r="J42420" s="3"/>
      <c r="K42420" s="5"/>
      <c r="L42420" s="8"/>
      <c r="N42420" s="5"/>
      <c r="O42420" s="10"/>
      <c r="P42420" s="8"/>
    </row>
    <row r="42421" spans="1:16" s="2" customFormat="1" x14ac:dyDescent="0.15">
      <c r="A42421" s="3"/>
      <c r="B42421" s="3"/>
      <c r="J42421" s="3"/>
      <c r="K42421" s="5"/>
      <c r="L42421" s="8"/>
      <c r="N42421" s="5"/>
      <c r="O42421" s="10"/>
      <c r="P42421" s="8"/>
    </row>
    <row r="42422" spans="1:16" s="2" customFormat="1" x14ac:dyDescent="0.15">
      <c r="A42422" s="3"/>
      <c r="B42422" s="3"/>
      <c r="J42422" s="3"/>
      <c r="K42422" s="5"/>
      <c r="L42422" s="8"/>
      <c r="N42422" s="5"/>
      <c r="O42422" s="10"/>
      <c r="P42422" s="8"/>
    </row>
    <row r="42423" spans="1:16" s="2" customFormat="1" x14ac:dyDescent="0.15">
      <c r="A42423" s="3"/>
      <c r="B42423" s="3"/>
      <c r="J42423" s="3"/>
      <c r="K42423" s="5"/>
      <c r="L42423" s="8"/>
      <c r="N42423" s="5"/>
      <c r="O42423" s="10"/>
      <c r="P42423" s="8"/>
    </row>
    <row r="42424" spans="1:16" s="2" customFormat="1" x14ac:dyDescent="0.15">
      <c r="A42424" s="3"/>
      <c r="B42424" s="3"/>
      <c r="J42424" s="3"/>
      <c r="K42424" s="5"/>
      <c r="L42424" s="8"/>
      <c r="N42424" s="5"/>
      <c r="O42424" s="10"/>
      <c r="P42424" s="8"/>
    </row>
    <row r="42425" spans="1:16" s="2" customFormat="1" x14ac:dyDescent="0.15">
      <c r="A42425" s="3"/>
      <c r="B42425" s="3"/>
      <c r="J42425" s="3"/>
      <c r="K42425" s="5"/>
      <c r="L42425" s="8"/>
      <c r="N42425" s="5"/>
      <c r="O42425" s="10"/>
      <c r="P42425" s="8"/>
    </row>
    <row r="42426" spans="1:16" s="2" customFormat="1" x14ac:dyDescent="0.15">
      <c r="A42426" s="3"/>
      <c r="B42426" s="3"/>
      <c r="J42426" s="3"/>
      <c r="K42426" s="5"/>
      <c r="L42426" s="8"/>
      <c r="N42426" s="5"/>
      <c r="O42426" s="10"/>
      <c r="P42426" s="8"/>
    </row>
    <row r="42427" spans="1:16" s="2" customFormat="1" x14ac:dyDescent="0.15">
      <c r="A42427" s="3"/>
      <c r="B42427" s="3"/>
      <c r="J42427" s="3"/>
      <c r="K42427" s="5"/>
      <c r="L42427" s="8"/>
      <c r="N42427" s="5"/>
      <c r="O42427" s="10"/>
      <c r="P42427" s="8"/>
    </row>
    <row r="42428" spans="1:16" s="2" customFormat="1" x14ac:dyDescent="0.15">
      <c r="A42428" s="3"/>
      <c r="B42428" s="3"/>
      <c r="J42428" s="3"/>
      <c r="K42428" s="5"/>
      <c r="L42428" s="8"/>
      <c r="N42428" s="5"/>
      <c r="O42428" s="10"/>
      <c r="P42428" s="8"/>
    </row>
    <row r="42429" spans="1:16" s="2" customFormat="1" x14ac:dyDescent="0.15">
      <c r="A42429" s="3"/>
      <c r="B42429" s="3"/>
      <c r="J42429" s="3"/>
      <c r="K42429" s="5"/>
      <c r="L42429" s="8"/>
      <c r="N42429" s="5"/>
      <c r="O42429" s="10"/>
      <c r="P42429" s="8"/>
    </row>
    <row r="42430" spans="1:16" s="2" customFormat="1" x14ac:dyDescent="0.15">
      <c r="A42430" s="3"/>
      <c r="B42430" s="3"/>
      <c r="J42430" s="3"/>
      <c r="K42430" s="5"/>
      <c r="L42430" s="8"/>
      <c r="N42430" s="5"/>
      <c r="O42430" s="10"/>
      <c r="P42430" s="8"/>
    </row>
    <row r="42431" spans="1:16" s="2" customFormat="1" x14ac:dyDescent="0.15">
      <c r="A42431" s="3"/>
      <c r="B42431" s="3"/>
      <c r="J42431" s="3"/>
      <c r="K42431" s="5"/>
      <c r="L42431" s="8"/>
      <c r="N42431" s="5"/>
      <c r="O42431" s="10"/>
      <c r="P42431" s="8"/>
    </row>
    <row r="42432" spans="1:16" s="2" customFormat="1" x14ac:dyDescent="0.15">
      <c r="A42432" s="3"/>
      <c r="B42432" s="3"/>
      <c r="J42432" s="3"/>
      <c r="K42432" s="5"/>
      <c r="L42432" s="8"/>
      <c r="N42432" s="5"/>
      <c r="O42432" s="10"/>
      <c r="P42432" s="8"/>
    </row>
    <row r="42433" spans="1:16" s="2" customFormat="1" x14ac:dyDescent="0.15">
      <c r="A42433" s="3"/>
      <c r="B42433" s="3"/>
      <c r="J42433" s="3"/>
      <c r="K42433" s="5"/>
      <c r="L42433" s="8"/>
      <c r="N42433" s="5"/>
      <c r="O42433" s="10"/>
      <c r="P42433" s="8"/>
    </row>
    <row r="42434" spans="1:16" s="2" customFormat="1" x14ac:dyDescent="0.15">
      <c r="A42434" s="3"/>
      <c r="B42434" s="3"/>
      <c r="J42434" s="3"/>
      <c r="K42434" s="5"/>
      <c r="L42434" s="8"/>
      <c r="N42434" s="5"/>
      <c r="O42434" s="10"/>
      <c r="P42434" s="8"/>
    </row>
    <row r="42435" spans="1:16" s="2" customFormat="1" x14ac:dyDescent="0.15">
      <c r="A42435" s="3"/>
      <c r="B42435" s="3"/>
      <c r="J42435" s="3"/>
      <c r="K42435" s="5"/>
      <c r="L42435" s="8"/>
      <c r="N42435" s="5"/>
      <c r="O42435" s="10"/>
      <c r="P42435" s="8"/>
    </row>
    <row r="42436" spans="1:16" s="2" customFormat="1" x14ac:dyDescent="0.15">
      <c r="A42436" s="3"/>
      <c r="B42436" s="3"/>
      <c r="J42436" s="3"/>
      <c r="K42436" s="5"/>
      <c r="L42436" s="8"/>
      <c r="N42436" s="5"/>
      <c r="O42436" s="10"/>
      <c r="P42436" s="8"/>
    </row>
    <row r="42437" spans="1:16" s="2" customFormat="1" x14ac:dyDescent="0.15">
      <c r="A42437" s="3"/>
      <c r="B42437" s="3"/>
      <c r="J42437" s="3"/>
      <c r="K42437" s="5"/>
      <c r="L42437" s="8"/>
      <c r="N42437" s="5"/>
      <c r="O42437" s="10"/>
      <c r="P42437" s="8"/>
    </row>
    <row r="42438" spans="1:16" s="2" customFormat="1" x14ac:dyDescent="0.15">
      <c r="A42438" s="3"/>
      <c r="B42438" s="3"/>
      <c r="J42438" s="3"/>
      <c r="K42438" s="5"/>
      <c r="L42438" s="8"/>
      <c r="N42438" s="5"/>
      <c r="O42438" s="10"/>
      <c r="P42438" s="8"/>
    </row>
    <row r="42439" spans="1:16" s="2" customFormat="1" x14ac:dyDescent="0.15">
      <c r="A42439" s="3"/>
      <c r="B42439" s="3"/>
      <c r="J42439" s="3"/>
      <c r="K42439" s="5"/>
      <c r="L42439" s="8"/>
      <c r="N42439" s="5"/>
      <c r="O42439" s="10"/>
      <c r="P42439" s="8"/>
    </row>
    <row r="42440" spans="1:16" s="2" customFormat="1" x14ac:dyDescent="0.15">
      <c r="A42440" s="3"/>
      <c r="B42440" s="3"/>
      <c r="J42440" s="3"/>
      <c r="K42440" s="5"/>
      <c r="L42440" s="8"/>
      <c r="N42440" s="5"/>
      <c r="O42440" s="10"/>
      <c r="P42440" s="8"/>
    </row>
    <row r="42441" spans="1:16" s="2" customFormat="1" x14ac:dyDescent="0.15">
      <c r="A42441" s="3"/>
      <c r="B42441" s="3"/>
      <c r="J42441" s="3"/>
      <c r="K42441" s="5"/>
      <c r="L42441" s="8"/>
      <c r="N42441" s="5"/>
      <c r="O42441" s="10"/>
      <c r="P42441" s="8"/>
    </row>
    <row r="42442" spans="1:16" s="2" customFormat="1" x14ac:dyDescent="0.15">
      <c r="A42442" s="3"/>
      <c r="B42442" s="3"/>
      <c r="J42442" s="3"/>
      <c r="K42442" s="5"/>
      <c r="L42442" s="8"/>
      <c r="N42442" s="5"/>
      <c r="O42442" s="10"/>
      <c r="P42442" s="8"/>
    </row>
    <row r="42443" spans="1:16" s="2" customFormat="1" x14ac:dyDescent="0.15">
      <c r="A42443" s="3"/>
      <c r="B42443" s="3"/>
      <c r="J42443" s="3"/>
      <c r="K42443" s="5"/>
      <c r="L42443" s="8"/>
      <c r="N42443" s="5"/>
      <c r="O42443" s="10"/>
      <c r="P42443" s="8"/>
    </row>
    <row r="42444" spans="1:16" s="2" customFormat="1" x14ac:dyDescent="0.15">
      <c r="A42444" s="3"/>
      <c r="B42444" s="3"/>
      <c r="J42444" s="3"/>
      <c r="K42444" s="5"/>
      <c r="L42444" s="8"/>
      <c r="N42444" s="5"/>
      <c r="O42444" s="10"/>
      <c r="P42444" s="8"/>
    </row>
    <row r="42445" spans="1:16" s="2" customFormat="1" x14ac:dyDescent="0.15">
      <c r="A42445" s="3"/>
      <c r="B42445" s="3"/>
      <c r="J42445" s="3"/>
      <c r="K42445" s="5"/>
      <c r="L42445" s="8"/>
      <c r="N42445" s="5"/>
      <c r="O42445" s="10"/>
      <c r="P42445" s="8"/>
    </row>
    <row r="42446" spans="1:16" s="2" customFormat="1" x14ac:dyDescent="0.15">
      <c r="A42446" s="3"/>
      <c r="B42446" s="3"/>
      <c r="J42446" s="3"/>
      <c r="K42446" s="5"/>
      <c r="L42446" s="8"/>
      <c r="N42446" s="5"/>
      <c r="O42446" s="10"/>
      <c r="P42446" s="8"/>
    </row>
    <row r="42447" spans="1:16" s="2" customFormat="1" x14ac:dyDescent="0.15">
      <c r="A42447" s="3"/>
      <c r="B42447" s="3"/>
      <c r="J42447" s="3"/>
      <c r="K42447" s="5"/>
      <c r="L42447" s="8"/>
      <c r="N42447" s="5"/>
      <c r="O42447" s="10"/>
      <c r="P42447" s="8"/>
    </row>
    <row r="42448" spans="1:16" s="2" customFormat="1" x14ac:dyDescent="0.15">
      <c r="A42448" s="3"/>
      <c r="B42448" s="3"/>
      <c r="J42448" s="3"/>
      <c r="K42448" s="5"/>
      <c r="L42448" s="8"/>
      <c r="N42448" s="5"/>
      <c r="O42448" s="10"/>
      <c r="P42448" s="8"/>
    </row>
    <row r="42449" spans="1:16" s="2" customFormat="1" x14ac:dyDescent="0.15">
      <c r="A42449" s="3"/>
      <c r="B42449" s="3"/>
      <c r="J42449" s="3"/>
      <c r="K42449" s="5"/>
      <c r="L42449" s="8"/>
      <c r="N42449" s="5"/>
      <c r="O42449" s="10"/>
      <c r="P42449" s="8"/>
    </row>
    <row r="42450" spans="1:16" s="2" customFormat="1" x14ac:dyDescent="0.15">
      <c r="A42450" s="3"/>
      <c r="B42450" s="3"/>
      <c r="J42450" s="3"/>
      <c r="K42450" s="5"/>
      <c r="L42450" s="8"/>
      <c r="N42450" s="5"/>
      <c r="O42450" s="10"/>
      <c r="P42450" s="8"/>
    </row>
    <row r="42451" spans="1:16" s="2" customFormat="1" x14ac:dyDescent="0.15">
      <c r="A42451" s="3"/>
      <c r="B42451" s="3"/>
      <c r="J42451" s="3"/>
      <c r="K42451" s="5"/>
      <c r="L42451" s="8"/>
      <c r="N42451" s="5"/>
      <c r="O42451" s="10"/>
      <c r="P42451" s="8"/>
    </row>
    <row r="42452" spans="1:16" s="2" customFormat="1" x14ac:dyDescent="0.15">
      <c r="A42452" s="3"/>
      <c r="B42452" s="3"/>
      <c r="J42452" s="3"/>
      <c r="K42452" s="5"/>
      <c r="L42452" s="8"/>
      <c r="N42452" s="5"/>
      <c r="O42452" s="10"/>
      <c r="P42452" s="8"/>
    </row>
    <row r="42453" spans="1:16" s="2" customFormat="1" x14ac:dyDescent="0.15">
      <c r="A42453" s="3"/>
      <c r="B42453" s="3"/>
      <c r="J42453" s="3"/>
      <c r="K42453" s="5"/>
      <c r="L42453" s="8"/>
      <c r="N42453" s="5"/>
      <c r="O42453" s="10"/>
      <c r="P42453" s="8"/>
    </row>
    <row r="42454" spans="1:16" s="2" customFormat="1" x14ac:dyDescent="0.15">
      <c r="A42454" s="3"/>
      <c r="B42454" s="3"/>
      <c r="J42454" s="3"/>
      <c r="K42454" s="5"/>
      <c r="L42454" s="8"/>
      <c r="N42454" s="5"/>
      <c r="O42454" s="10"/>
      <c r="P42454" s="8"/>
    </row>
    <row r="42455" spans="1:16" s="2" customFormat="1" x14ac:dyDescent="0.15">
      <c r="A42455" s="3"/>
      <c r="B42455" s="3"/>
      <c r="J42455" s="3"/>
      <c r="K42455" s="5"/>
      <c r="L42455" s="8"/>
      <c r="N42455" s="5"/>
      <c r="O42455" s="10"/>
      <c r="P42455" s="8"/>
    </row>
    <row r="42456" spans="1:16" s="2" customFormat="1" x14ac:dyDescent="0.15">
      <c r="A42456" s="3"/>
      <c r="B42456" s="3"/>
      <c r="J42456" s="3"/>
      <c r="K42456" s="5"/>
      <c r="L42456" s="8"/>
      <c r="N42456" s="5"/>
      <c r="O42456" s="10"/>
      <c r="P42456" s="8"/>
    </row>
    <row r="42457" spans="1:16" s="2" customFormat="1" x14ac:dyDescent="0.15">
      <c r="A42457" s="3"/>
      <c r="B42457" s="3"/>
      <c r="J42457" s="3"/>
      <c r="K42457" s="5"/>
      <c r="L42457" s="8"/>
      <c r="N42457" s="5"/>
      <c r="O42457" s="10"/>
      <c r="P42457" s="8"/>
    </row>
    <row r="42458" spans="1:16" s="2" customFormat="1" x14ac:dyDescent="0.15">
      <c r="A42458" s="3"/>
      <c r="B42458" s="3"/>
      <c r="J42458" s="3"/>
      <c r="K42458" s="5"/>
      <c r="L42458" s="8"/>
      <c r="N42458" s="5"/>
      <c r="O42458" s="10"/>
      <c r="P42458" s="8"/>
    </row>
    <row r="42459" spans="1:16" s="2" customFormat="1" x14ac:dyDescent="0.15">
      <c r="A42459" s="3"/>
      <c r="B42459" s="3"/>
      <c r="J42459" s="3"/>
      <c r="K42459" s="5"/>
      <c r="L42459" s="8"/>
      <c r="N42459" s="5"/>
      <c r="O42459" s="10"/>
      <c r="P42459" s="8"/>
    </row>
    <row r="42460" spans="1:16" s="2" customFormat="1" x14ac:dyDescent="0.15">
      <c r="A42460" s="3"/>
      <c r="B42460" s="3"/>
      <c r="J42460" s="3"/>
      <c r="K42460" s="5"/>
      <c r="L42460" s="8"/>
      <c r="N42460" s="5"/>
      <c r="O42460" s="10"/>
      <c r="P42460" s="8"/>
    </row>
    <row r="42461" spans="1:16" s="2" customFormat="1" x14ac:dyDescent="0.15">
      <c r="A42461" s="3"/>
      <c r="B42461" s="3"/>
      <c r="J42461" s="3"/>
      <c r="K42461" s="5"/>
      <c r="L42461" s="8"/>
      <c r="N42461" s="5"/>
      <c r="O42461" s="10"/>
      <c r="P42461" s="8"/>
    </row>
    <row r="42462" spans="1:16" s="2" customFormat="1" x14ac:dyDescent="0.15">
      <c r="A42462" s="3"/>
      <c r="B42462" s="3"/>
      <c r="J42462" s="3"/>
      <c r="K42462" s="5"/>
      <c r="L42462" s="8"/>
      <c r="N42462" s="5"/>
      <c r="O42462" s="10"/>
      <c r="P42462" s="8"/>
    </row>
    <row r="42463" spans="1:16" s="2" customFormat="1" x14ac:dyDescent="0.15">
      <c r="A42463" s="3"/>
      <c r="B42463" s="3"/>
      <c r="J42463" s="3"/>
      <c r="K42463" s="5"/>
      <c r="L42463" s="8"/>
      <c r="N42463" s="5"/>
      <c r="O42463" s="10"/>
      <c r="P42463" s="8"/>
    </row>
    <row r="42464" spans="1:16" s="2" customFormat="1" x14ac:dyDescent="0.15">
      <c r="A42464" s="3"/>
      <c r="B42464" s="3"/>
      <c r="J42464" s="3"/>
      <c r="K42464" s="5"/>
      <c r="L42464" s="8"/>
      <c r="N42464" s="5"/>
      <c r="O42464" s="10"/>
      <c r="P42464" s="8"/>
    </row>
    <row r="42465" spans="1:16" s="2" customFormat="1" x14ac:dyDescent="0.15">
      <c r="A42465" s="3"/>
      <c r="B42465" s="3"/>
      <c r="J42465" s="3"/>
      <c r="K42465" s="5"/>
      <c r="L42465" s="8"/>
      <c r="N42465" s="5"/>
      <c r="O42465" s="10"/>
      <c r="P42465" s="8"/>
    </row>
    <row r="42466" spans="1:16" s="2" customFormat="1" x14ac:dyDescent="0.15">
      <c r="A42466" s="3"/>
      <c r="B42466" s="3"/>
      <c r="J42466" s="3"/>
      <c r="K42466" s="5"/>
      <c r="L42466" s="8"/>
      <c r="N42466" s="5"/>
      <c r="O42466" s="10"/>
      <c r="P42466" s="8"/>
    </row>
    <row r="42467" spans="1:16" s="2" customFormat="1" x14ac:dyDescent="0.15">
      <c r="A42467" s="3"/>
      <c r="B42467" s="3"/>
      <c r="J42467" s="3"/>
      <c r="K42467" s="5"/>
      <c r="L42467" s="8"/>
      <c r="N42467" s="5"/>
      <c r="O42467" s="10"/>
      <c r="P42467" s="8"/>
    </row>
    <row r="42468" spans="1:16" s="2" customFormat="1" x14ac:dyDescent="0.15">
      <c r="A42468" s="3"/>
      <c r="B42468" s="3"/>
      <c r="J42468" s="3"/>
      <c r="K42468" s="5"/>
      <c r="L42468" s="8"/>
      <c r="N42468" s="5"/>
      <c r="O42468" s="10"/>
      <c r="P42468" s="8"/>
    </row>
    <row r="42469" spans="1:16" s="2" customFormat="1" x14ac:dyDescent="0.15">
      <c r="A42469" s="3"/>
      <c r="B42469" s="3"/>
      <c r="J42469" s="3"/>
      <c r="K42469" s="5"/>
      <c r="L42469" s="8"/>
      <c r="N42469" s="5"/>
      <c r="O42469" s="10"/>
      <c r="P42469" s="8"/>
    </row>
    <row r="42470" spans="1:16" s="2" customFormat="1" x14ac:dyDescent="0.15">
      <c r="A42470" s="3"/>
      <c r="B42470" s="3"/>
      <c r="J42470" s="3"/>
      <c r="K42470" s="5"/>
      <c r="L42470" s="8"/>
      <c r="N42470" s="5"/>
      <c r="O42470" s="10"/>
      <c r="P42470" s="8"/>
    </row>
    <row r="42471" spans="1:16" s="2" customFormat="1" x14ac:dyDescent="0.15">
      <c r="A42471" s="3"/>
      <c r="B42471" s="3"/>
      <c r="J42471" s="3"/>
      <c r="K42471" s="5"/>
      <c r="L42471" s="8"/>
      <c r="N42471" s="5"/>
      <c r="O42471" s="10"/>
      <c r="P42471" s="8"/>
    </row>
    <row r="42472" spans="1:16" s="2" customFormat="1" x14ac:dyDescent="0.15">
      <c r="A42472" s="3"/>
      <c r="B42472" s="3"/>
      <c r="J42472" s="3"/>
      <c r="K42472" s="5"/>
      <c r="L42472" s="8"/>
      <c r="N42472" s="5"/>
      <c r="O42472" s="10"/>
      <c r="P42472" s="8"/>
    </row>
    <row r="42473" spans="1:16" s="2" customFormat="1" x14ac:dyDescent="0.15">
      <c r="A42473" s="3"/>
      <c r="B42473" s="3"/>
      <c r="J42473" s="3"/>
      <c r="K42473" s="5"/>
      <c r="L42473" s="8"/>
      <c r="N42473" s="5"/>
      <c r="O42473" s="10"/>
      <c r="P42473" s="8"/>
    </row>
    <row r="42474" spans="1:16" s="2" customFormat="1" x14ac:dyDescent="0.15">
      <c r="A42474" s="3"/>
      <c r="B42474" s="3"/>
      <c r="J42474" s="3"/>
      <c r="K42474" s="5"/>
      <c r="L42474" s="8"/>
      <c r="N42474" s="5"/>
      <c r="O42474" s="10"/>
      <c r="P42474" s="8"/>
    </row>
    <row r="42475" spans="1:16" s="2" customFormat="1" x14ac:dyDescent="0.15">
      <c r="A42475" s="3"/>
      <c r="B42475" s="3"/>
      <c r="J42475" s="3"/>
      <c r="K42475" s="5"/>
      <c r="L42475" s="8"/>
      <c r="N42475" s="5"/>
      <c r="O42475" s="10"/>
      <c r="P42475" s="8"/>
    </row>
    <row r="42476" spans="1:16" s="2" customFormat="1" x14ac:dyDescent="0.15">
      <c r="A42476" s="3"/>
      <c r="B42476" s="3"/>
      <c r="J42476" s="3"/>
      <c r="K42476" s="5"/>
      <c r="L42476" s="8"/>
      <c r="N42476" s="5"/>
      <c r="O42476" s="10"/>
      <c r="P42476" s="8"/>
    </row>
    <row r="42477" spans="1:16" s="2" customFormat="1" x14ac:dyDescent="0.15">
      <c r="A42477" s="3"/>
      <c r="B42477" s="3"/>
      <c r="J42477" s="3"/>
      <c r="K42477" s="5"/>
      <c r="L42477" s="8"/>
      <c r="N42477" s="5"/>
      <c r="O42477" s="10"/>
      <c r="P42477" s="8"/>
    </row>
    <row r="42478" spans="1:16" s="2" customFormat="1" x14ac:dyDescent="0.15">
      <c r="A42478" s="3"/>
      <c r="B42478" s="3"/>
      <c r="J42478" s="3"/>
      <c r="K42478" s="5"/>
      <c r="L42478" s="8"/>
      <c r="N42478" s="5"/>
      <c r="O42478" s="10"/>
      <c r="P42478" s="8"/>
    </row>
    <row r="42479" spans="1:16" s="2" customFormat="1" x14ac:dyDescent="0.15">
      <c r="A42479" s="3"/>
      <c r="B42479" s="3"/>
      <c r="J42479" s="3"/>
      <c r="K42479" s="5"/>
      <c r="L42479" s="8"/>
      <c r="N42479" s="5"/>
      <c r="O42479" s="10"/>
      <c r="P42479" s="8"/>
    </row>
    <row r="42480" spans="1:16" s="2" customFormat="1" x14ac:dyDescent="0.15">
      <c r="A42480" s="3"/>
      <c r="B42480" s="3"/>
      <c r="J42480" s="3"/>
      <c r="K42480" s="5"/>
      <c r="L42480" s="8"/>
      <c r="N42480" s="5"/>
      <c r="O42480" s="10"/>
      <c r="P42480" s="8"/>
    </row>
    <row r="42481" spans="1:16" s="2" customFormat="1" x14ac:dyDescent="0.15">
      <c r="A42481" s="3"/>
      <c r="B42481" s="3"/>
      <c r="J42481" s="3"/>
      <c r="K42481" s="5"/>
      <c r="L42481" s="8"/>
      <c r="N42481" s="5"/>
      <c r="O42481" s="10"/>
      <c r="P42481" s="8"/>
    </row>
    <row r="42482" spans="1:16" s="2" customFormat="1" x14ac:dyDescent="0.15">
      <c r="A42482" s="3"/>
      <c r="B42482" s="3"/>
      <c r="J42482" s="3"/>
      <c r="K42482" s="5"/>
      <c r="L42482" s="8"/>
      <c r="N42482" s="5"/>
      <c r="O42482" s="10"/>
      <c r="P42482" s="8"/>
    </row>
    <row r="42483" spans="1:16" s="2" customFormat="1" x14ac:dyDescent="0.15">
      <c r="A42483" s="3"/>
      <c r="B42483" s="3"/>
      <c r="J42483" s="3"/>
      <c r="K42483" s="5"/>
      <c r="L42483" s="8"/>
      <c r="N42483" s="5"/>
      <c r="O42483" s="10"/>
      <c r="P42483" s="8"/>
    </row>
    <row r="42484" spans="1:16" s="2" customFormat="1" x14ac:dyDescent="0.15">
      <c r="A42484" s="3"/>
      <c r="B42484" s="3"/>
      <c r="J42484" s="3"/>
      <c r="K42484" s="5"/>
      <c r="L42484" s="8"/>
      <c r="N42484" s="5"/>
      <c r="O42484" s="10"/>
      <c r="P42484" s="8"/>
    </row>
    <row r="42485" spans="1:16" s="2" customFormat="1" x14ac:dyDescent="0.15">
      <c r="A42485" s="3"/>
      <c r="B42485" s="3"/>
      <c r="J42485" s="3"/>
      <c r="K42485" s="5"/>
      <c r="L42485" s="8"/>
      <c r="N42485" s="5"/>
      <c r="O42485" s="10"/>
      <c r="P42485" s="8"/>
    </row>
    <row r="42486" spans="1:16" s="2" customFormat="1" x14ac:dyDescent="0.15">
      <c r="A42486" s="3"/>
      <c r="B42486" s="3"/>
      <c r="J42486" s="3"/>
      <c r="K42486" s="5"/>
      <c r="L42486" s="8"/>
      <c r="N42486" s="5"/>
      <c r="O42486" s="10"/>
      <c r="P42486" s="8"/>
    </row>
    <row r="42487" spans="1:16" s="2" customFormat="1" x14ac:dyDescent="0.15">
      <c r="A42487" s="3"/>
      <c r="B42487" s="3"/>
      <c r="J42487" s="3"/>
      <c r="K42487" s="5"/>
      <c r="L42487" s="8"/>
      <c r="N42487" s="5"/>
      <c r="O42487" s="10"/>
      <c r="P42487" s="8"/>
    </row>
    <row r="42488" spans="1:16" s="2" customFormat="1" x14ac:dyDescent="0.15">
      <c r="A42488" s="3"/>
      <c r="B42488" s="3"/>
      <c r="J42488" s="3"/>
      <c r="K42488" s="5"/>
      <c r="L42488" s="8"/>
      <c r="N42488" s="5"/>
      <c r="O42488" s="10"/>
      <c r="P42488" s="8"/>
    </row>
    <row r="42489" spans="1:16" s="2" customFormat="1" x14ac:dyDescent="0.15">
      <c r="A42489" s="3"/>
      <c r="B42489" s="3"/>
      <c r="J42489" s="3"/>
      <c r="K42489" s="5"/>
      <c r="L42489" s="8"/>
      <c r="N42489" s="5"/>
      <c r="O42489" s="10"/>
      <c r="P42489" s="8"/>
    </row>
    <row r="42490" spans="1:16" s="2" customFormat="1" x14ac:dyDescent="0.15">
      <c r="A42490" s="3"/>
      <c r="B42490" s="3"/>
      <c r="J42490" s="3"/>
      <c r="K42490" s="5"/>
      <c r="L42490" s="8"/>
      <c r="N42490" s="5"/>
      <c r="O42490" s="10"/>
      <c r="P42490" s="8"/>
    </row>
    <row r="42491" spans="1:16" s="2" customFormat="1" x14ac:dyDescent="0.15">
      <c r="A42491" s="3"/>
      <c r="B42491" s="3"/>
      <c r="J42491" s="3"/>
      <c r="K42491" s="5"/>
      <c r="L42491" s="8"/>
      <c r="N42491" s="5"/>
      <c r="O42491" s="10"/>
      <c r="P42491" s="8"/>
    </row>
    <row r="42492" spans="1:16" s="2" customFormat="1" x14ac:dyDescent="0.15">
      <c r="A42492" s="3"/>
      <c r="B42492" s="3"/>
      <c r="J42492" s="3"/>
      <c r="K42492" s="5"/>
      <c r="L42492" s="8"/>
      <c r="N42492" s="5"/>
      <c r="O42492" s="10"/>
      <c r="P42492" s="8"/>
    </row>
    <row r="42493" spans="1:16" s="2" customFormat="1" x14ac:dyDescent="0.15">
      <c r="A42493" s="3"/>
      <c r="B42493" s="3"/>
      <c r="J42493" s="3"/>
      <c r="K42493" s="5"/>
      <c r="L42493" s="8"/>
      <c r="N42493" s="5"/>
      <c r="O42493" s="10"/>
      <c r="P42493" s="8"/>
    </row>
    <row r="42494" spans="1:16" s="2" customFormat="1" x14ac:dyDescent="0.15">
      <c r="A42494" s="3"/>
      <c r="B42494" s="3"/>
      <c r="J42494" s="3"/>
      <c r="K42494" s="5"/>
      <c r="L42494" s="8"/>
      <c r="N42494" s="5"/>
      <c r="O42494" s="10"/>
      <c r="P42494" s="8"/>
    </row>
    <row r="42495" spans="1:16" s="2" customFormat="1" x14ac:dyDescent="0.15">
      <c r="A42495" s="3"/>
      <c r="B42495" s="3"/>
      <c r="J42495" s="3"/>
      <c r="K42495" s="5"/>
      <c r="L42495" s="8"/>
      <c r="N42495" s="5"/>
      <c r="O42495" s="10"/>
      <c r="P42495" s="8"/>
    </row>
    <row r="42496" spans="1:16" s="2" customFormat="1" x14ac:dyDescent="0.15">
      <c r="A42496" s="3"/>
      <c r="B42496" s="3"/>
      <c r="J42496" s="3"/>
      <c r="K42496" s="5"/>
      <c r="L42496" s="8"/>
      <c r="N42496" s="5"/>
      <c r="O42496" s="10"/>
      <c r="P42496" s="8"/>
    </row>
    <row r="42497" spans="1:16" s="2" customFormat="1" x14ac:dyDescent="0.15">
      <c r="A42497" s="3"/>
      <c r="B42497" s="3"/>
      <c r="J42497" s="3"/>
      <c r="K42497" s="5"/>
      <c r="L42497" s="8"/>
      <c r="N42497" s="5"/>
      <c r="O42497" s="10"/>
      <c r="P42497" s="8"/>
    </row>
    <row r="42498" spans="1:16" s="2" customFormat="1" x14ac:dyDescent="0.15">
      <c r="A42498" s="3"/>
      <c r="B42498" s="3"/>
      <c r="J42498" s="3"/>
      <c r="K42498" s="5"/>
      <c r="L42498" s="8"/>
      <c r="N42498" s="5"/>
      <c r="O42498" s="10"/>
      <c r="P42498" s="8"/>
    </row>
    <row r="42499" spans="1:16" s="2" customFormat="1" x14ac:dyDescent="0.15">
      <c r="A42499" s="3"/>
      <c r="B42499" s="3"/>
      <c r="J42499" s="3"/>
      <c r="K42499" s="5"/>
      <c r="L42499" s="8"/>
      <c r="N42499" s="5"/>
      <c r="O42499" s="10"/>
      <c r="P42499" s="8"/>
    </row>
    <row r="42500" spans="1:16" s="2" customFormat="1" x14ac:dyDescent="0.15">
      <c r="A42500" s="3"/>
      <c r="B42500" s="3"/>
      <c r="J42500" s="3"/>
      <c r="K42500" s="5"/>
      <c r="L42500" s="8"/>
      <c r="N42500" s="5"/>
      <c r="O42500" s="10"/>
      <c r="P42500" s="8"/>
    </row>
    <row r="42501" spans="1:16" s="2" customFormat="1" x14ac:dyDescent="0.15">
      <c r="A42501" s="3"/>
      <c r="B42501" s="3"/>
      <c r="J42501" s="3"/>
      <c r="K42501" s="5"/>
      <c r="L42501" s="8"/>
      <c r="N42501" s="5"/>
      <c r="O42501" s="10"/>
      <c r="P42501" s="8"/>
    </row>
    <row r="42502" spans="1:16" s="2" customFormat="1" x14ac:dyDescent="0.15">
      <c r="A42502" s="3"/>
      <c r="B42502" s="3"/>
      <c r="J42502" s="3"/>
      <c r="K42502" s="5"/>
      <c r="L42502" s="8"/>
      <c r="N42502" s="5"/>
      <c r="O42502" s="10"/>
      <c r="P42502" s="8"/>
    </row>
    <row r="42503" spans="1:16" s="2" customFormat="1" x14ac:dyDescent="0.15">
      <c r="A42503" s="3"/>
      <c r="B42503" s="3"/>
      <c r="J42503" s="3"/>
      <c r="K42503" s="5"/>
      <c r="L42503" s="8"/>
      <c r="N42503" s="5"/>
      <c r="O42503" s="10"/>
      <c r="P42503" s="8"/>
    </row>
    <row r="42504" spans="1:16" s="2" customFormat="1" x14ac:dyDescent="0.15">
      <c r="A42504" s="3"/>
      <c r="B42504" s="3"/>
      <c r="J42504" s="3"/>
      <c r="K42504" s="5"/>
      <c r="L42504" s="8"/>
      <c r="N42504" s="5"/>
      <c r="O42504" s="10"/>
      <c r="P42504" s="8"/>
    </row>
    <row r="42505" spans="1:16" s="2" customFormat="1" x14ac:dyDescent="0.15">
      <c r="A42505" s="3"/>
      <c r="B42505" s="3"/>
      <c r="J42505" s="3"/>
      <c r="K42505" s="5"/>
      <c r="L42505" s="8"/>
      <c r="N42505" s="5"/>
      <c r="O42505" s="10"/>
      <c r="P42505" s="8"/>
    </row>
    <row r="42506" spans="1:16" s="2" customFormat="1" x14ac:dyDescent="0.15">
      <c r="A42506" s="3"/>
      <c r="B42506" s="3"/>
      <c r="J42506" s="3"/>
      <c r="K42506" s="5"/>
      <c r="L42506" s="8"/>
      <c r="N42506" s="5"/>
      <c r="O42506" s="10"/>
      <c r="P42506" s="8"/>
    </row>
    <row r="42507" spans="1:16" s="2" customFormat="1" x14ac:dyDescent="0.15">
      <c r="A42507" s="3"/>
      <c r="B42507" s="3"/>
      <c r="J42507" s="3"/>
      <c r="K42507" s="5"/>
      <c r="L42507" s="8"/>
      <c r="N42507" s="5"/>
      <c r="O42507" s="10"/>
      <c r="P42507" s="8"/>
    </row>
    <row r="42508" spans="1:16" s="2" customFormat="1" x14ac:dyDescent="0.15">
      <c r="A42508" s="3"/>
      <c r="B42508" s="3"/>
      <c r="J42508" s="3"/>
      <c r="K42508" s="5"/>
      <c r="L42508" s="8"/>
      <c r="N42508" s="5"/>
      <c r="O42508" s="10"/>
      <c r="P42508" s="8"/>
    </row>
    <row r="42509" spans="1:16" s="2" customFormat="1" x14ac:dyDescent="0.15">
      <c r="A42509" s="3"/>
      <c r="B42509" s="3"/>
      <c r="J42509" s="3"/>
      <c r="K42509" s="5"/>
      <c r="L42509" s="8"/>
      <c r="N42509" s="5"/>
      <c r="O42509" s="10"/>
      <c r="P42509" s="8"/>
    </row>
    <row r="42510" spans="1:16" s="2" customFormat="1" x14ac:dyDescent="0.15">
      <c r="A42510" s="3"/>
      <c r="B42510" s="3"/>
      <c r="J42510" s="3"/>
      <c r="K42510" s="5"/>
      <c r="L42510" s="8"/>
      <c r="N42510" s="5"/>
      <c r="O42510" s="10"/>
      <c r="P42510" s="8"/>
    </row>
    <row r="42511" spans="1:16" s="2" customFormat="1" x14ac:dyDescent="0.15">
      <c r="A42511" s="3"/>
      <c r="B42511" s="3"/>
      <c r="J42511" s="3"/>
      <c r="K42511" s="5"/>
      <c r="L42511" s="8"/>
      <c r="N42511" s="5"/>
      <c r="O42511" s="10"/>
      <c r="P42511" s="8"/>
    </row>
    <row r="42512" spans="1:16" s="2" customFormat="1" x14ac:dyDescent="0.15">
      <c r="A42512" s="3"/>
      <c r="B42512" s="3"/>
      <c r="J42512" s="3"/>
      <c r="K42512" s="5"/>
      <c r="L42512" s="8"/>
      <c r="N42512" s="5"/>
      <c r="O42512" s="10"/>
      <c r="P42512" s="8"/>
    </row>
    <row r="42513" spans="1:16" s="2" customFormat="1" x14ac:dyDescent="0.15">
      <c r="A42513" s="3"/>
      <c r="B42513" s="3"/>
      <c r="J42513" s="3"/>
      <c r="K42513" s="5"/>
      <c r="L42513" s="8"/>
      <c r="N42513" s="5"/>
      <c r="O42513" s="10"/>
      <c r="P42513" s="8"/>
    </row>
    <row r="42514" spans="1:16" s="2" customFormat="1" x14ac:dyDescent="0.15">
      <c r="A42514" s="3"/>
      <c r="B42514" s="3"/>
      <c r="J42514" s="3"/>
      <c r="K42514" s="5"/>
      <c r="L42514" s="8"/>
      <c r="N42514" s="5"/>
      <c r="O42514" s="10"/>
      <c r="P42514" s="8"/>
    </row>
    <row r="42515" spans="1:16" s="2" customFormat="1" x14ac:dyDescent="0.15">
      <c r="A42515" s="3"/>
      <c r="B42515" s="3"/>
      <c r="J42515" s="3"/>
      <c r="K42515" s="5"/>
      <c r="L42515" s="8"/>
      <c r="N42515" s="5"/>
      <c r="O42515" s="10"/>
      <c r="P42515" s="8"/>
    </row>
    <row r="42516" spans="1:16" s="2" customFormat="1" x14ac:dyDescent="0.15">
      <c r="A42516" s="3"/>
      <c r="B42516" s="3"/>
      <c r="J42516" s="3"/>
      <c r="K42516" s="5"/>
      <c r="L42516" s="8"/>
      <c r="N42516" s="5"/>
      <c r="O42516" s="10"/>
      <c r="P42516" s="8"/>
    </row>
    <row r="42517" spans="1:16" s="2" customFormat="1" x14ac:dyDescent="0.15">
      <c r="A42517" s="3"/>
      <c r="B42517" s="3"/>
      <c r="J42517" s="3"/>
      <c r="K42517" s="5"/>
      <c r="L42517" s="8"/>
      <c r="N42517" s="5"/>
      <c r="O42517" s="10"/>
      <c r="P42517" s="8"/>
    </row>
    <row r="42518" spans="1:16" s="2" customFormat="1" x14ac:dyDescent="0.15">
      <c r="A42518" s="3"/>
      <c r="B42518" s="3"/>
      <c r="J42518" s="3"/>
      <c r="K42518" s="5"/>
      <c r="L42518" s="8"/>
      <c r="N42518" s="5"/>
      <c r="O42518" s="10"/>
      <c r="P42518" s="8"/>
    </row>
    <row r="42519" spans="1:16" s="2" customFormat="1" x14ac:dyDescent="0.15">
      <c r="A42519" s="3"/>
      <c r="B42519" s="3"/>
      <c r="J42519" s="3"/>
      <c r="K42519" s="5"/>
      <c r="L42519" s="8"/>
      <c r="N42519" s="5"/>
      <c r="O42519" s="10"/>
      <c r="P42519" s="8"/>
    </row>
    <row r="42520" spans="1:16" s="2" customFormat="1" x14ac:dyDescent="0.15">
      <c r="A42520" s="3"/>
      <c r="B42520" s="3"/>
      <c r="J42520" s="3"/>
      <c r="K42520" s="5"/>
      <c r="L42520" s="8"/>
      <c r="N42520" s="5"/>
      <c r="O42520" s="10"/>
      <c r="P42520" s="8"/>
    </row>
    <row r="42521" spans="1:16" s="2" customFormat="1" x14ac:dyDescent="0.15">
      <c r="A42521" s="3"/>
      <c r="B42521" s="3"/>
      <c r="J42521" s="3"/>
      <c r="K42521" s="5"/>
      <c r="L42521" s="8"/>
      <c r="N42521" s="5"/>
      <c r="O42521" s="10"/>
      <c r="P42521" s="8"/>
    </row>
    <row r="42522" spans="1:16" s="2" customFormat="1" x14ac:dyDescent="0.15">
      <c r="A42522" s="3"/>
      <c r="B42522" s="3"/>
      <c r="J42522" s="3"/>
      <c r="K42522" s="5"/>
      <c r="L42522" s="8"/>
      <c r="N42522" s="5"/>
      <c r="O42522" s="10"/>
      <c r="P42522" s="8"/>
    </row>
    <row r="42523" spans="1:16" s="2" customFormat="1" x14ac:dyDescent="0.15">
      <c r="A42523" s="3"/>
      <c r="B42523" s="3"/>
      <c r="J42523" s="3"/>
      <c r="K42523" s="5"/>
      <c r="L42523" s="8"/>
      <c r="N42523" s="5"/>
      <c r="O42523" s="10"/>
      <c r="P42523" s="8"/>
    </row>
    <row r="42524" spans="1:16" s="2" customFormat="1" x14ac:dyDescent="0.15">
      <c r="A42524" s="3"/>
      <c r="B42524" s="3"/>
      <c r="J42524" s="3"/>
      <c r="K42524" s="5"/>
      <c r="L42524" s="8"/>
      <c r="N42524" s="5"/>
      <c r="O42524" s="10"/>
      <c r="P42524" s="8"/>
    </row>
    <row r="42525" spans="1:16" s="2" customFormat="1" x14ac:dyDescent="0.15">
      <c r="A42525" s="3"/>
      <c r="B42525" s="3"/>
      <c r="J42525" s="3"/>
      <c r="K42525" s="5"/>
      <c r="L42525" s="8"/>
      <c r="N42525" s="5"/>
      <c r="O42525" s="10"/>
      <c r="P42525" s="8"/>
    </row>
    <row r="42526" spans="1:16" s="2" customFormat="1" x14ac:dyDescent="0.15">
      <c r="A42526" s="3"/>
      <c r="B42526" s="3"/>
      <c r="J42526" s="3"/>
      <c r="K42526" s="5"/>
      <c r="L42526" s="8"/>
      <c r="N42526" s="5"/>
      <c r="O42526" s="10"/>
      <c r="P42526" s="8"/>
    </row>
    <row r="42527" spans="1:16" s="2" customFormat="1" x14ac:dyDescent="0.15">
      <c r="A42527" s="3"/>
      <c r="B42527" s="3"/>
      <c r="J42527" s="3"/>
      <c r="K42527" s="5"/>
      <c r="L42527" s="8"/>
      <c r="N42527" s="5"/>
      <c r="O42527" s="10"/>
      <c r="P42527" s="8"/>
    </row>
    <row r="42528" spans="1:16" s="2" customFormat="1" x14ac:dyDescent="0.15">
      <c r="A42528" s="3"/>
      <c r="B42528" s="3"/>
      <c r="J42528" s="3"/>
      <c r="K42528" s="5"/>
      <c r="L42528" s="8"/>
      <c r="N42528" s="5"/>
      <c r="O42528" s="10"/>
      <c r="P42528" s="8"/>
    </row>
    <row r="42529" spans="1:16" s="2" customFormat="1" x14ac:dyDescent="0.15">
      <c r="A42529" s="3"/>
      <c r="B42529" s="3"/>
      <c r="J42529" s="3"/>
      <c r="K42529" s="5"/>
      <c r="L42529" s="8"/>
      <c r="N42529" s="5"/>
      <c r="O42529" s="10"/>
      <c r="P42529" s="8"/>
    </row>
    <row r="42530" spans="1:16" s="2" customFormat="1" x14ac:dyDescent="0.15">
      <c r="A42530" s="3"/>
      <c r="B42530" s="3"/>
      <c r="J42530" s="3"/>
      <c r="K42530" s="5"/>
      <c r="L42530" s="8"/>
      <c r="N42530" s="5"/>
      <c r="O42530" s="10"/>
      <c r="P42530" s="8"/>
    </row>
    <row r="42531" spans="1:16" s="2" customFormat="1" x14ac:dyDescent="0.15">
      <c r="A42531" s="3"/>
      <c r="B42531" s="3"/>
      <c r="J42531" s="3"/>
      <c r="K42531" s="5"/>
      <c r="L42531" s="8"/>
      <c r="N42531" s="5"/>
      <c r="O42531" s="10"/>
      <c r="P42531" s="8"/>
    </row>
    <row r="42532" spans="1:16" s="2" customFormat="1" x14ac:dyDescent="0.15">
      <c r="A42532" s="3"/>
      <c r="B42532" s="3"/>
      <c r="J42532" s="3"/>
      <c r="K42532" s="5"/>
      <c r="L42532" s="8"/>
      <c r="N42532" s="5"/>
      <c r="O42532" s="10"/>
      <c r="P42532" s="8"/>
    </row>
    <row r="42533" spans="1:16" s="2" customFormat="1" x14ac:dyDescent="0.15">
      <c r="A42533" s="3"/>
      <c r="B42533" s="3"/>
      <c r="J42533" s="3"/>
      <c r="K42533" s="5"/>
      <c r="L42533" s="8"/>
      <c r="N42533" s="5"/>
      <c r="O42533" s="10"/>
      <c r="P42533" s="8"/>
    </row>
    <row r="42534" spans="1:16" s="2" customFormat="1" x14ac:dyDescent="0.15">
      <c r="A42534" s="3"/>
      <c r="B42534" s="3"/>
      <c r="J42534" s="3"/>
      <c r="K42534" s="5"/>
      <c r="L42534" s="8"/>
      <c r="N42534" s="5"/>
      <c r="O42534" s="10"/>
      <c r="P42534" s="8"/>
    </row>
    <row r="42535" spans="1:16" s="2" customFormat="1" x14ac:dyDescent="0.15">
      <c r="A42535" s="3"/>
      <c r="B42535" s="3"/>
      <c r="J42535" s="3"/>
      <c r="K42535" s="5"/>
      <c r="L42535" s="8"/>
      <c r="N42535" s="5"/>
      <c r="O42535" s="10"/>
      <c r="P42535" s="8"/>
    </row>
    <row r="42536" spans="1:16" s="2" customFormat="1" x14ac:dyDescent="0.15">
      <c r="A42536" s="3"/>
      <c r="B42536" s="3"/>
      <c r="J42536" s="3"/>
      <c r="K42536" s="5"/>
      <c r="L42536" s="8"/>
      <c r="N42536" s="5"/>
      <c r="O42536" s="10"/>
      <c r="P42536" s="8"/>
    </row>
    <row r="42537" spans="1:16" s="2" customFormat="1" x14ac:dyDescent="0.15">
      <c r="A42537" s="3"/>
      <c r="B42537" s="3"/>
      <c r="J42537" s="3"/>
      <c r="K42537" s="5"/>
      <c r="L42537" s="8"/>
      <c r="N42537" s="5"/>
      <c r="O42537" s="10"/>
      <c r="P42537" s="8"/>
    </row>
    <row r="42538" spans="1:16" s="2" customFormat="1" x14ac:dyDescent="0.15">
      <c r="A42538" s="3"/>
      <c r="B42538" s="3"/>
      <c r="J42538" s="3"/>
      <c r="K42538" s="5"/>
      <c r="L42538" s="8"/>
      <c r="N42538" s="5"/>
      <c r="O42538" s="10"/>
      <c r="P42538" s="8"/>
    </row>
    <row r="42539" spans="1:16" s="2" customFormat="1" x14ac:dyDescent="0.15">
      <c r="A42539" s="3"/>
      <c r="B42539" s="3"/>
      <c r="J42539" s="3"/>
      <c r="K42539" s="5"/>
      <c r="L42539" s="8"/>
      <c r="N42539" s="5"/>
      <c r="O42539" s="10"/>
      <c r="P42539" s="8"/>
    </row>
    <row r="42540" spans="1:16" s="2" customFormat="1" x14ac:dyDescent="0.15">
      <c r="A42540" s="3"/>
      <c r="B42540" s="3"/>
      <c r="J42540" s="3"/>
      <c r="K42540" s="5"/>
      <c r="L42540" s="8"/>
      <c r="N42540" s="5"/>
      <c r="O42540" s="10"/>
      <c r="P42540" s="8"/>
    </row>
    <row r="42541" spans="1:16" s="2" customFormat="1" x14ac:dyDescent="0.15">
      <c r="A42541" s="3"/>
      <c r="B42541" s="3"/>
      <c r="J42541" s="3"/>
      <c r="K42541" s="5"/>
      <c r="L42541" s="8"/>
      <c r="N42541" s="5"/>
      <c r="O42541" s="10"/>
      <c r="P42541" s="8"/>
    </row>
    <row r="42542" spans="1:16" s="2" customFormat="1" x14ac:dyDescent="0.15">
      <c r="A42542" s="3"/>
      <c r="B42542" s="3"/>
      <c r="J42542" s="3"/>
      <c r="K42542" s="5"/>
      <c r="L42542" s="8"/>
      <c r="N42542" s="5"/>
      <c r="O42542" s="10"/>
      <c r="P42542" s="8"/>
    </row>
    <row r="42543" spans="1:16" s="2" customFormat="1" x14ac:dyDescent="0.15">
      <c r="A42543" s="3"/>
      <c r="B42543" s="3"/>
      <c r="J42543" s="3"/>
      <c r="K42543" s="5"/>
      <c r="L42543" s="8"/>
      <c r="N42543" s="5"/>
      <c r="O42543" s="10"/>
      <c r="P42543" s="8"/>
    </row>
    <row r="42544" spans="1:16" s="2" customFormat="1" x14ac:dyDescent="0.15">
      <c r="A42544" s="3"/>
      <c r="B42544" s="3"/>
      <c r="J42544" s="3"/>
      <c r="K42544" s="5"/>
      <c r="L42544" s="8"/>
      <c r="N42544" s="5"/>
      <c r="O42544" s="10"/>
      <c r="P42544" s="8"/>
    </row>
    <row r="42545" spans="1:16" s="2" customFormat="1" x14ac:dyDescent="0.15">
      <c r="A42545" s="3"/>
      <c r="B42545" s="3"/>
      <c r="J42545" s="3"/>
      <c r="K42545" s="5"/>
      <c r="L42545" s="8"/>
      <c r="N42545" s="5"/>
      <c r="O42545" s="10"/>
      <c r="P42545" s="8"/>
    </row>
    <row r="42546" spans="1:16" s="2" customFormat="1" x14ac:dyDescent="0.15">
      <c r="A42546" s="3"/>
      <c r="B42546" s="3"/>
      <c r="J42546" s="3"/>
      <c r="K42546" s="5"/>
      <c r="L42546" s="8"/>
      <c r="N42546" s="5"/>
      <c r="O42546" s="10"/>
      <c r="P42546" s="8"/>
    </row>
    <row r="42547" spans="1:16" s="2" customFormat="1" x14ac:dyDescent="0.15">
      <c r="A42547" s="3"/>
      <c r="B42547" s="3"/>
      <c r="J42547" s="3"/>
      <c r="K42547" s="5"/>
      <c r="L42547" s="8"/>
      <c r="N42547" s="5"/>
      <c r="O42547" s="10"/>
      <c r="P42547" s="8"/>
    </row>
    <row r="42548" spans="1:16" s="2" customFormat="1" x14ac:dyDescent="0.15">
      <c r="A42548" s="3"/>
      <c r="B42548" s="3"/>
      <c r="J42548" s="3"/>
      <c r="K42548" s="5"/>
      <c r="L42548" s="8"/>
      <c r="N42548" s="5"/>
      <c r="O42548" s="10"/>
      <c r="P42548" s="8"/>
    </row>
    <row r="42549" spans="1:16" s="2" customFormat="1" x14ac:dyDescent="0.15">
      <c r="A42549" s="3"/>
      <c r="B42549" s="3"/>
      <c r="J42549" s="3"/>
      <c r="K42549" s="5"/>
      <c r="L42549" s="8"/>
      <c r="N42549" s="5"/>
      <c r="O42549" s="10"/>
      <c r="P42549" s="8"/>
    </row>
    <row r="42550" spans="1:16" s="2" customFormat="1" x14ac:dyDescent="0.15">
      <c r="A42550" s="3"/>
      <c r="B42550" s="3"/>
      <c r="J42550" s="3"/>
      <c r="K42550" s="5"/>
      <c r="L42550" s="8"/>
      <c r="N42550" s="5"/>
      <c r="O42550" s="10"/>
      <c r="P42550" s="8"/>
    </row>
    <row r="42551" spans="1:16" s="2" customFormat="1" x14ac:dyDescent="0.15">
      <c r="A42551" s="3"/>
      <c r="B42551" s="3"/>
      <c r="J42551" s="3"/>
      <c r="K42551" s="5"/>
      <c r="L42551" s="8"/>
      <c r="N42551" s="5"/>
      <c r="O42551" s="10"/>
      <c r="P42551" s="8"/>
    </row>
    <row r="42552" spans="1:16" s="2" customFormat="1" x14ac:dyDescent="0.15">
      <c r="A42552" s="3"/>
      <c r="B42552" s="3"/>
      <c r="J42552" s="3"/>
      <c r="K42552" s="5"/>
      <c r="L42552" s="8"/>
      <c r="N42552" s="5"/>
      <c r="O42552" s="10"/>
      <c r="P42552" s="8"/>
    </row>
    <row r="42553" spans="1:16" s="2" customFormat="1" x14ac:dyDescent="0.15">
      <c r="A42553" s="3"/>
      <c r="B42553" s="3"/>
      <c r="J42553" s="3"/>
      <c r="K42553" s="5"/>
      <c r="L42553" s="8"/>
      <c r="N42553" s="5"/>
      <c r="O42553" s="10"/>
      <c r="P42553" s="8"/>
    </row>
    <row r="42554" spans="1:16" s="2" customFormat="1" x14ac:dyDescent="0.15">
      <c r="A42554" s="3"/>
      <c r="B42554" s="3"/>
      <c r="J42554" s="3"/>
      <c r="K42554" s="5"/>
      <c r="L42554" s="8"/>
      <c r="N42554" s="5"/>
      <c r="O42554" s="10"/>
      <c r="P42554" s="8"/>
    </row>
    <row r="42555" spans="1:16" s="2" customFormat="1" x14ac:dyDescent="0.15">
      <c r="A42555" s="3"/>
      <c r="B42555" s="3"/>
      <c r="J42555" s="3"/>
      <c r="K42555" s="5"/>
      <c r="L42555" s="8"/>
      <c r="N42555" s="5"/>
      <c r="O42555" s="10"/>
      <c r="P42555" s="8"/>
    </row>
    <row r="42556" spans="1:16" s="2" customFormat="1" x14ac:dyDescent="0.15">
      <c r="A42556" s="3"/>
      <c r="B42556" s="3"/>
      <c r="J42556" s="3"/>
      <c r="K42556" s="5"/>
      <c r="L42556" s="8"/>
      <c r="N42556" s="5"/>
      <c r="O42556" s="10"/>
      <c r="P42556" s="8"/>
    </row>
    <row r="42557" spans="1:16" s="2" customFormat="1" x14ac:dyDescent="0.15">
      <c r="A42557" s="3"/>
      <c r="B42557" s="3"/>
      <c r="J42557" s="3"/>
      <c r="K42557" s="5"/>
      <c r="L42557" s="8"/>
      <c r="N42557" s="5"/>
      <c r="O42557" s="10"/>
      <c r="P42557" s="8"/>
    </row>
    <row r="42558" spans="1:16" s="2" customFormat="1" x14ac:dyDescent="0.15">
      <c r="A42558" s="3"/>
      <c r="B42558" s="3"/>
      <c r="J42558" s="3"/>
      <c r="K42558" s="5"/>
      <c r="L42558" s="8"/>
      <c r="N42558" s="5"/>
      <c r="O42558" s="10"/>
      <c r="P42558" s="8"/>
    </row>
    <row r="42559" spans="1:16" s="2" customFormat="1" x14ac:dyDescent="0.15">
      <c r="A42559" s="3"/>
      <c r="B42559" s="3"/>
      <c r="J42559" s="3"/>
      <c r="K42559" s="5"/>
      <c r="L42559" s="8"/>
      <c r="N42559" s="5"/>
      <c r="O42559" s="10"/>
      <c r="P42559" s="8"/>
    </row>
    <row r="42560" spans="1:16" s="2" customFormat="1" x14ac:dyDescent="0.15">
      <c r="A42560" s="3"/>
      <c r="B42560" s="3"/>
      <c r="J42560" s="3"/>
      <c r="K42560" s="5"/>
      <c r="L42560" s="8"/>
      <c r="N42560" s="5"/>
      <c r="O42560" s="10"/>
      <c r="P42560" s="8"/>
    </row>
    <row r="42561" spans="1:16" s="2" customFormat="1" x14ac:dyDescent="0.15">
      <c r="A42561" s="3"/>
      <c r="B42561" s="3"/>
      <c r="J42561" s="3"/>
      <c r="K42561" s="5"/>
      <c r="L42561" s="8"/>
      <c r="N42561" s="5"/>
      <c r="O42561" s="10"/>
      <c r="P42561" s="8"/>
    </row>
    <row r="42562" spans="1:16" s="2" customFormat="1" x14ac:dyDescent="0.15">
      <c r="A42562" s="3"/>
      <c r="B42562" s="3"/>
      <c r="J42562" s="3"/>
      <c r="K42562" s="5"/>
      <c r="L42562" s="8"/>
      <c r="N42562" s="5"/>
      <c r="O42562" s="10"/>
      <c r="P42562" s="8"/>
    </row>
    <row r="42563" spans="1:16" s="2" customFormat="1" x14ac:dyDescent="0.15">
      <c r="A42563" s="3"/>
      <c r="B42563" s="3"/>
      <c r="J42563" s="3"/>
      <c r="K42563" s="5"/>
      <c r="L42563" s="8"/>
      <c r="N42563" s="5"/>
      <c r="O42563" s="10"/>
      <c r="P42563" s="8"/>
    </row>
    <row r="42564" spans="1:16" s="2" customFormat="1" x14ac:dyDescent="0.15">
      <c r="A42564" s="3"/>
      <c r="B42564" s="3"/>
      <c r="J42564" s="3"/>
      <c r="K42564" s="5"/>
      <c r="L42564" s="8"/>
      <c r="N42564" s="5"/>
      <c r="O42564" s="10"/>
      <c r="P42564" s="8"/>
    </row>
    <row r="42565" spans="1:16" s="2" customFormat="1" x14ac:dyDescent="0.15">
      <c r="A42565" s="3"/>
      <c r="B42565" s="3"/>
      <c r="J42565" s="3"/>
      <c r="K42565" s="5"/>
      <c r="L42565" s="8"/>
      <c r="N42565" s="5"/>
      <c r="O42565" s="10"/>
      <c r="P42565" s="8"/>
    </row>
    <row r="42566" spans="1:16" s="2" customFormat="1" x14ac:dyDescent="0.15">
      <c r="A42566" s="3"/>
      <c r="B42566" s="3"/>
      <c r="J42566" s="3"/>
      <c r="K42566" s="5"/>
      <c r="L42566" s="8"/>
      <c r="N42566" s="5"/>
      <c r="O42566" s="10"/>
      <c r="P42566" s="8"/>
    </row>
    <row r="42567" spans="1:16" s="2" customFormat="1" x14ac:dyDescent="0.15">
      <c r="A42567" s="3"/>
      <c r="B42567" s="3"/>
      <c r="J42567" s="3"/>
      <c r="K42567" s="5"/>
      <c r="L42567" s="8"/>
      <c r="N42567" s="5"/>
      <c r="O42567" s="10"/>
      <c r="P42567" s="8"/>
    </row>
    <row r="42568" spans="1:16" s="2" customFormat="1" x14ac:dyDescent="0.15">
      <c r="A42568" s="3"/>
      <c r="B42568" s="3"/>
      <c r="J42568" s="3"/>
      <c r="K42568" s="5"/>
      <c r="L42568" s="8"/>
      <c r="N42568" s="5"/>
      <c r="O42568" s="10"/>
      <c r="P42568" s="8"/>
    </row>
    <row r="42569" spans="1:16" s="2" customFormat="1" x14ac:dyDescent="0.15">
      <c r="A42569" s="3"/>
      <c r="B42569" s="3"/>
      <c r="J42569" s="3"/>
      <c r="K42569" s="5"/>
      <c r="L42569" s="8"/>
      <c r="N42569" s="5"/>
      <c r="O42569" s="10"/>
      <c r="P42569" s="8"/>
    </row>
    <row r="42570" spans="1:16" s="2" customFormat="1" x14ac:dyDescent="0.15">
      <c r="A42570" s="3"/>
      <c r="B42570" s="3"/>
      <c r="J42570" s="3"/>
      <c r="K42570" s="5"/>
      <c r="L42570" s="8"/>
      <c r="N42570" s="5"/>
      <c r="O42570" s="10"/>
      <c r="P42570" s="8"/>
    </row>
    <row r="42571" spans="1:16" s="2" customFormat="1" x14ac:dyDescent="0.15">
      <c r="A42571" s="3"/>
      <c r="B42571" s="3"/>
      <c r="J42571" s="3"/>
      <c r="K42571" s="5"/>
      <c r="L42571" s="8"/>
      <c r="N42571" s="5"/>
      <c r="O42571" s="10"/>
      <c r="P42571" s="8"/>
    </row>
    <row r="42572" spans="1:16" s="2" customFormat="1" x14ac:dyDescent="0.15">
      <c r="A42572" s="3"/>
      <c r="B42572" s="3"/>
      <c r="J42572" s="3"/>
      <c r="K42572" s="5"/>
      <c r="L42572" s="8"/>
      <c r="N42572" s="5"/>
      <c r="O42572" s="10"/>
      <c r="P42572" s="8"/>
    </row>
    <row r="42573" spans="1:16" s="2" customFormat="1" x14ac:dyDescent="0.15">
      <c r="A42573" s="3"/>
      <c r="B42573" s="3"/>
      <c r="J42573" s="3"/>
      <c r="K42573" s="5"/>
      <c r="L42573" s="8"/>
      <c r="N42573" s="5"/>
      <c r="O42573" s="10"/>
      <c r="P42573" s="8"/>
    </row>
    <row r="42574" spans="1:16" s="2" customFormat="1" x14ac:dyDescent="0.15">
      <c r="A42574" s="3"/>
      <c r="B42574" s="3"/>
      <c r="J42574" s="3"/>
      <c r="K42574" s="5"/>
      <c r="L42574" s="8"/>
      <c r="N42574" s="5"/>
      <c r="O42574" s="10"/>
      <c r="P42574" s="8"/>
    </row>
    <row r="42575" spans="1:16" s="2" customFormat="1" x14ac:dyDescent="0.15">
      <c r="A42575" s="3"/>
      <c r="B42575" s="3"/>
      <c r="J42575" s="3"/>
      <c r="K42575" s="5"/>
      <c r="L42575" s="8"/>
      <c r="N42575" s="5"/>
      <c r="O42575" s="10"/>
      <c r="P42575" s="8"/>
    </row>
    <row r="42576" spans="1:16" s="2" customFormat="1" x14ac:dyDescent="0.15">
      <c r="A42576" s="3"/>
      <c r="B42576" s="3"/>
      <c r="J42576" s="3"/>
      <c r="K42576" s="5"/>
      <c r="L42576" s="8"/>
      <c r="N42576" s="5"/>
      <c r="O42576" s="10"/>
      <c r="P42576" s="8"/>
    </row>
    <row r="42577" spans="1:16" s="2" customFormat="1" x14ac:dyDescent="0.15">
      <c r="A42577" s="3"/>
      <c r="B42577" s="3"/>
      <c r="J42577" s="3"/>
      <c r="K42577" s="5"/>
      <c r="L42577" s="8"/>
      <c r="N42577" s="5"/>
      <c r="O42577" s="10"/>
      <c r="P42577" s="8"/>
    </row>
    <row r="42578" spans="1:16" s="2" customFormat="1" x14ac:dyDescent="0.15">
      <c r="A42578" s="3"/>
      <c r="B42578" s="3"/>
      <c r="J42578" s="3"/>
      <c r="K42578" s="5"/>
      <c r="L42578" s="8"/>
      <c r="N42578" s="5"/>
      <c r="O42578" s="10"/>
      <c r="P42578" s="8"/>
    </row>
    <row r="42579" spans="1:16" s="2" customFormat="1" x14ac:dyDescent="0.15">
      <c r="A42579" s="3"/>
      <c r="B42579" s="3"/>
      <c r="J42579" s="3"/>
      <c r="K42579" s="5"/>
      <c r="L42579" s="8"/>
      <c r="N42579" s="5"/>
      <c r="O42579" s="10"/>
      <c r="P42579" s="8"/>
    </row>
    <row r="42580" spans="1:16" s="2" customFormat="1" x14ac:dyDescent="0.15">
      <c r="A42580" s="3"/>
      <c r="B42580" s="3"/>
      <c r="J42580" s="3"/>
      <c r="K42580" s="5"/>
      <c r="L42580" s="8"/>
      <c r="N42580" s="5"/>
      <c r="O42580" s="10"/>
      <c r="P42580" s="8"/>
    </row>
    <row r="42581" spans="1:16" s="2" customFormat="1" x14ac:dyDescent="0.15">
      <c r="A42581" s="3"/>
      <c r="B42581" s="3"/>
      <c r="J42581" s="3"/>
      <c r="K42581" s="5"/>
      <c r="L42581" s="8"/>
      <c r="N42581" s="5"/>
      <c r="O42581" s="10"/>
      <c r="P42581" s="8"/>
    </row>
    <row r="42582" spans="1:16" s="2" customFormat="1" x14ac:dyDescent="0.15">
      <c r="A42582" s="3"/>
      <c r="B42582" s="3"/>
      <c r="J42582" s="3"/>
      <c r="K42582" s="5"/>
      <c r="L42582" s="8"/>
      <c r="N42582" s="5"/>
      <c r="O42582" s="10"/>
      <c r="P42582" s="8"/>
    </row>
    <row r="42583" spans="1:16" s="2" customFormat="1" x14ac:dyDescent="0.15">
      <c r="A42583" s="3"/>
      <c r="B42583" s="3"/>
      <c r="J42583" s="3"/>
      <c r="K42583" s="5"/>
      <c r="L42583" s="8"/>
      <c r="N42583" s="5"/>
      <c r="O42583" s="10"/>
      <c r="P42583" s="8"/>
    </row>
    <row r="42584" spans="1:16" s="2" customFormat="1" x14ac:dyDescent="0.15">
      <c r="A42584" s="3"/>
      <c r="B42584" s="3"/>
      <c r="J42584" s="3"/>
      <c r="K42584" s="5"/>
      <c r="L42584" s="8"/>
      <c r="N42584" s="5"/>
      <c r="O42584" s="10"/>
      <c r="P42584" s="8"/>
    </row>
    <row r="42585" spans="1:16" s="2" customFormat="1" x14ac:dyDescent="0.15">
      <c r="A42585" s="3"/>
      <c r="B42585" s="3"/>
      <c r="J42585" s="3"/>
      <c r="K42585" s="5"/>
      <c r="L42585" s="8"/>
      <c r="N42585" s="5"/>
      <c r="O42585" s="10"/>
      <c r="P42585" s="8"/>
    </row>
    <row r="42586" spans="1:16" s="2" customFormat="1" x14ac:dyDescent="0.15">
      <c r="A42586" s="3"/>
      <c r="B42586" s="3"/>
      <c r="J42586" s="3"/>
      <c r="K42586" s="5"/>
      <c r="L42586" s="8"/>
      <c r="N42586" s="5"/>
      <c r="O42586" s="10"/>
      <c r="P42586" s="8"/>
    </row>
    <row r="42587" spans="1:16" s="2" customFormat="1" x14ac:dyDescent="0.15">
      <c r="A42587" s="3"/>
      <c r="B42587" s="3"/>
      <c r="J42587" s="3"/>
      <c r="K42587" s="5"/>
      <c r="L42587" s="8"/>
      <c r="N42587" s="5"/>
      <c r="O42587" s="10"/>
      <c r="P42587" s="8"/>
    </row>
    <row r="42588" spans="1:16" s="2" customFormat="1" x14ac:dyDescent="0.15">
      <c r="A42588" s="3"/>
      <c r="B42588" s="3"/>
      <c r="J42588" s="3"/>
      <c r="K42588" s="5"/>
      <c r="L42588" s="8"/>
      <c r="N42588" s="5"/>
      <c r="O42588" s="10"/>
      <c r="P42588" s="8"/>
    </row>
    <row r="42589" spans="1:16" s="2" customFormat="1" x14ac:dyDescent="0.15">
      <c r="A42589" s="3"/>
      <c r="B42589" s="3"/>
      <c r="J42589" s="3"/>
      <c r="K42589" s="5"/>
      <c r="L42589" s="8"/>
      <c r="N42589" s="5"/>
      <c r="O42589" s="10"/>
      <c r="P42589" s="8"/>
    </row>
    <row r="42590" spans="1:16" s="2" customFormat="1" x14ac:dyDescent="0.15">
      <c r="A42590" s="3"/>
      <c r="B42590" s="3"/>
      <c r="J42590" s="3"/>
      <c r="K42590" s="5"/>
      <c r="L42590" s="8"/>
      <c r="N42590" s="5"/>
      <c r="O42590" s="10"/>
      <c r="P42590" s="8"/>
    </row>
    <row r="42591" spans="1:16" s="2" customFormat="1" x14ac:dyDescent="0.15">
      <c r="A42591" s="3"/>
      <c r="B42591" s="3"/>
      <c r="J42591" s="3"/>
      <c r="K42591" s="5"/>
      <c r="L42591" s="8"/>
      <c r="N42591" s="5"/>
      <c r="O42591" s="10"/>
      <c r="P42591" s="8"/>
    </row>
    <row r="42592" spans="1:16" s="2" customFormat="1" x14ac:dyDescent="0.15">
      <c r="A42592" s="3"/>
      <c r="B42592" s="3"/>
      <c r="J42592" s="3"/>
      <c r="K42592" s="5"/>
      <c r="L42592" s="8"/>
      <c r="N42592" s="5"/>
      <c r="O42592" s="10"/>
      <c r="P42592" s="8"/>
    </row>
    <row r="42593" spans="1:16" s="2" customFormat="1" x14ac:dyDescent="0.15">
      <c r="A42593" s="3"/>
      <c r="B42593" s="3"/>
      <c r="J42593" s="3"/>
      <c r="K42593" s="5"/>
      <c r="L42593" s="8"/>
      <c r="N42593" s="5"/>
      <c r="O42593" s="10"/>
      <c r="P42593" s="8"/>
    </row>
    <row r="42594" spans="1:16" s="2" customFormat="1" x14ac:dyDescent="0.15">
      <c r="A42594" s="3"/>
      <c r="B42594" s="3"/>
      <c r="J42594" s="3"/>
      <c r="K42594" s="5"/>
      <c r="L42594" s="8"/>
      <c r="N42594" s="5"/>
      <c r="O42594" s="10"/>
      <c r="P42594" s="8"/>
    </row>
    <row r="42595" spans="1:16" s="2" customFormat="1" x14ac:dyDescent="0.15">
      <c r="A42595" s="3"/>
      <c r="B42595" s="3"/>
      <c r="J42595" s="3"/>
      <c r="K42595" s="5"/>
      <c r="L42595" s="8"/>
      <c r="N42595" s="5"/>
      <c r="O42595" s="10"/>
      <c r="P42595" s="8"/>
    </row>
    <row r="42596" spans="1:16" s="2" customFormat="1" x14ac:dyDescent="0.15">
      <c r="A42596" s="3"/>
      <c r="B42596" s="3"/>
      <c r="J42596" s="3"/>
      <c r="K42596" s="5"/>
      <c r="L42596" s="8"/>
      <c r="N42596" s="5"/>
      <c r="O42596" s="10"/>
      <c r="P42596" s="8"/>
    </row>
    <row r="42597" spans="1:16" s="2" customFormat="1" x14ac:dyDescent="0.15">
      <c r="A42597" s="3"/>
      <c r="B42597" s="3"/>
      <c r="J42597" s="3"/>
      <c r="K42597" s="5"/>
      <c r="L42597" s="8"/>
      <c r="N42597" s="5"/>
      <c r="O42597" s="10"/>
      <c r="P42597" s="8"/>
    </row>
    <row r="42598" spans="1:16" s="2" customFormat="1" x14ac:dyDescent="0.15">
      <c r="A42598" s="3"/>
      <c r="B42598" s="3"/>
      <c r="J42598" s="3"/>
      <c r="K42598" s="5"/>
      <c r="L42598" s="8"/>
      <c r="N42598" s="5"/>
      <c r="O42598" s="10"/>
      <c r="P42598" s="8"/>
    </row>
    <row r="42599" spans="1:16" s="2" customFormat="1" x14ac:dyDescent="0.15">
      <c r="A42599" s="3"/>
      <c r="B42599" s="3"/>
      <c r="J42599" s="3"/>
      <c r="K42599" s="5"/>
      <c r="L42599" s="8"/>
      <c r="N42599" s="5"/>
      <c r="O42599" s="10"/>
      <c r="P42599" s="8"/>
    </row>
    <row r="42600" spans="1:16" s="2" customFormat="1" x14ac:dyDescent="0.15">
      <c r="A42600" s="3"/>
      <c r="B42600" s="3"/>
      <c r="J42600" s="3"/>
      <c r="K42600" s="5"/>
      <c r="L42600" s="8"/>
      <c r="N42600" s="5"/>
      <c r="O42600" s="10"/>
      <c r="P42600" s="8"/>
    </row>
    <row r="42601" spans="1:16" s="2" customFormat="1" x14ac:dyDescent="0.15">
      <c r="A42601" s="3"/>
      <c r="B42601" s="3"/>
      <c r="J42601" s="3"/>
      <c r="K42601" s="5"/>
      <c r="L42601" s="8"/>
      <c r="N42601" s="5"/>
      <c r="O42601" s="10"/>
      <c r="P42601" s="8"/>
    </row>
    <row r="42602" spans="1:16" s="2" customFormat="1" x14ac:dyDescent="0.15">
      <c r="A42602" s="3"/>
      <c r="B42602" s="3"/>
      <c r="J42602" s="3"/>
      <c r="K42602" s="5"/>
      <c r="L42602" s="8"/>
      <c r="N42602" s="5"/>
      <c r="O42602" s="10"/>
      <c r="P42602" s="8"/>
    </row>
    <row r="42603" spans="1:16" s="2" customFormat="1" x14ac:dyDescent="0.15">
      <c r="A42603" s="3"/>
      <c r="B42603" s="3"/>
      <c r="J42603" s="3"/>
      <c r="K42603" s="5"/>
      <c r="L42603" s="8"/>
      <c r="N42603" s="5"/>
      <c r="O42603" s="10"/>
      <c r="P42603" s="8"/>
    </row>
    <row r="42604" spans="1:16" s="2" customFormat="1" x14ac:dyDescent="0.15">
      <c r="A42604" s="3"/>
      <c r="B42604" s="3"/>
      <c r="J42604" s="3"/>
      <c r="K42604" s="5"/>
      <c r="L42604" s="8"/>
      <c r="N42604" s="5"/>
      <c r="O42604" s="10"/>
      <c r="P42604" s="8"/>
    </row>
    <row r="42605" spans="1:16" s="2" customFormat="1" x14ac:dyDescent="0.15">
      <c r="A42605" s="3"/>
      <c r="B42605" s="3"/>
      <c r="J42605" s="3"/>
      <c r="K42605" s="5"/>
      <c r="L42605" s="8"/>
      <c r="N42605" s="5"/>
      <c r="O42605" s="10"/>
      <c r="P42605" s="8"/>
    </row>
    <row r="42606" spans="1:16" s="2" customFormat="1" x14ac:dyDescent="0.15">
      <c r="A42606" s="3"/>
      <c r="B42606" s="3"/>
      <c r="J42606" s="3"/>
      <c r="K42606" s="5"/>
      <c r="L42606" s="8"/>
      <c r="N42606" s="5"/>
      <c r="O42606" s="10"/>
      <c r="P42606" s="8"/>
    </row>
    <row r="42607" spans="1:16" s="2" customFormat="1" x14ac:dyDescent="0.15">
      <c r="A42607" s="3"/>
      <c r="B42607" s="3"/>
      <c r="J42607" s="3"/>
      <c r="K42607" s="5"/>
      <c r="L42607" s="8"/>
      <c r="N42607" s="5"/>
      <c r="O42607" s="10"/>
      <c r="P42607" s="8"/>
    </row>
    <row r="42608" spans="1:16" s="2" customFormat="1" x14ac:dyDescent="0.15">
      <c r="A42608" s="3"/>
      <c r="B42608" s="3"/>
      <c r="J42608" s="3"/>
      <c r="K42608" s="5"/>
      <c r="L42608" s="8"/>
      <c r="N42608" s="5"/>
      <c r="O42608" s="10"/>
      <c r="P42608" s="8"/>
    </row>
    <row r="42609" spans="1:16" s="2" customFormat="1" x14ac:dyDescent="0.15">
      <c r="A42609" s="3"/>
      <c r="B42609" s="3"/>
      <c r="J42609" s="3"/>
      <c r="K42609" s="5"/>
      <c r="L42609" s="8"/>
      <c r="N42609" s="5"/>
      <c r="O42609" s="10"/>
      <c r="P42609" s="8"/>
    </row>
    <row r="42610" spans="1:16" s="2" customFormat="1" x14ac:dyDescent="0.15">
      <c r="A42610" s="3"/>
      <c r="B42610" s="3"/>
      <c r="J42610" s="3"/>
      <c r="K42610" s="5"/>
      <c r="L42610" s="8"/>
      <c r="N42610" s="5"/>
      <c r="O42610" s="10"/>
      <c r="P42610" s="8"/>
    </row>
    <row r="42611" spans="1:16" s="2" customFormat="1" x14ac:dyDescent="0.15">
      <c r="A42611" s="3"/>
      <c r="B42611" s="3"/>
      <c r="J42611" s="3"/>
      <c r="K42611" s="5"/>
      <c r="L42611" s="8"/>
      <c r="N42611" s="5"/>
      <c r="O42611" s="10"/>
      <c r="P42611" s="8"/>
    </row>
    <row r="42612" spans="1:16" s="2" customFormat="1" x14ac:dyDescent="0.15">
      <c r="A42612" s="3"/>
      <c r="B42612" s="3"/>
      <c r="J42612" s="3"/>
      <c r="K42612" s="5"/>
      <c r="L42612" s="8"/>
      <c r="N42612" s="5"/>
      <c r="O42612" s="10"/>
      <c r="P42612" s="8"/>
    </row>
    <row r="42613" spans="1:16" s="2" customFormat="1" x14ac:dyDescent="0.15">
      <c r="A42613" s="3"/>
      <c r="B42613" s="3"/>
      <c r="J42613" s="3"/>
      <c r="K42613" s="5"/>
      <c r="L42613" s="8"/>
      <c r="N42613" s="5"/>
      <c r="O42613" s="10"/>
      <c r="P42613" s="8"/>
    </row>
    <row r="42614" spans="1:16" s="2" customFormat="1" x14ac:dyDescent="0.15">
      <c r="A42614" s="3"/>
      <c r="B42614" s="3"/>
      <c r="J42614" s="3"/>
      <c r="K42614" s="5"/>
      <c r="L42614" s="8"/>
      <c r="N42614" s="5"/>
      <c r="O42614" s="10"/>
      <c r="P42614" s="8"/>
    </row>
    <row r="42615" spans="1:16" s="2" customFormat="1" x14ac:dyDescent="0.15">
      <c r="A42615" s="3"/>
      <c r="B42615" s="3"/>
      <c r="J42615" s="3"/>
      <c r="K42615" s="5"/>
      <c r="L42615" s="8"/>
      <c r="N42615" s="5"/>
      <c r="O42615" s="10"/>
      <c r="P42615" s="8"/>
    </row>
    <row r="42616" spans="1:16" s="2" customFormat="1" x14ac:dyDescent="0.15">
      <c r="A42616" s="3"/>
      <c r="B42616" s="3"/>
      <c r="J42616" s="3"/>
      <c r="K42616" s="5"/>
      <c r="L42616" s="8"/>
      <c r="N42616" s="5"/>
      <c r="O42616" s="10"/>
      <c r="P42616" s="8"/>
    </row>
    <row r="42617" spans="1:16" s="2" customFormat="1" x14ac:dyDescent="0.15">
      <c r="A42617" s="3"/>
      <c r="B42617" s="3"/>
      <c r="J42617" s="3"/>
      <c r="K42617" s="5"/>
      <c r="L42617" s="8"/>
      <c r="N42617" s="5"/>
      <c r="O42617" s="10"/>
      <c r="P42617" s="8"/>
    </row>
    <row r="42618" spans="1:16" s="2" customFormat="1" x14ac:dyDescent="0.15">
      <c r="A42618" s="3"/>
      <c r="B42618" s="3"/>
      <c r="J42618" s="3"/>
      <c r="K42618" s="5"/>
      <c r="L42618" s="8"/>
      <c r="N42618" s="5"/>
      <c r="O42618" s="10"/>
      <c r="P42618" s="8"/>
    </row>
    <row r="42619" spans="1:16" s="2" customFormat="1" x14ac:dyDescent="0.15">
      <c r="A42619" s="3"/>
      <c r="B42619" s="3"/>
      <c r="J42619" s="3"/>
      <c r="K42619" s="5"/>
      <c r="L42619" s="8"/>
      <c r="N42619" s="5"/>
      <c r="O42619" s="10"/>
      <c r="P42619" s="8"/>
    </row>
    <row r="42620" spans="1:16" s="2" customFormat="1" x14ac:dyDescent="0.15">
      <c r="A42620" s="3"/>
      <c r="B42620" s="3"/>
      <c r="J42620" s="3"/>
      <c r="K42620" s="5"/>
      <c r="L42620" s="8"/>
      <c r="N42620" s="5"/>
      <c r="O42620" s="10"/>
      <c r="P42620" s="8"/>
    </row>
    <row r="42621" spans="1:16" s="2" customFormat="1" x14ac:dyDescent="0.15">
      <c r="A42621" s="3"/>
      <c r="B42621" s="3"/>
      <c r="J42621" s="3"/>
      <c r="K42621" s="5"/>
      <c r="L42621" s="8"/>
      <c r="N42621" s="5"/>
      <c r="O42621" s="10"/>
      <c r="P42621" s="8"/>
    </row>
    <row r="42622" spans="1:16" s="2" customFormat="1" x14ac:dyDescent="0.15">
      <c r="A42622" s="3"/>
      <c r="B42622" s="3"/>
      <c r="J42622" s="3"/>
      <c r="K42622" s="5"/>
      <c r="L42622" s="8"/>
      <c r="N42622" s="5"/>
      <c r="O42622" s="10"/>
      <c r="P42622" s="8"/>
    </row>
    <row r="42623" spans="1:16" s="2" customFormat="1" x14ac:dyDescent="0.15">
      <c r="A42623" s="3"/>
      <c r="B42623" s="3"/>
      <c r="J42623" s="3"/>
      <c r="K42623" s="5"/>
      <c r="L42623" s="8"/>
      <c r="N42623" s="5"/>
      <c r="O42623" s="10"/>
      <c r="P42623" s="8"/>
    </row>
    <row r="42624" spans="1:16" s="2" customFormat="1" x14ac:dyDescent="0.15">
      <c r="A42624" s="3"/>
      <c r="B42624" s="3"/>
      <c r="J42624" s="3"/>
      <c r="K42624" s="5"/>
      <c r="L42624" s="8"/>
      <c r="N42624" s="5"/>
      <c r="O42624" s="10"/>
      <c r="P42624" s="8"/>
    </row>
    <row r="42625" spans="1:16" s="2" customFormat="1" x14ac:dyDescent="0.15">
      <c r="A42625" s="3"/>
      <c r="B42625" s="3"/>
      <c r="J42625" s="3"/>
      <c r="K42625" s="5"/>
      <c r="L42625" s="8"/>
      <c r="N42625" s="5"/>
      <c r="O42625" s="10"/>
      <c r="P42625" s="8"/>
    </row>
    <row r="42626" spans="1:16" s="2" customFormat="1" x14ac:dyDescent="0.15">
      <c r="A42626" s="3"/>
      <c r="B42626" s="3"/>
      <c r="J42626" s="3"/>
      <c r="K42626" s="5"/>
      <c r="L42626" s="8"/>
      <c r="N42626" s="5"/>
      <c r="O42626" s="10"/>
      <c r="P42626" s="8"/>
    </row>
    <row r="42627" spans="1:16" s="2" customFormat="1" x14ac:dyDescent="0.15">
      <c r="A42627" s="3"/>
      <c r="B42627" s="3"/>
      <c r="J42627" s="3"/>
      <c r="K42627" s="5"/>
      <c r="L42627" s="8"/>
      <c r="N42627" s="5"/>
      <c r="O42627" s="10"/>
      <c r="P42627" s="8"/>
    </row>
    <row r="42628" spans="1:16" s="2" customFormat="1" x14ac:dyDescent="0.15">
      <c r="A42628" s="3"/>
      <c r="B42628" s="3"/>
      <c r="J42628" s="3"/>
      <c r="K42628" s="5"/>
      <c r="L42628" s="8"/>
      <c r="N42628" s="5"/>
      <c r="O42628" s="10"/>
      <c r="P42628" s="8"/>
    </row>
    <row r="42629" spans="1:16" s="2" customFormat="1" x14ac:dyDescent="0.15">
      <c r="A42629" s="3"/>
      <c r="B42629" s="3"/>
      <c r="J42629" s="3"/>
      <c r="K42629" s="5"/>
      <c r="L42629" s="8"/>
      <c r="N42629" s="5"/>
      <c r="O42629" s="10"/>
      <c r="P42629" s="8"/>
    </row>
    <row r="42630" spans="1:16" s="2" customFormat="1" x14ac:dyDescent="0.15">
      <c r="A42630" s="3"/>
      <c r="B42630" s="3"/>
      <c r="J42630" s="3"/>
      <c r="K42630" s="5"/>
      <c r="L42630" s="8"/>
      <c r="N42630" s="5"/>
      <c r="O42630" s="10"/>
      <c r="P42630" s="8"/>
    </row>
    <row r="42631" spans="1:16" s="2" customFormat="1" x14ac:dyDescent="0.15">
      <c r="A42631" s="3"/>
      <c r="B42631" s="3"/>
      <c r="J42631" s="3"/>
      <c r="K42631" s="5"/>
      <c r="L42631" s="8"/>
      <c r="N42631" s="5"/>
      <c r="O42631" s="10"/>
      <c r="P42631" s="8"/>
    </row>
    <row r="42632" spans="1:16" s="2" customFormat="1" x14ac:dyDescent="0.15">
      <c r="A42632" s="3"/>
      <c r="B42632" s="3"/>
      <c r="J42632" s="3"/>
      <c r="K42632" s="5"/>
      <c r="L42632" s="8"/>
      <c r="N42632" s="5"/>
      <c r="O42632" s="10"/>
      <c r="P42632" s="8"/>
    </row>
    <row r="42633" spans="1:16" s="2" customFormat="1" x14ac:dyDescent="0.15">
      <c r="A42633" s="3"/>
      <c r="B42633" s="3"/>
      <c r="J42633" s="3"/>
      <c r="K42633" s="5"/>
      <c r="L42633" s="8"/>
      <c r="N42633" s="5"/>
      <c r="O42633" s="10"/>
      <c r="P42633" s="8"/>
    </row>
    <row r="42634" spans="1:16" s="2" customFormat="1" x14ac:dyDescent="0.15">
      <c r="A42634" s="3"/>
      <c r="B42634" s="3"/>
      <c r="J42634" s="3"/>
      <c r="K42634" s="5"/>
      <c r="L42634" s="8"/>
      <c r="N42634" s="5"/>
      <c r="O42634" s="10"/>
      <c r="P42634" s="8"/>
    </row>
    <row r="42635" spans="1:16" s="2" customFormat="1" x14ac:dyDescent="0.15">
      <c r="A42635" s="3"/>
      <c r="B42635" s="3"/>
      <c r="J42635" s="3"/>
      <c r="K42635" s="5"/>
      <c r="L42635" s="8"/>
      <c r="N42635" s="5"/>
      <c r="O42635" s="10"/>
      <c r="P42635" s="8"/>
    </row>
    <row r="42636" spans="1:16" s="2" customFormat="1" x14ac:dyDescent="0.15">
      <c r="A42636" s="3"/>
      <c r="B42636" s="3"/>
      <c r="J42636" s="3"/>
      <c r="K42636" s="5"/>
      <c r="L42636" s="8"/>
      <c r="N42636" s="5"/>
      <c r="O42636" s="10"/>
      <c r="P42636" s="8"/>
    </row>
    <row r="42637" spans="1:16" s="2" customFormat="1" x14ac:dyDescent="0.15">
      <c r="A42637" s="3"/>
      <c r="B42637" s="3"/>
      <c r="J42637" s="3"/>
      <c r="K42637" s="5"/>
      <c r="L42637" s="8"/>
      <c r="N42637" s="5"/>
      <c r="O42637" s="10"/>
      <c r="P42637" s="8"/>
    </row>
    <row r="42638" spans="1:16" s="2" customFormat="1" x14ac:dyDescent="0.15">
      <c r="A42638" s="3"/>
      <c r="B42638" s="3"/>
      <c r="J42638" s="3"/>
      <c r="K42638" s="5"/>
      <c r="L42638" s="8"/>
      <c r="N42638" s="5"/>
      <c r="O42638" s="10"/>
      <c r="P42638" s="8"/>
    </row>
    <row r="42639" spans="1:16" s="2" customFormat="1" x14ac:dyDescent="0.15">
      <c r="A42639" s="3"/>
      <c r="B42639" s="3"/>
      <c r="J42639" s="3"/>
      <c r="K42639" s="5"/>
      <c r="L42639" s="8"/>
      <c r="N42639" s="5"/>
      <c r="O42639" s="10"/>
      <c r="P42639" s="8"/>
    </row>
    <row r="42640" spans="1:16" s="2" customFormat="1" x14ac:dyDescent="0.15">
      <c r="A42640" s="3"/>
      <c r="B42640" s="3"/>
      <c r="J42640" s="3"/>
      <c r="K42640" s="5"/>
      <c r="L42640" s="8"/>
      <c r="N42640" s="5"/>
      <c r="O42640" s="10"/>
      <c r="P42640" s="8"/>
    </row>
    <row r="42641" spans="1:16" s="2" customFormat="1" x14ac:dyDescent="0.15">
      <c r="A42641" s="3"/>
      <c r="B42641" s="3"/>
      <c r="J42641" s="3"/>
      <c r="K42641" s="5"/>
      <c r="L42641" s="8"/>
      <c r="N42641" s="5"/>
      <c r="O42641" s="10"/>
      <c r="P42641" s="8"/>
    </row>
    <row r="42642" spans="1:16" s="2" customFormat="1" x14ac:dyDescent="0.15">
      <c r="A42642" s="3"/>
      <c r="B42642" s="3"/>
      <c r="J42642" s="3"/>
      <c r="K42642" s="5"/>
      <c r="L42642" s="8"/>
      <c r="N42642" s="5"/>
      <c r="O42642" s="10"/>
      <c r="P42642" s="8"/>
    </row>
    <row r="42643" spans="1:16" s="2" customFormat="1" x14ac:dyDescent="0.15">
      <c r="A42643" s="3"/>
      <c r="B42643" s="3"/>
      <c r="J42643" s="3"/>
      <c r="K42643" s="5"/>
      <c r="L42643" s="8"/>
      <c r="N42643" s="5"/>
      <c r="O42643" s="10"/>
      <c r="P42643" s="8"/>
    </row>
    <row r="42644" spans="1:16" s="2" customFormat="1" x14ac:dyDescent="0.15">
      <c r="A42644" s="3"/>
      <c r="B42644" s="3"/>
      <c r="J42644" s="3"/>
      <c r="K42644" s="5"/>
      <c r="L42644" s="8"/>
      <c r="N42644" s="5"/>
      <c r="O42644" s="10"/>
      <c r="P42644" s="8"/>
    </row>
    <row r="42645" spans="1:16" s="2" customFormat="1" x14ac:dyDescent="0.15">
      <c r="A42645" s="3"/>
      <c r="B42645" s="3"/>
      <c r="J42645" s="3"/>
      <c r="K42645" s="5"/>
      <c r="L42645" s="8"/>
      <c r="N42645" s="5"/>
      <c r="O42645" s="10"/>
      <c r="P42645" s="8"/>
    </row>
    <row r="42646" spans="1:16" s="2" customFormat="1" x14ac:dyDescent="0.15">
      <c r="A42646" s="3"/>
      <c r="B42646" s="3"/>
      <c r="J42646" s="3"/>
      <c r="K42646" s="5"/>
      <c r="L42646" s="8"/>
      <c r="N42646" s="5"/>
      <c r="O42646" s="10"/>
      <c r="P42646" s="8"/>
    </row>
    <row r="42647" spans="1:16" s="2" customFormat="1" x14ac:dyDescent="0.15">
      <c r="A42647" s="3"/>
      <c r="B42647" s="3"/>
      <c r="J42647" s="3"/>
      <c r="K42647" s="5"/>
      <c r="L42647" s="8"/>
      <c r="N42647" s="5"/>
      <c r="O42647" s="10"/>
      <c r="P42647" s="8"/>
    </row>
    <row r="42648" spans="1:16" s="2" customFormat="1" x14ac:dyDescent="0.15">
      <c r="A42648" s="3"/>
      <c r="B42648" s="3"/>
      <c r="J42648" s="3"/>
      <c r="K42648" s="5"/>
      <c r="L42648" s="8"/>
      <c r="N42648" s="5"/>
      <c r="O42648" s="10"/>
      <c r="P42648" s="8"/>
    </row>
    <row r="42649" spans="1:16" s="2" customFormat="1" x14ac:dyDescent="0.15">
      <c r="A42649" s="3"/>
      <c r="B42649" s="3"/>
      <c r="J42649" s="3"/>
      <c r="K42649" s="5"/>
      <c r="L42649" s="8"/>
      <c r="N42649" s="5"/>
      <c r="O42649" s="10"/>
      <c r="P42649" s="8"/>
    </row>
    <row r="42650" spans="1:16" s="2" customFormat="1" x14ac:dyDescent="0.15">
      <c r="A42650" s="3"/>
      <c r="B42650" s="3"/>
      <c r="J42650" s="3"/>
      <c r="K42650" s="5"/>
      <c r="L42650" s="8"/>
      <c r="N42650" s="5"/>
      <c r="O42650" s="10"/>
      <c r="P42650" s="8"/>
    </row>
    <row r="42651" spans="1:16" s="2" customFormat="1" x14ac:dyDescent="0.15">
      <c r="A42651" s="3"/>
      <c r="B42651" s="3"/>
      <c r="J42651" s="3"/>
      <c r="K42651" s="5"/>
      <c r="L42651" s="8"/>
      <c r="N42651" s="5"/>
      <c r="O42651" s="10"/>
      <c r="P42651" s="8"/>
    </row>
    <row r="42652" spans="1:16" s="2" customFormat="1" x14ac:dyDescent="0.15">
      <c r="A42652" s="3"/>
      <c r="B42652" s="3"/>
      <c r="J42652" s="3"/>
      <c r="K42652" s="5"/>
      <c r="L42652" s="8"/>
      <c r="N42652" s="5"/>
      <c r="O42652" s="10"/>
      <c r="P42652" s="8"/>
    </row>
    <row r="42653" spans="1:16" s="2" customFormat="1" x14ac:dyDescent="0.15">
      <c r="A42653" s="3"/>
      <c r="B42653" s="3"/>
      <c r="J42653" s="3"/>
      <c r="K42653" s="5"/>
      <c r="L42653" s="8"/>
      <c r="N42653" s="5"/>
      <c r="O42653" s="10"/>
      <c r="P42653" s="8"/>
    </row>
    <row r="42654" spans="1:16" s="2" customFormat="1" x14ac:dyDescent="0.15">
      <c r="A42654" s="3"/>
      <c r="B42654" s="3"/>
      <c r="J42654" s="3"/>
      <c r="K42654" s="5"/>
      <c r="L42654" s="8"/>
      <c r="N42654" s="5"/>
      <c r="O42654" s="10"/>
      <c r="P42654" s="8"/>
    </row>
    <row r="42655" spans="1:16" s="2" customFormat="1" x14ac:dyDescent="0.15">
      <c r="A42655" s="3"/>
      <c r="B42655" s="3"/>
      <c r="J42655" s="3"/>
      <c r="K42655" s="5"/>
      <c r="L42655" s="8"/>
      <c r="N42655" s="5"/>
      <c r="O42655" s="10"/>
      <c r="P42655" s="8"/>
    </row>
    <row r="42656" spans="1:16" s="2" customFormat="1" x14ac:dyDescent="0.15">
      <c r="A42656" s="3"/>
      <c r="B42656" s="3"/>
      <c r="J42656" s="3"/>
      <c r="K42656" s="5"/>
      <c r="L42656" s="8"/>
      <c r="N42656" s="5"/>
      <c r="O42656" s="10"/>
      <c r="P42656" s="8"/>
    </row>
    <row r="42657" spans="1:16" s="2" customFormat="1" x14ac:dyDescent="0.15">
      <c r="A42657" s="3"/>
      <c r="B42657" s="3"/>
      <c r="J42657" s="3"/>
      <c r="K42657" s="5"/>
      <c r="L42657" s="8"/>
      <c r="N42657" s="5"/>
      <c r="O42657" s="10"/>
      <c r="P42657" s="8"/>
    </row>
    <row r="42658" spans="1:16" s="2" customFormat="1" x14ac:dyDescent="0.15">
      <c r="A42658" s="3"/>
      <c r="B42658" s="3"/>
      <c r="J42658" s="3"/>
      <c r="K42658" s="5"/>
      <c r="L42658" s="8"/>
      <c r="N42658" s="5"/>
      <c r="O42658" s="10"/>
      <c r="P42658" s="8"/>
    </row>
    <row r="42659" spans="1:16" s="2" customFormat="1" x14ac:dyDescent="0.15">
      <c r="A42659" s="3"/>
      <c r="B42659" s="3"/>
      <c r="J42659" s="3"/>
      <c r="K42659" s="5"/>
      <c r="L42659" s="8"/>
      <c r="N42659" s="5"/>
      <c r="O42659" s="10"/>
      <c r="P42659" s="8"/>
    </row>
    <row r="42660" spans="1:16" s="2" customFormat="1" x14ac:dyDescent="0.15">
      <c r="A42660" s="3"/>
      <c r="B42660" s="3"/>
      <c r="J42660" s="3"/>
      <c r="K42660" s="5"/>
      <c r="L42660" s="8"/>
      <c r="N42660" s="5"/>
      <c r="O42660" s="10"/>
      <c r="P42660" s="8"/>
    </row>
    <row r="42661" spans="1:16" s="2" customFormat="1" x14ac:dyDescent="0.15">
      <c r="A42661" s="3"/>
      <c r="B42661" s="3"/>
      <c r="J42661" s="3"/>
      <c r="K42661" s="5"/>
      <c r="L42661" s="8"/>
      <c r="N42661" s="5"/>
      <c r="O42661" s="10"/>
      <c r="P42661" s="8"/>
    </row>
    <row r="42662" spans="1:16" s="2" customFormat="1" x14ac:dyDescent="0.15">
      <c r="A42662" s="3"/>
      <c r="B42662" s="3"/>
      <c r="J42662" s="3"/>
      <c r="K42662" s="5"/>
      <c r="L42662" s="8"/>
      <c r="N42662" s="5"/>
      <c r="O42662" s="10"/>
      <c r="P42662" s="8"/>
    </row>
    <row r="42663" spans="1:16" s="2" customFormat="1" x14ac:dyDescent="0.15">
      <c r="A42663" s="3"/>
      <c r="B42663" s="3"/>
      <c r="J42663" s="3"/>
      <c r="K42663" s="5"/>
      <c r="L42663" s="8"/>
      <c r="N42663" s="5"/>
      <c r="O42663" s="10"/>
      <c r="P42663" s="8"/>
    </row>
    <row r="42664" spans="1:16" s="2" customFormat="1" x14ac:dyDescent="0.15">
      <c r="A42664" s="3"/>
      <c r="B42664" s="3"/>
      <c r="J42664" s="3"/>
      <c r="K42664" s="5"/>
      <c r="L42664" s="8"/>
      <c r="N42664" s="5"/>
      <c r="O42664" s="10"/>
      <c r="P42664" s="8"/>
    </row>
    <row r="42665" spans="1:16" s="2" customFormat="1" x14ac:dyDescent="0.15">
      <c r="A42665" s="3"/>
      <c r="B42665" s="3"/>
      <c r="J42665" s="3"/>
      <c r="K42665" s="5"/>
      <c r="L42665" s="8"/>
      <c r="N42665" s="5"/>
      <c r="O42665" s="10"/>
      <c r="P42665" s="8"/>
    </row>
    <row r="42666" spans="1:16" s="2" customFormat="1" x14ac:dyDescent="0.15">
      <c r="A42666" s="3"/>
      <c r="B42666" s="3"/>
      <c r="J42666" s="3"/>
      <c r="K42666" s="5"/>
      <c r="L42666" s="8"/>
      <c r="N42666" s="5"/>
      <c r="O42666" s="10"/>
      <c r="P42666" s="8"/>
    </row>
    <row r="42667" spans="1:16" s="2" customFormat="1" x14ac:dyDescent="0.15">
      <c r="A42667" s="3"/>
      <c r="B42667" s="3"/>
      <c r="J42667" s="3"/>
      <c r="K42667" s="5"/>
      <c r="L42667" s="8"/>
      <c r="N42667" s="5"/>
      <c r="O42667" s="10"/>
      <c r="P42667" s="8"/>
    </row>
    <row r="42668" spans="1:16" s="2" customFormat="1" x14ac:dyDescent="0.15">
      <c r="A42668" s="3"/>
      <c r="B42668" s="3"/>
      <c r="J42668" s="3"/>
      <c r="K42668" s="5"/>
      <c r="L42668" s="8"/>
      <c r="N42668" s="5"/>
      <c r="O42668" s="10"/>
      <c r="P42668" s="8"/>
    </row>
    <row r="42669" spans="1:16" s="2" customFormat="1" x14ac:dyDescent="0.15">
      <c r="A42669" s="3"/>
      <c r="B42669" s="3"/>
      <c r="J42669" s="3"/>
      <c r="K42669" s="5"/>
      <c r="L42669" s="8"/>
      <c r="N42669" s="5"/>
      <c r="O42669" s="10"/>
      <c r="P42669" s="8"/>
    </row>
    <row r="42670" spans="1:16" s="2" customFormat="1" x14ac:dyDescent="0.15">
      <c r="A42670" s="3"/>
      <c r="B42670" s="3"/>
      <c r="J42670" s="3"/>
      <c r="K42670" s="5"/>
      <c r="L42670" s="8"/>
      <c r="N42670" s="5"/>
      <c r="O42670" s="10"/>
      <c r="P42670" s="8"/>
    </row>
    <row r="42671" spans="1:16" s="2" customFormat="1" x14ac:dyDescent="0.15">
      <c r="A42671" s="3"/>
      <c r="B42671" s="3"/>
      <c r="J42671" s="3"/>
      <c r="K42671" s="5"/>
      <c r="L42671" s="8"/>
      <c r="N42671" s="5"/>
      <c r="O42671" s="10"/>
      <c r="P42671" s="8"/>
    </row>
    <row r="42672" spans="1:16" s="2" customFormat="1" x14ac:dyDescent="0.15">
      <c r="A42672" s="3"/>
      <c r="B42672" s="3"/>
      <c r="J42672" s="3"/>
      <c r="K42672" s="5"/>
      <c r="L42672" s="8"/>
      <c r="N42672" s="5"/>
      <c r="O42672" s="10"/>
      <c r="P42672" s="8"/>
    </row>
    <row r="42673" spans="1:16" s="2" customFormat="1" x14ac:dyDescent="0.15">
      <c r="A42673" s="3"/>
      <c r="B42673" s="3"/>
      <c r="J42673" s="3"/>
      <c r="K42673" s="5"/>
      <c r="L42673" s="8"/>
      <c r="N42673" s="5"/>
      <c r="O42673" s="10"/>
      <c r="P42673" s="8"/>
    </row>
    <row r="42674" spans="1:16" s="2" customFormat="1" x14ac:dyDescent="0.15">
      <c r="A42674" s="3"/>
      <c r="B42674" s="3"/>
      <c r="J42674" s="3"/>
      <c r="K42674" s="5"/>
      <c r="L42674" s="8"/>
      <c r="N42674" s="5"/>
      <c r="O42674" s="10"/>
      <c r="P42674" s="8"/>
    </row>
    <row r="42675" spans="1:16" s="2" customFormat="1" x14ac:dyDescent="0.15">
      <c r="A42675" s="3"/>
      <c r="B42675" s="3"/>
      <c r="J42675" s="3"/>
      <c r="K42675" s="5"/>
      <c r="L42675" s="8"/>
      <c r="N42675" s="5"/>
      <c r="O42675" s="10"/>
      <c r="P42675" s="8"/>
    </row>
    <row r="42676" spans="1:16" s="2" customFormat="1" x14ac:dyDescent="0.15">
      <c r="A42676" s="3"/>
      <c r="B42676" s="3"/>
      <c r="J42676" s="3"/>
      <c r="K42676" s="5"/>
      <c r="L42676" s="8"/>
      <c r="N42676" s="5"/>
      <c r="O42676" s="10"/>
      <c r="P42676" s="8"/>
    </row>
    <row r="42677" spans="1:16" s="2" customFormat="1" x14ac:dyDescent="0.15">
      <c r="A42677" s="3"/>
      <c r="B42677" s="3"/>
      <c r="J42677" s="3"/>
      <c r="K42677" s="5"/>
      <c r="L42677" s="8"/>
      <c r="N42677" s="5"/>
      <c r="O42677" s="10"/>
      <c r="P42677" s="8"/>
    </row>
    <row r="42678" spans="1:16" s="2" customFormat="1" x14ac:dyDescent="0.15">
      <c r="A42678" s="3"/>
      <c r="B42678" s="3"/>
      <c r="J42678" s="3"/>
      <c r="K42678" s="5"/>
      <c r="L42678" s="8"/>
      <c r="N42678" s="5"/>
      <c r="O42678" s="10"/>
      <c r="P42678" s="8"/>
    </row>
    <row r="42679" spans="1:16" s="2" customFormat="1" x14ac:dyDescent="0.15">
      <c r="A42679" s="3"/>
      <c r="B42679" s="3"/>
      <c r="J42679" s="3"/>
      <c r="K42679" s="5"/>
      <c r="L42679" s="8"/>
      <c r="N42679" s="5"/>
      <c r="O42679" s="10"/>
      <c r="P42679" s="8"/>
    </row>
    <row r="42680" spans="1:16" s="2" customFormat="1" x14ac:dyDescent="0.15">
      <c r="A42680" s="3"/>
      <c r="B42680" s="3"/>
      <c r="J42680" s="3"/>
      <c r="K42680" s="5"/>
      <c r="L42680" s="8"/>
      <c r="N42680" s="5"/>
      <c r="O42680" s="10"/>
      <c r="P42680" s="8"/>
    </row>
    <row r="42681" spans="1:16" s="2" customFormat="1" x14ac:dyDescent="0.15">
      <c r="A42681" s="3"/>
      <c r="B42681" s="3"/>
      <c r="J42681" s="3"/>
      <c r="K42681" s="5"/>
      <c r="L42681" s="8"/>
      <c r="N42681" s="5"/>
      <c r="O42681" s="10"/>
      <c r="P42681" s="8"/>
    </row>
    <row r="42682" spans="1:16" s="2" customFormat="1" x14ac:dyDescent="0.15">
      <c r="A42682" s="3"/>
      <c r="B42682" s="3"/>
      <c r="J42682" s="3"/>
      <c r="K42682" s="5"/>
      <c r="L42682" s="8"/>
      <c r="N42682" s="5"/>
      <c r="O42682" s="10"/>
      <c r="P42682" s="8"/>
    </row>
    <row r="42683" spans="1:16" s="2" customFormat="1" x14ac:dyDescent="0.15">
      <c r="A42683" s="3"/>
      <c r="B42683" s="3"/>
      <c r="J42683" s="3"/>
      <c r="K42683" s="5"/>
      <c r="L42683" s="8"/>
      <c r="N42683" s="5"/>
      <c r="O42683" s="10"/>
      <c r="P42683" s="8"/>
    </row>
    <row r="42684" spans="1:16" s="2" customFormat="1" x14ac:dyDescent="0.15">
      <c r="A42684" s="3"/>
      <c r="B42684" s="3"/>
      <c r="J42684" s="3"/>
      <c r="K42684" s="5"/>
      <c r="L42684" s="8"/>
      <c r="N42684" s="5"/>
      <c r="O42684" s="10"/>
      <c r="P42684" s="8"/>
    </row>
    <row r="42685" spans="1:16" s="2" customFormat="1" x14ac:dyDescent="0.15">
      <c r="A42685" s="3"/>
      <c r="B42685" s="3"/>
      <c r="J42685" s="3"/>
      <c r="K42685" s="5"/>
      <c r="L42685" s="8"/>
      <c r="N42685" s="5"/>
      <c r="O42685" s="10"/>
      <c r="P42685" s="8"/>
    </row>
    <row r="42686" spans="1:16" s="2" customFormat="1" x14ac:dyDescent="0.15">
      <c r="A42686" s="3"/>
      <c r="B42686" s="3"/>
      <c r="J42686" s="3"/>
      <c r="K42686" s="5"/>
      <c r="L42686" s="8"/>
      <c r="N42686" s="5"/>
      <c r="O42686" s="10"/>
      <c r="P42686" s="8"/>
    </row>
    <row r="42687" spans="1:16" s="2" customFormat="1" x14ac:dyDescent="0.15">
      <c r="A42687" s="3"/>
      <c r="B42687" s="3"/>
      <c r="J42687" s="3"/>
      <c r="K42687" s="5"/>
      <c r="L42687" s="8"/>
      <c r="N42687" s="5"/>
      <c r="O42687" s="10"/>
      <c r="P42687" s="8"/>
    </row>
    <row r="42688" spans="1:16" s="2" customFormat="1" x14ac:dyDescent="0.15">
      <c r="A42688" s="3"/>
      <c r="B42688" s="3"/>
      <c r="J42688" s="3"/>
      <c r="K42688" s="5"/>
      <c r="L42688" s="8"/>
      <c r="N42688" s="5"/>
      <c r="O42688" s="10"/>
      <c r="P42688" s="8"/>
    </row>
    <row r="42689" spans="1:16" s="2" customFormat="1" x14ac:dyDescent="0.15">
      <c r="A42689" s="3"/>
      <c r="B42689" s="3"/>
      <c r="J42689" s="3"/>
      <c r="K42689" s="5"/>
      <c r="L42689" s="8"/>
      <c r="N42689" s="5"/>
      <c r="O42689" s="10"/>
      <c r="P42689" s="8"/>
    </row>
    <row r="42690" spans="1:16" s="2" customFormat="1" x14ac:dyDescent="0.15">
      <c r="A42690" s="3"/>
      <c r="B42690" s="3"/>
      <c r="J42690" s="3"/>
      <c r="K42690" s="5"/>
      <c r="L42690" s="8"/>
      <c r="N42690" s="5"/>
      <c r="O42690" s="10"/>
      <c r="P42690" s="8"/>
    </row>
    <row r="42691" spans="1:16" s="2" customFormat="1" x14ac:dyDescent="0.15">
      <c r="A42691" s="3"/>
      <c r="B42691" s="3"/>
      <c r="J42691" s="3"/>
      <c r="K42691" s="5"/>
      <c r="L42691" s="8"/>
      <c r="N42691" s="5"/>
      <c r="O42691" s="10"/>
      <c r="P42691" s="8"/>
    </row>
    <row r="42692" spans="1:16" s="2" customFormat="1" x14ac:dyDescent="0.15">
      <c r="A42692" s="3"/>
      <c r="B42692" s="3"/>
      <c r="J42692" s="3"/>
      <c r="K42692" s="5"/>
      <c r="L42692" s="8"/>
      <c r="N42692" s="5"/>
      <c r="O42692" s="10"/>
      <c r="P42692" s="8"/>
    </row>
    <row r="42693" spans="1:16" s="2" customFormat="1" x14ac:dyDescent="0.15">
      <c r="A42693" s="3"/>
      <c r="B42693" s="3"/>
      <c r="J42693" s="3"/>
      <c r="K42693" s="5"/>
      <c r="L42693" s="8"/>
      <c r="N42693" s="5"/>
      <c r="O42693" s="10"/>
      <c r="P42693" s="8"/>
    </row>
    <row r="42694" spans="1:16" s="2" customFormat="1" x14ac:dyDescent="0.15">
      <c r="A42694" s="3"/>
      <c r="B42694" s="3"/>
      <c r="J42694" s="3"/>
      <c r="K42694" s="5"/>
      <c r="L42694" s="8"/>
      <c r="N42694" s="5"/>
      <c r="O42694" s="10"/>
      <c r="P42694" s="8"/>
    </row>
    <row r="42695" spans="1:16" s="2" customFormat="1" x14ac:dyDescent="0.15">
      <c r="A42695" s="3"/>
      <c r="B42695" s="3"/>
      <c r="J42695" s="3"/>
      <c r="K42695" s="5"/>
      <c r="L42695" s="8"/>
      <c r="N42695" s="5"/>
      <c r="O42695" s="10"/>
      <c r="P42695" s="8"/>
    </row>
    <row r="42696" spans="1:16" s="2" customFormat="1" x14ac:dyDescent="0.15">
      <c r="A42696" s="3"/>
      <c r="B42696" s="3"/>
      <c r="J42696" s="3"/>
      <c r="K42696" s="5"/>
      <c r="L42696" s="8"/>
      <c r="N42696" s="5"/>
      <c r="O42696" s="10"/>
      <c r="P42696" s="8"/>
    </row>
    <row r="42697" spans="1:16" s="2" customFormat="1" x14ac:dyDescent="0.15">
      <c r="A42697" s="3"/>
      <c r="B42697" s="3"/>
      <c r="J42697" s="3"/>
      <c r="K42697" s="5"/>
      <c r="L42697" s="8"/>
      <c r="N42697" s="5"/>
      <c r="O42697" s="10"/>
      <c r="P42697" s="8"/>
    </row>
    <row r="42698" spans="1:16" s="2" customFormat="1" x14ac:dyDescent="0.15">
      <c r="A42698" s="3"/>
      <c r="B42698" s="3"/>
      <c r="J42698" s="3"/>
      <c r="K42698" s="5"/>
      <c r="L42698" s="8"/>
      <c r="N42698" s="5"/>
      <c r="O42698" s="10"/>
      <c r="P42698" s="8"/>
    </row>
    <row r="42699" spans="1:16" s="2" customFormat="1" x14ac:dyDescent="0.15">
      <c r="A42699" s="3"/>
      <c r="B42699" s="3"/>
      <c r="J42699" s="3"/>
      <c r="K42699" s="5"/>
      <c r="L42699" s="8"/>
      <c r="N42699" s="5"/>
      <c r="O42699" s="10"/>
      <c r="P42699" s="8"/>
    </row>
    <row r="42700" spans="1:16" s="2" customFormat="1" x14ac:dyDescent="0.15">
      <c r="A42700" s="3"/>
      <c r="B42700" s="3"/>
      <c r="J42700" s="3"/>
      <c r="K42700" s="5"/>
      <c r="L42700" s="8"/>
      <c r="N42700" s="5"/>
      <c r="O42700" s="10"/>
      <c r="P42700" s="8"/>
    </row>
    <row r="42701" spans="1:16" s="2" customFormat="1" x14ac:dyDescent="0.15">
      <c r="A42701" s="3"/>
      <c r="B42701" s="3"/>
      <c r="J42701" s="3"/>
      <c r="K42701" s="5"/>
      <c r="L42701" s="8"/>
      <c r="N42701" s="5"/>
      <c r="O42701" s="10"/>
      <c r="P42701" s="8"/>
    </row>
    <row r="42702" spans="1:16" s="2" customFormat="1" x14ac:dyDescent="0.15">
      <c r="A42702" s="3"/>
      <c r="B42702" s="3"/>
      <c r="J42702" s="3"/>
      <c r="K42702" s="5"/>
      <c r="L42702" s="8"/>
      <c r="N42702" s="5"/>
      <c r="O42702" s="10"/>
      <c r="P42702" s="8"/>
    </row>
    <row r="42703" spans="1:16" s="2" customFormat="1" x14ac:dyDescent="0.15">
      <c r="A42703" s="3"/>
      <c r="B42703" s="3"/>
      <c r="J42703" s="3"/>
      <c r="K42703" s="5"/>
      <c r="L42703" s="8"/>
      <c r="N42703" s="5"/>
      <c r="O42703" s="10"/>
      <c r="P42703" s="8"/>
    </row>
    <row r="42704" spans="1:16" s="2" customFormat="1" x14ac:dyDescent="0.15">
      <c r="A42704" s="3"/>
      <c r="B42704" s="3"/>
      <c r="J42704" s="3"/>
      <c r="K42704" s="5"/>
      <c r="L42704" s="8"/>
      <c r="N42704" s="5"/>
      <c r="O42704" s="10"/>
      <c r="P42704" s="8"/>
    </row>
    <row r="42705" spans="1:16" s="2" customFormat="1" x14ac:dyDescent="0.15">
      <c r="A42705" s="3"/>
      <c r="B42705" s="3"/>
      <c r="J42705" s="3"/>
      <c r="K42705" s="5"/>
      <c r="L42705" s="8"/>
      <c r="N42705" s="5"/>
      <c r="O42705" s="10"/>
      <c r="P42705" s="8"/>
    </row>
    <row r="42706" spans="1:16" s="2" customFormat="1" x14ac:dyDescent="0.15">
      <c r="A42706" s="3"/>
      <c r="B42706" s="3"/>
      <c r="J42706" s="3"/>
      <c r="K42706" s="5"/>
      <c r="L42706" s="8"/>
      <c r="N42706" s="5"/>
      <c r="O42706" s="10"/>
      <c r="P42706" s="8"/>
    </row>
    <row r="42707" spans="1:16" s="2" customFormat="1" x14ac:dyDescent="0.15">
      <c r="A42707" s="3"/>
      <c r="B42707" s="3"/>
      <c r="J42707" s="3"/>
      <c r="K42707" s="5"/>
      <c r="L42707" s="8"/>
      <c r="N42707" s="5"/>
      <c r="O42707" s="10"/>
      <c r="P42707" s="8"/>
    </row>
    <row r="42708" spans="1:16" s="2" customFormat="1" x14ac:dyDescent="0.15">
      <c r="A42708" s="3"/>
      <c r="B42708" s="3"/>
      <c r="J42708" s="3"/>
      <c r="K42708" s="5"/>
      <c r="L42708" s="8"/>
      <c r="N42708" s="5"/>
      <c r="O42708" s="10"/>
      <c r="P42708" s="8"/>
    </row>
    <row r="42709" spans="1:16" s="2" customFormat="1" x14ac:dyDescent="0.15">
      <c r="A42709" s="3"/>
      <c r="B42709" s="3"/>
      <c r="J42709" s="3"/>
      <c r="K42709" s="5"/>
      <c r="L42709" s="8"/>
      <c r="N42709" s="5"/>
      <c r="O42709" s="10"/>
      <c r="P42709" s="8"/>
    </row>
    <row r="42710" spans="1:16" s="2" customFormat="1" x14ac:dyDescent="0.15">
      <c r="A42710" s="3"/>
      <c r="B42710" s="3"/>
      <c r="J42710" s="3"/>
      <c r="K42710" s="5"/>
      <c r="L42710" s="8"/>
      <c r="N42710" s="5"/>
      <c r="O42710" s="10"/>
      <c r="P42710" s="8"/>
    </row>
    <row r="42711" spans="1:16" s="2" customFormat="1" x14ac:dyDescent="0.15">
      <c r="A42711" s="3"/>
      <c r="B42711" s="3"/>
      <c r="J42711" s="3"/>
      <c r="K42711" s="5"/>
      <c r="L42711" s="8"/>
      <c r="N42711" s="5"/>
      <c r="O42711" s="10"/>
      <c r="P42711" s="8"/>
    </row>
    <row r="42712" spans="1:16" s="2" customFormat="1" x14ac:dyDescent="0.15">
      <c r="A42712" s="3"/>
      <c r="B42712" s="3"/>
      <c r="J42712" s="3"/>
      <c r="K42712" s="5"/>
      <c r="L42712" s="8"/>
      <c r="N42712" s="5"/>
      <c r="O42712" s="10"/>
      <c r="P42712" s="8"/>
    </row>
    <row r="42713" spans="1:16" s="2" customFormat="1" x14ac:dyDescent="0.15">
      <c r="A42713" s="3"/>
      <c r="B42713" s="3"/>
      <c r="J42713" s="3"/>
      <c r="K42713" s="5"/>
      <c r="L42713" s="8"/>
      <c r="N42713" s="5"/>
      <c r="O42713" s="10"/>
      <c r="P42713" s="8"/>
    </row>
    <row r="42714" spans="1:16" s="2" customFormat="1" x14ac:dyDescent="0.15">
      <c r="A42714" s="3"/>
      <c r="B42714" s="3"/>
      <c r="J42714" s="3"/>
      <c r="K42714" s="5"/>
      <c r="L42714" s="8"/>
      <c r="N42714" s="5"/>
      <c r="O42714" s="10"/>
      <c r="P42714" s="8"/>
    </row>
    <row r="42715" spans="1:16" s="2" customFormat="1" x14ac:dyDescent="0.15">
      <c r="A42715" s="3"/>
      <c r="B42715" s="3"/>
      <c r="J42715" s="3"/>
      <c r="K42715" s="5"/>
      <c r="L42715" s="8"/>
      <c r="N42715" s="5"/>
      <c r="O42715" s="10"/>
      <c r="P42715" s="8"/>
    </row>
    <row r="42716" spans="1:16" s="2" customFormat="1" x14ac:dyDescent="0.15">
      <c r="A42716" s="3"/>
      <c r="B42716" s="3"/>
      <c r="J42716" s="3"/>
      <c r="K42716" s="5"/>
      <c r="L42716" s="8"/>
      <c r="N42716" s="5"/>
      <c r="O42716" s="10"/>
      <c r="P42716" s="8"/>
    </row>
    <row r="42717" spans="1:16" s="2" customFormat="1" x14ac:dyDescent="0.15">
      <c r="A42717" s="3"/>
      <c r="B42717" s="3"/>
      <c r="J42717" s="3"/>
      <c r="K42717" s="5"/>
      <c r="L42717" s="8"/>
      <c r="N42717" s="5"/>
      <c r="O42717" s="10"/>
      <c r="P42717" s="8"/>
    </row>
    <row r="42718" spans="1:16" s="2" customFormat="1" x14ac:dyDescent="0.15">
      <c r="A42718" s="3"/>
      <c r="B42718" s="3"/>
      <c r="J42718" s="3"/>
      <c r="K42718" s="5"/>
      <c r="L42718" s="8"/>
      <c r="N42718" s="5"/>
      <c r="O42718" s="10"/>
      <c r="P42718" s="8"/>
    </row>
    <row r="42719" spans="1:16" s="2" customFormat="1" x14ac:dyDescent="0.15">
      <c r="A42719" s="3"/>
      <c r="B42719" s="3"/>
      <c r="J42719" s="3"/>
      <c r="K42719" s="5"/>
      <c r="L42719" s="8"/>
      <c r="N42719" s="5"/>
      <c r="O42719" s="10"/>
      <c r="P42719" s="8"/>
    </row>
    <row r="42720" spans="1:16" s="2" customFormat="1" x14ac:dyDescent="0.15">
      <c r="A42720" s="3"/>
      <c r="B42720" s="3"/>
      <c r="J42720" s="3"/>
      <c r="K42720" s="5"/>
      <c r="L42720" s="8"/>
      <c r="N42720" s="5"/>
      <c r="O42720" s="10"/>
      <c r="P42720" s="8"/>
    </row>
    <row r="42721" spans="1:16" s="2" customFormat="1" x14ac:dyDescent="0.15">
      <c r="A42721" s="3"/>
      <c r="B42721" s="3"/>
      <c r="J42721" s="3"/>
      <c r="K42721" s="5"/>
      <c r="L42721" s="8"/>
      <c r="N42721" s="5"/>
      <c r="O42721" s="10"/>
      <c r="P42721" s="8"/>
    </row>
    <row r="42722" spans="1:16" s="2" customFormat="1" x14ac:dyDescent="0.15">
      <c r="A42722" s="3"/>
      <c r="B42722" s="3"/>
      <c r="J42722" s="3"/>
      <c r="K42722" s="5"/>
      <c r="L42722" s="8"/>
      <c r="N42722" s="5"/>
      <c r="O42722" s="10"/>
      <c r="P42722" s="8"/>
    </row>
    <row r="42723" spans="1:16" s="2" customFormat="1" x14ac:dyDescent="0.15">
      <c r="A42723" s="3"/>
      <c r="B42723" s="3"/>
      <c r="J42723" s="3"/>
      <c r="K42723" s="5"/>
      <c r="L42723" s="8"/>
      <c r="N42723" s="5"/>
      <c r="O42723" s="10"/>
      <c r="P42723" s="8"/>
    </row>
    <row r="42724" spans="1:16" s="2" customFormat="1" x14ac:dyDescent="0.15">
      <c r="A42724" s="3"/>
      <c r="B42724" s="3"/>
      <c r="J42724" s="3"/>
      <c r="K42724" s="5"/>
      <c r="L42724" s="8"/>
      <c r="N42724" s="5"/>
      <c r="O42724" s="10"/>
      <c r="P42724" s="8"/>
    </row>
    <row r="42725" spans="1:16" s="2" customFormat="1" x14ac:dyDescent="0.15">
      <c r="A42725" s="3"/>
      <c r="B42725" s="3"/>
      <c r="J42725" s="3"/>
      <c r="K42725" s="5"/>
      <c r="L42725" s="8"/>
      <c r="N42725" s="5"/>
      <c r="O42725" s="10"/>
      <c r="P42725" s="8"/>
    </row>
    <row r="42726" spans="1:16" s="2" customFormat="1" x14ac:dyDescent="0.15">
      <c r="A42726" s="3"/>
      <c r="B42726" s="3"/>
      <c r="J42726" s="3"/>
      <c r="K42726" s="5"/>
      <c r="L42726" s="8"/>
      <c r="N42726" s="5"/>
      <c r="O42726" s="10"/>
      <c r="P42726" s="8"/>
    </row>
    <row r="42727" spans="1:16" s="2" customFormat="1" x14ac:dyDescent="0.15">
      <c r="A42727" s="3"/>
      <c r="B42727" s="3"/>
      <c r="J42727" s="3"/>
      <c r="K42727" s="5"/>
      <c r="L42727" s="8"/>
      <c r="N42727" s="5"/>
      <c r="O42727" s="10"/>
      <c r="P42727" s="8"/>
    </row>
    <row r="42728" spans="1:16" s="2" customFormat="1" x14ac:dyDescent="0.15">
      <c r="A42728" s="3"/>
      <c r="B42728" s="3"/>
      <c r="J42728" s="3"/>
      <c r="K42728" s="5"/>
      <c r="L42728" s="8"/>
      <c r="N42728" s="5"/>
      <c r="O42728" s="10"/>
      <c r="P42728" s="8"/>
    </row>
    <row r="42729" spans="1:16" s="2" customFormat="1" x14ac:dyDescent="0.15">
      <c r="A42729" s="3"/>
      <c r="B42729" s="3"/>
      <c r="J42729" s="3"/>
      <c r="K42729" s="5"/>
      <c r="L42729" s="8"/>
      <c r="N42729" s="5"/>
      <c r="O42729" s="10"/>
      <c r="P42729" s="8"/>
    </row>
    <row r="42730" spans="1:16" s="2" customFormat="1" x14ac:dyDescent="0.15">
      <c r="A42730" s="3"/>
      <c r="B42730" s="3"/>
      <c r="J42730" s="3"/>
      <c r="K42730" s="5"/>
      <c r="L42730" s="8"/>
      <c r="N42730" s="5"/>
      <c r="O42730" s="10"/>
      <c r="P42730" s="8"/>
    </row>
    <row r="42731" spans="1:16" s="2" customFormat="1" x14ac:dyDescent="0.15">
      <c r="A42731" s="3"/>
      <c r="B42731" s="3"/>
      <c r="J42731" s="3"/>
      <c r="K42731" s="5"/>
      <c r="L42731" s="8"/>
      <c r="N42731" s="5"/>
      <c r="O42731" s="10"/>
      <c r="P42731" s="8"/>
    </row>
    <row r="42732" spans="1:16" s="2" customFormat="1" x14ac:dyDescent="0.15">
      <c r="A42732" s="3"/>
      <c r="B42732" s="3"/>
      <c r="J42732" s="3"/>
      <c r="K42732" s="5"/>
      <c r="L42732" s="8"/>
      <c r="N42732" s="5"/>
      <c r="O42732" s="10"/>
      <c r="P42732" s="8"/>
    </row>
    <row r="42733" spans="1:16" s="2" customFormat="1" x14ac:dyDescent="0.15">
      <c r="A42733" s="3"/>
      <c r="B42733" s="3"/>
      <c r="J42733" s="3"/>
      <c r="K42733" s="5"/>
      <c r="L42733" s="8"/>
      <c r="N42733" s="5"/>
      <c r="O42733" s="10"/>
      <c r="P42733" s="8"/>
    </row>
    <row r="42734" spans="1:16" s="2" customFormat="1" x14ac:dyDescent="0.15">
      <c r="A42734" s="3"/>
      <c r="B42734" s="3"/>
      <c r="J42734" s="3"/>
      <c r="K42734" s="5"/>
      <c r="L42734" s="8"/>
      <c r="N42734" s="5"/>
      <c r="O42734" s="10"/>
      <c r="P42734" s="8"/>
    </row>
    <row r="42735" spans="1:16" s="2" customFormat="1" x14ac:dyDescent="0.15">
      <c r="A42735" s="3"/>
      <c r="B42735" s="3"/>
      <c r="J42735" s="3"/>
      <c r="K42735" s="5"/>
      <c r="L42735" s="8"/>
      <c r="N42735" s="5"/>
      <c r="O42735" s="10"/>
      <c r="P42735" s="8"/>
    </row>
    <row r="42736" spans="1:16" s="2" customFormat="1" x14ac:dyDescent="0.15">
      <c r="A42736" s="3"/>
      <c r="B42736" s="3"/>
      <c r="J42736" s="3"/>
      <c r="K42736" s="5"/>
      <c r="L42736" s="8"/>
      <c r="N42736" s="5"/>
      <c r="O42736" s="10"/>
      <c r="P42736" s="8"/>
    </row>
    <row r="42737" spans="1:16" s="2" customFormat="1" x14ac:dyDescent="0.15">
      <c r="A42737" s="3"/>
      <c r="B42737" s="3"/>
      <c r="J42737" s="3"/>
      <c r="K42737" s="5"/>
      <c r="L42737" s="8"/>
      <c r="N42737" s="5"/>
      <c r="O42737" s="10"/>
      <c r="P42737" s="8"/>
    </row>
    <row r="42738" spans="1:16" s="2" customFormat="1" x14ac:dyDescent="0.15">
      <c r="A42738" s="3"/>
      <c r="B42738" s="3"/>
      <c r="J42738" s="3"/>
      <c r="K42738" s="5"/>
      <c r="L42738" s="8"/>
      <c r="N42738" s="5"/>
      <c r="O42738" s="10"/>
      <c r="P42738" s="8"/>
    </row>
    <row r="42739" spans="1:16" s="2" customFormat="1" x14ac:dyDescent="0.15">
      <c r="A42739" s="3"/>
      <c r="B42739" s="3"/>
      <c r="J42739" s="3"/>
      <c r="K42739" s="5"/>
      <c r="L42739" s="8"/>
      <c r="N42739" s="5"/>
      <c r="O42739" s="10"/>
      <c r="P42739" s="8"/>
    </row>
    <row r="42740" spans="1:16" s="2" customFormat="1" x14ac:dyDescent="0.15">
      <c r="A42740" s="3"/>
      <c r="B42740" s="3"/>
      <c r="J42740" s="3"/>
      <c r="K42740" s="5"/>
      <c r="L42740" s="8"/>
      <c r="N42740" s="5"/>
      <c r="O42740" s="10"/>
      <c r="P42740" s="8"/>
    </row>
    <row r="42741" spans="1:16" s="2" customFormat="1" x14ac:dyDescent="0.15">
      <c r="A42741" s="3"/>
      <c r="B42741" s="3"/>
      <c r="J42741" s="3"/>
      <c r="K42741" s="5"/>
      <c r="L42741" s="8"/>
      <c r="N42741" s="5"/>
      <c r="O42741" s="10"/>
      <c r="P42741" s="8"/>
    </row>
    <row r="42742" spans="1:16" s="2" customFormat="1" x14ac:dyDescent="0.15">
      <c r="A42742" s="3"/>
      <c r="B42742" s="3"/>
      <c r="J42742" s="3"/>
      <c r="K42742" s="5"/>
      <c r="L42742" s="8"/>
      <c r="N42742" s="5"/>
      <c r="O42742" s="10"/>
      <c r="P42742" s="8"/>
    </row>
    <row r="42743" spans="1:16" s="2" customFormat="1" x14ac:dyDescent="0.15">
      <c r="A42743" s="3"/>
      <c r="B42743" s="3"/>
      <c r="J42743" s="3"/>
      <c r="K42743" s="5"/>
      <c r="L42743" s="8"/>
      <c r="N42743" s="5"/>
      <c r="O42743" s="10"/>
      <c r="P42743" s="8"/>
    </row>
    <row r="42744" spans="1:16" s="2" customFormat="1" x14ac:dyDescent="0.15">
      <c r="A42744" s="3"/>
      <c r="B42744" s="3"/>
      <c r="J42744" s="3"/>
      <c r="K42744" s="5"/>
      <c r="L42744" s="8"/>
      <c r="N42744" s="5"/>
      <c r="O42744" s="10"/>
      <c r="P42744" s="8"/>
    </row>
    <row r="42745" spans="1:16" s="2" customFormat="1" x14ac:dyDescent="0.15">
      <c r="A42745" s="3"/>
      <c r="B42745" s="3"/>
      <c r="J42745" s="3"/>
      <c r="K42745" s="5"/>
      <c r="L42745" s="8"/>
      <c r="N42745" s="5"/>
      <c r="O42745" s="10"/>
      <c r="P42745" s="8"/>
    </row>
    <row r="42746" spans="1:16" s="2" customFormat="1" x14ac:dyDescent="0.15">
      <c r="A42746" s="3"/>
      <c r="B42746" s="3"/>
      <c r="J42746" s="3"/>
      <c r="K42746" s="5"/>
      <c r="L42746" s="8"/>
      <c r="N42746" s="5"/>
      <c r="O42746" s="10"/>
      <c r="P42746" s="8"/>
    </row>
    <row r="42747" spans="1:16" s="2" customFormat="1" x14ac:dyDescent="0.15">
      <c r="A42747" s="3"/>
      <c r="B42747" s="3"/>
      <c r="J42747" s="3"/>
      <c r="K42747" s="5"/>
      <c r="L42747" s="8"/>
      <c r="N42747" s="5"/>
      <c r="O42747" s="10"/>
      <c r="P42747" s="8"/>
    </row>
    <row r="42748" spans="1:16" s="2" customFormat="1" x14ac:dyDescent="0.15">
      <c r="A42748" s="3"/>
      <c r="B42748" s="3"/>
      <c r="J42748" s="3"/>
      <c r="K42748" s="5"/>
      <c r="L42748" s="8"/>
      <c r="N42748" s="5"/>
      <c r="O42748" s="10"/>
      <c r="P42748" s="8"/>
    </row>
    <row r="42749" spans="1:16" s="2" customFormat="1" x14ac:dyDescent="0.15">
      <c r="A42749" s="3"/>
      <c r="B42749" s="3"/>
      <c r="J42749" s="3"/>
      <c r="K42749" s="5"/>
      <c r="L42749" s="8"/>
      <c r="N42749" s="5"/>
      <c r="O42749" s="10"/>
      <c r="P42749" s="8"/>
    </row>
    <row r="42750" spans="1:16" s="2" customFormat="1" x14ac:dyDescent="0.15">
      <c r="A42750" s="3"/>
      <c r="B42750" s="3"/>
      <c r="J42750" s="3"/>
      <c r="K42750" s="5"/>
      <c r="L42750" s="8"/>
      <c r="N42750" s="5"/>
      <c r="O42750" s="10"/>
      <c r="P42750" s="8"/>
    </row>
    <row r="42751" spans="1:16" s="2" customFormat="1" x14ac:dyDescent="0.15">
      <c r="A42751" s="3"/>
      <c r="B42751" s="3"/>
      <c r="J42751" s="3"/>
      <c r="K42751" s="5"/>
      <c r="L42751" s="8"/>
      <c r="N42751" s="5"/>
      <c r="O42751" s="10"/>
      <c r="P42751" s="8"/>
    </row>
    <row r="42752" spans="1:16" s="2" customFormat="1" x14ac:dyDescent="0.15">
      <c r="A42752" s="3"/>
      <c r="B42752" s="3"/>
      <c r="J42752" s="3"/>
      <c r="K42752" s="5"/>
      <c r="L42752" s="8"/>
      <c r="N42752" s="5"/>
      <c r="O42752" s="10"/>
      <c r="P42752" s="8"/>
    </row>
    <row r="42753" spans="1:16" s="2" customFormat="1" x14ac:dyDescent="0.15">
      <c r="A42753" s="3"/>
      <c r="B42753" s="3"/>
      <c r="J42753" s="3"/>
      <c r="K42753" s="5"/>
      <c r="L42753" s="8"/>
      <c r="N42753" s="5"/>
      <c r="O42753" s="10"/>
      <c r="P42753" s="8"/>
    </row>
    <row r="42754" spans="1:16" s="2" customFormat="1" x14ac:dyDescent="0.15">
      <c r="A42754" s="3"/>
      <c r="B42754" s="3"/>
      <c r="J42754" s="3"/>
      <c r="K42754" s="5"/>
      <c r="L42754" s="8"/>
      <c r="N42754" s="5"/>
      <c r="O42754" s="10"/>
      <c r="P42754" s="8"/>
    </row>
    <row r="42755" spans="1:16" s="2" customFormat="1" x14ac:dyDescent="0.15">
      <c r="A42755" s="3"/>
      <c r="B42755" s="3"/>
      <c r="J42755" s="3"/>
      <c r="K42755" s="5"/>
      <c r="L42755" s="8"/>
      <c r="N42755" s="5"/>
      <c r="O42755" s="10"/>
      <c r="P42755" s="8"/>
    </row>
    <row r="42756" spans="1:16" s="2" customFormat="1" x14ac:dyDescent="0.15">
      <c r="A42756" s="3"/>
      <c r="B42756" s="3"/>
      <c r="J42756" s="3"/>
      <c r="K42756" s="5"/>
      <c r="L42756" s="8"/>
      <c r="N42756" s="5"/>
      <c r="O42756" s="10"/>
      <c r="P42756" s="8"/>
    </row>
    <row r="42757" spans="1:16" s="2" customFormat="1" x14ac:dyDescent="0.15">
      <c r="A42757" s="3"/>
      <c r="B42757" s="3"/>
      <c r="J42757" s="3"/>
      <c r="K42757" s="5"/>
      <c r="L42757" s="8"/>
      <c r="N42757" s="5"/>
      <c r="O42757" s="10"/>
      <c r="P42757" s="8"/>
    </row>
    <row r="42758" spans="1:16" s="2" customFormat="1" x14ac:dyDescent="0.15">
      <c r="A42758" s="3"/>
      <c r="B42758" s="3"/>
      <c r="J42758" s="3"/>
      <c r="K42758" s="5"/>
      <c r="L42758" s="8"/>
      <c r="N42758" s="5"/>
      <c r="O42758" s="10"/>
      <c r="P42758" s="8"/>
    </row>
    <row r="42759" spans="1:16" s="2" customFormat="1" x14ac:dyDescent="0.15">
      <c r="A42759" s="3"/>
      <c r="B42759" s="3"/>
      <c r="J42759" s="3"/>
      <c r="K42759" s="5"/>
      <c r="L42759" s="8"/>
      <c r="N42759" s="5"/>
      <c r="O42759" s="10"/>
      <c r="P42759" s="8"/>
    </row>
    <row r="42760" spans="1:16" s="2" customFormat="1" x14ac:dyDescent="0.15">
      <c r="A42760" s="3"/>
      <c r="B42760" s="3"/>
      <c r="J42760" s="3"/>
      <c r="K42760" s="5"/>
      <c r="L42760" s="8"/>
      <c r="N42760" s="5"/>
      <c r="O42760" s="10"/>
      <c r="P42760" s="8"/>
    </row>
    <row r="42761" spans="1:16" s="2" customFormat="1" x14ac:dyDescent="0.15">
      <c r="A42761" s="3"/>
      <c r="B42761" s="3"/>
      <c r="J42761" s="3"/>
      <c r="K42761" s="5"/>
      <c r="L42761" s="8"/>
      <c r="N42761" s="5"/>
      <c r="O42761" s="10"/>
      <c r="P42761" s="8"/>
    </row>
    <row r="42762" spans="1:16" s="2" customFormat="1" x14ac:dyDescent="0.15">
      <c r="A42762" s="3"/>
      <c r="B42762" s="3"/>
      <c r="J42762" s="3"/>
      <c r="K42762" s="5"/>
      <c r="L42762" s="8"/>
      <c r="N42762" s="5"/>
      <c r="O42762" s="10"/>
      <c r="P42762" s="8"/>
    </row>
    <row r="42763" spans="1:16" s="2" customFormat="1" x14ac:dyDescent="0.15">
      <c r="A42763" s="3"/>
      <c r="B42763" s="3"/>
      <c r="J42763" s="3"/>
      <c r="K42763" s="5"/>
      <c r="L42763" s="8"/>
      <c r="N42763" s="5"/>
      <c r="O42763" s="10"/>
      <c r="P42763" s="8"/>
    </row>
    <row r="42764" spans="1:16" s="2" customFormat="1" x14ac:dyDescent="0.15">
      <c r="A42764" s="3"/>
      <c r="B42764" s="3"/>
      <c r="J42764" s="3"/>
      <c r="K42764" s="5"/>
      <c r="L42764" s="8"/>
      <c r="N42764" s="5"/>
      <c r="O42764" s="10"/>
      <c r="P42764" s="8"/>
    </row>
    <row r="42765" spans="1:16" s="2" customFormat="1" x14ac:dyDescent="0.15">
      <c r="A42765" s="3"/>
      <c r="B42765" s="3"/>
      <c r="J42765" s="3"/>
      <c r="K42765" s="5"/>
      <c r="L42765" s="8"/>
      <c r="N42765" s="5"/>
      <c r="O42765" s="10"/>
      <c r="P42765" s="8"/>
    </row>
    <row r="42766" spans="1:16" s="2" customFormat="1" x14ac:dyDescent="0.15">
      <c r="A42766" s="3"/>
      <c r="B42766" s="3"/>
      <c r="J42766" s="3"/>
      <c r="K42766" s="5"/>
      <c r="L42766" s="8"/>
      <c r="N42766" s="5"/>
      <c r="O42766" s="10"/>
      <c r="P42766" s="8"/>
    </row>
    <row r="42767" spans="1:16" s="2" customFormat="1" x14ac:dyDescent="0.15">
      <c r="A42767" s="3"/>
      <c r="B42767" s="3"/>
      <c r="J42767" s="3"/>
      <c r="K42767" s="5"/>
      <c r="L42767" s="8"/>
      <c r="N42767" s="5"/>
      <c r="O42767" s="10"/>
      <c r="P42767" s="8"/>
    </row>
    <row r="42768" spans="1:16" s="2" customFormat="1" x14ac:dyDescent="0.15">
      <c r="A42768" s="3"/>
      <c r="B42768" s="3"/>
      <c r="J42768" s="3"/>
      <c r="K42768" s="5"/>
      <c r="L42768" s="8"/>
      <c r="N42768" s="5"/>
      <c r="O42768" s="10"/>
      <c r="P42768" s="8"/>
    </row>
    <row r="42769" spans="1:16" s="2" customFormat="1" x14ac:dyDescent="0.15">
      <c r="A42769" s="3"/>
      <c r="B42769" s="3"/>
      <c r="J42769" s="3"/>
      <c r="K42769" s="5"/>
      <c r="L42769" s="8"/>
      <c r="N42769" s="5"/>
      <c r="O42769" s="10"/>
      <c r="P42769" s="8"/>
    </row>
    <row r="42770" spans="1:16" s="2" customFormat="1" x14ac:dyDescent="0.15">
      <c r="A42770" s="3"/>
      <c r="B42770" s="3"/>
      <c r="J42770" s="3"/>
      <c r="K42770" s="5"/>
      <c r="L42770" s="8"/>
      <c r="N42770" s="5"/>
      <c r="O42770" s="10"/>
      <c r="P42770" s="8"/>
    </row>
    <row r="42771" spans="1:16" s="2" customFormat="1" x14ac:dyDescent="0.15">
      <c r="A42771" s="3"/>
      <c r="B42771" s="3"/>
      <c r="J42771" s="3"/>
      <c r="K42771" s="5"/>
      <c r="L42771" s="8"/>
      <c r="N42771" s="5"/>
      <c r="O42771" s="10"/>
      <c r="P42771" s="8"/>
    </row>
    <row r="42772" spans="1:16" s="2" customFormat="1" x14ac:dyDescent="0.15">
      <c r="A42772" s="3"/>
      <c r="B42772" s="3"/>
      <c r="J42772" s="3"/>
      <c r="K42772" s="5"/>
      <c r="L42772" s="8"/>
      <c r="N42772" s="5"/>
      <c r="O42772" s="10"/>
      <c r="P42772" s="8"/>
    </row>
    <row r="42773" spans="1:16" s="2" customFormat="1" x14ac:dyDescent="0.15">
      <c r="A42773" s="3"/>
      <c r="B42773" s="3"/>
      <c r="J42773" s="3"/>
      <c r="K42773" s="5"/>
      <c r="L42773" s="8"/>
      <c r="N42773" s="5"/>
      <c r="O42773" s="10"/>
      <c r="P42773" s="8"/>
    </row>
    <row r="42774" spans="1:16" s="2" customFormat="1" x14ac:dyDescent="0.15">
      <c r="A42774" s="3"/>
      <c r="B42774" s="3"/>
      <c r="J42774" s="3"/>
      <c r="K42774" s="5"/>
      <c r="L42774" s="8"/>
      <c r="N42774" s="5"/>
      <c r="O42774" s="10"/>
      <c r="P42774" s="8"/>
    </row>
    <row r="42775" spans="1:16" s="2" customFormat="1" x14ac:dyDescent="0.15">
      <c r="A42775" s="3"/>
      <c r="B42775" s="3"/>
      <c r="J42775" s="3"/>
      <c r="K42775" s="5"/>
      <c r="L42775" s="8"/>
      <c r="N42775" s="5"/>
      <c r="O42775" s="10"/>
      <c r="P42775" s="8"/>
    </row>
    <row r="42776" spans="1:16" s="2" customFormat="1" x14ac:dyDescent="0.15">
      <c r="A42776" s="3"/>
      <c r="B42776" s="3"/>
      <c r="J42776" s="3"/>
      <c r="K42776" s="5"/>
      <c r="L42776" s="8"/>
      <c r="N42776" s="5"/>
      <c r="O42776" s="10"/>
      <c r="P42776" s="8"/>
    </row>
    <row r="42777" spans="1:16" s="2" customFormat="1" x14ac:dyDescent="0.15">
      <c r="A42777" s="3"/>
      <c r="B42777" s="3"/>
      <c r="J42777" s="3"/>
      <c r="K42777" s="5"/>
      <c r="L42777" s="8"/>
      <c r="N42777" s="5"/>
      <c r="O42777" s="10"/>
      <c r="P42777" s="8"/>
    </row>
    <row r="42778" spans="1:16" s="2" customFormat="1" x14ac:dyDescent="0.15">
      <c r="A42778" s="3"/>
      <c r="B42778" s="3"/>
      <c r="J42778" s="3"/>
      <c r="K42778" s="5"/>
      <c r="L42778" s="8"/>
      <c r="N42778" s="5"/>
      <c r="O42778" s="10"/>
      <c r="P42778" s="8"/>
    </row>
    <row r="42779" spans="1:16" s="2" customFormat="1" x14ac:dyDescent="0.15">
      <c r="A42779" s="3"/>
      <c r="B42779" s="3"/>
      <c r="J42779" s="3"/>
      <c r="K42779" s="5"/>
      <c r="L42779" s="8"/>
      <c r="N42779" s="5"/>
      <c r="O42779" s="10"/>
      <c r="P42779" s="8"/>
    </row>
    <row r="42780" spans="1:16" s="2" customFormat="1" x14ac:dyDescent="0.15">
      <c r="A42780" s="3"/>
      <c r="B42780" s="3"/>
      <c r="J42780" s="3"/>
      <c r="K42780" s="5"/>
      <c r="L42780" s="8"/>
      <c r="N42780" s="5"/>
      <c r="O42780" s="10"/>
      <c r="P42780" s="8"/>
    </row>
    <row r="42781" spans="1:16" s="2" customFormat="1" x14ac:dyDescent="0.15">
      <c r="A42781" s="3"/>
      <c r="B42781" s="3"/>
      <c r="J42781" s="3"/>
      <c r="K42781" s="5"/>
      <c r="L42781" s="8"/>
      <c r="N42781" s="5"/>
      <c r="O42781" s="10"/>
      <c r="P42781" s="8"/>
    </row>
    <row r="42782" spans="1:16" s="2" customFormat="1" x14ac:dyDescent="0.15">
      <c r="A42782" s="3"/>
      <c r="B42782" s="3"/>
      <c r="J42782" s="3"/>
      <c r="K42782" s="5"/>
      <c r="L42782" s="8"/>
      <c r="N42782" s="5"/>
      <c r="O42782" s="10"/>
      <c r="P42782" s="8"/>
    </row>
    <row r="42783" spans="1:16" s="2" customFormat="1" x14ac:dyDescent="0.15">
      <c r="A42783" s="3"/>
      <c r="B42783" s="3"/>
      <c r="J42783" s="3"/>
      <c r="K42783" s="5"/>
      <c r="L42783" s="8"/>
      <c r="N42783" s="5"/>
      <c r="O42783" s="10"/>
      <c r="P42783" s="8"/>
    </row>
    <row r="42784" spans="1:16" s="2" customFormat="1" x14ac:dyDescent="0.15">
      <c r="A42784" s="3"/>
      <c r="B42784" s="3"/>
      <c r="J42784" s="3"/>
      <c r="K42784" s="5"/>
      <c r="L42784" s="8"/>
      <c r="N42784" s="5"/>
      <c r="O42784" s="10"/>
      <c r="P42784" s="8"/>
    </row>
    <row r="42785" spans="1:16" s="2" customFormat="1" x14ac:dyDescent="0.15">
      <c r="A42785" s="3"/>
      <c r="B42785" s="3"/>
      <c r="J42785" s="3"/>
      <c r="K42785" s="5"/>
      <c r="L42785" s="8"/>
      <c r="N42785" s="5"/>
      <c r="O42785" s="10"/>
      <c r="P42785" s="8"/>
    </row>
    <row r="42786" spans="1:16" s="2" customFormat="1" x14ac:dyDescent="0.15">
      <c r="A42786" s="3"/>
      <c r="B42786" s="3"/>
      <c r="J42786" s="3"/>
      <c r="K42786" s="5"/>
      <c r="L42786" s="8"/>
      <c r="N42786" s="5"/>
      <c r="O42786" s="10"/>
      <c r="P42786" s="8"/>
    </row>
    <row r="42787" spans="1:16" s="2" customFormat="1" x14ac:dyDescent="0.15">
      <c r="A42787" s="3"/>
      <c r="B42787" s="3"/>
      <c r="J42787" s="3"/>
      <c r="K42787" s="5"/>
      <c r="L42787" s="8"/>
      <c r="N42787" s="5"/>
      <c r="O42787" s="10"/>
      <c r="P42787" s="8"/>
    </row>
    <row r="42788" spans="1:16" s="2" customFormat="1" x14ac:dyDescent="0.15">
      <c r="A42788" s="3"/>
      <c r="B42788" s="3"/>
      <c r="J42788" s="3"/>
      <c r="K42788" s="5"/>
      <c r="L42788" s="8"/>
      <c r="N42788" s="5"/>
      <c r="O42788" s="10"/>
      <c r="P42788" s="8"/>
    </row>
    <row r="42789" spans="1:16" s="2" customFormat="1" x14ac:dyDescent="0.15">
      <c r="A42789" s="3"/>
      <c r="B42789" s="3"/>
      <c r="J42789" s="3"/>
      <c r="K42789" s="5"/>
      <c r="L42789" s="8"/>
      <c r="N42789" s="5"/>
      <c r="O42789" s="10"/>
      <c r="P42789" s="8"/>
    </row>
    <row r="42790" spans="1:16" s="2" customFormat="1" x14ac:dyDescent="0.15">
      <c r="A42790" s="3"/>
      <c r="B42790" s="3"/>
      <c r="J42790" s="3"/>
      <c r="K42790" s="5"/>
      <c r="L42790" s="8"/>
      <c r="N42790" s="5"/>
      <c r="O42790" s="10"/>
      <c r="P42790" s="8"/>
    </row>
    <row r="42791" spans="1:16" s="2" customFormat="1" x14ac:dyDescent="0.15">
      <c r="A42791" s="3"/>
      <c r="B42791" s="3"/>
      <c r="J42791" s="3"/>
      <c r="K42791" s="5"/>
      <c r="L42791" s="8"/>
      <c r="N42791" s="5"/>
      <c r="O42791" s="10"/>
      <c r="P42791" s="8"/>
    </row>
    <row r="42792" spans="1:16" s="2" customFormat="1" x14ac:dyDescent="0.15">
      <c r="A42792" s="3"/>
      <c r="B42792" s="3"/>
      <c r="J42792" s="3"/>
      <c r="K42792" s="5"/>
      <c r="L42792" s="8"/>
      <c r="N42792" s="5"/>
      <c r="O42792" s="10"/>
      <c r="P42792" s="8"/>
    </row>
    <row r="42793" spans="1:16" s="2" customFormat="1" x14ac:dyDescent="0.15">
      <c r="A42793" s="3"/>
      <c r="B42793" s="3"/>
      <c r="J42793" s="3"/>
      <c r="K42793" s="5"/>
      <c r="L42793" s="8"/>
      <c r="N42793" s="5"/>
      <c r="O42793" s="10"/>
      <c r="P42793" s="8"/>
    </row>
    <row r="42794" spans="1:16" s="2" customFormat="1" x14ac:dyDescent="0.15">
      <c r="A42794" s="3"/>
      <c r="B42794" s="3"/>
      <c r="J42794" s="3"/>
      <c r="K42794" s="5"/>
      <c r="L42794" s="8"/>
      <c r="N42794" s="5"/>
      <c r="O42794" s="10"/>
      <c r="P42794" s="8"/>
    </row>
    <row r="42795" spans="1:16" s="2" customFormat="1" x14ac:dyDescent="0.15">
      <c r="A42795" s="3"/>
      <c r="B42795" s="3"/>
      <c r="J42795" s="3"/>
      <c r="K42795" s="5"/>
      <c r="L42795" s="8"/>
      <c r="N42795" s="5"/>
      <c r="O42795" s="10"/>
      <c r="P42795" s="8"/>
    </row>
    <row r="42796" spans="1:16" s="2" customFormat="1" x14ac:dyDescent="0.15">
      <c r="A42796" s="3"/>
      <c r="B42796" s="3"/>
      <c r="J42796" s="3"/>
      <c r="K42796" s="5"/>
      <c r="L42796" s="8"/>
      <c r="N42796" s="5"/>
      <c r="O42796" s="10"/>
      <c r="P42796" s="8"/>
    </row>
    <row r="42797" spans="1:16" s="2" customFormat="1" x14ac:dyDescent="0.15">
      <c r="A42797" s="3"/>
      <c r="B42797" s="3"/>
      <c r="J42797" s="3"/>
      <c r="K42797" s="5"/>
      <c r="L42797" s="8"/>
      <c r="N42797" s="5"/>
      <c r="O42797" s="10"/>
      <c r="P42797" s="8"/>
    </row>
    <row r="42798" spans="1:16" s="2" customFormat="1" x14ac:dyDescent="0.15">
      <c r="A42798" s="3"/>
      <c r="B42798" s="3"/>
      <c r="J42798" s="3"/>
      <c r="K42798" s="5"/>
      <c r="L42798" s="8"/>
      <c r="N42798" s="5"/>
      <c r="O42798" s="10"/>
      <c r="P42798" s="8"/>
    </row>
    <row r="42799" spans="1:16" s="2" customFormat="1" x14ac:dyDescent="0.15">
      <c r="A42799" s="3"/>
      <c r="B42799" s="3"/>
      <c r="J42799" s="3"/>
      <c r="K42799" s="5"/>
      <c r="L42799" s="8"/>
      <c r="N42799" s="5"/>
      <c r="O42799" s="10"/>
      <c r="P42799" s="8"/>
    </row>
    <row r="42800" spans="1:16" s="2" customFormat="1" x14ac:dyDescent="0.15">
      <c r="A42800" s="3"/>
      <c r="B42800" s="3"/>
      <c r="J42800" s="3"/>
      <c r="K42800" s="5"/>
      <c r="L42800" s="8"/>
      <c r="N42800" s="5"/>
      <c r="O42800" s="10"/>
      <c r="P42800" s="8"/>
    </row>
    <row r="42801" spans="1:16" s="2" customFormat="1" x14ac:dyDescent="0.15">
      <c r="A42801" s="3"/>
      <c r="B42801" s="3"/>
      <c r="J42801" s="3"/>
      <c r="K42801" s="5"/>
      <c r="L42801" s="8"/>
      <c r="N42801" s="5"/>
      <c r="O42801" s="10"/>
      <c r="P42801" s="8"/>
    </row>
    <row r="42802" spans="1:16" s="2" customFormat="1" x14ac:dyDescent="0.15">
      <c r="A42802" s="3"/>
      <c r="B42802" s="3"/>
      <c r="J42802" s="3"/>
      <c r="K42802" s="5"/>
      <c r="L42802" s="8"/>
      <c r="N42802" s="5"/>
      <c r="O42802" s="10"/>
      <c r="P42802" s="8"/>
    </row>
    <row r="42803" spans="1:16" s="2" customFormat="1" x14ac:dyDescent="0.15">
      <c r="A42803" s="3"/>
      <c r="B42803" s="3"/>
      <c r="J42803" s="3"/>
      <c r="K42803" s="5"/>
      <c r="L42803" s="8"/>
      <c r="N42803" s="5"/>
      <c r="O42803" s="10"/>
      <c r="P42803" s="8"/>
    </row>
    <row r="42804" spans="1:16" s="2" customFormat="1" x14ac:dyDescent="0.15">
      <c r="A42804" s="3"/>
      <c r="B42804" s="3"/>
      <c r="J42804" s="3"/>
      <c r="K42804" s="5"/>
      <c r="L42804" s="8"/>
      <c r="N42804" s="5"/>
      <c r="O42804" s="10"/>
      <c r="P42804" s="8"/>
    </row>
    <row r="42805" spans="1:16" s="2" customFormat="1" x14ac:dyDescent="0.15">
      <c r="A42805" s="3"/>
      <c r="B42805" s="3"/>
      <c r="J42805" s="3"/>
      <c r="K42805" s="5"/>
      <c r="L42805" s="8"/>
      <c r="N42805" s="5"/>
      <c r="O42805" s="10"/>
      <c r="P42805" s="8"/>
    </row>
    <row r="42806" spans="1:16" s="2" customFormat="1" x14ac:dyDescent="0.15">
      <c r="A42806" s="3"/>
      <c r="B42806" s="3"/>
      <c r="J42806" s="3"/>
      <c r="K42806" s="5"/>
      <c r="L42806" s="8"/>
      <c r="N42806" s="5"/>
      <c r="O42806" s="10"/>
      <c r="P42806" s="8"/>
    </row>
    <row r="42807" spans="1:16" s="2" customFormat="1" x14ac:dyDescent="0.15">
      <c r="A42807" s="3"/>
      <c r="B42807" s="3"/>
      <c r="J42807" s="3"/>
      <c r="K42807" s="5"/>
      <c r="L42807" s="8"/>
      <c r="N42807" s="5"/>
      <c r="O42807" s="10"/>
      <c r="P42807" s="8"/>
    </row>
    <row r="42808" spans="1:16" s="2" customFormat="1" x14ac:dyDescent="0.15">
      <c r="A42808" s="3"/>
      <c r="B42808" s="3"/>
      <c r="J42808" s="3"/>
      <c r="K42808" s="5"/>
      <c r="L42808" s="8"/>
      <c r="N42808" s="5"/>
      <c r="O42808" s="10"/>
      <c r="P42808" s="8"/>
    </row>
    <row r="42809" spans="1:16" s="2" customFormat="1" x14ac:dyDescent="0.15">
      <c r="A42809" s="3"/>
      <c r="B42809" s="3"/>
      <c r="J42809" s="3"/>
      <c r="K42809" s="5"/>
      <c r="L42809" s="8"/>
      <c r="N42809" s="5"/>
      <c r="O42809" s="10"/>
      <c r="P42809" s="8"/>
    </row>
    <row r="42810" spans="1:16" s="2" customFormat="1" x14ac:dyDescent="0.15">
      <c r="A42810" s="3"/>
      <c r="B42810" s="3"/>
      <c r="J42810" s="3"/>
      <c r="K42810" s="5"/>
      <c r="L42810" s="8"/>
      <c r="N42810" s="5"/>
      <c r="O42810" s="10"/>
      <c r="P42810" s="8"/>
    </row>
    <row r="42811" spans="1:16" s="2" customFormat="1" x14ac:dyDescent="0.15">
      <c r="A42811" s="3"/>
      <c r="B42811" s="3"/>
      <c r="J42811" s="3"/>
      <c r="K42811" s="5"/>
      <c r="L42811" s="8"/>
      <c r="N42811" s="5"/>
      <c r="O42811" s="10"/>
      <c r="P42811" s="8"/>
    </row>
    <row r="42812" spans="1:16" s="2" customFormat="1" x14ac:dyDescent="0.15">
      <c r="A42812" s="3"/>
      <c r="B42812" s="3"/>
      <c r="J42812" s="3"/>
      <c r="K42812" s="5"/>
      <c r="L42812" s="8"/>
      <c r="N42812" s="5"/>
      <c r="O42812" s="10"/>
      <c r="P42812" s="8"/>
    </row>
    <row r="42813" spans="1:16" s="2" customFormat="1" x14ac:dyDescent="0.15">
      <c r="A42813" s="3"/>
      <c r="B42813" s="3"/>
      <c r="J42813" s="3"/>
      <c r="K42813" s="5"/>
      <c r="L42813" s="8"/>
      <c r="N42813" s="5"/>
      <c r="O42813" s="10"/>
      <c r="P42813" s="8"/>
    </row>
    <row r="42814" spans="1:16" s="2" customFormat="1" x14ac:dyDescent="0.15">
      <c r="A42814" s="3"/>
      <c r="B42814" s="3"/>
      <c r="J42814" s="3"/>
      <c r="K42814" s="5"/>
      <c r="L42814" s="8"/>
      <c r="N42814" s="5"/>
      <c r="O42814" s="10"/>
      <c r="P42814" s="8"/>
    </row>
    <row r="42815" spans="1:16" s="2" customFormat="1" x14ac:dyDescent="0.15">
      <c r="A42815" s="3"/>
      <c r="B42815" s="3"/>
      <c r="J42815" s="3"/>
      <c r="K42815" s="5"/>
      <c r="L42815" s="8"/>
      <c r="N42815" s="5"/>
      <c r="O42815" s="10"/>
      <c r="P42815" s="8"/>
    </row>
    <row r="42816" spans="1:16" s="2" customFormat="1" x14ac:dyDescent="0.15">
      <c r="A42816" s="3"/>
      <c r="B42816" s="3"/>
      <c r="J42816" s="3"/>
      <c r="K42816" s="5"/>
      <c r="L42816" s="8"/>
      <c r="N42816" s="5"/>
      <c r="O42816" s="10"/>
      <c r="P42816" s="8"/>
    </row>
    <row r="42817" spans="1:16" s="2" customFormat="1" x14ac:dyDescent="0.15">
      <c r="A42817" s="3"/>
      <c r="B42817" s="3"/>
      <c r="J42817" s="3"/>
      <c r="K42817" s="5"/>
      <c r="L42817" s="8"/>
      <c r="N42817" s="5"/>
      <c r="O42817" s="10"/>
      <c r="P42817" s="8"/>
    </row>
    <row r="42818" spans="1:16" s="2" customFormat="1" x14ac:dyDescent="0.15">
      <c r="A42818" s="3"/>
      <c r="B42818" s="3"/>
      <c r="J42818" s="3"/>
      <c r="K42818" s="5"/>
      <c r="L42818" s="8"/>
      <c r="N42818" s="5"/>
      <c r="O42818" s="10"/>
      <c r="P42818" s="8"/>
    </row>
    <row r="42819" spans="1:16" s="2" customFormat="1" x14ac:dyDescent="0.15">
      <c r="A42819" s="3"/>
      <c r="B42819" s="3"/>
      <c r="J42819" s="3"/>
      <c r="K42819" s="5"/>
      <c r="L42819" s="8"/>
      <c r="N42819" s="5"/>
      <c r="O42819" s="10"/>
      <c r="P42819" s="8"/>
    </row>
    <row r="42820" spans="1:16" s="2" customFormat="1" x14ac:dyDescent="0.15">
      <c r="A42820" s="3"/>
      <c r="B42820" s="3"/>
      <c r="J42820" s="3"/>
      <c r="K42820" s="5"/>
      <c r="L42820" s="8"/>
      <c r="N42820" s="5"/>
      <c r="O42820" s="10"/>
      <c r="P42820" s="8"/>
    </row>
    <row r="42821" spans="1:16" s="2" customFormat="1" x14ac:dyDescent="0.15">
      <c r="A42821" s="3"/>
      <c r="B42821" s="3"/>
      <c r="J42821" s="3"/>
      <c r="K42821" s="5"/>
      <c r="L42821" s="8"/>
      <c r="N42821" s="5"/>
      <c r="O42821" s="10"/>
      <c r="P42821" s="8"/>
    </row>
    <row r="42822" spans="1:16" s="2" customFormat="1" x14ac:dyDescent="0.15">
      <c r="A42822" s="3"/>
      <c r="B42822" s="3"/>
      <c r="J42822" s="3"/>
      <c r="K42822" s="5"/>
      <c r="L42822" s="8"/>
      <c r="N42822" s="5"/>
      <c r="O42822" s="10"/>
      <c r="P42822" s="8"/>
    </row>
    <row r="42823" spans="1:16" s="2" customFormat="1" x14ac:dyDescent="0.15">
      <c r="A42823" s="3"/>
      <c r="B42823" s="3"/>
      <c r="J42823" s="3"/>
      <c r="K42823" s="5"/>
      <c r="L42823" s="8"/>
      <c r="N42823" s="5"/>
      <c r="O42823" s="10"/>
      <c r="P42823" s="8"/>
    </row>
    <row r="42824" spans="1:16" s="2" customFormat="1" x14ac:dyDescent="0.15">
      <c r="A42824" s="3"/>
      <c r="B42824" s="3"/>
      <c r="J42824" s="3"/>
      <c r="K42824" s="5"/>
      <c r="L42824" s="8"/>
      <c r="N42824" s="5"/>
      <c r="O42824" s="10"/>
      <c r="P42824" s="8"/>
    </row>
    <row r="42825" spans="1:16" s="2" customFormat="1" x14ac:dyDescent="0.15">
      <c r="A42825" s="3"/>
      <c r="B42825" s="3"/>
      <c r="J42825" s="3"/>
      <c r="K42825" s="5"/>
      <c r="L42825" s="8"/>
      <c r="N42825" s="5"/>
      <c r="O42825" s="10"/>
      <c r="P42825" s="8"/>
    </row>
    <row r="42826" spans="1:16" s="2" customFormat="1" x14ac:dyDescent="0.15">
      <c r="A42826" s="3"/>
      <c r="B42826" s="3"/>
      <c r="J42826" s="3"/>
      <c r="K42826" s="5"/>
      <c r="L42826" s="8"/>
      <c r="N42826" s="5"/>
      <c r="O42826" s="10"/>
      <c r="P42826" s="8"/>
    </row>
    <row r="42827" spans="1:16" s="2" customFormat="1" x14ac:dyDescent="0.15">
      <c r="A42827" s="3"/>
      <c r="B42827" s="3"/>
      <c r="J42827" s="3"/>
      <c r="K42827" s="5"/>
      <c r="L42827" s="8"/>
      <c r="N42827" s="5"/>
      <c r="O42827" s="10"/>
      <c r="P42827" s="8"/>
    </row>
    <row r="42828" spans="1:16" s="2" customFormat="1" x14ac:dyDescent="0.15">
      <c r="A42828" s="3"/>
      <c r="B42828" s="3"/>
      <c r="J42828" s="3"/>
      <c r="K42828" s="5"/>
      <c r="L42828" s="8"/>
      <c r="N42828" s="5"/>
      <c r="O42828" s="10"/>
      <c r="P42828" s="8"/>
    </row>
    <row r="42829" spans="1:16" s="2" customFormat="1" x14ac:dyDescent="0.15">
      <c r="A42829" s="3"/>
      <c r="B42829" s="3"/>
      <c r="J42829" s="3"/>
      <c r="K42829" s="5"/>
      <c r="L42829" s="8"/>
      <c r="N42829" s="5"/>
      <c r="O42829" s="10"/>
      <c r="P42829" s="8"/>
    </row>
    <row r="42830" spans="1:16" s="2" customFormat="1" x14ac:dyDescent="0.15">
      <c r="A42830" s="3"/>
      <c r="B42830" s="3"/>
      <c r="J42830" s="3"/>
      <c r="K42830" s="5"/>
      <c r="L42830" s="8"/>
      <c r="N42830" s="5"/>
      <c r="O42830" s="10"/>
      <c r="P42830" s="8"/>
    </row>
    <row r="42831" spans="1:16" s="2" customFormat="1" x14ac:dyDescent="0.15">
      <c r="A42831" s="3"/>
      <c r="B42831" s="3"/>
      <c r="J42831" s="3"/>
      <c r="K42831" s="5"/>
      <c r="L42831" s="8"/>
      <c r="N42831" s="5"/>
      <c r="O42831" s="10"/>
      <c r="P42831" s="8"/>
    </row>
    <row r="42832" spans="1:16" s="2" customFormat="1" x14ac:dyDescent="0.15">
      <c r="A42832" s="3"/>
      <c r="B42832" s="3"/>
      <c r="J42832" s="3"/>
      <c r="K42832" s="5"/>
      <c r="L42832" s="8"/>
      <c r="N42832" s="5"/>
      <c r="O42832" s="10"/>
      <c r="P42832" s="8"/>
    </row>
    <row r="42833" spans="1:16" s="2" customFormat="1" x14ac:dyDescent="0.15">
      <c r="A42833" s="3"/>
      <c r="B42833" s="3"/>
      <c r="J42833" s="3"/>
      <c r="K42833" s="5"/>
      <c r="L42833" s="8"/>
      <c r="N42833" s="5"/>
      <c r="O42833" s="10"/>
      <c r="P42833" s="8"/>
    </row>
    <row r="42834" spans="1:16" s="2" customFormat="1" x14ac:dyDescent="0.15">
      <c r="A42834" s="3"/>
      <c r="B42834" s="3"/>
      <c r="J42834" s="3"/>
      <c r="K42834" s="5"/>
      <c r="L42834" s="8"/>
      <c r="N42834" s="5"/>
      <c r="O42834" s="10"/>
      <c r="P42834" s="8"/>
    </row>
    <row r="42835" spans="1:16" s="2" customFormat="1" x14ac:dyDescent="0.15">
      <c r="A42835" s="3"/>
      <c r="B42835" s="3"/>
      <c r="J42835" s="3"/>
      <c r="K42835" s="5"/>
      <c r="L42835" s="8"/>
      <c r="N42835" s="5"/>
      <c r="O42835" s="10"/>
      <c r="P42835" s="8"/>
    </row>
    <row r="42836" spans="1:16" s="2" customFormat="1" x14ac:dyDescent="0.15">
      <c r="A42836" s="3"/>
      <c r="B42836" s="3"/>
      <c r="J42836" s="3"/>
      <c r="K42836" s="5"/>
      <c r="L42836" s="8"/>
      <c r="N42836" s="5"/>
      <c r="O42836" s="10"/>
      <c r="P42836" s="8"/>
    </row>
    <row r="42837" spans="1:16" s="2" customFormat="1" x14ac:dyDescent="0.15">
      <c r="A42837" s="3"/>
      <c r="B42837" s="3"/>
      <c r="J42837" s="3"/>
      <c r="K42837" s="5"/>
      <c r="L42837" s="8"/>
      <c r="N42837" s="5"/>
      <c r="O42837" s="10"/>
      <c r="P42837" s="8"/>
    </row>
    <row r="42838" spans="1:16" s="2" customFormat="1" x14ac:dyDescent="0.15">
      <c r="A42838" s="3"/>
      <c r="B42838" s="3"/>
      <c r="J42838" s="3"/>
      <c r="K42838" s="5"/>
      <c r="L42838" s="8"/>
      <c r="N42838" s="5"/>
      <c r="O42838" s="10"/>
      <c r="P42838" s="8"/>
    </row>
    <row r="42839" spans="1:16" s="2" customFormat="1" x14ac:dyDescent="0.15">
      <c r="A42839" s="3"/>
      <c r="B42839" s="3"/>
      <c r="J42839" s="3"/>
      <c r="K42839" s="5"/>
      <c r="L42839" s="8"/>
      <c r="N42839" s="5"/>
      <c r="O42839" s="10"/>
      <c r="P42839" s="8"/>
    </row>
    <row r="42840" spans="1:16" s="2" customFormat="1" x14ac:dyDescent="0.15">
      <c r="A42840" s="3"/>
      <c r="B42840" s="3"/>
      <c r="J42840" s="3"/>
      <c r="K42840" s="5"/>
      <c r="L42840" s="8"/>
      <c r="N42840" s="5"/>
      <c r="O42840" s="10"/>
      <c r="P42840" s="8"/>
    </row>
    <row r="42841" spans="1:16" s="2" customFormat="1" x14ac:dyDescent="0.15">
      <c r="A42841" s="3"/>
      <c r="B42841" s="3"/>
      <c r="J42841" s="3"/>
      <c r="K42841" s="5"/>
      <c r="L42841" s="8"/>
      <c r="N42841" s="5"/>
      <c r="O42841" s="10"/>
      <c r="P42841" s="8"/>
    </row>
    <row r="42842" spans="1:16" s="2" customFormat="1" x14ac:dyDescent="0.15">
      <c r="A42842" s="3"/>
      <c r="B42842" s="3"/>
      <c r="J42842" s="3"/>
      <c r="K42842" s="5"/>
      <c r="L42842" s="8"/>
      <c r="N42842" s="5"/>
      <c r="O42842" s="10"/>
      <c r="P42842" s="8"/>
    </row>
    <row r="42843" spans="1:16" s="2" customFormat="1" x14ac:dyDescent="0.15">
      <c r="A42843" s="3"/>
      <c r="B42843" s="3"/>
      <c r="J42843" s="3"/>
      <c r="K42843" s="5"/>
      <c r="L42843" s="8"/>
      <c r="N42843" s="5"/>
      <c r="O42843" s="10"/>
      <c r="P42843" s="8"/>
    </row>
    <row r="42844" spans="1:16" s="2" customFormat="1" x14ac:dyDescent="0.15">
      <c r="A42844" s="3"/>
      <c r="B42844" s="3"/>
      <c r="J42844" s="3"/>
      <c r="K42844" s="5"/>
      <c r="L42844" s="8"/>
      <c r="N42844" s="5"/>
      <c r="O42844" s="10"/>
      <c r="P42844" s="8"/>
    </row>
    <row r="42845" spans="1:16" s="2" customFormat="1" x14ac:dyDescent="0.15">
      <c r="A42845" s="3"/>
      <c r="B42845" s="3"/>
      <c r="J42845" s="3"/>
      <c r="K42845" s="5"/>
      <c r="L42845" s="8"/>
      <c r="N42845" s="5"/>
      <c r="O42845" s="10"/>
      <c r="P42845" s="8"/>
    </row>
    <row r="42846" spans="1:16" s="2" customFormat="1" x14ac:dyDescent="0.15">
      <c r="A42846" s="3"/>
      <c r="B42846" s="3"/>
      <c r="J42846" s="3"/>
      <c r="K42846" s="5"/>
      <c r="L42846" s="8"/>
      <c r="N42846" s="5"/>
      <c r="O42846" s="10"/>
      <c r="P42846" s="8"/>
    </row>
    <row r="42847" spans="1:16" s="2" customFormat="1" x14ac:dyDescent="0.15">
      <c r="A42847" s="3"/>
      <c r="B42847" s="3"/>
      <c r="J42847" s="3"/>
      <c r="K42847" s="5"/>
      <c r="L42847" s="8"/>
      <c r="N42847" s="5"/>
      <c r="O42847" s="10"/>
      <c r="P42847" s="8"/>
    </row>
    <row r="42848" spans="1:16" s="2" customFormat="1" x14ac:dyDescent="0.15">
      <c r="A42848" s="3"/>
      <c r="B42848" s="3"/>
      <c r="J42848" s="3"/>
      <c r="K42848" s="5"/>
      <c r="L42848" s="8"/>
      <c r="N42848" s="5"/>
      <c r="O42848" s="10"/>
      <c r="P42848" s="8"/>
    </row>
    <row r="42849" spans="1:16" s="2" customFormat="1" x14ac:dyDescent="0.15">
      <c r="A42849" s="3"/>
      <c r="B42849" s="3"/>
      <c r="J42849" s="3"/>
      <c r="K42849" s="5"/>
      <c r="L42849" s="8"/>
      <c r="N42849" s="5"/>
      <c r="O42849" s="10"/>
      <c r="P42849" s="8"/>
    </row>
    <row r="42850" spans="1:16" s="2" customFormat="1" x14ac:dyDescent="0.15">
      <c r="A42850" s="3"/>
      <c r="B42850" s="3"/>
      <c r="J42850" s="3"/>
      <c r="K42850" s="5"/>
      <c r="L42850" s="8"/>
      <c r="N42850" s="5"/>
      <c r="O42850" s="10"/>
      <c r="P42850" s="8"/>
    </row>
    <row r="42851" spans="1:16" s="2" customFormat="1" x14ac:dyDescent="0.15">
      <c r="A42851" s="3"/>
      <c r="B42851" s="3"/>
      <c r="J42851" s="3"/>
      <c r="K42851" s="5"/>
      <c r="L42851" s="8"/>
      <c r="N42851" s="5"/>
      <c r="O42851" s="10"/>
      <c r="P42851" s="8"/>
    </row>
    <row r="42852" spans="1:16" s="2" customFormat="1" x14ac:dyDescent="0.15">
      <c r="A42852" s="3"/>
      <c r="B42852" s="3"/>
      <c r="J42852" s="3"/>
      <c r="K42852" s="5"/>
      <c r="L42852" s="8"/>
      <c r="N42852" s="5"/>
      <c r="O42852" s="10"/>
      <c r="P42852" s="8"/>
    </row>
    <row r="42853" spans="1:16" s="2" customFormat="1" x14ac:dyDescent="0.15">
      <c r="A42853" s="3"/>
      <c r="B42853" s="3"/>
      <c r="J42853" s="3"/>
      <c r="K42853" s="5"/>
      <c r="L42853" s="8"/>
      <c r="N42853" s="5"/>
      <c r="O42853" s="10"/>
      <c r="P42853" s="8"/>
    </row>
    <row r="42854" spans="1:16" s="2" customFormat="1" x14ac:dyDescent="0.15">
      <c r="A42854" s="3"/>
      <c r="B42854" s="3"/>
      <c r="J42854" s="3"/>
      <c r="K42854" s="5"/>
      <c r="L42854" s="8"/>
      <c r="N42854" s="5"/>
      <c r="O42854" s="10"/>
      <c r="P42854" s="8"/>
    </row>
    <row r="42855" spans="1:16" s="2" customFormat="1" x14ac:dyDescent="0.15">
      <c r="A42855" s="3"/>
      <c r="B42855" s="3"/>
      <c r="J42855" s="3"/>
      <c r="K42855" s="5"/>
      <c r="L42855" s="8"/>
      <c r="N42855" s="5"/>
      <c r="O42855" s="10"/>
      <c r="P42855" s="8"/>
    </row>
    <row r="42856" spans="1:16" s="2" customFormat="1" x14ac:dyDescent="0.15">
      <c r="A42856" s="3"/>
      <c r="B42856" s="3"/>
      <c r="J42856" s="3"/>
      <c r="K42856" s="5"/>
      <c r="L42856" s="8"/>
      <c r="N42856" s="5"/>
      <c r="O42856" s="10"/>
      <c r="P42856" s="8"/>
    </row>
    <row r="42857" spans="1:16" s="2" customFormat="1" x14ac:dyDescent="0.15">
      <c r="A42857" s="3"/>
      <c r="B42857" s="3"/>
      <c r="J42857" s="3"/>
      <c r="K42857" s="5"/>
      <c r="L42857" s="8"/>
      <c r="N42857" s="5"/>
      <c r="O42857" s="10"/>
      <c r="P42857" s="8"/>
    </row>
    <row r="42858" spans="1:16" s="2" customFormat="1" x14ac:dyDescent="0.15">
      <c r="A42858" s="3"/>
      <c r="B42858" s="3"/>
      <c r="J42858" s="3"/>
      <c r="K42858" s="5"/>
      <c r="L42858" s="8"/>
      <c r="N42858" s="5"/>
      <c r="O42858" s="10"/>
      <c r="P42858" s="8"/>
    </row>
    <row r="42859" spans="1:16" s="2" customFormat="1" x14ac:dyDescent="0.15">
      <c r="A42859" s="3"/>
      <c r="B42859" s="3"/>
      <c r="J42859" s="3"/>
      <c r="K42859" s="5"/>
      <c r="L42859" s="8"/>
      <c r="N42859" s="5"/>
      <c r="O42859" s="10"/>
      <c r="P42859" s="8"/>
    </row>
    <row r="42860" spans="1:16" s="2" customFormat="1" x14ac:dyDescent="0.15">
      <c r="A42860" s="3"/>
      <c r="B42860" s="3"/>
      <c r="J42860" s="3"/>
      <c r="K42860" s="5"/>
      <c r="L42860" s="8"/>
      <c r="N42860" s="5"/>
      <c r="O42860" s="10"/>
      <c r="P42860" s="8"/>
    </row>
    <row r="42861" spans="1:16" s="2" customFormat="1" x14ac:dyDescent="0.15">
      <c r="A42861" s="3"/>
      <c r="B42861" s="3"/>
      <c r="J42861" s="3"/>
      <c r="K42861" s="5"/>
      <c r="L42861" s="8"/>
      <c r="N42861" s="5"/>
      <c r="O42861" s="10"/>
      <c r="P42861" s="8"/>
    </row>
    <row r="42862" spans="1:16" s="2" customFormat="1" x14ac:dyDescent="0.15">
      <c r="A42862" s="3"/>
      <c r="B42862" s="3"/>
      <c r="J42862" s="3"/>
      <c r="K42862" s="5"/>
      <c r="L42862" s="8"/>
      <c r="N42862" s="5"/>
      <c r="O42862" s="10"/>
      <c r="P42862" s="8"/>
    </row>
    <row r="42863" spans="1:16" s="2" customFormat="1" x14ac:dyDescent="0.15">
      <c r="A42863" s="3"/>
      <c r="B42863" s="3"/>
      <c r="J42863" s="3"/>
      <c r="K42863" s="5"/>
      <c r="L42863" s="8"/>
      <c r="N42863" s="5"/>
      <c r="O42863" s="10"/>
      <c r="P42863" s="8"/>
    </row>
    <row r="42864" spans="1:16" s="2" customFormat="1" x14ac:dyDescent="0.15">
      <c r="A42864" s="3"/>
      <c r="B42864" s="3"/>
      <c r="J42864" s="3"/>
      <c r="K42864" s="5"/>
      <c r="L42864" s="8"/>
      <c r="N42864" s="5"/>
      <c r="O42864" s="10"/>
      <c r="P42864" s="8"/>
    </row>
    <row r="42865" spans="1:16" s="2" customFormat="1" x14ac:dyDescent="0.15">
      <c r="A42865" s="3"/>
      <c r="B42865" s="3"/>
      <c r="J42865" s="3"/>
      <c r="K42865" s="5"/>
      <c r="L42865" s="8"/>
      <c r="N42865" s="5"/>
      <c r="O42865" s="10"/>
      <c r="P42865" s="8"/>
    </row>
    <row r="42866" spans="1:16" s="2" customFormat="1" x14ac:dyDescent="0.15">
      <c r="A42866" s="3"/>
      <c r="B42866" s="3"/>
      <c r="J42866" s="3"/>
      <c r="K42866" s="5"/>
      <c r="L42866" s="8"/>
      <c r="N42866" s="5"/>
      <c r="O42866" s="10"/>
      <c r="P42866" s="8"/>
    </row>
    <row r="42867" spans="1:16" s="2" customFormat="1" x14ac:dyDescent="0.15">
      <c r="A42867" s="3"/>
      <c r="B42867" s="3"/>
      <c r="J42867" s="3"/>
      <c r="K42867" s="5"/>
      <c r="L42867" s="8"/>
      <c r="N42867" s="5"/>
      <c r="O42867" s="10"/>
      <c r="P42867" s="8"/>
    </row>
    <row r="42868" spans="1:16" s="2" customFormat="1" x14ac:dyDescent="0.15">
      <c r="A42868" s="3"/>
      <c r="B42868" s="3"/>
      <c r="J42868" s="3"/>
      <c r="K42868" s="5"/>
      <c r="L42868" s="8"/>
      <c r="N42868" s="5"/>
      <c r="O42868" s="10"/>
      <c r="P42868" s="8"/>
    </row>
    <row r="42869" spans="1:16" s="2" customFormat="1" x14ac:dyDescent="0.15">
      <c r="A42869" s="3"/>
      <c r="B42869" s="3"/>
      <c r="J42869" s="3"/>
      <c r="K42869" s="5"/>
      <c r="L42869" s="8"/>
      <c r="N42869" s="5"/>
      <c r="O42869" s="10"/>
      <c r="P42869" s="8"/>
    </row>
    <row r="42870" spans="1:16" s="2" customFormat="1" x14ac:dyDescent="0.15">
      <c r="A42870" s="3"/>
      <c r="B42870" s="3"/>
      <c r="J42870" s="3"/>
      <c r="K42870" s="5"/>
      <c r="L42870" s="8"/>
      <c r="N42870" s="5"/>
      <c r="O42870" s="10"/>
      <c r="P42870" s="8"/>
    </row>
    <row r="42871" spans="1:16" s="2" customFormat="1" x14ac:dyDescent="0.15">
      <c r="A42871" s="3"/>
      <c r="B42871" s="3"/>
      <c r="J42871" s="3"/>
      <c r="K42871" s="5"/>
      <c r="L42871" s="8"/>
      <c r="N42871" s="5"/>
      <c r="O42871" s="10"/>
      <c r="P42871" s="8"/>
    </row>
    <row r="42872" spans="1:16" s="2" customFormat="1" x14ac:dyDescent="0.15">
      <c r="A42872" s="3"/>
      <c r="B42872" s="3"/>
      <c r="J42872" s="3"/>
      <c r="K42872" s="5"/>
      <c r="L42872" s="8"/>
      <c r="N42872" s="5"/>
      <c r="O42872" s="10"/>
      <c r="P42872" s="8"/>
    </row>
    <row r="42873" spans="1:16" s="2" customFormat="1" x14ac:dyDescent="0.15">
      <c r="A42873" s="3"/>
      <c r="B42873" s="3"/>
      <c r="J42873" s="3"/>
      <c r="K42873" s="5"/>
      <c r="L42873" s="8"/>
      <c r="N42873" s="5"/>
      <c r="O42873" s="10"/>
      <c r="P42873" s="8"/>
    </row>
    <row r="42874" spans="1:16" s="2" customFormat="1" x14ac:dyDescent="0.15">
      <c r="A42874" s="3"/>
      <c r="B42874" s="3"/>
      <c r="J42874" s="3"/>
      <c r="K42874" s="5"/>
      <c r="L42874" s="8"/>
      <c r="N42874" s="5"/>
      <c r="O42874" s="10"/>
      <c r="P42874" s="8"/>
    </row>
    <row r="42875" spans="1:16" s="2" customFormat="1" x14ac:dyDescent="0.15">
      <c r="A42875" s="3"/>
      <c r="B42875" s="3"/>
      <c r="J42875" s="3"/>
      <c r="K42875" s="5"/>
      <c r="L42875" s="8"/>
      <c r="N42875" s="5"/>
      <c r="O42875" s="10"/>
      <c r="P42875" s="8"/>
    </row>
    <row r="42876" spans="1:16" s="2" customFormat="1" x14ac:dyDescent="0.15">
      <c r="A42876" s="3"/>
      <c r="B42876" s="3"/>
      <c r="J42876" s="3"/>
      <c r="K42876" s="5"/>
      <c r="L42876" s="8"/>
      <c r="N42876" s="5"/>
      <c r="O42876" s="10"/>
      <c r="P42876" s="8"/>
    </row>
    <row r="42877" spans="1:16" s="2" customFormat="1" x14ac:dyDescent="0.15">
      <c r="A42877" s="3"/>
      <c r="B42877" s="3"/>
      <c r="J42877" s="3"/>
      <c r="K42877" s="5"/>
      <c r="L42877" s="8"/>
      <c r="N42877" s="5"/>
      <c r="O42877" s="10"/>
      <c r="P42877" s="8"/>
    </row>
    <row r="42878" spans="1:16" s="2" customFormat="1" x14ac:dyDescent="0.15">
      <c r="A42878" s="3"/>
      <c r="B42878" s="3"/>
      <c r="J42878" s="3"/>
      <c r="K42878" s="5"/>
      <c r="L42878" s="8"/>
      <c r="N42878" s="5"/>
      <c r="O42878" s="10"/>
      <c r="P42878" s="8"/>
    </row>
    <row r="42879" spans="1:16" s="2" customFormat="1" x14ac:dyDescent="0.15">
      <c r="A42879" s="3"/>
      <c r="B42879" s="3"/>
      <c r="J42879" s="3"/>
      <c r="K42879" s="5"/>
      <c r="L42879" s="8"/>
      <c r="N42879" s="5"/>
      <c r="O42879" s="10"/>
      <c r="P42879" s="8"/>
    </row>
    <row r="42880" spans="1:16" s="2" customFormat="1" x14ac:dyDescent="0.15">
      <c r="A42880" s="3"/>
      <c r="B42880" s="3"/>
      <c r="J42880" s="3"/>
      <c r="K42880" s="5"/>
      <c r="L42880" s="8"/>
      <c r="N42880" s="5"/>
      <c r="O42880" s="10"/>
      <c r="P42880" s="8"/>
    </row>
    <row r="42881" spans="1:16" s="2" customFormat="1" x14ac:dyDescent="0.15">
      <c r="A42881" s="3"/>
      <c r="B42881" s="3"/>
      <c r="J42881" s="3"/>
      <c r="K42881" s="5"/>
      <c r="L42881" s="8"/>
      <c r="N42881" s="5"/>
      <c r="O42881" s="10"/>
      <c r="P42881" s="8"/>
    </row>
    <row r="42882" spans="1:16" s="2" customFormat="1" x14ac:dyDescent="0.15">
      <c r="A42882" s="3"/>
      <c r="B42882" s="3"/>
      <c r="J42882" s="3"/>
      <c r="K42882" s="5"/>
      <c r="L42882" s="8"/>
      <c r="N42882" s="5"/>
      <c r="O42882" s="10"/>
      <c r="P42882" s="8"/>
    </row>
    <row r="42883" spans="1:16" s="2" customFormat="1" x14ac:dyDescent="0.15">
      <c r="A42883" s="3"/>
      <c r="B42883" s="3"/>
      <c r="J42883" s="3"/>
      <c r="K42883" s="5"/>
      <c r="L42883" s="8"/>
      <c r="N42883" s="5"/>
      <c r="O42883" s="10"/>
      <c r="P42883" s="8"/>
    </row>
    <row r="42884" spans="1:16" s="2" customFormat="1" x14ac:dyDescent="0.15">
      <c r="A42884" s="3"/>
      <c r="B42884" s="3"/>
      <c r="J42884" s="3"/>
      <c r="K42884" s="5"/>
      <c r="L42884" s="8"/>
      <c r="N42884" s="5"/>
      <c r="O42884" s="10"/>
      <c r="P42884" s="8"/>
    </row>
    <row r="42885" spans="1:16" s="2" customFormat="1" x14ac:dyDescent="0.15">
      <c r="A42885" s="3"/>
      <c r="B42885" s="3"/>
      <c r="J42885" s="3"/>
      <c r="K42885" s="5"/>
      <c r="L42885" s="8"/>
      <c r="N42885" s="5"/>
      <c r="O42885" s="10"/>
      <c r="P42885" s="8"/>
    </row>
    <row r="42886" spans="1:16" s="2" customFormat="1" x14ac:dyDescent="0.15">
      <c r="A42886" s="3"/>
      <c r="B42886" s="3"/>
      <c r="J42886" s="3"/>
      <c r="K42886" s="5"/>
      <c r="L42886" s="8"/>
      <c r="N42886" s="5"/>
      <c r="O42886" s="10"/>
      <c r="P42886" s="8"/>
    </row>
    <row r="42887" spans="1:16" s="2" customFormat="1" x14ac:dyDescent="0.15">
      <c r="A42887" s="3"/>
      <c r="B42887" s="3"/>
      <c r="J42887" s="3"/>
      <c r="K42887" s="5"/>
      <c r="L42887" s="8"/>
      <c r="N42887" s="5"/>
      <c r="O42887" s="10"/>
      <c r="P42887" s="8"/>
    </row>
    <row r="42888" spans="1:16" s="2" customFormat="1" x14ac:dyDescent="0.15">
      <c r="A42888" s="3"/>
      <c r="B42888" s="3"/>
      <c r="J42888" s="3"/>
      <c r="K42888" s="5"/>
      <c r="L42888" s="8"/>
      <c r="N42888" s="5"/>
      <c r="O42888" s="10"/>
      <c r="P42888" s="8"/>
    </row>
    <row r="42889" spans="1:16" s="2" customFormat="1" x14ac:dyDescent="0.15">
      <c r="A42889" s="3"/>
      <c r="B42889" s="3"/>
      <c r="J42889" s="3"/>
      <c r="K42889" s="5"/>
      <c r="L42889" s="8"/>
      <c r="N42889" s="5"/>
      <c r="O42889" s="10"/>
      <c r="P42889" s="8"/>
    </row>
    <row r="42890" spans="1:16" s="2" customFormat="1" x14ac:dyDescent="0.15">
      <c r="A42890" s="3"/>
      <c r="B42890" s="3"/>
      <c r="J42890" s="3"/>
      <c r="K42890" s="5"/>
      <c r="L42890" s="8"/>
      <c r="N42890" s="5"/>
      <c r="O42890" s="10"/>
      <c r="P42890" s="8"/>
    </row>
    <row r="42891" spans="1:16" s="2" customFormat="1" x14ac:dyDescent="0.15">
      <c r="A42891" s="3"/>
      <c r="B42891" s="3"/>
      <c r="J42891" s="3"/>
      <c r="K42891" s="5"/>
      <c r="L42891" s="8"/>
      <c r="N42891" s="5"/>
      <c r="O42891" s="10"/>
      <c r="P42891" s="8"/>
    </row>
    <row r="42892" spans="1:16" s="2" customFormat="1" x14ac:dyDescent="0.15">
      <c r="A42892" s="3"/>
      <c r="B42892" s="3"/>
      <c r="J42892" s="3"/>
      <c r="K42892" s="5"/>
      <c r="L42892" s="8"/>
      <c r="N42892" s="5"/>
      <c r="O42892" s="10"/>
      <c r="P42892" s="8"/>
    </row>
    <row r="42893" spans="1:16" s="2" customFormat="1" x14ac:dyDescent="0.15">
      <c r="A42893" s="3"/>
      <c r="B42893" s="3"/>
      <c r="J42893" s="3"/>
      <c r="K42893" s="5"/>
      <c r="L42893" s="8"/>
      <c r="N42893" s="5"/>
      <c r="O42893" s="10"/>
      <c r="P42893" s="8"/>
    </row>
    <row r="42894" spans="1:16" s="2" customFormat="1" x14ac:dyDescent="0.15">
      <c r="A42894" s="3"/>
      <c r="B42894" s="3"/>
      <c r="J42894" s="3"/>
      <c r="K42894" s="5"/>
      <c r="L42894" s="8"/>
      <c r="N42894" s="5"/>
      <c r="O42894" s="10"/>
      <c r="P42894" s="8"/>
    </row>
    <row r="42895" spans="1:16" s="2" customFormat="1" x14ac:dyDescent="0.15">
      <c r="A42895" s="3"/>
      <c r="B42895" s="3"/>
      <c r="J42895" s="3"/>
      <c r="K42895" s="5"/>
      <c r="L42895" s="8"/>
      <c r="N42895" s="5"/>
      <c r="O42895" s="10"/>
      <c r="P42895" s="8"/>
    </row>
    <row r="42896" spans="1:16" s="2" customFormat="1" x14ac:dyDescent="0.15">
      <c r="A42896" s="3"/>
      <c r="B42896" s="3"/>
      <c r="J42896" s="3"/>
      <c r="K42896" s="5"/>
      <c r="L42896" s="8"/>
      <c r="N42896" s="5"/>
      <c r="O42896" s="10"/>
      <c r="P42896" s="8"/>
    </row>
    <row r="42897" spans="1:16" s="2" customFormat="1" x14ac:dyDescent="0.15">
      <c r="A42897" s="3"/>
      <c r="B42897" s="3"/>
      <c r="J42897" s="3"/>
      <c r="K42897" s="5"/>
      <c r="L42897" s="8"/>
      <c r="N42897" s="5"/>
      <c r="O42897" s="10"/>
      <c r="P42897" s="8"/>
    </row>
    <row r="42898" spans="1:16" s="2" customFormat="1" x14ac:dyDescent="0.15">
      <c r="A42898" s="3"/>
      <c r="B42898" s="3"/>
      <c r="J42898" s="3"/>
      <c r="K42898" s="5"/>
      <c r="L42898" s="8"/>
      <c r="N42898" s="5"/>
      <c r="O42898" s="10"/>
      <c r="P42898" s="8"/>
    </row>
    <row r="42899" spans="1:16" s="2" customFormat="1" x14ac:dyDescent="0.15">
      <c r="A42899" s="3"/>
      <c r="B42899" s="3"/>
      <c r="J42899" s="3"/>
      <c r="K42899" s="5"/>
      <c r="L42899" s="8"/>
      <c r="N42899" s="5"/>
      <c r="O42899" s="10"/>
      <c r="P42899" s="8"/>
    </row>
    <row r="42900" spans="1:16" s="2" customFormat="1" x14ac:dyDescent="0.15">
      <c r="A42900" s="3"/>
      <c r="B42900" s="3"/>
      <c r="J42900" s="3"/>
      <c r="K42900" s="5"/>
      <c r="L42900" s="8"/>
      <c r="N42900" s="5"/>
      <c r="O42900" s="10"/>
      <c r="P42900" s="8"/>
    </row>
    <row r="42901" spans="1:16" s="2" customFormat="1" x14ac:dyDescent="0.15">
      <c r="A42901" s="3"/>
      <c r="B42901" s="3"/>
      <c r="J42901" s="3"/>
      <c r="K42901" s="5"/>
      <c r="L42901" s="8"/>
      <c r="N42901" s="5"/>
      <c r="O42901" s="10"/>
      <c r="P42901" s="8"/>
    </row>
    <row r="42902" spans="1:16" s="2" customFormat="1" x14ac:dyDescent="0.15">
      <c r="A42902" s="3"/>
      <c r="B42902" s="3"/>
      <c r="J42902" s="3"/>
      <c r="K42902" s="5"/>
      <c r="L42902" s="8"/>
      <c r="N42902" s="5"/>
      <c r="O42902" s="10"/>
      <c r="P42902" s="8"/>
    </row>
    <row r="42903" spans="1:16" s="2" customFormat="1" x14ac:dyDescent="0.15">
      <c r="A42903" s="3"/>
      <c r="B42903" s="3"/>
      <c r="J42903" s="3"/>
      <c r="K42903" s="5"/>
      <c r="L42903" s="8"/>
      <c r="N42903" s="5"/>
      <c r="O42903" s="10"/>
      <c r="P42903" s="8"/>
    </row>
    <row r="42904" spans="1:16" s="2" customFormat="1" x14ac:dyDescent="0.15">
      <c r="A42904" s="3"/>
      <c r="B42904" s="3"/>
      <c r="J42904" s="3"/>
      <c r="K42904" s="5"/>
      <c r="L42904" s="8"/>
      <c r="N42904" s="5"/>
      <c r="O42904" s="10"/>
      <c r="P42904" s="8"/>
    </row>
    <row r="42905" spans="1:16" s="2" customFormat="1" x14ac:dyDescent="0.15">
      <c r="A42905" s="3"/>
      <c r="B42905" s="3"/>
      <c r="J42905" s="3"/>
      <c r="K42905" s="5"/>
      <c r="L42905" s="8"/>
      <c r="N42905" s="5"/>
      <c r="O42905" s="10"/>
      <c r="P42905" s="8"/>
    </row>
    <row r="42906" spans="1:16" s="2" customFormat="1" x14ac:dyDescent="0.15">
      <c r="A42906" s="3"/>
      <c r="B42906" s="3"/>
      <c r="J42906" s="3"/>
      <c r="K42906" s="5"/>
      <c r="L42906" s="8"/>
      <c r="N42906" s="5"/>
      <c r="O42906" s="10"/>
      <c r="P42906" s="8"/>
    </row>
    <row r="42907" spans="1:16" s="2" customFormat="1" x14ac:dyDescent="0.15">
      <c r="A42907" s="3"/>
      <c r="B42907" s="3"/>
      <c r="J42907" s="3"/>
      <c r="K42907" s="5"/>
      <c r="L42907" s="8"/>
      <c r="N42907" s="5"/>
      <c r="O42907" s="10"/>
      <c r="P42907" s="8"/>
    </row>
    <row r="42908" spans="1:16" s="2" customFormat="1" x14ac:dyDescent="0.15">
      <c r="A42908" s="3"/>
      <c r="B42908" s="3"/>
      <c r="J42908" s="3"/>
      <c r="K42908" s="5"/>
      <c r="L42908" s="8"/>
      <c r="N42908" s="5"/>
      <c r="O42908" s="10"/>
      <c r="P42908" s="8"/>
    </row>
    <row r="42909" spans="1:16" s="2" customFormat="1" x14ac:dyDescent="0.15">
      <c r="A42909" s="3"/>
      <c r="B42909" s="3"/>
      <c r="J42909" s="3"/>
      <c r="K42909" s="5"/>
      <c r="L42909" s="8"/>
      <c r="N42909" s="5"/>
      <c r="O42909" s="10"/>
      <c r="P42909" s="8"/>
    </row>
    <row r="42910" spans="1:16" s="2" customFormat="1" x14ac:dyDescent="0.15">
      <c r="A42910" s="3"/>
      <c r="B42910" s="3"/>
      <c r="J42910" s="3"/>
      <c r="K42910" s="5"/>
      <c r="L42910" s="8"/>
      <c r="N42910" s="5"/>
      <c r="O42910" s="10"/>
      <c r="P42910" s="8"/>
    </row>
    <row r="42911" spans="1:16" s="2" customFormat="1" x14ac:dyDescent="0.15">
      <c r="A42911" s="3"/>
      <c r="B42911" s="3"/>
      <c r="J42911" s="3"/>
      <c r="K42911" s="5"/>
      <c r="L42911" s="8"/>
      <c r="N42911" s="5"/>
      <c r="O42911" s="10"/>
      <c r="P42911" s="8"/>
    </row>
    <row r="42912" spans="1:16" s="2" customFormat="1" x14ac:dyDescent="0.15">
      <c r="A42912" s="3"/>
      <c r="B42912" s="3"/>
      <c r="J42912" s="3"/>
      <c r="K42912" s="5"/>
      <c r="L42912" s="8"/>
      <c r="N42912" s="5"/>
      <c r="O42912" s="10"/>
      <c r="P42912" s="8"/>
    </row>
    <row r="42913" spans="1:16" s="2" customFormat="1" x14ac:dyDescent="0.15">
      <c r="A42913" s="3"/>
      <c r="B42913" s="3"/>
      <c r="J42913" s="3"/>
      <c r="K42913" s="5"/>
      <c r="L42913" s="8"/>
      <c r="N42913" s="5"/>
      <c r="O42913" s="10"/>
      <c r="P42913" s="8"/>
    </row>
    <row r="42914" spans="1:16" s="2" customFormat="1" x14ac:dyDescent="0.15">
      <c r="A42914" s="3"/>
      <c r="B42914" s="3"/>
      <c r="J42914" s="3"/>
      <c r="K42914" s="5"/>
      <c r="L42914" s="8"/>
      <c r="N42914" s="5"/>
      <c r="O42914" s="10"/>
      <c r="P42914" s="8"/>
    </row>
    <row r="42915" spans="1:16" s="2" customFormat="1" x14ac:dyDescent="0.15">
      <c r="A42915" s="3"/>
      <c r="B42915" s="3"/>
      <c r="J42915" s="3"/>
      <c r="K42915" s="5"/>
      <c r="L42915" s="8"/>
      <c r="N42915" s="5"/>
      <c r="O42915" s="10"/>
      <c r="P42915" s="8"/>
    </row>
    <row r="42916" spans="1:16" s="2" customFormat="1" x14ac:dyDescent="0.15">
      <c r="A42916" s="3"/>
      <c r="B42916" s="3"/>
      <c r="J42916" s="3"/>
      <c r="K42916" s="5"/>
      <c r="L42916" s="8"/>
      <c r="N42916" s="5"/>
      <c r="O42916" s="10"/>
      <c r="P42916" s="8"/>
    </row>
    <row r="42917" spans="1:16" s="2" customFormat="1" x14ac:dyDescent="0.15">
      <c r="A42917" s="3"/>
      <c r="B42917" s="3"/>
      <c r="J42917" s="3"/>
      <c r="K42917" s="5"/>
      <c r="L42917" s="8"/>
      <c r="N42917" s="5"/>
      <c r="O42917" s="10"/>
      <c r="P42917" s="8"/>
    </row>
    <row r="42918" spans="1:16" s="2" customFormat="1" x14ac:dyDescent="0.15">
      <c r="A42918" s="3"/>
      <c r="B42918" s="3"/>
      <c r="J42918" s="3"/>
      <c r="K42918" s="5"/>
      <c r="L42918" s="8"/>
      <c r="N42918" s="5"/>
      <c r="O42918" s="10"/>
      <c r="P42918" s="8"/>
    </row>
    <row r="42919" spans="1:16" s="2" customFormat="1" x14ac:dyDescent="0.15">
      <c r="A42919" s="3"/>
      <c r="B42919" s="3"/>
      <c r="J42919" s="3"/>
      <c r="K42919" s="5"/>
      <c r="L42919" s="8"/>
      <c r="N42919" s="5"/>
      <c r="O42919" s="10"/>
      <c r="P42919" s="8"/>
    </row>
    <row r="42920" spans="1:16" s="2" customFormat="1" x14ac:dyDescent="0.15">
      <c r="A42920" s="3"/>
      <c r="B42920" s="3"/>
      <c r="J42920" s="3"/>
      <c r="K42920" s="5"/>
      <c r="L42920" s="8"/>
      <c r="N42920" s="5"/>
      <c r="O42920" s="10"/>
      <c r="P42920" s="8"/>
    </row>
    <row r="42921" spans="1:16" s="2" customFormat="1" x14ac:dyDescent="0.15">
      <c r="A42921" s="3"/>
      <c r="B42921" s="3"/>
      <c r="J42921" s="3"/>
      <c r="K42921" s="5"/>
      <c r="L42921" s="8"/>
      <c r="N42921" s="5"/>
      <c r="O42921" s="10"/>
      <c r="P42921" s="8"/>
    </row>
    <row r="42922" spans="1:16" s="2" customFormat="1" x14ac:dyDescent="0.15">
      <c r="A42922" s="3"/>
      <c r="B42922" s="3"/>
      <c r="J42922" s="3"/>
      <c r="K42922" s="5"/>
      <c r="L42922" s="8"/>
      <c r="N42922" s="5"/>
      <c r="O42922" s="10"/>
      <c r="P42922" s="8"/>
    </row>
    <row r="42923" spans="1:16" s="2" customFormat="1" x14ac:dyDescent="0.15">
      <c r="A42923" s="3"/>
      <c r="B42923" s="3"/>
      <c r="J42923" s="3"/>
      <c r="K42923" s="5"/>
      <c r="L42923" s="8"/>
      <c r="N42923" s="5"/>
      <c r="O42923" s="10"/>
      <c r="P42923" s="8"/>
    </row>
    <row r="42924" spans="1:16" s="2" customFormat="1" x14ac:dyDescent="0.15">
      <c r="A42924" s="3"/>
      <c r="B42924" s="3"/>
      <c r="J42924" s="3"/>
      <c r="K42924" s="5"/>
      <c r="L42924" s="8"/>
      <c r="N42924" s="5"/>
      <c r="O42924" s="10"/>
      <c r="P42924" s="8"/>
    </row>
    <row r="42925" spans="1:16" s="2" customFormat="1" x14ac:dyDescent="0.15">
      <c r="A42925" s="3"/>
      <c r="B42925" s="3"/>
      <c r="J42925" s="3"/>
      <c r="K42925" s="5"/>
      <c r="L42925" s="8"/>
      <c r="N42925" s="5"/>
      <c r="O42925" s="10"/>
      <c r="P42925" s="8"/>
    </row>
    <row r="42926" spans="1:16" s="2" customFormat="1" x14ac:dyDescent="0.15">
      <c r="A42926" s="3"/>
      <c r="B42926" s="3"/>
      <c r="J42926" s="3"/>
      <c r="K42926" s="5"/>
      <c r="L42926" s="8"/>
      <c r="N42926" s="5"/>
      <c r="O42926" s="10"/>
      <c r="P42926" s="8"/>
    </row>
    <row r="42927" spans="1:16" s="2" customFormat="1" x14ac:dyDescent="0.15">
      <c r="A42927" s="3"/>
      <c r="B42927" s="3"/>
      <c r="J42927" s="3"/>
      <c r="K42927" s="5"/>
      <c r="L42927" s="8"/>
      <c r="N42927" s="5"/>
      <c r="O42927" s="10"/>
      <c r="P42927" s="8"/>
    </row>
    <row r="42928" spans="1:16" s="2" customFormat="1" x14ac:dyDescent="0.15">
      <c r="A42928" s="3"/>
      <c r="B42928" s="3"/>
      <c r="J42928" s="3"/>
      <c r="K42928" s="5"/>
      <c r="L42928" s="8"/>
      <c r="N42928" s="5"/>
      <c r="O42928" s="10"/>
      <c r="P42928" s="8"/>
    </row>
    <row r="42929" spans="1:16" s="2" customFormat="1" x14ac:dyDescent="0.15">
      <c r="A42929" s="3"/>
      <c r="B42929" s="3"/>
      <c r="J42929" s="3"/>
      <c r="K42929" s="5"/>
      <c r="L42929" s="8"/>
      <c r="N42929" s="5"/>
      <c r="O42929" s="10"/>
      <c r="P42929" s="8"/>
    </row>
    <row r="42930" spans="1:16" s="2" customFormat="1" x14ac:dyDescent="0.15">
      <c r="A42930" s="3"/>
      <c r="B42930" s="3"/>
      <c r="J42930" s="3"/>
      <c r="K42930" s="5"/>
      <c r="L42930" s="8"/>
      <c r="N42930" s="5"/>
      <c r="O42930" s="10"/>
      <c r="P42930" s="8"/>
    </row>
    <row r="42931" spans="1:16" s="2" customFormat="1" x14ac:dyDescent="0.15">
      <c r="A42931" s="3"/>
      <c r="B42931" s="3"/>
      <c r="J42931" s="3"/>
      <c r="K42931" s="5"/>
      <c r="L42931" s="8"/>
      <c r="N42931" s="5"/>
      <c r="O42931" s="10"/>
      <c r="P42931" s="8"/>
    </row>
    <row r="42932" spans="1:16" s="2" customFormat="1" x14ac:dyDescent="0.15">
      <c r="A42932" s="3"/>
      <c r="B42932" s="3"/>
      <c r="J42932" s="3"/>
      <c r="K42932" s="5"/>
      <c r="L42932" s="8"/>
      <c r="N42932" s="5"/>
      <c r="O42932" s="10"/>
      <c r="P42932" s="8"/>
    </row>
    <row r="42933" spans="1:16" s="2" customFormat="1" x14ac:dyDescent="0.15">
      <c r="A42933" s="3"/>
      <c r="B42933" s="3"/>
      <c r="J42933" s="3"/>
      <c r="K42933" s="5"/>
      <c r="L42933" s="8"/>
      <c r="N42933" s="5"/>
      <c r="O42933" s="10"/>
      <c r="P42933" s="8"/>
    </row>
    <row r="42934" spans="1:16" s="2" customFormat="1" x14ac:dyDescent="0.15">
      <c r="A42934" s="3"/>
      <c r="B42934" s="3"/>
      <c r="J42934" s="3"/>
      <c r="K42934" s="5"/>
      <c r="L42934" s="8"/>
      <c r="N42934" s="5"/>
      <c r="O42934" s="10"/>
      <c r="P42934" s="8"/>
    </row>
    <row r="42935" spans="1:16" s="2" customFormat="1" x14ac:dyDescent="0.15">
      <c r="A42935" s="3"/>
      <c r="B42935" s="3"/>
      <c r="J42935" s="3"/>
      <c r="K42935" s="5"/>
      <c r="L42935" s="8"/>
      <c r="N42935" s="5"/>
      <c r="O42935" s="10"/>
      <c r="P42935" s="8"/>
    </row>
    <row r="42936" spans="1:16" s="2" customFormat="1" x14ac:dyDescent="0.15">
      <c r="A42936" s="3"/>
      <c r="B42936" s="3"/>
      <c r="J42936" s="3"/>
      <c r="K42936" s="5"/>
      <c r="L42936" s="8"/>
      <c r="N42936" s="5"/>
      <c r="O42936" s="10"/>
      <c r="P42936" s="8"/>
    </row>
    <row r="42937" spans="1:16" s="2" customFormat="1" x14ac:dyDescent="0.15">
      <c r="A42937" s="3"/>
      <c r="B42937" s="3"/>
      <c r="J42937" s="3"/>
      <c r="K42937" s="5"/>
      <c r="L42937" s="8"/>
      <c r="N42937" s="5"/>
      <c r="O42937" s="10"/>
      <c r="P42937" s="8"/>
    </row>
    <row r="42938" spans="1:16" s="2" customFormat="1" x14ac:dyDescent="0.15">
      <c r="A42938" s="3"/>
      <c r="B42938" s="3"/>
      <c r="J42938" s="3"/>
      <c r="K42938" s="5"/>
      <c r="L42938" s="8"/>
      <c r="N42938" s="5"/>
      <c r="O42938" s="10"/>
      <c r="P42938" s="8"/>
    </row>
    <row r="42939" spans="1:16" s="2" customFormat="1" x14ac:dyDescent="0.15">
      <c r="A42939" s="3"/>
      <c r="B42939" s="3"/>
      <c r="J42939" s="3"/>
      <c r="K42939" s="5"/>
      <c r="L42939" s="8"/>
      <c r="N42939" s="5"/>
      <c r="O42939" s="10"/>
      <c r="P42939" s="8"/>
    </row>
    <row r="42940" spans="1:16" s="2" customFormat="1" x14ac:dyDescent="0.15">
      <c r="A42940" s="3"/>
      <c r="B42940" s="3"/>
      <c r="J42940" s="3"/>
      <c r="K42940" s="5"/>
      <c r="L42940" s="8"/>
      <c r="N42940" s="5"/>
      <c r="O42940" s="10"/>
      <c r="P42940" s="8"/>
    </row>
    <row r="42941" spans="1:16" s="2" customFormat="1" x14ac:dyDescent="0.15">
      <c r="A42941" s="3"/>
      <c r="B42941" s="3"/>
      <c r="J42941" s="3"/>
      <c r="K42941" s="5"/>
      <c r="L42941" s="8"/>
      <c r="N42941" s="5"/>
      <c r="O42941" s="10"/>
      <c r="P42941" s="8"/>
    </row>
    <row r="42942" spans="1:16" s="2" customFormat="1" x14ac:dyDescent="0.15">
      <c r="A42942" s="3"/>
      <c r="B42942" s="3"/>
      <c r="J42942" s="3"/>
      <c r="K42942" s="5"/>
      <c r="L42942" s="8"/>
      <c r="N42942" s="5"/>
      <c r="O42942" s="10"/>
      <c r="P42942" s="8"/>
    </row>
    <row r="42943" spans="1:16" s="2" customFormat="1" x14ac:dyDescent="0.15">
      <c r="A42943" s="3"/>
      <c r="B42943" s="3"/>
      <c r="J42943" s="3"/>
      <c r="K42943" s="5"/>
      <c r="L42943" s="8"/>
      <c r="N42943" s="5"/>
      <c r="O42943" s="10"/>
      <c r="P42943" s="8"/>
    </row>
    <row r="42944" spans="1:16" s="2" customFormat="1" x14ac:dyDescent="0.15">
      <c r="A42944" s="3"/>
      <c r="B42944" s="3"/>
      <c r="J42944" s="3"/>
      <c r="K42944" s="5"/>
      <c r="L42944" s="8"/>
      <c r="N42944" s="5"/>
      <c r="O42944" s="10"/>
      <c r="P42944" s="8"/>
    </row>
    <row r="42945" spans="1:16" s="2" customFormat="1" x14ac:dyDescent="0.15">
      <c r="A42945" s="3"/>
      <c r="B42945" s="3"/>
      <c r="J42945" s="3"/>
      <c r="K42945" s="5"/>
      <c r="L42945" s="8"/>
      <c r="N42945" s="5"/>
      <c r="O42945" s="10"/>
      <c r="P42945" s="8"/>
    </row>
    <row r="42946" spans="1:16" s="2" customFormat="1" x14ac:dyDescent="0.15">
      <c r="A42946" s="3"/>
      <c r="B42946" s="3"/>
      <c r="J42946" s="3"/>
      <c r="K42946" s="5"/>
      <c r="L42946" s="8"/>
      <c r="N42946" s="5"/>
      <c r="O42946" s="10"/>
      <c r="P42946" s="8"/>
    </row>
    <row r="42947" spans="1:16" s="2" customFormat="1" x14ac:dyDescent="0.15">
      <c r="A42947" s="3"/>
      <c r="B42947" s="3"/>
      <c r="J42947" s="3"/>
      <c r="K42947" s="5"/>
      <c r="L42947" s="8"/>
      <c r="N42947" s="5"/>
      <c r="O42947" s="10"/>
      <c r="P42947" s="8"/>
    </row>
    <row r="42948" spans="1:16" s="2" customFormat="1" x14ac:dyDescent="0.15">
      <c r="A42948" s="3"/>
      <c r="B42948" s="3"/>
      <c r="J42948" s="3"/>
      <c r="K42948" s="5"/>
      <c r="L42948" s="8"/>
      <c r="N42948" s="5"/>
      <c r="O42948" s="10"/>
      <c r="P42948" s="8"/>
    </row>
    <row r="42949" spans="1:16" s="2" customFormat="1" x14ac:dyDescent="0.15">
      <c r="A42949" s="3"/>
      <c r="B42949" s="3"/>
      <c r="J42949" s="3"/>
      <c r="K42949" s="5"/>
      <c r="L42949" s="8"/>
      <c r="N42949" s="5"/>
      <c r="O42949" s="10"/>
      <c r="P42949" s="8"/>
    </row>
    <row r="42950" spans="1:16" s="2" customFormat="1" x14ac:dyDescent="0.15">
      <c r="A42950" s="3"/>
      <c r="B42950" s="3"/>
      <c r="J42950" s="3"/>
      <c r="K42950" s="5"/>
      <c r="L42950" s="8"/>
      <c r="N42950" s="5"/>
      <c r="O42950" s="10"/>
      <c r="P42950" s="8"/>
    </row>
    <row r="42951" spans="1:16" s="2" customFormat="1" x14ac:dyDescent="0.15">
      <c r="A42951" s="3"/>
      <c r="B42951" s="3"/>
      <c r="J42951" s="3"/>
      <c r="K42951" s="5"/>
      <c r="L42951" s="8"/>
      <c r="N42951" s="5"/>
      <c r="O42951" s="10"/>
      <c r="P42951" s="8"/>
    </row>
    <row r="42952" spans="1:16" s="2" customFormat="1" x14ac:dyDescent="0.15">
      <c r="A42952" s="3"/>
      <c r="B42952" s="3"/>
      <c r="J42952" s="3"/>
      <c r="K42952" s="5"/>
      <c r="L42952" s="8"/>
      <c r="N42952" s="5"/>
      <c r="O42952" s="10"/>
      <c r="P42952" s="8"/>
    </row>
    <row r="42953" spans="1:16" s="2" customFormat="1" x14ac:dyDescent="0.15">
      <c r="A42953" s="3"/>
      <c r="B42953" s="3"/>
      <c r="J42953" s="3"/>
      <c r="K42953" s="5"/>
      <c r="L42953" s="8"/>
      <c r="N42953" s="5"/>
      <c r="O42953" s="10"/>
      <c r="P42953" s="8"/>
    </row>
    <row r="42954" spans="1:16" s="2" customFormat="1" x14ac:dyDescent="0.15">
      <c r="A42954" s="3"/>
      <c r="B42954" s="3"/>
      <c r="J42954" s="3"/>
      <c r="K42954" s="5"/>
      <c r="L42954" s="8"/>
      <c r="N42954" s="5"/>
      <c r="O42954" s="10"/>
      <c r="P42954" s="8"/>
    </row>
    <row r="42955" spans="1:16" s="2" customFormat="1" x14ac:dyDescent="0.15">
      <c r="A42955" s="3"/>
      <c r="B42955" s="3"/>
      <c r="J42955" s="3"/>
      <c r="K42955" s="5"/>
      <c r="L42955" s="8"/>
      <c r="N42955" s="5"/>
      <c r="O42955" s="10"/>
      <c r="P42955" s="8"/>
    </row>
    <row r="42956" spans="1:16" s="2" customFormat="1" x14ac:dyDescent="0.15">
      <c r="A42956" s="3"/>
      <c r="B42956" s="3"/>
      <c r="J42956" s="3"/>
      <c r="K42956" s="5"/>
      <c r="L42956" s="8"/>
      <c r="N42956" s="5"/>
      <c r="O42956" s="10"/>
      <c r="P42956" s="8"/>
    </row>
    <row r="42957" spans="1:16" s="2" customFormat="1" x14ac:dyDescent="0.15">
      <c r="A42957" s="3"/>
      <c r="B42957" s="3"/>
      <c r="J42957" s="3"/>
      <c r="K42957" s="5"/>
      <c r="L42957" s="8"/>
      <c r="N42957" s="5"/>
      <c r="O42957" s="10"/>
      <c r="P42957" s="8"/>
    </row>
    <row r="42958" spans="1:16" s="2" customFormat="1" x14ac:dyDescent="0.15">
      <c r="A42958" s="3"/>
      <c r="B42958" s="3"/>
      <c r="J42958" s="3"/>
      <c r="K42958" s="5"/>
      <c r="L42958" s="8"/>
      <c r="N42958" s="5"/>
      <c r="O42958" s="10"/>
      <c r="P42958" s="8"/>
    </row>
    <row r="42959" spans="1:16" s="2" customFormat="1" x14ac:dyDescent="0.15">
      <c r="A42959" s="3"/>
      <c r="B42959" s="3"/>
      <c r="J42959" s="3"/>
      <c r="K42959" s="5"/>
      <c r="L42959" s="8"/>
      <c r="N42959" s="5"/>
      <c r="O42959" s="10"/>
      <c r="P42959" s="8"/>
    </row>
    <row r="42960" spans="1:16" s="2" customFormat="1" x14ac:dyDescent="0.15">
      <c r="A42960" s="3"/>
      <c r="B42960" s="3"/>
      <c r="J42960" s="3"/>
      <c r="K42960" s="5"/>
      <c r="L42960" s="8"/>
      <c r="N42960" s="5"/>
      <c r="O42960" s="10"/>
      <c r="P42960" s="8"/>
    </row>
    <row r="42961" spans="1:16" s="2" customFormat="1" x14ac:dyDescent="0.15">
      <c r="A42961" s="3"/>
      <c r="B42961" s="3"/>
      <c r="J42961" s="3"/>
      <c r="K42961" s="5"/>
      <c r="L42961" s="8"/>
      <c r="N42961" s="5"/>
      <c r="O42961" s="10"/>
      <c r="P42961" s="8"/>
    </row>
    <row r="42962" spans="1:16" s="2" customFormat="1" x14ac:dyDescent="0.15">
      <c r="A42962" s="3"/>
      <c r="B42962" s="3"/>
      <c r="J42962" s="3"/>
      <c r="K42962" s="5"/>
      <c r="L42962" s="8"/>
      <c r="N42962" s="5"/>
      <c r="O42962" s="10"/>
      <c r="P42962" s="8"/>
    </row>
    <row r="42963" spans="1:16" s="2" customFormat="1" x14ac:dyDescent="0.15">
      <c r="A42963" s="3"/>
      <c r="B42963" s="3"/>
      <c r="J42963" s="3"/>
      <c r="K42963" s="5"/>
      <c r="L42963" s="8"/>
      <c r="N42963" s="5"/>
      <c r="O42963" s="10"/>
      <c r="P42963" s="8"/>
    </row>
    <row r="42964" spans="1:16" s="2" customFormat="1" x14ac:dyDescent="0.15">
      <c r="A42964" s="3"/>
      <c r="B42964" s="3"/>
      <c r="J42964" s="3"/>
      <c r="K42964" s="5"/>
      <c r="L42964" s="8"/>
      <c r="N42964" s="5"/>
      <c r="O42964" s="10"/>
      <c r="P42964" s="8"/>
    </row>
    <row r="42965" spans="1:16" s="2" customFormat="1" x14ac:dyDescent="0.15">
      <c r="A42965" s="3"/>
      <c r="B42965" s="3"/>
      <c r="J42965" s="3"/>
      <c r="K42965" s="5"/>
      <c r="L42965" s="8"/>
      <c r="N42965" s="5"/>
      <c r="O42965" s="10"/>
      <c r="P42965" s="8"/>
    </row>
    <row r="42966" spans="1:16" s="2" customFormat="1" x14ac:dyDescent="0.15">
      <c r="A42966" s="3"/>
      <c r="B42966" s="3"/>
      <c r="J42966" s="3"/>
      <c r="K42966" s="5"/>
      <c r="L42966" s="8"/>
      <c r="N42966" s="5"/>
      <c r="O42966" s="10"/>
      <c r="P42966" s="8"/>
    </row>
    <row r="42967" spans="1:16" s="2" customFormat="1" x14ac:dyDescent="0.15">
      <c r="A42967" s="3"/>
      <c r="B42967" s="3"/>
      <c r="J42967" s="3"/>
      <c r="K42967" s="5"/>
      <c r="L42967" s="8"/>
      <c r="N42967" s="5"/>
      <c r="O42967" s="10"/>
      <c r="P42967" s="8"/>
    </row>
    <row r="42968" spans="1:16" s="2" customFormat="1" x14ac:dyDescent="0.15">
      <c r="A42968" s="3"/>
      <c r="B42968" s="3"/>
      <c r="J42968" s="3"/>
      <c r="K42968" s="5"/>
      <c r="L42968" s="8"/>
      <c r="N42968" s="5"/>
      <c r="O42968" s="10"/>
      <c r="P42968" s="8"/>
    </row>
    <row r="42969" spans="1:16" s="2" customFormat="1" x14ac:dyDescent="0.15">
      <c r="A42969" s="3"/>
      <c r="B42969" s="3"/>
      <c r="J42969" s="3"/>
      <c r="K42969" s="5"/>
      <c r="L42969" s="8"/>
      <c r="N42969" s="5"/>
      <c r="O42969" s="10"/>
      <c r="P42969" s="8"/>
    </row>
    <row r="42970" spans="1:16" s="2" customFormat="1" x14ac:dyDescent="0.15">
      <c r="A42970" s="3"/>
      <c r="B42970" s="3"/>
      <c r="J42970" s="3"/>
      <c r="K42970" s="5"/>
      <c r="L42970" s="8"/>
      <c r="N42970" s="5"/>
      <c r="O42970" s="10"/>
      <c r="P42970" s="8"/>
    </row>
    <row r="42971" spans="1:16" s="2" customFormat="1" x14ac:dyDescent="0.15">
      <c r="A42971" s="3"/>
      <c r="B42971" s="3"/>
      <c r="J42971" s="3"/>
      <c r="K42971" s="5"/>
      <c r="L42971" s="8"/>
      <c r="N42971" s="5"/>
      <c r="O42971" s="10"/>
      <c r="P42971" s="8"/>
    </row>
    <row r="42972" spans="1:16" s="2" customFormat="1" x14ac:dyDescent="0.15">
      <c r="A42972" s="3"/>
      <c r="B42972" s="3"/>
      <c r="J42972" s="3"/>
      <c r="K42972" s="5"/>
      <c r="L42972" s="8"/>
      <c r="N42972" s="5"/>
      <c r="O42972" s="10"/>
      <c r="P42972" s="8"/>
    </row>
    <row r="42973" spans="1:16" s="2" customFormat="1" x14ac:dyDescent="0.15">
      <c r="A42973" s="3"/>
      <c r="B42973" s="3"/>
      <c r="J42973" s="3"/>
      <c r="K42973" s="5"/>
      <c r="L42973" s="8"/>
      <c r="N42973" s="5"/>
      <c r="O42973" s="10"/>
      <c r="P42973" s="8"/>
    </row>
    <row r="42974" spans="1:16" s="2" customFormat="1" x14ac:dyDescent="0.15">
      <c r="A42974" s="3"/>
      <c r="B42974" s="3"/>
      <c r="J42974" s="3"/>
      <c r="K42974" s="5"/>
      <c r="L42974" s="8"/>
      <c r="N42974" s="5"/>
      <c r="O42974" s="10"/>
      <c r="P42974" s="8"/>
    </row>
    <row r="42975" spans="1:16" s="2" customFormat="1" x14ac:dyDescent="0.15">
      <c r="A42975" s="3"/>
      <c r="B42975" s="3"/>
      <c r="J42975" s="3"/>
      <c r="K42975" s="5"/>
      <c r="L42975" s="8"/>
      <c r="N42975" s="5"/>
      <c r="O42975" s="10"/>
      <c r="P42975" s="8"/>
    </row>
    <row r="42976" spans="1:16" s="2" customFormat="1" x14ac:dyDescent="0.15">
      <c r="A42976" s="3"/>
      <c r="B42976" s="3"/>
      <c r="J42976" s="3"/>
      <c r="K42976" s="5"/>
      <c r="L42976" s="8"/>
      <c r="N42976" s="5"/>
      <c r="O42976" s="10"/>
      <c r="P42976" s="8"/>
    </row>
    <row r="42977" spans="1:16" s="2" customFormat="1" x14ac:dyDescent="0.15">
      <c r="A42977" s="3"/>
      <c r="B42977" s="3"/>
      <c r="J42977" s="3"/>
      <c r="K42977" s="5"/>
      <c r="L42977" s="8"/>
      <c r="N42977" s="5"/>
      <c r="O42977" s="10"/>
      <c r="P42977" s="8"/>
    </row>
    <row r="42978" spans="1:16" s="2" customFormat="1" x14ac:dyDescent="0.15">
      <c r="A42978" s="3"/>
      <c r="B42978" s="3"/>
      <c r="J42978" s="3"/>
      <c r="K42978" s="5"/>
      <c r="L42978" s="8"/>
      <c r="N42978" s="5"/>
      <c r="O42978" s="10"/>
      <c r="P42978" s="8"/>
    </row>
    <row r="42979" spans="1:16" s="2" customFormat="1" x14ac:dyDescent="0.15">
      <c r="A42979" s="3"/>
      <c r="B42979" s="3"/>
      <c r="J42979" s="3"/>
      <c r="K42979" s="5"/>
      <c r="L42979" s="8"/>
      <c r="N42979" s="5"/>
      <c r="O42979" s="10"/>
      <c r="P42979" s="8"/>
    </row>
    <row r="42980" spans="1:16" s="2" customFormat="1" x14ac:dyDescent="0.15">
      <c r="A42980" s="3"/>
      <c r="B42980" s="3"/>
      <c r="J42980" s="3"/>
      <c r="K42980" s="5"/>
      <c r="L42980" s="8"/>
      <c r="N42980" s="5"/>
      <c r="O42980" s="10"/>
      <c r="P42980" s="8"/>
    </row>
    <row r="42981" spans="1:16" s="2" customFormat="1" x14ac:dyDescent="0.15">
      <c r="A42981" s="3"/>
      <c r="B42981" s="3"/>
      <c r="J42981" s="3"/>
      <c r="K42981" s="5"/>
      <c r="L42981" s="8"/>
      <c r="N42981" s="5"/>
      <c r="O42981" s="10"/>
      <c r="P42981" s="8"/>
    </row>
    <row r="42982" spans="1:16" s="2" customFormat="1" x14ac:dyDescent="0.15">
      <c r="A42982" s="3"/>
      <c r="B42982" s="3"/>
      <c r="J42982" s="3"/>
      <c r="K42982" s="5"/>
      <c r="L42982" s="8"/>
      <c r="N42982" s="5"/>
      <c r="O42982" s="10"/>
      <c r="P42982" s="8"/>
    </row>
    <row r="42983" spans="1:16" s="2" customFormat="1" x14ac:dyDescent="0.15">
      <c r="A42983" s="3"/>
      <c r="B42983" s="3"/>
      <c r="J42983" s="3"/>
      <c r="K42983" s="5"/>
      <c r="L42983" s="8"/>
      <c r="N42983" s="5"/>
      <c r="O42983" s="10"/>
      <c r="P42983" s="8"/>
    </row>
    <row r="42984" spans="1:16" s="2" customFormat="1" x14ac:dyDescent="0.15">
      <c r="A42984" s="3"/>
      <c r="B42984" s="3"/>
      <c r="J42984" s="3"/>
      <c r="K42984" s="5"/>
      <c r="L42984" s="8"/>
      <c r="N42984" s="5"/>
      <c r="O42984" s="10"/>
      <c r="P42984" s="8"/>
    </row>
    <row r="42985" spans="1:16" s="2" customFormat="1" x14ac:dyDescent="0.15">
      <c r="A42985" s="3"/>
      <c r="B42985" s="3"/>
      <c r="J42985" s="3"/>
      <c r="K42985" s="5"/>
      <c r="L42985" s="8"/>
      <c r="N42985" s="5"/>
      <c r="O42985" s="10"/>
      <c r="P42985" s="8"/>
    </row>
    <row r="42986" spans="1:16" s="2" customFormat="1" x14ac:dyDescent="0.15">
      <c r="A42986" s="3"/>
      <c r="B42986" s="3"/>
      <c r="J42986" s="3"/>
      <c r="K42986" s="5"/>
      <c r="L42986" s="8"/>
      <c r="N42986" s="5"/>
      <c r="O42986" s="10"/>
      <c r="P42986" s="8"/>
    </row>
    <row r="42987" spans="1:16" s="2" customFormat="1" x14ac:dyDescent="0.15">
      <c r="A42987" s="3"/>
      <c r="B42987" s="3"/>
      <c r="J42987" s="3"/>
      <c r="K42987" s="5"/>
      <c r="L42987" s="8"/>
      <c r="N42987" s="5"/>
      <c r="O42987" s="10"/>
      <c r="P42987" s="8"/>
    </row>
    <row r="42988" spans="1:16" s="2" customFormat="1" x14ac:dyDescent="0.15">
      <c r="A42988" s="3"/>
      <c r="B42988" s="3"/>
      <c r="J42988" s="3"/>
      <c r="K42988" s="5"/>
      <c r="L42988" s="8"/>
      <c r="N42988" s="5"/>
      <c r="O42988" s="10"/>
      <c r="P42988" s="8"/>
    </row>
    <row r="42989" spans="1:16" s="2" customFormat="1" x14ac:dyDescent="0.15">
      <c r="A42989" s="3"/>
      <c r="B42989" s="3"/>
      <c r="J42989" s="3"/>
      <c r="K42989" s="5"/>
      <c r="L42989" s="8"/>
      <c r="N42989" s="5"/>
      <c r="O42989" s="10"/>
      <c r="P42989" s="8"/>
    </row>
    <row r="42990" spans="1:16" s="2" customFormat="1" x14ac:dyDescent="0.15">
      <c r="A42990" s="3"/>
      <c r="B42990" s="3"/>
      <c r="J42990" s="3"/>
      <c r="K42990" s="5"/>
      <c r="L42990" s="8"/>
      <c r="N42990" s="5"/>
      <c r="O42990" s="10"/>
      <c r="P42990" s="8"/>
    </row>
    <row r="42991" spans="1:16" s="2" customFormat="1" x14ac:dyDescent="0.15">
      <c r="A42991" s="3"/>
      <c r="B42991" s="3"/>
      <c r="J42991" s="3"/>
      <c r="K42991" s="5"/>
      <c r="L42991" s="8"/>
      <c r="N42991" s="5"/>
      <c r="O42991" s="10"/>
      <c r="P42991" s="8"/>
    </row>
    <row r="42992" spans="1:16" s="2" customFormat="1" x14ac:dyDescent="0.15">
      <c r="A42992" s="3"/>
      <c r="B42992" s="3"/>
      <c r="J42992" s="3"/>
      <c r="K42992" s="5"/>
      <c r="L42992" s="8"/>
      <c r="N42992" s="5"/>
      <c r="O42992" s="10"/>
      <c r="P42992" s="8"/>
    </row>
    <row r="42993" spans="1:16" s="2" customFormat="1" x14ac:dyDescent="0.15">
      <c r="A42993" s="3"/>
      <c r="B42993" s="3"/>
      <c r="J42993" s="3"/>
      <c r="K42993" s="5"/>
      <c r="L42993" s="8"/>
      <c r="N42993" s="5"/>
      <c r="O42993" s="10"/>
      <c r="P42993" s="8"/>
    </row>
    <row r="42994" spans="1:16" s="2" customFormat="1" x14ac:dyDescent="0.15">
      <c r="A42994" s="3"/>
      <c r="B42994" s="3"/>
      <c r="J42994" s="3"/>
      <c r="K42994" s="5"/>
      <c r="L42994" s="8"/>
      <c r="N42994" s="5"/>
      <c r="O42994" s="10"/>
      <c r="P42994" s="8"/>
    </row>
    <row r="42995" spans="1:16" s="2" customFormat="1" x14ac:dyDescent="0.15">
      <c r="A42995" s="3"/>
      <c r="B42995" s="3"/>
      <c r="J42995" s="3"/>
      <c r="K42995" s="5"/>
      <c r="L42995" s="8"/>
      <c r="N42995" s="5"/>
      <c r="O42995" s="10"/>
      <c r="P42995" s="8"/>
    </row>
    <row r="42996" spans="1:16" s="2" customFormat="1" x14ac:dyDescent="0.15">
      <c r="A42996" s="3"/>
      <c r="B42996" s="3"/>
      <c r="J42996" s="3"/>
      <c r="K42996" s="5"/>
      <c r="L42996" s="8"/>
      <c r="N42996" s="5"/>
      <c r="O42996" s="10"/>
      <c r="P42996" s="8"/>
    </row>
    <row r="42997" spans="1:16" s="2" customFormat="1" x14ac:dyDescent="0.15">
      <c r="A42997" s="3"/>
      <c r="B42997" s="3"/>
      <c r="J42997" s="3"/>
      <c r="K42997" s="5"/>
      <c r="L42997" s="8"/>
      <c r="N42997" s="5"/>
      <c r="O42997" s="10"/>
      <c r="P42997" s="8"/>
    </row>
    <row r="42998" spans="1:16" s="2" customFormat="1" x14ac:dyDescent="0.15">
      <c r="A42998" s="3"/>
      <c r="B42998" s="3"/>
      <c r="J42998" s="3"/>
      <c r="K42998" s="5"/>
      <c r="L42998" s="8"/>
      <c r="N42998" s="5"/>
      <c r="O42998" s="10"/>
      <c r="P42998" s="8"/>
    </row>
    <row r="42999" spans="1:16" s="2" customFormat="1" x14ac:dyDescent="0.15">
      <c r="A42999" s="3"/>
      <c r="B42999" s="3"/>
      <c r="J42999" s="3"/>
      <c r="K42999" s="5"/>
      <c r="L42999" s="8"/>
      <c r="N42999" s="5"/>
      <c r="O42999" s="10"/>
      <c r="P42999" s="8"/>
    </row>
    <row r="43000" spans="1:16" s="2" customFormat="1" x14ac:dyDescent="0.15">
      <c r="A43000" s="3"/>
      <c r="B43000" s="3"/>
      <c r="J43000" s="3"/>
      <c r="K43000" s="5"/>
      <c r="L43000" s="8"/>
      <c r="N43000" s="5"/>
      <c r="O43000" s="10"/>
      <c r="P43000" s="8"/>
    </row>
    <row r="43001" spans="1:16" s="2" customFormat="1" x14ac:dyDescent="0.15">
      <c r="A43001" s="3"/>
      <c r="B43001" s="3"/>
      <c r="J43001" s="3"/>
      <c r="K43001" s="5"/>
      <c r="L43001" s="8"/>
      <c r="N43001" s="5"/>
      <c r="O43001" s="10"/>
      <c r="P43001" s="8"/>
    </row>
    <row r="43002" spans="1:16" s="2" customFormat="1" x14ac:dyDescent="0.15">
      <c r="A43002" s="3"/>
      <c r="B43002" s="3"/>
      <c r="J43002" s="3"/>
      <c r="K43002" s="5"/>
      <c r="L43002" s="8"/>
      <c r="N43002" s="5"/>
      <c r="O43002" s="10"/>
      <c r="P43002" s="8"/>
    </row>
    <row r="43003" spans="1:16" s="2" customFormat="1" x14ac:dyDescent="0.15">
      <c r="A43003" s="3"/>
      <c r="B43003" s="3"/>
      <c r="J43003" s="3"/>
      <c r="K43003" s="5"/>
      <c r="L43003" s="8"/>
      <c r="N43003" s="5"/>
      <c r="O43003" s="10"/>
      <c r="P43003" s="8"/>
    </row>
    <row r="43004" spans="1:16" s="2" customFormat="1" x14ac:dyDescent="0.15">
      <c r="A43004" s="3"/>
      <c r="B43004" s="3"/>
      <c r="J43004" s="3"/>
      <c r="K43004" s="5"/>
      <c r="L43004" s="8"/>
      <c r="N43004" s="5"/>
      <c r="O43004" s="10"/>
      <c r="P43004" s="8"/>
    </row>
    <row r="43005" spans="1:16" s="2" customFormat="1" x14ac:dyDescent="0.15">
      <c r="A43005" s="3"/>
      <c r="B43005" s="3"/>
      <c r="J43005" s="3"/>
      <c r="K43005" s="5"/>
      <c r="L43005" s="8"/>
      <c r="N43005" s="5"/>
      <c r="O43005" s="10"/>
      <c r="P43005" s="8"/>
    </row>
    <row r="43006" spans="1:16" s="2" customFormat="1" x14ac:dyDescent="0.15">
      <c r="A43006" s="3"/>
      <c r="B43006" s="3"/>
      <c r="J43006" s="3"/>
      <c r="K43006" s="5"/>
      <c r="L43006" s="8"/>
      <c r="N43006" s="5"/>
      <c r="O43006" s="10"/>
      <c r="P43006" s="8"/>
    </row>
    <row r="43007" spans="1:16" s="2" customFormat="1" x14ac:dyDescent="0.15">
      <c r="A43007" s="3"/>
      <c r="B43007" s="3"/>
      <c r="J43007" s="3"/>
      <c r="K43007" s="5"/>
      <c r="L43007" s="8"/>
      <c r="N43007" s="5"/>
      <c r="O43007" s="10"/>
      <c r="P43007" s="8"/>
    </row>
    <row r="43008" spans="1:16" s="2" customFormat="1" x14ac:dyDescent="0.15">
      <c r="A43008" s="3"/>
      <c r="B43008" s="3"/>
      <c r="J43008" s="3"/>
      <c r="K43008" s="5"/>
      <c r="L43008" s="8"/>
      <c r="N43008" s="5"/>
      <c r="O43008" s="10"/>
      <c r="P43008" s="8"/>
    </row>
    <row r="43009" spans="1:16" s="2" customFormat="1" x14ac:dyDescent="0.15">
      <c r="A43009" s="3"/>
      <c r="B43009" s="3"/>
      <c r="J43009" s="3"/>
      <c r="K43009" s="5"/>
      <c r="L43009" s="8"/>
      <c r="N43009" s="5"/>
      <c r="O43009" s="10"/>
      <c r="P43009" s="8"/>
    </row>
    <row r="43010" spans="1:16" s="2" customFormat="1" x14ac:dyDescent="0.15">
      <c r="A43010" s="3"/>
      <c r="B43010" s="3"/>
      <c r="J43010" s="3"/>
      <c r="K43010" s="5"/>
      <c r="L43010" s="8"/>
      <c r="N43010" s="5"/>
      <c r="O43010" s="10"/>
      <c r="P43010" s="8"/>
    </row>
    <row r="43011" spans="1:16" s="2" customFormat="1" x14ac:dyDescent="0.15">
      <c r="A43011" s="3"/>
      <c r="B43011" s="3"/>
      <c r="J43011" s="3"/>
      <c r="K43011" s="5"/>
      <c r="L43011" s="8"/>
      <c r="N43011" s="5"/>
      <c r="O43011" s="10"/>
      <c r="P43011" s="8"/>
    </row>
    <row r="43012" spans="1:16" s="2" customFormat="1" x14ac:dyDescent="0.15">
      <c r="A43012" s="3"/>
      <c r="B43012" s="3"/>
      <c r="J43012" s="3"/>
      <c r="K43012" s="5"/>
      <c r="L43012" s="8"/>
      <c r="N43012" s="5"/>
      <c r="O43012" s="10"/>
      <c r="P43012" s="8"/>
    </row>
    <row r="43013" spans="1:16" s="2" customFormat="1" x14ac:dyDescent="0.15">
      <c r="A43013" s="3"/>
      <c r="B43013" s="3"/>
      <c r="J43013" s="3"/>
      <c r="K43013" s="5"/>
      <c r="L43013" s="8"/>
      <c r="N43013" s="5"/>
      <c r="O43013" s="10"/>
      <c r="P43013" s="8"/>
    </row>
    <row r="43014" spans="1:16" s="2" customFormat="1" x14ac:dyDescent="0.15">
      <c r="A43014" s="3"/>
      <c r="B43014" s="3"/>
      <c r="J43014" s="3"/>
      <c r="K43014" s="5"/>
      <c r="L43014" s="8"/>
      <c r="N43014" s="5"/>
      <c r="O43014" s="10"/>
      <c r="P43014" s="8"/>
    </row>
    <row r="43015" spans="1:16" s="2" customFormat="1" x14ac:dyDescent="0.15">
      <c r="A43015" s="3"/>
      <c r="B43015" s="3"/>
      <c r="J43015" s="3"/>
      <c r="K43015" s="5"/>
      <c r="L43015" s="8"/>
      <c r="N43015" s="5"/>
      <c r="O43015" s="10"/>
      <c r="P43015" s="8"/>
    </row>
    <row r="43016" spans="1:16" s="2" customFormat="1" x14ac:dyDescent="0.15">
      <c r="A43016" s="3"/>
      <c r="B43016" s="3"/>
      <c r="J43016" s="3"/>
      <c r="K43016" s="5"/>
      <c r="L43016" s="8"/>
      <c r="N43016" s="5"/>
      <c r="O43016" s="10"/>
      <c r="P43016" s="8"/>
    </row>
    <row r="43017" spans="1:16" s="2" customFormat="1" x14ac:dyDescent="0.15">
      <c r="A43017" s="3"/>
      <c r="B43017" s="3"/>
      <c r="J43017" s="3"/>
      <c r="K43017" s="5"/>
      <c r="L43017" s="8"/>
      <c r="N43017" s="5"/>
      <c r="O43017" s="10"/>
      <c r="P43017" s="8"/>
    </row>
    <row r="43018" spans="1:16" s="2" customFormat="1" x14ac:dyDescent="0.15">
      <c r="A43018" s="3"/>
      <c r="B43018" s="3"/>
      <c r="J43018" s="3"/>
      <c r="K43018" s="5"/>
      <c r="L43018" s="8"/>
      <c r="N43018" s="5"/>
      <c r="O43018" s="10"/>
      <c r="P43018" s="8"/>
    </row>
    <row r="43019" spans="1:16" s="2" customFormat="1" x14ac:dyDescent="0.15">
      <c r="A43019" s="3"/>
      <c r="B43019" s="3"/>
      <c r="J43019" s="3"/>
      <c r="K43019" s="5"/>
      <c r="L43019" s="8"/>
      <c r="N43019" s="5"/>
      <c r="O43019" s="10"/>
      <c r="P43019" s="8"/>
    </row>
    <row r="43020" spans="1:16" s="2" customFormat="1" x14ac:dyDescent="0.15">
      <c r="A43020" s="3"/>
      <c r="B43020" s="3"/>
      <c r="J43020" s="3"/>
      <c r="K43020" s="5"/>
      <c r="L43020" s="8"/>
      <c r="N43020" s="5"/>
      <c r="O43020" s="10"/>
      <c r="P43020" s="8"/>
    </row>
    <row r="43021" spans="1:16" s="2" customFormat="1" x14ac:dyDescent="0.15">
      <c r="A43021" s="3"/>
      <c r="B43021" s="3"/>
      <c r="J43021" s="3"/>
      <c r="K43021" s="5"/>
      <c r="L43021" s="8"/>
      <c r="N43021" s="5"/>
      <c r="O43021" s="10"/>
      <c r="P43021" s="8"/>
    </row>
    <row r="43022" spans="1:16" s="2" customFormat="1" x14ac:dyDescent="0.15">
      <c r="A43022" s="3"/>
      <c r="B43022" s="3"/>
      <c r="J43022" s="3"/>
      <c r="K43022" s="5"/>
      <c r="L43022" s="8"/>
      <c r="N43022" s="5"/>
      <c r="O43022" s="10"/>
      <c r="P43022" s="8"/>
    </row>
    <row r="43023" spans="1:16" s="2" customFormat="1" x14ac:dyDescent="0.15">
      <c r="A43023" s="3"/>
      <c r="B43023" s="3"/>
      <c r="J43023" s="3"/>
      <c r="K43023" s="5"/>
      <c r="L43023" s="8"/>
      <c r="N43023" s="5"/>
      <c r="O43023" s="10"/>
      <c r="P43023" s="8"/>
    </row>
    <row r="43024" spans="1:16" s="2" customFormat="1" x14ac:dyDescent="0.15">
      <c r="A43024" s="3"/>
      <c r="B43024" s="3"/>
      <c r="J43024" s="3"/>
      <c r="K43024" s="5"/>
      <c r="L43024" s="8"/>
      <c r="N43024" s="5"/>
      <c r="O43024" s="10"/>
      <c r="P43024" s="8"/>
    </row>
    <row r="43025" spans="1:16" s="2" customFormat="1" x14ac:dyDescent="0.15">
      <c r="A43025" s="3"/>
      <c r="B43025" s="3"/>
      <c r="J43025" s="3"/>
      <c r="K43025" s="5"/>
      <c r="L43025" s="8"/>
      <c r="N43025" s="5"/>
      <c r="O43025" s="10"/>
      <c r="P43025" s="8"/>
    </row>
    <row r="43026" spans="1:16" s="2" customFormat="1" x14ac:dyDescent="0.15">
      <c r="A43026" s="3"/>
      <c r="B43026" s="3"/>
      <c r="J43026" s="3"/>
      <c r="K43026" s="5"/>
      <c r="L43026" s="8"/>
      <c r="N43026" s="5"/>
      <c r="O43026" s="10"/>
      <c r="P43026" s="8"/>
    </row>
    <row r="43027" spans="1:16" s="2" customFormat="1" x14ac:dyDescent="0.15">
      <c r="A43027" s="3"/>
      <c r="B43027" s="3"/>
      <c r="J43027" s="3"/>
      <c r="K43027" s="5"/>
      <c r="L43027" s="8"/>
      <c r="N43027" s="5"/>
      <c r="O43027" s="10"/>
      <c r="P43027" s="8"/>
    </row>
    <row r="43028" spans="1:16" s="2" customFormat="1" x14ac:dyDescent="0.15">
      <c r="A43028" s="3"/>
      <c r="B43028" s="3"/>
      <c r="J43028" s="3"/>
      <c r="K43028" s="5"/>
      <c r="L43028" s="8"/>
      <c r="N43028" s="5"/>
      <c r="O43028" s="10"/>
      <c r="P43028" s="8"/>
    </row>
    <row r="43029" spans="1:16" s="2" customFormat="1" x14ac:dyDescent="0.15">
      <c r="A43029" s="3"/>
      <c r="B43029" s="3"/>
      <c r="J43029" s="3"/>
      <c r="K43029" s="5"/>
      <c r="L43029" s="8"/>
      <c r="N43029" s="5"/>
      <c r="O43029" s="10"/>
      <c r="P43029" s="8"/>
    </row>
    <row r="43030" spans="1:16" s="2" customFormat="1" x14ac:dyDescent="0.15">
      <c r="A43030" s="3"/>
      <c r="B43030" s="3"/>
      <c r="J43030" s="3"/>
      <c r="K43030" s="5"/>
      <c r="L43030" s="8"/>
      <c r="N43030" s="5"/>
      <c r="O43030" s="10"/>
      <c r="P43030" s="8"/>
    </row>
    <row r="43031" spans="1:16" s="2" customFormat="1" x14ac:dyDescent="0.15">
      <c r="A43031" s="3"/>
      <c r="B43031" s="3"/>
      <c r="J43031" s="3"/>
      <c r="K43031" s="5"/>
      <c r="L43031" s="8"/>
      <c r="N43031" s="5"/>
      <c r="O43031" s="10"/>
      <c r="P43031" s="8"/>
    </row>
    <row r="43032" spans="1:16" s="2" customFormat="1" x14ac:dyDescent="0.15">
      <c r="A43032" s="3"/>
      <c r="B43032" s="3"/>
      <c r="J43032" s="3"/>
      <c r="K43032" s="5"/>
      <c r="L43032" s="8"/>
      <c r="N43032" s="5"/>
      <c r="O43032" s="10"/>
      <c r="P43032" s="8"/>
    </row>
    <row r="43033" spans="1:16" s="2" customFormat="1" x14ac:dyDescent="0.15">
      <c r="A43033" s="3"/>
      <c r="B43033" s="3"/>
      <c r="J43033" s="3"/>
      <c r="K43033" s="5"/>
      <c r="L43033" s="8"/>
      <c r="N43033" s="5"/>
      <c r="O43033" s="10"/>
      <c r="P43033" s="8"/>
    </row>
    <row r="43034" spans="1:16" s="2" customFormat="1" x14ac:dyDescent="0.15">
      <c r="A43034" s="3"/>
      <c r="B43034" s="3"/>
      <c r="J43034" s="3"/>
      <c r="K43034" s="5"/>
      <c r="L43034" s="8"/>
      <c r="N43034" s="5"/>
      <c r="O43034" s="10"/>
      <c r="P43034" s="8"/>
    </row>
    <row r="43035" spans="1:16" s="2" customFormat="1" x14ac:dyDescent="0.15">
      <c r="A43035" s="3"/>
      <c r="B43035" s="3"/>
      <c r="J43035" s="3"/>
      <c r="K43035" s="5"/>
      <c r="L43035" s="8"/>
      <c r="N43035" s="5"/>
      <c r="O43035" s="10"/>
      <c r="P43035" s="8"/>
    </row>
    <row r="43036" spans="1:16" s="2" customFormat="1" x14ac:dyDescent="0.15">
      <c r="A43036" s="3"/>
      <c r="B43036" s="3"/>
      <c r="J43036" s="3"/>
      <c r="K43036" s="5"/>
      <c r="L43036" s="8"/>
      <c r="N43036" s="5"/>
      <c r="O43036" s="10"/>
      <c r="P43036" s="8"/>
    </row>
    <row r="43037" spans="1:16" s="2" customFormat="1" x14ac:dyDescent="0.15">
      <c r="A43037" s="3"/>
      <c r="B43037" s="3"/>
      <c r="J43037" s="3"/>
      <c r="K43037" s="5"/>
      <c r="L43037" s="8"/>
      <c r="N43037" s="5"/>
      <c r="O43037" s="10"/>
      <c r="P43037" s="8"/>
    </row>
    <row r="43038" spans="1:16" s="2" customFormat="1" x14ac:dyDescent="0.15">
      <c r="A43038" s="3"/>
      <c r="B43038" s="3"/>
      <c r="J43038" s="3"/>
      <c r="K43038" s="5"/>
      <c r="L43038" s="8"/>
      <c r="N43038" s="5"/>
      <c r="O43038" s="10"/>
      <c r="P43038" s="8"/>
    </row>
    <row r="43039" spans="1:16" s="2" customFormat="1" x14ac:dyDescent="0.15">
      <c r="A43039" s="3"/>
      <c r="B43039" s="3"/>
      <c r="J43039" s="3"/>
      <c r="K43039" s="5"/>
      <c r="L43039" s="8"/>
      <c r="N43039" s="5"/>
      <c r="O43039" s="10"/>
      <c r="P43039" s="8"/>
    </row>
    <row r="43040" spans="1:16" s="2" customFormat="1" x14ac:dyDescent="0.15">
      <c r="A43040" s="3"/>
      <c r="B43040" s="3"/>
      <c r="J43040" s="3"/>
      <c r="K43040" s="5"/>
      <c r="L43040" s="8"/>
      <c r="N43040" s="5"/>
      <c r="O43040" s="10"/>
      <c r="P43040" s="8"/>
    </row>
    <row r="43041" spans="1:16" s="2" customFormat="1" x14ac:dyDescent="0.15">
      <c r="A43041" s="3"/>
      <c r="B43041" s="3"/>
      <c r="J43041" s="3"/>
      <c r="K43041" s="5"/>
      <c r="L43041" s="8"/>
      <c r="N43041" s="5"/>
      <c r="O43041" s="10"/>
      <c r="P43041" s="8"/>
    </row>
    <row r="43042" spans="1:16" s="2" customFormat="1" x14ac:dyDescent="0.15">
      <c r="A43042" s="3"/>
      <c r="B43042" s="3"/>
      <c r="J43042" s="3"/>
      <c r="K43042" s="5"/>
      <c r="L43042" s="8"/>
      <c r="N43042" s="5"/>
      <c r="O43042" s="10"/>
      <c r="P43042" s="8"/>
    </row>
    <row r="43043" spans="1:16" s="2" customFormat="1" x14ac:dyDescent="0.15">
      <c r="A43043" s="3"/>
      <c r="B43043" s="3"/>
      <c r="J43043" s="3"/>
      <c r="K43043" s="5"/>
      <c r="L43043" s="8"/>
      <c r="N43043" s="5"/>
      <c r="O43043" s="10"/>
      <c r="P43043" s="8"/>
    </row>
    <row r="43044" spans="1:16" s="2" customFormat="1" x14ac:dyDescent="0.15">
      <c r="A43044" s="3"/>
      <c r="B43044" s="3"/>
      <c r="J43044" s="3"/>
      <c r="K43044" s="5"/>
      <c r="L43044" s="8"/>
      <c r="N43044" s="5"/>
      <c r="O43044" s="10"/>
      <c r="P43044" s="8"/>
    </row>
    <row r="43045" spans="1:16" s="2" customFormat="1" x14ac:dyDescent="0.15">
      <c r="A43045" s="3"/>
      <c r="B43045" s="3"/>
      <c r="J43045" s="3"/>
      <c r="K43045" s="5"/>
      <c r="L43045" s="8"/>
      <c r="N43045" s="5"/>
      <c r="O43045" s="10"/>
      <c r="P43045" s="8"/>
    </row>
    <row r="43046" spans="1:16" s="2" customFormat="1" x14ac:dyDescent="0.15">
      <c r="A43046" s="3"/>
      <c r="B43046" s="3"/>
      <c r="J43046" s="3"/>
      <c r="K43046" s="5"/>
      <c r="L43046" s="8"/>
      <c r="N43046" s="5"/>
      <c r="O43046" s="10"/>
      <c r="P43046" s="8"/>
    </row>
    <row r="43047" spans="1:16" s="2" customFormat="1" x14ac:dyDescent="0.15">
      <c r="A43047" s="3"/>
      <c r="B43047" s="3"/>
      <c r="J43047" s="3"/>
      <c r="K43047" s="5"/>
      <c r="L43047" s="8"/>
      <c r="N43047" s="5"/>
      <c r="O43047" s="10"/>
      <c r="P43047" s="8"/>
    </row>
    <row r="43048" spans="1:16" s="2" customFormat="1" x14ac:dyDescent="0.15">
      <c r="A43048" s="3"/>
      <c r="B43048" s="3"/>
      <c r="J43048" s="3"/>
      <c r="K43048" s="5"/>
      <c r="L43048" s="8"/>
      <c r="N43048" s="5"/>
      <c r="O43048" s="10"/>
      <c r="P43048" s="8"/>
    </row>
    <row r="43049" spans="1:16" s="2" customFormat="1" x14ac:dyDescent="0.15">
      <c r="A43049" s="3"/>
      <c r="B43049" s="3"/>
      <c r="J43049" s="3"/>
      <c r="K43049" s="5"/>
      <c r="L43049" s="8"/>
      <c r="N43049" s="5"/>
      <c r="O43049" s="10"/>
      <c r="P43049" s="8"/>
    </row>
    <row r="43050" spans="1:16" s="2" customFormat="1" x14ac:dyDescent="0.15">
      <c r="A43050" s="3"/>
      <c r="B43050" s="3"/>
      <c r="J43050" s="3"/>
      <c r="K43050" s="5"/>
      <c r="L43050" s="8"/>
      <c r="N43050" s="5"/>
      <c r="O43050" s="10"/>
      <c r="P43050" s="8"/>
    </row>
    <row r="43051" spans="1:16" s="2" customFormat="1" x14ac:dyDescent="0.15">
      <c r="A43051" s="3"/>
      <c r="B43051" s="3"/>
      <c r="J43051" s="3"/>
      <c r="K43051" s="5"/>
      <c r="L43051" s="8"/>
      <c r="N43051" s="5"/>
      <c r="O43051" s="10"/>
      <c r="P43051" s="8"/>
    </row>
    <row r="43052" spans="1:16" s="2" customFormat="1" x14ac:dyDescent="0.15">
      <c r="A43052" s="3"/>
      <c r="B43052" s="3"/>
      <c r="J43052" s="3"/>
      <c r="K43052" s="5"/>
      <c r="L43052" s="8"/>
      <c r="N43052" s="5"/>
      <c r="O43052" s="10"/>
      <c r="P43052" s="8"/>
    </row>
    <row r="43053" spans="1:16" s="2" customFormat="1" x14ac:dyDescent="0.15">
      <c r="A43053" s="3"/>
      <c r="B43053" s="3"/>
      <c r="J43053" s="3"/>
      <c r="K43053" s="5"/>
      <c r="L43053" s="8"/>
      <c r="N43053" s="5"/>
      <c r="O43053" s="10"/>
      <c r="P43053" s="8"/>
    </row>
    <row r="43054" spans="1:16" s="2" customFormat="1" x14ac:dyDescent="0.15">
      <c r="A43054" s="3"/>
      <c r="B43054" s="3"/>
      <c r="J43054" s="3"/>
      <c r="K43054" s="5"/>
      <c r="L43054" s="8"/>
      <c r="N43054" s="5"/>
      <c r="O43054" s="10"/>
      <c r="P43054" s="8"/>
    </row>
    <row r="43055" spans="1:16" s="2" customFormat="1" x14ac:dyDescent="0.15">
      <c r="A43055" s="3"/>
      <c r="B43055" s="3"/>
      <c r="J43055" s="3"/>
      <c r="K43055" s="5"/>
      <c r="L43055" s="8"/>
      <c r="N43055" s="5"/>
      <c r="O43055" s="10"/>
      <c r="P43055" s="8"/>
    </row>
    <row r="43056" spans="1:16" s="2" customFormat="1" x14ac:dyDescent="0.15">
      <c r="A43056" s="3"/>
      <c r="B43056" s="3"/>
      <c r="J43056" s="3"/>
      <c r="K43056" s="5"/>
      <c r="L43056" s="8"/>
      <c r="N43056" s="5"/>
      <c r="O43056" s="10"/>
      <c r="P43056" s="8"/>
    </row>
    <row r="43057" spans="1:16" s="2" customFormat="1" x14ac:dyDescent="0.15">
      <c r="A43057" s="3"/>
      <c r="B43057" s="3"/>
      <c r="J43057" s="3"/>
      <c r="K43057" s="5"/>
      <c r="L43057" s="8"/>
      <c r="N43057" s="5"/>
      <c r="O43057" s="10"/>
      <c r="P43057" s="8"/>
    </row>
    <row r="43058" spans="1:16" s="2" customFormat="1" x14ac:dyDescent="0.15">
      <c r="A43058" s="3"/>
      <c r="B43058" s="3"/>
      <c r="J43058" s="3"/>
      <c r="K43058" s="5"/>
      <c r="L43058" s="8"/>
      <c r="N43058" s="5"/>
      <c r="O43058" s="10"/>
      <c r="P43058" s="8"/>
    </row>
    <row r="43059" spans="1:16" s="2" customFormat="1" x14ac:dyDescent="0.15">
      <c r="A43059" s="3"/>
      <c r="B43059" s="3"/>
      <c r="J43059" s="3"/>
      <c r="K43059" s="5"/>
      <c r="L43059" s="8"/>
      <c r="N43059" s="5"/>
      <c r="O43059" s="10"/>
      <c r="P43059" s="8"/>
    </row>
    <row r="43060" spans="1:16" s="2" customFormat="1" x14ac:dyDescent="0.15">
      <c r="A43060" s="3"/>
      <c r="B43060" s="3"/>
      <c r="J43060" s="3"/>
      <c r="K43060" s="5"/>
      <c r="L43060" s="8"/>
      <c r="N43060" s="5"/>
      <c r="O43060" s="10"/>
      <c r="P43060" s="8"/>
    </row>
    <row r="43061" spans="1:16" s="2" customFormat="1" x14ac:dyDescent="0.15">
      <c r="A43061" s="3"/>
      <c r="B43061" s="3"/>
      <c r="J43061" s="3"/>
      <c r="K43061" s="5"/>
      <c r="L43061" s="8"/>
      <c r="N43061" s="5"/>
      <c r="O43061" s="10"/>
      <c r="P43061" s="8"/>
    </row>
    <row r="43062" spans="1:16" s="2" customFormat="1" x14ac:dyDescent="0.15">
      <c r="A43062" s="3"/>
      <c r="B43062" s="3"/>
      <c r="J43062" s="3"/>
      <c r="K43062" s="5"/>
      <c r="L43062" s="8"/>
      <c r="N43062" s="5"/>
      <c r="O43062" s="10"/>
      <c r="P43062" s="8"/>
    </row>
    <row r="43063" spans="1:16" s="2" customFormat="1" x14ac:dyDescent="0.15">
      <c r="A43063" s="3"/>
      <c r="B43063" s="3"/>
      <c r="J43063" s="3"/>
      <c r="K43063" s="5"/>
      <c r="L43063" s="8"/>
      <c r="N43063" s="5"/>
      <c r="O43063" s="10"/>
      <c r="P43063" s="8"/>
    </row>
    <row r="43064" spans="1:16" s="2" customFormat="1" x14ac:dyDescent="0.15">
      <c r="A43064" s="3"/>
      <c r="B43064" s="3"/>
      <c r="J43064" s="3"/>
      <c r="K43064" s="5"/>
      <c r="L43064" s="8"/>
      <c r="N43064" s="5"/>
      <c r="O43064" s="10"/>
      <c r="P43064" s="8"/>
    </row>
    <row r="43065" spans="1:16" s="2" customFormat="1" x14ac:dyDescent="0.15">
      <c r="A43065" s="3"/>
      <c r="B43065" s="3"/>
      <c r="J43065" s="3"/>
      <c r="K43065" s="5"/>
      <c r="L43065" s="8"/>
      <c r="N43065" s="5"/>
      <c r="O43065" s="10"/>
      <c r="P43065" s="8"/>
    </row>
    <row r="43066" spans="1:16" s="2" customFormat="1" x14ac:dyDescent="0.15">
      <c r="A43066" s="3"/>
      <c r="B43066" s="3"/>
      <c r="J43066" s="3"/>
      <c r="K43066" s="5"/>
      <c r="L43066" s="8"/>
      <c r="N43066" s="5"/>
      <c r="O43066" s="10"/>
      <c r="P43066" s="8"/>
    </row>
    <row r="43067" spans="1:16" s="2" customFormat="1" x14ac:dyDescent="0.15">
      <c r="A43067" s="3"/>
      <c r="B43067" s="3"/>
      <c r="J43067" s="3"/>
      <c r="K43067" s="5"/>
      <c r="L43067" s="8"/>
      <c r="N43067" s="5"/>
      <c r="O43067" s="10"/>
      <c r="P43067" s="8"/>
    </row>
    <row r="43068" spans="1:16" s="2" customFormat="1" x14ac:dyDescent="0.15">
      <c r="A43068" s="3"/>
      <c r="B43068" s="3"/>
      <c r="J43068" s="3"/>
      <c r="K43068" s="5"/>
      <c r="L43068" s="8"/>
      <c r="N43068" s="5"/>
      <c r="O43068" s="10"/>
      <c r="P43068" s="8"/>
    </row>
    <row r="43069" spans="1:16" s="2" customFormat="1" x14ac:dyDescent="0.15">
      <c r="A43069" s="3"/>
      <c r="B43069" s="3"/>
      <c r="J43069" s="3"/>
      <c r="K43069" s="5"/>
      <c r="L43069" s="8"/>
      <c r="N43069" s="5"/>
      <c r="O43069" s="10"/>
      <c r="P43069" s="8"/>
    </row>
    <row r="43070" spans="1:16" s="2" customFormat="1" x14ac:dyDescent="0.15">
      <c r="A43070" s="3"/>
      <c r="B43070" s="3"/>
      <c r="J43070" s="3"/>
      <c r="K43070" s="5"/>
      <c r="L43070" s="8"/>
      <c r="N43070" s="5"/>
      <c r="O43070" s="10"/>
      <c r="P43070" s="8"/>
    </row>
    <row r="43071" spans="1:16" s="2" customFormat="1" x14ac:dyDescent="0.15">
      <c r="A43071" s="3"/>
      <c r="B43071" s="3"/>
      <c r="J43071" s="3"/>
      <c r="K43071" s="5"/>
      <c r="L43071" s="8"/>
      <c r="N43071" s="5"/>
      <c r="O43071" s="10"/>
      <c r="P43071" s="8"/>
    </row>
    <row r="43072" spans="1:16" s="2" customFormat="1" x14ac:dyDescent="0.15">
      <c r="A43072" s="3"/>
      <c r="B43072" s="3"/>
      <c r="J43072" s="3"/>
      <c r="K43072" s="5"/>
      <c r="L43072" s="8"/>
      <c r="N43072" s="5"/>
      <c r="O43072" s="10"/>
      <c r="P43072" s="8"/>
    </row>
    <row r="43073" spans="1:16" s="2" customFormat="1" x14ac:dyDescent="0.15">
      <c r="A43073" s="3"/>
      <c r="B43073" s="3"/>
      <c r="J43073" s="3"/>
      <c r="K43073" s="5"/>
      <c r="L43073" s="8"/>
      <c r="N43073" s="5"/>
      <c r="O43073" s="10"/>
      <c r="P43073" s="8"/>
    </row>
    <row r="43074" spans="1:16" s="2" customFormat="1" x14ac:dyDescent="0.15">
      <c r="A43074" s="3"/>
      <c r="B43074" s="3"/>
      <c r="J43074" s="3"/>
      <c r="K43074" s="5"/>
      <c r="L43074" s="8"/>
      <c r="N43074" s="5"/>
      <c r="O43074" s="10"/>
      <c r="P43074" s="8"/>
    </row>
    <row r="43075" spans="1:16" s="2" customFormat="1" x14ac:dyDescent="0.15">
      <c r="A43075" s="3"/>
      <c r="B43075" s="3"/>
      <c r="J43075" s="3"/>
      <c r="K43075" s="5"/>
      <c r="L43075" s="8"/>
      <c r="N43075" s="5"/>
      <c r="O43075" s="10"/>
      <c r="P43075" s="8"/>
    </row>
    <row r="43076" spans="1:16" s="2" customFormat="1" x14ac:dyDescent="0.15">
      <c r="A43076" s="3"/>
      <c r="B43076" s="3"/>
      <c r="J43076" s="3"/>
      <c r="K43076" s="5"/>
      <c r="L43076" s="8"/>
      <c r="N43076" s="5"/>
      <c r="O43076" s="10"/>
      <c r="P43076" s="8"/>
    </row>
    <row r="43077" spans="1:16" s="2" customFormat="1" x14ac:dyDescent="0.15">
      <c r="A43077" s="3"/>
      <c r="B43077" s="3"/>
      <c r="J43077" s="3"/>
      <c r="K43077" s="5"/>
      <c r="L43077" s="8"/>
      <c r="N43077" s="5"/>
      <c r="O43077" s="10"/>
      <c r="P43077" s="8"/>
    </row>
    <row r="43078" spans="1:16" s="2" customFormat="1" x14ac:dyDescent="0.15">
      <c r="A43078" s="3"/>
      <c r="B43078" s="3"/>
      <c r="J43078" s="3"/>
      <c r="K43078" s="5"/>
      <c r="L43078" s="8"/>
      <c r="N43078" s="5"/>
      <c r="O43078" s="10"/>
      <c r="P43078" s="8"/>
    </row>
    <row r="43079" spans="1:16" s="2" customFormat="1" x14ac:dyDescent="0.15">
      <c r="A43079" s="3"/>
      <c r="B43079" s="3"/>
      <c r="J43079" s="3"/>
      <c r="K43079" s="5"/>
      <c r="L43079" s="8"/>
      <c r="N43079" s="5"/>
      <c r="O43079" s="10"/>
      <c r="P43079" s="8"/>
    </row>
    <row r="43080" spans="1:16" s="2" customFormat="1" x14ac:dyDescent="0.15">
      <c r="A43080" s="3"/>
      <c r="B43080" s="3"/>
      <c r="J43080" s="3"/>
      <c r="K43080" s="5"/>
      <c r="L43080" s="8"/>
      <c r="N43080" s="5"/>
      <c r="O43080" s="10"/>
      <c r="P43080" s="8"/>
    </row>
    <row r="43081" spans="1:16" s="2" customFormat="1" x14ac:dyDescent="0.15">
      <c r="A43081" s="3"/>
      <c r="B43081" s="3"/>
      <c r="J43081" s="3"/>
      <c r="K43081" s="5"/>
      <c r="L43081" s="8"/>
      <c r="N43081" s="5"/>
      <c r="O43081" s="10"/>
      <c r="P43081" s="8"/>
    </row>
    <row r="43082" spans="1:16" s="2" customFormat="1" x14ac:dyDescent="0.15">
      <c r="A43082" s="3"/>
      <c r="B43082" s="3"/>
      <c r="J43082" s="3"/>
      <c r="K43082" s="5"/>
      <c r="L43082" s="8"/>
      <c r="N43082" s="5"/>
      <c r="O43082" s="10"/>
      <c r="P43082" s="8"/>
    </row>
    <row r="43083" spans="1:16" s="2" customFormat="1" x14ac:dyDescent="0.15">
      <c r="A43083" s="3"/>
      <c r="B43083" s="3"/>
      <c r="J43083" s="3"/>
      <c r="K43083" s="5"/>
      <c r="L43083" s="8"/>
      <c r="N43083" s="5"/>
      <c r="O43083" s="10"/>
      <c r="P43083" s="8"/>
    </row>
    <row r="43084" spans="1:16" s="2" customFormat="1" x14ac:dyDescent="0.15">
      <c r="A43084" s="3"/>
      <c r="B43084" s="3"/>
      <c r="J43084" s="3"/>
      <c r="K43084" s="5"/>
      <c r="L43084" s="8"/>
      <c r="N43084" s="5"/>
      <c r="O43084" s="10"/>
      <c r="P43084" s="8"/>
    </row>
    <row r="43085" spans="1:16" s="2" customFormat="1" x14ac:dyDescent="0.15">
      <c r="A43085" s="3"/>
      <c r="B43085" s="3"/>
      <c r="J43085" s="3"/>
      <c r="K43085" s="5"/>
      <c r="L43085" s="8"/>
      <c r="N43085" s="5"/>
      <c r="O43085" s="10"/>
      <c r="P43085" s="8"/>
    </row>
    <row r="43086" spans="1:16" s="2" customFormat="1" x14ac:dyDescent="0.15">
      <c r="A43086" s="3"/>
      <c r="B43086" s="3"/>
      <c r="J43086" s="3"/>
      <c r="K43086" s="5"/>
      <c r="L43086" s="8"/>
      <c r="N43086" s="5"/>
      <c r="O43086" s="10"/>
      <c r="P43086" s="8"/>
    </row>
    <row r="43087" spans="1:16" s="2" customFormat="1" x14ac:dyDescent="0.15">
      <c r="A43087" s="3"/>
      <c r="B43087" s="3"/>
      <c r="J43087" s="3"/>
      <c r="K43087" s="5"/>
      <c r="L43087" s="8"/>
      <c r="N43087" s="5"/>
      <c r="O43087" s="10"/>
      <c r="P43087" s="8"/>
    </row>
    <row r="43088" spans="1:16" s="2" customFormat="1" x14ac:dyDescent="0.15">
      <c r="A43088" s="3"/>
      <c r="B43088" s="3"/>
      <c r="J43088" s="3"/>
      <c r="K43088" s="5"/>
      <c r="L43088" s="8"/>
      <c r="N43088" s="5"/>
      <c r="O43088" s="10"/>
      <c r="P43088" s="8"/>
    </row>
    <row r="43089" spans="1:16" s="2" customFormat="1" x14ac:dyDescent="0.15">
      <c r="A43089" s="3"/>
      <c r="B43089" s="3"/>
      <c r="J43089" s="3"/>
      <c r="K43089" s="5"/>
      <c r="L43089" s="8"/>
      <c r="N43089" s="5"/>
      <c r="O43089" s="10"/>
      <c r="P43089" s="8"/>
    </row>
    <row r="43090" spans="1:16" s="2" customFormat="1" x14ac:dyDescent="0.15">
      <c r="A43090" s="3"/>
      <c r="B43090" s="3"/>
      <c r="J43090" s="3"/>
      <c r="K43090" s="5"/>
      <c r="L43090" s="8"/>
      <c r="N43090" s="5"/>
      <c r="O43090" s="10"/>
      <c r="P43090" s="8"/>
    </row>
    <row r="43091" spans="1:16" s="2" customFormat="1" x14ac:dyDescent="0.15">
      <c r="A43091" s="3"/>
      <c r="B43091" s="3"/>
      <c r="J43091" s="3"/>
      <c r="K43091" s="5"/>
      <c r="L43091" s="8"/>
      <c r="N43091" s="5"/>
      <c r="O43091" s="10"/>
      <c r="P43091" s="8"/>
    </row>
    <row r="43092" spans="1:16" s="2" customFormat="1" x14ac:dyDescent="0.15">
      <c r="A43092" s="3"/>
      <c r="B43092" s="3"/>
      <c r="J43092" s="3"/>
      <c r="K43092" s="5"/>
      <c r="L43092" s="8"/>
      <c r="N43092" s="5"/>
      <c r="O43092" s="10"/>
      <c r="P43092" s="8"/>
    </row>
    <row r="43093" spans="1:16" s="2" customFormat="1" x14ac:dyDescent="0.15">
      <c r="A43093" s="3"/>
      <c r="B43093" s="3"/>
      <c r="J43093" s="3"/>
      <c r="K43093" s="5"/>
      <c r="L43093" s="8"/>
      <c r="N43093" s="5"/>
      <c r="O43093" s="10"/>
      <c r="P43093" s="8"/>
    </row>
    <row r="43094" spans="1:16" s="2" customFormat="1" x14ac:dyDescent="0.15">
      <c r="A43094" s="3"/>
      <c r="B43094" s="3"/>
      <c r="J43094" s="3"/>
      <c r="K43094" s="5"/>
      <c r="L43094" s="8"/>
      <c r="N43094" s="5"/>
      <c r="O43094" s="10"/>
      <c r="P43094" s="8"/>
    </row>
    <row r="43095" spans="1:16" s="2" customFormat="1" x14ac:dyDescent="0.15">
      <c r="A43095" s="3"/>
      <c r="B43095" s="3"/>
      <c r="J43095" s="3"/>
      <c r="K43095" s="5"/>
      <c r="L43095" s="8"/>
      <c r="N43095" s="5"/>
      <c r="O43095" s="10"/>
      <c r="P43095" s="8"/>
    </row>
    <row r="43096" spans="1:16" s="2" customFormat="1" x14ac:dyDescent="0.15">
      <c r="A43096" s="3"/>
      <c r="B43096" s="3"/>
      <c r="J43096" s="3"/>
      <c r="K43096" s="5"/>
      <c r="L43096" s="8"/>
      <c r="N43096" s="5"/>
      <c r="O43096" s="10"/>
      <c r="P43096" s="8"/>
    </row>
    <row r="43097" spans="1:16" s="2" customFormat="1" x14ac:dyDescent="0.15">
      <c r="A43097" s="3"/>
      <c r="B43097" s="3"/>
      <c r="J43097" s="3"/>
      <c r="K43097" s="5"/>
      <c r="L43097" s="8"/>
      <c r="N43097" s="5"/>
      <c r="O43097" s="10"/>
      <c r="P43097" s="8"/>
    </row>
    <row r="43098" spans="1:16" s="2" customFormat="1" x14ac:dyDescent="0.15">
      <c r="A43098" s="3"/>
      <c r="B43098" s="3"/>
      <c r="J43098" s="3"/>
      <c r="K43098" s="5"/>
      <c r="L43098" s="8"/>
      <c r="N43098" s="5"/>
      <c r="O43098" s="10"/>
      <c r="P43098" s="8"/>
    </row>
    <row r="43099" spans="1:16" s="2" customFormat="1" x14ac:dyDescent="0.15">
      <c r="A43099" s="3"/>
      <c r="B43099" s="3"/>
      <c r="J43099" s="3"/>
      <c r="K43099" s="5"/>
      <c r="L43099" s="8"/>
      <c r="N43099" s="5"/>
      <c r="O43099" s="10"/>
      <c r="P43099" s="8"/>
    </row>
    <row r="43100" spans="1:16" s="2" customFormat="1" x14ac:dyDescent="0.15">
      <c r="A43100" s="3"/>
      <c r="B43100" s="3"/>
      <c r="J43100" s="3"/>
      <c r="K43100" s="5"/>
      <c r="L43100" s="8"/>
      <c r="N43100" s="5"/>
      <c r="O43100" s="10"/>
      <c r="P43100" s="8"/>
    </row>
    <row r="43101" spans="1:16" s="2" customFormat="1" x14ac:dyDescent="0.15">
      <c r="A43101" s="3"/>
      <c r="B43101" s="3"/>
      <c r="J43101" s="3"/>
      <c r="K43101" s="5"/>
      <c r="L43101" s="8"/>
      <c r="N43101" s="5"/>
      <c r="O43101" s="10"/>
      <c r="P43101" s="8"/>
    </row>
    <row r="43102" spans="1:16" s="2" customFormat="1" x14ac:dyDescent="0.15">
      <c r="A43102" s="3"/>
      <c r="B43102" s="3"/>
      <c r="J43102" s="3"/>
      <c r="K43102" s="5"/>
      <c r="L43102" s="8"/>
      <c r="N43102" s="5"/>
      <c r="O43102" s="10"/>
      <c r="P43102" s="8"/>
    </row>
    <row r="43103" spans="1:16" s="2" customFormat="1" x14ac:dyDescent="0.15">
      <c r="A43103" s="3"/>
      <c r="B43103" s="3"/>
      <c r="J43103" s="3"/>
      <c r="K43103" s="5"/>
      <c r="L43103" s="8"/>
      <c r="N43103" s="5"/>
      <c r="O43103" s="10"/>
      <c r="P43103" s="8"/>
    </row>
    <row r="43104" spans="1:16" s="2" customFormat="1" x14ac:dyDescent="0.15">
      <c r="A43104" s="3"/>
      <c r="B43104" s="3"/>
      <c r="J43104" s="3"/>
      <c r="K43104" s="5"/>
      <c r="L43104" s="8"/>
      <c r="N43104" s="5"/>
      <c r="O43104" s="10"/>
      <c r="P43104" s="8"/>
    </row>
    <row r="43105" spans="1:16" s="2" customFormat="1" x14ac:dyDescent="0.15">
      <c r="A43105" s="3"/>
      <c r="B43105" s="3"/>
      <c r="J43105" s="3"/>
      <c r="K43105" s="5"/>
      <c r="L43105" s="8"/>
      <c r="N43105" s="5"/>
      <c r="O43105" s="10"/>
      <c r="P43105" s="8"/>
    </row>
    <row r="43106" spans="1:16" s="2" customFormat="1" x14ac:dyDescent="0.15">
      <c r="A43106" s="3"/>
      <c r="B43106" s="3"/>
      <c r="J43106" s="3"/>
      <c r="K43106" s="5"/>
      <c r="L43106" s="8"/>
      <c r="N43106" s="5"/>
      <c r="O43106" s="10"/>
      <c r="P43106" s="8"/>
    </row>
    <row r="43107" spans="1:16" s="2" customFormat="1" x14ac:dyDescent="0.15">
      <c r="A43107" s="3"/>
      <c r="B43107" s="3"/>
      <c r="J43107" s="3"/>
      <c r="K43107" s="5"/>
      <c r="L43107" s="8"/>
      <c r="N43107" s="5"/>
      <c r="O43107" s="10"/>
      <c r="P43107" s="8"/>
    </row>
    <row r="43108" spans="1:16" s="2" customFormat="1" x14ac:dyDescent="0.15">
      <c r="A43108" s="3"/>
      <c r="B43108" s="3"/>
      <c r="J43108" s="3"/>
      <c r="K43108" s="5"/>
      <c r="L43108" s="8"/>
      <c r="N43108" s="5"/>
      <c r="O43108" s="10"/>
      <c r="P43108" s="8"/>
    </row>
    <row r="43109" spans="1:16" s="2" customFormat="1" x14ac:dyDescent="0.15">
      <c r="A43109" s="3"/>
      <c r="B43109" s="3"/>
      <c r="J43109" s="3"/>
      <c r="K43109" s="5"/>
      <c r="L43109" s="8"/>
      <c r="N43109" s="5"/>
      <c r="O43109" s="10"/>
      <c r="P43109" s="8"/>
    </row>
    <row r="43110" spans="1:16" s="2" customFormat="1" x14ac:dyDescent="0.15">
      <c r="A43110" s="3"/>
      <c r="B43110" s="3"/>
      <c r="J43110" s="3"/>
      <c r="K43110" s="5"/>
      <c r="L43110" s="8"/>
      <c r="N43110" s="5"/>
      <c r="O43110" s="10"/>
      <c r="P43110" s="8"/>
    </row>
    <row r="43111" spans="1:16" s="2" customFormat="1" x14ac:dyDescent="0.15">
      <c r="A43111" s="3"/>
      <c r="B43111" s="3"/>
      <c r="J43111" s="3"/>
      <c r="K43111" s="5"/>
      <c r="L43111" s="8"/>
      <c r="N43111" s="5"/>
      <c r="O43111" s="10"/>
      <c r="P43111" s="8"/>
    </row>
    <row r="43112" spans="1:16" s="2" customFormat="1" x14ac:dyDescent="0.15">
      <c r="A43112" s="3"/>
      <c r="B43112" s="3"/>
      <c r="J43112" s="3"/>
      <c r="K43112" s="5"/>
      <c r="L43112" s="8"/>
      <c r="N43112" s="5"/>
      <c r="O43112" s="10"/>
      <c r="P43112" s="8"/>
    </row>
    <row r="43113" spans="1:16" s="2" customFormat="1" x14ac:dyDescent="0.15">
      <c r="A43113" s="3"/>
      <c r="B43113" s="3"/>
      <c r="J43113" s="3"/>
      <c r="K43113" s="5"/>
      <c r="L43113" s="8"/>
      <c r="N43113" s="5"/>
      <c r="O43113" s="10"/>
      <c r="P43113" s="8"/>
    </row>
    <row r="43114" spans="1:16" s="2" customFormat="1" x14ac:dyDescent="0.15">
      <c r="A43114" s="3"/>
      <c r="B43114" s="3"/>
      <c r="J43114" s="3"/>
      <c r="K43114" s="5"/>
      <c r="L43114" s="8"/>
      <c r="N43114" s="5"/>
      <c r="O43114" s="10"/>
      <c r="P43114" s="8"/>
    </row>
    <row r="43115" spans="1:16" s="2" customFormat="1" x14ac:dyDescent="0.15">
      <c r="A43115" s="3"/>
      <c r="B43115" s="3"/>
      <c r="J43115" s="3"/>
      <c r="K43115" s="5"/>
      <c r="L43115" s="8"/>
      <c r="N43115" s="5"/>
      <c r="O43115" s="10"/>
      <c r="P43115" s="8"/>
    </row>
    <row r="43116" spans="1:16" s="2" customFormat="1" x14ac:dyDescent="0.15">
      <c r="A43116" s="3"/>
      <c r="B43116" s="3"/>
      <c r="J43116" s="3"/>
      <c r="K43116" s="5"/>
      <c r="L43116" s="8"/>
      <c r="N43116" s="5"/>
      <c r="O43116" s="10"/>
      <c r="P43116" s="8"/>
    </row>
    <row r="43117" spans="1:16" s="2" customFormat="1" x14ac:dyDescent="0.15">
      <c r="A43117" s="3"/>
      <c r="B43117" s="3"/>
      <c r="J43117" s="3"/>
      <c r="K43117" s="5"/>
      <c r="L43117" s="8"/>
      <c r="N43117" s="5"/>
      <c r="O43117" s="10"/>
      <c r="P43117" s="8"/>
    </row>
    <row r="43118" spans="1:16" s="2" customFormat="1" x14ac:dyDescent="0.15">
      <c r="A43118" s="3"/>
      <c r="B43118" s="3"/>
      <c r="J43118" s="3"/>
      <c r="K43118" s="5"/>
      <c r="L43118" s="8"/>
      <c r="N43118" s="5"/>
      <c r="O43118" s="10"/>
      <c r="P43118" s="8"/>
    </row>
    <row r="43119" spans="1:16" s="2" customFormat="1" x14ac:dyDescent="0.15">
      <c r="A43119" s="3"/>
      <c r="B43119" s="3"/>
      <c r="J43119" s="3"/>
      <c r="K43119" s="5"/>
      <c r="L43119" s="8"/>
      <c r="N43119" s="5"/>
      <c r="O43119" s="10"/>
      <c r="P43119" s="8"/>
    </row>
    <row r="43120" spans="1:16" s="2" customFormat="1" x14ac:dyDescent="0.15">
      <c r="A43120" s="3"/>
      <c r="B43120" s="3"/>
      <c r="J43120" s="3"/>
      <c r="K43120" s="5"/>
      <c r="L43120" s="8"/>
      <c r="N43120" s="5"/>
      <c r="O43120" s="10"/>
      <c r="P43120" s="8"/>
    </row>
    <row r="43121" spans="1:16" s="2" customFormat="1" x14ac:dyDescent="0.15">
      <c r="A43121" s="3"/>
      <c r="B43121" s="3"/>
      <c r="J43121" s="3"/>
      <c r="K43121" s="5"/>
      <c r="L43121" s="8"/>
      <c r="N43121" s="5"/>
      <c r="O43121" s="10"/>
      <c r="P43121" s="8"/>
    </row>
    <row r="43122" spans="1:16" s="2" customFormat="1" x14ac:dyDescent="0.15">
      <c r="A43122" s="3"/>
      <c r="B43122" s="3"/>
      <c r="J43122" s="3"/>
      <c r="K43122" s="5"/>
      <c r="L43122" s="8"/>
      <c r="N43122" s="5"/>
      <c r="O43122" s="10"/>
      <c r="P43122" s="8"/>
    </row>
    <row r="43123" spans="1:16" s="2" customFormat="1" x14ac:dyDescent="0.15">
      <c r="A43123" s="3"/>
      <c r="B43123" s="3"/>
      <c r="J43123" s="3"/>
      <c r="K43123" s="5"/>
      <c r="L43123" s="8"/>
      <c r="N43123" s="5"/>
      <c r="O43123" s="10"/>
      <c r="P43123" s="8"/>
    </row>
    <row r="43124" spans="1:16" s="2" customFormat="1" x14ac:dyDescent="0.15">
      <c r="A43124" s="3"/>
      <c r="B43124" s="3"/>
      <c r="J43124" s="3"/>
      <c r="K43124" s="5"/>
      <c r="L43124" s="8"/>
      <c r="N43124" s="5"/>
      <c r="O43124" s="10"/>
      <c r="P43124" s="8"/>
    </row>
    <row r="43125" spans="1:16" s="2" customFormat="1" x14ac:dyDescent="0.15">
      <c r="A43125" s="3"/>
      <c r="B43125" s="3"/>
      <c r="J43125" s="3"/>
      <c r="K43125" s="5"/>
      <c r="L43125" s="8"/>
      <c r="N43125" s="5"/>
      <c r="O43125" s="10"/>
      <c r="P43125" s="8"/>
    </row>
    <row r="43126" spans="1:16" s="2" customFormat="1" x14ac:dyDescent="0.15">
      <c r="A43126" s="3"/>
      <c r="B43126" s="3"/>
      <c r="J43126" s="3"/>
      <c r="K43126" s="5"/>
      <c r="L43126" s="8"/>
      <c r="N43126" s="5"/>
      <c r="O43126" s="10"/>
      <c r="P43126" s="8"/>
    </row>
    <row r="43127" spans="1:16" s="2" customFormat="1" x14ac:dyDescent="0.15">
      <c r="A43127" s="3"/>
      <c r="B43127" s="3"/>
      <c r="J43127" s="3"/>
      <c r="K43127" s="5"/>
      <c r="L43127" s="8"/>
      <c r="N43127" s="5"/>
      <c r="O43127" s="10"/>
      <c r="P43127" s="8"/>
    </row>
    <row r="43128" spans="1:16" s="2" customFormat="1" x14ac:dyDescent="0.15">
      <c r="A43128" s="3"/>
      <c r="B43128" s="3"/>
      <c r="J43128" s="3"/>
      <c r="K43128" s="5"/>
      <c r="L43128" s="8"/>
      <c r="N43128" s="5"/>
      <c r="O43128" s="10"/>
      <c r="P43128" s="8"/>
    </row>
    <row r="43129" spans="1:16" s="2" customFormat="1" x14ac:dyDescent="0.15">
      <c r="A43129" s="3"/>
      <c r="B43129" s="3"/>
      <c r="J43129" s="3"/>
      <c r="K43129" s="5"/>
      <c r="L43129" s="8"/>
      <c r="N43129" s="5"/>
      <c r="O43129" s="10"/>
      <c r="P43129" s="8"/>
    </row>
    <row r="43130" spans="1:16" s="2" customFormat="1" x14ac:dyDescent="0.15">
      <c r="A43130" s="3"/>
      <c r="B43130" s="3"/>
      <c r="J43130" s="3"/>
      <c r="K43130" s="5"/>
      <c r="L43130" s="8"/>
      <c r="N43130" s="5"/>
      <c r="O43130" s="10"/>
      <c r="P43130" s="8"/>
    </row>
    <row r="43131" spans="1:16" s="2" customFormat="1" x14ac:dyDescent="0.15">
      <c r="A43131" s="3"/>
      <c r="B43131" s="3"/>
      <c r="J43131" s="3"/>
      <c r="K43131" s="5"/>
      <c r="L43131" s="8"/>
      <c r="N43131" s="5"/>
      <c r="O43131" s="10"/>
      <c r="P43131" s="8"/>
    </row>
    <row r="43132" spans="1:16" s="2" customFormat="1" x14ac:dyDescent="0.15">
      <c r="A43132" s="3"/>
      <c r="B43132" s="3"/>
      <c r="J43132" s="3"/>
      <c r="K43132" s="5"/>
      <c r="L43132" s="8"/>
      <c r="N43132" s="5"/>
      <c r="O43132" s="10"/>
      <c r="P43132" s="8"/>
    </row>
    <row r="43133" spans="1:16" s="2" customFormat="1" x14ac:dyDescent="0.15">
      <c r="A43133" s="3"/>
      <c r="B43133" s="3"/>
      <c r="J43133" s="3"/>
      <c r="K43133" s="5"/>
      <c r="L43133" s="8"/>
      <c r="N43133" s="5"/>
      <c r="O43133" s="10"/>
      <c r="P43133" s="8"/>
    </row>
    <row r="43134" spans="1:16" s="2" customFormat="1" x14ac:dyDescent="0.15">
      <c r="A43134" s="3"/>
      <c r="B43134" s="3"/>
      <c r="J43134" s="3"/>
      <c r="K43134" s="5"/>
      <c r="L43134" s="8"/>
      <c r="N43134" s="5"/>
      <c r="O43134" s="10"/>
      <c r="P43134" s="8"/>
    </row>
    <row r="43135" spans="1:16" s="2" customFormat="1" x14ac:dyDescent="0.15">
      <c r="A43135" s="3"/>
      <c r="B43135" s="3"/>
      <c r="J43135" s="3"/>
      <c r="K43135" s="5"/>
      <c r="L43135" s="8"/>
      <c r="N43135" s="5"/>
      <c r="O43135" s="10"/>
      <c r="P43135" s="8"/>
    </row>
    <row r="43136" spans="1:16" s="2" customFormat="1" x14ac:dyDescent="0.15">
      <c r="A43136" s="3"/>
      <c r="B43136" s="3"/>
      <c r="J43136" s="3"/>
      <c r="K43136" s="5"/>
      <c r="L43136" s="8"/>
      <c r="N43136" s="5"/>
      <c r="O43136" s="10"/>
      <c r="P43136" s="8"/>
    </row>
    <row r="43137" spans="1:16" s="2" customFormat="1" x14ac:dyDescent="0.15">
      <c r="A43137" s="3"/>
      <c r="B43137" s="3"/>
      <c r="J43137" s="3"/>
      <c r="K43137" s="5"/>
      <c r="L43137" s="8"/>
      <c r="N43137" s="5"/>
      <c r="O43137" s="10"/>
      <c r="P43137" s="8"/>
    </row>
    <row r="43138" spans="1:16" s="2" customFormat="1" x14ac:dyDescent="0.15">
      <c r="A43138" s="3"/>
      <c r="B43138" s="3"/>
      <c r="J43138" s="3"/>
      <c r="K43138" s="5"/>
      <c r="L43138" s="8"/>
      <c r="N43138" s="5"/>
      <c r="O43138" s="10"/>
      <c r="P43138" s="8"/>
    </row>
    <row r="43139" spans="1:16" s="2" customFormat="1" x14ac:dyDescent="0.15">
      <c r="A43139" s="3"/>
      <c r="B43139" s="3"/>
      <c r="J43139" s="3"/>
      <c r="K43139" s="5"/>
      <c r="L43139" s="8"/>
      <c r="N43139" s="5"/>
      <c r="O43139" s="10"/>
      <c r="P43139" s="8"/>
    </row>
    <row r="43140" spans="1:16" s="2" customFormat="1" x14ac:dyDescent="0.15">
      <c r="A43140" s="3"/>
      <c r="B43140" s="3"/>
      <c r="J43140" s="3"/>
      <c r="K43140" s="5"/>
      <c r="L43140" s="8"/>
      <c r="N43140" s="5"/>
      <c r="O43140" s="10"/>
      <c r="P43140" s="8"/>
    </row>
    <row r="43141" spans="1:16" s="2" customFormat="1" x14ac:dyDescent="0.15">
      <c r="A43141" s="3"/>
      <c r="B43141" s="3"/>
      <c r="J43141" s="3"/>
      <c r="K43141" s="5"/>
      <c r="L43141" s="8"/>
      <c r="N43141" s="5"/>
      <c r="O43141" s="10"/>
      <c r="P43141" s="8"/>
    </row>
    <row r="43142" spans="1:16" s="2" customFormat="1" x14ac:dyDescent="0.15">
      <c r="A43142" s="3"/>
      <c r="B43142" s="3"/>
      <c r="J43142" s="3"/>
      <c r="K43142" s="5"/>
      <c r="L43142" s="8"/>
      <c r="N43142" s="5"/>
      <c r="O43142" s="10"/>
      <c r="P43142" s="8"/>
    </row>
    <row r="43143" spans="1:16" s="2" customFormat="1" x14ac:dyDescent="0.15">
      <c r="A43143" s="3"/>
      <c r="B43143" s="3"/>
      <c r="J43143" s="3"/>
      <c r="K43143" s="5"/>
      <c r="L43143" s="8"/>
      <c r="N43143" s="5"/>
      <c r="O43143" s="10"/>
      <c r="P43143" s="8"/>
    </row>
    <row r="43144" spans="1:16" s="2" customFormat="1" x14ac:dyDescent="0.15">
      <c r="A43144" s="3"/>
      <c r="B43144" s="3"/>
      <c r="J43144" s="3"/>
      <c r="K43144" s="5"/>
      <c r="L43144" s="8"/>
      <c r="N43144" s="5"/>
      <c r="O43144" s="10"/>
      <c r="P43144" s="8"/>
    </row>
    <row r="43145" spans="1:16" s="2" customFormat="1" x14ac:dyDescent="0.15">
      <c r="A43145" s="3"/>
      <c r="B43145" s="3"/>
      <c r="J43145" s="3"/>
      <c r="K43145" s="5"/>
      <c r="L43145" s="8"/>
      <c r="N43145" s="5"/>
      <c r="O43145" s="10"/>
      <c r="P43145" s="8"/>
    </row>
    <row r="43146" spans="1:16" s="2" customFormat="1" x14ac:dyDescent="0.15">
      <c r="A43146" s="3"/>
      <c r="B43146" s="3"/>
      <c r="J43146" s="3"/>
      <c r="K43146" s="5"/>
      <c r="L43146" s="8"/>
      <c r="N43146" s="5"/>
      <c r="O43146" s="10"/>
      <c r="P43146" s="8"/>
    </row>
    <row r="43147" spans="1:16" s="2" customFormat="1" x14ac:dyDescent="0.15">
      <c r="A43147" s="3"/>
      <c r="B43147" s="3"/>
      <c r="J43147" s="3"/>
      <c r="K43147" s="5"/>
      <c r="L43147" s="8"/>
      <c r="N43147" s="5"/>
      <c r="O43147" s="10"/>
      <c r="P43147" s="8"/>
    </row>
    <row r="43148" spans="1:16" s="2" customFormat="1" x14ac:dyDescent="0.15">
      <c r="A43148" s="3"/>
      <c r="B43148" s="3"/>
      <c r="J43148" s="3"/>
      <c r="K43148" s="5"/>
      <c r="L43148" s="8"/>
      <c r="N43148" s="5"/>
      <c r="O43148" s="10"/>
      <c r="P43148" s="8"/>
    </row>
    <row r="43149" spans="1:16" s="2" customFormat="1" x14ac:dyDescent="0.15">
      <c r="A43149" s="3"/>
      <c r="B43149" s="3"/>
      <c r="J43149" s="3"/>
      <c r="K43149" s="5"/>
      <c r="L43149" s="8"/>
      <c r="N43149" s="5"/>
      <c r="O43149" s="10"/>
      <c r="P43149" s="8"/>
    </row>
    <row r="43150" spans="1:16" s="2" customFormat="1" x14ac:dyDescent="0.15">
      <c r="A43150" s="3"/>
      <c r="B43150" s="3"/>
      <c r="J43150" s="3"/>
      <c r="K43150" s="5"/>
      <c r="L43150" s="8"/>
      <c r="N43150" s="5"/>
      <c r="O43150" s="10"/>
      <c r="P43150" s="8"/>
    </row>
    <row r="43151" spans="1:16" s="2" customFormat="1" x14ac:dyDescent="0.15">
      <c r="A43151" s="3"/>
      <c r="B43151" s="3"/>
      <c r="J43151" s="3"/>
      <c r="K43151" s="5"/>
      <c r="L43151" s="8"/>
      <c r="N43151" s="5"/>
      <c r="O43151" s="10"/>
      <c r="P43151" s="8"/>
    </row>
    <row r="43152" spans="1:16" s="2" customFormat="1" x14ac:dyDescent="0.15">
      <c r="A43152" s="3"/>
      <c r="B43152" s="3"/>
      <c r="J43152" s="3"/>
      <c r="K43152" s="5"/>
      <c r="L43152" s="8"/>
      <c r="N43152" s="5"/>
      <c r="O43152" s="10"/>
      <c r="P43152" s="8"/>
    </row>
    <row r="43153" spans="1:16" s="2" customFormat="1" x14ac:dyDescent="0.15">
      <c r="A43153" s="3"/>
      <c r="B43153" s="3"/>
      <c r="J43153" s="3"/>
      <c r="K43153" s="5"/>
      <c r="L43153" s="8"/>
      <c r="N43153" s="5"/>
      <c r="O43153" s="10"/>
      <c r="P43153" s="8"/>
    </row>
    <row r="43154" spans="1:16" s="2" customFormat="1" x14ac:dyDescent="0.15">
      <c r="A43154" s="3"/>
      <c r="B43154" s="3"/>
      <c r="J43154" s="3"/>
      <c r="K43154" s="5"/>
      <c r="L43154" s="8"/>
      <c r="N43154" s="5"/>
      <c r="O43154" s="10"/>
      <c r="P43154" s="8"/>
    </row>
    <row r="43155" spans="1:16" s="2" customFormat="1" x14ac:dyDescent="0.15">
      <c r="A43155" s="3"/>
      <c r="B43155" s="3"/>
      <c r="J43155" s="3"/>
      <c r="K43155" s="5"/>
      <c r="L43155" s="8"/>
      <c r="N43155" s="5"/>
      <c r="O43155" s="10"/>
      <c r="P43155" s="8"/>
    </row>
    <row r="43156" spans="1:16" s="2" customFormat="1" x14ac:dyDescent="0.15">
      <c r="A43156" s="3"/>
      <c r="B43156" s="3"/>
      <c r="J43156" s="3"/>
      <c r="K43156" s="5"/>
      <c r="L43156" s="8"/>
      <c r="N43156" s="5"/>
      <c r="O43156" s="10"/>
      <c r="P43156" s="8"/>
    </row>
    <row r="43157" spans="1:16" s="2" customFormat="1" x14ac:dyDescent="0.15">
      <c r="A43157" s="3"/>
      <c r="B43157" s="3"/>
      <c r="J43157" s="3"/>
      <c r="K43157" s="5"/>
      <c r="L43157" s="8"/>
      <c r="N43157" s="5"/>
      <c r="O43157" s="10"/>
      <c r="P43157" s="8"/>
    </row>
    <row r="43158" spans="1:16" s="2" customFormat="1" x14ac:dyDescent="0.15">
      <c r="A43158" s="3"/>
      <c r="B43158" s="3"/>
      <c r="J43158" s="3"/>
      <c r="K43158" s="5"/>
      <c r="L43158" s="8"/>
      <c r="N43158" s="5"/>
      <c r="O43158" s="10"/>
      <c r="P43158" s="8"/>
    </row>
    <row r="43159" spans="1:16" s="2" customFormat="1" x14ac:dyDescent="0.15">
      <c r="A43159" s="3"/>
      <c r="B43159" s="3"/>
      <c r="J43159" s="3"/>
      <c r="K43159" s="5"/>
      <c r="L43159" s="8"/>
      <c r="N43159" s="5"/>
      <c r="O43159" s="10"/>
      <c r="P43159" s="8"/>
    </row>
    <row r="43160" spans="1:16" s="2" customFormat="1" x14ac:dyDescent="0.15">
      <c r="A43160" s="3"/>
      <c r="B43160" s="3"/>
      <c r="J43160" s="3"/>
      <c r="K43160" s="5"/>
      <c r="L43160" s="8"/>
      <c r="N43160" s="5"/>
      <c r="O43160" s="10"/>
      <c r="P43160" s="8"/>
    </row>
    <row r="43161" spans="1:16" s="2" customFormat="1" x14ac:dyDescent="0.15">
      <c r="A43161" s="3"/>
      <c r="B43161" s="3"/>
      <c r="J43161" s="3"/>
      <c r="K43161" s="5"/>
      <c r="L43161" s="8"/>
      <c r="N43161" s="5"/>
      <c r="O43161" s="10"/>
      <c r="P43161" s="8"/>
    </row>
    <row r="43162" spans="1:16" s="2" customFormat="1" x14ac:dyDescent="0.15">
      <c r="A43162" s="3"/>
      <c r="B43162" s="3"/>
      <c r="J43162" s="3"/>
      <c r="K43162" s="5"/>
      <c r="L43162" s="8"/>
      <c r="N43162" s="5"/>
      <c r="O43162" s="10"/>
      <c r="P43162" s="8"/>
    </row>
    <row r="43163" spans="1:16" s="2" customFormat="1" x14ac:dyDescent="0.15">
      <c r="A43163" s="3"/>
      <c r="B43163" s="3"/>
      <c r="J43163" s="3"/>
      <c r="K43163" s="5"/>
      <c r="L43163" s="8"/>
      <c r="N43163" s="5"/>
      <c r="O43163" s="10"/>
      <c r="P43163" s="8"/>
    </row>
    <row r="43164" spans="1:16" s="2" customFormat="1" x14ac:dyDescent="0.15">
      <c r="A43164" s="3"/>
      <c r="B43164" s="3"/>
      <c r="J43164" s="3"/>
      <c r="K43164" s="5"/>
      <c r="L43164" s="8"/>
      <c r="N43164" s="5"/>
      <c r="O43164" s="10"/>
      <c r="P43164" s="8"/>
    </row>
    <row r="43165" spans="1:16" s="2" customFormat="1" x14ac:dyDescent="0.15">
      <c r="A43165" s="3"/>
      <c r="B43165" s="3"/>
      <c r="J43165" s="3"/>
      <c r="K43165" s="5"/>
      <c r="L43165" s="8"/>
      <c r="N43165" s="5"/>
      <c r="O43165" s="10"/>
      <c r="P43165" s="8"/>
    </row>
    <row r="43166" spans="1:16" s="2" customFormat="1" x14ac:dyDescent="0.15">
      <c r="A43166" s="3"/>
      <c r="B43166" s="3"/>
      <c r="J43166" s="3"/>
      <c r="K43166" s="5"/>
      <c r="L43166" s="8"/>
      <c r="N43166" s="5"/>
      <c r="O43166" s="10"/>
      <c r="P43166" s="8"/>
    </row>
    <row r="43167" spans="1:16" s="2" customFormat="1" x14ac:dyDescent="0.15">
      <c r="A43167" s="3"/>
      <c r="B43167" s="3"/>
      <c r="J43167" s="3"/>
      <c r="K43167" s="5"/>
      <c r="L43167" s="8"/>
      <c r="N43167" s="5"/>
      <c r="O43167" s="10"/>
      <c r="P43167" s="8"/>
    </row>
    <row r="43168" spans="1:16" s="2" customFormat="1" x14ac:dyDescent="0.15">
      <c r="A43168" s="3"/>
      <c r="B43168" s="3"/>
      <c r="J43168" s="3"/>
      <c r="K43168" s="5"/>
      <c r="L43168" s="8"/>
      <c r="N43168" s="5"/>
      <c r="O43168" s="10"/>
      <c r="P43168" s="8"/>
    </row>
    <row r="43169" spans="1:16" s="2" customFormat="1" x14ac:dyDescent="0.15">
      <c r="A43169" s="3"/>
      <c r="B43169" s="3"/>
      <c r="J43169" s="3"/>
      <c r="K43169" s="5"/>
      <c r="L43169" s="8"/>
      <c r="N43169" s="5"/>
      <c r="O43169" s="10"/>
      <c r="P43169" s="8"/>
    </row>
    <row r="43170" spans="1:16" s="2" customFormat="1" x14ac:dyDescent="0.15">
      <c r="A43170" s="3"/>
      <c r="B43170" s="3"/>
      <c r="J43170" s="3"/>
      <c r="K43170" s="5"/>
      <c r="L43170" s="8"/>
      <c r="N43170" s="5"/>
      <c r="O43170" s="10"/>
      <c r="P43170" s="8"/>
    </row>
    <row r="43171" spans="1:16" s="2" customFormat="1" x14ac:dyDescent="0.15">
      <c r="A43171" s="3"/>
      <c r="B43171" s="3"/>
      <c r="J43171" s="3"/>
      <c r="K43171" s="5"/>
      <c r="L43171" s="8"/>
      <c r="N43171" s="5"/>
      <c r="O43171" s="10"/>
      <c r="P43171" s="8"/>
    </row>
    <row r="43172" spans="1:16" s="2" customFormat="1" x14ac:dyDescent="0.15">
      <c r="A43172" s="3"/>
      <c r="B43172" s="3"/>
      <c r="J43172" s="3"/>
      <c r="K43172" s="5"/>
      <c r="L43172" s="8"/>
      <c r="N43172" s="5"/>
      <c r="O43172" s="10"/>
      <c r="P43172" s="8"/>
    </row>
    <row r="43173" spans="1:16" s="2" customFormat="1" x14ac:dyDescent="0.15">
      <c r="A43173" s="3"/>
      <c r="B43173" s="3"/>
      <c r="J43173" s="3"/>
      <c r="K43173" s="5"/>
      <c r="L43173" s="8"/>
      <c r="N43173" s="5"/>
      <c r="O43173" s="10"/>
      <c r="P43173" s="8"/>
    </row>
    <row r="43174" spans="1:16" s="2" customFormat="1" x14ac:dyDescent="0.15">
      <c r="A43174" s="3"/>
      <c r="B43174" s="3"/>
      <c r="J43174" s="3"/>
      <c r="K43174" s="5"/>
      <c r="L43174" s="8"/>
      <c r="N43174" s="5"/>
      <c r="O43174" s="10"/>
      <c r="P43174" s="8"/>
    </row>
    <row r="43175" spans="1:16" s="2" customFormat="1" x14ac:dyDescent="0.15">
      <c r="A43175" s="3"/>
      <c r="B43175" s="3"/>
      <c r="J43175" s="3"/>
      <c r="K43175" s="5"/>
      <c r="L43175" s="8"/>
      <c r="N43175" s="5"/>
      <c r="O43175" s="10"/>
      <c r="P43175" s="8"/>
    </row>
    <row r="43176" spans="1:16" s="2" customFormat="1" x14ac:dyDescent="0.15">
      <c r="A43176" s="3"/>
      <c r="B43176" s="3"/>
      <c r="J43176" s="3"/>
      <c r="K43176" s="5"/>
      <c r="L43176" s="8"/>
      <c r="N43176" s="5"/>
      <c r="O43176" s="10"/>
      <c r="P43176" s="8"/>
    </row>
    <row r="43177" spans="1:16" s="2" customFormat="1" x14ac:dyDescent="0.15">
      <c r="A43177" s="3"/>
      <c r="B43177" s="3"/>
      <c r="J43177" s="3"/>
      <c r="K43177" s="5"/>
      <c r="L43177" s="8"/>
      <c r="N43177" s="5"/>
      <c r="O43177" s="10"/>
      <c r="P43177" s="8"/>
    </row>
    <row r="43178" spans="1:16" s="2" customFormat="1" x14ac:dyDescent="0.15">
      <c r="A43178" s="3"/>
      <c r="B43178" s="3"/>
      <c r="J43178" s="3"/>
      <c r="K43178" s="5"/>
      <c r="L43178" s="8"/>
      <c r="N43178" s="5"/>
      <c r="O43178" s="10"/>
      <c r="P43178" s="8"/>
    </row>
    <row r="43179" spans="1:16" s="2" customFormat="1" x14ac:dyDescent="0.15">
      <c r="A43179" s="3"/>
      <c r="B43179" s="3"/>
      <c r="J43179" s="3"/>
      <c r="K43179" s="5"/>
      <c r="L43179" s="8"/>
      <c r="N43179" s="5"/>
      <c r="O43179" s="10"/>
      <c r="P43179" s="8"/>
    </row>
    <row r="43180" spans="1:16" s="2" customFormat="1" x14ac:dyDescent="0.15">
      <c r="A43180" s="3"/>
      <c r="B43180" s="3"/>
      <c r="J43180" s="3"/>
      <c r="K43180" s="5"/>
      <c r="L43180" s="8"/>
      <c r="N43180" s="5"/>
      <c r="O43180" s="10"/>
      <c r="P43180" s="8"/>
    </row>
    <row r="43181" spans="1:16" s="2" customFormat="1" x14ac:dyDescent="0.15">
      <c r="A43181" s="3"/>
      <c r="B43181" s="3"/>
      <c r="J43181" s="3"/>
      <c r="K43181" s="5"/>
      <c r="L43181" s="8"/>
      <c r="N43181" s="5"/>
      <c r="O43181" s="10"/>
      <c r="P43181" s="8"/>
    </row>
    <row r="43182" spans="1:16" s="2" customFormat="1" x14ac:dyDescent="0.15">
      <c r="A43182" s="3"/>
      <c r="B43182" s="3"/>
      <c r="J43182" s="3"/>
      <c r="K43182" s="5"/>
      <c r="L43182" s="8"/>
      <c r="N43182" s="5"/>
      <c r="O43182" s="10"/>
      <c r="P43182" s="8"/>
    </row>
    <row r="43183" spans="1:16" s="2" customFormat="1" x14ac:dyDescent="0.15">
      <c r="A43183" s="3"/>
      <c r="B43183" s="3"/>
      <c r="J43183" s="3"/>
      <c r="K43183" s="5"/>
      <c r="L43183" s="8"/>
      <c r="N43183" s="5"/>
      <c r="O43183" s="10"/>
      <c r="P43183" s="8"/>
    </row>
    <row r="43184" spans="1:16" s="2" customFormat="1" x14ac:dyDescent="0.15">
      <c r="A43184" s="3"/>
      <c r="B43184" s="3"/>
      <c r="J43184" s="3"/>
      <c r="K43184" s="5"/>
      <c r="L43184" s="8"/>
      <c r="N43184" s="5"/>
      <c r="O43184" s="10"/>
      <c r="P43184" s="8"/>
    </row>
    <row r="43185" spans="1:16" s="2" customFormat="1" x14ac:dyDescent="0.15">
      <c r="A43185" s="3"/>
      <c r="B43185" s="3"/>
      <c r="J43185" s="3"/>
      <c r="K43185" s="5"/>
      <c r="L43185" s="8"/>
      <c r="N43185" s="5"/>
      <c r="O43185" s="10"/>
      <c r="P43185" s="8"/>
    </row>
    <row r="43186" spans="1:16" s="2" customFormat="1" x14ac:dyDescent="0.15">
      <c r="A43186" s="3"/>
      <c r="B43186" s="3"/>
      <c r="J43186" s="3"/>
      <c r="K43186" s="5"/>
      <c r="L43186" s="8"/>
      <c r="N43186" s="5"/>
      <c r="O43186" s="10"/>
      <c r="P43186" s="8"/>
    </row>
    <row r="43187" spans="1:16" s="2" customFormat="1" x14ac:dyDescent="0.15">
      <c r="A43187" s="3"/>
      <c r="B43187" s="3"/>
      <c r="J43187" s="3"/>
      <c r="K43187" s="5"/>
      <c r="L43187" s="8"/>
      <c r="N43187" s="5"/>
      <c r="O43187" s="10"/>
      <c r="P43187" s="8"/>
    </row>
    <row r="43188" spans="1:16" s="2" customFormat="1" x14ac:dyDescent="0.15">
      <c r="A43188" s="3"/>
      <c r="B43188" s="3"/>
      <c r="J43188" s="3"/>
      <c r="K43188" s="5"/>
      <c r="L43188" s="8"/>
      <c r="N43188" s="5"/>
      <c r="O43188" s="10"/>
      <c r="P43188" s="8"/>
    </row>
    <row r="43189" spans="1:16" s="2" customFormat="1" x14ac:dyDescent="0.15">
      <c r="A43189" s="3"/>
      <c r="B43189" s="3"/>
      <c r="J43189" s="3"/>
      <c r="K43189" s="5"/>
      <c r="L43189" s="8"/>
      <c r="N43189" s="5"/>
      <c r="O43189" s="10"/>
      <c r="P43189" s="8"/>
    </row>
    <row r="43190" spans="1:16" s="2" customFormat="1" x14ac:dyDescent="0.15">
      <c r="A43190" s="3"/>
      <c r="B43190" s="3"/>
      <c r="J43190" s="3"/>
      <c r="K43190" s="5"/>
      <c r="L43190" s="8"/>
      <c r="N43190" s="5"/>
      <c r="O43190" s="10"/>
      <c r="P43190" s="8"/>
    </row>
    <row r="43191" spans="1:16" s="2" customFormat="1" x14ac:dyDescent="0.15">
      <c r="A43191" s="3"/>
      <c r="B43191" s="3"/>
      <c r="J43191" s="3"/>
      <c r="K43191" s="5"/>
      <c r="L43191" s="8"/>
      <c r="N43191" s="5"/>
      <c r="O43191" s="10"/>
      <c r="P43191" s="8"/>
    </row>
    <row r="43192" spans="1:16" s="2" customFormat="1" x14ac:dyDescent="0.15">
      <c r="A43192" s="3"/>
      <c r="B43192" s="3"/>
      <c r="J43192" s="3"/>
      <c r="K43192" s="5"/>
      <c r="L43192" s="8"/>
      <c r="N43192" s="5"/>
      <c r="O43192" s="10"/>
      <c r="P43192" s="8"/>
    </row>
    <row r="43193" spans="1:16" s="2" customFormat="1" x14ac:dyDescent="0.15">
      <c r="A43193" s="3"/>
      <c r="B43193" s="3"/>
      <c r="J43193" s="3"/>
      <c r="K43193" s="5"/>
      <c r="L43193" s="8"/>
      <c r="N43193" s="5"/>
      <c r="O43193" s="10"/>
      <c r="P43193" s="8"/>
    </row>
    <row r="43194" spans="1:16" s="2" customFormat="1" x14ac:dyDescent="0.15">
      <c r="A43194" s="3"/>
      <c r="B43194" s="3"/>
      <c r="J43194" s="3"/>
      <c r="K43194" s="5"/>
      <c r="L43194" s="8"/>
      <c r="N43194" s="5"/>
      <c r="O43194" s="10"/>
      <c r="P43194" s="8"/>
    </row>
    <row r="43195" spans="1:16" s="2" customFormat="1" x14ac:dyDescent="0.15">
      <c r="A43195" s="3"/>
      <c r="B43195" s="3"/>
      <c r="J43195" s="3"/>
      <c r="K43195" s="5"/>
      <c r="L43195" s="8"/>
      <c r="N43195" s="5"/>
      <c r="O43195" s="10"/>
      <c r="P43195" s="8"/>
    </row>
    <row r="43196" spans="1:16" s="2" customFormat="1" x14ac:dyDescent="0.15">
      <c r="A43196" s="3"/>
      <c r="B43196" s="3"/>
      <c r="J43196" s="3"/>
      <c r="K43196" s="5"/>
      <c r="L43196" s="8"/>
      <c r="N43196" s="5"/>
      <c r="O43196" s="10"/>
      <c r="P43196" s="8"/>
    </row>
    <row r="43197" spans="1:16" s="2" customFormat="1" x14ac:dyDescent="0.15">
      <c r="A43197" s="3"/>
      <c r="B43197" s="3"/>
      <c r="J43197" s="3"/>
      <c r="K43197" s="5"/>
      <c r="L43197" s="8"/>
      <c r="N43197" s="5"/>
      <c r="O43197" s="10"/>
      <c r="P43197" s="8"/>
    </row>
    <row r="43198" spans="1:16" s="2" customFormat="1" x14ac:dyDescent="0.15">
      <c r="A43198" s="3"/>
      <c r="B43198" s="3"/>
      <c r="J43198" s="3"/>
      <c r="K43198" s="5"/>
      <c r="L43198" s="8"/>
      <c r="N43198" s="5"/>
      <c r="O43198" s="10"/>
      <c r="P43198" s="8"/>
    </row>
    <row r="43199" spans="1:16" s="2" customFormat="1" x14ac:dyDescent="0.15">
      <c r="A43199" s="3"/>
      <c r="B43199" s="3"/>
      <c r="J43199" s="3"/>
      <c r="K43199" s="5"/>
      <c r="L43199" s="8"/>
      <c r="N43199" s="5"/>
      <c r="O43199" s="10"/>
      <c r="P43199" s="8"/>
    </row>
    <row r="43200" spans="1:16" s="2" customFormat="1" x14ac:dyDescent="0.15">
      <c r="A43200" s="3"/>
      <c r="B43200" s="3"/>
      <c r="J43200" s="3"/>
      <c r="K43200" s="5"/>
      <c r="L43200" s="8"/>
      <c r="N43200" s="5"/>
      <c r="O43200" s="10"/>
      <c r="P43200" s="8"/>
    </row>
    <row r="43201" spans="1:16" s="2" customFormat="1" x14ac:dyDescent="0.15">
      <c r="A43201" s="3"/>
      <c r="B43201" s="3"/>
      <c r="J43201" s="3"/>
      <c r="K43201" s="5"/>
      <c r="L43201" s="8"/>
      <c r="N43201" s="5"/>
      <c r="O43201" s="10"/>
      <c r="P43201" s="8"/>
    </row>
    <row r="43202" spans="1:16" s="2" customFormat="1" x14ac:dyDescent="0.15">
      <c r="A43202" s="3"/>
      <c r="B43202" s="3"/>
      <c r="J43202" s="3"/>
      <c r="K43202" s="5"/>
      <c r="L43202" s="8"/>
      <c r="N43202" s="5"/>
      <c r="O43202" s="10"/>
      <c r="P43202" s="8"/>
    </row>
    <row r="43203" spans="1:16" s="2" customFormat="1" x14ac:dyDescent="0.15">
      <c r="A43203" s="3"/>
      <c r="B43203" s="3"/>
      <c r="J43203" s="3"/>
      <c r="K43203" s="5"/>
      <c r="L43203" s="8"/>
      <c r="N43203" s="5"/>
      <c r="O43203" s="10"/>
      <c r="P43203" s="8"/>
    </row>
    <row r="43204" spans="1:16" s="2" customFormat="1" x14ac:dyDescent="0.15">
      <c r="A43204" s="3"/>
      <c r="B43204" s="3"/>
      <c r="J43204" s="3"/>
      <c r="K43204" s="5"/>
      <c r="L43204" s="8"/>
      <c r="N43204" s="5"/>
      <c r="O43204" s="10"/>
      <c r="P43204" s="8"/>
    </row>
    <row r="43205" spans="1:16" s="2" customFormat="1" x14ac:dyDescent="0.15">
      <c r="A43205" s="3"/>
      <c r="B43205" s="3"/>
      <c r="J43205" s="3"/>
      <c r="K43205" s="5"/>
      <c r="L43205" s="8"/>
      <c r="N43205" s="5"/>
      <c r="O43205" s="10"/>
      <c r="P43205" s="8"/>
    </row>
    <row r="43206" spans="1:16" s="2" customFormat="1" x14ac:dyDescent="0.15">
      <c r="A43206" s="3"/>
      <c r="B43206" s="3"/>
      <c r="J43206" s="3"/>
      <c r="K43206" s="5"/>
      <c r="L43206" s="8"/>
      <c r="N43206" s="5"/>
      <c r="O43206" s="10"/>
      <c r="P43206" s="8"/>
    </row>
    <row r="43207" spans="1:16" s="2" customFormat="1" x14ac:dyDescent="0.15">
      <c r="A43207" s="3"/>
      <c r="B43207" s="3"/>
      <c r="J43207" s="3"/>
      <c r="K43207" s="5"/>
      <c r="L43207" s="8"/>
      <c r="N43207" s="5"/>
      <c r="O43207" s="10"/>
      <c r="P43207" s="8"/>
    </row>
    <row r="43208" spans="1:16" s="2" customFormat="1" x14ac:dyDescent="0.15">
      <c r="A43208" s="3"/>
      <c r="B43208" s="3"/>
      <c r="J43208" s="3"/>
      <c r="K43208" s="5"/>
      <c r="L43208" s="8"/>
      <c r="N43208" s="5"/>
      <c r="O43208" s="10"/>
      <c r="P43208" s="8"/>
    </row>
    <row r="43209" spans="1:16" s="2" customFormat="1" x14ac:dyDescent="0.15">
      <c r="A43209" s="3"/>
      <c r="B43209" s="3"/>
      <c r="J43209" s="3"/>
      <c r="K43209" s="5"/>
      <c r="L43209" s="8"/>
      <c r="N43209" s="5"/>
      <c r="O43209" s="10"/>
      <c r="P43209" s="8"/>
    </row>
    <row r="43210" spans="1:16" s="2" customFormat="1" x14ac:dyDescent="0.15">
      <c r="A43210" s="3"/>
      <c r="B43210" s="3"/>
      <c r="J43210" s="3"/>
      <c r="K43210" s="5"/>
      <c r="L43210" s="8"/>
      <c r="N43210" s="5"/>
      <c r="O43210" s="10"/>
      <c r="P43210" s="8"/>
    </row>
    <row r="43211" spans="1:16" s="2" customFormat="1" x14ac:dyDescent="0.15">
      <c r="A43211" s="3"/>
      <c r="B43211" s="3"/>
      <c r="J43211" s="3"/>
      <c r="K43211" s="5"/>
      <c r="L43211" s="8"/>
      <c r="N43211" s="5"/>
      <c r="O43211" s="10"/>
      <c r="P43211" s="8"/>
    </row>
    <row r="43212" spans="1:16" s="2" customFormat="1" x14ac:dyDescent="0.15">
      <c r="A43212" s="3"/>
      <c r="B43212" s="3"/>
      <c r="J43212" s="3"/>
      <c r="K43212" s="5"/>
      <c r="L43212" s="8"/>
      <c r="N43212" s="5"/>
      <c r="O43212" s="10"/>
      <c r="P43212" s="8"/>
    </row>
    <row r="43213" spans="1:16" s="2" customFormat="1" x14ac:dyDescent="0.15">
      <c r="A43213" s="3"/>
      <c r="B43213" s="3"/>
      <c r="J43213" s="3"/>
      <c r="K43213" s="5"/>
      <c r="L43213" s="8"/>
      <c r="N43213" s="5"/>
      <c r="O43213" s="10"/>
      <c r="P43213" s="8"/>
    </row>
    <row r="43214" spans="1:16" s="2" customFormat="1" x14ac:dyDescent="0.15">
      <c r="A43214" s="3"/>
      <c r="B43214" s="3"/>
      <c r="J43214" s="3"/>
      <c r="K43214" s="5"/>
      <c r="L43214" s="8"/>
      <c r="N43214" s="5"/>
      <c r="O43214" s="10"/>
      <c r="P43214" s="8"/>
    </row>
    <row r="43215" spans="1:16" s="2" customFormat="1" x14ac:dyDescent="0.15">
      <c r="A43215" s="3"/>
      <c r="B43215" s="3"/>
      <c r="J43215" s="3"/>
      <c r="K43215" s="5"/>
      <c r="L43215" s="8"/>
      <c r="N43215" s="5"/>
      <c r="O43215" s="10"/>
      <c r="P43215" s="8"/>
    </row>
    <row r="43216" spans="1:16" s="2" customFormat="1" x14ac:dyDescent="0.15">
      <c r="A43216" s="3"/>
      <c r="B43216" s="3"/>
      <c r="J43216" s="3"/>
      <c r="K43216" s="5"/>
      <c r="L43216" s="8"/>
      <c r="N43216" s="5"/>
      <c r="O43216" s="10"/>
      <c r="P43216" s="8"/>
    </row>
    <row r="43217" spans="1:16" s="2" customFormat="1" x14ac:dyDescent="0.15">
      <c r="A43217" s="3"/>
      <c r="B43217" s="3"/>
      <c r="J43217" s="3"/>
      <c r="K43217" s="5"/>
      <c r="L43217" s="8"/>
      <c r="N43217" s="5"/>
      <c r="O43217" s="10"/>
      <c r="P43217" s="8"/>
    </row>
    <row r="43218" spans="1:16" s="2" customFormat="1" x14ac:dyDescent="0.15">
      <c r="A43218" s="3"/>
      <c r="B43218" s="3"/>
      <c r="J43218" s="3"/>
      <c r="K43218" s="5"/>
      <c r="L43218" s="8"/>
      <c r="N43218" s="5"/>
      <c r="O43218" s="10"/>
      <c r="P43218" s="8"/>
    </row>
    <row r="43219" spans="1:16" s="2" customFormat="1" x14ac:dyDescent="0.15">
      <c r="A43219" s="3"/>
      <c r="B43219" s="3"/>
      <c r="J43219" s="3"/>
      <c r="K43219" s="5"/>
      <c r="L43219" s="8"/>
      <c r="N43219" s="5"/>
      <c r="O43219" s="10"/>
      <c r="P43219" s="8"/>
    </row>
    <row r="43220" spans="1:16" s="2" customFormat="1" x14ac:dyDescent="0.15">
      <c r="A43220" s="3"/>
      <c r="B43220" s="3"/>
      <c r="J43220" s="3"/>
      <c r="K43220" s="5"/>
      <c r="L43220" s="8"/>
      <c r="N43220" s="5"/>
      <c r="O43220" s="10"/>
      <c r="P43220" s="8"/>
    </row>
    <row r="43221" spans="1:16" s="2" customFormat="1" x14ac:dyDescent="0.15">
      <c r="A43221" s="3"/>
      <c r="B43221" s="3"/>
      <c r="J43221" s="3"/>
      <c r="K43221" s="5"/>
      <c r="L43221" s="8"/>
      <c r="N43221" s="5"/>
      <c r="O43221" s="10"/>
      <c r="P43221" s="8"/>
    </row>
    <row r="43222" spans="1:16" s="2" customFormat="1" x14ac:dyDescent="0.15">
      <c r="A43222" s="3"/>
      <c r="B43222" s="3"/>
      <c r="J43222" s="3"/>
      <c r="K43222" s="5"/>
      <c r="L43222" s="8"/>
      <c r="N43222" s="5"/>
      <c r="O43222" s="10"/>
      <c r="P43222" s="8"/>
    </row>
    <row r="43223" spans="1:16" s="2" customFormat="1" x14ac:dyDescent="0.15">
      <c r="A43223" s="3"/>
      <c r="B43223" s="3"/>
      <c r="J43223" s="3"/>
      <c r="K43223" s="5"/>
      <c r="L43223" s="8"/>
      <c r="N43223" s="5"/>
      <c r="O43223" s="10"/>
      <c r="P43223" s="8"/>
    </row>
    <row r="43224" spans="1:16" s="2" customFormat="1" x14ac:dyDescent="0.15">
      <c r="A43224" s="3"/>
      <c r="B43224" s="3"/>
      <c r="J43224" s="3"/>
      <c r="K43224" s="5"/>
      <c r="L43224" s="8"/>
      <c r="N43224" s="5"/>
      <c r="O43224" s="10"/>
      <c r="P43224" s="8"/>
    </row>
    <row r="43225" spans="1:16" s="2" customFormat="1" x14ac:dyDescent="0.15">
      <c r="A43225" s="3"/>
      <c r="B43225" s="3"/>
      <c r="J43225" s="3"/>
      <c r="K43225" s="5"/>
      <c r="L43225" s="8"/>
      <c r="N43225" s="5"/>
      <c r="O43225" s="10"/>
      <c r="P43225" s="8"/>
    </row>
    <row r="43226" spans="1:16" s="2" customFormat="1" x14ac:dyDescent="0.15">
      <c r="A43226" s="3"/>
      <c r="B43226" s="3"/>
      <c r="J43226" s="3"/>
      <c r="K43226" s="5"/>
      <c r="L43226" s="8"/>
      <c r="N43226" s="5"/>
      <c r="O43226" s="10"/>
      <c r="P43226" s="8"/>
    </row>
    <row r="43227" spans="1:16" s="2" customFormat="1" x14ac:dyDescent="0.15">
      <c r="A43227" s="3"/>
      <c r="B43227" s="3"/>
      <c r="J43227" s="3"/>
      <c r="K43227" s="5"/>
      <c r="L43227" s="8"/>
      <c r="N43227" s="5"/>
      <c r="O43227" s="10"/>
      <c r="P43227" s="8"/>
    </row>
    <row r="43228" spans="1:16" s="2" customFormat="1" x14ac:dyDescent="0.15">
      <c r="A43228" s="3"/>
      <c r="B43228" s="3"/>
      <c r="J43228" s="3"/>
      <c r="K43228" s="5"/>
      <c r="L43228" s="8"/>
      <c r="N43228" s="5"/>
      <c r="O43228" s="10"/>
      <c r="P43228" s="8"/>
    </row>
    <row r="43229" spans="1:16" s="2" customFormat="1" x14ac:dyDescent="0.15">
      <c r="A43229" s="3"/>
      <c r="B43229" s="3"/>
      <c r="J43229" s="3"/>
      <c r="K43229" s="5"/>
      <c r="L43229" s="8"/>
      <c r="N43229" s="5"/>
      <c r="O43229" s="10"/>
      <c r="P43229" s="8"/>
    </row>
    <row r="43230" spans="1:16" s="2" customFormat="1" x14ac:dyDescent="0.15">
      <c r="A43230" s="3"/>
      <c r="B43230" s="3"/>
      <c r="J43230" s="3"/>
      <c r="K43230" s="5"/>
      <c r="L43230" s="8"/>
      <c r="N43230" s="5"/>
      <c r="O43230" s="10"/>
      <c r="P43230" s="8"/>
    </row>
    <row r="43231" spans="1:16" s="2" customFormat="1" x14ac:dyDescent="0.15">
      <c r="A43231" s="3"/>
      <c r="B43231" s="3"/>
      <c r="J43231" s="3"/>
      <c r="K43231" s="5"/>
      <c r="L43231" s="8"/>
      <c r="N43231" s="5"/>
      <c r="O43231" s="10"/>
      <c r="P43231" s="8"/>
    </row>
    <row r="43232" spans="1:16" s="2" customFormat="1" x14ac:dyDescent="0.15">
      <c r="A43232" s="3"/>
      <c r="B43232" s="3"/>
      <c r="J43232" s="3"/>
      <c r="K43232" s="5"/>
      <c r="L43232" s="8"/>
      <c r="N43232" s="5"/>
      <c r="O43232" s="10"/>
      <c r="P43232" s="8"/>
    </row>
    <row r="43233" spans="1:16" s="2" customFormat="1" x14ac:dyDescent="0.15">
      <c r="A43233" s="3"/>
      <c r="B43233" s="3"/>
      <c r="J43233" s="3"/>
      <c r="K43233" s="5"/>
      <c r="L43233" s="8"/>
      <c r="N43233" s="5"/>
      <c r="O43233" s="10"/>
      <c r="P43233" s="8"/>
    </row>
    <row r="43234" spans="1:16" s="2" customFormat="1" x14ac:dyDescent="0.15">
      <c r="A43234" s="3"/>
      <c r="B43234" s="3"/>
      <c r="J43234" s="3"/>
      <c r="K43234" s="5"/>
      <c r="L43234" s="8"/>
      <c r="N43234" s="5"/>
      <c r="O43234" s="10"/>
      <c r="P43234" s="8"/>
    </row>
    <row r="43235" spans="1:16" s="2" customFormat="1" x14ac:dyDescent="0.15">
      <c r="A43235" s="3"/>
      <c r="B43235" s="3"/>
      <c r="J43235" s="3"/>
      <c r="K43235" s="5"/>
      <c r="L43235" s="8"/>
      <c r="N43235" s="5"/>
      <c r="O43235" s="10"/>
      <c r="P43235" s="8"/>
    </row>
    <row r="43236" spans="1:16" s="2" customFormat="1" x14ac:dyDescent="0.15">
      <c r="A43236" s="3"/>
      <c r="B43236" s="3"/>
      <c r="J43236" s="3"/>
      <c r="K43236" s="5"/>
      <c r="L43236" s="8"/>
      <c r="N43236" s="5"/>
      <c r="O43236" s="10"/>
      <c r="P43236" s="8"/>
    </row>
    <row r="43237" spans="1:16" s="2" customFormat="1" x14ac:dyDescent="0.15">
      <c r="A43237" s="3"/>
      <c r="B43237" s="3"/>
      <c r="J43237" s="3"/>
      <c r="K43237" s="5"/>
      <c r="L43237" s="8"/>
      <c r="N43237" s="5"/>
      <c r="O43237" s="10"/>
      <c r="P43237" s="8"/>
    </row>
    <row r="43238" spans="1:16" s="2" customFormat="1" x14ac:dyDescent="0.15">
      <c r="A43238" s="3"/>
      <c r="B43238" s="3"/>
      <c r="J43238" s="3"/>
      <c r="K43238" s="5"/>
      <c r="L43238" s="8"/>
      <c r="N43238" s="5"/>
      <c r="O43238" s="10"/>
      <c r="P43238" s="8"/>
    </row>
    <row r="43239" spans="1:16" s="2" customFormat="1" x14ac:dyDescent="0.15">
      <c r="A43239" s="3"/>
      <c r="B43239" s="3"/>
      <c r="J43239" s="3"/>
      <c r="K43239" s="5"/>
      <c r="L43239" s="8"/>
      <c r="N43239" s="5"/>
      <c r="O43239" s="10"/>
      <c r="P43239" s="8"/>
    </row>
    <row r="43240" spans="1:16" s="2" customFormat="1" x14ac:dyDescent="0.15">
      <c r="A43240" s="3"/>
      <c r="B43240" s="3"/>
      <c r="J43240" s="3"/>
      <c r="K43240" s="5"/>
      <c r="L43240" s="8"/>
      <c r="N43240" s="5"/>
      <c r="O43240" s="10"/>
      <c r="P43240" s="8"/>
    </row>
    <row r="43241" spans="1:16" s="2" customFormat="1" x14ac:dyDescent="0.15">
      <c r="A43241" s="3"/>
      <c r="B43241" s="3"/>
      <c r="J43241" s="3"/>
      <c r="K43241" s="5"/>
      <c r="L43241" s="8"/>
      <c r="N43241" s="5"/>
      <c r="O43241" s="10"/>
      <c r="P43241" s="8"/>
    </row>
    <row r="43242" spans="1:16" s="2" customFormat="1" x14ac:dyDescent="0.15">
      <c r="A43242" s="3"/>
      <c r="B43242" s="3"/>
      <c r="J43242" s="3"/>
      <c r="K43242" s="5"/>
      <c r="L43242" s="8"/>
      <c r="N43242" s="5"/>
      <c r="O43242" s="10"/>
      <c r="P43242" s="8"/>
    </row>
    <row r="43243" spans="1:16" s="2" customFormat="1" x14ac:dyDescent="0.15">
      <c r="A43243" s="3"/>
      <c r="B43243" s="3"/>
      <c r="J43243" s="3"/>
      <c r="K43243" s="5"/>
      <c r="L43243" s="8"/>
      <c r="N43243" s="5"/>
      <c r="O43243" s="10"/>
      <c r="P43243" s="8"/>
    </row>
    <row r="43244" spans="1:16" s="2" customFormat="1" x14ac:dyDescent="0.15">
      <c r="A43244" s="3"/>
      <c r="B43244" s="3"/>
      <c r="J43244" s="3"/>
      <c r="K43244" s="5"/>
      <c r="L43244" s="8"/>
      <c r="N43244" s="5"/>
      <c r="O43244" s="10"/>
      <c r="P43244" s="8"/>
    </row>
    <row r="43245" spans="1:16" s="2" customFormat="1" x14ac:dyDescent="0.15">
      <c r="A43245" s="3"/>
      <c r="B43245" s="3"/>
      <c r="J43245" s="3"/>
      <c r="K43245" s="5"/>
      <c r="L43245" s="8"/>
      <c r="N43245" s="5"/>
      <c r="O43245" s="10"/>
      <c r="P43245" s="8"/>
    </row>
    <row r="43246" spans="1:16" s="2" customFormat="1" x14ac:dyDescent="0.15">
      <c r="A43246" s="3"/>
      <c r="B43246" s="3"/>
      <c r="J43246" s="3"/>
      <c r="K43246" s="5"/>
      <c r="L43246" s="8"/>
      <c r="N43246" s="5"/>
      <c r="O43246" s="10"/>
      <c r="P43246" s="8"/>
    </row>
    <row r="43247" spans="1:16" s="2" customFormat="1" x14ac:dyDescent="0.15">
      <c r="A43247" s="3"/>
      <c r="B43247" s="3"/>
      <c r="J43247" s="3"/>
      <c r="K43247" s="5"/>
      <c r="L43247" s="8"/>
      <c r="N43247" s="5"/>
      <c r="O43247" s="10"/>
      <c r="P43247" s="8"/>
    </row>
    <row r="43248" spans="1:16" s="2" customFormat="1" x14ac:dyDescent="0.15">
      <c r="A43248" s="3"/>
      <c r="B43248" s="3"/>
      <c r="J43248" s="3"/>
      <c r="K43248" s="5"/>
      <c r="L43248" s="8"/>
      <c r="N43248" s="5"/>
      <c r="O43248" s="10"/>
      <c r="P43248" s="8"/>
    </row>
    <row r="43249" spans="1:16" s="2" customFormat="1" x14ac:dyDescent="0.15">
      <c r="A43249" s="3"/>
      <c r="B43249" s="3"/>
      <c r="J43249" s="3"/>
      <c r="K43249" s="5"/>
      <c r="L43249" s="8"/>
      <c r="N43249" s="5"/>
      <c r="O43249" s="10"/>
      <c r="P43249" s="8"/>
    </row>
    <row r="43250" spans="1:16" s="2" customFormat="1" x14ac:dyDescent="0.15">
      <c r="A43250" s="3"/>
      <c r="B43250" s="3"/>
      <c r="J43250" s="3"/>
      <c r="K43250" s="5"/>
      <c r="L43250" s="8"/>
      <c r="N43250" s="5"/>
      <c r="O43250" s="10"/>
      <c r="P43250" s="8"/>
    </row>
    <row r="43251" spans="1:16" s="2" customFormat="1" x14ac:dyDescent="0.15">
      <c r="A43251" s="3"/>
      <c r="B43251" s="3"/>
      <c r="J43251" s="3"/>
      <c r="K43251" s="5"/>
      <c r="L43251" s="8"/>
      <c r="N43251" s="5"/>
      <c r="O43251" s="10"/>
      <c r="P43251" s="8"/>
    </row>
    <row r="43252" spans="1:16" s="2" customFormat="1" x14ac:dyDescent="0.15">
      <c r="A43252" s="3"/>
      <c r="B43252" s="3"/>
      <c r="J43252" s="3"/>
      <c r="K43252" s="5"/>
      <c r="L43252" s="8"/>
      <c r="N43252" s="5"/>
      <c r="O43252" s="10"/>
      <c r="P43252" s="8"/>
    </row>
    <row r="43253" spans="1:16" s="2" customFormat="1" x14ac:dyDescent="0.15">
      <c r="A43253" s="3"/>
      <c r="B43253" s="3"/>
      <c r="J43253" s="3"/>
      <c r="K43253" s="5"/>
      <c r="L43253" s="8"/>
      <c r="N43253" s="5"/>
      <c r="O43253" s="10"/>
      <c r="P43253" s="8"/>
    </row>
    <row r="43254" spans="1:16" s="2" customFormat="1" x14ac:dyDescent="0.15">
      <c r="A43254" s="3"/>
      <c r="B43254" s="3"/>
      <c r="J43254" s="3"/>
      <c r="K43254" s="5"/>
      <c r="L43254" s="8"/>
      <c r="N43254" s="5"/>
      <c r="O43254" s="10"/>
      <c r="P43254" s="8"/>
    </row>
    <row r="43255" spans="1:16" s="2" customFormat="1" x14ac:dyDescent="0.15">
      <c r="A43255" s="3"/>
      <c r="B43255" s="3"/>
      <c r="J43255" s="3"/>
      <c r="K43255" s="5"/>
      <c r="L43255" s="8"/>
      <c r="N43255" s="5"/>
      <c r="O43255" s="10"/>
      <c r="P43255" s="8"/>
    </row>
    <row r="43256" spans="1:16" s="2" customFormat="1" x14ac:dyDescent="0.15">
      <c r="A43256" s="3"/>
      <c r="B43256" s="3"/>
      <c r="J43256" s="3"/>
      <c r="K43256" s="5"/>
      <c r="L43256" s="8"/>
      <c r="N43256" s="5"/>
      <c r="O43256" s="10"/>
      <c r="P43256" s="8"/>
    </row>
    <row r="43257" spans="1:16" s="2" customFormat="1" x14ac:dyDescent="0.15">
      <c r="A43257" s="3"/>
      <c r="B43257" s="3"/>
      <c r="J43257" s="3"/>
      <c r="K43257" s="5"/>
      <c r="L43257" s="8"/>
      <c r="N43257" s="5"/>
      <c r="O43257" s="10"/>
      <c r="P43257" s="8"/>
    </row>
    <row r="43258" spans="1:16" s="2" customFormat="1" x14ac:dyDescent="0.15">
      <c r="A43258" s="3"/>
      <c r="B43258" s="3"/>
      <c r="J43258" s="3"/>
      <c r="K43258" s="5"/>
      <c r="L43258" s="8"/>
      <c r="N43258" s="5"/>
      <c r="O43258" s="10"/>
      <c r="P43258" s="8"/>
    </row>
    <row r="43259" spans="1:16" s="2" customFormat="1" x14ac:dyDescent="0.15">
      <c r="A43259" s="3"/>
      <c r="B43259" s="3"/>
      <c r="J43259" s="3"/>
      <c r="K43259" s="5"/>
      <c r="L43259" s="8"/>
      <c r="N43259" s="5"/>
      <c r="O43259" s="10"/>
      <c r="P43259" s="8"/>
    </row>
    <row r="43260" spans="1:16" s="2" customFormat="1" x14ac:dyDescent="0.15">
      <c r="A43260" s="3"/>
      <c r="B43260" s="3"/>
      <c r="J43260" s="3"/>
      <c r="K43260" s="5"/>
      <c r="L43260" s="8"/>
      <c r="N43260" s="5"/>
      <c r="O43260" s="10"/>
      <c r="P43260" s="8"/>
    </row>
    <row r="43261" spans="1:16" s="2" customFormat="1" x14ac:dyDescent="0.15">
      <c r="A43261" s="3"/>
      <c r="B43261" s="3"/>
      <c r="J43261" s="3"/>
      <c r="K43261" s="5"/>
      <c r="L43261" s="8"/>
      <c r="N43261" s="5"/>
      <c r="O43261" s="10"/>
      <c r="P43261" s="8"/>
    </row>
    <row r="43262" spans="1:16" s="2" customFormat="1" x14ac:dyDescent="0.15">
      <c r="A43262" s="3"/>
      <c r="B43262" s="3"/>
      <c r="J43262" s="3"/>
      <c r="K43262" s="5"/>
      <c r="L43262" s="8"/>
      <c r="N43262" s="5"/>
      <c r="O43262" s="10"/>
      <c r="P43262" s="8"/>
    </row>
    <row r="43263" spans="1:16" s="2" customFormat="1" x14ac:dyDescent="0.15">
      <c r="A43263" s="3"/>
      <c r="B43263" s="3"/>
      <c r="J43263" s="3"/>
      <c r="K43263" s="5"/>
      <c r="L43263" s="8"/>
      <c r="N43263" s="5"/>
      <c r="O43263" s="10"/>
      <c r="P43263" s="8"/>
    </row>
    <row r="43264" spans="1:16" s="2" customFormat="1" x14ac:dyDescent="0.15">
      <c r="A43264" s="3"/>
      <c r="B43264" s="3"/>
      <c r="J43264" s="3"/>
      <c r="K43264" s="5"/>
      <c r="L43264" s="8"/>
      <c r="N43264" s="5"/>
      <c r="O43264" s="10"/>
      <c r="P43264" s="8"/>
    </row>
    <row r="43265" spans="1:16" s="2" customFormat="1" x14ac:dyDescent="0.15">
      <c r="A43265" s="3"/>
      <c r="B43265" s="3"/>
      <c r="J43265" s="3"/>
      <c r="K43265" s="5"/>
      <c r="L43265" s="8"/>
      <c r="N43265" s="5"/>
      <c r="O43265" s="10"/>
      <c r="P43265" s="8"/>
    </row>
    <row r="43266" spans="1:16" s="2" customFormat="1" x14ac:dyDescent="0.15">
      <c r="A43266" s="3"/>
      <c r="B43266" s="3"/>
      <c r="J43266" s="3"/>
      <c r="K43266" s="5"/>
      <c r="L43266" s="8"/>
      <c r="N43266" s="5"/>
      <c r="O43266" s="10"/>
      <c r="P43266" s="8"/>
    </row>
    <row r="43267" spans="1:16" s="2" customFormat="1" x14ac:dyDescent="0.15">
      <c r="A43267" s="3"/>
      <c r="B43267" s="3"/>
      <c r="J43267" s="3"/>
      <c r="K43267" s="5"/>
      <c r="L43267" s="8"/>
      <c r="N43267" s="5"/>
      <c r="O43267" s="10"/>
      <c r="P43267" s="8"/>
    </row>
    <row r="43268" spans="1:16" s="2" customFormat="1" x14ac:dyDescent="0.15">
      <c r="A43268" s="3"/>
      <c r="B43268" s="3"/>
      <c r="J43268" s="3"/>
      <c r="K43268" s="5"/>
      <c r="L43268" s="8"/>
      <c r="N43268" s="5"/>
      <c r="O43268" s="10"/>
      <c r="P43268" s="8"/>
    </row>
    <row r="43269" spans="1:16" s="2" customFormat="1" x14ac:dyDescent="0.15">
      <c r="A43269" s="3"/>
      <c r="B43269" s="3"/>
      <c r="J43269" s="3"/>
      <c r="K43269" s="5"/>
      <c r="L43269" s="8"/>
      <c r="N43269" s="5"/>
      <c r="O43269" s="10"/>
      <c r="P43269" s="8"/>
    </row>
    <row r="43270" spans="1:16" s="2" customFormat="1" x14ac:dyDescent="0.15">
      <c r="A43270" s="3"/>
      <c r="B43270" s="3"/>
      <c r="J43270" s="3"/>
      <c r="K43270" s="5"/>
      <c r="L43270" s="8"/>
      <c r="N43270" s="5"/>
      <c r="O43270" s="10"/>
      <c r="P43270" s="8"/>
    </row>
    <row r="43271" spans="1:16" s="2" customFormat="1" x14ac:dyDescent="0.15">
      <c r="A43271" s="3"/>
      <c r="B43271" s="3"/>
      <c r="J43271" s="3"/>
      <c r="K43271" s="5"/>
      <c r="L43271" s="8"/>
      <c r="N43271" s="5"/>
      <c r="O43271" s="10"/>
      <c r="P43271" s="8"/>
    </row>
    <row r="43272" spans="1:16" s="2" customFormat="1" x14ac:dyDescent="0.15">
      <c r="A43272" s="3"/>
      <c r="B43272" s="3"/>
      <c r="J43272" s="3"/>
      <c r="K43272" s="5"/>
      <c r="L43272" s="8"/>
      <c r="N43272" s="5"/>
      <c r="O43272" s="10"/>
      <c r="P43272" s="8"/>
    </row>
    <row r="43273" spans="1:16" s="2" customFormat="1" x14ac:dyDescent="0.15">
      <c r="A43273" s="3"/>
      <c r="B43273" s="3"/>
      <c r="J43273" s="3"/>
      <c r="K43273" s="5"/>
      <c r="L43273" s="8"/>
      <c r="N43273" s="5"/>
      <c r="O43273" s="10"/>
      <c r="P43273" s="8"/>
    </row>
    <row r="43274" spans="1:16" s="2" customFormat="1" x14ac:dyDescent="0.15">
      <c r="A43274" s="3"/>
      <c r="B43274" s="3"/>
      <c r="J43274" s="3"/>
      <c r="K43274" s="5"/>
      <c r="L43274" s="8"/>
      <c r="N43274" s="5"/>
      <c r="O43274" s="10"/>
      <c r="P43274" s="8"/>
    </row>
    <row r="43275" spans="1:16" s="2" customFormat="1" x14ac:dyDescent="0.15">
      <c r="A43275" s="3"/>
      <c r="B43275" s="3"/>
      <c r="J43275" s="3"/>
      <c r="K43275" s="5"/>
      <c r="L43275" s="8"/>
      <c r="N43275" s="5"/>
      <c r="O43275" s="10"/>
      <c r="P43275" s="8"/>
    </row>
    <row r="43276" spans="1:16" s="2" customFormat="1" x14ac:dyDescent="0.15">
      <c r="A43276" s="3"/>
      <c r="B43276" s="3"/>
      <c r="J43276" s="3"/>
      <c r="K43276" s="5"/>
      <c r="L43276" s="8"/>
      <c r="N43276" s="5"/>
      <c r="O43276" s="10"/>
      <c r="P43276" s="8"/>
    </row>
    <row r="43277" spans="1:16" s="2" customFormat="1" x14ac:dyDescent="0.15">
      <c r="A43277" s="3"/>
      <c r="B43277" s="3"/>
      <c r="J43277" s="3"/>
      <c r="K43277" s="5"/>
      <c r="L43277" s="8"/>
      <c r="N43277" s="5"/>
      <c r="O43277" s="10"/>
      <c r="P43277" s="8"/>
    </row>
    <row r="43278" spans="1:16" s="2" customFormat="1" x14ac:dyDescent="0.15">
      <c r="A43278" s="3"/>
      <c r="B43278" s="3"/>
      <c r="J43278" s="3"/>
      <c r="K43278" s="5"/>
      <c r="L43278" s="8"/>
      <c r="N43278" s="5"/>
      <c r="O43278" s="10"/>
      <c r="P43278" s="8"/>
    </row>
    <row r="43279" spans="1:16" s="2" customFormat="1" x14ac:dyDescent="0.15">
      <c r="A43279" s="3"/>
      <c r="B43279" s="3"/>
      <c r="J43279" s="3"/>
      <c r="K43279" s="5"/>
      <c r="L43279" s="8"/>
      <c r="N43279" s="5"/>
      <c r="O43279" s="10"/>
      <c r="P43279" s="8"/>
    </row>
    <row r="43280" spans="1:16" s="2" customFormat="1" x14ac:dyDescent="0.15">
      <c r="A43280" s="3"/>
      <c r="B43280" s="3"/>
      <c r="J43280" s="3"/>
      <c r="K43280" s="5"/>
      <c r="L43280" s="8"/>
      <c r="N43280" s="5"/>
      <c r="O43280" s="10"/>
      <c r="P43280" s="8"/>
    </row>
    <row r="43281" spans="1:16" s="2" customFormat="1" x14ac:dyDescent="0.15">
      <c r="A43281" s="3"/>
      <c r="B43281" s="3"/>
      <c r="J43281" s="3"/>
      <c r="K43281" s="5"/>
      <c r="L43281" s="8"/>
      <c r="N43281" s="5"/>
      <c r="O43281" s="10"/>
      <c r="P43281" s="8"/>
    </row>
    <row r="43282" spans="1:16" s="2" customFormat="1" x14ac:dyDescent="0.15">
      <c r="A43282" s="3"/>
      <c r="B43282" s="3"/>
      <c r="J43282" s="3"/>
      <c r="K43282" s="5"/>
      <c r="L43282" s="8"/>
      <c r="N43282" s="5"/>
      <c r="O43282" s="10"/>
      <c r="P43282" s="8"/>
    </row>
    <row r="43283" spans="1:16" s="2" customFormat="1" x14ac:dyDescent="0.15">
      <c r="A43283" s="3"/>
      <c r="B43283" s="3"/>
      <c r="J43283" s="3"/>
      <c r="K43283" s="5"/>
      <c r="L43283" s="8"/>
      <c r="N43283" s="5"/>
      <c r="O43283" s="10"/>
      <c r="P43283" s="8"/>
    </row>
    <row r="43284" spans="1:16" s="2" customFormat="1" x14ac:dyDescent="0.15">
      <c r="A43284" s="3"/>
      <c r="B43284" s="3"/>
      <c r="J43284" s="3"/>
      <c r="K43284" s="5"/>
      <c r="L43284" s="8"/>
      <c r="N43284" s="5"/>
      <c r="O43284" s="10"/>
      <c r="P43284" s="8"/>
    </row>
    <row r="43285" spans="1:16" s="2" customFormat="1" x14ac:dyDescent="0.15">
      <c r="A43285" s="3"/>
      <c r="B43285" s="3"/>
      <c r="J43285" s="3"/>
      <c r="K43285" s="5"/>
      <c r="L43285" s="8"/>
      <c r="N43285" s="5"/>
      <c r="O43285" s="10"/>
      <c r="P43285" s="8"/>
    </row>
    <row r="43286" spans="1:16" s="2" customFormat="1" x14ac:dyDescent="0.15">
      <c r="A43286" s="3"/>
      <c r="B43286" s="3"/>
      <c r="J43286" s="3"/>
      <c r="K43286" s="5"/>
      <c r="L43286" s="8"/>
      <c r="N43286" s="5"/>
      <c r="O43286" s="10"/>
      <c r="P43286" s="8"/>
    </row>
    <row r="43287" spans="1:16" s="2" customFormat="1" x14ac:dyDescent="0.15">
      <c r="A43287" s="3"/>
      <c r="B43287" s="3"/>
      <c r="J43287" s="3"/>
      <c r="K43287" s="5"/>
      <c r="L43287" s="8"/>
      <c r="N43287" s="5"/>
      <c r="O43287" s="10"/>
      <c r="P43287" s="8"/>
    </row>
    <row r="43288" spans="1:16" s="2" customFormat="1" x14ac:dyDescent="0.15">
      <c r="A43288" s="3"/>
      <c r="B43288" s="3"/>
      <c r="J43288" s="3"/>
      <c r="K43288" s="5"/>
      <c r="L43288" s="8"/>
      <c r="N43288" s="5"/>
      <c r="O43288" s="10"/>
      <c r="P43288" s="8"/>
    </row>
    <row r="43289" spans="1:16" s="2" customFormat="1" x14ac:dyDescent="0.15">
      <c r="A43289" s="3"/>
      <c r="B43289" s="3"/>
      <c r="J43289" s="3"/>
      <c r="K43289" s="5"/>
      <c r="L43289" s="8"/>
      <c r="N43289" s="5"/>
      <c r="O43289" s="10"/>
      <c r="P43289" s="8"/>
    </row>
    <row r="43290" spans="1:16" s="2" customFormat="1" x14ac:dyDescent="0.15">
      <c r="A43290" s="3"/>
      <c r="B43290" s="3"/>
      <c r="J43290" s="3"/>
      <c r="K43290" s="5"/>
      <c r="L43290" s="8"/>
      <c r="N43290" s="5"/>
      <c r="O43290" s="10"/>
      <c r="P43290" s="8"/>
    </row>
    <row r="43291" spans="1:16" s="2" customFormat="1" x14ac:dyDescent="0.15">
      <c r="A43291" s="3"/>
      <c r="B43291" s="3"/>
      <c r="J43291" s="3"/>
      <c r="K43291" s="5"/>
      <c r="L43291" s="8"/>
      <c r="N43291" s="5"/>
      <c r="O43291" s="10"/>
      <c r="P43291" s="8"/>
    </row>
    <row r="43292" spans="1:16" s="2" customFormat="1" x14ac:dyDescent="0.15">
      <c r="A43292" s="3"/>
      <c r="B43292" s="3"/>
      <c r="J43292" s="3"/>
      <c r="K43292" s="5"/>
      <c r="L43292" s="8"/>
      <c r="N43292" s="5"/>
      <c r="O43292" s="10"/>
      <c r="P43292" s="8"/>
    </row>
    <row r="43293" spans="1:16" s="2" customFormat="1" x14ac:dyDescent="0.15">
      <c r="A43293" s="3"/>
      <c r="B43293" s="3"/>
      <c r="J43293" s="3"/>
      <c r="K43293" s="5"/>
      <c r="L43293" s="8"/>
      <c r="N43293" s="5"/>
      <c r="O43293" s="10"/>
      <c r="P43293" s="8"/>
    </row>
    <row r="43294" spans="1:16" s="2" customFormat="1" x14ac:dyDescent="0.15">
      <c r="A43294" s="3"/>
      <c r="B43294" s="3"/>
      <c r="J43294" s="3"/>
      <c r="K43294" s="5"/>
      <c r="L43294" s="8"/>
      <c r="N43294" s="5"/>
      <c r="O43294" s="10"/>
      <c r="P43294" s="8"/>
    </row>
    <row r="43295" spans="1:16" s="2" customFormat="1" x14ac:dyDescent="0.15">
      <c r="A43295" s="3"/>
      <c r="B43295" s="3"/>
      <c r="J43295" s="3"/>
      <c r="K43295" s="5"/>
      <c r="L43295" s="8"/>
      <c r="N43295" s="5"/>
      <c r="O43295" s="10"/>
      <c r="P43295" s="8"/>
    </row>
    <row r="43296" spans="1:16" s="2" customFormat="1" x14ac:dyDescent="0.15">
      <c r="A43296" s="3"/>
      <c r="B43296" s="3"/>
      <c r="J43296" s="3"/>
      <c r="K43296" s="5"/>
      <c r="L43296" s="8"/>
      <c r="N43296" s="5"/>
      <c r="O43296" s="10"/>
      <c r="P43296" s="8"/>
    </row>
    <row r="43297" spans="1:16" s="2" customFormat="1" x14ac:dyDescent="0.15">
      <c r="A43297" s="3"/>
      <c r="B43297" s="3"/>
      <c r="J43297" s="3"/>
      <c r="K43297" s="5"/>
      <c r="L43297" s="8"/>
      <c r="N43297" s="5"/>
      <c r="O43297" s="10"/>
      <c r="P43297" s="8"/>
    </row>
    <row r="43298" spans="1:16" s="2" customFormat="1" x14ac:dyDescent="0.15">
      <c r="A43298" s="3"/>
      <c r="B43298" s="3"/>
      <c r="J43298" s="3"/>
      <c r="K43298" s="5"/>
      <c r="L43298" s="8"/>
      <c r="N43298" s="5"/>
      <c r="O43298" s="10"/>
      <c r="P43298" s="8"/>
    </row>
    <row r="43299" spans="1:16" s="2" customFormat="1" x14ac:dyDescent="0.15">
      <c r="A43299" s="3"/>
      <c r="B43299" s="3"/>
      <c r="J43299" s="3"/>
      <c r="K43299" s="5"/>
      <c r="L43299" s="8"/>
      <c r="N43299" s="5"/>
      <c r="O43299" s="10"/>
      <c r="P43299" s="8"/>
    </row>
    <row r="43300" spans="1:16" s="2" customFormat="1" x14ac:dyDescent="0.15">
      <c r="A43300" s="3"/>
      <c r="B43300" s="3"/>
      <c r="J43300" s="3"/>
      <c r="K43300" s="5"/>
      <c r="L43300" s="8"/>
      <c r="N43300" s="5"/>
      <c r="O43300" s="10"/>
      <c r="P43300" s="8"/>
    </row>
    <row r="43301" spans="1:16" s="2" customFormat="1" x14ac:dyDescent="0.15">
      <c r="A43301" s="3"/>
      <c r="B43301" s="3"/>
      <c r="J43301" s="3"/>
      <c r="K43301" s="5"/>
      <c r="L43301" s="8"/>
      <c r="N43301" s="5"/>
      <c r="O43301" s="10"/>
      <c r="P43301" s="8"/>
    </row>
    <row r="43302" spans="1:16" s="2" customFormat="1" x14ac:dyDescent="0.15">
      <c r="A43302" s="3"/>
      <c r="B43302" s="3"/>
      <c r="J43302" s="3"/>
      <c r="K43302" s="5"/>
      <c r="L43302" s="8"/>
      <c r="N43302" s="5"/>
      <c r="O43302" s="10"/>
      <c r="P43302" s="8"/>
    </row>
    <row r="43303" spans="1:16" s="2" customFormat="1" x14ac:dyDescent="0.15">
      <c r="A43303" s="3"/>
      <c r="B43303" s="3"/>
      <c r="J43303" s="3"/>
      <c r="K43303" s="5"/>
      <c r="L43303" s="8"/>
      <c r="N43303" s="5"/>
      <c r="O43303" s="10"/>
      <c r="P43303" s="8"/>
    </row>
    <row r="43304" spans="1:16" s="2" customFormat="1" x14ac:dyDescent="0.15">
      <c r="A43304" s="3"/>
      <c r="B43304" s="3"/>
      <c r="J43304" s="3"/>
      <c r="K43304" s="5"/>
      <c r="L43304" s="8"/>
      <c r="N43304" s="5"/>
      <c r="O43304" s="10"/>
      <c r="P43304" s="8"/>
    </row>
    <row r="43305" spans="1:16" s="2" customFormat="1" x14ac:dyDescent="0.15">
      <c r="A43305" s="3"/>
      <c r="B43305" s="3"/>
      <c r="J43305" s="3"/>
      <c r="K43305" s="5"/>
      <c r="L43305" s="8"/>
      <c r="N43305" s="5"/>
      <c r="O43305" s="10"/>
      <c r="P43305" s="8"/>
    </row>
    <row r="43306" spans="1:16" s="2" customFormat="1" x14ac:dyDescent="0.15">
      <c r="A43306" s="3"/>
      <c r="B43306" s="3"/>
      <c r="J43306" s="3"/>
      <c r="K43306" s="5"/>
      <c r="L43306" s="8"/>
      <c r="N43306" s="5"/>
      <c r="O43306" s="10"/>
      <c r="P43306" s="8"/>
    </row>
    <row r="43307" spans="1:16" s="2" customFormat="1" x14ac:dyDescent="0.15">
      <c r="A43307" s="3"/>
      <c r="B43307" s="3"/>
      <c r="J43307" s="3"/>
      <c r="K43307" s="5"/>
      <c r="L43307" s="8"/>
      <c r="N43307" s="5"/>
      <c r="O43307" s="10"/>
      <c r="P43307" s="8"/>
    </row>
    <row r="43308" spans="1:16" s="2" customFormat="1" x14ac:dyDescent="0.15">
      <c r="A43308" s="3"/>
      <c r="B43308" s="3"/>
      <c r="J43308" s="3"/>
      <c r="K43308" s="5"/>
      <c r="L43308" s="8"/>
      <c r="N43308" s="5"/>
      <c r="O43308" s="10"/>
      <c r="P43308" s="8"/>
    </row>
    <row r="43309" spans="1:16" s="2" customFormat="1" x14ac:dyDescent="0.15">
      <c r="A43309" s="3"/>
      <c r="B43309" s="3"/>
      <c r="J43309" s="3"/>
      <c r="K43309" s="5"/>
      <c r="L43309" s="8"/>
      <c r="N43309" s="5"/>
      <c r="O43309" s="10"/>
      <c r="P43309" s="8"/>
    </row>
    <row r="43310" spans="1:16" s="2" customFormat="1" x14ac:dyDescent="0.15">
      <c r="A43310" s="3"/>
      <c r="B43310" s="3"/>
      <c r="J43310" s="3"/>
      <c r="K43310" s="5"/>
      <c r="L43310" s="8"/>
      <c r="N43310" s="5"/>
      <c r="O43310" s="10"/>
      <c r="P43310" s="8"/>
    </row>
    <row r="43311" spans="1:16" s="2" customFormat="1" x14ac:dyDescent="0.15">
      <c r="A43311" s="3"/>
      <c r="B43311" s="3"/>
      <c r="J43311" s="3"/>
      <c r="K43311" s="5"/>
      <c r="L43311" s="8"/>
      <c r="N43311" s="5"/>
      <c r="O43311" s="10"/>
      <c r="P43311" s="8"/>
    </row>
    <row r="43312" spans="1:16" s="2" customFormat="1" x14ac:dyDescent="0.15">
      <c r="A43312" s="3"/>
      <c r="B43312" s="3"/>
      <c r="J43312" s="3"/>
      <c r="K43312" s="5"/>
      <c r="L43312" s="8"/>
      <c r="N43312" s="5"/>
      <c r="O43312" s="10"/>
      <c r="P43312" s="8"/>
    </row>
    <row r="43313" spans="1:16" s="2" customFormat="1" x14ac:dyDescent="0.15">
      <c r="A43313" s="3"/>
      <c r="B43313" s="3"/>
      <c r="J43313" s="3"/>
      <c r="K43313" s="5"/>
      <c r="L43313" s="8"/>
      <c r="N43313" s="5"/>
      <c r="O43313" s="10"/>
      <c r="P43313" s="8"/>
    </row>
    <row r="43314" spans="1:16" s="2" customFormat="1" x14ac:dyDescent="0.15">
      <c r="A43314" s="3"/>
      <c r="B43314" s="3"/>
      <c r="J43314" s="3"/>
      <c r="K43314" s="5"/>
      <c r="L43314" s="8"/>
      <c r="N43314" s="5"/>
      <c r="O43314" s="10"/>
      <c r="P43314" s="8"/>
    </row>
    <row r="43315" spans="1:16" s="2" customFormat="1" x14ac:dyDescent="0.15">
      <c r="A43315" s="3"/>
      <c r="B43315" s="3"/>
      <c r="J43315" s="3"/>
      <c r="K43315" s="5"/>
      <c r="L43315" s="8"/>
      <c r="N43315" s="5"/>
      <c r="O43315" s="10"/>
      <c r="P43315" s="8"/>
    </row>
    <row r="43316" spans="1:16" s="2" customFormat="1" x14ac:dyDescent="0.15">
      <c r="A43316" s="3"/>
      <c r="B43316" s="3"/>
      <c r="J43316" s="3"/>
      <c r="K43316" s="5"/>
      <c r="L43316" s="8"/>
      <c r="N43316" s="5"/>
      <c r="O43316" s="10"/>
      <c r="P43316" s="8"/>
    </row>
    <row r="43317" spans="1:16" s="2" customFormat="1" x14ac:dyDescent="0.15">
      <c r="A43317" s="3"/>
      <c r="B43317" s="3"/>
      <c r="J43317" s="3"/>
      <c r="K43317" s="5"/>
      <c r="L43317" s="8"/>
      <c r="N43317" s="5"/>
      <c r="O43317" s="10"/>
      <c r="P43317" s="8"/>
    </row>
    <row r="43318" spans="1:16" s="2" customFormat="1" x14ac:dyDescent="0.15">
      <c r="A43318" s="3"/>
      <c r="B43318" s="3"/>
      <c r="J43318" s="3"/>
      <c r="K43318" s="5"/>
      <c r="L43318" s="8"/>
      <c r="N43318" s="5"/>
      <c r="O43318" s="10"/>
      <c r="P43318" s="8"/>
    </row>
    <row r="43319" spans="1:16" s="2" customFormat="1" x14ac:dyDescent="0.15">
      <c r="A43319" s="3"/>
      <c r="B43319" s="3"/>
      <c r="J43319" s="3"/>
      <c r="K43319" s="5"/>
      <c r="L43319" s="8"/>
      <c r="N43319" s="5"/>
      <c r="O43319" s="10"/>
      <c r="P43319" s="8"/>
    </row>
    <row r="43320" spans="1:16" s="2" customFormat="1" x14ac:dyDescent="0.15">
      <c r="A43320" s="3"/>
      <c r="B43320" s="3"/>
      <c r="J43320" s="3"/>
      <c r="K43320" s="5"/>
      <c r="L43320" s="8"/>
      <c r="N43320" s="5"/>
      <c r="O43320" s="10"/>
      <c r="P43320" s="8"/>
    </row>
    <row r="43321" spans="1:16" s="2" customFormat="1" x14ac:dyDescent="0.15">
      <c r="A43321" s="3"/>
      <c r="B43321" s="3"/>
      <c r="J43321" s="3"/>
      <c r="K43321" s="5"/>
      <c r="L43321" s="8"/>
      <c r="N43321" s="5"/>
      <c r="O43321" s="10"/>
      <c r="P43321" s="8"/>
    </row>
    <row r="43322" spans="1:16" s="2" customFormat="1" x14ac:dyDescent="0.15">
      <c r="A43322" s="3"/>
      <c r="B43322" s="3"/>
      <c r="J43322" s="3"/>
      <c r="K43322" s="5"/>
      <c r="L43322" s="8"/>
      <c r="N43322" s="5"/>
      <c r="O43322" s="10"/>
      <c r="P43322" s="8"/>
    </row>
    <row r="43323" spans="1:16" s="2" customFormat="1" x14ac:dyDescent="0.15">
      <c r="A43323" s="3"/>
      <c r="B43323" s="3"/>
      <c r="J43323" s="3"/>
      <c r="K43323" s="5"/>
      <c r="L43323" s="8"/>
      <c r="N43323" s="5"/>
      <c r="O43323" s="10"/>
      <c r="P43323" s="8"/>
    </row>
    <row r="43324" spans="1:16" s="2" customFormat="1" x14ac:dyDescent="0.15">
      <c r="A43324" s="3"/>
      <c r="B43324" s="3"/>
      <c r="J43324" s="3"/>
      <c r="K43324" s="5"/>
      <c r="L43324" s="8"/>
      <c r="N43324" s="5"/>
      <c r="O43324" s="10"/>
      <c r="P43324" s="8"/>
    </row>
    <row r="43325" spans="1:16" s="2" customFormat="1" x14ac:dyDescent="0.15">
      <c r="A43325" s="3"/>
      <c r="B43325" s="3"/>
      <c r="J43325" s="3"/>
      <c r="K43325" s="5"/>
      <c r="L43325" s="8"/>
      <c r="N43325" s="5"/>
      <c r="O43325" s="10"/>
      <c r="P43325" s="8"/>
    </row>
    <row r="43326" spans="1:16" s="2" customFormat="1" x14ac:dyDescent="0.15">
      <c r="A43326" s="3"/>
      <c r="B43326" s="3"/>
      <c r="J43326" s="3"/>
      <c r="K43326" s="5"/>
      <c r="L43326" s="8"/>
      <c r="N43326" s="5"/>
      <c r="O43326" s="10"/>
      <c r="P43326" s="8"/>
    </row>
    <row r="43327" spans="1:16" s="2" customFormat="1" x14ac:dyDescent="0.15">
      <c r="A43327" s="3"/>
      <c r="B43327" s="3"/>
      <c r="J43327" s="3"/>
      <c r="K43327" s="5"/>
      <c r="L43327" s="8"/>
      <c r="N43327" s="5"/>
      <c r="O43327" s="10"/>
      <c r="P43327" s="8"/>
    </row>
    <row r="43328" spans="1:16" s="2" customFormat="1" x14ac:dyDescent="0.15">
      <c r="A43328" s="3"/>
      <c r="B43328" s="3"/>
      <c r="J43328" s="3"/>
      <c r="K43328" s="5"/>
      <c r="L43328" s="8"/>
      <c r="N43328" s="5"/>
      <c r="O43328" s="10"/>
      <c r="P43328" s="8"/>
    </row>
    <row r="43329" spans="1:16" s="2" customFormat="1" x14ac:dyDescent="0.15">
      <c r="A43329" s="3"/>
      <c r="B43329" s="3"/>
      <c r="J43329" s="3"/>
      <c r="K43329" s="5"/>
      <c r="L43329" s="8"/>
      <c r="N43329" s="5"/>
      <c r="O43329" s="10"/>
      <c r="P43329" s="8"/>
    </row>
    <row r="43330" spans="1:16" s="2" customFormat="1" x14ac:dyDescent="0.15">
      <c r="A43330" s="3"/>
      <c r="B43330" s="3"/>
      <c r="J43330" s="3"/>
      <c r="K43330" s="5"/>
      <c r="L43330" s="8"/>
      <c r="N43330" s="5"/>
      <c r="O43330" s="10"/>
      <c r="P43330" s="8"/>
    </row>
    <row r="43331" spans="1:16" s="2" customFormat="1" x14ac:dyDescent="0.15">
      <c r="A43331" s="3"/>
      <c r="B43331" s="3"/>
      <c r="J43331" s="3"/>
      <c r="K43331" s="5"/>
      <c r="L43331" s="8"/>
      <c r="N43331" s="5"/>
      <c r="O43331" s="10"/>
      <c r="P43331" s="8"/>
    </row>
    <row r="43332" spans="1:16" s="2" customFormat="1" x14ac:dyDescent="0.15">
      <c r="A43332" s="3"/>
      <c r="B43332" s="3"/>
      <c r="J43332" s="3"/>
      <c r="K43332" s="5"/>
      <c r="L43332" s="8"/>
      <c r="N43332" s="5"/>
      <c r="O43332" s="10"/>
      <c r="P43332" s="8"/>
    </row>
    <row r="43333" spans="1:16" s="2" customFormat="1" x14ac:dyDescent="0.15">
      <c r="A43333" s="3"/>
      <c r="B43333" s="3"/>
      <c r="J43333" s="3"/>
      <c r="K43333" s="5"/>
      <c r="L43333" s="8"/>
      <c r="N43333" s="5"/>
      <c r="O43333" s="10"/>
      <c r="P43333" s="8"/>
    </row>
    <row r="43334" spans="1:16" s="2" customFormat="1" x14ac:dyDescent="0.15">
      <c r="A43334" s="3"/>
      <c r="B43334" s="3"/>
      <c r="J43334" s="3"/>
      <c r="K43334" s="5"/>
      <c r="L43334" s="8"/>
      <c r="N43334" s="5"/>
      <c r="O43334" s="10"/>
      <c r="P43334" s="8"/>
    </row>
    <row r="43335" spans="1:16" s="2" customFormat="1" x14ac:dyDescent="0.15">
      <c r="A43335" s="3"/>
      <c r="B43335" s="3"/>
      <c r="J43335" s="3"/>
      <c r="K43335" s="5"/>
      <c r="L43335" s="8"/>
      <c r="N43335" s="5"/>
      <c r="O43335" s="10"/>
      <c r="P43335" s="8"/>
    </row>
    <row r="43336" spans="1:16" s="2" customFormat="1" x14ac:dyDescent="0.15">
      <c r="A43336" s="3"/>
      <c r="B43336" s="3"/>
      <c r="J43336" s="3"/>
      <c r="K43336" s="5"/>
      <c r="L43336" s="8"/>
      <c r="N43336" s="5"/>
      <c r="O43336" s="10"/>
      <c r="P43336" s="8"/>
    </row>
    <row r="43337" spans="1:16" s="2" customFormat="1" x14ac:dyDescent="0.15">
      <c r="A43337" s="3"/>
      <c r="B43337" s="3"/>
      <c r="J43337" s="3"/>
      <c r="K43337" s="5"/>
      <c r="L43337" s="8"/>
      <c r="N43337" s="5"/>
      <c r="O43337" s="10"/>
      <c r="P43337" s="8"/>
    </row>
    <row r="43338" spans="1:16" s="2" customFormat="1" x14ac:dyDescent="0.15">
      <c r="A43338" s="3"/>
      <c r="B43338" s="3"/>
      <c r="J43338" s="3"/>
      <c r="K43338" s="5"/>
      <c r="L43338" s="8"/>
      <c r="N43338" s="5"/>
      <c r="O43338" s="10"/>
      <c r="P43338" s="8"/>
    </row>
    <row r="43339" spans="1:16" s="2" customFormat="1" x14ac:dyDescent="0.15">
      <c r="A43339" s="3"/>
      <c r="B43339" s="3"/>
      <c r="J43339" s="3"/>
      <c r="K43339" s="5"/>
      <c r="L43339" s="8"/>
      <c r="N43339" s="5"/>
      <c r="O43339" s="10"/>
      <c r="P43339" s="8"/>
    </row>
    <row r="43340" spans="1:16" s="2" customFormat="1" x14ac:dyDescent="0.15">
      <c r="A43340" s="3"/>
      <c r="B43340" s="3"/>
      <c r="J43340" s="3"/>
      <c r="K43340" s="5"/>
      <c r="L43340" s="8"/>
      <c r="N43340" s="5"/>
      <c r="O43340" s="10"/>
      <c r="P43340" s="8"/>
    </row>
    <row r="43341" spans="1:16" s="2" customFormat="1" x14ac:dyDescent="0.15">
      <c r="A43341" s="3"/>
      <c r="B43341" s="3"/>
      <c r="J43341" s="3"/>
      <c r="K43341" s="5"/>
      <c r="L43341" s="8"/>
      <c r="N43341" s="5"/>
      <c r="O43341" s="10"/>
      <c r="P43341" s="8"/>
    </row>
    <row r="43342" spans="1:16" s="2" customFormat="1" x14ac:dyDescent="0.15">
      <c r="A43342" s="3"/>
      <c r="B43342" s="3"/>
      <c r="J43342" s="3"/>
      <c r="K43342" s="5"/>
      <c r="L43342" s="8"/>
      <c r="N43342" s="5"/>
      <c r="O43342" s="10"/>
      <c r="P43342" s="8"/>
    </row>
    <row r="43343" spans="1:16" s="2" customFormat="1" x14ac:dyDescent="0.15">
      <c r="A43343" s="3"/>
      <c r="B43343" s="3"/>
      <c r="J43343" s="3"/>
      <c r="K43343" s="5"/>
      <c r="L43343" s="8"/>
      <c r="N43343" s="5"/>
      <c r="O43343" s="10"/>
      <c r="P43343" s="8"/>
    </row>
    <row r="43344" spans="1:16" s="2" customFormat="1" x14ac:dyDescent="0.15">
      <c r="A43344" s="3"/>
      <c r="B43344" s="3"/>
      <c r="J43344" s="3"/>
      <c r="K43344" s="5"/>
      <c r="L43344" s="8"/>
      <c r="N43344" s="5"/>
      <c r="O43344" s="10"/>
      <c r="P43344" s="8"/>
    </row>
    <row r="43345" spans="1:16" s="2" customFormat="1" x14ac:dyDescent="0.15">
      <c r="A43345" s="3"/>
      <c r="B43345" s="3"/>
      <c r="J43345" s="3"/>
      <c r="K43345" s="5"/>
      <c r="L43345" s="8"/>
      <c r="N43345" s="5"/>
      <c r="O43345" s="10"/>
      <c r="P43345" s="8"/>
    </row>
    <row r="43346" spans="1:16" s="2" customFormat="1" x14ac:dyDescent="0.15">
      <c r="A43346" s="3"/>
      <c r="B43346" s="3"/>
      <c r="J43346" s="3"/>
      <c r="K43346" s="5"/>
      <c r="L43346" s="8"/>
      <c r="N43346" s="5"/>
      <c r="O43346" s="10"/>
      <c r="P43346" s="8"/>
    </row>
    <row r="43347" spans="1:16" s="2" customFormat="1" x14ac:dyDescent="0.15">
      <c r="A43347" s="3"/>
      <c r="B43347" s="3"/>
      <c r="J43347" s="3"/>
      <c r="K43347" s="5"/>
      <c r="L43347" s="8"/>
      <c r="N43347" s="5"/>
      <c r="O43347" s="10"/>
      <c r="P43347" s="8"/>
    </row>
    <row r="43348" spans="1:16" s="2" customFormat="1" x14ac:dyDescent="0.15">
      <c r="A43348" s="3"/>
      <c r="B43348" s="3"/>
      <c r="J43348" s="3"/>
      <c r="K43348" s="5"/>
      <c r="L43348" s="8"/>
      <c r="N43348" s="5"/>
      <c r="O43348" s="10"/>
      <c r="P43348" s="8"/>
    </row>
    <row r="43349" spans="1:16" s="2" customFormat="1" x14ac:dyDescent="0.15">
      <c r="A43349" s="3"/>
      <c r="B43349" s="3"/>
      <c r="J43349" s="3"/>
      <c r="K43349" s="5"/>
      <c r="L43349" s="8"/>
      <c r="N43349" s="5"/>
      <c r="O43349" s="10"/>
      <c r="P43349" s="8"/>
    </row>
    <row r="43350" spans="1:16" s="2" customFormat="1" x14ac:dyDescent="0.15">
      <c r="A43350" s="3"/>
      <c r="B43350" s="3"/>
      <c r="J43350" s="3"/>
      <c r="K43350" s="5"/>
      <c r="L43350" s="8"/>
      <c r="N43350" s="5"/>
      <c r="O43350" s="10"/>
      <c r="P43350" s="8"/>
    </row>
    <row r="43351" spans="1:16" s="2" customFormat="1" x14ac:dyDescent="0.15">
      <c r="A43351" s="3"/>
      <c r="B43351" s="3"/>
      <c r="J43351" s="3"/>
      <c r="K43351" s="5"/>
      <c r="L43351" s="8"/>
      <c r="N43351" s="5"/>
      <c r="O43351" s="10"/>
      <c r="P43351" s="8"/>
    </row>
    <row r="43352" spans="1:16" s="2" customFormat="1" x14ac:dyDescent="0.15">
      <c r="A43352" s="3"/>
      <c r="B43352" s="3"/>
      <c r="J43352" s="3"/>
      <c r="K43352" s="5"/>
      <c r="L43352" s="8"/>
      <c r="N43352" s="5"/>
      <c r="O43352" s="10"/>
      <c r="P43352" s="8"/>
    </row>
    <row r="43353" spans="1:16" s="2" customFormat="1" x14ac:dyDescent="0.15">
      <c r="A43353" s="3"/>
      <c r="B43353" s="3"/>
      <c r="J43353" s="3"/>
      <c r="K43353" s="5"/>
      <c r="L43353" s="8"/>
      <c r="N43353" s="5"/>
      <c r="O43353" s="10"/>
      <c r="P43353" s="8"/>
    </row>
    <row r="43354" spans="1:16" s="2" customFormat="1" x14ac:dyDescent="0.15">
      <c r="A43354" s="3"/>
      <c r="B43354" s="3"/>
      <c r="J43354" s="3"/>
      <c r="K43354" s="5"/>
      <c r="L43354" s="8"/>
      <c r="N43354" s="5"/>
      <c r="O43354" s="10"/>
      <c r="P43354" s="8"/>
    </row>
    <row r="43355" spans="1:16" s="2" customFormat="1" x14ac:dyDescent="0.15">
      <c r="A43355" s="3"/>
      <c r="B43355" s="3"/>
      <c r="J43355" s="3"/>
      <c r="K43355" s="5"/>
      <c r="L43355" s="8"/>
      <c r="N43355" s="5"/>
      <c r="O43355" s="10"/>
      <c r="P43355" s="8"/>
    </row>
    <row r="43356" spans="1:16" s="2" customFormat="1" x14ac:dyDescent="0.15">
      <c r="A43356" s="3"/>
      <c r="B43356" s="3"/>
      <c r="J43356" s="3"/>
      <c r="K43356" s="5"/>
      <c r="L43356" s="8"/>
      <c r="N43356" s="5"/>
      <c r="O43356" s="10"/>
      <c r="P43356" s="8"/>
    </row>
    <row r="43357" spans="1:16" s="2" customFormat="1" x14ac:dyDescent="0.15">
      <c r="A43357" s="3"/>
      <c r="B43357" s="3"/>
      <c r="J43357" s="3"/>
      <c r="K43357" s="5"/>
      <c r="L43357" s="8"/>
      <c r="N43357" s="5"/>
      <c r="O43357" s="10"/>
      <c r="P43357" s="8"/>
    </row>
    <row r="43358" spans="1:16" s="2" customFormat="1" x14ac:dyDescent="0.15">
      <c r="A43358" s="3"/>
      <c r="B43358" s="3"/>
      <c r="J43358" s="3"/>
      <c r="K43358" s="5"/>
      <c r="L43358" s="8"/>
      <c r="N43358" s="5"/>
      <c r="O43358" s="10"/>
      <c r="P43358" s="8"/>
    </row>
    <row r="43359" spans="1:16" s="2" customFormat="1" x14ac:dyDescent="0.15">
      <c r="A43359" s="3"/>
      <c r="B43359" s="3"/>
      <c r="J43359" s="3"/>
      <c r="K43359" s="5"/>
      <c r="L43359" s="8"/>
      <c r="N43359" s="5"/>
      <c r="O43359" s="10"/>
      <c r="P43359" s="8"/>
    </row>
    <row r="43360" spans="1:16" s="2" customFormat="1" x14ac:dyDescent="0.15">
      <c r="A43360" s="3"/>
      <c r="B43360" s="3"/>
      <c r="J43360" s="3"/>
      <c r="K43360" s="5"/>
      <c r="L43360" s="8"/>
      <c r="N43360" s="5"/>
      <c r="O43360" s="10"/>
      <c r="P43360" s="8"/>
    </row>
    <row r="43361" spans="1:16" s="2" customFormat="1" x14ac:dyDescent="0.15">
      <c r="A43361" s="3"/>
      <c r="B43361" s="3"/>
      <c r="J43361" s="3"/>
      <c r="K43361" s="5"/>
      <c r="L43361" s="8"/>
      <c r="N43361" s="5"/>
      <c r="O43361" s="10"/>
      <c r="P43361" s="8"/>
    </row>
    <row r="43362" spans="1:16" s="2" customFormat="1" x14ac:dyDescent="0.15">
      <c r="A43362" s="3"/>
      <c r="B43362" s="3"/>
      <c r="J43362" s="3"/>
      <c r="K43362" s="5"/>
      <c r="L43362" s="8"/>
      <c r="N43362" s="5"/>
      <c r="O43362" s="10"/>
      <c r="P43362" s="8"/>
    </row>
    <row r="43363" spans="1:16" s="2" customFormat="1" x14ac:dyDescent="0.15">
      <c r="A43363" s="3"/>
      <c r="B43363" s="3"/>
      <c r="J43363" s="3"/>
      <c r="K43363" s="5"/>
      <c r="L43363" s="8"/>
      <c r="N43363" s="5"/>
      <c r="O43363" s="10"/>
      <c r="P43363" s="8"/>
    </row>
    <row r="43364" spans="1:16" s="2" customFormat="1" x14ac:dyDescent="0.15">
      <c r="A43364" s="3"/>
      <c r="B43364" s="3"/>
      <c r="J43364" s="3"/>
      <c r="K43364" s="5"/>
      <c r="L43364" s="8"/>
      <c r="N43364" s="5"/>
      <c r="O43364" s="10"/>
      <c r="P43364" s="8"/>
    </row>
    <row r="43365" spans="1:16" s="2" customFormat="1" x14ac:dyDescent="0.15">
      <c r="A43365" s="3"/>
      <c r="B43365" s="3"/>
      <c r="J43365" s="3"/>
      <c r="K43365" s="5"/>
      <c r="L43365" s="8"/>
      <c r="N43365" s="5"/>
      <c r="O43365" s="10"/>
      <c r="P43365" s="8"/>
    </row>
    <row r="43366" spans="1:16" s="2" customFormat="1" x14ac:dyDescent="0.15">
      <c r="A43366" s="3"/>
      <c r="B43366" s="3"/>
      <c r="J43366" s="3"/>
      <c r="K43366" s="5"/>
      <c r="L43366" s="8"/>
      <c r="N43366" s="5"/>
      <c r="O43366" s="10"/>
      <c r="P43366" s="8"/>
    </row>
    <row r="43367" spans="1:16" s="2" customFormat="1" x14ac:dyDescent="0.15">
      <c r="A43367" s="3"/>
      <c r="B43367" s="3"/>
      <c r="J43367" s="3"/>
      <c r="K43367" s="5"/>
      <c r="L43367" s="8"/>
      <c r="N43367" s="5"/>
      <c r="O43367" s="10"/>
      <c r="P43367" s="8"/>
    </row>
    <row r="43368" spans="1:16" s="2" customFormat="1" x14ac:dyDescent="0.15">
      <c r="A43368" s="3"/>
      <c r="B43368" s="3"/>
      <c r="J43368" s="3"/>
      <c r="K43368" s="5"/>
      <c r="L43368" s="8"/>
      <c r="N43368" s="5"/>
      <c r="O43368" s="10"/>
      <c r="P43368" s="8"/>
    </row>
    <row r="43369" spans="1:16" s="2" customFormat="1" x14ac:dyDescent="0.15">
      <c r="A43369" s="3"/>
      <c r="B43369" s="3"/>
      <c r="J43369" s="3"/>
      <c r="K43369" s="5"/>
      <c r="L43369" s="8"/>
      <c r="N43369" s="5"/>
      <c r="O43369" s="10"/>
      <c r="P43369" s="8"/>
    </row>
    <row r="43370" spans="1:16" s="2" customFormat="1" x14ac:dyDescent="0.15">
      <c r="A43370" s="3"/>
      <c r="B43370" s="3"/>
      <c r="J43370" s="3"/>
      <c r="K43370" s="5"/>
      <c r="L43370" s="8"/>
      <c r="N43370" s="5"/>
      <c r="O43370" s="10"/>
      <c r="P43370" s="8"/>
    </row>
    <row r="43371" spans="1:16" s="2" customFormat="1" x14ac:dyDescent="0.15">
      <c r="A43371" s="3"/>
      <c r="B43371" s="3"/>
      <c r="J43371" s="3"/>
      <c r="K43371" s="5"/>
      <c r="L43371" s="8"/>
      <c r="N43371" s="5"/>
      <c r="O43371" s="10"/>
      <c r="P43371" s="8"/>
    </row>
    <row r="43372" spans="1:16" s="2" customFormat="1" x14ac:dyDescent="0.15">
      <c r="A43372" s="3"/>
      <c r="B43372" s="3"/>
      <c r="J43372" s="3"/>
      <c r="K43372" s="5"/>
      <c r="L43372" s="8"/>
      <c r="N43372" s="5"/>
      <c r="O43372" s="10"/>
      <c r="P43372" s="8"/>
    </row>
    <row r="43373" spans="1:16" s="2" customFormat="1" x14ac:dyDescent="0.15">
      <c r="A43373" s="3"/>
      <c r="B43373" s="3"/>
      <c r="J43373" s="3"/>
      <c r="K43373" s="5"/>
      <c r="L43373" s="8"/>
      <c r="N43373" s="5"/>
      <c r="O43373" s="10"/>
      <c r="P43373" s="8"/>
    </row>
    <row r="43374" spans="1:16" s="2" customFormat="1" x14ac:dyDescent="0.15">
      <c r="A43374" s="3"/>
      <c r="B43374" s="3"/>
      <c r="J43374" s="3"/>
      <c r="K43374" s="5"/>
      <c r="L43374" s="8"/>
      <c r="N43374" s="5"/>
      <c r="O43374" s="10"/>
      <c r="P43374" s="8"/>
    </row>
    <row r="43375" spans="1:16" s="2" customFormat="1" x14ac:dyDescent="0.15">
      <c r="A43375" s="3"/>
      <c r="B43375" s="3"/>
      <c r="J43375" s="3"/>
      <c r="K43375" s="5"/>
      <c r="L43375" s="8"/>
      <c r="N43375" s="5"/>
      <c r="O43375" s="10"/>
      <c r="P43375" s="8"/>
    </row>
    <row r="43376" spans="1:16" s="2" customFormat="1" x14ac:dyDescent="0.15">
      <c r="A43376" s="3"/>
      <c r="B43376" s="3"/>
      <c r="J43376" s="3"/>
      <c r="K43376" s="5"/>
      <c r="L43376" s="8"/>
      <c r="N43376" s="5"/>
      <c r="O43376" s="10"/>
      <c r="P43376" s="8"/>
    </row>
    <row r="43377" spans="1:16" s="2" customFormat="1" x14ac:dyDescent="0.15">
      <c r="A43377" s="3"/>
      <c r="B43377" s="3"/>
      <c r="J43377" s="3"/>
      <c r="K43377" s="5"/>
      <c r="L43377" s="8"/>
      <c r="N43377" s="5"/>
      <c r="O43377" s="10"/>
      <c r="P43377" s="8"/>
    </row>
    <row r="43378" spans="1:16" s="2" customFormat="1" x14ac:dyDescent="0.15">
      <c r="A43378" s="3"/>
      <c r="B43378" s="3"/>
      <c r="J43378" s="3"/>
      <c r="K43378" s="5"/>
      <c r="L43378" s="8"/>
      <c r="N43378" s="5"/>
      <c r="O43378" s="10"/>
      <c r="P43378" s="8"/>
    </row>
    <row r="43379" spans="1:16" s="2" customFormat="1" x14ac:dyDescent="0.15">
      <c r="A43379" s="3"/>
      <c r="B43379" s="3"/>
      <c r="J43379" s="3"/>
      <c r="K43379" s="5"/>
      <c r="L43379" s="8"/>
      <c r="N43379" s="5"/>
      <c r="O43379" s="10"/>
      <c r="P43379" s="8"/>
    </row>
    <row r="43380" spans="1:16" s="2" customFormat="1" x14ac:dyDescent="0.15">
      <c r="A43380" s="3"/>
      <c r="B43380" s="3"/>
      <c r="J43380" s="3"/>
      <c r="K43380" s="5"/>
      <c r="L43380" s="8"/>
      <c r="N43380" s="5"/>
      <c r="O43380" s="10"/>
      <c r="P43380" s="8"/>
    </row>
    <row r="43381" spans="1:16" s="2" customFormat="1" x14ac:dyDescent="0.15">
      <c r="A43381" s="3"/>
      <c r="B43381" s="3"/>
      <c r="J43381" s="3"/>
      <c r="K43381" s="5"/>
      <c r="L43381" s="8"/>
      <c r="N43381" s="5"/>
      <c r="O43381" s="10"/>
      <c r="P43381" s="8"/>
    </row>
    <row r="43382" spans="1:16" s="2" customFormat="1" x14ac:dyDescent="0.15">
      <c r="A43382" s="3"/>
      <c r="B43382" s="3"/>
      <c r="J43382" s="3"/>
      <c r="K43382" s="5"/>
      <c r="L43382" s="8"/>
      <c r="N43382" s="5"/>
      <c r="O43382" s="10"/>
      <c r="P43382" s="8"/>
    </row>
    <row r="43383" spans="1:16" s="2" customFormat="1" x14ac:dyDescent="0.15">
      <c r="A43383" s="3"/>
      <c r="B43383" s="3"/>
      <c r="J43383" s="3"/>
      <c r="K43383" s="5"/>
      <c r="L43383" s="8"/>
      <c r="N43383" s="5"/>
      <c r="O43383" s="10"/>
      <c r="P43383" s="8"/>
    </row>
    <row r="43384" spans="1:16" s="2" customFormat="1" x14ac:dyDescent="0.15">
      <c r="A43384" s="3"/>
      <c r="B43384" s="3"/>
      <c r="J43384" s="3"/>
      <c r="K43384" s="5"/>
      <c r="L43384" s="8"/>
      <c r="N43384" s="5"/>
      <c r="O43384" s="10"/>
      <c r="P43384" s="8"/>
    </row>
    <row r="43385" spans="1:16" s="2" customFormat="1" x14ac:dyDescent="0.15">
      <c r="A43385" s="3"/>
      <c r="B43385" s="3"/>
      <c r="J43385" s="3"/>
      <c r="K43385" s="5"/>
      <c r="L43385" s="8"/>
      <c r="N43385" s="5"/>
      <c r="O43385" s="10"/>
      <c r="P43385" s="8"/>
    </row>
    <row r="43386" spans="1:16" s="2" customFormat="1" x14ac:dyDescent="0.15">
      <c r="A43386" s="3"/>
      <c r="B43386" s="3"/>
      <c r="J43386" s="3"/>
      <c r="K43386" s="5"/>
      <c r="L43386" s="8"/>
      <c r="N43386" s="5"/>
      <c r="O43386" s="10"/>
      <c r="P43386" s="8"/>
    </row>
    <row r="43387" spans="1:16" s="2" customFormat="1" x14ac:dyDescent="0.15">
      <c r="A43387" s="3"/>
      <c r="B43387" s="3"/>
      <c r="J43387" s="3"/>
      <c r="K43387" s="5"/>
      <c r="L43387" s="8"/>
      <c r="N43387" s="5"/>
      <c r="O43387" s="10"/>
      <c r="P43387" s="8"/>
    </row>
    <row r="43388" spans="1:16" s="2" customFormat="1" x14ac:dyDescent="0.15">
      <c r="A43388" s="3"/>
      <c r="B43388" s="3"/>
      <c r="J43388" s="3"/>
      <c r="K43388" s="5"/>
      <c r="L43388" s="8"/>
      <c r="N43388" s="5"/>
      <c r="O43388" s="10"/>
      <c r="P43388" s="8"/>
    </row>
    <row r="43389" spans="1:16" s="2" customFormat="1" x14ac:dyDescent="0.15">
      <c r="A43389" s="3"/>
      <c r="B43389" s="3"/>
      <c r="J43389" s="3"/>
      <c r="K43389" s="5"/>
      <c r="L43389" s="8"/>
      <c r="N43389" s="5"/>
      <c r="O43389" s="10"/>
      <c r="P43389" s="8"/>
    </row>
    <row r="43390" spans="1:16" s="2" customFormat="1" x14ac:dyDescent="0.15">
      <c r="A43390" s="3"/>
      <c r="B43390" s="3"/>
      <c r="J43390" s="3"/>
      <c r="K43390" s="5"/>
      <c r="L43390" s="8"/>
      <c r="N43390" s="5"/>
      <c r="O43390" s="10"/>
      <c r="P43390" s="8"/>
    </row>
    <row r="43391" spans="1:16" s="2" customFormat="1" x14ac:dyDescent="0.15">
      <c r="A43391" s="3"/>
      <c r="B43391" s="3"/>
      <c r="J43391" s="3"/>
      <c r="K43391" s="5"/>
      <c r="L43391" s="8"/>
      <c r="N43391" s="5"/>
      <c r="O43391" s="10"/>
      <c r="P43391" s="8"/>
    </row>
    <row r="43392" spans="1:16" s="2" customFormat="1" x14ac:dyDescent="0.15">
      <c r="A43392" s="3"/>
      <c r="B43392" s="3"/>
      <c r="J43392" s="3"/>
      <c r="K43392" s="5"/>
      <c r="L43392" s="8"/>
      <c r="N43392" s="5"/>
      <c r="O43392" s="10"/>
      <c r="P43392" s="8"/>
    </row>
    <row r="43393" spans="1:16" s="2" customFormat="1" x14ac:dyDescent="0.15">
      <c r="A43393" s="3"/>
      <c r="B43393" s="3"/>
      <c r="J43393" s="3"/>
      <c r="K43393" s="5"/>
      <c r="L43393" s="8"/>
      <c r="N43393" s="5"/>
      <c r="O43393" s="10"/>
      <c r="P43393" s="8"/>
    </row>
    <row r="43394" spans="1:16" s="2" customFormat="1" x14ac:dyDescent="0.15">
      <c r="A43394" s="3"/>
      <c r="B43394" s="3"/>
      <c r="J43394" s="3"/>
      <c r="K43394" s="5"/>
      <c r="L43394" s="8"/>
      <c r="N43394" s="5"/>
      <c r="O43394" s="10"/>
      <c r="P43394" s="8"/>
    </row>
    <row r="43395" spans="1:16" s="2" customFormat="1" x14ac:dyDescent="0.15">
      <c r="A43395" s="3"/>
      <c r="B43395" s="3"/>
      <c r="J43395" s="3"/>
      <c r="K43395" s="5"/>
      <c r="L43395" s="8"/>
      <c r="N43395" s="5"/>
      <c r="O43395" s="10"/>
      <c r="P43395" s="8"/>
    </row>
    <row r="43396" spans="1:16" s="2" customFormat="1" x14ac:dyDescent="0.15">
      <c r="A43396" s="3"/>
      <c r="B43396" s="3"/>
      <c r="J43396" s="3"/>
      <c r="K43396" s="5"/>
      <c r="L43396" s="8"/>
      <c r="N43396" s="5"/>
      <c r="O43396" s="10"/>
      <c r="P43396" s="8"/>
    </row>
    <row r="43397" spans="1:16" s="2" customFormat="1" x14ac:dyDescent="0.15">
      <c r="A43397" s="3"/>
      <c r="B43397" s="3"/>
      <c r="J43397" s="3"/>
      <c r="K43397" s="5"/>
      <c r="L43397" s="8"/>
      <c r="N43397" s="5"/>
      <c r="O43397" s="10"/>
      <c r="P43397" s="8"/>
    </row>
    <row r="43398" spans="1:16" s="2" customFormat="1" x14ac:dyDescent="0.15">
      <c r="A43398" s="3"/>
      <c r="B43398" s="3"/>
      <c r="J43398" s="3"/>
      <c r="K43398" s="5"/>
      <c r="L43398" s="8"/>
      <c r="N43398" s="5"/>
      <c r="O43398" s="10"/>
      <c r="P43398" s="8"/>
    </row>
    <row r="43399" spans="1:16" s="2" customFormat="1" x14ac:dyDescent="0.15">
      <c r="A43399" s="3"/>
      <c r="B43399" s="3"/>
      <c r="J43399" s="3"/>
      <c r="K43399" s="5"/>
      <c r="L43399" s="8"/>
      <c r="N43399" s="5"/>
      <c r="O43399" s="10"/>
      <c r="P43399" s="8"/>
    </row>
    <row r="43400" spans="1:16" s="2" customFormat="1" x14ac:dyDescent="0.15">
      <c r="A43400" s="3"/>
      <c r="B43400" s="3"/>
      <c r="J43400" s="3"/>
      <c r="K43400" s="5"/>
      <c r="L43400" s="8"/>
      <c r="N43400" s="5"/>
      <c r="O43400" s="10"/>
      <c r="P43400" s="8"/>
    </row>
    <row r="43401" spans="1:16" s="2" customFormat="1" x14ac:dyDescent="0.15">
      <c r="A43401" s="3"/>
      <c r="B43401" s="3"/>
      <c r="J43401" s="3"/>
      <c r="K43401" s="5"/>
      <c r="L43401" s="8"/>
      <c r="N43401" s="5"/>
      <c r="O43401" s="10"/>
      <c r="P43401" s="8"/>
    </row>
    <row r="43402" spans="1:16" s="2" customFormat="1" x14ac:dyDescent="0.15">
      <c r="A43402" s="3"/>
      <c r="B43402" s="3"/>
      <c r="J43402" s="3"/>
      <c r="K43402" s="5"/>
      <c r="L43402" s="8"/>
      <c r="N43402" s="5"/>
      <c r="O43402" s="10"/>
      <c r="P43402" s="8"/>
    </row>
    <row r="43403" spans="1:16" s="2" customFormat="1" x14ac:dyDescent="0.15">
      <c r="A43403" s="3"/>
      <c r="B43403" s="3"/>
      <c r="J43403" s="3"/>
      <c r="K43403" s="5"/>
      <c r="L43403" s="8"/>
      <c r="N43403" s="5"/>
      <c r="O43403" s="10"/>
      <c r="P43403" s="8"/>
    </row>
    <row r="43404" spans="1:16" s="2" customFormat="1" x14ac:dyDescent="0.15">
      <c r="A43404" s="3"/>
      <c r="B43404" s="3"/>
      <c r="J43404" s="3"/>
      <c r="K43404" s="5"/>
      <c r="L43404" s="8"/>
      <c r="N43404" s="5"/>
      <c r="O43404" s="10"/>
      <c r="P43404" s="8"/>
    </row>
    <row r="43405" spans="1:16" s="2" customFormat="1" x14ac:dyDescent="0.15">
      <c r="A43405" s="3"/>
      <c r="B43405" s="3"/>
      <c r="J43405" s="3"/>
      <c r="K43405" s="5"/>
      <c r="L43405" s="8"/>
      <c r="N43405" s="5"/>
      <c r="O43405" s="10"/>
      <c r="P43405" s="8"/>
    </row>
    <row r="43406" spans="1:16" s="2" customFormat="1" x14ac:dyDescent="0.15">
      <c r="A43406" s="3"/>
      <c r="B43406" s="3"/>
      <c r="J43406" s="3"/>
      <c r="K43406" s="5"/>
      <c r="L43406" s="8"/>
      <c r="N43406" s="5"/>
      <c r="O43406" s="10"/>
      <c r="P43406" s="8"/>
    </row>
    <row r="43407" spans="1:16" s="2" customFormat="1" x14ac:dyDescent="0.15">
      <c r="A43407" s="3"/>
      <c r="B43407" s="3"/>
      <c r="J43407" s="3"/>
      <c r="K43407" s="5"/>
      <c r="L43407" s="8"/>
      <c r="N43407" s="5"/>
      <c r="O43407" s="10"/>
      <c r="P43407" s="8"/>
    </row>
    <row r="43408" spans="1:16" s="2" customFormat="1" x14ac:dyDescent="0.15">
      <c r="A43408" s="3"/>
      <c r="B43408" s="3"/>
      <c r="J43408" s="3"/>
      <c r="K43408" s="5"/>
      <c r="L43408" s="8"/>
      <c r="N43408" s="5"/>
      <c r="O43408" s="10"/>
      <c r="P43408" s="8"/>
    </row>
    <row r="43409" spans="1:16" s="2" customFormat="1" x14ac:dyDescent="0.15">
      <c r="A43409" s="3"/>
      <c r="B43409" s="3"/>
      <c r="J43409" s="3"/>
      <c r="K43409" s="5"/>
      <c r="L43409" s="8"/>
      <c r="N43409" s="5"/>
      <c r="O43409" s="10"/>
      <c r="P43409" s="8"/>
    </row>
    <row r="43410" spans="1:16" s="2" customFormat="1" x14ac:dyDescent="0.15">
      <c r="A43410" s="3"/>
      <c r="B43410" s="3"/>
      <c r="J43410" s="3"/>
      <c r="K43410" s="5"/>
      <c r="L43410" s="8"/>
      <c r="N43410" s="5"/>
      <c r="O43410" s="10"/>
      <c r="P43410" s="8"/>
    </row>
    <row r="43411" spans="1:16" s="2" customFormat="1" x14ac:dyDescent="0.15">
      <c r="A43411" s="3"/>
      <c r="B43411" s="3"/>
      <c r="J43411" s="3"/>
      <c r="K43411" s="5"/>
      <c r="L43411" s="8"/>
      <c r="N43411" s="5"/>
      <c r="O43411" s="10"/>
      <c r="P43411" s="8"/>
    </row>
    <row r="43412" spans="1:16" s="2" customFormat="1" x14ac:dyDescent="0.15">
      <c r="A43412" s="3"/>
      <c r="B43412" s="3"/>
      <c r="J43412" s="3"/>
      <c r="K43412" s="5"/>
      <c r="L43412" s="8"/>
      <c r="N43412" s="5"/>
      <c r="O43412" s="10"/>
      <c r="P43412" s="8"/>
    </row>
    <row r="43413" spans="1:16" s="2" customFormat="1" x14ac:dyDescent="0.15">
      <c r="A43413" s="3"/>
      <c r="B43413" s="3"/>
      <c r="J43413" s="3"/>
      <c r="K43413" s="5"/>
      <c r="L43413" s="8"/>
      <c r="N43413" s="5"/>
      <c r="O43413" s="10"/>
      <c r="P43413" s="8"/>
    </row>
    <row r="43414" spans="1:16" s="2" customFormat="1" x14ac:dyDescent="0.15">
      <c r="A43414" s="3"/>
      <c r="B43414" s="3"/>
      <c r="J43414" s="3"/>
      <c r="K43414" s="5"/>
      <c r="L43414" s="8"/>
      <c r="N43414" s="5"/>
      <c r="O43414" s="10"/>
      <c r="P43414" s="8"/>
    </row>
    <row r="43415" spans="1:16" s="2" customFormat="1" x14ac:dyDescent="0.15">
      <c r="A43415" s="3"/>
      <c r="B43415" s="3"/>
      <c r="J43415" s="3"/>
      <c r="K43415" s="5"/>
      <c r="L43415" s="8"/>
      <c r="N43415" s="5"/>
      <c r="O43415" s="10"/>
      <c r="P43415" s="8"/>
    </row>
    <row r="43416" spans="1:16" s="2" customFormat="1" x14ac:dyDescent="0.15">
      <c r="A43416" s="3"/>
      <c r="B43416" s="3"/>
      <c r="J43416" s="3"/>
      <c r="K43416" s="5"/>
      <c r="L43416" s="8"/>
      <c r="N43416" s="5"/>
      <c r="O43416" s="10"/>
      <c r="P43416" s="8"/>
    </row>
    <row r="43417" spans="1:16" s="2" customFormat="1" x14ac:dyDescent="0.15">
      <c r="A43417" s="3"/>
      <c r="B43417" s="3"/>
      <c r="J43417" s="3"/>
      <c r="K43417" s="5"/>
      <c r="L43417" s="8"/>
      <c r="N43417" s="5"/>
      <c r="O43417" s="10"/>
      <c r="P43417" s="8"/>
    </row>
    <row r="43418" spans="1:16" s="2" customFormat="1" x14ac:dyDescent="0.15">
      <c r="A43418" s="3"/>
      <c r="B43418" s="3"/>
      <c r="J43418" s="3"/>
      <c r="K43418" s="5"/>
      <c r="L43418" s="8"/>
      <c r="N43418" s="5"/>
      <c r="O43418" s="10"/>
      <c r="P43418" s="8"/>
    </row>
    <row r="43419" spans="1:16" s="2" customFormat="1" x14ac:dyDescent="0.15">
      <c r="A43419" s="3"/>
      <c r="B43419" s="3"/>
      <c r="J43419" s="3"/>
      <c r="K43419" s="5"/>
      <c r="L43419" s="8"/>
      <c r="N43419" s="5"/>
      <c r="O43419" s="10"/>
      <c r="P43419" s="8"/>
    </row>
    <row r="43420" spans="1:16" s="2" customFormat="1" x14ac:dyDescent="0.15">
      <c r="A43420" s="3"/>
      <c r="B43420" s="3"/>
      <c r="J43420" s="3"/>
      <c r="K43420" s="5"/>
      <c r="L43420" s="8"/>
      <c r="N43420" s="5"/>
      <c r="O43420" s="10"/>
      <c r="P43420" s="8"/>
    </row>
    <row r="43421" spans="1:16" s="2" customFormat="1" x14ac:dyDescent="0.15">
      <c r="A43421" s="3"/>
      <c r="B43421" s="3"/>
      <c r="J43421" s="3"/>
      <c r="K43421" s="5"/>
      <c r="L43421" s="8"/>
      <c r="N43421" s="5"/>
      <c r="O43421" s="10"/>
      <c r="P43421" s="8"/>
    </row>
    <row r="43422" spans="1:16" s="2" customFormat="1" x14ac:dyDescent="0.15">
      <c r="A43422" s="3"/>
      <c r="B43422" s="3"/>
      <c r="J43422" s="3"/>
      <c r="K43422" s="5"/>
      <c r="L43422" s="8"/>
      <c r="N43422" s="5"/>
      <c r="O43422" s="10"/>
      <c r="P43422" s="8"/>
    </row>
    <row r="43423" spans="1:16" s="2" customFormat="1" x14ac:dyDescent="0.15">
      <c r="A43423" s="3"/>
      <c r="B43423" s="3"/>
      <c r="J43423" s="3"/>
      <c r="K43423" s="5"/>
      <c r="L43423" s="8"/>
      <c r="N43423" s="5"/>
      <c r="O43423" s="10"/>
      <c r="P43423" s="8"/>
    </row>
    <row r="43424" spans="1:16" s="2" customFormat="1" x14ac:dyDescent="0.15">
      <c r="A43424" s="3"/>
      <c r="B43424" s="3"/>
      <c r="J43424" s="3"/>
      <c r="K43424" s="5"/>
      <c r="L43424" s="8"/>
      <c r="N43424" s="5"/>
      <c r="O43424" s="10"/>
      <c r="P43424" s="8"/>
    </row>
    <row r="43425" spans="1:16" s="2" customFormat="1" x14ac:dyDescent="0.15">
      <c r="A43425" s="3"/>
      <c r="B43425" s="3"/>
      <c r="J43425" s="3"/>
      <c r="K43425" s="5"/>
      <c r="L43425" s="8"/>
      <c r="N43425" s="5"/>
      <c r="O43425" s="10"/>
      <c r="P43425" s="8"/>
    </row>
    <row r="43426" spans="1:16" s="2" customFormat="1" x14ac:dyDescent="0.15">
      <c r="A43426" s="3"/>
      <c r="B43426" s="3"/>
      <c r="J43426" s="3"/>
      <c r="K43426" s="5"/>
      <c r="L43426" s="8"/>
      <c r="N43426" s="5"/>
      <c r="O43426" s="10"/>
      <c r="P43426" s="8"/>
    </row>
    <row r="43427" spans="1:16" s="2" customFormat="1" x14ac:dyDescent="0.15">
      <c r="A43427" s="3"/>
      <c r="B43427" s="3"/>
      <c r="J43427" s="3"/>
      <c r="K43427" s="5"/>
      <c r="L43427" s="8"/>
      <c r="N43427" s="5"/>
      <c r="O43427" s="10"/>
      <c r="P43427" s="8"/>
    </row>
    <row r="43428" spans="1:16" s="2" customFormat="1" x14ac:dyDescent="0.15">
      <c r="A43428" s="3"/>
      <c r="B43428" s="3"/>
      <c r="J43428" s="3"/>
      <c r="K43428" s="5"/>
      <c r="L43428" s="8"/>
      <c r="N43428" s="5"/>
      <c r="O43428" s="10"/>
      <c r="P43428" s="8"/>
    </row>
    <row r="43429" spans="1:16" s="2" customFormat="1" x14ac:dyDescent="0.15">
      <c r="A43429" s="3"/>
      <c r="B43429" s="3"/>
      <c r="J43429" s="3"/>
      <c r="K43429" s="5"/>
      <c r="L43429" s="8"/>
      <c r="N43429" s="5"/>
      <c r="O43429" s="10"/>
      <c r="P43429" s="8"/>
    </row>
    <row r="43430" spans="1:16" s="2" customFormat="1" x14ac:dyDescent="0.15">
      <c r="A43430" s="3"/>
      <c r="B43430" s="3"/>
      <c r="J43430" s="3"/>
      <c r="K43430" s="5"/>
      <c r="L43430" s="8"/>
      <c r="N43430" s="5"/>
      <c r="O43430" s="10"/>
      <c r="P43430" s="8"/>
    </row>
    <row r="43431" spans="1:16" s="2" customFormat="1" x14ac:dyDescent="0.15">
      <c r="A43431" s="3"/>
      <c r="B43431" s="3"/>
      <c r="J43431" s="3"/>
      <c r="K43431" s="5"/>
      <c r="L43431" s="8"/>
      <c r="N43431" s="5"/>
      <c r="O43431" s="10"/>
      <c r="P43431" s="8"/>
    </row>
    <row r="43432" spans="1:16" s="2" customFormat="1" x14ac:dyDescent="0.15">
      <c r="A43432" s="3"/>
      <c r="B43432" s="3"/>
      <c r="J43432" s="3"/>
      <c r="K43432" s="5"/>
      <c r="L43432" s="8"/>
      <c r="N43432" s="5"/>
      <c r="O43432" s="10"/>
      <c r="P43432" s="8"/>
    </row>
    <row r="43433" spans="1:16" s="2" customFormat="1" x14ac:dyDescent="0.15">
      <c r="A43433" s="3"/>
      <c r="B43433" s="3"/>
      <c r="J43433" s="3"/>
      <c r="K43433" s="5"/>
      <c r="L43433" s="8"/>
      <c r="N43433" s="5"/>
      <c r="O43433" s="10"/>
      <c r="P43433" s="8"/>
    </row>
    <row r="43434" spans="1:16" s="2" customFormat="1" x14ac:dyDescent="0.15">
      <c r="A43434" s="3"/>
      <c r="B43434" s="3"/>
      <c r="J43434" s="3"/>
      <c r="K43434" s="5"/>
      <c r="L43434" s="8"/>
      <c r="N43434" s="5"/>
      <c r="O43434" s="10"/>
      <c r="P43434" s="8"/>
    </row>
    <row r="43435" spans="1:16" s="2" customFormat="1" x14ac:dyDescent="0.15">
      <c r="A43435" s="3"/>
      <c r="B43435" s="3"/>
      <c r="J43435" s="3"/>
      <c r="K43435" s="5"/>
      <c r="L43435" s="8"/>
      <c r="N43435" s="5"/>
      <c r="O43435" s="10"/>
      <c r="P43435" s="8"/>
    </row>
    <row r="43436" spans="1:16" s="2" customFormat="1" x14ac:dyDescent="0.15">
      <c r="A43436" s="3"/>
      <c r="B43436" s="3"/>
      <c r="J43436" s="3"/>
      <c r="K43436" s="5"/>
      <c r="L43436" s="8"/>
      <c r="N43436" s="5"/>
      <c r="O43436" s="10"/>
      <c r="P43436" s="8"/>
    </row>
    <row r="43437" spans="1:16" s="2" customFormat="1" x14ac:dyDescent="0.15">
      <c r="A43437" s="3"/>
      <c r="B43437" s="3"/>
      <c r="J43437" s="3"/>
      <c r="K43437" s="5"/>
      <c r="L43437" s="8"/>
      <c r="N43437" s="5"/>
      <c r="O43437" s="10"/>
      <c r="P43437" s="8"/>
    </row>
    <row r="43438" spans="1:16" s="2" customFormat="1" x14ac:dyDescent="0.15">
      <c r="A43438" s="3"/>
      <c r="B43438" s="3"/>
      <c r="J43438" s="3"/>
      <c r="K43438" s="5"/>
      <c r="L43438" s="8"/>
      <c r="N43438" s="5"/>
      <c r="O43438" s="10"/>
      <c r="P43438" s="8"/>
    </row>
    <row r="43439" spans="1:16" s="2" customFormat="1" x14ac:dyDescent="0.15">
      <c r="A43439" s="3"/>
      <c r="B43439" s="3"/>
      <c r="J43439" s="3"/>
      <c r="K43439" s="5"/>
      <c r="L43439" s="8"/>
      <c r="N43439" s="5"/>
      <c r="O43439" s="10"/>
      <c r="P43439" s="8"/>
    </row>
    <row r="43440" spans="1:16" s="2" customFormat="1" x14ac:dyDescent="0.15">
      <c r="A43440" s="3"/>
      <c r="B43440" s="3"/>
      <c r="J43440" s="3"/>
      <c r="K43440" s="5"/>
      <c r="L43440" s="8"/>
      <c r="N43440" s="5"/>
      <c r="O43440" s="10"/>
      <c r="P43440" s="8"/>
    </row>
    <row r="43441" spans="1:16" s="2" customFormat="1" x14ac:dyDescent="0.15">
      <c r="A43441" s="3"/>
      <c r="B43441" s="3"/>
      <c r="J43441" s="3"/>
      <c r="K43441" s="5"/>
      <c r="L43441" s="8"/>
      <c r="N43441" s="5"/>
      <c r="O43441" s="10"/>
      <c r="P43441" s="8"/>
    </row>
    <row r="43442" spans="1:16" s="2" customFormat="1" x14ac:dyDescent="0.15">
      <c r="A43442" s="3"/>
      <c r="B43442" s="3"/>
      <c r="J43442" s="3"/>
      <c r="K43442" s="5"/>
      <c r="L43442" s="8"/>
      <c r="N43442" s="5"/>
      <c r="O43442" s="10"/>
      <c r="P43442" s="8"/>
    </row>
    <row r="43443" spans="1:16" s="2" customFormat="1" x14ac:dyDescent="0.15">
      <c r="A43443" s="3"/>
      <c r="B43443" s="3"/>
      <c r="J43443" s="3"/>
      <c r="K43443" s="5"/>
      <c r="L43443" s="8"/>
      <c r="N43443" s="5"/>
      <c r="O43443" s="10"/>
      <c r="P43443" s="8"/>
    </row>
    <row r="43444" spans="1:16" s="2" customFormat="1" x14ac:dyDescent="0.15">
      <c r="A43444" s="3"/>
      <c r="B43444" s="3"/>
      <c r="J43444" s="3"/>
      <c r="K43444" s="5"/>
      <c r="L43444" s="8"/>
      <c r="N43444" s="5"/>
      <c r="O43444" s="10"/>
      <c r="P43444" s="8"/>
    </row>
    <row r="43445" spans="1:16" s="2" customFormat="1" x14ac:dyDescent="0.15">
      <c r="A43445" s="3"/>
      <c r="B43445" s="3"/>
      <c r="J43445" s="3"/>
      <c r="K43445" s="5"/>
      <c r="L43445" s="8"/>
      <c r="N43445" s="5"/>
      <c r="O43445" s="10"/>
      <c r="P43445" s="8"/>
    </row>
    <row r="43446" spans="1:16" s="2" customFormat="1" x14ac:dyDescent="0.15">
      <c r="A43446" s="3"/>
      <c r="B43446" s="3"/>
      <c r="J43446" s="3"/>
      <c r="K43446" s="5"/>
      <c r="L43446" s="8"/>
      <c r="N43446" s="5"/>
      <c r="O43446" s="10"/>
      <c r="P43446" s="8"/>
    </row>
    <row r="43447" spans="1:16" s="2" customFormat="1" x14ac:dyDescent="0.15">
      <c r="A43447" s="3"/>
      <c r="B43447" s="3"/>
      <c r="J43447" s="3"/>
      <c r="K43447" s="5"/>
      <c r="L43447" s="8"/>
      <c r="N43447" s="5"/>
      <c r="O43447" s="10"/>
      <c r="P43447" s="8"/>
    </row>
    <row r="43448" spans="1:16" s="2" customFormat="1" x14ac:dyDescent="0.15">
      <c r="A43448" s="3"/>
      <c r="B43448" s="3"/>
      <c r="J43448" s="3"/>
      <c r="K43448" s="5"/>
      <c r="L43448" s="8"/>
      <c r="N43448" s="5"/>
      <c r="O43448" s="10"/>
      <c r="P43448" s="8"/>
    </row>
    <row r="43449" spans="1:16" s="2" customFormat="1" x14ac:dyDescent="0.15">
      <c r="A43449" s="3"/>
      <c r="B43449" s="3"/>
      <c r="J43449" s="3"/>
      <c r="K43449" s="5"/>
      <c r="L43449" s="8"/>
      <c r="N43449" s="5"/>
      <c r="O43449" s="10"/>
      <c r="P43449" s="8"/>
    </row>
    <row r="43450" spans="1:16" s="2" customFormat="1" x14ac:dyDescent="0.15">
      <c r="A43450" s="3"/>
      <c r="B43450" s="3"/>
      <c r="J43450" s="3"/>
      <c r="K43450" s="5"/>
      <c r="L43450" s="8"/>
      <c r="N43450" s="5"/>
      <c r="O43450" s="10"/>
      <c r="P43450" s="8"/>
    </row>
    <row r="43451" spans="1:16" s="2" customFormat="1" x14ac:dyDescent="0.15">
      <c r="A43451" s="3"/>
      <c r="B43451" s="3"/>
      <c r="J43451" s="3"/>
      <c r="K43451" s="5"/>
      <c r="L43451" s="8"/>
      <c r="N43451" s="5"/>
      <c r="O43451" s="10"/>
      <c r="P43451" s="8"/>
    </row>
    <row r="43452" spans="1:16" s="2" customFormat="1" x14ac:dyDescent="0.15">
      <c r="A43452" s="3"/>
      <c r="B43452" s="3"/>
      <c r="J43452" s="3"/>
      <c r="K43452" s="5"/>
      <c r="L43452" s="8"/>
      <c r="N43452" s="5"/>
      <c r="O43452" s="10"/>
      <c r="P43452" s="8"/>
    </row>
    <row r="43453" spans="1:16" s="2" customFormat="1" x14ac:dyDescent="0.15">
      <c r="A43453" s="3"/>
      <c r="B43453" s="3"/>
      <c r="J43453" s="3"/>
      <c r="K43453" s="5"/>
      <c r="L43453" s="8"/>
      <c r="N43453" s="5"/>
      <c r="O43453" s="10"/>
      <c r="P43453" s="8"/>
    </row>
    <row r="43454" spans="1:16" s="2" customFormat="1" x14ac:dyDescent="0.15">
      <c r="A43454" s="3"/>
      <c r="B43454" s="3"/>
      <c r="J43454" s="3"/>
      <c r="K43454" s="5"/>
      <c r="L43454" s="8"/>
      <c r="N43454" s="5"/>
      <c r="O43454" s="10"/>
      <c r="P43454" s="8"/>
    </row>
    <row r="43455" spans="1:16" s="2" customFormat="1" x14ac:dyDescent="0.15">
      <c r="A43455" s="3"/>
      <c r="B43455" s="3"/>
      <c r="J43455" s="3"/>
      <c r="K43455" s="5"/>
      <c r="L43455" s="8"/>
      <c r="N43455" s="5"/>
      <c r="O43455" s="10"/>
      <c r="P43455" s="8"/>
    </row>
    <row r="43456" spans="1:16" s="2" customFormat="1" x14ac:dyDescent="0.15">
      <c r="A43456" s="3"/>
      <c r="B43456" s="3"/>
      <c r="J43456" s="3"/>
      <c r="K43456" s="5"/>
      <c r="L43456" s="8"/>
      <c r="N43456" s="5"/>
      <c r="O43456" s="10"/>
      <c r="P43456" s="8"/>
    </row>
    <row r="43457" spans="1:16" s="2" customFormat="1" x14ac:dyDescent="0.15">
      <c r="A43457" s="3"/>
      <c r="B43457" s="3"/>
      <c r="J43457" s="3"/>
      <c r="K43457" s="5"/>
      <c r="L43457" s="8"/>
      <c r="N43457" s="5"/>
      <c r="O43457" s="10"/>
      <c r="P43457" s="8"/>
    </row>
    <row r="43458" spans="1:16" s="2" customFormat="1" x14ac:dyDescent="0.15">
      <c r="A43458" s="3"/>
      <c r="B43458" s="3"/>
      <c r="J43458" s="3"/>
      <c r="K43458" s="5"/>
      <c r="L43458" s="8"/>
      <c r="N43458" s="5"/>
      <c r="O43458" s="10"/>
      <c r="P43458" s="8"/>
    </row>
    <row r="43459" spans="1:16" s="2" customFormat="1" x14ac:dyDescent="0.15">
      <c r="A43459" s="3"/>
      <c r="B43459" s="3"/>
      <c r="J43459" s="3"/>
      <c r="K43459" s="5"/>
      <c r="L43459" s="8"/>
      <c r="N43459" s="5"/>
      <c r="O43459" s="10"/>
      <c r="P43459" s="8"/>
    </row>
    <row r="43460" spans="1:16" s="2" customFormat="1" x14ac:dyDescent="0.15">
      <c r="A43460" s="3"/>
      <c r="B43460" s="3"/>
      <c r="J43460" s="3"/>
      <c r="K43460" s="5"/>
      <c r="L43460" s="8"/>
      <c r="N43460" s="5"/>
      <c r="O43460" s="10"/>
      <c r="P43460" s="8"/>
    </row>
    <row r="43461" spans="1:16" s="2" customFormat="1" x14ac:dyDescent="0.15">
      <c r="A43461" s="3"/>
      <c r="B43461" s="3"/>
      <c r="J43461" s="3"/>
      <c r="K43461" s="5"/>
      <c r="L43461" s="8"/>
      <c r="N43461" s="5"/>
      <c r="O43461" s="10"/>
      <c r="P43461" s="8"/>
    </row>
    <row r="43462" spans="1:16" s="2" customFormat="1" x14ac:dyDescent="0.15">
      <c r="A43462" s="3"/>
      <c r="B43462" s="3"/>
      <c r="J43462" s="3"/>
      <c r="K43462" s="5"/>
      <c r="L43462" s="8"/>
      <c r="N43462" s="5"/>
      <c r="O43462" s="10"/>
      <c r="P43462" s="8"/>
    </row>
    <row r="43463" spans="1:16" s="2" customFormat="1" x14ac:dyDescent="0.15">
      <c r="A43463" s="3"/>
      <c r="B43463" s="3"/>
      <c r="J43463" s="3"/>
      <c r="K43463" s="5"/>
      <c r="L43463" s="8"/>
      <c r="N43463" s="5"/>
      <c r="O43463" s="10"/>
      <c r="P43463" s="8"/>
    </row>
    <row r="43464" spans="1:16" s="2" customFormat="1" x14ac:dyDescent="0.15">
      <c r="A43464" s="3"/>
      <c r="B43464" s="3"/>
      <c r="J43464" s="3"/>
      <c r="K43464" s="5"/>
      <c r="L43464" s="8"/>
      <c r="N43464" s="5"/>
      <c r="O43464" s="10"/>
      <c r="P43464" s="8"/>
    </row>
    <row r="43465" spans="1:16" s="2" customFormat="1" x14ac:dyDescent="0.15">
      <c r="A43465" s="3"/>
      <c r="B43465" s="3"/>
      <c r="J43465" s="3"/>
      <c r="K43465" s="5"/>
      <c r="L43465" s="8"/>
      <c r="N43465" s="5"/>
      <c r="O43465" s="10"/>
      <c r="P43465" s="8"/>
    </row>
    <row r="43466" spans="1:16" s="2" customFormat="1" x14ac:dyDescent="0.15">
      <c r="A43466" s="3"/>
      <c r="B43466" s="3"/>
      <c r="J43466" s="3"/>
      <c r="K43466" s="5"/>
      <c r="L43466" s="8"/>
      <c r="N43466" s="5"/>
      <c r="O43466" s="10"/>
      <c r="P43466" s="8"/>
    </row>
    <row r="43467" spans="1:16" s="2" customFormat="1" x14ac:dyDescent="0.15">
      <c r="A43467" s="3"/>
      <c r="B43467" s="3"/>
      <c r="J43467" s="3"/>
      <c r="K43467" s="5"/>
      <c r="L43467" s="8"/>
      <c r="N43467" s="5"/>
      <c r="O43467" s="10"/>
      <c r="P43467" s="8"/>
    </row>
    <row r="43468" spans="1:16" s="2" customFormat="1" x14ac:dyDescent="0.15">
      <c r="A43468" s="3"/>
      <c r="B43468" s="3"/>
      <c r="J43468" s="3"/>
      <c r="K43468" s="5"/>
      <c r="L43468" s="8"/>
      <c r="N43468" s="5"/>
      <c r="O43468" s="10"/>
      <c r="P43468" s="8"/>
    </row>
    <row r="43469" spans="1:16" s="2" customFormat="1" x14ac:dyDescent="0.15">
      <c r="A43469" s="3"/>
      <c r="B43469" s="3"/>
      <c r="J43469" s="3"/>
      <c r="K43469" s="5"/>
      <c r="L43469" s="8"/>
      <c r="N43469" s="5"/>
      <c r="O43469" s="10"/>
      <c r="P43469" s="8"/>
    </row>
    <row r="43470" spans="1:16" s="2" customFormat="1" x14ac:dyDescent="0.15">
      <c r="A43470" s="3"/>
      <c r="B43470" s="3"/>
      <c r="J43470" s="3"/>
      <c r="K43470" s="5"/>
      <c r="L43470" s="8"/>
      <c r="N43470" s="5"/>
      <c r="O43470" s="10"/>
      <c r="P43470" s="8"/>
    </row>
    <row r="43471" spans="1:16" s="2" customFormat="1" x14ac:dyDescent="0.15">
      <c r="A43471" s="3"/>
      <c r="B43471" s="3"/>
      <c r="J43471" s="3"/>
      <c r="K43471" s="5"/>
      <c r="L43471" s="8"/>
      <c r="N43471" s="5"/>
      <c r="O43471" s="10"/>
      <c r="P43471" s="8"/>
    </row>
    <row r="43472" spans="1:16" s="2" customFormat="1" x14ac:dyDescent="0.15">
      <c r="A43472" s="3"/>
      <c r="B43472" s="3"/>
      <c r="J43472" s="3"/>
      <c r="K43472" s="5"/>
      <c r="L43472" s="8"/>
      <c r="N43472" s="5"/>
      <c r="O43472" s="10"/>
      <c r="P43472" s="8"/>
    </row>
    <row r="43473" spans="1:16" s="2" customFormat="1" x14ac:dyDescent="0.15">
      <c r="A43473" s="3"/>
      <c r="B43473" s="3"/>
      <c r="J43473" s="3"/>
      <c r="K43473" s="5"/>
      <c r="L43473" s="8"/>
      <c r="N43473" s="5"/>
      <c r="O43473" s="10"/>
      <c r="P43473" s="8"/>
    </row>
    <row r="43474" spans="1:16" s="2" customFormat="1" x14ac:dyDescent="0.15">
      <c r="A43474" s="3"/>
      <c r="B43474" s="3"/>
      <c r="J43474" s="3"/>
      <c r="K43474" s="5"/>
      <c r="L43474" s="8"/>
      <c r="N43474" s="5"/>
      <c r="O43474" s="10"/>
      <c r="P43474" s="8"/>
    </row>
    <row r="43475" spans="1:16" s="2" customFormat="1" x14ac:dyDescent="0.15">
      <c r="A43475" s="3"/>
      <c r="B43475" s="3"/>
      <c r="J43475" s="3"/>
      <c r="K43475" s="5"/>
      <c r="L43475" s="8"/>
      <c r="N43475" s="5"/>
      <c r="O43475" s="10"/>
      <c r="P43475" s="8"/>
    </row>
    <row r="43476" spans="1:16" s="2" customFormat="1" x14ac:dyDescent="0.15">
      <c r="A43476" s="3"/>
      <c r="B43476" s="3"/>
      <c r="J43476" s="3"/>
      <c r="K43476" s="5"/>
      <c r="L43476" s="8"/>
      <c r="N43476" s="5"/>
      <c r="O43476" s="10"/>
      <c r="P43476" s="8"/>
    </row>
    <row r="43477" spans="1:16" s="2" customFormat="1" x14ac:dyDescent="0.15">
      <c r="A43477" s="3"/>
      <c r="B43477" s="3"/>
      <c r="J43477" s="3"/>
      <c r="K43477" s="5"/>
      <c r="L43477" s="8"/>
      <c r="N43477" s="5"/>
      <c r="O43477" s="10"/>
      <c r="P43477" s="8"/>
    </row>
    <row r="43478" spans="1:16" s="2" customFormat="1" x14ac:dyDescent="0.15">
      <c r="A43478" s="3"/>
      <c r="B43478" s="3"/>
      <c r="J43478" s="3"/>
      <c r="K43478" s="5"/>
      <c r="L43478" s="8"/>
      <c r="N43478" s="5"/>
      <c r="O43478" s="10"/>
      <c r="P43478" s="8"/>
    </row>
    <row r="43479" spans="1:16" s="2" customFormat="1" x14ac:dyDescent="0.15">
      <c r="A43479" s="3"/>
      <c r="B43479" s="3"/>
      <c r="J43479" s="3"/>
      <c r="K43479" s="5"/>
      <c r="L43479" s="8"/>
      <c r="N43479" s="5"/>
      <c r="O43479" s="10"/>
      <c r="P43479" s="8"/>
    </row>
    <row r="43480" spans="1:16" s="2" customFormat="1" x14ac:dyDescent="0.15">
      <c r="A43480" s="3"/>
      <c r="B43480" s="3"/>
      <c r="J43480" s="3"/>
      <c r="K43480" s="5"/>
      <c r="L43480" s="8"/>
      <c r="N43480" s="5"/>
      <c r="O43480" s="10"/>
      <c r="P43480" s="8"/>
    </row>
    <row r="43481" spans="1:16" s="2" customFormat="1" x14ac:dyDescent="0.15">
      <c r="A43481" s="3"/>
      <c r="B43481" s="3"/>
      <c r="J43481" s="3"/>
      <c r="K43481" s="5"/>
      <c r="L43481" s="8"/>
      <c r="N43481" s="5"/>
      <c r="O43481" s="10"/>
      <c r="P43481" s="8"/>
    </row>
    <row r="43482" spans="1:16" s="2" customFormat="1" x14ac:dyDescent="0.15">
      <c r="A43482" s="3"/>
      <c r="B43482" s="3"/>
      <c r="J43482" s="3"/>
      <c r="K43482" s="5"/>
      <c r="L43482" s="8"/>
      <c r="N43482" s="5"/>
      <c r="O43482" s="10"/>
      <c r="P43482" s="8"/>
    </row>
    <row r="43483" spans="1:16" s="2" customFormat="1" x14ac:dyDescent="0.15">
      <c r="A43483" s="3"/>
      <c r="B43483" s="3"/>
      <c r="J43483" s="3"/>
      <c r="K43483" s="5"/>
      <c r="L43483" s="8"/>
      <c r="N43483" s="5"/>
      <c r="O43483" s="10"/>
      <c r="P43483" s="8"/>
    </row>
    <row r="43484" spans="1:16" s="2" customFormat="1" x14ac:dyDescent="0.15">
      <c r="A43484" s="3"/>
      <c r="B43484" s="3"/>
      <c r="J43484" s="3"/>
      <c r="K43484" s="5"/>
      <c r="L43484" s="8"/>
      <c r="N43484" s="5"/>
      <c r="O43484" s="10"/>
      <c r="P43484" s="8"/>
    </row>
    <row r="43485" spans="1:16" s="2" customFormat="1" x14ac:dyDescent="0.15">
      <c r="A43485" s="3"/>
      <c r="B43485" s="3"/>
      <c r="J43485" s="3"/>
      <c r="K43485" s="5"/>
      <c r="L43485" s="8"/>
      <c r="N43485" s="5"/>
      <c r="O43485" s="10"/>
      <c r="P43485" s="8"/>
    </row>
    <row r="43486" spans="1:16" s="2" customFormat="1" x14ac:dyDescent="0.15">
      <c r="A43486" s="3"/>
      <c r="B43486" s="3"/>
      <c r="J43486" s="3"/>
      <c r="K43486" s="5"/>
      <c r="L43486" s="8"/>
      <c r="N43486" s="5"/>
      <c r="O43486" s="10"/>
      <c r="P43486" s="8"/>
    </row>
    <row r="43487" spans="1:16" s="2" customFormat="1" x14ac:dyDescent="0.15">
      <c r="A43487" s="3"/>
      <c r="B43487" s="3"/>
      <c r="J43487" s="3"/>
      <c r="K43487" s="5"/>
      <c r="L43487" s="8"/>
      <c r="N43487" s="5"/>
      <c r="O43487" s="10"/>
      <c r="P43487" s="8"/>
    </row>
    <row r="43488" spans="1:16" s="2" customFormat="1" x14ac:dyDescent="0.15">
      <c r="A43488" s="3"/>
      <c r="B43488" s="3"/>
      <c r="J43488" s="3"/>
      <c r="K43488" s="5"/>
      <c r="L43488" s="8"/>
      <c r="N43488" s="5"/>
      <c r="O43488" s="10"/>
      <c r="P43488" s="8"/>
    </row>
    <row r="43489" spans="1:16" s="2" customFormat="1" x14ac:dyDescent="0.15">
      <c r="A43489" s="3"/>
      <c r="B43489" s="3"/>
      <c r="J43489" s="3"/>
      <c r="K43489" s="5"/>
      <c r="L43489" s="8"/>
      <c r="N43489" s="5"/>
      <c r="O43489" s="10"/>
      <c r="P43489" s="8"/>
    </row>
    <row r="43490" spans="1:16" s="2" customFormat="1" x14ac:dyDescent="0.15">
      <c r="A43490" s="3"/>
      <c r="B43490" s="3"/>
      <c r="J43490" s="3"/>
      <c r="K43490" s="5"/>
      <c r="L43490" s="8"/>
      <c r="N43490" s="5"/>
      <c r="O43490" s="10"/>
      <c r="P43490" s="8"/>
    </row>
    <row r="43491" spans="1:16" s="2" customFormat="1" x14ac:dyDescent="0.15">
      <c r="A43491" s="3"/>
      <c r="B43491" s="3"/>
      <c r="J43491" s="3"/>
      <c r="K43491" s="5"/>
      <c r="L43491" s="8"/>
      <c r="N43491" s="5"/>
      <c r="O43491" s="10"/>
      <c r="P43491" s="8"/>
    </row>
    <row r="43492" spans="1:16" s="2" customFormat="1" x14ac:dyDescent="0.15">
      <c r="A43492" s="3"/>
      <c r="B43492" s="3"/>
      <c r="J43492" s="3"/>
      <c r="K43492" s="5"/>
      <c r="L43492" s="8"/>
      <c r="N43492" s="5"/>
      <c r="O43492" s="10"/>
      <c r="P43492" s="8"/>
    </row>
    <row r="43493" spans="1:16" s="2" customFormat="1" x14ac:dyDescent="0.15">
      <c r="A43493" s="3"/>
      <c r="B43493" s="3"/>
      <c r="J43493" s="3"/>
      <c r="K43493" s="5"/>
      <c r="L43493" s="8"/>
      <c r="N43493" s="5"/>
      <c r="O43493" s="10"/>
      <c r="P43493" s="8"/>
    </row>
    <row r="43494" spans="1:16" s="2" customFormat="1" x14ac:dyDescent="0.15">
      <c r="A43494" s="3"/>
      <c r="B43494" s="3"/>
      <c r="J43494" s="3"/>
      <c r="K43494" s="5"/>
      <c r="L43494" s="8"/>
      <c r="N43494" s="5"/>
      <c r="O43494" s="10"/>
      <c r="P43494" s="8"/>
    </row>
    <row r="43495" spans="1:16" s="2" customFormat="1" x14ac:dyDescent="0.15">
      <c r="A43495" s="3"/>
      <c r="B43495" s="3"/>
      <c r="J43495" s="3"/>
      <c r="K43495" s="5"/>
      <c r="L43495" s="8"/>
      <c r="N43495" s="5"/>
      <c r="O43495" s="10"/>
      <c r="P43495" s="8"/>
    </row>
    <row r="43496" spans="1:16" s="2" customFormat="1" x14ac:dyDescent="0.15">
      <c r="A43496" s="3"/>
      <c r="B43496" s="3"/>
      <c r="J43496" s="3"/>
      <c r="K43496" s="5"/>
      <c r="L43496" s="8"/>
      <c r="N43496" s="5"/>
      <c r="O43496" s="10"/>
      <c r="P43496" s="8"/>
    </row>
    <row r="43497" spans="1:16" s="2" customFormat="1" x14ac:dyDescent="0.15">
      <c r="A43497" s="3"/>
      <c r="B43497" s="3"/>
      <c r="J43497" s="3"/>
      <c r="K43497" s="5"/>
      <c r="L43497" s="8"/>
      <c r="N43497" s="5"/>
      <c r="O43497" s="10"/>
      <c r="P43497" s="8"/>
    </row>
    <row r="43498" spans="1:16" s="2" customFormat="1" x14ac:dyDescent="0.15">
      <c r="A43498" s="3"/>
      <c r="B43498" s="3"/>
      <c r="J43498" s="3"/>
      <c r="K43498" s="5"/>
      <c r="L43498" s="8"/>
      <c r="N43498" s="5"/>
      <c r="O43498" s="10"/>
      <c r="P43498" s="8"/>
    </row>
    <row r="43499" spans="1:16" s="2" customFormat="1" x14ac:dyDescent="0.15">
      <c r="A43499" s="3"/>
      <c r="B43499" s="3"/>
      <c r="J43499" s="3"/>
      <c r="K43499" s="5"/>
      <c r="L43499" s="8"/>
      <c r="N43499" s="5"/>
      <c r="O43499" s="10"/>
      <c r="P43499" s="8"/>
    </row>
    <row r="43500" spans="1:16" s="2" customFormat="1" x14ac:dyDescent="0.15">
      <c r="A43500" s="3"/>
      <c r="B43500" s="3"/>
      <c r="J43500" s="3"/>
      <c r="K43500" s="5"/>
      <c r="L43500" s="8"/>
      <c r="N43500" s="5"/>
      <c r="O43500" s="10"/>
      <c r="P43500" s="8"/>
    </row>
    <row r="43501" spans="1:16" s="2" customFormat="1" x14ac:dyDescent="0.15">
      <c r="A43501" s="3"/>
      <c r="B43501" s="3"/>
      <c r="J43501" s="3"/>
      <c r="K43501" s="5"/>
      <c r="L43501" s="8"/>
      <c r="N43501" s="5"/>
      <c r="O43501" s="10"/>
      <c r="P43501" s="8"/>
    </row>
    <row r="43502" spans="1:16" s="2" customFormat="1" x14ac:dyDescent="0.15">
      <c r="A43502" s="3"/>
      <c r="B43502" s="3"/>
      <c r="J43502" s="3"/>
      <c r="K43502" s="5"/>
      <c r="L43502" s="8"/>
      <c r="N43502" s="5"/>
      <c r="O43502" s="10"/>
      <c r="P43502" s="8"/>
    </row>
    <row r="43503" spans="1:16" s="2" customFormat="1" x14ac:dyDescent="0.15">
      <c r="A43503" s="3"/>
      <c r="B43503" s="3"/>
      <c r="J43503" s="3"/>
      <c r="K43503" s="5"/>
      <c r="L43503" s="8"/>
      <c r="N43503" s="5"/>
      <c r="O43503" s="10"/>
      <c r="P43503" s="8"/>
    </row>
    <row r="43504" spans="1:16" s="2" customFormat="1" x14ac:dyDescent="0.15">
      <c r="A43504" s="3"/>
      <c r="B43504" s="3"/>
      <c r="J43504" s="3"/>
      <c r="K43504" s="5"/>
      <c r="L43504" s="8"/>
      <c r="N43504" s="5"/>
      <c r="O43504" s="10"/>
      <c r="P43504" s="8"/>
    </row>
    <row r="43505" spans="1:16" s="2" customFormat="1" x14ac:dyDescent="0.15">
      <c r="A43505" s="3"/>
      <c r="B43505" s="3"/>
      <c r="J43505" s="3"/>
      <c r="K43505" s="5"/>
      <c r="L43505" s="8"/>
      <c r="N43505" s="5"/>
      <c r="O43505" s="10"/>
      <c r="P43505" s="8"/>
    </row>
    <row r="43506" spans="1:16" s="2" customFormat="1" x14ac:dyDescent="0.15">
      <c r="A43506" s="3"/>
      <c r="B43506" s="3"/>
      <c r="J43506" s="3"/>
      <c r="K43506" s="5"/>
      <c r="L43506" s="8"/>
      <c r="N43506" s="5"/>
      <c r="O43506" s="10"/>
      <c r="P43506" s="8"/>
    </row>
    <row r="43507" spans="1:16" s="2" customFormat="1" x14ac:dyDescent="0.15">
      <c r="A43507" s="3"/>
      <c r="B43507" s="3"/>
      <c r="J43507" s="3"/>
      <c r="K43507" s="5"/>
      <c r="L43507" s="8"/>
      <c r="N43507" s="5"/>
      <c r="O43507" s="10"/>
      <c r="P43507" s="8"/>
    </row>
    <row r="43508" spans="1:16" s="2" customFormat="1" x14ac:dyDescent="0.15">
      <c r="A43508" s="3"/>
      <c r="B43508" s="3"/>
      <c r="J43508" s="3"/>
      <c r="K43508" s="5"/>
      <c r="L43508" s="8"/>
      <c r="N43508" s="5"/>
      <c r="O43508" s="10"/>
      <c r="P43508" s="8"/>
    </row>
    <row r="43509" spans="1:16" s="2" customFormat="1" x14ac:dyDescent="0.15">
      <c r="A43509" s="3"/>
      <c r="B43509" s="3"/>
      <c r="J43509" s="3"/>
      <c r="K43509" s="5"/>
      <c r="L43509" s="8"/>
      <c r="N43509" s="5"/>
      <c r="O43509" s="10"/>
      <c r="P43509" s="8"/>
    </row>
    <row r="43510" spans="1:16" s="2" customFormat="1" x14ac:dyDescent="0.15">
      <c r="A43510" s="3"/>
      <c r="B43510" s="3"/>
      <c r="J43510" s="3"/>
      <c r="K43510" s="5"/>
      <c r="L43510" s="8"/>
      <c r="N43510" s="5"/>
      <c r="O43510" s="10"/>
      <c r="P43510" s="8"/>
    </row>
    <row r="43511" spans="1:16" s="2" customFormat="1" x14ac:dyDescent="0.15">
      <c r="A43511" s="3"/>
      <c r="B43511" s="3"/>
      <c r="J43511" s="3"/>
      <c r="K43511" s="5"/>
      <c r="L43511" s="8"/>
      <c r="N43511" s="5"/>
      <c r="O43511" s="10"/>
      <c r="P43511" s="8"/>
    </row>
    <row r="43512" spans="1:16" s="2" customFormat="1" x14ac:dyDescent="0.15">
      <c r="A43512" s="3"/>
      <c r="B43512" s="3"/>
      <c r="J43512" s="3"/>
      <c r="K43512" s="5"/>
      <c r="L43512" s="8"/>
      <c r="N43512" s="5"/>
      <c r="O43512" s="10"/>
      <c r="P43512" s="8"/>
    </row>
    <row r="43513" spans="1:16" s="2" customFormat="1" x14ac:dyDescent="0.15">
      <c r="A43513" s="3"/>
      <c r="B43513" s="3"/>
      <c r="J43513" s="3"/>
      <c r="K43513" s="5"/>
      <c r="L43513" s="8"/>
      <c r="N43513" s="5"/>
      <c r="O43513" s="10"/>
      <c r="P43513" s="8"/>
    </row>
    <row r="43514" spans="1:16" s="2" customFormat="1" x14ac:dyDescent="0.15">
      <c r="A43514" s="3"/>
      <c r="B43514" s="3"/>
      <c r="J43514" s="3"/>
      <c r="K43514" s="5"/>
      <c r="L43514" s="8"/>
      <c r="N43514" s="5"/>
      <c r="O43514" s="10"/>
      <c r="P43514" s="8"/>
    </row>
    <row r="43515" spans="1:16" s="2" customFormat="1" x14ac:dyDescent="0.15">
      <c r="A43515" s="3"/>
      <c r="B43515" s="3"/>
      <c r="J43515" s="3"/>
      <c r="K43515" s="5"/>
      <c r="L43515" s="8"/>
      <c r="N43515" s="5"/>
      <c r="O43515" s="10"/>
      <c r="P43515" s="8"/>
    </row>
    <row r="43516" spans="1:16" s="2" customFormat="1" x14ac:dyDescent="0.15">
      <c r="A43516" s="3"/>
      <c r="B43516" s="3"/>
      <c r="J43516" s="3"/>
      <c r="K43516" s="5"/>
      <c r="L43516" s="8"/>
      <c r="N43516" s="5"/>
      <c r="O43516" s="10"/>
      <c r="P43516" s="8"/>
    </row>
    <row r="43517" spans="1:16" s="2" customFormat="1" x14ac:dyDescent="0.15">
      <c r="A43517" s="3"/>
      <c r="B43517" s="3"/>
      <c r="J43517" s="3"/>
      <c r="K43517" s="5"/>
      <c r="L43517" s="8"/>
      <c r="N43517" s="5"/>
      <c r="O43517" s="10"/>
      <c r="P43517" s="8"/>
    </row>
    <row r="43518" spans="1:16" s="2" customFormat="1" x14ac:dyDescent="0.15">
      <c r="A43518" s="3"/>
      <c r="B43518" s="3"/>
      <c r="J43518" s="3"/>
      <c r="K43518" s="5"/>
      <c r="L43518" s="8"/>
      <c r="N43518" s="5"/>
      <c r="O43518" s="10"/>
      <c r="P43518" s="8"/>
    </row>
    <row r="43519" spans="1:16" s="2" customFormat="1" x14ac:dyDescent="0.15">
      <c r="A43519" s="3"/>
      <c r="B43519" s="3"/>
      <c r="J43519" s="3"/>
      <c r="K43519" s="5"/>
      <c r="L43519" s="8"/>
      <c r="N43519" s="5"/>
      <c r="O43519" s="10"/>
      <c r="P43519" s="8"/>
    </row>
    <row r="43520" spans="1:16" s="2" customFormat="1" x14ac:dyDescent="0.15">
      <c r="A43520" s="3"/>
      <c r="B43520" s="3"/>
      <c r="J43520" s="3"/>
      <c r="K43520" s="5"/>
      <c r="L43520" s="8"/>
      <c r="N43520" s="5"/>
      <c r="O43520" s="10"/>
      <c r="P43520" s="8"/>
    </row>
    <row r="43521" spans="1:16" s="2" customFormat="1" x14ac:dyDescent="0.15">
      <c r="A43521" s="3"/>
      <c r="B43521" s="3"/>
      <c r="J43521" s="3"/>
      <c r="K43521" s="5"/>
      <c r="L43521" s="8"/>
      <c r="N43521" s="5"/>
      <c r="O43521" s="10"/>
      <c r="P43521" s="8"/>
    </row>
    <row r="43522" spans="1:16" s="2" customFormat="1" x14ac:dyDescent="0.15">
      <c r="A43522" s="3"/>
      <c r="B43522" s="3"/>
      <c r="J43522" s="3"/>
      <c r="K43522" s="5"/>
      <c r="L43522" s="8"/>
      <c r="N43522" s="5"/>
      <c r="O43522" s="10"/>
      <c r="P43522" s="8"/>
    </row>
    <row r="43523" spans="1:16" s="2" customFormat="1" x14ac:dyDescent="0.15">
      <c r="A43523" s="3"/>
      <c r="B43523" s="3"/>
      <c r="J43523" s="3"/>
      <c r="K43523" s="5"/>
      <c r="L43523" s="8"/>
      <c r="N43523" s="5"/>
      <c r="O43523" s="10"/>
      <c r="P43523" s="8"/>
    </row>
    <row r="43524" spans="1:16" s="2" customFormat="1" x14ac:dyDescent="0.15">
      <c r="A43524" s="3"/>
      <c r="B43524" s="3"/>
      <c r="J43524" s="3"/>
      <c r="K43524" s="5"/>
      <c r="L43524" s="8"/>
      <c r="N43524" s="5"/>
      <c r="O43524" s="10"/>
      <c r="P43524" s="8"/>
    </row>
    <row r="43525" spans="1:16" s="2" customFormat="1" x14ac:dyDescent="0.15">
      <c r="A43525" s="3"/>
      <c r="B43525" s="3"/>
      <c r="J43525" s="3"/>
      <c r="K43525" s="5"/>
      <c r="L43525" s="8"/>
      <c r="N43525" s="5"/>
      <c r="O43525" s="10"/>
      <c r="P43525" s="8"/>
    </row>
    <row r="43526" spans="1:16" s="2" customFormat="1" x14ac:dyDescent="0.15">
      <c r="A43526" s="3"/>
      <c r="B43526" s="3"/>
      <c r="J43526" s="3"/>
      <c r="K43526" s="5"/>
      <c r="L43526" s="8"/>
      <c r="N43526" s="5"/>
      <c r="O43526" s="10"/>
      <c r="P43526" s="8"/>
    </row>
    <row r="43527" spans="1:16" s="2" customFormat="1" x14ac:dyDescent="0.15">
      <c r="A43527" s="3"/>
      <c r="B43527" s="3"/>
      <c r="J43527" s="3"/>
      <c r="K43527" s="5"/>
      <c r="L43527" s="8"/>
      <c r="N43527" s="5"/>
      <c r="O43527" s="10"/>
      <c r="P43527" s="8"/>
    </row>
    <row r="43528" spans="1:16" s="2" customFormat="1" x14ac:dyDescent="0.15">
      <c r="A43528" s="3"/>
      <c r="B43528" s="3"/>
      <c r="J43528" s="3"/>
      <c r="K43528" s="5"/>
      <c r="L43528" s="8"/>
      <c r="N43528" s="5"/>
      <c r="O43528" s="10"/>
      <c r="P43528" s="8"/>
    </row>
    <row r="43529" spans="1:16" s="2" customFormat="1" x14ac:dyDescent="0.15">
      <c r="A43529" s="3"/>
      <c r="B43529" s="3"/>
      <c r="J43529" s="3"/>
      <c r="K43529" s="5"/>
      <c r="L43529" s="8"/>
      <c r="N43529" s="5"/>
      <c r="O43529" s="10"/>
      <c r="P43529" s="8"/>
    </row>
    <row r="43530" spans="1:16" s="2" customFormat="1" x14ac:dyDescent="0.15">
      <c r="A43530" s="3"/>
      <c r="B43530" s="3"/>
      <c r="J43530" s="3"/>
      <c r="K43530" s="5"/>
      <c r="L43530" s="8"/>
      <c r="N43530" s="5"/>
      <c r="O43530" s="10"/>
      <c r="P43530" s="8"/>
    </row>
    <row r="43531" spans="1:16" s="2" customFormat="1" x14ac:dyDescent="0.15">
      <c r="A43531" s="3"/>
      <c r="B43531" s="3"/>
      <c r="J43531" s="3"/>
      <c r="K43531" s="5"/>
      <c r="L43531" s="8"/>
      <c r="N43531" s="5"/>
      <c r="O43531" s="10"/>
      <c r="P43531" s="8"/>
    </row>
    <row r="43532" spans="1:16" s="2" customFormat="1" x14ac:dyDescent="0.15">
      <c r="A43532" s="3"/>
      <c r="B43532" s="3"/>
      <c r="J43532" s="3"/>
      <c r="K43532" s="5"/>
      <c r="L43532" s="8"/>
      <c r="N43532" s="5"/>
      <c r="O43532" s="10"/>
      <c r="P43532" s="8"/>
    </row>
    <row r="43533" spans="1:16" s="2" customFormat="1" x14ac:dyDescent="0.15">
      <c r="A43533" s="3"/>
      <c r="B43533" s="3"/>
      <c r="J43533" s="3"/>
      <c r="K43533" s="5"/>
      <c r="L43533" s="8"/>
      <c r="N43533" s="5"/>
      <c r="O43533" s="10"/>
      <c r="P43533" s="8"/>
    </row>
    <row r="43534" spans="1:16" s="2" customFormat="1" x14ac:dyDescent="0.15">
      <c r="A43534" s="3"/>
      <c r="B43534" s="3"/>
      <c r="J43534" s="3"/>
      <c r="K43534" s="5"/>
      <c r="L43534" s="8"/>
      <c r="N43534" s="5"/>
      <c r="O43534" s="10"/>
      <c r="P43534" s="8"/>
    </row>
    <row r="43535" spans="1:16" s="2" customFormat="1" x14ac:dyDescent="0.15">
      <c r="A43535" s="3"/>
      <c r="B43535" s="3"/>
      <c r="J43535" s="3"/>
      <c r="K43535" s="5"/>
      <c r="L43535" s="8"/>
      <c r="N43535" s="5"/>
      <c r="O43535" s="10"/>
      <c r="P43535" s="8"/>
    </row>
    <row r="43536" spans="1:16" s="2" customFormat="1" x14ac:dyDescent="0.15">
      <c r="A43536" s="3"/>
      <c r="B43536" s="3"/>
      <c r="J43536" s="3"/>
      <c r="K43536" s="5"/>
      <c r="L43536" s="8"/>
      <c r="N43536" s="5"/>
      <c r="O43536" s="10"/>
      <c r="P43536" s="8"/>
    </row>
    <row r="43537" spans="1:16" s="2" customFormat="1" x14ac:dyDescent="0.15">
      <c r="A43537" s="3"/>
      <c r="B43537" s="3"/>
      <c r="J43537" s="3"/>
      <c r="K43537" s="5"/>
      <c r="L43537" s="8"/>
      <c r="N43537" s="5"/>
      <c r="O43537" s="10"/>
      <c r="P43537" s="8"/>
    </row>
    <row r="43538" spans="1:16" s="2" customFormat="1" x14ac:dyDescent="0.15">
      <c r="A43538" s="3"/>
      <c r="B43538" s="3"/>
      <c r="J43538" s="3"/>
      <c r="K43538" s="5"/>
      <c r="L43538" s="8"/>
      <c r="N43538" s="5"/>
      <c r="O43538" s="10"/>
      <c r="P43538" s="8"/>
    </row>
    <row r="43539" spans="1:16" s="2" customFormat="1" x14ac:dyDescent="0.15">
      <c r="A43539" s="3"/>
      <c r="B43539" s="3"/>
      <c r="J43539" s="3"/>
      <c r="K43539" s="5"/>
      <c r="L43539" s="8"/>
      <c r="N43539" s="5"/>
      <c r="O43539" s="10"/>
      <c r="P43539" s="8"/>
    </row>
    <row r="43540" spans="1:16" s="2" customFormat="1" x14ac:dyDescent="0.15">
      <c r="A43540" s="3"/>
      <c r="B43540" s="3"/>
      <c r="J43540" s="3"/>
      <c r="K43540" s="5"/>
      <c r="L43540" s="8"/>
      <c r="N43540" s="5"/>
      <c r="O43540" s="10"/>
      <c r="P43540" s="8"/>
    </row>
    <row r="43541" spans="1:16" s="2" customFormat="1" x14ac:dyDescent="0.15">
      <c r="A43541" s="3"/>
      <c r="B43541" s="3"/>
      <c r="J43541" s="3"/>
      <c r="K43541" s="5"/>
      <c r="L43541" s="8"/>
      <c r="N43541" s="5"/>
      <c r="O43541" s="10"/>
      <c r="P43541" s="8"/>
    </row>
    <row r="43542" spans="1:16" s="2" customFormat="1" x14ac:dyDescent="0.15">
      <c r="A43542" s="3"/>
      <c r="B43542" s="3"/>
      <c r="J43542" s="3"/>
      <c r="K43542" s="5"/>
      <c r="L43542" s="8"/>
      <c r="N43542" s="5"/>
      <c r="O43542" s="10"/>
      <c r="P43542" s="8"/>
    </row>
    <row r="43543" spans="1:16" s="2" customFormat="1" x14ac:dyDescent="0.15">
      <c r="A43543" s="3"/>
      <c r="B43543" s="3"/>
      <c r="J43543" s="3"/>
      <c r="K43543" s="5"/>
      <c r="L43543" s="8"/>
      <c r="N43543" s="5"/>
      <c r="O43543" s="10"/>
      <c r="P43543" s="8"/>
    </row>
    <row r="43544" spans="1:16" s="2" customFormat="1" x14ac:dyDescent="0.15">
      <c r="A43544" s="3"/>
      <c r="B43544" s="3"/>
      <c r="J43544" s="3"/>
      <c r="K43544" s="5"/>
      <c r="L43544" s="8"/>
      <c r="N43544" s="5"/>
      <c r="O43544" s="10"/>
      <c r="P43544" s="8"/>
    </row>
    <row r="43545" spans="1:16" s="2" customFormat="1" x14ac:dyDescent="0.15">
      <c r="A43545" s="3"/>
      <c r="B43545" s="3"/>
      <c r="J43545" s="3"/>
      <c r="K43545" s="5"/>
      <c r="L43545" s="8"/>
      <c r="N43545" s="5"/>
      <c r="O43545" s="10"/>
      <c r="P43545" s="8"/>
    </row>
    <row r="43546" spans="1:16" s="2" customFormat="1" x14ac:dyDescent="0.15">
      <c r="A43546" s="3"/>
      <c r="B43546" s="3"/>
      <c r="J43546" s="3"/>
      <c r="K43546" s="5"/>
      <c r="L43546" s="8"/>
      <c r="N43546" s="5"/>
      <c r="O43546" s="10"/>
      <c r="P43546" s="8"/>
    </row>
    <row r="43547" spans="1:16" s="2" customFormat="1" x14ac:dyDescent="0.15">
      <c r="A43547" s="3"/>
      <c r="B43547" s="3"/>
      <c r="J43547" s="3"/>
      <c r="K43547" s="5"/>
      <c r="L43547" s="8"/>
      <c r="N43547" s="5"/>
      <c r="O43547" s="10"/>
      <c r="P43547" s="8"/>
    </row>
    <row r="43548" spans="1:16" s="2" customFormat="1" x14ac:dyDescent="0.15">
      <c r="A43548" s="3"/>
      <c r="B43548" s="3"/>
      <c r="J43548" s="3"/>
      <c r="K43548" s="5"/>
      <c r="L43548" s="8"/>
      <c r="N43548" s="5"/>
      <c r="O43548" s="10"/>
      <c r="P43548" s="8"/>
    </row>
    <row r="43549" spans="1:16" s="2" customFormat="1" x14ac:dyDescent="0.15">
      <c r="A43549" s="3"/>
      <c r="B43549" s="3"/>
      <c r="J43549" s="3"/>
      <c r="K43549" s="5"/>
      <c r="L43549" s="8"/>
      <c r="N43549" s="5"/>
      <c r="O43549" s="10"/>
      <c r="P43549" s="8"/>
    </row>
    <row r="43550" spans="1:16" s="2" customFormat="1" x14ac:dyDescent="0.15">
      <c r="A43550" s="3"/>
      <c r="B43550" s="3"/>
      <c r="J43550" s="3"/>
      <c r="K43550" s="5"/>
      <c r="L43550" s="8"/>
      <c r="N43550" s="5"/>
      <c r="O43550" s="10"/>
      <c r="P43550" s="8"/>
    </row>
    <row r="43551" spans="1:16" s="2" customFormat="1" x14ac:dyDescent="0.15">
      <c r="A43551" s="3"/>
      <c r="B43551" s="3"/>
      <c r="J43551" s="3"/>
      <c r="K43551" s="5"/>
      <c r="L43551" s="8"/>
      <c r="N43551" s="5"/>
      <c r="O43551" s="10"/>
      <c r="P43551" s="8"/>
    </row>
    <row r="43552" spans="1:16" s="2" customFormat="1" x14ac:dyDescent="0.15">
      <c r="A43552" s="3"/>
      <c r="B43552" s="3"/>
      <c r="J43552" s="3"/>
      <c r="K43552" s="5"/>
      <c r="L43552" s="8"/>
      <c r="N43552" s="5"/>
      <c r="O43552" s="10"/>
      <c r="P43552" s="8"/>
    </row>
    <row r="43553" spans="1:16" s="2" customFormat="1" x14ac:dyDescent="0.15">
      <c r="A43553" s="3"/>
      <c r="B43553" s="3"/>
      <c r="J43553" s="3"/>
      <c r="K43553" s="5"/>
      <c r="L43553" s="8"/>
      <c r="N43553" s="5"/>
      <c r="O43553" s="10"/>
      <c r="P43553" s="8"/>
    </row>
    <row r="43554" spans="1:16" s="2" customFormat="1" x14ac:dyDescent="0.15">
      <c r="A43554" s="3"/>
      <c r="B43554" s="3"/>
      <c r="J43554" s="3"/>
      <c r="K43554" s="5"/>
      <c r="L43554" s="8"/>
      <c r="N43554" s="5"/>
      <c r="O43554" s="10"/>
      <c r="P43554" s="8"/>
    </row>
    <row r="43555" spans="1:16" s="2" customFormat="1" x14ac:dyDescent="0.15">
      <c r="A43555" s="3"/>
      <c r="B43555" s="3"/>
      <c r="J43555" s="3"/>
      <c r="K43555" s="5"/>
      <c r="L43555" s="8"/>
      <c r="N43555" s="5"/>
      <c r="O43555" s="10"/>
      <c r="P43555" s="8"/>
    </row>
    <row r="43556" spans="1:16" s="2" customFormat="1" x14ac:dyDescent="0.15">
      <c r="A43556" s="3"/>
      <c r="B43556" s="3"/>
      <c r="J43556" s="3"/>
      <c r="K43556" s="5"/>
      <c r="L43556" s="8"/>
      <c r="N43556" s="5"/>
      <c r="O43556" s="10"/>
      <c r="P43556" s="8"/>
    </row>
    <row r="43557" spans="1:16" s="2" customFormat="1" x14ac:dyDescent="0.15">
      <c r="A43557" s="3"/>
      <c r="B43557" s="3"/>
      <c r="J43557" s="3"/>
      <c r="K43557" s="5"/>
      <c r="L43557" s="8"/>
      <c r="N43557" s="5"/>
      <c r="O43557" s="10"/>
      <c r="P43557" s="8"/>
    </row>
    <row r="43558" spans="1:16" s="2" customFormat="1" x14ac:dyDescent="0.15">
      <c r="A43558" s="3"/>
      <c r="B43558" s="3"/>
      <c r="J43558" s="3"/>
      <c r="K43558" s="5"/>
      <c r="L43558" s="8"/>
      <c r="N43558" s="5"/>
      <c r="O43558" s="10"/>
      <c r="P43558" s="8"/>
    </row>
    <row r="43559" spans="1:16" s="2" customFormat="1" x14ac:dyDescent="0.15">
      <c r="A43559" s="3"/>
      <c r="B43559" s="3"/>
      <c r="J43559" s="3"/>
      <c r="K43559" s="5"/>
      <c r="L43559" s="8"/>
      <c r="N43559" s="5"/>
      <c r="O43559" s="10"/>
      <c r="P43559" s="8"/>
    </row>
    <row r="43560" spans="1:16" s="2" customFormat="1" x14ac:dyDescent="0.15">
      <c r="A43560" s="3"/>
      <c r="B43560" s="3"/>
      <c r="J43560" s="3"/>
      <c r="K43560" s="5"/>
      <c r="L43560" s="8"/>
      <c r="N43560" s="5"/>
      <c r="O43560" s="10"/>
      <c r="P43560" s="8"/>
    </row>
    <row r="43561" spans="1:16" s="2" customFormat="1" x14ac:dyDescent="0.15">
      <c r="A43561" s="3"/>
      <c r="B43561" s="3"/>
      <c r="J43561" s="3"/>
      <c r="K43561" s="5"/>
      <c r="L43561" s="8"/>
      <c r="N43561" s="5"/>
      <c r="O43561" s="10"/>
      <c r="P43561" s="8"/>
    </row>
    <row r="43562" spans="1:16" s="2" customFormat="1" x14ac:dyDescent="0.15">
      <c r="A43562" s="3"/>
      <c r="B43562" s="3"/>
      <c r="J43562" s="3"/>
      <c r="K43562" s="5"/>
      <c r="L43562" s="8"/>
      <c r="N43562" s="5"/>
      <c r="O43562" s="10"/>
      <c r="P43562" s="8"/>
    </row>
    <row r="43563" spans="1:16" s="2" customFormat="1" x14ac:dyDescent="0.15">
      <c r="A43563" s="3"/>
      <c r="B43563" s="3"/>
      <c r="J43563" s="3"/>
      <c r="K43563" s="5"/>
      <c r="L43563" s="8"/>
      <c r="N43563" s="5"/>
      <c r="O43563" s="10"/>
      <c r="P43563" s="8"/>
    </row>
    <row r="43564" spans="1:16" s="2" customFormat="1" x14ac:dyDescent="0.15">
      <c r="A43564" s="3"/>
      <c r="B43564" s="3"/>
      <c r="J43564" s="3"/>
      <c r="K43564" s="5"/>
      <c r="L43564" s="8"/>
      <c r="N43564" s="5"/>
      <c r="O43564" s="10"/>
      <c r="P43564" s="8"/>
    </row>
    <row r="43565" spans="1:16" s="2" customFormat="1" x14ac:dyDescent="0.15">
      <c r="A43565" s="3"/>
      <c r="B43565" s="3"/>
      <c r="J43565" s="3"/>
      <c r="K43565" s="5"/>
      <c r="L43565" s="8"/>
      <c r="N43565" s="5"/>
      <c r="O43565" s="10"/>
      <c r="P43565" s="8"/>
    </row>
    <row r="43566" spans="1:16" s="2" customFormat="1" x14ac:dyDescent="0.15">
      <c r="A43566" s="3"/>
      <c r="B43566" s="3"/>
      <c r="J43566" s="3"/>
      <c r="K43566" s="5"/>
      <c r="L43566" s="8"/>
      <c r="N43566" s="5"/>
      <c r="O43566" s="10"/>
      <c r="P43566" s="8"/>
    </row>
    <row r="43567" spans="1:16" s="2" customFormat="1" x14ac:dyDescent="0.15">
      <c r="A43567" s="3"/>
      <c r="B43567" s="3"/>
      <c r="J43567" s="3"/>
      <c r="K43567" s="5"/>
      <c r="L43567" s="8"/>
      <c r="N43567" s="5"/>
      <c r="O43567" s="10"/>
      <c r="P43567" s="8"/>
    </row>
    <row r="43568" spans="1:16" s="2" customFormat="1" x14ac:dyDescent="0.15">
      <c r="A43568" s="3"/>
      <c r="B43568" s="3"/>
      <c r="J43568" s="3"/>
      <c r="K43568" s="5"/>
      <c r="L43568" s="8"/>
      <c r="N43568" s="5"/>
      <c r="O43568" s="10"/>
      <c r="P43568" s="8"/>
    </row>
    <row r="43569" spans="1:16" s="2" customFormat="1" x14ac:dyDescent="0.15">
      <c r="A43569" s="3"/>
      <c r="B43569" s="3"/>
      <c r="J43569" s="3"/>
      <c r="K43569" s="5"/>
      <c r="L43569" s="8"/>
      <c r="N43569" s="5"/>
      <c r="O43569" s="10"/>
      <c r="P43569" s="8"/>
    </row>
    <row r="43570" spans="1:16" s="2" customFormat="1" x14ac:dyDescent="0.15">
      <c r="A43570" s="3"/>
      <c r="B43570" s="3"/>
      <c r="J43570" s="3"/>
      <c r="K43570" s="5"/>
      <c r="L43570" s="8"/>
      <c r="N43570" s="5"/>
      <c r="O43570" s="10"/>
      <c r="P43570" s="8"/>
    </row>
    <row r="43571" spans="1:16" s="2" customFormat="1" x14ac:dyDescent="0.15">
      <c r="A43571" s="3"/>
      <c r="B43571" s="3"/>
      <c r="J43571" s="3"/>
      <c r="K43571" s="5"/>
      <c r="L43571" s="8"/>
      <c r="N43571" s="5"/>
      <c r="O43571" s="10"/>
      <c r="P43571" s="8"/>
    </row>
    <row r="43572" spans="1:16" s="2" customFormat="1" x14ac:dyDescent="0.15">
      <c r="A43572" s="3"/>
      <c r="B43572" s="3"/>
      <c r="J43572" s="3"/>
      <c r="K43572" s="5"/>
      <c r="L43572" s="8"/>
      <c r="N43572" s="5"/>
      <c r="O43572" s="10"/>
      <c r="P43572" s="8"/>
    </row>
    <row r="43573" spans="1:16" s="2" customFormat="1" x14ac:dyDescent="0.15">
      <c r="A43573" s="3"/>
      <c r="B43573" s="3"/>
      <c r="J43573" s="3"/>
      <c r="K43573" s="5"/>
      <c r="L43573" s="8"/>
      <c r="N43573" s="5"/>
      <c r="O43573" s="10"/>
      <c r="P43573" s="8"/>
    </row>
    <row r="43574" spans="1:16" s="2" customFormat="1" x14ac:dyDescent="0.15">
      <c r="A43574" s="3"/>
      <c r="B43574" s="3"/>
      <c r="J43574" s="3"/>
      <c r="K43574" s="5"/>
      <c r="L43574" s="8"/>
      <c r="N43574" s="5"/>
      <c r="O43574" s="10"/>
      <c r="P43574" s="8"/>
    </row>
    <row r="43575" spans="1:16" s="2" customFormat="1" x14ac:dyDescent="0.15">
      <c r="A43575" s="3"/>
      <c r="B43575" s="3"/>
      <c r="J43575" s="3"/>
      <c r="K43575" s="5"/>
      <c r="L43575" s="8"/>
      <c r="N43575" s="5"/>
      <c r="O43575" s="10"/>
      <c r="P43575" s="8"/>
    </row>
    <row r="43576" spans="1:16" s="2" customFormat="1" x14ac:dyDescent="0.15">
      <c r="A43576" s="3"/>
      <c r="B43576" s="3"/>
      <c r="J43576" s="3"/>
      <c r="K43576" s="5"/>
      <c r="L43576" s="8"/>
      <c r="N43576" s="5"/>
      <c r="O43576" s="10"/>
      <c r="P43576" s="8"/>
    </row>
    <row r="43577" spans="1:16" s="2" customFormat="1" x14ac:dyDescent="0.15">
      <c r="A43577" s="3"/>
      <c r="B43577" s="3"/>
      <c r="J43577" s="3"/>
      <c r="K43577" s="5"/>
      <c r="L43577" s="8"/>
      <c r="N43577" s="5"/>
      <c r="O43577" s="10"/>
      <c r="P43577" s="8"/>
    </row>
    <row r="43578" spans="1:16" s="2" customFormat="1" x14ac:dyDescent="0.15">
      <c r="A43578" s="3"/>
      <c r="B43578" s="3"/>
      <c r="J43578" s="3"/>
      <c r="K43578" s="5"/>
      <c r="L43578" s="8"/>
      <c r="N43578" s="5"/>
      <c r="O43578" s="10"/>
      <c r="P43578" s="8"/>
    </row>
    <row r="43579" spans="1:16" s="2" customFormat="1" x14ac:dyDescent="0.15">
      <c r="A43579" s="3"/>
      <c r="B43579" s="3"/>
      <c r="J43579" s="3"/>
      <c r="K43579" s="5"/>
      <c r="L43579" s="8"/>
      <c r="N43579" s="5"/>
      <c r="O43579" s="10"/>
      <c r="P43579" s="8"/>
    </row>
    <row r="43580" spans="1:16" s="2" customFormat="1" x14ac:dyDescent="0.15">
      <c r="A43580" s="3"/>
      <c r="B43580" s="3"/>
      <c r="J43580" s="3"/>
      <c r="K43580" s="5"/>
      <c r="L43580" s="8"/>
      <c r="N43580" s="5"/>
      <c r="O43580" s="10"/>
      <c r="P43580" s="8"/>
    </row>
    <row r="43581" spans="1:16" s="2" customFormat="1" x14ac:dyDescent="0.15">
      <c r="A43581" s="3"/>
      <c r="B43581" s="3"/>
      <c r="J43581" s="3"/>
      <c r="K43581" s="5"/>
      <c r="L43581" s="8"/>
      <c r="N43581" s="5"/>
      <c r="O43581" s="10"/>
      <c r="P43581" s="8"/>
    </row>
    <row r="43582" spans="1:16" s="2" customFormat="1" x14ac:dyDescent="0.15">
      <c r="A43582" s="3"/>
      <c r="B43582" s="3"/>
      <c r="J43582" s="3"/>
      <c r="K43582" s="5"/>
      <c r="L43582" s="8"/>
      <c r="N43582" s="5"/>
      <c r="O43582" s="10"/>
      <c r="P43582" s="8"/>
    </row>
    <row r="43583" spans="1:16" s="2" customFormat="1" x14ac:dyDescent="0.15">
      <c r="A43583" s="3"/>
      <c r="B43583" s="3"/>
      <c r="J43583" s="3"/>
      <c r="K43583" s="5"/>
      <c r="L43583" s="8"/>
      <c r="N43583" s="5"/>
      <c r="O43583" s="10"/>
      <c r="P43583" s="8"/>
    </row>
    <row r="43584" spans="1:16" s="2" customFormat="1" x14ac:dyDescent="0.15">
      <c r="A43584" s="3"/>
      <c r="B43584" s="3"/>
      <c r="J43584" s="3"/>
      <c r="K43584" s="5"/>
      <c r="L43584" s="8"/>
      <c r="N43584" s="5"/>
      <c r="O43584" s="10"/>
      <c r="P43584" s="8"/>
    </row>
    <row r="43585" spans="1:16" s="2" customFormat="1" x14ac:dyDescent="0.15">
      <c r="A43585" s="3"/>
      <c r="B43585" s="3"/>
      <c r="J43585" s="3"/>
      <c r="K43585" s="5"/>
      <c r="L43585" s="8"/>
      <c r="N43585" s="5"/>
      <c r="O43585" s="10"/>
      <c r="P43585" s="8"/>
    </row>
    <row r="43586" spans="1:16" s="2" customFormat="1" x14ac:dyDescent="0.15">
      <c r="A43586" s="3"/>
      <c r="B43586" s="3"/>
      <c r="J43586" s="3"/>
      <c r="K43586" s="5"/>
      <c r="L43586" s="8"/>
      <c r="N43586" s="5"/>
      <c r="O43586" s="10"/>
      <c r="P43586" s="8"/>
    </row>
    <row r="43587" spans="1:16" s="2" customFormat="1" x14ac:dyDescent="0.15">
      <c r="A43587" s="3"/>
      <c r="B43587" s="3"/>
      <c r="J43587" s="3"/>
      <c r="K43587" s="5"/>
      <c r="L43587" s="8"/>
      <c r="N43587" s="5"/>
      <c r="O43587" s="10"/>
      <c r="P43587" s="8"/>
    </row>
    <row r="43588" spans="1:16" s="2" customFormat="1" x14ac:dyDescent="0.15">
      <c r="A43588" s="3"/>
      <c r="B43588" s="3"/>
      <c r="J43588" s="3"/>
      <c r="K43588" s="5"/>
      <c r="L43588" s="8"/>
      <c r="N43588" s="5"/>
      <c r="O43588" s="10"/>
      <c r="P43588" s="8"/>
    </row>
    <row r="43589" spans="1:16" s="2" customFormat="1" x14ac:dyDescent="0.15">
      <c r="A43589" s="3"/>
      <c r="B43589" s="3"/>
      <c r="J43589" s="3"/>
      <c r="K43589" s="5"/>
      <c r="L43589" s="8"/>
      <c r="N43589" s="5"/>
      <c r="O43589" s="10"/>
      <c r="P43589" s="8"/>
    </row>
    <row r="43590" spans="1:16" s="2" customFormat="1" x14ac:dyDescent="0.15">
      <c r="A43590" s="3"/>
      <c r="B43590" s="3"/>
      <c r="J43590" s="3"/>
      <c r="K43590" s="5"/>
      <c r="L43590" s="8"/>
      <c r="N43590" s="5"/>
      <c r="O43590" s="10"/>
      <c r="P43590" s="8"/>
    </row>
    <row r="43591" spans="1:16" s="2" customFormat="1" x14ac:dyDescent="0.15">
      <c r="A43591" s="3"/>
      <c r="B43591" s="3"/>
      <c r="J43591" s="3"/>
      <c r="K43591" s="5"/>
      <c r="L43591" s="8"/>
      <c r="N43591" s="5"/>
      <c r="O43591" s="10"/>
      <c r="P43591" s="8"/>
    </row>
    <row r="43592" spans="1:16" s="2" customFormat="1" x14ac:dyDescent="0.15">
      <c r="A43592" s="3"/>
      <c r="B43592" s="3"/>
      <c r="J43592" s="3"/>
      <c r="K43592" s="5"/>
      <c r="L43592" s="8"/>
      <c r="N43592" s="5"/>
      <c r="O43592" s="10"/>
      <c r="P43592" s="8"/>
    </row>
    <row r="43593" spans="1:16" s="2" customFormat="1" x14ac:dyDescent="0.15">
      <c r="A43593" s="3"/>
      <c r="B43593" s="3"/>
      <c r="J43593" s="3"/>
      <c r="K43593" s="5"/>
      <c r="L43593" s="8"/>
      <c r="N43593" s="5"/>
      <c r="O43593" s="10"/>
      <c r="P43593" s="8"/>
    </row>
    <row r="43594" spans="1:16" s="2" customFormat="1" x14ac:dyDescent="0.15">
      <c r="A43594" s="3"/>
      <c r="B43594" s="3"/>
      <c r="J43594" s="3"/>
      <c r="K43594" s="5"/>
      <c r="L43594" s="8"/>
      <c r="N43594" s="5"/>
      <c r="O43594" s="10"/>
      <c r="P43594" s="8"/>
    </row>
    <row r="43595" spans="1:16" s="2" customFormat="1" x14ac:dyDescent="0.15">
      <c r="A43595" s="3"/>
      <c r="B43595" s="3"/>
      <c r="J43595" s="3"/>
      <c r="K43595" s="5"/>
      <c r="L43595" s="8"/>
      <c r="N43595" s="5"/>
      <c r="O43595" s="10"/>
      <c r="P43595" s="8"/>
    </row>
    <row r="43596" spans="1:16" s="2" customFormat="1" x14ac:dyDescent="0.15">
      <c r="A43596" s="3"/>
      <c r="B43596" s="3"/>
      <c r="J43596" s="3"/>
      <c r="K43596" s="5"/>
      <c r="L43596" s="8"/>
      <c r="N43596" s="5"/>
      <c r="O43596" s="10"/>
      <c r="P43596" s="8"/>
    </row>
    <row r="43597" spans="1:16" s="2" customFormat="1" x14ac:dyDescent="0.15">
      <c r="A43597" s="3"/>
      <c r="B43597" s="3"/>
      <c r="J43597" s="3"/>
      <c r="K43597" s="5"/>
      <c r="L43597" s="8"/>
      <c r="N43597" s="5"/>
      <c r="O43597" s="10"/>
      <c r="P43597" s="8"/>
    </row>
    <row r="43598" spans="1:16" s="2" customFormat="1" x14ac:dyDescent="0.15">
      <c r="A43598" s="3"/>
      <c r="B43598" s="3"/>
      <c r="J43598" s="3"/>
      <c r="K43598" s="5"/>
      <c r="L43598" s="8"/>
      <c r="N43598" s="5"/>
      <c r="O43598" s="10"/>
      <c r="P43598" s="8"/>
    </row>
    <row r="43599" spans="1:16" s="2" customFormat="1" x14ac:dyDescent="0.15">
      <c r="A43599" s="3"/>
      <c r="B43599" s="3"/>
      <c r="J43599" s="3"/>
      <c r="K43599" s="5"/>
      <c r="L43599" s="8"/>
      <c r="N43599" s="5"/>
      <c r="O43599" s="10"/>
      <c r="P43599" s="8"/>
    </row>
    <row r="43600" spans="1:16" s="2" customFormat="1" x14ac:dyDescent="0.15">
      <c r="A43600" s="3"/>
      <c r="B43600" s="3"/>
      <c r="J43600" s="3"/>
      <c r="K43600" s="5"/>
      <c r="L43600" s="8"/>
      <c r="N43600" s="5"/>
      <c r="O43600" s="10"/>
      <c r="P43600" s="8"/>
    </row>
    <row r="43601" spans="1:16" s="2" customFormat="1" x14ac:dyDescent="0.15">
      <c r="A43601" s="3"/>
      <c r="B43601" s="3"/>
      <c r="J43601" s="3"/>
      <c r="K43601" s="5"/>
      <c r="L43601" s="8"/>
      <c r="N43601" s="5"/>
      <c r="O43601" s="10"/>
      <c r="P43601" s="8"/>
    </row>
    <row r="43602" spans="1:16" s="2" customFormat="1" x14ac:dyDescent="0.15">
      <c r="A43602" s="3"/>
      <c r="B43602" s="3"/>
      <c r="J43602" s="3"/>
      <c r="K43602" s="5"/>
      <c r="L43602" s="8"/>
      <c r="N43602" s="5"/>
      <c r="O43602" s="10"/>
      <c r="P43602" s="8"/>
    </row>
    <row r="43603" spans="1:16" s="2" customFormat="1" x14ac:dyDescent="0.15">
      <c r="A43603" s="3"/>
      <c r="B43603" s="3"/>
      <c r="J43603" s="3"/>
      <c r="K43603" s="5"/>
      <c r="L43603" s="8"/>
      <c r="N43603" s="5"/>
      <c r="O43603" s="10"/>
      <c r="P43603" s="8"/>
    </row>
    <row r="43604" spans="1:16" s="2" customFormat="1" x14ac:dyDescent="0.15">
      <c r="A43604" s="3"/>
      <c r="B43604" s="3"/>
      <c r="J43604" s="3"/>
      <c r="K43604" s="5"/>
      <c r="L43604" s="8"/>
      <c r="N43604" s="5"/>
      <c r="O43604" s="10"/>
      <c r="P43604" s="8"/>
    </row>
    <row r="43605" spans="1:16" s="2" customFormat="1" x14ac:dyDescent="0.15">
      <c r="A43605" s="3"/>
      <c r="B43605" s="3"/>
      <c r="J43605" s="3"/>
      <c r="K43605" s="5"/>
      <c r="L43605" s="8"/>
      <c r="N43605" s="5"/>
      <c r="O43605" s="10"/>
      <c r="P43605" s="8"/>
    </row>
    <row r="43606" spans="1:16" s="2" customFormat="1" x14ac:dyDescent="0.15">
      <c r="A43606" s="3"/>
      <c r="B43606" s="3"/>
      <c r="J43606" s="3"/>
      <c r="K43606" s="5"/>
      <c r="L43606" s="8"/>
      <c r="N43606" s="5"/>
      <c r="O43606" s="10"/>
      <c r="P43606" s="8"/>
    </row>
    <row r="43607" spans="1:16" s="2" customFormat="1" x14ac:dyDescent="0.15">
      <c r="A43607" s="3"/>
      <c r="B43607" s="3"/>
      <c r="J43607" s="3"/>
      <c r="K43607" s="5"/>
      <c r="L43607" s="8"/>
      <c r="N43607" s="5"/>
      <c r="O43607" s="10"/>
      <c r="P43607" s="8"/>
    </row>
    <row r="43608" spans="1:16" s="2" customFormat="1" x14ac:dyDescent="0.15">
      <c r="A43608" s="3"/>
      <c r="B43608" s="3"/>
      <c r="J43608" s="3"/>
      <c r="K43608" s="5"/>
      <c r="L43608" s="8"/>
      <c r="N43608" s="5"/>
      <c r="O43608" s="10"/>
      <c r="P43608" s="8"/>
    </row>
    <row r="43609" spans="1:16" s="2" customFormat="1" x14ac:dyDescent="0.15">
      <c r="A43609" s="3"/>
      <c r="B43609" s="3"/>
      <c r="J43609" s="3"/>
      <c r="K43609" s="5"/>
      <c r="L43609" s="8"/>
      <c r="N43609" s="5"/>
      <c r="O43609" s="10"/>
      <c r="P43609" s="8"/>
    </row>
    <row r="43610" spans="1:16" s="2" customFormat="1" x14ac:dyDescent="0.15">
      <c r="A43610" s="3"/>
      <c r="B43610" s="3"/>
      <c r="J43610" s="3"/>
      <c r="K43610" s="5"/>
      <c r="L43610" s="8"/>
      <c r="N43610" s="5"/>
      <c r="O43610" s="10"/>
      <c r="P43610" s="8"/>
    </row>
    <row r="43611" spans="1:16" s="2" customFormat="1" x14ac:dyDescent="0.15">
      <c r="A43611" s="3"/>
      <c r="B43611" s="3"/>
      <c r="J43611" s="3"/>
      <c r="K43611" s="5"/>
      <c r="L43611" s="8"/>
      <c r="N43611" s="5"/>
      <c r="O43611" s="10"/>
      <c r="P43611" s="8"/>
    </row>
    <row r="43612" spans="1:16" s="2" customFormat="1" x14ac:dyDescent="0.15">
      <c r="A43612" s="3"/>
      <c r="B43612" s="3"/>
      <c r="J43612" s="3"/>
      <c r="K43612" s="5"/>
      <c r="L43612" s="8"/>
      <c r="N43612" s="5"/>
      <c r="O43612" s="10"/>
      <c r="P43612" s="8"/>
    </row>
    <row r="43613" spans="1:16" s="2" customFormat="1" x14ac:dyDescent="0.15">
      <c r="A43613" s="3"/>
      <c r="B43613" s="3"/>
      <c r="J43613" s="3"/>
      <c r="K43613" s="5"/>
      <c r="L43613" s="8"/>
      <c r="N43613" s="5"/>
      <c r="O43613" s="10"/>
      <c r="P43613" s="8"/>
    </row>
    <row r="43614" spans="1:16" s="2" customFormat="1" x14ac:dyDescent="0.15">
      <c r="A43614" s="3"/>
      <c r="B43614" s="3"/>
      <c r="J43614" s="3"/>
      <c r="K43614" s="5"/>
      <c r="L43614" s="8"/>
      <c r="N43614" s="5"/>
      <c r="O43614" s="10"/>
      <c r="P43614" s="8"/>
    </row>
    <row r="43615" spans="1:16" s="2" customFormat="1" x14ac:dyDescent="0.15">
      <c r="A43615" s="3"/>
      <c r="B43615" s="3"/>
      <c r="J43615" s="3"/>
      <c r="K43615" s="5"/>
      <c r="L43615" s="8"/>
      <c r="N43615" s="5"/>
      <c r="O43615" s="10"/>
      <c r="P43615" s="8"/>
    </row>
    <row r="43616" spans="1:16" s="2" customFormat="1" x14ac:dyDescent="0.15">
      <c r="A43616" s="3"/>
      <c r="B43616" s="3"/>
      <c r="J43616" s="3"/>
      <c r="K43616" s="5"/>
      <c r="L43616" s="8"/>
      <c r="N43616" s="5"/>
      <c r="O43616" s="10"/>
      <c r="P43616" s="8"/>
    </row>
    <row r="43617" spans="1:16" s="2" customFormat="1" x14ac:dyDescent="0.15">
      <c r="A43617" s="3"/>
      <c r="B43617" s="3"/>
      <c r="J43617" s="3"/>
      <c r="K43617" s="5"/>
      <c r="L43617" s="8"/>
      <c r="N43617" s="5"/>
      <c r="O43617" s="10"/>
      <c r="P43617" s="8"/>
    </row>
    <row r="43618" spans="1:16" s="2" customFormat="1" x14ac:dyDescent="0.15">
      <c r="A43618" s="3"/>
      <c r="B43618" s="3"/>
      <c r="J43618" s="3"/>
      <c r="K43618" s="5"/>
      <c r="L43618" s="8"/>
      <c r="N43618" s="5"/>
      <c r="O43618" s="10"/>
      <c r="P43618" s="8"/>
    </row>
    <row r="43619" spans="1:16" s="2" customFormat="1" x14ac:dyDescent="0.15">
      <c r="A43619" s="3"/>
      <c r="B43619" s="3"/>
      <c r="J43619" s="3"/>
      <c r="K43619" s="5"/>
      <c r="L43619" s="8"/>
      <c r="N43619" s="5"/>
      <c r="O43619" s="10"/>
      <c r="P43619" s="8"/>
    </row>
    <row r="43620" spans="1:16" s="2" customFormat="1" x14ac:dyDescent="0.15">
      <c r="A43620" s="3"/>
      <c r="B43620" s="3"/>
      <c r="J43620" s="3"/>
      <c r="K43620" s="5"/>
      <c r="L43620" s="8"/>
      <c r="N43620" s="5"/>
      <c r="O43620" s="10"/>
      <c r="P43620" s="8"/>
    </row>
    <row r="43621" spans="1:16" s="2" customFormat="1" x14ac:dyDescent="0.15">
      <c r="A43621" s="3"/>
      <c r="B43621" s="3"/>
      <c r="J43621" s="3"/>
      <c r="K43621" s="5"/>
      <c r="L43621" s="8"/>
      <c r="N43621" s="5"/>
      <c r="O43621" s="10"/>
      <c r="P43621" s="8"/>
    </row>
    <row r="43622" spans="1:16" s="2" customFormat="1" x14ac:dyDescent="0.15">
      <c r="A43622" s="3"/>
      <c r="B43622" s="3"/>
      <c r="J43622" s="3"/>
      <c r="K43622" s="5"/>
      <c r="L43622" s="8"/>
      <c r="N43622" s="5"/>
      <c r="O43622" s="10"/>
      <c r="P43622" s="8"/>
    </row>
    <row r="43623" spans="1:16" s="2" customFormat="1" x14ac:dyDescent="0.15">
      <c r="A43623" s="3"/>
      <c r="B43623" s="3"/>
      <c r="J43623" s="3"/>
      <c r="K43623" s="5"/>
      <c r="L43623" s="8"/>
      <c r="N43623" s="5"/>
      <c r="O43623" s="10"/>
      <c r="P43623" s="8"/>
    </row>
    <row r="43624" spans="1:16" s="2" customFormat="1" x14ac:dyDescent="0.15">
      <c r="A43624" s="3"/>
      <c r="B43624" s="3"/>
      <c r="J43624" s="3"/>
      <c r="K43624" s="5"/>
      <c r="L43624" s="8"/>
      <c r="N43624" s="5"/>
      <c r="O43624" s="10"/>
      <c r="P43624" s="8"/>
    </row>
    <row r="43625" spans="1:16" s="2" customFormat="1" x14ac:dyDescent="0.15">
      <c r="A43625" s="3"/>
      <c r="B43625" s="3"/>
      <c r="J43625" s="3"/>
      <c r="K43625" s="5"/>
      <c r="L43625" s="8"/>
      <c r="N43625" s="5"/>
      <c r="O43625" s="10"/>
      <c r="P43625" s="8"/>
    </row>
    <row r="43626" spans="1:16" s="2" customFormat="1" x14ac:dyDescent="0.15">
      <c r="A43626" s="3"/>
      <c r="B43626" s="3"/>
      <c r="J43626" s="3"/>
      <c r="K43626" s="5"/>
      <c r="L43626" s="8"/>
      <c r="N43626" s="5"/>
      <c r="O43626" s="10"/>
      <c r="P43626" s="8"/>
    </row>
    <row r="43627" spans="1:16" s="2" customFormat="1" x14ac:dyDescent="0.15">
      <c r="A43627" s="3"/>
      <c r="B43627" s="3"/>
      <c r="J43627" s="3"/>
      <c r="K43627" s="5"/>
      <c r="L43627" s="8"/>
      <c r="N43627" s="5"/>
      <c r="O43627" s="10"/>
      <c r="P43627" s="8"/>
    </row>
    <row r="43628" spans="1:16" s="2" customFormat="1" x14ac:dyDescent="0.15">
      <c r="A43628" s="3"/>
      <c r="B43628" s="3"/>
      <c r="J43628" s="3"/>
      <c r="K43628" s="5"/>
      <c r="L43628" s="8"/>
      <c r="N43628" s="5"/>
      <c r="O43628" s="10"/>
      <c r="P43628" s="8"/>
    </row>
    <row r="43629" spans="1:16" s="2" customFormat="1" x14ac:dyDescent="0.15">
      <c r="A43629" s="3"/>
      <c r="B43629" s="3"/>
      <c r="J43629" s="3"/>
      <c r="K43629" s="5"/>
      <c r="L43629" s="8"/>
      <c r="N43629" s="5"/>
      <c r="O43629" s="10"/>
      <c r="P43629" s="8"/>
    </row>
    <row r="43630" spans="1:16" s="2" customFormat="1" x14ac:dyDescent="0.15">
      <c r="A43630" s="3"/>
      <c r="B43630" s="3"/>
      <c r="J43630" s="3"/>
      <c r="K43630" s="5"/>
      <c r="L43630" s="8"/>
      <c r="N43630" s="5"/>
      <c r="O43630" s="10"/>
      <c r="P43630" s="8"/>
    </row>
    <row r="43631" spans="1:16" s="2" customFormat="1" x14ac:dyDescent="0.15">
      <c r="A43631" s="3"/>
      <c r="B43631" s="3"/>
      <c r="J43631" s="3"/>
      <c r="K43631" s="5"/>
      <c r="L43631" s="8"/>
      <c r="N43631" s="5"/>
      <c r="O43631" s="10"/>
      <c r="P43631" s="8"/>
    </row>
    <row r="43632" spans="1:16" s="2" customFormat="1" x14ac:dyDescent="0.15">
      <c r="A43632" s="3"/>
      <c r="B43632" s="3"/>
      <c r="J43632" s="3"/>
      <c r="K43632" s="5"/>
      <c r="L43632" s="8"/>
      <c r="N43632" s="5"/>
      <c r="O43632" s="10"/>
      <c r="P43632" s="8"/>
    </row>
    <row r="43633" spans="1:16" s="2" customFormat="1" x14ac:dyDescent="0.15">
      <c r="A43633" s="3"/>
      <c r="B43633" s="3"/>
      <c r="J43633" s="3"/>
      <c r="K43633" s="5"/>
      <c r="L43633" s="8"/>
      <c r="N43633" s="5"/>
      <c r="O43633" s="10"/>
      <c r="P43633" s="8"/>
    </row>
    <row r="43634" spans="1:16" s="2" customFormat="1" x14ac:dyDescent="0.15">
      <c r="A43634" s="3"/>
      <c r="B43634" s="3"/>
      <c r="J43634" s="3"/>
      <c r="K43634" s="5"/>
      <c r="L43634" s="8"/>
      <c r="N43634" s="5"/>
      <c r="O43634" s="10"/>
      <c r="P43634" s="8"/>
    </row>
    <row r="43635" spans="1:16" s="2" customFormat="1" x14ac:dyDescent="0.15">
      <c r="A43635" s="3"/>
      <c r="B43635" s="3"/>
      <c r="J43635" s="3"/>
      <c r="K43635" s="5"/>
      <c r="L43635" s="8"/>
      <c r="N43635" s="5"/>
      <c r="O43635" s="10"/>
      <c r="P43635" s="8"/>
    </row>
    <row r="43636" spans="1:16" s="2" customFormat="1" x14ac:dyDescent="0.15">
      <c r="A43636" s="3"/>
      <c r="B43636" s="3"/>
      <c r="J43636" s="3"/>
      <c r="K43636" s="5"/>
      <c r="L43636" s="8"/>
      <c r="N43636" s="5"/>
      <c r="O43636" s="10"/>
      <c r="P43636" s="8"/>
    </row>
    <row r="43637" spans="1:16" s="2" customFormat="1" x14ac:dyDescent="0.15">
      <c r="A43637" s="3"/>
      <c r="B43637" s="3"/>
      <c r="J43637" s="3"/>
      <c r="K43637" s="5"/>
      <c r="L43637" s="8"/>
      <c r="N43637" s="5"/>
      <c r="O43637" s="10"/>
      <c r="P43637" s="8"/>
    </row>
    <row r="43638" spans="1:16" s="2" customFormat="1" x14ac:dyDescent="0.15">
      <c r="A43638" s="3"/>
      <c r="B43638" s="3"/>
      <c r="J43638" s="3"/>
      <c r="K43638" s="5"/>
      <c r="L43638" s="8"/>
      <c r="N43638" s="5"/>
      <c r="O43638" s="10"/>
      <c r="P43638" s="8"/>
    </row>
    <row r="43639" spans="1:16" s="2" customFormat="1" x14ac:dyDescent="0.15">
      <c r="A43639" s="3"/>
      <c r="B43639" s="3"/>
      <c r="J43639" s="3"/>
      <c r="K43639" s="5"/>
      <c r="L43639" s="8"/>
      <c r="N43639" s="5"/>
      <c r="O43639" s="10"/>
      <c r="P43639" s="8"/>
    </row>
    <row r="43640" spans="1:16" s="2" customFormat="1" x14ac:dyDescent="0.15">
      <c r="A43640" s="3"/>
      <c r="B43640" s="3"/>
      <c r="J43640" s="3"/>
      <c r="K43640" s="5"/>
      <c r="L43640" s="8"/>
      <c r="N43640" s="5"/>
      <c r="O43640" s="10"/>
      <c r="P43640" s="8"/>
    </row>
    <row r="43641" spans="1:16" s="2" customFormat="1" x14ac:dyDescent="0.15">
      <c r="A43641" s="3"/>
      <c r="B43641" s="3"/>
      <c r="J43641" s="3"/>
      <c r="K43641" s="5"/>
      <c r="L43641" s="8"/>
      <c r="N43641" s="5"/>
      <c r="O43641" s="10"/>
      <c r="P43641" s="8"/>
    </row>
    <row r="43642" spans="1:16" s="2" customFormat="1" x14ac:dyDescent="0.15">
      <c r="A43642" s="3"/>
      <c r="B43642" s="3"/>
      <c r="J43642" s="3"/>
      <c r="K43642" s="5"/>
      <c r="L43642" s="8"/>
      <c r="N43642" s="5"/>
      <c r="O43642" s="10"/>
      <c r="P43642" s="8"/>
    </row>
    <row r="43643" spans="1:16" s="2" customFormat="1" x14ac:dyDescent="0.15">
      <c r="A43643" s="3"/>
      <c r="B43643" s="3"/>
      <c r="J43643" s="3"/>
      <c r="K43643" s="5"/>
      <c r="L43643" s="8"/>
      <c r="N43643" s="5"/>
      <c r="O43643" s="10"/>
      <c r="P43643" s="8"/>
    </row>
    <row r="43644" spans="1:16" s="2" customFormat="1" x14ac:dyDescent="0.15">
      <c r="A43644" s="3"/>
      <c r="B43644" s="3"/>
      <c r="J43644" s="3"/>
      <c r="K43644" s="5"/>
      <c r="L43644" s="8"/>
      <c r="N43644" s="5"/>
      <c r="O43644" s="10"/>
      <c r="P43644" s="8"/>
    </row>
    <row r="43645" spans="1:16" s="2" customFormat="1" x14ac:dyDescent="0.15">
      <c r="A43645" s="3"/>
      <c r="B43645" s="3"/>
      <c r="J43645" s="3"/>
      <c r="K43645" s="5"/>
      <c r="L43645" s="8"/>
      <c r="N43645" s="5"/>
      <c r="O43645" s="10"/>
      <c r="P43645" s="8"/>
    </row>
    <row r="43646" spans="1:16" s="2" customFormat="1" x14ac:dyDescent="0.15">
      <c r="A43646" s="3"/>
      <c r="B43646" s="3"/>
      <c r="J43646" s="3"/>
      <c r="K43646" s="5"/>
      <c r="L43646" s="8"/>
      <c r="N43646" s="5"/>
      <c r="O43646" s="10"/>
      <c r="P43646" s="8"/>
    </row>
    <row r="43647" spans="1:16" s="2" customFormat="1" x14ac:dyDescent="0.15">
      <c r="A43647" s="3"/>
      <c r="B43647" s="3"/>
      <c r="J43647" s="3"/>
      <c r="K43647" s="5"/>
      <c r="L43647" s="8"/>
      <c r="N43647" s="5"/>
      <c r="O43647" s="10"/>
      <c r="P43647" s="8"/>
    </row>
    <row r="43648" spans="1:16" s="2" customFormat="1" x14ac:dyDescent="0.15">
      <c r="A43648" s="3"/>
      <c r="B43648" s="3"/>
      <c r="J43648" s="3"/>
      <c r="K43648" s="5"/>
      <c r="L43648" s="8"/>
      <c r="N43648" s="5"/>
      <c r="O43648" s="10"/>
      <c r="P43648" s="8"/>
    </row>
    <row r="43649" spans="1:16" s="2" customFormat="1" x14ac:dyDescent="0.15">
      <c r="A43649" s="3"/>
      <c r="B43649" s="3"/>
      <c r="J43649" s="3"/>
      <c r="K43649" s="5"/>
      <c r="L43649" s="8"/>
      <c r="N43649" s="5"/>
      <c r="O43649" s="10"/>
      <c r="P43649" s="8"/>
    </row>
    <row r="43650" spans="1:16" s="2" customFormat="1" x14ac:dyDescent="0.15">
      <c r="A43650" s="3"/>
      <c r="B43650" s="3"/>
      <c r="J43650" s="3"/>
      <c r="K43650" s="5"/>
      <c r="L43650" s="8"/>
      <c r="N43650" s="5"/>
      <c r="O43650" s="10"/>
      <c r="P43650" s="8"/>
    </row>
    <row r="43651" spans="1:16" s="2" customFormat="1" x14ac:dyDescent="0.15">
      <c r="A43651" s="3"/>
      <c r="B43651" s="3"/>
      <c r="J43651" s="3"/>
      <c r="K43651" s="5"/>
      <c r="L43651" s="8"/>
      <c r="N43651" s="5"/>
      <c r="O43651" s="10"/>
      <c r="P43651" s="8"/>
    </row>
    <row r="43652" spans="1:16" s="2" customFormat="1" x14ac:dyDescent="0.15">
      <c r="A43652" s="3"/>
      <c r="B43652" s="3"/>
      <c r="J43652" s="3"/>
      <c r="K43652" s="5"/>
      <c r="L43652" s="8"/>
      <c r="N43652" s="5"/>
      <c r="O43652" s="10"/>
      <c r="P43652" s="8"/>
    </row>
    <row r="43653" spans="1:16" s="2" customFormat="1" x14ac:dyDescent="0.15">
      <c r="A43653" s="3"/>
      <c r="B43653" s="3"/>
      <c r="J43653" s="3"/>
      <c r="K43653" s="5"/>
      <c r="L43653" s="8"/>
      <c r="N43653" s="5"/>
      <c r="O43653" s="10"/>
      <c r="P43653" s="8"/>
    </row>
    <row r="43654" spans="1:16" s="2" customFormat="1" x14ac:dyDescent="0.15">
      <c r="A43654" s="3"/>
      <c r="B43654" s="3"/>
      <c r="J43654" s="3"/>
      <c r="K43654" s="5"/>
      <c r="L43654" s="8"/>
      <c r="N43654" s="5"/>
      <c r="O43654" s="10"/>
      <c r="P43654" s="8"/>
    </row>
    <row r="43655" spans="1:16" s="2" customFormat="1" x14ac:dyDescent="0.15">
      <c r="A43655" s="3"/>
      <c r="B43655" s="3"/>
      <c r="J43655" s="3"/>
      <c r="K43655" s="5"/>
      <c r="L43655" s="8"/>
      <c r="N43655" s="5"/>
      <c r="O43655" s="10"/>
      <c r="P43655" s="8"/>
    </row>
    <row r="43656" spans="1:16" s="2" customFormat="1" x14ac:dyDescent="0.15">
      <c r="A43656" s="3"/>
      <c r="B43656" s="3"/>
      <c r="J43656" s="3"/>
      <c r="K43656" s="5"/>
      <c r="L43656" s="8"/>
      <c r="N43656" s="5"/>
      <c r="O43656" s="10"/>
      <c r="P43656" s="8"/>
    </row>
    <row r="43657" spans="1:16" s="2" customFormat="1" x14ac:dyDescent="0.15">
      <c r="A43657" s="3"/>
      <c r="B43657" s="3"/>
      <c r="J43657" s="3"/>
      <c r="K43657" s="5"/>
      <c r="L43657" s="8"/>
      <c r="N43657" s="5"/>
      <c r="O43657" s="10"/>
      <c r="P43657" s="8"/>
    </row>
    <row r="43658" spans="1:16" s="2" customFormat="1" x14ac:dyDescent="0.15">
      <c r="A43658" s="3"/>
      <c r="B43658" s="3"/>
      <c r="J43658" s="3"/>
      <c r="K43658" s="5"/>
      <c r="L43658" s="8"/>
      <c r="N43658" s="5"/>
      <c r="O43658" s="10"/>
      <c r="P43658" s="8"/>
    </row>
    <row r="43659" spans="1:16" s="2" customFormat="1" x14ac:dyDescent="0.15">
      <c r="A43659" s="3"/>
      <c r="B43659" s="3"/>
      <c r="J43659" s="3"/>
      <c r="K43659" s="5"/>
      <c r="L43659" s="8"/>
      <c r="N43659" s="5"/>
      <c r="O43659" s="10"/>
      <c r="P43659" s="8"/>
    </row>
    <row r="43660" spans="1:16" s="2" customFormat="1" x14ac:dyDescent="0.15">
      <c r="A43660" s="3"/>
      <c r="B43660" s="3"/>
      <c r="J43660" s="3"/>
      <c r="K43660" s="5"/>
      <c r="L43660" s="8"/>
      <c r="N43660" s="5"/>
      <c r="O43660" s="10"/>
      <c r="P43660" s="8"/>
    </row>
    <row r="43661" spans="1:16" s="2" customFormat="1" x14ac:dyDescent="0.15">
      <c r="A43661" s="3"/>
      <c r="B43661" s="3"/>
      <c r="J43661" s="3"/>
      <c r="K43661" s="5"/>
      <c r="L43661" s="8"/>
      <c r="N43661" s="5"/>
      <c r="O43661" s="10"/>
      <c r="P43661" s="8"/>
    </row>
    <row r="43662" spans="1:16" s="2" customFormat="1" x14ac:dyDescent="0.15">
      <c r="A43662" s="3"/>
      <c r="B43662" s="3"/>
      <c r="J43662" s="3"/>
      <c r="K43662" s="5"/>
      <c r="L43662" s="8"/>
      <c r="N43662" s="5"/>
      <c r="O43662" s="10"/>
      <c r="P43662" s="8"/>
    </row>
    <row r="43663" spans="1:16" s="2" customFormat="1" x14ac:dyDescent="0.15">
      <c r="A43663" s="3"/>
      <c r="B43663" s="3"/>
      <c r="J43663" s="3"/>
      <c r="K43663" s="5"/>
      <c r="L43663" s="8"/>
      <c r="N43663" s="5"/>
      <c r="O43663" s="10"/>
      <c r="P43663" s="8"/>
    </row>
    <row r="43664" spans="1:16" s="2" customFormat="1" x14ac:dyDescent="0.15">
      <c r="A43664" s="3"/>
      <c r="B43664" s="3"/>
      <c r="J43664" s="3"/>
      <c r="K43664" s="5"/>
      <c r="L43664" s="8"/>
      <c r="N43664" s="5"/>
      <c r="O43664" s="10"/>
      <c r="P43664" s="8"/>
    </row>
    <row r="43665" spans="1:16" s="2" customFormat="1" x14ac:dyDescent="0.15">
      <c r="A43665" s="3"/>
      <c r="B43665" s="3"/>
      <c r="J43665" s="3"/>
      <c r="K43665" s="5"/>
      <c r="L43665" s="8"/>
      <c r="N43665" s="5"/>
      <c r="O43665" s="10"/>
      <c r="P43665" s="8"/>
    </row>
    <row r="43666" spans="1:16" s="2" customFormat="1" x14ac:dyDescent="0.15">
      <c r="A43666" s="3"/>
      <c r="B43666" s="3"/>
      <c r="J43666" s="3"/>
      <c r="K43666" s="5"/>
      <c r="L43666" s="8"/>
      <c r="N43666" s="5"/>
      <c r="O43666" s="10"/>
      <c r="P43666" s="8"/>
    </row>
    <row r="43667" spans="1:16" s="2" customFormat="1" x14ac:dyDescent="0.15">
      <c r="A43667" s="3"/>
      <c r="B43667" s="3"/>
      <c r="J43667" s="3"/>
      <c r="K43667" s="5"/>
      <c r="L43667" s="8"/>
      <c r="N43667" s="5"/>
      <c r="O43667" s="10"/>
      <c r="P43667" s="8"/>
    </row>
    <row r="43668" spans="1:16" s="2" customFormat="1" x14ac:dyDescent="0.15">
      <c r="A43668" s="3"/>
      <c r="B43668" s="3"/>
      <c r="J43668" s="3"/>
      <c r="K43668" s="5"/>
      <c r="L43668" s="8"/>
      <c r="N43668" s="5"/>
      <c r="O43668" s="10"/>
      <c r="P43668" s="8"/>
    </row>
    <row r="43669" spans="1:16" s="2" customFormat="1" x14ac:dyDescent="0.15">
      <c r="A43669" s="3"/>
      <c r="B43669" s="3"/>
      <c r="J43669" s="3"/>
      <c r="K43669" s="5"/>
      <c r="L43669" s="8"/>
      <c r="N43669" s="5"/>
      <c r="O43669" s="10"/>
      <c r="P43669" s="8"/>
    </row>
    <row r="43670" spans="1:16" s="2" customFormat="1" x14ac:dyDescent="0.15">
      <c r="A43670" s="3"/>
      <c r="B43670" s="3"/>
      <c r="J43670" s="3"/>
      <c r="K43670" s="5"/>
      <c r="L43670" s="8"/>
      <c r="N43670" s="5"/>
      <c r="O43670" s="10"/>
      <c r="P43670" s="8"/>
    </row>
    <row r="43671" spans="1:16" s="2" customFormat="1" x14ac:dyDescent="0.15">
      <c r="A43671" s="3"/>
      <c r="B43671" s="3"/>
      <c r="J43671" s="3"/>
      <c r="K43671" s="5"/>
      <c r="L43671" s="8"/>
      <c r="N43671" s="5"/>
      <c r="O43671" s="10"/>
      <c r="P43671" s="8"/>
    </row>
    <row r="43672" spans="1:16" s="2" customFormat="1" x14ac:dyDescent="0.15">
      <c r="A43672" s="3"/>
      <c r="B43672" s="3"/>
      <c r="J43672" s="3"/>
      <c r="K43672" s="5"/>
      <c r="L43672" s="8"/>
      <c r="N43672" s="5"/>
      <c r="O43672" s="10"/>
      <c r="P43672" s="8"/>
    </row>
    <row r="43673" spans="1:16" s="2" customFormat="1" x14ac:dyDescent="0.15">
      <c r="A43673" s="3"/>
      <c r="B43673" s="3"/>
      <c r="J43673" s="3"/>
      <c r="K43673" s="5"/>
      <c r="L43673" s="8"/>
      <c r="N43673" s="5"/>
      <c r="O43673" s="10"/>
      <c r="P43673" s="8"/>
    </row>
    <row r="43674" spans="1:16" s="2" customFormat="1" x14ac:dyDescent="0.15">
      <c r="A43674" s="3"/>
      <c r="B43674" s="3"/>
      <c r="J43674" s="3"/>
      <c r="K43674" s="5"/>
      <c r="L43674" s="8"/>
      <c r="N43674" s="5"/>
      <c r="O43674" s="10"/>
      <c r="P43674" s="8"/>
    </row>
    <row r="43675" spans="1:16" s="2" customFormat="1" x14ac:dyDescent="0.15">
      <c r="A43675" s="3"/>
      <c r="B43675" s="3"/>
      <c r="J43675" s="3"/>
      <c r="K43675" s="5"/>
      <c r="L43675" s="8"/>
      <c r="N43675" s="5"/>
      <c r="O43675" s="10"/>
      <c r="P43675" s="8"/>
    </row>
    <row r="43676" spans="1:16" s="2" customFormat="1" x14ac:dyDescent="0.15">
      <c r="A43676" s="3"/>
      <c r="B43676" s="3"/>
      <c r="J43676" s="3"/>
      <c r="K43676" s="5"/>
      <c r="L43676" s="8"/>
      <c r="N43676" s="5"/>
      <c r="O43676" s="10"/>
      <c r="P43676" s="8"/>
    </row>
    <row r="43677" spans="1:16" s="2" customFormat="1" x14ac:dyDescent="0.15">
      <c r="A43677" s="3"/>
      <c r="B43677" s="3"/>
      <c r="J43677" s="3"/>
      <c r="K43677" s="5"/>
      <c r="L43677" s="8"/>
      <c r="N43677" s="5"/>
      <c r="O43677" s="10"/>
      <c r="P43677" s="8"/>
    </row>
    <row r="43678" spans="1:16" s="2" customFormat="1" x14ac:dyDescent="0.15">
      <c r="A43678" s="3"/>
      <c r="B43678" s="3"/>
      <c r="J43678" s="3"/>
      <c r="K43678" s="5"/>
      <c r="L43678" s="8"/>
      <c r="N43678" s="5"/>
      <c r="O43678" s="10"/>
      <c r="P43678" s="8"/>
    </row>
    <row r="43679" spans="1:16" s="2" customFormat="1" x14ac:dyDescent="0.15">
      <c r="A43679" s="3"/>
      <c r="B43679" s="3"/>
      <c r="J43679" s="3"/>
      <c r="K43679" s="5"/>
      <c r="L43679" s="8"/>
      <c r="N43679" s="5"/>
      <c r="O43679" s="10"/>
      <c r="P43679" s="8"/>
    </row>
    <row r="43680" spans="1:16" s="2" customFormat="1" x14ac:dyDescent="0.15">
      <c r="A43680" s="3"/>
      <c r="B43680" s="3"/>
      <c r="J43680" s="3"/>
      <c r="K43680" s="5"/>
      <c r="L43680" s="8"/>
      <c r="N43680" s="5"/>
      <c r="O43680" s="10"/>
      <c r="P43680" s="8"/>
    </row>
    <row r="43681" spans="1:16" s="2" customFormat="1" x14ac:dyDescent="0.15">
      <c r="A43681" s="3"/>
      <c r="B43681" s="3"/>
      <c r="J43681" s="3"/>
      <c r="K43681" s="5"/>
      <c r="L43681" s="8"/>
      <c r="N43681" s="5"/>
      <c r="O43681" s="10"/>
      <c r="P43681" s="8"/>
    </row>
    <row r="43682" spans="1:16" s="2" customFormat="1" x14ac:dyDescent="0.15">
      <c r="A43682" s="3"/>
      <c r="B43682" s="3"/>
      <c r="J43682" s="3"/>
      <c r="K43682" s="5"/>
      <c r="L43682" s="8"/>
      <c r="N43682" s="5"/>
      <c r="O43682" s="10"/>
      <c r="P43682" s="8"/>
    </row>
    <row r="43683" spans="1:16" s="2" customFormat="1" x14ac:dyDescent="0.15">
      <c r="A43683" s="3"/>
      <c r="B43683" s="3"/>
      <c r="J43683" s="3"/>
      <c r="K43683" s="5"/>
      <c r="L43683" s="8"/>
      <c r="N43683" s="5"/>
      <c r="O43683" s="10"/>
      <c r="P43683" s="8"/>
    </row>
    <row r="43684" spans="1:16" s="2" customFormat="1" x14ac:dyDescent="0.15">
      <c r="A43684" s="3"/>
      <c r="B43684" s="3"/>
      <c r="J43684" s="3"/>
      <c r="K43684" s="5"/>
      <c r="L43684" s="8"/>
      <c r="N43684" s="5"/>
      <c r="O43684" s="10"/>
      <c r="P43684" s="8"/>
    </row>
    <row r="43685" spans="1:16" s="2" customFormat="1" x14ac:dyDescent="0.15">
      <c r="A43685" s="3"/>
      <c r="B43685" s="3"/>
      <c r="J43685" s="3"/>
      <c r="K43685" s="5"/>
      <c r="L43685" s="8"/>
      <c r="N43685" s="5"/>
      <c r="O43685" s="10"/>
      <c r="P43685" s="8"/>
    </row>
    <row r="43686" spans="1:16" s="2" customFormat="1" x14ac:dyDescent="0.15">
      <c r="A43686" s="3"/>
      <c r="B43686" s="3"/>
      <c r="J43686" s="3"/>
      <c r="K43686" s="5"/>
      <c r="L43686" s="8"/>
      <c r="N43686" s="5"/>
      <c r="O43686" s="10"/>
      <c r="P43686" s="8"/>
    </row>
    <row r="43687" spans="1:16" s="2" customFormat="1" x14ac:dyDescent="0.15">
      <c r="A43687" s="3"/>
      <c r="B43687" s="3"/>
      <c r="J43687" s="3"/>
      <c r="K43687" s="5"/>
      <c r="L43687" s="8"/>
      <c r="N43687" s="5"/>
      <c r="O43687" s="10"/>
      <c r="P43687" s="8"/>
    </row>
    <row r="43688" spans="1:16" s="2" customFormat="1" x14ac:dyDescent="0.15">
      <c r="A43688" s="3"/>
      <c r="B43688" s="3"/>
      <c r="J43688" s="3"/>
      <c r="K43688" s="5"/>
      <c r="L43688" s="8"/>
      <c r="N43688" s="5"/>
      <c r="O43688" s="10"/>
      <c r="P43688" s="8"/>
    </row>
    <row r="43689" spans="1:16" s="2" customFormat="1" x14ac:dyDescent="0.15">
      <c r="A43689" s="3"/>
      <c r="B43689" s="3"/>
      <c r="J43689" s="3"/>
      <c r="K43689" s="5"/>
      <c r="L43689" s="8"/>
      <c r="N43689" s="5"/>
      <c r="O43689" s="10"/>
      <c r="P43689" s="8"/>
    </row>
    <row r="43690" spans="1:16" s="2" customFormat="1" x14ac:dyDescent="0.15">
      <c r="A43690" s="3"/>
      <c r="B43690" s="3"/>
      <c r="J43690" s="3"/>
      <c r="K43690" s="5"/>
      <c r="L43690" s="8"/>
      <c r="N43690" s="5"/>
      <c r="O43690" s="10"/>
      <c r="P43690" s="8"/>
    </row>
    <row r="43691" spans="1:16" s="2" customFormat="1" x14ac:dyDescent="0.15">
      <c r="A43691" s="3"/>
      <c r="B43691" s="3"/>
      <c r="J43691" s="3"/>
      <c r="K43691" s="5"/>
      <c r="L43691" s="8"/>
      <c r="N43691" s="5"/>
      <c r="O43691" s="10"/>
      <c r="P43691" s="8"/>
    </row>
    <row r="43692" spans="1:16" s="2" customFormat="1" x14ac:dyDescent="0.15">
      <c r="A43692" s="3"/>
      <c r="B43692" s="3"/>
      <c r="J43692" s="3"/>
      <c r="K43692" s="5"/>
      <c r="L43692" s="8"/>
      <c r="N43692" s="5"/>
      <c r="O43692" s="10"/>
      <c r="P43692" s="8"/>
    </row>
    <row r="43693" spans="1:16" s="2" customFormat="1" x14ac:dyDescent="0.15">
      <c r="A43693" s="3"/>
      <c r="B43693" s="3"/>
      <c r="J43693" s="3"/>
      <c r="K43693" s="5"/>
      <c r="L43693" s="8"/>
      <c r="N43693" s="5"/>
      <c r="O43693" s="10"/>
      <c r="P43693" s="8"/>
    </row>
    <row r="43694" spans="1:16" s="2" customFormat="1" x14ac:dyDescent="0.15">
      <c r="A43694" s="3"/>
      <c r="B43694" s="3"/>
      <c r="J43694" s="3"/>
      <c r="K43694" s="5"/>
      <c r="L43694" s="8"/>
      <c r="N43694" s="5"/>
      <c r="O43694" s="10"/>
      <c r="P43694" s="8"/>
    </row>
    <row r="43695" spans="1:16" s="2" customFormat="1" x14ac:dyDescent="0.15">
      <c r="A43695" s="3"/>
      <c r="B43695" s="3"/>
      <c r="J43695" s="3"/>
      <c r="K43695" s="5"/>
      <c r="L43695" s="8"/>
      <c r="N43695" s="5"/>
      <c r="O43695" s="10"/>
      <c r="P43695" s="8"/>
    </row>
    <row r="43696" spans="1:16" s="2" customFormat="1" x14ac:dyDescent="0.15">
      <c r="A43696" s="3"/>
      <c r="B43696" s="3"/>
      <c r="J43696" s="3"/>
      <c r="K43696" s="5"/>
      <c r="L43696" s="8"/>
      <c r="N43696" s="5"/>
      <c r="O43696" s="10"/>
      <c r="P43696" s="8"/>
    </row>
    <row r="43697" spans="1:16" s="2" customFormat="1" x14ac:dyDescent="0.15">
      <c r="A43697" s="3"/>
      <c r="B43697" s="3"/>
      <c r="J43697" s="3"/>
      <c r="K43697" s="5"/>
      <c r="L43697" s="8"/>
      <c r="N43697" s="5"/>
      <c r="O43697" s="10"/>
      <c r="P43697" s="8"/>
    </row>
    <row r="43698" spans="1:16" s="2" customFormat="1" x14ac:dyDescent="0.15">
      <c r="A43698" s="3"/>
      <c r="B43698" s="3"/>
      <c r="J43698" s="3"/>
      <c r="K43698" s="5"/>
      <c r="L43698" s="8"/>
      <c r="N43698" s="5"/>
      <c r="O43698" s="10"/>
      <c r="P43698" s="8"/>
    </row>
    <row r="43699" spans="1:16" s="2" customFormat="1" x14ac:dyDescent="0.15">
      <c r="A43699" s="3"/>
      <c r="B43699" s="3"/>
      <c r="J43699" s="3"/>
      <c r="K43699" s="5"/>
      <c r="L43699" s="8"/>
      <c r="N43699" s="5"/>
      <c r="O43699" s="10"/>
      <c r="P43699" s="8"/>
    </row>
    <row r="43700" spans="1:16" s="2" customFormat="1" x14ac:dyDescent="0.15">
      <c r="A43700" s="3"/>
      <c r="B43700" s="3"/>
      <c r="J43700" s="3"/>
      <c r="K43700" s="5"/>
      <c r="L43700" s="8"/>
      <c r="N43700" s="5"/>
      <c r="O43700" s="10"/>
      <c r="P43700" s="8"/>
    </row>
    <row r="43701" spans="1:16" s="2" customFormat="1" x14ac:dyDescent="0.15">
      <c r="A43701" s="3"/>
      <c r="B43701" s="3"/>
      <c r="J43701" s="3"/>
      <c r="K43701" s="5"/>
      <c r="L43701" s="8"/>
      <c r="N43701" s="5"/>
      <c r="O43701" s="10"/>
      <c r="P43701" s="8"/>
    </row>
    <row r="43702" spans="1:16" s="2" customFormat="1" x14ac:dyDescent="0.15">
      <c r="A43702" s="3"/>
      <c r="B43702" s="3"/>
      <c r="J43702" s="3"/>
      <c r="K43702" s="5"/>
      <c r="L43702" s="8"/>
      <c r="N43702" s="5"/>
      <c r="O43702" s="10"/>
      <c r="P43702" s="8"/>
    </row>
    <row r="43703" spans="1:16" s="2" customFormat="1" x14ac:dyDescent="0.15">
      <c r="A43703" s="3"/>
      <c r="B43703" s="3"/>
      <c r="J43703" s="3"/>
      <c r="K43703" s="5"/>
      <c r="L43703" s="8"/>
      <c r="N43703" s="5"/>
      <c r="O43703" s="10"/>
      <c r="P43703" s="8"/>
    </row>
    <row r="43704" spans="1:16" s="2" customFormat="1" x14ac:dyDescent="0.15">
      <c r="A43704" s="3"/>
      <c r="B43704" s="3"/>
      <c r="J43704" s="3"/>
      <c r="K43704" s="5"/>
      <c r="L43704" s="8"/>
      <c r="N43704" s="5"/>
      <c r="O43704" s="10"/>
      <c r="P43704" s="8"/>
    </row>
    <row r="43705" spans="1:16" s="2" customFormat="1" x14ac:dyDescent="0.15">
      <c r="A43705" s="3"/>
      <c r="B43705" s="3"/>
      <c r="J43705" s="3"/>
      <c r="K43705" s="5"/>
      <c r="L43705" s="8"/>
      <c r="N43705" s="5"/>
      <c r="O43705" s="10"/>
      <c r="P43705" s="8"/>
    </row>
    <row r="43706" spans="1:16" s="2" customFormat="1" x14ac:dyDescent="0.15">
      <c r="A43706" s="3"/>
      <c r="B43706" s="3"/>
      <c r="J43706" s="3"/>
      <c r="K43706" s="5"/>
      <c r="L43706" s="8"/>
      <c r="N43706" s="5"/>
      <c r="O43706" s="10"/>
      <c r="P43706" s="8"/>
    </row>
    <row r="43707" spans="1:16" s="2" customFormat="1" x14ac:dyDescent="0.15">
      <c r="A43707" s="3"/>
      <c r="B43707" s="3"/>
      <c r="J43707" s="3"/>
      <c r="K43707" s="5"/>
      <c r="L43707" s="8"/>
      <c r="N43707" s="5"/>
      <c r="O43707" s="10"/>
      <c r="P43707" s="8"/>
    </row>
    <row r="43708" spans="1:16" s="2" customFormat="1" x14ac:dyDescent="0.15">
      <c r="A43708" s="3"/>
      <c r="B43708" s="3"/>
      <c r="J43708" s="3"/>
      <c r="K43708" s="5"/>
      <c r="L43708" s="8"/>
      <c r="N43708" s="5"/>
      <c r="O43708" s="10"/>
      <c r="P43708" s="8"/>
    </row>
    <row r="43709" spans="1:16" s="2" customFormat="1" x14ac:dyDescent="0.15">
      <c r="A43709" s="3"/>
      <c r="B43709" s="3"/>
      <c r="J43709" s="3"/>
      <c r="K43709" s="5"/>
      <c r="L43709" s="8"/>
      <c r="N43709" s="5"/>
      <c r="O43709" s="10"/>
      <c r="P43709" s="8"/>
    </row>
    <row r="43710" spans="1:16" s="2" customFormat="1" x14ac:dyDescent="0.15">
      <c r="A43710" s="3"/>
      <c r="B43710" s="3"/>
      <c r="J43710" s="3"/>
      <c r="K43710" s="5"/>
      <c r="L43710" s="8"/>
      <c r="N43710" s="5"/>
      <c r="O43710" s="10"/>
      <c r="P43710" s="8"/>
    </row>
    <row r="43711" spans="1:16" s="2" customFormat="1" x14ac:dyDescent="0.15">
      <c r="A43711" s="3"/>
      <c r="B43711" s="3"/>
      <c r="J43711" s="3"/>
      <c r="K43711" s="5"/>
      <c r="L43711" s="8"/>
      <c r="N43711" s="5"/>
      <c r="O43711" s="10"/>
      <c r="P43711" s="8"/>
    </row>
    <row r="43712" spans="1:16" s="2" customFormat="1" x14ac:dyDescent="0.15">
      <c r="A43712" s="3"/>
      <c r="B43712" s="3"/>
      <c r="J43712" s="3"/>
      <c r="K43712" s="5"/>
      <c r="L43712" s="8"/>
      <c r="N43712" s="5"/>
      <c r="O43712" s="10"/>
      <c r="P43712" s="8"/>
    </row>
    <row r="43713" spans="1:16" s="2" customFormat="1" x14ac:dyDescent="0.15">
      <c r="A43713" s="3"/>
      <c r="B43713" s="3"/>
      <c r="J43713" s="3"/>
      <c r="K43713" s="5"/>
      <c r="L43713" s="8"/>
      <c r="N43713" s="5"/>
      <c r="O43713" s="10"/>
      <c r="P43713" s="8"/>
    </row>
    <row r="43714" spans="1:16" s="2" customFormat="1" x14ac:dyDescent="0.15">
      <c r="A43714" s="3"/>
      <c r="B43714" s="3"/>
      <c r="J43714" s="3"/>
      <c r="K43714" s="5"/>
      <c r="L43714" s="8"/>
      <c r="N43714" s="5"/>
      <c r="O43714" s="10"/>
      <c r="P43714" s="8"/>
    </row>
    <row r="43715" spans="1:16" s="2" customFormat="1" x14ac:dyDescent="0.15">
      <c r="A43715" s="3"/>
      <c r="B43715" s="3"/>
      <c r="J43715" s="3"/>
      <c r="K43715" s="5"/>
      <c r="L43715" s="8"/>
      <c r="N43715" s="5"/>
      <c r="O43715" s="10"/>
      <c r="P43715" s="8"/>
    </row>
    <row r="43716" spans="1:16" s="2" customFormat="1" x14ac:dyDescent="0.15">
      <c r="A43716" s="3"/>
      <c r="B43716" s="3"/>
      <c r="J43716" s="3"/>
      <c r="K43716" s="5"/>
      <c r="L43716" s="8"/>
      <c r="N43716" s="5"/>
      <c r="O43716" s="10"/>
      <c r="P43716" s="8"/>
    </row>
    <row r="43717" spans="1:16" s="2" customFormat="1" x14ac:dyDescent="0.15">
      <c r="A43717" s="3"/>
      <c r="B43717" s="3"/>
      <c r="J43717" s="3"/>
      <c r="K43717" s="5"/>
      <c r="L43717" s="8"/>
      <c r="N43717" s="5"/>
      <c r="O43717" s="10"/>
      <c r="P43717" s="8"/>
    </row>
    <row r="43718" spans="1:16" s="2" customFormat="1" x14ac:dyDescent="0.15">
      <c r="A43718" s="3"/>
      <c r="B43718" s="3"/>
      <c r="J43718" s="3"/>
      <c r="K43718" s="5"/>
      <c r="L43718" s="8"/>
      <c r="N43718" s="5"/>
      <c r="O43718" s="10"/>
      <c r="P43718" s="8"/>
    </row>
    <row r="43719" spans="1:16" s="2" customFormat="1" x14ac:dyDescent="0.15">
      <c r="A43719" s="3"/>
      <c r="B43719" s="3"/>
      <c r="J43719" s="3"/>
      <c r="K43719" s="5"/>
      <c r="L43719" s="8"/>
      <c r="N43719" s="5"/>
      <c r="O43719" s="10"/>
      <c r="P43719" s="8"/>
    </row>
    <row r="43720" spans="1:16" s="2" customFormat="1" x14ac:dyDescent="0.15">
      <c r="A43720" s="3"/>
      <c r="B43720" s="3"/>
      <c r="J43720" s="3"/>
      <c r="K43720" s="5"/>
      <c r="L43720" s="8"/>
      <c r="N43720" s="5"/>
      <c r="O43720" s="10"/>
      <c r="P43720" s="8"/>
    </row>
    <row r="43721" spans="1:16" s="2" customFormat="1" x14ac:dyDescent="0.15">
      <c r="A43721" s="3"/>
      <c r="B43721" s="3"/>
      <c r="J43721" s="3"/>
      <c r="K43721" s="5"/>
      <c r="L43721" s="8"/>
      <c r="N43721" s="5"/>
      <c r="O43721" s="10"/>
      <c r="P43721" s="8"/>
    </row>
    <row r="43722" spans="1:16" s="2" customFormat="1" x14ac:dyDescent="0.15">
      <c r="A43722" s="3"/>
      <c r="B43722" s="3"/>
      <c r="J43722" s="3"/>
      <c r="K43722" s="5"/>
      <c r="L43722" s="8"/>
      <c r="N43722" s="5"/>
      <c r="O43722" s="10"/>
      <c r="P43722" s="8"/>
    </row>
    <row r="43723" spans="1:16" s="2" customFormat="1" x14ac:dyDescent="0.15">
      <c r="A43723" s="3"/>
      <c r="B43723" s="3"/>
      <c r="J43723" s="3"/>
      <c r="K43723" s="5"/>
      <c r="L43723" s="8"/>
      <c r="N43723" s="5"/>
      <c r="O43723" s="10"/>
      <c r="P43723" s="8"/>
    </row>
    <row r="43724" spans="1:16" s="2" customFormat="1" x14ac:dyDescent="0.15">
      <c r="A43724" s="3"/>
      <c r="B43724" s="3"/>
      <c r="J43724" s="3"/>
      <c r="K43724" s="5"/>
      <c r="L43724" s="8"/>
      <c r="N43724" s="5"/>
      <c r="O43724" s="10"/>
      <c r="P43724" s="8"/>
    </row>
    <row r="43725" spans="1:16" s="2" customFormat="1" x14ac:dyDescent="0.15">
      <c r="A43725" s="3"/>
      <c r="B43725" s="3"/>
      <c r="J43725" s="3"/>
      <c r="K43725" s="5"/>
      <c r="L43725" s="8"/>
      <c r="N43725" s="5"/>
      <c r="O43725" s="10"/>
      <c r="P43725" s="8"/>
    </row>
    <row r="43726" spans="1:16" s="2" customFormat="1" x14ac:dyDescent="0.15">
      <c r="A43726" s="3"/>
      <c r="B43726" s="3"/>
      <c r="J43726" s="3"/>
      <c r="K43726" s="5"/>
      <c r="L43726" s="8"/>
      <c r="N43726" s="5"/>
      <c r="O43726" s="10"/>
      <c r="P43726" s="8"/>
    </row>
    <row r="43727" spans="1:16" s="2" customFormat="1" x14ac:dyDescent="0.15">
      <c r="A43727" s="3"/>
      <c r="B43727" s="3"/>
      <c r="J43727" s="3"/>
      <c r="K43727" s="5"/>
      <c r="L43727" s="8"/>
      <c r="N43727" s="5"/>
      <c r="O43727" s="10"/>
      <c r="P43727" s="8"/>
    </row>
    <row r="43728" spans="1:16" s="2" customFormat="1" x14ac:dyDescent="0.15">
      <c r="A43728" s="3"/>
      <c r="B43728" s="3"/>
      <c r="J43728" s="3"/>
      <c r="K43728" s="5"/>
      <c r="L43728" s="8"/>
      <c r="N43728" s="5"/>
      <c r="O43728" s="10"/>
      <c r="P43728" s="8"/>
    </row>
    <row r="43729" spans="1:16" s="2" customFormat="1" x14ac:dyDescent="0.15">
      <c r="A43729" s="3"/>
      <c r="B43729" s="3"/>
      <c r="J43729" s="3"/>
      <c r="K43729" s="5"/>
      <c r="L43729" s="8"/>
      <c r="N43729" s="5"/>
      <c r="O43729" s="10"/>
      <c r="P43729" s="8"/>
    </row>
    <row r="43730" spans="1:16" s="2" customFormat="1" x14ac:dyDescent="0.15">
      <c r="A43730" s="3"/>
      <c r="B43730" s="3"/>
      <c r="J43730" s="3"/>
      <c r="K43730" s="5"/>
      <c r="L43730" s="8"/>
      <c r="N43730" s="5"/>
      <c r="O43730" s="10"/>
      <c r="P43730" s="8"/>
    </row>
    <row r="43731" spans="1:16" s="2" customFormat="1" x14ac:dyDescent="0.15">
      <c r="A43731" s="3"/>
      <c r="B43731" s="3"/>
      <c r="J43731" s="3"/>
      <c r="K43731" s="5"/>
      <c r="L43731" s="8"/>
      <c r="N43731" s="5"/>
      <c r="O43731" s="10"/>
      <c r="P43731" s="8"/>
    </row>
    <row r="43732" spans="1:16" s="2" customFormat="1" x14ac:dyDescent="0.15">
      <c r="A43732" s="3"/>
      <c r="B43732" s="3"/>
      <c r="J43732" s="3"/>
      <c r="K43732" s="5"/>
      <c r="L43732" s="8"/>
      <c r="N43732" s="5"/>
      <c r="O43732" s="10"/>
      <c r="P43732" s="8"/>
    </row>
    <row r="43733" spans="1:16" s="2" customFormat="1" x14ac:dyDescent="0.15">
      <c r="A43733" s="3"/>
      <c r="B43733" s="3"/>
      <c r="J43733" s="3"/>
      <c r="K43733" s="5"/>
      <c r="L43733" s="8"/>
      <c r="N43733" s="5"/>
      <c r="O43733" s="10"/>
      <c r="P43733" s="8"/>
    </row>
    <row r="43734" spans="1:16" s="2" customFormat="1" x14ac:dyDescent="0.15">
      <c r="A43734" s="3"/>
      <c r="B43734" s="3"/>
      <c r="J43734" s="3"/>
      <c r="K43734" s="5"/>
      <c r="L43734" s="8"/>
      <c r="N43734" s="5"/>
      <c r="O43734" s="10"/>
      <c r="P43734" s="8"/>
    </row>
    <row r="43735" spans="1:16" s="2" customFormat="1" x14ac:dyDescent="0.15">
      <c r="A43735" s="3"/>
      <c r="B43735" s="3"/>
      <c r="J43735" s="3"/>
      <c r="K43735" s="5"/>
      <c r="L43735" s="8"/>
      <c r="N43735" s="5"/>
      <c r="O43735" s="10"/>
      <c r="P43735" s="8"/>
    </row>
    <row r="43736" spans="1:16" s="2" customFormat="1" x14ac:dyDescent="0.15">
      <c r="A43736" s="3"/>
      <c r="B43736" s="3"/>
      <c r="J43736" s="3"/>
      <c r="K43736" s="5"/>
      <c r="L43736" s="8"/>
      <c r="N43736" s="5"/>
      <c r="O43736" s="10"/>
      <c r="P43736" s="8"/>
    </row>
    <row r="43737" spans="1:16" s="2" customFormat="1" x14ac:dyDescent="0.15">
      <c r="A43737" s="3"/>
      <c r="B43737" s="3"/>
      <c r="J43737" s="3"/>
      <c r="K43737" s="5"/>
      <c r="L43737" s="8"/>
      <c r="N43737" s="5"/>
      <c r="O43737" s="10"/>
      <c r="P43737" s="8"/>
    </row>
    <row r="43738" spans="1:16" s="2" customFormat="1" x14ac:dyDescent="0.15">
      <c r="A43738" s="3"/>
      <c r="B43738" s="3"/>
      <c r="J43738" s="3"/>
      <c r="K43738" s="5"/>
      <c r="L43738" s="8"/>
      <c r="N43738" s="5"/>
      <c r="O43738" s="10"/>
      <c r="P43738" s="8"/>
    </row>
    <row r="43739" spans="1:16" s="2" customFormat="1" x14ac:dyDescent="0.15">
      <c r="A43739" s="3"/>
      <c r="B43739" s="3"/>
      <c r="J43739" s="3"/>
      <c r="K43739" s="5"/>
      <c r="L43739" s="8"/>
      <c r="N43739" s="5"/>
      <c r="O43739" s="10"/>
      <c r="P43739" s="8"/>
    </row>
    <row r="43740" spans="1:16" s="2" customFormat="1" x14ac:dyDescent="0.15">
      <c r="A43740" s="3"/>
      <c r="B43740" s="3"/>
      <c r="J43740" s="3"/>
      <c r="K43740" s="5"/>
      <c r="L43740" s="8"/>
      <c r="N43740" s="5"/>
      <c r="O43740" s="10"/>
      <c r="P43740" s="8"/>
    </row>
    <row r="43741" spans="1:16" s="2" customFormat="1" x14ac:dyDescent="0.15">
      <c r="A43741" s="3"/>
      <c r="B43741" s="3"/>
      <c r="J43741" s="3"/>
      <c r="K43741" s="5"/>
      <c r="L43741" s="8"/>
      <c r="N43741" s="5"/>
      <c r="O43741" s="10"/>
      <c r="P43741" s="8"/>
    </row>
    <row r="43742" spans="1:16" s="2" customFormat="1" x14ac:dyDescent="0.15">
      <c r="A43742" s="3"/>
      <c r="B43742" s="3"/>
      <c r="J43742" s="3"/>
      <c r="K43742" s="5"/>
      <c r="L43742" s="8"/>
      <c r="N43742" s="5"/>
      <c r="O43742" s="10"/>
      <c r="P43742" s="8"/>
    </row>
    <row r="43743" spans="1:16" s="2" customFormat="1" x14ac:dyDescent="0.15">
      <c r="A43743" s="3"/>
      <c r="B43743" s="3"/>
      <c r="J43743" s="3"/>
      <c r="K43743" s="5"/>
      <c r="L43743" s="8"/>
      <c r="N43743" s="5"/>
      <c r="O43743" s="10"/>
      <c r="P43743" s="8"/>
    </row>
    <row r="43744" spans="1:16" s="2" customFormat="1" x14ac:dyDescent="0.15">
      <c r="A43744" s="3"/>
      <c r="B43744" s="3"/>
      <c r="J43744" s="3"/>
      <c r="K43744" s="5"/>
      <c r="L43744" s="8"/>
      <c r="N43744" s="5"/>
      <c r="O43744" s="10"/>
      <c r="P43744" s="8"/>
    </row>
    <row r="43745" spans="1:16" s="2" customFormat="1" x14ac:dyDescent="0.15">
      <c r="A43745" s="3"/>
      <c r="B43745" s="3"/>
      <c r="J43745" s="3"/>
      <c r="K43745" s="5"/>
      <c r="L43745" s="8"/>
      <c r="N43745" s="5"/>
      <c r="O43745" s="10"/>
      <c r="P43745" s="8"/>
    </row>
    <row r="43746" spans="1:16" s="2" customFormat="1" x14ac:dyDescent="0.15">
      <c r="A43746" s="3"/>
      <c r="B43746" s="3"/>
      <c r="J43746" s="3"/>
      <c r="K43746" s="5"/>
      <c r="L43746" s="8"/>
      <c r="N43746" s="5"/>
      <c r="O43746" s="10"/>
      <c r="P43746" s="8"/>
    </row>
    <row r="43747" spans="1:16" s="2" customFormat="1" x14ac:dyDescent="0.15">
      <c r="A43747" s="3"/>
      <c r="B43747" s="3"/>
      <c r="J43747" s="3"/>
      <c r="K43747" s="5"/>
      <c r="L43747" s="8"/>
      <c r="N43747" s="5"/>
      <c r="O43747" s="10"/>
      <c r="P43747" s="8"/>
    </row>
    <row r="43748" spans="1:16" s="2" customFormat="1" x14ac:dyDescent="0.15">
      <c r="A43748" s="3"/>
      <c r="B43748" s="3"/>
      <c r="J43748" s="3"/>
      <c r="K43748" s="5"/>
      <c r="L43748" s="8"/>
      <c r="N43748" s="5"/>
      <c r="O43748" s="10"/>
      <c r="P43748" s="8"/>
    </row>
    <row r="43749" spans="1:16" s="2" customFormat="1" x14ac:dyDescent="0.15">
      <c r="A43749" s="3"/>
      <c r="B43749" s="3"/>
      <c r="J43749" s="3"/>
      <c r="K43749" s="5"/>
      <c r="L43749" s="8"/>
      <c r="N43749" s="5"/>
      <c r="O43749" s="10"/>
      <c r="P43749" s="8"/>
    </row>
    <row r="43750" spans="1:16" s="2" customFormat="1" x14ac:dyDescent="0.15">
      <c r="A43750" s="3"/>
      <c r="B43750" s="3"/>
      <c r="J43750" s="3"/>
      <c r="K43750" s="5"/>
      <c r="L43750" s="8"/>
      <c r="N43750" s="5"/>
      <c r="O43750" s="10"/>
      <c r="P43750" s="8"/>
    </row>
    <row r="43751" spans="1:16" s="2" customFormat="1" x14ac:dyDescent="0.15">
      <c r="A43751" s="3"/>
      <c r="B43751" s="3"/>
      <c r="J43751" s="3"/>
      <c r="K43751" s="5"/>
      <c r="L43751" s="8"/>
      <c r="N43751" s="5"/>
      <c r="O43751" s="10"/>
      <c r="P43751" s="8"/>
    </row>
    <row r="43752" spans="1:16" s="2" customFormat="1" x14ac:dyDescent="0.15">
      <c r="A43752" s="3"/>
      <c r="B43752" s="3"/>
      <c r="J43752" s="3"/>
      <c r="K43752" s="5"/>
      <c r="L43752" s="8"/>
      <c r="N43752" s="5"/>
      <c r="O43752" s="10"/>
      <c r="P43752" s="8"/>
    </row>
    <row r="43753" spans="1:16" s="2" customFormat="1" x14ac:dyDescent="0.15">
      <c r="A43753" s="3"/>
      <c r="B43753" s="3"/>
      <c r="J43753" s="3"/>
      <c r="K43753" s="5"/>
      <c r="L43753" s="8"/>
      <c r="N43753" s="5"/>
      <c r="O43753" s="10"/>
      <c r="P43753" s="8"/>
    </row>
    <row r="43754" spans="1:16" s="2" customFormat="1" x14ac:dyDescent="0.15">
      <c r="A43754" s="3"/>
      <c r="B43754" s="3"/>
      <c r="J43754" s="3"/>
      <c r="K43754" s="5"/>
      <c r="L43754" s="8"/>
      <c r="N43754" s="5"/>
      <c r="O43754" s="10"/>
      <c r="P43754" s="8"/>
    </row>
    <row r="43755" spans="1:16" s="2" customFormat="1" x14ac:dyDescent="0.15">
      <c r="A43755" s="3"/>
      <c r="B43755" s="3"/>
      <c r="J43755" s="3"/>
      <c r="K43755" s="5"/>
      <c r="L43755" s="8"/>
      <c r="N43755" s="5"/>
      <c r="O43755" s="10"/>
      <c r="P43755" s="8"/>
    </row>
    <row r="43756" spans="1:16" s="2" customFormat="1" x14ac:dyDescent="0.15">
      <c r="A43756" s="3"/>
      <c r="B43756" s="3"/>
      <c r="J43756" s="3"/>
      <c r="K43756" s="5"/>
      <c r="L43756" s="8"/>
      <c r="N43756" s="5"/>
      <c r="O43756" s="10"/>
      <c r="P43756" s="8"/>
    </row>
    <row r="43757" spans="1:16" s="2" customFormat="1" x14ac:dyDescent="0.15">
      <c r="A43757" s="3"/>
      <c r="B43757" s="3"/>
      <c r="J43757" s="3"/>
      <c r="K43757" s="5"/>
      <c r="L43757" s="8"/>
      <c r="N43757" s="5"/>
      <c r="O43757" s="10"/>
      <c r="P43757" s="8"/>
    </row>
    <row r="43758" spans="1:16" s="2" customFormat="1" x14ac:dyDescent="0.15">
      <c r="A43758" s="3"/>
      <c r="B43758" s="3"/>
      <c r="J43758" s="3"/>
      <c r="K43758" s="5"/>
      <c r="L43758" s="8"/>
      <c r="N43758" s="5"/>
      <c r="O43758" s="10"/>
      <c r="P43758" s="8"/>
    </row>
    <row r="43759" spans="1:16" s="2" customFormat="1" x14ac:dyDescent="0.15">
      <c r="A43759" s="3"/>
      <c r="B43759" s="3"/>
      <c r="J43759" s="3"/>
      <c r="K43759" s="5"/>
      <c r="L43759" s="8"/>
      <c r="N43759" s="5"/>
      <c r="O43759" s="10"/>
      <c r="P43759" s="8"/>
    </row>
    <row r="43760" spans="1:16" s="2" customFormat="1" x14ac:dyDescent="0.15">
      <c r="A43760" s="3"/>
      <c r="B43760" s="3"/>
      <c r="J43760" s="3"/>
      <c r="K43760" s="5"/>
      <c r="L43760" s="8"/>
      <c r="N43760" s="5"/>
      <c r="O43760" s="10"/>
      <c r="P43760" s="8"/>
    </row>
    <row r="43761" spans="1:16" s="2" customFormat="1" x14ac:dyDescent="0.15">
      <c r="A43761" s="3"/>
      <c r="B43761" s="3"/>
      <c r="J43761" s="3"/>
      <c r="K43761" s="5"/>
      <c r="L43761" s="8"/>
      <c r="N43761" s="5"/>
      <c r="O43761" s="10"/>
      <c r="P43761" s="8"/>
    </row>
    <row r="43762" spans="1:16" s="2" customFormat="1" x14ac:dyDescent="0.15">
      <c r="A43762" s="3"/>
      <c r="B43762" s="3"/>
      <c r="J43762" s="3"/>
      <c r="K43762" s="5"/>
      <c r="L43762" s="8"/>
      <c r="N43762" s="5"/>
      <c r="O43762" s="10"/>
      <c r="P43762" s="8"/>
    </row>
    <row r="43763" spans="1:16" s="2" customFormat="1" x14ac:dyDescent="0.15">
      <c r="A43763" s="3"/>
      <c r="B43763" s="3"/>
      <c r="J43763" s="3"/>
      <c r="K43763" s="5"/>
      <c r="L43763" s="8"/>
      <c r="N43763" s="5"/>
      <c r="O43763" s="10"/>
      <c r="P43763" s="8"/>
    </row>
    <row r="43764" spans="1:16" s="2" customFormat="1" x14ac:dyDescent="0.15">
      <c r="A43764" s="3"/>
      <c r="B43764" s="3"/>
      <c r="J43764" s="3"/>
      <c r="K43764" s="5"/>
      <c r="L43764" s="8"/>
      <c r="N43764" s="5"/>
      <c r="O43764" s="10"/>
      <c r="P43764" s="8"/>
    </row>
    <row r="43765" spans="1:16" s="2" customFormat="1" x14ac:dyDescent="0.15">
      <c r="A43765" s="3"/>
      <c r="B43765" s="3"/>
      <c r="J43765" s="3"/>
      <c r="K43765" s="5"/>
      <c r="L43765" s="8"/>
      <c r="N43765" s="5"/>
      <c r="O43765" s="10"/>
      <c r="P43765" s="8"/>
    </row>
    <row r="43766" spans="1:16" s="2" customFormat="1" x14ac:dyDescent="0.15">
      <c r="A43766" s="3"/>
      <c r="B43766" s="3"/>
      <c r="J43766" s="3"/>
      <c r="K43766" s="5"/>
      <c r="L43766" s="8"/>
      <c r="N43766" s="5"/>
      <c r="O43766" s="10"/>
      <c r="P43766" s="8"/>
    </row>
    <row r="43767" spans="1:16" s="2" customFormat="1" x14ac:dyDescent="0.15">
      <c r="A43767" s="3"/>
      <c r="B43767" s="3"/>
      <c r="J43767" s="3"/>
      <c r="K43767" s="5"/>
      <c r="L43767" s="8"/>
      <c r="N43767" s="5"/>
      <c r="O43767" s="10"/>
      <c r="P43767" s="8"/>
    </row>
    <row r="43768" spans="1:16" s="2" customFormat="1" x14ac:dyDescent="0.15">
      <c r="A43768" s="3"/>
      <c r="B43768" s="3"/>
      <c r="J43768" s="3"/>
      <c r="K43768" s="5"/>
      <c r="L43768" s="8"/>
      <c r="N43768" s="5"/>
      <c r="O43768" s="10"/>
      <c r="P43768" s="8"/>
    </row>
    <row r="43769" spans="1:16" s="2" customFormat="1" x14ac:dyDescent="0.15">
      <c r="A43769" s="3"/>
      <c r="B43769" s="3"/>
      <c r="J43769" s="3"/>
      <c r="K43769" s="5"/>
      <c r="L43769" s="8"/>
      <c r="N43769" s="5"/>
      <c r="O43769" s="10"/>
      <c r="P43769" s="8"/>
    </row>
    <row r="43770" spans="1:16" s="2" customFormat="1" x14ac:dyDescent="0.15">
      <c r="A43770" s="3"/>
      <c r="B43770" s="3"/>
      <c r="J43770" s="3"/>
      <c r="K43770" s="5"/>
      <c r="L43770" s="8"/>
      <c r="N43770" s="5"/>
      <c r="O43770" s="10"/>
      <c r="P43770" s="8"/>
    </row>
    <row r="43771" spans="1:16" s="2" customFormat="1" x14ac:dyDescent="0.15">
      <c r="A43771" s="3"/>
      <c r="B43771" s="3"/>
      <c r="J43771" s="3"/>
      <c r="K43771" s="5"/>
      <c r="L43771" s="8"/>
      <c r="N43771" s="5"/>
      <c r="O43771" s="10"/>
      <c r="P43771" s="8"/>
    </row>
    <row r="43772" spans="1:16" s="2" customFormat="1" x14ac:dyDescent="0.15">
      <c r="A43772" s="3"/>
      <c r="B43772" s="3"/>
      <c r="J43772" s="3"/>
      <c r="K43772" s="5"/>
      <c r="L43772" s="8"/>
      <c r="N43772" s="5"/>
      <c r="O43772" s="10"/>
      <c r="P43772" s="8"/>
    </row>
    <row r="43773" spans="1:16" s="2" customFormat="1" x14ac:dyDescent="0.15">
      <c r="A43773" s="3"/>
      <c r="B43773" s="3"/>
      <c r="J43773" s="3"/>
      <c r="K43773" s="5"/>
      <c r="L43773" s="8"/>
      <c r="N43773" s="5"/>
      <c r="O43773" s="10"/>
      <c r="P43773" s="8"/>
    </row>
    <row r="43774" spans="1:16" s="2" customFormat="1" x14ac:dyDescent="0.15">
      <c r="A43774" s="3"/>
      <c r="B43774" s="3"/>
      <c r="J43774" s="3"/>
      <c r="K43774" s="5"/>
      <c r="L43774" s="8"/>
      <c r="N43774" s="5"/>
      <c r="O43774" s="10"/>
      <c r="P43774" s="8"/>
    </row>
    <row r="43775" spans="1:16" s="2" customFormat="1" x14ac:dyDescent="0.15">
      <c r="A43775" s="3"/>
      <c r="B43775" s="3"/>
      <c r="J43775" s="3"/>
      <c r="K43775" s="5"/>
      <c r="L43775" s="8"/>
      <c r="N43775" s="5"/>
      <c r="O43775" s="10"/>
      <c r="P43775" s="8"/>
    </row>
    <row r="43776" spans="1:16" s="2" customFormat="1" x14ac:dyDescent="0.15">
      <c r="A43776" s="3"/>
      <c r="B43776" s="3"/>
      <c r="J43776" s="3"/>
      <c r="K43776" s="5"/>
      <c r="L43776" s="8"/>
      <c r="N43776" s="5"/>
      <c r="O43776" s="10"/>
      <c r="P43776" s="8"/>
    </row>
    <row r="43777" spans="1:16" s="2" customFormat="1" x14ac:dyDescent="0.15">
      <c r="A43777" s="3"/>
      <c r="B43777" s="3"/>
      <c r="J43777" s="3"/>
      <c r="K43777" s="5"/>
      <c r="L43777" s="8"/>
      <c r="N43777" s="5"/>
      <c r="O43777" s="10"/>
      <c r="P43777" s="8"/>
    </row>
    <row r="43778" spans="1:16" s="2" customFormat="1" x14ac:dyDescent="0.15">
      <c r="A43778" s="3"/>
      <c r="B43778" s="3"/>
      <c r="J43778" s="3"/>
      <c r="K43778" s="5"/>
      <c r="L43778" s="8"/>
      <c r="N43778" s="5"/>
      <c r="O43778" s="10"/>
      <c r="P43778" s="8"/>
    </row>
    <row r="43779" spans="1:16" s="2" customFormat="1" x14ac:dyDescent="0.15">
      <c r="A43779" s="3"/>
      <c r="B43779" s="3"/>
      <c r="J43779" s="3"/>
      <c r="K43779" s="5"/>
      <c r="L43779" s="8"/>
      <c r="N43779" s="5"/>
      <c r="O43779" s="10"/>
      <c r="P43779" s="8"/>
    </row>
    <row r="43780" spans="1:16" s="2" customFormat="1" x14ac:dyDescent="0.15">
      <c r="A43780" s="3"/>
      <c r="B43780" s="3"/>
      <c r="J43780" s="3"/>
      <c r="K43780" s="5"/>
      <c r="L43780" s="8"/>
      <c r="N43780" s="5"/>
      <c r="O43780" s="10"/>
      <c r="P43780" s="8"/>
    </row>
    <row r="43781" spans="1:16" s="2" customFormat="1" x14ac:dyDescent="0.15">
      <c r="A43781" s="3"/>
      <c r="B43781" s="3"/>
      <c r="J43781" s="3"/>
      <c r="K43781" s="5"/>
      <c r="L43781" s="8"/>
      <c r="N43781" s="5"/>
      <c r="O43781" s="10"/>
      <c r="P43781" s="8"/>
    </row>
    <row r="43782" spans="1:16" s="2" customFormat="1" x14ac:dyDescent="0.15">
      <c r="A43782" s="3"/>
      <c r="B43782" s="3"/>
      <c r="J43782" s="3"/>
      <c r="K43782" s="5"/>
      <c r="L43782" s="8"/>
      <c r="N43782" s="5"/>
      <c r="O43782" s="10"/>
      <c r="P43782" s="8"/>
    </row>
    <row r="43783" spans="1:16" s="2" customFormat="1" x14ac:dyDescent="0.15">
      <c r="A43783" s="3"/>
      <c r="B43783" s="3"/>
      <c r="J43783" s="3"/>
      <c r="K43783" s="5"/>
      <c r="L43783" s="8"/>
      <c r="N43783" s="5"/>
      <c r="O43783" s="10"/>
      <c r="P43783" s="8"/>
    </row>
    <row r="43784" spans="1:16" s="2" customFormat="1" x14ac:dyDescent="0.15">
      <c r="A43784" s="3"/>
      <c r="B43784" s="3"/>
      <c r="J43784" s="3"/>
      <c r="K43784" s="5"/>
      <c r="L43784" s="8"/>
      <c r="N43784" s="5"/>
      <c r="O43784" s="10"/>
      <c r="P43784" s="8"/>
    </row>
    <row r="43785" spans="1:16" s="2" customFormat="1" x14ac:dyDescent="0.15">
      <c r="A43785" s="3"/>
      <c r="B43785" s="3"/>
      <c r="J43785" s="3"/>
      <c r="K43785" s="5"/>
      <c r="L43785" s="8"/>
      <c r="N43785" s="5"/>
      <c r="O43785" s="10"/>
      <c r="P43785" s="8"/>
    </row>
    <row r="43786" spans="1:16" s="2" customFormat="1" x14ac:dyDescent="0.15">
      <c r="A43786" s="3"/>
      <c r="B43786" s="3"/>
      <c r="J43786" s="3"/>
      <c r="K43786" s="5"/>
      <c r="L43786" s="8"/>
      <c r="N43786" s="5"/>
      <c r="O43786" s="10"/>
      <c r="P43786" s="8"/>
    </row>
    <row r="43787" spans="1:16" s="2" customFormat="1" x14ac:dyDescent="0.15">
      <c r="A43787" s="3"/>
      <c r="B43787" s="3"/>
      <c r="J43787" s="3"/>
      <c r="K43787" s="5"/>
      <c r="L43787" s="8"/>
      <c r="N43787" s="5"/>
      <c r="O43787" s="10"/>
      <c r="P43787" s="8"/>
    </row>
    <row r="43788" spans="1:16" s="2" customFormat="1" x14ac:dyDescent="0.15">
      <c r="A43788" s="3"/>
      <c r="B43788" s="3"/>
      <c r="J43788" s="3"/>
      <c r="K43788" s="5"/>
      <c r="L43788" s="8"/>
      <c r="N43788" s="5"/>
      <c r="O43788" s="10"/>
      <c r="P43788" s="8"/>
    </row>
    <row r="43789" spans="1:16" s="2" customFormat="1" x14ac:dyDescent="0.15">
      <c r="A43789" s="3"/>
      <c r="B43789" s="3"/>
      <c r="J43789" s="3"/>
      <c r="K43789" s="5"/>
      <c r="L43789" s="8"/>
      <c r="N43789" s="5"/>
      <c r="O43789" s="10"/>
      <c r="P43789" s="8"/>
    </row>
    <row r="43790" spans="1:16" s="2" customFormat="1" x14ac:dyDescent="0.15">
      <c r="A43790" s="3"/>
      <c r="B43790" s="3"/>
      <c r="J43790" s="3"/>
      <c r="K43790" s="5"/>
      <c r="L43790" s="8"/>
      <c r="N43790" s="5"/>
      <c r="O43790" s="10"/>
      <c r="P43790" s="8"/>
    </row>
    <row r="43791" spans="1:16" s="2" customFormat="1" x14ac:dyDescent="0.15">
      <c r="A43791" s="3"/>
      <c r="B43791" s="3"/>
      <c r="J43791" s="3"/>
      <c r="K43791" s="5"/>
      <c r="L43791" s="8"/>
      <c r="N43791" s="5"/>
      <c r="O43791" s="10"/>
      <c r="P43791" s="8"/>
    </row>
    <row r="43792" spans="1:16" s="2" customFormat="1" x14ac:dyDescent="0.15">
      <c r="A43792" s="3"/>
      <c r="B43792" s="3"/>
      <c r="J43792" s="3"/>
      <c r="K43792" s="5"/>
      <c r="L43792" s="8"/>
      <c r="N43792" s="5"/>
      <c r="O43792" s="10"/>
      <c r="P43792" s="8"/>
    </row>
    <row r="43793" spans="1:16" s="2" customFormat="1" x14ac:dyDescent="0.15">
      <c r="A43793" s="3"/>
      <c r="B43793" s="3"/>
      <c r="J43793" s="3"/>
      <c r="K43793" s="5"/>
      <c r="L43793" s="8"/>
      <c r="N43793" s="5"/>
      <c r="O43793" s="10"/>
      <c r="P43793" s="8"/>
    </row>
    <row r="43794" spans="1:16" s="2" customFormat="1" x14ac:dyDescent="0.15">
      <c r="A43794" s="3"/>
      <c r="B43794" s="3"/>
      <c r="J43794" s="3"/>
      <c r="K43794" s="5"/>
      <c r="L43794" s="8"/>
      <c r="N43794" s="5"/>
      <c r="O43794" s="10"/>
      <c r="P43794" s="8"/>
    </row>
    <row r="43795" spans="1:16" s="2" customFormat="1" x14ac:dyDescent="0.15">
      <c r="A43795" s="3"/>
      <c r="B43795" s="3"/>
      <c r="J43795" s="3"/>
      <c r="K43795" s="5"/>
      <c r="L43795" s="8"/>
      <c r="N43795" s="5"/>
      <c r="O43795" s="10"/>
      <c r="P43795" s="8"/>
    </row>
    <row r="43796" spans="1:16" s="2" customFormat="1" x14ac:dyDescent="0.15">
      <c r="A43796" s="3"/>
      <c r="B43796" s="3"/>
      <c r="J43796" s="3"/>
      <c r="K43796" s="5"/>
      <c r="L43796" s="8"/>
      <c r="N43796" s="5"/>
      <c r="O43796" s="10"/>
      <c r="P43796" s="8"/>
    </row>
    <row r="43797" spans="1:16" s="2" customFormat="1" x14ac:dyDescent="0.15">
      <c r="A43797" s="3"/>
      <c r="B43797" s="3"/>
      <c r="J43797" s="3"/>
      <c r="K43797" s="5"/>
      <c r="L43797" s="8"/>
      <c r="N43797" s="5"/>
      <c r="O43797" s="10"/>
      <c r="P43797" s="8"/>
    </row>
    <row r="43798" spans="1:16" s="2" customFormat="1" x14ac:dyDescent="0.15">
      <c r="A43798" s="3"/>
      <c r="B43798" s="3"/>
      <c r="J43798" s="3"/>
      <c r="K43798" s="5"/>
      <c r="L43798" s="8"/>
      <c r="N43798" s="5"/>
      <c r="O43798" s="10"/>
      <c r="P43798" s="8"/>
    </row>
    <row r="43799" spans="1:16" s="2" customFormat="1" x14ac:dyDescent="0.15">
      <c r="A43799" s="3"/>
      <c r="B43799" s="3"/>
      <c r="J43799" s="3"/>
      <c r="K43799" s="5"/>
      <c r="L43799" s="8"/>
      <c r="N43799" s="5"/>
      <c r="O43799" s="10"/>
      <c r="P43799" s="8"/>
    </row>
    <row r="43800" spans="1:16" s="2" customFormat="1" x14ac:dyDescent="0.15">
      <c r="A43800" s="3"/>
      <c r="B43800" s="3"/>
      <c r="J43800" s="3"/>
      <c r="K43800" s="5"/>
      <c r="L43800" s="8"/>
      <c r="N43800" s="5"/>
      <c r="O43800" s="10"/>
      <c r="P43800" s="8"/>
    </row>
    <row r="43801" spans="1:16" s="2" customFormat="1" x14ac:dyDescent="0.15">
      <c r="A43801" s="3"/>
      <c r="B43801" s="3"/>
      <c r="J43801" s="3"/>
      <c r="K43801" s="5"/>
      <c r="L43801" s="8"/>
      <c r="N43801" s="5"/>
      <c r="O43801" s="10"/>
      <c r="P43801" s="8"/>
    </row>
    <row r="43802" spans="1:16" s="2" customFormat="1" x14ac:dyDescent="0.15">
      <c r="A43802" s="3"/>
      <c r="B43802" s="3"/>
      <c r="J43802" s="3"/>
      <c r="K43802" s="5"/>
      <c r="L43802" s="8"/>
      <c r="N43802" s="5"/>
      <c r="O43802" s="10"/>
      <c r="P43802" s="8"/>
    </row>
    <row r="43803" spans="1:16" s="2" customFormat="1" x14ac:dyDescent="0.15">
      <c r="A43803" s="3"/>
      <c r="B43803" s="3"/>
      <c r="J43803" s="3"/>
      <c r="K43803" s="5"/>
      <c r="L43803" s="8"/>
      <c r="N43803" s="5"/>
      <c r="O43803" s="10"/>
      <c r="P43803" s="8"/>
    </row>
    <row r="43804" spans="1:16" s="2" customFormat="1" x14ac:dyDescent="0.15">
      <c r="A43804" s="3"/>
      <c r="B43804" s="3"/>
      <c r="J43804" s="3"/>
      <c r="K43804" s="5"/>
      <c r="L43804" s="8"/>
      <c r="N43804" s="5"/>
      <c r="O43804" s="10"/>
      <c r="P43804" s="8"/>
    </row>
    <row r="43805" spans="1:16" s="2" customFormat="1" x14ac:dyDescent="0.15">
      <c r="A43805" s="3"/>
      <c r="B43805" s="3"/>
      <c r="J43805" s="3"/>
      <c r="K43805" s="5"/>
      <c r="L43805" s="8"/>
      <c r="N43805" s="5"/>
      <c r="O43805" s="10"/>
      <c r="P43805" s="8"/>
    </row>
    <row r="43806" spans="1:16" s="2" customFormat="1" x14ac:dyDescent="0.15">
      <c r="A43806" s="3"/>
      <c r="B43806" s="3"/>
      <c r="J43806" s="3"/>
      <c r="K43806" s="5"/>
      <c r="L43806" s="8"/>
      <c r="N43806" s="5"/>
      <c r="O43806" s="10"/>
      <c r="P43806" s="8"/>
    </row>
    <row r="43807" spans="1:16" s="2" customFormat="1" x14ac:dyDescent="0.15">
      <c r="A43807" s="3"/>
      <c r="B43807" s="3"/>
      <c r="J43807" s="3"/>
      <c r="K43807" s="5"/>
      <c r="L43807" s="8"/>
      <c r="N43807" s="5"/>
      <c r="O43807" s="10"/>
      <c r="P43807" s="8"/>
    </row>
    <row r="43808" spans="1:16" s="2" customFormat="1" x14ac:dyDescent="0.15">
      <c r="A43808" s="3"/>
      <c r="B43808" s="3"/>
      <c r="J43808" s="3"/>
      <c r="K43808" s="5"/>
      <c r="L43808" s="8"/>
      <c r="N43808" s="5"/>
      <c r="O43808" s="10"/>
      <c r="P43808" s="8"/>
    </row>
    <row r="43809" spans="1:16" s="2" customFormat="1" x14ac:dyDescent="0.15">
      <c r="A43809" s="3"/>
      <c r="B43809" s="3"/>
      <c r="J43809" s="3"/>
      <c r="K43809" s="5"/>
      <c r="L43809" s="8"/>
      <c r="N43809" s="5"/>
      <c r="O43809" s="10"/>
      <c r="P43809" s="8"/>
    </row>
    <row r="43810" spans="1:16" s="2" customFormat="1" x14ac:dyDescent="0.15">
      <c r="A43810" s="3"/>
      <c r="B43810" s="3"/>
      <c r="J43810" s="3"/>
      <c r="K43810" s="5"/>
      <c r="L43810" s="8"/>
      <c r="N43810" s="5"/>
      <c r="O43810" s="10"/>
      <c r="P43810" s="8"/>
    </row>
    <row r="43811" spans="1:16" s="2" customFormat="1" x14ac:dyDescent="0.15">
      <c r="A43811" s="3"/>
      <c r="B43811" s="3"/>
      <c r="J43811" s="3"/>
      <c r="K43811" s="5"/>
      <c r="L43811" s="8"/>
      <c r="N43811" s="5"/>
      <c r="O43811" s="10"/>
      <c r="P43811" s="8"/>
    </row>
    <row r="43812" spans="1:16" s="2" customFormat="1" x14ac:dyDescent="0.15">
      <c r="A43812" s="3"/>
      <c r="B43812" s="3"/>
      <c r="J43812" s="3"/>
      <c r="K43812" s="5"/>
      <c r="L43812" s="8"/>
      <c r="N43812" s="5"/>
      <c r="O43812" s="10"/>
      <c r="P43812" s="8"/>
    </row>
    <row r="43813" spans="1:16" s="2" customFormat="1" x14ac:dyDescent="0.15">
      <c r="A43813" s="3"/>
      <c r="B43813" s="3"/>
      <c r="J43813" s="3"/>
      <c r="K43813" s="5"/>
      <c r="L43813" s="8"/>
      <c r="N43813" s="5"/>
      <c r="O43813" s="10"/>
      <c r="P43813" s="8"/>
    </row>
    <row r="43814" spans="1:16" s="2" customFormat="1" x14ac:dyDescent="0.15">
      <c r="A43814" s="3"/>
      <c r="B43814" s="3"/>
      <c r="J43814" s="3"/>
      <c r="K43814" s="5"/>
      <c r="L43814" s="8"/>
      <c r="N43814" s="5"/>
      <c r="O43814" s="10"/>
      <c r="P43814" s="8"/>
    </row>
    <row r="43815" spans="1:16" s="2" customFormat="1" x14ac:dyDescent="0.15">
      <c r="A43815" s="3"/>
      <c r="B43815" s="3"/>
      <c r="J43815" s="3"/>
      <c r="K43815" s="5"/>
      <c r="L43815" s="8"/>
      <c r="N43815" s="5"/>
      <c r="O43815" s="10"/>
      <c r="P43815" s="8"/>
    </row>
    <row r="43816" spans="1:16" s="2" customFormat="1" x14ac:dyDescent="0.15">
      <c r="A43816" s="3"/>
      <c r="B43816" s="3"/>
      <c r="J43816" s="3"/>
      <c r="K43816" s="5"/>
      <c r="L43816" s="8"/>
      <c r="N43816" s="5"/>
      <c r="O43816" s="10"/>
      <c r="P43816" s="8"/>
    </row>
    <row r="43817" spans="1:16" s="2" customFormat="1" x14ac:dyDescent="0.15">
      <c r="A43817" s="3"/>
      <c r="B43817" s="3"/>
      <c r="J43817" s="3"/>
      <c r="K43817" s="5"/>
      <c r="L43817" s="8"/>
      <c r="N43817" s="5"/>
      <c r="O43817" s="10"/>
      <c r="P43817" s="8"/>
    </row>
    <row r="43818" spans="1:16" s="2" customFormat="1" x14ac:dyDescent="0.15">
      <c r="A43818" s="3"/>
      <c r="B43818" s="3"/>
      <c r="J43818" s="3"/>
      <c r="K43818" s="5"/>
      <c r="L43818" s="8"/>
      <c r="N43818" s="5"/>
      <c r="O43818" s="10"/>
      <c r="P43818" s="8"/>
    </row>
    <row r="43819" spans="1:16" s="2" customFormat="1" x14ac:dyDescent="0.15">
      <c r="A43819" s="3"/>
      <c r="B43819" s="3"/>
      <c r="J43819" s="3"/>
      <c r="K43819" s="5"/>
      <c r="L43819" s="8"/>
      <c r="N43819" s="5"/>
      <c r="O43819" s="10"/>
      <c r="P43819" s="8"/>
    </row>
    <row r="43820" spans="1:16" s="2" customFormat="1" x14ac:dyDescent="0.15">
      <c r="A43820" s="3"/>
      <c r="B43820" s="3"/>
      <c r="J43820" s="3"/>
      <c r="K43820" s="5"/>
      <c r="L43820" s="8"/>
      <c r="N43820" s="5"/>
      <c r="O43820" s="10"/>
      <c r="P43820" s="8"/>
    </row>
    <row r="43821" spans="1:16" s="2" customFormat="1" x14ac:dyDescent="0.15">
      <c r="A43821" s="3"/>
      <c r="B43821" s="3"/>
      <c r="J43821" s="3"/>
      <c r="K43821" s="5"/>
      <c r="L43821" s="8"/>
      <c r="N43821" s="5"/>
      <c r="O43821" s="10"/>
      <c r="P43821" s="8"/>
    </row>
    <row r="43822" spans="1:16" s="2" customFormat="1" x14ac:dyDescent="0.15">
      <c r="A43822" s="3"/>
      <c r="B43822" s="3"/>
      <c r="J43822" s="3"/>
      <c r="K43822" s="5"/>
      <c r="L43822" s="8"/>
      <c r="N43822" s="5"/>
      <c r="O43822" s="10"/>
      <c r="P43822" s="8"/>
    </row>
    <row r="43823" spans="1:16" s="2" customFormat="1" x14ac:dyDescent="0.15">
      <c r="A43823" s="3"/>
      <c r="B43823" s="3"/>
      <c r="J43823" s="3"/>
      <c r="K43823" s="5"/>
      <c r="L43823" s="8"/>
      <c r="N43823" s="5"/>
      <c r="O43823" s="10"/>
      <c r="P43823" s="8"/>
    </row>
    <row r="43824" spans="1:16" s="2" customFormat="1" x14ac:dyDescent="0.15">
      <c r="A43824" s="3"/>
      <c r="B43824" s="3"/>
      <c r="J43824" s="3"/>
      <c r="K43824" s="5"/>
      <c r="L43824" s="8"/>
      <c r="N43824" s="5"/>
      <c r="O43824" s="10"/>
      <c r="P43824" s="8"/>
    </row>
    <row r="43825" spans="1:16" s="2" customFormat="1" x14ac:dyDescent="0.15">
      <c r="A43825" s="3"/>
      <c r="B43825" s="3"/>
      <c r="J43825" s="3"/>
      <c r="K43825" s="5"/>
      <c r="L43825" s="8"/>
      <c r="N43825" s="5"/>
      <c r="O43825" s="10"/>
      <c r="P43825" s="8"/>
    </row>
    <row r="43826" spans="1:16" s="2" customFormat="1" x14ac:dyDescent="0.15">
      <c r="A43826" s="3"/>
      <c r="B43826" s="3"/>
      <c r="J43826" s="3"/>
      <c r="K43826" s="5"/>
      <c r="L43826" s="8"/>
      <c r="N43826" s="5"/>
      <c r="O43826" s="10"/>
      <c r="P43826" s="8"/>
    </row>
    <row r="43827" spans="1:16" s="2" customFormat="1" x14ac:dyDescent="0.15">
      <c r="A43827" s="3"/>
      <c r="B43827" s="3"/>
      <c r="J43827" s="3"/>
      <c r="K43827" s="5"/>
      <c r="L43827" s="8"/>
      <c r="N43827" s="5"/>
      <c r="O43827" s="10"/>
      <c r="P43827" s="8"/>
    </row>
    <row r="43828" spans="1:16" s="2" customFormat="1" x14ac:dyDescent="0.15">
      <c r="A43828" s="3"/>
      <c r="B43828" s="3"/>
      <c r="J43828" s="3"/>
      <c r="K43828" s="5"/>
      <c r="L43828" s="8"/>
      <c r="N43828" s="5"/>
      <c r="O43828" s="10"/>
      <c r="P43828" s="8"/>
    </row>
    <row r="43829" spans="1:16" s="2" customFormat="1" x14ac:dyDescent="0.15">
      <c r="A43829" s="3"/>
      <c r="B43829" s="3"/>
      <c r="J43829" s="3"/>
      <c r="K43829" s="5"/>
      <c r="L43829" s="8"/>
      <c r="N43829" s="5"/>
      <c r="O43829" s="10"/>
      <c r="P43829" s="8"/>
    </row>
    <row r="43830" spans="1:16" s="2" customFormat="1" x14ac:dyDescent="0.15">
      <c r="A43830" s="3"/>
      <c r="B43830" s="3"/>
      <c r="J43830" s="3"/>
      <c r="K43830" s="5"/>
      <c r="L43830" s="8"/>
      <c r="N43830" s="5"/>
      <c r="O43830" s="10"/>
      <c r="P43830" s="8"/>
    </row>
    <row r="43831" spans="1:16" s="2" customFormat="1" x14ac:dyDescent="0.15">
      <c r="A43831" s="3"/>
      <c r="B43831" s="3"/>
      <c r="J43831" s="3"/>
      <c r="K43831" s="5"/>
      <c r="L43831" s="8"/>
      <c r="N43831" s="5"/>
      <c r="O43831" s="10"/>
      <c r="P43831" s="8"/>
    </row>
    <row r="43832" spans="1:16" s="2" customFormat="1" x14ac:dyDescent="0.15">
      <c r="A43832" s="3"/>
      <c r="B43832" s="3"/>
      <c r="J43832" s="3"/>
      <c r="K43832" s="5"/>
      <c r="L43832" s="8"/>
      <c r="N43832" s="5"/>
      <c r="O43832" s="10"/>
      <c r="P43832" s="8"/>
    </row>
    <row r="43833" spans="1:16" s="2" customFormat="1" x14ac:dyDescent="0.15">
      <c r="A43833" s="3"/>
      <c r="B43833" s="3"/>
      <c r="J43833" s="3"/>
      <c r="K43833" s="5"/>
      <c r="L43833" s="8"/>
      <c r="N43833" s="5"/>
      <c r="O43833" s="10"/>
      <c r="P43833" s="8"/>
    </row>
    <row r="43834" spans="1:16" s="2" customFormat="1" x14ac:dyDescent="0.15">
      <c r="A43834" s="3"/>
      <c r="B43834" s="3"/>
      <c r="J43834" s="3"/>
      <c r="K43834" s="5"/>
      <c r="L43834" s="8"/>
      <c r="N43834" s="5"/>
      <c r="O43834" s="10"/>
      <c r="P43834" s="8"/>
    </row>
    <row r="43835" spans="1:16" s="2" customFormat="1" x14ac:dyDescent="0.15">
      <c r="A43835" s="3"/>
      <c r="B43835" s="3"/>
      <c r="J43835" s="3"/>
      <c r="K43835" s="5"/>
      <c r="L43835" s="8"/>
      <c r="N43835" s="5"/>
      <c r="O43835" s="10"/>
      <c r="P43835" s="8"/>
    </row>
    <row r="43836" spans="1:16" s="2" customFormat="1" x14ac:dyDescent="0.15">
      <c r="A43836" s="3"/>
      <c r="B43836" s="3"/>
      <c r="J43836" s="3"/>
      <c r="K43836" s="5"/>
      <c r="L43836" s="8"/>
      <c r="N43836" s="5"/>
      <c r="O43836" s="10"/>
      <c r="P43836" s="8"/>
    </row>
    <row r="43837" spans="1:16" s="2" customFormat="1" x14ac:dyDescent="0.15">
      <c r="A43837" s="3"/>
      <c r="B43837" s="3"/>
      <c r="J43837" s="3"/>
      <c r="K43837" s="5"/>
      <c r="L43837" s="8"/>
      <c r="N43837" s="5"/>
      <c r="O43837" s="10"/>
      <c r="P43837" s="8"/>
    </row>
    <row r="43838" spans="1:16" s="2" customFormat="1" x14ac:dyDescent="0.15">
      <c r="A43838" s="3"/>
      <c r="B43838" s="3"/>
      <c r="J43838" s="3"/>
      <c r="K43838" s="5"/>
      <c r="L43838" s="8"/>
      <c r="N43838" s="5"/>
      <c r="O43838" s="10"/>
      <c r="P43838" s="8"/>
    </row>
    <row r="43839" spans="1:16" s="2" customFormat="1" x14ac:dyDescent="0.15">
      <c r="A43839" s="3"/>
      <c r="B43839" s="3"/>
      <c r="J43839" s="3"/>
      <c r="K43839" s="5"/>
      <c r="L43839" s="8"/>
      <c r="N43839" s="5"/>
      <c r="O43839" s="10"/>
      <c r="P43839" s="8"/>
    </row>
    <row r="43840" spans="1:16" s="2" customFormat="1" x14ac:dyDescent="0.15">
      <c r="A43840" s="3"/>
      <c r="B43840" s="3"/>
      <c r="J43840" s="3"/>
      <c r="K43840" s="5"/>
      <c r="L43840" s="8"/>
      <c r="N43840" s="5"/>
      <c r="O43840" s="10"/>
      <c r="P43840" s="8"/>
    </row>
    <row r="43841" spans="1:16" s="2" customFormat="1" x14ac:dyDescent="0.15">
      <c r="A43841" s="3"/>
      <c r="B43841" s="3"/>
      <c r="J43841" s="3"/>
      <c r="K43841" s="5"/>
      <c r="L43841" s="8"/>
      <c r="N43841" s="5"/>
      <c r="O43841" s="10"/>
      <c r="P43841" s="8"/>
    </row>
    <row r="43842" spans="1:16" s="2" customFormat="1" x14ac:dyDescent="0.15">
      <c r="A43842" s="3"/>
      <c r="B43842" s="3"/>
      <c r="J43842" s="3"/>
      <c r="K43842" s="5"/>
      <c r="L43842" s="8"/>
      <c r="N43842" s="5"/>
      <c r="O43842" s="10"/>
      <c r="P43842" s="8"/>
    </row>
    <row r="43843" spans="1:16" s="2" customFormat="1" x14ac:dyDescent="0.15">
      <c r="A43843" s="3"/>
      <c r="B43843" s="3"/>
      <c r="J43843" s="3"/>
      <c r="K43843" s="5"/>
      <c r="L43843" s="8"/>
      <c r="N43843" s="5"/>
      <c r="O43843" s="10"/>
      <c r="P43843" s="8"/>
    </row>
    <row r="43844" spans="1:16" s="2" customFormat="1" x14ac:dyDescent="0.15">
      <c r="A43844" s="3"/>
      <c r="B43844" s="3"/>
      <c r="J43844" s="3"/>
      <c r="K43844" s="5"/>
      <c r="L43844" s="8"/>
      <c r="N43844" s="5"/>
      <c r="O43844" s="10"/>
      <c r="P43844" s="8"/>
    </row>
    <row r="43845" spans="1:16" s="2" customFormat="1" x14ac:dyDescent="0.15">
      <c r="A43845" s="3"/>
      <c r="B43845" s="3"/>
      <c r="J43845" s="3"/>
      <c r="K43845" s="5"/>
      <c r="L43845" s="8"/>
      <c r="N43845" s="5"/>
      <c r="O43845" s="10"/>
      <c r="P43845" s="8"/>
    </row>
    <row r="43846" spans="1:16" s="2" customFormat="1" x14ac:dyDescent="0.15">
      <c r="A43846" s="3"/>
      <c r="B43846" s="3"/>
      <c r="J43846" s="3"/>
      <c r="K43846" s="5"/>
      <c r="L43846" s="8"/>
      <c r="N43846" s="5"/>
      <c r="O43846" s="10"/>
      <c r="P43846" s="8"/>
    </row>
    <row r="43847" spans="1:16" s="2" customFormat="1" x14ac:dyDescent="0.15">
      <c r="A43847" s="3"/>
      <c r="B43847" s="3"/>
      <c r="J43847" s="3"/>
      <c r="K43847" s="5"/>
      <c r="L43847" s="8"/>
      <c r="N43847" s="5"/>
      <c r="O43847" s="10"/>
      <c r="P43847" s="8"/>
    </row>
    <row r="43848" spans="1:16" s="2" customFormat="1" x14ac:dyDescent="0.15">
      <c r="A43848" s="3"/>
      <c r="B43848" s="3"/>
      <c r="J43848" s="3"/>
      <c r="K43848" s="5"/>
      <c r="L43848" s="8"/>
      <c r="N43848" s="5"/>
      <c r="O43848" s="10"/>
      <c r="P43848" s="8"/>
    </row>
    <row r="43849" spans="1:16" s="2" customFormat="1" x14ac:dyDescent="0.15">
      <c r="A43849" s="3"/>
      <c r="B43849" s="3"/>
      <c r="J43849" s="3"/>
      <c r="K43849" s="5"/>
      <c r="L43849" s="8"/>
      <c r="N43849" s="5"/>
      <c r="O43849" s="10"/>
      <c r="P43849" s="8"/>
    </row>
    <row r="43850" spans="1:16" s="2" customFormat="1" x14ac:dyDescent="0.15">
      <c r="A43850" s="3"/>
      <c r="B43850" s="3"/>
      <c r="J43850" s="3"/>
      <c r="K43850" s="5"/>
      <c r="L43850" s="8"/>
      <c r="N43850" s="5"/>
      <c r="O43850" s="10"/>
      <c r="P43850" s="8"/>
    </row>
    <row r="43851" spans="1:16" s="2" customFormat="1" x14ac:dyDescent="0.15">
      <c r="A43851" s="3"/>
      <c r="B43851" s="3"/>
      <c r="J43851" s="3"/>
      <c r="K43851" s="5"/>
      <c r="L43851" s="8"/>
      <c r="N43851" s="5"/>
      <c r="O43851" s="10"/>
      <c r="P43851" s="8"/>
    </row>
    <row r="43852" spans="1:16" s="2" customFormat="1" x14ac:dyDescent="0.15">
      <c r="A43852" s="3"/>
      <c r="B43852" s="3"/>
      <c r="J43852" s="3"/>
      <c r="K43852" s="5"/>
      <c r="L43852" s="8"/>
      <c r="N43852" s="5"/>
      <c r="O43852" s="10"/>
      <c r="P43852" s="8"/>
    </row>
    <row r="43853" spans="1:16" s="2" customFormat="1" x14ac:dyDescent="0.15">
      <c r="A43853" s="3"/>
      <c r="B43853" s="3"/>
      <c r="J43853" s="3"/>
      <c r="K43853" s="5"/>
      <c r="L43853" s="8"/>
      <c r="N43853" s="5"/>
      <c r="O43853" s="10"/>
      <c r="P43853" s="8"/>
    </row>
    <row r="43854" spans="1:16" s="2" customFormat="1" x14ac:dyDescent="0.15">
      <c r="A43854" s="3"/>
      <c r="B43854" s="3"/>
      <c r="J43854" s="3"/>
      <c r="K43854" s="5"/>
      <c r="L43854" s="8"/>
      <c r="N43854" s="5"/>
      <c r="O43854" s="10"/>
      <c r="P43854" s="8"/>
    </row>
    <row r="43855" spans="1:16" s="2" customFormat="1" x14ac:dyDescent="0.15">
      <c r="A43855" s="3"/>
      <c r="B43855" s="3"/>
      <c r="J43855" s="3"/>
      <c r="K43855" s="5"/>
      <c r="L43855" s="8"/>
      <c r="N43855" s="5"/>
      <c r="O43855" s="10"/>
      <c r="P43855" s="8"/>
    </row>
    <row r="43856" spans="1:16" s="2" customFormat="1" x14ac:dyDescent="0.15">
      <c r="A43856" s="3"/>
      <c r="B43856" s="3"/>
      <c r="J43856" s="3"/>
      <c r="K43856" s="5"/>
      <c r="L43856" s="8"/>
      <c r="N43856" s="5"/>
      <c r="O43856" s="10"/>
      <c r="P43856" s="8"/>
    </row>
    <row r="43857" spans="1:16" s="2" customFormat="1" x14ac:dyDescent="0.15">
      <c r="A43857" s="3"/>
      <c r="B43857" s="3"/>
      <c r="J43857" s="3"/>
      <c r="K43857" s="5"/>
      <c r="L43857" s="8"/>
      <c r="N43857" s="5"/>
      <c r="O43857" s="10"/>
      <c r="P43857" s="8"/>
    </row>
    <row r="43858" spans="1:16" s="2" customFormat="1" x14ac:dyDescent="0.15">
      <c r="A43858" s="3"/>
      <c r="B43858" s="3"/>
      <c r="J43858" s="3"/>
      <c r="K43858" s="5"/>
      <c r="L43858" s="8"/>
      <c r="N43858" s="5"/>
      <c r="O43858" s="10"/>
      <c r="P43858" s="8"/>
    </row>
    <row r="43859" spans="1:16" s="2" customFormat="1" x14ac:dyDescent="0.15">
      <c r="A43859" s="3"/>
      <c r="B43859" s="3"/>
      <c r="J43859" s="3"/>
      <c r="K43859" s="5"/>
      <c r="L43859" s="8"/>
      <c r="N43859" s="5"/>
      <c r="O43859" s="10"/>
      <c r="P43859" s="8"/>
    </row>
    <row r="43860" spans="1:16" s="2" customFormat="1" x14ac:dyDescent="0.15">
      <c r="A43860" s="3"/>
      <c r="B43860" s="3"/>
      <c r="J43860" s="3"/>
      <c r="K43860" s="5"/>
      <c r="L43860" s="8"/>
      <c r="N43860" s="5"/>
      <c r="O43860" s="10"/>
      <c r="P43860" s="8"/>
    </row>
    <row r="43861" spans="1:16" s="2" customFormat="1" x14ac:dyDescent="0.15">
      <c r="A43861" s="3"/>
      <c r="B43861" s="3"/>
      <c r="J43861" s="3"/>
      <c r="K43861" s="5"/>
      <c r="L43861" s="8"/>
      <c r="N43861" s="5"/>
      <c r="O43861" s="10"/>
      <c r="P43861" s="8"/>
    </row>
    <row r="43862" spans="1:16" s="2" customFormat="1" x14ac:dyDescent="0.15">
      <c r="A43862" s="3"/>
      <c r="B43862" s="3"/>
      <c r="J43862" s="3"/>
      <c r="K43862" s="5"/>
      <c r="L43862" s="8"/>
      <c r="N43862" s="5"/>
      <c r="O43862" s="10"/>
      <c r="P43862" s="8"/>
    </row>
    <row r="43863" spans="1:16" s="2" customFormat="1" x14ac:dyDescent="0.15">
      <c r="A43863" s="3"/>
      <c r="B43863" s="3"/>
      <c r="J43863" s="3"/>
      <c r="K43863" s="5"/>
      <c r="L43863" s="8"/>
      <c r="N43863" s="5"/>
      <c r="O43863" s="10"/>
      <c r="P43863" s="8"/>
    </row>
    <row r="43864" spans="1:16" s="2" customFormat="1" x14ac:dyDescent="0.15">
      <c r="A43864" s="3"/>
      <c r="B43864" s="3"/>
      <c r="J43864" s="3"/>
      <c r="K43864" s="5"/>
      <c r="L43864" s="8"/>
      <c r="N43864" s="5"/>
      <c r="O43864" s="10"/>
      <c r="P43864" s="8"/>
    </row>
    <row r="43865" spans="1:16" s="2" customFormat="1" x14ac:dyDescent="0.15">
      <c r="A43865" s="3"/>
      <c r="B43865" s="3"/>
      <c r="J43865" s="3"/>
      <c r="K43865" s="5"/>
      <c r="L43865" s="8"/>
      <c r="N43865" s="5"/>
      <c r="O43865" s="10"/>
      <c r="P43865" s="8"/>
    </row>
    <row r="43866" spans="1:16" s="2" customFormat="1" x14ac:dyDescent="0.15">
      <c r="A43866" s="3"/>
      <c r="B43866" s="3"/>
      <c r="J43866" s="3"/>
      <c r="K43866" s="5"/>
      <c r="L43866" s="8"/>
      <c r="N43866" s="5"/>
      <c r="O43866" s="10"/>
      <c r="P43866" s="8"/>
    </row>
    <row r="43867" spans="1:16" s="2" customFormat="1" x14ac:dyDescent="0.15">
      <c r="A43867" s="3"/>
      <c r="B43867" s="3"/>
      <c r="J43867" s="3"/>
      <c r="K43867" s="5"/>
      <c r="L43867" s="8"/>
      <c r="N43867" s="5"/>
      <c r="O43867" s="10"/>
      <c r="P43867" s="8"/>
    </row>
    <row r="43868" spans="1:16" s="2" customFormat="1" x14ac:dyDescent="0.15">
      <c r="A43868" s="3"/>
      <c r="B43868" s="3"/>
      <c r="J43868" s="3"/>
      <c r="K43868" s="5"/>
      <c r="L43868" s="8"/>
      <c r="N43868" s="5"/>
      <c r="O43868" s="10"/>
      <c r="P43868" s="8"/>
    </row>
    <row r="43869" spans="1:16" s="2" customFormat="1" x14ac:dyDescent="0.15">
      <c r="A43869" s="3"/>
      <c r="B43869" s="3"/>
      <c r="J43869" s="3"/>
      <c r="K43869" s="5"/>
      <c r="L43869" s="8"/>
      <c r="N43869" s="5"/>
      <c r="O43869" s="10"/>
      <c r="P43869" s="8"/>
    </row>
    <row r="43870" spans="1:16" s="2" customFormat="1" x14ac:dyDescent="0.15">
      <c r="A43870" s="3"/>
      <c r="B43870" s="3"/>
      <c r="J43870" s="3"/>
      <c r="K43870" s="5"/>
      <c r="L43870" s="8"/>
      <c r="N43870" s="5"/>
      <c r="O43870" s="10"/>
      <c r="P43870" s="8"/>
    </row>
    <row r="43871" spans="1:16" s="2" customFormat="1" x14ac:dyDescent="0.15">
      <c r="A43871" s="3"/>
      <c r="B43871" s="3"/>
      <c r="J43871" s="3"/>
      <c r="K43871" s="5"/>
      <c r="L43871" s="8"/>
      <c r="N43871" s="5"/>
      <c r="O43871" s="10"/>
      <c r="P43871" s="8"/>
    </row>
    <row r="43872" spans="1:16" s="2" customFormat="1" x14ac:dyDescent="0.15">
      <c r="A43872" s="3"/>
      <c r="B43872" s="3"/>
      <c r="J43872" s="3"/>
      <c r="K43872" s="5"/>
      <c r="L43872" s="8"/>
      <c r="N43872" s="5"/>
      <c r="O43872" s="10"/>
      <c r="P43872" s="8"/>
    </row>
    <row r="43873" spans="1:16" s="2" customFormat="1" x14ac:dyDescent="0.15">
      <c r="A43873" s="3"/>
      <c r="B43873" s="3"/>
      <c r="J43873" s="3"/>
      <c r="K43873" s="5"/>
      <c r="L43873" s="8"/>
      <c r="N43873" s="5"/>
      <c r="O43873" s="10"/>
      <c r="P43873" s="8"/>
    </row>
    <row r="43874" spans="1:16" s="2" customFormat="1" x14ac:dyDescent="0.15">
      <c r="A43874" s="3"/>
      <c r="B43874" s="3"/>
      <c r="J43874" s="3"/>
      <c r="K43874" s="5"/>
      <c r="L43874" s="8"/>
      <c r="N43874" s="5"/>
      <c r="O43874" s="10"/>
      <c r="P43874" s="8"/>
    </row>
    <row r="43875" spans="1:16" s="2" customFormat="1" x14ac:dyDescent="0.15">
      <c r="A43875" s="3"/>
      <c r="B43875" s="3"/>
      <c r="J43875" s="3"/>
      <c r="K43875" s="5"/>
      <c r="L43875" s="8"/>
      <c r="N43875" s="5"/>
      <c r="O43875" s="10"/>
      <c r="P43875" s="8"/>
    </row>
    <row r="43876" spans="1:16" s="2" customFormat="1" x14ac:dyDescent="0.15">
      <c r="A43876" s="3"/>
      <c r="B43876" s="3"/>
      <c r="J43876" s="3"/>
      <c r="K43876" s="5"/>
      <c r="L43876" s="8"/>
      <c r="N43876" s="5"/>
      <c r="O43876" s="10"/>
      <c r="P43876" s="8"/>
    </row>
    <row r="43877" spans="1:16" s="2" customFormat="1" x14ac:dyDescent="0.15">
      <c r="A43877" s="3"/>
      <c r="B43877" s="3"/>
      <c r="J43877" s="3"/>
      <c r="K43877" s="5"/>
      <c r="L43877" s="8"/>
      <c r="N43877" s="5"/>
      <c r="O43877" s="10"/>
      <c r="P43877" s="8"/>
    </row>
    <row r="43878" spans="1:16" s="2" customFormat="1" x14ac:dyDescent="0.15">
      <c r="A43878" s="3"/>
      <c r="B43878" s="3"/>
      <c r="J43878" s="3"/>
      <c r="K43878" s="5"/>
      <c r="L43878" s="8"/>
      <c r="N43878" s="5"/>
      <c r="O43878" s="10"/>
      <c r="P43878" s="8"/>
    </row>
    <row r="43879" spans="1:16" s="2" customFormat="1" x14ac:dyDescent="0.15">
      <c r="A43879" s="3"/>
      <c r="B43879" s="3"/>
      <c r="J43879" s="3"/>
      <c r="K43879" s="5"/>
      <c r="L43879" s="8"/>
      <c r="N43879" s="5"/>
      <c r="O43879" s="10"/>
      <c r="P43879" s="8"/>
    </row>
    <row r="43880" spans="1:16" s="2" customFormat="1" x14ac:dyDescent="0.15">
      <c r="A43880" s="3"/>
      <c r="B43880" s="3"/>
      <c r="J43880" s="3"/>
      <c r="K43880" s="5"/>
      <c r="L43880" s="8"/>
      <c r="N43880" s="5"/>
      <c r="O43880" s="10"/>
      <c r="P43880" s="8"/>
    </row>
    <row r="43881" spans="1:16" s="2" customFormat="1" x14ac:dyDescent="0.15">
      <c r="A43881" s="3"/>
      <c r="B43881" s="3"/>
      <c r="J43881" s="3"/>
      <c r="K43881" s="5"/>
      <c r="L43881" s="8"/>
      <c r="N43881" s="5"/>
      <c r="O43881" s="10"/>
      <c r="P43881" s="8"/>
    </row>
    <row r="43882" spans="1:16" s="2" customFormat="1" x14ac:dyDescent="0.15">
      <c r="A43882" s="3"/>
      <c r="B43882" s="3"/>
      <c r="J43882" s="3"/>
      <c r="K43882" s="5"/>
      <c r="L43882" s="8"/>
      <c r="N43882" s="5"/>
      <c r="O43882" s="10"/>
      <c r="P43882" s="8"/>
    </row>
    <row r="43883" spans="1:16" s="2" customFormat="1" x14ac:dyDescent="0.15">
      <c r="A43883" s="3"/>
      <c r="B43883" s="3"/>
      <c r="J43883" s="3"/>
      <c r="K43883" s="5"/>
      <c r="L43883" s="8"/>
      <c r="N43883" s="5"/>
      <c r="O43883" s="10"/>
      <c r="P43883" s="8"/>
    </row>
    <row r="43884" spans="1:16" s="2" customFormat="1" x14ac:dyDescent="0.15">
      <c r="A43884" s="3"/>
      <c r="B43884" s="3"/>
      <c r="J43884" s="3"/>
      <c r="K43884" s="5"/>
      <c r="L43884" s="8"/>
      <c r="N43884" s="5"/>
      <c r="O43884" s="10"/>
      <c r="P43884" s="8"/>
    </row>
    <row r="43885" spans="1:16" s="2" customFormat="1" x14ac:dyDescent="0.15">
      <c r="A43885" s="3"/>
      <c r="B43885" s="3"/>
      <c r="J43885" s="3"/>
      <c r="K43885" s="5"/>
      <c r="L43885" s="8"/>
      <c r="N43885" s="5"/>
      <c r="O43885" s="10"/>
      <c r="P43885" s="8"/>
    </row>
    <row r="43886" spans="1:16" s="2" customFormat="1" x14ac:dyDescent="0.15">
      <c r="A43886" s="3"/>
      <c r="B43886" s="3"/>
      <c r="J43886" s="3"/>
      <c r="K43886" s="5"/>
      <c r="L43886" s="8"/>
      <c r="N43886" s="5"/>
      <c r="O43886" s="10"/>
      <c r="P43886" s="8"/>
    </row>
    <row r="43887" spans="1:16" s="2" customFormat="1" x14ac:dyDescent="0.15">
      <c r="A43887" s="3"/>
      <c r="B43887" s="3"/>
      <c r="J43887" s="3"/>
      <c r="K43887" s="5"/>
      <c r="L43887" s="8"/>
      <c r="N43887" s="5"/>
      <c r="O43887" s="10"/>
      <c r="P43887" s="8"/>
    </row>
    <row r="43888" spans="1:16" s="2" customFormat="1" x14ac:dyDescent="0.15">
      <c r="A43888" s="3"/>
      <c r="B43888" s="3"/>
      <c r="J43888" s="3"/>
      <c r="K43888" s="5"/>
      <c r="L43888" s="8"/>
      <c r="N43888" s="5"/>
      <c r="O43888" s="10"/>
      <c r="P43888" s="8"/>
    </row>
    <row r="43889" spans="1:16" s="2" customFormat="1" x14ac:dyDescent="0.15">
      <c r="A43889" s="3"/>
      <c r="B43889" s="3"/>
      <c r="J43889" s="3"/>
      <c r="K43889" s="5"/>
      <c r="L43889" s="8"/>
      <c r="N43889" s="5"/>
      <c r="O43889" s="10"/>
      <c r="P43889" s="8"/>
    </row>
    <row r="43890" spans="1:16" s="2" customFormat="1" x14ac:dyDescent="0.15">
      <c r="A43890" s="3"/>
      <c r="B43890" s="3"/>
      <c r="J43890" s="3"/>
      <c r="K43890" s="5"/>
      <c r="L43890" s="8"/>
      <c r="N43890" s="5"/>
      <c r="O43890" s="10"/>
      <c r="P43890" s="8"/>
    </row>
    <row r="43891" spans="1:16" s="2" customFormat="1" x14ac:dyDescent="0.15">
      <c r="A43891" s="3"/>
      <c r="B43891" s="3"/>
      <c r="J43891" s="3"/>
      <c r="K43891" s="5"/>
      <c r="L43891" s="8"/>
      <c r="N43891" s="5"/>
      <c r="O43891" s="10"/>
      <c r="P43891" s="8"/>
    </row>
    <row r="43892" spans="1:16" s="2" customFormat="1" x14ac:dyDescent="0.15">
      <c r="A43892" s="3"/>
      <c r="B43892" s="3"/>
      <c r="J43892" s="3"/>
      <c r="K43892" s="5"/>
      <c r="L43892" s="8"/>
      <c r="N43892" s="5"/>
      <c r="O43892" s="10"/>
      <c r="P43892" s="8"/>
    </row>
    <row r="43893" spans="1:16" s="2" customFormat="1" x14ac:dyDescent="0.15">
      <c r="A43893" s="3"/>
      <c r="B43893" s="3"/>
      <c r="J43893" s="3"/>
      <c r="K43893" s="5"/>
      <c r="L43893" s="8"/>
      <c r="N43893" s="5"/>
      <c r="O43893" s="10"/>
      <c r="P43893" s="8"/>
    </row>
    <row r="43894" spans="1:16" s="2" customFormat="1" x14ac:dyDescent="0.15">
      <c r="A43894" s="3"/>
      <c r="B43894" s="3"/>
      <c r="J43894" s="3"/>
      <c r="K43894" s="5"/>
      <c r="L43894" s="8"/>
      <c r="N43894" s="5"/>
      <c r="O43894" s="10"/>
      <c r="P43894" s="8"/>
    </row>
    <row r="43895" spans="1:16" s="2" customFormat="1" x14ac:dyDescent="0.15">
      <c r="A43895" s="3"/>
      <c r="B43895" s="3"/>
      <c r="J43895" s="3"/>
      <c r="K43895" s="5"/>
      <c r="L43895" s="8"/>
      <c r="N43895" s="5"/>
      <c r="O43895" s="10"/>
      <c r="P43895" s="8"/>
    </row>
    <row r="43896" spans="1:16" s="2" customFormat="1" x14ac:dyDescent="0.15">
      <c r="A43896" s="3"/>
      <c r="B43896" s="3"/>
      <c r="J43896" s="3"/>
      <c r="K43896" s="5"/>
      <c r="L43896" s="8"/>
      <c r="N43896" s="5"/>
      <c r="O43896" s="10"/>
      <c r="P43896" s="8"/>
    </row>
    <row r="43897" spans="1:16" s="2" customFormat="1" x14ac:dyDescent="0.15">
      <c r="A43897" s="3"/>
      <c r="B43897" s="3"/>
      <c r="J43897" s="3"/>
      <c r="K43897" s="5"/>
      <c r="L43897" s="8"/>
      <c r="N43897" s="5"/>
      <c r="O43897" s="10"/>
      <c r="P43897" s="8"/>
    </row>
    <row r="43898" spans="1:16" s="2" customFormat="1" x14ac:dyDescent="0.15">
      <c r="A43898" s="3"/>
      <c r="B43898" s="3"/>
      <c r="J43898" s="3"/>
      <c r="K43898" s="5"/>
      <c r="L43898" s="8"/>
      <c r="N43898" s="5"/>
      <c r="O43898" s="10"/>
      <c r="P43898" s="8"/>
    </row>
    <row r="43899" spans="1:16" s="2" customFormat="1" x14ac:dyDescent="0.15">
      <c r="A43899" s="3"/>
      <c r="B43899" s="3"/>
      <c r="J43899" s="3"/>
      <c r="K43899" s="5"/>
      <c r="L43899" s="8"/>
      <c r="N43899" s="5"/>
      <c r="O43899" s="10"/>
      <c r="P43899" s="8"/>
    </row>
    <row r="43900" spans="1:16" s="2" customFormat="1" x14ac:dyDescent="0.15">
      <c r="A43900" s="3"/>
      <c r="B43900" s="3"/>
      <c r="J43900" s="3"/>
      <c r="K43900" s="5"/>
      <c r="L43900" s="8"/>
      <c r="N43900" s="5"/>
      <c r="O43900" s="10"/>
      <c r="P43900" s="8"/>
    </row>
    <row r="43901" spans="1:16" s="2" customFormat="1" x14ac:dyDescent="0.15">
      <c r="A43901" s="3"/>
      <c r="B43901" s="3"/>
      <c r="J43901" s="3"/>
      <c r="K43901" s="5"/>
      <c r="L43901" s="8"/>
      <c r="N43901" s="5"/>
      <c r="O43901" s="10"/>
      <c r="P43901" s="8"/>
    </row>
    <row r="43902" spans="1:16" s="2" customFormat="1" x14ac:dyDescent="0.15">
      <c r="A43902" s="3"/>
      <c r="B43902" s="3"/>
      <c r="J43902" s="3"/>
      <c r="K43902" s="5"/>
      <c r="L43902" s="8"/>
      <c r="N43902" s="5"/>
      <c r="O43902" s="10"/>
      <c r="P43902" s="8"/>
    </row>
    <row r="43903" spans="1:16" s="2" customFormat="1" x14ac:dyDescent="0.15">
      <c r="A43903" s="3"/>
      <c r="B43903" s="3"/>
      <c r="J43903" s="3"/>
      <c r="K43903" s="5"/>
      <c r="L43903" s="8"/>
      <c r="N43903" s="5"/>
      <c r="O43903" s="10"/>
      <c r="P43903" s="8"/>
    </row>
    <row r="43904" spans="1:16" s="2" customFormat="1" x14ac:dyDescent="0.15">
      <c r="A43904" s="3"/>
      <c r="B43904" s="3"/>
      <c r="J43904" s="3"/>
      <c r="K43904" s="5"/>
      <c r="L43904" s="8"/>
      <c r="N43904" s="5"/>
      <c r="O43904" s="10"/>
      <c r="P43904" s="8"/>
    </row>
    <row r="43905" spans="1:16" s="2" customFormat="1" x14ac:dyDescent="0.15">
      <c r="A43905" s="3"/>
      <c r="B43905" s="3"/>
      <c r="J43905" s="3"/>
      <c r="K43905" s="5"/>
      <c r="L43905" s="8"/>
      <c r="N43905" s="5"/>
      <c r="O43905" s="10"/>
      <c r="P43905" s="8"/>
    </row>
    <row r="43906" spans="1:16" s="2" customFormat="1" x14ac:dyDescent="0.15">
      <c r="A43906" s="3"/>
      <c r="B43906" s="3"/>
      <c r="J43906" s="3"/>
      <c r="K43906" s="5"/>
      <c r="L43906" s="8"/>
      <c r="N43906" s="5"/>
      <c r="O43906" s="10"/>
      <c r="P43906" s="8"/>
    </row>
    <row r="43907" spans="1:16" s="2" customFormat="1" x14ac:dyDescent="0.15">
      <c r="A43907" s="3"/>
      <c r="B43907" s="3"/>
      <c r="J43907" s="3"/>
      <c r="K43907" s="5"/>
      <c r="L43907" s="8"/>
      <c r="N43907" s="5"/>
      <c r="O43907" s="10"/>
      <c r="P43907" s="8"/>
    </row>
    <row r="43908" spans="1:16" s="2" customFormat="1" x14ac:dyDescent="0.15">
      <c r="A43908" s="3"/>
      <c r="B43908" s="3"/>
      <c r="J43908" s="3"/>
      <c r="K43908" s="5"/>
      <c r="L43908" s="8"/>
      <c r="N43908" s="5"/>
      <c r="O43908" s="10"/>
      <c r="P43908" s="8"/>
    </row>
    <row r="43909" spans="1:16" s="2" customFormat="1" x14ac:dyDescent="0.15">
      <c r="A43909" s="3"/>
      <c r="B43909" s="3"/>
      <c r="J43909" s="3"/>
      <c r="K43909" s="5"/>
      <c r="L43909" s="8"/>
      <c r="N43909" s="5"/>
      <c r="O43909" s="10"/>
      <c r="P43909" s="8"/>
    </row>
    <row r="43910" spans="1:16" s="2" customFormat="1" x14ac:dyDescent="0.15">
      <c r="A43910" s="3"/>
      <c r="B43910" s="3"/>
      <c r="J43910" s="3"/>
      <c r="K43910" s="5"/>
      <c r="L43910" s="8"/>
      <c r="N43910" s="5"/>
      <c r="O43910" s="10"/>
      <c r="P43910" s="8"/>
    </row>
    <row r="43911" spans="1:16" s="2" customFormat="1" x14ac:dyDescent="0.15">
      <c r="A43911" s="3"/>
      <c r="B43911" s="3"/>
      <c r="J43911" s="3"/>
      <c r="K43911" s="5"/>
      <c r="L43911" s="8"/>
      <c r="N43911" s="5"/>
      <c r="O43911" s="10"/>
      <c r="P43911" s="8"/>
    </row>
    <row r="43912" spans="1:16" s="2" customFormat="1" x14ac:dyDescent="0.15">
      <c r="A43912" s="3"/>
      <c r="B43912" s="3"/>
      <c r="J43912" s="3"/>
      <c r="K43912" s="5"/>
      <c r="L43912" s="8"/>
      <c r="N43912" s="5"/>
      <c r="O43912" s="10"/>
      <c r="P43912" s="8"/>
    </row>
    <row r="43913" spans="1:16" s="2" customFormat="1" x14ac:dyDescent="0.15">
      <c r="A43913" s="3"/>
      <c r="B43913" s="3"/>
      <c r="J43913" s="3"/>
      <c r="K43913" s="5"/>
      <c r="L43913" s="8"/>
      <c r="N43913" s="5"/>
      <c r="O43913" s="10"/>
      <c r="P43913" s="8"/>
    </row>
    <row r="43914" spans="1:16" s="2" customFormat="1" x14ac:dyDescent="0.15">
      <c r="A43914" s="3"/>
      <c r="B43914" s="3"/>
      <c r="J43914" s="3"/>
      <c r="K43914" s="5"/>
      <c r="L43914" s="8"/>
      <c r="N43914" s="5"/>
      <c r="O43914" s="10"/>
      <c r="P43914" s="8"/>
    </row>
    <row r="43915" spans="1:16" s="2" customFormat="1" x14ac:dyDescent="0.15">
      <c r="A43915" s="3"/>
      <c r="B43915" s="3"/>
      <c r="J43915" s="3"/>
      <c r="K43915" s="5"/>
      <c r="L43915" s="8"/>
      <c r="N43915" s="5"/>
      <c r="O43915" s="10"/>
      <c r="P43915" s="8"/>
    </row>
    <row r="43916" spans="1:16" s="2" customFormat="1" x14ac:dyDescent="0.15">
      <c r="A43916" s="3"/>
      <c r="B43916" s="3"/>
      <c r="J43916" s="3"/>
      <c r="K43916" s="5"/>
      <c r="L43916" s="8"/>
      <c r="N43916" s="5"/>
      <c r="O43916" s="10"/>
      <c r="P43916" s="8"/>
    </row>
    <row r="43917" spans="1:16" s="2" customFormat="1" x14ac:dyDescent="0.15">
      <c r="A43917" s="3"/>
      <c r="B43917" s="3"/>
      <c r="J43917" s="3"/>
      <c r="K43917" s="5"/>
      <c r="L43917" s="8"/>
      <c r="N43917" s="5"/>
      <c r="O43917" s="10"/>
      <c r="P43917" s="8"/>
    </row>
    <row r="43918" spans="1:16" s="2" customFormat="1" x14ac:dyDescent="0.15">
      <c r="A43918" s="3"/>
      <c r="B43918" s="3"/>
      <c r="J43918" s="3"/>
      <c r="K43918" s="5"/>
      <c r="L43918" s="8"/>
      <c r="N43918" s="5"/>
      <c r="O43918" s="10"/>
      <c r="P43918" s="8"/>
    </row>
    <row r="43919" spans="1:16" s="2" customFormat="1" x14ac:dyDescent="0.15">
      <c r="A43919" s="3"/>
      <c r="B43919" s="3"/>
      <c r="J43919" s="3"/>
      <c r="K43919" s="5"/>
      <c r="L43919" s="8"/>
      <c r="N43919" s="5"/>
      <c r="O43919" s="10"/>
      <c r="P43919" s="8"/>
    </row>
    <row r="43920" spans="1:16" s="2" customFormat="1" x14ac:dyDescent="0.15">
      <c r="A43920" s="3"/>
      <c r="B43920" s="3"/>
      <c r="J43920" s="3"/>
      <c r="K43920" s="5"/>
      <c r="L43920" s="8"/>
      <c r="N43920" s="5"/>
      <c r="O43920" s="10"/>
      <c r="P43920" s="8"/>
    </row>
    <row r="43921" spans="1:16" s="2" customFormat="1" x14ac:dyDescent="0.15">
      <c r="A43921" s="3"/>
      <c r="B43921" s="3"/>
      <c r="J43921" s="3"/>
      <c r="K43921" s="5"/>
      <c r="L43921" s="8"/>
      <c r="N43921" s="5"/>
      <c r="O43921" s="10"/>
      <c r="P43921" s="8"/>
    </row>
    <row r="43922" spans="1:16" s="2" customFormat="1" x14ac:dyDescent="0.15">
      <c r="A43922" s="3"/>
      <c r="B43922" s="3"/>
      <c r="J43922" s="3"/>
      <c r="K43922" s="5"/>
      <c r="L43922" s="8"/>
      <c r="N43922" s="5"/>
      <c r="O43922" s="10"/>
      <c r="P43922" s="8"/>
    </row>
    <row r="43923" spans="1:16" s="2" customFormat="1" x14ac:dyDescent="0.15">
      <c r="A43923" s="3"/>
      <c r="B43923" s="3"/>
      <c r="J43923" s="3"/>
      <c r="K43923" s="5"/>
      <c r="L43923" s="8"/>
      <c r="N43923" s="5"/>
      <c r="O43923" s="10"/>
      <c r="P43923" s="8"/>
    </row>
    <row r="43924" spans="1:16" s="2" customFormat="1" x14ac:dyDescent="0.15">
      <c r="A43924" s="3"/>
      <c r="B43924" s="3"/>
      <c r="J43924" s="3"/>
      <c r="K43924" s="5"/>
      <c r="L43924" s="8"/>
      <c r="N43924" s="5"/>
      <c r="O43924" s="10"/>
      <c r="P43924" s="8"/>
    </row>
    <row r="43925" spans="1:16" s="2" customFormat="1" x14ac:dyDescent="0.15">
      <c r="A43925" s="3"/>
      <c r="B43925" s="3"/>
      <c r="J43925" s="3"/>
      <c r="K43925" s="5"/>
      <c r="L43925" s="8"/>
      <c r="N43925" s="5"/>
      <c r="O43925" s="10"/>
      <c r="P43925" s="8"/>
    </row>
    <row r="43926" spans="1:16" s="2" customFormat="1" x14ac:dyDescent="0.15">
      <c r="A43926" s="3"/>
      <c r="B43926" s="3"/>
      <c r="J43926" s="3"/>
      <c r="K43926" s="5"/>
      <c r="L43926" s="8"/>
      <c r="N43926" s="5"/>
      <c r="O43926" s="10"/>
      <c r="P43926" s="8"/>
    </row>
    <row r="43927" spans="1:16" s="2" customFormat="1" x14ac:dyDescent="0.15">
      <c r="A43927" s="3"/>
      <c r="B43927" s="3"/>
      <c r="J43927" s="3"/>
      <c r="K43927" s="5"/>
      <c r="L43927" s="8"/>
      <c r="N43927" s="5"/>
      <c r="O43927" s="10"/>
      <c r="P43927" s="8"/>
    </row>
    <row r="43928" spans="1:16" s="2" customFormat="1" x14ac:dyDescent="0.15">
      <c r="A43928" s="3"/>
      <c r="B43928" s="3"/>
      <c r="J43928" s="3"/>
      <c r="K43928" s="5"/>
      <c r="L43928" s="8"/>
      <c r="N43928" s="5"/>
      <c r="O43928" s="10"/>
      <c r="P43928" s="8"/>
    </row>
    <row r="43929" spans="1:16" s="2" customFormat="1" x14ac:dyDescent="0.15">
      <c r="A43929" s="3"/>
      <c r="B43929" s="3"/>
      <c r="J43929" s="3"/>
      <c r="K43929" s="5"/>
      <c r="L43929" s="8"/>
      <c r="N43929" s="5"/>
      <c r="O43929" s="10"/>
      <c r="P43929" s="8"/>
    </row>
    <row r="43930" spans="1:16" s="2" customFormat="1" x14ac:dyDescent="0.15">
      <c r="A43930" s="3"/>
      <c r="B43930" s="3"/>
      <c r="J43930" s="3"/>
      <c r="K43930" s="5"/>
      <c r="L43930" s="8"/>
      <c r="N43930" s="5"/>
      <c r="O43930" s="10"/>
      <c r="P43930" s="8"/>
    </row>
    <row r="43931" spans="1:16" s="2" customFormat="1" x14ac:dyDescent="0.15">
      <c r="A43931" s="3"/>
      <c r="B43931" s="3"/>
      <c r="J43931" s="3"/>
      <c r="K43931" s="5"/>
      <c r="L43931" s="8"/>
      <c r="N43931" s="5"/>
      <c r="O43931" s="10"/>
      <c r="P43931" s="8"/>
    </row>
    <row r="43932" spans="1:16" s="2" customFormat="1" x14ac:dyDescent="0.15">
      <c r="A43932" s="3"/>
      <c r="B43932" s="3"/>
      <c r="J43932" s="3"/>
      <c r="K43932" s="5"/>
      <c r="L43932" s="8"/>
      <c r="N43932" s="5"/>
      <c r="O43932" s="10"/>
      <c r="P43932" s="8"/>
    </row>
    <row r="43933" spans="1:16" s="2" customFormat="1" x14ac:dyDescent="0.15">
      <c r="A43933" s="3"/>
      <c r="B43933" s="3"/>
      <c r="J43933" s="3"/>
      <c r="K43933" s="5"/>
      <c r="L43933" s="8"/>
      <c r="N43933" s="5"/>
      <c r="O43933" s="10"/>
      <c r="P43933" s="8"/>
    </row>
    <row r="43934" spans="1:16" s="2" customFormat="1" x14ac:dyDescent="0.15">
      <c r="A43934" s="3"/>
      <c r="B43934" s="3"/>
      <c r="J43934" s="3"/>
      <c r="K43934" s="5"/>
      <c r="L43934" s="8"/>
      <c r="N43934" s="5"/>
      <c r="O43934" s="10"/>
      <c r="P43934" s="8"/>
    </row>
    <row r="43935" spans="1:16" s="2" customFormat="1" x14ac:dyDescent="0.15">
      <c r="A43935" s="3"/>
      <c r="B43935" s="3"/>
      <c r="J43935" s="3"/>
      <c r="K43935" s="5"/>
      <c r="L43935" s="8"/>
      <c r="N43935" s="5"/>
      <c r="O43935" s="10"/>
      <c r="P43935" s="8"/>
    </row>
    <row r="43936" spans="1:16" s="2" customFormat="1" x14ac:dyDescent="0.15">
      <c r="A43936" s="3"/>
      <c r="B43936" s="3"/>
      <c r="J43936" s="3"/>
      <c r="K43936" s="5"/>
      <c r="L43936" s="8"/>
      <c r="N43936" s="5"/>
      <c r="O43936" s="10"/>
      <c r="P43936" s="8"/>
    </row>
    <row r="43937" spans="1:16" s="2" customFormat="1" x14ac:dyDescent="0.15">
      <c r="A43937" s="3"/>
      <c r="B43937" s="3"/>
      <c r="J43937" s="3"/>
      <c r="K43937" s="5"/>
      <c r="L43937" s="8"/>
      <c r="N43937" s="5"/>
      <c r="O43937" s="10"/>
      <c r="P43937" s="8"/>
    </row>
    <row r="43938" spans="1:16" s="2" customFormat="1" x14ac:dyDescent="0.15">
      <c r="A43938" s="3"/>
      <c r="B43938" s="3"/>
      <c r="J43938" s="3"/>
      <c r="K43938" s="5"/>
      <c r="L43938" s="8"/>
      <c r="N43938" s="5"/>
      <c r="O43938" s="10"/>
      <c r="P43938" s="8"/>
    </row>
    <row r="43939" spans="1:16" s="2" customFormat="1" x14ac:dyDescent="0.15">
      <c r="A43939" s="3"/>
      <c r="B43939" s="3"/>
      <c r="J43939" s="3"/>
      <c r="K43939" s="5"/>
      <c r="L43939" s="8"/>
      <c r="N43939" s="5"/>
      <c r="O43939" s="10"/>
      <c r="P43939" s="8"/>
    </row>
    <row r="43940" spans="1:16" s="2" customFormat="1" x14ac:dyDescent="0.15">
      <c r="A43940" s="3"/>
      <c r="B43940" s="3"/>
      <c r="J43940" s="3"/>
      <c r="K43940" s="5"/>
      <c r="L43940" s="8"/>
      <c r="N43940" s="5"/>
      <c r="O43940" s="10"/>
      <c r="P43940" s="8"/>
    </row>
    <row r="43941" spans="1:16" s="2" customFormat="1" x14ac:dyDescent="0.15">
      <c r="A43941" s="3"/>
      <c r="B43941" s="3"/>
      <c r="J43941" s="3"/>
      <c r="K43941" s="5"/>
      <c r="L43941" s="8"/>
      <c r="N43941" s="5"/>
      <c r="O43941" s="10"/>
      <c r="P43941" s="8"/>
    </row>
    <row r="43942" spans="1:16" s="2" customFormat="1" x14ac:dyDescent="0.15">
      <c r="A43942" s="3"/>
      <c r="B43942" s="3"/>
      <c r="J43942" s="3"/>
      <c r="K43942" s="5"/>
      <c r="L43942" s="8"/>
      <c r="N43942" s="5"/>
      <c r="O43942" s="10"/>
      <c r="P43942" s="8"/>
    </row>
    <row r="43943" spans="1:16" s="2" customFormat="1" x14ac:dyDescent="0.15">
      <c r="A43943" s="3"/>
      <c r="B43943" s="3"/>
      <c r="J43943" s="3"/>
      <c r="K43943" s="5"/>
      <c r="L43943" s="8"/>
      <c r="N43943" s="5"/>
      <c r="O43943" s="10"/>
      <c r="P43943" s="8"/>
    </row>
    <row r="43944" spans="1:16" s="2" customFormat="1" x14ac:dyDescent="0.15">
      <c r="A43944" s="3"/>
      <c r="B43944" s="3"/>
      <c r="J43944" s="3"/>
      <c r="K43944" s="5"/>
      <c r="L43944" s="8"/>
      <c r="N43944" s="5"/>
      <c r="O43944" s="10"/>
      <c r="P43944" s="8"/>
    </row>
    <row r="43945" spans="1:16" s="2" customFormat="1" x14ac:dyDescent="0.15">
      <c r="A43945" s="3"/>
      <c r="B43945" s="3"/>
      <c r="J43945" s="3"/>
      <c r="K43945" s="5"/>
      <c r="L43945" s="8"/>
      <c r="N43945" s="5"/>
      <c r="O43945" s="10"/>
      <c r="P43945" s="8"/>
    </row>
    <row r="43946" spans="1:16" s="2" customFormat="1" x14ac:dyDescent="0.15">
      <c r="A43946" s="3"/>
      <c r="B43946" s="3"/>
      <c r="J43946" s="3"/>
      <c r="K43946" s="5"/>
      <c r="L43946" s="8"/>
      <c r="N43946" s="5"/>
      <c r="O43946" s="10"/>
      <c r="P43946" s="8"/>
    </row>
    <row r="43947" spans="1:16" s="2" customFormat="1" x14ac:dyDescent="0.15">
      <c r="A43947" s="3"/>
      <c r="B43947" s="3"/>
      <c r="J43947" s="3"/>
      <c r="K43947" s="5"/>
      <c r="L43947" s="8"/>
      <c r="N43947" s="5"/>
      <c r="O43947" s="10"/>
      <c r="P43947" s="8"/>
    </row>
    <row r="43948" spans="1:16" s="2" customFormat="1" x14ac:dyDescent="0.15">
      <c r="A43948" s="3"/>
      <c r="B43948" s="3"/>
      <c r="J43948" s="3"/>
      <c r="K43948" s="5"/>
      <c r="L43948" s="8"/>
      <c r="N43948" s="5"/>
      <c r="O43948" s="10"/>
      <c r="P43948" s="8"/>
    </row>
    <row r="43949" spans="1:16" s="2" customFormat="1" x14ac:dyDescent="0.15">
      <c r="A43949" s="3"/>
      <c r="B43949" s="3"/>
      <c r="J43949" s="3"/>
      <c r="K43949" s="5"/>
      <c r="L43949" s="8"/>
      <c r="N43949" s="5"/>
      <c r="O43949" s="10"/>
      <c r="P43949" s="8"/>
    </row>
    <row r="43950" spans="1:16" s="2" customFormat="1" x14ac:dyDescent="0.15">
      <c r="A43950" s="3"/>
      <c r="B43950" s="3"/>
      <c r="J43950" s="3"/>
      <c r="K43950" s="5"/>
      <c r="L43950" s="8"/>
      <c r="N43950" s="5"/>
      <c r="O43950" s="10"/>
      <c r="P43950" s="8"/>
    </row>
    <row r="43951" spans="1:16" s="2" customFormat="1" x14ac:dyDescent="0.15">
      <c r="A43951" s="3"/>
      <c r="B43951" s="3"/>
      <c r="J43951" s="3"/>
      <c r="K43951" s="5"/>
      <c r="L43951" s="8"/>
      <c r="N43951" s="5"/>
      <c r="O43951" s="10"/>
      <c r="P43951" s="8"/>
    </row>
    <row r="43952" spans="1:16" s="2" customFormat="1" x14ac:dyDescent="0.15">
      <c r="A43952" s="3"/>
      <c r="B43952" s="3"/>
      <c r="J43952" s="3"/>
      <c r="K43952" s="5"/>
      <c r="L43952" s="8"/>
      <c r="N43952" s="5"/>
      <c r="O43952" s="10"/>
      <c r="P43952" s="8"/>
    </row>
    <row r="43953" spans="1:16" s="2" customFormat="1" x14ac:dyDescent="0.15">
      <c r="A43953" s="3"/>
      <c r="B43953" s="3"/>
      <c r="J43953" s="3"/>
      <c r="K43953" s="5"/>
      <c r="L43953" s="8"/>
      <c r="N43953" s="5"/>
      <c r="O43953" s="10"/>
      <c r="P43953" s="8"/>
    </row>
    <row r="43954" spans="1:16" s="2" customFormat="1" x14ac:dyDescent="0.15">
      <c r="A43954" s="3"/>
      <c r="B43954" s="3"/>
      <c r="J43954" s="3"/>
      <c r="K43954" s="5"/>
      <c r="L43954" s="8"/>
      <c r="N43954" s="5"/>
      <c r="O43954" s="10"/>
      <c r="P43954" s="8"/>
    </row>
    <row r="43955" spans="1:16" s="2" customFormat="1" x14ac:dyDescent="0.15">
      <c r="A43955" s="3"/>
      <c r="B43955" s="3"/>
      <c r="J43955" s="3"/>
      <c r="K43955" s="5"/>
      <c r="L43955" s="8"/>
      <c r="N43955" s="5"/>
      <c r="O43955" s="10"/>
      <c r="P43955" s="8"/>
    </row>
    <row r="43956" spans="1:16" s="2" customFormat="1" x14ac:dyDescent="0.15">
      <c r="A43956" s="3"/>
      <c r="B43956" s="3"/>
      <c r="J43956" s="3"/>
      <c r="K43956" s="5"/>
      <c r="L43956" s="8"/>
      <c r="N43956" s="5"/>
      <c r="O43956" s="10"/>
      <c r="P43956" s="8"/>
    </row>
    <row r="43957" spans="1:16" s="2" customFormat="1" x14ac:dyDescent="0.15">
      <c r="A43957" s="3"/>
      <c r="B43957" s="3"/>
      <c r="J43957" s="3"/>
      <c r="K43957" s="5"/>
      <c r="L43957" s="8"/>
      <c r="N43957" s="5"/>
      <c r="O43957" s="10"/>
      <c r="P43957" s="8"/>
    </row>
    <row r="43958" spans="1:16" s="2" customFormat="1" x14ac:dyDescent="0.15">
      <c r="A43958" s="3"/>
      <c r="B43958" s="3"/>
      <c r="J43958" s="3"/>
      <c r="K43958" s="5"/>
      <c r="L43958" s="8"/>
      <c r="N43958" s="5"/>
      <c r="O43958" s="10"/>
      <c r="P43958" s="8"/>
    </row>
    <row r="43959" spans="1:16" s="2" customFormat="1" x14ac:dyDescent="0.15">
      <c r="A43959" s="3"/>
      <c r="B43959" s="3"/>
      <c r="J43959" s="3"/>
      <c r="K43959" s="5"/>
      <c r="L43959" s="8"/>
      <c r="N43959" s="5"/>
      <c r="O43959" s="10"/>
      <c r="P43959" s="8"/>
    </row>
    <row r="43960" spans="1:16" s="2" customFormat="1" x14ac:dyDescent="0.15">
      <c r="A43960" s="3"/>
      <c r="B43960" s="3"/>
      <c r="J43960" s="3"/>
      <c r="K43960" s="5"/>
      <c r="L43960" s="8"/>
      <c r="N43960" s="5"/>
      <c r="O43960" s="10"/>
      <c r="P43960" s="8"/>
    </row>
    <row r="43961" spans="1:16" s="2" customFormat="1" x14ac:dyDescent="0.15">
      <c r="A43961" s="3"/>
      <c r="B43961" s="3"/>
      <c r="J43961" s="3"/>
      <c r="K43961" s="5"/>
      <c r="L43961" s="8"/>
      <c r="N43961" s="5"/>
      <c r="O43961" s="10"/>
      <c r="P43961" s="8"/>
    </row>
    <row r="43962" spans="1:16" s="2" customFormat="1" x14ac:dyDescent="0.15">
      <c r="A43962" s="3"/>
      <c r="B43962" s="3"/>
      <c r="J43962" s="3"/>
      <c r="K43962" s="5"/>
      <c r="L43962" s="8"/>
      <c r="N43962" s="5"/>
      <c r="O43962" s="10"/>
      <c r="P43962" s="8"/>
    </row>
    <row r="43963" spans="1:16" s="2" customFormat="1" x14ac:dyDescent="0.15">
      <c r="A43963" s="3"/>
      <c r="B43963" s="3"/>
      <c r="J43963" s="3"/>
      <c r="K43963" s="5"/>
      <c r="L43963" s="8"/>
      <c r="N43963" s="5"/>
      <c r="O43963" s="10"/>
      <c r="P43963" s="8"/>
    </row>
    <row r="43964" spans="1:16" s="2" customFormat="1" x14ac:dyDescent="0.15">
      <c r="A43964" s="3"/>
      <c r="B43964" s="3"/>
      <c r="J43964" s="3"/>
      <c r="K43964" s="5"/>
      <c r="L43964" s="8"/>
      <c r="N43964" s="5"/>
      <c r="O43964" s="10"/>
      <c r="P43964" s="8"/>
    </row>
    <row r="43965" spans="1:16" s="2" customFormat="1" x14ac:dyDescent="0.15">
      <c r="A43965" s="3"/>
      <c r="B43965" s="3"/>
      <c r="J43965" s="3"/>
      <c r="K43965" s="5"/>
      <c r="L43965" s="8"/>
      <c r="N43965" s="5"/>
      <c r="O43965" s="10"/>
      <c r="P43965" s="8"/>
    </row>
    <row r="43966" spans="1:16" s="2" customFormat="1" x14ac:dyDescent="0.15">
      <c r="A43966" s="3"/>
      <c r="B43966" s="3"/>
      <c r="J43966" s="3"/>
      <c r="K43966" s="5"/>
      <c r="L43966" s="8"/>
      <c r="N43966" s="5"/>
      <c r="O43966" s="10"/>
      <c r="P43966" s="8"/>
    </row>
    <row r="43967" spans="1:16" s="2" customFormat="1" x14ac:dyDescent="0.15">
      <c r="A43967" s="3"/>
      <c r="B43967" s="3"/>
      <c r="J43967" s="3"/>
      <c r="K43967" s="5"/>
      <c r="L43967" s="8"/>
      <c r="N43967" s="5"/>
      <c r="O43967" s="10"/>
      <c r="P43967" s="8"/>
    </row>
    <row r="43968" spans="1:16" s="2" customFormat="1" x14ac:dyDescent="0.15">
      <c r="A43968" s="3"/>
      <c r="B43968" s="3"/>
      <c r="J43968" s="3"/>
      <c r="K43968" s="5"/>
      <c r="L43968" s="8"/>
      <c r="N43968" s="5"/>
      <c r="O43968" s="10"/>
      <c r="P43968" s="8"/>
    </row>
    <row r="43969" spans="1:16" s="2" customFormat="1" x14ac:dyDescent="0.15">
      <c r="A43969" s="3"/>
      <c r="B43969" s="3"/>
      <c r="J43969" s="3"/>
      <c r="K43969" s="5"/>
      <c r="L43969" s="8"/>
      <c r="N43969" s="5"/>
      <c r="O43969" s="10"/>
      <c r="P43969" s="8"/>
    </row>
    <row r="43970" spans="1:16" s="2" customFormat="1" x14ac:dyDescent="0.15">
      <c r="A43970" s="3"/>
      <c r="B43970" s="3"/>
      <c r="J43970" s="3"/>
      <c r="K43970" s="5"/>
      <c r="L43970" s="8"/>
      <c r="N43970" s="5"/>
      <c r="O43970" s="10"/>
      <c r="P43970" s="8"/>
    </row>
    <row r="43971" spans="1:16" s="2" customFormat="1" x14ac:dyDescent="0.15">
      <c r="A43971" s="3"/>
      <c r="B43971" s="3"/>
      <c r="J43971" s="3"/>
      <c r="K43971" s="5"/>
      <c r="L43971" s="8"/>
      <c r="N43971" s="5"/>
      <c r="O43971" s="10"/>
      <c r="P43971" s="8"/>
    </row>
    <row r="43972" spans="1:16" s="2" customFormat="1" x14ac:dyDescent="0.15">
      <c r="A43972" s="3"/>
      <c r="B43972" s="3"/>
      <c r="J43972" s="3"/>
      <c r="K43972" s="5"/>
      <c r="L43972" s="8"/>
      <c r="N43972" s="5"/>
      <c r="O43972" s="10"/>
      <c r="P43972" s="8"/>
    </row>
    <row r="43973" spans="1:16" s="2" customFormat="1" x14ac:dyDescent="0.15">
      <c r="A43973" s="3"/>
      <c r="B43973" s="3"/>
      <c r="J43973" s="3"/>
      <c r="K43973" s="5"/>
      <c r="L43973" s="8"/>
      <c r="N43973" s="5"/>
      <c r="O43973" s="10"/>
      <c r="P43973" s="8"/>
    </row>
    <row r="43974" spans="1:16" s="2" customFormat="1" x14ac:dyDescent="0.15">
      <c r="A43974" s="3"/>
      <c r="B43974" s="3"/>
      <c r="J43974" s="3"/>
      <c r="K43974" s="5"/>
      <c r="L43974" s="8"/>
      <c r="N43974" s="5"/>
      <c r="O43974" s="10"/>
      <c r="P43974" s="8"/>
    </row>
    <row r="43975" spans="1:16" s="2" customFormat="1" x14ac:dyDescent="0.15">
      <c r="A43975" s="3"/>
      <c r="B43975" s="3"/>
      <c r="J43975" s="3"/>
      <c r="K43975" s="5"/>
      <c r="L43975" s="8"/>
      <c r="N43975" s="5"/>
      <c r="O43975" s="10"/>
      <c r="P43975" s="8"/>
    </row>
    <row r="43976" spans="1:16" s="2" customFormat="1" x14ac:dyDescent="0.15">
      <c r="A43976" s="3"/>
      <c r="B43976" s="3"/>
      <c r="J43976" s="3"/>
      <c r="K43976" s="5"/>
      <c r="L43976" s="8"/>
      <c r="N43976" s="5"/>
      <c r="O43976" s="10"/>
      <c r="P43976" s="8"/>
    </row>
    <row r="43977" spans="1:16" s="2" customFormat="1" x14ac:dyDescent="0.15">
      <c r="A43977" s="3"/>
      <c r="B43977" s="3"/>
      <c r="J43977" s="3"/>
      <c r="K43977" s="5"/>
      <c r="L43977" s="8"/>
      <c r="N43977" s="5"/>
      <c r="O43977" s="10"/>
      <c r="P43977" s="8"/>
    </row>
    <row r="43978" spans="1:16" s="2" customFormat="1" x14ac:dyDescent="0.15">
      <c r="A43978" s="3"/>
      <c r="B43978" s="3"/>
      <c r="J43978" s="3"/>
      <c r="K43978" s="5"/>
      <c r="L43978" s="8"/>
      <c r="N43978" s="5"/>
      <c r="O43978" s="10"/>
      <c r="P43978" s="8"/>
    </row>
    <row r="43979" spans="1:16" s="2" customFormat="1" x14ac:dyDescent="0.15">
      <c r="A43979" s="3"/>
      <c r="B43979" s="3"/>
      <c r="J43979" s="3"/>
      <c r="K43979" s="5"/>
      <c r="L43979" s="8"/>
      <c r="N43979" s="5"/>
      <c r="O43979" s="10"/>
      <c r="P43979" s="8"/>
    </row>
    <row r="43980" spans="1:16" s="2" customFormat="1" x14ac:dyDescent="0.15">
      <c r="A43980" s="3"/>
      <c r="B43980" s="3"/>
      <c r="J43980" s="3"/>
      <c r="K43980" s="5"/>
      <c r="L43980" s="8"/>
      <c r="N43980" s="5"/>
      <c r="O43980" s="10"/>
      <c r="P43980" s="8"/>
    </row>
    <row r="43981" spans="1:16" s="2" customFormat="1" x14ac:dyDescent="0.15">
      <c r="A43981" s="3"/>
      <c r="B43981" s="3"/>
      <c r="J43981" s="3"/>
      <c r="K43981" s="5"/>
      <c r="L43981" s="8"/>
      <c r="N43981" s="5"/>
      <c r="O43981" s="10"/>
      <c r="P43981" s="8"/>
    </row>
    <row r="43982" spans="1:16" s="2" customFormat="1" x14ac:dyDescent="0.15">
      <c r="A43982" s="3"/>
      <c r="B43982" s="3"/>
      <c r="J43982" s="3"/>
      <c r="K43982" s="5"/>
      <c r="L43982" s="8"/>
      <c r="N43982" s="5"/>
      <c r="O43982" s="10"/>
      <c r="P43982" s="8"/>
    </row>
    <row r="43983" spans="1:16" s="2" customFormat="1" x14ac:dyDescent="0.15">
      <c r="A43983" s="3"/>
      <c r="B43983" s="3"/>
      <c r="J43983" s="3"/>
      <c r="K43983" s="5"/>
      <c r="L43983" s="8"/>
      <c r="N43983" s="5"/>
      <c r="O43983" s="10"/>
      <c r="P43983" s="8"/>
    </row>
    <row r="43984" spans="1:16" s="2" customFormat="1" x14ac:dyDescent="0.15">
      <c r="A43984" s="3"/>
      <c r="B43984" s="3"/>
      <c r="J43984" s="3"/>
      <c r="K43984" s="5"/>
      <c r="L43984" s="8"/>
      <c r="N43984" s="5"/>
      <c r="O43984" s="10"/>
      <c r="P43984" s="8"/>
    </row>
    <row r="43985" spans="1:16" s="2" customFormat="1" x14ac:dyDescent="0.15">
      <c r="A43985" s="3"/>
      <c r="B43985" s="3"/>
      <c r="J43985" s="3"/>
      <c r="K43985" s="5"/>
      <c r="L43985" s="8"/>
      <c r="N43985" s="5"/>
      <c r="O43985" s="10"/>
      <c r="P43985" s="8"/>
    </row>
    <row r="43986" spans="1:16" s="2" customFormat="1" x14ac:dyDescent="0.15">
      <c r="A43986" s="3"/>
      <c r="B43986" s="3"/>
      <c r="J43986" s="3"/>
      <c r="K43986" s="5"/>
      <c r="L43986" s="8"/>
      <c r="N43986" s="5"/>
      <c r="O43986" s="10"/>
      <c r="P43986" s="8"/>
    </row>
    <row r="43987" spans="1:16" s="2" customFormat="1" x14ac:dyDescent="0.15">
      <c r="A43987" s="3"/>
      <c r="B43987" s="3"/>
      <c r="J43987" s="3"/>
      <c r="K43987" s="5"/>
      <c r="L43987" s="8"/>
      <c r="N43987" s="5"/>
      <c r="O43987" s="10"/>
      <c r="P43987" s="8"/>
    </row>
    <row r="43988" spans="1:16" s="2" customFormat="1" x14ac:dyDescent="0.15">
      <c r="A43988" s="3"/>
      <c r="B43988" s="3"/>
      <c r="J43988" s="3"/>
      <c r="K43988" s="5"/>
      <c r="L43988" s="8"/>
      <c r="N43988" s="5"/>
      <c r="O43988" s="10"/>
      <c r="P43988" s="8"/>
    </row>
    <row r="43989" spans="1:16" s="2" customFormat="1" x14ac:dyDescent="0.15">
      <c r="A43989" s="3"/>
      <c r="B43989" s="3"/>
      <c r="J43989" s="3"/>
      <c r="K43989" s="5"/>
      <c r="L43989" s="8"/>
      <c r="N43989" s="5"/>
      <c r="O43989" s="10"/>
      <c r="P43989" s="8"/>
    </row>
    <row r="43990" spans="1:16" s="2" customFormat="1" x14ac:dyDescent="0.15">
      <c r="A43990" s="3"/>
      <c r="B43990" s="3"/>
      <c r="J43990" s="3"/>
      <c r="K43990" s="5"/>
      <c r="L43990" s="8"/>
      <c r="N43990" s="5"/>
      <c r="O43990" s="10"/>
      <c r="P43990" s="8"/>
    </row>
    <row r="43991" spans="1:16" s="2" customFormat="1" x14ac:dyDescent="0.15">
      <c r="A43991" s="3"/>
      <c r="B43991" s="3"/>
      <c r="J43991" s="3"/>
      <c r="K43991" s="5"/>
      <c r="L43991" s="8"/>
      <c r="N43991" s="5"/>
      <c r="O43991" s="10"/>
      <c r="P43991" s="8"/>
    </row>
    <row r="43992" spans="1:16" s="2" customFormat="1" x14ac:dyDescent="0.15">
      <c r="A43992" s="3"/>
      <c r="B43992" s="3"/>
      <c r="J43992" s="3"/>
      <c r="K43992" s="5"/>
      <c r="L43992" s="8"/>
      <c r="N43992" s="5"/>
      <c r="O43992" s="10"/>
      <c r="P43992" s="8"/>
    </row>
    <row r="43993" spans="1:16" s="2" customFormat="1" x14ac:dyDescent="0.15">
      <c r="A43993" s="3"/>
      <c r="B43993" s="3"/>
      <c r="J43993" s="3"/>
      <c r="K43993" s="5"/>
      <c r="L43993" s="8"/>
      <c r="N43993" s="5"/>
      <c r="O43993" s="10"/>
      <c r="P43993" s="8"/>
    </row>
    <row r="43994" spans="1:16" s="2" customFormat="1" x14ac:dyDescent="0.15">
      <c r="A43994" s="3"/>
      <c r="B43994" s="3"/>
      <c r="J43994" s="3"/>
      <c r="K43994" s="5"/>
      <c r="L43994" s="8"/>
      <c r="N43994" s="5"/>
      <c r="O43994" s="10"/>
      <c r="P43994" s="8"/>
    </row>
    <row r="43995" spans="1:16" s="2" customFormat="1" x14ac:dyDescent="0.15">
      <c r="A43995" s="3"/>
      <c r="B43995" s="3"/>
      <c r="J43995" s="3"/>
      <c r="K43995" s="5"/>
      <c r="L43995" s="8"/>
      <c r="N43995" s="5"/>
      <c r="O43995" s="10"/>
      <c r="P43995" s="8"/>
    </row>
    <row r="43996" spans="1:16" s="2" customFormat="1" x14ac:dyDescent="0.15">
      <c r="A43996" s="3"/>
      <c r="B43996" s="3"/>
      <c r="J43996" s="3"/>
      <c r="K43996" s="5"/>
      <c r="L43996" s="8"/>
      <c r="N43996" s="5"/>
      <c r="O43996" s="10"/>
      <c r="P43996" s="8"/>
    </row>
    <row r="43997" spans="1:16" s="2" customFormat="1" x14ac:dyDescent="0.15">
      <c r="A43997" s="3"/>
      <c r="B43997" s="3"/>
      <c r="J43997" s="3"/>
      <c r="K43997" s="5"/>
      <c r="L43997" s="8"/>
      <c r="N43997" s="5"/>
      <c r="O43997" s="10"/>
      <c r="P43997" s="8"/>
    </row>
    <row r="43998" spans="1:16" s="2" customFormat="1" x14ac:dyDescent="0.15">
      <c r="A43998" s="3"/>
      <c r="B43998" s="3"/>
      <c r="J43998" s="3"/>
      <c r="K43998" s="5"/>
      <c r="L43998" s="8"/>
      <c r="N43998" s="5"/>
      <c r="O43998" s="10"/>
      <c r="P43998" s="8"/>
    </row>
    <row r="43999" spans="1:16" s="2" customFormat="1" x14ac:dyDescent="0.15">
      <c r="A43999" s="3"/>
      <c r="B43999" s="3"/>
      <c r="J43999" s="3"/>
      <c r="K43999" s="5"/>
      <c r="L43999" s="8"/>
      <c r="N43999" s="5"/>
      <c r="O43999" s="10"/>
      <c r="P43999" s="8"/>
    </row>
    <row r="44000" spans="1:16" s="2" customFormat="1" x14ac:dyDescent="0.15">
      <c r="A44000" s="3"/>
      <c r="B44000" s="3"/>
      <c r="J44000" s="3"/>
      <c r="K44000" s="5"/>
      <c r="L44000" s="8"/>
      <c r="N44000" s="5"/>
      <c r="O44000" s="10"/>
      <c r="P44000" s="8"/>
    </row>
    <row r="44001" spans="1:16" s="2" customFormat="1" x14ac:dyDescent="0.15">
      <c r="A44001" s="3"/>
      <c r="B44001" s="3"/>
      <c r="J44001" s="3"/>
      <c r="K44001" s="5"/>
      <c r="L44001" s="8"/>
      <c r="N44001" s="5"/>
      <c r="O44001" s="10"/>
      <c r="P44001" s="8"/>
    </row>
    <row r="44002" spans="1:16" s="2" customFormat="1" x14ac:dyDescent="0.15">
      <c r="A44002" s="3"/>
      <c r="B44002" s="3"/>
      <c r="J44002" s="3"/>
      <c r="K44002" s="5"/>
      <c r="L44002" s="8"/>
      <c r="N44002" s="5"/>
      <c r="O44002" s="10"/>
      <c r="P44002" s="8"/>
    </row>
    <row r="44003" spans="1:16" s="2" customFormat="1" x14ac:dyDescent="0.15">
      <c r="A44003" s="3"/>
      <c r="B44003" s="3"/>
      <c r="J44003" s="3"/>
      <c r="K44003" s="5"/>
      <c r="L44003" s="8"/>
      <c r="N44003" s="5"/>
      <c r="O44003" s="10"/>
      <c r="P44003" s="8"/>
    </row>
    <row r="44004" spans="1:16" s="2" customFormat="1" x14ac:dyDescent="0.15">
      <c r="A44004" s="3"/>
      <c r="B44004" s="3"/>
      <c r="J44004" s="3"/>
      <c r="K44004" s="5"/>
      <c r="L44004" s="8"/>
      <c r="N44004" s="5"/>
      <c r="O44004" s="10"/>
      <c r="P44004" s="8"/>
    </row>
    <row r="44005" spans="1:16" s="2" customFormat="1" x14ac:dyDescent="0.15">
      <c r="A44005" s="3"/>
      <c r="B44005" s="3"/>
      <c r="J44005" s="3"/>
      <c r="K44005" s="5"/>
      <c r="L44005" s="8"/>
      <c r="N44005" s="5"/>
      <c r="O44005" s="10"/>
      <c r="P44005" s="8"/>
    </row>
    <row r="44006" spans="1:16" s="2" customFormat="1" x14ac:dyDescent="0.15">
      <c r="A44006" s="3"/>
      <c r="B44006" s="3"/>
      <c r="J44006" s="3"/>
      <c r="K44006" s="5"/>
      <c r="L44006" s="8"/>
      <c r="N44006" s="5"/>
      <c r="O44006" s="10"/>
      <c r="P44006" s="8"/>
    </row>
    <row r="44007" spans="1:16" s="2" customFormat="1" x14ac:dyDescent="0.15">
      <c r="A44007" s="3"/>
      <c r="B44007" s="3"/>
      <c r="J44007" s="3"/>
      <c r="K44007" s="5"/>
      <c r="L44007" s="8"/>
      <c r="N44007" s="5"/>
      <c r="O44007" s="10"/>
      <c r="P44007" s="8"/>
    </row>
    <row r="44008" spans="1:16" s="2" customFormat="1" x14ac:dyDescent="0.15">
      <c r="A44008" s="3"/>
      <c r="B44008" s="3"/>
      <c r="J44008" s="3"/>
      <c r="K44008" s="5"/>
      <c r="L44008" s="8"/>
      <c r="N44008" s="5"/>
      <c r="O44008" s="10"/>
      <c r="P44008" s="8"/>
    </row>
    <row r="44009" spans="1:16" s="2" customFormat="1" x14ac:dyDescent="0.15">
      <c r="A44009" s="3"/>
      <c r="B44009" s="3"/>
      <c r="J44009" s="3"/>
      <c r="K44009" s="5"/>
      <c r="L44009" s="8"/>
      <c r="N44009" s="5"/>
      <c r="O44009" s="10"/>
      <c r="P44009" s="8"/>
    </row>
    <row r="44010" spans="1:16" s="2" customFormat="1" x14ac:dyDescent="0.15">
      <c r="A44010" s="3"/>
      <c r="B44010" s="3"/>
      <c r="J44010" s="3"/>
      <c r="K44010" s="5"/>
      <c r="L44010" s="8"/>
      <c r="N44010" s="5"/>
      <c r="O44010" s="10"/>
      <c r="P44010" s="8"/>
    </row>
    <row r="44011" spans="1:16" s="2" customFormat="1" x14ac:dyDescent="0.15">
      <c r="A44011" s="3"/>
      <c r="B44011" s="3"/>
      <c r="J44011" s="3"/>
      <c r="K44011" s="5"/>
      <c r="L44011" s="8"/>
      <c r="N44011" s="5"/>
      <c r="O44011" s="10"/>
      <c r="P44011" s="8"/>
    </row>
    <row r="44012" spans="1:16" s="2" customFormat="1" x14ac:dyDescent="0.15">
      <c r="A44012" s="3"/>
      <c r="B44012" s="3"/>
      <c r="J44012" s="3"/>
      <c r="K44012" s="5"/>
      <c r="L44012" s="8"/>
      <c r="N44012" s="5"/>
      <c r="O44012" s="10"/>
      <c r="P44012" s="8"/>
    </row>
    <row r="44013" spans="1:16" s="2" customFormat="1" x14ac:dyDescent="0.15">
      <c r="A44013" s="3"/>
      <c r="B44013" s="3"/>
      <c r="J44013" s="3"/>
      <c r="K44013" s="5"/>
      <c r="L44013" s="8"/>
      <c r="N44013" s="5"/>
      <c r="O44013" s="10"/>
      <c r="P44013" s="8"/>
    </row>
    <row r="44014" spans="1:16" s="2" customFormat="1" x14ac:dyDescent="0.15">
      <c r="A44014" s="3"/>
      <c r="B44014" s="3"/>
      <c r="J44014" s="3"/>
      <c r="K44014" s="5"/>
      <c r="L44014" s="8"/>
      <c r="N44014" s="5"/>
      <c r="O44014" s="10"/>
      <c r="P44014" s="8"/>
    </row>
    <row r="44015" spans="1:16" s="2" customFormat="1" x14ac:dyDescent="0.15">
      <c r="A44015" s="3"/>
      <c r="B44015" s="3"/>
      <c r="J44015" s="3"/>
      <c r="K44015" s="5"/>
      <c r="L44015" s="8"/>
      <c r="N44015" s="5"/>
      <c r="O44015" s="10"/>
      <c r="P44015" s="8"/>
    </row>
    <row r="44016" spans="1:16" s="2" customFormat="1" x14ac:dyDescent="0.15">
      <c r="A44016" s="3"/>
      <c r="B44016" s="3"/>
      <c r="J44016" s="3"/>
      <c r="K44016" s="5"/>
      <c r="L44016" s="8"/>
      <c r="N44016" s="5"/>
      <c r="O44016" s="10"/>
      <c r="P44016" s="8"/>
    </row>
    <row r="44017" spans="1:16" s="2" customFormat="1" x14ac:dyDescent="0.15">
      <c r="A44017" s="3"/>
      <c r="B44017" s="3"/>
      <c r="J44017" s="3"/>
      <c r="K44017" s="5"/>
      <c r="L44017" s="8"/>
      <c r="N44017" s="5"/>
      <c r="O44017" s="10"/>
      <c r="P44017" s="8"/>
    </row>
    <row r="44018" spans="1:16" s="2" customFormat="1" x14ac:dyDescent="0.15">
      <c r="A44018" s="3"/>
      <c r="B44018" s="3"/>
      <c r="J44018" s="3"/>
      <c r="K44018" s="5"/>
      <c r="L44018" s="8"/>
      <c r="N44018" s="5"/>
      <c r="O44018" s="10"/>
      <c r="P44018" s="8"/>
    </row>
    <row r="44019" spans="1:16" s="2" customFormat="1" x14ac:dyDescent="0.15">
      <c r="A44019" s="3"/>
      <c r="B44019" s="3"/>
      <c r="J44019" s="3"/>
      <c r="K44019" s="5"/>
      <c r="L44019" s="8"/>
      <c r="N44019" s="5"/>
      <c r="O44019" s="10"/>
      <c r="P44019" s="8"/>
    </row>
    <row r="44020" spans="1:16" s="2" customFormat="1" x14ac:dyDescent="0.15">
      <c r="A44020" s="3"/>
      <c r="B44020" s="3"/>
      <c r="J44020" s="3"/>
      <c r="K44020" s="5"/>
      <c r="L44020" s="8"/>
      <c r="N44020" s="5"/>
      <c r="O44020" s="10"/>
      <c r="P44020" s="8"/>
    </row>
    <row r="44021" spans="1:16" s="2" customFormat="1" x14ac:dyDescent="0.15">
      <c r="A44021" s="3"/>
      <c r="B44021" s="3"/>
      <c r="J44021" s="3"/>
      <c r="K44021" s="5"/>
      <c r="L44021" s="8"/>
      <c r="N44021" s="5"/>
      <c r="O44021" s="10"/>
      <c r="P44021" s="8"/>
    </row>
    <row r="44022" spans="1:16" s="2" customFormat="1" x14ac:dyDescent="0.15">
      <c r="A44022" s="3"/>
      <c r="B44022" s="3"/>
      <c r="J44022" s="3"/>
      <c r="K44022" s="5"/>
      <c r="L44022" s="8"/>
      <c r="N44022" s="5"/>
      <c r="O44022" s="10"/>
      <c r="P44022" s="8"/>
    </row>
    <row r="44023" spans="1:16" s="2" customFormat="1" x14ac:dyDescent="0.15">
      <c r="A44023" s="3"/>
      <c r="B44023" s="3"/>
      <c r="J44023" s="3"/>
      <c r="K44023" s="5"/>
      <c r="L44023" s="8"/>
      <c r="N44023" s="5"/>
      <c r="O44023" s="10"/>
      <c r="P44023" s="8"/>
    </row>
    <row r="44024" spans="1:16" s="2" customFormat="1" x14ac:dyDescent="0.15">
      <c r="A44024" s="3"/>
      <c r="B44024" s="3"/>
      <c r="J44024" s="3"/>
      <c r="K44024" s="5"/>
      <c r="L44024" s="8"/>
      <c r="N44024" s="5"/>
      <c r="O44024" s="10"/>
      <c r="P44024" s="8"/>
    </row>
    <row r="44025" spans="1:16" s="2" customFormat="1" x14ac:dyDescent="0.15">
      <c r="A44025" s="3"/>
      <c r="B44025" s="3"/>
      <c r="J44025" s="3"/>
      <c r="K44025" s="5"/>
      <c r="L44025" s="8"/>
      <c r="N44025" s="5"/>
      <c r="O44025" s="10"/>
      <c r="P44025" s="8"/>
    </row>
    <row r="44026" spans="1:16" s="2" customFormat="1" x14ac:dyDescent="0.15">
      <c r="A44026" s="3"/>
      <c r="B44026" s="3"/>
      <c r="J44026" s="3"/>
      <c r="K44026" s="5"/>
      <c r="L44026" s="8"/>
      <c r="N44026" s="5"/>
      <c r="O44026" s="10"/>
      <c r="P44026" s="8"/>
    </row>
    <row r="44027" spans="1:16" s="2" customFormat="1" x14ac:dyDescent="0.15">
      <c r="A44027" s="3"/>
      <c r="B44027" s="3"/>
      <c r="J44027" s="3"/>
      <c r="K44027" s="5"/>
      <c r="L44027" s="8"/>
      <c r="N44027" s="5"/>
      <c r="O44027" s="10"/>
      <c r="P44027" s="8"/>
    </row>
    <row r="44028" spans="1:16" s="2" customFormat="1" x14ac:dyDescent="0.15">
      <c r="A44028" s="3"/>
      <c r="B44028" s="3"/>
      <c r="J44028" s="3"/>
      <c r="K44028" s="5"/>
      <c r="L44028" s="8"/>
      <c r="N44028" s="5"/>
      <c r="O44028" s="10"/>
      <c r="P44028" s="8"/>
    </row>
    <row r="44029" spans="1:16" s="2" customFormat="1" x14ac:dyDescent="0.15">
      <c r="A44029" s="3"/>
      <c r="B44029" s="3"/>
      <c r="J44029" s="3"/>
      <c r="K44029" s="5"/>
      <c r="L44029" s="8"/>
      <c r="N44029" s="5"/>
      <c r="O44029" s="10"/>
      <c r="P44029" s="8"/>
    </row>
    <row r="44030" spans="1:16" s="2" customFormat="1" x14ac:dyDescent="0.15">
      <c r="A44030" s="3"/>
      <c r="B44030" s="3"/>
      <c r="J44030" s="3"/>
      <c r="K44030" s="5"/>
      <c r="L44030" s="8"/>
      <c r="N44030" s="5"/>
      <c r="O44030" s="10"/>
      <c r="P44030" s="8"/>
    </row>
    <row r="44031" spans="1:16" s="2" customFormat="1" x14ac:dyDescent="0.15">
      <c r="A44031" s="3"/>
      <c r="B44031" s="3"/>
      <c r="J44031" s="3"/>
      <c r="K44031" s="5"/>
      <c r="L44031" s="8"/>
      <c r="N44031" s="5"/>
      <c r="O44031" s="10"/>
      <c r="P44031" s="8"/>
    </row>
    <row r="44032" spans="1:16" s="2" customFormat="1" x14ac:dyDescent="0.15">
      <c r="A44032" s="3"/>
      <c r="B44032" s="3"/>
      <c r="J44032" s="3"/>
      <c r="K44032" s="5"/>
      <c r="L44032" s="8"/>
      <c r="N44032" s="5"/>
      <c r="O44032" s="10"/>
      <c r="P44032" s="8"/>
    </row>
    <row r="44033" spans="1:16" s="2" customFormat="1" x14ac:dyDescent="0.15">
      <c r="A44033" s="3"/>
      <c r="B44033" s="3"/>
      <c r="J44033" s="3"/>
      <c r="K44033" s="5"/>
      <c r="L44033" s="8"/>
      <c r="N44033" s="5"/>
      <c r="O44033" s="10"/>
      <c r="P44033" s="8"/>
    </row>
    <row r="44034" spans="1:16" s="2" customFormat="1" x14ac:dyDescent="0.15">
      <c r="A44034" s="3"/>
      <c r="B44034" s="3"/>
      <c r="J44034" s="3"/>
      <c r="K44034" s="5"/>
      <c r="L44034" s="8"/>
      <c r="N44034" s="5"/>
      <c r="O44034" s="10"/>
      <c r="P44034" s="8"/>
    </row>
    <row r="44035" spans="1:16" s="2" customFormat="1" x14ac:dyDescent="0.15">
      <c r="A44035" s="3"/>
      <c r="B44035" s="3"/>
      <c r="J44035" s="3"/>
      <c r="K44035" s="5"/>
      <c r="L44035" s="8"/>
      <c r="N44035" s="5"/>
      <c r="O44035" s="10"/>
      <c r="P44035" s="8"/>
    </row>
    <row r="44036" spans="1:16" s="2" customFormat="1" x14ac:dyDescent="0.15">
      <c r="A44036" s="3"/>
      <c r="B44036" s="3"/>
      <c r="J44036" s="3"/>
      <c r="K44036" s="5"/>
      <c r="L44036" s="8"/>
      <c r="N44036" s="5"/>
      <c r="O44036" s="10"/>
      <c r="P44036" s="8"/>
    </row>
    <row r="44037" spans="1:16" s="2" customFormat="1" x14ac:dyDescent="0.15">
      <c r="A44037" s="3"/>
      <c r="B44037" s="3"/>
      <c r="J44037" s="3"/>
      <c r="K44037" s="5"/>
      <c r="L44037" s="8"/>
      <c r="N44037" s="5"/>
      <c r="O44037" s="10"/>
      <c r="P44037" s="8"/>
    </row>
    <row r="44038" spans="1:16" s="2" customFormat="1" x14ac:dyDescent="0.15">
      <c r="A44038" s="3"/>
      <c r="B44038" s="3"/>
      <c r="J44038" s="3"/>
      <c r="K44038" s="5"/>
      <c r="L44038" s="8"/>
      <c r="N44038" s="5"/>
      <c r="O44038" s="10"/>
      <c r="P44038" s="8"/>
    </row>
    <row r="44039" spans="1:16" s="2" customFormat="1" x14ac:dyDescent="0.15">
      <c r="A44039" s="3"/>
      <c r="B44039" s="3"/>
      <c r="J44039" s="3"/>
      <c r="K44039" s="5"/>
      <c r="L44039" s="8"/>
      <c r="N44039" s="5"/>
      <c r="O44039" s="10"/>
      <c r="P44039" s="8"/>
    </row>
    <row r="44040" spans="1:16" s="2" customFormat="1" x14ac:dyDescent="0.15">
      <c r="A44040" s="3"/>
      <c r="B44040" s="3"/>
      <c r="J44040" s="3"/>
      <c r="K44040" s="5"/>
      <c r="L44040" s="8"/>
      <c r="N44040" s="5"/>
      <c r="O44040" s="10"/>
      <c r="P44040" s="8"/>
    </row>
    <row r="44041" spans="1:16" s="2" customFormat="1" x14ac:dyDescent="0.15">
      <c r="A44041" s="3"/>
      <c r="B44041" s="3"/>
      <c r="J44041" s="3"/>
      <c r="K44041" s="5"/>
      <c r="L44041" s="8"/>
      <c r="N44041" s="5"/>
      <c r="O44041" s="10"/>
      <c r="P44041" s="8"/>
    </row>
    <row r="44042" spans="1:16" s="2" customFormat="1" x14ac:dyDescent="0.15">
      <c r="A44042" s="3"/>
      <c r="B44042" s="3"/>
      <c r="J44042" s="3"/>
      <c r="K44042" s="5"/>
      <c r="L44042" s="8"/>
      <c r="N44042" s="5"/>
      <c r="O44042" s="10"/>
      <c r="P44042" s="8"/>
    </row>
    <row r="44043" spans="1:16" s="2" customFormat="1" x14ac:dyDescent="0.15">
      <c r="A44043" s="3"/>
      <c r="B44043" s="3"/>
      <c r="J44043" s="3"/>
      <c r="K44043" s="5"/>
      <c r="L44043" s="8"/>
      <c r="N44043" s="5"/>
      <c r="O44043" s="10"/>
      <c r="P44043" s="8"/>
    </row>
    <row r="44044" spans="1:16" s="2" customFormat="1" x14ac:dyDescent="0.15">
      <c r="A44044" s="3"/>
      <c r="B44044" s="3"/>
      <c r="J44044" s="3"/>
      <c r="K44044" s="5"/>
      <c r="L44044" s="8"/>
      <c r="N44044" s="5"/>
      <c r="O44044" s="10"/>
      <c r="P44044" s="8"/>
    </row>
    <row r="44045" spans="1:16" s="2" customFormat="1" x14ac:dyDescent="0.15">
      <c r="A44045" s="3"/>
      <c r="B44045" s="3"/>
      <c r="J44045" s="3"/>
      <c r="K44045" s="5"/>
      <c r="L44045" s="8"/>
      <c r="N44045" s="5"/>
      <c r="O44045" s="10"/>
      <c r="P44045" s="8"/>
    </row>
    <row r="44046" spans="1:16" s="2" customFormat="1" x14ac:dyDescent="0.15">
      <c r="A44046" s="3"/>
      <c r="B44046" s="3"/>
      <c r="J44046" s="3"/>
      <c r="K44046" s="5"/>
      <c r="L44046" s="8"/>
      <c r="N44046" s="5"/>
      <c r="O44046" s="10"/>
      <c r="P44046" s="8"/>
    </row>
    <row r="44047" spans="1:16" s="2" customFormat="1" x14ac:dyDescent="0.15">
      <c r="A44047" s="3"/>
      <c r="B44047" s="3"/>
      <c r="J44047" s="3"/>
      <c r="K44047" s="5"/>
      <c r="L44047" s="8"/>
      <c r="N44047" s="5"/>
      <c r="O44047" s="10"/>
      <c r="P44047" s="8"/>
    </row>
    <row r="44048" spans="1:16" s="2" customFormat="1" x14ac:dyDescent="0.15">
      <c r="A44048" s="3"/>
      <c r="B44048" s="3"/>
      <c r="J44048" s="3"/>
      <c r="K44048" s="5"/>
      <c r="L44048" s="8"/>
      <c r="N44048" s="5"/>
      <c r="O44048" s="10"/>
      <c r="P44048" s="8"/>
    </row>
    <row r="44049" spans="1:16" s="2" customFormat="1" x14ac:dyDescent="0.15">
      <c r="A44049" s="3"/>
      <c r="B44049" s="3"/>
      <c r="J44049" s="3"/>
      <c r="K44049" s="5"/>
      <c r="L44049" s="8"/>
      <c r="N44049" s="5"/>
      <c r="O44049" s="10"/>
      <c r="P44049" s="8"/>
    </row>
    <row r="44050" spans="1:16" s="2" customFormat="1" x14ac:dyDescent="0.15">
      <c r="A44050" s="3"/>
      <c r="B44050" s="3"/>
      <c r="J44050" s="3"/>
      <c r="K44050" s="5"/>
      <c r="L44050" s="8"/>
      <c r="N44050" s="5"/>
      <c r="O44050" s="10"/>
      <c r="P44050" s="8"/>
    </row>
    <row r="44051" spans="1:16" s="2" customFormat="1" x14ac:dyDescent="0.15">
      <c r="A44051" s="3"/>
      <c r="B44051" s="3"/>
      <c r="J44051" s="3"/>
      <c r="K44051" s="5"/>
      <c r="L44051" s="8"/>
      <c r="N44051" s="5"/>
      <c r="O44051" s="10"/>
      <c r="P44051" s="8"/>
    </row>
    <row r="44052" spans="1:16" s="2" customFormat="1" x14ac:dyDescent="0.15">
      <c r="A44052" s="3"/>
      <c r="B44052" s="3"/>
      <c r="J44052" s="3"/>
      <c r="K44052" s="5"/>
      <c r="L44052" s="8"/>
      <c r="N44052" s="5"/>
      <c r="O44052" s="10"/>
      <c r="P44052" s="8"/>
    </row>
    <row r="44053" spans="1:16" s="2" customFormat="1" x14ac:dyDescent="0.15">
      <c r="A44053" s="3"/>
      <c r="B44053" s="3"/>
      <c r="J44053" s="3"/>
      <c r="K44053" s="5"/>
      <c r="L44053" s="8"/>
      <c r="N44053" s="5"/>
      <c r="O44053" s="10"/>
      <c r="P44053" s="8"/>
    </row>
    <row r="44054" spans="1:16" s="2" customFormat="1" x14ac:dyDescent="0.15">
      <c r="A44054" s="3"/>
      <c r="B44054" s="3"/>
      <c r="J44054" s="3"/>
      <c r="K44054" s="5"/>
      <c r="L44054" s="8"/>
      <c r="N44054" s="5"/>
      <c r="O44054" s="10"/>
      <c r="P44054" s="8"/>
    </row>
    <row r="44055" spans="1:16" s="2" customFormat="1" x14ac:dyDescent="0.15">
      <c r="A44055" s="3"/>
      <c r="B44055" s="3"/>
      <c r="J44055" s="3"/>
      <c r="K44055" s="5"/>
      <c r="L44055" s="8"/>
      <c r="N44055" s="5"/>
      <c r="O44055" s="10"/>
      <c r="P44055" s="8"/>
    </row>
    <row r="44056" spans="1:16" s="2" customFormat="1" x14ac:dyDescent="0.15">
      <c r="A44056" s="3"/>
      <c r="B44056" s="3"/>
      <c r="J44056" s="3"/>
      <c r="K44056" s="5"/>
      <c r="L44056" s="8"/>
      <c r="N44056" s="5"/>
      <c r="O44056" s="10"/>
      <c r="P44056" s="8"/>
    </row>
    <row r="44057" spans="1:16" s="2" customFormat="1" x14ac:dyDescent="0.15">
      <c r="A44057" s="3"/>
      <c r="B44057" s="3"/>
      <c r="J44057" s="3"/>
      <c r="K44057" s="5"/>
      <c r="L44057" s="8"/>
      <c r="N44057" s="5"/>
      <c r="O44057" s="10"/>
      <c r="P44057" s="8"/>
    </row>
    <row r="44058" spans="1:16" s="2" customFormat="1" x14ac:dyDescent="0.15">
      <c r="A44058" s="3"/>
      <c r="B44058" s="3"/>
      <c r="J44058" s="3"/>
      <c r="K44058" s="5"/>
      <c r="L44058" s="8"/>
      <c r="N44058" s="5"/>
      <c r="O44058" s="10"/>
      <c r="P44058" s="8"/>
    </row>
    <row r="44059" spans="1:16" s="2" customFormat="1" x14ac:dyDescent="0.15">
      <c r="A44059" s="3"/>
      <c r="B44059" s="3"/>
      <c r="J44059" s="3"/>
      <c r="K44059" s="5"/>
      <c r="L44059" s="8"/>
      <c r="N44059" s="5"/>
      <c r="O44059" s="10"/>
      <c r="P44059" s="8"/>
    </row>
    <row r="44060" spans="1:16" s="2" customFormat="1" x14ac:dyDescent="0.15">
      <c r="A44060" s="3"/>
      <c r="B44060" s="3"/>
      <c r="J44060" s="3"/>
      <c r="K44060" s="5"/>
      <c r="L44060" s="8"/>
      <c r="N44060" s="5"/>
      <c r="O44060" s="10"/>
      <c r="P44060" s="8"/>
    </row>
    <row r="44061" spans="1:16" s="2" customFormat="1" x14ac:dyDescent="0.15">
      <c r="A44061" s="3"/>
      <c r="B44061" s="3"/>
      <c r="J44061" s="3"/>
      <c r="K44061" s="5"/>
      <c r="L44061" s="8"/>
      <c r="N44061" s="5"/>
      <c r="O44061" s="10"/>
      <c r="P44061" s="8"/>
    </row>
    <row r="44062" spans="1:16" s="2" customFormat="1" x14ac:dyDescent="0.15">
      <c r="A44062" s="3"/>
      <c r="B44062" s="3"/>
      <c r="J44062" s="3"/>
      <c r="K44062" s="5"/>
      <c r="L44062" s="8"/>
      <c r="N44062" s="5"/>
      <c r="O44062" s="10"/>
      <c r="P44062" s="8"/>
    </row>
    <row r="44063" spans="1:16" s="2" customFormat="1" x14ac:dyDescent="0.15">
      <c r="A44063" s="3"/>
      <c r="B44063" s="3"/>
      <c r="J44063" s="3"/>
      <c r="K44063" s="5"/>
      <c r="L44063" s="8"/>
      <c r="N44063" s="5"/>
      <c r="O44063" s="10"/>
      <c r="P44063" s="8"/>
    </row>
    <row r="44064" spans="1:16" s="2" customFormat="1" x14ac:dyDescent="0.15">
      <c r="A44064" s="3"/>
      <c r="B44064" s="3"/>
      <c r="J44064" s="3"/>
      <c r="K44064" s="5"/>
      <c r="L44064" s="8"/>
      <c r="N44064" s="5"/>
      <c r="O44064" s="10"/>
      <c r="P44064" s="8"/>
    </row>
    <row r="44065" spans="1:16" s="2" customFormat="1" x14ac:dyDescent="0.15">
      <c r="A44065" s="3"/>
      <c r="B44065" s="3"/>
      <c r="J44065" s="3"/>
      <c r="K44065" s="5"/>
      <c r="L44065" s="8"/>
      <c r="N44065" s="5"/>
      <c r="O44065" s="10"/>
      <c r="P44065" s="8"/>
    </row>
    <row r="44066" spans="1:16" s="2" customFormat="1" x14ac:dyDescent="0.15">
      <c r="A44066" s="3"/>
      <c r="B44066" s="3"/>
      <c r="J44066" s="3"/>
      <c r="K44066" s="5"/>
      <c r="L44066" s="8"/>
      <c r="N44066" s="5"/>
      <c r="O44066" s="10"/>
      <c r="P44066" s="8"/>
    </row>
    <row r="44067" spans="1:16" s="2" customFormat="1" x14ac:dyDescent="0.15">
      <c r="A44067" s="3"/>
      <c r="B44067" s="3"/>
      <c r="J44067" s="3"/>
      <c r="K44067" s="5"/>
      <c r="L44067" s="8"/>
      <c r="N44067" s="5"/>
      <c r="O44067" s="10"/>
      <c r="P44067" s="8"/>
    </row>
    <row r="44068" spans="1:16" s="2" customFormat="1" x14ac:dyDescent="0.15">
      <c r="A44068" s="3"/>
      <c r="B44068" s="3"/>
      <c r="J44068" s="3"/>
      <c r="K44068" s="5"/>
      <c r="L44068" s="8"/>
      <c r="N44068" s="5"/>
      <c r="O44068" s="10"/>
      <c r="P44068" s="8"/>
    </row>
    <row r="44069" spans="1:16" s="2" customFormat="1" x14ac:dyDescent="0.15">
      <c r="A44069" s="3"/>
      <c r="B44069" s="3"/>
      <c r="J44069" s="3"/>
      <c r="K44069" s="5"/>
      <c r="L44069" s="8"/>
      <c r="N44069" s="5"/>
      <c r="O44069" s="10"/>
      <c r="P44069" s="8"/>
    </row>
    <row r="44070" spans="1:16" s="2" customFormat="1" x14ac:dyDescent="0.15">
      <c r="A44070" s="3"/>
      <c r="B44070" s="3"/>
      <c r="J44070" s="3"/>
      <c r="K44070" s="5"/>
      <c r="L44070" s="8"/>
      <c r="N44070" s="5"/>
      <c r="O44070" s="10"/>
      <c r="P44070" s="8"/>
    </row>
    <row r="44071" spans="1:16" s="2" customFormat="1" x14ac:dyDescent="0.15">
      <c r="A44071" s="3"/>
      <c r="B44071" s="3"/>
      <c r="J44071" s="3"/>
      <c r="K44071" s="5"/>
      <c r="L44071" s="8"/>
      <c r="N44071" s="5"/>
      <c r="O44071" s="10"/>
      <c r="P44071" s="8"/>
    </row>
    <row r="44072" spans="1:16" s="2" customFormat="1" x14ac:dyDescent="0.15">
      <c r="A44072" s="3"/>
      <c r="B44072" s="3"/>
      <c r="J44072" s="3"/>
      <c r="K44072" s="5"/>
      <c r="L44072" s="8"/>
      <c r="N44072" s="5"/>
      <c r="O44072" s="10"/>
      <c r="P44072" s="8"/>
    </row>
    <row r="44073" spans="1:16" s="2" customFormat="1" x14ac:dyDescent="0.15">
      <c r="A44073" s="3"/>
      <c r="B44073" s="3"/>
      <c r="J44073" s="3"/>
      <c r="K44073" s="5"/>
      <c r="L44073" s="8"/>
      <c r="N44073" s="5"/>
      <c r="O44073" s="10"/>
      <c r="P44073" s="8"/>
    </row>
    <row r="44074" spans="1:16" s="2" customFormat="1" x14ac:dyDescent="0.15">
      <c r="A44074" s="3"/>
      <c r="B44074" s="3"/>
      <c r="J44074" s="3"/>
      <c r="K44074" s="5"/>
      <c r="L44074" s="8"/>
      <c r="N44074" s="5"/>
      <c r="O44074" s="10"/>
      <c r="P44074" s="8"/>
    </row>
    <row r="44075" spans="1:16" s="2" customFormat="1" x14ac:dyDescent="0.15">
      <c r="A44075" s="3"/>
      <c r="B44075" s="3"/>
      <c r="J44075" s="3"/>
      <c r="K44075" s="5"/>
      <c r="L44075" s="8"/>
      <c r="N44075" s="5"/>
      <c r="O44075" s="10"/>
      <c r="P44075" s="8"/>
    </row>
    <row r="44076" spans="1:16" s="2" customFormat="1" x14ac:dyDescent="0.15">
      <c r="A44076" s="3"/>
      <c r="B44076" s="3"/>
      <c r="J44076" s="3"/>
      <c r="K44076" s="5"/>
      <c r="L44076" s="8"/>
      <c r="N44076" s="5"/>
      <c r="O44076" s="10"/>
      <c r="P44076" s="8"/>
    </row>
    <row r="44077" spans="1:16" s="2" customFormat="1" x14ac:dyDescent="0.15">
      <c r="A44077" s="3"/>
      <c r="B44077" s="3"/>
      <c r="J44077" s="3"/>
      <c r="K44077" s="5"/>
      <c r="L44077" s="8"/>
      <c r="N44077" s="5"/>
      <c r="O44077" s="10"/>
      <c r="P44077" s="8"/>
    </row>
    <row r="44078" spans="1:16" s="2" customFormat="1" x14ac:dyDescent="0.15">
      <c r="A44078" s="3"/>
      <c r="B44078" s="3"/>
      <c r="J44078" s="3"/>
      <c r="K44078" s="5"/>
      <c r="L44078" s="8"/>
      <c r="N44078" s="5"/>
      <c r="O44078" s="10"/>
      <c r="P44078" s="8"/>
    </row>
    <row r="44079" spans="1:16" s="2" customFormat="1" x14ac:dyDescent="0.15">
      <c r="A44079" s="3"/>
      <c r="B44079" s="3"/>
      <c r="J44079" s="3"/>
      <c r="K44079" s="5"/>
      <c r="L44079" s="8"/>
      <c r="N44079" s="5"/>
      <c r="O44079" s="10"/>
      <c r="P44079" s="8"/>
    </row>
    <row r="44080" spans="1:16" s="2" customFormat="1" x14ac:dyDescent="0.15">
      <c r="A44080" s="3"/>
      <c r="B44080" s="3"/>
      <c r="J44080" s="3"/>
      <c r="K44080" s="5"/>
      <c r="L44080" s="8"/>
      <c r="N44080" s="5"/>
      <c r="O44080" s="10"/>
      <c r="P44080" s="8"/>
    </row>
    <row r="44081" spans="1:16" s="2" customFormat="1" x14ac:dyDescent="0.15">
      <c r="A44081" s="3"/>
      <c r="B44081" s="3"/>
      <c r="J44081" s="3"/>
      <c r="K44081" s="5"/>
      <c r="L44081" s="8"/>
      <c r="N44081" s="5"/>
      <c r="O44081" s="10"/>
      <c r="P44081" s="8"/>
    </row>
    <row r="44082" spans="1:16" s="2" customFormat="1" x14ac:dyDescent="0.15">
      <c r="A44082" s="3"/>
      <c r="B44082" s="3"/>
      <c r="J44082" s="3"/>
      <c r="K44082" s="5"/>
      <c r="L44082" s="8"/>
      <c r="N44082" s="5"/>
      <c r="O44082" s="10"/>
      <c r="P44082" s="8"/>
    </row>
    <row r="44083" spans="1:16" s="2" customFormat="1" x14ac:dyDescent="0.15">
      <c r="A44083" s="3"/>
      <c r="B44083" s="3"/>
      <c r="J44083" s="3"/>
      <c r="K44083" s="5"/>
      <c r="L44083" s="8"/>
      <c r="N44083" s="5"/>
      <c r="O44083" s="10"/>
      <c r="P44083" s="8"/>
    </row>
    <row r="44084" spans="1:16" s="2" customFormat="1" x14ac:dyDescent="0.15">
      <c r="A44084" s="3"/>
      <c r="B44084" s="3"/>
      <c r="J44084" s="3"/>
      <c r="K44084" s="5"/>
      <c r="L44084" s="8"/>
      <c r="N44084" s="5"/>
      <c r="O44084" s="10"/>
      <c r="P44084" s="8"/>
    </row>
    <row r="44085" spans="1:16" s="2" customFormat="1" x14ac:dyDescent="0.15">
      <c r="A44085" s="3"/>
      <c r="B44085" s="3"/>
      <c r="J44085" s="3"/>
      <c r="K44085" s="5"/>
      <c r="L44085" s="8"/>
      <c r="N44085" s="5"/>
      <c r="O44085" s="10"/>
      <c r="P44085" s="8"/>
    </row>
    <row r="44086" spans="1:16" s="2" customFormat="1" x14ac:dyDescent="0.15">
      <c r="A44086" s="3"/>
      <c r="B44086" s="3"/>
      <c r="J44086" s="3"/>
      <c r="K44086" s="5"/>
      <c r="L44086" s="8"/>
      <c r="N44086" s="5"/>
      <c r="O44086" s="10"/>
      <c r="P44086" s="8"/>
    </row>
    <row r="44087" spans="1:16" s="2" customFormat="1" x14ac:dyDescent="0.15">
      <c r="A44087" s="3"/>
      <c r="B44087" s="3"/>
      <c r="J44087" s="3"/>
      <c r="K44087" s="5"/>
      <c r="L44087" s="8"/>
      <c r="N44087" s="5"/>
      <c r="O44087" s="10"/>
      <c r="P44087" s="8"/>
    </row>
    <row r="44088" spans="1:16" s="2" customFormat="1" x14ac:dyDescent="0.15">
      <c r="A44088" s="3"/>
      <c r="B44088" s="3"/>
      <c r="J44088" s="3"/>
      <c r="K44088" s="5"/>
      <c r="L44088" s="8"/>
      <c r="N44088" s="5"/>
      <c r="O44088" s="10"/>
      <c r="P44088" s="8"/>
    </row>
    <row r="44089" spans="1:16" s="2" customFormat="1" x14ac:dyDescent="0.15">
      <c r="A44089" s="3"/>
      <c r="B44089" s="3"/>
      <c r="J44089" s="3"/>
      <c r="K44089" s="5"/>
      <c r="L44089" s="8"/>
      <c r="N44089" s="5"/>
      <c r="O44089" s="10"/>
      <c r="P44089" s="8"/>
    </row>
    <row r="44090" spans="1:16" s="2" customFormat="1" x14ac:dyDescent="0.15">
      <c r="A44090" s="3"/>
      <c r="B44090" s="3"/>
      <c r="J44090" s="3"/>
      <c r="K44090" s="5"/>
      <c r="L44090" s="8"/>
      <c r="N44090" s="5"/>
      <c r="O44090" s="10"/>
      <c r="P44090" s="8"/>
    </row>
    <row r="44091" spans="1:16" s="2" customFormat="1" x14ac:dyDescent="0.15">
      <c r="A44091" s="3"/>
      <c r="B44091" s="3"/>
      <c r="J44091" s="3"/>
      <c r="K44091" s="5"/>
      <c r="L44091" s="8"/>
      <c r="N44091" s="5"/>
      <c r="O44091" s="10"/>
      <c r="P44091" s="8"/>
    </row>
    <row r="44092" spans="1:16" s="2" customFormat="1" x14ac:dyDescent="0.15">
      <c r="A44092" s="3"/>
      <c r="B44092" s="3"/>
      <c r="J44092" s="3"/>
      <c r="K44092" s="5"/>
      <c r="L44092" s="8"/>
      <c r="N44092" s="5"/>
      <c r="O44092" s="10"/>
      <c r="P44092" s="8"/>
    </row>
    <row r="44093" spans="1:16" s="2" customFormat="1" x14ac:dyDescent="0.15">
      <c r="A44093" s="3"/>
      <c r="B44093" s="3"/>
      <c r="J44093" s="3"/>
      <c r="K44093" s="5"/>
      <c r="L44093" s="8"/>
      <c r="N44093" s="5"/>
      <c r="O44093" s="10"/>
      <c r="P44093" s="8"/>
    </row>
    <row r="44094" spans="1:16" s="2" customFormat="1" x14ac:dyDescent="0.15">
      <c r="A44094" s="3"/>
      <c r="B44094" s="3"/>
      <c r="J44094" s="3"/>
      <c r="K44094" s="5"/>
      <c r="L44094" s="8"/>
      <c r="N44094" s="5"/>
      <c r="O44094" s="10"/>
      <c r="P44094" s="8"/>
    </row>
    <row r="44095" spans="1:16" s="2" customFormat="1" x14ac:dyDescent="0.15">
      <c r="A44095" s="3"/>
      <c r="B44095" s="3"/>
      <c r="J44095" s="3"/>
      <c r="K44095" s="5"/>
      <c r="L44095" s="8"/>
      <c r="N44095" s="5"/>
      <c r="O44095" s="10"/>
      <c r="P44095" s="8"/>
    </row>
    <row r="44096" spans="1:16" s="2" customFormat="1" x14ac:dyDescent="0.15">
      <c r="A44096" s="3"/>
      <c r="B44096" s="3"/>
      <c r="J44096" s="3"/>
      <c r="K44096" s="5"/>
      <c r="L44096" s="8"/>
      <c r="N44096" s="5"/>
      <c r="O44096" s="10"/>
      <c r="P44096" s="8"/>
    </row>
    <row r="44097" spans="1:16" s="2" customFormat="1" x14ac:dyDescent="0.15">
      <c r="A44097" s="3"/>
      <c r="B44097" s="3"/>
      <c r="J44097" s="3"/>
      <c r="K44097" s="5"/>
      <c r="L44097" s="8"/>
      <c r="N44097" s="5"/>
      <c r="O44097" s="10"/>
      <c r="P44097" s="8"/>
    </row>
    <row r="44098" spans="1:16" s="2" customFormat="1" x14ac:dyDescent="0.15">
      <c r="A44098" s="3"/>
      <c r="B44098" s="3"/>
      <c r="J44098" s="3"/>
      <c r="K44098" s="5"/>
      <c r="L44098" s="8"/>
      <c r="N44098" s="5"/>
      <c r="O44098" s="10"/>
      <c r="P44098" s="8"/>
    </row>
    <row r="44099" spans="1:16" s="2" customFormat="1" x14ac:dyDescent="0.15">
      <c r="A44099" s="3"/>
      <c r="B44099" s="3"/>
      <c r="J44099" s="3"/>
      <c r="K44099" s="5"/>
      <c r="L44099" s="8"/>
      <c r="N44099" s="5"/>
      <c r="O44099" s="10"/>
      <c r="P44099" s="8"/>
    </row>
    <row r="44100" spans="1:16" s="2" customFormat="1" x14ac:dyDescent="0.15">
      <c r="A44100" s="3"/>
      <c r="B44100" s="3"/>
      <c r="J44100" s="3"/>
      <c r="K44100" s="5"/>
      <c r="L44100" s="8"/>
      <c r="N44100" s="5"/>
      <c r="O44100" s="10"/>
      <c r="P44100" s="8"/>
    </row>
    <row r="44101" spans="1:16" s="2" customFormat="1" x14ac:dyDescent="0.15">
      <c r="A44101" s="3"/>
      <c r="B44101" s="3"/>
      <c r="J44101" s="3"/>
      <c r="K44101" s="5"/>
      <c r="L44101" s="8"/>
      <c r="N44101" s="5"/>
      <c r="O44101" s="10"/>
      <c r="P44101" s="8"/>
    </row>
    <row r="44102" spans="1:16" s="2" customFormat="1" x14ac:dyDescent="0.15">
      <c r="A44102" s="3"/>
      <c r="B44102" s="3"/>
      <c r="J44102" s="3"/>
      <c r="K44102" s="5"/>
      <c r="L44102" s="8"/>
      <c r="N44102" s="5"/>
      <c r="O44102" s="10"/>
      <c r="P44102" s="8"/>
    </row>
    <row r="44103" spans="1:16" s="2" customFormat="1" x14ac:dyDescent="0.15">
      <c r="A44103" s="3"/>
      <c r="B44103" s="3"/>
      <c r="J44103" s="3"/>
      <c r="K44103" s="5"/>
      <c r="L44103" s="8"/>
      <c r="N44103" s="5"/>
      <c r="O44103" s="10"/>
      <c r="P44103" s="8"/>
    </row>
    <row r="44104" spans="1:16" s="2" customFormat="1" x14ac:dyDescent="0.15">
      <c r="A44104" s="3"/>
      <c r="B44104" s="3"/>
      <c r="J44104" s="3"/>
      <c r="K44104" s="5"/>
      <c r="L44104" s="8"/>
      <c r="N44104" s="5"/>
      <c r="O44104" s="10"/>
      <c r="P44104" s="8"/>
    </row>
    <row r="44105" spans="1:16" s="2" customFormat="1" x14ac:dyDescent="0.15">
      <c r="A44105" s="3"/>
      <c r="B44105" s="3"/>
      <c r="J44105" s="3"/>
      <c r="K44105" s="5"/>
      <c r="L44105" s="8"/>
      <c r="N44105" s="5"/>
      <c r="O44105" s="10"/>
      <c r="P44105" s="8"/>
    </row>
    <row r="44106" spans="1:16" s="2" customFormat="1" x14ac:dyDescent="0.15">
      <c r="A44106" s="3"/>
      <c r="B44106" s="3"/>
      <c r="J44106" s="3"/>
      <c r="K44106" s="5"/>
      <c r="L44106" s="8"/>
      <c r="N44106" s="5"/>
      <c r="O44106" s="10"/>
      <c r="P44106" s="8"/>
    </row>
    <row r="44107" spans="1:16" s="2" customFormat="1" x14ac:dyDescent="0.15">
      <c r="A44107" s="3"/>
      <c r="B44107" s="3"/>
      <c r="J44107" s="3"/>
      <c r="K44107" s="5"/>
      <c r="L44107" s="8"/>
      <c r="N44107" s="5"/>
      <c r="O44107" s="10"/>
      <c r="P44107" s="8"/>
    </row>
    <row r="44108" spans="1:16" s="2" customFormat="1" x14ac:dyDescent="0.15">
      <c r="A44108" s="3"/>
      <c r="B44108" s="3"/>
      <c r="J44108" s="3"/>
      <c r="K44108" s="5"/>
      <c r="L44108" s="8"/>
      <c r="N44108" s="5"/>
      <c r="O44108" s="10"/>
      <c r="P44108" s="8"/>
    </row>
    <row r="44109" spans="1:16" s="2" customFormat="1" x14ac:dyDescent="0.15">
      <c r="A44109" s="3"/>
      <c r="B44109" s="3"/>
      <c r="J44109" s="3"/>
      <c r="K44109" s="5"/>
      <c r="L44109" s="8"/>
      <c r="N44109" s="5"/>
      <c r="O44109" s="10"/>
      <c r="P44109" s="8"/>
    </row>
    <row r="44110" spans="1:16" s="2" customFormat="1" x14ac:dyDescent="0.15">
      <c r="A44110" s="3"/>
      <c r="B44110" s="3"/>
      <c r="J44110" s="3"/>
      <c r="K44110" s="5"/>
      <c r="L44110" s="8"/>
      <c r="N44110" s="5"/>
      <c r="O44110" s="10"/>
      <c r="P44110" s="8"/>
    </row>
    <row r="44111" spans="1:16" s="2" customFormat="1" x14ac:dyDescent="0.15">
      <c r="A44111" s="3"/>
      <c r="B44111" s="3"/>
      <c r="J44111" s="3"/>
      <c r="K44111" s="5"/>
      <c r="L44111" s="8"/>
      <c r="N44111" s="5"/>
      <c r="O44111" s="10"/>
      <c r="P44111" s="8"/>
    </row>
    <row r="44112" spans="1:16" s="2" customFormat="1" x14ac:dyDescent="0.15">
      <c r="A44112" s="3"/>
      <c r="B44112" s="3"/>
      <c r="J44112" s="3"/>
      <c r="K44112" s="5"/>
      <c r="L44112" s="8"/>
      <c r="N44112" s="5"/>
      <c r="O44112" s="10"/>
      <c r="P44112" s="8"/>
    </row>
    <row r="44113" spans="1:16" s="2" customFormat="1" x14ac:dyDescent="0.15">
      <c r="A44113" s="3"/>
      <c r="B44113" s="3"/>
      <c r="J44113" s="3"/>
      <c r="K44113" s="5"/>
      <c r="L44113" s="8"/>
      <c r="N44113" s="5"/>
      <c r="O44113" s="10"/>
      <c r="P44113" s="8"/>
    </row>
    <row r="44114" spans="1:16" s="2" customFormat="1" x14ac:dyDescent="0.15">
      <c r="A44114" s="3"/>
      <c r="B44114" s="3"/>
      <c r="J44114" s="3"/>
      <c r="K44114" s="5"/>
      <c r="L44114" s="8"/>
      <c r="N44114" s="5"/>
      <c r="O44114" s="10"/>
      <c r="P44114" s="8"/>
    </row>
    <row r="44115" spans="1:16" s="2" customFormat="1" x14ac:dyDescent="0.15">
      <c r="A44115" s="3"/>
      <c r="B44115" s="3"/>
      <c r="J44115" s="3"/>
      <c r="K44115" s="5"/>
      <c r="L44115" s="8"/>
      <c r="N44115" s="5"/>
      <c r="O44115" s="10"/>
      <c r="P44115" s="8"/>
    </row>
    <row r="44116" spans="1:16" s="2" customFormat="1" x14ac:dyDescent="0.15">
      <c r="A44116" s="3"/>
      <c r="B44116" s="3"/>
      <c r="J44116" s="3"/>
      <c r="K44116" s="5"/>
      <c r="L44116" s="8"/>
      <c r="N44116" s="5"/>
      <c r="O44116" s="10"/>
      <c r="P44116" s="8"/>
    </row>
    <row r="44117" spans="1:16" s="2" customFormat="1" x14ac:dyDescent="0.15">
      <c r="A44117" s="3"/>
      <c r="B44117" s="3"/>
      <c r="J44117" s="3"/>
      <c r="K44117" s="5"/>
      <c r="L44117" s="8"/>
      <c r="N44117" s="5"/>
      <c r="O44117" s="10"/>
      <c r="P44117" s="8"/>
    </row>
    <row r="44118" spans="1:16" s="2" customFormat="1" x14ac:dyDescent="0.15">
      <c r="A44118" s="3"/>
      <c r="B44118" s="3"/>
      <c r="J44118" s="3"/>
      <c r="K44118" s="5"/>
      <c r="L44118" s="8"/>
      <c r="N44118" s="5"/>
      <c r="O44118" s="10"/>
      <c r="P44118" s="8"/>
    </row>
    <row r="44119" spans="1:16" s="2" customFormat="1" x14ac:dyDescent="0.15">
      <c r="A44119" s="3"/>
      <c r="B44119" s="3"/>
      <c r="J44119" s="3"/>
      <c r="K44119" s="5"/>
      <c r="L44119" s="8"/>
      <c r="N44119" s="5"/>
      <c r="O44119" s="10"/>
      <c r="P44119" s="8"/>
    </row>
    <row r="44120" spans="1:16" s="2" customFormat="1" x14ac:dyDescent="0.15">
      <c r="A44120" s="3"/>
      <c r="B44120" s="3"/>
      <c r="J44120" s="3"/>
      <c r="K44120" s="5"/>
      <c r="L44120" s="8"/>
      <c r="N44120" s="5"/>
      <c r="O44120" s="10"/>
      <c r="P44120" s="8"/>
    </row>
    <row r="44121" spans="1:16" s="2" customFormat="1" x14ac:dyDescent="0.15">
      <c r="A44121" s="3"/>
      <c r="B44121" s="3"/>
      <c r="J44121" s="3"/>
      <c r="K44121" s="5"/>
      <c r="L44121" s="8"/>
      <c r="N44121" s="5"/>
      <c r="O44121" s="10"/>
      <c r="P44121" s="8"/>
    </row>
    <row r="44122" spans="1:16" s="2" customFormat="1" x14ac:dyDescent="0.15">
      <c r="A44122" s="3"/>
      <c r="B44122" s="3"/>
      <c r="J44122" s="3"/>
      <c r="K44122" s="5"/>
      <c r="L44122" s="8"/>
      <c r="N44122" s="5"/>
      <c r="O44122" s="10"/>
      <c r="P44122" s="8"/>
    </row>
    <row r="44123" spans="1:16" s="2" customFormat="1" x14ac:dyDescent="0.15">
      <c r="A44123" s="3"/>
      <c r="B44123" s="3"/>
      <c r="J44123" s="3"/>
      <c r="K44123" s="5"/>
      <c r="L44123" s="8"/>
      <c r="N44123" s="5"/>
      <c r="O44123" s="10"/>
      <c r="P44123" s="8"/>
    </row>
    <row r="44124" spans="1:16" s="2" customFormat="1" x14ac:dyDescent="0.15">
      <c r="A44124" s="3"/>
      <c r="B44124" s="3"/>
      <c r="J44124" s="3"/>
      <c r="K44124" s="5"/>
      <c r="L44124" s="8"/>
      <c r="N44124" s="5"/>
      <c r="O44124" s="10"/>
      <c r="P44124" s="8"/>
    </row>
    <row r="44125" spans="1:16" s="2" customFormat="1" x14ac:dyDescent="0.15">
      <c r="A44125" s="3"/>
      <c r="B44125" s="3"/>
      <c r="J44125" s="3"/>
      <c r="K44125" s="5"/>
      <c r="L44125" s="8"/>
      <c r="N44125" s="5"/>
      <c r="O44125" s="10"/>
      <c r="P44125" s="8"/>
    </row>
    <row r="44126" spans="1:16" s="2" customFormat="1" x14ac:dyDescent="0.15">
      <c r="A44126" s="3"/>
      <c r="B44126" s="3"/>
      <c r="J44126" s="3"/>
      <c r="K44126" s="5"/>
      <c r="L44126" s="8"/>
      <c r="N44126" s="5"/>
      <c r="O44126" s="10"/>
      <c r="P44126" s="8"/>
    </row>
    <row r="44127" spans="1:16" s="2" customFormat="1" x14ac:dyDescent="0.15">
      <c r="A44127" s="3"/>
      <c r="B44127" s="3"/>
      <c r="J44127" s="3"/>
      <c r="K44127" s="5"/>
      <c r="L44127" s="8"/>
      <c r="N44127" s="5"/>
      <c r="O44127" s="10"/>
      <c r="P44127" s="8"/>
    </row>
    <row r="44128" spans="1:16" s="2" customFormat="1" x14ac:dyDescent="0.15">
      <c r="A44128" s="3"/>
      <c r="B44128" s="3"/>
      <c r="J44128" s="3"/>
      <c r="K44128" s="5"/>
      <c r="L44128" s="8"/>
      <c r="N44128" s="5"/>
      <c r="O44128" s="10"/>
      <c r="P44128" s="8"/>
    </row>
    <row r="44129" spans="1:16" s="2" customFormat="1" x14ac:dyDescent="0.15">
      <c r="A44129" s="3"/>
      <c r="B44129" s="3"/>
      <c r="J44129" s="3"/>
      <c r="K44129" s="5"/>
      <c r="L44129" s="8"/>
      <c r="N44129" s="5"/>
      <c r="O44129" s="10"/>
      <c r="P44129" s="8"/>
    </row>
    <row r="44130" spans="1:16" s="2" customFormat="1" x14ac:dyDescent="0.15">
      <c r="A44130" s="3"/>
      <c r="B44130" s="3"/>
      <c r="J44130" s="3"/>
      <c r="K44130" s="5"/>
      <c r="L44130" s="8"/>
      <c r="N44130" s="5"/>
      <c r="O44130" s="10"/>
      <c r="P44130" s="8"/>
    </row>
    <row r="44131" spans="1:16" s="2" customFormat="1" x14ac:dyDescent="0.15">
      <c r="A44131" s="3"/>
      <c r="B44131" s="3"/>
      <c r="J44131" s="3"/>
      <c r="K44131" s="5"/>
      <c r="L44131" s="8"/>
      <c r="N44131" s="5"/>
      <c r="O44131" s="10"/>
      <c r="P44131" s="8"/>
    </row>
    <row r="44132" spans="1:16" s="2" customFormat="1" x14ac:dyDescent="0.15">
      <c r="A44132" s="3"/>
      <c r="B44132" s="3"/>
      <c r="J44132" s="3"/>
      <c r="K44132" s="5"/>
      <c r="L44132" s="8"/>
      <c r="N44132" s="5"/>
      <c r="O44132" s="10"/>
      <c r="P44132" s="8"/>
    </row>
    <row r="44133" spans="1:16" s="2" customFormat="1" x14ac:dyDescent="0.15">
      <c r="A44133" s="3"/>
      <c r="B44133" s="3"/>
      <c r="J44133" s="3"/>
      <c r="K44133" s="5"/>
      <c r="L44133" s="8"/>
      <c r="N44133" s="5"/>
      <c r="O44133" s="10"/>
      <c r="P44133" s="8"/>
    </row>
    <row r="44134" spans="1:16" s="2" customFormat="1" x14ac:dyDescent="0.15">
      <c r="A44134" s="3"/>
      <c r="B44134" s="3"/>
      <c r="J44134" s="3"/>
      <c r="K44134" s="5"/>
      <c r="L44134" s="8"/>
      <c r="N44134" s="5"/>
      <c r="O44134" s="10"/>
      <c r="P44134" s="8"/>
    </row>
    <row r="44135" spans="1:16" s="2" customFormat="1" x14ac:dyDescent="0.15">
      <c r="A44135" s="3"/>
      <c r="B44135" s="3"/>
      <c r="J44135" s="3"/>
      <c r="K44135" s="5"/>
      <c r="L44135" s="8"/>
      <c r="N44135" s="5"/>
      <c r="O44135" s="10"/>
      <c r="P44135" s="8"/>
    </row>
    <row r="44136" spans="1:16" s="2" customFormat="1" x14ac:dyDescent="0.15">
      <c r="A44136" s="3"/>
      <c r="B44136" s="3"/>
      <c r="J44136" s="3"/>
      <c r="K44136" s="5"/>
      <c r="L44136" s="8"/>
      <c r="N44136" s="5"/>
      <c r="O44136" s="10"/>
      <c r="P44136" s="8"/>
    </row>
    <row r="44137" spans="1:16" s="2" customFormat="1" x14ac:dyDescent="0.15">
      <c r="A44137" s="3"/>
      <c r="B44137" s="3"/>
      <c r="J44137" s="3"/>
      <c r="K44137" s="5"/>
      <c r="L44137" s="8"/>
      <c r="N44137" s="5"/>
      <c r="O44137" s="10"/>
      <c r="P44137" s="8"/>
    </row>
    <row r="44138" spans="1:16" s="2" customFormat="1" x14ac:dyDescent="0.15">
      <c r="A44138" s="3"/>
      <c r="B44138" s="3"/>
      <c r="J44138" s="3"/>
      <c r="K44138" s="5"/>
      <c r="L44138" s="8"/>
      <c r="N44138" s="5"/>
      <c r="O44138" s="10"/>
      <c r="P44138" s="8"/>
    </row>
    <row r="44139" spans="1:16" s="2" customFormat="1" x14ac:dyDescent="0.15">
      <c r="A44139" s="3"/>
      <c r="B44139" s="3"/>
      <c r="J44139" s="3"/>
      <c r="K44139" s="5"/>
      <c r="L44139" s="8"/>
      <c r="N44139" s="5"/>
      <c r="O44139" s="10"/>
      <c r="P44139" s="8"/>
    </row>
    <row r="44140" spans="1:16" s="2" customFormat="1" x14ac:dyDescent="0.15">
      <c r="A44140" s="3"/>
      <c r="B44140" s="3"/>
      <c r="J44140" s="3"/>
      <c r="K44140" s="5"/>
      <c r="L44140" s="8"/>
      <c r="N44140" s="5"/>
      <c r="O44140" s="10"/>
      <c r="P44140" s="8"/>
    </row>
    <row r="44141" spans="1:16" s="2" customFormat="1" x14ac:dyDescent="0.15">
      <c r="A44141" s="3"/>
      <c r="B44141" s="3"/>
      <c r="J44141" s="3"/>
      <c r="K44141" s="5"/>
      <c r="L44141" s="8"/>
      <c r="N44141" s="5"/>
      <c r="O44141" s="10"/>
      <c r="P44141" s="8"/>
    </row>
    <row r="44142" spans="1:16" s="2" customFormat="1" x14ac:dyDescent="0.15">
      <c r="A44142" s="3"/>
      <c r="B44142" s="3"/>
      <c r="J44142" s="3"/>
      <c r="K44142" s="5"/>
      <c r="L44142" s="8"/>
      <c r="N44142" s="5"/>
      <c r="O44142" s="10"/>
      <c r="P44142" s="8"/>
    </row>
    <row r="44143" spans="1:16" s="2" customFormat="1" x14ac:dyDescent="0.15">
      <c r="A44143" s="3"/>
      <c r="B44143" s="3"/>
      <c r="J44143" s="3"/>
      <c r="K44143" s="5"/>
      <c r="L44143" s="8"/>
      <c r="N44143" s="5"/>
      <c r="O44143" s="10"/>
      <c r="P44143" s="8"/>
    </row>
    <row r="44144" spans="1:16" s="2" customFormat="1" x14ac:dyDescent="0.15">
      <c r="A44144" s="3"/>
      <c r="B44144" s="3"/>
      <c r="J44144" s="3"/>
      <c r="K44144" s="5"/>
      <c r="L44144" s="8"/>
      <c r="N44144" s="5"/>
      <c r="O44144" s="10"/>
      <c r="P44144" s="8"/>
    </row>
    <row r="44145" spans="1:16" s="2" customFormat="1" x14ac:dyDescent="0.15">
      <c r="A44145" s="3"/>
      <c r="B44145" s="3"/>
      <c r="J44145" s="3"/>
      <c r="K44145" s="5"/>
      <c r="L44145" s="8"/>
      <c r="N44145" s="5"/>
      <c r="O44145" s="10"/>
      <c r="P44145" s="8"/>
    </row>
    <row r="44146" spans="1:16" s="2" customFormat="1" x14ac:dyDescent="0.15">
      <c r="A44146" s="3"/>
      <c r="B44146" s="3"/>
      <c r="J44146" s="3"/>
      <c r="K44146" s="5"/>
      <c r="L44146" s="8"/>
      <c r="N44146" s="5"/>
      <c r="O44146" s="10"/>
      <c r="P44146" s="8"/>
    </row>
    <row r="44147" spans="1:16" s="2" customFormat="1" x14ac:dyDescent="0.15">
      <c r="A44147" s="3"/>
      <c r="B44147" s="3"/>
      <c r="J44147" s="3"/>
      <c r="K44147" s="5"/>
      <c r="L44147" s="8"/>
      <c r="N44147" s="5"/>
      <c r="O44147" s="10"/>
      <c r="P44147" s="8"/>
    </row>
    <row r="44148" spans="1:16" s="2" customFormat="1" x14ac:dyDescent="0.15">
      <c r="A44148" s="3"/>
      <c r="B44148" s="3"/>
      <c r="J44148" s="3"/>
      <c r="K44148" s="5"/>
      <c r="L44148" s="8"/>
      <c r="N44148" s="5"/>
      <c r="O44148" s="10"/>
      <c r="P44148" s="8"/>
    </row>
    <row r="44149" spans="1:16" s="2" customFormat="1" x14ac:dyDescent="0.15">
      <c r="A44149" s="3"/>
      <c r="B44149" s="3"/>
      <c r="J44149" s="3"/>
      <c r="K44149" s="5"/>
      <c r="L44149" s="8"/>
      <c r="N44149" s="5"/>
      <c r="O44149" s="10"/>
      <c r="P44149" s="8"/>
    </row>
    <row r="44150" spans="1:16" s="2" customFormat="1" x14ac:dyDescent="0.15">
      <c r="A44150" s="3"/>
      <c r="B44150" s="3"/>
      <c r="J44150" s="3"/>
      <c r="K44150" s="5"/>
      <c r="L44150" s="8"/>
      <c r="N44150" s="5"/>
      <c r="O44150" s="10"/>
      <c r="P44150" s="8"/>
    </row>
    <row r="44151" spans="1:16" s="2" customFormat="1" x14ac:dyDescent="0.15">
      <c r="A44151" s="3"/>
      <c r="B44151" s="3"/>
      <c r="J44151" s="3"/>
      <c r="K44151" s="5"/>
      <c r="L44151" s="8"/>
      <c r="N44151" s="5"/>
      <c r="O44151" s="10"/>
      <c r="P44151" s="8"/>
    </row>
    <row r="44152" spans="1:16" s="2" customFormat="1" x14ac:dyDescent="0.15">
      <c r="A44152" s="3"/>
      <c r="B44152" s="3"/>
      <c r="J44152" s="3"/>
      <c r="K44152" s="5"/>
      <c r="L44152" s="8"/>
      <c r="N44152" s="5"/>
      <c r="O44152" s="10"/>
      <c r="P44152" s="8"/>
    </row>
    <row r="44153" spans="1:16" s="2" customFormat="1" x14ac:dyDescent="0.15">
      <c r="A44153" s="3"/>
      <c r="B44153" s="3"/>
      <c r="J44153" s="3"/>
      <c r="K44153" s="5"/>
      <c r="L44153" s="8"/>
      <c r="N44153" s="5"/>
      <c r="O44153" s="10"/>
      <c r="P44153" s="8"/>
    </row>
    <row r="44154" spans="1:16" s="2" customFormat="1" x14ac:dyDescent="0.15">
      <c r="A44154" s="3"/>
      <c r="B44154" s="3"/>
      <c r="J44154" s="3"/>
      <c r="K44154" s="5"/>
      <c r="L44154" s="8"/>
      <c r="N44154" s="5"/>
      <c r="O44154" s="10"/>
      <c r="P44154" s="8"/>
    </row>
    <row r="44155" spans="1:16" s="2" customFormat="1" x14ac:dyDescent="0.15">
      <c r="A44155" s="3"/>
      <c r="B44155" s="3"/>
      <c r="J44155" s="3"/>
      <c r="K44155" s="5"/>
      <c r="L44155" s="8"/>
      <c r="N44155" s="5"/>
      <c r="O44155" s="10"/>
      <c r="P44155" s="8"/>
    </row>
    <row r="44156" spans="1:16" s="2" customFormat="1" x14ac:dyDescent="0.15">
      <c r="A44156" s="3"/>
      <c r="B44156" s="3"/>
      <c r="J44156" s="3"/>
      <c r="K44156" s="5"/>
      <c r="L44156" s="8"/>
      <c r="N44156" s="5"/>
      <c r="O44156" s="10"/>
      <c r="P44156" s="8"/>
    </row>
    <row r="44157" spans="1:16" s="2" customFormat="1" x14ac:dyDescent="0.15">
      <c r="A44157" s="3"/>
      <c r="B44157" s="3"/>
      <c r="J44157" s="3"/>
      <c r="K44157" s="5"/>
      <c r="L44157" s="8"/>
      <c r="N44157" s="5"/>
      <c r="O44157" s="10"/>
      <c r="P44157" s="8"/>
    </row>
    <row r="44158" spans="1:16" s="2" customFormat="1" x14ac:dyDescent="0.15">
      <c r="A44158" s="3"/>
      <c r="B44158" s="3"/>
      <c r="J44158" s="3"/>
      <c r="K44158" s="5"/>
      <c r="L44158" s="8"/>
      <c r="N44158" s="5"/>
      <c r="O44158" s="10"/>
      <c r="P44158" s="8"/>
    </row>
    <row r="44159" spans="1:16" s="2" customFormat="1" x14ac:dyDescent="0.15">
      <c r="A44159" s="3"/>
      <c r="B44159" s="3"/>
      <c r="J44159" s="3"/>
      <c r="K44159" s="5"/>
      <c r="L44159" s="8"/>
      <c r="N44159" s="5"/>
      <c r="O44159" s="10"/>
      <c r="P44159" s="8"/>
    </row>
    <row r="44160" spans="1:16" s="2" customFormat="1" x14ac:dyDescent="0.15">
      <c r="A44160" s="3"/>
      <c r="B44160" s="3"/>
      <c r="J44160" s="3"/>
      <c r="K44160" s="5"/>
      <c r="L44160" s="8"/>
      <c r="N44160" s="5"/>
      <c r="O44160" s="10"/>
      <c r="P44160" s="8"/>
    </row>
    <row r="44161" spans="1:16" s="2" customFormat="1" x14ac:dyDescent="0.15">
      <c r="A44161" s="3"/>
      <c r="B44161" s="3"/>
      <c r="J44161" s="3"/>
      <c r="K44161" s="5"/>
      <c r="L44161" s="8"/>
      <c r="N44161" s="5"/>
      <c r="O44161" s="10"/>
      <c r="P44161" s="8"/>
    </row>
    <row r="44162" spans="1:16" s="2" customFormat="1" x14ac:dyDescent="0.15">
      <c r="A44162" s="3"/>
      <c r="B44162" s="3"/>
      <c r="J44162" s="3"/>
      <c r="K44162" s="5"/>
      <c r="L44162" s="8"/>
      <c r="N44162" s="5"/>
      <c r="O44162" s="10"/>
      <c r="P44162" s="8"/>
    </row>
    <row r="44163" spans="1:16" s="2" customFormat="1" x14ac:dyDescent="0.15">
      <c r="A44163" s="3"/>
      <c r="B44163" s="3"/>
      <c r="J44163" s="3"/>
      <c r="K44163" s="5"/>
      <c r="L44163" s="8"/>
      <c r="N44163" s="5"/>
      <c r="O44163" s="10"/>
      <c r="P44163" s="8"/>
    </row>
    <row r="44164" spans="1:16" s="2" customFormat="1" x14ac:dyDescent="0.15">
      <c r="A44164" s="3"/>
      <c r="B44164" s="3"/>
      <c r="J44164" s="3"/>
      <c r="K44164" s="5"/>
      <c r="L44164" s="8"/>
      <c r="N44164" s="5"/>
      <c r="O44164" s="10"/>
      <c r="P44164" s="8"/>
    </row>
    <row r="44165" spans="1:16" s="2" customFormat="1" x14ac:dyDescent="0.15">
      <c r="A44165" s="3"/>
      <c r="B44165" s="3"/>
      <c r="J44165" s="3"/>
      <c r="K44165" s="5"/>
      <c r="L44165" s="8"/>
      <c r="N44165" s="5"/>
      <c r="O44165" s="10"/>
      <c r="P44165" s="8"/>
    </row>
    <row r="44166" spans="1:16" s="2" customFormat="1" x14ac:dyDescent="0.15">
      <c r="A44166" s="3"/>
      <c r="B44166" s="3"/>
      <c r="J44166" s="3"/>
      <c r="K44166" s="5"/>
      <c r="L44166" s="8"/>
      <c r="N44166" s="5"/>
      <c r="O44166" s="10"/>
      <c r="P44166" s="8"/>
    </row>
    <row r="44167" spans="1:16" s="2" customFormat="1" x14ac:dyDescent="0.15">
      <c r="A44167" s="3"/>
      <c r="B44167" s="3"/>
      <c r="J44167" s="3"/>
      <c r="K44167" s="5"/>
      <c r="L44167" s="8"/>
      <c r="N44167" s="5"/>
      <c r="O44167" s="10"/>
      <c r="P44167" s="8"/>
    </row>
    <row r="44168" spans="1:16" s="2" customFormat="1" x14ac:dyDescent="0.15">
      <c r="A44168" s="3"/>
      <c r="B44168" s="3"/>
      <c r="J44168" s="3"/>
      <c r="K44168" s="5"/>
      <c r="L44168" s="8"/>
      <c r="N44168" s="5"/>
      <c r="O44168" s="10"/>
      <c r="P44168" s="8"/>
    </row>
    <row r="44169" spans="1:16" s="2" customFormat="1" x14ac:dyDescent="0.15">
      <c r="A44169" s="3"/>
      <c r="B44169" s="3"/>
      <c r="J44169" s="3"/>
      <c r="K44169" s="5"/>
      <c r="L44169" s="8"/>
      <c r="N44169" s="5"/>
      <c r="O44169" s="10"/>
      <c r="P44169" s="8"/>
    </row>
    <row r="44170" spans="1:16" s="2" customFormat="1" x14ac:dyDescent="0.15">
      <c r="A44170" s="3"/>
      <c r="B44170" s="3"/>
      <c r="J44170" s="3"/>
      <c r="K44170" s="5"/>
      <c r="L44170" s="8"/>
      <c r="N44170" s="5"/>
      <c r="O44170" s="10"/>
      <c r="P44170" s="8"/>
    </row>
    <row r="44171" spans="1:16" s="2" customFormat="1" x14ac:dyDescent="0.15">
      <c r="A44171" s="3"/>
      <c r="B44171" s="3"/>
      <c r="J44171" s="3"/>
      <c r="K44171" s="5"/>
      <c r="L44171" s="8"/>
      <c r="N44171" s="5"/>
      <c r="O44171" s="10"/>
      <c r="P44171" s="8"/>
    </row>
    <row r="44172" spans="1:16" s="2" customFormat="1" x14ac:dyDescent="0.15">
      <c r="A44172" s="3"/>
      <c r="B44172" s="3"/>
      <c r="J44172" s="3"/>
      <c r="K44172" s="5"/>
      <c r="L44172" s="8"/>
      <c r="N44172" s="5"/>
      <c r="O44172" s="10"/>
      <c r="P44172" s="8"/>
    </row>
    <row r="44173" spans="1:16" s="2" customFormat="1" x14ac:dyDescent="0.15">
      <c r="A44173" s="3"/>
      <c r="B44173" s="3"/>
      <c r="J44173" s="3"/>
      <c r="K44173" s="5"/>
      <c r="L44173" s="8"/>
      <c r="N44173" s="5"/>
      <c r="O44173" s="10"/>
      <c r="P44173" s="8"/>
    </row>
    <row r="44174" spans="1:16" s="2" customFormat="1" x14ac:dyDescent="0.15">
      <c r="A44174" s="3"/>
      <c r="B44174" s="3"/>
      <c r="J44174" s="3"/>
      <c r="K44174" s="5"/>
      <c r="L44174" s="8"/>
      <c r="N44174" s="5"/>
      <c r="O44174" s="10"/>
      <c r="P44174" s="8"/>
    </row>
    <row r="44175" spans="1:16" s="2" customFormat="1" x14ac:dyDescent="0.15">
      <c r="A44175" s="3"/>
      <c r="B44175" s="3"/>
      <c r="J44175" s="3"/>
      <c r="K44175" s="5"/>
      <c r="L44175" s="8"/>
      <c r="N44175" s="5"/>
      <c r="O44175" s="10"/>
      <c r="P44175" s="8"/>
    </row>
    <row r="44176" spans="1:16" s="2" customFormat="1" x14ac:dyDescent="0.15">
      <c r="A44176" s="3"/>
      <c r="B44176" s="3"/>
      <c r="J44176" s="3"/>
      <c r="K44176" s="5"/>
      <c r="L44176" s="8"/>
      <c r="N44176" s="5"/>
      <c r="O44176" s="10"/>
      <c r="P44176" s="8"/>
    </row>
    <row r="44177" spans="1:16" s="2" customFormat="1" x14ac:dyDescent="0.15">
      <c r="A44177" s="3"/>
      <c r="B44177" s="3"/>
      <c r="J44177" s="3"/>
      <c r="K44177" s="5"/>
      <c r="L44177" s="8"/>
      <c r="N44177" s="5"/>
      <c r="O44177" s="10"/>
      <c r="P44177" s="8"/>
    </row>
    <row r="44178" spans="1:16" s="2" customFormat="1" x14ac:dyDescent="0.15">
      <c r="A44178" s="3"/>
      <c r="B44178" s="3"/>
      <c r="J44178" s="3"/>
      <c r="K44178" s="5"/>
      <c r="L44178" s="8"/>
      <c r="N44178" s="5"/>
      <c r="O44178" s="10"/>
      <c r="P44178" s="8"/>
    </row>
    <row r="44179" spans="1:16" s="2" customFormat="1" x14ac:dyDescent="0.15">
      <c r="A44179" s="3"/>
      <c r="B44179" s="3"/>
      <c r="J44179" s="3"/>
      <c r="K44179" s="5"/>
      <c r="L44179" s="8"/>
      <c r="N44179" s="5"/>
      <c r="O44179" s="10"/>
      <c r="P44179" s="8"/>
    </row>
    <row r="44180" spans="1:16" s="2" customFormat="1" x14ac:dyDescent="0.15">
      <c r="A44180" s="3"/>
      <c r="B44180" s="3"/>
      <c r="J44180" s="3"/>
      <c r="K44180" s="5"/>
      <c r="L44180" s="8"/>
      <c r="N44180" s="5"/>
      <c r="O44180" s="10"/>
      <c r="P44180" s="8"/>
    </row>
    <row r="44181" spans="1:16" s="2" customFormat="1" x14ac:dyDescent="0.15">
      <c r="A44181" s="3"/>
      <c r="B44181" s="3"/>
      <c r="J44181" s="3"/>
      <c r="K44181" s="5"/>
      <c r="L44181" s="8"/>
      <c r="N44181" s="5"/>
      <c r="O44181" s="10"/>
      <c r="P44181" s="8"/>
    </row>
    <row r="44182" spans="1:16" s="2" customFormat="1" x14ac:dyDescent="0.15">
      <c r="A44182" s="3"/>
      <c r="B44182" s="3"/>
      <c r="J44182" s="3"/>
      <c r="K44182" s="5"/>
      <c r="L44182" s="8"/>
      <c r="N44182" s="5"/>
      <c r="O44182" s="10"/>
      <c r="P44182" s="8"/>
    </row>
    <row r="44183" spans="1:16" s="2" customFormat="1" x14ac:dyDescent="0.15">
      <c r="A44183" s="3"/>
      <c r="B44183" s="3"/>
      <c r="J44183" s="3"/>
      <c r="K44183" s="5"/>
      <c r="L44183" s="8"/>
      <c r="N44183" s="5"/>
      <c r="O44183" s="10"/>
      <c r="P44183" s="8"/>
    </row>
    <row r="44184" spans="1:16" s="2" customFormat="1" x14ac:dyDescent="0.15">
      <c r="A44184" s="3"/>
      <c r="B44184" s="3"/>
      <c r="J44184" s="3"/>
      <c r="K44184" s="5"/>
      <c r="L44184" s="8"/>
      <c r="N44184" s="5"/>
      <c r="O44184" s="10"/>
      <c r="P44184" s="8"/>
    </row>
    <row r="44185" spans="1:16" s="2" customFormat="1" x14ac:dyDescent="0.15">
      <c r="A44185" s="3"/>
      <c r="B44185" s="3"/>
      <c r="J44185" s="3"/>
      <c r="K44185" s="5"/>
      <c r="L44185" s="8"/>
      <c r="N44185" s="5"/>
      <c r="O44185" s="10"/>
      <c r="P44185" s="8"/>
    </row>
    <row r="44186" spans="1:16" s="2" customFormat="1" x14ac:dyDescent="0.15">
      <c r="A44186" s="3"/>
      <c r="B44186" s="3"/>
      <c r="J44186" s="3"/>
      <c r="K44186" s="5"/>
      <c r="L44186" s="8"/>
      <c r="N44186" s="5"/>
      <c r="O44186" s="10"/>
      <c r="P44186" s="8"/>
    </row>
    <row r="44187" spans="1:16" s="2" customFormat="1" x14ac:dyDescent="0.15">
      <c r="A44187" s="3"/>
      <c r="B44187" s="3"/>
      <c r="J44187" s="3"/>
      <c r="K44187" s="5"/>
      <c r="L44187" s="8"/>
      <c r="N44187" s="5"/>
      <c r="O44187" s="10"/>
      <c r="P44187" s="8"/>
    </row>
    <row r="44188" spans="1:16" s="2" customFormat="1" x14ac:dyDescent="0.15">
      <c r="A44188" s="3"/>
      <c r="B44188" s="3"/>
      <c r="J44188" s="3"/>
      <c r="K44188" s="5"/>
      <c r="L44188" s="8"/>
      <c r="N44188" s="5"/>
      <c r="O44188" s="10"/>
      <c r="P44188" s="8"/>
    </row>
    <row r="44189" spans="1:16" s="2" customFormat="1" x14ac:dyDescent="0.15">
      <c r="A44189" s="3"/>
      <c r="B44189" s="3"/>
      <c r="J44189" s="3"/>
      <c r="K44189" s="5"/>
      <c r="L44189" s="8"/>
      <c r="N44189" s="5"/>
      <c r="O44189" s="10"/>
      <c r="P44189" s="8"/>
    </row>
    <row r="44190" spans="1:16" s="2" customFormat="1" x14ac:dyDescent="0.15">
      <c r="A44190" s="3"/>
      <c r="B44190" s="3"/>
      <c r="J44190" s="3"/>
      <c r="K44190" s="5"/>
      <c r="L44190" s="8"/>
      <c r="N44190" s="5"/>
      <c r="O44190" s="10"/>
      <c r="P44190" s="8"/>
    </row>
    <row r="44191" spans="1:16" s="2" customFormat="1" x14ac:dyDescent="0.15">
      <c r="A44191" s="3"/>
      <c r="B44191" s="3"/>
      <c r="J44191" s="3"/>
      <c r="K44191" s="5"/>
      <c r="L44191" s="8"/>
      <c r="N44191" s="5"/>
      <c r="O44191" s="10"/>
      <c r="P44191" s="8"/>
    </row>
    <row r="44192" spans="1:16" s="2" customFormat="1" x14ac:dyDescent="0.15">
      <c r="A44192" s="3"/>
      <c r="B44192" s="3"/>
      <c r="J44192" s="3"/>
      <c r="K44192" s="5"/>
      <c r="L44192" s="8"/>
      <c r="N44192" s="5"/>
      <c r="O44192" s="10"/>
      <c r="P44192" s="8"/>
    </row>
    <row r="44193" spans="1:16" s="2" customFormat="1" x14ac:dyDescent="0.15">
      <c r="A44193" s="3"/>
      <c r="B44193" s="3"/>
      <c r="J44193" s="3"/>
      <c r="K44193" s="5"/>
      <c r="L44193" s="8"/>
      <c r="N44193" s="5"/>
      <c r="O44193" s="10"/>
      <c r="P44193" s="8"/>
    </row>
    <row r="44194" spans="1:16" s="2" customFormat="1" x14ac:dyDescent="0.15">
      <c r="A44194" s="3"/>
      <c r="B44194" s="3"/>
      <c r="J44194" s="3"/>
      <c r="K44194" s="5"/>
      <c r="L44194" s="8"/>
      <c r="N44194" s="5"/>
      <c r="O44194" s="10"/>
      <c r="P44194" s="8"/>
    </row>
    <row r="44195" spans="1:16" s="2" customFormat="1" x14ac:dyDescent="0.15">
      <c r="A44195" s="3"/>
      <c r="B44195" s="3"/>
      <c r="J44195" s="3"/>
      <c r="K44195" s="5"/>
      <c r="L44195" s="8"/>
      <c r="N44195" s="5"/>
      <c r="O44195" s="10"/>
      <c r="P44195" s="8"/>
    </row>
    <row r="44196" spans="1:16" s="2" customFormat="1" x14ac:dyDescent="0.15">
      <c r="A44196" s="3"/>
      <c r="B44196" s="3"/>
      <c r="J44196" s="3"/>
      <c r="K44196" s="5"/>
      <c r="L44196" s="8"/>
      <c r="N44196" s="5"/>
      <c r="O44196" s="10"/>
      <c r="P44196" s="8"/>
    </row>
    <row r="44197" spans="1:16" s="2" customFormat="1" x14ac:dyDescent="0.15">
      <c r="A44197" s="3"/>
      <c r="B44197" s="3"/>
      <c r="J44197" s="3"/>
      <c r="K44197" s="5"/>
      <c r="L44197" s="8"/>
      <c r="N44197" s="5"/>
      <c r="O44197" s="10"/>
      <c r="P44197" s="8"/>
    </row>
    <row r="44198" spans="1:16" s="2" customFormat="1" x14ac:dyDescent="0.15">
      <c r="A44198" s="3"/>
      <c r="B44198" s="3"/>
      <c r="J44198" s="3"/>
      <c r="K44198" s="5"/>
      <c r="L44198" s="8"/>
      <c r="N44198" s="5"/>
      <c r="O44198" s="10"/>
      <c r="P44198" s="8"/>
    </row>
    <row r="44199" spans="1:16" s="2" customFormat="1" x14ac:dyDescent="0.15">
      <c r="A44199" s="3"/>
      <c r="B44199" s="3"/>
      <c r="J44199" s="3"/>
      <c r="K44199" s="5"/>
      <c r="L44199" s="8"/>
      <c r="N44199" s="5"/>
      <c r="O44199" s="10"/>
      <c r="P44199" s="8"/>
    </row>
    <row r="44200" spans="1:16" s="2" customFormat="1" x14ac:dyDescent="0.15">
      <c r="A44200" s="3"/>
      <c r="B44200" s="3"/>
      <c r="J44200" s="3"/>
      <c r="K44200" s="5"/>
      <c r="L44200" s="8"/>
      <c r="N44200" s="5"/>
      <c r="O44200" s="10"/>
      <c r="P44200" s="8"/>
    </row>
    <row r="44201" spans="1:16" s="2" customFormat="1" x14ac:dyDescent="0.15">
      <c r="A44201" s="3"/>
      <c r="B44201" s="3"/>
      <c r="J44201" s="3"/>
      <c r="K44201" s="5"/>
      <c r="L44201" s="8"/>
      <c r="N44201" s="5"/>
      <c r="O44201" s="10"/>
      <c r="P44201" s="8"/>
    </row>
    <row r="44202" spans="1:16" s="2" customFormat="1" x14ac:dyDescent="0.15">
      <c r="A44202" s="3"/>
      <c r="B44202" s="3"/>
      <c r="J44202" s="3"/>
      <c r="K44202" s="5"/>
      <c r="L44202" s="8"/>
      <c r="N44202" s="5"/>
      <c r="O44202" s="10"/>
      <c r="P44202" s="8"/>
    </row>
    <row r="44203" spans="1:16" s="2" customFormat="1" x14ac:dyDescent="0.15">
      <c r="A44203" s="3"/>
      <c r="B44203" s="3"/>
      <c r="J44203" s="3"/>
      <c r="K44203" s="5"/>
      <c r="L44203" s="8"/>
      <c r="N44203" s="5"/>
      <c r="O44203" s="10"/>
      <c r="P44203" s="8"/>
    </row>
    <row r="44204" spans="1:16" s="2" customFormat="1" x14ac:dyDescent="0.15">
      <c r="A44204" s="3"/>
      <c r="B44204" s="3"/>
      <c r="J44204" s="3"/>
      <c r="K44204" s="5"/>
      <c r="L44204" s="8"/>
      <c r="N44204" s="5"/>
      <c r="O44204" s="10"/>
      <c r="P44204" s="8"/>
    </row>
    <row r="44205" spans="1:16" s="2" customFormat="1" x14ac:dyDescent="0.15">
      <c r="A44205" s="3"/>
      <c r="B44205" s="3"/>
      <c r="J44205" s="3"/>
      <c r="K44205" s="5"/>
      <c r="L44205" s="8"/>
      <c r="N44205" s="5"/>
      <c r="O44205" s="10"/>
      <c r="P44205" s="8"/>
    </row>
    <row r="44206" spans="1:16" s="2" customFormat="1" x14ac:dyDescent="0.15">
      <c r="A44206" s="3"/>
      <c r="B44206" s="3"/>
      <c r="J44206" s="3"/>
      <c r="K44206" s="5"/>
      <c r="L44206" s="8"/>
      <c r="N44206" s="5"/>
      <c r="O44206" s="10"/>
      <c r="P44206" s="8"/>
    </row>
    <row r="44207" spans="1:16" s="2" customFormat="1" x14ac:dyDescent="0.15">
      <c r="A44207" s="3"/>
      <c r="B44207" s="3"/>
      <c r="J44207" s="3"/>
      <c r="K44207" s="5"/>
      <c r="L44207" s="8"/>
      <c r="N44207" s="5"/>
      <c r="O44207" s="10"/>
      <c r="P44207" s="8"/>
    </row>
    <row r="44208" spans="1:16" s="2" customFormat="1" x14ac:dyDescent="0.15">
      <c r="A44208" s="3"/>
      <c r="B44208" s="3"/>
      <c r="J44208" s="3"/>
      <c r="K44208" s="5"/>
      <c r="L44208" s="8"/>
      <c r="N44208" s="5"/>
      <c r="O44208" s="10"/>
      <c r="P44208" s="8"/>
    </row>
    <row r="44209" spans="1:16" s="2" customFormat="1" x14ac:dyDescent="0.15">
      <c r="A44209" s="3"/>
      <c r="B44209" s="3"/>
      <c r="J44209" s="3"/>
      <c r="K44209" s="5"/>
      <c r="L44209" s="8"/>
      <c r="N44209" s="5"/>
      <c r="O44209" s="10"/>
      <c r="P44209" s="8"/>
    </row>
    <row r="44210" spans="1:16" s="2" customFormat="1" x14ac:dyDescent="0.15">
      <c r="A44210" s="3"/>
      <c r="B44210" s="3"/>
      <c r="J44210" s="3"/>
      <c r="K44210" s="5"/>
      <c r="L44210" s="8"/>
      <c r="N44210" s="5"/>
      <c r="O44210" s="10"/>
      <c r="P44210" s="8"/>
    </row>
    <row r="44211" spans="1:16" s="2" customFormat="1" x14ac:dyDescent="0.15">
      <c r="A44211" s="3"/>
      <c r="B44211" s="3"/>
      <c r="J44211" s="3"/>
      <c r="K44211" s="5"/>
      <c r="L44211" s="8"/>
      <c r="N44211" s="5"/>
      <c r="O44211" s="10"/>
      <c r="P44211" s="8"/>
    </row>
    <row r="44212" spans="1:16" s="2" customFormat="1" x14ac:dyDescent="0.15">
      <c r="A44212" s="3"/>
      <c r="B44212" s="3"/>
      <c r="J44212" s="3"/>
      <c r="K44212" s="5"/>
      <c r="L44212" s="8"/>
      <c r="N44212" s="5"/>
      <c r="O44212" s="10"/>
      <c r="P44212" s="8"/>
    </row>
    <row r="44213" spans="1:16" s="2" customFormat="1" x14ac:dyDescent="0.15">
      <c r="A44213" s="3"/>
      <c r="B44213" s="3"/>
      <c r="J44213" s="3"/>
      <c r="K44213" s="5"/>
      <c r="L44213" s="8"/>
      <c r="N44213" s="5"/>
      <c r="O44213" s="10"/>
      <c r="P44213" s="8"/>
    </row>
    <row r="44214" spans="1:16" s="2" customFormat="1" x14ac:dyDescent="0.15">
      <c r="A44214" s="3"/>
      <c r="B44214" s="3"/>
      <c r="J44214" s="3"/>
      <c r="K44214" s="5"/>
      <c r="L44214" s="8"/>
      <c r="N44214" s="5"/>
      <c r="O44214" s="10"/>
      <c r="P44214" s="8"/>
    </row>
    <row r="44215" spans="1:16" s="2" customFormat="1" x14ac:dyDescent="0.15">
      <c r="A44215" s="3"/>
      <c r="B44215" s="3"/>
      <c r="J44215" s="3"/>
      <c r="K44215" s="5"/>
      <c r="L44215" s="8"/>
      <c r="N44215" s="5"/>
      <c r="O44215" s="10"/>
      <c r="P44215" s="8"/>
    </row>
    <row r="44216" spans="1:16" s="2" customFormat="1" x14ac:dyDescent="0.15">
      <c r="A44216" s="3"/>
      <c r="B44216" s="3"/>
      <c r="J44216" s="3"/>
      <c r="K44216" s="5"/>
      <c r="L44216" s="8"/>
      <c r="N44216" s="5"/>
      <c r="O44216" s="10"/>
      <c r="P44216" s="8"/>
    </row>
    <row r="44217" spans="1:16" s="2" customFormat="1" x14ac:dyDescent="0.15">
      <c r="A44217" s="3"/>
      <c r="B44217" s="3"/>
      <c r="J44217" s="3"/>
      <c r="K44217" s="5"/>
      <c r="L44217" s="8"/>
      <c r="N44217" s="5"/>
      <c r="O44217" s="10"/>
      <c r="P44217" s="8"/>
    </row>
    <row r="44218" spans="1:16" s="2" customFormat="1" x14ac:dyDescent="0.15">
      <c r="A44218" s="3"/>
      <c r="B44218" s="3"/>
      <c r="J44218" s="3"/>
      <c r="K44218" s="5"/>
      <c r="L44218" s="8"/>
      <c r="N44218" s="5"/>
      <c r="O44218" s="10"/>
      <c r="P44218" s="8"/>
    </row>
    <row r="44219" spans="1:16" s="2" customFormat="1" x14ac:dyDescent="0.15">
      <c r="A44219" s="3"/>
      <c r="B44219" s="3"/>
      <c r="J44219" s="3"/>
      <c r="K44219" s="5"/>
      <c r="L44219" s="8"/>
      <c r="N44219" s="5"/>
      <c r="O44219" s="10"/>
      <c r="P44219" s="8"/>
    </row>
    <row r="44220" spans="1:16" s="2" customFormat="1" x14ac:dyDescent="0.15">
      <c r="A44220" s="3"/>
      <c r="B44220" s="3"/>
      <c r="J44220" s="3"/>
      <c r="K44220" s="5"/>
      <c r="L44220" s="8"/>
      <c r="N44220" s="5"/>
      <c r="O44220" s="10"/>
      <c r="P44220" s="8"/>
    </row>
    <row r="44221" spans="1:16" s="2" customFormat="1" x14ac:dyDescent="0.15">
      <c r="A44221" s="3"/>
      <c r="B44221" s="3"/>
      <c r="J44221" s="3"/>
      <c r="K44221" s="5"/>
      <c r="L44221" s="8"/>
      <c r="N44221" s="5"/>
      <c r="O44221" s="10"/>
      <c r="P44221" s="8"/>
    </row>
    <row r="44222" spans="1:16" s="2" customFormat="1" x14ac:dyDescent="0.15">
      <c r="A44222" s="3"/>
      <c r="B44222" s="3"/>
      <c r="J44222" s="3"/>
      <c r="K44222" s="5"/>
      <c r="L44222" s="8"/>
      <c r="N44222" s="5"/>
      <c r="O44222" s="10"/>
      <c r="P44222" s="8"/>
    </row>
    <row r="44223" spans="1:16" s="2" customFormat="1" x14ac:dyDescent="0.15">
      <c r="A44223" s="3"/>
      <c r="B44223" s="3"/>
      <c r="J44223" s="3"/>
      <c r="K44223" s="5"/>
      <c r="L44223" s="8"/>
      <c r="N44223" s="5"/>
      <c r="O44223" s="10"/>
      <c r="P44223" s="8"/>
    </row>
    <row r="44224" spans="1:16" s="2" customFormat="1" x14ac:dyDescent="0.15">
      <c r="A44224" s="3"/>
      <c r="B44224" s="3"/>
      <c r="J44224" s="3"/>
      <c r="K44224" s="5"/>
      <c r="L44224" s="8"/>
      <c r="N44224" s="5"/>
      <c r="O44224" s="10"/>
      <c r="P44224" s="8"/>
    </row>
    <row r="44225" spans="1:16" s="2" customFormat="1" x14ac:dyDescent="0.15">
      <c r="A44225" s="3"/>
      <c r="B44225" s="3"/>
      <c r="J44225" s="3"/>
      <c r="K44225" s="5"/>
      <c r="L44225" s="8"/>
      <c r="N44225" s="5"/>
      <c r="O44225" s="10"/>
      <c r="P44225" s="8"/>
    </row>
    <row r="44226" spans="1:16" s="2" customFormat="1" x14ac:dyDescent="0.15">
      <c r="A44226" s="3"/>
      <c r="B44226" s="3"/>
      <c r="J44226" s="3"/>
      <c r="K44226" s="5"/>
      <c r="L44226" s="8"/>
      <c r="N44226" s="5"/>
      <c r="O44226" s="10"/>
      <c r="P44226" s="8"/>
    </row>
    <row r="44227" spans="1:16" s="2" customFormat="1" x14ac:dyDescent="0.15">
      <c r="A44227" s="3"/>
      <c r="B44227" s="3"/>
      <c r="J44227" s="3"/>
      <c r="K44227" s="5"/>
      <c r="L44227" s="8"/>
      <c r="N44227" s="5"/>
      <c r="O44227" s="10"/>
      <c r="P44227" s="8"/>
    </row>
    <row r="44228" spans="1:16" s="2" customFormat="1" x14ac:dyDescent="0.15">
      <c r="A44228" s="3"/>
      <c r="B44228" s="3"/>
      <c r="J44228" s="3"/>
      <c r="K44228" s="5"/>
      <c r="L44228" s="8"/>
      <c r="N44228" s="5"/>
      <c r="O44228" s="10"/>
      <c r="P44228" s="8"/>
    </row>
    <row r="44229" spans="1:16" s="2" customFormat="1" x14ac:dyDescent="0.15">
      <c r="A44229" s="3"/>
      <c r="B44229" s="3"/>
      <c r="J44229" s="3"/>
      <c r="K44229" s="5"/>
      <c r="L44229" s="8"/>
      <c r="N44229" s="5"/>
      <c r="O44229" s="10"/>
      <c r="P44229" s="8"/>
    </row>
    <row r="44230" spans="1:16" s="2" customFormat="1" x14ac:dyDescent="0.15">
      <c r="A44230" s="3"/>
      <c r="B44230" s="3"/>
      <c r="J44230" s="3"/>
      <c r="K44230" s="5"/>
      <c r="L44230" s="8"/>
      <c r="N44230" s="5"/>
      <c r="O44230" s="10"/>
      <c r="P44230" s="8"/>
    </row>
    <row r="44231" spans="1:16" s="2" customFormat="1" x14ac:dyDescent="0.15">
      <c r="A44231" s="3"/>
      <c r="B44231" s="3"/>
      <c r="J44231" s="3"/>
      <c r="K44231" s="5"/>
      <c r="L44231" s="8"/>
      <c r="N44231" s="5"/>
      <c r="O44231" s="10"/>
      <c r="P44231" s="8"/>
    </row>
    <row r="44232" spans="1:16" s="2" customFormat="1" x14ac:dyDescent="0.15">
      <c r="A44232" s="3"/>
      <c r="B44232" s="3"/>
      <c r="J44232" s="3"/>
      <c r="K44232" s="5"/>
      <c r="L44232" s="8"/>
      <c r="N44232" s="5"/>
      <c r="O44232" s="10"/>
      <c r="P44232" s="8"/>
    </row>
    <row r="44233" spans="1:16" s="2" customFormat="1" x14ac:dyDescent="0.15">
      <c r="A44233" s="3"/>
      <c r="B44233" s="3"/>
      <c r="J44233" s="3"/>
      <c r="K44233" s="5"/>
      <c r="L44233" s="8"/>
      <c r="N44233" s="5"/>
      <c r="O44233" s="10"/>
      <c r="P44233" s="8"/>
    </row>
    <row r="44234" spans="1:16" s="2" customFormat="1" x14ac:dyDescent="0.15">
      <c r="A44234" s="3"/>
      <c r="B44234" s="3"/>
      <c r="J44234" s="3"/>
      <c r="K44234" s="5"/>
      <c r="L44234" s="8"/>
      <c r="N44234" s="5"/>
      <c r="O44234" s="10"/>
      <c r="P44234" s="8"/>
    </row>
    <row r="44235" spans="1:16" s="2" customFormat="1" x14ac:dyDescent="0.15">
      <c r="A44235" s="3"/>
      <c r="B44235" s="3"/>
      <c r="J44235" s="3"/>
      <c r="K44235" s="5"/>
      <c r="L44235" s="8"/>
      <c r="N44235" s="5"/>
      <c r="O44235" s="10"/>
      <c r="P44235" s="8"/>
    </row>
    <row r="44236" spans="1:16" s="2" customFormat="1" x14ac:dyDescent="0.15">
      <c r="A44236" s="3"/>
      <c r="B44236" s="3"/>
      <c r="J44236" s="3"/>
      <c r="K44236" s="5"/>
      <c r="L44236" s="8"/>
      <c r="N44236" s="5"/>
      <c r="O44236" s="10"/>
      <c r="P44236" s="8"/>
    </row>
    <row r="44237" spans="1:16" s="2" customFormat="1" x14ac:dyDescent="0.15">
      <c r="A44237" s="3"/>
      <c r="B44237" s="3"/>
      <c r="J44237" s="3"/>
      <c r="K44237" s="5"/>
      <c r="L44237" s="8"/>
      <c r="N44237" s="5"/>
      <c r="O44237" s="10"/>
      <c r="P44237" s="8"/>
    </row>
    <row r="44238" spans="1:16" s="2" customFormat="1" x14ac:dyDescent="0.15">
      <c r="A44238" s="3"/>
      <c r="B44238" s="3"/>
      <c r="J44238" s="3"/>
      <c r="K44238" s="5"/>
      <c r="L44238" s="8"/>
      <c r="N44238" s="5"/>
      <c r="O44238" s="10"/>
      <c r="P44238" s="8"/>
    </row>
    <row r="44239" spans="1:16" s="2" customFormat="1" x14ac:dyDescent="0.15">
      <c r="A44239" s="3"/>
      <c r="B44239" s="3"/>
      <c r="J44239" s="3"/>
      <c r="K44239" s="5"/>
      <c r="L44239" s="8"/>
      <c r="N44239" s="5"/>
      <c r="O44239" s="10"/>
      <c r="P44239" s="8"/>
    </row>
    <row r="44240" spans="1:16" s="2" customFormat="1" x14ac:dyDescent="0.15">
      <c r="A44240" s="3"/>
      <c r="B44240" s="3"/>
      <c r="J44240" s="3"/>
      <c r="K44240" s="5"/>
      <c r="L44240" s="8"/>
      <c r="N44240" s="5"/>
      <c r="O44240" s="10"/>
      <c r="P44240" s="8"/>
    </row>
    <row r="44241" spans="1:16" s="2" customFormat="1" x14ac:dyDescent="0.15">
      <c r="A44241" s="3"/>
      <c r="B44241" s="3"/>
      <c r="J44241" s="3"/>
      <c r="K44241" s="5"/>
      <c r="L44241" s="8"/>
      <c r="N44241" s="5"/>
      <c r="O44241" s="10"/>
      <c r="P44241" s="8"/>
    </row>
    <row r="44242" spans="1:16" s="2" customFormat="1" x14ac:dyDescent="0.15">
      <c r="A44242" s="3"/>
      <c r="B44242" s="3"/>
      <c r="J44242" s="3"/>
      <c r="K44242" s="5"/>
      <c r="L44242" s="8"/>
      <c r="N44242" s="5"/>
      <c r="O44242" s="10"/>
      <c r="P44242" s="8"/>
    </row>
    <row r="44243" spans="1:16" s="2" customFormat="1" x14ac:dyDescent="0.15">
      <c r="A44243" s="3"/>
      <c r="B44243" s="3"/>
      <c r="J44243" s="3"/>
      <c r="K44243" s="5"/>
      <c r="L44243" s="8"/>
      <c r="N44243" s="5"/>
      <c r="O44243" s="10"/>
      <c r="P44243" s="8"/>
    </row>
    <row r="44244" spans="1:16" s="2" customFormat="1" x14ac:dyDescent="0.15">
      <c r="A44244" s="3"/>
      <c r="B44244" s="3"/>
      <c r="J44244" s="3"/>
      <c r="K44244" s="5"/>
      <c r="L44244" s="8"/>
      <c r="N44244" s="5"/>
      <c r="O44244" s="10"/>
      <c r="P44244" s="8"/>
    </row>
    <row r="44245" spans="1:16" s="2" customFormat="1" x14ac:dyDescent="0.15">
      <c r="A44245" s="3"/>
      <c r="B44245" s="3"/>
      <c r="J44245" s="3"/>
      <c r="K44245" s="5"/>
      <c r="L44245" s="8"/>
      <c r="N44245" s="5"/>
      <c r="O44245" s="10"/>
      <c r="P44245" s="8"/>
    </row>
    <row r="44246" spans="1:16" s="2" customFormat="1" x14ac:dyDescent="0.15">
      <c r="A44246" s="3"/>
      <c r="B44246" s="3"/>
      <c r="J44246" s="3"/>
      <c r="K44246" s="5"/>
      <c r="L44246" s="8"/>
      <c r="N44246" s="5"/>
      <c r="O44246" s="10"/>
      <c r="P44246" s="8"/>
    </row>
    <row r="44247" spans="1:16" s="2" customFormat="1" x14ac:dyDescent="0.15">
      <c r="A44247" s="3"/>
      <c r="B44247" s="3"/>
      <c r="J44247" s="3"/>
      <c r="K44247" s="5"/>
      <c r="L44247" s="8"/>
      <c r="N44247" s="5"/>
      <c r="O44247" s="10"/>
      <c r="P44247" s="8"/>
    </row>
    <row r="44248" spans="1:16" s="2" customFormat="1" x14ac:dyDescent="0.15">
      <c r="A44248" s="3"/>
      <c r="B44248" s="3"/>
      <c r="J44248" s="3"/>
      <c r="K44248" s="5"/>
      <c r="L44248" s="8"/>
      <c r="N44248" s="5"/>
      <c r="O44248" s="10"/>
      <c r="P44248" s="8"/>
    </row>
    <row r="44249" spans="1:16" s="2" customFormat="1" x14ac:dyDescent="0.15">
      <c r="A44249" s="3"/>
      <c r="B44249" s="3"/>
      <c r="J44249" s="3"/>
      <c r="K44249" s="5"/>
      <c r="L44249" s="8"/>
      <c r="N44249" s="5"/>
      <c r="O44249" s="10"/>
      <c r="P44249" s="8"/>
    </row>
    <row r="44250" spans="1:16" s="2" customFormat="1" x14ac:dyDescent="0.15">
      <c r="A44250" s="3"/>
      <c r="B44250" s="3"/>
      <c r="J44250" s="3"/>
      <c r="K44250" s="5"/>
      <c r="L44250" s="8"/>
      <c r="N44250" s="5"/>
      <c r="O44250" s="10"/>
      <c r="P44250" s="8"/>
    </row>
    <row r="44251" spans="1:16" s="2" customFormat="1" x14ac:dyDescent="0.15">
      <c r="A44251" s="3"/>
      <c r="B44251" s="3"/>
      <c r="J44251" s="3"/>
      <c r="K44251" s="5"/>
      <c r="L44251" s="8"/>
      <c r="N44251" s="5"/>
      <c r="O44251" s="10"/>
      <c r="P44251" s="8"/>
    </row>
    <row r="44252" spans="1:16" s="2" customFormat="1" x14ac:dyDescent="0.15">
      <c r="A44252" s="3"/>
      <c r="B44252" s="3"/>
      <c r="J44252" s="3"/>
      <c r="K44252" s="5"/>
      <c r="L44252" s="8"/>
      <c r="N44252" s="5"/>
      <c r="O44252" s="10"/>
      <c r="P44252" s="8"/>
    </row>
    <row r="44253" spans="1:16" s="2" customFormat="1" x14ac:dyDescent="0.15">
      <c r="A44253" s="3"/>
      <c r="B44253" s="3"/>
      <c r="J44253" s="3"/>
      <c r="K44253" s="5"/>
      <c r="L44253" s="8"/>
      <c r="N44253" s="5"/>
      <c r="O44253" s="10"/>
      <c r="P44253" s="8"/>
    </row>
    <row r="44254" spans="1:16" s="2" customFormat="1" x14ac:dyDescent="0.15">
      <c r="A44254" s="3"/>
      <c r="B44254" s="3"/>
      <c r="J44254" s="3"/>
      <c r="K44254" s="5"/>
      <c r="L44254" s="8"/>
      <c r="N44254" s="5"/>
      <c r="O44254" s="10"/>
      <c r="P44254" s="8"/>
    </row>
    <row r="44255" spans="1:16" s="2" customFormat="1" x14ac:dyDescent="0.15">
      <c r="A44255" s="3"/>
      <c r="B44255" s="3"/>
      <c r="J44255" s="3"/>
      <c r="K44255" s="5"/>
      <c r="L44255" s="8"/>
      <c r="N44255" s="5"/>
      <c r="O44255" s="10"/>
      <c r="P44255" s="8"/>
    </row>
    <row r="44256" spans="1:16" s="2" customFormat="1" x14ac:dyDescent="0.15">
      <c r="A44256" s="3"/>
      <c r="B44256" s="3"/>
      <c r="J44256" s="3"/>
      <c r="K44256" s="5"/>
      <c r="L44256" s="8"/>
      <c r="N44256" s="5"/>
      <c r="O44256" s="10"/>
      <c r="P44256" s="8"/>
    </row>
    <row r="44257" spans="1:16" s="2" customFormat="1" x14ac:dyDescent="0.15">
      <c r="A44257" s="3"/>
      <c r="B44257" s="3"/>
      <c r="J44257" s="3"/>
      <c r="K44257" s="5"/>
      <c r="L44257" s="8"/>
      <c r="N44257" s="5"/>
      <c r="O44257" s="10"/>
      <c r="P44257" s="8"/>
    </row>
    <row r="44258" spans="1:16" s="2" customFormat="1" x14ac:dyDescent="0.15">
      <c r="A44258" s="3"/>
      <c r="B44258" s="3"/>
      <c r="J44258" s="3"/>
      <c r="K44258" s="5"/>
      <c r="L44258" s="8"/>
      <c r="N44258" s="5"/>
      <c r="O44258" s="10"/>
      <c r="P44258" s="8"/>
    </row>
    <row r="44259" spans="1:16" s="2" customFormat="1" x14ac:dyDescent="0.15">
      <c r="A44259" s="3"/>
      <c r="B44259" s="3"/>
      <c r="J44259" s="3"/>
      <c r="K44259" s="5"/>
      <c r="L44259" s="8"/>
      <c r="N44259" s="5"/>
      <c r="O44259" s="10"/>
      <c r="P44259" s="8"/>
    </row>
    <row r="44260" spans="1:16" s="2" customFormat="1" x14ac:dyDescent="0.15">
      <c r="A44260" s="3"/>
      <c r="B44260" s="3"/>
      <c r="J44260" s="3"/>
      <c r="K44260" s="5"/>
      <c r="L44260" s="8"/>
      <c r="N44260" s="5"/>
      <c r="O44260" s="10"/>
      <c r="P44260" s="8"/>
    </row>
    <row r="44261" spans="1:16" s="2" customFormat="1" x14ac:dyDescent="0.15">
      <c r="A44261" s="3"/>
      <c r="B44261" s="3"/>
      <c r="J44261" s="3"/>
      <c r="K44261" s="5"/>
      <c r="L44261" s="8"/>
      <c r="N44261" s="5"/>
      <c r="O44261" s="10"/>
      <c r="P44261" s="8"/>
    </row>
    <row r="44262" spans="1:16" s="2" customFormat="1" x14ac:dyDescent="0.15">
      <c r="A44262" s="3"/>
      <c r="B44262" s="3"/>
      <c r="J44262" s="3"/>
      <c r="K44262" s="5"/>
      <c r="L44262" s="8"/>
      <c r="N44262" s="5"/>
      <c r="O44262" s="10"/>
      <c r="P44262" s="8"/>
    </row>
    <row r="44263" spans="1:16" s="2" customFormat="1" x14ac:dyDescent="0.15">
      <c r="A44263" s="3"/>
      <c r="B44263" s="3"/>
      <c r="J44263" s="3"/>
      <c r="K44263" s="5"/>
      <c r="L44263" s="8"/>
      <c r="N44263" s="5"/>
      <c r="O44263" s="10"/>
      <c r="P44263" s="8"/>
    </row>
    <row r="44264" spans="1:16" s="2" customFormat="1" x14ac:dyDescent="0.15">
      <c r="A44264" s="3"/>
      <c r="B44264" s="3"/>
      <c r="J44264" s="3"/>
      <c r="K44264" s="5"/>
      <c r="L44264" s="8"/>
      <c r="N44264" s="5"/>
      <c r="O44264" s="10"/>
      <c r="P44264" s="8"/>
    </row>
    <row r="44265" spans="1:16" s="2" customFormat="1" x14ac:dyDescent="0.15">
      <c r="A44265" s="3"/>
      <c r="B44265" s="3"/>
      <c r="J44265" s="3"/>
      <c r="K44265" s="5"/>
      <c r="L44265" s="8"/>
      <c r="N44265" s="5"/>
      <c r="O44265" s="10"/>
      <c r="P44265" s="8"/>
    </row>
    <row r="44266" spans="1:16" s="2" customFormat="1" x14ac:dyDescent="0.15">
      <c r="A44266" s="3"/>
      <c r="B44266" s="3"/>
      <c r="J44266" s="3"/>
      <c r="K44266" s="5"/>
      <c r="L44266" s="8"/>
      <c r="N44266" s="5"/>
      <c r="O44266" s="10"/>
      <c r="P44266" s="8"/>
    </row>
    <row r="44267" spans="1:16" s="2" customFormat="1" x14ac:dyDescent="0.15">
      <c r="A44267" s="3"/>
      <c r="B44267" s="3"/>
      <c r="J44267" s="3"/>
      <c r="K44267" s="5"/>
      <c r="L44267" s="8"/>
      <c r="N44267" s="5"/>
      <c r="O44267" s="10"/>
      <c r="P44267" s="8"/>
    </row>
    <row r="44268" spans="1:16" s="2" customFormat="1" x14ac:dyDescent="0.15">
      <c r="A44268" s="3"/>
      <c r="B44268" s="3"/>
      <c r="J44268" s="3"/>
      <c r="K44268" s="5"/>
      <c r="L44268" s="8"/>
      <c r="N44268" s="5"/>
      <c r="O44268" s="10"/>
      <c r="P44268" s="8"/>
    </row>
    <row r="44269" spans="1:16" s="2" customFormat="1" x14ac:dyDescent="0.15">
      <c r="A44269" s="3"/>
      <c r="B44269" s="3"/>
      <c r="J44269" s="3"/>
      <c r="K44269" s="5"/>
      <c r="L44269" s="8"/>
      <c r="N44269" s="5"/>
      <c r="O44269" s="10"/>
      <c r="P44269" s="8"/>
    </row>
    <row r="44270" spans="1:16" s="2" customFormat="1" x14ac:dyDescent="0.15">
      <c r="A44270" s="3"/>
      <c r="B44270" s="3"/>
      <c r="J44270" s="3"/>
      <c r="K44270" s="5"/>
      <c r="L44270" s="8"/>
      <c r="N44270" s="5"/>
      <c r="O44270" s="10"/>
      <c r="P44270" s="8"/>
    </row>
    <row r="44271" spans="1:16" s="2" customFormat="1" x14ac:dyDescent="0.15">
      <c r="A44271" s="3"/>
      <c r="B44271" s="3"/>
      <c r="J44271" s="3"/>
      <c r="K44271" s="5"/>
      <c r="L44271" s="8"/>
      <c r="N44271" s="5"/>
      <c r="O44271" s="10"/>
      <c r="P44271" s="8"/>
    </row>
    <row r="44272" spans="1:16" s="2" customFormat="1" x14ac:dyDescent="0.15">
      <c r="A44272" s="3"/>
      <c r="B44272" s="3"/>
      <c r="J44272" s="3"/>
      <c r="K44272" s="5"/>
      <c r="L44272" s="8"/>
      <c r="N44272" s="5"/>
      <c r="O44272" s="10"/>
      <c r="P44272" s="8"/>
    </row>
    <row r="44273" spans="1:16" s="2" customFormat="1" x14ac:dyDescent="0.15">
      <c r="A44273" s="3"/>
      <c r="B44273" s="3"/>
      <c r="J44273" s="3"/>
      <c r="K44273" s="5"/>
      <c r="L44273" s="8"/>
      <c r="N44273" s="5"/>
      <c r="O44273" s="10"/>
      <c r="P44273" s="8"/>
    </row>
    <row r="44274" spans="1:16" s="2" customFormat="1" x14ac:dyDescent="0.15">
      <c r="A44274" s="3"/>
      <c r="B44274" s="3"/>
      <c r="J44274" s="3"/>
      <c r="K44274" s="5"/>
      <c r="L44274" s="8"/>
      <c r="N44274" s="5"/>
      <c r="O44274" s="10"/>
      <c r="P44274" s="8"/>
    </row>
    <row r="44275" spans="1:16" s="2" customFormat="1" x14ac:dyDescent="0.15">
      <c r="A44275" s="3"/>
      <c r="B44275" s="3"/>
      <c r="J44275" s="3"/>
      <c r="K44275" s="5"/>
      <c r="L44275" s="8"/>
      <c r="N44275" s="5"/>
      <c r="O44275" s="10"/>
      <c r="P44275" s="8"/>
    </row>
    <row r="44276" spans="1:16" s="2" customFormat="1" x14ac:dyDescent="0.15">
      <c r="A44276" s="3"/>
      <c r="B44276" s="3"/>
      <c r="J44276" s="3"/>
      <c r="K44276" s="5"/>
      <c r="L44276" s="8"/>
      <c r="N44276" s="5"/>
      <c r="O44276" s="10"/>
      <c r="P44276" s="8"/>
    </row>
    <row r="44277" spans="1:16" s="2" customFormat="1" x14ac:dyDescent="0.15">
      <c r="A44277" s="3"/>
      <c r="B44277" s="3"/>
      <c r="J44277" s="3"/>
      <c r="K44277" s="5"/>
      <c r="L44277" s="8"/>
      <c r="N44277" s="5"/>
      <c r="O44277" s="10"/>
      <c r="P44277" s="8"/>
    </row>
    <row r="44278" spans="1:16" s="2" customFormat="1" x14ac:dyDescent="0.15">
      <c r="A44278" s="3"/>
      <c r="B44278" s="3"/>
      <c r="J44278" s="3"/>
      <c r="K44278" s="5"/>
      <c r="L44278" s="8"/>
      <c r="N44278" s="5"/>
      <c r="O44278" s="10"/>
      <c r="P44278" s="8"/>
    </row>
    <row r="44279" spans="1:16" s="2" customFormat="1" x14ac:dyDescent="0.15">
      <c r="A44279" s="3"/>
      <c r="B44279" s="3"/>
      <c r="J44279" s="3"/>
      <c r="K44279" s="5"/>
      <c r="L44279" s="8"/>
      <c r="N44279" s="5"/>
      <c r="O44279" s="10"/>
      <c r="P44279" s="8"/>
    </row>
    <row r="44280" spans="1:16" s="2" customFormat="1" x14ac:dyDescent="0.15">
      <c r="A44280" s="3"/>
      <c r="B44280" s="3"/>
      <c r="J44280" s="3"/>
      <c r="K44280" s="5"/>
      <c r="L44280" s="8"/>
      <c r="N44280" s="5"/>
      <c r="O44280" s="10"/>
      <c r="P44280" s="8"/>
    </row>
    <row r="44281" spans="1:16" s="2" customFormat="1" x14ac:dyDescent="0.15">
      <c r="A44281" s="3"/>
      <c r="B44281" s="3"/>
      <c r="J44281" s="3"/>
      <c r="K44281" s="5"/>
      <c r="L44281" s="8"/>
      <c r="N44281" s="5"/>
      <c r="O44281" s="10"/>
      <c r="P44281" s="8"/>
    </row>
    <row r="44282" spans="1:16" s="2" customFormat="1" x14ac:dyDescent="0.15">
      <c r="A44282" s="3"/>
      <c r="B44282" s="3"/>
      <c r="J44282" s="3"/>
      <c r="K44282" s="5"/>
      <c r="L44282" s="8"/>
      <c r="N44282" s="5"/>
      <c r="O44282" s="10"/>
      <c r="P44282" s="8"/>
    </row>
    <row r="44283" spans="1:16" s="2" customFormat="1" x14ac:dyDescent="0.15">
      <c r="A44283" s="3"/>
      <c r="B44283" s="3"/>
      <c r="J44283" s="3"/>
      <c r="K44283" s="5"/>
      <c r="L44283" s="8"/>
      <c r="N44283" s="5"/>
      <c r="O44283" s="10"/>
      <c r="P44283" s="8"/>
    </row>
    <row r="44284" spans="1:16" s="2" customFormat="1" x14ac:dyDescent="0.15">
      <c r="A44284" s="3"/>
      <c r="B44284" s="3"/>
      <c r="J44284" s="3"/>
      <c r="K44284" s="5"/>
      <c r="L44284" s="8"/>
      <c r="N44284" s="5"/>
      <c r="O44284" s="10"/>
      <c r="P44284" s="8"/>
    </row>
    <row r="44285" spans="1:16" s="2" customFormat="1" x14ac:dyDescent="0.15">
      <c r="A44285" s="3"/>
      <c r="B44285" s="3"/>
      <c r="J44285" s="3"/>
      <c r="K44285" s="5"/>
      <c r="L44285" s="8"/>
      <c r="N44285" s="5"/>
      <c r="O44285" s="10"/>
      <c r="P44285" s="8"/>
    </row>
    <row r="44286" spans="1:16" s="2" customFormat="1" x14ac:dyDescent="0.15">
      <c r="A44286" s="3"/>
      <c r="B44286" s="3"/>
      <c r="J44286" s="3"/>
      <c r="K44286" s="5"/>
      <c r="L44286" s="8"/>
      <c r="N44286" s="5"/>
      <c r="O44286" s="10"/>
      <c r="P44286" s="8"/>
    </row>
    <row r="44287" spans="1:16" s="2" customFormat="1" x14ac:dyDescent="0.15">
      <c r="A44287" s="3"/>
      <c r="B44287" s="3"/>
      <c r="J44287" s="3"/>
      <c r="K44287" s="5"/>
      <c r="L44287" s="8"/>
      <c r="N44287" s="5"/>
      <c r="O44287" s="10"/>
      <c r="P44287" s="8"/>
    </row>
    <row r="44288" spans="1:16" s="2" customFormat="1" x14ac:dyDescent="0.15">
      <c r="A44288" s="3"/>
      <c r="B44288" s="3"/>
      <c r="J44288" s="3"/>
      <c r="K44288" s="5"/>
      <c r="L44288" s="8"/>
      <c r="N44288" s="5"/>
      <c r="O44288" s="10"/>
      <c r="P44288" s="8"/>
    </row>
    <row r="44289" spans="1:16" s="2" customFormat="1" x14ac:dyDescent="0.15">
      <c r="A44289" s="3"/>
      <c r="B44289" s="3"/>
      <c r="J44289" s="3"/>
      <c r="K44289" s="5"/>
      <c r="L44289" s="8"/>
      <c r="N44289" s="5"/>
      <c r="O44289" s="10"/>
      <c r="P44289" s="8"/>
    </row>
    <row r="44290" spans="1:16" s="2" customFormat="1" x14ac:dyDescent="0.15">
      <c r="A44290" s="3"/>
      <c r="B44290" s="3"/>
      <c r="J44290" s="3"/>
      <c r="K44290" s="5"/>
      <c r="L44290" s="8"/>
      <c r="N44290" s="5"/>
      <c r="O44290" s="10"/>
      <c r="P44290" s="8"/>
    </row>
    <row r="44291" spans="1:16" s="2" customFormat="1" x14ac:dyDescent="0.15">
      <c r="A44291" s="3"/>
      <c r="B44291" s="3"/>
      <c r="J44291" s="3"/>
      <c r="K44291" s="5"/>
      <c r="L44291" s="8"/>
      <c r="N44291" s="5"/>
      <c r="O44291" s="10"/>
      <c r="P44291" s="8"/>
    </row>
    <row r="44292" spans="1:16" s="2" customFormat="1" x14ac:dyDescent="0.15">
      <c r="A44292" s="3"/>
      <c r="B44292" s="3"/>
      <c r="J44292" s="3"/>
      <c r="K44292" s="5"/>
      <c r="L44292" s="8"/>
      <c r="N44292" s="5"/>
      <c r="O44292" s="10"/>
      <c r="P44292" s="8"/>
    </row>
    <row r="44293" spans="1:16" s="2" customFormat="1" x14ac:dyDescent="0.15">
      <c r="A44293" s="3"/>
      <c r="B44293" s="3"/>
      <c r="J44293" s="3"/>
      <c r="K44293" s="5"/>
      <c r="L44293" s="8"/>
      <c r="N44293" s="5"/>
      <c r="O44293" s="10"/>
      <c r="P44293" s="8"/>
    </row>
    <row r="44294" spans="1:16" s="2" customFormat="1" x14ac:dyDescent="0.15">
      <c r="A44294" s="3"/>
      <c r="B44294" s="3"/>
      <c r="J44294" s="3"/>
      <c r="K44294" s="5"/>
      <c r="L44294" s="8"/>
      <c r="N44294" s="5"/>
      <c r="O44294" s="10"/>
      <c r="P44294" s="8"/>
    </row>
    <row r="44295" spans="1:16" s="2" customFormat="1" x14ac:dyDescent="0.15">
      <c r="A44295" s="3"/>
      <c r="B44295" s="3"/>
      <c r="J44295" s="3"/>
      <c r="K44295" s="5"/>
      <c r="L44295" s="8"/>
      <c r="N44295" s="5"/>
      <c r="O44295" s="10"/>
      <c r="P44295" s="8"/>
    </row>
    <row r="44296" spans="1:16" s="2" customFormat="1" x14ac:dyDescent="0.15">
      <c r="A44296" s="3"/>
      <c r="B44296" s="3"/>
      <c r="J44296" s="3"/>
      <c r="K44296" s="5"/>
      <c r="L44296" s="8"/>
      <c r="N44296" s="5"/>
      <c r="O44296" s="10"/>
      <c r="P44296" s="8"/>
    </row>
    <row r="44297" spans="1:16" s="2" customFormat="1" x14ac:dyDescent="0.15">
      <c r="A44297" s="3"/>
      <c r="B44297" s="3"/>
      <c r="J44297" s="3"/>
      <c r="K44297" s="5"/>
      <c r="L44297" s="8"/>
      <c r="N44297" s="5"/>
      <c r="O44297" s="10"/>
      <c r="P44297" s="8"/>
    </row>
    <row r="44298" spans="1:16" s="2" customFormat="1" x14ac:dyDescent="0.15">
      <c r="A44298" s="3"/>
      <c r="B44298" s="3"/>
      <c r="J44298" s="3"/>
      <c r="K44298" s="5"/>
      <c r="L44298" s="8"/>
      <c r="N44298" s="5"/>
      <c r="O44298" s="10"/>
      <c r="P44298" s="8"/>
    </row>
    <row r="44299" spans="1:16" s="2" customFormat="1" x14ac:dyDescent="0.15">
      <c r="A44299" s="3"/>
      <c r="B44299" s="3"/>
      <c r="J44299" s="3"/>
      <c r="K44299" s="5"/>
      <c r="L44299" s="8"/>
      <c r="N44299" s="5"/>
      <c r="O44299" s="10"/>
      <c r="P44299" s="8"/>
    </row>
    <row r="44300" spans="1:16" s="2" customFormat="1" x14ac:dyDescent="0.15">
      <c r="A44300" s="3"/>
      <c r="B44300" s="3"/>
      <c r="J44300" s="3"/>
      <c r="K44300" s="5"/>
      <c r="L44300" s="8"/>
      <c r="N44300" s="5"/>
      <c r="O44300" s="10"/>
      <c r="P44300" s="8"/>
    </row>
    <row r="44301" spans="1:16" s="2" customFormat="1" x14ac:dyDescent="0.15">
      <c r="A44301" s="3"/>
      <c r="B44301" s="3"/>
      <c r="J44301" s="3"/>
      <c r="K44301" s="5"/>
      <c r="L44301" s="8"/>
      <c r="N44301" s="5"/>
      <c r="O44301" s="10"/>
      <c r="P44301" s="8"/>
    </row>
    <row r="44302" spans="1:16" s="2" customFormat="1" x14ac:dyDescent="0.15">
      <c r="A44302" s="3"/>
      <c r="B44302" s="3"/>
      <c r="J44302" s="3"/>
      <c r="K44302" s="5"/>
      <c r="L44302" s="8"/>
      <c r="N44302" s="5"/>
      <c r="O44302" s="10"/>
      <c r="P44302" s="8"/>
    </row>
    <row r="44303" spans="1:16" s="2" customFormat="1" x14ac:dyDescent="0.15">
      <c r="A44303" s="3"/>
      <c r="B44303" s="3"/>
      <c r="J44303" s="3"/>
      <c r="K44303" s="5"/>
      <c r="L44303" s="8"/>
      <c r="N44303" s="5"/>
      <c r="O44303" s="10"/>
      <c r="P44303" s="8"/>
    </row>
    <row r="44304" spans="1:16" s="2" customFormat="1" x14ac:dyDescent="0.15">
      <c r="A44304" s="3"/>
      <c r="B44304" s="3"/>
      <c r="J44304" s="3"/>
      <c r="K44304" s="5"/>
      <c r="L44304" s="8"/>
      <c r="N44304" s="5"/>
      <c r="O44304" s="10"/>
      <c r="P44304" s="8"/>
    </row>
    <row r="44305" spans="1:16" s="2" customFormat="1" x14ac:dyDescent="0.15">
      <c r="A44305" s="3"/>
      <c r="B44305" s="3"/>
      <c r="J44305" s="3"/>
      <c r="K44305" s="5"/>
      <c r="L44305" s="8"/>
      <c r="N44305" s="5"/>
      <c r="O44305" s="10"/>
      <c r="P44305" s="8"/>
    </row>
    <row r="44306" spans="1:16" s="2" customFormat="1" x14ac:dyDescent="0.15">
      <c r="A44306" s="3"/>
      <c r="B44306" s="3"/>
      <c r="J44306" s="3"/>
      <c r="K44306" s="5"/>
      <c r="L44306" s="8"/>
      <c r="N44306" s="5"/>
      <c r="O44306" s="10"/>
      <c r="P44306" s="8"/>
    </row>
    <row r="44307" spans="1:16" s="2" customFormat="1" x14ac:dyDescent="0.15">
      <c r="A44307" s="3"/>
      <c r="B44307" s="3"/>
      <c r="J44307" s="3"/>
      <c r="K44307" s="5"/>
      <c r="L44307" s="8"/>
      <c r="N44307" s="5"/>
      <c r="O44307" s="10"/>
      <c r="P44307" s="8"/>
    </row>
    <row r="44308" spans="1:16" s="2" customFormat="1" x14ac:dyDescent="0.15">
      <c r="A44308" s="3"/>
      <c r="B44308" s="3"/>
      <c r="J44308" s="3"/>
      <c r="K44308" s="5"/>
      <c r="L44308" s="8"/>
      <c r="N44308" s="5"/>
      <c r="O44308" s="10"/>
      <c r="P44308" s="8"/>
    </row>
    <row r="44309" spans="1:16" s="2" customFormat="1" x14ac:dyDescent="0.15">
      <c r="A44309" s="3"/>
      <c r="B44309" s="3"/>
      <c r="J44309" s="3"/>
      <c r="K44309" s="5"/>
      <c r="L44309" s="8"/>
      <c r="N44309" s="5"/>
      <c r="O44309" s="10"/>
      <c r="P44309" s="8"/>
    </row>
    <row r="44310" spans="1:16" s="2" customFormat="1" x14ac:dyDescent="0.15">
      <c r="A44310" s="3"/>
      <c r="B44310" s="3"/>
      <c r="J44310" s="3"/>
      <c r="K44310" s="5"/>
      <c r="L44310" s="8"/>
      <c r="N44310" s="5"/>
      <c r="O44310" s="10"/>
      <c r="P44310" s="8"/>
    </row>
    <row r="44311" spans="1:16" s="2" customFormat="1" x14ac:dyDescent="0.15">
      <c r="A44311" s="3"/>
      <c r="B44311" s="3"/>
      <c r="J44311" s="3"/>
      <c r="K44311" s="5"/>
      <c r="L44311" s="8"/>
      <c r="N44311" s="5"/>
      <c r="O44311" s="10"/>
      <c r="P44311" s="8"/>
    </row>
    <row r="44312" spans="1:16" s="2" customFormat="1" x14ac:dyDescent="0.15">
      <c r="A44312" s="3"/>
      <c r="B44312" s="3"/>
      <c r="J44312" s="3"/>
      <c r="K44312" s="5"/>
      <c r="L44312" s="8"/>
      <c r="N44312" s="5"/>
      <c r="O44312" s="10"/>
      <c r="P44312" s="8"/>
    </row>
    <row r="44313" spans="1:16" s="2" customFormat="1" x14ac:dyDescent="0.15">
      <c r="A44313" s="3"/>
      <c r="B44313" s="3"/>
      <c r="J44313" s="3"/>
      <c r="K44313" s="5"/>
      <c r="L44313" s="8"/>
      <c r="N44313" s="5"/>
      <c r="O44313" s="10"/>
      <c r="P44313" s="8"/>
    </row>
    <row r="44314" spans="1:16" s="2" customFormat="1" x14ac:dyDescent="0.15">
      <c r="A44314" s="3"/>
      <c r="B44314" s="3"/>
      <c r="J44314" s="3"/>
      <c r="K44314" s="5"/>
      <c r="L44314" s="8"/>
      <c r="N44314" s="5"/>
      <c r="O44314" s="10"/>
      <c r="P44314" s="8"/>
    </row>
    <row r="44315" spans="1:16" s="2" customFormat="1" x14ac:dyDescent="0.15">
      <c r="A44315" s="3"/>
      <c r="B44315" s="3"/>
      <c r="J44315" s="3"/>
      <c r="K44315" s="5"/>
      <c r="L44315" s="8"/>
      <c r="N44315" s="5"/>
      <c r="O44315" s="10"/>
      <c r="P44315" s="8"/>
    </row>
    <row r="44316" spans="1:16" s="2" customFormat="1" x14ac:dyDescent="0.15">
      <c r="A44316" s="3"/>
      <c r="B44316" s="3"/>
      <c r="J44316" s="3"/>
      <c r="K44316" s="5"/>
      <c r="L44316" s="8"/>
      <c r="N44316" s="5"/>
      <c r="O44316" s="10"/>
      <c r="P44316" s="8"/>
    </row>
    <row r="44317" spans="1:16" s="2" customFormat="1" x14ac:dyDescent="0.15">
      <c r="A44317" s="3"/>
      <c r="B44317" s="3"/>
      <c r="J44317" s="3"/>
      <c r="K44317" s="5"/>
      <c r="L44317" s="8"/>
      <c r="N44317" s="5"/>
      <c r="O44317" s="10"/>
      <c r="P44317" s="8"/>
    </row>
    <row r="44318" spans="1:16" s="2" customFormat="1" x14ac:dyDescent="0.15">
      <c r="A44318" s="3"/>
      <c r="B44318" s="3"/>
      <c r="J44318" s="3"/>
      <c r="K44318" s="5"/>
      <c r="L44318" s="8"/>
      <c r="N44318" s="5"/>
      <c r="O44318" s="10"/>
      <c r="P44318" s="8"/>
    </row>
    <row r="44319" spans="1:16" s="2" customFormat="1" x14ac:dyDescent="0.15">
      <c r="A44319" s="3"/>
      <c r="B44319" s="3"/>
      <c r="J44319" s="3"/>
      <c r="K44319" s="5"/>
      <c r="L44319" s="8"/>
      <c r="N44319" s="5"/>
      <c r="O44319" s="10"/>
      <c r="P44319" s="8"/>
    </row>
    <row r="44320" spans="1:16" s="2" customFormat="1" x14ac:dyDescent="0.15">
      <c r="A44320" s="3"/>
      <c r="B44320" s="3"/>
      <c r="J44320" s="3"/>
      <c r="K44320" s="5"/>
      <c r="L44320" s="8"/>
      <c r="N44320" s="5"/>
      <c r="O44320" s="10"/>
      <c r="P44320" s="8"/>
    </row>
    <row r="44321" spans="1:16" s="2" customFormat="1" x14ac:dyDescent="0.15">
      <c r="A44321" s="3"/>
      <c r="B44321" s="3"/>
      <c r="J44321" s="3"/>
      <c r="K44321" s="5"/>
      <c r="L44321" s="8"/>
      <c r="N44321" s="5"/>
      <c r="O44321" s="10"/>
      <c r="P44321" s="8"/>
    </row>
    <row r="44322" spans="1:16" s="2" customFormat="1" x14ac:dyDescent="0.15">
      <c r="A44322" s="3"/>
      <c r="B44322" s="3"/>
      <c r="J44322" s="3"/>
      <c r="K44322" s="5"/>
      <c r="L44322" s="8"/>
      <c r="N44322" s="5"/>
      <c r="O44322" s="10"/>
      <c r="P44322" s="8"/>
    </row>
    <row r="44323" spans="1:16" s="2" customFormat="1" x14ac:dyDescent="0.15">
      <c r="A44323" s="3"/>
      <c r="B44323" s="3"/>
      <c r="J44323" s="3"/>
      <c r="K44323" s="5"/>
      <c r="L44323" s="8"/>
      <c r="N44323" s="5"/>
      <c r="O44323" s="10"/>
      <c r="P44323" s="8"/>
    </row>
    <row r="44324" spans="1:16" s="2" customFormat="1" x14ac:dyDescent="0.15">
      <c r="A44324" s="3"/>
      <c r="B44324" s="3"/>
      <c r="J44324" s="3"/>
      <c r="K44324" s="5"/>
      <c r="L44324" s="8"/>
      <c r="N44324" s="5"/>
      <c r="O44324" s="10"/>
      <c r="P44324" s="8"/>
    </row>
    <row r="44325" spans="1:16" s="2" customFormat="1" x14ac:dyDescent="0.15">
      <c r="A44325" s="3"/>
      <c r="B44325" s="3"/>
      <c r="J44325" s="3"/>
      <c r="K44325" s="5"/>
      <c r="L44325" s="8"/>
      <c r="N44325" s="5"/>
      <c r="O44325" s="10"/>
      <c r="P44325" s="8"/>
    </row>
    <row r="44326" spans="1:16" s="2" customFormat="1" x14ac:dyDescent="0.15">
      <c r="A44326" s="3"/>
      <c r="B44326" s="3"/>
      <c r="J44326" s="3"/>
      <c r="K44326" s="5"/>
      <c r="L44326" s="8"/>
      <c r="N44326" s="5"/>
      <c r="O44326" s="10"/>
      <c r="P44326" s="8"/>
    </row>
    <row r="44327" spans="1:16" s="2" customFormat="1" x14ac:dyDescent="0.15">
      <c r="A44327" s="3"/>
      <c r="B44327" s="3"/>
      <c r="J44327" s="3"/>
      <c r="K44327" s="5"/>
      <c r="L44327" s="8"/>
      <c r="N44327" s="5"/>
      <c r="O44327" s="10"/>
      <c r="P44327" s="8"/>
    </row>
    <row r="44328" spans="1:16" s="2" customFormat="1" x14ac:dyDescent="0.15">
      <c r="A44328" s="3"/>
      <c r="B44328" s="3"/>
      <c r="J44328" s="3"/>
      <c r="K44328" s="5"/>
      <c r="L44328" s="8"/>
      <c r="N44328" s="5"/>
      <c r="O44328" s="10"/>
      <c r="P44328" s="8"/>
    </row>
    <row r="44329" spans="1:16" s="2" customFormat="1" x14ac:dyDescent="0.15">
      <c r="A44329" s="3"/>
      <c r="B44329" s="3"/>
      <c r="J44329" s="3"/>
      <c r="K44329" s="5"/>
      <c r="L44329" s="8"/>
      <c r="N44329" s="5"/>
      <c r="O44329" s="10"/>
      <c r="P44329" s="8"/>
    </row>
    <row r="44330" spans="1:16" s="2" customFormat="1" x14ac:dyDescent="0.15">
      <c r="A44330" s="3"/>
      <c r="B44330" s="3"/>
      <c r="J44330" s="3"/>
      <c r="K44330" s="5"/>
      <c r="L44330" s="8"/>
      <c r="N44330" s="5"/>
      <c r="O44330" s="10"/>
      <c r="P44330" s="8"/>
    </row>
    <row r="44331" spans="1:16" s="2" customFormat="1" x14ac:dyDescent="0.15">
      <c r="A44331" s="3"/>
      <c r="B44331" s="3"/>
      <c r="J44331" s="3"/>
      <c r="K44331" s="5"/>
      <c r="L44331" s="8"/>
      <c r="N44331" s="5"/>
      <c r="O44331" s="10"/>
      <c r="P44331" s="8"/>
    </row>
    <row r="44332" spans="1:16" s="2" customFormat="1" x14ac:dyDescent="0.15">
      <c r="A44332" s="3"/>
      <c r="B44332" s="3"/>
      <c r="J44332" s="3"/>
      <c r="K44332" s="5"/>
      <c r="L44332" s="8"/>
      <c r="N44332" s="5"/>
      <c r="O44332" s="10"/>
      <c r="P44332" s="8"/>
    </row>
    <row r="44333" spans="1:16" s="2" customFormat="1" x14ac:dyDescent="0.15">
      <c r="A44333" s="3"/>
      <c r="B44333" s="3"/>
      <c r="J44333" s="3"/>
      <c r="K44333" s="5"/>
      <c r="L44333" s="8"/>
      <c r="N44333" s="5"/>
      <c r="O44333" s="10"/>
      <c r="P44333" s="8"/>
    </row>
    <row r="44334" spans="1:16" s="2" customFormat="1" x14ac:dyDescent="0.15">
      <c r="A44334" s="3"/>
      <c r="B44334" s="3"/>
      <c r="J44334" s="3"/>
      <c r="K44334" s="5"/>
      <c r="L44334" s="8"/>
      <c r="N44334" s="5"/>
      <c r="O44334" s="10"/>
      <c r="P44334" s="8"/>
    </row>
    <row r="44335" spans="1:16" s="2" customFormat="1" x14ac:dyDescent="0.15">
      <c r="A44335" s="3"/>
      <c r="B44335" s="3"/>
      <c r="J44335" s="3"/>
      <c r="K44335" s="5"/>
      <c r="L44335" s="8"/>
      <c r="N44335" s="5"/>
      <c r="O44335" s="10"/>
      <c r="P44335" s="8"/>
    </row>
    <row r="44336" spans="1:16" s="2" customFormat="1" x14ac:dyDescent="0.15">
      <c r="A44336" s="3"/>
      <c r="B44336" s="3"/>
      <c r="J44336" s="3"/>
      <c r="K44336" s="5"/>
      <c r="L44336" s="8"/>
      <c r="N44336" s="5"/>
      <c r="O44336" s="10"/>
      <c r="P44336" s="8"/>
    </row>
    <row r="44337" spans="1:16" s="2" customFormat="1" x14ac:dyDescent="0.15">
      <c r="A44337" s="3"/>
      <c r="B44337" s="3"/>
      <c r="J44337" s="3"/>
      <c r="K44337" s="5"/>
      <c r="L44337" s="8"/>
      <c r="N44337" s="5"/>
      <c r="O44337" s="10"/>
      <c r="P44337" s="8"/>
    </row>
    <row r="44338" spans="1:16" s="2" customFormat="1" x14ac:dyDescent="0.15">
      <c r="A44338" s="3"/>
      <c r="B44338" s="3"/>
      <c r="J44338" s="3"/>
      <c r="K44338" s="5"/>
      <c r="L44338" s="8"/>
      <c r="N44338" s="5"/>
      <c r="O44338" s="10"/>
      <c r="P44338" s="8"/>
    </row>
    <row r="44339" spans="1:16" s="2" customFormat="1" x14ac:dyDescent="0.15">
      <c r="A44339" s="3"/>
      <c r="B44339" s="3"/>
      <c r="J44339" s="3"/>
      <c r="K44339" s="5"/>
      <c r="L44339" s="8"/>
      <c r="N44339" s="5"/>
      <c r="O44339" s="10"/>
      <c r="P44339" s="8"/>
    </row>
    <row r="44340" spans="1:16" s="2" customFormat="1" x14ac:dyDescent="0.15">
      <c r="A44340" s="3"/>
      <c r="B44340" s="3"/>
      <c r="J44340" s="3"/>
      <c r="K44340" s="5"/>
      <c r="L44340" s="8"/>
      <c r="N44340" s="5"/>
      <c r="O44340" s="10"/>
      <c r="P44340" s="8"/>
    </row>
    <row r="44341" spans="1:16" s="2" customFormat="1" x14ac:dyDescent="0.15">
      <c r="A44341" s="3"/>
      <c r="B44341" s="3"/>
      <c r="J44341" s="3"/>
      <c r="K44341" s="5"/>
      <c r="L44341" s="8"/>
      <c r="N44341" s="5"/>
      <c r="O44341" s="10"/>
      <c r="P44341" s="8"/>
    </row>
    <row r="44342" spans="1:16" s="2" customFormat="1" x14ac:dyDescent="0.15">
      <c r="A44342" s="3"/>
      <c r="B44342" s="3"/>
      <c r="J44342" s="3"/>
      <c r="K44342" s="5"/>
      <c r="L44342" s="8"/>
      <c r="N44342" s="5"/>
      <c r="O44342" s="10"/>
      <c r="P44342" s="8"/>
    </row>
    <row r="44343" spans="1:16" s="2" customFormat="1" x14ac:dyDescent="0.15">
      <c r="A44343" s="3"/>
      <c r="B44343" s="3"/>
      <c r="J44343" s="3"/>
      <c r="K44343" s="5"/>
      <c r="L44343" s="8"/>
      <c r="N44343" s="5"/>
      <c r="O44343" s="10"/>
      <c r="P44343" s="8"/>
    </row>
    <row r="44344" spans="1:16" s="2" customFormat="1" x14ac:dyDescent="0.15">
      <c r="A44344" s="3"/>
      <c r="B44344" s="3"/>
      <c r="J44344" s="3"/>
      <c r="K44344" s="5"/>
      <c r="L44344" s="8"/>
      <c r="N44344" s="5"/>
      <c r="O44344" s="10"/>
      <c r="P44344" s="8"/>
    </row>
    <row r="44345" spans="1:16" s="2" customFormat="1" x14ac:dyDescent="0.15">
      <c r="A44345" s="3"/>
      <c r="B44345" s="3"/>
      <c r="J44345" s="3"/>
      <c r="K44345" s="5"/>
      <c r="L44345" s="8"/>
      <c r="N44345" s="5"/>
      <c r="O44345" s="10"/>
      <c r="P44345" s="8"/>
    </row>
    <row r="44346" spans="1:16" s="2" customFormat="1" x14ac:dyDescent="0.15">
      <c r="A44346" s="3"/>
      <c r="B44346" s="3"/>
      <c r="J44346" s="3"/>
      <c r="K44346" s="5"/>
      <c r="L44346" s="8"/>
      <c r="N44346" s="5"/>
      <c r="O44346" s="10"/>
      <c r="P44346" s="8"/>
    </row>
    <row r="44347" spans="1:16" s="2" customFormat="1" x14ac:dyDescent="0.15">
      <c r="A44347" s="3"/>
      <c r="B44347" s="3"/>
      <c r="J44347" s="3"/>
      <c r="K44347" s="5"/>
      <c r="L44347" s="8"/>
      <c r="N44347" s="5"/>
      <c r="O44347" s="10"/>
      <c r="P44347" s="8"/>
    </row>
    <row r="44348" spans="1:16" s="2" customFormat="1" x14ac:dyDescent="0.15">
      <c r="A44348" s="3"/>
      <c r="B44348" s="3"/>
      <c r="J44348" s="3"/>
      <c r="K44348" s="5"/>
      <c r="L44348" s="8"/>
      <c r="N44348" s="5"/>
      <c r="O44348" s="10"/>
      <c r="P44348" s="8"/>
    </row>
    <row r="44349" spans="1:16" s="2" customFormat="1" x14ac:dyDescent="0.15">
      <c r="A44349" s="3"/>
      <c r="B44349" s="3"/>
      <c r="J44349" s="3"/>
      <c r="K44349" s="5"/>
      <c r="L44349" s="8"/>
      <c r="N44349" s="5"/>
      <c r="O44349" s="10"/>
      <c r="P44349" s="8"/>
    </row>
    <row r="44350" spans="1:16" s="2" customFormat="1" x14ac:dyDescent="0.15">
      <c r="A44350" s="3"/>
      <c r="B44350" s="3"/>
      <c r="J44350" s="3"/>
      <c r="K44350" s="5"/>
      <c r="L44350" s="8"/>
      <c r="N44350" s="5"/>
      <c r="O44350" s="10"/>
      <c r="P44350" s="8"/>
    </row>
    <row r="44351" spans="1:16" s="2" customFormat="1" x14ac:dyDescent="0.15">
      <c r="A44351" s="3"/>
      <c r="B44351" s="3"/>
      <c r="J44351" s="3"/>
      <c r="K44351" s="5"/>
      <c r="L44351" s="8"/>
      <c r="N44351" s="5"/>
      <c r="O44351" s="10"/>
      <c r="P44351" s="8"/>
    </row>
    <row r="44352" spans="1:16" s="2" customFormat="1" x14ac:dyDescent="0.15">
      <c r="A44352" s="3"/>
      <c r="B44352" s="3"/>
      <c r="J44352" s="3"/>
      <c r="K44352" s="5"/>
      <c r="L44352" s="8"/>
      <c r="N44352" s="5"/>
      <c r="O44352" s="10"/>
      <c r="P44352" s="8"/>
    </row>
    <row r="44353" spans="1:16" s="2" customFormat="1" x14ac:dyDescent="0.15">
      <c r="A44353" s="3"/>
      <c r="B44353" s="3"/>
      <c r="J44353" s="3"/>
      <c r="K44353" s="5"/>
      <c r="L44353" s="8"/>
      <c r="N44353" s="5"/>
      <c r="O44353" s="10"/>
      <c r="P44353" s="8"/>
    </row>
    <row r="44354" spans="1:16" s="2" customFormat="1" x14ac:dyDescent="0.15">
      <c r="A44354" s="3"/>
      <c r="B44354" s="3"/>
      <c r="J44354" s="3"/>
      <c r="K44354" s="5"/>
      <c r="L44354" s="8"/>
      <c r="N44354" s="5"/>
      <c r="O44354" s="10"/>
      <c r="P44354" s="8"/>
    </row>
    <row r="44355" spans="1:16" s="2" customFormat="1" x14ac:dyDescent="0.15">
      <c r="A44355" s="3"/>
      <c r="B44355" s="3"/>
      <c r="J44355" s="3"/>
      <c r="K44355" s="5"/>
      <c r="L44355" s="8"/>
      <c r="N44355" s="5"/>
      <c r="O44355" s="10"/>
      <c r="P44355" s="8"/>
    </row>
    <row r="44356" spans="1:16" s="2" customFormat="1" x14ac:dyDescent="0.15">
      <c r="A44356" s="3"/>
      <c r="B44356" s="3"/>
      <c r="J44356" s="3"/>
      <c r="K44356" s="5"/>
      <c r="L44356" s="8"/>
      <c r="N44356" s="5"/>
      <c r="O44356" s="10"/>
      <c r="P44356" s="8"/>
    </row>
    <row r="44357" spans="1:16" s="2" customFormat="1" x14ac:dyDescent="0.15">
      <c r="A44357" s="3"/>
      <c r="B44357" s="3"/>
      <c r="J44357" s="3"/>
      <c r="K44357" s="5"/>
      <c r="L44357" s="8"/>
      <c r="N44357" s="5"/>
      <c r="O44357" s="10"/>
      <c r="P44357" s="8"/>
    </row>
    <row r="44358" spans="1:16" s="2" customFormat="1" x14ac:dyDescent="0.15">
      <c r="A44358" s="3"/>
      <c r="B44358" s="3"/>
      <c r="J44358" s="3"/>
      <c r="K44358" s="5"/>
      <c r="L44358" s="8"/>
      <c r="N44358" s="5"/>
      <c r="O44358" s="10"/>
      <c r="P44358" s="8"/>
    </row>
    <row r="44359" spans="1:16" s="2" customFormat="1" x14ac:dyDescent="0.15">
      <c r="A44359" s="3"/>
      <c r="B44359" s="3"/>
      <c r="J44359" s="3"/>
      <c r="K44359" s="5"/>
      <c r="L44359" s="8"/>
      <c r="N44359" s="5"/>
      <c r="O44359" s="10"/>
      <c r="P44359" s="8"/>
    </row>
    <row r="44360" spans="1:16" s="2" customFormat="1" x14ac:dyDescent="0.15">
      <c r="A44360" s="3"/>
      <c r="B44360" s="3"/>
      <c r="J44360" s="3"/>
      <c r="K44360" s="5"/>
      <c r="L44360" s="8"/>
      <c r="N44360" s="5"/>
      <c r="O44360" s="10"/>
      <c r="P44360" s="8"/>
    </row>
    <row r="44361" spans="1:16" s="2" customFormat="1" x14ac:dyDescent="0.15">
      <c r="A44361" s="3"/>
      <c r="B44361" s="3"/>
      <c r="J44361" s="3"/>
      <c r="K44361" s="5"/>
      <c r="L44361" s="8"/>
      <c r="N44361" s="5"/>
      <c r="O44361" s="10"/>
      <c r="P44361" s="8"/>
    </row>
    <row r="44362" spans="1:16" s="2" customFormat="1" x14ac:dyDescent="0.15">
      <c r="A44362" s="3"/>
      <c r="B44362" s="3"/>
      <c r="J44362" s="3"/>
      <c r="K44362" s="5"/>
      <c r="L44362" s="8"/>
      <c r="N44362" s="5"/>
      <c r="O44362" s="10"/>
      <c r="P44362" s="8"/>
    </row>
    <row r="44363" spans="1:16" s="2" customFormat="1" x14ac:dyDescent="0.15">
      <c r="A44363" s="3"/>
      <c r="B44363" s="3"/>
      <c r="J44363" s="3"/>
      <c r="K44363" s="5"/>
      <c r="L44363" s="8"/>
      <c r="N44363" s="5"/>
      <c r="O44363" s="10"/>
      <c r="P44363" s="8"/>
    </row>
    <row r="44364" spans="1:16" s="2" customFormat="1" x14ac:dyDescent="0.15">
      <c r="A44364" s="3"/>
      <c r="B44364" s="3"/>
      <c r="J44364" s="3"/>
      <c r="K44364" s="5"/>
      <c r="L44364" s="8"/>
      <c r="N44364" s="5"/>
      <c r="O44364" s="10"/>
      <c r="P44364" s="8"/>
    </row>
    <row r="44365" spans="1:16" s="2" customFormat="1" x14ac:dyDescent="0.15">
      <c r="A44365" s="3"/>
      <c r="B44365" s="3"/>
      <c r="J44365" s="3"/>
      <c r="K44365" s="5"/>
      <c r="L44365" s="8"/>
      <c r="N44365" s="5"/>
      <c r="O44365" s="10"/>
      <c r="P44365" s="8"/>
    </row>
    <row r="44366" spans="1:16" s="2" customFormat="1" x14ac:dyDescent="0.15">
      <c r="A44366" s="3"/>
      <c r="B44366" s="3"/>
      <c r="J44366" s="3"/>
      <c r="K44366" s="5"/>
      <c r="L44366" s="8"/>
      <c r="N44366" s="5"/>
      <c r="O44366" s="10"/>
      <c r="P44366" s="8"/>
    </row>
    <row r="44367" spans="1:16" s="2" customFormat="1" x14ac:dyDescent="0.15">
      <c r="A44367" s="3"/>
      <c r="B44367" s="3"/>
      <c r="J44367" s="3"/>
      <c r="K44367" s="5"/>
      <c r="L44367" s="8"/>
      <c r="N44367" s="5"/>
      <c r="O44367" s="10"/>
      <c r="P44367" s="8"/>
    </row>
    <row r="44368" spans="1:16" s="2" customFormat="1" x14ac:dyDescent="0.15">
      <c r="A44368" s="3"/>
      <c r="B44368" s="3"/>
      <c r="J44368" s="3"/>
      <c r="K44368" s="5"/>
      <c r="L44368" s="8"/>
      <c r="N44368" s="5"/>
      <c r="O44368" s="10"/>
      <c r="P44368" s="8"/>
    </row>
    <row r="44369" spans="1:16" s="2" customFormat="1" x14ac:dyDescent="0.15">
      <c r="A44369" s="3"/>
      <c r="B44369" s="3"/>
      <c r="J44369" s="3"/>
      <c r="K44369" s="5"/>
      <c r="L44369" s="8"/>
      <c r="N44369" s="5"/>
      <c r="O44369" s="10"/>
      <c r="P44369" s="8"/>
    </row>
    <row r="44370" spans="1:16" s="2" customFormat="1" x14ac:dyDescent="0.15">
      <c r="A44370" s="3"/>
      <c r="B44370" s="3"/>
      <c r="J44370" s="3"/>
      <c r="K44370" s="5"/>
      <c r="L44370" s="8"/>
      <c r="N44370" s="5"/>
      <c r="O44370" s="10"/>
      <c r="P44370" s="8"/>
    </row>
    <row r="44371" spans="1:16" s="2" customFormat="1" x14ac:dyDescent="0.15">
      <c r="A44371" s="3"/>
      <c r="B44371" s="3"/>
      <c r="J44371" s="3"/>
      <c r="K44371" s="5"/>
      <c r="L44371" s="8"/>
      <c r="N44371" s="5"/>
      <c r="O44371" s="10"/>
      <c r="P44371" s="8"/>
    </row>
    <row r="44372" spans="1:16" s="2" customFormat="1" x14ac:dyDescent="0.15">
      <c r="A44372" s="3"/>
      <c r="B44372" s="3"/>
      <c r="J44372" s="3"/>
      <c r="K44372" s="5"/>
      <c r="L44372" s="8"/>
      <c r="N44372" s="5"/>
      <c r="O44372" s="10"/>
      <c r="P44372" s="8"/>
    </row>
    <row r="44373" spans="1:16" s="2" customFormat="1" x14ac:dyDescent="0.15">
      <c r="A44373" s="3"/>
      <c r="B44373" s="3"/>
      <c r="J44373" s="3"/>
      <c r="K44373" s="5"/>
      <c r="L44373" s="8"/>
      <c r="N44373" s="5"/>
      <c r="O44373" s="10"/>
      <c r="P44373" s="8"/>
    </row>
    <row r="44374" spans="1:16" s="2" customFormat="1" x14ac:dyDescent="0.15">
      <c r="A44374" s="3"/>
      <c r="B44374" s="3"/>
      <c r="J44374" s="3"/>
      <c r="K44374" s="5"/>
      <c r="L44374" s="8"/>
      <c r="N44374" s="5"/>
      <c r="O44374" s="10"/>
      <c r="P44374" s="8"/>
    </row>
    <row r="44375" spans="1:16" s="2" customFormat="1" x14ac:dyDescent="0.15">
      <c r="A44375" s="3"/>
      <c r="B44375" s="3"/>
      <c r="J44375" s="3"/>
      <c r="K44375" s="5"/>
      <c r="L44375" s="8"/>
      <c r="N44375" s="5"/>
      <c r="O44375" s="10"/>
      <c r="P44375" s="8"/>
    </row>
    <row r="44376" spans="1:16" s="2" customFormat="1" x14ac:dyDescent="0.15">
      <c r="A44376" s="3"/>
      <c r="B44376" s="3"/>
      <c r="J44376" s="3"/>
      <c r="K44376" s="5"/>
      <c r="L44376" s="8"/>
      <c r="N44376" s="5"/>
      <c r="O44376" s="10"/>
      <c r="P44376" s="8"/>
    </row>
    <row r="44377" spans="1:16" s="2" customFormat="1" x14ac:dyDescent="0.15">
      <c r="A44377" s="3"/>
      <c r="B44377" s="3"/>
      <c r="J44377" s="3"/>
      <c r="K44377" s="5"/>
      <c r="L44377" s="8"/>
      <c r="N44377" s="5"/>
      <c r="O44377" s="10"/>
      <c r="P44377" s="8"/>
    </row>
    <row r="44378" spans="1:16" s="2" customFormat="1" x14ac:dyDescent="0.15">
      <c r="A44378" s="3"/>
      <c r="B44378" s="3"/>
      <c r="J44378" s="3"/>
      <c r="K44378" s="5"/>
      <c r="L44378" s="8"/>
      <c r="N44378" s="5"/>
      <c r="O44378" s="10"/>
      <c r="P44378" s="8"/>
    </row>
    <row r="44379" spans="1:16" s="2" customFormat="1" x14ac:dyDescent="0.15">
      <c r="A44379" s="3"/>
      <c r="B44379" s="3"/>
      <c r="J44379" s="3"/>
      <c r="K44379" s="5"/>
      <c r="L44379" s="8"/>
      <c r="N44379" s="5"/>
      <c r="O44379" s="10"/>
      <c r="P44379" s="8"/>
    </row>
    <row r="44380" spans="1:16" s="2" customFormat="1" x14ac:dyDescent="0.15">
      <c r="A44380" s="3"/>
      <c r="B44380" s="3"/>
      <c r="J44380" s="3"/>
      <c r="K44380" s="5"/>
      <c r="L44380" s="8"/>
      <c r="N44380" s="5"/>
      <c r="O44380" s="10"/>
      <c r="P44380" s="8"/>
    </row>
    <row r="44381" spans="1:16" s="2" customFormat="1" x14ac:dyDescent="0.15">
      <c r="A44381" s="3"/>
      <c r="B44381" s="3"/>
      <c r="J44381" s="3"/>
      <c r="K44381" s="5"/>
      <c r="L44381" s="8"/>
      <c r="N44381" s="5"/>
      <c r="O44381" s="10"/>
      <c r="P44381" s="8"/>
    </row>
    <row r="44382" spans="1:16" s="2" customFormat="1" x14ac:dyDescent="0.15">
      <c r="A44382" s="3"/>
      <c r="B44382" s="3"/>
      <c r="J44382" s="3"/>
      <c r="K44382" s="5"/>
      <c r="L44382" s="8"/>
      <c r="N44382" s="5"/>
      <c r="O44382" s="10"/>
      <c r="P44382" s="8"/>
    </row>
    <row r="44383" spans="1:16" s="2" customFormat="1" x14ac:dyDescent="0.15">
      <c r="A44383" s="3"/>
      <c r="B44383" s="3"/>
      <c r="J44383" s="3"/>
      <c r="K44383" s="5"/>
      <c r="L44383" s="8"/>
      <c r="N44383" s="5"/>
      <c r="O44383" s="10"/>
      <c r="P44383" s="8"/>
    </row>
    <row r="44384" spans="1:16" s="2" customFormat="1" x14ac:dyDescent="0.15">
      <c r="A44384" s="3"/>
      <c r="B44384" s="3"/>
      <c r="J44384" s="3"/>
      <c r="K44384" s="5"/>
      <c r="L44384" s="8"/>
      <c r="N44384" s="5"/>
      <c r="O44384" s="10"/>
      <c r="P44384" s="8"/>
    </row>
    <row r="44385" spans="1:16" s="2" customFormat="1" x14ac:dyDescent="0.15">
      <c r="A44385" s="3"/>
      <c r="B44385" s="3"/>
      <c r="J44385" s="3"/>
      <c r="K44385" s="5"/>
      <c r="L44385" s="8"/>
      <c r="N44385" s="5"/>
      <c r="O44385" s="10"/>
      <c r="P44385" s="8"/>
    </row>
    <row r="44386" spans="1:16" s="2" customFormat="1" x14ac:dyDescent="0.15">
      <c r="A44386" s="3"/>
      <c r="B44386" s="3"/>
      <c r="J44386" s="3"/>
      <c r="K44386" s="5"/>
      <c r="L44386" s="8"/>
      <c r="N44386" s="5"/>
      <c r="O44386" s="10"/>
      <c r="P44386" s="8"/>
    </row>
    <row r="44387" spans="1:16" s="2" customFormat="1" x14ac:dyDescent="0.15">
      <c r="A44387" s="3"/>
      <c r="B44387" s="3"/>
      <c r="J44387" s="3"/>
      <c r="K44387" s="5"/>
      <c r="L44387" s="8"/>
      <c r="N44387" s="5"/>
      <c r="O44387" s="10"/>
      <c r="P44387" s="8"/>
    </row>
    <row r="44388" spans="1:16" s="2" customFormat="1" x14ac:dyDescent="0.15">
      <c r="A44388" s="3"/>
      <c r="B44388" s="3"/>
      <c r="J44388" s="3"/>
      <c r="K44388" s="5"/>
      <c r="L44388" s="8"/>
      <c r="N44388" s="5"/>
      <c r="O44388" s="10"/>
      <c r="P44388" s="8"/>
    </row>
    <row r="44389" spans="1:16" s="2" customFormat="1" x14ac:dyDescent="0.15">
      <c r="A44389" s="3"/>
      <c r="B44389" s="3"/>
      <c r="J44389" s="3"/>
      <c r="K44389" s="5"/>
      <c r="L44389" s="8"/>
      <c r="N44389" s="5"/>
      <c r="O44389" s="10"/>
      <c r="P44389" s="8"/>
    </row>
    <row r="44390" spans="1:16" s="2" customFormat="1" x14ac:dyDescent="0.15">
      <c r="A44390" s="3"/>
      <c r="B44390" s="3"/>
      <c r="J44390" s="3"/>
      <c r="K44390" s="5"/>
      <c r="L44390" s="8"/>
      <c r="N44390" s="5"/>
      <c r="O44390" s="10"/>
      <c r="P44390" s="8"/>
    </row>
    <row r="44391" spans="1:16" s="2" customFormat="1" x14ac:dyDescent="0.15">
      <c r="A44391" s="3"/>
      <c r="B44391" s="3"/>
      <c r="J44391" s="3"/>
      <c r="K44391" s="5"/>
      <c r="L44391" s="8"/>
      <c r="N44391" s="5"/>
      <c r="O44391" s="10"/>
      <c r="P44391" s="8"/>
    </row>
    <row r="44392" spans="1:16" s="2" customFormat="1" x14ac:dyDescent="0.15">
      <c r="A44392" s="3"/>
      <c r="B44392" s="3"/>
      <c r="J44392" s="3"/>
      <c r="K44392" s="5"/>
      <c r="L44392" s="8"/>
      <c r="N44392" s="5"/>
      <c r="O44392" s="10"/>
      <c r="P44392" s="8"/>
    </row>
    <row r="44393" spans="1:16" s="2" customFormat="1" x14ac:dyDescent="0.15">
      <c r="A44393" s="3"/>
      <c r="B44393" s="3"/>
      <c r="J44393" s="3"/>
      <c r="K44393" s="5"/>
      <c r="L44393" s="8"/>
      <c r="N44393" s="5"/>
      <c r="O44393" s="10"/>
      <c r="P44393" s="8"/>
    </row>
    <row r="44394" spans="1:16" s="2" customFormat="1" x14ac:dyDescent="0.15">
      <c r="A44394" s="3"/>
      <c r="B44394" s="3"/>
      <c r="J44394" s="3"/>
      <c r="K44394" s="5"/>
      <c r="L44394" s="8"/>
      <c r="N44394" s="5"/>
      <c r="O44394" s="10"/>
      <c r="P44394" s="8"/>
    </row>
    <row r="44395" spans="1:16" s="2" customFormat="1" x14ac:dyDescent="0.15">
      <c r="A44395" s="3"/>
      <c r="B44395" s="3"/>
      <c r="J44395" s="3"/>
      <c r="K44395" s="5"/>
      <c r="L44395" s="8"/>
      <c r="N44395" s="5"/>
      <c r="O44395" s="10"/>
      <c r="P44395" s="8"/>
    </row>
    <row r="44396" spans="1:16" s="2" customFormat="1" x14ac:dyDescent="0.15">
      <c r="A44396" s="3"/>
      <c r="B44396" s="3"/>
      <c r="J44396" s="3"/>
      <c r="K44396" s="5"/>
      <c r="L44396" s="8"/>
      <c r="N44396" s="5"/>
      <c r="O44396" s="10"/>
      <c r="P44396" s="8"/>
    </row>
    <row r="44397" spans="1:16" s="2" customFormat="1" x14ac:dyDescent="0.15">
      <c r="A44397" s="3"/>
      <c r="B44397" s="3"/>
      <c r="J44397" s="3"/>
      <c r="K44397" s="5"/>
      <c r="L44397" s="8"/>
      <c r="N44397" s="5"/>
      <c r="O44397" s="10"/>
      <c r="P44397" s="8"/>
    </row>
    <row r="44398" spans="1:16" s="2" customFormat="1" x14ac:dyDescent="0.15">
      <c r="A44398" s="3"/>
      <c r="B44398" s="3"/>
      <c r="J44398" s="3"/>
      <c r="K44398" s="5"/>
      <c r="L44398" s="8"/>
      <c r="N44398" s="5"/>
      <c r="O44398" s="10"/>
      <c r="P44398" s="8"/>
    </row>
    <row r="44399" spans="1:16" s="2" customFormat="1" x14ac:dyDescent="0.15">
      <c r="A44399" s="3"/>
      <c r="B44399" s="3"/>
      <c r="J44399" s="3"/>
      <c r="K44399" s="5"/>
      <c r="L44399" s="8"/>
      <c r="N44399" s="5"/>
      <c r="O44399" s="10"/>
      <c r="P44399" s="8"/>
    </row>
    <row r="44400" spans="1:16" s="2" customFormat="1" x14ac:dyDescent="0.15">
      <c r="A44400" s="3"/>
      <c r="B44400" s="3"/>
      <c r="J44400" s="3"/>
      <c r="K44400" s="5"/>
      <c r="L44400" s="8"/>
      <c r="N44400" s="5"/>
      <c r="O44400" s="10"/>
      <c r="P44400" s="8"/>
    </row>
    <row r="44401" spans="1:16" s="2" customFormat="1" x14ac:dyDescent="0.15">
      <c r="A44401" s="3"/>
      <c r="B44401" s="3"/>
      <c r="J44401" s="3"/>
      <c r="K44401" s="5"/>
      <c r="L44401" s="8"/>
      <c r="N44401" s="5"/>
      <c r="O44401" s="10"/>
      <c r="P44401" s="8"/>
    </row>
    <row r="44402" spans="1:16" s="2" customFormat="1" x14ac:dyDescent="0.15">
      <c r="A44402" s="3"/>
      <c r="B44402" s="3"/>
      <c r="J44402" s="3"/>
      <c r="K44402" s="5"/>
      <c r="L44402" s="8"/>
      <c r="N44402" s="5"/>
      <c r="O44402" s="10"/>
      <c r="P44402" s="8"/>
    </row>
    <row r="44403" spans="1:16" s="2" customFormat="1" x14ac:dyDescent="0.15">
      <c r="A44403" s="3"/>
      <c r="B44403" s="3"/>
      <c r="J44403" s="3"/>
      <c r="K44403" s="5"/>
      <c r="L44403" s="8"/>
      <c r="N44403" s="5"/>
      <c r="O44403" s="10"/>
      <c r="P44403" s="8"/>
    </row>
    <row r="44404" spans="1:16" s="2" customFormat="1" x14ac:dyDescent="0.15">
      <c r="A44404" s="3"/>
      <c r="B44404" s="3"/>
      <c r="J44404" s="3"/>
      <c r="K44404" s="5"/>
      <c r="L44404" s="8"/>
      <c r="N44404" s="5"/>
      <c r="O44404" s="10"/>
      <c r="P44404" s="8"/>
    </row>
    <row r="44405" spans="1:16" s="2" customFormat="1" x14ac:dyDescent="0.15">
      <c r="A44405" s="3"/>
      <c r="B44405" s="3"/>
      <c r="J44405" s="3"/>
      <c r="K44405" s="5"/>
      <c r="L44405" s="8"/>
      <c r="N44405" s="5"/>
      <c r="O44405" s="10"/>
      <c r="P44405" s="8"/>
    </row>
    <row r="44406" spans="1:16" s="2" customFormat="1" x14ac:dyDescent="0.15">
      <c r="A44406" s="3"/>
      <c r="B44406" s="3"/>
      <c r="J44406" s="3"/>
      <c r="K44406" s="5"/>
      <c r="L44406" s="8"/>
      <c r="N44406" s="5"/>
      <c r="O44406" s="10"/>
      <c r="P44406" s="8"/>
    </row>
    <row r="44407" spans="1:16" s="2" customFormat="1" x14ac:dyDescent="0.15">
      <c r="A44407" s="3"/>
      <c r="B44407" s="3"/>
      <c r="J44407" s="3"/>
      <c r="K44407" s="5"/>
      <c r="L44407" s="8"/>
      <c r="N44407" s="5"/>
      <c r="O44407" s="10"/>
      <c r="P44407" s="8"/>
    </row>
    <row r="44408" spans="1:16" s="2" customFormat="1" x14ac:dyDescent="0.15">
      <c r="A44408" s="3"/>
      <c r="B44408" s="3"/>
      <c r="J44408" s="3"/>
      <c r="K44408" s="5"/>
      <c r="L44408" s="8"/>
      <c r="N44408" s="5"/>
      <c r="O44408" s="10"/>
      <c r="P44408" s="8"/>
    </row>
    <row r="44409" spans="1:16" s="2" customFormat="1" x14ac:dyDescent="0.15">
      <c r="A44409" s="3"/>
      <c r="B44409" s="3"/>
      <c r="J44409" s="3"/>
      <c r="K44409" s="5"/>
      <c r="L44409" s="8"/>
      <c r="N44409" s="5"/>
      <c r="O44409" s="10"/>
      <c r="P44409" s="8"/>
    </row>
    <row r="44410" spans="1:16" s="2" customFormat="1" x14ac:dyDescent="0.15">
      <c r="A44410" s="3"/>
      <c r="B44410" s="3"/>
      <c r="J44410" s="3"/>
      <c r="K44410" s="5"/>
      <c r="L44410" s="8"/>
      <c r="N44410" s="5"/>
      <c r="O44410" s="10"/>
      <c r="P44410" s="8"/>
    </row>
    <row r="44411" spans="1:16" s="2" customFormat="1" x14ac:dyDescent="0.15">
      <c r="A44411" s="3"/>
      <c r="B44411" s="3"/>
      <c r="J44411" s="3"/>
      <c r="K44411" s="5"/>
      <c r="L44411" s="8"/>
      <c r="N44411" s="5"/>
      <c r="O44411" s="10"/>
      <c r="P44411" s="8"/>
    </row>
    <row r="44412" spans="1:16" s="2" customFormat="1" x14ac:dyDescent="0.15">
      <c r="A44412" s="3"/>
      <c r="B44412" s="3"/>
      <c r="J44412" s="3"/>
      <c r="K44412" s="5"/>
      <c r="L44412" s="8"/>
      <c r="N44412" s="5"/>
      <c r="O44412" s="10"/>
      <c r="P44412" s="8"/>
    </row>
    <row r="44413" spans="1:16" s="2" customFormat="1" x14ac:dyDescent="0.15">
      <c r="A44413" s="3"/>
      <c r="B44413" s="3"/>
      <c r="J44413" s="3"/>
      <c r="K44413" s="5"/>
      <c r="L44413" s="8"/>
      <c r="N44413" s="5"/>
      <c r="O44413" s="10"/>
      <c r="P44413" s="8"/>
    </row>
    <row r="44414" spans="1:16" s="2" customFormat="1" x14ac:dyDescent="0.15">
      <c r="A44414" s="3"/>
      <c r="B44414" s="3"/>
      <c r="J44414" s="3"/>
      <c r="K44414" s="5"/>
      <c r="L44414" s="8"/>
      <c r="N44414" s="5"/>
      <c r="O44414" s="10"/>
      <c r="P44414" s="8"/>
    </row>
    <row r="44415" spans="1:16" s="2" customFormat="1" x14ac:dyDescent="0.15">
      <c r="A44415" s="3"/>
      <c r="B44415" s="3"/>
      <c r="J44415" s="3"/>
      <c r="K44415" s="5"/>
      <c r="L44415" s="8"/>
      <c r="N44415" s="5"/>
      <c r="O44415" s="10"/>
      <c r="P44415" s="8"/>
    </row>
    <row r="44416" spans="1:16" s="2" customFormat="1" x14ac:dyDescent="0.15">
      <c r="A44416" s="3"/>
      <c r="B44416" s="3"/>
      <c r="J44416" s="3"/>
      <c r="K44416" s="5"/>
      <c r="L44416" s="8"/>
      <c r="N44416" s="5"/>
      <c r="O44416" s="10"/>
      <c r="P44416" s="8"/>
    </row>
    <row r="44417" spans="1:16" s="2" customFormat="1" x14ac:dyDescent="0.15">
      <c r="A44417" s="3"/>
      <c r="B44417" s="3"/>
      <c r="J44417" s="3"/>
      <c r="K44417" s="5"/>
      <c r="L44417" s="8"/>
      <c r="N44417" s="5"/>
      <c r="O44417" s="10"/>
      <c r="P44417" s="8"/>
    </row>
    <row r="44418" spans="1:16" s="2" customFormat="1" x14ac:dyDescent="0.15">
      <c r="A44418" s="3"/>
      <c r="B44418" s="3"/>
      <c r="J44418" s="3"/>
      <c r="K44418" s="5"/>
      <c r="L44418" s="8"/>
      <c r="N44418" s="5"/>
      <c r="O44418" s="10"/>
      <c r="P44418" s="8"/>
    </row>
    <row r="44419" spans="1:16" s="2" customFormat="1" x14ac:dyDescent="0.15">
      <c r="A44419" s="3"/>
      <c r="B44419" s="3"/>
      <c r="J44419" s="3"/>
      <c r="K44419" s="5"/>
      <c r="L44419" s="8"/>
      <c r="N44419" s="5"/>
      <c r="O44419" s="10"/>
      <c r="P44419" s="8"/>
    </row>
    <row r="44420" spans="1:16" s="2" customFormat="1" x14ac:dyDescent="0.15">
      <c r="A44420" s="3"/>
      <c r="B44420" s="3"/>
      <c r="J44420" s="3"/>
      <c r="K44420" s="5"/>
      <c r="L44420" s="8"/>
      <c r="N44420" s="5"/>
      <c r="O44420" s="10"/>
      <c r="P44420" s="8"/>
    </row>
    <row r="44421" spans="1:16" s="2" customFormat="1" x14ac:dyDescent="0.15">
      <c r="A44421" s="3"/>
      <c r="B44421" s="3"/>
      <c r="J44421" s="3"/>
      <c r="K44421" s="5"/>
      <c r="L44421" s="8"/>
      <c r="N44421" s="5"/>
      <c r="O44421" s="10"/>
      <c r="P44421" s="8"/>
    </row>
    <row r="44422" spans="1:16" s="2" customFormat="1" x14ac:dyDescent="0.15">
      <c r="A44422" s="3"/>
      <c r="B44422" s="3"/>
      <c r="J44422" s="3"/>
      <c r="K44422" s="5"/>
      <c r="L44422" s="8"/>
      <c r="N44422" s="5"/>
      <c r="O44422" s="10"/>
      <c r="P44422" s="8"/>
    </row>
    <row r="44423" spans="1:16" s="2" customFormat="1" x14ac:dyDescent="0.15">
      <c r="A44423" s="3"/>
      <c r="B44423" s="3"/>
      <c r="J44423" s="3"/>
      <c r="K44423" s="5"/>
      <c r="L44423" s="8"/>
      <c r="N44423" s="5"/>
      <c r="O44423" s="10"/>
      <c r="P44423" s="8"/>
    </row>
    <row r="44424" spans="1:16" s="2" customFormat="1" x14ac:dyDescent="0.15">
      <c r="A44424" s="3"/>
      <c r="B44424" s="3"/>
      <c r="J44424" s="3"/>
      <c r="K44424" s="5"/>
      <c r="L44424" s="8"/>
      <c r="N44424" s="5"/>
      <c r="O44424" s="10"/>
      <c r="P44424" s="8"/>
    </row>
    <row r="44425" spans="1:16" s="2" customFormat="1" x14ac:dyDescent="0.15">
      <c r="A44425" s="3"/>
      <c r="B44425" s="3"/>
      <c r="J44425" s="3"/>
      <c r="K44425" s="5"/>
      <c r="L44425" s="8"/>
      <c r="N44425" s="5"/>
      <c r="O44425" s="10"/>
      <c r="P44425" s="8"/>
    </row>
    <row r="44426" spans="1:16" s="2" customFormat="1" x14ac:dyDescent="0.15">
      <c r="A44426" s="3"/>
      <c r="B44426" s="3"/>
      <c r="J44426" s="3"/>
      <c r="K44426" s="5"/>
      <c r="L44426" s="8"/>
      <c r="N44426" s="5"/>
      <c r="O44426" s="10"/>
      <c r="P44426" s="8"/>
    </row>
    <row r="44427" spans="1:16" s="2" customFormat="1" x14ac:dyDescent="0.15">
      <c r="A44427" s="3"/>
      <c r="B44427" s="3"/>
      <c r="J44427" s="3"/>
      <c r="K44427" s="5"/>
      <c r="L44427" s="8"/>
      <c r="N44427" s="5"/>
      <c r="O44427" s="10"/>
      <c r="P44427" s="8"/>
    </row>
    <row r="44428" spans="1:16" s="2" customFormat="1" x14ac:dyDescent="0.15">
      <c r="A44428" s="3"/>
      <c r="B44428" s="3"/>
      <c r="J44428" s="3"/>
      <c r="K44428" s="5"/>
      <c r="L44428" s="8"/>
      <c r="N44428" s="5"/>
      <c r="O44428" s="10"/>
      <c r="P44428" s="8"/>
    </row>
    <row r="44429" spans="1:16" s="2" customFormat="1" x14ac:dyDescent="0.15">
      <c r="A44429" s="3"/>
      <c r="B44429" s="3"/>
      <c r="J44429" s="3"/>
      <c r="K44429" s="5"/>
      <c r="L44429" s="8"/>
      <c r="N44429" s="5"/>
      <c r="O44429" s="10"/>
      <c r="P44429" s="8"/>
    </row>
    <row r="44430" spans="1:16" s="2" customFormat="1" x14ac:dyDescent="0.15">
      <c r="A44430" s="3"/>
      <c r="B44430" s="3"/>
      <c r="J44430" s="3"/>
      <c r="K44430" s="5"/>
      <c r="L44430" s="8"/>
      <c r="N44430" s="5"/>
      <c r="O44430" s="10"/>
      <c r="P44430" s="8"/>
    </row>
    <row r="44431" spans="1:16" s="2" customFormat="1" x14ac:dyDescent="0.15">
      <c r="A44431" s="3"/>
      <c r="B44431" s="3"/>
      <c r="J44431" s="3"/>
      <c r="K44431" s="5"/>
      <c r="L44431" s="8"/>
      <c r="N44431" s="5"/>
      <c r="O44431" s="10"/>
      <c r="P44431" s="8"/>
    </row>
    <row r="44432" spans="1:16" s="2" customFormat="1" x14ac:dyDescent="0.15">
      <c r="A44432" s="3"/>
      <c r="B44432" s="3"/>
      <c r="J44432" s="3"/>
      <c r="K44432" s="5"/>
      <c r="L44432" s="8"/>
      <c r="N44432" s="5"/>
      <c r="O44432" s="10"/>
      <c r="P44432" s="8"/>
    </row>
    <row r="44433" spans="1:16" s="2" customFormat="1" x14ac:dyDescent="0.15">
      <c r="A44433" s="3"/>
      <c r="B44433" s="3"/>
      <c r="J44433" s="3"/>
      <c r="K44433" s="5"/>
      <c r="L44433" s="8"/>
      <c r="N44433" s="5"/>
      <c r="O44433" s="10"/>
      <c r="P44433" s="8"/>
    </row>
    <row r="44434" spans="1:16" s="2" customFormat="1" x14ac:dyDescent="0.15">
      <c r="A44434" s="3"/>
      <c r="B44434" s="3"/>
      <c r="J44434" s="3"/>
      <c r="K44434" s="5"/>
      <c r="L44434" s="8"/>
      <c r="N44434" s="5"/>
      <c r="O44434" s="10"/>
      <c r="P44434" s="8"/>
    </row>
    <row r="44435" spans="1:16" s="2" customFormat="1" x14ac:dyDescent="0.15">
      <c r="A44435" s="3"/>
      <c r="B44435" s="3"/>
      <c r="J44435" s="3"/>
      <c r="K44435" s="5"/>
      <c r="L44435" s="8"/>
      <c r="N44435" s="5"/>
      <c r="O44435" s="10"/>
      <c r="P44435" s="8"/>
    </row>
    <row r="44436" spans="1:16" s="2" customFormat="1" x14ac:dyDescent="0.15">
      <c r="A44436" s="3"/>
      <c r="B44436" s="3"/>
      <c r="J44436" s="3"/>
      <c r="K44436" s="5"/>
      <c r="L44436" s="8"/>
      <c r="N44436" s="5"/>
      <c r="O44436" s="10"/>
      <c r="P44436" s="8"/>
    </row>
    <row r="44437" spans="1:16" s="2" customFormat="1" x14ac:dyDescent="0.15">
      <c r="A44437" s="3"/>
      <c r="B44437" s="3"/>
      <c r="J44437" s="3"/>
      <c r="K44437" s="5"/>
      <c r="L44437" s="8"/>
      <c r="N44437" s="5"/>
      <c r="O44437" s="10"/>
      <c r="P44437" s="8"/>
    </row>
    <row r="44438" spans="1:16" s="2" customFormat="1" x14ac:dyDescent="0.15">
      <c r="A44438" s="3"/>
      <c r="B44438" s="3"/>
      <c r="J44438" s="3"/>
      <c r="K44438" s="5"/>
      <c r="L44438" s="8"/>
      <c r="N44438" s="5"/>
      <c r="O44438" s="10"/>
      <c r="P44438" s="8"/>
    </row>
    <row r="44439" spans="1:16" s="2" customFormat="1" x14ac:dyDescent="0.15">
      <c r="A44439" s="3"/>
      <c r="B44439" s="3"/>
      <c r="J44439" s="3"/>
      <c r="K44439" s="5"/>
      <c r="L44439" s="8"/>
      <c r="N44439" s="5"/>
      <c r="O44439" s="10"/>
      <c r="P44439" s="8"/>
    </row>
    <row r="44440" spans="1:16" s="2" customFormat="1" x14ac:dyDescent="0.15">
      <c r="A44440" s="3"/>
      <c r="B44440" s="3"/>
      <c r="J44440" s="3"/>
      <c r="K44440" s="5"/>
      <c r="L44440" s="8"/>
      <c r="N44440" s="5"/>
      <c r="O44440" s="10"/>
      <c r="P44440" s="8"/>
    </row>
    <row r="44441" spans="1:16" s="2" customFormat="1" x14ac:dyDescent="0.15">
      <c r="A44441" s="3"/>
      <c r="B44441" s="3"/>
      <c r="J44441" s="3"/>
      <c r="K44441" s="5"/>
      <c r="L44441" s="8"/>
      <c r="N44441" s="5"/>
      <c r="O44441" s="10"/>
      <c r="P44441" s="8"/>
    </row>
    <row r="44442" spans="1:16" s="2" customFormat="1" x14ac:dyDescent="0.15">
      <c r="A44442" s="3"/>
      <c r="B44442" s="3"/>
      <c r="J44442" s="3"/>
      <c r="K44442" s="5"/>
      <c r="L44442" s="8"/>
      <c r="N44442" s="5"/>
      <c r="O44442" s="10"/>
      <c r="P44442" s="8"/>
    </row>
    <row r="44443" spans="1:16" s="2" customFormat="1" x14ac:dyDescent="0.15">
      <c r="A44443" s="3"/>
      <c r="B44443" s="3"/>
      <c r="J44443" s="3"/>
      <c r="K44443" s="5"/>
      <c r="L44443" s="8"/>
      <c r="N44443" s="5"/>
      <c r="O44443" s="10"/>
      <c r="P44443" s="8"/>
    </row>
    <row r="44444" spans="1:16" s="2" customFormat="1" x14ac:dyDescent="0.15">
      <c r="A44444" s="3"/>
      <c r="B44444" s="3"/>
      <c r="J44444" s="3"/>
      <c r="K44444" s="5"/>
      <c r="L44444" s="8"/>
      <c r="N44444" s="5"/>
      <c r="O44444" s="10"/>
      <c r="P44444" s="8"/>
    </row>
    <row r="44445" spans="1:16" s="2" customFormat="1" x14ac:dyDescent="0.15">
      <c r="A44445" s="3"/>
      <c r="B44445" s="3"/>
      <c r="J44445" s="3"/>
      <c r="K44445" s="5"/>
      <c r="L44445" s="8"/>
      <c r="N44445" s="5"/>
      <c r="O44445" s="10"/>
      <c r="P44445" s="8"/>
    </row>
    <row r="44446" spans="1:16" s="2" customFormat="1" x14ac:dyDescent="0.15">
      <c r="A44446" s="3"/>
      <c r="B44446" s="3"/>
      <c r="J44446" s="3"/>
      <c r="K44446" s="5"/>
      <c r="L44446" s="8"/>
      <c r="N44446" s="5"/>
      <c r="O44446" s="10"/>
      <c r="P44446" s="8"/>
    </row>
    <row r="44447" spans="1:16" s="2" customFormat="1" x14ac:dyDescent="0.15">
      <c r="A44447" s="3"/>
      <c r="B44447" s="3"/>
      <c r="J44447" s="3"/>
      <c r="K44447" s="5"/>
      <c r="L44447" s="8"/>
      <c r="N44447" s="5"/>
      <c r="O44447" s="10"/>
      <c r="P44447" s="8"/>
    </row>
    <row r="44448" spans="1:16" s="2" customFormat="1" x14ac:dyDescent="0.15">
      <c r="A44448" s="3"/>
      <c r="B44448" s="3"/>
      <c r="J44448" s="3"/>
      <c r="K44448" s="5"/>
      <c r="L44448" s="8"/>
      <c r="N44448" s="5"/>
      <c r="O44448" s="10"/>
      <c r="P44448" s="8"/>
    </row>
    <row r="44449" spans="1:16" s="2" customFormat="1" x14ac:dyDescent="0.15">
      <c r="A44449" s="3"/>
      <c r="B44449" s="3"/>
      <c r="J44449" s="3"/>
      <c r="K44449" s="5"/>
      <c r="L44449" s="8"/>
      <c r="N44449" s="5"/>
      <c r="O44449" s="10"/>
      <c r="P44449" s="8"/>
    </row>
    <row r="44450" spans="1:16" s="2" customFormat="1" x14ac:dyDescent="0.15">
      <c r="A44450" s="3"/>
      <c r="B44450" s="3"/>
      <c r="J44450" s="3"/>
      <c r="K44450" s="5"/>
      <c r="L44450" s="8"/>
      <c r="N44450" s="5"/>
      <c r="O44450" s="10"/>
      <c r="P44450" s="8"/>
    </row>
    <row r="44451" spans="1:16" s="2" customFormat="1" x14ac:dyDescent="0.15">
      <c r="A44451" s="3"/>
      <c r="B44451" s="3"/>
      <c r="J44451" s="3"/>
      <c r="K44451" s="5"/>
      <c r="L44451" s="8"/>
      <c r="N44451" s="5"/>
      <c r="O44451" s="10"/>
      <c r="P44451" s="8"/>
    </row>
    <row r="44452" spans="1:16" s="2" customFormat="1" x14ac:dyDescent="0.15">
      <c r="A44452" s="3"/>
      <c r="B44452" s="3"/>
      <c r="J44452" s="3"/>
      <c r="K44452" s="5"/>
      <c r="L44452" s="8"/>
      <c r="N44452" s="5"/>
      <c r="O44452" s="10"/>
      <c r="P44452" s="8"/>
    </row>
    <row r="44453" spans="1:16" s="2" customFormat="1" x14ac:dyDescent="0.15">
      <c r="A44453" s="3"/>
      <c r="B44453" s="3"/>
      <c r="J44453" s="3"/>
      <c r="K44453" s="5"/>
      <c r="L44453" s="8"/>
      <c r="N44453" s="5"/>
      <c r="O44453" s="10"/>
      <c r="P44453" s="8"/>
    </row>
    <row r="44454" spans="1:16" s="2" customFormat="1" x14ac:dyDescent="0.15">
      <c r="A44454" s="3"/>
      <c r="B44454" s="3"/>
      <c r="J44454" s="3"/>
      <c r="K44454" s="5"/>
      <c r="L44454" s="8"/>
      <c r="N44454" s="5"/>
      <c r="O44454" s="10"/>
      <c r="P44454" s="8"/>
    </row>
    <row r="44455" spans="1:16" s="2" customFormat="1" x14ac:dyDescent="0.15">
      <c r="A44455" s="3"/>
      <c r="B44455" s="3"/>
      <c r="J44455" s="3"/>
      <c r="K44455" s="5"/>
      <c r="L44455" s="8"/>
      <c r="N44455" s="5"/>
      <c r="O44455" s="10"/>
      <c r="P44455" s="8"/>
    </row>
    <row r="44456" spans="1:16" s="2" customFormat="1" x14ac:dyDescent="0.15">
      <c r="A44456" s="3"/>
      <c r="B44456" s="3"/>
      <c r="J44456" s="3"/>
      <c r="K44456" s="5"/>
      <c r="L44456" s="8"/>
      <c r="N44456" s="5"/>
      <c r="O44456" s="10"/>
      <c r="P44456" s="8"/>
    </row>
    <row r="44457" spans="1:16" s="2" customFormat="1" x14ac:dyDescent="0.15">
      <c r="A44457" s="3"/>
      <c r="B44457" s="3"/>
      <c r="J44457" s="3"/>
      <c r="K44457" s="5"/>
      <c r="L44457" s="8"/>
      <c r="N44457" s="5"/>
      <c r="O44457" s="10"/>
      <c r="P44457" s="8"/>
    </row>
    <row r="44458" spans="1:16" s="2" customFormat="1" x14ac:dyDescent="0.15">
      <c r="A44458" s="3"/>
      <c r="B44458" s="3"/>
      <c r="J44458" s="3"/>
      <c r="K44458" s="5"/>
      <c r="L44458" s="8"/>
      <c r="N44458" s="5"/>
      <c r="O44458" s="10"/>
      <c r="P44458" s="8"/>
    </row>
    <row r="44459" spans="1:16" s="2" customFormat="1" x14ac:dyDescent="0.15">
      <c r="A44459" s="3"/>
      <c r="B44459" s="3"/>
      <c r="J44459" s="3"/>
      <c r="K44459" s="5"/>
      <c r="L44459" s="8"/>
      <c r="N44459" s="5"/>
      <c r="O44459" s="10"/>
      <c r="P44459" s="8"/>
    </row>
    <row r="44460" spans="1:16" s="2" customFormat="1" x14ac:dyDescent="0.15">
      <c r="A44460" s="3"/>
      <c r="B44460" s="3"/>
      <c r="J44460" s="3"/>
      <c r="K44460" s="5"/>
      <c r="L44460" s="8"/>
      <c r="N44460" s="5"/>
      <c r="O44460" s="10"/>
      <c r="P44460" s="8"/>
    </row>
    <row r="44461" spans="1:16" s="2" customFormat="1" x14ac:dyDescent="0.15">
      <c r="A44461" s="3"/>
      <c r="B44461" s="3"/>
      <c r="J44461" s="3"/>
      <c r="K44461" s="5"/>
      <c r="L44461" s="8"/>
      <c r="N44461" s="5"/>
      <c r="O44461" s="10"/>
      <c r="P44461" s="8"/>
    </row>
    <row r="44462" spans="1:16" s="2" customFormat="1" x14ac:dyDescent="0.15">
      <c r="A44462" s="3"/>
      <c r="B44462" s="3"/>
      <c r="J44462" s="3"/>
      <c r="K44462" s="5"/>
      <c r="L44462" s="8"/>
      <c r="N44462" s="5"/>
      <c r="O44462" s="10"/>
      <c r="P44462" s="8"/>
    </row>
    <row r="44463" spans="1:16" s="2" customFormat="1" x14ac:dyDescent="0.15">
      <c r="A44463" s="3"/>
      <c r="B44463" s="3"/>
      <c r="J44463" s="3"/>
      <c r="K44463" s="5"/>
      <c r="L44463" s="8"/>
      <c r="N44463" s="5"/>
      <c r="O44463" s="10"/>
      <c r="P44463" s="8"/>
    </row>
    <row r="44464" spans="1:16" s="2" customFormat="1" x14ac:dyDescent="0.15">
      <c r="A44464" s="3"/>
      <c r="B44464" s="3"/>
      <c r="J44464" s="3"/>
      <c r="K44464" s="5"/>
      <c r="L44464" s="8"/>
      <c r="N44464" s="5"/>
      <c r="O44464" s="10"/>
      <c r="P44464" s="8"/>
    </row>
    <row r="44465" spans="1:16" s="2" customFormat="1" x14ac:dyDescent="0.15">
      <c r="A44465" s="3"/>
      <c r="B44465" s="3"/>
      <c r="J44465" s="3"/>
      <c r="K44465" s="5"/>
      <c r="L44465" s="8"/>
      <c r="N44465" s="5"/>
      <c r="O44465" s="10"/>
      <c r="P44465" s="8"/>
    </row>
    <row r="44466" spans="1:16" s="2" customFormat="1" x14ac:dyDescent="0.15">
      <c r="A44466" s="3"/>
      <c r="B44466" s="3"/>
      <c r="J44466" s="3"/>
      <c r="K44466" s="5"/>
      <c r="L44466" s="8"/>
      <c r="N44466" s="5"/>
      <c r="O44466" s="10"/>
      <c r="P44466" s="8"/>
    </row>
    <row r="44467" spans="1:16" s="2" customFormat="1" x14ac:dyDescent="0.15">
      <c r="A44467" s="3"/>
      <c r="B44467" s="3"/>
      <c r="J44467" s="3"/>
      <c r="K44467" s="5"/>
      <c r="L44467" s="8"/>
      <c r="N44467" s="5"/>
      <c r="O44467" s="10"/>
      <c r="P44467" s="8"/>
    </row>
    <row r="44468" spans="1:16" s="2" customFormat="1" x14ac:dyDescent="0.15">
      <c r="A44468" s="3"/>
      <c r="B44468" s="3"/>
      <c r="J44468" s="3"/>
      <c r="K44468" s="5"/>
      <c r="L44468" s="8"/>
      <c r="N44468" s="5"/>
      <c r="O44468" s="10"/>
      <c r="P44468" s="8"/>
    </row>
    <row r="44469" spans="1:16" s="2" customFormat="1" x14ac:dyDescent="0.15">
      <c r="A44469" s="3"/>
      <c r="B44469" s="3"/>
      <c r="J44469" s="3"/>
      <c r="K44469" s="5"/>
      <c r="L44469" s="8"/>
      <c r="N44469" s="5"/>
      <c r="O44469" s="10"/>
      <c r="P44469" s="8"/>
    </row>
    <row r="44470" spans="1:16" s="2" customFormat="1" x14ac:dyDescent="0.15">
      <c r="A44470" s="3"/>
      <c r="B44470" s="3"/>
      <c r="J44470" s="3"/>
      <c r="K44470" s="5"/>
      <c r="L44470" s="8"/>
      <c r="N44470" s="5"/>
      <c r="O44470" s="10"/>
      <c r="P44470" s="8"/>
    </row>
    <row r="44471" spans="1:16" s="2" customFormat="1" x14ac:dyDescent="0.15">
      <c r="A44471" s="3"/>
      <c r="B44471" s="3"/>
      <c r="J44471" s="3"/>
      <c r="K44471" s="5"/>
      <c r="L44471" s="8"/>
      <c r="N44471" s="5"/>
      <c r="O44471" s="10"/>
      <c r="P44471" s="8"/>
    </row>
    <row r="44472" spans="1:16" s="2" customFormat="1" x14ac:dyDescent="0.15">
      <c r="A44472" s="3"/>
      <c r="B44472" s="3"/>
      <c r="J44472" s="3"/>
      <c r="K44472" s="5"/>
      <c r="L44472" s="8"/>
      <c r="N44472" s="5"/>
      <c r="O44472" s="10"/>
      <c r="P44472" s="8"/>
    </row>
    <row r="44473" spans="1:16" s="2" customFormat="1" x14ac:dyDescent="0.15">
      <c r="A44473" s="3"/>
      <c r="B44473" s="3"/>
      <c r="J44473" s="3"/>
      <c r="K44473" s="5"/>
      <c r="L44473" s="8"/>
      <c r="N44473" s="5"/>
      <c r="O44473" s="10"/>
      <c r="P44473" s="8"/>
    </row>
    <row r="44474" spans="1:16" s="2" customFormat="1" x14ac:dyDescent="0.15">
      <c r="A44474" s="3"/>
      <c r="B44474" s="3"/>
      <c r="J44474" s="3"/>
      <c r="K44474" s="5"/>
      <c r="L44474" s="8"/>
      <c r="N44474" s="5"/>
      <c r="O44474" s="10"/>
      <c r="P44474" s="8"/>
    </row>
    <row r="44475" spans="1:16" s="2" customFormat="1" x14ac:dyDescent="0.15">
      <c r="A44475" s="3"/>
      <c r="B44475" s="3"/>
      <c r="J44475" s="3"/>
      <c r="K44475" s="5"/>
      <c r="L44475" s="8"/>
      <c r="N44475" s="5"/>
      <c r="O44475" s="10"/>
      <c r="P44475" s="8"/>
    </row>
    <row r="44476" spans="1:16" s="2" customFormat="1" x14ac:dyDescent="0.15">
      <c r="A44476" s="3"/>
      <c r="B44476" s="3"/>
      <c r="J44476" s="3"/>
      <c r="K44476" s="5"/>
      <c r="L44476" s="8"/>
      <c r="N44476" s="5"/>
      <c r="O44476" s="10"/>
      <c r="P44476" s="8"/>
    </row>
    <row r="44477" spans="1:16" s="2" customFormat="1" x14ac:dyDescent="0.15">
      <c r="A44477" s="3"/>
      <c r="B44477" s="3"/>
      <c r="J44477" s="3"/>
      <c r="K44477" s="5"/>
      <c r="L44477" s="8"/>
      <c r="N44477" s="5"/>
      <c r="O44477" s="10"/>
      <c r="P44477" s="8"/>
    </row>
    <row r="44478" spans="1:16" s="2" customFormat="1" x14ac:dyDescent="0.15">
      <c r="A44478" s="3"/>
      <c r="B44478" s="3"/>
      <c r="J44478" s="3"/>
      <c r="K44478" s="5"/>
      <c r="L44478" s="8"/>
      <c r="N44478" s="5"/>
      <c r="O44478" s="10"/>
      <c r="P44478" s="8"/>
    </row>
    <row r="44479" spans="1:16" s="2" customFormat="1" x14ac:dyDescent="0.15">
      <c r="A44479" s="3"/>
      <c r="B44479" s="3"/>
      <c r="J44479" s="3"/>
      <c r="K44479" s="5"/>
      <c r="L44479" s="8"/>
      <c r="N44479" s="5"/>
      <c r="O44479" s="10"/>
      <c r="P44479" s="8"/>
    </row>
    <row r="44480" spans="1:16" s="2" customFormat="1" x14ac:dyDescent="0.15">
      <c r="A44480" s="3"/>
      <c r="B44480" s="3"/>
      <c r="J44480" s="3"/>
      <c r="K44480" s="5"/>
      <c r="L44480" s="8"/>
      <c r="N44480" s="5"/>
      <c r="O44480" s="10"/>
      <c r="P44480" s="8"/>
    </row>
    <row r="44481" spans="1:16" s="2" customFormat="1" x14ac:dyDescent="0.15">
      <c r="A44481" s="3"/>
      <c r="B44481" s="3"/>
      <c r="J44481" s="3"/>
      <c r="K44481" s="5"/>
      <c r="L44481" s="8"/>
      <c r="N44481" s="5"/>
      <c r="O44481" s="10"/>
      <c r="P44481" s="8"/>
    </row>
    <row r="44482" spans="1:16" s="2" customFormat="1" x14ac:dyDescent="0.15">
      <c r="A44482" s="3"/>
      <c r="B44482" s="3"/>
      <c r="J44482" s="3"/>
      <c r="K44482" s="5"/>
      <c r="L44482" s="8"/>
      <c r="N44482" s="5"/>
      <c r="O44482" s="10"/>
      <c r="P44482" s="8"/>
    </row>
    <row r="44483" spans="1:16" s="2" customFormat="1" x14ac:dyDescent="0.15">
      <c r="A44483" s="3"/>
      <c r="B44483" s="3"/>
      <c r="J44483" s="3"/>
      <c r="K44483" s="5"/>
      <c r="L44483" s="8"/>
      <c r="N44483" s="5"/>
      <c r="O44483" s="10"/>
      <c r="P44483" s="8"/>
    </row>
    <row r="44484" spans="1:16" s="2" customFormat="1" x14ac:dyDescent="0.15">
      <c r="A44484" s="3"/>
      <c r="B44484" s="3"/>
      <c r="J44484" s="3"/>
      <c r="K44484" s="5"/>
      <c r="L44484" s="8"/>
      <c r="N44484" s="5"/>
      <c r="O44484" s="10"/>
      <c r="P44484" s="8"/>
    </row>
    <row r="44485" spans="1:16" s="2" customFormat="1" x14ac:dyDescent="0.15">
      <c r="A44485" s="3"/>
      <c r="B44485" s="3"/>
      <c r="J44485" s="3"/>
      <c r="K44485" s="5"/>
      <c r="L44485" s="8"/>
      <c r="N44485" s="5"/>
      <c r="O44485" s="10"/>
      <c r="P44485" s="8"/>
    </row>
    <row r="44486" spans="1:16" s="2" customFormat="1" x14ac:dyDescent="0.15">
      <c r="A44486" s="3"/>
      <c r="B44486" s="3"/>
      <c r="J44486" s="3"/>
      <c r="K44486" s="5"/>
      <c r="L44486" s="8"/>
      <c r="N44486" s="5"/>
      <c r="O44486" s="10"/>
      <c r="P44486" s="8"/>
    </row>
    <row r="44487" spans="1:16" s="2" customFormat="1" x14ac:dyDescent="0.15">
      <c r="A44487" s="3"/>
      <c r="B44487" s="3"/>
      <c r="J44487" s="3"/>
      <c r="K44487" s="5"/>
      <c r="L44487" s="8"/>
      <c r="N44487" s="5"/>
      <c r="O44487" s="10"/>
      <c r="P44487" s="8"/>
    </row>
    <row r="44488" spans="1:16" s="2" customFormat="1" x14ac:dyDescent="0.15">
      <c r="A44488" s="3"/>
      <c r="B44488" s="3"/>
      <c r="J44488" s="3"/>
      <c r="K44488" s="5"/>
      <c r="L44488" s="8"/>
      <c r="N44488" s="5"/>
      <c r="O44488" s="10"/>
      <c r="P44488" s="8"/>
    </row>
    <row r="44489" spans="1:16" s="2" customFormat="1" x14ac:dyDescent="0.15">
      <c r="A44489" s="3"/>
      <c r="B44489" s="3"/>
      <c r="J44489" s="3"/>
      <c r="K44489" s="5"/>
      <c r="L44489" s="8"/>
      <c r="N44489" s="5"/>
      <c r="O44489" s="10"/>
      <c r="P44489" s="8"/>
    </row>
    <row r="44490" spans="1:16" s="2" customFormat="1" x14ac:dyDescent="0.15">
      <c r="A44490" s="3"/>
      <c r="B44490" s="3"/>
      <c r="J44490" s="3"/>
      <c r="K44490" s="5"/>
      <c r="L44490" s="8"/>
      <c r="N44490" s="5"/>
      <c r="O44490" s="10"/>
      <c r="P44490" s="8"/>
    </row>
    <row r="44491" spans="1:16" s="2" customFormat="1" x14ac:dyDescent="0.15">
      <c r="A44491" s="3"/>
      <c r="B44491" s="3"/>
      <c r="J44491" s="3"/>
      <c r="K44491" s="5"/>
      <c r="L44491" s="8"/>
      <c r="N44491" s="5"/>
      <c r="O44491" s="10"/>
      <c r="P44491" s="8"/>
    </row>
    <row r="44492" spans="1:16" s="2" customFormat="1" x14ac:dyDescent="0.15">
      <c r="A44492" s="3"/>
      <c r="B44492" s="3"/>
      <c r="J44492" s="3"/>
      <c r="K44492" s="5"/>
      <c r="L44492" s="8"/>
      <c r="N44492" s="5"/>
      <c r="O44492" s="10"/>
      <c r="P44492" s="8"/>
    </row>
    <row r="44493" spans="1:16" s="2" customFormat="1" x14ac:dyDescent="0.15">
      <c r="A44493" s="3"/>
      <c r="B44493" s="3"/>
      <c r="J44493" s="3"/>
      <c r="K44493" s="5"/>
      <c r="L44493" s="8"/>
      <c r="N44493" s="5"/>
      <c r="O44493" s="10"/>
      <c r="P44493" s="8"/>
    </row>
    <row r="44494" spans="1:16" s="2" customFormat="1" x14ac:dyDescent="0.15">
      <c r="A44494" s="3"/>
      <c r="B44494" s="3"/>
      <c r="J44494" s="3"/>
      <c r="K44494" s="5"/>
      <c r="L44494" s="8"/>
      <c r="N44494" s="5"/>
      <c r="O44494" s="10"/>
      <c r="P44494" s="8"/>
    </row>
    <row r="44495" spans="1:16" s="2" customFormat="1" x14ac:dyDescent="0.15">
      <c r="A44495" s="3"/>
      <c r="B44495" s="3"/>
      <c r="J44495" s="3"/>
      <c r="K44495" s="5"/>
      <c r="L44495" s="8"/>
      <c r="N44495" s="5"/>
      <c r="O44495" s="10"/>
      <c r="P44495" s="8"/>
    </row>
    <row r="44496" spans="1:16" s="2" customFormat="1" x14ac:dyDescent="0.15">
      <c r="A44496" s="3"/>
      <c r="B44496" s="3"/>
      <c r="J44496" s="3"/>
      <c r="K44496" s="5"/>
      <c r="L44496" s="8"/>
      <c r="N44496" s="5"/>
      <c r="O44496" s="10"/>
      <c r="P44496" s="8"/>
    </row>
    <row r="44497" spans="1:16" s="2" customFormat="1" x14ac:dyDescent="0.15">
      <c r="A44497" s="3"/>
      <c r="B44497" s="3"/>
      <c r="J44497" s="3"/>
      <c r="K44497" s="5"/>
      <c r="L44497" s="8"/>
      <c r="N44497" s="5"/>
      <c r="O44497" s="10"/>
      <c r="P44497" s="8"/>
    </row>
    <row r="44498" spans="1:16" s="2" customFormat="1" x14ac:dyDescent="0.15">
      <c r="A44498" s="3"/>
      <c r="B44498" s="3"/>
      <c r="J44498" s="3"/>
      <c r="K44498" s="5"/>
      <c r="L44498" s="8"/>
      <c r="N44498" s="5"/>
      <c r="O44498" s="10"/>
      <c r="P44498" s="8"/>
    </row>
    <row r="44499" spans="1:16" s="2" customFormat="1" x14ac:dyDescent="0.15">
      <c r="A44499" s="3"/>
      <c r="B44499" s="3"/>
      <c r="J44499" s="3"/>
      <c r="K44499" s="5"/>
      <c r="L44499" s="8"/>
      <c r="N44499" s="5"/>
      <c r="O44499" s="10"/>
      <c r="P44499" s="8"/>
    </row>
    <row r="44500" spans="1:16" s="2" customFormat="1" x14ac:dyDescent="0.15">
      <c r="A44500" s="3"/>
      <c r="B44500" s="3"/>
      <c r="J44500" s="3"/>
      <c r="K44500" s="5"/>
      <c r="L44500" s="8"/>
      <c r="N44500" s="5"/>
      <c r="O44500" s="10"/>
      <c r="P44500" s="8"/>
    </row>
    <row r="44501" spans="1:16" s="2" customFormat="1" x14ac:dyDescent="0.15">
      <c r="A44501" s="3"/>
      <c r="B44501" s="3"/>
      <c r="J44501" s="3"/>
      <c r="K44501" s="5"/>
      <c r="L44501" s="8"/>
      <c r="N44501" s="5"/>
      <c r="O44501" s="10"/>
      <c r="P44501" s="8"/>
    </row>
    <row r="44502" spans="1:16" s="2" customFormat="1" x14ac:dyDescent="0.15">
      <c r="A44502" s="3"/>
      <c r="B44502" s="3"/>
      <c r="J44502" s="3"/>
      <c r="K44502" s="5"/>
      <c r="L44502" s="8"/>
      <c r="N44502" s="5"/>
      <c r="O44502" s="10"/>
      <c r="P44502" s="8"/>
    </row>
    <row r="44503" spans="1:16" s="2" customFormat="1" x14ac:dyDescent="0.15">
      <c r="A44503" s="3"/>
      <c r="B44503" s="3"/>
      <c r="J44503" s="3"/>
      <c r="K44503" s="5"/>
      <c r="L44503" s="8"/>
      <c r="N44503" s="5"/>
      <c r="O44503" s="10"/>
      <c r="P44503" s="8"/>
    </row>
    <row r="44504" spans="1:16" s="2" customFormat="1" x14ac:dyDescent="0.15">
      <c r="A44504" s="3"/>
      <c r="B44504" s="3"/>
      <c r="J44504" s="3"/>
      <c r="K44504" s="5"/>
      <c r="L44504" s="8"/>
      <c r="N44504" s="5"/>
      <c r="O44504" s="10"/>
      <c r="P44504" s="8"/>
    </row>
    <row r="44505" spans="1:16" s="2" customFormat="1" x14ac:dyDescent="0.15">
      <c r="A44505" s="3"/>
      <c r="B44505" s="3"/>
      <c r="J44505" s="3"/>
      <c r="K44505" s="5"/>
      <c r="L44505" s="8"/>
      <c r="N44505" s="5"/>
      <c r="O44505" s="10"/>
      <c r="P44505" s="8"/>
    </row>
    <row r="44506" spans="1:16" s="2" customFormat="1" x14ac:dyDescent="0.15">
      <c r="A44506" s="3"/>
      <c r="B44506" s="3"/>
      <c r="J44506" s="3"/>
      <c r="K44506" s="5"/>
      <c r="L44506" s="8"/>
      <c r="N44506" s="5"/>
      <c r="O44506" s="10"/>
      <c r="P44506" s="8"/>
    </row>
    <row r="44507" spans="1:16" s="2" customFormat="1" x14ac:dyDescent="0.15">
      <c r="A44507" s="3"/>
      <c r="B44507" s="3"/>
      <c r="J44507" s="3"/>
      <c r="K44507" s="5"/>
      <c r="L44507" s="8"/>
      <c r="N44507" s="5"/>
      <c r="O44507" s="10"/>
      <c r="P44507" s="8"/>
    </row>
    <row r="44508" spans="1:16" s="2" customFormat="1" x14ac:dyDescent="0.15">
      <c r="A44508" s="3"/>
      <c r="B44508" s="3"/>
      <c r="J44508" s="3"/>
      <c r="K44508" s="5"/>
      <c r="L44508" s="8"/>
      <c r="N44508" s="5"/>
      <c r="O44508" s="10"/>
      <c r="P44508" s="8"/>
    </row>
    <row r="44509" spans="1:16" s="2" customFormat="1" x14ac:dyDescent="0.15">
      <c r="A44509" s="3"/>
      <c r="B44509" s="3"/>
      <c r="J44509" s="3"/>
      <c r="K44509" s="5"/>
      <c r="L44509" s="8"/>
      <c r="N44509" s="5"/>
      <c r="O44509" s="10"/>
      <c r="P44509" s="8"/>
    </row>
    <row r="44510" spans="1:16" s="2" customFormat="1" x14ac:dyDescent="0.15">
      <c r="A44510" s="3"/>
      <c r="B44510" s="3"/>
      <c r="J44510" s="3"/>
      <c r="K44510" s="5"/>
      <c r="L44510" s="8"/>
      <c r="N44510" s="5"/>
      <c r="O44510" s="10"/>
      <c r="P44510" s="8"/>
    </row>
    <row r="44511" spans="1:16" s="2" customFormat="1" x14ac:dyDescent="0.15">
      <c r="A44511" s="3"/>
      <c r="B44511" s="3"/>
      <c r="J44511" s="3"/>
      <c r="K44511" s="5"/>
      <c r="L44511" s="8"/>
      <c r="N44511" s="5"/>
      <c r="O44511" s="10"/>
      <c r="P44511" s="8"/>
    </row>
    <row r="44512" spans="1:16" s="2" customFormat="1" x14ac:dyDescent="0.15">
      <c r="A44512" s="3"/>
      <c r="B44512" s="3"/>
      <c r="J44512" s="3"/>
      <c r="K44512" s="5"/>
      <c r="L44512" s="8"/>
      <c r="N44512" s="5"/>
      <c r="O44512" s="10"/>
      <c r="P44512" s="8"/>
    </row>
    <row r="44513" spans="1:16" s="2" customFormat="1" x14ac:dyDescent="0.15">
      <c r="A44513" s="3"/>
      <c r="B44513" s="3"/>
      <c r="J44513" s="3"/>
      <c r="K44513" s="5"/>
      <c r="L44513" s="8"/>
      <c r="N44513" s="5"/>
      <c r="O44513" s="10"/>
      <c r="P44513" s="8"/>
    </row>
    <row r="44514" spans="1:16" s="2" customFormat="1" x14ac:dyDescent="0.15">
      <c r="A44514" s="3"/>
      <c r="B44514" s="3"/>
      <c r="J44514" s="3"/>
      <c r="K44514" s="5"/>
      <c r="L44514" s="8"/>
      <c r="N44514" s="5"/>
      <c r="O44514" s="10"/>
      <c r="P44514" s="8"/>
    </row>
    <row r="44515" spans="1:16" s="2" customFormat="1" x14ac:dyDescent="0.15">
      <c r="A44515" s="3"/>
      <c r="B44515" s="3"/>
      <c r="J44515" s="3"/>
      <c r="K44515" s="5"/>
      <c r="L44515" s="8"/>
      <c r="N44515" s="5"/>
      <c r="O44515" s="10"/>
      <c r="P44515" s="8"/>
    </row>
    <row r="44516" spans="1:16" s="2" customFormat="1" x14ac:dyDescent="0.15">
      <c r="A44516" s="3"/>
      <c r="B44516" s="3"/>
      <c r="J44516" s="3"/>
      <c r="K44516" s="5"/>
      <c r="L44516" s="8"/>
      <c r="N44516" s="5"/>
      <c r="O44516" s="10"/>
      <c r="P44516" s="8"/>
    </row>
    <row r="44517" spans="1:16" s="2" customFormat="1" x14ac:dyDescent="0.15">
      <c r="A44517" s="3"/>
      <c r="B44517" s="3"/>
      <c r="J44517" s="3"/>
      <c r="K44517" s="5"/>
      <c r="L44517" s="8"/>
      <c r="N44517" s="5"/>
      <c r="O44517" s="10"/>
      <c r="P44517" s="8"/>
    </row>
    <row r="44518" spans="1:16" s="2" customFormat="1" x14ac:dyDescent="0.15">
      <c r="A44518" s="3"/>
      <c r="B44518" s="3"/>
      <c r="J44518" s="3"/>
      <c r="K44518" s="5"/>
      <c r="L44518" s="8"/>
      <c r="N44518" s="5"/>
      <c r="O44518" s="10"/>
      <c r="P44518" s="8"/>
    </row>
    <row r="44519" spans="1:16" s="2" customFormat="1" x14ac:dyDescent="0.15">
      <c r="A44519" s="3"/>
      <c r="B44519" s="3"/>
      <c r="J44519" s="3"/>
      <c r="K44519" s="5"/>
      <c r="L44519" s="8"/>
      <c r="N44519" s="5"/>
      <c r="O44519" s="10"/>
      <c r="P44519" s="8"/>
    </row>
    <row r="44520" spans="1:16" s="2" customFormat="1" x14ac:dyDescent="0.15">
      <c r="A44520" s="3"/>
      <c r="B44520" s="3"/>
      <c r="J44520" s="3"/>
      <c r="K44520" s="5"/>
      <c r="L44520" s="8"/>
      <c r="N44520" s="5"/>
      <c r="O44520" s="10"/>
      <c r="P44520" s="8"/>
    </row>
    <row r="44521" spans="1:16" s="2" customFormat="1" x14ac:dyDescent="0.15">
      <c r="A44521" s="3"/>
      <c r="B44521" s="3"/>
      <c r="J44521" s="3"/>
      <c r="K44521" s="5"/>
      <c r="L44521" s="8"/>
      <c r="N44521" s="5"/>
      <c r="O44521" s="10"/>
      <c r="P44521" s="8"/>
    </row>
    <row r="44522" spans="1:16" s="2" customFormat="1" x14ac:dyDescent="0.15">
      <c r="A44522" s="3"/>
      <c r="B44522" s="3"/>
      <c r="J44522" s="3"/>
      <c r="K44522" s="5"/>
      <c r="L44522" s="8"/>
      <c r="N44522" s="5"/>
      <c r="O44522" s="10"/>
      <c r="P44522" s="8"/>
    </row>
    <row r="44523" spans="1:16" s="2" customFormat="1" x14ac:dyDescent="0.15">
      <c r="A44523" s="3"/>
      <c r="B44523" s="3"/>
      <c r="J44523" s="3"/>
      <c r="K44523" s="5"/>
      <c r="L44523" s="8"/>
      <c r="N44523" s="5"/>
      <c r="O44523" s="10"/>
      <c r="P44523" s="8"/>
    </row>
    <row r="44524" spans="1:16" s="2" customFormat="1" x14ac:dyDescent="0.15">
      <c r="A44524" s="3"/>
      <c r="B44524" s="3"/>
      <c r="J44524" s="3"/>
      <c r="K44524" s="5"/>
      <c r="L44524" s="8"/>
      <c r="N44524" s="5"/>
      <c r="O44524" s="10"/>
      <c r="P44524" s="8"/>
    </row>
    <row r="44525" spans="1:16" s="2" customFormat="1" x14ac:dyDescent="0.15">
      <c r="A44525" s="3"/>
      <c r="B44525" s="3"/>
      <c r="J44525" s="3"/>
      <c r="K44525" s="5"/>
      <c r="L44525" s="8"/>
      <c r="N44525" s="5"/>
      <c r="O44525" s="10"/>
      <c r="P44525" s="8"/>
    </row>
    <row r="44526" spans="1:16" s="2" customFormat="1" x14ac:dyDescent="0.15">
      <c r="A44526" s="3"/>
      <c r="B44526" s="3"/>
      <c r="J44526" s="3"/>
      <c r="K44526" s="5"/>
      <c r="L44526" s="8"/>
      <c r="N44526" s="5"/>
      <c r="O44526" s="10"/>
      <c r="P44526" s="8"/>
    </row>
    <row r="44527" spans="1:16" s="2" customFormat="1" x14ac:dyDescent="0.15">
      <c r="A44527" s="3"/>
      <c r="B44527" s="3"/>
      <c r="J44527" s="3"/>
      <c r="K44527" s="5"/>
      <c r="L44527" s="8"/>
      <c r="N44527" s="5"/>
      <c r="O44527" s="10"/>
      <c r="P44527" s="8"/>
    </row>
    <row r="44528" spans="1:16" s="2" customFormat="1" x14ac:dyDescent="0.15">
      <c r="A44528" s="3"/>
      <c r="B44528" s="3"/>
      <c r="J44528" s="3"/>
      <c r="K44528" s="5"/>
      <c r="L44528" s="8"/>
      <c r="N44528" s="5"/>
      <c r="O44528" s="10"/>
      <c r="P44528" s="8"/>
    </row>
    <row r="44529" spans="1:16" s="2" customFormat="1" x14ac:dyDescent="0.15">
      <c r="A44529" s="3"/>
      <c r="B44529" s="3"/>
      <c r="J44529" s="3"/>
      <c r="K44529" s="5"/>
      <c r="L44529" s="8"/>
      <c r="N44529" s="5"/>
      <c r="O44529" s="10"/>
      <c r="P44529" s="8"/>
    </row>
    <row r="44530" spans="1:16" s="2" customFormat="1" x14ac:dyDescent="0.15">
      <c r="A44530" s="3"/>
      <c r="B44530" s="3"/>
      <c r="J44530" s="3"/>
      <c r="K44530" s="5"/>
      <c r="L44530" s="8"/>
      <c r="N44530" s="5"/>
      <c r="O44530" s="10"/>
      <c r="P44530" s="8"/>
    </row>
    <row r="44531" spans="1:16" s="2" customFormat="1" x14ac:dyDescent="0.15">
      <c r="A44531" s="3"/>
      <c r="B44531" s="3"/>
      <c r="J44531" s="3"/>
      <c r="K44531" s="5"/>
      <c r="L44531" s="8"/>
      <c r="N44531" s="5"/>
      <c r="O44531" s="10"/>
      <c r="P44531" s="8"/>
    </row>
    <row r="44532" spans="1:16" s="2" customFormat="1" x14ac:dyDescent="0.15">
      <c r="A44532" s="3"/>
      <c r="B44532" s="3"/>
      <c r="J44532" s="3"/>
      <c r="K44532" s="5"/>
      <c r="L44532" s="8"/>
      <c r="N44532" s="5"/>
      <c r="O44532" s="10"/>
      <c r="P44532" s="8"/>
    </row>
    <row r="44533" spans="1:16" s="2" customFormat="1" x14ac:dyDescent="0.15">
      <c r="A44533" s="3"/>
      <c r="B44533" s="3"/>
      <c r="J44533" s="3"/>
      <c r="K44533" s="5"/>
      <c r="L44533" s="8"/>
      <c r="N44533" s="5"/>
      <c r="O44533" s="10"/>
      <c r="P44533" s="8"/>
    </row>
    <row r="44534" spans="1:16" s="2" customFormat="1" x14ac:dyDescent="0.15">
      <c r="A44534" s="3"/>
      <c r="B44534" s="3"/>
      <c r="J44534" s="3"/>
      <c r="K44534" s="5"/>
      <c r="L44534" s="8"/>
      <c r="N44534" s="5"/>
      <c r="O44534" s="10"/>
      <c r="P44534" s="8"/>
    </row>
    <row r="44535" spans="1:16" s="2" customFormat="1" x14ac:dyDescent="0.15">
      <c r="A44535" s="3"/>
      <c r="B44535" s="3"/>
      <c r="J44535" s="3"/>
      <c r="K44535" s="5"/>
      <c r="L44535" s="8"/>
      <c r="N44535" s="5"/>
      <c r="O44535" s="10"/>
      <c r="P44535" s="8"/>
    </row>
    <row r="44536" spans="1:16" s="2" customFormat="1" x14ac:dyDescent="0.15">
      <c r="A44536" s="3"/>
      <c r="B44536" s="3"/>
      <c r="J44536" s="3"/>
      <c r="K44536" s="5"/>
      <c r="L44536" s="8"/>
      <c r="N44536" s="5"/>
      <c r="O44536" s="10"/>
      <c r="P44536" s="8"/>
    </row>
    <row r="44537" spans="1:16" s="2" customFormat="1" x14ac:dyDescent="0.15">
      <c r="A44537" s="3"/>
      <c r="B44537" s="3"/>
      <c r="J44537" s="3"/>
      <c r="K44537" s="5"/>
      <c r="L44537" s="8"/>
      <c r="N44537" s="5"/>
      <c r="O44537" s="10"/>
      <c r="P44537" s="8"/>
    </row>
    <row r="44538" spans="1:16" s="2" customFormat="1" x14ac:dyDescent="0.15">
      <c r="A44538" s="3"/>
      <c r="B44538" s="3"/>
      <c r="J44538" s="3"/>
      <c r="K44538" s="5"/>
      <c r="L44538" s="8"/>
      <c r="N44538" s="5"/>
      <c r="O44538" s="10"/>
      <c r="P44538" s="8"/>
    </row>
    <row r="44539" spans="1:16" s="2" customFormat="1" x14ac:dyDescent="0.15">
      <c r="A44539" s="3"/>
      <c r="B44539" s="3"/>
      <c r="J44539" s="3"/>
      <c r="K44539" s="5"/>
      <c r="L44539" s="8"/>
      <c r="N44539" s="5"/>
      <c r="O44539" s="10"/>
      <c r="P44539" s="8"/>
    </row>
    <row r="44540" spans="1:16" s="2" customFormat="1" x14ac:dyDescent="0.15">
      <c r="A44540" s="3"/>
      <c r="B44540" s="3"/>
      <c r="J44540" s="3"/>
      <c r="K44540" s="5"/>
      <c r="L44540" s="8"/>
      <c r="N44540" s="5"/>
      <c r="O44540" s="10"/>
      <c r="P44540" s="8"/>
    </row>
    <row r="44541" spans="1:16" s="2" customFormat="1" x14ac:dyDescent="0.15">
      <c r="A44541" s="3"/>
      <c r="B44541" s="3"/>
      <c r="J44541" s="3"/>
      <c r="K44541" s="5"/>
      <c r="L44541" s="8"/>
      <c r="N44541" s="5"/>
      <c r="O44541" s="10"/>
      <c r="P44541" s="8"/>
    </row>
    <row r="44542" spans="1:16" s="2" customFormat="1" x14ac:dyDescent="0.15">
      <c r="A44542" s="3"/>
      <c r="B44542" s="3"/>
      <c r="J44542" s="3"/>
      <c r="K44542" s="5"/>
      <c r="L44542" s="8"/>
      <c r="N44542" s="5"/>
      <c r="O44542" s="10"/>
      <c r="P44542" s="8"/>
    </row>
    <row r="44543" spans="1:16" s="2" customFormat="1" x14ac:dyDescent="0.15">
      <c r="A44543" s="3"/>
      <c r="B44543" s="3"/>
      <c r="J44543" s="3"/>
      <c r="K44543" s="5"/>
      <c r="L44543" s="8"/>
      <c r="N44543" s="5"/>
      <c r="O44543" s="10"/>
      <c r="P44543" s="8"/>
    </row>
    <row r="44544" spans="1:16" s="2" customFormat="1" x14ac:dyDescent="0.15">
      <c r="A44544" s="3"/>
      <c r="B44544" s="3"/>
      <c r="J44544" s="3"/>
      <c r="K44544" s="5"/>
      <c r="L44544" s="8"/>
      <c r="N44544" s="5"/>
      <c r="O44544" s="10"/>
      <c r="P44544" s="8"/>
    </row>
    <row r="44545" spans="1:16" s="2" customFormat="1" x14ac:dyDescent="0.15">
      <c r="A44545" s="3"/>
      <c r="B44545" s="3"/>
      <c r="J44545" s="3"/>
      <c r="K44545" s="5"/>
      <c r="L44545" s="8"/>
      <c r="N44545" s="5"/>
      <c r="O44545" s="10"/>
      <c r="P44545" s="8"/>
    </row>
    <row r="44546" spans="1:16" s="2" customFormat="1" x14ac:dyDescent="0.15">
      <c r="A44546" s="3"/>
      <c r="B44546" s="3"/>
      <c r="J44546" s="3"/>
      <c r="K44546" s="5"/>
      <c r="L44546" s="8"/>
      <c r="N44546" s="5"/>
      <c r="O44546" s="10"/>
      <c r="P44546" s="8"/>
    </row>
    <row r="44547" spans="1:16" s="2" customFormat="1" x14ac:dyDescent="0.15">
      <c r="A44547" s="3"/>
      <c r="B44547" s="3"/>
      <c r="J44547" s="3"/>
      <c r="K44547" s="5"/>
      <c r="L44547" s="8"/>
      <c r="N44547" s="5"/>
      <c r="O44547" s="10"/>
      <c r="P44547" s="8"/>
    </row>
    <row r="44548" spans="1:16" s="2" customFormat="1" x14ac:dyDescent="0.15">
      <c r="A44548" s="3"/>
      <c r="B44548" s="3"/>
      <c r="J44548" s="3"/>
      <c r="K44548" s="5"/>
      <c r="L44548" s="8"/>
      <c r="N44548" s="5"/>
      <c r="O44548" s="10"/>
      <c r="P44548" s="8"/>
    </row>
    <row r="44549" spans="1:16" s="2" customFormat="1" x14ac:dyDescent="0.15">
      <c r="A44549" s="3"/>
      <c r="B44549" s="3"/>
      <c r="J44549" s="3"/>
      <c r="K44549" s="5"/>
      <c r="L44549" s="8"/>
      <c r="N44549" s="5"/>
      <c r="O44549" s="10"/>
      <c r="P44549" s="8"/>
    </row>
    <row r="44550" spans="1:16" s="2" customFormat="1" x14ac:dyDescent="0.15">
      <c r="A44550" s="3"/>
      <c r="B44550" s="3"/>
      <c r="J44550" s="3"/>
      <c r="K44550" s="5"/>
      <c r="L44550" s="8"/>
      <c r="N44550" s="5"/>
      <c r="O44550" s="10"/>
      <c r="P44550" s="8"/>
    </row>
    <row r="44551" spans="1:16" s="2" customFormat="1" x14ac:dyDescent="0.15">
      <c r="A44551" s="3"/>
      <c r="B44551" s="3"/>
      <c r="J44551" s="3"/>
      <c r="K44551" s="5"/>
      <c r="L44551" s="8"/>
      <c r="N44551" s="5"/>
      <c r="O44551" s="10"/>
      <c r="P44551" s="8"/>
    </row>
    <row r="44552" spans="1:16" s="2" customFormat="1" x14ac:dyDescent="0.15">
      <c r="A44552" s="3"/>
      <c r="B44552" s="3"/>
      <c r="J44552" s="3"/>
      <c r="K44552" s="5"/>
      <c r="L44552" s="8"/>
      <c r="N44552" s="5"/>
      <c r="O44552" s="10"/>
      <c r="P44552" s="8"/>
    </row>
    <row r="44553" spans="1:16" s="2" customFormat="1" x14ac:dyDescent="0.15">
      <c r="A44553" s="3"/>
      <c r="B44553" s="3"/>
      <c r="J44553" s="3"/>
      <c r="K44553" s="5"/>
      <c r="L44553" s="8"/>
      <c r="N44553" s="5"/>
      <c r="O44553" s="10"/>
      <c r="P44553" s="8"/>
    </row>
    <row r="44554" spans="1:16" s="2" customFormat="1" x14ac:dyDescent="0.15">
      <c r="A44554" s="3"/>
      <c r="B44554" s="3"/>
      <c r="J44554" s="3"/>
      <c r="K44554" s="5"/>
      <c r="L44554" s="8"/>
      <c r="N44554" s="5"/>
      <c r="O44554" s="10"/>
      <c r="P44554" s="8"/>
    </row>
    <row r="44555" spans="1:16" s="2" customFormat="1" x14ac:dyDescent="0.15">
      <c r="A44555" s="3"/>
      <c r="B44555" s="3"/>
      <c r="J44555" s="3"/>
      <c r="K44555" s="5"/>
      <c r="L44555" s="8"/>
      <c r="N44555" s="5"/>
      <c r="O44555" s="10"/>
      <c r="P44555" s="8"/>
    </row>
    <row r="44556" spans="1:16" s="2" customFormat="1" x14ac:dyDescent="0.15">
      <c r="A44556" s="3"/>
      <c r="B44556" s="3"/>
      <c r="J44556" s="3"/>
      <c r="K44556" s="5"/>
      <c r="L44556" s="8"/>
      <c r="N44556" s="5"/>
      <c r="O44556" s="10"/>
      <c r="P44556" s="8"/>
    </row>
    <row r="44557" spans="1:16" s="2" customFormat="1" x14ac:dyDescent="0.15">
      <c r="A44557" s="3"/>
      <c r="B44557" s="3"/>
      <c r="J44557" s="3"/>
      <c r="K44557" s="5"/>
      <c r="L44557" s="8"/>
      <c r="N44557" s="5"/>
      <c r="O44557" s="10"/>
      <c r="P44557" s="8"/>
    </row>
    <row r="44558" spans="1:16" s="2" customFormat="1" x14ac:dyDescent="0.15">
      <c r="A44558" s="3"/>
      <c r="B44558" s="3"/>
      <c r="J44558" s="3"/>
      <c r="K44558" s="5"/>
      <c r="L44558" s="8"/>
      <c r="N44558" s="5"/>
      <c r="O44558" s="10"/>
      <c r="P44558" s="8"/>
    </row>
    <row r="44559" spans="1:16" s="2" customFormat="1" x14ac:dyDescent="0.15">
      <c r="A44559" s="3"/>
      <c r="B44559" s="3"/>
      <c r="J44559" s="3"/>
      <c r="K44559" s="5"/>
      <c r="L44559" s="8"/>
      <c r="N44559" s="5"/>
      <c r="O44559" s="10"/>
      <c r="P44559" s="8"/>
    </row>
    <row r="44560" spans="1:16" s="2" customFormat="1" x14ac:dyDescent="0.15">
      <c r="A44560" s="3"/>
      <c r="B44560" s="3"/>
      <c r="J44560" s="3"/>
      <c r="K44560" s="5"/>
      <c r="L44560" s="8"/>
      <c r="N44560" s="5"/>
      <c r="O44560" s="10"/>
      <c r="P44560" s="8"/>
    </row>
    <row r="44561" spans="1:16" s="2" customFormat="1" x14ac:dyDescent="0.15">
      <c r="A44561" s="3"/>
      <c r="B44561" s="3"/>
      <c r="J44561" s="3"/>
      <c r="K44561" s="5"/>
      <c r="L44561" s="8"/>
      <c r="N44561" s="5"/>
      <c r="O44561" s="10"/>
      <c r="P44561" s="8"/>
    </row>
    <row r="44562" spans="1:16" s="2" customFormat="1" x14ac:dyDescent="0.15">
      <c r="A44562" s="3"/>
      <c r="B44562" s="3"/>
      <c r="J44562" s="3"/>
      <c r="K44562" s="5"/>
      <c r="L44562" s="8"/>
      <c r="N44562" s="5"/>
      <c r="O44562" s="10"/>
      <c r="P44562" s="8"/>
    </row>
    <row r="44563" spans="1:16" s="2" customFormat="1" x14ac:dyDescent="0.15">
      <c r="A44563" s="3"/>
      <c r="B44563" s="3"/>
      <c r="J44563" s="3"/>
      <c r="K44563" s="5"/>
      <c r="L44563" s="8"/>
      <c r="N44563" s="5"/>
      <c r="O44563" s="10"/>
      <c r="P44563" s="8"/>
    </row>
    <row r="44564" spans="1:16" s="2" customFormat="1" x14ac:dyDescent="0.15">
      <c r="A44564" s="3"/>
      <c r="B44564" s="3"/>
      <c r="J44564" s="3"/>
      <c r="K44564" s="5"/>
      <c r="L44564" s="8"/>
      <c r="N44564" s="5"/>
      <c r="O44564" s="10"/>
      <c r="P44564" s="8"/>
    </row>
    <row r="44565" spans="1:16" s="2" customFormat="1" x14ac:dyDescent="0.15">
      <c r="A44565" s="3"/>
      <c r="B44565" s="3"/>
      <c r="J44565" s="3"/>
      <c r="K44565" s="5"/>
      <c r="L44565" s="8"/>
      <c r="N44565" s="5"/>
      <c r="O44565" s="10"/>
      <c r="P44565" s="8"/>
    </row>
    <row r="44566" spans="1:16" s="2" customFormat="1" x14ac:dyDescent="0.15">
      <c r="A44566" s="3"/>
      <c r="B44566" s="3"/>
      <c r="J44566" s="3"/>
      <c r="K44566" s="5"/>
      <c r="L44566" s="8"/>
      <c r="N44566" s="5"/>
      <c r="O44566" s="10"/>
      <c r="P44566" s="8"/>
    </row>
    <row r="44567" spans="1:16" s="2" customFormat="1" x14ac:dyDescent="0.15">
      <c r="A44567" s="3"/>
      <c r="B44567" s="3"/>
      <c r="J44567" s="3"/>
      <c r="K44567" s="5"/>
      <c r="L44567" s="8"/>
      <c r="N44567" s="5"/>
      <c r="O44567" s="10"/>
      <c r="P44567" s="8"/>
    </row>
    <row r="44568" spans="1:16" s="2" customFormat="1" x14ac:dyDescent="0.15">
      <c r="A44568" s="3"/>
      <c r="B44568" s="3"/>
      <c r="J44568" s="3"/>
      <c r="K44568" s="5"/>
      <c r="L44568" s="8"/>
      <c r="N44568" s="5"/>
      <c r="O44568" s="10"/>
      <c r="P44568" s="8"/>
    </row>
    <row r="44569" spans="1:16" s="2" customFormat="1" x14ac:dyDescent="0.15">
      <c r="A44569" s="3"/>
      <c r="B44569" s="3"/>
      <c r="J44569" s="3"/>
      <c r="K44569" s="5"/>
      <c r="L44569" s="8"/>
      <c r="N44569" s="5"/>
      <c r="O44569" s="10"/>
      <c r="P44569" s="8"/>
    </row>
    <row r="44570" spans="1:16" s="2" customFormat="1" x14ac:dyDescent="0.15">
      <c r="A44570" s="3"/>
      <c r="B44570" s="3"/>
      <c r="J44570" s="3"/>
      <c r="K44570" s="5"/>
      <c r="L44570" s="8"/>
      <c r="N44570" s="5"/>
      <c r="O44570" s="10"/>
      <c r="P44570" s="8"/>
    </row>
    <row r="44571" spans="1:16" s="2" customFormat="1" x14ac:dyDescent="0.15">
      <c r="A44571" s="3"/>
      <c r="B44571" s="3"/>
      <c r="J44571" s="3"/>
      <c r="K44571" s="5"/>
      <c r="L44571" s="8"/>
      <c r="N44571" s="5"/>
      <c r="O44571" s="10"/>
      <c r="P44571" s="8"/>
    </row>
    <row r="44572" spans="1:16" s="2" customFormat="1" x14ac:dyDescent="0.15">
      <c r="A44572" s="3"/>
      <c r="B44572" s="3"/>
      <c r="J44572" s="3"/>
      <c r="K44572" s="5"/>
      <c r="L44572" s="8"/>
      <c r="N44572" s="5"/>
      <c r="O44572" s="10"/>
      <c r="P44572" s="8"/>
    </row>
    <row r="44573" spans="1:16" s="2" customFormat="1" x14ac:dyDescent="0.15">
      <c r="A44573" s="3"/>
      <c r="B44573" s="3"/>
      <c r="J44573" s="3"/>
      <c r="K44573" s="5"/>
      <c r="L44573" s="8"/>
      <c r="N44573" s="5"/>
      <c r="O44573" s="10"/>
      <c r="P44573" s="8"/>
    </row>
    <row r="44574" spans="1:16" s="2" customFormat="1" x14ac:dyDescent="0.15">
      <c r="A44574" s="3"/>
      <c r="B44574" s="3"/>
      <c r="J44574" s="3"/>
      <c r="K44574" s="5"/>
      <c r="L44574" s="8"/>
      <c r="N44574" s="5"/>
      <c r="O44574" s="10"/>
      <c r="P44574" s="8"/>
    </row>
    <row r="44575" spans="1:16" s="2" customFormat="1" x14ac:dyDescent="0.15">
      <c r="A44575" s="3"/>
      <c r="B44575" s="3"/>
      <c r="J44575" s="3"/>
      <c r="K44575" s="5"/>
      <c r="L44575" s="8"/>
      <c r="N44575" s="5"/>
      <c r="O44575" s="10"/>
      <c r="P44575" s="8"/>
    </row>
    <row r="44576" spans="1:16" s="2" customFormat="1" x14ac:dyDescent="0.15">
      <c r="A44576" s="3"/>
      <c r="B44576" s="3"/>
      <c r="J44576" s="3"/>
      <c r="K44576" s="5"/>
      <c r="L44576" s="8"/>
      <c r="N44576" s="5"/>
      <c r="O44576" s="10"/>
      <c r="P44576" s="8"/>
    </row>
    <row r="44577" spans="1:16" s="2" customFormat="1" x14ac:dyDescent="0.15">
      <c r="A44577" s="3"/>
      <c r="B44577" s="3"/>
      <c r="J44577" s="3"/>
      <c r="K44577" s="5"/>
      <c r="L44577" s="8"/>
      <c r="N44577" s="5"/>
      <c r="O44577" s="10"/>
      <c r="P44577" s="8"/>
    </row>
    <row r="44578" spans="1:16" s="2" customFormat="1" x14ac:dyDescent="0.15">
      <c r="A44578" s="3"/>
      <c r="B44578" s="3"/>
      <c r="J44578" s="3"/>
      <c r="K44578" s="5"/>
      <c r="L44578" s="8"/>
      <c r="N44578" s="5"/>
      <c r="O44578" s="10"/>
      <c r="P44578" s="8"/>
    </row>
    <row r="44579" spans="1:16" s="2" customFormat="1" x14ac:dyDescent="0.15">
      <c r="A44579" s="3"/>
      <c r="B44579" s="3"/>
      <c r="J44579" s="3"/>
      <c r="K44579" s="5"/>
      <c r="L44579" s="8"/>
      <c r="N44579" s="5"/>
      <c r="O44579" s="10"/>
      <c r="P44579" s="8"/>
    </row>
    <row r="44580" spans="1:16" s="2" customFormat="1" x14ac:dyDescent="0.15">
      <c r="A44580" s="3"/>
      <c r="B44580" s="3"/>
      <c r="J44580" s="3"/>
      <c r="K44580" s="5"/>
      <c r="L44580" s="8"/>
      <c r="N44580" s="5"/>
      <c r="O44580" s="10"/>
      <c r="P44580" s="8"/>
    </row>
    <row r="44581" spans="1:16" s="2" customFormat="1" x14ac:dyDescent="0.15">
      <c r="A44581" s="3"/>
      <c r="B44581" s="3"/>
      <c r="J44581" s="3"/>
      <c r="K44581" s="5"/>
      <c r="L44581" s="8"/>
      <c r="N44581" s="5"/>
      <c r="O44581" s="10"/>
      <c r="P44581" s="8"/>
    </row>
    <row r="44582" spans="1:16" s="2" customFormat="1" x14ac:dyDescent="0.15">
      <c r="A44582" s="3"/>
      <c r="B44582" s="3"/>
      <c r="J44582" s="3"/>
      <c r="K44582" s="5"/>
      <c r="L44582" s="8"/>
      <c r="N44582" s="5"/>
      <c r="O44582" s="10"/>
      <c r="P44582" s="8"/>
    </row>
    <row r="44583" spans="1:16" s="2" customFormat="1" x14ac:dyDescent="0.15">
      <c r="A44583" s="3"/>
      <c r="B44583" s="3"/>
      <c r="J44583" s="3"/>
      <c r="K44583" s="5"/>
      <c r="L44583" s="8"/>
      <c r="N44583" s="5"/>
      <c r="O44583" s="10"/>
      <c r="P44583" s="8"/>
    </row>
    <row r="44584" spans="1:16" s="2" customFormat="1" x14ac:dyDescent="0.15">
      <c r="A44584" s="3"/>
      <c r="B44584" s="3"/>
      <c r="J44584" s="3"/>
      <c r="K44584" s="5"/>
      <c r="L44584" s="8"/>
      <c r="N44584" s="5"/>
      <c r="O44584" s="10"/>
      <c r="P44584" s="8"/>
    </row>
    <row r="44585" spans="1:16" s="2" customFormat="1" x14ac:dyDescent="0.15">
      <c r="A44585" s="3"/>
      <c r="B44585" s="3"/>
      <c r="J44585" s="3"/>
      <c r="K44585" s="5"/>
      <c r="L44585" s="8"/>
      <c r="N44585" s="5"/>
      <c r="O44585" s="10"/>
      <c r="P44585" s="8"/>
    </row>
    <row r="44586" spans="1:16" s="2" customFormat="1" x14ac:dyDescent="0.15">
      <c r="A44586" s="3"/>
      <c r="B44586" s="3"/>
      <c r="J44586" s="3"/>
      <c r="K44586" s="5"/>
      <c r="L44586" s="8"/>
      <c r="N44586" s="5"/>
      <c r="O44586" s="10"/>
      <c r="P44586" s="8"/>
    </row>
    <row r="44587" spans="1:16" s="2" customFormat="1" x14ac:dyDescent="0.15">
      <c r="A44587" s="3"/>
      <c r="B44587" s="3"/>
      <c r="J44587" s="3"/>
      <c r="K44587" s="5"/>
      <c r="L44587" s="8"/>
      <c r="N44587" s="5"/>
      <c r="O44587" s="10"/>
      <c r="P44587" s="8"/>
    </row>
    <row r="44588" spans="1:16" s="2" customFormat="1" x14ac:dyDescent="0.15">
      <c r="A44588" s="3"/>
      <c r="B44588" s="3"/>
      <c r="J44588" s="3"/>
      <c r="K44588" s="5"/>
      <c r="L44588" s="8"/>
      <c r="N44588" s="5"/>
      <c r="O44588" s="10"/>
      <c r="P44588" s="8"/>
    </row>
    <row r="44589" spans="1:16" s="2" customFormat="1" x14ac:dyDescent="0.15">
      <c r="A44589" s="3"/>
      <c r="B44589" s="3"/>
      <c r="J44589" s="3"/>
      <c r="K44589" s="5"/>
      <c r="L44589" s="8"/>
      <c r="N44589" s="5"/>
      <c r="O44589" s="10"/>
      <c r="P44589" s="8"/>
    </row>
    <row r="44590" spans="1:16" s="2" customFormat="1" x14ac:dyDescent="0.15">
      <c r="A44590" s="3"/>
      <c r="B44590" s="3"/>
      <c r="J44590" s="3"/>
      <c r="K44590" s="5"/>
      <c r="L44590" s="8"/>
      <c r="N44590" s="5"/>
      <c r="O44590" s="10"/>
      <c r="P44590" s="8"/>
    </row>
    <row r="44591" spans="1:16" s="2" customFormat="1" x14ac:dyDescent="0.15">
      <c r="A44591" s="3"/>
      <c r="B44591" s="3"/>
      <c r="J44591" s="3"/>
      <c r="K44591" s="5"/>
      <c r="L44591" s="8"/>
      <c r="N44591" s="5"/>
      <c r="O44591" s="10"/>
      <c r="P44591" s="8"/>
    </row>
    <row r="44592" spans="1:16" s="2" customFormat="1" x14ac:dyDescent="0.15">
      <c r="A44592" s="3"/>
      <c r="B44592" s="3"/>
      <c r="J44592" s="3"/>
      <c r="K44592" s="5"/>
      <c r="L44592" s="8"/>
      <c r="N44592" s="5"/>
      <c r="O44592" s="10"/>
      <c r="P44592" s="8"/>
    </row>
    <row r="44593" spans="1:16" s="2" customFormat="1" x14ac:dyDescent="0.15">
      <c r="A44593" s="3"/>
      <c r="B44593" s="3"/>
      <c r="J44593" s="3"/>
      <c r="K44593" s="5"/>
      <c r="L44593" s="8"/>
      <c r="N44593" s="5"/>
      <c r="O44593" s="10"/>
      <c r="P44593" s="8"/>
    </row>
    <row r="44594" spans="1:16" s="2" customFormat="1" x14ac:dyDescent="0.15">
      <c r="A44594" s="3"/>
      <c r="B44594" s="3"/>
      <c r="J44594" s="3"/>
      <c r="K44594" s="5"/>
      <c r="L44594" s="8"/>
      <c r="N44594" s="5"/>
      <c r="O44594" s="10"/>
      <c r="P44594" s="8"/>
    </row>
    <row r="44595" spans="1:16" s="2" customFormat="1" x14ac:dyDescent="0.15">
      <c r="A44595" s="3"/>
      <c r="B44595" s="3"/>
      <c r="J44595" s="3"/>
      <c r="K44595" s="5"/>
      <c r="L44595" s="8"/>
      <c r="N44595" s="5"/>
      <c r="O44595" s="10"/>
      <c r="P44595" s="8"/>
    </row>
    <row r="44596" spans="1:16" s="2" customFormat="1" x14ac:dyDescent="0.15">
      <c r="A44596" s="3"/>
      <c r="B44596" s="3"/>
      <c r="J44596" s="3"/>
      <c r="K44596" s="5"/>
      <c r="L44596" s="8"/>
      <c r="N44596" s="5"/>
      <c r="O44596" s="10"/>
      <c r="P44596" s="8"/>
    </row>
    <row r="44597" spans="1:16" s="2" customFormat="1" x14ac:dyDescent="0.15">
      <c r="A44597" s="3"/>
      <c r="B44597" s="3"/>
      <c r="J44597" s="3"/>
      <c r="K44597" s="5"/>
      <c r="L44597" s="8"/>
      <c r="N44597" s="5"/>
      <c r="O44597" s="10"/>
      <c r="P44597" s="8"/>
    </row>
    <row r="44598" spans="1:16" s="2" customFormat="1" x14ac:dyDescent="0.15">
      <c r="A44598" s="3"/>
      <c r="B44598" s="3"/>
      <c r="J44598" s="3"/>
      <c r="K44598" s="5"/>
      <c r="L44598" s="8"/>
      <c r="N44598" s="5"/>
      <c r="O44598" s="10"/>
      <c r="P44598" s="8"/>
    </row>
    <row r="44599" spans="1:16" s="2" customFormat="1" x14ac:dyDescent="0.15">
      <c r="A44599" s="3"/>
      <c r="B44599" s="3"/>
      <c r="J44599" s="3"/>
      <c r="K44599" s="5"/>
      <c r="L44599" s="8"/>
      <c r="N44599" s="5"/>
      <c r="O44599" s="10"/>
      <c r="P44599" s="8"/>
    </row>
    <row r="44600" spans="1:16" s="2" customFormat="1" x14ac:dyDescent="0.15">
      <c r="A44600" s="3"/>
      <c r="B44600" s="3"/>
      <c r="J44600" s="3"/>
      <c r="K44600" s="5"/>
      <c r="L44600" s="8"/>
      <c r="N44600" s="5"/>
      <c r="O44600" s="10"/>
      <c r="P44600" s="8"/>
    </row>
    <row r="44601" spans="1:16" s="2" customFormat="1" x14ac:dyDescent="0.15">
      <c r="A44601" s="3"/>
      <c r="B44601" s="3"/>
      <c r="J44601" s="3"/>
      <c r="K44601" s="5"/>
      <c r="L44601" s="8"/>
      <c r="N44601" s="5"/>
      <c r="O44601" s="10"/>
      <c r="P44601" s="8"/>
    </row>
    <row r="44602" spans="1:16" s="2" customFormat="1" x14ac:dyDescent="0.15">
      <c r="A44602" s="3"/>
      <c r="B44602" s="3"/>
      <c r="J44602" s="3"/>
      <c r="K44602" s="5"/>
      <c r="L44602" s="8"/>
      <c r="N44602" s="5"/>
      <c r="O44602" s="10"/>
      <c r="P44602" s="8"/>
    </row>
    <row r="44603" spans="1:16" s="2" customFormat="1" x14ac:dyDescent="0.15">
      <c r="A44603" s="3"/>
      <c r="B44603" s="3"/>
      <c r="J44603" s="3"/>
      <c r="K44603" s="5"/>
      <c r="L44603" s="8"/>
      <c r="N44603" s="5"/>
      <c r="O44603" s="10"/>
      <c r="P44603" s="8"/>
    </row>
    <row r="44604" spans="1:16" s="2" customFormat="1" x14ac:dyDescent="0.15">
      <c r="A44604" s="3"/>
      <c r="B44604" s="3"/>
      <c r="J44604" s="3"/>
      <c r="K44604" s="5"/>
      <c r="L44604" s="8"/>
      <c r="N44604" s="5"/>
      <c r="O44604" s="10"/>
      <c r="P44604" s="8"/>
    </row>
    <row r="44605" spans="1:16" s="2" customFormat="1" x14ac:dyDescent="0.15">
      <c r="A44605" s="3"/>
      <c r="B44605" s="3"/>
      <c r="J44605" s="3"/>
      <c r="K44605" s="5"/>
      <c r="L44605" s="8"/>
      <c r="N44605" s="5"/>
      <c r="O44605" s="10"/>
      <c r="P44605" s="8"/>
    </row>
    <row r="44606" spans="1:16" s="2" customFormat="1" x14ac:dyDescent="0.15">
      <c r="A44606" s="3"/>
      <c r="B44606" s="3"/>
      <c r="J44606" s="3"/>
      <c r="K44606" s="5"/>
      <c r="L44606" s="8"/>
      <c r="N44606" s="5"/>
      <c r="O44606" s="10"/>
      <c r="P44606" s="8"/>
    </row>
    <row r="44607" spans="1:16" s="2" customFormat="1" x14ac:dyDescent="0.15">
      <c r="A44607" s="3"/>
      <c r="B44607" s="3"/>
      <c r="J44607" s="3"/>
      <c r="K44607" s="5"/>
      <c r="L44607" s="8"/>
      <c r="N44607" s="5"/>
      <c r="O44607" s="10"/>
      <c r="P44607" s="8"/>
    </row>
    <row r="44608" spans="1:16" s="2" customFormat="1" x14ac:dyDescent="0.15">
      <c r="A44608" s="3"/>
      <c r="B44608" s="3"/>
      <c r="J44608" s="3"/>
      <c r="K44608" s="5"/>
      <c r="L44608" s="8"/>
      <c r="N44608" s="5"/>
      <c r="O44608" s="10"/>
      <c r="P44608" s="8"/>
    </row>
    <row r="44609" spans="1:16" s="2" customFormat="1" x14ac:dyDescent="0.15">
      <c r="A44609" s="3"/>
      <c r="B44609" s="3"/>
      <c r="J44609" s="3"/>
      <c r="K44609" s="5"/>
      <c r="L44609" s="8"/>
      <c r="N44609" s="5"/>
      <c r="O44609" s="10"/>
      <c r="P44609" s="8"/>
    </row>
    <row r="44610" spans="1:16" s="2" customFormat="1" x14ac:dyDescent="0.15">
      <c r="A44610" s="3"/>
      <c r="B44610" s="3"/>
      <c r="J44610" s="3"/>
      <c r="K44610" s="5"/>
      <c r="L44610" s="8"/>
      <c r="N44610" s="5"/>
      <c r="O44610" s="10"/>
      <c r="P44610" s="8"/>
    </row>
    <row r="44611" spans="1:16" s="2" customFormat="1" x14ac:dyDescent="0.15">
      <c r="A44611" s="3"/>
      <c r="B44611" s="3"/>
      <c r="J44611" s="3"/>
      <c r="K44611" s="5"/>
      <c r="L44611" s="8"/>
      <c r="N44611" s="5"/>
      <c r="O44611" s="10"/>
      <c r="P44611" s="8"/>
    </row>
    <row r="44612" spans="1:16" s="2" customFormat="1" x14ac:dyDescent="0.15">
      <c r="A44612" s="3"/>
      <c r="B44612" s="3"/>
      <c r="J44612" s="3"/>
      <c r="K44612" s="5"/>
      <c r="L44612" s="8"/>
      <c r="N44612" s="5"/>
      <c r="O44612" s="10"/>
      <c r="P44612" s="8"/>
    </row>
    <row r="44613" spans="1:16" s="2" customFormat="1" x14ac:dyDescent="0.15">
      <c r="A44613" s="3"/>
      <c r="B44613" s="3"/>
      <c r="J44613" s="3"/>
      <c r="K44613" s="5"/>
      <c r="L44613" s="8"/>
      <c r="N44613" s="5"/>
      <c r="O44613" s="10"/>
      <c r="P44613" s="8"/>
    </row>
    <row r="44614" spans="1:16" s="2" customFormat="1" x14ac:dyDescent="0.15">
      <c r="A44614" s="3"/>
      <c r="B44614" s="3"/>
      <c r="J44614" s="3"/>
      <c r="K44614" s="5"/>
      <c r="L44614" s="8"/>
      <c r="N44614" s="5"/>
      <c r="O44614" s="10"/>
      <c r="P44614" s="8"/>
    </row>
    <row r="44615" spans="1:16" s="2" customFormat="1" x14ac:dyDescent="0.15">
      <c r="A44615" s="3"/>
      <c r="B44615" s="3"/>
      <c r="J44615" s="3"/>
      <c r="K44615" s="5"/>
      <c r="L44615" s="8"/>
      <c r="N44615" s="5"/>
      <c r="O44615" s="10"/>
      <c r="P44615" s="8"/>
    </row>
    <row r="44616" spans="1:16" s="2" customFormat="1" x14ac:dyDescent="0.15">
      <c r="A44616" s="3"/>
      <c r="B44616" s="3"/>
      <c r="J44616" s="3"/>
      <c r="K44616" s="5"/>
      <c r="L44616" s="8"/>
      <c r="N44616" s="5"/>
      <c r="O44616" s="10"/>
      <c r="P44616" s="8"/>
    </row>
    <row r="44617" spans="1:16" s="2" customFormat="1" x14ac:dyDescent="0.15">
      <c r="A44617" s="3"/>
      <c r="B44617" s="3"/>
      <c r="J44617" s="3"/>
      <c r="K44617" s="5"/>
      <c r="L44617" s="8"/>
      <c r="N44617" s="5"/>
      <c r="O44617" s="10"/>
      <c r="P44617" s="8"/>
    </row>
    <row r="44618" spans="1:16" s="2" customFormat="1" x14ac:dyDescent="0.15">
      <c r="A44618" s="3"/>
      <c r="B44618" s="3"/>
      <c r="J44618" s="3"/>
      <c r="K44618" s="5"/>
      <c r="L44618" s="8"/>
      <c r="N44618" s="5"/>
      <c r="O44618" s="10"/>
      <c r="P44618" s="8"/>
    </row>
    <row r="44619" spans="1:16" s="2" customFormat="1" x14ac:dyDescent="0.15">
      <c r="A44619" s="3"/>
      <c r="B44619" s="3"/>
      <c r="J44619" s="3"/>
      <c r="K44619" s="5"/>
      <c r="L44619" s="8"/>
      <c r="N44619" s="5"/>
      <c r="O44619" s="10"/>
      <c r="P44619" s="8"/>
    </row>
    <row r="44620" spans="1:16" s="2" customFormat="1" x14ac:dyDescent="0.15">
      <c r="A44620" s="3"/>
      <c r="B44620" s="3"/>
      <c r="J44620" s="3"/>
      <c r="K44620" s="5"/>
      <c r="L44620" s="8"/>
      <c r="N44620" s="5"/>
      <c r="O44620" s="10"/>
      <c r="P44620" s="8"/>
    </row>
    <row r="44621" spans="1:16" s="2" customFormat="1" x14ac:dyDescent="0.15">
      <c r="A44621" s="3"/>
      <c r="B44621" s="3"/>
      <c r="J44621" s="3"/>
      <c r="K44621" s="5"/>
      <c r="L44621" s="8"/>
      <c r="N44621" s="5"/>
      <c r="O44621" s="10"/>
      <c r="P44621" s="8"/>
    </row>
    <row r="44622" spans="1:16" s="2" customFormat="1" x14ac:dyDescent="0.15">
      <c r="A44622" s="3"/>
      <c r="B44622" s="3"/>
      <c r="J44622" s="3"/>
      <c r="K44622" s="5"/>
      <c r="L44622" s="8"/>
      <c r="N44622" s="5"/>
      <c r="O44622" s="10"/>
      <c r="P44622" s="8"/>
    </row>
    <row r="44623" spans="1:16" s="2" customFormat="1" x14ac:dyDescent="0.15">
      <c r="A44623" s="3"/>
      <c r="B44623" s="3"/>
      <c r="J44623" s="3"/>
      <c r="K44623" s="5"/>
      <c r="L44623" s="8"/>
      <c r="N44623" s="5"/>
      <c r="O44623" s="10"/>
      <c r="P44623" s="8"/>
    </row>
    <row r="44624" spans="1:16" s="2" customFormat="1" x14ac:dyDescent="0.15">
      <c r="A44624" s="3"/>
      <c r="B44624" s="3"/>
      <c r="J44624" s="3"/>
      <c r="K44624" s="5"/>
      <c r="L44624" s="8"/>
      <c r="N44624" s="5"/>
      <c r="O44624" s="10"/>
      <c r="P44624" s="8"/>
    </row>
    <row r="44625" spans="1:16" s="2" customFormat="1" x14ac:dyDescent="0.15">
      <c r="A44625" s="3"/>
      <c r="B44625" s="3"/>
      <c r="J44625" s="3"/>
      <c r="K44625" s="5"/>
      <c r="L44625" s="8"/>
      <c r="N44625" s="5"/>
      <c r="O44625" s="10"/>
      <c r="P44625" s="8"/>
    </row>
    <row r="44626" spans="1:16" s="2" customFormat="1" x14ac:dyDescent="0.15">
      <c r="A44626" s="3"/>
      <c r="B44626" s="3"/>
      <c r="J44626" s="3"/>
      <c r="K44626" s="5"/>
      <c r="L44626" s="8"/>
      <c r="N44626" s="5"/>
      <c r="O44626" s="10"/>
      <c r="P44626" s="8"/>
    </row>
    <row r="44627" spans="1:16" s="2" customFormat="1" x14ac:dyDescent="0.15">
      <c r="A44627" s="3"/>
      <c r="B44627" s="3"/>
      <c r="J44627" s="3"/>
      <c r="K44627" s="5"/>
      <c r="L44627" s="8"/>
      <c r="N44627" s="5"/>
      <c r="O44627" s="10"/>
      <c r="P44627" s="8"/>
    </row>
    <row r="44628" spans="1:16" s="2" customFormat="1" x14ac:dyDescent="0.15">
      <c r="A44628" s="3"/>
      <c r="B44628" s="3"/>
      <c r="J44628" s="3"/>
      <c r="K44628" s="5"/>
      <c r="L44628" s="8"/>
      <c r="N44628" s="5"/>
      <c r="O44628" s="10"/>
      <c r="P44628" s="8"/>
    </row>
    <row r="44629" spans="1:16" s="2" customFormat="1" x14ac:dyDescent="0.15">
      <c r="A44629" s="3"/>
      <c r="B44629" s="3"/>
      <c r="J44629" s="3"/>
      <c r="K44629" s="5"/>
      <c r="L44629" s="8"/>
      <c r="N44629" s="5"/>
      <c r="O44629" s="10"/>
      <c r="P44629" s="8"/>
    </row>
    <row r="44630" spans="1:16" s="2" customFormat="1" x14ac:dyDescent="0.15">
      <c r="A44630" s="3"/>
      <c r="B44630" s="3"/>
      <c r="J44630" s="3"/>
      <c r="K44630" s="5"/>
      <c r="L44630" s="8"/>
      <c r="N44630" s="5"/>
      <c r="O44630" s="10"/>
      <c r="P44630" s="8"/>
    </row>
    <row r="44631" spans="1:16" s="2" customFormat="1" x14ac:dyDescent="0.15">
      <c r="A44631" s="3"/>
      <c r="B44631" s="3"/>
      <c r="J44631" s="3"/>
      <c r="K44631" s="5"/>
      <c r="L44631" s="8"/>
      <c r="N44631" s="5"/>
      <c r="O44631" s="10"/>
      <c r="P44631" s="8"/>
    </row>
    <row r="44632" spans="1:16" s="2" customFormat="1" x14ac:dyDescent="0.15">
      <c r="A44632" s="3"/>
      <c r="B44632" s="3"/>
      <c r="J44632" s="3"/>
      <c r="K44632" s="5"/>
      <c r="L44632" s="8"/>
      <c r="N44632" s="5"/>
      <c r="O44632" s="10"/>
      <c r="P44632" s="8"/>
    </row>
    <row r="44633" spans="1:16" s="2" customFormat="1" x14ac:dyDescent="0.15">
      <c r="A44633" s="3"/>
      <c r="B44633" s="3"/>
      <c r="J44633" s="3"/>
      <c r="K44633" s="5"/>
      <c r="L44633" s="8"/>
      <c r="N44633" s="5"/>
      <c r="O44633" s="10"/>
      <c r="P44633" s="8"/>
    </row>
    <row r="44634" spans="1:16" s="2" customFormat="1" x14ac:dyDescent="0.15">
      <c r="A44634" s="3"/>
      <c r="B44634" s="3"/>
      <c r="J44634" s="3"/>
      <c r="K44634" s="5"/>
      <c r="L44634" s="8"/>
      <c r="N44634" s="5"/>
      <c r="O44634" s="10"/>
      <c r="P44634" s="8"/>
    </row>
    <row r="44635" spans="1:16" s="2" customFormat="1" x14ac:dyDescent="0.15">
      <c r="A44635" s="3"/>
      <c r="B44635" s="3"/>
      <c r="J44635" s="3"/>
      <c r="K44635" s="5"/>
      <c r="L44635" s="8"/>
      <c r="N44635" s="5"/>
      <c r="O44635" s="10"/>
      <c r="P44635" s="8"/>
    </row>
    <row r="44636" spans="1:16" s="2" customFormat="1" x14ac:dyDescent="0.15">
      <c r="A44636" s="3"/>
      <c r="B44636" s="3"/>
      <c r="J44636" s="3"/>
      <c r="K44636" s="5"/>
      <c r="L44636" s="8"/>
      <c r="N44636" s="5"/>
      <c r="O44636" s="10"/>
      <c r="P44636" s="8"/>
    </row>
    <row r="44637" spans="1:16" s="2" customFormat="1" x14ac:dyDescent="0.15">
      <c r="A44637" s="3"/>
      <c r="B44637" s="3"/>
      <c r="J44637" s="3"/>
      <c r="K44637" s="5"/>
      <c r="L44637" s="8"/>
      <c r="N44637" s="5"/>
      <c r="O44637" s="10"/>
      <c r="P44637" s="8"/>
    </row>
    <row r="44638" spans="1:16" s="2" customFormat="1" x14ac:dyDescent="0.15">
      <c r="A44638" s="3"/>
      <c r="B44638" s="3"/>
      <c r="J44638" s="3"/>
      <c r="K44638" s="5"/>
      <c r="L44638" s="8"/>
      <c r="N44638" s="5"/>
      <c r="O44638" s="10"/>
      <c r="P44638" s="8"/>
    </row>
    <row r="44639" spans="1:16" s="2" customFormat="1" x14ac:dyDescent="0.15">
      <c r="A44639" s="3"/>
      <c r="B44639" s="3"/>
      <c r="J44639" s="3"/>
      <c r="K44639" s="5"/>
      <c r="L44639" s="8"/>
      <c r="N44639" s="5"/>
      <c r="O44639" s="10"/>
      <c r="P44639" s="8"/>
    </row>
    <row r="44640" spans="1:16" s="2" customFormat="1" x14ac:dyDescent="0.15">
      <c r="A44640" s="3"/>
      <c r="B44640" s="3"/>
      <c r="J44640" s="3"/>
      <c r="K44640" s="5"/>
      <c r="L44640" s="8"/>
      <c r="N44640" s="5"/>
      <c r="O44640" s="10"/>
      <c r="P44640" s="8"/>
    </row>
    <row r="44641" spans="1:16" s="2" customFormat="1" x14ac:dyDescent="0.15">
      <c r="A44641" s="3"/>
      <c r="B44641" s="3"/>
      <c r="J44641" s="3"/>
      <c r="K44641" s="5"/>
      <c r="L44641" s="8"/>
      <c r="N44641" s="5"/>
      <c r="O44641" s="10"/>
      <c r="P44641" s="8"/>
    </row>
    <row r="44642" spans="1:16" s="2" customFormat="1" x14ac:dyDescent="0.15">
      <c r="A44642" s="3"/>
      <c r="B44642" s="3"/>
      <c r="J44642" s="3"/>
      <c r="K44642" s="5"/>
      <c r="L44642" s="8"/>
      <c r="N44642" s="5"/>
      <c r="O44642" s="10"/>
      <c r="P44642" s="8"/>
    </row>
    <row r="44643" spans="1:16" s="2" customFormat="1" x14ac:dyDescent="0.15">
      <c r="A44643" s="3"/>
      <c r="B44643" s="3"/>
      <c r="J44643" s="3"/>
      <c r="K44643" s="5"/>
      <c r="L44643" s="8"/>
      <c r="N44643" s="5"/>
      <c r="O44643" s="10"/>
      <c r="P44643" s="8"/>
    </row>
    <row r="44644" spans="1:16" s="2" customFormat="1" x14ac:dyDescent="0.15">
      <c r="A44644" s="3"/>
      <c r="B44644" s="3"/>
      <c r="J44644" s="3"/>
      <c r="K44644" s="5"/>
      <c r="L44644" s="8"/>
      <c r="N44644" s="5"/>
      <c r="O44644" s="10"/>
      <c r="P44644" s="8"/>
    </row>
    <row r="44645" spans="1:16" s="2" customFormat="1" x14ac:dyDescent="0.15">
      <c r="A44645" s="3"/>
      <c r="B44645" s="3"/>
      <c r="J44645" s="3"/>
      <c r="K44645" s="5"/>
      <c r="L44645" s="8"/>
      <c r="N44645" s="5"/>
      <c r="O44645" s="10"/>
      <c r="P44645" s="8"/>
    </row>
    <row r="44646" spans="1:16" s="2" customFormat="1" x14ac:dyDescent="0.15">
      <c r="A44646" s="3"/>
      <c r="B44646" s="3"/>
      <c r="J44646" s="3"/>
      <c r="K44646" s="5"/>
      <c r="L44646" s="8"/>
      <c r="N44646" s="5"/>
      <c r="O44646" s="10"/>
      <c r="P44646" s="8"/>
    </row>
    <row r="44647" spans="1:16" s="2" customFormat="1" x14ac:dyDescent="0.15">
      <c r="A44647" s="3"/>
      <c r="B44647" s="3"/>
      <c r="J44647" s="3"/>
      <c r="K44647" s="5"/>
      <c r="L44647" s="8"/>
      <c r="N44647" s="5"/>
      <c r="O44647" s="10"/>
      <c r="P44647" s="8"/>
    </row>
    <row r="44648" spans="1:16" s="2" customFormat="1" x14ac:dyDescent="0.15">
      <c r="A44648" s="3"/>
      <c r="B44648" s="3"/>
      <c r="J44648" s="3"/>
      <c r="K44648" s="5"/>
      <c r="L44648" s="8"/>
      <c r="N44648" s="5"/>
      <c r="O44648" s="10"/>
      <c r="P44648" s="8"/>
    </row>
    <row r="44649" spans="1:16" s="2" customFormat="1" x14ac:dyDescent="0.15">
      <c r="A44649" s="3"/>
      <c r="B44649" s="3"/>
      <c r="J44649" s="3"/>
      <c r="K44649" s="5"/>
      <c r="L44649" s="8"/>
      <c r="N44649" s="5"/>
      <c r="O44649" s="10"/>
      <c r="P44649" s="8"/>
    </row>
    <row r="44650" spans="1:16" s="2" customFormat="1" x14ac:dyDescent="0.15">
      <c r="A44650" s="3"/>
      <c r="B44650" s="3"/>
      <c r="J44650" s="3"/>
      <c r="K44650" s="5"/>
      <c r="L44650" s="8"/>
      <c r="N44650" s="5"/>
      <c r="O44650" s="10"/>
      <c r="P44650" s="8"/>
    </row>
    <row r="44651" spans="1:16" s="2" customFormat="1" x14ac:dyDescent="0.15">
      <c r="A44651" s="3"/>
      <c r="B44651" s="3"/>
      <c r="J44651" s="3"/>
      <c r="K44651" s="5"/>
      <c r="L44651" s="8"/>
      <c r="N44651" s="5"/>
      <c r="O44651" s="10"/>
      <c r="P44651" s="8"/>
    </row>
    <row r="44652" spans="1:16" s="2" customFormat="1" x14ac:dyDescent="0.15">
      <c r="A44652" s="3"/>
      <c r="B44652" s="3"/>
      <c r="J44652" s="3"/>
      <c r="K44652" s="5"/>
      <c r="L44652" s="8"/>
      <c r="N44652" s="5"/>
      <c r="O44652" s="10"/>
      <c r="P44652" s="8"/>
    </row>
    <row r="44653" spans="1:16" s="2" customFormat="1" x14ac:dyDescent="0.15">
      <c r="A44653" s="3"/>
      <c r="B44653" s="3"/>
      <c r="J44653" s="3"/>
      <c r="K44653" s="5"/>
      <c r="L44653" s="8"/>
      <c r="N44653" s="5"/>
      <c r="O44653" s="10"/>
      <c r="P44653" s="8"/>
    </row>
    <row r="44654" spans="1:16" s="2" customFormat="1" x14ac:dyDescent="0.15">
      <c r="A44654" s="3"/>
      <c r="B44654" s="3"/>
      <c r="J44654" s="3"/>
      <c r="K44654" s="5"/>
      <c r="L44654" s="8"/>
      <c r="N44654" s="5"/>
      <c r="O44654" s="10"/>
      <c r="P44654" s="8"/>
    </row>
    <row r="44655" spans="1:16" s="2" customFormat="1" x14ac:dyDescent="0.15">
      <c r="A44655" s="3"/>
      <c r="B44655" s="3"/>
      <c r="J44655" s="3"/>
      <c r="K44655" s="5"/>
      <c r="L44655" s="8"/>
      <c r="N44655" s="5"/>
      <c r="O44655" s="10"/>
      <c r="P44655" s="8"/>
    </row>
    <row r="44656" spans="1:16" s="2" customFormat="1" x14ac:dyDescent="0.15">
      <c r="A44656" s="3"/>
      <c r="B44656" s="3"/>
      <c r="J44656" s="3"/>
      <c r="K44656" s="5"/>
      <c r="L44656" s="8"/>
      <c r="N44656" s="5"/>
      <c r="O44656" s="10"/>
      <c r="P44656" s="8"/>
    </row>
    <row r="44657" spans="1:16" s="2" customFormat="1" x14ac:dyDescent="0.15">
      <c r="A44657" s="3"/>
      <c r="B44657" s="3"/>
      <c r="J44657" s="3"/>
      <c r="K44657" s="5"/>
      <c r="L44657" s="8"/>
      <c r="N44657" s="5"/>
      <c r="O44657" s="10"/>
      <c r="P44657" s="8"/>
    </row>
    <row r="44658" spans="1:16" s="2" customFormat="1" x14ac:dyDescent="0.15">
      <c r="A44658" s="3"/>
      <c r="B44658" s="3"/>
      <c r="J44658" s="3"/>
      <c r="K44658" s="5"/>
      <c r="L44658" s="8"/>
      <c r="N44658" s="5"/>
      <c r="O44658" s="10"/>
      <c r="P44658" s="8"/>
    </row>
    <row r="44659" spans="1:16" s="2" customFormat="1" x14ac:dyDescent="0.15">
      <c r="A44659" s="3"/>
      <c r="B44659" s="3"/>
      <c r="J44659" s="3"/>
      <c r="K44659" s="5"/>
      <c r="L44659" s="8"/>
      <c r="N44659" s="5"/>
      <c r="O44659" s="10"/>
      <c r="P44659" s="8"/>
    </row>
    <row r="44660" spans="1:16" s="2" customFormat="1" x14ac:dyDescent="0.15">
      <c r="A44660" s="3"/>
      <c r="B44660" s="3"/>
      <c r="J44660" s="3"/>
      <c r="K44660" s="5"/>
      <c r="L44660" s="8"/>
      <c r="N44660" s="5"/>
      <c r="O44660" s="10"/>
      <c r="P44660" s="8"/>
    </row>
    <row r="44661" spans="1:16" s="2" customFormat="1" x14ac:dyDescent="0.15">
      <c r="A44661" s="3"/>
      <c r="B44661" s="3"/>
      <c r="J44661" s="3"/>
      <c r="K44661" s="5"/>
      <c r="L44661" s="8"/>
      <c r="N44661" s="5"/>
      <c r="O44661" s="10"/>
      <c r="P44661" s="8"/>
    </row>
    <row r="44662" spans="1:16" s="2" customFormat="1" x14ac:dyDescent="0.15">
      <c r="A44662" s="3"/>
      <c r="B44662" s="3"/>
      <c r="J44662" s="3"/>
      <c r="K44662" s="5"/>
      <c r="L44662" s="8"/>
      <c r="N44662" s="5"/>
      <c r="O44662" s="10"/>
      <c r="P44662" s="8"/>
    </row>
    <row r="44663" spans="1:16" s="2" customFormat="1" x14ac:dyDescent="0.15">
      <c r="A44663" s="3"/>
      <c r="B44663" s="3"/>
      <c r="J44663" s="3"/>
      <c r="K44663" s="5"/>
      <c r="L44663" s="8"/>
      <c r="N44663" s="5"/>
      <c r="O44663" s="10"/>
      <c r="P44663" s="8"/>
    </row>
    <row r="44664" spans="1:16" s="2" customFormat="1" x14ac:dyDescent="0.15">
      <c r="A44664" s="3"/>
      <c r="B44664" s="3"/>
      <c r="J44664" s="3"/>
      <c r="K44664" s="5"/>
      <c r="L44664" s="8"/>
      <c r="N44664" s="5"/>
      <c r="O44664" s="10"/>
      <c r="P44664" s="8"/>
    </row>
    <row r="44665" spans="1:16" s="2" customFormat="1" x14ac:dyDescent="0.15">
      <c r="A44665" s="3"/>
      <c r="B44665" s="3"/>
      <c r="J44665" s="3"/>
      <c r="K44665" s="5"/>
      <c r="L44665" s="8"/>
      <c r="N44665" s="5"/>
      <c r="O44665" s="10"/>
      <c r="P44665" s="8"/>
    </row>
    <row r="44666" spans="1:16" s="2" customFormat="1" x14ac:dyDescent="0.15">
      <c r="A44666" s="3"/>
      <c r="B44666" s="3"/>
      <c r="J44666" s="3"/>
      <c r="K44666" s="5"/>
      <c r="L44666" s="8"/>
      <c r="N44666" s="5"/>
      <c r="O44666" s="10"/>
      <c r="P44666" s="8"/>
    </row>
    <row r="44667" spans="1:16" s="2" customFormat="1" x14ac:dyDescent="0.15">
      <c r="A44667" s="3"/>
      <c r="B44667" s="3"/>
      <c r="J44667" s="3"/>
      <c r="K44667" s="5"/>
      <c r="L44667" s="8"/>
      <c r="N44667" s="5"/>
      <c r="O44667" s="10"/>
      <c r="P44667" s="8"/>
    </row>
    <row r="44668" spans="1:16" s="2" customFormat="1" x14ac:dyDescent="0.15">
      <c r="A44668" s="3"/>
      <c r="B44668" s="3"/>
      <c r="J44668" s="3"/>
      <c r="K44668" s="5"/>
      <c r="L44668" s="8"/>
      <c r="N44668" s="5"/>
      <c r="O44668" s="10"/>
      <c r="P44668" s="8"/>
    </row>
    <row r="44669" spans="1:16" s="2" customFormat="1" x14ac:dyDescent="0.15">
      <c r="A44669" s="3"/>
      <c r="B44669" s="3"/>
      <c r="J44669" s="3"/>
      <c r="K44669" s="5"/>
      <c r="L44669" s="8"/>
      <c r="N44669" s="5"/>
      <c r="O44669" s="10"/>
      <c r="P44669" s="8"/>
    </row>
    <row r="44670" spans="1:16" s="2" customFormat="1" x14ac:dyDescent="0.15">
      <c r="A44670" s="3"/>
      <c r="B44670" s="3"/>
      <c r="J44670" s="3"/>
      <c r="K44670" s="5"/>
      <c r="L44670" s="8"/>
      <c r="N44670" s="5"/>
      <c r="O44670" s="10"/>
      <c r="P44670" s="8"/>
    </row>
    <row r="44671" spans="1:16" s="2" customFormat="1" x14ac:dyDescent="0.15">
      <c r="A44671" s="3"/>
      <c r="B44671" s="3"/>
      <c r="J44671" s="3"/>
      <c r="K44671" s="5"/>
      <c r="L44671" s="8"/>
      <c r="N44671" s="5"/>
      <c r="O44671" s="10"/>
      <c r="P44671" s="8"/>
    </row>
    <row r="44672" spans="1:16" s="2" customFormat="1" x14ac:dyDescent="0.15">
      <c r="A44672" s="3"/>
      <c r="B44672" s="3"/>
      <c r="J44672" s="3"/>
      <c r="K44672" s="5"/>
      <c r="L44672" s="8"/>
      <c r="N44672" s="5"/>
      <c r="O44672" s="10"/>
      <c r="P44672" s="8"/>
    </row>
    <row r="44673" spans="1:16" s="2" customFormat="1" x14ac:dyDescent="0.15">
      <c r="A44673" s="3"/>
      <c r="B44673" s="3"/>
      <c r="J44673" s="3"/>
      <c r="K44673" s="5"/>
      <c r="L44673" s="8"/>
      <c r="N44673" s="5"/>
      <c r="O44673" s="10"/>
      <c r="P44673" s="8"/>
    </row>
    <row r="44674" spans="1:16" s="2" customFormat="1" x14ac:dyDescent="0.15">
      <c r="A44674" s="3"/>
      <c r="B44674" s="3"/>
      <c r="J44674" s="3"/>
      <c r="K44674" s="5"/>
      <c r="L44674" s="8"/>
      <c r="N44674" s="5"/>
      <c r="O44674" s="10"/>
      <c r="P44674" s="8"/>
    </row>
    <row r="44675" spans="1:16" s="2" customFormat="1" x14ac:dyDescent="0.15">
      <c r="A44675" s="3"/>
      <c r="B44675" s="3"/>
      <c r="J44675" s="3"/>
      <c r="K44675" s="5"/>
      <c r="L44675" s="8"/>
      <c r="N44675" s="5"/>
      <c r="O44675" s="10"/>
      <c r="P44675" s="8"/>
    </row>
    <row r="44676" spans="1:16" s="2" customFormat="1" x14ac:dyDescent="0.15">
      <c r="A44676" s="3"/>
      <c r="B44676" s="3"/>
      <c r="J44676" s="3"/>
      <c r="K44676" s="5"/>
      <c r="L44676" s="8"/>
      <c r="N44676" s="5"/>
      <c r="O44676" s="10"/>
      <c r="P44676" s="8"/>
    </row>
    <row r="44677" spans="1:16" s="2" customFormat="1" x14ac:dyDescent="0.15">
      <c r="A44677" s="3"/>
      <c r="B44677" s="3"/>
      <c r="J44677" s="3"/>
      <c r="K44677" s="5"/>
      <c r="L44677" s="8"/>
      <c r="N44677" s="5"/>
      <c r="O44677" s="10"/>
      <c r="P44677" s="8"/>
    </row>
    <row r="44678" spans="1:16" s="2" customFormat="1" x14ac:dyDescent="0.15">
      <c r="A44678" s="3"/>
      <c r="B44678" s="3"/>
      <c r="J44678" s="3"/>
      <c r="K44678" s="5"/>
      <c r="L44678" s="8"/>
      <c r="N44678" s="5"/>
      <c r="O44678" s="10"/>
      <c r="P44678" s="8"/>
    </row>
    <row r="44679" spans="1:16" s="2" customFormat="1" x14ac:dyDescent="0.15">
      <c r="A44679" s="3"/>
      <c r="B44679" s="3"/>
      <c r="J44679" s="3"/>
      <c r="K44679" s="5"/>
      <c r="L44679" s="8"/>
      <c r="N44679" s="5"/>
      <c r="O44679" s="10"/>
      <c r="P44679" s="8"/>
    </row>
    <row r="44680" spans="1:16" s="2" customFormat="1" x14ac:dyDescent="0.15">
      <c r="A44680" s="3"/>
      <c r="B44680" s="3"/>
      <c r="J44680" s="3"/>
      <c r="K44680" s="5"/>
      <c r="L44680" s="8"/>
      <c r="N44680" s="5"/>
      <c r="O44680" s="10"/>
      <c r="P44680" s="8"/>
    </row>
    <row r="44681" spans="1:16" s="2" customFormat="1" x14ac:dyDescent="0.15">
      <c r="A44681" s="3"/>
      <c r="B44681" s="3"/>
      <c r="J44681" s="3"/>
      <c r="K44681" s="5"/>
      <c r="L44681" s="8"/>
      <c r="N44681" s="5"/>
      <c r="O44681" s="10"/>
      <c r="P44681" s="8"/>
    </row>
    <row r="44682" spans="1:16" s="2" customFormat="1" x14ac:dyDescent="0.15">
      <c r="A44682" s="3"/>
      <c r="B44682" s="3"/>
      <c r="J44682" s="3"/>
      <c r="K44682" s="5"/>
      <c r="L44682" s="8"/>
      <c r="N44682" s="5"/>
      <c r="O44682" s="10"/>
      <c r="P44682" s="8"/>
    </row>
    <row r="44683" spans="1:16" s="2" customFormat="1" x14ac:dyDescent="0.15">
      <c r="A44683" s="3"/>
      <c r="B44683" s="3"/>
      <c r="J44683" s="3"/>
      <c r="K44683" s="5"/>
      <c r="L44683" s="8"/>
      <c r="N44683" s="5"/>
      <c r="O44683" s="10"/>
      <c r="P44683" s="8"/>
    </row>
    <row r="44684" spans="1:16" s="2" customFormat="1" x14ac:dyDescent="0.15">
      <c r="A44684" s="3"/>
      <c r="B44684" s="3"/>
      <c r="J44684" s="3"/>
      <c r="K44684" s="5"/>
      <c r="L44684" s="8"/>
      <c r="N44684" s="5"/>
      <c r="O44684" s="10"/>
      <c r="P44684" s="8"/>
    </row>
    <row r="44685" spans="1:16" s="2" customFormat="1" x14ac:dyDescent="0.15">
      <c r="A44685" s="3"/>
      <c r="B44685" s="3"/>
      <c r="J44685" s="3"/>
      <c r="K44685" s="5"/>
      <c r="L44685" s="8"/>
      <c r="N44685" s="5"/>
      <c r="O44685" s="10"/>
      <c r="P44685" s="8"/>
    </row>
    <row r="44686" spans="1:16" s="2" customFormat="1" x14ac:dyDescent="0.15">
      <c r="A44686" s="3"/>
      <c r="B44686" s="3"/>
      <c r="J44686" s="3"/>
      <c r="K44686" s="5"/>
      <c r="L44686" s="8"/>
      <c r="N44686" s="5"/>
      <c r="O44686" s="10"/>
      <c r="P44686" s="8"/>
    </row>
    <row r="44687" spans="1:16" s="2" customFormat="1" x14ac:dyDescent="0.15">
      <c r="A44687" s="3"/>
      <c r="B44687" s="3"/>
      <c r="J44687" s="3"/>
      <c r="K44687" s="5"/>
      <c r="L44687" s="8"/>
      <c r="N44687" s="5"/>
      <c r="O44687" s="10"/>
      <c r="P44687" s="8"/>
    </row>
    <row r="44688" spans="1:16" s="2" customFormat="1" x14ac:dyDescent="0.15">
      <c r="A44688" s="3"/>
      <c r="B44688" s="3"/>
      <c r="J44688" s="3"/>
      <c r="K44688" s="5"/>
      <c r="L44688" s="8"/>
      <c r="N44688" s="5"/>
      <c r="O44688" s="10"/>
      <c r="P44688" s="8"/>
    </row>
    <row r="44689" spans="1:16" s="2" customFormat="1" x14ac:dyDescent="0.15">
      <c r="A44689" s="3"/>
      <c r="B44689" s="3"/>
      <c r="J44689" s="3"/>
      <c r="K44689" s="5"/>
      <c r="L44689" s="8"/>
      <c r="N44689" s="5"/>
      <c r="O44689" s="10"/>
      <c r="P44689" s="8"/>
    </row>
    <row r="44690" spans="1:16" s="2" customFormat="1" x14ac:dyDescent="0.15">
      <c r="A44690" s="3"/>
      <c r="B44690" s="3"/>
      <c r="J44690" s="3"/>
      <c r="K44690" s="5"/>
      <c r="L44690" s="8"/>
      <c r="N44690" s="5"/>
      <c r="O44690" s="10"/>
      <c r="P44690" s="8"/>
    </row>
    <row r="44691" spans="1:16" s="2" customFormat="1" x14ac:dyDescent="0.15">
      <c r="A44691" s="3"/>
      <c r="B44691" s="3"/>
      <c r="J44691" s="3"/>
      <c r="K44691" s="5"/>
      <c r="L44691" s="8"/>
      <c r="N44691" s="5"/>
      <c r="O44691" s="10"/>
      <c r="P44691" s="8"/>
    </row>
    <row r="44692" spans="1:16" s="2" customFormat="1" x14ac:dyDescent="0.15">
      <c r="A44692" s="3"/>
      <c r="B44692" s="3"/>
      <c r="J44692" s="3"/>
      <c r="K44692" s="5"/>
      <c r="L44692" s="8"/>
      <c r="N44692" s="5"/>
      <c r="O44692" s="10"/>
      <c r="P44692" s="8"/>
    </row>
    <row r="44693" spans="1:16" s="2" customFormat="1" x14ac:dyDescent="0.15">
      <c r="A44693" s="3"/>
      <c r="B44693" s="3"/>
      <c r="J44693" s="3"/>
      <c r="K44693" s="5"/>
      <c r="L44693" s="8"/>
      <c r="N44693" s="5"/>
      <c r="O44693" s="10"/>
      <c r="P44693" s="8"/>
    </row>
    <row r="44694" spans="1:16" s="2" customFormat="1" x14ac:dyDescent="0.15">
      <c r="A44694" s="3"/>
      <c r="B44694" s="3"/>
      <c r="J44694" s="3"/>
      <c r="K44694" s="5"/>
      <c r="L44694" s="8"/>
      <c r="N44694" s="5"/>
      <c r="O44694" s="10"/>
      <c r="P44694" s="8"/>
    </row>
    <row r="44695" spans="1:16" s="2" customFormat="1" x14ac:dyDescent="0.15">
      <c r="A44695" s="3"/>
      <c r="B44695" s="3"/>
      <c r="J44695" s="3"/>
      <c r="K44695" s="5"/>
      <c r="L44695" s="8"/>
      <c r="N44695" s="5"/>
      <c r="O44695" s="10"/>
      <c r="P44695" s="8"/>
    </row>
    <row r="44696" spans="1:16" s="2" customFormat="1" x14ac:dyDescent="0.15">
      <c r="A44696" s="3"/>
      <c r="B44696" s="3"/>
      <c r="J44696" s="3"/>
      <c r="K44696" s="5"/>
      <c r="L44696" s="8"/>
      <c r="N44696" s="5"/>
      <c r="O44696" s="10"/>
      <c r="P44696" s="8"/>
    </row>
    <row r="44697" spans="1:16" s="2" customFormat="1" x14ac:dyDescent="0.15">
      <c r="A44697" s="3"/>
      <c r="B44697" s="3"/>
      <c r="J44697" s="3"/>
      <c r="K44697" s="5"/>
      <c r="L44697" s="8"/>
      <c r="N44697" s="5"/>
      <c r="O44697" s="10"/>
      <c r="P44697" s="8"/>
    </row>
    <row r="44698" spans="1:16" s="2" customFormat="1" x14ac:dyDescent="0.15">
      <c r="A44698" s="3"/>
      <c r="B44698" s="3"/>
      <c r="J44698" s="3"/>
      <c r="K44698" s="5"/>
      <c r="L44698" s="8"/>
      <c r="N44698" s="5"/>
      <c r="O44698" s="10"/>
      <c r="P44698" s="8"/>
    </row>
    <row r="44699" spans="1:16" s="2" customFormat="1" x14ac:dyDescent="0.15">
      <c r="A44699" s="3"/>
      <c r="B44699" s="3"/>
      <c r="J44699" s="3"/>
      <c r="K44699" s="5"/>
      <c r="L44699" s="8"/>
      <c r="N44699" s="5"/>
      <c r="O44699" s="10"/>
      <c r="P44699" s="8"/>
    </row>
    <row r="44700" spans="1:16" s="2" customFormat="1" x14ac:dyDescent="0.15">
      <c r="A44700" s="3"/>
      <c r="B44700" s="3"/>
      <c r="J44700" s="3"/>
      <c r="K44700" s="5"/>
      <c r="L44700" s="8"/>
      <c r="N44700" s="5"/>
      <c r="O44700" s="10"/>
      <c r="P44700" s="8"/>
    </row>
    <row r="44701" spans="1:16" s="2" customFormat="1" x14ac:dyDescent="0.15">
      <c r="A44701" s="3"/>
      <c r="B44701" s="3"/>
      <c r="J44701" s="3"/>
      <c r="K44701" s="5"/>
      <c r="L44701" s="8"/>
      <c r="N44701" s="5"/>
      <c r="O44701" s="10"/>
      <c r="P44701" s="8"/>
    </row>
    <row r="44702" spans="1:16" s="2" customFormat="1" x14ac:dyDescent="0.15">
      <c r="A44702" s="3"/>
      <c r="B44702" s="3"/>
      <c r="J44702" s="3"/>
      <c r="K44702" s="5"/>
      <c r="L44702" s="8"/>
      <c r="N44702" s="5"/>
      <c r="O44702" s="10"/>
      <c r="P44702" s="8"/>
    </row>
    <row r="44703" spans="1:16" s="2" customFormat="1" x14ac:dyDescent="0.15">
      <c r="A44703" s="3"/>
      <c r="B44703" s="3"/>
      <c r="J44703" s="3"/>
      <c r="K44703" s="5"/>
      <c r="L44703" s="8"/>
      <c r="N44703" s="5"/>
      <c r="O44703" s="10"/>
      <c r="P44703" s="8"/>
    </row>
    <row r="44704" spans="1:16" s="2" customFormat="1" x14ac:dyDescent="0.15">
      <c r="A44704" s="3"/>
      <c r="B44704" s="3"/>
      <c r="J44704" s="3"/>
      <c r="K44704" s="5"/>
      <c r="L44704" s="8"/>
      <c r="N44704" s="5"/>
      <c r="O44704" s="10"/>
      <c r="P44704" s="8"/>
    </row>
    <row r="44705" spans="1:16" s="2" customFormat="1" x14ac:dyDescent="0.15">
      <c r="A44705" s="3"/>
      <c r="B44705" s="3"/>
      <c r="J44705" s="3"/>
      <c r="K44705" s="5"/>
      <c r="L44705" s="8"/>
      <c r="N44705" s="5"/>
      <c r="O44705" s="10"/>
      <c r="P44705" s="8"/>
    </row>
    <row r="44706" spans="1:16" s="2" customFormat="1" x14ac:dyDescent="0.15">
      <c r="A44706" s="3"/>
      <c r="B44706" s="3"/>
      <c r="J44706" s="3"/>
      <c r="K44706" s="5"/>
      <c r="L44706" s="8"/>
      <c r="N44706" s="5"/>
      <c r="O44706" s="10"/>
      <c r="P44706" s="8"/>
    </row>
    <row r="44707" spans="1:16" s="2" customFormat="1" x14ac:dyDescent="0.15">
      <c r="A44707" s="3"/>
      <c r="B44707" s="3"/>
      <c r="J44707" s="3"/>
      <c r="K44707" s="5"/>
      <c r="L44707" s="8"/>
      <c r="N44707" s="5"/>
      <c r="O44707" s="10"/>
      <c r="P44707" s="8"/>
    </row>
    <row r="44708" spans="1:16" s="2" customFormat="1" x14ac:dyDescent="0.15">
      <c r="A44708" s="3"/>
      <c r="B44708" s="3"/>
      <c r="J44708" s="3"/>
      <c r="K44708" s="5"/>
      <c r="L44708" s="8"/>
      <c r="N44708" s="5"/>
      <c r="O44708" s="10"/>
      <c r="P44708" s="8"/>
    </row>
    <row r="44709" spans="1:16" s="2" customFormat="1" x14ac:dyDescent="0.15">
      <c r="A44709" s="3"/>
      <c r="B44709" s="3"/>
      <c r="J44709" s="3"/>
      <c r="K44709" s="5"/>
      <c r="L44709" s="8"/>
      <c r="N44709" s="5"/>
      <c r="O44709" s="10"/>
      <c r="P44709" s="8"/>
    </row>
    <row r="44710" spans="1:16" s="2" customFormat="1" x14ac:dyDescent="0.15">
      <c r="A44710" s="3"/>
      <c r="B44710" s="3"/>
      <c r="J44710" s="3"/>
      <c r="K44710" s="5"/>
      <c r="L44710" s="8"/>
      <c r="N44710" s="5"/>
      <c r="O44710" s="10"/>
      <c r="P44710" s="8"/>
    </row>
    <row r="44711" spans="1:16" s="2" customFormat="1" x14ac:dyDescent="0.15">
      <c r="A44711" s="3"/>
      <c r="B44711" s="3"/>
      <c r="J44711" s="3"/>
      <c r="K44711" s="5"/>
      <c r="L44711" s="8"/>
      <c r="N44711" s="5"/>
      <c r="O44711" s="10"/>
      <c r="P44711" s="8"/>
    </row>
    <row r="44712" spans="1:16" s="2" customFormat="1" x14ac:dyDescent="0.15">
      <c r="A44712" s="3"/>
      <c r="B44712" s="3"/>
      <c r="J44712" s="3"/>
      <c r="K44712" s="5"/>
      <c r="L44712" s="8"/>
      <c r="N44712" s="5"/>
      <c r="O44712" s="10"/>
      <c r="P44712" s="8"/>
    </row>
    <row r="44713" spans="1:16" s="2" customFormat="1" x14ac:dyDescent="0.15">
      <c r="A44713" s="3"/>
      <c r="B44713" s="3"/>
      <c r="J44713" s="3"/>
      <c r="K44713" s="5"/>
      <c r="L44713" s="8"/>
      <c r="N44713" s="5"/>
      <c r="O44713" s="10"/>
      <c r="P44713" s="8"/>
    </row>
    <row r="44714" spans="1:16" s="2" customFormat="1" x14ac:dyDescent="0.15">
      <c r="A44714" s="3"/>
      <c r="B44714" s="3"/>
      <c r="J44714" s="3"/>
      <c r="K44714" s="5"/>
      <c r="L44714" s="8"/>
      <c r="N44714" s="5"/>
      <c r="O44714" s="10"/>
      <c r="P44714" s="8"/>
    </row>
    <row r="44715" spans="1:16" s="2" customFormat="1" x14ac:dyDescent="0.15">
      <c r="A44715" s="3"/>
      <c r="B44715" s="3"/>
      <c r="J44715" s="3"/>
      <c r="K44715" s="5"/>
      <c r="L44715" s="8"/>
      <c r="N44715" s="5"/>
      <c r="O44715" s="10"/>
      <c r="P44715" s="8"/>
    </row>
    <row r="44716" spans="1:16" s="2" customFormat="1" x14ac:dyDescent="0.15">
      <c r="A44716" s="3"/>
      <c r="B44716" s="3"/>
      <c r="J44716" s="3"/>
      <c r="K44716" s="5"/>
      <c r="L44716" s="8"/>
      <c r="N44716" s="5"/>
      <c r="O44716" s="10"/>
      <c r="P44716" s="8"/>
    </row>
    <row r="44717" spans="1:16" s="2" customFormat="1" x14ac:dyDescent="0.15">
      <c r="A44717" s="3"/>
      <c r="B44717" s="3"/>
      <c r="J44717" s="3"/>
      <c r="K44717" s="5"/>
      <c r="L44717" s="8"/>
      <c r="N44717" s="5"/>
      <c r="O44717" s="10"/>
      <c r="P44717" s="8"/>
    </row>
    <row r="44718" spans="1:16" s="2" customFormat="1" x14ac:dyDescent="0.15">
      <c r="A44718" s="3"/>
      <c r="B44718" s="3"/>
      <c r="J44718" s="3"/>
      <c r="K44718" s="5"/>
      <c r="L44718" s="8"/>
      <c r="N44718" s="5"/>
      <c r="O44718" s="10"/>
      <c r="P44718" s="8"/>
    </row>
    <row r="44719" spans="1:16" s="2" customFormat="1" x14ac:dyDescent="0.15">
      <c r="A44719" s="3"/>
      <c r="B44719" s="3"/>
      <c r="J44719" s="3"/>
      <c r="K44719" s="5"/>
      <c r="L44719" s="8"/>
      <c r="N44719" s="5"/>
      <c r="O44719" s="10"/>
      <c r="P44719" s="8"/>
    </row>
    <row r="44720" spans="1:16" s="2" customFormat="1" x14ac:dyDescent="0.15">
      <c r="A44720" s="3"/>
      <c r="B44720" s="3"/>
      <c r="J44720" s="3"/>
      <c r="K44720" s="5"/>
      <c r="L44720" s="8"/>
      <c r="N44720" s="5"/>
      <c r="O44720" s="10"/>
      <c r="P44720" s="8"/>
    </row>
    <row r="44721" spans="1:16" s="2" customFormat="1" x14ac:dyDescent="0.15">
      <c r="A44721" s="3"/>
      <c r="B44721" s="3"/>
      <c r="J44721" s="3"/>
      <c r="K44721" s="5"/>
      <c r="L44721" s="8"/>
      <c r="N44721" s="5"/>
      <c r="O44721" s="10"/>
      <c r="P44721" s="8"/>
    </row>
    <row r="44722" spans="1:16" s="2" customFormat="1" x14ac:dyDescent="0.15">
      <c r="A44722" s="3"/>
      <c r="B44722" s="3"/>
      <c r="J44722" s="3"/>
      <c r="K44722" s="5"/>
      <c r="L44722" s="8"/>
      <c r="N44722" s="5"/>
      <c r="O44722" s="10"/>
      <c r="P44722" s="8"/>
    </row>
    <row r="44723" spans="1:16" s="2" customFormat="1" x14ac:dyDescent="0.15">
      <c r="A44723" s="3"/>
      <c r="B44723" s="3"/>
      <c r="J44723" s="3"/>
      <c r="K44723" s="5"/>
      <c r="L44723" s="8"/>
      <c r="N44723" s="5"/>
      <c r="O44723" s="10"/>
      <c r="P44723" s="8"/>
    </row>
    <row r="44724" spans="1:16" s="2" customFormat="1" x14ac:dyDescent="0.15">
      <c r="A44724" s="3"/>
      <c r="B44724" s="3"/>
      <c r="J44724" s="3"/>
      <c r="K44724" s="5"/>
      <c r="L44724" s="8"/>
      <c r="N44724" s="5"/>
      <c r="O44724" s="10"/>
      <c r="P44724" s="8"/>
    </row>
    <row r="44725" spans="1:16" s="2" customFormat="1" x14ac:dyDescent="0.15">
      <c r="A44725" s="3"/>
      <c r="B44725" s="3"/>
      <c r="J44725" s="3"/>
      <c r="K44725" s="5"/>
      <c r="L44725" s="8"/>
      <c r="N44725" s="5"/>
      <c r="O44725" s="10"/>
      <c r="P44725" s="8"/>
    </row>
    <row r="44726" spans="1:16" s="2" customFormat="1" x14ac:dyDescent="0.15">
      <c r="A44726" s="3"/>
      <c r="B44726" s="3"/>
      <c r="J44726" s="3"/>
      <c r="K44726" s="5"/>
      <c r="L44726" s="8"/>
      <c r="N44726" s="5"/>
      <c r="O44726" s="10"/>
      <c r="P44726" s="8"/>
    </row>
    <row r="44727" spans="1:16" s="2" customFormat="1" x14ac:dyDescent="0.15">
      <c r="A44727" s="3"/>
      <c r="B44727" s="3"/>
      <c r="J44727" s="3"/>
      <c r="K44727" s="5"/>
      <c r="L44727" s="8"/>
      <c r="N44727" s="5"/>
      <c r="O44727" s="10"/>
      <c r="P44727" s="8"/>
    </row>
    <row r="44728" spans="1:16" s="2" customFormat="1" x14ac:dyDescent="0.15">
      <c r="A44728" s="3"/>
      <c r="B44728" s="3"/>
      <c r="J44728" s="3"/>
      <c r="K44728" s="5"/>
      <c r="L44728" s="8"/>
      <c r="N44728" s="5"/>
      <c r="O44728" s="10"/>
      <c r="P44728" s="8"/>
    </row>
    <row r="44729" spans="1:16" s="2" customFormat="1" x14ac:dyDescent="0.15">
      <c r="A44729" s="3"/>
      <c r="B44729" s="3"/>
      <c r="J44729" s="3"/>
      <c r="K44729" s="5"/>
      <c r="L44729" s="8"/>
      <c r="N44729" s="5"/>
      <c r="O44729" s="10"/>
      <c r="P44729" s="8"/>
    </row>
    <row r="44730" spans="1:16" s="2" customFormat="1" x14ac:dyDescent="0.15">
      <c r="A44730" s="3"/>
      <c r="B44730" s="3"/>
      <c r="J44730" s="3"/>
      <c r="K44730" s="5"/>
      <c r="L44730" s="8"/>
      <c r="N44730" s="5"/>
      <c r="O44730" s="10"/>
      <c r="P44730" s="8"/>
    </row>
    <row r="44731" spans="1:16" s="2" customFormat="1" x14ac:dyDescent="0.15">
      <c r="A44731" s="3"/>
      <c r="B44731" s="3"/>
      <c r="J44731" s="3"/>
      <c r="K44731" s="5"/>
      <c r="L44731" s="8"/>
      <c r="N44731" s="5"/>
      <c r="O44731" s="10"/>
      <c r="P44731" s="8"/>
    </row>
    <row r="44732" spans="1:16" s="2" customFormat="1" x14ac:dyDescent="0.15">
      <c r="A44732" s="3"/>
      <c r="B44732" s="3"/>
      <c r="J44732" s="3"/>
      <c r="K44732" s="5"/>
      <c r="L44732" s="8"/>
      <c r="N44732" s="5"/>
      <c r="O44732" s="10"/>
      <c r="P44732" s="8"/>
    </row>
    <row r="44733" spans="1:16" s="2" customFormat="1" x14ac:dyDescent="0.15">
      <c r="A44733" s="3"/>
      <c r="B44733" s="3"/>
      <c r="J44733" s="3"/>
      <c r="K44733" s="5"/>
      <c r="L44733" s="8"/>
      <c r="N44733" s="5"/>
      <c r="O44733" s="10"/>
      <c r="P44733" s="8"/>
    </row>
    <row r="44734" spans="1:16" s="2" customFormat="1" x14ac:dyDescent="0.15">
      <c r="A44734" s="3"/>
      <c r="B44734" s="3"/>
      <c r="J44734" s="3"/>
      <c r="K44734" s="5"/>
      <c r="L44734" s="8"/>
      <c r="N44734" s="5"/>
      <c r="O44734" s="10"/>
      <c r="P44734" s="8"/>
    </row>
    <row r="44735" spans="1:16" s="2" customFormat="1" x14ac:dyDescent="0.15">
      <c r="A44735" s="3"/>
      <c r="B44735" s="3"/>
      <c r="J44735" s="3"/>
      <c r="K44735" s="5"/>
      <c r="L44735" s="8"/>
      <c r="N44735" s="5"/>
      <c r="O44735" s="10"/>
      <c r="P44735" s="8"/>
    </row>
    <row r="44736" spans="1:16" s="2" customFormat="1" x14ac:dyDescent="0.15">
      <c r="A44736" s="3"/>
      <c r="B44736" s="3"/>
      <c r="J44736" s="3"/>
      <c r="K44736" s="5"/>
      <c r="L44736" s="8"/>
      <c r="N44736" s="5"/>
      <c r="O44736" s="10"/>
      <c r="P44736" s="8"/>
    </row>
    <row r="44737" spans="1:16" s="2" customFormat="1" x14ac:dyDescent="0.15">
      <c r="A44737" s="3"/>
      <c r="B44737" s="3"/>
      <c r="J44737" s="3"/>
      <c r="K44737" s="5"/>
      <c r="L44737" s="8"/>
      <c r="N44737" s="5"/>
      <c r="O44737" s="10"/>
      <c r="P44737" s="8"/>
    </row>
    <row r="44738" spans="1:16" s="2" customFormat="1" x14ac:dyDescent="0.15">
      <c r="A44738" s="3"/>
      <c r="B44738" s="3"/>
      <c r="J44738" s="3"/>
      <c r="K44738" s="5"/>
      <c r="L44738" s="8"/>
      <c r="N44738" s="5"/>
      <c r="O44738" s="10"/>
      <c r="P44738" s="8"/>
    </row>
    <row r="44739" spans="1:16" s="2" customFormat="1" x14ac:dyDescent="0.15">
      <c r="A44739" s="3"/>
      <c r="B44739" s="3"/>
      <c r="J44739" s="3"/>
      <c r="K44739" s="5"/>
      <c r="L44739" s="8"/>
      <c r="N44739" s="5"/>
      <c r="O44739" s="10"/>
      <c r="P44739" s="8"/>
    </row>
    <row r="44740" spans="1:16" s="2" customFormat="1" x14ac:dyDescent="0.15">
      <c r="A44740" s="3"/>
      <c r="B44740" s="3"/>
      <c r="J44740" s="3"/>
      <c r="K44740" s="5"/>
      <c r="L44740" s="8"/>
      <c r="N44740" s="5"/>
      <c r="O44740" s="10"/>
      <c r="P44740" s="8"/>
    </row>
    <row r="44741" spans="1:16" s="2" customFormat="1" x14ac:dyDescent="0.15">
      <c r="A44741" s="3"/>
      <c r="B44741" s="3"/>
      <c r="J44741" s="3"/>
      <c r="K44741" s="5"/>
      <c r="L44741" s="8"/>
      <c r="N44741" s="5"/>
      <c r="O44741" s="10"/>
      <c r="P44741" s="8"/>
    </row>
    <row r="44742" spans="1:16" s="2" customFormat="1" x14ac:dyDescent="0.15">
      <c r="A44742" s="3"/>
      <c r="B44742" s="3"/>
      <c r="J44742" s="3"/>
      <c r="K44742" s="5"/>
      <c r="L44742" s="8"/>
      <c r="N44742" s="5"/>
      <c r="O44742" s="10"/>
      <c r="P44742" s="8"/>
    </row>
    <row r="44743" spans="1:16" s="2" customFormat="1" x14ac:dyDescent="0.15">
      <c r="A44743" s="3"/>
      <c r="B44743" s="3"/>
      <c r="J44743" s="3"/>
      <c r="K44743" s="5"/>
      <c r="L44743" s="8"/>
      <c r="N44743" s="5"/>
      <c r="O44743" s="10"/>
      <c r="P44743" s="8"/>
    </row>
    <row r="44744" spans="1:16" s="2" customFormat="1" x14ac:dyDescent="0.15">
      <c r="A44744" s="3"/>
      <c r="B44744" s="3"/>
      <c r="J44744" s="3"/>
      <c r="K44744" s="5"/>
      <c r="L44744" s="8"/>
      <c r="N44744" s="5"/>
      <c r="O44744" s="10"/>
      <c r="P44744" s="8"/>
    </row>
    <row r="44745" spans="1:16" s="2" customFormat="1" x14ac:dyDescent="0.15">
      <c r="A44745" s="3"/>
      <c r="B44745" s="3"/>
      <c r="J44745" s="3"/>
      <c r="K44745" s="5"/>
      <c r="L44745" s="8"/>
      <c r="N44745" s="5"/>
      <c r="O44745" s="10"/>
      <c r="P44745" s="8"/>
    </row>
    <row r="44746" spans="1:16" s="2" customFormat="1" x14ac:dyDescent="0.15">
      <c r="A44746" s="3"/>
      <c r="B44746" s="3"/>
      <c r="J44746" s="3"/>
      <c r="K44746" s="5"/>
      <c r="L44746" s="8"/>
      <c r="N44746" s="5"/>
      <c r="O44746" s="10"/>
      <c r="P44746" s="8"/>
    </row>
    <row r="44747" spans="1:16" s="2" customFormat="1" x14ac:dyDescent="0.15">
      <c r="A44747" s="3"/>
      <c r="B44747" s="3"/>
      <c r="J44747" s="3"/>
      <c r="K44747" s="5"/>
      <c r="L44747" s="8"/>
      <c r="N44747" s="5"/>
      <c r="O44747" s="10"/>
      <c r="P44747" s="8"/>
    </row>
    <row r="44748" spans="1:16" s="2" customFormat="1" x14ac:dyDescent="0.15">
      <c r="A44748" s="3"/>
      <c r="B44748" s="3"/>
      <c r="J44748" s="3"/>
      <c r="K44748" s="5"/>
      <c r="L44748" s="8"/>
      <c r="N44748" s="5"/>
      <c r="O44748" s="10"/>
      <c r="P44748" s="8"/>
    </row>
    <row r="44749" spans="1:16" s="2" customFormat="1" x14ac:dyDescent="0.15">
      <c r="A44749" s="3"/>
      <c r="B44749" s="3"/>
      <c r="J44749" s="3"/>
      <c r="K44749" s="5"/>
      <c r="L44749" s="8"/>
      <c r="N44749" s="5"/>
      <c r="O44749" s="10"/>
      <c r="P44749" s="8"/>
    </row>
    <row r="44750" spans="1:16" s="2" customFormat="1" x14ac:dyDescent="0.15">
      <c r="A44750" s="3"/>
      <c r="B44750" s="3"/>
      <c r="J44750" s="3"/>
      <c r="K44750" s="5"/>
      <c r="L44750" s="8"/>
      <c r="N44750" s="5"/>
      <c r="O44750" s="10"/>
      <c r="P44750" s="8"/>
    </row>
    <row r="44751" spans="1:16" s="2" customFormat="1" x14ac:dyDescent="0.15">
      <c r="A44751" s="3"/>
      <c r="B44751" s="3"/>
      <c r="J44751" s="3"/>
      <c r="K44751" s="5"/>
      <c r="L44751" s="8"/>
      <c r="N44751" s="5"/>
      <c r="O44751" s="10"/>
      <c r="P44751" s="8"/>
    </row>
    <row r="44752" spans="1:16" s="2" customFormat="1" x14ac:dyDescent="0.15">
      <c r="A44752" s="3"/>
      <c r="B44752" s="3"/>
      <c r="J44752" s="3"/>
      <c r="K44752" s="5"/>
      <c r="L44752" s="8"/>
      <c r="N44752" s="5"/>
      <c r="O44752" s="10"/>
      <c r="P44752" s="8"/>
    </row>
    <row r="44753" spans="1:16" s="2" customFormat="1" x14ac:dyDescent="0.15">
      <c r="A44753" s="3"/>
      <c r="B44753" s="3"/>
      <c r="J44753" s="3"/>
      <c r="K44753" s="5"/>
      <c r="L44753" s="8"/>
      <c r="N44753" s="5"/>
      <c r="O44753" s="10"/>
      <c r="P44753" s="8"/>
    </row>
    <row r="44754" spans="1:16" s="2" customFormat="1" x14ac:dyDescent="0.15">
      <c r="A44754" s="3"/>
      <c r="B44754" s="3"/>
      <c r="J44754" s="3"/>
      <c r="K44754" s="5"/>
      <c r="L44754" s="8"/>
      <c r="N44754" s="5"/>
      <c r="O44754" s="10"/>
      <c r="P44754" s="8"/>
    </row>
    <row r="44755" spans="1:16" s="2" customFormat="1" x14ac:dyDescent="0.15">
      <c r="A44755" s="3"/>
      <c r="B44755" s="3"/>
      <c r="J44755" s="3"/>
      <c r="K44755" s="5"/>
      <c r="L44755" s="8"/>
      <c r="N44755" s="5"/>
      <c r="O44755" s="10"/>
      <c r="P44755" s="8"/>
    </row>
    <row r="44756" spans="1:16" s="2" customFormat="1" x14ac:dyDescent="0.15">
      <c r="A44756" s="3"/>
      <c r="B44756" s="3"/>
      <c r="J44756" s="3"/>
      <c r="K44756" s="5"/>
      <c r="L44756" s="8"/>
      <c r="N44756" s="5"/>
      <c r="O44756" s="10"/>
      <c r="P44756" s="8"/>
    </row>
    <row r="44757" spans="1:16" s="2" customFormat="1" x14ac:dyDescent="0.15">
      <c r="A44757" s="3"/>
      <c r="B44757" s="3"/>
      <c r="J44757" s="3"/>
      <c r="K44757" s="5"/>
      <c r="L44757" s="8"/>
      <c r="N44757" s="5"/>
      <c r="O44757" s="10"/>
      <c r="P44757" s="8"/>
    </row>
    <row r="44758" spans="1:16" s="2" customFormat="1" x14ac:dyDescent="0.15">
      <c r="A44758" s="3"/>
      <c r="B44758" s="3"/>
      <c r="J44758" s="3"/>
      <c r="K44758" s="5"/>
      <c r="L44758" s="8"/>
      <c r="N44758" s="5"/>
      <c r="O44758" s="10"/>
      <c r="P44758" s="8"/>
    </row>
    <row r="44759" spans="1:16" s="2" customFormat="1" x14ac:dyDescent="0.15">
      <c r="A44759" s="3"/>
      <c r="B44759" s="3"/>
      <c r="J44759" s="3"/>
      <c r="K44759" s="5"/>
      <c r="L44759" s="8"/>
      <c r="N44759" s="5"/>
      <c r="O44759" s="10"/>
      <c r="P44759" s="8"/>
    </row>
    <row r="44760" spans="1:16" s="2" customFormat="1" x14ac:dyDescent="0.15">
      <c r="A44760" s="3"/>
      <c r="B44760" s="3"/>
      <c r="J44760" s="3"/>
      <c r="K44760" s="5"/>
      <c r="L44760" s="8"/>
      <c r="N44760" s="5"/>
      <c r="O44760" s="10"/>
      <c r="P44760" s="8"/>
    </row>
    <row r="44761" spans="1:16" s="2" customFormat="1" x14ac:dyDescent="0.15">
      <c r="A44761" s="3"/>
      <c r="B44761" s="3"/>
      <c r="J44761" s="3"/>
      <c r="K44761" s="5"/>
      <c r="L44761" s="8"/>
      <c r="N44761" s="5"/>
      <c r="O44761" s="10"/>
      <c r="P44761" s="8"/>
    </row>
    <row r="44762" spans="1:16" s="2" customFormat="1" x14ac:dyDescent="0.15">
      <c r="A44762" s="3"/>
      <c r="B44762" s="3"/>
      <c r="J44762" s="3"/>
      <c r="K44762" s="5"/>
      <c r="L44762" s="8"/>
      <c r="N44762" s="5"/>
      <c r="O44762" s="10"/>
      <c r="P44762" s="8"/>
    </row>
    <row r="44763" spans="1:16" s="2" customFormat="1" x14ac:dyDescent="0.15">
      <c r="A44763" s="3"/>
      <c r="B44763" s="3"/>
      <c r="J44763" s="3"/>
      <c r="K44763" s="5"/>
      <c r="L44763" s="8"/>
      <c r="N44763" s="5"/>
      <c r="O44763" s="10"/>
      <c r="P44763" s="8"/>
    </row>
    <row r="44764" spans="1:16" s="2" customFormat="1" x14ac:dyDescent="0.15">
      <c r="A44764" s="3"/>
      <c r="B44764" s="3"/>
      <c r="J44764" s="3"/>
      <c r="K44764" s="5"/>
      <c r="L44764" s="8"/>
      <c r="N44764" s="5"/>
      <c r="O44764" s="10"/>
      <c r="P44764" s="8"/>
    </row>
    <row r="44765" spans="1:16" s="2" customFormat="1" x14ac:dyDescent="0.15">
      <c r="A44765" s="3"/>
      <c r="B44765" s="3"/>
      <c r="J44765" s="3"/>
      <c r="K44765" s="5"/>
      <c r="L44765" s="8"/>
      <c r="N44765" s="5"/>
      <c r="O44765" s="10"/>
      <c r="P44765" s="8"/>
    </row>
    <row r="44766" spans="1:16" s="2" customFormat="1" x14ac:dyDescent="0.15">
      <c r="A44766" s="3"/>
      <c r="B44766" s="3"/>
      <c r="J44766" s="3"/>
      <c r="K44766" s="5"/>
      <c r="L44766" s="8"/>
      <c r="N44766" s="5"/>
      <c r="O44766" s="10"/>
      <c r="P44766" s="8"/>
    </row>
    <row r="44767" spans="1:16" s="2" customFormat="1" x14ac:dyDescent="0.15">
      <c r="A44767" s="3"/>
      <c r="B44767" s="3"/>
      <c r="J44767" s="3"/>
      <c r="K44767" s="5"/>
      <c r="L44767" s="8"/>
      <c r="N44767" s="5"/>
      <c r="O44767" s="10"/>
      <c r="P44767" s="8"/>
    </row>
    <row r="44768" spans="1:16" s="2" customFormat="1" x14ac:dyDescent="0.15">
      <c r="A44768" s="3"/>
      <c r="B44768" s="3"/>
      <c r="J44768" s="3"/>
      <c r="K44768" s="5"/>
      <c r="L44768" s="8"/>
      <c r="N44768" s="5"/>
      <c r="O44768" s="10"/>
      <c r="P44768" s="8"/>
    </row>
    <row r="44769" spans="1:16" s="2" customFormat="1" x14ac:dyDescent="0.15">
      <c r="A44769" s="3"/>
      <c r="B44769" s="3"/>
      <c r="J44769" s="3"/>
      <c r="K44769" s="5"/>
      <c r="L44769" s="8"/>
      <c r="N44769" s="5"/>
      <c r="O44769" s="10"/>
      <c r="P44769" s="8"/>
    </row>
    <row r="44770" spans="1:16" s="2" customFormat="1" x14ac:dyDescent="0.15">
      <c r="A44770" s="3"/>
      <c r="B44770" s="3"/>
      <c r="J44770" s="3"/>
      <c r="K44770" s="5"/>
      <c r="L44770" s="8"/>
      <c r="N44770" s="5"/>
      <c r="O44770" s="10"/>
      <c r="P44770" s="8"/>
    </row>
    <row r="44771" spans="1:16" s="2" customFormat="1" x14ac:dyDescent="0.15">
      <c r="A44771" s="3"/>
      <c r="B44771" s="3"/>
      <c r="J44771" s="3"/>
      <c r="K44771" s="5"/>
      <c r="L44771" s="8"/>
      <c r="N44771" s="5"/>
      <c r="O44771" s="10"/>
      <c r="P44771" s="8"/>
    </row>
    <row r="44772" spans="1:16" s="2" customFormat="1" x14ac:dyDescent="0.15">
      <c r="A44772" s="3"/>
      <c r="B44772" s="3"/>
      <c r="J44772" s="3"/>
      <c r="K44772" s="5"/>
      <c r="L44772" s="8"/>
      <c r="N44772" s="5"/>
      <c r="O44772" s="10"/>
      <c r="P44772" s="8"/>
    </row>
    <row r="44773" spans="1:16" s="2" customFormat="1" x14ac:dyDescent="0.15">
      <c r="A44773" s="3"/>
      <c r="B44773" s="3"/>
      <c r="J44773" s="3"/>
      <c r="K44773" s="5"/>
      <c r="L44773" s="8"/>
      <c r="N44773" s="5"/>
      <c r="O44773" s="10"/>
      <c r="P44773" s="8"/>
    </row>
    <row r="44774" spans="1:16" s="2" customFormat="1" x14ac:dyDescent="0.15">
      <c r="A44774" s="3"/>
      <c r="B44774" s="3"/>
      <c r="J44774" s="3"/>
      <c r="K44774" s="5"/>
      <c r="L44774" s="8"/>
      <c r="N44774" s="5"/>
      <c r="O44774" s="10"/>
      <c r="P44774" s="8"/>
    </row>
    <row r="44775" spans="1:16" s="2" customFormat="1" x14ac:dyDescent="0.15">
      <c r="A44775" s="3"/>
      <c r="B44775" s="3"/>
      <c r="J44775" s="3"/>
      <c r="K44775" s="5"/>
      <c r="L44775" s="8"/>
      <c r="N44775" s="5"/>
      <c r="O44775" s="10"/>
      <c r="P44775" s="8"/>
    </row>
    <row r="44776" spans="1:16" s="2" customFormat="1" x14ac:dyDescent="0.15">
      <c r="A44776" s="3"/>
      <c r="B44776" s="3"/>
      <c r="J44776" s="3"/>
      <c r="K44776" s="5"/>
      <c r="L44776" s="8"/>
      <c r="N44776" s="5"/>
      <c r="O44776" s="10"/>
      <c r="P44776" s="8"/>
    </row>
    <row r="44777" spans="1:16" s="2" customFormat="1" x14ac:dyDescent="0.15">
      <c r="A44777" s="3"/>
      <c r="B44777" s="3"/>
      <c r="J44777" s="3"/>
      <c r="K44777" s="5"/>
      <c r="L44777" s="8"/>
      <c r="N44777" s="5"/>
      <c r="O44777" s="10"/>
      <c r="P44777" s="8"/>
    </row>
    <row r="44778" spans="1:16" s="2" customFormat="1" x14ac:dyDescent="0.15">
      <c r="A44778" s="3"/>
      <c r="B44778" s="3"/>
      <c r="J44778" s="3"/>
      <c r="K44778" s="5"/>
      <c r="L44778" s="8"/>
      <c r="N44778" s="5"/>
      <c r="O44778" s="10"/>
      <c r="P44778" s="8"/>
    </row>
    <row r="44779" spans="1:16" s="2" customFormat="1" x14ac:dyDescent="0.15">
      <c r="A44779" s="3"/>
      <c r="B44779" s="3"/>
      <c r="J44779" s="3"/>
      <c r="K44779" s="5"/>
      <c r="L44779" s="8"/>
      <c r="N44779" s="5"/>
      <c r="O44779" s="10"/>
      <c r="P44779" s="8"/>
    </row>
    <row r="44780" spans="1:16" s="2" customFormat="1" x14ac:dyDescent="0.15">
      <c r="A44780" s="3"/>
      <c r="B44780" s="3"/>
      <c r="J44780" s="3"/>
      <c r="K44780" s="5"/>
      <c r="L44780" s="8"/>
      <c r="N44780" s="5"/>
      <c r="O44780" s="10"/>
      <c r="P44780" s="8"/>
    </row>
    <row r="44781" spans="1:16" s="2" customFormat="1" x14ac:dyDescent="0.15">
      <c r="A44781" s="3"/>
      <c r="B44781" s="3"/>
      <c r="J44781" s="3"/>
      <c r="K44781" s="5"/>
      <c r="L44781" s="8"/>
      <c r="N44781" s="5"/>
      <c r="O44781" s="10"/>
      <c r="P44781" s="8"/>
    </row>
    <row r="44782" spans="1:16" s="2" customFormat="1" x14ac:dyDescent="0.15">
      <c r="A44782" s="3"/>
      <c r="B44782" s="3"/>
      <c r="J44782" s="3"/>
      <c r="K44782" s="5"/>
      <c r="L44782" s="8"/>
      <c r="N44782" s="5"/>
      <c r="O44782" s="10"/>
      <c r="P44782" s="8"/>
    </row>
    <row r="44783" spans="1:16" s="2" customFormat="1" x14ac:dyDescent="0.15">
      <c r="A44783" s="3"/>
      <c r="B44783" s="3"/>
      <c r="J44783" s="3"/>
      <c r="K44783" s="5"/>
      <c r="L44783" s="8"/>
      <c r="N44783" s="5"/>
      <c r="O44783" s="10"/>
      <c r="P44783" s="8"/>
    </row>
    <row r="44784" spans="1:16" s="2" customFormat="1" x14ac:dyDescent="0.15">
      <c r="A44784" s="3"/>
      <c r="B44784" s="3"/>
      <c r="J44784" s="3"/>
      <c r="K44784" s="5"/>
      <c r="L44784" s="8"/>
      <c r="N44784" s="5"/>
      <c r="O44784" s="10"/>
      <c r="P44784" s="8"/>
    </row>
    <row r="44785" spans="1:16" s="2" customFormat="1" x14ac:dyDescent="0.15">
      <c r="A44785" s="3"/>
      <c r="B44785" s="3"/>
      <c r="J44785" s="3"/>
      <c r="K44785" s="5"/>
      <c r="L44785" s="8"/>
      <c r="N44785" s="5"/>
      <c r="O44785" s="10"/>
      <c r="P44785" s="8"/>
    </row>
    <row r="44786" spans="1:16" s="2" customFormat="1" x14ac:dyDescent="0.15">
      <c r="A44786" s="3"/>
      <c r="B44786" s="3"/>
      <c r="J44786" s="3"/>
      <c r="K44786" s="5"/>
      <c r="L44786" s="8"/>
      <c r="N44786" s="5"/>
      <c r="O44786" s="10"/>
      <c r="P44786" s="8"/>
    </row>
    <row r="44787" spans="1:16" s="2" customFormat="1" x14ac:dyDescent="0.15">
      <c r="A44787" s="3"/>
      <c r="B44787" s="3"/>
      <c r="J44787" s="3"/>
      <c r="K44787" s="5"/>
      <c r="L44787" s="8"/>
      <c r="N44787" s="5"/>
      <c r="O44787" s="10"/>
      <c r="P44787" s="8"/>
    </row>
    <row r="44788" spans="1:16" s="2" customFormat="1" x14ac:dyDescent="0.15">
      <c r="A44788" s="3"/>
      <c r="B44788" s="3"/>
      <c r="J44788" s="3"/>
      <c r="K44788" s="5"/>
      <c r="L44788" s="8"/>
      <c r="N44788" s="5"/>
      <c r="O44788" s="10"/>
      <c r="P44788" s="8"/>
    </row>
    <row r="44789" spans="1:16" s="2" customFormat="1" x14ac:dyDescent="0.15">
      <c r="A44789" s="3"/>
      <c r="B44789" s="3"/>
      <c r="J44789" s="3"/>
      <c r="K44789" s="5"/>
      <c r="L44789" s="8"/>
      <c r="N44789" s="5"/>
      <c r="O44789" s="10"/>
      <c r="P44789" s="8"/>
    </row>
    <row r="44790" spans="1:16" s="2" customFormat="1" x14ac:dyDescent="0.15">
      <c r="A44790" s="3"/>
      <c r="B44790" s="3"/>
      <c r="J44790" s="3"/>
      <c r="K44790" s="5"/>
      <c r="L44790" s="8"/>
      <c r="N44790" s="5"/>
      <c r="O44790" s="10"/>
      <c r="P44790" s="8"/>
    </row>
    <row r="44791" spans="1:16" s="2" customFormat="1" x14ac:dyDescent="0.15">
      <c r="A44791" s="3"/>
      <c r="B44791" s="3"/>
      <c r="J44791" s="3"/>
      <c r="K44791" s="5"/>
      <c r="L44791" s="8"/>
      <c r="N44791" s="5"/>
      <c r="O44791" s="10"/>
      <c r="P44791" s="8"/>
    </row>
    <row r="44792" spans="1:16" s="2" customFormat="1" x14ac:dyDescent="0.15">
      <c r="A44792" s="3"/>
      <c r="B44792" s="3"/>
      <c r="J44792" s="3"/>
      <c r="K44792" s="5"/>
      <c r="L44792" s="8"/>
      <c r="N44792" s="5"/>
      <c r="O44792" s="10"/>
      <c r="P44792" s="8"/>
    </row>
    <row r="44793" spans="1:16" s="2" customFormat="1" x14ac:dyDescent="0.15">
      <c r="A44793" s="3"/>
      <c r="B44793" s="3"/>
      <c r="J44793" s="3"/>
      <c r="K44793" s="5"/>
      <c r="L44793" s="8"/>
      <c r="N44793" s="5"/>
      <c r="O44793" s="10"/>
      <c r="P44793" s="8"/>
    </row>
    <row r="44794" spans="1:16" s="2" customFormat="1" x14ac:dyDescent="0.15">
      <c r="A44794" s="3"/>
      <c r="B44794" s="3"/>
      <c r="J44794" s="3"/>
      <c r="K44794" s="5"/>
      <c r="L44794" s="8"/>
      <c r="N44794" s="5"/>
      <c r="O44794" s="10"/>
      <c r="P44794" s="8"/>
    </row>
    <row r="44795" spans="1:16" s="2" customFormat="1" x14ac:dyDescent="0.15">
      <c r="A44795" s="3"/>
      <c r="B44795" s="3"/>
      <c r="J44795" s="3"/>
      <c r="K44795" s="5"/>
      <c r="L44795" s="8"/>
      <c r="N44795" s="5"/>
      <c r="O44795" s="10"/>
      <c r="P44795" s="8"/>
    </row>
    <row r="44796" spans="1:16" s="2" customFormat="1" x14ac:dyDescent="0.15">
      <c r="A44796" s="3"/>
      <c r="B44796" s="3"/>
      <c r="J44796" s="3"/>
      <c r="K44796" s="5"/>
      <c r="L44796" s="8"/>
      <c r="N44796" s="5"/>
      <c r="O44796" s="10"/>
      <c r="P44796" s="8"/>
    </row>
    <row r="44797" spans="1:16" s="2" customFormat="1" x14ac:dyDescent="0.15">
      <c r="A44797" s="3"/>
      <c r="B44797" s="3"/>
      <c r="J44797" s="3"/>
      <c r="K44797" s="5"/>
      <c r="L44797" s="8"/>
      <c r="N44797" s="5"/>
      <c r="O44797" s="10"/>
      <c r="P44797" s="8"/>
    </row>
    <row r="44798" spans="1:16" s="2" customFormat="1" x14ac:dyDescent="0.15">
      <c r="A44798" s="3"/>
      <c r="B44798" s="3"/>
      <c r="J44798" s="3"/>
      <c r="K44798" s="5"/>
      <c r="L44798" s="8"/>
      <c r="N44798" s="5"/>
      <c r="O44798" s="10"/>
      <c r="P44798" s="8"/>
    </row>
    <row r="44799" spans="1:16" s="2" customFormat="1" x14ac:dyDescent="0.15">
      <c r="A44799" s="3"/>
      <c r="B44799" s="3"/>
      <c r="J44799" s="3"/>
      <c r="K44799" s="5"/>
      <c r="L44799" s="8"/>
      <c r="N44799" s="5"/>
      <c r="O44799" s="10"/>
      <c r="P44799" s="8"/>
    </row>
    <row r="44800" spans="1:16" s="2" customFormat="1" x14ac:dyDescent="0.15">
      <c r="A44800" s="3"/>
      <c r="B44800" s="3"/>
      <c r="J44800" s="3"/>
      <c r="K44800" s="5"/>
      <c r="L44800" s="8"/>
      <c r="N44800" s="5"/>
      <c r="O44800" s="10"/>
      <c r="P44800" s="8"/>
    </row>
    <row r="44801" spans="1:16" s="2" customFormat="1" x14ac:dyDescent="0.15">
      <c r="A44801" s="3"/>
      <c r="B44801" s="3"/>
      <c r="J44801" s="3"/>
      <c r="K44801" s="5"/>
      <c r="L44801" s="8"/>
      <c r="N44801" s="5"/>
      <c r="O44801" s="10"/>
      <c r="P44801" s="8"/>
    </row>
    <row r="44802" spans="1:16" s="2" customFormat="1" x14ac:dyDescent="0.15">
      <c r="A44802" s="3"/>
      <c r="B44802" s="3"/>
      <c r="J44802" s="3"/>
      <c r="K44802" s="5"/>
      <c r="L44802" s="8"/>
      <c r="N44802" s="5"/>
      <c r="O44802" s="10"/>
      <c r="P44802" s="8"/>
    </row>
    <row r="44803" spans="1:16" s="2" customFormat="1" x14ac:dyDescent="0.15">
      <c r="A44803" s="3"/>
      <c r="B44803" s="3"/>
      <c r="J44803" s="3"/>
      <c r="K44803" s="5"/>
      <c r="L44803" s="8"/>
      <c r="N44803" s="5"/>
      <c r="O44803" s="10"/>
      <c r="P44803" s="8"/>
    </row>
    <row r="44804" spans="1:16" s="2" customFormat="1" x14ac:dyDescent="0.15">
      <c r="A44804" s="3"/>
      <c r="B44804" s="3"/>
      <c r="J44804" s="3"/>
      <c r="K44804" s="5"/>
      <c r="L44804" s="8"/>
      <c r="N44804" s="5"/>
      <c r="O44804" s="10"/>
      <c r="P44804" s="8"/>
    </row>
    <row r="44805" spans="1:16" s="2" customFormat="1" x14ac:dyDescent="0.15">
      <c r="A44805" s="3"/>
      <c r="B44805" s="3"/>
      <c r="J44805" s="3"/>
      <c r="K44805" s="5"/>
      <c r="L44805" s="8"/>
      <c r="N44805" s="5"/>
      <c r="O44805" s="10"/>
      <c r="P44805" s="8"/>
    </row>
    <row r="44806" spans="1:16" s="2" customFormat="1" x14ac:dyDescent="0.15">
      <c r="A44806" s="3"/>
      <c r="B44806" s="3"/>
      <c r="J44806" s="3"/>
      <c r="K44806" s="5"/>
      <c r="L44806" s="8"/>
      <c r="N44806" s="5"/>
      <c r="O44806" s="10"/>
      <c r="P44806" s="8"/>
    </row>
    <row r="44807" spans="1:16" s="2" customFormat="1" x14ac:dyDescent="0.15">
      <c r="A44807" s="3"/>
      <c r="B44807" s="3"/>
      <c r="J44807" s="3"/>
      <c r="K44807" s="5"/>
      <c r="L44807" s="8"/>
      <c r="N44807" s="5"/>
      <c r="O44807" s="10"/>
      <c r="P44807" s="8"/>
    </row>
    <row r="44808" spans="1:16" s="2" customFormat="1" x14ac:dyDescent="0.15">
      <c r="A44808" s="3"/>
      <c r="B44808" s="3"/>
      <c r="J44808" s="3"/>
      <c r="K44808" s="5"/>
      <c r="L44808" s="8"/>
      <c r="N44808" s="5"/>
      <c r="O44808" s="10"/>
      <c r="P44808" s="8"/>
    </row>
    <row r="44809" spans="1:16" s="2" customFormat="1" x14ac:dyDescent="0.15">
      <c r="A44809" s="3"/>
      <c r="B44809" s="3"/>
      <c r="J44809" s="3"/>
      <c r="K44809" s="5"/>
      <c r="L44809" s="8"/>
      <c r="N44809" s="5"/>
      <c r="O44809" s="10"/>
      <c r="P44809" s="8"/>
    </row>
    <row r="44810" spans="1:16" s="2" customFormat="1" x14ac:dyDescent="0.15">
      <c r="A44810" s="3"/>
      <c r="B44810" s="3"/>
      <c r="J44810" s="3"/>
      <c r="K44810" s="5"/>
      <c r="L44810" s="8"/>
      <c r="N44810" s="5"/>
      <c r="O44810" s="10"/>
      <c r="P44810" s="8"/>
    </row>
    <row r="44811" spans="1:16" s="2" customFormat="1" x14ac:dyDescent="0.15">
      <c r="A44811" s="3"/>
      <c r="B44811" s="3"/>
      <c r="J44811" s="3"/>
      <c r="K44811" s="5"/>
      <c r="L44811" s="8"/>
      <c r="N44811" s="5"/>
      <c r="O44811" s="10"/>
      <c r="P44811" s="8"/>
    </row>
    <row r="44812" spans="1:16" s="2" customFormat="1" x14ac:dyDescent="0.15">
      <c r="A44812" s="3"/>
      <c r="B44812" s="3"/>
      <c r="J44812" s="3"/>
      <c r="K44812" s="5"/>
      <c r="L44812" s="8"/>
      <c r="N44812" s="5"/>
      <c r="O44812" s="10"/>
      <c r="P44812" s="8"/>
    </row>
    <row r="44813" spans="1:16" s="2" customFormat="1" x14ac:dyDescent="0.15">
      <c r="A44813" s="3"/>
      <c r="B44813" s="3"/>
      <c r="J44813" s="3"/>
      <c r="K44813" s="5"/>
      <c r="L44813" s="8"/>
      <c r="N44813" s="5"/>
      <c r="O44813" s="10"/>
      <c r="P44813" s="8"/>
    </row>
    <row r="44814" spans="1:16" s="2" customFormat="1" x14ac:dyDescent="0.15">
      <c r="A44814" s="3"/>
      <c r="B44814" s="3"/>
      <c r="J44814" s="3"/>
      <c r="K44814" s="5"/>
      <c r="L44814" s="8"/>
      <c r="N44814" s="5"/>
      <c r="O44814" s="10"/>
      <c r="P44814" s="8"/>
    </row>
    <row r="44815" spans="1:16" s="2" customFormat="1" x14ac:dyDescent="0.15">
      <c r="A44815" s="3"/>
      <c r="B44815" s="3"/>
      <c r="J44815" s="3"/>
      <c r="K44815" s="5"/>
      <c r="L44815" s="8"/>
      <c r="N44815" s="5"/>
      <c r="O44815" s="10"/>
      <c r="P44815" s="8"/>
    </row>
    <row r="44816" spans="1:16" s="2" customFormat="1" x14ac:dyDescent="0.15">
      <c r="A44816" s="3"/>
      <c r="B44816" s="3"/>
      <c r="J44816" s="3"/>
      <c r="K44816" s="5"/>
      <c r="L44816" s="8"/>
      <c r="N44816" s="5"/>
      <c r="O44816" s="10"/>
      <c r="P44816" s="8"/>
    </row>
    <row r="44817" spans="1:16" s="2" customFormat="1" x14ac:dyDescent="0.15">
      <c r="A44817" s="3"/>
      <c r="B44817" s="3"/>
      <c r="J44817" s="3"/>
      <c r="K44817" s="5"/>
      <c r="L44817" s="8"/>
      <c r="N44817" s="5"/>
      <c r="O44817" s="10"/>
      <c r="P44817" s="8"/>
    </row>
    <row r="44818" spans="1:16" s="2" customFormat="1" x14ac:dyDescent="0.15">
      <c r="A44818" s="3"/>
      <c r="B44818" s="3"/>
      <c r="J44818" s="3"/>
      <c r="K44818" s="5"/>
      <c r="L44818" s="8"/>
      <c r="N44818" s="5"/>
      <c r="O44818" s="10"/>
      <c r="P44818" s="8"/>
    </row>
    <row r="44819" spans="1:16" s="2" customFormat="1" x14ac:dyDescent="0.15">
      <c r="A44819" s="3"/>
      <c r="B44819" s="3"/>
      <c r="J44819" s="3"/>
      <c r="K44819" s="5"/>
      <c r="L44819" s="8"/>
      <c r="N44819" s="5"/>
      <c r="O44819" s="10"/>
      <c r="P44819" s="8"/>
    </row>
    <row r="44820" spans="1:16" s="2" customFormat="1" x14ac:dyDescent="0.15">
      <c r="A44820" s="3"/>
      <c r="B44820" s="3"/>
      <c r="J44820" s="3"/>
      <c r="K44820" s="5"/>
      <c r="L44820" s="8"/>
      <c r="N44820" s="5"/>
      <c r="O44820" s="10"/>
      <c r="P44820" s="8"/>
    </row>
    <row r="44821" spans="1:16" s="2" customFormat="1" x14ac:dyDescent="0.15">
      <c r="A44821" s="3"/>
      <c r="B44821" s="3"/>
      <c r="J44821" s="3"/>
      <c r="K44821" s="5"/>
      <c r="L44821" s="8"/>
      <c r="N44821" s="5"/>
      <c r="O44821" s="10"/>
      <c r="P44821" s="8"/>
    </row>
    <row r="44822" spans="1:16" s="2" customFormat="1" x14ac:dyDescent="0.15">
      <c r="A44822" s="3"/>
      <c r="B44822" s="3"/>
      <c r="J44822" s="3"/>
      <c r="K44822" s="5"/>
      <c r="L44822" s="8"/>
      <c r="N44822" s="5"/>
      <c r="O44822" s="10"/>
      <c r="P44822" s="8"/>
    </row>
    <row r="44823" spans="1:16" s="2" customFormat="1" x14ac:dyDescent="0.15">
      <c r="A44823" s="3"/>
      <c r="B44823" s="3"/>
      <c r="J44823" s="3"/>
      <c r="K44823" s="5"/>
      <c r="L44823" s="8"/>
      <c r="N44823" s="5"/>
      <c r="O44823" s="10"/>
      <c r="P44823" s="8"/>
    </row>
    <row r="44824" spans="1:16" s="2" customFormat="1" x14ac:dyDescent="0.15">
      <c r="A44824" s="3"/>
      <c r="B44824" s="3"/>
      <c r="J44824" s="3"/>
      <c r="K44824" s="5"/>
      <c r="L44824" s="8"/>
      <c r="N44824" s="5"/>
      <c r="O44824" s="10"/>
      <c r="P44824" s="8"/>
    </row>
    <row r="44825" spans="1:16" s="2" customFormat="1" x14ac:dyDescent="0.15">
      <c r="A44825" s="3"/>
      <c r="B44825" s="3"/>
      <c r="J44825" s="3"/>
      <c r="K44825" s="5"/>
      <c r="L44825" s="8"/>
      <c r="N44825" s="5"/>
      <c r="O44825" s="10"/>
      <c r="P44825" s="8"/>
    </row>
    <row r="44826" spans="1:16" s="2" customFormat="1" x14ac:dyDescent="0.15">
      <c r="A44826" s="3"/>
      <c r="B44826" s="3"/>
      <c r="J44826" s="3"/>
      <c r="K44826" s="5"/>
      <c r="L44826" s="8"/>
      <c r="N44826" s="5"/>
      <c r="O44826" s="10"/>
      <c r="P44826" s="8"/>
    </row>
    <row r="44827" spans="1:16" s="2" customFormat="1" x14ac:dyDescent="0.15">
      <c r="A44827" s="3"/>
      <c r="B44827" s="3"/>
      <c r="J44827" s="3"/>
      <c r="K44827" s="5"/>
      <c r="L44827" s="8"/>
      <c r="N44827" s="5"/>
      <c r="O44827" s="10"/>
      <c r="P44827" s="8"/>
    </row>
    <row r="44828" spans="1:16" s="2" customFormat="1" x14ac:dyDescent="0.15">
      <c r="A44828" s="3"/>
      <c r="B44828" s="3"/>
      <c r="J44828" s="3"/>
      <c r="K44828" s="5"/>
      <c r="L44828" s="8"/>
      <c r="N44828" s="5"/>
      <c r="O44828" s="10"/>
      <c r="P44828" s="8"/>
    </row>
    <row r="44829" spans="1:16" s="2" customFormat="1" x14ac:dyDescent="0.15">
      <c r="A44829" s="3"/>
      <c r="B44829" s="3"/>
      <c r="J44829" s="3"/>
      <c r="K44829" s="5"/>
      <c r="L44829" s="8"/>
      <c r="N44829" s="5"/>
      <c r="O44829" s="10"/>
      <c r="P44829" s="8"/>
    </row>
    <row r="44830" spans="1:16" s="2" customFormat="1" x14ac:dyDescent="0.15">
      <c r="A44830" s="3"/>
      <c r="B44830" s="3"/>
      <c r="J44830" s="3"/>
      <c r="K44830" s="5"/>
      <c r="L44830" s="8"/>
      <c r="N44830" s="5"/>
      <c r="O44830" s="10"/>
      <c r="P44830" s="8"/>
    </row>
    <row r="44831" spans="1:16" s="2" customFormat="1" x14ac:dyDescent="0.15">
      <c r="A44831" s="3"/>
      <c r="B44831" s="3"/>
      <c r="J44831" s="3"/>
      <c r="K44831" s="5"/>
      <c r="L44831" s="8"/>
      <c r="N44831" s="5"/>
      <c r="O44831" s="10"/>
      <c r="P44831" s="8"/>
    </row>
    <row r="44832" spans="1:16" s="2" customFormat="1" x14ac:dyDescent="0.15">
      <c r="A44832" s="3"/>
      <c r="B44832" s="3"/>
      <c r="J44832" s="3"/>
      <c r="K44832" s="5"/>
      <c r="L44832" s="8"/>
      <c r="N44832" s="5"/>
      <c r="O44832" s="10"/>
      <c r="P44832" s="8"/>
    </row>
    <row r="44833" spans="1:16" s="2" customFormat="1" x14ac:dyDescent="0.15">
      <c r="A44833" s="3"/>
      <c r="B44833" s="3"/>
      <c r="J44833" s="3"/>
      <c r="K44833" s="5"/>
      <c r="L44833" s="8"/>
      <c r="N44833" s="5"/>
      <c r="O44833" s="10"/>
      <c r="P44833" s="8"/>
    </row>
    <row r="44834" spans="1:16" s="2" customFormat="1" x14ac:dyDescent="0.15">
      <c r="A44834" s="3"/>
      <c r="B44834" s="3"/>
      <c r="J44834" s="3"/>
      <c r="K44834" s="5"/>
      <c r="L44834" s="8"/>
      <c r="N44834" s="5"/>
      <c r="O44834" s="10"/>
      <c r="P44834" s="8"/>
    </row>
    <row r="44835" spans="1:16" s="2" customFormat="1" x14ac:dyDescent="0.15">
      <c r="A44835" s="3"/>
      <c r="B44835" s="3"/>
      <c r="J44835" s="3"/>
      <c r="K44835" s="5"/>
      <c r="L44835" s="8"/>
      <c r="N44835" s="5"/>
      <c r="O44835" s="10"/>
      <c r="P44835" s="8"/>
    </row>
    <row r="44836" spans="1:16" s="2" customFormat="1" x14ac:dyDescent="0.15">
      <c r="A44836" s="3"/>
      <c r="B44836" s="3"/>
      <c r="J44836" s="3"/>
      <c r="K44836" s="5"/>
      <c r="L44836" s="8"/>
      <c r="N44836" s="5"/>
      <c r="O44836" s="10"/>
      <c r="P44836" s="8"/>
    </row>
    <row r="44837" spans="1:16" s="2" customFormat="1" x14ac:dyDescent="0.15">
      <c r="A44837" s="3"/>
      <c r="B44837" s="3"/>
      <c r="J44837" s="3"/>
      <c r="K44837" s="5"/>
      <c r="L44837" s="8"/>
      <c r="N44837" s="5"/>
      <c r="O44837" s="10"/>
      <c r="P44837" s="8"/>
    </row>
    <row r="44838" spans="1:16" s="2" customFormat="1" x14ac:dyDescent="0.15">
      <c r="A44838" s="3"/>
      <c r="B44838" s="3"/>
      <c r="J44838" s="3"/>
      <c r="K44838" s="5"/>
      <c r="L44838" s="8"/>
      <c r="N44838" s="5"/>
      <c r="O44838" s="10"/>
      <c r="P44838" s="8"/>
    </row>
    <row r="44839" spans="1:16" s="2" customFormat="1" x14ac:dyDescent="0.15">
      <c r="A44839" s="3"/>
      <c r="B44839" s="3"/>
      <c r="J44839" s="3"/>
      <c r="K44839" s="5"/>
      <c r="L44839" s="8"/>
      <c r="N44839" s="5"/>
      <c r="O44839" s="10"/>
      <c r="P44839" s="8"/>
    </row>
    <row r="44840" spans="1:16" s="2" customFormat="1" x14ac:dyDescent="0.15">
      <c r="A44840" s="3"/>
      <c r="B44840" s="3"/>
      <c r="J44840" s="3"/>
      <c r="K44840" s="5"/>
      <c r="L44840" s="8"/>
      <c r="N44840" s="5"/>
      <c r="O44840" s="10"/>
      <c r="P44840" s="8"/>
    </row>
    <row r="44841" spans="1:16" s="2" customFormat="1" x14ac:dyDescent="0.15">
      <c r="A44841" s="3"/>
      <c r="B44841" s="3"/>
      <c r="J44841" s="3"/>
      <c r="K44841" s="5"/>
      <c r="L44841" s="8"/>
      <c r="N44841" s="5"/>
      <c r="O44841" s="10"/>
      <c r="P44841" s="8"/>
    </row>
    <row r="44842" spans="1:16" s="2" customFormat="1" x14ac:dyDescent="0.15">
      <c r="A44842" s="3"/>
      <c r="B44842" s="3"/>
      <c r="J44842" s="3"/>
      <c r="K44842" s="5"/>
      <c r="L44842" s="8"/>
      <c r="N44842" s="5"/>
      <c r="O44842" s="10"/>
      <c r="P44842" s="8"/>
    </row>
    <row r="44843" spans="1:16" s="2" customFormat="1" x14ac:dyDescent="0.15">
      <c r="A44843" s="3"/>
      <c r="B44843" s="3"/>
      <c r="J44843" s="3"/>
      <c r="K44843" s="5"/>
      <c r="L44843" s="8"/>
      <c r="N44843" s="5"/>
      <c r="O44843" s="10"/>
      <c r="P44843" s="8"/>
    </row>
    <row r="44844" spans="1:16" s="2" customFormat="1" x14ac:dyDescent="0.15">
      <c r="A44844" s="3"/>
      <c r="B44844" s="3"/>
      <c r="J44844" s="3"/>
      <c r="K44844" s="5"/>
      <c r="L44844" s="8"/>
      <c r="N44844" s="5"/>
      <c r="O44844" s="10"/>
      <c r="P44844" s="8"/>
    </row>
    <row r="44845" spans="1:16" s="2" customFormat="1" x14ac:dyDescent="0.15">
      <c r="A44845" s="3"/>
      <c r="B44845" s="3"/>
      <c r="J44845" s="3"/>
      <c r="K44845" s="5"/>
      <c r="L44845" s="8"/>
      <c r="N44845" s="5"/>
      <c r="O44845" s="10"/>
      <c r="P44845" s="8"/>
    </row>
    <row r="44846" spans="1:16" s="2" customFormat="1" x14ac:dyDescent="0.15">
      <c r="A44846" s="3"/>
      <c r="B44846" s="3"/>
      <c r="J44846" s="3"/>
      <c r="K44846" s="5"/>
      <c r="L44846" s="8"/>
      <c r="N44846" s="5"/>
      <c r="O44846" s="10"/>
      <c r="P44846" s="8"/>
    </row>
    <row r="44847" spans="1:16" s="2" customFormat="1" x14ac:dyDescent="0.15">
      <c r="A44847" s="3"/>
      <c r="B44847" s="3"/>
      <c r="J44847" s="3"/>
      <c r="K44847" s="5"/>
      <c r="L44847" s="8"/>
      <c r="N44847" s="5"/>
      <c r="O44847" s="10"/>
      <c r="P44847" s="8"/>
    </row>
    <row r="44848" spans="1:16" s="2" customFormat="1" x14ac:dyDescent="0.15">
      <c r="A44848" s="3"/>
      <c r="B44848" s="3"/>
      <c r="J44848" s="3"/>
      <c r="K44848" s="5"/>
      <c r="L44848" s="8"/>
      <c r="N44848" s="5"/>
      <c r="O44848" s="10"/>
      <c r="P44848" s="8"/>
    </row>
    <row r="44849" spans="1:16" s="2" customFormat="1" x14ac:dyDescent="0.15">
      <c r="A44849" s="3"/>
      <c r="B44849" s="3"/>
      <c r="J44849" s="3"/>
      <c r="K44849" s="5"/>
      <c r="L44849" s="8"/>
      <c r="N44849" s="5"/>
      <c r="O44849" s="10"/>
      <c r="P44849" s="8"/>
    </row>
    <row r="44850" spans="1:16" s="2" customFormat="1" x14ac:dyDescent="0.15">
      <c r="A44850" s="3"/>
      <c r="B44850" s="3"/>
      <c r="J44850" s="3"/>
      <c r="K44850" s="5"/>
      <c r="L44850" s="8"/>
      <c r="N44850" s="5"/>
      <c r="O44850" s="10"/>
      <c r="P44850" s="8"/>
    </row>
    <row r="44851" spans="1:16" s="2" customFormat="1" x14ac:dyDescent="0.15">
      <c r="A44851" s="3"/>
      <c r="B44851" s="3"/>
      <c r="J44851" s="3"/>
      <c r="K44851" s="5"/>
      <c r="L44851" s="8"/>
      <c r="N44851" s="5"/>
      <c r="O44851" s="10"/>
      <c r="P44851" s="8"/>
    </row>
    <row r="44852" spans="1:16" s="2" customFormat="1" x14ac:dyDescent="0.15">
      <c r="A44852" s="3"/>
      <c r="B44852" s="3"/>
      <c r="J44852" s="3"/>
      <c r="K44852" s="5"/>
      <c r="L44852" s="8"/>
      <c r="N44852" s="5"/>
      <c r="O44852" s="10"/>
      <c r="P44852" s="8"/>
    </row>
    <row r="44853" spans="1:16" s="2" customFormat="1" x14ac:dyDescent="0.15">
      <c r="A44853" s="3"/>
      <c r="B44853" s="3"/>
      <c r="J44853" s="3"/>
      <c r="K44853" s="5"/>
      <c r="L44853" s="8"/>
      <c r="N44853" s="5"/>
      <c r="O44853" s="10"/>
      <c r="P44853" s="8"/>
    </row>
    <row r="44854" spans="1:16" s="2" customFormat="1" x14ac:dyDescent="0.15">
      <c r="A44854" s="3"/>
      <c r="B44854" s="3"/>
      <c r="J44854" s="3"/>
      <c r="K44854" s="5"/>
      <c r="L44854" s="8"/>
      <c r="N44854" s="5"/>
      <c r="O44854" s="10"/>
      <c r="P44854" s="8"/>
    </row>
    <row r="44855" spans="1:16" s="2" customFormat="1" x14ac:dyDescent="0.15">
      <c r="A44855" s="3"/>
      <c r="B44855" s="3"/>
      <c r="J44855" s="3"/>
      <c r="K44855" s="5"/>
      <c r="L44855" s="8"/>
      <c r="N44855" s="5"/>
      <c r="O44855" s="10"/>
      <c r="P44855" s="8"/>
    </row>
    <row r="44856" spans="1:16" s="2" customFormat="1" x14ac:dyDescent="0.15">
      <c r="A44856" s="3"/>
      <c r="B44856" s="3"/>
      <c r="J44856" s="3"/>
      <c r="K44856" s="5"/>
      <c r="L44856" s="8"/>
      <c r="N44856" s="5"/>
      <c r="O44856" s="10"/>
      <c r="P44856" s="8"/>
    </row>
    <row r="44857" spans="1:16" s="2" customFormat="1" x14ac:dyDescent="0.15">
      <c r="A44857" s="3"/>
      <c r="B44857" s="3"/>
      <c r="J44857" s="3"/>
      <c r="K44857" s="5"/>
      <c r="L44857" s="8"/>
      <c r="N44857" s="5"/>
      <c r="O44857" s="10"/>
      <c r="P44857" s="8"/>
    </row>
    <row r="44858" spans="1:16" s="2" customFormat="1" x14ac:dyDescent="0.15">
      <c r="A44858" s="3"/>
      <c r="B44858" s="3"/>
      <c r="J44858" s="3"/>
      <c r="K44858" s="5"/>
      <c r="L44858" s="8"/>
      <c r="N44858" s="5"/>
      <c r="O44858" s="10"/>
      <c r="P44858" s="8"/>
    </row>
    <row r="44859" spans="1:16" s="2" customFormat="1" x14ac:dyDescent="0.15">
      <c r="A44859" s="3"/>
      <c r="B44859" s="3"/>
      <c r="J44859" s="3"/>
      <c r="K44859" s="5"/>
      <c r="L44859" s="8"/>
      <c r="N44859" s="5"/>
      <c r="O44859" s="10"/>
      <c r="P44859" s="8"/>
    </row>
    <row r="44860" spans="1:16" s="2" customFormat="1" x14ac:dyDescent="0.15">
      <c r="A44860" s="3"/>
      <c r="B44860" s="3"/>
      <c r="J44860" s="3"/>
      <c r="K44860" s="5"/>
      <c r="L44860" s="8"/>
      <c r="N44860" s="5"/>
      <c r="O44860" s="10"/>
      <c r="P44860" s="8"/>
    </row>
    <row r="44861" spans="1:16" s="2" customFormat="1" x14ac:dyDescent="0.15">
      <c r="A44861" s="3"/>
      <c r="B44861" s="3"/>
      <c r="J44861" s="3"/>
      <c r="K44861" s="5"/>
      <c r="L44861" s="8"/>
      <c r="N44861" s="5"/>
      <c r="O44861" s="10"/>
      <c r="P44861" s="8"/>
    </row>
    <row r="44862" spans="1:16" s="2" customFormat="1" x14ac:dyDescent="0.15">
      <c r="A44862" s="3"/>
      <c r="B44862" s="3"/>
      <c r="J44862" s="3"/>
      <c r="K44862" s="5"/>
      <c r="L44862" s="8"/>
      <c r="N44862" s="5"/>
      <c r="O44862" s="10"/>
      <c r="P44862" s="8"/>
    </row>
    <row r="44863" spans="1:16" s="2" customFormat="1" x14ac:dyDescent="0.15">
      <c r="A44863" s="3"/>
      <c r="B44863" s="3"/>
      <c r="J44863" s="3"/>
      <c r="K44863" s="5"/>
      <c r="L44863" s="8"/>
      <c r="N44863" s="5"/>
      <c r="O44863" s="10"/>
      <c r="P44863" s="8"/>
    </row>
    <row r="44864" spans="1:16" s="2" customFormat="1" x14ac:dyDescent="0.15">
      <c r="A44864" s="3"/>
      <c r="B44864" s="3"/>
      <c r="J44864" s="3"/>
      <c r="K44864" s="5"/>
      <c r="L44864" s="8"/>
      <c r="N44864" s="5"/>
      <c r="O44864" s="10"/>
      <c r="P44864" s="8"/>
    </row>
    <row r="44865" spans="1:16" s="2" customFormat="1" x14ac:dyDescent="0.15">
      <c r="A44865" s="3"/>
      <c r="B44865" s="3"/>
      <c r="J44865" s="3"/>
      <c r="K44865" s="5"/>
      <c r="L44865" s="8"/>
      <c r="N44865" s="5"/>
      <c r="O44865" s="10"/>
      <c r="P44865" s="8"/>
    </row>
    <row r="44866" spans="1:16" s="2" customFormat="1" x14ac:dyDescent="0.15">
      <c r="A44866" s="3"/>
      <c r="B44866" s="3"/>
      <c r="J44866" s="3"/>
      <c r="K44866" s="5"/>
      <c r="L44866" s="8"/>
      <c r="N44866" s="5"/>
      <c r="O44866" s="10"/>
      <c r="P44866" s="8"/>
    </row>
    <row r="44867" spans="1:16" s="2" customFormat="1" x14ac:dyDescent="0.15">
      <c r="A44867" s="3"/>
      <c r="B44867" s="3"/>
      <c r="J44867" s="3"/>
      <c r="K44867" s="5"/>
      <c r="L44867" s="8"/>
      <c r="N44867" s="5"/>
      <c r="O44867" s="10"/>
      <c r="P44867" s="8"/>
    </row>
    <row r="44868" spans="1:16" s="2" customFormat="1" x14ac:dyDescent="0.15">
      <c r="A44868" s="3"/>
      <c r="B44868" s="3"/>
      <c r="J44868" s="3"/>
      <c r="K44868" s="5"/>
      <c r="L44868" s="8"/>
      <c r="N44868" s="5"/>
      <c r="O44868" s="10"/>
      <c r="P44868" s="8"/>
    </row>
    <row r="44869" spans="1:16" s="2" customFormat="1" x14ac:dyDescent="0.15">
      <c r="A44869" s="3"/>
      <c r="B44869" s="3"/>
      <c r="J44869" s="3"/>
      <c r="K44869" s="5"/>
      <c r="L44869" s="8"/>
      <c r="N44869" s="5"/>
      <c r="O44869" s="10"/>
      <c r="P44869" s="8"/>
    </row>
    <row r="44870" spans="1:16" s="2" customFormat="1" x14ac:dyDescent="0.15">
      <c r="A44870" s="3"/>
      <c r="B44870" s="3"/>
      <c r="J44870" s="3"/>
      <c r="K44870" s="5"/>
      <c r="L44870" s="8"/>
      <c r="N44870" s="5"/>
      <c r="O44870" s="10"/>
      <c r="P44870" s="8"/>
    </row>
    <row r="44871" spans="1:16" s="2" customFormat="1" x14ac:dyDescent="0.15">
      <c r="A44871" s="3"/>
      <c r="B44871" s="3"/>
      <c r="J44871" s="3"/>
      <c r="K44871" s="5"/>
      <c r="L44871" s="8"/>
      <c r="N44871" s="5"/>
      <c r="O44871" s="10"/>
      <c r="P44871" s="8"/>
    </row>
    <row r="44872" spans="1:16" s="2" customFormat="1" x14ac:dyDescent="0.15">
      <c r="A44872" s="3"/>
      <c r="B44872" s="3"/>
      <c r="J44872" s="3"/>
      <c r="K44872" s="5"/>
      <c r="L44872" s="8"/>
      <c r="N44872" s="5"/>
      <c r="O44872" s="10"/>
      <c r="P44872" s="8"/>
    </row>
    <row r="44873" spans="1:16" s="2" customFormat="1" x14ac:dyDescent="0.15">
      <c r="A44873" s="3"/>
      <c r="B44873" s="3"/>
      <c r="J44873" s="3"/>
      <c r="K44873" s="5"/>
      <c r="L44873" s="8"/>
      <c r="N44873" s="5"/>
      <c r="O44873" s="10"/>
      <c r="P44873" s="8"/>
    </row>
    <row r="44874" spans="1:16" s="2" customFormat="1" x14ac:dyDescent="0.15">
      <c r="A44874" s="3"/>
      <c r="B44874" s="3"/>
      <c r="J44874" s="3"/>
      <c r="K44874" s="5"/>
      <c r="L44874" s="8"/>
      <c r="N44874" s="5"/>
      <c r="O44874" s="10"/>
      <c r="P44874" s="8"/>
    </row>
    <row r="44875" spans="1:16" s="2" customFormat="1" x14ac:dyDescent="0.15">
      <c r="A44875" s="3"/>
      <c r="B44875" s="3"/>
      <c r="J44875" s="3"/>
      <c r="K44875" s="5"/>
      <c r="L44875" s="8"/>
      <c r="N44875" s="5"/>
      <c r="O44875" s="10"/>
      <c r="P44875" s="8"/>
    </row>
    <row r="44876" spans="1:16" s="2" customFormat="1" x14ac:dyDescent="0.15">
      <c r="A44876" s="3"/>
      <c r="B44876" s="3"/>
      <c r="J44876" s="3"/>
      <c r="K44876" s="5"/>
      <c r="L44876" s="8"/>
      <c r="N44876" s="5"/>
      <c r="O44876" s="10"/>
      <c r="P44876" s="8"/>
    </row>
    <row r="44877" spans="1:16" s="2" customFormat="1" x14ac:dyDescent="0.15">
      <c r="A44877" s="3"/>
      <c r="B44877" s="3"/>
      <c r="J44877" s="3"/>
      <c r="K44877" s="5"/>
      <c r="L44877" s="8"/>
      <c r="N44877" s="5"/>
      <c r="O44877" s="10"/>
      <c r="P44877" s="8"/>
    </row>
    <row r="44878" spans="1:16" s="2" customFormat="1" x14ac:dyDescent="0.15">
      <c r="A44878" s="3"/>
      <c r="B44878" s="3"/>
      <c r="J44878" s="3"/>
      <c r="K44878" s="5"/>
      <c r="L44878" s="8"/>
      <c r="N44878" s="5"/>
      <c r="O44878" s="10"/>
      <c r="P44878" s="8"/>
    </row>
    <row r="44879" spans="1:16" s="2" customFormat="1" x14ac:dyDescent="0.15">
      <c r="A44879" s="3"/>
      <c r="B44879" s="3"/>
      <c r="J44879" s="3"/>
      <c r="K44879" s="5"/>
      <c r="L44879" s="8"/>
      <c r="N44879" s="5"/>
      <c r="O44879" s="10"/>
      <c r="P44879" s="8"/>
    </row>
    <row r="44880" spans="1:16" s="2" customFormat="1" x14ac:dyDescent="0.15">
      <c r="A44880" s="3"/>
      <c r="B44880" s="3"/>
      <c r="J44880" s="3"/>
      <c r="K44880" s="5"/>
      <c r="L44880" s="8"/>
      <c r="N44880" s="5"/>
      <c r="O44880" s="10"/>
      <c r="P44880" s="8"/>
    </row>
    <row r="44881" spans="1:16" s="2" customFormat="1" x14ac:dyDescent="0.15">
      <c r="A44881" s="3"/>
      <c r="B44881" s="3"/>
      <c r="J44881" s="3"/>
      <c r="K44881" s="5"/>
      <c r="L44881" s="8"/>
      <c r="N44881" s="5"/>
      <c r="O44881" s="10"/>
      <c r="P44881" s="8"/>
    </row>
    <row r="44882" spans="1:16" s="2" customFormat="1" x14ac:dyDescent="0.15">
      <c r="A44882" s="3"/>
      <c r="B44882" s="3"/>
      <c r="J44882" s="3"/>
      <c r="K44882" s="5"/>
      <c r="L44882" s="8"/>
      <c r="N44882" s="5"/>
      <c r="O44882" s="10"/>
      <c r="P44882" s="8"/>
    </row>
    <row r="44883" spans="1:16" s="2" customFormat="1" x14ac:dyDescent="0.15">
      <c r="A44883" s="3"/>
      <c r="B44883" s="3"/>
      <c r="J44883" s="3"/>
      <c r="K44883" s="5"/>
      <c r="L44883" s="8"/>
      <c r="N44883" s="5"/>
      <c r="O44883" s="10"/>
      <c r="P44883" s="8"/>
    </row>
    <row r="44884" spans="1:16" s="2" customFormat="1" x14ac:dyDescent="0.15">
      <c r="A44884" s="3"/>
      <c r="B44884" s="3"/>
      <c r="J44884" s="3"/>
      <c r="K44884" s="5"/>
      <c r="L44884" s="8"/>
      <c r="N44884" s="5"/>
      <c r="O44884" s="10"/>
      <c r="P44884" s="8"/>
    </row>
    <row r="44885" spans="1:16" s="2" customFormat="1" x14ac:dyDescent="0.15">
      <c r="A44885" s="3"/>
      <c r="B44885" s="3"/>
      <c r="J44885" s="3"/>
      <c r="K44885" s="5"/>
      <c r="L44885" s="8"/>
      <c r="N44885" s="5"/>
      <c r="O44885" s="10"/>
      <c r="P44885" s="8"/>
    </row>
    <row r="44886" spans="1:16" s="2" customFormat="1" x14ac:dyDescent="0.15">
      <c r="A44886" s="3"/>
      <c r="B44886" s="3"/>
      <c r="J44886" s="3"/>
      <c r="K44886" s="5"/>
      <c r="L44886" s="8"/>
      <c r="N44886" s="5"/>
      <c r="O44886" s="10"/>
      <c r="P44886" s="8"/>
    </row>
    <row r="44887" spans="1:16" s="2" customFormat="1" x14ac:dyDescent="0.15">
      <c r="A44887" s="3"/>
      <c r="B44887" s="3"/>
      <c r="J44887" s="3"/>
      <c r="K44887" s="5"/>
      <c r="L44887" s="8"/>
      <c r="N44887" s="5"/>
      <c r="O44887" s="10"/>
      <c r="P44887" s="8"/>
    </row>
    <row r="44888" spans="1:16" s="2" customFormat="1" x14ac:dyDescent="0.15">
      <c r="A44888" s="3"/>
      <c r="B44888" s="3"/>
      <c r="J44888" s="3"/>
      <c r="K44888" s="5"/>
      <c r="L44888" s="8"/>
      <c r="N44888" s="5"/>
      <c r="O44888" s="10"/>
      <c r="P44888" s="8"/>
    </row>
    <row r="44889" spans="1:16" s="2" customFormat="1" x14ac:dyDescent="0.15">
      <c r="A44889" s="3"/>
      <c r="B44889" s="3"/>
      <c r="J44889" s="3"/>
      <c r="K44889" s="5"/>
      <c r="L44889" s="8"/>
      <c r="N44889" s="5"/>
      <c r="O44889" s="10"/>
      <c r="P44889" s="8"/>
    </row>
    <row r="44890" spans="1:16" s="2" customFormat="1" x14ac:dyDescent="0.15">
      <c r="A44890" s="3"/>
      <c r="B44890" s="3"/>
      <c r="J44890" s="3"/>
      <c r="K44890" s="5"/>
      <c r="L44890" s="8"/>
      <c r="N44890" s="5"/>
      <c r="O44890" s="10"/>
      <c r="P44890" s="8"/>
    </row>
    <row r="44891" spans="1:16" s="2" customFormat="1" x14ac:dyDescent="0.15">
      <c r="A44891" s="3"/>
      <c r="B44891" s="3"/>
      <c r="J44891" s="3"/>
      <c r="K44891" s="5"/>
      <c r="L44891" s="8"/>
      <c r="N44891" s="5"/>
      <c r="O44891" s="10"/>
      <c r="P44891" s="8"/>
    </row>
    <row r="44892" spans="1:16" s="2" customFormat="1" x14ac:dyDescent="0.15">
      <c r="A44892" s="3"/>
      <c r="B44892" s="3"/>
      <c r="J44892" s="3"/>
      <c r="K44892" s="5"/>
      <c r="L44892" s="8"/>
      <c r="N44892" s="5"/>
      <c r="O44892" s="10"/>
      <c r="P44892" s="8"/>
    </row>
    <row r="44893" spans="1:16" s="2" customFormat="1" x14ac:dyDescent="0.15">
      <c r="A44893" s="3"/>
      <c r="B44893" s="3"/>
      <c r="J44893" s="3"/>
      <c r="K44893" s="5"/>
      <c r="L44893" s="8"/>
      <c r="N44893" s="5"/>
      <c r="O44893" s="10"/>
      <c r="P44893" s="8"/>
    </row>
    <row r="44894" spans="1:16" s="2" customFormat="1" x14ac:dyDescent="0.15">
      <c r="A44894" s="3"/>
      <c r="B44894" s="3"/>
      <c r="J44894" s="3"/>
      <c r="K44894" s="5"/>
      <c r="L44894" s="8"/>
      <c r="N44894" s="5"/>
      <c r="O44894" s="10"/>
      <c r="P44894" s="8"/>
    </row>
    <row r="44895" spans="1:16" s="2" customFormat="1" x14ac:dyDescent="0.15">
      <c r="A44895" s="3"/>
      <c r="B44895" s="3"/>
      <c r="J44895" s="3"/>
      <c r="K44895" s="5"/>
      <c r="L44895" s="8"/>
      <c r="N44895" s="5"/>
      <c r="O44895" s="10"/>
      <c r="P44895" s="8"/>
    </row>
    <row r="44896" spans="1:16" s="2" customFormat="1" x14ac:dyDescent="0.15">
      <c r="A44896" s="3"/>
      <c r="B44896" s="3"/>
      <c r="J44896" s="3"/>
      <c r="K44896" s="5"/>
      <c r="L44896" s="8"/>
      <c r="N44896" s="5"/>
      <c r="O44896" s="10"/>
      <c r="P44896" s="8"/>
    </row>
    <row r="44897" spans="1:16" s="2" customFormat="1" x14ac:dyDescent="0.15">
      <c r="A44897" s="3"/>
      <c r="B44897" s="3"/>
      <c r="J44897" s="3"/>
      <c r="K44897" s="5"/>
      <c r="L44897" s="8"/>
      <c r="N44897" s="5"/>
      <c r="O44897" s="10"/>
      <c r="P44897" s="8"/>
    </row>
    <row r="44898" spans="1:16" s="2" customFormat="1" x14ac:dyDescent="0.15">
      <c r="A44898" s="3"/>
      <c r="B44898" s="3"/>
      <c r="J44898" s="3"/>
      <c r="K44898" s="5"/>
      <c r="L44898" s="8"/>
      <c r="N44898" s="5"/>
      <c r="O44898" s="10"/>
      <c r="P44898" s="8"/>
    </row>
    <row r="44899" spans="1:16" s="2" customFormat="1" x14ac:dyDescent="0.15">
      <c r="A44899" s="3"/>
      <c r="B44899" s="3"/>
      <c r="J44899" s="3"/>
      <c r="K44899" s="5"/>
      <c r="L44899" s="8"/>
      <c r="N44899" s="5"/>
      <c r="O44899" s="10"/>
      <c r="P44899" s="8"/>
    </row>
    <row r="44900" spans="1:16" s="2" customFormat="1" x14ac:dyDescent="0.15">
      <c r="A44900" s="3"/>
      <c r="B44900" s="3"/>
      <c r="J44900" s="3"/>
      <c r="K44900" s="5"/>
      <c r="L44900" s="8"/>
      <c r="N44900" s="5"/>
      <c r="O44900" s="10"/>
      <c r="P44900" s="8"/>
    </row>
    <row r="44901" spans="1:16" s="2" customFormat="1" x14ac:dyDescent="0.15">
      <c r="A44901" s="3"/>
      <c r="B44901" s="3"/>
      <c r="J44901" s="3"/>
      <c r="K44901" s="5"/>
      <c r="L44901" s="8"/>
      <c r="N44901" s="5"/>
      <c r="O44901" s="10"/>
      <c r="P44901" s="8"/>
    </row>
    <row r="44902" spans="1:16" s="2" customFormat="1" x14ac:dyDescent="0.15">
      <c r="A44902" s="3"/>
      <c r="B44902" s="3"/>
      <c r="J44902" s="3"/>
      <c r="K44902" s="5"/>
      <c r="L44902" s="8"/>
      <c r="N44902" s="5"/>
      <c r="O44902" s="10"/>
      <c r="P44902" s="8"/>
    </row>
    <row r="44903" spans="1:16" s="2" customFormat="1" x14ac:dyDescent="0.15">
      <c r="A44903" s="3"/>
      <c r="B44903" s="3"/>
      <c r="J44903" s="3"/>
      <c r="K44903" s="5"/>
      <c r="L44903" s="8"/>
      <c r="N44903" s="5"/>
      <c r="O44903" s="10"/>
      <c r="P44903" s="8"/>
    </row>
    <row r="44904" spans="1:16" s="2" customFormat="1" x14ac:dyDescent="0.15">
      <c r="A44904" s="3"/>
      <c r="B44904" s="3"/>
      <c r="J44904" s="3"/>
      <c r="K44904" s="5"/>
      <c r="L44904" s="8"/>
      <c r="N44904" s="5"/>
      <c r="O44904" s="10"/>
      <c r="P44904" s="8"/>
    </row>
    <row r="44905" spans="1:16" s="2" customFormat="1" x14ac:dyDescent="0.15">
      <c r="A44905" s="3"/>
      <c r="B44905" s="3"/>
      <c r="J44905" s="3"/>
      <c r="K44905" s="5"/>
      <c r="L44905" s="8"/>
      <c r="N44905" s="5"/>
      <c r="O44905" s="10"/>
      <c r="P44905" s="8"/>
    </row>
    <row r="44906" spans="1:16" s="2" customFormat="1" x14ac:dyDescent="0.15">
      <c r="A44906" s="3"/>
      <c r="B44906" s="3"/>
      <c r="J44906" s="3"/>
      <c r="K44906" s="5"/>
      <c r="L44906" s="8"/>
      <c r="N44906" s="5"/>
      <c r="O44906" s="10"/>
      <c r="P44906" s="8"/>
    </row>
    <row r="44907" spans="1:16" s="2" customFormat="1" x14ac:dyDescent="0.15">
      <c r="A44907" s="3"/>
      <c r="B44907" s="3"/>
      <c r="J44907" s="3"/>
      <c r="K44907" s="5"/>
      <c r="L44907" s="8"/>
      <c r="N44907" s="5"/>
      <c r="O44907" s="10"/>
      <c r="P44907" s="8"/>
    </row>
    <row r="44908" spans="1:16" s="2" customFormat="1" x14ac:dyDescent="0.15">
      <c r="A44908" s="3"/>
      <c r="B44908" s="3"/>
      <c r="J44908" s="3"/>
      <c r="K44908" s="5"/>
      <c r="L44908" s="8"/>
      <c r="N44908" s="5"/>
      <c r="O44908" s="10"/>
      <c r="P44908" s="8"/>
    </row>
    <row r="44909" spans="1:16" s="2" customFormat="1" x14ac:dyDescent="0.15">
      <c r="A44909" s="3"/>
      <c r="B44909" s="3"/>
      <c r="J44909" s="3"/>
      <c r="K44909" s="5"/>
      <c r="L44909" s="8"/>
      <c r="N44909" s="5"/>
      <c r="O44909" s="10"/>
      <c r="P44909" s="8"/>
    </row>
    <row r="44910" spans="1:16" s="2" customFormat="1" x14ac:dyDescent="0.15">
      <c r="A44910" s="3"/>
      <c r="B44910" s="3"/>
      <c r="J44910" s="3"/>
      <c r="K44910" s="5"/>
      <c r="L44910" s="8"/>
      <c r="N44910" s="5"/>
      <c r="O44910" s="10"/>
      <c r="P44910" s="8"/>
    </row>
    <row r="44911" spans="1:16" s="2" customFormat="1" x14ac:dyDescent="0.15">
      <c r="A44911" s="3"/>
      <c r="B44911" s="3"/>
      <c r="J44911" s="3"/>
      <c r="K44911" s="5"/>
      <c r="L44911" s="8"/>
      <c r="N44911" s="5"/>
      <c r="O44911" s="10"/>
      <c r="P44911" s="8"/>
    </row>
    <row r="44912" spans="1:16" s="2" customFormat="1" x14ac:dyDescent="0.15">
      <c r="A44912" s="3"/>
      <c r="B44912" s="3"/>
      <c r="J44912" s="3"/>
      <c r="K44912" s="5"/>
      <c r="L44912" s="8"/>
      <c r="N44912" s="5"/>
      <c r="O44912" s="10"/>
      <c r="P44912" s="8"/>
    </row>
    <row r="44913" spans="1:16" s="2" customFormat="1" x14ac:dyDescent="0.15">
      <c r="A44913" s="3"/>
      <c r="B44913" s="3"/>
      <c r="J44913" s="3"/>
      <c r="K44913" s="5"/>
      <c r="L44913" s="8"/>
      <c r="N44913" s="5"/>
      <c r="O44913" s="10"/>
      <c r="P44913" s="8"/>
    </row>
    <row r="44914" spans="1:16" s="2" customFormat="1" x14ac:dyDescent="0.15">
      <c r="A44914" s="3"/>
      <c r="B44914" s="3"/>
      <c r="J44914" s="3"/>
      <c r="K44914" s="5"/>
      <c r="L44914" s="8"/>
      <c r="N44914" s="5"/>
      <c r="O44914" s="10"/>
      <c r="P44914" s="8"/>
    </row>
    <row r="44915" spans="1:16" s="2" customFormat="1" x14ac:dyDescent="0.15">
      <c r="A44915" s="3"/>
      <c r="B44915" s="3"/>
      <c r="J44915" s="3"/>
      <c r="K44915" s="5"/>
      <c r="L44915" s="8"/>
      <c r="N44915" s="5"/>
      <c r="O44915" s="10"/>
      <c r="P44915" s="8"/>
    </row>
    <row r="44916" spans="1:16" s="2" customFormat="1" x14ac:dyDescent="0.15">
      <c r="A44916" s="3"/>
      <c r="B44916" s="3"/>
      <c r="J44916" s="3"/>
      <c r="K44916" s="5"/>
      <c r="L44916" s="8"/>
      <c r="N44916" s="5"/>
      <c r="O44916" s="10"/>
      <c r="P44916" s="8"/>
    </row>
    <row r="44917" spans="1:16" s="2" customFormat="1" x14ac:dyDescent="0.15">
      <c r="A44917" s="3"/>
      <c r="B44917" s="3"/>
      <c r="J44917" s="3"/>
      <c r="K44917" s="5"/>
      <c r="L44917" s="8"/>
      <c r="N44917" s="5"/>
      <c r="O44917" s="10"/>
      <c r="P44917" s="8"/>
    </row>
    <row r="44918" spans="1:16" s="2" customFormat="1" x14ac:dyDescent="0.15">
      <c r="A44918" s="3"/>
      <c r="B44918" s="3"/>
      <c r="J44918" s="3"/>
      <c r="K44918" s="5"/>
      <c r="L44918" s="8"/>
      <c r="N44918" s="5"/>
      <c r="O44918" s="10"/>
      <c r="P44918" s="8"/>
    </row>
    <row r="44919" spans="1:16" s="2" customFormat="1" x14ac:dyDescent="0.15">
      <c r="A44919" s="3"/>
      <c r="B44919" s="3"/>
      <c r="J44919" s="3"/>
      <c r="K44919" s="5"/>
      <c r="L44919" s="8"/>
      <c r="N44919" s="5"/>
      <c r="O44919" s="10"/>
      <c r="P44919" s="8"/>
    </row>
    <row r="44920" spans="1:16" s="2" customFormat="1" x14ac:dyDescent="0.15">
      <c r="A44920" s="3"/>
      <c r="B44920" s="3"/>
      <c r="J44920" s="3"/>
      <c r="K44920" s="5"/>
      <c r="L44920" s="8"/>
      <c r="N44920" s="5"/>
      <c r="O44920" s="10"/>
      <c r="P44920" s="8"/>
    </row>
    <row r="44921" spans="1:16" s="2" customFormat="1" x14ac:dyDescent="0.15">
      <c r="A44921" s="3"/>
      <c r="B44921" s="3"/>
      <c r="J44921" s="3"/>
      <c r="K44921" s="5"/>
      <c r="L44921" s="8"/>
      <c r="N44921" s="5"/>
      <c r="O44921" s="10"/>
      <c r="P44921" s="8"/>
    </row>
    <row r="44922" spans="1:16" s="2" customFormat="1" x14ac:dyDescent="0.15">
      <c r="A44922" s="3"/>
      <c r="B44922" s="3"/>
      <c r="J44922" s="3"/>
      <c r="K44922" s="5"/>
      <c r="L44922" s="8"/>
      <c r="N44922" s="5"/>
      <c r="O44922" s="10"/>
      <c r="P44922" s="8"/>
    </row>
    <row r="44923" spans="1:16" s="2" customFormat="1" x14ac:dyDescent="0.15">
      <c r="A44923" s="3"/>
      <c r="B44923" s="3"/>
      <c r="J44923" s="3"/>
      <c r="K44923" s="5"/>
      <c r="L44923" s="8"/>
      <c r="N44923" s="5"/>
      <c r="O44923" s="10"/>
      <c r="P44923" s="8"/>
    </row>
    <row r="44924" spans="1:16" s="2" customFormat="1" x14ac:dyDescent="0.15">
      <c r="A44924" s="3"/>
      <c r="B44924" s="3"/>
      <c r="J44924" s="3"/>
      <c r="K44924" s="5"/>
      <c r="L44924" s="8"/>
      <c r="N44924" s="5"/>
      <c r="O44924" s="10"/>
      <c r="P44924" s="8"/>
    </row>
    <row r="44925" spans="1:16" s="2" customFormat="1" x14ac:dyDescent="0.15">
      <c r="A44925" s="3"/>
      <c r="B44925" s="3"/>
      <c r="J44925" s="3"/>
      <c r="K44925" s="5"/>
      <c r="L44925" s="8"/>
      <c r="N44925" s="5"/>
      <c r="O44925" s="10"/>
      <c r="P44925" s="8"/>
    </row>
    <row r="44926" spans="1:16" s="2" customFormat="1" x14ac:dyDescent="0.15">
      <c r="A44926" s="3"/>
      <c r="B44926" s="3"/>
      <c r="J44926" s="3"/>
      <c r="K44926" s="5"/>
      <c r="L44926" s="8"/>
      <c r="N44926" s="5"/>
      <c r="O44926" s="10"/>
      <c r="P44926" s="8"/>
    </row>
    <row r="44927" spans="1:16" s="2" customFormat="1" x14ac:dyDescent="0.15">
      <c r="A44927" s="3"/>
      <c r="B44927" s="3"/>
      <c r="J44927" s="3"/>
      <c r="K44927" s="5"/>
      <c r="L44927" s="8"/>
      <c r="N44927" s="5"/>
      <c r="O44927" s="10"/>
      <c r="P44927" s="8"/>
    </row>
    <row r="44928" spans="1:16" s="2" customFormat="1" x14ac:dyDescent="0.15">
      <c r="A44928" s="3"/>
      <c r="B44928" s="3"/>
      <c r="J44928" s="3"/>
      <c r="K44928" s="5"/>
      <c r="L44928" s="8"/>
      <c r="N44928" s="5"/>
      <c r="O44928" s="10"/>
      <c r="P44928" s="8"/>
    </row>
    <row r="44929" spans="1:16" s="2" customFormat="1" x14ac:dyDescent="0.15">
      <c r="A44929" s="3"/>
      <c r="B44929" s="3"/>
      <c r="J44929" s="3"/>
      <c r="K44929" s="5"/>
      <c r="L44929" s="8"/>
      <c r="N44929" s="5"/>
      <c r="O44929" s="10"/>
      <c r="P44929" s="8"/>
    </row>
    <row r="44930" spans="1:16" s="2" customFormat="1" x14ac:dyDescent="0.15">
      <c r="A44930" s="3"/>
      <c r="B44930" s="3"/>
      <c r="J44930" s="3"/>
      <c r="K44930" s="5"/>
      <c r="L44930" s="8"/>
      <c r="N44930" s="5"/>
      <c r="O44930" s="10"/>
      <c r="P44930" s="8"/>
    </row>
    <row r="44931" spans="1:16" s="2" customFormat="1" x14ac:dyDescent="0.15">
      <c r="A44931" s="3"/>
      <c r="B44931" s="3"/>
      <c r="J44931" s="3"/>
      <c r="K44931" s="5"/>
      <c r="L44931" s="8"/>
      <c r="N44931" s="5"/>
      <c r="O44931" s="10"/>
      <c r="P44931" s="8"/>
    </row>
    <row r="44932" spans="1:16" s="2" customFormat="1" x14ac:dyDescent="0.15">
      <c r="A44932" s="3"/>
      <c r="B44932" s="3"/>
      <c r="J44932" s="3"/>
      <c r="K44932" s="5"/>
      <c r="L44932" s="8"/>
      <c r="N44932" s="5"/>
      <c r="O44932" s="10"/>
      <c r="P44932" s="8"/>
    </row>
    <row r="44933" spans="1:16" s="2" customFormat="1" x14ac:dyDescent="0.15">
      <c r="A44933" s="3"/>
      <c r="B44933" s="3"/>
      <c r="J44933" s="3"/>
      <c r="K44933" s="5"/>
      <c r="L44933" s="8"/>
      <c r="N44933" s="5"/>
      <c r="O44933" s="10"/>
      <c r="P44933" s="8"/>
    </row>
    <row r="44934" spans="1:16" s="2" customFormat="1" x14ac:dyDescent="0.15">
      <c r="A44934" s="3"/>
      <c r="B44934" s="3"/>
      <c r="J44934" s="3"/>
      <c r="K44934" s="5"/>
      <c r="L44934" s="8"/>
      <c r="N44934" s="5"/>
      <c r="O44934" s="10"/>
      <c r="P44934" s="8"/>
    </row>
    <row r="44935" spans="1:16" s="2" customFormat="1" x14ac:dyDescent="0.15">
      <c r="A44935" s="3"/>
      <c r="B44935" s="3"/>
      <c r="J44935" s="3"/>
      <c r="K44935" s="5"/>
      <c r="L44935" s="8"/>
      <c r="N44935" s="5"/>
      <c r="O44935" s="10"/>
      <c r="P44935" s="8"/>
    </row>
    <row r="44936" spans="1:16" s="2" customFormat="1" x14ac:dyDescent="0.15">
      <c r="A44936" s="3"/>
      <c r="B44936" s="3"/>
      <c r="J44936" s="3"/>
      <c r="K44936" s="5"/>
      <c r="L44936" s="8"/>
      <c r="N44936" s="5"/>
      <c r="O44936" s="10"/>
      <c r="P44936" s="8"/>
    </row>
    <row r="44937" spans="1:16" s="2" customFormat="1" x14ac:dyDescent="0.15">
      <c r="A44937" s="3"/>
      <c r="B44937" s="3"/>
      <c r="J44937" s="3"/>
      <c r="K44937" s="5"/>
      <c r="L44937" s="8"/>
      <c r="N44937" s="5"/>
      <c r="O44937" s="10"/>
      <c r="P44937" s="8"/>
    </row>
    <row r="44938" spans="1:16" s="2" customFormat="1" x14ac:dyDescent="0.15">
      <c r="A44938" s="3"/>
      <c r="B44938" s="3"/>
      <c r="J44938" s="3"/>
      <c r="K44938" s="5"/>
      <c r="L44938" s="8"/>
      <c r="N44938" s="5"/>
      <c r="O44938" s="10"/>
      <c r="P44938" s="8"/>
    </row>
    <row r="44939" spans="1:16" s="2" customFormat="1" x14ac:dyDescent="0.15">
      <c r="A44939" s="3"/>
      <c r="B44939" s="3"/>
      <c r="J44939" s="3"/>
      <c r="K44939" s="5"/>
      <c r="L44939" s="8"/>
      <c r="N44939" s="5"/>
      <c r="O44939" s="10"/>
      <c r="P44939" s="8"/>
    </row>
    <row r="44940" spans="1:16" s="2" customFormat="1" x14ac:dyDescent="0.15">
      <c r="A44940" s="3"/>
      <c r="B44940" s="3"/>
      <c r="J44940" s="3"/>
      <c r="K44940" s="5"/>
      <c r="L44940" s="8"/>
      <c r="N44940" s="5"/>
      <c r="O44940" s="10"/>
      <c r="P44940" s="8"/>
    </row>
    <row r="44941" spans="1:16" s="2" customFormat="1" x14ac:dyDescent="0.15">
      <c r="A44941" s="3"/>
      <c r="B44941" s="3"/>
      <c r="J44941" s="3"/>
      <c r="K44941" s="5"/>
      <c r="L44941" s="8"/>
      <c r="N44941" s="5"/>
      <c r="O44941" s="10"/>
      <c r="P44941" s="8"/>
    </row>
    <row r="44942" spans="1:16" s="2" customFormat="1" x14ac:dyDescent="0.15">
      <c r="A44942" s="3"/>
      <c r="B44942" s="3"/>
      <c r="J44942" s="3"/>
      <c r="K44942" s="5"/>
      <c r="L44942" s="8"/>
      <c r="N44942" s="5"/>
      <c r="O44942" s="10"/>
      <c r="P44942" s="8"/>
    </row>
    <row r="44943" spans="1:16" s="2" customFormat="1" x14ac:dyDescent="0.15">
      <c r="A44943" s="3"/>
      <c r="B44943" s="3"/>
      <c r="J44943" s="3"/>
      <c r="K44943" s="5"/>
      <c r="L44943" s="8"/>
      <c r="N44943" s="5"/>
      <c r="O44943" s="10"/>
      <c r="P44943" s="8"/>
    </row>
    <row r="44944" spans="1:16" s="2" customFormat="1" x14ac:dyDescent="0.15">
      <c r="A44944" s="3"/>
      <c r="B44944" s="3"/>
      <c r="J44944" s="3"/>
      <c r="K44944" s="5"/>
      <c r="L44944" s="8"/>
      <c r="N44944" s="5"/>
      <c r="O44944" s="10"/>
      <c r="P44944" s="8"/>
    </row>
    <row r="44945" spans="1:16" s="2" customFormat="1" x14ac:dyDescent="0.15">
      <c r="A44945" s="3"/>
      <c r="B44945" s="3"/>
      <c r="J44945" s="3"/>
      <c r="K44945" s="5"/>
      <c r="L44945" s="8"/>
      <c r="N44945" s="5"/>
      <c r="O44945" s="10"/>
      <c r="P44945" s="8"/>
    </row>
    <row r="44946" spans="1:16" s="2" customFormat="1" x14ac:dyDescent="0.15">
      <c r="A44946" s="3"/>
      <c r="B44946" s="3"/>
      <c r="J44946" s="3"/>
      <c r="K44946" s="5"/>
      <c r="L44946" s="8"/>
      <c r="N44946" s="5"/>
      <c r="O44946" s="10"/>
      <c r="P44946" s="8"/>
    </row>
    <row r="44947" spans="1:16" s="2" customFormat="1" x14ac:dyDescent="0.15">
      <c r="A44947" s="3"/>
      <c r="B44947" s="3"/>
      <c r="J44947" s="3"/>
      <c r="K44947" s="5"/>
      <c r="L44947" s="8"/>
      <c r="N44947" s="5"/>
      <c r="O44947" s="10"/>
      <c r="P44947" s="8"/>
    </row>
    <row r="44948" spans="1:16" s="2" customFormat="1" x14ac:dyDescent="0.15">
      <c r="A44948" s="3"/>
      <c r="B44948" s="3"/>
      <c r="J44948" s="3"/>
      <c r="K44948" s="5"/>
      <c r="L44948" s="8"/>
      <c r="N44948" s="5"/>
      <c r="O44948" s="10"/>
      <c r="P44948" s="8"/>
    </row>
    <row r="44949" spans="1:16" s="2" customFormat="1" x14ac:dyDescent="0.15">
      <c r="A44949" s="3"/>
      <c r="B44949" s="3"/>
      <c r="J44949" s="3"/>
      <c r="K44949" s="5"/>
      <c r="L44949" s="8"/>
      <c r="N44949" s="5"/>
      <c r="O44949" s="10"/>
      <c r="P44949" s="8"/>
    </row>
    <row r="44950" spans="1:16" s="2" customFormat="1" x14ac:dyDescent="0.15">
      <c r="A44950" s="3"/>
      <c r="B44950" s="3"/>
      <c r="J44950" s="3"/>
      <c r="K44950" s="5"/>
      <c r="L44950" s="8"/>
      <c r="N44950" s="5"/>
      <c r="O44950" s="10"/>
      <c r="P44950" s="8"/>
    </row>
    <row r="44951" spans="1:16" s="2" customFormat="1" x14ac:dyDescent="0.15">
      <c r="A44951" s="3"/>
      <c r="B44951" s="3"/>
      <c r="J44951" s="3"/>
      <c r="K44951" s="5"/>
      <c r="L44951" s="8"/>
      <c r="N44951" s="5"/>
      <c r="O44951" s="10"/>
      <c r="P44951" s="8"/>
    </row>
    <row r="44952" spans="1:16" s="2" customFormat="1" x14ac:dyDescent="0.15">
      <c r="A44952" s="3"/>
      <c r="B44952" s="3"/>
      <c r="J44952" s="3"/>
      <c r="K44952" s="5"/>
      <c r="L44952" s="8"/>
      <c r="N44952" s="5"/>
      <c r="O44952" s="10"/>
      <c r="P44952" s="8"/>
    </row>
    <row r="44953" spans="1:16" s="2" customFormat="1" x14ac:dyDescent="0.15">
      <c r="A44953" s="3"/>
      <c r="B44953" s="3"/>
      <c r="J44953" s="3"/>
      <c r="K44953" s="5"/>
      <c r="L44953" s="8"/>
      <c r="N44953" s="5"/>
      <c r="O44953" s="10"/>
      <c r="P44953" s="8"/>
    </row>
    <row r="44954" spans="1:16" s="2" customFormat="1" x14ac:dyDescent="0.15">
      <c r="A44954" s="3"/>
      <c r="B44954" s="3"/>
      <c r="J44954" s="3"/>
      <c r="K44954" s="5"/>
      <c r="L44954" s="8"/>
      <c r="N44954" s="5"/>
      <c r="O44954" s="10"/>
      <c r="P44954" s="8"/>
    </row>
    <row r="44955" spans="1:16" s="2" customFormat="1" x14ac:dyDescent="0.15">
      <c r="A44955" s="3"/>
      <c r="B44955" s="3"/>
      <c r="J44955" s="3"/>
      <c r="K44955" s="5"/>
      <c r="L44955" s="8"/>
      <c r="N44955" s="5"/>
      <c r="O44955" s="10"/>
      <c r="P44955" s="8"/>
    </row>
    <row r="44956" spans="1:16" s="2" customFormat="1" x14ac:dyDescent="0.15">
      <c r="A44956" s="3"/>
      <c r="B44956" s="3"/>
      <c r="J44956" s="3"/>
      <c r="K44956" s="5"/>
      <c r="L44956" s="8"/>
      <c r="N44956" s="5"/>
      <c r="O44956" s="10"/>
      <c r="P44956" s="8"/>
    </row>
    <row r="44957" spans="1:16" s="2" customFormat="1" x14ac:dyDescent="0.15">
      <c r="A44957" s="3"/>
      <c r="B44957" s="3"/>
      <c r="J44957" s="3"/>
      <c r="K44957" s="5"/>
      <c r="L44957" s="8"/>
      <c r="N44957" s="5"/>
      <c r="O44957" s="10"/>
      <c r="P44957" s="8"/>
    </row>
    <row r="44958" spans="1:16" s="2" customFormat="1" x14ac:dyDescent="0.15">
      <c r="A44958" s="3"/>
      <c r="B44958" s="3"/>
      <c r="J44958" s="3"/>
      <c r="K44958" s="5"/>
      <c r="L44958" s="8"/>
      <c r="N44958" s="5"/>
      <c r="O44958" s="10"/>
      <c r="P44958" s="8"/>
    </row>
    <row r="44959" spans="1:16" s="2" customFormat="1" x14ac:dyDescent="0.15">
      <c r="A44959" s="3"/>
      <c r="B44959" s="3"/>
      <c r="J44959" s="3"/>
      <c r="K44959" s="5"/>
      <c r="L44959" s="8"/>
      <c r="N44959" s="5"/>
      <c r="O44959" s="10"/>
      <c r="P44959" s="8"/>
    </row>
    <row r="44960" spans="1:16" s="2" customFormat="1" x14ac:dyDescent="0.15">
      <c r="A44960" s="3"/>
      <c r="B44960" s="3"/>
      <c r="J44960" s="3"/>
      <c r="K44960" s="5"/>
      <c r="L44960" s="8"/>
      <c r="N44960" s="5"/>
      <c r="O44960" s="10"/>
      <c r="P44960" s="8"/>
    </row>
    <row r="44961" spans="1:16" s="2" customFormat="1" x14ac:dyDescent="0.15">
      <c r="A44961" s="3"/>
      <c r="B44961" s="3"/>
      <c r="J44961" s="3"/>
      <c r="K44961" s="5"/>
      <c r="L44961" s="8"/>
      <c r="N44961" s="5"/>
      <c r="O44961" s="10"/>
      <c r="P44961" s="8"/>
    </row>
    <row r="44962" spans="1:16" s="2" customFormat="1" x14ac:dyDescent="0.15">
      <c r="A44962" s="3"/>
      <c r="B44962" s="3"/>
      <c r="J44962" s="3"/>
      <c r="K44962" s="5"/>
      <c r="L44962" s="8"/>
      <c r="N44962" s="5"/>
      <c r="O44962" s="10"/>
      <c r="P44962" s="8"/>
    </row>
    <row r="44963" spans="1:16" s="2" customFormat="1" x14ac:dyDescent="0.15">
      <c r="A44963" s="3"/>
      <c r="B44963" s="3"/>
      <c r="J44963" s="3"/>
      <c r="K44963" s="5"/>
      <c r="L44963" s="8"/>
      <c r="N44963" s="5"/>
      <c r="O44963" s="10"/>
      <c r="P44963" s="8"/>
    </row>
    <row r="44964" spans="1:16" s="2" customFormat="1" x14ac:dyDescent="0.15">
      <c r="A44964" s="3"/>
      <c r="B44964" s="3"/>
      <c r="J44964" s="3"/>
      <c r="K44964" s="5"/>
      <c r="L44964" s="8"/>
      <c r="N44964" s="5"/>
      <c r="O44964" s="10"/>
      <c r="P44964" s="8"/>
    </row>
    <row r="44965" spans="1:16" s="2" customFormat="1" x14ac:dyDescent="0.15">
      <c r="A44965" s="3"/>
      <c r="B44965" s="3"/>
      <c r="J44965" s="3"/>
      <c r="K44965" s="5"/>
      <c r="L44965" s="8"/>
      <c r="N44965" s="5"/>
      <c r="O44965" s="10"/>
      <c r="P44965" s="8"/>
    </row>
    <row r="44966" spans="1:16" s="2" customFormat="1" x14ac:dyDescent="0.15">
      <c r="A44966" s="3"/>
      <c r="B44966" s="3"/>
      <c r="J44966" s="3"/>
      <c r="K44966" s="5"/>
      <c r="L44966" s="8"/>
      <c r="N44966" s="5"/>
      <c r="O44966" s="10"/>
      <c r="P44966" s="8"/>
    </row>
    <row r="44967" spans="1:16" s="2" customFormat="1" x14ac:dyDescent="0.15">
      <c r="A44967" s="3"/>
      <c r="B44967" s="3"/>
      <c r="J44967" s="3"/>
      <c r="K44967" s="5"/>
      <c r="L44967" s="8"/>
      <c r="N44967" s="5"/>
      <c r="O44967" s="10"/>
      <c r="P44967" s="8"/>
    </row>
    <row r="44968" spans="1:16" s="2" customFormat="1" x14ac:dyDescent="0.15">
      <c r="A44968" s="3"/>
      <c r="B44968" s="3"/>
      <c r="J44968" s="3"/>
      <c r="K44968" s="5"/>
      <c r="L44968" s="8"/>
      <c r="N44968" s="5"/>
      <c r="O44968" s="10"/>
      <c r="P44968" s="8"/>
    </row>
    <row r="44969" spans="1:16" s="2" customFormat="1" x14ac:dyDescent="0.15">
      <c r="A44969" s="3"/>
      <c r="B44969" s="3"/>
      <c r="J44969" s="3"/>
      <c r="K44969" s="5"/>
      <c r="L44969" s="8"/>
      <c r="N44969" s="5"/>
      <c r="O44969" s="10"/>
      <c r="P44969" s="8"/>
    </row>
    <row r="44970" spans="1:16" s="2" customFormat="1" x14ac:dyDescent="0.15">
      <c r="A44970" s="3"/>
      <c r="B44970" s="3"/>
      <c r="J44970" s="3"/>
      <c r="K44970" s="5"/>
      <c r="L44970" s="8"/>
      <c r="N44970" s="5"/>
      <c r="O44970" s="10"/>
      <c r="P44970" s="8"/>
    </row>
    <row r="44971" spans="1:16" s="2" customFormat="1" x14ac:dyDescent="0.15">
      <c r="A44971" s="3"/>
      <c r="B44971" s="3"/>
      <c r="J44971" s="3"/>
      <c r="K44971" s="5"/>
      <c r="L44971" s="8"/>
      <c r="N44971" s="5"/>
      <c r="O44971" s="10"/>
      <c r="P44971" s="8"/>
    </row>
    <row r="44972" spans="1:16" s="2" customFormat="1" x14ac:dyDescent="0.15">
      <c r="A44972" s="3"/>
      <c r="B44972" s="3"/>
      <c r="J44972" s="3"/>
      <c r="K44972" s="5"/>
      <c r="L44972" s="8"/>
      <c r="N44972" s="5"/>
      <c r="O44972" s="10"/>
      <c r="P44972" s="8"/>
    </row>
    <row r="44973" spans="1:16" s="2" customFormat="1" x14ac:dyDescent="0.15">
      <c r="A44973" s="3"/>
      <c r="B44973" s="3"/>
      <c r="J44973" s="3"/>
      <c r="K44973" s="5"/>
      <c r="L44973" s="8"/>
      <c r="N44973" s="5"/>
      <c r="O44973" s="10"/>
      <c r="P44973" s="8"/>
    </row>
    <row r="44974" spans="1:16" s="2" customFormat="1" x14ac:dyDescent="0.15">
      <c r="A44974" s="3"/>
      <c r="B44974" s="3"/>
      <c r="J44974" s="3"/>
      <c r="K44974" s="5"/>
      <c r="L44974" s="8"/>
      <c r="N44974" s="5"/>
      <c r="O44974" s="10"/>
      <c r="P44974" s="8"/>
    </row>
    <row r="44975" spans="1:16" s="2" customFormat="1" x14ac:dyDescent="0.15">
      <c r="A44975" s="3"/>
      <c r="B44975" s="3"/>
      <c r="J44975" s="3"/>
      <c r="K44975" s="5"/>
      <c r="L44975" s="8"/>
      <c r="N44975" s="5"/>
      <c r="O44975" s="10"/>
      <c r="P44975" s="8"/>
    </row>
    <row r="44976" spans="1:16" s="2" customFormat="1" x14ac:dyDescent="0.15">
      <c r="A44976" s="3"/>
      <c r="B44976" s="3"/>
      <c r="J44976" s="3"/>
      <c r="K44976" s="5"/>
      <c r="L44976" s="8"/>
      <c r="N44976" s="5"/>
      <c r="O44976" s="10"/>
      <c r="P44976" s="8"/>
    </row>
    <row r="44977" spans="1:16" s="2" customFormat="1" x14ac:dyDescent="0.15">
      <c r="A44977" s="3"/>
      <c r="B44977" s="3"/>
      <c r="J44977" s="3"/>
      <c r="K44977" s="5"/>
      <c r="L44977" s="8"/>
      <c r="N44977" s="5"/>
      <c r="O44977" s="10"/>
      <c r="P44977" s="8"/>
    </row>
    <row r="44978" spans="1:16" s="2" customFormat="1" x14ac:dyDescent="0.15">
      <c r="A44978" s="3"/>
      <c r="B44978" s="3"/>
      <c r="J44978" s="3"/>
      <c r="K44978" s="5"/>
      <c r="L44978" s="8"/>
      <c r="N44978" s="5"/>
      <c r="O44978" s="10"/>
      <c r="P44978" s="8"/>
    </row>
    <row r="44979" spans="1:16" s="2" customFormat="1" x14ac:dyDescent="0.15">
      <c r="A44979" s="3"/>
      <c r="B44979" s="3"/>
      <c r="J44979" s="3"/>
      <c r="K44979" s="5"/>
      <c r="L44979" s="8"/>
      <c r="N44979" s="5"/>
      <c r="O44979" s="10"/>
      <c r="P44979" s="8"/>
    </row>
    <row r="44980" spans="1:16" s="2" customFormat="1" x14ac:dyDescent="0.15">
      <c r="A44980" s="3"/>
      <c r="B44980" s="3"/>
      <c r="J44980" s="3"/>
      <c r="K44980" s="5"/>
      <c r="L44980" s="8"/>
      <c r="N44980" s="5"/>
      <c r="O44980" s="10"/>
      <c r="P44980" s="8"/>
    </row>
    <row r="44981" spans="1:16" s="2" customFormat="1" x14ac:dyDescent="0.15">
      <c r="A44981" s="3"/>
      <c r="B44981" s="3"/>
      <c r="J44981" s="3"/>
      <c r="K44981" s="5"/>
      <c r="L44981" s="8"/>
      <c r="N44981" s="5"/>
      <c r="O44981" s="10"/>
      <c r="P44981" s="8"/>
    </row>
    <row r="44982" spans="1:16" s="2" customFormat="1" x14ac:dyDescent="0.15">
      <c r="A44982" s="3"/>
      <c r="B44982" s="3"/>
      <c r="J44982" s="3"/>
      <c r="K44982" s="5"/>
      <c r="L44982" s="8"/>
      <c r="N44982" s="5"/>
      <c r="O44982" s="10"/>
      <c r="P44982" s="8"/>
    </row>
    <row r="44983" spans="1:16" s="2" customFormat="1" x14ac:dyDescent="0.15">
      <c r="A44983" s="3"/>
      <c r="B44983" s="3"/>
      <c r="J44983" s="3"/>
      <c r="K44983" s="5"/>
      <c r="L44983" s="8"/>
      <c r="N44983" s="5"/>
      <c r="O44983" s="10"/>
      <c r="P44983" s="8"/>
    </row>
    <row r="44984" spans="1:16" s="2" customFormat="1" x14ac:dyDescent="0.15">
      <c r="A44984" s="3"/>
      <c r="B44984" s="3"/>
      <c r="J44984" s="3"/>
      <c r="K44984" s="5"/>
      <c r="L44984" s="8"/>
      <c r="N44984" s="5"/>
      <c r="O44984" s="10"/>
      <c r="P44984" s="8"/>
    </row>
    <row r="44985" spans="1:16" s="2" customFormat="1" x14ac:dyDescent="0.15">
      <c r="A44985" s="3"/>
      <c r="B44985" s="3"/>
      <c r="J44985" s="3"/>
      <c r="K44985" s="5"/>
      <c r="L44985" s="8"/>
      <c r="N44985" s="5"/>
      <c r="O44985" s="10"/>
      <c r="P44985" s="8"/>
    </row>
    <row r="44986" spans="1:16" s="2" customFormat="1" x14ac:dyDescent="0.15">
      <c r="A44986" s="3"/>
      <c r="B44986" s="3"/>
      <c r="J44986" s="3"/>
      <c r="K44986" s="5"/>
      <c r="L44986" s="8"/>
      <c r="N44986" s="5"/>
      <c r="O44986" s="10"/>
      <c r="P44986" s="8"/>
    </row>
    <row r="44987" spans="1:16" s="2" customFormat="1" x14ac:dyDescent="0.15">
      <c r="A44987" s="3"/>
      <c r="B44987" s="3"/>
      <c r="J44987" s="3"/>
      <c r="K44987" s="5"/>
      <c r="L44987" s="8"/>
      <c r="N44987" s="5"/>
      <c r="O44987" s="10"/>
      <c r="P44987" s="8"/>
    </row>
    <row r="44988" spans="1:16" s="2" customFormat="1" x14ac:dyDescent="0.15">
      <c r="A44988" s="3"/>
      <c r="B44988" s="3"/>
      <c r="J44988" s="3"/>
      <c r="K44988" s="5"/>
      <c r="L44988" s="8"/>
      <c r="N44988" s="5"/>
      <c r="O44988" s="10"/>
      <c r="P44988" s="8"/>
    </row>
    <row r="44989" spans="1:16" s="2" customFormat="1" x14ac:dyDescent="0.15">
      <c r="A44989" s="3"/>
      <c r="B44989" s="3"/>
      <c r="J44989" s="3"/>
      <c r="K44989" s="5"/>
      <c r="L44989" s="8"/>
      <c r="N44989" s="5"/>
      <c r="O44989" s="10"/>
      <c r="P44989" s="8"/>
    </row>
    <row r="44990" spans="1:16" s="2" customFormat="1" x14ac:dyDescent="0.15">
      <c r="A44990" s="3"/>
      <c r="B44990" s="3"/>
      <c r="J44990" s="3"/>
      <c r="K44990" s="5"/>
      <c r="L44990" s="8"/>
      <c r="N44990" s="5"/>
      <c r="O44990" s="10"/>
      <c r="P44990" s="8"/>
    </row>
    <row r="44991" spans="1:16" s="2" customFormat="1" x14ac:dyDescent="0.15">
      <c r="A44991" s="3"/>
      <c r="B44991" s="3"/>
      <c r="J44991" s="3"/>
      <c r="K44991" s="5"/>
      <c r="L44991" s="8"/>
      <c r="N44991" s="5"/>
      <c r="O44991" s="10"/>
      <c r="P44991" s="8"/>
    </row>
    <row r="44992" spans="1:16" s="2" customFormat="1" x14ac:dyDescent="0.15">
      <c r="A44992" s="3"/>
      <c r="B44992" s="3"/>
      <c r="J44992" s="3"/>
      <c r="K44992" s="5"/>
      <c r="L44992" s="8"/>
      <c r="N44992" s="5"/>
      <c r="O44992" s="10"/>
      <c r="P44992" s="8"/>
    </row>
    <row r="44993" spans="1:16" s="2" customFormat="1" x14ac:dyDescent="0.15">
      <c r="A44993" s="3"/>
      <c r="B44993" s="3"/>
      <c r="J44993" s="3"/>
      <c r="K44993" s="5"/>
      <c r="L44993" s="8"/>
      <c r="N44993" s="5"/>
      <c r="O44993" s="10"/>
      <c r="P44993" s="8"/>
    </row>
    <row r="44994" spans="1:16" s="2" customFormat="1" x14ac:dyDescent="0.15">
      <c r="A44994" s="3"/>
      <c r="B44994" s="3"/>
      <c r="J44994" s="3"/>
      <c r="K44994" s="5"/>
      <c r="L44994" s="8"/>
      <c r="N44994" s="5"/>
      <c r="O44994" s="10"/>
      <c r="P44994" s="8"/>
    </row>
    <row r="44995" spans="1:16" s="2" customFormat="1" x14ac:dyDescent="0.15">
      <c r="A44995" s="3"/>
      <c r="B44995" s="3"/>
      <c r="J44995" s="3"/>
      <c r="K44995" s="5"/>
      <c r="L44995" s="8"/>
      <c r="N44995" s="5"/>
      <c r="O44995" s="10"/>
      <c r="P44995" s="8"/>
    </row>
    <row r="44996" spans="1:16" s="2" customFormat="1" x14ac:dyDescent="0.15">
      <c r="A44996" s="3"/>
      <c r="B44996" s="3"/>
      <c r="J44996" s="3"/>
      <c r="K44996" s="5"/>
      <c r="L44996" s="8"/>
      <c r="N44996" s="5"/>
      <c r="O44996" s="10"/>
      <c r="P44996" s="8"/>
    </row>
    <row r="44997" spans="1:16" s="2" customFormat="1" x14ac:dyDescent="0.15">
      <c r="A44997" s="3"/>
      <c r="B44997" s="3"/>
      <c r="J44997" s="3"/>
      <c r="K44997" s="5"/>
      <c r="L44997" s="8"/>
      <c r="N44997" s="5"/>
      <c r="O44997" s="10"/>
      <c r="P44997" s="8"/>
    </row>
    <row r="44998" spans="1:16" s="2" customFormat="1" x14ac:dyDescent="0.15">
      <c r="A44998" s="3"/>
      <c r="B44998" s="3"/>
      <c r="J44998" s="3"/>
      <c r="K44998" s="5"/>
      <c r="L44998" s="8"/>
      <c r="N44998" s="5"/>
      <c r="O44998" s="10"/>
      <c r="P44998" s="8"/>
    </row>
    <row r="44999" spans="1:16" s="2" customFormat="1" x14ac:dyDescent="0.15">
      <c r="A44999" s="3"/>
      <c r="B44999" s="3"/>
      <c r="J44999" s="3"/>
      <c r="K44999" s="5"/>
      <c r="L44999" s="8"/>
      <c r="N44999" s="5"/>
      <c r="O44999" s="10"/>
      <c r="P44999" s="8"/>
    </row>
    <row r="45000" spans="1:16" s="2" customFormat="1" x14ac:dyDescent="0.15">
      <c r="A45000" s="3"/>
      <c r="B45000" s="3"/>
      <c r="J45000" s="3"/>
      <c r="K45000" s="5"/>
      <c r="L45000" s="8"/>
      <c r="N45000" s="5"/>
      <c r="O45000" s="10"/>
      <c r="P45000" s="8"/>
    </row>
    <row r="45001" spans="1:16" s="2" customFormat="1" x14ac:dyDescent="0.15">
      <c r="A45001" s="3"/>
      <c r="B45001" s="3"/>
      <c r="J45001" s="3"/>
      <c r="K45001" s="5"/>
      <c r="L45001" s="8"/>
      <c r="N45001" s="5"/>
      <c r="O45001" s="10"/>
      <c r="P45001" s="8"/>
    </row>
    <row r="45002" spans="1:16" s="2" customFormat="1" x14ac:dyDescent="0.15">
      <c r="A45002" s="3"/>
      <c r="B45002" s="3"/>
      <c r="J45002" s="3"/>
      <c r="K45002" s="5"/>
      <c r="L45002" s="8"/>
      <c r="N45002" s="5"/>
      <c r="O45002" s="10"/>
      <c r="P45002" s="8"/>
    </row>
    <row r="45003" spans="1:16" s="2" customFormat="1" x14ac:dyDescent="0.15">
      <c r="A45003" s="3"/>
      <c r="B45003" s="3"/>
      <c r="J45003" s="3"/>
      <c r="K45003" s="5"/>
      <c r="L45003" s="8"/>
      <c r="N45003" s="5"/>
      <c r="O45003" s="10"/>
      <c r="P45003" s="8"/>
    </row>
    <row r="45004" spans="1:16" s="2" customFormat="1" x14ac:dyDescent="0.15">
      <c r="A45004" s="3"/>
      <c r="B45004" s="3"/>
      <c r="J45004" s="3"/>
      <c r="K45004" s="5"/>
      <c r="L45004" s="8"/>
      <c r="N45004" s="5"/>
      <c r="O45004" s="10"/>
      <c r="P45004" s="8"/>
    </row>
    <row r="45005" spans="1:16" s="2" customFormat="1" x14ac:dyDescent="0.15">
      <c r="A45005" s="3"/>
      <c r="B45005" s="3"/>
      <c r="J45005" s="3"/>
      <c r="K45005" s="5"/>
      <c r="L45005" s="8"/>
      <c r="N45005" s="5"/>
      <c r="O45005" s="10"/>
      <c r="P45005" s="8"/>
    </row>
    <row r="45006" spans="1:16" s="2" customFormat="1" x14ac:dyDescent="0.15">
      <c r="A45006" s="3"/>
      <c r="B45006" s="3"/>
      <c r="J45006" s="3"/>
      <c r="K45006" s="5"/>
      <c r="L45006" s="8"/>
      <c r="N45006" s="5"/>
      <c r="O45006" s="10"/>
      <c r="P45006" s="8"/>
    </row>
    <row r="45007" spans="1:16" s="2" customFormat="1" x14ac:dyDescent="0.15">
      <c r="A45007" s="3"/>
      <c r="B45007" s="3"/>
      <c r="J45007" s="3"/>
      <c r="K45007" s="5"/>
      <c r="L45007" s="8"/>
      <c r="N45007" s="5"/>
      <c r="O45007" s="10"/>
      <c r="P45007" s="8"/>
    </row>
    <row r="45008" spans="1:16" s="2" customFormat="1" x14ac:dyDescent="0.15">
      <c r="A45008" s="3"/>
      <c r="B45008" s="3"/>
      <c r="J45008" s="3"/>
      <c r="K45008" s="5"/>
      <c r="L45008" s="8"/>
      <c r="N45008" s="5"/>
      <c r="O45008" s="10"/>
      <c r="P45008" s="8"/>
    </row>
    <row r="45009" spans="1:16" s="2" customFormat="1" x14ac:dyDescent="0.15">
      <c r="A45009" s="3"/>
      <c r="B45009" s="3"/>
      <c r="J45009" s="3"/>
      <c r="K45009" s="5"/>
      <c r="L45009" s="8"/>
      <c r="N45009" s="5"/>
      <c r="O45009" s="10"/>
      <c r="P45009" s="8"/>
    </row>
    <row r="45010" spans="1:16" s="2" customFormat="1" x14ac:dyDescent="0.15">
      <c r="A45010" s="3"/>
      <c r="B45010" s="3"/>
      <c r="J45010" s="3"/>
      <c r="K45010" s="5"/>
      <c r="L45010" s="8"/>
      <c r="N45010" s="5"/>
      <c r="O45010" s="10"/>
      <c r="P45010" s="8"/>
    </row>
    <row r="45011" spans="1:16" s="2" customFormat="1" x14ac:dyDescent="0.15">
      <c r="A45011" s="3"/>
      <c r="B45011" s="3"/>
      <c r="J45011" s="3"/>
      <c r="K45011" s="5"/>
      <c r="L45011" s="8"/>
      <c r="N45011" s="5"/>
      <c r="O45011" s="10"/>
      <c r="P45011" s="8"/>
    </row>
    <row r="45012" spans="1:16" s="2" customFormat="1" x14ac:dyDescent="0.15">
      <c r="A45012" s="3"/>
      <c r="B45012" s="3"/>
      <c r="J45012" s="3"/>
      <c r="K45012" s="5"/>
      <c r="L45012" s="8"/>
      <c r="N45012" s="5"/>
      <c r="O45012" s="10"/>
      <c r="P45012" s="8"/>
    </row>
    <row r="45013" spans="1:16" s="2" customFormat="1" x14ac:dyDescent="0.15">
      <c r="A45013" s="3"/>
      <c r="B45013" s="3"/>
      <c r="J45013" s="3"/>
      <c r="K45013" s="5"/>
      <c r="L45013" s="8"/>
      <c r="N45013" s="5"/>
      <c r="O45013" s="10"/>
      <c r="P45013" s="8"/>
    </row>
    <row r="45014" spans="1:16" s="2" customFormat="1" x14ac:dyDescent="0.15">
      <c r="A45014" s="3"/>
      <c r="B45014" s="3"/>
      <c r="J45014" s="3"/>
      <c r="K45014" s="5"/>
      <c r="L45014" s="8"/>
      <c r="N45014" s="5"/>
      <c r="O45014" s="10"/>
      <c r="P45014" s="8"/>
    </row>
    <row r="45015" spans="1:16" s="2" customFormat="1" x14ac:dyDescent="0.15">
      <c r="A45015" s="3"/>
      <c r="B45015" s="3"/>
      <c r="J45015" s="3"/>
      <c r="K45015" s="5"/>
      <c r="L45015" s="8"/>
      <c r="N45015" s="5"/>
      <c r="O45015" s="10"/>
      <c r="P45015" s="8"/>
    </row>
    <row r="45016" spans="1:16" s="2" customFormat="1" x14ac:dyDescent="0.15">
      <c r="A45016" s="3"/>
      <c r="B45016" s="3"/>
      <c r="J45016" s="3"/>
      <c r="K45016" s="5"/>
      <c r="L45016" s="8"/>
      <c r="N45016" s="5"/>
      <c r="O45016" s="10"/>
      <c r="P45016" s="8"/>
    </row>
    <row r="45017" spans="1:16" s="2" customFormat="1" x14ac:dyDescent="0.15">
      <c r="A45017" s="3"/>
      <c r="B45017" s="3"/>
      <c r="J45017" s="3"/>
      <c r="K45017" s="5"/>
      <c r="L45017" s="8"/>
      <c r="N45017" s="5"/>
      <c r="O45017" s="10"/>
      <c r="P45017" s="8"/>
    </row>
    <row r="45018" spans="1:16" s="2" customFormat="1" x14ac:dyDescent="0.15">
      <c r="A45018" s="3"/>
      <c r="B45018" s="3"/>
      <c r="J45018" s="3"/>
      <c r="K45018" s="5"/>
      <c r="L45018" s="8"/>
      <c r="N45018" s="5"/>
      <c r="O45018" s="10"/>
      <c r="P45018" s="8"/>
    </row>
    <row r="45019" spans="1:16" s="2" customFormat="1" x14ac:dyDescent="0.15">
      <c r="A45019" s="3"/>
      <c r="B45019" s="3"/>
      <c r="J45019" s="3"/>
      <c r="K45019" s="5"/>
      <c r="L45019" s="8"/>
      <c r="N45019" s="5"/>
      <c r="O45019" s="10"/>
      <c r="P45019" s="8"/>
    </row>
    <row r="45020" spans="1:16" s="2" customFormat="1" x14ac:dyDescent="0.15">
      <c r="A45020" s="3"/>
      <c r="B45020" s="3"/>
      <c r="J45020" s="3"/>
      <c r="K45020" s="5"/>
      <c r="L45020" s="8"/>
      <c r="N45020" s="5"/>
      <c r="O45020" s="10"/>
      <c r="P45020" s="8"/>
    </row>
    <row r="45021" spans="1:16" s="2" customFormat="1" x14ac:dyDescent="0.15">
      <c r="A45021" s="3"/>
      <c r="B45021" s="3"/>
      <c r="J45021" s="3"/>
      <c r="K45021" s="5"/>
      <c r="L45021" s="8"/>
      <c r="N45021" s="5"/>
      <c r="O45021" s="10"/>
      <c r="P45021" s="8"/>
    </row>
    <row r="45022" spans="1:16" s="2" customFormat="1" x14ac:dyDescent="0.15">
      <c r="A45022" s="3"/>
      <c r="B45022" s="3"/>
      <c r="J45022" s="3"/>
      <c r="K45022" s="5"/>
      <c r="L45022" s="8"/>
      <c r="N45022" s="5"/>
      <c r="O45022" s="10"/>
      <c r="P45022" s="8"/>
    </row>
    <row r="45023" spans="1:16" s="2" customFormat="1" x14ac:dyDescent="0.15">
      <c r="A45023" s="3"/>
      <c r="B45023" s="3"/>
      <c r="J45023" s="3"/>
      <c r="K45023" s="5"/>
      <c r="L45023" s="8"/>
      <c r="N45023" s="5"/>
      <c r="O45023" s="10"/>
      <c r="P45023" s="8"/>
    </row>
    <row r="45024" spans="1:16" s="2" customFormat="1" x14ac:dyDescent="0.15">
      <c r="A45024" s="3"/>
      <c r="B45024" s="3"/>
      <c r="J45024" s="3"/>
      <c r="K45024" s="5"/>
      <c r="L45024" s="8"/>
      <c r="N45024" s="5"/>
      <c r="O45024" s="10"/>
      <c r="P45024" s="8"/>
    </row>
    <row r="45025" spans="1:16" s="2" customFormat="1" x14ac:dyDescent="0.15">
      <c r="A45025" s="3"/>
      <c r="B45025" s="3"/>
      <c r="J45025" s="3"/>
      <c r="K45025" s="5"/>
      <c r="L45025" s="8"/>
      <c r="N45025" s="5"/>
      <c r="O45025" s="10"/>
      <c r="P45025" s="8"/>
    </row>
    <row r="45026" spans="1:16" s="2" customFormat="1" x14ac:dyDescent="0.15">
      <c r="A45026" s="3"/>
      <c r="B45026" s="3"/>
      <c r="J45026" s="3"/>
      <c r="K45026" s="5"/>
      <c r="L45026" s="8"/>
      <c r="N45026" s="5"/>
      <c r="O45026" s="10"/>
      <c r="P45026" s="8"/>
    </row>
    <row r="45027" spans="1:16" s="2" customFormat="1" x14ac:dyDescent="0.15">
      <c r="A45027" s="3"/>
      <c r="B45027" s="3"/>
      <c r="J45027" s="3"/>
      <c r="K45027" s="5"/>
      <c r="L45027" s="8"/>
      <c r="N45027" s="5"/>
      <c r="O45027" s="10"/>
      <c r="P45027" s="8"/>
    </row>
    <row r="45028" spans="1:16" s="2" customFormat="1" x14ac:dyDescent="0.15">
      <c r="A45028" s="3"/>
      <c r="B45028" s="3"/>
      <c r="J45028" s="3"/>
      <c r="K45028" s="5"/>
      <c r="L45028" s="8"/>
      <c r="N45028" s="5"/>
      <c r="O45028" s="10"/>
      <c r="P45028" s="8"/>
    </row>
    <row r="45029" spans="1:16" s="2" customFormat="1" x14ac:dyDescent="0.15">
      <c r="A45029" s="3"/>
      <c r="B45029" s="3"/>
      <c r="J45029" s="3"/>
      <c r="K45029" s="5"/>
      <c r="L45029" s="8"/>
      <c r="N45029" s="5"/>
      <c r="O45029" s="10"/>
      <c r="P45029" s="8"/>
    </row>
    <row r="45030" spans="1:16" s="2" customFormat="1" x14ac:dyDescent="0.15">
      <c r="A45030" s="3"/>
      <c r="B45030" s="3"/>
      <c r="J45030" s="3"/>
      <c r="K45030" s="5"/>
      <c r="L45030" s="8"/>
      <c r="N45030" s="5"/>
      <c r="O45030" s="10"/>
      <c r="P45030" s="8"/>
    </row>
    <row r="45031" spans="1:16" s="2" customFormat="1" x14ac:dyDescent="0.15">
      <c r="A45031" s="3"/>
      <c r="B45031" s="3"/>
      <c r="J45031" s="3"/>
      <c r="K45031" s="5"/>
      <c r="L45031" s="8"/>
      <c r="N45031" s="5"/>
      <c r="O45031" s="10"/>
      <c r="P45031" s="8"/>
    </row>
    <row r="45032" spans="1:16" s="2" customFormat="1" x14ac:dyDescent="0.15">
      <c r="A45032" s="3"/>
      <c r="B45032" s="3"/>
      <c r="J45032" s="3"/>
      <c r="K45032" s="5"/>
      <c r="L45032" s="8"/>
      <c r="N45032" s="5"/>
      <c r="O45032" s="10"/>
      <c r="P45032" s="8"/>
    </row>
    <row r="45033" spans="1:16" s="2" customFormat="1" x14ac:dyDescent="0.15">
      <c r="A45033" s="3"/>
      <c r="B45033" s="3"/>
      <c r="J45033" s="3"/>
      <c r="K45033" s="5"/>
      <c r="L45033" s="8"/>
      <c r="N45033" s="5"/>
      <c r="O45033" s="10"/>
      <c r="P45033" s="8"/>
    </row>
    <row r="45034" spans="1:16" s="2" customFormat="1" x14ac:dyDescent="0.15">
      <c r="A45034" s="3"/>
      <c r="B45034" s="3"/>
      <c r="J45034" s="3"/>
      <c r="K45034" s="5"/>
      <c r="L45034" s="8"/>
      <c r="N45034" s="5"/>
      <c r="O45034" s="10"/>
      <c r="P45034" s="8"/>
    </row>
    <row r="45035" spans="1:16" s="2" customFormat="1" x14ac:dyDescent="0.15">
      <c r="A45035" s="3"/>
      <c r="B45035" s="3"/>
      <c r="J45035" s="3"/>
      <c r="K45035" s="5"/>
      <c r="L45035" s="8"/>
      <c r="N45035" s="5"/>
      <c r="O45035" s="10"/>
      <c r="P45035" s="8"/>
    </row>
    <row r="45036" spans="1:16" s="2" customFormat="1" x14ac:dyDescent="0.15">
      <c r="A45036" s="3"/>
      <c r="B45036" s="3"/>
      <c r="J45036" s="3"/>
      <c r="K45036" s="5"/>
      <c r="L45036" s="8"/>
      <c r="N45036" s="5"/>
      <c r="O45036" s="10"/>
      <c r="P45036" s="8"/>
    </row>
    <row r="45037" spans="1:16" s="2" customFormat="1" x14ac:dyDescent="0.15">
      <c r="A45037" s="3"/>
      <c r="B45037" s="3"/>
      <c r="J45037" s="3"/>
      <c r="K45037" s="5"/>
      <c r="L45037" s="8"/>
      <c r="N45037" s="5"/>
      <c r="O45037" s="10"/>
      <c r="P45037" s="8"/>
    </row>
    <row r="45038" spans="1:16" s="2" customFormat="1" x14ac:dyDescent="0.15">
      <c r="A45038" s="3"/>
      <c r="B45038" s="3"/>
      <c r="J45038" s="3"/>
      <c r="K45038" s="5"/>
      <c r="L45038" s="8"/>
      <c r="N45038" s="5"/>
      <c r="O45038" s="10"/>
      <c r="P45038" s="8"/>
    </row>
    <row r="45039" spans="1:16" s="2" customFormat="1" x14ac:dyDescent="0.15">
      <c r="A45039" s="3"/>
      <c r="B45039" s="3"/>
      <c r="J45039" s="3"/>
      <c r="K45039" s="5"/>
      <c r="L45039" s="8"/>
      <c r="N45039" s="5"/>
      <c r="O45039" s="10"/>
      <c r="P45039" s="8"/>
    </row>
    <row r="45040" spans="1:16" s="2" customFormat="1" x14ac:dyDescent="0.15">
      <c r="A45040" s="3"/>
      <c r="B45040" s="3"/>
      <c r="J45040" s="3"/>
      <c r="K45040" s="5"/>
      <c r="L45040" s="8"/>
      <c r="N45040" s="5"/>
      <c r="O45040" s="10"/>
      <c r="P45040" s="8"/>
    </row>
    <row r="45041" spans="1:16" s="2" customFormat="1" x14ac:dyDescent="0.15">
      <c r="A45041" s="3"/>
      <c r="B45041" s="3"/>
      <c r="J45041" s="3"/>
      <c r="K45041" s="5"/>
      <c r="L45041" s="8"/>
      <c r="N45041" s="5"/>
      <c r="O45041" s="10"/>
      <c r="P45041" s="8"/>
    </row>
    <row r="45042" spans="1:16" s="2" customFormat="1" x14ac:dyDescent="0.15">
      <c r="A45042" s="3"/>
      <c r="B45042" s="3"/>
      <c r="J45042" s="3"/>
      <c r="K45042" s="5"/>
      <c r="L45042" s="8"/>
      <c r="N45042" s="5"/>
      <c r="O45042" s="10"/>
      <c r="P45042" s="8"/>
    </row>
    <row r="45043" spans="1:16" s="2" customFormat="1" x14ac:dyDescent="0.15">
      <c r="A45043" s="3"/>
      <c r="B45043" s="3"/>
      <c r="J45043" s="3"/>
      <c r="K45043" s="5"/>
      <c r="L45043" s="8"/>
      <c r="N45043" s="5"/>
      <c r="O45043" s="10"/>
      <c r="P45043" s="8"/>
    </row>
    <row r="45044" spans="1:16" s="2" customFormat="1" x14ac:dyDescent="0.15">
      <c r="A45044" s="3"/>
      <c r="B45044" s="3"/>
      <c r="J45044" s="3"/>
      <c r="K45044" s="5"/>
      <c r="L45044" s="8"/>
      <c r="N45044" s="5"/>
      <c r="O45044" s="10"/>
      <c r="P45044" s="8"/>
    </row>
    <row r="45045" spans="1:16" s="2" customFormat="1" x14ac:dyDescent="0.15">
      <c r="A45045" s="3"/>
      <c r="B45045" s="3"/>
      <c r="J45045" s="3"/>
      <c r="K45045" s="5"/>
      <c r="L45045" s="8"/>
      <c r="N45045" s="5"/>
      <c r="O45045" s="10"/>
      <c r="P45045" s="8"/>
    </row>
    <row r="45046" spans="1:16" s="2" customFormat="1" x14ac:dyDescent="0.15">
      <c r="A45046" s="3"/>
      <c r="B45046" s="3"/>
      <c r="J45046" s="3"/>
      <c r="K45046" s="5"/>
      <c r="L45046" s="8"/>
      <c r="N45046" s="5"/>
      <c r="O45046" s="10"/>
      <c r="P45046" s="8"/>
    </row>
    <row r="45047" spans="1:16" s="2" customFormat="1" x14ac:dyDescent="0.15">
      <c r="A45047" s="3"/>
      <c r="B45047" s="3"/>
      <c r="J45047" s="3"/>
      <c r="K45047" s="5"/>
      <c r="L45047" s="8"/>
      <c r="N45047" s="5"/>
      <c r="O45047" s="10"/>
      <c r="P45047" s="8"/>
    </row>
    <row r="45048" spans="1:16" s="2" customFormat="1" x14ac:dyDescent="0.15">
      <c r="A45048" s="3"/>
      <c r="B45048" s="3"/>
      <c r="J45048" s="3"/>
      <c r="K45048" s="5"/>
      <c r="L45048" s="8"/>
      <c r="N45048" s="5"/>
      <c r="O45048" s="10"/>
      <c r="P45048" s="8"/>
    </row>
    <row r="45049" spans="1:16" s="2" customFormat="1" x14ac:dyDescent="0.15">
      <c r="A45049" s="3"/>
      <c r="B45049" s="3"/>
      <c r="J45049" s="3"/>
      <c r="K45049" s="5"/>
      <c r="L45049" s="8"/>
      <c r="N45049" s="5"/>
      <c r="O45049" s="10"/>
      <c r="P45049" s="8"/>
    </row>
    <row r="45050" spans="1:16" s="2" customFormat="1" x14ac:dyDescent="0.15">
      <c r="A45050" s="3"/>
      <c r="B45050" s="3"/>
      <c r="J45050" s="3"/>
      <c r="K45050" s="5"/>
      <c r="L45050" s="8"/>
      <c r="N45050" s="5"/>
      <c r="O45050" s="10"/>
      <c r="P45050" s="8"/>
    </row>
    <row r="45051" spans="1:16" s="2" customFormat="1" x14ac:dyDescent="0.15">
      <c r="A45051" s="3"/>
      <c r="B45051" s="3"/>
      <c r="J45051" s="3"/>
      <c r="K45051" s="5"/>
      <c r="L45051" s="8"/>
      <c r="N45051" s="5"/>
      <c r="O45051" s="10"/>
      <c r="P45051" s="8"/>
    </row>
    <row r="45052" spans="1:16" s="2" customFormat="1" x14ac:dyDescent="0.15">
      <c r="A45052" s="3"/>
      <c r="B45052" s="3"/>
      <c r="J45052" s="3"/>
      <c r="K45052" s="5"/>
      <c r="L45052" s="8"/>
      <c r="N45052" s="5"/>
      <c r="O45052" s="10"/>
      <c r="P45052" s="8"/>
    </row>
    <row r="45053" spans="1:16" s="2" customFormat="1" x14ac:dyDescent="0.15">
      <c r="A45053" s="3"/>
      <c r="B45053" s="3"/>
      <c r="J45053" s="3"/>
      <c r="K45053" s="5"/>
      <c r="L45053" s="8"/>
      <c r="N45053" s="5"/>
      <c r="O45053" s="10"/>
      <c r="P45053" s="8"/>
    </row>
    <row r="45054" spans="1:16" s="2" customFormat="1" x14ac:dyDescent="0.15">
      <c r="A45054" s="3"/>
      <c r="B45054" s="3"/>
      <c r="J45054" s="3"/>
      <c r="K45054" s="5"/>
      <c r="L45054" s="8"/>
      <c r="N45054" s="5"/>
      <c r="O45054" s="10"/>
      <c r="P45054" s="8"/>
    </row>
    <row r="45055" spans="1:16" s="2" customFormat="1" x14ac:dyDescent="0.15">
      <c r="A45055" s="3"/>
      <c r="B45055" s="3"/>
      <c r="J45055" s="3"/>
      <c r="K45055" s="5"/>
      <c r="L45055" s="8"/>
      <c r="N45055" s="5"/>
      <c r="O45055" s="10"/>
      <c r="P45055" s="8"/>
    </row>
    <row r="45056" spans="1:16" s="2" customFormat="1" x14ac:dyDescent="0.15">
      <c r="A45056" s="3"/>
      <c r="B45056" s="3"/>
      <c r="J45056" s="3"/>
      <c r="K45056" s="5"/>
      <c r="L45056" s="8"/>
      <c r="N45056" s="5"/>
      <c r="O45056" s="10"/>
      <c r="P45056" s="8"/>
    </row>
    <row r="45057" spans="1:16" s="2" customFormat="1" x14ac:dyDescent="0.15">
      <c r="A45057" s="3"/>
      <c r="B45057" s="3"/>
      <c r="J45057" s="3"/>
      <c r="K45057" s="5"/>
      <c r="L45057" s="8"/>
      <c r="N45057" s="5"/>
      <c r="O45057" s="10"/>
      <c r="P45057" s="8"/>
    </row>
    <row r="45058" spans="1:16" s="2" customFormat="1" x14ac:dyDescent="0.15">
      <c r="A45058" s="3"/>
      <c r="B45058" s="3"/>
      <c r="J45058" s="3"/>
      <c r="K45058" s="5"/>
      <c r="L45058" s="8"/>
      <c r="N45058" s="5"/>
      <c r="O45058" s="10"/>
      <c r="P45058" s="8"/>
    </row>
    <row r="45059" spans="1:16" s="2" customFormat="1" x14ac:dyDescent="0.15">
      <c r="A45059" s="3"/>
      <c r="B45059" s="3"/>
      <c r="J45059" s="3"/>
      <c r="K45059" s="5"/>
      <c r="L45059" s="8"/>
      <c r="N45059" s="5"/>
      <c r="O45059" s="10"/>
      <c r="P45059" s="8"/>
    </row>
    <row r="45060" spans="1:16" s="2" customFormat="1" x14ac:dyDescent="0.15">
      <c r="A45060" s="3"/>
      <c r="B45060" s="3"/>
      <c r="J45060" s="3"/>
      <c r="K45060" s="5"/>
      <c r="L45060" s="8"/>
      <c r="N45060" s="5"/>
      <c r="O45060" s="10"/>
      <c r="P45060" s="8"/>
    </row>
    <row r="45061" spans="1:16" s="2" customFormat="1" x14ac:dyDescent="0.15">
      <c r="A45061" s="3"/>
      <c r="B45061" s="3"/>
      <c r="J45061" s="3"/>
      <c r="K45061" s="5"/>
      <c r="L45061" s="8"/>
      <c r="N45061" s="5"/>
      <c r="O45061" s="10"/>
      <c r="P45061" s="8"/>
    </row>
    <row r="45062" spans="1:16" s="2" customFormat="1" x14ac:dyDescent="0.15">
      <c r="A45062" s="3"/>
      <c r="B45062" s="3"/>
      <c r="J45062" s="3"/>
      <c r="K45062" s="5"/>
      <c r="L45062" s="8"/>
      <c r="N45062" s="5"/>
      <c r="O45062" s="10"/>
      <c r="P45062" s="8"/>
    </row>
    <row r="45063" spans="1:16" s="2" customFormat="1" x14ac:dyDescent="0.15">
      <c r="A45063" s="3"/>
      <c r="B45063" s="3"/>
      <c r="J45063" s="3"/>
      <c r="K45063" s="5"/>
      <c r="L45063" s="8"/>
      <c r="N45063" s="5"/>
      <c r="O45063" s="10"/>
      <c r="P45063" s="8"/>
    </row>
    <row r="45064" spans="1:16" s="2" customFormat="1" x14ac:dyDescent="0.15">
      <c r="A45064" s="3"/>
      <c r="B45064" s="3"/>
      <c r="J45064" s="3"/>
      <c r="K45064" s="5"/>
      <c r="L45064" s="8"/>
      <c r="N45064" s="5"/>
      <c r="O45064" s="10"/>
      <c r="P45064" s="8"/>
    </row>
    <row r="45065" spans="1:16" s="2" customFormat="1" x14ac:dyDescent="0.15">
      <c r="A45065" s="3"/>
      <c r="B45065" s="3"/>
      <c r="J45065" s="3"/>
      <c r="K45065" s="5"/>
      <c r="L45065" s="8"/>
      <c r="N45065" s="5"/>
      <c r="O45065" s="10"/>
      <c r="P45065" s="8"/>
    </row>
    <row r="45066" spans="1:16" s="2" customFormat="1" x14ac:dyDescent="0.15">
      <c r="A45066" s="3"/>
      <c r="B45066" s="3"/>
      <c r="J45066" s="3"/>
      <c r="K45066" s="5"/>
      <c r="L45066" s="8"/>
      <c r="N45066" s="5"/>
      <c r="O45066" s="10"/>
      <c r="P45066" s="8"/>
    </row>
    <row r="45067" spans="1:16" s="2" customFormat="1" x14ac:dyDescent="0.15">
      <c r="A45067" s="3"/>
      <c r="B45067" s="3"/>
      <c r="J45067" s="3"/>
      <c r="K45067" s="5"/>
      <c r="L45067" s="8"/>
      <c r="N45067" s="5"/>
      <c r="O45067" s="10"/>
      <c r="P45067" s="8"/>
    </row>
    <row r="45068" spans="1:16" s="2" customFormat="1" x14ac:dyDescent="0.15">
      <c r="A45068" s="3"/>
      <c r="B45068" s="3"/>
      <c r="J45068" s="3"/>
      <c r="K45068" s="5"/>
      <c r="L45068" s="8"/>
      <c r="N45068" s="5"/>
      <c r="O45068" s="10"/>
      <c r="P45068" s="8"/>
    </row>
    <row r="45069" spans="1:16" s="2" customFormat="1" x14ac:dyDescent="0.15">
      <c r="A45069" s="3"/>
      <c r="B45069" s="3"/>
      <c r="J45069" s="3"/>
      <c r="K45069" s="5"/>
      <c r="L45069" s="8"/>
      <c r="N45069" s="5"/>
      <c r="O45069" s="10"/>
      <c r="P45069" s="8"/>
    </row>
    <row r="45070" spans="1:16" s="2" customFormat="1" x14ac:dyDescent="0.15">
      <c r="A45070" s="3"/>
      <c r="B45070" s="3"/>
      <c r="J45070" s="3"/>
      <c r="K45070" s="5"/>
      <c r="L45070" s="8"/>
      <c r="N45070" s="5"/>
      <c r="O45070" s="10"/>
      <c r="P45070" s="8"/>
    </row>
    <row r="45071" spans="1:16" s="2" customFormat="1" x14ac:dyDescent="0.15">
      <c r="A45071" s="3"/>
      <c r="B45071" s="3"/>
      <c r="J45071" s="3"/>
      <c r="K45071" s="5"/>
      <c r="L45071" s="8"/>
      <c r="N45071" s="5"/>
      <c r="O45071" s="10"/>
      <c r="P45071" s="8"/>
    </row>
    <row r="45072" spans="1:16" s="2" customFormat="1" x14ac:dyDescent="0.15">
      <c r="A45072" s="3"/>
      <c r="B45072" s="3"/>
      <c r="J45072" s="3"/>
      <c r="K45072" s="5"/>
      <c r="L45072" s="8"/>
      <c r="N45072" s="5"/>
      <c r="O45072" s="10"/>
      <c r="P45072" s="8"/>
    </row>
    <row r="45073" spans="1:16" s="2" customFormat="1" x14ac:dyDescent="0.15">
      <c r="A45073" s="3"/>
      <c r="B45073" s="3"/>
      <c r="J45073" s="3"/>
      <c r="K45073" s="5"/>
      <c r="L45073" s="8"/>
      <c r="N45073" s="5"/>
      <c r="O45073" s="10"/>
      <c r="P45073" s="8"/>
    </row>
    <row r="45074" spans="1:16" s="2" customFormat="1" x14ac:dyDescent="0.15">
      <c r="A45074" s="3"/>
      <c r="B45074" s="3"/>
      <c r="J45074" s="3"/>
      <c r="K45074" s="5"/>
      <c r="L45074" s="8"/>
      <c r="N45074" s="5"/>
      <c r="O45074" s="10"/>
      <c r="P45074" s="8"/>
    </row>
    <row r="45075" spans="1:16" s="2" customFormat="1" x14ac:dyDescent="0.15">
      <c r="A45075" s="3"/>
      <c r="B45075" s="3"/>
      <c r="J45075" s="3"/>
      <c r="K45075" s="5"/>
      <c r="L45075" s="8"/>
      <c r="N45075" s="5"/>
      <c r="O45075" s="10"/>
      <c r="P45075" s="8"/>
    </row>
    <row r="45076" spans="1:16" s="2" customFormat="1" x14ac:dyDescent="0.15">
      <c r="A45076" s="3"/>
      <c r="B45076" s="3"/>
      <c r="J45076" s="3"/>
      <c r="K45076" s="5"/>
      <c r="L45076" s="8"/>
      <c r="N45076" s="5"/>
      <c r="O45076" s="10"/>
      <c r="P45076" s="8"/>
    </row>
    <row r="45077" spans="1:16" s="2" customFormat="1" x14ac:dyDescent="0.15">
      <c r="A45077" s="3"/>
      <c r="B45077" s="3"/>
      <c r="J45077" s="3"/>
      <c r="K45077" s="5"/>
      <c r="L45077" s="8"/>
      <c r="N45077" s="5"/>
      <c r="O45077" s="10"/>
      <c r="P45077" s="8"/>
    </row>
    <row r="45078" spans="1:16" s="2" customFormat="1" x14ac:dyDescent="0.15">
      <c r="A45078" s="3"/>
      <c r="B45078" s="3"/>
      <c r="J45078" s="3"/>
      <c r="K45078" s="5"/>
      <c r="L45078" s="8"/>
      <c r="N45078" s="5"/>
      <c r="O45078" s="10"/>
      <c r="P45078" s="8"/>
    </row>
    <row r="45079" spans="1:16" s="2" customFormat="1" x14ac:dyDescent="0.15">
      <c r="A45079" s="3"/>
      <c r="B45079" s="3"/>
      <c r="J45079" s="3"/>
      <c r="K45079" s="5"/>
      <c r="L45079" s="8"/>
      <c r="N45079" s="5"/>
      <c r="O45079" s="10"/>
      <c r="P45079" s="8"/>
    </row>
    <row r="45080" spans="1:16" s="2" customFormat="1" x14ac:dyDescent="0.15">
      <c r="A45080" s="3"/>
      <c r="B45080" s="3"/>
      <c r="J45080" s="3"/>
      <c r="K45080" s="5"/>
      <c r="L45080" s="8"/>
      <c r="N45080" s="5"/>
      <c r="O45080" s="10"/>
      <c r="P45080" s="8"/>
    </row>
    <row r="45081" spans="1:16" s="2" customFormat="1" x14ac:dyDescent="0.15">
      <c r="A45081" s="3"/>
      <c r="B45081" s="3"/>
      <c r="J45081" s="3"/>
      <c r="K45081" s="5"/>
      <c r="L45081" s="8"/>
      <c r="N45081" s="5"/>
      <c r="O45081" s="10"/>
      <c r="P45081" s="8"/>
    </row>
    <row r="45082" spans="1:16" s="2" customFormat="1" x14ac:dyDescent="0.15">
      <c r="A45082" s="3"/>
      <c r="B45082" s="3"/>
      <c r="J45082" s="3"/>
      <c r="K45082" s="5"/>
      <c r="L45082" s="8"/>
      <c r="N45082" s="5"/>
      <c r="O45082" s="10"/>
      <c r="P45082" s="8"/>
    </row>
    <row r="45083" spans="1:16" s="2" customFormat="1" x14ac:dyDescent="0.15">
      <c r="A45083" s="3"/>
      <c r="B45083" s="3"/>
      <c r="J45083" s="3"/>
      <c r="K45083" s="5"/>
      <c r="L45083" s="8"/>
      <c r="N45083" s="5"/>
      <c r="O45083" s="10"/>
      <c r="P45083" s="8"/>
    </row>
    <row r="45084" spans="1:16" s="2" customFormat="1" x14ac:dyDescent="0.15">
      <c r="A45084" s="3"/>
      <c r="B45084" s="3"/>
      <c r="J45084" s="3"/>
      <c r="K45084" s="5"/>
      <c r="L45084" s="8"/>
      <c r="N45084" s="5"/>
      <c r="O45084" s="10"/>
      <c r="P45084" s="8"/>
    </row>
    <row r="45085" spans="1:16" s="2" customFormat="1" x14ac:dyDescent="0.15">
      <c r="A45085" s="3"/>
      <c r="B45085" s="3"/>
      <c r="J45085" s="3"/>
      <c r="K45085" s="5"/>
      <c r="L45085" s="8"/>
      <c r="N45085" s="5"/>
      <c r="O45085" s="10"/>
      <c r="P45085" s="8"/>
    </row>
    <row r="45086" spans="1:16" s="2" customFormat="1" x14ac:dyDescent="0.15">
      <c r="A45086" s="3"/>
      <c r="B45086" s="3"/>
      <c r="J45086" s="3"/>
      <c r="K45086" s="5"/>
      <c r="L45086" s="8"/>
      <c r="N45086" s="5"/>
      <c r="O45086" s="10"/>
      <c r="P45086" s="8"/>
    </row>
    <row r="45087" spans="1:16" s="2" customFormat="1" x14ac:dyDescent="0.15">
      <c r="A45087" s="3"/>
      <c r="B45087" s="3"/>
      <c r="J45087" s="3"/>
      <c r="K45087" s="5"/>
      <c r="L45087" s="8"/>
      <c r="N45087" s="5"/>
      <c r="O45087" s="10"/>
      <c r="P45087" s="8"/>
    </row>
    <row r="45088" spans="1:16" s="2" customFormat="1" x14ac:dyDescent="0.15">
      <c r="A45088" s="3"/>
      <c r="B45088" s="3"/>
      <c r="J45088" s="3"/>
      <c r="K45088" s="5"/>
      <c r="L45088" s="8"/>
      <c r="N45088" s="5"/>
      <c r="O45088" s="10"/>
      <c r="P45088" s="8"/>
    </row>
    <row r="45089" spans="1:16" s="2" customFormat="1" x14ac:dyDescent="0.15">
      <c r="A45089" s="3"/>
      <c r="B45089" s="3"/>
      <c r="J45089" s="3"/>
      <c r="K45089" s="5"/>
      <c r="L45089" s="8"/>
      <c r="N45089" s="5"/>
      <c r="O45089" s="10"/>
      <c r="P45089" s="8"/>
    </row>
    <row r="45090" spans="1:16" s="2" customFormat="1" x14ac:dyDescent="0.15">
      <c r="A45090" s="3"/>
      <c r="B45090" s="3"/>
      <c r="J45090" s="3"/>
      <c r="K45090" s="5"/>
      <c r="L45090" s="8"/>
      <c r="N45090" s="5"/>
      <c r="O45090" s="10"/>
      <c r="P45090" s="8"/>
    </row>
    <row r="45091" spans="1:16" s="2" customFormat="1" x14ac:dyDescent="0.15">
      <c r="A45091" s="3"/>
      <c r="B45091" s="3"/>
      <c r="J45091" s="3"/>
      <c r="K45091" s="5"/>
      <c r="L45091" s="8"/>
      <c r="N45091" s="5"/>
      <c r="O45091" s="10"/>
      <c r="P45091" s="8"/>
    </row>
    <row r="45092" spans="1:16" s="2" customFormat="1" x14ac:dyDescent="0.15">
      <c r="A45092" s="3"/>
      <c r="B45092" s="3"/>
      <c r="J45092" s="3"/>
      <c r="K45092" s="5"/>
      <c r="L45092" s="8"/>
      <c r="N45092" s="5"/>
      <c r="O45092" s="10"/>
      <c r="P45092" s="8"/>
    </row>
    <row r="45093" spans="1:16" s="2" customFormat="1" x14ac:dyDescent="0.15">
      <c r="A45093" s="3"/>
      <c r="B45093" s="3"/>
      <c r="J45093" s="3"/>
      <c r="K45093" s="5"/>
      <c r="L45093" s="8"/>
      <c r="N45093" s="5"/>
      <c r="O45093" s="10"/>
      <c r="P45093" s="8"/>
    </row>
    <row r="45094" spans="1:16" s="2" customFormat="1" x14ac:dyDescent="0.15">
      <c r="A45094" s="3"/>
      <c r="B45094" s="3"/>
      <c r="J45094" s="3"/>
      <c r="K45094" s="5"/>
      <c r="L45094" s="8"/>
      <c r="N45094" s="5"/>
      <c r="O45094" s="10"/>
      <c r="P45094" s="8"/>
    </row>
    <row r="45095" spans="1:16" s="2" customFormat="1" x14ac:dyDescent="0.15">
      <c r="A45095" s="3"/>
      <c r="B45095" s="3"/>
      <c r="J45095" s="3"/>
      <c r="K45095" s="5"/>
      <c r="L45095" s="8"/>
      <c r="N45095" s="5"/>
      <c r="O45095" s="10"/>
      <c r="P45095" s="8"/>
    </row>
    <row r="45096" spans="1:16" s="2" customFormat="1" x14ac:dyDescent="0.15">
      <c r="A45096" s="3"/>
      <c r="B45096" s="3"/>
      <c r="J45096" s="3"/>
      <c r="K45096" s="5"/>
      <c r="L45096" s="8"/>
      <c r="N45096" s="5"/>
      <c r="O45096" s="10"/>
      <c r="P45096" s="8"/>
    </row>
    <row r="45097" spans="1:16" s="2" customFormat="1" x14ac:dyDescent="0.15">
      <c r="A45097" s="3"/>
      <c r="B45097" s="3"/>
      <c r="J45097" s="3"/>
      <c r="K45097" s="5"/>
      <c r="L45097" s="8"/>
      <c r="N45097" s="5"/>
      <c r="O45097" s="10"/>
      <c r="P45097" s="8"/>
    </row>
    <row r="45098" spans="1:16" s="2" customFormat="1" x14ac:dyDescent="0.15">
      <c r="A45098" s="3"/>
      <c r="B45098" s="3"/>
      <c r="J45098" s="3"/>
      <c r="K45098" s="5"/>
      <c r="L45098" s="8"/>
      <c r="N45098" s="5"/>
      <c r="O45098" s="10"/>
      <c r="P45098" s="8"/>
    </row>
    <row r="45099" spans="1:16" s="2" customFormat="1" x14ac:dyDescent="0.15">
      <c r="A45099" s="3"/>
      <c r="B45099" s="3"/>
      <c r="J45099" s="3"/>
      <c r="K45099" s="5"/>
      <c r="L45099" s="8"/>
      <c r="N45099" s="5"/>
      <c r="O45099" s="10"/>
      <c r="P45099" s="8"/>
    </row>
    <row r="45100" spans="1:16" s="2" customFormat="1" x14ac:dyDescent="0.15">
      <c r="A45100" s="3"/>
      <c r="B45100" s="3"/>
      <c r="J45100" s="3"/>
      <c r="K45100" s="5"/>
      <c r="L45100" s="8"/>
      <c r="N45100" s="5"/>
      <c r="O45100" s="10"/>
      <c r="P45100" s="8"/>
    </row>
    <row r="45101" spans="1:16" s="2" customFormat="1" x14ac:dyDescent="0.15">
      <c r="A45101" s="3"/>
      <c r="B45101" s="3"/>
      <c r="J45101" s="3"/>
      <c r="K45101" s="5"/>
      <c r="L45101" s="8"/>
      <c r="N45101" s="5"/>
      <c r="O45101" s="10"/>
      <c r="P45101" s="8"/>
    </row>
    <row r="45102" spans="1:16" s="2" customFormat="1" x14ac:dyDescent="0.15">
      <c r="A45102" s="3"/>
      <c r="B45102" s="3"/>
      <c r="J45102" s="3"/>
      <c r="K45102" s="5"/>
      <c r="L45102" s="8"/>
      <c r="N45102" s="5"/>
      <c r="O45102" s="10"/>
      <c r="P45102" s="8"/>
    </row>
    <row r="45103" spans="1:16" s="2" customFormat="1" x14ac:dyDescent="0.15">
      <c r="A45103" s="3"/>
      <c r="B45103" s="3"/>
      <c r="J45103" s="3"/>
      <c r="K45103" s="5"/>
      <c r="L45103" s="8"/>
      <c r="N45103" s="5"/>
      <c r="O45103" s="10"/>
      <c r="P45103" s="8"/>
    </row>
    <row r="45104" spans="1:16" s="2" customFormat="1" x14ac:dyDescent="0.15">
      <c r="A45104" s="3"/>
      <c r="B45104" s="3"/>
      <c r="J45104" s="3"/>
      <c r="K45104" s="5"/>
      <c r="L45104" s="8"/>
      <c r="N45104" s="5"/>
      <c r="O45104" s="10"/>
      <c r="P45104" s="8"/>
    </row>
    <row r="45105" spans="1:16" s="2" customFormat="1" x14ac:dyDescent="0.15">
      <c r="A45105" s="3"/>
      <c r="B45105" s="3"/>
      <c r="J45105" s="3"/>
      <c r="K45105" s="5"/>
      <c r="L45105" s="8"/>
      <c r="N45105" s="5"/>
      <c r="O45105" s="10"/>
      <c r="P45105" s="8"/>
    </row>
    <row r="45106" spans="1:16" s="2" customFormat="1" x14ac:dyDescent="0.15">
      <c r="A45106" s="3"/>
      <c r="B45106" s="3"/>
      <c r="J45106" s="3"/>
      <c r="K45106" s="5"/>
      <c r="L45106" s="8"/>
      <c r="N45106" s="5"/>
      <c r="O45106" s="10"/>
      <c r="P45106" s="8"/>
    </row>
    <row r="45107" spans="1:16" s="2" customFormat="1" x14ac:dyDescent="0.15">
      <c r="A45107" s="3"/>
      <c r="B45107" s="3"/>
      <c r="J45107" s="3"/>
      <c r="K45107" s="5"/>
      <c r="L45107" s="8"/>
      <c r="N45107" s="5"/>
      <c r="O45107" s="10"/>
      <c r="P45107" s="8"/>
    </row>
    <row r="45108" spans="1:16" s="2" customFormat="1" x14ac:dyDescent="0.15">
      <c r="A45108" s="3"/>
      <c r="B45108" s="3"/>
      <c r="J45108" s="3"/>
      <c r="K45108" s="5"/>
      <c r="L45108" s="8"/>
      <c r="N45108" s="5"/>
      <c r="O45108" s="10"/>
      <c r="P45108" s="8"/>
    </row>
    <row r="45109" spans="1:16" s="2" customFormat="1" x14ac:dyDescent="0.15">
      <c r="A45109" s="3"/>
      <c r="B45109" s="3"/>
      <c r="J45109" s="3"/>
      <c r="K45109" s="5"/>
      <c r="L45109" s="8"/>
      <c r="N45109" s="5"/>
      <c r="O45109" s="10"/>
      <c r="P45109" s="8"/>
    </row>
    <row r="45110" spans="1:16" s="2" customFormat="1" x14ac:dyDescent="0.15">
      <c r="A45110" s="3"/>
      <c r="B45110" s="3"/>
      <c r="J45110" s="3"/>
      <c r="K45110" s="5"/>
      <c r="L45110" s="8"/>
      <c r="N45110" s="5"/>
      <c r="O45110" s="10"/>
      <c r="P45110" s="8"/>
    </row>
    <row r="45111" spans="1:16" s="2" customFormat="1" x14ac:dyDescent="0.15">
      <c r="A45111" s="3"/>
      <c r="B45111" s="3"/>
      <c r="J45111" s="3"/>
      <c r="K45111" s="5"/>
      <c r="L45111" s="8"/>
      <c r="N45111" s="5"/>
      <c r="O45111" s="10"/>
      <c r="P45111" s="8"/>
    </row>
    <row r="45112" spans="1:16" s="2" customFormat="1" x14ac:dyDescent="0.15">
      <c r="A45112" s="3"/>
      <c r="B45112" s="3"/>
      <c r="J45112" s="3"/>
      <c r="K45112" s="5"/>
      <c r="L45112" s="8"/>
      <c r="N45112" s="5"/>
      <c r="O45112" s="10"/>
      <c r="P45112" s="8"/>
    </row>
    <row r="45113" spans="1:16" s="2" customFormat="1" x14ac:dyDescent="0.15">
      <c r="A45113" s="3"/>
      <c r="B45113" s="3"/>
      <c r="J45113" s="3"/>
      <c r="K45113" s="5"/>
      <c r="L45113" s="8"/>
      <c r="N45113" s="5"/>
      <c r="O45113" s="10"/>
      <c r="P45113" s="8"/>
    </row>
    <row r="45114" spans="1:16" s="2" customFormat="1" x14ac:dyDescent="0.15">
      <c r="A45114" s="3"/>
      <c r="B45114" s="3"/>
      <c r="J45114" s="3"/>
      <c r="K45114" s="5"/>
      <c r="L45114" s="8"/>
      <c r="N45114" s="5"/>
      <c r="O45114" s="10"/>
      <c r="P45114" s="8"/>
    </row>
    <row r="45115" spans="1:16" s="2" customFormat="1" x14ac:dyDescent="0.15">
      <c r="A45115" s="3"/>
      <c r="B45115" s="3"/>
      <c r="J45115" s="3"/>
      <c r="K45115" s="5"/>
      <c r="L45115" s="8"/>
      <c r="N45115" s="5"/>
      <c r="O45115" s="10"/>
      <c r="P45115" s="8"/>
    </row>
    <row r="45116" spans="1:16" s="2" customFormat="1" x14ac:dyDescent="0.15">
      <c r="A45116" s="3"/>
      <c r="B45116" s="3"/>
      <c r="J45116" s="3"/>
      <c r="K45116" s="5"/>
      <c r="L45116" s="8"/>
      <c r="N45116" s="5"/>
      <c r="O45116" s="10"/>
      <c r="P45116" s="8"/>
    </row>
    <row r="45117" spans="1:16" s="2" customFormat="1" x14ac:dyDescent="0.15">
      <c r="A45117" s="3"/>
      <c r="B45117" s="3"/>
      <c r="J45117" s="3"/>
      <c r="K45117" s="5"/>
      <c r="L45117" s="8"/>
      <c r="N45117" s="5"/>
      <c r="O45117" s="10"/>
      <c r="P45117" s="8"/>
    </row>
    <row r="45118" spans="1:16" s="2" customFormat="1" x14ac:dyDescent="0.15">
      <c r="A45118" s="3"/>
      <c r="B45118" s="3"/>
      <c r="J45118" s="3"/>
      <c r="K45118" s="5"/>
      <c r="L45118" s="8"/>
      <c r="N45118" s="5"/>
      <c r="O45118" s="10"/>
      <c r="P45118" s="8"/>
    </row>
    <row r="45119" spans="1:16" s="2" customFormat="1" x14ac:dyDescent="0.15">
      <c r="A45119" s="3"/>
      <c r="B45119" s="3"/>
      <c r="J45119" s="3"/>
      <c r="K45119" s="5"/>
      <c r="L45119" s="8"/>
      <c r="N45119" s="5"/>
      <c r="O45119" s="10"/>
      <c r="P45119" s="8"/>
    </row>
    <row r="45120" spans="1:16" s="2" customFormat="1" x14ac:dyDescent="0.15">
      <c r="A45120" s="3"/>
      <c r="B45120" s="3"/>
      <c r="J45120" s="3"/>
      <c r="K45120" s="5"/>
      <c r="L45120" s="8"/>
      <c r="N45120" s="5"/>
      <c r="O45120" s="10"/>
      <c r="P45120" s="8"/>
    </row>
    <row r="45121" spans="1:16" s="2" customFormat="1" x14ac:dyDescent="0.15">
      <c r="A45121" s="3"/>
      <c r="B45121" s="3"/>
      <c r="J45121" s="3"/>
      <c r="K45121" s="5"/>
      <c r="L45121" s="8"/>
      <c r="N45121" s="5"/>
      <c r="O45121" s="10"/>
      <c r="P45121" s="8"/>
    </row>
    <row r="45122" spans="1:16" s="2" customFormat="1" x14ac:dyDescent="0.15">
      <c r="A45122" s="3"/>
      <c r="B45122" s="3"/>
      <c r="J45122" s="3"/>
      <c r="K45122" s="5"/>
      <c r="L45122" s="8"/>
      <c r="N45122" s="5"/>
      <c r="O45122" s="10"/>
      <c r="P45122" s="8"/>
    </row>
    <row r="45123" spans="1:16" s="2" customFormat="1" x14ac:dyDescent="0.15">
      <c r="A45123" s="3"/>
      <c r="B45123" s="3"/>
      <c r="J45123" s="3"/>
      <c r="K45123" s="5"/>
      <c r="L45123" s="8"/>
      <c r="N45123" s="5"/>
      <c r="O45123" s="10"/>
      <c r="P45123" s="8"/>
    </row>
    <row r="45124" spans="1:16" s="2" customFormat="1" x14ac:dyDescent="0.15">
      <c r="A45124" s="3"/>
      <c r="B45124" s="3"/>
      <c r="J45124" s="3"/>
      <c r="K45124" s="5"/>
      <c r="L45124" s="8"/>
      <c r="N45124" s="5"/>
      <c r="O45124" s="10"/>
      <c r="P45124" s="8"/>
    </row>
    <row r="45125" spans="1:16" s="2" customFormat="1" x14ac:dyDescent="0.15">
      <c r="A45125" s="3"/>
      <c r="B45125" s="3"/>
      <c r="J45125" s="3"/>
      <c r="K45125" s="5"/>
      <c r="L45125" s="8"/>
      <c r="N45125" s="5"/>
      <c r="O45125" s="10"/>
      <c r="P45125" s="8"/>
    </row>
    <row r="45126" spans="1:16" s="2" customFormat="1" x14ac:dyDescent="0.15">
      <c r="A45126" s="3"/>
      <c r="B45126" s="3"/>
      <c r="J45126" s="3"/>
      <c r="K45126" s="5"/>
      <c r="L45126" s="8"/>
      <c r="N45126" s="5"/>
      <c r="O45126" s="10"/>
      <c r="P45126" s="8"/>
    </row>
    <row r="45127" spans="1:16" s="2" customFormat="1" x14ac:dyDescent="0.15">
      <c r="A45127" s="3"/>
      <c r="B45127" s="3"/>
      <c r="J45127" s="3"/>
      <c r="K45127" s="5"/>
      <c r="L45127" s="8"/>
      <c r="N45127" s="5"/>
      <c r="O45127" s="10"/>
      <c r="P45127" s="8"/>
    </row>
    <row r="45128" spans="1:16" s="2" customFormat="1" x14ac:dyDescent="0.15">
      <c r="A45128" s="3"/>
      <c r="B45128" s="3"/>
      <c r="J45128" s="3"/>
      <c r="K45128" s="5"/>
      <c r="L45128" s="8"/>
      <c r="N45128" s="5"/>
      <c r="O45128" s="10"/>
      <c r="P45128" s="8"/>
    </row>
    <row r="45129" spans="1:16" s="2" customFormat="1" x14ac:dyDescent="0.15">
      <c r="A45129" s="3"/>
      <c r="B45129" s="3"/>
      <c r="J45129" s="3"/>
      <c r="K45129" s="5"/>
      <c r="L45129" s="8"/>
      <c r="N45129" s="5"/>
      <c r="O45129" s="10"/>
      <c r="P45129" s="8"/>
    </row>
    <row r="45130" spans="1:16" s="2" customFormat="1" x14ac:dyDescent="0.15">
      <c r="A45130" s="3"/>
      <c r="B45130" s="3"/>
      <c r="J45130" s="3"/>
      <c r="K45130" s="5"/>
      <c r="L45130" s="8"/>
      <c r="N45130" s="5"/>
      <c r="O45130" s="10"/>
      <c r="P45130" s="8"/>
    </row>
    <row r="45131" spans="1:16" s="2" customFormat="1" x14ac:dyDescent="0.15">
      <c r="A45131" s="3"/>
      <c r="B45131" s="3"/>
      <c r="J45131" s="3"/>
      <c r="K45131" s="5"/>
      <c r="L45131" s="8"/>
      <c r="N45131" s="5"/>
      <c r="O45131" s="10"/>
      <c r="P45131" s="8"/>
    </row>
    <row r="45132" spans="1:16" s="2" customFormat="1" x14ac:dyDescent="0.15">
      <c r="A45132" s="3"/>
      <c r="B45132" s="3"/>
      <c r="J45132" s="3"/>
      <c r="K45132" s="5"/>
      <c r="L45132" s="8"/>
      <c r="N45132" s="5"/>
      <c r="O45132" s="10"/>
      <c r="P45132" s="8"/>
    </row>
    <row r="45133" spans="1:16" s="2" customFormat="1" x14ac:dyDescent="0.15">
      <c r="A45133" s="3"/>
      <c r="B45133" s="3"/>
      <c r="J45133" s="3"/>
      <c r="K45133" s="5"/>
      <c r="L45133" s="8"/>
      <c r="N45133" s="5"/>
      <c r="O45133" s="10"/>
      <c r="P45133" s="8"/>
    </row>
    <row r="45134" spans="1:16" s="2" customFormat="1" x14ac:dyDescent="0.15">
      <c r="A45134" s="3"/>
      <c r="B45134" s="3"/>
      <c r="J45134" s="3"/>
      <c r="K45134" s="5"/>
      <c r="L45134" s="8"/>
      <c r="N45134" s="5"/>
      <c r="O45134" s="10"/>
      <c r="P45134" s="8"/>
    </row>
    <row r="45135" spans="1:16" s="2" customFormat="1" x14ac:dyDescent="0.15">
      <c r="A45135" s="3"/>
      <c r="B45135" s="3"/>
      <c r="J45135" s="3"/>
      <c r="K45135" s="5"/>
      <c r="L45135" s="8"/>
      <c r="N45135" s="5"/>
      <c r="O45135" s="10"/>
      <c r="P45135" s="8"/>
    </row>
    <row r="45136" spans="1:16" s="2" customFormat="1" x14ac:dyDescent="0.15">
      <c r="A45136" s="3"/>
      <c r="B45136" s="3"/>
      <c r="J45136" s="3"/>
      <c r="K45136" s="5"/>
      <c r="L45136" s="8"/>
      <c r="N45136" s="5"/>
      <c r="O45136" s="10"/>
      <c r="P45136" s="8"/>
    </row>
    <row r="45137" spans="1:16" s="2" customFormat="1" x14ac:dyDescent="0.15">
      <c r="A45137" s="3"/>
      <c r="B45137" s="3"/>
      <c r="J45137" s="3"/>
      <c r="K45137" s="5"/>
      <c r="L45137" s="8"/>
      <c r="N45137" s="5"/>
      <c r="O45137" s="10"/>
      <c r="P45137" s="8"/>
    </row>
    <row r="45138" spans="1:16" s="2" customFormat="1" x14ac:dyDescent="0.15">
      <c r="A45138" s="3"/>
      <c r="B45138" s="3"/>
      <c r="J45138" s="3"/>
      <c r="K45138" s="5"/>
      <c r="L45138" s="8"/>
      <c r="N45138" s="5"/>
      <c r="O45138" s="10"/>
      <c r="P45138" s="8"/>
    </row>
    <row r="45139" spans="1:16" s="2" customFormat="1" x14ac:dyDescent="0.15">
      <c r="A45139" s="3"/>
      <c r="B45139" s="3"/>
      <c r="J45139" s="3"/>
      <c r="K45139" s="5"/>
      <c r="L45139" s="8"/>
      <c r="N45139" s="5"/>
      <c r="O45139" s="10"/>
      <c r="P45139" s="8"/>
    </row>
    <row r="45140" spans="1:16" s="2" customFormat="1" x14ac:dyDescent="0.15">
      <c r="A45140" s="3"/>
      <c r="B45140" s="3"/>
      <c r="J45140" s="3"/>
      <c r="K45140" s="5"/>
      <c r="L45140" s="8"/>
      <c r="N45140" s="5"/>
      <c r="O45140" s="10"/>
      <c r="P45140" s="8"/>
    </row>
    <row r="45141" spans="1:16" s="2" customFormat="1" x14ac:dyDescent="0.15">
      <c r="A45141" s="3"/>
      <c r="B45141" s="3"/>
      <c r="J45141" s="3"/>
      <c r="K45141" s="5"/>
      <c r="L45141" s="8"/>
      <c r="N45141" s="5"/>
      <c r="O45141" s="10"/>
      <c r="P45141" s="8"/>
    </row>
    <row r="45142" spans="1:16" s="2" customFormat="1" x14ac:dyDescent="0.15">
      <c r="A45142" s="3"/>
      <c r="B45142" s="3"/>
      <c r="J45142" s="3"/>
      <c r="K45142" s="5"/>
      <c r="L45142" s="8"/>
      <c r="N45142" s="5"/>
      <c r="O45142" s="10"/>
      <c r="P45142" s="8"/>
    </row>
    <row r="45143" spans="1:16" s="2" customFormat="1" x14ac:dyDescent="0.15">
      <c r="A45143" s="3"/>
      <c r="B45143" s="3"/>
      <c r="J45143" s="3"/>
      <c r="K45143" s="5"/>
      <c r="L45143" s="8"/>
      <c r="N45143" s="5"/>
      <c r="O45143" s="10"/>
      <c r="P45143" s="8"/>
    </row>
    <row r="45144" spans="1:16" s="2" customFormat="1" x14ac:dyDescent="0.15">
      <c r="A45144" s="3"/>
      <c r="B45144" s="3"/>
      <c r="J45144" s="3"/>
      <c r="K45144" s="5"/>
      <c r="L45144" s="8"/>
      <c r="N45144" s="5"/>
      <c r="O45144" s="10"/>
      <c r="P45144" s="8"/>
    </row>
    <row r="45145" spans="1:16" s="2" customFormat="1" x14ac:dyDescent="0.15">
      <c r="A45145" s="3"/>
      <c r="B45145" s="3"/>
      <c r="J45145" s="3"/>
      <c r="K45145" s="5"/>
      <c r="L45145" s="8"/>
      <c r="N45145" s="5"/>
      <c r="O45145" s="10"/>
      <c r="P45145" s="8"/>
    </row>
    <row r="45146" spans="1:16" s="2" customFormat="1" x14ac:dyDescent="0.15">
      <c r="A45146" s="3"/>
      <c r="B45146" s="3"/>
      <c r="J45146" s="3"/>
      <c r="K45146" s="5"/>
      <c r="L45146" s="8"/>
      <c r="N45146" s="5"/>
      <c r="O45146" s="10"/>
      <c r="P45146" s="8"/>
    </row>
    <row r="45147" spans="1:16" s="2" customFormat="1" x14ac:dyDescent="0.15">
      <c r="A45147" s="3"/>
      <c r="B45147" s="3"/>
      <c r="J45147" s="3"/>
      <c r="K45147" s="5"/>
      <c r="L45147" s="8"/>
      <c r="N45147" s="5"/>
      <c r="O45147" s="10"/>
      <c r="P45147" s="8"/>
    </row>
    <row r="45148" spans="1:16" s="2" customFormat="1" x14ac:dyDescent="0.15">
      <c r="A45148" s="3"/>
      <c r="B45148" s="3"/>
      <c r="J45148" s="3"/>
      <c r="K45148" s="5"/>
      <c r="L45148" s="8"/>
      <c r="N45148" s="5"/>
      <c r="O45148" s="10"/>
      <c r="P45148" s="8"/>
    </row>
    <row r="45149" spans="1:16" s="2" customFormat="1" x14ac:dyDescent="0.15">
      <c r="A45149" s="3"/>
      <c r="B45149" s="3"/>
      <c r="J45149" s="3"/>
      <c r="K45149" s="5"/>
      <c r="L45149" s="8"/>
      <c r="N45149" s="5"/>
      <c r="O45149" s="10"/>
      <c r="P45149" s="8"/>
    </row>
    <row r="45150" spans="1:16" s="2" customFormat="1" x14ac:dyDescent="0.15">
      <c r="A45150" s="3"/>
      <c r="B45150" s="3"/>
      <c r="J45150" s="3"/>
      <c r="K45150" s="5"/>
      <c r="L45150" s="8"/>
      <c r="N45150" s="5"/>
      <c r="O45150" s="10"/>
      <c r="P45150" s="8"/>
    </row>
    <row r="45151" spans="1:16" s="2" customFormat="1" x14ac:dyDescent="0.15">
      <c r="A45151" s="3"/>
      <c r="B45151" s="3"/>
      <c r="J45151" s="3"/>
      <c r="K45151" s="5"/>
      <c r="L45151" s="8"/>
      <c r="N45151" s="5"/>
      <c r="O45151" s="10"/>
      <c r="P45151" s="8"/>
    </row>
    <row r="45152" spans="1:16" s="2" customFormat="1" x14ac:dyDescent="0.15">
      <c r="A45152" s="3"/>
      <c r="B45152" s="3"/>
      <c r="J45152" s="3"/>
      <c r="K45152" s="5"/>
      <c r="L45152" s="8"/>
      <c r="N45152" s="5"/>
      <c r="O45152" s="10"/>
      <c r="P45152" s="8"/>
    </row>
    <row r="45153" spans="1:16" s="2" customFormat="1" x14ac:dyDescent="0.15">
      <c r="A45153" s="3"/>
      <c r="B45153" s="3"/>
      <c r="J45153" s="3"/>
      <c r="K45153" s="5"/>
      <c r="L45153" s="8"/>
      <c r="N45153" s="5"/>
      <c r="O45153" s="10"/>
      <c r="P45153" s="8"/>
    </row>
    <row r="45154" spans="1:16" s="2" customFormat="1" x14ac:dyDescent="0.15">
      <c r="A45154" s="3"/>
      <c r="B45154" s="3"/>
      <c r="J45154" s="3"/>
      <c r="K45154" s="5"/>
      <c r="L45154" s="8"/>
      <c r="N45154" s="5"/>
      <c r="O45154" s="10"/>
      <c r="P45154" s="8"/>
    </row>
    <row r="45155" spans="1:16" s="2" customFormat="1" x14ac:dyDescent="0.15">
      <c r="A45155" s="3"/>
      <c r="B45155" s="3"/>
      <c r="J45155" s="3"/>
      <c r="K45155" s="5"/>
      <c r="L45155" s="8"/>
      <c r="N45155" s="5"/>
      <c r="O45155" s="10"/>
      <c r="P45155" s="8"/>
    </row>
    <row r="45156" spans="1:16" s="2" customFormat="1" x14ac:dyDescent="0.15">
      <c r="A45156" s="3"/>
      <c r="B45156" s="3"/>
      <c r="J45156" s="3"/>
      <c r="K45156" s="5"/>
      <c r="L45156" s="8"/>
      <c r="N45156" s="5"/>
      <c r="O45156" s="10"/>
      <c r="P45156" s="8"/>
    </row>
    <row r="45157" spans="1:16" s="2" customFormat="1" x14ac:dyDescent="0.15">
      <c r="A45157" s="3"/>
      <c r="B45157" s="3"/>
      <c r="J45157" s="3"/>
      <c r="K45157" s="5"/>
      <c r="L45157" s="8"/>
      <c r="N45157" s="5"/>
      <c r="O45157" s="10"/>
      <c r="P45157" s="8"/>
    </row>
    <row r="45158" spans="1:16" s="2" customFormat="1" x14ac:dyDescent="0.15">
      <c r="A45158" s="3"/>
      <c r="B45158" s="3"/>
      <c r="J45158" s="3"/>
      <c r="K45158" s="5"/>
      <c r="L45158" s="8"/>
      <c r="N45158" s="5"/>
      <c r="O45158" s="10"/>
      <c r="P45158" s="8"/>
    </row>
    <row r="45159" spans="1:16" s="2" customFormat="1" x14ac:dyDescent="0.15">
      <c r="A45159" s="3"/>
      <c r="B45159" s="3"/>
      <c r="J45159" s="3"/>
      <c r="K45159" s="5"/>
      <c r="L45159" s="8"/>
      <c r="N45159" s="5"/>
      <c r="O45159" s="10"/>
      <c r="P45159" s="8"/>
    </row>
    <row r="45160" spans="1:16" s="2" customFormat="1" x14ac:dyDescent="0.15">
      <c r="A45160" s="3"/>
      <c r="B45160" s="3"/>
      <c r="J45160" s="3"/>
      <c r="K45160" s="5"/>
      <c r="L45160" s="8"/>
      <c r="N45160" s="5"/>
      <c r="O45160" s="10"/>
      <c r="P45160" s="8"/>
    </row>
    <row r="45161" spans="1:16" s="2" customFormat="1" x14ac:dyDescent="0.15">
      <c r="A45161" s="3"/>
      <c r="B45161" s="3"/>
      <c r="J45161" s="3"/>
      <c r="K45161" s="5"/>
      <c r="L45161" s="8"/>
      <c r="N45161" s="5"/>
      <c r="O45161" s="10"/>
      <c r="P45161" s="8"/>
    </row>
    <row r="45162" spans="1:16" s="2" customFormat="1" x14ac:dyDescent="0.15">
      <c r="A45162" s="3"/>
      <c r="B45162" s="3"/>
      <c r="J45162" s="3"/>
      <c r="K45162" s="5"/>
      <c r="L45162" s="8"/>
      <c r="N45162" s="5"/>
      <c r="O45162" s="10"/>
      <c r="P45162" s="8"/>
    </row>
    <row r="45163" spans="1:16" s="2" customFormat="1" x14ac:dyDescent="0.15">
      <c r="A45163" s="3"/>
      <c r="B45163" s="3"/>
      <c r="J45163" s="3"/>
      <c r="K45163" s="5"/>
      <c r="L45163" s="8"/>
      <c r="N45163" s="5"/>
      <c r="O45163" s="10"/>
      <c r="P45163" s="8"/>
    </row>
    <row r="45164" spans="1:16" s="2" customFormat="1" x14ac:dyDescent="0.15">
      <c r="A45164" s="3"/>
      <c r="B45164" s="3"/>
      <c r="J45164" s="3"/>
      <c r="K45164" s="5"/>
      <c r="L45164" s="8"/>
      <c r="N45164" s="5"/>
      <c r="O45164" s="10"/>
      <c r="P45164" s="8"/>
    </row>
    <row r="45165" spans="1:16" s="2" customFormat="1" x14ac:dyDescent="0.15">
      <c r="A45165" s="3"/>
      <c r="B45165" s="3"/>
      <c r="J45165" s="3"/>
      <c r="K45165" s="5"/>
      <c r="L45165" s="8"/>
      <c r="N45165" s="5"/>
      <c r="O45165" s="10"/>
      <c r="P45165" s="8"/>
    </row>
    <row r="45166" spans="1:16" s="2" customFormat="1" x14ac:dyDescent="0.15">
      <c r="A45166" s="3"/>
      <c r="B45166" s="3"/>
      <c r="J45166" s="3"/>
      <c r="K45166" s="5"/>
      <c r="L45166" s="8"/>
      <c r="N45166" s="5"/>
      <c r="O45166" s="10"/>
      <c r="P45166" s="8"/>
    </row>
    <row r="45167" spans="1:16" s="2" customFormat="1" x14ac:dyDescent="0.15">
      <c r="A45167" s="3"/>
      <c r="B45167" s="3"/>
      <c r="J45167" s="3"/>
      <c r="K45167" s="5"/>
      <c r="L45167" s="8"/>
      <c r="N45167" s="5"/>
      <c r="O45167" s="10"/>
      <c r="P45167" s="8"/>
    </row>
    <row r="45168" spans="1:16" s="2" customFormat="1" x14ac:dyDescent="0.15">
      <c r="A45168" s="3"/>
      <c r="B45168" s="3"/>
      <c r="J45168" s="3"/>
      <c r="K45168" s="5"/>
      <c r="L45168" s="8"/>
      <c r="N45168" s="5"/>
      <c r="O45168" s="10"/>
      <c r="P45168" s="8"/>
    </row>
    <row r="45169" spans="1:16" s="2" customFormat="1" x14ac:dyDescent="0.15">
      <c r="A45169" s="3"/>
      <c r="B45169" s="3"/>
      <c r="J45169" s="3"/>
      <c r="K45169" s="5"/>
      <c r="L45169" s="8"/>
      <c r="N45169" s="5"/>
      <c r="O45169" s="10"/>
      <c r="P45169" s="8"/>
    </row>
    <row r="45170" spans="1:16" s="2" customFormat="1" x14ac:dyDescent="0.15">
      <c r="A45170" s="3"/>
      <c r="B45170" s="3"/>
      <c r="J45170" s="3"/>
      <c r="K45170" s="5"/>
      <c r="L45170" s="8"/>
      <c r="N45170" s="5"/>
      <c r="O45170" s="10"/>
      <c r="P45170" s="8"/>
    </row>
    <row r="45171" spans="1:16" s="2" customFormat="1" x14ac:dyDescent="0.15">
      <c r="A45171" s="3"/>
      <c r="B45171" s="3"/>
      <c r="J45171" s="3"/>
      <c r="K45171" s="5"/>
      <c r="L45171" s="8"/>
      <c r="N45171" s="5"/>
      <c r="O45171" s="10"/>
      <c r="P45171" s="8"/>
    </row>
    <row r="45172" spans="1:16" s="2" customFormat="1" x14ac:dyDescent="0.15">
      <c r="A45172" s="3"/>
      <c r="B45172" s="3"/>
      <c r="J45172" s="3"/>
      <c r="K45172" s="5"/>
      <c r="L45172" s="8"/>
      <c r="N45172" s="5"/>
      <c r="O45172" s="10"/>
      <c r="P45172" s="8"/>
    </row>
    <row r="45173" spans="1:16" s="2" customFormat="1" x14ac:dyDescent="0.15">
      <c r="A45173" s="3"/>
      <c r="B45173" s="3"/>
      <c r="J45173" s="3"/>
      <c r="K45173" s="5"/>
      <c r="L45173" s="8"/>
      <c r="N45173" s="5"/>
      <c r="O45173" s="10"/>
      <c r="P45173" s="8"/>
    </row>
    <row r="45174" spans="1:16" s="2" customFormat="1" x14ac:dyDescent="0.15">
      <c r="A45174" s="3"/>
      <c r="B45174" s="3"/>
      <c r="J45174" s="3"/>
      <c r="K45174" s="5"/>
      <c r="L45174" s="8"/>
      <c r="N45174" s="5"/>
      <c r="O45174" s="10"/>
      <c r="P45174" s="8"/>
    </row>
    <row r="45175" spans="1:16" s="2" customFormat="1" x14ac:dyDescent="0.15">
      <c r="A45175" s="3"/>
      <c r="B45175" s="3"/>
      <c r="J45175" s="3"/>
      <c r="K45175" s="5"/>
      <c r="L45175" s="8"/>
      <c r="N45175" s="5"/>
      <c r="O45175" s="10"/>
      <c r="P45175" s="8"/>
    </row>
    <row r="45176" spans="1:16" s="2" customFormat="1" x14ac:dyDescent="0.15">
      <c r="A45176" s="3"/>
      <c r="B45176" s="3"/>
      <c r="J45176" s="3"/>
      <c r="K45176" s="5"/>
      <c r="L45176" s="8"/>
      <c r="N45176" s="5"/>
      <c r="O45176" s="10"/>
      <c r="P45176" s="8"/>
    </row>
    <row r="45177" spans="1:16" s="2" customFormat="1" x14ac:dyDescent="0.15">
      <c r="A45177" s="3"/>
      <c r="B45177" s="3"/>
      <c r="J45177" s="3"/>
      <c r="K45177" s="5"/>
      <c r="L45177" s="8"/>
      <c r="N45177" s="5"/>
      <c r="O45177" s="10"/>
      <c r="P45177" s="8"/>
    </row>
    <row r="45178" spans="1:16" s="2" customFormat="1" x14ac:dyDescent="0.15">
      <c r="A45178" s="3"/>
      <c r="B45178" s="3"/>
      <c r="J45178" s="3"/>
      <c r="K45178" s="5"/>
      <c r="L45178" s="8"/>
      <c r="N45178" s="5"/>
      <c r="O45178" s="10"/>
      <c r="P45178" s="8"/>
    </row>
    <row r="45179" spans="1:16" s="2" customFormat="1" x14ac:dyDescent="0.15">
      <c r="A45179" s="3"/>
      <c r="B45179" s="3"/>
      <c r="J45179" s="3"/>
      <c r="K45179" s="5"/>
      <c r="L45179" s="8"/>
      <c r="N45179" s="5"/>
      <c r="O45179" s="10"/>
      <c r="P45179" s="8"/>
    </row>
    <row r="45180" spans="1:16" s="2" customFormat="1" x14ac:dyDescent="0.15">
      <c r="A45180" s="3"/>
      <c r="B45180" s="3"/>
      <c r="J45180" s="3"/>
      <c r="K45180" s="5"/>
      <c r="L45180" s="8"/>
      <c r="N45180" s="5"/>
      <c r="O45180" s="10"/>
      <c r="P45180" s="8"/>
    </row>
    <row r="45181" spans="1:16" s="2" customFormat="1" x14ac:dyDescent="0.15">
      <c r="A45181" s="3"/>
      <c r="B45181" s="3"/>
      <c r="J45181" s="3"/>
      <c r="K45181" s="5"/>
      <c r="L45181" s="8"/>
      <c r="N45181" s="5"/>
      <c r="O45181" s="10"/>
      <c r="P45181" s="8"/>
    </row>
    <row r="45182" spans="1:16" s="2" customFormat="1" x14ac:dyDescent="0.15">
      <c r="A45182" s="3"/>
      <c r="B45182" s="3"/>
      <c r="J45182" s="3"/>
      <c r="K45182" s="5"/>
      <c r="L45182" s="8"/>
      <c r="N45182" s="5"/>
      <c r="O45182" s="10"/>
      <c r="P45182" s="8"/>
    </row>
    <row r="45183" spans="1:16" s="2" customFormat="1" x14ac:dyDescent="0.15">
      <c r="A45183" s="3"/>
      <c r="B45183" s="3"/>
      <c r="J45183" s="3"/>
      <c r="K45183" s="5"/>
      <c r="L45183" s="8"/>
      <c r="N45183" s="5"/>
      <c r="O45183" s="10"/>
      <c r="P45183" s="8"/>
    </row>
    <row r="45184" spans="1:16" s="2" customFormat="1" x14ac:dyDescent="0.15">
      <c r="A45184" s="3"/>
      <c r="B45184" s="3"/>
      <c r="J45184" s="3"/>
      <c r="K45184" s="5"/>
      <c r="L45184" s="8"/>
      <c r="N45184" s="5"/>
      <c r="O45184" s="10"/>
      <c r="P45184" s="8"/>
    </row>
    <row r="45185" spans="1:16" s="2" customFormat="1" x14ac:dyDescent="0.15">
      <c r="A45185" s="3"/>
      <c r="B45185" s="3"/>
      <c r="J45185" s="3"/>
      <c r="K45185" s="5"/>
      <c r="L45185" s="8"/>
      <c r="N45185" s="5"/>
      <c r="O45185" s="10"/>
      <c r="P45185" s="8"/>
    </row>
    <row r="45186" spans="1:16" s="2" customFormat="1" x14ac:dyDescent="0.15">
      <c r="A45186" s="3"/>
      <c r="B45186" s="3"/>
      <c r="J45186" s="3"/>
      <c r="K45186" s="5"/>
      <c r="L45186" s="8"/>
      <c r="N45186" s="5"/>
      <c r="O45186" s="10"/>
      <c r="P45186" s="8"/>
    </row>
    <row r="45187" spans="1:16" s="2" customFormat="1" x14ac:dyDescent="0.15">
      <c r="A45187" s="3"/>
      <c r="B45187" s="3"/>
      <c r="J45187" s="3"/>
      <c r="K45187" s="5"/>
      <c r="L45187" s="8"/>
      <c r="N45187" s="5"/>
      <c r="O45187" s="10"/>
      <c r="P45187" s="8"/>
    </row>
    <row r="45188" spans="1:16" s="2" customFormat="1" x14ac:dyDescent="0.15">
      <c r="A45188" s="3"/>
      <c r="B45188" s="3"/>
      <c r="J45188" s="3"/>
      <c r="K45188" s="5"/>
      <c r="L45188" s="8"/>
      <c r="N45188" s="5"/>
      <c r="O45188" s="10"/>
      <c r="P45188" s="8"/>
    </row>
    <row r="45189" spans="1:16" s="2" customFormat="1" x14ac:dyDescent="0.15">
      <c r="A45189" s="3"/>
      <c r="B45189" s="3"/>
      <c r="J45189" s="3"/>
      <c r="K45189" s="5"/>
      <c r="L45189" s="8"/>
      <c r="N45189" s="5"/>
      <c r="O45189" s="10"/>
      <c r="P45189" s="8"/>
    </row>
    <row r="45190" spans="1:16" s="2" customFormat="1" x14ac:dyDescent="0.15">
      <c r="A45190" s="3"/>
      <c r="B45190" s="3"/>
      <c r="J45190" s="3"/>
      <c r="K45190" s="5"/>
      <c r="L45190" s="8"/>
      <c r="N45190" s="5"/>
      <c r="O45190" s="10"/>
      <c r="P45190" s="8"/>
    </row>
    <row r="45191" spans="1:16" s="2" customFormat="1" x14ac:dyDescent="0.15">
      <c r="A45191" s="3"/>
      <c r="B45191" s="3"/>
      <c r="J45191" s="3"/>
      <c r="K45191" s="5"/>
      <c r="L45191" s="8"/>
      <c r="N45191" s="5"/>
      <c r="O45191" s="10"/>
      <c r="P45191" s="8"/>
    </row>
    <row r="45192" spans="1:16" s="2" customFormat="1" x14ac:dyDescent="0.15">
      <c r="A45192" s="3"/>
      <c r="B45192" s="3"/>
      <c r="J45192" s="3"/>
      <c r="K45192" s="5"/>
      <c r="L45192" s="8"/>
      <c r="N45192" s="5"/>
      <c r="O45192" s="10"/>
      <c r="P45192" s="8"/>
    </row>
    <row r="45193" spans="1:16" s="2" customFormat="1" x14ac:dyDescent="0.15">
      <c r="A45193" s="3"/>
      <c r="B45193" s="3"/>
      <c r="J45193" s="3"/>
      <c r="K45193" s="5"/>
      <c r="L45193" s="8"/>
      <c r="N45193" s="5"/>
      <c r="O45193" s="10"/>
      <c r="P45193" s="8"/>
    </row>
    <row r="45194" spans="1:16" s="2" customFormat="1" x14ac:dyDescent="0.15">
      <c r="A45194" s="3"/>
      <c r="B45194" s="3"/>
      <c r="J45194" s="3"/>
      <c r="K45194" s="5"/>
      <c r="L45194" s="8"/>
      <c r="N45194" s="5"/>
      <c r="O45194" s="10"/>
      <c r="P45194" s="8"/>
    </row>
    <row r="45195" spans="1:16" s="2" customFormat="1" x14ac:dyDescent="0.15">
      <c r="A45195" s="3"/>
      <c r="B45195" s="3"/>
      <c r="J45195" s="3"/>
      <c r="K45195" s="5"/>
      <c r="L45195" s="8"/>
      <c r="N45195" s="5"/>
      <c r="O45195" s="10"/>
      <c r="P45195" s="8"/>
    </row>
    <row r="45196" spans="1:16" s="2" customFormat="1" x14ac:dyDescent="0.15">
      <c r="A45196" s="3"/>
      <c r="B45196" s="3"/>
      <c r="J45196" s="3"/>
      <c r="K45196" s="5"/>
      <c r="L45196" s="8"/>
      <c r="N45196" s="5"/>
      <c r="O45196" s="10"/>
      <c r="P45196" s="8"/>
    </row>
    <row r="45197" spans="1:16" s="2" customFormat="1" x14ac:dyDescent="0.15">
      <c r="A45197" s="3"/>
      <c r="B45197" s="3"/>
      <c r="J45197" s="3"/>
      <c r="K45197" s="5"/>
      <c r="L45197" s="8"/>
      <c r="N45197" s="5"/>
      <c r="O45197" s="10"/>
      <c r="P45197" s="8"/>
    </row>
    <row r="45198" spans="1:16" s="2" customFormat="1" x14ac:dyDescent="0.15">
      <c r="A45198" s="3"/>
      <c r="B45198" s="3"/>
      <c r="J45198" s="3"/>
      <c r="K45198" s="5"/>
      <c r="L45198" s="8"/>
      <c r="N45198" s="5"/>
      <c r="O45198" s="10"/>
      <c r="P45198" s="8"/>
    </row>
    <row r="45199" spans="1:16" s="2" customFormat="1" x14ac:dyDescent="0.15">
      <c r="A45199" s="3"/>
      <c r="B45199" s="3"/>
      <c r="J45199" s="3"/>
      <c r="K45199" s="5"/>
      <c r="L45199" s="8"/>
      <c r="N45199" s="5"/>
      <c r="O45199" s="10"/>
      <c r="P45199" s="8"/>
    </row>
    <row r="45200" spans="1:16" s="2" customFormat="1" x14ac:dyDescent="0.15">
      <c r="A45200" s="3"/>
      <c r="B45200" s="3"/>
      <c r="J45200" s="3"/>
      <c r="K45200" s="5"/>
      <c r="L45200" s="8"/>
      <c r="N45200" s="5"/>
      <c r="O45200" s="10"/>
      <c r="P45200" s="8"/>
    </row>
    <row r="45201" spans="1:16" s="2" customFormat="1" x14ac:dyDescent="0.15">
      <c r="A45201" s="3"/>
      <c r="B45201" s="3"/>
      <c r="J45201" s="3"/>
      <c r="K45201" s="5"/>
      <c r="L45201" s="8"/>
      <c r="N45201" s="5"/>
      <c r="O45201" s="10"/>
      <c r="P45201" s="8"/>
    </row>
    <row r="45202" spans="1:16" s="2" customFormat="1" x14ac:dyDescent="0.15">
      <c r="A45202" s="3"/>
      <c r="B45202" s="3"/>
      <c r="J45202" s="3"/>
      <c r="K45202" s="5"/>
      <c r="L45202" s="8"/>
      <c r="N45202" s="5"/>
      <c r="O45202" s="10"/>
      <c r="P45202" s="8"/>
    </row>
    <row r="45203" spans="1:16" s="2" customFormat="1" x14ac:dyDescent="0.15">
      <c r="A45203" s="3"/>
      <c r="B45203" s="3"/>
      <c r="J45203" s="3"/>
      <c r="K45203" s="5"/>
      <c r="L45203" s="8"/>
      <c r="N45203" s="5"/>
      <c r="O45203" s="10"/>
      <c r="P45203" s="8"/>
    </row>
    <row r="45204" spans="1:16" s="2" customFormat="1" x14ac:dyDescent="0.15">
      <c r="A45204" s="3"/>
      <c r="B45204" s="3"/>
      <c r="J45204" s="3"/>
      <c r="K45204" s="5"/>
      <c r="L45204" s="8"/>
      <c r="N45204" s="5"/>
      <c r="O45204" s="10"/>
      <c r="P45204" s="8"/>
    </row>
    <row r="45205" spans="1:16" s="2" customFormat="1" x14ac:dyDescent="0.15">
      <c r="A45205" s="3"/>
      <c r="B45205" s="3"/>
      <c r="J45205" s="3"/>
      <c r="K45205" s="5"/>
      <c r="L45205" s="8"/>
      <c r="N45205" s="5"/>
      <c r="O45205" s="10"/>
      <c r="P45205" s="8"/>
    </row>
    <row r="45206" spans="1:16" s="2" customFormat="1" x14ac:dyDescent="0.15">
      <c r="A45206" s="3"/>
      <c r="B45206" s="3"/>
      <c r="J45206" s="3"/>
      <c r="K45206" s="5"/>
      <c r="L45206" s="8"/>
      <c r="N45206" s="5"/>
      <c r="O45206" s="10"/>
      <c r="P45206" s="8"/>
    </row>
    <row r="45207" spans="1:16" s="2" customFormat="1" x14ac:dyDescent="0.15">
      <c r="A45207" s="3"/>
      <c r="B45207" s="3"/>
      <c r="J45207" s="3"/>
      <c r="K45207" s="5"/>
      <c r="L45207" s="8"/>
      <c r="N45207" s="5"/>
      <c r="O45207" s="10"/>
      <c r="P45207" s="8"/>
    </row>
    <row r="45208" spans="1:16" s="2" customFormat="1" x14ac:dyDescent="0.15">
      <c r="A45208" s="3"/>
      <c r="B45208" s="3"/>
      <c r="J45208" s="3"/>
      <c r="K45208" s="5"/>
      <c r="L45208" s="8"/>
      <c r="N45208" s="5"/>
      <c r="O45208" s="10"/>
      <c r="P45208" s="8"/>
    </row>
    <row r="45209" spans="1:16" s="2" customFormat="1" x14ac:dyDescent="0.15">
      <c r="A45209" s="3"/>
      <c r="B45209" s="3"/>
      <c r="J45209" s="3"/>
      <c r="K45209" s="5"/>
      <c r="L45209" s="8"/>
      <c r="N45209" s="5"/>
      <c r="O45209" s="10"/>
      <c r="P45209" s="8"/>
    </row>
    <row r="45210" spans="1:16" s="2" customFormat="1" x14ac:dyDescent="0.15">
      <c r="A45210" s="3"/>
      <c r="B45210" s="3"/>
      <c r="J45210" s="3"/>
      <c r="K45210" s="5"/>
      <c r="L45210" s="8"/>
      <c r="N45210" s="5"/>
      <c r="O45210" s="10"/>
      <c r="P45210" s="8"/>
    </row>
    <row r="45211" spans="1:16" s="2" customFormat="1" x14ac:dyDescent="0.15">
      <c r="A45211" s="3"/>
      <c r="B45211" s="3"/>
      <c r="J45211" s="3"/>
      <c r="K45211" s="5"/>
      <c r="L45211" s="8"/>
      <c r="N45211" s="5"/>
      <c r="O45211" s="10"/>
      <c r="P45211" s="8"/>
    </row>
    <row r="45212" spans="1:16" s="2" customFormat="1" x14ac:dyDescent="0.15">
      <c r="A45212" s="3"/>
      <c r="B45212" s="3"/>
      <c r="J45212" s="3"/>
      <c r="K45212" s="5"/>
      <c r="L45212" s="8"/>
      <c r="N45212" s="5"/>
      <c r="O45212" s="10"/>
      <c r="P45212" s="8"/>
    </row>
    <row r="45213" spans="1:16" s="2" customFormat="1" x14ac:dyDescent="0.15">
      <c r="A45213" s="3"/>
      <c r="B45213" s="3"/>
      <c r="J45213" s="3"/>
      <c r="K45213" s="5"/>
      <c r="L45213" s="8"/>
      <c r="N45213" s="5"/>
      <c r="O45213" s="10"/>
      <c r="P45213" s="8"/>
    </row>
    <row r="45214" spans="1:16" s="2" customFormat="1" x14ac:dyDescent="0.15">
      <c r="A45214" s="3"/>
      <c r="B45214" s="3"/>
      <c r="J45214" s="3"/>
      <c r="K45214" s="5"/>
      <c r="L45214" s="8"/>
      <c r="N45214" s="5"/>
      <c r="O45214" s="10"/>
      <c r="P45214" s="8"/>
    </row>
    <row r="45215" spans="1:16" s="2" customFormat="1" x14ac:dyDescent="0.15">
      <c r="A45215" s="3"/>
      <c r="B45215" s="3"/>
      <c r="J45215" s="3"/>
      <c r="K45215" s="5"/>
      <c r="L45215" s="8"/>
      <c r="N45215" s="5"/>
      <c r="O45215" s="10"/>
      <c r="P45215" s="8"/>
    </row>
    <row r="45216" spans="1:16" s="2" customFormat="1" x14ac:dyDescent="0.15">
      <c r="A45216" s="3"/>
      <c r="B45216" s="3"/>
      <c r="J45216" s="3"/>
      <c r="K45216" s="5"/>
      <c r="L45216" s="8"/>
      <c r="N45216" s="5"/>
      <c r="O45216" s="10"/>
      <c r="P45216" s="8"/>
    </row>
    <row r="45217" spans="1:16" s="2" customFormat="1" x14ac:dyDescent="0.15">
      <c r="A45217" s="3"/>
      <c r="B45217" s="3"/>
      <c r="J45217" s="3"/>
      <c r="K45217" s="5"/>
      <c r="L45217" s="8"/>
      <c r="N45217" s="5"/>
      <c r="O45217" s="10"/>
      <c r="P45217" s="8"/>
    </row>
    <row r="45218" spans="1:16" s="2" customFormat="1" x14ac:dyDescent="0.15">
      <c r="A45218" s="3"/>
      <c r="B45218" s="3"/>
      <c r="J45218" s="3"/>
      <c r="K45218" s="5"/>
      <c r="L45218" s="8"/>
      <c r="N45218" s="5"/>
      <c r="O45218" s="10"/>
      <c r="P45218" s="8"/>
    </row>
    <row r="45219" spans="1:16" s="2" customFormat="1" x14ac:dyDescent="0.15">
      <c r="A45219" s="3"/>
      <c r="B45219" s="3"/>
      <c r="J45219" s="3"/>
      <c r="K45219" s="5"/>
      <c r="L45219" s="8"/>
      <c r="N45219" s="5"/>
      <c r="O45219" s="10"/>
      <c r="P45219" s="8"/>
    </row>
    <row r="45220" spans="1:16" s="2" customFormat="1" x14ac:dyDescent="0.15">
      <c r="A45220" s="3"/>
      <c r="B45220" s="3"/>
      <c r="J45220" s="3"/>
      <c r="K45220" s="5"/>
      <c r="L45220" s="8"/>
      <c r="N45220" s="5"/>
      <c r="O45220" s="10"/>
      <c r="P45220" s="8"/>
    </row>
    <row r="45221" spans="1:16" s="2" customFormat="1" x14ac:dyDescent="0.15">
      <c r="A45221" s="3"/>
      <c r="B45221" s="3"/>
      <c r="J45221" s="3"/>
      <c r="K45221" s="5"/>
      <c r="L45221" s="8"/>
      <c r="N45221" s="5"/>
      <c r="O45221" s="10"/>
      <c r="P45221" s="8"/>
    </row>
    <row r="45222" spans="1:16" s="2" customFormat="1" x14ac:dyDescent="0.15">
      <c r="A45222" s="3"/>
      <c r="B45222" s="3"/>
      <c r="J45222" s="3"/>
      <c r="K45222" s="5"/>
      <c r="L45222" s="8"/>
      <c r="N45222" s="5"/>
      <c r="O45222" s="10"/>
      <c r="P45222" s="8"/>
    </row>
    <row r="45223" spans="1:16" s="2" customFormat="1" x14ac:dyDescent="0.15">
      <c r="A45223" s="3"/>
      <c r="B45223" s="3"/>
      <c r="J45223" s="3"/>
      <c r="K45223" s="5"/>
      <c r="L45223" s="8"/>
      <c r="N45223" s="5"/>
      <c r="O45223" s="10"/>
      <c r="P45223" s="8"/>
    </row>
    <row r="45224" spans="1:16" s="2" customFormat="1" x14ac:dyDescent="0.15">
      <c r="A45224" s="3"/>
      <c r="B45224" s="3"/>
      <c r="J45224" s="3"/>
      <c r="K45224" s="5"/>
      <c r="L45224" s="8"/>
      <c r="N45224" s="5"/>
      <c r="O45224" s="10"/>
      <c r="P45224" s="8"/>
    </row>
    <row r="45225" spans="1:16" s="2" customFormat="1" x14ac:dyDescent="0.15">
      <c r="A45225" s="3"/>
      <c r="B45225" s="3"/>
      <c r="J45225" s="3"/>
      <c r="K45225" s="5"/>
      <c r="L45225" s="8"/>
      <c r="N45225" s="5"/>
      <c r="O45225" s="10"/>
      <c r="P45225" s="8"/>
    </row>
    <row r="45226" spans="1:16" s="2" customFormat="1" x14ac:dyDescent="0.15">
      <c r="A45226" s="3"/>
      <c r="B45226" s="3"/>
      <c r="J45226" s="3"/>
      <c r="K45226" s="5"/>
      <c r="L45226" s="8"/>
      <c r="N45226" s="5"/>
      <c r="O45226" s="10"/>
      <c r="P45226" s="8"/>
    </row>
    <row r="45227" spans="1:16" s="2" customFormat="1" x14ac:dyDescent="0.15">
      <c r="A45227" s="3"/>
      <c r="B45227" s="3"/>
      <c r="J45227" s="3"/>
      <c r="K45227" s="5"/>
      <c r="L45227" s="8"/>
      <c r="N45227" s="5"/>
      <c r="O45227" s="10"/>
      <c r="P45227" s="8"/>
    </row>
    <row r="45228" spans="1:16" s="2" customFormat="1" x14ac:dyDescent="0.15">
      <c r="A45228" s="3"/>
      <c r="B45228" s="3"/>
      <c r="J45228" s="3"/>
      <c r="K45228" s="5"/>
      <c r="L45228" s="8"/>
      <c r="N45228" s="5"/>
      <c r="O45228" s="10"/>
      <c r="P45228" s="8"/>
    </row>
    <row r="45229" spans="1:16" s="2" customFormat="1" x14ac:dyDescent="0.15">
      <c r="A45229" s="3"/>
      <c r="B45229" s="3"/>
      <c r="J45229" s="3"/>
      <c r="K45229" s="5"/>
      <c r="L45229" s="8"/>
      <c r="N45229" s="5"/>
      <c r="O45229" s="10"/>
      <c r="P45229" s="8"/>
    </row>
    <row r="45230" spans="1:16" s="2" customFormat="1" x14ac:dyDescent="0.15">
      <c r="A45230" s="3"/>
      <c r="B45230" s="3"/>
      <c r="J45230" s="3"/>
      <c r="K45230" s="5"/>
      <c r="L45230" s="8"/>
      <c r="N45230" s="5"/>
      <c r="O45230" s="10"/>
      <c r="P45230" s="8"/>
    </row>
    <row r="45231" spans="1:16" s="2" customFormat="1" x14ac:dyDescent="0.15">
      <c r="A45231" s="3"/>
      <c r="B45231" s="3"/>
      <c r="J45231" s="3"/>
      <c r="K45231" s="5"/>
      <c r="L45231" s="8"/>
      <c r="N45231" s="5"/>
      <c r="O45231" s="10"/>
      <c r="P45231" s="8"/>
    </row>
    <row r="45232" spans="1:16" s="2" customFormat="1" x14ac:dyDescent="0.15">
      <c r="A45232" s="3"/>
      <c r="B45232" s="3"/>
      <c r="J45232" s="3"/>
      <c r="K45232" s="5"/>
      <c r="L45232" s="8"/>
      <c r="N45232" s="5"/>
      <c r="O45232" s="10"/>
      <c r="P45232" s="8"/>
    </row>
    <row r="45233" spans="1:16" s="2" customFormat="1" x14ac:dyDescent="0.15">
      <c r="A45233" s="3"/>
      <c r="B45233" s="3"/>
      <c r="J45233" s="3"/>
      <c r="K45233" s="5"/>
      <c r="L45233" s="8"/>
      <c r="N45233" s="5"/>
      <c r="O45233" s="10"/>
      <c r="P45233" s="8"/>
    </row>
    <row r="45234" spans="1:16" s="2" customFormat="1" x14ac:dyDescent="0.15">
      <c r="A45234" s="3"/>
      <c r="B45234" s="3"/>
      <c r="J45234" s="3"/>
      <c r="K45234" s="5"/>
      <c r="L45234" s="8"/>
      <c r="N45234" s="5"/>
      <c r="O45234" s="10"/>
      <c r="P45234" s="8"/>
    </row>
    <row r="45235" spans="1:16" s="2" customFormat="1" x14ac:dyDescent="0.15">
      <c r="A45235" s="3"/>
      <c r="B45235" s="3"/>
      <c r="J45235" s="3"/>
      <c r="K45235" s="5"/>
      <c r="L45235" s="8"/>
      <c r="N45235" s="5"/>
      <c r="O45235" s="10"/>
      <c r="P45235" s="8"/>
    </row>
    <row r="45236" spans="1:16" s="2" customFormat="1" x14ac:dyDescent="0.15">
      <c r="A45236" s="3"/>
      <c r="B45236" s="3"/>
      <c r="J45236" s="3"/>
      <c r="K45236" s="5"/>
      <c r="L45236" s="8"/>
      <c r="N45236" s="5"/>
      <c r="O45236" s="10"/>
      <c r="P45236" s="8"/>
    </row>
    <row r="45237" spans="1:16" s="2" customFormat="1" x14ac:dyDescent="0.15">
      <c r="A45237" s="3"/>
      <c r="B45237" s="3"/>
      <c r="J45237" s="3"/>
      <c r="K45237" s="5"/>
      <c r="L45237" s="8"/>
      <c r="N45237" s="5"/>
      <c r="O45237" s="10"/>
      <c r="P45237" s="8"/>
    </row>
    <row r="45238" spans="1:16" s="2" customFormat="1" x14ac:dyDescent="0.15">
      <c r="A45238" s="3"/>
      <c r="B45238" s="3"/>
      <c r="J45238" s="3"/>
      <c r="K45238" s="5"/>
      <c r="L45238" s="8"/>
      <c r="N45238" s="5"/>
      <c r="O45238" s="10"/>
      <c r="P45238" s="8"/>
    </row>
    <row r="45239" spans="1:16" s="2" customFormat="1" x14ac:dyDescent="0.15">
      <c r="A45239" s="3"/>
      <c r="B45239" s="3"/>
      <c r="J45239" s="3"/>
      <c r="K45239" s="5"/>
      <c r="L45239" s="8"/>
      <c r="N45239" s="5"/>
      <c r="O45239" s="10"/>
      <c r="P45239" s="8"/>
    </row>
    <row r="45240" spans="1:16" s="2" customFormat="1" x14ac:dyDescent="0.15">
      <c r="A45240" s="3"/>
      <c r="B45240" s="3"/>
      <c r="J45240" s="3"/>
      <c r="K45240" s="5"/>
      <c r="L45240" s="8"/>
      <c r="N45240" s="5"/>
      <c r="O45240" s="10"/>
      <c r="P45240" s="8"/>
    </row>
    <row r="45241" spans="1:16" s="2" customFormat="1" x14ac:dyDescent="0.15">
      <c r="A45241" s="3"/>
      <c r="B45241" s="3"/>
      <c r="J45241" s="3"/>
      <c r="K45241" s="5"/>
      <c r="L45241" s="8"/>
      <c r="N45241" s="5"/>
      <c r="O45241" s="10"/>
      <c r="P45241" s="8"/>
    </row>
    <row r="45242" spans="1:16" s="2" customFormat="1" x14ac:dyDescent="0.15">
      <c r="A45242" s="3"/>
      <c r="B45242" s="3"/>
      <c r="J45242" s="3"/>
      <c r="K45242" s="5"/>
      <c r="L45242" s="8"/>
      <c r="N45242" s="5"/>
      <c r="O45242" s="10"/>
      <c r="P45242" s="8"/>
    </row>
    <row r="45243" spans="1:16" s="2" customFormat="1" x14ac:dyDescent="0.15">
      <c r="A45243" s="3"/>
      <c r="B45243" s="3"/>
      <c r="J45243" s="3"/>
      <c r="K45243" s="5"/>
      <c r="L45243" s="8"/>
      <c r="N45243" s="5"/>
      <c r="O45243" s="10"/>
      <c r="P45243" s="8"/>
    </row>
    <row r="45244" spans="1:16" s="2" customFormat="1" x14ac:dyDescent="0.15">
      <c r="A45244" s="3"/>
      <c r="B45244" s="3"/>
      <c r="J45244" s="3"/>
      <c r="K45244" s="5"/>
      <c r="L45244" s="8"/>
      <c r="N45244" s="5"/>
      <c r="O45244" s="10"/>
      <c r="P45244" s="8"/>
    </row>
    <row r="45245" spans="1:16" s="2" customFormat="1" x14ac:dyDescent="0.15">
      <c r="A45245" s="3"/>
      <c r="B45245" s="3"/>
      <c r="J45245" s="3"/>
      <c r="K45245" s="5"/>
      <c r="L45245" s="8"/>
      <c r="N45245" s="5"/>
      <c r="O45245" s="10"/>
      <c r="P45245" s="8"/>
    </row>
    <row r="45246" spans="1:16" s="2" customFormat="1" x14ac:dyDescent="0.15">
      <c r="A45246" s="3"/>
      <c r="B45246" s="3"/>
      <c r="J45246" s="3"/>
      <c r="K45246" s="5"/>
      <c r="L45246" s="8"/>
      <c r="N45246" s="5"/>
      <c r="O45246" s="10"/>
      <c r="P45246" s="8"/>
    </row>
    <row r="45247" spans="1:16" s="2" customFormat="1" x14ac:dyDescent="0.15">
      <c r="A45247" s="3"/>
      <c r="B45247" s="3"/>
      <c r="J45247" s="3"/>
      <c r="K45247" s="5"/>
      <c r="L45247" s="8"/>
      <c r="N45247" s="5"/>
      <c r="O45247" s="10"/>
      <c r="P45247" s="8"/>
    </row>
    <row r="45248" spans="1:16" s="2" customFormat="1" x14ac:dyDescent="0.15">
      <c r="A45248" s="3"/>
      <c r="B45248" s="3"/>
      <c r="J45248" s="3"/>
      <c r="K45248" s="5"/>
      <c r="L45248" s="8"/>
      <c r="N45248" s="5"/>
      <c r="O45248" s="10"/>
      <c r="P45248" s="8"/>
    </row>
    <row r="45249" spans="1:16" s="2" customFormat="1" x14ac:dyDescent="0.15">
      <c r="A45249" s="3"/>
      <c r="B45249" s="3"/>
      <c r="J45249" s="3"/>
      <c r="K45249" s="5"/>
      <c r="L45249" s="8"/>
      <c r="N45249" s="5"/>
      <c r="O45249" s="10"/>
      <c r="P45249" s="8"/>
    </row>
    <row r="45250" spans="1:16" s="2" customFormat="1" x14ac:dyDescent="0.15">
      <c r="A45250" s="3"/>
      <c r="B45250" s="3"/>
      <c r="J45250" s="3"/>
      <c r="K45250" s="5"/>
      <c r="L45250" s="8"/>
      <c r="N45250" s="5"/>
      <c r="O45250" s="10"/>
      <c r="P45250" s="8"/>
    </row>
    <row r="45251" spans="1:16" s="2" customFormat="1" x14ac:dyDescent="0.15">
      <c r="A45251" s="3"/>
      <c r="B45251" s="3"/>
      <c r="J45251" s="3"/>
      <c r="K45251" s="5"/>
      <c r="L45251" s="8"/>
      <c r="N45251" s="5"/>
      <c r="O45251" s="10"/>
      <c r="P45251" s="8"/>
    </row>
    <row r="45252" spans="1:16" s="2" customFormat="1" x14ac:dyDescent="0.15">
      <c r="A45252" s="3"/>
      <c r="B45252" s="3"/>
      <c r="J45252" s="3"/>
      <c r="K45252" s="5"/>
      <c r="L45252" s="8"/>
      <c r="N45252" s="5"/>
      <c r="O45252" s="10"/>
      <c r="P45252" s="8"/>
    </row>
    <row r="45253" spans="1:16" s="2" customFormat="1" x14ac:dyDescent="0.15">
      <c r="A45253" s="3"/>
      <c r="B45253" s="3"/>
      <c r="J45253" s="3"/>
      <c r="K45253" s="5"/>
      <c r="L45253" s="8"/>
      <c r="N45253" s="5"/>
      <c r="O45253" s="10"/>
      <c r="P45253" s="8"/>
    </row>
    <row r="45254" spans="1:16" s="2" customFormat="1" x14ac:dyDescent="0.15">
      <c r="A45254" s="3"/>
      <c r="B45254" s="3"/>
      <c r="J45254" s="3"/>
      <c r="K45254" s="5"/>
      <c r="L45254" s="8"/>
      <c r="N45254" s="5"/>
      <c r="O45254" s="10"/>
      <c r="P45254" s="8"/>
    </row>
    <row r="45255" spans="1:16" s="2" customFormat="1" x14ac:dyDescent="0.15">
      <c r="A45255" s="3"/>
      <c r="B45255" s="3"/>
      <c r="J45255" s="3"/>
      <c r="K45255" s="5"/>
      <c r="L45255" s="8"/>
      <c r="N45255" s="5"/>
      <c r="O45255" s="10"/>
      <c r="P45255" s="8"/>
    </row>
    <row r="45256" spans="1:16" s="2" customFormat="1" x14ac:dyDescent="0.15">
      <c r="A45256" s="3"/>
      <c r="B45256" s="3"/>
      <c r="J45256" s="3"/>
      <c r="K45256" s="5"/>
      <c r="L45256" s="8"/>
      <c r="N45256" s="5"/>
      <c r="O45256" s="10"/>
      <c r="P45256" s="8"/>
    </row>
    <row r="45257" spans="1:16" s="2" customFormat="1" x14ac:dyDescent="0.15">
      <c r="A45257" s="3"/>
      <c r="B45257" s="3"/>
      <c r="J45257" s="3"/>
      <c r="K45257" s="5"/>
      <c r="L45257" s="8"/>
      <c r="N45257" s="5"/>
      <c r="O45257" s="10"/>
      <c r="P45257" s="8"/>
    </row>
    <row r="45258" spans="1:16" s="2" customFormat="1" x14ac:dyDescent="0.15">
      <c r="A45258" s="3"/>
      <c r="B45258" s="3"/>
      <c r="J45258" s="3"/>
      <c r="K45258" s="5"/>
      <c r="L45258" s="8"/>
      <c r="N45258" s="5"/>
      <c r="O45258" s="10"/>
      <c r="P45258" s="8"/>
    </row>
    <row r="45259" spans="1:16" s="2" customFormat="1" x14ac:dyDescent="0.15">
      <c r="A45259" s="3"/>
      <c r="B45259" s="3"/>
      <c r="J45259" s="3"/>
      <c r="K45259" s="5"/>
      <c r="L45259" s="8"/>
      <c r="N45259" s="5"/>
      <c r="O45259" s="10"/>
      <c r="P45259" s="8"/>
    </row>
    <row r="45260" spans="1:16" s="2" customFormat="1" x14ac:dyDescent="0.15">
      <c r="A45260" s="3"/>
      <c r="B45260" s="3"/>
      <c r="J45260" s="3"/>
      <c r="K45260" s="5"/>
      <c r="L45260" s="8"/>
      <c r="N45260" s="5"/>
      <c r="O45260" s="10"/>
      <c r="P45260" s="8"/>
    </row>
    <row r="45261" spans="1:16" s="2" customFormat="1" x14ac:dyDescent="0.15">
      <c r="A45261" s="3"/>
      <c r="B45261" s="3"/>
      <c r="J45261" s="3"/>
      <c r="K45261" s="5"/>
      <c r="L45261" s="8"/>
      <c r="N45261" s="5"/>
      <c r="O45261" s="10"/>
      <c r="P45261" s="8"/>
    </row>
    <row r="45262" spans="1:16" s="2" customFormat="1" x14ac:dyDescent="0.15">
      <c r="A45262" s="3"/>
      <c r="B45262" s="3"/>
      <c r="J45262" s="3"/>
      <c r="K45262" s="5"/>
      <c r="L45262" s="8"/>
      <c r="N45262" s="5"/>
      <c r="O45262" s="10"/>
      <c r="P45262" s="8"/>
    </row>
    <row r="45263" spans="1:16" s="2" customFormat="1" x14ac:dyDescent="0.15">
      <c r="A45263" s="3"/>
      <c r="B45263" s="3"/>
      <c r="J45263" s="3"/>
      <c r="K45263" s="5"/>
      <c r="L45263" s="8"/>
      <c r="N45263" s="5"/>
      <c r="O45263" s="10"/>
      <c r="P45263" s="8"/>
    </row>
    <row r="45264" spans="1:16" s="2" customFormat="1" x14ac:dyDescent="0.15">
      <c r="A45264" s="3"/>
      <c r="B45264" s="3"/>
      <c r="J45264" s="3"/>
      <c r="K45264" s="5"/>
      <c r="L45264" s="8"/>
      <c r="N45264" s="5"/>
      <c r="O45264" s="10"/>
      <c r="P45264" s="8"/>
    </row>
    <row r="45265" spans="1:16" s="2" customFormat="1" x14ac:dyDescent="0.15">
      <c r="A45265" s="3"/>
      <c r="B45265" s="3"/>
      <c r="J45265" s="3"/>
      <c r="K45265" s="5"/>
      <c r="L45265" s="8"/>
      <c r="N45265" s="5"/>
      <c r="O45265" s="10"/>
      <c r="P45265" s="8"/>
    </row>
    <row r="45266" spans="1:16" s="2" customFormat="1" x14ac:dyDescent="0.15">
      <c r="A45266" s="3"/>
      <c r="B45266" s="3"/>
      <c r="J45266" s="3"/>
      <c r="K45266" s="5"/>
      <c r="L45266" s="8"/>
      <c r="N45266" s="5"/>
      <c r="O45266" s="10"/>
      <c r="P45266" s="8"/>
    </row>
    <row r="45267" spans="1:16" s="2" customFormat="1" x14ac:dyDescent="0.15">
      <c r="A45267" s="3"/>
      <c r="B45267" s="3"/>
      <c r="J45267" s="3"/>
      <c r="K45267" s="5"/>
      <c r="L45267" s="8"/>
      <c r="N45267" s="5"/>
      <c r="O45267" s="10"/>
      <c r="P45267" s="8"/>
    </row>
    <row r="45268" spans="1:16" s="2" customFormat="1" x14ac:dyDescent="0.15">
      <c r="A45268" s="3"/>
      <c r="B45268" s="3"/>
      <c r="J45268" s="3"/>
      <c r="K45268" s="5"/>
      <c r="L45268" s="8"/>
      <c r="N45268" s="5"/>
      <c r="O45268" s="10"/>
      <c r="P45268" s="8"/>
    </row>
    <row r="45269" spans="1:16" s="2" customFormat="1" x14ac:dyDescent="0.15">
      <c r="A45269" s="3"/>
      <c r="B45269" s="3"/>
      <c r="J45269" s="3"/>
      <c r="K45269" s="5"/>
      <c r="L45269" s="8"/>
      <c r="N45269" s="5"/>
      <c r="O45269" s="10"/>
      <c r="P45269" s="8"/>
    </row>
    <row r="45270" spans="1:16" s="2" customFormat="1" x14ac:dyDescent="0.15">
      <c r="A45270" s="3"/>
      <c r="B45270" s="3"/>
      <c r="J45270" s="3"/>
      <c r="K45270" s="5"/>
      <c r="L45270" s="8"/>
      <c r="N45270" s="5"/>
      <c r="O45270" s="10"/>
      <c r="P45270" s="8"/>
    </row>
    <row r="45271" spans="1:16" s="2" customFormat="1" x14ac:dyDescent="0.15">
      <c r="A45271" s="3"/>
      <c r="B45271" s="3"/>
      <c r="J45271" s="3"/>
      <c r="K45271" s="5"/>
      <c r="L45271" s="8"/>
      <c r="N45271" s="5"/>
      <c r="O45271" s="10"/>
      <c r="P45271" s="8"/>
    </row>
    <row r="45272" spans="1:16" s="2" customFormat="1" x14ac:dyDescent="0.15">
      <c r="A45272" s="3"/>
      <c r="B45272" s="3"/>
      <c r="J45272" s="3"/>
      <c r="K45272" s="5"/>
      <c r="L45272" s="8"/>
      <c r="N45272" s="5"/>
      <c r="O45272" s="10"/>
      <c r="P45272" s="8"/>
    </row>
    <row r="45273" spans="1:16" s="2" customFormat="1" x14ac:dyDescent="0.15">
      <c r="A45273" s="3"/>
      <c r="B45273" s="3"/>
      <c r="J45273" s="3"/>
      <c r="K45273" s="5"/>
      <c r="L45273" s="8"/>
      <c r="N45273" s="5"/>
      <c r="O45273" s="10"/>
      <c r="P45273" s="8"/>
    </row>
    <row r="45274" spans="1:16" s="2" customFormat="1" x14ac:dyDescent="0.15">
      <c r="A45274" s="3"/>
      <c r="B45274" s="3"/>
      <c r="J45274" s="3"/>
      <c r="K45274" s="5"/>
      <c r="L45274" s="8"/>
      <c r="N45274" s="5"/>
      <c r="O45274" s="10"/>
      <c r="P45274" s="8"/>
    </row>
    <row r="45275" spans="1:16" s="2" customFormat="1" x14ac:dyDescent="0.15">
      <c r="A45275" s="3"/>
      <c r="B45275" s="3"/>
      <c r="J45275" s="3"/>
      <c r="K45275" s="5"/>
      <c r="L45275" s="8"/>
      <c r="N45275" s="5"/>
      <c r="O45275" s="10"/>
      <c r="P45275" s="8"/>
    </row>
    <row r="45276" spans="1:16" s="2" customFormat="1" x14ac:dyDescent="0.15">
      <c r="A45276" s="3"/>
      <c r="B45276" s="3"/>
      <c r="J45276" s="3"/>
      <c r="K45276" s="5"/>
      <c r="L45276" s="8"/>
      <c r="N45276" s="5"/>
      <c r="O45276" s="10"/>
      <c r="P45276" s="8"/>
    </row>
    <row r="45277" spans="1:16" s="2" customFormat="1" x14ac:dyDescent="0.15">
      <c r="A45277" s="3"/>
      <c r="B45277" s="3"/>
      <c r="J45277" s="3"/>
      <c r="K45277" s="5"/>
      <c r="L45277" s="8"/>
      <c r="N45277" s="5"/>
      <c r="O45277" s="10"/>
      <c r="P45277" s="8"/>
    </row>
    <row r="45278" spans="1:16" s="2" customFormat="1" x14ac:dyDescent="0.15">
      <c r="A45278" s="3"/>
      <c r="B45278" s="3"/>
      <c r="J45278" s="3"/>
      <c r="K45278" s="5"/>
      <c r="L45278" s="8"/>
      <c r="N45278" s="5"/>
      <c r="O45278" s="10"/>
      <c r="P45278" s="8"/>
    </row>
    <row r="45279" spans="1:16" s="2" customFormat="1" x14ac:dyDescent="0.15">
      <c r="A45279" s="3"/>
      <c r="B45279" s="3"/>
      <c r="J45279" s="3"/>
      <c r="K45279" s="5"/>
      <c r="L45279" s="8"/>
      <c r="N45279" s="5"/>
      <c r="O45279" s="10"/>
      <c r="P45279" s="8"/>
    </row>
    <row r="45280" spans="1:16" s="2" customFormat="1" x14ac:dyDescent="0.15">
      <c r="A45280" s="3"/>
      <c r="B45280" s="3"/>
      <c r="J45280" s="3"/>
      <c r="K45280" s="5"/>
      <c r="L45280" s="8"/>
      <c r="N45280" s="5"/>
      <c r="O45280" s="10"/>
      <c r="P45280" s="8"/>
    </row>
    <row r="45281" spans="1:16" s="2" customFormat="1" x14ac:dyDescent="0.15">
      <c r="A45281" s="3"/>
      <c r="B45281" s="3"/>
      <c r="J45281" s="3"/>
      <c r="K45281" s="5"/>
      <c r="L45281" s="8"/>
      <c r="N45281" s="5"/>
      <c r="O45281" s="10"/>
      <c r="P45281" s="8"/>
    </row>
    <row r="45282" spans="1:16" s="2" customFormat="1" x14ac:dyDescent="0.15">
      <c r="A45282" s="3"/>
      <c r="B45282" s="3"/>
      <c r="J45282" s="3"/>
      <c r="K45282" s="5"/>
      <c r="L45282" s="8"/>
      <c r="N45282" s="5"/>
      <c r="O45282" s="10"/>
      <c r="P45282" s="8"/>
    </row>
    <row r="45283" spans="1:16" s="2" customFormat="1" x14ac:dyDescent="0.15">
      <c r="A45283" s="3"/>
      <c r="B45283" s="3"/>
      <c r="J45283" s="3"/>
      <c r="K45283" s="5"/>
      <c r="L45283" s="8"/>
      <c r="N45283" s="5"/>
      <c r="O45283" s="10"/>
      <c r="P45283" s="8"/>
    </row>
    <row r="45284" spans="1:16" s="2" customFormat="1" x14ac:dyDescent="0.15">
      <c r="A45284" s="3"/>
      <c r="B45284" s="3"/>
      <c r="J45284" s="3"/>
      <c r="K45284" s="5"/>
      <c r="L45284" s="8"/>
      <c r="N45284" s="5"/>
      <c r="O45284" s="10"/>
      <c r="P45284" s="8"/>
    </row>
    <row r="45285" spans="1:16" s="2" customFormat="1" x14ac:dyDescent="0.15">
      <c r="A45285" s="3"/>
      <c r="B45285" s="3"/>
      <c r="J45285" s="3"/>
      <c r="K45285" s="5"/>
      <c r="L45285" s="8"/>
      <c r="N45285" s="5"/>
      <c r="O45285" s="10"/>
      <c r="P45285" s="8"/>
    </row>
    <row r="45286" spans="1:16" s="2" customFormat="1" x14ac:dyDescent="0.15">
      <c r="A45286" s="3"/>
      <c r="B45286" s="3"/>
      <c r="J45286" s="3"/>
      <c r="K45286" s="5"/>
      <c r="L45286" s="8"/>
      <c r="N45286" s="5"/>
      <c r="O45286" s="10"/>
      <c r="P45286" s="8"/>
    </row>
    <row r="45287" spans="1:16" s="2" customFormat="1" x14ac:dyDescent="0.15">
      <c r="A45287" s="3"/>
      <c r="B45287" s="3"/>
      <c r="J45287" s="3"/>
      <c r="K45287" s="5"/>
      <c r="L45287" s="8"/>
      <c r="N45287" s="5"/>
      <c r="O45287" s="10"/>
      <c r="P45287" s="8"/>
    </row>
    <row r="45288" spans="1:16" s="2" customFormat="1" x14ac:dyDescent="0.15">
      <c r="A45288" s="3"/>
      <c r="B45288" s="3"/>
      <c r="J45288" s="3"/>
      <c r="K45288" s="5"/>
      <c r="L45288" s="8"/>
      <c r="N45288" s="5"/>
      <c r="O45288" s="10"/>
      <c r="P45288" s="8"/>
    </row>
    <row r="45289" spans="1:16" s="2" customFormat="1" x14ac:dyDescent="0.15">
      <c r="A45289" s="3"/>
      <c r="B45289" s="3"/>
      <c r="J45289" s="3"/>
      <c r="K45289" s="5"/>
      <c r="L45289" s="8"/>
      <c r="N45289" s="5"/>
      <c r="O45289" s="10"/>
      <c r="P45289" s="8"/>
    </row>
    <row r="45290" spans="1:16" s="2" customFormat="1" x14ac:dyDescent="0.15">
      <c r="A45290" s="3"/>
      <c r="B45290" s="3"/>
      <c r="J45290" s="3"/>
      <c r="K45290" s="5"/>
      <c r="L45290" s="8"/>
      <c r="N45290" s="5"/>
      <c r="O45290" s="10"/>
      <c r="P45290" s="8"/>
    </row>
    <row r="45291" spans="1:16" s="2" customFormat="1" x14ac:dyDescent="0.15">
      <c r="A45291" s="3"/>
      <c r="B45291" s="3"/>
      <c r="J45291" s="3"/>
      <c r="K45291" s="5"/>
      <c r="L45291" s="8"/>
      <c r="N45291" s="5"/>
      <c r="O45291" s="10"/>
      <c r="P45291" s="8"/>
    </row>
    <row r="45292" spans="1:16" s="2" customFormat="1" x14ac:dyDescent="0.15">
      <c r="A45292" s="3"/>
      <c r="B45292" s="3"/>
      <c r="J45292" s="3"/>
      <c r="K45292" s="5"/>
      <c r="L45292" s="8"/>
      <c r="N45292" s="5"/>
      <c r="O45292" s="10"/>
      <c r="P45292" s="8"/>
    </row>
    <row r="45293" spans="1:16" s="2" customFormat="1" x14ac:dyDescent="0.15">
      <c r="A45293" s="3"/>
      <c r="B45293" s="3"/>
      <c r="J45293" s="3"/>
      <c r="K45293" s="5"/>
      <c r="L45293" s="8"/>
      <c r="N45293" s="5"/>
      <c r="O45293" s="10"/>
      <c r="P45293" s="8"/>
    </row>
    <row r="45294" spans="1:16" s="2" customFormat="1" x14ac:dyDescent="0.15">
      <c r="A45294" s="3"/>
      <c r="B45294" s="3"/>
      <c r="J45294" s="3"/>
      <c r="K45294" s="5"/>
      <c r="L45294" s="8"/>
      <c r="N45294" s="5"/>
      <c r="O45294" s="10"/>
      <c r="P45294" s="8"/>
    </row>
    <row r="45295" spans="1:16" s="2" customFormat="1" x14ac:dyDescent="0.15">
      <c r="A45295" s="3"/>
      <c r="B45295" s="3"/>
      <c r="J45295" s="3"/>
      <c r="K45295" s="5"/>
      <c r="L45295" s="8"/>
      <c r="N45295" s="5"/>
      <c r="O45295" s="10"/>
      <c r="P45295" s="8"/>
    </row>
    <row r="45296" spans="1:16" s="2" customFormat="1" x14ac:dyDescent="0.15">
      <c r="A45296" s="3"/>
      <c r="B45296" s="3"/>
      <c r="J45296" s="3"/>
      <c r="K45296" s="5"/>
      <c r="L45296" s="8"/>
      <c r="N45296" s="5"/>
      <c r="O45296" s="10"/>
      <c r="P45296" s="8"/>
    </row>
    <row r="45297" spans="1:16" s="2" customFormat="1" x14ac:dyDescent="0.15">
      <c r="A45297" s="3"/>
      <c r="B45297" s="3"/>
      <c r="J45297" s="3"/>
      <c r="K45297" s="5"/>
      <c r="L45297" s="8"/>
      <c r="N45297" s="5"/>
      <c r="O45297" s="10"/>
      <c r="P45297" s="8"/>
    </row>
    <row r="45298" spans="1:16" s="2" customFormat="1" x14ac:dyDescent="0.15">
      <c r="A45298" s="3"/>
      <c r="B45298" s="3"/>
      <c r="J45298" s="3"/>
      <c r="K45298" s="5"/>
      <c r="L45298" s="8"/>
      <c r="N45298" s="5"/>
      <c r="O45298" s="10"/>
      <c r="P45298" s="8"/>
    </row>
    <row r="45299" spans="1:16" s="2" customFormat="1" x14ac:dyDescent="0.15">
      <c r="A45299" s="3"/>
      <c r="B45299" s="3"/>
      <c r="J45299" s="3"/>
      <c r="K45299" s="5"/>
      <c r="L45299" s="8"/>
      <c r="N45299" s="5"/>
      <c r="O45299" s="10"/>
      <c r="P45299" s="8"/>
    </row>
    <row r="45300" spans="1:16" s="2" customFormat="1" x14ac:dyDescent="0.15">
      <c r="A45300" s="3"/>
      <c r="B45300" s="3"/>
      <c r="J45300" s="3"/>
      <c r="K45300" s="5"/>
      <c r="L45300" s="8"/>
      <c r="N45300" s="5"/>
      <c r="O45300" s="10"/>
      <c r="P45300" s="8"/>
    </row>
    <row r="45301" spans="1:16" s="2" customFormat="1" x14ac:dyDescent="0.15">
      <c r="A45301" s="3"/>
      <c r="B45301" s="3"/>
      <c r="J45301" s="3"/>
      <c r="K45301" s="5"/>
      <c r="L45301" s="8"/>
      <c r="N45301" s="5"/>
      <c r="O45301" s="10"/>
      <c r="P45301" s="8"/>
    </row>
    <row r="45302" spans="1:16" s="2" customFormat="1" x14ac:dyDescent="0.15">
      <c r="A45302" s="3"/>
      <c r="B45302" s="3"/>
      <c r="J45302" s="3"/>
      <c r="K45302" s="5"/>
      <c r="L45302" s="8"/>
      <c r="N45302" s="5"/>
      <c r="O45302" s="10"/>
      <c r="P45302" s="8"/>
    </row>
    <row r="45303" spans="1:16" s="2" customFormat="1" x14ac:dyDescent="0.15">
      <c r="A45303" s="3"/>
      <c r="B45303" s="3"/>
      <c r="J45303" s="3"/>
      <c r="K45303" s="5"/>
      <c r="L45303" s="8"/>
      <c r="N45303" s="5"/>
      <c r="O45303" s="10"/>
      <c r="P45303" s="8"/>
    </row>
    <row r="45304" spans="1:16" s="2" customFormat="1" x14ac:dyDescent="0.15">
      <c r="A45304" s="3"/>
      <c r="B45304" s="3"/>
      <c r="J45304" s="3"/>
      <c r="K45304" s="5"/>
      <c r="L45304" s="8"/>
      <c r="N45304" s="5"/>
      <c r="O45304" s="10"/>
      <c r="P45304" s="8"/>
    </row>
    <row r="45305" spans="1:16" s="2" customFormat="1" x14ac:dyDescent="0.15">
      <c r="A45305" s="3"/>
      <c r="B45305" s="3"/>
      <c r="J45305" s="3"/>
      <c r="K45305" s="5"/>
      <c r="L45305" s="8"/>
      <c r="N45305" s="5"/>
      <c r="O45305" s="10"/>
      <c r="P45305" s="8"/>
    </row>
    <row r="45306" spans="1:16" s="2" customFormat="1" x14ac:dyDescent="0.15">
      <c r="A45306" s="3"/>
      <c r="B45306" s="3"/>
      <c r="J45306" s="3"/>
      <c r="K45306" s="5"/>
      <c r="L45306" s="8"/>
      <c r="N45306" s="5"/>
      <c r="O45306" s="10"/>
      <c r="P45306" s="8"/>
    </row>
    <row r="45307" spans="1:16" s="2" customFormat="1" x14ac:dyDescent="0.15">
      <c r="A45307" s="3"/>
      <c r="B45307" s="3"/>
      <c r="J45307" s="3"/>
      <c r="K45307" s="5"/>
      <c r="L45307" s="8"/>
      <c r="N45307" s="5"/>
      <c r="O45307" s="10"/>
      <c r="P45307" s="8"/>
    </row>
    <row r="45308" spans="1:16" s="2" customFormat="1" x14ac:dyDescent="0.15">
      <c r="A45308" s="3"/>
      <c r="B45308" s="3"/>
      <c r="J45308" s="3"/>
      <c r="K45308" s="5"/>
      <c r="L45308" s="8"/>
      <c r="N45308" s="5"/>
      <c r="O45308" s="10"/>
      <c r="P45308" s="8"/>
    </row>
    <row r="45309" spans="1:16" s="2" customFormat="1" x14ac:dyDescent="0.15">
      <c r="A45309" s="3"/>
      <c r="B45309" s="3"/>
      <c r="J45309" s="3"/>
      <c r="K45309" s="5"/>
      <c r="L45309" s="8"/>
      <c r="N45309" s="5"/>
      <c r="O45309" s="10"/>
      <c r="P45309" s="8"/>
    </row>
    <row r="45310" spans="1:16" s="2" customFormat="1" x14ac:dyDescent="0.15">
      <c r="A45310" s="3"/>
      <c r="B45310" s="3"/>
      <c r="J45310" s="3"/>
      <c r="K45310" s="5"/>
      <c r="L45310" s="8"/>
      <c r="N45310" s="5"/>
      <c r="O45310" s="10"/>
      <c r="P45310" s="8"/>
    </row>
    <row r="45311" spans="1:16" s="2" customFormat="1" x14ac:dyDescent="0.15">
      <c r="A45311" s="3"/>
      <c r="B45311" s="3"/>
      <c r="J45311" s="3"/>
      <c r="K45311" s="5"/>
      <c r="L45311" s="8"/>
      <c r="N45311" s="5"/>
      <c r="O45311" s="10"/>
      <c r="P45311" s="8"/>
    </row>
    <row r="45312" spans="1:16" s="2" customFormat="1" x14ac:dyDescent="0.15">
      <c r="A45312" s="3"/>
      <c r="B45312" s="3"/>
      <c r="J45312" s="3"/>
      <c r="K45312" s="5"/>
      <c r="L45312" s="8"/>
      <c r="N45312" s="5"/>
      <c r="O45312" s="10"/>
      <c r="P45312" s="8"/>
    </row>
    <row r="45313" spans="1:16" s="2" customFormat="1" x14ac:dyDescent="0.15">
      <c r="A45313" s="3"/>
      <c r="B45313" s="3"/>
      <c r="J45313" s="3"/>
      <c r="K45313" s="5"/>
      <c r="L45313" s="8"/>
      <c r="N45313" s="5"/>
      <c r="O45313" s="10"/>
      <c r="P45313" s="8"/>
    </row>
    <row r="45314" spans="1:16" s="2" customFormat="1" x14ac:dyDescent="0.15">
      <c r="A45314" s="3"/>
      <c r="B45314" s="3"/>
      <c r="J45314" s="3"/>
      <c r="K45314" s="5"/>
      <c r="L45314" s="8"/>
      <c r="N45314" s="5"/>
      <c r="O45314" s="10"/>
      <c r="P45314" s="8"/>
    </row>
    <row r="45315" spans="1:16" s="2" customFormat="1" x14ac:dyDescent="0.15">
      <c r="A45315" s="3"/>
      <c r="B45315" s="3"/>
      <c r="J45315" s="3"/>
      <c r="K45315" s="5"/>
      <c r="L45315" s="8"/>
      <c r="N45315" s="5"/>
      <c r="O45315" s="10"/>
      <c r="P45315" s="8"/>
    </row>
    <row r="45316" spans="1:16" s="2" customFormat="1" x14ac:dyDescent="0.15">
      <c r="A45316" s="3"/>
      <c r="B45316" s="3"/>
      <c r="J45316" s="3"/>
      <c r="K45316" s="5"/>
      <c r="L45316" s="8"/>
      <c r="N45316" s="5"/>
      <c r="O45316" s="10"/>
      <c r="P45316" s="8"/>
    </row>
    <row r="45317" spans="1:16" s="2" customFormat="1" x14ac:dyDescent="0.15">
      <c r="A45317" s="3"/>
      <c r="B45317" s="3"/>
      <c r="J45317" s="3"/>
      <c r="K45317" s="5"/>
      <c r="L45317" s="8"/>
      <c r="N45317" s="5"/>
      <c r="O45317" s="10"/>
      <c r="P45317" s="8"/>
    </row>
    <row r="45318" spans="1:16" s="2" customFormat="1" x14ac:dyDescent="0.15">
      <c r="A45318" s="3"/>
      <c r="B45318" s="3"/>
      <c r="J45318" s="3"/>
      <c r="K45318" s="5"/>
      <c r="L45318" s="8"/>
      <c r="N45318" s="5"/>
      <c r="O45318" s="10"/>
      <c r="P45318" s="8"/>
    </row>
    <row r="45319" spans="1:16" s="2" customFormat="1" x14ac:dyDescent="0.15">
      <c r="A45319" s="3"/>
      <c r="B45319" s="3"/>
      <c r="J45319" s="3"/>
      <c r="K45319" s="5"/>
      <c r="L45319" s="8"/>
      <c r="N45319" s="5"/>
      <c r="O45319" s="10"/>
      <c r="P45319" s="8"/>
    </row>
    <row r="45320" spans="1:16" s="2" customFormat="1" x14ac:dyDescent="0.15">
      <c r="A45320" s="3"/>
      <c r="B45320" s="3"/>
      <c r="J45320" s="3"/>
      <c r="K45320" s="5"/>
      <c r="L45320" s="8"/>
      <c r="N45320" s="5"/>
      <c r="O45320" s="10"/>
      <c r="P45320" s="8"/>
    </row>
    <row r="45321" spans="1:16" s="2" customFormat="1" x14ac:dyDescent="0.15">
      <c r="A45321" s="3"/>
      <c r="B45321" s="3"/>
      <c r="J45321" s="3"/>
      <c r="K45321" s="5"/>
      <c r="L45321" s="8"/>
      <c r="N45321" s="5"/>
      <c r="O45321" s="10"/>
      <c r="P45321" s="8"/>
    </row>
    <row r="45322" spans="1:16" s="2" customFormat="1" x14ac:dyDescent="0.15">
      <c r="A45322" s="3"/>
      <c r="B45322" s="3"/>
      <c r="J45322" s="3"/>
      <c r="K45322" s="5"/>
      <c r="L45322" s="8"/>
      <c r="N45322" s="5"/>
      <c r="O45322" s="10"/>
      <c r="P45322" s="8"/>
    </row>
    <row r="45323" spans="1:16" s="2" customFormat="1" x14ac:dyDescent="0.15">
      <c r="A45323" s="3"/>
      <c r="B45323" s="3"/>
      <c r="J45323" s="3"/>
      <c r="K45323" s="5"/>
      <c r="L45323" s="8"/>
      <c r="N45323" s="5"/>
      <c r="O45323" s="10"/>
      <c r="P45323" s="8"/>
    </row>
    <row r="45324" spans="1:16" s="2" customFormat="1" x14ac:dyDescent="0.15">
      <c r="A45324" s="3"/>
      <c r="B45324" s="3"/>
      <c r="J45324" s="3"/>
      <c r="K45324" s="5"/>
      <c r="L45324" s="8"/>
      <c r="N45324" s="5"/>
      <c r="O45324" s="10"/>
      <c r="P45324" s="8"/>
    </row>
    <row r="45325" spans="1:16" s="2" customFormat="1" x14ac:dyDescent="0.15">
      <c r="A45325" s="3"/>
      <c r="B45325" s="3"/>
      <c r="J45325" s="3"/>
      <c r="K45325" s="5"/>
      <c r="L45325" s="8"/>
      <c r="N45325" s="5"/>
      <c r="O45325" s="10"/>
      <c r="P45325" s="8"/>
    </row>
    <row r="45326" spans="1:16" s="2" customFormat="1" x14ac:dyDescent="0.15">
      <c r="A45326" s="3"/>
      <c r="B45326" s="3"/>
      <c r="J45326" s="3"/>
      <c r="K45326" s="5"/>
      <c r="L45326" s="8"/>
      <c r="N45326" s="5"/>
      <c r="O45326" s="10"/>
      <c r="P45326" s="8"/>
    </row>
    <row r="45327" spans="1:16" s="2" customFormat="1" x14ac:dyDescent="0.15">
      <c r="A45327" s="3"/>
      <c r="B45327" s="3"/>
      <c r="J45327" s="3"/>
      <c r="K45327" s="5"/>
      <c r="L45327" s="8"/>
      <c r="N45327" s="5"/>
      <c r="O45327" s="10"/>
      <c r="P45327" s="8"/>
    </row>
    <row r="45328" spans="1:16" s="2" customFormat="1" x14ac:dyDescent="0.15">
      <c r="A45328" s="3"/>
      <c r="B45328" s="3"/>
      <c r="J45328" s="3"/>
      <c r="K45328" s="5"/>
      <c r="L45328" s="8"/>
      <c r="N45328" s="5"/>
      <c r="O45328" s="10"/>
      <c r="P45328" s="8"/>
    </row>
    <row r="45329" spans="1:16" s="2" customFormat="1" x14ac:dyDescent="0.15">
      <c r="A45329" s="3"/>
      <c r="B45329" s="3"/>
      <c r="J45329" s="3"/>
      <c r="K45329" s="5"/>
      <c r="L45329" s="8"/>
      <c r="N45329" s="5"/>
      <c r="O45329" s="10"/>
      <c r="P45329" s="8"/>
    </row>
    <row r="45330" spans="1:16" s="2" customFormat="1" x14ac:dyDescent="0.15">
      <c r="A45330" s="3"/>
      <c r="B45330" s="3"/>
      <c r="J45330" s="3"/>
      <c r="K45330" s="5"/>
      <c r="L45330" s="8"/>
      <c r="N45330" s="5"/>
      <c r="O45330" s="10"/>
      <c r="P45330" s="8"/>
    </row>
    <row r="45331" spans="1:16" s="2" customFormat="1" x14ac:dyDescent="0.15">
      <c r="A45331" s="3"/>
      <c r="B45331" s="3"/>
      <c r="J45331" s="3"/>
      <c r="K45331" s="5"/>
      <c r="L45331" s="8"/>
      <c r="N45331" s="5"/>
      <c r="O45331" s="10"/>
      <c r="P45331" s="8"/>
    </row>
    <row r="45332" spans="1:16" s="2" customFormat="1" x14ac:dyDescent="0.15">
      <c r="A45332" s="3"/>
      <c r="B45332" s="3"/>
      <c r="J45332" s="3"/>
      <c r="K45332" s="5"/>
      <c r="L45332" s="8"/>
      <c r="N45332" s="5"/>
      <c r="O45332" s="10"/>
      <c r="P45332" s="8"/>
    </row>
    <row r="45333" spans="1:16" s="2" customFormat="1" x14ac:dyDescent="0.15">
      <c r="A45333" s="3"/>
      <c r="B45333" s="3"/>
      <c r="J45333" s="3"/>
      <c r="K45333" s="5"/>
      <c r="L45333" s="8"/>
      <c r="N45333" s="5"/>
      <c r="O45333" s="10"/>
      <c r="P45333" s="8"/>
    </row>
    <row r="45334" spans="1:16" s="2" customFormat="1" x14ac:dyDescent="0.15">
      <c r="A45334" s="3"/>
      <c r="B45334" s="3"/>
      <c r="J45334" s="3"/>
      <c r="K45334" s="5"/>
      <c r="L45334" s="8"/>
      <c r="N45334" s="5"/>
      <c r="O45334" s="10"/>
      <c r="P45334" s="8"/>
    </row>
    <row r="45335" spans="1:16" s="2" customFormat="1" x14ac:dyDescent="0.15">
      <c r="A45335" s="3"/>
      <c r="B45335" s="3"/>
      <c r="J45335" s="3"/>
      <c r="K45335" s="5"/>
      <c r="L45335" s="8"/>
      <c r="N45335" s="5"/>
      <c r="O45335" s="10"/>
      <c r="P45335" s="8"/>
    </row>
    <row r="45336" spans="1:16" s="2" customFormat="1" x14ac:dyDescent="0.15">
      <c r="A45336" s="3"/>
      <c r="B45336" s="3"/>
      <c r="J45336" s="3"/>
      <c r="K45336" s="5"/>
      <c r="L45336" s="8"/>
      <c r="N45336" s="5"/>
      <c r="O45336" s="10"/>
      <c r="P45336" s="8"/>
    </row>
    <row r="45337" spans="1:16" s="2" customFormat="1" x14ac:dyDescent="0.15">
      <c r="A45337" s="3"/>
      <c r="B45337" s="3"/>
      <c r="J45337" s="3"/>
      <c r="K45337" s="5"/>
      <c r="L45337" s="8"/>
      <c r="N45337" s="5"/>
      <c r="O45337" s="10"/>
      <c r="P45337" s="8"/>
    </row>
    <row r="45338" spans="1:16" s="2" customFormat="1" x14ac:dyDescent="0.15">
      <c r="A45338" s="3"/>
      <c r="B45338" s="3"/>
      <c r="J45338" s="3"/>
      <c r="K45338" s="5"/>
      <c r="L45338" s="8"/>
      <c r="N45338" s="5"/>
      <c r="O45338" s="10"/>
      <c r="P45338" s="8"/>
    </row>
    <row r="45339" spans="1:16" s="2" customFormat="1" x14ac:dyDescent="0.15">
      <c r="A45339" s="3"/>
      <c r="B45339" s="3"/>
      <c r="J45339" s="3"/>
      <c r="K45339" s="5"/>
      <c r="L45339" s="8"/>
      <c r="N45339" s="5"/>
      <c r="O45339" s="10"/>
      <c r="P45339" s="8"/>
    </row>
    <row r="45340" spans="1:16" s="2" customFormat="1" x14ac:dyDescent="0.15">
      <c r="A45340" s="3"/>
      <c r="B45340" s="3"/>
      <c r="J45340" s="3"/>
      <c r="K45340" s="5"/>
      <c r="L45340" s="8"/>
      <c r="N45340" s="5"/>
      <c r="O45340" s="10"/>
      <c r="P45340" s="8"/>
    </row>
    <row r="45341" spans="1:16" s="2" customFormat="1" x14ac:dyDescent="0.15">
      <c r="A45341" s="3"/>
      <c r="B45341" s="3"/>
      <c r="J45341" s="3"/>
      <c r="K45341" s="5"/>
      <c r="L45341" s="8"/>
      <c r="N45341" s="5"/>
      <c r="O45341" s="10"/>
      <c r="P45341" s="8"/>
    </row>
    <row r="45342" spans="1:16" s="2" customFormat="1" x14ac:dyDescent="0.15">
      <c r="A45342" s="3"/>
      <c r="B45342" s="3"/>
      <c r="J45342" s="3"/>
      <c r="K45342" s="5"/>
      <c r="L45342" s="8"/>
      <c r="N45342" s="5"/>
      <c r="O45342" s="10"/>
      <c r="P45342" s="8"/>
    </row>
    <row r="45343" spans="1:16" s="2" customFormat="1" x14ac:dyDescent="0.15">
      <c r="A45343" s="3"/>
      <c r="B45343" s="3"/>
      <c r="J45343" s="3"/>
      <c r="K45343" s="5"/>
      <c r="L45343" s="8"/>
      <c r="N45343" s="5"/>
      <c r="O45343" s="10"/>
      <c r="P45343" s="8"/>
    </row>
    <row r="45344" spans="1:16" s="2" customFormat="1" x14ac:dyDescent="0.15">
      <c r="A45344" s="3"/>
      <c r="B45344" s="3"/>
      <c r="J45344" s="3"/>
      <c r="K45344" s="5"/>
      <c r="L45344" s="8"/>
      <c r="N45344" s="5"/>
      <c r="O45344" s="10"/>
      <c r="P45344" s="8"/>
    </row>
    <row r="45345" spans="1:16" s="2" customFormat="1" x14ac:dyDescent="0.15">
      <c r="A45345" s="3"/>
      <c r="B45345" s="3"/>
      <c r="J45345" s="3"/>
      <c r="K45345" s="5"/>
      <c r="L45345" s="8"/>
      <c r="N45345" s="5"/>
      <c r="O45345" s="10"/>
      <c r="P45345" s="8"/>
    </row>
    <row r="45346" spans="1:16" s="2" customFormat="1" x14ac:dyDescent="0.15">
      <c r="A45346" s="3"/>
      <c r="B45346" s="3"/>
      <c r="J45346" s="3"/>
      <c r="K45346" s="5"/>
      <c r="L45346" s="8"/>
      <c r="N45346" s="5"/>
      <c r="O45346" s="10"/>
      <c r="P45346" s="8"/>
    </row>
    <row r="45347" spans="1:16" s="2" customFormat="1" x14ac:dyDescent="0.15">
      <c r="A45347" s="3"/>
      <c r="B45347" s="3"/>
      <c r="J45347" s="3"/>
      <c r="K45347" s="5"/>
      <c r="L45347" s="8"/>
      <c r="N45347" s="5"/>
      <c r="O45347" s="10"/>
      <c r="P45347" s="8"/>
    </row>
    <row r="45348" spans="1:16" s="2" customFormat="1" x14ac:dyDescent="0.15">
      <c r="A45348" s="3"/>
      <c r="B45348" s="3"/>
      <c r="J45348" s="3"/>
      <c r="K45348" s="5"/>
      <c r="L45348" s="8"/>
      <c r="N45348" s="5"/>
      <c r="O45348" s="10"/>
      <c r="P45348" s="8"/>
    </row>
    <row r="45349" spans="1:16" s="2" customFormat="1" x14ac:dyDescent="0.15">
      <c r="A45349" s="3"/>
      <c r="B45349" s="3"/>
      <c r="J45349" s="3"/>
      <c r="K45349" s="5"/>
      <c r="L45349" s="8"/>
      <c r="N45349" s="5"/>
      <c r="O45349" s="10"/>
      <c r="P45349" s="8"/>
    </row>
    <row r="45350" spans="1:16" s="2" customFormat="1" x14ac:dyDescent="0.15">
      <c r="A45350" s="3"/>
      <c r="B45350" s="3"/>
      <c r="J45350" s="3"/>
      <c r="K45350" s="5"/>
      <c r="L45350" s="8"/>
      <c r="N45350" s="5"/>
      <c r="O45350" s="10"/>
      <c r="P45350" s="8"/>
    </row>
    <row r="45351" spans="1:16" s="2" customFormat="1" x14ac:dyDescent="0.15">
      <c r="A45351" s="3"/>
      <c r="B45351" s="3"/>
      <c r="J45351" s="3"/>
      <c r="K45351" s="5"/>
      <c r="L45351" s="8"/>
      <c r="N45351" s="5"/>
      <c r="O45351" s="10"/>
      <c r="P45351" s="8"/>
    </row>
    <row r="45352" spans="1:16" s="2" customFormat="1" x14ac:dyDescent="0.15">
      <c r="A45352" s="3"/>
      <c r="B45352" s="3"/>
      <c r="J45352" s="3"/>
      <c r="K45352" s="5"/>
      <c r="L45352" s="8"/>
      <c r="N45352" s="5"/>
      <c r="O45352" s="10"/>
      <c r="P45352" s="8"/>
    </row>
    <row r="45353" spans="1:16" s="2" customFormat="1" x14ac:dyDescent="0.15">
      <c r="A45353" s="3"/>
      <c r="B45353" s="3"/>
      <c r="J45353" s="3"/>
      <c r="K45353" s="5"/>
      <c r="L45353" s="8"/>
      <c r="N45353" s="5"/>
      <c r="O45353" s="10"/>
      <c r="P45353" s="8"/>
    </row>
    <row r="45354" spans="1:16" s="2" customFormat="1" x14ac:dyDescent="0.15">
      <c r="A45354" s="3"/>
      <c r="B45354" s="3"/>
      <c r="J45354" s="3"/>
      <c r="K45354" s="5"/>
      <c r="L45354" s="8"/>
      <c r="N45354" s="5"/>
      <c r="O45354" s="10"/>
      <c r="P45354" s="8"/>
    </row>
    <row r="45355" spans="1:16" s="2" customFormat="1" x14ac:dyDescent="0.15">
      <c r="A45355" s="3"/>
      <c r="B45355" s="3"/>
      <c r="J45355" s="3"/>
      <c r="K45355" s="5"/>
      <c r="L45355" s="8"/>
      <c r="N45355" s="5"/>
      <c r="O45355" s="10"/>
      <c r="P45355" s="8"/>
    </row>
    <row r="45356" spans="1:16" s="2" customFormat="1" x14ac:dyDescent="0.15">
      <c r="A45356" s="3"/>
      <c r="B45356" s="3"/>
      <c r="J45356" s="3"/>
      <c r="K45356" s="5"/>
      <c r="L45356" s="8"/>
      <c r="N45356" s="5"/>
      <c r="O45356" s="10"/>
      <c r="P45356" s="8"/>
    </row>
    <row r="45357" spans="1:16" s="2" customFormat="1" x14ac:dyDescent="0.15">
      <c r="A45357" s="3"/>
      <c r="B45357" s="3"/>
      <c r="J45357" s="3"/>
      <c r="K45357" s="5"/>
      <c r="L45357" s="8"/>
      <c r="N45357" s="5"/>
      <c r="O45357" s="10"/>
      <c r="P45357" s="8"/>
    </row>
    <row r="45358" spans="1:16" s="2" customFormat="1" x14ac:dyDescent="0.15">
      <c r="A45358" s="3"/>
      <c r="B45358" s="3"/>
      <c r="J45358" s="3"/>
      <c r="K45358" s="5"/>
      <c r="L45358" s="8"/>
      <c r="N45358" s="5"/>
      <c r="O45358" s="10"/>
      <c r="P45358" s="8"/>
    </row>
    <row r="45359" spans="1:16" s="2" customFormat="1" x14ac:dyDescent="0.15">
      <c r="A45359" s="3"/>
      <c r="B45359" s="3"/>
      <c r="J45359" s="3"/>
      <c r="K45359" s="5"/>
      <c r="L45359" s="8"/>
      <c r="N45359" s="5"/>
      <c r="O45359" s="10"/>
      <c r="P45359" s="8"/>
    </row>
    <row r="45360" spans="1:16" s="2" customFormat="1" x14ac:dyDescent="0.15">
      <c r="A45360" s="3"/>
      <c r="B45360" s="3"/>
      <c r="J45360" s="3"/>
      <c r="K45360" s="5"/>
      <c r="L45360" s="8"/>
      <c r="N45360" s="5"/>
      <c r="O45360" s="10"/>
      <c r="P45360" s="8"/>
    </row>
    <row r="45361" spans="1:16" s="2" customFormat="1" x14ac:dyDescent="0.15">
      <c r="A45361" s="3"/>
      <c r="B45361" s="3"/>
      <c r="J45361" s="3"/>
      <c r="K45361" s="5"/>
      <c r="L45361" s="8"/>
      <c r="N45361" s="5"/>
      <c r="O45361" s="10"/>
      <c r="P45361" s="8"/>
    </row>
    <row r="45362" spans="1:16" s="2" customFormat="1" x14ac:dyDescent="0.15">
      <c r="A45362" s="3"/>
      <c r="B45362" s="3"/>
      <c r="J45362" s="3"/>
      <c r="K45362" s="5"/>
      <c r="L45362" s="8"/>
      <c r="N45362" s="5"/>
      <c r="O45362" s="10"/>
      <c r="P45362" s="8"/>
    </row>
    <row r="45363" spans="1:16" s="2" customFormat="1" x14ac:dyDescent="0.15">
      <c r="A45363" s="3"/>
      <c r="B45363" s="3"/>
      <c r="J45363" s="3"/>
      <c r="K45363" s="5"/>
      <c r="L45363" s="8"/>
      <c r="N45363" s="5"/>
      <c r="O45363" s="10"/>
      <c r="P45363" s="8"/>
    </row>
    <row r="45364" spans="1:16" s="2" customFormat="1" x14ac:dyDescent="0.15">
      <c r="A45364" s="3"/>
      <c r="B45364" s="3"/>
      <c r="J45364" s="3"/>
      <c r="K45364" s="5"/>
      <c r="L45364" s="8"/>
      <c r="N45364" s="5"/>
      <c r="O45364" s="10"/>
      <c r="P45364" s="8"/>
    </row>
    <row r="45365" spans="1:16" s="2" customFormat="1" x14ac:dyDescent="0.15">
      <c r="A45365" s="3"/>
      <c r="B45365" s="3"/>
      <c r="J45365" s="3"/>
      <c r="K45365" s="5"/>
      <c r="L45365" s="8"/>
      <c r="N45365" s="5"/>
      <c r="O45365" s="10"/>
      <c r="P45365" s="8"/>
    </row>
    <row r="45366" spans="1:16" s="2" customFormat="1" x14ac:dyDescent="0.15">
      <c r="A45366" s="3"/>
      <c r="B45366" s="3"/>
      <c r="J45366" s="3"/>
      <c r="K45366" s="5"/>
      <c r="L45366" s="8"/>
      <c r="N45366" s="5"/>
      <c r="O45366" s="10"/>
      <c r="P45366" s="8"/>
    </row>
    <row r="45367" spans="1:16" s="2" customFormat="1" x14ac:dyDescent="0.15">
      <c r="A45367" s="3"/>
      <c r="B45367" s="3"/>
      <c r="J45367" s="3"/>
      <c r="K45367" s="5"/>
      <c r="L45367" s="8"/>
      <c r="N45367" s="5"/>
      <c r="O45367" s="10"/>
      <c r="P45367" s="8"/>
    </row>
    <row r="45368" spans="1:16" s="2" customFormat="1" x14ac:dyDescent="0.15">
      <c r="A45368" s="3"/>
      <c r="B45368" s="3"/>
      <c r="J45368" s="3"/>
      <c r="K45368" s="5"/>
      <c r="L45368" s="8"/>
      <c r="N45368" s="5"/>
      <c r="O45368" s="10"/>
      <c r="P45368" s="8"/>
    </row>
    <row r="45369" spans="1:16" s="2" customFormat="1" x14ac:dyDescent="0.15">
      <c r="A45369" s="3"/>
      <c r="B45369" s="3"/>
      <c r="J45369" s="3"/>
      <c r="K45369" s="5"/>
      <c r="L45369" s="8"/>
      <c r="N45369" s="5"/>
      <c r="O45369" s="10"/>
      <c r="P45369" s="8"/>
    </row>
    <row r="45370" spans="1:16" s="2" customFormat="1" x14ac:dyDescent="0.15">
      <c r="A45370" s="3"/>
      <c r="B45370" s="3"/>
      <c r="J45370" s="3"/>
      <c r="K45370" s="5"/>
      <c r="L45370" s="8"/>
      <c r="N45370" s="5"/>
      <c r="O45370" s="10"/>
      <c r="P45370" s="8"/>
    </row>
    <row r="45371" spans="1:16" s="2" customFormat="1" x14ac:dyDescent="0.15">
      <c r="A45371" s="3"/>
      <c r="B45371" s="3"/>
      <c r="J45371" s="3"/>
      <c r="K45371" s="5"/>
      <c r="L45371" s="8"/>
      <c r="N45371" s="5"/>
      <c r="O45371" s="10"/>
      <c r="P45371" s="8"/>
    </row>
    <row r="45372" spans="1:16" s="2" customFormat="1" x14ac:dyDescent="0.15">
      <c r="A45372" s="3"/>
      <c r="B45372" s="3"/>
      <c r="J45372" s="3"/>
      <c r="K45372" s="5"/>
      <c r="L45372" s="8"/>
      <c r="N45372" s="5"/>
      <c r="O45372" s="10"/>
      <c r="P45372" s="8"/>
    </row>
    <row r="45373" spans="1:16" s="2" customFormat="1" x14ac:dyDescent="0.15">
      <c r="A45373" s="3"/>
      <c r="B45373" s="3"/>
      <c r="J45373" s="3"/>
      <c r="K45373" s="5"/>
      <c r="L45373" s="8"/>
      <c r="N45373" s="5"/>
      <c r="O45373" s="10"/>
      <c r="P45373" s="8"/>
    </row>
    <row r="45374" spans="1:16" s="2" customFormat="1" x14ac:dyDescent="0.15">
      <c r="A45374" s="3"/>
      <c r="B45374" s="3"/>
      <c r="J45374" s="3"/>
      <c r="K45374" s="5"/>
      <c r="L45374" s="8"/>
      <c r="N45374" s="5"/>
      <c r="O45374" s="10"/>
      <c r="P45374" s="8"/>
    </row>
    <row r="45375" spans="1:16" s="2" customFormat="1" x14ac:dyDescent="0.15">
      <c r="A45375" s="3"/>
      <c r="B45375" s="3"/>
      <c r="J45375" s="3"/>
      <c r="K45375" s="5"/>
      <c r="L45375" s="8"/>
      <c r="N45375" s="5"/>
      <c r="O45375" s="10"/>
      <c r="P45375" s="8"/>
    </row>
    <row r="45376" spans="1:16" s="2" customFormat="1" x14ac:dyDescent="0.15">
      <c r="A45376" s="3"/>
      <c r="B45376" s="3"/>
      <c r="J45376" s="3"/>
      <c r="K45376" s="5"/>
      <c r="L45376" s="8"/>
      <c r="N45376" s="5"/>
      <c r="O45376" s="10"/>
      <c r="P45376" s="8"/>
    </row>
    <row r="45377" spans="1:16" s="2" customFormat="1" x14ac:dyDescent="0.15">
      <c r="A45377" s="3"/>
      <c r="B45377" s="3"/>
      <c r="J45377" s="3"/>
      <c r="K45377" s="5"/>
      <c r="L45377" s="8"/>
      <c r="N45377" s="5"/>
      <c r="O45377" s="10"/>
      <c r="P45377" s="8"/>
    </row>
    <row r="45378" spans="1:16" s="2" customFormat="1" x14ac:dyDescent="0.15">
      <c r="A45378" s="3"/>
      <c r="B45378" s="3"/>
      <c r="J45378" s="3"/>
      <c r="K45378" s="5"/>
      <c r="L45378" s="8"/>
      <c r="N45378" s="5"/>
      <c r="O45378" s="10"/>
      <c r="P45378" s="8"/>
    </row>
    <row r="45379" spans="1:16" s="2" customFormat="1" x14ac:dyDescent="0.15">
      <c r="A45379" s="3"/>
      <c r="B45379" s="3"/>
      <c r="J45379" s="3"/>
      <c r="K45379" s="5"/>
      <c r="L45379" s="8"/>
      <c r="N45379" s="5"/>
      <c r="O45379" s="10"/>
      <c r="P45379" s="8"/>
    </row>
    <row r="45380" spans="1:16" s="2" customFormat="1" x14ac:dyDescent="0.15">
      <c r="A45380" s="3"/>
      <c r="B45380" s="3"/>
      <c r="J45380" s="3"/>
      <c r="K45380" s="5"/>
      <c r="L45380" s="8"/>
      <c r="N45380" s="5"/>
      <c r="O45380" s="10"/>
      <c r="P45380" s="8"/>
    </row>
    <row r="45381" spans="1:16" s="2" customFormat="1" x14ac:dyDescent="0.15">
      <c r="A45381" s="3"/>
      <c r="B45381" s="3"/>
      <c r="J45381" s="3"/>
      <c r="K45381" s="5"/>
      <c r="L45381" s="8"/>
      <c r="N45381" s="5"/>
      <c r="O45381" s="10"/>
      <c r="P45381" s="8"/>
    </row>
    <row r="45382" spans="1:16" s="2" customFormat="1" x14ac:dyDescent="0.15">
      <c r="A45382" s="3"/>
      <c r="B45382" s="3"/>
      <c r="J45382" s="3"/>
      <c r="K45382" s="5"/>
      <c r="L45382" s="8"/>
      <c r="N45382" s="5"/>
      <c r="O45382" s="10"/>
      <c r="P45382" s="8"/>
    </row>
    <row r="45383" spans="1:16" s="2" customFormat="1" x14ac:dyDescent="0.15">
      <c r="A45383" s="3"/>
      <c r="B45383" s="3"/>
      <c r="J45383" s="3"/>
      <c r="K45383" s="5"/>
      <c r="L45383" s="8"/>
      <c r="N45383" s="5"/>
      <c r="O45383" s="10"/>
      <c r="P45383" s="8"/>
    </row>
    <row r="45384" spans="1:16" s="2" customFormat="1" x14ac:dyDescent="0.15">
      <c r="A45384" s="3"/>
      <c r="B45384" s="3"/>
      <c r="J45384" s="3"/>
      <c r="K45384" s="5"/>
      <c r="L45384" s="8"/>
      <c r="N45384" s="5"/>
      <c r="O45384" s="10"/>
      <c r="P45384" s="8"/>
    </row>
    <row r="45385" spans="1:16" s="2" customFormat="1" x14ac:dyDescent="0.15">
      <c r="A45385" s="3"/>
      <c r="B45385" s="3"/>
      <c r="J45385" s="3"/>
      <c r="K45385" s="5"/>
      <c r="L45385" s="8"/>
      <c r="N45385" s="5"/>
      <c r="O45385" s="10"/>
      <c r="P45385" s="8"/>
    </row>
    <row r="45386" spans="1:16" s="2" customFormat="1" x14ac:dyDescent="0.15">
      <c r="A45386" s="3"/>
      <c r="B45386" s="3"/>
      <c r="J45386" s="3"/>
      <c r="K45386" s="5"/>
      <c r="L45386" s="8"/>
      <c r="N45386" s="5"/>
      <c r="O45386" s="10"/>
      <c r="P45386" s="8"/>
    </row>
    <row r="45387" spans="1:16" s="2" customFormat="1" x14ac:dyDescent="0.15">
      <c r="A45387" s="3"/>
      <c r="B45387" s="3"/>
      <c r="J45387" s="3"/>
      <c r="K45387" s="5"/>
      <c r="L45387" s="8"/>
      <c r="N45387" s="5"/>
      <c r="O45387" s="10"/>
      <c r="P45387" s="8"/>
    </row>
    <row r="45388" spans="1:16" s="2" customFormat="1" x14ac:dyDescent="0.15">
      <c r="A45388" s="3"/>
      <c r="B45388" s="3"/>
      <c r="J45388" s="3"/>
      <c r="K45388" s="5"/>
      <c r="L45388" s="8"/>
      <c r="N45388" s="5"/>
      <c r="O45388" s="10"/>
      <c r="P45388" s="8"/>
    </row>
    <row r="45389" spans="1:16" s="2" customFormat="1" x14ac:dyDescent="0.15">
      <c r="A45389" s="3"/>
      <c r="B45389" s="3"/>
      <c r="J45389" s="3"/>
      <c r="K45389" s="5"/>
      <c r="L45389" s="8"/>
      <c r="N45389" s="5"/>
      <c r="O45389" s="10"/>
      <c r="P45389" s="8"/>
    </row>
    <row r="45390" spans="1:16" s="2" customFormat="1" x14ac:dyDescent="0.15">
      <c r="A45390" s="3"/>
      <c r="B45390" s="3"/>
      <c r="J45390" s="3"/>
      <c r="K45390" s="5"/>
      <c r="L45390" s="8"/>
      <c r="N45390" s="5"/>
      <c r="O45390" s="10"/>
      <c r="P45390" s="8"/>
    </row>
    <row r="45391" spans="1:16" s="2" customFormat="1" x14ac:dyDescent="0.15">
      <c r="A45391" s="3"/>
      <c r="B45391" s="3"/>
      <c r="J45391" s="3"/>
      <c r="K45391" s="5"/>
      <c r="L45391" s="8"/>
      <c r="N45391" s="5"/>
      <c r="O45391" s="10"/>
      <c r="P45391" s="8"/>
    </row>
    <row r="45392" spans="1:16" s="2" customFormat="1" x14ac:dyDescent="0.15">
      <c r="A45392" s="3"/>
      <c r="B45392" s="3"/>
      <c r="J45392" s="3"/>
      <c r="K45392" s="5"/>
      <c r="L45392" s="8"/>
      <c r="N45392" s="5"/>
      <c r="O45392" s="10"/>
      <c r="P45392" s="8"/>
    </row>
    <row r="45393" spans="1:16" s="2" customFormat="1" x14ac:dyDescent="0.15">
      <c r="A45393" s="3"/>
      <c r="B45393" s="3"/>
      <c r="J45393" s="3"/>
      <c r="K45393" s="5"/>
      <c r="L45393" s="8"/>
      <c r="N45393" s="5"/>
      <c r="O45393" s="10"/>
      <c r="P45393" s="8"/>
    </row>
    <row r="45394" spans="1:16" s="2" customFormat="1" x14ac:dyDescent="0.15">
      <c r="A45394" s="3"/>
      <c r="B45394" s="3"/>
      <c r="J45394" s="3"/>
      <c r="K45394" s="5"/>
      <c r="L45394" s="8"/>
      <c r="N45394" s="5"/>
      <c r="O45394" s="10"/>
      <c r="P45394" s="8"/>
    </row>
    <row r="45395" spans="1:16" s="2" customFormat="1" x14ac:dyDescent="0.15">
      <c r="A45395" s="3"/>
      <c r="B45395" s="3"/>
      <c r="J45395" s="3"/>
      <c r="K45395" s="5"/>
      <c r="L45395" s="8"/>
      <c r="N45395" s="5"/>
      <c r="O45395" s="10"/>
      <c r="P45395" s="8"/>
    </row>
    <row r="45396" spans="1:16" s="2" customFormat="1" x14ac:dyDescent="0.15">
      <c r="A45396" s="3"/>
      <c r="B45396" s="3"/>
      <c r="J45396" s="3"/>
      <c r="K45396" s="5"/>
      <c r="L45396" s="8"/>
      <c r="N45396" s="5"/>
      <c r="O45396" s="10"/>
      <c r="P45396" s="8"/>
    </row>
    <row r="45397" spans="1:16" s="2" customFormat="1" x14ac:dyDescent="0.15">
      <c r="A45397" s="3"/>
      <c r="B45397" s="3"/>
      <c r="J45397" s="3"/>
      <c r="K45397" s="5"/>
      <c r="L45397" s="8"/>
      <c r="N45397" s="5"/>
      <c r="O45397" s="10"/>
      <c r="P45397" s="8"/>
    </row>
    <row r="45398" spans="1:16" s="2" customFormat="1" x14ac:dyDescent="0.15">
      <c r="A45398" s="3"/>
      <c r="B45398" s="3"/>
      <c r="J45398" s="3"/>
      <c r="K45398" s="5"/>
      <c r="L45398" s="8"/>
      <c r="N45398" s="5"/>
      <c r="O45398" s="10"/>
      <c r="P45398" s="8"/>
    </row>
    <row r="45399" spans="1:16" s="2" customFormat="1" x14ac:dyDescent="0.15">
      <c r="A45399" s="3"/>
      <c r="B45399" s="3"/>
      <c r="J45399" s="3"/>
      <c r="K45399" s="5"/>
      <c r="L45399" s="8"/>
      <c r="N45399" s="5"/>
      <c r="O45399" s="10"/>
      <c r="P45399" s="8"/>
    </row>
    <row r="45400" spans="1:16" s="2" customFormat="1" x14ac:dyDescent="0.15">
      <c r="A45400" s="3"/>
      <c r="B45400" s="3"/>
      <c r="J45400" s="3"/>
      <c r="K45400" s="5"/>
      <c r="L45400" s="8"/>
      <c r="N45400" s="5"/>
      <c r="O45400" s="10"/>
      <c r="P45400" s="8"/>
    </row>
    <row r="45401" spans="1:16" s="2" customFormat="1" x14ac:dyDescent="0.15">
      <c r="A45401" s="3"/>
      <c r="B45401" s="3"/>
      <c r="J45401" s="3"/>
      <c r="K45401" s="5"/>
      <c r="L45401" s="8"/>
      <c r="N45401" s="5"/>
      <c r="O45401" s="10"/>
      <c r="P45401" s="8"/>
    </row>
    <row r="45402" spans="1:16" s="2" customFormat="1" x14ac:dyDescent="0.15">
      <c r="A45402" s="3"/>
      <c r="B45402" s="3"/>
      <c r="J45402" s="3"/>
      <c r="K45402" s="5"/>
      <c r="L45402" s="8"/>
      <c r="N45402" s="5"/>
      <c r="O45402" s="10"/>
      <c r="P45402" s="8"/>
    </row>
    <row r="45403" spans="1:16" s="2" customFormat="1" x14ac:dyDescent="0.15">
      <c r="A45403" s="3"/>
      <c r="B45403" s="3"/>
      <c r="J45403" s="3"/>
      <c r="K45403" s="5"/>
      <c r="L45403" s="8"/>
      <c r="N45403" s="5"/>
      <c r="O45403" s="10"/>
      <c r="P45403" s="8"/>
    </row>
    <row r="45404" spans="1:16" s="2" customFormat="1" x14ac:dyDescent="0.15">
      <c r="A45404" s="3"/>
      <c r="B45404" s="3"/>
      <c r="J45404" s="3"/>
      <c r="K45404" s="5"/>
      <c r="L45404" s="8"/>
      <c r="N45404" s="5"/>
      <c r="O45404" s="10"/>
      <c r="P45404" s="8"/>
    </row>
    <row r="45405" spans="1:16" s="2" customFormat="1" x14ac:dyDescent="0.15">
      <c r="A45405" s="3"/>
      <c r="B45405" s="3"/>
      <c r="J45405" s="3"/>
      <c r="K45405" s="5"/>
      <c r="L45405" s="8"/>
      <c r="N45405" s="5"/>
      <c r="O45405" s="10"/>
      <c r="P45405" s="8"/>
    </row>
    <row r="45406" spans="1:16" s="2" customFormat="1" x14ac:dyDescent="0.15">
      <c r="A45406" s="3"/>
      <c r="B45406" s="3"/>
      <c r="J45406" s="3"/>
      <c r="K45406" s="5"/>
      <c r="L45406" s="8"/>
      <c r="N45406" s="5"/>
      <c r="O45406" s="10"/>
      <c r="P45406" s="8"/>
    </row>
    <row r="45407" spans="1:16" s="2" customFormat="1" x14ac:dyDescent="0.15">
      <c r="A45407" s="3"/>
      <c r="B45407" s="3"/>
      <c r="J45407" s="3"/>
      <c r="K45407" s="5"/>
      <c r="L45407" s="8"/>
      <c r="N45407" s="5"/>
      <c r="O45407" s="10"/>
      <c r="P45407" s="8"/>
    </row>
    <row r="45408" spans="1:16" s="2" customFormat="1" x14ac:dyDescent="0.15">
      <c r="A45408" s="3"/>
      <c r="B45408" s="3"/>
      <c r="J45408" s="3"/>
      <c r="K45408" s="5"/>
      <c r="L45408" s="8"/>
      <c r="N45408" s="5"/>
      <c r="O45408" s="10"/>
      <c r="P45408" s="8"/>
    </row>
    <row r="45409" spans="1:16" s="2" customFormat="1" x14ac:dyDescent="0.15">
      <c r="A45409" s="3"/>
      <c r="B45409" s="3"/>
      <c r="J45409" s="3"/>
      <c r="K45409" s="5"/>
      <c r="L45409" s="8"/>
      <c r="N45409" s="5"/>
      <c r="O45409" s="10"/>
      <c r="P45409" s="8"/>
    </row>
    <row r="45410" spans="1:16" s="2" customFormat="1" x14ac:dyDescent="0.15">
      <c r="A45410" s="3"/>
      <c r="B45410" s="3"/>
      <c r="J45410" s="3"/>
      <c r="K45410" s="5"/>
      <c r="L45410" s="8"/>
      <c r="N45410" s="5"/>
      <c r="O45410" s="10"/>
      <c r="P45410" s="8"/>
    </row>
    <row r="45411" spans="1:16" s="2" customFormat="1" x14ac:dyDescent="0.15">
      <c r="A45411" s="3"/>
      <c r="B45411" s="3"/>
      <c r="J45411" s="3"/>
      <c r="K45411" s="5"/>
      <c r="L45411" s="8"/>
      <c r="N45411" s="5"/>
      <c r="O45411" s="10"/>
      <c r="P45411" s="8"/>
    </row>
    <row r="45412" spans="1:16" s="2" customFormat="1" x14ac:dyDescent="0.15">
      <c r="A45412" s="3"/>
      <c r="B45412" s="3"/>
      <c r="J45412" s="3"/>
      <c r="K45412" s="5"/>
      <c r="L45412" s="8"/>
      <c r="N45412" s="5"/>
      <c r="O45412" s="10"/>
      <c r="P45412" s="8"/>
    </row>
    <row r="45413" spans="1:16" s="2" customFormat="1" x14ac:dyDescent="0.15">
      <c r="A45413" s="3"/>
      <c r="B45413" s="3"/>
      <c r="J45413" s="3"/>
      <c r="K45413" s="5"/>
      <c r="L45413" s="8"/>
      <c r="N45413" s="5"/>
      <c r="O45413" s="10"/>
      <c r="P45413" s="8"/>
    </row>
    <row r="45414" spans="1:16" s="2" customFormat="1" x14ac:dyDescent="0.15">
      <c r="A45414" s="3"/>
      <c r="B45414" s="3"/>
      <c r="J45414" s="3"/>
      <c r="K45414" s="5"/>
      <c r="L45414" s="8"/>
      <c r="N45414" s="5"/>
      <c r="O45414" s="10"/>
      <c r="P45414" s="8"/>
    </row>
    <row r="45415" spans="1:16" s="2" customFormat="1" x14ac:dyDescent="0.15">
      <c r="A45415" s="3"/>
      <c r="B45415" s="3"/>
      <c r="J45415" s="3"/>
      <c r="K45415" s="5"/>
      <c r="L45415" s="8"/>
      <c r="N45415" s="5"/>
      <c r="O45415" s="10"/>
      <c r="P45415" s="8"/>
    </row>
    <row r="45416" spans="1:16" s="2" customFormat="1" x14ac:dyDescent="0.15">
      <c r="A45416" s="3"/>
      <c r="B45416" s="3"/>
      <c r="J45416" s="3"/>
      <c r="K45416" s="5"/>
      <c r="L45416" s="8"/>
      <c r="N45416" s="5"/>
      <c r="O45416" s="10"/>
      <c r="P45416" s="8"/>
    </row>
    <row r="45417" spans="1:16" s="2" customFormat="1" x14ac:dyDescent="0.15">
      <c r="A45417" s="3"/>
      <c r="B45417" s="3"/>
      <c r="J45417" s="3"/>
      <c r="K45417" s="5"/>
      <c r="L45417" s="8"/>
      <c r="N45417" s="5"/>
      <c r="O45417" s="10"/>
      <c r="P45417" s="8"/>
    </row>
    <row r="45418" spans="1:16" s="2" customFormat="1" x14ac:dyDescent="0.15">
      <c r="A45418" s="3"/>
      <c r="B45418" s="3"/>
      <c r="J45418" s="3"/>
      <c r="K45418" s="5"/>
      <c r="L45418" s="8"/>
      <c r="N45418" s="5"/>
      <c r="O45418" s="10"/>
      <c r="P45418" s="8"/>
    </row>
    <row r="45419" spans="1:16" s="2" customFormat="1" x14ac:dyDescent="0.15">
      <c r="A45419" s="3"/>
      <c r="B45419" s="3"/>
      <c r="J45419" s="3"/>
      <c r="K45419" s="5"/>
      <c r="L45419" s="8"/>
      <c r="N45419" s="5"/>
      <c r="O45419" s="10"/>
      <c r="P45419" s="8"/>
    </row>
    <row r="45420" spans="1:16" s="2" customFormat="1" x14ac:dyDescent="0.15">
      <c r="A45420" s="3"/>
      <c r="B45420" s="3"/>
      <c r="J45420" s="3"/>
      <c r="K45420" s="5"/>
      <c r="L45420" s="8"/>
      <c r="N45420" s="5"/>
      <c r="O45420" s="10"/>
      <c r="P45420" s="8"/>
    </row>
    <row r="45421" spans="1:16" s="2" customFormat="1" x14ac:dyDescent="0.15">
      <c r="A45421" s="3"/>
      <c r="B45421" s="3"/>
      <c r="J45421" s="3"/>
      <c r="K45421" s="5"/>
      <c r="L45421" s="8"/>
      <c r="N45421" s="5"/>
      <c r="O45421" s="10"/>
      <c r="P45421" s="8"/>
    </row>
    <row r="45422" spans="1:16" s="2" customFormat="1" x14ac:dyDescent="0.15">
      <c r="A45422" s="3"/>
      <c r="B45422" s="3"/>
      <c r="J45422" s="3"/>
      <c r="K45422" s="5"/>
      <c r="L45422" s="8"/>
      <c r="N45422" s="5"/>
      <c r="O45422" s="10"/>
      <c r="P45422" s="8"/>
    </row>
    <row r="45423" spans="1:16" s="2" customFormat="1" x14ac:dyDescent="0.15">
      <c r="A45423" s="3"/>
      <c r="B45423" s="3"/>
      <c r="J45423" s="3"/>
      <c r="K45423" s="5"/>
      <c r="L45423" s="8"/>
      <c r="N45423" s="5"/>
      <c r="O45423" s="10"/>
      <c r="P45423" s="8"/>
    </row>
    <row r="45424" spans="1:16" s="2" customFormat="1" x14ac:dyDescent="0.15">
      <c r="A45424" s="3"/>
      <c r="B45424" s="3"/>
      <c r="J45424" s="3"/>
      <c r="K45424" s="5"/>
      <c r="L45424" s="8"/>
      <c r="N45424" s="5"/>
      <c r="O45424" s="10"/>
      <c r="P45424" s="8"/>
    </row>
    <row r="45425" spans="1:16" s="2" customFormat="1" x14ac:dyDescent="0.15">
      <c r="A45425" s="3"/>
      <c r="B45425" s="3"/>
      <c r="J45425" s="3"/>
      <c r="K45425" s="5"/>
      <c r="L45425" s="8"/>
      <c r="N45425" s="5"/>
      <c r="O45425" s="10"/>
      <c r="P45425" s="8"/>
    </row>
    <row r="45426" spans="1:16" s="2" customFormat="1" x14ac:dyDescent="0.15">
      <c r="A45426" s="3"/>
      <c r="B45426" s="3"/>
      <c r="J45426" s="3"/>
      <c r="K45426" s="5"/>
      <c r="L45426" s="8"/>
      <c r="N45426" s="5"/>
      <c r="O45426" s="10"/>
      <c r="P45426" s="8"/>
    </row>
    <row r="45427" spans="1:16" s="2" customFormat="1" x14ac:dyDescent="0.15">
      <c r="A45427" s="3"/>
      <c r="B45427" s="3"/>
      <c r="J45427" s="3"/>
      <c r="K45427" s="5"/>
      <c r="L45427" s="8"/>
      <c r="N45427" s="5"/>
      <c r="O45427" s="10"/>
      <c r="P45427" s="8"/>
    </row>
    <row r="45428" spans="1:16" s="2" customFormat="1" x14ac:dyDescent="0.15">
      <c r="A45428" s="3"/>
      <c r="B45428" s="3"/>
      <c r="J45428" s="3"/>
      <c r="K45428" s="5"/>
      <c r="L45428" s="8"/>
      <c r="N45428" s="5"/>
      <c r="O45428" s="10"/>
      <c r="P45428" s="8"/>
    </row>
    <row r="45429" spans="1:16" s="2" customFormat="1" x14ac:dyDescent="0.15">
      <c r="A45429" s="3"/>
      <c r="B45429" s="3"/>
      <c r="J45429" s="3"/>
      <c r="K45429" s="5"/>
      <c r="L45429" s="8"/>
      <c r="N45429" s="5"/>
      <c r="O45429" s="10"/>
      <c r="P45429" s="8"/>
    </row>
    <row r="45430" spans="1:16" s="2" customFormat="1" x14ac:dyDescent="0.15">
      <c r="A45430" s="3"/>
      <c r="B45430" s="3"/>
      <c r="J45430" s="3"/>
      <c r="K45430" s="5"/>
      <c r="L45430" s="8"/>
      <c r="N45430" s="5"/>
      <c r="O45430" s="10"/>
      <c r="P45430" s="8"/>
    </row>
    <row r="45431" spans="1:16" s="2" customFormat="1" x14ac:dyDescent="0.15">
      <c r="A45431" s="3"/>
      <c r="B45431" s="3"/>
      <c r="J45431" s="3"/>
      <c r="K45431" s="5"/>
      <c r="L45431" s="8"/>
      <c r="N45431" s="5"/>
      <c r="O45431" s="10"/>
      <c r="P45431" s="8"/>
    </row>
    <row r="45432" spans="1:16" s="2" customFormat="1" x14ac:dyDescent="0.15">
      <c r="A45432" s="3"/>
      <c r="B45432" s="3"/>
      <c r="J45432" s="3"/>
      <c r="K45432" s="5"/>
      <c r="L45432" s="8"/>
      <c r="N45432" s="5"/>
      <c r="O45432" s="10"/>
      <c r="P45432" s="8"/>
    </row>
    <row r="45433" spans="1:16" s="2" customFormat="1" x14ac:dyDescent="0.15">
      <c r="A45433" s="3"/>
      <c r="B45433" s="3"/>
      <c r="J45433" s="3"/>
      <c r="K45433" s="5"/>
      <c r="L45433" s="8"/>
      <c r="N45433" s="5"/>
      <c r="O45433" s="10"/>
      <c r="P45433" s="8"/>
    </row>
    <row r="45434" spans="1:16" s="2" customFormat="1" x14ac:dyDescent="0.15">
      <c r="A45434" s="3"/>
      <c r="B45434" s="3"/>
      <c r="J45434" s="3"/>
      <c r="K45434" s="5"/>
      <c r="L45434" s="8"/>
      <c r="N45434" s="5"/>
      <c r="O45434" s="10"/>
      <c r="P45434" s="8"/>
    </row>
    <row r="45435" spans="1:16" s="2" customFormat="1" x14ac:dyDescent="0.15">
      <c r="A45435" s="3"/>
      <c r="B45435" s="3"/>
      <c r="J45435" s="3"/>
      <c r="K45435" s="5"/>
      <c r="L45435" s="8"/>
      <c r="N45435" s="5"/>
      <c r="O45435" s="10"/>
      <c r="P45435" s="8"/>
    </row>
    <row r="45436" spans="1:16" s="2" customFormat="1" x14ac:dyDescent="0.15">
      <c r="A45436" s="3"/>
      <c r="B45436" s="3"/>
      <c r="J45436" s="3"/>
      <c r="K45436" s="5"/>
      <c r="L45436" s="8"/>
      <c r="N45436" s="5"/>
      <c r="O45436" s="10"/>
      <c r="P45436" s="8"/>
    </row>
    <row r="45437" spans="1:16" s="2" customFormat="1" x14ac:dyDescent="0.15">
      <c r="A45437" s="3"/>
      <c r="B45437" s="3"/>
      <c r="J45437" s="3"/>
      <c r="K45437" s="5"/>
      <c r="L45437" s="8"/>
      <c r="N45437" s="5"/>
      <c r="O45437" s="10"/>
      <c r="P45437" s="8"/>
    </row>
    <row r="45438" spans="1:16" s="2" customFormat="1" x14ac:dyDescent="0.15">
      <c r="A45438" s="3"/>
      <c r="B45438" s="3"/>
      <c r="J45438" s="3"/>
      <c r="K45438" s="5"/>
      <c r="L45438" s="8"/>
      <c r="N45438" s="5"/>
      <c r="O45438" s="10"/>
      <c r="P45438" s="8"/>
    </row>
    <row r="45439" spans="1:16" s="2" customFormat="1" x14ac:dyDescent="0.15">
      <c r="A45439" s="3"/>
      <c r="B45439" s="3"/>
      <c r="J45439" s="3"/>
      <c r="K45439" s="5"/>
      <c r="L45439" s="8"/>
      <c r="N45439" s="5"/>
      <c r="O45439" s="10"/>
      <c r="P45439" s="8"/>
    </row>
    <row r="45440" spans="1:16" s="2" customFormat="1" x14ac:dyDescent="0.15">
      <c r="A45440" s="3"/>
      <c r="B45440" s="3"/>
      <c r="J45440" s="3"/>
      <c r="K45440" s="5"/>
      <c r="L45440" s="8"/>
      <c r="N45440" s="5"/>
      <c r="O45440" s="10"/>
      <c r="P45440" s="8"/>
    </row>
    <row r="45441" spans="1:16" s="2" customFormat="1" x14ac:dyDescent="0.15">
      <c r="A45441" s="3"/>
      <c r="B45441" s="3"/>
      <c r="J45441" s="3"/>
      <c r="K45441" s="5"/>
      <c r="L45441" s="8"/>
      <c r="N45441" s="5"/>
      <c r="O45441" s="10"/>
      <c r="P45441" s="8"/>
    </row>
    <row r="45442" spans="1:16" s="2" customFormat="1" x14ac:dyDescent="0.15">
      <c r="A45442" s="3"/>
      <c r="B45442" s="3"/>
      <c r="J45442" s="3"/>
      <c r="K45442" s="5"/>
      <c r="L45442" s="8"/>
      <c r="N45442" s="5"/>
      <c r="O45442" s="10"/>
      <c r="P45442" s="8"/>
    </row>
    <row r="45443" spans="1:16" s="2" customFormat="1" x14ac:dyDescent="0.15">
      <c r="A45443" s="3"/>
      <c r="B45443" s="3"/>
      <c r="J45443" s="3"/>
      <c r="K45443" s="5"/>
      <c r="L45443" s="8"/>
      <c r="N45443" s="5"/>
      <c r="O45443" s="10"/>
      <c r="P45443" s="8"/>
    </row>
    <row r="45444" spans="1:16" s="2" customFormat="1" x14ac:dyDescent="0.15">
      <c r="A45444" s="3"/>
      <c r="B45444" s="3"/>
      <c r="J45444" s="3"/>
      <c r="K45444" s="5"/>
      <c r="L45444" s="8"/>
      <c r="N45444" s="5"/>
      <c r="O45444" s="10"/>
      <c r="P45444" s="8"/>
    </row>
    <row r="45445" spans="1:16" s="2" customFormat="1" x14ac:dyDescent="0.15">
      <c r="A45445" s="3"/>
      <c r="B45445" s="3"/>
      <c r="J45445" s="3"/>
      <c r="K45445" s="5"/>
      <c r="L45445" s="8"/>
      <c r="N45445" s="5"/>
      <c r="O45445" s="10"/>
      <c r="P45445" s="8"/>
    </row>
    <row r="45446" spans="1:16" s="2" customFormat="1" x14ac:dyDescent="0.15">
      <c r="A45446" s="3"/>
      <c r="B45446" s="3"/>
      <c r="J45446" s="3"/>
      <c r="K45446" s="5"/>
      <c r="L45446" s="8"/>
      <c r="N45446" s="5"/>
      <c r="O45446" s="10"/>
      <c r="P45446" s="8"/>
    </row>
    <row r="45447" spans="1:16" s="2" customFormat="1" x14ac:dyDescent="0.15">
      <c r="A45447" s="3"/>
      <c r="B45447" s="3"/>
      <c r="J45447" s="3"/>
      <c r="K45447" s="5"/>
      <c r="L45447" s="8"/>
      <c r="N45447" s="5"/>
      <c r="O45447" s="10"/>
      <c r="P45447" s="8"/>
    </row>
    <row r="45448" spans="1:16" s="2" customFormat="1" x14ac:dyDescent="0.15">
      <c r="A45448" s="3"/>
      <c r="B45448" s="3"/>
      <c r="J45448" s="3"/>
      <c r="K45448" s="5"/>
      <c r="L45448" s="8"/>
      <c r="N45448" s="5"/>
      <c r="O45448" s="10"/>
      <c r="P45448" s="8"/>
    </row>
    <row r="45449" spans="1:16" s="2" customFormat="1" x14ac:dyDescent="0.15">
      <c r="A45449" s="3"/>
      <c r="B45449" s="3"/>
      <c r="J45449" s="3"/>
      <c r="K45449" s="5"/>
      <c r="L45449" s="8"/>
      <c r="N45449" s="5"/>
      <c r="O45449" s="10"/>
      <c r="P45449" s="8"/>
    </row>
    <row r="45450" spans="1:16" s="2" customFormat="1" x14ac:dyDescent="0.15">
      <c r="A45450" s="3"/>
      <c r="B45450" s="3"/>
      <c r="J45450" s="3"/>
      <c r="K45450" s="5"/>
      <c r="L45450" s="8"/>
      <c r="N45450" s="5"/>
      <c r="O45450" s="10"/>
      <c r="P45450" s="8"/>
    </row>
    <row r="45451" spans="1:16" s="2" customFormat="1" x14ac:dyDescent="0.15">
      <c r="A45451" s="3"/>
      <c r="B45451" s="3"/>
      <c r="J45451" s="3"/>
      <c r="K45451" s="5"/>
      <c r="L45451" s="8"/>
      <c r="N45451" s="5"/>
      <c r="O45451" s="10"/>
      <c r="P45451" s="8"/>
    </row>
    <row r="45452" spans="1:16" s="2" customFormat="1" x14ac:dyDescent="0.15">
      <c r="A45452" s="3"/>
      <c r="B45452" s="3"/>
      <c r="J45452" s="3"/>
      <c r="K45452" s="5"/>
      <c r="L45452" s="8"/>
      <c r="N45452" s="5"/>
      <c r="O45452" s="10"/>
      <c r="P45452" s="8"/>
    </row>
    <row r="45453" spans="1:16" s="2" customFormat="1" x14ac:dyDescent="0.15">
      <c r="A45453" s="3"/>
      <c r="B45453" s="3"/>
      <c r="J45453" s="3"/>
      <c r="K45453" s="5"/>
      <c r="L45453" s="8"/>
      <c r="N45453" s="5"/>
      <c r="O45453" s="10"/>
      <c r="P45453" s="8"/>
    </row>
    <row r="45454" spans="1:16" s="2" customFormat="1" x14ac:dyDescent="0.15">
      <c r="A45454" s="3"/>
      <c r="B45454" s="3"/>
      <c r="J45454" s="3"/>
      <c r="K45454" s="5"/>
      <c r="L45454" s="8"/>
      <c r="N45454" s="5"/>
      <c r="O45454" s="10"/>
      <c r="P45454" s="8"/>
    </row>
    <row r="45455" spans="1:16" s="2" customFormat="1" x14ac:dyDescent="0.15">
      <c r="A45455" s="3"/>
      <c r="B45455" s="3"/>
      <c r="J45455" s="3"/>
      <c r="K45455" s="5"/>
      <c r="L45455" s="8"/>
      <c r="N45455" s="5"/>
      <c r="O45455" s="10"/>
      <c r="P45455" s="8"/>
    </row>
    <row r="45456" spans="1:16" s="2" customFormat="1" x14ac:dyDescent="0.15">
      <c r="A45456" s="3"/>
      <c r="B45456" s="3"/>
      <c r="J45456" s="3"/>
      <c r="K45456" s="5"/>
      <c r="L45456" s="8"/>
      <c r="N45456" s="5"/>
      <c r="O45456" s="10"/>
      <c r="P45456" s="8"/>
    </row>
    <row r="45457" spans="1:16" s="2" customFormat="1" x14ac:dyDescent="0.15">
      <c r="A45457" s="3"/>
      <c r="B45457" s="3"/>
      <c r="J45457" s="3"/>
      <c r="K45457" s="5"/>
      <c r="L45457" s="8"/>
      <c r="N45457" s="5"/>
      <c r="O45457" s="10"/>
      <c r="P45457" s="8"/>
    </row>
    <row r="45458" spans="1:16" s="2" customFormat="1" x14ac:dyDescent="0.15">
      <c r="A45458" s="3"/>
      <c r="B45458" s="3"/>
      <c r="J45458" s="3"/>
      <c r="K45458" s="5"/>
      <c r="L45458" s="8"/>
      <c r="N45458" s="5"/>
      <c r="O45458" s="10"/>
      <c r="P45458" s="8"/>
    </row>
    <row r="45459" spans="1:16" s="2" customFormat="1" x14ac:dyDescent="0.15">
      <c r="A45459" s="3"/>
      <c r="B45459" s="3"/>
      <c r="J45459" s="3"/>
      <c r="K45459" s="5"/>
      <c r="L45459" s="8"/>
      <c r="N45459" s="5"/>
      <c r="O45459" s="10"/>
      <c r="P45459" s="8"/>
    </row>
    <row r="45460" spans="1:16" s="2" customFormat="1" x14ac:dyDescent="0.15">
      <c r="A45460" s="3"/>
      <c r="B45460" s="3"/>
      <c r="J45460" s="3"/>
      <c r="K45460" s="5"/>
      <c r="L45460" s="8"/>
      <c r="N45460" s="5"/>
      <c r="O45460" s="10"/>
      <c r="P45460" s="8"/>
    </row>
    <row r="45461" spans="1:16" s="2" customFormat="1" x14ac:dyDescent="0.15">
      <c r="A45461" s="3"/>
      <c r="B45461" s="3"/>
      <c r="J45461" s="3"/>
      <c r="K45461" s="5"/>
      <c r="L45461" s="8"/>
      <c r="N45461" s="5"/>
      <c r="O45461" s="10"/>
      <c r="P45461" s="8"/>
    </row>
    <row r="45462" spans="1:16" s="2" customFormat="1" x14ac:dyDescent="0.15">
      <c r="A45462" s="3"/>
      <c r="B45462" s="3"/>
      <c r="J45462" s="3"/>
      <c r="K45462" s="5"/>
      <c r="L45462" s="8"/>
      <c r="N45462" s="5"/>
      <c r="O45462" s="10"/>
      <c r="P45462" s="8"/>
    </row>
    <row r="45463" spans="1:16" s="2" customFormat="1" x14ac:dyDescent="0.15">
      <c r="A45463" s="3"/>
      <c r="B45463" s="3"/>
      <c r="J45463" s="3"/>
      <c r="K45463" s="5"/>
      <c r="L45463" s="8"/>
      <c r="N45463" s="5"/>
      <c r="O45463" s="10"/>
      <c r="P45463" s="8"/>
    </row>
    <row r="45464" spans="1:16" s="2" customFormat="1" x14ac:dyDescent="0.15">
      <c r="A45464" s="3"/>
      <c r="B45464" s="3"/>
      <c r="J45464" s="3"/>
      <c r="K45464" s="5"/>
      <c r="L45464" s="8"/>
      <c r="N45464" s="5"/>
      <c r="O45464" s="10"/>
      <c r="P45464" s="8"/>
    </row>
    <row r="45465" spans="1:16" s="2" customFormat="1" x14ac:dyDescent="0.15">
      <c r="A45465" s="3"/>
      <c r="B45465" s="3"/>
      <c r="J45465" s="3"/>
      <c r="K45465" s="5"/>
      <c r="L45465" s="8"/>
      <c r="N45465" s="5"/>
      <c r="O45465" s="10"/>
      <c r="P45465" s="8"/>
    </row>
    <row r="45466" spans="1:16" s="2" customFormat="1" x14ac:dyDescent="0.15">
      <c r="A45466" s="3"/>
      <c r="B45466" s="3"/>
      <c r="J45466" s="3"/>
      <c r="K45466" s="5"/>
      <c r="L45466" s="8"/>
      <c r="N45466" s="5"/>
      <c r="O45466" s="10"/>
      <c r="P45466" s="8"/>
    </row>
    <row r="45467" spans="1:16" s="2" customFormat="1" x14ac:dyDescent="0.15">
      <c r="A45467" s="3"/>
      <c r="B45467" s="3"/>
      <c r="J45467" s="3"/>
      <c r="K45467" s="5"/>
      <c r="L45467" s="8"/>
      <c r="N45467" s="5"/>
      <c r="O45467" s="10"/>
      <c r="P45467" s="8"/>
    </row>
    <row r="45468" spans="1:16" s="2" customFormat="1" x14ac:dyDescent="0.15">
      <c r="A45468" s="3"/>
      <c r="B45468" s="3"/>
      <c r="J45468" s="3"/>
      <c r="K45468" s="5"/>
      <c r="L45468" s="8"/>
      <c r="N45468" s="5"/>
      <c r="O45468" s="10"/>
      <c r="P45468" s="8"/>
    </row>
    <row r="45469" spans="1:16" s="2" customFormat="1" x14ac:dyDescent="0.15">
      <c r="A45469" s="3"/>
      <c r="B45469" s="3"/>
      <c r="J45469" s="3"/>
      <c r="K45469" s="5"/>
      <c r="L45469" s="8"/>
      <c r="N45469" s="5"/>
      <c r="O45469" s="10"/>
      <c r="P45469" s="8"/>
    </row>
    <row r="45470" spans="1:16" s="2" customFormat="1" x14ac:dyDescent="0.15">
      <c r="A45470" s="3"/>
      <c r="B45470" s="3"/>
      <c r="J45470" s="3"/>
      <c r="K45470" s="5"/>
      <c r="L45470" s="8"/>
      <c r="N45470" s="5"/>
      <c r="O45470" s="10"/>
      <c r="P45470" s="8"/>
    </row>
    <row r="45471" spans="1:16" s="2" customFormat="1" x14ac:dyDescent="0.15">
      <c r="A45471" s="3"/>
      <c r="B45471" s="3"/>
      <c r="J45471" s="3"/>
      <c r="K45471" s="5"/>
      <c r="L45471" s="8"/>
      <c r="N45471" s="5"/>
      <c r="O45471" s="10"/>
      <c r="P45471" s="8"/>
    </row>
    <row r="45472" spans="1:16" s="2" customFormat="1" x14ac:dyDescent="0.15">
      <c r="A45472" s="3"/>
      <c r="B45472" s="3"/>
      <c r="J45472" s="3"/>
      <c r="K45472" s="5"/>
      <c r="L45472" s="8"/>
      <c r="N45472" s="5"/>
      <c r="O45472" s="10"/>
      <c r="P45472" s="8"/>
    </row>
    <row r="45473" spans="1:16" s="2" customFormat="1" x14ac:dyDescent="0.15">
      <c r="A45473" s="3"/>
      <c r="B45473" s="3"/>
      <c r="J45473" s="3"/>
      <c r="K45473" s="5"/>
      <c r="L45473" s="8"/>
      <c r="N45473" s="5"/>
      <c r="O45473" s="10"/>
      <c r="P45473" s="8"/>
    </row>
    <row r="45474" spans="1:16" s="2" customFormat="1" x14ac:dyDescent="0.15">
      <c r="A45474" s="3"/>
      <c r="B45474" s="3"/>
      <c r="J45474" s="3"/>
      <c r="K45474" s="5"/>
      <c r="L45474" s="8"/>
      <c r="N45474" s="5"/>
      <c r="O45474" s="10"/>
      <c r="P45474" s="8"/>
    </row>
    <row r="45475" spans="1:16" s="2" customFormat="1" x14ac:dyDescent="0.15">
      <c r="A45475" s="3"/>
      <c r="B45475" s="3"/>
      <c r="J45475" s="3"/>
      <c r="K45475" s="5"/>
      <c r="L45475" s="8"/>
      <c r="N45475" s="5"/>
      <c r="O45475" s="10"/>
      <c r="P45475" s="8"/>
    </row>
    <row r="45476" spans="1:16" s="2" customFormat="1" x14ac:dyDescent="0.15">
      <c r="A45476" s="3"/>
      <c r="B45476" s="3"/>
      <c r="J45476" s="3"/>
      <c r="K45476" s="5"/>
      <c r="L45476" s="8"/>
      <c r="N45476" s="5"/>
      <c r="O45476" s="10"/>
      <c r="P45476" s="8"/>
    </row>
    <row r="45477" spans="1:16" s="2" customFormat="1" x14ac:dyDescent="0.15">
      <c r="A45477" s="3"/>
      <c r="B45477" s="3"/>
      <c r="J45477" s="3"/>
      <c r="K45477" s="5"/>
      <c r="L45477" s="8"/>
      <c r="N45477" s="5"/>
      <c r="O45477" s="10"/>
      <c r="P45477" s="8"/>
    </row>
    <row r="45478" spans="1:16" s="2" customFormat="1" x14ac:dyDescent="0.15">
      <c r="A45478" s="3"/>
      <c r="B45478" s="3"/>
      <c r="J45478" s="3"/>
      <c r="K45478" s="5"/>
      <c r="L45478" s="8"/>
      <c r="N45478" s="5"/>
      <c r="O45478" s="10"/>
      <c r="P45478" s="8"/>
    </row>
    <row r="45479" spans="1:16" s="2" customFormat="1" x14ac:dyDescent="0.15">
      <c r="A45479" s="3"/>
      <c r="B45479" s="3"/>
      <c r="J45479" s="3"/>
      <c r="K45479" s="5"/>
      <c r="L45479" s="8"/>
      <c r="N45479" s="5"/>
      <c r="O45479" s="10"/>
      <c r="P45479" s="8"/>
    </row>
    <row r="45480" spans="1:16" s="2" customFormat="1" x14ac:dyDescent="0.15">
      <c r="A45480" s="3"/>
      <c r="B45480" s="3"/>
      <c r="J45480" s="3"/>
      <c r="K45480" s="5"/>
      <c r="L45480" s="8"/>
      <c r="N45480" s="5"/>
      <c r="O45480" s="10"/>
      <c r="P45480" s="8"/>
    </row>
    <row r="45481" spans="1:16" s="2" customFormat="1" x14ac:dyDescent="0.15">
      <c r="A45481" s="3"/>
      <c r="B45481" s="3"/>
      <c r="J45481" s="3"/>
      <c r="K45481" s="5"/>
      <c r="L45481" s="8"/>
      <c r="N45481" s="5"/>
      <c r="O45481" s="10"/>
      <c r="P45481" s="8"/>
    </row>
    <row r="45482" spans="1:16" s="2" customFormat="1" x14ac:dyDescent="0.15">
      <c r="A45482" s="3"/>
      <c r="B45482" s="3"/>
      <c r="J45482" s="3"/>
      <c r="K45482" s="5"/>
      <c r="L45482" s="8"/>
      <c r="N45482" s="5"/>
      <c r="O45482" s="10"/>
      <c r="P45482" s="8"/>
    </row>
    <row r="45483" spans="1:16" s="2" customFormat="1" x14ac:dyDescent="0.15">
      <c r="A45483" s="3"/>
      <c r="B45483" s="3"/>
      <c r="J45483" s="3"/>
      <c r="K45483" s="5"/>
      <c r="L45483" s="8"/>
      <c r="N45483" s="5"/>
      <c r="O45483" s="10"/>
      <c r="P45483" s="8"/>
    </row>
    <row r="45484" spans="1:16" s="2" customFormat="1" x14ac:dyDescent="0.15">
      <c r="A45484" s="3"/>
      <c r="B45484" s="3"/>
      <c r="J45484" s="3"/>
      <c r="K45484" s="5"/>
      <c r="L45484" s="8"/>
      <c r="N45484" s="5"/>
      <c r="O45484" s="10"/>
      <c r="P45484" s="8"/>
    </row>
    <row r="45485" spans="1:16" s="2" customFormat="1" x14ac:dyDescent="0.15">
      <c r="A45485" s="3"/>
      <c r="B45485" s="3"/>
      <c r="J45485" s="3"/>
      <c r="K45485" s="5"/>
      <c r="L45485" s="8"/>
      <c r="N45485" s="5"/>
      <c r="O45485" s="10"/>
      <c r="P45485" s="8"/>
    </row>
    <row r="45486" spans="1:16" s="2" customFormat="1" x14ac:dyDescent="0.15">
      <c r="A45486" s="3"/>
      <c r="B45486" s="3"/>
      <c r="J45486" s="3"/>
      <c r="K45486" s="5"/>
      <c r="L45486" s="8"/>
      <c r="N45486" s="5"/>
      <c r="O45486" s="10"/>
      <c r="P45486" s="8"/>
    </row>
    <row r="45487" spans="1:16" s="2" customFormat="1" x14ac:dyDescent="0.15">
      <c r="A45487" s="3"/>
      <c r="B45487" s="3"/>
      <c r="J45487" s="3"/>
      <c r="K45487" s="5"/>
      <c r="L45487" s="8"/>
      <c r="N45487" s="5"/>
      <c r="O45487" s="10"/>
      <c r="P45487" s="8"/>
    </row>
    <row r="45488" spans="1:16" s="2" customFormat="1" x14ac:dyDescent="0.15">
      <c r="A45488" s="3"/>
      <c r="B45488" s="3"/>
      <c r="J45488" s="3"/>
      <c r="K45488" s="5"/>
      <c r="L45488" s="8"/>
      <c r="N45488" s="5"/>
      <c r="O45488" s="10"/>
      <c r="P45488" s="8"/>
    </row>
    <row r="45489" spans="1:16" s="2" customFormat="1" x14ac:dyDescent="0.15">
      <c r="A45489" s="3"/>
      <c r="B45489" s="3"/>
      <c r="J45489" s="3"/>
      <c r="K45489" s="5"/>
      <c r="L45489" s="8"/>
      <c r="N45489" s="5"/>
      <c r="O45489" s="10"/>
      <c r="P45489" s="8"/>
    </row>
    <row r="45490" spans="1:16" s="2" customFormat="1" x14ac:dyDescent="0.15">
      <c r="A45490" s="3"/>
      <c r="B45490" s="3"/>
      <c r="J45490" s="3"/>
      <c r="K45490" s="5"/>
      <c r="L45490" s="8"/>
      <c r="N45490" s="5"/>
      <c r="O45490" s="10"/>
      <c r="P45490" s="8"/>
    </row>
    <row r="45491" spans="1:16" s="2" customFormat="1" x14ac:dyDescent="0.15">
      <c r="A45491" s="3"/>
      <c r="B45491" s="3"/>
      <c r="J45491" s="3"/>
      <c r="K45491" s="5"/>
      <c r="L45491" s="8"/>
      <c r="N45491" s="5"/>
      <c r="O45491" s="10"/>
      <c r="P45491" s="8"/>
    </row>
    <row r="45492" spans="1:16" s="2" customFormat="1" x14ac:dyDescent="0.15">
      <c r="A45492" s="3"/>
      <c r="B45492" s="3"/>
      <c r="J45492" s="3"/>
      <c r="K45492" s="5"/>
      <c r="L45492" s="8"/>
      <c r="N45492" s="5"/>
      <c r="O45492" s="10"/>
      <c r="P45492" s="8"/>
    </row>
    <row r="45493" spans="1:16" s="2" customFormat="1" x14ac:dyDescent="0.15">
      <c r="A45493" s="3"/>
      <c r="B45493" s="3"/>
      <c r="J45493" s="3"/>
      <c r="K45493" s="5"/>
      <c r="L45493" s="8"/>
      <c r="N45493" s="5"/>
      <c r="O45493" s="10"/>
      <c r="P45493" s="8"/>
    </row>
    <row r="45494" spans="1:16" s="2" customFormat="1" x14ac:dyDescent="0.15">
      <c r="A45494" s="3"/>
      <c r="B45494" s="3"/>
      <c r="J45494" s="3"/>
      <c r="K45494" s="5"/>
      <c r="L45494" s="8"/>
      <c r="N45494" s="5"/>
      <c r="O45494" s="10"/>
      <c r="P45494" s="8"/>
    </row>
    <row r="45495" spans="1:16" s="2" customFormat="1" x14ac:dyDescent="0.15">
      <c r="A45495" s="3"/>
      <c r="B45495" s="3"/>
      <c r="J45495" s="3"/>
      <c r="K45495" s="5"/>
      <c r="L45495" s="8"/>
      <c r="N45495" s="5"/>
      <c r="O45495" s="10"/>
      <c r="P45495" s="8"/>
    </row>
    <row r="45496" spans="1:16" s="2" customFormat="1" x14ac:dyDescent="0.15">
      <c r="A45496" s="3"/>
      <c r="B45496" s="3"/>
      <c r="J45496" s="3"/>
      <c r="K45496" s="5"/>
      <c r="L45496" s="8"/>
      <c r="N45496" s="5"/>
      <c r="O45496" s="10"/>
      <c r="P45496" s="8"/>
    </row>
    <row r="45497" spans="1:16" s="2" customFormat="1" x14ac:dyDescent="0.15">
      <c r="A45497" s="3"/>
      <c r="B45497" s="3"/>
      <c r="J45497" s="3"/>
      <c r="K45497" s="5"/>
      <c r="L45497" s="8"/>
      <c r="N45497" s="5"/>
      <c r="O45497" s="10"/>
      <c r="P45497" s="8"/>
    </row>
    <row r="45498" spans="1:16" s="2" customFormat="1" x14ac:dyDescent="0.15">
      <c r="A45498" s="3"/>
      <c r="B45498" s="3"/>
      <c r="J45498" s="3"/>
      <c r="K45498" s="5"/>
      <c r="L45498" s="8"/>
      <c r="N45498" s="5"/>
      <c r="O45498" s="10"/>
      <c r="P45498" s="8"/>
    </row>
    <row r="45499" spans="1:16" s="2" customFormat="1" x14ac:dyDescent="0.15">
      <c r="A45499" s="3"/>
      <c r="B45499" s="3"/>
      <c r="J45499" s="3"/>
      <c r="K45499" s="5"/>
      <c r="L45499" s="8"/>
      <c r="N45499" s="5"/>
      <c r="O45499" s="10"/>
      <c r="P45499" s="8"/>
    </row>
    <row r="45500" spans="1:16" s="2" customFormat="1" x14ac:dyDescent="0.15">
      <c r="A45500" s="3"/>
      <c r="B45500" s="3"/>
      <c r="J45500" s="3"/>
      <c r="K45500" s="5"/>
      <c r="L45500" s="8"/>
      <c r="N45500" s="5"/>
      <c r="O45500" s="10"/>
      <c r="P45500" s="8"/>
    </row>
    <row r="45501" spans="1:16" s="2" customFormat="1" x14ac:dyDescent="0.15">
      <c r="A45501" s="3"/>
      <c r="B45501" s="3"/>
      <c r="J45501" s="3"/>
      <c r="K45501" s="5"/>
      <c r="L45501" s="8"/>
      <c r="N45501" s="5"/>
      <c r="O45501" s="10"/>
      <c r="P45501" s="8"/>
    </row>
    <row r="45502" spans="1:16" s="2" customFormat="1" x14ac:dyDescent="0.15">
      <c r="A45502" s="3"/>
      <c r="B45502" s="3"/>
      <c r="J45502" s="3"/>
      <c r="K45502" s="5"/>
      <c r="L45502" s="8"/>
      <c r="N45502" s="5"/>
      <c r="O45502" s="10"/>
      <c r="P45502" s="8"/>
    </row>
    <row r="45503" spans="1:16" s="2" customFormat="1" x14ac:dyDescent="0.15">
      <c r="A45503" s="3"/>
      <c r="B45503" s="3"/>
      <c r="J45503" s="3"/>
      <c r="K45503" s="5"/>
      <c r="L45503" s="8"/>
      <c r="N45503" s="5"/>
      <c r="O45503" s="10"/>
      <c r="P45503" s="8"/>
    </row>
    <row r="45504" spans="1:16" s="2" customFormat="1" x14ac:dyDescent="0.15">
      <c r="A45504" s="3"/>
      <c r="B45504" s="3"/>
      <c r="J45504" s="3"/>
      <c r="K45504" s="5"/>
      <c r="L45504" s="8"/>
      <c r="N45504" s="5"/>
      <c r="O45504" s="10"/>
      <c r="P45504" s="8"/>
    </row>
    <row r="45505" spans="1:16" s="2" customFormat="1" x14ac:dyDescent="0.15">
      <c r="A45505" s="3"/>
      <c r="B45505" s="3"/>
      <c r="J45505" s="3"/>
      <c r="K45505" s="5"/>
      <c r="L45505" s="8"/>
      <c r="N45505" s="5"/>
      <c r="O45505" s="10"/>
      <c r="P45505" s="8"/>
    </row>
    <row r="45506" spans="1:16" s="2" customFormat="1" x14ac:dyDescent="0.15">
      <c r="A45506" s="3"/>
      <c r="B45506" s="3"/>
      <c r="J45506" s="3"/>
      <c r="K45506" s="5"/>
      <c r="L45506" s="8"/>
      <c r="N45506" s="5"/>
      <c r="O45506" s="10"/>
      <c r="P45506" s="8"/>
    </row>
    <row r="45507" spans="1:16" s="2" customFormat="1" x14ac:dyDescent="0.15">
      <c r="A45507" s="3"/>
      <c r="B45507" s="3"/>
      <c r="J45507" s="3"/>
      <c r="K45507" s="5"/>
      <c r="L45507" s="8"/>
      <c r="N45507" s="5"/>
      <c r="O45507" s="10"/>
      <c r="P45507" s="8"/>
    </row>
    <row r="45508" spans="1:16" s="2" customFormat="1" x14ac:dyDescent="0.15">
      <c r="A45508" s="3"/>
      <c r="B45508" s="3"/>
      <c r="J45508" s="3"/>
      <c r="K45508" s="5"/>
      <c r="L45508" s="8"/>
      <c r="N45508" s="5"/>
      <c r="O45508" s="10"/>
      <c r="P45508" s="8"/>
    </row>
    <row r="45509" spans="1:16" s="2" customFormat="1" x14ac:dyDescent="0.15">
      <c r="A45509" s="3"/>
      <c r="B45509" s="3"/>
      <c r="J45509" s="3"/>
      <c r="K45509" s="5"/>
      <c r="L45509" s="8"/>
      <c r="N45509" s="5"/>
      <c r="O45509" s="10"/>
      <c r="P45509" s="8"/>
    </row>
    <row r="45510" spans="1:16" s="2" customFormat="1" x14ac:dyDescent="0.15">
      <c r="A45510" s="3"/>
      <c r="B45510" s="3"/>
      <c r="J45510" s="3"/>
      <c r="K45510" s="5"/>
      <c r="L45510" s="8"/>
      <c r="N45510" s="5"/>
      <c r="O45510" s="10"/>
      <c r="P45510" s="8"/>
    </row>
    <row r="45511" spans="1:16" s="2" customFormat="1" x14ac:dyDescent="0.15">
      <c r="A45511" s="3"/>
      <c r="B45511" s="3"/>
      <c r="J45511" s="3"/>
      <c r="K45511" s="5"/>
      <c r="L45511" s="8"/>
      <c r="N45511" s="5"/>
      <c r="O45511" s="10"/>
      <c r="P45511" s="8"/>
    </row>
    <row r="45512" spans="1:16" s="2" customFormat="1" x14ac:dyDescent="0.15">
      <c r="A45512" s="3"/>
      <c r="B45512" s="3"/>
      <c r="J45512" s="3"/>
      <c r="K45512" s="5"/>
      <c r="L45512" s="8"/>
      <c r="N45512" s="5"/>
      <c r="O45512" s="10"/>
      <c r="P45512" s="8"/>
    </row>
    <row r="45513" spans="1:16" s="2" customFormat="1" x14ac:dyDescent="0.15">
      <c r="A45513" s="3"/>
      <c r="B45513" s="3"/>
      <c r="J45513" s="3"/>
      <c r="K45513" s="5"/>
      <c r="L45513" s="8"/>
      <c r="N45513" s="5"/>
      <c r="O45513" s="10"/>
      <c r="P45513" s="8"/>
    </row>
    <row r="45514" spans="1:16" s="2" customFormat="1" x14ac:dyDescent="0.15">
      <c r="A45514" s="3"/>
      <c r="B45514" s="3"/>
      <c r="J45514" s="3"/>
      <c r="K45514" s="5"/>
      <c r="L45514" s="8"/>
      <c r="N45514" s="5"/>
      <c r="O45514" s="10"/>
      <c r="P45514" s="8"/>
    </row>
    <row r="45515" spans="1:16" s="2" customFormat="1" x14ac:dyDescent="0.15">
      <c r="A45515" s="3"/>
      <c r="B45515" s="3"/>
      <c r="J45515" s="3"/>
      <c r="K45515" s="5"/>
      <c r="L45515" s="8"/>
      <c r="N45515" s="5"/>
      <c r="O45515" s="10"/>
      <c r="P45515" s="8"/>
    </row>
    <row r="45516" spans="1:16" s="2" customFormat="1" x14ac:dyDescent="0.15">
      <c r="A45516" s="3"/>
      <c r="B45516" s="3"/>
      <c r="J45516" s="3"/>
      <c r="K45516" s="5"/>
      <c r="L45516" s="8"/>
      <c r="N45516" s="5"/>
      <c r="O45516" s="10"/>
      <c r="P45516" s="8"/>
    </row>
    <row r="45517" spans="1:16" s="2" customFormat="1" x14ac:dyDescent="0.15">
      <c r="A45517" s="3"/>
      <c r="B45517" s="3"/>
      <c r="J45517" s="3"/>
      <c r="K45517" s="5"/>
      <c r="L45517" s="8"/>
      <c r="N45517" s="5"/>
      <c r="O45517" s="10"/>
      <c r="P45517" s="8"/>
    </row>
    <row r="45518" spans="1:16" s="2" customFormat="1" x14ac:dyDescent="0.15">
      <c r="A45518" s="3"/>
      <c r="B45518" s="3"/>
      <c r="J45518" s="3"/>
      <c r="K45518" s="5"/>
      <c r="L45518" s="8"/>
      <c r="N45518" s="5"/>
      <c r="O45518" s="10"/>
      <c r="P45518" s="8"/>
    </row>
    <row r="45519" spans="1:16" s="2" customFormat="1" x14ac:dyDescent="0.15">
      <c r="A45519" s="3"/>
      <c r="B45519" s="3"/>
      <c r="J45519" s="3"/>
      <c r="K45519" s="5"/>
      <c r="L45519" s="8"/>
      <c r="N45519" s="5"/>
      <c r="O45519" s="10"/>
      <c r="P45519" s="8"/>
    </row>
    <row r="45520" spans="1:16" s="2" customFormat="1" x14ac:dyDescent="0.15">
      <c r="A45520" s="3"/>
      <c r="B45520" s="3"/>
      <c r="J45520" s="3"/>
      <c r="K45520" s="5"/>
      <c r="L45520" s="8"/>
      <c r="N45520" s="5"/>
      <c r="O45520" s="10"/>
      <c r="P45520" s="8"/>
    </row>
    <row r="45521" spans="1:16" s="2" customFormat="1" x14ac:dyDescent="0.15">
      <c r="A45521" s="3"/>
      <c r="B45521" s="3"/>
      <c r="J45521" s="3"/>
      <c r="K45521" s="5"/>
      <c r="L45521" s="8"/>
      <c r="N45521" s="5"/>
      <c r="O45521" s="10"/>
      <c r="P45521" s="8"/>
    </row>
    <row r="45522" spans="1:16" s="2" customFormat="1" x14ac:dyDescent="0.15">
      <c r="A45522" s="3"/>
      <c r="B45522" s="3"/>
      <c r="J45522" s="3"/>
      <c r="K45522" s="5"/>
      <c r="L45522" s="8"/>
      <c r="N45522" s="5"/>
      <c r="O45522" s="10"/>
      <c r="P45522" s="8"/>
    </row>
    <row r="45523" spans="1:16" s="2" customFormat="1" x14ac:dyDescent="0.15">
      <c r="A45523" s="3"/>
      <c r="B45523" s="3"/>
      <c r="J45523" s="3"/>
      <c r="K45523" s="5"/>
      <c r="L45523" s="8"/>
      <c r="N45523" s="5"/>
      <c r="O45523" s="10"/>
      <c r="P45523" s="8"/>
    </row>
    <row r="45524" spans="1:16" s="2" customFormat="1" x14ac:dyDescent="0.15">
      <c r="A45524" s="3"/>
      <c r="B45524" s="3"/>
      <c r="J45524" s="3"/>
      <c r="K45524" s="5"/>
      <c r="L45524" s="8"/>
      <c r="N45524" s="5"/>
      <c r="O45524" s="10"/>
      <c r="P45524" s="8"/>
    </row>
    <row r="45525" spans="1:16" s="2" customFormat="1" x14ac:dyDescent="0.15">
      <c r="A45525" s="3"/>
      <c r="B45525" s="3"/>
      <c r="J45525" s="3"/>
      <c r="K45525" s="5"/>
      <c r="L45525" s="8"/>
      <c r="N45525" s="5"/>
      <c r="O45525" s="10"/>
      <c r="P45525" s="8"/>
    </row>
    <row r="45526" spans="1:16" s="2" customFormat="1" x14ac:dyDescent="0.15">
      <c r="A45526" s="3"/>
      <c r="B45526" s="3"/>
      <c r="J45526" s="3"/>
      <c r="K45526" s="5"/>
      <c r="L45526" s="8"/>
      <c r="N45526" s="5"/>
      <c r="O45526" s="10"/>
      <c r="P45526" s="8"/>
    </row>
    <row r="45527" spans="1:16" s="2" customFormat="1" x14ac:dyDescent="0.15">
      <c r="A45527" s="3"/>
      <c r="B45527" s="3"/>
      <c r="J45527" s="3"/>
      <c r="K45527" s="5"/>
      <c r="L45527" s="8"/>
      <c r="N45527" s="5"/>
      <c r="O45527" s="10"/>
      <c r="P45527" s="8"/>
    </row>
    <row r="45528" spans="1:16" s="2" customFormat="1" x14ac:dyDescent="0.15">
      <c r="A45528" s="3"/>
      <c r="B45528" s="3"/>
      <c r="J45528" s="3"/>
      <c r="K45528" s="5"/>
      <c r="L45528" s="8"/>
      <c r="N45528" s="5"/>
      <c r="O45528" s="10"/>
      <c r="P45528" s="8"/>
    </row>
    <row r="45529" spans="1:16" s="2" customFormat="1" x14ac:dyDescent="0.15">
      <c r="A45529" s="3"/>
      <c r="B45529" s="3"/>
      <c r="J45529" s="3"/>
      <c r="K45529" s="5"/>
      <c r="L45529" s="8"/>
      <c r="N45529" s="5"/>
      <c r="O45529" s="10"/>
      <c r="P45529" s="8"/>
    </row>
    <row r="45530" spans="1:16" s="2" customFormat="1" x14ac:dyDescent="0.15">
      <c r="A45530" s="3"/>
      <c r="B45530" s="3"/>
      <c r="J45530" s="3"/>
      <c r="K45530" s="5"/>
      <c r="L45530" s="8"/>
      <c r="N45530" s="5"/>
      <c r="O45530" s="10"/>
      <c r="P45530" s="8"/>
    </row>
    <row r="45531" spans="1:16" s="2" customFormat="1" x14ac:dyDescent="0.15">
      <c r="A45531" s="3"/>
      <c r="B45531" s="3"/>
      <c r="J45531" s="3"/>
      <c r="K45531" s="5"/>
      <c r="L45531" s="8"/>
      <c r="N45531" s="5"/>
      <c r="O45531" s="10"/>
      <c r="P45531" s="8"/>
    </row>
    <row r="45532" spans="1:16" s="2" customFormat="1" x14ac:dyDescent="0.15">
      <c r="A45532" s="3"/>
      <c r="B45532" s="3"/>
      <c r="J45532" s="3"/>
      <c r="K45532" s="5"/>
      <c r="L45532" s="8"/>
      <c r="N45532" s="5"/>
      <c r="O45532" s="10"/>
      <c r="P45532" s="8"/>
    </row>
    <row r="45533" spans="1:16" s="2" customFormat="1" x14ac:dyDescent="0.15">
      <c r="A45533" s="3"/>
      <c r="B45533" s="3"/>
      <c r="J45533" s="3"/>
      <c r="K45533" s="5"/>
      <c r="L45533" s="8"/>
      <c r="N45533" s="5"/>
      <c r="O45533" s="10"/>
      <c r="P45533" s="8"/>
    </row>
    <row r="45534" spans="1:16" s="2" customFormat="1" x14ac:dyDescent="0.15">
      <c r="A45534" s="3"/>
      <c r="B45534" s="3"/>
      <c r="J45534" s="3"/>
      <c r="K45534" s="5"/>
      <c r="L45534" s="8"/>
      <c r="N45534" s="5"/>
      <c r="O45534" s="10"/>
      <c r="P45534" s="8"/>
    </row>
    <row r="45535" spans="1:16" s="2" customFormat="1" x14ac:dyDescent="0.15">
      <c r="A45535" s="3"/>
      <c r="B45535" s="3"/>
      <c r="J45535" s="3"/>
      <c r="K45535" s="5"/>
      <c r="L45535" s="8"/>
      <c r="N45535" s="5"/>
      <c r="O45535" s="10"/>
      <c r="P45535" s="8"/>
    </row>
    <row r="45536" spans="1:16" s="2" customFormat="1" x14ac:dyDescent="0.15">
      <c r="A45536" s="3"/>
      <c r="B45536" s="3"/>
      <c r="J45536" s="3"/>
      <c r="K45536" s="5"/>
      <c r="L45536" s="8"/>
      <c r="N45536" s="5"/>
      <c r="O45536" s="10"/>
      <c r="P45536" s="8"/>
    </row>
    <row r="45537" spans="1:16" s="2" customFormat="1" x14ac:dyDescent="0.15">
      <c r="A45537" s="3"/>
      <c r="B45537" s="3"/>
      <c r="J45537" s="3"/>
      <c r="K45537" s="5"/>
      <c r="L45537" s="8"/>
      <c r="N45537" s="5"/>
      <c r="O45537" s="10"/>
      <c r="P45537" s="8"/>
    </row>
    <row r="45538" spans="1:16" s="2" customFormat="1" x14ac:dyDescent="0.15">
      <c r="A45538" s="3"/>
      <c r="B45538" s="3"/>
      <c r="J45538" s="3"/>
      <c r="K45538" s="5"/>
      <c r="L45538" s="8"/>
      <c r="N45538" s="5"/>
      <c r="O45538" s="10"/>
      <c r="P45538" s="8"/>
    </row>
    <row r="45539" spans="1:16" s="2" customFormat="1" x14ac:dyDescent="0.15">
      <c r="A45539" s="3"/>
      <c r="B45539" s="3"/>
      <c r="J45539" s="3"/>
      <c r="K45539" s="5"/>
      <c r="L45539" s="8"/>
      <c r="N45539" s="5"/>
      <c r="O45539" s="10"/>
      <c r="P45539" s="8"/>
    </row>
    <row r="45540" spans="1:16" s="2" customFormat="1" x14ac:dyDescent="0.15">
      <c r="A45540" s="3"/>
      <c r="B45540" s="3"/>
      <c r="J45540" s="3"/>
      <c r="K45540" s="5"/>
      <c r="L45540" s="8"/>
      <c r="N45540" s="5"/>
      <c r="O45540" s="10"/>
      <c r="P45540" s="8"/>
    </row>
    <row r="45541" spans="1:16" s="2" customFormat="1" x14ac:dyDescent="0.15">
      <c r="A45541" s="3"/>
      <c r="B45541" s="3"/>
      <c r="J45541" s="3"/>
      <c r="K45541" s="5"/>
      <c r="L45541" s="8"/>
      <c r="N45541" s="5"/>
      <c r="O45541" s="10"/>
      <c r="P45541" s="8"/>
    </row>
    <row r="45542" spans="1:16" s="2" customFormat="1" x14ac:dyDescent="0.15">
      <c r="A45542" s="3"/>
      <c r="B45542" s="3"/>
      <c r="J45542" s="3"/>
      <c r="K45542" s="5"/>
      <c r="L45542" s="8"/>
      <c r="N45542" s="5"/>
      <c r="O45542" s="10"/>
      <c r="P45542" s="8"/>
    </row>
    <row r="45543" spans="1:16" s="2" customFormat="1" x14ac:dyDescent="0.15">
      <c r="A45543" s="3"/>
      <c r="B45543" s="3"/>
      <c r="J45543" s="3"/>
      <c r="K45543" s="5"/>
      <c r="L45543" s="8"/>
      <c r="N45543" s="5"/>
      <c r="O45543" s="10"/>
      <c r="P45543" s="8"/>
    </row>
    <row r="45544" spans="1:16" s="2" customFormat="1" x14ac:dyDescent="0.15">
      <c r="A45544" s="3"/>
      <c r="B45544" s="3"/>
      <c r="J45544" s="3"/>
      <c r="K45544" s="5"/>
      <c r="L45544" s="8"/>
      <c r="N45544" s="5"/>
      <c r="O45544" s="10"/>
      <c r="P45544" s="8"/>
    </row>
    <row r="45545" spans="1:16" s="2" customFormat="1" x14ac:dyDescent="0.15">
      <c r="A45545" s="3"/>
      <c r="B45545" s="3"/>
      <c r="J45545" s="3"/>
      <c r="K45545" s="5"/>
      <c r="L45545" s="8"/>
      <c r="N45545" s="5"/>
      <c r="O45545" s="10"/>
      <c r="P45545" s="8"/>
    </row>
    <row r="45546" spans="1:16" s="2" customFormat="1" x14ac:dyDescent="0.15">
      <c r="A45546" s="3"/>
      <c r="B45546" s="3"/>
      <c r="J45546" s="3"/>
      <c r="K45546" s="5"/>
      <c r="L45546" s="8"/>
      <c r="N45546" s="5"/>
      <c r="O45546" s="10"/>
      <c r="P45546" s="8"/>
    </row>
    <row r="45547" spans="1:16" s="2" customFormat="1" x14ac:dyDescent="0.15">
      <c r="A45547" s="3"/>
      <c r="B45547" s="3"/>
      <c r="J45547" s="3"/>
      <c r="K45547" s="5"/>
      <c r="L45547" s="8"/>
      <c r="N45547" s="5"/>
      <c r="O45547" s="10"/>
      <c r="P45547" s="8"/>
    </row>
    <row r="45548" spans="1:16" s="2" customFormat="1" x14ac:dyDescent="0.15">
      <c r="A45548" s="3"/>
      <c r="B45548" s="3"/>
      <c r="J45548" s="3"/>
      <c r="K45548" s="5"/>
      <c r="L45548" s="8"/>
      <c r="N45548" s="5"/>
      <c r="O45548" s="10"/>
      <c r="P45548" s="8"/>
    </row>
    <row r="45549" spans="1:16" s="2" customFormat="1" x14ac:dyDescent="0.15">
      <c r="A45549" s="3"/>
      <c r="B45549" s="3"/>
      <c r="J45549" s="3"/>
      <c r="K45549" s="5"/>
      <c r="L45549" s="8"/>
      <c r="N45549" s="5"/>
      <c r="O45549" s="10"/>
      <c r="P45549" s="8"/>
    </row>
    <row r="45550" spans="1:16" s="2" customFormat="1" x14ac:dyDescent="0.15">
      <c r="A45550" s="3"/>
      <c r="B45550" s="3"/>
      <c r="J45550" s="3"/>
      <c r="K45550" s="5"/>
      <c r="L45550" s="8"/>
      <c r="N45550" s="5"/>
      <c r="O45550" s="10"/>
      <c r="P45550" s="8"/>
    </row>
    <row r="45551" spans="1:16" s="2" customFormat="1" x14ac:dyDescent="0.15">
      <c r="A45551" s="3"/>
      <c r="B45551" s="3"/>
      <c r="J45551" s="3"/>
      <c r="K45551" s="5"/>
      <c r="L45551" s="8"/>
      <c r="N45551" s="5"/>
      <c r="O45551" s="10"/>
      <c r="P45551" s="8"/>
    </row>
    <row r="45552" spans="1:16" s="2" customFormat="1" x14ac:dyDescent="0.15">
      <c r="A45552" s="3"/>
      <c r="B45552" s="3"/>
      <c r="J45552" s="3"/>
      <c r="K45552" s="5"/>
      <c r="L45552" s="8"/>
      <c r="N45552" s="5"/>
      <c r="O45552" s="10"/>
      <c r="P45552" s="8"/>
    </row>
    <row r="45553" spans="1:16" s="2" customFormat="1" x14ac:dyDescent="0.15">
      <c r="A45553" s="3"/>
      <c r="B45553" s="3"/>
      <c r="J45553" s="3"/>
      <c r="K45553" s="5"/>
      <c r="L45553" s="8"/>
      <c r="N45553" s="5"/>
      <c r="O45553" s="10"/>
      <c r="P45553" s="8"/>
    </row>
    <row r="45554" spans="1:16" s="2" customFormat="1" x14ac:dyDescent="0.15">
      <c r="A45554" s="3"/>
      <c r="B45554" s="3"/>
      <c r="J45554" s="3"/>
      <c r="K45554" s="5"/>
      <c r="L45554" s="8"/>
      <c r="N45554" s="5"/>
      <c r="O45554" s="10"/>
      <c r="P45554" s="8"/>
    </row>
    <row r="45555" spans="1:16" s="2" customFormat="1" x14ac:dyDescent="0.15">
      <c r="A45555" s="3"/>
      <c r="B45555" s="3"/>
      <c r="J45555" s="3"/>
      <c r="K45555" s="5"/>
      <c r="L45555" s="8"/>
      <c r="N45555" s="5"/>
      <c r="O45555" s="10"/>
      <c r="P45555" s="8"/>
    </row>
    <row r="45556" spans="1:16" s="2" customFormat="1" x14ac:dyDescent="0.15">
      <c r="A45556" s="3"/>
      <c r="B45556" s="3"/>
      <c r="J45556" s="3"/>
      <c r="K45556" s="5"/>
      <c r="L45556" s="8"/>
      <c r="N45556" s="5"/>
      <c r="O45556" s="10"/>
      <c r="P45556" s="8"/>
    </row>
    <row r="45557" spans="1:16" s="2" customFormat="1" x14ac:dyDescent="0.15">
      <c r="A45557" s="3"/>
      <c r="B45557" s="3"/>
      <c r="J45557" s="3"/>
      <c r="K45557" s="5"/>
      <c r="L45557" s="8"/>
      <c r="N45557" s="5"/>
      <c r="O45557" s="10"/>
      <c r="P45557" s="8"/>
    </row>
    <row r="45558" spans="1:16" s="2" customFormat="1" x14ac:dyDescent="0.15">
      <c r="A45558" s="3"/>
      <c r="B45558" s="3"/>
      <c r="J45558" s="3"/>
      <c r="K45558" s="5"/>
      <c r="L45558" s="8"/>
      <c r="N45558" s="5"/>
      <c r="O45558" s="10"/>
      <c r="P45558" s="8"/>
    </row>
    <row r="45559" spans="1:16" s="2" customFormat="1" x14ac:dyDescent="0.15">
      <c r="A45559" s="3"/>
      <c r="B45559" s="3"/>
      <c r="J45559" s="3"/>
      <c r="K45559" s="5"/>
      <c r="L45559" s="8"/>
      <c r="N45559" s="5"/>
      <c r="O45559" s="10"/>
      <c r="P45559" s="8"/>
    </row>
    <row r="45560" spans="1:16" s="2" customFormat="1" x14ac:dyDescent="0.15">
      <c r="A45560" s="3"/>
      <c r="B45560" s="3"/>
      <c r="J45560" s="3"/>
      <c r="K45560" s="5"/>
      <c r="L45560" s="8"/>
      <c r="N45560" s="5"/>
      <c r="O45560" s="10"/>
      <c r="P45560" s="8"/>
    </row>
    <row r="45561" spans="1:16" s="2" customFormat="1" x14ac:dyDescent="0.15">
      <c r="A45561" s="3"/>
      <c r="B45561" s="3"/>
      <c r="J45561" s="3"/>
      <c r="K45561" s="5"/>
      <c r="L45561" s="8"/>
      <c r="N45561" s="5"/>
      <c r="O45561" s="10"/>
      <c r="P45561" s="8"/>
    </row>
    <row r="45562" spans="1:16" s="2" customFormat="1" x14ac:dyDescent="0.15">
      <c r="A45562" s="3"/>
      <c r="B45562" s="3"/>
      <c r="J45562" s="3"/>
      <c r="K45562" s="5"/>
      <c r="L45562" s="8"/>
      <c r="N45562" s="5"/>
      <c r="O45562" s="10"/>
      <c r="P45562" s="8"/>
    </row>
    <row r="45563" spans="1:16" s="2" customFormat="1" x14ac:dyDescent="0.15">
      <c r="A45563" s="3"/>
      <c r="B45563" s="3"/>
      <c r="J45563" s="3"/>
      <c r="K45563" s="5"/>
      <c r="L45563" s="8"/>
      <c r="N45563" s="5"/>
      <c r="O45563" s="10"/>
      <c r="P45563" s="8"/>
    </row>
    <row r="45564" spans="1:16" s="2" customFormat="1" x14ac:dyDescent="0.15">
      <c r="A45564" s="3"/>
      <c r="B45564" s="3"/>
      <c r="J45564" s="3"/>
      <c r="K45564" s="5"/>
      <c r="L45564" s="8"/>
      <c r="N45564" s="5"/>
      <c r="O45564" s="10"/>
      <c r="P45564" s="8"/>
    </row>
    <row r="45565" spans="1:16" s="2" customFormat="1" x14ac:dyDescent="0.15">
      <c r="A45565" s="3"/>
      <c r="B45565" s="3"/>
      <c r="J45565" s="3"/>
      <c r="K45565" s="5"/>
      <c r="L45565" s="8"/>
      <c r="N45565" s="5"/>
      <c r="O45565" s="10"/>
      <c r="P45565" s="8"/>
    </row>
    <row r="45566" spans="1:16" s="2" customFormat="1" x14ac:dyDescent="0.15">
      <c r="A45566" s="3"/>
      <c r="B45566" s="3"/>
      <c r="J45566" s="3"/>
      <c r="K45566" s="5"/>
      <c r="L45566" s="8"/>
      <c r="N45566" s="5"/>
      <c r="O45566" s="10"/>
      <c r="P45566" s="8"/>
    </row>
    <row r="45567" spans="1:16" s="2" customFormat="1" x14ac:dyDescent="0.15">
      <c r="A45567" s="3"/>
      <c r="B45567" s="3"/>
      <c r="J45567" s="3"/>
      <c r="K45567" s="5"/>
      <c r="L45567" s="8"/>
      <c r="N45567" s="5"/>
      <c r="O45567" s="10"/>
      <c r="P45567" s="8"/>
    </row>
    <row r="45568" spans="1:16" s="2" customFormat="1" x14ac:dyDescent="0.15">
      <c r="A45568" s="3"/>
      <c r="B45568" s="3"/>
      <c r="J45568" s="3"/>
      <c r="K45568" s="5"/>
      <c r="L45568" s="8"/>
      <c r="N45568" s="5"/>
      <c r="O45568" s="10"/>
      <c r="P45568" s="8"/>
    </row>
    <row r="45569" spans="1:16" s="2" customFormat="1" x14ac:dyDescent="0.15">
      <c r="A45569" s="3"/>
      <c r="B45569" s="3"/>
      <c r="J45569" s="3"/>
      <c r="K45569" s="5"/>
      <c r="L45569" s="8"/>
      <c r="N45569" s="5"/>
      <c r="O45569" s="10"/>
      <c r="P45569" s="8"/>
    </row>
    <row r="45570" spans="1:16" s="2" customFormat="1" x14ac:dyDescent="0.15">
      <c r="A45570" s="3"/>
      <c r="B45570" s="3"/>
      <c r="J45570" s="3"/>
      <c r="K45570" s="5"/>
      <c r="L45570" s="8"/>
      <c r="N45570" s="5"/>
      <c r="O45570" s="10"/>
      <c r="P45570" s="8"/>
    </row>
    <row r="45571" spans="1:16" s="2" customFormat="1" x14ac:dyDescent="0.15">
      <c r="A45571" s="3"/>
      <c r="B45571" s="3"/>
      <c r="J45571" s="3"/>
      <c r="K45571" s="5"/>
      <c r="L45571" s="8"/>
      <c r="N45571" s="5"/>
      <c r="O45571" s="10"/>
      <c r="P45571" s="8"/>
    </row>
    <row r="45572" spans="1:16" s="2" customFormat="1" x14ac:dyDescent="0.15">
      <c r="A45572" s="3"/>
      <c r="B45572" s="3"/>
      <c r="J45572" s="3"/>
      <c r="K45572" s="5"/>
      <c r="L45572" s="8"/>
      <c r="N45572" s="5"/>
      <c r="O45572" s="10"/>
      <c r="P45572" s="8"/>
    </row>
    <row r="45573" spans="1:16" s="2" customFormat="1" x14ac:dyDescent="0.15">
      <c r="A45573" s="3"/>
      <c r="B45573" s="3"/>
      <c r="J45573" s="3"/>
      <c r="K45573" s="5"/>
      <c r="L45573" s="8"/>
      <c r="N45573" s="5"/>
      <c r="O45573" s="10"/>
      <c r="P45573" s="8"/>
    </row>
    <row r="45574" spans="1:16" s="2" customFormat="1" x14ac:dyDescent="0.15">
      <c r="A45574" s="3"/>
      <c r="B45574" s="3"/>
      <c r="J45574" s="3"/>
      <c r="K45574" s="5"/>
      <c r="L45574" s="8"/>
      <c r="N45574" s="5"/>
      <c r="O45574" s="10"/>
      <c r="P45574" s="8"/>
    </row>
    <row r="45575" spans="1:16" s="2" customFormat="1" x14ac:dyDescent="0.15">
      <c r="A45575" s="3"/>
      <c r="B45575" s="3"/>
      <c r="J45575" s="3"/>
      <c r="K45575" s="5"/>
      <c r="L45575" s="8"/>
      <c r="N45575" s="5"/>
      <c r="O45575" s="10"/>
      <c r="P45575" s="8"/>
    </row>
    <row r="45576" spans="1:16" s="2" customFormat="1" x14ac:dyDescent="0.15">
      <c r="A45576" s="3"/>
      <c r="B45576" s="3"/>
      <c r="J45576" s="3"/>
      <c r="K45576" s="5"/>
      <c r="L45576" s="8"/>
      <c r="N45576" s="5"/>
      <c r="O45576" s="10"/>
      <c r="P45576" s="8"/>
    </row>
    <row r="45577" spans="1:16" s="2" customFormat="1" x14ac:dyDescent="0.15">
      <c r="A45577" s="3"/>
      <c r="B45577" s="3"/>
      <c r="J45577" s="3"/>
      <c r="K45577" s="5"/>
      <c r="L45577" s="8"/>
      <c r="N45577" s="5"/>
      <c r="O45577" s="10"/>
      <c r="P45577" s="8"/>
    </row>
    <row r="45578" spans="1:16" s="2" customFormat="1" x14ac:dyDescent="0.15">
      <c r="A45578" s="3"/>
      <c r="B45578" s="3"/>
      <c r="J45578" s="3"/>
      <c r="K45578" s="5"/>
      <c r="L45578" s="8"/>
      <c r="N45578" s="5"/>
      <c r="O45578" s="10"/>
      <c r="P45578" s="8"/>
    </row>
    <row r="45579" spans="1:16" s="2" customFormat="1" x14ac:dyDescent="0.15">
      <c r="A45579" s="3"/>
      <c r="B45579" s="3"/>
      <c r="J45579" s="3"/>
      <c r="K45579" s="5"/>
      <c r="L45579" s="8"/>
      <c r="N45579" s="5"/>
      <c r="O45579" s="10"/>
      <c r="P45579" s="8"/>
    </row>
    <row r="45580" spans="1:16" s="2" customFormat="1" x14ac:dyDescent="0.15">
      <c r="A45580" s="3"/>
      <c r="B45580" s="3"/>
      <c r="J45580" s="3"/>
      <c r="K45580" s="5"/>
      <c r="L45580" s="8"/>
      <c r="N45580" s="5"/>
      <c r="O45580" s="10"/>
      <c r="P45580" s="8"/>
    </row>
    <row r="45581" spans="1:16" s="2" customFormat="1" x14ac:dyDescent="0.15">
      <c r="A45581" s="3"/>
      <c r="B45581" s="3"/>
      <c r="J45581" s="3"/>
      <c r="K45581" s="5"/>
      <c r="L45581" s="8"/>
      <c r="N45581" s="5"/>
      <c r="O45581" s="10"/>
      <c r="P45581" s="8"/>
    </row>
    <row r="45582" spans="1:16" s="2" customFormat="1" x14ac:dyDescent="0.15">
      <c r="A45582" s="3"/>
      <c r="B45582" s="3"/>
      <c r="J45582" s="3"/>
      <c r="K45582" s="5"/>
      <c r="L45582" s="8"/>
      <c r="N45582" s="5"/>
      <c r="O45582" s="10"/>
      <c r="P45582" s="8"/>
    </row>
    <row r="45583" spans="1:16" s="2" customFormat="1" x14ac:dyDescent="0.15">
      <c r="A45583" s="3"/>
      <c r="B45583" s="3"/>
      <c r="J45583" s="3"/>
      <c r="K45583" s="5"/>
      <c r="L45583" s="8"/>
      <c r="N45583" s="5"/>
      <c r="O45583" s="10"/>
      <c r="P45583" s="8"/>
    </row>
    <row r="45584" spans="1:16" s="2" customFormat="1" x14ac:dyDescent="0.15">
      <c r="A45584" s="3"/>
      <c r="B45584" s="3"/>
      <c r="J45584" s="3"/>
      <c r="K45584" s="5"/>
      <c r="L45584" s="8"/>
      <c r="N45584" s="5"/>
      <c r="O45584" s="10"/>
      <c r="P45584" s="8"/>
    </row>
    <row r="45585" spans="1:16" s="2" customFormat="1" x14ac:dyDescent="0.15">
      <c r="A45585" s="3"/>
      <c r="B45585" s="3"/>
      <c r="J45585" s="3"/>
      <c r="K45585" s="5"/>
      <c r="L45585" s="8"/>
      <c r="N45585" s="5"/>
      <c r="O45585" s="10"/>
      <c r="P45585" s="8"/>
    </row>
    <row r="45586" spans="1:16" s="2" customFormat="1" x14ac:dyDescent="0.15">
      <c r="A45586" s="3"/>
      <c r="B45586" s="3"/>
      <c r="J45586" s="3"/>
      <c r="K45586" s="5"/>
      <c r="L45586" s="8"/>
      <c r="N45586" s="5"/>
      <c r="O45586" s="10"/>
      <c r="P45586" s="8"/>
    </row>
    <row r="45587" spans="1:16" s="2" customFormat="1" x14ac:dyDescent="0.15">
      <c r="A45587" s="3"/>
      <c r="B45587" s="3"/>
      <c r="J45587" s="3"/>
      <c r="K45587" s="5"/>
      <c r="L45587" s="8"/>
      <c r="N45587" s="5"/>
      <c r="O45587" s="10"/>
      <c r="P45587" s="8"/>
    </row>
    <row r="45588" spans="1:16" s="2" customFormat="1" x14ac:dyDescent="0.15">
      <c r="A45588" s="3"/>
      <c r="B45588" s="3"/>
      <c r="J45588" s="3"/>
      <c r="K45588" s="5"/>
      <c r="L45588" s="8"/>
      <c r="N45588" s="5"/>
      <c r="O45588" s="10"/>
      <c r="P45588" s="8"/>
    </row>
    <row r="45589" spans="1:16" s="2" customFormat="1" x14ac:dyDescent="0.15">
      <c r="A45589" s="3"/>
      <c r="B45589" s="3"/>
      <c r="J45589" s="3"/>
      <c r="K45589" s="5"/>
      <c r="L45589" s="8"/>
      <c r="N45589" s="5"/>
      <c r="O45589" s="10"/>
      <c r="P45589" s="8"/>
    </row>
    <row r="45590" spans="1:16" s="2" customFormat="1" x14ac:dyDescent="0.15">
      <c r="A45590" s="3"/>
      <c r="B45590" s="3"/>
      <c r="J45590" s="3"/>
      <c r="K45590" s="5"/>
      <c r="L45590" s="8"/>
      <c r="N45590" s="5"/>
      <c r="O45590" s="10"/>
      <c r="P45590" s="8"/>
    </row>
    <row r="45591" spans="1:16" s="2" customFormat="1" x14ac:dyDescent="0.15">
      <c r="A45591" s="3"/>
      <c r="B45591" s="3"/>
      <c r="J45591" s="3"/>
      <c r="K45591" s="5"/>
      <c r="L45591" s="8"/>
      <c r="N45591" s="5"/>
      <c r="O45591" s="10"/>
      <c r="P45591" s="8"/>
    </row>
    <row r="45592" spans="1:16" s="2" customFormat="1" x14ac:dyDescent="0.15">
      <c r="A45592" s="3"/>
      <c r="B45592" s="3"/>
      <c r="J45592" s="3"/>
      <c r="K45592" s="5"/>
      <c r="L45592" s="8"/>
      <c r="N45592" s="5"/>
      <c r="O45592" s="10"/>
      <c r="P45592" s="8"/>
    </row>
    <row r="45593" spans="1:16" s="2" customFormat="1" x14ac:dyDescent="0.15">
      <c r="A45593" s="3"/>
      <c r="B45593" s="3"/>
      <c r="J45593" s="3"/>
      <c r="K45593" s="5"/>
      <c r="L45593" s="8"/>
      <c r="N45593" s="5"/>
      <c r="O45593" s="10"/>
      <c r="P45593" s="8"/>
    </row>
    <row r="45594" spans="1:16" s="2" customFormat="1" x14ac:dyDescent="0.15">
      <c r="A45594" s="3"/>
      <c r="B45594" s="3"/>
      <c r="J45594" s="3"/>
      <c r="K45594" s="5"/>
      <c r="L45594" s="8"/>
      <c r="N45594" s="5"/>
      <c r="O45594" s="10"/>
      <c r="P45594" s="8"/>
    </row>
    <row r="45595" spans="1:16" s="2" customFormat="1" x14ac:dyDescent="0.15">
      <c r="A45595" s="3"/>
      <c r="B45595" s="3"/>
      <c r="J45595" s="3"/>
      <c r="K45595" s="5"/>
      <c r="L45595" s="8"/>
      <c r="N45595" s="5"/>
      <c r="O45595" s="10"/>
      <c r="P45595" s="8"/>
    </row>
    <row r="45596" spans="1:16" s="2" customFormat="1" x14ac:dyDescent="0.15">
      <c r="A45596" s="3"/>
      <c r="B45596" s="3"/>
      <c r="J45596" s="3"/>
      <c r="K45596" s="5"/>
      <c r="L45596" s="8"/>
      <c r="N45596" s="5"/>
      <c r="O45596" s="10"/>
      <c r="P45596" s="8"/>
    </row>
    <row r="45597" spans="1:16" s="2" customFormat="1" x14ac:dyDescent="0.15">
      <c r="A45597" s="3"/>
      <c r="B45597" s="3"/>
      <c r="J45597" s="3"/>
      <c r="K45597" s="5"/>
      <c r="L45597" s="8"/>
      <c r="N45597" s="5"/>
      <c r="O45597" s="10"/>
      <c r="P45597" s="8"/>
    </row>
    <row r="45598" spans="1:16" s="2" customFormat="1" x14ac:dyDescent="0.15">
      <c r="A45598" s="3"/>
      <c r="B45598" s="3"/>
      <c r="J45598" s="3"/>
      <c r="K45598" s="5"/>
      <c r="L45598" s="8"/>
      <c r="N45598" s="5"/>
      <c r="O45598" s="10"/>
      <c r="P45598" s="8"/>
    </row>
    <row r="45599" spans="1:16" s="2" customFormat="1" x14ac:dyDescent="0.15">
      <c r="A45599" s="3"/>
      <c r="B45599" s="3"/>
      <c r="J45599" s="3"/>
      <c r="K45599" s="5"/>
      <c r="L45599" s="8"/>
      <c r="N45599" s="5"/>
      <c r="O45599" s="10"/>
      <c r="P45599" s="8"/>
    </row>
    <row r="45600" spans="1:16" s="2" customFormat="1" x14ac:dyDescent="0.15">
      <c r="A45600" s="3"/>
      <c r="B45600" s="3"/>
      <c r="J45600" s="3"/>
      <c r="K45600" s="5"/>
      <c r="L45600" s="8"/>
      <c r="N45600" s="5"/>
      <c r="O45600" s="10"/>
      <c r="P45600" s="8"/>
    </row>
    <row r="45601" spans="1:16" s="2" customFormat="1" x14ac:dyDescent="0.15">
      <c r="A45601" s="3"/>
      <c r="B45601" s="3"/>
      <c r="J45601" s="3"/>
      <c r="K45601" s="5"/>
      <c r="L45601" s="8"/>
      <c r="N45601" s="5"/>
      <c r="O45601" s="10"/>
      <c r="P45601" s="8"/>
    </row>
    <row r="45602" spans="1:16" s="2" customFormat="1" x14ac:dyDescent="0.15">
      <c r="A45602" s="3"/>
      <c r="B45602" s="3"/>
      <c r="J45602" s="3"/>
      <c r="K45602" s="5"/>
      <c r="L45602" s="8"/>
      <c r="N45602" s="5"/>
      <c r="O45602" s="10"/>
      <c r="P45602" s="8"/>
    </row>
    <row r="45603" spans="1:16" s="2" customFormat="1" x14ac:dyDescent="0.15">
      <c r="A45603" s="3"/>
      <c r="B45603" s="3"/>
      <c r="J45603" s="3"/>
      <c r="K45603" s="5"/>
      <c r="L45603" s="8"/>
      <c r="N45603" s="5"/>
      <c r="O45603" s="10"/>
      <c r="P45603" s="8"/>
    </row>
    <row r="45604" spans="1:16" s="2" customFormat="1" x14ac:dyDescent="0.15">
      <c r="A45604" s="3"/>
      <c r="B45604" s="3"/>
      <c r="J45604" s="3"/>
      <c r="K45604" s="5"/>
      <c r="L45604" s="8"/>
      <c r="N45604" s="5"/>
      <c r="O45604" s="10"/>
      <c r="P45604" s="8"/>
    </row>
    <row r="45605" spans="1:16" s="2" customFormat="1" x14ac:dyDescent="0.15">
      <c r="A45605" s="3"/>
      <c r="B45605" s="3"/>
      <c r="J45605" s="3"/>
      <c r="K45605" s="5"/>
      <c r="L45605" s="8"/>
      <c r="N45605" s="5"/>
      <c r="O45605" s="10"/>
      <c r="P45605" s="8"/>
    </row>
    <row r="45606" spans="1:16" s="2" customFormat="1" x14ac:dyDescent="0.15">
      <c r="A45606" s="3"/>
      <c r="B45606" s="3"/>
      <c r="J45606" s="3"/>
      <c r="K45606" s="5"/>
      <c r="L45606" s="8"/>
      <c r="N45606" s="5"/>
      <c r="O45606" s="10"/>
      <c r="P45606" s="8"/>
    </row>
    <row r="45607" spans="1:16" s="2" customFormat="1" x14ac:dyDescent="0.15">
      <c r="A45607" s="3"/>
      <c r="B45607" s="3"/>
      <c r="J45607" s="3"/>
      <c r="K45607" s="5"/>
      <c r="L45607" s="8"/>
      <c r="N45607" s="5"/>
      <c r="O45607" s="10"/>
      <c r="P45607" s="8"/>
    </row>
    <row r="45608" spans="1:16" s="2" customFormat="1" x14ac:dyDescent="0.15">
      <c r="A45608" s="3"/>
      <c r="B45608" s="3"/>
      <c r="J45608" s="3"/>
      <c r="K45608" s="5"/>
      <c r="L45608" s="8"/>
      <c r="N45608" s="5"/>
      <c r="O45608" s="10"/>
      <c r="P45608" s="8"/>
    </row>
    <row r="45609" spans="1:16" s="2" customFormat="1" x14ac:dyDescent="0.15">
      <c r="A45609" s="3"/>
      <c r="B45609" s="3"/>
      <c r="J45609" s="3"/>
      <c r="K45609" s="5"/>
      <c r="L45609" s="8"/>
      <c r="N45609" s="5"/>
      <c r="O45609" s="10"/>
      <c r="P45609" s="8"/>
    </row>
    <row r="45610" spans="1:16" s="2" customFormat="1" x14ac:dyDescent="0.15">
      <c r="A45610" s="3"/>
      <c r="B45610" s="3"/>
      <c r="J45610" s="3"/>
      <c r="K45610" s="5"/>
      <c r="L45610" s="8"/>
      <c r="N45610" s="5"/>
      <c r="O45610" s="10"/>
      <c r="P45610" s="8"/>
    </row>
    <row r="45611" spans="1:16" s="2" customFormat="1" x14ac:dyDescent="0.15">
      <c r="A45611" s="3"/>
      <c r="B45611" s="3"/>
      <c r="J45611" s="3"/>
      <c r="K45611" s="5"/>
      <c r="L45611" s="8"/>
      <c r="N45611" s="5"/>
      <c r="O45611" s="10"/>
      <c r="P45611" s="8"/>
    </row>
    <row r="45612" spans="1:16" s="2" customFormat="1" x14ac:dyDescent="0.15">
      <c r="A45612" s="3"/>
      <c r="B45612" s="3"/>
      <c r="J45612" s="3"/>
      <c r="K45612" s="5"/>
      <c r="L45612" s="8"/>
      <c r="N45612" s="5"/>
      <c r="O45612" s="10"/>
      <c r="P45612" s="8"/>
    </row>
    <row r="45613" spans="1:16" s="2" customFormat="1" x14ac:dyDescent="0.15">
      <c r="A45613" s="3"/>
      <c r="B45613" s="3"/>
      <c r="J45613" s="3"/>
      <c r="K45613" s="5"/>
      <c r="L45613" s="8"/>
      <c r="N45613" s="5"/>
      <c r="O45613" s="10"/>
      <c r="P45613" s="8"/>
    </row>
    <row r="45614" spans="1:16" s="2" customFormat="1" x14ac:dyDescent="0.15">
      <c r="A45614" s="3"/>
      <c r="B45614" s="3"/>
      <c r="J45614" s="3"/>
      <c r="K45614" s="5"/>
      <c r="L45614" s="8"/>
      <c r="N45614" s="5"/>
      <c r="O45614" s="10"/>
      <c r="P45614" s="8"/>
    </row>
    <row r="45615" spans="1:16" s="2" customFormat="1" x14ac:dyDescent="0.15">
      <c r="A45615" s="3"/>
      <c r="B45615" s="3"/>
      <c r="J45615" s="3"/>
      <c r="K45615" s="5"/>
      <c r="L45615" s="8"/>
      <c r="N45615" s="5"/>
      <c r="O45615" s="10"/>
      <c r="P45615" s="8"/>
    </row>
    <row r="45616" spans="1:16" s="2" customFormat="1" x14ac:dyDescent="0.15">
      <c r="A45616" s="3"/>
      <c r="B45616" s="3"/>
      <c r="J45616" s="3"/>
      <c r="K45616" s="5"/>
      <c r="L45616" s="8"/>
      <c r="N45616" s="5"/>
      <c r="O45616" s="10"/>
      <c r="P45616" s="8"/>
    </row>
    <row r="45617" spans="1:16" s="2" customFormat="1" x14ac:dyDescent="0.15">
      <c r="A45617" s="3"/>
      <c r="B45617" s="3"/>
      <c r="J45617" s="3"/>
      <c r="K45617" s="5"/>
      <c r="L45617" s="8"/>
      <c r="N45617" s="5"/>
      <c r="O45617" s="10"/>
      <c r="P45617" s="8"/>
    </row>
    <row r="45618" spans="1:16" s="2" customFormat="1" x14ac:dyDescent="0.15">
      <c r="A45618" s="3"/>
      <c r="B45618" s="3"/>
      <c r="J45618" s="3"/>
      <c r="K45618" s="5"/>
      <c r="L45618" s="8"/>
      <c r="N45618" s="5"/>
      <c r="O45618" s="10"/>
      <c r="P45618" s="8"/>
    </row>
    <row r="45619" spans="1:16" s="2" customFormat="1" x14ac:dyDescent="0.15">
      <c r="A45619" s="3"/>
      <c r="B45619" s="3"/>
      <c r="J45619" s="3"/>
      <c r="K45619" s="5"/>
      <c r="L45619" s="8"/>
      <c r="N45619" s="5"/>
      <c r="O45619" s="10"/>
      <c r="P45619" s="8"/>
    </row>
    <row r="45620" spans="1:16" s="2" customFormat="1" x14ac:dyDescent="0.15">
      <c r="A45620" s="3"/>
      <c r="B45620" s="3"/>
      <c r="J45620" s="3"/>
      <c r="K45620" s="5"/>
      <c r="L45620" s="8"/>
      <c r="N45620" s="5"/>
      <c r="O45620" s="10"/>
      <c r="P45620" s="8"/>
    </row>
    <row r="45621" spans="1:16" s="2" customFormat="1" x14ac:dyDescent="0.15">
      <c r="A45621" s="3"/>
      <c r="B45621" s="3"/>
      <c r="J45621" s="3"/>
      <c r="K45621" s="5"/>
      <c r="L45621" s="8"/>
      <c r="N45621" s="5"/>
      <c r="O45621" s="10"/>
      <c r="P45621" s="8"/>
    </row>
    <row r="45622" spans="1:16" s="2" customFormat="1" x14ac:dyDescent="0.15">
      <c r="A45622" s="3"/>
      <c r="B45622" s="3"/>
      <c r="J45622" s="3"/>
      <c r="K45622" s="5"/>
      <c r="L45622" s="8"/>
      <c r="N45622" s="5"/>
      <c r="O45622" s="10"/>
      <c r="P45622" s="8"/>
    </row>
    <row r="45623" spans="1:16" s="2" customFormat="1" x14ac:dyDescent="0.15">
      <c r="A45623" s="3"/>
      <c r="B45623" s="3"/>
      <c r="J45623" s="3"/>
      <c r="K45623" s="5"/>
      <c r="L45623" s="8"/>
      <c r="N45623" s="5"/>
      <c r="O45623" s="10"/>
      <c r="P45623" s="8"/>
    </row>
    <row r="45624" spans="1:16" s="2" customFormat="1" x14ac:dyDescent="0.15">
      <c r="A45624" s="3"/>
      <c r="B45624" s="3"/>
      <c r="J45624" s="3"/>
      <c r="K45624" s="5"/>
      <c r="L45624" s="8"/>
      <c r="N45624" s="5"/>
      <c r="O45624" s="10"/>
      <c r="P45624" s="8"/>
    </row>
    <row r="45625" spans="1:16" s="2" customFormat="1" x14ac:dyDescent="0.15">
      <c r="A45625" s="3"/>
      <c r="B45625" s="3"/>
      <c r="J45625" s="3"/>
      <c r="K45625" s="5"/>
      <c r="L45625" s="8"/>
      <c r="N45625" s="5"/>
      <c r="O45625" s="10"/>
      <c r="P45625" s="8"/>
    </row>
    <row r="45626" spans="1:16" s="2" customFormat="1" x14ac:dyDescent="0.15">
      <c r="A45626" s="3"/>
      <c r="B45626" s="3"/>
      <c r="J45626" s="3"/>
      <c r="K45626" s="5"/>
      <c r="L45626" s="8"/>
      <c r="N45626" s="5"/>
      <c r="O45626" s="10"/>
      <c r="P45626" s="8"/>
    </row>
    <row r="45627" spans="1:16" s="2" customFormat="1" x14ac:dyDescent="0.15">
      <c r="A45627" s="3"/>
      <c r="B45627" s="3"/>
      <c r="J45627" s="3"/>
      <c r="K45627" s="5"/>
      <c r="L45627" s="8"/>
      <c r="N45627" s="5"/>
      <c r="O45627" s="10"/>
      <c r="P45627" s="8"/>
    </row>
    <row r="45628" spans="1:16" s="2" customFormat="1" x14ac:dyDescent="0.15">
      <c r="A45628" s="3"/>
      <c r="B45628" s="3"/>
      <c r="J45628" s="3"/>
      <c r="K45628" s="5"/>
      <c r="L45628" s="8"/>
      <c r="N45628" s="5"/>
      <c r="O45628" s="10"/>
      <c r="P45628" s="8"/>
    </row>
    <row r="45629" spans="1:16" s="2" customFormat="1" x14ac:dyDescent="0.15">
      <c r="A45629" s="3"/>
      <c r="B45629" s="3"/>
      <c r="J45629" s="3"/>
      <c r="K45629" s="5"/>
      <c r="L45629" s="8"/>
      <c r="N45629" s="5"/>
      <c r="O45629" s="10"/>
      <c r="P45629" s="8"/>
    </row>
    <row r="45630" spans="1:16" s="2" customFormat="1" x14ac:dyDescent="0.15">
      <c r="A45630" s="3"/>
      <c r="B45630" s="3"/>
      <c r="J45630" s="3"/>
      <c r="K45630" s="5"/>
      <c r="L45630" s="8"/>
      <c r="N45630" s="5"/>
      <c r="O45630" s="10"/>
      <c r="P45630" s="8"/>
    </row>
    <row r="45631" spans="1:16" s="2" customFormat="1" x14ac:dyDescent="0.15">
      <c r="A45631" s="3"/>
      <c r="B45631" s="3"/>
      <c r="J45631" s="3"/>
      <c r="K45631" s="5"/>
      <c r="L45631" s="8"/>
      <c r="N45631" s="5"/>
      <c r="O45631" s="10"/>
      <c r="P45631" s="8"/>
    </row>
    <row r="45632" spans="1:16" s="2" customFormat="1" x14ac:dyDescent="0.15">
      <c r="A45632" s="3"/>
      <c r="B45632" s="3"/>
      <c r="J45632" s="3"/>
      <c r="K45632" s="5"/>
      <c r="L45632" s="8"/>
      <c r="N45632" s="5"/>
      <c r="O45632" s="10"/>
      <c r="P45632" s="8"/>
    </row>
    <row r="45633" spans="1:16" s="2" customFormat="1" x14ac:dyDescent="0.15">
      <c r="A45633" s="3"/>
      <c r="B45633" s="3"/>
      <c r="J45633" s="3"/>
      <c r="K45633" s="5"/>
      <c r="L45633" s="8"/>
      <c r="N45633" s="5"/>
      <c r="O45633" s="10"/>
      <c r="P45633" s="8"/>
    </row>
    <row r="45634" spans="1:16" s="2" customFormat="1" x14ac:dyDescent="0.15">
      <c r="A45634" s="3"/>
      <c r="B45634" s="3"/>
      <c r="J45634" s="3"/>
      <c r="K45634" s="5"/>
      <c r="L45634" s="8"/>
      <c r="N45634" s="5"/>
      <c r="O45634" s="10"/>
      <c r="P45634" s="8"/>
    </row>
    <row r="45635" spans="1:16" s="2" customFormat="1" x14ac:dyDescent="0.15">
      <c r="A45635" s="3"/>
      <c r="B45635" s="3"/>
      <c r="J45635" s="3"/>
      <c r="K45635" s="5"/>
      <c r="L45635" s="8"/>
      <c r="N45635" s="5"/>
      <c r="O45635" s="10"/>
      <c r="P45635" s="8"/>
    </row>
    <row r="45636" spans="1:16" s="2" customFormat="1" x14ac:dyDescent="0.15">
      <c r="A45636" s="3"/>
      <c r="B45636" s="3"/>
      <c r="J45636" s="3"/>
      <c r="K45636" s="5"/>
      <c r="L45636" s="8"/>
      <c r="N45636" s="5"/>
      <c r="O45636" s="10"/>
      <c r="P45636" s="8"/>
    </row>
    <row r="45637" spans="1:16" s="2" customFormat="1" x14ac:dyDescent="0.15">
      <c r="A45637" s="3"/>
      <c r="B45637" s="3"/>
      <c r="J45637" s="3"/>
      <c r="K45637" s="5"/>
      <c r="L45637" s="8"/>
      <c r="N45637" s="5"/>
      <c r="O45637" s="10"/>
      <c r="P45637" s="8"/>
    </row>
    <row r="45638" spans="1:16" s="2" customFormat="1" x14ac:dyDescent="0.15">
      <c r="A45638" s="3"/>
      <c r="B45638" s="3"/>
      <c r="J45638" s="3"/>
      <c r="K45638" s="5"/>
      <c r="L45638" s="8"/>
      <c r="N45638" s="5"/>
      <c r="O45638" s="10"/>
      <c r="P45638" s="8"/>
    </row>
    <row r="45639" spans="1:16" s="2" customFormat="1" x14ac:dyDescent="0.15">
      <c r="A45639" s="3"/>
      <c r="B45639" s="3"/>
      <c r="J45639" s="3"/>
      <c r="K45639" s="5"/>
      <c r="L45639" s="8"/>
      <c r="N45639" s="5"/>
      <c r="O45639" s="10"/>
      <c r="P45639" s="8"/>
    </row>
    <row r="45640" spans="1:16" s="2" customFormat="1" x14ac:dyDescent="0.15">
      <c r="A45640" s="3"/>
      <c r="B45640" s="3"/>
      <c r="J45640" s="3"/>
      <c r="K45640" s="5"/>
      <c r="L45640" s="8"/>
      <c r="N45640" s="5"/>
      <c r="O45640" s="10"/>
      <c r="P45640" s="8"/>
    </row>
    <row r="45641" spans="1:16" s="2" customFormat="1" x14ac:dyDescent="0.15">
      <c r="A45641" s="3"/>
      <c r="B45641" s="3"/>
      <c r="J45641" s="3"/>
      <c r="K45641" s="5"/>
      <c r="L45641" s="8"/>
      <c r="N45641" s="5"/>
      <c r="O45641" s="10"/>
      <c r="P45641" s="8"/>
    </row>
    <row r="45642" spans="1:16" s="2" customFormat="1" x14ac:dyDescent="0.15">
      <c r="A45642" s="3"/>
      <c r="B45642" s="3"/>
      <c r="J45642" s="3"/>
      <c r="K45642" s="5"/>
      <c r="L45642" s="8"/>
      <c r="N45642" s="5"/>
      <c r="O45642" s="10"/>
      <c r="P45642" s="8"/>
    </row>
    <row r="45643" spans="1:16" s="2" customFormat="1" x14ac:dyDescent="0.15">
      <c r="A45643" s="3"/>
      <c r="B45643" s="3"/>
      <c r="J45643" s="3"/>
      <c r="K45643" s="5"/>
      <c r="L45643" s="8"/>
      <c r="N45643" s="5"/>
      <c r="O45643" s="10"/>
      <c r="P45643" s="8"/>
    </row>
    <row r="45644" spans="1:16" s="2" customFormat="1" x14ac:dyDescent="0.15">
      <c r="A45644" s="3"/>
      <c r="B45644" s="3"/>
      <c r="J45644" s="3"/>
      <c r="K45644" s="5"/>
      <c r="L45644" s="8"/>
      <c r="N45644" s="5"/>
      <c r="O45644" s="10"/>
      <c r="P45644" s="8"/>
    </row>
    <row r="45645" spans="1:16" s="2" customFormat="1" x14ac:dyDescent="0.15">
      <c r="A45645" s="3"/>
      <c r="B45645" s="3"/>
      <c r="J45645" s="3"/>
      <c r="K45645" s="5"/>
      <c r="L45645" s="8"/>
      <c r="N45645" s="5"/>
      <c r="O45645" s="10"/>
      <c r="P45645" s="8"/>
    </row>
    <row r="45646" spans="1:16" s="2" customFormat="1" x14ac:dyDescent="0.15">
      <c r="A45646" s="3"/>
      <c r="B45646" s="3"/>
      <c r="J45646" s="3"/>
      <c r="K45646" s="5"/>
      <c r="L45646" s="8"/>
      <c r="N45646" s="5"/>
      <c r="O45646" s="10"/>
      <c r="P45646" s="8"/>
    </row>
    <row r="45647" spans="1:16" s="2" customFormat="1" x14ac:dyDescent="0.15">
      <c r="A45647" s="3"/>
      <c r="B45647" s="3"/>
      <c r="J45647" s="3"/>
      <c r="K45647" s="5"/>
      <c r="L45647" s="8"/>
      <c r="N45647" s="5"/>
      <c r="O45647" s="10"/>
      <c r="P45647" s="8"/>
    </row>
    <row r="45648" spans="1:16" s="2" customFormat="1" x14ac:dyDescent="0.15">
      <c r="A45648" s="3"/>
      <c r="B45648" s="3"/>
      <c r="J45648" s="3"/>
      <c r="K45648" s="5"/>
      <c r="L45648" s="8"/>
      <c r="N45648" s="5"/>
      <c r="O45648" s="10"/>
      <c r="P45648" s="8"/>
    </row>
    <row r="45649" spans="1:16" s="2" customFormat="1" x14ac:dyDescent="0.15">
      <c r="A45649" s="3"/>
      <c r="B45649" s="3"/>
      <c r="J45649" s="3"/>
      <c r="K45649" s="5"/>
      <c r="L45649" s="8"/>
      <c r="N45649" s="5"/>
      <c r="O45649" s="10"/>
      <c r="P45649" s="8"/>
    </row>
    <row r="45650" spans="1:16" s="2" customFormat="1" x14ac:dyDescent="0.15">
      <c r="A45650" s="3"/>
      <c r="B45650" s="3"/>
      <c r="J45650" s="3"/>
      <c r="K45650" s="5"/>
      <c r="L45650" s="8"/>
      <c r="N45650" s="5"/>
      <c r="O45650" s="10"/>
      <c r="P45650" s="8"/>
    </row>
    <row r="45651" spans="1:16" s="2" customFormat="1" x14ac:dyDescent="0.15">
      <c r="A45651" s="3"/>
      <c r="B45651" s="3"/>
      <c r="J45651" s="3"/>
      <c r="K45651" s="5"/>
      <c r="L45651" s="8"/>
      <c r="N45651" s="5"/>
      <c r="O45651" s="10"/>
      <c r="P45651" s="8"/>
    </row>
    <row r="45652" spans="1:16" s="2" customFormat="1" x14ac:dyDescent="0.15">
      <c r="A45652" s="3"/>
      <c r="B45652" s="3"/>
      <c r="J45652" s="3"/>
      <c r="K45652" s="5"/>
      <c r="L45652" s="8"/>
      <c r="N45652" s="5"/>
      <c r="O45652" s="10"/>
      <c r="P45652" s="8"/>
    </row>
    <row r="45653" spans="1:16" s="2" customFormat="1" x14ac:dyDescent="0.15">
      <c r="A45653" s="3"/>
      <c r="B45653" s="3"/>
      <c r="J45653" s="3"/>
      <c r="K45653" s="5"/>
      <c r="L45653" s="8"/>
      <c r="N45653" s="5"/>
      <c r="O45653" s="10"/>
      <c r="P45653" s="8"/>
    </row>
    <row r="45654" spans="1:16" s="2" customFormat="1" x14ac:dyDescent="0.15">
      <c r="A45654" s="3"/>
      <c r="B45654" s="3"/>
      <c r="J45654" s="3"/>
      <c r="K45654" s="5"/>
      <c r="L45654" s="8"/>
      <c r="N45654" s="5"/>
      <c r="O45654" s="10"/>
      <c r="P45654" s="8"/>
    </row>
    <row r="45655" spans="1:16" s="2" customFormat="1" x14ac:dyDescent="0.15">
      <c r="A45655" s="3"/>
      <c r="B45655" s="3"/>
      <c r="J45655" s="3"/>
      <c r="K45655" s="5"/>
      <c r="L45655" s="8"/>
      <c r="N45655" s="5"/>
      <c r="O45655" s="10"/>
      <c r="P45655" s="8"/>
    </row>
    <row r="45656" spans="1:16" s="2" customFormat="1" x14ac:dyDescent="0.15">
      <c r="A45656" s="3"/>
      <c r="B45656" s="3"/>
      <c r="J45656" s="3"/>
      <c r="K45656" s="5"/>
      <c r="L45656" s="8"/>
      <c r="N45656" s="5"/>
      <c r="O45656" s="10"/>
      <c r="P45656" s="8"/>
    </row>
    <row r="45657" spans="1:16" s="2" customFormat="1" x14ac:dyDescent="0.15">
      <c r="A45657" s="3"/>
      <c r="B45657" s="3"/>
      <c r="J45657" s="3"/>
      <c r="K45657" s="5"/>
      <c r="L45657" s="8"/>
      <c r="N45657" s="5"/>
      <c r="O45657" s="10"/>
      <c r="P45657" s="8"/>
    </row>
    <row r="45658" spans="1:16" s="2" customFormat="1" x14ac:dyDescent="0.15">
      <c r="A45658" s="3"/>
      <c r="B45658" s="3"/>
      <c r="J45658" s="3"/>
      <c r="K45658" s="5"/>
      <c r="L45658" s="8"/>
      <c r="N45658" s="5"/>
      <c r="O45658" s="10"/>
      <c r="P45658" s="8"/>
    </row>
    <row r="45659" spans="1:16" s="2" customFormat="1" x14ac:dyDescent="0.15">
      <c r="A45659" s="3"/>
      <c r="B45659" s="3"/>
      <c r="J45659" s="3"/>
      <c r="K45659" s="5"/>
      <c r="L45659" s="8"/>
      <c r="N45659" s="5"/>
      <c r="O45659" s="10"/>
      <c r="P45659" s="8"/>
    </row>
    <row r="45660" spans="1:16" s="2" customFormat="1" x14ac:dyDescent="0.15">
      <c r="A45660" s="3"/>
      <c r="B45660" s="3"/>
      <c r="J45660" s="3"/>
      <c r="K45660" s="5"/>
      <c r="L45660" s="8"/>
      <c r="N45660" s="5"/>
      <c r="O45660" s="10"/>
      <c r="P45660" s="8"/>
    </row>
    <row r="45661" spans="1:16" s="2" customFormat="1" x14ac:dyDescent="0.15">
      <c r="A45661" s="3"/>
      <c r="B45661" s="3"/>
      <c r="J45661" s="3"/>
      <c r="K45661" s="5"/>
      <c r="L45661" s="8"/>
      <c r="N45661" s="5"/>
      <c r="O45661" s="10"/>
      <c r="P45661" s="8"/>
    </row>
    <row r="45662" spans="1:16" s="2" customFormat="1" x14ac:dyDescent="0.15">
      <c r="A45662" s="3"/>
      <c r="B45662" s="3"/>
      <c r="J45662" s="3"/>
      <c r="K45662" s="5"/>
      <c r="L45662" s="8"/>
      <c r="N45662" s="5"/>
      <c r="O45662" s="10"/>
      <c r="P45662" s="8"/>
    </row>
    <row r="45663" spans="1:16" s="2" customFormat="1" x14ac:dyDescent="0.15">
      <c r="A45663" s="3"/>
      <c r="B45663" s="3"/>
      <c r="J45663" s="3"/>
      <c r="K45663" s="5"/>
      <c r="L45663" s="8"/>
      <c r="N45663" s="5"/>
      <c r="O45663" s="10"/>
      <c r="P45663" s="8"/>
    </row>
    <row r="45664" spans="1:16" s="2" customFormat="1" x14ac:dyDescent="0.15">
      <c r="A45664" s="3"/>
      <c r="B45664" s="3"/>
      <c r="J45664" s="3"/>
      <c r="K45664" s="5"/>
      <c r="L45664" s="8"/>
      <c r="N45664" s="5"/>
      <c r="O45664" s="10"/>
      <c r="P45664" s="8"/>
    </row>
    <row r="45665" spans="1:16" s="2" customFormat="1" x14ac:dyDescent="0.15">
      <c r="A45665" s="3"/>
      <c r="B45665" s="3"/>
      <c r="J45665" s="3"/>
      <c r="K45665" s="5"/>
      <c r="L45665" s="8"/>
      <c r="N45665" s="5"/>
      <c r="O45665" s="10"/>
      <c r="P45665" s="8"/>
    </row>
    <row r="45666" spans="1:16" s="2" customFormat="1" x14ac:dyDescent="0.15">
      <c r="A45666" s="3"/>
      <c r="B45666" s="3"/>
      <c r="J45666" s="3"/>
      <c r="K45666" s="5"/>
      <c r="L45666" s="8"/>
      <c r="N45666" s="5"/>
      <c r="O45666" s="10"/>
      <c r="P45666" s="8"/>
    </row>
    <row r="45667" spans="1:16" s="2" customFormat="1" x14ac:dyDescent="0.15">
      <c r="A45667" s="3"/>
      <c r="B45667" s="3"/>
      <c r="J45667" s="3"/>
      <c r="K45667" s="5"/>
      <c r="L45667" s="8"/>
      <c r="N45667" s="5"/>
      <c r="O45667" s="10"/>
      <c r="P45667" s="8"/>
    </row>
    <row r="45668" spans="1:16" s="2" customFormat="1" x14ac:dyDescent="0.15">
      <c r="A45668" s="3"/>
      <c r="B45668" s="3"/>
      <c r="J45668" s="3"/>
      <c r="K45668" s="5"/>
      <c r="L45668" s="8"/>
      <c r="N45668" s="5"/>
      <c r="O45668" s="10"/>
      <c r="P45668" s="8"/>
    </row>
    <row r="45669" spans="1:16" s="2" customFormat="1" x14ac:dyDescent="0.15">
      <c r="A45669" s="3"/>
      <c r="B45669" s="3"/>
      <c r="J45669" s="3"/>
      <c r="K45669" s="5"/>
      <c r="L45669" s="8"/>
      <c r="N45669" s="5"/>
      <c r="O45669" s="10"/>
      <c r="P45669" s="8"/>
    </row>
    <row r="45670" spans="1:16" s="2" customFormat="1" x14ac:dyDescent="0.15">
      <c r="A45670" s="3"/>
      <c r="B45670" s="3"/>
      <c r="J45670" s="3"/>
      <c r="K45670" s="5"/>
      <c r="L45670" s="8"/>
      <c r="N45670" s="5"/>
      <c r="O45670" s="10"/>
      <c r="P45670" s="8"/>
    </row>
    <row r="45671" spans="1:16" s="2" customFormat="1" x14ac:dyDescent="0.15">
      <c r="A45671" s="3"/>
      <c r="B45671" s="3"/>
      <c r="J45671" s="3"/>
      <c r="K45671" s="5"/>
      <c r="L45671" s="8"/>
      <c r="N45671" s="5"/>
      <c r="O45671" s="10"/>
      <c r="P45671" s="8"/>
    </row>
    <row r="45672" spans="1:16" s="2" customFormat="1" x14ac:dyDescent="0.15">
      <c r="A45672" s="3"/>
      <c r="B45672" s="3"/>
      <c r="J45672" s="3"/>
      <c r="K45672" s="5"/>
      <c r="L45672" s="8"/>
      <c r="N45672" s="5"/>
      <c r="O45672" s="10"/>
      <c r="P45672" s="8"/>
    </row>
    <row r="45673" spans="1:16" s="2" customFormat="1" x14ac:dyDescent="0.15">
      <c r="A45673" s="3"/>
      <c r="B45673" s="3"/>
      <c r="J45673" s="3"/>
      <c r="K45673" s="5"/>
      <c r="L45673" s="8"/>
      <c r="N45673" s="5"/>
      <c r="O45673" s="10"/>
      <c r="P45673" s="8"/>
    </row>
    <row r="45674" spans="1:16" s="2" customFormat="1" x14ac:dyDescent="0.15">
      <c r="A45674" s="3"/>
      <c r="B45674" s="3"/>
      <c r="J45674" s="3"/>
      <c r="K45674" s="5"/>
      <c r="L45674" s="8"/>
      <c r="N45674" s="5"/>
      <c r="O45674" s="10"/>
      <c r="P45674" s="8"/>
    </row>
    <row r="45675" spans="1:16" s="2" customFormat="1" x14ac:dyDescent="0.15">
      <c r="A45675" s="3"/>
      <c r="B45675" s="3"/>
      <c r="J45675" s="3"/>
      <c r="K45675" s="5"/>
      <c r="L45675" s="8"/>
      <c r="N45675" s="5"/>
      <c r="O45675" s="10"/>
      <c r="P45675" s="8"/>
    </row>
    <row r="45676" spans="1:16" s="2" customFormat="1" x14ac:dyDescent="0.15">
      <c r="A45676" s="3"/>
      <c r="B45676" s="3"/>
      <c r="J45676" s="3"/>
      <c r="K45676" s="5"/>
      <c r="L45676" s="8"/>
      <c r="N45676" s="5"/>
      <c r="O45676" s="10"/>
      <c r="P45676" s="8"/>
    </row>
    <row r="45677" spans="1:16" s="2" customFormat="1" x14ac:dyDescent="0.15">
      <c r="A45677" s="3"/>
      <c r="B45677" s="3"/>
      <c r="J45677" s="3"/>
      <c r="K45677" s="5"/>
      <c r="L45677" s="8"/>
      <c r="N45677" s="5"/>
      <c r="O45677" s="10"/>
      <c r="P45677" s="8"/>
    </row>
    <row r="45678" spans="1:16" s="2" customFormat="1" x14ac:dyDescent="0.15">
      <c r="A45678" s="3"/>
      <c r="B45678" s="3"/>
      <c r="J45678" s="3"/>
      <c r="K45678" s="5"/>
      <c r="L45678" s="8"/>
      <c r="N45678" s="5"/>
      <c r="O45678" s="10"/>
      <c r="P45678" s="8"/>
    </row>
    <row r="45679" spans="1:16" s="2" customFormat="1" x14ac:dyDescent="0.15">
      <c r="A45679" s="3"/>
      <c r="B45679" s="3"/>
      <c r="J45679" s="3"/>
      <c r="K45679" s="5"/>
      <c r="L45679" s="8"/>
      <c r="N45679" s="5"/>
      <c r="O45679" s="10"/>
      <c r="P45679" s="8"/>
    </row>
    <row r="45680" spans="1:16" s="2" customFormat="1" x14ac:dyDescent="0.15">
      <c r="A45680" s="3"/>
      <c r="B45680" s="3"/>
      <c r="J45680" s="3"/>
      <c r="K45680" s="5"/>
      <c r="L45680" s="8"/>
      <c r="N45680" s="5"/>
      <c r="O45680" s="10"/>
      <c r="P45680" s="8"/>
    </row>
    <row r="45681" spans="1:16" s="2" customFormat="1" x14ac:dyDescent="0.15">
      <c r="A45681" s="3"/>
      <c r="B45681" s="3"/>
      <c r="J45681" s="3"/>
      <c r="K45681" s="5"/>
      <c r="L45681" s="8"/>
      <c r="N45681" s="5"/>
      <c r="O45681" s="10"/>
      <c r="P45681" s="8"/>
    </row>
    <row r="45682" spans="1:16" s="2" customFormat="1" x14ac:dyDescent="0.15">
      <c r="A45682" s="3"/>
      <c r="B45682" s="3"/>
      <c r="J45682" s="3"/>
      <c r="K45682" s="5"/>
      <c r="L45682" s="8"/>
      <c r="N45682" s="5"/>
      <c r="O45682" s="10"/>
      <c r="P45682" s="8"/>
    </row>
    <row r="45683" spans="1:16" s="2" customFormat="1" x14ac:dyDescent="0.15">
      <c r="A45683" s="3"/>
      <c r="B45683" s="3"/>
      <c r="J45683" s="3"/>
      <c r="K45683" s="5"/>
      <c r="L45683" s="8"/>
      <c r="N45683" s="5"/>
      <c r="O45683" s="10"/>
      <c r="P45683" s="8"/>
    </row>
    <row r="45684" spans="1:16" s="2" customFormat="1" x14ac:dyDescent="0.15">
      <c r="A45684" s="3"/>
      <c r="B45684" s="3"/>
      <c r="J45684" s="3"/>
      <c r="K45684" s="5"/>
      <c r="L45684" s="8"/>
      <c r="N45684" s="5"/>
      <c r="O45684" s="10"/>
      <c r="P45684" s="8"/>
    </row>
    <row r="45685" spans="1:16" s="2" customFormat="1" x14ac:dyDescent="0.15">
      <c r="A45685" s="3"/>
      <c r="B45685" s="3"/>
      <c r="J45685" s="3"/>
      <c r="K45685" s="5"/>
      <c r="L45685" s="8"/>
      <c r="N45685" s="5"/>
      <c r="O45685" s="10"/>
      <c r="P45685" s="8"/>
    </row>
    <row r="45686" spans="1:16" s="2" customFormat="1" x14ac:dyDescent="0.15">
      <c r="A45686" s="3"/>
      <c r="B45686" s="3"/>
      <c r="J45686" s="3"/>
      <c r="K45686" s="5"/>
      <c r="L45686" s="8"/>
      <c r="N45686" s="5"/>
      <c r="O45686" s="10"/>
      <c r="P45686" s="8"/>
    </row>
    <row r="45687" spans="1:16" s="2" customFormat="1" x14ac:dyDescent="0.15">
      <c r="A45687" s="3"/>
      <c r="B45687" s="3"/>
      <c r="J45687" s="3"/>
      <c r="K45687" s="5"/>
      <c r="L45687" s="8"/>
      <c r="N45687" s="5"/>
      <c r="O45687" s="10"/>
      <c r="P45687" s="8"/>
    </row>
    <row r="45688" spans="1:16" s="2" customFormat="1" x14ac:dyDescent="0.15">
      <c r="A45688" s="3"/>
      <c r="B45688" s="3"/>
      <c r="J45688" s="3"/>
      <c r="K45688" s="5"/>
      <c r="L45688" s="8"/>
      <c r="N45688" s="5"/>
      <c r="O45688" s="10"/>
      <c r="P45688" s="8"/>
    </row>
    <row r="45689" spans="1:16" s="2" customFormat="1" x14ac:dyDescent="0.15">
      <c r="A45689" s="3"/>
      <c r="B45689" s="3"/>
      <c r="J45689" s="3"/>
      <c r="K45689" s="5"/>
      <c r="L45689" s="8"/>
      <c r="N45689" s="5"/>
      <c r="O45689" s="10"/>
      <c r="P45689" s="8"/>
    </row>
    <row r="45690" spans="1:16" s="2" customFormat="1" x14ac:dyDescent="0.15">
      <c r="A45690" s="3"/>
      <c r="B45690" s="3"/>
      <c r="J45690" s="3"/>
      <c r="K45690" s="5"/>
      <c r="L45690" s="8"/>
      <c r="N45690" s="5"/>
      <c r="O45690" s="10"/>
      <c r="P45690" s="8"/>
    </row>
    <row r="45691" spans="1:16" s="2" customFormat="1" x14ac:dyDescent="0.15">
      <c r="A45691" s="3"/>
      <c r="B45691" s="3"/>
      <c r="J45691" s="3"/>
      <c r="K45691" s="5"/>
      <c r="L45691" s="8"/>
      <c r="N45691" s="5"/>
      <c r="O45691" s="10"/>
      <c r="P45691" s="8"/>
    </row>
    <row r="45692" spans="1:16" s="2" customFormat="1" x14ac:dyDescent="0.15">
      <c r="A45692" s="3"/>
      <c r="B45692" s="3"/>
      <c r="J45692" s="3"/>
      <c r="K45692" s="5"/>
      <c r="L45692" s="8"/>
      <c r="N45692" s="5"/>
      <c r="O45692" s="10"/>
      <c r="P45692" s="8"/>
    </row>
    <row r="45693" spans="1:16" s="2" customFormat="1" x14ac:dyDescent="0.15">
      <c r="A45693" s="3"/>
      <c r="B45693" s="3"/>
      <c r="J45693" s="3"/>
      <c r="K45693" s="5"/>
      <c r="L45693" s="8"/>
      <c r="N45693" s="5"/>
      <c r="O45693" s="10"/>
      <c r="P45693" s="8"/>
    </row>
    <row r="45694" spans="1:16" s="2" customFormat="1" x14ac:dyDescent="0.15">
      <c r="A45694" s="3"/>
      <c r="B45694" s="3"/>
      <c r="J45694" s="3"/>
      <c r="K45694" s="5"/>
      <c r="L45694" s="8"/>
      <c r="N45694" s="5"/>
      <c r="O45694" s="10"/>
      <c r="P45694" s="8"/>
    </row>
    <row r="45695" spans="1:16" s="2" customFormat="1" x14ac:dyDescent="0.15">
      <c r="A45695" s="3"/>
      <c r="B45695" s="3"/>
      <c r="J45695" s="3"/>
      <c r="K45695" s="5"/>
      <c r="L45695" s="8"/>
      <c r="N45695" s="5"/>
      <c r="O45695" s="10"/>
      <c r="P45695" s="8"/>
    </row>
    <row r="45696" spans="1:16" s="2" customFormat="1" x14ac:dyDescent="0.15">
      <c r="A45696" s="3"/>
      <c r="B45696" s="3"/>
      <c r="J45696" s="3"/>
      <c r="K45696" s="5"/>
      <c r="L45696" s="8"/>
      <c r="N45696" s="5"/>
      <c r="O45696" s="10"/>
      <c r="P45696" s="8"/>
    </row>
    <row r="45697" spans="1:16" s="2" customFormat="1" x14ac:dyDescent="0.15">
      <c r="A45697" s="3"/>
      <c r="B45697" s="3"/>
      <c r="J45697" s="3"/>
      <c r="K45697" s="5"/>
      <c r="L45697" s="8"/>
      <c r="N45697" s="5"/>
      <c r="O45697" s="10"/>
      <c r="P45697" s="8"/>
    </row>
    <row r="45698" spans="1:16" s="2" customFormat="1" x14ac:dyDescent="0.15">
      <c r="A45698" s="3"/>
      <c r="B45698" s="3"/>
      <c r="J45698" s="3"/>
      <c r="K45698" s="5"/>
      <c r="L45698" s="8"/>
      <c r="N45698" s="5"/>
      <c r="O45698" s="10"/>
      <c r="P45698" s="8"/>
    </row>
    <row r="45699" spans="1:16" s="2" customFormat="1" x14ac:dyDescent="0.15">
      <c r="A45699" s="3"/>
      <c r="B45699" s="3"/>
      <c r="J45699" s="3"/>
      <c r="K45699" s="5"/>
      <c r="L45699" s="8"/>
      <c r="N45699" s="5"/>
      <c r="O45699" s="10"/>
      <c r="P45699" s="8"/>
    </row>
    <row r="45700" spans="1:16" s="2" customFormat="1" x14ac:dyDescent="0.15">
      <c r="A45700" s="3"/>
      <c r="B45700" s="3"/>
      <c r="J45700" s="3"/>
      <c r="K45700" s="5"/>
      <c r="L45700" s="8"/>
      <c r="N45700" s="5"/>
      <c r="O45700" s="10"/>
      <c r="P45700" s="8"/>
    </row>
    <row r="45701" spans="1:16" s="2" customFormat="1" x14ac:dyDescent="0.15">
      <c r="A45701" s="3"/>
      <c r="B45701" s="3"/>
      <c r="J45701" s="3"/>
      <c r="K45701" s="5"/>
      <c r="L45701" s="8"/>
      <c r="N45701" s="5"/>
      <c r="O45701" s="10"/>
      <c r="P45701" s="8"/>
    </row>
    <row r="45702" spans="1:16" s="2" customFormat="1" x14ac:dyDescent="0.15">
      <c r="A45702" s="3"/>
      <c r="B45702" s="3"/>
      <c r="J45702" s="3"/>
      <c r="K45702" s="5"/>
      <c r="L45702" s="8"/>
      <c r="N45702" s="5"/>
      <c r="O45702" s="10"/>
      <c r="P45702" s="8"/>
    </row>
    <row r="45703" spans="1:16" s="2" customFormat="1" x14ac:dyDescent="0.15">
      <c r="A45703" s="3"/>
      <c r="B45703" s="3"/>
      <c r="J45703" s="3"/>
      <c r="K45703" s="5"/>
      <c r="L45703" s="8"/>
      <c r="N45703" s="5"/>
      <c r="O45703" s="10"/>
      <c r="P45703" s="8"/>
    </row>
    <row r="45704" spans="1:16" s="2" customFormat="1" x14ac:dyDescent="0.15">
      <c r="A45704" s="3"/>
      <c r="B45704" s="3"/>
      <c r="J45704" s="3"/>
      <c r="K45704" s="5"/>
      <c r="L45704" s="8"/>
      <c r="N45704" s="5"/>
      <c r="O45704" s="10"/>
      <c r="P45704" s="8"/>
    </row>
    <row r="45705" spans="1:16" s="2" customFormat="1" x14ac:dyDescent="0.15">
      <c r="A45705" s="3"/>
      <c r="B45705" s="3"/>
      <c r="J45705" s="3"/>
      <c r="K45705" s="5"/>
      <c r="L45705" s="8"/>
      <c r="N45705" s="5"/>
      <c r="O45705" s="10"/>
      <c r="P45705" s="8"/>
    </row>
    <row r="45706" spans="1:16" s="2" customFormat="1" x14ac:dyDescent="0.15">
      <c r="A45706" s="3"/>
      <c r="B45706" s="3"/>
      <c r="J45706" s="3"/>
      <c r="K45706" s="5"/>
      <c r="L45706" s="8"/>
      <c r="N45706" s="5"/>
      <c r="O45706" s="10"/>
      <c r="P45706" s="8"/>
    </row>
    <row r="45707" spans="1:16" s="2" customFormat="1" x14ac:dyDescent="0.15">
      <c r="A45707" s="3"/>
      <c r="B45707" s="3"/>
      <c r="J45707" s="3"/>
      <c r="K45707" s="5"/>
      <c r="L45707" s="8"/>
      <c r="N45707" s="5"/>
      <c r="O45707" s="10"/>
      <c r="P45707" s="8"/>
    </row>
    <row r="45708" spans="1:16" s="2" customFormat="1" x14ac:dyDescent="0.15">
      <c r="A45708" s="3"/>
      <c r="B45708" s="3"/>
      <c r="J45708" s="3"/>
      <c r="K45708" s="5"/>
      <c r="L45708" s="8"/>
      <c r="N45708" s="5"/>
      <c r="O45708" s="10"/>
      <c r="P45708" s="8"/>
    </row>
    <row r="45709" spans="1:16" s="2" customFormat="1" x14ac:dyDescent="0.15">
      <c r="A45709" s="3"/>
      <c r="B45709" s="3"/>
      <c r="J45709" s="3"/>
      <c r="K45709" s="5"/>
      <c r="L45709" s="8"/>
      <c r="N45709" s="5"/>
      <c r="O45709" s="10"/>
      <c r="P45709" s="8"/>
    </row>
    <row r="45710" spans="1:16" s="2" customFormat="1" x14ac:dyDescent="0.15">
      <c r="A45710" s="3"/>
      <c r="B45710" s="3"/>
      <c r="J45710" s="3"/>
      <c r="K45710" s="5"/>
      <c r="L45710" s="8"/>
      <c r="N45710" s="5"/>
      <c r="O45710" s="10"/>
      <c r="P45710" s="8"/>
    </row>
    <row r="45711" spans="1:16" s="2" customFormat="1" x14ac:dyDescent="0.15">
      <c r="A45711" s="3"/>
      <c r="B45711" s="3"/>
      <c r="J45711" s="3"/>
      <c r="K45711" s="5"/>
      <c r="L45711" s="8"/>
      <c r="N45711" s="5"/>
      <c r="O45711" s="10"/>
      <c r="P45711" s="8"/>
    </row>
    <row r="45712" spans="1:16" s="2" customFormat="1" x14ac:dyDescent="0.15">
      <c r="A45712" s="3"/>
      <c r="B45712" s="3"/>
      <c r="J45712" s="3"/>
      <c r="K45712" s="5"/>
      <c r="L45712" s="8"/>
      <c r="N45712" s="5"/>
      <c r="O45712" s="10"/>
      <c r="P45712" s="8"/>
    </row>
    <row r="45713" spans="1:16" s="2" customFormat="1" x14ac:dyDescent="0.15">
      <c r="A45713" s="3"/>
      <c r="B45713" s="3"/>
      <c r="J45713" s="3"/>
      <c r="K45713" s="5"/>
      <c r="L45713" s="8"/>
      <c r="N45713" s="5"/>
      <c r="O45713" s="10"/>
      <c r="P45713" s="8"/>
    </row>
    <row r="45714" spans="1:16" s="2" customFormat="1" x14ac:dyDescent="0.15">
      <c r="A45714" s="3"/>
      <c r="B45714" s="3"/>
      <c r="J45714" s="3"/>
      <c r="K45714" s="5"/>
      <c r="L45714" s="8"/>
      <c r="N45714" s="5"/>
      <c r="O45714" s="10"/>
      <c r="P45714" s="8"/>
    </row>
    <row r="45715" spans="1:16" s="2" customFormat="1" x14ac:dyDescent="0.15">
      <c r="A45715" s="3"/>
      <c r="B45715" s="3"/>
      <c r="J45715" s="3"/>
      <c r="K45715" s="5"/>
      <c r="L45715" s="8"/>
      <c r="N45715" s="5"/>
      <c r="O45715" s="10"/>
      <c r="P45715" s="8"/>
    </row>
    <row r="45716" spans="1:16" s="2" customFormat="1" x14ac:dyDescent="0.15">
      <c r="A45716" s="3"/>
      <c r="B45716" s="3"/>
      <c r="J45716" s="3"/>
      <c r="K45716" s="5"/>
      <c r="L45716" s="8"/>
      <c r="N45716" s="5"/>
      <c r="O45716" s="10"/>
      <c r="P45716" s="8"/>
    </row>
    <row r="45717" spans="1:16" s="2" customFormat="1" x14ac:dyDescent="0.15">
      <c r="A45717" s="3"/>
      <c r="B45717" s="3"/>
      <c r="J45717" s="3"/>
      <c r="K45717" s="5"/>
      <c r="L45717" s="8"/>
      <c r="N45717" s="5"/>
      <c r="O45717" s="10"/>
      <c r="P45717" s="8"/>
    </row>
    <row r="45718" spans="1:16" s="2" customFormat="1" x14ac:dyDescent="0.15">
      <c r="A45718" s="3"/>
      <c r="B45718" s="3"/>
      <c r="J45718" s="3"/>
      <c r="K45718" s="5"/>
      <c r="L45718" s="8"/>
      <c r="N45718" s="5"/>
      <c r="O45718" s="10"/>
      <c r="P45718" s="8"/>
    </row>
    <row r="45719" spans="1:16" s="2" customFormat="1" x14ac:dyDescent="0.15">
      <c r="A45719" s="3"/>
      <c r="B45719" s="3"/>
      <c r="J45719" s="3"/>
      <c r="K45719" s="5"/>
      <c r="L45719" s="8"/>
      <c r="N45719" s="5"/>
      <c r="O45719" s="10"/>
      <c r="P45719" s="8"/>
    </row>
    <row r="45720" spans="1:16" s="2" customFormat="1" x14ac:dyDescent="0.15">
      <c r="A45720" s="3"/>
      <c r="B45720" s="3"/>
      <c r="J45720" s="3"/>
      <c r="K45720" s="5"/>
      <c r="L45720" s="8"/>
      <c r="N45720" s="5"/>
      <c r="O45720" s="10"/>
      <c r="P45720" s="8"/>
    </row>
    <row r="45721" spans="1:16" s="2" customFormat="1" x14ac:dyDescent="0.15">
      <c r="A45721" s="3"/>
      <c r="B45721" s="3"/>
      <c r="J45721" s="3"/>
      <c r="K45721" s="5"/>
      <c r="L45721" s="8"/>
      <c r="N45721" s="5"/>
      <c r="O45721" s="10"/>
      <c r="P45721" s="8"/>
    </row>
    <row r="45722" spans="1:16" s="2" customFormat="1" x14ac:dyDescent="0.15">
      <c r="A45722" s="3"/>
      <c r="B45722" s="3"/>
      <c r="J45722" s="3"/>
      <c r="K45722" s="5"/>
      <c r="L45722" s="8"/>
      <c r="N45722" s="5"/>
      <c r="O45722" s="10"/>
      <c r="P45722" s="8"/>
    </row>
    <row r="45723" spans="1:16" s="2" customFormat="1" x14ac:dyDescent="0.15">
      <c r="A45723" s="3"/>
      <c r="B45723" s="3"/>
      <c r="J45723" s="3"/>
      <c r="K45723" s="5"/>
      <c r="L45723" s="8"/>
      <c r="N45723" s="5"/>
      <c r="O45723" s="10"/>
      <c r="P45723" s="8"/>
    </row>
    <row r="45724" spans="1:16" s="2" customFormat="1" x14ac:dyDescent="0.15">
      <c r="A45724" s="3"/>
      <c r="B45724" s="3"/>
      <c r="J45724" s="3"/>
      <c r="K45724" s="5"/>
      <c r="L45724" s="8"/>
      <c r="N45724" s="5"/>
      <c r="O45724" s="10"/>
      <c r="P45724" s="8"/>
    </row>
    <row r="45725" spans="1:16" s="2" customFormat="1" x14ac:dyDescent="0.15">
      <c r="A45725" s="3"/>
      <c r="B45725" s="3"/>
      <c r="J45725" s="3"/>
      <c r="K45725" s="5"/>
      <c r="L45725" s="8"/>
      <c r="N45725" s="5"/>
      <c r="O45725" s="10"/>
      <c r="P45725" s="8"/>
    </row>
    <row r="45726" spans="1:16" s="2" customFormat="1" x14ac:dyDescent="0.15">
      <c r="A45726" s="3"/>
      <c r="B45726" s="3"/>
      <c r="J45726" s="3"/>
      <c r="K45726" s="5"/>
      <c r="L45726" s="8"/>
      <c r="N45726" s="5"/>
      <c r="O45726" s="10"/>
      <c r="P45726" s="8"/>
    </row>
    <row r="45727" spans="1:16" s="2" customFormat="1" x14ac:dyDescent="0.15">
      <c r="A45727" s="3"/>
      <c r="B45727" s="3"/>
      <c r="J45727" s="3"/>
      <c r="K45727" s="5"/>
      <c r="L45727" s="8"/>
      <c r="N45727" s="5"/>
      <c r="O45727" s="10"/>
      <c r="P45727" s="8"/>
    </row>
    <row r="45728" spans="1:16" s="2" customFormat="1" x14ac:dyDescent="0.15">
      <c r="A45728" s="3"/>
      <c r="B45728" s="3"/>
      <c r="J45728" s="3"/>
      <c r="K45728" s="5"/>
      <c r="L45728" s="8"/>
      <c r="N45728" s="5"/>
      <c r="O45728" s="10"/>
      <c r="P45728" s="8"/>
    </row>
    <row r="45729" spans="1:16" s="2" customFormat="1" x14ac:dyDescent="0.15">
      <c r="A45729" s="3"/>
      <c r="B45729" s="3"/>
      <c r="J45729" s="3"/>
      <c r="K45729" s="5"/>
      <c r="L45729" s="8"/>
      <c r="N45729" s="5"/>
      <c r="O45729" s="10"/>
      <c r="P45729" s="8"/>
    </row>
    <row r="45730" spans="1:16" s="2" customFormat="1" x14ac:dyDescent="0.15">
      <c r="A45730" s="3"/>
      <c r="B45730" s="3"/>
      <c r="J45730" s="3"/>
      <c r="K45730" s="5"/>
      <c r="L45730" s="8"/>
      <c r="N45730" s="5"/>
      <c r="O45730" s="10"/>
      <c r="P45730" s="8"/>
    </row>
    <row r="45731" spans="1:16" s="2" customFormat="1" x14ac:dyDescent="0.15">
      <c r="A45731" s="3"/>
      <c r="B45731" s="3"/>
      <c r="J45731" s="3"/>
      <c r="K45731" s="5"/>
      <c r="L45731" s="8"/>
      <c r="N45731" s="5"/>
      <c r="O45731" s="10"/>
      <c r="P45731" s="8"/>
    </row>
    <row r="45732" spans="1:16" s="2" customFormat="1" x14ac:dyDescent="0.15">
      <c r="A45732" s="3"/>
      <c r="B45732" s="3"/>
      <c r="J45732" s="3"/>
      <c r="K45732" s="5"/>
      <c r="L45732" s="8"/>
      <c r="N45732" s="5"/>
      <c r="O45732" s="10"/>
      <c r="P45732" s="8"/>
    </row>
    <row r="45733" spans="1:16" s="2" customFormat="1" x14ac:dyDescent="0.15">
      <c r="A45733" s="3"/>
      <c r="B45733" s="3"/>
      <c r="J45733" s="3"/>
      <c r="K45733" s="5"/>
      <c r="L45733" s="8"/>
      <c r="N45733" s="5"/>
      <c r="O45733" s="10"/>
      <c r="P45733" s="8"/>
    </row>
    <row r="45734" spans="1:16" s="2" customFormat="1" x14ac:dyDescent="0.15">
      <c r="A45734" s="3"/>
      <c r="B45734" s="3"/>
      <c r="J45734" s="3"/>
      <c r="K45734" s="5"/>
      <c r="L45734" s="8"/>
      <c r="N45734" s="5"/>
      <c r="O45734" s="10"/>
      <c r="P45734" s="8"/>
    </row>
    <row r="45735" spans="1:16" s="2" customFormat="1" x14ac:dyDescent="0.15">
      <c r="A45735" s="3"/>
      <c r="B45735" s="3"/>
      <c r="J45735" s="3"/>
      <c r="K45735" s="5"/>
      <c r="L45735" s="8"/>
      <c r="N45735" s="5"/>
      <c r="O45735" s="10"/>
      <c r="P45735" s="8"/>
    </row>
    <row r="45736" spans="1:16" s="2" customFormat="1" x14ac:dyDescent="0.15">
      <c r="A45736" s="3"/>
      <c r="B45736" s="3"/>
      <c r="J45736" s="3"/>
      <c r="K45736" s="5"/>
      <c r="L45736" s="8"/>
      <c r="N45736" s="5"/>
      <c r="O45736" s="10"/>
      <c r="P45736" s="8"/>
    </row>
    <row r="45737" spans="1:16" s="2" customFormat="1" x14ac:dyDescent="0.15">
      <c r="A45737" s="3"/>
      <c r="B45737" s="3"/>
      <c r="J45737" s="3"/>
      <c r="K45737" s="5"/>
      <c r="L45737" s="8"/>
      <c r="N45737" s="5"/>
      <c r="O45737" s="10"/>
      <c r="P45737" s="8"/>
    </row>
    <row r="45738" spans="1:16" s="2" customFormat="1" x14ac:dyDescent="0.15">
      <c r="A45738" s="3"/>
      <c r="B45738" s="3"/>
      <c r="J45738" s="3"/>
      <c r="K45738" s="5"/>
      <c r="L45738" s="8"/>
      <c r="N45738" s="5"/>
      <c r="O45738" s="10"/>
      <c r="P45738" s="8"/>
    </row>
    <row r="45739" spans="1:16" s="2" customFormat="1" x14ac:dyDescent="0.15">
      <c r="A45739" s="3"/>
      <c r="B45739" s="3"/>
      <c r="J45739" s="3"/>
      <c r="K45739" s="5"/>
      <c r="L45739" s="8"/>
      <c r="N45739" s="5"/>
      <c r="O45739" s="10"/>
      <c r="P45739" s="8"/>
    </row>
    <row r="45740" spans="1:16" s="2" customFormat="1" x14ac:dyDescent="0.15">
      <c r="A45740" s="3"/>
      <c r="B45740" s="3"/>
      <c r="J45740" s="3"/>
      <c r="K45740" s="5"/>
      <c r="L45740" s="8"/>
      <c r="N45740" s="5"/>
      <c r="O45740" s="10"/>
      <c r="P45740" s="8"/>
    </row>
    <row r="45741" spans="1:16" s="2" customFormat="1" x14ac:dyDescent="0.15">
      <c r="A45741" s="3"/>
      <c r="B45741" s="3"/>
      <c r="J45741" s="3"/>
      <c r="K45741" s="5"/>
      <c r="L45741" s="8"/>
      <c r="N45741" s="5"/>
      <c r="O45741" s="10"/>
      <c r="P45741" s="8"/>
    </row>
    <row r="45742" spans="1:16" s="2" customFormat="1" x14ac:dyDescent="0.15">
      <c r="A45742" s="3"/>
      <c r="B45742" s="3"/>
      <c r="J45742" s="3"/>
      <c r="K45742" s="5"/>
      <c r="L45742" s="8"/>
      <c r="N45742" s="5"/>
      <c r="O45742" s="10"/>
      <c r="P45742" s="8"/>
    </row>
    <row r="45743" spans="1:16" s="2" customFormat="1" x14ac:dyDescent="0.15">
      <c r="A45743" s="3"/>
      <c r="B45743" s="3"/>
      <c r="J45743" s="3"/>
      <c r="K45743" s="5"/>
      <c r="L45743" s="8"/>
      <c r="N45743" s="5"/>
      <c r="O45743" s="10"/>
      <c r="P45743" s="8"/>
    </row>
    <row r="45744" spans="1:16" s="2" customFormat="1" x14ac:dyDescent="0.15">
      <c r="A45744" s="3"/>
      <c r="B45744" s="3"/>
      <c r="J45744" s="3"/>
      <c r="K45744" s="5"/>
      <c r="L45744" s="8"/>
      <c r="N45744" s="5"/>
      <c r="O45744" s="10"/>
      <c r="P45744" s="8"/>
    </row>
    <row r="45745" spans="1:16" s="2" customFormat="1" x14ac:dyDescent="0.15">
      <c r="A45745" s="3"/>
      <c r="B45745" s="3"/>
      <c r="J45745" s="3"/>
      <c r="K45745" s="5"/>
      <c r="L45745" s="8"/>
      <c r="N45745" s="5"/>
      <c r="O45745" s="10"/>
      <c r="P45745" s="8"/>
    </row>
    <row r="45746" spans="1:16" s="2" customFormat="1" x14ac:dyDescent="0.15">
      <c r="A45746" s="3"/>
      <c r="B45746" s="3"/>
      <c r="J45746" s="3"/>
      <c r="K45746" s="5"/>
      <c r="L45746" s="8"/>
      <c r="N45746" s="5"/>
      <c r="O45746" s="10"/>
      <c r="P45746" s="8"/>
    </row>
    <row r="45747" spans="1:16" s="2" customFormat="1" x14ac:dyDescent="0.15">
      <c r="A45747" s="3"/>
      <c r="B45747" s="3"/>
      <c r="J45747" s="3"/>
      <c r="K45747" s="5"/>
      <c r="L45747" s="8"/>
      <c r="N45747" s="5"/>
      <c r="O45747" s="10"/>
      <c r="P45747" s="8"/>
    </row>
    <row r="45748" spans="1:16" s="2" customFormat="1" x14ac:dyDescent="0.15">
      <c r="A45748" s="3"/>
      <c r="B45748" s="3"/>
      <c r="J45748" s="3"/>
      <c r="K45748" s="5"/>
      <c r="L45748" s="8"/>
      <c r="N45748" s="5"/>
      <c r="O45748" s="10"/>
      <c r="P45748" s="8"/>
    </row>
    <row r="45749" spans="1:16" s="2" customFormat="1" x14ac:dyDescent="0.15">
      <c r="A45749" s="3"/>
      <c r="B45749" s="3"/>
      <c r="J45749" s="3"/>
      <c r="K45749" s="5"/>
      <c r="L45749" s="8"/>
      <c r="N45749" s="5"/>
      <c r="O45749" s="10"/>
      <c r="P45749" s="8"/>
    </row>
    <row r="45750" spans="1:16" s="2" customFormat="1" x14ac:dyDescent="0.15">
      <c r="A45750" s="3"/>
      <c r="B45750" s="3"/>
      <c r="J45750" s="3"/>
      <c r="K45750" s="5"/>
      <c r="L45750" s="8"/>
      <c r="N45750" s="5"/>
      <c r="O45750" s="10"/>
      <c r="P45750" s="8"/>
    </row>
    <row r="45751" spans="1:16" s="2" customFormat="1" x14ac:dyDescent="0.15">
      <c r="A45751" s="3"/>
      <c r="B45751" s="3"/>
      <c r="J45751" s="3"/>
      <c r="K45751" s="5"/>
      <c r="L45751" s="8"/>
      <c r="N45751" s="5"/>
      <c r="O45751" s="10"/>
      <c r="P45751" s="8"/>
    </row>
    <row r="45752" spans="1:16" s="2" customFormat="1" x14ac:dyDescent="0.15">
      <c r="A45752" s="3"/>
      <c r="B45752" s="3"/>
      <c r="J45752" s="3"/>
      <c r="K45752" s="5"/>
      <c r="L45752" s="8"/>
      <c r="N45752" s="5"/>
      <c r="O45752" s="10"/>
      <c r="P45752" s="8"/>
    </row>
    <row r="45753" spans="1:16" s="2" customFormat="1" x14ac:dyDescent="0.15">
      <c r="A45753" s="3"/>
      <c r="B45753" s="3"/>
      <c r="J45753" s="3"/>
      <c r="K45753" s="5"/>
      <c r="L45753" s="8"/>
      <c r="N45753" s="5"/>
      <c r="O45753" s="10"/>
      <c r="P45753" s="8"/>
    </row>
    <row r="45754" spans="1:16" s="2" customFormat="1" x14ac:dyDescent="0.15">
      <c r="A45754" s="3"/>
      <c r="B45754" s="3"/>
      <c r="J45754" s="3"/>
      <c r="K45754" s="5"/>
      <c r="L45754" s="8"/>
      <c r="N45754" s="5"/>
      <c r="O45754" s="10"/>
      <c r="P45754" s="8"/>
    </row>
    <row r="45755" spans="1:16" s="2" customFormat="1" x14ac:dyDescent="0.15">
      <c r="A45755" s="3"/>
      <c r="B45755" s="3"/>
      <c r="J45755" s="3"/>
      <c r="K45755" s="5"/>
      <c r="L45755" s="8"/>
      <c r="N45755" s="5"/>
      <c r="O45755" s="10"/>
      <c r="P45755" s="8"/>
    </row>
    <row r="45756" spans="1:16" s="2" customFormat="1" x14ac:dyDescent="0.15">
      <c r="A45756" s="3"/>
      <c r="B45756" s="3"/>
      <c r="J45756" s="3"/>
      <c r="K45756" s="5"/>
      <c r="L45756" s="8"/>
      <c r="N45756" s="5"/>
      <c r="O45756" s="10"/>
      <c r="P45756" s="8"/>
    </row>
    <row r="45757" spans="1:16" s="2" customFormat="1" x14ac:dyDescent="0.15">
      <c r="A45757" s="3"/>
      <c r="B45757" s="3"/>
      <c r="J45757" s="3"/>
      <c r="K45757" s="5"/>
      <c r="L45757" s="8"/>
      <c r="N45757" s="5"/>
      <c r="O45757" s="10"/>
      <c r="P45757" s="8"/>
    </row>
    <row r="45758" spans="1:16" s="2" customFormat="1" x14ac:dyDescent="0.15">
      <c r="A45758" s="3"/>
      <c r="B45758" s="3"/>
      <c r="J45758" s="3"/>
      <c r="K45758" s="5"/>
      <c r="L45758" s="8"/>
      <c r="N45758" s="5"/>
      <c r="O45758" s="10"/>
      <c r="P45758" s="8"/>
    </row>
    <row r="45759" spans="1:16" s="2" customFormat="1" x14ac:dyDescent="0.15">
      <c r="A45759" s="3"/>
      <c r="B45759" s="3"/>
      <c r="J45759" s="3"/>
      <c r="K45759" s="5"/>
      <c r="L45759" s="8"/>
      <c r="N45759" s="5"/>
      <c r="O45759" s="10"/>
      <c r="P45759" s="8"/>
    </row>
    <row r="45760" spans="1:16" s="2" customFormat="1" x14ac:dyDescent="0.15">
      <c r="A45760" s="3"/>
      <c r="B45760" s="3"/>
      <c r="J45760" s="3"/>
      <c r="K45760" s="5"/>
      <c r="L45760" s="8"/>
      <c r="N45760" s="5"/>
      <c r="O45760" s="10"/>
      <c r="P45760" s="8"/>
    </row>
    <row r="45761" spans="1:16" s="2" customFormat="1" x14ac:dyDescent="0.15">
      <c r="A45761" s="3"/>
      <c r="B45761" s="3"/>
      <c r="J45761" s="3"/>
      <c r="K45761" s="5"/>
      <c r="L45761" s="8"/>
      <c r="N45761" s="5"/>
      <c r="O45761" s="10"/>
      <c r="P45761" s="8"/>
    </row>
    <row r="45762" spans="1:16" s="2" customFormat="1" x14ac:dyDescent="0.15">
      <c r="A45762" s="3"/>
      <c r="B45762" s="3"/>
      <c r="J45762" s="3"/>
      <c r="K45762" s="5"/>
      <c r="L45762" s="8"/>
      <c r="N45762" s="5"/>
      <c r="O45762" s="10"/>
      <c r="P45762" s="8"/>
    </row>
    <row r="45763" spans="1:16" s="2" customFormat="1" x14ac:dyDescent="0.15">
      <c r="A45763" s="3"/>
      <c r="B45763" s="3"/>
      <c r="J45763" s="3"/>
      <c r="K45763" s="5"/>
      <c r="L45763" s="8"/>
      <c r="N45763" s="5"/>
      <c r="O45763" s="10"/>
      <c r="P45763" s="8"/>
    </row>
    <row r="45764" spans="1:16" s="2" customFormat="1" x14ac:dyDescent="0.15">
      <c r="A45764" s="3"/>
      <c r="B45764" s="3"/>
      <c r="J45764" s="3"/>
      <c r="K45764" s="5"/>
      <c r="L45764" s="8"/>
      <c r="N45764" s="5"/>
      <c r="O45764" s="10"/>
      <c r="P45764" s="8"/>
    </row>
    <row r="45765" spans="1:16" s="2" customFormat="1" x14ac:dyDescent="0.15">
      <c r="A45765" s="3"/>
      <c r="B45765" s="3"/>
      <c r="J45765" s="3"/>
      <c r="K45765" s="5"/>
      <c r="L45765" s="8"/>
      <c r="N45765" s="5"/>
      <c r="O45765" s="10"/>
      <c r="P45765" s="8"/>
    </row>
    <row r="45766" spans="1:16" s="2" customFormat="1" x14ac:dyDescent="0.15">
      <c r="A45766" s="3"/>
      <c r="B45766" s="3"/>
      <c r="J45766" s="3"/>
      <c r="K45766" s="5"/>
      <c r="L45766" s="8"/>
      <c r="N45766" s="5"/>
      <c r="O45766" s="10"/>
      <c r="P45766" s="8"/>
    </row>
    <row r="45767" spans="1:16" s="2" customFormat="1" x14ac:dyDescent="0.15">
      <c r="A45767" s="3"/>
      <c r="B45767" s="3"/>
      <c r="J45767" s="3"/>
      <c r="K45767" s="5"/>
      <c r="L45767" s="8"/>
      <c r="N45767" s="5"/>
      <c r="O45767" s="10"/>
      <c r="P45767" s="8"/>
    </row>
    <row r="45768" spans="1:16" s="2" customFormat="1" x14ac:dyDescent="0.15">
      <c r="A45768" s="3"/>
      <c r="B45768" s="3"/>
      <c r="J45768" s="3"/>
      <c r="K45768" s="5"/>
      <c r="L45768" s="8"/>
      <c r="N45768" s="5"/>
      <c r="O45768" s="10"/>
      <c r="P45768" s="8"/>
    </row>
    <row r="45769" spans="1:16" s="2" customFormat="1" x14ac:dyDescent="0.15">
      <c r="A45769" s="3"/>
      <c r="B45769" s="3"/>
      <c r="J45769" s="3"/>
      <c r="K45769" s="5"/>
      <c r="L45769" s="8"/>
      <c r="N45769" s="5"/>
      <c r="O45769" s="10"/>
      <c r="P45769" s="8"/>
    </row>
    <row r="45770" spans="1:16" s="2" customFormat="1" x14ac:dyDescent="0.15">
      <c r="A45770" s="3"/>
      <c r="B45770" s="3"/>
      <c r="J45770" s="3"/>
      <c r="K45770" s="5"/>
      <c r="L45770" s="8"/>
      <c r="N45770" s="5"/>
      <c r="O45770" s="10"/>
      <c r="P45770" s="8"/>
    </row>
    <row r="45771" spans="1:16" s="2" customFormat="1" x14ac:dyDescent="0.15">
      <c r="A45771" s="3"/>
      <c r="B45771" s="3"/>
      <c r="J45771" s="3"/>
      <c r="K45771" s="5"/>
      <c r="L45771" s="8"/>
      <c r="N45771" s="5"/>
      <c r="O45771" s="10"/>
      <c r="P45771" s="8"/>
    </row>
    <row r="45772" spans="1:16" s="2" customFormat="1" x14ac:dyDescent="0.15">
      <c r="A45772" s="3"/>
      <c r="B45772" s="3"/>
      <c r="J45772" s="3"/>
      <c r="K45772" s="5"/>
      <c r="L45772" s="8"/>
      <c r="N45772" s="5"/>
      <c r="O45772" s="10"/>
      <c r="P45772" s="8"/>
    </row>
    <row r="45773" spans="1:16" s="2" customFormat="1" x14ac:dyDescent="0.15">
      <c r="A45773" s="3"/>
      <c r="B45773" s="3"/>
      <c r="J45773" s="3"/>
      <c r="K45773" s="5"/>
      <c r="L45773" s="8"/>
      <c r="N45773" s="5"/>
      <c r="O45773" s="10"/>
      <c r="P45773" s="8"/>
    </row>
    <row r="45774" spans="1:16" s="2" customFormat="1" x14ac:dyDescent="0.15">
      <c r="A45774" s="3"/>
      <c r="B45774" s="3"/>
      <c r="J45774" s="3"/>
      <c r="K45774" s="5"/>
      <c r="L45774" s="8"/>
      <c r="N45774" s="5"/>
      <c r="O45774" s="10"/>
      <c r="P45774" s="8"/>
    </row>
    <row r="45775" spans="1:16" s="2" customFormat="1" x14ac:dyDescent="0.15">
      <c r="A45775" s="3"/>
      <c r="B45775" s="3"/>
      <c r="J45775" s="3"/>
      <c r="K45775" s="5"/>
      <c r="L45775" s="8"/>
      <c r="N45775" s="5"/>
      <c r="O45775" s="10"/>
      <c r="P45775" s="8"/>
    </row>
    <row r="45776" spans="1:16" s="2" customFormat="1" x14ac:dyDescent="0.15">
      <c r="A45776" s="3"/>
      <c r="B45776" s="3"/>
      <c r="J45776" s="3"/>
      <c r="K45776" s="5"/>
      <c r="L45776" s="8"/>
      <c r="N45776" s="5"/>
      <c r="O45776" s="10"/>
      <c r="P45776" s="8"/>
    </row>
    <row r="45777" spans="1:16" s="2" customFormat="1" x14ac:dyDescent="0.15">
      <c r="A45777" s="3"/>
      <c r="B45777" s="3"/>
      <c r="J45777" s="3"/>
      <c r="K45777" s="5"/>
      <c r="L45777" s="8"/>
      <c r="N45777" s="5"/>
      <c r="O45777" s="10"/>
      <c r="P45777" s="8"/>
    </row>
    <row r="45778" spans="1:16" s="2" customFormat="1" x14ac:dyDescent="0.15">
      <c r="A45778" s="3"/>
      <c r="B45778" s="3"/>
      <c r="J45778" s="3"/>
      <c r="K45778" s="5"/>
      <c r="L45778" s="8"/>
      <c r="N45778" s="5"/>
      <c r="O45778" s="10"/>
      <c r="P45778" s="8"/>
    </row>
    <row r="45779" spans="1:16" s="2" customFormat="1" x14ac:dyDescent="0.15">
      <c r="A45779" s="3"/>
      <c r="B45779" s="3"/>
      <c r="J45779" s="3"/>
      <c r="K45779" s="5"/>
      <c r="L45779" s="8"/>
      <c r="N45779" s="5"/>
      <c r="O45779" s="10"/>
      <c r="P45779" s="8"/>
    </row>
    <row r="45780" spans="1:16" s="2" customFormat="1" x14ac:dyDescent="0.15">
      <c r="A45780" s="3"/>
      <c r="B45780" s="3"/>
      <c r="J45780" s="3"/>
      <c r="K45780" s="5"/>
      <c r="L45780" s="8"/>
      <c r="N45780" s="5"/>
      <c r="O45780" s="10"/>
      <c r="P45780" s="8"/>
    </row>
    <row r="45781" spans="1:16" s="2" customFormat="1" x14ac:dyDescent="0.15">
      <c r="A45781" s="3"/>
      <c r="B45781" s="3"/>
      <c r="J45781" s="3"/>
      <c r="K45781" s="5"/>
      <c r="L45781" s="8"/>
      <c r="N45781" s="5"/>
      <c r="O45781" s="10"/>
      <c r="P45781" s="8"/>
    </row>
    <row r="45782" spans="1:16" s="2" customFormat="1" x14ac:dyDescent="0.15">
      <c r="A45782" s="3"/>
      <c r="B45782" s="3"/>
      <c r="J45782" s="3"/>
      <c r="K45782" s="5"/>
      <c r="L45782" s="8"/>
      <c r="N45782" s="5"/>
      <c r="O45782" s="10"/>
      <c r="P45782" s="8"/>
    </row>
    <row r="45783" spans="1:16" s="2" customFormat="1" x14ac:dyDescent="0.15">
      <c r="A45783" s="3"/>
      <c r="B45783" s="3"/>
      <c r="J45783" s="3"/>
      <c r="K45783" s="5"/>
      <c r="L45783" s="8"/>
      <c r="N45783" s="5"/>
      <c r="O45783" s="10"/>
      <c r="P45783" s="8"/>
    </row>
    <row r="45784" spans="1:16" s="2" customFormat="1" x14ac:dyDescent="0.15">
      <c r="A45784" s="3"/>
      <c r="B45784" s="3"/>
      <c r="J45784" s="3"/>
      <c r="K45784" s="5"/>
      <c r="L45784" s="8"/>
      <c r="N45784" s="5"/>
      <c r="O45784" s="10"/>
      <c r="P45784" s="8"/>
    </row>
    <row r="45785" spans="1:16" s="2" customFormat="1" x14ac:dyDescent="0.15">
      <c r="A45785" s="3"/>
      <c r="B45785" s="3"/>
      <c r="J45785" s="3"/>
      <c r="K45785" s="5"/>
      <c r="L45785" s="8"/>
      <c r="N45785" s="5"/>
      <c r="O45785" s="10"/>
      <c r="P45785" s="8"/>
    </row>
    <row r="45786" spans="1:16" s="2" customFormat="1" x14ac:dyDescent="0.15">
      <c r="A45786" s="3"/>
      <c r="B45786" s="3"/>
      <c r="J45786" s="3"/>
      <c r="K45786" s="5"/>
      <c r="L45786" s="8"/>
      <c r="N45786" s="5"/>
      <c r="O45786" s="10"/>
      <c r="P45786" s="8"/>
    </row>
    <row r="45787" spans="1:16" s="2" customFormat="1" x14ac:dyDescent="0.15">
      <c r="A45787" s="3"/>
      <c r="B45787" s="3"/>
      <c r="J45787" s="3"/>
      <c r="K45787" s="5"/>
      <c r="L45787" s="8"/>
      <c r="N45787" s="5"/>
      <c r="O45787" s="10"/>
      <c r="P45787" s="8"/>
    </row>
    <row r="45788" spans="1:16" s="2" customFormat="1" x14ac:dyDescent="0.15">
      <c r="A45788" s="3"/>
      <c r="B45788" s="3"/>
      <c r="J45788" s="3"/>
      <c r="K45788" s="5"/>
      <c r="L45788" s="8"/>
      <c r="N45788" s="5"/>
      <c r="O45788" s="10"/>
      <c r="P45788" s="8"/>
    </row>
    <row r="45789" spans="1:16" s="2" customFormat="1" x14ac:dyDescent="0.15">
      <c r="A45789" s="3"/>
      <c r="B45789" s="3"/>
      <c r="J45789" s="3"/>
      <c r="K45789" s="5"/>
      <c r="L45789" s="8"/>
      <c r="N45789" s="5"/>
      <c r="O45789" s="10"/>
      <c r="P45789" s="8"/>
    </row>
    <row r="45790" spans="1:16" s="2" customFormat="1" x14ac:dyDescent="0.15">
      <c r="A45790" s="3"/>
      <c r="B45790" s="3"/>
      <c r="J45790" s="3"/>
      <c r="K45790" s="5"/>
      <c r="L45790" s="8"/>
      <c r="N45790" s="5"/>
      <c r="O45790" s="10"/>
      <c r="P45790" s="8"/>
    </row>
    <row r="45791" spans="1:16" s="2" customFormat="1" x14ac:dyDescent="0.15">
      <c r="A45791" s="3"/>
      <c r="B45791" s="3"/>
      <c r="J45791" s="3"/>
      <c r="K45791" s="5"/>
      <c r="L45791" s="8"/>
      <c r="N45791" s="5"/>
      <c r="O45791" s="10"/>
      <c r="P45791" s="8"/>
    </row>
    <row r="45792" spans="1:16" s="2" customFormat="1" x14ac:dyDescent="0.15">
      <c r="A45792" s="3"/>
      <c r="B45792" s="3"/>
      <c r="J45792" s="3"/>
      <c r="K45792" s="5"/>
      <c r="L45792" s="8"/>
      <c r="N45792" s="5"/>
      <c r="O45792" s="10"/>
      <c r="P45792" s="8"/>
    </row>
    <row r="45793" spans="1:16" s="2" customFormat="1" x14ac:dyDescent="0.15">
      <c r="A45793" s="3"/>
      <c r="B45793" s="3"/>
      <c r="J45793" s="3"/>
      <c r="K45793" s="5"/>
      <c r="L45793" s="8"/>
      <c r="N45793" s="5"/>
      <c r="O45793" s="10"/>
      <c r="P45793" s="8"/>
    </row>
    <row r="45794" spans="1:16" s="2" customFormat="1" x14ac:dyDescent="0.15">
      <c r="A45794" s="3"/>
      <c r="B45794" s="3"/>
      <c r="J45794" s="3"/>
      <c r="K45794" s="5"/>
      <c r="L45794" s="8"/>
      <c r="N45794" s="5"/>
      <c r="O45794" s="10"/>
      <c r="P45794" s="8"/>
    </row>
    <row r="45795" spans="1:16" s="2" customFormat="1" x14ac:dyDescent="0.15">
      <c r="A45795" s="3"/>
      <c r="B45795" s="3"/>
      <c r="J45795" s="3"/>
      <c r="K45795" s="5"/>
      <c r="L45795" s="8"/>
      <c r="N45795" s="5"/>
      <c r="O45795" s="10"/>
      <c r="P45795" s="8"/>
    </row>
    <row r="45796" spans="1:16" s="2" customFormat="1" x14ac:dyDescent="0.15">
      <c r="A45796" s="3"/>
      <c r="B45796" s="3"/>
      <c r="J45796" s="3"/>
      <c r="K45796" s="5"/>
      <c r="L45796" s="8"/>
      <c r="N45796" s="5"/>
      <c r="O45796" s="10"/>
      <c r="P45796" s="8"/>
    </row>
    <row r="45797" spans="1:16" s="2" customFormat="1" x14ac:dyDescent="0.15">
      <c r="A45797" s="3"/>
      <c r="B45797" s="3"/>
      <c r="J45797" s="3"/>
      <c r="K45797" s="5"/>
      <c r="L45797" s="8"/>
      <c r="N45797" s="5"/>
      <c r="O45797" s="10"/>
      <c r="P45797" s="8"/>
    </row>
    <row r="45798" spans="1:16" s="2" customFormat="1" x14ac:dyDescent="0.15">
      <c r="A45798" s="3"/>
      <c r="B45798" s="3"/>
      <c r="J45798" s="3"/>
      <c r="K45798" s="5"/>
      <c r="L45798" s="8"/>
      <c r="N45798" s="5"/>
      <c r="O45798" s="10"/>
      <c r="P45798" s="8"/>
    </row>
    <row r="45799" spans="1:16" s="2" customFormat="1" x14ac:dyDescent="0.15">
      <c r="A45799" s="3"/>
      <c r="B45799" s="3"/>
      <c r="J45799" s="3"/>
      <c r="K45799" s="5"/>
      <c r="L45799" s="8"/>
      <c r="N45799" s="5"/>
      <c r="O45799" s="10"/>
      <c r="P45799" s="8"/>
    </row>
    <row r="45800" spans="1:16" s="2" customFormat="1" x14ac:dyDescent="0.15">
      <c r="A45800" s="3"/>
      <c r="B45800" s="3"/>
      <c r="J45800" s="3"/>
      <c r="K45800" s="5"/>
      <c r="L45800" s="8"/>
      <c r="N45800" s="5"/>
      <c r="O45800" s="10"/>
      <c r="P45800" s="8"/>
    </row>
    <row r="45801" spans="1:16" s="2" customFormat="1" x14ac:dyDescent="0.15">
      <c r="A45801" s="3"/>
      <c r="B45801" s="3"/>
      <c r="J45801" s="3"/>
      <c r="K45801" s="5"/>
      <c r="L45801" s="8"/>
      <c r="N45801" s="5"/>
      <c r="O45801" s="10"/>
      <c r="P45801" s="8"/>
    </row>
    <row r="45802" spans="1:16" s="2" customFormat="1" x14ac:dyDescent="0.15">
      <c r="A45802" s="3"/>
      <c r="B45802" s="3"/>
      <c r="J45802" s="3"/>
      <c r="K45802" s="5"/>
      <c r="L45802" s="8"/>
      <c r="N45802" s="5"/>
      <c r="O45802" s="10"/>
      <c r="P45802" s="8"/>
    </row>
    <row r="45803" spans="1:16" s="2" customFormat="1" x14ac:dyDescent="0.15">
      <c r="A45803" s="3"/>
      <c r="B45803" s="3"/>
      <c r="J45803" s="3"/>
      <c r="K45803" s="5"/>
      <c r="L45803" s="8"/>
      <c r="N45803" s="5"/>
      <c r="O45803" s="10"/>
      <c r="P45803" s="8"/>
    </row>
    <row r="45804" spans="1:16" s="2" customFormat="1" x14ac:dyDescent="0.15">
      <c r="A45804" s="3"/>
      <c r="B45804" s="3"/>
      <c r="J45804" s="3"/>
      <c r="K45804" s="5"/>
      <c r="L45804" s="8"/>
      <c r="N45804" s="5"/>
      <c r="O45804" s="10"/>
      <c r="P45804" s="8"/>
    </row>
    <row r="45805" spans="1:16" s="2" customFormat="1" x14ac:dyDescent="0.15">
      <c r="A45805" s="3"/>
      <c r="B45805" s="3"/>
      <c r="J45805" s="3"/>
      <c r="K45805" s="5"/>
      <c r="L45805" s="8"/>
      <c r="N45805" s="5"/>
      <c r="O45805" s="10"/>
      <c r="P45805" s="8"/>
    </row>
    <row r="45806" spans="1:16" s="2" customFormat="1" x14ac:dyDescent="0.15">
      <c r="A45806" s="3"/>
      <c r="B45806" s="3"/>
      <c r="J45806" s="3"/>
      <c r="K45806" s="5"/>
      <c r="L45806" s="8"/>
      <c r="N45806" s="5"/>
      <c r="O45806" s="10"/>
      <c r="P45806" s="8"/>
    </row>
    <row r="45807" spans="1:16" s="2" customFormat="1" x14ac:dyDescent="0.15">
      <c r="A45807" s="3"/>
      <c r="B45807" s="3"/>
      <c r="J45807" s="3"/>
      <c r="K45807" s="5"/>
      <c r="L45807" s="8"/>
      <c r="N45807" s="5"/>
      <c r="O45807" s="10"/>
      <c r="P45807" s="8"/>
    </row>
    <row r="45808" spans="1:16" s="2" customFormat="1" x14ac:dyDescent="0.15">
      <c r="A45808" s="3"/>
      <c r="B45808" s="3"/>
      <c r="J45808" s="3"/>
      <c r="K45808" s="5"/>
      <c r="L45808" s="8"/>
      <c r="N45808" s="5"/>
      <c r="O45808" s="10"/>
      <c r="P45808" s="8"/>
    </row>
    <row r="45809" spans="1:16" s="2" customFormat="1" x14ac:dyDescent="0.15">
      <c r="A45809" s="3"/>
      <c r="B45809" s="3"/>
      <c r="J45809" s="3"/>
      <c r="K45809" s="5"/>
      <c r="L45809" s="8"/>
      <c r="N45809" s="5"/>
      <c r="O45809" s="10"/>
      <c r="P45809" s="8"/>
    </row>
    <row r="45810" spans="1:16" s="2" customFormat="1" x14ac:dyDescent="0.15">
      <c r="A45810" s="3"/>
      <c r="B45810" s="3"/>
      <c r="J45810" s="3"/>
      <c r="K45810" s="5"/>
      <c r="L45810" s="8"/>
      <c r="N45810" s="5"/>
      <c r="O45810" s="10"/>
      <c r="P45810" s="8"/>
    </row>
    <row r="45811" spans="1:16" s="2" customFormat="1" x14ac:dyDescent="0.15">
      <c r="A45811" s="3"/>
      <c r="B45811" s="3"/>
      <c r="J45811" s="3"/>
      <c r="K45811" s="5"/>
      <c r="L45811" s="8"/>
      <c r="N45811" s="5"/>
      <c r="O45811" s="10"/>
      <c r="P45811" s="8"/>
    </row>
    <row r="45812" spans="1:16" s="2" customFormat="1" x14ac:dyDescent="0.15">
      <c r="A45812" s="3"/>
      <c r="B45812" s="3"/>
      <c r="J45812" s="3"/>
      <c r="K45812" s="5"/>
      <c r="L45812" s="8"/>
      <c r="N45812" s="5"/>
      <c r="O45812" s="10"/>
      <c r="P45812" s="8"/>
    </row>
    <row r="45813" spans="1:16" s="2" customFormat="1" x14ac:dyDescent="0.15">
      <c r="A45813" s="3"/>
      <c r="B45813" s="3"/>
      <c r="J45813" s="3"/>
      <c r="K45813" s="5"/>
      <c r="L45813" s="8"/>
      <c r="N45813" s="5"/>
      <c r="O45813" s="10"/>
      <c r="P45813" s="8"/>
    </row>
    <row r="45814" spans="1:16" s="2" customFormat="1" x14ac:dyDescent="0.15">
      <c r="A45814" s="3"/>
      <c r="B45814" s="3"/>
      <c r="J45814" s="3"/>
      <c r="K45814" s="5"/>
      <c r="L45814" s="8"/>
      <c r="N45814" s="5"/>
      <c r="O45814" s="10"/>
      <c r="P45814" s="8"/>
    </row>
    <row r="45815" spans="1:16" s="2" customFormat="1" x14ac:dyDescent="0.15">
      <c r="A45815" s="3"/>
      <c r="B45815" s="3"/>
      <c r="J45815" s="3"/>
      <c r="K45815" s="5"/>
      <c r="L45815" s="8"/>
      <c r="N45815" s="5"/>
      <c r="O45815" s="10"/>
      <c r="P45815" s="8"/>
    </row>
    <row r="45816" spans="1:16" s="2" customFormat="1" x14ac:dyDescent="0.15">
      <c r="A45816" s="3"/>
      <c r="B45816" s="3"/>
      <c r="J45816" s="3"/>
      <c r="K45816" s="5"/>
      <c r="L45816" s="8"/>
      <c r="N45816" s="5"/>
      <c r="O45816" s="10"/>
      <c r="P45816" s="8"/>
    </row>
    <row r="45817" spans="1:16" s="2" customFormat="1" x14ac:dyDescent="0.15">
      <c r="A45817" s="3"/>
      <c r="B45817" s="3"/>
      <c r="J45817" s="3"/>
      <c r="K45817" s="5"/>
      <c r="L45817" s="8"/>
      <c r="N45817" s="5"/>
      <c r="O45817" s="10"/>
      <c r="P45817" s="8"/>
    </row>
    <row r="45818" spans="1:16" s="2" customFormat="1" x14ac:dyDescent="0.15">
      <c r="A45818" s="3"/>
      <c r="B45818" s="3"/>
      <c r="J45818" s="3"/>
      <c r="K45818" s="5"/>
      <c r="L45818" s="8"/>
      <c r="N45818" s="5"/>
      <c r="O45818" s="10"/>
      <c r="P45818" s="8"/>
    </row>
    <row r="45819" spans="1:16" s="2" customFormat="1" x14ac:dyDescent="0.15">
      <c r="A45819" s="3"/>
      <c r="B45819" s="3"/>
      <c r="J45819" s="3"/>
      <c r="K45819" s="5"/>
      <c r="L45819" s="8"/>
      <c r="N45819" s="5"/>
      <c r="O45819" s="10"/>
      <c r="P45819" s="8"/>
    </row>
    <row r="45820" spans="1:16" s="2" customFormat="1" x14ac:dyDescent="0.15">
      <c r="A45820" s="3"/>
      <c r="B45820" s="3"/>
      <c r="J45820" s="3"/>
      <c r="K45820" s="5"/>
      <c r="L45820" s="8"/>
      <c r="N45820" s="5"/>
      <c r="O45820" s="10"/>
      <c r="P45820" s="8"/>
    </row>
    <row r="45821" spans="1:16" s="2" customFormat="1" x14ac:dyDescent="0.15">
      <c r="A45821" s="3"/>
      <c r="B45821" s="3"/>
      <c r="J45821" s="3"/>
      <c r="K45821" s="5"/>
      <c r="L45821" s="8"/>
      <c r="N45821" s="5"/>
      <c r="O45821" s="10"/>
      <c r="P45821" s="8"/>
    </row>
    <row r="45822" spans="1:16" s="2" customFormat="1" x14ac:dyDescent="0.15">
      <c r="A45822" s="3"/>
      <c r="B45822" s="3"/>
      <c r="J45822" s="3"/>
      <c r="K45822" s="5"/>
      <c r="L45822" s="8"/>
      <c r="N45822" s="5"/>
      <c r="O45822" s="10"/>
      <c r="P45822" s="8"/>
    </row>
    <row r="45823" spans="1:16" s="2" customFormat="1" x14ac:dyDescent="0.15">
      <c r="A45823" s="3"/>
      <c r="B45823" s="3"/>
      <c r="J45823" s="3"/>
      <c r="K45823" s="5"/>
      <c r="L45823" s="8"/>
      <c r="N45823" s="5"/>
      <c r="O45823" s="10"/>
      <c r="P45823" s="8"/>
    </row>
    <row r="45824" spans="1:16" s="2" customFormat="1" x14ac:dyDescent="0.15">
      <c r="A45824" s="3"/>
      <c r="B45824" s="3"/>
      <c r="J45824" s="3"/>
      <c r="K45824" s="5"/>
      <c r="L45824" s="8"/>
      <c r="N45824" s="5"/>
      <c r="O45824" s="10"/>
      <c r="P45824" s="8"/>
    </row>
    <row r="45825" spans="1:16" s="2" customFormat="1" x14ac:dyDescent="0.15">
      <c r="A45825" s="3"/>
      <c r="B45825" s="3"/>
      <c r="J45825" s="3"/>
      <c r="K45825" s="5"/>
      <c r="L45825" s="8"/>
      <c r="N45825" s="5"/>
      <c r="O45825" s="10"/>
      <c r="P45825" s="8"/>
    </row>
    <row r="45826" spans="1:16" s="2" customFormat="1" x14ac:dyDescent="0.15">
      <c r="A45826" s="3"/>
      <c r="B45826" s="3"/>
      <c r="J45826" s="3"/>
      <c r="K45826" s="5"/>
      <c r="L45826" s="8"/>
      <c r="N45826" s="5"/>
      <c r="O45826" s="10"/>
      <c r="P45826" s="8"/>
    </row>
    <row r="45827" spans="1:16" s="2" customFormat="1" x14ac:dyDescent="0.15">
      <c r="A45827" s="3"/>
      <c r="B45827" s="3"/>
      <c r="J45827" s="3"/>
      <c r="K45827" s="5"/>
      <c r="L45827" s="8"/>
      <c r="N45827" s="5"/>
      <c r="O45827" s="10"/>
      <c r="P45827" s="8"/>
    </row>
    <row r="45828" spans="1:16" s="2" customFormat="1" x14ac:dyDescent="0.15">
      <c r="A45828" s="3"/>
      <c r="B45828" s="3"/>
      <c r="J45828" s="3"/>
      <c r="K45828" s="5"/>
      <c r="L45828" s="8"/>
      <c r="N45828" s="5"/>
      <c r="O45828" s="10"/>
      <c r="P45828" s="8"/>
    </row>
    <row r="45829" spans="1:16" s="2" customFormat="1" x14ac:dyDescent="0.15">
      <c r="A45829" s="3"/>
      <c r="B45829" s="3"/>
      <c r="J45829" s="3"/>
      <c r="K45829" s="5"/>
      <c r="L45829" s="8"/>
      <c r="N45829" s="5"/>
      <c r="O45829" s="10"/>
      <c r="P45829" s="8"/>
    </row>
    <row r="45830" spans="1:16" s="2" customFormat="1" x14ac:dyDescent="0.15">
      <c r="A45830" s="3"/>
      <c r="B45830" s="3"/>
      <c r="J45830" s="3"/>
      <c r="K45830" s="5"/>
      <c r="L45830" s="8"/>
      <c r="N45830" s="5"/>
      <c r="O45830" s="10"/>
      <c r="P45830" s="8"/>
    </row>
    <row r="45831" spans="1:16" s="2" customFormat="1" x14ac:dyDescent="0.15">
      <c r="A45831" s="3"/>
      <c r="B45831" s="3"/>
      <c r="J45831" s="3"/>
      <c r="K45831" s="5"/>
      <c r="L45831" s="8"/>
      <c r="N45831" s="5"/>
      <c r="O45831" s="10"/>
      <c r="P45831" s="8"/>
    </row>
    <row r="45832" spans="1:16" s="2" customFormat="1" x14ac:dyDescent="0.15">
      <c r="A45832" s="3"/>
      <c r="B45832" s="3"/>
      <c r="J45832" s="3"/>
      <c r="K45832" s="5"/>
      <c r="L45832" s="8"/>
      <c r="N45832" s="5"/>
      <c r="O45832" s="10"/>
      <c r="P45832" s="8"/>
    </row>
    <row r="45833" spans="1:16" s="2" customFormat="1" x14ac:dyDescent="0.15">
      <c r="A45833" s="3"/>
      <c r="B45833" s="3"/>
      <c r="J45833" s="3"/>
      <c r="K45833" s="5"/>
      <c r="L45833" s="8"/>
      <c r="N45833" s="5"/>
      <c r="O45833" s="10"/>
      <c r="P45833" s="8"/>
    </row>
    <row r="45834" spans="1:16" s="2" customFormat="1" x14ac:dyDescent="0.15">
      <c r="A45834" s="3"/>
      <c r="B45834" s="3"/>
      <c r="J45834" s="3"/>
      <c r="K45834" s="5"/>
      <c r="L45834" s="8"/>
      <c r="N45834" s="5"/>
      <c r="O45834" s="10"/>
      <c r="P45834" s="8"/>
    </row>
    <row r="45835" spans="1:16" s="2" customFormat="1" x14ac:dyDescent="0.15">
      <c r="A45835" s="3"/>
      <c r="B45835" s="3"/>
      <c r="J45835" s="3"/>
      <c r="K45835" s="5"/>
      <c r="L45835" s="8"/>
      <c r="N45835" s="5"/>
      <c r="O45835" s="10"/>
      <c r="P45835" s="8"/>
    </row>
    <row r="45836" spans="1:16" s="2" customFormat="1" x14ac:dyDescent="0.15">
      <c r="A45836" s="3"/>
      <c r="B45836" s="3"/>
      <c r="J45836" s="3"/>
      <c r="K45836" s="5"/>
      <c r="L45836" s="8"/>
      <c r="N45836" s="5"/>
      <c r="O45836" s="10"/>
      <c r="P45836" s="8"/>
    </row>
    <row r="45837" spans="1:16" s="2" customFormat="1" x14ac:dyDescent="0.15">
      <c r="A45837" s="3"/>
      <c r="B45837" s="3"/>
      <c r="J45837" s="3"/>
      <c r="K45837" s="5"/>
      <c r="L45837" s="8"/>
      <c r="N45837" s="5"/>
      <c r="O45837" s="10"/>
      <c r="P45837" s="8"/>
    </row>
    <row r="45838" spans="1:16" s="2" customFormat="1" x14ac:dyDescent="0.15">
      <c r="A45838" s="3"/>
      <c r="B45838" s="3"/>
      <c r="J45838" s="3"/>
      <c r="K45838" s="5"/>
      <c r="L45838" s="8"/>
      <c r="N45838" s="5"/>
      <c r="O45838" s="10"/>
      <c r="P45838" s="8"/>
    </row>
    <row r="45839" spans="1:16" s="2" customFormat="1" x14ac:dyDescent="0.15">
      <c r="A45839" s="3"/>
      <c r="B45839" s="3"/>
      <c r="J45839" s="3"/>
      <c r="K45839" s="5"/>
      <c r="L45839" s="8"/>
      <c r="N45839" s="5"/>
      <c r="O45839" s="10"/>
      <c r="P45839" s="8"/>
    </row>
    <row r="45840" spans="1:16" s="2" customFormat="1" x14ac:dyDescent="0.15">
      <c r="A45840" s="3"/>
      <c r="B45840" s="3"/>
      <c r="J45840" s="3"/>
      <c r="K45840" s="5"/>
      <c r="L45840" s="8"/>
      <c r="N45840" s="5"/>
      <c r="O45840" s="10"/>
      <c r="P45840" s="8"/>
    </row>
    <row r="45841" spans="1:16" s="2" customFormat="1" x14ac:dyDescent="0.15">
      <c r="A45841" s="3"/>
      <c r="B45841" s="3"/>
      <c r="J45841" s="3"/>
      <c r="K45841" s="5"/>
      <c r="L45841" s="8"/>
      <c r="N45841" s="5"/>
      <c r="O45841" s="10"/>
      <c r="P45841" s="8"/>
    </row>
    <row r="45842" spans="1:16" s="2" customFormat="1" x14ac:dyDescent="0.15">
      <c r="A45842" s="3"/>
      <c r="B45842" s="3"/>
      <c r="J45842" s="3"/>
      <c r="K45842" s="5"/>
      <c r="L45842" s="8"/>
      <c r="N45842" s="5"/>
      <c r="O45842" s="10"/>
      <c r="P45842" s="8"/>
    </row>
    <row r="45843" spans="1:16" s="2" customFormat="1" x14ac:dyDescent="0.15">
      <c r="A45843" s="3"/>
      <c r="B45843" s="3"/>
      <c r="J45843" s="3"/>
      <c r="K45843" s="5"/>
      <c r="L45843" s="8"/>
      <c r="N45843" s="5"/>
      <c r="O45843" s="10"/>
      <c r="P45843" s="8"/>
    </row>
    <row r="45844" spans="1:16" s="2" customFormat="1" x14ac:dyDescent="0.15">
      <c r="A45844" s="3"/>
      <c r="B45844" s="3"/>
      <c r="J45844" s="3"/>
      <c r="K45844" s="5"/>
      <c r="L45844" s="8"/>
      <c r="N45844" s="5"/>
      <c r="O45844" s="10"/>
      <c r="P45844" s="8"/>
    </row>
    <row r="45845" spans="1:16" s="2" customFormat="1" x14ac:dyDescent="0.15">
      <c r="A45845" s="3"/>
      <c r="B45845" s="3"/>
      <c r="J45845" s="3"/>
      <c r="K45845" s="5"/>
      <c r="L45845" s="8"/>
      <c r="N45845" s="5"/>
      <c r="O45845" s="10"/>
      <c r="P45845" s="8"/>
    </row>
    <row r="45846" spans="1:16" s="2" customFormat="1" x14ac:dyDescent="0.15">
      <c r="A45846" s="3"/>
      <c r="B45846" s="3"/>
      <c r="J45846" s="3"/>
      <c r="K45846" s="5"/>
      <c r="L45846" s="8"/>
      <c r="N45846" s="5"/>
      <c r="O45846" s="10"/>
      <c r="P45846" s="8"/>
    </row>
    <row r="45847" spans="1:16" s="2" customFormat="1" x14ac:dyDescent="0.15">
      <c r="A45847" s="3"/>
      <c r="B45847" s="3"/>
      <c r="J45847" s="3"/>
      <c r="K45847" s="5"/>
      <c r="L45847" s="8"/>
      <c r="N45847" s="5"/>
      <c r="O45847" s="10"/>
      <c r="P45847" s="8"/>
    </row>
    <row r="45848" spans="1:16" s="2" customFormat="1" x14ac:dyDescent="0.15">
      <c r="A45848" s="3"/>
      <c r="B45848" s="3"/>
      <c r="J45848" s="3"/>
      <c r="K45848" s="5"/>
      <c r="L45848" s="8"/>
      <c r="N45848" s="5"/>
      <c r="O45848" s="10"/>
      <c r="P45848" s="8"/>
    </row>
    <row r="45849" spans="1:16" s="2" customFormat="1" x14ac:dyDescent="0.15">
      <c r="A45849" s="3"/>
      <c r="B45849" s="3"/>
      <c r="J45849" s="3"/>
      <c r="K45849" s="5"/>
      <c r="L45849" s="8"/>
      <c r="N45849" s="5"/>
      <c r="O45849" s="10"/>
      <c r="P45849" s="8"/>
    </row>
    <row r="45850" spans="1:16" s="2" customFormat="1" x14ac:dyDescent="0.15">
      <c r="A45850" s="3"/>
      <c r="B45850" s="3"/>
      <c r="J45850" s="3"/>
      <c r="K45850" s="5"/>
      <c r="L45850" s="8"/>
      <c r="N45850" s="5"/>
      <c r="O45850" s="10"/>
      <c r="P45850" s="8"/>
    </row>
    <row r="45851" spans="1:16" s="2" customFormat="1" x14ac:dyDescent="0.15">
      <c r="A45851" s="3"/>
      <c r="B45851" s="3"/>
      <c r="J45851" s="3"/>
      <c r="K45851" s="5"/>
      <c r="L45851" s="8"/>
      <c r="N45851" s="5"/>
      <c r="O45851" s="10"/>
      <c r="P45851" s="8"/>
    </row>
    <row r="45852" spans="1:16" s="2" customFormat="1" x14ac:dyDescent="0.15">
      <c r="A45852" s="3"/>
      <c r="B45852" s="3"/>
      <c r="J45852" s="3"/>
      <c r="K45852" s="5"/>
      <c r="L45852" s="8"/>
      <c r="N45852" s="5"/>
      <c r="O45852" s="10"/>
      <c r="P45852" s="8"/>
    </row>
    <row r="45853" spans="1:16" s="2" customFormat="1" x14ac:dyDescent="0.15">
      <c r="A45853" s="3"/>
      <c r="B45853" s="3"/>
      <c r="J45853" s="3"/>
      <c r="K45853" s="5"/>
      <c r="L45853" s="8"/>
      <c r="N45853" s="5"/>
      <c r="O45853" s="10"/>
      <c r="P45853" s="8"/>
    </row>
    <row r="45854" spans="1:16" s="2" customFormat="1" x14ac:dyDescent="0.15">
      <c r="A45854" s="3"/>
      <c r="B45854" s="3"/>
      <c r="J45854" s="3"/>
      <c r="K45854" s="5"/>
      <c r="L45854" s="8"/>
      <c r="N45854" s="5"/>
      <c r="O45854" s="10"/>
      <c r="P45854" s="8"/>
    </row>
    <row r="45855" spans="1:16" s="2" customFormat="1" x14ac:dyDescent="0.15">
      <c r="A45855" s="3"/>
      <c r="B45855" s="3"/>
      <c r="J45855" s="3"/>
      <c r="K45855" s="5"/>
      <c r="L45855" s="8"/>
      <c r="N45855" s="5"/>
      <c r="O45855" s="10"/>
      <c r="P45855" s="8"/>
    </row>
    <row r="45856" spans="1:16" s="2" customFormat="1" x14ac:dyDescent="0.15">
      <c r="A45856" s="3"/>
      <c r="B45856" s="3"/>
      <c r="J45856" s="3"/>
      <c r="K45856" s="5"/>
      <c r="L45856" s="8"/>
      <c r="N45856" s="5"/>
      <c r="O45856" s="10"/>
      <c r="P45856" s="8"/>
    </row>
    <row r="45857" spans="1:16" s="2" customFormat="1" x14ac:dyDescent="0.15">
      <c r="A45857" s="3"/>
      <c r="B45857" s="3"/>
      <c r="J45857" s="3"/>
      <c r="K45857" s="5"/>
      <c r="L45857" s="8"/>
      <c r="N45857" s="5"/>
      <c r="O45857" s="10"/>
      <c r="P45857" s="8"/>
    </row>
    <row r="45858" spans="1:16" s="2" customFormat="1" x14ac:dyDescent="0.15">
      <c r="A45858" s="3"/>
      <c r="B45858" s="3"/>
      <c r="J45858" s="3"/>
      <c r="K45858" s="5"/>
      <c r="L45858" s="8"/>
      <c r="N45858" s="5"/>
      <c r="O45858" s="10"/>
      <c r="P45858" s="8"/>
    </row>
    <row r="45859" spans="1:16" s="2" customFormat="1" x14ac:dyDescent="0.15">
      <c r="A45859" s="3"/>
      <c r="B45859" s="3"/>
      <c r="J45859" s="3"/>
      <c r="K45859" s="5"/>
      <c r="L45859" s="8"/>
      <c r="N45859" s="5"/>
      <c r="O45859" s="10"/>
      <c r="P45859" s="8"/>
    </row>
    <row r="45860" spans="1:16" s="2" customFormat="1" x14ac:dyDescent="0.15">
      <c r="A45860" s="3"/>
      <c r="B45860" s="3"/>
      <c r="J45860" s="3"/>
      <c r="K45860" s="5"/>
      <c r="L45860" s="8"/>
      <c r="N45860" s="5"/>
      <c r="O45860" s="10"/>
      <c r="P45860" s="8"/>
    </row>
    <row r="45861" spans="1:16" s="2" customFormat="1" x14ac:dyDescent="0.15">
      <c r="A45861" s="3"/>
      <c r="B45861" s="3"/>
      <c r="J45861" s="3"/>
      <c r="K45861" s="5"/>
      <c r="L45861" s="8"/>
      <c r="N45861" s="5"/>
      <c r="O45861" s="10"/>
      <c r="P45861" s="8"/>
    </row>
    <row r="45862" spans="1:16" s="2" customFormat="1" x14ac:dyDescent="0.15">
      <c r="A45862" s="3"/>
      <c r="B45862" s="3"/>
      <c r="J45862" s="3"/>
      <c r="K45862" s="5"/>
      <c r="L45862" s="8"/>
      <c r="N45862" s="5"/>
      <c r="O45862" s="10"/>
      <c r="P45862" s="8"/>
    </row>
    <row r="45863" spans="1:16" s="2" customFormat="1" x14ac:dyDescent="0.15">
      <c r="A45863" s="3"/>
      <c r="B45863" s="3"/>
      <c r="J45863" s="3"/>
      <c r="K45863" s="5"/>
      <c r="L45863" s="8"/>
      <c r="N45863" s="5"/>
      <c r="O45863" s="10"/>
      <c r="P45863" s="8"/>
    </row>
    <row r="45864" spans="1:16" s="2" customFormat="1" x14ac:dyDescent="0.15">
      <c r="A45864" s="3"/>
      <c r="B45864" s="3"/>
      <c r="J45864" s="3"/>
      <c r="K45864" s="5"/>
      <c r="L45864" s="8"/>
      <c r="N45864" s="5"/>
      <c r="O45864" s="10"/>
      <c r="P45864" s="8"/>
    </row>
    <row r="45865" spans="1:16" s="2" customFormat="1" x14ac:dyDescent="0.15">
      <c r="A45865" s="3"/>
      <c r="B45865" s="3"/>
      <c r="J45865" s="3"/>
      <c r="K45865" s="5"/>
      <c r="L45865" s="8"/>
      <c r="N45865" s="5"/>
      <c r="O45865" s="10"/>
      <c r="P45865" s="8"/>
    </row>
    <row r="45866" spans="1:16" s="2" customFormat="1" x14ac:dyDescent="0.15">
      <c r="A45866" s="3"/>
      <c r="B45866" s="3"/>
      <c r="J45866" s="3"/>
      <c r="K45866" s="5"/>
      <c r="L45866" s="8"/>
      <c r="N45866" s="5"/>
      <c r="O45866" s="10"/>
      <c r="P45866" s="8"/>
    </row>
    <row r="45867" spans="1:16" s="2" customFormat="1" x14ac:dyDescent="0.15">
      <c r="A45867" s="3"/>
      <c r="B45867" s="3"/>
      <c r="J45867" s="3"/>
      <c r="K45867" s="5"/>
      <c r="L45867" s="8"/>
      <c r="N45867" s="5"/>
      <c r="O45867" s="10"/>
      <c r="P45867" s="8"/>
    </row>
    <row r="45868" spans="1:16" s="2" customFormat="1" x14ac:dyDescent="0.15">
      <c r="A45868" s="3"/>
      <c r="B45868" s="3"/>
      <c r="J45868" s="3"/>
      <c r="K45868" s="5"/>
      <c r="L45868" s="8"/>
      <c r="N45868" s="5"/>
      <c r="O45868" s="10"/>
      <c r="P45868" s="8"/>
    </row>
    <row r="45869" spans="1:16" s="2" customFormat="1" x14ac:dyDescent="0.15">
      <c r="A45869" s="3"/>
      <c r="B45869" s="3"/>
      <c r="J45869" s="3"/>
      <c r="K45869" s="5"/>
      <c r="L45869" s="8"/>
      <c r="N45869" s="5"/>
      <c r="O45869" s="10"/>
      <c r="P45869" s="8"/>
    </row>
    <row r="45870" spans="1:16" s="2" customFormat="1" x14ac:dyDescent="0.15">
      <c r="A45870" s="3"/>
      <c r="B45870" s="3"/>
      <c r="J45870" s="3"/>
      <c r="K45870" s="5"/>
      <c r="L45870" s="8"/>
      <c r="N45870" s="5"/>
      <c r="O45870" s="10"/>
      <c r="P45870" s="8"/>
    </row>
    <row r="45871" spans="1:16" s="2" customFormat="1" x14ac:dyDescent="0.15">
      <c r="A45871" s="3"/>
      <c r="B45871" s="3"/>
      <c r="J45871" s="3"/>
      <c r="K45871" s="5"/>
      <c r="L45871" s="8"/>
      <c r="N45871" s="5"/>
      <c r="O45871" s="10"/>
      <c r="P45871" s="8"/>
    </row>
    <row r="45872" spans="1:16" s="2" customFormat="1" x14ac:dyDescent="0.15">
      <c r="A45872" s="3"/>
      <c r="B45872" s="3"/>
      <c r="J45872" s="3"/>
      <c r="K45872" s="5"/>
      <c r="L45872" s="8"/>
      <c r="N45872" s="5"/>
      <c r="O45872" s="10"/>
      <c r="P45872" s="8"/>
    </row>
    <row r="45873" spans="1:16" s="2" customFormat="1" x14ac:dyDescent="0.15">
      <c r="A45873" s="3"/>
      <c r="B45873" s="3"/>
      <c r="J45873" s="3"/>
      <c r="K45873" s="5"/>
      <c r="L45873" s="8"/>
      <c r="N45873" s="5"/>
      <c r="O45873" s="10"/>
      <c r="P45873" s="8"/>
    </row>
    <row r="45874" spans="1:16" s="2" customFormat="1" x14ac:dyDescent="0.15">
      <c r="A45874" s="3"/>
      <c r="B45874" s="3"/>
      <c r="J45874" s="3"/>
      <c r="K45874" s="5"/>
      <c r="L45874" s="8"/>
      <c r="N45874" s="5"/>
      <c r="O45874" s="10"/>
      <c r="P45874" s="8"/>
    </row>
    <row r="45875" spans="1:16" s="2" customFormat="1" x14ac:dyDescent="0.15">
      <c r="A45875" s="3"/>
      <c r="B45875" s="3"/>
      <c r="J45875" s="3"/>
      <c r="K45875" s="5"/>
      <c r="L45875" s="8"/>
      <c r="N45875" s="5"/>
      <c r="O45875" s="10"/>
      <c r="P45875" s="8"/>
    </row>
    <row r="45876" spans="1:16" s="2" customFormat="1" x14ac:dyDescent="0.15">
      <c r="A45876" s="3"/>
      <c r="B45876" s="3"/>
      <c r="J45876" s="3"/>
      <c r="K45876" s="5"/>
      <c r="L45876" s="8"/>
      <c r="N45876" s="5"/>
      <c r="O45876" s="10"/>
      <c r="P45876" s="8"/>
    </row>
    <row r="45877" spans="1:16" s="2" customFormat="1" x14ac:dyDescent="0.15">
      <c r="A45877" s="3"/>
      <c r="B45877" s="3"/>
      <c r="J45877" s="3"/>
      <c r="K45877" s="5"/>
      <c r="L45877" s="8"/>
      <c r="N45877" s="5"/>
      <c r="O45877" s="10"/>
      <c r="P45877" s="8"/>
    </row>
    <row r="45878" spans="1:16" s="2" customFormat="1" x14ac:dyDescent="0.15">
      <c r="A45878" s="3"/>
      <c r="B45878" s="3"/>
      <c r="J45878" s="3"/>
      <c r="K45878" s="5"/>
      <c r="L45878" s="8"/>
      <c r="N45878" s="5"/>
      <c r="O45878" s="10"/>
      <c r="P45878" s="8"/>
    </row>
    <row r="45879" spans="1:16" s="2" customFormat="1" x14ac:dyDescent="0.15">
      <c r="A45879" s="3"/>
      <c r="B45879" s="3"/>
      <c r="J45879" s="3"/>
      <c r="K45879" s="5"/>
      <c r="L45879" s="8"/>
      <c r="N45879" s="5"/>
      <c r="O45879" s="10"/>
      <c r="P45879" s="8"/>
    </row>
    <row r="45880" spans="1:16" s="2" customFormat="1" x14ac:dyDescent="0.15">
      <c r="A45880" s="3"/>
      <c r="B45880" s="3"/>
      <c r="J45880" s="3"/>
      <c r="K45880" s="5"/>
      <c r="L45880" s="8"/>
      <c r="N45880" s="5"/>
      <c r="O45880" s="10"/>
      <c r="P45880" s="8"/>
    </row>
    <row r="45881" spans="1:16" s="2" customFormat="1" x14ac:dyDescent="0.15">
      <c r="A45881" s="3"/>
      <c r="B45881" s="3"/>
      <c r="J45881" s="3"/>
      <c r="K45881" s="5"/>
      <c r="L45881" s="8"/>
      <c r="N45881" s="5"/>
      <c r="O45881" s="10"/>
      <c r="P45881" s="8"/>
    </row>
    <row r="45882" spans="1:16" s="2" customFormat="1" x14ac:dyDescent="0.15">
      <c r="A45882" s="3"/>
      <c r="B45882" s="3"/>
      <c r="J45882" s="3"/>
      <c r="K45882" s="5"/>
      <c r="L45882" s="8"/>
      <c r="N45882" s="5"/>
      <c r="O45882" s="10"/>
      <c r="P45882" s="8"/>
    </row>
    <row r="45883" spans="1:16" s="2" customFormat="1" x14ac:dyDescent="0.15">
      <c r="A45883" s="3"/>
      <c r="B45883" s="3"/>
      <c r="J45883" s="3"/>
      <c r="K45883" s="5"/>
      <c r="L45883" s="8"/>
      <c r="N45883" s="5"/>
      <c r="O45883" s="10"/>
      <c r="P45883" s="8"/>
    </row>
    <row r="45884" spans="1:16" s="2" customFormat="1" x14ac:dyDescent="0.15">
      <c r="A45884" s="3"/>
      <c r="B45884" s="3"/>
      <c r="J45884" s="3"/>
      <c r="K45884" s="5"/>
      <c r="L45884" s="8"/>
      <c r="N45884" s="5"/>
      <c r="O45884" s="10"/>
      <c r="P45884" s="8"/>
    </row>
    <row r="45885" spans="1:16" s="2" customFormat="1" x14ac:dyDescent="0.15">
      <c r="A45885" s="3"/>
      <c r="B45885" s="3"/>
      <c r="J45885" s="3"/>
      <c r="K45885" s="5"/>
      <c r="L45885" s="8"/>
      <c r="N45885" s="5"/>
      <c r="O45885" s="10"/>
      <c r="P45885" s="8"/>
    </row>
    <row r="45886" spans="1:16" s="2" customFormat="1" x14ac:dyDescent="0.15">
      <c r="A45886" s="3"/>
      <c r="B45886" s="3"/>
      <c r="J45886" s="3"/>
      <c r="K45886" s="5"/>
      <c r="L45886" s="8"/>
      <c r="N45886" s="5"/>
      <c r="O45886" s="10"/>
      <c r="P45886" s="8"/>
    </row>
    <row r="45887" spans="1:16" s="2" customFormat="1" x14ac:dyDescent="0.15">
      <c r="A45887" s="3"/>
      <c r="B45887" s="3"/>
      <c r="J45887" s="3"/>
      <c r="K45887" s="5"/>
      <c r="L45887" s="8"/>
      <c r="N45887" s="5"/>
      <c r="O45887" s="10"/>
      <c r="P45887" s="8"/>
    </row>
    <row r="45888" spans="1:16" s="2" customFormat="1" x14ac:dyDescent="0.15">
      <c r="A45888" s="3"/>
      <c r="B45888" s="3"/>
      <c r="J45888" s="3"/>
      <c r="K45888" s="5"/>
      <c r="L45888" s="8"/>
      <c r="N45888" s="5"/>
      <c r="O45888" s="10"/>
      <c r="P45888" s="8"/>
    </row>
    <row r="45889" spans="1:16" s="2" customFormat="1" x14ac:dyDescent="0.15">
      <c r="A45889" s="3"/>
      <c r="B45889" s="3"/>
      <c r="J45889" s="3"/>
      <c r="K45889" s="5"/>
      <c r="L45889" s="8"/>
      <c r="N45889" s="5"/>
      <c r="O45889" s="10"/>
      <c r="P45889" s="8"/>
    </row>
    <row r="45890" spans="1:16" s="2" customFormat="1" x14ac:dyDescent="0.15">
      <c r="A45890" s="3"/>
      <c r="B45890" s="3"/>
      <c r="J45890" s="3"/>
      <c r="K45890" s="5"/>
      <c r="L45890" s="8"/>
      <c r="N45890" s="5"/>
      <c r="O45890" s="10"/>
      <c r="P45890" s="8"/>
    </row>
    <row r="45891" spans="1:16" s="2" customFormat="1" x14ac:dyDescent="0.15">
      <c r="A45891" s="3"/>
      <c r="B45891" s="3"/>
      <c r="J45891" s="3"/>
      <c r="K45891" s="5"/>
      <c r="L45891" s="8"/>
      <c r="N45891" s="5"/>
      <c r="O45891" s="10"/>
      <c r="P45891" s="8"/>
    </row>
    <row r="45892" spans="1:16" s="2" customFormat="1" x14ac:dyDescent="0.15">
      <c r="A45892" s="3"/>
      <c r="B45892" s="3"/>
      <c r="J45892" s="3"/>
      <c r="K45892" s="5"/>
      <c r="L45892" s="8"/>
      <c r="N45892" s="5"/>
      <c r="O45892" s="10"/>
      <c r="P45892" s="8"/>
    </row>
    <row r="45893" spans="1:16" s="2" customFormat="1" x14ac:dyDescent="0.15">
      <c r="A45893" s="3"/>
      <c r="B45893" s="3"/>
      <c r="J45893" s="3"/>
      <c r="K45893" s="5"/>
      <c r="L45893" s="8"/>
      <c r="N45893" s="5"/>
      <c r="O45893" s="10"/>
      <c r="P45893" s="8"/>
    </row>
    <row r="45894" spans="1:16" s="2" customFormat="1" x14ac:dyDescent="0.15">
      <c r="A45894" s="3"/>
      <c r="B45894" s="3"/>
      <c r="J45894" s="3"/>
      <c r="K45894" s="5"/>
      <c r="L45894" s="8"/>
      <c r="N45894" s="5"/>
      <c r="O45894" s="10"/>
      <c r="P45894" s="8"/>
    </row>
    <row r="45895" spans="1:16" s="2" customFormat="1" x14ac:dyDescent="0.15">
      <c r="A45895" s="3"/>
      <c r="B45895" s="3"/>
      <c r="J45895" s="3"/>
      <c r="K45895" s="5"/>
      <c r="L45895" s="8"/>
      <c r="N45895" s="5"/>
      <c r="O45895" s="10"/>
      <c r="P45895" s="8"/>
    </row>
    <row r="45896" spans="1:16" s="2" customFormat="1" x14ac:dyDescent="0.15">
      <c r="A45896" s="3"/>
      <c r="B45896" s="3"/>
      <c r="J45896" s="3"/>
      <c r="K45896" s="5"/>
      <c r="L45896" s="8"/>
      <c r="N45896" s="5"/>
      <c r="O45896" s="10"/>
      <c r="P45896" s="8"/>
    </row>
    <row r="45897" spans="1:16" s="2" customFormat="1" x14ac:dyDescent="0.15">
      <c r="A45897" s="3"/>
      <c r="B45897" s="3"/>
      <c r="J45897" s="3"/>
      <c r="K45897" s="5"/>
      <c r="L45897" s="8"/>
      <c r="N45897" s="5"/>
      <c r="O45897" s="10"/>
      <c r="P45897" s="8"/>
    </row>
    <row r="45898" spans="1:16" s="2" customFormat="1" x14ac:dyDescent="0.15">
      <c r="A45898" s="3"/>
      <c r="B45898" s="3"/>
      <c r="J45898" s="3"/>
      <c r="K45898" s="5"/>
      <c r="L45898" s="8"/>
      <c r="N45898" s="5"/>
      <c r="O45898" s="10"/>
      <c r="P45898" s="8"/>
    </row>
    <row r="45899" spans="1:16" s="2" customFormat="1" x14ac:dyDescent="0.15">
      <c r="A45899" s="3"/>
      <c r="B45899" s="3"/>
      <c r="J45899" s="3"/>
      <c r="K45899" s="5"/>
      <c r="L45899" s="8"/>
      <c r="N45899" s="5"/>
      <c r="O45899" s="10"/>
      <c r="P45899" s="8"/>
    </row>
    <row r="45900" spans="1:16" s="2" customFormat="1" x14ac:dyDescent="0.15">
      <c r="A45900" s="3"/>
      <c r="B45900" s="3"/>
      <c r="J45900" s="3"/>
      <c r="K45900" s="5"/>
      <c r="L45900" s="8"/>
      <c r="N45900" s="5"/>
      <c r="O45900" s="10"/>
      <c r="P45900" s="8"/>
    </row>
    <row r="45901" spans="1:16" s="2" customFormat="1" x14ac:dyDescent="0.15">
      <c r="A45901" s="3"/>
      <c r="B45901" s="3"/>
      <c r="J45901" s="3"/>
      <c r="K45901" s="5"/>
      <c r="L45901" s="8"/>
      <c r="N45901" s="5"/>
      <c r="O45901" s="10"/>
      <c r="P45901" s="8"/>
    </row>
    <row r="45902" spans="1:16" s="2" customFormat="1" x14ac:dyDescent="0.15">
      <c r="A45902" s="3"/>
      <c r="B45902" s="3"/>
      <c r="J45902" s="3"/>
      <c r="K45902" s="5"/>
      <c r="L45902" s="8"/>
      <c r="N45902" s="5"/>
      <c r="O45902" s="10"/>
      <c r="P45902" s="8"/>
    </row>
    <row r="45903" spans="1:16" s="2" customFormat="1" x14ac:dyDescent="0.15">
      <c r="A45903" s="3"/>
      <c r="B45903" s="3"/>
      <c r="J45903" s="3"/>
      <c r="K45903" s="5"/>
      <c r="L45903" s="8"/>
      <c r="N45903" s="5"/>
      <c r="O45903" s="10"/>
      <c r="P45903" s="8"/>
    </row>
    <row r="45904" spans="1:16" s="2" customFormat="1" x14ac:dyDescent="0.15">
      <c r="A45904" s="3"/>
      <c r="B45904" s="3"/>
      <c r="J45904" s="3"/>
      <c r="K45904" s="5"/>
      <c r="L45904" s="8"/>
      <c r="N45904" s="5"/>
      <c r="O45904" s="10"/>
      <c r="P45904" s="8"/>
    </row>
    <row r="45905" spans="1:16" s="2" customFormat="1" x14ac:dyDescent="0.15">
      <c r="A45905" s="3"/>
      <c r="B45905" s="3"/>
      <c r="J45905" s="3"/>
      <c r="K45905" s="5"/>
      <c r="L45905" s="8"/>
      <c r="N45905" s="5"/>
      <c r="O45905" s="10"/>
      <c r="P45905" s="8"/>
    </row>
    <row r="45906" spans="1:16" s="2" customFormat="1" x14ac:dyDescent="0.15">
      <c r="A45906" s="3"/>
      <c r="B45906" s="3"/>
      <c r="J45906" s="3"/>
      <c r="K45906" s="5"/>
      <c r="L45906" s="8"/>
      <c r="N45906" s="5"/>
      <c r="O45906" s="10"/>
      <c r="P45906" s="8"/>
    </row>
    <row r="45907" spans="1:16" s="2" customFormat="1" x14ac:dyDescent="0.15">
      <c r="A45907" s="3"/>
      <c r="B45907" s="3"/>
      <c r="J45907" s="3"/>
      <c r="K45907" s="5"/>
      <c r="L45907" s="8"/>
      <c r="N45907" s="5"/>
      <c r="O45907" s="10"/>
      <c r="P45907" s="8"/>
    </row>
    <row r="45908" spans="1:16" s="2" customFormat="1" x14ac:dyDescent="0.15">
      <c r="A45908" s="3"/>
      <c r="B45908" s="3"/>
      <c r="J45908" s="3"/>
      <c r="K45908" s="5"/>
      <c r="L45908" s="8"/>
      <c r="N45908" s="5"/>
      <c r="O45908" s="10"/>
      <c r="P45908" s="8"/>
    </row>
    <row r="45909" spans="1:16" s="2" customFormat="1" x14ac:dyDescent="0.15">
      <c r="A45909" s="3"/>
      <c r="B45909" s="3"/>
      <c r="J45909" s="3"/>
      <c r="K45909" s="5"/>
      <c r="L45909" s="8"/>
      <c r="N45909" s="5"/>
      <c r="O45909" s="10"/>
      <c r="P45909" s="8"/>
    </row>
    <row r="45910" spans="1:16" s="2" customFormat="1" x14ac:dyDescent="0.15">
      <c r="A45910" s="3"/>
      <c r="B45910" s="3"/>
      <c r="J45910" s="3"/>
      <c r="K45910" s="5"/>
      <c r="L45910" s="8"/>
      <c r="N45910" s="5"/>
      <c r="O45910" s="10"/>
      <c r="P45910" s="8"/>
    </row>
    <row r="45911" spans="1:16" s="2" customFormat="1" x14ac:dyDescent="0.15">
      <c r="A45911" s="3"/>
      <c r="B45911" s="3"/>
      <c r="J45911" s="3"/>
      <c r="K45911" s="5"/>
      <c r="L45911" s="8"/>
      <c r="N45911" s="5"/>
      <c r="O45911" s="10"/>
      <c r="P45911" s="8"/>
    </row>
    <row r="45912" spans="1:16" s="2" customFormat="1" x14ac:dyDescent="0.15">
      <c r="A45912" s="3"/>
      <c r="B45912" s="3"/>
      <c r="J45912" s="3"/>
      <c r="K45912" s="5"/>
      <c r="L45912" s="8"/>
      <c r="N45912" s="5"/>
      <c r="O45912" s="10"/>
      <c r="P45912" s="8"/>
    </row>
    <row r="45913" spans="1:16" s="2" customFormat="1" x14ac:dyDescent="0.15">
      <c r="A45913" s="3"/>
      <c r="B45913" s="3"/>
      <c r="J45913" s="3"/>
      <c r="K45913" s="5"/>
      <c r="L45913" s="8"/>
      <c r="N45913" s="5"/>
      <c r="O45913" s="10"/>
      <c r="P45913" s="8"/>
    </row>
    <row r="45914" spans="1:16" s="2" customFormat="1" x14ac:dyDescent="0.15">
      <c r="A45914" s="3"/>
      <c r="B45914" s="3"/>
      <c r="J45914" s="3"/>
      <c r="K45914" s="5"/>
      <c r="L45914" s="8"/>
      <c r="N45914" s="5"/>
      <c r="O45914" s="10"/>
      <c r="P45914" s="8"/>
    </row>
    <row r="45915" spans="1:16" s="2" customFormat="1" x14ac:dyDescent="0.15">
      <c r="A45915" s="3"/>
      <c r="B45915" s="3"/>
      <c r="J45915" s="3"/>
      <c r="K45915" s="5"/>
      <c r="L45915" s="8"/>
      <c r="N45915" s="5"/>
      <c r="O45915" s="10"/>
      <c r="P45915" s="8"/>
    </row>
    <row r="45916" spans="1:16" s="2" customFormat="1" x14ac:dyDescent="0.15">
      <c r="A45916" s="3"/>
      <c r="B45916" s="3"/>
      <c r="J45916" s="3"/>
      <c r="K45916" s="5"/>
      <c r="L45916" s="8"/>
      <c r="N45916" s="5"/>
      <c r="O45916" s="10"/>
      <c r="P45916" s="8"/>
    </row>
    <row r="45917" spans="1:16" s="2" customFormat="1" x14ac:dyDescent="0.15">
      <c r="A45917" s="3"/>
      <c r="B45917" s="3"/>
      <c r="J45917" s="3"/>
      <c r="K45917" s="5"/>
      <c r="L45917" s="8"/>
      <c r="N45917" s="5"/>
      <c r="O45917" s="10"/>
      <c r="P45917" s="8"/>
    </row>
    <row r="45918" spans="1:16" s="2" customFormat="1" x14ac:dyDescent="0.15">
      <c r="A45918" s="3"/>
      <c r="B45918" s="3"/>
      <c r="J45918" s="3"/>
      <c r="K45918" s="5"/>
      <c r="L45918" s="8"/>
      <c r="N45918" s="5"/>
      <c r="O45918" s="10"/>
      <c r="P45918" s="8"/>
    </row>
    <row r="45919" spans="1:16" s="2" customFormat="1" x14ac:dyDescent="0.15">
      <c r="A45919" s="3"/>
      <c r="B45919" s="3"/>
      <c r="J45919" s="3"/>
      <c r="K45919" s="5"/>
      <c r="L45919" s="8"/>
      <c r="N45919" s="5"/>
      <c r="O45919" s="10"/>
      <c r="P45919" s="8"/>
    </row>
    <row r="45920" spans="1:16" s="2" customFormat="1" x14ac:dyDescent="0.15">
      <c r="A45920" s="3"/>
      <c r="B45920" s="3"/>
      <c r="J45920" s="3"/>
      <c r="K45920" s="5"/>
      <c r="L45920" s="8"/>
      <c r="N45920" s="5"/>
      <c r="O45920" s="10"/>
      <c r="P45920" s="8"/>
    </row>
    <row r="45921" spans="1:16" s="2" customFormat="1" x14ac:dyDescent="0.15">
      <c r="A45921" s="3"/>
      <c r="B45921" s="3"/>
      <c r="J45921" s="3"/>
      <c r="K45921" s="5"/>
      <c r="L45921" s="8"/>
      <c r="N45921" s="5"/>
      <c r="O45921" s="10"/>
      <c r="P45921" s="8"/>
    </row>
    <row r="45922" spans="1:16" s="2" customFormat="1" x14ac:dyDescent="0.15">
      <c r="A45922" s="3"/>
      <c r="B45922" s="3"/>
      <c r="J45922" s="3"/>
      <c r="K45922" s="5"/>
      <c r="L45922" s="8"/>
      <c r="N45922" s="5"/>
      <c r="O45922" s="10"/>
      <c r="P45922" s="8"/>
    </row>
    <row r="45923" spans="1:16" s="2" customFormat="1" x14ac:dyDescent="0.15">
      <c r="A45923" s="3"/>
      <c r="B45923" s="3"/>
      <c r="J45923" s="3"/>
      <c r="K45923" s="5"/>
      <c r="L45923" s="8"/>
      <c r="N45923" s="5"/>
      <c r="O45923" s="10"/>
      <c r="P45923" s="8"/>
    </row>
    <row r="45924" spans="1:16" s="2" customFormat="1" x14ac:dyDescent="0.15">
      <c r="A45924" s="3"/>
      <c r="B45924" s="3"/>
      <c r="J45924" s="3"/>
      <c r="K45924" s="5"/>
      <c r="L45924" s="8"/>
      <c r="N45924" s="5"/>
      <c r="O45924" s="10"/>
      <c r="P45924" s="8"/>
    </row>
    <row r="45925" spans="1:16" s="2" customFormat="1" x14ac:dyDescent="0.15">
      <c r="A45925" s="3"/>
      <c r="B45925" s="3"/>
      <c r="J45925" s="3"/>
      <c r="K45925" s="5"/>
      <c r="L45925" s="8"/>
      <c r="N45925" s="5"/>
      <c r="O45925" s="10"/>
      <c r="P45925" s="8"/>
    </row>
    <row r="45926" spans="1:16" s="2" customFormat="1" x14ac:dyDescent="0.15">
      <c r="A45926" s="3"/>
      <c r="B45926" s="3"/>
      <c r="J45926" s="3"/>
      <c r="K45926" s="5"/>
      <c r="L45926" s="8"/>
      <c r="N45926" s="5"/>
      <c r="O45926" s="10"/>
      <c r="P45926" s="8"/>
    </row>
    <row r="45927" spans="1:16" s="2" customFormat="1" x14ac:dyDescent="0.15">
      <c r="A45927" s="3"/>
      <c r="B45927" s="3"/>
      <c r="J45927" s="3"/>
      <c r="K45927" s="5"/>
      <c r="L45927" s="8"/>
      <c r="N45927" s="5"/>
      <c r="O45927" s="10"/>
      <c r="P45927" s="8"/>
    </row>
    <row r="45928" spans="1:16" s="2" customFormat="1" x14ac:dyDescent="0.15">
      <c r="A45928" s="3"/>
      <c r="B45928" s="3"/>
      <c r="J45928" s="3"/>
      <c r="K45928" s="5"/>
      <c r="L45928" s="8"/>
      <c r="N45928" s="5"/>
      <c r="O45928" s="10"/>
      <c r="P45928" s="8"/>
    </row>
    <row r="45929" spans="1:16" s="2" customFormat="1" x14ac:dyDescent="0.15">
      <c r="A45929" s="3"/>
      <c r="B45929" s="3"/>
      <c r="J45929" s="3"/>
      <c r="K45929" s="5"/>
      <c r="L45929" s="8"/>
      <c r="N45929" s="5"/>
      <c r="O45929" s="10"/>
      <c r="P45929" s="8"/>
    </row>
    <row r="45930" spans="1:16" s="2" customFormat="1" x14ac:dyDescent="0.15">
      <c r="A45930" s="3"/>
      <c r="B45930" s="3"/>
      <c r="J45930" s="3"/>
      <c r="K45930" s="5"/>
      <c r="L45930" s="8"/>
      <c r="N45930" s="5"/>
      <c r="O45930" s="10"/>
      <c r="P45930" s="8"/>
    </row>
    <row r="45931" spans="1:16" s="2" customFormat="1" x14ac:dyDescent="0.15">
      <c r="A45931" s="3"/>
      <c r="B45931" s="3"/>
      <c r="J45931" s="3"/>
      <c r="K45931" s="5"/>
      <c r="L45931" s="8"/>
      <c r="N45931" s="5"/>
      <c r="O45931" s="10"/>
      <c r="P45931" s="8"/>
    </row>
    <row r="45932" spans="1:16" s="2" customFormat="1" x14ac:dyDescent="0.15">
      <c r="A45932" s="3"/>
      <c r="B45932" s="3"/>
      <c r="J45932" s="3"/>
      <c r="K45932" s="5"/>
      <c r="L45932" s="8"/>
      <c r="N45932" s="5"/>
      <c r="O45932" s="10"/>
      <c r="P45932" s="8"/>
    </row>
    <row r="45933" spans="1:16" s="2" customFormat="1" x14ac:dyDescent="0.15">
      <c r="A45933" s="3"/>
      <c r="B45933" s="3"/>
      <c r="J45933" s="3"/>
      <c r="K45933" s="5"/>
      <c r="L45933" s="8"/>
      <c r="N45933" s="5"/>
      <c r="O45933" s="10"/>
      <c r="P45933" s="8"/>
    </row>
    <row r="45934" spans="1:16" s="2" customFormat="1" x14ac:dyDescent="0.15">
      <c r="A45934" s="3"/>
      <c r="B45934" s="3"/>
      <c r="J45934" s="3"/>
      <c r="K45934" s="5"/>
      <c r="L45934" s="8"/>
      <c r="N45934" s="5"/>
      <c r="O45934" s="10"/>
      <c r="P45934" s="8"/>
    </row>
    <row r="45935" spans="1:16" s="2" customFormat="1" x14ac:dyDescent="0.15">
      <c r="A45935" s="3"/>
      <c r="B45935" s="3"/>
      <c r="J45935" s="3"/>
      <c r="K45935" s="5"/>
      <c r="L45935" s="8"/>
      <c r="N45935" s="5"/>
      <c r="O45935" s="10"/>
      <c r="P45935" s="8"/>
    </row>
    <row r="45936" spans="1:16" s="2" customFormat="1" x14ac:dyDescent="0.15">
      <c r="A45936" s="3"/>
      <c r="B45936" s="3"/>
      <c r="J45936" s="3"/>
      <c r="K45936" s="5"/>
      <c r="L45936" s="8"/>
      <c r="N45936" s="5"/>
      <c r="O45936" s="10"/>
      <c r="P45936" s="8"/>
    </row>
    <row r="45937" spans="1:16" s="2" customFormat="1" x14ac:dyDescent="0.15">
      <c r="A45937" s="3"/>
      <c r="B45937" s="3"/>
      <c r="J45937" s="3"/>
      <c r="K45937" s="5"/>
      <c r="L45937" s="8"/>
      <c r="N45937" s="5"/>
      <c r="O45937" s="10"/>
      <c r="P45937" s="8"/>
    </row>
    <row r="45938" spans="1:16" s="2" customFormat="1" x14ac:dyDescent="0.15">
      <c r="A45938" s="3"/>
      <c r="B45938" s="3"/>
      <c r="J45938" s="3"/>
      <c r="K45938" s="5"/>
      <c r="L45938" s="8"/>
      <c r="N45938" s="5"/>
      <c r="O45938" s="10"/>
      <c r="P45938" s="8"/>
    </row>
    <row r="45939" spans="1:16" s="2" customFormat="1" x14ac:dyDescent="0.15">
      <c r="A45939" s="3"/>
      <c r="B45939" s="3"/>
      <c r="J45939" s="3"/>
      <c r="K45939" s="5"/>
      <c r="L45939" s="8"/>
      <c r="N45939" s="5"/>
      <c r="O45939" s="10"/>
      <c r="P45939" s="8"/>
    </row>
    <row r="45940" spans="1:16" s="2" customFormat="1" x14ac:dyDescent="0.15">
      <c r="A45940" s="3"/>
      <c r="B45940" s="3"/>
      <c r="J45940" s="3"/>
      <c r="K45940" s="5"/>
      <c r="L45940" s="8"/>
      <c r="N45940" s="5"/>
      <c r="O45940" s="10"/>
      <c r="P45940" s="8"/>
    </row>
    <row r="45941" spans="1:16" s="2" customFormat="1" x14ac:dyDescent="0.15">
      <c r="A45941" s="3"/>
      <c r="B45941" s="3"/>
      <c r="J45941" s="3"/>
      <c r="K45941" s="5"/>
      <c r="L45941" s="8"/>
      <c r="N45941" s="5"/>
      <c r="O45941" s="10"/>
      <c r="P45941" s="8"/>
    </row>
    <row r="45942" spans="1:16" s="2" customFormat="1" x14ac:dyDescent="0.15">
      <c r="A45942" s="3"/>
      <c r="B45942" s="3"/>
      <c r="J45942" s="3"/>
      <c r="K45942" s="5"/>
      <c r="L45942" s="8"/>
      <c r="N45942" s="5"/>
      <c r="O45942" s="10"/>
      <c r="P45942" s="8"/>
    </row>
    <row r="45943" spans="1:16" s="2" customFormat="1" x14ac:dyDescent="0.15">
      <c r="A45943" s="3"/>
      <c r="B45943" s="3"/>
      <c r="J45943" s="3"/>
      <c r="K45943" s="5"/>
      <c r="L45943" s="8"/>
      <c r="N45943" s="5"/>
      <c r="O45943" s="10"/>
      <c r="P45943" s="8"/>
    </row>
    <row r="45944" spans="1:16" s="2" customFormat="1" x14ac:dyDescent="0.15">
      <c r="A45944" s="3"/>
      <c r="B45944" s="3"/>
      <c r="J45944" s="3"/>
      <c r="K45944" s="5"/>
      <c r="L45944" s="8"/>
      <c r="N45944" s="5"/>
      <c r="O45944" s="10"/>
      <c r="P45944" s="8"/>
    </row>
    <row r="45945" spans="1:16" s="2" customFormat="1" x14ac:dyDescent="0.15">
      <c r="A45945" s="3"/>
      <c r="B45945" s="3"/>
      <c r="J45945" s="3"/>
      <c r="K45945" s="5"/>
      <c r="L45945" s="8"/>
      <c r="N45945" s="5"/>
      <c r="O45945" s="10"/>
      <c r="P45945" s="8"/>
    </row>
    <row r="45946" spans="1:16" s="2" customFormat="1" x14ac:dyDescent="0.15">
      <c r="A45946" s="3"/>
      <c r="B45946" s="3"/>
      <c r="J45946" s="3"/>
      <c r="K45946" s="5"/>
      <c r="L45946" s="8"/>
      <c r="N45946" s="5"/>
      <c r="O45946" s="10"/>
      <c r="P45946" s="8"/>
    </row>
    <row r="45947" spans="1:16" s="2" customFormat="1" x14ac:dyDescent="0.15">
      <c r="A45947" s="3"/>
      <c r="B45947" s="3"/>
      <c r="J45947" s="3"/>
      <c r="K45947" s="5"/>
      <c r="L45947" s="8"/>
      <c r="N45947" s="5"/>
      <c r="O45947" s="10"/>
      <c r="P45947" s="8"/>
    </row>
    <row r="45948" spans="1:16" s="2" customFormat="1" x14ac:dyDescent="0.15">
      <c r="A45948" s="3"/>
      <c r="B45948" s="3"/>
      <c r="J45948" s="3"/>
      <c r="K45948" s="5"/>
      <c r="L45948" s="8"/>
      <c r="N45948" s="5"/>
      <c r="O45948" s="10"/>
      <c r="P45948" s="8"/>
    </row>
    <row r="45949" spans="1:16" s="2" customFormat="1" x14ac:dyDescent="0.15">
      <c r="A45949" s="3"/>
      <c r="B45949" s="3"/>
      <c r="J45949" s="3"/>
      <c r="K45949" s="5"/>
      <c r="L45949" s="8"/>
      <c r="N45949" s="5"/>
      <c r="O45949" s="10"/>
      <c r="P45949" s="8"/>
    </row>
    <row r="45950" spans="1:16" s="2" customFormat="1" x14ac:dyDescent="0.15">
      <c r="A45950" s="3"/>
      <c r="B45950" s="3"/>
      <c r="J45950" s="3"/>
      <c r="K45950" s="5"/>
      <c r="L45950" s="8"/>
      <c r="N45950" s="5"/>
      <c r="O45950" s="10"/>
      <c r="P45950" s="8"/>
    </row>
    <row r="45951" spans="1:16" s="2" customFormat="1" x14ac:dyDescent="0.15">
      <c r="A45951" s="3"/>
      <c r="B45951" s="3"/>
      <c r="J45951" s="3"/>
      <c r="K45951" s="5"/>
      <c r="L45951" s="8"/>
      <c r="N45951" s="5"/>
      <c r="O45951" s="10"/>
      <c r="P45951" s="8"/>
    </row>
    <row r="45952" spans="1:16" s="2" customFormat="1" x14ac:dyDescent="0.15">
      <c r="A45952" s="3"/>
      <c r="B45952" s="3"/>
      <c r="J45952" s="3"/>
      <c r="K45952" s="5"/>
      <c r="L45952" s="8"/>
      <c r="N45952" s="5"/>
      <c r="O45952" s="10"/>
      <c r="P45952" s="8"/>
    </row>
    <row r="45953" spans="1:16" s="2" customFormat="1" x14ac:dyDescent="0.15">
      <c r="A45953" s="3"/>
      <c r="B45953" s="3"/>
      <c r="J45953" s="3"/>
      <c r="K45953" s="5"/>
      <c r="L45953" s="8"/>
      <c r="N45953" s="5"/>
      <c r="O45953" s="10"/>
      <c r="P45953" s="8"/>
    </row>
    <row r="45954" spans="1:16" s="2" customFormat="1" x14ac:dyDescent="0.15">
      <c r="A45954" s="3"/>
      <c r="B45954" s="3"/>
      <c r="J45954" s="3"/>
      <c r="K45954" s="5"/>
      <c r="L45954" s="8"/>
      <c r="N45954" s="5"/>
      <c r="O45954" s="10"/>
      <c r="P45954" s="8"/>
    </row>
    <row r="45955" spans="1:16" s="2" customFormat="1" x14ac:dyDescent="0.15">
      <c r="A45955" s="3"/>
      <c r="B45955" s="3"/>
      <c r="J45955" s="3"/>
      <c r="K45955" s="5"/>
      <c r="L45955" s="8"/>
      <c r="N45955" s="5"/>
      <c r="O45955" s="10"/>
      <c r="P45955" s="8"/>
    </row>
    <row r="45956" spans="1:16" s="2" customFormat="1" x14ac:dyDescent="0.15">
      <c r="A45956" s="3"/>
      <c r="B45956" s="3"/>
      <c r="J45956" s="3"/>
      <c r="K45956" s="5"/>
      <c r="L45956" s="8"/>
      <c r="N45956" s="5"/>
      <c r="O45956" s="10"/>
      <c r="P45956" s="8"/>
    </row>
    <row r="45957" spans="1:16" s="2" customFormat="1" x14ac:dyDescent="0.15">
      <c r="A45957" s="3"/>
      <c r="B45957" s="3"/>
      <c r="J45957" s="3"/>
      <c r="K45957" s="5"/>
      <c r="L45957" s="8"/>
      <c r="N45957" s="5"/>
      <c r="O45957" s="10"/>
      <c r="P45957" s="8"/>
    </row>
    <row r="45958" spans="1:16" s="2" customFormat="1" x14ac:dyDescent="0.15">
      <c r="A45958" s="3"/>
      <c r="B45958" s="3"/>
      <c r="J45958" s="3"/>
      <c r="K45958" s="5"/>
      <c r="L45958" s="8"/>
      <c r="N45958" s="5"/>
      <c r="O45958" s="10"/>
      <c r="P45958" s="8"/>
    </row>
    <row r="45959" spans="1:16" s="2" customFormat="1" x14ac:dyDescent="0.15">
      <c r="A45959" s="3"/>
      <c r="B45959" s="3"/>
      <c r="J45959" s="3"/>
      <c r="K45959" s="5"/>
      <c r="L45959" s="8"/>
      <c r="N45959" s="5"/>
      <c r="O45959" s="10"/>
      <c r="P45959" s="8"/>
    </row>
    <row r="45960" spans="1:16" s="2" customFormat="1" x14ac:dyDescent="0.15">
      <c r="A45960" s="3"/>
      <c r="B45960" s="3"/>
      <c r="J45960" s="3"/>
      <c r="K45960" s="5"/>
      <c r="L45960" s="8"/>
      <c r="N45960" s="5"/>
      <c r="O45960" s="10"/>
      <c r="P45960" s="8"/>
    </row>
    <row r="45961" spans="1:16" s="2" customFormat="1" x14ac:dyDescent="0.15">
      <c r="A45961" s="3"/>
      <c r="B45961" s="3"/>
      <c r="J45961" s="3"/>
      <c r="K45961" s="5"/>
      <c r="L45961" s="8"/>
      <c r="N45961" s="5"/>
      <c r="O45961" s="10"/>
      <c r="P45961" s="8"/>
    </row>
    <row r="45962" spans="1:16" s="2" customFormat="1" x14ac:dyDescent="0.15">
      <c r="A45962" s="3"/>
      <c r="B45962" s="3"/>
      <c r="J45962" s="3"/>
      <c r="K45962" s="5"/>
      <c r="L45962" s="8"/>
      <c r="N45962" s="5"/>
      <c r="O45962" s="10"/>
      <c r="P45962" s="8"/>
    </row>
    <row r="45963" spans="1:16" s="2" customFormat="1" x14ac:dyDescent="0.15">
      <c r="A45963" s="3"/>
      <c r="B45963" s="3"/>
      <c r="J45963" s="3"/>
      <c r="K45963" s="5"/>
      <c r="L45963" s="8"/>
      <c r="N45963" s="5"/>
      <c r="O45963" s="10"/>
      <c r="P45963" s="8"/>
    </row>
    <row r="45964" spans="1:16" s="2" customFormat="1" x14ac:dyDescent="0.15">
      <c r="A45964" s="3"/>
      <c r="B45964" s="3"/>
      <c r="J45964" s="3"/>
      <c r="K45964" s="5"/>
      <c r="L45964" s="8"/>
      <c r="N45964" s="5"/>
      <c r="O45964" s="10"/>
      <c r="P45964" s="8"/>
    </row>
    <row r="45965" spans="1:16" s="2" customFormat="1" x14ac:dyDescent="0.15">
      <c r="A45965" s="3"/>
      <c r="B45965" s="3"/>
      <c r="J45965" s="3"/>
      <c r="K45965" s="5"/>
      <c r="L45965" s="8"/>
      <c r="N45965" s="5"/>
      <c r="O45965" s="10"/>
      <c r="P45965" s="8"/>
    </row>
    <row r="45966" spans="1:16" s="2" customFormat="1" x14ac:dyDescent="0.15">
      <c r="A45966" s="3"/>
      <c r="B45966" s="3"/>
      <c r="J45966" s="3"/>
      <c r="K45966" s="5"/>
      <c r="L45966" s="8"/>
      <c r="N45966" s="5"/>
      <c r="O45966" s="10"/>
      <c r="P45966" s="8"/>
    </row>
    <row r="45967" spans="1:16" s="2" customFormat="1" x14ac:dyDescent="0.15">
      <c r="A45967" s="3"/>
      <c r="B45967" s="3"/>
      <c r="J45967" s="3"/>
      <c r="K45967" s="5"/>
      <c r="L45967" s="8"/>
      <c r="N45967" s="5"/>
      <c r="O45967" s="10"/>
      <c r="P45967" s="8"/>
    </row>
    <row r="45968" spans="1:16" s="2" customFormat="1" x14ac:dyDescent="0.15">
      <c r="A45968" s="3"/>
      <c r="B45968" s="3"/>
      <c r="J45968" s="3"/>
      <c r="K45968" s="5"/>
      <c r="L45968" s="8"/>
      <c r="N45968" s="5"/>
      <c r="O45968" s="10"/>
      <c r="P45968" s="8"/>
    </row>
    <row r="45969" spans="1:16" s="2" customFormat="1" x14ac:dyDescent="0.15">
      <c r="A45969" s="3"/>
      <c r="B45969" s="3"/>
      <c r="J45969" s="3"/>
      <c r="K45969" s="5"/>
      <c r="L45969" s="8"/>
      <c r="N45969" s="5"/>
      <c r="O45969" s="10"/>
      <c r="P45969" s="8"/>
    </row>
    <row r="45970" spans="1:16" s="2" customFormat="1" x14ac:dyDescent="0.15">
      <c r="A45970" s="3"/>
      <c r="B45970" s="3"/>
      <c r="J45970" s="3"/>
      <c r="K45970" s="5"/>
      <c r="L45970" s="8"/>
      <c r="N45970" s="5"/>
      <c r="O45970" s="10"/>
      <c r="P45970" s="8"/>
    </row>
    <row r="45971" spans="1:16" s="2" customFormat="1" x14ac:dyDescent="0.15">
      <c r="A45971" s="3"/>
      <c r="B45971" s="3"/>
      <c r="J45971" s="3"/>
      <c r="K45971" s="5"/>
      <c r="L45971" s="8"/>
      <c r="N45971" s="5"/>
      <c r="O45971" s="10"/>
      <c r="P45971" s="8"/>
    </row>
    <row r="45972" spans="1:16" s="2" customFormat="1" x14ac:dyDescent="0.15">
      <c r="A45972" s="3"/>
      <c r="B45972" s="3"/>
      <c r="J45972" s="3"/>
      <c r="K45972" s="5"/>
      <c r="L45972" s="8"/>
      <c r="N45972" s="5"/>
      <c r="O45972" s="10"/>
      <c r="P45972" s="8"/>
    </row>
    <row r="45973" spans="1:16" s="2" customFormat="1" x14ac:dyDescent="0.15">
      <c r="A45973" s="3"/>
      <c r="B45973" s="3"/>
      <c r="J45973" s="3"/>
      <c r="K45973" s="5"/>
      <c r="L45973" s="8"/>
      <c r="N45973" s="5"/>
      <c r="O45973" s="10"/>
      <c r="P45973" s="8"/>
    </row>
    <row r="45974" spans="1:16" s="2" customFormat="1" x14ac:dyDescent="0.15">
      <c r="A45974" s="3"/>
      <c r="B45974" s="3"/>
      <c r="J45974" s="3"/>
      <c r="K45974" s="5"/>
      <c r="L45974" s="8"/>
      <c r="N45974" s="5"/>
      <c r="O45974" s="10"/>
      <c r="P45974" s="8"/>
    </row>
    <row r="45975" spans="1:16" s="2" customFormat="1" x14ac:dyDescent="0.15">
      <c r="A45975" s="3"/>
      <c r="B45975" s="3"/>
      <c r="J45975" s="3"/>
      <c r="K45975" s="5"/>
      <c r="L45975" s="8"/>
      <c r="N45975" s="5"/>
      <c r="O45975" s="10"/>
      <c r="P45975" s="8"/>
    </row>
    <row r="45976" spans="1:16" s="2" customFormat="1" x14ac:dyDescent="0.15">
      <c r="A45976" s="3"/>
      <c r="B45976" s="3"/>
      <c r="J45976" s="3"/>
      <c r="K45976" s="5"/>
      <c r="L45976" s="8"/>
      <c r="N45976" s="5"/>
      <c r="O45976" s="10"/>
      <c r="P45976" s="8"/>
    </row>
    <row r="45977" spans="1:16" s="2" customFormat="1" x14ac:dyDescent="0.15">
      <c r="A45977" s="3"/>
      <c r="B45977" s="3"/>
      <c r="J45977" s="3"/>
      <c r="K45977" s="5"/>
      <c r="L45977" s="8"/>
      <c r="N45977" s="5"/>
      <c r="O45977" s="10"/>
      <c r="P45977" s="8"/>
    </row>
    <row r="45978" spans="1:16" s="2" customFormat="1" x14ac:dyDescent="0.15">
      <c r="A45978" s="3"/>
      <c r="B45978" s="3"/>
      <c r="J45978" s="3"/>
      <c r="K45978" s="5"/>
      <c r="L45978" s="8"/>
      <c r="N45978" s="5"/>
      <c r="O45978" s="10"/>
      <c r="P45978" s="8"/>
    </row>
    <row r="45979" spans="1:16" s="2" customFormat="1" x14ac:dyDescent="0.15">
      <c r="A45979" s="3"/>
      <c r="B45979" s="3"/>
      <c r="J45979" s="3"/>
      <c r="K45979" s="5"/>
      <c r="L45979" s="8"/>
      <c r="N45979" s="5"/>
      <c r="O45979" s="10"/>
      <c r="P45979" s="8"/>
    </row>
    <row r="45980" spans="1:16" s="2" customFormat="1" x14ac:dyDescent="0.15">
      <c r="A45980" s="3"/>
      <c r="B45980" s="3"/>
      <c r="J45980" s="3"/>
      <c r="K45980" s="5"/>
      <c r="L45980" s="8"/>
      <c r="N45980" s="5"/>
      <c r="O45980" s="10"/>
      <c r="P45980" s="8"/>
    </row>
    <row r="45981" spans="1:16" s="2" customFormat="1" x14ac:dyDescent="0.15">
      <c r="A45981" s="3"/>
      <c r="B45981" s="3"/>
      <c r="J45981" s="3"/>
      <c r="K45981" s="5"/>
      <c r="L45981" s="8"/>
      <c r="N45981" s="5"/>
      <c r="O45981" s="10"/>
      <c r="P45981" s="8"/>
    </row>
    <row r="45982" spans="1:16" s="2" customFormat="1" x14ac:dyDescent="0.15">
      <c r="A45982" s="3"/>
      <c r="B45982" s="3"/>
      <c r="J45982" s="3"/>
      <c r="K45982" s="5"/>
      <c r="L45982" s="8"/>
      <c r="N45982" s="5"/>
      <c r="O45982" s="10"/>
      <c r="P45982" s="8"/>
    </row>
    <row r="45983" spans="1:16" s="2" customFormat="1" x14ac:dyDescent="0.15">
      <c r="A45983" s="3"/>
      <c r="B45983" s="3"/>
      <c r="J45983" s="3"/>
      <c r="K45983" s="5"/>
      <c r="L45983" s="8"/>
      <c r="N45983" s="5"/>
      <c r="O45983" s="10"/>
      <c r="P45983" s="8"/>
    </row>
    <row r="45984" spans="1:16" s="2" customFormat="1" x14ac:dyDescent="0.15">
      <c r="A45984" s="3"/>
      <c r="B45984" s="3"/>
      <c r="J45984" s="3"/>
      <c r="K45984" s="5"/>
      <c r="L45984" s="8"/>
      <c r="N45984" s="5"/>
      <c r="O45984" s="10"/>
      <c r="P45984" s="8"/>
    </row>
    <row r="45985" spans="1:16" s="2" customFormat="1" x14ac:dyDescent="0.15">
      <c r="A45985" s="3"/>
      <c r="B45985" s="3"/>
      <c r="J45985" s="3"/>
      <c r="K45985" s="5"/>
      <c r="L45985" s="8"/>
      <c r="N45985" s="5"/>
      <c r="O45985" s="10"/>
      <c r="P45985" s="8"/>
    </row>
    <row r="45986" spans="1:16" s="2" customFormat="1" x14ac:dyDescent="0.15">
      <c r="A45986" s="3"/>
      <c r="B45986" s="3"/>
      <c r="J45986" s="3"/>
      <c r="K45986" s="5"/>
      <c r="L45986" s="8"/>
      <c r="N45986" s="5"/>
      <c r="O45986" s="10"/>
      <c r="P45986" s="8"/>
    </row>
    <row r="45987" spans="1:16" s="2" customFormat="1" x14ac:dyDescent="0.15">
      <c r="A45987" s="3"/>
      <c r="B45987" s="3"/>
      <c r="J45987" s="3"/>
      <c r="K45987" s="5"/>
      <c r="L45987" s="8"/>
      <c r="N45987" s="5"/>
      <c r="O45987" s="10"/>
      <c r="P45987" s="8"/>
    </row>
    <row r="45988" spans="1:16" s="2" customFormat="1" x14ac:dyDescent="0.15">
      <c r="A45988" s="3"/>
      <c r="B45988" s="3"/>
      <c r="J45988" s="3"/>
      <c r="K45988" s="5"/>
      <c r="L45988" s="8"/>
      <c r="N45988" s="5"/>
      <c r="O45988" s="10"/>
      <c r="P45988" s="8"/>
    </row>
    <row r="45989" spans="1:16" s="2" customFormat="1" x14ac:dyDescent="0.15">
      <c r="A45989" s="3"/>
      <c r="B45989" s="3"/>
      <c r="J45989" s="3"/>
      <c r="K45989" s="5"/>
      <c r="L45989" s="8"/>
      <c r="N45989" s="5"/>
      <c r="O45989" s="10"/>
      <c r="P45989" s="8"/>
    </row>
    <row r="45990" spans="1:16" s="2" customFormat="1" x14ac:dyDescent="0.15">
      <c r="A45990" s="3"/>
      <c r="B45990" s="3"/>
      <c r="J45990" s="3"/>
      <c r="K45990" s="5"/>
      <c r="L45990" s="8"/>
      <c r="N45990" s="5"/>
      <c r="O45990" s="10"/>
      <c r="P45990" s="8"/>
    </row>
    <row r="45991" spans="1:16" s="2" customFormat="1" x14ac:dyDescent="0.15">
      <c r="A45991" s="3"/>
      <c r="B45991" s="3"/>
      <c r="J45991" s="3"/>
      <c r="K45991" s="5"/>
      <c r="L45991" s="8"/>
      <c r="N45991" s="5"/>
      <c r="O45991" s="10"/>
      <c r="P45991" s="8"/>
    </row>
    <row r="45992" spans="1:16" s="2" customFormat="1" x14ac:dyDescent="0.15">
      <c r="A45992" s="3"/>
      <c r="B45992" s="3"/>
      <c r="J45992" s="3"/>
      <c r="K45992" s="5"/>
      <c r="L45992" s="8"/>
      <c r="N45992" s="5"/>
      <c r="O45992" s="10"/>
      <c r="P45992" s="8"/>
    </row>
    <row r="45993" spans="1:16" s="2" customFormat="1" x14ac:dyDescent="0.15">
      <c r="A45993" s="3"/>
      <c r="B45993" s="3"/>
      <c r="J45993" s="3"/>
      <c r="K45993" s="5"/>
      <c r="L45993" s="8"/>
      <c r="N45993" s="5"/>
      <c r="O45993" s="10"/>
      <c r="P45993" s="8"/>
    </row>
    <row r="45994" spans="1:16" s="2" customFormat="1" x14ac:dyDescent="0.15">
      <c r="A45994" s="3"/>
      <c r="B45994" s="3"/>
      <c r="J45994" s="3"/>
      <c r="K45994" s="5"/>
      <c r="L45994" s="8"/>
      <c r="N45994" s="5"/>
      <c r="O45994" s="10"/>
      <c r="P45994" s="8"/>
    </row>
    <row r="45995" spans="1:16" s="2" customFormat="1" x14ac:dyDescent="0.15">
      <c r="A45995" s="3"/>
      <c r="B45995" s="3"/>
      <c r="J45995" s="3"/>
      <c r="K45995" s="5"/>
      <c r="L45995" s="8"/>
      <c r="N45995" s="5"/>
      <c r="O45995" s="10"/>
      <c r="P45995" s="8"/>
    </row>
    <row r="45996" spans="1:16" s="2" customFormat="1" x14ac:dyDescent="0.15">
      <c r="A45996" s="3"/>
      <c r="B45996" s="3"/>
      <c r="J45996" s="3"/>
      <c r="K45996" s="5"/>
      <c r="L45996" s="8"/>
      <c r="N45996" s="5"/>
      <c r="O45996" s="10"/>
      <c r="P45996" s="8"/>
    </row>
    <row r="45997" spans="1:16" s="2" customFormat="1" x14ac:dyDescent="0.15">
      <c r="A45997" s="3"/>
      <c r="B45997" s="3"/>
      <c r="J45997" s="3"/>
      <c r="K45997" s="5"/>
      <c r="L45997" s="8"/>
      <c r="N45997" s="5"/>
      <c r="O45997" s="10"/>
      <c r="P45997" s="8"/>
    </row>
    <row r="45998" spans="1:16" s="2" customFormat="1" x14ac:dyDescent="0.15">
      <c r="A45998" s="3"/>
      <c r="B45998" s="3"/>
      <c r="J45998" s="3"/>
      <c r="K45998" s="5"/>
      <c r="L45998" s="8"/>
      <c r="N45998" s="5"/>
      <c r="O45998" s="10"/>
      <c r="P45998" s="8"/>
    </row>
    <row r="45999" spans="1:16" s="2" customFormat="1" x14ac:dyDescent="0.15">
      <c r="A45999" s="3"/>
      <c r="B45999" s="3"/>
      <c r="J45999" s="3"/>
      <c r="K45999" s="5"/>
      <c r="L45999" s="8"/>
      <c r="N45999" s="5"/>
      <c r="O45999" s="10"/>
      <c r="P45999" s="8"/>
    </row>
    <row r="46000" spans="1:16" s="2" customFormat="1" x14ac:dyDescent="0.15">
      <c r="A46000" s="3"/>
      <c r="B46000" s="3"/>
      <c r="J46000" s="3"/>
      <c r="K46000" s="5"/>
      <c r="L46000" s="8"/>
      <c r="N46000" s="5"/>
      <c r="O46000" s="10"/>
      <c r="P46000" s="8"/>
    </row>
    <row r="46001" spans="1:16" s="2" customFormat="1" x14ac:dyDescent="0.15">
      <c r="A46001" s="3"/>
      <c r="B46001" s="3"/>
      <c r="J46001" s="3"/>
      <c r="K46001" s="5"/>
      <c r="L46001" s="8"/>
      <c r="N46001" s="5"/>
      <c r="O46001" s="10"/>
      <c r="P46001" s="8"/>
    </row>
    <row r="46002" spans="1:16" s="2" customFormat="1" x14ac:dyDescent="0.15">
      <c r="A46002" s="3"/>
      <c r="B46002" s="3"/>
      <c r="J46002" s="3"/>
      <c r="K46002" s="5"/>
      <c r="L46002" s="8"/>
      <c r="N46002" s="5"/>
      <c r="O46002" s="10"/>
      <c r="P46002" s="8"/>
    </row>
    <row r="46003" spans="1:16" s="2" customFormat="1" x14ac:dyDescent="0.15">
      <c r="A46003" s="3"/>
      <c r="B46003" s="3"/>
      <c r="J46003" s="3"/>
      <c r="K46003" s="5"/>
      <c r="L46003" s="8"/>
      <c r="N46003" s="5"/>
      <c r="O46003" s="10"/>
      <c r="P46003" s="8"/>
    </row>
    <row r="46004" spans="1:16" s="2" customFormat="1" x14ac:dyDescent="0.15">
      <c r="A46004" s="3"/>
      <c r="B46004" s="3"/>
      <c r="J46004" s="3"/>
      <c r="K46004" s="5"/>
      <c r="L46004" s="8"/>
      <c r="N46004" s="5"/>
      <c r="O46004" s="10"/>
      <c r="P46004" s="8"/>
    </row>
    <row r="46005" spans="1:16" s="2" customFormat="1" x14ac:dyDescent="0.15">
      <c r="A46005" s="3"/>
      <c r="B46005" s="3"/>
      <c r="J46005" s="3"/>
      <c r="K46005" s="5"/>
      <c r="L46005" s="8"/>
      <c r="N46005" s="5"/>
      <c r="O46005" s="10"/>
      <c r="P46005" s="8"/>
    </row>
    <row r="46006" spans="1:16" s="2" customFormat="1" x14ac:dyDescent="0.15">
      <c r="A46006" s="3"/>
      <c r="B46006" s="3"/>
      <c r="J46006" s="3"/>
      <c r="K46006" s="5"/>
      <c r="L46006" s="8"/>
      <c r="N46006" s="5"/>
      <c r="O46006" s="10"/>
      <c r="P46006" s="8"/>
    </row>
    <row r="46007" spans="1:16" s="2" customFormat="1" x14ac:dyDescent="0.15">
      <c r="A46007" s="3"/>
      <c r="B46007" s="3"/>
      <c r="J46007" s="3"/>
      <c r="K46007" s="5"/>
      <c r="L46007" s="8"/>
      <c r="N46007" s="5"/>
      <c r="O46007" s="10"/>
      <c r="P46007" s="8"/>
    </row>
    <row r="46008" spans="1:16" s="2" customFormat="1" x14ac:dyDescent="0.15">
      <c r="A46008" s="3"/>
      <c r="B46008" s="3"/>
      <c r="J46008" s="3"/>
      <c r="K46008" s="5"/>
      <c r="L46008" s="8"/>
      <c r="N46008" s="5"/>
      <c r="O46008" s="10"/>
      <c r="P46008" s="8"/>
    </row>
    <row r="46009" spans="1:16" s="2" customFormat="1" x14ac:dyDescent="0.15">
      <c r="A46009" s="3"/>
      <c r="B46009" s="3"/>
      <c r="J46009" s="3"/>
      <c r="K46009" s="5"/>
      <c r="L46009" s="8"/>
      <c r="N46009" s="5"/>
      <c r="O46009" s="10"/>
      <c r="P46009" s="8"/>
    </row>
    <row r="46010" spans="1:16" s="2" customFormat="1" x14ac:dyDescent="0.15">
      <c r="A46010" s="3"/>
      <c r="B46010" s="3"/>
      <c r="J46010" s="3"/>
      <c r="K46010" s="5"/>
      <c r="L46010" s="8"/>
      <c r="N46010" s="5"/>
      <c r="O46010" s="10"/>
      <c r="P46010" s="8"/>
    </row>
    <row r="46011" spans="1:16" s="2" customFormat="1" x14ac:dyDescent="0.15">
      <c r="A46011" s="3"/>
      <c r="B46011" s="3"/>
      <c r="J46011" s="3"/>
      <c r="K46011" s="5"/>
      <c r="L46011" s="8"/>
      <c r="N46011" s="5"/>
      <c r="O46011" s="10"/>
      <c r="P46011" s="8"/>
    </row>
    <row r="46012" spans="1:16" s="2" customFormat="1" x14ac:dyDescent="0.15">
      <c r="A46012" s="3"/>
      <c r="B46012" s="3"/>
      <c r="J46012" s="3"/>
      <c r="K46012" s="5"/>
      <c r="L46012" s="8"/>
      <c r="N46012" s="5"/>
      <c r="O46012" s="10"/>
      <c r="P46012" s="8"/>
    </row>
    <row r="46013" spans="1:16" s="2" customFormat="1" x14ac:dyDescent="0.15">
      <c r="A46013" s="3"/>
      <c r="B46013" s="3"/>
      <c r="J46013" s="3"/>
      <c r="K46013" s="5"/>
      <c r="L46013" s="8"/>
      <c r="N46013" s="5"/>
      <c r="O46013" s="10"/>
      <c r="P46013" s="8"/>
    </row>
    <row r="46014" spans="1:16" s="2" customFormat="1" x14ac:dyDescent="0.15">
      <c r="A46014" s="3"/>
      <c r="B46014" s="3"/>
      <c r="J46014" s="3"/>
      <c r="K46014" s="5"/>
      <c r="L46014" s="8"/>
      <c r="N46014" s="5"/>
      <c r="O46014" s="10"/>
      <c r="P46014" s="8"/>
    </row>
    <row r="46015" spans="1:16" s="2" customFormat="1" x14ac:dyDescent="0.15">
      <c r="A46015" s="3"/>
      <c r="B46015" s="3"/>
      <c r="J46015" s="3"/>
      <c r="K46015" s="5"/>
      <c r="L46015" s="8"/>
      <c r="N46015" s="5"/>
      <c r="O46015" s="10"/>
      <c r="P46015" s="8"/>
    </row>
    <row r="46016" spans="1:16" s="2" customFormat="1" x14ac:dyDescent="0.15">
      <c r="A46016" s="3"/>
      <c r="B46016" s="3"/>
      <c r="J46016" s="3"/>
      <c r="K46016" s="5"/>
      <c r="L46016" s="8"/>
      <c r="N46016" s="5"/>
      <c r="O46016" s="10"/>
      <c r="P46016" s="8"/>
    </row>
    <row r="46017" spans="1:16" s="2" customFormat="1" x14ac:dyDescent="0.15">
      <c r="A46017" s="3"/>
      <c r="B46017" s="3"/>
      <c r="J46017" s="3"/>
      <c r="K46017" s="5"/>
      <c r="L46017" s="8"/>
      <c r="N46017" s="5"/>
      <c r="O46017" s="10"/>
      <c r="P46017" s="8"/>
    </row>
    <row r="46018" spans="1:16" s="2" customFormat="1" x14ac:dyDescent="0.15">
      <c r="A46018" s="3"/>
      <c r="B46018" s="3"/>
      <c r="J46018" s="3"/>
      <c r="K46018" s="5"/>
      <c r="L46018" s="8"/>
      <c r="N46018" s="5"/>
      <c r="O46018" s="10"/>
      <c r="P46018" s="8"/>
    </row>
    <row r="46019" spans="1:16" s="2" customFormat="1" x14ac:dyDescent="0.15">
      <c r="A46019" s="3"/>
      <c r="B46019" s="3"/>
      <c r="J46019" s="3"/>
      <c r="K46019" s="5"/>
      <c r="L46019" s="8"/>
      <c r="N46019" s="5"/>
      <c r="O46019" s="10"/>
      <c r="P46019" s="8"/>
    </row>
    <row r="46020" spans="1:16" s="2" customFormat="1" x14ac:dyDescent="0.15">
      <c r="A46020" s="3"/>
      <c r="B46020" s="3"/>
      <c r="J46020" s="3"/>
      <c r="K46020" s="5"/>
      <c r="L46020" s="8"/>
      <c r="N46020" s="5"/>
      <c r="O46020" s="10"/>
      <c r="P46020" s="8"/>
    </row>
    <row r="46021" spans="1:16" s="2" customFormat="1" x14ac:dyDescent="0.15">
      <c r="A46021" s="3"/>
      <c r="B46021" s="3"/>
      <c r="J46021" s="3"/>
      <c r="K46021" s="5"/>
      <c r="L46021" s="8"/>
      <c r="N46021" s="5"/>
      <c r="O46021" s="10"/>
      <c r="P46021" s="8"/>
    </row>
    <row r="46022" spans="1:16" s="2" customFormat="1" x14ac:dyDescent="0.15">
      <c r="A46022" s="3"/>
      <c r="B46022" s="3"/>
      <c r="J46022" s="3"/>
      <c r="K46022" s="5"/>
      <c r="L46022" s="8"/>
      <c r="N46022" s="5"/>
      <c r="O46022" s="10"/>
      <c r="P46022" s="8"/>
    </row>
    <row r="46023" spans="1:16" s="2" customFormat="1" x14ac:dyDescent="0.15">
      <c r="A46023" s="3"/>
      <c r="B46023" s="3"/>
      <c r="J46023" s="3"/>
      <c r="K46023" s="5"/>
      <c r="L46023" s="8"/>
      <c r="N46023" s="5"/>
      <c r="O46023" s="10"/>
      <c r="P46023" s="8"/>
    </row>
    <row r="46024" spans="1:16" s="2" customFormat="1" x14ac:dyDescent="0.15">
      <c r="A46024" s="3"/>
      <c r="B46024" s="3"/>
      <c r="J46024" s="3"/>
      <c r="K46024" s="5"/>
      <c r="L46024" s="8"/>
      <c r="N46024" s="5"/>
      <c r="O46024" s="10"/>
      <c r="P46024" s="8"/>
    </row>
    <row r="46025" spans="1:16" s="2" customFormat="1" x14ac:dyDescent="0.15">
      <c r="A46025" s="3"/>
      <c r="B46025" s="3"/>
      <c r="J46025" s="3"/>
      <c r="K46025" s="5"/>
      <c r="L46025" s="8"/>
      <c r="N46025" s="5"/>
      <c r="O46025" s="10"/>
      <c r="P46025" s="8"/>
    </row>
    <row r="46026" spans="1:16" s="2" customFormat="1" x14ac:dyDescent="0.15">
      <c r="A46026" s="3"/>
      <c r="B46026" s="3"/>
      <c r="J46026" s="3"/>
      <c r="K46026" s="5"/>
      <c r="L46026" s="8"/>
      <c r="N46026" s="5"/>
      <c r="O46026" s="10"/>
      <c r="P46026" s="8"/>
    </row>
    <row r="46027" spans="1:16" s="2" customFormat="1" x14ac:dyDescent="0.15">
      <c r="A46027" s="3"/>
      <c r="B46027" s="3"/>
      <c r="J46027" s="3"/>
      <c r="K46027" s="5"/>
      <c r="L46027" s="8"/>
      <c r="N46027" s="5"/>
      <c r="O46027" s="10"/>
      <c r="P46027" s="8"/>
    </row>
    <row r="46028" spans="1:16" s="2" customFormat="1" x14ac:dyDescent="0.15">
      <c r="A46028" s="3"/>
      <c r="B46028" s="3"/>
      <c r="J46028" s="3"/>
      <c r="K46028" s="5"/>
      <c r="L46028" s="8"/>
      <c r="N46028" s="5"/>
      <c r="O46028" s="10"/>
      <c r="P46028" s="8"/>
    </row>
    <row r="46029" spans="1:16" s="2" customFormat="1" x14ac:dyDescent="0.15">
      <c r="A46029" s="3"/>
      <c r="B46029" s="3"/>
      <c r="J46029" s="3"/>
      <c r="K46029" s="5"/>
      <c r="L46029" s="8"/>
      <c r="N46029" s="5"/>
      <c r="O46029" s="10"/>
      <c r="P46029" s="8"/>
    </row>
    <row r="46030" spans="1:16" s="2" customFormat="1" x14ac:dyDescent="0.15">
      <c r="A46030" s="3"/>
      <c r="B46030" s="3"/>
      <c r="J46030" s="3"/>
      <c r="K46030" s="5"/>
      <c r="L46030" s="8"/>
      <c r="N46030" s="5"/>
      <c r="O46030" s="10"/>
      <c r="P46030" s="8"/>
    </row>
    <row r="46031" spans="1:16" s="2" customFormat="1" x14ac:dyDescent="0.15">
      <c r="A46031" s="3"/>
      <c r="B46031" s="3"/>
      <c r="J46031" s="3"/>
      <c r="K46031" s="5"/>
      <c r="L46031" s="8"/>
      <c r="N46031" s="5"/>
      <c r="O46031" s="10"/>
      <c r="P46031" s="8"/>
    </row>
    <row r="46032" spans="1:16" s="2" customFormat="1" x14ac:dyDescent="0.15">
      <c r="A46032" s="3"/>
      <c r="B46032" s="3"/>
      <c r="J46032" s="3"/>
      <c r="K46032" s="5"/>
      <c r="L46032" s="8"/>
      <c r="N46032" s="5"/>
      <c r="O46032" s="10"/>
      <c r="P46032" s="8"/>
    </row>
    <row r="46033" spans="1:16" s="2" customFormat="1" x14ac:dyDescent="0.15">
      <c r="A46033" s="3"/>
      <c r="B46033" s="3"/>
      <c r="J46033" s="3"/>
      <c r="K46033" s="5"/>
      <c r="L46033" s="8"/>
      <c r="N46033" s="5"/>
      <c r="O46033" s="10"/>
      <c r="P46033" s="8"/>
    </row>
    <row r="46034" spans="1:16" s="2" customFormat="1" x14ac:dyDescent="0.15">
      <c r="A46034" s="3"/>
      <c r="B46034" s="3"/>
      <c r="J46034" s="3"/>
      <c r="K46034" s="5"/>
      <c r="L46034" s="8"/>
      <c r="N46034" s="5"/>
      <c r="O46034" s="10"/>
      <c r="P46034" s="8"/>
    </row>
    <row r="46035" spans="1:16" s="2" customFormat="1" x14ac:dyDescent="0.15">
      <c r="A46035" s="3"/>
      <c r="B46035" s="3"/>
      <c r="J46035" s="3"/>
      <c r="K46035" s="5"/>
      <c r="L46035" s="8"/>
      <c r="N46035" s="5"/>
      <c r="O46035" s="10"/>
      <c r="P46035" s="8"/>
    </row>
    <row r="46036" spans="1:16" s="2" customFormat="1" x14ac:dyDescent="0.15">
      <c r="A46036" s="3"/>
      <c r="B46036" s="3"/>
      <c r="J46036" s="3"/>
      <c r="K46036" s="5"/>
      <c r="L46036" s="8"/>
      <c r="N46036" s="5"/>
      <c r="O46036" s="10"/>
      <c r="P46036" s="8"/>
    </row>
    <row r="46037" spans="1:16" s="2" customFormat="1" x14ac:dyDescent="0.15">
      <c r="A46037" s="3"/>
      <c r="B46037" s="3"/>
      <c r="J46037" s="3"/>
      <c r="K46037" s="5"/>
      <c r="L46037" s="8"/>
      <c r="N46037" s="5"/>
      <c r="O46037" s="10"/>
      <c r="P46037" s="8"/>
    </row>
    <row r="46038" spans="1:16" s="2" customFormat="1" x14ac:dyDescent="0.15">
      <c r="A46038" s="3"/>
      <c r="B46038" s="3"/>
      <c r="J46038" s="3"/>
      <c r="K46038" s="5"/>
      <c r="L46038" s="8"/>
      <c r="N46038" s="5"/>
      <c r="O46038" s="10"/>
      <c r="P46038" s="8"/>
    </row>
    <row r="46039" spans="1:16" s="2" customFormat="1" x14ac:dyDescent="0.15">
      <c r="A46039" s="3"/>
      <c r="B46039" s="3"/>
      <c r="J46039" s="3"/>
      <c r="K46039" s="5"/>
      <c r="L46039" s="8"/>
      <c r="N46039" s="5"/>
      <c r="O46039" s="10"/>
      <c r="P46039" s="8"/>
    </row>
    <row r="46040" spans="1:16" s="2" customFormat="1" x14ac:dyDescent="0.15">
      <c r="A46040" s="3"/>
      <c r="B46040" s="3"/>
      <c r="J46040" s="3"/>
      <c r="K46040" s="5"/>
      <c r="L46040" s="8"/>
      <c r="N46040" s="5"/>
      <c r="O46040" s="10"/>
      <c r="P46040" s="8"/>
    </row>
    <row r="46041" spans="1:16" s="2" customFormat="1" x14ac:dyDescent="0.15">
      <c r="A46041" s="3"/>
      <c r="B46041" s="3"/>
      <c r="J46041" s="3"/>
      <c r="K46041" s="5"/>
      <c r="L46041" s="8"/>
      <c r="N46041" s="5"/>
      <c r="O46041" s="10"/>
      <c r="P46041" s="8"/>
    </row>
    <row r="46042" spans="1:16" s="2" customFormat="1" x14ac:dyDescent="0.15">
      <c r="A46042" s="3"/>
      <c r="B46042" s="3"/>
      <c r="J46042" s="3"/>
      <c r="K46042" s="5"/>
      <c r="L46042" s="8"/>
      <c r="N46042" s="5"/>
      <c r="O46042" s="10"/>
      <c r="P46042" s="8"/>
    </row>
    <row r="46043" spans="1:16" s="2" customFormat="1" x14ac:dyDescent="0.15">
      <c r="A46043" s="3"/>
      <c r="B46043" s="3"/>
      <c r="J46043" s="3"/>
      <c r="K46043" s="5"/>
      <c r="L46043" s="8"/>
      <c r="N46043" s="5"/>
      <c r="O46043" s="10"/>
      <c r="P46043" s="8"/>
    </row>
    <row r="46044" spans="1:16" s="2" customFormat="1" x14ac:dyDescent="0.15">
      <c r="A46044" s="3"/>
      <c r="B46044" s="3"/>
      <c r="J46044" s="3"/>
      <c r="K46044" s="5"/>
      <c r="L46044" s="8"/>
      <c r="N46044" s="5"/>
      <c r="O46044" s="10"/>
      <c r="P46044" s="8"/>
    </row>
    <row r="46045" spans="1:16" s="2" customFormat="1" x14ac:dyDescent="0.15">
      <c r="A46045" s="3"/>
      <c r="B46045" s="3"/>
      <c r="J46045" s="3"/>
      <c r="K46045" s="5"/>
      <c r="L46045" s="8"/>
      <c r="N46045" s="5"/>
      <c r="O46045" s="10"/>
      <c r="P46045" s="8"/>
    </row>
    <row r="46046" spans="1:16" s="2" customFormat="1" x14ac:dyDescent="0.15">
      <c r="A46046" s="3"/>
      <c r="B46046" s="3"/>
      <c r="J46046" s="3"/>
      <c r="K46046" s="5"/>
      <c r="L46046" s="8"/>
      <c r="N46046" s="5"/>
      <c r="O46046" s="10"/>
      <c r="P46046" s="8"/>
    </row>
    <row r="46047" spans="1:16" s="2" customFormat="1" x14ac:dyDescent="0.15">
      <c r="A46047" s="3"/>
      <c r="B46047" s="3"/>
      <c r="J46047" s="3"/>
      <c r="K46047" s="5"/>
      <c r="L46047" s="8"/>
      <c r="N46047" s="5"/>
      <c r="O46047" s="10"/>
      <c r="P46047" s="8"/>
    </row>
    <row r="46048" spans="1:16" s="2" customFormat="1" x14ac:dyDescent="0.15">
      <c r="A46048" s="3"/>
      <c r="B46048" s="3"/>
      <c r="J46048" s="3"/>
      <c r="K46048" s="5"/>
      <c r="L46048" s="8"/>
      <c r="N46048" s="5"/>
      <c r="O46048" s="10"/>
      <c r="P46048" s="8"/>
    </row>
    <row r="46049" spans="1:16" s="2" customFormat="1" x14ac:dyDescent="0.15">
      <c r="A46049" s="3"/>
      <c r="B46049" s="3"/>
      <c r="J46049" s="3"/>
      <c r="K46049" s="5"/>
      <c r="L46049" s="8"/>
      <c r="N46049" s="5"/>
      <c r="O46049" s="10"/>
      <c r="P46049" s="8"/>
    </row>
    <row r="46050" spans="1:16" s="2" customFormat="1" x14ac:dyDescent="0.15">
      <c r="A46050" s="3"/>
      <c r="B46050" s="3"/>
      <c r="J46050" s="3"/>
      <c r="K46050" s="5"/>
      <c r="L46050" s="8"/>
      <c r="N46050" s="5"/>
      <c r="O46050" s="10"/>
      <c r="P46050" s="8"/>
    </row>
    <row r="46051" spans="1:16" s="2" customFormat="1" x14ac:dyDescent="0.15">
      <c r="A46051" s="3"/>
      <c r="B46051" s="3"/>
      <c r="J46051" s="3"/>
      <c r="K46051" s="5"/>
      <c r="L46051" s="8"/>
      <c r="N46051" s="5"/>
      <c r="O46051" s="10"/>
      <c r="P46051" s="8"/>
    </row>
    <row r="46052" spans="1:16" s="2" customFormat="1" x14ac:dyDescent="0.15">
      <c r="A46052" s="3"/>
      <c r="B46052" s="3"/>
      <c r="J46052" s="3"/>
      <c r="K46052" s="5"/>
      <c r="L46052" s="8"/>
      <c r="N46052" s="5"/>
      <c r="O46052" s="10"/>
      <c r="P46052" s="8"/>
    </row>
    <row r="46053" spans="1:16" s="2" customFormat="1" x14ac:dyDescent="0.15">
      <c r="A46053" s="3"/>
      <c r="B46053" s="3"/>
      <c r="J46053" s="3"/>
      <c r="K46053" s="5"/>
      <c r="L46053" s="8"/>
      <c r="N46053" s="5"/>
      <c r="O46053" s="10"/>
      <c r="P46053" s="8"/>
    </row>
    <row r="46054" spans="1:16" s="2" customFormat="1" x14ac:dyDescent="0.15">
      <c r="A46054" s="3"/>
      <c r="B46054" s="3"/>
      <c r="J46054" s="3"/>
      <c r="K46054" s="5"/>
      <c r="L46054" s="8"/>
      <c r="N46054" s="5"/>
      <c r="O46054" s="10"/>
      <c r="P46054" s="8"/>
    </row>
    <row r="46055" spans="1:16" s="2" customFormat="1" x14ac:dyDescent="0.15">
      <c r="A46055" s="3"/>
      <c r="B46055" s="3"/>
      <c r="J46055" s="3"/>
      <c r="K46055" s="5"/>
      <c r="L46055" s="8"/>
      <c r="N46055" s="5"/>
      <c r="O46055" s="10"/>
      <c r="P46055" s="8"/>
    </row>
    <row r="46056" spans="1:16" s="2" customFormat="1" x14ac:dyDescent="0.15">
      <c r="A46056" s="3"/>
      <c r="B46056" s="3"/>
      <c r="J46056" s="3"/>
      <c r="K46056" s="5"/>
      <c r="L46056" s="8"/>
      <c r="N46056" s="5"/>
      <c r="O46056" s="10"/>
      <c r="P46056" s="8"/>
    </row>
    <row r="46057" spans="1:16" s="2" customFormat="1" x14ac:dyDescent="0.15">
      <c r="A46057" s="3"/>
      <c r="B46057" s="3"/>
      <c r="J46057" s="3"/>
      <c r="K46057" s="5"/>
      <c r="L46057" s="8"/>
      <c r="N46057" s="5"/>
      <c r="O46057" s="10"/>
      <c r="P46057" s="8"/>
    </row>
    <row r="46058" spans="1:16" s="2" customFormat="1" x14ac:dyDescent="0.15">
      <c r="A46058" s="3"/>
      <c r="B46058" s="3"/>
      <c r="J46058" s="3"/>
      <c r="K46058" s="5"/>
      <c r="L46058" s="8"/>
      <c r="N46058" s="5"/>
      <c r="O46058" s="10"/>
      <c r="P46058" s="8"/>
    </row>
    <row r="46059" spans="1:16" s="2" customFormat="1" x14ac:dyDescent="0.15">
      <c r="A46059" s="3"/>
      <c r="B46059" s="3"/>
      <c r="J46059" s="3"/>
      <c r="K46059" s="5"/>
      <c r="L46059" s="8"/>
      <c r="N46059" s="5"/>
      <c r="O46059" s="10"/>
      <c r="P46059" s="8"/>
    </row>
    <row r="46060" spans="1:16" s="2" customFormat="1" x14ac:dyDescent="0.15">
      <c r="A46060" s="3"/>
      <c r="B46060" s="3"/>
      <c r="J46060" s="3"/>
      <c r="K46060" s="5"/>
      <c r="L46060" s="8"/>
      <c r="N46060" s="5"/>
      <c r="O46060" s="10"/>
      <c r="P46060" s="8"/>
    </row>
    <row r="46061" spans="1:16" s="2" customFormat="1" x14ac:dyDescent="0.15">
      <c r="A46061" s="3"/>
      <c r="B46061" s="3"/>
      <c r="J46061" s="3"/>
      <c r="K46061" s="5"/>
      <c r="L46061" s="8"/>
      <c r="N46061" s="5"/>
      <c r="O46061" s="10"/>
      <c r="P46061" s="8"/>
    </row>
    <row r="46062" spans="1:16" s="2" customFormat="1" x14ac:dyDescent="0.15">
      <c r="A46062" s="3"/>
      <c r="B46062" s="3"/>
      <c r="J46062" s="3"/>
      <c r="K46062" s="5"/>
      <c r="L46062" s="8"/>
      <c r="N46062" s="5"/>
      <c r="O46062" s="10"/>
      <c r="P46062" s="8"/>
    </row>
    <row r="46063" spans="1:16" s="2" customFormat="1" x14ac:dyDescent="0.15">
      <c r="A46063" s="3"/>
      <c r="B46063" s="3"/>
      <c r="J46063" s="3"/>
      <c r="K46063" s="5"/>
      <c r="L46063" s="8"/>
      <c r="N46063" s="5"/>
      <c r="O46063" s="10"/>
      <c r="P46063" s="8"/>
    </row>
    <row r="46064" spans="1:16" s="2" customFormat="1" x14ac:dyDescent="0.15">
      <c r="A46064" s="3"/>
      <c r="B46064" s="3"/>
      <c r="J46064" s="3"/>
      <c r="K46064" s="5"/>
      <c r="L46064" s="8"/>
      <c r="N46064" s="5"/>
      <c r="O46064" s="10"/>
      <c r="P46064" s="8"/>
    </row>
    <row r="46065" spans="1:16" s="2" customFormat="1" x14ac:dyDescent="0.15">
      <c r="A46065" s="3"/>
      <c r="B46065" s="3"/>
      <c r="J46065" s="3"/>
      <c r="K46065" s="5"/>
      <c r="L46065" s="8"/>
      <c r="N46065" s="5"/>
      <c r="O46065" s="10"/>
      <c r="P46065" s="8"/>
    </row>
    <row r="46066" spans="1:16" s="2" customFormat="1" x14ac:dyDescent="0.15">
      <c r="A46066" s="3"/>
      <c r="B46066" s="3"/>
      <c r="J46066" s="3"/>
      <c r="K46066" s="5"/>
      <c r="L46066" s="8"/>
      <c r="N46066" s="5"/>
      <c r="O46066" s="10"/>
      <c r="P46066" s="8"/>
    </row>
    <row r="46067" spans="1:16" s="2" customFormat="1" x14ac:dyDescent="0.15">
      <c r="A46067" s="3"/>
      <c r="B46067" s="3"/>
      <c r="J46067" s="3"/>
      <c r="K46067" s="5"/>
      <c r="L46067" s="8"/>
      <c r="N46067" s="5"/>
      <c r="O46067" s="10"/>
      <c r="P46067" s="8"/>
    </row>
    <row r="46068" spans="1:16" s="2" customFormat="1" x14ac:dyDescent="0.15">
      <c r="A46068" s="3"/>
      <c r="B46068" s="3"/>
      <c r="J46068" s="3"/>
      <c r="K46068" s="5"/>
      <c r="L46068" s="8"/>
      <c r="N46068" s="5"/>
      <c r="O46068" s="10"/>
      <c r="P46068" s="8"/>
    </row>
    <row r="46069" spans="1:16" s="2" customFormat="1" x14ac:dyDescent="0.15">
      <c r="A46069" s="3"/>
      <c r="B46069" s="3"/>
      <c r="J46069" s="3"/>
      <c r="K46069" s="5"/>
      <c r="L46069" s="8"/>
      <c r="N46069" s="5"/>
      <c r="O46069" s="10"/>
      <c r="P46069" s="8"/>
    </row>
    <row r="46070" spans="1:16" s="2" customFormat="1" x14ac:dyDescent="0.15">
      <c r="A46070" s="3"/>
      <c r="B46070" s="3"/>
      <c r="J46070" s="3"/>
      <c r="K46070" s="5"/>
      <c r="L46070" s="8"/>
      <c r="N46070" s="5"/>
      <c r="O46070" s="10"/>
      <c r="P46070" s="8"/>
    </row>
    <row r="46071" spans="1:16" s="2" customFormat="1" x14ac:dyDescent="0.15">
      <c r="A46071" s="3"/>
      <c r="B46071" s="3"/>
      <c r="J46071" s="3"/>
      <c r="K46071" s="5"/>
      <c r="L46071" s="8"/>
      <c r="N46071" s="5"/>
      <c r="O46071" s="10"/>
      <c r="P46071" s="8"/>
    </row>
    <row r="46072" spans="1:16" s="2" customFormat="1" x14ac:dyDescent="0.15">
      <c r="A46072" s="3"/>
      <c r="B46072" s="3"/>
      <c r="J46072" s="3"/>
      <c r="K46072" s="5"/>
      <c r="L46072" s="8"/>
      <c r="N46072" s="5"/>
      <c r="O46072" s="10"/>
      <c r="P46072" s="8"/>
    </row>
    <row r="46073" spans="1:16" s="2" customFormat="1" x14ac:dyDescent="0.15">
      <c r="A46073" s="3"/>
      <c r="B46073" s="3"/>
      <c r="J46073" s="3"/>
      <c r="K46073" s="5"/>
      <c r="L46073" s="8"/>
      <c r="N46073" s="5"/>
      <c r="O46073" s="10"/>
      <c r="P46073" s="8"/>
    </row>
    <row r="46074" spans="1:16" s="2" customFormat="1" x14ac:dyDescent="0.15">
      <c r="A46074" s="3"/>
      <c r="B46074" s="3"/>
      <c r="J46074" s="3"/>
      <c r="K46074" s="5"/>
      <c r="L46074" s="8"/>
      <c r="N46074" s="5"/>
      <c r="O46074" s="10"/>
      <c r="P46074" s="8"/>
    </row>
    <row r="46075" spans="1:16" s="2" customFormat="1" x14ac:dyDescent="0.15">
      <c r="A46075" s="3"/>
      <c r="B46075" s="3"/>
      <c r="J46075" s="3"/>
      <c r="K46075" s="5"/>
      <c r="L46075" s="8"/>
      <c r="N46075" s="5"/>
      <c r="O46075" s="10"/>
      <c r="P46075" s="8"/>
    </row>
    <row r="46076" spans="1:16" s="2" customFormat="1" x14ac:dyDescent="0.15">
      <c r="A46076" s="3"/>
      <c r="B46076" s="3"/>
      <c r="J46076" s="3"/>
      <c r="K46076" s="5"/>
      <c r="L46076" s="8"/>
      <c r="N46076" s="5"/>
      <c r="O46076" s="10"/>
      <c r="P46076" s="8"/>
    </row>
    <row r="46077" spans="1:16" s="2" customFormat="1" x14ac:dyDescent="0.15">
      <c r="A46077" s="3"/>
      <c r="B46077" s="3"/>
      <c r="J46077" s="3"/>
      <c r="K46077" s="5"/>
      <c r="L46077" s="8"/>
      <c r="N46077" s="5"/>
      <c r="O46077" s="10"/>
      <c r="P46077" s="8"/>
    </row>
    <row r="46078" spans="1:16" s="2" customFormat="1" x14ac:dyDescent="0.15">
      <c r="A46078" s="3"/>
      <c r="B46078" s="3"/>
      <c r="J46078" s="3"/>
      <c r="K46078" s="5"/>
      <c r="L46078" s="8"/>
      <c r="N46078" s="5"/>
      <c r="O46078" s="10"/>
      <c r="P46078" s="8"/>
    </row>
    <row r="46079" spans="1:16" s="2" customFormat="1" x14ac:dyDescent="0.15">
      <c r="A46079" s="3"/>
      <c r="B46079" s="3"/>
      <c r="J46079" s="3"/>
      <c r="K46079" s="5"/>
      <c r="L46079" s="8"/>
      <c r="N46079" s="5"/>
      <c r="O46079" s="10"/>
      <c r="P46079" s="8"/>
    </row>
    <row r="46080" spans="1:16" s="2" customFormat="1" x14ac:dyDescent="0.15">
      <c r="A46080" s="3"/>
      <c r="B46080" s="3"/>
      <c r="J46080" s="3"/>
      <c r="K46080" s="5"/>
      <c r="L46080" s="8"/>
      <c r="N46080" s="5"/>
      <c r="O46080" s="10"/>
      <c r="P46080" s="8"/>
    </row>
    <row r="46081" spans="1:16" s="2" customFormat="1" x14ac:dyDescent="0.15">
      <c r="A46081" s="3"/>
      <c r="B46081" s="3"/>
      <c r="J46081" s="3"/>
      <c r="K46081" s="5"/>
      <c r="L46081" s="8"/>
      <c r="N46081" s="5"/>
      <c r="O46081" s="10"/>
      <c r="P46081" s="8"/>
    </row>
    <row r="46082" spans="1:16" s="2" customFormat="1" x14ac:dyDescent="0.15">
      <c r="A46082" s="3"/>
      <c r="B46082" s="3"/>
      <c r="J46082" s="3"/>
      <c r="K46082" s="5"/>
      <c r="L46082" s="8"/>
      <c r="N46082" s="5"/>
      <c r="O46082" s="10"/>
      <c r="P46082" s="8"/>
    </row>
    <row r="46083" spans="1:16" s="2" customFormat="1" x14ac:dyDescent="0.15">
      <c r="A46083" s="3"/>
      <c r="B46083" s="3"/>
      <c r="J46083" s="3"/>
      <c r="K46083" s="5"/>
      <c r="L46083" s="8"/>
      <c r="N46083" s="5"/>
      <c r="O46083" s="10"/>
      <c r="P46083" s="8"/>
    </row>
    <row r="46084" spans="1:16" s="2" customFormat="1" x14ac:dyDescent="0.15">
      <c r="A46084" s="3"/>
      <c r="B46084" s="3"/>
      <c r="J46084" s="3"/>
      <c r="K46084" s="5"/>
      <c r="L46084" s="8"/>
      <c r="N46084" s="5"/>
      <c r="O46084" s="10"/>
      <c r="P46084" s="8"/>
    </row>
    <row r="46085" spans="1:16" s="2" customFormat="1" x14ac:dyDescent="0.15">
      <c r="A46085" s="3"/>
      <c r="B46085" s="3"/>
      <c r="J46085" s="3"/>
      <c r="K46085" s="5"/>
      <c r="L46085" s="8"/>
      <c r="N46085" s="5"/>
      <c r="O46085" s="10"/>
      <c r="P46085" s="8"/>
    </row>
    <row r="46086" spans="1:16" s="2" customFormat="1" x14ac:dyDescent="0.15">
      <c r="A46086" s="3"/>
      <c r="B46086" s="3"/>
      <c r="J46086" s="3"/>
      <c r="K46086" s="5"/>
      <c r="L46086" s="8"/>
      <c r="N46086" s="5"/>
      <c r="O46086" s="10"/>
      <c r="P46086" s="8"/>
    </row>
    <row r="46087" spans="1:16" s="2" customFormat="1" x14ac:dyDescent="0.15">
      <c r="A46087" s="3"/>
      <c r="B46087" s="3"/>
      <c r="J46087" s="3"/>
      <c r="K46087" s="5"/>
      <c r="L46087" s="8"/>
      <c r="N46087" s="5"/>
      <c r="O46087" s="10"/>
      <c r="P46087" s="8"/>
    </row>
    <row r="46088" spans="1:16" s="2" customFormat="1" x14ac:dyDescent="0.15">
      <c r="A46088" s="3"/>
      <c r="B46088" s="3"/>
      <c r="J46088" s="3"/>
      <c r="K46088" s="5"/>
      <c r="L46088" s="8"/>
      <c r="N46088" s="5"/>
      <c r="O46088" s="10"/>
      <c r="P46088" s="8"/>
    </row>
    <row r="46089" spans="1:16" s="2" customFormat="1" x14ac:dyDescent="0.15">
      <c r="A46089" s="3"/>
      <c r="B46089" s="3"/>
      <c r="J46089" s="3"/>
      <c r="K46089" s="5"/>
      <c r="L46089" s="8"/>
      <c r="N46089" s="5"/>
      <c r="O46089" s="10"/>
      <c r="P46089" s="8"/>
    </row>
    <row r="46090" spans="1:16" s="2" customFormat="1" x14ac:dyDescent="0.15">
      <c r="A46090" s="3"/>
      <c r="B46090" s="3"/>
      <c r="J46090" s="3"/>
      <c r="K46090" s="5"/>
      <c r="L46090" s="8"/>
      <c r="N46090" s="5"/>
      <c r="O46090" s="10"/>
      <c r="P46090" s="8"/>
    </row>
    <row r="46091" spans="1:16" s="2" customFormat="1" x14ac:dyDescent="0.15">
      <c r="A46091" s="3"/>
      <c r="B46091" s="3"/>
      <c r="J46091" s="3"/>
      <c r="K46091" s="5"/>
      <c r="L46091" s="8"/>
      <c r="N46091" s="5"/>
      <c r="O46091" s="10"/>
      <c r="P46091" s="8"/>
    </row>
    <row r="46092" spans="1:16" s="2" customFormat="1" x14ac:dyDescent="0.15">
      <c r="A46092" s="3"/>
      <c r="B46092" s="3"/>
      <c r="J46092" s="3"/>
      <c r="K46092" s="5"/>
      <c r="L46092" s="8"/>
      <c r="N46092" s="5"/>
      <c r="O46092" s="10"/>
      <c r="P46092" s="8"/>
    </row>
    <row r="46093" spans="1:16" s="2" customFormat="1" x14ac:dyDescent="0.15">
      <c r="A46093" s="3"/>
      <c r="B46093" s="3"/>
      <c r="J46093" s="3"/>
      <c r="K46093" s="5"/>
      <c r="L46093" s="8"/>
      <c r="N46093" s="5"/>
      <c r="O46093" s="10"/>
      <c r="P46093" s="8"/>
    </row>
    <row r="46094" spans="1:16" s="2" customFormat="1" x14ac:dyDescent="0.15">
      <c r="A46094" s="3"/>
      <c r="B46094" s="3"/>
      <c r="J46094" s="3"/>
      <c r="K46094" s="5"/>
      <c r="L46094" s="8"/>
      <c r="N46094" s="5"/>
      <c r="O46094" s="10"/>
      <c r="P46094" s="8"/>
    </row>
    <row r="46095" spans="1:16" s="2" customFormat="1" x14ac:dyDescent="0.15">
      <c r="A46095" s="3"/>
      <c r="B46095" s="3"/>
      <c r="J46095" s="3"/>
      <c r="K46095" s="5"/>
      <c r="L46095" s="8"/>
      <c r="N46095" s="5"/>
      <c r="O46095" s="10"/>
      <c r="P46095" s="8"/>
    </row>
    <row r="46096" spans="1:16" s="2" customFormat="1" x14ac:dyDescent="0.15">
      <c r="A46096" s="3"/>
      <c r="B46096" s="3"/>
      <c r="J46096" s="3"/>
      <c r="K46096" s="5"/>
      <c r="L46096" s="8"/>
      <c r="N46096" s="5"/>
      <c r="O46096" s="10"/>
      <c r="P46096" s="8"/>
    </row>
    <row r="46097" spans="1:16" s="2" customFormat="1" x14ac:dyDescent="0.15">
      <c r="A46097" s="3"/>
      <c r="B46097" s="3"/>
      <c r="J46097" s="3"/>
      <c r="K46097" s="5"/>
      <c r="L46097" s="8"/>
      <c r="N46097" s="5"/>
      <c r="O46097" s="10"/>
      <c r="P46097" s="8"/>
    </row>
    <row r="46098" spans="1:16" s="2" customFormat="1" x14ac:dyDescent="0.15">
      <c r="A46098" s="3"/>
      <c r="B46098" s="3"/>
      <c r="J46098" s="3"/>
      <c r="K46098" s="5"/>
      <c r="L46098" s="8"/>
      <c r="N46098" s="5"/>
      <c r="O46098" s="10"/>
      <c r="P46098" s="8"/>
    </row>
    <row r="46099" spans="1:16" s="2" customFormat="1" x14ac:dyDescent="0.15">
      <c r="A46099" s="3"/>
      <c r="B46099" s="3"/>
      <c r="J46099" s="3"/>
      <c r="K46099" s="5"/>
      <c r="L46099" s="8"/>
      <c r="N46099" s="5"/>
      <c r="O46099" s="10"/>
      <c r="P46099" s="8"/>
    </row>
    <row r="46100" spans="1:16" s="2" customFormat="1" x14ac:dyDescent="0.15">
      <c r="A46100" s="3"/>
      <c r="B46100" s="3"/>
      <c r="J46100" s="3"/>
      <c r="K46100" s="5"/>
      <c r="L46100" s="8"/>
      <c r="N46100" s="5"/>
      <c r="O46100" s="10"/>
      <c r="P46100" s="8"/>
    </row>
    <row r="46101" spans="1:16" s="2" customFormat="1" x14ac:dyDescent="0.15">
      <c r="A46101" s="3"/>
      <c r="B46101" s="3"/>
      <c r="J46101" s="3"/>
      <c r="K46101" s="5"/>
      <c r="L46101" s="8"/>
      <c r="N46101" s="5"/>
      <c r="O46101" s="10"/>
      <c r="P46101" s="8"/>
    </row>
    <row r="46102" spans="1:16" s="2" customFormat="1" x14ac:dyDescent="0.15">
      <c r="A46102" s="3"/>
      <c r="B46102" s="3"/>
      <c r="J46102" s="3"/>
      <c r="K46102" s="5"/>
      <c r="L46102" s="8"/>
      <c r="N46102" s="5"/>
      <c r="O46102" s="10"/>
      <c r="P46102" s="8"/>
    </row>
    <row r="46103" spans="1:16" s="2" customFormat="1" x14ac:dyDescent="0.15">
      <c r="A46103" s="3"/>
      <c r="B46103" s="3"/>
      <c r="J46103" s="3"/>
      <c r="K46103" s="5"/>
      <c r="L46103" s="8"/>
      <c r="N46103" s="5"/>
      <c r="O46103" s="10"/>
      <c r="P46103" s="8"/>
    </row>
    <row r="46104" spans="1:16" s="2" customFormat="1" x14ac:dyDescent="0.15">
      <c r="A46104" s="3"/>
      <c r="B46104" s="3"/>
      <c r="J46104" s="3"/>
      <c r="K46104" s="5"/>
      <c r="L46104" s="8"/>
      <c r="N46104" s="5"/>
      <c r="O46104" s="10"/>
      <c r="P46104" s="8"/>
    </row>
    <row r="46105" spans="1:16" s="2" customFormat="1" x14ac:dyDescent="0.15">
      <c r="A46105" s="3"/>
      <c r="B46105" s="3"/>
      <c r="J46105" s="3"/>
      <c r="K46105" s="5"/>
      <c r="L46105" s="8"/>
      <c r="N46105" s="5"/>
      <c r="O46105" s="10"/>
      <c r="P46105" s="8"/>
    </row>
    <row r="46106" spans="1:16" s="2" customFormat="1" x14ac:dyDescent="0.15">
      <c r="A46106" s="3"/>
      <c r="B46106" s="3"/>
      <c r="J46106" s="3"/>
      <c r="K46106" s="5"/>
      <c r="L46106" s="8"/>
      <c r="N46106" s="5"/>
      <c r="O46106" s="10"/>
      <c r="P46106" s="8"/>
    </row>
    <row r="46107" spans="1:16" s="2" customFormat="1" x14ac:dyDescent="0.15">
      <c r="A46107" s="3"/>
      <c r="B46107" s="3"/>
      <c r="J46107" s="3"/>
      <c r="K46107" s="5"/>
      <c r="L46107" s="8"/>
      <c r="N46107" s="5"/>
      <c r="O46107" s="10"/>
      <c r="P46107" s="8"/>
    </row>
    <row r="46108" spans="1:16" s="2" customFormat="1" x14ac:dyDescent="0.15">
      <c r="A46108" s="3"/>
      <c r="B46108" s="3"/>
      <c r="J46108" s="3"/>
      <c r="K46108" s="5"/>
      <c r="L46108" s="8"/>
      <c r="N46108" s="5"/>
      <c r="O46108" s="10"/>
      <c r="P46108" s="8"/>
    </row>
    <row r="46109" spans="1:16" s="2" customFormat="1" x14ac:dyDescent="0.15">
      <c r="A46109" s="3"/>
      <c r="B46109" s="3"/>
      <c r="J46109" s="3"/>
      <c r="K46109" s="5"/>
      <c r="L46109" s="8"/>
      <c r="N46109" s="5"/>
      <c r="O46109" s="10"/>
      <c r="P46109" s="8"/>
    </row>
    <row r="46110" spans="1:16" s="2" customFormat="1" x14ac:dyDescent="0.15">
      <c r="A46110" s="3"/>
      <c r="B46110" s="3"/>
      <c r="J46110" s="3"/>
      <c r="K46110" s="5"/>
      <c r="L46110" s="8"/>
      <c r="N46110" s="5"/>
      <c r="O46110" s="10"/>
      <c r="P46110" s="8"/>
    </row>
    <row r="46111" spans="1:16" s="2" customFormat="1" x14ac:dyDescent="0.15">
      <c r="A46111" s="3"/>
      <c r="B46111" s="3"/>
      <c r="J46111" s="3"/>
      <c r="K46111" s="5"/>
      <c r="L46111" s="8"/>
      <c r="N46111" s="5"/>
      <c r="O46111" s="10"/>
      <c r="P46111" s="8"/>
    </row>
    <row r="46112" spans="1:16" s="2" customFormat="1" x14ac:dyDescent="0.15">
      <c r="A46112" s="3"/>
      <c r="B46112" s="3"/>
      <c r="J46112" s="3"/>
      <c r="K46112" s="5"/>
      <c r="L46112" s="8"/>
      <c r="N46112" s="5"/>
      <c r="O46112" s="10"/>
      <c r="P46112" s="8"/>
    </row>
    <row r="46113" spans="1:16" s="2" customFormat="1" x14ac:dyDescent="0.15">
      <c r="A46113" s="3"/>
      <c r="B46113" s="3"/>
      <c r="J46113" s="3"/>
      <c r="K46113" s="5"/>
      <c r="L46113" s="8"/>
      <c r="N46113" s="5"/>
      <c r="O46113" s="10"/>
      <c r="P46113" s="8"/>
    </row>
    <row r="46114" spans="1:16" s="2" customFormat="1" x14ac:dyDescent="0.15">
      <c r="A46114" s="3"/>
      <c r="B46114" s="3"/>
      <c r="J46114" s="3"/>
      <c r="K46114" s="5"/>
      <c r="L46114" s="8"/>
      <c r="N46114" s="5"/>
      <c r="O46114" s="10"/>
      <c r="P46114" s="8"/>
    </row>
    <row r="46115" spans="1:16" s="2" customFormat="1" x14ac:dyDescent="0.15">
      <c r="A46115" s="3"/>
      <c r="B46115" s="3"/>
      <c r="J46115" s="3"/>
      <c r="K46115" s="5"/>
      <c r="L46115" s="8"/>
      <c r="N46115" s="5"/>
      <c r="O46115" s="10"/>
      <c r="P46115" s="8"/>
    </row>
    <row r="46116" spans="1:16" s="2" customFormat="1" x14ac:dyDescent="0.15">
      <c r="A46116" s="3"/>
      <c r="B46116" s="3"/>
      <c r="J46116" s="3"/>
      <c r="K46116" s="5"/>
      <c r="L46116" s="8"/>
      <c r="N46116" s="5"/>
      <c r="O46116" s="10"/>
      <c r="P46116" s="8"/>
    </row>
    <row r="46117" spans="1:16" s="2" customFormat="1" x14ac:dyDescent="0.15">
      <c r="A46117" s="3"/>
      <c r="B46117" s="3"/>
      <c r="J46117" s="3"/>
      <c r="K46117" s="5"/>
      <c r="L46117" s="8"/>
      <c r="N46117" s="5"/>
      <c r="O46117" s="10"/>
      <c r="P46117" s="8"/>
    </row>
    <row r="46118" spans="1:16" s="2" customFormat="1" x14ac:dyDescent="0.15">
      <c r="A46118" s="3"/>
      <c r="B46118" s="3"/>
      <c r="J46118" s="3"/>
      <c r="K46118" s="5"/>
      <c r="L46118" s="8"/>
      <c r="N46118" s="5"/>
      <c r="O46118" s="10"/>
      <c r="P46118" s="8"/>
    </row>
    <row r="46119" spans="1:16" s="2" customFormat="1" x14ac:dyDescent="0.15">
      <c r="A46119" s="3"/>
      <c r="B46119" s="3"/>
      <c r="J46119" s="3"/>
      <c r="K46119" s="5"/>
      <c r="L46119" s="8"/>
      <c r="N46119" s="5"/>
      <c r="O46119" s="10"/>
      <c r="P46119" s="8"/>
    </row>
    <row r="46120" spans="1:16" s="2" customFormat="1" x14ac:dyDescent="0.15">
      <c r="A46120" s="3"/>
      <c r="B46120" s="3"/>
      <c r="J46120" s="3"/>
      <c r="K46120" s="5"/>
      <c r="L46120" s="8"/>
      <c r="N46120" s="5"/>
      <c r="O46120" s="10"/>
      <c r="P46120" s="8"/>
    </row>
    <row r="46121" spans="1:16" s="2" customFormat="1" x14ac:dyDescent="0.15">
      <c r="A46121" s="3"/>
      <c r="B46121" s="3"/>
      <c r="J46121" s="3"/>
      <c r="K46121" s="5"/>
      <c r="L46121" s="8"/>
      <c r="N46121" s="5"/>
      <c r="O46121" s="10"/>
      <c r="P46121" s="8"/>
    </row>
    <row r="46122" spans="1:16" s="2" customFormat="1" x14ac:dyDescent="0.15">
      <c r="A46122" s="3"/>
      <c r="B46122" s="3"/>
      <c r="J46122" s="3"/>
      <c r="K46122" s="5"/>
      <c r="L46122" s="8"/>
      <c r="N46122" s="5"/>
      <c r="O46122" s="10"/>
      <c r="P46122" s="8"/>
    </row>
    <row r="46123" spans="1:16" s="2" customFormat="1" x14ac:dyDescent="0.15">
      <c r="A46123" s="3"/>
      <c r="B46123" s="3"/>
      <c r="J46123" s="3"/>
      <c r="K46123" s="5"/>
      <c r="L46123" s="8"/>
      <c r="N46123" s="5"/>
      <c r="O46123" s="10"/>
      <c r="P46123" s="8"/>
    </row>
    <row r="46124" spans="1:16" s="2" customFormat="1" x14ac:dyDescent="0.15">
      <c r="A46124" s="3"/>
      <c r="B46124" s="3"/>
      <c r="J46124" s="3"/>
      <c r="K46124" s="5"/>
      <c r="L46124" s="8"/>
      <c r="N46124" s="5"/>
      <c r="O46124" s="10"/>
      <c r="P46124" s="8"/>
    </row>
    <row r="46125" spans="1:16" s="2" customFormat="1" x14ac:dyDescent="0.15">
      <c r="A46125" s="3"/>
      <c r="B46125" s="3"/>
      <c r="J46125" s="3"/>
      <c r="K46125" s="5"/>
      <c r="L46125" s="8"/>
      <c r="N46125" s="5"/>
      <c r="O46125" s="10"/>
      <c r="P46125" s="8"/>
    </row>
    <row r="46126" spans="1:16" s="2" customFormat="1" x14ac:dyDescent="0.15">
      <c r="A46126" s="3"/>
      <c r="B46126" s="3"/>
      <c r="J46126" s="3"/>
      <c r="K46126" s="5"/>
      <c r="L46126" s="8"/>
      <c r="N46126" s="5"/>
      <c r="O46126" s="10"/>
      <c r="P46126" s="8"/>
    </row>
    <row r="46127" spans="1:16" s="2" customFormat="1" x14ac:dyDescent="0.15">
      <c r="A46127" s="3"/>
      <c r="B46127" s="3"/>
      <c r="J46127" s="3"/>
      <c r="K46127" s="5"/>
      <c r="L46127" s="8"/>
      <c r="N46127" s="5"/>
      <c r="O46127" s="10"/>
      <c r="P46127" s="8"/>
    </row>
    <row r="46128" spans="1:16" s="2" customFormat="1" x14ac:dyDescent="0.15">
      <c r="A46128" s="3"/>
      <c r="B46128" s="3"/>
      <c r="J46128" s="3"/>
      <c r="K46128" s="5"/>
      <c r="L46128" s="8"/>
      <c r="N46128" s="5"/>
      <c r="O46128" s="10"/>
      <c r="P46128" s="8"/>
    </row>
    <row r="46129" spans="1:16" s="2" customFormat="1" x14ac:dyDescent="0.15">
      <c r="A46129" s="3"/>
      <c r="B46129" s="3"/>
      <c r="J46129" s="3"/>
      <c r="K46129" s="5"/>
      <c r="L46129" s="8"/>
      <c r="N46129" s="5"/>
      <c r="O46129" s="10"/>
      <c r="P46129" s="8"/>
    </row>
    <row r="46130" spans="1:16" s="2" customFormat="1" x14ac:dyDescent="0.15">
      <c r="A46130" s="3"/>
      <c r="B46130" s="3"/>
      <c r="J46130" s="3"/>
      <c r="K46130" s="5"/>
      <c r="L46130" s="8"/>
      <c r="N46130" s="5"/>
      <c r="O46130" s="10"/>
      <c r="P46130" s="8"/>
    </row>
    <row r="46131" spans="1:16" s="2" customFormat="1" x14ac:dyDescent="0.15">
      <c r="A46131" s="3"/>
      <c r="B46131" s="3"/>
      <c r="J46131" s="3"/>
      <c r="K46131" s="5"/>
      <c r="L46131" s="8"/>
      <c r="N46131" s="5"/>
      <c r="O46131" s="10"/>
      <c r="P46131" s="8"/>
    </row>
    <row r="46132" spans="1:16" s="2" customFormat="1" x14ac:dyDescent="0.15">
      <c r="A46132" s="3"/>
      <c r="B46132" s="3"/>
      <c r="J46132" s="3"/>
      <c r="K46132" s="5"/>
      <c r="L46132" s="8"/>
      <c r="N46132" s="5"/>
      <c r="O46132" s="10"/>
      <c r="P46132" s="8"/>
    </row>
    <row r="46133" spans="1:16" s="2" customFormat="1" x14ac:dyDescent="0.15">
      <c r="A46133" s="3"/>
      <c r="B46133" s="3"/>
      <c r="J46133" s="3"/>
      <c r="K46133" s="5"/>
      <c r="L46133" s="8"/>
      <c r="N46133" s="5"/>
      <c r="O46133" s="10"/>
      <c r="P46133" s="8"/>
    </row>
    <row r="46134" spans="1:16" s="2" customFormat="1" x14ac:dyDescent="0.15">
      <c r="A46134" s="3"/>
      <c r="B46134" s="3"/>
      <c r="J46134" s="3"/>
      <c r="K46134" s="5"/>
      <c r="L46134" s="8"/>
      <c r="N46134" s="5"/>
      <c r="O46134" s="10"/>
      <c r="P46134" s="8"/>
    </row>
    <row r="46135" spans="1:16" s="2" customFormat="1" x14ac:dyDescent="0.15">
      <c r="A46135" s="3"/>
      <c r="B46135" s="3"/>
      <c r="J46135" s="3"/>
      <c r="K46135" s="5"/>
      <c r="L46135" s="8"/>
      <c r="N46135" s="5"/>
      <c r="O46135" s="10"/>
      <c r="P46135" s="8"/>
    </row>
    <row r="46136" spans="1:16" s="2" customFormat="1" x14ac:dyDescent="0.15">
      <c r="A46136" s="3"/>
      <c r="B46136" s="3"/>
      <c r="J46136" s="3"/>
      <c r="K46136" s="5"/>
      <c r="L46136" s="8"/>
      <c r="N46136" s="5"/>
      <c r="O46136" s="10"/>
      <c r="P46136" s="8"/>
    </row>
    <row r="46137" spans="1:16" s="2" customFormat="1" x14ac:dyDescent="0.15">
      <c r="A46137" s="3"/>
      <c r="B46137" s="3"/>
      <c r="J46137" s="3"/>
      <c r="K46137" s="5"/>
      <c r="L46137" s="8"/>
      <c r="N46137" s="5"/>
      <c r="O46137" s="10"/>
      <c r="P46137" s="8"/>
    </row>
    <row r="46138" spans="1:16" s="2" customFormat="1" x14ac:dyDescent="0.15">
      <c r="A46138" s="3"/>
      <c r="B46138" s="3"/>
      <c r="J46138" s="3"/>
      <c r="K46138" s="5"/>
      <c r="L46138" s="8"/>
      <c r="N46138" s="5"/>
      <c r="O46138" s="10"/>
      <c r="P46138" s="8"/>
    </row>
    <row r="46139" spans="1:16" s="2" customFormat="1" x14ac:dyDescent="0.15">
      <c r="A46139" s="3"/>
      <c r="B46139" s="3"/>
      <c r="J46139" s="3"/>
      <c r="K46139" s="5"/>
      <c r="L46139" s="8"/>
      <c r="N46139" s="5"/>
      <c r="O46139" s="10"/>
      <c r="P46139" s="8"/>
    </row>
    <row r="46140" spans="1:16" s="2" customFormat="1" x14ac:dyDescent="0.15">
      <c r="A46140" s="3"/>
      <c r="B46140" s="3"/>
      <c r="J46140" s="3"/>
      <c r="K46140" s="5"/>
      <c r="L46140" s="8"/>
      <c r="N46140" s="5"/>
      <c r="O46140" s="10"/>
      <c r="P46140" s="8"/>
    </row>
    <row r="46141" spans="1:16" s="2" customFormat="1" x14ac:dyDescent="0.15">
      <c r="A46141" s="3"/>
      <c r="B46141" s="3"/>
      <c r="J46141" s="3"/>
      <c r="K46141" s="5"/>
      <c r="L46141" s="8"/>
      <c r="N46141" s="5"/>
      <c r="O46141" s="10"/>
      <c r="P46141" s="8"/>
    </row>
    <row r="46142" spans="1:16" s="2" customFormat="1" x14ac:dyDescent="0.15">
      <c r="A46142" s="3"/>
      <c r="B46142" s="3"/>
      <c r="J46142" s="3"/>
      <c r="K46142" s="5"/>
      <c r="L46142" s="8"/>
      <c r="N46142" s="5"/>
      <c r="O46142" s="10"/>
      <c r="P46142" s="8"/>
    </row>
    <row r="46143" spans="1:16" s="2" customFormat="1" x14ac:dyDescent="0.15">
      <c r="A46143" s="3"/>
      <c r="B46143" s="3"/>
      <c r="J46143" s="3"/>
      <c r="K46143" s="5"/>
      <c r="L46143" s="8"/>
      <c r="N46143" s="5"/>
      <c r="O46143" s="10"/>
      <c r="P46143" s="8"/>
    </row>
    <row r="46144" spans="1:16" s="2" customFormat="1" x14ac:dyDescent="0.15">
      <c r="A46144" s="3"/>
      <c r="B46144" s="3"/>
      <c r="J46144" s="3"/>
      <c r="K46144" s="5"/>
      <c r="L46144" s="8"/>
      <c r="N46144" s="5"/>
      <c r="O46144" s="10"/>
      <c r="P46144" s="8"/>
    </row>
    <row r="46145" spans="1:16" s="2" customFormat="1" x14ac:dyDescent="0.15">
      <c r="A46145" s="3"/>
      <c r="B46145" s="3"/>
      <c r="J46145" s="3"/>
      <c r="K46145" s="5"/>
      <c r="L46145" s="8"/>
      <c r="N46145" s="5"/>
      <c r="O46145" s="10"/>
      <c r="P46145" s="8"/>
    </row>
    <row r="46146" spans="1:16" s="2" customFormat="1" x14ac:dyDescent="0.15">
      <c r="A46146" s="3"/>
      <c r="B46146" s="3"/>
      <c r="J46146" s="3"/>
      <c r="K46146" s="5"/>
      <c r="L46146" s="8"/>
      <c r="N46146" s="5"/>
      <c r="O46146" s="10"/>
      <c r="P46146" s="8"/>
    </row>
    <row r="46147" spans="1:16" s="2" customFormat="1" x14ac:dyDescent="0.15">
      <c r="A46147" s="3"/>
      <c r="B46147" s="3"/>
      <c r="J46147" s="3"/>
      <c r="K46147" s="5"/>
      <c r="L46147" s="8"/>
      <c r="N46147" s="5"/>
      <c r="O46147" s="10"/>
      <c r="P46147" s="8"/>
    </row>
    <row r="46148" spans="1:16" s="2" customFormat="1" x14ac:dyDescent="0.15">
      <c r="A46148" s="3"/>
      <c r="B46148" s="3"/>
      <c r="J46148" s="3"/>
      <c r="K46148" s="5"/>
      <c r="L46148" s="8"/>
      <c r="N46148" s="5"/>
      <c r="O46148" s="10"/>
      <c r="P46148" s="8"/>
    </row>
    <row r="46149" spans="1:16" s="2" customFormat="1" x14ac:dyDescent="0.15">
      <c r="A46149" s="3"/>
      <c r="B46149" s="3"/>
      <c r="J46149" s="3"/>
      <c r="K46149" s="5"/>
      <c r="L46149" s="8"/>
      <c r="N46149" s="5"/>
      <c r="O46149" s="10"/>
      <c r="P46149" s="8"/>
    </row>
    <row r="46150" spans="1:16" s="2" customFormat="1" x14ac:dyDescent="0.15">
      <c r="A46150" s="3"/>
      <c r="B46150" s="3"/>
      <c r="J46150" s="3"/>
      <c r="K46150" s="5"/>
      <c r="L46150" s="8"/>
      <c r="N46150" s="5"/>
      <c r="O46150" s="10"/>
      <c r="P46150" s="8"/>
    </row>
    <row r="46151" spans="1:16" s="2" customFormat="1" x14ac:dyDescent="0.15">
      <c r="A46151" s="3"/>
      <c r="B46151" s="3"/>
      <c r="J46151" s="3"/>
      <c r="K46151" s="5"/>
      <c r="L46151" s="8"/>
      <c r="N46151" s="5"/>
      <c r="O46151" s="10"/>
      <c r="P46151" s="8"/>
    </row>
    <row r="46152" spans="1:16" s="2" customFormat="1" x14ac:dyDescent="0.15">
      <c r="A46152" s="3"/>
      <c r="B46152" s="3"/>
      <c r="J46152" s="3"/>
      <c r="K46152" s="5"/>
      <c r="L46152" s="8"/>
      <c r="N46152" s="5"/>
      <c r="O46152" s="10"/>
      <c r="P46152" s="8"/>
    </row>
    <row r="46153" spans="1:16" s="2" customFormat="1" x14ac:dyDescent="0.15">
      <c r="A46153" s="3"/>
      <c r="B46153" s="3"/>
      <c r="J46153" s="3"/>
      <c r="K46153" s="5"/>
      <c r="L46153" s="8"/>
      <c r="N46153" s="5"/>
      <c r="O46153" s="10"/>
      <c r="P46153" s="8"/>
    </row>
    <row r="46154" spans="1:16" s="2" customFormat="1" x14ac:dyDescent="0.15">
      <c r="A46154" s="3"/>
      <c r="B46154" s="3"/>
      <c r="J46154" s="3"/>
      <c r="K46154" s="5"/>
      <c r="L46154" s="8"/>
      <c r="N46154" s="5"/>
      <c r="O46154" s="10"/>
      <c r="P46154" s="8"/>
    </row>
    <row r="46155" spans="1:16" s="2" customFormat="1" x14ac:dyDescent="0.15">
      <c r="A46155" s="3"/>
      <c r="B46155" s="3"/>
      <c r="J46155" s="3"/>
      <c r="K46155" s="5"/>
      <c r="L46155" s="8"/>
      <c r="N46155" s="5"/>
      <c r="O46155" s="10"/>
      <c r="P46155" s="8"/>
    </row>
    <row r="46156" spans="1:16" s="2" customFormat="1" x14ac:dyDescent="0.15">
      <c r="A46156" s="3"/>
      <c r="B46156" s="3"/>
      <c r="J46156" s="3"/>
      <c r="K46156" s="5"/>
      <c r="L46156" s="8"/>
      <c r="N46156" s="5"/>
      <c r="O46156" s="10"/>
      <c r="P46156" s="8"/>
    </row>
    <row r="46157" spans="1:16" s="2" customFormat="1" x14ac:dyDescent="0.15">
      <c r="A46157" s="3"/>
      <c r="B46157" s="3"/>
      <c r="J46157" s="3"/>
      <c r="K46157" s="5"/>
      <c r="L46157" s="8"/>
      <c r="N46157" s="5"/>
      <c r="O46157" s="10"/>
      <c r="P46157" s="8"/>
    </row>
    <row r="46158" spans="1:16" s="2" customFormat="1" x14ac:dyDescent="0.15">
      <c r="A46158" s="3"/>
      <c r="B46158" s="3"/>
      <c r="J46158" s="3"/>
      <c r="K46158" s="5"/>
      <c r="L46158" s="8"/>
      <c r="N46158" s="5"/>
      <c r="O46158" s="10"/>
      <c r="P46158" s="8"/>
    </row>
    <row r="46159" spans="1:16" s="2" customFormat="1" x14ac:dyDescent="0.15">
      <c r="A46159" s="3"/>
      <c r="B46159" s="3"/>
      <c r="J46159" s="3"/>
      <c r="K46159" s="5"/>
      <c r="L46159" s="8"/>
      <c r="N46159" s="5"/>
      <c r="O46159" s="10"/>
      <c r="P46159" s="8"/>
    </row>
    <row r="46160" spans="1:16" s="2" customFormat="1" x14ac:dyDescent="0.15">
      <c r="A46160" s="3"/>
      <c r="B46160" s="3"/>
      <c r="J46160" s="3"/>
      <c r="K46160" s="5"/>
      <c r="L46160" s="8"/>
      <c r="N46160" s="5"/>
      <c r="O46160" s="10"/>
      <c r="P46160" s="8"/>
    </row>
    <row r="46161" spans="1:16" s="2" customFormat="1" x14ac:dyDescent="0.15">
      <c r="A46161" s="3"/>
      <c r="B46161" s="3"/>
      <c r="J46161" s="3"/>
      <c r="K46161" s="5"/>
      <c r="L46161" s="8"/>
      <c r="N46161" s="5"/>
      <c r="O46161" s="10"/>
      <c r="P46161" s="8"/>
    </row>
    <row r="46162" spans="1:16" s="2" customFormat="1" x14ac:dyDescent="0.15">
      <c r="A46162" s="3"/>
      <c r="B46162" s="3"/>
      <c r="J46162" s="3"/>
      <c r="K46162" s="5"/>
      <c r="L46162" s="8"/>
      <c r="N46162" s="5"/>
      <c r="O46162" s="10"/>
      <c r="P46162" s="8"/>
    </row>
    <row r="46163" spans="1:16" s="2" customFormat="1" x14ac:dyDescent="0.15">
      <c r="A46163" s="3"/>
      <c r="B46163" s="3"/>
      <c r="J46163" s="3"/>
      <c r="K46163" s="5"/>
      <c r="L46163" s="8"/>
      <c r="N46163" s="5"/>
      <c r="O46163" s="10"/>
      <c r="P46163" s="8"/>
    </row>
    <row r="46164" spans="1:16" s="2" customFormat="1" x14ac:dyDescent="0.15">
      <c r="A46164" s="3"/>
      <c r="B46164" s="3"/>
      <c r="J46164" s="3"/>
      <c r="K46164" s="5"/>
      <c r="L46164" s="8"/>
      <c r="N46164" s="5"/>
      <c r="O46164" s="10"/>
      <c r="P46164" s="8"/>
    </row>
    <row r="46165" spans="1:16" s="2" customFormat="1" x14ac:dyDescent="0.15">
      <c r="A46165" s="3"/>
      <c r="B46165" s="3"/>
      <c r="J46165" s="3"/>
      <c r="K46165" s="5"/>
      <c r="L46165" s="8"/>
      <c r="N46165" s="5"/>
      <c r="O46165" s="10"/>
      <c r="P46165" s="8"/>
    </row>
    <row r="46166" spans="1:16" s="2" customFormat="1" x14ac:dyDescent="0.15">
      <c r="A46166" s="3"/>
      <c r="B46166" s="3"/>
      <c r="J46166" s="3"/>
      <c r="K46166" s="5"/>
      <c r="L46166" s="8"/>
      <c r="N46166" s="5"/>
      <c r="O46166" s="10"/>
      <c r="P46166" s="8"/>
    </row>
    <row r="46167" spans="1:16" s="2" customFormat="1" x14ac:dyDescent="0.15">
      <c r="A46167" s="3"/>
      <c r="B46167" s="3"/>
      <c r="J46167" s="3"/>
      <c r="K46167" s="5"/>
      <c r="L46167" s="8"/>
      <c r="N46167" s="5"/>
      <c r="O46167" s="10"/>
      <c r="P46167" s="8"/>
    </row>
    <row r="46168" spans="1:16" s="2" customFormat="1" x14ac:dyDescent="0.15">
      <c r="A46168" s="3"/>
      <c r="B46168" s="3"/>
      <c r="J46168" s="3"/>
      <c r="K46168" s="5"/>
      <c r="L46168" s="8"/>
      <c r="N46168" s="5"/>
      <c r="O46168" s="10"/>
      <c r="P46168" s="8"/>
    </row>
    <row r="46169" spans="1:16" s="2" customFormat="1" x14ac:dyDescent="0.15">
      <c r="A46169" s="3"/>
      <c r="B46169" s="3"/>
      <c r="J46169" s="3"/>
      <c r="K46169" s="5"/>
      <c r="L46169" s="8"/>
      <c r="N46169" s="5"/>
      <c r="O46169" s="10"/>
      <c r="P46169" s="8"/>
    </row>
    <row r="46170" spans="1:16" s="2" customFormat="1" x14ac:dyDescent="0.15">
      <c r="A46170" s="3"/>
      <c r="B46170" s="3"/>
      <c r="J46170" s="3"/>
      <c r="K46170" s="5"/>
      <c r="L46170" s="8"/>
      <c r="N46170" s="5"/>
      <c r="O46170" s="10"/>
      <c r="P46170" s="8"/>
    </row>
    <row r="46171" spans="1:16" s="2" customFormat="1" x14ac:dyDescent="0.15">
      <c r="A46171" s="3"/>
      <c r="B46171" s="3"/>
      <c r="J46171" s="3"/>
      <c r="K46171" s="5"/>
      <c r="L46171" s="8"/>
      <c r="N46171" s="5"/>
      <c r="O46171" s="10"/>
      <c r="P46171" s="8"/>
    </row>
    <row r="46172" spans="1:16" s="2" customFormat="1" x14ac:dyDescent="0.15">
      <c r="A46172" s="3"/>
      <c r="B46172" s="3"/>
      <c r="J46172" s="3"/>
      <c r="K46172" s="5"/>
      <c r="L46172" s="8"/>
      <c r="N46172" s="5"/>
      <c r="O46172" s="10"/>
      <c r="P46172" s="8"/>
    </row>
    <row r="46173" spans="1:16" s="2" customFormat="1" x14ac:dyDescent="0.15">
      <c r="A46173" s="3"/>
      <c r="B46173" s="3"/>
      <c r="J46173" s="3"/>
      <c r="K46173" s="5"/>
      <c r="L46173" s="8"/>
      <c r="N46173" s="5"/>
      <c r="O46173" s="10"/>
      <c r="P46173" s="8"/>
    </row>
    <row r="46174" spans="1:16" s="2" customFormat="1" x14ac:dyDescent="0.15">
      <c r="A46174" s="3"/>
      <c r="B46174" s="3"/>
      <c r="J46174" s="3"/>
      <c r="K46174" s="5"/>
      <c r="L46174" s="8"/>
      <c r="N46174" s="5"/>
      <c r="O46174" s="10"/>
      <c r="P46174" s="8"/>
    </row>
    <row r="46175" spans="1:16" s="2" customFormat="1" x14ac:dyDescent="0.15">
      <c r="A46175" s="3"/>
      <c r="B46175" s="3"/>
      <c r="J46175" s="3"/>
      <c r="K46175" s="5"/>
      <c r="L46175" s="8"/>
      <c r="N46175" s="5"/>
      <c r="O46175" s="10"/>
      <c r="P46175" s="8"/>
    </row>
    <row r="46176" spans="1:16" s="2" customFormat="1" x14ac:dyDescent="0.15">
      <c r="A46176" s="3"/>
      <c r="B46176" s="3"/>
      <c r="J46176" s="3"/>
      <c r="K46176" s="5"/>
      <c r="L46176" s="8"/>
      <c r="N46176" s="5"/>
      <c r="O46176" s="10"/>
      <c r="P46176" s="8"/>
    </row>
    <row r="46177" spans="1:16" s="2" customFormat="1" x14ac:dyDescent="0.15">
      <c r="A46177" s="3"/>
      <c r="B46177" s="3"/>
      <c r="J46177" s="3"/>
      <c r="K46177" s="5"/>
      <c r="L46177" s="8"/>
      <c r="N46177" s="5"/>
      <c r="O46177" s="10"/>
      <c r="P46177" s="8"/>
    </row>
    <row r="46178" spans="1:16" s="2" customFormat="1" x14ac:dyDescent="0.15">
      <c r="A46178" s="3"/>
      <c r="B46178" s="3"/>
      <c r="J46178" s="3"/>
      <c r="K46178" s="5"/>
      <c r="L46178" s="8"/>
      <c r="N46178" s="5"/>
      <c r="O46178" s="10"/>
      <c r="P46178" s="8"/>
    </row>
    <row r="46179" spans="1:16" s="2" customFormat="1" x14ac:dyDescent="0.15">
      <c r="A46179" s="3"/>
      <c r="B46179" s="3"/>
      <c r="J46179" s="3"/>
      <c r="K46179" s="5"/>
      <c r="L46179" s="8"/>
      <c r="N46179" s="5"/>
      <c r="O46179" s="10"/>
      <c r="P46179" s="8"/>
    </row>
    <row r="46180" spans="1:16" s="2" customFormat="1" x14ac:dyDescent="0.15">
      <c r="A46180" s="3"/>
      <c r="B46180" s="3"/>
      <c r="J46180" s="3"/>
      <c r="K46180" s="5"/>
      <c r="L46180" s="8"/>
      <c r="N46180" s="5"/>
      <c r="O46180" s="10"/>
      <c r="P46180" s="8"/>
    </row>
    <row r="46181" spans="1:16" s="2" customFormat="1" x14ac:dyDescent="0.15">
      <c r="A46181" s="3"/>
      <c r="B46181" s="3"/>
      <c r="J46181" s="3"/>
      <c r="K46181" s="5"/>
      <c r="L46181" s="8"/>
      <c r="N46181" s="5"/>
      <c r="O46181" s="10"/>
      <c r="P46181" s="8"/>
    </row>
    <row r="46182" spans="1:16" s="2" customFormat="1" x14ac:dyDescent="0.15">
      <c r="A46182" s="3"/>
      <c r="B46182" s="3"/>
      <c r="J46182" s="3"/>
      <c r="K46182" s="5"/>
      <c r="L46182" s="8"/>
      <c r="N46182" s="5"/>
      <c r="O46182" s="10"/>
      <c r="P46182" s="8"/>
    </row>
    <row r="46183" spans="1:16" s="2" customFormat="1" x14ac:dyDescent="0.15">
      <c r="A46183" s="3"/>
      <c r="B46183" s="3"/>
      <c r="J46183" s="3"/>
      <c r="K46183" s="5"/>
      <c r="L46183" s="8"/>
      <c r="N46183" s="5"/>
      <c r="O46183" s="10"/>
      <c r="P46183" s="8"/>
    </row>
    <row r="46184" spans="1:16" s="2" customFormat="1" x14ac:dyDescent="0.15">
      <c r="A46184" s="3"/>
      <c r="B46184" s="3"/>
      <c r="J46184" s="3"/>
      <c r="K46184" s="5"/>
      <c r="L46184" s="8"/>
      <c r="N46184" s="5"/>
      <c r="O46184" s="10"/>
      <c r="P46184" s="8"/>
    </row>
    <row r="46185" spans="1:16" s="2" customFormat="1" x14ac:dyDescent="0.15">
      <c r="A46185" s="3"/>
      <c r="B46185" s="3"/>
      <c r="J46185" s="3"/>
      <c r="K46185" s="5"/>
      <c r="L46185" s="8"/>
      <c r="N46185" s="5"/>
      <c r="O46185" s="10"/>
      <c r="P46185" s="8"/>
    </row>
    <row r="46186" spans="1:16" s="2" customFormat="1" x14ac:dyDescent="0.15">
      <c r="A46186" s="3"/>
      <c r="B46186" s="3"/>
      <c r="J46186" s="3"/>
      <c r="K46186" s="5"/>
      <c r="L46186" s="8"/>
      <c r="N46186" s="5"/>
      <c r="O46186" s="10"/>
      <c r="P46186" s="8"/>
    </row>
    <row r="46187" spans="1:16" s="2" customFormat="1" x14ac:dyDescent="0.15">
      <c r="A46187" s="3"/>
      <c r="B46187" s="3"/>
      <c r="J46187" s="3"/>
      <c r="K46187" s="5"/>
      <c r="L46187" s="8"/>
      <c r="N46187" s="5"/>
      <c r="O46187" s="10"/>
      <c r="P46187" s="8"/>
    </row>
    <row r="46188" spans="1:16" s="2" customFormat="1" x14ac:dyDescent="0.15">
      <c r="A46188" s="3"/>
      <c r="B46188" s="3"/>
      <c r="J46188" s="3"/>
      <c r="K46188" s="5"/>
      <c r="L46188" s="8"/>
      <c r="N46188" s="5"/>
      <c r="O46188" s="10"/>
      <c r="P46188" s="8"/>
    </row>
    <row r="46189" spans="1:16" s="2" customFormat="1" x14ac:dyDescent="0.15">
      <c r="A46189" s="3"/>
      <c r="B46189" s="3"/>
      <c r="J46189" s="3"/>
      <c r="K46189" s="5"/>
      <c r="L46189" s="8"/>
      <c r="N46189" s="5"/>
      <c r="O46189" s="10"/>
      <c r="P46189" s="8"/>
    </row>
    <row r="46190" spans="1:16" s="2" customFormat="1" x14ac:dyDescent="0.15">
      <c r="A46190" s="3"/>
      <c r="B46190" s="3"/>
      <c r="J46190" s="3"/>
      <c r="K46190" s="5"/>
      <c r="L46190" s="8"/>
      <c r="N46190" s="5"/>
      <c r="O46190" s="10"/>
      <c r="P46190" s="8"/>
    </row>
    <row r="46191" spans="1:16" s="2" customFormat="1" x14ac:dyDescent="0.15">
      <c r="A46191" s="3"/>
      <c r="B46191" s="3"/>
      <c r="J46191" s="3"/>
      <c r="K46191" s="5"/>
      <c r="L46191" s="8"/>
      <c r="N46191" s="5"/>
      <c r="O46191" s="10"/>
      <c r="P46191" s="8"/>
    </row>
    <row r="46192" spans="1:16" s="2" customFormat="1" x14ac:dyDescent="0.15">
      <c r="A46192" s="3"/>
      <c r="B46192" s="3"/>
      <c r="J46192" s="3"/>
      <c r="K46192" s="5"/>
      <c r="L46192" s="8"/>
      <c r="N46192" s="5"/>
      <c r="O46192" s="10"/>
      <c r="P46192" s="8"/>
    </row>
    <row r="46193" spans="1:16" s="2" customFormat="1" x14ac:dyDescent="0.15">
      <c r="A46193" s="3"/>
      <c r="B46193" s="3"/>
      <c r="J46193" s="3"/>
      <c r="K46193" s="5"/>
      <c r="L46193" s="8"/>
      <c r="N46193" s="5"/>
      <c r="O46193" s="10"/>
      <c r="P46193" s="8"/>
    </row>
    <row r="46194" spans="1:16" s="2" customFormat="1" x14ac:dyDescent="0.15">
      <c r="A46194" s="3"/>
      <c r="B46194" s="3"/>
      <c r="J46194" s="3"/>
      <c r="K46194" s="5"/>
      <c r="L46194" s="8"/>
      <c r="N46194" s="5"/>
      <c r="O46194" s="10"/>
      <c r="P46194" s="8"/>
    </row>
    <row r="46195" spans="1:16" s="2" customFormat="1" x14ac:dyDescent="0.15">
      <c r="A46195" s="3"/>
      <c r="B46195" s="3"/>
      <c r="J46195" s="3"/>
      <c r="K46195" s="5"/>
      <c r="L46195" s="8"/>
      <c r="N46195" s="5"/>
      <c r="O46195" s="10"/>
      <c r="P46195" s="8"/>
    </row>
    <row r="46196" spans="1:16" s="2" customFormat="1" x14ac:dyDescent="0.15">
      <c r="A46196" s="3"/>
      <c r="B46196" s="3"/>
      <c r="J46196" s="3"/>
      <c r="K46196" s="5"/>
      <c r="L46196" s="8"/>
      <c r="N46196" s="5"/>
      <c r="O46196" s="10"/>
      <c r="P46196" s="8"/>
    </row>
    <row r="46197" spans="1:16" s="2" customFormat="1" x14ac:dyDescent="0.15">
      <c r="A46197" s="3"/>
      <c r="B46197" s="3"/>
      <c r="J46197" s="3"/>
      <c r="K46197" s="5"/>
      <c r="L46197" s="8"/>
      <c r="N46197" s="5"/>
      <c r="O46197" s="10"/>
      <c r="P46197" s="8"/>
    </row>
    <row r="46198" spans="1:16" s="2" customFormat="1" x14ac:dyDescent="0.15">
      <c r="A46198" s="3"/>
      <c r="B46198" s="3"/>
      <c r="J46198" s="3"/>
      <c r="K46198" s="5"/>
      <c r="L46198" s="8"/>
      <c r="N46198" s="5"/>
      <c r="O46198" s="10"/>
      <c r="P46198" s="8"/>
    </row>
    <row r="46199" spans="1:16" s="2" customFormat="1" x14ac:dyDescent="0.15">
      <c r="A46199" s="3"/>
      <c r="B46199" s="3"/>
      <c r="J46199" s="3"/>
      <c r="K46199" s="5"/>
      <c r="L46199" s="8"/>
      <c r="N46199" s="5"/>
      <c r="O46199" s="10"/>
      <c r="P46199" s="8"/>
    </row>
    <row r="46200" spans="1:16" s="2" customFormat="1" x14ac:dyDescent="0.15">
      <c r="A46200" s="3"/>
      <c r="B46200" s="3"/>
      <c r="J46200" s="3"/>
      <c r="K46200" s="5"/>
      <c r="L46200" s="8"/>
      <c r="N46200" s="5"/>
      <c r="O46200" s="10"/>
      <c r="P46200" s="8"/>
    </row>
    <row r="46201" spans="1:16" s="2" customFormat="1" x14ac:dyDescent="0.15">
      <c r="A46201" s="3"/>
      <c r="B46201" s="3"/>
      <c r="J46201" s="3"/>
      <c r="K46201" s="5"/>
      <c r="L46201" s="8"/>
      <c r="N46201" s="5"/>
      <c r="O46201" s="10"/>
      <c r="P46201" s="8"/>
    </row>
    <row r="46202" spans="1:16" s="2" customFormat="1" x14ac:dyDescent="0.15">
      <c r="A46202" s="3"/>
      <c r="B46202" s="3"/>
      <c r="J46202" s="3"/>
      <c r="K46202" s="5"/>
      <c r="L46202" s="8"/>
      <c r="N46202" s="5"/>
      <c r="O46202" s="10"/>
      <c r="P46202" s="8"/>
    </row>
    <row r="46203" spans="1:16" s="2" customFormat="1" x14ac:dyDescent="0.15">
      <c r="A46203" s="3"/>
      <c r="B46203" s="3"/>
      <c r="J46203" s="3"/>
      <c r="K46203" s="5"/>
      <c r="L46203" s="8"/>
      <c r="N46203" s="5"/>
      <c r="O46203" s="10"/>
      <c r="P46203" s="8"/>
    </row>
    <row r="46204" spans="1:16" s="2" customFormat="1" x14ac:dyDescent="0.15">
      <c r="A46204" s="3"/>
      <c r="B46204" s="3"/>
      <c r="J46204" s="3"/>
      <c r="K46204" s="5"/>
      <c r="L46204" s="8"/>
      <c r="N46204" s="5"/>
      <c r="O46204" s="10"/>
      <c r="P46204" s="8"/>
    </row>
    <row r="46205" spans="1:16" s="2" customFormat="1" x14ac:dyDescent="0.15">
      <c r="A46205" s="3"/>
      <c r="B46205" s="3"/>
      <c r="J46205" s="3"/>
      <c r="K46205" s="5"/>
      <c r="L46205" s="8"/>
      <c r="N46205" s="5"/>
      <c r="O46205" s="10"/>
      <c r="P46205" s="8"/>
    </row>
    <row r="46206" spans="1:16" s="2" customFormat="1" x14ac:dyDescent="0.15">
      <c r="A46206" s="3"/>
      <c r="B46206" s="3"/>
      <c r="J46206" s="3"/>
      <c r="K46206" s="5"/>
      <c r="L46206" s="8"/>
      <c r="N46206" s="5"/>
      <c r="O46206" s="10"/>
      <c r="P46206" s="8"/>
    </row>
    <row r="46207" spans="1:16" s="2" customFormat="1" x14ac:dyDescent="0.15">
      <c r="A46207" s="3"/>
      <c r="B46207" s="3"/>
      <c r="J46207" s="3"/>
      <c r="K46207" s="5"/>
      <c r="L46207" s="8"/>
      <c r="N46207" s="5"/>
      <c r="O46207" s="10"/>
      <c r="P46207" s="8"/>
    </row>
    <row r="46208" spans="1:16" s="2" customFormat="1" x14ac:dyDescent="0.15">
      <c r="A46208" s="3"/>
      <c r="B46208" s="3"/>
      <c r="J46208" s="3"/>
      <c r="K46208" s="5"/>
      <c r="L46208" s="8"/>
      <c r="N46208" s="5"/>
      <c r="O46208" s="10"/>
      <c r="P46208" s="8"/>
    </row>
    <row r="46209" spans="1:16" s="2" customFormat="1" x14ac:dyDescent="0.15">
      <c r="A46209" s="3"/>
      <c r="B46209" s="3"/>
      <c r="J46209" s="3"/>
      <c r="K46209" s="5"/>
      <c r="L46209" s="8"/>
      <c r="N46209" s="5"/>
      <c r="O46209" s="10"/>
      <c r="P46209" s="8"/>
    </row>
    <row r="46210" spans="1:16" s="2" customFormat="1" x14ac:dyDescent="0.15">
      <c r="A46210" s="3"/>
      <c r="B46210" s="3"/>
      <c r="J46210" s="3"/>
      <c r="K46210" s="5"/>
      <c r="L46210" s="8"/>
      <c r="N46210" s="5"/>
      <c r="O46210" s="10"/>
      <c r="P46210" s="8"/>
    </row>
    <row r="46211" spans="1:16" s="2" customFormat="1" x14ac:dyDescent="0.15">
      <c r="A46211" s="3"/>
      <c r="B46211" s="3"/>
      <c r="J46211" s="3"/>
      <c r="K46211" s="5"/>
      <c r="L46211" s="8"/>
      <c r="N46211" s="5"/>
      <c r="O46211" s="10"/>
      <c r="P46211" s="8"/>
    </row>
    <row r="46212" spans="1:16" s="2" customFormat="1" x14ac:dyDescent="0.15">
      <c r="A46212" s="3"/>
      <c r="B46212" s="3"/>
      <c r="J46212" s="3"/>
      <c r="K46212" s="5"/>
      <c r="L46212" s="8"/>
      <c r="N46212" s="5"/>
      <c r="O46212" s="10"/>
      <c r="P46212" s="8"/>
    </row>
    <row r="46213" spans="1:16" s="2" customFormat="1" x14ac:dyDescent="0.15">
      <c r="A46213" s="3"/>
      <c r="B46213" s="3"/>
      <c r="J46213" s="3"/>
      <c r="K46213" s="5"/>
      <c r="L46213" s="8"/>
      <c r="N46213" s="5"/>
      <c r="O46213" s="10"/>
      <c r="P46213" s="8"/>
    </row>
    <row r="46214" spans="1:16" s="2" customFormat="1" x14ac:dyDescent="0.15">
      <c r="A46214" s="3"/>
      <c r="B46214" s="3"/>
      <c r="J46214" s="3"/>
      <c r="K46214" s="5"/>
      <c r="L46214" s="8"/>
      <c r="N46214" s="5"/>
      <c r="O46214" s="10"/>
      <c r="P46214" s="8"/>
    </row>
    <row r="46215" spans="1:16" s="2" customFormat="1" x14ac:dyDescent="0.15">
      <c r="A46215" s="3"/>
      <c r="B46215" s="3"/>
      <c r="J46215" s="3"/>
      <c r="K46215" s="5"/>
      <c r="L46215" s="8"/>
      <c r="N46215" s="5"/>
      <c r="O46215" s="10"/>
      <c r="P46215" s="8"/>
    </row>
    <row r="46216" spans="1:16" s="2" customFormat="1" x14ac:dyDescent="0.15">
      <c r="A46216" s="3"/>
      <c r="B46216" s="3"/>
      <c r="J46216" s="3"/>
      <c r="K46216" s="5"/>
      <c r="L46216" s="8"/>
      <c r="N46216" s="5"/>
      <c r="O46216" s="10"/>
      <c r="P46216" s="8"/>
    </row>
    <row r="46217" spans="1:16" s="2" customFormat="1" x14ac:dyDescent="0.15">
      <c r="A46217" s="3"/>
      <c r="B46217" s="3"/>
      <c r="J46217" s="3"/>
      <c r="K46217" s="5"/>
      <c r="L46217" s="8"/>
      <c r="N46217" s="5"/>
      <c r="O46217" s="10"/>
      <c r="P46217" s="8"/>
    </row>
    <row r="46218" spans="1:16" s="2" customFormat="1" x14ac:dyDescent="0.15">
      <c r="A46218" s="3"/>
      <c r="B46218" s="3"/>
      <c r="J46218" s="3"/>
      <c r="K46218" s="5"/>
      <c r="L46218" s="8"/>
      <c r="N46218" s="5"/>
      <c r="O46218" s="10"/>
      <c r="P46218" s="8"/>
    </row>
    <row r="46219" spans="1:16" s="2" customFormat="1" x14ac:dyDescent="0.15">
      <c r="A46219" s="3"/>
      <c r="B46219" s="3"/>
      <c r="J46219" s="3"/>
      <c r="K46219" s="5"/>
      <c r="L46219" s="8"/>
      <c r="N46219" s="5"/>
      <c r="O46219" s="10"/>
      <c r="P46219" s="8"/>
    </row>
    <row r="46220" spans="1:16" s="2" customFormat="1" x14ac:dyDescent="0.15">
      <c r="A46220" s="3"/>
      <c r="B46220" s="3"/>
      <c r="J46220" s="3"/>
      <c r="K46220" s="5"/>
      <c r="L46220" s="8"/>
      <c r="N46220" s="5"/>
      <c r="O46220" s="10"/>
      <c r="P46220" s="8"/>
    </row>
    <row r="46221" spans="1:16" s="2" customFormat="1" x14ac:dyDescent="0.15">
      <c r="A46221" s="3"/>
      <c r="B46221" s="3"/>
      <c r="J46221" s="3"/>
      <c r="K46221" s="5"/>
      <c r="L46221" s="8"/>
      <c r="N46221" s="5"/>
      <c r="O46221" s="10"/>
      <c r="P46221" s="8"/>
    </row>
    <row r="46222" spans="1:16" s="2" customFormat="1" x14ac:dyDescent="0.15">
      <c r="A46222" s="3"/>
      <c r="B46222" s="3"/>
      <c r="J46222" s="3"/>
      <c r="K46222" s="5"/>
      <c r="L46222" s="8"/>
      <c r="N46222" s="5"/>
      <c r="O46222" s="10"/>
      <c r="P46222" s="8"/>
    </row>
    <row r="46223" spans="1:16" s="2" customFormat="1" x14ac:dyDescent="0.15">
      <c r="A46223" s="3"/>
      <c r="B46223" s="3"/>
      <c r="J46223" s="3"/>
      <c r="K46223" s="5"/>
      <c r="L46223" s="8"/>
      <c r="N46223" s="5"/>
      <c r="O46223" s="10"/>
      <c r="P46223" s="8"/>
    </row>
    <row r="46224" spans="1:16" s="2" customFormat="1" x14ac:dyDescent="0.15">
      <c r="A46224" s="3"/>
      <c r="B46224" s="3"/>
      <c r="J46224" s="3"/>
      <c r="K46224" s="5"/>
      <c r="L46224" s="8"/>
      <c r="N46224" s="5"/>
      <c r="O46224" s="10"/>
      <c r="P46224" s="8"/>
    </row>
    <row r="46225" spans="1:16" s="2" customFormat="1" x14ac:dyDescent="0.15">
      <c r="A46225" s="3"/>
      <c r="B46225" s="3"/>
      <c r="J46225" s="3"/>
      <c r="K46225" s="5"/>
      <c r="L46225" s="8"/>
      <c r="N46225" s="5"/>
      <c r="O46225" s="10"/>
      <c r="P46225" s="8"/>
    </row>
    <row r="46226" spans="1:16" s="2" customFormat="1" x14ac:dyDescent="0.15">
      <c r="A46226" s="3"/>
      <c r="B46226" s="3"/>
      <c r="J46226" s="3"/>
      <c r="K46226" s="5"/>
      <c r="L46226" s="8"/>
      <c r="N46226" s="5"/>
      <c r="O46226" s="10"/>
      <c r="P46226" s="8"/>
    </row>
    <row r="46227" spans="1:16" s="2" customFormat="1" x14ac:dyDescent="0.15">
      <c r="A46227" s="3"/>
      <c r="B46227" s="3"/>
      <c r="J46227" s="3"/>
      <c r="K46227" s="5"/>
      <c r="L46227" s="8"/>
      <c r="N46227" s="5"/>
      <c r="O46227" s="10"/>
      <c r="P46227" s="8"/>
    </row>
    <row r="46228" spans="1:16" s="2" customFormat="1" x14ac:dyDescent="0.15">
      <c r="A46228" s="3"/>
      <c r="B46228" s="3"/>
      <c r="J46228" s="3"/>
      <c r="K46228" s="5"/>
      <c r="L46228" s="8"/>
      <c r="N46228" s="5"/>
      <c r="O46228" s="10"/>
      <c r="P46228" s="8"/>
    </row>
    <row r="46229" spans="1:16" s="2" customFormat="1" x14ac:dyDescent="0.15">
      <c r="A46229" s="3"/>
      <c r="B46229" s="3"/>
      <c r="J46229" s="3"/>
      <c r="K46229" s="5"/>
      <c r="L46229" s="8"/>
      <c r="N46229" s="5"/>
      <c r="O46229" s="10"/>
      <c r="P46229" s="8"/>
    </row>
    <row r="46230" spans="1:16" s="2" customFormat="1" x14ac:dyDescent="0.15">
      <c r="A46230" s="3"/>
      <c r="B46230" s="3"/>
      <c r="J46230" s="3"/>
      <c r="K46230" s="5"/>
      <c r="L46230" s="8"/>
      <c r="N46230" s="5"/>
      <c r="O46230" s="10"/>
      <c r="P46230" s="8"/>
    </row>
    <row r="46231" spans="1:16" s="2" customFormat="1" x14ac:dyDescent="0.15">
      <c r="A46231" s="3"/>
      <c r="B46231" s="3"/>
      <c r="J46231" s="3"/>
      <c r="K46231" s="5"/>
      <c r="L46231" s="8"/>
      <c r="N46231" s="5"/>
      <c r="O46231" s="10"/>
      <c r="P46231" s="8"/>
    </row>
    <row r="46232" spans="1:16" s="2" customFormat="1" x14ac:dyDescent="0.15">
      <c r="A46232" s="3"/>
      <c r="B46232" s="3"/>
      <c r="J46232" s="3"/>
      <c r="K46232" s="5"/>
      <c r="L46232" s="8"/>
      <c r="N46232" s="5"/>
      <c r="O46232" s="10"/>
      <c r="P46232" s="8"/>
    </row>
    <row r="46233" spans="1:16" s="2" customFormat="1" x14ac:dyDescent="0.15">
      <c r="A46233" s="3"/>
      <c r="B46233" s="3"/>
      <c r="J46233" s="3"/>
      <c r="K46233" s="5"/>
      <c r="L46233" s="8"/>
      <c r="N46233" s="5"/>
      <c r="O46233" s="10"/>
      <c r="P46233" s="8"/>
    </row>
    <row r="46234" spans="1:16" s="2" customFormat="1" x14ac:dyDescent="0.15">
      <c r="A46234" s="3"/>
      <c r="B46234" s="3"/>
      <c r="J46234" s="3"/>
      <c r="K46234" s="5"/>
      <c r="L46234" s="8"/>
      <c r="N46234" s="5"/>
      <c r="O46234" s="10"/>
      <c r="P46234" s="8"/>
    </row>
    <row r="46235" spans="1:16" s="2" customFormat="1" x14ac:dyDescent="0.15">
      <c r="A46235" s="3"/>
      <c r="B46235" s="3"/>
      <c r="J46235" s="3"/>
      <c r="K46235" s="5"/>
      <c r="L46235" s="8"/>
      <c r="N46235" s="5"/>
      <c r="O46235" s="10"/>
      <c r="P46235" s="8"/>
    </row>
    <row r="46236" spans="1:16" s="2" customFormat="1" x14ac:dyDescent="0.15">
      <c r="A46236" s="3"/>
      <c r="B46236" s="3"/>
      <c r="J46236" s="3"/>
      <c r="K46236" s="5"/>
      <c r="L46236" s="8"/>
      <c r="N46236" s="5"/>
      <c r="O46236" s="10"/>
      <c r="P46236" s="8"/>
    </row>
    <row r="46237" spans="1:16" s="2" customFormat="1" x14ac:dyDescent="0.15">
      <c r="A46237" s="3"/>
      <c r="B46237" s="3"/>
      <c r="J46237" s="3"/>
      <c r="K46237" s="5"/>
      <c r="L46237" s="8"/>
      <c r="N46237" s="5"/>
      <c r="O46237" s="10"/>
      <c r="P46237" s="8"/>
    </row>
    <row r="46238" spans="1:16" s="2" customFormat="1" x14ac:dyDescent="0.15">
      <c r="A46238" s="3"/>
      <c r="B46238" s="3"/>
      <c r="J46238" s="3"/>
      <c r="K46238" s="5"/>
      <c r="L46238" s="8"/>
      <c r="N46238" s="5"/>
      <c r="O46238" s="10"/>
      <c r="P46238" s="8"/>
    </row>
    <row r="46239" spans="1:16" s="2" customFormat="1" x14ac:dyDescent="0.15">
      <c r="A46239" s="3"/>
      <c r="B46239" s="3"/>
      <c r="J46239" s="3"/>
      <c r="K46239" s="5"/>
      <c r="L46239" s="8"/>
      <c r="N46239" s="5"/>
      <c r="O46239" s="10"/>
      <c r="P46239" s="8"/>
    </row>
    <row r="46240" spans="1:16" s="2" customFormat="1" x14ac:dyDescent="0.15">
      <c r="A46240" s="3"/>
      <c r="B46240" s="3"/>
      <c r="J46240" s="3"/>
      <c r="K46240" s="5"/>
      <c r="L46240" s="8"/>
      <c r="N46240" s="5"/>
      <c r="O46240" s="10"/>
      <c r="P46240" s="8"/>
    </row>
    <row r="46241" spans="1:16" s="2" customFormat="1" x14ac:dyDescent="0.15">
      <c r="A46241" s="3"/>
      <c r="B46241" s="3"/>
      <c r="J46241" s="3"/>
      <c r="K46241" s="5"/>
      <c r="L46241" s="8"/>
      <c r="N46241" s="5"/>
      <c r="O46241" s="10"/>
      <c r="P46241" s="8"/>
    </row>
    <row r="46242" spans="1:16" s="2" customFormat="1" x14ac:dyDescent="0.15">
      <c r="A46242" s="3"/>
      <c r="B46242" s="3"/>
      <c r="J46242" s="3"/>
      <c r="K46242" s="5"/>
      <c r="L46242" s="8"/>
      <c r="N46242" s="5"/>
      <c r="O46242" s="10"/>
      <c r="P46242" s="8"/>
    </row>
    <row r="46243" spans="1:16" s="2" customFormat="1" x14ac:dyDescent="0.15">
      <c r="A46243" s="3"/>
      <c r="B46243" s="3"/>
      <c r="J46243" s="3"/>
      <c r="K46243" s="5"/>
      <c r="L46243" s="8"/>
      <c r="N46243" s="5"/>
      <c r="O46243" s="10"/>
      <c r="P46243" s="8"/>
    </row>
    <row r="46244" spans="1:16" s="2" customFormat="1" x14ac:dyDescent="0.15">
      <c r="A46244" s="3"/>
      <c r="B46244" s="3"/>
      <c r="J46244" s="3"/>
      <c r="K46244" s="5"/>
      <c r="L46244" s="8"/>
      <c r="N46244" s="5"/>
      <c r="O46244" s="10"/>
      <c r="P46244" s="8"/>
    </row>
    <row r="46245" spans="1:16" s="2" customFormat="1" x14ac:dyDescent="0.15">
      <c r="A46245" s="3"/>
      <c r="B46245" s="3"/>
      <c r="J46245" s="3"/>
      <c r="K46245" s="5"/>
      <c r="L46245" s="8"/>
      <c r="N46245" s="5"/>
      <c r="O46245" s="10"/>
      <c r="P46245" s="8"/>
    </row>
    <row r="46246" spans="1:16" s="2" customFormat="1" x14ac:dyDescent="0.15">
      <c r="A46246" s="3"/>
      <c r="B46246" s="3"/>
      <c r="J46246" s="3"/>
      <c r="K46246" s="5"/>
      <c r="L46246" s="8"/>
      <c r="N46246" s="5"/>
      <c r="O46246" s="10"/>
      <c r="P46246" s="8"/>
    </row>
    <row r="46247" spans="1:16" s="2" customFormat="1" x14ac:dyDescent="0.15">
      <c r="A46247" s="3"/>
      <c r="B46247" s="3"/>
      <c r="J46247" s="3"/>
      <c r="K46247" s="5"/>
      <c r="L46247" s="8"/>
      <c r="N46247" s="5"/>
      <c r="O46247" s="10"/>
      <c r="P46247" s="8"/>
    </row>
    <row r="46248" spans="1:16" s="2" customFormat="1" x14ac:dyDescent="0.15">
      <c r="A46248" s="3"/>
      <c r="B46248" s="3"/>
      <c r="J46248" s="3"/>
      <c r="K46248" s="5"/>
      <c r="L46248" s="8"/>
      <c r="N46248" s="5"/>
      <c r="O46248" s="10"/>
      <c r="P46248" s="8"/>
    </row>
    <row r="46249" spans="1:16" s="2" customFormat="1" x14ac:dyDescent="0.15">
      <c r="A46249" s="3"/>
      <c r="B46249" s="3"/>
      <c r="J46249" s="3"/>
      <c r="K46249" s="5"/>
      <c r="L46249" s="8"/>
      <c r="N46249" s="5"/>
      <c r="O46249" s="10"/>
      <c r="P46249" s="8"/>
    </row>
    <row r="46250" spans="1:16" s="2" customFormat="1" x14ac:dyDescent="0.15">
      <c r="A46250" s="3"/>
      <c r="B46250" s="3"/>
      <c r="J46250" s="3"/>
      <c r="K46250" s="5"/>
      <c r="L46250" s="8"/>
      <c r="N46250" s="5"/>
      <c r="O46250" s="10"/>
      <c r="P46250" s="8"/>
    </row>
    <row r="46251" spans="1:16" s="2" customFormat="1" x14ac:dyDescent="0.15">
      <c r="A46251" s="3"/>
      <c r="B46251" s="3"/>
      <c r="J46251" s="3"/>
      <c r="K46251" s="5"/>
      <c r="L46251" s="8"/>
      <c r="N46251" s="5"/>
      <c r="O46251" s="10"/>
      <c r="P46251" s="8"/>
    </row>
    <row r="46252" spans="1:16" s="2" customFormat="1" x14ac:dyDescent="0.15">
      <c r="A46252" s="3"/>
      <c r="B46252" s="3"/>
      <c r="J46252" s="3"/>
      <c r="K46252" s="5"/>
      <c r="L46252" s="8"/>
      <c r="N46252" s="5"/>
      <c r="O46252" s="10"/>
      <c r="P46252" s="8"/>
    </row>
    <row r="46253" spans="1:16" s="2" customFormat="1" x14ac:dyDescent="0.15">
      <c r="A46253" s="3"/>
      <c r="B46253" s="3"/>
      <c r="J46253" s="3"/>
      <c r="K46253" s="5"/>
      <c r="L46253" s="8"/>
      <c r="N46253" s="5"/>
      <c r="O46253" s="10"/>
      <c r="P46253" s="8"/>
    </row>
    <row r="46254" spans="1:16" s="2" customFormat="1" x14ac:dyDescent="0.15">
      <c r="A46254" s="3"/>
      <c r="B46254" s="3"/>
      <c r="J46254" s="3"/>
      <c r="K46254" s="5"/>
      <c r="L46254" s="8"/>
      <c r="N46254" s="5"/>
      <c r="O46254" s="10"/>
      <c r="P46254" s="8"/>
    </row>
    <row r="46255" spans="1:16" s="2" customFormat="1" x14ac:dyDescent="0.15">
      <c r="A46255" s="3"/>
      <c r="B46255" s="3"/>
      <c r="J46255" s="3"/>
      <c r="K46255" s="5"/>
      <c r="L46255" s="8"/>
      <c r="N46255" s="5"/>
      <c r="O46255" s="10"/>
      <c r="P46255" s="8"/>
    </row>
    <row r="46256" spans="1:16" s="2" customFormat="1" x14ac:dyDescent="0.15">
      <c r="A46256" s="3"/>
      <c r="B46256" s="3"/>
      <c r="J46256" s="3"/>
      <c r="K46256" s="5"/>
      <c r="L46256" s="8"/>
      <c r="N46256" s="5"/>
      <c r="O46256" s="10"/>
      <c r="P46256" s="8"/>
    </row>
    <row r="46257" spans="1:16" s="2" customFormat="1" x14ac:dyDescent="0.15">
      <c r="A46257" s="3"/>
      <c r="B46257" s="3"/>
      <c r="J46257" s="3"/>
      <c r="K46257" s="5"/>
      <c r="L46257" s="8"/>
      <c r="N46257" s="5"/>
      <c r="O46257" s="10"/>
      <c r="P46257" s="8"/>
    </row>
    <row r="46258" spans="1:16" s="2" customFormat="1" x14ac:dyDescent="0.15">
      <c r="A46258" s="3"/>
      <c r="B46258" s="3"/>
      <c r="J46258" s="3"/>
      <c r="K46258" s="5"/>
      <c r="L46258" s="8"/>
      <c r="N46258" s="5"/>
      <c r="O46258" s="10"/>
      <c r="P46258" s="8"/>
    </row>
    <row r="46259" spans="1:16" s="2" customFormat="1" x14ac:dyDescent="0.15">
      <c r="A46259" s="3"/>
      <c r="B46259" s="3"/>
      <c r="J46259" s="3"/>
      <c r="K46259" s="5"/>
      <c r="L46259" s="8"/>
      <c r="N46259" s="5"/>
      <c r="O46259" s="10"/>
      <c r="P46259" s="8"/>
    </row>
    <row r="46260" spans="1:16" s="2" customFormat="1" x14ac:dyDescent="0.15">
      <c r="A46260" s="3"/>
      <c r="B46260" s="3"/>
      <c r="J46260" s="3"/>
      <c r="K46260" s="5"/>
      <c r="L46260" s="8"/>
      <c r="N46260" s="5"/>
      <c r="O46260" s="10"/>
      <c r="P46260" s="8"/>
    </row>
    <row r="46261" spans="1:16" s="2" customFormat="1" x14ac:dyDescent="0.15">
      <c r="A46261" s="3"/>
      <c r="B46261" s="3"/>
      <c r="J46261" s="3"/>
      <c r="K46261" s="5"/>
      <c r="L46261" s="8"/>
      <c r="N46261" s="5"/>
      <c r="O46261" s="10"/>
      <c r="P46261" s="8"/>
    </row>
    <row r="46262" spans="1:16" s="2" customFormat="1" x14ac:dyDescent="0.15">
      <c r="A46262" s="3"/>
      <c r="B46262" s="3"/>
      <c r="J46262" s="3"/>
      <c r="K46262" s="5"/>
      <c r="L46262" s="8"/>
      <c r="N46262" s="5"/>
      <c r="O46262" s="10"/>
      <c r="P46262" s="8"/>
    </row>
    <row r="46263" spans="1:16" s="2" customFormat="1" x14ac:dyDescent="0.15">
      <c r="A46263" s="3"/>
      <c r="B46263" s="3"/>
      <c r="J46263" s="3"/>
      <c r="K46263" s="5"/>
      <c r="L46263" s="8"/>
      <c r="N46263" s="5"/>
      <c r="O46263" s="10"/>
      <c r="P46263" s="8"/>
    </row>
    <row r="46264" spans="1:16" s="2" customFormat="1" x14ac:dyDescent="0.15">
      <c r="A46264" s="3"/>
      <c r="B46264" s="3"/>
      <c r="J46264" s="3"/>
      <c r="K46264" s="5"/>
      <c r="L46264" s="8"/>
      <c r="N46264" s="5"/>
      <c r="O46264" s="10"/>
      <c r="P46264" s="8"/>
    </row>
    <row r="46265" spans="1:16" s="2" customFormat="1" x14ac:dyDescent="0.15">
      <c r="A46265" s="3"/>
      <c r="B46265" s="3"/>
      <c r="J46265" s="3"/>
      <c r="K46265" s="5"/>
      <c r="L46265" s="8"/>
      <c r="N46265" s="5"/>
      <c r="O46265" s="10"/>
      <c r="P46265" s="8"/>
    </row>
    <row r="46266" spans="1:16" s="2" customFormat="1" x14ac:dyDescent="0.15">
      <c r="A46266" s="3"/>
      <c r="B46266" s="3"/>
      <c r="J46266" s="3"/>
      <c r="K46266" s="5"/>
      <c r="L46266" s="8"/>
      <c r="N46266" s="5"/>
      <c r="O46266" s="10"/>
      <c r="P46266" s="8"/>
    </row>
    <row r="46267" spans="1:16" s="2" customFormat="1" x14ac:dyDescent="0.15">
      <c r="A46267" s="3"/>
      <c r="B46267" s="3"/>
      <c r="J46267" s="3"/>
      <c r="K46267" s="5"/>
      <c r="L46267" s="8"/>
      <c r="N46267" s="5"/>
      <c r="O46267" s="10"/>
      <c r="P46267" s="8"/>
    </row>
    <row r="46268" spans="1:16" s="2" customFormat="1" x14ac:dyDescent="0.15">
      <c r="A46268" s="3"/>
      <c r="B46268" s="3"/>
      <c r="J46268" s="3"/>
      <c r="K46268" s="5"/>
      <c r="L46268" s="8"/>
      <c r="N46268" s="5"/>
      <c r="O46268" s="10"/>
      <c r="P46268" s="8"/>
    </row>
    <row r="46269" spans="1:16" s="2" customFormat="1" x14ac:dyDescent="0.15">
      <c r="A46269" s="3"/>
      <c r="B46269" s="3"/>
      <c r="J46269" s="3"/>
      <c r="K46269" s="5"/>
      <c r="L46269" s="8"/>
      <c r="N46269" s="5"/>
      <c r="O46269" s="10"/>
      <c r="P46269" s="8"/>
    </row>
    <row r="46270" spans="1:16" s="2" customFormat="1" x14ac:dyDescent="0.15">
      <c r="A46270" s="3"/>
      <c r="B46270" s="3"/>
      <c r="J46270" s="3"/>
      <c r="K46270" s="5"/>
      <c r="L46270" s="8"/>
      <c r="N46270" s="5"/>
      <c r="O46270" s="10"/>
      <c r="P46270" s="8"/>
    </row>
    <row r="46271" spans="1:16" s="2" customFormat="1" x14ac:dyDescent="0.15">
      <c r="A46271" s="3"/>
      <c r="B46271" s="3"/>
      <c r="J46271" s="3"/>
      <c r="K46271" s="5"/>
      <c r="L46271" s="8"/>
      <c r="N46271" s="5"/>
      <c r="O46271" s="10"/>
      <c r="P46271" s="8"/>
    </row>
    <row r="46272" spans="1:16" s="2" customFormat="1" x14ac:dyDescent="0.15">
      <c r="A46272" s="3"/>
      <c r="B46272" s="3"/>
      <c r="J46272" s="3"/>
      <c r="K46272" s="5"/>
      <c r="L46272" s="8"/>
      <c r="N46272" s="5"/>
      <c r="O46272" s="10"/>
      <c r="P46272" s="8"/>
    </row>
    <row r="46273" spans="1:16" s="2" customFormat="1" x14ac:dyDescent="0.15">
      <c r="A46273" s="3"/>
      <c r="B46273" s="3"/>
      <c r="J46273" s="3"/>
      <c r="K46273" s="5"/>
      <c r="L46273" s="8"/>
      <c r="N46273" s="5"/>
      <c r="O46273" s="10"/>
      <c r="P46273" s="8"/>
    </row>
    <row r="46274" spans="1:16" s="2" customFormat="1" x14ac:dyDescent="0.15">
      <c r="A46274" s="3"/>
      <c r="B46274" s="3"/>
      <c r="J46274" s="3"/>
      <c r="K46274" s="5"/>
      <c r="L46274" s="8"/>
      <c r="N46274" s="5"/>
      <c r="O46274" s="10"/>
      <c r="P46274" s="8"/>
    </row>
    <row r="46275" spans="1:16" s="2" customFormat="1" x14ac:dyDescent="0.15">
      <c r="A46275" s="3"/>
      <c r="B46275" s="3"/>
      <c r="J46275" s="3"/>
      <c r="K46275" s="5"/>
      <c r="L46275" s="8"/>
      <c r="N46275" s="5"/>
      <c r="O46275" s="10"/>
      <c r="P46275" s="8"/>
    </row>
    <row r="46276" spans="1:16" s="2" customFormat="1" x14ac:dyDescent="0.15">
      <c r="A46276" s="3"/>
      <c r="B46276" s="3"/>
      <c r="J46276" s="3"/>
      <c r="K46276" s="5"/>
      <c r="L46276" s="8"/>
      <c r="N46276" s="5"/>
      <c r="O46276" s="10"/>
      <c r="P46276" s="8"/>
    </row>
    <row r="46277" spans="1:16" s="2" customFormat="1" x14ac:dyDescent="0.15">
      <c r="A46277" s="3"/>
      <c r="B46277" s="3"/>
      <c r="J46277" s="3"/>
      <c r="K46277" s="5"/>
      <c r="L46277" s="8"/>
      <c r="N46277" s="5"/>
      <c r="O46277" s="10"/>
      <c r="P46277" s="8"/>
    </row>
    <row r="46278" spans="1:16" s="2" customFormat="1" x14ac:dyDescent="0.15">
      <c r="A46278" s="3"/>
      <c r="B46278" s="3"/>
      <c r="J46278" s="3"/>
      <c r="K46278" s="5"/>
      <c r="L46278" s="8"/>
      <c r="N46278" s="5"/>
      <c r="O46278" s="10"/>
      <c r="P46278" s="8"/>
    </row>
    <row r="46279" spans="1:16" s="2" customFormat="1" x14ac:dyDescent="0.15">
      <c r="A46279" s="3"/>
      <c r="B46279" s="3"/>
      <c r="J46279" s="3"/>
      <c r="K46279" s="5"/>
      <c r="L46279" s="8"/>
      <c r="N46279" s="5"/>
      <c r="O46279" s="10"/>
      <c r="P46279" s="8"/>
    </row>
    <row r="46280" spans="1:16" s="2" customFormat="1" x14ac:dyDescent="0.15">
      <c r="A46280" s="3"/>
      <c r="B46280" s="3"/>
      <c r="J46280" s="3"/>
      <c r="K46280" s="5"/>
      <c r="L46280" s="8"/>
      <c r="N46280" s="5"/>
      <c r="O46280" s="10"/>
      <c r="P46280" s="8"/>
    </row>
    <row r="46281" spans="1:16" s="2" customFormat="1" x14ac:dyDescent="0.15">
      <c r="A46281" s="3"/>
      <c r="B46281" s="3"/>
      <c r="J46281" s="3"/>
      <c r="K46281" s="5"/>
      <c r="L46281" s="8"/>
      <c r="N46281" s="5"/>
      <c r="O46281" s="10"/>
      <c r="P46281" s="8"/>
    </row>
    <row r="46282" spans="1:16" s="2" customFormat="1" x14ac:dyDescent="0.15">
      <c r="A46282" s="3"/>
      <c r="B46282" s="3"/>
      <c r="J46282" s="3"/>
      <c r="K46282" s="5"/>
      <c r="L46282" s="8"/>
      <c r="N46282" s="5"/>
      <c r="O46282" s="10"/>
      <c r="P46282" s="8"/>
    </row>
    <row r="46283" spans="1:16" s="2" customFormat="1" x14ac:dyDescent="0.15">
      <c r="A46283" s="3"/>
      <c r="B46283" s="3"/>
      <c r="J46283" s="3"/>
      <c r="K46283" s="5"/>
      <c r="L46283" s="8"/>
      <c r="N46283" s="5"/>
      <c r="O46283" s="10"/>
      <c r="P46283" s="8"/>
    </row>
    <row r="46284" spans="1:16" s="2" customFormat="1" x14ac:dyDescent="0.15">
      <c r="A46284" s="3"/>
      <c r="B46284" s="3"/>
      <c r="J46284" s="3"/>
      <c r="K46284" s="5"/>
      <c r="L46284" s="8"/>
      <c r="N46284" s="5"/>
      <c r="O46284" s="10"/>
      <c r="P46284" s="8"/>
    </row>
    <row r="46285" spans="1:16" s="2" customFormat="1" x14ac:dyDescent="0.15">
      <c r="A46285" s="3"/>
      <c r="B46285" s="3"/>
      <c r="J46285" s="3"/>
      <c r="K46285" s="5"/>
      <c r="L46285" s="8"/>
      <c r="N46285" s="5"/>
      <c r="O46285" s="10"/>
      <c r="P46285" s="8"/>
    </row>
    <row r="46286" spans="1:16" s="2" customFormat="1" x14ac:dyDescent="0.15">
      <c r="A46286" s="3"/>
      <c r="B46286" s="3"/>
      <c r="J46286" s="3"/>
      <c r="K46286" s="5"/>
      <c r="L46286" s="8"/>
      <c r="N46286" s="5"/>
      <c r="O46286" s="10"/>
      <c r="P46286" s="8"/>
    </row>
    <row r="46287" spans="1:16" s="2" customFormat="1" x14ac:dyDescent="0.15">
      <c r="A46287" s="3"/>
      <c r="B46287" s="3"/>
      <c r="J46287" s="3"/>
      <c r="K46287" s="5"/>
      <c r="L46287" s="8"/>
      <c r="N46287" s="5"/>
      <c r="O46287" s="10"/>
      <c r="P46287" s="8"/>
    </row>
    <row r="46288" spans="1:16" s="2" customFormat="1" x14ac:dyDescent="0.15">
      <c r="A46288" s="3"/>
      <c r="B46288" s="3"/>
      <c r="J46288" s="3"/>
      <c r="K46288" s="5"/>
      <c r="L46288" s="8"/>
      <c r="N46288" s="5"/>
      <c r="O46288" s="10"/>
      <c r="P46288" s="8"/>
    </row>
    <row r="46289" spans="1:16" s="2" customFormat="1" x14ac:dyDescent="0.15">
      <c r="A46289" s="3"/>
      <c r="B46289" s="3"/>
      <c r="J46289" s="3"/>
      <c r="K46289" s="5"/>
      <c r="L46289" s="8"/>
      <c r="N46289" s="5"/>
      <c r="O46289" s="10"/>
      <c r="P46289" s="8"/>
    </row>
    <row r="46290" spans="1:16" s="2" customFormat="1" x14ac:dyDescent="0.15">
      <c r="A46290" s="3"/>
      <c r="B46290" s="3"/>
      <c r="J46290" s="3"/>
      <c r="K46290" s="5"/>
      <c r="L46290" s="8"/>
      <c r="N46290" s="5"/>
      <c r="O46290" s="10"/>
      <c r="P46290" s="8"/>
    </row>
    <row r="46291" spans="1:16" s="2" customFormat="1" x14ac:dyDescent="0.15">
      <c r="A46291" s="3"/>
      <c r="B46291" s="3"/>
      <c r="J46291" s="3"/>
      <c r="K46291" s="5"/>
      <c r="L46291" s="8"/>
      <c r="N46291" s="5"/>
      <c r="O46291" s="10"/>
      <c r="P46291" s="8"/>
    </row>
    <row r="46292" spans="1:16" s="2" customFormat="1" x14ac:dyDescent="0.15">
      <c r="A46292" s="3"/>
      <c r="B46292" s="3"/>
      <c r="J46292" s="3"/>
      <c r="K46292" s="5"/>
      <c r="L46292" s="8"/>
      <c r="N46292" s="5"/>
      <c r="O46292" s="10"/>
      <c r="P46292" s="8"/>
    </row>
    <row r="46293" spans="1:16" s="2" customFormat="1" x14ac:dyDescent="0.15">
      <c r="A46293" s="3"/>
      <c r="B46293" s="3"/>
      <c r="J46293" s="3"/>
      <c r="K46293" s="5"/>
      <c r="L46293" s="8"/>
      <c r="N46293" s="5"/>
      <c r="O46293" s="10"/>
      <c r="P46293" s="8"/>
    </row>
    <row r="46294" spans="1:16" s="2" customFormat="1" x14ac:dyDescent="0.15">
      <c r="A46294" s="3"/>
      <c r="B46294" s="3"/>
      <c r="J46294" s="3"/>
      <c r="K46294" s="5"/>
      <c r="L46294" s="8"/>
      <c r="N46294" s="5"/>
      <c r="O46294" s="10"/>
      <c r="P46294" s="8"/>
    </row>
    <row r="46295" spans="1:16" s="2" customFormat="1" x14ac:dyDescent="0.15">
      <c r="A46295" s="3"/>
      <c r="B46295" s="3"/>
      <c r="J46295" s="3"/>
      <c r="K46295" s="5"/>
      <c r="L46295" s="8"/>
      <c r="N46295" s="5"/>
      <c r="O46295" s="10"/>
      <c r="P46295" s="8"/>
    </row>
    <row r="46296" spans="1:16" s="2" customFormat="1" x14ac:dyDescent="0.15">
      <c r="A46296" s="3"/>
      <c r="B46296" s="3"/>
      <c r="J46296" s="3"/>
      <c r="K46296" s="5"/>
      <c r="L46296" s="8"/>
      <c r="N46296" s="5"/>
      <c r="O46296" s="10"/>
      <c r="P46296" s="8"/>
    </row>
    <row r="46297" spans="1:16" s="2" customFormat="1" x14ac:dyDescent="0.15">
      <c r="A46297" s="3"/>
      <c r="B46297" s="3"/>
      <c r="J46297" s="3"/>
      <c r="K46297" s="5"/>
      <c r="L46297" s="8"/>
      <c r="N46297" s="5"/>
      <c r="O46297" s="10"/>
      <c r="P46297" s="8"/>
    </row>
    <row r="46298" spans="1:16" s="2" customFormat="1" x14ac:dyDescent="0.15">
      <c r="A46298" s="3"/>
      <c r="B46298" s="3"/>
      <c r="J46298" s="3"/>
      <c r="K46298" s="5"/>
      <c r="L46298" s="8"/>
      <c r="N46298" s="5"/>
      <c r="O46298" s="10"/>
      <c r="P46298" s="8"/>
    </row>
    <row r="46299" spans="1:16" s="2" customFormat="1" x14ac:dyDescent="0.15">
      <c r="A46299" s="3"/>
      <c r="B46299" s="3"/>
      <c r="J46299" s="3"/>
      <c r="K46299" s="5"/>
      <c r="L46299" s="8"/>
      <c r="N46299" s="5"/>
      <c r="O46299" s="10"/>
      <c r="P46299" s="8"/>
    </row>
    <row r="46300" spans="1:16" s="2" customFormat="1" x14ac:dyDescent="0.15">
      <c r="A46300" s="3"/>
      <c r="B46300" s="3"/>
      <c r="J46300" s="3"/>
      <c r="K46300" s="5"/>
      <c r="L46300" s="8"/>
      <c r="N46300" s="5"/>
      <c r="O46300" s="10"/>
      <c r="P46300" s="8"/>
    </row>
    <row r="46301" spans="1:16" s="2" customFormat="1" x14ac:dyDescent="0.15">
      <c r="A46301" s="3"/>
      <c r="B46301" s="3"/>
      <c r="J46301" s="3"/>
      <c r="K46301" s="5"/>
      <c r="L46301" s="8"/>
      <c r="N46301" s="5"/>
      <c r="O46301" s="10"/>
      <c r="P46301" s="8"/>
    </row>
    <row r="46302" spans="1:16" s="2" customFormat="1" x14ac:dyDescent="0.15">
      <c r="A46302" s="3"/>
      <c r="B46302" s="3"/>
      <c r="J46302" s="3"/>
      <c r="K46302" s="5"/>
      <c r="L46302" s="8"/>
      <c r="N46302" s="5"/>
      <c r="O46302" s="10"/>
      <c r="P46302" s="8"/>
    </row>
    <row r="46303" spans="1:16" s="2" customFormat="1" x14ac:dyDescent="0.15">
      <c r="A46303" s="3"/>
      <c r="B46303" s="3"/>
      <c r="J46303" s="3"/>
      <c r="K46303" s="5"/>
      <c r="L46303" s="8"/>
      <c r="N46303" s="5"/>
      <c r="O46303" s="10"/>
      <c r="P46303" s="8"/>
    </row>
    <row r="46304" spans="1:16" s="2" customFormat="1" x14ac:dyDescent="0.15">
      <c r="A46304" s="3"/>
      <c r="B46304" s="3"/>
      <c r="J46304" s="3"/>
      <c r="K46304" s="5"/>
      <c r="L46304" s="8"/>
      <c r="N46304" s="5"/>
      <c r="O46304" s="10"/>
      <c r="P46304" s="8"/>
    </row>
    <row r="46305" spans="1:16" s="2" customFormat="1" x14ac:dyDescent="0.15">
      <c r="A46305" s="3"/>
      <c r="B46305" s="3"/>
      <c r="J46305" s="3"/>
      <c r="K46305" s="5"/>
      <c r="L46305" s="8"/>
      <c r="N46305" s="5"/>
      <c r="O46305" s="10"/>
      <c r="P46305" s="8"/>
    </row>
    <row r="46306" spans="1:16" s="2" customFormat="1" x14ac:dyDescent="0.15">
      <c r="A46306" s="3"/>
      <c r="B46306" s="3"/>
      <c r="J46306" s="3"/>
      <c r="K46306" s="5"/>
      <c r="L46306" s="8"/>
      <c r="N46306" s="5"/>
      <c r="O46306" s="10"/>
      <c r="P46306" s="8"/>
    </row>
    <row r="46307" spans="1:16" s="2" customFormat="1" x14ac:dyDescent="0.15">
      <c r="A46307" s="3"/>
      <c r="B46307" s="3"/>
      <c r="J46307" s="3"/>
      <c r="K46307" s="5"/>
      <c r="L46307" s="8"/>
      <c r="N46307" s="5"/>
      <c r="O46307" s="10"/>
      <c r="P46307" s="8"/>
    </row>
    <row r="46308" spans="1:16" s="2" customFormat="1" x14ac:dyDescent="0.15">
      <c r="A46308" s="3"/>
      <c r="B46308" s="3"/>
      <c r="J46308" s="3"/>
      <c r="K46308" s="5"/>
      <c r="L46308" s="8"/>
      <c r="N46308" s="5"/>
      <c r="O46308" s="10"/>
      <c r="P46308" s="8"/>
    </row>
    <row r="46309" spans="1:16" s="2" customFormat="1" x14ac:dyDescent="0.15">
      <c r="A46309" s="3"/>
      <c r="B46309" s="3"/>
      <c r="J46309" s="3"/>
      <c r="K46309" s="5"/>
      <c r="L46309" s="8"/>
      <c r="N46309" s="5"/>
      <c r="O46309" s="10"/>
      <c r="P46309" s="8"/>
    </row>
    <row r="46310" spans="1:16" s="2" customFormat="1" x14ac:dyDescent="0.15">
      <c r="A46310" s="3"/>
      <c r="B46310" s="3"/>
      <c r="J46310" s="3"/>
      <c r="K46310" s="5"/>
      <c r="L46310" s="8"/>
      <c r="N46310" s="5"/>
      <c r="O46310" s="10"/>
      <c r="P46310" s="8"/>
    </row>
    <row r="46311" spans="1:16" s="2" customFormat="1" x14ac:dyDescent="0.15">
      <c r="A46311" s="3"/>
      <c r="B46311" s="3"/>
      <c r="J46311" s="3"/>
      <c r="K46311" s="5"/>
      <c r="L46311" s="8"/>
      <c r="N46311" s="5"/>
      <c r="O46311" s="10"/>
      <c r="P46311" s="8"/>
    </row>
    <row r="46312" spans="1:16" s="2" customFormat="1" x14ac:dyDescent="0.15">
      <c r="A46312" s="3"/>
      <c r="B46312" s="3"/>
      <c r="J46312" s="3"/>
      <c r="K46312" s="5"/>
      <c r="L46312" s="8"/>
      <c r="N46312" s="5"/>
      <c r="O46312" s="10"/>
      <c r="P46312" s="8"/>
    </row>
    <row r="46313" spans="1:16" s="2" customFormat="1" x14ac:dyDescent="0.15">
      <c r="A46313" s="3"/>
      <c r="B46313" s="3"/>
      <c r="J46313" s="3"/>
      <c r="K46313" s="5"/>
      <c r="L46313" s="8"/>
      <c r="N46313" s="5"/>
      <c r="O46313" s="10"/>
      <c r="P46313" s="8"/>
    </row>
    <row r="46314" spans="1:16" s="2" customFormat="1" x14ac:dyDescent="0.15">
      <c r="A46314" s="3"/>
      <c r="B46314" s="3"/>
      <c r="J46314" s="3"/>
      <c r="K46314" s="5"/>
      <c r="L46314" s="8"/>
      <c r="N46314" s="5"/>
      <c r="O46314" s="10"/>
      <c r="P46314" s="8"/>
    </row>
    <row r="46315" spans="1:16" s="2" customFormat="1" x14ac:dyDescent="0.15">
      <c r="A46315" s="3"/>
      <c r="B46315" s="3"/>
      <c r="J46315" s="3"/>
      <c r="K46315" s="5"/>
      <c r="L46315" s="8"/>
      <c r="N46315" s="5"/>
      <c r="O46315" s="10"/>
      <c r="P46315" s="8"/>
    </row>
    <row r="46316" spans="1:16" s="2" customFormat="1" x14ac:dyDescent="0.15">
      <c r="A46316" s="3"/>
      <c r="B46316" s="3"/>
      <c r="J46316" s="3"/>
      <c r="K46316" s="5"/>
      <c r="L46316" s="8"/>
      <c r="N46316" s="5"/>
      <c r="O46316" s="10"/>
      <c r="P46316" s="8"/>
    </row>
    <row r="46317" spans="1:16" s="2" customFormat="1" x14ac:dyDescent="0.15">
      <c r="A46317" s="3"/>
      <c r="B46317" s="3"/>
      <c r="J46317" s="3"/>
      <c r="K46317" s="5"/>
      <c r="L46317" s="8"/>
      <c r="N46317" s="5"/>
      <c r="O46317" s="10"/>
      <c r="P46317" s="8"/>
    </row>
    <row r="46318" spans="1:16" s="2" customFormat="1" x14ac:dyDescent="0.15">
      <c r="A46318" s="3"/>
      <c r="B46318" s="3"/>
      <c r="J46318" s="3"/>
      <c r="K46318" s="5"/>
      <c r="L46318" s="8"/>
      <c r="N46318" s="5"/>
      <c r="O46318" s="10"/>
      <c r="P46318" s="8"/>
    </row>
    <row r="46319" spans="1:16" s="2" customFormat="1" x14ac:dyDescent="0.15">
      <c r="A46319" s="3"/>
      <c r="B46319" s="3"/>
      <c r="J46319" s="3"/>
      <c r="K46319" s="5"/>
      <c r="L46319" s="8"/>
      <c r="N46319" s="5"/>
      <c r="O46319" s="10"/>
      <c r="P46319" s="8"/>
    </row>
    <row r="46320" spans="1:16" s="2" customFormat="1" x14ac:dyDescent="0.15">
      <c r="A46320" s="3"/>
      <c r="B46320" s="3"/>
      <c r="J46320" s="3"/>
      <c r="K46320" s="5"/>
      <c r="L46320" s="8"/>
      <c r="N46320" s="5"/>
      <c r="O46320" s="10"/>
      <c r="P46320" s="8"/>
    </row>
    <row r="46321" spans="1:16" s="2" customFormat="1" x14ac:dyDescent="0.15">
      <c r="A46321" s="3"/>
      <c r="B46321" s="3"/>
      <c r="J46321" s="3"/>
      <c r="K46321" s="5"/>
      <c r="L46321" s="8"/>
      <c r="N46321" s="5"/>
      <c r="O46321" s="10"/>
      <c r="P46321" s="8"/>
    </row>
    <row r="46322" spans="1:16" s="2" customFormat="1" x14ac:dyDescent="0.15">
      <c r="A46322" s="3"/>
      <c r="B46322" s="3"/>
      <c r="J46322" s="3"/>
      <c r="K46322" s="5"/>
      <c r="L46322" s="8"/>
      <c r="N46322" s="5"/>
      <c r="O46322" s="10"/>
      <c r="P46322" s="8"/>
    </row>
    <row r="46323" spans="1:16" s="2" customFormat="1" x14ac:dyDescent="0.15">
      <c r="A46323" s="3"/>
      <c r="B46323" s="3"/>
      <c r="J46323" s="3"/>
      <c r="K46323" s="5"/>
      <c r="L46323" s="8"/>
      <c r="N46323" s="5"/>
      <c r="O46323" s="10"/>
      <c r="P46323" s="8"/>
    </row>
    <row r="46324" spans="1:16" s="2" customFormat="1" x14ac:dyDescent="0.15">
      <c r="A46324" s="3"/>
      <c r="B46324" s="3"/>
      <c r="J46324" s="3"/>
      <c r="K46324" s="5"/>
      <c r="L46324" s="8"/>
      <c r="N46324" s="5"/>
      <c r="O46324" s="10"/>
      <c r="P46324" s="8"/>
    </row>
    <row r="46325" spans="1:16" s="2" customFormat="1" x14ac:dyDescent="0.15">
      <c r="A46325" s="3"/>
      <c r="B46325" s="3"/>
      <c r="J46325" s="3"/>
      <c r="K46325" s="5"/>
      <c r="L46325" s="8"/>
      <c r="N46325" s="5"/>
      <c r="O46325" s="10"/>
      <c r="P46325" s="8"/>
    </row>
    <row r="46326" spans="1:16" s="2" customFormat="1" x14ac:dyDescent="0.15">
      <c r="A46326" s="3"/>
      <c r="B46326" s="3"/>
      <c r="J46326" s="3"/>
      <c r="K46326" s="5"/>
      <c r="L46326" s="8"/>
      <c r="N46326" s="5"/>
      <c r="O46326" s="10"/>
      <c r="P46326" s="8"/>
    </row>
    <row r="46327" spans="1:16" s="2" customFormat="1" x14ac:dyDescent="0.15">
      <c r="A46327" s="3"/>
      <c r="B46327" s="3"/>
      <c r="J46327" s="3"/>
      <c r="K46327" s="5"/>
      <c r="L46327" s="8"/>
      <c r="N46327" s="5"/>
      <c r="O46327" s="10"/>
      <c r="P46327" s="8"/>
    </row>
    <row r="46328" spans="1:16" s="2" customFormat="1" x14ac:dyDescent="0.15">
      <c r="A46328" s="3"/>
      <c r="B46328" s="3"/>
      <c r="J46328" s="3"/>
      <c r="K46328" s="5"/>
      <c r="L46328" s="8"/>
      <c r="N46328" s="5"/>
      <c r="O46328" s="10"/>
      <c r="P46328" s="8"/>
    </row>
    <row r="46329" spans="1:16" s="2" customFormat="1" x14ac:dyDescent="0.15">
      <c r="A46329" s="3"/>
      <c r="B46329" s="3"/>
      <c r="J46329" s="3"/>
      <c r="K46329" s="5"/>
      <c r="L46329" s="8"/>
      <c r="N46329" s="5"/>
      <c r="O46329" s="10"/>
      <c r="P46329" s="8"/>
    </row>
    <row r="46330" spans="1:16" s="2" customFormat="1" x14ac:dyDescent="0.15">
      <c r="A46330" s="3"/>
      <c r="B46330" s="3"/>
      <c r="J46330" s="3"/>
      <c r="K46330" s="5"/>
      <c r="L46330" s="8"/>
      <c r="N46330" s="5"/>
      <c r="O46330" s="10"/>
      <c r="P46330" s="8"/>
    </row>
    <row r="46331" spans="1:16" s="2" customFormat="1" x14ac:dyDescent="0.15">
      <c r="A46331" s="3"/>
      <c r="B46331" s="3"/>
      <c r="J46331" s="3"/>
      <c r="K46331" s="5"/>
      <c r="L46331" s="8"/>
      <c r="N46331" s="5"/>
      <c r="O46331" s="10"/>
      <c r="P46331" s="8"/>
    </row>
    <row r="46332" spans="1:16" s="2" customFormat="1" x14ac:dyDescent="0.15">
      <c r="A46332" s="3"/>
      <c r="B46332" s="3"/>
      <c r="J46332" s="3"/>
      <c r="K46332" s="5"/>
      <c r="L46332" s="8"/>
      <c r="N46332" s="5"/>
      <c r="O46332" s="10"/>
      <c r="P46332" s="8"/>
    </row>
    <row r="46333" spans="1:16" s="2" customFormat="1" x14ac:dyDescent="0.15">
      <c r="A46333" s="3"/>
      <c r="B46333" s="3"/>
      <c r="J46333" s="3"/>
      <c r="K46333" s="5"/>
      <c r="L46333" s="8"/>
      <c r="N46333" s="5"/>
      <c r="O46333" s="10"/>
      <c r="P46333" s="8"/>
    </row>
    <row r="46334" spans="1:16" s="2" customFormat="1" x14ac:dyDescent="0.15">
      <c r="A46334" s="3"/>
      <c r="B46334" s="3"/>
      <c r="J46334" s="3"/>
      <c r="K46334" s="5"/>
      <c r="L46334" s="8"/>
      <c r="N46334" s="5"/>
      <c r="O46334" s="10"/>
      <c r="P46334" s="8"/>
    </row>
    <row r="46335" spans="1:16" s="2" customFormat="1" x14ac:dyDescent="0.15">
      <c r="A46335" s="3"/>
      <c r="B46335" s="3"/>
      <c r="J46335" s="3"/>
      <c r="K46335" s="5"/>
      <c r="L46335" s="8"/>
      <c r="N46335" s="5"/>
      <c r="O46335" s="10"/>
      <c r="P46335" s="8"/>
    </row>
    <row r="46336" spans="1:16" s="2" customFormat="1" x14ac:dyDescent="0.15">
      <c r="A46336" s="3"/>
      <c r="B46336" s="3"/>
      <c r="J46336" s="3"/>
      <c r="K46336" s="5"/>
      <c r="L46336" s="8"/>
      <c r="N46336" s="5"/>
      <c r="O46336" s="10"/>
      <c r="P46336" s="8"/>
    </row>
    <row r="46337" spans="1:16" s="2" customFormat="1" x14ac:dyDescent="0.15">
      <c r="A46337" s="3"/>
      <c r="B46337" s="3"/>
      <c r="J46337" s="3"/>
      <c r="K46337" s="5"/>
      <c r="L46337" s="8"/>
      <c r="N46337" s="5"/>
      <c r="O46337" s="10"/>
      <c r="P46337" s="8"/>
    </row>
    <row r="46338" spans="1:16" s="2" customFormat="1" x14ac:dyDescent="0.15">
      <c r="A46338" s="3"/>
      <c r="B46338" s="3"/>
      <c r="J46338" s="3"/>
      <c r="K46338" s="5"/>
      <c r="L46338" s="8"/>
      <c r="N46338" s="5"/>
      <c r="O46338" s="10"/>
      <c r="P46338" s="8"/>
    </row>
    <row r="46339" spans="1:16" s="2" customFormat="1" x14ac:dyDescent="0.15">
      <c r="A46339" s="3"/>
      <c r="B46339" s="3"/>
      <c r="J46339" s="3"/>
      <c r="K46339" s="5"/>
      <c r="L46339" s="8"/>
      <c r="N46339" s="5"/>
      <c r="O46339" s="10"/>
      <c r="P46339" s="8"/>
    </row>
    <row r="46340" spans="1:16" s="2" customFormat="1" x14ac:dyDescent="0.15">
      <c r="A46340" s="3"/>
      <c r="B46340" s="3"/>
      <c r="J46340" s="3"/>
      <c r="K46340" s="5"/>
      <c r="L46340" s="8"/>
      <c r="N46340" s="5"/>
      <c r="O46340" s="10"/>
      <c r="P46340" s="8"/>
    </row>
    <row r="46341" spans="1:16" s="2" customFormat="1" x14ac:dyDescent="0.15">
      <c r="A46341" s="3"/>
      <c r="B46341" s="3"/>
      <c r="J46341" s="3"/>
      <c r="K46341" s="5"/>
      <c r="L46341" s="8"/>
      <c r="N46341" s="5"/>
      <c r="O46341" s="10"/>
      <c r="P46341" s="8"/>
    </row>
    <row r="46342" spans="1:16" s="2" customFormat="1" x14ac:dyDescent="0.15">
      <c r="A46342" s="3"/>
      <c r="B46342" s="3"/>
      <c r="J46342" s="3"/>
      <c r="K46342" s="5"/>
      <c r="L46342" s="8"/>
      <c r="N46342" s="5"/>
      <c r="O46342" s="10"/>
      <c r="P46342" s="8"/>
    </row>
    <row r="46343" spans="1:16" s="2" customFormat="1" x14ac:dyDescent="0.15">
      <c r="A46343" s="3"/>
      <c r="B46343" s="3"/>
      <c r="J46343" s="3"/>
      <c r="K46343" s="5"/>
      <c r="L46343" s="8"/>
      <c r="N46343" s="5"/>
      <c r="O46343" s="10"/>
      <c r="P46343" s="8"/>
    </row>
    <row r="46344" spans="1:16" s="2" customFormat="1" x14ac:dyDescent="0.15">
      <c r="A46344" s="3"/>
      <c r="B46344" s="3"/>
      <c r="J46344" s="3"/>
      <c r="K46344" s="5"/>
      <c r="L46344" s="8"/>
      <c r="N46344" s="5"/>
      <c r="O46344" s="10"/>
      <c r="P46344" s="8"/>
    </row>
    <row r="46345" spans="1:16" s="2" customFormat="1" x14ac:dyDescent="0.15">
      <c r="A46345" s="3"/>
      <c r="B46345" s="3"/>
      <c r="J46345" s="3"/>
      <c r="K46345" s="5"/>
      <c r="L46345" s="8"/>
      <c r="N46345" s="5"/>
      <c r="O46345" s="10"/>
      <c r="P46345" s="8"/>
    </row>
    <row r="46346" spans="1:16" s="2" customFormat="1" x14ac:dyDescent="0.15">
      <c r="A46346" s="3"/>
      <c r="B46346" s="3"/>
      <c r="J46346" s="3"/>
      <c r="K46346" s="5"/>
      <c r="L46346" s="8"/>
      <c r="N46346" s="5"/>
      <c r="O46346" s="10"/>
      <c r="P46346" s="8"/>
    </row>
    <row r="46347" spans="1:16" s="2" customFormat="1" x14ac:dyDescent="0.15">
      <c r="A46347" s="3"/>
      <c r="B46347" s="3"/>
      <c r="J46347" s="3"/>
      <c r="K46347" s="5"/>
      <c r="L46347" s="8"/>
      <c r="N46347" s="5"/>
      <c r="O46347" s="10"/>
      <c r="P46347" s="8"/>
    </row>
    <row r="46348" spans="1:16" s="2" customFormat="1" x14ac:dyDescent="0.15">
      <c r="A46348" s="3"/>
      <c r="B46348" s="3"/>
      <c r="J46348" s="3"/>
      <c r="K46348" s="5"/>
      <c r="L46348" s="8"/>
      <c r="N46348" s="5"/>
      <c r="O46348" s="10"/>
      <c r="P46348" s="8"/>
    </row>
    <row r="46349" spans="1:16" s="2" customFormat="1" x14ac:dyDescent="0.15">
      <c r="A46349" s="3"/>
      <c r="B46349" s="3"/>
      <c r="J46349" s="3"/>
      <c r="K46349" s="5"/>
      <c r="L46349" s="8"/>
      <c r="N46349" s="5"/>
      <c r="O46349" s="10"/>
      <c r="P46349" s="8"/>
    </row>
    <row r="46350" spans="1:16" s="2" customFormat="1" x14ac:dyDescent="0.15">
      <c r="A46350" s="3"/>
      <c r="B46350" s="3"/>
      <c r="J46350" s="3"/>
      <c r="K46350" s="5"/>
      <c r="L46350" s="8"/>
      <c r="N46350" s="5"/>
      <c r="O46350" s="10"/>
      <c r="P46350" s="8"/>
    </row>
    <row r="46351" spans="1:16" s="2" customFormat="1" x14ac:dyDescent="0.15">
      <c r="A46351" s="3"/>
      <c r="B46351" s="3"/>
      <c r="J46351" s="3"/>
      <c r="K46351" s="5"/>
      <c r="L46351" s="8"/>
      <c r="N46351" s="5"/>
      <c r="O46351" s="10"/>
      <c r="P46351" s="8"/>
    </row>
    <row r="46352" spans="1:16" s="2" customFormat="1" x14ac:dyDescent="0.15">
      <c r="A46352" s="3"/>
      <c r="B46352" s="3"/>
      <c r="J46352" s="3"/>
      <c r="K46352" s="5"/>
      <c r="L46352" s="8"/>
      <c r="N46352" s="5"/>
      <c r="O46352" s="10"/>
      <c r="P46352" s="8"/>
    </row>
    <row r="46353" spans="1:16" s="2" customFormat="1" x14ac:dyDescent="0.15">
      <c r="A46353" s="3"/>
      <c r="B46353" s="3"/>
      <c r="J46353" s="3"/>
      <c r="K46353" s="5"/>
      <c r="L46353" s="8"/>
      <c r="N46353" s="5"/>
      <c r="O46353" s="10"/>
      <c r="P46353" s="8"/>
    </row>
    <row r="46354" spans="1:16" s="2" customFormat="1" x14ac:dyDescent="0.15">
      <c r="A46354" s="3"/>
      <c r="B46354" s="3"/>
      <c r="J46354" s="3"/>
      <c r="K46354" s="5"/>
      <c r="L46354" s="8"/>
      <c r="N46354" s="5"/>
      <c r="O46354" s="10"/>
      <c r="P46354" s="8"/>
    </row>
    <row r="46355" spans="1:16" s="2" customFormat="1" x14ac:dyDescent="0.15">
      <c r="A46355" s="3"/>
      <c r="B46355" s="3"/>
      <c r="J46355" s="3"/>
      <c r="K46355" s="5"/>
      <c r="L46355" s="8"/>
      <c r="N46355" s="5"/>
      <c r="O46355" s="10"/>
      <c r="P46355" s="8"/>
    </row>
    <row r="46356" spans="1:16" s="2" customFormat="1" x14ac:dyDescent="0.15">
      <c r="A46356" s="3"/>
      <c r="B46356" s="3"/>
      <c r="J46356" s="3"/>
      <c r="K46356" s="5"/>
      <c r="L46356" s="8"/>
      <c r="N46356" s="5"/>
      <c r="O46356" s="10"/>
      <c r="P46356" s="8"/>
    </row>
    <row r="46357" spans="1:16" s="2" customFormat="1" x14ac:dyDescent="0.15">
      <c r="A46357" s="3"/>
      <c r="B46357" s="3"/>
      <c r="J46357" s="3"/>
      <c r="K46357" s="5"/>
      <c r="L46357" s="8"/>
      <c r="N46357" s="5"/>
      <c r="O46357" s="10"/>
      <c r="P46357" s="8"/>
    </row>
    <row r="46358" spans="1:16" s="2" customFormat="1" x14ac:dyDescent="0.15">
      <c r="A46358" s="3"/>
      <c r="B46358" s="3"/>
      <c r="J46358" s="3"/>
      <c r="K46358" s="5"/>
      <c r="L46358" s="8"/>
      <c r="N46358" s="5"/>
      <c r="O46358" s="10"/>
      <c r="P46358" s="8"/>
    </row>
    <row r="46359" spans="1:16" s="2" customFormat="1" x14ac:dyDescent="0.15">
      <c r="A46359" s="3"/>
      <c r="B46359" s="3"/>
      <c r="J46359" s="3"/>
      <c r="K46359" s="5"/>
      <c r="L46359" s="8"/>
      <c r="N46359" s="5"/>
      <c r="O46359" s="10"/>
      <c r="P46359" s="8"/>
    </row>
    <row r="46360" spans="1:16" s="2" customFormat="1" x14ac:dyDescent="0.15">
      <c r="A46360" s="3"/>
      <c r="B46360" s="3"/>
      <c r="J46360" s="3"/>
      <c r="K46360" s="5"/>
      <c r="L46360" s="8"/>
      <c r="N46360" s="5"/>
      <c r="O46360" s="10"/>
      <c r="P46360" s="8"/>
    </row>
    <row r="46361" spans="1:16" s="2" customFormat="1" x14ac:dyDescent="0.15">
      <c r="A46361" s="3"/>
      <c r="B46361" s="3"/>
      <c r="J46361" s="3"/>
      <c r="K46361" s="5"/>
      <c r="L46361" s="8"/>
      <c r="N46361" s="5"/>
      <c r="O46361" s="10"/>
      <c r="P46361" s="8"/>
    </row>
    <row r="46362" spans="1:16" s="2" customFormat="1" x14ac:dyDescent="0.15">
      <c r="A46362" s="3"/>
      <c r="B46362" s="3"/>
      <c r="J46362" s="3"/>
      <c r="K46362" s="5"/>
      <c r="L46362" s="8"/>
      <c r="N46362" s="5"/>
      <c r="O46362" s="10"/>
      <c r="P46362" s="8"/>
    </row>
    <row r="46363" spans="1:16" s="2" customFormat="1" x14ac:dyDescent="0.15">
      <c r="A46363" s="3"/>
      <c r="B46363" s="3"/>
      <c r="J46363" s="3"/>
      <c r="K46363" s="5"/>
      <c r="L46363" s="8"/>
      <c r="N46363" s="5"/>
      <c r="O46363" s="10"/>
      <c r="P46363" s="8"/>
    </row>
    <row r="46364" spans="1:16" s="2" customFormat="1" x14ac:dyDescent="0.15">
      <c r="A46364" s="3"/>
      <c r="B46364" s="3"/>
      <c r="J46364" s="3"/>
      <c r="K46364" s="5"/>
      <c r="L46364" s="8"/>
      <c r="N46364" s="5"/>
      <c r="O46364" s="10"/>
      <c r="P46364" s="8"/>
    </row>
    <row r="46365" spans="1:16" s="2" customFormat="1" x14ac:dyDescent="0.15">
      <c r="A46365" s="3"/>
      <c r="B46365" s="3"/>
      <c r="J46365" s="3"/>
      <c r="K46365" s="5"/>
      <c r="L46365" s="8"/>
      <c r="N46365" s="5"/>
      <c r="O46365" s="10"/>
      <c r="P46365" s="8"/>
    </row>
    <row r="46366" spans="1:16" s="2" customFormat="1" x14ac:dyDescent="0.15">
      <c r="A46366" s="3"/>
      <c r="B46366" s="3"/>
      <c r="J46366" s="3"/>
      <c r="K46366" s="5"/>
      <c r="L46366" s="8"/>
      <c r="N46366" s="5"/>
      <c r="O46366" s="10"/>
      <c r="P46366" s="8"/>
    </row>
    <row r="46367" spans="1:16" s="2" customFormat="1" x14ac:dyDescent="0.15">
      <c r="A46367" s="3"/>
      <c r="B46367" s="3"/>
      <c r="J46367" s="3"/>
      <c r="K46367" s="5"/>
      <c r="L46367" s="8"/>
      <c r="N46367" s="5"/>
      <c r="O46367" s="10"/>
      <c r="P46367" s="8"/>
    </row>
    <row r="46368" spans="1:16" s="2" customFormat="1" x14ac:dyDescent="0.15">
      <c r="A46368" s="3"/>
      <c r="B46368" s="3"/>
      <c r="J46368" s="3"/>
      <c r="K46368" s="5"/>
      <c r="L46368" s="8"/>
      <c r="N46368" s="5"/>
      <c r="O46368" s="10"/>
      <c r="P46368" s="8"/>
    </row>
    <row r="46369" spans="1:16" s="2" customFormat="1" x14ac:dyDescent="0.15">
      <c r="A46369" s="3"/>
      <c r="B46369" s="3"/>
      <c r="J46369" s="3"/>
      <c r="K46369" s="5"/>
      <c r="L46369" s="8"/>
      <c r="N46369" s="5"/>
      <c r="O46369" s="10"/>
      <c r="P46369" s="8"/>
    </row>
    <row r="46370" spans="1:16" s="2" customFormat="1" x14ac:dyDescent="0.15">
      <c r="A46370" s="3"/>
      <c r="B46370" s="3"/>
      <c r="J46370" s="3"/>
      <c r="K46370" s="5"/>
      <c r="L46370" s="8"/>
      <c r="N46370" s="5"/>
      <c r="O46370" s="10"/>
      <c r="P46370" s="8"/>
    </row>
    <row r="46371" spans="1:16" s="2" customFormat="1" x14ac:dyDescent="0.15">
      <c r="A46371" s="3"/>
      <c r="B46371" s="3"/>
      <c r="J46371" s="3"/>
      <c r="K46371" s="5"/>
      <c r="L46371" s="8"/>
      <c r="N46371" s="5"/>
      <c r="O46371" s="10"/>
      <c r="P46371" s="8"/>
    </row>
    <row r="46372" spans="1:16" s="2" customFormat="1" x14ac:dyDescent="0.15">
      <c r="A46372" s="3"/>
      <c r="B46372" s="3"/>
      <c r="J46372" s="3"/>
      <c r="K46372" s="5"/>
      <c r="L46372" s="8"/>
      <c r="N46372" s="5"/>
      <c r="O46372" s="10"/>
      <c r="P46372" s="8"/>
    </row>
    <row r="46373" spans="1:16" s="2" customFormat="1" x14ac:dyDescent="0.15">
      <c r="A46373" s="3"/>
      <c r="B46373" s="3"/>
      <c r="J46373" s="3"/>
      <c r="K46373" s="5"/>
      <c r="L46373" s="8"/>
      <c r="N46373" s="5"/>
      <c r="O46373" s="10"/>
      <c r="P46373" s="8"/>
    </row>
    <row r="46374" spans="1:16" s="2" customFormat="1" x14ac:dyDescent="0.15">
      <c r="A46374" s="3"/>
      <c r="B46374" s="3"/>
      <c r="J46374" s="3"/>
      <c r="K46374" s="5"/>
      <c r="L46374" s="8"/>
      <c r="N46374" s="5"/>
      <c r="O46374" s="10"/>
      <c r="P46374" s="8"/>
    </row>
    <row r="46375" spans="1:16" s="2" customFormat="1" x14ac:dyDescent="0.15">
      <c r="A46375" s="3"/>
      <c r="B46375" s="3"/>
      <c r="J46375" s="3"/>
      <c r="K46375" s="5"/>
      <c r="L46375" s="8"/>
      <c r="N46375" s="5"/>
      <c r="O46375" s="10"/>
      <c r="P46375" s="8"/>
    </row>
    <row r="46376" spans="1:16" s="2" customFormat="1" x14ac:dyDescent="0.15">
      <c r="A46376" s="3"/>
      <c r="B46376" s="3"/>
      <c r="J46376" s="3"/>
      <c r="K46376" s="5"/>
      <c r="L46376" s="8"/>
      <c r="N46376" s="5"/>
      <c r="O46376" s="10"/>
      <c r="P46376" s="8"/>
    </row>
    <row r="46377" spans="1:16" s="2" customFormat="1" x14ac:dyDescent="0.15">
      <c r="A46377" s="3"/>
      <c r="B46377" s="3"/>
      <c r="J46377" s="3"/>
      <c r="K46377" s="5"/>
      <c r="L46377" s="8"/>
      <c r="N46377" s="5"/>
      <c r="O46377" s="10"/>
      <c r="P46377" s="8"/>
    </row>
    <row r="46378" spans="1:16" s="2" customFormat="1" x14ac:dyDescent="0.15">
      <c r="A46378" s="3"/>
      <c r="B46378" s="3"/>
      <c r="J46378" s="3"/>
      <c r="K46378" s="5"/>
      <c r="L46378" s="8"/>
      <c r="N46378" s="5"/>
      <c r="O46378" s="10"/>
      <c r="P46378" s="8"/>
    </row>
    <row r="46379" spans="1:16" s="2" customFormat="1" x14ac:dyDescent="0.15">
      <c r="A46379" s="3"/>
      <c r="B46379" s="3"/>
      <c r="J46379" s="3"/>
      <c r="K46379" s="5"/>
      <c r="L46379" s="8"/>
      <c r="N46379" s="5"/>
      <c r="O46379" s="10"/>
      <c r="P46379" s="8"/>
    </row>
    <row r="46380" spans="1:16" s="2" customFormat="1" x14ac:dyDescent="0.15">
      <c r="A46380" s="3"/>
      <c r="B46380" s="3"/>
      <c r="J46380" s="3"/>
      <c r="K46380" s="5"/>
      <c r="L46380" s="8"/>
      <c r="N46380" s="5"/>
      <c r="O46380" s="10"/>
      <c r="P46380" s="8"/>
    </row>
    <row r="46381" spans="1:16" s="2" customFormat="1" x14ac:dyDescent="0.15">
      <c r="A46381" s="3"/>
      <c r="B46381" s="3"/>
      <c r="J46381" s="3"/>
      <c r="K46381" s="5"/>
      <c r="L46381" s="8"/>
      <c r="N46381" s="5"/>
      <c r="O46381" s="10"/>
      <c r="P46381" s="8"/>
    </row>
    <row r="46382" spans="1:16" s="2" customFormat="1" x14ac:dyDescent="0.15">
      <c r="A46382" s="3"/>
      <c r="B46382" s="3"/>
      <c r="J46382" s="3"/>
      <c r="K46382" s="5"/>
      <c r="L46382" s="8"/>
      <c r="N46382" s="5"/>
      <c r="O46382" s="10"/>
      <c r="P46382" s="8"/>
    </row>
    <row r="46383" spans="1:16" s="2" customFormat="1" x14ac:dyDescent="0.15">
      <c r="A46383" s="3"/>
      <c r="B46383" s="3"/>
      <c r="J46383" s="3"/>
      <c r="K46383" s="5"/>
      <c r="L46383" s="8"/>
      <c r="N46383" s="5"/>
      <c r="O46383" s="10"/>
      <c r="P46383" s="8"/>
    </row>
    <row r="46384" spans="1:16" s="2" customFormat="1" x14ac:dyDescent="0.15">
      <c r="A46384" s="3"/>
      <c r="B46384" s="3"/>
      <c r="J46384" s="3"/>
      <c r="K46384" s="5"/>
      <c r="L46384" s="8"/>
      <c r="N46384" s="5"/>
      <c r="O46384" s="10"/>
      <c r="P46384" s="8"/>
    </row>
    <row r="46385" spans="1:16" s="2" customFormat="1" x14ac:dyDescent="0.15">
      <c r="A46385" s="3"/>
      <c r="B46385" s="3"/>
      <c r="J46385" s="3"/>
      <c r="K46385" s="5"/>
      <c r="L46385" s="8"/>
      <c r="N46385" s="5"/>
      <c r="O46385" s="10"/>
      <c r="P46385" s="8"/>
    </row>
    <row r="46386" spans="1:16" s="2" customFormat="1" x14ac:dyDescent="0.15">
      <c r="A46386" s="3"/>
      <c r="B46386" s="3"/>
      <c r="J46386" s="3"/>
      <c r="K46386" s="5"/>
      <c r="L46386" s="8"/>
      <c r="N46386" s="5"/>
      <c r="O46386" s="10"/>
      <c r="P46386" s="8"/>
    </row>
    <row r="46387" spans="1:16" s="2" customFormat="1" x14ac:dyDescent="0.15">
      <c r="A46387" s="3"/>
      <c r="B46387" s="3"/>
      <c r="J46387" s="3"/>
      <c r="K46387" s="5"/>
      <c r="L46387" s="8"/>
      <c r="N46387" s="5"/>
      <c r="O46387" s="10"/>
      <c r="P46387" s="8"/>
    </row>
    <row r="46388" spans="1:16" s="2" customFormat="1" x14ac:dyDescent="0.15">
      <c r="A46388" s="3"/>
      <c r="B46388" s="3"/>
      <c r="J46388" s="3"/>
      <c r="K46388" s="5"/>
      <c r="L46388" s="8"/>
      <c r="N46388" s="5"/>
      <c r="O46388" s="10"/>
      <c r="P46388" s="8"/>
    </row>
    <row r="46389" spans="1:16" s="2" customFormat="1" x14ac:dyDescent="0.15">
      <c r="A46389" s="3"/>
      <c r="B46389" s="3"/>
      <c r="J46389" s="3"/>
      <c r="K46389" s="5"/>
      <c r="L46389" s="8"/>
      <c r="N46389" s="5"/>
      <c r="O46389" s="10"/>
      <c r="P46389" s="8"/>
    </row>
    <row r="46390" spans="1:16" s="2" customFormat="1" x14ac:dyDescent="0.15">
      <c r="A46390" s="3"/>
      <c r="B46390" s="3"/>
      <c r="J46390" s="3"/>
      <c r="K46390" s="5"/>
      <c r="L46390" s="8"/>
      <c r="N46390" s="5"/>
      <c r="O46390" s="10"/>
      <c r="P46390" s="8"/>
    </row>
    <row r="46391" spans="1:16" s="2" customFormat="1" x14ac:dyDescent="0.15">
      <c r="A46391" s="3"/>
      <c r="B46391" s="3"/>
      <c r="J46391" s="3"/>
      <c r="K46391" s="5"/>
      <c r="L46391" s="8"/>
      <c r="N46391" s="5"/>
      <c r="O46391" s="10"/>
      <c r="P46391" s="8"/>
    </row>
    <row r="46392" spans="1:16" s="2" customFormat="1" x14ac:dyDescent="0.15">
      <c r="A46392" s="3"/>
      <c r="B46392" s="3"/>
      <c r="J46392" s="3"/>
      <c r="K46392" s="5"/>
      <c r="L46392" s="8"/>
      <c r="N46392" s="5"/>
      <c r="O46392" s="10"/>
      <c r="P46392" s="8"/>
    </row>
    <row r="46393" spans="1:16" s="2" customFormat="1" x14ac:dyDescent="0.15">
      <c r="A46393" s="3"/>
      <c r="B46393" s="3"/>
      <c r="J46393" s="3"/>
      <c r="K46393" s="5"/>
      <c r="L46393" s="8"/>
      <c r="N46393" s="5"/>
      <c r="O46393" s="10"/>
      <c r="P46393" s="8"/>
    </row>
    <row r="46394" spans="1:16" s="2" customFormat="1" x14ac:dyDescent="0.15">
      <c r="A46394" s="3"/>
      <c r="B46394" s="3"/>
      <c r="J46394" s="3"/>
      <c r="K46394" s="5"/>
      <c r="L46394" s="8"/>
      <c r="N46394" s="5"/>
      <c r="O46394" s="10"/>
      <c r="P46394" s="8"/>
    </row>
    <row r="46395" spans="1:16" s="2" customFormat="1" x14ac:dyDescent="0.15">
      <c r="A46395" s="3"/>
      <c r="B46395" s="3"/>
      <c r="J46395" s="3"/>
      <c r="K46395" s="5"/>
      <c r="L46395" s="8"/>
      <c r="N46395" s="5"/>
      <c r="O46395" s="10"/>
      <c r="P46395" s="8"/>
    </row>
    <row r="46396" spans="1:16" s="2" customFormat="1" x14ac:dyDescent="0.15">
      <c r="A46396" s="3"/>
      <c r="B46396" s="3"/>
      <c r="J46396" s="3"/>
      <c r="K46396" s="5"/>
      <c r="L46396" s="8"/>
      <c r="N46396" s="5"/>
      <c r="O46396" s="10"/>
      <c r="P46396" s="8"/>
    </row>
    <row r="46397" spans="1:16" s="2" customFormat="1" x14ac:dyDescent="0.15">
      <c r="A46397" s="3"/>
      <c r="B46397" s="3"/>
      <c r="J46397" s="3"/>
      <c r="K46397" s="5"/>
      <c r="L46397" s="8"/>
      <c r="N46397" s="5"/>
      <c r="O46397" s="10"/>
      <c r="P46397" s="8"/>
    </row>
    <row r="46398" spans="1:16" s="2" customFormat="1" x14ac:dyDescent="0.15">
      <c r="A46398" s="3"/>
      <c r="B46398" s="3"/>
      <c r="J46398" s="3"/>
      <c r="K46398" s="5"/>
      <c r="L46398" s="8"/>
      <c r="N46398" s="5"/>
      <c r="O46398" s="10"/>
      <c r="P46398" s="8"/>
    </row>
    <row r="46399" spans="1:16" s="2" customFormat="1" x14ac:dyDescent="0.15">
      <c r="A46399" s="3"/>
      <c r="B46399" s="3"/>
      <c r="J46399" s="3"/>
      <c r="K46399" s="5"/>
      <c r="L46399" s="8"/>
      <c r="N46399" s="5"/>
      <c r="O46399" s="10"/>
      <c r="P46399" s="8"/>
    </row>
    <row r="46400" spans="1:16" s="2" customFormat="1" x14ac:dyDescent="0.15">
      <c r="A46400" s="3"/>
      <c r="B46400" s="3"/>
      <c r="J46400" s="3"/>
      <c r="K46400" s="5"/>
      <c r="L46400" s="8"/>
      <c r="N46400" s="5"/>
      <c r="O46400" s="10"/>
      <c r="P46400" s="8"/>
    </row>
    <row r="46401" spans="1:16" s="2" customFormat="1" x14ac:dyDescent="0.15">
      <c r="A46401" s="3"/>
      <c r="B46401" s="3"/>
      <c r="J46401" s="3"/>
      <c r="K46401" s="5"/>
      <c r="L46401" s="8"/>
      <c r="N46401" s="5"/>
      <c r="O46401" s="10"/>
      <c r="P46401" s="8"/>
    </row>
    <row r="46402" spans="1:16" s="2" customFormat="1" x14ac:dyDescent="0.15">
      <c r="A46402" s="3"/>
      <c r="B46402" s="3"/>
      <c r="J46402" s="3"/>
      <c r="K46402" s="5"/>
      <c r="L46402" s="8"/>
      <c r="N46402" s="5"/>
      <c r="O46402" s="10"/>
      <c r="P46402" s="8"/>
    </row>
    <row r="46403" spans="1:16" s="2" customFormat="1" x14ac:dyDescent="0.15">
      <c r="A46403" s="3"/>
      <c r="B46403" s="3"/>
      <c r="J46403" s="3"/>
      <c r="K46403" s="5"/>
      <c r="L46403" s="8"/>
      <c r="N46403" s="5"/>
      <c r="O46403" s="10"/>
      <c r="P46403" s="8"/>
    </row>
    <row r="46404" spans="1:16" s="2" customFormat="1" x14ac:dyDescent="0.15">
      <c r="A46404" s="3"/>
      <c r="B46404" s="3"/>
      <c r="J46404" s="3"/>
      <c r="K46404" s="5"/>
      <c r="L46404" s="8"/>
      <c r="N46404" s="5"/>
      <c r="O46404" s="10"/>
      <c r="P46404" s="8"/>
    </row>
    <row r="46405" spans="1:16" s="2" customFormat="1" x14ac:dyDescent="0.15">
      <c r="A46405" s="3"/>
      <c r="B46405" s="3"/>
      <c r="J46405" s="3"/>
      <c r="K46405" s="5"/>
      <c r="L46405" s="8"/>
      <c r="N46405" s="5"/>
      <c r="O46405" s="10"/>
      <c r="P46405" s="8"/>
    </row>
    <row r="46406" spans="1:16" s="2" customFormat="1" x14ac:dyDescent="0.15">
      <c r="A46406" s="3"/>
      <c r="B46406" s="3"/>
      <c r="J46406" s="3"/>
      <c r="K46406" s="5"/>
      <c r="L46406" s="8"/>
      <c r="N46406" s="5"/>
      <c r="O46406" s="10"/>
      <c r="P46406" s="8"/>
    </row>
    <row r="46407" spans="1:16" s="2" customFormat="1" x14ac:dyDescent="0.15">
      <c r="A46407" s="3"/>
      <c r="B46407" s="3"/>
      <c r="J46407" s="3"/>
      <c r="K46407" s="5"/>
      <c r="L46407" s="8"/>
      <c r="N46407" s="5"/>
      <c r="O46407" s="10"/>
      <c r="P46407" s="8"/>
    </row>
    <row r="46408" spans="1:16" s="2" customFormat="1" x14ac:dyDescent="0.15">
      <c r="A46408" s="3"/>
      <c r="B46408" s="3"/>
      <c r="J46408" s="3"/>
      <c r="K46408" s="5"/>
      <c r="L46408" s="8"/>
      <c r="N46408" s="5"/>
      <c r="O46408" s="10"/>
      <c r="P46408" s="8"/>
    </row>
    <row r="46409" spans="1:16" s="2" customFormat="1" x14ac:dyDescent="0.15">
      <c r="A46409" s="3"/>
      <c r="B46409" s="3"/>
      <c r="J46409" s="3"/>
      <c r="K46409" s="5"/>
      <c r="L46409" s="8"/>
      <c r="N46409" s="5"/>
      <c r="O46409" s="10"/>
      <c r="P46409" s="8"/>
    </row>
    <row r="46410" spans="1:16" s="2" customFormat="1" x14ac:dyDescent="0.15">
      <c r="A46410" s="3"/>
      <c r="B46410" s="3"/>
      <c r="J46410" s="3"/>
      <c r="K46410" s="5"/>
      <c r="L46410" s="8"/>
      <c r="N46410" s="5"/>
      <c r="O46410" s="10"/>
      <c r="P46410" s="8"/>
    </row>
    <row r="46411" spans="1:16" s="2" customFormat="1" x14ac:dyDescent="0.15">
      <c r="A46411" s="3"/>
      <c r="B46411" s="3"/>
      <c r="J46411" s="3"/>
      <c r="K46411" s="5"/>
      <c r="L46411" s="8"/>
      <c r="N46411" s="5"/>
      <c r="O46411" s="10"/>
      <c r="P46411" s="8"/>
    </row>
    <row r="46412" spans="1:16" s="2" customFormat="1" x14ac:dyDescent="0.15">
      <c r="A46412" s="3"/>
      <c r="B46412" s="3"/>
      <c r="J46412" s="3"/>
      <c r="K46412" s="5"/>
      <c r="L46412" s="8"/>
      <c r="N46412" s="5"/>
      <c r="O46412" s="10"/>
      <c r="P46412" s="8"/>
    </row>
    <row r="46413" spans="1:16" s="2" customFormat="1" x14ac:dyDescent="0.15">
      <c r="A46413" s="3"/>
      <c r="B46413" s="3"/>
      <c r="J46413" s="3"/>
      <c r="K46413" s="5"/>
      <c r="L46413" s="8"/>
      <c r="N46413" s="5"/>
      <c r="O46413" s="10"/>
      <c r="P46413" s="8"/>
    </row>
    <row r="46414" spans="1:16" s="2" customFormat="1" x14ac:dyDescent="0.15">
      <c r="A46414" s="3"/>
      <c r="B46414" s="3"/>
      <c r="J46414" s="3"/>
      <c r="K46414" s="5"/>
      <c r="L46414" s="8"/>
      <c r="N46414" s="5"/>
      <c r="O46414" s="10"/>
      <c r="P46414" s="8"/>
    </row>
    <row r="46415" spans="1:16" s="2" customFormat="1" x14ac:dyDescent="0.15">
      <c r="A46415" s="3"/>
      <c r="B46415" s="3"/>
      <c r="J46415" s="3"/>
      <c r="K46415" s="5"/>
      <c r="L46415" s="8"/>
      <c r="N46415" s="5"/>
      <c r="O46415" s="10"/>
      <c r="P46415" s="8"/>
    </row>
    <row r="46416" spans="1:16" s="2" customFormat="1" x14ac:dyDescent="0.15">
      <c r="A46416" s="3"/>
      <c r="B46416" s="3"/>
      <c r="J46416" s="3"/>
      <c r="K46416" s="5"/>
      <c r="L46416" s="8"/>
      <c r="N46416" s="5"/>
      <c r="O46416" s="10"/>
      <c r="P46416" s="8"/>
    </row>
    <row r="46417" spans="1:16" s="2" customFormat="1" x14ac:dyDescent="0.15">
      <c r="A46417" s="3"/>
      <c r="B46417" s="3"/>
      <c r="J46417" s="3"/>
      <c r="K46417" s="5"/>
      <c r="L46417" s="8"/>
      <c r="N46417" s="5"/>
      <c r="O46417" s="10"/>
      <c r="P46417" s="8"/>
    </row>
    <row r="46418" spans="1:16" s="2" customFormat="1" x14ac:dyDescent="0.15">
      <c r="A46418" s="3"/>
      <c r="B46418" s="3"/>
      <c r="J46418" s="3"/>
      <c r="K46418" s="5"/>
      <c r="L46418" s="8"/>
      <c r="N46418" s="5"/>
      <c r="O46418" s="10"/>
      <c r="P46418" s="8"/>
    </row>
    <row r="46419" spans="1:16" s="2" customFormat="1" x14ac:dyDescent="0.15">
      <c r="A46419" s="3"/>
      <c r="B46419" s="3"/>
      <c r="J46419" s="3"/>
      <c r="K46419" s="5"/>
      <c r="L46419" s="8"/>
      <c r="N46419" s="5"/>
      <c r="O46419" s="10"/>
      <c r="P46419" s="8"/>
    </row>
    <row r="46420" spans="1:16" s="2" customFormat="1" x14ac:dyDescent="0.15">
      <c r="A46420" s="3"/>
      <c r="B46420" s="3"/>
      <c r="J46420" s="3"/>
      <c r="K46420" s="5"/>
      <c r="L46420" s="8"/>
      <c r="N46420" s="5"/>
      <c r="O46420" s="10"/>
      <c r="P46420" s="8"/>
    </row>
    <row r="46421" spans="1:16" s="2" customFormat="1" x14ac:dyDescent="0.15">
      <c r="A46421" s="3"/>
      <c r="B46421" s="3"/>
      <c r="J46421" s="3"/>
      <c r="K46421" s="5"/>
      <c r="L46421" s="8"/>
      <c r="N46421" s="5"/>
      <c r="O46421" s="10"/>
      <c r="P46421" s="8"/>
    </row>
    <row r="46422" spans="1:16" s="2" customFormat="1" x14ac:dyDescent="0.15">
      <c r="A46422" s="3"/>
      <c r="B46422" s="3"/>
      <c r="J46422" s="3"/>
      <c r="K46422" s="5"/>
      <c r="L46422" s="8"/>
      <c r="N46422" s="5"/>
      <c r="O46422" s="10"/>
      <c r="P46422" s="8"/>
    </row>
    <row r="46423" spans="1:16" s="2" customFormat="1" x14ac:dyDescent="0.15">
      <c r="A46423" s="3"/>
      <c r="B46423" s="3"/>
      <c r="J46423" s="3"/>
      <c r="K46423" s="5"/>
      <c r="L46423" s="8"/>
      <c r="N46423" s="5"/>
      <c r="O46423" s="10"/>
      <c r="P46423" s="8"/>
    </row>
    <row r="46424" spans="1:16" s="2" customFormat="1" x14ac:dyDescent="0.15">
      <c r="A46424" s="3"/>
      <c r="B46424" s="3"/>
      <c r="J46424" s="3"/>
      <c r="K46424" s="5"/>
      <c r="L46424" s="8"/>
      <c r="N46424" s="5"/>
      <c r="O46424" s="10"/>
      <c r="P46424" s="8"/>
    </row>
    <row r="46425" spans="1:16" s="2" customFormat="1" x14ac:dyDescent="0.15">
      <c r="A46425" s="3"/>
      <c r="B46425" s="3"/>
      <c r="J46425" s="3"/>
      <c r="K46425" s="5"/>
      <c r="L46425" s="8"/>
      <c r="N46425" s="5"/>
      <c r="O46425" s="10"/>
      <c r="P46425" s="8"/>
    </row>
    <row r="46426" spans="1:16" s="2" customFormat="1" x14ac:dyDescent="0.15">
      <c r="A46426" s="3"/>
      <c r="B46426" s="3"/>
      <c r="J46426" s="3"/>
      <c r="K46426" s="5"/>
      <c r="L46426" s="8"/>
      <c r="N46426" s="5"/>
      <c r="O46426" s="10"/>
      <c r="P46426" s="8"/>
    </row>
    <row r="46427" spans="1:16" s="2" customFormat="1" x14ac:dyDescent="0.15">
      <c r="A46427" s="3"/>
      <c r="B46427" s="3"/>
      <c r="J46427" s="3"/>
      <c r="K46427" s="5"/>
      <c r="L46427" s="8"/>
      <c r="N46427" s="5"/>
      <c r="O46427" s="10"/>
      <c r="P46427" s="8"/>
    </row>
    <row r="46428" spans="1:16" s="2" customFormat="1" x14ac:dyDescent="0.15">
      <c r="A46428" s="3"/>
      <c r="B46428" s="3"/>
      <c r="J46428" s="3"/>
      <c r="K46428" s="5"/>
      <c r="L46428" s="8"/>
      <c r="N46428" s="5"/>
      <c r="O46428" s="10"/>
      <c r="P46428" s="8"/>
    </row>
    <row r="46429" spans="1:16" s="2" customFormat="1" x14ac:dyDescent="0.15">
      <c r="A46429" s="3"/>
      <c r="B46429" s="3"/>
      <c r="J46429" s="3"/>
      <c r="K46429" s="5"/>
      <c r="L46429" s="8"/>
      <c r="N46429" s="5"/>
      <c r="O46429" s="10"/>
      <c r="P46429" s="8"/>
    </row>
    <row r="46430" spans="1:16" s="2" customFormat="1" x14ac:dyDescent="0.15">
      <c r="A46430" s="3"/>
      <c r="B46430" s="3"/>
      <c r="J46430" s="3"/>
      <c r="K46430" s="5"/>
      <c r="L46430" s="8"/>
      <c r="N46430" s="5"/>
      <c r="O46430" s="10"/>
      <c r="P46430" s="8"/>
    </row>
    <row r="46431" spans="1:16" s="2" customFormat="1" x14ac:dyDescent="0.15">
      <c r="A46431" s="3"/>
      <c r="B46431" s="3"/>
      <c r="J46431" s="3"/>
      <c r="K46431" s="5"/>
      <c r="L46431" s="8"/>
      <c r="N46431" s="5"/>
      <c r="O46431" s="10"/>
      <c r="P46431" s="8"/>
    </row>
    <row r="46432" spans="1:16" s="2" customFormat="1" x14ac:dyDescent="0.15">
      <c r="A46432" s="3"/>
      <c r="B46432" s="3"/>
      <c r="J46432" s="3"/>
      <c r="K46432" s="5"/>
      <c r="L46432" s="8"/>
      <c r="N46432" s="5"/>
      <c r="O46432" s="10"/>
      <c r="P46432" s="8"/>
    </row>
    <row r="46433" spans="1:16" s="2" customFormat="1" x14ac:dyDescent="0.15">
      <c r="A46433" s="3"/>
      <c r="B46433" s="3"/>
      <c r="J46433" s="3"/>
      <c r="K46433" s="5"/>
      <c r="L46433" s="8"/>
      <c r="N46433" s="5"/>
      <c r="O46433" s="10"/>
      <c r="P46433" s="8"/>
    </row>
    <row r="46434" spans="1:16" s="2" customFormat="1" x14ac:dyDescent="0.15">
      <c r="A46434" s="3"/>
      <c r="B46434" s="3"/>
      <c r="J46434" s="3"/>
      <c r="K46434" s="5"/>
      <c r="L46434" s="8"/>
      <c r="N46434" s="5"/>
      <c r="O46434" s="10"/>
      <c r="P46434" s="8"/>
    </row>
    <row r="46435" spans="1:16" s="2" customFormat="1" x14ac:dyDescent="0.15">
      <c r="A46435" s="3"/>
      <c r="B46435" s="3"/>
      <c r="J46435" s="3"/>
      <c r="K46435" s="5"/>
      <c r="L46435" s="8"/>
      <c r="N46435" s="5"/>
      <c r="O46435" s="10"/>
      <c r="P46435" s="8"/>
    </row>
    <row r="46436" spans="1:16" s="2" customFormat="1" x14ac:dyDescent="0.15">
      <c r="A46436" s="3"/>
      <c r="B46436" s="3"/>
      <c r="J46436" s="3"/>
      <c r="K46436" s="5"/>
      <c r="L46436" s="8"/>
      <c r="N46436" s="5"/>
      <c r="O46436" s="10"/>
      <c r="P46436" s="8"/>
    </row>
    <row r="46437" spans="1:16" s="2" customFormat="1" x14ac:dyDescent="0.15">
      <c r="A46437" s="3"/>
      <c r="B46437" s="3"/>
      <c r="J46437" s="3"/>
      <c r="K46437" s="5"/>
      <c r="L46437" s="8"/>
      <c r="N46437" s="5"/>
      <c r="O46437" s="10"/>
      <c r="P46437" s="8"/>
    </row>
    <row r="46438" spans="1:16" s="2" customFormat="1" x14ac:dyDescent="0.15">
      <c r="A46438" s="3"/>
      <c r="B46438" s="3"/>
      <c r="J46438" s="3"/>
      <c r="K46438" s="5"/>
      <c r="L46438" s="8"/>
      <c r="N46438" s="5"/>
      <c r="O46438" s="10"/>
      <c r="P46438" s="8"/>
    </row>
    <row r="46439" spans="1:16" s="2" customFormat="1" x14ac:dyDescent="0.15">
      <c r="A46439" s="3"/>
      <c r="B46439" s="3"/>
      <c r="J46439" s="3"/>
      <c r="K46439" s="5"/>
      <c r="L46439" s="8"/>
      <c r="N46439" s="5"/>
      <c r="O46439" s="10"/>
      <c r="P46439" s="8"/>
    </row>
    <row r="46440" spans="1:16" s="2" customFormat="1" x14ac:dyDescent="0.15">
      <c r="A46440" s="3"/>
      <c r="B46440" s="3"/>
      <c r="J46440" s="3"/>
      <c r="K46440" s="5"/>
      <c r="L46440" s="8"/>
      <c r="N46440" s="5"/>
      <c r="O46440" s="10"/>
      <c r="P46440" s="8"/>
    </row>
    <row r="46441" spans="1:16" s="2" customFormat="1" x14ac:dyDescent="0.15">
      <c r="A46441" s="3"/>
      <c r="B46441" s="3"/>
      <c r="J46441" s="3"/>
      <c r="K46441" s="5"/>
      <c r="L46441" s="8"/>
      <c r="N46441" s="5"/>
      <c r="O46441" s="10"/>
      <c r="P46441" s="8"/>
    </row>
    <row r="46442" spans="1:16" s="2" customFormat="1" x14ac:dyDescent="0.15">
      <c r="A46442" s="3"/>
      <c r="B46442" s="3"/>
      <c r="J46442" s="3"/>
      <c r="K46442" s="5"/>
      <c r="L46442" s="8"/>
      <c r="N46442" s="5"/>
      <c r="O46442" s="10"/>
      <c r="P46442" s="8"/>
    </row>
    <row r="46443" spans="1:16" s="2" customFormat="1" x14ac:dyDescent="0.15">
      <c r="A46443" s="3"/>
      <c r="B46443" s="3"/>
      <c r="J46443" s="3"/>
      <c r="K46443" s="5"/>
      <c r="L46443" s="8"/>
      <c r="N46443" s="5"/>
      <c r="O46443" s="10"/>
      <c r="P46443" s="8"/>
    </row>
    <row r="46444" spans="1:16" s="2" customFormat="1" x14ac:dyDescent="0.15">
      <c r="A46444" s="3"/>
      <c r="B46444" s="3"/>
      <c r="J46444" s="3"/>
      <c r="K46444" s="5"/>
      <c r="L46444" s="8"/>
      <c r="N46444" s="5"/>
      <c r="O46444" s="10"/>
      <c r="P46444" s="8"/>
    </row>
    <row r="46445" spans="1:16" s="2" customFormat="1" x14ac:dyDescent="0.15">
      <c r="A46445" s="3"/>
      <c r="B46445" s="3"/>
      <c r="J46445" s="3"/>
      <c r="K46445" s="5"/>
      <c r="L46445" s="8"/>
      <c r="N46445" s="5"/>
      <c r="O46445" s="10"/>
      <c r="P46445" s="8"/>
    </row>
    <row r="46446" spans="1:16" s="2" customFormat="1" x14ac:dyDescent="0.15">
      <c r="A46446" s="3"/>
      <c r="B46446" s="3"/>
      <c r="J46446" s="3"/>
      <c r="K46446" s="5"/>
      <c r="L46446" s="8"/>
      <c r="N46446" s="5"/>
      <c r="O46446" s="10"/>
      <c r="P46446" s="8"/>
    </row>
    <row r="46447" spans="1:16" s="2" customFormat="1" x14ac:dyDescent="0.15">
      <c r="A46447" s="3"/>
      <c r="B46447" s="3"/>
      <c r="J46447" s="3"/>
      <c r="K46447" s="5"/>
      <c r="L46447" s="8"/>
      <c r="N46447" s="5"/>
      <c r="O46447" s="10"/>
      <c r="P46447" s="8"/>
    </row>
    <row r="46448" spans="1:16" s="2" customFormat="1" x14ac:dyDescent="0.15">
      <c r="A46448" s="3"/>
      <c r="B46448" s="3"/>
      <c r="J46448" s="3"/>
      <c r="K46448" s="5"/>
      <c r="L46448" s="8"/>
      <c r="N46448" s="5"/>
      <c r="O46448" s="10"/>
      <c r="P46448" s="8"/>
    </row>
    <row r="46449" spans="1:16" s="2" customFormat="1" x14ac:dyDescent="0.15">
      <c r="A46449" s="3"/>
      <c r="B46449" s="3"/>
      <c r="J46449" s="3"/>
      <c r="K46449" s="5"/>
      <c r="L46449" s="8"/>
      <c r="N46449" s="5"/>
      <c r="O46449" s="10"/>
      <c r="P46449" s="8"/>
    </row>
    <row r="46450" spans="1:16" s="2" customFormat="1" x14ac:dyDescent="0.15">
      <c r="A46450" s="3"/>
      <c r="B46450" s="3"/>
      <c r="J46450" s="3"/>
      <c r="K46450" s="5"/>
      <c r="L46450" s="8"/>
      <c r="N46450" s="5"/>
      <c r="O46450" s="10"/>
      <c r="P46450" s="8"/>
    </row>
    <row r="46451" spans="1:16" s="2" customFormat="1" x14ac:dyDescent="0.15">
      <c r="A46451" s="3"/>
      <c r="B46451" s="3"/>
      <c r="J46451" s="3"/>
      <c r="K46451" s="5"/>
      <c r="L46451" s="8"/>
      <c r="N46451" s="5"/>
      <c r="O46451" s="10"/>
      <c r="P46451" s="8"/>
    </row>
    <row r="46452" spans="1:16" s="2" customFormat="1" x14ac:dyDescent="0.15">
      <c r="A46452" s="3"/>
      <c r="B46452" s="3"/>
      <c r="J46452" s="3"/>
      <c r="K46452" s="5"/>
      <c r="L46452" s="8"/>
      <c r="N46452" s="5"/>
      <c r="O46452" s="10"/>
      <c r="P46452" s="8"/>
    </row>
    <row r="46453" spans="1:16" s="2" customFormat="1" x14ac:dyDescent="0.15">
      <c r="A46453" s="3"/>
      <c r="B46453" s="3"/>
      <c r="J46453" s="3"/>
      <c r="K46453" s="5"/>
      <c r="L46453" s="8"/>
      <c r="N46453" s="5"/>
      <c r="O46453" s="10"/>
      <c r="P46453" s="8"/>
    </row>
    <row r="46454" spans="1:16" s="2" customFormat="1" x14ac:dyDescent="0.15">
      <c r="A46454" s="3"/>
      <c r="B46454" s="3"/>
      <c r="J46454" s="3"/>
      <c r="K46454" s="5"/>
      <c r="L46454" s="8"/>
      <c r="N46454" s="5"/>
      <c r="O46454" s="10"/>
      <c r="P46454" s="8"/>
    </row>
    <row r="46455" spans="1:16" s="2" customFormat="1" x14ac:dyDescent="0.15">
      <c r="A46455" s="3"/>
      <c r="B46455" s="3"/>
      <c r="J46455" s="3"/>
      <c r="K46455" s="5"/>
      <c r="L46455" s="8"/>
      <c r="N46455" s="5"/>
      <c r="O46455" s="10"/>
      <c r="P46455" s="8"/>
    </row>
    <row r="46456" spans="1:16" s="2" customFormat="1" x14ac:dyDescent="0.15">
      <c r="A46456" s="3"/>
      <c r="B46456" s="3"/>
      <c r="J46456" s="3"/>
      <c r="K46456" s="5"/>
      <c r="L46456" s="8"/>
      <c r="N46456" s="5"/>
      <c r="O46456" s="10"/>
      <c r="P46456" s="8"/>
    </row>
    <row r="46457" spans="1:16" s="2" customFormat="1" x14ac:dyDescent="0.15">
      <c r="A46457" s="3"/>
      <c r="B46457" s="3"/>
      <c r="J46457" s="3"/>
      <c r="K46457" s="5"/>
      <c r="L46457" s="8"/>
      <c r="N46457" s="5"/>
      <c r="O46457" s="10"/>
      <c r="P46457" s="8"/>
    </row>
    <row r="46458" spans="1:16" s="2" customFormat="1" x14ac:dyDescent="0.15">
      <c r="A46458" s="3"/>
      <c r="B46458" s="3"/>
      <c r="J46458" s="3"/>
      <c r="K46458" s="5"/>
      <c r="L46458" s="8"/>
      <c r="N46458" s="5"/>
      <c r="O46458" s="10"/>
      <c r="P46458" s="8"/>
    </row>
    <row r="46459" spans="1:16" s="2" customFormat="1" x14ac:dyDescent="0.15">
      <c r="A46459" s="3"/>
      <c r="B46459" s="3"/>
      <c r="J46459" s="3"/>
      <c r="K46459" s="5"/>
      <c r="L46459" s="8"/>
      <c r="N46459" s="5"/>
      <c r="O46459" s="10"/>
      <c r="P46459" s="8"/>
    </row>
    <row r="46460" spans="1:16" s="2" customFormat="1" x14ac:dyDescent="0.15">
      <c r="A46460" s="3"/>
      <c r="B46460" s="3"/>
      <c r="J46460" s="3"/>
      <c r="K46460" s="5"/>
      <c r="L46460" s="8"/>
      <c r="N46460" s="5"/>
      <c r="O46460" s="10"/>
      <c r="P46460" s="8"/>
    </row>
    <row r="46461" spans="1:16" s="2" customFormat="1" x14ac:dyDescent="0.15">
      <c r="A46461" s="3"/>
      <c r="B46461" s="3"/>
      <c r="J46461" s="3"/>
      <c r="K46461" s="5"/>
      <c r="L46461" s="8"/>
      <c r="N46461" s="5"/>
      <c r="O46461" s="10"/>
      <c r="P46461" s="8"/>
    </row>
    <row r="46462" spans="1:16" s="2" customFormat="1" x14ac:dyDescent="0.15">
      <c r="A46462" s="3"/>
      <c r="B46462" s="3"/>
      <c r="J46462" s="3"/>
      <c r="K46462" s="5"/>
      <c r="L46462" s="8"/>
      <c r="N46462" s="5"/>
      <c r="O46462" s="10"/>
      <c r="P46462" s="8"/>
    </row>
    <row r="46463" spans="1:16" s="2" customFormat="1" x14ac:dyDescent="0.15">
      <c r="A46463" s="3"/>
      <c r="B46463" s="3"/>
      <c r="J46463" s="3"/>
      <c r="K46463" s="5"/>
      <c r="L46463" s="8"/>
      <c r="N46463" s="5"/>
      <c r="O46463" s="10"/>
      <c r="P46463" s="8"/>
    </row>
    <row r="46464" spans="1:16" s="2" customFormat="1" x14ac:dyDescent="0.15">
      <c r="A46464" s="3"/>
      <c r="B46464" s="3"/>
      <c r="J46464" s="3"/>
      <c r="K46464" s="5"/>
      <c r="L46464" s="8"/>
      <c r="N46464" s="5"/>
      <c r="O46464" s="10"/>
      <c r="P46464" s="8"/>
    </row>
    <row r="46465" spans="1:16" s="2" customFormat="1" x14ac:dyDescent="0.15">
      <c r="A46465" s="3"/>
      <c r="B46465" s="3"/>
      <c r="J46465" s="3"/>
      <c r="K46465" s="5"/>
      <c r="L46465" s="8"/>
      <c r="N46465" s="5"/>
      <c r="O46465" s="10"/>
      <c r="P46465" s="8"/>
    </row>
    <row r="46466" spans="1:16" s="2" customFormat="1" x14ac:dyDescent="0.15">
      <c r="A46466" s="3"/>
      <c r="B46466" s="3"/>
      <c r="J46466" s="3"/>
      <c r="K46466" s="5"/>
      <c r="L46466" s="8"/>
      <c r="N46466" s="5"/>
      <c r="O46466" s="10"/>
      <c r="P46466" s="8"/>
    </row>
    <row r="46467" spans="1:16" s="2" customFormat="1" x14ac:dyDescent="0.15">
      <c r="A46467" s="3"/>
      <c r="B46467" s="3"/>
      <c r="J46467" s="3"/>
      <c r="K46467" s="5"/>
      <c r="L46467" s="8"/>
      <c r="N46467" s="5"/>
      <c r="O46467" s="10"/>
      <c r="P46467" s="8"/>
    </row>
    <row r="46468" spans="1:16" s="2" customFormat="1" x14ac:dyDescent="0.15">
      <c r="A46468" s="3"/>
      <c r="B46468" s="3"/>
      <c r="J46468" s="3"/>
      <c r="K46468" s="5"/>
      <c r="L46468" s="8"/>
      <c r="N46468" s="5"/>
      <c r="O46468" s="10"/>
      <c r="P46468" s="8"/>
    </row>
    <row r="46469" spans="1:16" s="2" customFormat="1" x14ac:dyDescent="0.15">
      <c r="A46469" s="3"/>
      <c r="B46469" s="3"/>
      <c r="J46469" s="3"/>
      <c r="K46469" s="5"/>
      <c r="L46469" s="8"/>
      <c r="N46469" s="5"/>
      <c r="O46469" s="10"/>
      <c r="P46469" s="8"/>
    </row>
    <row r="46470" spans="1:16" s="2" customFormat="1" x14ac:dyDescent="0.15">
      <c r="A46470" s="3"/>
      <c r="B46470" s="3"/>
      <c r="J46470" s="3"/>
      <c r="K46470" s="5"/>
      <c r="L46470" s="8"/>
      <c r="N46470" s="5"/>
      <c r="O46470" s="10"/>
      <c r="P46470" s="8"/>
    </row>
    <row r="46471" spans="1:16" s="2" customFormat="1" x14ac:dyDescent="0.15">
      <c r="A46471" s="3"/>
      <c r="B46471" s="3"/>
      <c r="J46471" s="3"/>
      <c r="K46471" s="5"/>
      <c r="L46471" s="8"/>
      <c r="N46471" s="5"/>
      <c r="O46471" s="10"/>
      <c r="P46471" s="8"/>
    </row>
    <row r="46472" spans="1:16" s="2" customFormat="1" x14ac:dyDescent="0.15">
      <c r="A46472" s="3"/>
      <c r="B46472" s="3"/>
      <c r="J46472" s="3"/>
      <c r="K46472" s="5"/>
      <c r="L46472" s="8"/>
      <c r="N46472" s="5"/>
      <c r="O46472" s="10"/>
      <c r="P46472" s="8"/>
    </row>
    <row r="46473" spans="1:16" s="2" customFormat="1" x14ac:dyDescent="0.15">
      <c r="A46473" s="3"/>
      <c r="B46473" s="3"/>
      <c r="J46473" s="3"/>
      <c r="K46473" s="5"/>
      <c r="L46473" s="8"/>
      <c r="N46473" s="5"/>
      <c r="O46473" s="10"/>
      <c r="P46473" s="8"/>
    </row>
    <row r="46474" spans="1:16" s="2" customFormat="1" x14ac:dyDescent="0.15">
      <c r="A46474" s="3"/>
      <c r="B46474" s="3"/>
      <c r="J46474" s="3"/>
      <c r="K46474" s="5"/>
      <c r="L46474" s="8"/>
      <c r="N46474" s="5"/>
      <c r="O46474" s="10"/>
      <c r="P46474" s="8"/>
    </row>
    <row r="46475" spans="1:16" s="2" customFormat="1" x14ac:dyDescent="0.15">
      <c r="A46475" s="3"/>
      <c r="B46475" s="3"/>
      <c r="J46475" s="3"/>
      <c r="K46475" s="5"/>
      <c r="L46475" s="8"/>
      <c r="N46475" s="5"/>
      <c r="O46475" s="10"/>
      <c r="P46475" s="8"/>
    </row>
    <row r="46476" spans="1:16" s="2" customFormat="1" x14ac:dyDescent="0.15">
      <c r="A46476" s="3"/>
      <c r="B46476" s="3"/>
      <c r="J46476" s="3"/>
      <c r="K46476" s="5"/>
      <c r="L46476" s="8"/>
      <c r="N46476" s="5"/>
      <c r="O46476" s="10"/>
      <c r="P46476" s="8"/>
    </row>
    <row r="46477" spans="1:16" s="2" customFormat="1" x14ac:dyDescent="0.15">
      <c r="A46477" s="3"/>
      <c r="B46477" s="3"/>
      <c r="J46477" s="3"/>
      <c r="K46477" s="5"/>
      <c r="L46477" s="8"/>
      <c r="N46477" s="5"/>
      <c r="O46477" s="10"/>
      <c r="P46477" s="8"/>
    </row>
    <row r="46478" spans="1:16" s="2" customFormat="1" x14ac:dyDescent="0.15">
      <c r="A46478" s="3"/>
      <c r="B46478" s="3"/>
      <c r="J46478" s="3"/>
      <c r="K46478" s="5"/>
      <c r="L46478" s="8"/>
      <c r="N46478" s="5"/>
      <c r="O46478" s="10"/>
      <c r="P46478" s="8"/>
    </row>
    <row r="46479" spans="1:16" s="2" customFormat="1" x14ac:dyDescent="0.15">
      <c r="A46479" s="3"/>
      <c r="B46479" s="3"/>
      <c r="J46479" s="3"/>
      <c r="K46479" s="5"/>
      <c r="L46479" s="8"/>
      <c r="N46479" s="5"/>
      <c r="O46479" s="10"/>
      <c r="P46479" s="8"/>
    </row>
    <row r="46480" spans="1:16" s="2" customFormat="1" x14ac:dyDescent="0.15">
      <c r="A46480" s="3"/>
      <c r="B46480" s="3"/>
      <c r="J46480" s="3"/>
      <c r="K46480" s="5"/>
      <c r="L46480" s="8"/>
      <c r="N46480" s="5"/>
      <c r="O46480" s="10"/>
      <c r="P46480" s="8"/>
    </row>
    <row r="46481" spans="1:16" s="2" customFormat="1" x14ac:dyDescent="0.15">
      <c r="A46481" s="3"/>
      <c r="B46481" s="3"/>
      <c r="J46481" s="3"/>
      <c r="K46481" s="5"/>
      <c r="L46481" s="8"/>
      <c r="N46481" s="5"/>
      <c r="O46481" s="10"/>
      <c r="P46481" s="8"/>
    </row>
    <row r="46482" spans="1:16" s="2" customFormat="1" x14ac:dyDescent="0.15">
      <c r="A46482" s="3"/>
      <c r="B46482" s="3"/>
      <c r="J46482" s="3"/>
      <c r="K46482" s="5"/>
      <c r="L46482" s="8"/>
      <c r="N46482" s="5"/>
      <c r="O46482" s="10"/>
      <c r="P46482" s="8"/>
    </row>
    <row r="46483" spans="1:16" s="2" customFormat="1" x14ac:dyDescent="0.15">
      <c r="A46483" s="3"/>
      <c r="B46483" s="3"/>
      <c r="J46483" s="3"/>
      <c r="K46483" s="5"/>
      <c r="L46483" s="8"/>
      <c r="N46483" s="5"/>
      <c r="O46483" s="10"/>
      <c r="P46483" s="8"/>
    </row>
    <row r="46484" spans="1:16" s="2" customFormat="1" x14ac:dyDescent="0.15">
      <c r="A46484" s="3"/>
      <c r="B46484" s="3"/>
      <c r="J46484" s="3"/>
      <c r="K46484" s="5"/>
      <c r="L46484" s="8"/>
      <c r="N46484" s="5"/>
      <c r="O46484" s="10"/>
      <c r="P46484" s="8"/>
    </row>
    <row r="46485" spans="1:16" s="2" customFormat="1" x14ac:dyDescent="0.15">
      <c r="A46485" s="3"/>
      <c r="B46485" s="3"/>
      <c r="J46485" s="3"/>
      <c r="K46485" s="5"/>
      <c r="L46485" s="8"/>
      <c r="N46485" s="5"/>
      <c r="O46485" s="10"/>
      <c r="P46485" s="8"/>
    </row>
    <row r="46486" spans="1:16" s="2" customFormat="1" x14ac:dyDescent="0.15">
      <c r="A46486" s="3"/>
      <c r="B46486" s="3"/>
      <c r="J46486" s="3"/>
      <c r="K46486" s="5"/>
      <c r="L46486" s="8"/>
      <c r="N46486" s="5"/>
      <c r="O46486" s="10"/>
      <c r="P46486" s="8"/>
    </row>
    <row r="46487" spans="1:16" s="2" customFormat="1" x14ac:dyDescent="0.15">
      <c r="A46487" s="3"/>
      <c r="B46487" s="3"/>
      <c r="J46487" s="3"/>
      <c r="K46487" s="5"/>
      <c r="L46487" s="8"/>
      <c r="N46487" s="5"/>
      <c r="O46487" s="10"/>
      <c r="P46487" s="8"/>
    </row>
    <row r="46488" spans="1:16" s="2" customFormat="1" x14ac:dyDescent="0.15">
      <c r="A46488" s="3"/>
      <c r="B46488" s="3"/>
      <c r="J46488" s="3"/>
      <c r="K46488" s="5"/>
      <c r="L46488" s="8"/>
      <c r="N46488" s="5"/>
      <c r="O46488" s="10"/>
      <c r="P46488" s="8"/>
    </row>
    <row r="46489" spans="1:16" s="2" customFormat="1" x14ac:dyDescent="0.15">
      <c r="A46489" s="3"/>
      <c r="B46489" s="3"/>
      <c r="J46489" s="3"/>
      <c r="K46489" s="5"/>
      <c r="L46489" s="8"/>
      <c r="N46489" s="5"/>
      <c r="O46489" s="10"/>
      <c r="P46489" s="8"/>
    </row>
    <row r="46490" spans="1:16" s="2" customFormat="1" x14ac:dyDescent="0.15">
      <c r="A46490" s="3"/>
      <c r="B46490" s="3"/>
      <c r="J46490" s="3"/>
      <c r="K46490" s="5"/>
      <c r="L46490" s="8"/>
      <c r="N46490" s="5"/>
      <c r="O46490" s="10"/>
      <c r="P46490" s="8"/>
    </row>
    <row r="46491" spans="1:16" s="2" customFormat="1" x14ac:dyDescent="0.15">
      <c r="A46491" s="3"/>
      <c r="B46491" s="3"/>
      <c r="J46491" s="3"/>
      <c r="K46491" s="5"/>
      <c r="L46491" s="8"/>
      <c r="N46491" s="5"/>
      <c r="O46491" s="10"/>
      <c r="P46491" s="8"/>
    </row>
    <row r="46492" spans="1:16" s="2" customFormat="1" x14ac:dyDescent="0.15">
      <c r="A46492" s="3"/>
      <c r="B46492" s="3"/>
      <c r="J46492" s="3"/>
      <c r="K46492" s="5"/>
      <c r="L46492" s="8"/>
      <c r="N46492" s="5"/>
      <c r="O46492" s="10"/>
      <c r="P46492" s="8"/>
    </row>
    <row r="46493" spans="1:16" s="2" customFormat="1" x14ac:dyDescent="0.15">
      <c r="A46493" s="3"/>
      <c r="B46493" s="3"/>
      <c r="J46493" s="3"/>
      <c r="K46493" s="5"/>
      <c r="L46493" s="8"/>
      <c r="N46493" s="5"/>
      <c r="O46493" s="10"/>
      <c r="P46493" s="8"/>
    </row>
    <row r="46494" spans="1:16" s="2" customFormat="1" x14ac:dyDescent="0.15">
      <c r="A46494" s="3"/>
      <c r="B46494" s="3"/>
      <c r="J46494" s="3"/>
      <c r="K46494" s="5"/>
      <c r="L46494" s="8"/>
      <c r="N46494" s="5"/>
      <c r="O46494" s="10"/>
      <c r="P46494" s="8"/>
    </row>
    <row r="46495" spans="1:16" s="2" customFormat="1" x14ac:dyDescent="0.15">
      <c r="A46495" s="3"/>
      <c r="B46495" s="3"/>
      <c r="J46495" s="3"/>
      <c r="K46495" s="5"/>
      <c r="L46495" s="8"/>
      <c r="N46495" s="5"/>
      <c r="O46495" s="10"/>
      <c r="P46495" s="8"/>
    </row>
    <row r="46496" spans="1:16" s="2" customFormat="1" x14ac:dyDescent="0.15">
      <c r="A46496" s="3"/>
      <c r="B46496" s="3"/>
      <c r="J46496" s="3"/>
      <c r="K46496" s="5"/>
      <c r="L46496" s="8"/>
      <c r="N46496" s="5"/>
      <c r="O46496" s="10"/>
      <c r="P46496" s="8"/>
    </row>
    <row r="46497" spans="1:16" s="2" customFormat="1" x14ac:dyDescent="0.15">
      <c r="A46497" s="3"/>
      <c r="B46497" s="3"/>
      <c r="J46497" s="3"/>
      <c r="K46497" s="5"/>
      <c r="L46497" s="8"/>
      <c r="N46497" s="5"/>
      <c r="O46497" s="10"/>
      <c r="P46497" s="8"/>
    </row>
    <row r="46498" spans="1:16" s="2" customFormat="1" x14ac:dyDescent="0.15">
      <c r="A46498" s="3"/>
      <c r="B46498" s="3"/>
      <c r="J46498" s="3"/>
      <c r="K46498" s="5"/>
      <c r="L46498" s="8"/>
      <c r="N46498" s="5"/>
      <c r="O46498" s="10"/>
      <c r="P46498" s="8"/>
    </row>
    <row r="46499" spans="1:16" s="2" customFormat="1" x14ac:dyDescent="0.15">
      <c r="A46499" s="3"/>
      <c r="B46499" s="3"/>
      <c r="J46499" s="3"/>
      <c r="K46499" s="5"/>
      <c r="L46499" s="8"/>
      <c r="N46499" s="5"/>
      <c r="O46499" s="10"/>
      <c r="P46499" s="8"/>
    </row>
    <row r="46500" spans="1:16" s="2" customFormat="1" x14ac:dyDescent="0.15">
      <c r="A46500" s="3"/>
      <c r="B46500" s="3"/>
      <c r="J46500" s="3"/>
      <c r="K46500" s="5"/>
      <c r="L46500" s="8"/>
      <c r="N46500" s="5"/>
      <c r="O46500" s="10"/>
      <c r="P46500" s="8"/>
    </row>
    <row r="46501" spans="1:16" s="2" customFormat="1" x14ac:dyDescent="0.15">
      <c r="A46501" s="3"/>
      <c r="B46501" s="3"/>
      <c r="J46501" s="3"/>
      <c r="K46501" s="5"/>
      <c r="L46501" s="8"/>
      <c r="N46501" s="5"/>
      <c r="O46501" s="10"/>
      <c r="P46501" s="8"/>
    </row>
    <row r="46502" spans="1:16" s="2" customFormat="1" x14ac:dyDescent="0.15">
      <c r="A46502" s="3"/>
      <c r="B46502" s="3"/>
      <c r="J46502" s="3"/>
      <c r="K46502" s="5"/>
      <c r="L46502" s="8"/>
      <c r="N46502" s="5"/>
      <c r="O46502" s="10"/>
      <c r="P46502" s="8"/>
    </row>
    <row r="46503" spans="1:16" s="2" customFormat="1" x14ac:dyDescent="0.15">
      <c r="A46503" s="3"/>
      <c r="B46503" s="3"/>
      <c r="J46503" s="3"/>
      <c r="K46503" s="5"/>
      <c r="L46503" s="8"/>
      <c r="N46503" s="5"/>
      <c r="O46503" s="10"/>
      <c r="P46503" s="8"/>
    </row>
    <row r="46504" spans="1:16" s="2" customFormat="1" x14ac:dyDescent="0.15">
      <c r="A46504" s="3"/>
      <c r="B46504" s="3"/>
      <c r="J46504" s="3"/>
      <c r="K46504" s="5"/>
      <c r="L46504" s="8"/>
      <c r="N46504" s="5"/>
      <c r="O46504" s="10"/>
      <c r="P46504" s="8"/>
    </row>
    <row r="46505" spans="1:16" s="2" customFormat="1" x14ac:dyDescent="0.15">
      <c r="A46505" s="3"/>
      <c r="B46505" s="3"/>
      <c r="J46505" s="3"/>
      <c r="K46505" s="5"/>
      <c r="L46505" s="8"/>
      <c r="N46505" s="5"/>
      <c r="O46505" s="10"/>
      <c r="P46505" s="8"/>
    </row>
    <row r="46506" spans="1:16" s="2" customFormat="1" x14ac:dyDescent="0.15">
      <c r="A46506" s="3"/>
      <c r="B46506" s="3"/>
      <c r="J46506" s="3"/>
      <c r="K46506" s="5"/>
      <c r="L46506" s="8"/>
      <c r="N46506" s="5"/>
      <c r="O46506" s="10"/>
      <c r="P46506" s="8"/>
    </row>
    <row r="46507" spans="1:16" s="2" customFormat="1" x14ac:dyDescent="0.15">
      <c r="A46507" s="3"/>
      <c r="B46507" s="3"/>
      <c r="J46507" s="3"/>
      <c r="K46507" s="5"/>
      <c r="L46507" s="8"/>
      <c r="N46507" s="5"/>
      <c r="O46507" s="10"/>
      <c r="P46507" s="8"/>
    </row>
    <row r="46508" spans="1:16" s="2" customFormat="1" x14ac:dyDescent="0.15">
      <c r="A46508" s="3"/>
      <c r="B46508" s="3"/>
      <c r="J46508" s="3"/>
      <c r="K46508" s="5"/>
      <c r="L46508" s="8"/>
      <c r="N46508" s="5"/>
      <c r="O46508" s="10"/>
      <c r="P46508" s="8"/>
    </row>
    <row r="46509" spans="1:16" s="2" customFormat="1" x14ac:dyDescent="0.15">
      <c r="A46509" s="3"/>
      <c r="B46509" s="3"/>
      <c r="J46509" s="3"/>
      <c r="K46509" s="5"/>
      <c r="L46509" s="8"/>
      <c r="N46509" s="5"/>
      <c r="O46509" s="10"/>
      <c r="P46509" s="8"/>
    </row>
    <row r="46510" spans="1:16" s="2" customFormat="1" x14ac:dyDescent="0.15">
      <c r="A46510" s="3"/>
      <c r="B46510" s="3"/>
      <c r="J46510" s="3"/>
      <c r="K46510" s="5"/>
      <c r="L46510" s="8"/>
      <c r="N46510" s="5"/>
      <c r="O46510" s="10"/>
      <c r="P46510" s="8"/>
    </row>
    <row r="46511" spans="1:16" s="2" customFormat="1" x14ac:dyDescent="0.15">
      <c r="A46511" s="3"/>
      <c r="B46511" s="3"/>
      <c r="J46511" s="3"/>
      <c r="K46511" s="5"/>
      <c r="L46511" s="8"/>
      <c r="N46511" s="5"/>
      <c r="O46511" s="10"/>
      <c r="P46511" s="8"/>
    </row>
    <row r="46512" spans="1:16" s="2" customFormat="1" x14ac:dyDescent="0.15">
      <c r="A46512" s="3"/>
      <c r="B46512" s="3"/>
      <c r="J46512" s="3"/>
      <c r="K46512" s="5"/>
      <c r="L46512" s="8"/>
      <c r="N46512" s="5"/>
      <c r="O46512" s="10"/>
      <c r="P46512" s="8"/>
    </row>
    <row r="46513" spans="1:16" s="2" customFormat="1" x14ac:dyDescent="0.15">
      <c r="A46513" s="3"/>
      <c r="B46513" s="3"/>
      <c r="J46513" s="3"/>
      <c r="K46513" s="5"/>
      <c r="L46513" s="8"/>
      <c r="N46513" s="5"/>
      <c r="O46513" s="10"/>
      <c r="P46513" s="8"/>
    </row>
    <row r="46514" spans="1:16" s="2" customFormat="1" x14ac:dyDescent="0.15">
      <c r="A46514" s="3"/>
      <c r="B46514" s="3"/>
      <c r="J46514" s="3"/>
      <c r="K46514" s="5"/>
      <c r="L46514" s="8"/>
      <c r="N46514" s="5"/>
      <c r="O46514" s="10"/>
      <c r="P46514" s="8"/>
    </row>
    <row r="46515" spans="1:16" s="2" customFormat="1" x14ac:dyDescent="0.15">
      <c r="A46515" s="3"/>
      <c r="B46515" s="3"/>
      <c r="J46515" s="3"/>
      <c r="K46515" s="5"/>
      <c r="L46515" s="8"/>
      <c r="N46515" s="5"/>
      <c r="O46515" s="10"/>
      <c r="P46515" s="8"/>
    </row>
    <row r="46516" spans="1:16" s="2" customFormat="1" x14ac:dyDescent="0.15">
      <c r="A46516" s="3"/>
      <c r="B46516" s="3"/>
      <c r="J46516" s="3"/>
      <c r="K46516" s="5"/>
      <c r="L46516" s="8"/>
      <c r="N46516" s="5"/>
      <c r="O46516" s="10"/>
      <c r="P46516" s="8"/>
    </row>
    <row r="46517" spans="1:16" s="2" customFormat="1" x14ac:dyDescent="0.15">
      <c r="A46517" s="3"/>
      <c r="B46517" s="3"/>
      <c r="J46517" s="3"/>
      <c r="K46517" s="5"/>
      <c r="L46517" s="8"/>
      <c r="N46517" s="5"/>
      <c r="O46517" s="10"/>
      <c r="P46517" s="8"/>
    </row>
    <row r="46518" spans="1:16" s="2" customFormat="1" x14ac:dyDescent="0.15">
      <c r="A46518" s="3"/>
      <c r="B46518" s="3"/>
      <c r="J46518" s="3"/>
      <c r="K46518" s="5"/>
      <c r="L46518" s="8"/>
      <c r="N46518" s="5"/>
      <c r="O46518" s="10"/>
      <c r="P46518" s="8"/>
    </row>
    <row r="46519" spans="1:16" s="2" customFormat="1" x14ac:dyDescent="0.15">
      <c r="A46519" s="3"/>
      <c r="B46519" s="3"/>
      <c r="J46519" s="3"/>
      <c r="K46519" s="5"/>
      <c r="L46519" s="8"/>
      <c r="N46519" s="5"/>
      <c r="O46519" s="10"/>
      <c r="P46519" s="8"/>
    </row>
    <row r="46520" spans="1:16" s="2" customFormat="1" x14ac:dyDescent="0.15">
      <c r="A46520" s="3"/>
      <c r="B46520" s="3"/>
      <c r="J46520" s="3"/>
      <c r="K46520" s="5"/>
      <c r="L46520" s="8"/>
      <c r="N46520" s="5"/>
      <c r="O46520" s="10"/>
      <c r="P46520" s="8"/>
    </row>
    <row r="46521" spans="1:16" s="2" customFormat="1" x14ac:dyDescent="0.15">
      <c r="A46521" s="3"/>
      <c r="B46521" s="3"/>
      <c r="J46521" s="3"/>
      <c r="K46521" s="5"/>
      <c r="L46521" s="8"/>
      <c r="N46521" s="5"/>
      <c r="O46521" s="10"/>
      <c r="P46521" s="8"/>
    </row>
    <row r="46522" spans="1:16" s="2" customFormat="1" x14ac:dyDescent="0.15">
      <c r="A46522" s="3"/>
      <c r="B46522" s="3"/>
      <c r="J46522" s="3"/>
      <c r="K46522" s="5"/>
      <c r="L46522" s="8"/>
      <c r="N46522" s="5"/>
      <c r="O46522" s="10"/>
      <c r="P46522" s="8"/>
    </row>
    <row r="46523" spans="1:16" s="2" customFormat="1" x14ac:dyDescent="0.15">
      <c r="A46523" s="3"/>
      <c r="B46523" s="3"/>
      <c r="J46523" s="3"/>
      <c r="K46523" s="5"/>
      <c r="L46523" s="8"/>
      <c r="N46523" s="5"/>
      <c r="O46523" s="10"/>
      <c r="P46523" s="8"/>
    </row>
    <row r="46524" spans="1:16" s="2" customFormat="1" x14ac:dyDescent="0.15">
      <c r="A46524" s="3"/>
      <c r="B46524" s="3"/>
      <c r="J46524" s="3"/>
      <c r="K46524" s="5"/>
      <c r="L46524" s="8"/>
      <c r="N46524" s="5"/>
      <c r="O46524" s="10"/>
      <c r="P46524" s="8"/>
    </row>
    <row r="46525" spans="1:16" s="2" customFormat="1" x14ac:dyDescent="0.15">
      <c r="A46525" s="3"/>
      <c r="B46525" s="3"/>
      <c r="J46525" s="3"/>
      <c r="K46525" s="5"/>
      <c r="L46525" s="8"/>
      <c r="N46525" s="5"/>
      <c r="O46525" s="10"/>
      <c r="P46525" s="8"/>
    </row>
    <row r="46526" spans="1:16" s="2" customFormat="1" x14ac:dyDescent="0.15">
      <c r="A46526" s="3"/>
      <c r="B46526" s="3"/>
      <c r="J46526" s="3"/>
      <c r="K46526" s="5"/>
      <c r="L46526" s="8"/>
      <c r="N46526" s="5"/>
      <c r="O46526" s="10"/>
      <c r="P46526" s="8"/>
    </row>
    <row r="46527" spans="1:16" s="2" customFormat="1" x14ac:dyDescent="0.15">
      <c r="A46527" s="3"/>
      <c r="B46527" s="3"/>
      <c r="J46527" s="3"/>
      <c r="K46527" s="5"/>
      <c r="L46527" s="8"/>
      <c r="N46527" s="5"/>
      <c r="O46527" s="10"/>
      <c r="P46527" s="8"/>
    </row>
    <row r="46528" spans="1:16" s="2" customFormat="1" x14ac:dyDescent="0.15">
      <c r="A46528" s="3"/>
      <c r="B46528" s="3"/>
      <c r="J46528" s="3"/>
      <c r="K46528" s="5"/>
      <c r="L46528" s="8"/>
      <c r="N46528" s="5"/>
      <c r="O46528" s="10"/>
      <c r="P46528" s="8"/>
    </row>
    <row r="46529" spans="1:16" s="2" customFormat="1" x14ac:dyDescent="0.15">
      <c r="A46529" s="3"/>
      <c r="B46529" s="3"/>
      <c r="J46529" s="3"/>
      <c r="K46529" s="5"/>
      <c r="L46529" s="8"/>
      <c r="N46529" s="5"/>
      <c r="O46529" s="10"/>
      <c r="P46529" s="8"/>
    </row>
    <row r="46530" spans="1:16" s="2" customFormat="1" x14ac:dyDescent="0.15">
      <c r="A46530" s="3"/>
      <c r="B46530" s="3"/>
      <c r="J46530" s="3"/>
      <c r="K46530" s="5"/>
      <c r="L46530" s="8"/>
      <c r="N46530" s="5"/>
      <c r="O46530" s="10"/>
      <c r="P46530" s="8"/>
    </row>
    <row r="46531" spans="1:16" s="2" customFormat="1" x14ac:dyDescent="0.15">
      <c r="A46531" s="3"/>
      <c r="B46531" s="3"/>
      <c r="J46531" s="3"/>
      <c r="K46531" s="5"/>
      <c r="L46531" s="8"/>
      <c r="N46531" s="5"/>
      <c r="O46531" s="10"/>
      <c r="P46531" s="8"/>
    </row>
    <row r="46532" spans="1:16" s="2" customFormat="1" x14ac:dyDescent="0.15">
      <c r="A46532" s="3"/>
      <c r="B46532" s="3"/>
      <c r="J46532" s="3"/>
      <c r="K46532" s="5"/>
      <c r="L46532" s="8"/>
      <c r="N46532" s="5"/>
      <c r="O46532" s="10"/>
      <c r="P46532" s="8"/>
    </row>
    <row r="46533" spans="1:16" s="2" customFormat="1" x14ac:dyDescent="0.15">
      <c r="A46533" s="3"/>
      <c r="B46533" s="3"/>
      <c r="J46533" s="3"/>
      <c r="K46533" s="5"/>
      <c r="L46533" s="8"/>
      <c r="N46533" s="5"/>
      <c r="O46533" s="10"/>
      <c r="P46533" s="8"/>
    </row>
    <row r="46534" spans="1:16" s="2" customFormat="1" x14ac:dyDescent="0.15">
      <c r="A46534" s="3"/>
      <c r="B46534" s="3"/>
      <c r="J46534" s="3"/>
      <c r="K46534" s="5"/>
      <c r="L46534" s="8"/>
      <c r="N46534" s="5"/>
      <c r="O46534" s="10"/>
      <c r="P46534" s="8"/>
    </row>
    <row r="46535" spans="1:16" s="2" customFormat="1" x14ac:dyDescent="0.15">
      <c r="A46535" s="3"/>
      <c r="B46535" s="3"/>
      <c r="J46535" s="3"/>
      <c r="K46535" s="5"/>
      <c r="L46535" s="8"/>
      <c r="N46535" s="5"/>
      <c r="O46535" s="10"/>
      <c r="P46535" s="8"/>
    </row>
    <row r="46536" spans="1:16" s="2" customFormat="1" x14ac:dyDescent="0.15">
      <c r="A46536" s="3"/>
      <c r="B46536" s="3"/>
      <c r="J46536" s="3"/>
      <c r="K46536" s="5"/>
      <c r="L46536" s="8"/>
      <c r="N46536" s="5"/>
      <c r="O46536" s="10"/>
      <c r="P46536" s="8"/>
    </row>
    <row r="46537" spans="1:16" s="2" customFormat="1" x14ac:dyDescent="0.15">
      <c r="A46537" s="3"/>
      <c r="B46537" s="3"/>
      <c r="J46537" s="3"/>
      <c r="K46537" s="5"/>
      <c r="L46537" s="8"/>
      <c r="N46537" s="5"/>
      <c r="O46537" s="10"/>
      <c r="P46537" s="8"/>
    </row>
    <row r="46538" spans="1:16" s="2" customFormat="1" x14ac:dyDescent="0.15">
      <c r="A46538" s="3"/>
      <c r="B46538" s="3"/>
      <c r="J46538" s="3"/>
      <c r="K46538" s="5"/>
      <c r="L46538" s="8"/>
      <c r="N46538" s="5"/>
      <c r="O46538" s="10"/>
      <c r="P46538" s="8"/>
    </row>
    <row r="46539" spans="1:16" s="2" customFormat="1" x14ac:dyDescent="0.15">
      <c r="A46539" s="3"/>
      <c r="B46539" s="3"/>
      <c r="J46539" s="3"/>
      <c r="K46539" s="5"/>
      <c r="L46539" s="8"/>
      <c r="N46539" s="5"/>
      <c r="O46539" s="10"/>
      <c r="P46539" s="8"/>
    </row>
    <row r="46540" spans="1:16" s="2" customFormat="1" x14ac:dyDescent="0.15">
      <c r="A46540" s="3"/>
      <c r="B46540" s="3"/>
      <c r="J46540" s="3"/>
      <c r="K46540" s="5"/>
      <c r="L46540" s="8"/>
      <c r="N46540" s="5"/>
      <c r="O46540" s="10"/>
      <c r="P46540" s="8"/>
    </row>
    <row r="46541" spans="1:16" s="2" customFormat="1" x14ac:dyDescent="0.15">
      <c r="A46541" s="3"/>
      <c r="B46541" s="3"/>
      <c r="J46541" s="3"/>
      <c r="K46541" s="5"/>
      <c r="L46541" s="8"/>
      <c r="N46541" s="5"/>
      <c r="O46541" s="10"/>
      <c r="P46541" s="8"/>
    </row>
    <row r="46542" spans="1:16" s="2" customFormat="1" x14ac:dyDescent="0.15">
      <c r="A46542" s="3"/>
      <c r="B46542" s="3"/>
      <c r="J46542" s="3"/>
      <c r="K46542" s="5"/>
      <c r="L46542" s="8"/>
      <c r="N46542" s="5"/>
      <c r="O46542" s="10"/>
      <c r="P46542" s="8"/>
    </row>
    <row r="46543" spans="1:16" s="2" customFormat="1" x14ac:dyDescent="0.15">
      <c r="A46543" s="3"/>
      <c r="B46543" s="3"/>
      <c r="J46543" s="3"/>
      <c r="K46543" s="5"/>
      <c r="L46543" s="8"/>
      <c r="N46543" s="5"/>
      <c r="O46543" s="10"/>
      <c r="P46543" s="8"/>
    </row>
    <row r="46544" spans="1:16" s="2" customFormat="1" x14ac:dyDescent="0.15">
      <c r="A46544" s="3"/>
      <c r="B46544" s="3"/>
      <c r="J46544" s="3"/>
      <c r="K46544" s="5"/>
      <c r="L46544" s="8"/>
      <c r="N46544" s="5"/>
      <c r="O46544" s="10"/>
      <c r="P46544" s="8"/>
    </row>
    <row r="46545" spans="1:16" s="2" customFormat="1" x14ac:dyDescent="0.15">
      <c r="A46545" s="3"/>
      <c r="B46545" s="3"/>
      <c r="J46545" s="3"/>
      <c r="K46545" s="5"/>
      <c r="L46545" s="8"/>
      <c r="N46545" s="5"/>
      <c r="O46545" s="10"/>
      <c r="P46545" s="8"/>
    </row>
    <row r="46546" spans="1:16" s="2" customFormat="1" x14ac:dyDescent="0.15">
      <c r="A46546" s="3"/>
      <c r="B46546" s="3"/>
      <c r="J46546" s="3"/>
      <c r="K46546" s="5"/>
      <c r="L46546" s="8"/>
      <c r="N46546" s="5"/>
      <c r="O46546" s="10"/>
      <c r="P46546" s="8"/>
    </row>
    <row r="46547" spans="1:16" s="2" customFormat="1" x14ac:dyDescent="0.15">
      <c r="A46547" s="3"/>
      <c r="B46547" s="3"/>
      <c r="J46547" s="3"/>
      <c r="K46547" s="5"/>
      <c r="L46547" s="8"/>
      <c r="N46547" s="5"/>
      <c r="O46547" s="10"/>
      <c r="P46547" s="8"/>
    </row>
    <row r="46548" spans="1:16" s="2" customFormat="1" x14ac:dyDescent="0.15">
      <c r="A46548" s="3"/>
      <c r="B46548" s="3"/>
      <c r="J46548" s="3"/>
      <c r="K46548" s="5"/>
      <c r="L46548" s="8"/>
      <c r="N46548" s="5"/>
      <c r="O46548" s="10"/>
      <c r="P46548" s="8"/>
    </row>
    <row r="46549" spans="1:16" s="2" customFormat="1" x14ac:dyDescent="0.15">
      <c r="A46549" s="3"/>
      <c r="B46549" s="3"/>
      <c r="J46549" s="3"/>
      <c r="K46549" s="5"/>
      <c r="L46549" s="8"/>
      <c r="N46549" s="5"/>
      <c r="O46549" s="10"/>
      <c r="P46549" s="8"/>
    </row>
    <row r="46550" spans="1:16" s="2" customFormat="1" x14ac:dyDescent="0.15">
      <c r="A46550" s="3"/>
      <c r="B46550" s="3"/>
      <c r="J46550" s="3"/>
      <c r="K46550" s="5"/>
      <c r="L46550" s="8"/>
      <c r="N46550" s="5"/>
      <c r="O46550" s="10"/>
      <c r="P46550" s="8"/>
    </row>
    <row r="46551" spans="1:16" s="2" customFormat="1" x14ac:dyDescent="0.15">
      <c r="A46551" s="3"/>
      <c r="B46551" s="3"/>
      <c r="J46551" s="3"/>
      <c r="K46551" s="5"/>
      <c r="L46551" s="8"/>
      <c r="N46551" s="5"/>
      <c r="O46551" s="10"/>
      <c r="P46551" s="8"/>
    </row>
    <row r="46552" spans="1:16" s="2" customFormat="1" x14ac:dyDescent="0.15">
      <c r="A46552" s="3"/>
      <c r="B46552" s="3"/>
      <c r="J46552" s="3"/>
      <c r="K46552" s="5"/>
      <c r="L46552" s="8"/>
      <c r="N46552" s="5"/>
      <c r="O46552" s="10"/>
      <c r="P46552" s="8"/>
    </row>
    <row r="46553" spans="1:16" s="2" customFormat="1" x14ac:dyDescent="0.15">
      <c r="A46553" s="3"/>
      <c r="B46553" s="3"/>
      <c r="J46553" s="3"/>
      <c r="K46553" s="5"/>
      <c r="L46553" s="8"/>
      <c r="N46553" s="5"/>
      <c r="O46553" s="10"/>
      <c r="P46553" s="8"/>
    </row>
    <row r="46554" spans="1:16" s="2" customFormat="1" x14ac:dyDescent="0.15">
      <c r="A46554" s="3"/>
      <c r="B46554" s="3"/>
      <c r="J46554" s="3"/>
      <c r="K46554" s="5"/>
      <c r="L46554" s="8"/>
      <c r="N46554" s="5"/>
      <c r="O46554" s="10"/>
      <c r="P46554" s="8"/>
    </row>
    <row r="46555" spans="1:16" s="2" customFormat="1" x14ac:dyDescent="0.15">
      <c r="A46555" s="3"/>
      <c r="B46555" s="3"/>
      <c r="J46555" s="3"/>
      <c r="K46555" s="5"/>
      <c r="L46555" s="8"/>
      <c r="N46555" s="5"/>
      <c r="O46555" s="10"/>
      <c r="P46555" s="8"/>
    </row>
    <row r="46556" spans="1:16" s="2" customFormat="1" x14ac:dyDescent="0.15">
      <c r="A46556" s="3"/>
      <c r="B46556" s="3"/>
      <c r="J46556" s="3"/>
      <c r="K46556" s="5"/>
      <c r="L46556" s="8"/>
      <c r="N46556" s="5"/>
      <c r="O46556" s="10"/>
      <c r="P46556" s="8"/>
    </row>
    <row r="46557" spans="1:16" s="2" customFormat="1" x14ac:dyDescent="0.15">
      <c r="A46557" s="3"/>
      <c r="B46557" s="3"/>
      <c r="J46557" s="3"/>
      <c r="K46557" s="5"/>
      <c r="L46557" s="8"/>
      <c r="N46557" s="5"/>
      <c r="O46557" s="10"/>
      <c r="P46557" s="8"/>
    </row>
    <row r="46558" spans="1:16" s="2" customFormat="1" x14ac:dyDescent="0.15">
      <c r="A46558" s="3"/>
      <c r="B46558" s="3"/>
      <c r="J46558" s="3"/>
      <c r="K46558" s="5"/>
      <c r="L46558" s="8"/>
      <c r="N46558" s="5"/>
      <c r="O46558" s="10"/>
      <c r="P46558" s="8"/>
    </row>
    <row r="46559" spans="1:16" s="2" customFormat="1" x14ac:dyDescent="0.15">
      <c r="A46559" s="3"/>
      <c r="B46559" s="3"/>
      <c r="J46559" s="3"/>
      <c r="K46559" s="5"/>
      <c r="L46559" s="8"/>
      <c r="N46559" s="5"/>
      <c r="O46559" s="10"/>
      <c r="P46559" s="8"/>
    </row>
    <row r="46560" spans="1:16" s="2" customFormat="1" x14ac:dyDescent="0.15">
      <c r="A46560" s="3"/>
      <c r="B46560" s="3"/>
      <c r="J46560" s="3"/>
      <c r="K46560" s="5"/>
      <c r="L46560" s="8"/>
      <c r="N46560" s="5"/>
      <c r="O46560" s="10"/>
      <c r="P46560" s="8"/>
    </row>
    <row r="46561" spans="1:16" s="2" customFormat="1" x14ac:dyDescent="0.15">
      <c r="A46561" s="3"/>
      <c r="B46561" s="3"/>
      <c r="J46561" s="3"/>
      <c r="K46561" s="5"/>
      <c r="L46561" s="8"/>
      <c r="N46561" s="5"/>
      <c r="O46561" s="10"/>
      <c r="P46561" s="8"/>
    </row>
    <row r="46562" spans="1:16" s="2" customFormat="1" x14ac:dyDescent="0.15">
      <c r="A46562" s="3"/>
      <c r="B46562" s="3"/>
      <c r="J46562" s="3"/>
      <c r="K46562" s="5"/>
      <c r="L46562" s="8"/>
      <c r="N46562" s="5"/>
      <c r="O46562" s="10"/>
      <c r="P46562" s="8"/>
    </row>
    <row r="46563" spans="1:16" s="2" customFormat="1" x14ac:dyDescent="0.15">
      <c r="A46563" s="3"/>
      <c r="B46563" s="3"/>
      <c r="J46563" s="3"/>
      <c r="K46563" s="5"/>
      <c r="L46563" s="8"/>
      <c r="N46563" s="5"/>
      <c r="O46563" s="10"/>
      <c r="P46563" s="8"/>
    </row>
    <row r="46564" spans="1:16" s="2" customFormat="1" x14ac:dyDescent="0.15">
      <c r="A46564" s="3"/>
      <c r="B46564" s="3"/>
      <c r="J46564" s="3"/>
      <c r="K46564" s="5"/>
      <c r="L46564" s="8"/>
      <c r="N46564" s="5"/>
      <c r="O46564" s="10"/>
      <c r="P46564" s="8"/>
    </row>
    <row r="46565" spans="1:16" s="2" customFormat="1" x14ac:dyDescent="0.15">
      <c r="A46565" s="3"/>
      <c r="B46565" s="3"/>
      <c r="J46565" s="3"/>
      <c r="K46565" s="5"/>
      <c r="L46565" s="8"/>
      <c r="N46565" s="5"/>
      <c r="O46565" s="10"/>
      <c r="P46565" s="8"/>
    </row>
    <row r="46566" spans="1:16" s="2" customFormat="1" x14ac:dyDescent="0.15">
      <c r="A46566" s="3"/>
      <c r="B46566" s="3"/>
      <c r="J46566" s="3"/>
      <c r="K46566" s="5"/>
      <c r="L46566" s="8"/>
      <c r="N46566" s="5"/>
      <c r="O46566" s="10"/>
      <c r="P46566" s="8"/>
    </row>
    <row r="46567" spans="1:16" s="2" customFormat="1" x14ac:dyDescent="0.15">
      <c r="A46567" s="3"/>
      <c r="B46567" s="3"/>
      <c r="J46567" s="3"/>
      <c r="K46567" s="5"/>
      <c r="L46567" s="8"/>
      <c r="N46567" s="5"/>
      <c r="O46567" s="10"/>
      <c r="P46567" s="8"/>
    </row>
    <row r="46568" spans="1:16" s="2" customFormat="1" x14ac:dyDescent="0.15">
      <c r="A46568" s="3"/>
      <c r="B46568" s="3"/>
      <c r="J46568" s="3"/>
      <c r="K46568" s="5"/>
      <c r="L46568" s="8"/>
      <c r="N46568" s="5"/>
      <c r="O46568" s="10"/>
      <c r="P46568" s="8"/>
    </row>
    <row r="46569" spans="1:16" s="2" customFormat="1" x14ac:dyDescent="0.15">
      <c r="A46569" s="3"/>
      <c r="B46569" s="3"/>
      <c r="J46569" s="3"/>
      <c r="K46569" s="5"/>
      <c r="L46569" s="8"/>
      <c r="N46569" s="5"/>
      <c r="O46569" s="10"/>
      <c r="P46569" s="8"/>
    </row>
    <row r="46570" spans="1:16" s="2" customFormat="1" x14ac:dyDescent="0.15">
      <c r="A46570" s="3"/>
      <c r="B46570" s="3"/>
      <c r="J46570" s="3"/>
      <c r="K46570" s="5"/>
      <c r="L46570" s="8"/>
      <c r="N46570" s="5"/>
      <c r="O46570" s="10"/>
      <c r="P46570" s="8"/>
    </row>
    <row r="46571" spans="1:16" s="2" customFormat="1" x14ac:dyDescent="0.15">
      <c r="A46571" s="3"/>
      <c r="B46571" s="3"/>
      <c r="J46571" s="3"/>
      <c r="K46571" s="5"/>
      <c r="L46571" s="8"/>
      <c r="N46571" s="5"/>
      <c r="O46571" s="10"/>
      <c r="P46571" s="8"/>
    </row>
    <row r="46572" spans="1:16" s="2" customFormat="1" x14ac:dyDescent="0.15">
      <c r="A46572" s="3"/>
      <c r="B46572" s="3"/>
      <c r="J46572" s="3"/>
      <c r="K46572" s="5"/>
      <c r="L46572" s="8"/>
      <c r="N46572" s="5"/>
      <c r="O46572" s="10"/>
      <c r="P46572" s="8"/>
    </row>
    <row r="46573" spans="1:16" s="2" customFormat="1" x14ac:dyDescent="0.15">
      <c r="A46573" s="3"/>
      <c r="B46573" s="3"/>
      <c r="J46573" s="3"/>
      <c r="K46573" s="5"/>
      <c r="L46573" s="8"/>
      <c r="N46573" s="5"/>
      <c r="O46573" s="10"/>
      <c r="P46573" s="8"/>
    </row>
    <row r="46574" spans="1:16" s="2" customFormat="1" x14ac:dyDescent="0.15">
      <c r="A46574" s="3"/>
      <c r="B46574" s="3"/>
      <c r="J46574" s="3"/>
      <c r="K46574" s="5"/>
      <c r="L46574" s="8"/>
      <c r="N46574" s="5"/>
      <c r="O46574" s="10"/>
      <c r="P46574" s="8"/>
    </row>
    <row r="46575" spans="1:16" s="2" customFormat="1" x14ac:dyDescent="0.15">
      <c r="A46575" s="3"/>
      <c r="B46575" s="3"/>
      <c r="J46575" s="3"/>
      <c r="K46575" s="5"/>
      <c r="L46575" s="8"/>
      <c r="N46575" s="5"/>
      <c r="O46575" s="10"/>
      <c r="P46575" s="8"/>
    </row>
    <row r="46576" spans="1:16" s="2" customFormat="1" x14ac:dyDescent="0.15">
      <c r="A46576" s="3"/>
      <c r="B46576" s="3"/>
      <c r="J46576" s="3"/>
      <c r="K46576" s="5"/>
      <c r="L46576" s="8"/>
      <c r="N46576" s="5"/>
      <c r="O46576" s="10"/>
      <c r="P46576" s="8"/>
    </row>
    <row r="46577" spans="1:16" s="2" customFormat="1" x14ac:dyDescent="0.15">
      <c r="A46577" s="3"/>
      <c r="B46577" s="3"/>
      <c r="J46577" s="3"/>
      <c r="K46577" s="5"/>
      <c r="L46577" s="8"/>
      <c r="N46577" s="5"/>
      <c r="O46577" s="10"/>
      <c r="P46577" s="8"/>
    </row>
    <row r="46578" spans="1:16" s="2" customFormat="1" x14ac:dyDescent="0.15">
      <c r="A46578" s="3"/>
      <c r="B46578" s="3"/>
      <c r="J46578" s="3"/>
      <c r="K46578" s="5"/>
      <c r="L46578" s="8"/>
      <c r="N46578" s="5"/>
      <c r="O46578" s="10"/>
      <c r="P46578" s="8"/>
    </row>
    <row r="46579" spans="1:16" s="2" customFormat="1" x14ac:dyDescent="0.15">
      <c r="A46579" s="3"/>
      <c r="B46579" s="3"/>
      <c r="J46579" s="3"/>
      <c r="K46579" s="5"/>
      <c r="L46579" s="8"/>
      <c r="N46579" s="5"/>
      <c r="O46579" s="10"/>
      <c r="P46579" s="8"/>
    </row>
    <row r="46580" spans="1:16" s="2" customFormat="1" x14ac:dyDescent="0.15">
      <c r="A46580" s="3"/>
      <c r="B46580" s="3"/>
      <c r="J46580" s="3"/>
      <c r="K46580" s="5"/>
      <c r="L46580" s="8"/>
      <c r="N46580" s="5"/>
      <c r="O46580" s="10"/>
      <c r="P46580" s="8"/>
    </row>
    <row r="46581" spans="1:16" s="2" customFormat="1" x14ac:dyDescent="0.15">
      <c r="A46581" s="3"/>
      <c r="B46581" s="3"/>
      <c r="J46581" s="3"/>
      <c r="K46581" s="5"/>
      <c r="L46581" s="8"/>
      <c r="N46581" s="5"/>
      <c r="O46581" s="10"/>
      <c r="P46581" s="8"/>
    </row>
    <row r="46582" spans="1:16" s="2" customFormat="1" x14ac:dyDescent="0.15">
      <c r="A46582" s="3"/>
      <c r="B46582" s="3"/>
      <c r="J46582" s="3"/>
      <c r="K46582" s="5"/>
      <c r="L46582" s="8"/>
      <c r="N46582" s="5"/>
      <c r="O46582" s="10"/>
      <c r="P46582" s="8"/>
    </row>
    <row r="46583" spans="1:16" s="2" customFormat="1" x14ac:dyDescent="0.15">
      <c r="A46583" s="3"/>
      <c r="B46583" s="3"/>
      <c r="J46583" s="3"/>
      <c r="K46583" s="5"/>
      <c r="L46583" s="8"/>
      <c r="N46583" s="5"/>
      <c r="O46583" s="10"/>
      <c r="P46583" s="8"/>
    </row>
    <row r="46584" spans="1:16" s="2" customFormat="1" x14ac:dyDescent="0.15">
      <c r="A46584" s="3"/>
      <c r="B46584" s="3"/>
      <c r="J46584" s="3"/>
      <c r="K46584" s="5"/>
      <c r="L46584" s="8"/>
      <c r="N46584" s="5"/>
      <c r="O46584" s="10"/>
      <c r="P46584" s="8"/>
    </row>
    <row r="46585" spans="1:16" s="2" customFormat="1" x14ac:dyDescent="0.15">
      <c r="A46585" s="3"/>
      <c r="B46585" s="3"/>
      <c r="J46585" s="3"/>
      <c r="K46585" s="5"/>
      <c r="L46585" s="8"/>
      <c r="N46585" s="5"/>
      <c r="O46585" s="10"/>
      <c r="P46585" s="8"/>
    </row>
    <row r="46586" spans="1:16" s="2" customFormat="1" x14ac:dyDescent="0.15">
      <c r="A46586" s="3"/>
      <c r="B46586" s="3"/>
      <c r="J46586" s="3"/>
      <c r="K46586" s="5"/>
      <c r="L46586" s="8"/>
      <c r="N46586" s="5"/>
      <c r="O46586" s="10"/>
      <c r="P46586" s="8"/>
    </row>
    <row r="46587" spans="1:16" s="2" customFormat="1" x14ac:dyDescent="0.15">
      <c r="A46587" s="3"/>
      <c r="B46587" s="3"/>
      <c r="J46587" s="3"/>
      <c r="K46587" s="5"/>
      <c r="L46587" s="8"/>
      <c r="N46587" s="5"/>
      <c r="O46587" s="10"/>
      <c r="P46587" s="8"/>
    </row>
    <row r="46588" spans="1:16" s="2" customFormat="1" x14ac:dyDescent="0.15">
      <c r="A46588" s="3"/>
      <c r="B46588" s="3"/>
      <c r="J46588" s="3"/>
      <c r="K46588" s="5"/>
      <c r="L46588" s="8"/>
      <c r="N46588" s="5"/>
      <c r="O46588" s="10"/>
      <c r="P46588" s="8"/>
    </row>
    <row r="46589" spans="1:16" s="2" customFormat="1" x14ac:dyDescent="0.15">
      <c r="A46589" s="3"/>
      <c r="B46589" s="3"/>
      <c r="J46589" s="3"/>
      <c r="K46589" s="5"/>
      <c r="L46589" s="8"/>
      <c r="N46589" s="5"/>
      <c r="O46589" s="10"/>
      <c r="P46589" s="8"/>
    </row>
    <row r="46590" spans="1:16" s="2" customFormat="1" x14ac:dyDescent="0.15">
      <c r="A46590" s="3"/>
      <c r="B46590" s="3"/>
      <c r="J46590" s="3"/>
      <c r="K46590" s="5"/>
      <c r="L46590" s="8"/>
      <c r="N46590" s="5"/>
      <c r="O46590" s="10"/>
      <c r="P46590" s="8"/>
    </row>
    <row r="46591" spans="1:16" s="2" customFormat="1" x14ac:dyDescent="0.15">
      <c r="A46591" s="3"/>
      <c r="B46591" s="3"/>
      <c r="J46591" s="3"/>
      <c r="K46591" s="5"/>
      <c r="L46591" s="8"/>
      <c r="N46591" s="5"/>
      <c r="O46591" s="10"/>
      <c r="P46591" s="8"/>
    </row>
    <row r="46592" spans="1:16" s="2" customFormat="1" x14ac:dyDescent="0.15">
      <c r="A46592" s="3"/>
      <c r="B46592" s="3"/>
      <c r="J46592" s="3"/>
      <c r="K46592" s="5"/>
      <c r="L46592" s="8"/>
      <c r="N46592" s="5"/>
      <c r="O46592" s="10"/>
      <c r="P46592" s="8"/>
    </row>
    <row r="46593" spans="1:16" s="2" customFormat="1" x14ac:dyDescent="0.15">
      <c r="A46593" s="3"/>
      <c r="B46593" s="3"/>
      <c r="J46593" s="3"/>
      <c r="K46593" s="5"/>
      <c r="L46593" s="8"/>
      <c r="N46593" s="5"/>
      <c r="O46593" s="10"/>
      <c r="P46593" s="8"/>
    </row>
    <row r="46594" spans="1:16" s="2" customFormat="1" x14ac:dyDescent="0.15">
      <c r="A46594" s="3"/>
      <c r="B46594" s="3"/>
      <c r="J46594" s="3"/>
      <c r="K46594" s="5"/>
      <c r="L46594" s="8"/>
      <c r="N46594" s="5"/>
      <c r="O46594" s="10"/>
      <c r="P46594" s="8"/>
    </row>
    <row r="46595" spans="1:16" s="2" customFormat="1" x14ac:dyDescent="0.15">
      <c r="A46595" s="3"/>
      <c r="B46595" s="3"/>
      <c r="J46595" s="3"/>
      <c r="K46595" s="5"/>
      <c r="L46595" s="8"/>
      <c r="N46595" s="5"/>
      <c r="O46595" s="10"/>
      <c r="P46595" s="8"/>
    </row>
    <row r="46596" spans="1:16" s="2" customFormat="1" x14ac:dyDescent="0.15">
      <c r="A46596" s="3"/>
      <c r="B46596" s="3"/>
      <c r="J46596" s="3"/>
      <c r="K46596" s="5"/>
      <c r="L46596" s="8"/>
      <c r="N46596" s="5"/>
      <c r="O46596" s="10"/>
      <c r="P46596" s="8"/>
    </row>
    <row r="46597" spans="1:16" s="2" customFormat="1" x14ac:dyDescent="0.15">
      <c r="A46597" s="3"/>
      <c r="B46597" s="3"/>
      <c r="J46597" s="3"/>
      <c r="K46597" s="5"/>
      <c r="L46597" s="8"/>
      <c r="N46597" s="5"/>
      <c r="O46597" s="10"/>
      <c r="P46597" s="8"/>
    </row>
    <row r="46598" spans="1:16" s="2" customFormat="1" x14ac:dyDescent="0.15">
      <c r="A46598" s="3"/>
      <c r="B46598" s="3"/>
      <c r="J46598" s="3"/>
      <c r="K46598" s="5"/>
      <c r="L46598" s="8"/>
      <c r="N46598" s="5"/>
      <c r="O46598" s="10"/>
      <c r="P46598" s="8"/>
    </row>
    <row r="46599" spans="1:16" s="2" customFormat="1" x14ac:dyDescent="0.15">
      <c r="A46599" s="3"/>
      <c r="B46599" s="3"/>
      <c r="J46599" s="3"/>
      <c r="K46599" s="5"/>
      <c r="L46599" s="8"/>
      <c r="N46599" s="5"/>
      <c r="O46599" s="10"/>
      <c r="P46599" s="8"/>
    </row>
    <row r="46600" spans="1:16" s="2" customFormat="1" x14ac:dyDescent="0.15">
      <c r="A46600" s="3"/>
      <c r="B46600" s="3"/>
      <c r="J46600" s="3"/>
      <c r="K46600" s="5"/>
      <c r="L46600" s="8"/>
      <c r="N46600" s="5"/>
      <c r="O46600" s="10"/>
      <c r="P46600" s="8"/>
    </row>
    <row r="46601" spans="1:16" s="2" customFormat="1" x14ac:dyDescent="0.15">
      <c r="A46601" s="3"/>
      <c r="B46601" s="3"/>
      <c r="J46601" s="3"/>
      <c r="K46601" s="5"/>
      <c r="L46601" s="8"/>
      <c r="N46601" s="5"/>
      <c r="O46601" s="10"/>
      <c r="P46601" s="8"/>
    </row>
    <row r="46602" spans="1:16" s="2" customFormat="1" x14ac:dyDescent="0.15">
      <c r="A46602" s="3"/>
      <c r="B46602" s="3"/>
      <c r="J46602" s="3"/>
      <c r="K46602" s="5"/>
      <c r="L46602" s="8"/>
      <c r="N46602" s="5"/>
      <c r="O46602" s="10"/>
      <c r="P46602" s="8"/>
    </row>
    <row r="46603" spans="1:16" s="2" customFormat="1" x14ac:dyDescent="0.15">
      <c r="A46603" s="3"/>
      <c r="B46603" s="3"/>
      <c r="J46603" s="3"/>
      <c r="K46603" s="5"/>
      <c r="L46603" s="8"/>
      <c r="N46603" s="5"/>
      <c r="O46603" s="10"/>
      <c r="P46603" s="8"/>
    </row>
    <row r="46604" spans="1:16" s="2" customFormat="1" x14ac:dyDescent="0.15">
      <c r="A46604" s="3"/>
      <c r="B46604" s="3"/>
      <c r="J46604" s="3"/>
      <c r="K46604" s="5"/>
      <c r="L46604" s="8"/>
      <c r="N46604" s="5"/>
      <c r="O46604" s="10"/>
      <c r="P46604" s="8"/>
    </row>
    <row r="46605" spans="1:16" s="2" customFormat="1" x14ac:dyDescent="0.15">
      <c r="A46605" s="3"/>
      <c r="B46605" s="3"/>
      <c r="J46605" s="3"/>
      <c r="K46605" s="5"/>
      <c r="L46605" s="8"/>
      <c r="N46605" s="5"/>
      <c r="O46605" s="10"/>
      <c r="P46605" s="8"/>
    </row>
    <row r="46606" spans="1:16" s="2" customFormat="1" x14ac:dyDescent="0.15">
      <c r="A46606" s="3"/>
      <c r="B46606" s="3"/>
      <c r="J46606" s="3"/>
      <c r="K46606" s="5"/>
      <c r="L46606" s="8"/>
      <c r="N46606" s="5"/>
      <c r="O46606" s="10"/>
      <c r="P46606" s="8"/>
    </row>
    <row r="46607" spans="1:16" s="2" customFormat="1" x14ac:dyDescent="0.15">
      <c r="A46607" s="3"/>
      <c r="B46607" s="3"/>
      <c r="J46607" s="3"/>
      <c r="K46607" s="5"/>
      <c r="L46607" s="8"/>
      <c r="N46607" s="5"/>
      <c r="O46607" s="10"/>
      <c r="P46607" s="8"/>
    </row>
    <row r="46608" spans="1:16" s="2" customFormat="1" x14ac:dyDescent="0.15">
      <c r="A46608" s="3"/>
      <c r="B46608" s="3"/>
      <c r="J46608" s="3"/>
      <c r="K46608" s="5"/>
      <c r="L46608" s="8"/>
      <c r="N46608" s="5"/>
      <c r="O46608" s="10"/>
      <c r="P46608" s="8"/>
    </row>
    <row r="46609" spans="1:16" s="2" customFormat="1" x14ac:dyDescent="0.15">
      <c r="A46609" s="3"/>
      <c r="B46609" s="3"/>
      <c r="J46609" s="3"/>
      <c r="K46609" s="5"/>
      <c r="L46609" s="8"/>
      <c r="N46609" s="5"/>
      <c r="O46609" s="10"/>
      <c r="P46609" s="8"/>
    </row>
    <row r="46610" spans="1:16" s="2" customFormat="1" x14ac:dyDescent="0.15">
      <c r="A46610" s="3"/>
      <c r="B46610" s="3"/>
      <c r="J46610" s="3"/>
      <c r="K46610" s="5"/>
      <c r="L46610" s="8"/>
      <c r="N46610" s="5"/>
      <c r="O46610" s="10"/>
      <c r="P46610" s="8"/>
    </row>
    <row r="46611" spans="1:16" s="2" customFormat="1" x14ac:dyDescent="0.15">
      <c r="A46611" s="3"/>
      <c r="B46611" s="3"/>
      <c r="J46611" s="3"/>
      <c r="K46611" s="5"/>
      <c r="L46611" s="8"/>
      <c r="N46611" s="5"/>
      <c r="O46611" s="10"/>
      <c r="P46611" s="8"/>
    </row>
    <row r="46612" spans="1:16" s="2" customFormat="1" x14ac:dyDescent="0.15">
      <c r="A46612" s="3"/>
      <c r="B46612" s="3"/>
      <c r="J46612" s="3"/>
      <c r="K46612" s="5"/>
      <c r="L46612" s="8"/>
      <c r="N46612" s="5"/>
      <c r="O46612" s="10"/>
      <c r="P46612" s="8"/>
    </row>
    <row r="46613" spans="1:16" s="2" customFormat="1" x14ac:dyDescent="0.15">
      <c r="A46613" s="3"/>
      <c r="B46613" s="3"/>
      <c r="J46613" s="3"/>
      <c r="K46613" s="5"/>
      <c r="L46613" s="8"/>
      <c r="N46613" s="5"/>
      <c r="O46613" s="10"/>
      <c r="P46613" s="8"/>
    </row>
    <row r="46614" spans="1:16" s="2" customFormat="1" x14ac:dyDescent="0.15">
      <c r="A46614" s="3"/>
      <c r="B46614" s="3"/>
      <c r="J46614" s="3"/>
      <c r="K46614" s="5"/>
      <c r="L46614" s="8"/>
      <c r="N46614" s="5"/>
      <c r="O46614" s="10"/>
      <c r="P46614" s="8"/>
    </row>
    <row r="46615" spans="1:16" s="2" customFormat="1" x14ac:dyDescent="0.15">
      <c r="A46615" s="3"/>
      <c r="B46615" s="3"/>
      <c r="J46615" s="3"/>
      <c r="K46615" s="5"/>
      <c r="L46615" s="8"/>
      <c r="N46615" s="5"/>
      <c r="O46615" s="10"/>
      <c r="P46615" s="8"/>
    </row>
    <row r="46616" spans="1:16" s="2" customFormat="1" x14ac:dyDescent="0.15">
      <c r="A46616" s="3"/>
      <c r="B46616" s="3"/>
      <c r="J46616" s="3"/>
      <c r="K46616" s="5"/>
      <c r="L46616" s="8"/>
      <c r="N46616" s="5"/>
      <c r="O46616" s="10"/>
      <c r="P46616" s="8"/>
    </row>
    <row r="46617" spans="1:16" s="2" customFormat="1" x14ac:dyDescent="0.15">
      <c r="A46617" s="3"/>
      <c r="B46617" s="3"/>
      <c r="J46617" s="3"/>
      <c r="K46617" s="5"/>
      <c r="L46617" s="8"/>
      <c r="N46617" s="5"/>
      <c r="O46617" s="10"/>
      <c r="P46617" s="8"/>
    </row>
    <row r="46618" spans="1:16" s="2" customFormat="1" x14ac:dyDescent="0.15">
      <c r="A46618" s="3"/>
      <c r="B46618" s="3"/>
      <c r="J46618" s="3"/>
      <c r="K46618" s="5"/>
      <c r="L46618" s="8"/>
      <c r="N46618" s="5"/>
      <c r="O46618" s="10"/>
      <c r="P46618" s="8"/>
    </row>
    <row r="46619" spans="1:16" s="2" customFormat="1" x14ac:dyDescent="0.15">
      <c r="A46619" s="3"/>
      <c r="B46619" s="3"/>
      <c r="J46619" s="3"/>
      <c r="K46619" s="5"/>
      <c r="L46619" s="8"/>
      <c r="N46619" s="5"/>
      <c r="O46619" s="10"/>
      <c r="P46619" s="8"/>
    </row>
    <row r="46620" spans="1:16" s="2" customFormat="1" x14ac:dyDescent="0.15">
      <c r="A46620" s="3"/>
      <c r="B46620" s="3"/>
      <c r="J46620" s="3"/>
      <c r="K46620" s="5"/>
      <c r="L46620" s="8"/>
      <c r="N46620" s="5"/>
      <c r="O46620" s="10"/>
      <c r="P46620" s="8"/>
    </row>
    <row r="46621" spans="1:16" s="2" customFormat="1" x14ac:dyDescent="0.15">
      <c r="A46621" s="3"/>
      <c r="B46621" s="3"/>
      <c r="J46621" s="3"/>
      <c r="K46621" s="5"/>
      <c r="L46621" s="8"/>
      <c r="N46621" s="5"/>
      <c r="O46621" s="10"/>
      <c r="P46621" s="8"/>
    </row>
    <row r="46622" spans="1:16" s="2" customFormat="1" x14ac:dyDescent="0.15">
      <c r="A46622" s="3"/>
      <c r="B46622" s="3"/>
      <c r="J46622" s="3"/>
      <c r="K46622" s="5"/>
      <c r="L46622" s="8"/>
      <c r="N46622" s="5"/>
      <c r="O46622" s="10"/>
      <c r="P46622" s="8"/>
    </row>
    <row r="46623" spans="1:16" s="2" customFormat="1" x14ac:dyDescent="0.15">
      <c r="A46623" s="3"/>
      <c r="B46623" s="3"/>
      <c r="J46623" s="3"/>
      <c r="K46623" s="5"/>
      <c r="L46623" s="8"/>
      <c r="N46623" s="5"/>
      <c r="O46623" s="10"/>
      <c r="P46623" s="8"/>
    </row>
    <row r="46624" spans="1:16" s="2" customFormat="1" x14ac:dyDescent="0.15">
      <c r="A46624" s="3"/>
      <c r="B46624" s="3"/>
      <c r="J46624" s="3"/>
      <c r="K46624" s="5"/>
      <c r="L46624" s="8"/>
      <c r="N46624" s="5"/>
      <c r="O46624" s="10"/>
      <c r="P46624" s="8"/>
    </row>
    <row r="46625" spans="1:16" s="2" customFormat="1" x14ac:dyDescent="0.15">
      <c r="A46625" s="3"/>
      <c r="B46625" s="3"/>
      <c r="J46625" s="3"/>
      <c r="K46625" s="5"/>
      <c r="L46625" s="8"/>
      <c r="N46625" s="5"/>
      <c r="O46625" s="10"/>
      <c r="P46625" s="8"/>
    </row>
    <row r="46626" spans="1:16" s="2" customFormat="1" x14ac:dyDescent="0.15">
      <c r="A46626" s="3"/>
      <c r="B46626" s="3"/>
      <c r="J46626" s="3"/>
      <c r="K46626" s="5"/>
      <c r="L46626" s="8"/>
      <c r="N46626" s="5"/>
      <c r="O46626" s="10"/>
      <c r="P46626" s="8"/>
    </row>
    <row r="46627" spans="1:16" s="2" customFormat="1" x14ac:dyDescent="0.15">
      <c r="A46627" s="3"/>
      <c r="B46627" s="3"/>
      <c r="J46627" s="3"/>
      <c r="K46627" s="5"/>
      <c r="L46627" s="8"/>
      <c r="N46627" s="5"/>
      <c r="O46627" s="10"/>
      <c r="P46627" s="8"/>
    </row>
    <row r="46628" spans="1:16" s="2" customFormat="1" x14ac:dyDescent="0.15">
      <c r="A46628" s="3"/>
      <c r="B46628" s="3"/>
      <c r="J46628" s="3"/>
      <c r="K46628" s="5"/>
      <c r="L46628" s="8"/>
      <c r="N46628" s="5"/>
      <c r="O46628" s="10"/>
      <c r="P46628" s="8"/>
    </row>
    <row r="46629" spans="1:16" s="2" customFormat="1" x14ac:dyDescent="0.15">
      <c r="A46629" s="3"/>
      <c r="B46629" s="3"/>
      <c r="J46629" s="3"/>
      <c r="K46629" s="5"/>
      <c r="L46629" s="8"/>
      <c r="N46629" s="5"/>
      <c r="O46629" s="10"/>
      <c r="P46629" s="8"/>
    </row>
    <row r="46630" spans="1:16" s="2" customFormat="1" x14ac:dyDescent="0.15">
      <c r="A46630" s="3"/>
      <c r="B46630" s="3"/>
      <c r="J46630" s="3"/>
      <c r="K46630" s="5"/>
      <c r="L46630" s="8"/>
      <c r="N46630" s="5"/>
      <c r="O46630" s="10"/>
      <c r="P46630" s="8"/>
    </row>
    <row r="46631" spans="1:16" s="2" customFormat="1" x14ac:dyDescent="0.15">
      <c r="A46631" s="3"/>
      <c r="B46631" s="3"/>
      <c r="J46631" s="3"/>
      <c r="K46631" s="5"/>
      <c r="L46631" s="8"/>
      <c r="N46631" s="5"/>
      <c r="O46631" s="10"/>
      <c r="P46631" s="8"/>
    </row>
    <row r="46632" spans="1:16" s="2" customFormat="1" x14ac:dyDescent="0.15">
      <c r="A46632" s="3"/>
      <c r="B46632" s="3"/>
      <c r="J46632" s="3"/>
      <c r="K46632" s="5"/>
      <c r="L46632" s="8"/>
      <c r="N46632" s="5"/>
      <c r="O46632" s="10"/>
      <c r="P46632" s="8"/>
    </row>
    <row r="46633" spans="1:16" s="2" customFormat="1" x14ac:dyDescent="0.15">
      <c r="A46633" s="3"/>
      <c r="B46633" s="3"/>
      <c r="J46633" s="3"/>
      <c r="K46633" s="5"/>
      <c r="L46633" s="8"/>
      <c r="N46633" s="5"/>
      <c r="O46633" s="10"/>
      <c r="P46633" s="8"/>
    </row>
    <row r="46634" spans="1:16" s="2" customFormat="1" x14ac:dyDescent="0.15">
      <c r="A46634" s="3"/>
      <c r="B46634" s="3"/>
      <c r="J46634" s="3"/>
      <c r="K46634" s="5"/>
      <c r="L46634" s="8"/>
      <c r="N46634" s="5"/>
      <c r="O46634" s="10"/>
      <c r="P46634" s="8"/>
    </row>
    <row r="46635" spans="1:16" s="2" customFormat="1" x14ac:dyDescent="0.15">
      <c r="A46635" s="3"/>
      <c r="B46635" s="3"/>
      <c r="J46635" s="3"/>
      <c r="K46635" s="5"/>
      <c r="L46635" s="8"/>
      <c r="N46635" s="5"/>
      <c r="O46635" s="10"/>
      <c r="P46635" s="8"/>
    </row>
    <row r="46636" spans="1:16" s="2" customFormat="1" x14ac:dyDescent="0.15">
      <c r="A46636" s="3"/>
      <c r="B46636" s="3"/>
      <c r="J46636" s="3"/>
      <c r="K46636" s="5"/>
      <c r="L46636" s="8"/>
      <c r="N46636" s="5"/>
      <c r="O46636" s="10"/>
      <c r="P46636" s="8"/>
    </row>
    <row r="46637" spans="1:16" s="2" customFormat="1" x14ac:dyDescent="0.15">
      <c r="A46637" s="3"/>
      <c r="B46637" s="3"/>
      <c r="J46637" s="3"/>
      <c r="K46637" s="5"/>
      <c r="L46637" s="8"/>
      <c r="N46637" s="5"/>
      <c r="O46637" s="10"/>
      <c r="P46637" s="8"/>
    </row>
    <row r="46638" spans="1:16" s="2" customFormat="1" x14ac:dyDescent="0.15">
      <c r="A46638" s="3"/>
      <c r="B46638" s="3"/>
      <c r="J46638" s="3"/>
      <c r="K46638" s="5"/>
      <c r="L46638" s="8"/>
      <c r="N46638" s="5"/>
      <c r="O46638" s="10"/>
      <c r="P46638" s="8"/>
    </row>
    <row r="46639" spans="1:16" s="2" customFormat="1" x14ac:dyDescent="0.15">
      <c r="A46639" s="3"/>
      <c r="B46639" s="3"/>
      <c r="J46639" s="3"/>
      <c r="K46639" s="5"/>
      <c r="L46639" s="8"/>
      <c r="N46639" s="5"/>
      <c r="O46639" s="10"/>
      <c r="P46639" s="8"/>
    </row>
    <row r="46640" spans="1:16" s="2" customFormat="1" x14ac:dyDescent="0.15">
      <c r="A46640" s="3"/>
      <c r="B46640" s="3"/>
      <c r="J46640" s="3"/>
      <c r="K46640" s="5"/>
      <c r="L46640" s="8"/>
      <c r="N46640" s="5"/>
      <c r="O46640" s="10"/>
      <c r="P46640" s="8"/>
    </row>
    <row r="46641" spans="1:16" s="2" customFormat="1" x14ac:dyDescent="0.15">
      <c r="A46641" s="3"/>
      <c r="B46641" s="3"/>
      <c r="J46641" s="3"/>
      <c r="K46641" s="5"/>
      <c r="L46641" s="8"/>
      <c r="N46641" s="5"/>
      <c r="O46641" s="10"/>
      <c r="P46641" s="8"/>
    </row>
    <row r="46642" spans="1:16" s="2" customFormat="1" x14ac:dyDescent="0.15">
      <c r="A46642" s="3"/>
      <c r="B46642" s="3"/>
      <c r="J46642" s="3"/>
      <c r="K46642" s="5"/>
      <c r="L46642" s="8"/>
      <c r="N46642" s="5"/>
      <c r="O46642" s="10"/>
      <c r="P46642" s="8"/>
    </row>
    <row r="46643" spans="1:16" s="2" customFormat="1" x14ac:dyDescent="0.15">
      <c r="A46643" s="3"/>
      <c r="B46643" s="3"/>
      <c r="J46643" s="3"/>
      <c r="K46643" s="5"/>
      <c r="L46643" s="8"/>
      <c r="N46643" s="5"/>
      <c r="O46643" s="10"/>
      <c r="P46643" s="8"/>
    </row>
    <row r="46644" spans="1:16" s="2" customFormat="1" x14ac:dyDescent="0.15">
      <c r="A46644" s="3"/>
      <c r="B46644" s="3"/>
      <c r="J46644" s="3"/>
      <c r="K46644" s="5"/>
      <c r="L46644" s="8"/>
      <c r="N46644" s="5"/>
      <c r="O46644" s="10"/>
      <c r="P46644" s="8"/>
    </row>
    <row r="46645" spans="1:16" s="2" customFormat="1" x14ac:dyDescent="0.15">
      <c r="A46645" s="3"/>
      <c r="B46645" s="3"/>
      <c r="J46645" s="3"/>
      <c r="K46645" s="5"/>
      <c r="L46645" s="8"/>
      <c r="N46645" s="5"/>
      <c r="O46645" s="10"/>
      <c r="P46645" s="8"/>
    </row>
    <row r="46646" spans="1:16" s="2" customFormat="1" x14ac:dyDescent="0.15">
      <c r="A46646" s="3"/>
      <c r="B46646" s="3"/>
      <c r="J46646" s="3"/>
      <c r="K46646" s="5"/>
      <c r="L46646" s="8"/>
      <c r="N46646" s="5"/>
      <c r="O46646" s="10"/>
      <c r="P46646" s="8"/>
    </row>
    <row r="46647" spans="1:16" s="2" customFormat="1" x14ac:dyDescent="0.15">
      <c r="A46647" s="3"/>
      <c r="B46647" s="3"/>
      <c r="J46647" s="3"/>
      <c r="K46647" s="5"/>
      <c r="L46647" s="8"/>
      <c r="N46647" s="5"/>
      <c r="O46647" s="10"/>
      <c r="P46647" s="8"/>
    </row>
    <row r="46648" spans="1:16" s="2" customFormat="1" x14ac:dyDescent="0.15">
      <c r="A46648" s="3"/>
      <c r="B46648" s="3"/>
      <c r="J46648" s="3"/>
      <c r="K46648" s="5"/>
      <c r="L46648" s="8"/>
      <c r="N46648" s="5"/>
      <c r="O46648" s="10"/>
      <c r="P46648" s="8"/>
    </row>
    <row r="46649" spans="1:16" s="2" customFormat="1" x14ac:dyDescent="0.15">
      <c r="A46649" s="3"/>
      <c r="B46649" s="3"/>
      <c r="J46649" s="3"/>
      <c r="K46649" s="5"/>
      <c r="L46649" s="8"/>
      <c r="N46649" s="5"/>
      <c r="O46649" s="10"/>
      <c r="P46649" s="8"/>
    </row>
    <row r="46650" spans="1:16" s="2" customFormat="1" x14ac:dyDescent="0.15">
      <c r="A46650" s="3"/>
      <c r="B46650" s="3"/>
      <c r="J46650" s="3"/>
      <c r="K46650" s="5"/>
      <c r="L46650" s="8"/>
      <c r="N46650" s="5"/>
      <c r="O46650" s="10"/>
      <c r="P46650" s="8"/>
    </row>
    <row r="46651" spans="1:16" s="2" customFormat="1" x14ac:dyDescent="0.15">
      <c r="A46651" s="3"/>
      <c r="B46651" s="3"/>
      <c r="J46651" s="3"/>
      <c r="K46651" s="5"/>
      <c r="L46651" s="8"/>
      <c r="N46651" s="5"/>
      <c r="O46651" s="10"/>
      <c r="P46651" s="8"/>
    </row>
    <row r="46652" spans="1:16" s="2" customFormat="1" x14ac:dyDescent="0.15">
      <c r="A46652" s="3"/>
      <c r="B46652" s="3"/>
      <c r="J46652" s="3"/>
      <c r="K46652" s="5"/>
      <c r="L46652" s="8"/>
      <c r="N46652" s="5"/>
      <c r="O46652" s="10"/>
      <c r="P46652" s="8"/>
    </row>
    <row r="46653" spans="1:16" s="2" customFormat="1" x14ac:dyDescent="0.15">
      <c r="A46653" s="3"/>
      <c r="B46653" s="3"/>
      <c r="J46653" s="3"/>
      <c r="K46653" s="5"/>
      <c r="L46653" s="8"/>
      <c r="N46653" s="5"/>
      <c r="O46653" s="10"/>
      <c r="P46653" s="8"/>
    </row>
    <row r="46654" spans="1:16" s="2" customFormat="1" x14ac:dyDescent="0.15">
      <c r="A46654" s="3"/>
      <c r="B46654" s="3"/>
      <c r="J46654" s="3"/>
      <c r="K46654" s="5"/>
      <c r="L46654" s="8"/>
      <c r="N46654" s="5"/>
      <c r="O46654" s="10"/>
      <c r="P46654" s="8"/>
    </row>
    <row r="46655" spans="1:16" s="2" customFormat="1" x14ac:dyDescent="0.15">
      <c r="A46655" s="3"/>
      <c r="B46655" s="3"/>
      <c r="J46655" s="3"/>
      <c r="K46655" s="5"/>
      <c r="L46655" s="8"/>
      <c r="N46655" s="5"/>
      <c r="O46655" s="10"/>
      <c r="P46655" s="8"/>
    </row>
    <row r="46656" spans="1:16" s="2" customFormat="1" x14ac:dyDescent="0.15">
      <c r="A46656" s="3"/>
      <c r="B46656" s="3"/>
      <c r="J46656" s="3"/>
      <c r="K46656" s="5"/>
      <c r="L46656" s="8"/>
      <c r="N46656" s="5"/>
      <c r="O46656" s="10"/>
      <c r="P46656" s="8"/>
    </row>
    <row r="46657" spans="1:16" s="2" customFormat="1" x14ac:dyDescent="0.15">
      <c r="A46657" s="3"/>
      <c r="B46657" s="3"/>
      <c r="J46657" s="3"/>
      <c r="K46657" s="5"/>
      <c r="L46657" s="8"/>
      <c r="N46657" s="5"/>
      <c r="O46657" s="10"/>
      <c r="P46657" s="8"/>
    </row>
    <row r="46658" spans="1:16" s="2" customFormat="1" x14ac:dyDescent="0.15">
      <c r="A46658" s="3"/>
      <c r="B46658" s="3"/>
      <c r="J46658" s="3"/>
      <c r="K46658" s="5"/>
      <c r="L46658" s="8"/>
      <c r="N46658" s="5"/>
      <c r="O46658" s="10"/>
      <c r="P46658" s="8"/>
    </row>
    <row r="46659" spans="1:16" s="2" customFormat="1" x14ac:dyDescent="0.15">
      <c r="A46659" s="3"/>
      <c r="B46659" s="3"/>
      <c r="J46659" s="3"/>
      <c r="K46659" s="5"/>
      <c r="L46659" s="8"/>
      <c r="N46659" s="5"/>
      <c r="O46659" s="10"/>
      <c r="P46659" s="8"/>
    </row>
    <row r="46660" spans="1:16" s="2" customFormat="1" x14ac:dyDescent="0.15">
      <c r="A46660" s="3"/>
      <c r="B46660" s="3"/>
      <c r="J46660" s="3"/>
      <c r="K46660" s="5"/>
      <c r="L46660" s="8"/>
      <c r="N46660" s="5"/>
      <c r="O46660" s="10"/>
      <c r="P46660" s="8"/>
    </row>
    <row r="46661" spans="1:16" s="2" customFormat="1" x14ac:dyDescent="0.15">
      <c r="A46661" s="3"/>
      <c r="B46661" s="3"/>
      <c r="J46661" s="3"/>
      <c r="K46661" s="5"/>
      <c r="L46661" s="8"/>
      <c r="N46661" s="5"/>
      <c r="O46661" s="10"/>
      <c r="P46661" s="8"/>
    </row>
    <row r="46662" spans="1:16" s="2" customFormat="1" x14ac:dyDescent="0.15">
      <c r="A46662" s="3"/>
      <c r="B46662" s="3"/>
      <c r="J46662" s="3"/>
      <c r="K46662" s="5"/>
      <c r="L46662" s="8"/>
      <c r="N46662" s="5"/>
      <c r="O46662" s="10"/>
      <c r="P46662" s="8"/>
    </row>
    <row r="46663" spans="1:16" s="2" customFormat="1" x14ac:dyDescent="0.15">
      <c r="A46663" s="3"/>
      <c r="B46663" s="3"/>
      <c r="J46663" s="3"/>
      <c r="K46663" s="5"/>
      <c r="L46663" s="8"/>
      <c r="N46663" s="5"/>
      <c r="O46663" s="10"/>
      <c r="P46663" s="8"/>
    </row>
    <row r="46664" spans="1:16" s="2" customFormat="1" x14ac:dyDescent="0.15">
      <c r="A46664" s="3"/>
      <c r="B46664" s="3"/>
      <c r="J46664" s="3"/>
      <c r="K46664" s="5"/>
      <c r="L46664" s="8"/>
      <c r="N46664" s="5"/>
      <c r="O46664" s="10"/>
      <c r="P46664" s="8"/>
    </row>
    <row r="46665" spans="1:16" s="2" customFormat="1" x14ac:dyDescent="0.15">
      <c r="A46665" s="3"/>
      <c r="B46665" s="3"/>
      <c r="J46665" s="3"/>
      <c r="K46665" s="5"/>
      <c r="L46665" s="8"/>
      <c r="N46665" s="5"/>
      <c r="O46665" s="10"/>
      <c r="P46665" s="8"/>
    </row>
    <row r="46666" spans="1:16" s="2" customFormat="1" x14ac:dyDescent="0.15">
      <c r="A46666" s="3"/>
      <c r="B46666" s="3"/>
      <c r="J46666" s="3"/>
      <c r="K46666" s="5"/>
      <c r="L46666" s="8"/>
      <c r="N46666" s="5"/>
      <c r="O46666" s="10"/>
      <c r="P46666" s="8"/>
    </row>
    <row r="46667" spans="1:16" s="2" customFormat="1" x14ac:dyDescent="0.15">
      <c r="A46667" s="3"/>
      <c r="B46667" s="3"/>
      <c r="J46667" s="3"/>
      <c r="K46667" s="5"/>
      <c r="L46667" s="8"/>
      <c r="N46667" s="5"/>
      <c r="O46667" s="10"/>
      <c r="P46667" s="8"/>
    </row>
    <row r="46668" spans="1:16" s="2" customFormat="1" x14ac:dyDescent="0.15">
      <c r="A46668" s="3"/>
      <c r="B46668" s="3"/>
      <c r="J46668" s="3"/>
      <c r="K46668" s="5"/>
      <c r="L46668" s="8"/>
      <c r="N46668" s="5"/>
      <c r="O46668" s="10"/>
      <c r="P46668" s="8"/>
    </row>
    <row r="46669" spans="1:16" s="2" customFormat="1" x14ac:dyDescent="0.15">
      <c r="A46669" s="3"/>
      <c r="B46669" s="3"/>
      <c r="J46669" s="3"/>
      <c r="K46669" s="5"/>
      <c r="L46669" s="8"/>
      <c r="N46669" s="5"/>
      <c r="O46669" s="10"/>
      <c r="P46669" s="8"/>
    </row>
    <row r="46670" spans="1:16" s="2" customFormat="1" x14ac:dyDescent="0.15">
      <c r="A46670" s="3"/>
      <c r="B46670" s="3"/>
      <c r="J46670" s="3"/>
      <c r="K46670" s="5"/>
      <c r="L46670" s="8"/>
      <c r="N46670" s="5"/>
      <c r="O46670" s="10"/>
      <c r="P46670" s="8"/>
    </row>
    <row r="46671" spans="1:16" s="2" customFormat="1" x14ac:dyDescent="0.15">
      <c r="A46671" s="3"/>
      <c r="B46671" s="3"/>
      <c r="J46671" s="3"/>
      <c r="K46671" s="5"/>
      <c r="L46671" s="8"/>
      <c r="N46671" s="5"/>
      <c r="O46671" s="10"/>
      <c r="P46671" s="8"/>
    </row>
    <row r="46672" spans="1:16" s="2" customFormat="1" x14ac:dyDescent="0.15">
      <c r="A46672" s="3"/>
      <c r="B46672" s="3"/>
      <c r="J46672" s="3"/>
      <c r="K46672" s="5"/>
      <c r="L46672" s="8"/>
      <c r="N46672" s="5"/>
      <c r="O46672" s="10"/>
      <c r="P46672" s="8"/>
    </row>
    <row r="46673" spans="1:16" s="2" customFormat="1" x14ac:dyDescent="0.15">
      <c r="A46673" s="3"/>
      <c r="B46673" s="3"/>
      <c r="J46673" s="3"/>
      <c r="K46673" s="5"/>
      <c r="L46673" s="8"/>
      <c r="N46673" s="5"/>
      <c r="O46673" s="10"/>
      <c r="P46673" s="8"/>
    </row>
    <row r="46674" spans="1:16" s="2" customFormat="1" x14ac:dyDescent="0.15">
      <c r="A46674" s="3"/>
      <c r="B46674" s="3"/>
      <c r="J46674" s="3"/>
      <c r="K46674" s="5"/>
      <c r="L46674" s="8"/>
      <c r="N46674" s="5"/>
      <c r="O46674" s="10"/>
      <c r="P46674" s="8"/>
    </row>
    <row r="46675" spans="1:16" s="2" customFormat="1" x14ac:dyDescent="0.15">
      <c r="A46675" s="3"/>
      <c r="B46675" s="3"/>
      <c r="J46675" s="3"/>
      <c r="K46675" s="5"/>
      <c r="L46675" s="8"/>
      <c r="N46675" s="5"/>
      <c r="O46675" s="10"/>
      <c r="P46675" s="8"/>
    </row>
    <row r="46676" spans="1:16" s="2" customFormat="1" x14ac:dyDescent="0.15">
      <c r="A46676" s="3"/>
      <c r="B46676" s="3"/>
      <c r="J46676" s="3"/>
      <c r="K46676" s="5"/>
      <c r="L46676" s="8"/>
      <c r="N46676" s="5"/>
      <c r="O46676" s="10"/>
      <c r="P46676" s="8"/>
    </row>
    <row r="46677" spans="1:16" s="2" customFormat="1" x14ac:dyDescent="0.15">
      <c r="A46677" s="3"/>
      <c r="B46677" s="3"/>
      <c r="J46677" s="3"/>
      <c r="K46677" s="5"/>
      <c r="L46677" s="8"/>
      <c r="N46677" s="5"/>
      <c r="O46677" s="10"/>
      <c r="P46677" s="8"/>
    </row>
    <row r="46678" spans="1:16" s="2" customFormat="1" x14ac:dyDescent="0.15">
      <c r="A46678" s="3"/>
      <c r="B46678" s="3"/>
      <c r="J46678" s="3"/>
      <c r="K46678" s="5"/>
      <c r="L46678" s="8"/>
      <c r="N46678" s="5"/>
      <c r="O46678" s="10"/>
      <c r="P46678" s="8"/>
    </row>
    <row r="46679" spans="1:16" s="2" customFormat="1" x14ac:dyDescent="0.15">
      <c r="A46679" s="3"/>
      <c r="B46679" s="3"/>
      <c r="J46679" s="3"/>
      <c r="K46679" s="5"/>
      <c r="L46679" s="8"/>
      <c r="N46679" s="5"/>
      <c r="O46679" s="10"/>
      <c r="P46679" s="8"/>
    </row>
    <row r="46680" spans="1:16" s="2" customFormat="1" x14ac:dyDescent="0.15">
      <c r="A46680" s="3"/>
      <c r="B46680" s="3"/>
      <c r="J46680" s="3"/>
      <c r="K46680" s="5"/>
      <c r="L46680" s="8"/>
      <c r="N46680" s="5"/>
      <c r="O46680" s="10"/>
      <c r="P46680" s="8"/>
    </row>
    <row r="46681" spans="1:16" s="2" customFormat="1" x14ac:dyDescent="0.15">
      <c r="A46681" s="3"/>
      <c r="B46681" s="3"/>
      <c r="J46681" s="3"/>
      <c r="K46681" s="5"/>
      <c r="L46681" s="8"/>
      <c r="N46681" s="5"/>
      <c r="O46681" s="10"/>
      <c r="P46681" s="8"/>
    </row>
    <row r="46682" spans="1:16" s="2" customFormat="1" x14ac:dyDescent="0.15">
      <c r="A46682" s="3"/>
      <c r="B46682" s="3"/>
      <c r="J46682" s="3"/>
      <c r="K46682" s="5"/>
      <c r="L46682" s="8"/>
      <c r="N46682" s="5"/>
      <c r="O46682" s="10"/>
      <c r="P46682" s="8"/>
    </row>
    <row r="46683" spans="1:16" s="2" customFormat="1" x14ac:dyDescent="0.15">
      <c r="A46683" s="3"/>
      <c r="B46683" s="3"/>
      <c r="J46683" s="3"/>
      <c r="K46683" s="5"/>
      <c r="L46683" s="8"/>
      <c r="N46683" s="5"/>
      <c r="O46683" s="10"/>
      <c r="P46683" s="8"/>
    </row>
    <row r="46684" spans="1:16" s="2" customFormat="1" x14ac:dyDescent="0.15">
      <c r="A46684" s="3"/>
      <c r="B46684" s="3"/>
      <c r="J46684" s="3"/>
      <c r="K46684" s="5"/>
      <c r="L46684" s="8"/>
      <c r="N46684" s="5"/>
      <c r="O46684" s="10"/>
      <c r="P46684" s="8"/>
    </row>
    <row r="46685" spans="1:16" s="2" customFormat="1" x14ac:dyDescent="0.15">
      <c r="A46685" s="3"/>
      <c r="B46685" s="3"/>
      <c r="J46685" s="3"/>
      <c r="K46685" s="5"/>
      <c r="L46685" s="8"/>
      <c r="N46685" s="5"/>
      <c r="O46685" s="10"/>
      <c r="P46685" s="8"/>
    </row>
    <row r="46686" spans="1:16" s="2" customFormat="1" x14ac:dyDescent="0.15">
      <c r="A46686" s="3"/>
      <c r="B46686" s="3"/>
      <c r="J46686" s="3"/>
      <c r="K46686" s="5"/>
      <c r="L46686" s="8"/>
      <c r="N46686" s="5"/>
      <c r="O46686" s="10"/>
      <c r="P46686" s="8"/>
    </row>
    <row r="46687" spans="1:16" s="2" customFormat="1" x14ac:dyDescent="0.15">
      <c r="A46687" s="3"/>
      <c r="B46687" s="3"/>
      <c r="J46687" s="3"/>
      <c r="K46687" s="5"/>
      <c r="L46687" s="8"/>
      <c r="N46687" s="5"/>
      <c r="O46687" s="10"/>
      <c r="P46687" s="8"/>
    </row>
    <row r="46688" spans="1:16" s="2" customFormat="1" x14ac:dyDescent="0.15">
      <c r="A46688" s="3"/>
      <c r="B46688" s="3"/>
      <c r="J46688" s="3"/>
      <c r="K46688" s="5"/>
      <c r="L46688" s="8"/>
      <c r="N46688" s="5"/>
      <c r="O46688" s="10"/>
      <c r="P46688" s="8"/>
    </row>
    <row r="46689" spans="1:16" s="2" customFormat="1" x14ac:dyDescent="0.15">
      <c r="A46689" s="3"/>
      <c r="B46689" s="3"/>
      <c r="J46689" s="3"/>
      <c r="K46689" s="5"/>
      <c r="L46689" s="8"/>
      <c r="N46689" s="5"/>
      <c r="O46689" s="10"/>
      <c r="P46689" s="8"/>
    </row>
    <row r="46690" spans="1:16" s="2" customFormat="1" x14ac:dyDescent="0.15">
      <c r="A46690" s="3"/>
      <c r="B46690" s="3"/>
      <c r="J46690" s="3"/>
      <c r="K46690" s="5"/>
      <c r="L46690" s="8"/>
      <c r="N46690" s="5"/>
      <c r="O46690" s="10"/>
      <c r="P46690" s="8"/>
    </row>
    <row r="46691" spans="1:16" s="2" customFormat="1" x14ac:dyDescent="0.15">
      <c r="A46691" s="3"/>
      <c r="B46691" s="3"/>
      <c r="J46691" s="3"/>
      <c r="K46691" s="5"/>
      <c r="L46691" s="8"/>
      <c r="N46691" s="5"/>
      <c r="O46691" s="10"/>
      <c r="P46691" s="8"/>
    </row>
    <row r="46692" spans="1:16" s="2" customFormat="1" x14ac:dyDescent="0.15">
      <c r="A46692" s="3"/>
      <c r="B46692" s="3"/>
      <c r="J46692" s="3"/>
      <c r="K46692" s="5"/>
      <c r="L46692" s="8"/>
      <c r="N46692" s="5"/>
      <c r="O46692" s="10"/>
      <c r="P46692" s="8"/>
    </row>
    <row r="46693" spans="1:16" s="2" customFormat="1" x14ac:dyDescent="0.15">
      <c r="A46693" s="3"/>
      <c r="B46693" s="3"/>
      <c r="J46693" s="3"/>
      <c r="K46693" s="5"/>
      <c r="L46693" s="8"/>
      <c r="N46693" s="5"/>
      <c r="O46693" s="10"/>
      <c r="P46693" s="8"/>
    </row>
    <row r="46694" spans="1:16" s="2" customFormat="1" x14ac:dyDescent="0.15">
      <c r="A46694" s="3"/>
      <c r="B46694" s="3"/>
      <c r="J46694" s="3"/>
      <c r="K46694" s="5"/>
      <c r="L46694" s="8"/>
      <c r="N46694" s="5"/>
      <c r="O46694" s="10"/>
      <c r="P46694" s="8"/>
    </row>
    <row r="46695" spans="1:16" s="2" customFormat="1" x14ac:dyDescent="0.15">
      <c r="A46695" s="3"/>
      <c r="B46695" s="3"/>
      <c r="J46695" s="3"/>
      <c r="K46695" s="5"/>
      <c r="L46695" s="8"/>
      <c r="N46695" s="5"/>
      <c r="O46695" s="10"/>
      <c r="P46695" s="8"/>
    </row>
    <row r="46696" spans="1:16" s="2" customFormat="1" x14ac:dyDescent="0.15">
      <c r="A46696" s="3"/>
      <c r="B46696" s="3"/>
      <c r="J46696" s="3"/>
      <c r="K46696" s="5"/>
      <c r="L46696" s="8"/>
      <c r="N46696" s="5"/>
      <c r="O46696" s="10"/>
      <c r="P46696" s="8"/>
    </row>
    <row r="46697" spans="1:16" s="2" customFormat="1" x14ac:dyDescent="0.15">
      <c r="A46697" s="3"/>
      <c r="B46697" s="3"/>
      <c r="J46697" s="3"/>
      <c r="K46697" s="5"/>
      <c r="L46697" s="8"/>
      <c r="N46697" s="5"/>
      <c r="O46697" s="10"/>
      <c r="P46697" s="8"/>
    </row>
    <row r="46698" spans="1:16" s="2" customFormat="1" x14ac:dyDescent="0.15">
      <c r="A46698" s="3"/>
      <c r="B46698" s="3"/>
      <c r="J46698" s="3"/>
      <c r="K46698" s="5"/>
      <c r="L46698" s="8"/>
      <c r="N46698" s="5"/>
      <c r="O46698" s="10"/>
      <c r="P46698" s="8"/>
    </row>
    <row r="46699" spans="1:16" s="2" customFormat="1" x14ac:dyDescent="0.15">
      <c r="A46699" s="3"/>
      <c r="B46699" s="3"/>
      <c r="J46699" s="3"/>
      <c r="K46699" s="5"/>
      <c r="L46699" s="8"/>
      <c r="N46699" s="5"/>
      <c r="O46699" s="10"/>
      <c r="P46699" s="8"/>
    </row>
    <row r="46700" spans="1:16" s="2" customFormat="1" x14ac:dyDescent="0.15">
      <c r="A46700" s="3"/>
      <c r="B46700" s="3"/>
      <c r="J46700" s="3"/>
      <c r="K46700" s="5"/>
      <c r="L46700" s="8"/>
      <c r="N46700" s="5"/>
      <c r="O46700" s="10"/>
      <c r="P46700" s="8"/>
    </row>
    <row r="46701" spans="1:16" s="2" customFormat="1" x14ac:dyDescent="0.15">
      <c r="A46701" s="3"/>
      <c r="B46701" s="3"/>
      <c r="J46701" s="3"/>
      <c r="K46701" s="5"/>
      <c r="L46701" s="8"/>
      <c r="N46701" s="5"/>
      <c r="O46701" s="10"/>
      <c r="P46701" s="8"/>
    </row>
    <row r="46702" spans="1:16" s="2" customFormat="1" x14ac:dyDescent="0.15">
      <c r="A46702" s="3"/>
      <c r="B46702" s="3"/>
      <c r="J46702" s="3"/>
      <c r="K46702" s="5"/>
      <c r="L46702" s="8"/>
      <c r="N46702" s="5"/>
      <c r="O46702" s="10"/>
      <c r="P46702" s="8"/>
    </row>
    <row r="46703" spans="1:16" s="2" customFormat="1" x14ac:dyDescent="0.15">
      <c r="A46703" s="3"/>
      <c r="B46703" s="3"/>
      <c r="J46703" s="3"/>
      <c r="K46703" s="5"/>
      <c r="L46703" s="8"/>
      <c r="N46703" s="5"/>
      <c r="O46703" s="10"/>
      <c r="P46703" s="8"/>
    </row>
    <row r="46704" spans="1:16" s="2" customFormat="1" x14ac:dyDescent="0.15">
      <c r="A46704" s="3"/>
      <c r="B46704" s="3"/>
      <c r="J46704" s="3"/>
      <c r="K46704" s="5"/>
      <c r="L46704" s="8"/>
      <c r="N46704" s="5"/>
      <c r="O46704" s="10"/>
      <c r="P46704" s="8"/>
    </row>
    <row r="46705" spans="1:16" s="2" customFormat="1" x14ac:dyDescent="0.15">
      <c r="A46705" s="3"/>
      <c r="B46705" s="3"/>
      <c r="J46705" s="3"/>
      <c r="K46705" s="5"/>
      <c r="L46705" s="8"/>
      <c r="N46705" s="5"/>
      <c r="O46705" s="10"/>
      <c r="P46705" s="8"/>
    </row>
    <row r="46706" spans="1:16" s="2" customFormat="1" x14ac:dyDescent="0.15">
      <c r="A46706" s="3"/>
      <c r="B46706" s="3"/>
      <c r="J46706" s="3"/>
      <c r="K46706" s="5"/>
      <c r="L46706" s="8"/>
      <c r="N46706" s="5"/>
      <c r="O46706" s="10"/>
      <c r="P46706" s="8"/>
    </row>
    <row r="46707" spans="1:16" s="2" customFormat="1" x14ac:dyDescent="0.15">
      <c r="A46707" s="3"/>
      <c r="B46707" s="3"/>
      <c r="J46707" s="3"/>
      <c r="K46707" s="5"/>
      <c r="L46707" s="8"/>
      <c r="N46707" s="5"/>
      <c r="O46707" s="10"/>
      <c r="P46707" s="8"/>
    </row>
    <row r="46708" spans="1:16" s="2" customFormat="1" x14ac:dyDescent="0.15">
      <c r="A46708" s="3"/>
      <c r="B46708" s="3"/>
      <c r="J46708" s="3"/>
      <c r="K46708" s="5"/>
      <c r="L46708" s="8"/>
      <c r="N46708" s="5"/>
      <c r="O46708" s="10"/>
      <c r="P46708" s="8"/>
    </row>
    <row r="46709" spans="1:16" s="2" customFormat="1" x14ac:dyDescent="0.15">
      <c r="A46709" s="3"/>
      <c r="B46709" s="3"/>
      <c r="J46709" s="3"/>
      <c r="K46709" s="5"/>
      <c r="L46709" s="8"/>
      <c r="N46709" s="5"/>
      <c r="O46709" s="10"/>
      <c r="P46709" s="8"/>
    </row>
    <row r="46710" spans="1:16" s="2" customFormat="1" x14ac:dyDescent="0.15">
      <c r="A46710" s="3"/>
      <c r="B46710" s="3"/>
      <c r="J46710" s="3"/>
      <c r="K46710" s="5"/>
      <c r="L46710" s="8"/>
      <c r="N46710" s="5"/>
      <c r="O46710" s="10"/>
      <c r="P46710" s="8"/>
    </row>
    <row r="46711" spans="1:16" s="2" customFormat="1" x14ac:dyDescent="0.15">
      <c r="A46711" s="3"/>
      <c r="B46711" s="3"/>
      <c r="J46711" s="3"/>
      <c r="K46711" s="5"/>
      <c r="L46711" s="8"/>
      <c r="N46711" s="5"/>
      <c r="O46711" s="10"/>
      <c r="P46711" s="8"/>
    </row>
    <row r="46712" spans="1:16" s="2" customFormat="1" x14ac:dyDescent="0.15">
      <c r="A46712" s="3"/>
      <c r="B46712" s="3"/>
      <c r="J46712" s="3"/>
      <c r="K46712" s="5"/>
      <c r="L46712" s="8"/>
      <c r="N46712" s="5"/>
      <c r="O46712" s="10"/>
      <c r="P46712" s="8"/>
    </row>
    <row r="46713" spans="1:16" s="2" customFormat="1" x14ac:dyDescent="0.15">
      <c r="A46713" s="3"/>
      <c r="B46713" s="3"/>
      <c r="J46713" s="3"/>
      <c r="K46713" s="5"/>
      <c r="L46713" s="8"/>
      <c r="N46713" s="5"/>
      <c r="O46713" s="10"/>
      <c r="P46713" s="8"/>
    </row>
    <row r="46714" spans="1:16" s="2" customFormat="1" x14ac:dyDescent="0.15">
      <c r="A46714" s="3"/>
      <c r="B46714" s="3"/>
      <c r="J46714" s="3"/>
      <c r="K46714" s="5"/>
      <c r="L46714" s="8"/>
      <c r="N46714" s="5"/>
      <c r="O46714" s="10"/>
      <c r="P46714" s="8"/>
    </row>
    <row r="46715" spans="1:16" s="2" customFormat="1" x14ac:dyDescent="0.15">
      <c r="A46715" s="3"/>
      <c r="B46715" s="3"/>
      <c r="J46715" s="3"/>
      <c r="K46715" s="5"/>
      <c r="L46715" s="8"/>
      <c r="N46715" s="5"/>
      <c r="O46715" s="10"/>
      <c r="P46715" s="8"/>
    </row>
    <row r="46716" spans="1:16" s="2" customFormat="1" x14ac:dyDescent="0.15">
      <c r="A46716" s="3"/>
      <c r="B46716" s="3"/>
      <c r="J46716" s="3"/>
      <c r="K46716" s="5"/>
      <c r="L46716" s="8"/>
      <c r="N46716" s="5"/>
      <c r="O46716" s="10"/>
      <c r="P46716" s="8"/>
    </row>
    <row r="46717" spans="1:16" s="2" customFormat="1" x14ac:dyDescent="0.15">
      <c r="A46717" s="3"/>
      <c r="B46717" s="3"/>
      <c r="J46717" s="3"/>
      <c r="K46717" s="5"/>
      <c r="L46717" s="8"/>
      <c r="N46717" s="5"/>
      <c r="O46717" s="10"/>
      <c r="P46717" s="8"/>
    </row>
    <row r="46718" spans="1:16" s="2" customFormat="1" x14ac:dyDescent="0.15">
      <c r="A46718" s="3"/>
      <c r="B46718" s="3"/>
      <c r="J46718" s="3"/>
      <c r="K46718" s="5"/>
      <c r="L46718" s="8"/>
      <c r="N46718" s="5"/>
      <c r="O46718" s="10"/>
      <c r="P46718" s="8"/>
    </row>
    <row r="46719" spans="1:16" s="2" customFormat="1" x14ac:dyDescent="0.15">
      <c r="A46719" s="3"/>
      <c r="B46719" s="3"/>
      <c r="J46719" s="3"/>
      <c r="K46719" s="5"/>
      <c r="L46719" s="8"/>
      <c r="N46719" s="5"/>
      <c r="O46719" s="10"/>
      <c r="P46719" s="8"/>
    </row>
    <row r="46720" spans="1:16" s="2" customFormat="1" x14ac:dyDescent="0.15">
      <c r="A46720" s="3"/>
      <c r="B46720" s="3"/>
      <c r="J46720" s="3"/>
      <c r="K46720" s="5"/>
      <c r="L46720" s="8"/>
      <c r="N46720" s="5"/>
      <c r="O46720" s="10"/>
      <c r="P46720" s="8"/>
    </row>
    <row r="46721" spans="1:16" s="2" customFormat="1" x14ac:dyDescent="0.15">
      <c r="A46721" s="3"/>
      <c r="B46721" s="3"/>
      <c r="J46721" s="3"/>
      <c r="K46721" s="5"/>
      <c r="L46721" s="8"/>
      <c r="N46721" s="5"/>
      <c r="O46721" s="10"/>
      <c r="P46721" s="8"/>
    </row>
    <row r="46722" spans="1:16" s="2" customFormat="1" x14ac:dyDescent="0.15">
      <c r="A46722" s="3"/>
      <c r="B46722" s="3"/>
      <c r="J46722" s="3"/>
      <c r="K46722" s="5"/>
      <c r="L46722" s="8"/>
      <c r="N46722" s="5"/>
      <c r="O46722" s="10"/>
      <c r="P46722" s="8"/>
    </row>
    <row r="46723" spans="1:16" s="2" customFormat="1" x14ac:dyDescent="0.15">
      <c r="A46723" s="3"/>
      <c r="B46723" s="3"/>
      <c r="J46723" s="3"/>
      <c r="K46723" s="5"/>
      <c r="L46723" s="8"/>
      <c r="N46723" s="5"/>
      <c r="O46723" s="10"/>
      <c r="P46723" s="8"/>
    </row>
    <row r="46724" spans="1:16" s="2" customFormat="1" x14ac:dyDescent="0.15">
      <c r="A46724" s="3"/>
      <c r="B46724" s="3"/>
      <c r="J46724" s="3"/>
      <c r="K46724" s="5"/>
      <c r="L46724" s="8"/>
      <c r="N46724" s="5"/>
      <c r="O46724" s="10"/>
      <c r="P46724" s="8"/>
    </row>
    <row r="46725" spans="1:16" s="2" customFormat="1" x14ac:dyDescent="0.15">
      <c r="A46725" s="3"/>
      <c r="B46725" s="3"/>
      <c r="J46725" s="3"/>
      <c r="K46725" s="5"/>
      <c r="L46725" s="8"/>
      <c r="N46725" s="5"/>
      <c r="O46725" s="10"/>
      <c r="P46725" s="8"/>
    </row>
    <row r="46726" spans="1:16" s="2" customFormat="1" x14ac:dyDescent="0.15">
      <c r="A46726" s="3"/>
      <c r="B46726" s="3"/>
      <c r="J46726" s="3"/>
      <c r="K46726" s="5"/>
      <c r="L46726" s="8"/>
      <c r="N46726" s="5"/>
      <c r="O46726" s="10"/>
      <c r="P46726" s="8"/>
    </row>
    <row r="46727" spans="1:16" s="2" customFormat="1" x14ac:dyDescent="0.15">
      <c r="A46727" s="3"/>
      <c r="B46727" s="3"/>
      <c r="J46727" s="3"/>
      <c r="K46727" s="5"/>
      <c r="L46727" s="8"/>
      <c r="N46727" s="5"/>
      <c r="O46727" s="10"/>
      <c r="P46727" s="8"/>
    </row>
    <row r="46728" spans="1:16" s="2" customFormat="1" x14ac:dyDescent="0.15">
      <c r="A46728" s="3"/>
      <c r="B46728" s="3"/>
      <c r="J46728" s="3"/>
      <c r="K46728" s="5"/>
      <c r="L46728" s="8"/>
      <c r="N46728" s="5"/>
      <c r="O46728" s="10"/>
      <c r="P46728" s="8"/>
    </row>
    <row r="46729" spans="1:16" s="2" customFormat="1" x14ac:dyDescent="0.15">
      <c r="A46729" s="3"/>
      <c r="B46729" s="3"/>
      <c r="J46729" s="3"/>
      <c r="K46729" s="5"/>
      <c r="L46729" s="8"/>
      <c r="N46729" s="5"/>
      <c r="O46729" s="10"/>
      <c r="P46729" s="8"/>
    </row>
    <row r="46730" spans="1:16" s="2" customFormat="1" x14ac:dyDescent="0.15">
      <c r="A46730" s="3"/>
      <c r="B46730" s="3"/>
      <c r="J46730" s="3"/>
      <c r="K46730" s="5"/>
      <c r="L46730" s="8"/>
      <c r="N46730" s="5"/>
      <c r="O46730" s="10"/>
      <c r="P46730" s="8"/>
    </row>
    <row r="46731" spans="1:16" s="2" customFormat="1" x14ac:dyDescent="0.15">
      <c r="A46731" s="3"/>
      <c r="B46731" s="3"/>
      <c r="J46731" s="3"/>
      <c r="K46731" s="5"/>
      <c r="L46731" s="8"/>
      <c r="N46731" s="5"/>
      <c r="O46731" s="10"/>
      <c r="P46731" s="8"/>
    </row>
    <row r="46732" spans="1:16" s="2" customFormat="1" x14ac:dyDescent="0.15">
      <c r="A46732" s="3"/>
      <c r="B46732" s="3"/>
      <c r="J46732" s="3"/>
      <c r="K46732" s="5"/>
      <c r="L46732" s="8"/>
      <c r="N46732" s="5"/>
      <c r="O46732" s="10"/>
      <c r="P46732" s="8"/>
    </row>
    <row r="46733" spans="1:16" s="2" customFormat="1" x14ac:dyDescent="0.15">
      <c r="A46733" s="3"/>
      <c r="B46733" s="3"/>
      <c r="J46733" s="3"/>
      <c r="K46733" s="5"/>
      <c r="L46733" s="8"/>
      <c r="N46733" s="5"/>
      <c r="O46733" s="10"/>
      <c r="P46733" s="8"/>
    </row>
    <row r="46734" spans="1:16" s="2" customFormat="1" x14ac:dyDescent="0.15">
      <c r="A46734" s="3"/>
      <c r="B46734" s="3"/>
      <c r="J46734" s="3"/>
      <c r="K46734" s="5"/>
      <c r="L46734" s="8"/>
      <c r="N46734" s="5"/>
      <c r="O46734" s="10"/>
      <c r="P46734" s="8"/>
    </row>
    <row r="46735" spans="1:16" s="2" customFormat="1" x14ac:dyDescent="0.15">
      <c r="A46735" s="3"/>
      <c r="B46735" s="3"/>
      <c r="J46735" s="3"/>
      <c r="K46735" s="5"/>
      <c r="L46735" s="8"/>
      <c r="N46735" s="5"/>
      <c r="O46735" s="10"/>
      <c r="P46735" s="8"/>
    </row>
    <row r="46736" spans="1:16" s="2" customFormat="1" x14ac:dyDescent="0.15">
      <c r="A46736" s="3"/>
      <c r="B46736" s="3"/>
      <c r="J46736" s="3"/>
      <c r="K46736" s="5"/>
      <c r="L46736" s="8"/>
      <c r="N46736" s="5"/>
      <c r="O46736" s="10"/>
      <c r="P46736" s="8"/>
    </row>
    <row r="46737" spans="1:16" s="2" customFormat="1" x14ac:dyDescent="0.15">
      <c r="A46737" s="3"/>
      <c r="B46737" s="3"/>
      <c r="J46737" s="3"/>
      <c r="K46737" s="5"/>
      <c r="L46737" s="8"/>
      <c r="N46737" s="5"/>
      <c r="O46737" s="10"/>
      <c r="P46737" s="8"/>
    </row>
    <row r="46738" spans="1:16" s="2" customFormat="1" x14ac:dyDescent="0.15">
      <c r="A46738" s="3"/>
      <c r="B46738" s="3"/>
      <c r="J46738" s="3"/>
      <c r="K46738" s="5"/>
      <c r="L46738" s="8"/>
      <c r="N46738" s="5"/>
      <c r="O46738" s="10"/>
      <c r="P46738" s="8"/>
    </row>
    <row r="46739" spans="1:16" s="2" customFormat="1" x14ac:dyDescent="0.15">
      <c r="A46739" s="3"/>
      <c r="B46739" s="3"/>
      <c r="J46739" s="3"/>
      <c r="K46739" s="5"/>
      <c r="L46739" s="8"/>
      <c r="N46739" s="5"/>
      <c r="O46739" s="10"/>
      <c r="P46739" s="8"/>
    </row>
    <row r="46740" spans="1:16" s="2" customFormat="1" x14ac:dyDescent="0.15">
      <c r="A46740" s="3"/>
      <c r="B46740" s="3"/>
      <c r="J46740" s="3"/>
      <c r="K46740" s="5"/>
      <c r="L46740" s="8"/>
      <c r="N46740" s="5"/>
      <c r="O46740" s="10"/>
      <c r="P46740" s="8"/>
    </row>
    <row r="46741" spans="1:16" s="2" customFormat="1" x14ac:dyDescent="0.15">
      <c r="A46741" s="3"/>
      <c r="B46741" s="3"/>
      <c r="J46741" s="3"/>
      <c r="K46741" s="5"/>
      <c r="L46741" s="8"/>
      <c r="N46741" s="5"/>
      <c r="O46741" s="10"/>
      <c r="P46741" s="8"/>
    </row>
    <row r="46742" spans="1:16" s="2" customFormat="1" x14ac:dyDescent="0.15">
      <c r="A46742" s="3"/>
      <c r="B46742" s="3"/>
      <c r="J46742" s="3"/>
      <c r="K46742" s="5"/>
      <c r="L46742" s="8"/>
      <c r="N46742" s="5"/>
      <c r="O46742" s="10"/>
      <c r="P46742" s="8"/>
    </row>
    <row r="46743" spans="1:16" s="2" customFormat="1" x14ac:dyDescent="0.15">
      <c r="A46743" s="3"/>
      <c r="B46743" s="3"/>
      <c r="J46743" s="3"/>
      <c r="K46743" s="5"/>
      <c r="L46743" s="8"/>
      <c r="N46743" s="5"/>
      <c r="O46743" s="10"/>
      <c r="P46743" s="8"/>
    </row>
    <row r="46744" spans="1:16" s="2" customFormat="1" x14ac:dyDescent="0.15">
      <c r="A46744" s="3"/>
      <c r="B46744" s="3"/>
      <c r="J46744" s="3"/>
      <c r="K46744" s="5"/>
      <c r="L46744" s="8"/>
      <c r="N46744" s="5"/>
      <c r="O46744" s="10"/>
      <c r="P46744" s="8"/>
    </row>
    <row r="46745" spans="1:16" s="2" customFormat="1" x14ac:dyDescent="0.15">
      <c r="A46745" s="3"/>
      <c r="B46745" s="3"/>
      <c r="J46745" s="3"/>
      <c r="K46745" s="5"/>
      <c r="L46745" s="8"/>
      <c r="N46745" s="5"/>
      <c r="O46745" s="10"/>
      <c r="P46745" s="8"/>
    </row>
    <row r="46746" spans="1:16" s="2" customFormat="1" x14ac:dyDescent="0.15">
      <c r="A46746" s="3"/>
      <c r="B46746" s="3"/>
      <c r="J46746" s="3"/>
      <c r="K46746" s="5"/>
      <c r="L46746" s="8"/>
      <c r="N46746" s="5"/>
      <c r="O46746" s="10"/>
      <c r="P46746" s="8"/>
    </row>
    <row r="46747" spans="1:16" s="2" customFormat="1" x14ac:dyDescent="0.15">
      <c r="A46747" s="3"/>
      <c r="B46747" s="3"/>
      <c r="J46747" s="3"/>
      <c r="K46747" s="5"/>
      <c r="L46747" s="8"/>
      <c r="N46747" s="5"/>
      <c r="O46747" s="10"/>
      <c r="P46747" s="8"/>
    </row>
    <row r="46748" spans="1:16" s="2" customFormat="1" x14ac:dyDescent="0.15">
      <c r="A46748" s="3"/>
      <c r="B46748" s="3"/>
      <c r="J46748" s="3"/>
      <c r="K46748" s="5"/>
      <c r="L46748" s="8"/>
      <c r="N46748" s="5"/>
      <c r="O46748" s="10"/>
      <c r="P46748" s="8"/>
    </row>
    <row r="46749" spans="1:16" s="2" customFormat="1" x14ac:dyDescent="0.15">
      <c r="A46749" s="3"/>
      <c r="B46749" s="3"/>
      <c r="J46749" s="3"/>
      <c r="K46749" s="5"/>
      <c r="L46749" s="8"/>
      <c r="N46749" s="5"/>
      <c r="O46749" s="10"/>
      <c r="P46749" s="8"/>
    </row>
    <row r="46750" spans="1:16" s="2" customFormat="1" x14ac:dyDescent="0.15">
      <c r="A46750" s="3"/>
      <c r="B46750" s="3"/>
      <c r="J46750" s="3"/>
      <c r="K46750" s="5"/>
      <c r="L46750" s="8"/>
      <c r="N46750" s="5"/>
      <c r="O46750" s="10"/>
      <c r="P46750" s="8"/>
    </row>
    <row r="46751" spans="1:16" s="2" customFormat="1" x14ac:dyDescent="0.15">
      <c r="A46751" s="3"/>
      <c r="B46751" s="3"/>
      <c r="J46751" s="3"/>
      <c r="K46751" s="5"/>
      <c r="L46751" s="8"/>
      <c r="N46751" s="5"/>
      <c r="O46751" s="10"/>
      <c r="P46751" s="8"/>
    </row>
    <row r="46752" spans="1:16" s="2" customFormat="1" x14ac:dyDescent="0.15">
      <c r="A46752" s="3"/>
      <c r="B46752" s="3"/>
      <c r="J46752" s="3"/>
      <c r="K46752" s="5"/>
      <c r="L46752" s="8"/>
      <c r="N46752" s="5"/>
      <c r="O46752" s="10"/>
      <c r="P46752" s="8"/>
    </row>
    <row r="46753" spans="1:16" s="2" customFormat="1" x14ac:dyDescent="0.15">
      <c r="A46753" s="3"/>
      <c r="B46753" s="3"/>
      <c r="J46753" s="3"/>
      <c r="K46753" s="5"/>
      <c r="L46753" s="8"/>
      <c r="N46753" s="5"/>
      <c r="O46753" s="10"/>
      <c r="P46753" s="8"/>
    </row>
    <row r="46754" spans="1:16" s="2" customFormat="1" x14ac:dyDescent="0.15">
      <c r="A46754" s="3"/>
      <c r="B46754" s="3"/>
      <c r="J46754" s="3"/>
      <c r="K46754" s="5"/>
      <c r="L46754" s="8"/>
      <c r="N46754" s="5"/>
      <c r="O46754" s="10"/>
      <c r="P46754" s="8"/>
    </row>
    <row r="46755" spans="1:16" s="2" customFormat="1" x14ac:dyDescent="0.15">
      <c r="A46755" s="3"/>
      <c r="B46755" s="3"/>
      <c r="J46755" s="3"/>
      <c r="K46755" s="5"/>
      <c r="L46755" s="8"/>
      <c r="N46755" s="5"/>
      <c r="O46755" s="10"/>
      <c r="P46755" s="8"/>
    </row>
    <row r="46756" spans="1:16" s="2" customFormat="1" x14ac:dyDescent="0.15">
      <c r="A46756" s="3"/>
      <c r="B46756" s="3"/>
      <c r="J46756" s="3"/>
      <c r="K46756" s="5"/>
      <c r="L46756" s="8"/>
      <c r="N46756" s="5"/>
      <c r="O46756" s="10"/>
      <c r="P46756" s="8"/>
    </row>
    <row r="46757" spans="1:16" s="2" customFormat="1" x14ac:dyDescent="0.15">
      <c r="A46757" s="3"/>
      <c r="B46757" s="3"/>
      <c r="J46757" s="3"/>
      <c r="K46757" s="5"/>
      <c r="L46757" s="8"/>
      <c r="N46757" s="5"/>
      <c r="O46757" s="10"/>
      <c r="P46757" s="8"/>
    </row>
    <row r="46758" spans="1:16" s="2" customFormat="1" x14ac:dyDescent="0.15">
      <c r="A46758" s="3"/>
      <c r="B46758" s="3"/>
      <c r="J46758" s="3"/>
      <c r="K46758" s="5"/>
      <c r="L46758" s="8"/>
      <c r="N46758" s="5"/>
      <c r="O46758" s="10"/>
      <c r="P46758" s="8"/>
    </row>
    <row r="46759" spans="1:16" s="2" customFormat="1" x14ac:dyDescent="0.15">
      <c r="A46759" s="3"/>
      <c r="B46759" s="3"/>
      <c r="J46759" s="3"/>
      <c r="K46759" s="5"/>
      <c r="L46759" s="8"/>
      <c r="N46759" s="5"/>
      <c r="O46759" s="10"/>
      <c r="P46759" s="8"/>
    </row>
    <row r="46760" spans="1:16" s="2" customFormat="1" x14ac:dyDescent="0.15">
      <c r="A46760" s="3"/>
      <c r="B46760" s="3"/>
      <c r="J46760" s="3"/>
      <c r="K46760" s="5"/>
      <c r="L46760" s="8"/>
      <c r="N46760" s="5"/>
      <c r="O46760" s="10"/>
      <c r="P46760" s="8"/>
    </row>
    <row r="46761" spans="1:16" s="2" customFormat="1" x14ac:dyDescent="0.15">
      <c r="A46761" s="3"/>
      <c r="B46761" s="3"/>
      <c r="J46761" s="3"/>
      <c r="K46761" s="5"/>
      <c r="L46761" s="8"/>
      <c r="N46761" s="5"/>
      <c r="O46761" s="10"/>
      <c r="P46761" s="8"/>
    </row>
    <row r="46762" spans="1:16" s="2" customFormat="1" x14ac:dyDescent="0.15">
      <c r="A46762" s="3"/>
      <c r="B46762" s="3"/>
      <c r="J46762" s="3"/>
      <c r="K46762" s="5"/>
      <c r="L46762" s="8"/>
      <c r="N46762" s="5"/>
      <c r="O46762" s="10"/>
      <c r="P46762" s="8"/>
    </row>
    <row r="46763" spans="1:16" s="2" customFormat="1" x14ac:dyDescent="0.15">
      <c r="A46763" s="3"/>
      <c r="B46763" s="3"/>
      <c r="J46763" s="3"/>
      <c r="K46763" s="5"/>
      <c r="L46763" s="8"/>
      <c r="N46763" s="5"/>
      <c r="O46763" s="10"/>
      <c r="P46763" s="8"/>
    </row>
    <row r="46764" spans="1:16" s="2" customFormat="1" x14ac:dyDescent="0.15">
      <c r="A46764" s="3"/>
      <c r="B46764" s="3"/>
      <c r="J46764" s="3"/>
      <c r="K46764" s="5"/>
      <c r="L46764" s="8"/>
      <c r="N46764" s="5"/>
      <c r="O46764" s="10"/>
      <c r="P46764" s="8"/>
    </row>
    <row r="46765" spans="1:16" s="2" customFormat="1" x14ac:dyDescent="0.15">
      <c r="A46765" s="3"/>
      <c r="B46765" s="3"/>
      <c r="J46765" s="3"/>
      <c r="K46765" s="5"/>
      <c r="L46765" s="8"/>
      <c r="N46765" s="5"/>
      <c r="O46765" s="10"/>
      <c r="P46765" s="8"/>
    </row>
    <row r="46766" spans="1:16" s="2" customFormat="1" x14ac:dyDescent="0.15">
      <c r="A46766" s="3"/>
      <c r="B46766" s="3"/>
      <c r="J46766" s="3"/>
      <c r="K46766" s="5"/>
      <c r="L46766" s="8"/>
      <c r="N46766" s="5"/>
      <c r="O46766" s="10"/>
      <c r="P46766" s="8"/>
    </row>
    <row r="46767" spans="1:16" s="2" customFormat="1" x14ac:dyDescent="0.15">
      <c r="A46767" s="3"/>
      <c r="B46767" s="3"/>
      <c r="J46767" s="3"/>
      <c r="K46767" s="5"/>
      <c r="L46767" s="8"/>
      <c r="N46767" s="5"/>
      <c r="O46767" s="10"/>
      <c r="P46767" s="8"/>
    </row>
    <row r="46768" spans="1:16" s="2" customFormat="1" x14ac:dyDescent="0.15">
      <c r="A46768" s="3"/>
      <c r="B46768" s="3"/>
      <c r="J46768" s="3"/>
      <c r="K46768" s="5"/>
      <c r="L46768" s="8"/>
      <c r="N46768" s="5"/>
      <c r="O46768" s="10"/>
      <c r="P46768" s="8"/>
    </row>
    <row r="46769" spans="1:16" s="2" customFormat="1" x14ac:dyDescent="0.15">
      <c r="A46769" s="3"/>
      <c r="B46769" s="3"/>
      <c r="J46769" s="3"/>
      <c r="K46769" s="5"/>
      <c r="L46769" s="8"/>
      <c r="N46769" s="5"/>
      <c r="O46769" s="10"/>
      <c r="P46769" s="8"/>
    </row>
    <row r="46770" spans="1:16" s="2" customFormat="1" x14ac:dyDescent="0.15">
      <c r="A46770" s="3"/>
      <c r="B46770" s="3"/>
      <c r="J46770" s="3"/>
      <c r="K46770" s="5"/>
      <c r="L46770" s="8"/>
      <c r="N46770" s="5"/>
      <c r="O46770" s="10"/>
      <c r="P46770" s="8"/>
    </row>
    <row r="46771" spans="1:16" s="2" customFormat="1" x14ac:dyDescent="0.15">
      <c r="A46771" s="3"/>
      <c r="B46771" s="3"/>
      <c r="J46771" s="3"/>
      <c r="K46771" s="5"/>
      <c r="L46771" s="8"/>
      <c r="N46771" s="5"/>
      <c r="O46771" s="10"/>
      <c r="P46771" s="8"/>
    </row>
    <row r="46772" spans="1:16" s="2" customFormat="1" x14ac:dyDescent="0.15">
      <c r="A46772" s="3"/>
      <c r="B46772" s="3"/>
      <c r="J46772" s="3"/>
      <c r="K46772" s="5"/>
      <c r="L46772" s="8"/>
      <c r="N46772" s="5"/>
      <c r="O46772" s="10"/>
      <c r="P46772" s="8"/>
    </row>
    <row r="46773" spans="1:16" s="2" customFormat="1" x14ac:dyDescent="0.15">
      <c r="A46773" s="3"/>
      <c r="B46773" s="3"/>
      <c r="J46773" s="3"/>
      <c r="K46773" s="5"/>
      <c r="L46773" s="8"/>
      <c r="N46773" s="5"/>
      <c r="O46773" s="10"/>
      <c r="P46773" s="8"/>
    </row>
    <row r="46774" spans="1:16" s="2" customFormat="1" x14ac:dyDescent="0.15">
      <c r="A46774" s="3"/>
      <c r="B46774" s="3"/>
      <c r="J46774" s="3"/>
      <c r="K46774" s="5"/>
      <c r="L46774" s="8"/>
      <c r="N46774" s="5"/>
      <c r="O46774" s="10"/>
      <c r="P46774" s="8"/>
    </row>
    <row r="46775" spans="1:16" s="2" customFormat="1" x14ac:dyDescent="0.15">
      <c r="A46775" s="3"/>
      <c r="B46775" s="3"/>
      <c r="J46775" s="3"/>
      <c r="K46775" s="5"/>
      <c r="L46775" s="8"/>
      <c r="N46775" s="5"/>
      <c r="O46775" s="10"/>
      <c r="P46775" s="8"/>
    </row>
    <row r="46776" spans="1:16" s="2" customFormat="1" x14ac:dyDescent="0.15">
      <c r="A46776" s="3"/>
      <c r="B46776" s="3"/>
      <c r="J46776" s="3"/>
      <c r="K46776" s="5"/>
      <c r="L46776" s="8"/>
      <c r="N46776" s="5"/>
      <c r="O46776" s="10"/>
      <c r="P46776" s="8"/>
    </row>
    <row r="46777" spans="1:16" s="2" customFormat="1" x14ac:dyDescent="0.15">
      <c r="A46777" s="3"/>
      <c r="B46777" s="3"/>
      <c r="J46777" s="3"/>
      <c r="K46777" s="5"/>
      <c r="L46777" s="8"/>
      <c r="N46777" s="5"/>
      <c r="O46777" s="10"/>
      <c r="P46777" s="8"/>
    </row>
    <row r="46778" spans="1:16" s="2" customFormat="1" x14ac:dyDescent="0.15">
      <c r="A46778" s="3"/>
      <c r="B46778" s="3"/>
      <c r="J46778" s="3"/>
      <c r="K46778" s="5"/>
      <c r="L46778" s="8"/>
      <c r="N46778" s="5"/>
      <c r="O46778" s="10"/>
      <c r="P46778" s="8"/>
    </row>
    <row r="46779" spans="1:16" s="2" customFormat="1" x14ac:dyDescent="0.15">
      <c r="A46779" s="3"/>
      <c r="B46779" s="3"/>
      <c r="J46779" s="3"/>
      <c r="K46779" s="5"/>
      <c r="L46779" s="8"/>
      <c r="N46779" s="5"/>
      <c r="O46779" s="10"/>
      <c r="P46779" s="8"/>
    </row>
    <row r="46780" spans="1:16" s="2" customFormat="1" x14ac:dyDescent="0.15">
      <c r="A46780" s="3"/>
      <c r="B46780" s="3"/>
      <c r="J46780" s="3"/>
      <c r="K46780" s="5"/>
      <c r="L46780" s="8"/>
      <c r="N46780" s="5"/>
      <c r="O46780" s="10"/>
      <c r="P46780" s="8"/>
    </row>
    <row r="46781" spans="1:16" s="2" customFormat="1" x14ac:dyDescent="0.15">
      <c r="A46781" s="3"/>
      <c r="B46781" s="3"/>
      <c r="J46781" s="3"/>
      <c r="K46781" s="5"/>
      <c r="L46781" s="8"/>
      <c r="N46781" s="5"/>
      <c r="O46781" s="10"/>
      <c r="P46781" s="8"/>
    </row>
    <row r="46782" spans="1:16" s="2" customFormat="1" x14ac:dyDescent="0.15">
      <c r="A46782" s="3"/>
      <c r="B46782" s="3"/>
      <c r="J46782" s="3"/>
      <c r="K46782" s="5"/>
      <c r="L46782" s="8"/>
      <c r="N46782" s="5"/>
      <c r="O46782" s="10"/>
      <c r="P46782" s="8"/>
    </row>
    <row r="46783" spans="1:16" s="2" customFormat="1" x14ac:dyDescent="0.15">
      <c r="A46783" s="3"/>
      <c r="B46783" s="3"/>
      <c r="J46783" s="3"/>
      <c r="K46783" s="5"/>
      <c r="L46783" s="8"/>
      <c r="N46783" s="5"/>
      <c r="O46783" s="10"/>
      <c r="P46783" s="8"/>
    </row>
    <row r="46784" spans="1:16" s="2" customFormat="1" x14ac:dyDescent="0.15">
      <c r="A46784" s="3"/>
      <c r="B46784" s="3"/>
      <c r="J46784" s="3"/>
      <c r="K46784" s="5"/>
      <c r="L46784" s="8"/>
      <c r="N46784" s="5"/>
      <c r="O46784" s="10"/>
      <c r="P46784" s="8"/>
    </row>
    <row r="46785" spans="1:16" s="2" customFormat="1" x14ac:dyDescent="0.15">
      <c r="A46785" s="3"/>
      <c r="B46785" s="3"/>
      <c r="J46785" s="3"/>
      <c r="K46785" s="5"/>
      <c r="L46785" s="8"/>
      <c r="N46785" s="5"/>
      <c r="O46785" s="10"/>
      <c r="P46785" s="8"/>
    </row>
    <row r="46786" spans="1:16" s="2" customFormat="1" x14ac:dyDescent="0.15">
      <c r="A46786" s="3"/>
      <c r="B46786" s="3"/>
      <c r="J46786" s="3"/>
      <c r="K46786" s="5"/>
      <c r="L46786" s="8"/>
      <c r="N46786" s="5"/>
      <c r="O46786" s="10"/>
      <c r="P46786" s="8"/>
    </row>
    <row r="46787" spans="1:16" s="2" customFormat="1" x14ac:dyDescent="0.15">
      <c r="A46787" s="3"/>
      <c r="B46787" s="3"/>
      <c r="J46787" s="3"/>
      <c r="K46787" s="5"/>
      <c r="L46787" s="8"/>
      <c r="N46787" s="5"/>
      <c r="O46787" s="10"/>
      <c r="P46787" s="8"/>
    </row>
    <row r="46788" spans="1:16" s="2" customFormat="1" x14ac:dyDescent="0.15">
      <c r="A46788" s="3"/>
      <c r="B46788" s="3"/>
      <c r="J46788" s="3"/>
      <c r="K46788" s="5"/>
      <c r="L46788" s="8"/>
      <c r="N46788" s="5"/>
      <c r="O46788" s="10"/>
      <c r="P46788" s="8"/>
    </row>
    <row r="46789" spans="1:16" s="2" customFormat="1" x14ac:dyDescent="0.15">
      <c r="A46789" s="3"/>
      <c r="B46789" s="3"/>
      <c r="J46789" s="3"/>
      <c r="K46789" s="5"/>
      <c r="L46789" s="8"/>
      <c r="N46789" s="5"/>
      <c r="O46789" s="10"/>
      <c r="P46789" s="8"/>
    </row>
    <row r="46790" spans="1:16" s="2" customFormat="1" x14ac:dyDescent="0.15">
      <c r="A46790" s="3"/>
      <c r="B46790" s="3"/>
      <c r="J46790" s="3"/>
      <c r="K46790" s="5"/>
      <c r="L46790" s="8"/>
      <c r="N46790" s="5"/>
      <c r="O46790" s="10"/>
      <c r="P46790" s="8"/>
    </row>
    <row r="46791" spans="1:16" s="2" customFormat="1" x14ac:dyDescent="0.15">
      <c r="A46791" s="3"/>
      <c r="B46791" s="3"/>
      <c r="J46791" s="3"/>
      <c r="K46791" s="5"/>
      <c r="L46791" s="8"/>
      <c r="N46791" s="5"/>
      <c r="O46791" s="10"/>
      <c r="P46791" s="8"/>
    </row>
    <row r="46792" spans="1:16" s="2" customFormat="1" x14ac:dyDescent="0.15">
      <c r="A46792" s="3"/>
      <c r="B46792" s="3"/>
      <c r="J46792" s="3"/>
      <c r="K46792" s="5"/>
      <c r="L46792" s="8"/>
      <c r="N46792" s="5"/>
      <c r="O46792" s="10"/>
      <c r="P46792" s="8"/>
    </row>
    <row r="46793" spans="1:16" s="2" customFormat="1" x14ac:dyDescent="0.15">
      <c r="A46793" s="3"/>
      <c r="B46793" s="3"/>
      <c r="J46793" s="3"/>
      <c r="K46793" s="5"/>
      <c r="L46793" s="8"/>
      <c r="N46793" s="5"/>
      <c r="O46793" s="10"/>
      <c r="P46793" s="8"/>
    </row>
    <row r="46794" spans="1:16" s="2" customFormat="1" x14ac:dyDescent="0.15">
      <c r="A46794" s="3"/>
      <c r="B46794" s="3"/>
      <c r="J46794" s="3"/>
      <c r="K46794" s="5"/>
      <c r="L46794" s="8"/>
      <c r="N46794" s="5"/>
      <c r="O46794" s="10"/>
      <c r="P46794" s="8"/>
    </row>
    <row r="46795" spans="1:16" s="2" customFormat="1" x14ac:dyDescent="0.15">
      <c r="A46795" s="3"/>
      <c r="B46795" s="3"/>
      <c r="J46795" s="3"/>
      <c r="K46795" s="5"/>
      <c r="L46795" s="8"/>
      <c r="N46795" s="5"/>
      <c r="O46795" s="10"/>
      <c r="P46795" s="8"/>
    </row>
    <row r="46796" spans="1:16" s="2" customFormat="1" x14ac:dyDescent="0.15">
      <c r="A46796" s="3"/>
      <c r="B46796" s="3"/>
      <c r="J46796" s="3"/>
      <c r="K46796" s="5"/>
      <c r="L46796" s="8"/>
      <c r="N46796" s="5"/>
      <c r="O46796" s="10"/>
      <c r="P46796" s="8"/>
    </row>
    <row r="46797" spans="1:16" s="2" customFormat="1" x14ac:dyDescent="0.15">
      <c r="A46797" s="3"/>
      <c r="B46797" s="3"/>
      <c r="J46797" s="3"/>
      <c r="K46797" s="5"/>
      <c r="L46797" s="8"/>
      <c r="N46797" s="5"/>
      <c r="O46797" s="10"/>
      <c r="P46797" s="8"/>
    </row>
    <row r="46798" spans="1:16" s="2" customFormat="1" x14ac:dyDescent="0.15">
      <c r="A46798" s="3"/>
      <c r="B46798" s="3"/>
      <c r="J46798" s="3"/>
      <c r="K46798" s="5"/>
      <c r="L46798" s="8"/>
      <c r="N46798" s="5"/>
      <c r="O46798" s="10"/>
      <c r="P46798" s="8"/>
    </row>
    <row r="46799" spans="1:16" s="2" customFormat="1" x14ac:dyDescent="0.15">
      <c r="A46799" s="3"/>
      <c r="B46799" s="3"/>
      <c r="J46799" s="3"/>
      <c r="K46799" s="5"/>
      <c r="L46799" s="8"/>
      <c r="N46799" s="5"/>
      <c r="O46799" s="10"/>
      <c r="P46799" s="8"/>
    </row>
    <row r="46800" spans="1:16" s="2" customFormat="1" x14ac:dyDescent="0.15">
      <c r="A46800" s="3"/>
      <c r="B46800" s="3"/>
      <c r="J46800" s="3"/>
      <c r="K46800" s="5"/>
      <c r="L46800" s="8"/>
      <c r="N46800" s="5"/>
      <c r="O46800" s="10"/>
      <c r="P46800" s="8"/>
    </row>
    <row r="46801" spans="1:16" s="2" customFormat="1" x14ac:dyDescent="0.15">
      <c r="A46801" s="3"/>
      <c r="B46801" s="3"/>
      <c r="J46801" s="3"/>
      <c r="K46801" s="5"/>
      <c r="L46801" s="8"/>
      <c r="N46801" s="5"/>
      <c r="O46801" s="10"/>
      <c r="P46801" s="8"/>
    </row>
    <row r="46802" spans="1:16" s="2" customFormat="1" x14ac:dyDescent="0.15">
      <c r="A46802" s="3"/>
      <c r="B46802" s="3"/>
      <c r="J46802" s="3"/>
      <c r="K46802" s="5"/>
      <c r="L46802" s="8"/>
      <c r="N46802" s="5"/>
      <c r="O46802" s="10"/>
      <c r="P46802" s="8"/>
    </row>
    <row r="46803" spans="1:16" s="2" customFormat="1" x14ac:dyDescent="0.15">
      <c r="A46803" s="3"/>
      <c r="B46803" s="3"/>
      <c r="J46803" s="3"/>
      <c r="K46803" s="5"/>
      <c r="L46803" s="8"/>
      <c r="N46803" s="5"/>
      <c r="O46803" s="10"/>
      <c r="P46803" s="8"/>
    </row>
    <row r="46804" spans="1:16" s="2" customFormat="1" x14ac:dyDescent="0.15">
      <c r="A46804" s="3"/>
      <c r="B46804" s="3"/>
      <c r="J46804" s="3"/>
      <c r="K46804" s="5"/>
      <c r="L46804" s="8"/>
      <c r="N46804" s="5"/>
      <c r="O46804" s="10"/>
      <c r="P46804" s="8"/>
    </row>
    <row r="46805" spans="1:16" s="2" customFormat="1" x14ac:dyDescent="0.15">
      <c r="A46805" s="3"/>
      <c r="B46805" s="3"/>
      <c r="J46805" s="3"/>
      <c r="K46805" s="5"/>
      <c r="L46805" s="8"/>
      <c r="N46805" s="5"/>
      <c r="O46805" s="10"/>
      <c r="P46805" s="8"/>
    </row>
    <row r="46806" spans="1:16" s="2" customFormat="1" x14ac:dyDescent="0.15">
      <c r="A46806" s="3"/>
      <c r="B46806" s="3"/>
      <c r="J46806" s="3"/>
      <c r="K46806" s="5"/>
      <c r="L46806" s="8"/>
      <c r="N46806" s="5"/>
      <c r="O46806" s="10"/>
      <c r="P46806" s="8"/>
    </row>
    <row r="46807" spans="1:16" s="2" customFormat="1" x14ac:dyDescent="0.15">
      <c r="A46807" s="3"/>
      <c r="B46807" s="3"/>
      <c r="J46807" s="3"/>
      <c r="K46807" s="5"/>
      <c r="L46807" s="8"/>
      <c r="N46807" s="5"/>
      <c r="O46807" s="10"/>
      <c r="P46807" s="8"/>
    </row>
    <row r="46808" spans="1:16" s="2" customFormat="1" x14ac:dyDescent="0.15">
      <c r="A46808" s="3"/>
      <c r="B46808" s="3"/>
      <c r="J46808" s="3"/>
      <c r="K46808" s="5"/>
      <c r="L46808" s="8"/>
      <c r="N46808" s="5"/>
      <c r="O46808" s="10"/>
      <c r="P46808" s="8"/>
    </row>
    <row r="46809" spans="1:16" s="2" customFormat="1" x14ac:dyDescent="0.15">
      <c r="A46809" s="3"/>
      <c r="B46809" s="3"/>
      <c r="J46809" s="3"/>
      <c r="K46809" s="5"/>
      <c r="L46809" s="8"/>
      <c r="N46809" s="5"/>
      <c r="O46809" s="10"/>
      <c r="P46809" s="8"/>
    </row>
    <row r="46810" spans="1:16" s="2" customFormat="1" x14ac:dyDescent="0.15">
      <c r="A46810" s="3"/>
      <c r="B46810" s="3"/>
      <c r="J46810" s="3"/>
      <c r="K46810" s="5"/>
      <c r="L46810" s="8"/>
      <c r="N46810" s="5"/>
      <c r="O46810" s="10"/>
      <c r="P46810" s="8"/>
    </row>
    <row r="46811" spans="1:16" s="2" customFormat="1" x14ac:dyDescent="0.15">
      <c r="A46811" s="3"/>
      <c r="B46811" s="3"/>
      <c r="J46811" s="3"/>
      <c r="K46811" s="5"/>
      <c r="L46811" s="8"/>
      <c r="N46811" s="5"/>
      <c r="O46811" s="10"/>
      <c r="P46811" s="8"/>
    </row>
    <row r="46812" spans="1:16" s="2" customFormat="1" x14ac:dyDescent="0.15">
      <c r="A46812" s="3"/>
      <c r="B46812" s="3"/>
      <c r="J46812" s="3"/>
      <c r="K46812" s="5"/>
      <c r="L46812" s="8"/>
      <c r="N46812" s="5"/>
      <c r="O46812" s="10"/>
      <c r="P46812" s="8"/>
    </row>
    <row r="46813" spans="1:16" s="2" customFormat="1" x14ac:dyDescent="0.15">
      <c r="A46813" s="3"/>
      <c r="B46813" s="3"/>
      <c r="J46813" s="3"/>
      <c r="K46813" s="5"/>
      <c r="L46813" s="8"/>
      <c r="N46813" s="5"/>
      <c r="O46813" s="10"/>
      <c r="P46813" s="8"/>
    </row>
    <row r="46814" spans="1:16" s="2" customFormat="1" x14ac:dyDescent="0.15">
      <c r="A46814" s="3"/>
      <c r="B46814" s="3"/>
      <c r="J46814" s="3"/>
      <c r="K46814" s="5"/>
      <c r="L46814" s="8"/>
      <c r="N46814" s="5"/>
      <c r="O46814" s="10"/>
      <c r="P46814" s="8"/>
    </row>
    <row r="46815" spans="1:16" s="2" customFormat="1" x14ac:dyDescent="0.15">
      <c r="A46815" s="3"/>
      <c r="B46815" s="3"/>
      <c r="J46815" s="3"/>
      <c r="K46815" s="5"/>
      <c r="L46815" s="8"/>
      <c r="N46815" s="5"/>
      <c r="O46815" s="10"/>
      <c r="P46815" s="8"/>
    </row>
    <row r="46816" spans="1:16" s="2" customFormat="1" x14ac:dyDescent="0.15">
      <c r="A46816" s="3"/>
      <c r="B46816" s="3"/>
      <c r="J46816" s="3"/>
      <c r="K46816" s="5"/>
      <c r="L46816" s="8"/>
      <c r="N46816" s="5"/>
      <c r="O46816" s="10"/>
      <c r="P46816" s="8"/>
    </row>
    <row r="46817" spans="1:16" s="2" customFormat="1" x14ac:dyDescent="0.15">
      <c r="A46817" s="3"/>
      <c r="B46817" s="3"/>
      <c r="J46817" s="3"/>
      <c r="K46817" s="5"/>
      <c r="L46817" s="8"/>
      <c r="N46817" s="5"/>
      <c r="O46817" s="10"/>
      <c r="P46817" s="8"/>
    </row>
    <row r="46818" spans="1:16" s="2" customFormat="1" x14ac:dyDescent="0.15">
      <c r="A46818" s="3"/>
      <c r="B46818" s="3"/>
      <c r="J46818" s="3"/>
      <c r="K46818" s="5"/>
      <c r="L46818" s="8"/>
      <c r="N46818" s="5"/>
      <c r="O46818" s="10"/>
      <c r="P46818" s="8"/>
    </row>
    <row r="46819" spans="1:16" s="2" customFormat="1" x14ac:dyDescent="0.15">
      <c r="A46819" s="3"/>
      <c r="B46819" s="3"/>
      <c r="J46819" s="3"/>
      <c r="K46819" s="5"/>
      <c r="L46819" s="8"/>
      <c r="N46819" s="5"/>
      <c r="O46819" s="10"/>
      <c r="P46819" s="8"/>
    </row>
    <row r="46820" spans="1:16" s="2" customFormat="1" x14ac:dyDescent="0.15">
      <c r="A46820" s="3"/>
      <c r="B46820" s="3"/>
      <c r="J46820" s="3"/>
      <c r="K46820" s="5"/>
      <c r="L46820" s="8"/>
      <c r="N46820" s="5"/>
      <c r="O46820" s="10"/>
      <c r="P46820" s="8"/>
    </row>
    <row r="46821" spans="1:16" s="2" customFormat="1" x14ac:dyDescent="0.15">
      <c r="A46821" s="3"/>
      <c r="B46821" s="3"/>
      <c r="J46821" s="3"/>
      <c r="K46821" s="5"/>
      <c r="L46821" s="8"/>
      <c r="N46821" s="5"/>
      <c r="O46821" s="10"/>
      <c r="P46821" s="8"/>
    </row>
    <row r="46822" spans="1:16" s="2" customFormat="1" x14ac:dyDescent="0.15">
      <c r="A46822" s="3"/>
      <c r="B46822" s="3"/>
      <c r="J46822" s="3"/>
      <c r="K46822" s="5"/>
      <c r="L46822" s="8"/>
      <c r="N46822" s="5"/>
      <c r="O46822" s="10"/>
      <c r="P46822" s="8"/>
    </row>
    <row r="46823" spans="1:16" s="2" customFormat="1" x14ac:dyDescent="0.15">
      <c r="A46823" s="3"/>
      <c r="B46823" s="3"/>
      <c r="J46823" s="3"/>
      <c r="K46823" s="5"/>
      <c r="L46823" s="8"/>
      <c r="N46823" s="5"/>
      <c r="O46823" s="10"/>
      <c r="P46823" s="8"/>
    </row>
    <row r="46824" spans="1:16" s="2" customFormat="1" x14ac:dyDescent="0.15">
      <c r="A46824" s="3"/>
      <c r="B46824" s="3"/>
      <c r="J46824" s="3"/>
      <c r="K46824" s="5"/>
      <c r="L46824" s="8"/>
      <c r="N46824" s="5"/>
      <c r="O46824" s="10"/>
      <c r="P46824" s="8"/>
    </row>
    <row r="46825" spans="1:16" s="2" customFormat="1" x14ac:dyDescent="0.15">
      <c r="A46825" s="3"/>
      <c r="B46825" s="3"/>
      <c r="J46825" s="3"/>
      <c r="K46825" s="5"/>
      <c r="L46825" s="8"/>
      <c r="N46825" s="5"/>
      <c r="O46825" s="10"/>
      <c r="P46825" s="8"/>
    </row>
    <row r="46826" spans="1:16" s="2" customFormat="1" x14ac:dyDescent="0.15">
      <c r="A46826" s="3"/>
      <c r="B46826" s="3"/>
      <c r="J46826" s="3"/>
      <c r="K46826" s="5"/>
      <c r="L46826" s="8"/>
      <c r="N46826" s="5"/>
      <c r="O46826" s="10"/>
      <c r="P46826" s="8"/>
    </row>
    <row r="46827" spans="1:16" s="2" customFormat="1" x14ac:dyDescent="0.15">
      <c r="A46827" s="3"/>
      <c r="B46827" s="3"/>
      <c r="J46827" s="3"/>
      <c r="K46827" s="5"/>
      <c r="L46827" s="8"/>
      <c r="N46827" s="5"/>
      <c r="O46827" s="10"/>
      <c r="P46827" s="8"/>
    </row>
    <row r="46828" spans="1:16" s="2" customFormat="1" x14ac:dyDescent="0.15">
      <c r="A46828" s="3"/>
      <c r="B46828" s="3"/>
      <c r="J46828" s="3"/>
      <c r="K46828" s="5"/>
      <c r="L46828" s="8"/>
      <c r="N46828" s="5"/>
      <c r="O46828" s="10"/>
      <c r="P46828" s="8"/>
    </row>
    <row r="46829" spans="1:16" s="2" customFormat="1" x14ac:dyDescent="0.15">
      <c r="A46829" s="3"/>
      <c r="B46829" s="3"/>
      <c r="J46829" s="3"/>
      <c r="K46829" s="5"/>
      <c r="L46829" s="8"/>
      <c r="N46829" s="5"/>
      <c r="O46829" s="10"/>
      <c r="P46829" s="8"/>
    </row>
    <row r="46830" spans="1:16" s="2" customFormat="1" x14ac:dyDescent="0.15">
      <c r="A46830" s="3"/>
      <c r="B46830" s="3"/>
      <c r="J46830" s="3"/>
      <c r="K46830" s="5"/>
      <c r="L46830" s="8"/>
      <c r="N46830" s="5"/>
      <c r="O46830" s="10"/>
      <c r="P46830" s="8"/>
    </row>
    <row r="46831" spans="1:16" s="2" customFormat="1" x14ac:dyDescent="0.15">
      <c r="A46831" s="3"/>
      <c r="B46831" s="3"/>
      <c r="J46831" s="3"/>
      <c r="K46831" s="5"/>
      <c r="L46831" s="8"/>
      <c r="N46831" s="5"/>
      <c r="O46831" s="10"/>
      <c r="P46831" s="8"/>
    </row>
    <row r="46832" spans="1:16" s="2" customFormat="1" x14ac:dyDescent="0.15">
      <c r="A46832" s="3"/>
      <c r="B46832" s="3"/>
      <c r="J46832" s="3"/>
      <c r="K46832" s="5"/>
      <c r="L46832" s="8"/>
      <c r="N46832" s="5"/>
      <c r="O46832" s="10"/>
      <c r="P46832" s="8"/>
    </row>
    <row r="46833" spans="1:16" s="2" customFormat="1" x14ac:dyDescent="0.15">
      <c r="A46833" s="3"/>
      <c r="B46833" s="3"/>
      <c r="J46833" s="3"/>
      <c r="K46833" s="5"/>
      <c r="L46833" s="8"/>
      <c r="N46833" s="5"/>
      <c r="O46833" s="10"/>
      <c r="P46833" s="8"/>
    </row>
    <row r="46834" spans="1:16" s="2" customFormat="1" x14ac:dyDescent="0.15">
      <c r="A46834" s="3"/>
      <c r="B46834" s="3"/>
      <c r="J46834" s="3"/>
      <c r="K46834" s="5"/>
      <c r="L46834" s="8"/>
      <c r="N46834" s="5"/>
      <c r="O46834" s="10"/>
      <c r="P46834" s="8"/>
    </row>
    <row r="46835" spans="1:16" s="2" customFormat="1" x14ac:dyDescent="0.15">
      <c r="A46835" s="3"/>
      <c r="B46835" s="3"/>
      <c r="J46835" s="3"/>
      <c r="K46835" s="5"/>
      <c r="L46835" s="8"/>
      <c r="N46835" s="5"/>
      <c r="O46835" s="10"/>
      <c r="P46835" s="8"/>
    </row>
    <row r="46836" spans="1:16" s="2" customFormat="1" x14ac:dyDescent="0.15">
      <c r="A46836" s="3"/>
      <c r="B46836" s="3"/>
      <c r="J46836" s="3"/>
      <c r="K46836" s="5"/>
      <c r="L46836" s="8"/>
      <c r="N46836" s="5"/>
      <c r="O46836" s="10"/>
      <c r="P46836" s="8"/>
    </row>
    <row r="46837" spans="1:16" s="2" customFormat="1" x14ac:dyDescent="0.15">
      <c r="A46837" s="3"/>
      <c r="B46837" s="3"/>
      <c r="J46837" s="3"/>
      <c r="K46837" s="5"/>
      <c r="L46837" s="8"/>
      <c r="N46837" s="5"/>
      <c r="O46837" s="10"/>
      <c r="P46837" s="8"/>
    </row>
    <row r="46838" spans="1:16" s="2" customFormat="1" x14ac:dyDescent="0.15">
      <c r="A46838" s="3"/>
      <c r="B46838" s="3"/>
      <c r="J46838" s="3"/>
      <c r="K46838" s="5"/>
      <c r="L46838" s="8"/>
      <c r="N46838" s="5"/>
      <c r="O46838" s="10"/>
      <c r="P46838" s="8"/>
    </row>
    <row r="46839" spans="1:16" s="2" customFormat="1" x14ac:dyDescent="0.15">
      <c r="A46839" s="3"/>
      <c r="B46839" s="3"/>
      <c r="J46839" s="3"/>
      <c r="K46839" s="5"/>
      <c r="L46839" s="8"/>
      <c r="N46839" s="5"/>
      <c r="O46839" s="10"/>
      <c r="P46839" s="8"/>
    </row>
    <row r="46840" spans="1:16" s="2" customFormat="1" x14ac:dyDescent="0.15">
      <c r="A46840" s="3"/>
      <c r="B46840" s="3"/>
      <c r="J46840" s="3"/>
      <c r="K46840" s="5"/>
      <c r="L46840" s="8"/>
      <c r="N46840" s="5"/>
      <c r="O46840" s="10"/>
      <c r="P46840" s="8"/>
    </row>
    <row r="46841" spans="1:16" s="2" customFormat="1" x14ac:dyDescent="0.15">
      <c r="A46841" s="3"/>
      <c r="B46841" s="3"/>
      <c r="J46841" s="3"/>
      <c r="K46841" s="5"/>
      <c r="L46841" s="8"/>
      <c r="N46841" s="5"/>
      <c r="O46841" s="10"/>
      <c r="P46841" s="8"/>
    </row>
    <row r="46842" spans="1:16" s="2" customFormat="1" x14ac:dyDescent="0.15">
      <c r="A46842" s="3"/>
      <c r="B46842" s="3"/>
      <c r="J46842" s="3"/>
      <c r="K46842" s="5"/>
      <c r="L46842" s="8"/>
      <c r="N46842" s="5"/>
      <c r="O46842" s="10"/>
      <c r="P46842" s="8"/>
    </row>
    <row r="46843" spans="1:16" s="2" customFormat="1" x14ac:dyDescent="0.15">
      <c r="A46843" s="3"/>
      <c r="B46843" s="3"/>
      <c r="J46843" s="3"/>
      <c r="K46843" s="5"/>
      <c r="L46843" s="8"/>
      <c r="N46843" s="5"/>
      <c r="O46843" s="10"/>
      <c r="P46843" s="8"/>
    </row>
    <row r="46844" spans="1:16" s="2" customFormat="1" x14ac:dyDescent="0.15">
      <c r="A46844" s="3"/>
      <c r="B46844" s="3"/>
      <c r="J46844" s="3"/>
      <c r="K46844" s="5"/>
      <c r="L46844" s="8"/>
      <c r="N46844" s="5"/>
      <c r="O46844" s="10"/>
      <c r="P46844" s="8"/>
    </row>
    <row r="46845" spans="1:16" s="2" customFormat="1" x14ac:dyDescent="0.15">
      <c r="A46845" s="3"/>
      <c r="B46845" s="3"/>
      <c r="J46845" s="3"/>
      <c r="K46845" s="5"/>
      <c r="L46845" s="8"/>
      <c r="N46845" s="5"/>
      <c r="O46845" s="10"/>
      <c r="P46845" s="8"/>
    </row>
    <row r="46846" spans="1:16" s="2" customFormat="1" x14ac:dyDescent="0.15">
      <c r="A46846" s="3"/>
      <c r="B46846" s="3"/>
      <c r="J46846" s="3"/>
      <c r="K46846" s="5"/>
      <c r="L46846" s="8"/>
      <c r="N46846" s="5"/>
      <c r="O46846" s="10"/>
      <c r="P46846" s="8"/>
    </row>
    <row r="46847" spans="1:16" s="2" customFormat="1" x14ac:dyDescent="0.15">
      <c r="A46847" s="3"/>
      <c r="B46847" s="3"/>
      <c r="J46847" s="3"/>
      <c r="K46847" s="5"/>
      <c r="L46847" s="8"/>
      <c r="N46847" s="5"/>
      <c r="O46847" s="10"/>
      <c r="P46847" s="8"/>
    </row>
    <row r="46848" spans="1:16" s="2" customFormat="1" x14ac:dyDescent="0.15">
      <c r="A46848" s="3"/>
      <c r="B46848" s="3"/>
      <c r="J46848" s="3"/>
      <c r="K46848" s="5"/>
      <c r="L46848" s="8"/>
      <c r="N46848" s="5"/>
      <c r="O46848" s="10"/>
      <c r="P46848" s="8"/>
    </row>
    <row r="46849" spans="1:16" s="2" customFormat="1" x14ac:dyDescent="0.15">
      <c r="A46849" s="3"/>
      <c r="B46849" s="3"/>
      <c r="J46849" s="3"/>
      <c r="K46849" s="5"/>
      <c r="L46849" s="8"/>
      <c r="N46849" s="5"/>
      <c r="O46849" s="10"/>
      <c r="P46849" s="8"/>
    </row>
    <row r="46850" spans="1:16" s="2" customFormat="1" x14ac:dyDescent="0.15">
      <c r="A46850" s="3"/>
      <c r="B46850" s="3"/>
      <c r="J46850" s="3"/>
      <c r="K46850" s="5"/>
      <c r="L46850" s="8"/>
      <c r="N46850" s="5"/>
      <c r="O46850" s="10"/>
      <c r="P46850" s="8"/>
    </row>
    <row r="46851" spans="1:16" s="2" customFormat="1" x14ac:dyDescent="0.15">
      <c r="A46851" s="3"/>
      <c r="B46851" s="3"/>
      <c r="J46851" s="3"/>
      <c r="K46851" s="5"/>
      <c r="L46851" s="8"/>
      <c r="N46851" s="5"/>
      <c r="O46851" s="10"/>
      <c r="P46851" s="8"/>
    </row>
    <row r="46852" spans="1:16" s="2" customFormat="1" x14ac:dyDescent="0.15">
      <c r="A46852" s="3"/>
      <c r="B46852" s="3"/>
      <c r="J46852" s="3"/>
      <c r="K46852" s="5"/>
      <c r="L46852" s="8"/>
      <c r="N46852" s="5"/>
      <c r="O46852" s="10"/>
      <c r="P46852" s="8"/>
    </row>
    <row r="46853" spans="1:16" s="2" customFormat="1" x14ac:dyDescent="0.15">
      <c r="A46853" s="3"/>
      <c r="B46853" s="3"/>
      <c r="J46853" s="3"/>
      <c r="K46853" s="5"/>
      <c r="L46853" s="8"/>
      <c r="N46853" s="5"/>
      <c r="O46853" s="10"/>
      <c r="P46853" s="8"/>
    </row>
    <row r="46854" spans="1:16" s="2" customFormat="1" x14ac:dyDescent="0.15">
      <c r="A46854" s="3"/>
      <c r="B46854" s="3"/>
      <c r="J46854" s="3"/>
      <c r="K46854" s="5"/>
      <c r="L46854" s="8"/>
      <c r="N46854" s="5"/>
      <c r="O46854" s="10"/>
      <c r="P46854" s="8"/>
    </row>
    <row r="46855" spans="1:16" s="2" customFormat="1" x14ac:dyDescent="0.15">
      <c r="A46855" s="3"/>
      <c r="B46855" s="3"/>
      <c r="J46855" s="3"/>
      <c r="K46855" s="5"/>
      <c r="L46855" s="8"/>
      <c r="N46855" s="5"/>
      <c r="O46855" s="10"/>
      <c r="P46855" s="8"/>
    </row>
    <row r="46856" spans="1:16" s="2" customFormat="1" x14ac:dyDescent="0.15">
      <c r="A46856" s="3"/>
      <c r="B46856" s="3"/>
      <c r="J46856" s="3"/>
      <c r="K46856" s="5"/>
      <c r="L46856" s="8"/>
      <c r="N46856" s="5"/>
      <c r="O46856" s="10"/>
      <c r="P46856" s="8"/>
    </row>
    <row r="46857" spans="1:16" s="2" customFormat="1" x14ac:dyDescent="0.15">
      <c r="A46857" s="3"/>
      <c r="B46857" s="3"/>
      <c r="J46857" s="3"/>
      <c r="K46857" s="5"/>
      <c r="L46857" s="8"/>
      <c r="N46857" s="5"/>
      <c r="O46857" s="10"/>
      <c r="P46857" s="8"/>
    </row>
    <row r="46858" spans="1:16" s="2" customFormat="1" x14ac:dyDescent="0.15">
      <c r="A46858" s="3"/>
      <c r="B46858" s="3"/>
      <c r="J46858" s="3"/>
      <c r="K46858" s="5"/>
      <c r="L46858" s="8"/>
      <c r="N46858" s="5"/>
      <c r="O46858" s="10"/>
      <c r="P46858" s="8"/>
    </row>
    <row r="46859" spans="1:16" s="2" customFormat="1" x14ac:dyDescent="0.15">
      <c r="A46859" s="3"/>
      <c r="B46859" s="3"/>
      <c r="J46859" s="3"/>
      <c r="K46859" s="5"/>
      <c r="L46859" s="8"/>
      <c r="N46859" s="5"/>
      <c r="O46859" s="10"/>
      <c r="P46859" s="8"/>
    </row>
    <row r="46860" spans="1:16" s="2" customFormat="1" x14ac:dyDescent="0.15">
      <c r="A46860" s="3"/>
      <c r="B46860" s="3"/>
      <c r="J46860" s="3"/>
      <c r="K46860" s="5"/>
      <c r="L46860" s="8"/>
      <c r="N46860" s="5"/>
      <c r="O46860" s="10"/>
      <c r="P46860" s="8"/>
    </row>
    <row r="46861" spans="1:16" s="2" customFormat="1" x14ac:dyDescent="0.15">
      <c r="A46861" s="3"/>
      <c r="B46861" s="3"/>
      <c r="J46861" s="3"/>
      <c r="K46861" s="5"/>
      <c r="L46861" s="8"/>
      <c r="N46861" s="5"/>
      <c r="O46861" s="10"/>
      <c r="P46861" s="8"/>
    </row>
    <row r="46862" spans="1:16" s="2" customFormat="1" x14ac:dyDescent="0.15">
      <c r="A46862" s="3"/>
      <c r="B46862" s="3"/>
      <c r="J46862" s="3"/>
      <c r="K46862" s="5"/>
      <c r="L46862" s="8"/>
      <c r="N46862" s="5"/>
      <c r="O46862" s="10"/>
      <c r="P46862" s="8"/>
    </row>
    <row r="46863" spans="1:16" s="2" customFormat="1" x14ac:dyDescent="0.15">
      <c r="A46863" s="3"/>
      <c r="B46863" s="3"/>
      <c r="J46863" s="3"/>
      <c r="K46863" s="5"/>
      <c r="L46863" s="8"/>
      <c r="N46863" s="5"/>
      <c r="O46863" s="10"/>
      <c r="P46863" s="8"/>
    </row>
    <row r="46864" spans="1:16" s="2" customFormat="1" x14ac:dyDescent="0.15">
      <c r="A46864" s="3"/>
      <c r="B46864" s="3"/>
      <c r="J46864" s="3"/>
      <c r="K46864" s="5"/>
      <c r="L46864" s="8"/>
      <c r="N46864" s="5"/>
      <c r="O46864" s="10"/>
      <c r="P46864" s="8"/>
    </row>
    <row r="46865" spans="1:16" s="2" customFormat="1" x14ac:dyDescent="0.15">
      <c r="A46865" s="3"/>
      <c r="B46865" s="3"/>
      <c r="J46865" s="3"/>
      <c r="K46865" s="5"/>
      <c r="L46865" s="8"/>
      <c r="N46865" s="5"/>
      <c r="O46865" s="10"/>
      <c r="P46865" s="8"/>
    </row>
    <row r="46866" spans="1:16" s="2" customFormat="1" x14ac:dyDescent="0.15">
      <c r="A46866" s="3"/>
      <c r="B46866" s="3"/>
      <c r="J46866" s="3"/>
      <c r="K46866" s="5"/>
      <c r="L46866" s="8"/>
      <c r="N46866" s="5"/>
      <c r="O46866" s="10"/>
      <c r="P46866" s="8"/>
    </row>
    <row r="46867" spans="1:16" s="2" customFormat="1" x14ac:dyDescent="0.15">
      <c r="A46867" s="3"/>
      <c r="B46867" s="3"/>
      <c r="J46867" s="3"/>
      <c r="K46867" s="5"/>
      <c r="L46867" s="8"/>
      <c r="N46867" s="5"/>
      <c r="O46867" s="10"/>
      <c r="P46867" s="8"/>
    </row>
    <row r="46868" spans="1:16" s="2" customFormat="1" x14ac:dyDescent="0.15">
      <c r="A46868" s="3"/>
      <c r="B46868" s="3"/>
      <c r="J46868" s="3"/>
      <c r="K46868" s="5"/>
      <c r="L46868" s="8"/>
      <c r="N46868" s="5"/>
      <c r="O46868" s="10"/>
      <c r="P46868" s="8"/>
    </row>
    <row r="46869" spans="1:16" s="2" customFormat="1" x14ac:dyDescent="0.15">
      <c r="A46869" s="3"/>
      <c r="B46869" s="3"/>
      <c r="J46869" s="3"/>
      <c r="K46869" s="5"/>
      <c r="L46869" s="8"/>
      <c r="N46869" s="5"/>
      <c r="O46869" s="10"/>
      <c r="P46869" s="8"/>
    </row>
    <row r="46870" spans="1:16" s="2" customFormat="1" x14ac:dyDescent="0.15">
      <c r="A46870" s="3"/>
      <c r="B46870" s="3"/>
      <c r="J46870" s="3"/>
      <c r="K46870" s="5"/>
      <c r="L46870" s="8"/>
      <c r="N46870" s="5"/>
      <c r="O46870" s="10"/>
      <c r="P46870" s="8"/>
    </row>
    <row r="46871" spans="1:16" s="2" customFormat="1" x14ac:dyDescent="0.15">
      <c r="A46871" s="3"/>
      <c r="B46871" s="3"/>
      <c r="J46871" s="3"/>
      <c r="K46871" s="5"/>
      <c r="L46871" s="8"/>
      <c r="N46871" s="5"/>
      <c r="O46871" s="10"/>
      <c r="P46871" s="8"/>
    </row>
    <row r="46872" spans="1:16" s="2" customFormat="1" x14ac:dyDescent="0.15">
      <c r="A46872" s="3"/>
      <c r="B46872" s="3"/>
      <c r="J46872" s="3"/>
      <c r="K46872" s="5"/>
      <c r="L46872" s="8"/>
      <c r="N46872" s="5"/>
      <c r="O46872" s="10"/>
      <c r="P46872" s="8"/>
    </row>
    <row r="46873" spans="1:16" s="2" customFormat="1" x14ac:dyDescent="0.15">
      <c r="A46873" s="3"/>
      <c r="B46873" s="3"/>
      <c r="J46873" s="3"/>
      <c r="K46873" s="5"/>
      <c r="L46873" s="8"/>
      <c r="N46873" s="5"/>
      <c r="O46873" s="10"/>
      <c r="P46873" s="8"/>
    </row>
    <row r="46874" spans="1:16" s="2" customFormat="1" x14ac:dyDescent="0.15">
      <c r="A46874" s="3"/>
      <c r="B46874" s="3"/>
      <c r="J46874" s="3"/>
      <c r="K46874" s="5"/>
      <c r="L46874" s="8"/>
      <c r="N46874" s="5"/>
      <c r="O46874" s="10"/>
      <c r="P46874" s="8"/>
    </row>
    <row r="46875" spans="1:16" s="2" customFormat="1" x14ac:dyDescent="0.15">
      <c r="A46875" s="3"/>
      <c r="B46875" s="3"/>
      <c r="J46875" s="3"/>
      <c r="K46875" s="5"/>
      <c r="L46875" s="8"/>
      <c r="N46875" s="5"/>
      <c r="O46875" s="10"/>
      <c r="P46875" s="8"/>
    </row>
    <row r="46876" spans="1:16" s="2" customFormat="1" x14ac:dyDescent="0.15">
      <c r="A46876" s="3"/>
      <c r="B46876" s="3"/>
      <c r="J46876" s="3"/>
      <c r="K46876" s="5"/>
      <c r="L46876" s="8"/>
      <c r="N46876" s="5"/>
      <c r="O46876" s="10"/>
      <c r="P46876" s="8"/>
    </row>
    <row r="46877" spans="1:16" s="2" customFormat="1" x14ac:dyDescent="0.15">
      <c r="A46877" s="3"/>
      <c r="B46877" s="3"/>
      <c r="J46877" s="3"/>
      <c r="K46877" s="5"/>
      <c r="L46877" s="8"/>
      <c r="N46877" s="5"/>
      <c r="O46877" s="10"/>
      <c r="P46877" s="8"/>
    </row>
    <row r="46878" spans="1:16" s="2" customFormat="1" x14ac:dyDescent="0.15">
      <c r="A46878" s="3"/>
      <c r="B46878" s="3"/>
      <c r="J46878" s="3"/>
      <c r="K46878" s="5"/>
      <c r="L46878" s="8"/>
      <c r="N46878" s="5"/>
      <c r="O46878" s="10"/>
      <c r="P46878" s="8"/>
    </row>
    <row r="46879" spans="1:16" s="2" customFormat="1" x14ac:dyDescent="0.15">
      <c r="A46879" s="3"/>
      <c r="B46879" s="3"/>
      <c r="J46879" s="3"/>
      <c r="K46879" s="5"/>
      <c r="L46879" s="8"/>
      <c r="N46879" s="5"/>
      <c r="O46879" s="10"/>
      <c r="P46879" s="8"/>
    </row>
    <row r="46880" spans="1:16" s="2" customFormat="1" x14ac:dyDescent="0.15">
      <c r="A46880" s="3"/>
      <c r="B46880" s="3"/>
      <c r="J46880" s="3"/>
      <c r="K46880" s="5"/>
      <c r="L46880" s="8"/>
      <c r="N46880" s="5"/>
      <c r="O46880" s="10"/>
      <c r="P46880" s="8"/>
    </row>
    <row r="46881" spans="1:16" s="2" customFormat="1" x14ac:dyDescent="0.15">
      <c r="A46881" s="3"/>
      <c r="B46881" s="3"/>
      <c r="J46881" s="3"/>
      <c r="K46881" s="5"/>
      <c r="L46881" s="8"/>
      <c r="N46881" s="5"/>
      <c r="O46881" s="10"/>
      <c r="P46881" s="8"/>
    </row>
    <row r="46882" spans="1:16" s="2" customFormat="1" x14ac:dyDescent="0.15">
      <c r="A46882" s="3"/>
      <c r="B46882" s="3"/>
      <c r="J46882" s="3"/>
      <c r="K46882" s="5"/>
      <c r="L46882" s="8"/>
      <c r="N46882" s="5"/>
      <c r="O46882" s="10"/>
      <c r="P46882" s="8"/>
    </row>
    <row r="46883" spans="1:16" s="2" customFormat="1" x14ac:dyDescent="0.15">
      <c r="A46883" s="3"/>
      <c r="B46883" s="3"/>
      <c r="J46883" s="3"/>
      <c r="K46883" s="5"/>
      <c r="L46883" s="8"/>
      <c r="N46883" s="5"/>
      <c r="O46883" s="10"/>
      <c r="P46883" s="8"/>
    </row>
    <row r="46884" spans="1:16" s="2" customFormat="1" x14ac:dyDescent="0.15">
      <c r="A46884" s="3"/>
      <c r="B46884" s="3"/>
      <c r="J46884" s="3"/>
      <c r="K46884" s="5"/>
      <c r="L46884" s="8"/>
      <c r="N46884" s="5"/>
      <c r="O46884" s="10"/>
      <c r="P46884" s="8"/>
    </row>
    <row r="46885" spans="1:16" s="2" customFormat="1" x14ac:dyDescent="0.15">
      <c r="A46885" s="3"/>
      <c r="B46885" s="3"/>
      <c r="J46885" s="3"/>
      <c r="K46885" s="5"/>
      <c r="L46885" s="8"/>
      <c r="N46885" s="5"/>
      <c r="O46885" s="10"/>
      <c r="P46885" s="8"/>
    </row>
    <row r="46886" spans="1:16" s="2" customFormat="1" x14ac:dyDescent="0.15">
      <c r="A46886" s="3"/>
      <c r="B46886" s="3"/>
      <c r="J46886" s="3"/>
      <c r="K46886" s="5"/>
      <c r="L46886" s="8"/>
      <c r="N46886" s="5"/>
      <c r="O46886" s="10"/>
      <c r="P46886" s="8"/>
    </row>
    <row r="46887" spans="1:16" s="2" customFormat="1" x14ac:dyDescent="0.15">
      <c r="A46887" s="3"/>
      <c r="B46887" s="3"/>
      <c r="J46887" s="3"/>
      <c r="K46887" s="5"/>
      <c r="L46887" s="8"/>
      <c r="N46887" s="5"/>
      <c r="O46887" s="10"/>
      <c r="P46887" s="8"/>
    </row>
    <row r="46888" spans="1:16" s="2" customFormat="1" x14ac:dyDescent="0.15">
      <c r="A46888" s="3"/>
      <c r="B46888" s="3"/>
      <c r="J46888" s="3"/>
      <c r="K46888" s="5"/>
      <c r="L46888" s="8"/>
      <c r="N46888" s="5"/>
      <c r="O46888" s="10"/>
      <c r="P46888" s="8"/>
    </row>
    <row r="46889" spans="1:16" s="2" customFormat="1" x14ac:dyDescent="0.15">
      <c r="A46889" s="3"/>
      <c r="B46889" s="3"/>
      <c r="J46889" s="3"/>
      <c r="K46889" s="5"/>
      <c r="L46889" s="8"/>
      <c r="N46889" s="5"/>
      <c r="O46889" s="10"/>
      <c r="P46889" s="8"/>
    </row>
    <row r="46890" spans="1:16" s="2" customFormat="1" x14ac:dyDescent="0.15">
      <c r="A46890" s="3"/>
      <c r="B46890" s="3"/>
      <c r="J46890" s="3"/>
      <c r="K46890" s="5"/>
      <c r="L46890" s="8"/>
      <c r="N46890" s="5"/>
      <c r="O46890" s="10"/>
      <c r="P46890" s="8"/>
    </row>
    <row r="46891" spans="1:16" s="2" customFormat="1" x14ac:dyDescent="0.15">
      <c r="A46891" s="3"/>
      <c r="B46891" s="3"/>
      <c r="J46891" s="3"/>
      <c r="K46891" s="5"/>
      <c r="L46891" s="8"/>
      <c r="N46891" s="5"/>
      <c r="O46891" s="10"/>
      <c r="P46891" s="8"/>
    </row>
    <row r="46892" spans="1:16" s="2" customFormat="1" x14ac:dyDescent="0.15">
      <c r="A46892" s="3"/>
      <c r="B46892" s="3"/>
      <c r="J46892" s="3"/>
      <c r="K46892" s="5"/>
      <c r="L46892" s="8"/>
      <c r="N46892" s="5"/>
      <c r="O46892" s="10"/>
      <c r="P46892" s="8"/>
    </row>
    <row r="46893" spans="1:16" s="2" customFormat="1" x14ac:dyDescent="0.15">
      <c r="A46893" s="3"/>
      <c r="B46893" s="3"/>
      <c r="J46893" s="3"/>
      <c r="K46893" s="5"/>
      <c r="L46893" s="8"/>
      <c r="N46893" s="5"/>
      <c r="O46893" s="10"/>
      <c r="P46893" s="8"/>
    </row>
    <row r="46894" spans="1:16" s="2" customFormat="1" x14ac:dyDescent="0.15">
      <c r="A46894" s="3"/>
      <c r="B46894" s="3"/>
      <c r="J46894" s="3"/>
      <c r="K46894" s="5"/>
      <c r="L46894" s="8"/>
      <c r="N46894" s="5"/>
      <c r="O46894" s="10"/>
      <c r="P46894" s="8"/>
    </row>
    <row r="46895" spans="1:16" s="2" customFormat="1" x14ac:dyDescent="0.15">
      <c r="A46895" s="3"/>
      <c r="B46895" s="3"/>
      <c r="J46895" s="3"/>
      <c r="K46895" s="5"/>
      <c r="L46895" s="8"/>
      <c r="N46895" s="5"/>
      <c r="O46895" s="10"/>
      <c r="P46895" s="8"/>
    </row>
    <row r="46896" spans="1:16" s="2" customFormat="1" x14ac:dyDescent="0.15">
      <c r="A46896" s="3"/>
      <c r="B46896" s="3"/>
      <c r="J46896" s="3"/>
      <c r="K46896" s="5"/>
      <c r="L46896" s="8"/>
      <c r="N46896" s="5"/>
      <c r="O46896" s="10"/>
      <c r="P46896" s="8"/>
    </row>
    <row r="46897" spans="1:16" s="2" customFormat="1" x14ac:dyDescent="0.15">
      <c r="A46897" s="3"/>
      <c r="B46897" s="3"/>
      <c r="J46897" s="3"/>
      <c r="K46897" s="5"/>
      <c r="L46897" s="8"/>
      <c r="N46897" s="5"/>
      <c r="O46897" s="10"/>
      <c r="P46897" s="8"/>
    </row>
    <row r="46898" spans="1:16" s="2" customFormat="1" x14ac:dyDescent="0.15">
      <c r="A46898" s="3"/>
      <c r="B46898" s="3"/>
      <c r="J46898" s="3"/>
      <c r="K46898" s="5"/>
      <c r="L46898" s="8"/>
      <c r="N46898" s="5"/>
      <c r="O46898" s="10"/>
      <c r="P46898" s="8"/>
    </row>
    <row r="46899" spans="1:16" s="2" customFormat="1" x14ac:dyDescent="0.15">
      <c r="A46899" s="3"/>
      <c r="B46899" s="3"/>
      <c r="J46899" s="3"/>
      <c r="K46899" s="5"/>
      <c r="L46899" s="8"/>
      <c r="N46899" s="5"/>
      <c r="O46899" s="10"/>
      <c r="P46899" s="8"/>
    </row>
    <row r="46900" spans="1:16" s="2" customFormat="1" x14ac:dyDescent="0.15">
      <c r="A46900" s="3"/>
      <c r="B46900" s="3"/>
      <c r="J46900" s="3"/>
      <c r="K46900" s="5"/>
      <c r="L46900" s="8"/>
      <c r="N46900" s="5"/>
      <c r="O46900" s="10"/>
      <c r="P46900" s="8"/>
    </row>
    <row r="46901" spans="1:16" s="2" customFormat="1" x14ac:dyDescent="0.15">
      <c r="A46901" s="3"/>
      <c r="B46901" s="3"/>
      <c r="J46901" s="3"/>
      <c r="K46901" s="5"/>
      <c r="L46901" s="8"/>
      <c r="N46901" s="5"/>
      <c r="O46901" s="10"/>
      <c r="P46901" s="8"/>
    </row>
    <row r="46902" spans="1:16" s="2" customFormat="1" x14ac:dyDescent="0.15">
      <c r="A46902" s="3"/>
      <c r="B46902" s="3"/>
      <c r="J46902" s="3"/>
      <c r="K46902" s="5"/>
      <c r="L46902" s="8"/>
      <c r="N46902" s="5"/>
      <c r="O46902" s="10"/>
      <c r="P46902" s="8"/>
    </row>
    <row r="46903" spans="1:16" s="2" customFormat="1" x14ac:dyDescent="0.15">
      <c r="A46903" s="3"/>
      <c r="B46903" s="3"/>
      <c r="J46903" s="3"/>
      <c r="K46903" s="5"/>
      <c r="L46903" s="8"/>
      <c r="N46903" s="5"/>
      <c r="O46903" s="10"/>
      <c r="P46903" s="8"/>
    </row>
    <row r="46904" spans="1:16" s="2" customFormat="1" x14ac:dyDescent="0.15">
      <c r="A46904" s="3"/>
      <c r="B46904" s="3"/>
      <c r="J46904" s="3"/>
      <c r="K46904" s="5"/>
      <c r="L46904" s="8"/>
      <c r="N46904" s="5"/>
      <c r="O46904" s="10"/>
      <c r="P46904" s="8"/>
    </row>
    <row r="46905" spans="1:16" s="2" customFormat="1" x14ac:dyDescent="0.15">
      <c r="A46905" s="3"/>
      <c r="B46905" s="3"/>
      <c r="J46905" s="3"/>
      <c r="K46905" s="5"/>
      <c r="L46905" s="8"/>
      <c r="N46905" s="5"/>
      <c r="O46905" s="10"/>
      <c r="P46905" s="8"/>
    </row>
    <row r="46906" spans="1:16" s="2" customFormat="1" x14ac:dyDescent="0.15">
      <c r="A46906" s="3"/>
      <c r="B46906" s="3"/>
      <c r="J46906" s="3"/>
      <c r="K46906" s="5"/>
      <c r="L46906" s="8"/>
      <c r="N46906" s="5"/>
      <c r="O46906" s="10"/>
      <c r="P46906" s="8"/>
    </row>
    <row r="46907" spans="1:16" s="2" customFormat="1" x14ac:dyDescent="0.15">
      <c r="A46907" s="3"/>
      <c r="B46907" s="3"/>
      <c r="J46907" s="3"/>
      <c r="K46907" s="5"/>
      <c r="L46907" s="8"/>
      <c r="N46907" s="5"/>
      <c r="O46907" s="10"/>
      <c r="P46907" s="8"/>
    </row>
    <row r="46908" spans="1:16" s="2" customFormat="1" x14ac:dyDescent="0.15">
      <c r="A46908" s="3"/>
      <c r="B46908" s="3"/>
      <c r="J46908" s="3"/>
      <c r="K46908" s="5"/>
      <c r="L46908" s="8"/>
      <c r="N46908" s="5"/>
      <c r="O46908" s="10"/>
      <c r="P46908" s="8"/>
    </row>
    <row r="46909" spans="1:16" s="2" customFormat="1" x14ac:dyDescent="0.15">
      <c r="A46909" s="3"/>
      <c r="B46909" s="3"/>
      <c r="J46909" s="3"/>
      <c r="K46909" s="5"/>
      <c r="L46909" s="8"/>
      <c r="N46909" s="5"/>
      <c r="O46909" s="10"/>
      <c r="P46909" s="8"/>
    </row>
    <row r="46910" spans="1:16" s="2" customFormat="1" x14ac:dyDescent="0.15">
      <c r="A46910" s="3"/>
      <c r="B46910" s="3"/>
      <c r="J46910" s="3"/>
      <c r="K46910" s="5"/>
      <c r="L46910" s="8"/>
      <c r="N46910" s="5"/>
      <c r="O46910" s="10"/>
      <c r="P46910" s="8"/>
    </row>
    <row r="46911" spans="1:16" s="2" customFormat="1" x14ac:dyDescent="0.15">
      <c r="A46911" s="3"/>
      <c r="B46911" s="3"/>
      <c r="J46911" s="3"/>
      <c r="K46911" s="5"/>
      <c r="L46911" s="8"/>
      <c r="N46911" s="5"/>
      <c r="O46911" s="10"/>
      <c r="P46911" s="8"/>
    </row>
    <row r="46912" spans="1:16" s="2" customFormat="1" x14ac:dyDescent="0.15">
      <c r="A46912" s="3"/>
      <c r="B46912" s="3"/>
      <c r="J46912" s="3"/>
      <c r="K46912" s="5"/>
      <c r="L46912" s="8"/>
      <c r="N46912" s="5"/>
      <c r="O46912" s="10"/>
      <c r="P46912" s="8"/>
    </row>
    <row r="46913" spans="1:16" s="2" customFormat="1" x14ac:dyDescent="0.15">
      <c r="A46913" s="3"/>
      <c r="B46913" s="3"/>
      <c r="J46913" s="3"/>
      <c r="K46913" s="5"/>
      <c r="L46913" s="8"/>
      <c r="N46913" s="5"/>
      <c r="O46913" s="10"/>
      <c r="P46913" s="8"/>
    </row>
    <row r="46914" spans="1:16" s="2" customFormat="1" x14ac:dyDescent="0.15">
      <c r="A46914" s="3"/>
      <c r="B46914" s="3"/>
      <c r="J46914" s="3"/>
      <c r="K46914" s="5"/>
      <c r="L46914" s="8"/>
      <c r="N46914" s="5"/>
      <c r="O46914" s="10"/>
      <c r="P46914" s="8"/>
    </row>
    <row r="46915" spans="1:16" s="2" customFormat="1" x14ac:dyDescent="0.15">
      <c r="A46915" s="3"/>
      <c r="B46915" s="3"/>
      <c r="J46915" s="3"/>
      <c r="K46915" s="5"/>
      <c r="L46915" s="8"/>
      <c r="N46915" s="5"/>
      <c r="O46915" s="10"/>
      <c r="P46915" s="8"/>
    </row>
    <row r="46916" spans="1:16" s="2" customFormat="1" x14ac:dyDescent="0.15">
      <c r="A46916" s="3"/>
      <c r="B46916" s="3"/>
      <c r="J46916" s="3"/>
      <c r="K46916" s="5"/>
      <c r="L46916" s="8"/>
      <c r="N46916" s="5"/>
      <c r="O46916" s="10"/>
      <c r="P46916" s="8"/>
    </row>
    <row r="46917" spans="1:16" s="2" customFormat="1" x14ac:dyDescent="0.15">
      <c r="A46917" s="3"/>
      <c r="B46917" s="3"/>
      <c r="J46917" s="3"/>
      <c r="K46917" s="5"/>
      <c r="L46917" s="8"/>
      <c r="N46917" s="5"/>
      <c r="O46917" s="10"/>
      <c r="P46917" s="8"/>
    </row>
    <row r="46918" spans="1:16" s="2" customFormat="1" x14ac:dyDescent="0.15">
      <c r="A46918" s="3"/>
      <c r="B46918" s="3"/>
      <c r="J46918" s="3"/>
      <c r="K46918" s="5"/>
      <c r="L46918" s="8"/>
      <c r="N46918" s="5"/>
      <c r="O46918" s="10"/>
      <c r="P46918" s="8"/>
    </row>
    <row r="46919" spans="1:16" s="2" customFormat="1" x14ac:dyDescent="0.15">
      <c r="A46919" s="3"/>
      <c r="B46919" s="3"/>
      <c r="J46919" s="3"/>
      <c r="K46919" s="5"/>
      <c r="L46919" s="8"/>
      <c r="N46919" s="5"/>
      <c r="O46919" s="10"/>
      <c r="P46919" s="8"/>
    </row>
    <row r="46920" spans="1:16" s="2" customFormat="1" x14ac:dyDescent="0.15">
      <c r="A46920" s="3"/>
      <c r="B46920" s="3"/>
      <c r="J46920" s="3"/>
      <c r="K46920" s="5"/>
      <c r="L46920" s="8"/>
      <c r="N46920" s="5"/>
      <c r="O46920" s="10"/>
      <c r="P46920" s="8"/>
    </row>
    <row r="46921" spans="1:16" s="2" customFormat="1" x14ac:dyDescent="0.15">
      <c r="A46921" s="3"/>
      <c r="B46921" s="3"/>
      <c r="J46921" s="3"/>
      <c r="K46921" s="5"/>
      <c r="L46921" s="8"/>
      <c r="N46921" s="5"/>
      <c r="O46921" s="10"/>
      <c r="P46921" s="8"/>
    </row>
    <row r="46922" spans="1:16" s="2" customFormat="1" x14ac:dyDescent="0.15">
      <c r="A46922" s="3"/>
      <c r="B46922" s="3"/>
      <c r="J46922" s="3"/>
      <c r="K46922" s="5"/>
      <c r="L46922" s="8"/>
      <c r="N46922" s="5"/>
      <c r="O46922" s="10"/>
      <c r="P46922" s="8"/>
    </row>
    <row r="46923" spans="1:16" s="2" customFormat="1" x14ac:dyDescent="0.15">
      <c r="A46923" s="3"/>
      <c r="B46923" s="3"/>
      <c r="J46923" s="3"/>
      <c r="K46923" s="5"/>
      <c r="L46923" s="8"/>
      <c r="N46923" s="5"/>
      <c r="O46923" s="10"/>
      <c r="P46923" s="8"/>
    </row>
    <row r="46924" spans="1:16" s="2" customFormat="1" x14ac:dyDescent="0.15">
      <c r="A46924" s="3"/>
      <c r="B46924" s="3"/>
      <c r="J46924" s="3"/>
      <c r="K46924" s="5"/>
      <c r="L46924" s="8"/>
      <c r="N46924" s="5"/>
      <c r="O46924" s="10"/>
      <c r="P46924" s="8"/>
    </row>
    <row r="46925" spans="1:16" s="2" customFormat="1" x14ac:dyDescent="0.15">
      <c r="A46925" s="3"/>
      <c r="B46925" s="3"/>
      <c r="J46925" s="3"/>
      <c r="K46925" s="5"/>
      <c r="L46925" s="8"/>
      <c r="N46925" s="5"/>
      <c r="O46925" s="10"/>
      <c r="P46925" s="8"/>
    </row>
    <row r="46926" spans="1:16" s="2" customFormat="1" x14ac:dyDescent="0.15">
      <c r="A46926" s="3"/>
      <c r="B46926" s="3"/>
      <c r="J46926" s="3"/>
      <c r="K46926" s="5"/>
      <c r="L46926" s="8"/>
      <c r="N46926" s="5"/>
      <c r="O46926" s="10"/>
      <c r="P46926" s="8"/>
    </row>
    <row r="46927" spans="1:16" s="2" customFormat="1" x14ac:dyDescent="0.15">
      <c r="A46927" s="3"/>
      <c r="B46927" s="3"/>
      <c r="J46927" s="3"/>
      <c r="K46927" s="5"/>
      <c r="L46927" s="8"/>
      <c r="N46927" s="5"/>
      <c r="O46927" s="10"/>
      <c r="P46927" s="8"/>
    </row>
    <row r="46928" spans="1:16" s="2" customFormat="1" x14ac:dyDescent="0.15">
      <c r="A46928" s="3"/>
      <c r="B46928" s="3"/>
      <c r="J46928" s="3"/>
      <c r="K46928" s="5"/>
      <c r="L46928" s="8"/>
      <c r="N46928" s="5"/>
      <c r="O46928" s="10"/>
      <c r="P46928" s="8"/>
    </row>
    <row r="46929" spans="1:16" s="2" customFormat="1" x14ac:dyDescent="0.15">
      <c r="A46929" s="3"/>
      <c r="B46929" s="3"/>
      <c r="J46929" s="3"/>
      <c r="K46929" s="5"/>
      <c r="L46929" s="8"/>
      <c r="N46929" s="5"/>
      <c r="O46929" s="10"/>
      <c r="P46929" s="8"/>
    </row>
    <row r="46930" spans="1:16" s="2" customFormat="1" x14ac:dyDescent="0.15">
      <c r="A46930" s="3"/>
      <c r="B46930" s="3"/>
      <c r="J46930" s="3"/>
      <c r="K46930" s="5"/>
      <c r="L46930" s="8"/>
      <c r="N46930" s="5"/>
      <c r="O46930" s="10"/>
      <c r="P46930" s="8"/>
    </row>
    <row r="46931" spans="1:16" s="2" customFormat="1" x14ac:dyDescent="0.15">
      <c r="A46931" s="3"/>
      <c r="B46931" s="3"/>
      <c r="J46931" s="3"/>
      <c r="K46931" s="5"/>
      <c r="L46931" s="8"/>
      <c r="N46931" s="5"/>
      <c r="O46931" s="10"/>
      <c r="P46931" s="8"/>
    </row>
    <row r="46932" spans="1:16" s="2" customFormat="1" x14ac:dyDescent="0.15">
      <c r="A46932" s="3"/>
      <c r="B46932" s="3"/>
      <c r="J46932" s="3"/>
      <c r="K46932" s="5"/>
      <c r="L46932" s="8"/>
      <c r="N46932" s="5"/>
      <c r="O46932" s="10"/>
      <c r="P46932" s="8"/>
    </row>
    <row r="46933" spans="1:16" s="2" customFormat="1" x14ac:dyDescent="0.15">
      <c r="A46933" s="3"/>
      <c r="B46933" s="3"/>
      <c r="J46933" s="3"/>
      <c r="K46933" s="5"/>
      <c r="L46933" s="8"/>
      <c r="N46933" s="5"/>
      <c r="O46933" s="10"/>
      <c r="P46933" s="8"/>
    </row>
    <row r="46934" spans="1:16" s="2" customFormat="1" x14ac:dyDescent="0.15">
      <c r="A46934" s="3"/>
      <c r="B46934" s="3"/>
      <c r="J46934" s="3"/>
      <c r="K46934" s="5"/>
      <c r="L46934" s="8"/>
      <c r="N46934" s="5"/>
      <c r="O46934" s="10"/>
      <c r="P46934" s="8"/>
    </row>
    <row r="46935" spans="1:16" s="2" customFormat="1" x14ac:dyDescent="0.15">
      <c r="A46935" s="3"/>
      <c r="B46935" s="3"/>
      <c r="J46935" s="3"/>
      <c r="K46935" s="5"/>
      <c r="L46935" s="8"/>
      <c r="N46935" s="5"/>
      <c r="O46935" s="10"/>
      <c r="P46935" s="8"/>
    </row>
    <row r="46936" spans="1:16" s="2" customFormat="1" x14ac:dyDescent="0.15">
      <c r="A46936" s="3"/>
      <c r="B46936" s="3"/>
      <c r="J46936" s="3"/>
      <c r="K46936" s="5"/>
      <c r="L46936" s="8"/>
      <c r="N46936" s="5"/>
      <c r="O46936" s="10"/>
      <c r="P46936" s="8"/>
    </row>
    <row r="46937" spans="1:16" s="2" customFormat="1" x14ac:dyDescent="0.15">
      <c r="A46937" s="3"/>
      <c r="B46937" s="3"/>
      <c r="J46937" s="3"/>
      <c r="K46937" s="5"/>
      <c r="L46937" s="8"/>
      <c r="N46937" s="5"/>
      <c r="O46937" s="10"/>
      <c r="P46937" s="8"/>
    </row>
    <row r="46938" spans="1:16" s="2" customFormat="1" x14ac:dyDescent="0.15">
      <c r="A46938" s="3"/>
      <c r="B46938" s="3"/>
      <c r="J46938" s="3"/>
      <c r="K46938" s="5"/>
      <c r="L46938" s="8"/>
      <c r="N46938" s="5"/>
      <c r="O46938" s="10"/>
      <c r="P46938" s="8"/>
    </row>
    <row r="46939" spans="1:16" s="2" customFormat="1" x14ac:dyDescent="0.15">
      <c r="A46939" s="3"/>
      <c r="B46939" s="3"/>
      <c r="J46939" s="3"/>
      <c r="K46939" s="5"/>
      <c r="L46939" s="8"/>
      <c r="N46939" s="5"/>
      <c r="O46939" s="10"/>
      <c r="P46939" s="8"/>
    </row>
    <row r="46940" spans="1:16" s="2" customFormat="1" x14ac:dyDescent="0.15">
      <c r="A46940" s="3"/>
      <c r="B46940" s="3"/>
      <c r="J46940" s="3"/>
      <c r="K46940" s="5"/>
      <c r="L46940" s="8"/>
      <c r="N46940" s="5"/>
      <c r="O46940" s="10"/>
      <c r="P46940" s="8"/>
    </row>
    <row r="46941" spans="1:16" s="2" customFormat="1" x14ac:dyDescent="0.15">
      <c r="A46941" s="3"/>
      <c r="B46941" s="3"/>
      <c r="J46941" s="3"/>
      <c r="K46941" s="5"/>
      <c r="L46941" s="8"/>
      <c r="N46941" s="5"/>
      <c r="O46941" s="10"/>
      <c r="P46941" s="8"/>
    </row>
    <row r="46942" spans="1:16" s="2" customFormat="1" x14ac:dyDescent="0.15">
      <c r="A46942" s="3"/>
      <c r="B46942" s="3"/>
      <c r="J46942" s="3"/>
      <c r="K46942" s="5"/>
      <c r="L46942" s="8"/>
      <c r="N46942" s="5"/>
      <c r="O46942" s="10"/>
      <c r="P46942" s="8"/>
    </row>
    <row r="46943" spans="1:16" s="2" customFormat="1" x14ac:dyDescent="0.15">
      <c r="A46943" s="3"/>
      <c r="B46943" s="3"/>
      <c r="J46943" s="3"/>
      <c r="K46943" s="5"/>
      <c r="L46943" s="8"/>
      <c r="N46943" s="5"/>
      <c r="O46943" s="10"/>
      <c r="P46943" s="8"/>
    </row>
    <row r="46944" spans="1:16" s="2" customFormat="1" x14ac:dyDescent="0.15">
      <c r="A46944" s="3"/>
      <c r="B46944" s="3"/>
      <c r="J46944" s="3"/>
      <c r="K46944" s="5"/>
      <c r="L46944" s="8"/>
      <c r="N46944" s="5"/>
      <c r="O46944" s="10"/>
      <c r="P46944" s="8"/>
    </row>
    <row r="46945" spans="1:16" s="2" customFormat="1" x14ac:dyDescent="0.15">
      <c r="A46945" s="3"/>
      <c r="B46945" s="3"/>
      <c r="J46945" s="3"/>
      <c r="K46945" s="5"/>
      <c r="L46945" s="8"/>
      <c r="N46945" s="5"/>
      <c r="O46945" s="10"/>
      <c r="P46945" s="8"/>
    </row>
    <row r="46946" spans="1:16" s="2" customFormat="1" x14ac:dyDescent="0.15">
      <c r="A46946" s="3"/>
      <c r="B46946" s="3"/>
      <c r="J46946" s="3"/>
      <c r="K46946" s="5"/>
      <c r="L46946" s="8"/>
      <c r="N46946" s="5"/>
      <c r="O46946" s="10"/>
      <c r="P46946" s="8"/>
    </row>
    <row r="46947" spans="1:16" s="2" customFormat="1" x14ac:dyDescent="0.15">
      <c r="A46947" s="3"/>
      <c r="B46947" s="3"/>
      <c r="J46947" s="3"/>
      <c r="K46947" s="5"/>
      <c r="L46947" s="8"/>
      <c r="N46947" s="5"/>
      <c r="O46947" s="10"/>
      <c r="P46947" s="8"/>
    </row>
    <row r="46948" spans="1:16" s="2" customFormat="1" x14ac:dyDescent="0.15">
      <c r="A46948" s="3"/>
      <c r="B46948" s="3"/>
      <c r="J46948" s="3"/>
      <c r="K46948" s="5"/>
      <c r="L46948" s="8"/>
      <c r="N46948" s="5"/>
      <c r="O46948" s="10"/>
      <c r="P46948" s="8"/>
    </row>
    <row r="46949" spans="1:16" s="2" customFormat="1" x14ac:dyDescent="0.15">
      <c r="A46949" s="3"/>
      <c r="B46949" s="3"/>
      <c r="J46949" s="3"/>
      <c r="K46949" s="5"/>
      <c r="L46949" s="8"/>
      <c r="N46949" s="5"/>
      <c r="O46949" s="10"/>
      <c r="P46949" s="8"/>
    </row>
    <row r="46950" spans="1:16" s="2" customFormat="1" x14ac:dyDescent="0.15">
      <c r="A46950" s="3"/>
      <c r="B46950" s="3"/>
      <c r="J46950" s="3"/>
      <c r="K46950" s="5"/>
      <c r="L46950" s="8"/>
      <c r="N46950" s="5"/>
      <c r="O46950" s="10"/>
      <c r="P46950" s="8"/>
    </row>
    <row r="46951" spans="1:16" s="2" customFormat="1" x14ac:dyDescent="0.15">
      <c r="A46951" s="3"/>
      <c r="B46951" s="3"/>
      <c r="J46951" s="3"/>
      <c r="K46951" s="5"/>
      <c r="L46951" s="8"/>
      <c r="N46951" s="5"/>
      <c r="O46951" s="10"/>
      <c r="P46951" s="8"/>
    </row>
    <row r="46952" spans="1:16" s="2" customFormat="1" x14ac:dyDescent="0.15">
      <c r="A46952" s="3"/>
      <c r="B46952" s="3"/>
      <c r="J46952" s="3"/>
      <c r="K46952" s="5"/>
      <c r="L46952" s="8"/>
      <c r="N46952" s="5"/>
      <c r="O46952" s="10"/>
      <c r="P46952" s="8"/>
    </row>
    <row r="46953" spans="1:16" s="2" customFormat="1" x14ac:dyDescent="0.15">
      <c r="A46953" s="3"/>
      <c r="B46953" s="3"/>
      <c r="J46953" s="3"/>
      <c r="K46953" s="5"/>
      <c r="L46953" s="8"/>
      <c r="N46953" s="5"/>
      <c r="O46953" s="10"/>
      <c r="P46953" s="8"/>
    </row>
    <row r="46954" spans="1:16" s="2" customFormat="1" x14ac:dyDescent="0.15">
      <c r="A46954" s="3"/>
      <c r="B46954" s="3"/>
      <c r="J46954" s="3"/>
      <c r="K46954" s="5"/>
      <c r="L46954" s="8"/>
      <c r="N46954" s="5"/>
      <c r="O46954" s="10"/>
      <c r="P46954" s="8"/>
    </row>
    <row r="46955" spans="1:16" s="2" customFormat="1" x14ac:dyDescent="0.15">
      <c r="A46955" s="3"/>
      <c r="B46955" s="3"/>
      <c r="J46955" s="3"/>
      <c r="K46955" s="5"/>
      <c r="L46955" s="8"/>
      <c r="N46955" s="5"/>
      <c r="O46955" s="10"/>
      <c r="P46955" s="8"/>
    </row>
    <row r="46956" spans="1:16" s="2" customFormat="1" x14ac:dyDescent="0.15">
      <c r="A46956" s="3"/>
      <c r="B46956" s="3"/>
      <c r="J46956" s="3"/>
      <c r="K46956" s="5"/>
      <c r="L46956" s="8"/>
      <c r="N46956" s="5"/>
      <c r="O46956" s="10"/>
      <c r="P46956" s="8"/>
    </row>
    <row r="46957" spans="1:16" s="2" customFormat="1" x14ac:dyDescent="0.15">
      <c r="A46957" s="3"/>
      <c r="B46957" s="3"/>
      <c r="J46957" s="3"/>
      <c r="K46957" s="5"/>
      <c r="L46957" s="8"/>
      <c r="N46957" s="5"/>
      <c r="O46957" s="10"/>
      <c r="P46957" s="8"/>
    </row>
    <row r="46958" spans="1:16" s="2" customFormat="1" x14ac:dyDescent="0.15">
      <c r="A46958" s="3"/>
      <c r="B46958" s="3"/>
      <c r="J46958" s="3"/>
      <c r="K46958" s="5"/>
      <c r="L46958" s="8"/>
      <c r="N46958" s="5"/>
      <c r="O46958" s="10"/>
      <c r="P46958" s="8"/>
    </row>
    <row r="46959" spans="1:16" s="2" customFormat="1" x14ac:dyDescent="0.15">
      <c r="A46959" s="3"/>
      <c r="B46959" s="3"/>
      <c r="J46959" s="3"/>
      <c r="K46959" s="5"/>
      <c r="L46959" s="8"/>
      <c r="N46959" s="5"/>
      <c r="O46959" s="10"/>
      <c r="P46959" s="8"/>
    </row>
    <row r="46960" spans="1:16" s="2" customFormat="1" x14ac:dyDescent="0.15">
      <c r="A46960" s="3"/>
      <c r="B46960" s="3"/>
      <c r="J46960" s="3"/>
      <c r="K46960" s="5"/>
      <c r="L46960" s="8"/>
      <c r="N46960" s="5"/>
      <c r="O46960" s="10"/>
      <c r="P46960" s="8"/>
    </row>
    <row r="46961" spans="1:16" s="2" customFormat="1" x14ac:dyDescent="0.15">
      <c r="A46961" s="3"/>
      <c r="B46961" s="3"/>
      <c r="J46961" s="3"/>
      <c r="K46961" s="5"/>
      <c r="L46961" s="8"/>
      <c r="N46961" s="5"/>
      <c r="O46961" s="10"/>
      <c r="P46961" s="8"/>
    </row>
    <row r="46962" spans="1:16" s="2" customFormat="1" x14ac:dyDescent="0.15">
      <c r="A46962" s="3"/>
      <c r="B46962" s="3"/>
      <c r="J46962" s="3"/>
      <c r="K46962" s="5"/>
      <c r="L46962" s="8"/>
      <c r="N46962" s="5"/>
      <c r="O46962" s="10"/>
      <c r="P46962" s="8"/>
    </row>
    <row r="46963" spans="1:16" s="2" customFormat="1" x14ac:dyDescent="0.15">
      <c r="A46963" s="3"/>
      <c r="B46963" s="3"/>
      <c r="J46963" s="3"/>
      <c r="K46963" s="5"/>
      <c r="L46963" s="8"/>
      <c r="N46963" s="5"/>
      <c r="O46963" s="10"/>
      <c r="P46963" s="8"/>
    </row>
    <row r="46964" spans="1:16" s="2" customFormat="1" x14ac:dyDescent="0.15">
      <c r="A46964" s="3"/>
      <c r="B46964" s="3"/>
      <c r="J46964" s="3"/>
      <c r="K46964" s="5"/>
      <c r="L46964" s="8"/>
      <c r="N46964" s="5"/>
      <c r="O46964" s="10"/>
      <c r="P46964" s="8"/>
    </row>
    <row r="46965" spans="1:16" s="2" customFormat="1" x14ac:dyDescent="0.15">
      <c r="A46965" s="3"/>
      <c r="B46965" s="3"/>
      <c r="J46965" s="3"/>
      <c r="K46965" s="5"/>
      <c r="L46965" s="8"/>
      <c r="N46965" s="5"/>
      <c r="O46965" s="10"/>
      <c r="P46965" s="8"/>
    </row>
    <row r="46966" spans="1:16" s="2" customFormat="1" x14ac:dyDescent="0.15">
      <c r="A46966" s="3"/>
      <c r="B46966" s="3"/>
      <c r="J46966" s="3"/>
      <c r="K46966" s="5"/>
      <c r="L46966" s="8"/>
      <c r="N46966" s="5"/>
      <c r="O46966" s="10"/>
      <c r="P46966" s="8"/>
    </row>
    <row r="46967" spans="1:16" s="2" customFormat="1" x14ac:dyDescent="0.15">
      <c r="A46967" s="3"/>
      <c r="B46967" s="3"/>
      <c r="J46967" s="3"/>
      <c r="K46967" s="5"/>
      <c r="L46967" s="8"/>
      <c r="N46967" s="5"/>
      <c r="O46967" s="10"/>
      <c r="P46967" s="8"/>
    </row>
    <row r="46968" spans="1:16" s="2" customFormat="1" x14ac:dyDescent="0.15">
      <c r="A46968" s="3"/>
      <c r="B46968" s="3"/>
      <c r="J46968" s="3"/>
      <c r="K46968" s="5"/>
      <c r="L46968" s="8"/>
      <c r="N46968" s="5"/>
      <c r="O46968" s="10"/>
      <c r="P46968" s="8"/>
    </row>
    <row r="46969" spans="1:16" s="2" customFormat="1" x14ac:dyDescent="0.15">
      <c r="A46969" s="3"/>
      <c r="B46969" s="3"/>
      <c r="J46969" s="3"/>
      <c r="K46969" s="5"/>
      <c r="L46969" s="8"/>
      <c r="N46969" s="5"/>
      <c r="O46969" s="10"/>
      <c r="P46969" s="8"/>
    </row>
    <row r="46970" spans="1:16" s="2" customFormat="1" x14ac:dyDescent="0.15">
      <c r="A46970" s="3"/>
      <c r="B46970" s="3"/>
      <c r="J46970" s="3"/>
      <c r="K46970" s="5"/>
      <c r="L46970" s="8"/>
      <c r="N46970" s="5"/>
      <c r="O46970" s="10"/>
      <c r="P46970" s="8"/>
    </row>
    <row r="46971" spans="1:16" s="2" customFormat="1" x14ac:dyDescent="0.15">
      <c r="A46971" s="3"/>
      <c r="B46971" s="3"/>
      <c r="J46971" s="3"/>
      <c r="K46971" s="5"/>
      <c r="L46971" s="8"/>
      <c r="N46971" s="5"/>
      <c r="O46971" s="10"/>
      <c r="P46971" s="8"/>
    </row>
    <row r="46972" spans="1:16" s="2" customFormat="1" x14ac:dyDescent="0.15">
      <c r="A46972" s="3"/>
      <c r="B46972" s="3"/>
      <c r="J46972" s="3"/>
      <c r="K46972" s="5"/>
      <c r="L46972" s="8"/>
      <c r="N46972" s="5"/>
      <c r="O46972" s="10"/>
      <c r="P46972" s="8"/>
    </row>
    <row r="46973" spans="1:16" s="2" customFormat="1" x14ac:dyDescent="0.15">
      <c r="A46973" s="3"/>
      <c r="B46973" s="3"/>
      <c r="J46973" s="3"/>
      <c r="K46973" s="5"/>
      <c r="L46973" s="8"/>
      <c r="N46973" s="5"/>
      <c r="O46973" s="10"/>
      <c r="P46973" s="8"/>
    </row>
    <row r="46974" spans="1:16" s="2" customFormat="1" x14ac:dyDescent="0.15">
      <c r="A46974" s="3"/>
      <c r="B46974" s="3"/>
      <c r="J46974" s="3"/>
      <c r="K46974" s="5"/>
      <c r="L46974" s="8"/>
      <c r="N46974" s="5"/>
      <c r="O46974" s="10"/>
      <c r="P46974" s="8"/>
    </row>
    <row r="46975" spans="1:16" s="2" customFormat="1" x14ac:dyDescent="0.15">
      <c r="A46975" s="3"/>
      <c r="B46975" s="3"/>
      <c r="J46975" s="3"/>
      <c r="K46975" s="5"/>
      <c r="L46975" s="8"/>
      <c r="N46975" s="5"/>
      <c r="O46975" s="10"/>
      <c r="P46975" s="8"/>
    </row>
    <row r="46976" spans="1:16" s="2" customFormat="1" x14ac:dyDescent="0.15">
      <c r="A46976" s="3"/>
      <c r="B46976" s="3"/>
      <c r="J46976" s="3"/>
      <c r="K46976" s="5"/>
      <c r="L46976" s="8"/>
      <c r="N46976" s="5"/>
      <c r="O46976" s="10"/>
      <c r="P46976" s="8"/>
    </row>
    <row r="46977" spans="1:16" s="2" customFormat="1" x14ac:dyDescent="0.15">
      <c r="A46977" s="3"/>
      <c r="B46977" s="3"/>
      <c r="J46977" s="3"/>
      <c r="K46977" s="5"/>
      <c r="L46977" s="8"/>
      <c r="N46977" s="5"/>
      <c r="O46977" s="10"/>
      <c r="P46977" s="8"/>
    </row>
    <row r="46978" spans="1:16" s="2" customFormat="1" x14ac:dyDescent="0.15">
      <c r="A46978" s="3"/>
      <c r="B46978" s="3"/>
      <c r="J46978" s="3"/>
      <c r="K46978" s="5"/>
      <c r="L46978" s="8"/>
      <c r="N46978" s="5"/>
      <c r="O46978" s="10"/>
      <c r="P46978" s="8"/>
    </row>
    <row r="46979" spans="1:16" s="2" customFormat="1" x14ac:dyDescent="0.15">
      <c r="A46979" s="3"/>
      <c r="B46979" s="3"/>
      <c r="J46979" s="3"/>
      <c r="K46979" s="5"/>
      <c r="L46979" s="8"/>
      <c r="N46979" s="5"/>
      <c r="O46979" s="10"/>
      <c r="P46979" s="8"/>
    </row>
    <row r="46980" spans="1:16" s="2" customFormat="1" x14ac:dyDescent="0.15">
      <c r="A46980" s="3"/>
      <c r="B46980" s="3"/>
      <c r="J46980" s="3"/>
      <c r="K46980" s="5"/>
      <c r="L46980" s="8"/>
      <c r="N46980" s="5"/>
      <c r="O46980" s="10"/>
      <c r="P46980" s="8"/>
    </row>
    <row r="46981" spans="1:16" s="2" customFormat="1" x14ac:dyDescent="0.15">
      <c r="A46981" s="3"/>
      <c r="B46981" s="3"/>
      <c r="J46981" s="3"/>
      <c r="K46981" s="5"/>
      <c r="L46981" s="8"/>
      <c r="N46981" s="5"/>
      <c r="O46981" s="10"/>
      <c r="P46981" s="8"/>
    </row>
    <row r="46982" spans="1:16" s="2" customFormat="1" x14ac:dyDescent="0.15">
      <c r="A46982" s="3"/>
      <c r="B46982" s="3"/>
      <c r="J46982" s="3"/>
      <c r="K46982" s="5"/>
      <c r="L46982" s="8"/>
      <c r="N46982" s="5"/>
      <c r="O46982" s="10"/>
      <c r="P46982" s="8"/>
    </row>
    <row r="46983" spans="1:16" s="2" customFormat="1" x14ac:dyDescent="0.15">
      <c r="A46983" s="3"/>
      <c r="B46983" s="3"/>
      <c r="J46983" s="3"/>
      <c r="K46983" s="5"/>
      <c r="L46983" s="8"/>
      <c r="N46983" s="5"/>
      <c r="O46983" s="10"/>
      <c r="P46983" s="8"/>
    </row>
    <row r="46984" spans="1:16" s="2" customFormat="1" x14ac:dyDescent="0.15">
      <c r="A46984" s="3"/>
      <c r="B46984" s="3"/>
      <c r="J46984" s="3"/>
      <c r="K46984" s="5"/>
      <c r="L46984" s="8"/>
      <c r="N46984" s="5"/>
      <c r="O46984" s="10"/>
      <c r="P46984" s="8"/>
    </row>
    <row r="46985" spans="1:16" s="2" customFormat="1" x14ac:dyDescent="0.15">
      <c r="A46985" s="3"/>
      <c r="B46985" s="3"/>
      <c r="J46985" s="3"/>
      <c r="K46985" s="5"/>
      <c r="L46985" s="8"/>
      <c r="N46985" s="5"/>
      <c r="O46985" s="10"/>
      <c r="P46985" s="8"/>
    </row>
    <row r="46986" spans="1:16" s="2" customFormat="1" x14ac:dyDescent="0.15">
      <c r="A46986" s="3"/>
      <c r="B46986" s="3"/>
      <c r="J46986" s="3"/>
      <c r="K46986" s="5"/>
      <c r="L46986" s="8"/>
      <c r="N46986" s="5"/>
      <c r="O46986" s="10"/>
      <c r="P46986" s="8"/>
    </row>
    <row r="46987" spans="1:16" s="2" customFormat="1" x14ac:dyDescent="0.15">
      <c r="A46987" s="3"/>
      <c r="B46987" s="3"/>
      <c r="J46987" s="3"/>
      <c r="K46987" s="5"/>
      <c r="L46987" s="8"/>
      <c r="N46987" s="5"/>
      <c r="O46987" s="10"/>
      <c r="P46987" s="8"/>
    </row>
    <row r="46988" spans="1:16" s="2" customFormat="1" x14ac:dyDescent="0.15">
      <c r="A46988" s="3"/>
      <c r="B46988" s="3"/>
      <c r="J46988" s="3"/>
      <c r="K46988" s="5"/>
      <c r="L46988" s="8"/>
      <c r="N46988" s="5"/>
      <c r="O46988" s="10"/>
      <c r="P46988" s="8"/>
    </row>
    <row r="46989" spans="1:16" s="2" customFormat="1" x14ac:dyDescent="0.15">
      <c r="A46989" s="3"/>
      <c r="B46989" s="3"/>
      <c r="J46989" s="3"/>
      <c r="K46989" s="5"/>
      <c r="L46989" s="8"/>
      <c r="N46989" s="5"/>
      <c r="O46989" s="10"/>
      <c r="P46989" s="8"/>
    </row>
    <row r="46990" spans="1:16" s="2" customFormat="1" x14ac:dyDescent="0.15">
      <c r="A46990" s="3"/>
      <c r="B46990" s="3"/>
      <c r="J46990" s="3"/>
      <c r="K46990" s="5"/>
      <c r="L46990" s="8"/>
      <c r="N46990" s="5"/>
      <c r="O46990" s="10"/>
      <c r="P46990" s="8"/>
    </row>
    <row r="46991" spans="1:16" s="2" customFormat="1" x14ac:dyDescent="0.15">
      <c r="A46991" s="3"/>
      <c r="B46991" s="3"/>
      <c r="J46991" s="3"/>
      <c r="K46991" s="5"/>
      <c r="L46991" s="8"/>
      <c r="N46991" s="5"/>
      <c r="O46991" s="10"/>
      <c r="P46991" s="8"/>
    </row>
    <row r="46992" spans="1:16" s="2" customFormat="1" x14ac:dyDescent="0.15">
      <c r="A46992" s="3"/>
      <c r="B46992" s="3"/>
      <c r="J46992" s="3"/>
      <c r="K46992" s="5"/>
      <c r="L46992" s="8"/>
      <c r="N46992" s="5"/>
      <c r="O46992" s="10"/>
      <c r="P46992" s="8"/>
    </row>
    <row r="46993" spans="1:16" s="2" customFormat="1" x14ac:dyDescent="0.15">
      <c r="A46993" s="3"/>
      <c r="B46993" s="3"/>
      <c r="J46993" s="3"/>
      <c r="K46993" s="5"/>
      <c r="L46993" s="8"/>
      <c r="N46993" s="5"/>
      <c r="O46993" s="10"/>
      <c r="P46993" s="8"/>
    </row>
    <row r="46994" spans="1:16" s="2" customFormat="1" x14ac:dyDescent="0.15">
      <c r="A46994" s="3"/>
      <c r="B46994" s="3"/>
      <c r="J46994" s="3"/>
      <c r="K46994" s="5"/>
      <c r="L46994" s="8"/>
      <c r="N46994" s="5"/>
      <c r="O46994" s="10"/>
      <c r="P46994" s="8"/>
    </row>
    <row r="46995" spans="1:16" s="2" customFormat="1" x14ac:dyDescent="0.15">
      <c r="A46995" s="3"/>
      <c r="B46995" s="3"/>
      <c r="J46995" s="3"/>
      <c r="K46995" s="5"/>
      <c r="L46995" s="8"/>
      <c r="N46995" s="5"/>
      <c r="O46995" s="10"/>
      <c r="P46995" s="8"/>
    </row>
    <row r="46996" spans="1:16" s="2" customFormat="1" x14ac:dyDescent="0.15">
      <c r="A46996" s="3"/>
      <c r="B46996" s="3"/>
      <c r="J46996" s="3"/>
      <c r="K46996" s="5"/>
      <c r="L46996" s="8"/>
      <c r="N46996" s="5"/>
      <c r="O46996" s="10"/>
      <c r="P46996" s="8"/>
    </row>
    <row r="46997" spans="1:16" s="2" customFormat="1" x14ac:dyDescent="0.15">
      <c r="A46997" s="3"/>
      <c r="B46997" s="3"/>
      <c r="J46997" s="3"/>
      <c r="K46997" s="5"/>
      <c r="L46997" s="8"/>
      <c r="N46997" s="5"/>
      <c r="O46997" s="10"/>
      <c r="P46997" s="8"/>
    </row>
    <row r="46998" spans="1:16" s="2" customFormat="1" x14ac:dyDescent="0.15">
      <c r="A46998" s="3"/>
      <c r="B46998" s="3"/>
      <c r="J46998" s="3"/>
      <c r="K46998" s="5"/>
      <c r="L46998" s="8"/>
      <c r="N46998" s="5"/>
      <c r="O46998" s="10"/>
      <c r="P46998" s="8"/>
    </row>
    <row r="46999" spans="1:16" s="2" customFormat="1" x14ac:dyDescent="0.15">
      <c r="A46999" s="3"/>
      <c r="B46999" s="3"/>
      <c r="J46999" s="3"/>
      <c r="K46999" s="5"/>
      <c r="L46999" s="8"/>
      <c r="N46999" s="5"/>
      <c r="O46999" s="10"/>
      <c r="P46999" s="8"/>
    </row>
    <row r="47000" spans="1:16" s="2" customFormat="1" x14ac:dyDescent="0.15">
      <c r="A47000" s="3"/>
      <c r="B47000" s="3"/>
      <c r="J47000" s="3"/>
      <c r="K47000" s="5"/>
      <c r="L47000" s="8"/>
      <c r="N47000" s="5"/>
      <c r="O47000" s="10"/>
      <c r="P47000" s="8"/>
    </row>
    <row r="47001" spans="1:16" s="2" customFormat="1" x14ac:dyDescent="0.15">
      <c r="A47001" s="3"/>
      <c r="B47001" s="3"/>
      <c r="J47001" s="3"/>
      <c r="K47001" s="5"/>
      <c r="L47001" s="8"/>
      <c r="N47001" s="5"/>
      <c r="O47001" s="10"/>
      <c r="P47001" s="8"/>
    </row>
    <row r="47002" spans="1:16" s="2" customFormat="1" x14ac:dyDescent="0.15">
      <c r="A47002" s="3"/>
      <c r="B47002" s="3"/>
      <c r="J47002" s="3"/>
      <c r="K47002" s="5"/>
      <c r="L47002" s="8"/>
      <c r="N47002" s="5"/>
      <c r="O47002" s="10"/>
      <c r="P47002" s="8"/>
    </row>
    <row r="47003" spans="1:16" s="2" customFormat="1" x14ac:dyDescent="0.15">
      <c r="A47003" s="3"/>
      <c r="B47003" s="3"/>
      <c r="J47003" s="3"/>
      <c r="K47003" s="5"/>
      <c r="L47003" s="8"/>
      <c r="N47003" s="5"/>
      <c r="O47003" s="10"/>
      <c r="P47003" s="8"/>
    </row>
    <row r="47004" spans="1:16" s="2" customFormat="1" x14ac:dyDescent="0.15">
      <c r="A47004" s="3"/>
      <c r="B47004" s="3"/>
      <c r="J47004" s="3"/>
      <c r="K47004" s="5"/>
      <c r="L47004" s="8"/>
      <c r="N47004" s="5"/>
      <c r="O47004" s="10"/>
      <c r="P47004" s="8"/>
    </row>
    <row r="47005" spans="1:16" s="2" customFormat="1" x14ac:dyDescent="0.15">
      <c r="A47005" s="3"/>
      <c r="B47005" s="3"/>
      <c r="J47005" s="3"/>
      <c r="K47005" s="5"/>
      <c r="L47005" s="8"/>
      <c r="N47005" s="5"/>
      <c r="O47005" s="10"/>
      <c r="P47005" s="8"/>
    </row>
    <row r="47006" spans="1:16" s="2" customFormat="1" x14ac:dyDescent="0.15">
      <c r="A47006" s="3"/>
      <c r="B47006" s="3"/>
      <c r="J47006" s="3"/>
      <c r="K47006" s="5"/>
      <c r="L47006" s="8"/>
      <c r="N47006" s="5"/>
      <c r="O47006" s="10"/>
      <c r="P47006" s="8"/>
    </row>
    <row r="47007" spans="1:16" s="2" customFormat="1" x14ac:dyDescent="0.15">
      <c r="A47007" s="3"/>
      <c r="B47007" s="3"/>
      <c r="J47007" s="3"/>
      <c r="K47007" s="5"/>
      <c r="L47007" s="8"/>
      <c r="N47007" s="5"/>
      <c r="O47007" s="10"/>
      <c r="P47007" s="8"/>
    </row>
    <row r="47008" spans="1:16" s="2" customFormat="1" x14ac:dyDescent="0.15">
      <c r="A47008" s="3"/>
      <c r="B47008" s="3"/>
      <c r="J47008" s="3"/>
      <c r="K47008" s="5"/>
      <c r="L47008" s="8"/>
      <c r="N47008" s="5"/>
      <c r="O47008" s="10"/>
      <c r="P47008" s="8"/>
    </row>
    <row r="47009" spans="1:16" s="2" customFormat="1" x14ac:dyDescent="0.15">
      <c r="A47009" s="3"/>
      <c r="B47009" s="3"/>
      <c r="J47009" s="3"/>
      <c r="K47009" s="5"/>
      <c r="L47009" s="8"/>
      <c r="N47009" s="5"/>
      <c r="O47009" s="10"/>
      <c r="P47009" s="8"/>
    </row>
    <row r="47010" spans="1:16" s="2" customFormat="1" x14ac:dyDescent="0.15">
      <c r="A47010" s="3"/>
      <c r="B47010" s="3"/>
      <c r="J47010" s="3"/>
      <c r="K47010" s="5"/>
      <c r="L47010" s="8"/>
      <c r="N47010" s="5"/>
      <c r="O47010" s="10"/>
      <c r="P47010" s="8"/>
    </row>
    <row r="47011" spans="1:16" s="2" customFormat="1" x14ac:dyDescent="0.15">
      <c r="A47011" s="3"/>
      <c r="B47011" s="3"/>
      <c r="J47011" s="3"/>
      <c r="K47011" s="5"/>
      <c r="L47011" s="8"/>
      <c r="N47011" s="5"/>
      <c r="O47011" s="10"/>
      <c r="P47011" s="8"/>
    </row>
    <row r="47012" spans="1:16" s="2" customFormat="1" x14ac:dyDescent="0.15">
      <c r="A47012" s="3"/>
      <c r="B47012" s="3"/>
      <c r="J47012" s="3"/>
      <c r="K47012" s="5"/>
      <c r="L47012" s="8"/>
      <c r="N47012" s="5"/>
      <c r="O47012" s="10"/>
      <c r="P47012" s="8"/>
    </row>
    <row r="47013" spans="1:16" s="2" customFormat="1" x14ac:dyDescent="0.15">
      <c r="A47013" s="3"/>
      <c r="B47013" s="3"/>
      <c r="J47013" s="3"/>
      <c r="K47013" s="5"/>
      <c r="L47013" s="8"/>
      <c r="N47013" s="5"/>
      <c r="O47013" s="10"/>
      <c r="P47013" s="8"/>
    </row>
    <row r="47014" spans="1:16" s="2" customFormat="1" x14ac:dyDescent="0.15">
      <c r="A47014" s="3"/>
      <c r="B47014" s="3"/>
      <c r="J47014" s="3"/>
      <c r="K47014" s="5"/>
      <c r="L47014" s="8"/>
      <c r="N47014" s="5"/>
      <c r="O47014" s="10"/>
      <c r="P47014" s="8"/>
    </row>
    <row r="47015" spans="1:16" s="2" customFormat="1" x14ac:dyDescent="0.15">
      <c r="A47015" s="3"/>
      <c r="B47015" s="3"/>
      <c r="J47015" s="3"/>
      <c r="K47015" s="5"/>
      <c r="L47015" s="8"/>
      <c r="N47015" s="5"/>
      <c r="O47015" s="10"/>
      <c r="P47015" s="8"/>
    </row>
    <row r="47016" spans="1:16" s="2" customFormat="1" x14ac:dyDescent="0.15">
      <c r="A47016" s="3"/>
      <c r="B47016" s="3"/>
      <c r="J47016" s="3"/>
      <c r="K47016" s="5"/>
      <c r="L47016" s="8"/>
      <c r="N47016" s="5"/>
      <c r="O47016" s="10"/>
      <c r="P47016" s="8"/>
    </row>
    <row r="47017" spans="1:16" s="2" customFormat="1" x14ac:dyDescent="0.15">
      <c r="A47017" s="3"/>
      <c r="B47017" s="3"/>
      <c r="J47017" s="3"/>
      <c r="K47017" s="5"/>
      <c r="L47017" s="8"/>
      <c r="N47017" s="5"/>
      <c r="O47017" s="10"/>
      <c r="P47017" s="8"/>
    </row>
    <row r="47018" spans="1:16" s="2" customFormat="1" x14ac:dyDescent="0.15">
      <c r="A47018" s="3"/>
      <c r="B47018" s="3"/>
      <c r="J47018" s="3"/>
      <c r="K47018" s="5"/>
      <c r="L47018" s="8"/>
      <c r="N47018" s="5"/>
      <c r="O47018" s="10"/>
      <c r="P47018" s="8"/>
    </row>
    <row r="47019" spans="1:16" s="2" customFormat="1" x14ac:dyDescent="0.15">
      <c r="A47019" s="3"/>
      <c r="B47019" s="3"/>
      <c r="J47019" s="3"/>
      <c r="K47019" s="5"/>
      <c r="L47019" s="8"/>
      <c r="N47019" s="5"/>
      <c r="O47019" s="10"/>
      <c r="P47019" s="8"/>
    </row>
    <row r="47020" spans="1:16" s="2" customFormat="1" x14ac:dyDescent="0.15">
      <c r="A47020" s="3"/>
      <c r="B47020" s="3"/>
      <c r="J47020" s="3"/>
      <c r="K47020" s="5"/>
      <c r="L47020" s="8"/>
      <c r="N47020" s="5"/>
      <c r="O47020" s="10"/>
      <c r="P47020" s="8"/>
    </row>
    <row r="47021" spans="1:16" s="2" customFormat="1" x14ac:dyDescent="0.15">
      <c r="A47021" s="3"/>
      <c r="B47021" s="3"/>
      <c r="J47021" s="3"/>
      <c r="K47021" s="5"/>
      <c r="L47021" s="8"/>
      <c r="N47021" s="5"/>
      <c r="O47021" s="10"/>
      <c r="P47021" s="8"/>
    </row>
    <row r="47022" spans="1:16" s="2" customFormat="1" x14ac:dyDescent="0.15">
      <c r="A47022" s="3"/>
      <c r="B47022" s="3"/>
      <c r="J47022" s="3"/>
      <c r="K47022" s="5"/>
      <c r="L47022" s="8"/>
      <c r="N47022" s="5"/>
      <c r="O47022" s="10"/>
      <c r="P47022" s="8"/>
    </row>
    <row r="47023" spans="1:16" s="2" customFormat="1" x14ac:dyDescent="0.15">
      <c r="A47023" s="3"/>
      <c r="B47023" s="3"/>
      <c r="J47023" s="3"/>
      <c r="K47023" s="5"/>
      <c r="L47023" s="8"/>
      <c r="N47023" s="5"/>
      <c r="O47023" s="10"/>
      <c r="P47023" s="8"/>
    </row>
    <row r="47024" spans="1:16" s="2" customFormat="1" x14ac:dyDescent="0.15">
      <c r="A47024" s="3"/>
      <c r="B47024" s="3"/>
      <c r="J47024" s="3"/>
      <c r="K47024" s="5"/>
      <c r="L47024" s="8"/>
      <c r="N47024" s="5"/>
      <c r="O47024" s="10"/>
      <c r="P47024" s="8"/>
    </row>
    <row r="47025" spans="1:16" s="2" customFormat="1" x14ac:dyDescent="0.15">
      <c r="A47025" s="3"/>
      <c r="B47025" s="3"/>
      <c r="J47025" s="3"/>
      <c r="K47025" s="5"/>
      <c r="L47025" s="8"/>
      <c r="N47025" s="5"/>
      <c r="O47025" s="10"/>
      <c r="P47025" s="8"/>
    </row>
    <row r="47026" spans="1:16" s="2" customFormat="1" x14ac:dyDescent="0.15">
      <c r="A47026" s="3"/>
      <c r="B47026" s="3"/>
      <c r="J47026" s="3"/>
      <c r="K47026" s="5"/>
      <c r="L47026" s="8"/>
      <c r="N47026" s="5"/>
      <c r="O47026" s="10"/>
      <c r="P47026" s="8"/>
    </row>
    <row r="47027" spans="1:16" s="2" customFormat="1" x14ac:dyDescent="0.15">
      <c r="A47027" s="3"/>
      <c r="B47027" s="3"/>
      <c r="J47027" s="3"/>
      <c r="K47027" s="5"/>
      <c r="L47027" s="8"/>
      <c r="N47027" s="5"/>
      <c r="O47027" s="10"/>
      <c r="P47027" s="8"/>
    </row>
    <row r="47028" spans="1:16" s="2" customFormat="1" x14ac:dyDescent="0.15">
      <c r="A47028" s="3"/>
      <c r="B47028" s="3"/>
      <c r="J47028" s="3"/>
      <c r="K47028" s="5"/>
      <c r="L47028" s="8"/>
      <c r="N47028" s="5"/>
      <c r="O47028" s="10"/>
      <c r="P47028" s="8"/>
    </row>
    <row r="47029" spans="1:16" s="2" customFormat="1" x14ac:dyDescent="0.15">
      <c r="A47029" s="3"/>
      <c r="B47029" s="3"/>
      <c r="J47029" s="3"/>
      <c r="K47029" s="5"/>
      <c r="L47029" s="8"/>
      <c r="N47029" s="5"/>
      <c r="O47029" s="10"/>
      <c r="P47029" s="8"/>
    </row>
    <row r="47030" spans="1:16" s="2" customFormat="1" x14ac:dyDescent="0.15">
      <c r="A47030" s="3"/>
      <c r="B47030" s="3"/>
      <c r="J47030" s="3"/>
      <c r="K47030" s="5"/>
      <c r="L47030" s="8"/>
      <c r="N47030" s="5"/>
      <c r="O47030" s="10"/>
      <c r="P47030" s="8"/>
    </row>
    <row r="47031" spans="1:16" s="2" customFormat="1" x14ac:dyDescent="0.15">
      <c r="A47031" s="3"/>
      <c r="B47031" s="3"/>
      <c r="J47031" s="3"/>
      <c r="K47031" s="5"/>
      <c r="L47031" s="8"/>
      <c r="N47031" s="5"/>
      <c r="O47031" s="10"/>
      <c r="P47031" s="8"/>
    </row>
    <row r="47032" spans="1:16" s="2" customFormat="1" x14ac:dyDescent="0.15">
      <c r="A47032" s="3"/>
      <c r="B47032" s="3"/>
      <c r="J47032" s="3"/>
      <c r="K47032" s="5"/>
      <c r="L47032" s="8"/>
      <c r="N47032" s="5"/>
      <c r="O47032" s="10"/>
      <c r="P47032" s="8"/>
    </row>
    <row r="47033" spans="1:16" s="2" customFormat="1" x14ac:dyDescent="0.15">
      <c r="A47033" s="3"/>
      <c r="B47033" s="3"/>
      <c r="J47033" s="3"/>
      <c r="K47033" s="5"/>
      <c r="L47033" s="8"/>
      <c r="N47033" s="5"/>
      <c r="O47033" s="10"/>
      <c r="P47033" s="8"/>
    </row>
    <row r="47034" spans="1:16" s="2" customFormat="1" x14ac:dyDescent="0.15">
      <c r="A47034" s="3"/>
      <c r="B47034" s="3"/>
      <c r="J47034" s="3"/>
      <c r="K47034" s="5"/>
      <c r="L47034" s="8"/>
      <c r="N47034" s="5"/>
      <c r="O47034" s="10"/>
      <c r="P47034" s="8"/>
    </row>
    <row r="47035" spans="1:16" s="2" customFormat="1" x14ac:dyDescent="0.15">
      <c r="A47035" s="3"/>
      <c r="B47035" s="3"/>
      <c r="J47035" s="3"/>
      <c r="K47035" s="5"/>
      <c r="L47035" s="8"/>
      <c r="N47035" s="5"/>
      <c r="O47035" s="10"/>
      <c r="P47035" s="8"/>
    </row>
    <row r="47036" spans="1:16" s="2" customFormat="1" x14ac:dyDescent="0.15">
      <c r="A47036" s="3"/>
      <c r="B47036" s="3"/>
      <c r="J47036" s="3"/>
      <c r="K47036" s="5"/>
      <c r="L47036" s="8"/>
      <c r="N47036" s="5"/>
      <c r="O47036" s="10"/>
      <c r="P47036" s="8"/>
    </row>
    <row r="47037" spans="1:16" s="2" customFormat="1" x14ac:dyDescent="0.15">
      <c r="A47037" s="3"/>
      <c r="B47037" s="3"/>
      <c r="J47037" s="3"/>
      <c r="K47037" s="5"/>
      <c r="L47037" s="8"/>
      <c r="N47037" s="5"/>
      <c r="O47037" s="10"/>
      <c r="P47037" s="8"/>
    </row>
    <row r="47038" spans="1:16" s="2" customFormat="1" x14ac:dyDescent="0.15">
      <c r="A47038" s="3"/>
      <c r="B47038" s="3"/>
      <c r="J47038" s="3"/>
      <c r="K47038" s="5"/>
      <c r="L47038" s="8"/>
      <c r="N47038" s="5"/>
      <c r="O47038" s="10"/>
      <c r="P47038" s="8"/>
    </row>
    <row r="47039" spans="1:16" s="2" customFormat="1" x14ac:dyDescent="0.15">
      <c r="A47039" s="3"/>
      <c r="B47039" s="3"/>
      <c r="J47039" s="3"/>
      <c r="K47039" s="5"/>
      <c r="L47039" s="8"/>
      <c r="N47039" s="5"/>
      <c r="O47039" s="10"/>
      <c r="P47039" s="8"/>
    </row>
    <row r="47040" spans="1:16" s="2" customFormat="1" x14ac:dyDescent="0.15">
      <c r="A47040" s="3"/>
      <c r="B47040" s="3"/>
      <c r="J47040" s="3"/>
      <c r="K47040" s="5"/>
      <c r="L47040" s="8"/>
      <c r="N47040" s="5"/>
      <c r="O47040" s="10"/>
      <c r="P47040" s="8"/>
    </row>
    <row r="47041" spans="1:16" s="2" customFormat="1" x14ac:dyDescent="0.15">
      <c r="A47041" s="3"/>
      <c r="B47041" s="3"/>
      <c r="J47041" s="3"/>
      <c r="K47041" s="5"/>
      <c r="L47041" s="8"/>
      <c r="N47041" s="5"/>
      <c r="O47041" s="10"/>
      <c r="P47041" s="8"/>
    </row>
    <row r="47042" spans="1:16" s="2" customFormat="1" x14ac:dyDescent="0.15">
      <c r="A47042" s="3"/>
      <c r="B47042" s="3"/>
      <c r="J47042" s="3"/>
      <c r="K47042" s="5"/>
      <c r="L47042" s="8"/>
      <c r="N47042" s="5"/>
      <c r="O47042" s="10"/>
      <c r="P47042" s="8"/>
    </row>
    <row r="47043" spans="1:16" s="2" customFormat="1" x14ac:dyDescent="0.15">
      <c r="A47043" s="3"/>
      <c r="B47043" s="3"/>
      <c r="J47043" s="3"/>
      <c r="K47043" s="5"/>
      <c r="L47043" s="8"/>
      <c r="N47043" s="5"/>
      <c r="O47043" s="10"/>
      <c r="P47043" s="8"/>
    </row>
    <row r="47044" spans="1:16" s="2" customFormat="1" x14ac:dyDescent="0.15">
      <c r="A47044" s="3"/>
      <c r="B47044" s="3"/>
      <c r="J47044" s="3"/>
      <c r="K47044" s="5"/>
      <c r="L47044" s="8"/>
      <c r="N47044" s="5"/>
      <c r="O47044" s="10"/>
      <c r="P47044" s="8"/>
    </row>
    <row r="47045" spans="1:16" s="2" customFormat="1" x14ac:dyDescent="0.15">
      <c r="A47045" s="3"/>
      <c r="B47045" s="3"/>
      <c r="J47045" s="3"/>
      <c r="K47045" s="5"/>
      <c r="L47045" s="8"/>
      <c r="N47045" s="5"/>
      <c r="O47045" s="10"/>
      <c r="P47045" s="8"/>
    </row>
    <row r="47046" spans="1:16" s="2" customFormat="1" x14ac:dyDescent="0.15">
      <c r="A47046" s="3"/>
      <c r="B47046" s="3"/>
      <c r="J47046" s="3"/>
      <c r="K47046" s="5"/>
      <c r="L47046" s="8"/>
      <c r="N47046" s="5"/>
      <c r="O47046" s="10"/>
      <c r="P47046" s="8"/>
    </row>
    <row r="47047" spans="1:16" s="2" customFormat="1" x14ac:dyDescent="0.15">
      <c r="A47047" s="3"/>
      <c r="B47047" s="3"/>
      <c r="J47047" s="3"/>
      <c r="K47047" s="5"/>
      <c r="L47047" s="8"/>
      <c r="N47047" s="5"/>
      <c r="O47047" s="10"/>
      <c r="P47047" s="8"/>
    </row>
    <row r="47048" spans="1:16" s="2" customFormat="1" x14ac:dyDescent="0.15">
      <c r="A47048" s="3"/>
      <c r="B47048" s="3"/>
      <c r="J47048" s="3"/>
      <c r="K47048" s="5"/>
      <c r="L47048" s="8"/>
      <c r="N47048" s="5"/>
      <c r="O47048" s="10"/>
      <c r="P47048" s="8"/>
    </row>
    <row r="47049" spans="1:16" s="2" customFormat="1" x14ac:dyDescent="0.15">
      <c r="A47049" s="3"/>
      <c r="B47049" s="3"/>
      <c r="J47049" s="3"/>
      <c r="K47049" s="5"/>
      <c r="L47049" s="8"/>
      <c r="N47049" s="5"/>
      <c r="O47049" s="10"/>
      <c r="P47049" s="8"/>
    </row>
    <row r="47050" spans="1:16" s="2" customFormat="1" x14ac:dyDescent="0.15">
      <c r="A47050" s="3"/>
      <c r="B47050" s="3"/>
      <c r="J47050" s="3"/>
      <c r="K47050" s="5"/>
      <c r="L47050" s="8"/>
      <c r="N47050" s="5"/>
      <c r="O47050" s="10"/>
      <c r="P47050" s="8"/>
    </row>
    <row r="47051" spans="1:16" s="2" customFormat="1" x14ac:dyDescent="0.15">
      <c r="A47051" s="3"/>
      <c r="B47051" s="3"/>
      <c r="J47051" s="3"/>
      <c r="K47051" s="5"/>
      <c r="L47051" s="8"/>
      <c r="N47051" s="5"/>
      <c r="O47051" s="10"/>
      <c r="P47051" s="8"/>
    </row>
    <row r="47052" spans="1:16" s="2" customFormat="1" x14ac:dyDescent="0.15">
      <c r="A47052" s="3"/>
      <c r="B47052" s="3"/>
      <c r="J47052" s="3"/>
      <c r="K47052" s="5"/>
      <c r="L47052" s="8"/>
      <c r="N47052" s="5"/>
      <c r="O47052" s="10"/>
      <c r="P47052" s="8"/>
    </row>
    <row r="47053" spans="1:16" s="2" customFormat="1" x14ac:dyDescent="0.15">
      <c r="A47053" s="3"/>
      <c r="B47053" s="3"/>
      <c r="J47053" s="3"/>
      <c r="K47053" s="5"/>
      <c r="L47053" s="8"/>
      <c r="N47053" s="5"/>
      <c r="O47053" s="10"/>
      <c r="P47053" s="8"/>
    </row>
    <row r="47054" spans="1:16" s="2" customFormat="1" x14ac:dyDescent="0.15">
      <c r="A47054" s="3"/>
      <c r="B47054" s="3"/>
      <c r="J47054" s="3"/>
      <c r="K47054" s="5"/>
      <c r="L47054" s="8"/>
      <c r="N47054" s="5"/>
      <c r="O47054" s="10"/>
      <c r="P47054" s="8"/>
    </row>
    <row r="47055" spans="1:16" s="2" customFormat="1" x14ac:dyDescent="0.15">
      <c r="A47055" s="3"/>
      <c r="B47055" s="3"/>
      <c r="J47055" s="3"/>
      <c r="K47055" s="5"/>
      <c r="L47055" s="8"/>
      <c r="N47055" s="5"/>
      <c r="O47055" s="10"/>
      <c r="P47055" s="8"/>
    </row>
    <row r="47056" spans="1:16" s="2" customFormat="1" x14ac:dyDescent="0.15">
      <c r="A47056" s="3"/>
      <c r="B47056" s="3"/>
      <c r="J47056" s="3"/>
      <c r="K47056" s="5"/>
      <c r="L47056" s="8"/>
      <c r="N47056" s="5"/>
      <c r="O47056" s="10"/>
      <c r="P47056" s="8"/>
    </row>
    <row r="47057" spans="1:16" s="2" customFormat="1" x14ac:dyDescent="0.15">
      <c r="A47057" s="3"/>
      <c r="B47057" s="3"/>
      <c r="J47057" s="3"/>
      <c r="K47057" s="5"/>
      <c r="L47057" s="8"/>
      <c r="N47057" s="5"/>
      <c r="O47057" s="10"/>
      <c r="P47057" s="8"/>
    </row>
    <row r="47058" spans="1:16" s="2" customFormat="1" x14ac:dyDescent="0.15">
      <c r="A47058" s="3"/>
      <c r="B47058" s="3"/>
      <c r="J47058" s="3"/>
      <c r="K47058" s="5"/>
      <c r="L47058" s="8"/>
      <c r="N47058" s="5"/>
      <c r="O47058" s="10"/>
      <c r="P47058" s="8"/>
    </row>
    <row r="47059" spans="1:16" s="2" customFormat="1" x14ac:dyDescent="0.15">
      <c r="A47059" s="3"/>
      <c r="B47059" s="3"/>
      <c r="J47059" s="3"/>
      <c r="K47059" s="5"/>
      <c r="L47059" s="8"/>
      <c r="N47059" s="5"/>
      <c r="O47059" s="10"/>
      <c r="P47059" s="8"/>
    </row>
    <row r="47060" spans="1:16" s="2" customFormat="1" x14ac:dyDescent="0.15">
      <c r="A47060" s="3"/>
      <c r="B47060" s="3"/>
      <c r="J47060" s="3"/>
      <c r="K47060" s="5"/>
      <c r="L47060" s="8"/>
      <c r="N47060" s="5"/>
      <c r="O47060" s="10"/>
      <c r="P47060" s="8"/>
    </row>
    <row r="47061" spans="1:16" s="2" customFormat="1" x14ac:dyDescent="0.15">
      <c r="A47061" s="3"/>
      <c r="B47061" s="3"/>
      <c r="J47061" s="3"/>
      <c r="K47061" s="5"/>
      <c r="L47061" s="8"/>
      <c r="N47061" s="5"/>
      <c r="O47061" s="10"/>
      <c r="P47061" s="8"/>
    </row>
    <row r="47062" spans="1:16" s="2" customFormat="1" x14ac:dyDescent="0.15">
      <c r="A47062" s="3"/>
      <c r="B47062" s="3"/>
      <c r="J47062" s="3"/>
      <c r="K47062" s="5"/>
      <c r="L47062" s="8"/>
      <c r="N47062" s="5"/>
      <c r="O47062" s="10"/>
      <c r="P47062" s="8"/>
    </row>
    <row r="47063" spans="1:16" s="2" customFormat="1" x14ac:dyDescent="0.15">
      <c r="A47063" s="3"/>
      <c r="B47063" s="3"/>
      <c r="J47063" s="3"/>
      <c r="K47063" s="5"/>
      <c r="L47063" s="8"/>
      <c r="N47063" s="5"/>
      <c r="O47063" s="10"/>
      <c r="P47063" s="8"/>
    </row>
    <row r="47064" spans="1:16" s="2" customFormat="1" x14ac:dyDescent="0.15">
      <c r="A47064" s="3"/>
      <c r="B47064" s="3"/>
      <c r="J47064" s="3"/>
      <c r="K47064" s="5"/>
      <c r="L47064" s="8"/>
      <c r="N47064" s="5"/>
      <c r="O47064" s="10"/>
      <c r="P47064" s="8"/>
    </row>
    <row r="47065" spans="1:16" s="2" customFormat="1" x14ac:dyDescent="0.15">
      <c r="A47065" s="3"/>
      <c r="B47065" s="3"/>
      <c r="J47065" s="3"/>
      <c r="K47065" s="5"/>
      <c r="L47065" s="8"/>
      <c r="N47065" s="5"/>
      <c r="O47065" s="10"/>
      <c r="P47065" s="8"/>
    </row>
    <row r="47066" spans="1:16" s="2" customFormat="1" x14ac:dyDescent="0.15">
      <c r="A47066" s="3"/>
      <c r="B47066" s="3"/>
      <c r="J47066" s="3"/>
      <c r="K47066" s="5"/>
      <c r="L47066" s="8"/>
      <c r="N47066" s="5"/>
      <c r="O47066" s="10"/>
      <c r="P47066" s="8"/>
    </row>
    <row r="47067" spans="1:16" s="2" customFormat="1" x14ac:dyDescent="0.15">
      <c r="A47067" s="3"/>
      <c r="B47067" s="3"/>
      <c r="J47067" s="3"/>
      <c r="K47067" s="5"/>
      <c r="L47067" s="8"/>
      <c r="N47067" s="5"/>
      <c r="O47067" s="10"/>
      <c r="P47067" s="8"/>
    </row>
    <row r="47068" spans="1:16" s="2" customFormat="1" x14ac:dyDescent="0.15">
      <c r="A47068" s="3"/>
      <c r="B47068" s="3"/>
      <c r="J47068" s="3"/>
      <c r="K47068" s="5"/>
      <c r="L47068" s="8"/>
      <c r="N47068" s="5"/>
      <c r="O47068" s="10"/>
      <c r="P47068" s="8"/>
    </row>
    <row r="47069" spans="1:16" s="2" customFormat="1" x14ac:dyDescent="0.15">
      <c r="A47069" s="3"/>
      <c r="B47069" s="3"/>
      <c r="J47069" s="3"/>
      <c r="K47069" s="5"/>
      <c r="L47069" s="8"/>
      <c r="N47069" s="5"/>
      <c r="O47069" s="10"/>
      <c r="P47069" s="8"/>
    </row>
    <row r="47070" spans="1:16" s="2" customFormat="1" x14ac:dyDescent="0.15">
      <c r="A47070" s="3"/>
      <c r="B47070" s="3"/>
      <c r="J47070" s="3"/>
      <c r="K47070" s="5"/>
      <c r="L47070" s="8"/>
      <c r="N47070" s="5"/>
      <c r="O47070" s="10"/>
      <c r="P47070" s="8"/>
    </row>
    <row r="47071" spans="1:16" s="2" customFormat="1" x14ac:dyDescent="0.15">
      <c r="A47071" s="3"/>
      <c r="B47071" s="3"/>
      <c r="J47071" s="3"/>
      <c r="K47071" s="5"/>
      <c r="L47071" s="8"/>
      <c r="N47071" s="5"/>
      <c r="O47071" s="10"/>
      <c r="P47071" s="8"/>
    </row>
    <row r="47072" spans="1:16" s="2" customFormat="1" x14ac:dyDescent="0.15">
      <c r="A47072" s="3"/>
      <c r="B47072" s="3"/>
      <c r="J47072" s="3"/>
      <c r="K47072" s="5"/>
      <c r="L47072" s="8"/>
      <c r="N47072" s="5"/>
      <c r="O47072" s="10"/>
      <c r="P47072" s="8"/>
    </row>
    <row r="47073" spans="1:16" s="2" customFormat="1" x14ac:dyDescent="0.15">
      <c r="A47073" s="3"/>
      <c r="B47073" s="3"/>
      <c r="J47073" s="3"/>
      <c r="K47073" s="5"/>
      <c r="L47073" s="8"/>
      <c r="N47073" s="5"/>
      <c r="O47073" s="10"/>
      <c r="P47073" s="8"/>
    </row>
    <row r="47074" spans="1:16" s="2" customFormat="1" x14ac:dyDescent="0.15">
      <c r="A47074" s="3"/>
      <c r="B47074" s="3"/>
      <c r="J47074" s="3"/>
      <c r="K47074" s="5"/>
      <c r="L47074" s="8"/>
      <c r="N47074" s="5"/>
      <c r="O47074" s="10"/>
      <c r="P47074" s="8"/>
    </row>
    <row r="47075" spans="1:16" s="2" customFormat="1" x14ac:dyDescent="0.15">
      <c r="A47075" s="3"/>
      <c r="B47075" s="3"/>
      <c r="J47075" s="3"/>
      <c r="K47075" s="5"/>
      <c r="L47075" s="8"/>
      <c r="N47075" s="5"/>
      <c r="O47075" s="10"/>
      <c r="P47075" s="8"/>
    </row>
    <row r="47076" spans="1:16" s="2" customFormat="1" x14ac:dyDescent="0.15">
      <c r="A47076" s="3"/>
      <c r="B47076" s="3"/>
      <c r="J47076" s="3"/>
      <c r="K47076" s="5"/>
      <c r="L47076" s="8"/>
      <c r="N47076" s="5"/>
      <c r="O47076" s="10"/>
      <c r="P47076" s="8"/>
    </row>
    <row r="47077" spans="1:16" s="2" customFormat="1" x14ac:dyDescent="0.15">
      <c r="A47077" s="3"/>
      <c r="B47077" s="3"/>
      <c r="J47077" s="3"/>
      <c r="K47077" s="5"/>
      <c r="L47077" s="8"/>
      <c r="N47077" s="5"/>
      <c r="O47077" s="10"/>
      <c r="P47077" s="8"/>
    </row>
    <row r="47078" spans="1:16" s="2" customFormat="1" x14ac:dyDescent="0.15">
      <c r="A47078" s="3"/>
      <c r="B47078" s="3"/>
      <c r="J47078" s="3"/>
      <c r="K47078" s="5"/>
      <c r="L47078" s="8"/>
      <c r="N47078" s="5"/>
      <c r="O47078" s="10"/>
      <c r="P47078" s="8"/>
    </row>
    <row r="47079" spans="1:16" s="2" customFormat="1" x14ac:dyDescent="0.15">
      <c r="A47079" s="3"/>
      <c r="B47079" s="3"/>
      <c r="J47079" s="3"/>
      <c r="K47079" s="5"/>
      <c r="L47079" s="8"/>
      <c r="N47079" s="5"/>
      <c r="O47079" s="10"/>
      <c r="P47079" s="8"/>
    </row>
    <row r="47080" spans="1:16" s="2" customFormat="1" x14ac:dyDescent="0.15">
      <c r="A47080" s="3"/>
      <c r="B47080" s="3"/>
      <c r="J47080" s="3"/>
      <c r="K47080" s="5"/>
      <c r="L47080" s="8"/>
      <c r="N47080" s="5"/>
      <c r="O47080" s="10"/>
      <c r="P47080" s="8"/>
    </row>
    <row r="47081" spans="1:16" s="2" customFormat="1" x14ac:dyDescent="0.15">
      <c r="A47081" s="3"/>
      <c r="B47081" s="3"/>
      <c r="J47081" s="3"/>
      <c r="K47081" s="5"/>
      <c r="L47081" s="8"/>
      <c r="N47081" s="5"/>
      <c r="O47081" s="10"/>
      <c r="P47081" s="8"/>
    </row>
    <row r="47082" spans="1:16" s="2" customFormat="1" x14ac:dyDescent="0.15">
      <c r="A47082" s="3"/>
      <c r="B47082" s="3"/>
      <c r="J47082" s="3"/>
      <c r="K47082" s="5"/>
      <c r="L47082" s="8"/>
      <c r="N47082" s="5"/>
      <c r="O47082" s="10"/>
      <c r="P47082" s="8"/>
    </row>
    <row r="47083" spans="1:16" s="2" customFormat="1" x14ac:dyDescent="0.15">
      <c r="A47083" s="3"/>
      <c r="B47083" s="3"/>
      <c r="J47083" s="3"/>
      <c r="K47083" s="5"/>
      <c r="L47083" s="8"/>
      <c r="N47083" s="5"/>
      <c r="O47083" s="10"/>
      <c r="P47083" s="8"/>
    </row>
    <row r="47084" spans="1:16" s="2" customFormat="1" x14ac:dyDescent="0.15">
      <c r="A47084" s="3"/>
      <c r="B47084" s="3"/>
      <c r="J47084" s="3"/>
      <c r="K47084" s="5"/>
      <c r="L47084" s="8"/>
      <c r="N47084" s="5"/>
      <c r="O47084" s="10"/>
      <c r="P47084" s="8"/>
    </row>
    <row r="47085" spans="1:16" s="2" customFormat="1" x14ac:dyDescent="0.15">
      <c r="A47085" s="3"/>
      <c r="B47085" s="3"/>
      <c r="J47085" s="3"/>
      <c r="K47085" s="5"/>
      <c r="L47085" s="8"/>
      <c r="N47085" s="5"/>
      <c r="O47085" s="10"/>
      <c r="P47085" s="8"/>
    </row>
    <row r="47086" spans="1:16" s="2" customFormat="1" x14ac:dyDescent="0.15">
      <c r="A47086" s="3"/>
      <c r="B47086" s="3"/>
      <c r="J47086" s="3"/>
      <c r="K47086" s="5"/>
      <c r="L47086" s="8"/>
      <c r="N47086" s="5"/>
      <c r="O47086" s="10"/>
      <c r="P47086" s="8"/>
    </row>
    <row r="47087" spans="1:16" s="2" customFormat="1" x14ac:dyDescent="0.15">
      <c r="A47087" s="3"/>
      <c r="B47087" s="3"/>
      <c r="J47087" s="3"/>
      <c r="K47087" s="5"/>
      <c r="L47087" s="8"/>
      <c r="N47087" s="5"/>
      <c r="O47087" s="10"/>
      <c r="P47087" s="8"/>
    </row>
    <row r="47088" spans="1:16" s="2" customFormat="1" x14ac:dyDescent="0.15">
      <c r="A47088" s="3"/>
      <c r="B47088" s="3"/>
      <c r="J47088" s="3"/>
      <c r="K47088" s="5"/>
      <c r="L47088" s="8"/>
      <c r="N47088" s="5"/>
      <c r="O47088" s="10"/>
      <c r="P47088" s="8"/>
    </row>
    <row r="47089" spans="1:16" s="2" customFormat="1" x14ac:dyDescent="0.15">
      <c r="A47089" s="3"/>
      <c r="B47089" s="3"/>
      <c r="J47089" s="3"/>
      <c r="K47089" s="5"/>
      <c r="L47089" s="8"/>
      <c r="N47089" s="5"/>
      <c r="O47089" s="10"/>
      <c r="P47089" s="8"/>
    </row>
    <row r="47090" spans="1:16" s="2" customFormat="1" x14ac:dyDescent="0.15">
      <c r="A47090" s="3"/>
      <c r="B47090" s="3"/>
      <c r="J47090" s="3"/>
      <c r="K47090" s="5"/>
      <c r="L47090" s="8"/>
      <c r="N47090" s="5"/>
      <c r="O47090" s="10"/>
      <c r="P47090" s="8"/>
    </row>
    <row r="47091" spans="1:16" s="2" customFormat="1" x14ac:dyDescent="0.15">
      <c r="A47091" s="3"/>
      <c r="B47091" s="3"/>
      <c r="J47091" s="3"/>
      <c r="K47091" s="5"/>
      <c r="L47091" s="8"/>
      <c r="N47091" s="5"/>
      <c r="O47091" s="10"/>
      <c r="P47091" s="8"/>
    </row>
    <row r="47092" spans="1:16" s="2" customFormat="1" x14ac:dyDescent="0.15">
      <c r="A47092" s="3"/>
      <c r="B47092" s="3"/>
      <c r="J47092" s="3"/>
      <c r="K47092" s="5"/>
      <c r="L47092" s="8"/>
      <c r="N47092" s="5"/>
      <c r="O47092" s="10"/>
      <c r="P47092" s="8"/>
    </row>
    <row r="47093" spans="1:16" s="2" customFormat="1" x14ac:dyDescent="0.15">
      <c r="A47093" s="3"/>
      <c r="B47093" s="3"/>
      <c r="J47093" s="3"/>
      <c r="K47093" s="5"/>
      <c r="L47093" s="8"/>
      <c r="N47093" s="5"/>
      <c r="O47093" s="10"/>
      <c r="P47093" s="8"/>
    </row>
    <row r="47094" spans="1:16" s="2" customFormat="1" x14ac:dyDescent="0.15">
      <c r="A47094" s="3"/>
      <c r="B47094" s="3"/>
      <c r="J47094" s="3"/>
      <c r="K47094" s="5"/>
      <c r="L47094" s="8"/>
      <c r="N47094" s="5"/>
      <c r="O47094" s="10"/>
      <c r="P47094" s="8"/>
    </row>
    <row r="47095" spans="1:16" s="2" customFormat="1" x14ac:dyDescent="0.15">
      <c r="A47095" s="3"/>
      <c r="B47095" s="3"/>
      <c r="J47095" s="3"/>
      <c r="K47095" s="5"/>
      <c r="L47095" s="8"/>
      <c r="N47095" s="5"/>
      <c r="O47095" s="10"/>
      <c r="P47095" s="8"/>
    </row>
    <row r="47096" spans="1:16" s="2" customFormat="1" x14ac:dyDescent="0.15">
      <c r="A47096" s="3"/>
      <c r="B47096" s="3"/>
      <c r="J47096" s="3"/>
      <c r="K47096" s="5"/>
      <c r="L47096" s="8"/>
      <c r="N47096" s="5"/>
      <c r="O47096" s="10"/>
      <c r="P47096" s="8"/>
    </row>
    <row r="47097" spans="1:16" s="2" customFormat="1" x14ac:dyDescent="0.15">
      <c r="A47097" s="3"/>
      <c r="B47097" s="3"/>
      <c r="J47097" s="3"/>
      <c r="K47097" s="5"/>
      <c r="L47097" s="8"/>
      <c r="N47097" s="5"/>
      <c r="O47097" s="10"/>
      <c r="P47097" s="8"/>
    </row>
    <row r="47098" spans="1:16" s="2" customFormat="1" x14ac:dyDescent="0.15">
      <c r="A47098" s="3"/>
      <c r="B47098" s="3"/>
      <c r="J47098" s="3"/>
      <c r="K47098" s="5"/>
      <c r="L47098" s="8"/>
      <c r="N47098" s="5"/>
      <c r="O47098" s="10"/>
      <c r="P47098" s="8"/>
    </row>
    <row r="47099" spans="1:16" s="2" customFormat="1" x14ac:dyDescent="0.15">
      <c r="A47099" s="3"/>
      <c r="B47099" s="3"/>
      <c r="J47099" s="3"/>
      <c r="K47099" s="5"/>
      <c r="L47099" s="8"/>
      <c r="N47099" s="5"/>
      <c r="O47099" s="10"/>
      <c r="P47099" s="8"/>
    </row>
    <row r="47100" spans="1:16" s="2" customFormat="1" x14ac:dyDescent="0.15">
      <c r="A47100" s="3"/>
      <c r="B47100" s="3"/>
      <c r="J47100" s="3"/>
      <c r="K47100" s="5"/>
      <c r="L47100" s="8"/>
      <c r="N47100" s="5"/>
      <c r="O47100" s="10"/>
      <c r="P47100" s="8"/>
    </row>
    <row r="47101" spans="1:16" s="2" customFormat="1" x14ac:dyDescent="0.15">
      <c r="A47101" s="3"/>
      <c r="B47101" s="3"/>
      <c r="J47101" s="3"/>
      <c r="K47101" s="5"/>
      <c r="L47101" s="8"/>
      <c r="N47101" s="5"/>
      <c r="O47101" s="10"/>
      <c r="P47101" s="8"/>
    </row>
    <row r="47102" spans="1:16" s="2" customFormat="1" x14ac:dyDescent="0.15">
      <c r="A47102" s="3"/>
      <c r="B47102" s="3"/>
      <c r="J47102" s="3"/>
      <c r="K47102" s="5"/>
      <c r="L47102" s="8"/>
      <c r="N47102" s="5"/>
      <c r="O47102" s="10"/>
      <c r="P47102" s="8"/>
    </row>
    <row r="47103" spans="1:16" s="2" customFormat="1" x14ac:dyDescent="0.15">
      <c r="A47103" s="3"/>
      <c r="B47103" s="3"/>
      <c r="J47103" s="3"/>
      <c r="K47103" s="5"/>
      <c r="L47103" s="8"/>
      <c r="N47103" s="5"/>
      <c r="O47103" s="10"/>
      <c r="P47103" s="8"/>
    </row>
    <row r="47104" spans="1:16" s="2" customFormat="1" x14ac:dyDescent="0.15">
      <c r="A47104" s="3"/>
      <c r="B47104" s="3"/>
      <c r="J47104" s="3"/>
      <c r="K47104" s="5"/>
      <c r="L47104" s="8"/>
      <c r="N47104" s="5"/>
      <c r="O47104" s="10"/>
      <c r="P47104" s="8"/>
    </row>
    <row r="47105" spans="1:16" s="2" customFormat="1" x14ac:dyDescent="0.15">
      <c r="A47105" s="3"/>
      <c r="B47105" s="3"/>
      <c r="J47105" s="3"/>
      <c r="K47105" s="5"/>
      <c r="L47105" s="8"/>
      <c r="N47105" s="5"/>
      <c r="O47105" s="10"/>
      <c r="P47105" s="8"/>
    </row>
    <row r="47106" spans="1:16" s="2" customFormat="1" x14ac:dyDescent="0.15">
      <c r="A47106" s="3"/>
      <c r="B47106" s="3"/>
      <c r="J47106" s="3"/>
      <c r="K47106" s="5"/>
      <c r="L47106" s="8"/>
      <c r="N47106" s="5"/>
      <c r="O47106" s="10"/>
      <c r="P47106" s="8"/>
    </row>
    <row r="47107" spans="1:16" s="2" customFormat="1" x14ac:dyDescent="0.15">
      <c r="A47107" s="3"/>
      <c r="B47107" s="3"/>
      <c r="J47107" s="3"/>
      <c r="K47107" s="5"/>
      <c r="L47107" s="8"/>
      <c r="N47107" s="5"/>
      <c r="O47107" s="10"/>
      <c r="P47107" s="8"/>
    </row>
    <row r="47108" spans="1:16" s="2" customFormat="1" x14ac:dyDescent="0.15">
      <c r="A47108" s="3"/>
      <c r="B47108" s="3"/>
      <c r="J47108" s="3"/>
      <c r="K47108" s="5"/>
      <c r="L47108" s="8"/>
      <c r="N47108" s="5"/>
      <c r="O47108" s="10"/>
      <c r="P47108" s="8"/>
    </row>
    <row r="47109" spans="1:16" s="2" customFormat="1" x14ac:dyDescent="0.15">
      <c r="A47109" s="3"/>
      <c r="B47109" s="3"/>
      <c r="J47109" s="3"/>
      <c r="K47109" s="5"/>
      <c r="L47109" s="8"/>
      <c r="N47109" s="5"/>
      <c r="O47109" s="10"/>
      <c r="P47109" s="8"/>
    </row>
    <row r="47110" spans="1:16" s="2" customFormat="1" x14ac:dyDescent="0.15">
      <c r="A47110" s="3"/>
      <c r="B47110" s="3"/>
      <c r="J47110" s="3"/>
      <c r="K47110" s="5"/>
      <c r="L47110" s="8"/>
      <c r="N47110" s="5"/>
      <c r="O47110" s="10"/>
      <c r="P47110" s="8"/>
    </row>
    <row r="47111" spans="1:16" s="2" customFormat="1" x14ac:dyDescent="0.15">
      <c r="A47111" s="3"/>
      <c r="B47111" s="3"/>
      <c r="J47111" s="3"/>
      <c r="K47111" s="5"/>
      <c r="L47111" s="8"/>
      <c r="N47111" s="5"/>
      <c r="O47111" s="10"/>
      <c r="P47111" s="8"/>
    </row>
    <row r="47112" spans="1:16" s="2" customFormat="1" x14ac:dyDescent="0.15">
      <c r="A47112" s="3"/>
      <c r="B47112" s="3"/>
      <c r="J47112" s="3"/>
      <c r="K47112" s="5"/>
      <c r="L47112" s="8"/>
      <c r="N47112" s="5"/>
      <c r="O47112" s="10"/>
      <c r="P47112" s="8"/>
    </row>
    <row r="47113" spans="1:16" s="2" customFormat="1" x14ac:dyDescent="0.15">
      <c r="A47113" s="3"/>
      <c r="B47113" s="3"/>
      <c r="J47113" s="3"/>
      <c r="K47113" s="5"/>
      <c r="L47113" s="8"/>
      <c r="N47113" s="5"/>
      <c r="O47113" s="10"/>
      <c r="P47113" s="8"/>
    </row>
    <row r="47114" spans="1:16" s="2" customFormat="1" x14ac:dyDescent="0.15">
      <c r="A47114" s="3"/>
      <c r="B47114" s="3"/>
      <c r="J47114" s="3"/>
      <c r="K47114" s="5"/>
      <c r="L47114" s="8"/>
      <c r="N47114" s="5"/>
      <c r="O47114" s="10"/>
      <c r="P47114" s="8"/>
    </row>
    <row r="47115" spans="1:16" s="2" customFormat="1" x14ac:dyDescent="0.15">
      <c r="A47115" s="3"/>
      <c r="B47115" s="3"/>
      <c r="J47115" s="3"/>
      <c r="K47115" s="5"/>
      <c r="L47115" s="8"/>
      <c r="N47115" s="5"/>
      <c r="O47115" s="10"/>
      <c r="P47115" s="8"/>
    </row>
    <row r="47116" spans="1:16" s="2" customFormat="1" x14ac:dyDescent="0.15">
      <c r="A47116" s="3"/>
      <c r="B47116" s="3"/>
      <c r="J47116" s="3"/>
      <c r="K47116" s="5"/>
      <c r="L47116" s="8"/>
      <c r="N47116" s="5"/>
      <c r="O47116" s="10"/>
      <c r="P47116" s="8"/>
    </row>
    <row r="47117" spans="1:16" s="2" customFormat="1" x14ac:dyDescent="0.15">
      <c r="A47117" s="3"/>
      <c r="B47117" s="3"/>
      <c r="J47117" s="3"/>
      <c r="K47117" s="5"/>
      <c r="L47117" s="8"/>
      <c r="N47117" s="5"/>
      <c r="O47117" s="10"/>
      <c r="P47117" s="8"/>
    </row>
    <row r="47118" spans="1:16" s="2" customFormat="1" x14ac:dyDescent="0.15">
      <c r="A47118" s="3"/>
      <c r="B47118" s="3"/>
      <c r="J47118" s="3"/>
      <c r="K47118" s="5"/>
      <c r="L47118" s="8"/>
      <c r="N47118" s="5"/>
      <c r="O47118" s="10"/>
      <c r="P47118" s="8"/>
    </row>
    <row r="47119" spans="1:16" s="2" customFormat="1" x14ac:dyDescent="0.15">
      <c r="A47119" s="3"/>
      <c r="B47119" s="3"/>
      <c r="J47119" s="3"/>
      <c r="K47119" s="5"/>
      <c r="L47119" s="8"/>
      <c r="N47119" s="5"/>
      <c r="O47119" s="10"/>
      <c r="P47119" s="8"/>
    </row>
    <row r="47120" spans="1:16" s="2" customFormat="1" x14ac:dyDescent="0.15">
      <c r="A47120" s="3"/>
      <c r="B47120" s="3"/>
      <c r="J47120" s="3"/>
      <c r="K47120" s="5"/>
      <c r="L47120" s="8"/>
      <c r="N47120" s="5"/>
      <c r="O47120" s="10"/>
      <c r="P47120" s="8"/>
    </row>
    <row r="47121" spans="1:16" s="2" customFormat="1" x14ac:dyDescent="0.15">
      <c r="A47121" s="3"/>
      <c r="B47121" s="3"/>
      <c r="J47121" s="3"/>
      <c r="K47121" s="5"/>
      <c r="L47121" s="8"/>
      <c r="N47121" s="5"/>
      <c r="O47121" s="10"/>
      <c r="P47121" s="8"/>
    </row>
    <row r="47122" spans="1:16" s="2" customFormat="1" x14ac:dyDescent="0.15">
      <c r="A47122" s="3"/>
      <c r="B47122" s="3"/>
      <c r="J47122" s="3"/>
      <c r="K47122" s="5"/>
      <c r="L47122" s="8"/>
      <c r="N47122" s="5"/>
      <c r="O47122" s="10"/>
      <c r="P47122" s="8"/>
    </row>
    <row r="47123" spans="1:16" s="2" customFormat="1" x14ac:dyDescent="0.15">
      <c r="A47123" s="3"/>
      <c r="B47123" s="3"/>
      <c r="J47123" s="3"/>
      <c r="K47123" s="5"/>
      <c r="L47123" s="8"/>
      <c r="N47123" s="5"/>
      <c r="O47123" s="10"/>
      <c r="P47123" s="8"/>
    </row>
    <row r="47124" spans="1:16" s="2" customFormat="1" x14ac:dyDescent="0.15">
      <c r="A47124" s="3"/>
      <c r="B47124" s="3"/>
      <c r="J47124" s="3"/>
      <c r="K47124" s="5"/>
      <c r="L47124" s="8"/>
      <c r="N47124" s="5"/>
      <c r="O47124" s="10"/>
      <c r="P47124" s="8"/>
    </row>
    <row r="47125" spans="1:16" s="2" customFormat="1" x14ac:dyDescent="0.15">
      <c r="A47125" s="3"/>
      <c r="B47125" s="3"/>
      <c r="J47125" s="3"/>
      <c r="K47125" s="5"/>
      <c r="L47125" s="8"/>
      <c r="N47125" s="5"/>
      <c r="O47125" s="10"/>
      <c r="P47125" s="8"/>
    </row>
    <row r="47126" spans="1:16" s="2" customFormat="1" x14ac:dyDescent="0.15">
      <c r="A47126" s="3"/>
      <c r="B47126" s="3"/>
      <c r="J47126" s="3"/>
      <c r="K47126" s="5"/>
      <c r="L47126" s="8"/>
      <c r="N47126" s="5"/>
      <c r="O47126" s="10"/>
      <c r="P47126" s="8"/>
    </row>
    <row r="47127" spans="1:16" s="2" customFormat="1" x14ac:dyDescent="0.15">
      <c r="A47127" s="3"/>
      <c r="B47127" s="3"/>
      <c r="J47127" s="3"/>
      <c r="K47127" s="5"/>
      <c r="L47127" s="8"/>
      <c r="N47127" s="5"/>
      <c r="O47127" s="10"/>
      <c r="P47127" s="8"/>
    </row>
    <row r="47128" spans="1:16" s="2" customFormat="1" x14ac:dyDescent="0.15">
      <c r="A47128" s="3"/>
      <c r="B47128" s="3"/>
      <c r="J47128" s="3"/>
      <c r="K47128" s="5"/>
      <c r="L47128" s="8"/>
      <c r="N47128" s="5"/>
      <c r="O47128" s="10"/>
      <c r="P47128" s="8"/>
    </row>
    <row r="47129" spans="1:16" s="2" customFormat="1" x14ac:dyDescent="0.15">
      <c r="A47129" s="3"/>
      <c r="B47129" s="3"/>
      <c r="J47129" s="3"/>
      <c r="K47129" s="5"/>
      <c r="L47129" s="8"/>
      <c r="N47129" s="5"/>
      <c r="O47129" s="10"/>
      <c r="P47129" s="8"/>
    </row>
    <row r="47130" spans="1:16" s="2" customFormat="1" x14ac:dyDescent="0.15">
      <c r="A47130" s="3"/>
      <c r="B47130" s="3"/>
      <c r="J47130" s="3"/>
      <c r="K47130" s="5"/>
      <c r="L47130" s="8"/>
      <c r="N47130" s="5"/>
      <c r="O47130" s="10"/>
      <c r="P47130" s="8"/>
    </row>
    <row r="47131" spans="1:16" s="2" customFormat="1" x14ac:dyDescent="0.15">
      <c r="A47131" s="3"/>
      <c r="B47131" s="3"/>
      <c r="J47131" s="3"/>
      <c r="K47131" s="5"/>
      <c r="L47131" s="8"/>
      <c r="N47131" s="5"/>
      <c r="O47131" s="10"/>
      <c r="P47131" s="8"/>
    </row>
    <row r="47132" spans="1:16" s="2" customFormat="1" x14ac:dyDescent="0.15">
      <c r="A47132" s="3"/>
      <c r="B47132" s="3"/>
      <c r="J47132" s="3"/>
      <c r="K47132" s="5"/>
      <c r="L47132" s="8"/>
      <c r="N47132" s="5"/>
      <c r="O47132" s="10"/>
      <c r="P47132" s="8"/>
    </row>
    <row r="47133" spans="1:16" s="2" customFormat="1" x14ac:dyDescent="0.15">
      <c r="A47133" s="3"/>
      <c r="B47133" s="3"/>
      <c r="J47133" s="3"/>
      <c r="K47133" s="5"/>
      <c r="L47133" s="8"/>
      <c r="N47133" s="5"/>
      <c r="O47133" s="10"/>
      <c r="P47133" s="8"/>
    </row>
    <row r="47134" spans="1:16" s="2" customFormat="1" x14ac:dyDescent="0.15">
      <c r="A47134" s="3"/>
      <c r="B47134" s="3"/>
      <c r="J47134" s="3"/>
      <c r="K47134" s="5"/>
      <c r="L47134" s="8"/>
      <c r="N47134" s="5"/>
      <c r="O47134" s="10"/>
      <c r="P47134" s="8"/>
    </row>
    <row r="47135" spans="1:16" s="2" customFormat="1" x14ac:dyDescent="0.15">
      <c r="A47135" s="3"/>
      <c r="B47135" s="3"/>
      <c r="J47135" s="3"/>
      <c r="K47135" s="5"/>
      <c r="L47135" s="8"/>
      <c r="N47135" s="5"/>
      <c r="O47135" s="10"/>
      <c r="P47135" s="8"/>
    </row>
    <row r="47136" spans="1:16" s="2" customFormat="1" x14ac:dyDescent="0.15">
      <c r="A47136" s="3"/>
      <c r="B47136" s="3"/>
      <c r="J47136" s="3"/>
      <c r="K47136" s="5"/>
      <c r="L47136" s="8"/>
      <c r="N47136" s="5"/>
      <c r="O47136" s="10"/>
      <c r="P47136" s="8"/>
    </row>
    <row r="47137" spans="1:16" s="2" customFormat="1" x14ac:dyDescent="0.15">
      <c r="A47137" s="3"/>
      <c r="B47137" s="3"/>
      <c r="J47137" s="3"/>
      <c r="K47137" s="5"/>
      <c r="L47137" s="8"/>
      <c r="N47137" s="5"/>
      <c r="O47137" s="10"/>
      <c r="P47137" s="8"/>
    </row>
    <row r="47138" spans="1:16" s="2" customFormat="1" x14ac:dyDescent="0.15">
      <c r="A47138" s="3"/>
      <c r="B47138" s="3"/>
      <c r="J47138" s="3"/>
      <c r="K47138" s="5"/>
      <c r="L47138" s="8"/>
      <c r="N47138" s="5"/>
      <c r="O47138" s="10"/>
      <c r="P47138" s="8"/>
    </row>
    <row r="47139" spans="1:16" s="2" customFormat="1" x14ac:dyDescent="0.15">
      <c r="A47139" s="3"/>
      <c r="B47139" s="3"/>
      <c r="J47139" s="3"/>
      <c r="K47139" s="5"/>
      <c r="L47139" s="8"/>
      <c r="N47139" s="5"/>
      <c r="O47139" s="10"/>
      <c r="P47139" s="8"/>
    </row>
    <row r="47140" spans="1:16" s="2" customFormat="1" x14ac:dyDescent="0.15">
      <c r="A47140" s="3"/>
      <c r="B47140" s="3"/>
      <c r="J47140" s="3"/>
      <c r="K47140" s="5"/>
      <c r="L47140" s="8"/>
      <c r="N47140" s="5"/>
      <c r="O47140" s="10"/>
      <c r="P47140" s="8"/>
    </row>
    <row r="47141" spans="1:16" s="2" customFormat="1" x14ac:dyDescent="0.15">
      <c r="A47141" s="3"/>
      <c r="B47141" s="3"/>
      <c r="J47141" s="3"/>
      <c r="K47141" s="5"/>
      <c r="L47141" s="8"/>
      <c r="N47141" s="5"/>
      <c r="O47141" s="10"/>
      <c r="P47141" s="8"/>
    </row>
    <row r="47142" spans="1:16" s="2" customFormat="1" x14ac:dyDescent="0.15">
      <c r="A47142" s="3"/>
      <c r="B47142" s="3"/>
      <c r="J47142" s="3"/>
      <c r="K47142" s="5"/>
      <c r="L47142" s="8"/>
      <c r="N47142" s="5"/>
      <c r="O47142" s="10"/>
      <c r="P47142" s="8"/>
    </row>
    <row r="47143" spans="1:16" s="2" customFormat="1" x14ac:dyDescent="0.15">
      <c r="A47143" s="3"/>
      <c r="B47143" s="3"/>
      <c r="J47143" s="3"/>
      <c r="K47143" s="5"/>
      <c r="L47143" s="8"/>
      <c r="N47143" s="5"/>
      <c r="O47143" s="10"/>
      <c r="P47143" s="8"/>
    </row>
    <row r="47144" spans="1:16" s="2" customFormat="1" x14ac:dyDescent="0.15">
      <c r="A47144" s="3"/>
      <c r="B47144" s="3"/>
      <c r="J47144" s="3"/>
      <c r="K47144" s="5"/>
      <c r="L47144" s="8"/>
      <c r="N47144" s="5"/>
      <c r="O47144" s="10"/>
      <c r="P47144" s="8"/>
    </row>
    <row r="47145" spans="1:16" s="2" customFormat="1" x14ac:dyDescent="0.15">
      <c r="A47145" s="3"/>
      <c r="B47145" s="3"/>
      <c r="J47145" s="3"/>
      <c r="K47145" s="5"/>
      <c r="L47145" s="8"/>
      <c r="N47145" s="5"/>
      <c r="O47145" s="10"/>
      <c r="P47145" s="8"/>
    </row>
    <row r="47146" spans="1:16" s="2" customFormat="1" x14ac:dyDescent="0.15">
      <c r="A47146" s="3"/>
      <c r="B47146" s="3"/>
      <c r="J47146" s="3"/>
      <c r="K47146" s="5"/>
      <c r="L47146" s="8"/>
      <c r="N47146" s="5"/>
      <c r="O47146" s="10"/>
      <c r="P47146" s="8"/>
    </row>
    <row r="47147" spans="1:16" s="2" customFormat="1" x14ac:dyDescent="0.15">
      <c r="A47147" s="3"/>
      <c r="B47147" s="3"/>
      <c r="J47147" s="3"/>
      <c r="K47147" s="5"/>
      <c r="L47147" s="8"/>
      <c r="N47147" s="5"/>
      <c r="O47147" s="10"/>
      <c r="P47147" s="8"/>
    </row>
    <row r="47148" spans="1:16" s="2" customFormat="1" x14ac:dyDescent="0.15">
      <c r="A47148" s="3"/>
      <c r="B47148" s="3"/>
      <c r="J47148" s="3"/>
      <c r="K47148" s="5"/>
      <c r="L47148" s="8"/>
      <c r="N47148" s="5"/>
      <c r="O47148" s="10"/>
      <c r="P47148" s="8"/>
    </row>
    <row r="47149" spans="1:16" s="2" customFormat="1" x14ac:dyDescent="0.15">
      <c r="A47149" s="3"/>
      <c r="B47149" s="3"/>
      <c r="J47149" s="3"/>
      <c r="K47149" s="5"/>
      <c r="L47149" s="8"/>
      <c r="N47149" s="5"/>
      <c r="O47149" s="10"/>
      <c r="P47149" s="8"/>
    </row>
    <row r="47150" spans="1:16" s="2" customFormat="1" x14ac:dyDescent="0.15">
      <c r="A47150" s="3"/>
      <c r="B47150" s="3"/>
      <c r="J47150" s="3"/>
      <c r="K47150" s="5"/>
      <c r="L47150" s="8"/>
      <c r="N47150" s="5"/>
      <c r="O47150" s="10"/>
      <c r="P47150" s="8"/>
    </row>
    <row r="47151" spans="1:16" s="2" customFormat="1" x14ac:dyDescent="0.15">
      <c r="A47151" s="3"/>
      <c r="B47151" s="3"/>
      <c r="J47151" s="3"/>
      <c r="K47151" s="5"/>
      <c r="L47151" s="8"/>
      <c r="N47151" s="5"/>
      <c r="O47151" s="10"/>
      <c r="P47151" s="8"/>
    </row>
    <row r="47152" spans="1:16" s="2" customFormat="1" x14ac:dyDescent="0.15">
      <c r="A47152" s="3"/>
      <c r="B47152" s="3"/>
      <c r="J47152" s="3"/>
      <c r="K47152" s="5"/>
      <c r="L47152" s="8"/>
      <c r="N47152" s="5"/>
      <c r="O47152" s="10"/>
      <c r="P47152" s="8"/>
    </row>
    <row r="47153" spans="1:16" s="2" customFormat="1" x14ac:dyDescent="0.15">
      <c r="A47153" s="3"/>
      <c r="B47153" s="3"/>
      <c r="J47153" s="3"/>
      <c r="K47153" s="5"/>
      <c r="L47153" s="8"/>
      <c r="N47153" s="5"/>
      <c r="O47153" s="10"/>
      <c r="P47153" s="8"/>
    </row>
    <row r="47154" spans="1:16" s="2" customFormat="1" x14ac:dyDescent="0.15">
      <c r="A47154" s="3"/>
      <c r="B47154" s="3"/>
      <c r="J47154" s="3"/>
      <c r="K47154" s="5"/>
      <c r="L47154" s="8"/>
      <c r="N47154" s="5"/>
      <c r="O47154" s="10"/>
      <c r="P47154" s="8"/>
    </row>
    <row r="47155" spans="1:16" s="2" customFormat="1" x14ac:dyDescent="0.15">
      <c r="A47155" s="3"/>
      <c r="B47155" s="3"/>
      <c r="J47155" s="3"/>
      <c r="K47155" s="5"/>
      <c r="L47155" s="8"/>
      <c r="N47155" s="5"/>
      <c r="O47155" s="10"/>
      <c r="P47155" s="8"/>
    </row>
    <row r="47156" spans="1:16" s="2" customFormat="1" x14ac:dyDescent="0.15">
      <c r="A47156" s="3"/>
      <c r="B47156" s="3"/>
      <c r="J47156" s="3"/>
      <c r="K47156" s="5"/>
      <c r="L47156" s="8"/>
      <c r="N47156" s="5"/>
      <c r="O47156" s="10"/>
      <c r="P47156" s="8"/>
    </row>
    <row r="47157" spans="1:16" s="2" customFormat="1" x14ac:dyDescent="0.15">
      <c r="A47157" s="3"/>
      <c r="B47157" s="3"/>
      <c r="J47157" s="3"/>
      <c r="K47157" s="5"/>
      <c r="L47157" s="8"/>
      <c r="N47157" s="5"/>
      <c r="O47157" s="10"/>
      <c r="P47157" s="8"/>
    </row>
    <row r="47158" spans="1:16" s="2" customFormat="1" x14ac:dyDescent="0.15">
      <c r="A47158" s="3"/>
      <c r="B47158" s="3"/>
      <c r="J47158" s="3"/>
      <c r="K47158" s="5"/>
      <c r="L47158" s="8"/>
      <c r="N47158" s="5"/>
      <c r="O47158" s="10"/>
      <c r="P47158" s="8"/>
    </row>
    <row r="47159" spans="1:16" s="2" customFormat="1" x14ac:dyDescent="0.15">
      <c r="A47159" s="3"/>
      <c r="B47159" s="3"/>
      <c r="J47159" s="3"/>
      <c r="K47159" s="5"/>
      <c r="L47159" s="8"/>
      <c r="N47159" s="5"/>
      <c r="O47159" s="10"/>
      <c r="P47159" s="8"/>
    </row>
    <row r="47160" spans="1:16" s="2" customFormat="1" x14ac:dyDescent="0.15">
      <c r="A47160" s="3"/>
      <c r="B47160" s="3"/>
      <c r="J47160" s="3"/>
      <c r="K47160" s="5"/>
      <c r="L47160" s="8"/>
      <c r="N47160" s="5"/>
      <c r="O47160" s="10"/>
      <c r="P47160" s="8"/>
    </row>
    <row r="47161" spans="1:16" s="2" customFormat="1" x14ac:dyDescent="0.15">
      <c r="A47161" s="3"/>
      <c r="B47161" s="3"/>
      <c r="J47161" s="3"/>
      <c r="K47161" s="5"/>
      <c r="L47161" s="8"/>
      <c r="N47161" s="5"/>
      <c r="O47161" s="10"/>
      <c r="P47161" s="8"/>
    </row>
    <row r="47162" spans="1:16" s="2" customFormat="1" x14ac:dyDescent="0.15">
      <c r="A47162" s="3"/>
      <c r="B47162" s="3"/>
      <c r="J47162" s="3"/>
      <c r="K47162" s="5"/>
      <c r="L47162" s="8"/>
      <c r="N47162" s="5"/>
      <c r="O47162" s="10"/>
      <c r="P47162" s="8"/>
    </row>
    <row r="47163" spans="1:16" s="2" customFormat="1" x14ac:dyDescent="0.15">
      <c r="A47163" s="3"/>
      <c r="B47163" s="3"/>
      <c r="J47163" s="3"/>
      <c r="K47163" s="5"/>
      <c r="L47163" s="8"/>
      <c r="N47163" s="5"/>
      <c r="O47163" s="10"/>
      <c r="P47163" s="8"/>
    </row>
    <row r="47164" spans="1:16" s="2" customFormat="1" x14ac:dyDescent="0.15">
      <c r="A47164" s="3"/>
      <c r="B47164" s="3"/>
      <c r="J47164" s="3"/>
      <c r="K47164" s="5"/>
      <c r="L47164" s="8"/>
      <c r="N47164" s="5"/>
      <c r="O47164" s="10"/>
      <c r="P47164" s="8"/>
    </row>
    <row r="47165" spans="1:16" s="2" customFormat="1" x14ac:dyDescent="0.15">
      <c r="A47165" s="3"/>
      <c r="B47165" s="3"/>
      <c r="J47165" s="3"/>
      <c r="K47165" s="5"/>
      <c r="L47165" s="8"/>
      <c r="N47165" s="5"/>
      <c r="O47165" s="10"/>
      <c r="P47165" s="8"/>
    </row>
    <row r="47166" spans="1:16" s="2" customFormat="1" x14ac:dyDescent="0.15">
      <c r="A47166" s="3"/>
      <c r="B47166" s="3"/>
      <c r="J47166" s="3"/>
      <c r="K47166" s="5"/>
      <c r="L47166" s="8"/>
      <c r="N47166" s="5"/>
      <c r="O47166" s="10"/>
      <c r="P47166" s="8"/>
    </row>
    <row r="47167" spans="1:16" s="2" customFormat="1" x14ac:dyDescent="0.15">
      <c r="A47167" s="3"/>
      <c r="B47167" s="3"/>
      <c r="J47167" s="3"/>
      <c r="K47167" s="5"/>
      <c r="L47167" s="8"/>
      <c r="N47167" s="5"/>
      <c r="O47167" s="10"/>
      <c r="P47167" s="8"/>
    </row>
    <row r="47168" spans="1:16" s="2" customFormat="1" x14ac:dyDescent="0.15">
      <c r="A47168" s="3"/>
      <c r="B47168" s="3"/>
      <c r="J47168" s="3"/>
      <c r="K47168" s="5"/>
      <c r="L47168" s="8"/>
      <c r="N47168" s="5"/>
      <c r="O47168" s="10"/>
      <c r="P47168" s="8"/>
    </row>
    <row r="47169" spans="1:16" s="2" customFormat="1" x14ac:dyDescent="0.15">
      <c r="A47169" s="3"/>
      <c r="B47169" s="3"/>
      <c r="J47169" s="3"/>
      <c r="K47169" s="5"/>
      <c r="L47169" s="8"/>
      <c r="N47169" s="5"/>
      <c r="O47169" s="10"/>
      <c r="P47169" s="8"/>
    </row>
    <row r="47170" spans="1:16" s="2" customFormat="1" x14ac:dyDescent="0.15">
      <c r="A47170" s="3"/>
      <c r="B47170" s="3"/>
      <c r="J47170" s="3"/>
      <c r="K47170" s="5"/>
      <c r="L47170" s="8"/>
      <c r="N47170" s="5"/>
      <c r="O47170" s="10"/>
      <c r="P47170" s="8"/>
    </row>
    <row r="47171" spans="1:16" s="2" customFormat="1" x14ac:dyDescent="0.15">
      <c r="A47171" s="3"/>
      <c r="B47171" s="3"/>
      <c r="J47171" s="3"/>
      <c r="K47171" s="5"/>
      <c r="L47171" s="8"/>
      <c r="N47171" s="5"/>
      <c r="O47171" s="10"/>
      <c r="P47171" s="8"/>
    </row>
    <row r="47172" spans="1:16" s="2" customFormat="1" x14ac:dyDescent="0.15">
      <c r="A47172" s="3"/>
      <c r="B47172" s="3"/>
      <c r="J47172" s="3"/>
      <c r="K47172" s="5"/>
      <c r="L47172" s="8"/>
      <c r="N47172" s="5"/>
      <c r="O47172" s="10"/>
      <c r="P47172" s="8"/>
    </row>
    <row r="47173" spans="1:16" s="2" customFormat="1" x14ac:dyDescent="0.15">
      <c r="A47173" s="3"/>
      <c r="B47173" s="3"/>
      <c r="J47173" s="3"/>
      <c r="K47173" s="5"/>
      <c r="L47173" s="8"/>
      <c r="N47173" s="5"/>
      <c r="O47173" s="10"/>
      <c r="P47173" s="8"/>
    </row>
    <row r="47174" spans="1:16" s="2" customFormat="1" x14ac:dyDescent="0.15">
      <c r="A47174" s="3"/>
      <c r="B47174" s="3"/>
      <c r="J47174" s="3"/>
      <c r="K47174" s="5"/>
      <c r="L47174" s="8"/>
      <c r="N47174" s="5"/>
      <c r="O47174" s="10"/>
      <c r="P47174" s="8"/>
    </row>
    <row r="47175" spans="1:16" s="2" customFormat="1" x14ac:dyDescent="0.15">
      <c r="A47175" s="3"/>
      <c r="B47175" s="3"/>
      <c r="J47175" s="3"/>
      <c r="K47175" s="5"/>
      <c r="L47175" s="8"/>
      <c r="N47175" s="5"/>
      <c r="O47175" s="10"/>
      <c r="P47175" s="8"/>
    </row>
    <row r="47176" spans="1:16" s="2" customFormat="1" x14ac:dyDescent="0.15">
      <c r="A47176" s="3"/>
      <c r="B47176" s="3"/>
      <c r="J47176" s="3"/>
      <c r="K47176" s="5"/>
      <c r="L47176" s="8"/>
      <c r="N47176" s="5"/>
      <c r="O47176" s="10"/>
      <c r="P47176" s="8"/>
    </row>
    <row r="47177" spans="1:16" s="2" customFormat="1" x14ac:dyDescent="0.15">
      <c r="A47177" s="3"/>
      <c r="B47177" s="3"/>
      <c r="J47177" s="3"/>
      <c r="K47177" s="5"/>
      <c r="L47177" s="8"/>
      <c r="N47177" s="5"/>
      <c r="O47177" s="10"/>
      <c r="P47177" s="8"/>
    </row>
    <row r="47178" spans="1:16" s="2" customFormat="1" x14ac:dyDescent="0.15">
      <c r="A47178" s="3"/>
      <c r="B47178" s="3"/>
      <c r="J47178" s="3"/>
      <c r="K47178" s="5"/>
      <c r="L47178" s="8"/>
      <c r="N47178" s="5"/>
      <c r="O47178" s="10"/>
      <c r="P47178" s="8"/>
    </row>
    <row r="47179" spans="1:16" s="2" customFormat="1" x14ac:dyDescent="0.15">
      <c r="A47179" s="3"/>
      <c r="B47179" s="3"/>
      <c r="J47179" s="3"/>
      <c r="K47179" s="5"/>
      <c r="L47179" s="8"/>
      <c r="N47179" s="5"/>
      <c r="O47179" s="10"/>
      <c r="P47179" s="8"/>
    </row>
    <row r="47180" spans="1:16" s="2" customFormat="1" x14ac:dyDescent="0.15">
      <c r="A47180" s="3"/>
      <c r="B47180" s="3"/>
      <c r="J47180" s="3"/>
      <c r="K47180" s="5"/>
      <c r="L47180" s="8"/>
      <c r="N47180" s="5"/>
      <c r="O47180" s="10"/>
      <c r="P47180" s="8"/>
    </row>
    <row r="47181" spans="1:16" s="2" customFormat="1" x14ac:dyDescent="0.15">
      <c r="A47181" s="3"/>
      <c r="B47181" s="3"/>
      <c r="J47181" s="3"/>
      <c r="K47181" s="5"/>
      <c r="L47181" s="8"/>
      <c r="N47181" s="5"/>
      <c r="O47181" s="10"/>
      <c r="P47181" s="8"/>
    </row>
    <row r="47182" spans="1:16" s="2" customFormat="1" x14ac:dyDescent="0.15">
      <c r="A47182" s="3"/>
      <c r="B47182" s="3"/>
      <c r="J47182" s="3"/>
      <c r="K47182" s="5"/>
      <c r="L47182" s="8"/>
      <c r="N47182" s="5"/>
      <c r="O47182" s="10"/>
      <c r="P47182" s="8"/>
    </row>
    <row r="47183" spans="1:16" s="2" customFormat="1" x14ac:dyDescent="0.15">
      <c r="A47183" s="3"/>
      <c r="B47183" s="3"/>
      <c r="J47183" s="3"/>
      <c r="K47183" s="5"/>
      <c r="L47183" s="8"/>
      <c r="N47183" s="5"/>
      <c r="O47183" s="10"/>
      <c r="P47183" s="8"/>
    </row>
    <row r="47184" spans="1:16" s="2" customFormat="1" x14ac:dyDescent="0.15">
      <c r="A47184" s="3"/>
      <c r="B47184" s="3"/>
      <c r="J47184" s="3"/>
      <c r="K47184" s="5"/>
      <c r="L47184" s="8"/>
      <c r="N47184" s="5"/>
      <c r="O47184" s="10"/>
      <c r="P47184" s="8"/>
    </row>
    <row r="47185" spans="1:16" s="2" customFormat="1" x14ac:dyDescent="0.15">
      <c r="A47185" s="3"/>
      <c r="B47185" s="3"/>
      <c r="J47185" s="3"/>
      <c r="K47185" s="5"/>
      <c r="L47185" s="8"/>
      <c r="N47185" s="5"/>
      <c r="O47185" s="10"/>
      <c r="P47185" s="8"/>
    </row>
    <row r="47186" spans="1:16" s="2" customFormat="1" x14ac:dyDescent="0.15">
      <c r="A47186" s="3"/>
      <c r="B47186" s="3"/>
      <c r="J47186" s="3"/>
      <c r="K47186" s="5"/>
      <c r="L47186" s="8"/>
      <c r="N47186" s="5"/>
      <c r="O47186" s="10"/>
      <c r="P47186" s="8"/>
    </row>
    <row r="47187" spans="1:16" s="2" customFormat="1" x14ac:dyDescent="0.15">
      <c r="A47187" s="3"/>
      <c r="B47187" s="3"/>
      <c r="J47187" s="3"/>
      <c r="K47187" s="5"/>
      <c r="L47187" s="8"/>
      <c r="N47187" s="5"/>
      <c r="O47187" s="10"/>
      <c r="P47187" s="8"/>
    </row>
    <row r="47188" spans="1:16" s="2" customFormat="1" x14ac:dyDescent="0.15">
      <c r="A47188" s="3"/>
      <c r="B47188" s="3"/>
      <c r="J47188" s="3"/>
      <c r="K47188" s="5"/>
      <c r="L47188" s="8"/>
      <c r="N47188" s="5"/>
      <c r="O47188" s="10"/>
      <c r="P47188" s="8"/>
    </row>
    <row r="47189" spans="1:16" s="2" customFormat="1" x14ac:dyDescent="0.15">
      <c r="A47189" s="3"/>
      <c r="B47189" s="3"/>
      <c r="J47189" s="3"/>
      <c r="K47189" s="5"/>
      <c r="L47189" s="8"/>
      <c r="N47189" s="5"/>
      <c r="O47189" s="10"/>
      <c r="P47189" s="8"/>
    </row>
    <row r="47190" spans="1:16" s="2" customFormat="1" x14ac:dyDescent="0.15">
      <c r="A47190" s="3"/>
      <c r="B47190" s="3"/>
      <c r="J47190" s="3"/>
      <c r="K47190" s="5"/>
      <c r="L47190" s="8"/>
      <c r="N47190" s="5"/>
      <c r="O47190" s="10"/>
      <c r="P47190" s="8"/>
    </row>
    <row r="47191" spans="1:16" s="2" customFormat="1" x14ac:dyDescent="0.15">
      <c r="A47191" s="3"/>
      <c r="B47191" s="3"/>
      <c r="J47191" s="3"/>
      <c r="K47191" s="5"/>
      <c r="L47191" s="8"/>
      <c r="N47191" s="5"/>
      <c r="O47191" s="10"/>
      <c r="P47191" s="8"/>
    </row>
    <row r="47192" spans="1:16" s="2" customFormat="1" x14ac:dyDescent="0.15">
      <c r="A47192" s="3"/>
      <c r="B47192" s="3"/>
      <c r="J47192" s="3"/>
      <c r="K47192" s="5"/>
      <c r="L47192" s="8"/>
      <c r="N47192" s="5"/>
      <c r="O47192" s="10"/>
      <c r="P47192" s="8"/>
    </row>
    <row r="47193" spans="1:16" s="2" customFormat="1" x14ac:dyDescent="0.15">
      <c r="A47193" s="3"/>
      <c r="B47193" s="3"/>
      <c r="J47193" s="3"/>
      <c r="K47193" s="5"/>
      <c r="L47193" s="8"/>
      <c r="N47193" s="5"/>
      <c r="O47193" s="10"/>
      <c r="P47193" s="8"/>
    </row>
    <row r="47194" spans="1:16" s="2" customFormat="1" x14ac:dyDescent="0.15">
      <c r="A47194" s="3"/>
      <c r="B47194" s="3"/>
      <c r="J47194" s="3"/>
      <c r="K47194" s="5"/>
      <c r="L47194" s="8"/>
      <c r="N47194" s="5"/>
      <c r="O47194" s="10"/>
      <c r="P47194" s="8"/>
    </row>
    <row r="47195" spans="1:16" s="2" customFormat="1" x14ac:dyDescent="0.15">
      <c r="A47195" s="3"/>
      <c r="B47195" s="3"/>
      <c r="J47195" s="3"/>
      <c r="K47195" s="5"/>
      <c r="L47195" s="8"/>
      <c r="N47195" s="5"/>
      <c r="O47195" s="10"/>
      <c r="P47195" s="8"/>
    </row>
    <row r="47196" spans="1:16" s="2" customFormat="1" x14ac:dyDescent="0.15">
      <c r="A47196" s="3"/>
      <c r="B47196" s="3"/>
      <c r="J47196" s="3"/>
      <c r="K47196" s="5"/>
      <c r="L47196" s="8"/>
      <c r="N47196" s="5"/>
      <c r="O47196" s="10"/>
      <c r="P47196" s="8"/>
    </row>
    <row r="47197" spans="1:16" s="2" customFormat="1" x14ac:dyDescent="0.15">
      <c r="A47197" s="3"/>
      <c r="B47197" s="3"/>
      <c r="J47197" s="3"/>
      <c r="K47197" s="5"/>
      <c r="L47197" s="8"/>
      <c r="N47197" s="5"/>
      <c r="O47197" s="10"/>
      <c r="P47197" s="8"/>
    </row>
    <row r="47198" spans="1:16" s="2" customFormat="1" x14ac:dyDescent="0.15">
      <c r="A47198" s="3"/>
      <c r="B47198" s="3"/>
      <c r="J47198" s="3"/>
      <c r="K47198" s="5"/>
      <c r="L47198" s="8"/>
      <c r="N47198" s="5"/>
      <c r="O47198" s="10"/>
      <c r="P47198" s="8"/>
    </row>
    <row r="47199" spans="1:16" s="2" customFormat="1" x14ac:dyDescent="0.15">
      <c r="A47199" s="3"/>
      <c r="B47199" s="3"/>
      <c r="J47199" s="3"/>
      <c r="K47199" s="5"/>
      <c r="L47199" s="8"/>
      <c r="N47199" s="5"/>
      <c r="O47199" s="10"/>
      <c r="P47199" s="8"/>
    </row>
    <row r="47200" spans="1:16" s="2" customFormat="1" x14ac:dyDescent="0.15">
      <c r="A47200" s="3"/>
      <c r="B47200" s="3"/>
      <c r="J47200" s="3"/>
      <c r="K47200" s="5"/>
      <c r="L47200" s="8"/>
      <c r="N47200" s="5"/>
      <c r="O47200" s="10"/>
      <c r="P47200" s="8"/>
    </row>
    <row r="47201" spans="1:16" s="2" customFormat="1" x14ac:dyDescent="0.15">
      <c r="A47201" s="3"/>
      <c r="B47201" s="3"/>
      <c r="J47201" s="3"/>
      <c r="K47201" s="5"/>
      <c r="L47201" s="8"/>
      <c r="N47201" s="5"/>
      <c r="O47201" s="10"/>
      <c r="P47201" s="8"/>
    </row>
    <row r="47202" spans="1:16" s="2" customFormat="1" x14ac:dyDescent="0.15">
      <c r="A47202" s="3"/>
      <c r="B47202" s="3"/>
      <c r="J47202" s="3"/>
      <c r="K47202" s="5"/>
      <c r="L47202" s="8"/>
      <c r="N47202" s="5"/>
      <c r="O47202" s="10"/>
      <c r="P47202" s="8"/>
    </row>
    <row r="47203" spans="1:16" s="2" customFormat="1" x14ac:dyDescent="0.15">
      <c r="A47203" s="3"/>
      <c r="B47203" s="3"/>
      <c r="J47203" s="3"/>
      <c r="K47203" s="5"/>
      <c r="L47203" s="8"/>
      <c r="N47203" s="5"/>
      <c r="O47203" s="10"/>
      <c r="P47203" s="8"/>
    </row>
    <row r="47204" spans="1:16" s="2" customFormat="1" x14ac:dyDescent="0.15">
      <c r="A47204" s="3"/>
      <c r="B47204" s="3"/>
      <c r="J47204" s="3"/>
      <c r="K47204" s="5"/>
      <c r="L47204" s="8"/>
      <c r="N47204" s="5"/>
      <c r="O47204" s="10"/>
      <c r="P47204" s="8"/>
    </row>
    <row r="47205" spans="1:16" s="2" customFormat="1" x14ac:dyDescent="0.15">
      <c r="A47205" s="3"/>
      <c r="B47205" s="3"/>
      <c r="J47205" s="3"/>
      <c r="K47205" s="5"/>
      <c r="L47205" s="8"/>
      <c r="N47205" s="5"/>
      <c r="O47205" s="10"/>
      <c r="P47205" s="8"/>
    </row>
    <row r="47206" spans="1:16" s="2" customFormat="1" x14ac:dyDescent="0.15">
      <c r="A47206" s="3"/>
      <c r="B47206" s="3"/>
      <c r="J47206" s="3"/>
      <c r="K47206" s="5"/>
      <c r="L47206" s="8"/>
      <c r="N47206" s="5"/>
      <c r="O47206" s="10"/>
      <c r="P47206" s="8"/>
    </row>
    <row r="47207" spans="1:16" s="2" customFormat="1" x14ac:dyDescent="0.15">
      <c r="A47207" s="3"/>
      <c r="B47207" s="3"/>
      <c r="J47207" s="3"/>
      <c r="K47207" s="5"/>
      <c r="L47207" s="8"/>
      <c r="N47207" s="5"/>
      <c r="O47207" s="10"/>
      <c r="P47207" s="8"/>
    </row>
    <row r="47208" spans="1:16" s="2" customFormat="1" x14ac:dyDescent="0.15">
      <c r="A47208" s="3"/>
      <c r="B47208" s="3"/>
      <c r="J47208" s="3"/>
      <c r="K47208" s="5"/>
      <c r="L47208" s="8"/>
      <c r="N47208" s="5"/>
      <c r="O47208" s="10"/>
      <c r="P47208" s="8"/>
    </row>
    <row r="47209" spans="1:16" s="2" customFormat="1" x14ac:dyDescent="0.15">
      <c r="A47209" s="3"/>
      <c r="B47209" s="3"/>
      <c r="J47209" s="3"/>
      <c r="K47209" s="5"/>
      <c r="L47209" s="8"/>
      <c r="N47209" s="5"/>
      <c r="O47209" s="10"/>
      <c r="P47209" s="8"/>
    </row>
    <row r="47210" spans="1:16" s="2" customFormat="1" x14ac:dyDescent="0.15">
      <c r="A47210" s="3"/>
      <c r="B47210" s="3"/>
      <c r="J47210" s="3"/>
      <c r="K47210" s="5"/>
      <c r="L47210" s="8"/>
      <c r="N47210" s="5"/>
      <c r="O47210" s="10"/>
      <c r="P47210" s="8"/>
    </row>
    <row r="47211" spans="1:16" s="2" customFormat="1" x14ac:dyDescent="0.15">
      <c r="A47211" s="3"/>
      <c r="B47211" s="3"/>
      <c r="J47211" s="3"/>
      <c r="K47211" s="5"/>
      <c r="L47211" s="8"/>
      <c r="N47211" s="5"/>
      <c r="O47211" s="10"/>
      <c r="P47211" s="8"/>
    </row>
    <row r="47212" spans="1:16" s="2" customFormat="1" x14ac:dyDescent="0.15">
      <c r="A47212" s="3"/>
      <c r="B47212" s="3"/>
      <c r="J47212" s="3"/>
      <c r="K47212" s="5"/>
      <c r="L47212" s="8"/>
      <c r="N47212" s="5"/>
      <c r="O47212" s="10"/>
      <c r="P47212" s="8"/>
    </row>
    <row r="47213" spans="1:16" s="2" customFormat="1" x14ac:dyDescent="0.15">
      <c r="A47213" s="3"/>
      <c r="B47213" s="3"/>
      <c r="J47213" s="3"/>
      <c r="K47213" s="5"/>
      <c r="L47213" s="8"/>
      <c r="N47213" s="5"/>
      <c r="O47213" s="10"/>
      <c r="P47213" s="8"/>
    </row>
    <row r="47214" spans="1:16" s="2" customFormat="1" x14ac:dyDescent="0.15">
      <c r="A47214" s="3"/>
      <c r="B47214" s="3"/>
      <c r="J47214" s="3"/>
      <c r="K47214" s="5"/>
      <c r="L47214" s="8"/>
      <c r="N47214" s="5"/>
      <c r="O47214" s="10"/>
      <c r="P47214" s="8"/>
    </row>
    <row r="47215" spans="1:16" s="2" customFormat="1" x14ac:dyDescent="0.15">
      <c r="A47215" s="3"/>
      <c r="B47215" s="3"/>
      <c r="J47215" s="3"/>
      <c r="K47215" s="5"/>
      <c r="L47215" s="8"/>
      <c r="N47215" s="5"/>
      <c r="O47215" s="10"/>
      <c r="P47215" s="8"/>
    </row>
    <row r="47216" spans="1:16" s="2" customFormat="1" x14ac:dyDescent="0.15">
      <c r="A47216" s="3"/>
      <c r="B47216" s="3"/>
      <c r="J47216" s="3"/>
      <c r="K47216" s="5"/>
      <c r="L47216" s="8"/>
      <c r="N47216" s="5"/>
      <c r="O47216" s="10"/>
      <c r="P47216" s="8"/>
    </row>
    <row r="47217" spans="1:16" s="2" customFormat="1" x14ac:dyDescent="0.15">
      <c r="A47217" s="3"/>
      <c r="B47217" s="3"/>
      <c r="J47217" s="3"/>
      <c r="K47217" s="5"/>
      <c r="L47217" s="8"/>
      <c r="N47217" s="5"/>
      <c r="O47217" s="10"/>
      <c r="P47217" s="8"/>
    </row>
    <row r="47218" spans="1:16" s="2" customFormat="1" x14ac:dyDescent="0.15">
      <c r="A47218" s="3"/>
      <c r="B47218" s="3"/>
      <c r="J47218" s="3"/>
      <c r="K47218" s="5"/>
      <c r="L47218" s="8"/>
      <c r="N47218" s="5"/>
      <c r="O47218" s="10"/>
      <c r="P47218" s="8"/>
    </row>
    <row r="47219" spans="1:16" s="2" customFormat="1" x14ac:dyDescent="0.15">
      <c r="A47219" s="3"/>
      <c r="B47219" s="3"/>
      <c r="J47219" s="3"/>
      <c r="K47219" s="5"/>
      <c r="L47219" s="8"/>
      <c r="N47219" s="5"/>
      <c r="O47219" s="10"/>
      <c r="P47219" s="8"/>
    </row>
    <row r="47220" spans="1:16" s="2" customFormat="1" x14ac:dyDescent="0.15">
      <c r="A47220" s="3"/>
      <c r="B47220" s="3"/>
      <c r="J47220" s="3"/>
      <c r="K47220" s="5"/>
      <c r="L47220" s="8"/>
      <c r="N47220" s="5"/>
      <c r="O47220" s="10"/>
      <c r="P47220" s="8"/>
    </row>
    <row r="47221" spans="1:16" s="2" customFormat="1" x14ac:dyDescent="0.15">
      <c r="A47221" s="3"/>
      <c r="B47221" s="3"/>
      <c r="J47221" s="3"/>
      <c r="K47221" s="5"/>
      <c r="L47221" s="8"/>
      <c r="N47221" s="5"/>
      <c r="O47221" s="10"/>
      <c r="P47221" s="8"/>
    </row>
    <row r="47222" spans="1:16" s="2" customFormat="1" x14ac:dyDescent="0.15">
      <c r="A47222" s="3"/>
      <c r="B47222" s="3"/>
      <c r="J47222" s="3"/>
      <c r="K47222" s="5"/>
      <c r="L47222" s="8"/>
      <c r="N47222" s="5"/>
      <c r="O47222" s="10"/>
      <c r="P47222" s="8"/>
    </row>
    <row r="47223" spans="1:16" s="2" customFormat="1" x14ac:dyDescent="0.15">
      <c r="A47223" s="3"/>
      <c r="B47223" s="3"/>
      <c r="J47223" s="3"/>
      <c r="K47223" s="5"/>
      <c r="L47223" s="8"/>
      <c r="N47223" s="5"/>
      <c r="O47223" s="10"/>
      <c r="P47223" s="8"/>
    </row>
    <row r="47224" spans="1:16" s="2" customFormat="1" x14ac:dyDescent="0.15">
      <c r="A47224" s="3"/>
      <c r="B47224" s="3"/>
      <c r="J47224" s="3"/>
      <c r="K47224" s="5"/>
      <c r="L47224" s="8"/>
      <c r="N47224" s="5"/>
      <c r="O47224" s="10"/>
      <c r="P47224" s="8"/>
    </row>
    <row r="47225" spans="1:16" s="2" customFormat="1" x14ac:dyDescent="0.15">
      <c r="A47225" s="3"/>
      <c r="B47225" s="3"/>
      <c r="J47225" s="3"/>
      <c r="K47225" s="5"/>
      <c r="L47225" s="8"/>
      <c r="N47225" s="5"/>
      <c r="O47225" s="10"/>
      <c r="P47225" s="8"/>
    </row>
    <row r="47226" spans="1:16" s="2" customFormat="1" x14ac:dyDescent="0.15">
      <c r="A47226" s="3"/>
      <c r="B47226" s="3"/>
      <c r="J47226" s="3"/>
      <c r="K47226" s="5"/>
      <c r="L47226" s="8"/>
      <c r="N47226" s="5"/>
      <c r="O47226" s="10"/>
      <c r="P47226" s="8"/>
    </row>
    <row r="47227" spans="1:16" s="2" customFormat="1" x14ac:dyDescent="0.15">
      <c r="A47227" s="3"/>
      <c r="B47227" s="3"/>
      <c r="J47227" s="3"/>
      <c r="K47227" s="5"/>
      <c r="L47227" s="8"/>
      <c r="N47227" s="5"/>
      <c r="O47227" s="10"/>
      <c r="P47227" s="8"/>
    </row>
    <row r="47228" spans="1:16" s="2" customFormat="1" x14ac:dyDescent="0.15">
      <c r="A47228" s="3"/>
      <c r="B47228" s="3"/>
      <c r="J47228" s="3"/>
      <c r="K47228" s="5"/>
      <c r="L47228" s="8"/>
      <c r="N47228" s="5"/>
      <c r="O47228" s="10"/>
      <c r="P47228" s="8"/>
    </row>
    <row r="47229" spans="1:16" s="2" customFormat="1" x14ac:dyDescent="0.15">
      <c r="A47229" s="3"/>
      <c r="B47229" s="3"/>
      <c r="J47229" s="3"/>
      <c r="K47229" s="5"/>
      <c r="L47229" s="8"/>
      <c r="N47229" s="5"/>
      <c r="O47229" s="10"/>
      <c r="P47229" s="8"/>
    </row>
    <row r="47230" spans="1:16" s="2" customFormat="1" x14ac:dyDescent="0.15">
      <c r="A47230" s="3"/>
      <c r="B47230" s="3"/>
      <c r="J47230" s="3"/>
      <c r="K47230" s="5"/>
      <c r="L47230" s="8"/>
      <c r="N47230" s="5"/>
      <c r="O47230" s="10"/>
      <c r="P47230" s="8"/>
    </row>
    <row r="47231" spans="1:16" s="2" customFormat="1" x14ac:dyDescent="0.15">
      <c r="A47231" s="3"/>
      <c r="B47231" s="3"/>
      <c r="J47231" s="3"/>
      <c r="K47231" s="5"/>
      <c r="L47231" s="8"/>
      <c r="N47231" s="5"/>
      <c r="O47231" s="10"/>
      <c r="P47231" s="8"/>
    </row>
    <row r="47232" spans="1:16" s="2" customFormat="1" x14ac:dyDescent="0.15">
      <c r="A47232" s="3"/>
      <c r="B47232" s="3"/>
      <c r="J47232" s="3"/>
      <c r="K47232" s="5"/>
      <c r="L47232" s="8"/>
      <c r="N47232" s="5"/>
      <c r="O47232" s="10"/>
      <c r="P47232" s="8"/>
    </row>
    <row r="47233" spans="1:16" s="2" customFormat="1" x14ac:dyDescent="0.15">
      <c r="A47233" s="3"/>
      <c r="B47233" s="3"/>
      <c r="J47233" s="3"/>
      <c r="K47233" s="5"/>
      <c r="L47233" s="8"/>
      <c r="N47233" s="5"/>
      <c r="O47233" s="10"/>
      <c r="P47233" s="8"/>
    </row>
    <row r="47234" spans="1:16" s="2" customFormat="1" x14ac:dyDescent="0.15">
      <c r="A47234" s="3"/>
      <c r="B47234" s="3"/>
      <c r="J47234" s="3"/>
      <c r="K47234" s="5"/>
      <c r="L47234" s="8"/>
      <c r="N47234" s="5"/>
      <c r="O47234" s="10"/>
      <c r="P47234" s="8"/>
    </row>
    <row r="47235" spans="1:16" s="2" customFormat="1" x14ac:dyDescent="0.15">
      <c r="A47235" s="3"/>
      <c r="B47235" s="3"/>
      <c r="J47235" s="3"/>
      <c r="K47235" s="5"/>
      <c r="L47235" s="8"/>
      <c r="N47235" s="5"/>
      <c r="O47235" s="10"/>
      <c r="P47235" s="8"/>
    </row>
    <row r="47236" spans="1:16" s="2" customFormat="1" x14ac:dyDescent="0.15">
      <c r="A47236" s="3"/>
      <c r="B47236" s="3"/>
      <c r="J47236" s="3"/>
      <c r="K47236" s="5"/>
      <c r="L47236" s="8"/>
      <c r="N47236" s="5"/>
      <c r="O47236" s="10"/>
      <c r="P47236" s="8"/>
    </row>
    <row r="47237" spans="1:16" s="2" customFormat="1" x14ac:dyDescent="0.15">
      <c r="A47237" s="3"/>
      <c r="B47237" s="3"/>
      <c r="J47237" s="3"/>
      <c r="K47237" s="5"/>
      <c r="L47237" s="8"/>
      <c r="N47237" s="5"/>
      <c r="O47237" s="10"/>
      <c r="P47237" s="8"/>
    </row>
    <row r="47238" spans="1:16" s="2" customFormat="1" x14ac:dyDescent="0.15">
      <c r="A47238" s="3"/>
      <c r="B47238" s="3"/>
      <c r="J47238" s="3"/>
      <c r="K47238" s="5"/>
      <c r="L47238" s="8"/>
      <c r="N47238" s="5"/>
      <c r="O47238" s="10"/>
      <c r="P47238" s="8"/>
    </row>
    <row r="47239" spans="1:16" s="2" customFormat="1" x14ac:dyDescent="0.15">
      <c r="A47239" s="3"/>
      <c r="B47239" s="3"/>
      <c r="J47239" s="3"/>
      <c r="K47239" s="5"/>
      <c r="L47239" s="8"/>
      <c r="N47239" s="5"/>
      <c r="O47239" s="10"/>
      <c r="P47239" s="8"/>
    </row>
    <row r="47240" spans="1:16" s="2" customFormat="1" x14ac:dyDescent="0.15">
      <c r="A47240" s="3"/>
      <c r="B47240" s="3"/>
      <c r="J47240" s="3"/>
      <c r="K47240" s="5"/>
      <c r="L47240" s="8"/>
      <c r="N47240" s="5"/>
      <c r="O47240" s="10"/>
      <c r="P47240" s="8"/>
    </row>
    <row r="47241" spans="1:16" s="2" customFormat="1" x14ac:dyDescent="0.15">
      <c r="A47241" s="3"/>
      <c r="B47241" s="3"/>
      <c r="J47241" s="3"/>
      <c r="K47241" s="5"/>
      <c r="L47241" s="8"/>
      <c r="N47241" s="5"/>
      <c r="O47241" s="10"/>
      <c r="P47241" s="8"/>
    </row>
    <row r="47242" spans="1:16" s="2" customFormat="1" x14ac:dyDescent="0.15">
      <c r="A47242" s="3"/>
      <c r="B47242" s="3"/>
      <c r="J47242" s="3"/>
      <c r="K47242" s="5"/>
      <c r="L47242" s="8"/>
      <c r="N47242" s="5"/>
      <c r="O47242" s="10"/>
      <c r="P47242" s="8"/>
    </row>
    <row r="47243" spans="1:16" s="2" customFormat="1" x14ac:dyDescent="0.15">
      <c r="A47243" s="3"/>
      <c r="B47243" s="3"/>
      <c r="J47243" s="3"/>
      <c r="K47243" s="5"/>
      <c r="L47243" s="8"/>
      <c r="N47243" s="5"/>
      <c r="O47243" s="10"/>
      <c r="P47243" s="8"/>
    </row>
    <row r="47244" spans="1:16" s="2" customFormat="1" x14ac:dyDescent="0.15">
      <c r="A47244" s="3"/>
      <c r="B47244" s="3"/>
      <c r="J47244" s="3"/>
      <c r="K47244" s="5"/>
      <c r="L47244" s="8"/>
      <c r="N47244" s="5"/>
      <c r="O47244" s="10"/>
      <c r="P47244" s="8"/>
    </row>
    <row r="47245" spans="1:16" s="2" customFormat="1" x14ac:dyDescent="0.15">
      <c r="A47245" s="3"/>
      <c r="B47245" s="3"/>
      <c r="J47245" s="3"/>
      <c r="K47245" s="5"/>
      <c r="L47245" s="8"/>
      <c r="N47245" s="5"/>
      <c r="O47245" s="10"/>
      <c r="P47245" s="8"/>
    </row>
    <row r="47246" spans="1:16" s="2" customFormat="1" x14ac:dyDescent="0.15">
      <c r="A47246" s="3"/>
      <c r="B47246" s="3"/>
      <c r="J47246" s="3"/>
      <c r="K47246" s="5"/>
      <c r="L47246" s="8"/>
      <c r="N47246" s="5"/>
      <c r="O47246" s="10"/>
      <c r="P47246" s="8"/>
    </row>
    <row r="47247" spans="1:16" s="2" customFormat="1" x14ac:dyDescent="0.15">
      <c r="A47247" s="3"/>
      <c r="B47247" s="3"/>
      <c r="J47247" s="3"/>
      <c r="K47247" s="5"/>
      <c r="L47247" s="8"/>
      <c r="N47247" s="5"/>
      <c r="O47247" s="10"/>
      <c r="P47247" s="8"/>
    </row>
    <row r="47248" spans="1:16" s="2" customFormat="1" x14ac:dyDescent="0.15">
      <c r="A47248" s="3"/>
      <c r="B47248" s="3"/>
      <c r="J47248" s="3"/>
      <c r="K47248" s="5"/>
      <c r="L47248" s="8"/>
      <c r="N47248" s="5"/>
      <c r="O47248" s="10"/>
      <c r="P47248" s="8"/>
    </row>
    <row r="47249" spans="1:16" s="2" customFormat="1" x14ac:dyDescent="0.15">
      <c r="A47249" s="3"/>
      <c r="B47249" s="3"/>
      <c r="J47249" s="3"/>
      <c r="K47249" s="5"/>
      <c r="L47249" s="8"/>
      <c r="N47249" s="5"/>
      <c r="O47249" s="10"/>
      <c r="P47249" s="8"/>
    </row>
    <row r="47250" spans="1:16" s="2" customFormat="1" x14ac:dyDescent="0.15">
      <c r="A47250" s="3"/>
      <c r="B47250" s="3"/>
      <c r="J47250" s="3"/>
      <c r="K47250" s="5"/>
      <c r="L47250" s="8"/>
      <c r="N47250" s="5"/>
      <c r="O47250" s="10"/>
      <c r="P47250" s="8"/>
    </row>
    <row r="47251" spans="1:16" s="2" customFormat="1" x14ac:dyDescent="0.15">
      <c r="A47251" s="3"/>
      <c r="B47251" s="3"/>
      <c r="J47251" s="3"/>
      <c r="K47251" s="5"/>
      <c r="L47251" s="8"/>
      <c r="N47251" s="5"/>
      <c r="O47251" s="10"/>
      <c r="P47251" s="8"/>
    </row>
    <row r="47252" spans="1:16" s="2" customFormat="1" x14ac:dyDescent="0.15">
      <c r="A47252" s="3"/>
      <c r="B47252" s="3"/>
      <c r="J47252" s="3"/>
      <c r="K47252" s="5"/>
      <c r="L47252" s="8"/>
      <c r="N47252" s="5"/>
      <c r="O47252" s="10"/>
      <c r="P47252" s="8"/>
    </row>
    <row r="47253" spans="1:16" s="2" customFormat="1" x14ac:dyDescent="0.15">
      <c r="A47253" s="3"/>
      <c r="B47253" s="3"/>
      <c r="J47253" s="3"/>
      <c r="K47253" s="5"/>
      <c r="L47253" s="8"/>
      <c r="N47253" s="5"/>
      <c r="O47253" s="10"/>
      <c r="P47253" s="8"/>
    </row>
    <row r="47254" spans="1:16" s="2" customFormat="1" x14ac:dyDescent="0.15">
      <c r="A47254" s="3"/>
      <c r="B47254" s="3"/>
      <c r="J47254" s="3"/>
      <c r="K47254" s="5"/>
      <c r="L47254" s="8"/>
      <c r="N47254" s="5"/>
      <c r="O47254" s="10"/>
      <c r="P47254" s="8"/>
    </row>
    <row r="47255" spans="1:16" s="2" customFormat="1" x14ac:dyDescent="0.15">
      <c r="A47255" s="3"/>
      <c r="B47255" s="3"/>
      <c r="J47255" s="3"/>
      <c r="K47255" s="5"/>
      <c r="L47255" s="8"/>
      <c r="N47255" s="5"/>
      <c r="O47255" s="10"/>
      <c r="P47255" s="8"/>
    </row>
    <row r="47256" spans="1:16" s="2" customFormat="1" x14ac:dyDescent="0.15">
      <c r="A47256" s="3"/>
      <c r="B47256" s="3"/>
      <c r="J47256" s="3"/>
      <c r="K47256" s="5"/>
      <c r="L47256" s="8"/>
      <c r="N47256" s="5"/>
      <c r="O47256" s="10"/>
      <c r="P47256" s="8"/>
    </row>
    <row r="47257" spans="1:16" s="2" customFormat="1" x14ac:dyDescent="0.15">
      <c r="A47257" s="3"/>
      <c r="B47257" s="3"/>
      <c r="J47257" s="3"/>
      <c r="K47257" s="5"/>
      <c r="L47257" s="8"/>
      <c r="N47257" s="5"/>
      <c r="O47257" s="10"/>
      <c r="P47257" s="8"/>
    </row>
    <row r="47258" spans="1:16" s="2" customFormat="1" x14ac:dyDescent="0.15">
      <c r="A47258" s="3"/>
      <c r="B47258" s="3"/>
      <c r="J47258" s="3"/>
      <c r="K47258" s="5"/>
      <c r="L47258" s="8"/>
      <c r="N47258" s="5"/>
      <c r="O47258" s="10"/>
      <c r="P47258" s="8"/>
    </row>
    <row r="47259" spans="1:16" s="2" customFormat="1" x14ac:dyDescent="0.15">
      <c r="A47259" s="3"/>
      <c r="B47259" s="3"/>
      <c r="J47259" s="3"/>
      <c r="K47259" s="5"/>
      <c r="L47259" s="8"/>
      <c r="N47259" s="5"/>
      <c r="O47259" s="10"/>
      <c r="P47259" s="8"/>
    </row>
    <row r="47260" spans="1:16" s="2" customFormat="1" x14ac:dyDescent="0.15">
      <c r="A47260" s="3"/>
      <c r="B47260" s="3"/>
      <c r="J47260" s="3"/>
      <c r="K47260" s="5"/>
      <c r="L47260" s="8"/>
      <c r="N47260" s="5"/>
      <c r="O47260" s="10"/>
      <c r="P47260" s="8"/>
    </row>
    <row r="47261" spans="1:16" s="2" customFormat="1" x14ac:dyDescent="0.15">
      <c r="A47261" s="3"/>
      <c r="B47261" s="3"/>
      <c r="J47261" s="3"/>
      <c r="K47261" s="5"/>
      <c r="L47261" s="8"/>
      <c r="N47261" s="5"/>
      <c r="O47261" s="10"/>
      <c r="P47261" s="8"/>
    </row>
    <row r="47262" spans="1:16" s="2" customFormat="1" x14ac:dyDescent="0.15">
      <c r="A47262" s="3"/>
      <c r="B47262" s="3"/>
      <c r="J47262" s="3"/>
      <c r="K47262" s="5"/>
      <c r="L47262" s="8"/>
      <c r="N47262" s="5"/>
      <c r="O47262" s="10"/>
      <c r="P47262" s="8"/>
    </row>
    <row r="47263" spans="1:16" s="2" customFormat="1" x14ac:dyDescent="0.15">
      <c r="A47263" s="3"/>
      <c r="B47263" s="3"/>
      <c r="J47263" s="3"/>
      <c r="K47263" s="5"/>
      <c r="L47263" s="8"/>
      <c r="N47263" s="5"/>
      <c r="O47263" s="10"/>
      <c r="P47263" s="8"/>
    </row>
    <row r="47264" spans="1:16" s="2" customFormat="1" x14ac:dyDescent="0.15">
      <c r="A47264" s="3"/>
      <c r="B47264" s="3"/>
      <c r="J47264" s="3"/>
      <c r="K47264" s="5"/>
      <c r="L47264" s="8"/>
      <c r="N47264" s="5"/>
      <c r="O47264" s="10"/>
      <c r="P47264" s="8"/>
    </row>
    <row r="47265" spans="1:16" s="2" customFormat="1" x14ac:dyDescent="0.15">
      <c r="A47265" s="3"/>
      <c r="B47265" s="3"/>
      <c r="J47265" s="3"/>
      <c r="K47265" s="5"/>
      <c r="L47265" s="8"/>
      <c r="N47265" s="5"/>
      <c r="O47265" s="10"/>
      <c r="P47265" s="8"/>
    </row>
    <row r="47266" spans="1:16" s="2" customFormat="1" x14ac:dyDescent="0.15">
      <c r="A47266" s="3"/>
      <c r="B47266" s="3"/>
      <c r="J47266" s="3"/>
      <c r="K47266" s="5"/>
      <c r="L47266" s="8"/>
      <c r="N47266" s="5"/>
      <c r="O47266" s="10"/>
      <c r="P47266" s="8"/>
    </row>
    <row r="47267" spans="1:16" s="2" customFormat="1" x14ac:dyDescent="0.15">
      <c r="A47267" s="3"/>
      <c r="B47267" s="3"/>
      <c r="J47267" s="3"/>
      <c r="K47267" s="5"/>
      <c r="L47267" s="8"/>
      <c r="N47267" s="5"/>
      <c r="O47267" s="10"/>
      <c r="P47267" s="8"/>
    </row>
    <row r="47268" spans="1:16" s="2" customFormat="1" x14ac:dyDescent="0.15">
      <c r="A47268" s="3"/>
      <c r="B47268" s="3"/>
      <c r="J47268" s="3"/>
      <c r="K47268" s="5"/>
      <c r="L47268" s="8"/>
      <c r="N47268" s="5"/>
      <c r="O47268" s="10"/>
      <c r="P47268" s="8"/>
    </row>
    <row r="47269" spans="1:16" s="2" customFormat="1" x14ac:dyDescent="0.15">
      <c r="A47269" s="3"/>
      <c r="B47269" s="3"/>
      <c r="J47269" s="3"/>
      <c r="K47269" s="5"/>
      <c r="L47269" s="8"/>
      <c r="N47269" s="5"/>
      <c r="O47269" s="10"/>
      <c r="P47269" s="8"/>
    </row>
    <row r="47270" spans="1:16" s="2" customFormat="1" x14ac:dyDescent="0.15">
      <c r="A47270" s="3"/>
      <c r="B47270" s="3"/>
      <c r="J47270" s="3"/>
      <c r="K47270" s="5"/>
      <c r="L47270" s="8"/>
      <c r="N47270" s="5"/>
      <c r="O47270" s="10"/>
      <c r="P47270" s="8"/>
    </row>
    <row r="47271" spans="1:16" s="2" customFormat="1" x14ac:dyDescent="0.15">
      <c r="A47271" s="3"/>
      <c r="B47271" s="3"/>
      <c r="J47271" s="3"/>
      <c r="K47271" s="5"/>
      <c r="L47271" s="8"/>
      <c r="N47271" s="5"/>
      <c r="O47271" s="10"/>
      <c r="P47271" s="8"/>
    </row>
    <row r="47272" spans="1:16" s="2" customFormat="1" x14ac:dyDescent="0.15">
      <c r="A47272" s="3"/>
      <c r="B47272" s="3"/>
      <c r="J47272" s="3"/>
      <c r="K47272" s="5"/>
      <c r="L47272" s="8"/>
      <c r="N47272" s="5"/>
      <c r="O47272" s="10"/>
      <c r="P47272" s="8"/>
    </row>
    <row r="47273" spans="1:16" s="2" customFormat="1" x14ac:dyDescent="0.15">
      <c r="A47273" s="3"/>
      <c r="B47273" s="3"/>
      <c r="J47273" s="3"/>
      <c r="K47273" s="5"/>
      <c r="L47273" s="8"/>
      <c r="N47273" s="5"/>
      <c r="O47273" s="10"/>
      <c r="P47273" s="8"/>
    </row>
    <row r="47274" spans="1:16" s="2" customFormat="1" x14ac:dyDescent="0.15">
      <c r="A47274" s="3"/>
      <c r="B47274" s="3"/>
      <c r="J47274" s="3"/>
      <c r="K47274" s="5"/>
      <c r="L47274" s="8"/>
      <c r="N47274" s="5"/>
      <c r="O47274" s="10"/>
      <c r="P47274" s="8"/>
    </row>
    <row r="47275" spans="1:16" s="2" customFormat="1" x14ac:dyDescent="0.15">
      <c r="A47275" s="3"/>
      <c r="B47275" s="3"/>
      <c r="J47275" s="3"/>
      <c r="K47275" s="5"/>
      <c r="L47275" s="8"/>
      <c r="N47275" s="5"/>
      <c r="O47275" s="10"/>
      <c r="P47275" s="8"/>
    </row>
    <row r="47276" spans="1:16" s="2" customFormat="1" x14ac:dyDescent="0.15">
      <c r="A47276" s="3"/>
      <c r="B47276" s="3"/>
      <c r="J47276" s="3"/>
      <c r="K47276" s="5"/>
      <c r="L47276" s="8"/>
      <c r="N47276" s="5"/>
      <c r="O47276" s="10"/>
      <c r="P47276" s="8"/>
    </row>
    <row r="47277" spans="1:16" s="2" customFormat="1" x14ac:dyDescent="0.15">
      <c r="A47277" s="3"/>
      <c r="B47277" s="3"/>
      <c r="J47277" s="3"/>
      <c r="K47277" s="5"/>
      <c r="L47277" s="8"/>
      <c r="N47277" s="5"/>
      <c r="O47277" s="10"/>
      <c r="P47277" s="8"/>
    </row>
    <row r="47278" spans="1:16" s="2" customFormat="1" x14ac:dyDescent="0.15">
      <c r="A47278" s="3"/>
      <c r="B47278" s="3"/>
      <c r="J47278" s="3"/>
      <c r="K47278" s="5"/>
      <c r="L47278" s="8"/>
      <c r="N47278" s="5"/>
      <c r="O47278" s="10"/>
      <c r="P47278" s="8"/>
    </row>
    <row r="47279" spans="1:16" s="2" customFormat="1" x14ac:dyDescent="0.15">
      <c r="A47279" s="3"/>
      <c r="B47279" s="3"/>
      <c r="J47279" s="3"/>
      <c r="K47279" s="5"/>
      <c r="L47279" s="8"/>
      <c r="N47279" s="5"/>
      <c r="O47279" s="10"/>
      <c r="P47279" s="8"/>
    </row>
    <row r="47280" spans="1:16" s="2" customFormat="1" x14ac:dyDescent="0.15">
      <c r="A47280" s="3"/>
      <c r="B47280" s="3"/>
      <c r="J47280" s="3"/>
      <c r="K47280" s="5"/>
      <c r="L47280" s="8"/>
      <c r="N47280" s="5"/>
      <c r="O47280" s="10"/>
      <c r="P47280" s="8"/>
    </row>
    <row r="47281" spans="1:16" s="2" customFormat="1" x14ac:dyDescent="0.15">
      <c r="A47281" s="3"/>
      <c r="B47281" s="3"/>
      <c r="J47281" s="3"/>
      <c r="K47281" s="5"/>
      <c r="L47281" s="8"/>
      <c r="N47281" s="5"/>
      <c r="O47281" s="10"/>
      <c r="P47281" s="8"/>
    </row>
    <row r="47282" spans="1:16" s="2" customFormat="1" x14ac:dyDescent="0.15">
      <c r="A47282" s="3"/>
      <c r="B47282" s="3"/>
      <c r="J47282" s="3"/>
      <c r="K47282" s="5"/>
      <c r="L47282" s="8"/>
      <c r="N47282" s="5"/>
      <c r="O47282" s="10"/>
      <c r="P47282" s="8"/>
    </row>
    <row r="47283" spans="1:16" s="2" customFormat="1" x14ac:dyDescent="0.15">
      <c r="A47283" s="3"/>
      <c r="B47283" s="3"/>
      <c r="J47283" s="3"/>
      <c r="K47283" s="5"/>
      <c r="L47283" s="8"/>
      <c r="N47283" s="5"/>
      <c r="O47283" s="10"/>
      <c r="P47283" s="8"/>
    </row>
    <row r="47284" spans="1:16" s="2" customFormat="1" x14ac:dyDescent="0.15">
      <c r="A47284" s="3"/>
      <c r="B47284" s="3"/>
      <c r="J47284" s="3"/>
      <c r="K47284" s="5"/>
      <c r="L47284" s="8"/>
      <c r="N47284" s="5"/>
      <c r="O47284" s="10"/>
      <c r="P47284" s="8"/>
    </row>
    <row r="47285" spans="1:16" s="2" customFormat="1" x14ac:dyDescent="0.15">
      <c r="A47285" s="3"/>
      <c r="B47285" s="3"/>
      <c r="J47285" s="3"/>
      <c r="K47285" s="5"/>
      <c r="L47285" s="8"/>
      <c r="N47285" s="5"/>
      <c r="O47285" s="10"/>
      <c r="P47285" s="8"/>
    </row>
    <row r="47286" spans="1:16" s="2" customFormat="1" x14ac:dyDescent="0.15">
      <c r="A47286" s="3"/>
      <c r="B47286" s="3"/>
      <c r="J47286" s="3"/>
      <c r="K47286" s="5"/>
      <c r="L47286" s="8"/>
      <c r="N47286" s="5"/>
      <c r="O47286" s="10"/>
      <c r="P47286" s="8"/>
    </row>
    <row r="47287" spans="1:16" s="2" customFormat="1" x14ac:dyDescent="0.15">
      <c r="A47287" s="3"/>
      <c r="B47287" s="3"/>
      <c r="J47287" s="3"/>
      <c r="K47287" s="5"/>
      <c r="L47287" s="8"/>
      <c r="N47287" s="5"/>
      <c r="O47287" s="10"/>
      <c r="P47287" s="8"/>
    </row>
    <row r="47288" spans="1:16" s="2" customFormat="1" x14ac:dyDescent="0.15">
      <c r="A47288" s="3"/>
      <c r="B47288" s="3"/>
      <c r="J47288" s="3"/>
      <c r="K47288" s="5"/>
      <c r="L47288" s="8"/>
      <c r="N47288" s="5"/>
      <c r="O47288" s="10"/>
      <c r="P47288" s="8"/>
    </row>
    <row r="47289" spans="1:16" s="2" customFormat="1" x14ac:dyDescent="0.15">
      <c r="A47289" s="3"/>
      <c r="B47289" s="3"/>
      <c r="J47289" s="3"/>
      <c r="K47289" s="5"/>
      <c r="L47289" s="8"/>
      <c r="N47289" s="5"/>
      <c r="O47289" s="10"/>
      <c r="P47289" s="8"/>
    </row>
    <row r="47290" spans="1:16" s="2" customFormat="1" x14ac:dyDescent="0.15">
      <c r="A47290" s="3"/>
      <c r="B47290" s="3"/>
      <c r="J47290" s="3"/>
      <c r="K47290" s="5"/>
      <c r="L47290" s="8"/>
      <c r="N47290" s="5"/>
      <c r="O47290" s="10"/>
      <c r="P47290" s="8"/>
    </row>
    <row r="47291" spans="1:16" s="2" customFormat="1" x14ac:dyDescent="0.15">
      <c r="A47291" s="3"/>
      <c r="B47291" s="3"/>
      <c r="J47291" s="3"/>
      <c r="K47291" s="5"/>
      <c r="L47291" s="8"/>
      <c r="N47291" s="5"/>
      <c r="O47291" s="10"/>
      <c r="P47291" s="8"/>
    </row>
    <row r="47292" spans="1:16" s="2" customFormat="1" x14ac:dyDescent="0.15">
      <c r="A47292" s="3"/>
      <c r="B47292" s="3"/>
      <c r="J47292" s="3"/>
      <c r="K47292" s="5"/>
      <c r="L47292" s="8"/>
      <c r="N47292" s="5"/>
      <c r="O47292" s="10"/>
      <c r="P47292" s="8"/>
    </row>
    <row r="47293" spans="1:16" s="2" customFormat="1" x14ac:dyDescent="0.15">
      <c r="A47293" s="3"/>
      <c r="B47293" s="3"/>
      <c r="J47293" s="3"/>
      <c r="K47293" s="5"/>
      <c r="L47293" s="8"/>
      <c r="N47293" s="5"/>
      <c r="O47293" s="10"/>
      <c r="P47293" s="8"/>
    </row>
    <row r="47294" spans="1:16" s="2" customFormat="1" x14ac:dyDescent="0.15">
      <c r="A47294" s="3"/>
      <c r="B47294" s="3"/>
      <c r="J47294" s="3"/>
      <c r="K47294" s="5"/>
      <c r="L47294" s="8"/>
      <c r="N47294" s="5"/>
      <c r="O47294" s="10"/>
      <c r="P47294" s="8"/>
    </row>
    <row r="47295" spans="1:16" s="2" customFormat="1" x14ac:dyDescent="0.15">
      <c r="A47295" s="3"/>
      <c r="B47295" s="3"/>
      <c r="J47295" s="3"/>
      <c r="K47295" s="5"/>
      <c r="L47295" s="8"/>
      <c r="N47295" s="5"/>
      <c r="O47295" s="10"/>
      <c r="P47295" s="8"/>
    </row>
    <row r="47296" spans="1:16" s="2" customFormat="1" x14ac:dyDescent="0.15">
      <c r="A47296" s="3"/>
      <c r="B47296" s="3"/>
      <c r="J47296" s="3"/>
      <c r="K47296" s="5"/>
      <c r="L47296" s="8"/>
      <c r="N47296" s="5"/>
      <c r="O47296" s="10"/>
      <c r="P47296" s="8"/>
    </row>
    <row r="47297" spans="1:16" s="2" customFormat="1" x14ac:dyDescent="0.15">
      <c r="A47297" s="3"/>
      <c r="B47297" s="3"/>
      <c r="J47297" s="3"/>
      <c r="K47297" s="5"/>
      <c r="L47297" s="8"/>
      <c r="N47297" s="5"/>
      <c r="O47297" s="10"/>
      <c r="P47297" s="8"/>
    </row>
    <row r="47298" spans="1:16" s="2" customFormat="1" x14ac:dyDescent="0.15">
      <c r="A47298" s="3"/>
      <c r="B47298" s="3"/>
      <c r="J47298" s="3"/>
      <c r="K47298" s="5"/>
      <c r="L47298" s="8"/>
      <c r="N47298" s="5"/>
      <c r="O47298" s="10"/>
      <c r="P47298" s="8"/>
    </row>
    <row r="47299" spans="1:16" s="2" customFormat="1" x14ac:dyDescent="0.15">
      <c r="A47299" s="3"/>
      <c r="B47299" s="3"/>
      <c r="J47299" s="3"/>
      <c r="K47299" s="5"/>
      <c r="L47299" s="8"/>
      <c r="N47299" s="5"/>
      <c r="O47299" s="10"/>
      <c r="P47299" s="8"/>
    </row>
    <row r="47300" spans="1:16" s="2" customFormat="1" x14ac:dyDescent="0.15">
      <c r="A47300" s="3"/>
      <c r="B47300" s="3"/>
      <c r="J47300" s="3"/>
      <c r="K47300" s="5"/>
      <c r="L47300" s="8"/>
      <c r="N47300" s="5"/>
      <c r="O47300" s="10"/>
      <c r="P47300" s="8"/>
    </row>
    <row r="47301" spans="1:16" s="2" customFormat="1" x14ac:dyDescent="0.15">
      <c r="A47301" s="3"/>
      <c r="B47301" s="3"/>
      <c r="J47301" s="3"/>
      <c r="K47301" s="5"/>
      <c r="L47301" s="8"/>
      <c r="N47301" s="5"/>
      <c r="O47301" s="10"/>
      <c r="P47301" s="8"/>
    </row>
    <row r="47302" spans="1:16" s="2" customFormat="1" x14ac:dyDescent="0.15">
      <c r="A47302" s="3"/>
      <c r="B47302" s="3"/>
      <c r="J47302" s="3"/>
      <c r="K47302" s="5"/>
      <c r="L47302" s="8"/>
      <c r="N47302" s="5"/>
      <c r="O47302" s="10"/>
      <c r="P47302" s="8"/>
    </row>
    <row r="47303" spans="1:16" s="2" customFormat="1" x14ac:dyDescent="0.15">
      <c r="A47303" s="3"/>
      <c r="B47303" s="3"/>
      <c r="J47303" s="3"/>
      <c r="K47303" s="5"/>
      <c r="L47303" s="8"/>
      <c r="N47303" s="5"/>
      <c r="O47303" s="10"/>
      <c r="P47303" s="8"/>
    </row>
    <row r="47304" spans="1:16" s="2" customFormat="1" x14ac:dyDescent="0.15">
      <c r="A47304" s="3"/>
      <c r="B47304" s="3"/>
      <c r="J47304" s="3"/>
      <c r="K47304" s="5"/>
      <c r="L47304" s="8"/>
      <c r="N47304" s="5"/>
      <c r="O47304" s="10"/>
      <c r="P47304" s="8"/>
    </row>
    <row r="47305" spans="1:16" s="2" customFormat="1" x14ac:dyDescent="0.15">
      <c r="A47305" s="3"/>
      <c r="B47305" s="3"/>
      <c r="J47305" s="3"/>
      <c r="K47305" s="5"/>
      <c r="L47305" s="8"/>
      <c r="N47305" s="5"/>
      <c r="O47305" s="10"/>
      <c r="P47305" s="8"/>
    </row>
    <row r="47306" spans="1:16" s="2" customFormat="1" x14ac:dyDescent="0.15">
      <c r="A47306" s="3"/>
      <c r="B47306" s="3"/>
      <c r="J47306" s="3"/>
      <c r="K47306" s="5"/>
      <c r="L47306" s="8"/>
      <c r="N47306" s="5"/>
      <c r="O47306" s="10"/>
      <c r="P47306" s="8"/>
    </row>
    <row r="47307" spans="1:16" s="2" customFormat="1" x14ac:dyDescent="0.15">
      <c r="A47307" s="3"/>
      <c r="B47307" s="3"/>
      <c r="J47307" s="3"/>
      <c r="K47307" s="5"/>
      <c r="L47307" s="8"/>
      <c r="N47307" s="5"/>
      <c r="O47307" s="10"/>
      <c r="P47307" s="8"/>
    </row>
    <row r="47308" spans="1:16" s="2" customFormat="1" x14ac:dyDescent="0.15">
      <c r="A47308" s="3"/>
      <c r="B47308" s="3"/>
      <c r="J47308" s="3"/>
      <c r="K47308" s="5"/>
      <c r="L47308" s="8"/>
      <c r="N47308" s="5"/>
      <c r="O47308" s="10"/>
      <c r="P47308" s="8"/>
    </row>
    <row r="47309" spans="1:16" s="2" customFormat="1" x14ac:dyDescent="0.15">
      <c r="A47309" s="3"/>
      <c r="B47309" s="3"/>
      <c r="J47309" s="3"/>
      <c r="K47309" s="5"/>
      <c r="L47309" s="8"/>
      <c r="N47309" s="5"/>
      <c r="O47309" s="10"/>
      <c r="P47309" s="8"/>
    </row>
    <row r="47310" spans="1:16" s="2" customFormat="1" x14ac:dyDescent="0.15">
      <c r="A47310" s="3"/>
      <c r="B47310" s="3"/>
      <c r="J47310" s="3"/>
      <c r="K47310" s="5"/>
      <c r="L47310" s="8"/>
      <c r="N47310" s="5"/>
      <c r="O47310" s="10"/>
      <c r="P47310" s="8"/>
    </row>
    <row r="47311" spans="1:16" s="2" customFormat="1" x14ac:dyDescent="0.15">
      <c r="A47311" s="3"/>
      <c r="B47311" s="3"/>
      <c r="J47311" s="3"/>
      <c r="K47311" s="5"/>
      <c r="L47311" s="8"/>
      <c r="N47311" s="5"/>
      <c r="O47311" s="10"/>
      <c r="P47311" s="8"/>
    </row>
    <row r="47312" spans="1:16" s="2" customFormat="1" x14ac:dyDescent="0.15">
      <c r="A47312" s="3"/>
      <c r="B47312" s="3"/>
      <c r="J47312" s="3"/>
      <c r="K47312" s="5"/>
      <c r="L47312" s="8"/>
      <c r="N47312" s="5"/>
      <c r="O47312" s="10"/>
      <c r="P47312" s="8"/>
    </row>
    <row r="47313" spans="1:16" s="2" customFormat="1" x14ac:dyDescent="0.15">
      <c r="A47313" s="3"/>
      <c r="B47313" s="3"/>
      <c r="J47313" s="3"/>
      <c r="K47313" s="5"/>
      <c r="L47313" s="8"/>
      <c r="N47313" s="5"/>
      <c r="O47313" s="10"/>
      <c r="P47313" s="8"/>
    </row>
    <row r="47314" spans="1:16" s="2" customFormat="1" x14ac:dyDescent="0.15">
      <c r="A47314" s="3"/>
      <c r="B47314" s="3"/>
      <c r="J47314" s="3"/>
      <c r="K47314" s="5"/>
      <c r="L47314" s="8"/>
      <c r="N47314" s="5"/>
      <c r="O47314" s="10"/>
      <c r="P47314" s="8"/>
    </row>
    <row r="47315" spans="1:16" s="2" customFormat="1" x14ac:dyDescent="0.15">
      <c r="A47315" s="3"/>
      <c r="B47315" s="3"/>
      <c r="J47315" s="3"/>
      <c r="K47315" s="5"/>
      <c r="L47315" s="8"/>
      <c r="N47315" s="5"/>
      <c r="O47315" s="10"/>
      <c r="P47315" s="8"/>
    </row>
    <row r="47316" spans="1:16" s="2" customFormat="1" x14ac:dyDescent="0.15">
      <c r="A47316" s="3"/>
      <c r="B47316" s="3"/>
      <c r="J47316" s="3"/>
      <c r="K47316" s="5"/>
      <c r="L47316" s="8"/>
      <c r="N47316" s="5"/>
      <c r="O47316" s="10"/>
      <c r="P47316" s="8"/>
    </row>
    <row r="47317" spans="1:16" s="2" customFormat="1" x14ac:dyDescent="0.15">
      <c r="A47317" s="3"/>
      <c r="B47317" s="3"/>
      <c r="J47317" s="3"/>
      <c r="K47317" s="5"/>
      <c r="L47317" s="8"/>
      <c r="N47317" s="5"/>
      <c r="O47317" s="10"/>
      <c r="P47317" s="8"/>
    </row>
    <row r="47318" spans="1:16" s="2" customFormat="1" x14ac:dyDescent="0.15">
      <c r="A47318" s="3"/>
      <c r="B47318" s="3"/>
      <c r="J47318" s="3"/>
      <c r="K47318" s="5"/>
      <c r="L47318" s="8"/>
      <c r="N47318" s="5"/>
      <c r="O47318" s="10"/>
      <c r="P47318" s="8"/>
    </row>
    <row r="47319" spans="1:16" s="2" customFormat="1" x14ac:dyDescent="0.15">
      <c r="A47319" s="3"/>
      <c r="B47319" s="3"/>
      <c r="J47319" s="3"/>
      <c r="K47319" s="5"/>
      <c r="L47319" s="8"/>
      <c r="N47319" s="5"/>
      <c r="O47319" s="10"/>
      <c r="P47319" s="8"/>
    </row>
    <row r="47320" spans="1:16" s="2" customFormat="1" x14ac:dyDescent="0.15">
      <c r="A47320" s="3"/>
      <c r="B47320" s="3"/>
      <c r="J47320" s="3"/>
      <c r="K47320" s="5"/>
      <c r="L47320" s="8"/>
      <c r="N47320" s="5"/>
      <c r="O47320" s="10"/>
      <c r="P47320" s="8"/>
    </row>
    <row r="47321" spans="1:16" s="2" customFormat="1" x14ac:dyDescent="0.15">
      <c r="A47321" s="3"/>
      <c r="B47321" s="3"/>
      <c r="J47321" s="3"/>
      <c r="K47321" s="5"/>
      <c r="L47321" s="8"/>
      <c r="N47321" s="5"/>
      <c r="O47321" s="10"/>
      <c r="P47321" s="8"/>
    </row>
    <row r="47322" spans="1:16" s="2" customFormat="1" x14ac:dyDescent="0.15">
      <c r="A47322" s="3"/>
      <c r="B47322" s="3"/>
      <c r="J47322" s="3"/>
      <c r="K47322" s="5"/>
      <c r="L47322" s="8"/>
      <c r="N47322" s="5"/>
      <c r="O47322" s="10"/>
      <c r="P47322" s="8"/>
    </row>
    <row r="47323" spans="1:16" s="2" customFormat="1" x14ac:dyDescent="0.15">
      <c r="A47323" s="3"/>
      <c r="B47323" s="3"/>
      <c r="J47323" s="3"/>
      <c r="K47323" s="5"/>
      <c r="L47323" s="8"/>
      <c r="N47323" s="5"/>
      <c r="O47323" s="10"/>
      <c r="P47323" s="8"/>
    </row>
    <row r="47324" spans="1:16" s="2" customFormat="1" x14ac:dyDescent="0.15">
      <c r="A47324" s="3"/>
      <c r="B47324" s="3"/>
      <c r="J47324" s="3"/>
      <c r="K47324" s="5"/>
      <c r="L47324" s="8"/>
      <c r="N47324" s="5"/>
      <c r="O47324" s="10"/>
      <c r="P47324" s="8"/>
    </row>
    <row r="47325" spans="1:16" s="2" customFormat="1" x14ac:dyDescent="0.15">
      <c r="A47325" s="3"/>
      <c r="B47325" s="3"/>
      <c r="J47325" s="3"/>
      <c r="K47325" s="5"/>
      <c r="L47325" s="8"/>
      <c r="N47325" s="5"/>
      <c r="O47325" s="10"/>
      <c r="P47325" s="8"/>
    </row>
    <row r="47326" spans="1:16" s="2" customFormat="1" x14ac:dyDescent="0.15">
      <c r="A47326" s="3"/>
      <c r="B47326" s="3"/>
      <c r="J47326" s="3"/>
      <c r="K47326" s="5"/>
      <c r="L47326" s="8"/>
      <c r="N47326" s="5"/>
      <c r="O47326" s="10"/>
      <c r="P47326" s="8"/>
    </row>
    <row r="47327" spans="1:16" s="2" customFormat="1" x14ac:dyDescent="0.15">
      <c r="A47327" s="3"/>
      <c r="B47327" s="3"/>
      <c r="J47327" s="3"/>
      <c r="K47327" s="5"/>
      <c r="L47327" s="8"/>
      <c r="N47327" s="5"/>
      <c r="O47327" s="10"/>
      <c r="P47327" s="8"/>
    </row>
    <row r="47328" spans="1:16" s="2" customFormat="1" x14ac:dyDescent="0.15">
      <c r="A47328" s="3"/>
      <c r="B47328" s="3"/>
      <c r="J47328" s="3"/>
      <c r="K47328" s="5"/>
      <c r="L47328" s="8"/>
      <c r="N47328" s="5"/>
      <c r="O47328" s="10"/>
      <c r="P47328" s="8"/>
    </row>
    <row r="47329" spans="1:16" s="2" customFormat="1" x14ac:dyDescent="0.15">
      <c r="A47329" s="3"/>
      <c r="B47329" s="3"/>
      <c r="J47329" s="3"/>
      <c r="K47329" s="5"/>
      <c r="L47329" s="8"/>
      <c r="N47329" s="5"/>
      <c r="O47329" s="10"/>
      <c r="P47329" s="8"/>
    </row>
    <row r="47330" spans="1:16" s="2" customFormat="1" x14ac:dyDescent="0.15">
      <c r="A47330" s="3"/>
      <c r="B47330" s="3"/>
      <c r="J47330" s="3"/>
      <c r="K47330" s="5"/>
      <c r="L47330" s="8"/>
      <c r="N47330" s="5"/>
      <c r="O47330" s="10"/>
      <c r="P47330" s="8"/>
    </row>
    <row r="47331" spans="1:16" s="2" customFormat="1" x14ac:dyDescent="0.15">
      <c r="A47331" s="3"/>
      <c r="B47331" s="3"/>
      <c r="J47331" s="3"/>
      <c r="K47331" s="5"/>
      <c r="L47331" s="8"/>
      <c r="N47331" s="5"/>
      <c r="O47331" s="10"/>
      <c r="P47331" s="8"/>
    </row>
    <row r="47332" spans="1:16" s="2" customFormat="1" x14ac:dyDescent="0.15">
      <c r="A47332" s="3"/>
      <c r="B47332" s="3"/>
      <c r="J47332" s="3"/>
      <c r="K47332" s="5"/>
      <c r="L47332" s="8"/>
      <c r="N47332" s="5"/>
      <c r="O47332" s="10"/>
      <c r="P47332" s="8"/>
    </row>
    <row r="47333" spans="1:16" s="2" customFormat="1" x14ac:dyDescent="0.15">
      <c r="A47333" s="3"/>
      <c r="B47333" s="3"/>
      <c r="J47333" s="3"/>
      <c r="K47333" s="5"/>
      <c r="L47333" s="8"/>
      <c r="N47333" s="5"/>
      <c r="O47333" s="10"/>
      <c r="P47333" s="8"/>
    </row>
    <row r="47334" spans="1:16" s="2" customFormat="1" x14ac:dyDescent="0.15">
      <c r="A47334" s="3"/>
      <c r="B47334" s="3"/>
      <c r="J47334" s="3"/>
      <c r="K47334" s="5"/>
      <c r="L47334" s="8"/>
      <c r="N47334" s="5"/>
      <c r="O47334" s="10"/>
      <c r="P47334" s="8"/>
    </row>
    <row r="47335" spans="1:16" s="2" customFormat="1" x14ac:dyDescent="0.15">
      <c r="A47335" s="3"/>
      <c r="B47335" s="3"/>
      <c r="J47335" s="3"/>
      <c r="K47335" s="5"/>
      <c r="L47335" s="8"/>
      <c r="N47335" s="5"/>
      <c r="O47335" s="10"/>
      <c r="P47335" s="8"/>
    </row>
    <row r="47336" spans="1:16" s="2" customFormat="1" x14ac:dyDescent="0.15">
      <c r="A47336" s="3"/>
      <c r="B47336" s="3"/>
      <c r="J47336" s="3"/>
      <c r="K47336" s="5"/>
      <c r="L47336" s="8"/>
      <c r="N47336" s="5"/>
      <c r="O47336" s="10"/>
      <c r="P47336" s="8"/>
    </row>
    <row r="47337" spans="1:16" s="2" customFormat="1" x14ac:dyDescent="0.15">
      <c r="A47337" s="3"/>
      <c r="B47337" s="3"/>
      <c r="J47337" s="3"/>
      <c r="K47337" s="5"/>
      <c r="L47337" s="8"/>
      <c r="N47337" s="5"/>
      <c r="O47337" s="10"/>
      <c r="P47337" s="8"/>
    </row>
    <row r="47338" spans="1:16" s="2" customFormat="1" x14ac:dyDescent="0.15">
      <c r="A47338" s="3"/>
      <c r="B47338" s="3"/>
      <c r="J47338" s="3"/>
      <c r="K47338" s="5"/>
      <c r="L47338" s="8"/>
      <c r="N47338" s="5"/>
      <c r="O47338" s="10"/>
      <c r="P47338" s="8"/>
    </row>
    <row r="47339" spans="1:16" s="2" customFormat="1" x14ac:dyDescent="0.15">
      <c r="A47339" s="3"/>
      <c r="B47339" s="3"/>
      <c r="J47339" s="3"/>
      <c r="K47339" s="5"/>
      <c r="L47339" s="8"/>
      <c r="N47339" s="5"/>
      <c r="O47339" s="10"/>
      <c r="P47339" s="8"/>
    </row>
    <row r="47340" spans="1:16" s="2" customFormat="1" x14ac:dyDescent="0.15">
      <c r="A47340" s="3"/>
      <c r="B47340" s="3"/>
      <c r="J47340" s="3"/>
      <c r="K47340" s="5"/>
      <c r="L47340" s="8"/>
      <c r="N47340" s="5"/>
      <c r="O47340" s="10"/>
      <c r="P47340" s="8"/>
    </row>
    <row r="47341" spans="1:16" s="2" customFormat="1" x14ac:dyDescent="0.15">
      <c r="A47341" s="3"/>
      <c r="B47341" s="3"/>
      <c r="J47341" s="3"/>
      <c r="K47341" s="5"/>
      <c r="L47341" s="8"/>
      <c r="N47341" s="5"/>
      <c r="O47341" s="10"/>
      <c r="P47341" s="8"/>
    </row>
    <row r="47342" spans="1:16" s="2" customFormat="1" x14ac:dyDescent="0.15">
      <c r="A47342" s="3"/>
      <c r="B47342" s="3"/>
      <c r="J47342" s="3"/>
      <c r="K47342" s="5"/>
      <c r="L47342" s="8"/>
      <c r="N47342" s="5"/>
      <c r="O47342" s="10"/>
      <c r="P47342" s="8"/>
    </row>
    <row r="47343" spans="1:16" s="2" customFormat="1" x14ac:dyDescent="0.15">
      <c r="A47343" s="3"/>
      <c r="B47343" s="3"/>
      <c r="J47343" s="3"/>
      <c r="K47343" s="5"/>
      <c r="L47343" s="8"/>
      <c r="N47343" s="5"/>
      <c r="O47343" s="10"/>
      <c r="P47343" s="8"/>
    </row>
    <row r="47344" spans="1:16" s="2" customFormat="1" x14ac:dyDescent="0.15">
      <c r="A47344" s="3"/>
      <c r="B47344" s="3"/>
      <c r="J47344" s="3"/>
      <c r="K47344" s="5"/>
      <c r="L47344" s="8"/>
      <c r="N47344" s="5"/>
      <c r="O47344" s="10"/>
      <c r="P47344" s="8"/>
    </row>
    <row r="47345" spans="1:16" s="2" customFormat="1" x14ac:dyDescent="0.15">
      <c r="A47345" s="3"/>
      <c r="B47345" s="3"/>
      <c r="J47345" s="3"/>
      <c r="K47345" s="5"/>
      <c r="L47345" s="8"/>
      <c r="N47345" s="5"/>
      <c r="O47345" s="10"/>
      <c r="P47345" s="8"/>
    </row>
    <row r="47346" spans="1:16" s="2" customFormat="1" x14ac:dyDescent="0.15">
      <c r="A47346" s="3"/>
      <c r="B47346" s="3"/>
      <c r="J47346" s="3"/>
      <c r="K47346" s="5"/>
      <c r="L47346" s="8"/>
      <c r="N47346" s="5"/>
      <c r="O47346" s="10"/>
      <c r="P47346" s="8"/>
    </row>
    <row r="47347" spans="1:16" s="2" customFormat="1" x14ac:dyDescent="0.15">
      <c r="A47347" s="3"/>
      <c r="B47347" s="3"/>
      <c r="J47347" s="3"/>
      <c r="K47347" s="5"/>
      <c r="L47347" s="8"/>
      <c r="N47347" s="5"/>
      <c r="O47347" s="10"/>
      <c r="P47347" s="8"/>
    </row>
    <row r="47348" spans="1:16" s="2" customFormat="1" x14ac:dyDescent="0.15">
      <c r="A47348" s="3"/>
      <c r="B47348" s="3"/>
      <c r="J47348" s="3"/>
      <c r="K47348" s="5"/>
      <c r="L47348" s="8"/>
      <c r="N47348" s="5"/>
      <c r="O47348" s="10"/>
      <c r="P47348" s="8"/>
    </row>
    <row r="47349" spans="1:16" s="2" customFormat="1" x14ac:dyDescent="0.15">
      <c r="A47349" s="3"/>
      <c r="B47349" s="3"/>
      <c r="J47349" s="3"/>
      <c r="K47349" s="5"/>
      <c r="L47349" s="8"/>
      <c r="N47349" s="5"/>
      <c r="O47349" s="10"/>
      <c r="P47349" s="8"/>
    </row>
    <row r="47350" spans="1:16" s="2" customFormat="1" x14ac:dyDescent="0.15">
      <c r="A47350" s="3"/>
      <c r="B47350" s="3"/>
      <c r="J47350" s="3"/>
      <c r="K47350" s="5"/>
      <c r="L47350" s="8"/>
      <c r="N47350" s="5"/>
      <c r="O47350" s="10"/>
      <c r="P47350" s="8"/>
    </row>
    <row r="47351" spans="1:16" s="2" customFormat="1" x14ac:dyDescent="0.15">
      <c r="A47351" s="3"/>
      <c r="B47351" s="3"/>
      <c r="J47351" s="3"/>
      <c r="K47351" s="5"/>
      <c r="L47351" s="8"/>
      <c r="N47351" s="5"/>
      <c r="O47351" s="10"/>
      <c r="P47351" s="8"/>
    </row>
    <row r="47352" spans="1:16" s="2" customFormat="1" x14ac:dyDescent="0.15">
      <c r="A47352" s="3"/>
      <c r="B47352" s="3"/>
      <c r="J47352" s="3"/>
      <c r="K47352" s="5"/>
      <c r="L47352" s="8"/>
      <c r="N47352" s="5"/>
      <c r="O47352" s="10"/>
      <c r="P47352" s="8"/>
    </row>
    <row r="47353" spans="1:16" s="2" customFormat="1" x14ac:dyDescent="0.15">
      <c r="A47353" s="3"/>
      <c r="B47353" s="3"/>
      <c r="J47353" s="3"/>
      <c r="K47353" s="5"/>
      <c r="L47353" s="8"/>
      <c r="N47353" s="5"/>
      <c r="O47353" s="10"/>
      <c r="P47353" s="8"/>
    </row>
    <row r="47354" spans="1:16" s="2" customFormat="1" x14ac:dyDescent="0.15">
      <c r="A47354" s="3"/>
      <c r="B47354" s="3"/>
      <c r="J47354" s="3"/>
      <c r="K47354" s="5"/>
      <c r="L47354" s="8"/>
      <c r="N47354" s="5"/>
      <c r="O47354" s="10"/>
      <c r="P47354" s="8"/>
    </row>
    <row r="47355" spans="1:16" s="2" customFormat="1" x14ac:dyDescent="0.15">
      <c r="A47355" s="3"/>
      <c r="B47355" s="3"/>
      <c r="J47355" s="3"/>
      <c r="K47355" s="5"/>
      <c r="L47355" s="8"/>
      <c r="N47355" s="5"/>
      <c r="O47355" s="10"/>
      <c r="P47355" s="8"/>
    </row>
    <row r="47356" spans="1:16" s="2" customFormat="1" x14ac:dyDescent="0.15">
      <c r="A47356" s="3"/>
      <c r="B47356" s="3"/>
      <c r="J47356" s="3"/>
      <c r="K47356" s="5"/>
      <c r="L47356" s="8"/>
      <c r="N47356" s="5"/>
      <c r="O47356" s="10"/>
      <c r="P47356" s="8"/>
    </row>
    <row r="47357" spans="1:16" s="2" customFormat="1" x14ac:dyDescent="0.15">
      <c r="A47357" s="3"/>
      <c r="B47357" s="3"/>
      <c r="J47357" s="3"/>
      <c r="K47357" s="5"/>
      <c r="L47357" s="8"/>
      <c r="N47357" s="5"/>
      <c r="O47357" s="10"/>
      <c r="P47357" s="8"/>
    </row>
    <row r="47358" spans="1:16" s="2" customFormat="1" x14ac:dyDescent="0.15">
      <c r="A47358" s="3"/>
      <c r="B47358" s="3"/>
      <c r="J47358" s="3"/>
      <c r="K47358" s="5"/>
      <c r="L47358" s="8"/>
      <c r="N47358" s="5"/>
      <c r="O47358" s="10"/>
      <c r="P47358" s="8"/>
    </row>
    <row r="47359" spans="1:16" s="2" customFormat="1" x14ac:dyDescent="0.15">
      <c r="A47359" s="3"/>
      <c r="B47359" s="3"/>
      <c r="J47359" s="3"/>
      <c r="K47359" s="5"/>
      <c r="L47359" s="8"/>
      <c r="N47359" s="5"/>
      <c r="O47359" s="10"/>
      <c r="P47359" s="8"/>
    </row>
    <row r="47360" spans="1:16" s="2" customFormat="1" x14ac:dyDescent="0.15">
      <c r="A47360" s="3"/>
      <c r="B47360" s="3"/>
      <c r="J47360" s="3"/>
      <c r="K47360" s="5"/>
      <c r="L47360" s="8"/>
      <c r="N47360" s="5"/>
      <c r="O47360" s="10"/>
      <c r="P47360" s="8"/>
    </row>
    <row r="47361" spans="1:16" s="2" customFormat="1" x14ac:dyDescent="0.15">
      <c r="A47361" s="3"/>
      <c r="B47361" s="3"/>
      <c r="J47361" s="3"/>
      <c r="K47361" s="5"/>
      <c r="L47361" s="8"/>
      <c r="N47361" s="5"/>
      <c r="O47361" s="10"/>
      <c r="P47361" s="8"/>
    </row>
    <row r="47362" spans="1:16" s="2" customFormat="1" x14ac:dyDescent="0.15">
      <c r="A47362" s="3"/>
      <c r="B47362" s="3"/>
      <c r="J47362" s="3"/>
      <c r="K47362" s="5"/>
      <c r="L47362" s="8"/>
      <c r="N47362" s="5"/>
      <c r="O47362" s="10"/>
      <c r="P47362" s="8"/>
    </row>
    <row r="47363" spans="1:16" s="2" customFormat="1" x14ac:dyDescent="0.15">
      <c r="A47363" s="3"/>
      <c r="B47363" s="3"/>
      <c r="J47363" s="3"/>
      <c r="K47363" s="5"/>
      <c r="L47363" s="8"/>
      <c r="N47363" s="5"/>
      <c r="O47363" s="10"/>
      <c r="P47363" s="8"/>
    </row>
    <row r="47364" spans="1:16" s="2" customFormat="1" x14ac:dyDescent="0.15">
      <c r="A47364" s="3"/>
      <c r="B47364" s="3"/>
      <c r="J47364" s="3"/>
      <c r="K47364" s="5"/>
      <c r="L47364" s="8"/>
      <c r="N47364" s="5"/>
      <c r="O47364" s="10"/>
      <c r="P47364" s="8"/>
    </row>
    <row r="47365" spans="1:16" s="2" customFormat="1" x14ac:dyDescent="0.15">
      <c r="A47365" s="3"/>
      <c r="B47365" s="3"/>
      <c r="J47365" s="3"/>
      <c r="K47365" s="5"/>
      <c r="L47365" s="8"/>
      <c r="N47365" s="5"/>
      <c r="O47365" s="10"/>
      <c r="P47365" s="8"/>
    </row>
    <row r="47366" spans="1:16" s="2" customFormat="1" x14ac:dyDescent="0.15">
      <c r="A47366" s="3"/>
      <c r="B47366" s="3"/>
      <c r="J47366" s="3"/>
      <c r="K47366" s="5"/>
      <c r="L47366" s="8"/>
      <c r="N47366" s="5"/>
      <c r="O47366" s="10"/>
      <c r="P47366" s="8"/>
    </row>
    <row r="47367" spans="1:16" s="2" customFormat="1" x14ac:dyDescent="0.15">
      <c r="A47367" s="3"/>
      <c r="B47367" s="3"/>
      <c r="J47367" s="3"/>
      <c r="K47367" s="5"/>
      <c r="L47367" s="8"/>
      <c r="N47367" s="5"/>
      <c r="O47367" s="10"/>
      <c r="P47367" s="8"/>
    </row>
    <row r="47368" spans="1:16" s="2" customFormat="1" x14ac:dyDescent="0.15">
      <c r="A47368" s="3"/>
      <c r="B47368" s="3"/>
      <c r="J47368" s="3"/>
      <c r="K47368" s="5"/>
      <c r="L47368" s="8"/>
      <c r="N47368" s="5"/>
      <c r="O47368" s="10"/>
      <c r="P47368" s="8"/>
    </row>
    <row r="47369" spans="1:16" s="2" customFormat="1" x14ac:dyDescent="0.15">
      <c r="A47369" s="3"/>
      <c r="B47369" s="3"/>
      <c r="J47369" s="3"/>
      <c r="K47369" s="5"/>
      <c r="L47369" s="8"/>
      <c r="N47369" s="5"/>
      <c r="O47369" s="10"/>
      <c r="P47369" s="8"/>
    </row>
    <row r="47370" spans="1:16" s="2" customFormat="1" x14ac:dyDescent="0.15">
      <c r="A47370" s="3"/>
      <c r="B47370" s="3"/>
      <c r="J47370" s="3"/>
      <c r="K47370" s="5"/>
      <c r="L47370" s="8"/>
      <c r="N47370" s="5"/>
      <c r="O47370" s="10"/>
      <c r="P47370" s="8"/>
    </row>
    <row r="47371" spans="1:16" s="2" customFormat="1" x14ac:dyDescent="0.15">
      <c r="A47371" s="3"/>
      <c r="B47371" s="3"/>
      <c r="J47371" s="3"/>
      <c r="K47371" s="5"/>
      <c r="L47371" s="8"/>
      <c r="N47371" s="5"/>
      <c r="O47371" s="10"/>
      <c r="P47371" s="8"/>
    </row>
    <row r="47372" spans="1:16" s="2" customFormat="1" x14ac:dyDescent="0.15">
      <c r="A47372" s="3"/>
      <c r="B47372" s="3"/>
      <c r="J47372" s="3"/>
      <c r="K47372" s="5"/>
      <c r="L47372" s="8"/>
      <c r="N47372" s="5"/>
      <c r="O47372" s="10"/>
      <c r="P47372" s="8"/>
    </row>
    <row r="47373" spans="1:16" s="2" customFormat="1" x14ac:dyDescent="0.15">
      <c r="A47373" s="3"/>
      <c r="B47373" s="3"/>
      <c r="J47373" s="3"/>
      <c r="K47373" s="5"/>
      <c r="L47373" s="8"/>
      <c r="N47373" s="5"/>
      <c r="O47373" s="10"/>
      <c r="P47373" s="8"/>
    </row>
    <row r="47374" spans="1:16" s="2" customFormat="1" x14ac:dyDescent="0.15">
      <c r="A47374" s="3"/>
      <c r="B47374" s="3"/>
      <c r="J47374" s="3"/>
      <c r="K47374" s="5"/>
      <c r="L47374" s="8"/>
      <c r="N47374" s="5"/>
      <c r="O47374" s="10"/>
      <c r="P47374" s="8"/>
    </row>
    <row r="47375" spans="1:16" s="2" customFormat="1" x14ac:dyDescent="0.15">
      <c r="A47375" s="3"/>
      <c r="B47375" s="3"/>
      <c r="J47375" s="3"/>
      <c r="K47375" s="5"/>
      <c r="L47375" s="8"/>
      <c r="N47375" s="5"/>
      <c r="O47375" s="10"/>
      <c r="P47375" s="8"/>
    </row>
    <row r="47376" spans="1:16" s="2" customFormat="1" x14ac:dyDescent="0.15">
      <c r="A47376" s="3"/>
      <c r="B47376" s="3"/>
      <c r="J47376" s="3"/>
      <c r="K47376" s="5"/>
      <c r="L47376" s="8"/>
      <c r="N47376" s="5"/>
      <c r="O47376" s="10"/>
      <c r="P47376" s="8"/>
    </row>
    <row r="47377" spans="1:16" s="2" customFormat="1" x14ac:dyDescent="0.15">
      <c r="A47377" s="3"/>
      <c r="B47377" s="3"/>
      <c r="J47377" s="3"/>
      <c r="K47377" s="5"/>
      <c r="L47377" s="8"/>
      <c r="N47377" s="5"/>
      <c r="O47377" s="10"/>
      <c r="P47377" s="8"/>
    </row>
    <row r="47378" spans="1:16" s="2" customFormat="1" x14ac:dyDescent="0.15">
      <c r="A47378" s="3"/>
      <c r="B47378" s="3"/>
      <c r="J47378" s="3"/>
      <c r="K47378" s="5"/>
      <c r="L47378" s="8"/>
      <c r="N47378" s="5"/>
      <c r="O47378" s="10"/>
      <c r="P47378" s="8"/>
    </row>
    <row r="47379" spans="1:16" s="2" customFormat="1" x14ac:dyDescent="0.15">
      <c r="A47379" s="3"/>
      <c r="B47379" s="3"/>
      <c r="J47379" s="3"/>
      <c r="K47379" s="5"/>
      <c r="L47379" s="8"/>
      <c r="N47379" s="5"/>
      <c r="O47379" s="10"/>
      <c r="P47379" s="8"/>
    </row>
    <row r="47380" spans="1:16" s="2" customFormat="1" x14ac:dyDescent="0.15">
      <c r="A47380" s="3"/>
      <c r="B47380" s="3"/>
      <c r="J47380" s="3"/>
      <c r="K47380" s="5"/>
      <c r="L47380" s="8"/>
      <c r="N47380" s="5"/>
      <c r="O47380" s="10"/>
      <c r="P47380" s="8"/>
    </row>
    <row r="47381" spans="1:16" s="2" customFormat="1" x14ac:dyDescent="0.15">
      <c r="A47381" s="3"/>
      <c r="B47381" s="3"/>
      <c r="J47381" s="3"/>
      <c r="K47381" s="5"/>
      <c r="L47381" s="8"/>
      <c r="N47381" s="5"/>
      <c r="O47381" s="10"/>
      <c r="P47381" s="8"/>
    </row>
    <row r="47382" spans="1:16" s="2" customFormat="1" x14ac:dyDescent="0.15">
      <c r="A47382" s="3"/>
      <c r="B47382" s="3"/>
      <c r="J47382" s="3"/>
      <c r="K47382" s="5"/>
      <c r="L47382" s="8"/>
      <c r="N47382" s="5"/>
      <c r="O47382" s="10"/>
      <c r="P47382" s="8"/>
    </row>
    <row r="47383" spans="1:16" s="2" customFormat="1" x14ac:dyDescent="0.15">
      <c r="A47383" s="3"/>
      <c r="B47383" s="3"/>
      <c r="J47383" s="3"/>
      <c r="K47383" s="5"/>
      <c r="L47383" s="8"/>
      <c r="N47383" s="5"/>
      <c r="O47383" s="10"/>
      <c r="P47383" s="8"/>
    </row>
    <row r="47384" spans="1:16" s="2" customFormat="1" x14ac:dyDescent="0.15">
      <c r="A47384" s="3"/>
      <c r="B47384" s="3"/>
      <c r="J47384" s="3"/>
      <c r="K47384" s="5"/>
      <c r="L47384" s="8"/>
      <c r="N47384" s="5"/>
      <c r="O47384" s="10"/>
      <c r="P47384" s="8"/>
    </row>
    <row r="47385" spans="1:16" s="2" customFormat="1" x14ac:dyDescent="0.15">
      <c r="A47385" s="3"/>
      <c r="B47385" s="3"/>
      <c r="J47385" s="3"/>
      <c r="K47385" s="5"/>
      <c r="L47385" s="8"/>
      <c r="N47385" s="5"/>
      <c r="O47385" s="10"/>
      <c r="P47385" s="8"/>
    </row>
    <row r="47386" spans="1:16" s="2" customFormat="1" x14ac:dyDescent="0.15">
      <c r="A47386" s="3"/>
      <c r="B47386" s="3"/>
      <c r="J47386" s="3"/>
      <c r="K47386" s="5"/>
      <c r="L47386" s="8"/>
      <c r="N47386" s="5"/>
      <c r="O47386" s="10"/>
      <c r="P47386" s="8"/>
    </row>
    <row r="47387" spans="1:16" s="2" customFormat="1" x14ac:dyDescent="0.15">
      <c r="A47387" s="3"/>
      <c r="B47387" s="3"/>
      <c r="J47387" s="3"/>
      <c r="K47387" s="5"/>
      <c r="L47387" s="8"/>
      <c r="N47387" s="5"/>
      <c r="O47387" s="10"/>
      <c r="P47387" s="8"/>
    </row>
    <row r="47388" spans="1:16" s="2" customFormat="1" x14ac:dyDescent="0.15">
      <c r="A47388" s="3"/>
      <c r="B47388" s="3"/>
      <c r="J47388" s="3"/>
      <c r="K47388" s="5"/>
      <c r="L47388" s="8"/>
      <c r="N47388" s="5"/>
      <c r="O47388" s="10"/>
      <c r="P47388" s="8"/>
    </row>
    <row r="47389" spans="1:16" s="2" customFormat="1" x14ac:dyDescent="0.15">
      <c r="A47389" s="3"/>
      <c r="B47389" s="3"/>
      <c r="J47389" s="3"/>
      <c r="K47389" s="5"/>
      <c r="L47389" s="8"/>
      <c r="N47389" s="5"/>
      <c r="O47389" s="10"/>
      <c r="P47389" s="8"/>
    </row>
    <row r="47390" spans="1:16" s="2" customFormat="1" x14ac:dyDescent="0.15">
      <c r="A47390" s="3"/>
      <c r="B47390" s="3"/>
      <c r="J47390" s="3"/>
      <c r="K47390" s="5"/>
      <c r="L47390" s="8"/>
      <c r="N47390" s="5"/>
      <c r="O47390" s="10"/>
      <c r="P47390" s="8"/>
    </row>
    <row r="47391" spans="1:16" s="2" customFormat="1" x14ac:dyDescent="0.15">
      <c r="A47391" s="3"/>
      <c r="B47391" s="3"/>
      <c r="J47391" s="3"/>
      <c r="K47391" s="5"/>
      <c r="L47391" s="8"/>
      <c r="N47391" s="5"/>
      <c r="O47391" s="10"/>
      <c r="P47391" s="8"/>
    </row>
    <row r="47392" spans="1:16" s="2" customFormat="1" x14ac:dyDescent="0.15">
      <c r="A47392" s="3"/>
      <c r="B47392" s="3"/>
      <c r="J47392" s="3"/>
      <c r="K47392" s="5"/>
      <c r="L47392" s="8"/>
      <c r="N47392" s="5"/>
      <c r="O47392" s="10"/>
      <c r="P47392" s="8"/>
    </row>
    <row r="47393" spans="1:16" s="2" customFormat="1" x14ac:dyDescent="0.15">
      <c r="A47393" s="3"/>
      <c r="B47393" s="3"/>
      <c r="J47393" s="3"/>
      <c r="K47393" s="5"/>
      <c r="L47393" s="8"/>
      <c r="N47393" s="5"/>
      <c r="O47393" s="10"/>
      <c r="P47393" s="8"/>
    </row>
    <row r="47394" spans="1:16" s="2" customFormat="1" x14ac:dyDescent="0.15">
      <c r="A47394" s="3"/>
      <c r="B47394" s="3"/>
      <c r="J47394" s="3"/>
      <c r="K47394" s="5"/>
      <c r="L47394" s="8"/>
      <c r="N47394" s="5"/>
      <c r="O47394" s="10"/>
      <c r="P47394" s="8"/>
    </row>
    <row r="47395" spans="1:16" s="2" customFormat="1" x14ac:dyDescent="0.15">
      <c r="A47395" s="3"/>
      <c r="B47395" s="3"/>
      <c r="J47395" s="3"/>
      <c r="K47395" s="5"/>
      <c r="L47395" s="8"/>
      <c r="N47395" s="5"/>
      <c r="O47395" s="10"/>
      <c r="P47395" s="8"/>
    </row>
    <row r="47396" spans="1:16" s="2" customFormat="1" x14ac:dyDescent="0.15">
      <c r="A47396" s="3"/>
      <c r="B47396" s="3"/>
      <c r="J47396" s="3"/>
      <c r="K47396" s="5"/>
      <c r="L47396" s="8"/>
      <c r="N47396" s="5"/>
      <c r="O47396" s="10"/>
      <c r="P47396" s="8"/>
    </row>
    <row r="47397" spans="1:16" s="2" customFormat="1" x14ac:dyDescent="0.15">
      <c r="A47397" s="3"/>
      <c r="B47397" s="3"/>
      <c r="J47397" s="3"/>
      <c r="K47397" s="5"/>
      <c r="L47397" s="8"/>
      <c r="N47397" s="5"/>
      <c r="O47397" s="10"/>
      <c r="P47397" s="8"/>
    </row>
    <row r="47398" spans="1:16" s="2" customFormat="1" x14ac:dyDescent="0.15">
      <c r="A47398" s="3"/>
      <c r="B47398" s="3"/>
      <c r="J47398" s="3"/>
      <c r="K47398" s="5"/>
      <c r="L47398" s="8"/>
      <c r="N47398" s="5"/>
      <c r="O47398" s="10"/>
      <c r="P47398" s="8"/>
    </row>
    <row r="47399" spans="1:16" s="2" customFormat="1" x14ac:dyDescent="0.15">
      <c r="A47399" s="3"/>
      <c r="B47399" s="3"/>
      <c r="J47399" s="3"/>
      <c r="K47399" s="5"/>
      <c r="L47399" s="8"/>
      <c r="N47399" s="5"/>
      <c r="O47399" s="10"/>
      <c r="P47399" s="8"/>
    </row>
    <row r="47400" spans="1:16" s="2" customFormat="1" x14ac:dyDescent="0.15">
      <c r="A47400" s="3"/>
      <c r="B47400" s="3"/>
      <c r="J47400" s="3"/>
      <c r="K47400" s="5"/>
      <c r="L47400" s="8"/>
      <c r="N47400" s="5"/>
      <c r="O47400" s="10"/>
      <c r="P47400" s="8"/>
    </row>
    <row r="47401" spans="1:16" s="2" customFormat="1" x14ac:dyDescent="0.15">
      <c r="A47401" s="3"/>
      <c r="B47401" s="3"/>
      <c r="J47401" s="3"/>
      <c r="K47401" s="5"/>
      <c r="L47401" s="8"/>
      <c r="N47401" s="5"/>
      <c r="O47401" s="10"/>
      <c r="P47401" s="8"/>
    </row>
    <row r="47402" spans="1:16" s="2" customFormat="1" x14ac:dyDescent="0.15">
      <c r="A47402" s="3"/>
      <c r="B47402" s="3"/>
      <c r="J47402" s="3"/>
      <c r="K47402" s="5"/>
      <c r="L47402" s="8"/>
      <c r="N47402" s="5"/>
      <c r="O47402" s="10"/>
      <c r="P47402" s="8"/>
    </row>
    <row r="47403" spans="1:16" s="2" customFormat="1" x14ac:dyDescent="0.15">
      <c r="A47403" s="3"/>
      <c r="B47403" s="3"/>
      <c r="J47403" s="3"/>
      <c r="K47403" s="5"/>
      <c r="L47403" s="8"/>
      <c r="N47403" s="5"/>
      <c r="O47403" s="10"/>
      <c r="P47403" s="8"/>
    </row>
    <row r="47404" spans="1:16" s="2" customFormat="1" x14ac:dyDescent="0.15">
      <c r="A47404" s="3"/>
      <c r="B47404" s="3"/>
      <c r="J47404" s="3"/>
      <c r="K47404" s="5"/>
      <c r="L47404" s="8"/>
      <c r="N47404" s="5"/>
      <c r="O47404" s="10"/>
      <c r="P47404" s="8"/>
    </row>
    <row r="47405" spans="1:16" s="2" customFormat="1" x14ac:dyDescent="0.15">
      <c r="A47405" s="3"/>
      <c r="B47405" s="3"/>
      <c r="J47405" s="3"/>
      <c r="K47405" s="5"/>
      <c r="L47405" s="8"/>
      <c r="N47405" s="5"/>
      <c r="O47405" s="10"/>
      <c r="P47405" s="8"/>
    </row>
    <row r="47406" spans="1:16" s="2" customFormat="1" x14ac:dyDescent="0.15">
      <c r="A47406" s="3"/>
      <c r="B47406" s="3"/>
      <c r="J47406" s="3"/>
      <c r="K47406" s="5"/>
      <c r="L47406" s="8"/>
      <c r="N47406" s="5"/>
      <c r="O47406" s="10"/>
      <c r="P47406" s="8"/>
    </row>
    <row r="47407" spans="1:16" s="2" customFormat="1" x14ac:dyDescent="0.15">
      <c r="A47407" s="3"/>
      <c r="B47407" s="3"/>
      <c r="J47407" s="3"/>
      <c r="K47407" s="5"/>
      <c r="L47407" s="8"/>
      <c r="N47407" s="5"/>
      <c r="O47407" s="10"/>
      <c r="P47407" s="8"/>
    </row>
    <row r="47408" spans="1:16" s="2" customFormat="1" x14ac:dyDescent="0.15">
      <c r="A47408" s="3"/>
      <c r="B47408" s="3"/>
      <c r="J47408" s="3"/>
      <c r="K47408" s="5"/>
      <c r="L47408" s="8"/>
      <c r="N47408" s="5"/>
      <c r="O47408" s="10"/>
      <c r="P47408" s="8"/>
    </row>
    <row r="47409" spans="1:16" s="2" customFormat="1" x14ac:dyDescent="0.15">
      <c r="A47409" s="3"/>
      <c r="B47409" s="3"/>
      <c r="J47409" s="3"/>
      <c r="K47409" s="5"/>
      <c r="L47409" s="8"/>
      <c r="N47409" s="5"/>
      <c r="O47409" s="10"/>
      <c r="P47409" s="8"/>
    </row>
    <row r="47410" spans="1:16" s="2" customFormat="1" x14ac:dyDescent="0.15">
      <c r="A47410" s="3"/>
      <c r="B47410" s="3"/>
      <c r="J47410" s="3"/>
      <c r="K47410" s="5"/>
      <c r="L47410" s="8"/>
      <c r="N47410" s="5"/>
      <c r="O47410" s="10"/>
      <c r="P47410" s="8"/>
    </row>
    <row r="47411" spans="1:16" s="2" customFormat="1" x14ac:dyDescent="0.15">
      <c r="A47411" s="3"/>
      <c r="B47411" s="3"/>
      <c r="J47411" s="3"/>
      <c r="K47411" s="5"/>
      <c r="L47411" s="8"/>
      <c r="N47411" s="5"/>
      <c r="O47411" s="10"/>
      <c r="P47411" s="8"/>
    </row>
    <row r="47412" spans="1:16" s="2" customFormat="1" x14ac:dyDescent="0.15">
      <c r="A47412" s="3"/>
      <c r="B47412" s="3"/>
      <c r="J47412" s="3"/>
      <c r="K47412" s="5"/>
      <c r="L47412" s="8"/>
      <c r="N47412" s="5"/>
      <c r="O47412" s="10"/>
      <c r="P47412" s="8"/>
    </row>
    <row r="47413" spans="1:16" s="2" customFormat="1" x14ac:dyDescent="0.15">
      <c r="A47413" s="3"/>
      <c r="B47413" s="3"/>
      <c r="J47413" s="3"/>
      <c r="K47413" s="5"/>
      <c r="L47413" s="8"/>
      <c r="N47413" s="5"/>
      <c r="O47413" s="10"/>
      <c r="P47413" s="8"/>
    </row>
    <row r="47414" spans="1:16" s="2" customFormat="1" x14ac:dyDescent="0.15">
      <c r="A47414" s="3"/>
      <c r="B47414" s="3"/>
      <c r="J47414" s="3"/>
      <c r="K47414" s="5"/>
      <c r="L47414" s="8"/>
      <c r="N47414" s="5"/>
      <c r="O47414" s="10"/>
      <c r="P47414" s="8"/>
    </row>
    <row r="47415" spans="1:16" s="2" customFormat="1" x14ac:dyDescent="0.15">
      <c r="A47415" s="3"/>
      <c r="B47415" s="3"/>
      <c r="J47415" s="3"/>
      <c r="K47415" s="5"/>
      <c r="L47415" s="8"/>
      <c r="N47415" s="5"/>
      <c r="O47415" s="10"/>
      <c r="P47415" s="8"/>
    </row>
    <row r="47416" spans="1:16" s="2" customFormat="1" x14ac:dyDescent="0.15">
      <c r="A47416" s="3"/>
      <c r="B47416" s="3"/>
      <c r="J47416" s="3"/>
      <c r="K47416" s="5"/>
      <c r="L47416" s="8"/>
      <c r="N47416" s="5"/>
      <c r="O47416" s="10"/>
      <c r="P47416" s="8"/>
    </row>
    <row r="47417" spans="1:16" s="2" customFormat="1" x14ac:dyDescent="0.15">
      <c r="A47417" s="3"/>
      <c r="B47417" s="3"/>
      <c r="J47417" s="3"/>
      <c r="K47417" s="5"/>
      <c r="L47417" s="8"/>
      <c r="N47417" s="5"/>
      <c r="O47417" s="10"/>
      <c r="P47417" s="8"/>
    </row>
    <row r="47418" spans="1:16" s="2" customFormat="1" x14ac:dyDescent="0.15">
      <c r="A47418" s="3"/>
      <c r="B47418" s="3"/>
      <c r="J47418" s="3"/>
      <c r="K47418" s="5"/>
      <c r="L47418" s="8"/>
      <c r="N47418" s="5"/>
      <c r="O47418" s="10"/>
      <c r="P47418" s="8"/>
    </row>
    <row r="47419" spans="1:16" s="2" customFormat="1" x14ac:dyDescent="0.15">
      <c r="A47419" s="3"/>
      <c r="B47419" s="3"/>
      <c r="J47419" s="3"/>
      <c r="K47419" s="5"/>
      <c r="L47419" s="8"/>
      <c r="N47419" s="5"/>
      <c r="O47419" s="10"/>
      <c r="P47419" s="8"/>
    </row>
    <row r="47420" spans="1:16" s="2" customFormat="1" x14ac:dyDescent="0.15">
      <c r="A47420" s="3"/>
      <c r="B47420" s="3"/>
      <c r="J47420" s="3"/>
      <c r="K47420" s="5"/>
      <c r="L47420" s="8"/>
      <c r="N47420" s="5"/>
      <c r="O47420" s="10"/>
      <c r="P47420" s="8"/>
    </row>
    <row r="47421" spans="1:16" s="2" customFormat="1" x14ac:dyDescent="0.15">
      <c r="A47421" s="3"/>
      <c r="B47421" s="3"/>
      <c r="J47421" s="3"/>
      <c r="K47421" s="5"/>
      <c r="L47421" s="8"/>
      <c r="N47421" s="5"/>
      <c r="O47421" s="10"/>
      <c r="P47421" s="8"/>
    </row>
    <row r="47422" spans="1:16" s="2" customFormat="1" x14ac:dyDescent="0.15">
      <c r="A47422" s="3"/>
      <c r="B47422" s="3"/>
      <c r="J47422" s="3"/>
      <c r="K47422" s="5"/>
      <c r="L47422" s="8"/>
      <c r="N47422" s="5"/>
      <c r="O47422" s="10"/>
      <c r="P47422" s="8"/>
    </row>
    <row r="47423" spans="1:16" s="2" customFormat="1" x14ac:dyDescent="0.15">
      <c r="A47423" s="3"/>
      <c r="B47423" s="3"/>
      <c r="J47423" s="3"/>
      <c r="K47423" s="5"/>
      <c r="L47423" s="8"/>
      <c r="N47423" s="5"/>
      <c r="O47423" s="10"/>
      <c r="P47423" s="8"/>
    </row>
    <row r="47424" spans="1:16" s="2" customFormat="1" x14ac:dyDescent="0.15">
      <c r="A47424" s="3"/>
      <c r="B47424" s="3"/>
      <c r="J47424" s="3"/>
      <c r="K47424" s="5"/>
      <c r="L47424" s="8"/>
      <c r="N47424" s="5"/>
      <c r="O47424" s="10"/>
      <c r="P47424" s="8"/>
    </row>
    <row r="47425" spans="1:16" s="2" customFormat="1" x14ac:dyDescent="0.15">
      <c r="A47425" s="3"/>
      <c r="B47425" s="3"/>
      <c r="J47425" s="3"/>
      <c r="K47425" s="5"/>
      <c r="L47425" s="8"/>
      <c r="N47425" s="5"/>
      <c r="O47425" s="10"/>
      <c r="P47425" s="8"/>
    </row>
    <row r="47426" spans="1:16" s="2" customFormat="1" x14ac:dyDescent="0.15">
      <c r="A47426" s="3"/>
      <c r="B47426" s="3"/>
      <c r="J47426" s="3"/>
      <c r="K47426" s="5"/>
      <c r="L47426" s="8"/>
      <c r="N47426" s="5"/>
      <c r="O47426" s="10"/>
      <c r="P47426" s="8"/>
    </row>
    <row r="47427" spans="1:16" s="2" customFormat="1" x14ac:dyDescent="0.15">
      <c r="A47427" s="3"/>
      <c r="B47427" s="3"/>
      <c r="J47427" s="3"/>
      <c r="K47427" s="5"/>
      <c r="L47427" s="8"/>
      <c r="N47427" s="5"/>
      <c r="O47427" s="10"/>
      <c r="P47427" s="8"/>
    </row>
    <row r="47428" spans="1:16" s="2" customFormat="1" x14ac:dyDescent="0.15">
      <c r="A47428" s="3"/>
      <c r="B47428" s="3"/>
      <c r="J47428" s="3"/>
      <c r="K47428" s="5"/>
      <c r="L47428" s="8"/>
      <c r="N47428" s="5"/>
      <c r="O47428" s="10"/>
      <c r="P47428" s="8"/>
    </row>
    <row r="47429" spans="1:16" s="2" customFormat="1" x14ac:dyDescent="0.15">
      <c r="A47429" s="3"/>
      <c r="B47429" s="3"/>
      <c r="J47429" s="3"/>
      <c r="K47429" s="5"/>
      <c r="L47429" s="8"/>
      <c r="N47429" s="5"/>
      <c r="O47429" s="10"/>
      <c r="P47429" s="8"/>
    </row>
    <row r="47430" spans="1:16" s="2" customFormat="1" x14ac:dyDescent="0.15">
      <c r="A47430" s="3"/>
      <c r="B47430" s="3"/>
      <c r="J47430" s="3"/>
      <c r="K47430" s="5"/>
      <c r="L47430" s="8"/>
      <c r="N47430" s="5"/>
      <c r="O47430" s="10"/>
      <c r="P47430" s="8"/>
    </row>
    <row r="47431" spans="1:16" s="2" customFormat="1" x14ac:dyDescent="0.15">
      <c r="A47431" s="3"/>
      <c r="B47431" s="3"/>
      <c r="J47431" s="3"/>
      <c r="K47431" s="5"/>
      <c r="L47431" s="8"/>
      <c r="N47431" s="5"/>
      <c r="O47431" s="10"/>
      <c r="P47431" s="8"/>
    </row>
    <row r="47432" spans="1:16" s="2" customFormat="1" x14ac:dyDescent="0.15">
      <c r="A47432" s="3"/>
      <c r="B47432" s="3"/>
      <c r="J47432" s="3"/>
      <c r="K47432" s="5"/>
      <c r="L47432" s="8"/>
      <c r="N47432" s="5"/>
      <c r="O47432" s="10"/>
      <c r="P47432" s="8"/>
    </row>
    <row r="47433" spans="1:16" s="2" customFormat="1" x14ac:dyDescent="0.15">
      <c r="A47433" s="3"/>
      <c r="B47433" s="3"/>
      <c r="J47433" s="3"/>
      <c r="K47433" s="5"/>
      <c r="L47433" s="8"/>
      <c r="N47433" s="5"/>
      <c r="O47433" s="10"/>
      <c r="P47433" s="8"/>
    </row>
    <row r="47434" spans="1:16" s="2" customFormat="1" x14ac:dyDescent="0.15">
      <c r="A47434" s="3"/>
      <c r="B47434" s="3"/>
      <c r="J47434" s="3"/>
      <c r="K47434" s="5"/>
      <c r="L47434" s="8"/>
      <c r="N47434" s="5"/>
      <c r="O47434" s="10"/>
      <c r="P47434" s="8"/>
    </row>
    <row r="47435" spans="1:16" s="2" customFormat="1" x14ac:dyDescent="0.15">
      <c r="A47435" s="3"/>
      <c r="B47435" s="3"/>
      <c r="J47435" s="3"/>
      <c r="K47435" s="5"/>
      <c r="L47435" s="8"/>
      <c r="N47435" s="5"/>
      <c r="O47435" s="10"/>
      <c r="P47435" s="8"/>
    </row>
    <row r="47436" spans="1:16" s="2" customFormat="1" x14ac:dyDescent="0.15">
      <c r="A47436" s="3"/>
      <c r="B47436" s="3"/>
      <c r="J47436" s="3"/>
      <c r="K47436" s="5"/>
      <c r="L47436" s="8"/>
      <c r="N47436" s="5"/>
      <c r="O47436" s="10"/>
      <c r="P47436" s="8"/>
    </row>
    <row r="47437" spans="1:16" s="2" customFormat="1" x14ac:dyDescent="0.15">
      <c r="A47437" s="3"/>
      <c r="B47437" s="3"/>
      <c r="J47437" s="3"/>
      <c r="K47437" s="5"/>
      <c r="L47437" s="8"/>
      <c r="N47437" s="5"/>
      <c r="O47437" s="10"/>
      <c r="P47437" s="8"/>
    </row>
    <row r="47438" spans="1:16" s="2" customFormat="1" x14ac:dyDescent="0.15">
      <c r="A47438" s="3"/>
      <c r="B47438" s="3"/>
      <c r="J47438" s="3"/>
      <c r="K47438" s="5"/>
      <c r="L47438" s="8"/>
      <c r="N47438" s="5"/>
      <c r="O47438" s="10"/>
      <c r="P47438" s="8"/>
    </row>
    <row r="47439" spans="1:16" s="2" customFormat="1" x14ac:dyDescent="0.15">
      <c r="A47439" s="3"/>
      <c r="B47439" s="3"/>
      <c r="J47439" s="3"/>
      <c r="K47439" s="5"/>
      <c r="L47439" s="8"/>
      <c r="N47439" s="5"/>
      <c r="O47439" s="10"/>
      <c r="P47439" s="8"/>
    </row>
    <row r="47440" spans="1:16" s="2" customFormat="1" x14ac:dyDescent="0.15">
      <c r="A47440" s="3"/>
      <c r="B47440" s="3"/>
      <c r="J47440" s="3"/>
      <c r="K47440" s="5"/>
      <c r="L47440" s="8"/>
      <c r="N47440" s="5"/>
      <c r="O47440" s="10"/>
      <c r="P47440" s="8"/>
    </row>
    <row r="47441" spans="1:16" s="2" customFormat="1" x14ac:dyDescent="0.15">
      <c r="A47441" s="3"/>
      <c r="B47441" s="3"/>
      <c r="J47441" s="3"/>
      <c r="K47441" s="5"/>
      <c r="L47441" s="8"/>
      <c r="N47441" s="5"/>
      <c r="O47441" s="10"/>
      <c r="P47441" s="8"/>
    </row>
    <row r="47442" spans="1:16" s="2" customFormat="1" x14ac:dyDescent="0.15">
      <c r="A47442" s="3"/>
      <c r="B47442" s="3"/>
      <c r="J47442" s="3"/>
      <c r="K47442" s="5"/>
      <c r="L47442" s="8"/>
      <c r="N47442" s="5"/>
      <c r="O47442" s="10"/>
      <c r="P47442" s="8"/>
    </row>
    <row r="47443" spans="1:16" s="2" customFormat="1" x14ac:dyDescent="0.15">
      <c r="A47443" s="3"/>
      <c r="B47443" s="3"/>
      <c r="J47443" s="3"/>
      <c r="K47443" s="5"/>
      <c r="L47443" s="8"/>
      <c r="N47443" s="5"/>
      <c r="O47443" s="10"/>
      <c r="P47443" s="8"/>
    </row>
    <row r="47444" spans="1:16" s="2" customFormat="1" x14ac:dyDescent="0.15">
      <c r="A47444" s="3"/>
      <c r="B47444" s="3"/>
      <c r="J47444" s="3"/>
      <c r="K47444" s="5"/>
      <c r="L47444" s="8"/>
      <c r="N47444" s="5"/>
      <c r="O47444" s="10"/>
      <c r="P47444" s="8"/>
    </row>
    <row r="47445" spans="1:16" s="2" customFormat="1" x14ac:dyDescent="0.15">
      <c r="A47445" s="3"/>
      <c r="B47445" s="3"/>
      <c r="J47445" s="3"/>
      <c r="K47445" s="5"/>
      <c r="L47445" s="8"/>
      <c r="N47445" s="5"/>
      <c r="O47445" s="10"/>
      <c r="P47445" s="8"/>
    </row>
    <row r="47446" spans="1:16" s="2" customFormat="1" x14ac:dyDescent="0.15">
      <c r="A47446" s="3"/>
      <c r="B47446" s="3"/>
      <c r="J47446" s="3"/>
      <c r="K47446" s="5"/>
      <c r="L47446" s="8"/>
      <c r="N47446" s="5"/>
      <c r="O47446" s="10"/>
      <c r="P47446" s="8"/>
    </row>
    <row r="47447" spans="1:16" s="2" customFormat="1" x14ac:dyDescent="0.15">
      <c r="A47447" s="3"/>
      <c r="B47447" s="3"/>
      <c r="J47447" s="3"/>
      <c r="K47447" s="5"/>
      <c r="L47447" s="8"/>
      <c r="N47447" s="5"/>
      <c r="O47447" s="10"/>
      <c r="P47447" s="8"/>
    </row>
    <row r="47448" spans="1:16" s="2" customFormat="1" x14ac:dyDescent="0.15">
      <c r="A47448" s="3"/>
      <c r="B47448" s="3"/>
      <c r="J47448" s="3"/>
      <c r="K47448" s="5"/>
      <c r="L47448" s="8"/>
      <c r="N47448" s="5"/>
      <c r="O47448" s="10"/>
      <c r="P47448" s="8"/>
    </row>
    <row r="47449" spans="1:16" s="2" customFormat="1" x14ac:dyDescent="0.15">
      <c r="A47449" s="3"/>
      <c r="B47449" s="3"/>
      <c r="J47449" s="3"/>
      <c r="K47449" s="5"/>
      <c r="L47449" s="8"/>
      <c r="N47449" s="5"/>
      <c r="O47449" s="10"/>
      <c r="P47449" s="8"/>
    </row>
    <row r="47450" spans="1:16" s="2" customFormat="1" x14ac:dyDescent="0.15">
      <c r="A47450" s="3"/>
      <c r="B47450" s="3"/>
      <c r="J47450" s="3"/>
      <c r="K47450" s="5"/>
      <c r="L47450" s="8"/>
      <c r="N47450" s="5"/>
      <c r="O47450" s="10"/>
      <c r="P47450" s="8"/>
    </row>
    <row r="47451" spans="1:16" s="2" customFormat="1" x14ac:dyDescent="0.15">
      <c r="A47451" s="3"/>
      <c r="B47451" s="3"/>
      <c r="J47451" s="3"/>
      <c r="K47451" s="5"/>
      <c r="L47451" s="8"/>
      <c r="N47451" s="5"/>
      <c r="O47451" s="10"/>
      <c r="P47451" s="8"/>
    </row>
    <row r="47452" spans="1:16" s="2" customFormat="1" x14ac:dyDescent="0.15">
      <c r="A47452" s="3"/>
      <c r="B47452" s="3"/>
      <c r="J47452" s="3"/>
      <c r="K47452" s="5"/>
      <c r="L47452" s="8"/>
      <c r="N47452" s="5"/>
      <c r="O47452" s="10"/>
      <c r="P47452" s="8"/>
    </row>
    <row r="47453" spans="1:16" s="2" customFormat="1" x14ac:dyDescent="0.15">
      <c r="A47453" s="3"/>
      <c r="B47453" s="3"/>
      <c r="J47453" s="3"/>
      <c r="K47453" s="5"/>
      <c r="L47453" s="8"/>
      <c r="N47453" s="5"/>
      <c r="O47453" s="10"/>
      <c r="P47453" s="8"/>
    </row>
    <row r="47454" spans="1:16" s="2" customFormat="1" x14ac:dyDescent="0.15">
      <c r="A47454" s="3"/>
      <c r="B47454" s="3"/>
      <c r="J47454" s="3"/>
      <c r="K47454" s="5"/>
      <c r="L47454" s="8"/>
      <c r="N47454" s="5"/>
      <c r="O47454" s="10"/>
      <c r="P47454" s="8"/>
    </row>
    <row r="47455" spans="1:16" s="2" customFormat="1" x14ac:dyDescent="0.15">
      <c r="A47455" s="3"/>
      <c r="B47455" s="3"/>
      <c r="J47455" s="3"/>
      <c r="K47455" s="5"/>
      <c r="L47455" s="8"/>
      <c r="N47455" s="5"/>
      <c r="O47455" s="10"/>
      <c r="P47455" s="8"/>
    </row>
    <row r="47456" spans="1:16" s="2" customFormat="1" x14ac:dyDescent="0.15">
      <c r="A47456" s="3"/>
      <c r="B47456" s="3"/>
      <c r="J47456" s="3"/>
      <c r="K47456" s="5"/>
      <c r="L47456" s="8"/>
      <c r="N47456" s="5"/>
      <c r="O47456" s="10"/>
      <c r="P47456" s="8"/>
    </row>
    <row r="47457" spans="1:16" s="2" customFormat="1" x14ac:dyDescent="0.15">
      <c r="A47457" s="3"/>
      <c r="B47457" s="3"/>
      <c r="J47457" s="3"/>
      <c r="K47457" s="5"/>
      <c r="L47457" s="8"/>
      <c r="N47457" s="5"/>
      <c r="O47457" s="10"/>
      <c r="P47457" s="8"/>
    </row>
    <row r="47458" spans="1:16" s="2" customFormat="1" x14ac:dyDescent="0.15">
      <c r="A47458" s="3"/>
      <c r="B47458" s="3"/>
      <c r="J47458" s="3"/>
      <c r="K47458" s="5"/>
      <c r="L47458" s="8"/>
      <c r="N47458" s="5"/>
      <c r="O47458" s="10"/>
      <c r="P47458" s="8"/>
    </row>
    <row r="47459" spans="1:16" s="2" customFormat="1" x14ac:dyDescent="0.15">
      <c r="A47459" s="3"/>
      <c r="B47459" s="3"/>
      <c r="J47459" s="3"/>
      <c r="K47459" s="5"/>
      <c r="L47459" s="8"/>
      <c r="N47459" s="5"/>
      <c r="O47459" s="10"/>
      <c r="P47459" s="8"/>
    </row>
    <row r="47460" spans="1:16" s="2" customFormat="1" x14ac:dyDescent="0.15">
      <c r="A47460" s="3"/>
      <c r="B47460" s="3"/>
      <c r="J47460" s="3"/>
      <c r="K47460" s="5"/>
      <c r="L47460" s="8"/>
      <c r="N47460" s="5"/>
      <c r="O47460" s="10"/>
      <c r="P47460" s="8"/>
    </row>
    <row r="47461" spans="1:16" s="2" customFormat="1" x14ac:dyDescent="0.15">
      <c r="A47461" s="3"/>
      <c r="B47461" s="3"/>
      <c r="J47461" s="3"/>
      <c r="K47461" s="5"/>
      <c r="L47461" s="8"/>
      <c r="N47461" s="5"/>
      <c r="O47461" s="10"/>
      <c r="P47461" s="8"/>
    </row>
    <row r="47462" spans="1:16" s="2" customFormat="1" x14ac:dyDescent="0.15">
      <c r="A47462" s="3"/>
      <c r="B47462" s="3"/>
      <c r="J47462" s="3"/>
      <c r="K47462" s="5"/>
      <c r="L47462" s="8"/>
      <c r="N47462" s="5"/>
      <c r="O47462" s="10"/>
      <c r="P47462" s="8"/>
    </row>
    <row r="47463" spans="1:16" s="2" customFormat="1" x14ac:dyDescent="0.15">
      <c r="A47463" s="3"/>
      <c r="B47463" s="3"/>
      <c r="J47463" s="3"/>
      <c r="K47463" s="5"/>
      <c r="L47463" s="8"/>
      <c r="N47463" s="5"/>
      <c r="O47463" s="10"/>
      <c r="P47463" s="8"/>
    </row>
    <row r="47464" spans="1:16" s="2" customFormat="1" x14ac:dyDescent="0.15">
      <c r="A47464" s="3"/>
      <c r="B47464" s="3"/>
      <c r="J47464" s="3"/>
      <c r="K47464" s="5"/>
      <c r="L47464" s="8"/>
      <c r="N47464" s="5"/>
      <c r="O47464" s="10"/>
      <c r="P47464" s="8"/>
    </row>
    <row r="47465" spans="1:16" s="2" customFormat="1" x14ac:dyDescent="0.15">
      <c r="A47465" s="3"/>
      <c r="B47465" s="3"/>
      <c r="J47465" s="3"/>
      <c r="K47465" s="5"/>
      <c r="L47465" s="8"/>
      <c r="N47465" s="5"/>
      <c r="O47465" s="10"/>
      <c r="P47465" s="8"/>
    </row>
    <row r="47466" spans="1:16" s="2" customFormat="1" x14ac:dyDescent="0.15">
      <c r="A47466" s="3"/>
      <c r="B47466" s="3"/>
      <c r="J47466" s="3"/>
      <c r="K47466" s="5"/>
      <c r="L47466" s="8"/>
      <c r="N47466" s="5"/>
      <c r="O47466" s="10"/>
      <c r="P47466" s="8"/>
    </row>
    <row r="47467" spans="1:16" s="2" customFormat="1" x14ac:dyDescent="0.15">
      <c r="A47467" s="3"/>
      <c r="B47467" s="3"/>
      <c r="J47467" s="3"/>
      <c r="K47467" s="5"/>
      <c r="L47467" s="8"/>
      <c r="N47467" s="5"/>
      <c r="O47467" s="10"/>
      <c r="P47467" s="8"/>
    </row>
    <row r="47468" spans="1:16" s="2" customFormat="1" x14ac:dyDescent="0.15">
      <c r="A47468" s="3"/>
      <c r="B47468" s="3"/>
      <c r="J47468" s="3"/>
      <c r="K47468" s="5"/>
      <c r="L47468" s="8"/>
      <c r="N47468" s="5"/>
      <c r="O47468" s="10"/>
      <c r="P47468" s="8"/>
    </row>
    <row r="47469" spans="1:16" s="2" customFormat="1" x14ac:dyDescent="0.15">
      <c r="A47469" s="3"/>
      <c r="B47469" s="3"/>
      <c r="J47469" s="3"/>
      <c r="K47469" s="5"/>
      <c r="L47469" s="8"/>
      <c r="N47469" s="5"/>
      <c r="O47469" s="10"/>
      <c r="P47469" s="8"/>
    </row>
    <row r="47470" spans="1:16" s="2" customFormat="1" x14ac:dyDescent="0.15">
      <c r="A47470" s="3"/>
      <c r="B47470" s="3"/>
      <c r="J47470" s="3"/>
      <c r="K47470" s="5"/>
      <c r="L47470" s="8"/>
      <c r="N47470" s="5"/>
      <c r="O47470" s="10"/>
      <c r="P47470" s="8"/>
    </row>
    <row r="47471" spans="1:16" s="2" customFormat="1" x14ac:dyDescent="0.15">
      <c r="A47471" s="3"/>
      <c r="B47471" s="3"/>
      <c r="J47471" s="3"/>
      <c r="K47471" s="5"/>
      <c r="L47471" s="8"/>
      <c r="N47471" s="5"/>
      <c r="O47471" s="10"/>
      <c r="P47471" s="8"/>
    </row>
    <row r="47472" spans="1:16" s="2" customFormat="1" x14ac:dyDescent="0.15">
      <c r="A47472" s="3"/>
      <c r="B47472" s="3"/>
      <c r="J47472" s="3"/>
      <c r="K47472" s="5"/>
      <c r="L47472" s="8"/>
      <c r="N47472" s="5"/>
      <c r="O47472" s="10"/>
      <c r="P47472" s="8"/>
    </row>
    <row r="47473" spans="1:16" s="2" customFormat="1" x14ac:dyDescent="0.15">
      <c r="A47473" s="3"/>
      <c r="B47473" s="3"/>
      <c r="J47473" s="3"/>
      <c r="K47473" s="5"/>
      <c r="L47473" s="8"/>
      <c r="N47473" s="5"/>
      <c r="O47473" s="10"/>
      <c r="P47473" s="8"/>
    </row>
    <row r="47474" spans="1:16" s="2" customFormat="1" x14ac:dyDescent="0.15">
      <c r="A47474" s="3"/>
      <c r="B47474" s="3"/>
      <c r="J47474" s="3"/>
      <c r="K47474" s="5"/>
      <c r="L47474" s="8"/>
      <c r="N47474" s="5"/>
      <c r="O47474" s="10"/>
      <c r="P47474" s="8"/>
    </row>
    <row r="47475" spans="1:16" s="2" customFormat="1" x14ac:dyDescent="0.15">
      <c r="A47475" s="3"/>
      <c r="B47475" s="3"/>
      <c r="J47475" s="3"/>
      <c r="K47475" s="5"/>
      <c r="L47475" s="8"/>
      <c r="N47475" s="5"/>
      <c r="O47475" s="10"/>
      <c r="P47475" s="8"/>
    </row>
    <row r="47476" spans="1:16" s="2" customFormat="1" x14ac:dyDescent="0.15">
      <c r="A47476" s="3"/>
      <c r="B47476" s="3"/>
      <c r="J47476" s="3"/>
      <c r="K47476" s="5"/>
      <c r="L47476" s="8"/>
      <c r="N47476" s="5"/>
      <c r="O47476" s="10"/>
      <c r="P47476" s="8"/>
    </row>
    <row r="47477" spans="1:16" s="2" customFormat="1" x14ac:dyDescent="0.15">
      <c r="A47477" s="3"/>
      <c r="B47477" s="3"/>
      <c r="J47477" s="3"/>
      <c r="K47477" s="5"/>
      <c r="L47477" s="8"/>
      <c r="N47477" s="5"/>
      <c r="O47477" s="10"/>
      <c r="P47477" s="8"/>
    </row>
    <row r="47478" spans="1:16" s="2" customFormat="1" x14ac:dyDescent="0.15">
      <c r="A47478" s="3"/>
      <c r="B47478" s="3"/>
      <c r="J47478" s="3"/>
      <c r="K47478" s="5"/>
      <c r="L47478" s="8"/>
      <c r="N47478" s="5"/>
      <c r="O47478" s="10"/>
      <c r="P47478" s="8"/>
    </row>
    <row r="47479" spans="1:16" s="2" customFormat="1" x14ac:dyDescent="0.15">
      <c r="A47479" s="3"/>
      <c r="B47479" s="3"/>
      <c r="J47479" s="3"/>
      <c r="K47479" s="5"/>
      <c r="L47479" s="8"/>
      <c r="N47479" s="5"/>
      <c r="O47479" s="10"/>
      <c r="P47479" s="8"/>
    </row>
    <row r="47480" spans="1:16" s="2" customFormat="1" x14ac:dyDescent="0.15">
      <c r="A47480" s="3"/>
      <c r="B47480" s="3"/>
      <c r="J47480" s="3"/>
      <c r="K47480" s="5"/>
      <c r="L47480" s="8"/>
      <c r="N47480" s="5"/>
      <c r="O47480" s="10"/>
      <c r="P47480" s="8"/>
    </row>
    <row r="47481" spans="1:16" s="2" customFormat="1" x14ac:dyDescent="0.15">
      <c r="A47481" s="3"/>
      <c r="B47481" s="3"/>
      <c r="J47481" s="3"/>
      <c r="K47481" s="5"/>
      <c r="L47481" s="8"/>
      <c r="N47481" s="5"/>
      <c r="O47481" s="10"/>
      <c r="P47481" s="8"/>
    </row>
    <row r="47482" spans="1:16" s="2" customFormat="1" x14ac:dyDescent="0.15">
      <c r="A47482" s="3"/>
      <c r="B47482" s="3"/>
      <c r="J47482" s="3"/>
      <c r="K47482" s="5"/>
      <c r="L47482" s="8"/>
      <c r="N47482" s="5"/>
      <c r="O47482" s="10"/>
      <c r="P47482" s="8"/>
    </row>
    <row r="47483" spans="1:16" s="2" customFormat="1" x14ac:dyDescent="0.15">
      <c r="A47483" s="3"/>
      <c r="B47483" s="3"/>
      <c r="J47483" s="3"/>
      <c r="K47483" s="5"/>
      <c r="L47483" s="8"/>
      <c r="N47483" s="5"/>
      <c r="O47483" s="10"/>
      <c r="P47483" s="8"/>
    </row>
    <row r="47484" spans="1:16" s="2" customFormat="1" x14ac:dyDescent="0.15">
      <c r="A47484" s="3"/>
      <c r="B47484" s="3"/>
      <c r="J47484" s="3"/>
      <c r="K47484" s="5"/>
      <c r="L47484" s="8"/>
      <c r="N47484" s="5"/>
      <c r="O47484" s="10"/>
      <c r="P47484" s="8"/>
    </row>
    <row r="47485" spans="1:16" s="2" customFormat="1" x14ac:dyDescent="0.15">
      <c r="A47485" s="3"/>
      <c r="B47485" s="3"/>
      <c r="J47485" s="3"/>
      <c r="K47485" s="5"/>
      <c r="L47485" s="8"/>
      <c r="N47485" s="5"/>
      <c r="O47485" s="10"/>
      <c r="P47485" s="8"/>
    </row>
    <row r="47486" spans="1:16" s="2" customFormat="1" x14ac:dyDescent="0.15">
      <c r="A47486" s="3"/>
      <c r="B47486" s="3"/>
      <c r="J47486" s="3"/>
      <c r="K47486" s="5"/>
      <c r="L47486" s="8"/>
      <c r="N47486" s="5"/>
      <c r="O47486" s="10"/>
      <c r="P47486" s="8"/>
    </row>
    <row r="47487" spans="1:16" s="2" customFormat="1" x14ac:dyDescent="0.15">
      <c r="A47487" s="3"/>
      <c r="B47487" s="3"/>
      <c r="J47487" s="3"/>
      <c r="K47487" s="5"/>
      <c r="L47487" s="8"/>
      <c r="N47487" s="5"/>
      <c r="O47487" s="10"/>
      <c r="P47487" s="8"/>
    </row>
    <row r="47488" spans="1:16" s="2" customFormat="1" x14ac:dyDescent="0.15">
      <c r="A47488" s="3"/>
      <c r="B47488" s="3"/>
      <c r="J47488" s="3"/>
      <c r="K47488" s="5"/>
      <c r="L47488" s="8"/>
      <c r="N47488" s="5"/>
      <c r="O47488" s="10"/>
      <c r="P47488" s="8"/>
    </row>
    <row r="47489" spans="1:16" s="2" customFormat="1" x14ac:dyDescent="0.15">
      <c r="A47489" s="3"/>
      <c r="B47489" s="3"/>
      <c r="J47489" s="3"/>
      <c r="K47489" s="5"/>
      <c r="L47489" s="8"/>
      <c r="N47489" s="5"/>
      <c r="O47489" s="10"/>
      <c r="P47489" s="8"/>
    </row>
    <row r="47490" spans="1:16" s="2" customFormat="1" x14ac:dyDescent="0.15">
      <c r="A47490" s="3"/>
      <c r="B47490" s="3"/>
      <c r="J47490" s="3"/>
      <c r="K47490" s="5"/>
      <c r="L47490" s="8"/>
      <c r="N47490" s="5"/>
      <c r="O47490" s="10"/>
      <c r="P47490" s="8"/>
    </row>
    <row r="47491" spans="1:16" s="2" customFormat="1" x14ac:dyDescent="0.15">
      <c r="A47491" s="3"/>
      <c r="B47491" s="3"/>
      <c r="J47491" s="3"/>
      <c r="K47491" s="5"/>
      <c r="L47491" s="8"/>
      <c r="N47491" s="5"/>
      <c r="O47491" s="10"/>
      <c r="P47491" s="8"/>
    </row>
    <row r="47492" spans="1:16" s="2" customFormat="1" x14ac:dyDescent="0.15">
      <c r="A47492" s="3"/>
      <c r="B47492" s="3"/>
      <c r="J47492" s="3"/>
      <c r="K47492" s="5"/>
      <c r="L47492" s="8"/>
      <c r="N47492" s="5"/>
      <c r="O47492" s="10"/>
      <c r="P47492" s="8"/>
    </row>
    <row r="47493" spans="1:16" s="2" customFormat="1" x14ac:dyDescent="0.15">
      <c r="A47493" s="3"/>
      <c r="B47493" s="3"/>
      <c r="J47493" s="3"/>
      <c r="K47493" s="5"/>
      <c r="L47493" s="8"/>
      <c r="N47493" s="5"/>
      <c r="O47493" s="10"/>
      <c r="P47493" s="8"/>
    </row>
    <row r="47494" spans="1:16" s="2" customFormat="1" x14ac:dyDescent="0.15">
      <c r="A47494" s="3"/>
      <c r="B47494" s="3"/>
      <c r="J47494" s="3"/>
      <c r="K47494" s="5"/>
      <c r="L47494" s="8"/>
      <c r="N47494" s="5"/>
      <c r="O47494" s="10"/>
      <c r="P47494" s="8"/>
    </row>
    <row r="47495" spans="1:16" s="2" customFormat="1" x14ac:dyDescent="0.15">
      <c r="A47495" s="3"/>
      <c r="B47495" s="3"/>
      <c r="J47495" s="3"/>
      <c r="K47495" s="5"/>
      <c r="L47495" s="8"/>
      <c r="N47495" s="5"/>
      <c r="O47495" s="10"/>
      <c r="P47495" s="8"/>
    </row>
    <row r="47496" spans="1:16" s="2" customFormat="1" x14ac:dyDescent="0.15">
      <c r="A47496" s="3"/>
      <c r="B47496" s="3"/>
      <c r="J47496" s="3"/>
      <c r="K47496" s="5"/>
      <c r="L47496" s="8"/>
      <c r="N47496" s="5"/>
      <c r="O47496" s="10"/>
      <c r="P47496" s="8"/>
    </row>
    <row r="47497" spans="1:16" s="2" customFormat="1" x14ac:dyDescent="0.15">
      <c r="A47497" s="3"/>
      <c r="B47497" s="3"/>
      <c r="J47497" s="3"/>
      <c r="K47497" s="5"/>
      <c r="L47497" s="8"/>
      <c r="N47497" s="5"/>
      <c r="O47497" s="10"/>
      <c r="P47497" s="8"/>
    </row>
    <row r="47498" spans="1:16" s="2" customFormat="1" x14ac:dyDescent="0.15">
      <c r="A47498" s="3"/>
      <c r="B47498" s="3"/>
      <c r="J47498" s="3"/>
      <c r="K47498" s="5"/>
      <c r="L47498" s="8"/>
      <c r="N47498" s="5"/>
      <c r="O47498" s="10"/>
      <c r="P47498" s="8"/>
    </row>
    <row r="47499" spans="1:16" s="2" customFormat="1" x14ac:dyDescent="0.15">
      <c r="A47499" s="3"/>
      <c r="B47499" s="3"/>
      <c r="J47499" s="3"/>
      <c r="K47499" s="5"/>
      <c r="L47499" s="8"/>
      <c r="N47499" s="5"/>
      <c r="O47499" s="10"/>
      <c r="P47499" s="8"/>
    </row>
    <row r="47500" spans="1:16" s="2" customFormat="1" x14ac:dyDescent="0.15">
      <c r="A47500" s="3"/>
      <c r="B47500" s="3"/>
      <c r="J47500" s="3"/>
      <c r="K47500" s="5"/>
      <c r="L47500" s="8"/>
      <c r="N47500" s="5"/>
      <c r="O47500" s="10"/>
      <c r="P47500" s="8"/>
    </row>
    <row r="47501" spans="1:16" s="2" customFormat="1" x14ac:dyDescent="0.15">
      <c r="A47501" s="3"/>
      <c r="B47501" s="3"/>
      <c r="J47501" s="3"/>
      <c r="K47501" s="5"/>
      <c r="L47501" s="8"/>
      <c r="N47501" s="5"/>
      <c r="O47501" s="10"/>
      <c r="P47501" s="8"/>
    </row>
    <row r="47502" spans="1:16" s="2" customFormat="1" x14ac:dyDescent="0.15">
      <c r="A47502" s="3"/>
      <c r="B47502" s="3"/>
      <c r="J47502" s="3"/>
      <c r="K47502" s="5"/>
      <c r="L47502" s="8"/>
      <c r="N47502" s="5"/>
      <c r="O47502" s="10"/>
      <c r="P47502" s="8"/>
    </row>
    <row r="47503" spans="1:16" s="2" customFormat="1" x14ac:dyDescent="0.15">
      <c r="A47503" s="3"/>
      <c r="B47503" s="3"/>
      <c r="J47503" s="3"/>
      <c r="K47503" s="5"/>
      <c r="L47503" s="8"/>
      <c r="N47503" s="5"/>
      <c r="O47503" s="10"/>
      <c r="P47503" s="8"/>
    </row>
    <row r="47504" spans="1:16" s="2" customFormat="1" x14ac:dyDescent="0.15">
      <c r="A47504" s="3"/>
      <c r="B47504" s="3"/>
      <c r="J47504" s="3"/>
      <c r="K47504" s="5"/>
      <c r="L47504" s="8"/>
      <c r="N47504" s="5"/>
      <c r="O47504" s="10"/>
      <c r="P47504" s="8"/>
    </row>
    <row r="47505" spans="1:16" s="2" customFormat="1" x14ac:dyDescent="0.15">
      <c r="A47505" s="3"/>
      <c r="B47505" s="3"/>
      <c r="J47505" s="3"/>
      <c r="K47505" s="5"/>
      <c r="L47505" s="8"/>
      <c r="N47505" s="5"/>
      <c r="O47505" s="10"/>
      <c r="P47505" s="8"/>
    </row>
    <row r="47506" spans="1:16" s="2" customFormat="1" x14ac:dyDescent="0.15">
      <c r="A47506" s="3"/>
      <c r="B47506" s="3"/>
      <c r="J47506" s="3"/>
      <c r="K47506" s="5"/>
      <c r="L47506" s="8"/>
      <c r="N47506" s="5"/>
      <c r="O47506" s="10"/>
      <c r="P47506" s="8"/>
    </row>
    <row r="47507" spans="1:16" s="2" customFormat="1" x14ac:dyDescent="0.15">
      <c r="A47507" s="3"/>
      <c r="B47507" s="3"/>
      <c r="J47507" s="3"/>
      <c r="K47507" s="5"/>
      <c r="L47507" s="8"/>
      <c r="N47507" s="5"/>
      <c r="O47507" s="10"/>
      <c r="P47507" s="8"/>
    </row>
    <row r="47508" spans="1:16" s="2" customFormat="1" x14ac:dyDescent="0.15">
      <c r="A47508" s="3"/>
      <c r="B47508" s="3"/>
      <c r="J47508" s="3"/>
      <c r="K47508" s="5"/>
      <c r="L47508" s="8"/>
      <c r="N47508" s="5"/>
      <c r="O47508" s="10"/>
      <c r="P47508" s="8"/>
    </row>
    <row r="47509" spans="1:16" s="2" customFormat="1" x14ac:dyDescent="0.15">
      <c r="A47509" s="3"/>
      <c r="B47509" s="3"/>
      <c r="J47509" s="3"/>
      <c r="K47509" s="5"/>
      <c r="L47509" s="8"/>
      <c r="N47509" s="5"/>
      <c r="O47509" s="10"/>
      <c r="P47509" s="8"/>
    </row>
    <row r="47510" spans="1:16" s="2" customFormat="1" x14ac:dyDescent="0.15">
      <c r="A47510" s="3"/>
      <c r="B47510" s="3"/>
      <c r="J47510" s="3"/>
      <c r="K47510" s="5"/>
      <c r="L47510" s="8"/>
      <c r="N47510" s="5"/>
      <c r="O47510" s="10"/>
      <c r="P47510" s="8"/>
    </row>
    <row r="47511" spans="1:16" s="2" customFormat="1" x14ac:dyDescent="0.15">
      <c r="A47511" s="3"/>
      <c r="B47511" s="3"/>
      <c r="J47511" s="3"/>
      <c r="K47511" s="5"/>
      <c r="L47511" s="8"/>
      <c r="N47511" s="5"/>
      <c r="O47511" s="10"/>
      <c r="P47511" s="8"/>
    </row>
    <row r="47512" spans="1:16" s="2" customFormat="1" x14ac:dyDescent="0.15">
      <c r="A47512" s="3"/>
      <c r="B47512" s="3"/>
      <c r="J47512" s="3"/>
      <c r="K47512" s="5"/>
      <c r="L47512" s="8"/>
      <c r="N47512" s="5"/>
      <c r="O47512" s="10"/>
      <c r="P47512" s="8"/>
    </row>
    <row r="47513" spans="1:16" s="2" customFormat="1" x14ac:dyDescent="0.15">
      <c r="A47513" s="3"/>
      <c r="B47513" s="3"/>
      <c r="J47513" s="3"/>
      <c r="K47513" s="5"/>
      <c r="L47513" s="8"/>
      <c r="N47513" s="5"/>
      <c r="O47513" s="10"/>
      <c r="P47513" s="8"/>
    </row>
    <row r="47514" spans="1:16" s="2" customFormat="1" x14ac:dyDescent="0.15">
      <c r="A47514" s="3"/>
      <c r="B47514" s="3"/>
      <c r="J47514" s="3"/>
      <c r="K47514" s="5"/>
      <c r="L47514" s="8"/>
      <c r="N47514" s="5"/>
      <c r="O47514" s="10"/>
      <c r="P47514" s="8"/>
    </row>
    <row r="47515" spans="1:16" s="2" customFormat="1" x14ac:dyDescent="0.15">
      <c r="A47515" s="3"/>
      <c r="B47515" s="3"/>
      <c r="J47515" s="3"/>
      <c r="K47515" s="5"/>
      <c r="L47515" s="8"/>
      <c r="N47515" s="5"/>
      <c r="O47515" s="10"/>
      <c r="P47515" s="8"/>
    </row>
    <row r="47516" spans="1:16" s="2" customFormat="1" x14ac:dyDescent="0.15">
      <c r="A47516" s="3"/>
      <c r="B47516" s="3"/>
      <c r="J47516" s="3"/>
      <c r="K47516" s="5"/>
      <c r="L47516" s="8"/>
      <c r="N47516" s="5"/>
      <c r="O47516" s="10"/>
      <c r="P47516" s="8"/>
    </row>
    <row r="47517" spans="1:16" s="2" customFormat="1" x14ac:dyDescent="0.15">
      <c r="A47517" s="3"/>
      <c r="B47517" s="3"/>
      <c r="J47517" s="3"/>
      <c r="K47517" s="5"/>
      <c r="L47517" s="8"/>
      <c r="N47517" s="5"/>
      <c r="O47517" s="10"/>
      <c r="P47517" s="8"/>
    </row>
    <row r="47518" spans="1:16" s="2" customFormat="1" x14ac:dyDescent="0.15">
      <c r="A47518" s="3"/>
      <c r="B47518" s="3"/>
      <c r="J47518" s="3"/>
      <c r="K47518" s="5"/>
      <c r="L47518" s="8"/>
      <c r="N47518" s="5"/>
      <c r="O47518" s="10"/>
      <c r="P47518" s="8"/>
    </row>
    <row r="47519" spans="1:16" s="2" customFormat="1" x14ac:dyDescent="0.15">
      <c r="A47519" s="3"/>
      <c r="B47519" s="3"/>
      <c r="J47519" s="3"/>
      <c r="K47519" s="5"/>
      <c r="L47519" s="8"/>
      <c r="N47519" s="5"/>
      <c r="O47519" s="10"/>
      <c r="P47519" s="8"/>
    </row>
    <row r="47520" spans="1:16" s="2" customFormat="1" x14ac:dyDescent="0.15">
      <c r="A47520" s="3"/>
      <c r="B47520" s="3"/>
      <c r="J47520" s="3"/>
      <c r="K47520" s="5"/>
      <c r="L47520" s="8"/>
      <c r="N47520" s="5"/>
      <c r="O47520" s="10"/>
      <c r="P47520" s="8"/>
    </row>
    <row r="47521" spans="1:16" s="2" customFormat="1" x14ac:dyDescent="0.15">
      <c r="A47521" s="3"/>
      <c r="B47521" s="3"/>
      <c r="J47521" s="3"/>
      <c r="K47521" s="5"/>
      <c r="L47521" s="8"/>
      <c r="N47521" s="5"/>
      <c r="O47521" s="10"/>
      <c r="P47521" s="8"/>
    </row>
    <row r="47522" spans="1:16" s="2" customFormat="1" x14ac:dyDescent="0.15">
      <c r="A47522" s="3"/>
      <c r="B47522" s="3"/>
      <c r="J47522" s="3"/>
      <c r="K47522" s="5"/>
      <c r="L47522" s="8"/>
      <c r="N47522" s="5"/>
      <c r="O47522" s="10"/>
      <c r="P47522" s="8"/>
    </row>
    <row r="47523" spans="1:16" s="2" customFormat="1" x14ac:dyDescent="0.15">
      <c r="A47523" s="3"/>
      <c r="B47523" s="3"/>
      <c r="J47523" s="3"/>
      <c r="K47523" s="5"/>
      <c r="L47523" s="8"/>
      <c r="N47523" s="5"/>
      <c r="O47523" s="10"/>
      <c r="P47523" s="8"/>
    </row>
    <row r="47524" spans="1:16" s="2" customFormat="1" x14ac:dyDescent="0.15">
      <c r="A47524" s="3"/>
      <c r="B47524" s="3"/>
      <c r="J47524" s="3"/>
      <c r="K47524" s="5"/>
      <c r="L47524" s="8"/>
      <c r="N47524" s="5"/>
      <c r="O47524" s="10"/>
      <c r="P47524" s="8"/>
    </row>
    <row r="47525" spans="1:16" s="2" customFormat="1" x14ac:dyDescent="0.15">
      <c r="A47525" s="3"/>
      <c r="B47525" s="3"/>
      <c r="J47525" s="3"/>
      <c r="K47525" s="5"/>
      <c r="L47525" s="8"/>
      <c r="N47525" s="5"/>
      <c r="O47525" s="10"/>
      <c r="P47525" s="8"/>
    </row>
    <row r="47526" spans="1:16" s="2" customFormat="1" x14ac:dyDescent="0.15">
      <c r="A47526" s="3"/>
      <c r="B47526" s="3"/>
      <c r="J47526" s="3"/>
      <c r="K47526" s="5"/>
      <c r="L47526" s="8"/>
      <c r="N47526" s="5"/>
      <c r="O47526" s="10"/>
      <c r="P47526" s="8"/>
    </row>
    <row r="47527" spans="1:16" s="2" customFormat="1" x14ac:dyDescent="0.15">
      <c r="A47527" s="3"/>
      <c r="B47527" s="3"/>
      <c r="J47527" s="3"/>
      <c r="K47527" s="5"/>
      <c r="L47527" s="8"/>
      <c r="N47527" s="5"/>
      <c r="O47527" s="10"/>
      <c r="P47527" s="8"/>
    </row>
    <row r="47528" spans="1:16" s="2" customFormat="1" x14ac:dyDescent="0.15">
      <c r="A47528" s="3"/>
      <c r="B47528" s="3"/>
      <c r="J47528" s="3"/>
      <c r="K47528" s="5"/>
      <c r="L47528" s="8"/>
      <c r="N47528" s="5"/>
      <c r="O47528" s="10"/>
      <c r="P47528" s="8"/>
    </row>
    <row r="47529" spans="1:16" s="2" customFormat="1" x14ac:dyDescent="0.15">
      <c r="A47529" s="3"/>
      <c r="B47529" s="3"/>
      <c r="J47529" s="3"/>
      <c r="K47529" s="5"/>
      <c r="L47529" s="8"/>
      <c r="N47529" s="5"/>
      <c r="O47529" s="10"/>
      <c r="P47529" s="8"/>
    </row>
    <row r="47530" spans="1:16" s="2" customFormat="1" x14ac:dyDescent="0.15">
      <c r="A47530" s="3"/>
      <c r="B47530" s="3"/>
      <c r="J47530" s="3"/>
      <c r="K47530" s="5"/>
      <c r="L47530" s="8"/>
      <c r="N47530" s="5"/>
      <c r="O47530" s="10"/>
      <c r="P47530" s="8"/>
    </row>
    <row r="47531" spans="1:16" s="2" customFormat="1" x14ac:dyDescent="0.15">
      <c r="A47531" s="3"/>
      <c r="B47531" s="3"/>
      <c r="J47531" s="3"/>
      <c r="K47531" s="5"/>
      <c r="L47531" s="8"/>
      <c r="N47531" s="5"/>
      <c r="O47531" s="10"/>
      <c r="P47531" s="8"/>
    </row>
    <row r="47532" spans="1:16" s="2" customFormat="1" x14ac:dyDescent="0.15">
      <c r="A47532" s="3"/>
      <c r="B47532" s="3"/>
      <c r="J47532" s="3"/>
      <c r="K47532" s="5"/>
      <c r="L47532" s="8"/>
      <c r="N47532" s="5"/>
      <c r="O47532" s="10"/>
      <c r="P47532" s="8"/>
    </row>
    <row r="47533" spans="1:16" s="2" customFormat="1" x14ac:dyDescent="0.15">
      <c r="A47533" s="3"/>
      <c r="B47533" s="3"/>
      <c r="J47533" s="3"/>
      <c r="K47533" s="5"/>
      <c r="L47533" s="8"/>
      <c r="N47533" s="5"/>
      <c r="O47533" s="10"/>
      <c r="P47533" s="8"/>
    </row>
    <row r="47534" spans="1:16" s="2" customFormat="1" x14ac:dyDescent="0.15">
      <c r="A47534" s="3"/>
      <c r="B47534" s="3"/>
      <c r="J47534" s="3"/>
      <c r="K47534" s="5"/>
      <c r="L47534" s="8"/>
      <c r="N47534" s="5"/>
      <c r="O47534" s="10"/>
      <c r="P47534" s="8"/>
    </row>
    <row r="47535" spans="1:16" s="2" customFormat="1" x14ac:dyDescent="0.15">
      <c r="A47535" s="3"/>
      <c r="B47535" s="3"/>
      <c r="J47535" s="3"/>
      <c r="K47535" s="5"/>
      <c r="L47535" s="8"/>
      <c r="N47535" s="5"/>
      <c r="O47535" s="10"/>
      <c r="P47535" s="8"/>
    </row>
    <row r="47536" spans="1:16" s="2" customFormat="1" x14ac:dyDescent="0.15">
      <c r="A47536" s="3"/>
      <c r="B47536" s="3"/>
      <c r="J47536" s="3"/>
      <c r="K47536" s="5"/>
      <c r="L47536" s="8"/>
      <c r="N47536" s="5"/>
      <c r="O47536" s="10"/>
      <c r="P47536" s="8"/>
    </row>
    <row r="47537" spans="1:16" s="2" customFormat="1" x14ac:dyDescent="0.15">
      <c r="A47537" s="3"/>
      <c r="B47537" s="3"/>
      <c r="J47537" s="3"/>
      <c r="K47537" s="5"/>
      <c r="L47537" s="8"/>
      <c r="N47537" s="5"/>
      <c r="O47537" s="10"/>
      <c r="P47537" s="8"/>
    </row>
    <row r="47538" spans="1:16" s="2" customFormat="1" x14ac:dyDescent="0.15">
      <c r="A47538" s="3"/>
      <c r="B47538" s="3"/>
      <c r="J47538" s="3"/>
      <c r="K47538" s="5"/>
      <c r="L47538" s="8"/>
      <c r="N47538" s="5"/>
      <c r="O47538" s="10"/>
      <c r="P47538" s="8"/>
    </row>
    <row r="47539" spans="1:16" s="2" customFormat="1" x14ac:dyDescent="0.15">
      <c r="A47539" s="3"/>
      <c r="B47539" s="3"/>
      <c r="J47539" s="3"/>
      <c r="K47539" s="5"/>
      <c r="L47539" s="8"/>
      <c r="N47539" s="5"/>
      <c r="O47539" s="10"/>
      <c r="P47539" s="8"/>
    </row>
    <row r="47540" spans="1:16" s="2" customFormat="1" x14ac:dyDescent="0.15">
      <c r="A47540" s="3"/>
      <c r="B47540" s="3"/>
      <c r="J47540" s="3"/>
      <c r="K47540" s="5"/>
      <c r="L47540" s="8"/>
      <c r="N47540" s="5"/>
      <c r="O47540" s="10"/>
      <c r="P47540" s="8"/>
    </row>
    <row r="47541" spans="1:16" s="2" customFormat="1" x14ac:dyDescent="0.15">
      <c r="A47541" s="3"/>
      <c r="B47541" s="3"/>
      <c r="J47541" s="3"/>
      <c r="K47541" s="5"/>
      <c r="L47541" s="8"/>
      <c r="N47541" s="5"/>
      <c r="O47541" s="10"/>
      <c r="P47541" s="8"/>
    </row>
    <row r="47542" spans="1:16" s="2" customFormat="1" x14ac:dyDescent="0.15">
      <c r="A47542" s="3"/>
      <c r="B47542" s="3"/>
      <c r="J47542" s="3"/>
      <c r="K47542" s="5"/>
      <c r="L47542" s="8"/>
      <c r="N47542" s="5"/>
      <c r="O47542" s="10"/>
      <c r="P47542" s="8"/>
    </row>
    <row r="47543" spans="1:16" s="2" customFormat="1" x14ac:dyDescent="0.15">
      <c r="A47543" s="3"/>
      <c r="B47543" s="3"/>
      <c r="J47543" s="3"/>
      <c r="K47543" s="5"/>
      <c r="L47543" s="8"/>
      <c r="N47543" s="5"/>
      <c r="O47543" s="10"/>
      <c r="P47543" s="8"/>
    </row>
    <row r="47544" spans="1:16" s="2" customFormat="1" x14ac:dyDescent="0.15">
      <c r="A47544" s="3"/>
      <c r="B47544" s="3"/>
      <c r="J47544" s="3"/>
      <c r="K47544" s="5"/>
      <c r="L47544" s="8"/>
      <c r="N47544" s="5"/>
      <c r="O47544" s="10"/>
      <c r="P47544" s="8"/>
    </row>
    <row r="47545" spans="1:16" s="2" customFormat="1" x14ac:dyDescent="0.15">
      <c r="A47545" s="3"/>
      <c r="B47545" s="3"/>
      <c r="J47545" s="3"/>
      <c r="K47545" s="5"/>
      <c r="L47545" s="8"/>
      <c r="N47545" s="5"/>
      <c r="O47545" s="10"/>
      <c r="P47545" s="8"/>
    </row>
    <row r="47546" spans="1:16" s="2" customFormat="1" x14ac:dyDescent="0.15">
      <c r="A47546" s="3"/>
      <c r="B47546" s="3"/>
      <c r="J47546" s="3"/>
      <c r="K47546" s="5"/>
      <c r="L47546" s="8"/>
      <c r="N47546" s="5"/>
      <c r="O47546" s="10"/>
      <c r="P47546" s="8"/>
    </row>
    <row r="47547" spans="1:16" s="2" customFormat="1" x14ac:dyDescent="0.15">
      <c r="A47547" s="3"/>
      <c r="B47547" s="3"/>
      <c r="J47547" s="3"/>
      <c r="K47547" s="5"/>
      <c r="L47547" s="8"/>
      <c r="N47547" s="5"/>
      <c r="O47547" s="10"/>
      <c r="P47547" s="8"/>
    </row>
    <row r="47548" spans="1:16" s="2" customFormat="1" x14ac:dyDescent="0.15">
      <c r="A47548" s="3"/>
      <c r="B47548" s="3"/>
      <c r="J47548" s="3"/>
      <c r="K47548" s="5"/>
      <c r="L47548" s="8"/>
      <c r="N47548" s="5"/>
      <c r="O47548" s="10"/>
      <c r="P47548" s="8"/>
    </row>
    <row r="47549" spans="1:16" s="2" customFormat="1" x14ac:dyDescent="0.15">
      <c r="A47549" s="3"/>
      <c r="B47549" s="3"/>
      <c r="J47549" s="3"/>
      <c r="K47549" s="5"/>
      <c r="L47549" s="8"/>
      <c r="N47549" s="5"/>
      <c r="O47549" s="10"/>
      <c r="P47549" s="8"/>
    </row>
    <row r="47550" spans="1:16" s="2" customFormat="1" x14ac:dyDescent="0.15">
      <c r="A47550" s="3"/>
      <c r="B47550" s="3"/>
      <c r="J47550" s="3"/>
      <c r="K47550" s="5"/>
      <c r="L47550" s="8"/>
      <c r="N47550" s="5"/>
      <c r="O47550" s="10"/>
      <c r="P47550" s="8"/>
    </row>
    <row r="47551" spans="1:16" s="2" customFormat="1" x14ac:dyDescent="0.15">
      <c r="A47551" s="3"/>
      <c r="B47551" s="3"/>
      <c r="J47551" s="3"/>
      <c r="K47551" s="5"/>
      <c r="L47551" s="8"/>
      <c r="N47551" s="5"/>
      <c r="O47551" s="10"/>
      <c r="P47551" s="8"/>
    </row>
    <row r="47552" spans="1:16" s="2" customFormat="1" x14ac:dyDescent="0.15">
      <c r="A47552" s="3"/>
      <c r="B47552" s="3"/>
      <c r="J47552" s="3"/>
      <c r="K47552" s="5"/>
      <c r="L47552" s="8"/>
      <c r="N47552" s="5"/>
      <c r="O47552" s="10"/>
      <c r="P47552" s="8"/>
    </row>
    <row r="47553" spans="1:16" s="2" customFormat="1" x14ac:dyDescent="0.15">
      <c r="A47553" s="3"/>
      <c r="B47553" s="3"/>
      <c r="J47553" s="3"/>
      <c r="K47553" s="5"/>
      <c r="L47553" s="8"/>
      <c r="N47553" s="5"/>
      <c r="O47553" s="10"/>
      <c r="P47553" s="8"/>
    </row>
    <row r="47554" spans="1:16" s="2" customFormat="1" x14ac:dyDescent="0.15">
      <c r="A47554" s="3"/>
      <c r="B47554" s="3"/>
      <c r="J47554" s="3"/>
      <c r="K47554" s="5"/>
      <c r="L47554" s="8"/>
      <c r="N47554" s="5"/>
      <c r="O47554" s="10"/>
      <c r="P47554" s="8"/>
    </row>
    <row r="47555" spans="1:16" s="2" customFormat="1" x14ac:dyDescent="0.15">
      <c r="A47555" s="3"/>
      <c r="B47555" s="3"/>
      <c r="J47555" s="3"/>
      <c r="K47555" s="5"/>
      <c r="L47555" s="8"/>
      <c r="N47555" s="5"/>
      <c r="O47555" s="10"/>
      <c r="P47555" s="8"/>
    </row>
    <row r="47556" spans="1:16" s="2" customFormat="1" x14ac:dyDescent="0.15">
      <c r="A47556" s="3"/>
      <c r="B47556" s="3"/>
      <c r="J47556" s="3"/>
      <c r="K47556" s="5"/>
      <c r="L47556" s="8"/>
      <c r="N47556" s="5"/>
      <c r="O47556" s="10"/>
      <c r="P47556" s="8"/>
    </row>
    <row r="47557" spans="1:16" s="2" customFormat="1" x14ac:dyDescent="0.15">
      <c r="A47557" s="3"/>
      <c r="B47557" s="3"/>
      <c r="J47557" s="3"/>
      <c r="K47557" s="5"/>
      <c r="L47557" s="8"/>
      <c r="N47557" s="5"/>
      <c r="O47557" s="10"/>
      <c r="P47557" s="8"/>
    </row>
    <row r="47558" spans="1:16" s="2" customFormat="1" x14ac:dyDescent="0.15">
      <c r="A47558" s="3"/>
      <c r="B47558" s="3"/>
      <c r="J47558" s="3"/>
      <c r="K47558" s="5"/>
      <c r="L47558" s="8"/>
      <c r="N47558" s="5"/>
      <c r="O47558" s="10"/>
      <c r="P47558" s="8"/>
    </row>
    <row r="47559" spans="1:16" s="2" customFormat="1" x14ac:dyDescent="0.15">
      <c r="A47559" s="3"/>
      <c r="B47559" s="3"/>
      <c r="J47559" s="3"/>
      <c r="K47559" s="5"/>
      <c r="L47559" s="8"/>
      <c r="N47559" s="5"/>
      <c r="O47559" s="10"/>
      <c r="P47559" s="8"/>
    </row>
    <row r="47560" spans="1:16" s="2" customFormat="1" x14ac:dyDescent="0.15">
      <c r="A47560" s="3"/>
      <c r="B47560" s="3"/>
      <c r="J47560" s="3"/>
      <c r="K47560" s="5"/>
      <c r="L47560" s="8"/>
      <c r="N47560" s="5"/>
      <c r="O47560" s="10"/>
      <c r="P47560" s="8"/>
    </row>
    <row r="47561" spans="1:16" s="2" customFormat="1" x14ac:dyDescent="0.15">
      <c r="A47561" s="3"/>
      <c r="B47561" s="3"/>
      <c r="J47561" s="3"/>
      <c r="K47561" s="5"/>
      <c r="L47561" s="8"/>
      <c r="N47561" s="5"/>
      <c r="O47561" s="10"/>
      <c r="P47561" s="8"/>
    </row>
    <row r="47562" spans="1:16" s="2" customFormat="1" x14ac:dyDescent="0.15">
      <c r="A47562" s="3"/>
      <c r="B47562" s="3"/>
      <c r="J47562" s="3"/>
      <c r="K47562" s="5"/>
      <c r="L47562" s="8"/>
      <c r="N47562" s="5"/>
      <c r="O47562" s="10"/>
      <c r="P47562" s="8"/>
    </row>
    <row r="47563" spans="1:16" s="2" customFormat="1" x14ac:dyDescent="0.15">
      <c r="A47563" s="3"/>
      <c r="B47563" s="3"/>
      <c r="J47563" s="3"/>
      <c r="K47563" s="5"/>
      <c r="L47563" s="8"/>
      <c r="N47563" s="5"/>
      <c r="O47563" s="10"/>
      <c r="P47563" s="8"/>
    </row>
    <row r="47564" spans="1:16" s="2" customFormat="1" x14ac:dyDescent="0.15">
      <c r="A47564" s="3"/>
      <c r="B47564" s="3"/>
      <c r="J47564" s="3"/>
      <c r="K47564" s="5"/>
      <c r="L47564" s="8"/>
      <c r="N47564" s="5"/>
      <c r="O47564" s="10"/>
      <c r="P47564" s="8"/>
    </row>
    <row r="47565" spans="1:16" s="2" customFormat="1" x14ac:dyDescent="0.15">
      <c r="A47565" s="3"/>
      <c r="B47565" s="3"/>
      <c r="J47565" s="3"/>
      <c r="K47565" s="5"/>
      <c r="L47565" s="8"/>
      <c r="N47565" s="5"/>
      <c r="O47565" s="10"/>
      <c r="P47565" s="8"/>
    </row>
    <row r="47566" spans="1:16" s="2" customFormat="1" x14ac:dyDescent="0.15">
      <c r="A47566" s="3"/>
      <c r="B47566" s="3"/>
      <c r="J47566" s="3"/>
      <c r="K47566" s="5"/>
      <c r="L47566" s="8"/>
      <c r="N47566" s="5"/>
      <c r="O47566" s="10"/>
      <c r="P47566" s="8"/>
    </row>
    <row r="47567" spans="1:16" s="2" customFormat="1" x14ac:dyDescent="0.15">
      <c r="A47567" s="3"/>
      <c r="B47567" s="3"/>
      <c r="J47567" s="3"/>
      <c r="K47567" s="5"/>
      <c r="L47567" s="8"/>
      <c r="N47567" s="5"/>
      <c r="O47567" s="10"/>
      <c r="P47567" s="8"/>
    </row>
    <row r="47568" spans="1:16" s="2" customFormat="1" x14ac:dyDescent="0.15">
      <c r="A47568" s="3"/>
      <c r="B47568" s="3"/>
      <c r="J47568" s="3"/>
      <c r="K47568" s="5"/>
      <c r="L47568" s="8"/>
      <c r="N47568" s="5"/>
      <c r="O47568" s="10"/>
      <c r="P47568" s="8"/>
    </row>
    <row r="47569" spans="1:16" s="2" customFormat="1" x14ac:dyDescent="0.15">
      <c r="A47569" s="3"/>
      <c r="B47569" s="3"/>
      <c r="J47569" s="3"/>
      <c r="K47569" s="5"/>
      <c r="L47569" s="8"/>
      <c r="N47569" s="5"/>
      <c r="O47569" s="10"/>
      <c r="P47569" s="8"/>
    </row>
    <row r="47570" spans="1:16" s="2" customFormat="1" x14ac:dyDescent="0.15">
      <c r="A47570" s="3"/>
      <c r="B47570" s="3"/>
      <c r="J47570" s="3"/>
      <c r="K47570" s="5"/>
      <c r="L47570" s="8"/>
      <c r="N47570" s="5"/>
      <c r="O47570" s="10"/>
      <c r="P47570" s="8"/>
    </row>
    <row r="47571" spans="1:16" s="2" customFormat="1" x14ac:dyDescent="0.15">
      <c r="A47571" s="3"/>
      <c r="B47571" s="3"/>
      <c r="J47571" s="3"/>
      <c r="K47571" s="5"/>
      <c r="L47571" s="8"/>
      <c r="N47571" s="5"/>
      <c r="O47571" s="10"/>
      <c r="P47571" s="8"/>
    </row>
    <row r="47572" spans="1:16" s="2" customFormat="1" x14ac:dyDescent="0.15">
      <c r="A47572" s="3"/>
      <c r="B47572" s="3"/>
      <c r="J47572" s="3"/>
      <c r="K47572" s="5"/>
      <c r="L47572" s="8"/>
      <c r="N47572" s="5"/>
      <c r="O47572" s="10"/>
      <c r="P47572" s="8"/>
    </row>
    <row r="47573" spans="1:16" s="2" customFormat="1" x14ac:dyDescent="0.15">
      <c r="A47573" s="3"/>
      <c r="B47573" s="3"/>
      <c r="J47573" s="3"/>
      <c r="K47573" s="5"/>
      <c r="L47573" s="8"/>
      <c r="N47573" s="5"/>
      <c r="O47573" s="10"/>
      <c r="P47573" s="8"/>
    </row>
    <row r="47574" spans="1:16" s="2" customFormat="1" x14ac:dyDescent="0.15">
      <c r="A47574" s="3"/>
      <c r="B47574" s="3"/>
      <c r="J47574" s="3"/>
      <c r="K47574" s="5"/>
      <c r="L47574" s="8"/>
      <c r="N47574" s="5"/>
      <c r="O47574" s="10"/>
      <c r="P47574" s="8"/>
    </row>
    <row r="47575" spans="1:16" s="2" customFormat="1" x14ac:dyDescent="0.15">
      <c r="A47575" s="3"/>
      <c r="B47575" s="3"/>
      <c r="J47575" s="3"/>
      <c r="K47575" s="5"/>
      <c r="L47575" s="8"/>
      <c r="N47575" s="5"/>
      <c r="O47575" s="10"/>
      <c r="P47575" s="8"/>
    </row>
    <row r="47576" spans="1:16" s="2" customFormat="1" x14ac:dyDescent="0.15">
      <c r="A47576" s="3"/>
      <c r="B47576" s="3"/>
      <c r="J47576" s="3"/>
      <c r="K47576" s="5"/>
      <c r="L47576" s="8"/>
      <c r="N47576" s="5"/>
      <c r="O47576" s="10"/>
      <c r="P47576" s="8"/>
    </row>
    <row r="47577" spans="1:16" s="2" customFormat="1" x14ac:dyDescent="0.15">
      <c r="A47577" s="3"/>
      <c r="B47577" s="3"/>
      <c r="J47577" s="3"/>
      <c r="K47577" s="5"/>
      <c r="L47577" s="8"/>
      <c r="N47577" s="5"/>
      <c r="O47577" s="10"/>
      <c r="P47577" s="8"/>
    </row>
    <row r="47578" spans="1:16" s="2" customFormat="1" x14ac:dyDescent="0.15">
      <c r="A47578" s="3"/>
      <c r="B47578" s="3"/>
      <c r="J47578" s="3"/>
      <c r="K47578" s="5"/>
      <c r="L47578" s="8"/>
      <c r="N47578" s="5"/>
      <c r="O47578" s="10"/>
      <c r="P47578" s="8"/>
    </row>
    <row r="47579" spans="1:16" s="2" customFormat="1" x14ac:dyDescent="0.15">
      <c r="A47579" s="3"/>
      <c r="B47579" s="3"/>
      <c r="J47579" s="3"/>
      <c r="K47579" s="5"/>
      <c r="L47579" s="8"/>
      <c r="N47579" s="5"/>
      <c r="O47579" s="10"/>
      <c r="P47579" s="8"/>
    </row>
    <row r="47580" spans="1:16" s="2" customFormat="1" x14ac:dyDescent="0.15">
      <c r="A47580" s="3"/>
      <c r="B47580" s="3"/>
      <c r="J47580" s="3"/>
      <c r="K47580" s="5"/>
      <c r="L47580" s="8"/>
      <c r="N47580" s="5"/>
      <c r="O47580" s="10"/>
      <c r="P47580" s="8"/>
    </row>
    <row r="47581" spans="1:16" s="2" customFormat="1" x14ac:dyDescent="0.15">
      <c r="A47581" s="3"/>
      <c r="B47581" s="3"/>
      <c r="J47581" s="3"/>
      <c r="K47581" s="5"/>
      <c r="L47581" s="8"/>
      <c r="N47581" s="5"/>
      <c r="O47581" s="10"/>
      <c r="P47581" s="8"/>
    </row>
    <row r="47582" spans="1:16" s="2" customFormat="1" x14ac:dyDescent="0.15">
      <c r="A47582" s="3"/>
      <c r="B47582" s="3"/>
      <c r="J47582" s="3"/>
      <c r="K47582" s="5"/>
      <c r="L47582" s="8"/>
      <c r="N47582" s="5"/>
      <c r="O47582" s="10"/>
      <c r="P47582" s="8"/>
    </row>
    <row r="47583" spans="1:16" s="2" customFormat="1" x14ac:dyDescent="0.15">
      <c r="A47583" s="3"/>
      <c r="B47583" s="3"/>
      <c r="J47583" s="3"/>
      <c r="K47583" s="5"/>
      <c r="L47583" s="8"/>
      <c r="N47583" s="5"/>
      <c r="O47583" s="10"/>
      <c r="P47583" s="8"/>
    </row>
    <row r="47584" spans="1:16" s="2" customFormat="1" x14ac:dyDescent="0.15">
      <c r="A47584" s="3"/>
      <c r="B47584" s="3"/>
      <c r="J47584" s="3"/>
      <c r="K47584" s="5"/>
      <c r="L47584" s="8"/>
      <c r="N47584" s="5"/>
      <c r="O47584" s="10"/>
      <c r="P47584" s="8"/>
    </row>
    <row r="47585" spans="1:16" s="2" customFormat="1" x14ac:dyDescent="0.15">
      <c r="A47585" s="3"/>
      <c r="B47585" s="3"/>
      <c r="J47585" s="3"/>
      <c r="K47585" s="5"/>
      <c r="L47585" s="8"/>
      <c r="N47585" s="5"/>
      <c r="O47585" s="10"/>
      <c r="P47585" s="8"/>
    </row>
    <row r="47586" spans="1:16" s="2" customFormat="1" x14ac:dyDescent="0.15">
      <c r="A47586" s="3"/>
      <c r="B47586" s="3"/>
      <c r="J47586" s="3"/>
      <c r="K47586" s="5"/>
      <c r="L47586" s="8"/>
      <c r="N47586" s="5"/>
      <c r="O47586" s="10"/>
      <c r="P47586" s="8"/>
    </row>
    <row r="47587" spans="1:16" s="2" customFormat="1" x14ac:dyDescent="0.15">
      <c r="A47587" s="3"/>
      <c r="B47587" s="3"/>
      <c r="J47587" s="3"/>
      <c r="K47587" s="5"/>
      <c r="L47587" s="8"/>
      <c r="N47587" s="5"/>
      <c r="O47587" s="10"/>
      <c r="P47587" s="8"/>
    </row>
    <row r="47588" spans="1:16" s="2" customFormat="1" x14ac:dyDescent="0.15">
      <c r="A47588" s="3"/>
      <c r="B47588" s="3"/>
      <c r="J47588" s="3"/>
      <c r="K47588" s="5"/>
      <c r="L47588" s="8"/>
      <c r="N47588" s="5"/>
      <c r="O47588" s="10"/>
      <c r="P47588" s="8"/>
    </row>
    <row r="47589" spans="1:16" s="2" customFormat="1" x14ac:dyDescent="0.15">
      <c r="A47589" s="3"/>
      <c r="B47589" s="3"/>
      <c r="J47589" s="3"/>
      <c r="K47589" s="5"/>
      <c r="L47589" s="8"/>
      <c r="N47589" s="5"/>
      <c r="O47589" s="10"/>
      <c r="P47589" s="8"/>
    </row>
    <row r="47590" spans="1:16" s="2" customFormat="1" x14ac:dyDescent="0.15">
      <c r="A47590" s="3"/>
      <c r="B47590" s="3"/>
      <c r="J47590" s="3"/>
      <c r="K47590" s="5"/>
      <c r="L47590" s="8"/>
      <c r="N47590" s="5"/>
      <c r="O47590" s="10"/>
      <c r="P47590" s="8"/>
    </row>
    <row r="47591" spans="1:16" s="2" customFormat="1" x14ac:dyDescent="0.15">
      <c r="A47591" s="3"/>
      <c r="B47591" s="3"/>
      <c r="J47591" s="3"/>
      <c r="K47591" s="5"/>
      <c r="L47591" s="8"/>
      <c r="N47591" s="5"/>
      <c r="O47591" s="10"/>
      <c r="P47591" s="8"/>
    </row>
    <row r="47592" spans="1:16" s="2" customFormat="1" x14ac:dyDescent="0.15">
      <c r="A47592" s="3"/>
      <c r="B47592" s="3"/>
      <c r="J47592" s="3"/>
      <c r="K47592" s="5"/>
      <c r="L47592" s="8"/>
      <c r="N47592" s="5"/>
      <c r="O47592" s="10"/>
      <c r="P47592" s="8"/>
    </row>
    <row r="47593" spans="1:16" s="2" customFormat="1" x14ac:dyDescent="0.15">
      <c r="A47593" s="3"/>
      <c r="B47593" s="3"/>
      <c r="J47593" s="3"/>
      <c r="K47593" s="5"/>
      <c r="L47593" s="8"/>
      <c r="N47593" s="5"/>
      <c r="O47593" s="10"/>
      <c r="P47593" s="8"/>
    </row>
    <row r="47594" spans="1:16" s="2" customFormat="1" x14ac:dyDescent="0.15">
      <c r="A47594" s="3"/>
      <c r="B47594" s="3"/>
      <c r="J47594" s="3"/>
      <c r="K47594" s="5"/>
      <c r="L47594" s="8"/>
      <c r="N47594" s="5"/>
      <c r="O47594" s="10"/>
      <c r="P47594" s="8"/>
    </row>
    <row r="47595" spans="1:16" s="2" customFormat="1" x14ac:dyDescent="0.15">
      <c r="A47595" s="3"/>
      <c r="B47595" s="3"/>
      <c r="J47595" s="3"/>
      <c r="K47595" s="5"/>
      <c r="L47595" s="8"/>
      <c r="N47595" s="5"/>
      <c r="O47595" s="10"/>
      <c r="P47595" s="8"/>
    </row>
    <row r="47596" spans="1:16" s="2" customFormat="1" x14ac:dyDescent="0.15">
      <c r="A47596" s="3"/>
      <c r="B47596" s="3"/>
      <c r="J47596" s="3"/>
      <c r="K47596" s="5"/>
      <c r="L47596" s="8"/>
      <c r="N47596" s="5"/>
      <c r="O47596" s="10"/>
      <c r="P47596" s="8"/>
    </row>
    <row r="47597" spans="1:16" s="2" customFormat="1" x14ac:dyDescent="0.15">
      <c r="A47597" s="3"/>
      <c r="B47597" s="3"/>
      <c r="J47597" s="3"/>
      <c r="K47597" s="5"/>
      <c r="L47597" s="8"/>
      <c r="N47597" s="5"/>
      <c r="O47597" s="10"/>
      <c r="P47597" s="8"/>
    </row>
    <row r="47598" spans="1:16" s="2" customFormat="1" x14ac:dyDescent="0.15">
      <c r="A47598" s="3"/>
      <c r="B47598" s="3"/>
      <c r="J47598" s="3"/>
      <c r="K47598" s="5"/>
      <c r="L47598" s="8"/>
      <c r="N47598" s="5"/>
      <c r="O47598" s="10"/>
      <c r="P47598" s="8"/>
    </row>
    <row r="47599" spans="1:16" s="2" customFormat="1" x14ac:dyDescent="0.15">
      <c r="A47599" s="3"/>
      <c r="B47599" s="3"/>
      <c r="J47599" s="3"/>
      <c r="K47599" s="5"/>
      <c r="L47599" s="8"/>
      <c r="N47599" s="5"/>
      <c r="O47599" s="10"/>
      <c r="P47599" s="8"/>
    </row>
    <row r="47600" spans="1:16" s="2" customFormat="1" x14ac:dyDescent="0.15">
      <c r="A47600" s="3"/>
      <c r="B47600" s="3"/>
      <c r="J47600" s="3"/>
      <c r="K47600" s="5"/>
      <c r="L47600" s="8"/>
      <c r="N47600" s="5"/>
      <c r="O47600" s="10"/>
      <c r="P47600" s="8"/>
    </row>
    <row r="47601" spans="1:16" s="2" customFormat="1" x14ac:dyDescent="0.15">
      <c r="A47601" s="3"/>
      <c r="B47601" s="3"/>
      <c r="J47601" s="3"/>
      <c r="K47601" s="5"/>
      <c r="L47601" s="8"/>
      <c r="N47601" s="5"/>
      <c r="O47601" s="10"/>
      <c r="P47601" s="8"/>
    </row>
    <row r="47602" spans="1:16" s="2" customFormat="1" x14ac:dyDescent="0.15">
      <c r="A47602" s="3"/>
      <c r="B47602" s="3"/>
      <c r="J47602" s="3"/>
      <c r="K47602" s="5"/>
      <c r="L47602" s="8"/>
      <c r="N47602" s="5"/>
      <c r="O47602" s="10"/>
      <c r="P47602" s="8"/>
    </row>
    <row r="47603" spans="1:16" s="2" customFormat="1" x14ac:dyDescent="0.15">
      <c r="A47603" s="3"/>
      <c r="B47603" s="3"/>
      <c r="J47603" s="3"/>
      <c r="K47603" s="5"/>
      <c r="L47603" s="8"/>
      <c r="N47603" s="5"/>
      <c r="O47603" s="10"/>
      <c r="P47603" s="8"/>
    </row>
    <row r="47604" spans="1:16" s="2" customFormat="1" x14ac:dyDescent="0.15">
      <c r="A47604" s="3"/>
      <c r="B47604" s="3"/>
      <c r="J47604" s="3"/>
      <c r="K47604" s="5"/>
      <c r="L47604" s="8"/>
      <c r="N47604" s="5"/>
      <c r="O47604" s="10"/>
      <c r="P47604" s="8"/>
    </row>
    <row r="47605" spans="1:16" s="2" customFormat="1" x14ac:dyDescent="0.15">
      <c r="A47605" s="3"/>
      <c r="B47605" s="3"/>
      <c r="J47605" s="3"/>
      <c r="K47605" s="5"/>
      <c r="L47605" s="8"/>
      <c r="N47605" s="5"/>
      <c r="O47605" s="10"/>
      <c r="P47605" s="8"/>
    </row>
    <row r="47606" spans="1:16" s="2" customFormat="1" x14ac:dyDescent="0.15">
      <c r="A47606" s="3"/>
      <c r="B47606" s="3"/>
      <c r="J47606" s="3"/>
      <c r="K47606" s="5"/>
      <c r="L47606" s="8"/>
      <c r="N47606" s="5"/>
      <c r="O47606" s="10"/>
      <c r="P47606" s="8"/>
    </row>
    <row r="47607" spans="1:16" s="2" customFormat="1" x14ac:dyDescent="0.15">
      <c r="A47607" s="3"/>
      <c r="B47607" s="3"/>
      <c r="J47607" s="3"/>
      <c r="K47607" s="5"/>
      <c r="L47607" s="8"/>
      <c r="N47607" s="5"/>
      <c r="O47607" s="10"/>
      <c r="P47607" s="8"/>
    </row>
    <row r="47608" spans="1:16" s="2" customFormat="1" x14ac:dyDescent="0.15">
      <c r="A47608" s="3"/>
      <c r="B47608" s="3"/>
      <c r="J47608" s="3"/>
      <c r="K47608" s="5"/>
      <c r="L47608" s="8"/>
      <c r="N47608" s="5"/>
      <c r="O47608" s="10"/>
      <c r="P47608" s="8"/>
    </row>
    <row r="47609" spans="1:16" s="2" customFormat="1" x14ac:dyDescent="0.15">
      <c r="A47609" s="3"/>
      <c r="B47609" s="3"/>
      <c r="J47609" s="3"/>
      <c r="K47609" s="5"/>
      <c r="L47609" s="8"/>
      <c r="N47609" s="5"/>
      <c r="O47609" s="10"/>
      <c r="P47609" s="8"/>
    </row>
    <row r="47610" spans="1:16" s="2" customFormat="1" x14ac:dyDescent="0.15">
      <c r="A47610" s="3"/>
      <c r="B47610" s="3"/>
      <c r="J47610" s="3"/>
      <c r="K47610" s="5"/>
      <c r="L47610" s="8"/>
      <c r="N47610" s="5"/>
      <c r="O47610" s="10"/>
      <c r="P47610" s="8"/>
    </row>
    <row r="47611" spans="1:16" s="2" customFormat="1" x14ac:dyDescent="0.15">
      <c r="A47611" s="3"/>
      <c r="B47611" s="3"/>
      <c r="J47611" s="3"/>
      <c r="K47611" s="5"/>
      <c r="L47611" s="8"/>
      <c r="N47611" s="5"/>
      <c r="O47611" s="10"/>
      <c r="P47611" s="8"/>
    </row>
    <row r="47612" spans="1:16" s="2" customFormat="1" x14ac:dyDescent="0.15">
      <c r="A47612" s="3"/>
      <c r="B47612" s="3"/>
      <c r="J47612" s="3"/>
      <c r="K47612" s="5"/>
      <c r="L47612" s="8"/>
      <c r="N47612" s="5"/>
      <c r="O47612" s="10"/>
      <c r="P47612" s="8"/>
    </row>
    <row r="47613" spans="1:16" s="2" customFormat="1" x14ac:dyDescent="0.15">
      <c r="A47613" s="3"/>
      <c r="B47613" s="3"/>
      <c r="J47613" s="3"/>
      <c r="K47613" s="5"/>
      <c r="L47613" s="8"/>
      <c r="N47613" s="5"/>
      <c r="O47613" s="10"/>
      <c r="P47613" s="8"/>
    </row>
    <row r="47614" spans="1:16" s="2" customFormat="1" x14ac:dyDescent="0.15">
      <c r="A47614" s="3"/>
      <c r="B47614" s="3"/>
      <c r="J47614" s="3"/>
      <c r="K47614" s="5"/>
      <c r="L47614" s="8"/>
      <c r="N47614" s="5"/>
      <c r="O47614" s="10"/>
      <c r="P47614" s="8"/>
    </row>
    <row r="47615" spans="1:16" s="2" customFormat="1" x14ac:dyDescent="0.15">
      <c r="A47615" s="3"/>
      <c r="B47615" s="3"/>
      <c r="J47615" s="3"/>
      <c r="K47615" s="5"/>
      <c r="L47615" s="8"/>
      <c r="N47615" s="5"/>
      <c r="O47615" s="10"/>
      <c r="P47615" s="8"/>
    </row>
    <row r="47616" spans="1:16" s="2" customFormat="1" x14ac:dyDescent="0.15">
      <c r="A47616" s="3"/>
      <c r="B47616" s="3"/>
      <c r="J47616" s="3"/>
      <c r="K47616" s="5"/>
      <c r="L47616" s="8"/>
      <c r="N47616" s="5"/>
      <c r="O47616" s="10"/>
      <c r="P47616" s="8"/>
    </row>
    <row r="47617" spans="1:16" s="2" customFormat="1" x14ac:dyDescent="0.15">
      <c r="A47617" s="3"/>
      <c r="B47617" s="3"/>
      <c r="J47617" s="3"/>
      <c r="K47617" s="5"/>
      <c r="L47617" s="8"/>
      <c r="N47617" s="5"/>
      <c r="O47617" s="10"/>
      <c r="P47617" s="8"/>
    </row>
    <row r="47618" spans="1:16" s="2" customFormat="1" x14ac:dyDescent="0.15">
      <c r="A47618" s="3"/>
      <c r="B47618" s="3"/>
      <c r="J47618" s="3"/>
      <c r="K47618" s="5"/>
      <c r="L47618" s="8"/>
      <c r="N47618" s="5"/>
      <c r="O47618" s="10"/>
      <c r="P47618" s="8"/>
    </row>
    <row r="47619" spans="1:16" s="2" customFormat="1" x14ac:dyDescent="0.15">
      <c r="A47619" s="3"/>
      <c r="B47619" s="3"/>
      <c r="J47619" s="3"/>
      <c r="K47619" s="5"/>
      <c r="L47619" s="8"/>
      <c r="N47619" s="5"/>
      <c r="O47619" s="10"/>
      <c r="P47619" s="8"/>
    </row>
    <row r="47620" spans="1:16" s="2" customFormat="1" x14ac:dyDescent="0.15">
      <c r="A47620" s="3"/>
      <c r="B47620" s="3"/>
      <c r="J47620" s="3"/>
      <c r="K47620" s="5"/>
      <c r="L47620" s="8"/>
      <c r="N47620" s="5"/>
      <c r="O47620" s="10"/>
      <c r="P47620" s="8"/>
    </row>
    <row r="47621" spans="1:16" s="2" customFormat="1" x14ac:dyDescent="0.15">
      <c r="A47621" s="3"/>
      <c r="B47621" s="3"/>
      <c r="J47621" s="3"/>
      <c r="K47621" s="5"/>
      <c r="L47621" s="8"/>
      <c r="N47621" s="5"/>
      <c r="O47621" s="10"/>
      <c r="P47621" s="8"/>
    </row>
    <row r="47622" spans="1:16" s="2" customFormat="1" x14ac:dyDescent="0.15">
      <c r="A47622" s="3"/>
      <c r="B47622" s="3"/>
      <c r="J47622" s="3"/>
      <c r="K47622" s="5"/>
      <c r="L47622" s="8"/>
      <c r="N47622" s="5"/>
      <c r="O47622" s="10"/>
      <c r="P47622" s="8"/>
    </row>
    <row r="47623" spans="1:16" s="2" customFormat="1" x14ac:dyDescent="0.15">
      <c r="A47623" s="3"/>
      <c r="B47623" s="3"/>
      <c r="J47623" s="3"/>
      <c r="K47623" s="5"/>
      <c r="L47623" s="8"/>
      <c r="N47623" s="5"/>
      <c r="O47623" s="10"/>
      <c r="P47623" s="8"/>
    </row>
    <row r="47624" spans="1:16" s="2" customFormat="1" x14ac:dyDescent="0.15">
      <c r="A47624" s="3"/>
      <c r="B47624" s="3"/>
      <c r="J47624" s="3"/>
      <c r="K47624" s="5"/>
      <c r="L47624" s="8"/>
      <c r="N47624" s="5"/>
      <c r="O47624" s="10"/>
      <c r="P47624" s="8"/>
    </row>
    <row r="47625" spans="1:16" s="2" customFormat="1" x14ac:dyDescent="0.15">
      <c r="A47625" s="3"/>
      <c r="B47625" s="3"/>
      <c r="J47625" s="3"/>
      <c r="K47625" s="5"/>
      <c r="L47625" s="8"/>
      <c r="N47625" s="5"/>
      <c r="O47625" s="10"/>
      <c r="P47625" s="8"/>
    </row>
    <row r="47626" spans="1:16" s="2" customFormat="1" x14ac:dyDescent="0.15">
      <c r="A47626" s="3"/>
      <c r="B47626" s="3"/>
      <c r="J47626" s="3"/>
      <c r="K47626" s="5"/>
      <c r="L47626" s="8"/>
      <c r="N47626" s="5"/>
      <c r="O47626" s="10"/>
      <c r="P47626" s="8"/>
    </row>
    <row r="47627" spans="1:16" s="2" customFormat="1" x14ac:dyDescent="0.15">
      <c r="A47627" s="3"/>
      <c r="B47627" s="3"/>
      <c r="J47627" s="3"/>
      <c r="K47627" s="5"/>
      <c r="L47627" s="8"/>
      <c r="N47627" s="5"/>
      <c r="O47627" s="10"/>
      <c r="P47627" s="8"/>
    </row>
    <row r="47628" spans="1:16" s="2" customFormat="1" x14ac:dyDescent="0.15">
      <c r="A47628" s="3"/>
      <c r="B47628" s="3"/>
      <c r="J47628" s="3"/>
      <c r="K47628" s="5"/>
      <c r="L47628" s="8"/>
      <c r="N47628" s="5"/>
      <c r="O47628" s="10"/>
      <c r="P47628" s="8"/>
    </row>
    <row r="47629" spans="1:16" s="2" customFormat="1" x14ac:dyDescent="0.15">
      <c r="A47629" s="3"/>
      <c r="B47629" s="3"/>
      <c r="J47629" s="3"/>
      <c r="K47629" s="5"/>
      <c r="L47629" s="8"/>
      <c r="N47629" s="5"/>
      <c r="O47629" s="10"/>
      <c r="P47629" s="8"/>
    </row>
    <row r="47630" spans="1:16" s="2" customFormat="1" x14ac:dyDescent="0.15">
      <c r="A47630" s="3"/>
      <c r="B47630" s="3"/>
      <c r="J47630" s="3"/>
      <c r="K47630" s="5"/>
      <c r="L47630" s="8"/>
      <c r="N47630" s="5"/>
      <c r="O47630" s="10"/>
      <c r="P47630" s="8"/>
    </row>
    <row r="47631" spans="1:16" s="2" customFormat="1" x14ac:dyDescent="0.15">
      <c r="A47631" s="3"/>
      <c r="B47631" s="3"/>
      <c r="J47631" s="3"/>
      <c r="K47631" s="5"/>
      <c r="L47631" s="8"/>
      <c r="N47631" s="5"/>
      <c r="O47631" s="10"/>
      <c r="P47631" s="8"/>
    </row>
    <row r="47632" spans="1:16" s="2" customFormat="1" x14ac:dyDescent="0.15">
      <c r="A47632" s="3"/>
      <c r="B47632" s="3"/>
      <c r="J47632" s="3"/>
      <c r="K47632" s="5"/>
      <c r="L47632" s="8"/>
      <c r="N47632" s="5"/>
      <c r="O47632" s="10"/>
      <c r="P47632" s="8"/>
    </row>
    <row r="47633" spans="1:16" s="2" customFormat="1" x14ac:dyDescent="0.15">
      <c r="A47633" s="3"/>
      <c r="B47633" s="3"/>
      <c r="J47633" s="3"/>
      <c r="K47633" s="5"/>
      <c r="L47633" s="8"/>
      <c r="N47633" s="5"/>
      <c r="O47633" s="10"/>
      <c r="P47633" s="8"/>
    </row>
    <row r="47634" spans="1:16" s="2" customFormat="1" x14ac:dyDescent="0.15">
      <c r="A47634" s="3"/>
      <c r="B47634" s="3"/>
      <c r="J47634" s="3"/>
      <c r="K47634" s="5"/>
      <c r="L47634" s="8"/>
      <c r="N47634" s="5"/>
      <c r="O47634" s="10"/>
      <c r="P47634" s="8"/>
    </row>
    <row r="47635" spans="1:16" s="2" customFormat="1" x14ac:dyDescent="0.15">
      <c r="A47635" s="3"/>
      <c r="B47635" s="3"/>
      <c r="J47635" s="3"/>
      <c r="K47635" s="5"/>
      <c r="L47635" s="8"/>
      <c r="N47635" s="5"/>
      <c r="O47635" s="10"/>
      <c r="P47635" s="8"/>
    </row>
    <row r="47636" spans="1:16" s="2" customFormat="1" x14ac:dyDescent="0.15">
      <c r="A47636" s="3"/>
      <c r="B47636" s="3"/>
      <c r="J47636" s="3"/>
      <c r="K47636" s="5"/>
      <c r="L47636" s="8"/>
      <c r="N47636" s="5"/>
      <c r="O47636" s="10"/>
      <c r="P47636" s="8"/>
    </row>
    <row r="47637" spans="1:16" s="2" customFormat="1" x14ac:dyDescent="0.15">
      <c r="A47637" s="3"/>
      <c r="B47637" s="3"/>
      <c r="J47637" s="3"/>
      <c r="K47637" s="5"/>
      <c r="L47637" s="8"/>
      <c r="N47637" s="5"/>
      <c r="O47637" s="10"/>
      <c r="P47637" s="8"/>
    </row>
    <row r="47638" spans="1:16" s="2" customFormat="1" x14ac:dyDescent="0.15">
      <c r="A47638" s="3"/>
      <c r="B47638" s="3"/>
      <c r="J47638" s="3"/>
      <c r="K47638" s="5"/>
      <c r="L47638" s="8"/>
      <c r="N47638" s="5"/>
      <c r="O47638" s="10"/>
      <c r="P47638" s="8"/>
    </row>
    <row r="47639" spans="1:16" s="2" customFormat="1" x14ac:dyDescent="0.15">
      <c r="A47639" s="3"/>
      <c r="B47639" s="3"/>
      <c r="J47639" s="3"/>
      <c r="K47639" s="5"/>
      <c r="L47639" s="8"/>
      <c r="N47639" s="5"/>
      <c r="O47639" s="10"/>
      <c r="P47639" s="8"/>
    </row>
    <row r="47640" spans="1:16" s="2" customFormat="1" x14ac:dyDescent="0.15">
      <c r="A47640" s="3"/>
      <c r="B47640" s="3"/>
      <c r="J47640" s="3"/>
      <c r="K47640" s="5"/>
      <c r="L47640" s="8"/>
      <c r="N47640" s="5"/>
      <c r="O47640" s="10"/>
      <c r="P47640" s="8"/>
    </row>
    <row r="47641" spans="1:16" s="2" customFormat="1" x14ac:dyDescent="0.15">
      <c r="A47641" s="3"/>
      <c r="B47641" s="3"/>
      <c r="J47641" s="3"/>
      <c r="K47641" s="5"/>
      <c r="L47641" s="8"/>
      <c r="N47641" s="5"/>
      <c r="O47641" s="10"/>
      <c r="P47641" s="8"/>
    </row>
    <row r="47642" spans="1:16" s="2" customFormat="1" x14ac:dyDescent="0.15">
      <c r="A47642" s="3"/>
      <c r="B47642" s="3"/>
      <c r="J47642" s="3"/>
      <c r="K47642" s="5"/>
      <c r="L47642" s="8"/>
      <c r="N47642" s="5"/>
      <c r="O47642" s="10"/>
      <c r="P47642" s="8"/>
    </row>
    <row r="47643" spans="1:16" s="2" customFormat="1" x14ac:dyDescent="0.15">
      <c r="A47643" s="3"/>
      <c r="B47643" s="3"/>
      <c r="J47643" s="3"/>
      <c r="K47643" s="5"/>
      <c r="L47643" s="8"/>
      <c r="N47643" s="5"/>
      <c r="O47643" s="10"/>
      <c r="P47643" s="8"/>
    </row>
    <row r="47644" spans="1:16" s="2" customFormat="1" x14ac:dyDescent="0.15">
      <c r="A47644" s="3"/>
      <c r="B47644" s="3"/>
      <c r="J47644" s="3"/>
      <c r="K47644" s="5"/>
      <c r="L47644" s="8"/>
      <c r="N47644" s="5"/>
      <c r="O47644" s="10"/>
      <c r="P47644" s="8"/>
    </row>
    <row r="47645" spans="1:16" s="2" customFormat="1" x14ac:dyDescent="0.15">
      <c r="A47645" s="3"/>
      <c r="B47645" s="3"/>
      <c r="J47645" s="3"/>
      <c r="K47645" s="5"/>
      <c r="L47645" s="8"/>
      <c r="N47645" s="5"/>
      <c r="O47645" s="10"/>
      <c r="P47645" s="8"/>
    </row>
    <row r="47646" spans="1:16" s="2" customFormat="1" x14ac:dyDescent="0.15">
      <c r="A47646" s="3"/>
      <c r="B47646" s="3"/>
      <c r="J47646" s="3"/>
      <c r="K47646" s="5"/>
      <c r="L47646" s="8"/>
      <c r="N47646" s="5"/>
      <c r="O47646" s="10"/>
      <c r="P47646" s="8"/>
    </row>
    <row r="47647" spans="1:16" s="2" customFormat="1" x14ac:dyDescent="0.15">
      <c r="A47647" s="3"/>
      <c r="B47647" s="3"/>
      <c r="J47647" s="3"/>
      <c r="K47647" s="5"/>
      <c r="L47647" s="8"/>
      <c r="N47647" s="5"/>
      <c r="O47647" s="10"/>
      <c r="P47647" s="8"/>
    </row>
    <row r="47648" spans="1:16" s="2" customFormat="1" x14ac:dyDescent="0.15">
      <c r="A47648" s="3"/>
      <c r="B47648" s="3"/>
      <c r="J47648" s="3"/>
      <c r="K47648" s="5"/>
      <c r="L47648" s="8"/>
      <c r="N47648" s="5"/>
      <c r="O47648" s="10"/>
      <c r="P47648" s="8"/>
    </row>
    <row r="47649" spans="1:16" s="2" customFormat="1" x14ac:dyDescent="0.15">
      <c r="A47649" s="3"/>
      <c r="B47649" s="3"/>
      <c r="J47649" s="3"/>
      <c r="K47649" s="5"/>
      <c r="L47649" s="8"/>
      <c r="N47649" s="5"/>
      <c r="O47649" s="10"/>
      <c r="P47649" s="8"/>
    </row>
    <row r="47650" spans="1:16" s="2" customFormat="1" x14ac:dyDescent="0.15">
      <c r="A47650" s="3"/>
      <c r="B47650" s="3"/>
      <c r="J47650" s="3"/>
      <c r="K47650" s="5"/>
      <c r="L47650" s="8"/>
      <c r="N47650" s="5"/>
      <c r="O47650" s="10"/>
      <c r="P47650" s="8"/>
    </row>
    <row r="47651" spans="1:16" s="2" customFormat="1" x14ac:dyDescent="0.15">
      <c r="A47651" s="3"/>
      <c r="B47651" s="3"/>
      <c r="J47651" s="3"/>
      <c r="K47651" s="5"/>
      <c r="L47651" s="8"/>
      <c r="N47651" s="5"/>
      <c r="O47651" s="10"/>
      <c r="P47651" s="8"/>
    </row>
    <row r="47652" spans="1:16" s="2" customFormat="1" x14ac:dyDescent="0.15">
      <c r="A47652" s="3"/>
      <c r="B47652" s="3"/>
      <c r="J47652" s="3"/>
      <c r="K47652" s="5"/>
      <c r="L47652" s="8"/>
      <c r="N47652" s="5"/>
      <c r="O47652" s="10"/>
      <c r="P47652" s="8"/>
    </row>
    <row r="47653" spans="1:16" s="2" customFormat="1" x14ac:dyDescent="0.15">
      <c r="A47653" s="3"/>
      <c r="B47653" s="3"/>
      <c r="J47653" s="3"/>
      <c r="K47653" s="5"/>
      <c r="L47653" s="8"/>
      <c r="N47653" s="5"/>
      <c r="O47653" s="10"/>
      <c r="P47653" s="8"/>
    </row>
    <row r="47654" spans="1:16" s="2" customFormat="1" x14ac:dyDescent="0.15">
      <c r="A47654" s="3"/>
      <c r="B47654" s="3"/>
      <c r="J47654" s="3"/>
      <c r="K47654" s="5"/>
      <c r="L47654" s="8"/>
      <c r="N47654" s="5"/>
      <c r="O47654" s="10"/>
      <c r="P47654" s="8"/>
    </row>
    <row r="47655" spans="1:16" s="2" customFormat="1" x14ac:dyDescent="0.15">
      <c r="A47655" s="3"/>
      <c r="B47655" s="3"/>
      <c r="J47655" s="3"/>
      <c r="K47655" s="5"/>
      <c r="L47655" s="8"/>
      <c r="N47655" s="5"/>
      <c r="O47655" s="10"/>
      <c r="P47655" s="8"/>
    </row>
    <row r="47656" spans="1:16" s="2" customFormat="1" x14ac:dyDescent="0.15">
      <c r="A47656" s="3"/>
      <c r="B47656" s="3"/>
      <c r="J47656" s="3"/>
      <c r="K47656" s="5"/>
      <c r="L47656" s="8"/>
      <c r="N47656" s="5"/>
      <c r="O47656" s="10"/>
      <c r="P47656" s="8"/>
    </row>
    <row r="47657" spans="1:16" s="2" customFormat="1" x14ac:dyDescent="0.15">
      <c r="A47657" s="3"/>
      <c r="B47657" s="3"/>
      <c r="J47657" s="3"/>
      <c r="K47657" s="5"/>
      <c r="L47657" s="8"/>
      <c r="N47657" s="5"/>
      <c r="O47657" s="10"/>
      <c r="P47657" s="8"/>
    </row>
    <row r="47658" spans="1:16" s="2" customFormat="1" x14ac:dyDescent="0.15">
      <c r="A47658" s="3"/>
      <c r="B47658" s="3"/>
      <c r="J47658" s="3"/>
      <c r="K47658" s="5"/>
      <c r="L47658" s="8"/>
      <c r="N47658" s="5"/>
      <c r="O47658" s="10"/>
      <c r="P47658" s="8"/>
    </row>
    <row r="47659" spans="1:16" s="2" customFormat="1" x14ac:dyDescent="0.15">
      <c r="A47659" s="3"/>
      <c r="B47659" s="3"/>
      <c r="J47659" s="3"/>
      <c r="K47659" s="5"/>
      <c r="L47659" s="8"/>
      <c r="N47659" s="5"/>
      <c r="O47659" s="10"/>
      <c r="P47659" s="8"/>
    </row>
    <row r="47660" spans="1:16" s="2" customFormat="1" x14ac:dyDescent="0.15">
      <c r="A47660" s="3"/>
      <c r="B47660" s="3"/>
      <c r="J47660" s="3"/>
      <c r="K47660" s="5"/>
      <c r="L47660" s="8"/>
      <c r="N47660" s="5"/>
      <c r="O47660" s="10"/>
      <c r="P47660" s="8"/>
    </row>
    <row r="47661" spans="1:16" s="2" customFormat="1" x14ac:dyDescent="0.15">
      <c r="A47661" s="3"/>
      <c r="B47661" s="3"/>
      <c r="J47661" s="3"/>
      <c r="K47661" s="5"/>
      <c r="L47661" s="8"/>
      <c r="N47661" s="5"/>
      <c r="O47661" s="10"/>
      <c r="P47661" s="8"/>
    </row>
    <row r="47662" spans="1:16" s="2" customFormat="1" x14ac:dyDescent="0.15">
      <c r="A47662" s="3"/>
      <c r="B47662" s="3"/>
      <c r="J47662" s="3"/>
      <c r="K47662" s="5"/>
      <c r="L47662" s="8"/>
      <c r="N47662" s="5"/>
      <c r="O47662" s="10"/>
      <c r="P47662" s="8"/>
    </row>
    <row r="47663" spans="1:16" s="2" customFormat="1" x14ac:dyDescent="0.15">
      <c r="A47663" s="3"/>
      <c r="B47663" s="3"/>
      <c r="J47663" s="3"/>
      <c r="K47663" s="5"/>
      <c r="L47663" s="8"/>
      <c r="N47663" s="5"/>
      <c r="O47663" s="10"/>
      <c r="P47663" s="8"/>
    </row>
    <row r="47664" spans="1:16" s="2" customFormat="1" x14ac:dyDescent="0.15">
      <c r="A47664" s="3"/>
      <c r="B47664" s="3"/>
      <c r="J47664" s="3"/>
      <c r="K47664" s="5"/>
      <c r="L47664" s="8"/>
      <c r="N47664" s="5"/>
      <c r="O47664" s="10"/>
      <c r="P47664" s="8"/>
    </row>
    <row r="47665" spans="1:16" s="2" customFormat="1" x14ac:dyDescent="0.15">
      <c r="A47665" s="3"/>
      <c r="B47665" s="3"/>
      <c r="J47665" s="3"/>
      <c r="K47665" s="5"/>
      <c r="L47665" s="8"/>
      <c r="N47665" s="5"/>
      <c r="O47665" s="10"/>
      <c r="P47665" s="8"/>
    </row>
    <row r="47666" spans="1:16" s="2" customFormat="1" x14ac:dyDescent="0.15">
      <c r="A47666" s="3"/>
      <c r="B47666" s="3"/>
      <c r="J47666" s="3"/>
      <c r="K47666" s="5"/>
      <c r="L47666" s="8"/>
      <c r="N47666" s="5"/>
      <c r="O47666" s="10"/>
      <c r="P47666" s="8"/>
    </row>
    <row r="47667" spans="1:16" s="2" customFormat="1" x14ac:dyDescent="0.15">
      <c r="A47667" s="3"/>
      <c r="B47667" s="3"/>
      <c r="J47667" s="3"/>
      <c r="K47667" s="5"/>
      <c r="L47667" s="8"/>
      <c r="N47667" s="5"/>
      <c r="O47667" s="10"/>
      <c r="P47667" s="8"/>
    </row>
    <row r="47668" spans="1:16" s="2" customFormat="1" x14ac:dyDescent="0.15">
      <c r="A47668" s="3"/>
      <c r="B47668" s="3"/>
      <c r="J47668" s="3"/>
      <c r="K47668" s="5"/>
      <c r="L47668" s="8"/>
      <c r="N47668" s="5"/>
      <c r="O47668" s="10"/>
      <c r="P47668" s="8"/>
    </row>
    <row r="47669" spans="1:16" s="2" customFormat="1" x14ac:dyDescent="0.15">
      <c r="A47669" s="3"/>
      <c r="B47669" s="3"/>
      <c r="J47669" s="3"/>
      <c r="K47669" s="5"/>
      <c r="L47669" s="8"/>
      <c r="N47669" s="5"/>
      <c r="O47669" s="10"/>
      <c r="P47669" s="8"/>
    </row>
    <row r="47670" spans="1:16" s="2" customFormat="1" x14ac:dyDescent="0.15">
      <c r="A47670" s="3"/>
      <c r="B47670" s="3"/>
      <c r="J47670" s="3"/>
      <c r="K47670" s="5"/>
      <c r="L47670" s="8"/>
      <c r="N47670" s="5"/>
      <c r="O47670" s="10"/>
      <c r="P47670" s="8"/>
    </row>
    <row r="47671" spans="1:16" s="2" customFormat="1" x14ac:dyDescent="0.15">
      <c r="A47671" s="3"/>
      <c r="B47671" s="3"/>
      <c r="J47671" s="3"/>
      <c r="K47671" s="5"/>
      <c r="L47671" s="8"/>
      <c r="N47671" s="5"/>
      <c r="O47671" s="10"/>
      <c r="P47671" s="8"/>
    </row>
    <row r="47672" spans="1:16" s="2" customFormat="1" x14ac:dyDescent="0.15">
      <c r="A47672" s="3"/>
      <c r="B47672" s="3"/>
      <c r="J47672" s="3"/>
      <c r="K47672" s="5"/>
      <c r="L47672" s="8"/>
      <c r="N47672" s="5"/>
      <c r="O47672" s="10"/>
      <c r="P47672" s="8"/>
    </row>
    <row r="47673" spans="1:16" s="2" customFormat="1" x14ac:dyDescent="0.15">
      <c r="A47673" s="3"/>
      <c r="B47673" s="3"/>
      <c r="J47673" s="3"/>
      <c r="K47673" s="5"/>
      <c r="L47673" s="8"/>
      <c r="N47673" s="5"/>
      <c r="O47673" s="10"/>
      <c r="P47673" s="8"/>
    </row>
    <row r="47674" spans="1:16" s="2" customFormat="1" x14ac:dyDescent="0.15">
      <c r="A47674" s="3"/>
      <c r="B47674" s="3"/>
      <c r="J47674" s="3"/>
      <c r="K47674" s="5"/>
      <c r="L47674" s="8"/>
      <c r="N47674" s="5"/>
      <c r="O47674" s="10"/>
      <c r="P47674" s="8"/>
    </row>
    <row r="47675" spans="1:16" s="2" customFormat="1" x14ac:dyDescent="0.15">
      <c r="A47675" s="3"/>
      <c r="B47675" s="3"/>
      <c r="J47675" s="3"/>
      <c r="K47675" s="5"/>
      <c r="L47675" s="8"/>
      <c r="N47675" s="5"/>
      <c r="O47675" s="10"/>
      <c r="P47675" s="8"/>
    </row>
    <row r="47676" spans="1:16" s="2" customFormat="1" x14ac:dyDescent="0.15">
      <c r="A47676" s="3"/>
      <c r="B47676" s="3"/>
      <c r="J47676" s="3"/>
      <c r="K47676" s="5"/>
      <c r="L47676" s="8"/>
      <c r="N47676" s="5"/>
      <c r="O47676" s="10"/>
      <c r="P47676" s="8"/>
    </row>
    <row r="47677" spans="1:16" s="2" customFormat="1" x14ac:dyDescent="0.15">
      <c r="A47677" s="3"/>
      <c r="B47677" s="3"/>
      <c r="J47677" s="3"/>
      <c r="K47677" s="5"/>
      <c r="L47677" s="8"/>
      <c r="N47677" s="5"/>
      <c r="O47677" s="10"/>
      <c r="P47677" s="8"/>
    </row>
    <row r="47678" spans="1:16" s="2" customFormat="1" x14ac:dyDescent="0.15">
      <c r="A47678" s="3"/>
      <c r="B47678" s="3"/>
      <c r="J47678" s="3"/>
      <c r="K47678" s="5"/>
      <c r="L47678" s="8"/>
      <c r="N47678" s="5"/>
      <c r="O47678" s="10"/>
      <c r="P47678" s="8"/>
    </row>
    <row r="47679" spans="1:16" s="2" customFormat="1" x14ac:dyDescent="0.15">
      <c r="A47679" s="3"/>
      <c r="B47679" s="3"/>
      <c r="J47679" s="3"/>
      <c r="K47679" s="5"/>
      <c r="L47679" s="8"/>
      <c r="N47679" s="5"/>
      <c r="O47679" s="10"/>
      <c r="P47679" s="8"/>
    </row>
    <row r="47680" spans="1:16" s="2" customFormat="1" x14ac:dyDescent="0.15">
      <c r="A47680" s="3"/>
      <c r="B47680" s="3"/>
      <c r="J47680" s="3"/>
      <c r="K47680" s="5"/>
      <c r="L47680" s="8"/>
      <c r="N47680" s="5"/>
      <c r="O47680" s="10"/>
      <c r="P47680" s="8"/>
    </row>
    <row r="47681" spans="1:16" s="2" customFormat="1" x14ac:dyDescent="0.15">
      <c r="A47681" s="3"/>
      <c r="B47681" s="3"/>
      <c r="J47681" s="3"/>
      <c r="K47681" s="5"/>
      <c r="L47681" s="8"/>
      <c r="N47681" s="5"/>
      <c r="O47681" s="10"/>
      <c r="P47681" s="8"/>
    </row>
    <row r="47682" spans="1:16" s="2" customFormat="1" x14ac:dyDescent="0.15">
      <c r="A47682" s="3"/>
      <c r="B47682" s="3"/>
      <c r="J47682" s="3"/>
      <c r="K47682" s="5"/>
      <c r="L47682" s="8"/>
      <c r="N47682" s="5"/>
      <c r="O47682" s="10"/>
      <c r="P47682" s="8"/>
    </row>
    <row r="47683" spans="1:16" s="2" customFormat="1" x14ac:dyDescent="0.15">
      <c r="A47683" s="3"/>
      <c r="B47683" s="3"/>
      <c r="J47683" s="3"/>
      <c r="K47683" s="5"/>
      <c r="L47683" s="8"/>
      <c r="N47683" s="5"/>
      <c r="O47683" s="10"/>
      <c r="P47683" s="8"/>
    </row>
    <row r="47684" spans="1:16" s="2" customFormat="1" x14ac:dyDescent="0.15">
      <c r="A47684" s="3"/>
      <c r="B47684" s="3"/>
      <c r="J47684" s="3"/>
      <c r="K47684" s="5"/>
      <c r="L47684" s="8"/>
      <c r="N47684" s="5"/>
      <c r="O47684" s="10"/>
      <c r="P47684" s="8"/>
    </row>
    <row r="47685" spans="1:16" s="2" customFormat="1" x14ac:dyDescent="0.15">
      <c r="A47685" s="3"/>
      <c r="B47685" s="3"/>
      <c r="J47685" s="3"/>
      <c r="K47685" s="5"/>
      <c r="L47685" s="8"/>
      <c r="N47685" s="5"/>
      <c r="O47685" s="10"/>
      <c r="P47685" s="8"/>
    </row>
    <row r="47686" spans="1:16" s="2" customFormat="1" x14ac:dyDescent="0.15">
      <c r="A47686" s="3"/>
      <c r="B47686" s="3"/>
      <c r="J47686" s="3"/>
      <c r="K47686" s="5"/>
      <c r="L47686" s="8"/>
      <c r="N47686" s="5"/>
      <c r="O47686" s="10"/>
      <c r="P47686" s="8"/>
    </row>
    <row r="47687" spans="1:16" s="2" customFormat="1" x14ac:dyDescent="0.15">
      <c r="A47687" s="3"/>
      <c r="B47687" s="3"/>
      <c r="J47687" s="3"/>
      <c r="K47687" s="5"/>
      <c r="L47687" s="8"/>
      <c r="N47687" s="5"/>
      <c r="O47687" s="10"/>
      <c r="P47687" s="8"/>
    </row>
    <row r="47688" spans="1:16" s="2" customFormat="1" x14ac:dyDescent="0.15">
      <c r="A47688" s="3"/>
      <c r="B47688" s="3"/>
      <c r="J47688" s="3"/>
      <c r="K47688" s="5"/>
      <c r="L47688" s="8"/>
      <c r="N47688" s="5"/>
      <c r="O47688" s="10"/>
      <c r="P47688" s="8"/>
    </row>
    <row r="47689" spans="1:16" s="2" customFormat="1" x14ac:dyDescent="0.15">
      <c r="A47689" s="3"/>
      <c r="B47689" s="3"/>
      <c r="J47689" s="3"/>
      <c r="K47689" s="5"/>
      <c r="L47689" s="8"/>
      <c r="N47689" s="5"/>
      <c r="O47689" s="10"/>
      <c r="P47689" s="8"/>
    </row>
    <row r="47690" spans="1:16" s="2" customFormat="1" x14ac:dyDescent="0.15">
      <c r="A47690" s="3"/>
      <c r="B47690" s="3"/>
      <c r="J47690" s="3"/>
      <c r="K47690" s="5"/>
      <c r="L47690" s="8"/>
      <c r="N47690" s="5"/>
      <c r="O47690" s="10"/>
      <c r="P47690" s="8"/>
    </row>
    <row r="47691" spans="1:16" s="2" customFormat="1" x14ac:dyDescent="0.15">
      <c r="A47691" s="3"/>
      <c r="B47691" s="3"/>
      <c r="J47691" s="3"/>
      <c r="K47691" s="5"/>
      <c r="L47691" s="8"/>
      <c r="N47691" s="5"/>
      <c r="O47691" s="10"/>
      <c r="P47691" s="8"/>
    </row>
    <row r="47692" spans="1:16" s="2" customFormat="1" x14ac:dyDescent="0.15">
      <c r="A47692" s="3"/>
      <c r="B47692" s="3"/>
      <c r="J47692" s="3"/>
      <c r="K47692" s="5"/>
      <c r="L47692" s="8"/>
      <c r="N47692" s="5"/>
      <c r="O47692" s="10"/>
      <c r="P47692" s="8"/>
    </row>
    <row r="47693" spans="1:16" s="2" customFormat="1" x14ac:dyDescent="0.15">
      <c r="A47693" s="3"/>
      <c r="B47693" s="3"/>
      <c r="J47693" s="3"/>
      <c r="K47693" s="5"/>
      <c r="L47693" s="8"/>
      <c r="N47693" s="5"/>
      <c r="O47693" s="10"/>
      <c r="P47693" s="8"/>
    </row>
    <row r="47694" spans="1:16" s="2" customFormat="1" x14ac:dyDescent="0.15">
      <c r="A47694" s="3"/>
      <c r="B47694" s="3"/>
      <c r="J47694" s="3"/>
      <c r="K47694" s="5"/>
      <c r="L47694" s="8"/>
      <c r="N47694" s="5"/>
      <c r="O47694" s="10"/>
      <c r="P47694" s="8"/>
    </row>
    <row r="47695" spans="1:16" s="2" customFormat="1" x14ac:dyDescent="0.15">
      <c r="A47695" s="3"/>
      <c r="B47695" s="3"/>
      <c r="J47695" s="3"/>
      <c r="K47695" s="5"/>
      <c r="L47695" s="8"/>
      <c r="N47695" s="5"/>
      <c r="O47695" s="10"/>
      <c r="P47695" s="8"/>
    </row>
    <row r="47696" spans="1:16" s="2" customFormat="1" x14ac:dyDescent="0.15">
      <c r="A47696" s="3"/>
      <c r="B47696" s="3"/>
      <c r="J47696" s="3"/>
      <c r="K47696" s="5"/>
      <c r="L47696" s="8"/>
      <c r="N47696" s="5"/>
      <c r="O47696" s="10"/>
      <c r="P47696" s="8"/>
    </row>
    <row r="47697" spans="1:16" s="2" customFormat="1" x14ac:dyDescent="0.15">
      <c r="A47697" s="3"/>
      <c r="B47697" s="3"/>
      <c r="J47697" s="3"/>
      <c r="K47697" s="5"/>
      <c r="L47697" s="8"/>
      <c r="N47697" s="5"/>
      <c r="O47697" s="10"/>
      <c r="P47697" s="8"/>
    </row>
    <row r="47698" spans="1:16" s="2" customFormat="1" x14ac:dyDescent="0.15">
      <c r="A47698" s="3"/>
      <c r="B47698" s="3"/>
      <c r="J47698" s="3"/>
      <c r="K47698" s="5"/>
      <c r="L47698" s="8"/>
      <c r="N47698" s="5"/>
      <c r="O47698" s="10"/>
      <c r="P47698" s="8"/>
    </row>
    <row r="47699" spans="1:16" s="2" customFormat="1" x14ac:dyDescent="0.15">
      <c r="A47699" s="3"/>
      <c r="B47699" s="3"/>
      <c r="J47699" s="3"/>
      <c r="K47699" s="5"/>
      <c r="L47699" s="8"/>
      <c r="N47699" s="5"/>
      <c r="O47699" s="10"/>
      <c r="P47699" s="8"/>
    </row>
    <row r="47700" spans="1:16" s="2" customFormat="1" x14ac:dyDescent="0.15">
      <c r="A47700" s="3"/>
      <c r="B47700" s="3"/>
      <c r="J47700" s="3"/>
      <c r="K47700" s="5"/>
      <c r="L47700" s="8"/>
      <c r="N47700" s="5"/>
      <c r="O47700" s="10"/>
      <c r="P47700" s="8"/>
    </row>
    <row r="47701" spans="1:16" s="2" customFormat="1" x14ac:dyDescent="0.15">
      <c r="A47701" s="3"/>
      <c r="B47701" s="3"/>
      <c r="J47701" s="3"/>
      <c r="K47701" s="5"/>
      <c r="L47701" s="8"/>
      <c r="N47701" s="5"/>
      <c r="O47701" s="10"/>
      <c r="P47701" s="8"/>
    </row>
    <row r="47702" spans="1:16" s="2" customFormat="1" x14ac:dyDescent="0.15">
      <c r="A47702" s="3"/>
      <c r="B47702" s="3"/>
      <c r="J47702" s="3"/>
      <c r="K47702" s="5"/>
      <c r="L47702" s="8"/>
      <c r="N47702" s="5"/>
      <c r="O47702" s="10"/>
      <c r="P47702" s="8"/>
    </row>
    <row r="47703" spans="1:16" s="2" customFormat="1" x14ac:dyDescent="0.15">
      <c r="A47703" s="3"/>
      <c r="B47703" s="3"/>
      <c r="J47703" s="3"/>
      <c r="K47703" s="5"/>
      <c r="L47703" s="8"/>
      <c r="N47703" s="5"/>
      <c r="O47703" s="10"/>
      <c r="P47703" s="8"/>
    </row>
    <row r="47704" spans="1:16" s="2" customFormat="1" x14ac:dyDescent="0.15">
      <c r="A47704" s="3"/>
      <c r="B47704" s="3"/>
      <c r="J47704" s="3"/>
      <c r="K47704" s="5"/>
      <c r="L47704" s="8"/>
      <c r="N47704" s="5"/>
      <c r="O47704" s="10"/>
      <c r="P47704" s="8"/>
    </row>
    <row r="47705" spans="1:16" s="2" customFormat="1" x14ac:dyDescent="0.15">
      <c r="A47705" s="3"/>
      <c r="B47705" s="3"/>
      <c r="J47705" s="3"/>
      <c r="K47705" s="5"/>
      <c r="L47705" s="8"/>
      <c r="N47705" s="5"/>
      <c r="O47705" s="10"/>
      <c r="P47705" s="8"/>
    </row>
    <row r="47706" spans="1:16" s="2" customFormat="1" x14ac:dyDescent="0.15">
      <c r="A47706" s="3"/>
      <c r="B47706" s="3"/>
      <c r="J47706" s="3"/>
      <c r="K47706" s="5"/>
      <c r="L47706" s="8"/>
      <c r="N47706" s="5"/>
      <c r="O47706" s="10"/>
      <c r="P47706" s="8"/>
    </row>
    <row r="47707" spans="1:16" s="2" customFormat="1" x14ac:dyDescent="0.15">
      <c r="A47707" s="3"/>
      <c r="B47707" s="3"/>
      <c r="J47707" s="3"/>
      <c r="K47707" s="5"/>
      <c r="L47707" s="8"/>
      <c r="N47707" s="5"/>
      <c r="O47707" s="10"/>
      <c r="P47707" s="8"/>
    </row>
    <row r="47708" spans="1:16" s="2" customFormat="1" x14ac:dyDescent="0.15">
      <c r="A47708" s="3"/>
      <c r="B47708" s="3"/>
      <c r="J47708" s="3"/>
      <c r="K47708" s="5"/>
      <c r="L47708" s="8"/>
      <c r="N47708" s="5"/>
      <c r="O47708" s="10"/>
      <c r="P47708" s="8"/>
    </row>
    <row r="47709" spans="1:16" s="2" customFormat="1" x14ac:dyDescent="0.15">
      <c r="A47709" s="3"/>
      <c r="B47709" s="3"/>
      <c r="J47709" s="3"/>
      <c r="K47709" s="5"/>
      <c r="L47709" s="8"/>
      <c r="N47709" s="5"/>
      <c r="O47709" s="10"/>
      <c r="P47709" s="8"/>
    </row>
    <row r="47710" spans="1:16" s="2" customFormat="1" x14ac:dyDescent="0.15">
      <c r="A47710" s="3"/>
      <c r="B47710" s="3"/>
      <c r="J47710" s="3"/>
      <c r="K47710" s="5"/>
      <c r="L47710" s="8"/>
      <c r="N47710" s="5"/>
      <c r="O47710" s="10"/>
      <c r="P47710" s="8"/>
    </row>
    <row r="47711" spans="1:16" s="2" customFormat="1" x14ac:dyDescent="0.15">
      <c r="A47711" s="3"/>
      <c r="B47711" s="3"/>
      <c r="J47711" s="3"/>
      <c r="K47711" s="5"/>
      <c r="L47711" s="8"/>
      <c r="N47711" s="5"/>
      <c r="O47711" s="10"/>
      <c r="P47711" s="8"/>
    </row>
    <row r="47712" spans="1:16" s="2" customFormat="1" x14ac:dyDescent="0.15">
      <c r="A47712" s="3"/>
      <c r="B47712" s="3"/>
      <c r="J47712" s="3"/>
      <c r="K47712" s="5"/>
      <c r="L47712" s="8"/>
      <c r="N47712" s="5"/>
      <c r="O47712" s="10"/>
      <c r="P47712" s="8"/>
    </row>
    <row r="47713" spans="1:16" s="2" customFormat="1" x14ac:dyDescent="0.15">
      <c r="A47713" s="3"/>
      <c r="B47713" s="3"/>
      <c r="J47713" s="3"/>
      <c r="K47713" s="5"/>
      <c r="L47713" s="8"/>
      <c r="N47713" s="5"/>
      <c r="O47713" s="10"/>
      <c r="P47713" s="8"/>
    </row>
    <row r="47714" spans="1:16" s="2" customFormat="1" x14ac:dyDescent="0.15">
      <c r="A47714" s="3"/>
      <c r="B47714" s="3"/>
      <c r="J47714" s="3"/>
      <c r="K47714" s="5"/>
      <c r="L47714" s="8"/>
      <c r="N47714" s="5"/>
      <c r="O47714" s="10"/>
      <c r="P47714" s="8"/>
    </row>
    <row r="47715" spans="1:16" s="2" customFormat="1" x14ac:dyDescent="0.15">
      <c r="A47715" s="3"/>
      <c r="B47715" s="3"/>
      <c r="J47715" s="3"/>
      <c r="K47715" s="5"/>
      <c r="L47715" s="8"/>
      <c r="N47715" s="5"/>
      <c r="O47715" s="10"/>
      <c r="P47715" s="8"/>
    </row>
    <row r="47716" spans="1:16" s="2" customFormat="1" x14ac:dyDescent="0.15">
      <c r="A47716" s="3"/>
      <c r="B47716" s="3"/>
      <c r="J47716" s="3"/>
      <c r="K47716" s="5"/>
      <c r="L47716" s="8"/>
      <c r="N47716" s="5"/>
      <c r="O47716" s="10"/>
      <c r="P47716" s="8"/>
    </row>
    <row r="47717" spans="1:16" s="2" customFormat="1" x14ac:dyDescent="0.15">
      <c r="A47717" s="3"/>
      <c r="B47717" s="3"/>
      <c r="J47717" s="3"/>
      <c r="K47717" s="5"/>
      <c r="L47717" s="8"/>
      <c r="N47717" s="5"/>
      <c r="O47717" s="10"/>
      <c r="P47717" s="8"/>
    </row>
    <row r="47718" spans="1:16" s="2" customFormat="1" x14ac:dyDescent="0.15">
      <c r="A47718" s="3"/>
      <c r="B47718" s="3"/>
      <c r="J47718" s="3"/>
      <c r="K47718" s="5"/>
      <c r="L47718" s="8"/>
      <c r="N47718" s="5"/>
      <c r="O47718" s="10"/>
      <c r="P47718" s="8"/>
    </row>
    <row r="47719" spans="1:16" s="2" customFormat="1" x14ac:dyDescent="0.15">
      <c r="A47719" s="3"/>
      <c r="B47719" s="3"/>
      <c r="J47719" s="3"/>
      <c r="K47719" s="5"/>
      <c r="L47719" s="8"/>
      <c r="N47719" s="5"/>
      <c r="O47719" s="10"/>
      <c r="P47719" s="8"/>
    </row>
    <row r="47720" spans="1:16" s="2" customFormat="1" x14ac:dyDescent="0.15">
      <c r="A47720" s="3"/>
      <c r="B47720" s="3"/>
      <c r="J47720" s="3"/>
      <c r="K47720" s="5"/>
      <c r="L47720" s="8"/>
      <c r="N47720" s="5"/>
      <c r="O47720" s="10"/>
      <c r="P47720" s="8"/>
    </row>
    <row r="47721" spans="1:16" s="2" customFormat="1" x14ac:dyDescent="0.15">
      <c r="A47721" s="3"/>
      <c r="B47721" s="3"/>
      <c r="J47721" s="3"/>
      <c r="K47721" s="5"/>
      <c r="L47721" s="8"/>
      <c r="N47721" s="5"/>
      <c r="O47721" s="10"/>
      <c r="P47721" s="8"/>
    </row>
    <row r="47722" spans="1:16" s="2" customFormat="1" x14ac:dyDescent="0.15">
      <c r="A47722" s="3"/>
      <c r="B47722" s="3"/>
      <c r="J47722" s="3"/>
      <c r="K47722" s="5"/>
      <c r="L47722" s="8"/>
      <c r="N47722" s="5"/>
      <c r="O47722" s="10"/>
      <c r="P47722" s="8"/>
    </row>
    <row r="47723" spans="1:16" s="2" customFormat="1" x14ac:dyDescent="0.15">
      <c r="A47723" s="3"/>
      <c r="B47723" s="3"/>
      <c r="J47723" s="3"/>
      <c r="K47723" s="5"/>
      <c r="L47723" s="8"/>
      <c r="N47723" s="5"/>
      <c r="O47723" s="10"/>
      <c r="P47723" s="8"/>
    </row>
    <row r="47724" spans="1:16" s="2" customFormat="1" x14ac:dyDescent="0.15">
      <c r="A47724" s="3"/>
      <c r="B47724" s="3"/>
      <c r="J47724" s="3"/>
      <c r="K47724" s="5"/>
      <c r="L47724" s="8"/>
      <c r="N47724" s="5"/>
      <c r="O47724" s="10"/>
      <c r="P47724" s="8"/>
    </row>
    <row r="47725" spans="1:16" s="2" customFormat="1" x14ac:dyDescent="0.15">
      <c r="A47725" s="3"/>
      <c r="B47725" s="3"/>
      <c r="J47725" s="3"/>
      <c r="K47725" s="5"/>
      <c r="L47725" s="8"/>
      <c r="N47725" s="5"/>
      <c r="O47725" s="10"/>
      <c r="P47725" s="8"/>
    </row>
    <row r="47726" spans="1:16" s="2" customFormat="1" x14ac:dyDescent="0.15">
      <c r="A47726" s="3"/>
      <c r="B47726" s="3"/>
      <c r="J47726" s="3"/>
      <c r="K47726" s="5"/>
      <c r="L47726" s="8"/>
      <c r="N47726" s="5"/>
      <c r="O47726" s="10"/>
      <c r="P47726" s="8"/>
    </row>
    <row r="47727" spans="1:16" s="2" customFormat="1" x14ac:dyDescent="0.15">
      <c r="A47727" s="3"/>
      <c r="B47727" s="3"/>
      <c r="J47727" s="3"/>
      <c r="K47727" s="5"/>
      <c r="L47727" s="8"/>
      <c r="N47727" s="5"/>
      <c r="O47727" s="10"/>
      <c r="P47727" s="8"/>
    </row>
    <row r="47728" spans="1:16" s="2" customFormat="1" x14ac:dyDescent="0.15">
      <c r="A47728" s="3"/>
      <c r="B47728" s="3"/>
      <c r="J47728" s="3"/>
      <c r="K47728" s="5"/>
      <c r="L47728" s="8"/>
      <c r="N47728" s="5"/>
      <c r="O47728" s="10"/>
      <c r="P47728" s="8"/>
    </row>
    <row r="47729" spans="1:16" s="2" customFormat="1" x14ac:dyDescent="0.15">
      <c r="A47729" s="3"/>
      <c r="B47729" s="3"/>
      <c r="J47729" s="3"/>
      <c r="K47729" s="5"/>
      <c r="L47729" s="8"/>
      <c r="N47729" s="5"/>
      <c r="O47729" s="10"/>
      <c r="P47729" s="8"/>
    </row>
    <row r="47730" spans="1:16" s="2" customFormat="1" x14ac:dyDescent="0.15">
      <c r="A47730" s="3"/>
      <c r="B47730" s="3"/>
      <c r="J47730" s="3"/>
      <c r="K47730" s="5"/>
      <c r="L47730" s="8"/>
      <c r="N47730" s="5"/>
      <c r="O47730" s="10"/>
      <c r="P47730" s="8"/>
    </row>
    <row r="47731" spans="1:16" s="2" customFormat="1" x14ac:dyDescent="0.15">
      <c r="A47731" s="3"/>
      <c r="B47731" s="3"/>
      <c r="J47731" s="3"/>
      <c r="K47731" s="5"/>
      <c r="L47731" s="8"/>
      <c r="N47731" s="5"/>
      <c r="O47731" s="10"/>
      <c r="P47731" s="8"/>
    </row>
    <row r="47732" spans="1:16" s="2" customFormat="1" x14ac:dyDescent="0.15">
      <c r="A47732" s="3"/>
      <c r="B47732" s="3"/>
      <c r="J47732" s="3"/>
      <c r="K47732" s="5"/>
      <c r="L47732" s="8"/>
      <c r="N47732" s="5"/>
      <c r="O47732" s="10"/>
      <c r="P47732" s="8"/>
    </row>
    <row r="47733" spans="1:16" s="2" customFormat="1" x14ac:dyDescent="0.15">
      <c r="A47733" s="3"/>
      <c r="B47733" s="3"/>
      <c r="J47733" s="3"/>
      <c r="K47733" s="5"/>
      <c r="L47733" s="8"/>
      <c r="N47733" s="5"/>
      <c r="O47733" s="10"/>
      <c r="P47733" s="8"/>
    </row>
    <row r="47734" spans="1:16" s="2" customFormat="1" x14ac:dyDescent="0.15">
      <c r="A47734" s="3"/>
      <c r="B47734" s="3"/>
      <c r="J47734" s="3"/>
      <c r="K47734" s="5"/>
      <c r="L47734" s="8"/>
      <c r="N47734" s="5"/>
      <c r="O47734" s="10"/>
      <c r="P47734" s="8"/>
    </row>
    <row r="47735" spans="1:16" s="2" customFormat="1" x14ac:dyDescent="0.15">
      <c r="A47735" s="3"/>
      <c r="B47735" s="3"/>
      <c r="J47735" s="3"/>
      <c r="K47735" s="5"/>
      <c r="L47735" s="8"/>
      <c r="N47735" s="5"/>
      <c r="O47735" s="10"/>
      <c r="P47735" s="8"/>
    </row>
    <row r="47736" spans="1:16" s="2" customFormat="1" x14ac:dyDescent="0.15">
      <c r="A47736" s="3"/>
      <c r="B47736" s="3"/>
      <c r="J47736" s="3"/>
      <c r="K47736" s="5"/>
      <c r="L47736" s="8"/>
      <c r="N47736" s="5"/>
      <c r="O47736" s="10"/>
      <c r="P47736" s="8"/>
    </row>
    <row r="47737" spans="1:16" s="2" customFormat="1" x14ac:dyDescent="0.15">
      <c r="A47737" s="3"/>
      <c r="B47737" s="3"/>
      <c r="J47737" s="3"/>
      <c r="K47737" s="5"/>
      <c r="L47737" s="8"/>
      <c r="N47737" s="5"/>
      <c r="O47737" s="10"/>
      <c r="P47737" s="8"/>
    </row>
    <row r="47738" spans="1:16" s="2" customFormat="1" x14ac:dyDescent="0.15">
      <c r="A47738" s="3"/>
      <c r="B47738" s="3"/>
      <c r="J47738" s="3"/>
      <c r="K47738" s="5"/>
      <c r="L47738" s="8"/>
      <c r="N47738" s="5"/>
      <c r="O47738" s="10"/>
      <c r="P47738" s="8"/>
    </row>
    <row r="47739" spans="1:16" s="2" customFormat="1" x14ac:dyDescent="0.15">
      <c r="A47739" s="3"/>
      <c r="B47739" s="3"/>
      <c r="J47739" s="3"/>
      <c r="K47739" s="5"/>
      <c r="L47739" s="8"/>
      <c r="N47739" s="5"/>
      <c r="O47739" s="10"/>
      <c r="P47739" s="8"/>
    </row>
    <row r="47740" spans="1:16" s="2" customFormat="1" x14ac:dyDescent="0.15">
      <c r="A47740" s="3"/>
      <c r="B47740" s="3"/>
      <c r="J47740" s="3"/>
      <c r="K47740" s="5"/>
      <c r="L47740" s="8"/>
      <c r="N47740" s="5"/>
      <c r="O47740" s="10"/>
      <c r="P47740" s="8"/>
    </row>
    <row r="47741" spans="1:16" s="2" customFormat="1" x14ac:dyDescent="0.15">
      <c r="A47741" s="3"/>
      <c r="B47741" s="3"/>
      <c r="J47741" s="3"/>
      <c r="K47741" s="5"/>
      <c r="L47741" s="8"/>
      <c r="N47741" s="5"/>
      <c r="O47741" s="10"/>
      <c r="P47741" s="8"/>
    </row>
    <row r="47742" spans="1:16" s="2" customFormat="1" x14ac:dyDescent="0.15">
      <c r="A47742" s="3"/>
      <c r="B47742" s="3"/>
      <c r="J47742" s="3"/>
      <c r="K47742" s="5"/>
      <c r="L47742" s="8"/>
      <c r="N47742" s="5"/>
      <c r="O47742" s="10"/>
      <c r="P47742" s="8"/>
    </row>
    <row r="47743" spans="1:16" s="2" customFormat="1" x14ac:dyDescent="0.15">
      <c r="A47743" s="3"/>
      <c r="B47743" s="3"/>
      <c r="J47743" s="3"/>
      <c r="K47743" s="5"/>
      <c r="L47743" s="8"/>
      <c r="N47743" s="5"/>
      <c r="O47743" s="10"/>
      <c r="P47743" s="8"/>
    </row>
    <row r="47744" spans="1:16" s="2" customFormat="1" x14ac:dyDescent="0.15">
      <c r="A47744" s="3"/>
      <c r="B47744" s="3"/>
      <c r="J47744" s="3"/>
      <c r="K47744" s="5"/>
      <c r="L47744" s="8"/>
      <c r="N47744" s="5"/>
      <c r="O47744" s="10"/>
      <c r="P47744" s="8"/>
    </row>
    <row r="47745" spans="1:16" s="2" customFormat="1" x14ac:dyDescent="0.15">
      <c r="A47745" s="3"/>
      <c r="B47745" s="3"/>
      <c r="J47745" s="3"/>
      <c r="K47745" s="5"/>
      <c r="L47745" s="8"/>
      <c r="N47745" s="5"/>
      <c r="O47745" s="10"/>
      <c r="P47745" s="8"/>
    </row>
    <row r="47746" spans="1:16" s="2" customFormat="1" x14ac:dyDescent="0.15">
      <c r="A47746" s="3"/>
      <c r="B47746" s="3"/>
      <c r="J47746" s="3"/>
      <c r="K47746" s="5"/>
      <c r="L47746" s="8"/>
      <c r="N47746" s="5"/>
      <c r="O47746" s="10"/>
      <c r="P47746" s="8"/>
    </row>
    <row r="47747" spans="1:16" s="2" customFormat="1" x14ac:dyDescent="0.15">
      <c r="A47747" s="3"/>
      <c r="B47747" s="3"/>
      <c r="J47747" s="3"/>
      <c r="K47747" s="5"/>
      <c r="L47747" s="8"/>
      <c r="N47747" s="5"/>
      <c r="O47747" s="10"/>
      <c r="P47747" s="8"/>
    </row>
    <row r="47748" spans="1:16" s="2" customFormat="1" x14ac:dyDescent="0.15">
      <c r="A47748" s="3"/>
      <c r="B47748" s="3"/>
      <c r="J47748" s="3"/>
      <c r="K47748" s="5"/>
      <c r="L47748" s="8"/>
      <c r="N47748" s="5"/>
      <c r="O47748" s="10"/>
      <c r="P47748" s="8"/>
    </row>
    <row r="47749" spans="1:16" s="2" customFormat="1" x14ac:dyDescent="0.15">
      <c r="A47749" s="3"/>
      <c r="B47749" s="3"/>
      <c r="J47749" s="3"/>
      <c r="K47749" s="5"/>
      <c r="L47749" s="8"/>
      <c r="N47749" s="5"/>
      <c r="O47749" s="10"/>
      <c r="P47749" s="8"/>
    </row>
    <row r="47750" spans="1:16" s="2" customFormat="1" x14ac:dyDescent="0.15">
      <c r="A47750" s="3"/>
      <c r="B47750" s="3"/>
      <c r="J47750" s="3"/>
      <c r="K47750" s="5"/>
      <c r="L47750" s="8"/>
      <c r="N47750" s="5"/>
      <c r="O47750" s="10"/>
      <c r="P47750" s="8"/>
    </row>
    <row r="47751" spans="1:16" s="2" customFormat="1" x14ac:dyDescent="0.15">
      <c r="A47751" s="3"/>
      <c r="B47751" s="3"/>
      <c r="J47751" s="3"/>
      <c r="K47751" s="5"/>
      <c r="L47751" s="8"/>
      <c r="N47751" s="5"/>
      <c r="O47751" s="10"/>
      <c r="P47751" s="8"/>
    </row>
    <row r="47752" spans="1:16" s="2" customFormat="1" x14ac:dyDescent="0.15">
      <c r="A47752" s="3"/>
      <c r="B47752" s="3"/>
      <c r="J47752" s="3"/>
      <c r="K47752" s="5"/>
      <c r="L47752" s="8"/>
      <c r="N47752" s="5"/>
      <c r="O47752" s="10"/>
      <c r="P47752" s="8"/>
    </row>
    <row r="47753" spans="1:16" s="2" customFormat="1" x14ac:dyDescent="0.15">
      <c r="A47753" s="3"/>
      <c r="B47753" s="3"/>
      <c r="J47753" s="3"/>
      <c r="K47753" s="5"/>
      <c r="L47753" s="8"/>
      <c r="N47753" s="5"/>
      <c r="O47753" s="10"/>
      <c r="P47753" s="8"/>
    </row>
    <row r="47754" spans="1:16" s="2" customFormat="1" x14ac:dyDescent="0.15">
      <c r="A47754" s="3"/>
      <c r="B47754" s="3"/>
      <c r="J47754" s="3"/>
      <c r="K47754" s="5"/>
      <c r="L47754" s="8"/>
      <c r="N47754" s="5"/>
      <c r="O47754" s="10"/>
      <c r="P47754" s="8"/>
    </row>
    <row r="47755" spans="1:16" s="2" customFormat="1" x14ac:dyDescent="0.15">
      <c r="A47755" s="3"/>
      <c r="B47755" s="3"/>
      <c r="J47755" s="3"/>
      <c r="K47755" s="5"/>
      <c r="L47755" s="8"/>
      <c r="N47755" s="5"/>
      <c r="O47755" s="10"/>
      <c r="P47755" s="8"/>
    </row>
    <row r="47756" spans="1:16" s="2" customFormat="1" x14ac:dyDescent="0.15">
      <c r="A47756" s="3"/>
      <c r="B47756" s="3"/>
      <c r="J47756" s="3"/>
      <c r="K47756" s="5"/>
      <c r="L47756" s="8"/>
      <c r="N47756" s="5"/>
      <c r="O47756" s="10"/>
      <c r="P47756" s="8"/>
    </row>
    <row r="47757" spans="1:16" s="2" customFormat="1" x14ac:dyDescent="0.15">
      <c r="A47757" s="3"/>
      <c r="B47757" s="3"/>
      <c r="J47757" s="3"/>
      <c r="K47757" s="5"/>
      <c r="L47757" s="8"/>
      <c r="N47757" s="5"/>
      <c r="O47757" s="10"/>
      <c r="P47757" s="8"/>
    </row>
    <row r="47758" spans="1:16" s="2" customFormat="1" x14ac:dyDescent="0.15">
      <c r="A47758" s="3"/>
      <c r="B47758" s="3"/>
      <c r="J47758" s="3"/>
      <c r="K47758" s="5"/>
      <c r="L47758" s="8"/>
      <c r="N47758" s="5"/>
      <c r="O47758" s="10"/>
      <c r="P47758" s="8"/>
    </row>
    <row r="47759" spans="1:16" s="2" customFormat="1" x14ac:dyDescent="0.15">
      <c r="A47759" s="3"/>
      <c r="B47759" s="3"/>
      <c r="J47759" s="3"/>
      <c r="K47759" s="5"/>
      <c r="L47759" s="8"/>
      <c r="N47759" s="5"/>
      <c r="O47759" s="10"/>
      <c r="P47759" s="8"/>
    </row>
    <row r="47760" spans="1:16" s="2" customFormat="1" x14ac:dyDescent="0.15">
      <c r="A47760" s="3"/>
      <c r="B47760" s="3"/>
      <c r="J47760" s="3"/>
      <c r="K47760" s="5"/>
      <c r="L47760" s="8"/>
      <c r="N47760" s="5"/>
      <c r="O47760" s="10"/>
      <c r="P47760" s="8"/>
    </row>
    <row r="47761" spans="1:16" s="2" customFormat="1" x14ac:dyDescent="0.15">
      <c r="A47761" s="3"/>
      <c r="B47761" s="3"/>
      <c r="J47761" s="3"/>
      <c r="K47761" s="5"/>
      <c r="L47761" s="8"/>
      <c r="N47761" s="5"/>
      <c r="O47761" s="10"/>
      <c r="P47761" s="8"/>
    </row>
    <row r="47762" spans="1:16" s="2" customFormat="1" x14ac:dyDescent="0.15">
      <c r="A47762" s="3"/>
      <c r="B47762" s="3"/>
      <c r="J47762" s="3"/>
      <c r="K47762" s="5"/>
      <c r="L47762" s="8"/>
      <c r="N47762" s="5"/>
      <c r="O47762" s="10"/>
      <c r="P47762" s="8"/>
    </row>
    <row r="47763" spans="1:16" s="2" customFormat="1" x14ac:dyDescent="0.15">
      <c r="A47763" s="3"/>
      <c r="B47763" s="3"/>
      <c r="J47763" s="3"/>
      <c r="K47763" s="5"/>
      <c r="L47763" s="8"/>
      <c r="N47763" s="5"/>
      <c r="O47763" s="10"/>
      <c r="P47763" s="8"/>
    </row>
    <row r="47764" spans="1:16" s="2" customFormat="1" x14ac:dyDescent="0.15">
      <c r="A47764" s="3"/>
      <c r="B47764" s="3"/>
      <c r="J47764" s="3"/>
      <c r="K47764" s="5"/>
      <c r="L47764" s="8"/>
      <c r="N47764" s="5"/>
      <c r="O47764" s="10"/>
      <c r="P47764" s="8"/>
    </row>
    <row r="47765" spans="1:16" s="2" customFormat="1" x14ac:dyDescent="0.15">
      <c r="A47765" s="3"/>
      <c r="B47765" s="3"/>
      <c r="J47765" s="3"/>
      <c r="K47765" s="5"/>
      <c r="L47765" s="8"/>
      <c r="N47765" s="5"/>
      <c r="O47765" s="10"/>
      <c r="P47765" s="8"/>
    </row>
    <row r="47766" spans="1:16" s="2" customFormat="1" x14ac:dyDescent="0.15">
      <c r="A47766" s="3"/>
      <c r="B47766" s="3"/>
      <c r="J47766" s="3"/>
      <c r="K47766" s="5"/>
      <c r="L47766" s="8"/>
      <c r="N47766" s="5"/>
      <c r="O47766" s="10"/>
      <c r="P47766" s="8"/>
    </row>
    <row r="47767" spans="1:16" s="2" customFormat="1" x14ac:dyDescent="0.15">
      <c r="A47767" s="3"/>
      <c r="B47767" s="3"/>
      <c r="J47767" s="3"/>
      <c r="K47767" s="5"/>
      <c r="L47767" s="8"/>
      <c r="N47767" s="5"/>
      <c r="O47767" s="10"/>
      <c r="P47767" s="8"/>
    </row>
    <row r="47768" spans="1:16" s="2" customFormat="1" x14ac:dyDescent="0.15">
      <c r="A47768" s="3"/>
      <c r="B47768" s="3"/>
      <c r="J47768" s="3"/>
      <c r="K47768" s="5"/>
      <c r="L47768" s="8"/>
      <c r="N47768" s="5"/>
      <c r="O47768" s="10"/>
      <c r="P47768" s="8"/>
    </row>
    <row r="47769" spans="1:16" s="2" customFormat="1" x14ac:dyDescent="0.15">
      <c r="A47769" s="3"/>
      <c r="B47769" s="3"/>
      <c r="J47769" s="3"/>
      <c r="K47769" s="5"/>
      <c r="L47769" s="8"/>
      <c r="N47769" s="5"/>
      <c r="O47769" s="10"/>
      <c r="P47769" s="8"/>
    </row>
    <row r="47770" spans="1:16" s="2" customFormat="1" x14ac:dyDescent="0.15">
      <c r="A47770" s="3"/>
      <c r="B47770" s="3"/>
      <c r="J47770" s="3"/>
      <c r="K47770" s="5"/>
      <c r="L47770" s="8"/>
      <c r="N47770" s="5"/>
      <c r="O47770" s="10"/>
      <c r="P47770" s="8"/>
    </row>
    <row r="47771" spans="1:16" s="2" customFormat="1" x14ac:dyDescent="0.15">
      <c r="A47771" s="3"/>
      <c r="B47771" s="3"/>
      <c r="J47771" s="3"/>
      <c r="K47771" s="5"/>
      <c r="L47771" s="8"/>
      <c r="N47771" s="5"/>
      <c r="O47771" s="10"/>
      <c r="P47771" s="8"/>
    </row>
    <row r="47772" spans="1:16" s="2" customFormat="1" x14ac:dyDescent="0.15">
      <c r="A47772" s="3"/>
      <c r="B47772" s="3"/>
      <c r="J47772" s="3"/>
      <c r="K47772" s="5"/>
      <c r="L47772" s="8"/>
      <c r="N47772" s="5"/>
      <c r="O47772" s="10"/>
      <c r="P47772" s="8"/>
    </row>
    <row r="47773" spans="1:16" s="2" customFormat="1" x14ac:dyDescent="0.15">
      <c r="A47773" s="3"/>
      <c r="B47773" s="3"/>
      <c r="J47773" s="3"/>
      <c r="K47773" s="5"/>
      <c r="L47773" s="8"/>
      <c r="N47773" s="5"/>
      <c r="O47773" s="10"/>
      <c r="P47773" s="8"/>
    </row>
    <row r="47774" spans="1:16" s="2" customFormat="1" x14ac:dyDescent="0.15">
      <c r="A47774" s="3"/>
      <c r="B47774" s="3"/>
      <c r="J47774" s="3"/>
      <c r="K47774" s="5"/>
      <c r="L47774" s="8"/>
      <c r="N47774" s="5"/>
      <c r="O47774" s="10"/>
      <c r="P47774" s="8"/>
    </row>
    <row r="47775" spans="1:16" s="2" customFormat="1" x14ac:dyDescent="0.15">
      <c r="A47775" s="3"/>
      <c r="B47775" s="3"/>
      <c r="J47775" s="3"/>
      <c r="K47775" s="5"/>
      <c r="L47775" s="8"/>
      <c r="N47775" s="5"/>
      <c r="O47775" s="10"/>
      <c r="P47775" s="8"/>
    </row>
    <row r="47776" spans="1:16" s="2" customFormat="1" x14ac:dyDescent="0.15">
      <c r="A47776" s="3"/>
      <c r="B47776" s="3"/>
      <c r="J47776" s="3"/>
      <c r="K47776" s="5"/>
      <c r="L47776" s="8"/>
      <c r="N47776" s="5"/>
      <c r="O47776" s="10"/>
      <c r="P47776" s="8"/>
    </row>
    <row r="47777" spans="1:16" s="2" customFormat="1" x14ac:dyDescent="0.15">
      <c r="A47777" s="3"/>
      <c r="B47777" s="3"/>
      <c r="J47777" s="3"/>
      <c r="K47777" s="5"/>
      <c r="L47777" s="8"/>
      <c r="N47777" s="5"/>
      <c r="O47777" s="10"/>
      <c r="P47777" s="8"/>
    </row>
    <row r="47778" spans="1:16" s="2" customFormat="1" x14ac:dyDescent="0.15">
      <c r="A47778" s="3"/>
      <c r="B47778" s="3"/>
      <c r="J47778" s="3"/>
      <c r="K47778" s="5"/>
      <c r="L47778" s="8"/>
      <c r="N47778" s="5"/>
      <c r="O47778" s="10"/>
      <c r="P47778" s="8"/>
    </row>
    <row r="47779" spans="1:16" s="2" customFormat="1" x14ac:dyDescent="0.15">
      <c r="A47779" s="3"/>
      <c r="B47779" s="3"/>
      <c r="J47779" s="3"/>
      <c r="K47779" s="5"/>
      <c r="L47779" s="8"/>
      <c r="N47779" s="5"/>
      <c r="O47779" s="10"/>
      <c r="P47779" s="8"/>
    </row>
    <row r="47780" spans="1:16" s="2" customFormat="1" x14ac:dyDescent="0.15">
      <c r="A47780" s="3"/>
      <c r="B47780" s="3"/>
      <c r="J47780" s="3"/>
      <c r="K47780" s="5"/>
      <c r="L47780" s="8"/>
      <c r="N47780" s="5"/>
      <c r="O47780" s="10"/>
      <c r="P47780" s="8"/>
    </row>
    <row r="47781" spans="1:16" s="2" customFormat="1" x14ac:dyDescent="0.15">
      <c r="A47781" s="3"/>
      <c r="B47781" s="3"/>
      <c r="J47781" s="3"/>
      <c r="K47781" s="5"/>
      <c r="L47781" s="8"/>
      <c r="N47781" s="5"/>
      <c r="O47781" s="10"/>
      <c r="P47781" s="8"/>
    </row>
    <row r="47782" spans="1:16" s="2" customFormat="1" x14ac:dyDescent="0.15">
      <c r="A47782" s="3"/>
      <c r="B47782" s="3"/>
      <c r="J47782" s="3"/>
      <c r="K47782" s="5"/>
      <c r="L47782" s="8"/>
      <c r="N47782" s="5"/>
      <c r="O47782" s="10"/>
      <c r="P47782" s="8"/>
    </row>
    <row r="47783" spans="1:16" s="2" customFormat="1" x14ac:dyDescent="0.15">
      <c r="A47783" s="3"/>
      <c r="B47783" s="3"/>
      <c r="J47783" s="3"/>
      <c r="K47783" s="5"/>
      <c r="L47783" s="8"/>
      <c r="N47783" s="5"/>
      <c r="O47783" s="10"/>
      <c r="P47783" s="8"/>
    </row>
    <row r="47784" spans="1:16" s="2" customFormat="1" x14ac:dyDescent="0.15">
      <c r="A47784" s="3"/>
      <c r="B47784" s="3"/>
      <c r="J47784" s="3"/>
      <c r="K47784" s="5"/>
      <c r="L47784" s="8"/>
      <c r="N47784" s="5"/>
      <c r="O47784" s="10"/>
      <c r="P47784" s="8"/>
    </row>
    <row r="47785" spans="1:16" s="2" customFormat="1" x14ac:dyDescent="0.15">
      <c r="A47785" s="3"/>
      <c r="B47785" s="3"/>
      <c r="J47785" s="3"/>
      <c r="K47785" s="5"/>
      <c r="L47785" s="8"/>
      <c r="N47785" s="5"/>
      <c r="O47785" s="10"/>
      <c r="P47785" s="8"/>
    </row>
    <row r="47786" spans="1:16" s="2" customFormat="1" x14ac:dyDescent="0.15">
      <c r="A47786" s="3"/>
      <c r="B47786" s="3"/>
      <c r="J47786" s="3"/>
      <c r="K47786" s="5"/>
      <c r="L47786" s="8"/>
      <c r="N47786" s="5"/>
      <c r="O47786" s="10"/>
      <c r="P47786" s="8"/>
    </row>
    <row r="47787" spans="1:16" s="2" customFormat="1" x14ac:dyDescent="0.15">
      <c r="A47787" s="3"/>
      <c r="B47787" s="3"/>
      <c r="J47787" s="3"/>
      <c r="K47787" s="5"/>
      <c r="L47787" s="8"/>
      <c r="N47787" s="5"/>
      <c r="O47787" s="10"/>
      <c r="P47787" s="8"/>
    </row>
    <row r="47788" spans="1:16" s="2" customFormat="1" x14ac:dyDescent="0.15">
      <c r="A47788" s="3"/>
      <c r="B47788" s="3"/>
      <c r="J47788" s="3"/>
      <c r="K47788" s="5"/>
      <c r="L47788" s="8"/>
      <c r="N47788" s="5"/>
      <c r="O47788" s="10"/>
      <c r="P47788" s="8"/>
    </row>
    <row r="47789" spans="1:16" s="2" customFormat="1" x14ac:dyDescent="0.15">
      <c r="A47789" s="3"/>
      <c r="B47789" s="3"/>
      <c r="J47789" s="3"/>
      <c r="K47789" s="5"/>
      <c r="L47789" s="8"/>
      <c r="N47789" s="5"/>
      <c r="O47789" s="10"/>
      <c r="P47789" s="8"/>
    </row>
    <row r="47790" spans="1:16" s="2" customFormat="1" x14ac:dyDescent="0.15">
      <c r="A47790" s="3"/>
      <c r="B47790" s="3"/>
      <c r="J47790" s="3"/>
      <c r="K47790" s="5"/>
      <c r="L47790" s="8"/>
      <c r="N47790" s="5"/>
      <c r="O47790" s="10"/>
      <c r="P47790" s="8"/>
    </row>
    <row r="47791" spans="1:16" s="2" customFormat="1" x14ac:dyDescent="0.15">
      <c r="A47791" s="3"/>
      <c r="B47791" s="3"/>
      <c r="J47791" s="3"/>
      <c r="K47791" s="5"/>
      <c r="L47791" s="8"/>
      <c r="N47791" s="5"/>
      <c r="O47791" s="10"/>
      <c r="P47791" s="8"/>
    </row>
    <row r="47792" spans="1:16" s="2" customFormat="1" x14ac:dyDescent="0.15">
      <c r="A47792" s="3"/>
      <c r="B47792" s="3"/>
      <c r="J47792" s="3"/>
      <c r="K47792" s="5"/>
      <c r="L47792" s="8"/>
      <c r="N47792" s="5"/>
      <c r="O47792" s="10"/>
      <c r="P47792" s="8"/>
    </row>
    <row r="47793" spans="1:16" s="2" customFormat="1" x14ac:dyDescent="0.15">
      <c r="A47793" s="3"/>
      <c r="B47793" s="3"/>
      <c r="J47793" s="3"/>
      <c r="K47793" s="5"/>
      <c r="L47793" s="8"/>
      <c r="N47793" s="5"/>
      <c r="O47793" s="10"/>
      <c r="P47793" s="8"/>
    </row>
    <row r="47794" spans="1:16" s="2" customFormat="1" x14ac:dyDescent="0.15">
      <c r="A47794" s="3"/>
      <c r="B47794" s="3"/>
      <c r="J47794" s="3"/>
      <c r="K47794" s="5"/>
      <c r="L47794" s="8"/>
      <c r="N47794" s="5"/>
      <c r="O47794" s="10"/>
      <c r="P47794" s="8"/>
    </row>
    <row r="47795" spans="1:16" s="2" customFormat="1" x14ac:dyDescent="0.15">
      <c r="A47795" s="3"/>
      <c r="B47795" s="3"/>
      <c r="J47795" s="3"/>
      <c r="K47795" s="5"/>
      <c r="L47795" s="8"/>
      <c r="N47795" s="5"/>
      <c r="O47795" s="10"/>
      <c r="P47795" s="8"/>
    </row>
    <row r="47796" spans="1:16" s="2" customFormat="1" x14ac:dyDescent="0.15">
      <c r="A47796" s="3"/>
      <c r="B47796" s="3"/>
      <c r="J47796" s="3"/>
      <c r="K47796" s="5"/>
      <c r="L47796" s="8"/>
      <c r="N47796" s="5"/>
      <c r="O47796" s="10"/>
      <c r="P47796" s="8"/>
    </row>
    <row r="47797" spans="1:16" s="2" customFormat="1" x14ac:dyDescent="0.15">
      <c r="A47797" s="3"/>
      <c r="B47797" s="3"/>
      <c r="J47797" s="3"/>
      <c r="K47797" s="5"/>
      <c r="L47797" s="8"/>
      <c r="N47797" s="5"/>
      <c r="O47797" s="10"/>
      <c r="P47797" s="8"/>
    </row>
    <row r="47798" spans="1:16" s="2" customFormat="1" x14ac:dyDescent="0.15">
      <c r="A47798" s="3"/>
      <c r="B47798" s="3"/>
      <c r="J47798" s="3"/>
      <c r="K47798" s="5"/>
      <c r="L47798" s="8"/>
      <c r="N47798" s="5"/>
      <c r="O47798" s="10"/>
      <c r="P47798" s="8"/>
    </row>
    <row r="47799" spans="1:16" s="2" customFormat="1" x14ac:dyDescent="0.15">
      <c r="A47799" s="3"/>
      <c r="B47799" s="3"/>
      <c r="J47799" s="3"/>
      <c r="K47799" s="5"/>
      <c r="L47799" s="8"/>
      <c r="N47799" s="5"/>
      <c r="O47799" s="10"/>
      <c r="P47799" s="8"/>
    </row>
    <row r="47800" spans="1:16" s="2" customFormat="1" x14ac:dyDescent="0.15">
      <c r="A47800" s="3"/>
      <c r="B47800" s="3"/>
      <c r="J47800" s="3"/>
      <c r="K47800" s="5"/>
      <c r="L47800" s="8"/>
      <c r="N47800" s="5"/>
      <c r="O47800" s="10"/>
      <c r="P47800" s="8"/>
    </row>
    <row r="47801" spans="1:16" s="2" customFormat="1" x14ac:dyDescent="0.15">
      <c r="A47801" s="3"/>
      <c r="B47801" s="3"/>
      <c r="J47801" s="3"/>
      <c r="K47801" s="5"/>
      <c r="L47801" s="8"/>
      <c r="N47801" s="5"/>
      <c r="O47801" s="10"/>
      <c r="P47801" s="8"/>
    </row>
    <row r="47802" spans="1:16" s="2" customFormat="1" x14ac:dyDescent="0.15">
      <c r="A47802" s="3"/>
      <c r="B47802" s="3"/>
      <c r="J47802" s="3"/>
      <c r="K47802" s="5"/>
      <c r="L47802" s="8"/>
      <c r="N47802" s="5"/>
      <c r="O47802" s="10"/>
      <c r="P47802" s="8"/>
    </row>
    <row r="47803" spans="1:16" s="2" customFormat="1" x14ac:dyDescent="0.15">
      <c r="A47803" s="3"/>
      <c r="B47803" s="3"/>
      <c r="J47803" s="3"/>
      <c r="K47803" s="5"/>
      <c r="L47803" s="8"/>
      <c r="N47803" s="5"/>
      <c r="O47803" s="10"/>
      <c r="P47803" s="8"/>
    </row>
    <row r="47804" spans="1:16" s="2" customFormat="1" x14ac:dyDescent="0.15">
      <c r="A47804" s="3"/>
      <c r="B47804" s="3"/>
      <c r="J47804" s="3"/>
      <c r="K47804" s="5"/>
      <c r="L47804" s="8"/>
      <c r="N47804" s="5"/>
      <c r="O47804" s="10"/>
      <c r="P47804" s="8"/>
    </row>
    <row r="47805" spans="1:16" s="2" customFormat="1" x14ac:dyDescent="0.15">
      <c r="A47805" s="3"/>
      <c r="B47805" s="3"/>
      <c r="J47805" s="3"/>
      <c r="K47805" s="5"/>
      <c r="L47805" s="8"/>
      <c r="N47805" s="5"/>
      <c r="O47805" s="10"/>
      <c r="P47805" s="8"/>
    </row>
    <row r="47806" spans="1:16" s="2" customFormat="1" x14ac:dyDescent="0.15">
      <c r="A47806" s="3"/>
      <c r="B47806" s="3"/>
      <c r="J47806" s="3"/>
      <c r="K47806" s="5"/>
      <c r="L47806" s="8"/>
      <c r="N47806" s="5"/>
      <c r="O47806" s="10"/>
      <c r="P47806" s="8"/>
    </row>
    <row r="47807" spans="1:16" s="2" customFormat="1" x14ac:dyDescent="0.15">
      <c r="A47807" s="3"/>
      <c r="B47807" s="3"/>
      <c r="J47807" s="3"/>
      <c r="K47807" s="5"/>
      <c r="L47807" s="8"/>
      <c r="N47807" s="5"/>
      <c r="O47807" s="10"/>
      <c r="P47807" s="8"/>
    </row>
    <row r="47808" spans="1:16" s="2" customFormat="1" x14ac:dyDescent="0.15">
      <c r="A47808" s="3"/>
      <c r="B47808" s="3"/>
      <c r="J47808" s="3"/>
      <c r="K47808" s="5"/>
      <c r="L47808" s="8"/>
      <c r="N47808" s="5"/>
      <c r="O47808" s="10"/>
      <c r="P47808" s="8"/>
    </row>
    <row r="47809" spans="1:16" s="2" customFormat="1" x14ac:dyDescent="0.15">
      <c r="A47809" s="3"/>
      <c r="B47809" s="3"/>
      <c r="J47809" s="3"/>
      <c r="K47809" s="5"/>
      <c r="L47809" s="8"/>
      <c r="N47809" s="5"/>
      <c r="O47809" s="10"/>
      <c r="P47809" s="8"/>
    </row>
    <row r="47810" spans="1:16" s="2" customFormat="1" x14ac:dyDescent="0.15">
      <c r="A47810" s="3"/>
      <c r="B47810" s="3"/>
      <c r="J47810" s="3"/>
      <c r="K47810" s="5"/>
      <c r="L47810" s="8"/>
      <c r="N47810" s="5"/>
      <c r="O47810" s="10"/>
      <c r="P47810" s="8"/>
    </row>
    <row r="47811" spans="1:16" s="2" customFormat="1" x14ac:dyDescent="0.15">
      <c r="A47811" s="3"/>
      <c r="B47811" s="3"/>
      <c r="J47811" s="3"/>
      <c r="K47811" s="5"/>
      <c r="L47811" s="8"/>
      <c r="N47811" s="5"/>
      <c r="O47811" s="10"/>
      <c r="P47811" s="8"/>
    </row>
    <row r="47812" spans="1:16" s="2" customFormat="1" x14ac:dyDescent="0.15">
      <c r="A47812" s="3"/>
      <c r="B47812" s="3"/>
      <c r="J47812" s="3"/>
      <c r="K47812" s="5"/>
      <c r="L47812" s="8"/>
      <c r="N47812" s="5"/>
      <c r="O47812" s="10"/>
      <c r="P47812" s="8"/>
    </row>
    <row r="47813" spans="1:16" s="2" customFormat="1" x14ac:dyDescent="0.15">
      <c r="A47813" s="3"/>
      <c r="B47813" s="3"/>
      <c r="J47813" s="3"/>
      <c r="K47813" s="5"/>
      <c r="L47813" s="8"/>
      <c r="N47813" s="5"/>
      <c r="O47813" s="10"/>
      <c r="P47813" s="8"/>
    </row>
    <row r="47814" spans="1:16" s="2" customFormat="1" x14ac:dyDescent="0.15">
      <c r="A47814" s="3"/>
      <c r="B47814" s="3"/>
      <c r="J47814" s="3"/>
      <c r="K47814" s="5"/>
      <c r="L47814" s="8"/>
      <c r="N47814" s="5"/>
      <c r="O47814" s="10"/>
      <c r="P47814" s="8"/>
    </row>
    <row r="47815" spans="1:16" s="2" customFormat="1" x14ac:dyDescent="0.15">
      <c r="A47815" s="3"/>
      <c r="B47815" s="3"/>
      <c r="J47815" s="3"/>
      <c r="K47815" s="5"/>
      <c r="L47815" s="8"/>
      <c r="N47815" s="5"/>
      <c r="O47815" s="10"/>
      <c r="P47815" s="8"/>
    </row>
    <row r="47816" spans="1:16" s="2" customFormat="1" x14ac:dyDescent="0.15">
      <c r="A47816" s="3"/>
      <c r="B47816" s="3"/>
      <c r="J47816" s="3"/>
      <c r="K47816" s="5"/>
      <c r="L47816" s="8"/>
      <c r="N47816" s="5"/>
      <c r="O47816" s="10"/>
      <c r="P47816" s="8"/>
    </row>
    <row r="47817" spans="1:16" s="2" customFormat="1" x14ac:dyDescent="0.15">
      <c r="A47817" s="3"/>
      <c r="B47817" s="3"/>
      <c r="J47817" s="3"/>
      <c r="K47817" s="5"/>
      <c r="L47817" s="8"/>
      <c r="N47817" s="5"/>
      <c r="O47817" s="10"/>
      <c r="P47817" s="8"/>
    </row>
    <row r="47818" spans="1:16" s="2" customFormat="1" x14ac:dyDescent="0.15">
      <c r="A47818" s="3"/>
      <c r="B47818" s="3"/>
      <c r="J47818" s="3"/>
      <c r="K47818" s="5"/>
      <c r="L47818" s="8"/>
      <c r="N47818" s="5"/>
      <c r="O47818" s="10"/>
      <c r="P47818" s="8"/>
    </row>
    <row r="47819" spans="1:16" s="2" customFormat="1" x14ac:dyDescent="0.15">
      <c r="A47819" s="3"/>
      <c r="B47819" s="3"/>
      <c r="J47819" s="3"/>
      <c r="K47819" s="5"/>
      <c r="L47819" s="8"/>
      <c r="N47819" s="5"/>
      <c r="O47819" s="10"/>
      <c r="P47819" s="8"/>
    </row>
    <row r="47820" spans="1:16" s="2" customFormat="1" x14ac:dyDescent="0.15">
      <c r="A47820" s="3"/>
      <c r="B47820" s="3"/>
      <c r="J47820" s="3"/>
      <c r="K47820" s="5"/>
      <c r="L47820" s="8"/>
      <c r="N47820" s="5"/>
      <c r="O47820" s="10"/>
      <c r="P47820" s="8"/>
    </row>
    <row r="47821" spans="1:16" s="2" customFormat="1" x14ac:dyDescent="0.15">
      <c r="A47821" s="3"/>
      <c r="B47821" s="3"/>
      <c r="J47821" s="3"/>
      <c r="K47821" s="5"/>
      <c r="L47821" s="8"/>
      <c r="N47821" s="5"/>
      <c r="O47821" s="10"/>
      <c r="P47821" s="8"/>
    </row>
    <row r="47822" spans="1:16" s="2" customFormat="1" x14ac:dyDescent="0.15">
      <c r="A47822" s="3"/>
      <c r="B47822" s="3"/>
      <c r="J47822" s="3"/>
      <c r="K47822" s="5"/>
      <c r="L47822" s="8"/>
      <c r="N47822" s="5"/>
      <c r="O47822" s="10"/>
      <c r="P47822" s="8"/>
    </row>
    <row r="47823" spans="1:16" s="2" customFormat="1" x14ac:dyDescent="0.15">
      <c r="A47823" s="3"/>
      <c r="B47823" s="3"/>
      <c r="J47823" s="3"/>
      <c r="K47823" s="5"/>
      <c r="L47823" s="8"/>
      <c r="N47823" s="5"/>
      <c r="O47823" s="10"/>
      <c r="P47823" s="8"/>
    </row>
    <row r="47824" spans="1:16" s="2" customFormat="1" x14ac:dyDescent="0.15">
      <c r="A47824" s="3"/>
      <c r="B47824" s="3"/>
      <c r="J47824" s="3"/>
      <c r="K47824" s="5"/>
      <c r="L47824" s="8"/>
      <c r="N47824" s="5"/>
      <c r="O47824" s="10"/>
      <c r="P47824" s="8"/>
    </row>
    <row r="47825" spans="1:16" s="2" customFormat="1" x14ac:dyDescent="0.15">
      <c r="A47825" s="3"/>
      <c r="B47825" s="3"/>
      <c r="J47825" s="3"/>
      <c r="K47825" s="5"/>
      <c r="L47825" s="8"/>
      <c r="N47825" s="5"/>
      <c r="O47825" s="10"/>
      <c r="P47825" s="8"/>
    </row>
    <row r="47826" spans="1:16" s="2" customFormat="1" x14ac:dyDescent="0.15">
      <c r="A47826" s="3"/>
      <c r="B47826" s="3"/>
      <c r="J47826" s="3"/>
      <c r="K47826" s="5"/>
      <c r="L47826" s="8"/>
      <c r="N47826" s="5"/>
      <c r="O47826" s="10"/>
      <c r="P47826" s="8"/>
    </row>
    <row r="47827" spans="1:16" s="2" customFormat="1" x14ac:dyDescent="0.15">
      <c r="A47827" s="3"/>
      <c r="B47827" s="3"/>
      <c r="J47827" s="3"/>
      <c r="K47827" s="5"/>
      <c r="L47827" s="8"/>
      <c r="N47827" s="5"/>
      <c r="O47827" s="10"/>
      <c r="P47827" s="8"/>
    </row>
    <row r="47828" spans="1:16" s="2" customFormat="1" x14ac:dyDescent="0.15">
      <c r="A47828" s="3"/>
      <c r="B47828" s="3"/>
      <c r="J47828" s="3"/>
      <c r="K47828" s="5"/>
      <c r="L47828" s="8"/>
      <c r="N47828" s="5"/>
      <c r="O47828" s="10"/>
      <c r="P47828" s="8"/>
    </row>
    <row r="47829" spans="1:16" s="2" customFormat="1" x14ac:dyDescent="0.15">
      <c r="A47829" s="3"/>
      <c r="B47829" s="3"/>
      <c r="J47829" s="3"/>
      <c r="K47829" s="5"/>
      <c r="L47829" s="8"/>
      <c r="N47829" s="5"/>
      <c r="O47829" s="10"/>
      <c r="P47829" s="8"/>
    </row>
    <row r="47830" spans="1:16" s="2" customFormat="1" x14ac:dyDescent="0.15">
      <c r="A47830" s="3"/>
      <c r="B47830" s="3"/>
      <c r="J47830" s="3"/>
      <c r="K47830" s="5"/>
      <c r="L47830" s="8"/>
      <c r="N47830" s="5"/>
      <c r="O47830" s="10"/>
      <c r="P47830" s="8"/>
    </row>
    <row r="47831" spans="1:16" s="2" customFormat="1" x14ac:dyDescent="0.15">
      <c r="A47831" s="3"/>
      <c r="B47831" s="3"/>
      <c r="J47831" s="3"/>
      <c r="K47831" s="5"/>
      <c r="L47831" s="8"/>
      <c r="N47831" s="5"/>
      <c r="O47831" s="10"/>
      <c r="P47831" s="8"/>
    </row>
    <row r="47832" spans="1:16" s="2" customFormat="1" x14ac:dyDescent="0.15">
      <c r="A47832" s="3"/>
      <c r="B47832" s="3"/>
      <c r="J47832" s="3"/>
      <c r="K47832" s="5"/>
      <c r="L47832" s="8"/>
      <c r="N47832" s="5"/>
      <c r="O47832" s="10"/>
      <c r="P47832" s="8"/>
    </row>
    <row r="47833" spans="1:16" s="2" customFormat="1" x14ac:dyDescent="0.15">
      <c r="A47833" s="3"/>
      <c r="B47833" s="3"/>
      <c r="J47833" s="3"/>
      <c r="K47833" s="5"/>
      <c r="L47833" s="8"/>
      <c r="N47833" s="5"/>
      <c r="O47833" s="10"/>
      <c r="P47833" s="8"/>
    </row>
    <row r="47834" spans="1:16" s="2" customFormat="1" x14ac:dyDescent="0.15">
      <c r="A47834" s="3"/>
      <c r="B47834" s="3"/>
      <c r="J47834" s="3"/>
      <c r="K47834" s="5"/>
      <c r="L47834" s="8"/>
      <c r="N47834" s="5"/>
      <c r="O47834" s="10"/>
      <c r="P47834" s="8"/>
    </row>
    <row r="47835" spans="1:16" s="2" customFormat="1" x14ac:dyDescent="0.15">
      <c r="A47835" s="3"/>
      <c r="B47835" s="3"/>
      <c r="J47835" s="3"/>
      <c r="K47835" s="5"/>
      <c r="L47835" s="8"/>
      <c r="N47835" s="5"/>
      <c r="O47835" s="10"/>
      <c r="P47835" s="8"/>
    </row>
    <row r="47836" spans="1:16" s="2" customFormat="1" x14ac:dyDescent="0.15">
      <c r="A47836" s="3"/>
      <c r="B47836" s="3"/>
      <c r="J47836" s="3"/>
      <c r="K47836" s="5"/>
      <c r="L47836" s="8"/>
      <c r="N47836" s="5"/>
      <c r="O47836" s="10"/>
      <c r="P47836" s="8"/>
    </row>
    <row r="47837" spans="1:16" s="2" customFormat="1" x14ac:dyDescent="0.15">
      <c r="A47837" s="3"/>
      <c r="B47837" s="3"/>
      <c r="J47837" s="3"/>
      <c r="K47837" s="5"/>
      <c r="L47837" s="8"/>
      <c r="N47837" s="5"/>
      <c r="O47837" s="10"/>
      <c r="P47837" s="8"/>
    </row>
    <row r="47838" spans="1:16" s="2" customFormat="1" x14ac:dyDescent="0.15">
      <c r="A47838" s="3"/>
      <c r="B47838" s="3"/>
      <c r="J47838" s="3"/>
      <c r="K47838" s="5"/>
      <c r="L47838" s="8"/>
      <c r="N47838" s="5"/>
      <c r="O47838" s="10"/>
      <c r="P47838" s="8"/>
    </row>
    <row r="47839" spans="1:16" s="2" customFormat="1" x14ac:dyDescent="0.15">
      <c r="A47839" s="3"/>
      <c r="B47839" s="3"/>
      <c r="J47839" s="3"/>
      <c r="K47839" s="5"/>
      <c r="L47839" s="8"/>
      <c r="N47839" s="5"/>
      <c r="O47839" s="10"/>
      <c r="P47839" s="8"/>
    </row>
    <row r="47840" spans="1:16" s="2" customFormat="1" x14ac:dyDescent="0.15">
      <c r="A47840" s="3"/>
      <c r="B47840" s="3"/>
      <c r="J47840" s="3"/>
      <c r="K47840" s="5"/>
      <c r="L47840" s="8"/>
      <c r="N47840" s="5"/>
      <c r="O47840" s="10"/>
      <c r="P47840" s="8"/>
    </row>
    <row r="47841" spans="1:16" s="2" customFormat="1" x14ac:dyDescent="0.15">
      <c r="A47841" s="3"/>
      <c r="B47841" s="3"/>
      <c r="J47841" s="3"/>
      <c r="K47841" s="5"/>
      <c r="L47841" s="8"/>
      <c r="N47841" s="5"/>
      <c r="O47841" s="10"/>
      <c r="P47841" s="8"/>
    </row>
    <row r="47842" spans="1:16" s="2" customFormat="1" x14ac:dyDescent="0.15">
      <c r="A47842" s="3"/>
      <c r="B47842" s="3"/>
      <c r="J47842" s="3"/>
      <c r="K47842" s="5"/>
      <c r="L47842" s="8"/>
      <c r="N47842" s="5"/>
      <c r="O47842" s="10"/>
      <c r="P47842" s="8"/>
    </row>
    <row r="47843" spans="1:16" s="2" customFormat="1" x14ac:dyDescent="0.15">
      <c r="A47843" s="3"/>
      <c r="B47843" s="3"/>
      <c r="J47843" s="3"/>
      <c r="K47843" s="5"/>
      <c r="L47843" s="8"/>
      <c r="N47843" s="5"/>
      <c r="O47843" s="10"/>
      <c r="P47843" s="8"/>
    </row>
    <row r="47844" spans="1:16" s="2" customFormat="1" x14ac:dyDescent="0.15">
      <c r="A47844" s="3"/>
      <c r="B47844" s="3"/>
      <c r="J47844" s="3"/>
      <c r="K47844" s="5"/>
      <c r="L47844" s="8"/>
      <c r="N47844" s="5"/>
      <c r="O47844" s="10"/>
      <c r="P47844" s="8"/>
    </row>
    <row r="47845" spans="1:16" s="2" customFormat="1" x14ac:dyDescent="0.15">
      <c r="A47845" s="3"/>
      <c r="B47845" s="3"/>
      <c r="J47845" s="3"/>
      <c r="K47845" s="5"/>
      <c r="L47845" s="8"/>
      <c r="N47845" s="5"/>
      <c r="O47845" s="10"/>
      <c r="P47845" s="8"/>
    </row>
    <row r="47846" spans="1:16" s="2" customFormat="1" x14ac:dyDescent="0.15">
      <c r="A47846" s="3"/>
      <c r="B47846" s="3"/>
      <c r="J47846" s="3"/>
      <c r="K47846" s="5"/>
      <c r="L47846" s="8"/>
      <c r="N47846" s="5"/>
      <c r="O47846" s="10"/>
      <c r="P47846" s="8"/>
    </row>
    <row r="47847" spans="1:16" s="2" customFormat="1" x14ac:dyDescent="0.15">
      <c r="A47847" s="3"/>
      <c r="B47847" s="3"/>
      <c r="J47847" s="3"/>
      <c r="K47847" s="5"/>
      <c r="L47847" s="8"/>
      <c r="N47847" s="5"/>
      <c r="O47847" s="10"/>
      <c r="P47847" s="8"/>
    </row>
    <row r="47848" spans="1:16" s="2" customFormat="1" x14ac:dyDescent="0.15">
      <c r="A47848" s="3"/>
      <c r="B47848" s="3"/>
      <c r="J47848" s="3"/>
      <c r="K47848" s="5"/>
      <c r="L47848" s="8"/>
      <c r="N47848" s="5"/>
      <c r="O47848" s="10"/>
      <c r="P47848" s="8"/>
    </row>
    <row r="47849" spans="1:16" s="2" customFormat="1" x14ac:dyDescent="0.15">
      <c r="A47849" s="3"/>
      <c r="B47849" s="3"/>
      <c r="J47849" s="3"/>
      <c r="K47849" s="5"/>
      <c r="L47849" s="8"/>
      <c r="N47849" s="5"/>
      <c r="O47849" s="10"/>
      <c r="P47849" s="8"/>
    </row>
    <row r="47850" spans="1:16" s="2" customFormat="1" x14ac:dyDescent="0.15">
      <c r="A47850" s="3"/>
      <c r="B47850" s="3"/>
      <c r="J47850" s="3"/>
      <c r="K47850" s="5"/>
      <c r="L47850" s="8"/>
      <c r="N47850" s="5"/>
      <c r="O47850" s="10"/>
      <c r="P47850" s="8"/>
    </row>
    <row r="47851" spans="1:16" s="2" customFormat="1" x14ac:dyDescent="0.15">
      <c r="A47851" s="3"/>
      <c r="B47851" s="3"/>
      <c r="J47851" s="3"/>
      <c r="K47851" s="5"/>
      <c r="L47851" s="8"/>
      <c r="N47851" s="5"/>
      <c r="O47851" s="10"/>
      <c r="P47851" s="8"/>
    </row>
    <row r="47852" spans="1:16" s="2" customFormat="1" x14ac:dyDescent="0.15">
      <c r="A47852" s="3"/>
      <c r="B47852" s="3"/>
      <c r="J47852" s="3"/>
      <c r="K47852" s="5"/>
      <c r="L47852" s="8"/>
      <c r="N47852" s="5"/>
      <c r="O47852" s="10"/>
      <c r="P47852" s="8"/>
    </row>
    <row r="47853" spans="1:16" s="2" customFormat="1" x14ac:dyDescent="0.15">
      <c r="A47853" s="3"/>
      <c r="B47853" s="3"/>
      <c r="J47853" s="3"/>
      <c r="K47853" s="5"/>
      <c r="L47853" s="8"/>
      <c r="N47853" s="5"/>
      <c r="O47853" s="10"/>
      <c r="P47853" s="8"/>
    </row>
    <row r="47854" spans="1:16" s="2" customFormat="1" x14ac:dyDescent="0.15">
      <c r="A47854" s="3"/>
      <c r="B47854" s="3"/>
      <c r="J47854" s="3"/>
      <c r="K47854" s="5"/>
      <c r="L47854" s="8"/>
      <c r="N47854" s="5"/>
      <c r="O47854" s="10"/>
      <c r="P47854" s="8"/>
    </row>
    <row r="47855" spans="1:16" s="2" customFormat="1" x14ac:dyDescent="0.15">
      <c r="A47855" s="3"/>
      <c r="B47855" s="3"/>
      <c r="J47855" s="3"/>
      <c r="K47855" s="5"/>
      <c r="L47855" s="8"/>
      <c r="N47855" s="5"/>
      <c r="O47855" s="10"/>
      <c r="P47855" s="8"/>
    </row>
    <row r="47856" spans="1:16" s="2" customFormat="1" x14ac:dyDescent="0.15">
      <c r="A47856" s="3"/>
      <c r="B47856" s="3"/>
      <c r="J47856" s="3"/>
      <c r="K47856" s="5"/>
      <c r="L47856" s="8"/>
      <c r="N47856" s="5"/>
      <c r="O47856" s="10"/>
      <c r="P47856" s="8"/>
    </row>
    <row r="47857" spans="1:16" s="2" customFormat="1" x14ac:dyDescent="0.15">
      <c r="A47857" s="3"/>
      <c r="B47857" s="3"/>
      <c r="J47857" s="3"/>
      <c r="K47857" s="5"/>
      <c r="L47857" s="8"/>
      <c r="N47857" s="5"/>
      <c r="O47857" s="10"/>
      <c r="P47857" s="8"/>
    </row>
    <row r="47858" spans="1:16" s="2" customFormat="1" x14ac:dyDescent="0.15">
      <c r="A47858" s="3"/>
      <c r="B47858" s="3"/>
      <c r="J47858" s="3"/>
      <c r="K47858" s="5"/>
      <c r="L47858" s="8"/>
      <c r="N47858" s="5"/>
      <c r="O47858" s="10"/>
      <c r="P47858" s="8"/>
    </row>
    <row r="47859" spans="1:16" s="2" customFormat="1" x14ac:dyDescent="0.15">
      <c r="A47859" s="3"/>
      <c r="B47859" s="3"/>
      <c r="J47859" s="3"/>
      <c r="K47859" s="5"/>
      <c r="L47859" s="8"/>
      <c r="N47859" s="5"/>
      <c r="O47859" s="10"/>
      <c r="P47859" s="8"/>
    </row>
    <row r="47860" spans="1:16" s="2" customFormat="1" x14ac:dyDescent="0.15">
      <c r="A47860" s="3"/>
      <c r="B47860" s="3"/>
      <c r="J47860" s="3"/>
      <c r="K47860" s="5"/>
      <c r="L47860" s="8"/>
      <c r="N47860" s="5"/>
      <c r="O47860" s="10"/>
      <c r="P47860" s="8"/>
    </row>
    <row r="47861" spans="1:16" s="2" customFormat="1" x14ac:dyDescent="0.15">
      <c r="A47861" s="3"/>
      <c r="B47861" s="3"/>
      <c r="J47861" s="3"/>
      <c r="K47861" s="5"/>
      <c r="L47861" s="8"/>
      <c r="N47861" s="5"/>
      <c r="O47861" s="10"/>
      <c r="P47861" s="8"/>
    </row>
    <row r="47862" spans="1:16" s="2" customFormat="1" x14ac:dyDescent="0.15">
      <c r="A47862" s="3"/>
      <c r="B47862" s="3"/>
      <c r="J47862" s="3"/>
      <c r="K47862" s="5"/>
      <c r="L47862" s="8"/>
      <c r="N47862" s="5"/>
      <c r="O47862" s="10"/>
      <c r="P47862" s="8"/>
    </row>
    <row r="47863" spans="1:16" s="2" customFormat="1" x14ac:dyDescent="0.15">
      <c r="A47863" s="3"/>
      <c r="B47863" s="3"/>
      <c r="J47863" s="3"/>
      <c r="K47863" s="5"/>
      <c r="L47863" s="8"/>
      <c r="N47863" s="5"/>
      <c r="O47863" s="10"/>
      <c r="P47863" s="8"/>
    </row>
    <row r="47864" spans="1:16" s="2" customFormat="1" x14ac:dyDescent="0.15">
      <c r="A47864" s="3"/>
      <c r="B47864" s="3"/>
      <c r="J47864" s="3"/>
      <c r="K47864" s="5"/>
      <c r="L47864" s="8"/>
      <c r="N47864" s="5"/>
      <c r="O47864" s="10"/>
      <c r="P47864" s="8"/>
    </row>
    <row r="47865" spans="1:16" s="2" customFormat="1" x14ac:dyDescent="0.15">
      <c r="A47865" s="3"/>
      <c r="B47865" s="3"/>
      <c r="J47865" s="3"/>
      <c r="K47865" s="5"/>
      <c r="L47865" s="8"/>
      <c r="N47865" s="5"/>
      <c r="O47865" s="10"/>
      <c r="P47865" s="8"/>
    </row>
    <row r="47866" spans="1:16" s="2" customFormat="1" x14ac:dyDescent="0.15">
      <c r="A47866" s="3"/>
      <c r="B47866" s="3"/>
      <c r="J47866" s="3"/>
      <c r="K47866" s="5"/>
      <c r="L47866" s="8"/>
      <c r="N47866" s="5"/>
      <c r="O47866" s="10"/>
      <c r="P47866" s="8"/>
    </row>
    <row r="47867" spans="1:16" s="2" customFormat="1" x14ac:dyDescent="0.15">
      <c r="A47867" s="3"/>
      <c r="B47867" s="3"/>
      <c r="J47867" s="3"/>
      <c r="K47867" s="5"/>
      <c r="L47867" s="8"/>
      <c r="N47867" s="5"/>
      <c r="O47867" s="10"/>
      <c r="P47867" s="8"/>
    </row>
    <row r="47868" spans="1:16" s="2" customFormat="1" x14ac:dyDescent="0.15">
      <c r="A47868" s="3"/>
      <c r="B47868" s="3"/>
      <c r="J47868" s="3"/>
      <c r="K47868" s="5"/>
      <c r="L47868" s="8"/>
      <c r="N47868" s="5"/>
      <c r="O47868" s="10"/>
      <c r="P47868" s="8"/>
    </row>
    <row r="47869" spans="1:16" s="2" customFormat="1" x14ac:dyDescent="0.15">
      <c r="A47869" s="3"/>
      <c r="B47869" s="3"/>
      <c r="J47869" s="3"/>
      <c r="K47869" s="5"/>
      <c r="L47869" s="8"/>
      <c r="N47869" s="5"/>
      <c r="O47869" s="10"/>
      <c r="P47869" s="8"/>
    </row>
    <row r="47870" spans="1:16" s="2" customFormat="1" x14ac:dyDescent="0.15">
      <c r="A47870" s="3"/>
      <c r="B47870" s="3"/>
      <c r="J47870" s="3"/>
      <c r="K47870" s="5"/>
      <c r="L47870" s="8"/>
      <c r="N47870" s="5"/>
      <c r="O47870" s="10"/>
      <c r="P47870" s="8"/>
    </row>
    <row r="47871" spans="1:16" s="2" customFormat="1" x14ac:dyDescent="0.15">
      <c r="A47871" s="3"/>
      <c r="B47871" s="3"/>
      <c r="J47871" s="3"/>
      <c r="K47871" s="5"/>
      <c r="L47871" s="8"/>
      <c r="N47871" s="5"/>
      <c r="O47871" s="10"/>
      <c r="P47871" s="8"/>
    </row>
    <row r="47872" spans="1:16" s="2" customFormat="1" x14ac:dyDescent="0.15">
      <c r="A47872" s="3"/>
      <c r="B47872" s="3"/>
      <c r="J47872" s="3"/>
      <c r="K47872" s="5"/>
      <c r="L47872" s="8"/>
      <c r="N47872" s="5"/>
      <c r="O47872" s="10"/>
      <c r="P47872" s="8"/>
    </row>
    <row r="47873" spans="1:16" s="2" customFormat="1" x14ac:dyDescent="0.15">
      <c r="A47873" s="3"/>
      <c r="B47873" s="3"/>
      <c r="J47873" s="3"/>
      <c r="K47873" s="5"/>
      <c r="L47873" s="8"/>
      <c r="N47873" s="5"/>
      <c r="O47873" s="10"/>
      <c r="P47873" s="8"/>
    </row>
    <row r="47874" spans="1:16" s="2" customFormat="1" x14ac:dyDescent="0.15">
      <c r="A47874" s="3"/>
      <c r="B47874" s="3"/>
      <c r="J47874" s="3"/>
      <c r="K47874" s="5"/>
      <c r="L47874" s="8"/>
      <c r="N47874" s="5"/>
      <c r="O47874" s="10"/>
      <c r="P47874" s="8"/>
    </row>
    <row r="47875" spans="1:16" s="2" customFormat="1" x14ac:dyDescent="0.15">
      <c r="A47875" s="3"/>
      <c r="B47875" s="3"/>
      <c r="J47875" s="3"/>
      <c r="K47875" s="5"/>
      <c r="L47875" s="8"/>
      <c r="N47875" s="5"/>
      <c r="O47875" s="10"/>
      <c r="P47875" s="8"/>
    </row>
    <row r="47876" spans="1:16" s="2" customFormat="1" x14ac:dyDescent="0.15">
      <c r="A47876" s="3"/>
      <c r="B47876" s="3"/>
      <c r="J47876" s="3"/>
      <c r="K47876" s="5"/>
      <c r="L47876" s="8"/>
      <c r="N47876" s="5"/>
      <c r="O47876" s="10"/>
      <c r="P47876" s="8"/>
    </row>
    <row r="47877" spans="1:16" s="2" customFormat="1" x14ac:dyDescent="0.15">
      <c r="A47877" s="3"/>
      <c r="B47877" s="3"/>
      <c r="J47877" s="3"/>
      <c r="K47877" s="5"/>
      <c r="L47877" s="8"/>
      <c r="N47877" s="5"/>
      <c r="O47877" s="10"/>
      <c r="P47877" s="8"/>
    </row>
    <row r="47878" spans="1:16" s="2" customFormat="1" x14ac:dyDescent="0.15">
      <c r="A47878" s="3"/>
      <c r="B47878" s="3"/>
      <c r="J47878" s="3"/>
      <c r="K47878" s="5"/>
      <c r="L47878" s="8"/>
      <c r="N47878" s="5"/>
      <c r="O47878" s="10"/>
      <c r="P47878" s="8"/>
    </row>
    <row r="47879" spans="1:16" s="2" customFormat="1" x14ac:dyDescent="0.15">
      <c r="A47879" s="3"/>
      <c r="B47879" s="3"/>
      <c r="J47879" s="3"/>
      <c r="K47879" s="5"/>
      <c r="L47879" s="8"/>
      <c r="N47879" s="5"/>
      <c r="O47879" s="10"/>
      <c r="P47879" s="8"/>
    </row>
    <row r="47880" spans="1:16" s="2" customFormat="1" x14ac:dyDescent="0.15">
      <c r="A47880" s="3"/>
      <c r="B47880" s="3"/>
      <c r="J47880" s="3"/>
      <c r="K47880" s="5"/>
      <c r="L47880" s="8"/>
      <c r="N47880" s="5"/>
      <c r="O47880" s="10"/>
      <c r="P47880" s="8"/>
    </row>
    <row r="47881" spans="1:16" s="2" customFormat="1" x14ac:dyDescent="0.15">
      <c r="A47881" s="3"/>
      <c r="B47881" s="3"/>
      <c r="J47881" s="3"/>
      <c r="K47881" s="5"/>
      <c r="L47881" s="8"/>
      <c r="N47881" s="5"/>
      <c r="O47881" s="10"/>
      <c r="P47881" s="8"/>
    </row>
    <row r="47882" spans="1:16" s="2" customFormat="1" x14ac:dyDescent="0.15">
      <c r="A47882" s="3"/>
      <c r="B47882" s="3"/>
      <c r="J47882" s="3"/>
      <c r="K47882" s="5"/>
      <c r="L47882" s="8"/>
      <c r="N47882" s="5"/>
      <c r="O47882" s="10"/>
      <c r="P47882" s="8"/>
    </row>
    <row r="47883" spans="1:16" s="2" customFormat="1" x14ac:dyDescent="0.15">
      <c r="A47883" s="3"/>
      <c r="B47883" s="3"/>
      <c r="J47883" s="3"/>
      <c r="K47883" s="5"/>
      <c r="L47883" s="8"/>
      <c r="N47883" s="5"/>
      <c r="O47883" s="10"/>
      <c r="P47883" s="8"/>
    </row>
    <row r="47884" spans="1:16" s="2" customFormat="1" x14ac:dyDescent="0.15">
      <c r="A47884" s="3"/>
      <c r="B47884" s="3"/>
      <c r="J47884" s="3"/>
      <c r="K47884" s="5"/>
      <c r="L47884" s="8"/>
      <c r="N47884" s="5"/>
      <c r="O47884" s="10"/>
      <c r="P47884" s="8"/>
    </row>
    <row r="47885" spans="1:16" s="2" customFormat="1" x14ac:dyDescent="0.15">
      <c r="A47885" s="3"/>
      <c r="B47885" s="3"/>
      <c r="J47885" s="3"/>
      <c r="K47885" s="5"/>
      <c r="L47885" s="8"/>
      <c r="N47885" s="5"/>
      <c r="O47885" s="10"/>
      <c r="P47885" s="8"/>
    </row>
    <row r="47886" spans="1:16" s="2" customFormat="1" x14ac:dyDescent="0.15">
      <c r="A47886" s="3"/>
      <c r="B47886" s="3"/>
      <c r="J47886" s="3"/>
      <c r="K47886" s="5"/>
      <c r="L47886" s="8"/>
      <c r="N47886" s="5"/>
      <c r="O47886" s="10"/>
      <c r="P47886" s="8"/>
    </row>
    <row r="47887" spans="1:16" s="2" customFormat="1" x14ac:dyDescent="0.15">
      <c r="A47887" s="3"/>
      <c r="B47887" s="3"/>
      <c r="J47887" s="3"/>
      <c r="K47887" s="5"/>
      <c r="L47887" s="8"/>
      <c r="N47887" s="5"/>
      <c r="O47887" s="10"/>
      <c r="P47887" s="8"/>
    </row>
    <row r="47888" spans="1:16" s="2" customFormat="1" x14ac:dyDescent="0.15">
      <c r="A47888" s="3"/>
      <c r="B47888" s="3"/>
      <c r="J47888" s="3"/>
      <c r="K47888" s="5"/>
      <c r="L47888" s="8"/>
      <c r="N47888" s="5"/>
      <c r="O47888" s="10"/>
      <c r="P47888" s="8"/>
    </row>
    <row r="47889" spans="1:16" s="2" customFormat="1" x14ac:dyDescent="0.15">
      <c r="A47889" s="3"/>
      <c r="B47889" s="3"/>
      <c r="J47889" s="3"/>
      <c r="K47889" s="5"/>
      <c r="L47889" s="8"/>
      <c r="N47889" s="5"/>
      <c r="O47889" s="10"/>
      <c r="P47889" s="8"/>
    </row>
    <row r="47890" spans="1:16" s="2" customFormat="1" x14ac:dyDescent="0.15">
      <c r="A47890" s="3"/>
      <c r="B47890" s="3"/>
      <c r="J47890" s="3"/>
      <c r="K47890" s="5"/>
      <c r="L47890" s="8"/>
      <c r="N47890" s="5"/>
      <c r="O47890" s="10"/>
      <c r="P47890" s="8"/>
    </row>
    <row r="47891" spans="1:16" s="2" customFormat="1" x14ac:dyDescent="0.15">
      <c r="A47891" s="3"/>
      <c r="B47891" s="3"/>
      <c r="J47891" s="3"/>
      <c r="K47891" s="5"/>
      <c r="L47891" s="8"/>
      <c r="N47891" s="5"/>
      <c r="O47891" s="10"/>
      <c r="P47891" s="8"/>
    </row>
    <row r="47892" spans="1:16" s="2" customFormat="1" x14ac:dyDescent="0.15">
      <c r="A47892" s="3"/>
      <c r="B47892" s="3"/>
      <c r="J47892" s="3"/>
      <c r="K47892" s="5"/>
      <c r="L47892" s="8"/>
      <c r="N47892" s="5"/>
      <c r="O47892" s="10"/>
      <c r="P47892" s="8"/>
    </row>
    <row r="47893" spans="1:16" s="2" customFormat="1" x14ac:dyDescent="0.15">
      <c r="A47893" s="3"/>
      <c r="B47893" s="3"/>
      <c r="J47893" s="3"/>
      <c r="K47893" s="5"/>
      <c r="L47893" s="8"/>
      <c r="N47893" s="5"/>
      <c r="O47893" s="10"/>
      <c r="P47893" s="8"/>
    </row>
    <row r="47894" spans="1:16" s="2" customFormat="1" x14ac:dyDescent="0.15">
      <c r="A47894" s="3"/>
      <c r="B47894" s="3"/>
      <c r="J47894" s="3"/>
      <c r="K47894" s="5"/>
      <c r="L47894" s="8"/>
      <c r="N47894" s="5"/>
      <c r="O47894" s="10"/>
      <c r="P47894" s="8"/>
    </row>
    <row r="47895" spans="1:16" s="2" customFormat="1" x14ac:dyDescent="0.15">
      <c r="A47895" s="3"/>
      <c r="B47895" s="3"/>
      <c r="J47895" s="3"/>
      <c r="K47895" s="5"/>
      <c r="L47895" s="8"/>
      <c r="N47895" s="5"/>
      <c r="O47895" s="10"/>
      <c r="P47895" s="8"/>
    </row>
    <row r="47896" spans="1:16" s="2" customFormat="1" x14ac:dyDescent="0.15">
      <c r="A47896" s="3"/>
      <c r="B47896" s="3"/>
      <c r="J47896" s="3"/>
      <c r="K47896" s="5"/>
      <c r="L47896" s="8"/>
      <c r="N47896" s="5"/>
      <c r="O47896" s="10"/>
      <c r="P47896" s="8"/>
    </row>
    <row r="47897" spans="1:16" s="2" customFormat="1" x14ac:dyDescent="0.15">
      <c r="A47897" s="3"/>
      <c r="B47897" s="3"/>
      <c r="J47897" s="3"/>
      <c r="K47897" s="5"/>
      <c r="L47897" s="8"/>
      <c r="N47897" s="5"/>
      <c r="O47897" s="10"/>
      <c r="P47897" s="8"/>
    </row>
    <row r="47898" spans="1:16" s="2" customFormat="1" x14ac:dyDescent="0.15">
      <c r="A47898" s="3"/>
      <c r="B47898" s="3"/>
      <c r="J47898" s="3"/>
      <c r="K47898" s="5"/>
      <c r="L47898" s="8"/>
      <c r="N47898" s="5"/>
      <c r="O47898" s="10"/>
      <c r="P47898" s="8"/>
    </row>
    <row r="47899" spans="1:16" s="2" customFormat="1" x14ac:dyDescent="0.15">
      <c r="A47899" s="3"/>
      <c r="B47899" s="3"/>
      <c r="J47899" s="3"/>
      <c r="K47899" s="5"/>
      <c r="L47899" s="8"/>
      <c r="N47899" s="5"/>
      <c r="O47899" s="10"/>
      <c r="P47899" s="8"/>
    </row>
    <row r="47900" spans="1:16" s="2" customFormat="1" x14ac:dyDescent="0.15">
      <c r="A47900" s="3"/>
      <c r="B47900" s="3"/>
      <c r="J47900" s="3"/>
      <c r="K47900" s="5"/>
      <c r="L47900" s="8"/>
      <c r="N47900" s="5"/>
      <c r="O47900" s="10"/>
      <c r="P47900" s="8"/>
    </row>
    <row r="47901" spans="1:16" s="2" customFormat="1" x14ac:dyDescent="0.15">
      <c r="A47901" s="3"/>
      <c r="B47901" s="3"/>
      <c r="J47901" s="3"/>
      <c r="K47901" s="5"/>
      <c r="L47901" s="8"/>
      <c r="N47901" s="5"/>
      <c r="O47901" s="10"/>
      <c r="P47901" s="8"/>
    </row>
    <row r="47902" spans="1:16" s="2" customFormat="1" x14ac:dyDescent="0.15">
      <c r="A47902" s="3"/>
      <c r="B47902" s="3"/>
      <c r="J47902" s="3"/>
      <c r="K47902" s="5"/>
      <c r="L47902" s="8"/>
      <c r="N47902" s="5"/>
      <c r="O47902" s="10"/>
      <c r="P47902" s="8"/>
    </row>
    <row r="47903" spans="1:16" s="2" customFormat="1" x14ac:dyDescent="0.15">
      <c r="A47903" s="3"/>
      <c r="B47903" s="3"/>
      <c r="J47903" s="3"/>
      <c r="K47903" s="5"/>
      <c r="L47903" s="8"/>
      <c r="N47903" s="5"/>
      <c r="O47903" s="10"/>
      <c r="P47903" s="8"/>
    </row>
    <row r="47904" spans="1:16" s="2" customFormat="1" x14ac:dyDescent="0.15">
      <c r="A47904" s="3"/>
      <c r="B47904" s="3"/>
      <c r="J47904" s="3"/>
      <c r="K47904" s="5"/>
      <c r="L47904" s="8"/>
      <c r="N47904" s="5"/>
      <c r="O47904" s="10"/>
      <c r="P47904" s="8"/>
    </row>
    <row r="47905" spans="1:16" s="2" customFormat="1" x14ac:dyDescent="0.15">
      <c r="A47905" s="3"/>
      <c r="B47905" s="3"/>
      <c r="J47905" s="3"/>
      <c r="K47905" s="5"/>
      <c r="L47905" s="8"/>
      <c r="N47905" s="5"/>
      <c r="O47905" s="10"/>
      <c r="P47905" s="8"/>
    </row>
    <row r="47906" spans="1:16" s="2" customFormat="1" x14ac:dyDescent="0.15">
      <c r="A47906" s="3"/>
      <c r="B47906" s="3"/>
      <c r="J47906" s="3"/>
      <c r="K47906" s="5"/>
      <c r="L47906" s="8"/>
      <c r="N47906" s="5"/>
      <c r="O47906" s="10"/>
      <c r="P47906" s="8"/>
    </row>
    <row r="47907" spans="1:16" s="2" customFormat="1" x14ac:dyDescent="0.15">
      <c r="A47907" s="3"/>
      <c r="B47907" s="3"/>
      <c r="J47907" s="3"/>
      <c r="K47907" s="5"/>
      <c r="L47907" s="8"/>
      <c r="N47907" s="5"/>
      <c r="O47907" s="10"/>
      <c r="P47907" s="8"/>
    </row>
    <row r="47908" spans="1:16" s="2" customFormat="1" x14ac:dyDescent="0.15">
      <c r="A47908" s="3"/>
      <c r="B47908" s="3"/>
      <c r="J47908" s="3"/>
      <c r="K47908" s="5"/>
      <c r="L47908" s="8"/>
      <c r="N47908" s="5"/>
      <c r="O47908" s="10"/>
      <c r="P47908" s="8"/>
    </row>
    <row r="47909" spans="1:16" s="2" customFormat="1" x14ac:dyDescent="0.15">
      <c r="A47909" s="3"/>
      <c r="B47909" s="3"/>
      <c r="J47909" s="3"/>
      <c r="K47909" s="5"/>
      <c r="L47909" s="8"/>
      <c r="N47909" s="5"/>
      <c r="O47909" s="10"/>
      <c r="P47909" s="8"/>
    </row>
    <row r="47910" spans="1:16" s="2" customFormat="1" x14ac:dyDescent="0.15">
      <c r="A47910" s="3"/>
      <c r="B47910" s="3"/>
      <c r="J47910" s="3"/>
      <c r="K47910" s="5"/>
      <c r="L47910" s="8"/>
      <c r="N47910" s="5"/>
      <c r="O47910" s="10"/>
      <c r="P47910" s="8"/>
    </row>
    <row r="47911" spans="1:16" s="2" customFormat="1" x14ac:dyDescent="0.15">
      <c r="A47911" s="3"/>
      <c r="B47911" s="3"/>
      <c r="J47911" s="3"/>
      <c r="K47911" s="5"/>
      <c r="L47911" s="8"/>
      <c r="N47911" s="5"/>
      <c r="O47911" s="10"/>
      <c r="P47911" s="8"/>
    </row>
    <row r="47912" spans="1:16" s="2" customFormat="1" x14ac:dyDescent="0.15">
      <c r="A47912" s="3"/>
      <c r="B47912" s="3"/>
      <c r="J47912" s="3"/>
      <c r="K47912" s="5"/>
      <c r="L47912" s="8"/>
      <c r="N47912" s="5"/>
      <c r="O47912" s="10"/>
      <c r="P47912" s="8"/>
    </row>
    <row r="47913" spans="1:16" s="2" customFormat="1" x14ac:dyDescent="0.15">
      <c r="A47913" s="3"/>
      <c r="B47913" s="3"/>
      <c r="J47913" s="3"/>
      <c r="K47913" s="5"/>
      <c r="L47913" s="8"/>
      <c r="N47913" s="5"/>
      <c r="O47913" s="10"/>
      <c r="P47913" s="8"/>
    </row>
    <row r="47914" spans="1:16" s="2" customFormat="1" x14ac:dyDescent="0.15">
      <c r="A47914" s="3"/>
      <c r="B47914" s="3"/>
      <c r="J47914" s="3"/>
      <c r="K47914" s="5"/>
      <c r="L47914" s="8"/>
      <c r="N47914" s="5"/>
      <c r="O47914" s="10"/>
      <c r="P47914" s="8"/>
    </row>
    <row r="47915" spans="1:16" s="2" customFormat="1" x14ac:dyDescent="0.15">
      <c r="A47915" s="3"/>
      <c r="B47915" s="3"/>
      <c r="J47915" s="3"/>
      <c r="K47915" s="5"/>
      <c r="L47915" s="8"/>
      <c r="N47915" s="5"/>
      <c r="O47915" s="10"/>
      <c r="P47915" s="8"/>
    </row>
    <row r="47916" spans="1:16" s="2" customFormat="1" x14ac:dyDescent="0.15">
      <c r="A47916" s="3"/>
      <c r="B47916" s="3"/>
      <c r="J47916" s="3"/>
      <c r="K47916" s="5"/>
      <c r="L47916" s="8"/>
      <c r="N47916" s="5"/>
      <c r="O47916" s="10"/>
      <c r="P47916" s="8"/>
    </row>
    <row r="47917" spans="1:16" s="2" customFormat="1" x14ac:dyDescent="0.15">
      <c r="A47917" s="3"/>
      <c r="B47917" s="3"/>
      <c r="J47917" s="3"/>
      <c r="K47917" s="5"/>
      <c r="L47917" s="8"/>
      <c r="N47917" s="5"/>
      <c r="O47917" s="10"/>
      <c r="P47917" s="8"/>
    </row>
    <row r="47918" spans="1:16" s="2" customFormat="1" x14ac:dyDescent="0.15">
      <c r="A47918" s="3"/>
      <c r="B47918" s="3"/>
      <c r="J47918" s="3"/>
      <c r="K47918" s="5"/>
      <c r="L47918" s="8"/>
      <c r="N47918" s="5"/>
      <c r="O47918" s="10"/>
      <c r="P47918" s="8"/>
    </row>
    <row r="47919" spans="1:16" s="2" customFormat="1" x14ac:dyDescent="0.15">
      <c r="A47919" s="3"/>
      <c r="B47919" s="3"/>
      <c r="J47919" s="3"/>
      <c r="K47919" s="5"/>
      <c r="L47919" s="8"/>
      <c r="N47919" s="5"/>
      <c r="O47919" s="10"/>
      <c r="P47919" s="8"/>
    </row>
    <row r="47920" spans="1:16" s="2" customFormat="1" x14ac:dyDescent="0.15">
      <c r="A47920" s="3"/>
      <c r="B47920" s="3"/>
      <c r="J47920" s="3"/>
      <c r="K47920" s="5"/>
      <c r="L47920" s="8"/>
      <c r="N47920" s="5"/>
      <c r="O47920" s="10"/>
      <c r="P47920" s="8"/>
    </row>
    <row r="47921" spans="1:16" s="2" customFormat="1" x14ac:dyDescent="0.15">
      <c r="A47921" s="3"/>
      <c r="B47921" s="3"/>
      <c r="J47921" s="3"/>
      <c r="K47921" s="5"/>
      <c r="L47921" s="8"/>
      <c r="N47921" s="5"/>
      <c r="O47921" s="10"/>
      <c r="P47921" s="8"/>
    </row>
    <row r="47922" spans="1:16" s="2" customFormat="1" x14ac:dyDescent="0.15">
      <c r="A47922" s="3"/>
      <c r="B47922" s="3"/>
      <c r="J47922" s="3"/>
      <c r="K47922" s="5"/>
      <c r="L47922" s="8"/>
      <c r="N47922" s="5"/>
      <c r="O47922" s="10"/>
      <c r="P47922" s="8"/>
    </row>
    <row r="47923" spans="1:16" s="2" customFormat="1" x14ac:dyDescent="0.15">
      <c r="A47923" s="3"/>
      <c r="B47923" s="3"/>
      <c r="J47923" s="3"/>
      <c r="K47923" s="5"/>
      <c r="L47923" s="8"/>
      <c r="N47923" s="5"/>
      <c r="O47923" s="10"/>
      <c r="P47923" s="8"/>
    </row>
    <row r="47924" spans="1:16" s="2" customFormat="1" x14ac:dyDescent="0.15">
      <c r="A47924" s="3"/>
      <c r="B47924" s="3"/>
      <c r="J47924" s="3"/>
      <c r="K47924" s="5"/>
      <c r="L47924" s="8"/>
      <c r="N47924" s="5"/>
      <c r="O47924" s="10"/>
      <c r="P47924" s="8"/>
    </row>
    <row r="47925" spans="1:16" s="2" customFormat="1" x14ac:dyDescent="0.15">
      <c r="A47925" s="3"/>
      <c r="B47925" s="3"/>
      <c r="J47925" s="3"/>
      <c r="K47925" s="5"/>
      <c r="L47925" s="8"/>
      <c r="N47925" s="5"/>
      <c r="O47925" s="10"/>
      <c r="P47925" s="8"/>
    </row>
    <row r="47926" spans="1:16" s="2" customFormat="1" x14ac:dyDescent="0.15">
      <c r="A47926" s="3"/>
      <c r="B47926" s="3"/>
      <c r="J47926" s="3"/>
      <c r="K47926" s="5"/>
      <c r="L47926" s="8"/>
      <c r="N47926" s="5"/>
      <c r="O47926" s="10"/>
      <c r="P47926" s="8"/>
    </row>
    <row r="47927" spans="1:16" s="2" customFormat="1" x14ac:dyDescent="0.15">
      <c r="A47927" s="3"/>
      <c r="B47927" s="3"/>
      <c r="J47927" s="3"/>
      <c r="K47927" s="5"/>
      <c r="L47927" s="8"/>
      <c r="N47927" s="5"/>
      <c r="O47927" s="10"/>
      <c r="P47927" s="8"/>
    </row>
    <row r="47928" spans="1:16" s="2" customFormat="1" x14ac:dyDescent="0.15">
      <c r="A47928" s="3"/>
      <c r="B47928" s="3"/>
      <c r="J47928" s="3"/>
      <c r="K47928" s="5"/>
      <c r="L47928" s="8"/>
      <c r="N47928" s="5"/>
      <c r="O47928" s="10"/>
      <c r="P47928" s="8"/>
    </row>
    <row r="47929" spans="1:16" s="2" customFormat="1" x14ac:dyDescent="0.15">
      <c r="A47929" s="3"/>
      <c r="B47929" s="3"/>
      <c r="J47929" s="3"/>
      <c r="K47929" s="5"/>
      <c r="L47929" s="8"/>
      <c r="N47929" s="5"/>
      <c r="O47929" s="10"/>
      <c r="P47929" s="8"/>
    </row>
    <row r="47930" spans="1:16" s="2" customFormat="1" x14ac:dyDescent="0.15">
      <c r="A47930" s="3"/>
      <c r="B47930" s="3"/>
      <c r="J47930" s="3"/>
      <c r="K47930" s="5"/>
      <c r="L47930" s="8"/>
      <c r="N47930" s="5"/>
      <c r="O47930" s="10"/>
      <c r="P47930" s="8"/>
    </row>
    <row r="47931" spans="1:16" s="2" customFormat="1" x14ac:dyDescent="0.15">
      <c r="A47931" s="3"/>
      <c r="B47931" s="3"/>
      <c r="J47931" s="3"/>
      <c r="K47931" s="5"/>
      <c r="L47931" s="8"/>
      <c r="N47931" s="5"/>
      <c r="O47931" s="10"/>
      <c r="P47931" s="8"/>
    </row>
    <row r="47932" spans="1:16" s="2" customFormat="1" x14ac:dyDescent="0.15">
      <c r="A47932" s="3"/>
      <c r="B47932" s="3"/>
      <c r="J47932" s="3"/>
      <c r="K47932" s="5"/>
      <c r="L47932" s="8"/>
      <c r="N47932" s="5"/>
      <c r="O47932" s="10"/>
      <c r="P47932" s="8"/>
    </row>
    <row r="47933" spans="1:16" s="2" customFormat="1" x14ac:dyDescent="0.15">
      <c r="A47933" s="3"/>
      <c r="B47933" s="3"/>
      <c r="J47933" s="3"/>
      <c r="K47933" s="5"/>
      <c r="L47933" s="8"/>
      <c r="N47933" s="5"/>
      <c r="O47933" s="10"/>
      <c r="P47933" s="8"/>
    </row>
    <row r="47934" spans="1:16" s="2" customFormat="1" x14ac:dyDescent="0.15">
      <c r="A47934" s="3"/>
      <c r="B47934" s="3"/>
      <c r="J47934" s="3"/>
      <c r="K47934" s="5"/>
      <c r="L47934" s="8"/>
      <c r="N47934" s="5"/>
      <c r="O47934" s="10"/>
      <c r="P47934" s="8"/>
    </row>
    <row r="47935" spans="1:16" s="2" customFormat="1" x14ac:dyDescent="0.15">
      <c r="A47935" s="3"/>
      <c r="B47935" s="3"/>
      <c r="J47935" s="3"/>
      <c r="K47935" s="5"/>
      <c r="L47935" s="8"/>
      <c r="N47935" s="5"/>
      <c r="O47935" s="10"/>
      <c r="P47935" s="8"/>
    </row>
    <row r="47936" spans="1:16" s="2" customFormat="1" x14ac:dyDescent="0.15">
      <c r="A47936" s="3"/>
      <c r="B47936" s="3"/>
      <c r="J47936" s="3"/>
      <c r="K47936" s="5"/>
      <c r="L47936" s="8"/>
      <c r="N47936" s="5"/>
      <c r="O47936" s="10"/>
      <c r="P47936" s="8"/>
    </row>
    <row r="47937" spans="1:16" s="2" customFormat="1" x14ac:dyDescent="0.15">
      <c r="A47937" s="3"/>
      <c r="B47937" s="3"/>
      <c r="J47937" s="3"/>
      <c r="K47937" s="5"/>
      <c r="L47937" s="8"/>
      <c r="N47937" s="5"/>
      <c r="O47937" s="10"/>
      <c r="P47937" s="8"/>
    </row>
    <row r="47938" spans="1:16" s="2" customFormat="1" x14ac:dyDescent="0.15">
      <c r="A47938" s="3"/>
      <c r="B47938" s="3"/>
      <c r="J47938" s="3"/>
      <c r="K47938" s="5"/>
      <c r="L47938" s="8"/>
      <c r="N47938" s="5"/>
      <c r="O47938" s="10"/>
      <c r="P47938" s="8"/>
    </row>
    <row r="47939" spans="1:16" s="2" customFormat="1" x14ac:dyDescent="0.15">
      <c r="A47939" s="3"/>
      <c r="B47939" s="3"/>
      <c r="J47939" s="3"/>
      <c r="K47939" s="5"/>
      <c r="L47939" s="8"/>
      <c r="N47939" s="5"/>
      <c r="O47939" s="10"/>
      <c r="P47939" s="8"/>
    </row>
    <row r="47940" spans="1:16" s="2" customFormat="1" x14ac:dyDescent="0.15">
      <c r="A47940" s="3"/>
      <c r="B47940" s="3"/>
      <c r="J47940" s="3"/>
      <c r="K47940" s="5"/>
      <c r="L47940" s="8"/>
      <c r="N47940" s="5"/>
      <c r="O47940" s="10"/>
      <c r="P47940" s="8"/>
    </row>
    <row r="47941" spans="1:16" s="2" customFormat="1" x14ac:dyDescent="0.15">
      <c r="A47941" s="3"/>
      <c r="B47941" s="3"/>
      <c r="J47941" s="3"/>
      <c r="K47941" s="5"/>
      <c r="L47941" s="8"/>
      <c r="N47941" s="5"/>
      <c r="O47941" s="10"/>
      <c r="P47941" s="8"/>
    </row>
    <row r="47942" spans="1:16" s="2" customFormat="1" x14ac:dyDescent="0.15">
      <c r="A47942" s="3"/>
      <c r="B47942" s="3"/>
      <c r="J47942" s="3"/>
      <c r="K47942" s="5"/>
      <c r="L47942" s="8"/>
      <c r="N47942" s="5"/>
      <c r="O47942" s="10"/>
      <c r="P47942" s="8"/>
    </row>
    <row r="47943" spans="1:16" s="2" customFormat="1" x14ac:dyDescent="0.15">
      <c r="A47943" s="3"/>
      <c r="B47943" s="3"/>
      <c r="J47943" s="3"/>
      <c r="K47943" s="5"/>
      <c r="L47943" s="8"/>
      <c r="N47943" s="5"/>
      <c r="O47943" s="10"/>
      <c r="P47943" s="8"/>
    </row>
    <row r="47944" spans="1:16" s="2" customFormat="1" x14ac:dyDescent="0.15">
      <c r="A47944" s="3"/>
      <c r="B47944" s="3"/>
      <c r="J47944" s="3"/>
      <c r="K47944" s="5"/>
      <c r="L47944" s="8"/>
      <c r="N47944" s="5"/>
      <c r="O47944" s="10"/>
      <c r="P47944" s="8"/>
    </row>
    <row r="47945" spans="1:16" s="2" customFormat="1" x14ac:dyDescent="0.15">
      <c r="A47945" s="3"/>
      <c r="B47945" s="3"/>
      <c r="J47945" s="3"/>
      <c r="K47945" s="5"/>
      <c r="L47945" s="8"/>
      <c r="N47945" s="5"/>
      <c r="O47945" s="10"/>
      <c r="P47945" s="8"/>
    </row>
    <row r="47946" spans="1:16" s="2" customFormat="1" x14ac:dyDescent="0.15">
      <c r="A47946" s="3"/>
      <c r="B47946" s="3"/>
      <c r="J47946" s="3"/>
      <c r="K47946" s="5"/>
      <c r="L47946" s="8"/>
      <c r="N47946" s="5"/>
      <c r="O47946" s="10"/>
      <c r="P47946" s="8"/>
    </row>
    <row r="47947" spans="1:16" s="2" customFormat="1" x14ac:dyDescent="0.15">
      <c r="A47947" s="3"/>
      <c r="B47947" s="3"/>
      <c r="J47947" s="3"/>
      <c r="K47947" s="5"/>
      <c r="L47947" s="8"/>
      <c r="N47947" s="5"/>
      <c r="O47947" s="10"/>
      <c r="P47947" s="8"/>
    </row>
    <row r="47948" spans="1:16" s="2" customFormat="1" x14ac:dyDescent="0.15">
      <c r="A47948" s="3"/>
      <c r="B47948" s="3"/>
      <c r="J47948" s="3"/>
      <c r="K47948" s="5"/>
      <c r="L47948" s="8"/>
      <c r="N47948" s="5"/>
      <c r="O47948" s="10"/>
      <c r="P47948" s="8"/>
    </row>
    <row r="47949" spans="1:16" s="2" customFormat="1" x14ac:dyDescent="0.15">
      <c r="A47949" s="3"/>
      <c r="B47949" s="3"/>
      <c r="J47949" s="3"/>
      <c r="K47949" s="5"/>
      <c r="L47949" s="8"/>
      <c r="N47949" s="5"/>
      <c r="O47949" s="10"/>
      <c r="P47949" s="8"/>
    </row>
    <row r="47950" spans="1:16" s="2" customFormat="1" x14ac:dyDescent="0.15">
      <c r="A47950" s="3"/>
      <c r="B47950" s="3"/>
      <c r="J47950" s="3"/>
      <c r="K47950" s="5"/>
      <c r="L47950" s="8"/>
      <c r="N47950" s="5"/>
      <c r="O47950" s="10"/>
      <c r="P47950" s="8"/>
    </row>
    <row r="47951" spans="1:16" s="2" customFormat="1" x14ac:dyDescent="0.15">
      <c r="A47951" s="3"/>
      <c r="B47951" s="3"/>
      <c r="J47951" s="3"/>
      <c r="K47951" s="5"/>
      <c r="L47951" s="8"/>
      <c r="N47951" s="5"/>
      <c r="O47951" s="10"/>
      <c r="P47951" s="8"/>
    </row>
    <row r="47952" spans="1:16" s="2" customFormat="1" x14ac:dyDescent="0.15">
      <c r="A47952" s="3"/>
      <c r="B47952" s="3"/>
      <c r="J47952" s="3"/>
      <c r="K47952" s="5"/>
      <c r="L47952" s="8"/>
      <c r="N47952" s="5"/>
      <c r="O47952" s="10"/>
      <c r="P47952" s="8"/>
    </row>
    <row r="47953" spans="1:16" s="2" customFormat="1" x14ac:dyDescent="0.15">
      <c r="A47953" s="3"/>
      <c r="B47953" s="3"/>
      <c r="J47953" s="3"/>
      <c r="K47953" s="5"/>
      <c r="L47953" s="8"/>
      <c r="N47953" s="5"/>
      <c r="O47953" s="10"/>
      <c r="P47953" s="8"/>
    </row>
    <row r="47954" spans="1:16" s="2" customFormat="1" x14ac:dyDescent="0.15">
      <c r="A47954" s="3"/>
      <c r="B47954" s="3"/>
      <c r="J47954" s="3"/>
      <c r="K47954" s="5"/>
      <c r="L47954" s="8"/>
      <c r="N47954" s="5"/>
      <c r="O47954" s="10"/>
      <c r="P47954" s="8"/>
    </row>
    <row r="47955" spans="1:16" s="2" customFormat="1" x14ac:dyDescent="0.15">
      <c r="A47955" s="3"/>
      <c r="B47955" s="3"/>
      <c r="J47955" s="3"/>
      <c r="K47955" s="5"/>
      <c r="L47955" s="8"/>
      <c r="N47955" s="5"/>
      <c r="O47955" s="10"/>
      <c r="P47955" s="8"/>
    </row>
    <row r="47956" spans="1:16" s="2" customFormat="1" x14ac:dyDescent="0.15">
      <c r="A47956" s="3"/>
      <c r="B47956" s="3"/>
      <c r="J47956" s="3"/>
      <c r="K47956" s="5"/>
      <c r="L47956" s="8"/>
      <c r="N47956" s="5"/>
      <c r="O47956" s="10"/>
      <c r="P47956" s="8"/>
    </row>
    <row r="47957" spans="1:16" s="2" customFormat="1" x14ac:dyDescent="0.15">
      <c r="A47957" s="3"/>
      <c r="B47957" s="3"/>
      <c r="J47957" s="3"/>
      <c r="K47957" s="5"/>
      <c r="L47957" s="8"/>
      <c r="N47957" s="5"/>
      <c r="O47957" s="10"/>
      <c r="P47957" s="8"/>
    </row>
    <row r="47958" spans="1:16" s="2" customFormat="1" x14ac:dyDescent="0.15">
      <c r="A47958" s="3"/>
      <c r="B47958" s="3"/>
      <c r="J47958" s="3"/>
      <c r="K47958" s="5"/>
      <c r="L47958" s="8"/>
      <c r="N47958" s="5"/>
      <c r="O47958" s="10"/>
      <c r="P47958" s="8"/>
    </row>
    <row r="47959" spans="1:16" s="2" customFormat="1" x14ac:dyDescent="0.15">
      <c r="A47959" s="3"/>
      <c r="B47959" s="3"/>
      <c r="J47959" s="3"/>
      <c r="K47959" s="5"/>
      <c r="L47959" s="8"/>
      <c r="N47959" s="5"/>
      <c r="O47959" s="10"/>
      <c r="P47959" s="8"/>
    </row>
    <row r="47960" spans="1:16" s="2" customFormat="1" x14ac:dyDescent="0.15">
      <c r="A47960" s="3"/>
      <c r="B47960" s="3"/>
      <c r="J47960" s="3"/>
      <c r="K47960" s="5"/>
      <c r="L47960" s="8"/>
      <c r="N47960" s="5"/>
      <c r="O47960" s="10"/>
      <c r="P47960" s="8"/>
    </row>
    <row r="47961" spans="1:16" s="2" customFormat="1" x14ac:dyDescent="0.15">
      <c r="A47961" s="3"/>
      <c r="B47961" s="3"/>
      <c r="J47961" s="3"/>
      <c r="K47961" s="5"/>
      <c r="L47961" s="8"/>
      <c r="N47961" s="5"/>
      <c r="O47961" s="10"/>
      <c r="P47961" s="8"/>
    </row>
    <row r="47962" spans="1:16" s="2" customFormat="1" x14ac:dyDescent="0.15">
      <c r="A47962" s="3"/>
      <c r="B47962" s="3"/>
      <c r="J47962" s="3"/>
      <c r="K47962" s="5"/>
      <c r="L47962" s="8"/>
      <c r="N47962" s="5"/>
      <c r="O47962" s="10"/>
      <c r="P47962" s="8"/>
    </row>
    <row r="47963" spans="1:16" s="2" customFormat="1" x14ac:dyDescent="0.15">
      <c r="A47963" s="3"/>
      <c r="B47963" s="3"/>
      <c r="J47963" s="3"/>
      <c r="K47963" s="5"/>
      <c r="L47963" s="8"/>
      <c r="N47963" s="5"/>
      <c r="O47963" s="10"/>
      <c r="P47963" s="8"/>
    </row>
    <row r="47964" spans="1:16" s="2" customFormat="1" x14ac:dyDescent="0.15">
      <c r="A47964" s="3"/>
      <c r="B47964" s="3"/>
      <c r="J47964" s="3"/>
      <c r="K47964" s="5"/>
      <c r="L47964" s="8"/>
      <c r="N47964" s="5"/>
      <c r="O47964" s="10"/>
      <c r="P47964" s="8"/>
    </row>
    <row r="47965" spans="1:16" s="2" customFormat="1" x14ac:dyDescent="0.15">
      <c r="A47965" s="3"/>
      <c r="B47965" s="3"/>
      <c r="J47965" s="3"/>
      <c r="K47965" s="5"/>
      <c r="L47965" s="8"/>
      <c r="N47965" s="5"/>
      <c r="O47965" s="10"/>
      <c r="P47965" s="8"/>
    </row>
    <row r="47966" spans="1:16" s="2" customFormat="1" x14ac:dyDescent="0.15">
      <c r="A47966" s="3"/>
      <c r="B47966" s="3"/>
      <c r="J47966" s="3"/>
      <c r="K47966" s="5"/>
      <c r="L47966" s="8"/>
      <c r="N47966" s="5"/>
      <c r="O47966" s="10"/>
      <c r="P47966" s="8"/>
    </row>
    <row r="47967" spans="1:16" s="2" customFormat="1" x14ac:dyDescent="0.15">
      <c r="A47967" s="3"/>
      <c r="B47967" s="3"/>
      <c r="J47967" s="3"/>
      <c r="K47967" s="5"/>
      <c r="L47967" s="8"/>
      <c r="N47967" s="5"/>
      <c r="O47967" s="10"/>
      <c r="P47967" s="8"/>
    </row>
    <row r="47968" spans="1:16" s="2" customFormat="1" x14ac:dyDescent="0.15">
      <c r="A47968" s="3"/>
      <c r="B47968" s="3"/>
      <c r="J47968" s="3"/>
      <c r="K47968" s="5"/>
      <c r="L47968" s="8"/>
      <c r="N47968" s="5"/>
      <c r="O47968" s="10"/>
      <c r="P47968" s="8"/>
    </row>
    <row r="47969" spans="1:16" s="2" customFormat="1" x14ac:dyDescent="0.15">
      <c r="A47969" s="3"/>
      <c r="B47969" s="3"/>
      <c r="J47969" s="3"/>
      <c r="K47969" s="5"/>
      <c r="L47969" s="8"/>
      <c r="N47969" s="5"/>
      <c r="O47969" s="10"/>
      <c r="P47969" s="8"/>
    </row>
    <row r="47970" spans="1:16" s="2" customFormat="1" x14ac:dyDescent="0.15">
      <c r="A47970" s="3"/>
      <c r="B47970" s="3"/>
      <c r="J47970" s="3"/>
      <c r="K47970" s="5"/>
      <c r="L47970" s="8"/>
      <c r="N47970" s="5"/>
      <c r="O47970" s="10"/>
      <c r="P47970" s="8"/>
    </row>
    <row r="47971" spans="1:16" s="2" customFormat="1" x14ac:dyDescent="0.15">
      <c r="A47971" s="3"/>
      <c r="B47971" s="3"/>
      <c r="J47971" s="3"/>
      <c r="K47971" s="5"/>
      <c r="L47971" s="8"/>
      <c r="N47971" s="5"/>
      <c r="O47971" s="10"/>
      <c r="P47971" s="8"/>
    </row>
    <row r="47972" spans="1:16" s="2" customFormat="1" x14ac:dyDescent="0.15">
      <c r="A47972" s="3"/>
      <c r="B47972" s="3"/>
      <c r="J47972" s="3"/>
      <c r="K47972" s="5"/>
      <c r="L47972" s="8"/>
      <c r="N47972" s="5"/>
      <c r="O47972" s="10"/>
      <c r="P47972" s="8"/>
    </row>
    <row r="47973" spans="1:16" s="2" customFormat="1" x14ac:dyDescent="0.15">
      <c r="A47973" s="3"/>
      <c r="B47973" s="3"/>
      <c r="J47973" s="3"/>
      <c r="K47973" s="5"/>
      <c r="L47973" s="8"/>
      <c r="N47973" s="5"/>
      <c r="O47973" s="10"/>
      <c r="P47973" s="8"/>
    </row>
    <row r="47974" spans="1:16" s="2" customFormat="1" x14ac:dyDescent="0.15">
      <c r="A47974" s="3"/>
      <c r="B47974" s="3"/>
      <c r="J47974" s="3"/>
      <c r="K47974" s="5"/>
      <c r="L47974" s="8"/>
      <c r="N47974" s="5"/>
      <c r="O47974" s="10"/>
      <c r="P47974" s="8"/>
    </row>
    <row r="47975" spans="1:16" s="2" customFormat="1" x14ac:dyDescent="0.15">
      <c r="A47975" s="3"/>
      <c r="B47975" s="3"/>
      <c r="J47975" s="3"/>
      <c r="K47975" s="5"/>
      <c r="L47975" s="8"/>
      <c r="N47975" s="5"/>
      <c r="O47975" s="10"/>
      <c r="P47975" s="8"/>
    </row>
    <row r="47976" spans="1:16" s="2" customFormat="1" x14ac:dyDescent="0.15">
      <c r="A47976" s="3"/>
      <c r="B47976" s="3"/>
      <c r="J47976" s="3"/>
      <c r="K47976" s="5"/>
      <c r="L47976" s="8"/>
      <c r="N47976" s="5"/>
      <c r="O47976" s="10"/>
      <c r="P47976" s="8"/>
    </row>
    <row r="47977" spans="1:16" s="2" customFormat="1" x14ac:dyDescent="0.15">
      <c r="A47977" s="3"/>
      <c r="B47977" s="3"/>
      <c r="J47977" s="3"/>
      <c r="K47977" s="5"/>
      <c r="L47977" s="8"/>
      <c r="N47977" s="5"/>
      <c r="O47977" s="10"/>
      <c r="P47977" s="8"/>
    </row>
    <row r="47978" spans="1:16" s="2" customFormat="1" x14ac:dyDescent="0.15">
      <c r="A47978" s="3"/>
      <c r="B47978" s="3"/>
      <c r="J47978" s="3"/>
      <c r="K47978" s="5"/>
      <c r="L47978" s="8"/>
      <c r="N47978" s="5"/>
      <c r="O47978" s="10"/>
      <c r="P47978" s="8"/>
    </row>
    <row r="47979" spans="1:16" s="2" customFormat="1" x14ac:dyDescent="0.15">
      <c r="A47979" s="3"/>
      <c r="B47979" s="3"/>
      <c r="J47979" s="3"/>
      <c r="K47979" s="5"/>
      <c r="L47979" s="8"/>
      <c r="N47979" s="5"/>
      <c r="O47979" s="10"/>
      <c r="P47979" s="8"/>
    </row>
    <row r="47980" spans="1:16" s="2" customFormat="1" x14ac:dyDescent="0.15">
      <c r="A47980" s="3"/>
      <c r="B47980" s="3"/>
      <c r="J47980" s="3"/>
      <c r="K47980" s="5"/>
      <c r="L47980" s="8"/>
      <c r="N47980" s="5"/>
      <c r="O47980" s="10"/>
      <c r="P47980" s="8"/>
    </row>
    <row r="47981" spans="1:16" s="2" customFormat="1" x14ac:dyDescent="0.15">
      <c r="A47981" s="3"/>
      <c r="B47981" s="3"/>
      <c r="J47981" s="3"/>
      <c r="K47981" s="5"/>
      <c r="L47981" s="8"/>
      <c r="N47981" s="5"/>
      <c r="O47981" s="10"/>
      <c r="P47981" s="8"/>
    </row>
    <row r="47982" spans="1:16" s="2" customFormat="1" x14ac:dyDescent="0.15">
      <c r="A47982" s="3"/>
      <c r="B47982" s="3"/>
      <c r="J47982" s="3"/>
      <c r="K47982" s="5"/>
      <c r="L47982" s="8"/>
      <c r="N47982" s="5"/>
      <c r="O47982" s="10"/>
      <c r="P47982" s="8"/>
    </row>
    <row r="47983" spans="1:16" s="2" customFormat="1" x14ac:dyDescent="0.15">
      <c r="A47983" s="3"/>
      <c r="B47983" s="3"/>
      <c r="J47983" s="3"/>
      <c r="K47983" s="5"/>
      <c r="L47983" s="8"/>
      <c r="N47983" s="5"/>
      <c r="O47983" s="10"/>
      <c r="P47983" s="8"/>
    </row>
    <row r="47984" spans="1:16" s="2" customFormat="1" x14ac:dyDescent="0.15">
      <c r="A47984" s="3"/>
      <c r="B47984" s="3"/>
      <c r="J47984" s="3"/>
      <c r="K47984" s="5"/>
      <c r="L47984" s="8"/>
      <c r="N47984" s="5"/>
      <c r="O47984" s="10"/>
      <c r="P47984" s="8"/>
    </row>
    <row r="47985" spans="1:16" s="2" customFormat="1" x14ac:dyDescent="0.15">
      <c r="A47985" s="3"/>
      <c r="B47985" s="3"/>
      <c r="J47985" s="3"/>
      <c r="K47985" s="5"/>
      <c r="L47985" s="8"/>
      <c r="N47985" s="5"/>
      <c r="O47985" s="10"/>
      <c r="P47985" s="8"/>
    </row>
    <row r="47986" spans="1:16" s="2" customFormat="1" x14ac:dyDescent="0.15">
      <c r="A47986" s="3"/>
      <c r="B47986" s="3"/>
      <c r="J47986" s="3"/>
      <c r="K47986" s="5"/>
      <c r="L47986" s="8"/>
      <c r="N47986" s="5"/>
      <c r="O47986" s="10"/>
      <c r="P47986" s="8"/>
    </row>
    <row r="47987" spans="1:16" s="2" customFormat="1" x14ac:dyDescent="0.15">
      <c r="A47987" s="3"/>
      <c r="B47987" s="3"/>
      <c r="J47987" s="3"/>
      <c r="K47987" s="5"/>
      <c r="L47987" s="8"/>
      <c r="N47987" s="5"/>
      <c r="O47987" s="10"/>
      <c r="P47987" s="8"/>
    </row>
    <row r="47988" spans="1:16" s="2" customFormat="1" x14ac:dyDescent="0.15">
      <c r="A47988" s="3"/>
      <c r="B47988" s="3"/>
      <c r="J47988" s="3"/>
      <c r="K47988" s="5"/>
      <c r="L47988" s="8"/>
      <c r="N47988" s="5"/>
      <c r="O47988" s="10"/>
      <c r="P47988" s="8"/>
    </row>
    <row r="47989" spans="1:16" s="2" customFormat="1" x14ac:dyDescent="0.15">
      <c r="A47989" s="3"/>
      <c r="B47989" s="3"/>
      <c r="J47989" s="3"/>
      <c r="K47989" s="5"/>
      <c r="L47989" s="8"/>
      <c r="N47989" s="5"/>
      <c r="O47989" s="10"/>
      <c r="P47989" s="8"/>
    </row>
    <row r="47990" spans="1:16" s="2" customFormat="1" x14ac:dyDescent="0.15">
      <c r="A47990" s="3"/>
      <c r="B47990" s="3"/>
      <c r="J47990" s="3"/>
      <c r="K47990" s="5"/>
      <c r="L47990" s="8"/>
      <c r="N47990" s="5"/>
      <c r="O47990" s="10"/>
      <c r="P47990" s="8"/>
    </row>
    <row r="47991" spans="1:16" s="2" customFormat="1" x14ac:dyDescent="0.15">
      <c r="A47991" s="3"/>
      <c r="B47991" s="3"/>
      <c r="J47991" s="3"/>
      <c r="K47991" s="5"/>
      <c r="L47991" s="8"/>
      <c r="N47991" s="5"/>
      <c r="O47991" s="10"/>
      <c r="P47991" s="8"/>
    </row>
    <row r="47992" spans="1:16" s="2" customFormat="1" x14ac:dyDescent="0.15">
      <c r="A47992" s="3"/>
      <c r="B47992" s="3"/>
      <c r="J47992" s="3"/>
      <c r="K47992" s="5"/>
      <c r="L47992" s="8"/>
      <c r="N47992" s="5"/>
      <c r="O47992" s="10"/>
      <c r="P47992" s="8"/>
    </row>
    <row r="47993" spans="1:16" s="2" customFormat="1" x14ac:dyDescent="0.15">
      <c r="A47993" s="3"/>
      <c r="B47993" s="3"/>
      <c r="J47993" s="3"/>
      <c r="K47993" s="5"/>
      <c r="L47993" s="8"/>
      <c r="N47993" s="5"/>
      <c r="O47993" s="10"/>
      <c r="P47993" s="8"/>
    </row>
    <row r="47994" spans="1:16" s="2" customFormat="1" x14ac:dyDescent="0.15">
      <c r="A47994" s="3"/>
      <c r="B47994" s="3"/>
      <c r="J47994" s="3"/>
      <c r="K47994" s="5"/>
      <c r="L47994" s="8"/>
      <c r="N47994" s="5"/>
      <c r="O47994" s="10"/>
      <c r="P47994" s="8"/>
    </row>
    <row r="47995" spans="1:16" s="2" customFormat="1" x14ac:dyDescent="0.15">
      <c r="A47995" s="3"/>
      <c r="B47995" s="3"/>
      <c r="J47995" s="3"/>
      <c r="K47995" s="5"/>
      <c r="L47995" s="8"/>
      <c r="N47995" s="5"/>
      <c r="O47995" s="10"/>
      <c r="P47995" s="8"/>
    </row>
    <row r="47996" spans="1:16" s="2" customFormat="1" x14ac:dyDescent="0.15">
      <c r="A47996" s="3"/>
      <c r="B47996" s="3"/>
      <c r="J47996" s="3"/>
      <c r="K47996" s="5"/>
      <c r="L47996" s="8"/>
      <c r="N47996" s="5"/>
      <c r="O47996" s="10"/>
      <c r="P47996" s="8"/>
    </row>
    <row r="47997" spans="1:16" s="2" customFormat="1" x14ac:dyDescent="0.15">
      <c r="A47997" s="3"/>
      <c r="B47997" s="3"/>
      <c r="J47997" s="3"/>
      <c r="K47997" s="5"/>
      <c r="L47997" s="8"/>
      <c r="N47997" s="5"/>
      <c r="O47997" s="10"/>
      <c r="P47997" s="8"/>
    </row>
    <row r="47998" spans="1:16" s="2" customFormat="1" x14ac:dyDescent="0.15">
      <c r="A47998" s="3"/>
      <c r="B47998" s="3"/>
      <c r="J47998" s="3"/>
      <c r="K47998" s="5"/>
      <c r="L47998" s="8"/>
      <c r="N47998" s="5"/>
      <c r="O47998" s="10"/>
      <c r="P47998" s="8"/>
    </row>
    <row r="47999" spans="1:16" s="2" customFormat="1" x14ac:dyDescent="0.15">
      <c r="A47999" s="3"/>
      <c r="B47999" s="3"/>
      <c r="J47999" s="3"/>
      <c r="K47999" s="5"/>
      <c r="L47999" s="8"/>
      <c r="N47999" s="5"/>
      <c r="O47999" s="10"/>
      <c r="P47999" s="8"/>
    </row>
    <row r="48000" spans="1:16" s="2" customFormat="1" x14ac:dyDescent="0.15">
      <c r="A48000" s="3"/>
      <c r="B48000" s="3"/>
      <c r="J48000" s="3"/>
      <c r="K48000" s="5"/>
      <c r="L48000" s="8"/>
      <c r="N48000" s="5"/>
      <c r="O48000" s="10"/>
      <c r="P48000" s="8"/>
    </row>
    <row r="48001" spans="1:16" s="2" customFormat="1" x14ac:dyDescent="0.15">
      <c r="A48001" s="3"/>
      <c r="B48001" s="3"/>
      <c r="J48001" s="3"/>
      <c r="K48001" s="5"/>
      <c r="L48001" s="8"/>
      <c r="N48001" s="5"/>
      <c r="O48001" s="10"/>
      <c r="P48001" s="8"/>
    </row>
    <row r="48002" spans="1:16" s="2" customFormat="1" x14ac:dyDescent="0.15">
      <c r="A48002" s="3"/>
      <c r="B48002" s="3"/>
      <c r="J48002" s="3"/>
      <c r="K48002" s="5"/>
      <c r="L48002" s="8"/>
      <c r="N48002" s="5"/>
      <c r="O48002" s="10"/>
      <c r="P48002" s="8"/>
    </row>
    <row r="48003" spans="1:16" s="2" customFormat="1" x14ac:dyDescent="0.15">
      <c r="A48003" s="3"/>
      <c r="B48003" s="3"/>
      <c r="J48003" s="3"/>
      <c r="K48003" s="5"/>
      <c r="L48003" s="8"/>
      <c r="N48003" s="5"/>
      <c r="O48003" s="10"/>
      <c r="P48003" s="8"/>
    </row>
    <row r="48004" spans="1:16" s="2" customFormat="1" x14ac:dyDescent="0.15">
      <c r="A48004" s="3"/>
      <c r="B48004" s="3"/>
      <c r="J48004" s="3"/>
      <c r="K48004" s="5"/>
      <c r="L48004" s="8"/>
      <c r="N48004" s="5"/>
      <c r="O48004" s="10"/>
      <c r="P48004" s="8"/>
    </row>
    <row r="48005" spans="1:16" s="2" customFormat="1" x14ac:dyDescent="0.15">
      <c r="A48005" s="3"/>
      <c r="B48005" s="3"/>
      <c r="J48005" s="3"/>
      <c r="K48005" s="5"/>
      <c r="L48005" s="8"/>
      <c r="N48005" s="5"/>
      <c r="O48005" s="10"/>
      <c r="P48005" s="8"/>
    </row>
    <row r="48006" spans="1:16" s="2" customFormat="1" x14ac:dyDescent="0.15">
      <c r="A48006" s="3"/>
      <c r="B48006" s="3"/>
      <c r="J48006" s="3"/>
      <c r="K48006" s="5"/>
      <c r="L48006" s="8"/>
      <c r="N48006" s="5"/>
      <c r="O48006" s="10"/>
      <c r="P48006" s="8"/>
    </row>
    <row r="48007" spans="1:16" s="2" customFormat="1" x14ac:dyDescent="0.15">
      <c r="A48007" s="3"/>
      <c r="B48007" s="3"/>
      <c r="J48007" s="3"/>
      <c r="K48007" s="5"/>
      <c r="L48007" s="8"/>
      <c r="N48007" s="5"/>
      <c r="O48007" s="10"/>
      <c r="P48007" s="8"/>
    </row>
    <row r="48008" spans="1:16" s="2" customFormat="1" x14ac:dyDescent="0.15">
      <c r="A48008" s="3"/>
      <c r="B48008" s="3"/>
      <c r="J48008" s="3"/>
      <c r="K48008" s="5"/>
      <c r="L48008" s="8"/>
      <c r="N48008" s="5"/>
      <c r="O48008" s="10"/>
      <c r="P48008" s="8"/>
    </row>
    <row r="48009" spans="1:16" s="2" customFormat="1" x14ac:dyDescent="0.15">
      <c r="A48009" s="3"/>
      <c r="B48009" s="3"/>
      <c r="J48009" s="3"/>
      <c r="K48009" s="5"/>
      <c r="L48009" s="8"/>
      <c r="N48009" s="5"/>
      <c r="O48009" s="10"/>
      <c r="P48009" s="8"/>
    </row>
    <row r="48010" spans="1:16" s="2" customFormat="1" x14ac:dyDescent="0.15">
      <c r="A48010" s="3"/>
      <c r="B48010" s="3"/>
      <c r="J48010" s="3"/>
      <c r="K48010" s="5"/>
      <c r="L48010" s="8"/>
      <c r="N48010" s="5"/>
      <c r="O48010" s="10"/>
      <c r="P48010" s="8"/>
    </row>
    <row r="48011" spans="1:16" s="2" customFormat="1" x14ac:dyDescent="0.15">
      <c r="A48011" s="3"/>
      <c r="B48011" s="3"/>
      <c r="J48011" s="3"/>
      <c r="K48011" s="5"/>
      <c r="L48011" s="8"/>
      <c r="N48011" s="5"/>
      <c r="O48011" s="10"/>
      <c r="P48011" s="8"/>
    </row>
    <row r="48012" spans="1:16" s="2" customFormat="1" x14ac:dyDescent="0.15">
      <c r="A48012" s="3"/>
      <c r="B48012" s="3"/>
      <c r="J48012" s="3"/>
      <c r="K48012" s="5"/>
      <c r="L48012" s="8"/>
      <c r="N48012" s="5"/>
      <c r="O48012" s="10"/>
      <c r="P48012" s="8"/>
    </row>
    <row r="48013" spans="1:16" s="2" customFormat="1" x14ac:dyDescent="0.15">
      <c r="A48013" s="3"/>
      <c r="B48013" s="3"/>
      <c r="J48013" s="3"/>
      <c r="K48013" s="5"/>
      <c r="L48013" s="8"/>
      <c r="N48013" s="5"/>
      <c r="O48013" s="10"/>
      <c r="P48013" s="8"/>
    </row>
    <row r="48014" spans="1:16" s="2" customFormat="1" x14ac:dyDescent="0.15">
      <c r="A48014" s="3"/>
      <c r="B48014" s="3"/>
      <c r="J48014" s="3"/>
      <c r="K48014" s="5"/>
      <c r="L48014" s="8"/>
      <c r="N48014" s="5"/>
      <c r="O48014" s="10"/>
      <c r="P48014" s="8"/>
    </row>
    <row r="48015" spans="1:16" s="2" customFormat="1" x14ac:dyDescent="0.15">
      <c r="A48015" s="3"/>
      <c r="B48015" s="3"/>
      <c r="J48015" s="3"/>
      <c r="K48015" s="5"/>
      <c r="L48015" s="8"/>
      <c r="N48015" s="5"/>
      <c r="O48015" s="10"/>
      <c r="P48015" s="8"/>
    </row>
    <row r="48016" spans="1:16" s="2" customFormat="1" x14ac:dyDescent="0.15">
      <c r="A48016" s="3"/>
      <c r="B48016" s="3"/>
      <c r="J48016" s="3"/>
      <c r="K48016" s="5"/>
      <c r="L48016" s="8"/>
      <c r="N48016" s="5"/>
      <c r="O48016" s="10"/>
      <c r="P48016" s="8"/>
    </row>
    <row r="48017" spans="1:16" s="2" customFormat="1" x14ac:dyDescent="0.15">
      <c r="A48017" s="3"/>
      <c r="B48017" s="3"/>
      <c r="J48017" s="3"/>
      <c r="K48017" s="5"/>
      <c r="L48017" s="8"/>
      <c r="N48017" s="5"/>
      <c r="O48017" s="10"/>
      <c r="P48017" s="8"/>
    </row>
    <row r="48018" spans="1:16" s="2" customFormat="1" x14ac:dyDescent="0.15">
      <c r="A48018" s="3"/>
      <c r="B48018" s="3"/>
      <c r="J48018" s="3"/>
      <c r="K48018" s="5"/>
      <c r="L48018" s="8"/>
      <c r="N48018" s="5"/>
      <c r="O48018" s="10"/>
      <c r="P48018" s="8"/>
    </row>
    <row r="48019" spans="1:16" s="2" customFormat="1" x14ac:dyDescent="0.15">
      <c r="A48019" s="3"/>
      <c r="B48019" s="3"/>
      <c r="J48019" s="3"/>
      <c r="K48019" s="5"/>
      <c r="L48019" s="8"/>
      <c r="N48019" s="5"/>
      <c r="O48019" s="10"/>
      <c r="P48019" s="8"/>
    </row>
    <row r="48020" spans="1:16" s="2" customFormat="1" x14ac:dyDescent="0.15">
      <c r="A48020" s="3"/>
      <c r="B48020" s="3"/>
      <c r="J48020" s="3"/>
      <c r="K48020" s="5"/>
      <c r="L48020" s="8"/>
      <c r="N48020" s="5"/>
      <c r="O48020" s="10"/>
      <c r="P48020" s="8"/>
    </row>
    <row r="48021" spans="1:16" s="2" customFormat="1" x14ac:dyDescent="0.15">
      <c r="A48021" s="3"/>
      <c r="B48021" s="3"/>
      <c r="J48021" s="3"/>
      <c r="K48021" s="5"/>
      <c r="L48021" s="8"/>
      <c r="N48021" s="5"/>
      <c r="O48021" s="10"/>
      <c r="P48021" s="8"/>
    </row>
    <row r="48022" spans="1:16" s="2" customFormat="1" x14ac:dyDescent="0.15">
      <c r="A48022" s="3"/>
      <c r="B48022" s="3"/>
      <c r="J48022" s="3"/>
      <c r="K48022" s="5"/>
      <c r="L48022" s="8"/>
      <c r="N48022" s="5"/>
      <c r="O48022" s="10"/>
      <c r="P48022" s="8"/>
    </row>
    <row r="48023" spans="1:16" s="2" customFormat="1" x14ac:dyDescent="0.15">
      <c r="A48023" s="3"/>
      <c r="B48023" s="3"/>
      <c r="J48023" s="3"/>
      <c r="K48023" s="5"/>
      <c r="L48023" s="8"/>
      <c r="N48023" s="5"/>
      <c r="O48023" s="10"/>
      <c r="P48023" s="8"/>
    </row>
    <row r="48024" spans="1:16" s="2" customFormat="1" x14ac:dyDescent="0.15">
      <c r="A48024" s="3"/>
      <c r="B48024" s="3"/>
      <c r="J48024" s="3"/>
      <c r="K48024" s="5"/>
      <c r="L48024" s="8"/>
      <c r="N48024" s="5"/>
      <c r="O48024" s="10"/>
      <c r="P48024" s="8"/>
    </row>
    <row r="48025" spans="1:16" s="2" customFormat="1" x14ac:dyDescent="0.15">
      <c r="A48025" s="3"/>
      <c r="B48025" s="3"/>
      <c r="J48025" s="3"/>
      <c r="K48025" s="5"/>
      <c r="L48025" s="8"/>
      <c r="N48025" s="5"/>
      <c r="O48025" s="10"/>
      <c r="P48025" s="8"/>
    </row>
    <row r="48026" spans="1:16" s="2" customFormat="1" x14ac:dyDescent="0.15">
      <c r="A48026" s="3"/>
      <c r="B48026" s="3"/>
      <c r="J48026" s="3"/>
      <c r="K48026" s="5"/>
      <c r="L48026" s="8"/>
      <c r="N48026" s="5"/>
      <c r="O48026" s="10"/>
      <c r="P48026" s="8"/>
    </row>
    <row r="48027" spans="1:16" s="2" customFormat="1" x14ac:dyDescent="0.15">
      <c r="A48027" s="3"/>
      <c r="B48027" s="3"/>
      <c r="J48027" s="3"/>
      <c r="K48027" s="5"/>
      <c r="L48027" s="8"/>
      <c r="N48027" s="5"/>
      <c r="O48027" s="10"/>
      <c r="P48027" s="8"/>
    </row>
    <row r="48028" spans="1:16" s="2" customFormat="1" x14ac:dyDescent="0.15">
      <c r="A48028" s="3"/>
      <c r="B48028" s="3"/>
      <c r="J48028" s="3"/>
      <c r="K48028" s="5"/>
      <c r="L48028" s="8"/>
      <c r="N48028" s="5"/>
      <c r="O48028" s="10"/>
      <c r="P48028" s="8"/>
    </row>
    <row r="48029" spans="1:16" s="2" customFormat="1" x14ac:dyDescent="0.15">
      <c r="A48029" s="3"/>
      <c r="B48029" s="3"/>
      <c r="J48029" s="3"/>
      <c r="K48029" s="5"/>
      <c r="L48029" s="8"/>
      <c r="N48029" s="5"/>
      <c r="O48029" s="10"/>
      <c r="P48029" s="8"/>
    </row>
    <row r="48030" spans="1:16" s="2" customFormat="1" x14ac:dyDescent="0.15">
      <c r="A48030" s="3"/>
      <c r="B48030" s="3"/>
      <c r="J48030" s="3"/>
      <c r="K48030" s="5"/>
      <c r="L48030" s="8"/>
      <c r="N48030" s="5"/>
      <c r="O48030" s="10"/>
      <c r="P48030" s="8"/>
    </row>
    <row r="48031" spans="1:16" s="2" customFormat="1" x14ac:dyDescent="0.15">
      <c r="A48031" s="3"/>
      <c r="B48031" s="3"/>
      <c r="J48031" s="3"/>
      <c r="K48031" s="5"/>
      <c r="L48031" s="8"/>
      <c r="N48031" s="5"/>
      <c r="O48031" s="10"/>
      <c r="P48031" s="8"/>
    </row>
    <row r="48032" spans="1:16" s="2" customFormat="1" x14ac:dyDescent="0.15">
      <c r="A48032" s="3"/>
      <c r="B48032" s="3"/>
      <c r="J48032" s="3"/>
      <c r="K48032" s="5"/>
      <c r="L48032" s="8"/>
      <c r="N48032" s="5"/>
      <c r="O48032" s="10"/>
      <c r="P48032" s="8"/>
    </row>
    <row r="48033" spans="1:16" s="2" customFormat="1" x14ac:dyDescent="0.15">
      <c r="A48033" s="3"/>
      <c r="B48033" s="3"/>
      <c r="J48033" s="3"/>
      <c r="K48033" s="5"/>
      <c r="L48033" s="8"/>
      <c r="N48033" s="5"/>
      <c r="O48033" s="10"/>
      <c r="P48033" s="8"/>
    </row>
    <row r="48034" spans="1:16" s="2" customFormat="1" x14ac:dyDescent="0.15">
      <c r="A48034" s="3"/>
      <c r="B48034" s="3"/>
      <c r="J48034" s="3"/>
      <c r="K48034" s="5"/>
      <c r="L48034" s="8"/>
      <c r="N48034" s="5"/>
      <c r="O48034" s="10"/>
      <c r="P48034" s="8"/>
    </row>
    <row r="48035" spans="1:16" s="2" customFormat="1" x14ac:dyDescent="0.15">
      <c r="A48035" s="3"/>
      <c r="B48035" s="3"/>
      <c r="J48035" s="3"/>
      <c r="K48035" s="5"/>
      <c r="L48035" s="8"/>
      <c r="N48035" s="5"/>
      <c r="O48035" s="10"/>
      <c r="P48035" s="8"/>
    </row>
    <row r="48036" spans="1:16" s="2" customFormat="1" x14ac:dyDescent="0.15">
      <c r="A48036" s="3"/>
      <c r="B48036" s="3"/>
      <c r="J48036" s="3"/>
      <c r="K48036" s="5"/>
      <c r="L48036" s="8"/>
      <c r="N48036" s="5"/>
      <c r="O48036" s="10"/>
      <c r="P48036" s="8"/>
    </row>
    <row r="48037" spans="1:16" s="2" customFormat="1" x14ac:dyDescent="0.15">
      <c r="A48037" s="3"/>
      <c r="B48037" s="3"/>
      <c r="J48037" s="3"/>
      <c r="K48037" s="5"/>
      <c r="L48037" s="8"/>
      <c r="N48037" s="5"/>
      <c r="O48037" s="10"/>
      <c r="P48037" s="8"/>
    </row>
    <row r="48038" spans="1:16" s="2" customFormat="1" x14ac:dyDescent="0.15">
      <c r="A48038" s="3"/>
      <c r="B48038" s="3"/>
      <c r="J48038" s="3"/>
      <c r="K48038" s="5"/>
      <c r="L48038" s="8"/>
      <c r="N48038" s="5"/>
      <c r="O48038" s="10"/>
      <c r="P48038" s="8"/>
    </row>
    <row r="48039" spans="1:16" s="2" customFormat="1" x14ac:dyDescent="0.15">
      <c r="A48039" s="3"/>
      <c r="B48039" s="3"/>
      <c r="J48039" s="3"/>
      <c r="K48039" s="5"/>
      <c r="L48039" s="8"/>
      <c r="N48039" s="5"/>
      <c r="O48039" s="10"/>
      <c r="P48039" s="8"/>
    </row>
    <row r="48040" spans="1:16" s="2" customFormat="1" x14ac:dyDescent="0.15">
      <c r="A48040" s="3"/>
      <c r="B48040" s="3"/>
      <c r="J48040" s="3"/>
      <c r="K48040" s="5"/>
      <c r="L48040" s="8"/>
      <c r="N48040" s="5"/>
      <c r="O48040" s="10"/>
      <c r="P48040" s="8"/>
    </row>
    <row r="48041" spans="1:16" s="2" customFormat="1" x14ac:dyDescent="0.15">
      <c r="A48041" s="3"/>
      <c r="B48041" s="3"/>
      <c r="J48041" s="3"/>
      <c r="K48041" s="5"/>
      <c r="L48041" s="8"/>
      <c r="N48041" s="5"/>
      <c r="O48041" s="10"/>
      <c r="P48041" s="8"/>
    </row>
    <row r="48042" spans="1:16" s="2" customFormat="1" x14ac:dyDescent="0.15">
      <c r="A48042" s="3"/>
      <c r="B48042" s="3"/>
      <c r="J48042" s="3"/>
      <c r="K48042" s="5"/>
      <c r="L48042" s="8"/>
      <c r="N48042" s="5"/>
      <c r="O48042" s="10"/>
      <c r="P48042" s="8"/>
    </row>
    <row r="48043" spans="1:16" s="2" customFormat="1" x14ac:dyDescent="0.15">
      <c r="A48043" s="3"/>
      <c r="B48043" s="3"/>
      <c r="J48043" s="3"/>
      <c r="K48043" s="5"/>
      <c r="L48043" s="8"/>
      <c r="N48043" s="5"/>
      <c r="O48043" s="10"/>
      <c r="P48043" s="8"/>
    </row>
    <row r="48044" spans="1:16" s="2" customFormat="1" x14ac:dyDescent="0.15">
      <c r="A48044" s="3"/>
      <c r="B48044" s="3"/>
      <c r="J48044" s="3"/>
      <c r="K48044" s="5"/>
      <c r="L48044" s="8"/>
      <c r="N48044" s="5"/>
      <c r="O48044" s="10"/>
      <c r="P48044" s="8"/>
    </row>
    <row r="48045" spans="1:16" s="2" customFormat="1" x14ac:dyDescent="0.15">
      <c r="A48045" s="3"/>
      <c r="B48045" s="3"/>
      <c r="J48045" s="3"/>
      <c r="K48045" s="5"/>
      <c r="L48045" s="8"/>
      <c r="N48045" s="5"/>
      <c r="O48045" s="10"/>
      <c r="P48045" s="8"/>
    </row>
    <row r="48046" spans="1:16" s="2" customFormat="1" x14ac:dyDescent="0.15">
      <c r="A48046" s="3"/>
      <c r="B48046" s="3"/>
      <c r="J48046" s="3"/>
      <c r="K48046" s="5"/>
      <c r="L48046" s="8"/>
      <c r="N48046" s="5"/>
      <c r="O48046" s="10"/>
      <c r="P48046" s="8"/>
    </row>
    <row r="48047" spans="1:16" s="2" customFormat="1" x14ac:dyDescent="0.15">
      <c r="A48047" s="3"/>
      <c r="B48047" s="3"/>
      <c r="J48047" s="3"/>
      <c r="K48047" s="5"/>
      <c r="L48047" s="8"/>
      <c r="N48047" s="5"/>
      <c r="O48047" s="10"/>
      <c r="P48047" s="8"/>
    </row>
    <row r="48048" spans="1:16" s="2" customFormat="1" x14ac:dyDescent="0.15">
      <c r="A48048" s="3"/>
      <c r="B48048" s="3"/>
      <c r="J48048" s="3"/>
      <c r="K48048" s="5"/>
      <c r="L48048" s="8"/>
      <c r="N48048" s="5"/>
      <c r="O48048" s="10"/>
      <c r="P48048" s="8"/>
    </row>
    <row r="48049" spans="1:16" s="2" customFormat="1" x14ac:dyDescent="0.15">
      <c r="A48049" s="3"/>
      <c r="B48049" s="3"/>
      <c r="J48049" s="3"/>
      <c r="K48049" s="5"/>
      <c r="L48049" s="8"/>
      <c r="N48049" s="5"/>
      <c r="O48049" s="10"/>
      <c r="P48049" s="8"/>
    </row>
    <row r="48050" spans="1:16" s="2" customFormat="1" x14ac:dyDescent="0.15">
      <c r="A48050" s="3"/>
      <c r="B48050" s="3"/>
      <c r="J48050" s="3"/>
      <c r="K48050" s="5"/>
      <c r="L48050" s="8"/>
      <c r="N48050" s="5"/>
      <c r="O48050" s="10"/>
      <c r="P48050" s="8"/>
    </row>
    <row r="48051" spans="1:16" s="2" customFormat="1" x14ac:dyDescent="0.15">
      <c r="A48051" s="3"/>
      <c r="B48051" s="3"/>
      <c r="J48051" s="3"/>
      <c r="K48051" s="5"/>
      <c r="L48051" s="8"/>
      <c r="N48051" s="5"/>
      <c r="O48051" s="10"/>
      <c r="P48051" s="8"/>
    </row>
    <row r="48052" spans="1:16" s="2" customFormat="1" x14ac:dyDescent="0.15">
      <c r="A48052" s="3"/>
      <c r="B48052" s="3"/>
      <c r="J48052" s="3"/>
      <c r="K48052" s="5"/>
      <c r="L48052" s="8"/>
      <c r="N48052" s="5"/>
      <c r="O48052" s="10"/>
      <c r="P48052" s="8"/>
    </row>
    <row r="48053" spans="1:16" s="2" customFormat="1" x14ac:dyDescent="0.15">
      <c r="A48053" s="3"/>
      <c r="B48053" s="3"/>
      <c r="J48053" s="3"/>
      <c r="K48053" s="5"/>
      <c r="L48053" s="8"/>
      <c r="N48053" s="5"/>
      <c r="O48053" s="10"/>
      <c r="P48053" s="8"/>
    </row>
    <row r="48054" spans="1:16" s="2" customFormat="1" x14ac:dyDescent="0.15">
      <c r="A48054" s="3"/>
      <c r="B48054" s="3"/>
      <c r="J48054" s="3"/>
      <c r="K48054" s="5"/>
      <c r="L48054" s="8"/>
      <c r="N48054" s="5"/>
      <c r="O48054" s="10"/>
      <c r="P48054" s="8"/>
    </row>
    <row r="48055" spans="1:16" s="2" customFormat="1" x14ac:dyDescent="0.15">
      <c r="A48055" s="3"/>
      <c r="B48055" s="3"/>
      <c r="J48055" s="3"/>
      <c r="K48055" s="5"/>
      <c r="L48055" s="8"/>
      <c r="N48055" s="5"/>
      <c r="O48055" s="10"/>
      <c r="P48055" s="8"/>
    </row>
    <row r="48056" spans="1:16" s="2" customFormat="1" x14ac:dyDescent="0.15">
      <c r="A48056" s="3"/>
      <c r="B48056" s="3"/>
      <c r="J48056" s="3"/>
      <c r="K48056" s="5"/>
      <c r="L48056" s="8"/>
      <c r="N48056" s="5"/>
      <c r="O48056" s="10"/>
      <c r="P48056" s="8"/>
    </row>
    <row r="48057" spans="1:16" s="2" customFormat="1" x14ac:dyDescent="0.15">
      <c r="A48057" s="3"/>
      <c r="B48057" s="3"/>
      <c r="J48057" s="3"/>
      <c r="K48057" s="5"/>
      <c r="L48057" s="8"/>
      <c r="N48057" s="5"/>
      <c r="O48057" s="10"/>
      <c r="P48057" s="8"/>
    </row>
    <row r="48058" spans="1:16" s="2" customFormat="1" x14ac:dyDescent="0.15">
      <c r="A48058" s="3"/>
      <c r="B48058" s="3"/>
      <c r="J48058" s="3"/>
      <c r="K48058" s="5"/>
      <c r="L48058" s="8"/>
      <c r="N48058" s="5"/>
      <c r="O48058" s="10"/>
      <c r="P48058" s="8"/>
    </row>
    <row r="48059" spans="1:16" s="2" customFormat="1" x14ac:dyDescent="0.15">
      <c r="A48059" s="3"/>
      <c r="B48059" s="3"/>
      <c r="J48059" s="3"/>
      <c r="K48059" s="5"/>
      <c r="L48059" s="8"/>
      <c r="N48059" s="5"/>
      <c r="O48059" s="10"/>
      <c r="P48059" s="8"/>
    </row>
    <row r="48060" spans="1:16" s="2" customFormat="1" x14ac:dyDescent="0.15">
      <c r="A48060" s="3"/>
      <c r="B48060" s="3"/>
      <c r="J48060" s="3"/>
      <c r="K48060" s="5"/>
      <c r="L48060" s="8"/>
      <c r="N48060" s="5"/>
      <c r="O48060" s="10"/>
      <c r="P48060" s="8"/>
    </row>
    <row r="48061" spans="1:16" s="2" customFormat="1" x14ac:dyDescent="0.15">
      <c r="A48061" s="3"/>
      <c r="B48061" s="3"/>
      <c r="J48061" s="3"/>
      <c r="K48061" s="5"/>
      <c r="L48061" s="8"/>
      <c r="N48061" s="5"/>
      <c r="O48061" s="10"/>
      <c r="P48061" s="8"/>
    </row>
    <row r="48062" spans="1:16" s="2" customFormat="1" x14ac:dyDescent="0.15">
      <c r="A48062" s="3"/>
      <c r="B48062" s="3"/>
      <c r="J48062" s="3"/>
      <c r="K48062" s="5"/>
      <c r="L48062" s="8"/>
      <c r="N48062" s="5"/>
      <c r="O48062" s="10"/>
      <c r="P48062" s="8"/>
    </row>
    <row r="48063" spans="1:16" s="2" customFormat="1" x14ac:dyDescent="0.15">
      <c r="A48063" s="3"/>
      <c r="B48063" s="3"/>
      <c r="J48063" s="3"/>
      <c r="K48063" s="5"/>
      <c r="L48063" s="8"/>
      <c r="N48063" s="5"/>
      <c r="O48063" s="10"/>
      <c r="P48063" s="8"/>
    </row>
    <row r="48064" spans="1:16" s="2" customFormat="1" x14ac:dyDescent="0.15">
      <c r="A48064" s="3"/>
      <c r="B48064" s="3"/>
      <c r="J48064" s="3"/>
      <c r="K48064" s="5"/>
      <c r="L48064" s="8"/>
      <c r="N48064" s="5"/>
      <c r="O48064" s="10"/>
      <c r="P48064" s="8"/>
    </row>
    <row r="48065" spans="1:16" s="2" customFormat="1" x14ac:dyDescent="0.15">
      <c r="A48065" s="3"/>
      <c r="B48065" s="3"/>
      <c r="J48065" s="3"/>
      <c r="K48065" s="5"/>
      <c r="L48065" s="8"/>
      <c r="N48065" s="5"/>
      <c r="O48065" s="10"/>
      <c r="P48065" s="8"/>
    </row>
    <row r="48066" spans="1:16" s="2" customFormat="1" x14ac:dyDescent="0.15">
      <c r="A48066" s="3"/>
      <c r="B48066" s="3"/>
      <c r="J48066" s="3"/>
      <c r="K48066" s="5"/>
      <c r="L48066" s="8"/>
      <c r="N48066" s="5"/>
      <c r="O48066" s="10"/>
      <c r="P48066" s="8"/>
    </row>
    <row r="48067" spans="1:16" s="2" customFormat="1" x14ac:dyDescent="0.15">
      <c r="A48067" s="3"/>
      <c r="B48067" s="3"/>
      <c r="J48067" s="3"/>
      <c r="K48067" s="5"/>
      <c r="L48067" s="8"/>
      <c r="N48067" s="5"/>
      <c r="O48067" s="10"/>
      <c r="P48067" s="8"/>
    </row>
    <row r="48068" spans="1:16" s="2" customFormat="1" x14ac:dyDescent="0.15">
      <c r="A48068" s="3"/>
      <c r="B48068" s="3"/>
      <c r="J48068" s="3"/>
      <c r="K48068" s="5"/>
      <c r="L48068" s="8"/>
      <c r="N48068" s="5"/>
      <c r="O48068" s="10"/>
      <c r="P48068" s="8"/>
    </row>
    <row r="48069" spans="1:16" s="2" customFormat="1" x14ac:dyDescent="0.15">
      <c r="A48069" s="3"/>
      <c r="B48069" s="3"/>
      <c r="J48069" s="3"/>
      <c r="K48069" s="5"/>
      <c r="L48069" s="8"/>
      <c r="N48069" s="5"/>
      <c r="O48069" s="10"/>
      <c r="P48069" s="8"/>
    </row>
    <row r="48070" spans="1:16" s="2" customFormat="1" x14ac:dyDescent="0.15">
      <c r="A48070" s="3"/>
      <c r="B48070" s="3"/>
      <c r="J48070" s="3"/>
      <c r="K48070" s="5"/>
      <c r="L48070" s="8"/>
      <c r="N48070" s="5"/>
      <c r="O48070" s="10"/>
      <c r="P48070" s="8"/>
    </row>
    <row r="48071" spans="1:16" s="2" customFormat="1" x14ac:dyDescent="0.15">
      <c r="A48071" s="3"/>
      <c r="B48071" s="3"/>
      <c r="J48071" s="3"/>
      <c r="K48071" s="5"/>
      <c r="L48071" s="8"/>
      <c r="N48071" s="5"/>
      <c r="O48071" s="10"/>
      <c r="P48071" s="8"/>
    </row>
    <row r="48072" spans="1:16" s="2" customFormat="1" x14ac:dyDescent="0.15">
      <c r="A48072" s="3"/>
      <c r="B48072" s="3"/>
      <c r="J48072" s="3"/>
      <c r="K48072" s="5"/>
      <c r="L48072" s="8"/>
      <c r="N48072" s="5"/>
      <c r="O48072" s="10"/>
      <c r="P48072" s="8"/>
    </row>
    <row r="48073" spans="1:16" s="2" customFormat="1" x14ac:dyDescent="0.15">
      <c r="A48073" s="3"/>
      <c r="B48073" s="3"/>
      <c r="J48073" s="3"/>
      <c r="K48073" s="5"/>
      <c r="L48073" s="8"/>
      <c r="N48073" s="5"/>
      <c r="O48073" s="10"/>
      <c r="P48073" s="8"/>
    </row>
    <row r="48074" spans="1:16" s="2" customFormat="1" x14ac:dyDescent="0.15">
      <c r="A48074" s="3"/>
      <c r="B48074" s="3"/>
      <c r="J48074" s="3"/>
      <c r="K48074" s="5"/>
      <c r="L48074" s="8"/>
      <c r="N48074" s="5"/>
      <c r="O48074" s="10"/>
      <c r="P48074" s="8"/>
    </row>
    <row r="48075" spans="1:16" s="2" customFormat="1" x14ac:dyDescent="0.15">
      <c r="A48075" s="3"/>
      <c r="B48075" s="3"/>
      <c r="J48075" s="3"/>
      <c r="K48075" s="5"/>
      <c r="L48075" s="8"/>
      <c r="N48075" s="5"/>
      <c r="O48075" s="10"/>
      <c r="P48075" s="8"/>
    </row>
    <row r="48076" spans="1:16" s="2" customFormat="1" x14ac:dyDescent="0.15">
      <c r="A48076" s="3"/>
      <c r="B48076" s="3"/>
      <c r="J48076" s="3"/>
      <c r="K48076" s="5"/>
      <c r="L48076" s="8"/>
      <c r="N48076" s="5"/>
      <c r="O48076" s="10"/>
      <c r="P48076" s="8"/>
    </row>
    <row r="48077" spans="1:16" s="2" customFormat="1" x14ac:dyDescent="0.15">
      <c r="A48077" s="3"/>
      <c r="B48077" s="3"/>
      <c r="J48077" s="3"/>
      <c r="K48077" s="5"/>
      <c r="L48077" s="8"/>
      <c r="N48077" s="5"/>
      <c r="O48077" s="10"/>
      <c r="P48077" s="8"/>
    </row>
    <row r="48078" spans="1:16" s="2" customFormat="1" x14ac:dyDescent="0.15">
      <c r="A48078" s="3"/>
      <c r="B48078" s="3"/>
      <c r="J48078" s="3"/>
      <c r="K48078" s="5"/>
      <c r="L48078" s="8"/>
      <c r="N48078" s="5"/>
      <c r="O48078" s="10"/>
      <c r="P48078" s="8"/>
    </row>
    <row r="48079" spans="1:16" s="2" customFormat="1" x14ac:dyDescent="0.15">
      <c r="A48079" s="3"/>
      <c r="B48079" s="3"/>
      <c r="J48079" s="3"/>
      <c r="K48079" s="5"/>
      <c r="L48079" s="8"/>
      <c r="N48079" s="5"/>
      <c r="O48079" s="10"/>
      <c r="P48079" s="8"/>
    </row>
    <row r="48080" spans="1:16" s="2" customFormat="1" x14ac:dyDescent="0.15">
      <c r="A48080" s="3"/>
      <c r="B48080" s="3"/>
      <c r="J48080" s="3"/>
      <c r="K48080" s="5"/>
      <c r="L48080" s="8"/>
      <c r="N48080" s="5"/>
      <c r="O48080" s="10"/>
      <c r="P48080" s="8"/>
    </row>
    <row r="48081" spans="1:16" s="2" customFormat="1" x14ac:dyDescent="0.15">
      <c r="A48081" s="3"/>
      <c r="B48081" s="3"/>
      <c r="J48081" s="3"/>
      <c r="K48081" s="5"/>
      <c r="L48081" s="8"/>
      <c r="N48081" s="5"/>
      <c r="O48081" s="10"/>
      <c r="P48081" s="8"/>
    </row>
    <row r="48082" spans="1:16" s="2" customFormat="1" x14ac:dyDescent="0.15">
      <c r="A48082" s="3"/>
      <c r="B48082" s="3"/>
      <c r="J48082" s="3"/>
      <c r="K48082" s="5"/>
      <c r="L48082" s="8"/>
      <c r="N48082" s="5"/>
      <c r="O48082" s="10"/>
      <c r="P48082" s="8"/>
    </row>
    <row r="48083" spans="1:16" s="2" customFormat="1" x14ac:dyDescent="0.15">
      <c r="A48083" s="3"/>
      <c r="B48083" s="3"/>
      <c r="J48083" s="3"/>
      <c r="K48083" s="5"/>
      <c r="L48083" s="8"/>
      <c r="N48083" s="5"/>
      <c r="O48083" s="10"/>
      <c r="P48083" s="8"/>
    </row>
    <row r="48084" spans="1:16" s="2" customFormat="1" x14ac:dyDescent="0.15">
      <c r="A48084" s="3"/>
      <c r="B48084" s="3"/>
      <c r="J48084" s="3"/>
      <c r="K48084" s="5"/>
      <c r="L48084" s="8"/>
      <c r="N48084" s="5"/>
      <c r="O48084" s="10"/>
      <c r="P48084" s="8"/>
    </row>
    <row r="48085" spans="1:16" s="2" customFormat="1" x14ac:dyDescent="0.15">
      <c r="A48085" s="3"/>
      <c r="B48085" s="3"/>
      <c r="J48085" s="3"/>
      <c r="K48085" s="5"/>
      <c r="L48085" s="8"/>
      <c r="N48085" s="5"/>
      <c r="O48085" s="10"/>
      <c r="P48085" s="8"/>
    </row>
    <row r="48086" spans="1:16" s="2" customFormat="1" x14ac:dyDescent="0.15">
      <c r="A48086" s="3"/>
      <c r="B48086" s="3"/>
      <c r="J48086" s="3"/>
      <c r="K48086" s="5"/>
      <c r="L48086" s="8"/>
      <c r="N48086" s="5"/>
      <c r="O48086" s="10"/>
      <c r="P48086" s="8"/>
    </row>
    <row r="48087" spans="1:16" s="2" customFormat="1" x14ac:dyDescent="0.15">
      <c r="A48087" s="3"/>
      <c r="B48087" s="3"/>
      <c r="J48087" s="3"/>
      <c r="K48087" s="5"/>
      <c r="L48087" s="8"/>
      <c r="N48087" s="5"/>
      <c r="O48087" s="10"/>
      <c r="P48087" s="8"/>
    </row>
    <row r="48088" spans="1:16" s="2" customFormat="1" x14ac:dyDescent="0.15">
      <c r="A48088" s="3"/>
      <c r="B48088" s="3"/>
      <c r="J48088" s="3"/>
      <c r="K48088" s="5"/>
      <c r="L48088" s="8"/>
      <c r="N48088" s="5"/>
      <c r="O48088" s="10"/>
      <c r="P48088" s="8"/>
    </row>
    <row r="48089" spans="1:16" s="2" customFormat="1" x14ac:dyDescent="0.15">
      <c r="A48089" s="3"/>
      <c r="B48089" s="3"/>
      <c r="J48089" s="3"/>
      <c r="K48089" s="5"/>
      <c r="L48089" s="8"/>
      <c r="N48089" s="5"/>
      <c r="O48089" s="10"/>
      <c r="P48089" s="8"/>
    </row>
    <row r="48090" spans="1:16" s="2" customFormat="1" x14ac:dyDescent="0.15">
      <c r="A48090" s="3"/>
      <c r="B48090" s="3"/>
      <c r="J48090" s="3"/>
      <c r="K48090" s="5"/>
      <c r="L48090" s="8"/>
      <c r="N48090" s="5"/>
      <c r="O48090" s="10"/>
      <c r="P48090" s="8"/>
    </row>
    <row r="48091" spans="1:16" s="2" customFormat="1" x14ac:dyDescent="0.15">
      <c r="A48091" s="3"/>
      <c r="B48091" s="3"/>
      <c r="J48091" s="3"/>
      <c r="K48091" s="5"/>
      <c r="L48091" s="8"/>
      <c r="N48091" s="5"/>
      <c r="O48091" s="10"/>
      <c r="P48091" s="8"/>
    </row>
    <row r="48092" spans="1:16" s="2" customFormat="1" x14ac:dyDescent="0.15">
      <c r="A48092" s="3"/>
      <c r="B48092" s="3"/>
      <c r="J48092" s="3"/>
      <c r="K48092" s="5"/>
      <c r="L48092" s="8"/>
      <c r="N48092" s="5"/>
      <c r="O48092" s="10"/>
      <c r="P48092" s="8"/>
    </row>
    <row r="48093" spans="1:16" s="2" customFormat="1" x14ac:dyDescent="0.15">
      <c r="A48093" s="3"/>
      <c r="B48093" s="3"/>
      <c r="J48093" s="3"/>
      <c r="K48093" s="5"/>
      <c r="L48093" s="8"/>
      <c r="N48093" s="5"/>
      <c r="O48093" s="10"/>
      <c r="P48093" s="8"/>
    </row>
    <row r="48094" spans="1:16" s="2" customFormat="1" x14ac:dyDescent="0.15">
      <c r="A48094" s="3"/>
      <c r="B48094" s="3"/>
      <c r="J48094" s="3"/>
      <c r="K48094" s="5"/>
      <c r="L48094" s="8"/>
      <c r="N48094" s="5"/>
      <c r="O48094" s="10"/>
      <c r="P48094" s="8"/>
    </row>
    <row r="48095" spans="1:16" s="2" customFormat="1" x14ac:dyDescent="0.15">
      <c r="A48095" s="3"/>
      <c r="B48095" s="3"/>
      <c r="J48095" s="3"/>
      <c r="K48095" s="5"/>
      <c r="L48095" s="8"/>
      <c r="N48095" s="5"/>
      <c r="O48095" s="10"/>
      <c r="P48095" s="8"/>
    </row>
    <row r="48096" spans="1:16" s="2" customFormat="1" x14ac:dyDescent="0.15">
      <c r="A48096" s="3"/>
      <c r="B48096" s="3"/>
      <c r="J48096" s="3"/>
      <c r="K48096" s="5"/>
      <c r="L48096" s="8"/>
      <c r="N48096" s="5"/>
      <c r="O48096" s="10"/>
      <c r="P48096" s="8"/>
    </row>
    <row r="48097" spans="1:16" s="2" customFormat="1" x14ac:dyDescent="0.15">
      <c r="A48097" s="3"/>
      <c r="B48097" s="3"/>
      <c r="J48097" s="3"/>
      <c r="K48097" s="5"/>
      <c r="L48097" s="8"/>
      <c r="N48097" s="5"/>
      <c r="O48097" s="10"/>
      <c r="P48097" s="8"/>
    </row>
    <row r="48098" spans="1:16" s="2" customFormat="1" x14ac:dyDescent="0.15">
      <c r="A48098" s="3"/>
      <c r="B48098" s="3"/>
      <c r="J48098" s="3"/>
      <c r="K48098" s="5"/>
      <c r="L48098" s="8"/>
      <c r="N48098" s="5"/>
      <c r="O48098" s="10"/>
      <c r="P48098" s="8"/>
    </row>
    <row r="48099" spans="1:16" s="2" customFormat="1" x14ac:dyDescent="0.15">
      <c r="A48099" s="3"/>
      <c r="B48099" s="3"/>
      <c r="J48099" s="3"/>
      <c r="K48099" s="5"/>
      <c r="L48099" s="8"/>
      <c r="N48099" s="5"/>
      <c r="O48099" s="10"/>
      <c r="P48099" s="8"/>
    </row>
    <row r="48100" spans="1:16" s="2" customFormat="1" x14ac:dyDescent="0.15">
      <c r="A48100" s="3"/>
      <c r="B48100" s="3"/>
      <c r="J48100" s="3"/>
      <c r="K48100" s="5"/>
      <c r="L48100" s="8"/>
      <c r="N48100" s="5"/>
      <c r="O48100" s="10"/>
      <c r="P48100" s="8"/>
    </row>
    <row r="48101" spans="1:16" s="2" customFormat="1" x14ac:dyDescent="0.15">
      <c r="A48101" s="3"/>
      <c r="B48101" s="3"/>
      <c r="J48101" s="3"/>
      <c r="K48101" s="5"/>
      <c r="L48101" s="8"/>
      <c r="N48101" s="5"/>
      <c r="O48101" s="10"/>
      <c r="P48101" s="8"/>
    </row>
    <row r="48102" spans="1:16" s="2" customFormat="1" x14ac:dyDescent="0.15">
      <c r="A48102" s="3"/>
      <c r="B48102" s="3"/>
      <c r="J48102" s="3"/>
      <c r="K48102" s="5"/>
      <c r="L48102" s="8"/>
      <c r="N48102" s="5"/>
      <c r="O48102" s="10"/>
      <c r="P48102" s="8"/>
    </row>
    <row r="48103" spans="1:16" s="2" customFormat="1" x14ac:dyDescent="0.15">
      <c r="A48103" s="3"/>
      <c r="B48103" s="3"/>
      <c r="J48103" s="3"/>
      <c r="K48103" s="5"/>
      <c r="L48103" s="8"/>
      <c r="N48103" s="5"/>
      <c r="O48103" s="10"/>
      <c r="P48103" s="8"/>
    </row>
    <row r="48104" spans="1:16" s="2" customFormat="1" x14ac:dyDescent="0.15">
      <c r="A48104" s="3"/>
      <c r="B48104" s="3"/>
      <c r="J48104" s="3"/>
      <c r="K48104" s="5"/>
      <c r="L48104" s="8"/>
      <c r="N48104" s="5"/>
      <c r="O48104" s="10"/>
      <c r="P48104" s="8"/>
    </row>
    <row r="48105" spans="1:16" s="2" customFormat="1" x14ac:dyDescent="0.15">
      <c r="A48105" s="3"/>
      <c r="B48105" s="3"/>
      <c r="J48105" s="3"/>
      <c r="K48105" s="5"/>
      <c r="L48105" s="8"/>
      <c r="N48105" s="5"/>
      <c r="O48105" s="10"/>
      <c r="P48105" s="8"/>
    </row>
    <row r="48106" spans="1:16" s="2" customFormat="1" x14ac:dyDescent="0.15">
      <c r="A48106" s="3"/>
      <c r="B48106" s="3"/>
      <c r="J48106" s="3"/>
      <c r="K48106" s="5"/>
      <c r="L48106" s="8"/>
      <c r="N48106" s="5"/>
      <c r="O48106" s="10"/>
      <c r="P48106" s="8"/>
    </row>
    <row r="48107" spans="1:16" s="2" customFormat="1" x14ac:dyDescent="0.15">
      <c r="A48107" s="3"/>
      <c r="B48107" s="3"/>
      <c r="J48107" s="3"/>
      <c r="K48107" s="5"/>
      <c r="L48107" s="8"/>
      <c r="N48107" s="5"/>
      <c r="O48107" s="10"/>
      <c r="P48107" s="8"/>
    </row>
    <row r="48108" spans="1:16" s="2" customFormat="1" x14ac:dyDescent="0.15">
      <c r="A48108" s="3"/>
      <c r="B48108" s="3"/>
      <c r="J48108" s="3"/>
      <c r="K48108" s="5"/>
      <c r="L48108" s="8"/>
      <c r="N48108" s="5"/>
      <c r="O48108" s="10"/>
      <c r="P48108" s="8"/>
    </row>
    <row r="48109" spans="1:16" s="2" customFormat="1" x14ac:dyDescent="0.15">
      <c r="A48109" s="3"/>
      <c r="B48109" s="3"/>
      <c r="J48109" s="3"/>
      <c r="K48109" s="5"/>
      <c r="L48109" s="8"/>
      <c r="N48109" s="5"/>
      <c r="O48109" s="10"/>
      <c r="P48109" s="8"/>
    </row>
    <row r="48110" spans="1:16" s="2" customFormat="1" x14ac:dyDescent="0.15">
      <c r="A48110" s="3"/>
      <c r="B48110" s="3"/>
      <c r="J48110" s="3"/>
      <c r="K48110" s="5"/>
      <c r="L48110" s="8"/>
      <c r="N48110" s="5"/>
      <c r="O48110" s="10"/>
      <c r="P48110" s="8"/>
    </row>
    <row r="48111" spans="1:16" s="2" customFormat="1" x14ac:dyDescent="0.15">
      <c r="A48111" s="3"/>
      <c r="B48111" s="3"/>
      <c r="J48111" s="3"/>
      <c r="K48111" s="5"/>
      <c r="L48111" s="8"/>
      <c r="N48111" s="5"/>
      <c r="O48111" s="10"/>
      <c r="P48111" s="8"/>
    </row>
    <row r="48112" spans="1:16" s="2" customFormat="1" x14ac:dyDescent="0.15">
      <c r="A48112" s="3"/>
      <c r="B48112" s="3"/>
      <c r="J48112" s="3"/>
      <c r="K48112" s="5"/>
      <c r="L48112" s="8"/>
      <c r="N48112" s="5"/>
      <c r="O48112" s="10"/>
      <c r="P48112" s="8"/>
    </row>
    <row r="48113" spans="1:16" s="2" customFormat="1" x14ac:dyDescent="0.15">
      <c r="A48113" s="3"/>
      <c r="B48113" s="3"/>
      <c r="J48113" s="3"/>
      <c r="K48113" s="5"/>
      <c r="L48113" s="8"/>
      <c r="N48113" s="5"/>
      <c r="O48113" s="10"/>
      <c r="P48113" s="8"/>
    </row>
    <row r="48114" spans="1:16" s="2" customFormat="1" x14ac:dyDescent="0.15">
      <c r="A48114" s="3"/>
      <c r="B48114" s="3"/>
      <c r="J48114" s="3"/>
      <c r="K48114" s="5"/>
      <c r="L48114" s="8"/>
      <c r="N48114" s="5"/>
      <c r="O48114" s="10"/>
      <c r="P48114" s="8"/>
    </row>
    <row r="48115" spans="1:16" s="2" customFormat="1" x14ac:dyDescent="0.15">
      <c r="A48115" s="3"/>
      <c r="B48115" s="3"/>
      <c r="J48115" s="3"/>
      <c r="K48115" s="5"/>
      <c r="L48115" s="8"/>
      <c r="N48115" s="5"/>
      <c r="O48115" s="10"/>
      <c r="P48115" s="8"/>
    </row>
    <row r="48116" spans="1:16" s="2" customFormat="1" x14ac:dyDescent="0.15">
      <c r="A48116" s="3"/>
      <c r="B48116" s="3"/>
      <c r="J48116" s="3"/>
      <c r="K48116" s="5"/>
      <c r="L48116" s="8"/>
      <c r="N48116" s="5"/>
      <c r="O48116" s="10"/>
      <c r="P48116" s="8"/>
    </row>
    <row r="48117" spans="1:16" s="2" customFormat="1" x14ac:dyDescent="0.15">
      <c r="A48117" s="3"/>
      <c r="B48117" s="3"/>
      <c r="J48117" s="3"/>
      <c r="K48117" s="5"/>
      <c r="L48117" s="8"/>
      <c r="N48117" s="5"/>
      <c r="O48117" s="10"/>
      <c r="P48117" s="8"/>
    </row>
    <row r="48118" spans="1:16" s="2" customFormat="1" x14ac:dyDescent="0.15">
      <c r="A48118" s="3"/>
      <c r="B48118" s="3"/>
      <c r="J48118" s="3"/>
      <c r="K48118" s="5"/>
      <c r="L48118" s="8"/>
      <c r="N48118" s="5"/>
      <c r="O48118" s="10"/>
      <c r="P48118" s="8"/>
    </row>
    <row r="48119" spans="1:16" s="2" customFormat="1" x14ac:dyDescent="0.15">
      <c r="A48119" s="3"/>
      <c r="B48119" s="3"/>
      <c r="J48119" s="3"/>
      <c r="K48119" s="5"/>
      <c r="L48119" s="8"/>
      <c r="N48119" s="5"/>
      <c r="O48119" s="10"/>
      <c r="P48119" s="8"/>
    </row>
    <row r="48120" spans="1:16" s="2" customFormat="1" x14ac:dyDescent="0.15">
      <c r="A48120" s="3"/>
      <c r="B48120" s="3"/>
      <c r="J48120" s="3"/>
      <c r="K48120" s="5"/>
      <c r="L48120" s="8"/>
      <c r="N48120" s="5"/>
      <c r="O48120" s="10"/>
      <c r="P48120" s="8"/>
    </row>
    <row r="48121" spans="1:16" s="2" customFormat="1" x14ac:dyDescent="0.15">
      <c r="A48121" s="3"/>
      <c r="B48121" s="3"/>
      <c r="J48121" s="3"/>
      <c r="K48121" s="5"/>
      <c r="L48121" s="8"/>
      <c r="N48121" s="5"/>
      <c r="O48121" s="10"/>
      <c r="P48121" s="8"/>
    </row>
    <row r="48122" spans="1:16" s="2" customFormat="1" x14ac:dyDescent="0.15">
      <c r="A48122" s="3"/>
      <c r="B48122" s="3"/>
      <c r="J48122" s="3"/>
      <c r="K48122" s="5"/>
      <c r="L48122" s="8"/>
      <c r="N48122" s="5"/>
      <c r="O48122" s="10"/>
      <c r="P48122" s="8"/>
    </row>
    <row r="48123" spans="1:16" s="2" customFormat="1" x14ac:dyDescent="0.15">
      <c r="A48123" s="3"/>
      <c r="B48123" s="3"/>
      <c r="J48123" s="3"/>
      <c r="K48123" s="5"/>
      <c r="L48123" s="8"/>
      <c r="N48123" s="5"/>
      <c r="O48123" s="10"/>
      <c r="P48123" s="8"/>
    </row>
    <row r="48124" spans="1:16" s="2" customFormat="1" x14ac:dyDescent="0.15">
      <c r="A48124" s="3"/>
      <c r="B48124" s="3"/>
      <c r="J48124" s="3"/>
      <c r="K48124" s="5"/>
      <c r="L48124" s="8"/>
      <c r="N48124" s="5"/>
      <c r="O48124" s="10"/>
      <c r="P48124" s="8"/>
    </row>
    <row r="48125" spans="1:16" s="2" customFormat="1" x14ac:dyDescent="0.15">
      <c r="A48125" s="3"/>
      <c r="B48125" s="3"/>
      <c r="J48125" s="3"/>
      <c r="K48125" s="5"/>
      <c r="L48125" s="8"/>
      <c r="N48125" s="5"/>
      <c r="O48125" s="10"/>
      <c r="P48125" s="8"/>
    </row>
    <row r="48126" spans="1:16" s="2" customFormat="1" x14ac:dyDescent="0.15">
      <c r="A48126" s="3"/>
      <c r="B48126" s="3"/>
      <c r="J48126" s="3"/>
      <c r="K48126" s="5"/>
      <c r="L48126" s="8"/>
      <c r="N48126" s="5"/>
      <c r="O48126" s="10"/>
      <c r="P48126" s="8"/>
    </row>
    <row r="48127" spans="1:16" s="2" customFormat="1" x14ac:dyDescent="0.15">
      <c r="A48127" s="3"/>
      <c r="B48127" s="3"/>
      <c r="J48127" s="3"/>
      <c r="K48127" s="5"/>
      <c r="L48127" s="8"/>
      <c r="N48127" s="5"/>
      <c r="O48127" s="10"/>
      <c r="P48127" s="8"/>
    </row>
    <row r="48128" spans="1:16" s="2" customFormat="1" x14ac:dyDescent="0.15">
      <c r="A48128" s="3"/>
      <c r="B48128" s="3"/>
      <c r="J48128" s="3"/>
      <c r="K48128" s="5"/>
      <c r="L48128" s="8"/>
      <c r="N48128" s="5"/>
      <c r="O48128" s="10"/>
      <c r="P48128" s="8"/>
    </row>
    <row r="48129" spans="1:16" s="2" customFormat="1" x14ac:dyDescent="0.15">
      <c r="A48129" s="3"/>
      <c r="B48129" s="3"/>
      <c r="J48129" s="3"/>
      <c r="K48129" s="5"/>
      <c r="L48129" s="8"/>
      <c r="N48129" s="5"/>
      <c r="O48129" s="10"/>
      <c r="P48129" s="8"/>
    </row>
    <row r="48130" spans="1:16" s="2" customFormat="1" x14ac:dyDescent="0.15">
      <c r="A48130" s="3"/>
      <c r="B48130" s="3"/>
      <c r="J48130" s="3"/>
      <c r="K48130" s="5"/>
      <c r="L48130" s="8"/>
      <c r="N48130" s="5"/>
      <c r="O48130" s="10"/>
      <c r="P48130" s="8"/>
    </row>
    <row r="48131" spans="1:16" s="2" customFormat="1" x14ac:dyDescent="0.15">
      <c r="A48131" s="3"/>
      <c r="B48131" s="3"/>
      <c r="J48131" s="3"/>
      <c r="K48131" s="5"/>
      <c r="L48131" s="8"/>
      <c r="N48131" s="5"/>
      <c r="O48131" s="10"/>
      <c r="P48131" s="8"/>
    </row>
    <row r="48132" spans="1:16" s="2" customFormat="1" x14ac:dyDescent="0.15">
      <c r="A48132" s="3"/>
      <c r="B48132" s="3"/>
      <c r="J48132" s="3"/>
      <c r="K48132" s="5"/>
      <c r="L48132" s="8"/>
      <c r="N48132" s="5"/>
      <c r="O48132" s="10"/>
      <c r="P48132" s="8"/>
    </row>
    <row r="48133" spans="1:16" s="2" customFormat="1" x14ac:dyDescent="0.15">
      <c r="A48133" s="3"/>
      <c r="B48133" s="3"/>
      <c r="J48133" s="3"/>
      <c r="K48133" s="5"/>
      <c r="L48133" s="8"/>
      <c r="N48133" s="5"/>
      <c r="O48133" s="10"/>
      <c r="P48133" s="8"/>
    </row>
    <row r="48134" spans="1:16" s="2" customFormat="1" x14ac:dyDescent="0.15">
      <c r="A48134" s="3"/>
      <c r="B48134" s="3"/>
      <c r="J48134" s="3"/>
      <c r="K48134" s="5"/>
      <c r="L48134" s="8"/>
      <c r="N48134" s="5"/>
      <c r="O48134" s="10"/>
      <c r="P48134" s="8"/>
    </row>
    <row r="48135" spans="1:16" s="2" customFormat="1" x14ac:dyDescent="0.15">
      <c r="A48135" s="3"/>
      <c r="B48135" s="3"/>
      <c r="J48135" s="3"/>
      <c r="K48135" s="5"/>
      <c r="L48135" s="8"/>
      <c r="N48135" s="5"/>
      <c r="O48135" s="10"/>
      <c r="P48135" s="8"/>
    </row>
    <row r="48136" spans="1:16" s="2" customFormat="1" x14ac:dyDescent="0.15">
      <c r="A48136" s="3"/>
      <c r="B48136" s="3"/>
      <c r="J48136" s="3"/>
      <c r="K48136" s="5"/>
      <c r="L48136" s="8"/>
      <c r="N48136" s="5"/>
      <c r="O48136" s="10"/>
      <c r="P48136" s="8"/>
    </row>
    <row r="48137" spans="1:16" s="2" customFormat="1" x14ac:dyDescent="0.15">
      <c r="A48137" s="3"/>
      <c r="B48137" s="3"/>
      <c r="J48137" s="3"/>
      <c r="K48137" s="5"/>
      <c r="L48137" s="8"/>
      <c r="N48137" s="5"/>
      <c r="O48137" s="10"/>
      <c r="P48137" s="8"/>
    </row>
    <row r="48138" spans="1:16" s="2" customFormat="1" x14ac:dyDescent="0.15">
      <c r="A48138" s="3"/>
      <c r="B48138" s="3"/>
      <c r="J48138" s="3"/>
      <c r="K48138" s="5"/>
      <c r="L48138" s="8"/>
      <c r="N48138" s="5"/>
      <c r="O48138" s="10"/>
      <c r="P48138" s="8"/>
    </row>
    <row r="48139" spans="1:16" s="2" customFormat="1" x14ac:dyDescent="0.15">
      <c r="A48139" s="3"/>
      <c r="B48139" s="3"/>
      <c r="J48139" s="3"/>
      <c r="K48139" s="5"/>
      <c r="L48139" s="8"/>
      <c r="N48139" s="5"/>
      <c r="O48139" s="10"/>
      <c r="P48139" s="8"/>
    </row>
    <row r="48140" spans="1:16" s="2" customFormat="1" x14ac:dyDescent="0.15">
      <c r="A48140" s="3"/>
      <c r="B48140" s="3"/>
      <c r="J48140" s="3"/>
      <c r="K48140" s="5"/>
      <c r="L48140" s="8"/>
      <c r="N48140" s="5"/>
      <c r="O48140" s="10"/>
      <c r="P48140" s="8"/>
    </row>
    <row r="48141" spans="1:16" s="2" customFormat="1" x14ac:dyDescent="0.15">
      <c r="A48141" s="3"/>
      <c r="B48141" s="3"/>
      <c r="J48141" s="3"/>
      <c r="K48141" s="5"/>
      <c r="L48141" s="8"/>
      <c r="N48141" s="5"/>
      <c r="O48141" s="10"/>
      <c r="P48141" s="8"/>
    </row>
    <row r="48142" spans="1:16" s="2" customFormat="1" x14ac:dyDescent="0.15">
      <c r="A48142" s="3"/>
      <c r="B48142" s="3"/>
      <c r="J48142" s="3"/>
      <c r="K48142" s="5"/>
      <c r="L48142" s="8"/>
      <c r="N48142" s="5"/>
      <c r="O48142" s="10"/>
      <c r="P48142" s="8"/>
    </row>
    <row r="48143" spans="1:16" s="2" customFormat="1" x14ac:dyDescent="0.15">
      <c r="A48143" s="3"/>
      <c r="B48143" s="3"/>
      <c r="J48143" s="3"/>
      <c r="K48143" s="5"/>
      <c r="L48143" s="8"/>
      <c r="N48143" s="5"/>
      <c r="O48143" s="10"/>
      <c r="P48143" s="8"/>
    </row>
    <row r="48144" spans="1:16" s="2" customFormat="1" x14ac:dyDescent="0.15">
      <c r="A48144" s="3"/>
      <c r="B48144" s="3"/>
      <c r="J48144" s="3"/>
      <c r="K48144" s="5"/>
      <c r="L48144" s="8"/>
      <c r="N48144" s="5"/>
      <c r="O48144" s="10"/>
      <c r="P48144" s="8"/>
    </row>
    <row r="48145" spans="1:16" s="2" customFormat="1" x14ac:dyDescent="0.15">
      <c r="A48145" s="3"/>
      <c r="B48145" s="3"/>
      <c r="J48145" s="3"/>
      <c r="K48145" s="5"/>
      <c r="L48145" s="8"/>
      <c r="N48145" s="5"/>
      <c r="O48145" s="10"/>
      <c r="P48145" s="8"/>
    </row>
    <row r="48146" spans="1:16" s="2" customFormat="1" x14ac:dyDescent="0.15">
      <c r="A48146" s="3"/>
      <c r="B48146" s="3"/>
      <c r="J48146" s="3"/>
      <c r="K48146" s="5"/>
      <c r="L48146" s="8"/>
      <c r="N48146" s="5"/>
      <c r="O48146" s="10"/>
      <c r="P48146" s="8"/>
    </row>
    <row r="48147" spans="1:16" s="2" customFormat="1" x14ac:dyDescent="0.15">
      <c r="A48147" s="3"/>
      <c r="B48147" s="3"/>
      <c r="J48147" s="3"/>
      <c r="K48147" s="5"/>
      <c r="L48147" s="8"/>
      <c r="N48147" s="5"/>
      <c r="O48147" s="10"/>
      <c r="P48147" s="8"/>
    </row>
    <row r="48148" spans="1:16" s="2" customFormat="1" x14ac:dyDescent="0.15">
      <c r="A48148" s="3"/>
      <c r="B48148" s="3"/>
      <c r="J48148" s="3"/>
      <c r="K48148" s="5"/>
      <c r="L48148" s="8"/>
      <c r="N48148" s="5"/>
      <c r="O48148" s="10"/>
      <c r="P48148" s="8"/>
    </row>
    <row r="48149" spans="1:16" s="2" customFormat="1" x14ac:dyDescent="0.15">
      <c r="A48149" s="3"/>
      <c r="B48149" s="3"/>
      <c r="J48149" s="3"/>
      <c r="K48149" s="5"/>
      <c r="L48149" s="8"/>
      <c r="N48149" s="5"/>
      <c r="O48149" s="10"/>
      <c r="P48149" s="8"/>
    </row>
    <row r="48150" spans="1:16" s="2" customFormat="1" x14ac:dyDescent="0.15">
      <c r="A48150" s="3"/>
      <c r="B48150" s="3"/>
      <c r="J48150" s="3"/>
      <c r="K48150" s="5"/>
      <c r="L48150" s="8"/>
      <c r="N48150" s="5"/>
      <c r="O48150" s="10"/>
      <c r="P48150" s="8"/>
    </row>
    <row r="48151" spans="1:16" s="2" customFormat="1" x14ac:dyDescent="0.15">
      <c r="A48151" s="3"/>
      <c r="B48151" s="3"/>
      <c r="J48151" s="3"/>
      <c r="K48151" s="5"/>
      <c r="L48151" s="8"/>
      <c r="N48151" s="5"/>
      <c r="O48151" s="10"/>
      <c r="P48151" s="8"/>
    </row>
    <row r="48152" spans="1:16" s="2" customFormat="1" x14ac:dyDescent="0.15">
      <c r="A48152" s="3"/>
      <c r="B48152" s="3"/>
      <c r="J48152" s="3"/>
      <c r="K48152" s="5"/>
      <c r="L48152" s="8"/>
      <c r="N48152" s="5"/>
      <c r="O48152" s="10"/>
      <c r="P48152" s="8"/>
    </row>
    <row r="48153" spans="1:16" s="2" customFormat="1" x14ac:dyDescent="0.15">
      <c r="A48153" s="3"/>
      <c r="B48153" s="3"/>
      <c r="J48153" s="3"/>
      <c r="K48153" s="5"/>
      <c r="L48153" s="8"/>
      <c r="N48153" s="5"/>
      <c r="O48153" s="10"/>
      <c r="P48153" s="8"/>
    </row>
    <row r="48154" spans="1:16" s="2" customFormat="1" x14ac:dyDescent="0.15">
      <c r="A48154" s="3"/>
      <c r="B48154" s="3"/>
      <c r="J48154" s="3"/>
      <c r="K48154" s="5"/>
      <c r="L48154" s="8"/>
      <c r="N48154" s="5"/>
      <c r="O48154" s="10"/>
      <c r="P48154" s="8"/>
    </row>
    <row r="48155" spans="1:16" s="2" customFormat="1" x14ac:dyDescent="0.15">
      <c r="A48155" s="3"/>
      <c r="B48155" s="3"/>
      <c r="J48155" s="3"/>
      <c r="K48155" s="5"/>
      <c r="L48155" s="8"/>
      <c r="N48155" s="5"/>
      <c r="O48155" s="10"/>
      <c r="P48155" s="8"/>
    </row>
    <row r="48156" spans="1:16" s="2" customFormat="1" x14ac:dyDescent="0.15">
      <c r="A48156" s="3"/>
      <c r="B48156" s="3"/>
      <c r="J48156" s="3"/>
      <c r="K48156" s="5"/>
      <c r="L48156" s="8"/>
      <c r="N48156" s="5"/>
      <c r="O48156" s="10"/>
      <c r="P48156" s="8"/>
    </row>
    <row r="48157" spans="1:16" s="2" customFormat="1" x14ac:dyDescent="0.15">
      <c r="A48157" s="3"/>
      <c r="B48157" s="3"/>
      <c r="J48157" s="3"/>
      <c r="K48157" s="5"/>
      <c r="L48157" s="8"/>
      <c r="N48157" s="5"/>
      <c r="O48157" s="10"/>
      <c r="P48157" s="8"/>
    </row>
    <row r="48158" spans="1:16" s="2" customFormat="1" x14ac:dyDescent="0.15">
      <c r="A48158" s="3"/>
      <c r="B48158" s="3"/>
      <c r="J48158" s="3"/>
      <c r="K48158" s="5"/>
      <c r="L48158" s="8"/>
      <c r="N48158" s="5"/>
      <c r="O48158" s="10"/>
      <c r="P48158" s="8"/>
    </row>
    <row r="48159" spans="1:16" s="2" customFormat="1" x14ac:dyDescent="0.15">
      <c r="A48159" s="3"/>
      <c r="B48159" s="3"/>
      <c r="J48159" s="3"/>
      <c r="K48159" s="5"/>
      <c r="L48159" s="8"/>
      <c r="N48159" s="5"/>
      <c r="O48159" s="10"/>
      <c r="P48159" s="8"/>
    </row>
    <row r="48160" spans="1:16" s="2" customFormat="1" x14ac:dyDescent="0.15">
      <c r="A48160" s="3"/>
      <c r="B48160" s="3"/>
      <c r="J48160" s="3"/>
      <c r="K48160" s="5"/>
      <c r="L48160" s="8"/>
      <c r="N48160" s="5"/>
      <c r="O48160" s="10"/>
      <c r="P48160" s="8"/>
    </row>
    <row r="48161" spans="1:16" s="2" customFormat="1" x14ac:dyDescent="0.15">
      <c r="A48161" s="3"/>
      <c r="B48161" s="3"/>
      <c r="J48161" s="3"/>
      <c r="K48161" s="5"/>
      <c r="L48161" s="8"/>
      <c r="N48161" s="5"/>
      <c r="O48161" s="10"/>
      <c r="P48161" s="8"/>
    </row>
    <row r="48162" spans="1:16" s="2" customFormat="1" x14ac:dyDescent="0.15">
      <c r="A48162" s="3"/>
      <c r="B48162" s="3"/>
      <c r="J48162" s="3"/>
      <c r="K48162" s="5"/>
      <c r="L48162" s="8"/>
      <c r="N48162" s="5"/>
      <c r="O48162" s="10"/>
      <c r="P48162" s="8"/>
    </row>
    <row r="48163" spans="1:16" s="2" customFormat="1" x14ac:dyDescent="0.15">
      <c r="A48163" s="3"/>
      <c r="B48163" s="3"/>
      <c r="J48163" s="3"/>
      <c r="K48163" s="5"/>
      <c r="L48163" s="8"/>
      <c r="N48163" s="5"/>
      <c r="O48163" s="10"/>
      <c r="P48163" s="8"/>
    </row>
    <row r="48164" spans="1:16" s="2" customFormat="1" x14ac:dyDescent="0.15">
      <c r="A48164" s="3"/>
      <c r="B48164" s="3"/>
      <c r="J48164" s="3"/>
      <c r="K48164" s="5"/>
      <c r="L48164" s="8"/>
      <c r="N48164" s="5"/>
      <c r="O48164" s="10"/>
      <c r="P48164" s="8"/>
    </row>
    <row r="48165" spans="1:16" s="2" customFormat="1" x14ac:dyDescent="0.15">
      <c r="A48165" s="3"/>
      <c r="B48165" s="3"/>
      <c r="J48165" s="3"/>
      <c r="K48165" s="5"/>
      <c r="L48165" s="8"/>
      <c r="N48165" s="5"/>
      <c r="O48165" s="10"/>
      <c r="P48165" s="8"/>
    </row>
    <row r="48166" spans="1:16" s="2" customFormat="1" x14ac:dyDescent="0.15">
      <c r="A48166" s="3"/>
      <c r="B48166" s="3"/>
      <c r="J48166" s="3"/>
      <c r="K48166" s="5"/>
      <c r="L48166" s="8"/>
      <c r="N48166" s="5"/>
      <c r="O48166" s="10"/>
      <c r="P48166" s="8"/>
    </row>
    <row r="48167" spans="1:16" s="2" customFormat="1" x14ac:dyDescent="0.15">
      <c r="A48167" s="3"/>
      <c r="B48167" s="3"/>
      <c r="J48167" s="3"/>
      <c r="K48167" s="5"/>
      <c r="L48167" s="8"/>
      <c r="N48167" s="5"/>
      <c r="O48167" s="10"/>
      <c r="P48167" s="8"/>
    </row>
    <row r="48168" spans="1:16" s="2" customFormat="1" x14ac:dyDescent="0.15">
      <c r="A48168" s="3"/>
      <c r="B48168" s="3"/>
      <c r="J48168" s="3"/>
      <c r="K48168" s="5"/>
      <c r="L48168" s="8"/>
      <c r="N48168" s="5"/>
      <c r="O48168" s="10"/>
      <c r="P48168" s="8"/>
    </row>
    <row r="48169" spans="1:16" s="2" customFormat="1" x14ac:dyDescent="0.15">
      <c r="A48169" s="3"/>
      <c r="B48169" s="3"/>
      <c r="J48169" s="3"/>
      <c r="K48169" s="5"/>
      <c r="L48169" s="8"/>
      <c r="N48169" s="5"/>
      <c r="O48169" s="10"/>
      <c r="P48169" s="8"/>
    </row>
    <row r="48170" spans="1:16" s="2" customFormat="1" x14ac:dyDescent="0.15">
      <c r="A48170" s="3"/>
      <c r="B48170" s="3"/>
      <c r="J48170" s="3"/>
      <c r="K48170" s="5"/>
      <c r="L48170" s="8"/>
      <c r="N48170" s="5"/>
      <c r="O48170" s="10"/>
      <c r="P48170" s="8"/>
    </row>
    <row r="48171" spans="1:16" s="2" customFormat="1" x14ac:dyDescent="0.15">
      <c r="A48171" s="3"/>
      <c r="B48171" s="3"/>
      <c r="J48171" s="3"/>
      <c r="K48171" s="5"/>
      <c r="L48171" s="8"/>
      <c r="N48171" s="5"/>
      <c r="O48171" s="10"/>
      <c r="P48171" s="8"/>
    </row>
    <row r="48172" spans="1:16" s="2" customFormat="1" x14ac:dyDescent="0.15">
      <c r="A48172" s="3"/>
      <c r="B48172" s="3"/>
      <c r="J48172" s="3"/>
      <c r="K48172" s="5"/>
      <c r="L48172" s="8"/>
      <c r="N48172" s="5"/>
      <c r="O48172" s="10"/>
      <c r="P48172" s="8"/>
    </row>
    <row r="48173" spans="1:16" s="2" customFormat="1" x14ac:dyDescent="0.15">
      <c r="A48173" s="3"/>
      <c r="B48173" s="3"/>
      <c r="J48173" s="3"/>
      <c r="K48173" s="5"/>
      <c r="L48173" s="8"/>
      <c r="N48173" s="5"/>
      <c r="O48173" s="10"/>
      <c r="P48173" s="8"/>
    </row>
    <row r="48174" spans="1:16" s="2" customFormat="1" x14ac:dyDescent="0.15">
      <c r="A48174" s="3"/>
      <c r="B48174" s="3"/>
      <c r="J48174" s="3"/>
      <c r="K48174" s="5"/>
      <c r="L48174" s="8"/>
      <c r="N48174" s="5"/>
      <c r="O48174" s="10"/>
      <c r="P48174" s="8"/>
    </row>
    <row r="48175" spans="1:16" s="2" customFormat="1" x14ac:dyDescent="0.15">
      <c r="A48175" s="3"/>
      <c r="B48175" s="3"/>
      <c r="J48175" s="3"/>
      <c r="K48175" s="5"/>
      <c r="L48175" s="8"/>
      <c r="N48175" s="5"/>
      <c r="O48175" s="10"/>
      <c r="P48175" s="8"/>
    </row>
    <row r="48176" spans="1:16" s="2" customFormat="1" x14ac:dyDescent="0.15">
      <c r="A48176" s="3"/>
      <c r="B48176" s="3"/>
      <c r="J48176" s="3"/>
      <c r="K48176" s="5"/>
      <c r="L48176" s="8"/>
      <c r="N48176" s="5"/>
      <c r="O48176" s="10"/>
      <c r="P48176" s="8"/>
    </row>
    <row r="48177" spans="1:16" s="2" customFormat="1" x14ac:dyDescent="0.15">
      <c r="A48177" s="3"/>
      <c r="B48177" s="3"/>
      <c r="J48177" s="3"/>
      <c r="K48177" s="5"/>
      <c r="L48177" s="8"/>
      <c r="N48177" s="5"/>
      <c r="O48177" s="10"/>
      <c r="P48177" s="8"/>
    </row>
    <row r="48178" spans="1:16" s="2" customFormat="1" x14ac:dyDescent="0.15">
      <c r="A48178" s="3"/>
      <c r="B48178" s="3"/>
      <c r="J48178" s="3"/>
      <c r="K48178" s="5"/>
      <c r="L48178" s="8"/>
      <c r="N48178" s="5"/>
      <c r="O48178" s="10"/>
      <c r="P48178" s="8"/>
    </row>
    <row r="48179" spans="1:16" s="2" customFormat="1" x14ac:dyDescent="0.15">
      <c r="A48179" s="3"/>
      <c r="B48179" s="3"/>
      <c r="J48179" s="3"/>
      <c r="K48179" s="5"/>
      <c r="L48179" s="8"/>
      <c r="N48179" s="5"/>
      <c r="O48179" s="10"/>
      <c r="P48179" s="8"/>
    </row>
    <row r="48180" spans="1:16" s="2" customFormat="1" x14ac:dyDescent="0.15">
      <c r="A48180" s="3"/>
      <c r="B48180" s="3"/>
      <c r="J48180" s="3"/>
      <c r="K48180" s="5"/>
      <c r="L48180" s="8"/>
      <c r="N48180" s="5"/>
      <c r="O48180" s="10"/>
      <c r="P48180" s="8"/>
    </row>
    <row r="48181" spans="1:16" s="2" customFormat="1" x14ac:dyDescent="0.15">
      <c r="A48181" s="3"/>
      <c r="B48181" s="3"/>
      <c r="J48181" s="3"/>
      <c r="K48181" s="5"/>
      <c r="L48181" s="8"/>
      <c r="N48181" s="5"/>
      <c r="O48181" s="10"/>
      <c r="P48181" s="8"/>
    </row>
    <row r="48182" spans="1:16" s="2" customFormat="1" x14ac:dyDescent="0.15">
      <c r="A48182" s="3"/>
      <c r="B48182" s="3"/>
      <c r="J48182" s="3"/>
      <c r="K48182" s="5"/>
      <c r="L48182" s="8"/>
      <c r="N48182" s="5"/>
      <c r="O48182" s="10"/>
      <c r="P48182" s="8"/>
    </row>
    <row r="48183" spans="1:16" s="2" customFormat="1" x14ac:dyDescent="0.15">
      <c r="A48183" s="3"/>
      <c r="B48183" s="3"/>
      <c r="J48183" s="3"/>
      <c r="K48183" s="5"/>
      <c r="L48183" s="8"/>
      <c r="N48183" s="5"/>
      <c r="O48183" s="10"/>
      <c r="P48183" s="8"/>
    </row>
    <row r="48184" spans="1:16" s="2" customFormat="1" x14ac:dyDescent="0.15">
      <c r="A48184" s="3"/>
      <c r="B48184" s="3"/>
      <c r="J48184" s="3"/>
      <c r="K48184" s="5"/>
      <c r="L48184" s="8"/>
      <c r="N48184" s="5"/>
      <c r="O48184" s="10"/>
      <c r="P48184" s="8"/>
    </row>
    <row r="48185" spans="1:16" s="2" customFormat="1" x14ac:dyDescent="0.15">
      <c r="A48185" s="3"/>
      <c r="B48185" s="3"/>
      <c r="J48185" s="3"/>
      <c r="K48185" s="5"/>
      <c r="L48185" s="8"/>
      <c r="N48185" s="5"/>
      <c r="O48185" s="10"/>
      <c r="P48185" s="8"/>
    </row>
    <row r="48186" spans="1:16" s="2" customFormat="1" x14ac:dyDescent="0.15">
      <c r="A48186" s="3"/>
      <c r="B48186" s="3"/>
      <c r="J48186" s="3"/>
      <c r="K48186" s="5"/>
      <c r="L48186" s="8"/>
      <c r="N48186" s="5"/>
      <c r="O48186" s="10"/>
      <c r="P48186" s="8"/>
    </row>
    <row r="48187" spans="1:16" s="2" customFormat="1" x14ac:dyDescent="0.15">
      <c r="A48187" s="3"/>
      <c r="B48187" s="3"/>
      <c r="J48187" s="3"/>
      <c r="K48187" s="5"/>
      <c r="L48187" s="8"/>
      <c r="N48187" s="5"/>
      <c r="O48187" s="10"/>
      <c r="P48187" s="8"/>
    </row>
    <row r="48188" spans="1:16" s="2" customFormat="1" x14ac:dyDescent="0.15">
      <c r="A48188" s="3"/>
      <c r="B48188" s="3"/>
      <c r="J48188" s="3"/>
      <c r="K48188" s="5"/>
      <c r="L48188" s="8"/>
      <c r="N48188" s="5"/>
      <c r="O48188" s="10"/>
      <c r="P48188" s="8"/>
    </row>
    <row r="48189" spans="1:16" s="2" customFormat="1" x14ac:dyDescent="0.15">
      <c r="A48189" s="3"/>
      <c r="B48189" s="3"/>
      <c r="J48189" s="3"/>
      <c r="K48189" s="5"/>
      <c r="L48189" s="8"/>
      <c r="N48189" s="5"/>
      <c r="O48189" s="10"/>
      <c r="P48189" s="8"/>
    </row>
    <row r="48190" spans="1:16" s="2" customFormat="1" x14ac:dyDescent="0.15">
      <c r="A48190" s="3"/>
      <c r="B48190" s="3"/>
      <c r="J48190" s="3"/>
      <c r="K48190" s="5"/>
      <c r="L48190" s="8"/>
      <c r="N48190" s="5"/>
      <c r="O48190" s="10"/>
      <c r="P48190" s="8"/>
    </row>
    <row r="48191" spans="1:16" s="2" customFormat="1" x14ac:dyDescent="0.15">
      <c r="A48191" s="3"/>
      <c r="B48191" s="3"/>
      <c r="J48191" s="3"/>
      <c r="K48191" s="5"/>
      <c r="L48191" s="8"/>
      <c r="N48191" s="5"/>
      <c r="O48191" s="10"/>
      <c r="P48191" s="8"/>
    </row>
    <row r="48192" spans="1:16" s="2" customFormat="1" x14ac:dyDescent="0.15">
      <c r="A48192" s="3"/>
      <c r="B48192" s="3"/>
      <c r="J48192" s="3"/>
      <c r="K48192" s="5"/>
      <c r="L48192" s="8"/>
      <c r="N48192" s="5"/>
      <c r="O48192" s="10"/>
      <c r="P48192" s="8"/>
    </row>
    <row r="48193" spans="1:16" s="2" customFormat="1" x14ac:dyDescent="0.15">
      <c r="A48193" s="3"/>
      <c r="B48193" s="3"/>
      <c r="J48193" s="3"/>
      <c r="K48193" s="5"/>
      <c r="L48193" s="8"/>
      <c r="N48193" s="5"/>
      <c r="O48193" s="10"/>
      <c r="P48193" s="8"/>
    </row>
    <row r="48194" spans="1:16" s="2" customFormat="1" x14ac:dyDescent="0.15">
      <c r="A48194" s="3"/>
      <c r="B48194" s="3"/>
      <c r="J48194" s="3"/>
      <c r="K48194" s="5"/>
      <c r="L48194" s="8"/>
      <c r="N48194" s="5"/>
      <c r="O48194" s="10"/>
      <c r="P48194" s="8"/>
    </row>
    <row r="48195" spans="1:16" s="2" customFormat="1" x14ac:dyDescent="0.15">
      <c r="A48195" s="3"/>
      <c r="B48195" s="3"/>
      <c r="J48195" s="3"/>
      <c r="K48195" s="5"/>
      <c r="L48195" s="8"/>
      <c r="N48195" s="5"/>
      <c r="O48195" s="10"/>
      <c r="P48195" s="8"/>
    </row>
    <row r="48196" spans="1:16" s="2" customFormat="1" x14ac:dyDescent="0.15">
      <c r="A48196" s="3"/>
      <c r="B48196" s="3"/>
      <c r="J48196" s="3"/>
      <c r="K48196" s="5"/>
      <c r="L48196" s="8"/>
      <c r="N48196" s="5"/>
      <c r="O48196" s="10"/>
      <c r="P48196" s="8"/>
    </row>
    <row r="48197" spans="1:16" s="2" customFormat="1" x14ac:dyDescent="0.15">
      <c r="A48197" s="3"/>
      <c r="B48197" s="3"/>
      <c r="J48197" s="3"/>
      <c r="K48197" s="5"/>
      <c r="L48197" s="8"/>
      <c r="N48197" s="5"/>
      <c r="O48197" s="10"/>
      <c r="P48197" s="8"/>
    </row>
    <row r="48198" spans="1:16" s="2" customFormat="1" x14ac:dyDescent="0.15">
      <c r="A48198" s="3"/>
      <c r="B48198" s="3"/>
      <c r="J48198" s="3"/>
      <c r="K48198" s="5"/>
      <c r="L48198" s="8"/>
      <c r="N48198" s="5"/>
      <c r="O48198" s="10"/>
      <c r="P48198" s="8"/>
    </row>
    <row r="48199" spans="1:16" s="2" customFormat="1" x14ac:dyDescent="0.15">
      <c r="A48199" s="3"/>
      <c r="B48199" s="3"/>
      <c r="J48199" s="3"/>
      <c r="K48199" s="5"/>
      <c r="L48199" s="8"/>
      <c r="N48199" s="5"/>
      <c r="O48199" s="10"/>
      <c r="P48199" s="8"/>
    </row>
    <row r="48200" spans="1:16" s="2" customFormat="1" x14ac:dyDescent="0.15">
      <c r="A48200" s="3"/>
      <c r="B48200" s="3"/>
      <c r="J48200" s="3"/>
      <c r="K48200" s="5"/>
      <c r="L48200" s="8"/>
      <c r="N48200" s="5"/>
      <c r="O48200" s="10"/>
      <c r="P48200" s="8"/>
    </row>
    <row r="48201" spans="1:16" s="2" customFormat="1" x14ac:dyDescent="0.15">
      <c r="A48201" s="3"/>
      <c r="B48201" s="3"/>
      <c r="J48201" s="3"/>
      <c r="K48201" s="5"/>
      <c r="L48201" s="8"/>
      <c r="N48201" s="5"/>
      <c r="O48201" s="10"/>
      <c r="P48201" s="8"/>
    </row>
    <row r="48202" spans="1:16" s="2" customFormat="1" x14ac:dyDescent="0.15">
      <c r="A48202" s="3"/>
      <c r="B48202" s="3"/>
      <c r="J48202" s="3"/>
      <c r="K48202" s="5"/>
      <c r="L48202" s="8"/>
      <c r="N48202" s="5"/>
      <c r="O48202" s="10"/>
      <c r="P48202" s="8"/>
    </row>
    <row r="48203" spans="1:16" s="2" customFormat="1" x14ac:dyDescent="0.15">
      <c r="A48203" s="3"/>
      <c r="B48203" s="3"/>
      <c r="J48203" s="3"/>
      <c r="K48203" s="5"/>
      <c r="L48203" s="8"/>
      <c r="N48203" s="5"/>
      <c r="O48203" s="10"/>
      <c r="P48203" s="8"/>
    </row>
    <row r="48204" spans="1:16" s="2" customFormat="1" x14ac:dyDescent="0.15">
      <c r="A48204" s="3"/>
      <c r="B48204" s="3"/>
      <c r="J48204" s="3"/>
      <c r="K48204" s="5"/>
      <c r="L48204" s="8"/>
      <c r="N48204" s="5"/>
      <c r="O48204" s="10"/>
      <c r="P48204" s="8"/>
    </row>
    <row r="48205" spans="1:16" s="2" customFormat="1" x14ac:dyDescent="0.15">
      <c r="A48205" s="3"/>
      <c r="B48205" s="3"/>
      <c r="J48205" s="3"/>
      <c r="K48205" s="5"/>
      <c r="L48205" s="8"/>
      <c r="N48205" s="5"/>
      <c r="O48205" s="10"/>
      <c r="P48205" s="8"/>
    </row>
    <row r="48206" spans="1:16" s="2" customFormat="1" x14ac:dyDescent="0.15">
      <c r="A48206" s="3"/>
      <c r="B48206" s="3"/>
      <c r="J48206" s="3"/>
      <c r="K48206" s="5"/>
      <c r="L48206" s="8"/>
      <c r="N48206" s="5"/>
      <c r="O48206" s="10"/>
      <c r="P48206" s="8"/>
    </row>
    <row r="48207" spans="1:16" s="2" customFormat="1" x14ac:dyDescent="0.15">
      <c r="A48207" s="3"/>
      <c r="B48207" s="3"/>
      <c r="J48207" s="3"/>
      <c r="K48207" s="5"/>
      <c r="L48207" s="8"/>
      <c r="N48207" s="5"/>
      <c r="O48207" s="10"/>
      <c r="P48207" s="8"/>
    </row>
    <row r="48208" spans="1:16" s="2" customFormat="1" x14ac:dyDescent="0.15">
      <c r="A48208" s="3"/>
      <c r="B48208" s="3"/>
      <c r="J48208" s="3"/>
      <c r="K48208" s="5"/>
      <c r="L48208" s="8"/>
      <c r="N48208" s="5"/>
      <c r="O48208" s="10"/>
      <c r="P48208" s="8"/>
    </row>
    <row r="48209" spans="1:16" s="2" customFormat="1" x14ac:dyDescent="0.15">
      <c r="A48209" s="3"/>
      <c r="B48209" s="3"/>
      <c r="J48209" s="3"/>
      <c r="K48209" s="5"/>
      <c r="L48209" s="8"/>
      <c r="N48209" s="5"/>
      <c r="O48209" s="10"/>
      <c r="P48209" s="8"/>
    </row>
    <row r="48210" spans="1:16" s="2" customFormat="1" x14ac:dyDescent="0.15">
      <c r="A48210" s="3"/>
      <c r="B48210" s="3"/>
      <c r="J48210" s="3"/>
      <c r="K48210" s="5"/>
      <c r="L48210" s="8"/>
      <c r="N48210" s="5"/>
      <c r="O48210" s="10"/>
      <c r="P48210" s="8"/>
    </row>
    <row r="48211" spans="1:16" s="2" customFormat="1" x14ac:dyDescent="0.15">
      <c r="A48211" s="3"/>
      <c r="B48211" s="3"/>
      <c r="J48211" s="3"/>
      <c r="K48211" s="5"/>
      <c r="L48211" s="8"/>
      <c r="N48211" s="5"/>
      <c r="O48211" s="10"/>
      <c r="P48211" s="8"/>
    </row>
    <row r="48212" spans="1:16" s="2" customFormat="1" x14ac:dyDescent="0.15">
      <c r="A48212" s="3"/>
      <c r="B48212" s="3"/>
      <c r="J48212" s="3"/>
      <c r="K48212" s="5"/>
      <c r="L48212" s="8"/>
      <c r="N48212" s="5"/>
      <c r="O48212" s="10"/>
      <c r="P48212" s="8"/>
    </row>
    <row r="48213" spans="1:16" s="2" customFormat="1" x14ac:dyDescent="0.15">
      <c r="A48213" s="3"/>
      <c r="B48213" s="3"/>
      <c r="J48213" s="3"/>
      <c r="K48213" s="5"/>
      <c r="L48213" s="8"/>
      <c r="N48213" s="5"/>
      <c r="O48213" s="10"/>
      <c r="P48213" s="8"/>
    </row>
    <row r="48214" spans="1:16" s="2" customFormat="1" x14ac:dyDescent="0.15">
      <c r="A48214" s="3"/>
      <c r="B48214" s="3"/>
      <c r="J48214" s="3"/>
      <c r="K48214" s="5"/>
      <c r="L48214" s="8"/>
      <c r="N48214" s="5"/>
      <c r="O48214" s="10"/>
      <c r="P48214" s="8"/>
    </row>
    <row r="48215" spans="1:16" s="2" customFormat="1" x14ac:dyDescent="0.15">
      <c r="A48215" s="3"/>
      <c r="B48215" s="3"/>
      <c r="J48215" s="3"/>
      <c r="K48215" s="5"/>
      <c r="L48215" s="8"/>
      <c r="N48215" s="5"/>
      <c r="O48215" s="10"/>
      <c r="P48215" s="8"/>
    </row>
    <row r="48216" spans="1:16" s="2" customFormat="1" x14ac:dyDescent="0.15">
      <c r="A48216" s="3"/>
      <c r="B48216" s="3"/>
      <c r="J48216" s="3"/>
      <c r="K48216" s="5"/>
      <c r="L48216" s="8"/>
      <c r="N48216" s="5"/>
      <c r="O48216" s="10"/>
      <c r="P48216" s="8"/>
    </row>
    <row r="48217" spans="1:16" s="2" customFormat="1" x14ac:dyDescent="0.15">
      <c r="A48217" s="3"/>
      <c r="B48217" s="3"/>
      <c r="J48217" s="3"/>
      <c r="K48217" s="5"/>
      <c r="L48217" s="8"/>
      <c r="N48217" s="5"/>
      <c r="O48217" s="10"/>
      <c r="P48217" s="8"/>
    </row>
    <row r="48218" spans="1:16" s="2" customFormat="1" x14ac:dyDescent="0.15">
      <c r="A48218" s="3"/>
      <c r="B48218" s="3"/>
      <c r="J48218" s="3"/>
      <c r="K48218" s="5"/>
      <c r="L48218" s="8"/>
      <c r="N48218" s="5"/>
      <c r="O48218" s="10"/>
      <c r="P48218" s="8"/>
    </row>
    <row r="48219" spans="1:16" s="2" customFormat="1" x14ac:dyDescent="0.15">
      <c r="A48219" s="3"/>
      <c r="B48219" s="3"/>
      <c r="J48219" s="3"/>
      <c r="K48219" s="5"/>
      <c r="L48219" s="8"/>
      <c r="N48219" s="5"/>
      <c r="O48219" s="10"/>
      <c r="P48219" s="8"/>
    </row>
    <row r="48220" spans="1:16" s="2" customFormat="1" x14ac:dyDescent="0.15">
      <c r="A48220" s="3"/>
      <c r="B48220" s="3"/>
      <c r="J48220" s="3"/>
      <c r="K48220" s="5"/>
      <c r="L48220" s="8"/>
      <c r="N48220" s="5"/>
      <c r="O48220" s="10"/>
      <c r="P48220" s="8"/>
    </row>
    <row r="48221" spans="1:16" s="2" customFormat="1" x14ac:dyDescent="0.15">
      <c r="A48221" s="3"/>
      <c r="B48221" s="3"/>
      <c r="J48221" s="3"/>
      <c r="K48221" s="5"/>
      <c r="L48221" s="8"/>
      <c r="N48221" s="5"/>
      <c r="O48221" s="10"/>
      <c r="P48221" s="8"/>
    </row>
    <row r="48222" spans="1:16" s="2" customFormat="1" x14ac:dyDescent="0.15">
      <c r="A48222" s="3"/>
      <c r="B48222" s="3"/>
      <c r="J48222" s="3"/>
      <c r="K48222" s="5"/>
      <c r="L48222" s="8"/>
      <c r="N48222" s="5"/>
      <c r="O48222" s="10"/>
      <c r="P48222" s="8"/>
    </row>
    <row r="48223" spans="1:16" s="2" customFormat="1" x14ac:dyDescent="0.15">
      <c r="A48223" s="3"/>
      <c r="B48223" s="3"/>
      <c r="J48223" s="3"/>
      <c r="K48223" s="5"/>
      <c r="L48223" s="8"/>
      <c r="N48223" s="5"/>
      <c r="O48223" s="10"/>
      <c r="P48223" s="8"/>
    </row>
    <row r="48224" spans="1:16" s="2" customFormat="1" x14ac:dyDescent="0.15">
      <c r="A48224" s="3"/>
      <c r="B48224" s="3"/>
      <c r="J48224" s="3"/>
      <c r="K48224" s="5"/>
      <c r="L48224" s="8"/>
      <c r="N48224" s="5"/>
      <c r="O48224" s="10"/>
      <c r="P48224" s="8"/>
    </row>
    <row r="48225" spans="1:16" s="2" customFormat="1" x14ac:dyDescent="0.15">
      <c r="A48225" s="3"/>
      <c r="B48225" s="3"/>
      <c r="J48225" s="3"/>
      <c r="K48225" s="5"/>
      <c r="L48225" s="8"/>
      <c r="N48225" s="5"/>
      <c r="O48225" s="10"/>
      <c r="P48225" s="8"/>
    </row>
    <row r="48226" spans="1:16" s="2" customFormat="1" x14ac:dyDescent="0.15">
      <c r="A48226" s="3"/>
      <c r="B48226" s="3"/>
      <c r="J48226" s="3"/>
      <c r="K48226" s="5"/>
      <c r="L48226" s="8"/>
      <c r="N48226" s="5"/>
      <c r="O48226" s="10"/>
      <c r="P48226" s="8"/>
    </row>
    <row r="48227" spans="1:16" s="2" customFormat="1" x14ac:dyDescent="0.15">
      <c r="A48227" s="3"/>
      <c r="B48227" s="3"/>
      <c r="J48227" s="3"/>
      <c r="K48227" s="5"/>
      <c r="L48227" s="8"/>
      <c r="N48227" s="5"/>
      <c r="O48227" s="10"/>
      <c r="P48227" s="8"/>
    </row>
    <row r="48228" spans="1:16" s="2" customFormat="1" x14ac:dyDescent="0.15">
      <c r="A48228" s="3"/>
      <c r="B48228" s="3"/>
      <c r="J48228" s="3"/>
      <c r="K48228" s="5"/>
      <c r="L48228" s="8"/>
      <c r="N48228" s="5"/>
      <c r="O48228" s="10"/>
      <c r="P48228" s="8"/>
    </row>
    <row r="48229" spans="1:16" s="2" customFormat="1" x14ac:dyDescent="0.15">
      <c r="A48229" s="3"/>
      <c r="B48229" s="3"/>
      <c r="J48229" s="3"/>
      <c r="K48229" s="5"/>
      <c r="L48229" s="8"/>
      <c r="N48229" s="5"/>
      <c r="O48229" s="10"/>
      <c r="P48229" s="8"/>
    </row>
    <row r="48230" spans="1:16" s="2" customFormat="1" x14ac:dyDescent="0.15">
      <c r="A48230" s="3"/>
      <c r="B48230" s="3"/>
      <c r="J48230" s="3"/>
      <c r="K48230" s="5"/>
      <c r="L48230" s="8"/>
      <c r="N48230" s="5"/>
      <c r="O48230" s="10"/>
      <c r="P48230" s="8"/>
    </row>
    <row r="48231" spans="1:16" s="2" customFormat="1" x14ac:dyDescent="0.15">
      <c r="A48231" s="3"/>
      <c r="B48231" s="3"/>
      <c r="J48231" s="3"/>
      <c r="K48231" s="5"/>
      <c r="L48231" s="8"/>
      <c r="N48231" s="5"/>
      <c r="O48231" s="10"/>
      <c r="P48231" s="8"/>
    </row>
    <row r="48232" spans="1:16" s="2" customFormat="1" x14ac:dyDescent="0.15">
      <c r="A48232" s="3"/>
      <c r="B48232" s="3"/>
      <c r="J48232" s="3"/>
      <c r="K48232" s="5"/>
      <c r="L48232" s="8"/>
      <c r="N48232" s="5"/>
      <c r="O48232" s="10"/>
      <c r="P48232" s="8"/>
    </row>
    <row r="48233" spans="1:16" s="2" customFormat="1" x14ac:dyDescent="0.15">
      <c r="A48233" s="3"/>
      <c r="B48233" s="3"/>
      <c r="J48233" s="3"/>
      <c r="K48233" s="5"/>
      <c r="L48233" s="8"/>
      <c r="N48233" s="5"/>
      <c r="O48233" s="10"/>
      <c r="P48233" s="8"/>
    </row>
    <row r="48234" spans="1:16" s="2" customFormat="1" x14ac:dyDescent="0.15">
      <c r="A48234" s="3"/>
      <c r="B48234" s="3"/>
      <c r="J48234" s="3"/>
      <c r="K48234" s="5"/>
      <c r="L48234" s="8"/>
      <c r="N48234" s="5"/>
      <c r="O48234" s="10"/>
      <c r="P48234" s="8"/>
    </row>
    <row r="48235" spans="1:16" s="2" customFormat="1" x14ac:dyDescent="0.15">
      <c r="A48235" s="3"/>
      <c r="B48235" s="3"/>
      <c r="J48235" s="3"/>
      <c r="K48235" s="5"/>
      <c r="L48235" s="8"/>
      <c r="N48235" s="5"/>
      <c r="O48235" s="10"/>
      <c r="P48235" s="8"/>
    </row>
    <row r="48236" spans="1:16" s="2" customFormat="1" x14ac:dyDescent="0.15">
      <c r="A48236" s="3"/>
      <c r="B48236" s="3"/>
      <c r="J48236" s="3"/>
      <c r="K48236" s="5"/>
      <c r="L48236" s="8"/>
      <c r="N48236" s="5"/>
      <c r="O48236" s="10"/>
      <c r="P48236" s="8"/>
    </row>
    <row r="48237" spans="1:16" s="2" customFormat="1" x14ac:dyDescent="0.15">
      <c r="A48237" s="3"/>
      <c r="B48237" s="3"/>
      <c r="J48237" s="3"/>
      <c r="K48237" s="5"/>
      <c r="L48237" s="8"/>
      <c r="N48237" s="5"/>
      <c r="O48237" s="10"/>
      <c r="P48237" s="8"/>
    </row>
    <row r="48238" spans="1:16" s="2" customFormat="1" x14ac:dyDescent="0.15">
      <c r="A48238" s="3"/>
      <c r="B48238" s="3"/>
      <c r="J48238" s="3"/>
      <c r="K48238" s="5"/>
      <c r="L48238" s="8"/>
      <c r="N48238" s="5"/>
      <c r="O48238" s="10"/>
      <c r="P48238" s="8"/>
    </row>
    <row r="48239" spans="1:16" s="2" customFormat="1" x14ac:dyDescent="0.15">
      <c r="A48239" s="3"/>
      <c r="B48239" s="3"/>
      <c r="J48239" s="3"/>
      <c r="K48239" s="5"/>
      <c r="L48239" s="8"/>
      <c r="N48239" s="5"/>
      <c r="O48239" s="10"/>
      <c r="P48239" s="8"/>
    </row>
    <row r="48240" spans="1:16" s="2" customFormat="1" x14ac:dyDescent="0.15">
      <c r="A48240" s="3"/>
      <c r="B48240" s="3"/>
      <c r="J48240" s="3"/>
      <c r="K48240" s="5"/>
      <c r="L48240" s="8"/>
      <c r="N48240" s="5"/>
      <c r="O48240" s="10"/>
      <c r="P48240" s="8"/>
    </row>
    <row r="48241" spans="1:16" s="2" customFormat="1" x14ac:dyDescent="0.15">
      <c r="A48241" s="3"/>
      <c r="B48241" s="3"/>
      <c r="J48241" s="3"/>
      <c r="K48241" s="5"/>
      <c r="L48241" s="8"/>
      <c r="N48241" s="5"/>
      <c r="O48241" s="10"/>
      <c r="P48241" s="8"/>
    </row>
    <row r="48242" spans="1:16" s="2" customFormat="1" x14ac:dyDescent="0.15">
      <c r="A48242" s="3"/>
      <c r="B48242" s="3"/>
      <c r="J48242" s="3"/>
      <c r="K48242" s="5"/>
      <c r="L48242" s="8"/>
      <c r="N48242" s="5"/>
      <c r="O48242" s="10"/>
      <c r="P48242" s="8"/>
    </row>
    <row r="48243" spans="1:16" s="2" customFormat="1" x14ac:dyDescent="0.15">
      <c r="A48243" s="3"/>
      <c r="B48243" s="3"/>
      <c r="J48243" s="3"/>
      <c r="K48243" s="5"/>
      <c r="L48243" s="8"/>
      <c r="N48243" s="5"/>
      <c r="O48243" s="10"/>
      <c r="P48243" s="8"/>
    </row>
    <row r="48244" spans="1:16" s="2" customFormat="1" x14ac:dyDescent="0.15">
      <c r="A48244" s="3"/>
      <c r="B48244" s="3"/>
      <c r="J48244" s="3"/>
      <c r="K48244" s="5"/>
      <c r="L48244" s="8"/>
      <c r="N48244" s="5"/>
      <c r="O48244" s="10"/>
      <c r="P48244" s="8"/>
    </row>
    <row r="48245" spans="1:16" s="2" customFormat="1" x14ac:dyDescent="0.15">
      <c r="A48245" s="3"/>
      <c r="B48245" s="3"/>
      <c r="J48245" s="3"/>
      <c r="K48245" s="5"/>
      <c r="L48245" s="8"/>
      <c r="N48245" s="5"/>
      <c r="O48245" s="10"/>
      <c r="P48245" s="8"/>
    </row>
    <row r="48246" spans="1:16" s="2" customFormat="1" x14ac:dyDescent="0.15">
      <c r="A48246" s="3"/>
      <c r="B48246" s="3"/>
      <c r="J48246" s="3"/>
      <c r="K48246" s="5"/>
      <c r="L48246" s="8"/>
      <c r="N48246" s="5"/>
      <c r="O48246" s="10"/>
      <c r="P48246" s="8"/>
    </row>
    <row r="48247" spans="1:16" s="2" customFormat="1" x14ac:dyDescent="0.15">
      <c r="A48247" s="3"/>
      <c r="B48247" s="3"/>
      <c r="J48247" s="3"/>
      <c r="K48247" s="5"/>
      <c r="L48247" s="8"/>
      <c r="N48247" s="5"/>
      <c r="O48247" s="10"/>
      <c r="P48247" s="8"/>
    </row>
    <row r="48248" spans="1:16" s="2" customFormat="1" x14ac:dyDescent="0.15">
      <c r="A48248" s="3"/>
      <c r="B48248" s="3"/>
      <c r="J48248" s="3"/>
      <c r="K48248" s="5"/>
      <c r="L48248" s="8"/>
      <c r="N48248" s="5"/>
      <c r="O48248" s="10"/>
      <c r="P48248" s="8"/>
    </row>
    <row r="48249" spans="1:16" s="2" customFormat="1" x14ac:dyDescent="0.15">
      <c r="A48249" s="3"/>
      <c r="B48249" s="3"/>
      <c r="J48249" s="3"/>
      <c r="K48249" s="5"/>
      <c r="L48249" s="8"/>
      <c r="N48249" s="5"/>
      <c r="O48249" s="10"/>
      <c r="P48249" s="8"/>
    </row>
    <row r="48250" spans="1:16" s="2" customFormat="1" x14ac:dyDescent="0.15">
      <c r="A48250" s="3"/>
      <c r="B48250" s="3"/>
      <c r="J48250" s="3"/>
      <c r="K48250" s="5"/>
      <c r="L48250" s="8"/>
      <c r="N48250" s="5"/>
      <c r="O48250" s="10"/>
      <c r="P48250" s="8"/>
    </row>
    <row r="48251" spans="1:16" s="2" customFormat="1" x14ac:dyDescent="0.15">
      <c r="A48251" s="3"/>
      <c r="B48251" s="3"/>
      <c r="J48251" s="3"/>
      <c r="K48251" s="5"/>
      <c r="L48251" s="8"/>
      <c r="N48251" s="5"/>
      <c r="O48251" s="10"/>
      <c r="P48251" s="8"/>
    </row>
    <row r="48252" spans="1:16" s="2" customFormat="1" x14ac:dyDescent="0.15">
      <c r="A48252" s="3"/>
      <c r="B48252" s="3"/>
      <c r="J48252" s="3"/>
      <c r="K48252" s="5"/>
      <c r="L48252" s="8"/>
      <c r="N48252" s="5"/>
      <c r="O48252" s="10"/>
      <c r="P48252" s="8"/>
    </row>
    <row r="48253" spans="1:16" s="2" customFormat="1" x14ac:dyDescent="0.15">
      <c r="A48253" s="3"/>
      <c r="B48253" s="3"/>
      <c r="J48253" s="3"/>
      <c r="K48253" s="5"/>
      <c r="L48253" s="8"/>
      <c r="N48253" s="5"/>
      <c r="O48253" s="10"/>
      <c r="P48253" s="8"/>
    </row>
    <row r="48254" spans="1:16" s="2" customFormat="1" x14ac:dyDescent="0.15">
      <c r="A48254" s="3"/>
      <c r="B48254" s="3"/>
      <c r="J48254" s="3"/>
      <c r="K48254" s="5"/>
      <c r="L48254" s="8"/>
      <c r="N48254" s="5"/>
      <c r="O48254" s="10"/>
      <c r="P48254" s="8"/>
    </row>
    <row r="48255" spans="1:16" s="2" customFormat="1" x14ac:dyDescent="0.15">
      <c r="A48255" s="3"/>
      <c r="B48255" s="3"/>
      <c r="J48255" s="3"/>
      <c r="K48255" s="5"/>
      <c r="L48255" s="8"/>
      <c r="N48255" s="5"/>
      <c r="O48255" s="10"/>
      <c r="P48255" s="8"/>
    </row>
    <row r="48256" spans="1:16" s="2" customFormat="1" x14ac:dyDescent="0.15">
      <c r="A48256" s="3"/>
      <c r="B48256" s="3"/>
      <c r="J48256" s="3"/>
      <c r="K48256" s="5"/>
      <c r="L48256" s="8"/>
      <c r="N48256" s="5"/>
      <c r="O48256" s="10"/>
      <c r="P48256" s="8"/>
    </row>
    <row r="48257" spans="1:16" s="2" customFormat="1" x14ac:dyDescent="0.15">
      <c r="A48257" s="3"/>
      <c r="B48257" s="3"/>
      <c r="J48257" s="3"/>
      <c r="K48257" s="5"/>
      <c r="L48257" s="8"/>
      <c r="N48257" s="5"/>
      <c r="O48257" s="10"/>
      <c r="P48257" s="8"/>
    </row>
    <row r="48258" spans="1:16" s="2" customFormat="1" x14ac:dyDescent="0.15">
      <c r="A48258" s="3"/>
      <c r="B48258" s="3"/>
      <c r="J48258" s="3"/>
      <c r="K48258" s="5"/>
      <c r="L48258" s="8"/>
      <c r="N48258" s="5"/>
      <c r="O48258" s="10"/>
      <c r="P48258" s="8"/>
    </row>
    <row r="48259" spans="1:16" s="2" customFormat="1" x14ac:dyDescent="0.15">
      <c r="A48259" s="3"/>
      <c r="B48259" s="3"/>
      <c r="J48259" s="3"/>
      <c r="K48259" s="5"/>
      <c r="L48259" s="8"/>
      <c r="N48259" s="5"/>
      <c r="O48259" s="10"/>
      <c r="P48259" s="8"/>
    </row>
    <row r="48260" spans="1:16" s="2" customFormat="1" x14ac:dyDescent="0.15">
      <c r="A48260" s="3"/>
      <c r="B48260" s="3"/>
      <c r="J48260" s="3"/>
      <c r="K48260" s="5"/>
      <c r="L48260" s="8"/>
      <c r="N48260" s="5"/>
      <c r="O48260" s="10"/>
      <c r="P48260" s="8"/>
    </row>
    <row r="48261" spans="1:16" s="2" customFormat="1" x14ac:dyDescent="0.15">
      <c r="A48261" s="3"/>
      <c r="B48261" s="3"/>
      <c r="J48261" s="3"/>
      <c r="K48261" s="5"/>
      <c r="L48261" s="8"/>
      <c r="N48261" s="5"/>
      <c r="O48261" s="10"/>
      <c r="P48261" s="8"/>
    </row>
    <row r="48262" spans="1:16" s="2" customFormat="1" x14ac:dyDescent="0.15">
      <c r="A48262" s="3"/>
      <c r="B48262" s="3"/>
      <c r="J48262" s="3"/>
      <c r="K48262" s="5"/>
      <c r="L48262" s="8"/>
      <c r="N48262" s="5"/>
      <c r="O48262" s="10"/>
      <c r="P48262" s="8"/>
    </row>
    <row r="48263" spans="1:16" s="2" customFormat="1" x14ac:dyDescent="0.15">
      <c r="A48263" s="3"/>
      <c r="B48263" s="3"/>
      <c r="J48263" s="3"/>
      <c r="K48263" s="5"/>
      <c r="L48263" s="8"/>
      <c r="N48263" s="5"/>
      <c r="O48263" s="10"/>
      <c r="P48263" s="8"/>
    </row>
    <row r="48264" spans="1:16" s="2" customFormat="1" x14ac:dyDescent="0.15">
      <c r="A48264" s="3"/>
      <c r="B48264" s="3"/>
      <c r="J48264" s="3"/>
      <c r="K48264" s="5"/>
      <c r="L48264" s="8"/>
      <c r="N48264" s="5"/>
      <c r="O48264" s="10"/>
      <c r="P48264" s="8"/>
    </row>
    <row r="48265" spans="1:16" s="2" customFormat="1" x14ac:dyDescent="0.15">
      <c r="A48265" s="3"/>
      <c r="B48265" s="3"/>
      <c r="J48265" s="3"/>
      <c r="K48265" s="5"/>
      <c r="L48265" s="8"/>
      <c r="N48265" s="5"/>
      <c r="O48265" s="10"/>
      <c r="P48265" s="8"/>
    </row>
    <row r="48266" spans="1:16" s="2" customFormat="1" x14ac:dyDescent="0.15">
      <c r="A48266" s="3"/>
      <c r="B48266" s="3"/>
      <c r="J48266" s="3"/>
      <c r="K48266" s="5"/>
      <c r="L48266" s="8"/>
      <c r="N48266" s="5"/>
      <c r="O48266" s="10"/>
      <c r="P48266" s="8"/>
    </row>
    <row r="48267" spans="1:16" s="2" customFormat="1" x14ac:dyDescent="0.15">
      <c r="A48267" s="3"/>
      <c r="B48267" s="3"/>
      <c r="J48267" s="3"/>
      <c r="K48267" s="5"/>
      <c r="L48267" s="8"/>
      <c r="N48267" s="5"/>
      <c r="O48267" s="10"/>
      <c r="P48267" s="8"/>
    </row>
    <row r="48268" spans="1:16" s="2" customFormat="1" x14ac:dyDescent="0.15">
      <c r="A48268" s="3"/>
      <c r="B48268" s="3"/>
      <c r="J48268" s="3"/>
      <c r="K48268" s="5"/>
      <c r="L48268" s="8"/>
      <c r="N48268" s="5"/>
      <c r="O48268" s="10"/>
      <c r="P48268" s="8"/>
    </row>
    <row r="48269" spans="1:16" s="2" customFormat="1" x14ac:dyDescent="0.15">
      <c r="A48269" s="3"/>
      <c r="B48269" s="3"/>
      <c r="J48269" s="3"/>
      <c r="K48269" s="5"/>
      <c r="L48269" s="8"/>
      <c r="N48269" s="5"/>
      <c r="O48269" s="10"/>
      <c r="P48269" s="8"/>
    </row>
    <row r="48270" spans="1:16" s="2" customFormat="1" x14ac:dyDescent="0.15">
      <c r="A48270" s="3"/>
      <c r="B48270" s="3"/>
      <c r="J48270" s="3"/>
      <c r="K48270" s="5"/>
      <c r="L48270" s="8"/>
      <c r="N48270" s="5"/>
      <c r="O48270" s="10"/>
      <c r="P48270" s="8"/>
    </row>
    <row r="48271" spans="1:16" s="2" customFormat="1" x14ac:dyDescent="0.15">
      <c r="A48271" s="3"/>
      <c r="B48271" s="3"/>
      <c r="J48271" s="3"/>
      <c r="K48271" s="5"/>
      <c r="L48271" s="8"/>
      <c r="N48271" s="5"/>
      <c r="O48271" s="10"/>
      <c r="P48271" s="8"/>
    </row>
    <row r="48272" spans="1:16" s="2" customFormat="1" x14ac:dyDescent="0.15">
      <c r="A48272" s="3"/>
      <c r="B48272" s="3"/>
      <c r="J48272" s="3"/>
      <c r="K48272" s="5"/>
      <c r="L48272" s="8"/>
      <c r="N48272" s="5"/>
      <c r="O48272" s="10"/>
      <c r="P48272" s="8"/>
    </row>
    <row r="48273" spans="1:16" s="2" customFormat="1" x14ac:dyDescent="0.15">
      <c r="A48273" s="3"/>
      <c r="B48273" s="3"/>
      <c r="J48273" s="3"/>
      <c r="K48273" s="5"/>
      <c r="L48273" s="8"/>
      <c r="N48273" s="5"/>
      <c r="O48273" s="10"/>
      <c r="P48273" s="8"/>
    </row>
    <row r="48274" spans="1:16" s="2" customFormat="1" x14ac:dyDescent="0.15">
      <c r="A48274" s="3"/>
      <c r="B48274" s="3"/>
      <c r="J48274" s="3"/>
      <c r="K48274" s="5"/>
      <c r="L48274" s="8"/>
      <c r="N48274" s="5"/>
      <c r="O48274" s="10"/>
      <c r="P48274" s="8"/>
    </row>
    <row r="48275" spans="1:16" s="2" customFormat="1" x14ac:dyDescent="0.15">
      <c r="A48275" s="3"/>
      <c r="B48275" s="3"/>
      <c r="J48275" s="3"/>
      <c r="K48275" s="5"/>
      <c r="L48275" s="8"/>
      <c r="N48275" s="5"/>
      <c r="O48275" s="10"/>
      <c r="P48275" s="8"/>
    </row>
    <row r="48276" spans="1:16" s="2" customFormat="1" x14ac:dyDescent="0.15">
      <c r="A48276" s="3"/>
      <c r="B48276" s="3"/>
      <c r="J48276" s="3"/>
      <c r="K48276" s="5"/>
      <c r="L48276" s="8"/>
      <c r="N48276" s="5"/>
      <c r="O48276" s="10"/>
      <c r="P48276" s="8"/>
    </row>
    <row r="48277" spans="1:16" s="2" customFormat="1" x14ac:dyDescent="0.15">
      <c r="A48277" s="3"/>
      <c r="B48277" s="3"/>
      <c r="J48277" s="3"/>
      <c r="K48277" s="5"/>
      <c r="L48277" s="8"/>
      <c r="N48277" s="5"/>
      <c r="O48277" s="10"/>
      <c r="P48277" s="8"/>
    </row>
    <row r="48278" spans="1:16" s="2" customFormat="1" x14ac:dyDescent="0.15">
      <c r="A48278" s="3"/>
      <c r="B48278" s="3"/>
      <c r="J48278" s="3"/>
      <c r="K48278" s="5"/>
      <c r="L48278" s="8"/>
      <c r="N48278" s="5"/>
      <c r="O48278" s="10"/>
      <c r="P48278" s="8"/>
    </row>
    <row r="48279" spans="1:16" s="2" customFormat="1" x14ac:dyDescent="0.15">
      <c r="A48279" s="3"/>
      <c r="B48279" s="3"/>
      <c r="J48279" s="3"/>
      <c r="K48279" s="5"/>
      <c r="L48279" s="8"/>
      <c r="N48279" s="5"/>
      <c r="O48279" s="10"/>
      <c r="P48279" s="8"/>
    </row>
    <row r="48280" spans="1:16" s="2" customFormat="1" x14ac:dyDescent="0.15">
      <c r="A48280" s="3"/>
      <c r="B48280" s="3"/>
      <c r="J48280" s="3"/>
      <c r="K48280" s="5"/>
      <c r="L48280" s="8"/>
      <c r="N48280" s="5"/>
      <c r="O48280" s="10"/>
      <c r="P48280" s="8"/>
    </row>
    <row r="48281" spans="1:16" s="2" customFormat="1" x14ac:dyDescent="0.15">
      <c r="A48281" s="3"/>
      <c r="B48281" s="3"/>
      <c r="J48281" s="3"/>
      <c r="K48281" s="5"/>
      <c r="L48281" s="8"/>
      <c r="N48281" s="5"/>
      <c r="O48281" s="10"/>
      <c r="P48281" s="8"/>
    </row>
    <row r="48282" spans="1:16" s="2" customFormat="1" x14ac:dyDescent="0.15">
      <c r="A48282" s="3"/>
      <c r="B48282" s="3"/>
      <c r="J48282" s="3"/>
      <c r="K48282" s="5"/>
      <c r="L48282" s="8"/>
      <c r="N48282" s="5"/>
      <c r="O48282" s="10"/>
      <c r="P48282" s="8"/>
    </row>
    <row r="48283" spans="1:16" s="2" customFormat="1" x14ac:dyDescent="0.15">
      <c r="A48283" s="3"/>
      <c r="B48283" s="3"/>
      <c r="J48283" s="3"/>
      <c r="K48283" s="5"/>
      <c r="L48283" s="8"/>
      <c r="N48283" s="5"/>
      <c r="O48283" s="10"/>
      <c r="P48283" s="8"/>
    </row>
    <row r="48284" spans="1:16" s="2" customFormat="1" x14ac:dyDescent="0.15">
      <c r="A48284" s="3"/>
      <c r="B48284" s="3"/>
      <c r="J48284" s="3"/>
      <c r="K48284" s="5"/>
      <c r="L48284" s="8"/>
      <c r="N48284" s="5"/>
      <c r="O48284" s="10"/>
      <c r="P48284" s="8"/>
    </row>
    <row r="48285" spans="1:16" s="2" customFormat="1" x14ac:dyDescent="0.15">
      <c r="A48285" s="3"/>
      <c r="B48285" s="3"/>
      <c r="J48285" s="3"/>
      <c r="K48285" s="5"/>
      <c r="L48285" s="8"/>
      <c r="N48285" s="5"/>
      <c r="O48285" s="10"/>
      <c r="P48285" s="8"/>
    </row>
    <row r="48286" spans="1:16" s="2" customFormat="1" x14ac:dyDescent="0.15">
      <c r="A48286" s="3"/>
      <c r="B48286" s="3"/>
      <c r="J48286" s="3"/>
      <c r="K48286" s="5"/>
      <c r="L48286" s="8"/>
      <c r="N48286" s="5"/>
      <c r="O48286" s="10"/>
      <c r="P48286" s="8"/>
    </row>
    <row r="48287" spans="1:16" s="2" customFormat="1" x14ac:dyDescent="0.15">
      <c r="A48287" s="3"/>
      <c r="B48287" s="3"/>
      <c r="J48287" s="3"/>
      <c r="K48287" s="5"/>
      <c r="L48287" s="8"/>
      <c r="N48287" s="5"/>
      <c r="O48287" s="10"/>
      <c r="P48287" s="8"/>
    </row>
    <row r="48288" spans="1:16" s="2" customFormat="1" x14ac:dyDescent="0.15">
      <c r="A48288" s="3"/>
      <c r="B48288" s="3"/>
      <c r="J48288" s="3"/>
      <c r="K48288" s="5"/>
      <c r="L48288" s="8"/>
      <c r="N48288" s="5"/>
      <c r="O48288" s="10"/>
      <c r="P48288" s="8"/>
    </row>
    <row r="48289" spans="1:16" s="2" customFormat="1" x14ac:dyDescent="0.15">
      <c r="A48289" s="3"/>
      <c r="B48289" s="3"/>
      <c r="J48289" s="3"/>
      <c r="K48289" s="5"/>
      <c r="L48289" s="8"/>
      <c r="N48289" s="5"/>
      <c r="O48289" s="10"/>
      <c r="P48289" s="8"/>
    </row>
    <row r="48290" spans="1:16" s="2" customFormat="1" x14ac:dyDescent="0.15">
      <c r="A48290" s="3"/>
      <c r="B48290" s="3"/>
      <c r="J48290" s="3"/>
      <c r="K48290" s="5"/>
      <c r="L48290" s="8"/>
      <c r="N48290" s="5"/>
      <c r="O48290" s="10"/>
      <c r="P48290" s="8"/>
    </row>
    <row r="48291" spans="1:16" s="2" customFormat="1" x14ac:dyDescent="0.15">
      <c r="A48291" s="3"/>
      <c r="B48291" s="3"/>
      <c r="J48291" s="3"/>
      <c r="K48291" s="5"/>
      <c r="L48291" s="8"/>
      <c r="N48291" s="5"/>
      <c r="O48291" s="10"/>
      <c r="P48291" s="8"/>
    </row>
    <row r="48292" spans="1:16" s="2" customFormat="1" x14ac:dyDescent="0.15">
      <c r="A48292" s="3"/>
      <c r="B48292" s="3"/>
      <c r="J48292" s="3"/>
      <c r="K48292" s="5"/>
      <c r="L48292" s="8"/>
      <c r="N48292" s="5"/>
      <c r="O48292" s="10"/>
      <c r="P48292" s="8"/>
    </row>
    <row r="48293" spans="1:16" s="2" customFormat="1" x14ac:dyDescent="0.15">
      <c r="A48293" s="3"/>
      <c r="B48293" s="3"/>
      <c r="J48293" s="3"/>
      <c r="K48293" s="5"/>
      <c r="L48293" s="8"/>
      <c r="N48293" s="5"/>
      <c r="O48293" s="10"/>
      <c r="P48293" s="8"/>
    </row>
    <row r="48294" spans="1:16" s="2" customFormat="1" x14ac:dyDescent="0.15">
      <c r="A48294" s="3"/>
      <c r="B48294" s="3"/>
      <c r="J48294" s="3"/>
      <c r="K48294" s="5"/>
      <c r="L48294" s="8"/>
      <c r="N48294" s="5"/>
      <c r="O48294" s="10"/>
      <c r="P48294" s="8"/>
    </row>
    <row r="48295" spans="1:16" s="2" customFormat="1" x14ac:dyDescent="0.15">
      <c r="A48295" s="3"/>
      <c r="B48295" s="3"/>
      <c r="J48295" s="3"/>
      <c r="K48295" s="5"/>
      <c r="L48295" s="8"/>
      <c r="N48295" s="5"/>
      <c r="O48295" s="10"/>
      <c r="P48295" s="8"/>
    </row>
    <row r="48296" spans="1:16" s="2" customFormat="1" x14ac:dyDescent="0.15">
      <c r="A48296" s="3"/>
      <c r="B48296" s="3"/>
      <c r="J48296" s="3"/>
      <c r="K48296" s="5"/>
      <c r="L48296" s="8"/>
      <c r="N48296" s="5"/>
      <c r="O48296" s="10"/>
      <c r="P48296" s="8"/>
    </row>
    <row r="48297" spans="1:16" s="2" customFormat="1" x14ac:dyDescent="0.15">
      <c r="A48297" s="3"/>
      <c r="B48297" s="3"/>
      <c r="J48297" s="3"/>
      <c r="K48297" s="5"/>
      <c r="L48297" s="8"/>
      <c r="N48297" s="5"/>
      <c r="O48297" s="10"/>
      <c r="P48297" s="8"/>
    </row>
    <row r="48298" spans="1:16" s="2" customFormat="1" x14ac:dyDescent="0.15">
      <c r="A48298" s="3"/>
      <c r="B48298" s="3"/>
      <c r="J48298" s="3"/>
      <c r="K48298" s="5"/>
      <c r="L48298" s="8"/>
      <c r="N48298" s="5"/>
      <c r="O48298" s="10"/>
      <c r="P48298" s="8"/>
    </row>
    <row r="48299" spans="1:16" s="2" customFormat="1" x14ac:dyDescent="0.15">
      <c r="A48299" s="3"/>
      <c r="B48299" s="3"/>
      <c r="J48299" s="3"/>
      <c r="K48299" s="5"/>
      <c r="L48299" s="8"/>
      <c r="N48299" s="5"/>
      <c r="O48299" s="10"/>
      <c r="P48299" s="8"/>
    </row>
    <row r="48300" spans="1:16" s="2" customFormat="1" x14ac:dyDescent="0.15">
      <c r="A48300" s="3"/>
      <c r="B48300" s="3"/>
      <c r="J48300" s="3"/>
      <c r="K48300" s="5"/>
      <c r="L48300" s="8"/>
      <c r="N48300" s="5"/>
      <c r="O48300" s="10"/>
      <c r="P48300" s="8"/>
    </row>
    <row r="48301" spans="1:16" s="2" customFormat="1" x14ac:dyDescent="0.15">
      <c r="A48301" s="3"/>
      <c r="B48301" s="3"/>
      <c r="J48301" s="3"/>
      <c r="K48301" s="5"/>
      <c r="L48301" s="8"/>
      <c r="N48301" s="5"/>
      <c r="O48301" s="10"/>
      <c r="P48301" s="8"/>
    </row>
    <row r="48302" spans="1:16" s="2" customFormat="1" x14ac:dyDescent="0.15">
      <c r="A48302" s="3"/>
      <c r="B48302" s="3"/>
      <c r="J48302" s="3"/>
      <c r="K48302" s="5"/>
      <c r="L48302" s="8"/>
      <c r="N48302" s="5"/>
      <c r="O48302" s="10"/>
      <c r="P48302" s="8"/>
    </row>
    <row r="48303" spans="1:16" s="2" customFormat="1" x14ac:dyDescent="0.15">
      <c r="A48303" s="3"/>
      <c r="B48303" s="3"/>
      <c r="J48303" s="3"/>
      <c r="K48303" s="5"/>
      <c r="L48303" s="8"/>
      <c r="N48303" s="5"/>
      <c r="O48303" s="10"/>
      <c r="P48303" s="8"/>
    </row>
    <row r="48304" spans="1:16" s="2" customFormat="1" x14ac:dyDescent="0.15">
      <c r="A48304" s="3"/>
      <c r="B48304" s="3"/>
      <c r="J48304" s="3"/>
      <c r="K48304" s="5"/>
      <c r="L48304" s="8"/>
      <c r="N48304" s="5"/>
      <c r="O48304" s="10"/>
      <c r="P48304" s="8"/>
    </row>
    <row r="48305" spans="1:16" s="2" customFormat="1" x14ac:dyDescent="0.15">
      <c r="A48305" s="3"/>
      <c r="B48305" s="3"/>
      <c r="J48305" s="3"/>
      <c r="K48305" s="5"/>
      <c r="L48305" s="8"/>
      <c r="N48305" s="5"/>
      <c r="O48305" s="10"/>
      <c r="P48305" s="8"/>
    </row>
    <row r="48306" spans="1:16" s="2" customFormat="1" x14ac:dyDescent="0.15">
      <c r="A48306" s="3"/>
      <c r="B48306" s="3"/>
      <c r="J48306" s="3"/>
      <c r="K48306" s="5"/>
      <c r="L48306" s="8"/>
      <c r="N48306" s="5"/>
      <c r="O48306" s="10"/>
      <c r="P48306" s="8"/>
    </row>
    <row r="48307" spans="1:16" s="2" customFormat="1" x14ac:dyDescent="0.15">
      <c r="A48307" s="3"/>
      <c r="B48307" s="3"/>
      <c r="J48307" s="3"/>
      <c r="K48307" s="5"/>
      <c r="L48307" s="8"/>
      <c r="N48307" s="5"/>
      <c r="O48307" s="10"/>
      <c r="P48307" s="8"/>
    </row>
    <row r="48308" spans="1:16" s="2" customFormat="1" x14ac:dyDescent="0.15">
      <c r="A48308" s="3"/>
      <c r="B48308" s="3"/>
      <c r="J48308" s="3"/>
      <c r="K48308" s="5"/>
      <c r="L48308" s="8"/>
      <c r="N48308" s="5"/>
      <c r="O48308" s="10"/>
      <c r="P48308" s="8"/>
    </row>
    <row r="48309" spans="1:16" s="2" customFormat="1" x14ac:dyDescent="0.15">
      <c r="A48309" s="3"/>
      <c r="B48309" s="3"/>
      <c r="J48309" s="3"/>
      <c r="K48309" s="5"/>
      <c r="L48309" s="8"/>
      <c r="N48309" s="5"/>
      <c r="O48309" s="10"/>
      <c r="P48309" s="8"/>
    </row>
    <row r="48310" spans="1:16" s="2" customFormat="1" x14ac:dyDescent="0.15">
      <c r="A48310" s="3"/>
      <c r="B48310" s="3"/>
      <c r="J48310" s="3"/>
      <c r="K48310" s="5"/>
      <c r="L48310" s="8"/>
      <c r="N48310" s="5"/>
      <c r="O48310" s="10"/>
      <c r="P48310" s="8"/>
    </row>
    <row r="48311" spans="1:16" s="2" customFormat="1" x14ac:dyDescent="0.15">
      <c r="A48311" s="3"/>
      <c r="B48311" s="3"/>
      <c r="J48311" s="3"/>
      <c r="K48311" s="5"/>
      <c r="L48311" s="8"/>
      <c r="N48311" s="5"/>
      <c r="O48311" s="10"/>
      <c r="P48311" s="8"/>
    </row>
    <row r="48312" spans="1:16" s="2" customFormat="1" x14ac:dyDescent="0.15">
      <c r="A48312" s="3"/>
      <c r="B48312" s="3"/>
      <c r="J48312" s="3"/>
      <c r="K48312" s="5"/>
      <c r="L48312" s="8"/>
      <c r="N48312" s="5"/>
      <c r="O48312" s="10"/>
      <c r="P48312" s="8"/>
    </row>
    <row r="48313" spans="1:16" s="2" customFormat="1" x14ac:dyDescent="0.15">
      <c r="A48313" s="3"/>
      <c r="B48313" s="3"/>
      <c r="J48313" s="3"/>
      <c r="K48313" s="5"/>
      <c r="L48313" s="8"/>
      <c r="N48313" s="5"/>
      <c r="O48313" s="10"/>
      <c r="P48313" s="8"/>
    </row>
    <row r="48314" spans="1:16" s="2" customFormat="1" x14ac:dyDescent="0.15">
      <c r="A48314" s="3"/>
      <c r="B48314" s="3"/>
      <c r="J48314" s="3"/>
      <c r="K48314" s="5"/>
      <c r="L48314" s="8"/>
      <c r="N48314" s="5"/>
      <c r="O48314" s="10"/>
      <c r="P48314" s="8"/>
    </row>
    <row r="48315" spans="1:16" s="2" customFormat="1" x14ac:dyDescent="0.15">
      <c r="A48315" s="3"/>
      <c r="B48315" s="3"/>
      <c r="J48315" s="3"/>
      <c r="K48315" s="5"/>
      <c r="L48315" s="8"/>
      <c r="N48315" s="5"/>
      <c r="O48315" s="10"/>
      <c r="P48315" s="8"/>
    </row>
    <row r="48316" spans="1:16" s="2" customFormat="1" x14ac:dyDescent="0.15">
      <c r="A48316" s="3"/>
      <c r="B48316" s="3"/>
      <c r="J48316" s="3"/>
      <c r="K48316" s="5"/>
      <c r="L48316" s="8"/>
      <c r="N48316" s="5"/>
      <c r="O48316" s="10"/>
      <c r="P48316" s="8"/>
    </row>
    <row r="48317" spans="1:16" s="2" customFormat="1" x14ac:dyDescent="0.15">
      <c r="A48317" s="3"/>
      <c r="B48317" s="3"/>
      <c r="J48317" s="3"/>
      <c r="K48317" s="5"/>
      <c r="L48317" s="8"/>
      <c r="N48317" s="5"/>
      <c r="O48317" s="10"/>
      <c r="P48317" s="8"/>
    </row>
    <row r="48318" spans="1:16" s="2" customFormat="1" x14ac:dyDescent="0.15">
      <c r="A48318" s="3"/>
      <c r="B48318" s="3"/>
      <c r="J48318" s="3"/>
      <c r="K48318" s="5"/>
      <c r="L48318" s="8"/>
      <c r="N48318" s="5"/>
      <c r="O48318" s="10"/>
      <c r="P48318" s="8"/>
    </row>
    <row r="48319" spans="1:16" s="2" customFormat="1" x14ac:dyDescent="0.15">
      <c r="A48319" s="3"/>
      <c r="B48319" s="3"/>
      <c r="J48319" s="3"/>
      <c r="K48319" s="5"/>
      <c r="L48319" s="8"/>
      <c r="N48319" s="5"/>
      <c r="O48319" s="10"/>
      <c r="P48319" s="8"/>
    </row>
    <row r="48320" spans="1:16" s="2" customFormat="1" x14ac:dyDescent="0.15">
      <c r="A48320" s="3"/>
      <c r="B48320" s="3"/>
      <c r="J48320" s="3"/>
      <c r="K48320" s="5"/>
      <c r="L48320" s="8"/>
      <c r="N48320" s="5"/>
      <c r="O48320" s="10"/>
      <c r="P48320" s="8"/>
    </row>
    <row r="48321" spans="1:16" s="2" customFormat="1" x14ac:dyDescent="0.15">
      <c r="A48321" s="3"/>
      <c r="B48321" s="3"/>
      <c r="J48321" s="3"/>
      <c r="K48321" s="5"/>
      <c r="L48321" s="8"/>
      <c r="N48321" s="5"/>
      <c r="O48321" s="10"/>
      <c r="P48321" s="8"/>
    </row>
    <row r="48322" spans="1:16" s="2" customFormat="1" x14ac:dyDescent="0.15">
      <c r="A48322" s="3"/>
      <c r="B48322" s="3"/>
      <c r="J48322" s="3"/>
      <c r="K48322" s="5"/>
      <c r="L48322" s="8"/>
      <c r="N48322" s="5"/>
      <c r="O48322" s="10"/>
      <c r="P48322" s="8"/>
    </row>
    <row r="48323" spans="1:16" s="2" customFormat="1" x14ac:dyDescent="0.15">
      <c r="A48323" s="3"/>
      <c r="B48323" s="3"/>
      <c r="J48323" s="3"/>
      <c r="K48323" s="5"/>
      <c r="L48323" s="8"/>
      <c r="N48323" s="5"/>
      <c r="O48323" s="10"/>
      <c r="P48323" s="8"/>
    </row>
    <row r="48324" spans="1:16" s="2" customFormat="1" x14ac:dyDescent="0.15">
      <c r="A48324" s="3"/>
      <c r="B48324" s="3"/>
      <c r="J48324" s="3"/>
      <c r="K48324" s="5"/>
      <c r="L48324" s="8"/>
      <c r="N48324" s="5"/>
      <c r="O48324" s="10"/>
      <c r="P48324" s="8"/>
    </row>
    <row r="48325" spans="1:16" s="2" customFormat="1" x14ac:dyDescent="0.15">
      <c r="A48325" s="3"/>
      <c r="B48325" s="3"/>
      <c r="J48325" s="3"/>
      <c r="K48325" s="5"/>
      <c r="L48325" s="8"/>
      <c r="N48325" s="5"/>
      <c r="O48325" s="10"/>
      <c r="P48325" s="8"/>
    </row>
    <row r="48326" spans="1:16" s="2" customFormat="1" x14ac:dyDescent="0.15">
      <c r="A48326" s="3"/>
      <c r="B48326" s="3"/>
      <c r="J48326" s="3"/>
      <c r="K48326" s="5"/>
      <c r="L48326" s="8"/>
      <c r="N48326" s="5"/>
      <c r="O48326" s="10"/>
      <c r="P48326" s="8"/>
    </row>
    <row r="48327" spans="1:16" s="2" customFormat="1" x14ac:dyDescent="0.15">
      <c r="A48327" s="3"/>
      <c r="B48327" s="3"/>
      <c r="J48327" s="3"/>
      <c r="K48327" s="5"/>
      <c r="L48327" s="8"/>
      <c r="N48327" s="5"/>
      <c r="O48327" s="10"/>
      <c r="P48327" s="8"/>
    </row>
    <row r="48328" spans="1:16" s="2" customFormat="1" x14ac:dyDescent="0.15">
      <c r="A48328" s="3"/>
      <c r="B48328" s="3"/>
      <c r="J48328" s="3"/>
      <c r="K48328" s="5"/>
      <c r="L48328" s="8"/>
      <c r="N48328" s="5"/>
      <c r="O48328" s="10"/>
      <c r="P48328" s="8"/>
    </row>
    <row r="48329" spans="1:16" s="2" customFormat="1" x14ac:dyDescent="0.15">
      <c r="A48329" s="3"/>
      <c r="B48329" s="3"/>
      <c r="J48329" s="3"/>
      <c r="K48329" s="5"/>
      <c r="L48329" s="8"/>
      <c r="N48329" s="5"/>
      <c r="O48329" s="10"/>
      <c r="P48329" s="8"/>
    </row>
    <row r="48330" spans="1:16" s="2" customFormat="1" x14ac:dyDescent="0.15">
      <c r="A48330" s="3"/>
      <c r="B48330" s="3"/>
      <c r="J48330" s="3"/>
      <c r="K48330" s="5"/>
      <c r="L48330" s="8"/>
      <c r="N48330" s="5"/>
      <c r="O48330" s="10"/>
      <c r="P48330" s="8"/>
    </row>
    <row r="48331" spans="1:16" s="2" customFormat="1" x14ac:dyDescent="0.15">
      <c r="A48331" s="3"/>
      <c r="B48331" s="3"/>
      <c r="J48331" s="3"/>
      <c r="K48331" s="5"/>
      <c r="L48331" s="8"/>
      <c r="N48331" s="5"/>
      <c r="O48331" s="10"/>
      <c r="P48331" s="8"/>
    </row>
    <row r="48332" spans="1:16" s="2" customFormat="1" x14ac:dyDescent="0.15">
      <c r="A48332" s="3"/>
      <c r="B48332" s="3"/>
      <c r="J48332" s="3"/>
      <c r="K48332" s="5"/>
      <c r="L48332" s="8"/>
      <c r="N48332" s="5"/>
      <c r="O48332" s="10"/>
      <c r="P48332" s="8"/>
    </row>
    <row r="48333" spans="1:16" s="2" customFormat="1" x14ac:dyDescent="0.15">
      <c r="A48333" s="3"/>
      <c r="B48333" s="3"/>
      <c r="J48333" s="3"/>
      <c r="K48333" s="5"/>
      <c r="L48333" s="8"/>
      <c r="N48333" s="5"/>
      <c r="O48333" s="10"/>
      <c r="P48333" s="8"/>
    </row>
    <row r="48334" spans="1:16" s="2" customFormat="1" x14ac:dyDescent="0.15">
      <c r="A48334" s="3"/>
      <c r="B48334" s="3"/>
      <c r="J48334" s="3"/>
      <c r="K48334" s="5"/>
      <c r="L48334" s="8"/>
      <c r="N48334" s="5"/>
      <c r="O48334" s="10"/>
      <c r="P48334" s="8"/>
    </row>
    <row r="48335" spans="1:16" s="2" customFormat="1" x14ac:dyDescent="0.15">
      <c r="A48335" s="3"/>
      <c r="B48335" s="3"/>
      <c r="J48335" s="3"/>
      <c r="K48335" s="5"/>
      <c r="L48335" s="8"/>
      <c r="N48335" s="5"/>
      <c r="O48335" s="10"/>
      <c r="P48335" s="8"/>
    </row>
    <row r="48336" spans="1:16" s="2" customFormat="1" x14ac:dyDescent="0.15">
      <c r="A48336" s="3"/>
      <c r="B48336" s="3"/>
      <c r="J48336" s="3"/>
      <c r="K48336" s="5"/>
      <c r="L48336" s="8"/>
      <c r="N48336" s="5"/>
      <c r="O48336" s="10"/>
      <c r="P48336" s="8"/>
    </row>
    <row r="48337" spans="1:16" s="2" customFormat="1" x14ac:dyDescent="0.15">
      <c r="A48337" s="3"/>
      <c r="B48337" s="3"/>
      <c r="J48337" s="3"/>
      <c r="K48337" s="5"/>
      <c r="L48337" s="8"/>
      <c r="N48337" s="5"/>
      <c r="O48337" s="10"/>
      <c r="P48337" s="8"/>
    </row>
    <row r="48338" spans="1:16" s="2" customFormat="1" x14ac:dyDescent="0.15">
      <c r="A48338" s="3"/>
      <c r="B48338" s="3"/>
      <c r="J48338" s="3"/>
      <c r="K48338" s="5"/>
      <c r="L48338" s="8"/>
      <c r="N48338" s="5"/>
      <c r="O48338" s="10"/>
      <c r="P48338" s="8"/>
    </row>
    <row r="48339" spans="1:16" s="2" customFormat="1" x14ac:dyDescent="0.15">
      <c r="A48339" s="3"/>
      <c r="B48339" s="3"/>
      <c r="J48339" s="3"/>
      <c r="K48339" s="5"/>
      <c r="L48339" s="8"/>
      <c r="N48339" s="5"/>
      <c r="O48339" s="10"/>
      <c r="P48339" s="8"/>
    </row>
    <row r="48340" spans="1:16" s="2" customFormat="1" x14ac:dyDescent="0.15">
      <c r="A48340" s="3"/>
      <c r="B48340" s="3"/>
      <c r="J48340" s="3"/>
      <c r="K48340" s="5"/>
      <c r="L48340" s="8"/>
      <c r="N48340" s="5"/>
      <c r="O48340" s="10"/>
      <c r="P48340" s="8"/>
    </row>
    <row r="48341" spans="1:16" s="2" customFormat="1" x14ac:dyDescent="0.15">
      <c r="A48341" s="3"/>
      <c r="B48341" s="3"/>
      <c r="J48341" s="3"/>
      <c r="K48341" s="5"/>
      <c r="L48341" s="8"/>
      <c r="N48341" s="5"/>
      <c r="O48341" s="10"/>
      <c r="P48341" s="8"/>
    </row>
    <row r="48342" spans="1:16" s="2" customFormat="1" x14ac:dyDescent="0.15">
      <c r="A48342" s="3"/>
      <c r="B48342" s="3"/>
      <c r="J48342" s="3"/>
      <c r="K48342" s="5"/>
      <c r="L48342" s="8"/>
      <c r="N48342" s="5"/>
      <c r="O48342" s="10"/>
      <c r="P48342" s="8"/>
    </row>
    <row r="48343" spans="1:16" s="2" customFormat="1" x14ac:dyDescent="0.15">
      <c r="A48343" s="3"/>
      <c r="B48343" s="3"/>
      <c r="J48343" s="3"/>
      <c r="K48343" s="5"/>
      <c r="L48343" s="8"/>
      <c r="N48343" s="5"/>
      <c r="O48343" s="10"/>
      <c r="P48343" s="8"/>
    </row>
    <row r="48344" spans="1:16" s="2" customFormat="1" x14ac:dyDescent="0.15">
      <c r="A48344" s="3"/>
      <c r="B48344" s="3"/>
      <c r="J48344" s="3"/>
      <c r="K48344" s="5"/>
      <c r="L48344" s="8"/>
      <c r="N48344" s="5"/>
      <c r="O48344" s="10"/>
      <c r="P48344" s="8"/>
    </row>
    <row r="48345" spans="1:16" s="2" customFormat="1" x14ac:dyDescent="0.15">
      <c r="A48345" s="3"/>
      <c r="B48345" s="3"/>
      <c r="J48345" s="3"/>
      <c r="K48345" s="5"/>
      <c r="L48345" s="8"/>
      <c r="N48345" s="5"/>
      <c r="O48345" s="10"/>
      <c r="P48345" s="8"/>
    </row>
    <row r="48346" spans="1:16" s="2" customFormat="1" x14ac:dyDescent="0.15">
      <c r="A48346" s="3"/>
      <c r="B48346" s="3"/>
      <c r="J48346" s="3"/>
      <c r="K48346" s="5"/>
      <c r="L48346" s="8"/>
      <c r="N48346" s="5"/>
      <c r="O48346" s="10"/>
      <c r="P48346" s="8"/>
    </row>
    <row r="48347" spans="1:16" s="2" customFormat="1" x14ac:dyDescent="0.15">
      <c r="A48347" s="3"/>
      <c r="B48347" s="3"/>
      <c r="J48347" s="3"/>
      <c r="K48347" s="5"/>
      <c r="L48347" s="8"/>
      <c r="N48347" s="5"/>
      <c r="O48347" s="10"/>
      <c r="P48347" s="8"/>
    </row>
    <row r="48348" spans="1:16" s="2" customFormat="1" x14ac:dyDescent="0.15">
      <c r="A48348" s="3"/>
      <c r="B48348" s="3"/>
      <c r="J48348" s="3"/>
      <c r="K48348" s="5"/>
      <c r="L48348" s="8"/>
      <c r="N48348" s="5"/>
      <c r="O48348" s="10"/>
      <c r="P48348" s="8"/>
    </row>
    <row r="48349" spans="1:16" s="2" customFormat="1" x14ac:dyDescent="0.15">
      <c r="A48349" s="3"/>
      <c r="B48349" s="3"/>
      <c r="J48349" s="3"/>
      <c r="K48349" s="5"/>
      <c r="L48349" s="8"/>
      <c r="N48349" s="5"/>
      <c r="O48349" s="10"/>
      <c r="P48349" s="8"/>
    </row>
    <row r="48350" spans="1:16" s="2" customFormat="1" x14ac:dyDescent="0.15">
      <c r="A48350" s="3"/>
      <c r="B48350" s="3"/>
      <c r="J48350" s="3"/>
      <c r="K48350" s="5"/>
      <c r="L48350" s="8"/>
      <c r="N48350" s="5"/>
      <c r="O48350" s="10"/>
      <c r="P48350" s="8"/>
    </row>
    <row r="48351" spans="1:16" s="2" customFormat="1" x14ac:dyDescent="0.15">
      <c r="A48351" s="3"/>
      <c r="B48351" s="3"/>
      <c r="J48351" s="3"/>
      <c r="K48351" s="5"/>
      <c r="L48351" s="8"/>
      <c r="N48351" s="5"/>
      <c r="O48351" s="10"/>
      <c r="P48351" s="8"/>
    </row>
    <row r="48352" spans="1:16" s="2" customFormat="1" x14ac:dyDescent="0.15">
      <c r="A48352" s="3"/>
      <c r="B48352" s="3"/>
      <c r="J48352" s="3"/>
      <c r="K48352" s="5"/>
      <c r="L48352" s="8"/>
      <c r="N48352" s="5"/>
      <c r="O48352" s="10"/>
      <c r="P48352" s="8"/>
    </row>
    <row r="48353" spans="1:16" s="2" customFormat="1" x14ac:dyDescent="0.15">
      <c r="A48353" s="3"/>
      <c r="B48353" s="3"/>
      <c r="J48353" s="3"/>
      <c r="K48353" s="5"/>
      <c r="L48353" s="8"/>
      <c r="N48353" s="5"/>
      <c r="O48353" s="10"/>
      <c r="P48353" s="8"/>
    </row>
    <row r="48354" spans="1:16" s="2" customFormat="1" x14ac:dyDescent="0.15">
      <c r="A48354" s="3"/>
      <c r="B48354" s="3"/>
      <c r="J48354" s="3"/>
      <c r="K48354" s="5"/>
      <c r="L48354" s="8"/>
      <c r="N48354" s="5"/>
      <c r="O48354" s="10"/>
      <c r="P48354" s="8"/>
    </row>
    <row r="48355" spans="1:16" s="2" customFormat="1" x14ac:dyDescent="0.15">
      <c r="A48355" s="3"/>
      <c r="B48355" s="3"/>
      <c r="J48355" s="3"/>
      <c r="K48355" s="5"/>
      <c r="L48355" s="8"/>
      <c r="N48355" s="5"/>
      <c r="O48355" s="10"/>
      <c r="P48355" s="8"/>
    </row>
    <row r="48356" spans="1:16" s="2" customFormat="1" x14ac:dyDescent="0.15">
      <c r="A48356" s="3"/>
      <c r="B48356" s="3"/>
      <c r="J48356" s="3"/>
      <c r="K48356" s="5"/>
      <c r="L48356" s="8"/>
      <c r="N48356" s="5"/>
      <c r="O48356" s="10"/>
      <c r="P48356" s="8"/>
    </row>
    <row r="48357" spans="1:16" s="2" customFormat="1" x14ac:dyDescent="0.15">
      <c r="A48357" s="3"/>
      <c r="B48357" s="3"/>
      <c r="J48357" s="3"/>
      <c r="K48357" s="5"/>
      <c r="L48357" s="8"/>
      <c r="N48357" s="5"/>
      <c r="O48357" s="10"/>
      <c r="P48357" s="8"/>
    </row>
    <row r="48358" spans="1:16" s="2" customFormat="1" x14ac:dyDescent="0.15">
      <c r="A48358" s="3"/>
      <c r="B48358" s="3"/>
      <c r="J48358" s="3"/>
      <c r="K48358" s="5"/>
      <c r="L48358" s="8"/>
      <c r="N48358" s="5"/>
      <c r="O48358" s="10"/>
      <c r="P48358" s="8"/>
    </row>
    <row r="48359" spans="1:16" s="2" customFormat="1" x14ac:dyDescent="0.15">
      <c r="A48359" s="3"/>
      <c r="B48359" s="3"/>
      <c r="J48359" s="3"/>
      <c r="K48359" s="5"/>
      <c r="L48359" s="8"/>
      <c r="N48359" s="5"/>
      <c r="O48359" s="10"/>
      <c r="P48359" s="8"/>
    </row>
    <row r="48360" spans="1:16" s="2" customFormat="1" x14ac:dyDescent="0.15">
      <c r="A48360" s="3"/>
      <c r="B48360" s="3"/>
      <c r="J48360" s="3"/>
      <c r="K48360" s="5"/>
      <c r="L48360" s="8"/>
      <c r="N48360" s="5"/>
      <c r="O48360" s="10"/>
      <c r="P48360" s="8"/>
    </row>
    <row r="48361" spans="1:16" s="2" customFormat="1" x14ac:dyDescent="0.15">
      <c r="A48361" s="3"/>
      <c r="B48361" s="3"/>
      <c r="J48361" s="3"/>
      <c r="K48361" s="5"/>
      <c r="L48361" s="8"/>
      <c r="N48361" s="5"/>
      <c r="O48361" s="10"/>
      <c r="P48361" s="8"/>
    </row>
    <row r="48362" spans="1:16" s="2" customFormat="1" x14ac:dyDescent="0.15">
      <c r="A48362" s="3"/>
      <c r="B48362" s="3"/>
      <c r="J48362" s="3"/>
      <c r="K48362" s="5"/>
      <c r="L48362" s="8"/>
      <c r="N48362" s="5"/>
      <c r="O48362" s="10"/>
      <c r="P48362" s="8"/>
    </row>
    <row r="48363" spans="1:16" s="2" customFormat="1" x14ac:dyDescent="0.15">
      <c r="A48363" s="3"/>
      <c r="B48363" s="3"/>
      <c r="J48363" s="3"/>
      <c r="K48363" s="5"/>
      <c r="L48363" s="8"/>
      <c r="N48363" s="5"/>
      <c r="O48363" s="10"/>
      <c r="P48363" s="8"/>
    </row>
    <row r="48364" spans="1:16" s="2" customFormat="1" x14ac:dyDescent="0.15">
      <c r="A48364" s="3"/>
      <c r="B48364" s="3"/>
      <c r="J48364" s="3"/>
      <c r="K48364" s="5"/>
      <c r="L48364" s="8"/>
      <c r="N48364" s="5"/>
      <c r="O48364" s="10"/>
      <c r="P48364" s="8"/>
    </row>
    <row r="48365" spans="1:16" s="2" customFormat="1" x14ac:dyDescent="0.15">
      <c r="A48365" s="3"/>
      <c r="B48365" s="3"/>
      <c r="J48365" s="3"/>
      <c r="K48365" s="5"/>
      <c r="L48365" s="8"/>
      <c r="N48365" s="5"/>
      <c r="O48365" s="10"/>
      <c r="P48365" s="8"/>
    </row>
    <row r="48366" spans="1:16" s="2" customFormat="1" x14ac:dyDescent="0.15">
      <c r="A48366" s="3"/>
      <c r="B48366" s="3"/>
      <c r="J48366" s="3"/>
      <c r="K48366" s="5"/>
      <c r="L48366" s="8"/>
      <c r="N48366" s="5"/>
      <c r="O48366" s="10"/>
      <c r="P48366" s="8"/>
    </row>
    <row r="48367" spans="1:16" s="2" customFormat="1" x14ac:dyDescent="0.15">
      <c r="A48367" s="3"/>
      <c r="B48367" s="3"/>
      <c r="J48367" s="3"/>
      <c r="K48367" s="5"/>
      <c r="L48367" s="8"/>
      <c r="N48367" s="5"/>
      <c r="O48367" s="10"/>
      <c r="P48367" s="8"/>
    </row>
    <row r="48368" spans="1:16" s="2" customFormat="1" x14ac:dyDescent="0.15">
      <c r="A48368" s="3"/>
      <c r="B48368" s="3"/>
      <c r="J48368" s="3"/>
      <c r="K48368" s="5"/>
      <c r="L48368" s="8"/>
      <c r="N48368" s="5"/>
      <c r="O48368" s="10"/>
      <c r="P48368" s="8"/>
    </row>
    <row r="48369" spans="1:16" s="2" customFormat="1" x14ac:dyDescent="0.15">
      <c r="A48369" s="3"/>
      <c r="B48369" s="3"/>
      <c r="J48369" s="3"/>
      <c r="K48369" s="5"/>
      <c r="L48369" s="8"/>
      <c r="N48369" s="5"/>
      <c r="O48369" s="10"/>
      <c r="P48369" s="8"/>
    </row>
    <row r="48370" spans="1:16" s="2" customFormat="1" x14ac:dyDescent="0.15">
      <c r="A48370" s="3"/>
      <c r="B48370" s="3"/>
      <c r="J48370" s="3"/>
      <c r="K48370" s="5"/>
      <c r="L48370" s="8"/>
      <c r="N48370" s="5"/>
      <c r="O48370" s="10"/>
      <c r="P48370" s="8"/>
    </row>
    <row r="48371" spans="1:16" s="2" customFormat="1" x14ac:dyDescent="0.15">
      <c r="A48371" s="3"/>
      <c r="B48371" s="3"/>
      <c r="J48371" s="3"/>
      <c r="K48371" s="5"/>
      <c r="L48371" s="8"/>
      <c r="N48371" s="5"/>
      <c r="O48371" s="10"/>
      <c r="P48371" s="8"/>
    </row>
    <row r="48372" spans="1:16" s="2" customFormat="1" x14ac:dyDescent="0.15">
      <c r="A48372" s="3"/>
      <c r="B48372" s="3"/>
      <c r="J48372" s="3"/>
      <c r="K48372" s="5"/>
      <c r="L48372" s="8"/>
      <c r="N48372" s="5"/>
      <c r="O48372" s="10"/>
      <c r="P48372" s="8"/>
    </row>
    <row r="48373" spans="1:16" s="2" customFormat="1" x14ac:dyDescent="0.15">
      <c r="A48373" s="3"/>
      <c r="B48373" s="3"/>
      <c r="J48373" s="3"/>
      <c r="K48373" s="5"/>
      <c r="L48373" s="8"/>
      <c r="N48373" s="5"/>
      <c r="O48373" s="10"/>
      <c r="P48373" s="8"/>
    </row>
    <row r="48374" spans="1:16" s="2" customFormat="1" x14ac:dyDescent="0.15">
      <c r="A48374" s="3"/>
      <c r="B48374" s="3"/>
      <c r="J48374" s="3"/>
      <c r="K48374" s="5"/>
      <c r="L48374" s="8"/>
      <c r="N48374" s="5"/>
      <c r="O48374" s="10"/>
      <c r="P48374" s="8"/>
    </row>
    <row r="48375" spans="1:16" s="2" customFormat="1" x14ac:dyDescent="0.15">
      <c r="A48375" s="3"/>
      <c r="B48375" s="3"/>
      <c r="J48375" s="3"/>
      <c r="K48375" s="5"/>
      <c r="L48375" s="8"/>
      <c r="N48375" s="5"/>
      <c r="O48375" s="10"/>
      <c r="P48375" s="8"/>
    </row>
    <row r="48376" spans="1:16" s="2" customFormat="1" x14ac:dyDescent="0.15">
      <c r="A48376" s="3"/>
      <c r="B48376" s="3"/>
      <c r="J48376" s="3"/>
      <c r="K48376" s="5"/>
      <c r="L48376" s="8"/>
      <c r="N48376" s="5"/>
      <c r="O48376" s="10"/>
      <c r="P48376" s="8"/>
    </row>
    <row r="48377" spans="1:16" s="2" customFormat="1" x14ac:dyDescent="0.15">
      <c r="A48377" s="3"/>
      <c r="B48377" s="3"/>
      <c r="J48377" s="3"/>
      <c r="K48377" s="5"/>
      <c r="L48377" s="8"/>
      <c r="N48377" s="5"/>
      <c r="O48377" s="10"/>
      <c r="P48377" s="8"/>
    </row>
    <row r="48378" spans="1:16" s="2" customFormat="1" x14ac:dyDescent="0.15">
      <c r="A48378" s="3"/>
      <c r="B48378" s="3"/>
      <c r="J48378" s="3"/>
      <c r="K48378" s="5"/>
      <c r="L48378" s="8"/>
      <c r="N48378" s="5"/>
      <c r="O48378" s="10"/>
      <c r="P48378" s="8"/>
    </row>
    <row r="48379" spans="1:16" s="2" customFormat="1" x14ac:dyDescent="0.15">
      <c r="A48379" s="3"/>
      <c r="B48379" s="3"/>
      <c r="J48379" s="3"/>
      <c r="K48379" s="5"/>
      <c r="L48379" s="8"/>
      <c r="N48379" s="5"/>
      <c r="O48379" s="10"/>
      <c r="P48379" s="8"/>
    </row>
    <row r="48380" spans="1:16" s="2" customFormat="1" x14ac:dyDescent="0.15">
      <c r="A48380" s="3"/>
      <c r="B48380" s="3"/>
      <c r="J48380" s="3"/>
      <c r="K48380" s="5"/>
      <c r="L48380" s="8"/>
      <c r="N48380" s="5"/>
      <c r="O48380" s="10"/>
      <c r="P48380" s="8"/>
    </row>
    <row r="48381" spans="1:16" s="2" customFormat="1" x14ac:dyDescent="0.15">
      <c r="A48381" s="3"/>
      <c r="B48381" s="3"/>
      <c r="J48381" s="3"/>
      <c r="K48381" s="5"/>
      <c r="L48381" s="8"/>
      <c r="N48381" s="5"/>
      <c r="O48381" s="10"/>
      <c r="P48381" s="8"/>
    </row>
    <row r="48382" spans="1:16" s="2" customFormat="1" x14ac:dyDescent="0.15">
      <c r="A48382" s="3"/>
      <c r="B48382" s="3"/>
      <c r="J48382" s="3"/>
      <c r="K48382" s="5"/>
      <c r="L48382" s="8"/>
      <c r="N48382" s="5"/>
      <c r="O48382" s="10"/>
      <c r="P48382" s="8"/>
    </row>
    <row r="48383" spans="1:16" s="2" customFormat="1" x14ac:dyDescent="0.15">
      <c r="A48383" s="3"/>
      <c r="B48383" s="3"/>
      <c r="J48383" s="3"/>
      <c r="K48383" s="5"/>
      <c r="L48383" s="8"/>
      <c r="N48383" s="5"/>
      <c r="O48383" s="10"/>
      <c r="P48383" s="8"/>
    </row>
    <row r="48384" spans="1:16" s="2" customFormat="1" x14ac:dyDescent="0.15">
      <c r="A48384" s="3"/>
      <c r="B48384" s="3"/>
      <c r="J48384" s="3"/>
      <c r="K48384" s="5"/>
      <c r="L48384" s="8"/>
      <c r="N48384" s="5"/>
      <c r="O48384" s="10"/>
      <c r="P48384" s="8"/>
    </row>
    <row r="48385" spans="1:16" s="2" customFormat="1" x14ac:dyDescent="0.15">
      <c r="A48385" s="3"/>
      <c r="B48385" s="3"/>
      <c r="J48385" s="3"/>
      <c r="K48385" s="5"/>
      <c r="L48385" s="8"/>
      <c r="N48385" s="5"/>
      <c r="O48385" s="10"/>
      <c r="P48385" s="8"/>
    </row>
    <row r="48386" spans="1:16" s="2" customFormat="1" x14ac:dyDescent="0.15">
      <c r="A48386" s="3"/>
      <c r="B48386" s="3"/>
      <c r="J48386" s="3"/>
      <c r="K48386" s="5"/>
      <c r="L48386" s="8"/>
      <c r="N48386" s="5"/>
      <c r="O48386" s="10"/>
      <c r="P48386" s="8"/>
    </row>
    <row r="48387" spans="1:16" s="2" customFormat="1" x14ac:dyDescent="0.15">
      <c r="A48387" s="3"/>
      <c r="B48387" s="3"/>
      <c r="J48387" s="3"/>
      <c r="K48387" s="5"/>
      <c r="L48387" s="8"/>
      <c r="N48387" s="5"/>
      <c r="O48387" s="10"/>
      <c r="P48387" s="8"/>
    </row>
    <row r="48388" spans="1:16" s="2" customFormat="1" x14ac:dyDescent="0.15">
      <c r="A48388" s="3"/>
      <c r="B48388" s="3"/>
      <c r="J48388" s="3"/>
      <c r="K48388" s="5"/>
      <c r="L48388" s="8"/>
      <c r="N48388" s="5"/>
      <c r="O48388" s="10"/>
      <c r="P48388" s="8"/>
    </row>
    <row r="48389" spans="1:16" s="2" customFormat="1" x14ac:dyDescent="0.15">
      <c r="A48389" s="3"/>
      <c r="B48389" s="3"/>
      <c r="J48389" s="3"/>
      <c r="K48389" s="5"/>
      <c r="L48389" s="8"/>
      <c r="N48389" s="5"/>
      <c r="O48389" s="10"/>
      <c r="P48389" s="8"/>
    </row>
    <row r="48390" spans="1:16" s="2" customFormat="1" x14ac:dyDescent="0.15">
      <c r="A48390" s="3"/>
      <c r="B48390" s="3"/>
      <c r="J48390" s="3"/>
      <c r="K48390" s="5"/>
      <c r="L48390" s="8"/>
      <c r="N48390" s="5"/>
      <c r="O48390" s="10"/>
      <c r="P48390" s="8"/>
    </row>
    <row r="48391" spans="1:16" s="2" customFormat="1" x14ac:dyDescent="0.15">
      <c r="A48391" s="3"/>
      <c r="B48391" s="3"/>
      <c r="J48391" s="3"/>
      <c r="K48391" s="5"/>
      <c r="L48391" s="8"/>
      <c r="N48391" s="5"/>
      <c r="O48391" s="10"/>
      <c r="P48391" s="8"/>
    </row>
    <row r="48392" spans="1:16" s="2" customFormat="1" x14ac:dyDescent="0.15">
      <c r="A48392" s="3"/>
      <c r="B48392" s="3"/>
      <c r="J48392" s="3"/>
      <c r="K48392" s="5"/>
      <c r="L48392" s="8"/>
      <c r="N48392" s="5"/>
      <c r="O48392" s="10"/>
      <c r="P48392" s="8"/>
    </row>
    <row r="48393" spans="1:16" s="2" customFormat="1" x14ac:dyDescent="0.15">
      <c r="A48393" s="3"/>
      <c r="B48393" s="3"/>
      <c r="J48393" s="3"/>
      <c r="K48393" s="5"/>
      <c r="L48393" s="8"/>
      <c r="N48393" s="5"/>
      <c r="O48393" s="10"/>
      <c r="P48393" s="8"/>
    </row>
    <row r="48394" spans="1:16" s="2" customFormat="1" x14ac:dyDescent="0.15">
      <c r="A48394" s="3"/>
      <c r="B48394" s="3"/>
      <c r="J48394" s="3"/>
      <c r="K48394" s="5"/>
      <c r="L48394" s="8"/>
      <c r="N48394" s="5"/>
      <c r="O48394" s="10"/>
      <c r="P48394" s="8"/>
    </row>
    <row r="48395" spans="1:16" s="2" customFormat="1" x14ac:dyDescent="0.15">
      <c r="A48395" s="3"/>
      <c r="B48395" s="3"/>
      <c r="J48395" s="3"/>
      <c r="K48395" s="5"/>
      <c r="L48395" s="8"/>
      <c r="N48395" s="5"/>
      <c r="O48395" s="10"/>
      <c r="P48395" s="8"/>
    </row>
    <row r="48396" spans="1:16" s="2" customFormat="1" x14ac:dyDescent="0.15">
      <c r="A48396" s="3"/>
      <c r="B48396" s="3"/>
      <c r="J48396" s="3"/>
      <c r="K48396" s="5"/>
      <c r="L48396" s="8"/>
      <c r="N48396" s="5"/>
      <c r="O48396" s="10"/>
      <c r="P48396" s="8"/>
    </row>
    <row r="48397" spans="1:16" s="2" customFormat="1" x14ac:dyDescent="0.15">
      <c r="A48397" s="3"/>
      <c r="B48397" s="3"/>
      <c r="J48397" s="3"/>
      <c r="K48397" s="5"/>
      <c r="L48397" s="8"/>
      <c r="N48397" s="5"/>
      <c r="O48397" s="10"/>
      <c r="P48397" s="8"/>
    </row>
    <row r="48398" spans="1:16" s="2" customFormat="1" x14ac:dyDescent="0.15">
      <c r="A48398" s="3"/>
      <c r="B48398" s="3"/>
      <c r="J48398" s="3"/>
      <c r="K48398" s="5"/>
      <c r="L48398" s="8"/>
      <c r="N48398" s="5"/>
      <c r="O48398" s="10"/>
      <c r="P48398" s="8"/>
    </row>
    <row r="48399" spans="1:16" s="2" customFormat="1" x14ac:dyDescent="0.15">
      <c r="A48399" s="3"/>
      <c r="B48399" s="3"/>
      <c r="J48399" s="3"/>
      <c r="K48399" s="5"/>
      <c r="L48399" s="8"/>
      <c r="N48399" s="5"/>
      <c r="O48399" s="10"/>
      <c r="P48399" s="8"/>
    </row>
    <row r="48400" spans="1:16" s="2" customFormat="1" x14ac:dyDescent="0.15">
      <c r="A48400" s="3"/>
      <c r="B48400" s="3"/>
      <c r="J48400" s="3"/>
      <c r="K48400" s="5"/>
      <c r="L48400" s="8"/>
      <c r="N48400" s="5"/>
      <c r="O48400" s="10"/>
      <c r="P48400" s="8"/>
    </row>
    <row r="48401" spans="1:16" s="2" customFormat="1" x14ac:dyDescent="0.15">
      <c r="A48401" s="3"/>
      <c r="B48401" s="3"/>
      <c r="J48401" s="3"/>
      <c r="K48401" s="5"/>
      <c r="L48401" s="8"/>
      <c r="N48401" s="5"/>
      <c r="O48401" s="10"/>
      <c r="P48401" s="8"/>
    </row>
    <row r="48402" spans="1:16" s="2" customFormat="1" x14ac:dyDescent="0.15">
      <c r="A48402" s="3"/>
      <c r="B48402" s="3"/>
      <c r="J48402" s="3"/>
      <c r="K48402" s="5"/>
      <c r="L48402" s="8"/>
      <c r="N48402" s="5"/>
      <c r="O48402" s="10"/>
      <c r="P48402" s="8"/>
    </row>
    <row r="48403" spans="1:16" s="2" customFormat="1" x14ac:dyDescent="0.15">
      <c r="A48403" s="3"/>
      <c r="B48403" s="3"/>
      <c r="J48403" s="3"/>
      <c r="K48403" s="5"/>
      <c r="L48403" s="8"/>
      <c r="N48403" s="5"/>
      <c r="O48403" s="10"/>
      <c r="P48403" s="8"/>
    </row>
    <row r="48404" spans="1:16" s="2" customFormat="1" x14ac:dyDescent="0.15">
      <c r="A48404" s="3"/>
      <c r="B48404" s="3"/>
      <c r="J48404" s="3"/>
      <c r="K48404" s="5"/>
      <c r="L48404" s="8"/>
      <c r="N48404" s="5"/>
      <c r="O48404" s="10"/>
      <c r="P48404" s="8"/>
    </row>
    <row r="48405" spans="1:16" s="2" customFormat="1" x14ac:dyDescent="0.15">
      <c r="A48405" s="3"/>
      <c r="B48405" s="3"/>
      <c r="J48405" s="3"/>
      <c r="K48405" s="5"/>
      <c r="L48405" s="8"/>
      <c r="N48405" s="5"/>
      <c r="O48405" s="10"/>
      <c r="P48405" s="8"/>
    </row>
    <row r="48406" spans="1:16" s="2" customFormat="1" x14ac:dyDescent="0.15">
      <c r="A48406" s="3"/>
      <c r="B48406" s="3"/>
      <c r="J48406" s="3"/>
      <c r="K48406" s="5"/>
      <c r="L48406" s="8"/>
      <c r="N48406" s="5"/>
      <c r="O48406" s="10"/>
      <c r="P48406" s="8"/>
    </row>
    <row r="48407" spans="1:16" s="2" customFormat="1" x14ac:dyDescent="0.15">
      <c r="A48407" s="3"/>
      <c r="B48407" s="3"/>
      <c r="J48407" s="3"/>
      <c r="K48407" s="5"/>
      <c r="L48407" s="8"/>
      <c r="N48407" s="5"/>
      <c r="O48407" s="10"/>
      <c r="P48407" s="8"/>
    </row>
    <row r="48408" spans="1:16" s="2" customFormat="1" x14ac:dyDescent="0.15">
      <c r="A48408" s="3"/>
      <c r="B48408" s="3"/>
      <c r="J48408" s="3"/>
      <c r="K48408" s="5"/>
      <c r="L48408" s="8"/>
      <c r="N48408" s="5"/>
      <c r="O48408" s="10"/>
      <c r="P48408" s="8"/>
    </row>
    <row r="48409" spans="1:16" s="2" customFormat="1" x14ac:dyDescent="0.15">
      <c r="A48409" s="3"/>
      <c r="B48409" s="3"/>
      <c r="J48409" s="3"/>
      <c r="K48409" s="5"/>
      <c r="L48409" s="8"/>
      <c r="N48409" s="5"/>
      <c r="O48409" s="10"/>
      <c r="P48409" s="8"/>
    </row>
    <row r="48410" spans="1:16" s="2" customFormat="1" x14ac:dyDescent="0.15">
      <c r="A48410" s="3"/>
      <c r="B48410" s="3"/>
      <c r="J48410" s="3"/>
      <c r="K48410" s="5"/>
      <c r="L48410" s="8"/>
      <c r="N48410" s="5"/>
      <c r="O48410" s="10"/>
      <c r="P48410" s="8"/>
    </row>
    <row r="48411" spans="1:16" s="2" customFormat="1" x14ac:dyDescent="0.15">
      <c r="A48411" s="3"/>
      <c r="B48411" s="3"/>
      <c r="J48411" s="3"/>
      <c r="K48411" s="5"/>
      <c r="L48411" s="8"/>
      <c r="N48411" s="5"/>
      <c r="O48411" s="10"/>
      <c r="P48411" s="8"/>
    </row>
    <row r="48412" spans="1:16" s="2" customFormat="1" x14ac:dyDescent="0.15">
      <c r="A48412" s="3"/>
      <c r="B48412" s="3"/>
      <c r="J48412" s="3"/>
      <c r="K48412" s="5"/>
      <c r="L48412" s="8"/>
      <c r="N48412" s="5"/>
      <c r="O48412" s="10"/>
      <c r="P48412" s="8"/>
    </row>
    <row r="48413" spans="1:16" s="2" customFormat="1" x14ac:dyDescent="0.15">
      <c r="A48413" s="3"/>
      <c r="B48413" s="3"/>
      <c r="J48413" s="3"/>
      <c r="K48413" s="5"/>
      <c r="L48413" s="8"/>
      <c r="N48413" s="5"/>
      <c r="O48413" s="10"/>
      <c r="P48413" s="8"/>
    </row>
    <row r="48414" spans="1:16" s="2" customFormat="1" x14ac:dyDescent="0.15">
      <c r="A48414" s="3"/>
      <c r="B48414" s="3"/>
      <c r="J48414" s="3"/>
      <c r="K48414" s="5"/>
      <c r="L48414" s="8"/>
      <c r="N48414" s="5"/>
      <c r="O48414" s="10"/>
      <c r="P48414" s="8"/>
    </row>
    <row r="48415" spans="1:16" s="2" customFormat="1" x14ac:dyDescent="0.15">
      <c r="A48415" s="3"/>
      <c r="B48415" s="3"/>
      <c r="J48415" s="3"/>
      <c r="K48415" s="5"/>
      <c r="L48415" s="8"/>
      <c r="N48415" s="5"/>
      <c r="O48415" s="10"/>
      <c r="P48415" s="8"/>
    </row>
    <row r="48416" spans="1:16" s="2" customFormat="1" x14ac:dyDescent="0.15">
      <c r="A48416" s="3"/>
      <c r="B48416" s="3"/>
      <c r="J48416" s="3"/>
      <c r="K48416" s="5"/>
      <c r="L48416" s="8"/>
      <c r="N48416" s="5"/>
      <c r="O48416" s="10"/>
      <c r="P48416" s="8"/>
    </row>
    <row r="48417" spans="1:16" s="2" customFormat="1" x14ac:dyDescent="0.15">
      <c r="A48417" s="3"/>
      <c r="B48417" s="3"/>
      <c r="J48417" s="3"/>
      <c r="K48417" s="5"/>
      <c r="L48417" s="8"/>
      <c r="N48417" s="5"/>
      <c r="O48417" s="10"/>
      <c r="P48417" s="8"/>
    </row>
    <row r="48418" spans="1:16" s="2" customFormat="1" x14ac:dyDescent="0.15">
      <c r="A48418" s="3"/>
      <c r="B48418" s="3"/>
      <c r="J48418" s="3"/>
      <c r="K48418" s="5"/>
      <c r="L48418" s="8"/>
      <c r="N48418" s="5"/>
      <c r="O48418" s="10"/>
      <c r="P48418" s="8"/>
    </row>
    <row r="48419" spans="1:16" s="2" customFormat="1" x14ac:dyDescent="0.15">
      <c r="A48419" s="3"/>
      <c r="B48419" s="3"/>
      <c r="J48419" s="3"/>
      <c r="K48419" s="5"/>
      <c r="L48419" s="8"/>
      <c r="N48419" s="5"/>
      <c r="O48419" s="10"/>
      <c r="P48419" s="8"/>
    </row>
    <row r="48420" spans="1:16" s="2" customFormat="1" x14ac:dyDescent="0.15">
      <c r="A48420" s="3"/>
      <c r="B48420" s="3"/>
      <c r="J48420" s="3"/>
      <c r="K48420" s="5"/>
      <c r="L48420" s="8"/>
      <c r="N48420" s="5"/>
      <c r="O48420" s="10"/>
      <c r="P48420" s="8"/>
    </row>
    <row r="48421" spans="1:16" s="2" customFormat="1" x14ac:dyDescent="0.15">
      <c r="A48421" s="3"/>
      <c r="B48421" s="3"/>
      <c r="J48421" s="3"/>
      <c r="K48421" s="5"/>
      <c r="L48421" s="8"/>
      <c r="N48421" s="5"/>
      <c r="O48421" s="10"/>
      <c r="P48421" s="8"/>
    </row>
    <row r="48422" spans="1:16" s="2" customFormat="1" x14ac:dyDescent="0.15">
      <c r="A48422" s="3"/>
      <c r="B48422" s="3"/>
      <c r="J48422" s="3"/>
      <c r="K48422" s="5"/>
      <c r="L48422" s="8"/>
      <c r="N48422" s="5"/>
      <c r="O48422" s="10"/>
      <c r="P48422" s="8"/>
    </row>
    <row r="48423" spans="1:16" s="2" customFormat="1" x14ac:dyDescent="0.15">
      <c r="A48423" s="3"/>
      <c r="B48423" s="3"/>
      <c r="J48423" s="3"/>
      <c r="K48423" s="5"/>
      <c r="L48423" s="8"/>
      <c r="N48423" s="5"/>
      <c r="O48423" s="10"/>
      <c r="P48423" s="8"/>
    </row>
    <row r="48424" spans="1:16" s="2" customFormat="1" x14ac:dyDescent="0.15">
      <c r="A48424" s="3"/>
      <c r="B48424" s="3"/>
      <c r="J48424" s="3"/>
      <c r="K48424" s="5"/>
      <c r="L48424" s="8"/>
      <c r="N48424" s="5"/>
      <c r="O48424" s="10"/>
      <c r="P48424" s="8"/>
    </row>
    <row r="48425" spans="1:16" s="2" customFormat="1" x14ac:dyDescent="0.15">
      <c r="A48425" s="3"/>
      <c r="B48425" s="3"/>
      <c r="J48425" s="3"/>
      <c r="K48425" s="5"/>
      <c r="L48425" s="8"/>
      <c r="N48425" s="5"/>
      <c r="O48425" s="10"/>
      <c r="P48425" s="8"/>
    </row>
    <row r="48426" spans="1:16" s="2" customFormat="1" x14ac:dyDescent="0.15">
      <c r="A48426" s="3"/>
      <c r="B48426" s="3"/>
      <c r="J48426" s="3"/>
      <c r="K48426" s="5"/>
      <c r="L48426" s="8"/>
      <c r="N48426" s="5"/>
      <c r="O48426" s="10"/>
      <c r="P48426" s="8"/>
    </row>
    <row r="48427" spans="1:16" s="2" customFormat="1" x14ac:dyDescent="0.15">
      <c r="A48427" s="3"/>
      <c r="B48427" s="3"/>
      <c r="J48427" s="3"/>
      <c r="K48427" s="5"/>
      <c r="L48427" s="8"/>
      <c r="N48427" s="5"/>
      <c r="O48427" s="10"/>
      <c r="P48427" s="8"/>
    </row>
    <row r="48428" spans="1:16" s="2" customFormat="1" x14ac:dyDescent="0.15">
      <c r="A48428" s="3"/>
      <c r="B48428" s="3"/>
      <c r="J48428" s="3"/>
      <c r="K48428" s="5"/>
      <c r="L48428" s="8"/>
      <c r="N48428" s="5"/>
      <c r="O48428" s="10"/>
      <c r="P48428" s="8"/>
    </row>
    <row r="48429" spans="1:16" s="2" customFormat="1" x14ac:dyDescent="0.15">
      <c r="A48429" s="3"/>
      <c r="B48429" s="3"/>
      <c r="J48429" s="3"/>
      <c r="K48429" s="5"/>
      <c r="L48429" s="8"/>
      <c r="N48429" s="5"/>
      <c r="O48429" s="10"/>
      <c r="P48429" s="8"/>
    </row>
    <row r="48430" spans="1:16" s="2" customFormat="1" x14ac:dyDescent="0.15">
      <c r="A48430" s="3"/>
      <c r="B48430" s="3"/>
      <c r="J48430" s="3"/>
      <c r="K48430" s="5"/>
      <c r="L48430" s="8"/>
      <c r="N48430" s="5"/>
      <c r="O48430" s="10"/>
      <c r="P48430" s="8"/>
    </row>
    <row r="48431" spans="1:16" s="2" customFormat="1" x14ac:dyDescent="0.15">
      <c r="A48431" s="3"/>
      <c r="B48431" s="3"/>
      <c r="J48431" s="3"/>
      <c r="K48431" s="5"/>
      <c r="L48431" s="8"/>
      <c r="N48431" s="5"/>
      <c r="O48431" s="10"/>
      <c r="P48431" s="8"/>
    </row>
    <row r="48432" spans="1:16" s="2" customFormat="1" x14ac:dyDescent="0.15">
      <c r="A48432" s="3"/>
      <c r="B48432" s="3"/>
      <c r="J48432" s="3"/>
      <c r="K48432" s="5"/>
      <c r="L48432" s="8"/>
      <c r="N48432" s="5"/>
      <c r="O48432" s="10"/>
      <c r="P48432" s="8"/>
    </row>
    <row r="48433" spans="1:16" s="2" customFormat="1" x14ac:dyDescent="0.15">
      <c r="A48433" s="3"/>
      <c r="B48433" s="3"/>
      <c r="J48433" s="3"/>
      <c r="K48433" s="5"/>
      <c r="L48433" s="8"/>
      <c r="N48433" s="5"/>
      <c r="O48433" s="10"/>
      <c r="P48433" s="8"/>
    </row>
    <row r="48434" spans="1:16" s="2" customFormat="1" x14ac:dyDescent="0.15">
      <c r="A48434" s="3"/>
      <c r="B48434" s="3"/>
      <c r="J48434" s="3"/>
      <c r="K48434" s="5"/>
      <c r="L48434" s="8"/>
      <c r="N48434" s="5"/>
      <c r="O48434" s="10"/>
      <c r="P48434" s="8"/>
    </row>
    <row r="48435" spans="1:16" s="2" customFormat="1" x14ac:dyDescent="0.15">
      <c r="A48435" s="3"/>
      <c r="B48435" s="3"/>
      <c r="J48435" s="3"/>
      <c r="K48435" s="5"/>
      <c r="L48435" s="8"/>
      <c r="N48435" s="5"/>
      <c r="O48435" s="10"/>
      <c r="P48435" s="8"/>
    </row>
    <row r="48436" spans="1:16" s="2" customFormat="1" x14ac:dyDescent="0.15">
      <c r="A48436" s="3"/>
      <c r="B48436" s="3"/>
      <c r="J48436" s="3"/>
      <c r="K48436" s="5"/>
      <c r="L48436" s="8"/>
      <c r="N48436" s="5"/>
      <c r="O48436" s="10"/>
      <c r="P48436" s="8"/>
    </row>
    <row r="48437" spans="1:16" s="2" customFormat="1" x14ac:dyDescent="0.15">
      <c r="A48437" s="3"/>
      <c r="B48437" s="3"/>
      <c r="J48437" s="3"/>
      <c r="K48437" s="5"/>
      <c r="L48437" s="8"/>
      <c r="N48437" s="5"/>
      <c r="O48437" s="10"/>
      <c r="P48437" s="8"/>
    </row>
    <row r="48438" spans="1:16" s="2" customFormat="1" x14ac:dyDescent="0.15">
      <c r="A48438" s="3"/>
      <c r="B48438" s="3"/>
      <c r="J48438" s="3"/>
      <c r="K48438" s="5"/>
      <c r="L48438" s="8"/>
      <c r="N48438" s="5"/>
      <c r="O48438" s="10"/>
      <c r="P48438" s="8"/>
    </row>
    <row r="48439" spans="1:16" s="2" customFormat="1" x14ac:dyDescent="0.15">
      <c r="A48439" s="3"/>
      <c r="B48439" s="3"/>
      <c r="J48439" s="3"/>
      <c r="K48439" s="5"/>
      <c r="L48439" s="8"/>
      <c r="N48439" s="5"/>
      <c r="O48439" s="10"/>
      <c r="P48439" s="8"/>
    </row>
    <row r="48440" spans="1:16" s="2" customFormat="1" x14ac:dyDescent="0.15">
      <c r="A48440" s="3"/>
      <c r="B48440" s="3"/>
      <c r="J48440" s="3"/>
      <c r="K48440" s="5"/>
      <c r="L48440" s="8"/>
      <c r="N48440" s="5"/>
      <c r="O48440" s="10"/>
      <c r="P48440" s="8"/>
    </row>
    <row r="48441" spans="1:16" s="2" customFormat="1" x14ac:dyDescent="0.15">
      <c r="A48441" s="3"/>
      <c r="B48441" s="3"/>
      <c r="J48441" s="3"/>
      <c r="K48441" s="5"/>
      <c r="L48441" s="8"/>
      <c r="N48441" s="5"/>
      <c r="O48441" s="10"/>
      <c r="P48441" s="8"/>
    </row>
    <row r="48442" spans="1:16" s="2" customFormat="1" x14ac:dyDescent="0.15">
      <c r="A48442" s="3"/>
      <c r="B48442" s="3"/>
      <c r="J48442" s="3"/>
      <c r="K48442" s="5"/>
      <c r="L48442" s="8"/>
      <c r="N48442" s="5"/>
      <c r="O48442" s="10"/>
      <c r="P48442" s="8"/>
    </row>
    <row r="48443" spans="1:16" s="2" customFormat="1" x14ac:dyDescent="0.15">
      <c r="A48443" s="3"/>
      <c r="B48443" s="3"/>
      <c r="J48443" s="3"/>
      <c r="K48443" s="5"/>
      <c r="L48443" s="8"/>
      <c r="N48443" s="5"/>
      <c r="O48443" s="10"/>
      <c r="P48443" s="8"/>
    </row>
    <row r="48444" spans="1:16" s="2" customFormat="1" x14ac:dyDescent="0.15">
      <c r="A48444" s="3"/>
      <c r="B48444" s="3"/>
      <c r="J48444" s="3"/>
      <c r="K48444" s="5"/>
      <c r="L48444" s="8"/>
      <c r="N48444" s="5"/>
      <c r="O48444" s="10"/>
      <c r="P48444" s="8"/>
    </row>
    <row r="48445" spans="1:16" s="2" customFormat="1" x14ac:dyDescent="0.15">
      <c r="A48445" s="3"/>
      <c r="B48445" s="3"/>
      <c r="J48445" s="3"/>
      <c r="K48445" s="5"/>
      <c r="L48445" s="8"/>
      <c r="N48445" s="5"/>
      <c r="O48445" s="10"/>
      <c r="P48445" s="8"/>
    </row>
    <row r="48446" spans="1:16" s="2" customFormat="1" x14ac:dyDescent="0.15">
      <c r="A48446" s="3"/>
      <c r="B48446" s="3"/>
      <c r="J48446" s="3"/>
      <c r="K48446" s="5"/>
      <c r="L48446" s="8"/>
      <c r="N48446" s="5"/>
      <c r="O48446" s="10"/>
      <c r="P48446" s="8"/>
    </row>
    <row r="48447" spans="1:16" s="2" customFormat="1" x14ac:dyDescent="0.15">
      <c r="A48447" s="3"/>
      <c r="B48447" s="3"/>
      <c r="J48447" s="3"/>
      <c r="K48447" s="5"/>
      <c r="L48447" s="8"/>
      <c r="N48447" s="5"/>
      <c r="O48447" s="10"/>
      <c r="P48447" s="8"/>
    </row>
    <row r="48448" spans="1:16" s="2" customFormat="1" x14ac:dyDescent="0.15">
      <c r="A48448" s="3"/>
      <c r="B48448" s="3"/>
      <c r="J48448" s="3"/>
      <c r="K48448" s="5"/>
      <c r="L48448" s="8"/>
      <c r="N48448" s="5"/>
      <c r="O48448" s="10"/>
      <c r="P48448" s="8"/>
    </row>
    <row r="48449" spans="1:16" s="2" customFormat="1" x14ac:dyDescent="0.15">
      <c r="A48449" s="3"/>
      <c r="B48449" s="3"/>
      <c r="J48449" s="3"/>
      <c r="K48449" s="5"/>
      <c r="L48449" s="8"/>
      <c r="N48449" s="5"/>
      <c r="O48449" s="10"/>
      <c r="P48449" s="8"/>
    </row>
    <row r="48450" spans="1:16" s="2" customFormat="1" x14ac:dyDescent="0.15">
      <c r="A48450" s="3"/>
      <c r="B48450" s="3"/>
      <c r="J48450" s="3"/>
      <c r="K48450" s="5"/>
      <c r="L48450" s="8"/>
      <c r="N48450" s="5"/>
      <c r="O48450" s="10"/>
      <c r="P48450" s="8"/>
    </row>
    <row r="48451" spans="1:16" s="2" customFormat="1" x14ac:dyDescent="0.15">
      <c r="A48451" s="3"/>
      <c r="B48451" s="3"/>
      <c r="J48451" s="3"/>
      <c r="K48451" s="5"/>
      <c r="L48451" s="8"/>
      <c r="N48451" s="5"/>
      <c r="O48451" s="10"/>
      <c r="P48451" s="8"/>
    </row>
    <row r="48452" spans="1:16" s="2" customFormat="1" x14ac:dyDescent="0.15">
      <c r="A48452" s="3"/>
      <c r="B48452" s="3"/>
      <c r="J48452" s="3"/>
      <c r="K48452" s="5"/>
      <c r="L48452" s="8"/>
      <c r="N48452" s="5"/>
      <c r="O48452" s="10"/>
      <c r="P48452" s="8"/>
    </row>
    <row r="48453" spans="1:16" s="2" customFormat="1" x14ac:dyDescent="0.15">
      <c r="A48453" s="3"/>
      <c r="B48453" s="3"/>
      <c r="J48453" s="3"/>
      <c r="K48453" s="5"/>
      <c r="L48453" s="8"/>
      <c r="N48453" s="5"/>
      <c r="O48453" s="10"/>
      <c r="P48453" s="8"/>
    </row>
    <row r="48454" spans="1:16" s="2" customFormat="1" x14ac:dyDescent="0.15">
      <c r="A48454" s="3"/>
      <c r="B48454" s="3"/>
      <c r="J48454" s="3"/>
      <c r="K48454" s="5"/>
      <c r="L48454" s="8"/>
      <c r="N48454" s="5"/>
      <c r="O48454" s="10"/>
      <c r="P48454" s="8"/>
    </row>
    <row r="48455" spans="1:16" s="2" customFormat="1" x14ac:dyDescent="0.15">
      <c r="A48455" s="3"/>
      <c r="B48455" s="3"/>
      <c r="J48455" s="3"/>
      <c r="K48455" s="5"/>
      <c r="L48455" s="8"/>
      <c r="N48455" s="5"/>
      <c r="O48455" s="10"/>
      <c r="P48455" s="8"/>
    </row>
    <row r="48456" spans="1:16" s="2" customFormat="1" x14ac:dyDescent="0.15">
      <c r="A48456" s="3"/>
      <c r="B48456" s="3"/>
      <c r="J48456" s="3"/>
      <c r="K48456" s="5"/>
      <c r="L48456" s="8"/>
      <c r="N48456" s="5"/>
      <c r="O48456" s="10"/>
      <c r="P48456" s="8"/>
    </row>
    <row r="48457" spans="1:16" s="2" customFormat="1" x14ac:dyDescent="0.15">
      <c r="A48457" s="3"/>
      <c r="B48457" s="3"/>
      <c r="J48457" s="3"/>
      <c r="K48457" s="5"/>
      <c r="L48457" s="8"/>
      <c r="N48457" s="5"/>
      <c r="O48457" s="10"/>
      <c r="P48457" s="8"/>
    </row>
    <row r="48458" spans="1:16" s="2" customFormat="1" x14ac:dyDescent="0.15">
      <c r="A48458" s="3"/>
      <c r="B48458" s="3"/>
      <c r="J48458" s="3"/>
      <c r="K48458" s="5"/>
      <c r="L48458" s="8"/>
      <c r="N48458" s="5"/>
      <c r="O48458" s="10"/>
      <c r="P48458" s="8"/>
    </row>
    <row r="48459" spans="1:16" s="2" customFormat="1" x14ac:dyDescent="0.15">
      <c r="A48459" s="3"/>
      <c r="B48459" s="3"/>
      <c r="J48459" s="3"/>
      <c r="K48459" s="5"/>
      <c r="L48459" s="8"/>
      <c r="N48459" s="5"/>
      <c r="O48459" s="10"/>
      <c r="P48459" s="8"/>
    </row>
    <row r="48460" spans="1:16" s="2" customFormat="1" x14ac:dyDescent="0.15">
      <c r="A48460" s="3"/>
      <c r="B48460" s="3"/>
      <c r="J48460" s="3"/>
      <c r="K48460" s="5"/>
      <c r="L48460" s="8"/>
      <c r="N48460" s="5"/>
      <c r="O48460" s="10"/>
      <c r="P48460" s="8"/>
    </row>
    <row r="48461" spans="1:16" s="2" customFormat="1" x14ac:dyDescent="0.15">
      <c r="A48461" s="3"/>
      <c r="B48461" s="3"/>
      <c r="J48461" s="3"/>
      <c r="K48461" s="5"/>
      <c r="L48461" s="8"/>
      <c r="N48461" s="5"/>
      <c r="O48461" s="10"/>
      <c r="P48461" s="8"/>
    </row>
    <row r="48462" spans="1:16" s="2" customFormat="1" x14ac:dyDescent="0.15">
      <c r="A48462" s="3"/>
      <c r="B48462" s="3"/>
      <c r="J48462" s="3"/>
      <c r="K48462" s="5"/>
      <c r="L48462" s="8"/>
      <c r="N48462" s="5"/>
      <c r="O48462" s="10"/>
      <c r="P48462" s="8"/>
    </row>
    <row r="48463" spans="1:16" s="2" customFormat="1" x14ac:dyDescent="0.15">
      <c r="A48463" s="3"/>
      <c r="B48463" s="3"/>
      <c r="J48463" s="3"/>
      <c r="K48463" s="5"/>
      <c r="L48463" s="8"/>
      <c r="N48463" s="5"/>
      <c r="O48463" s="10"/>
      <c r="P48463" s="8"/>
    </row>
    <row r="48464" spans="1:16" s="2" customFormat="1" x14ac:dyDescent="0.15">
      <c r="A48464" s="3"/>
      <c r="B48464" s="3"/>
      <c r="J48464" s="3"/>
      <c r="K48464" s="5"/>
      <c r="L48464" s="8"/>
      <c r="N48464" s="5"/>
      <c r="O48464" s="10"/>
      <c r="P48464" s="8"/>
    </row>
    <row r="48465" spans="1:16" s="2" customFormat="1" x14ac:dyDescent="0.15">
      <c r="A48465" s="3"/>
      <c r="B48465" s="3"/>
      <c r="J48465" s="3"/>
      <c r="K48465" s="5"/>
      <c r="L48465" s="8"/>
      <c r="N48465" s="5"/>
      <c r="O48465" s="10"/>
      <c r="P48465" s="8"/>
    </row>
    <row r="48466" spans="1:16" s="2" customFormat="1" x14ac:dyDescent="0.15">
      <c r="A48466" s="3"/>
      <c r="B48466" s="3"/>
      <c r="J48466" s="3"/>
      <c r="K48466" s="5"/>
      <c r="L48466" s="8"/>
      <c r="N48466" s="5"/>
      <c r="O48466" s="10"/>
      <c r="P48466" s="8"/>
    </row>
    <row r="48467" spans="1:16" s="2" customFormat="1" x14ac:dyDescent="0.15">
      <c r="A48467" s="3"/>
      <c r="B48467" s="3"/>
      <c r="J48467" s="3"/>
      <c r="K48467" s="5"/>
      <c r="L48467" s="8"/>
      <c r="N48467" s="5"/>
      <c r="O48467" s="10"/>
      <c r="P48467" s="8"/>
    </row>
    <row r="48468" spans="1:16" s="2" customFormat="1" x14ac:dyDescent="0.15">
      <c r="A48468" s="3"/>
      <c r="B48468" s="3"/>
      <c r="J48468" s="3"/>
      <c r="K48468" s="5"/>
      <c r="L48468" s="8"/>
      <c r="N48468" s="5"/>
      <c r="O48468" s="10"/>
      <c r="P48468" s="8"/>
    </row>
    <row r="48469" spans="1:16" s="2" customFormat="1" x14ac:dyDescent="0.15">
      <c r="A48469" s="3"/>
      <c r="B48469" s="3"/>
      <c r="J48469" s="3"/>
      <c r="K48469" s="5"/>
      <c r="L48469" s="8"/>
      <c r="N48469" s="5"/>
      <c r="O48469" s="10"/>
      <c r="P48469" s="8"/>
    </row>
    <row r="48470" spans="1:16" s="2" customFormat="1" x14ac:dyDescent="0.15">
      <c r="A48470" s="3"/>
      <c r="B48470" s="3"/>
      <c r="J48470" s="3"/>
      <c r="K48470" s="5"/>
      <c r="L48470" s="8"/>
      <c r="N48470" s="5"/>
      <c r="O48470" s="10"/>
      <c r="P48470" s="8"/>
    </row>
    <row r="48471" spans="1:16" s="2" customFormat="1" x14ac:dyDescent="0.15">
      <c r="A48471" s="3"/>
      <c r="B48471" s="3"/>
      <c r="J48471" s="3"/>
      <c r="K48471" s="5"/>
      <c r="L48471" s="8"/>
      <c r="N48471" s="5"/>
      <c r="O48471" s="10"/>
      <c r="P48471" s="8"/>
    </row>
    <row r="48472" spans="1:16" s="2" customFormat="1" x14ac:dyDescent="0.15">
      <c r="A48472" s="3"/>
      <c r="B48472" s="3"/>
      <c r="J48472" s="3"/>
      <c r="K48472" s="5"/>
      <c r="L48472" s="8"/>
      <c r="N48472" s="5"/>
      <c r="O48472" s="10"/>
      <c r="P48472" s="8"/>
    </row>
    <row r="48473" spans="1:16" s="2" customFormat="1" x14ac:dyDescent="0.15">
      <c r="A48473" s="3"/>
      <c r="B48473" s="3"/>
      <c r="J48473" s="3"/>
      <c r="K48473" s="5"/>
      <c r="L48473" s="8"/>
      <c r="N48473" s="5"/>
      <c r="O48473" s="10"/>
      <c r="P48473" s="8"/>
    </row>
    <row r="48474" spans="1:16" s="2" customFormat="1" x14ac:dyDescent="0.15">
      <c r="A48474" s="3"/>
      <c r="B48474" s="3"/>
      <c r="J48474" s="3"/>
      <c r="K48474" s="5"/>
      <c r="L48474" s="8"/>
      <c r="N48474" s="5"/>
      <c r="O48474" s="10"/>
      <c r="P48474" s="8"/>
    </row>
    <row r="48475" spans="1:16" s="2" customFormat="1" x14ac:dyDescent="0.15">
      <c r="A48475" s="3"/>
      <c r="B48475" s="3"/>
      <c r="J48475" s="3"/>
      <c r="K48475" s="5"/>
      <c r="L48475" s="8"/>
      <c r="N48475" s="5"/>
      <c r="O48475" s="10"/>
      <c r="P48475" s="8"/>
    </row>
    <row r="48476" spans="1:16" s="2" customFormat="1" x14ac:dyDescent="0.15">
      <c r="A48476" s="3"/>
      <c r="B48476" s="3"/>
      <c r="J48476" s="3"/>
      <c r="K48476" s="5"/>
      <c r="L48476" s="8"/>
      <c r="N48476" s="5"/>
      <c r="O48476" s="10"/>
      <c r="P48476" s="8"/>
    </row>
    <row r="48477" spans="1:16" s="2" customFormat="1" x14ac:dyDescent="0.15">
      <c r="A48477" s="3"/>
      <c r="B48477" s="3"/>
      <c r="J48477" s="3"/>
      <c r="K48477" s="5"/>
      <c r="L48477" s="8"/>
      <c r="N48477" s="5"/>
      <c r="O48477" s="10"/>
      <c r="P48477" s="8"/>
    </row>
    <row r="48478" spans="1:16" s="2" customFormat="1" x14ac:dyDescent="0.15">
      <c r="A48478" s="3"/>
      <c r="B48478" s="3"/>
      <c r="J48478" s="3"/>
      <c r="K48478" s="5"/>
      <c r="L48478" s="8"/>
      <c r="N48478" s="5"/>
      <c r="O48478" s="10"/>
      <c r="P48478" s="8"/>
    </row>
    <row r="48479" spans="1:16" s="2" customFormat="1" x14ac:dyDescent="0.15">
      <c r="A48479" s="3"/>
      <c r="B48479" s="3"/>
      <c r="J48479" s="3"/>
      <c r="K48479" s="5"/>
      <c r="L48479" s="8"/>
      <c r="N48479" s="5"/>
      <c r="O48479" s="10"/>
      <c r="P48479" s="8"/>
    </row>
    <row r="48480" spans="1:16" s="2" customFormat="1" x14ac:dyDescent="0.15">
      <c r="A48480" s="3"/>
      <c r="B48480" s="3"/>
      <c r="J48480" s="3"/>
      <c r="K48480" s="5"/>
      <c r="L48480" s="8"/>
      <c r="N48480" s="5"/>
      <c r="O48480" s="10"/>
      <c r="P48480" s="8"/>
    </row>
    <row r="48481" spans="1:16" s="2" customFormat="1" x14ac:dyDescent="0.15">
      <c r="A48481" s="3"/>
      <c r="B48481" s="3"/>
      <c r="J48481" s="3"/>
      <c r="K48481" s="5"/>
      <c r="L48481" s="8"/>
      <c r="N48481" s="5"/>
      <c r="O48481" s="10"/>
      <c r="P48481" s="8"/>
    </row>
    <row r="48482" spans="1:16" s="2" customFormat="1" x14ac:dyDescent="0.15">
      <c r="A48482" s="3"/>
      <c r="B48482" s="3"/>
      <c r="J48482" s="3"/>
      <c r="K48482" s="5"/>
      <c r="L48482" s="8"/>
      <c r="N48482" s="5"/>
      <c r="O48482" s="10"/>
      <c r="P48482" s="8"/>
    </row>
    <row r="48483" spans="1:16" s="2" customFormat="1" x14ac:dyDescent="0.15">
      <c r="A48483" s="3"/>
      <c r="B48483" s="3"/>
      <c r="J48483" s="3"/>
      <c r="K48483" s="5"/>
      <c r="L48483" s="8"/>
      <c r="N48483" s="5"/>
      <c r="O48483" s="10"/>
      <c r="P48483" s="8"/>
    </row>
    <row r="48484" spans="1:16" s="2" customFormat="1" x14ac:dyDescent="0.15">
      <c r="A48484" s="3"/>
      <c r="B48484" s="3"/>
      <c r="J48484" s="3"/>
      <c r="K48484" s="5"/>
      <c r="L48484" s="8"/>
      <c r="N48484" s="5"/>
      <c r="O48484" s="10"/>
      <c r="P48484" s="8"/>
    </row>
    <row r="48485" spans="1:16" s="2" customFormat="1" x14ac:dyDescent="0.15">
      <c r="A48485" s="3"/>
      <c r="B48485" s="3"/>
      <c r="J48485" s="3"/>
      <c r="K48485" s="5"/>
      <c r="L48485" s="8"/>
      <c r="N48485" s="5"/>
      <c r="O48485" s="10"/>
      <c r="P48485" s="8"/>
    </row>
    <row r="48486" spans="1:16" s="2" customFormat="1" x14ac:dyDescent="0.15">
      <c r="A48486" s="3"/>
      <c r="B48486" s="3"/>
      <c r="J48486" s="3"/>
      <c r="K48486" s="5"/>
      <c r="L48486" s="8"/>
      <c r="N48486" s="5"/>
      <c r="O48486" s="10"/>
      <c r="P48486" s="8"/>
    </row>
    <row r="48487" spans="1:16" s="2" customFormat="1" x14ac:dyDescent="0.15">
      <c r="A48487" s="3"/>
      <c r="B48487" s="3"/>
      <c r="J48487" s="3"/>
      <c r="K48487" s="5"/>
      <c r="L48487" s="8"/>
      <c r="N48487" s="5"/>
      <c r="O48487" s="10"/>
      <c r="P48487" s="8"/>
    </row>
    <row r="48488" spans="1:16" s="2" customFormat="1" x14ac:dyDescent="0.15">
      <c r="A48488" s="3"/>
      <c r="B48488" s="3"/>
      <c r="J48488" s="3"/>
      <c r="K48488" s="5"/>
      <c r="L48488" s="8"/>
      <c r="N48488" s="5"/>
      <c r="O48488" s="10"/>
      <c r="P48488" s="8"/>
    </row>
    <row r="48489" spans="1:16" s="2" customFormat="1" x14ac:dyDescent="0.15">
      <c r="A48489" s="3"/>
      <c r="B48489" s="3"/>
      <c r="J48489" s="3"/>
      <c r="K48489" s="5"/>
      <c r="L48489" s="8"/>
      <c r="N48489" s="5"/>
      <c r="O48489" s="10"/>
      <c r="P48489" s="8"/>
    </row>
    <row r="48490" spans="1:16" s="2" customFormat="1" x14ac:dyDescent="0.15">
      <c r="A48490" s="3"/>
      <c r="B48490" s="3"/>
      <c r="J48490" s="3"/>
      <c r="K48490" s="5"/>
      <c r="L48490" s="8"/>
      <c r="N48490" s="5"/>
      <c r="O48490" s="10"/>
      <c r="P48490" s="8"/>
    </row>
    <row r="48491" spans="1:16" s="2" customFormat="1" x14ac:dyDescent="0.15">
      <c r="A48491" s="3"/>
      <c r="B48491" s="3"/>
      <c r="J48491" s="3"/>
      <c r="K48491" s="5"/>
      <c r="L48491" s="8"/>
      <c r="N48491" s="5"/>
      <c r="O48491" s="10"/>
      <c r="P48491" s="8"/>
    </row>
    <row r="48492" spans="1:16" s="2" customFormat="1" x14ac:dyDescent="0.15">
      <c r="A48492" s="3"/>
      <c r="B48492" s="3"/>
      <c r="J48492" s="3"/>
      <c r="K48492" s="5"/>
      <c r="L48492" s="8"/>
      <c r="N48492" s="5"/>
      <c r="O48492" s="10"/>
      <c r="P48492" s="8"/>
    </row>
    <row r="48493" spans="1:16" s="2" customFormat="1" x14ac:dyDescent="0.15">
      <c r="A48493" s="3"/>
      <c r="B48493" s="3"/>
      <c r="J48493" s="3"/>
      <c r="K48493" s="5"/>
      <c r="L48493" s="8"/>
      <c r="N48493" s="5"/>
      <c r="O48493" s="10"/>
      <c r="P48493" s="8"/>
    </row>
    <row r="48494" spans="1:16" s="2" customFormat="1" x14ac:dyDescent="0.15">
      <c r="A48494" s="3"/>
      <c r="B48494" s="3"/>
      <c r="J48494" s="3"/>
      <c r="K48494" s="5"/>
      <c r="L48494" s="8"/>
      <c r="N48494" s="5"/>
      <c r="O48494" s="10"/>
      <c r="P48494" s="8"/>
    </row>
    <row r="48495" spans="1:16" s="2" customFormat="1" x14ac:dyDescent="0.15">
      <c r="A48495" s="3"/>
      <c r="B48495" s="3"/>
      <c r="J48495" s="3"/>
      <c r="K48495" s="5"/>
      <c r="L48495" s="8"/>
      <c r="N48495" s="5"/>
      <c r="O48495" s="10"/>
      <c r="P48495" s="8"/>
    </row>
    <row r="48496" spans="1:16" s="2" customFormat="1" x14ac:dyDescent="0.15">
      <c r="A48496" s="3"/>
      <c r="B48496" s="3"/>
      <c r="J48496" s="3"/>
      <c r="K48496" s="5"/>
      <c r="L48496" s="8"/>
      <c r="N48496" s="5"/>
      <c r="O48496" s="10"/>
      <c r="P48496" s="8"/>
    </row>
    <row r="48497" spans="1:16" s="2" customFormat="1" x14ac:dyDescent="0.15">
      <c r="A48497" s="3"/>
      <c r="B48497" s="3"/>
      <c r="J48497" s="3"/>
      <c r="K48497" s="5"/>
      <c r="L48497" s="8"/>
      <c r="N48497" s="5"/>
      <c r="O48497" s="10"/>
      <c r="P48497" s="8"/>
    </row>
    <row r="48498" spans="1:16" s="2" customFormat="1" x14ac:dyDescent="0.15">
      <c r="A48498" s="3"/>
      <c r="B48498" s="3"/>
      <c r="J48498" s="3"/>
      <c r="K48498" s="5"/>
      <c r="L48498" s="8"/>
      <c r="N48498" s="5"/>
      <c r="O48498" s="10"/>
      <c r="P48498" s="8"/>
    </row>
    <row r="48499" spans="1:16" s="2" customFormat="1" x14ac:dyDescent="0.15">
      <c r="A48499" s="3"/>
      <c r="B48499" s="3"/>
      <c r="J48499" s="3"/>
      <c r="K48499" s="5"/>
      <c r="L48499" s="8"/>
      <c r="N48499" s="5"/>
      <c r="O48499" s="10"/>
      <c r="P48499" s="8"/>
    </row>
    <row r="48500" spans="1:16" s="2" customFormat="1" x14ac:dyDescent="0.15">
      <c r="A48500" s="3"/>
      <c r="B48500" s="3"/>
      <c r="J48500" s="3"/>
      <c r="K48500" s="5"/>
      <c r="L48500" s="8"/>
      <c r="N48500" s="5"/>
      <c r="O48500" s="10"/>
      <c r="P48500" s="8"/>
    </row>
    <row r="48501" spans="1:16" s="2" customFormat="1" x14ac:dyDescent="0.15">
      <c r="A48501" s="3"/>
      <c r="B48501" s="3"/>
      <c r="J48501" s="3"/>
      <c r="K48501" s="5"/>
      <c r="L48501" s="8"/>
      <c r="N48501" s="5"/>
      <c r="O48501" s="10"/>
      <c r="P48501" s="8"/>
    </row>
    <row r="48502" spans="1:16" s="2" customFormat="1" x14ac:dyDescent="0.15">
      <c r="A48502" s="3"/>
      <c r="B48502" s="3"/>
      <c r="J48502" s="3"/>
      <c r="K48502" s="5"/>
      <c r="L48502" s="8"/>
      <c r="N48502" s="5"/>
      <c r="O48502" s="10"/>
      <c r="P48502" s="8"/>
    </row>
    <row r="48503" spans="1:16" s="2" customFormat="1" x14ac:dyDescent="0.15">
      <c r="A48503" s="3"/>
      <c r="B48503" s="3"/>
      <c r="J48503" s="3"/>
      <c r="K48503" s="5"/>
      <c r="L48503" s="8"/>
      <c r="N48503" s="5"/>
      <c r="O48503" s="10"/>
      <c r="P48503" s="8"/>
    </row>
    <row r="48504" spans="1:16" s="2" customFormat="1" x14ac:dyDescent="0.15">
      <c r="A48504" s="3"/>
      <c r="B48504" s="3"/>
      <c r="J48504" s="3"/>
      <c r="K48504" s="5"/>
      <c r="L48504" s="8"/>
      <c r="N48504" s="5"/>
      <c r="O48504" s="10"/>
      <c r="P48504" s="8"/>
    </row>
    <row r="48505" spans="1:16" s="2" customFormat="1" x14ac:dyDescent="0.15">
      <c r="A48505" s="3"/>
      <c r="B48505" s="3"/>
      <c r="J48505" s="3"/>
      <c r="K48505" s="5"/>
      <c r="L48505" s="8"/>
      <c r="N48505" s="5"/>
      <c r="O48505" s="10"/>
      <c r="P48505" s="8"/>
    </row>
    <row r="48506" spans="1:16" s="2" customFormat="1" x14ac:dyDescent="0.15">
      <c r="A48506" s="3"/>
      <c r="B48506" s="3"/>
      <c r="J48506" s="3"/>
      <c r="K48506" s="5"/>
      <c r="L48506" s="8"/>
      <c r="N48506" s="5"/>
      <c r="O48506" s="10"/>
      <c r="P48506" s="8"/>
    </row>
    <row r="48507" spans="1:16" s="2" customFormat="1" x14ac:dyDescent="0.15">
      <c r="A48507" s="3"/>
      <c r="B48507" s="3"/>
      <c r="J48507" s="3"/>
      <c r="K48507" s="5"/>
      <c r="L48507" s="8"/>
      <c r="N48507" s="5"/>
      <c r="O48507" s="10"/>
      <c r="P48507" s="8"/>
    </row>
    <row r="48508" spans="1:16" s="2" customFormat="1" x14ac:dyDescent="0.15">
      <c r="A48508" s="3"/>
      <c r="B48508" s="3"/>
      <c r="J48508" s="3"/>
      <c r="K48508" s="5"/>
      <c r="L48508" s="8"/>
      <c r="N48508" s="5"/>
      <c r="O48508" s="10"/>
      <c r="P48508" s="8"/>
    </row>
    <row r="48509" spans="1:16" s="2" customFormat="1" x14ac:dyDescent="0.15">
      <c r="A48509" s="3"/>
      <c r="B48509" s="3"/>
      <c r="J48509" s="3"/>
      <c r="K48509" s="5"/>
      <c r="L48509" s="8"/>
      <c r="N48509" s="5"/>
      <c r="O48509" s="10"/>
      <c r="P48509" s="8"/>
    </row>
    <row r="48510" spans="1:16" s="2" customFormat="1" x14ac:dyDescent="0.15">
      <c r="A48510" s="3"/>
      <c r="B48510" s="3"/>
      <c r="J48510" s="3"/>
      <c r="K48510" s="5"/>
      <c r="L48510" s="8"/>
      <c r="N48510" s="5"/>
      <c r="O48510" s="10"/>
      <c r="P48510" s="8"/>
    </row>
    <row r="48511" spans="1:16" s="2" customFormat="1" x14ac:dyDescent="0.15">
      <c r="A48511" s="3"/>
      <c r="B48511" s="3"/>
      <c r="J48511" s="3"/>
      <c r="K48511" s="5"/>
      <c r="L48511" s="8"/>
      <c r="N48511" s="5"/>
      <c r="O48511" s="10"/>
      <c r="P48511" s="8"/>
    </row>
    <row r="48512" spans="1:16" s="2" customFormat="1" x14ac:dyDescent="0.15">
      <c r="A48512" s="3"/>
      <c r="B48512" s="3"/>
      <c r="J48512" s="3"/>
      <c r="K48512" s="5"/>
      <c r="L48512" s="8"/>
      <c r="N48512" s="5"/>
      <c r="O48512" s="10"/>
      <c r="P48512" s="8"/>
    </row>
    <row r="48513" spans="1:16" s="2" customFormat="1" x14ac:dyDescent="0.15">
      <c r="A48513" s="3"/>
      <c r="B48513" s="3"/>
      <c r="J48513" s="3"/>
      <c r="K48513" s="5"/>
      <c r="L48513" s="8"/>
      <c r="N48513" s="5"/>
      <c r="O48513" s="10"/>
      <c r="P48513" s="8"/>
    </row>
    <row r="48514" spans="1:16" s="2" customFormat="1" x14ac:dyDescent="0.15">
      <c r="A48514" s="3"/>
      <c r="B48514" s="3"/>
      <c r="J48514" s="3"/>
      <c r="K48514" s="5"/>
      <c r="L48514" s="8"/>
      <c r="N48514" s="5"/>
      <c r="O48514" s="10"/>
      <c r="P48514" s="8"/>
    </row>
    <row r="48515" spans="1:16" s="2" customFormat="1" x14ac:dyDescent="0.15">
      <c r="A48515" s="3"/>
      <c r="B48515" s="3"/>
      <c r="J48515" s="3"/>
      <c r="K48515" s="5"/>
      <c r="L48515" s="8"/>
      <c r="N48515" s="5"/>
      <c r="O48515" s="10"/>
      <c r="P48515" s="8"/>
    </row>
    <row r="48516" spans="1:16" s="2" customFormat="1" x14ac:dyDescent="0.15">
      <c r="A48516" s="3"/>
      <c r="B48516" s="3"/>
      <c r="J48516" s="3"/>
      <c r="K48516" s="5"/>
      <c r="L48516" s="8"/>
      <c r="N48516" s="5"/>
      <c r="O48516" s="10"/>
      <c r="P48516" s="8"/>
    </row>
    <row r="48517" spans="1:16" s="2" customFormat="1" x14ac:dyDescent="0.15">
      <c r="A48517" s="3"/>
      <c r="B48517" s="3"/>
      <c r="J48517" s="3"/>
      <c r="K48517" s="5"/>
      <c r="L48517" s="8"/>
      <c r="N48517" s="5"/>
      <c r="O48517" s="10"/>
      <c r="P48517" s="8"/>
    </row>
    <row r="48518" spans="1:16" s="2" customFormat="1" x14ac:dyDescent="0.15">
      <c r="A48518" s="3"/>
      <c r="B48518" s="3"/>
      <c r="J48518" s="3"/>
      <c r="K48518" s="5"/>
      <c r="L48518" s="8"/>
      <c r="N48518" s="5"/>
      <c r="O48518" s="10"/>
      <c r="P48518" s="8"/>
    </row>
    <row r="48519" spans="1:16" s="2" customFormat="1" x14ac:dyDescent="0.15">
      <c r="A48519" s="3"/>
      <c r="B48519" s="3"/>
      <c r="J48519" s="3"/>
      <c r="K48519" s="5"/>
      <c r="L48519" s="8"/>
      <c r="N48519" s="5"/>
      <c r="O48519" s="10"/>
      <c r="P48519" s="8"/>
    </row>
    <row r="48520" spans="1:16" s="2" customFormat="1" x14ac:dyDescent="0.15">
      <c r="A48520" s="3"/>
      <c r="B48520" s="3"/>
      <c r="J48520" s="3"/>
      <c r="K48520" s="5"/>
      <c r="L48520" s="8"/>
      <c r="N48520" s="5"/>
      <c r="O48520" s="10"/>
      <c r="P48520" s="8"/>
    </row>
    <row r="48521" spans="1:16" s="2" customFormat="1" x14ac:dyDescent="0.15">
      <c r="A48521" s="3"/>
      <c r="B48521" s="3"/>
      <c r="J48521" s="3"/>
      <c r="K48521" s="5"/>
      <c r="L48521" s="8"/>
      <c r="N48521" s="5"/>
      <c r="O48521" s="10"/>
      <c r="P48521" s="8"/>
    </row>
    <row r="48522" spans="1:16" s="2" customFormat="1" x14ac:dyDescent="0.15">
      <c r="A48522" s="3"/>
      <c r="B48522" s="3"/>
      <c r="J48522" s="3"/>
      <c r="K48522" s="5"/>
      <c r="L48522" s="8"/>
      <c r="N48522" s="5"/>
      <c r="O48522" s="10"/>
      <c r="P48522" s="8"/>
    </row>
    <row r="48523" spans="1:16" s="2" customFormat="1" x14ac:dyDescent="0.15">
      <c r="A48523" s="3"/>
      <c r="B48523" s="3"/>
      <c r="J48523" s="3"/>
      <c r="K48523" s="5"/>
      <c r="L48523" s="8"/>
      <c r="N48523" s="5"/>
      <c r="O48523" s="10"/>
      <c r="P48523" s="8"/>
    </row>
    <row r="48524" spans="1:16" s="2" customFormat="1" x14ac:dyDescent="0.15">
      <c r="A48524" s="3"/>
      <c r="B48524" s="3"/>
      <c r="J48524" s="3"/>
      <c r="K48524" s="5"/>
      <c r="L48524" s="8"/>
      <c r="N48524" s="5"/>
      <c r="O48524" s="10"/>
      <c r="P48524" s="8"/>
    </row>
    <row r="48525" spans="1:16" s="2" customFormat="1" x14ac:dyDescent="0.15">
      <c r="A48525" s="3"/>
      <c r="B48525" s="3"/>
      <c r="J48525" s="3"/>
      <c r="K48525" s="5"/>
      <c r="L48525" s="8"/>
      <c r="N48525" s="5"/>
      <c r="O48525" s="10"/>
      <c r="P48525" s="8"/>
    </row>
    <row r="48526" spans="1:16" s="2" customFormat="1" x14ac:dyDescent="0.15">
      <c r="A48526" s="3"/>
      <c r="B48526" s="3"/>
      <c r="J48526" s="3"/>
      <c r="K48526" s="5"/>
      <c r="L48526" s="8"/>
      <c r="N48526" s="5"/>
      <c r="O48526" s="10"/>
      <c r="P48526" s="8"/>
    </row>
    <row r="48527" spans="1:16" s="2" customFormat="1" x14ac:dyDescent="0.15">
      <c r="A48527" s="3"/>
      <c r="B48527" s="3"/>
      <c r="J48527" s="3"/>
      <c r="K48527" s="5"/>
      <c r="L48527" s="8"/>
      <c r="N48527" s="5"/>
      <c r="O48527" s="10"/>
      <c r="P48527" s="8"/>
    </row>
    <row r="48528" spans="1:16" s="2" customFormat="1" x14ac:dyDescent="0.15">
      <c r="A48528" s="3"/>
      <c r="B48528" s="3"/>
      <c r="J48528" s="3"/>
      <c r="K48528" s="5"/>
      <c r="L48528" s="8"/>
      <c r="N48528" s="5"/>
      <c r="O48528" s="10"/>
      <c r="P48528" s="8"/>
    </row>
    <row r="48529" spans="1:16" s="2" customFormat="1" x14ac:dyDescent="0.15">
      <c r="A48529" s="3"/>
      <c r="B48529" s="3"/>
      <c r="J48529" s="3"/>
      <c r="K48529" s="5"/>
      <c r="L48529" s="8"/>
      <c r="N48529" s="5"/>
      <c r="O48529" s="10"/>
      <c r="P48529" s="8"/>
    </row>
    <row r="48530" spans="1:16" s="2" customFormat="1" x14ac:dyDescent="0.15">
      <c r="A48530" s="3"/>
      <c r="B48530" s="3"/>
      <c r="J48530" s="3"/>
      <c r="K48530" s="5"/>
      <c r="L48530" s="8"/>
      <c r="N48530" s="5"/>
      <c r="O48530" s="10"/>
      <c r="P48530" s="8"/>
    </row>
    <row r="48531" spans="1:16" s="2" customFormat="1" x14ac:dyDescent="0.15">
      <c r="A48531" s="3"/>
      <c r="B48531" s="3"/>
      <c r="J48531" s="3"/>
      <c r="K48531" s="5"/>
      <c r="L48531" s="8"/>
      <c r="N48531" s="5"/>
      <c r="O48531" s="10"/>
      <c r="P48531" s="8"/>
    </row>
    <row r="48532" spans="1:16" s="2" customFormat="1" x14ac:dyDescent="0.15">
      <c r="A48532" s="3"/>
      <c r="B48532" s="3"/>
      <c r="J48532" s="3"/>
      <c r="K48532" s="5"/>
      <c r="L48532" s="8"/>
      <c r="N48532" s="5"/>
      <c r="O48532" s="10"/>
      <c r="P48532" s="8"/>
    </row>
    <row r="48533" spans="1:16" s="2" customFormat="1" x14ac:dyDescent="0.15">
      <c r="A48533" s="3"/>
      <c r="B48533" s="3"/>
      <c r="J48533" s="3"/>
      <c r="K48533" s="5"/>
      <c r="L48533" s="8"/>
      <c r="N48533" s="5"/>
      <c r="O48533" s="10"/>
      <c r="P48533" s="8"/>
    </row>
    <row r="48534" spans="1:16" s="2" customFormat="1" x14ac:dyDescent="0.15">
      <c r="A48534" s="3"/>
      <c r="B48534" s="3"/>
      <c r="J48534" s="3"/>
      <c r="K48534" s="5"/>
      <c r="L48534" s="8"/>
      <c r="N48534" s="5"/>
      <c r="O48534" s="10"/>
      <c r="P48534" s="8"/>
    </row>
    <row r="48535" spans="1:16" s="2" customFormat="1" x14ac:dyDescent="0.15">
      <c r="A48535" s="3"/>
      <c r="B48535" s="3"/>
      <c r="J48535" s="3"/>
      <c r="K48535" s="5"/>
      <c r="L48535" s="8"/>
      <c r="N48535" s="5"/>
      <c r="O48535" s="10"/>
      <c r="P48535" s="8"/>
    </row>
    <row r="48536" spans="1:16" s="2" customFormat="1" x14ac:dyDescent="0.15">
      <c r="A48536" s="3"/>
      <c r="B48536" s="3"/>
      <c r="J48536" s="3"/>
      <c r="K48536" s="5"/>
      <c r="L48536" s="8"/>
      <c r="N48536" s="5"/>
      <c r="O48536" s="10"/>
      <c r="P48536" s="8"/>
    </row>
    <row r="48537" spans="1:16" s="2" customFormat="1" x14ac:dyDescent="0.15">
      <c r="A48537" s="3"/>
      <c r="B48537" s="3"/>
      <c r="J48537" s="3"/>
      <c r="K48537" s="5"/>
      <c r="L48537" s="8"/>
      <c r="N48537" s="5"/>
      <c r="O48537" s="10"/>
      <c r="P48537" s="8"/>
    </row>
    <row r="48538" spans="1:16" s="2" customFormat="1" x14ac:dyDescent="0.15">
      <c r="A48538" s="3"/>
      <c r="B48538" s="3"/>
      <c r="J48538" s="3"/>
      <c r="K48538" s="5"/>
      <c r="L48538" s="8"/>
      <c r="N48538" s="5"/>
      <c r="O48538" s="10"/>
      <c r="P48538" s="8"/>
    </row>
    <row r="48539" spans="1:16" s="2" customFormat="1" x14ac:dyDescent="0.15">
      <c r="A48539" s="3"/>
      <c r="B48539" s="3"/>
      <c r="J48539" s="3"/>
      <c r="K48539" s="5"/>
      <c r="L48539" s="8"/>
      <c r="N48539" s="5"/>
      <c r="O48539" s="10"/>
      <c r="P48539" s="8"/>
    </row>
    <row r="48540" spans="1:16" s="2" customFormat="1" x14ac:dyDescent="0.15">
      <c r="A48540" s="3"/>
      <c r="B48540" s="3"/>
      <c r="J48540" s="3"/>
      <c r="K48540" s="5"/>
      <c r="L48540" s="8"/>
      <c r="N48540" s="5"/>
      <c r="O48540" s="10"/>
      <c r="P48540" s="8"/>
    </row>
    <row r="48541" spans="1:16" s="2" customFormat="1" x14ac:dyDescent="0.15">
      <c r="A48541" s="3"/>
      <c r="B48541" s="3"/>
      <c r="J48541" s="3"/>
      <c r="K48541" s="5"/>
      <c r="L48541" s="8"/>
      <c r="N48541" s="5"/>
      <c r="O48541" s="10"/>
      <c r="P48541" s="8"/>
    </row>
    <row r="48542" spans="1:16" s="2" customFormat="1" x14ac:dyDescent="0.15">
      <c r="A48542" s="3"/>
      <c r="B48542" s="3"/>
      <c r="J48542" s="3"/>
      <c r="K48542" s="5"/>
      <c r="L48542" s="8"/>
      <c r="N48542" s="5"/>
      <c r="O48542" s="10"/>
      <c r="P48542" s="8"/>
    </row>
    <row r="48543" spans="1:16" s="2" customFormat="1" x14ac:dyDescent="0.15">
      <c r="A48543" s="3"/>
      <c r="B48543" s="3"/>
      <c r="J48543" s="3"/>
      <c r="K48543" s="5"/>
      <c r="L48543" s="8"/>
      <c r="N48543" s="5"/>
      <c r="O48543" s="10"/>
      <c r="P48543" s="8"/>
    </row>
    <row r="48544" spans="1:16" s="2" customFormat="1" x14ac:dyDescent="0.15">
      <c r="A48544" s="3"/>
      <c r="B48544" s="3"/>
      <c r="J48544" s="3"/>
      <c r="K48544" s="5"/>
      <c r="L48544" s="8"/>
      <c r="N48544" s="5"/>
      <c r="O48544" s="10"/>
      <c r="P48544" s="8"/>
    </row>
    <row r="48545" spans="1:16" s="2" customFormat="1" x14ac:dyDescent="0.15">
      <c r="A48545" s="3"/>
      <c r="B48545" s="3"/>
      <c r="J48545" s="3"/>
      <c r="K48545" s="5"/>
      <c r="L48545" s="8"/>
      <c r="N48545" s="5"/>
      <c r="O48545" s="10"/>
      <c r="P48545" s="8"/>
    </row>
    <row r="48546" spans="1:16" s="2" customFormat="1" x14ac:dyDescent="0.15">
      <c r="A48546" s="3"/>
      <c r="B48546" s="3"/>
      <c r="J48546" s="3"/>
      <c r="K48546" s="5"/>
      <c r="L48546" s="8"/>
      <c r="N48546" s="5"/>
      <c r="O48546" s="10"/>
      <c r="P48546" s="8"/>
    </row>
    <row r="48547" spans="1:16" s="2" customFormat="1" x14ac:dyDescent="0.15">
      <c r="A48547" s="3"/>
      <c r="B48547" s="3"/>
      <c r="J48547" s="3"/>
      <c r="K48547" s="5"/>
      <c r="L48547" s="8"/>
      <c r="N48547" s="5"/>
      <c r="O48547" s="10"/>
      <c r="P48547" s="8"/>
    </row>
    <row r="48548" spans="1:16" s="2" customFormat="1" x14ac:dyDescent="0.15">
      <c r="A48548" s="3"/>
      <c r="B48548" s="3"/>
      <c r="J48548" s="3"/>
      <c r="K48548" s="5"/>
      <c r="L48548" s="8"/>
      <c r="N48548" s="5"/>
      <c r="O48548" s="10"/>
      <c r="P48548" s="8"/>
    </row>
    <row r="48549" spans="1:16" s="2" customFormat="1" x14ac:dyDescent="0.15">
      <c r="A48549" s="3"/>
      <c r="B48549" s="3"/>
      <c r="J48549" s="3"/>
      <c r="K48549" s="5"/>
      <c r="L48549" s="8"/>
      <c r="N48549" s="5"/>
      <c r="O48549" s="10"/>
      <c r="P48549" s="8"/>
    </row>
    <row r="48550" spans="1:16" s="2" customFormat="1" x14ac:dyDescent="0.15">
      <c r="A48550" s="3"/>
      <c r="B48550" s="3"/>
      <c r="J48550" s="3"/>
      <c r="K48550" s="5"/>
      <c r="L48550" s="8"/>
      <c r="N48550" s="5"/>
      <c r="O48550" s="10"/>
      <c r="P48550" s="8"/>
    </row>
    <row r="48551" spans="1:16" s="2" customFormat="1" x14ac:dyDescent="0.15">
      <c r="A48551" s="3"/>
      <c r="B48551" s="3"/>
      <c r="J48551" s="3"/>
      <c r="K48551" s="5"/>
      <c r="L48551" s="8"/>
      <c r="N48551" s="5"/>
      <c r="O48551" s="10"/>
      <c r="P48551" s="8"/>
    </row>
    <row r="48552" spans="1:16" s="2" customFormat="1" x14ac:dyDescent="0.15">
      <c r="A48552" s="3"/>
      <c r="B48552" s="3"/>
      <c r="J48552" s="3"/>
      <c r="K48552" s="5"/>
      <c r="L48552" s="8"/>
      <c r="N48552" s="5"/>
      <c r="O48552" s="10"/>
      <c r="P48552" s="8"/>
    </row>
    <row r="48553" spans="1:16" s="2" customFormat="1" x14ac:dyDescent="0.15">
      <c r="A48553" s="3"/>
      <c r="B48553" s="3"/>
      <c r="J48553" s="3"/>
      <c r="K48553" s="5"/>
      <c r="L48553" s="8"/>
      <c r="N48553" s="5"/>
      <c r="O48553" s="10"/>
      <c r="P48553" s="8"/>
    </row>
    <row r="48554" spans="1:16" s="2" customFormat="1" x14ac:dyDescent="0.15">
      <c r="A48554" s="3"/>
      <c r="B48554" s="3"/>
      <c r="J48554" s="3"/>
      <c r="K48554" s="5"/>
      <c r="L48554" s="8"/>
      <c r="N48554" s="5"/>
      <c r="O48554" s="10"/>
      <c r="P48554" s="8"/>
    </row>
    <row r="48555" spans="1:16" s="2" customFormat="1" x14ac:dyDescent="0.15">
      <c r="A48555" s="3"/>
      <c r="B48555" s="3"/>
      <c r="J48555" s="3"/>
      <c r="K48555" s="5"/>
      <c r="L48555" s="8"/>
      <c r="N48555" s="5"/>
      <c r="O48555" s="10"/>
      <c r="P48555" s="8"/>
    </row>
    <row r="48556" spans="1:16" s="2" customFormat="1" x14ac:dyDescent="0.15">
      <c r="A48556" s="3"/>
      <c r="B48556" s="3"/>
      <c r="J48556" s="3"/>
      <c r="K48556" s="5"/>
      <c r="L48556" s="8"/>
      <c r="N48556" s="5"/>
      <c r="O48556" s="10"/>
      <c r="P48556" s="8"/>
    </row>
    <row r="48557" spans="1:16" s="2" customFormat="1" x14ac:dyDescent="0.15">
      <c r="A48557" s="3"/>
      <c r="B48557" s="3"/>
      <c r="J48557" s="3"/>
      <c r="K48557" s="5"/>
      <c r="L48557" s="8"/>
      <c r="N48557" s="5"/>
      <c r="O48557" s="10"/>
      <c r="P48557" s="8"/>
    </row>
    <row r="48558" spans="1:16" s="2" customFormat="1" x14ac:dyDescent="0.15">
      <c r="A48558" s="3"/>
      <c r="B48558" s="3"/>
      <c r="J48558" s="3"/>
      <c r="K48558" s="5"/>
      <c r="L48558" s="8"/>
      <c r="N48558" s="5"/>
      <c r="O48558" s="10"/>
      <c r="P48558" s="8"/>
    </row>
    <row r="48559" spans="1:16" s="2" customFormat="1" x14ac:dyDescent="0.15">
      <c r="A48559" s="3"/>
      <c r="B48559" s="3"/>
      <c r="J48559" s="3"/>
      <c r="K48559" s="5"/>
      <c r="L48559" s="8"/>
      <c r="N48559" s="5"/>
      <c r="O48559" s="10"/>
      <c r="P48559" s="8"/>
    </row>
    <row r="48560" spans="1:16" s="2" customFormat="1" x14ac:dyDescent="0.15">
      <c r="A48560" s="3"/>
      <c r="B48560" s="3"/>
      <c r="J48560" s="3"/>
      <c r="K48560" s="5"/>
      <c r="L48560" s="8"/>
      <c r="N48560" s="5"/>
      <c r="O48560" s="10"/>
      <c r="P48560" s="8"/>
    </row>
    <row r="48561" spans="1:16" s="2" customFormat="1" x14ac:dyDescent="0.15">
      <c r="A48561" s="3"/>
      <c r="B48561" s="3"/>
      <c r="J48561" s="3"/>
      <c r="K48561" s="5"/>
      <c r="L48561" s="8"/>
      <c r="N48561" s="5"/>
      <c r="O48561" s="10"/>
      <c r="P48561" s="8"/>
    </row>
    <row r="48562" spans="1:16" s="2" customFormat="1" x14ac:dyDescent="0.15">
      <c r="A48562" s="3"/>
      <c r="B48562" s="3"/>
      <c r="J48562" s="3"/>
      <c r="K48562" s="5"/>
      <c r="L48562" s="8"/>
      <c r="N48562" s="5"/>
      <c r="O48562" s="10"/>
      <c r="P48562" s="8"/>
    </row>
    <row r="48563" spans="1:16" s="2" customFormat="1" x14ac:dyDescent="0.15">
      <c r="A48563" s="3"/>
      <c r="B48563" s="3"/>
      <c r="J48563" s="3"/>
      <c r="K48563" s="5"/>
      <c r="L48563" s="8"/>
      <c r="N48563" s="5"/>
      <c r="O48563" s="10"/>
      <c r="P48563" s="8"/>
    </row>
    <row r="48564" spans="1:16" s="2" customFormat="1" x14ac:dyDescent="0.15">
      <c r="A48564" s="3"/>
      <c r="B48564" s="3"/>
      <c r="J48564" s="3"/>
      <c r="K48564" s="5"/>
      <c r="L48564" s="8"/>
      <c r="N48564" s="5"/>
      <c r="O48564" s="10"/>
      <c r="P48564" s="8"/>
    </row>
    <row r="48565" spans="1:16" s="2" customFormat="1" x14ac:dyDescent="0.15">
      <c r="A48565" s="3"/>
      <c r="B48565" s="3"/>
      <c r="J48565" s="3"/>
      <c r="K48565" s="5"/>
      <c r="L48565" s="8"/>
      <c r="N48565" s="5"/>
      <c r="O48565" s="10"/>
      <c r="P48565" s="8"/>
    </row>
    <row r="48566" spans="1:16" s="2" customFormat="1" x14ac:dyDescent="0.15">
      <c r="A48566" s="3"/>
      <c r="B48566" s="3"/>
      <c r="J48566" s="3"/>
      <c r="K48566" s="5"/>
      <c r="L48566" s="8"/>
      <c r="N48566" s="5"/>
      <c r="O48566" s="10"/>
      <c r="P48566" s="8"/>
    </row>
    <row r="48567" spans="1:16" s="2" customFormat="1" x14ac:dyDescent="0.15">
      <c r="A48567" s="3"/>
      <c r="B48567" s="3"/>
      <c r="J48567" s="3"/>
      <c r="K48567" s="5"/>
      <c r="L48567" s="8"/>
      <c r="N48567" s="5"/>
      <c r="O48567" s="10"/>
      <c r="P48567" s="8"/>
    </row>
    <row r="48568" spans="1:16" s="2" customFormat="1" x14ac:dyDescent="0.15">
      <c r="A48568" s="3"/>
      <c r="B48568" s="3"/>
      <c r="J48568" s="3"/>
      <c r="K48568" s="5"/>
      <c r="L48568" s="8"/>
      <c r="N48568" s="5"/>
      <c r="O48568" s="10"/>
      <c r="P48568" s="8"/>
    </row>
    <row r="48569" spans="1:16" s="2" customFormat="1" x14ac:dyDescent="0.15">
      <c r="A48569" s="3"/>
      <c r="B48569" s="3"/>
      <c r="J48569" s="3"/>
      <c r="K48569" s="5"/>
      <c r="L48569" s="8"/>
      <c r="N48569" s="5"/>
      <c r="O48569" s="10"/>
      <c r="P48569" s="8"/>
    </row>
    <row r="48570" spans="1:16" s="2" customFormat="1" x14ac:dyDescent="0.15">
      <c r="A48570" s="3"/>
      <c r="B48570" s="3"/>
      <c r="J48570" s="3"/>
      <c r="K48570" s="5"/>
      <c r="L48570" s="8"/>
      <c r="N48570" s="5"/>
      <c r="O48570" s="10"/>
      <c r="P48570" s="8"/>
    </row>
    <row r="48571" spans="1:16" s="2" customFormat="1" x14ac:dyDescent="0.15">
      <c r="A48571" s="3"/>
      <c r="B48571" s="3"/>
      <c r="J48571" s="3"/>
      <c r="K48571" s="5"/>
      <c r="L48571" s="8"/>
      <c r="N48571" s="5"/>
      <c r="O48571" s="10"/>
      <c r="P48571" s="8"/>
    </row>
    <row r="48572" spans="1:16" s="2" customFormat="1" x14ac:dyDescent="0.15">
      <c r="A48572" s="3"/>
      <c r="B48572" s="3"/>
      <c r="J48572" s="3"/>
      <c r="K48572" s="5"/>
      <c r="L48572" s="8"/>
      <c r="N48572" s="5"/>
      <c r="O48572" s="10"/>
      <c r="P48572" s="8"/>
    </row>
    <row r="48573" spans="1:16" s="2" customFormat="1" x14ac:dyDescent="0.15">
      <c r="A48573" s="3"/>
      <c r="B48573" s="3"/>
      <c r="J48573" s="3"/>
      <c r="K48573" s="5"/>
      <c r="L48573" s="8"/>
      <c r="N48573" s="5"/>
      <c r="O48573" s="10"/>
      <c r="P48573" s="8"/>
    </row>
    <row r="48574" spans="1:16" s="2" customFormat="1" x14ac:dyDescent="0.15">
      <c r="A48574" s="3"/>
      <c r="B48574" s="3"/>
      <c r="J48574" s="3"/>
      <c r="K48574" s="5"/>
      <c r="L48574" s="8"/>
      <c r="N48574" s="5"/>
      <c r="O48574" s="10"/>
      <c r="P48574" s="8"/>
    </row>
    <row r="48575" spans="1:16" s="2" customFormat="1" x14ac:dyDescent="0.15">
      <c r="A48575" s="3"/>
      <c r="B48575" s="3"/>
      <c r="J48575" s="3"/>
      <c r="K48575" s="5"/>
      <c r="L48575" s="8"/>
      <c r="N48575" s="5"/>
      <c r="O48575" s="10"/>
      <c r="P48575" s="8"/>
    </row>
    <row r="48576" spans="1:16" s="2" customFormat="1" x14ac:dyDescent="0.15">
      <c r="A48576" s="3"/>
      <c r="B48576" s="3"/>
      <c r="J48576" s="3"/>
      <c r="K48576" s="5"/>
      <c r="L48576" s="8"/>
      <c r="N48576" s="5"/>
      <c r="O48576" s="10"/>
      <c r="P48576" s="8"/>
    </row>
    <row r="48577" spans="1:16" s="2" customFormat="1" x14ac:dyDescent="0.15">
      <c r="A48577" s="3"/>
      <c r="B48577" s="3"/>
      <c r="J48577" s="3"/>
      <c r="K48577" s="5"/>
      <c r="L48577" s="8"/>
      <c r="N48577" s="5"/>
      <c r="O48577" s="10"/>
      <c r="P48577" s="8"/>
    </row>
    <row r="48578" spans="1:16" s="2" customFormat="1" x14ac:dyDescent="0.15">
      <c r="A48578" s="3"/>
      <c r="B48578" s="3"/>
      <c r="J48578" s="3"/>
      <c r="K48578" s="5"/>
      <c r="L48578" s="8"/>
      <c r="N48578" s="5"/>
      <c r="O48578" s="10"/>
      <c r="P48578" s="8"/>
    </row>
    <row r="48579" spans="1:16" s="2" customFormat="1" x14ac:dyDescent="0.15">
      <c r="A48579" s="3"/>
      <c r="B48579" s="3"/>
      <c r="J48579" s="3"/>
      <c r="K48579" s="5"/>
      <c r="L48579" s="8"/>
      <c r="N48579" s="5"/>
      <c r="O48579" s="10"/>
      <c r="P48579" s="8"/>
    </row>
    <row r="48580" spans="1:16" s="2" customFormat="1" x14ac:dyDescent="0.15">
      <c r="A48580" s="3"/>
      <c r="B48580" s="3"/>
      <c r="J48580" s="3"/>
      <c r="K48580" s="5"/>
      <c r="L48580" s="8"/>
      <c r="N48580" s="5"/>
      <c r="O48580" s="10"/>
      <c r="P48580" s="8"/>
    </row>
    <row r="48581" spans="1:16" s="2" customFormat="1" x14ac:dyDescent="0.15">
      <c r="A48581" s="3"/>
      <c r="B48581" s="3"/>
      <c r="J48581" s="3"/>
      <c r="K48581" s="5"/>
      <c r="L48581" s="8"/>
      <c r="N48581" s="5"/>
      <c r="O48581" s="10"/>
      <c r="P48581" s="8"/>
    </row>
    <row r="48582" spans="1:16" s="2" customFormat="1" x14ac:dyDescent="0.15">
      <c r="A48582" s="3"/>
      <c r="B48582" s="3"/>
      <c r="J48582" s="3"/>
      <c r="K48582" s="5"/>
      <c r="L48582" s="8"/>
      <c r="N48582" s="5"/>
      <c r="O48582" s="10"/>
      <c r="P48582" s="8"/>
    </row>
    <row r="48583" spans="1:16" s="2" customFormat="1" x14ac:dyDescent="0.15">
      <c r="A48583" s="3"/>
      <c r="B48583" s="3"/>
      <c r="J48583" s="3"/>
      <c r="K48583" s="5"/>
      <c r="L48583" s="8"/>
      <c r="N48583" s="5"/>
      <c r="O48583" s="10"/>
      <c r="P48583" s="8"/>
    </row>
    <row r="48584" spans="1:16" s="2" customFormat="1" x14ac:dyDescent="0.15">
      <c r="A48584" s="3"/>
      <c r="B48584" s="3"/>
      <c r="J48584" s="3"/>
      <c r="K48584" s="5"/>
      <c r="L48584" s="8"/>
      <c r="N48584" s="5"/>
      <c r="O48584" s="10"/>
      <c r="P48584" s="8"/>
    </row>
    <row r="48585" spans="1:16" s="2" customFormat="1" x14ac:dyDescent="0.15">
      <c r="A48585" s="3"/>
      <c r="B48585" s="3"/>
      <c r="J48585" s="3"/>
      <c r="K48585" s="5"/>
      <c r="L48585" s="8"/>
      <c r="N48585" s="5"/>
      <c r="O48585" s="10"/>
      <c r="P48585" s="8"/>
    </row>
    <row r="48586" spans="1:16" s="2" customFormat="1" x14ac:dyDescent="0.15">
      <c r="A48586" s="3"/>
      <c r="B48586" s="3"/>
      <c r="J48586" s="3"/>
      <c r="K48586" s="5"/>
      <c r="L48586" s="8"/>
      <c r="N48586" s="5"/>
      <c r="O48586" s="10"/>
      <c r="P48586" s="8"/>
    </row>
    <row r="48587" spans="1:16" s="2" customFormat="1" x14ac:dyDescent="0.15">
      <c r="A48587" s="3"/>
      <c r="B48587" s="3"/>
      <c r="J48587" s="3"/>
      <c r="K48587" s="5"/>
      <c r="L48587" s="8"/>
      <c r="N48587" s="5"/>
      <c r="O48587" s="10"/>
      <c r="P48587" s="8"/>
    </row>
    <row r="48588" spans="1:16" s="2" customFormat="1" x14ac:dyDescent="0.15">
      <c r="A48588" s="3"/>
      <c r="B48588" s="3"/>
      <c r="J48588" s="3"/>
      <c r="K48588" s="5"/>
      <c r="L48588" s="8"/>
      <c r="N48588" s="5"/>
      <c r="O48588" s="10"/>
      <c r="P48588" s="8"/>
    </row>
    <row r="48589" spans="1:16" s="2" customFormat="1" x14ac:dyDescent="0.15">
      <c r="A48589" s="3"/>
      <c r="B48589" s="3"/>
      <c r="J48589" s="3"/>
      <c r="K48589" s="5"/>
      <c r="L48589" s="8"/>
      <c r="N48589" s="5"/>
      <c r="O48589" s="10"/>
      <c r="P48589" s="8"/>
    </row>
    <row r="48590" spans="1:16" s="2" customFormat="1" x14ac:dyDescent="0.15">
      <c r="A48590" s="3"/>
      <c r="B48590" s="3"/>
      <c r="J48590" s="3"/>
      <c r="K48590" s="5"/>
      <c r="L48590" s="8"/>
      <c r="N48590" s="5"/>
      <c r="O48590" s="10"/>
      <c r="P48590" s="8"/>
    </row>
    <row r="48591" spans="1:16" s="2" customFormat="1" x14ac:dyDescent="0.15">
      <c r="A48591" s="3"/>
      <c r="B48591" s="3"/>
      <c r="J48591" s="3"/>
      <c r="K48591" s="5"/>
      <c r="L48591" s="8"/>
      <c r="N48591" s="5"/>
      <c r="O48591" s="10"/>
      <c r="P48591" s="8"/>
    </row>
    <row r="48592" spans="1:16" s="2" customFormat="1" x14ac:dyDescent="0.15">
      <c r="A48592" s="3"/>
      <c r="B48592" s="3"/>
      <c r="J48592" s="3"/>
      <c r="K48592" s="5"/>
      <c r="L48592" s="8"/>
      <c r="N48592" s="5"/>
      <c r="O48592" s="10"/>
      <c r="P48592" s="8"/>
    </row>
    <row r="48593" spans="1:16" s="2" customFormat="1" x14ac:dyDescent="0.15">
      <c r="A48593" s="3"/>
      <c r="B48593" s="3"/>
      <c r="J48593" s="3"/>
      <c r="K48593" s="5"/>
      <c r="L48593" s="8"/>
      <c r="N48593" s="5"/>
      <c r="O48593" s="10"/>
      <c r="P48593" s="8"/>
    </row>
    <row r="48594" spans="1:16" s="2" customFormat="1" x14ac:dyDescent="0.15">
      <c r="A48594" s="3"/>
      <c r="B48594" s="3"/>
      <c r="J48594" s="3"/>
      <c r="K48594" s="5"/>
      <c r="L48594" s="8"/>
      <c r="N48594" s="5"/>
      <c r="O48594" s="10"/>
      <c r="P48594" s="8"/>
    </row>
    <row r="48595" spans="1:16" s="2" customFormat="1" x14ac:dyDescent="0.15">
      <c r="A48595" s="3"/>
      <c r="B48595" s="3"/>
      <c r="J48595" s="3"/>
      <c r="K48595" s="5"/>
      <c r="L48595" s="8"/>
      <c r="N48595" s="5"/>
      <c r="O48595" s="10"/>
      <c r="P48595" s="8"/>
    </row>
    <row r="48596" spans="1:16" s="2" customFormat="1" x14ac:dyDescent="0.15">
      <c r="A48596" s="3"/>
      <c r="B48596" s="3"/>
      <c r="J48596" s="3"/>
      <c r="K48596" s="5"/>
      <c r="L48596" s="8"/>
      <c r="N48596" s="5"/>
      <c r="O48596" s="10"/>
      <c r="P48596" s="8"/>
    </row>
    <row r="48597" spans="1:16" s="2" customFormat="1" x14ac:dyDescent="0.15">
      <c r="A48597" s="3"/>
      <c r="B48597" s="3"/>
      <c r="J48597" s="3"/>
      <c r="K48597" s="5"/>
      <c r="L48597" s="8"/>
      <c r="N48597" s="5"/>
      <c r="O48597" s="10"/>
      <c r="P48597" s="8"/>
    </row>
    <row r="48598" spans="1:16" s="2" customFormat="1" x14ac:dyDescent="0.15">
      <c r="A48598" s="3"/>
      <c r="B48598" s="3"/>
      <c r="J48598" s="3"/>
      <c r="K48598" s="5"/>
      <c r="L48598" s="8"/>
      <c r="N48598" s="5"/>
      <c r="O48598" s="10"/>
      <c r="P48598" s="8"/>
    </row>
    <row r="48599" spans="1:16" s="2" customFormat="1" x14ac:dyDescent="0.15">
      <c r="A48599" s="3"/>
      <c r="B48599" s="3"/>
      <c r="J48599" s="3"/>
      <c r="K48599" s="5"/>
      <c r="L48599" s="8"/>
      <c r="N48599" s="5"/>
      <c r="O48599" s="10"/>
      <c r="P48599" s="8"/>
    </row>
    <row r="48600" spans="1:16" s="2" customFormat="1" x14ac:dyDescent="0.15">
      <c r="A48600" s="3"/>
      <c r="B48600" s="3"/>
      <c r="J48600" s="3"/>
      <c r="K48600" s="5"/>
      <c r="L48600" s="8"/>
      <c r="N48600" s="5"/>
      <c r="O48600" s="10"/>
      <c r="P48600" s="8"/>
    </row>
    <row r="48601" spans="1:16" s="2" customFormat="1" x14ac:dyDescent="0.15">
      <c r="A48601" s="3"/>
      <c r="B48601" s="3"/>
      <c r="J48601" s="3"/>
      <c r="K48601" s="5"/>
      <c r="L48601" s="8"/>
      <c r="N48601" s="5"/>
      <c r="O48601" s="10"/>
      <c r="P48601" s="8"/>
    </row>
    <row r="48602" spans="1:16" s="2" customFormat="1" x14ac:dyDescent="0.15">
      <c r="A48602" s="3"/>
      <c r="B48602" s="3"/>
      <c r="J48602" s="3"/>
      <c r="K48602" s="5"/>
      <c r="L48602" s="8"/>
      <c r="N48602" s="5"/>
      <c r="O48602" s="10"/>
      <c r="P48602" s="8"/>
    </row>
    <row r="48603" spans="1:16" s="2" customFormat="1" x14ac:dyDescent="0.15">
      <c r="A48603" s="3"/>
      <c r="B48603" s="3"/>
      <c r="J48603" s="3"/>
      <c r="K48603" s="5"/>
      <c r="L48603" s="8"/>
      <c r="N48603" s="5"/>
      <c r="O48603" s="10"/>
      <c r="P48603" s="8"/>
    </row>
    <row r="48604" spans="1:16" s="2" customFormat="1" x14ac:dyDescent="0.15">
      <c r="A48604" s="3"/>
      <c r="B48604" s="3"/>
      <c r="J48604" s="3"/>
      <c r="K48604" s="5"/>
      <c r="L48604" s="8"/>
      <c r="N48604" s="5"/>
      <c r="O48604" s="10"/>
      <c r="P48604" s="8"/>
    </row>
    <row r="48605" spans="1:16" s="2" customFormat="1" x14ac:dyDescent="0.15">
      <c r="A48605" s="3"/>
      <c r="B48605" s="3"/>
      <c r="J48605" s="3"/>
      <c r="K48605" s="5"/>
      <c r="L48605" s="8"/>
      <c r="N48605" s="5"/>
      <c r="O48605" s="10"/>
      <c r="P48605" s="8"/>
    </row>
    <row r="48606" spans="1:16" s="2" customFormat="1" x14ac:dyDescent="0.15">
      <c r="A48606" s="3"/>
      <c r="B48606" s="3"/>
      <c r="J48606" s="3"/>
      <c r="K48606" s="5"/>
      <c r="L48606" s="8"/>
      <c r="N48606" s="5"/>
      <c r="O48606" s="10"/>
      <c r="P48606" s="8"/>
    </row>
    <row r="48607" spans="1:16" s="2" customFormat="1" x14ac:dyDescent="0.15">
      <c r="A48607" s="3"/>
      <c r="B48607" s="3"/>
      <c r="J48607" s="3"/>
      <c r="K48607" s="5"/>
      <c r="L48607" s="8"/>
      <c r="N48607" s="5"/>
      <c r="O48607" s="10"/>
      <c r="P48607" s="8"/>
    </row>
    <row r="48608" spans="1:16" s="2" customFormat="1" x14ac:dyDescent="0.15">
      <c r="A48608" s="3"/>
      <c r="B48608" s="3"/>
      <c r="J48608" s="3"/>
      <c r="K48608" s="5"/>
      <c r="L48608" s="8"/>
      <c r="N48608" s="5"/>
      <c r="O48608" s="10"/>
      <c r="P48608" s="8"/>
    </row>
    <row r="48609" spans="1:16" s="2" customFormat="1" x14ac:dyDescent="0.15">
      <c r="A48609" s="3"/>
      <c r="B48609" s="3"/>
      <c r="J48609" s="3"/>
      <c r="K48609" s="5"/>
      <c r="L48609" s="8"/>
      <c r="N48609" s="5"/>
      <c r="O48609" s="10"/>
      <c r="P48609" s="8"/>
    </row>
    <row r="48610" spans="1:16" s="2" customFormat="1" x14ac:dyDescent="0.15">
      <c r="A48610" s="3"/>
      <c r="B48610" s="3"/>
      <c r="J48610" s="3"/>
      <c r="K48610" s="5"/>
      <c r="L48610" s="8"/>
      <c r="N48610" s="5"/>
      <c r="O48610" s="10"/>
      <c r="P48610" s="8"/>
    </row>
    <row r="48611" spans="1:16" s="2" customFormat="1" x14ac:dyDescent="0.15">
      <c r="A48611" s="3"/>
      <c r="B48611" s="3"/>
      <c r="J48611" s="3"/>
      <c r="K48611" s="5"/>
      <c r="L48611" s="8"/>
      <c r="N48611" s="5"/>
      <c r="O48611" s="10"/>
      <c r="P48611" s="8"/>
    </row>
    <row r="48612" spans="1:16" s="2" customFormat="1" x14ac:dyDescent="0.15">
      <c r="A48612" s="3"/>
      <c r="B48612" s="3"/>
      <c r="J48612" s="3"/>
      <c r="K48612" s="5"/>
      <c r="L48612" s="8"/>
      <c r="N48612" s="5"/>
      <c r="O48612" s="10"/>
      <c r="P48612" s="8"/>
    </row>
    <row r="48613" spans="1:16" s="2" customFormat="1" x14ac:dyDescent="0.15">
      <c r="A48613" s="3"/>
      <c r="B48613" s="3"/>
      <c r="J48613" s="3"/>
      <c r="K48613" s="5"/>
      <c r="L48613" s="8"/>
      <c r="N48613" s="5"/>
      <c r="O48613" s="10"/>
      <c r="P48613" s="8"/>
    </row>
    <row r="48614" spans="1:16" s="2" customFormat="1" x14ac:dyDescent="0.15">
      <c r="A48614" s="3"/>
      <c r="B48614" s="3"/>
      <c r="J48614" s="3"/>
      <c r="K48614" s="5"/>
      <c r="L48614" s="8"/>
      <c r="N48614" s="5"/>
      <c r="O48614" s="10"/>
      <c r="P48614" s="8"/>
    </row>
    <row r="48615" spans="1:16" s="2" customFormat="1" x14ac:dyDescent="0.15">
      <c r="A48615" s="3"/>
      <c r="B48615" s="3"/>
      <c r="J48615" s="3"/>
      <c r="K48615" s="5"/>
      <c r="L48615" s="8"/>
      <c r="N48615" s="5"/>
      <c r="O48615" s="10"/>
      <c r="P48615" s="8"/>
    </row>
    <row r="48616" spans="1:16" s="2" customFormat="1" x14ac:dyDescent="0.15">
      <c r="A48616" s="3"/>
      <c r="B48616" s="3"/>
      <c r="J48616" s="3"/>
      <c r="K48616" s="5"/>
      <c r="L48616" s="8"/>
      <c r="N48616" s="5"/>
      <c r="O48616" s="10"/>
      <c r="P48616" s="8"/>
    </row>
    <row r="48617" spans="1:16" s="2" customFormat="1" x14ac:dyDescent="0.15">
      <c r="A48617" s="3"/>
      <c r="B48617" s="3"/>
      <c r="J48617" s="3"/>
      <c r="K48617" s="5"/>
      <c r="L48617" s="8"/>
      <c r="N48617" s="5"/>
      <c r="O48617" s="10"/>
      <c r="P48617" s="8"/>
    </row>
    <row r="48618" spans="1:16" s="2" customFormat="1" x14ac:dyDescent="0.15">
      <c r="A48618" s="3"/>
      <c r="B48618" s="3"/>
      <c r="J48618" s="3"/>
      <c r="K48618" s="5"/>
      <c r="L48618" s="8"/>
      <c r="N48618" s="5"/>
      <c r="O48618" s="10"/>
      <c r="P48618" s="8"/>
    </row>
    <row r="48619" spans="1:16" s="2" customFormat="1" x14ac:dyDescent="0.15">
      <c r="A48619" s="3"/>
      <c r="B48619" s="3"/>
      <c r="J48619" s="3"/>
      <c r="K48619" s="5"/>
      <c r="L48619" s="8"/>
      <c r="N48619" s="5"/>
      <c r="O48619" s="10"/>
      <c r="P48619" s="8"/>
    </row>
    <row r="48620" spans="1:16" s="2" customFormat="1" x14ac:dyDescent="0.15">
      <c r="A48620" s="3"/>
      <c r="B48620" s="3"/>
      <c r="J48620" s="3"/>
      <c r="K48620" s="5"/>
      <c r="L48620" s="8"/>
      <c r="N48620" s="5"/>
      <c r="O48620" s="10"/>
      <c r="P48620" s="8"/>
    </row>
    <row r="48621" spans="1:16" s="2" customFormat="1" x14ac:dyDescent="0.15">
      <c r="A48621" s="3"/>
      <c r="B48621" s="3"/>
      <c r="J48621" s="3"/>
      <c r="K48621" s="5"/>
      <c r="L48621" s="8"/>
      <c r="N48621" s="5"/>
      <c r="O48621" s="10"/>
      <c r="P48621" s="8"/>
    </row>
    <row r="48622" spans="1:16" s="2" customFormat="1" x14ac:dyDescent="0.15">
      <c r="A48622" s="3"/>
      <c r="B48622" s="3"/>
      <c r="J48622" s="3"/>
      <c r="K48622" s="5"/>
      <c r="L48622" s="8"/>
      <c r="N48622" s="5"/>
      <c r="O48622" s="10"/>
      <c r="P48622" s="8"/>
    </row>
    <row r="48623" spans="1:16" s="2" customFormat="1" x14ac:dyDescent="0.15">
      <c r="A48623" s="3"/>
      <c r="B48623" s="3"/>
      <c r="J48623" s="3"/>
      <c r="K48623" s="5"/>
      <c r="L48623" s="8"/>
      <c r="N48623" s="5"/>
      <c r="O48623" s="10"/>
      <c r="P48623" s="8"/>
    </row>
    <row r="48624" spans="1:16" s="2" customFormat="1" x14ac:dyDescent="0.15">
      <c r="A48624" s="3"/>
      <c r="B48624" s="3"/>
      <c r="J48624" s="3"/>
      <c r="K48624" s="5"/>
      <c r="L48624" s="8"/>
      <c r="N48624" s="5"/>
      <c r="O48624" s="10"/>
      <c r="P48624" s="8"/>
    </row>
    <row r="48625" spans="1:16" s="2" customFormat="1" x14ac:dyDescent="0.15">
      <c r="A48625" s="3"/>
      <c r="B48625" s="3"/>
      <c r="J48625" s="3"/>
      <c r="K48625" s="5"/>
      <c r="L48625" s="8"/>
      <c r="N48625" s="5"/>
      <c r="O48625" s="10"/>
      <c r="P48625" s="8"/>
    </row>
    <row r="48626" spans="1:16" s="2" customFormat="1" x14ac:dyDescent="0.15">
      <c r="A48626" s="3"/>
      <c r="B48626" s="3"/>
      <c r="J48626" s="3"/>
      <c r="K48626" s="5"/>
      <c r="L48626" s="8"/>
      <c r="N48626" s="5"/>
      <c r="O48626" s="10"/>
      <c r="P48626" s="8"/>
    </row>
    <row r="48627" spans="1:16" s="2" customFormat="1" x14ac:dyDescent="0.15">
      <c r="A48627" s="3"/>
      <c r="B48627" s="3"/>
      <c r="J48627" s="3"/>
      <c r="K48627" s="5"/>
      <c r="L48627" s="8"/>
      <c r="N48627" s="5"/>
      <c r="O48627" s="10"/>
      <c r="P48627" s="8"/>
    </row>
    <row r="48628" spans="1:16" s="2" customFormat="1" x14ac:dyDescent="0.15">
      <c r="A48628" s="3"/>
      <c r="B48628" s="3"/>
      <c r="J48628" s="3"/>
      <c r="K48628" s="5"/>
      <c r="L48628" s="8"/>
      <c r="N48628" s="5"/>
      <c r="O48628" s="10"/>
      <c r="P48628" s="8"/>
    </row>
    <row r="48629" spans="1:16" s="2" customFormat="1" x14ac:dyDescent="0.15">
      <c r="A48629" s="3"/>
      <c r="B48629" s="3"/>
      <c r="J48629" s="3"/>
      <c r="K48629" s="5"/>
      <c r="L48629" s="8"/>
      <c r="N48629" s="5"/>
      <c r="O48629" s="10"/>
      <c r="P48629" s="8"/>
    </row>
    <row r="48630" spans="1:16" s="2" customFormat="1" x14ac:dyDescent="0.15">
      <c r="A48630" s="3"/>
      <c r="B48630" s="3"/>
      <c r="J48630" s="3"/>
      <c r="K48630" s="5"/>
      <c r="L48630" s="8"/>
      <c r="N48630" s="5"/>
      <c r="O48630" s="10"/>
      <c r="P48630" s="8"/>
    </row>
    <row r="48631" spans="1:16" s="2" customFormat="1" x14ac:dyDescent="0.15">
      <c r="A48631" s="3"/>
      <c r="B48631" s="3"/>
      <c r="J48631" s="3"/>
      <c r="K48631" s="5"/>
      <c r="L48631" s="8"/>
      <c r="N48631" s="5"/>
      <c r="O48631" s="10"/>
      <c r="P48631" s="8"/>
    </row>
    <row r="48632" spans="1:16" s="2" customFormat="1" x14ac:dyDescent="0.15">
      <c r="A48632" s="3"/>
      <c r="B48632" s="3"/>
      <c r="J48632" s="3"/>
      <c r="K48632" s="5"/>
      <c r="L48632" s="8"/>
      <c r="N48632" s="5"/>
      <c r="O48632" s="10"/>
      <c r="P48632" s="8"/>
    </row>
    <row r="48633" spans="1:16" s="2" customFormat="1" x14ac:dyDescent="0.15">
      <c r="A48633" s="3"/>
      <c r="B48633" s="3"/>
      <c r="J48633" s="3"/>
      <c r="K48633" s="5"/>
      <c r="L48633" s="8"/>
      <c r="N48633" s="5"/>
      <c r="O48633" s="10"/>
      <c r="P48633" s="8"/>
    </row>
    <row r="48634" spans="1:16" s="2" customFormat="1" x14ac:dyDescent="0.15">
      <c r="A48634" s="3"/>
      <c r="B48634" s="3"/>
      <c r="J48634" s="3"/>
      <c r="K48634" s="5"/>
      <c r="L48634" s="8"/>
      <c r="N48634" s="5"/>
      <c r="O48634" s="10"/>
      <c r="P48634" s="8"/>
    </row>
    <row r="48635" spans="1:16" s="2" customFormat="1" x14ac:dyDescent="0.15">
      <c r="A48635" s="3"/>
      <c r="B48635" s="3"/>
      <c r="J48635" s="3"/>
      <c r="K48635" s="5"/>
      <c r="L48635" s="8"/>
      <c r="N48635" s="5"/>
      <c r="O48635" s="10"/>
      <c r="P48635" s="8"/>
    </row>
    <row r="48636" spans="1:16" s="2" customFormat="1" x14ac:dyDescent="0.15">
      <c r="A48636" s="3"/>
      <c r="B48636" s="3"/>
      <c r="J48636" s="3"/>
      <c r="K48636" s="5"/>
      <c r="L48636" s="8"/>
      <c r="N48636" s="5"/>
      <c r="O48636" s="10"/>
      <c r="P48636" s="8"/>
    </row>
    <row r="48637" spans="1:16" s="2" customFormat="1" x14ac:dyDescent="0.15">
      <c r="A48637" s="3"/>
      <c r="B48637" s="3"/>
      <c r="J48637" s="3"/>
      <c r="K48637" s="5"/>
      <c r="L48637" s="8"/>
      <c r="N48637" s="5"/>
      <c r="O48637" s="10"/>
      <c r="P48637" s="8"/>
    </row>
    <row r="48638" spans="1:16" s="2" customFormat="1" x14ac:dyDescent="0.15">
      <c r="A48638" s="3"/>
      <c r="B48638" s="3"/>
      <c r="J48638" s="3"/>
      <c r="K48638" s="5"/>
      <c r="L48638" s="8"/>
      <c r="N48638" s="5"/>
      <c r="O48638" s="10"/>
      <c r="P48638" s="8"/>
    </row>
    <row r="48639" spans="1:16" s="2" customFormat="1" x14ac:dyDescent="0.15">
      <c r="A48639" s="3"/>
      <c r="B48639" s="3"/>
      <c r="J48639" s="3"/>
      <c r="K48639" s="5"/>
      <c r="L48639" s="8"/>
      <c r="N48639" s="5"/>
      <c r="O48639" s="10"/>
      <c r="P48639" s="8"/>
    </row>
    <row r="48640" spans="1:16" s="2" customFormat="1" x14ac:dyDescent="0.15">
      <c r="A48640" s="3"/>
      <c r="B48640" s="3"/>
      <c r="J48640" s="3"/>
      <c r="K48640" s="5"/>
      <c r="L48640" s="8"/>
      <c r="N48640" s="5"/>
      <c r="O48640" s="10"/>
      <c r="P48640" s="8"/>
    </row>
    <row r="48641" spans="1:16" s="2" customFormat="1" x14ac:dyDescent="0.15">
      <c r="A48641" s="3"/>
      <c r="B48641" s="3"/>
      <c r="J48641" s="3"/>
      <c r="K48641" s="5"/>
      <c r="L48641" s="8"/>
      <c r="N48641" s="5"/>
      <c r="O48641" s="10"/>
      <c r="P48641" s="8"/>
    </row>
    <row r="48642" spans="1:16" s="2" customFormat="1" x14ac:dyDescent="0.15">
      <c r="A48642" s="3"/>
      <c r="B48642" s="3"/>
      <c r="J48642" s="3"/>
      <c r="K48642" s="5"/>
      <c r="L48642" s="8"/>
      <c r="N48642" s="5"/>
      <c r="O48642" s="10"/>
      <c r="P48642" s="8"/>
    </row>
    <row r="48643" spans="1:16" s="2" customFormat="1" x14ac:dyDescent="0.15">
      <c r="A48643" s="3"/>
      <c r="B48643" s="3"/>
      <c r="J48643" s="3"/>
      <c r="K48643" s="5"/>
      <c r="L48643" s="8"/>
      <c r="N48643" s="5"/>
      <c r="O48643" s="10"/>
      <c r="P48643" s="8"/>
    </row>
    <row r="48644" spans="1:16" s="2" customFormat="1" x14ac:dyDescent="0.15">
      <c r="A48644" s="3"/>
      <c r="B48644" s="3"/>
      <c r="J48644" s="3"/>
      <c r="K48644" s="5"/>
      <c r="L48644" s="8"/>
      <c r="N48644" s="5"/>
      <c r="O48644" s="10"/>
      <c r="P48644" s="8"/>
    </row>
    <row r="48645" spans="1:16" s="2" customFormat="1" x14ac:dyDescent="0.15">
      <c r="A48645" s="3"/>
      <c r="B48645" s="3"/>
      <c r="J48645" s="3"/>
      <c r="K48645" s="5"/>
      <c r="L48645" s="8"/>
      <c r="N48645" s="5"/>
      <c r="O48645" s="10"/>
      <c r="P48645" s="8"/>
    </row>
    <row r="48646" spans="1:16" s="2" customFormat="1" x14ac:dyDescent="0.15">
      <c r="A48646" s="3"/>
      <c r="B48646" s="3"/>
      <c r="J48646" s="3"/>
      <c r="K48646" s="5"/>
      <c r="L48646" s="8"/>
      <c r="N48646" s="5"/>
      <c r="O48646" s="10"/>
      <c r="P48646" s="8"/>
    </row>
    <row r="48647" spans="1:16" s="2" customFormat="1" x14ac:dyDescent="0.15">
      <c r="A48647" s="3"/>
      <c r="B48647" s="3"/>
      <c r="J48647" s="3"/>
      <c r="K48647" s="5"/>
      <c r="L48647" s="8"/>
      <c r="N48647" s="5"/>
      <c r="O48647" s="10"/>
      <c r="P48647" s="8"/>
    </row>
    <row r="48648" spans="1:16" s="2" customFormat="1" x14ac:dyDescent="0.15">
      <c r="A48648" s="3"/>
      <c r="B48648" s="3"/>
      <c r="J48648" s="3"/>
      <c r="K48648" s="5"/>
      <c r="L48648" s="8"/>
      <c r="N48648" s="5"/>
      <c r="O48648" s="10"/>
      <c r="P48648" s="8"/>
    </row>
    <row r="48649" spans="1:16" s="2" customFormat="1" x14ac:dyDescent="0.15">
      <c r="A48649" s="3"/>
      <c r="B48649" s="3"/>
      <c r="J48649" s="3"/>
      <c r="K48649" s="5"/>
      <c r="L48649" s="8"/>
      <c r="N48649" s="5"/>
      <c r="O48649" s="10"/>
      <c r="P48649" s="8"/>
    </row>
    <row r="48650" spans="1:16" s="2" customFormat="1" x14ac:dyDescent="0.15">
      <c r="A48650" s="3"/>
      <c r="B48650" s="3"/>
      <c r="J48650" s="3"/>
      <c r="K48650" s="5"/>
      <c r="L48650" s="8"/>
      <c r="N48650" s="5"/>
      <c r="O48650" s="10"/>
      <c r="P48650" s="8"/>
    </row>
    <row r="48651" spans="1:16" s="2" customFormat="1" x14ac:dyDescent="0.15">
      <c r="A48651" s="3"/>
      <c r="B48651" s="3"/>
      <c r="J48651" s="3"/>
      <c r="K48651" s="5"/>
      <c r="L48651" s="8"/>
      <c r="N48651" s="5"/>
      <c r="O48651" s="10"/>
      <c r="P48651" s="8"/>
    </row>
    <row r="48652" spans="1:16" s="2" customFormat="1" x14ac:dyDescent="0.15">
      <c r="A48652" s="3"/>
      <c r="B48652" s="3"/>
      <c r="J48652" s="3"/>
      <c r="K48652" s="5"/>
      <c r="L48652" s="8"/>
      <c r="N48652" s="5"/>
      <c r="O48652" s="10"/>
      <c r="P48652" s="8"/>
    </row>
    <row r="48653" spans="1:16" s="2" customFormat="1" x14ac:dyDescent="0.15">
      <c r="A48653" s="3"/>
      <c r="B48653" s="3"/>
      <c r="J48653" s="3"/>
      <c r="K48653" s="5"/>
      <c r="L48653" s="8"/>
      <c r="N48653" s="5"/>
      <c r="O48653" s="10"/>
      <c r="P48653" s="8"/>
    </row>
    <row r="48654" spans="1:16" s="2" customFormat="1" x14ac:dyDescent="0.15">
      <c r="A48654" s="3"/>
      <c r="B48654" s="3"/>
      <c r="J48654" s="3"/>
      <c r="K48654" s="5"/>
      <c r="L48654" s="8"/>
      <c r="N48654" s="5"/>
      <c r="O48654" s="10"/>
      <c r="P48654" s="8"/>
    </row>
    <row r="48655" spans="1:16" s="2" customFormat="1" x14ac:dyDescent="0.15">
      <c r="A48655" s="3"/>
      <c r="B48655" s="3"/>
      <c r="J48655" s="3"/>
      <c r="K48655" s="5"/>
      <c r="L48655" s="8"/>
      <c r="N48655" s="5"/>
      <c r="O48655" s="10"/>
      <c r="P48655" s="8"/>
    </row>
    <row r="48656" spans="1:16" s="2" customFormat="1" x14ac:dyDescent="0.15">
      <c r="A48656" s="3"/>
      <c r="B48656" s="3"/>
      <c r="J48656" s="3"/>
      <c r="K48656" s="5"/>
      <c r="L48656" s="8"/>
      <c r="N48656" s="5"/>
      <c r="O48656" s="10"/>
      <c r="P48656" s="8"/>
    </row>
    <row r="48657" spans="1:16" s="2" customFormat="1" x14ac:dyDescent="0.15">
      <c r="A48657" s="3"/>
      <c r="B48657" s="3"/>
      <c r="J48657" s="3"/>
      <c r="K48657" s="5"/>
      <c r="L48657" s="8"/>
      <c r="N48657" s="5"/>
      <c r="O48657" s="10"/>
      <c r="P48657" s="8"/>
    </row>
    <row r="48658" spans="1:16" s="2" customFormat="1" x14ac:dyDescent="0.15">
      <c r="A48658" s="3"/>
      <c r="B48658" s="3"/>
      <c r="J48658" s="3"/>
      <c r="K48658" s="5"/>
      <c r="L48658" s="8"/>
      <c r="N48658" s="5"/>
      <c r="O48658" s="10"/>
      <c r="P48658" s="8"/>
    </row>
    <row r="48659" spans="1:16" s="2" customFormat="1" x14ac:dyDescent="0.15">
      <c r="A48659" s="3"/>
      <c r="B48659" s="3"/>
      <c r="J48659" s="3"/>
      <c r="K48659" s="5"/>
      <c r="L48659" s="8"/>
      <c r="N48659" s="5"/>
      <c r="O48659" s="10"/>
      <c r="P48659" s="8"/>
    </row>
    <row r="48660" spans="1:16" s="2" customFormat="1" x14ac:dyDescent="0.15">
      <c r="A48660" s="3"/>
      <c r="B48660" s="3"/>
      <c r="J48660" s="3"/>
      <c r="K48660" s="5"/>
      <c r="L48660" s="8"/>
      <c r="N48660" s="5"/>
      <c r="O48660" s="10"/>
      <c r="P48660" s="8"/>
    </row>
    <row r="48661" spans="1:16" s="2" customFormat="1" x14ac:dyDescent="0.15">
      <c r="A48661" s="3"/>
      <c r="B48661" s="3"/>
      <c r="J48661" s="3"/>
      <c r="K48661" s="5"/>
      <c r="L48661" s="8"/>
      <c r="N48661" s="5"/>
      <c r="O48661" s="10"/>
      <c r="P48661" s="8"/>
    </row>
    <row r="48662" spans="1:16" s="2" customFormat="1" x14ac:dyDescent="0.15">
      <c r="A48662" s="3"/>
      <c r="B48662" s="3"/>
      <c r="J48662" s="3"/>
      <c r="K48662" s="5"/>
      <c r="L48662" s="8"/>
      <c r="N48662" s="5"/>
      <c r="O48662" s="10"/>
      <c r="P48662" s="8"/>
    </row>
    <row r="48663" spans="1:16" s="2" customFormat="1" x14ac:dyDescent="0.15">
      <c r="A48663" s="3"/>
      <c r="B48663" s="3"/>
      <c r="J48663" s="3"/>
      <c r="K48663" s="5"/>
      <c r="L48663" s="8"/>
      <c r="N48663" s="5"/>
      <c r="O48663" s="10"/>
      <c r="P48663" s="8"/>
    </row>
    <row r="48664" spans="1:16" s="2" customFormat="1" x14ac:dyDescent="0.15">
      <c r="A48664" s="3"/>
      <c r="B48664" s="3"/>
      <c r="J48664" s="3"/>
      <c r="K48664" s="5"/>
      <c r="L48664" s="8"/>
      <c r="N48664" s="5"/>
      <c r="O48664" s="10"/>
      <c r="P48664" s="8"/>
    </row>
    <row r="48665" spans="1:16" s="2" customFormat="1" x14ac:dyDescent="0.15">
      <c r="A48665" s="3"/>
      <c r="B48665" s="3"/>
      <c r="J48665" s="3"/>
      <c r="K48665" s="5"/>
      <c r="L48665" s="8"/>
      <c r="N48665" s="5"/>
      <c r="O48665" s="10"/>
      <c r="P48665" s="8"/>
    </row>
    <row r="48666" spans="1:16" s="2" customFormat="1" x14ac:dyDescent="0.15">
      <c r="A48666" s="3"/>
      <c r="B48666" s="3"/>
      <c r="J48666" s="3"/>
      <c r="K48666" s="5"/>
      <c r="L48666" s="8"/>
      <c r="N48666" s="5"/>
      <c r="O48666" s="10"/>
      <c r="P48666" s="8"/>
    </row>
    <row r="48667" spans="1:16" s="2" customFormat="1" x14ac:dyDescent="0.15">
      <c r="A48667" s="3"/>
      <c r="B48667" s="3"/>
      <c r="J48667" s="3"/>
      <c r="K48667" s="5"/>
      <c r="L48667" s="8"/>
      <c r="N48667" s="5"/>
      <c r="O48667" s="10"/>
      <c r="P48667" s="8"/>
    </row>
    <row r="48668" spans="1:16" s="2" customFormat="1" x14ac:dyDescent="0.15">
      <c r="A48668" s="3"/>
      <c r="B48668" s="3"/>
      <c r="J48668" s="3"/>
      <c r="K48668" s="5"/>
      <c r="L48668" s="8"/>
      <c r="N48668" s="5"/>
      <c r="O48668" s="10"/>
      <c r="P48668" s="8"/>
    </row>
    <row r="48669" spans="1:16" s="2" customFormat="1" x14ac:dyDescent="0.15">
      <c r="A48669" s="3"/>
      <c r="B48669" s="3"/>
      <c r="J48669" s="3"/>
      <c r="K48669" s="5"/>
      <c r="L48669" s="8"/>
      <c r="N48669" s="5"/>
      <c r="O48669" s="10"/>
      <c r="P48669" s="8"/>
    </row>
    <row r="48670" spans="1:16" s="2" customFormat="1" x14ac:dyDescent="0.15">
      <c r="A48670" s="3"/>
      <c r="B48670" s="3"/>
      <c r="J48670" s="3"/>
      <c r="K48670" s="5"/>
      <c r="L48670" s="8"/>
      <c r="N48670" s="5"/>
      <c r="O48670" s="10"/>
      <c r="P48670" s="8"/>
    </row>
    <row r="48671" spans="1:16" s="2" customFormat="1" x14ac:dyDescent="0.15">
      <c r="A48671" s="3"/>
      <c r="B48671" s="3"/>
      <c r="J48671" s="3"/>
      <c r="K48671" s="5"/>
      <c r="L48671" s="8"/>
      <c r="N48671" s="5"/>
      <c r="O48671" s="10"/>
      <c r="P48671" s="8"/>
    </row>
    <row r="48672" spans="1:16" s="2" customFormat="1" x14ac:dyDescent="0.15">
      <c r="A48672" s="3"/>
      <c r="B48672" s="3"/>
      <c r="J48672" s="3"/>
      <c r="K48672" s="5"/>
      <c r="L48672" s="8"/>
      <c r="N48672" s="5"/>
      <c r="O48672" s="10"/>
      <c r="P48672" s="8"/>
    </row>
    <row r="48673" spans="1:16" s="2" customFormat="1" x14ac:dyDescent="0.15">
      <c r="A48673" s="3"/>
      <c r="B48673" s="3"/>
      <c r="J48673" s="3"/>
      <c r="K48673" s="5"/>
      <c r="L48673" s="8"/>
      <c r="N48673" s="5"/>
      <c r="O48673" s="10"/>
      <c r="P48673" s="8"/>
    </row>
    <row r="48674" spans="1:16" s="2" customFormat="1" x14ac:dyDescent="0.15">
      <c r="A48674" s="3"/>
      <c r="B48674" s="3"/>
      <c r="J48674" s="3"/>
      <c r="K48674" s="5"/>
      <c r="L48674" s="8"/>
      <c r="N48674" s="5"/>
      <c r="O48674" s="10"/>
      <c r="P48674" s="8"/>
    </row>
    <row r="48675" spans="1:16" s="2" customFormat="1" x14ac:dyDescent="0.15">
      <c r="A48675" s="3"/>
      <c r="B48675" s="3"/>
      <c r="J48675" s="3"/>
      <c r="K48675" s="5"/>
      <c r="L48675" s="8"/>
      <c r="N48675" s="5"/>
      <c r="O48675" s="10"/>
      <c r="P48675" s="8"/>
    </row>
    <row r="48676" spans="1:16" s="2" customFormat="1" x14ac:dyDescent="0.15">
      <c r="A48676" s="3"/>
      <c r="B48676" s="3"/>
      <c r="J48676" s="3"/>
      <c r="K48676" s="5"/>
      <c r="L48676" s="8"/>
      <c r="N48676" s="5"/>
      <c r="O48676" s="10"/>
      <c r="P48676" s="8"/>
    </row>
    <row r="48677" spans="1:16" s="2" customFormat="1" x14ac:dyDescent="0.15">
      <c r="A48677" s="3"/>
      <c r="B48677" s="3"/>
      <c r="J48677" s="3"/>
      <c r="K48677" s="5"/>
      <c r="L48677" s="8"/>
      <c r="N48677" s="5"/>
      <c r="O48677" s="10"/>
      <c r="P48677" s="8"/>
    </row>
    <row r="48678" spans="1:16" s="2" customFormat="1" x14ac:dyDescent="0.15">
      <c r="A48678" s="3"/>
      <c r="B48678" s="3"/>
      <c r="J48678" s="3"/>
      <c r="K48678" s="5"/>
      <c r="L48678" s="8"/>
      <c r="N48678" s="5"/>
      <c r="O48678" s="10"/>
      <c r="P48678" s="8"/>
    </row>
    <row r="48679" spans="1:16" s="2" customFormat="1" x14ac:dyDescent="0.15">
      <c r="A48679" s="3"/>
      <c r="B48679" s="3"/>
      <c r="J48679" s="3"/>
      <c r="K48679" s="5"/>
      <c r="L48679" s="8"/>
      <c r="N48679" s="5"/>
      <c r="O48679" s="10"/>
      <c r="P48679" s="8"/>
    </row>
    <row r="48680" spans="1:16" s="2" customFormat="1" x14ac:dyDescent="0.15">
      <c r="A48680" s="3"/>
      <c r="B48680" s="3"/>
      <c r="J48680" s="3"/>
      <c r="K48680" s="5"/>
      <c r="L48680" s="8"/>
      <c r="N48680" s="5"/>
      <c r="O48680" s="10"/>
      <c r="P48680" s="8"/>
    </row>
    <row r="48681" spans="1:16" s="2" customFormat="1" x14ac:dyDescent="0.15">
      <c r="A48681" s="3"/>
      <c r="B48681" s="3"/>
      <c r="J48681" s="3"/>
      <c r="K48681" s="5"/>
      <c r="L48681" s="8"/>
      <c r="N48681" s="5"/>
      <c r="O48681" s="10"/>
      <c r="P48681" s="8"/>
    </row>
    <row r="48682" spans="1:16" s="2" customFormat="1" x14ac:dyDescent="0.15">
      <c r="A48682" s="3"/>
      <c r="B48682" s="3"/>
      <c r="J48682" s="3"/>
      <c r="K48682" s="5"/>
      <c r="L48682" s="8"/>
      <c r="N48682" s="5"/>
      <c r="O48682" s="10"/>
      <c r="P48682" s="8"/>
    </row>
    <row r="48683" spans="1:16" s="2" customFormat="1" x14ac:dyDescent="0.15">
      <c r="A48683" s="3"/>
      <c r="B48683" s="3"/>
      <c r="J48683" s="3"/>
      <c r="K48683" s="5"/>
      <c r="L48683" s="8"/>
      <c r="N48683" s="5"/>
      <c r="O48683" s="10"/>
      <c r="P48683" s="8"/>
    </row>
    <row r="48684" spans="1:16" s="2" customFormat="1" x14ac:dyDescent="0.15">
      <c r="A48684" s="3"/>
      <c r="B48684" s="3"/>
      <c r="J48684" s="3"/>
      <c r="K48684" s="5"/>
      <c r="L48684" s="8"/>
      <c r="N48684" s="5"/>
      <c r="O48684" s="10"/>
      <c r="P48684" s="8"/>
    </row>
    <row r="48685" spans="1:16" s="2" customFormat="1" x14ac:dyDescent="0.15">
      <c r="A48685" s="3"/>
      <c r="B48685" s="3"/>
      <c r="J48685" s="3"/>
      <c r="K48685" s="5"/>
      <c r="L48685" s="8"/>
      <c r="N48685" s="5"/>
      <c r="O48685" s="10"/>
      <c r="P48685" s="8"/>
    </row>
    <row r="48686" spans="1:16" s="2" customFormat="1" x14ac:dyDescent="0.15">
      <c r="A48686" s="3"/>
      <c r="B48686" s="3"/>
      <c r="J48686" s="3"/>
      <c r="K48686" s="5"/>
      <c r="L48686" s="8"/>
      <c r="N48686" s="5"/>
      <c r="O48686" s="10"/>
      <c r="P48686" s="8"/>
    </row>
    <row r="48687" spans="1:16" s="2" customFormat="1" x14ac:dyDescent="0.15">
      <c r="A48687" s="3"/>
      <c r="B48687" s="3"/>
      <c r="J48687" s="3"/>
      <c r="K48687" s="5"/>
      <c r="L48687" s="8"/>
      <c r="N48687" s="5"/>
      <c r="O48687" s="10"/>
      <c r="P48687" s="8"/>
    </row>
    <row r="48688" spans="1:16" s="2" customFormat="1" x14ac:dyDescent="0.15">
      <c r="A48688" s="3"/>
      <c r="B48688" s="3"/>
      <c r="J48688" s="3"/>
      <c r="K48688" s="5"/>
      <c r="L48688" s="8"/>
      <c r="N48688" s="5"/>
      <c r="O48688" s="10"/>
      <c r="P48688" s="8"/>
    </row>
    <row r="48689" spans="1:16" s="2" customFormat="1" x14ac:dyDescent="0.15">
      <c r="A48689" s="3"/>
      <c r="B48689" s="3"/>
      <c r="J48689" s="3"/>
      <c r="K48689" s="5"/>
      <c r="L48689" s="8"/>
      <c r="N48689" s="5"/>
      <c r="O48689" s="10"/>
      <c r="P48689" s="8"/>
    </row>
    <row r="48690" spans="1:16" s="2" customFormat="1" x14ac:dyDescent="0.15">
      <c r="A48690" s="3"/>
      <c r="B48690" s="3"/>
      <c r="J48690" s="3"/>
      <c r="K48690" s="5"/>
      <c r="L48690" s="8"/>
      <c r="N48690" s="5"/>
      <c r="O48690" s="10"/>
      <c r="P48690" s="8"/>
    </row>
    <row r="48691" spans="1:16" s="2" customFormat="1" x14ac:dyDescent="0.15">
      <c r="A48691" s="3"/>
      <c r="B48691" s="3"/>
      <c r="J48691" s="3"/>
      <c r="K48691" s="5"/>
      <c r="L48691" s="8"/>
      <c r="N48691" s="5"/>
      <c r="O48691" s="10"/>
      <c r="P48691" s="8"/>
    </row>
    <row r="48692" spans="1:16" s="2" customFormat="1" x14ac:dyDescent="0.15">
      <c r="A48692" s="3"/>
      <c r="B48692" s="3"/>
      <c r="J48692" s="3"/>
      <c r="K48692" s="5"/>
      <c r="L48692" s="8"/>
      <c r="N48692" s="5"/>
      <c r="O48692" s="10"/>
      <c r="P48692" s="8"/>
    </row>
    <row r="48693" spans="1:16" s="2" customFormat="1" x14ac:dyDescent="0.15">
      <c r="A48693" s="3"/>
      <c r="B48693" s="3"/>
      <c r="J48693" s="3"/>
      <c r="K48693" s="5"/>
      <c r="L48693" s="8"/>
      <c r="N48693" s="5"/>
      <c r="O48693" s="10"/>
      <c r="P48693" s="8"/>
    </row>
    <row r="48694" spans="1:16" s="2" customFormat="1" x14ac:dyDescent="0.15">
      <c r="A48694" s="3"/>
      <c r="B48694" s="3"/>
      <c r="J48694" s="3"/>
      <c r="K48694" s="5"/>
      <c r="L48694" s="8"/>
      <c r="N48694" s="5"/>
      <c r="O48694" s="10"/>
      <c r="P48694" s="8"/>
    </row>
    <row r="48695" spans="1:16" s="2" customFormat="1" x14ac:dyDescent="0.15">
      <c r="A48695" s="3"/>
      <c r="B48695" s="3"/>
      <c r="J48695" s="3"/>
      <c r="K48695" s="5"/>
      <c r="L48695" s="8"/>
      <c r="N48695" s="5"/>
      <c r="O48695" s="10"/>
      <c r="P48695" s="8"/>
    </row>
    <row r="48696" spans="1:16" s="2" customFormat="1" x14ac:dyDescent="0.15">
      <c r="A48696" s="3"/>
      <c r="B48696" s="3"/>
      <c r="J48696" s="3"/>
      <c r="K48696" s="5"/>
      <c r="L48696" s="8"/>
      <c r="N48696" s="5"/>
      <c r="O48696" s="10"/>
      <c r="P48696" s="8"/>
    </row>
    <row r="48697" spans="1:16" s="2" customFormat="1" x14ac:dyDescent="0.15">
      <c r="A48697" s="3"/>
      <c r="B48697" s="3"/>
      <c r="J48697" s="3"/>
      <c r="K48697" s="5"/>
      <c r="L48697" s="8"/>
      <c r="N48697" s="5"/>
      <c r="O48697" s="10"/>
      <c r="P48697" s="8"/>
    </row>
    <row r="48698" spans="1:16" s="2" customFormat="1" x14ac:dyDescent="0.15">
      <c r="A48698" s="3"/>
      <c r="B48698" s="3"/>
      <c r="J48698" s="3"/>
      <c r="K48698" s="5"/>
      <c r="L48698" s="8"/>
      <c r="N48698" s="5"/>
      <c r="O48698" s="10"/>
      <c r="P48698" s="8"/>
    </row>
    <row r="48699" spans="1:16" s="2" customFormat="1" x14ac:dyDescent="0.15">
      <c r="A48699" s="3"/>
      <c r="B48699" s="3"/>
      <c r="J48699" s="3"/>
      <c r="K48699" s="5"/>
      <c r="L48699" s="8"/>
      <c r="N48699" s="5"/>
      <c r="O48699" s="10"/>
      <c r="P48699" s="8"/>
    </row>
    <row r="48700" spans="1:16" s="2" customFormat="1" x14ac:dyDescent="0.15">
      <c r="A48700" s="3"/>
      <c r="B48700" s="3"/>
      <c r="J48700" s="3"/>
      <c r="K48700" s="5"/>
      <c r="L48700" s="8"/>
      <c r="N48700" s="5"/>
      <c r="O48700" s="10"/>
      <c r="P48700" s="8"/>
    </row>
    <row r="48701" spans="1:16" s="2" customFormat="1" x14ac:dyDescent="0.15">
      <c r="A48701" s="3"/>
      <c r="B48701" s="3"/>
      <c r="J48701" s="3"/>
      <c r="K48701" s="5"/>
      <c r="L48701" s="8"/>
      <c r="N48701" s="5"/>
      <c r="O48701" s="10"/>
      <c r="P48701" s="8"/>
    </row>
    <row r="48702" spans="1:16" s="2" customFormat="1" x14ac:dyDescent="0.15">
      <c r="A48702" s="3"/>
      <c r="B48702" s="3"/>
      <c r="J48702" s="3"/>
      <c r="K48702" s="5"/>
      <c r="L48702" s="8"/>
      <c r="N48702" s="5"/>
      <c r="O48702" s="10"/>
      <c r="P48702" s="8"/>
    </row>
    <row r="48703" spans="1:16" s="2" customFormat="1" x14ac:dyDescent="0.15">
      <c r="A48703" s="3"/>
      <c r="B48703" s="3"/>
      <c r="J48703" s="3"/>
      <c r="K48703" s="5"/>
      <c r="L48703" s="8"/>
      <c r="N48703" s="5"/>
      <c r="O48703" s="10"/>
      <c r="P48703" s="8"/>
    </row>
    <row r="48704" spans="1:16" s="2" customFormat="1" x14ac:dyDescent="0.15">
      <c r="A48704" s="3"/>
      <c r="B48704" s="3"/>
      <c r="J48704" s="3"/>
      <c r="K48704" s="5"/>
      <c r="L48704" s="8"/>
      <c r="N48704" s="5"/>
      <c r="O48704" s="10"/>
      <c r="P48704" s="8"/>
    </row>
    <row r="48705" spans="1:16" s="2" customFormat="1" x14ac:dyDescent="0.15">
      <c r="A48705" s="3"/>
      <c r="B48705" s="3"/>
      <c r="J48705" s="3"/>
      <c r="K48705" s="5"/>
      <c r="L48705" s="8"/>
      <c r="N48705" s="5"/>
      <c r="O48705" s="10"/>
      <c r="P48705" s="8"/>
    </row>
    <row r="48706" spans="1:16" s="2" customFormat="1" x14ac:dyDescent="0.15">
      <c r="A48706" s="3"/>
      <c r="B48706" s="3"/>
      <c r="J48706" s="3"/>
      <c r="K48706" s="5"/>
      <c r="L48706" s="8"/>
      <c r="N48706" s="5"/>
      <c r="O48706" s="10"/>
      <c r="P48706" s="8"/>
    </row>
    <row r="48707" spans="1:16" s="2" customFormat="1" x14ac:dyDescent="0.15">
      <c r="A48707" s="3"/>
      <c r="B48707" s="3"/>
      <c r="J48707" s="3"/>
      <c r="K48707" s="5"/>
      <c r="L48707" s="8"/>
      <c r="N48707" s="5"/>
      <c r="O48707" s="10"/>
      <c r="P48707" s="8"/>
    </row>
    <row r="48708" spans="1:16" s="2" customFormat="1" x14ac:dyDescent="0.15">
      <c r="A48708" s="3"/>
      <c r="B48708" s="3"/>
      <c r="J48708" s="3"/>
      <c r="K48708" s="5"/>
      <c r="L48708" s="8"/>
      <c r="N48708" s="5"/>
      <c r="O48708" s="10"/>
      <c r="P48708" s="8"/>
    </row>
    <row r="48709" spans="1:16" s="2" customFormat="1" x14ac:dyDescent="0.15">
      <c r="A48709" s="3"/>
      <c r="B48709" s="3"/>
      <c r="J48709" s="3"/>
      <c r="K48709" s="5"/>
      <c r="L48709" s="8"/>
      <c r="N48709" s="5"/>
      <c r="O48709" s="10"/>
      <c r="P48709" s="8"/>
    </row>
    <row r="48710" spans="1:16" s="2" customFormat="1" x14ac:dyDescent="0.15">
      <c r="A48710" s="3"/>
      <c r="B48710" s="3"/>
      <c r="J48710" s="3"/>
      <c r="K48710" s="5"/>
      <c r="L48710" s="8"/>
      <c r="N48710" s="5"/>
      <c r="O48710" s="10"/>
      <c r="P48710" s="8"/>
    </row>
    <row r="48711" spans="1:16" s="2" customFormat="1" x14ac:dyDescent="0.15">
      <c r="A48711" s="3"/>
      <c r="B48711" s="3"/>
      <c r="J48711" s="3"/>
      <c r="K48711" s="5"/>
      <c r="L48711" s="8"/>
      <c r="N48711" s="5"/>
      <c r="O48711" s="10"/>
      <c r="P48711" s="8"/>
    </row>
    <row r="48712" spans="1:16" s="2" customFormat="1" x14ac:dyDescent="0.15">
      <c r="A48712" s="3"/>
      <c r="B48712" s="3"/>
      <c r="J48712" s="3"/>
      <c r="K48712" s="5"/>
      <c r="L48712" s="8"/>
      <c r="N48712" s="5"/>
      <c r="O48712" s="10"/>
      <c r="P48712" s="8"/>
    </row>
    <row r="48713" spans="1:16" s="2" customFormat="1" x14ac:dyDescent="0.15">
      <c r="A48713" s="3"/>
      <c r="B48713" s="3"/>
      <c r="J48713" s="3"/>
      <c r="K48713" s="5"/>
      <c r="L48713" s="8"/>
      <c r="N48713" s="5"/>
      <c r="O48713" s="10"/>
      <c r="P48713" s="8"/>
    </row>
    <row r="48714" spans="1:16" s="2" customFormat="1" x14ac:dyDescent="0.15">
      <c r="A48714" s="3"/>
      <c r="B48714" s="3"/>
      <c r="J48714" s="3"/>
      <c r="K48714" s="5"/>
      <c r="L48714" s="8"/>
      <c r="N48714" s="5"/>
      <c r="O48714" s="10"/>
      <c r="P48714" s="8"/>
    </row>
    <row r="48715" spans="1:16" s="2" customFormat="1" x14ac:dyDescent="0.15">
      <c r="A48715" s="3"/>
      <c r="B48715" s="3"/>
      <c r="J48715" s="3"/>
      <c r="K48715" s="5"/>
      <c r="L48715" s="8"/>
      <c r="N48715" s="5"/>
      <c r="O48715" s="10"/>
      <c r="P48715" s="8"/>
    </row>
    <row r="48716" spans="1:16" s="2" customFormat="1" x14ac:dyDescent="0.15">
      <c r="A48716" s="3"/>
      <c r="B48716" s="3"/>
      <c r="J48716" s="3"/>
      <c r="K48716" s="5"/>
      <c r="L48716" s="8"/>
      <c r="N48716" s="5"/>
      <c r="O48716" s="10"/>
      <c r="P48716" s="8"/>
    </row>
    <row r="48717" spans="1:16" s="2" customFormat="1" x14ac:dyDescent="0.15">
      <c r="A48717" s="3"/>
      <c r="B48717" s="3"/>
      <c r="J48717" s="3"/>
      <c r="K48717" s="5"/>
      <c r="L48717" s="8"/>
      <c r="N48717" s="5"/>
      <c r="O48717" s="10"/>
      <c r="P48717" s="8"/>
    </row>
    <row r="48718" spans="1:16" s="2" customFormat="1" x14ac:dyDescent="0.15">
      <c r="A48718" s="3"/>
      <c r="B48718" s="3"/>
      <c r="J48718" s="3"/>
      <c r="K48718" s="5"/>
      <c r="L48718" s="8"/>
      <c r="N48718" s="5"/>
      <c r="O48718" s="10"/>
      <c r="P48718" s="8"/>
    </row>
    <row r="48719" spans="1:16" s="2" customFormat="1" x14ac:dyDescent="0.15">
      <c r="A48719" s="3"/>
      <c r="B48719" s="3"/>
      <c r="J48719" s="3"/>
      <c r="K48719" s="5"/>
      <c r="L48719" s="8"/>
      <c r="N48719" s="5"/>
      <c r="O48719" s="10"/>
      <c r="P48719" s="8"/>
    </row>
    <row r="48720" spans="1:16" s="2" customFormat="1" x14ac:dyDescent="0.15">
      <c r="A48720" s="3"/>
      <c r="B48720" s="3"/>
      <c r="J48720" s="3"/>
      <c r="K48720" s="5"/>
      <c r="L48720" s="8"/>
      <c r="N48720" s="5"/>
      <c r="O48720" s="10"/>
      <c r="P48720" s="8"/>
    </row>
    <row r="48721" spans="1:16" s="2" customFormat="1" x14ac:dyDescent="0.15">
      <c r="A48721" s="3"/>
      <c r="B48721" s="3"/>
      <c r="J48721" s="3"/>
      <c r="K48721" s="5"/>
      <c r="L48721" s="8"/>
      <c r="N48721" s="5"/>
      <c r="O48721" s="10"/>
      <c r="P48721" s="8"/>
    </row>
    <row r="48722" spans="1:16" s="2" customFormat="1" x14ac:dyDescent="0.15">
      <c r="A48722" s="3"/>
      <c r="B48722" s="3"/>
      <c r="J48722" s="3"/>
      <c r="K48722" s="5"/>
      <c r="L48722" s="8"/>
      <c r="N48722" s="5"/>
      <c r="O48722" s="10"/>
      <c r="P48722" s="8"/>
    </row>
    <row r="48723" spans="1:16" s="2" customFormat="1" x14ac:dyDescent="0.15">
      <c r="A48723" s="3"/>
      <c r="B48723" s="3"/>
      <c r="J48723" s="3"/>
      <c r="K48723" s="5"/>
      <c r="L48723" s="8"/>
      <c r="N48723" s="5"/>
      <c r="O48723" s="10"/>
      <c r="P48723" s="8"/>
    </row>
    <row r="48724" spans="1:16" s="2" customFormat="1" x14ac:dyDescent="0.15">
      <c r="A48724" s="3"/>
      <c r="B48724" s="3"/>
      <c r="J48724" s="3"/>
      <c r="K48724" s="5"/>
      <c r="L48724" s="8"/>
      <c r="N48724" s="5"/>
      <c r="O48724" s="10"/>
      <c r="P48724" s="8"/>
    </row>
    <row r="48725" spans="1:16" s="2" customFormat="1" x14ac:dyDescent="0.15">
      <c r="A48725" s="3"/>
      <c r="B48725" s="3"/>
      <c r="J48725" s="3"/>
      <c r="K48725" s="5"/>
      <c r="L48725" s="8"/>
      <c r="N48725" s="5"/>
      <c r="O48725" s="10"/>
      <c r="P48725" s="8"/>
    </row>
    <row r="48726" spans="1:16" s="2" customFormat="1" x14ac:dyDescent="0.15">
      <c r="A48726" s="3"/>
      <c r="B48726" s="3"/>
      <c r="J48726" s="3"/>
      <c r="K48726" s="5"/>
      <c r="L48726" s="8"/>
      <c r="N48726" s="5"/>
      <c r="O48726" s="10"/>
      <c r="P48726" s="8"/>
    </row>
    <row r="48727" spans="1:16" s="2" customFormat="1" x14ac:dyDescent="0.15">
      <c r="A48727" s="3"/>
      <c r="B48727" s="3"/>
      <c r="J48727" s="3"/>
      <c r="K48727" s="5"/>
      <c r="L48727" s="8"/>
      <c r="N48727" s="5"/>
      <c r="O48727" s="10"/>
      <c r="P48727" s="8"/>
    </row>
    <row r="48728" spans="1:16" s="2" customFormat="1" x14ac:dyDescent="0.15">
      <c r="A48728" s="3"/>
      <c r="B48728" s="3"/>
      <c r="J48728" s="3"/>
      <c r="K48728" s="5"/>
      <c r="L48728" s="8"/>
      <c r="N48728" s="5"/>
      <c r="O48728" s="10"/>
      <c r="P48728" s="8"/>
    </row>
    <row r="48729" spans="1:16" s="2" customFormat="1" x14ac:dyDescent="0.15">
      <c r="A48729" s="3"/>
      <c r="B48729" s="3"/>
      <c r="J48729" s="3"/>
      <c r="K48729" s="5"/>
      <c r="L48729" s="8"/>
      <c r="N48729" s="5"/>
      <c r="O48729" s="10"/>
      <c r="P48729" s="8"/>
    </row>
    <row r="48730" spans="1:16" s="2" customFormat="1" x14ac:dyDescent="0.15">
      <c r="A48730" s="3"/>
      <c r="B48730" s="3"/>
      <c r="J48730" s="3"/>
      <c r="K48730" s="5"/>
      <c r="L48730" s="8"/>
      <c r="N48730" s="5"/>
      <c r="O48730" s="10"/>
      <c r="P48730" s="8"/>
    </row>
    <row r="48731" spans="1:16" s="2" customFormat="1" x14ac:dyDescent="0.15">
      <c r="A48731" s="3"/>
      <c r="B48731" s="3"/>
      <c r="J48731" s="3"/>
      <c r="K48731" s="5"/>
      <c r="L48731" s="8"/>
      <c r="N48731" s="5"/>
      <c r="O48731" s="10"/>
      <c r="P48731" s="8"/>
    </row>
    <row r="48732" spans="1:16" s="2" customFormat="1" x14ac:dyDescent="0.15">
      <c r="A48732" s="3"/>
      <c r="B48732" s="3"/>
      <c r="J48732" s="3"/>
      <c r="K48732" s="5"/>
      <c r="L48732" s="8"/>
      <c r="N48732" s="5"/>
      <c r="O48732" s="10"/>
      <c r="P48732" s="8"/>
    </row>
    <row r="48733" spans="1:16" s="2" customFormat="1" x14ac:dyDescent="0.15">
      <c r="A48733" s="3"/>
      <c r="B48733" s="3"/>
      <c r="J48733" s="3"/>
      <c r="K48733" s="5"/>
      <c r="L48733" s="8"/>
      <c r="N48733" s="5"/>
      <c r="O48733" s="10"/>
      <c r="P48733" s="8"/>
    </row>
    <row r="48734" spans="1:16" s="2" customFormat="1" x14ac:dyDescent="0.15">
      <c r="A48734" s="3"/>
      <c r="B48734" s="3"/>
      <c r="J48734" s="3"/>
      <c r="K48734" s="5"/>
      <c r="L48734" s="8"/>
      <c r="N48734" s="5"/>
      <c r="O48734" s="10"/>
      <c r="P48734" s="8"/>
    </row>
    <row r="48735" spans="1:16" s="2" customFormat="1" x14ac:dyDescent="0.15">
      <c r="A48735" s="3"/>
      <c r="B48735" s="3"/>
      <c r="J48735" s="3"/>
      <c r="K48735" s="5"/>
      <c r="L48735" s="8"/>
      <c r="N48735" s="5"/>
      <c r="O48735" s="10"/>
      <c r="P48735" s="8"/>
    </row>
    <row r="48736" spans="1:16" s="2" customFormat="1" x14ac:dyDescent="0.15">
      <c r="A48736" s="3"/>
      <c r="B48736" s="3"/>
      <c r="J48736" s="3"/>
      <c r="K48736" s="5"/>
      <c r="L48736" s="8"/>
      <c r="N48736" s="5"/>
      <c r="O48736" s="10"/>
      <c r="P48736" s="8"/>
    </row>
    <row r="48737" spans="1:16" s="2" customFormat="1" x14ac:dyDescent="0.15">
      <c r="A48737" s="3"/>
      <c r="B48737" s="3"/>
      <c r="J48737" s="3"/>
      <c r="K48737" s="5"/>
      <c r="L48737" s="8"/>
      <c r="N48737" s="5"/>
      <c r="O48737" s="10"/>
      <c r="P48737" s="8"/>
    </row>
    <row r="48738" spans="1:16" s="2" customFormat="1" x14ac:dyDescent="0.15">
      <c r="A48738" s="3"/>
      <c r="B48738" s="3"/>
      <c r="J48738" s="3"/>
      <c r="K48738" s="5"/>
      <c r="L48738" s="8"/>
      <c r="N48738" s="5"/>
      <c r="O48738" s="10"/>
      <c r="P48738" s="8"/>
    </row>
    <row r="48739" spans="1:16" s="2" customFormat="1" x14ac:dyDescent="0.15">
      <c r="A48739" s="3"/>
      <c r="B48739" s="3"/>
      <c r="J48739" s="3"/>
      <c r="K48739" s="5"/>
      <c r="L48739" s="8"/>
      <c r="N48739" s="5"/>
      <c r="O48739" s="10"/>
      <c r="P48739" s="8"/>
    </row>
    <row r="48740" spans="1:16" s="2" customFormat="1" x14ac:dyDescent="0.15">
      <c r="A48740" s="3"/>
      <c r="B48740" s="3"/>
      <c r="J48740" s="3"/>
      <c r="K48740" s="5"/>
      <c r="L48740" s="8"/>
      <c r="N48740" s="5"/>
      <c r="O48740" s="10"/>
      <c r="P48740" s="8"/>
    </row>
    <row r="48741" spans="1:16" s="2" customFormat="1" x14ac:dyDescent="0.15">
      <c r="A48741" s="3"/>
      <c r="B48741" s="3"/>
      <c r="J48741" s="3"/>
      <c r="K48741" s="5"/>
      <c r="L48741" s="8"/>
      <c r="N48741" s="5"/>
      <c r="O48741" s="10"/>
      <c r="P48741" s="8"/>
    </row>
    <row r="48742" spans="1:16" s="2" customFormat="1" x14ac:dyDescent="0.15">
      <c r="A48742" s="3"/>
      <c r="B48742" s="3"/>
      <c r="J48742" s="3"/>
      <c r="K48742" s="5"/>
      <c r="L48742" s="8"/>
      <c r="N48742" s="5"/>
      <c r="O48742" s="10"/>
      <c r="P48742" s="8"/>
    </row>
    <row r="48743" spans="1:16" s="2" customFormat="1" x14ac:dyDescent="0.15">
      <c r="A48743" s="3"/>
      <c r="B48743" s="3"/>
      <c r="J48743" s="3"/>
      <c r="K48743" s="5"/>
      <c r="L48743" s="8"/>
      <c r="N48743" s="5"/>
      <c r="O48743" s="10"/>
      <c r="P48743" s="8"/>
    </row>
    <row r="48744" spans="1:16" s="2" customFormat="1" x14ac:dyDescent="0.15">
      <c r="A48744" s="3"/>
      <c r="B48744" s="3"/>
      <c r="J48744" s="3"/>
      <c r="K48744" s="5"/>
      <c r="L48744" s="8"/>
      <c r="N48744" s="5"/>
      <c r="O48744" s="10"/>
      <c r="P48744" s="8"/>
    </row>
    <row r="48745" spans="1:16" s="2" customFormat="1" x14ac:dyDescent="0.15">
      <c r="A48745" s="3"/>
      <c r="B48745" s="3"/>
      <c r="J48745" s="3"/>
      <c r="K48745" s="5"/>
      <c r="L48745" s="8"/>
      <c r="N48745" s="5"/>
      <c r="O48745" s="10"/>
      <c r="P48745" s="8"/>
    </row>
    <row r="48746" spans="1:16" s="2" customFormat="1" x14ac:dyDescent="0.15">
      <c r="A48746" s="3"/>
      <c r="B48746" s="3"/>
      <c r="J48746" s="3"/>
      <c r="K48746" s="5"/>
      <c r="L48746" s="8"/>
      <c r="N48746" s="5"/>
      <c r="O48746" s="10"/>
      <c r="P48746" s="8"/>
    </row>
    <row r="48747" spans="1:16" s="2" customFormat="1" x14ac:dyDescent="0.15">
      <c r="A48747" s="3"/>
      <c r="B48747" s="3"/>
      <c r="J48747" s="3"/>
      <c r="K48747" s="5"/>
      <c r="L48747" s="8"/>
      <c r="N48747" s="5"/>
      <c r="O48747" s="10"/>
      <c r="P48747" s="8"/>
    </row>
    <row r="48748" spans="1:16" s="2" customFormat="1" x14ac:dyDescent="0.15">
      <c r="A48748" s="3"/>
      <c r="B48748" s="3"/>
      <c r="J48748" s="3"/>
      <c r="K48748" s="5"/>
      <c r="L48748" s="8"/>
      <c r="N48748" s="5"/>
      <c r="O48748" s="10"/>
      <c r="P48748" s="8"/>
    </row>
    <row r="48749" spans="1:16" s="2" customFormat="1" x14ac:dyDescent="0.15">
      <c r="A48749" s="3"/>
      <c r="B48749" s="3"/>
      <c r="J48749" s="3"/>
      <c r="K48749" s="5"/>
      <c r="L48749" s="8"/>
      <c r="N48749" s="5"/>
      <c r="O48749" s="10"/>
      <c r="P48749" s="8"/>
    </row>
    <row r="48750" spans="1:16" s="2" customFormat="1" x14ac:dyDescent="0.15">
      <c r="A48750" s="3"/>
      <c r="B48750" s="3"/>
      <c r="J48750" s="3"/>
      <c r="K48750" s="5"/>
      <c r="L48750" s="8"/>
      <c r="N48750" s="5"/>
      <c r="O48750" s="10"/>
      <c r="P48750" s="8"/>
    </row>
    <row r="48751" spans="1:16" s="2" customFormat="1" x14ac:dyDescent="0.15">
      <c r="A48751" s="3"/>
      <c r="B48751" s="3"/>
      <c r="J48751" s="3"/>
      <c r="K48751" s="5"/>
      <c r="L48751" s="8"/>
      <c r="N48751" s="5"/>
      <c r="O48751" s="10"/>
      <c r="P48751" s="8"/>
    </row>
    <row r="48752" spans="1:16" s="2" customFormat="1" x14ac:dyDescent="0.15">
      <c r="A48752" s="3"/>
      <c r="B48752" s="3"/>
      <c r="J48752" s="3"/>
      <c r="K48752" s="5"/>
      <c r="L48752" s="8"/>
      <c r="N48752" s="5"/>
      <c r="O48752" s="10"/>
      <c r="P48752" s="8"/>
    </row>
    <row r="48753" spans="1:16" s="2" customFormat="1" x14ac:dyDescent="0.15">
      <c r="A48753" s="3"/>
      <c r="B48753" s="3"/>
      <c r="J48753" s="3"/>
      <c r="K48753" s="5"/>
      <c r="L48753" s="8"/>
      <c r="N48753" s="5"/>
      <c r="O48753" s="10"/>
      <c r="P48753" s="8"/>
    </row>
    <row r="48754" spans="1:16" s="2" customFormat="1" x14ac:dyDescent="0.15">
      <c r="A48754" s="3"/>
      <c r="B48754" s="3"/>
      <c r="J48754" s="3"/>
      <c r="K48754" s="5"/>
      <c r="L48754" s="8"/>
      <c r="N48754" s="5"/>
      <c r="O48754" s="10"/>
      <c r="P48754" s="8"/>
    </row>
    <row r="48755" spans="1:16" s="2" customFormat="1" x14ac:dyDescent="0.15">
      <c r="A48755" s="3"/>
      <c r="B48755" s="3"/>
      <c r="J48755" s="3"/>
      <c r="K48755" s="5"/>
      <c r="L48755" s="8"/>
      <c r="N48755" s="5"/>
      <c r="O48755" s="10"/>
      <c r="P48755" s="8"/>
    </row>
    <row r="48756" spans="1:16" s="2" customFormat="1" x14ac:dyDescent="0.15">
      <c r="A48756" s="3"/>
      <c r="B48756" s="3"/>
      <c r="J48756" s="3"/>
      <c r="K48756" s="5"/>
      <c r="L48756" s="8"/>
      <c r="N48756" s="5"/>
      <c r="O48756" s="10"/>
      <c r="P48756" s="8"/>
    </row>
    <row r="48757" spans="1:16" s="2" customFormat="1" x14ac:dyDescent="0.15">
      <c r="A48757" s="3"/>
      <c r="B48757" s="3"/>
      <c r="J48757" s="3"/>
      <c r="K48757" s="5"/>
      <c r="L48757" s="8"/>
      <c r="N48757" s="5"/>
      <c r="O48757" s="10"/>
      <c r="P48757" s="8"/>
    </row>
    <row r="48758" spans="1:16" s="2" customFormat="1" x14ac:dyDescent="0.15">
      <c r="A48758" s="3"/>
      <c r="B48758" s="3"/>
      <c r="J48758" s="3"/>
      <c r="K48758" s="5"/>
      <c r="L48758" s="8"/>
      <c r="N48758" s="5"/>
      <c r="O48758" s="10"/>
      <c r="P48758" s="8"/>
    </row>
    <row r="48759" spans="1:16" s="2" customFormat="1" x14ac:dyDescent="0.15">
      <c r="A48759" s="3"/>
      <c r="B48759" s="3"/>
      <c r="J48759" s="3"/>
      <c r="K48759" s="5"/>
      <c r="L48759" s="8"/>
      <c r="N48759" s="5"/>
      <c r="O48759" s="10"/>
      <c r="P48759" s="8"/>
    </row>
    <row r="48760" spans="1:16" s="2" customFormat="1" x14ac:dyDescent="0.15">
      <c r="A48760" s="3"/>
      <c r="B48760" s="3"/>
      <c r="J48760" s="3"/>
      <c r="K48760" s="5"/>
      <c r="L48760" s="8"/>
      <c r="N48760" s="5"/>
      <c r="O48760" s="10"/>
      <c r="P48760" s="8"/>
    </row>
    <row r="48761" spans="1:16" s="2" customFormat="1" x14ac:dyDescent="0.15">
      <c r="A48761" s="3"/>
      <c r="B48761" s="3"/>
      <c r="J48761" s="3"/>
      <c r="K48761" s="5"/>
      <c r="L48761" s="8"/>
      <c r="N48761" s="5"/>
      <c r="O48761" s="10"/>
      <c r="P48761" s="8"/>
    </row>
    <row r="48762" spans="1:16" s="2" customFormat="1" x14ac:dyDescent="0.15">
      <c r="A48762" s="3"/>
      <c r="B48762" s="3"/>
      <c r="J48762" s="3"/>
      <c r="K48762" s="5"/>
      <c r="L48762" s="8"/>
      <c r="N48762" s="5"/>
      <c r="O48762" s="10"/>
      <c r="P48762" s="8"/>
    </row>
    <row r="48763" spans="1:16" s="2" customFormat="1" x14ac:dyDescent="0.15">
      <c r="A48763" s="3"/>
      <c r="B48763" s="3"/>
      <c r="J48763" s="3"/>
      <c r="K48763" s="5"/>
      <c r="L48763" s="8"/>
      <c r="N48763" s="5"/>
      <c r="O48763" s="10"/>
      <c r="P48763" s="8"/>
    </row>
    <row r="48764" spans="1:16" s="2" customFormat="1" x14ac:dyDescent="0.15">
      <c r="A48764" s="3"/>
      <c r="B48764" s="3"/>
      <c r="J48764" s="3"/>
      <c r="K48764" s="5"/>
      <c r="L48764" s="8"/>
      <c r="N48764" s="5"/>
      <c r="O48764" s="10"/>
      <c r="P48764" s="8"/>
    </row>
    <row r="48765" spans="1:16" s="2" customFormat="1" x14ac:dyDescent="0.15">
      <c r="A48765" s="3"/>
      <c r="B48765" s="3"/>
      <c r="J48765" s="3"/>
      <c r="K48765" s="5"/>
      <c r="L48765" s="8"/>
      <c r="N48765" s="5"/>
      <c r="O48765" s="10"/>
      <c r="P48765" s="8"/>
    </row>
    <row r="48766" spans="1:16" s="2" customFormat="1" x14ac:dyDescent="0.15">
      <c r="A48766" s="3"/>
      <c r="B48766" s="3"/>
      <c r="J48766" s="3"/>
      <c r="K48766" s="5"/>
      <c r="L48766" s="8"/>
      <c r="N48766" s="5"/>
      <c r="O48766" s="10"/>
      <c r="P48766" s="8"/>
    </row>
    <row r="48767" spans="1:16" s="2" customFormat="1" x14ac:dyDescent="0.15">
      <c r="A48767" s="3"/>
      <c r="B48767" s="3"/>
      <c r="J48767" s="3"/>
      <c r="K48767" s="5"/>
      <c r="L48767" s="8"/>
      <c r="N48767" s="5"/>
      <c r="O48767" s="10"/>
      <c r="P48767" s="8"/>
    </row>
    <row r="48768" spans="1:16" s="2" customFormat="1" x14ac:dyDescent="0.15">
      <c r="A48768" s="3"/>
      <c r="B48768" s="3"/>
      <c r="J48768" s="3"/>
      <c r="K48768" s="5"/>
      <c r="L48768" s="8"/>
      <c r="N48768" s="5"/>
      <c r="O48768" s="10"/>
      <c r="P48768" s="8"/>
    </row>
    <row r="48769" spans="1:16" s="2" customFormat="1" x14ac:dyDescent="0.15">
      <c r="A48769" s="3"/>
      <c r="B48769" s="3"/>
      <c r="J48769" s="3"/>
      <c r="K48769" s="5"/>
      <c r="L48769" s="8"/>
      <c r="N48769" s="5"/>
      <c r="O48769" s="10"/>
      <c r="P48769" s="8"/>
    </row>
    <row r="48770" spans="1:16" s="2" customFormat="1" x14ac:dyDescent="0.15">
      <c r="A48770" s="3"/>
      <c r="B48770" s="3"/>
      <c r="J48770" s="3"/>
      <c r="K48770" s="5"/>
      <c r="L48770" s="8"/>
      <c r="N48770" s="5"/>
      <c r="O48770" s="10"/>
      <c r="P48770" s="8"/>
    </row>
    <row r="48771" spans="1:16" s="2" customFormat="1" x14ac:dyDescent="0.15">
      <c r="A48771" s="3"/>
      <c r="B48771" s="3"/>
      <c r="J48771" s="3"/>
      <c r="K48771" s="5"/>
      <c r="L48771" s="8"/>
      <c r="N48771" s="5"/>
      <c r="O48771" s="10"/>
      <c r="P48771" s="8"/>
    </row>
    <row r="48772" spans="1:16" s="2" customFormat="1" x14ac:dyDescent="0.15">
      <c r="A48772" s="3"/>
      <c r="B48772" s="3"/>
      <c r="J48772" s="3"/>
      <c r="K48772" s="5"/>
      <c r="L48772" s="8"/>
      <c r="N48772" s="5"/>
      <c r="O48772" s="10"/>
      <c r="P48772" s="8"/>
    </row>
    <row r="48773" spans="1:16" s="2" customFormat="1" x14ac:dyDescent="0.15">
      <c r="A48773" s="3"/>
      <c r="B48773" s="3"/>
      <c r="J48773" s="3"/>
      <c r="K48773" s="5"/>
      <c r="L48773" s="8"/>
      <c r="N48773" s="5"/>
      <c r="O48773" s="10"/>
      <c r="P48773" s="8"/>
    </row>
    <row r="48774" spans="1:16" s="2" customFormat="1" x14ac:dyDescent="0.15">
      <c r="A48774" s="3"/>
      <c r="B48774" s="3"/>
      <c r="J48774" s="3"/>
      <c r="K48774" s="5"/>
      <c r="L48774" s="8"/>
      <c r="N48774" s="5"/>
      <c r="O48774" s="10"/>
      <c r="P48774" s="8"/>
    </row>
    <row r="48775" spans="1:16" s="2" customFormat="1" x14ac:dyDescent="0.15">
      <c r="A48775" s="3"/>
      <c r="B48775" s="3"/>
      <c r="J48775" s="3"/>
      <c r="K48775" s="5"/>
      <c r="L48775" s="8"/>
      <c r="N48775" s="5"/>
      <c r="O48775" s="10"/>
      <c r="P48775" s="8"/>
    </row>
    <row r="48776" spans="1:16" s="2" customFormat="1" x14ac:dyDescent="0.15">
      <c r="A48776" s="3"/>
      <c r="B48776" s="3"/>
      <c r="J48776" s="3"/>
      <c r="K48776" s="5"/>
      <c r="L48776" s="8"/>
      <c r="N48776" s="5"/>
      <c r="O48776" s="10"/>
      <c r="P48776" s="8"/>
    </row>
    <row r="48777" spans="1:16" s="2" customFormat="1" x14ac:dyDescent="0.15">
      <c r="A48777" s="3"/>
      <c r="B48777" s="3"/>
      <c r="J48777" s="3"/>
      <c r="K48777" s="5"/>
      <c r="L48777" s="8"/>
      <c r="N48777" s="5"/>
      <c r="O48777" s="10"/>
      <c r="P48777" s="8"/>
    </row>
    <row r="48778" spans="1:16" s="2" customFormat="1" x14ac:dyDescent="0.15">
      <c r="A48778" s="3"/>
      <c r="B48778" s="3"/>
      <c r="J48778" s="3"/>
      <c r="K48778" s="5"/>
      <c r="L48778" s="8"/>
      <c r="N48778" s="5"/>
      <c r="O48778" s="10"/>
      <c r="P48778" s="8"/>
    </row>
    <row r="48779" spans="1:16" s="2" customFormat="1" x14ac:dyDescent="0.15">
      <c r="A48779" s="3"/>
      <c r="B48779" s="3"/>
      <c r="J48779" s="3"/>
      <c r="K48779" s="5"/>
      <c r="L48779" s="8"/>
      <c r="N48779" s="5"/>
      <c r="O48779" s="10"/>
      <c r="P48779" s="8"/>
    </row>
    <row r="48780" spans="1:16" s="2" customFormat="1" x14ac:dyDescent="0.15">
      <c r="A48780" s="3"/>
      <c r="B48780" s="3"/>
      <c r="J48780" s="3"/>
      <c r="K48780" s="5"/>
      <c r="L48780" s="8"/>
      <c r="N48780" s="5"/>
      <c r="O48780" s="10"/>
      <c r="P48780" s="8"/>
    </row>
    <row r="48781" spans="1:16" s="2" customFormat="1" x14ac:dyDescent="0.15">
      <c r="A48781" s="3"/>
      <c r="B48781" s="3"/>
      <c r="J48781" s="3"/>
      <c r="K48781" s="5"/>
      <c r="L48781" s="8"/>
      <c r="N48781" s="5"/>
      <c r="O48781" s="10"/>
      <c r="P48781" s="8"/>
    </row>
    <row r="48782" spans="1:16" s="2" customFormat="1" x14ac:dyDescent="0.15">
      <c r="A48782" s="3"/>
      <c r="B48782" s="3"/>
      <c r="J48782" s="3"/>
      <c r="K48782" s="5"/>
      <c r="L48782" s="8"/>
      <c r="N48782" s="5"/>
      <c r="O48782" s="10"/>
      <c r="P48782" s="8"/>
    </row>
    <row r="48783" spans="1:16" s="2" customFormat="1" x14ac:dyDescent="0.15">
      <c r="A48783" s="3"/>
      <c r="B48783" s="3"/>
      <c r="J48783" s="3"/>
      <c r="K48783" s="5"/>
      <c r="L48783" s="8"/>
      <c r="N48783" s="5"/>
      <c r="O48783" s="10"/>
      <c r="P48783" s="8"/>
    </row>
    <row r="48784" spans="1:16" s="2" customFormat="1" x14ac:dyDescent="0.15">
      <c r="A48784" s="3"/>
      <c r="B48784" s="3"/>
      <c r="J48784" s="3"/>
      <c r="K48784" s="5"/>
      <c r="L48784" s="8"/>
      <c r="N48784" s="5"/>
      <c r="O48784" s="10"/>
      <c r="P48784" s="8"/>
    </row>
    <row r="48785" spans="1:16" s="2" customFormat="1" x14ac:dyDescent="0.15">
      <c r="A48785" s="3"/>
      <c r="B48785" s="3"/>
      <c r="J48785" s="3"/>
      <c r="K48785" s="5"/>
      <c r="L48785" s="8"/>
      <c r="N48785" s="5"/>
      <c r="O48785" s="10"/>
      <c r="P48785" s="8"/>
    </row>
    <row r="48786" spans="1:16" s="2" customFormat="1" x14ac:dyDescent="0.15">
      <c r="A48786" s="3"/>
      <c r="B48786" s="3"/>
      <c r="J48786" s="3"/>
      <c r="K48786" s="5"/>
      <c r="L48786" s="8"/>
      <c r="N48786" s="5"/>
      <c r="O48786" s="10"/>
      <c r="P48786" s="8"/>
    </row>
    <row r="48787" spans="1:16" s="2" customFormat="1" x14ac:dyDescent="0.15">
      <c r="A48787" s="3"/>
      <c r="B48787" s="3"/>
      <c r="J48787" s="3"/>
      <c r="K48787" s="5"/>
      <c r="L48787" s="8"/>
      <c r="N48787" s="5"/>
      <c r="O48787" s="10"/>
      <c r="P48787" s="8"/>
    </row>
    <row r="48788" spans="1:16" s="2" customFormat="1" x14ac:dyDescent="0.15">
      <c r="A48788" s="3"/>
      <c r="B48788" s="3"/>
      <c r="J48788" s="3"/>
      <c r="K48788" s="5"/>
      <c r="L48788" s="8"/>
      <c r="N48788" s="5"/>
      <c r="O48788" s="10"/>
      <c r="P48788" s="8"/>
    </row>
    <row r="48789" spans="1:16" s="2" customFormat="1" x14ac:dyDescent="0.15">
      <c r="A48789" s="3"/>
      <c r="B48789" s="3"/>
      <c r="J48789" s="3"/>
      <c r="K48789" s="5"/>
      <c r="L48789" s="8"/>
      <c r="N48789" s="5"/>
      <c r="O48789" s="10"/>
      <c r="P48789" s="8"/>
    </row>
    <row r="48790" spans="1:16" s="2" customFormat="1" x14ac:dyDescent="0.15">
      <c r="A48790" s="3"/>
      <c r="B48790" s="3"/>
      <c r="J48790" s="3"/>
      <c r="K48790" s="5"/>
      <c r="L48790" s="8"/>
      <c r="N48790" s="5"/>
      <c r="O48790" s="10"/>
      <c r="P48790" s="8"/>
    </row>
    <row r="48791" spans="1:16" s="2" customFormat="1" x14ac:dyDescent="0.15">
      <c r="A48791" s="3"/>
      <c r="B48791" s="3"/>
      <c r="J48791" s="3"/>
      <c r="K48791" s="5"/>
      <c r="L48791" s="8"/>
      <c r="N48791" s="5"/>
      <c r="O48791" s="10"/>
      <c r="P48791" s="8"/>
    </row>
    <row r="48792" spans="1:16" s="2" customFormat="1" x14ac:dyDescent="0.15">
      <c r="A48792" s="3"/>
      <c r="B48792" s="3"/>
      <c r="J48792" s="3"/>
      <c r="K48792" s="5"/>
      <c r="L48792" s="8"/>
      <c r="N48792" s="5"/>
      <c r="O48792" s="10"/>
      <c r="P48792" s="8"/>
    </row>
    <row r="48793" spans="1:16" s="2" customFormat="1" x14ac:dyDescent="0.15">
      <c r="A48793" s="3"/>
      <c r="B48793" s="3"/>
      <c r="J48793" s="3"/>
      <c r="K48793" s="5"/>
      <c r="L48793" s="8"/>
      <c r="N48793" s="5"/>
      <c r="O48793" s="10"/>
      <c r="P48793" s="8"/>
    </row>
    <row r="48794" spans="1:16" s="2" customFormat="1" x14ac:dyDescent="0.15">
      <c r="A48794" s="3"/>
      <c r="B48794" s="3"/>
      <c r="J48794" s="3"/>
      <c r="K48794" s="5"/>
      <c r="L48794" s="8"/>
      <c r="N48794" s="5"/>
      <c r="O48794" s="10"/>
      <c r="P48794" s="8"/>
    </row>
    <row r="48795" spans="1:16" s="2" customFormat="1" x14ac:dyDescent="0.15">
      <c r="A48795" s="3"/>
      <c r="B48795" s="3"/>
      <c r="J48795" s="3"/>
      <c r="K48795" s="5"/>
      <c r="L48795" s="8"/>
      <c r="N48795" s="5"/>
      <c r="O48795" s="10"/>
      <c r="P48795" s="8"/>
    </row>
    <row r="48796" spans="1:16" s="2" customFormat="1" x14ac:dyDescent="0.15">
      <c r="A48796" s="3"/>
      <c r="B48796" s="3"/>
      <c r="J48796" s="3"/>
      <c r="K48796" s="5"/>
      <c r="L48796" s="8"/>
      <c r="N48796" s="5"/>
      <c r="O48796" s="10"/>
      <c r="P48796" s="8"/>
    </row>
    <row r="48797" spans="1:16" s="2" customFormat="1" x14ac:dyDescent="0.15">
      <c r="A48797" s="3"/>
      <c r="B48797" s="3"/>
      <c r="J48797" s="3"/>
      <c r="K48797" s="5"/>
      <c r="L48797" s="8"/>
      <c r="N48797" s="5"/>
      <c r="O48797" s="10"/>
      <c r="P48797" s="8"/>
    </row>
    <row r="48798" spans="1:16" s="2" customFormat="1" x14ac:dyDescent="0.15">
      <c r="A48798" s="3"/>
      <c r="B48798" s="3"/>
      <c r="J48798" s="3"/>
      <c r="K48798" s="5"/>
      <c r="L48798" s="8"/>
      <c r="N48798" s="5"/>
      <c r="O48798" s="10"/>
      <c r="P48798" s="8"/>
    </row>
    <row r="48799" spans="1:16" s="2" customFormat="1" x14ac:dyDescent="0.15">
      <c r="A48799" s="3"/>
      <c r="B48799" s="3"/>
      <c r="J48799" s="3"/>
      <c r="K48799" s="5"/>
      <c r="L48799" s="8"/>
      <c r="N48799" s="5"/>
      <c r="O48799" s="10"/>
      <c r="P48799" s="8"/>
    </row>
    <row r="48800" spans="1:16" s="2" customFormat="1" x14ac:dyDescent="0.15">
      <c r="A48800" s="3"/>
      <c r="B48800" s="3"/>
      <c r="J48800" s="3"/>
      <c r="K48800" s="5"/>
      <c r="L48800" s="8"/>
      <c r="N48800" s="5"/>
      <c r="O48800" s="10"/>
      <c r="P48800" s="8"/>
    </row>
    <row r="48801" spans="1:16" s="2" customFormat="1" x14ac:dyDescent="0.15">
      <c r="A48801" s="3"/>
      <c r="B48801" s="3"/>
      <c r="J48801" s="3"/>
      <c r="K48801" s="5"/>
      <c r="L48801" s="8"/>
      <c r="N48801" s="5"/>
      <c r="O48801" s="10"/>
      <c r="P48801" s="8"/>
    </row>
    <row r="48802" spans="1:16" s="2" customFormat="1" x14ac:dyDescent="0.15">
      <c r="A48802" s="3"/>
      <c r="B48802" s="3"/>
      <c r="J48802" s="3"/>
      <c r="K48802" s="5"/>
      <c r="L48802" s="8"/>
      <c r="N48802" s="5"/>
      <c r="O48802" s="10"/>
      <c r="P48802" s="8"/>
    </row>
    <row r="48803" spans="1:16" s="2" customFormat="1" x14ac:dyDescent="0.15">
      <c r="A48803" s="3"/>
      <c r="B48803" s="3"/>
      <c r="J48803" s="3"/>
      <c r="K48803" s="5"/>
      <c r="L48803" s="8"/>
      <c r="N48803" s="5"/>
      <c r="O48803" s="10"/>
      <c r="P48803" s="8"/>
    </row>
    <row r="48804" spans="1:16" s="2" customFormat="1" x14ac:dyDescent="0.15">
      <c r="A48804" s="3"/>
      <c r="B48804" s="3"/>
      <c r="J48804" s="3"/>
      <c r="K48804" s="5"/>
      <c r="L48804" s="8"/>
      <c r="N48804" s="5"/>
      <c r="O48804" s="10"/>
      <c r="P48804" s="8"/>
    </row>
    <row r="48805" spans="1:16" s="2" customFormat="1" x14ac:dyDescent="0.15">
      <c r="A48805" s="3"/>
      <c r="B48805" s="3"/>
      <c r="J48805" s="3"/>
      <c r="K48805" s="5"/>
      <c r="L48805" s="8"/>
      <c r="N48805" s="5"/>
      <c r="O48805" s="10"/>
      <c r="P48805" s="8"/>
    </row>
    <row r="48806" spans="1:16" s="2" customFormat="1" x14ac:dyDescent="0.15">
      <c r="A48806" s="3"/>
      <c r="B48806" s="3"/>
      <c r="J48806" s="3"/>
      <c r="K48806" s="5"/>
      <c r="L48806" s="8"/>
      <c r="N48806" s="5"/>
      <c r="O48806" s="10"/>
      <c r="P48806" s="8"/>
    </row>
    <row r="48807" spans="1:16" s="2" customFormat="1" x14ac:dyDescent="0.15">
      <c r="A48807" s="3"/>
      <c r="B48807" s="3"/>
      <c r="J48807" s="3"/>
      <c r="K48807" s="5"/>
      <c r="L48807" s="8"/>
      <c r="N48807" s="5"/>
      <c r="O48807" s="10"/>
      <c r="P48807" s="8"/>
    </row>
    <row r="48808" spans="1:16" s="2" customFormat="1" x14ac:dyDescent="0.15">
      <c r="A48808" s="3"/>
      <c r="B48808" s="3"/>
      <c r="J48808" s="3"/>
      <c r="K48808" s="5"/>
      <c r="L48808" s="8"/>
      <c r="N48808" s="5"/>
      <c r="O48808" s="10"/>
      <c r="P48808" s="8"/>
    </row>
    <row r="48809" spans="1:16" s="2" customFormat="1" x14ac:dyDescent="0.15">
      <c r="A48809" s="3"/>
      <c r="B48809" s="3"/>
      <c r="J48809" s="3"/>
      <c r="K48809" s="5"/>
      <c r="L48809" s="8"/>
      <c r="N48809" s="5"/>
      <c r="O48809" s="10"/>
      <c r="P48809" s="8"/>
    </row>
    <row r="48810" spans="1:16" s="2" customFormat="1" x14ac:dyDescent="0.15">
      <c r="A48810" s="3"/>
      <c r="B48810" s="3"/>
      <c r="J48810" s="3"/>
      <c r="K48810" s="5"/>
      <c r="L48810" s="8"/>
      <c r="N48810" s="5"/>
      <c r="O48810" s="10"/>
      <c r="P48810" s="8"/>
    </row>
    <row r="48811" spans="1:16" s="2" customFormat="1" x14ac:dyDescent="0.15">
      <c r="A48811" s="3"/>
      <c r="B48811" s="3"/>
      <c r="J48811" s="3"/>
      <c r="K48811" s="5"/>
      <c r="L48811" s="8"/>
      <c r="N48811" s="5"/>
      <c r="O48811" s="10"/>
      <c r="P48811" s="8"/>
    </row>
    <row r="48812" spans="1:16" s="2" customFormat="1" x14ac:dyDescent="0.15">
      <c r="A48812" s="3"/>
      <c r="B48812" s="3"/>
      <c r="J48812" s="3"/>
      <c r="K48812" s="5"/>
      <c r="L48812" s="8"/>
      <c r="N48812" s="5"/>
      <c r="O48812" s="10"/>
      <c r="P48812" s="8"/>
    </row>
    <row r="48813" spans="1:16" s="2" customFormat="1" x14ac:dyDescent="0.15">
      <c r="A48813" s="3"/>
      <c r="B48813" s="3"/>
      <c r="J48813" s="3"/>
      <c r="K48813" s="5"/>
      <c r="L48813" s="8"/>
      <c r="N48813" s="5"/>
      <c r="O48813" s="10"/>
      <c r="P48813" s="8"/>
    </row>
    <row r="48814" spans="1:16" s="2" customFormat="1" x14ac:dyDescent="0.15">
      <c r="A48814" s="3"/>
      <c r="B48814" s="3"/>
      <c r="J48814" s="3"/>
      <c r="K48814" s="5"/>
      <c r="L48814" s="8"/>
      <c r="N48814" s="5"/>
      <c r="O48814" s="10"/>
      <c r="P48814" s="8"/>
    </row>
    <row r="48815" spans="1:16" s="2" customFormat="1" x14ac:dyDescent="0.15">
      <c r="A48815" s="3"/>
      <c r="B48815" s="3"/>
      <c r="J48815" s="3"/>
      <c r="K48815" s="5"/>
      <c r="L48815" s="8"/>
      <c r="N48815" s="5"/>
      <c r="O48815" s="10"/>
      <c r="P48815" s="8"/>
    </row>
    <row r="48816" spans="1:16" s="2" customFormat="1" x14ac:dyDescent="0.15">
      <c r="A48816" s="3"/>
      <c r="B48816" s="3"/>
      <c r="J48816" s="3"/>
      <c r="K48816" s="5"/>
      <c r="L48816" s="8"/>
      <c r="N48816" s="5"/>
      <c r="O48816" s="10"/>
      <c r="P48816" s="8"/>
    </row>
    <row r="48817" spans="1:16" s="2" customFormat="1" x14ac:dyDescent="0.15">
      <c r="A48817" s="3"/>
      <c r="B48817" s="3"/>
      <c r="J48817" s="3"/>
      <c r="K48817" s="5"/>
      <c r="L48817" s="8"/>
      <c r="N48817" s="5"/>
      <c r="O48817" s="10"/>
      <c r="P48817" s="8"/>
    </row>
    <row r="48818" spans="1:16" s="2" customFormat="1" x14ac:dyDescent="0.15">
      <c r="A48818" s="3"/>
      <c r="B48818" s="3"/>
      <c r="J48818" s="3"/>
      <c r="K48818" s="5"/>
      <c r="L48818" s="8"/>
      <c r="N48818" s="5"/>
      <c r="O48818" s="10"/>
      <c r="P48818" s="8"/>
    </row>
    <row r="48819" spans="1:16" s="2" customFormat="1" x14ac:dyDescent="0.15">
      <c r="A48819" s="3"/>
      <c r="B48819" s="3"/>
      <c r="J48819" s="3"/>
      <c r="K48819" s="5"/>
      <c r="L48819" s="8"/>
      <c r="N48819" s="5"/>
      <c r="O48819" s="10"/>
      <c r="P48819" s="8"/>
    </row>
    <row r="48820" spans="1:16" s="2" customFormat="1" x14ac:dyDescent="0.15">
      <c r="A48820" s="3"/>
      <c r="B48820" s="3"/>
      <c r="J48820" s="3"/>
      <c r="K48820" s="5"/>
      <c r="L48820" s="8"/>
      <c r="N48820" s="5"/>
      <c r="O48820" s="10"/>
      <c r="P48820" s="8"/>
    </row>
    <row r="48821" spans="1:16" s="2" customFormat="1" x14ac:dyDescent="0.15">
      <c r="A48821" s="3"/>
      <c r="B48821" s="3"/>
      <c r="J48821" s="3"/>
      <c r="K48821" s="5"/>
      <c r="L48821" s="8"/>
      <c r="N48821" s="5"/>
      <c r="O48821" s="10"/>
      <c r="P48821" s="8"/>
    </row>
    <row r="48822" spans="1:16" s="2" customFormat="1" x14ac:dyDescent="0.15">
      <c r="A48822" s="3"/>
      <c r="B48822" s="3"/>
      <c r="J48822" s="3"/>
      <c r="K48822" s="5"/>
      <c r="L48822" s="8"/>
      <c r="N48822" s="5"/>
      <c r="O48822" s="10"/>
      <c r="P48822" s="8"/>
    </row>
    <row r="48823" spans="1:16" s="2" customFormat="1" x14ac:dyDescent="0.15">
      <c r="A48823" s="3"/>
      <c r="B48823" s="3"/>
      <c r="J48823" s="3"/>
      <c r="K48823" s="5"/>
      <c r="L48823" s="8"/>
      <c r="N48823" s="5"/>
      <c r="O48823" s="10"/>
      <c r="P48823" s="8"/>
    </row>
    <row r="48824" spans="1:16" s="2" customFormat="1" x14ac:dyDescent="0.15">
      <c r="A48824" s="3"/>
      <c r="B48824" s="3"/>
      <c r="J48824" s="3"/>
      <c r="K48824" s="5"/>
      <c r="L48824" s="8"/>
      <c r="N48824" s="5"/>
      <c r="O48824" s="10"/>
      <c r="P48824" s="8"/>
    </row>
    <row r="48825" spans="1:16" s="2" customFormat="1" x14ac:dyDescent="0.15">
      <c r="A48825" s="3"/>
      <c r="B48825" s="3"/>
      <c r="J48825" s="3"/>
      <c r="K48825" s="5"/>
      <c r="L48825" s="8"/>
      <c r="N48825" s="5"/>
      <c r="O48825" s="10"/>
      <c r="P48825" s="8"/>
    </row>
    <row r="48826" spans="1:16" s="2" customFormat="1" x14ac:dyDescent="0.15">
      <c r="A48826" s="3"/>
      <c r="B48826" s="3"/>
      <c r="J48826" s="3"/>
      <c r="K48826" s="5"/>
      <c r="L48826" s="8"/>
      <c r="N48826" s="5"/>
      <c r="O48826" s="10"/>
      <c r="P48826" s="8"/>
    </row>
    <row r="48827" spans="1:16" s="2" customFormat="1" x14ac:dyDescent="0.15">
      <c r="A48827" s="3"/>
      <c r="B48827" s="3"/>
      <c r="J48827" s="3"/>
      <c r="K48827" s="5"/>
      <c r="L48827" s="8"/>
      <c r="N48827" s="5"/>
      <c r="O48827" s="10"/>
      <c r="P48827" s="8"/>
    </row>
    <row r="48828" spans="1:16" s="2" customFormat="1" x14ac:dyDescent="0.15">
      <c r="A48828" s="3"/>
      <c r="B48828" s="3"/>
      <c r="J48828" s="3"/>
      <c r="K48828" s="5"/>
      <c r="L48828" s="8"/>
      <c r="N48828" s="5"/>
      <c r="O48828" s="10"/>
      <c r="P48828" s="8"/>
    </row>
    <row r="48829" spans="1:16" s="2" customFormat="1" x14ac:dyDescent="0.15">
      <c r="A48829" s="3"/>
      <c r="B48829" s="3"/>
      <c r="J48829" s="3"/>
      <c r="K48829" s="5"/>
      <c r="L48829" s="8"/>
      <c r="N48829" s="5"/>
      <c r="O48829" s="10"/>
      <c r="P48829" s="8"/>
    </row>
    <row r="48830" spans="1:16" s="2" customFormat="1" x14ac:dyDescent="0.15">
      <c r="A48830" s="3"/>
      <c r="B48830" s="3"/>
      <c r="J48830" s="3"/>
      <c r="K48830" s="5"/>
      <c r="L48830" s="8"/>
      <c r="N48830" s="5"/>
      <c r="O48830" s="10"/>
      <c r="P48830" s="8"/>
    </row>
    <row r="48831" spans="1:16" s="2" customFormat="1" x14ac:dyDescent="0.15">
      <c r="A48831" s="3"/>
      <c r="B48831" s="3"/>
      <c r="J48831" s="3"/>
      <c r="K48831" s="5"/>
      <c r="L48831" s="8"/>
      <c r="N48831" s="5"/>
      <c r="O48831" s="10"/>
      <c r="P48831" s="8"/>
    </row>
    <row r="48832" spans="1:16" s="2" customFormat="1" x14ac:dyDescent="0.15">
      <c r="A48832" s="3"/>
      <c r="B48832" s="3"/>
      <c r="J48832" s="3"/>
      <c r="K48832" s="5"/>
      <c r="L48832" s="8"/>
      <c r="N48832" s="5"/>
      <c r="O48832" s="10"/>
      <c r="P48832" s="8"/>
    </row>
    <row r="48833" spans="1:16" s="2" customFormat="1" x14ac:dyDescent="0.15">
      <c r="A48833" s="3"/>
      <c r="B48833" s="3"/>
      <c r="J48833" s="3"/>
      <c r="K48833" s="5"/>
      <c r="L48833" s="8"/>
      <c r="N48833" s="5"/>
      <c r="O48833" s="10"/>
      <c r="P48833" s="8"/>
    </row>
    <row r="48834" spans="1:16" s="2" customFormat="1" x14ac:dyDescent="0.15">
      <c r="A48834" s="3"/>
      <c r="B48834" s="3"/>
      <c r="J48834" s="3"/>
      <c r="K48834" s="5"/>
      <c r="L48834" s="8"/>
      <c r="N48834" s="5"/>
      <c r="O48834" s="10"/>
      <c r="P48834" s="8"/>
    </row>
    <row r="48835" spans="1:16" s="2" customFormat="1" x14ac:dyDescent="0.15">
      <c r="A48835" s="3"/>
      <c r="B48835" s="3"/>
      <c r="J48835" s="3"/>
      <c r="K48835" s="5"/>
      <c r="L48835" s="8"/>
      <c r="N48835" s="5"/>
      <c r="O48835" s="10"/>
      <c r="P48835" s="8"/>
    </row>
    <row r="48836" spans="1:16" s="2" customFormat="1" x14ac:dyDescent="0.15">
      <c r="A48836" s="3"/>
      <c r="B48836" s="3"/>
      <c r="J48836" s="3"/>
      <c r="K48836" s="5"/>
      <c r="L48836" s="8"/>
      <c r="N48836" s="5"/>
      <c r="O48836" s="10"/>
      <c r="P48836" s="8"/>
    </row>
    <row r="48837" spans="1:16" s="2" customFormat="1" x14ac:dyDescent="0.15">
      <c r="A48837" s="3"/>
      <c r="B48837" s="3"/>
      <c r="J48837" s="3"/>
      <c r="K48837" s="5"/>
      <c r="L48837" s="8"/>
      <c r="N48837" s="5"/>
      <c r="O48837" s="10"/>
      <c r="P48837" s="8"/>
    </row>
    <row r="48838" spans="1:16" s="2" customFormat="1" x14ac:dyDescent="0.15">
      <c r="A48838" s="3"/>
      <c r="B48838" s="3"/>
      <c r="J48838" s="3"/>
      <c r="K48838" s="5"/>
      <c r="L48838" s="8"/>
      <c r="N48838" s="5"/>
      <c r="O48838" s="10"/>
      <c r="P48838" s="8"/>
    </row>
    <row r="48839" spans="1:16" s="2" customFormat="1" x14ac:dyDescent="0.15">
      <c r="A48839" s="3"/>
      <c r="B48839" s="3"/>
      <c r="J48839" s="3"/>
      <c r="K48839" s="5"/>
      <c r="L48839" s="8"/>
      <c r="N48839" s="5"/>
      <c r="O48839" s="10"/>
      <c r="P48839" s="8"/>
    </row>
    <row r="48840" spans="1:16" s="2" customFormat="1" x14ac:dyDescent="0.15">
      <c r="A48840" s="3"/>
      <c r="B48840" s="3"/>
      <c r="J48840" s="3"/>
      <c r="K48840" s="5"/>
      <c r="L48840" s="8"/>
      <c r="N48840" s="5"/>
      <c r="O48840" s="10"/>
      <c r="P48840" s="8"/>
    </row>
    <row r="48841" spans="1:16" s="2" customFormat="1" x14ac:dyDescent="0.15">
      <c r="A48841" s="3"/>
      <c r="B48841" s="3"/>
      <c r="J48841" s="3"/>
      <c r="K48841" s="5"/>
      <c r="L48841" s="8"/>
      <c r="N48841" s="5"/>
      <c r="O48841" s="10"/>
      <c r="P48841" s="8"/>
    </row>
    <row r="48842" spans="1:16" s="2" customFormat="1" x14ac:dyDescent="0.15">
      <c r="A48842" s="3"/>
      <c r="B48842" s="3"/>
      <c r="J48842" s="3"/>
      <c r="K48842" s="5"/>
      <c r="L48842" s="8"/>
      <c r="N48842" s="5"/>
      <c r="O48842" s="10"/>
      <c r="P48842" s="8"/>
    </row>
    <row r="48843" spans="1:16" s="2" customFormat="1" x14ac:dyDescent="0.15">
      <c r="A48843" s="3"/>
      <c r="B48843" s="3"/>
      <c r="J48843" s="3"/>
      <c r="K48843" s="5"/>
      <c r="L48843" s="8"/>
      <c r="N48843" s="5"/>
      <c r="O48843" s="10"/>
      <c r="P48843" s="8"/>
    </row>
    <row r="48844" spans="1:16" s="2" customFormat="1" x14ac:dyDescent="0.15">
      <c r="A48844" s="3"/>
      <c r="B48844" s="3"/>
      <c r="J48844" s="3"/>
      <c r="K48844" s="5"/>
      <c r="L48844" s="8"/>
      <c r="N48844" s="5"/>
      <c r="O48844" s="10"/>
      <c r="P48844" s="8"/>
    </row>
    <row r="48845" spans="1:16" s="2" customFormat="1" x14ac:dyDescent="0.15">
      <c r="A48845" s="3"/>
      <c r="B48845" s="3"/>
      <c r="J48845" s="3"/>
      <c r="K48845" s="5"/>
      <c r="L48845" s="8"/>
      <c r="N48845" s="5"/>
      <c r="O48845" s="10"/>
      <c r="P48845" s="8"/>
    </row>
    <row r="48846" spans="1:16" s="2" customFormat="1" x14ac:dyDescent="0.15">
      <c r="A48846" s="3"/>
      <c r="B48846" s="3"/>
      <c r="J48846" s="3"/>
      <c r="K48846" s="5"/>
      <c r="L48846" s="8"/>
      <c r="N48846" s="5"/>
      <c r="O48846" s="10"/>
      <c r="P48846" s="8"/>
    </row>
    <row r="48847" spans="1:16" s="2" customFormat="1" x14ac:dyDescent="0.15">
      <c r="A48847" s="3"/>
      <c r="B48847" s="3"/>
      <c r="J48847" s="3"/>
      <c r="K48847" s="5"/>
      <c r="L48847" s="8"/>
      <c r="N48847" s="5"/>
      <c r="O48847" s="10"/>
      <c r="P48847" s="8"/>
    </row>
    <row r="48848" spans="1:16" s="2" customFormat="1" x14ac:dyDescent="0.15">
      <c r="A48848" s="3"/>
      <c r="B48848" s="3"/>
      <c r="J48848" s="3"/>
      <c r="K48848" s="5"/>
      <c r="L48848" s="8"/>
      <c r="N48848" s="5"/>
      <c r="O48848" s="10"/>
      <c r="P48848" s="8"/>
    </row>
    <row r="48849" spans="1:16" s="2" customFormat="1" x14ac:dyDescent="0.15">
      <c r="A48849" s="3"/>
      <c r="B48849" s="3"/>
      <c r="J48849" s="3"/>
      <c r="K48849" s="5"/>
      <c r="L48849" s="8"/>
      <c r="N48849" s="5"/>
      <c r="O48849" s="10"/>
      <c r="P48849" s="8"/>
    </row>
    <row r="48850" spans="1:16" s="2" customFormat="1" x14ac:dyDescent="0.15">
      <c r="A48850" s="3"/>
      <c r="B48850" s="3"/>
      <c r="J48850" s="3"/>
      <c r="K48850" s="5"/>
      <c r="L48850" s="8"/>
      <c r="N48850" s="5"/>
      <c r="O48850" s="10"/>
      <c r="P48850" s="8"/>
    </row>
    <row r="48851" spans="1:16" s="2" customFormat="1" x14ac:dyDescent="0.15">
      <c r="A48851" s="3"/>
      <c r="B48851" s="3"/>
      <c r="J48851" s="3"/>
      <c r="K48851" s="5"/>
      <c r="L48851" s="8"/>
      <c r="N48851" s="5"/>
      <c r="O48851" s="10"/>
      <c r="P48851" s="8"/>
    </row>
    <row r="48852" spans="1:16" s="2" customFormat="1" x14ac:dyDescent="0.15">
      <c r="A48852" s="3"/>
      <c r="B48852" s="3"/>
      <c r="J48852" s="3"/>
      <c r="K48852" s="5"/>
      <c r="L48852" s="8"/>
      <c r="N48852" s="5"/>
      <c r="O48852" s="10"/>
      <c r="P48852" s="8"/>
    </row>
    <row r="48853" spans="1:16" s="2" customFormat="1" x14ac:dyDescent="0.15">
      <c r="A48853" s="3"/>
      <c r="B48853" s="3"/>
      <c r="J48853" s="3"/>
      <c r="K48853" s="5"/>
      <c r="L48853" s="8"/>
      <c r="N48853" s="5"/>
      <c r="O48853" s="10"/>
      <c r="P48853" s="8"/>
    </row>
    <row r="48854" spans="1:16" s="2" customFormat="1" x14ac:dyDescent="0.15">
      <c r="A48854" s="3"/>
      <c r="B48854" s="3"/>
      <c r="J48854" s="3"/>
      <c r="K48854" s="5"/>
      <c r="L48854" s="8"/>
      <c r="N48854" s="5"/>
      <c r="O48854" s="10"/>
      <c r="P48854" s="8"/>
    </row>
    <row r="48855" spans="1:16" s="2" customFormat="1" x14ac:dyDescent="0.15">
      <c r="A48855" s="3"/>
      <c r="B48855" s="3"/>
      <c r="J48855" s="3"/>
      <c r="K48855" s="5"/>
      <c r="L48855" s="8"/>
      <c r="N48855" s="5"/>
      <c r="O48855" s="10"/>
      <c r="P48855" s="8"/>
    </row>
    <row r="48856" spans="1:16" s="2" customFormat="1" x14ac:dyDescent="0.15">
      <c r="A48856" s="3"/>
      <c r="B48856" s="3"/>
      <c r="J48856" s="3"/>
      <c r="K48856" s="5"/>
      <c r="L48856" s="8"/>
      <c r="N48856" s="5"/>
      <c r="O48856" s="10"/>
      <c r="P48856" s="8"/>
    </row>
    <row r="48857" spans="1:16" s="2" customFormat="1" x14ac:dyDescent="0.15">
      <c r="A48857" s="3"/>
      <c r="B48857" s="3"/>
      <c r="J48857" s="3"/>
      <c r="K48857" s="5"/>
      <c r="L48857" s="8"/>
      <c r="N48857" s="5"/>
      <c r="O48857" s="10"/>
      <c r="P48857" s="8"/>
    </row>
    <row r="48858" spans="1:16" s="2" customFormat="1" x14ac:dyDescent="0.15">
      <c r="A48858" s="3"/>
      <c r="B48858" s="3"/>
      <c r="J48858" s="3"/>
      <c r="K48858" s="5"/>
      <c r="L48858" s="8"/>
      <c r="N48858" s="5"/>
      <c r="O48858" s="10"/>
      <c r="P48858" s="8"/>
    </row>
    <row r="48859" spans="1:16" s="2" customFormat="1" x14ac:dyDescent="0.15">
      <c r="A48859" s="3"/>
      <c r="B48859" s="3"/>
      <c r="J48859" s="3"/>
      <c r="K48859" s="5"/>
      <c r="L48859" s="8"/>
      <c r="N48859" s="5"/>
      <c r="O48859" s="10"/>
      <c r="P48859" s="8"/>
    </row>
    <row r="48860" spans="1:16" s="2" customFormat="1" x14ac:dyDescent="0.15">
      <c r="A48860" s="3"/>
      <c r="B48860" s="3"/>
      <c r="J48860" s="3"/>
      <c r="K48860" s="5"/>
      <c r="L48860" s="8"/>
      <c r="N48860" s="5"/>
      <c r="O48860" s="10"/>
      <c r="P48860" s="8"/>
    </row>
    <row r="48861" spans="1:16" s="2" customFormat="1" x14ac:dyDescent="0.15">
      <c r="A48861" s="3"/>
      <c r="B48861" s="3"/>
      <c r="J48861" s="3"/>
      <c r="K48861" s="5"/>
      <c r="L48861" s="8"/>
      <c r="N48861" s="5"/>
      <c r="O48861" s="10"/>
      <c r="P48861" s="8"/>
    </row>
    <row r="48862" spans="1:16" s="2" customFormat="1" x14ac:dyDescent="0.15">
      <c r="A48862" s="3"/>
      <c r="B48862" s="3"/>
      <c r="J48862" s="3"/>
      <c r="K48862" s="5"/>
      <c r="L48862" s="8"/>
      <c r="N48862" s="5"/>
      <c r="O48862" s="10"/>
      <c r="P48862" s="8"/>
    </row>
    <row r="48863" spans="1:16" s="2" customFormat="1" x14ac:dyDescent="0.15">
      <c r="A48863" s="3"/>
      <c r="B48863" s="3"/>
      <c r="J48863" s="3"/>
      <c r="K48863" s="5"/>
      <c r="L48863" s="8"/>
      <c r="N48863" s="5"/>
      <c r="O48863" s="10"/>
      <c r="P48863" s="8"/>
    </row>
    <row r="48864" spans="1:16" s="2" customFormat="1" x14ac:dyDescent="0.15">
      <c r="A48864" s="3"/>
      <c r="B48864" s="3"/>
      <c r="J48864" s="3"/>
      <c r="K48864" s="5"/>
      <c r="L48864" s="8"/>
      <c r="N48864" s="5"/>
      <c r="O48864" s="10"/>
      <c r="P48864" s="8"/>
    </row>
    <row r="48865" spans="1:16" s="2" customFormat="1" x14ac:dyDescent="0.15">
      <c r="A48865" s="3"/>
      <c r="B48865" s="3"/>
      <c r="J48865" s="3"/>
      <c r="K48865" s="5"/>
      <c r="L48865" s="8"/>
      <c r="N48865" s="5"/>
      <c r="O48865" s="10"/>
      <c r="P48865" s="8"/>
    </row>
    <row r="48866" spans="1:16" s="2" customFormat="1" x14ac:dyDescent="0.15">
      <c r="A48866" s="3"/>
      <c r="B48866" s="3"/>
      <c r="J48866" s="3"/>
      <c r="K48866" s="5"/>
      <c r="L48866" s="8"/>
      <c r="N48866" s="5"/>
      <c r="O48866" s="10"/>
      <c r="P48866" s="8"/>
    </row>
    <row r="48867" spans="1:16" s="2" customFormat="1" x14ac:dyDescent="0.15">
      <c r="A48867" s="3"/>
      <c r="B48867" s="3"/>
      <c r="J48867" s="3"/>
      <c r="K48867" s="5"/>
      <c r="L48867" s="8"/>
      <c r="N48867" s="5"/>
      <c r="O48867" s="10"/>
      <c r="P48867" s="8"/>
    </row>
    <row r="48868" spans="1:16" s="2" customFormat="1" x14ac:dyDescent="0.15">
      <c r="A48868" s="3"/>
      <c r="B48868" s="3"/>
      <c r="J48868" s="3"/>
      <c r="K48868" s="5"/>
      <c r="L48868" s="8"/>
      <c r="N48868" s="5"/>
      <c r="O48868" s="10"/>
      <c r="P48868" s="8"/>
    </row>
    <row r="48869" spans="1:16" s="2" customFormat="1" x14ac:dyDescent="0.15">
      <c r="A48869" s="3"/>
      <c r="B48869" s="3"/>
      <c r="J48869" s="3"/>
      <c r="K48869" s="5"/>
      <c r="L48869" s="8"/>
      <c r="N48869" s="5"/>
      <c r="O48869" s="10"/>
      <c r="P48869" s="8"/>
    </row>
    <row r="48870" spans="1:16" s="2" customFormat="1" x14ac:dyDescent="0.15">
      <c r="A48870" s="3"/>
      <c r="B48870" s="3"/>
      <c r="J48870" s="3"/>
      <c r="K48870" s="5"/>
      <c r="L48870" s="8"/>
      <c r="N48870" s="5"/>
      <c r="O48870" s="10"/>
      <c r="P48870" s="8"/>
    </row>
    <row r="48871" spans="1:16" s="2" customFormat="1" x14ac:dyDescent="0.15">
      <c r="A48871" s="3"/>
      <c r="B48871" s="3"/>
      <c r="J48871" s="3"/>
      <c r="K48871" s="5"/>
      <c r="L48871" s="8"/>
      <c r="N48871" s="5"/>
      <c r="O48871" s="10"/>
      <c r="P48871" s="8"/>
    </row>
    <row r="48872" spans="1:16" s="2" customFormat="1" x14ac:dyDescent="0.15">
      <c r="A48872" s="3"/>
      <c r="B48872" s="3"/>
      <c r="J48872" s="3"/>
      <c r="K48872" s="5"/>
      <c r="L48872" s="8"/>
      <c r="N48872" s="5"/>
      <c r="O48872" s="10"/>
      <c r="P48872" s="8"/>
    </row>
    <row r="48873" spans="1:16" s="2" customFormat="1" x14ac:dyDescent="0.15">
      <c r="A48873" s="3"/>
      <c r="B48873" s="3"/>
      <c r="J48873" s="3"/>
      <c r="K48873" s="5"/>
      <c r="L48873" s="8"/>
      <c r="N48873" s="5"/>
      <c r="O48873" s="10"/>
      <c r="P48873" s="8"/>
    </row>
    <row r="48874" spans="1:16" s="2" customFormat="1" x14ac:dyDescent="0.15">
      <c r="A48874" s="3"/>
      <c r="B48874" s="3"/>
      <c r="J48874" s="3"/>
      <c r="K48874" s="5"/>
      <c r="L48874" s="8"/>
      <c r="N48874" s="5"/>
      <c r="O48874" s="10"/>
      <c r="P48874" s="8"/>
    </row>
    <row r="48875" spans="1:16" s="2" customFormat="1" x14ac:dyDescent="0.15">
      <c r="A48875" s="3"/>
      <c r="B48875" s="3"/>
      <c r="J48875" s="3"/>
      <c r="K48875" s="5"/>
      <c r="L48875" s="8"/>
      <c r="N48875" s="5"/>
      <c r="O48875" s="10"/>
      <c r="P48875" s="8"/>
    </row>
    <row r="48876" spans="1:16" s="2" customFormat="1" x14ac:dyDescent="0.15">
      <c r="A48876" s="3"/>
      <c r="B48876" s="3"/>
      <c r="J48876" s="3"/>
      <c r="K48876" s="5"/>
      <c r="L48876" s="8"/>
      <c r="N48876" s="5"/>
      <c r="O48876" s="10"/>
      <c r="P48876" s="8"/>
    </row>
    <row r="48877" spans="1:16" s="2" customFormat="1" x14ac:dyDescent="0.15">
      <c r="A48877" s="3"/>
      <c r="B48877" s="3"/>
      <c r="J48877" s="3"/>
      <c r="K48877" s="5"/>
      <c r="L48877" s="8"/>
      <c r="N48877" s="5"/>
      <c r="O48877" s="10"/>
      <c r="P48877" s="8"/>
    </row>
    <row r="48878" spans="1:16" s="2" customFormat="1" x14ac:dyDescent="0.15">
      <c r="A48878" s="3"/>
      <c r="B48878" s="3"/>
      <c r="J48878" s="3"/>
      <c r="K48878" s="5"/>
      <c r="L48878" s="8"/>
      <c r="N48878" s="5"/>
      <c r="O48878" s="10"/>
      <c r="P48878" s="8"/>
    </row>
    <row r="48879" spans="1:16" s="2" customFormat="1" x14ac:dyDescent="0.15">
      <c r="A48879" s="3"/>
      <c r="B48879" s="3"/>
      <c r="J48879" s="3"/>
      <c r="K48879" s="5"/>
      <c r="L48879" s="8"/>
      <c r="N48879" s="5"/>
      <c r="O48879" s="10"/>
      <c r="P48879" s="8"/>
    </row>
    <row r="48880" spans="1:16" s="2" customFormat="1" x14ac:dyDescent="0.15">
      <c r="A48880" s="3"/>
      <c r="B48880" s="3"/>
      <c r="J48880" s="3"/>
      <c r="K48880" s="5"/>
      <c r="L48880" s="8"/>
      <c r="N48880" s="5"/>
      <c r="O48880" s="10"/>
      <c r="P48880" s="8"/>
    </row>
    <row r="48881" spans="1:16" s="2" customFormat="1" x14ac:dyDescent="0.15">
      <c r="A48881" s="3"/>
      <c r="B48881" s="3"/>
      <c r="J48881" s="3"/>
      <c r="K48881" s="5"/>
      <c r="L48881" s="8"/>
      <c r="N48881" s="5"/>
      <c r="O48881" s="10"/>
      <c r="P48881" s="8"/>
    </row>
    <row r="48882" spans="1:16" s="2" customFormat="1" x14ac:dyDescent="0.15">
      <c r="A48882" s="3"/>
      <c r="B48882" s="3"/>
      <c r="J48882" s="3"/>
      <c r="K48882" s="5"/>
      <c r="L48882" s="8"/>
      <c r="N48882" s="5"/>
      <c r="O48882" s="10"/>
      <c r="P48882" s="8"/>
    </row>
    <row r="48883" spans="1:16" s="2" customFormat="1" x14ac:dyDescent="0.15">
      <c r="A48883" s="3"/>
      <c r="B48883" s="3"/>
      <c r="J48883" s="3"/>
      <c r="K48883" s="5"/>
      <c r="L48883" s="8"/>
      <c r="N48883" s="5"/>
      <c r="O48883" s="10"/>
      <c r="P48883" s="8"/>
    </row>
    <row r="48884" spans="1:16" s="2" customFormat="1" x14ac:dyDescent="0.15">
      <c r="A48884" s="3"/>
      <c r="B48884" s="3"/>
      <c r="J48884" s="3"/>
      <c r="K48884" s="5"/>
      <c r="L48884" s="8"/>
      <c r="N48884" s="5"/>
      <c r="O48884" s="10"/>
      <c r="P48884" s="8"/>
    </row>
    <row r="48885" spans="1:16" s="2" customFormat="1" x14ac:dyDescent="0.15">
      <c r="A48885" s="3"/>
      <c r="B48885" s="3"/>
      <c r="J48885" s="3"/>
      <c r="K48885" s="5"/>
      <c r="L48885" s="8"/>
      <c r="N48885" s="5"/>
      <c r="O48885" s="10"/>
      <c r="P48885" s="8"/>
    </row>
    <row r="48886" spans="1:16" s="2" customFormat="1" x14ac:dyDescent="0.15">
      <c r="A48886" s="3"/>
      <c r="B48886" s="3"/>
      <c r="J48886" s="3"/>
      <c r="K48886" s="5"/>
      <c r="L48886" s="8"/>
      <c r="N48886" s="5"/>
      <c r="O48886" s="10"/>
      <c r="P48886" s="8"/>
    </row>
    <row r="48887" spans="1:16" s="2" customFormat="1" x14ac:dyDescent="0.15">
      <c r="A48887" s="3"/>
      <c r="B48887" s="3"/>
      <c r="J48887" s="3"/>
      <c r="K48887" s="5"/>
      <c r="L48887" s="8"/>
      <c r="N48887" s="5"/>
      <c r="O48887" s="10"/>
      <c r="P48887" s="8"/>
    </row>
    <row r="48888" spans="1:16" s="2" customFormat="1" x14ac:dyDescent="0.15">
      <c r="A48888" s="3"/>
      <c r="B48888" s="3"/>
      <c r="J48888" s="3"/>
      <c r="K48888" s="5"/>
      <c r="L48888" s="8"/>
      <c r="N48888" s="5"/>
      <c r="O48888" s="10"/>
      <c r="P48888" s="8"/>
    </row>
    <row r="48889" spans="1:16" s="2" customFormat="1" x14ac:dyDescent="0.15">
      <c r="A48889" s="3"/>
      <c r="B48889" s="3"/>
      <c r="J48889" s="3"/>
      <c r="K48889" s="5"/>
      <c r="L48889" s="8"/>
      <c r="N48889" s="5"/>
      <c r="O48889" s="10"/>
      <c r="P48889" s="8"/>
    </row>
    <row r="48890" spans="1:16" s="2" customFormat="1" x14ac:dyDescent="0.15">
      <c r="A48890" s="3"/>
      <c r="B48890" s="3"/>
      <c r="J48890" s="3"/>
      <c r="K48890" s="5"/>
      <c r="L48890" s="8"/>
      <c r="N48890" s="5"/>
      <c r="O48890" s="10"/>
      <c r="P48890" s="8"/>
    </row>
    <row r="48891" spans="1:16" s="2" customFormat="1" x14ac:dyDescent="0.15">
      <c r="A48891" s="3"/>
      <c r="B48891" s="3"/>
      <c r="J48891" s="3"/>
      <c r="K48891" s="5"/>
      <c r="L48891" s="8"/>
      <c r="N48891" s="5"/>
      <c r="O48891" s="10"/>
      <c r="P48891" s="8"/>
    </row>
    <row r="48892" spans="1:16" s="2" customFormat="1" x14ac:dyDescent="0.15">
      <c r="A48892" s="3"/>
      <c r="B48892" s="3"/>
      <c r="J48892" s="3"/>
      <c r="K48892" s="5"/>
      <c r="L48892" s="8"/>
      <c r="N48892" s="5"/>
      <c r="O48892" s="10"/>
      <c r="P48892" s="8"/>
    </row>
    <row r="48893" spans="1:16" s="2" customFormat="1" x14ac:dyDescent="0.15">
      <c r="A48893" s="3"/>
      <c r="B48893" s="3"/>
      <c r="J48893" s="3"/>
      <c r="K48893" s="5"/>
      <c r="L48893" s="8"/>
      <c r="N48893" s="5"/>
      <c r="O48893" s="10"/>
      <c r="P48893" s="8"/>
    </row>
    <row r="48894" spans="1:16" s="2" customFormat="1" x14ac:dyDescent="0.15">
      <c r="A48894" s="3"/>
      <c r="B48894" s="3"/>
      <c r="J48894" s="3"/>
      <c r="K48894" s="5"/>
      <c r="L48894" s="8"/>
      <c r="N48894" s="5"/>
      <c r="O48894" s="10"/>
      <c r="P48894" s="8"/>
    </row>
    <row r="48895" spans="1:16" s="2" customFormat="1" x14ac:dyDescent="0.15">
      <c r="A48895" s="3"/>
      <c r="B48895" s="3"/>
      <c r="J48895" s="3"/>
      <c r="K48895" s="5"/>
      <c r="L48895" s="8"/>
      <c r="N48895" s="5"/>
      <c r="O48895" s="10"/>
      <c r="P48895" s="8"/>
    </row>
    <row r="48896" spans="1:16" s="2" customFormat="1" x14ac:dyDescent="0.15">
      <c r="A48896" s="3"/>
      <c r="B48896" s="3"/>
      <c r="J48896" s="3"/>
      <c r="K48896" s="5"/>
      <c r="L48896" s="8"/>
      <c r="N48896" s="5"/>
      <c r="O48896" s="10"/>
      <c r="P48896" s="8"/>
    </row>
    <row r="48897" spans="1:16" s="2" customFormat="1" x14ac:dyDescent="0.15">
      <c r="A48897" s="3"/>
      <c r="B48897" s="3"/>
      <c r="J48897" s="3"/>
      <c r="K48897" s="5"/>
      <c r="L48897" s="8"/>
      <c r="N48897" s="5"/>
      <c r="O48897" s="10"/>
      <c r="P48897" s="8"/>
    </row>
    <row r="48898" spans="1:16" s="2" customFormat="1" x14ac:dyDescent="0.15">
      <c r="A48898" s="3"/>
      <c r="B48898" s="3"/>
      <c r="J48898" s="3"/>
      <c r="K48898" s="5"/>
      <c r="L48898" s="8"/>
      <c r="N48898" s="5"/>
      <c r="O48898" s="10"/>
      <c r="P48898" s="8"/>
    </row>
    <row r="48899" spans="1:16" s="2" customFormat="1" x14ac:dyDescent="0.15">
      <c r="A48899" s="3"/>
      <c r="B48899" s="3"/>
      <c r="J48899" s="3"/>
      <c r="K48899" s="5"/>
      <c r="L48899" s="8"/>
      <c r="N48899" s="5"/>
      <c r="O48899" s="10"/>
      <c r="P48899" s="8"/>
    </row>
    <row r="48900" spans="1:16" s="2" customFormat="1" x14ac:dyDescent="0.15">
      <c r="A48900" s="3"/>
      <c r="B48900" s="3"/>
      <c r="J48900" s="3"/>
      <c r="K48900" s="5"/>
      <c r="L48900" s="8"/>
      <c r="N48900" s="5"/>
      <c r="O48900" s="10"/>
      <c r="P48900" s="8"/>
    </row>
    <row r="48901" spans="1:16" s="2" customFormat="1" x14ac:dyDescent="0.15">
      <c r="A48901" s="3"/>
      <c r="B48901" s="3"/>
      <c r="J48901" s="3"/>
      <c r="K48901" s="5"/>
      <c r="L48901" s="8"/>
      <c r="N48901" s="5"/>
      <c r="O48901" s="10"/>
      <c r="P48901" s="8"/>
    </row>
    <row r="48902" spans="1:16" s="2" customFormat="1" x14ac:dyDescent="0.15">
      <c r="A48902" s="3"/>
      <c r="B48902" s="3"/>
      <c r="J48902" s="3"/>
      <c r="K48902" s="5"/>
      <c r="L48902" s="8"/>
      <c r="N48902" s="5"/>
      <c r="O48902" s="10"/>
      <c r="P48902" s="8"/>
    </row>
    <row r="48903" spans="1:16" s="2" customFormat="1" x14ac:dyDescent="0.15">
      <c r="A48903" s="3"/>
      <c r="B48903" s="3"/>
      <c r="J48903" s="3"/>
      <c r="K48903" s="5"/>
      <c r="L48903" s="8"/>
      <c r="N48903" s="5"/>
      <c r="O48903" s="10"/>
      <c r="P48903" s="8"/>
    </row>
    <row r="48904" spans="1:16" s="2" customFormat="1" x14ac:dyDescent="0.15">
      <c r="A48904" s="3"/>
      <c r="B48904" s="3"/>
      <c r="J48904" s="3"/>
      <c r="K48904" s="5"/>
      <c r="L48904" s="8"/>
      <c r="N48904" s="5"/>
      <c r="O48904" s="10"/>
      <c r="P48904" s="8"/>
    </row>
    <row r="48905" spans="1:16" s="2" customFormat="1" x14ac:dyDescent="0.15">
      <c r="A48905" s="3"/>
      <c r="B48905" s="3"/>
      <c r="J48905" s="3"/>
      <c r="K48905" s="5"/>
      <c r="L48905" s="8"/>
      <c r="N48905" s="5"/>
      <c r="O48905" s="10"/>
      <c r="P48905" s="8"/>
    </row>
    <row r="48906" spans="1:16" s="2" customFormat="1" x14ac:dyDescent="0.15">
      <c r="A48906" s="3"/>
      <c r="B48906" s="3"/>
      <c r="J48906" s="3"/>
      <c r="K48906" s="5"/>
      <c r="L48906" s="8"/>
      <c r="N48906" s="5"/>
      <c r="O48906" s="10"/>
      <c r="P48906" s="8"/>
    </row>
    <row r="48907" spans="1:16" s="2" customFormat="1" x14ac:dyDescent="0.15">
      <c r="A48907" s="3"/>
      <c r="B48907" s="3"/>
      <c r="J48907" s="3"/>
      <c r="K48907" s="5"/>
      <c r="L48907" s="8"/>
      <c r="N48907" s="5"/>
      <c r="O48907" s="10"/>
      <c r="P48907" s="8"/>
    </row>
    <row r="48908" spans="1:16" s="2" customFormat="1" x14ac:dyDescent="0.15">
      <c r="A48908" s="3"/>
      <c r="B48908" s="3"/>
      <c r="J48908" s="3"/>
      <c r="K48908" s="5"/>
      <c r="L48908" s="8"/>
      <c r="N48908" s="5"/>
      <c r="O48908" s="10"/>
      <c r="P48908" s="8"/>
    </row>
    <row r="48909" spans="1:16" s="2" customFormat="1" x14ac:dyDescent="0.15">
      <c r="A48909" s="3"/>
      <c r="B48909" s="3"/>
      <c r="J48909" s="3"/>
      <c r="K48909" s="5"/>
      <c r="L48909" s="8"/>
      <c r="N48909" s="5"/>
      <c r="O48909" s="10"/>
      <c r="P48909" s="8"/>
    </row>
    <row r="48910" spans="1:16" s="2" customFormat="1" x14ac:dyDescent="0.15">
      <c r="A48910" s="3"/>
      <c r="B48910" s="3"/>
      <c r="J48910" s="3"/>
      <c r="K48910" s="5"/>
      <c r="L48910" s="8"/>
      <c r="N48910" s="5"/>
      <c r="O48910" s="10"/>
      <c r="P48910" s="8"/>
    </row>
    <row r="48911" spans="1:16" s="2" customFormat="1" x14ac:dyDescent="0.15">
      <c r="A48911" s="3"/>
      <c r="B48911" s="3"/>
      <c r="J48911" s="3"/>
      <c r="K48911" s="5"/>
      <c r="L48911" s="8"/>
      <c r="N48911" s="5"/>
      <c r="O48911" s="10"/>
      <c r="P48911" s="8"/>
    </row>
    <row r="48912" spans="1:16" s="2" customFormat="1" x14ac:dyDescent="0.15">
      <c r="A48912" s="3"/>
      <c r="B48912" s="3"/>
      <c r="J48912" s="3"/>
      <c r="K48912" s="5"/>
      <c r="L48912" s="8"/>
      <c r="N48912" s="5"/>
      <c r="O48912" s="10"/>
      <c r="P48912" s="8"/>
    </row>
    <row r="48913" spans="1:16" s="2" customFormat="1" x14ac:dyDescent="0.15">
      <c r="A48913" s="3"/>
      <c r="B48913" s="3"/>
      <c r="J48913" s="3"/>
      <c r="K48913" s="5"/>
      <c r="L48913" s="8"/>
      <c r="N48913" s="5"/>
      <c r="O48913" s="10"/>
      <c r="P48913" s="8"/>
    </row>
    <row r="48914" spans="1:16" s="2" customFormat="1" x14ac:dyDescent="0.15">
      <c r="A48914" s="3"/>
      <c r="B48914" s="3"/>
      <c r="J48914" s="3"/>
      <c r="K48914" s="5"/>
      <c r="L48914" s="8"/>
      <c r="N48914" s="5"/>
      <c r="O48914" s="10"/>
      <c r="P48914" s="8"/>
    </row>
    <row r="48915" spans="1:16" s="2" customFormat="1" x14ac:dyDescent="0.15">
      <c r="A48915" s="3"/>
      <c r="B48915" s="3"/>
      <c r="J48915" s="3"/>
      <c r="K48915" s="5"/>
      <c r="L48915" s="8"/>
      <c r="N48915" s="5"/>
      <c r="O48915" s="10"/>
      <c r="P48915" s="8"/>
    </row>
    <row r="48916" spans="1:16" s="2" customFormat="1" x14ac:dyDescent="0.15">
      <c r="A48916" s="3"/>
      <c r="B48916" s="3"/>
      <c r="J48916" s="3"/>
      <c r="K48916" s="5"/>
      <c r="L48916" s="8"/>
      <c r="N48916" s="5"/>
      <c r="O48916" s="10"/>
      <c r="P48916" s="8"/>
    </row>
    <row r="48917" spans="1:16" s="2" customFormat="1" x14ac:dyDescent="0.15">
      <c r="A48917" s="3"/>
      <c r="B48917" s="3"/>
      <c r="J48917" s="3"/>
      <c r="K48917" s="5"/>
      <c r="L48917" s="8"/>
      <c r="N48917" s="5"/>
      <c r="O48917" s="10"/>
      <c r="P48917" s="8"/>
    </row>
    <row r="48918" spans="1:16" s="2" customFormat="1" x14ac:dyDescent="0.15">
      <c r="A48918" s="3"/>
      <c r="B48918" s="3"/>
      <c r="J48918" s="3"/>
      <c r="K48918" s="5"/>
      <c r="L48918" s="8"/>
      <c r="N48918" s="5"/>
      <c r="O48918" s="10"/>
      <c r="P48918" s="8"/>
    </row>
    <row r="48919" spans="1:16" s="2" customFormat="1" x14ac:dyDescent="0.15">
      <c r="A48919" s="3"/>
      <c r="B48919" s="3"/>
      <c r="J48919" s="3"/>
      <c r="K48919" s="5"/>
      <c r="L48919" s="8"/>
      <c r="N48919" s="5"/>
      <c r="O48919" s="10"/>
      <c r="P48919" s="8"/>
    </row>
    <row r="48920" spans="1:16" s="2" customFormat="1" x14ac:dyDescent="0.15">
      <c r="A48920" s="3"/>
      <c r="B48920" s="3"/>
      <c r="J48920" s="3"/>
      <c r="K48920" s="5"/>
      <c r="L48920" s="8"/>
      <c r="N48920" s="5"/>
      <c r="O48920" s="10"/>
      <c r="P48920" s="8"/>
    </row>
    <row r="48921" spans="1:16" s="2" customFormat="1" x14ac:dyDescent="0.15">
      <c r="A48921" s="3"/>
      <c r="B48921" s="3"/>
      <c r="J48921" s="3"/>
      <c r="K48921" s="5"/>
      <c r="L48921" s="8"/>
      <c r="N48921" s="5"/>
      <c r="O48921" s="10"/>
      <c r="P48921" s="8"/>
    </row>
    <row r="48922" spans="1:16" s="2" customFormat="1" x14ac:dyDescent="0.15">
      <c r="A48922" s="3"/>
      <c r="B48922" s="3"/>
      <c r="J48922" s="3"/>
      <c r="K48922" s="5"/>
      <c r="L48922" s="8"/>
      <c r="N48922" s="5"/>
      <c r="O48922" s="10"/>
      <c r="P48922" s="8"/>
    </row>
    <row r="48923" spans="1:16" s="2" customFormat="1" x14ac:dyDescent="0.15">
      <c r="A48923" s="3"/>
      <c r="B48923" s="3"/>
      <c r="J48923" s="3"/>
      <c r="K48923" s="5"/>
      <c r="L48923" s="8"/>
      <c r="N48923" s="5"/>
      <c r="O48923" s="10"/>
      <c r="P48923" s="8"/>
    </row>
    <row r="48924" spans="1:16" s="2" customFormat="1" x14ac:dyDescent="0.15">
      <c r="A48924" s="3"/>
      <c r="B48924" s="3"/>
      <c r="J48924" s="3"/>
      <c r="K48924" s="5"/>
      <c r="L48924" s="8"/>
      <c r="N48924" s="5"/>
      <c r="O48924" s="10"/>
      <c r="P48924" s="8"/>
    </row>
    <row r="48925" spans="1:16" s="2" customFormat="1" x14ac:dyDescent="0.15">
      <c r="A48925" s="3"/>
      <c r="B48925" s="3"/>
      <c r="J48925" s="3"/>
      <c r="K48925" s="5"/>
      <c r="L48925" s="8"/>
      <c r="N48925" s="5"/>
      <c r="O48925" s="10"/>
      <c r="P48925" s="8"/>
    </row>
    <row r="48926" spans="1:16" s="2" customFormat="1" x14ac:dyDescent="0.15">
      <c r="A48926" s="3"/>
      <c r="B48926" s="3"/>
      <c r="J48926" s="3"/>
      <c r="K48926" s="5"/>
      <c r="L48926" s="8"/>
      <c r="N48926" s="5"/>
      <c r="O48926" s="10"/>
      <c r="P48926" s="8"/>
    </row>
    <row r="48927" spans="1:16" s="2" customFormat="1" x14ac:dyDescent="0.15">
      <c r="A48927" s="3"/>
      <c r="B48927" s="3"/>
      <c r="J48927" s="3"/>
      <c r="K48927" s="5"/>
      <c r="L48927" s="8"/>
      <c r="N48927" s="5"/>
      <c r="O48927" s="10"/>
      <c r="P48927" s="8"/>
    </row>
    <row r="48928" spans="1:16" s="2" customFormat="1" x14ac:dyDescent="0.15">
      <c r="A48928" s="3"/>
      <c r="B48928" s="3"/>
      <c r="J48928" s="3"/>
      <c r="K48928" s="5"/>
      <c r="L48928" s="8"/>
      <c r="N48928" s="5"/>
      <c r="O48928" s="10"/>
      <c r="P48928" s="8"/>
    </row>
    <row r="48929" spans="1:16" s="2" customFormat="1" x14ac:dyDescent="0.15">
      <c r="A48929" s="3"/>
      <c r="B48929" s="3"/>
      <c r="J48929" s="3"/>
      <c r="K48929" s="5"/>
      <c r="L48929" s="8"/>
      <c r="N48929" s="5"/>
      <c r="O48929" s="10"/>
      <c r="P48929" s="8"/>
    </row>
    <row r="48930" spans="1:16" s="2" customFormat="1" x14ac:dyDescent="0.15">
      <c r="A48930" s="3"/>
      <c r="B48930" s="3"/>
      <c r="J48930" s="3"/>
      <c r="K48930" s="5"/>
      <c r="L48930" s="8"/>
      <c r="N48930" s="5"/>
      <c r="O48930" s="10"/>
      <c r="P48930" s="8"/>
    </row>
    <row r="48931" spans="1:16" s="2" customFormat="1" x14ac:dyDescent="0.15">
      <c r="A48931" s="3"/>
      <c r="B48931" s="3"/>
      <c r="J48931" s="3"/>
      <c r="K48931" s="5"/>
      <c r="L48931" s="8"/>
      <c r="N48931" s="5"/>
      <c r="O48931" s="10"/>
      <c r="P48931" s="8"/>
    </row>
    <row r="48932" spans="1:16" s="2" customFormat="1" x14ac:dyDescent="0.15">
      <c r="A48932" s="3"/>
      <c r="B48932" s="3"/>
      <c r="J48932" s="3"/>
      <c r="K48932" s="5"/>
      <c r="L48932" s="8"/>
      <c r="N48932" s="5"/>
      <c r="O48932" s="10"/>
      <c r="P48932" s="8"/>
    </row>
    <row r="48933" spans="1:16" s="2" customFormat="1" x14ac:dyDescent="0.15">
      <c r="A48933" s="3"/>
      <c r="B48933" s="3"/>
      <c r="J48933" s="3"/>
      <c r="K48933" s="5"/>
      <c r="L48933" s="8"/>
      <c r="N48933" s="5"/>
      <c r="O48933" s="10"/>
      <c r="P48933" s="8"/>
    </row>
    <row r="48934" spans="1:16" s="2" customFormat="1" x14ac:dyDescent="0.15">
      <c r="A48934" s="3"/>
      <c r="B48934" s="3"/>
      <c r="J48934" s="3"/>
      <c r="K48934" s="5"/>
      <c r="L48934" s="8"/>
      <c r="N48934" s="5"/>
      <c r="O48934" s="10"/>
      <c r="P48934" s="8"/>
    </row>
    <row r="48935" spans="1:16" s="2" customFormat="1" x14ac:dyDescent="0.15">
      <c r="A48935" s="3"/>
      <c r="B48935" s="3"/>
      <c r="J48935" s="3"/>
      <c r="K48935" s="5"/>
      <c r="L48935" s="8"/>
      <c r="N48935" s="5"/>
      <c r="O48935" s="10"/>
      <c r="P48935" s="8"/>
    </row>
    <row r="48936" spans="1:16" s="2" customFormat="1" x14ac:dyDescent="0.15">
      <c r="A48936" s="3"/>
      <c r="B48936" s="3"/>
      <c r="J48936" s="3"/>
      <c r="K48936" s="5"/>
      <c r="L48936" s="8"/>
      <c r="N48936" s="5"/>
      <c r="O48936" s="10"/>
      <c r="P48936" s="8"/>
    </row>
    <row r="48937" spans="1:16" s="2" customFormat="1" x14ac:dyDescent="0.15">
      <c r="A48937" s="3"/>
      <c r="B48937" s="3"/>
      <c r="J48937" s="3"/>
      <c r="K48937" s="5"/>
      <c r="L48937" s="8"/>
      <c r="N48937" s="5"/>
      <c r="O48937" s="10"/>
      <c r="P48937" s="8"/>
    </row>
    <row r="48938" spans="1:16" s="2" customFormat="1" x14ac:dyDescent="0.15">
      <c r="A48938" s="3"/>
      <c r="B48938" s="3"/>
      <c r="J48938" s="3"/>
      <c r="K48938" s="5"/>
      <c r="L48938" s="8"/>
      <c r="N48938" s="5"/>
      <c r="O48938" s="10"/>
      <c r="P48938" s="8"/>
    </row>
    <row r="48939" spans="1:16" s="2" customFormat="1" x14ac:dyDescent="0.15">
      <c r="A48939" s="3"/>
      <c r="B48939" s="3"/>
      <c r="J48939" s="3"/>
      <c r="K48939" s="5"/>
      <c r="L48939" s="8"/>
      <c r="N48939" s="5"/>
      <c r="O48939" s="10"/>
      <c r="P48939" s="8"/>
    </row>
    <row r="48940" spans="1:16" s="2" customFormat="1" x14ac:dyDescent="0.15">
      <c r="A48940" s="3"/>
      <c r="B48940" s="3"/>
      <c r="J48940" s="3"/>
      <c r="K48940" s="5"/>
      <c r="L48940" s="8"/>
      <c r="N48940" s="5"/>
      <c r="O48940" s="10"/>
      <c r="P48940" s="8"/>
    </row>
    <row r="48941" spans="1:16" s="2" customFormat="1" x14ac:dyDescent="0.15">
      <c r="A48941" s="3"/>
      <c r="B48941" s="3"/>
      <c r="J48941" s="3"/>
      <c r="K48941" s="5"/>
      <c r="L48941" s="8"/>
      <c r="N48941" s="5"/>
      <c r="O48941" s="10"/>
      <c r="P48941" s="8"/>
    </row>
    <row r="48942" spans="1:16" s="2" customFormat="1" x14ac:dyDescent="0.15">
      <c r="A48942" s="3"/>
      <c r="B48942" s="3"/>
      <c r="J48942" s="3"/>
      <c r="K48942" s="5"/>
      <c r="L48942" s="8"/>
      <c r="N48942" s="5"/>
      <c r="O48942" s="10"/>
      <c r="P48942" s="8"/>
    </row>
    <row r="48943" spans="1:16" s="2" customFormat="1" x14ac:dyDescent="0.15">
      <c r="A48943" s="3"/>
      <c r="B48943" s="3"/>
      <c r="J48943" s="3"/>
      <c r="K48943" s="5"/>
      <c r="L48943" s="8"/>
      <c r="N48943" s="5"/>
      <c r="O48943" s="10"/>
      <c r="P48943" s="8"/>
    </row>
    <row r="48944" spans="1:16" s="2" customFormat="1" x14ac:dyDescent="0.15">
      <c r="A48944" s="3"/>
      <c r="B48944" s="3"/>
      <c r="J48944" s="3"/>
      <c r="K48944" s="5"/>
      <c r="L48944" s="8"/>
      <c r="N48944" s="5"/>
      <c r="O48944" s="10"/>
      <c r="P48944" s="8"/>
    </row>
    <row r="48945" spans="1:16" s="2" customFormat="1" x14ac:dyDescent="0.15">
      <c r="A48945" s="3"/>
      <c r="B48945" s="3"/>
      <c r="J48945" s="3"/>
      <c r="K48945" s="5"/>
      <c r="L48945" s="8"/>
      <c r="N48945" s="5"/>
      <c r="O48945" s="10"/>
      <c r="P48945" s="8"/>
    </row>
    <row r="48946" spans="1:16" s="2" customFormat="1" x14ac:dyDescent="0.15">
      <c r="A48946" s="3"/>
      <c r="B48946" s="3"/>
      <c r="J48946" s="3"/>
      <c r="K48946" s="5"/>
      <c r="L48946" s="8"/>
      <c r="N48946" s="5"/>
      <c r="O48946" s="10"/>
      <c r="P48946" s="8"/>
    </row>
    <row r="48947" spans="1:16" s="2" customFormat="1" x14ac:dyDescent="0.15">
      <c r="A48947" s="3"/>
      <c r="B48947" s="3"/>
      <c r="J48947" s="3"/>
      <c r="K48947" s="5"/>
      <c r="L48947" s="8"/>
      <c r="N48947" s="5"/>
      <c r="O48947" s="10"/>
      <c r="P48947" s="8"/>
    </row>
    <row r="48948" spans="1:16" s="2" customFormat="1" x14ac:dyDescent="0.15">
      <c r="A48948" s="3"/>
      <c r="B48948" s="3"/>
      <c r="J48948" s="3"/>
      <c r="K48948" s="5"/>
      <c r="L48948" s="8"/>
      <c r="N48948" s="5"/>
      <c r="O48948" s="10"/>
      <c r="P48948" s="8"/>
    </row>
    <row r="48949" spans="1:16" s="2" customFormat="1" x14ac:dyDescent="0.15">
      <c r="A48949" s="3"/>
      <c r="B48949" s="3"/>
      <c r="J48949" s="3"/>
      <c r="K48949" s="5"/>
      <c r="L48949" s="8"/>
      <c r="N48949" s="5"/>
      <c r="O48949" s="10"/>
      <c r="P48949" s="8"/>
    </row>
    <row r="48950" spans="1:16" s="2" customFormat="1" x14ac:dyDescent="0.15">
      <c r="A48950" s="3"/>
      <c r="B48950" s="3"/>
      <c r="J48950" s="3"/>
      <c r="K48950" s="5"/>
      <c r="L48950" s="8"/>
      <c r="N48950" s="5"/>
      <c r="O48950" s="10"/>
      <c r="P48950" s="8"/>
    </row>
    <row r="48951" spans="1:16" s="2" customFormat="1" x14ac:dyDescent="0.15">
      <c r="A48951" s="3"/>
      <c r="B48951" s="3"/>
      <c r="J48951" s="3"/>
      <c r="K48951" s="5"/>
      <c r="L48951" s="8"/>
      <c r="N48951" s="5"/>
      <c r="O48951" s="10"/>
      <c r="P48951" s="8"/>
    </row>
    <row r="48952" spans="1:16" s="2" customFormat="1" x14ac:dyDescent="0.15">
      <c r="A48952" s="3"/>
      <c r="B48952" s="3"/>
      <c r="J48952" s="3"/>
      <c r="K48952" s="5"/>
      <c r="L48952" s="8"/>
      <c r="N48952" s="5"/>
      <c r="O48952" s="10"/>
      <c r="P48952" s="8"/>
    </row>
    <row r="48953" spans="1:16" s="2" customFormat="1" x14ac:dyDescent="0.15">
      <c r="A48953" s="3"/>
      <c r="B48953" s="3"/>
      <c r="J48953" s="3"/>
      <c r="K48953" s="5"/>
      <c r="L48953" s="8"/>
      <c r="N48953" s="5"/>
      <c r="O48953" s="10"/>
      <c r="P48953" s="8"/>
    </row>
    <row r="48954" spans="1:16" s="2" customFormat="1" x14ac:dyDescent="0.15">
      <c r="A48954" s="3"/>
      <c r="B48954" s="3"/>
      <c r="J48954" s="3"/>
      <c r="K48954" s="5"/>
      <c r="L48954" s="8"/>
      <c r="N48954" s="5"/>
      <c r="O48954" s="10"/>
      <c r="P48954" s="8"/>
    </row>
    <row r="48955" spans="1:16" s="2" customFormat="1" x14ac:dyDescent="0.15">
      <c r="A48955" s="3"/>
      <c r="B48955" s="3"/>
      <c r="J48955" s="3"/>
      <c r="K48955" s="5"/>
      <c r="L48955" s="8"/>
      <c r="N48955" s="5"/>
      <c r="O48955" s="10"/>
      <c r="P48955" s="8"/>
    </row>
    <row r="48956" spans="1:16" s="2" customFormat="1" x14ac:dyDescent="0.15">
      <c r="A48956" s="3"/>
      <c r="B48956" s="3"/>
      <c r="J48956" s="3"/>
      <c r="K48956" s="5"/>
      <c r="L48956" s="8"/>
      <c r="N48956" s="5"/>
      <c r="O48956" s="10"/>
      <c r="P48956" s="8"/>
    </row>
    <row r="48957" spans="1:16" s="2" customFormat="1" x14ac:dyDescent="0.15">
      <c r="A48957" s="3"/>
      <c r="B48957" s="3"/>
      <c r="J48957" s="3"/>
      <c r="K48957" s="5"/>
      <c r="L48957" s="8"/>
      <c r="N48957" s="5"/>
      <c r="O48957" s="10"/>
      <c r="P48957" s="8"/>
    </row>
    <row r="48958" spans="1:16" s="2" customFormat="1" x14ac:dyDescent="0.15">
      <c r="A48958" s="3"/>
      <c r="B48958" s="3"/>
      <c r="J48958" s="3"/>
      <c r="K48958" s="5"/>
      <c r="L48958" s="8"/>
      <c r="N48958" s="5"/>
      <c r="O48958" s="10"/>
      <c r="P48958" s="8"/>
    </row>
    <row r="48959" spans="1:16" s="2" customFormat="1" x14ac:dyDescent="0.15">
      <c r="A48959" s="3"/>
      <c r="B48959" s="3"/>
      <c r="J48959" s="3"/>
      <c r="K48959" s="5"/>
      <c r="L48959" s="8"/>
      <c r="N48959" s="5"/>
      <c r="O48959" s="10"/>
      <c r="P48959" s="8"/>
    </row>
    <row r="48960" spans="1:16" s="2" customFormat="1" x14ac:dyDescent="0.15">
      <c r="A48960" s="3"/>
      <c r="B48960" s="3"/>
      <c r="J48960" s="3"/>
      <c r="K48960" s="5"/>
      <c r="L48960" s="8"/>
      <c r="N48960" s="5"/>
      <c r="O48960" s="10"/>
      <c r="P48960" s="8"/>
    </row>
    <row r="48961" spans="1:16" s="2" customFormat="1" x14ac:dyDescent="0.15">
      <c r="A48961" s="3"/>
      <c r="B48961" s="3"/>
      <c r="J48961" s="3"/>
      <c r="K48961" s="5"/>
      <c r="L48961" s="8"/>
      <c r="N48961" s="5"/>
      <c r="O48961" s="10"/>
      <c r="P48961" s="8"/>
    </row>
    <row r="48962" spans="1:16" s="2" customFormat="1" x14ac:dyDescent="0.15">
      <c r="A48962" s="3"/>
      <c r="B48962" s="3"/>
      <c r="J48962" s="3"/>
      <c r="K48962" s="5"/>
      <c r="L48962" s="8"/>
      <c r="N48962" s="5"/>
      <c r="O48962" s="10"/>
      <c r="P48962" s="8"/>
    </row>
    <row r="48963" spans="1:16" s="2" customFormat="1" x14ac:dyDescent="0.15">
      <c r="A48963" s="3"/>
      <c r="B48963" s="3"/>
      <c r="J48963" s="3"/>
      <c r="K48963" s="5"/>
      <c r="L48963" s="8"/>
      <c r="N48963" s="5"/>
      <c r="O48963" s="10"/>
      <c r="P48963" s="8"/>
    </row>
    <row r="48964" spans="1:16" s="2" customFormat="1" x14ac:dyDescent="0.15">
      <c r="A48964" s="3"/>
      <c r="B48964" s="3"/>
      <c r="J48964" s="3"/>
      <c r="K48964" s="5"/>
      <c r="L48964" s="8"/>
      <c r="N48964" s="5"/>
      <c r="O48964" s="10"/>
      <c r="P48964" s="8"/>
    </row>
    <row r="48965" spans="1:16" s="2" customFormat="1" x14ac:dyDescent="0.15">
      <c r="A48965" s="3"/>
      <c r="B48965" s="3"/>
      <c r="J48965" s="3"/>
      <c r="K48965" s="5"/>
      <c r="L48965" s="8"/>
      <c r="N48965" s="5"/>
      <c r="O48965" s="10"/>
      <c r="P48965" s="8"/>
    </row>
    <row r="48966" spans="1:16" s="2" customFormat="1" x14ac:dyDescent="0.15">
      <c r="A48966" s="3"/>
      <c r="B48966" s="3"/>
      <c r="J48966" s="3"/>
      <c r="K48966" s="5"/>
      <c r="L48966" s="8"/>
      <c r="N48966" s="5"/>
      <c r="O48966" s="10"/>
      <c r="P48966" s="8"/>
    </row>
    <row r="48967" spans="1:16" s="2" customFormat="1" x14ac:dyDescent="0.15">
      <c r="A48967" s="3"/>
      <c r="B48967" s="3"/>
      <c r="J48967" s="3"/>
      <c r="K48967" s="5"/>
      <c r="L48967" s="8"/>
      <c r="N48967" s="5"/>
      <c r="O48967" s="10"/>
      <c r="P48967" s="8"/>
    </row>
    <row r="48968" spans="1:16" s="2" customFormat="1" x14ac:dyDescent="0.15">
      <c r="A48968" s="3"/>
      <c r="B48968" s="3"/>
      <c r="J48968" s="3"/>
      <c r="K48968" s="5"/>
      <c r="L48968" s="8"/>
      <c r="N48968" s="5"/>
      <c r="O48968" s="10"/>
      <c r="P48968" s="8"/>
    </row>
    <row r="48969" spans="1:16" s="2" customFormat="1" x14ac:dyDescent="0.15">
      <c r="A48969" s="3"/>
      <c r="B48969" s="3"/>
      <c r="J48969" s="3"/>
      <c r="K48969" s="5"/>
      <c r="L48969" s="8"/>
      <c r="N48969" s="5"/>
      <c r="O48969" s="10"/>
      <c r="P48969" s="8"/>
    </row>
    <row r="48970" spans="1:16" s="2" customFormat="1" x14ac:dyDescent="0.15">
      <c r="A48970" s="3"/>
      <c r="B48970" s="3"/>
      <c r="J48970" s="3"/>
      <c r="K48970" s="5"/>
      <c r="L48970" s="8"/>
      <c r="N48970" s="5"/>
      <c r="O48970" s="10"/>
      <c r="P48970" s="8"/>
    </row>
    <row r="48971" spans="1:16" s="2" customFormat="1" x14ac:dyDescent="0.15">
      <c r="A48971" s="3"/>
      <c r="B48971" s="3"/>
      <c r="J48971" s="3"/>
      <c r="K48971" s="5"/>
      <c r="L48971" s="8"/>
      <c r="N48971" s="5"/>
      <c r="O48971" s="10"/>
      <c r="P48971" s="8"/>
    </row>
    <row r="48972" spans="1:16" s="2" customFormat="1" x14ac:dyDescent="0.15">
      <c r="A48972" s="3"/>
      <c r="B48972" s="3"/>
      <c r="J48972" s="3"/>
      <c r="K48972" s="5"/>
      <c r="L48972" s="8"/>
      <c r="N48972" s="5"/>
      <c r="O48972" s="10"/>
      <c r="P48972" s="8"/>
    </row>
    <row r="48973" spans="1:16" s="2" customFormat="1" x14ac:dyDescent="0.15">
      <c r="A48973" s="3"/>
      <c r="B48973" s="3"/>
      <c r="J48973" s="3"/>
      <c r="K48973" s="5"/>
      <c r="L48973" s="8"/>
      <c r="N48973" s="5"/>
      <c r="O48973" s="10"/>
      <c r="P48973" s="8"/>
    </row>
    <row r="48974" spans="1:16" s="2" customFormat="1" x14ac:dyDescent="0.15">
      <c r="A48974" s="3"/>
      <c r="B48974" s="3"/>
      <c r="J48974" s="3"/>
      <c r="K48974" s="5"/>
      <c r="L48974" s="8"/>
      <c r="N48974" s="5"/>
      <c r="O48974" s="10"/>
      <c r="P48974" s="8"/>
    </row>
    <row r="48975" spans="1:16" s="2" customFormat="1" x14ac:dyDescent="0.15">
      <c r="A48975" s="3"/>
      <c r="B48975" s="3"/>
      <c r="J48975" s="3"/>
      <c r="K48975" s="5"/>
      <c r="L48975" s="8"/>
      <c r="N48975" s="5"/>
      <c r="O48975" s="10"/>
      <c r="P48975" s="8"/>
    </row>
    <row r="48976" spans="1:16" s="2" customFormat="1" x14ac:dyDescent="0.15">
      <c r="A48976" s="3"/>
      <c r="B48976" s="3"/>
      <c r="J48976" s="3"/>
      <c r="K48976" s="5"/>
      <c r="L48976" s="8"/>
      <c r="N48976" s="5"/>
      <c r="O48976" s="10"/>
      <c r="P48976" s="8"/>
    </row>
    <row r="48977" spans="1:16" s="2" customFormat="1" x14ac:dyDescent="0.15">
      <c r="A48977" s="3"/>
      <c r="B48977" s="3"/>
      <c r="J48977" s="3"/>
      <c r="K48977" s="5"/>
      <c r="L48977" s="8"/>
      <c r="N48977" s="5"/>
      <c r="O48977" s="10"/>
      <c r="P48977" s="8"/>
    </row>
    <row r="48978" spans="1:16" s="2" customFormat="1" x14ac:dyDescent="0.15">
      <c r="A48978" s="3"/>
      <c r="B48978" s="3"/>
      <c r="J48978" s="3"/>
      <c r="K48978" s="5"/>
      <c r="L48978" s="8"/>
      <c r="N48978" s="5"/>
      <c r="O48978" s="10"/>
      <c r="P48978" s="8"/>
    </row>
    <row r="48979" spans="1:16" s="2" customFormat="1" x14ac:dyDescent="0.15">
      <c r="A48979" s="3"/>
      <c r="B48979" s="3"/>
      <c r="J48979" s="3"/>
      <c r="K48979" s="5"/>
      <c r="L48979" s="8"/>
      <c r="N48979" s="5"/>
      <c r="O48979" s="10"/>
      <c r="P48979" s="8"/>
    </row>
    <row r="48980" spans="1:16" s="2" customFormat="1" x14ac:dyDescent="0.15">
      <c r="A48980" s="3"/>
      <c r="B48980" s="3"/>
      <c r="J48980" s="3"/>
      <c r="K48980" s="5"/>
      <c r="L48980" s="8"/>
      <c r="N48980" s="5"/>
      <c r="O48980" s="10"/>
      <c r="P48980" s="8"/>
    </row>
    <row r="48981" spans="1:16" s="2" customFormat="1" x14ac:dyDescent="0.15">
      <c r="A48981" s="3"/>
      <c r="B48981" s="3"/>
      <c r="J48981" s="3"/>
      <c r="K48981" s="5"/>
      <c r="L48981" s="8"/>
      <c r="N48981" s="5"/>
      <c r="O48981" s="10"/>
      <c r="P48981" s="8"/>
    </row>
    <row r="48982" spans="1:16" s="2" customFormat="1" x14ac:dyDescent="0.15">
      <c r="A48982" s="3"/>
      <c r="B48982" s="3"/>
      <c r="J48982" s="3"/>
      <c r="K48982" s="5"/>
      <c r="L48982" s="8"/>
      <c r="N48982" s="5"/>
      <c r="O48982" s="10"/>
      <c r="P48982" s="8"/>
    </row>
    <row r="48983" spans="1:16" s="2" customFormat="1" x14ac:dyDescent="0.15">
      <c r="A48983" s="3"/>
      <c r="B48983" s="3"/>
      <c r="J48983" s="3"/>
      <c r="K48983" s="5"/>
      <c r="L48983" s="8"/>
      <c r="N48983" s="5"/>
      <c r="O48983" s="10"/>
      <c r="P48983" s="8"/>
    </row>
    <row r="48984" spans="1:16" s="2" customFormat="1" x14ac:dyDescent="0.15">
      <c r="A48984" s="3"/>
      <c r="B48984" s="3"/>
      <c r="J48984" s="3"/>
      <c r="K48984" s="5"/>
      <c r="L48984" s="8"/>
      <c r="N48984" s="5"/>
      <c r="O48984" s="10"/>
      <c r="P48984" s="8"/>
    </row>
    <row r="48985" spans="1:16" s="2" customFormat="1" x14ac:dyDescent="0.15">
      <c r="A48985" s="3"/>
      <c r="B48985" s="3"/>
      <c r="J48985" s="3"/>
      <c r="K48985" s="5"/>
      <c r="L48985" s="8"/>
      <c r="N48985" s="5"/>
      <c r="O48985" s="10"/>
      <c r="P48985" s="8"/>
    </row>
    <row r="48986" spans="1:16" s="2" customFormat="1" x14ac:dyDescent="0.15">
      <c r="A48986" s="3"/>
      <c r="B48986" s="3"/>
      <c r="J48986" s="3"/>
      <c r="K48986" s="5"/>
      <c r="L48986" s="8"/>
      <c r="N48986" s="5"/>
      <c r="O48986" s="10"/>
      <c r="P48986" s="8"/>
    </row>
    <row r="48987" spans="1:16" s="2" customFormat="1" x14ac:dyDescent="0.15">
      <c r="A48987" s="3"/>
      <c r="B48987" s="3"/>
      <c r="J48987" s="3"/>
      <c r="K48987" s="5"/>
      <c r="L48987" s="8"/>
      <c r="N48987" s="5"/>
      <c r="O48987" s="10"/>
      <c r="P48987" s="8"/>
    </row>
    <row r="48988" spans="1:16" s="2" customFormat="1" x14ac:dyDescent="0.15">
      <c r="A48988" s="3"/>
      <c r="B48988" s="3"/>
      <c r="J48988" s="3"/>
      <c r="K48988" s="5"/>
      <c r="L48988" s="8"/>
      <c r="N48988" s="5"/>
      <c r="O48988" s="10"/>
      <c r="P48988" s="8"/>
    </row>
    <row r="48989" spans="1:16" s="2" customFormat="1" x14ac:dyDescent="0.15">
      <c r="A48989" s="3"/>
      <c r="B48989" s="3"/>
      <c r="J48989" s="3"/>
      <c r="K48989" s="5"/>
      <c r="L48989" s="8"/>
      <c r="N48989" s="5"/>
      <c r="O48989" s="10"/>
      <c r="P48989" s="8"/>
    </row>
    <row r="48990" spans="1:16" s="2" customFormat="1" x14ac:dyDescent="0.15">
      <c r="A48990" s="3"/>
      <c r="B48990" s="3"/>
      <c r="J48990" s="3"/>
      <c r="K48990" s="5"/>
      <c r="L48990" s="8"/>
      <c r="N48990" s="5"/>
      <c r="O48990" s="10"/>
      <c r="P48990" s="8"/>
    </row>
    <row r="48991" spans="1:16" s="2" customFormat="1" x14ac:dyDescent="0.15">
      <c r="A48991" s="3"/>
      <c r="B48991" s="3"/>
      <c r="J48991" s="3"/>
      <c r="K48991" s="5"/>
      <c r="L48991" s="8"/>
      <c r="N48991" s="5"/>
      <c r="O48991" s="10"/>
      <c r="P48991" s="8"/>
    </row>
    <row r="48992" spans="1:16" s="2" customFormat="1" x14ac:dyDescent="0.15">
      <c r="A48992" s="3"/>
      <c r="B48992" s="3"/>
      <c r="J48992" s="3"/>
      <c r="K48992" s="5"/>
      <c r="L48992" s="8"/>
      <c r="N48992" s="5"/>
      <c r="O48992" s="10"/>
      <c r="P48992" s="8"/>
    </row>
    <row r="48993" spans="1:16" s="2" customFormat="1" x14ac:dyDescent="0.15">
      <c r="A48993" s="3"/>
      <c r="B48993" s="3"/>
      <c r="J48993" s="3"/>
      <c r="K48993" s="5"/>
      <c r="L48993" s="8"/>
      <c r="N48993" s="5"/>
      <c r="O48993" s="10"/>
      <c r="P48993" s="8"/>
    </row>
    <row r="48994" spans="1:16" s="2" customFormat="1" x14ac:dyDescent="0.15">
      <c r="A48994" s="3"/>
      <c r="B48994" s="3"/>
      <c r="J48994" s="3"/>
      <c r="K48994" s="5"/>
      <c r="L48994" s="8"/>
      <c r="N48994" s="5"/>
      <c r="O48994" s="10"/>
      <c r="P48994" s="8"/>
    </row>
    <row r="48995" spans="1:16" s="2" customFormat="1" x14ac:dyDescent="0.15">
      <c r="A48995" s="3"/>
      <c r="B48995" s="3"/>
      <c r="J48995" s="3"/>
      <c r="K48995" s="5"/>
      <c r="L48995" s="8"/>
      <c r="N48995" s="5"/>
      <c r="O48995" s="10"/>
      <c r="P48995" s="8"/>
    </row>
    <row r="48996" spans="1:16" s="2" customFormat="1" x14ac:dyDescent="0.15">
      <c r="A48996" s="3"/>
      <c r="B48996" s="3"/>
      <c r="J48996" s="3"/>
      <c r="K48996" s="5"/>
      <c r="L48996" s="8"/>
      <c r="N48996" s="5"/>
      <c r="O48996" s="10"/>
      <c r="P48996" s="8"/>
    </row>
    <row r="48997" spans="1:16" s="2" customFormat="1" x14ac:dyDescent="0.15">
      <c r="A48997" s="3"/>
      <c r="B48997" s="3"/>
      <c r="J48997" s="3"/>
      <c r="K48997" s="5"/>
      <c r="L48997" s="8"/>
      <c r="N48997" s="5"/>
      <c r="O48997" s="10"/>
      <c r="P48997" s="8"/>
    </row>
    <row r="48998" spans="1:16" s="2" customFormat="1" x14ac:dyDescent="0.15">
      <c r="A48998" s="3"/>
      <c r="B48998" s="3"/>
      <c r="J48998" s="3"/>
      <c r="K48998" s="5"/>
      <c r="L48998" s="8"/>
      <c r="N48998" s="5"/>
      <c r="O48998" s="10"/>
      <c r="P48998" s="8"/>
    </row>
    <row r="48999" spans="1:16" s="2" customFormat="1" x14ac:dyDescent="0.15">
      <c r="A48999" s="3"/>
      <c r="B48999" s="3"/>
      <c r="J48999" s="3"/>
      <c r="K48999" s="5"/>
      <c r="L48999" s="8"/>
      <c r="N48999" s="5"/>
      <c r="O48999" s="10"/>
      <c r="P48999" s="8"/>
    </row>
    <row r="49000" spans="1:16" s="2" customFormat="1" x14ac:dyDescent="0.15">
      <c r="A49000" s="3"/>
      <c r="B49000" s="3"/>
      <c r="J49000" s="3"/>
      <c r="K49000" s="5"/>
      <c r="L49000" s="8"/>
      <c r="N49000" s="5"/>
      <c r="O49000" s="10"/>
      <c r="P49000" s="8"/>
    </row>
    <row r="49001" spans="1:16" s="2" customFormat="1" x14ac:dyDescent="0.15">
      <c r="A49001" s="3"/>
      <c r="B49001" s="3"/>
      <c r="J49001" s="3"/>
      <c r="K49001" s="5"/>
      <c r="L49001" s="8"/>
      <c r="N49001" s="5"/>
      <c r="O49001" s="10"/>
      <c r="P49001" s="8"/>
    </row>
    <row r="49002" spans="1:16" s="2" customFormat="1" x14ac:dyDescent="0.15">
      <c r="A49002" s="3"/>
      <c r="B49002" s="3"/>
      <c r="J49002" s="3"/>
      <c r="K49002" s="5"/>
      <c r="L49002" s="8"/>
      <c r="N49002" s="5"/>
      <c r="O49002" s="10"/>
      <c r="P49002" s="8"/>
    </row>
    <row r="49003" spans="1:16" s="2" customFormat="1" x14ac:dyDescent="0.15">
      <c r="A49003" s="3"/>
      <c r="B49003" s="3"/>
      <c r="J49003" s="3"/>
      <c r="K49003" s="5"/>
      <c r="L49003" s="8"/>
      <c r="N49003" s="5"/>
      <c r="O49003" s="10"/>
      <c r="P49003" s="8"/>
    </row>
    <row r="49004" spans="1:16" s="2" customFormat="1" x14ac:dyDescent="0.15">
      <c r="A49004" s="3"/>
      <c r="B49004" s="3"/>
      <c r="J49004" s="3"/>
      <c r="K49004" s="5"/>
      <c r="L49004" s="8"/>
      <c r="N49004" s="5"/>
      <c r="O49004" s="10"/>
      <c r="P49004" s="8"/>
    </row>
    <row r="49005" spans="1:16" s="2" customFormat="1" x14ac:dyDescent="0.15">
      <c r="A49005" s="3"/>
      <c r="B49005" s="3"/>
      <c r="J49005" s="3"/>
      <c r="K49005" s="5"/>
      <c r="L49005" s="8"/>
      <c r="N49005" s="5"/>
      <c r="O49005" s="10"/>
      <c r="P49005" s="8"/>
    </row>
    <row r="49006" spans="1:16" s="2" customFormat="1" x14ac:dyDescent="0.15">
      <c r="A49006" s="3"/>
      <c r="B49006" s="3"/>
      <c r="J49006" s="3"/>
      <c r="K49006" s="5"/>
      <c r="L49006" s="8"/>
      <c r="N49006" s="5"/>
      <c r="O49006" s="10"/>
      <c r="P49006" s="8"/>
    </row>
    <row r="49007" spans="1:16" s="2" customFormat="1" x14ac:dyDescent="0.15">
      <c r="A49007" s="3"/>
      <c r="B49007" s="3"/>
      <c r="J49007" s="3"/>
      <c r="K49007" s="5"/>
      <c r="L49007" s="8"/>
      <c r="N49007" s="5"/>
      <c r="O49007" s="10"/>
      <c r="P49007" s="8"/>
    </row>
    <row r="49008" spans="1:16" s="2" customFormat="1" x14ac:dyDescent="0.15">
      <c r="A49008" s="3"/>
      <c r="B49008" s="3"/>
      <c r="J49008" s="3"/>
      <c r="K49008" s="5"/>
      <c r="L49008" s="8"/>
      <c r="N49008" s="5"/>
      <c r="O49008" s="10"/>
      <c r="P49008" s="8"/>
    </row>
    <row r="49009" spans="1:16" s="2" customFormat="1" x14ac:dyDescent="0.15">
      <c r="A49009" s="3"/>
      <c r="B49009" s="3"/>
      <c r="J49009" s="3"/>
      <c r="K49009" s="5"/>
      <c r="L49009" s="8"/>
      <c r="N49009" s="5"/>
      <c r="O49009" s="10"/>
      <c r="P49009" s="8"/>
    </row>
    <row r="49010" spans="1:16" s="2" customFormat="1" x14ac:dyDescent="0.15">
      <c r="A49010" s="3"/>
      <c r="B49010" s="3"/>
      <c r="J49010" s="3"/>
      <c r="K49010" s="5"/>
      <c r="L49010" s="8"/>
      <c r="N49010" s="5"/>
      <c r="O49010" s="10"/>
      <c r="P49010" s="8"/>
    </row>
    <row r="49011" spans="1:16" s="2" customFormat="1" x14ac:dyDescent="0.15">
      <c r="A49011" s="3"/>
      <c r="B49011" s="3"/>
      <c r="J49011" s="3"/>
      <c r="K49011" s="5"/>
      <c r="L49011" s="8"/>
      <c r="N49011" s="5"/>
      <c r="O49011" s="10"/>
      <c r="P49011" s="8"/>
    </row>
    <row r="49012" spans="1:16" s="2" customFormat="1" x14ac:dyDescent="0.15">
      <c r="A49012" s="3"/>
      <c r="B49012" s="3"/>
      <c r="J49012" s="3"/>
      <c r="K49012" s="5"/>
      <c r="L49012" s="8"/>
      <c r="N49012" s="5"/>
      <c r="O49012" s="10"/>
      <c r="P49012" s="8"/>
    </row>
    <row r="49013" spans="1:16" s="2" customFormat="1" x14ac:dyDescent="0.15">
      <c r="A49013" s="3"/>
      <c r="B49013" s="3"/>
      <c r="J49013" s="3"/>
      <c r="K49013" s="5"/>
      <c r="L49013" s="8"/>
      <c r="N49013" s="5"/>
      <c r="O49013" s="10"/>
      <c r="P49013" s="8"/>
    </row>
    <row r="49014" spans="1:16" s="2" customFormat="1" x14ac:dyDescent="0.15">
      <c r="A49014" s="3"/>
      <c r="B49014" s="3"/>
      <c r="J49014" s="3"/>
      <c r="K49014" s="5"/>
      <c r="L49014" s="8"/>
      <c r="N49014" s="5"/>
      <c r="O49014" s="10"/>
      <c r="P49014" s="8"/>
    </row>
    <row r="49015" spans="1:16" s="2" customFormat="1" x14ac:dyDescent="0.15">
      <c r="A49015" s="3"/>
      <c r="B49015" s="3"/>
      <c r="J49015" s="3"/>
      <c r="K49015" s="5"/>
      <c r="L49015" s="8"/>
      <c r="N49015" s="5"/>
      <c r="O49015" s="10"/>
      <c r="P49015" s="8"/>
    </row>
    <row r="49016" spans="1:16" s="2" customFormat="1" x14ac:dyDescent="0.15">
      <c r="A49016" s="3"/>
      <c r="B49016" s="3"/>
      <c r="J49016" s="3"/>
      <c r="K49016" s="5"/>
      <c r="L49016" s="8"/>
      <c r="N49016" s="5"/>
      <c r="O49016" s="10"/>
      <c r="P49016" s="8"/>
    </row>
    <row r="49017" spans="1:16" s="2" customFormat="1" x14ac:dyDescent="0.15">
      <c r="A49017" s="3"/>
      <c r="B49017" s="3"/>
      <c r="J49017" s="3"/>
      <c r="K49017" s="5"/>
      <c r="L49017" s="8"/>
      <c r="N49017" s="5"/>
      <c r="O49017" s="10"/>
      <c r="P49017" s="8"/>
    </row>
    <row r="49018" spans="1:16" s="2" customFormat="1" x14ac:dyDescent="0.15">
      <c r="A49018" s="3"/>
      <c r="B49018" s="3"/>
      <c r="J49018" s="3"/>
      <c r="K49018" s="5"/>
      <c r="L49018" s="8"/>
      <c r="N49018" s="5"/>
      <c r="O49018" s="10"/>
      <c r="P49018" s="8"/>
    </row>
    <row r="49019" spans="1:16" s="2" customFormat="1" x14ac:dyDescent="0.15">
      <c r="A49019" s="3"/>
      <c r="B49019" s="3"/>
      <c r="J49019" s="3"/>
      <c r="K49019" s="5"/>
      <c r="L49019" s="8"/>
      <c r="N49019" s="5"/>
      <c r="O49019" s="10"/>
      <c r="P49019" s="8"/>
    </row>
    <row r="49020" spans="1:16" s="2" customFormat="1" x14ac:dyDescent="0.15">
      <c r="A49020" s="3"/>
      <c r="B49020" s="3"/>
      <c r="J49020" s="3"/>
      <c r="K49020" s="5"/>
      <c r="L49020" s="8"/>
      <c r="N49020" s="5"/>
      <c r="O49020" s="10"/>
      <c r="P49020" s="8"/>
    </row>
    <row r="49021" spans="1:16" s="2" customFormat="1" x14ac:dyDescent="0.15">
      <c r="A49021" s="3"/>
      <c r="B49021" s="3"/>
      <c r="J49021" s="3"/>
      <c r="K49021" s="5"/>
      <c r="L49021" s="8"/>
      <c r="N49021" s="5"/>
      <c r="O49021" s="10"/>
      <c r="P49021" s="8"/>
    </row>
    <row r="49022" spans="1:16" s="2" customFormat="1" x14ac:dyDescent="0.15">
      <c r="A49022" s="3"/>
      <c r="B49022" s="3"/>
      <c r="J49022" s="3"/>
      <c r="K49022" s="5"/>
      <c r="L49022" s="8"/>
      <c r="N49022" s="5"/>
      <c r="O49022" s="10"/>
      <c r="P49022" s="8"/>
    </row>
    <row r="49023" spans="1:16" s="2" customFormat="1" x14ac:dyDescent="0.15">
      <c r="A49023" s="3"/>
      <c r="B49023" s="3"/>
      <c r="J49023" s="3"/>
      <c r="K49023" s="5"/>
      <c r="L49023" s="8"/>
      <c r="N49023" s="5"/>
      <c r="O49023" s="10"/>
      <c r="P49023" s="8"/>
    </row>
    <row r="49024" spans="1:16" s="2" customFormat="1" x14ac:dyDescent="0.15">
      <c r="A49024" s="3"/>
      <c r="B49024" s="3"/>
      <c r="J49024" s="3"/>
      <c r="K49024" s="5"/>
      <c r="L49024" s="8"/>
      <c r="N49024" s="5"/>
      <c r="O49024" s="10"/>
      <c r="P49024" s="8"/>
    </row>
    <row r="49025" spans="1:16" s="2" customFormat="1" x14ac:dyDescent="0.15">
      <c r="A49025" s="3"/>
      <c r="B49025" s="3"/>
      <c r="J49025" s="3"/>
      <c r="K49025" s="5"/>
      <c r="L49025" s="8"/>
      <c r="N49025" s="5"/>
      <c r="O49025" s="10"/>
      <c r="P49025" s="8"/>
    </row>
    <row r="49026" spans="1:16" s="2" customFormat="1" x14ac:dyDescent="0.15">
      <c r="A49026" s="3"/>
      <c r="B49026" s="3"/>
      <c r="J49026" s="3"/>
      <c r="K49026" s="5"/>
      <c r="L49026" s="8"/>
      <c r="N49026" s="5"/>
      <c r="O49026" s="10"/>
      <c r="P49026" s="8"/>
    </row>
    <row r="49027" spans="1:16" s="2" customFormat="1" x14ac:dyDescent="0.15">
      <c r="A49027" s="3"/>
      <c r="B49027" s="3"/>
      <c r="J49027" s="3"/>
      <c r="K49027" s="5"/>
      <c r="L49027" s="8"/>
      <c r="N49027" s="5"/>
      <c r="O49027" s="10"/>
      <c r="P49027" s="8"/>
    </row>
    <row r="49028" spans="1:16" s="2" customFormat="1" x14ac:dyDescent="0.15">
      <c r="A49028" s="3"/>
      <c r="B49028" s="3"/>
      <c r="J49028" s="3"/>
      <c r="K49028" s="5"/>
      <c r="L49028" s="8"/>
      <c r="N49028" s="5"/>
      <c r="O49028" s="10"/>
      <c r="P49028" s="8"/>
    </row>
    <row r="49029" spans="1:16" s="2" customFormat="1" x14ac:dyDescent="0.15">
      <c r="A49029" s="3"/>
      <c r="B49029" s="3"/>
      <c r="J49029" s="3"/>
      <c r="K49029" s="5"/>
      <c r="L49029" s="8"/>
      <c r="N49029" s="5"/>
      <c r="O49029" s="10"/>
      <c r="P49029" s="8"/>
    </row>
    <row r="49030" spans="1:16" s="2" customFormat="1" x14ac:dyDescent="0.15">
      <c r="A49030" s="3"/>
      <c r="B49030" s="3"/>
      <c r="J49030" s="3"/>
      <c r="K49030" s="5"/>
      <c r="L49030" s="8"/>
      <c r="N49030" s="5"/>
      <c r="O49030" s="10"/>
      <c r="P49030" s="8"/>
    </row>
    <row r="49031" spans="1:16" s="2" customFormat="1" x14ac:dyDescent="0.15">
      <c r="A49031" s="3"/>
      <c r="B49031" s="3"/>
      <c r="J49031" s="3"/>
      <c r="K49031" s="5"/>
      <c r="L49031" s="8"/>
      <c r="N49031" s="5"/>
      <c r="O49031" s="10"/>
      <c r="P49031" s="8"/>
    </row>
    <row r="49032" spans="1:16" s="2" customFormat="1" x14ac:dyDescent="0.15">
      <c r="A49032" s="3"/>
      <c r="B49032" s="3"/>
      <c r="J49032" s="3"/>
      <c r="K49032" s="5"/>
      <c r="L49032" s="8"/>
      <c r="N49032" s="5"/>
      <c r="O49032" s="10"/>
      <c r="P49032" s="8"/>
    </row>
    <row r="49033" spans="1:16" s="2" customFormat="1" x14ac:dyDescent="0.15">
      <c r="A49033" s="3"/>
      <c r="B49033" s="3"/>
      <c r="J49033" s="3"/>
      <c r="K49033" s="5"/>
      <c r="L49033" s="8"/>
      <c r="N49033" s="5"/>
      <c r="O49033" s="10"/>
      <c r="P49033" s="8"/>
    </row>
    <row r="49034" spans="1:16" s="2" customFormat="1" x14ac:dyDescent="0.15">
      <c r="A49034" s="3"/>
      <c r="B49034" s="3"/>
      <c r="J49034" s="3"/>
      <c r="K49034" s="5"/>
      <c r="L49034" s="8"/>
      <c r="N49034" s="5"/>
      <c r="O49034" s="10"/>
      <c r="P49034" s="8"/>
    </row>
    <row r="49035" spans="1:16" s="2" customFormat="1" x14ac:dyDescent="0.15">
      <c r="A49035" s="3"/>
      <c r="B49035" s="3"/>
      <c r="J49035" s="3"/>
      <c r="K49035" s="5"/>
      <c r="L49035" s="8"/>
      <c r="N49035" s="5"/>
      <c r="O49035" s="10"/>
      <c r="P49035" s="8"/>
    </row>
    <row r="49036" spans="1:16" s="2" customFormat="1" x14ac:dyDescent="0.15">
      <c r="A49036" s="3"/>
      <c r="B49036" s="3"/>
      <c r="J49036" s="3"/>
      <c r="K49036" s="5"/>
      <c r="L49036" s="8"/>
      <c r="N49036" s="5"/>
      <c r="O49036" s="10"/>
      <c r="P49036" s="8"/>
    </row>
    <row r="49037" spans="1:16" s="2" customFormat="1" x14ac:dyDescent="0.15">
      <c r="A49037" s="3"/>
      <c r="B49037" s="3"/>
      <c r="J49037" s="3"/>
      <c r="K49037" s="5"/>
      <c r="L49037" s="8"/>
      <c r="N49037" s="5"/>
      <c r="O49037" s="10"/>
      <c r="P49037" s="8"/>
    </row>
    <row r="49038" spans="1:16" s="2" customFormat="1" x14ac:dyDescent="0.15">
      <c r="A49038" s="3"/>
      <c r="B49038" s="3"/>
      <c r="J49038" s="3"/>
      <c r="K49038" s="5"/>
      <c r="L49038" s="8"/>
      <c r="N49038" s="5"/>
      <c r="O49038" s="10"/>
      <c r="P49038" s="8"/>
    </row>
    <row r="49039" spans="1:16" s="2" customFormat="1" x14ac:dyDescent="0.15">
      <c r="A49039" s="3"/>
      <c r="B49039" s="3"/>
      <c r="J49039" s="3"/>
      <c r="K49039" s="5"/>
      <c r="L49039" s="8"/>
      <c r="N49039" s="5"/>
      <c r="O49039" s="10"/>
      <c r="P49039" s="8"/>
    </row>
    <row r="49040" spans="1:16" s="2" customFormat="1" x14ac:dyDescent="0.15">
      <c r="A49040" s="3"/>
      <c r="B49040" s="3"/>
      <c r="J49040" s="3"/>
      <c r="K49040" s="5"/>
      <c r="L49040" s="8"/>
      <c r="N49040" s="5"/>
      <c r="O49040" s="10"/>
      <c r="P49040" s="8"/>
    </row>
    <row r="49041" spans="1:16" s="2" customFormat="1" x14ac:dyDescent="0.15">
      <c r="A49041" s="3"/>
      <c r="B49041" s="3"/>
      <c r="J49041" s="3"/>
      <c r="K49041" s="5"/>
      <c r="L49041" s="8"/>
      <c r="N49041" s="5"/>
      <c r="O49041" s="10"/>
      <c r="P49041" s="8"/>
    </row>
    <row r="49042" spans="1:16" s="2" customFormat="1" x14ac:dyDescent="0.15">
      <c r="A49042" s="3"/>
      <c r="B49042" s="3"/>
      <c r="J49042" s="3"/>
      <c r="K49042" s="5"/>
      <c r="L49042" s="8"/>
      <c r="N49042" s="5"/>
      <c r="O49042" s="10"/>
      <c r="P49042" s="8"/>
    </row>
    <row r="49043" spans="1:16" s="2" customFormat="1" x14ac:dyDescent="0.15">
      <c r="A49043" s="3"/>
      <c r="B49043" s="3"/>
      <c r="J49043" s="3"/>
      <c r="K49043" s="5"/>
      <c r="L49043" s="8"/>
      <c r="N49043" s="5"/>
      <c r="O49043" s="10"/>
      <c r="P49043" s="8"/>
    </row>
    <row r="49044" spans="1:16" s="2" customFormat="1" x14ac:dyDescent="0.15">
      <c r="A49044" s="3"/>
      <c r="B49044" s="3"/>
      <c r="J49044" s="3"/>
      <c r="K49044" s="5"/>
      <c r="L49044" s="8"/>
      <c r="N49044" s="5"/>
      <c r="O49044" s="10"/>
      <c r="P49044" s="8"/>
    </row>
    <row r="49045" spans="1:16" s="2" customFormat="1" x14ac:dyDescent="0.15">
      <c r="A49045" s="3"/>
      <c r="B49045" s="3"/>
      <c r="J49045" s="3"/>
      <c r="K49045" s="5"/>
      <c r="L49045" s="8"/>
      <c r="N49045" s="5"/>
      <c r="O49045" s="10"/>
      <c r="P49045" s="8"/>
    </row>
    <row r="49046" spans="1:16" s="2" customFormat="1" x14ac:dyDescent="0.15">
      <c r="A49046" s="3"/>
      <c r="B49046" s="3"/>
      <c r="J49046" s="3"/>
      <c r="K49046" s="5"/>
      <c r="L49046" s="8"/>
      <c r="N49046" s="5"/>
      <c r="O49046" s="10"/>
      <c r="P49046" s="8"/>
    </row>
    <row r="49047" spans="1:16" s="2" customFormat="1" x14ac:dyDescent="0.15">
      <c r="A49047" s="3"/>
      <c r="B49047" s="3"/>
      <c r="J49047" s="3"/>
      <c r="K49047" s="5"/>
      <c r="L49047" s="8"/>
      <c r="N49047" s="5"/>
      <c r="O49047" s="10"/>
      <c r="P49047" s="8"/>
    </row>
    <row r="49048" spans="1:16" s="2" customFormat="1" x14ac:dyDescent="0.15">
      <c r="A49048" s="3"/>
      <c r="B49048" s="3"/>
      <c r="J49048" s="3"/>
      <c r="K49048" s="5"/>
      <c r="L49048" s="8"/>
      <c r="N49048" s="5"/>
      <c r="O49048" s="10"/>
      <c r="P49048" s="8"/>
    </row>
    <row r="49049" spans="1:16" s="2" customFormat="1" x14ac:dyDescent="0.15">
      <c r="A49049" s="3"/>
      <c r="B49049" s="3"/>
      <c r="J49049" s="3"/>
      <c r="K49049" s="5"/>
      <c r="L49049" s="8"/>
      <c r="N49049" s="5"/>
      <c r="O49049" s="10"/>
      <c r="P49049" s="8"/>
    </row>
    <row r="49050" spans="1:16" s="2" customFormat="1" x14ac:dyDescent="0.15">
      <c r="A49050" s="3"/>
      <c r="B49050" s="3"/>
      <c r="J49050" s="3"/>
      <c r="K49050" s="5"/>
      <c r="L49050" s="8"/>
      <c r="N49050" s="5"/>
      <c r="O49050" s="10"/>
      <c r="P49050" s="8"/>
    </row>
    <row r="49051" spans="1:16" s="2" customFormat="1" x14ac:dyDescent="0.15">
      <c r="A49051" s="3"/>
      <c r="B49051" s="3"/>
      <c r="J49051" s="3"/>
      <c r="K49051" s="5"/>
      <c r="L49051" s="8"/>
      <c r="N49051" s="5"/>
      <c r="O49051" s="10"/>
      <c r="P49051" s="8"/>
    </row>
    <row r="49052" spans="1:16" s="2" customFormat="1" x14ac:dyDescent="0.15">
      <c r="A49052" s="3"/>
      <c r="B49052" s="3"/>
      <c r="J49052" s="3"/>
      <c r="K49052" s="5"/>
      <c r="L49052" s="8"/>
      <c r="N49052" s="5"/>
      <c r="O49052" s="10"/>
      <c r="P49052" s="8"/>
    </row>
    <row r="49053" spans="1:16" s="2" customFormat="1" x14ac:dyDescent="0.15">
      <c r="A49053" s="3"/>
      <c r="B49053" s="3"/>
      <c r="J49053" s="3"/>
      <c r="K49053" s="5"/>
      <c r="L49053" s="8"/>
      <c r="N49053" s="5"/>
      <c r="O49053" s="10"/>
      <c r="P49053" s="8"/>
    </row>
    <row r="49054" spans="1:16" s="2" customFormat="1" x14ac:dyDescent="0.15">
      <c r="A49054" s="3"/>
      <c r="B49054" s="3"/>
      <c r="J49054" s="3"/>
      <c r="K49054" s="5"/>
      <c r="L49054" s="8"/>
      <c r="N49054" s="5"/>
      <c r="O49054" s="10"/>
      <c r="P49054" s="8"/>
    </row>
    <row r="49055" spans="1:16" s="2" customFormat="1" x14ac:dyDescent="0.15">
      <c r="A49055" s="3"/>
      <c r="B49055" s="3"/>
      <c r="J49055" s="3"/>
      <c r="K49055" s="5"/>
      <c r="L49055" s="8"/>
      <c r="N49055" s="5"/>
      <c r="O49055" s="10"/>
      <c r="P49055" s="8"/>
    </row>
    <row r="49056" spans="1:16" s="2" customFormat="1" x14ac:dyDescent="0.15">
      <c r="A49056" s="3"/>
      <c r="B49056" s="3"/>
      <c r="J49056" s="3"/>
      <c r="K49056" s="5"/>
      <c r="L49056" s="8"/>
      <c r="N49056" s="5"/>
      <c r="O49056" s="10"/>
      <c r="P49056" s="8"/>
    </row>
    <row r="49057" spans="1:16" s="2" customFormat="1" x14ac:dyDescent="0.15">
      <c r="A49057" s="3"/>
      <c r="B49057" s="3"/>
      <c r="J49057" s="3"/>
      <c r="K49057" s="5"/>
      <c r="L49057" s="8"/>
      <c r="N49057" s="5"/>
      <c r="O49057" s="10"/>
      <c r="P49057" s="8"/>
    </row>
    <row r="49058" spans="1:16" s="2" customFormat="1" x14ac:dyDescent="0.15">
      <c r="A49058" s="3"/>
      <c r="B49058" s="3"/>
      <c r="J49058" s="3"/>
      <c r="K49058" s="5"/>
      <c r="L49058" s="8"/>
      <c r="N49058" s="5"/>
      <c r="O49058" s="10"/>
      <c r="P49058" s="8"/>
    </row>
    <row r="49059" spans="1:16" s="2" customFormat="1" x14ac:dyDescent="0.15">
      <c r="A49059" s="3"/>
      <c r="B49059" s="3"/>
      <c r="J49059" s="3"/>
      <c r="K49059" s="5"/>
      <c r="L49059" s="8"/>
      <c r="N49059" s="5"/>
      <c r="O49059" s="10"/>
      <c r="P49059" s="8"/>
    </row>
    <row r="49060" spans="1:16" s="2" customFormat="1" x14ac:dyDescent="0.15">
      <c r="A49060" s="3"/>
      <c r="B49060" s="3"/>
      <c r="J49060" s="3"/>
      <c r="K49060" s="5"/>
      <c r="L49060" s="8"/>
      <c r="N49060" s="5"/>
      <c r="O49060" s="10"/>
      <c r="P49060" s="8"/>
    </row>
    <row r="49061" spans="1:16" s="2" customFormat="1" x14ac:dyDescent="0.15">
      <c r="A49061" s="3"/>
      <c r="B49061" s="3"/>
      <c r="J49061" s="3"/>
      <c r="K49061" s="5"/>
      <c r="L49061" s="8"/>
      <c r="N49061" s="5"/>
      <c r="O49061" s="10"/>
      <c r="P49061" s="8"/>
    </row>
    <row r="49062" spans="1:16" s="2" customFormat="1" x14ac:dyDescent="0.15">
      <c r="A49062" s="3"/>
      <c r="B49062" s="3"/>
      <c r="J49062" s="3"/>
      <c r="K49062" s="5"/>
      <c r="L49062" s="8"/>
      <c r="N49062" s="5"/>
      <c r="O49062" s="10"/>
      <c r="P49062" s="8"/>
    </row>
    <row r="49063" spans="1:16" s="2" customFormat="1" x14ac:dyDescent="0.15">
      <c r="A49063" s="3"/>
      <c r="B49063" s="3"/>
      <c r="J49063" s="3"/>
      <c r="K49063" s="5"/>
      <c r="L49063" s="8"/>
      <c r="N49063" s="5"/>
      <c r="O49063" s="10"/>
      <c r="P49063" s="8"/>
    </row>
    <row r="49064" spans="1:16" s="2" customFormat="1" x14ac:dyDescent="0.15">
      <c r="A49064" s="3"/>
      <c r="B49064" s="3"/>
      <c r="J49064" s="3"/>
      <c r="K49064" s="5"/>
      <c r="L49064" s="8"/>
      <c r="N49064" s="5"/>
      <c r="O49064" s="10"/>
      <c r="P49064" s="8"/>
    </row>
    <row r="49065" spans="1:16" s="2" customFormat="1" x14ac:dyDescent="0.15">
      <c r="A49065" s="3"/>
      <c r="B49065" s="3"/>
      <c r="J49065" s="3"/>
      <c r="K49065" s="5"/>
      <c r="L49065" s="8"/>
      <c r="N49065" s="5"/>
      <c r="O49065" s="10"/>
      <c r="P49065" s="8"/>
    </row>
    <row r="49066" spans="1:16" s="2" customFormat="1" x14ac:dyDescent="0.15">
      <c r="A49066" s="3"/>
      <c r="B49066" s="3"/>
      <c r="J49066" s="3"/>
      <c r="K49066" s="5"/>
      <c r="L49066" s="8"/>
      <c r="N49066" s="5"/>
      <c r="O49066" s="10"/>
      <c r="P49066" s="8"/>
    </row>
    <row r="49067" spans="1:16" s="2" customFormat="1" x14ac:dyDescent="0.15">
      <c r="A49067" s="3"/>
      <c r="B49067" s="3"/>
      <c r="J49067" s="3"/>
      <c r="K49067" s="5"/>
      <c r="L49067" s="8"/>
      <c r="N49067" s="5"/>
      <c r="O49067" s="10"/>
      <c r="P49067" s="8"/>
    </row>
    <row r="49068" spans="1:16" s="2" customFormat="1" x14ac:dyDescent="0.15">
      <c r="A49068" s="3"/>
      <c r="B49068" s="3"/>
      <c r="J49068" s="3"/>
      <c r="K49068" s="5"/>
      <c r="L49068" s="8"/>
      <c r="N49068" s="5"/>
      <c r="O49068" s="10"/>
      <c r="P49068" s="8"/>
    </row>
    <row r="49069" spans="1:16" s="2" customFormat="1" x14ac:dyDescent="0.15">
      <c r="A49069" s="3"/>
      <c r="B49069" s="3"/>
      <c r="J49069" s="3"/>
      <c r="K49069" s="5"/>
      <c r="L49069" s="8"/>
      <c r="N49069" s="5"/>
      <c r="O49069" s="10"/>
      <c r="P49069" s="8"/>
    </row>
    <row r="49070" spans="1:16" s="2" customFormat="1" x14ac:dyDescent="0.15">
      <c r="A49070" s="3"/>
      <c r="B49070" s="3"/>
      <c r="J49070" s="3"/>
      <c r="K49070" s="5"/>
      <c r="L49070" s="8"/>
      <c r="N49070" s="5"/>
      <c r="O49070" s="10"/>
      <c r="P49070" s="8"/>
    </row>
    <row r="49071" spans="1:16" s="2" customFormat="1" x14ac:dyDescent="0.15">
      <c r="A49071" s="3"/>
      <c r="B49071" s="3"/>
      <c r="J49071" s="3"/>
      <c r="K49071" s="5"/>
      <c r="L49071" s="8"/>
      <c r="N49071" s="5"/>
      <c r="O49071" s="10"/>
      <c r="P49071" s="8"/>
    </row>
    <row r="49072" spans="1:16" s="2" customFormat="1" x14ac:dyDescent="0.15">
      <c r="A49072" s="3"/>
      <c r="B49072" s="3"/>
      <c r="J49072" s="3"/>
      <c r="K49072" s="5"/>
      <c r="L49072" s="8"/>
      <c r="N49072" s="5"/>
      <c r="O49072" s="10"/>
      <c r="P49072" s="8"/>
    </row>
    <row r="49073" spans="1:16" s="2" customFormat="1" x14ac:dyDescent="0.15">
      <c r="A49073" s="3"/>
      <c r="B49073" s="3"/>
      <c r="J49073" s="3"/>
      <c r="K49073" s="5"/>
      <c r="L49073" s="8"/>
      <c r="N49073" s="5"/>
      <c r="O49073" s="10"/>
      <c r="P49073" s="8"/>
    </row>
    <row r="49074" spans="1:16" s="2" customFormat="1" x14ac:dyDescent="0.15">
      <c r="A49074" s="3"/>
      <c r="B49074" s="3"/>
      <c r="J49074" s="3"/>
      <c r="K49074" s="5"/>
      <c r="L49074" s="8"/>
      <c r="N49074" s="5"/>
      <c r="O49074" s="10"/>
      <c r="P49074" s="8"/>
    </row>
    <row r="49075" spans="1:16" s="2" customFormat="1" x14ac:dyDescent="0.15">
      <c r="A49075" s="3"/>
      <c r="B49075" s="3"/>
      <c r="J49075" s="3"/>
      <c r="K49075" s="5"/>
      <c r="L49075" s="8"/>
      <c r="N49075" s="5"/>
      <c r="O49075" s="10"/>
      <c r="P49075" s="8"/>
    </row>
    <row r="49076" spans="1:16" s="2" customFormat="1" x14ac:dyDescent="0.15">
      <c r="A49076" s="3"/>
      <c r="B49076" s="3"/>
      <c r="J49076" s="3"/>
      <c r="K49076" s="5"/>
      <c r="L49076" s="8"/>
      <c r="N49076" s="5"/>
      <c r="O49076" s="10"/>
      <c r="P49076" s="8"/>
    </row>
    <row r="49077" spans="1:16" s="2" customFormat="1" x14ac:dyDescent="0.15">
      <c r="A49077" s="3"/>
      <c r="B49077" s="3"/>
      <c r="J49077" s="3"/>
      <c r="K49077" s="5"/>
      <c r="L49077" s="8"/>
      <c r="N49077" s="5"/>
      <c r="O49077" s="10"/>
      <c r="P49077" s="8"/>
    </row>
    <row r="49078" spans="1:16" s="2" customFormat="1" x14ac:dyDescent="0.15">
      <c r="A49078" s="3"/>
      <c r="B49078" s="3"/>
      <c r="J49078" s="3"/>
      <c r="K49078" s="5"/>
      <c r="L49078" s="8"/>
      <c r="N49078" s="5"/>
      <c r="O49078" s="10"/>
      <c r="P49078" s="8"/>
    </row>
    <row r="49079" spans="1:16" s="2" customFormat="1" x14ac:dyDescent="0.15">
      <c r="A49079" s="3"/>
      <c r="B49079" s="3"/>
      <c r="J49079" s="3"/>
      <c r="K49079" s="5"/>
      <c r="L49079" s="8"/>
      <c r="N49079" s="5"/>
      <c r="O49079" s="10"/>
      <c r="P49079" s="8"/>
    </row>
    <row r="49080" spans="1:16" s="2" customFormat="1" x14ac:dyDescent="0.15">
      <c r="A49080" s="3"/>
      <c r="B49080" s="3"/>
      <c r="J49080" s="3"/>
      <c r="K49080" s="5"/>
      <c r="L49080" s="8"/>
      <c r="N49080" s="5"/>
      <c r="O49080" s="10"/>
      <c r="P49080" s="8"/>
    </row>
    <row r="49081" spans="1:16" s="2" customFormat="1" x14ac:dyDescent="0.15">
      <c r="A49081" s="3"/>
      <c r="B49081" s="3"/>
      <c r="J49081" s="3"/>
      <c r="K49081" s="5"/>
      <c r="L49081" s="8"/>
      <c r="N49081" s="5"/>
      <c r="O49081" s="10"/>
      <c r="P49081" s="8"/>
    </row>
    <row r="49082" spans="1:16" s="2" customFormat="1" x14ac:dyDescent="0.15">
      <c r="A49082" s="3"/>
      <c r="B49082" s="3"/>
      <c r="J49082" s="3"/>
      <c r="K49082" s="5"/>
      <c r="L49082" s="8"/>
      <c r="N49082" s="5"/>
      <c r="O49082" s="10"/>
      <c r="P49082" s="8"/>
    </row>
    <row r="49083" spans="1:16" s="2" customFormat="1" x14ac:dyDescent="0.15">
      <c r="A49083" s="3"/>
      <c r="B49083" s="3"/>
      <c r="J49083" s="3"/>
      <c r="K49083" s="5"/>
      <c r="L49083" s="8"/>
      <c r="N49083" s="5"/>
      <c r="O49083" s="10"/>
      <c r="P49083" s="8"/>
    </row>
    <row r="49084" spans="1:16" s="2" customFormat="1" x14ac:dyDescent="0.15">
      <c r="A49084" s="3"/>
      <c r="B49084" s="3"/>
      <c r="J49084" s="3"/>
      <c r="K49084" s="5"/>
      <c r="L49084" s="8"/>
      <c r="N49084" s="5"/>
      <c r="O49084" s="10"/>
      <c r="P49084" s="8"/>
    </row>
    <row r="49085" spans="1:16" s="2" customFormat="1" x14ac:dyDescent="0.15">
      <c r="A49085" s="3"/>
      <c r="B49085" s="3"/>
      <c r="J49085" s="3"/>
      <c r="K49085" s="5"/>
      <c r="L49085" s="8"/>
      <c r="N49085" s="5"/>
      <c r="O49085" s="10"/>
      <c r="P49085" s="8"/>
    </row>
    <row r="49086" spans="1:16" s="2" customFormat="1" x14ac:dyDescent="0.15">
      <c r="A49086" s="3"/>
      <c r="B49086" s="3"/>
      <c r="J49086" s="3"/>
      <c r="K49086" s="5"/>
      <c r="L49086" s="8"/>
      <c r="N49086" s="5"/>
      <c r="O49086" s="10"/>
      <c r="P49086" s="8"/>
    </row>
    <row r="49087" spans="1:16" s="2" customFormat="1" x14ac:dyDescent="0.15">
      <c r="A49087" s="3"/>
      <c r="B49087" s="3"/>
      <c r="J49087" s="3"/>
      <c r="K49087" s="5"/>
      <c r="L49087" s="8"/>
      <c r="N49087" s="5"/>
      <c r="O49087" s="10"/>
      <c r="P49087" s="8"/>
    </row>
    <row r="49088" spans="1:16" s="2" customFormat="1" x14ac:dyDescent="0.15">
      <c r="A49088" s="3"/>
      <c r="B49088" s="3"/>
      <c r="J49088" s="3"/>
      <c r="K49088" s="5"/>
      <c r="L49088" s="8"/>
      <c r="N49088" s="5"/>
      <c r="O49088" s="10"/>
      <c r="P49088" s="8"/>
    </row>
    <row r="49089" spans="1:16" s="2" customFormat="1" x14ac:dyDescent="0.15">
      <c r="A49089" s="3"/>
      <c r="B49089" s="3"/>
      <c r="J49089" s="3"/>
      <c r="K49089" s="5"/>
      <c r="L49089" s="8"/>
      <c r="N49089" s="5"/>
      <c r="O49089" s="10"/>
      <c r="P49089" s="8"/>
    </row>
    <row r="49090" spans="1:16" s="2" customFormat="1" x14ac:dyDescent="0.15">
      <c r="A49090" s="3"/>
      <c r="B49090" s="3"/>
      <c r="J49090" s="3"/>
      <c r="K49090" s="5"/>
      <c r="L49090" s="8"/>
      <c r="N49090" s="5"/>
      <c r="O49090" s="10"/>
      <c r="P49090" s="8"/>
    </row>
    <row r="49091" spans="1:16" s="2" customFormat="1" x14ac:dyDescent="0.15">
      <c r="A49091" s="3"/>
      <c r="B49091" s="3"/>
      <c r="J49091" s="3"/>
      <c r="K49091" s="5"/>
      <c r="L49091" s="8"/>
      <c r="N49091" s="5"/>
      <c r="O49091" s="10"/>
      <c r="P49091" s="8"/>
    </row>
    <row r="49092" spans="1:16" s="2" customFormat="1" x14ac:dyDescent="0.15">
      <c r="A49092" s="3"/>
      <c r="B49092" s="3"/>
      <c r="J49092" s="3"/>
      <c r="K49092" s="5"/>
      <c r="L49092" s="8"/>
      <c r="N49092" s="5"/>
      <c r="O49092" s="10"/>
      <c r="P49092" s="8"/>
    </row>
    <row r="49093" spans="1:16" s="2" customFormat="1" x14ac:dyDescent="0.15">
      <c r="A49093" s="3"/>
      <c r="B49093" s="3"/>
      <c r="J49093" s="3"/>
      <c r="K49093" s="5"/>
      <c r="L49093" s="8"/>
      <c r="N49093" s="5"/>
      <c r="O49093" s="10"/>
      <c r="P49093" s="8"/>
    </row>
    <row r="49094" spans="1:16" s="2" customFormat="1" x14ac:dyDescent="0.15">
      <c r="A49094" s="3"/>
      <c r="B49094" s="3"/>
      <c r="J49094" s="3"/>
      <c r="K49094" s="5"/>
      <c r="L49094" s="8"/>
      <c r="N49094" s="5"/>
      <c r="O49094" s="10"/>
      <c r="P49094" s="8"/>
    </row>
    <row r="49095" spans="1:16" s="2" customFormat="1" x14ac:dyDescent="0.15">
      <c r="A49095" s="3"/>
      <c r="B49095" s="3"/>
      <c r="J49095" s="3"/>
      <c r="K49095" s="5"/>
      <c r="L49095" s="8"/>
      <c r="N49095" s="5"/>
      <c r="O49095" s="10"/>
      <c r="P49095" s="8"/>
    </row>
    <row r="49096" spans="1:16" s="2" customFormat="1" x14ac:dyDescent="0.15">
      <c r="A49096" s="3"/>
      <c r="B49096" s="3"/>
      <c r="J49096" s="3"/>
      <c r="K49096" s="5"/>
      <c r="L49096" s="8"/>
      <c r="N49096" s="5"/>
      <c r="O49096" s="10"/>
      <c r="P49096" s="8"/>
    </row>
    <row r="49097" spans="1:16" s="2" customFormat="1" x14ac:dyDescent="0.15">
      <c r="A49097" s="3"/>
      <c r="B49097" s="3"/>
      <c r="J49097" s="3"/>
      <c r="K49097" s="5"/>
      <c r="L49097" s="8"/>
      <c r="N49097" s="5"/>
      <c r="O49097" s="10"/>
      <c r="P49097" s="8"/>
    </row>
    <row r="49098" spans="1:16" s="2" customFormat="1" x14ac:dyDescent="0.15">
      <c r="A49098" s="3"/>
      <c r="B49098" s="3"/>
      <c r="J49098" s="3"/>
      <c r="K49098" s="5"/>
      <c r="L49098" s="8"/>
      <c r="N49098" s="5"/>
      <c r="O49098" s="10"/>
      <c r="P49098" s="8"/>
    </row>
    <row r="49099" spans="1:16" s="2" customFormat="1" x14ac:dyDescent="0.15">
      <c r="A49099" s="3"/>
      <c r="B49099" s="3"/>
      <c r="J49099" s="3"/>
      <c r="K49099" s="5"/>
      <c r="L49099" s="8"/>
      <c r="N49099" s="5"/>
      <c r="O49099" s="10"/>
      <c r="P49099" s="8"/>
    </row>
    <row r="49100" spans="1:16" s="2" customFormat="1" x14ac:dyDescent="0.15">
      <c r="A49100" s="3"/>
      <c r="B49100" s="3"/>
      <c r="J49100" s="3"/>
      <c r="K49100" s="5"/>
      <c r="L49100" s="8"/>
      <c r="N49100" s="5"/>
      <c r="O49100" s="10"/>
      <c r="P49100" s="8"/>
    </row>
    <row r="49101" spans="1:16" s="2" customFormat="1" x14ac:dyDescent="0.15">
      <c r="A49101" s="3"/>
      <c r="B49101" s="3"/>
      <c r="J49101" s="3"/>
      <c r="K49101" s="5"/>
      <c r="L49101" s="8"/>
      <c r="N49101" s="5"/>
      <c r="O49101" s="10"/>
      <c r="P49101" s="8"/>
    </row>
    <row r="49102" spans="1:16" s="2" customFormat="1" x14ac:dyDescent="0.15">
      <c r="A49102" s="3"/>
      <c r="B49102" s="3"/>
      <c r="J49102" s="3"/>
      <c r="K49102" s="5"/>
      <c r="L49102" s="8"/>
      <c r="N49102" s="5"/>
      <c r="O49102" s="10"/>
      <c r="P49102" s="8"/>
    </row>
    <row r="49103" spans="1:16" s="2" customFormat="1" x14ac:dyDescent="0.15">
      <c r="A49103" s="3"/>
      <c r="B49103" s="3"/>
      <c r="J49103" s="3"/>
      <c r="K49103" s="5"/>
      <c r="L49103" s="8"/>
      <c r="N49103" s="5"/>
      <c r="O49103" s="10"/>
      <c r="P49103" s="8"/>
    </row>
    <row r="49104" spans="1:16" s="2" customFormat="1" x14ac:dyDescent="0.15">
      <c r="A49104" s="3"/>
      <c r="B49104" s="3"/>
      <c r="J49104" s="3"/>
      <c r="K49104" s="5"/>
      <c r="L49104" s="8"/>
      <c r="N49104" s="5"/>
      <c r="O49104" s="10"/>
      <c r="P49104" s="8"/>
    </row>
    <row r="49105" spans="1:16" s="2" customFormat="1" x14ac:dyDescent="0.15">
      <c r="A49105" s="3"/>
      <c r="B49105" s="3"/>
      <c r="J49105" s="3"/>
      <c r="K49105" s="5"/>
      <c r="L49105" s="8"/>
      <c r="N49105" s="5"/>
      <c r="O49105" s="10"/>
      <c r="P49105" s="8"/>
    </row>
    <row r="49106" spans="1:16" s="2" customFormat="1" x14ac:dyDescent="0.15">
      <c r="A49106" s="3"/>
      <c r="B49106" s="3"/>
      <c r="J49106" s="3"/>
      <c r="K49106" s="5"/>
      <c r="L49106" s="8"/>
      <c r="N49106" s="5"/>
      <c r="O49106" s="10"/>
      <c r="P49106" s="8"/>
    </row>
    <row r="49107" spans="1:16" s="2" customFormat="1" x14ac:dyDescent="0.15">
      <c r="A49107" s="3"/>
      <c r="B49107" s="3"/>
      <c r="J49107" s="3"/>
      <c r="K49107" s="5"/>
      <c r="L49107" s="8"/>
      <c r="N49107" s="5"/>
      <c r="O49107" s="10"/>
      <c r="P49107" s="8"/>
    </row>
    <row r="49108" spans="1:16" s="2" customFormat="1" x14ac:dyDescent="0.15">
      <c r="A49108" s="3"/>
      <c r="B49108" s="3"/>
      <c r="J49108" s="3"/>
      <c r="K49108" s="5"/>
      <c r="L49108" s="8"/>
      <c r="N49108" s="5"/>
      <c r="O49108" s="10"/>
      <c r="P49108" s="8"/>
    </row>
    <row r="49109" spans="1:16" s="2" customFormat="1" x14ac:dyDescent="0.15">
      <c r="A49109" s="3"/>
      <c r="B49109" s="3"/>
      <c r="J49109" s="3"/>
      <c r="K49109" s="5"/>
      <c r="L49109" s="8"/>
      <c r="N49109" s="5"/>
      <c r="O49109" s="10"/>
      <c r="P49109" s="8"/>
    </row>
    <row r="49110" spans="1:16" s="2" customFormat="1" x14ac:dyDescent="0.15">
      <c r="A49110" s="3"/>
      <c r="B49110" s="3"/>
      <c r="J49110" s="3"/>
      <c r="K49110" s="5"/>
      <c r="L49110" s="8"/>
      <c r="N49110" s="5"/>
      <c r="O49110" s="10"/>
      <c r="P49110" s="8"/>
    </row>
    <row r="49111" spans="1:16" s="2" customFormat="1" x14ac:dyDescent="0.15">
      <c r="A49111" s="3"/>
      <c r="B49111" s="3"/>
      <c r="J49111" s="3"/>
      <c r="K49111" s="5"/>
      <c r="L49111" s="8"/>
      <c r="N49111" s="5"/>
      <c r="O49111" s="10"/>
      <c r="P49111" s="8"/>
    </row>
    <row r="49112" spans="1:16" s="2" customFormat="1" x14ac:dyDescent="0.15">
      <c r="A49112" s="3"/>
      <c r="B49112" s="3"/>
      <c r="J49112" s="3"/>
      <c r="K49112" s="5"/>
      <c r="L49112" s="8"/>
      <c r="N49112" s="5"/>
      <c r="O49112" s="10"/>
      <c r="P49112" s="8"/>
    </row>
    <row r="49113" spans="1:16" s="2" customFormat="1" x14ac:dyDescent="0.15">
      <c r="A49113" s="3"/>
      <c r="B49113" s="3"/>
      <c r="J49113" s="3"/>
      <c r="K49113" s="5"/>
      <c r="L49113" s="8"/>
      <c r="N49113" s="5"/>
      <c r="O49113" s="10"/>
      <c r="P49113" s="8"/>
    </row>
    <row r="49114" spans="1:16" s="2" customFormat="1" x14ac:dyDescent="0.15">
      <c r="A49114" s="3"/>
      <c r="B49114" s="3"/>
      <c r="J49114" s="3"/>
      <c r="K49114" s="5"/>
      <c r="L49114" s="8"/>
      <c r="N49114" s="5"/>
      <c r="O49114" s="10"/>
      <c r="P49114" s="8"/>
    </row>
    <row r="49115" spans="1:16" s="2" customFormat="1" x14ac:dyDescent="0.15">
      <c r="A49115" s="3"/>
      <c r="B49115" s="3"/>
      <c r="J49115" s="3"/>
      <c r="K49115" s="5"/>
      <c r="L49115" s="8"/>
      <c r="N49115" s="5"/>
      <c r="O49115" s="10"/>
      <c r="P49115" s="8"/>
    </row>
    <row r="49116" spans="1:16" s="2" customFormat="1" x14ac:dyDescent="0.15">
      <c r="A49116" s="3"/>
      <c r="B49116" s="3"/>
      <c r="J49116" s="3"/>
      <c r="K49116" s="5"/>
      <c r="L49116" s="8"/>
      <c r="N49116" s="5"/>
      <c r="O49116" s="10"/>
      <c r="P49116" s="8"/>
    </row>
    <row r="49117" spans="1:16" s="2" customFormat="1" x14ac:dyDescent="0.15">
      <c r="A49117" s="3"/>
      <c r="B49117" s="3"/>
      <c r="J49117" s="3"/>
      <c r="K49117" s="5"/>
      <c r="L49117" s="8"/>
      <c r="N49117" s="5"/>
      <c r="O49117" s="10"/>
      <c r="P49117" s="8"/>
    </row>
    <row r="49118" spans="1:16" s="2" customFormat="1" x14ac:dyDescent="0.15">
      <c r="A49118" s="3"/>
      <c r="B49118" s="3"/>
      <c r="J49118" s="3"/>
      <c r="K49118" s="5"/>
      <c r="L49118" s="8"/>
      <c r="N49118" s="5"/>
      <c r="O49118" s="10"/>
      <c r="P49118" s="8"/>
    </row>
    <row r="49119" spans="1:16" s="2" customFormat="1" x14ac:dyDescent="0.15">
      <c r="A49119" s="3"/>
      <c r="B49119" s="3"/>
      <c r="J49119" s="3"/>
      <c r="K49119" s="5"/>
      <c r="L49119" s="8"/>
      <c r="N49119" s="5"/>
      <c r="O49119" s="10"/>
      <c r="P49119" s="8"/>
    </row>
    <row r="49120" spans="1:16" s="2" customFormat="1" x14ac:dyDescent="0.15">
      <c r="A49120" s="3"/>
      <c r="B49120" s="3"/>
      <c r="J49120" s="3"/>
      <c r="K49120" s="5"/>
      <c r="L49120" s="8"/>
      <c r="N49120" s="5"/>
      <c r="O49120" s="10"/>
      <c r="P49120" s="8"/>
    </row>
    <row r="49121" spans="1:16" s="2" customFormat="1" x14ac:dyDescent="0.15">
      <c r="A49121" s="3"/>
      <c r="B49121" s="3"/>
      <c r="J49121" s="3"/>
      <c r="K49121" s="5"/>
      <c r="L49121" s="8"/>
      <c r="N49121" s="5"/>
      <c r="O49121" s="10"/>
      <c r="P49121" s="8"/>
    </row>
    <row r="49122" spans="1:16" s="2" customFormat="1" x14ac:dyDescent="0.15">
      <c r="A49122" s="3"/>
      <c r="B49122" s="3"/>
      <c r="J49122" s="3"/>
      <c r="K49122" s="5"/>
      <c r="L49122" s="8"/>
      <c r="N49122" s="5"/>
      <c r="O49122" s="10"/>
      <c r="P49122" s="8"/>
    </row>
    <row r="49123" spans="1:16" s="2" customFormat="1" x14ac:dyDescent="0.15">
      <c r="A49123" s="3"/>
      <c r="B49123" s="3"/>
      <c r="J49123" s="3"/>
      <c r="K49123" s="5"/>
      <c r="L49123" s="8"/>
      <c r="N49123" s="5"/>
      <c r="O49123" s="10"/>
      <c r="P49123" s="8"/>
    </row>
    <row r="49124" spans="1:16" s="2" customFormat="1" x14ac:dyDescent="0.15">
      <c r="A49124" s="3"/>
      <c r="B49124" s="3"/>
      <c r="J49124" s="3"/>
      <c r="K49124" s="5"/>
      <c r="L49124" s="8"/>
      <c r="N49124" s="5"/>
      <c r="O49124" s="10"/>
      <c r="P49124" s="8"/>
    </row>
    <row r="49125" spans="1:16" s="2" customFormat="1" x14ac:dyDescent="0.15">
      <c r="A49125" s="3"/>
      <c r="B49125" s="3"/>
      <c r="J49125" s="3"/>
      <c r="K49125" s="5"/>
      <c r="L49125" s="8"/>
      <c r="N49125" s="5"/>
      <c r="O49125" s="10"/>
      <c r="P49125" s="8"/>
    </row>
    <row r="49126" spans="1:16" s="2" customFormat="1" x14ac:dyDescent="0.15">
      <c r="A49126" s="3"/>
      <c r="B49126" s="3"/>
      <c r="J49126" s="3"/>
      <c r="K49126" s="5"/>
      <c r="L49126" s="8"/>
      <c r="N49126" s="5"/>
      <c r="O49126" s="10"/>
      <c r="P49126" s="8"/>
    </row>
    <row r="49127" spans="1:16" s="2" customFormat="1" x14ac:dyDescent="0.15">
      <c r="A49127" s="3"/>
      <c r="B49127" s="3"/>
      <c r="J49127" s="3"/>
      <c r="K49127" s="5"/>
      <c r="L49127" s="8"/>
      <c r="N49127" s="5"/>
      <c r="O49127" s="10"/>
      <c r="P49127" s="8"/>
    </row>
    <row r="49128" spans="1:16" s="2" customFormat="1" x14ac:dyDescent="0.15">
      <c r="A49128" s="3"/>
      <c r="B49128" s="3"/>
      <c r="J49128" s="3"/>
      <c r="K49128" s="5"/>
      <c r="L49128" s="8"/>
      <c r="N49128" s="5"/>
      <c r="O49128" s="10"/>
      <c r="P49128" s="8"/>
    </row>
    <row r="49129" spans="1:16" s="2" customFormat="1" x14ac:dyDescent="0.15">
      <c r="A49129" s="3"/>
      <c r="B49129" s="3"/>
      <c r="J49129" s="3"/>
      <c r="K49129" s="5"/>
      <c r="L49129" s="8"/>
      <c r="N49129" s="5"/>
      <c r="O49129" s="10"/>
      <c r="P49129" s="8"/>
    </row>
    <row r="49130" spans="1:16" s="2" customFormat="1" x14ac:dyDescent="0.15">
      <c r="A49130" s="3"/>
      <c r="B49130" s="3"/>
      <c r="J49130" s="3"/>
      <c r="K49130" s="5"/>
      <c r="L49130" s="8"/>
      <c r="N49130" s="5"/>
      <c r="O49130" s="10"/>
      <c r="P49130" s="8"/>
    </row>
    <row r="49131" spans="1:16" s="2" customFormat="1" x14ac:dyDescent="0.15">
      <c r="A49131" s="3"/>
      <c r="B49131" s="3"/>
      <c r="J49131" s="3"/>
      <c r="K49131" s="5"/>
      <c r="L49131" s="8"/>
      <c r="N49131" s="5"/>
      <c r="O49131" s="10"/>
      <c r="P49131" s="8"/>
    </row>
    <row r="49132" spans="1:16" s="2" customFormat="1" x14ac:dyDescent="0.15">
      <c r="A49132" s="3"/>
      <c r="B49132" s="3"/>
      <c r="J49132" s="3"/>
      <c r="K49132" s="5"/>
      <c r="L49132" s="8"/>
      <c r="N49132" s="5"/>
      <c r="O49132" s="10"/>
      <c r="P49132" s="8"/>
    </row>
    <row r="49133" spans="1:16" s="2" customFormat="1" x14ac:dyDescent="0.15">
      <c r="A49133" s="3"/>
      <c r="B49133" s="3"/>
      <c r="J49133" s="3"/>
      <c r="K49133" s="5"/>
      <c r="L49133" s="8"/>
      <c r="N49133" s="5"/>
      <c r="O49133" s="10"/>
      <c r="P49133" s="8"/>
    </row>
    <row r="49134" spans="1:16" s="2" customFormat="1" x14ac:dyDescent="0.15">
      <c r="A49134" s="3"/>
      <c r="B49134" s="3"/>
      <c r="J49134" s="3"/>
      <c r="K49134" s="5"/>
      <c r="L49134" s="8"/>
      <c r="N49134" s="5"/>
      <c r="O49134" s="10"/>
      <c r="P49134" s="8"/>
    </row>
    <row r="49135" spans="1:16" s="2" customFormat="1" x14ac:dyDescent="0.15">
      <c r="A49135" s="3"/>
      <c r="B49135" s="3"/>
      <c r="J49135" s="3"/>
      <c r="K49135" s="5"/>
      <c r="L49135" s="8"/>
      <c r="N49135" s="5"/>
      <c r="O49135" s="10"/>
      <c r="P49135" s="8"/>
    </row>
    <row r="49136" spans="1:16" s="2" customFormat="1" x14ac:dyDescent="0.15">
      <c r="A49136" s="3"/>
      <c r="B49136" s="3"/>
      <c r="J49136" s="3"/>
      <c r="K49136" s="5"/>
      <c r="L49136" s="8"/>
      <c r="N49136" s="5"/>
      <c r="O49136" s="10"/>
      <c r="P49136" s="8"/>
    </row>
    <row r="49137" spans="1:16" s="2" customFormat="1" x14ac:dyDescent="0.15">
      <c r="A49137" s="3"/>
      <c r="B49137" s="3"/>
      <c r="J49137" s="3"/>
      <c r="K49137" s="5"/>
      <c r="L49137" s="8"/>
      <c r="N49137" s="5"/>
      <c r="O49137" s="10"/>
      <c r="P49137" s="8"/>
    </row>
    <row r="49138" spans="1:16" s="2" customFormat="1" x14ac:dyDescent="0.15">
      <c r="A49138" s="3"/>
      <c r="B49138" s="3"/>
      <c r="J49138" s="3"/>
      <c r="K49138" s="5"/>
      <c r="L49138" s="8"/>
      <c r="N49138" s="5"/>
      <c r="O49138" s="10"/>
      <c r="P49138" s="8"/>
    </row>
    <row r="49139" spans="1:16" s="2" customFormat="1" x14ac:dyDescent="0.15">
      <c r="A49139" s="3"/>
      <c r="B49139" s="3"/>
      <c r="J49139" s="3"/>
      <c r="K49139" s="5"/>
      <c r="L49139" s="8"/>
      <c r="N49139" s="5"/>
      <c r="O49139" s="10"/>
      <c r="P49139" s="8"/>
    </row>
    <row r="49140" spans="1:16" s="2" customFormat="1" x14ac:dyDescent="0.15">
      <c r="A49140" s="3"/>
      <c r="B49140" s="3"/>
      <c r="J49140" s="3"/>
      <c r="K49140" s="5"/>
      <c r="L49140" s="8"/>
      <c r="N49140" s="5"/>
      <c r="O49140" s="10"/>
      <c r="P49140" s="8"/>
    </row>
    <row r="49141" spans="1:16" s="2" customFormat="1" x14ac:dyDescent="0.15">
      <c r="A49141" s="3"/>
      <c r="B49141" s="3"/>
      <c r="J49141" s="3"/>
      <c r="K49141" s="5"/>
      <c r="L49141" s="8"/>
      <c r="N49141" s="5"/>
      <c r="O49141" s="10"/>
      <c r="P49141" s="8"/>
    </row>
    <row r="49142" spans="1:16" s="2" customFormat="1" x14ac:dyDescent="0.15">
      <c r="A49142" s="3"/>
      <c r="B49142" s="3"/>
      <c r="J49142" s="3"/>
      <c r="K49142" s="5"/>
      <c r="L49142" s="8"/>
      <c r="N49142" s="5"/>
      <c r="O49142" s="10"/>
      <c r="P49142" s="8"/>
    </row>
    <row r="49143" spans="1:16" s="2" customFormat="1" x14ac:dyDescent="0.15">
      <c r="A49143" s="3"/>
      <c r="B49143" s="3"/>
      <c r="J49143" s="3"/>
      <c r="K49143" s="5"/>
      <c r="L49143" s="8"/>
      <c r="N49143" s="5"/>
      <c r="O49143" s="10"/>
      <c r="P49143" s="8"/>
    </row>
    <row r="49144" spans="1:16" s="2" customFormat="1" x14ac:dyDescent="0.15">
      <c r="A49144" s="3"/>
      <c r="B49144" s="3"/>
      <c r="J49144" s="3"/>
      <c r="K49144" s="5"/>
      <c r="L49144" s="8"/>
      <c r="N49144" s="5"/>
      <c r="O49144" s="10"/>
      <c r="P49144" s="8"/>
    </row>
    <row r="49145" spans="1:16" s="2" customFormat="1" x14ac:dyDescent="0.15">
      <c r="A49145" s="3"/>
      <c r="B49145" s="3"/>
      <c r="J49145" s="3"/>
      <c r="K49145" s="5"/>
      <c r="L49145" s="8"/>
      <c r="N49145" s="5"/>
      <c r="O49145" s="10"/>
      <c r="P49145" s="8"/>
    </row>
    <row r="49146" spans="1:16" s="2" customFormat="1" x14ac:dyDescent="0.15">
      <c r="A49146" s="3"/>
      <c r="B49146" s="3"/>
      <c r="J49146" s="3"/>
      <c r="K49146" s="5"/>
      <c r="L49146" s="8"/>
      <c r="N49146" s="5"/>
      <c r="O49146" s="10"/>
      <c r="P49146" s="8"/>
    </row>
    <row r="49147" spans="1:16" s="2" customFormat="1" x14ac:dyDescent="0.15">
      <c r="A49147" s="3"/>
      <c r="B49147" s="3"/>
      <c r="J49147" s="3"/>
      <c r="K49147" s="5"/>
      <c r="L49147" s="8"/>
      <c r="N49147" s="5"/>
      <c r="O49147" s="10"/>
      <c r="P49147" s="8"/>
    </row>
    <row r="49148" spans="1:16" s="2" customFormat="1" x14ac:dyDescent="0.15">
      <c r="A49148" s="3"/>
      <c r="B49148" s="3"/>
      <c r="J49148" s="3"/>
      <c r="K49148" s="5"/>
      <c r="L49148" s="8"/>
      <c r="N49148" s="5"/>
      <c r="O49148" s="10"/>
      <c r="P49148" s="8"/>
    </row>
    <row r="49149" spans="1:16" s="2" customFormat="1" x14ac:dyDescent="0.15">
      <c r="A49149" s="3"/>
      <c r="B49149" s="3"/>
      <c r="J49149" s="3"/>
      <c r="K49149" s="5"/>
      <c r="L49149" s="8"/>
      <c r="N49149" s="5"/>
      <c r="O49149" s="10"/>
      <c r="P49149" s="8"/>
    </row>
    <row r="49150" spans="1:16" s="2" customFormat="1" x14ac:dyDescent="0.15">
      <c r="A49150" s="3"/>
      <c r="B49150" s="3"/>
      <c r="J49150" s="3"/>
      <c r="K49150" s="5"/>
      <c r="L49150" s="8"/>
      <c r="N49150" s="5"/>
      <c r="O49150" s="10"/>
      <c r="P49150" s="8"/>
    </row>
    <row r="49151" spans="1:16" s="2" customFormat="1" x14ac:dyDescent="0.15">
      <c r="A49151" s="3"/>
      <c r="B49151" s="3"/>
      <c r="J49151" s="3"/>
      <c r="K49151" s="5"/>
      <c r="L49151" s="8"/>
      <c r="N49151" s="5"/>
      <c r="O49151" s="10"/>
      <c r="P49151" s="8"/>
    </row>
    <row r="49152" spans="1:16" s="2" customFormat="1" x14ac:dyDescent="0.15">
      <c r="A49152" s="3"/>
      <c r="B49152" s="3"/>
      <c r="J49152" s="3"/>
      <c r="K49152" s="5"/>
      <c r="L49152" s="8"/>
      <c r="N49152" s="5"/>
      <c r="O49152" s="10"/>
      <c r="P49152" s="8"/>
    </row>
    <row r="49153" spans="1:16" s="2" customFormat="1" x14ac:dyDescent="0.15">
      <c r="A49153" s="3"/>
      <c r="B49153" s="3"/>
      <c r="J49153" s="3"/>
      <c r="K49153" s="5"/>
      <c r="L49153" s="8"/>
      <c r="N49153" s="5"/>
      <c r="O49153" s="10"/>
      <c r="P49153" s="8"/>
    </row>
    <row r="49154" spans="1:16" s="2" customFormat="1" x14ac:dyDescent="0.15">
      <c r="A49154" s="3"/>
      <c r="B49154" s="3"/>
      <c r="J49154" s="3"/>
      <c r="K49154" s="5"/>
      <c r="L49154" s="8"/>
      <c r="N49154" s="5"/>
      <c r="O49154" s="10"/>
      <c r="P49154" s="8"/>
    </row>
    <row r="49155" spans="1:16" s="2" customFormat="1" x14ac:dyDescent="0.15">
      <c r="A49155" s="3"/>
      <c r="B49155" s="3"/>
      <c r="J49155" s="3"/>
      <c r="K49155" s="5"/>
      <c r="L49155" s="8"/>
      <c r="N49155" s="5"/>
      <c r="O49155" s="10"/>
      <c r="P49155" s="8"/>
    </row>
    <row r="49156" spans="1:16" s="2" customFormat="1" x14ac:dyDescent="0.15">
      <c r="A49156" s="3"/>
      <c r="B49156" s="3"/>
      <c r="J49156" s="3"/>
      <c r="K49156" s="5"/>
      <c r="L49156" s="8"/>
      <c r="N49156" s="5"/>
      <c r="O49156" s="10"/>
      <c r="P49156" s="8"/>
    </row>
    <row r="49157" spans="1:16" s="2" customFormat="1" x14ac:dyDescent="0.15">
      <c r="A49157" s="3"/>
      <c r="B49157" s="3"/>
      <c r="J49157" s="3"/>
      <c r="K49157" s="5"/>
      <c r="L49157" s="8"/>
      <c r="N49157" s="5"/>
      <c r="O49157" s="10"/>
      <c r="P49157" s="8"/>
    </row>
    <row r="49158" spans="1:16" s="2" customFormat="1" x14ac:dyDescent="0.15">
      <c r="A49158" s="3"/>
      <c r="B49158" s="3"/>
      <c r="J49158" s="3"/>
      <c r="K49158" s="5"/>
      <c r="L49158" s="8"/>
      <c r="N49158" s="5"/>
      <c r="O49158" s="10"/>
      <c r="P49158" s="8"/>
    </row>
    <row r="49159" spans="1:16" s="2" customFormat="1" x14ac:dyDescent="0.15">
      <c r="A49159" s="3"/>
      <c r="B49159" s="3"/>
      <c r="J49159" s="3"/>
      <c r="K49159" s="5"/>
      <c r="L49159" s="8"/>
      <c r="N49159" s="5"/>
      <c r="O49159" s="10"/>
      <c r="P49159" s="8"/>
    </row>
    <row r="49160" spans="1:16" s="2" customFormat="1" x14ac:dyDescent="0.15">
      <c r="A49160" s="3"/>
      <c r="B49160" s="3"/>
      <c r="J49160" s="3"/>
      <c r="K49160" s="5"/>
      <c r="L49160" s="8"/>
      <c r="N49160" s="5"/>
      <c r="O49160" s="10"/>
      <c r="P49160" s="8"/>
    </row>
    <row r="49161" spans="1:16" s="2" customFormat="1" x14ac:dyDescent="0.15">
      <c r="A49161" s="3"/>
      <c r="B49161" s="3"/>
      <c r="J49161" s="3"/>
      <c r="K49161" s="5"/>
      <c r="L49161" s="8"/>
      <c r="N49161" s="5"/>
      <c r="O49161" s="10"/>
      <c r="P49161" s="8"/>
    </row>
    <row r="49162" spans="1:16" s="2" customFormat="1" x14ac:dyDescent="0.15">
      <c r="A49162" s="3"/>
      <c r="B49162" s="3"/>
      <c r="J49162" s="3"/>
      <c r="K49162" s="5"/>
      <c r="L49162" s="8"/>
      <c r="N49162" s="5"/>
      <c r="O49162" s="10"/>
      <c r="P49162" s="8"/>
    </row>
    <row r="49163" spans="1:16" s="2" customFormat="1" x14ac:dyDescent="0.15">
      <c r="A49163" s="3"/>
      <c r="B49163" s="3"/>
      <c r="J49163" s="3"/>
      <c r="K49163" s="5"/>
      <c r="L49163" s="8"/>
      <c r="N49163" s="5"/>
      <c r="O49163" s="10"/>
      <c r="P49163" s="8"/>
    </row>
    <row r="49164" spans="1:16" s="2" customFormat="1" x14ac:dyDescent="0.15">
      <c r="A49164" s="3"/>
      <c r="B49164" s="3"/>
      <c r="J49164" s="3"/>
      <c r="K49164" s="5"/>
      <c r="L49164" s="8"/>
      <c r="N49164" s="5"/>
      <c r="O49164" s="10"/>
      <c r="P49164" s="8"/>
    </row>
    <row r="49165" spans="1:16" s="2" customFormat="1" x14ac:dyDescent="0.15">
      <c r="A49165" s="3"/>
      <c r="B49165" s="3"/>
      <c r="J49165" s="3"/>
      <c r="K49165" s="5"/>
      <c r="L49165" s="8"/>
      <c r="N49165" s="5"/>
      <c r="O49165" s="10"/>
      <c r="P49165" s="8"/>
    </row>
    <row r="49166" spans="1:16" s="2" customFormat="1" x14ac:dyDescent="0.15">
      <c r="A49166" s="3"/>
      <c r="B49166" s="3"/>
      <c r="J49166" s="3"/>
      <c r="K49166" s="5"/>
      <c r="L49166" s="8"/>
      <c r="N49166" s="5"/>
      <c r="O49166" s="10"/>
      <c r="P49166" s="8"/>
    </row>
    <row r="49167" spans="1:16" s="2" customFormat="1" x14ac:dyDescent="0.15">
      <c r="A49167" s="3"/>
      <c r="B49167" s="3"/>
      <c r="J49167" s="3"/>
      <c r="K49167" s="5"/>
      <c r="L49167" s="8"/>
      <c r="N49167" s="5"/>
      <c r="O49167" s="10"/>
      <c r="P49167" s="8"/>
    </row>
    <row r="49168" spans="1:16" s="2" customFormat="1" x14ac:dyDescent="0.15">
      <c r="A49168" s="3"/>
      <c r="B49168" s="3"/>
      <c r="J49168" s="3"/>
      <c r="K49168" s="5"/>
      <c r="L49168" s="8"/>
      <c r="N49168" s="5"/>
      <c r="O49168" s="10"/>
      <c r="P49168" s="8"/>
    </row>
    <row r="49169" spans="1:16" s="2" customFormat="1" x14ac:dyDescent="0.15">
      <c r="A49169" s="3"/>
      <c r="B49169" s="3"/>
      <c r="J49169" s="3"/>
      <c r="K49169" s="5"/>
      <c r="L49169" s="8"/>
      <c r="N49169" s="5"/>
      <c r="O49169" s="10"/>
      <c r="P49169" s="8"/>
    </row>
    <row r="49170" spans="1:16" s="2" customFormat="1" x14ac:dyDescent="0.15">
      <c r="A49170" s="3"/>
      <c r="B49170" s="3"/>
      <c r="J49170" s="3"/>
      <c r="K49170" s="5"/>
      <c r="L49170" s="8"/>
      <c r="N49170" s="5"/>
      <c r="O49170" s="10"/>
      <c r="P49170" s="8"/>
    </row>
    <row r="49171" spans="1:16" s="2" customFormat="1" x14ac:dyDescent="0.15">
      <c r="A49171" s="3"/>
      <c r="B49171" s="3"/>
      <c r="J49171" s="3"/>
      <c r="K49171" s="5"/>
      <c r="L49171" s="8"/>
      <c r="N49171" s="5"/>
      <c r="O49171" s="10"/>
      <c r="P49171" s="8"/>
    </row>
    <row r="49172" spans="1:16" s="2" customFormat="1" x14ac:dyDescent="0.15">
      <c r="A49172" s="3"/>
      <c r="B49172" s="3"/>
      <c r="J49172" s="3"/>
      <c r="K49172" s="5"/>
      <c r="L49172" s="8"/>
      <c r="N49172" s="5"/>
      <c r="O49172" s="10"/>
      <c r="P49172" s="8"/>
    </row>
    <row r="49173" spans="1:16" s="2" customFormat="1" x14ac:dyDescent="0.15">
      <c r="A49173" s="3"/>
      <c r="B49173" s="3"/>
      <c r="J49173" s="3"/>
      <c r="K49173" s="5"/>
      <c r="L49173" s="8"/>
      <c r="N49173" s="5"/>
      <c r="O49173" s="10"/>
      <c r="P49173" s="8"/>
    </row>
    <row r="49174" spans="1:16" s="2" customFormat="1" x14ac:dyDescent="0.15">
      <c r="A49174" s="3"/>
      <c r="B49174" s="3"/>
      <c r="J49174" s="3"/>
      <c r="K49174" s="5"/>
      <c r="L49174" s="8"/>
      <c r="N49174" s="5"/>
      <c r="O49174" s="10"/>
      <c r="P49174" s="8"/>
    </row>
    <row r="49175" spans="1:16" s="2" customFormat="1" x14ac:dyDescent="0.15">
      <c r="A49175" s="3"/>
      <c r="B49175" s="3"/>
      <c r="J49175" s="3"/>
      <c r="K49175" s="5"/>
      <c r="L49175" s="8"/>
      <c r="N49175" s="5"/>
      <c r="O49175" s="10"/>
      <c r="P49175" s="8"/>
    </row>
    <row r="49176" spans="1:16" s="2" customFormat="1" x14ac:dyDescent="0.15">
      <c r="A49176" s="3"/>
      <c r="B49176" s="3"/>
      <c r="J49176" s="3"/>
      <c r="K49176" s="5"/>
      <c r="L49176" s="8"/>
      <c r="N49176" s="5"/>
      <c r="O49176" s="10"/>
      <c r="P49176" s="8"/>
    </row>
    <row r="49177" spans="1:16" s="2" customFormat="1" x14ac:dyDescent="0.15">
      <c r="A49177" s="3"/>
      <c r="B49177" s="3"/>
      <c r="J49177" s="3"/>
      <c r="K49177" s="5"/>
      <c r="L49177" s="8"/>
      <c r="N49177" s="5"/>
      <c r="O49177" s="10"/>
      <c r="P49177" s="8"/>
    </row>
    <row r="49178" spans="1:16" s="2" customFormat="1" x14ac:dyDescent="0.15">
      <c r="A49178" s="3"/>
      <c r="B49178" s="3"/>
      <c r="J49178" s="3"/>
      <c r="K49178" s="5"/>
      <c r="L49178" s="8"/>
      <c r="N49178" s="5"/>
      <c r="O49178" s="10"/>
      <c r="P49178" s="8"/>
    </row>
    <row r="49179" spans="1:16" s="2" customFormat="1" x14ac:dyDescent="0.15">
      <c r="A49179" s="3"/>
      <c r="B49179" s="3"/>
      <c r="J49179" s="3"/>
      <c r="K49179" s="5"/>
      <c r="L49179" s="8"/>
      <c r="N49179" s="5"/>
      <c r="O49179" s="10"/>
      <c r="P49179" s="8"/>
    </row>
    <row r="49180" spans="1:16" s="2" customFormat="1" x14ac:dyDescent="0.15">
      <c r="A49180" s="3"/>
      <c r="B49180" s="3"/>
      <c r="J49180" s="3"/>
      <c r="K49180" s="5"/>
      <c r="L49180" s="8"/>
      <c r="N49180" s="5"/>
      <c r="O49180" s="10"/>
      <c r="P49180" s="8"/>
    </row>
    <row r="49181" spans="1:16" s="2" customFormat="1" x14ac:dyDescent="0.15">
      <c r="A49181" s="3"/>
      <c r="B49181" s="3"/>
      <c r="J49181" s="3"/>
      <c r="K49181" s="5"/>
      <c r="L49181" s="8"/>
      <c r="N49181" s="5"/>
      <c r="O49181" s="10"/>
      <c r="P49181" s="8"/>
    </row>
    <row r="49182" spans="1:16" s="2" customFormat="1" x14ac:dyDescent="0.15">
      <c r="A49182" s="3"/>
      <c r="B49182" s="3"/>
      <c r="J49182" s="3"/>
      <c r="K49182" s="5"/>
      <c r="L49182" s="8"/>
      <c r="N49182" s="5"/>
      <c r="O49182" s="10"/>
      <c r="P49182" s="8"/>
    </row>
    <row r="49183" spans="1:16" s="2" customFormat="1" x14ac:dyDescent="0.15">
      <c r="A49183" s="3"/>
      <c r="B49183" s="3"/>
      <c r="J49183" s="3"/>
      <c r="K49183" s="5"/>
      <c r="L49183" s="8"/>
      <c r="N49183" s="5"/>
      <c r="O49183" s="10"/>
      <c r="P49183" s="8"/>
    </row>
    <row r="49184" spans="1:16" s="2" customFormat="1" x14ac:dyDescent="0.15">
      <c r="A49184" s="3"/>
      <c r="B49184" s="3"/>
      <c r="J49184" s="3"/>
      <c r="K49184" s="5"/>
      <c r="L49184" s="8"/>
      <c r="N49184" s="5"/>
      <c r="O49184" s="10"/>
      <c r="P49184" s="8"/>
    </row>
    <row r="49185" spans="1:16" s="2" customFormat="1" x14ac:dyDescent="0.15">
      <c r="A49185" s="3"/>
      <c r="B49185" s="3"/>
      <c r="J49185" s="3"/>
      <c r="K49185" s="5"/>
      <c r="L49185" s="8"/>
      <c r="N49185" s="5"/>
      <c r="O49185" s="10"/>
      <c r="P49185" s="8"/>
    </row>
    <row r="49186" spans="1:16" s="2" customFormat="1" x14ac:dyDescent="0.15">
      <c r="A49186" s="3"/>
      <c r="B49186" s="3"/>
      <c r="J49186" s="3"/>
      <c r="K49186" s="5"/>
      <c r="L49186" s="8"/>
      <c r="N49186" s="5"/>
      <c r="O49186" s="10"/>
      <c r="P49186" s="8"/>
    </row>
    <row r="49187" spans="1:16" s="2" customFormat="1" x14ac:dyDescent="0.15">
      <c r="A49187" s="3"/>
      <c r="B49187" s="3"/>
      <c r="J49187" s="3"/>
      <c r="K49187" s="5"/>
      <c r="L49187" s="8"/>
      <c r="N49187" s="5"/>
      <c r="O49187" s="10"/>
      <c r="P49187" s="8"/>
    </row>
    <row r="49188" spans="1:16" s="2" customFormat="1" x14ac:dyDescent="0.15">
      <c r="A49188" s="3"/>
      <c r="B49188" s="3"/>
      <c r="J49188" s="3"/>
      <c r="K49188" s="5"/>
      <c r="L49188" s="8"/>
      <c r="N49188" s="5"/>
      <c r="O49188" s="10"/>
      <c r="P49188" s="8"/>
    </row>
    <row r="49189" spans="1:16" s="2" customFormat="1" x14ac:dyDescent="0.15">
      <c r="A49189" s="3"/>
      <c r="B49189" s="3"/>
      <c r="J49189" s="3"/>
      <c r="K49189" s="5"/>
      <c r="L49189" s="8"/>
      <c r="N49189" s="5"/>
      <c r="O49189" s="10"/>
      <c r="P49189" s="8"/>
    </row>
    <row r="49190" spans="1:16" s="2" customFormat="1" x14ac:dyDescent="0.15">
      <c r="A49190" s="3"/>
      <c r="B49190" s="3"/>
      <c r="J49190" s="3"/>
      <c r="K49190" s="5"/>
      <c r="L49190" s="8"/>
      <c r="N49190" s="5"/>
      <c r="O49190" s="10"/>
      <c r="P49190" s="8"/>
    </row>
    <row r="49191" spans="1:16" s="2" customFormat="1" x14ac:dyDescent="0.15">
      <c r="A49191" s="3"/>
      <c r="B49191" s="3"/>
      <c r="J49191" s="3"/>
      <c r="K49191" s="5"/>
      <c r="L49191" s="8"/>
      <c r="N49191" s="5"/>
      <c r="O49191" s="10"/>
      <c r="P49191" s="8"/>
    </row>
    <row r="49192" spans="1:16" s="2" customFormat="1" x14ac:dyDescent="0.15">
      <c r="A49192" s="3"/>
      <c r="B49192" s="3"/>
      <c r="J49192" s="3"/>
      <c r="K49192" s="5"/>
      <c r="L49192" s="8"/>
      <c r="N49192" s="5"/>
      <c r="O49192" s="10"/>
      <c r="P49192" s="8"/>
    </row>
    <row r="49193" spans="1:16" s="2" customFormat="1" x14ac:dyDescent="0.15">
      <c r="A49193" s="3"/>
      <c r="B49193" s="3"/>
      <c r="J49193" s="3"/>
      <c r="K49193" s="5"/>
      <c r="L49193" s="8"/>
      <c r="N49193" s="5"/>
      <c r="O49193" s="10"/>
      <c r="P49193" s="8"/>
    </row>
    <row r="49194" spans="1:16" s="2" customFormat="1" x14ac:dyDescent="0.15">
      <c r="A49194" s="3"/>
      <c r="B49194" s="3"/>
      <c r="J49194" s="3"/>
      <c r="K49194" s="5"/>
      <c r="L49194" s="8"/>
      <c r="N49194" s="5"/>
      <c r="O49194" s="10"/>
      <c r="P49194" s="8"/>
    </row>
    <row r="49195" spans="1:16" s="2" customFormat="1" x14ac:dyDescent="0.15">
      <c r="A49195" s="3"/>
      <c r="B49195" s="3"/>
      <c r="J49195" s="3"/>
      <c r="K49195" s="5"/>
      <c r="L49195" s="8"/>
      <c r="N49195" s="5"/>
      <c r="O49195" s="10"/>
      <c r="P49195" s="8"/>
    </row>
    <row r="49196" spans="1:16" s="2" customFormat="1" x14ac:dyDescent="0.15">
      <c r="A49196" s="3"/>
      <c r="B49196" s="3"/>
      <c r="J49196" s="3"/>
      <c r="K49196" s="5"/>
      <c r="L49196" s="8"/>
      <c r="N49196" s="5"/>
      <c r="O49196" s="10"/>
      <c r="P49196" s="8"/>
    </row>
    <row r="49197" spans="1:16" s="2" customFormat="1" x14ac:dyDescent="0.15">
      <c r="A49197" s="3"/>
      <c r="B49197" s="3"/>
      <c r="J49197" s="3"/>
      <c r="K49197" s="5"/>
      <c r="L49197" s="8"/>
      <c r="N49197" s="5"/>
      <c r="O49197" s="10"/>
      <c r="P49197" s="8"/>
    </row>
    <row r="49198" spans="1:16" s="2" customFormat="1" x14ac:dyDescent="0.15">
      <c r="A49198" s="3"/>
      <c r="B49198" s="3"/>
      <c r="J49198" s="3"/>
      <c r="K49198" s="5"/>
      <c r="L49198" s="8"/>
      <c r="N49198" s="5"/>
      <c r="O49198" s="10"/>
      <c r="P49198" s="8"/>
    </row>
    <row r="49199" spans="1:16" s="2" customFormat="1" x14ac:dyDescent="0.15">
      <c r="A49199" s="3"/>
      <c r="B49199" s="3"/>
      <c r="J49199" s="3"/>
      <c r="K49199" s="5"/>
      <c r="L49199" s="8"/>
      <c r="N49199" s="5"/>
      <c r="O49199" s="10"/>
      <c r="P49199" s="8"/>
    </row>
    <row r="49200" spans="1:16" s="2" customFormat="1" x14ac:dyDescent="0.15">
      <c r="A49200" s="3"/>
      <c r="B49200" s="3"/>
      <c r="J49200" s="3"/>
      <c r="K49200" s="5"/>
      <c r="L49200" s="8"/>
      <c r="N49200" s="5"/>
      <c r="O49200" s="10"/>
      <c r="P49200" s="8"/>
    </row>
    <row r="49201" spans="1:16" s="2" customFormat="1" x14ac:dyDescent="0.15">
      <c r="A49201" s="3"/>
      <c r="B49201" s="3"/>
      <c r="J49201" s="3"/>
      <c r="K49201" s="5"/>
      <c r="L49201" s="8"/>
      <c r="N49201" s="5"/>
      <c r="O49201" s="10"/>
      <c r="P49201" s="8"/>
    </row>
    <row r="49202" spans="1:16" s="2" customFormat="1" x14ac:dyDescent="0.15">
      <c r="A49202" s="3"/>
      <c r="B49202" s="3"/>
      <c r="J49202" s="3"/>
      <c r="K49202" s="5"/>
      <c r="L49202" s="8"/>
      <c r="N49202" s="5"/>
      <c r="O49202" s="10"/>
      <c r="P49202" s="8"/>
    </row>
    <row r="49203" spans="1:16" s="2" customFormat="1" x14ac:dyDescent="0.15">
      <c r="A49203" s="3"/>
      <c r="B49203" s="3"/>
      <c r="J49203" s="3"/>
      <c r="K49203" s="5"/>
      <c r="L49203" s="8"/>
      <c r="N49203" s="5"/>
      <c r="O49203" s="10"/>
      <c r="P49203" s="8"/>
    </row>
    <row r="49204" spans="1:16" s="2" customFormat="1" x14ac:dyDescent="0.15">
      <c r="A49204" s="3"/>
      <c r="B49204" s="3"/>
      <c r="J49204" s="3"/>
      <c r="K49204" s="5"/>
      <c r="L49204" s="8"/>
      <c r="N49204" s="5"/>
      <c r="O49204" s="10"/>
      <c r="P49204" s="8"/>
    </row>
    <row r="49205" spans="1:16" s="2" customFormat="1" x14ac:dyDescent="0.15">
      <c r="A49205" s="3"/>
      <c r="B49205" s="3"/>
      <c r="J49205" s="3"/>
      <c r="K49205" s="5"/>
      <c r="L49205" s="8"/>
      <c r="N49205" s="5"/>
      <c r="O49205" s="10"/>
      <c r="P49205" s="8"/>
    </row>
    <row r="49206" spans="1:16" s="2" customFormat="1" x14ac:dyDescent="0.15">
      <c r="A49206" s="3"/>
      <c r="B49206" s="3"/>
      <c r="J49206" s="3"/>
      <c r="K49206" s="5"/>
      <c r="L49206" s="8"/>
      <c r="N49206" s="5"/>
      <c r="O49206" s="10"/>
      <c r="P49206" s="8"/>
    </row>
    <row r="49207" spans="1:16" s="2" customFormat="1" x14ac:dyDescent="0.15">
      <c r="A49207" s="3"/>
      <c r="B49207" s="3"/>
      <c r="J49207" s="3"/>
      <c r="K49207" s="5"/>
      <c r="L49207" s="8"/>
      <c r="N49207" s="5"/>
      <c r="O49207" s="10"/>
      <c r="P49207" s="8"/>
    </row>
    <row r="49208" spans="1:16" s="2" customFormat="1" x14ac:dyDescent="0.15">
      <c r="A49208" s="3"/>
      <c r="B49208" s="3"/>
      <c r="J49208" s="3"/>
      <c r="K49208" s="5"/>
      <c r="L49208" s="8"/>
      <c r="N49208" s="5"/>
      <c r="O49208" s="10"/>
      <c r="P49208" s="8"/>
    </row>
    <row r="49209" spans="1:16" s="2" customFormat="1" x14ac:dyDescent="0.15">
      <c r="A49209" s="3"/>
      <c r="B49209" s="3"/>
      <c r="J49209" s="3"/>
      <c r="K49209" s="5"/>
      <c r="L49209" s="8"/>
      <c r="N49209" s="5"/>
      <c r="O49209" s="10"/>
      <c r="P49209" s="8"/>
    </row>
    <row r="49210" spans="1:16" s="2" customFormat="1" x14ac:dyDescent="0.15">
      <c r="A49210" s="3"/>
      <c r="B49210" s="3"/>
      <c r="J49210" s="3"/>
      <c r="K49210" s="5"/>
      <c r="L49210" s="8"/>
      <c r="N49210" s="5"/>
      <c r="O49210" s="10"/>
      <c r="P49210" s="8"/>
    </row>
    <row r="49211" spans="1:16" s="2" customFormat="1" x14ac:dyDescent="0.15">
      <c r="A49211" s="3"/>
      <c r="B49211" s="3"/>
      <c r="J49211" s="3"/>
      <c r="K49211" s="5"/>
      <c r="L49211" s="8"/>
      <c r="N49211" s="5"/>
      <c r="O49211" s="10"/>
      <c r="P49211" s="8"/>
    </row>
    <row r="49212" spans="1:16" s="2" customFormat="1" x14ac:dyDescent="0.15">
      <c r="A49212" s="3"/>
      <c r="B49212" s="3"/>
      <c r="J49212" s="3"/>
      <c r="K49212" s="5"/>
      <c r="L49212" s="8"/>
      <c r="N49212" s="5"/>
      <c r="O49212" s="10"/>
      <c r="P49212" s="8"/>
    </row>
    <row r="49213" spans="1:16" s="2" customFormat="1" x14ac:dyDescent="0.15">
      <c r="A49213" s="3"/>
      <c r="B49213" s="3"/>
      <c r="J49213" s="3"/>
      <c r="K49213" s="5"/>
      <c r="L49213" s="8"/>
      <c r="N49213" s="5"/>
      <c r="O49213" s="10"/>
      <c r="P49213" s="8"/>
    </row>
    <row r="49214" spans="1:16" s="2" customFormat="1" x14ac:dyDescent="0.15">
      <c r="A49214" s="3"/>
      <c r="B49214" s="3"/>
      <c r="J49214" s="3"/>
      <c r="K49214" s="5"/>
      <c r="L49214" s="8"/>
      <c r="N49214" s="5"/>
      <c r="O49214" s="10"/>
      <c r="P49214" s="8"/>
    </row>
    <row r="49215" spans="1:16" s="2" customFormat="1" x14ac:dyDescent="0.15">
      <c r="A49215" s="3"/>
      <c r="B49215" s="3"/>
      <c r="J49215" s="3"/>
      <c r="K49215" s="5"/>
      <c r="L49215" s="8"/>
      <c r="N49215" s="5"/>
      <c r="O49215" s="10"/>
      <c r="P49215" s="8"/>
    </row>
    <row r="49216" spans="1:16" s="2" customFormat="1" x14ac:dyDescent="0.15">
      <c r="A49216" s="3"/>
      <c r="B49216" s="3"/>
      <c r="J49216" s="3"/>
      <c r="K49216" s="5"/>
      <c r="L49216" s="8"/>
      <c r="N49216" s="5"/>
      <c r="O49216" s="10"/>
      <c r="P49216" s="8"/>
    </row>
    <row r="49217" spans="1:16" s="2" customFormat="1" x14ac:dyDescent="0.15">
      <c r="A49217" s="3"/>
      <c r="B49217" s="3"/>
      <c r="J49217" s="3"/>
      <c r="K49217" s="5"/>
      <c r="L49217" s="8"/>
      <c r="N49217" s="5"/>
      <c r="O49217" s="10"/>
      <c r="P49217" s="8"/>
    </row>
    <row r="49218" spans="1:16" s="2" customFormat="1" x14ac:dyDescent="0.15">
      <c r="A49218" s="3"/>
      <c r="B49218" s="3"/>
      <c r="J49218" s="3"/>
      <c r="K49218" s="5"/>
      <c r="L49218" s="8"/>
      <c r="N49218" s="5"/>
      <c r="O49218" s="10"/>
      <c r="P49218" s="8"/>
    </row>
    <row r="49219" spans="1:16" s="2" customFormat="1" x14ac:dyDescent="0.15">
      <c r="A49219" s="3"/>
      <c r="B49219" s="3"/>
      <c r="J49219" s="3"/>
      <c r="K49219" s="5"/>
      <c r="L49219" s="8"/>
      <c r="N49219" s="5"/>
      <c r="O49219" s="10"/>
      <c r="P49219" s="8"/>
    </row>
    <row r="49220" spans="1:16" s="2" customFormat="1" x14ac:dyDescent="0.15">
      <c r="A49220" s="3"/>
      <c r="B49220" s="3"/>
      <c r="J49220" s="3"/>
      <c r="K49220" s="5"/>
      <c r="L49220" s="8"/>
      <c r="N49220" s="5"/>
      <c r="O49220" s="10"/>
      <c r="P49220" s="8"/>
    </row>
    <row r="49221" spans="1:16" s="2" customFormat="1" x14ac:dyDescent="0.15">
      <c r="A49221" s="3"/>
      <c r="B49221" s="3"/>
      <c r="J49221" s="3"/>
      <c r="K49221" s="5"/>
      <c r="L49221" s="8"/>
      <c r="N49221" s="5"/>
      <c r="O49221" s="10"/>
      <c r="P49221" s="8"/>
    </row>
    <row r="49222" spans="1:16" s="2" customFormat="1" x14ac:dyDescent="0.15">
      <c r="A49222" s="3"/>
      <c r="B49222" s="3"/>
      <c r="J49222" s="3"/>
      <c r="K49222" s="5"/>
      <c r="L49222" s="8"/>
      <c r="N49222" s="5"/>
      <c r="O49222" s="10"/>
      <c r="P49222" s="8"/>
    </row>
    <row r="49223" spans="1:16" s="2" customFormat="1" x14ac:dyDescent="0.15">
      <c r="A49223" s="3"/>
      <c r="B49223" s="3"/>
      <c r="J49223" s="3"/>
      <c r="K49223" s="5"/>
      <c r="L49223" s="8"/>
      <c r="N49223" s="5"/>
      <c r="O49223" s="10"/>
      <c r="P49223" s="8"/>
    </row>
    <row r="49224" spans="1:16" s="2" customFormat="1" x14ac:dyDescent="0.15">
      <c r="A49224" s="3"/>
      <c r="B49224" s="3"/>
      <c r="J49224" s="3"/>
      <c r="K49224" s="5"/>
      <c r="L49224" s="8"/>
      <c r="N49224" s="5"/>
      <c r="O49224" s="10"/>
      <c r="P49224" s="8"/>
    </row>
    <row r="49225" spans="1:16" s="2" customFormat="1" x14ac:dyDescent="0.15">
      <c r="A49225" s="3"/>
      <c r="B49225" s="3"/>
      <c r="J49225" s="3"/>
      <c r="K49225" s="5"/>
      <c r="L49225" s="8"/>
      <c r="N49225" s="5"/>
      <c r="O49225" s="10"/>
      <c r="P49225" s="8"/>
    </row>
    <row r="49226" spans="1:16" s="2" customFormat="1" x14ac:dyDescent="0.15">
      <c r="A49226" s="3"/>
      <c r="B49226" s="3"/>
      <c r="J49226" s="3"/>
      <c r="K49226" s="5"/>
      <c r="L49226" s="8"/>
      <c r="N49226" s="5"/>
      <c r="O49226" s="10"/>
      <c r="P49226" s="8"/>
    </row>
    <row r="49227" spans="1:16" s="2" customFormat="1" x14ac:dyDescent="0.15">
      <c r="A49227" s="3"/>
      <c r="B49227" s="3"/>
      <c r="J49227" s="3"/>
      <c r="K49227" s="5"/>
      <c r="L49227" s="8"/>
      <c r="N49227" s="5"/>
      <c r="O49227" s="10"/>
      <c r="P49227" s="8"/>
    </row>
    <row r="49228" spans="1:16" s="2" customFormat="1" x14ac:dyDescent="0.15">
      <c r="A49228" s="3"/>
      <c r="B49228" s="3"/>
      <c r="J49228" s="3"/>
      <c r="K49228" s="5"/>
      <c r="L49228" s="8"/>
      <c r="N49228" s="5"/>
      <c r="O49228" s="10"/>
      <c r="P49228" s="8"/>
    </row>
    <row r="49229" spans="1:16" s="2" customFormat="1" x14ac:dyDescent="0.15">
      <c r="A49229" s="3"/>
      <c r="B49229" s="3"/>
      <c r="J49229" s="3"/>
      <c r="K49229" s="5"/>
      <c r="L49229" s="8"/>
      <c r="N49229" s="5"/>
      <c r="O49229" s="10"/>
      <c r="P49229" s="8"/>
    </row>
    <row r="49230" spans="1:16" s="2" customFormat="1" x14ac:dyDescent="0.15">
      <c r="A49230" s="3"/>
      <c r="B49230" s="3"/>
      <c r="J49230" s="3"/>
      <c r="K49230" s="5"/>
      <c r="L49230" s="8"/>
      <c r="N49230" s="5"/>
      <c r="O49230" s="10"/>
      <c r="P49230" s="8"/>
    </row>
    <row r="49231" spans="1:16" s="2" customFormat="1" x14ac:dyDescent="0.15">
      <c r="A49231" s="3"/>
      <c r="B49231" s="3"/>
      <c r="J49231" s="3"/>
      <c r="K49231" s="5"/>
      <c r="L49231" s="8"/>
      <c r="N49231" s="5"/>
      <c r="O49231" s="10"/>
      <c r="P49231" s="8"/>
    </row>
    <row r="49232" spans="1:16" s="2" customFormat="1" x14ac:dyDescent="0.15">
      <c r="A49232" s="3"/>
      <c r="B49232" s="3"/>
      <c r="J49232" s="3"/>
      <c r="K49232" s="5"/>
      <c r="L49232" s="8"/>
      <c r="N49232" s="5"/>
      <c r="O49232" s="10"/>
      <c r="P49232" s="8"/>
    </row>
    <row r="49233" spans="1:16" s="2" customFormat="1" x14ac:dyDescent="0.15">
      <c r="A49233" s="3"/>
      <c r="B49233" s="3"/>
      <c r="J49233" s="3"/>
      <c r="K49233" s="5"/>
      <c r="L49233" s="8"/>
      <c r="N49233" s="5"/>
      <c r="O49233" s="10"/>
      <c r="P49233" s="8"/>
    </row>
    <row r="49234" spans="1:16" s="2" customFormat="1" x14ac:dyDescent="0.15">
      <c r="A49234" s="3"/>
      <c r="B49234" s="3"/>
      <c r="J49234" s="3"/>
      <c r="K49234" s="5"/>
      <c r="L49234" s="8"/>
      <c r="N49234" s="5"/>
      <c r="O49234" s="10"/>
      <c r="P49234" s="8"/>
    </row>
    <row r="49235" spans="1:16" s="2" customFormat="1" x14ac:dyDescent="0.15">
      <c r="A49235" s="3"/>
      <c r="B49235" s="3"/>
      <c r="J49235" s="3"/>
      <c r="K49235" s="5"/>
      <c r="L49235" s="8"/>
      <c r="N49235" s="5"/>
      <c r="O49235" s="10"/>
      <c r="P49235" s="8"/>
    </row>
    <row r="49236" spans="1:16" s="2" customFormat="1" x14ac:dyDescent="0.15">
      <c r="A49236" s="3"/>
      <c r="B49236" s="3"/>
      <c r="J49236" s="3"/>
      <c r="K49236" s="5"/>
      <c r="L49236" s="8"/>
      <c r="N49236" s="5"/>
      <c r="O49236" s="10"/>
      <c r="P49236" s="8"/>
    </row>
    <row r="49237" spans="1:16" s="2" customFormat="1" x14ac:dyDescent="0.15">
      <c r="A49237" s="3"/>
      <c r="B49237" s="3"/>
      <c r="J49237" s="3"/>
      <c r="K49237" s="5"/>
      <c r="L49237" s="8"/>
      <c r="N49237" s="5"/>
      <c r="O49237" s="10"/>
      <c r="P49237" s="8"/>
    </row>
    <row r="49238" spans="1:16" s="2" customFormat="1" x14ac:dyDescent="0.15">
      <c r="A49238" s="3"/>
      <c r="B49238" s="3"/>
      <c r="J49238" s="3"/>
      <c r="K49238" s="5"/>
      <c r="L49238" s="8"/>
      <c r="N49238" s="5"/>
      <c r="O49238" s="10"/>
      <c r="P49238" s="8"/>
    </row>
    <row r="49239" spans="1:16" s="2" customFormat="1" x14ac:dyDescent="0.15">
      <c r="A49239" s="3"/>
      <c r="B49239" s="3"/>
      <c r="J49239" s="3"/>
      <c r="K49239" s="5"/>
      <c r="L49239" s="8"/>
      <c r="N49239" s="5"/>
      <c r="O49239" s="10"/>
      <c r="P49239" s="8"/>
    </row>
    <row r="49240" spans="1:16" s="2" customFormat="1" x14ac:dyDescent="0.15">
      <c r="A49240" s="3"/>
      <c r="B49240" s="3"/>
      <c r="J49240" s="3"/>
      <c r="K49240" s="5"/>
      <c r="L49240" s="8"/>
      <c r="N49240" s="5"/>
      <c r="O49240" s="10"/>
      <c r="P49240" s="8"/>
    </row>
    <row r="49241" spans="1:16" s="2" customFormat="1" x14ac:dyDescent="0.15">
      <c r="A49241" s="3"/>
      <c r="B49241" s="3"/>
      <c r="J49241" s="3"/>
      <c r="K49241" s="5"/>
      <c r="L49241" s="8"/>
      <c r="N49241" s="5"/>
      <c r="O49241" s="10"/>
      <c r="P49241" s="8"/>
    </row>
    <row r="49242" spans="1:16" s="2" customFormat="1" x14ac:dyDescent="0.15">
      <c r="A49242" s="3"/>
      <c r="B49242" s="3"/>
      <c r="J49242" s="3"/>
      <c r="K49242" s="5"/>
      <c r="L49242" s="8"/>
      <c r="N49242" s="5"/>
      <c r="O49242" s="10"/>
      <c r="P49242" s="8"/>
    </row>
    <row r="49243" spans="1:16" s="2" customFormat="1" x14ac:dyDescent="0.15">
      <c r="A49243" s="3"/>
      <c r="B49243" s="3"/>
      <c r="J49243" s="3"/>
      <c r="K49243" s="5"/>
      <c r="L49243" s="8"/>
      <c r="N49243" s="5"/>
      <c r="O49243" s="10"/>
      <c r="P49243" s="8"/>
    </row>
    <row r="49244" spans="1:16" s="2" customFormat="1" x14ac:dyDescent="0.15">
      <c r="A49244" s="3"/>
      <c r="B49244" s="3"/>
      <c r="J49244" s="3"/>
      <c r="K49244" s="5"/>
      <c r="L49244" s="8"/>
      <c r="N49244" s="5"/>
      <c r="O49244" s="10"/>
      <c r="P49244" s="8"/>
    </row>
    <row r="49245" spans="1:16" s="2" customFormat="1" x14ac:dyDescent="0.15">
      <c r="A49245" s="3"/>
      <c r="B49245" s="3"/>
      <c r="J49245" s="3"/>
      <c r="K49245" s="5"/>
      <c r="L49245" s="8"/>
      <c r="N49245" s="5"/>
      <c r="O49245" s="10"/>
      <c r="P49245" s="8"/>
    </row>
    <row r="49246" spans="1:16" s="2" customFormat="1" x14ac:dyDescent="0.15">
      <c r="A49246" s="3"/>
      <c r="B49246" s="3"/>
      <c r="J49246" s="3"/>
      <c r="K49246" s="5"/>
      <c r="L49246" s="8"/>
      <c r="N49246" s="5"/>
      <c r="O49246" s="10"/>
      <c r="P49246" s="8"/>
    </row>
    <row r="49247" spans="1:16" s="2" customFormat="1" x14ac:dyDescent="0.15">
      <c r="A49247" s="3"/>
      <c r="B49247" s="3"/>
      <c r="J49247" s="3"/>
      <c r="K49247" s="5"/>
      <c r="L49247" s="8"/>
      <c r="N49247" s="5"/>
      <c r="O49247" s="10"/>
      <c r="P49247" s="8"/>
    </row>
    <row r="49248" spans="1:16" s="2" customFormat="1" x14ac:dyDescent="0.15">
      <c r="A49248" s="3"/>
      <c r="B49248" s="3"/>
      <c r="J49248" s="3"/>
      <c r="K49248" s="5"/>
      <c r="L49248" s="8"/>
      <c r="N49248" s="5"/>
      <c r="O49248" s="10"/>
      <c r="P49248" s="8"/>
    </row>
    <row r="49249" spans="1:16" s="2" customFormat="1" x14ac:dyDescent="0.15">
      <c r="A49249" s="3"/>
      <c r="B49249" s="3"/>
      <c r="J49249" s="3"/>
      <c r="K49249" s="5"/>
      <c r="L49249" s="8"/>
      <c r="N49249" s="5"/>
      <c r="O49249" s="10"/>
      <c r="P49249" s="8"/>
    </row>
    <row r="49250" spans="1:16" s="2" customFormat="1" x14ac:dyDescent="0.15">
      <c r="A49250" s="3"/>
      <c r="B49250" s="3"/>
      <c r="J49250" s="3"/>
      <c r="K49250" s="5"/>
      <c r="L49250" s="8"/>
      <c r="N49250" s="5"/>
      <c r="O49250" s="10"/>
      <c r="P49250" s="8"/>
    </row>
    <row r="49251" spans="1:16" s="2" customFormat="1" x14ac:dyDescent="0.15">
      <c r="A49251" s="3"/>
      <c r="B49251" s="3"/>
      <c r="J49251" s="3"/>
      <c r="K49251" s="5"/>
      <c r="L49251" s="8"/>
      <c r="N49251" s="5"/>
      <c r="O49251" s="10"/>
      <c r="P49251" s="8"/>
    </row>
    <row r="49252" spans="1:16" s="2" customFormat="1" x14ac:dyDescent="0.15">
      <c r="A49252" s="3"/>
      <c r="B49252" s="3"/>
      <c r="J49252" s="3"/>
      <c r="K49252" s="5"/>
      <c r="L49252" s="8"/>
      <c r="N49252" s="5"/>
      <c r="O49252" s="10"/>
      <c r="P49252" s="8"/>
    </row>
    <row r="49253" spans="1:16" s="2" customFormat="1" x14ac:dyDescent="0.15">
      <c r="A49253" s="3"/>
      <c r="B49253" s="3"/>
      <c r="J49253" s="3"/>
      <c r="K49253" s="5"/>
      <c r="L49253" s="8"/>
      <c r="N49253" s="5"/>
      <c r="O49253" s="10"/>
      <c r="P49253" s="8"/>
    </row>
    <row r="49254" spans="1:16" s="2" customFormat="1" x14ac:dyDescent="0.15">
      <c r="A49254" s="3"/>
      <c r="B49254" s="3"/>
      <c r="J49254" s="3"/>
      <c r="K49254" s="5"/>
      <c r="L49254" s="8"/>
      <c r="N49254" s="5"/>
      <c r="O49254" s="10"/>
      <c r="P49254" s="8"/>
    </row>
    <row r="49255" spans="1:16" s="2" customFormat="1" x14ac:dyDescent="0.15">
      <c r="A49255" s="3"/>
      <c r="B49255" s="3"/>
      <c r="J49255" s="3"/>
      <c r="K49255" s="5"/>
      <c r="L49255" s="8"/>
      <c r="N49255" s="5"/>
      <c r="O49255" s="10"/>
      <c r="P49255" s="8"/>
    </row>
    <row r="49256" spans="1:16" s="2" customFormat="1" x14ac:dyDescent="0.15">
      <c r="A49256" s="3"/>
      <c r="B49256" s="3"/>
      <c r="J49256" s="3"/>
      <c r="K49256" s="5"/>
      <c r="L49256" s="8"/>
      <c r="N49256" s="5"/>
      <c r="O49256" s="10"/>
      <c r="P49256" s="8"/>
    </row>
    <row r="49257" spans="1:16" s="2" customFormat="1" x14ac:dyDescent="0.15">
      <c r="A49257" s="3"/>
      <c r="B49257" s="3"/>
      <c r="J49257" s="3"/>
      <c r="K49257" s="5"/>
      <c r="L49257" s="8"/>
      <c r="N49257" s="5"/>
      <c r="O49257" s="10"/>
      <c r="P49257" s="8"/>
    </row>
    <row r="49258" spans="1:16" s="2" customFormat="1" x14ac:dyDescent="0.15">
      <c r="A49258" s="3"/>
      <c r="B49258" s="3"/>
      <c r="J49258" s="3"/>
      <c r="K49258" s="5"/>
      <c r="L49258" s="8"/>
      <c r="N49258" s="5"/>
      <c r="O49258" s="10"/>
      <c r="P49258" s="8"/>
    </row>
    <row r="49259" spans="1:16" s="2" customFormat="1" x14ac:dyDescent="0.15">
      <c r="A49259" s="3"/>
      <c r="B49259" s="3"/>
      <c r="J49259" s="3"/>
      <c r="K49259" s="5"/>
      <c r="L49259" s="8"/>
      <c r="N49259" s="5"/>
      <c r="O49259" s="10"/>
      <c r="P49259" s="8"/>
    </row>
    <row r="49260" spans="1:16" s="2" customFormat="1" x14ac:dyDescent="0.15">
      <c r="A49260" s="3"/>
      <c r="B49260" s="3"/>
      <c r="J49260" s="3"/>
      <c r="K49260" s="5"/>
      <c r="L49260" s="8"/>
      <c r="N49260" s="5"/>
      <c r="O49260" s="10"/>
      <c r="P49260" s="8"/>
    </row>
    <row r="49261" spans="1:16" s="2" customFormat="1" x14ac:dyDescent="0.15">
      <c r="A49261" s="3"/>
      <c r="B49261" s="3"/>
      <c r="J49261" s="3"/>
      <c r="K49261" s="5"/>
      <c r="L49261" s="8"/>
      <c r="N49261" s="5"/>
      <c r="O49261" s="10"/>
      <c r="P49261" s="8"/>
    </row>
    <row r="49262" spans="1:16" s="2" customFormat="1" x14ac:dyDescent="0.15">
      <c r="A49262" s="3"/>
      <c r="B49262" s="3"/>
      <c r="J49262" s="3"/>
      <c r="K49262" s="5"/>
      <c r="L49262" s="8"/>
      <c r="N49262" s="5"/>
      <c r="O49262" s="10"/>
      <c r="P49262" s="8"/>
    </row>
    <row r="49263" spans="1:16" s="2" customFormat="1" x14ac:dyDescent="0.15">
      <c r="A49263" s="3"/>
      <c r="B49263" s="3"/>
      <c r="J49263" s="3"/>
      <c r="K49263" s="5"/>
      <c r="L49263" s="8"/>
      <c r="N49263" s="5"/>
      <c r="O49263" s="10"/>
      <c r="P49263" s="8"/>
    </row>
    <row r="49264" spans="1:16" s="2" customFormat="1" x14ac:dyDescent="0.15">
      <c r="A49264" s="3"/>
      <c r="B49264" s="3"/>
      <c r="J49264" s="3"/>
      <c r="K49264" s="5"/>
      <c r="L49264" s="8"/>
      <c r="N49264" s="5"/>
      <c r="O49264" s="10"/>
      <c r="P49264" s="8"/>
    </row>
    <row r="49265" spans="1:16" s="2" customFormat="1" x14ac:dyDescent="0.15">
      <c r="A49265" s="3"/>
      <c r="B49265" s="3"/>
      <c r="J49265" s="3"/>
      <c r="K49265" s="5"/>
      <c r="L49265" s="8"/>
      <c r="N49265" s="5"/>
      <c r="O49265" s="10"/>
      <c r="P49265" s="8"/>
    </row>
    <row r="49266" spans="1:16" s="2" customFormat="1" x14ac:dyDescent="0.15">
      <c r="A49266" s="3"/>
      <c r="B49266" s="3"/>
      <c r="J49266" s="3"/>
      <c r="K49266" s="5"/>
      <c r="L49266" s="8"/>
      <c r="N49266" s="5"/>
      <c r="O49266" s="10"/>
      <c r="P49266" s="8"/>
    </row>
    <row r="49267" spans="1:16" s="2" customFormat="1" x14ac:dyDescent="0.15">
      <c r="A49267" s="3"/>
      <c r="B49267" s="3"/>
      <c r="J49267" s="3"/>
      <c r="K49267" s="5"/>
      <c r="L49267" s="8"/>
      <c r="N49267" s="5"/>
      <c r="O49267" s="10"/>
      <c r="P49267" s="8"/>
    </row>
    <row r="49268" spans="1:16" s="2" customFormat="1" x14ac:dyDescent="0.15">
      <c r="A49268" s="3"/>
      <c r="B49268" s="3"/>
      <c r="J49268" s="3"/>
      <c r="K49268" s="5"/>
      <c r="L49268" s="8"/>
      <c r="N49268" s="5"/>
      <c r="O49268" s="10"/>
      <c r="P49268" s="8"/>
    </row>
    <row r="49269" spans="1:16" s="2" customFormat="1" x14ac:dyDescent="0.15">
      <c r="A49269" s="3"/>
      <c r="B49269" s="3"/>
      <c r="J49269" s="3"/>
      <c r="K49269" s="5"/>
      <c r="L49269" s="8"/>
      <c r="N49269" s="5"/>
      <c r="O49269" s="10"/>
      <c r="P49269" s="8"/>
    </row>
    <row r="49270" spans="1:16" s="2" customFormat="1" x14ac:dyDescent="0.15">
      <c r="A49270" s="3"/>
      <c r="B49270" s="3"/>
      <c r="J49270" s="3"/>
      <c r="K49270" s="5"/>
      <c r="L49270" s="8"/>
      <c r="N49270" s="5"/>
      <c r="O49270" s="10"/>
      <c r="P49270" s="8"/>
    </row>
    <row r="49271" spans="1:16" s="2" customFormat="1" x14ac:dyDescent="0.15">
      <c r="A49271" s="3"/>
      <c r="B49271" s="3"/>
      <c r="J49271" s="3"/>
      <c r="K49271" s="5"/>
      <c r="L49271" s="8"/>
      <c r="N49271" s="5"/>
      <c r="O49271" s="10"/>
      <c r="P49271" s="8"/>
    </row>
    <row r="49272" spans="1:16" s="2" customFormat="1" x14ac:dyDescent="0.15">
      <c r="A49272" s="3"/>
      <c r="B49272" s="3"/>
      <c r="J49272" s="3"/>
      <c r="K49272" s="5"/>
      <c r="L49272" s="8"/>
      <c r="N49272" s="5"/>
      <c r="O49272" s="10"/>
      <c r="P49272" s="8"/>
    </row>
    <row r="49273" spans="1:16" s="2" customFormat="1" x14ac:dyDescent="0.15">
      <c r="A49273" s="3"/>
      <c r="B49273" s="3"/>
      <c r="J49273" s="3"/>
      <c r="K49273" s="5"/>
      <c r="L49273" s="8"/>
      <c r="N49273" s="5"/>
      <c r="O49273" s="10"/>
      <c r="P49273" s="8"/>
    </row>
    <row r="49274" spans="1:16" s="2" customFormat="1" x14ac:dyDescent="0.15">
      <c r="A49274" s="3"/>
      <c r="B49274" s="3"/>
      <c r="J49274" s="3"/>
      <c r="K49274" s="5"/>
      <c r="L49274" s="8"/>
      <c r="N49274" s="5"/>
      <c r="O49274" s="10"/>
      <c r="P49274" s="8"/>
    </row>
    <row r="49275" spans="1:16" s="2" customFormat="1" x14ac:dyDescent="0.15">
      <c r="A49275" s="3"/>
      <c r="B49275" s="3"/>
      <c r="J49275" s="3"/>
      <c r="K49275" s="5"/>
      <c r="L49275" s="8"/>
      <c r="N49275" s="5"/>
      <c r="O49275" s="10"/>
      <c r="P49275" s="8"/>
    </row>
    <row r="49276" spans="1:16" s="2" customFormat="1" x14ac:dyDescent="0.15">
      <c r="A49276" s="3"/>
      <c r="B49276" s="3"/>
      <c r="J49276" s="3"/>
      <c r="K49276" s="5"/>
      <c r="L49276" s="8"/>
      <c r="N49276" s="5"/>
      <c r="O49276" s="10"/>
      <c r="P49276" s="8"/>
    </row>
    <row r="49277" spans="1:16" s="2" customFormat="1" x14ac:dyDescent="0.15">
      <c r="A49277" s="3"/>
      <c r="B49277" s="3"/>
      <c r="J49277" s="3"/>
      <c r="K49277" s="5"/>
      <c r="L49277" s="8"/>
      <c r="N49277" s="5"/>
      <c r="O49277" s="10"/>
      <c r="P49277" s="8"/>
    </row>
    <row r="49278" spans="1:16" s="2" customFormat="1" x14ac:dyDescent="0.15">
      <c r="A49278" s="3"/>
      <c r="B49278" s="3"/>
      <c r="J49278" s="3"/>
      <c r="K49278" s="5"/>
      <c r="L49278" s="8"/>
      <c r="N49278" s="5"/>
      <c r="O49278" s="10"/>
      <c r="P49278" s="8"/>
    </row>
    <row r="49279" spans="1:16" s="2" customFormat="1" x14ac:dyDescent="0.15">
      <c r="A49279" s="3"/>
      <c r="B49279" s="3"/>
      <c r="J49279" s="3"/>
      <c r="K49279" s="5"/>
      <c r="L49279" s="8"/>
      <c r="N49279" s="5"/>
      <c r="O49279" s="10"/>
      <c r="P49279" s="8"/>
    </row>
    <row r="49280" spans="1:16" s="2" customFormat="1" x14ac:dyDescent="0.15">
      <c r="A49280" s="3"/>
      <c r="B49280" s="3"/>
      <c r="J49280" s="3"/>
      <c r="K49280" s="5"/>
      <c r="L49280" s="8"/>
      <c r="N49280" s="5"/>
      <c r="O49280" s="10"/>
      <c r="P49280" s="8"/>
    </row>
    <row r="49281" spans="1:16" s="2" customFormat="1" x14ac:dyDescent="0.15">
      <c r="A49281" s="3"/>
      <c r="B49281" s="3"/>
      <c r="J49281" s="3"/>
      <c r="K49281" s="5"/>
      <c r="L49281" s="8"/>
      <c r="N49281" s="5"/>
      <c r="O49281" s="10"/>
      <c r="P49281" s="8"/>
    </row>
    <row r="49282" spans="1:16" s="2" customFormat="1" x14ac:dyDescent="0.15">
      <c r="A49282" s="3"/>
      <c r="B49282" s="3"/>
      <c r="J49282" s="3"/>
      <c r="K49282" s="5"/>
      <c r="L49282" s="8"/>
      <c r="N49282" s="5"/>
      <c r="O49282" s="10"/>
      <c r="P49282" s="8"/>
    </row>
    <row r="49283" spans="1:16" s="2" customFormat="1" x14ac:dyDescent="0.15">
      <c r="A49283" s="3"/>
      <c r="B49283" s="3"/>
      <c r="J49283" s="3"/>
      <c r="K49283" s="5"/>
      <c r="L49283" s="8"/>
      <c r="N49283" s="5"/>
      <c r="O49283" s="10"/>
      <c r="P49283" s="8"/>
    </row>
    <row r="49284" spans="1:16" s="2" customFormat="1" x14ac:dyDescent="0.15">
      <c r="A49284" s="3"/>
      <c r="B49284" s="3"/>
      <c r="J49284" s="3"/>
      <c r="K49284" s="5"/>
      <c r="L49284" s="8"/>
      <c r="N49284" s="5"/>
      <c r="O49284" s="10"/>
      <c r="P49284" s="8"/>
    </row>
    <row r="49285" spans="1:16" s="2" customFormat="1" x14ac:dyDescent="0.15">
      <c r="A49285" s="3"/>
      <c r="B49285" s="3"/>
      <c r="J49285" s="3"/>
      <c r="K49285" s="5"/>
      <c r="L49285" s="8"/>
      <c r="N49285" s="5"/>
      <c r="O49285" s="10"/>
      <c r="P49285" s="8"/>
    </row>
    <row r="49286" spans="1:16" s="2" customFormat="1" x14ac:dyDescent="0.15">
      <c r="A49286" s="3"/>
      <c r="B49286" s="3"/>
      <c r="J49286" s="3"/>
      <c r="K49286" s="5"/>
      <c r="L49286" s="8"/>
      <c r="N49286" s="5"/>
      <c r="O49286" s="10"/>
      <c r="P49286" s="8"/>
    </row>
    <row r="49287" spans="1:16" s="2" customFormat="1" x14ac:dyDescent="0.15">
      <c r="A49287" s="3"/>
      <c r="B49287" s="3"/>
      <c r="J49287" s="3"/>
      <c r="K49287" s="5"/>
      <c r="L49287" s="8"/>
      <c r="N49287" s="5"/>
      <c r="O49287" s="10"/>
      <c r="P49287" s="8"/>
    </row>
    <row r="49288" spans="1:16" s="2" customFormat="1" x14ac:dyDescent="0.15">
      <c r="A49288" s="3"/>
      <c r="B49288" s="3"/>
      <c r="J49288" s="3"/>
      <c r="K49288" s="5"/>
      <c r="L49288" s="8"/>
      <c r="N49288" s="5"/>
      <c r="O49288" s="10"/>
      <c r="P49288" s="8"/>
    </row>
    <row r="49289" spans="1:16" s="2" customFormat="1" x14ac:dyDescent="0.15">
      <c r="A49289" s="3"/>
      <c r="B49289" s="3"/>
      <c r="J49289" s="3"/>
      <c r="K49289" s="5"/>
      <c r="L49289" s="8"/>
      <c r="N49289" s="5"/>
      <c r="O49289" s="10"/>
      <c r="P49289" s="8"/>
    </row>
    <row r="49290" spans="1:16" s="2" customFormat="1" x14ac:dyDescent="0.15">
      <c r="A49290" s="3"/>
      <c r="B49290" s="3"/>
      <c r="J49290" s="3"/>
      <c r="K49290" s="5"/>
      <c r="L49290" s="8"/>
      <c r="N49290" s="5"/>
      <c r="O49290" s="10"/>
      <c r="P49290" s="8"/>
    </row>
    <row r="49291" spans="1:16" s="2" customFormat="1" x14ac:dyDescent="0.15">
      <c r="A49291" s="3"/>
      <c r="B49291" s="3"/>
      <c r="J49291" s="3"/>
      <c r="K49291" s="5"/>
      <c r="L49291" s="8"/>
      <c r="N49291" s="5"/>
      <c r="O49291" s="10"/>
      <c r="P49291" s="8"/>
    </row>
    <row r="49292" spans="1:16" s="2" customFormat="1" x14ac:dyDescent="0.15">
      <c r="A49292" s="3"/>
      <c r="B49292" s="3"/>
      <c r="J49292" s="3"/>
      <c r="K49292" s="5"/>
      <c r="L49292" s="8"/>
      <c r="N49292" s="5"/>
      <c r="O49292" s="10"/>
      <c r="P49292" s="8"/>
    </row>
    <row r="49293" spans="1:16" s="2" customFormat="1" x14ac:dyDescent="0.15">
      <c r="A49293" s="3"/>
      <c r="B49293" s="3"/>
      <c r="J49293" s="3"/>
      <c r="K49293" s="5"/>
      <c r="L49293" s="8"/>
      <c r="N49293" s="5"/>
      <c r="O49293" s="10"/>
      <c r="P49293" s="8"/>
    </row>
    <row r="49294" spans="1:16" s="2" customFormat="1" x14ac:dyDescent="0.15">
      <c r="A49294" s="3"/>
      <c r="B49294" s="3"/>
      <c r="J49294" s="3"/>
      <c r="K49294" s="5"/>
      <c r="L49294" s="8"/>
      <c r="N49294" s="5"/>
      <c r="O49294" s="10"/>
      <c r="P49294" s="8"/>
    </row>
    <row r="49295" spans="1:16" s="2" customFormat="1" x14ac:dyDescent="0.15">
      <c r="A49295" s="3"/>
      <c r="B49295" s="3"/>
      <c r="J49295" s="3"/>
      <c r="K49295" s="5"/>
      <c r="L49295" s="8"/>
      <c r="N49295" s="5"/>
      <c r="O49295" s="10"/>
      <c r="P49295" s="8"/>
    </row>
    <row r="49296" spans="1:16" s="2" customFormat="1" x14ac:dyDescent="0.15">
      <c r="A49296" s="3"/>
      <c r="B49296" s="3"/>
      <c r="J49296" s="3"/>
      <c r="K49296" s="5"/>
      <c r="L49296" s="8"/>
      <c r="N49296" s="5"/>
      <c r="O49296" s="10"/>
      <c r="P49296" s="8"/>
    </row>
    <row r="49297" spans="1:16" s="2" customFormat="1" x14ac:dyDescent="0.15">
      <c r="A49297" s="3"/>
      <c r="B49297" s="3"/>
      <c r="J49297" s="3"/>
      <c r="K49297" s="5"/>
      <c r="L49297" s="8"/>
      <c r="N49297" s="5"/>
      <c r="O49297" s="10"/>
      <c r="P49297" s="8"/>
    </row>
    <row r="49298" spans="1:16" s="2" customFormat="1" x14ac:dyDescent="0.15">
      <c r="A49298" s="3"/>
      <c r="B49298" s="3"/>
      <c r="J49298" s="3"/>
      <c r="K49298" s="5"/>
      <c r="L49298" s="8"/>
      <c r="N49298" s="5"/>
      <c r="O49298" s="10"/>
      <c r="P49298" s="8"/>
    </row>
    <row r="49299" spans="1:16" s="2" customFormat="1" x14ac:dyDescent="0.15">
      <c r="A49299" s="3"/>
      <c r="B49299" s="3"/>
      <c r="J49299" s="3"/>
      <c r="K49299" s="5"/>
      <c r="L49299" s="8"/>
      <c r="N49299" s="5"/>
      <c r="O49299" s="10"/>
      <c r="P49299" s="8"/>
    </row>
    <row r="49300" spans="1:16" s="2" customFormat="1" x14ac:dyDescent="0.15">
      <c r="A49300" s="3"/>
      <c r="B49300" s="3"/>
      <c r="J49300" s="3"/>
      <c r="K49300" s="5"/>
      <c r="L49300" s="8"/>
      <c r="N49300" s="5"/>
      <c r="O49300" s="10"/>
      <c r="P49300" s="8"/>
    </row>
    <row r="49301" spans="1:16" s="2" customFormat="1" x14ac:dyDescent="0.15">
      <c r="A49301" s="3"/>
      <c r="B49301" s="3"/>
      <c r="J49301" s="3"/>
      <c r="K49301" s="5"/>
      <c r="L49301" s="8"/>
      <c r="N49301" s="5"/>
      <c r="O49301" s="10"/>
      <c r="P49301" s="8"/>
    </row>
    <row r="49302" spans="1:16" s="2" customFormat="1" x14ac:dyDescent="0.15">
      <c r="A49302" s="3"/>
      <c r="B49302" s="3"/>
      <c r="J49302" s="3"/>
      <c r="K49302" s="5"/>
      <c r="L49302" s="8"/>
      <c r="N49302" s="5"/>
      <c r="O49302" s="10"/>
      <c r="P49302" s="8"/>
    </row>
    <row r="49303" spans="1:16" s="2" customFormat="1" x14ac:dyDescent="0.15">
      <c r="A49303" s="3"/>
      <c r="B49303" s="3"/>
      <c r="J49303" s="3"/>
      <c r="K49303" s="5"/>
      <c r="L49303" s="8"/>
      <c r="N49303" s="5"/>
      <c r="O49303" s="10"/>
      <c r="P49303" s="8"/>
    </row>
    <row r="49304" spans="1:16" s="2" customFormat="1" x14ac:dyDescent="0.15">
      <c r="A49304" s="3"/>
      <c r="B49304" s="3"/>
      <c r="J49304" s="3"/>
      <c r="K49304" s="5"/>
      <c r="L49304" s="8"/>
      <c r="N49304" s="5"/>
      <c r="O49304" s="10"/>
      <c r="P49304" s="8"/>
    </row>
    <row r="49305" spans="1:16" s="2" customFormat="1" x14ac:dyDescent="0.15">
      <c r="A49305" s="3"/>
      <c r="B49305" s="3"/>
      <c r="J49305" s="3"/>
      <c r="K49305" s="5"/>
      <c r="L49305" s="8"/>
      <c r="N49305" s="5"/>
      <c r="O49305" s="10"/>
      <c r="P49305" s="8"/>
    </row>
    <row r="49306" spans="1:16" s="2" customFormat="1" x14ac:dyDescent="0.15">
      <c r="A49306" s="3"/>
      <c r="B49306" s="3"/>
      <c r="J49306" s="3"/>
      <c r="K49306" s="5"/>
      <c r="L49306" s="8"/>
      <c r="N49306" s="5"/>
      <c r="O49306" s="10"/>
      <c r="P49306" s="8"/>
    </row>
    <row r="49307" spans="1:16" s="2" customFormat="1" x14ac:dyDescent="0.15">
      <c r="A49307" s="3"/>
      <c r="B49307" s="3"/>
      <c r="J49307" s="3"/>
      <c r="K49307" s="5"/>
      <c r="L49307" s="8"/>
      <c r="N49307" s="5"/>
      <c r="O49307" s="10"/>
      <c r="P49307" s="8"/>
    </row>
    <row r="49308" spans="1:16" s="2" customFormat="1" x14ac:dyDescent="0.15">
      <c r="A49308" s="3"/>
      <c r="B49308" s="3"/>
      <c r="J49308" s="3"/>
      <c r="K49308" s="5"/>
      <c r="L49308" s="8"/>
      <c r="N49308" s="5"/>
      <c r="O49308" s="10"/>
      <c r="P49308" s="8"/>
    </row>
    <row r="49309" spans="1:16" s="2" customFormat="1" x14ac:dyDescent="0.15">
      <c r="A49309" s="3"/>
      <c r="B49309" s="3"/>
      <c r="J49309" s="3"/>
      <c r="K49309" s="5"/>
      <c r="L49309" s="8"/>
      <c r="N49309" s="5"/>
      <c r="O49309" s="10"/>
      <c r="P49309" s="8"/>
    </row>
    <row r="49310" spans="1:16" s="2" customFormat="1" x14ac:dyDescent="0.15">
      <c r="A49310" s="3"/>
      <c r="B49310" s="3"/>
      <c r="J49310" s="3"/>
      <c r="K49310" s="5"/>
      <c r="L49310" s="8"/>
      <c r="N49310" s="5"/>
      <c r="O49310" s="10"/>
      <c r="P49310" s="8"/>
    </row>
    <row r="49311" spans="1:16" s="2" customFormat="1" x14ac:dyDescent="0.15">
      <c r="A49311" s="3"/>
      <c r="B49311" s="3"/>
      <c r="J49311" s="3"/>
      <c r="K49311" s="5"/>
      <c r="L49311" s="8"/>
      <c r="N49311" s="5"/>
      <c r="O49311" s="10"/>
      <c r="P49311" s="8"/>
    </row>
    <row r="49312" spans="1:16" s="2" customFormat="1" x14ac:dyDescent="0.15">
      <c r="A49312" s="3"/>
      <c r="B49312" s="3"/>
      <c r="J49312" s="3"/>
      <c r="K49312" s="5"/>
      <c r="L49312" s="8"/>
      <c r="N49312" s="5"/>
      <c r="O49312" s="10"/>
      <c r="P49312" s="8"/>
    </row>
    <row r="49313" spans="1:16" s="2" customFormat="1" x14ac:dyDescent="0.15">
      <c r="A49313" s="3"/>
      <c r="B49313" s="3"/>
      <c r="J49313" s="3"/>
      <c r="K49313" s="5"/>
      <c r="L49313" s="8"/>
      <c r="N49313" s="5"/>
      <c r="O49313" s="10"/>
      <c r="P49313" s="8"/>
    </row>
    <row r="49314" spans="1:16" s="2" customFormat="1" x14ac:dyDescent="0.15">
      <c r="A49314" s="3"/>
      <c r="B49314" s="3"/>
      <c r="J49314" s="3"/>
      <c r="K49314" s="5"/>
      <c r="L49314" s="8"/>
      <c r="N49314" s="5"/>
      <c r="O49314" s="10"/>
      <c r="P49314" s="8"/>
    </row>
    <row r="49315" spans="1:16" s="2" customFormat="1" x14ac:dyDescent="0.15">
      <c r="A49315" s="3"/>
      <c r="B49315" s="3"/>
      <c r="J49315" s="3"/>
      <c r="K49315" s="5"/>
      <c r="L49315" s="8"/>
      <c r="N49315" s="5"/>
      <c r="O49315" s="10"/>
      <c r="P49315" s="8"/>
    </row>
    <row r="49316" spans="1:16" s="2" customFormat="1" x14ac:dyDescent="0.15">
      <c r="A49316" s="3"/>
      <c r="B49316" s="3"/>
      <c r="J49316" s="3"/>
      <c r="K49316" s="5"/>
      <c r="L49316" s="8"/>
      <c r="N49316" s="5"/>
      <c r="O49316" s="10"/>
      <c r="P49316" s="8"/>
    </row>
    <row r="49317" spans="1:16" s="2" customFormat="1" x14ac:dyDescent="0.15">
      <c r="A49317" s="3"/>
      <c r="B49317" s="3"/>
      <c r="J49317" s="3"/>
      <c r="K49317" s="5"/>
      <c r="L49317" s="8"/>
      <c r="N49317" s="5"/>
      <c r="O49317" s="10"/>
      <c r="P49317" s="8"/>
    </row>
    <row r="49318" spans="1:16" s="2" customFormat="1" x14ac:dyDescent="0.15">
      <c r="A49318" s="3"/>
      <c r="B49318" s="3"/>
      <c r="J49318" s="3"/>
      <c r="K49318" s="5"/>
      <c r="L49318" s="8"/>
      <c r="N49318" s="5"/>
      <c r="O49318" s="10"/>
      <c r="P49318" s="8"/>
    </row>
    <row r="49319" spans="1:16" s="2" customFormat="1" x14ac:dyDescent="0.15">
      <c r="A49319" s="3"/>
      <c r="B49319" s="3"/>
      <c r="J49319" s="3"/>
      <c r="K49319" s="5"/>
      <c r="L49319" s="8"/>
      <c r="N49319" s="5"/>
      <c r="O49319" s="10"/>
      <c r="P49319" s="8"/>
    </row>
    <row r="49320" spans="1:16" s="2" customFormat="1" x14ac:dyDescent="0.15">
      <c r="A49320" s="3"/>
      <c r="B49320" s="3"/>
      <c r="J49320" s="3"/>
      <c r="K49320" s="5"/>
      <c r="L49320" s="8"/>
      <c r="N49320" s="5"/>
      <c r="O49320" s="10"/>
      <c r="P49320" s="8"/>
    </row>
    <row r="49321" spans="1:16" s="2" customFormat="1" x14ac:dyDescent="0.15">
      <c r="A49321" s="3"/>
      <c r="B49321" s="3"/>
      <c r="J49321" s="3"/>
      <c r="K49321" s="5"/>
      <c r="L49321" s="8"/>
      <c r="N49321" s="5"/>
      <c r="O49321" s="10"/>
      <c r="P49321" s="8"/>
    </row>
    <row r="49322" spans="1:16" s="2" customFormat="1" x14ac:dyDescent="0.15">
      <c r="A49322" s="3"/>
      <c r="B49322" s="3"/>
      <c r="J49322" s="3"/>
      <c r="K49322" s="5"/>
      <c r="L49322" s="8"/>
      <c r="N49322" s="5"/>
      <c r="O49322" s="10"/>
      <c r="P49322" s="8"/>
    </row>
    <row r="49323" spans="1:16" s="2" customFormat="1" x14ac:dyDescent="0.15">
      <c r="A49323" s="3"/>
      <c r="B49323" s="3"/>
      <c r="J49323" s="3"/>
      <c r="K49323" s="5"/>
      <c r="L49323" s="8"/>
      <c r="N49323" s="5"/>
      <c r="O49323" s="10"/>
      <c r="P49323" s="8"/>
    </row>
    <row r="49324" spans="1:16" s="2" customFormat="1" x14ac:dyDescent="0.15">
      <c r="A49324" s="3"/>
      <c r="B49324" s="3"/>
      <c r="J49324" s="3"/>
      <c r="K49324" s="5"/>
      <c r="L49324" s="8"/>
      <c r="N49324" s="5"/>
      <c r="O49324" s="10"/>
      <c r="P49324" s="8"/>
    </row>
    <row r="49325" spans="1:16" s="2" customFormat="1" x14ac:dyDescent="0.15">
      <c r="A49325" s="3"/>
      <c r="B49325" s="3"/>
      <c r="J49325" s="3"/>
      <c r="K49325" s="5"/>
      <c r="L49325" s="8"/>
      <c r="N49325" s="5"/>
      <c r="O49325" s="10"/>
      <c r="P49325" s="8"/>
    </row>
    <row r="49326" spans="1:16" s="2" customFormat="1" x14ac:dyDescent="0.15">
      <c r="A49326" s="3"/>
      <c r="B49326" s="3"/>
      <c r="J49326" s="3"/>
      <c r="K49326" s="5"/>
      <c r="L49326" s="8"/>
      <c r="N49326" s="5"/>
      <c r="O49326" s="10"/>
      <c r="P49326" s="8"/>
    </row>
    <row r="49327" spans="1:16" s="2" customFormat="1" x14ac:dyDescent="0.15">
      <c r="A49327" s="3"/>
      <c r="B49327" s="3"/>
      <c r="J49327" s="3"/>
      <c r="K49327" s="5"/>
      <c r="L49327" s="8"/>
      <c r="N49327" s="5"/>
      <c r="O49327" s="10"/>
      <c r="P49327" s="8"/>
    </row>
    <row r="49328" spans="1:16" s="2" customFormat="1" x14ac:dyDescent="0.15">
      <c r="A49328" s="3"/>
      <c r="B49328" s="3"/>
      <c r="J49328" s="3"/>
      <c r="K49328" s="5"/>
      <c r="L49328" s="8"/>
      <c r="N49328" s="5"/>
      <c r="O49328" s="10"/>
      <c r="P49328" s="8"/>
    </row>
    <row r="49329" spans="1:16" s="2" customFormat="1" x14ac:dyDescent="0.15">
      <c r="A49329" s="3"/>
      <c r="B49329" s="3"/>
      <c r="J49329" s="3"/>
      <c r="K49329" s="5"/>
      <c r="L49329" s="8"/>
      <c r="N49329" s="5"/>
      <c r="O49329" s="10"/>
      <c r="P49329" s="8"/>
    </row>
    <row r="49330" spans="1:16" s="2" customFormat="1" x14ac:dyDescent="0.15">
      <c r="A49330" s="3"/>
      <c r="B49330" s="3"/>
      <c r="J49330" s="3"/>
      <c r="K49330" s="5"/>
      <c r="L49330" s="8"/>
      <c r="N49330" s="5"/>
      <c r="O49330" s="10"/>
      <c r="P49330" s="8"/>
    </row>
    <row r="49331" spans="1:16" s="2" customFormat="1" x14ac:dyDescent="0.15">
      <c r="A49331" s="3"/>
      <c r="B49331" s="3"/>
      <c r="J49331" s="3"/>
      <c r="K49331" s="5"/>
      <c r="L49331" s="8"/>
      <c r="N49331" s="5"/>
      <c r="O49331" s="10"/>
      <c r="P49331" s="8"/>
    </row>
    <row r="49332" spans="1:16" s="2" customFormat="1" x14ac:dyDescent="0.15">
      <c r="A49332" s="3"/>
      <c r="B49332" s="3"/>
      <c r="J49332" s="3"/>
      <c r="K49332" s="5"/>
      <c r="L49332" s="8"/>
      <c r="N49332" s="5"/>
      <c r="O49332" s="10"/>
      <c r="P49332" s="8"/>
    </row>
    <row r="49333" spans="1:16" s="2" customFormat="1" x14ac:dyDescent="0.15">
      <c r="A49333" s="3"/>
      <c r="B49333" s="3"/>
      <c r="J49333" s="3"/>
      <c r="K49333" s="5"/>
      <c r="L49333" s="8"/>
      <c r="N49333" s="5"/>
      <c r="O49333" s="10"/>
      <c r="P49333" s="8"/>
    </row>
    <row r="49334" spans="1:16" s="2" customFormat="1" x14ac:dyDescent="0.15">
      <c r="A49334" s="3"/>
      <c r="B49334" s="3"/>
      <c r="J49334" s="3"/>
      <c r="K49334" s="5"/>
      <c r="L49334" s="8"/>
      <c r="N49334" s="5"/>
      <c r="O49334" s="10"/>
      <c r="P49334" s="8"/>
    </row>
    <row r="49335" spans="1:16" s="2" customFormat="1" x14ac:dyDescent="0.15">
      <c r="A49335" s="3"/>
      <c r="B49335" s="3"/>
      <c r="J49335" s="3"/>
      <c r="K49335" s="5"/>
      <c r="L49335" s="8"/>
      <c r="N49335" s="5"/>
      <c r="O49335" s="10"/>
      <c r="P49335" s="8"/>
    </row>
    <row r="49336" spans="1:16" s="2" customFormat="1" x14ac:dyDescent="0.15">
      <c r="A49336" s="3"/>
      <c r="B49336" s="3"/>
      <c r="J49336" s="3"/>
      <c r="K49336" s="5"/>
      <c r="L49336" s="8"/>
      <c r="N49336" s="5"/>
      <c r="O49336" s="10"/>
      <c r="P49336" s="8"/>
    </row>
    <row r="49337" spans="1:16" s="2" customFormat="1" x14ac:dyDescent="0.15">
      <c r="A49337" s="3"/>
      <c r="B49337" s="3"/>
      <c r="J49337" s="3"/>
      <c r="K49337" s="5"/>
      <c r="L49337" s="8"/>
      <c r="N49337" s="5"/>
      <c r="O49337" s="10"/>
      <c r="P49337" s="8"/>
    </row>
    <row r="49338" spans="1:16" s="2" customFormat="1" x14ac:dyDescent="0.15">
      <c r="A49338" s="3"/>
      <c r="B49338" s="3"/>
      <c r="J49338" s="3"/>
      <c r="K49338" s="5"/>
      <c r="L49338" s="8"/>
      <c r="N49338" s="5"/>
      <c r="O49338" s="10"/>
      <c r="P49338" s="8"/>
    </row>
    <row r="49339" spans="1:16" s="2" customFormat="1" x14ac:dyDescent="0.15">
      <c r="A49339" s="3"/>
      <c r="B49339" s="3"/>
      <c r="J49339" s="3"/>
      <c r="K49339" s="5"/>
      <c r="L49339" s="8"/>
      <c r="N49339" s="5"/>
      <c r="O49339" s="10"/>
      <c r="P49339" s="8"/>
    </row>
    <row r="49340" spans="1:16" s="2" customFormat="1" x14ac:dyDescent="0.15">
      <c r="A49340" s="3"/>
      <c r="B49340" s="3"/>
      <c r="J49340" s="3"/>
      <c r="K49340" s="5"/>
      <c r="L49340" s="8"/>
      <c r="N49340" s="5"/>
      <c r="O49340" s="10"/>
      <c r="P49340" s="8"/>
    </row>
    <row r="49341" spans="1:16" s="2" customFormat="1" x14ac:dyDescent="0.15">
      <c r="A49341" s="3"/>
      <c r="B49341" s="3"/>
      <c r="J49341" s="3"/>
      <c r="K49341" s="5"/>
      <c r="L49341" s="8"/>
      <c r="N49341" s="5"/>
      <c r="O49341" s="10"/>
      <c r="P49341" s="8"/>
    </row>
    <row r="49342" spans="1:16" s="2" customFormat="1" x14ac:dyDescent="0.15">
      <c r="A49342" s="3"/>
      <c r="B49342" s="3"/>
      <c r="J49342" s="3"/>
      <c r="K49342" s="5"/>
      <c r="L49342" s="8"/>
      <c r="N49342" s="5"/>
      <c r="O49342" s="10"/>
      <c r="P49342" s="8"/>
    </row>
    <row r="49343" spans="1:16" s="2" customFormat="1" x14ac:dyDescent="0.15">
      <c r="A49343" s="3"/>
      <c r="B49343" s="3"/>
      <c r="J49343" s="3"/>
      <c r="K49343" s="5"/>
      <c r="L49343" s="8"/>
      <c r="N49343" s="5"/>
      <c r="O49343" s="10"/>
      <c r="P49343" s="8"/>
    </row>
    <row r="49344" spans="1:16" s="2" customFormat="1" x14ac:dyDescent="0.15">
      <c r="A49344" s="3"/>
      <c r="B49344" s="3"/>
      <c r="J49344" s="3"/>
      <c r="K49344" s="5"/>
      <c r="L49344" s="8"/>
      <c r="N49344" s="5"/>
      <c r="O49344" s="10"/>
      <c r="P49344" s="8"/>
    </row>
    <row r="49345" spans="1:16" s="2" customFormat="1" x14ac:dyDescent="0.15">
      <c r="A49345" s="3"/>
      <c r="B49345" s="3"/>
      <c r="J49345" s="3"/>
      <c r="K49345" s="5"/>
      <c r="L49345" s="8"/>
      <c r="N49345" s="5"/>
      <c r="O49345" s="10"/>
      <c r="P49345" s="8"/>
    </row>
    <row r="49346" spans="1:16" s="2" customFormat="1" x14ac:dyDescent="0.15">
      <c r="A49346" s="3"/>
      <c r="B49346" s="3"/>
      <c r="J49346" s="3"/>
      <c r="K49346" s="5"/>
      <c r="L49346" s="8"/>
      <c r="N49346" s="5"/>
      <c r="O49346" s="10"/>
      <c r="P49346" s="8"/>
    </row>
    <row r="49347" spans="1:16" s="2" customFormat="1" x14ac:dyDescent="0.15">
      <c r="A49347" s="3"/>
      <c r="B49347" s="3"/>
      <c r="J49347" s="3"/>
      <c r="K49347" s="5"/>
      <c r="L49347" s="8"/>
      <c r="N49347" s="5"/>
      <c r="O49347" s="10"/>
      <c r="P49347" s="8"/>
    </row>
    <row r="49348" spans="1:16" s="2" customFormat="1" x14ac:dyDescent="0.15">
      <c r="A49348" s="3"/>
      <c r="B49348" s="3"/>
      <c r="J49348" s="3"/>
      <c r="K49348" s="5"/>
      <c r="L49348" s="8"/>
      <c r="N49348" s="5"/>
      <c r="O49348" s="10"/>
      <c r="P49348" s="8"/>
    </row>
    <row r="49349" spans="1:16" s="2" customFormat="1" x14ac:dyDescent="0.15">
      <c r="A49349" s="3"/>
      <c r="B49349" s="3"/>
      <c r="J49349" s="3"/>
      <c r="K49349" s="5"/>
      <c r="L49349" s="8"/>
      <c r="N49349" s="5"/>
      <c r="O49349" s="10"/>
      <c r="P49349" s="8"/>
    </row>
    <row r="49350" spans="1:16" s="2" customFormat="1" x14ac:dyDescent="0.15">
      <c r="A49350" s="3"/>
      <c r="B49350" s="3"/>
      <c r="J49350" s="3"/>
      <c r="K49350" s="5"/>
      <c r="L49350" s="8"/>
      <c r="N49350" s="5"/>
      <c r="O49350" s="10"/>
      <c r="P49350" s="8"/>
    </row>
    <row r="49351" spans="1:16" s="2" customFormat="1" x14ac:dyDescent="0.15">
      <c r="A49351" s="3"/>
      <c r="B49351" s="3"/>
      <c r="J49351" s="3"/>
      <c r="K49351" s="5"/>
      <c r="L49351" s="8"/>
      <c r="N49351" s="5"/>
      <c r="O49351" s="10"/>
      <c r="P49351" s="8"/>
    </row>
    <row r="49352" spans="1:16" s="2" customFormat="1" x14ac:dyDescent="0.15">
      <c r="A49352" s="3"/>
      <c r="B49352" s="3"/>
      <c r="J49352" s="3"/>
      <c r="K49352" s="5"/>
      <c r="L49352" s="8"/>
      <c r="N49352" s="5"/>
      <c r="O49352" s="10"/>
      <c r="P49352" s="8"/>
    </row>
    <row r="49353" spans="1:16" s="2" customFormat="1" x14ac:dyDescent="0.15">
      <c r="A49353" s="3"/>
      <c r="B49353" s="3"/>
      <c r="J49353" s="3"/>
      <c r="K49353" s="5"/>
      <c r="L49353" s="8"/>
      <c r="N49353" s="5"/>
      <c r="O49353" s="10"/>
      <c r="P49353" s="8"/>
    </row>
    <row r="49354" spans="1:16" s="2" customFormat="1" x14ac:dyDescent="0.15">
      <c r="A49354" s="3"/>
      <c r="B49354" s="3"/>
      <c r="J49354" s="3"/>
      <c r="K49354" s="5"/>
      <c r="L49354" s="8"/>
      <c r="N49354" s="5"/>
      <c r="O49354" s="10"/>
      <c r="P49354" s="8"/>
    </row>
    <row r="49355" spans="1:16" s="2" customFormat="1" x14ac:dyDescent="0.15">
      <c r="A49355" s="3"/>
      <c r="B49355" s="3"/>
      <c r="J49355" s="3"/>
      <c r="K49355" s="5"/>
      <c r="L49355" s="8"/>
      <c r="N49355" s="5"/>
      <c r="O49355" s="10"/>
      <c r="P49355" s="8"/>
    </row>
    <row r="49356" spans="1:16" s="2" customFormat="1" x14ac:dyDescent="0.15">
      <c r="A49356" s="3"/>
      <c r="B49356" s="3"/>
      <c r="J49356" s="3"/>
      <c r="K49356" s="5"/>
      <c r="L49356" s="8"/>
      <c r="N49356" s="5"/>
      <c r="O49356" s="10"/>
      <c r="P49356" s="8"/>
    </row>
    <row r="49357" spans="1:16" s="2" customFormat="1" x14ac:dyDescent="0.15">
      <c r="A49357" s="3"/>
      <c r="B49357" s="3"/>
      <c r="J49357" s="3"/>
      <c r="K49357" s="5"/>
      <c r="L49357" s="8"/>
      <c r="N49357" s="5"/>
      <c r="O49357" s="10"/>
      <c r="P49357" s="8"/>
    </row>
    <row r="49358" spans="1:16" s="2" customFormat="1" x14ac:dyDescent="0.15">
      <c r="A49358" s="3"/>
      <c r="B49358" s="3"/>
      <c r="J49358" s="3"/>
      <c r="K49358" s="5"/>
      <c r="L49358" s="8"/>
      <c r="N49358" s="5"/>
      <c r="O49358" s="10"/>
      <c r="P49358" s="8"/>
    </row>
    <row r="49359" spans="1:16" s="2" customFormat="1" x14ac:dyDescent="0.15">
      <c r="A49359" s="3"/>
      <c r="B49359" s="3"/>
      <c r="J49359" s="3"/>
      <c r="K49359" s="5"/>
      <c r="L49359" s="8"/>
      <c r="N49359" s="5"/>
      <c r="O49359" s="10"/>
      <c r="P49359" s="8"/>
    </row>
    <row r="49360" spans="1:16" s="2" customFormat="1" x14ac:dyDescent="0.15">
      <c r="A49360" s="3"/>
      <c r="B49360" s="3"/>
      <c r="J49360" s="3"/>
      <c r="K49360" s="5"/>
      <c r="L49360" s="8"/>
      <c r="N49360" s="5"/>
      <c r="O49360" s="10"/>
      <c r="P49360" s="8"/>
    </row>
    <row r="49361" spans="1:16" s="2" customFormat="1" x14ac:dyDescent="0.15">
      <c r="A49361" s="3"/>
      <c r="B49361" s="3"/>
      <c r="J49361" s="3"/>
      <c r="K49361" s="5"/>
      <c r="L49361" s="8"/>
      <c r="N49361" s="5"/>
      <c r="O49361" s="10"/>
      <c r="P49361" s="8"/>
    </row>
    <row r="49362" spans="1:16" s="2" customFormat="1" x14ac:dyDescent="0.15">
      <c r="A49362" s="3"/>
      <c r="B49362" s="3"/>
      <c r="J49362" s="3"/>
      <c r="K49362" s="5"/>
      <c r="L49362" s="8"/>
      <c r="N49362" s="5"/>
      <c r="O49362" s="10"/>
      <c r="P49362" s="8"/>
    </row>
    <row r="49363" spans="1:16" s="2" customFormat="1" x14ac:dyDescent="0.15">
      <c r="A49363" s="3"/>
      <c r="B49363" s="3"/>
      <c r="J49363" s="3"/>
      <c r="K49363" s="5"/>
      <c r="L49363" s="8"/>
      <c r="N49363" s="5"/>
      <c r="O49363" s="10"/>
      <c r="P49363" s="8"/>
    </row>
    <row r="49364" spans="1:16" s="2" customFormat="1" x14ac:dyDescent="0.15">
      <c r="A49364" s="3"/>
      <c r="B49364" s="3"/>
      <c r="J49364" s="3"/>
      <c r="K49364" s="5"/>
      <c r="L49364" s="8"/>
      <c r="N49364" s="5"/>
      <c r="O49364" s="10"/>
      <c r="P49364" s="8"/>
    </row>
    <row r="49365" spans="1:16" s="2" customFormat="1" x14ac:dyDescent="0.15">
      <c r="A49365" s="3"/>
      <c r="B49365" s="3"/>
      <c r="J49365" s="3"/>
      <c r="K49365" s="5"/>
      <c r="L49365" s="8"/>
      <c r="N49365" s="5"/>
      <c r="O49365" s="10"/>
      <c r="P49365" s="8"/>
    </row>
    <row r="49366" spans="1:16" s="2" customFormat="1" x14ac:dyDescent="0.15">
      <c r="A49366" s="3"/>
      <c r="B49366" s="3"/>
      <c r="J49366" s="3"/>
      <c r="K49366" s="5"/>
      <c r="L49366" s="8"/>
      <c r="N49366" s="5"/>
      <c r="O49366" s="10"/>
      <c r="P49366" s="8"/>
    </row>
    <row r="49367" spans="1:16" s="2" customFormat="1" x14ac:dyDescent="0.15">
      <c r="A49367" s="3"/>
      <c r="B49367" s="3"/>
      <c r="J49367" s="3"/>
      <c r="K49367" s="5"/>
      <c r="L49367" s="8"/>
      <c r="N49367" s="5"/>
      <c r="O49367" s="10"/>
      <c r="P49367" s="8"/>
    </row>
    <row r="49368" spans="1:16" s="2" customFormat="1" x14ac:dyDescent="0.15">
      <c r="A49368" s="3"/>
      <c r="B49368" s="3"/>
      <c r="J49368" s="3"/>
      <c r="K49368" s="5"/>
      <c r="L49368" s="8"/>
      <c r="N49368" s="5"/>
      <c r="O49368" s="10"/>
      <c r="P49368" s="8"/>
    </row>
    <row r="49369" spans="1:16" s="2" customFormat="1" x14ac:dyDescent="0.15">
      <c r="A49369" s="3"/>
      <c r="B49369" s="3"/>
      <c r="J49369" s="3"/>
      <c r="K49369" s="5"/>
      <c r="L49369" s="8"/>
      <c r="N49369" s="5"/>
      <c r="O49369" s="10"/>
      <c r="P49369" s="8"/>
    </row>
    <row r="49370" spans="1:16" s="2" customFormat="1" x14ac:dyDescent="0.15">
      <c r="A49370" s="3"/>
      <c r="B49370" s="3"/>
      <c r="J49370" s="3"/>
      <c r="K49370" s="5"/>
      <c r="L49370" s="8"/>
      <c r="N49370" s="5"/>
      <c r="O49370" s="10"/>
      <c r="P49370" s="8"/>
    </row>
    <row r="49371" spans="1:16" s="2" customFormat="1" x14ac:dyDescent="0.15">
      <c r="A49371" s="3"/>
      <c r="B49371" s="3"/>
      <c r="J49371" s="3"/>
      <c r="K49371" s="5"/>
      <c r="L49371" s="8"/>
      <c r="N49371" s="5"/>
      <c r="O49371" s="10"/>
      <c r="P49371" s="8"/>
    </row>
    <row r="49372" spans="1:16" s="2" customFormat="1" x14ac:dyDescent="0.15">
      <c r="A49372" s="3"/>
      <c r="B49372" s="3"/>
      <c r="J49372" s="3"/>
      <c r="K49372" s="5"/>
      <c r="L49372" s="8"/>
      <c r="N49372" s="5"/>
      <c r="O49372" s="10"/>
      <c r="P49372" s="8"/>
    </row>
    <row r="49373" spans="1:16" s="2" customFormat="1" x14ac:dyDescent="0.15">
      <c r="A49373" s="3"/>
      <c r="B49373" s="3"/>
      <c r="J49373" s="3"/>
      <c r="K49373" s="5"/>
      <c r="L49373" s="8"/>
      <c r="N49373" s="5"/>
      <c r="O49373" s="10"/>
      <c r="P49373" s="8"/>
    </row>
    <row r="49374" spans="1:16" s="2" customFormat="1" x14ac:dyDescent="0.15">
      <c r="A49374" s="3"/>
      <c r="B49374" s="3"/>
      <c r="J49374" s="3"/>
      <c r="K49374" s="5"/>
      <c r="L49374" s="8"/>
      <c r="N49374" s="5"/>
      <c r="O49374" s="10"/>
      <c r="P49374" s="8"/>
    </row>
    <row r="49375" spans="1:16" s="2" customFormat="1" x14ac:dyDescent="0.15">
      <c r="A49375" s="3"/>
      <c r="B49375" s="3"/>
      <c r="J49375" s="3"/>
      <c r="K49375" s="5"/>
      <c r="L49375" s="8"/>
      <c r="N49375" s="5"/>
      <c r="O49375" s="10"/>
      <c r="P49375" s="8"/>
    </row>
    <row r="49376" spans="1:16" s="2" customFormat="1" x14ac:dyDescent="0.15">
      <c r="A49376" s="3"/>
      <c r="B49376" s="3"/>
      <c r="J49376" s="3"/>
      <c r="K49376" s="5"/>
      <c r="L49376" s="8"/>
      <c r="N49376" s="5"/>
      <c r="O49376" s="10"/>
      <c r="P49376" s="8"/>
    </row>
    <row r="49377" spans="1:16" s="2" customFormat="1" x14ac:dyDescent="0.15">
      <c r="A49377" s="3"/>
      <c r="B49377" s="3"/>
      <c r="J49377" s="3"/>
      <c r="K49377" s="5"/>
      <c r="L49377" s="8"/>
      <c r="N49377" s="5"/>
      <c r="O49377" s="10"/>
      <c r="P49377" s="8"/>
    </row>
    <row r="49378" spans="1:16" s="2" customFormat="1" x14ac:dyDescent="0.15">
      <c r="A49378" s="3"/>
      <c r="B49378" s="3"/>
      <c r="J49378" s="3"/>
      <c r="K49378" s="5"/>
      <c r="L49378" s="8"/>
      <c r="N49378" s="5"/>
      <c r="O49378" s="10"/>
      <c r="P49378" s="8"/>
    </row>
    <row r="49379" spans="1:16" s="2" customFormat="1" x14ac:dyDescent="0.15">
      <c r="A49379" s="3"/>
      <c r="B49379" s="3"/>
      <c r="J49379" s="3"/>
      <c r="K49379" s="5"/>
      <c r="L49379" s="8"/>
      <c r="N49379" s="5"/>
      <c r="O49379" s="10"/>
      <c r="P49379" s="8"/>
    </row>
    <row r="49380" spans="1:16" s="2" customFormat="1" x14ac:dyDescent="0.15">
      <c r="A49380" s="3"/>
      <c r="B49380" s="3"/>
      <c r="J49380" s="3"/>
      <c r="K49380" s="5"/>
      <c r="L49380" s="8"/>
      <c r="N49380" s="5"/>
      <c r="O49380" s="10"/>
      <c r="P49380" s="8"/>
    </row>
    <row r="49381" spans="1:16" s="2" customFormat="1" x14ac:dyDescent="0.15">
      <c r="A49381" s="3"/>
      <c r="B49381" s="3"/>
      <c r="J49381" s="3"/>
      <c r="K49381" s="5"/>
      <c r="L49381" s="8"/>
      <c r="N49381" s="5"/>
      <c r="O49381" s="10"/>
      <c r="P49381" s="8"/>
    </row>
    <row r="49382" spans="1:16" s="2" customFormat="1" x14ac:dyDescent="0.15">
      <c r="A49382" s="3"/>
      <c r="B49382" s="3"/>
      <c r="J49382" s="3"/>
      <c r="K49382" s="5"/>
      <c r="L49382" s="8"/>
      <c r="N49382" s="5"/>
      <c r="O49382" s="10"/>
      <c r="P49382" s="8"/>
    </row>
    <row r="49383" spans="1:16" s="2" customFormat="1" x14ac:dyDescent="0.15">
      <c r="A49383" s="3"/>
      <c r="B49383" s="3"/>
      <c r="J49383" s="3"/>
      <c r="K49383" s="5"/>
      <c r="L49383" s="8"/>
      <c r="N49383" s="5"/>
      <c r="O49383" s="10"/>
      <c r="P49383" s="8"/>
    </row>
    <row r="49384" spans="1:16" s="2" customFormat="1" x14ac:dyDescent="0.15">
      <c r="A49384" s="3"/>
      <c r="B49384" s="3"/>
      <c r="J49384" s="3"/>
      <c r="K49384" s="5"/>
      <c r="L49384" s="8"/>
      <c r="N49384" s="5"/>
      <c r="O49384" s="10"/>
      <c r="P49384" s="8"/>
    </row>
    <row r="49385" spans="1:16" s="2" customFormat="1" x14ac:dyDescent="0.15">
      <c r="A49385" s="3"/>
      <c r="B49385" s="3"/>
      <c r="J49385" s="3"/>
      <c r="K49385" s="5"/>
      <c r="L49385" s="8"/>
      <c r="N49385" s="5"/>
      <c r="O49385" s="10"/>
      <c r="P49385" s="8"/>
    </row>
    <row r="49386" spans="1:16" s="2" customFormat="1" x14ac:dyDescent="0.15">
      <c r="A49386" s="3"/>
      <c r="B49386" s="3"/>
      <c r="J49386" s="3"/>
      <c r="K49386" s="5"/>
      <c r="L49386" s="8"/>
      <c r="N49386" s="5"/>
      <c r="O49386" s="10"/>
      <c r="P49386" s="8"/>
    </row>
    <row r="49387" spans="1:16" s="2" customFormat="1" x14ac:dyDescent="0.15">
      <c r="A49387" s="3"/>
      <c r="B49387" s="3"/>
      <c r="J49387" s="3"/>
      <c r="K49387" s="5"/>
      <c r="L49387" s="8"/>
      <c r="N49387" s="5"/>
      <c r="O49387" s="10"/>
      <c r="P49387" s="8"/>
    </row>
    <row r="49388" spans="1:16" s="2" customFormat="1" x14ac:dyDescent="0.15">
      <c r="A49388" s="3"/>
      <c r="B49388" s="3"/>
      <c r="J49388" s="3"/>
      <c r="K49388" s="5"/>
      <c r="L49388" s="8"/>
      <c r="N49388" s="5"/>
      <c r="O49388" s="10"/>
      <c r="P49388" s="8"/>
    </row>
    <row r="49389" spans="1:16" s="2" customFormat="1" x14ac:dyDescent="0.15">
      <c r="A49389" s="3"/>
      <c r="B49389" s="3"/>
      <c r="J49389" s="3"/>
      <c r="K49389" s="5"/>
      <c r="L49389" s="8"/>
      <c r="N49389" s="5"/>
      <c r="O49389" s="10"/>
      <c r="P49389" s="8"/>
    </row>
    <row r="49390" spans="1:16" s="2" customFormat="1" x14ac:dyDescent="0.15">
      <c r="A49390" s="3"/>
      <c r="B49390" s="3"/>
      <c r="J49390" s="3"/>
      <c r="K49390" s="5"/>
      <c r="L49390" s="8"/>
      <c r="N49390" s="5"/>
      <c r="O49390" s="10"/>
      <c r="P49390" s="8"/>
    </row>
    <row r="49391" spans="1:16" s="2" customFormat="1" x14ac:dyDescent="0.15">
      <c r="A49391" s="3"/>
      <c r="B49391" s="3"/>
      <c r="J49391" s="3"/>
      <c r="K49391" s="5"/>
      <c r="L49391" s="8"/>
      <c r="N49391" s="5"/>
      <c r="O49391" s="10"/>
      <c r="P49391" s="8"/>
    </row>
    <row r="49392" spans="1:16" s="2" customFormat="1" x14ac:dyDescent="0.15">
      <c r="A49392" s="3"/>
      <c r="B49392" s="3"/>
      <c r="J49392" s="3"/>
      <c r="K49392" s="5"/>
      <c r="L49392" s="8"/>
      <c r="N49392" s="5"/>
      <c r="O49392" s="10"/>
      <c r="P49392" s="8"/>
    </row>
    <row r="49393" spans="1:16" s="2" customFormat="1" x14ac:dyDescent="0.15">
      <c r="A49393" s="3"/>
      <c r="B49393" s="3"/>
      <c r="J49393" s="3"/>
      <c r="K49393" s="5"/>
      <c r="L49393" s="8"/>
      <c r="N49393" s="5"/>
      <c r="O49393" s="10"/>
      <c r="P49393" s="8"/>
    </row>
    <row r="49394" spans="1:16" s="2" customFormat="1" x14ac:dyDescent="0.15">
      <c r="A49394" s="3"/>
      <c r="B49394" s="3"/>
      <c r="J49394" s="3"/>
      <c r="K49394" s="5"/>
      <c r="L49394" s="8"/>
      <c r="N49394" s="5"/>
      <c r="O49394" s="10"/>
      <c r="P49394" s="8"/>
    </row>
    <row r="49395" spans="1:16" s="2" customFormat="1" x14ac:dyDescent="0.15">
      <c r="A49395" s="3"/>
      <c r="B49395" s="3"/>
      <c r="J49395" s="3"/>
      <c r="K49395" s="5"/>
      <c r="L49395" s="8"/>
      <c r="N49395" s="5"/>
      <c r="O49395" s="10"/>
      <c r="P49395" s="8"/>
    </row>
    <row r="49396" spans="1:16" s="2" customFormat="1" x14ac:dyDescent="0.15">
      <c r="A49396" s="3"/>
      <c r="B49396" s="3"/>
      <c r="J49396" s="3"/>
      <c r="K49396" s="5"/>
      <c r="L49396" s="8"/>
      <c r="N49396" s="5"/>
      <c r="O49396" s="10"/>
      <c r="P49396" s="8"/>
    </row>
    <row r="49397" spans="1:16" s="2" customFormat="1" x14ac:dyDescent="0.15">
      <c r="A49397" s="3"/>
      <c r="B49397" s="3"/>
      <c r="J49397" s="3"/>
      <c r="K49397" s="5"/>
      <c r="L49397" s="8"/>
      <c r="N49397" s="5"/>
      <c r="O49397" s="10"/>
      <c r="P49397" s="8"/>
    </row>
    <row r="49398" spans="1:16" s="2" customFormat="1" x14ac:dyDescent="0.15">
      <c r="A49398" s="3"/>
      <c r="B49398" s="3"/>
      <c r="J49398" s="3"/>
      <c r="K49398" s="5"/>
      <c r="L49398" s="8"/>
      <c r="N49398" s="5"/>
      <c r="O49398" s="10"/>
      <c r="P49398" s="8"/>
    </row>
    <row r="49399" spans="1:16" s="2" customFormat="1" x14ac:dyDescent="0.15">
      <c r="A49399" s="3"/>
      <c r="B49399" s="3"/>
      <c r="J49399" s="3"/>
      <c r="K49399" s="5"/>
      <c r="L49399" s="8"/>
      <c r="N49399" s="5"/>
      <c r="O49399" s="10"/>
      <c r="P49399" s="8"/>
    </row>
    <row r="49400" spans="1:16" s="2" customFormat="1" x14ac:dyDescent="0.15">
      <c r="A49400" s="3"/>
      <c r="B49400" s="3"/>
      <c r="J49400" s="3"/>
      <c r="K49400" s="5"/>
      <c r="L49400" s="8"/>
      <c r="N49400" s="5"/>
      <c r="O49400" s="10"/>
      <c r="P49400" s="8"/>
    </row>
    <row r="49401" spans="1:16" s="2" customFormat="1" x14ac:dyDescent="0.15">
      <c r="A49401" s="3"/>
      <c r="B49401" s="3"/>
      <c r="J49401" s="3"/>
      <c r="K49401" s="5"/>
      <c r="L49401" s="8"/>
      <c r="N49401" s="5"/>
      <c r="O49401" s="10"/>
      <c r="P49401" s="8"/>
    </row>
    <row r="49402" spans="1:16" s="2" customFormat="1" x14ac:dyDescent="0.15">
      <c r="A49402" s="3"/>
      <c r="B49402" s="3"/>
      <c r="J49402" s="3"/>
      <c r="K49402" s="5"/>
      <c r="L49402" s="8"/>
      <c r="N49402" s="5"/>
      <c r="O49402" s="10"/>
      <c r="P49402" s="8"/>
    </row>
    <row r="49403" spans="1:16" s="2" customFormat="1" x14ac:dyDescent="0.15">
      <c r="A49403" s="3"/>
      <c r="B49403" s="3"/>
      <c r="J49403" s="3"/>
      <c r="K49403" s="5"/>
      <c r="L49403" s="8"/>
      <c r="N49403" s="5"/>
      <c r="O49403" s="10"/>
      <c r="P49403" s="8"/>
    </row>
    <row r="49404" spans="1:16" s="2" customFormat="1" x14ac:dyDescent="0.15">
      <c r="A49404" s="3"/>
      <c r="B49404" s="3"/>
      <c r="J49404" s="3"/>
      <c r="K49404" s="5"/>
      <c r="L49404" s="8"/>
      <c r="N49404" s="5"/>
      <c r="O49404" s="10"/>
      <c r="P49404" s="8"/>
    </row>
    <row r="49405" spans="1:16" s="2" customFormat="1" x14ac:dyDescent="0.15">
      <c r="A49405" s="3"/>
      <c r="B49405" s="3"/>
      <c r="J49405" s="3"/>
      <c r="K49405" s="5"/>
      <c r="L49405" s="8"/>
      <c r="N49405" s="5"/>
      <c r="O49405" s="10"/>
      <c r="P49405" s="8"/>
    </row>
    <row r="49406" spans="1:16" s="2" customFormat="1" x14ac:dyDescent="0.15">
      <c r="A49406" s="3"/>
      <c r="B49406" s="3"/>
      <c r="J49406" s="3"/>
      <c r="K49406" s="5"/>
      <c r="L49406" s="8"/>
      <c r="N49406" s="5"/>
      <c r="O49406" s="10"/>
      <c r="P49406" s="8"/>
    </row>
    <row r="49407" spans="1:16" s="2" customFormat="1" x14ac:dyDescent="0.15">
      <c r="A49407" s="3"/>
      <c r="B49407" s="3"/>
      <c r="J49407" s="3"/>
      <c r="K49407" s="5"/>
      <c r="L49407" s="8"/>
      <c r="N49407" s="5"/>
      <c r="O49407" s="10"/>
      <c r="P49407" s="8"/>
    </row>
    <row r="49408" spans="1:16" s="2" customFormat="1" x14ac:dyDescent="0.15">
      <c r="A49408" s="3"/>
      <c r="B49408" s="3"/>
      <c r="J49408" s="3"/>
      <c r="K49408" s="5"/>
      <c r="L49408" s="8"/>
      <c r="N49408" s="5"/>
      <c r="O49408" s="10"/>
      <c r="P49408" s="8"/>
    </row>
    <row r="49409" spans="1:16" s="2" customFormat="1" x14ac:dyDescent="0.15">
      <c r="A49409" s="3"/>
      <c r="B49409" s="3"/>
      <c r="J49409" s="3"/>
      <c r="K49409" s="5"/>
      <c r="L49409" s="8"/>
      <c r="N49409" s="5"/>
      <c r="O49409" s="10"/>
      <c r="P49409" s="8"/>
    </row>
    <row r="49410" spans="1:16" s="2" customFormat="1" x14ac:dyDescent="0.15">
      <c r="A49410" s="3"/>
      <c r="B49410" s="3"/>
      <c r="J49410" s="3"/>
      <c r="K49410" s="5"/>
      <c r="L49410" s="8"/>
      <c r="N49410" s="5"/>
      <c r="O49410" s="10"/>
      <c r="P49410" s="8"/>
    </row>
    <row r="49411" spans="1:16" s="2" customFormat="1" x14ac:dyDescent="0.15">
      <c r="A49411" s="3"/>
      <c r="B49411" s="3"/>
      <c r="J49411" s="3"/>
      <c r="K49411" s="5"/>
      <c r="L49411" s="8"/>
      <c r="N49411" s="5"/>
      <c r="O49411" s="10"/>
      <c r="P49411" s="8"/>
    </row>
    <row r="49412" spans="1:16" s="2" customFormat="1" x14ac:dyDescent="0.15">
      <c r="A49412" s="3"/>
      <c r="B49412" s="3"/>
      <c r="J49412" s="3"/>
      <c r="K49412" s="5"/>
      <c r="L49412" s="8"/>
      <c r="N49412" s="5"/>
      <c r="O49412" s="10"/>
      <c r="P49412" s="8"/>
    </row>
    <row r="49413" spans="1:16" s="2" customFormat="1" x14ac:dyDescent="0.15">
      <c r="A49413" s="3"/>
      <c r="B49413" s="3"/>
      <c r="J49413" s="3"/>
      <c r="K49413" s="5"/>
      <c r="L49413" s="8"/>
      <c r="N49413" s="5"/>
      <c r="O49413" s="10"/>
      <c r="P49413" s="8"/>
    </row>
    <row r="49414" spans="1:16" s="2" customFormat="1" x14ac:dyDescent="0.15">
      <c r="A49414" s="3"/>
      <c r="B49414" s="3"/>
      <c r="J49414" s="3"/>
      <c r="K49414" s="5"/>
      <c r="L49414" s="8"/>
      <c r="N49414" s="5"/>
      <c r="O49414" s="10"/>
      <c r="P49414" s="8"/>
    </row>
    <row r="49415" spans="1:16" s="2" customFormat="1" x14ac:dyDescent="0.15">
      <c r="A49415" s="3"/>
      <c r="B49415" s="3"/>
      <c r="J49415" s="3"/>
      <c r="K49415" s="5"/>
      <c r="L49415" s="8"/>
      <c r="N49415" s="5"/>
      <c r="O49415" s="10"/>
      <c r="P49415" s="8"/>
    </row>
    <row r="49416" spans="1:16" s="2" customFormat="1" x14ac:dyDescent="0.15">
      <c r="A49416" s="3"/>
      <c r="B49416" s="3"/>
      <c r="J49416" s="3"/>
      <c r="K49416" s="5"/>
      <c r="L49416" s="8"/>
      <c r="N49416" s="5"/>
      <c r="O49416" s="10"/>
      <c r="P49416" s="8"/>
    </row>
    <row r="49417" spans="1:16" s="2" customFormat="1" x14ac:dyDescent="0.15">
      <c r="A49417" s="3"/>
      <c r="B49417" s="3"/>
      <c r="J49417" s="3"/>
      <c r="K49417" s="5"/>
      <c r="L49417" s="8"/>
      <c r="N49417" s="5"/>
      <c r="O49417" s="10"/>
      <c r="P49417" s="8"/>
    </row>
    <row r="49418" spans="1:16" s="2" customFormat="1" x14ac:dyDescent="0.15">
      <c r="A49418" s="3"/>
      <c r="B49418" s="3"/>
      <c r="J49418" s="3"/>
      <c r="K49418" s="5"/>
      <c r="L49418" s="8"/>
      <c r="N49418" s="5"/>
      <c r="O49418" s="10"/>
      <c r="P49418" s="8"/>
    </row>
    <row r="49419" spans="1:16" s="2" customFormat="1" x14ac:dyDescent="0.15">
      <c r="A49419" s="3"/>
      <c r="B49419" s="3"/>
      <c r="J49419" s="3"/>
      <c r="K49419" s="5"/>
      <c r="L49419" s="8"/>
      <c r="N49419" s="5"/>
      <c r="O49419" s="10"/>
      <c r="P49419" s="8"/>
    </row>
    <row r="49420" spans="1:16" s="2" customFormat="1" x14ac:dyDescent="0.15">
      <c r="A49420" s="3"/>
      <c r="B49420" s="3"/>
      <c r="J49420" s="3"/>
      <c r="K49420" s="5"/>
      <c r="L49420" s="8"/>
      <c r="N49420" s="5"/>
      <c r="O49420" s="10"/>
      <c r="P49420" s="8"/>
    </row>
    <row r="49421" spans="1:16" s="2" customFormat="1" x14ac:dyDescent="0.15">
      <c r="A49421" s="3"/>
      <c r="B49421" s="3"/>
      <c r="J49421" s="3"/>
      <c r="K49421" s="5"/>
      <c r="L49421" s="8"/>
      <c r="N49421" s="5"/>
      <c r="O49421" s="10"/>
      <c r="P49421" s="8"/>
    </row>
    <row r="49422" spans="1:16" s="2" customFormat="1" x14ac:dyDescent="0.15">
      <c r="A49422" s="3"/>
      <c r="B49422" s="3"/>
      <c r="J49422" s="3"/>
      <c r="K49422" s="5"/>
      <c r="L49422" s="8"/>
      <c r="N49422" s="5"/>
      <c r="O49422" s="10"/>
      <c r="P49422" s="8"/>
    </row>
    <row r="49423" spans="1:16" s="2" customFormat="1" x14ac:dyDescent="0.15">
      <c r="A49423" s="3"/>
      <c r="B49423" s="3"/>
      <c r="J49423" s="3"/>
      <c r="K49423" s="5"/>
      <c r="L49423" s="8"/>
      <c r="N49423" s="5"/>
      <c r="O49423" s="10"/>
      <c r="P49423" s="8"/>
    </row>
    <row r="49424" spans="1:16" s="2" customFormat="1" x14ac:dyDescent="0.15">
      <c r="A49424" s="3"/>
      <c r="B49424" s="3"/>
      <c r="J49424" s="3"/>
      <c r="K49424" s="5"/>
      <c r="L49424" s="8"/>
      <c r="N49424" s="5"/>
      <c r="O49424" s="10"/>
      <c r="P49424" s="8"/>
    </row>
    <row r="49425" spans="1:16" s="2" customFormat="1" x14ac:dyDescent="0.15">
      <c r="A49425" s="3"/>
      <c r="B49425" s="3"/>
      <c r="J49425" s="3"/>
      <c r="K49425" s="5"/>
      <c r="L49425" s="8"/>
      <c r="N49425" s="5"/>
      <c r="O49425" s="10"/>
      <c r="P49425" s="8"/>
    </row>
    <row r="49426" spans="1:16" s="2" customFormat="1" x14ac:dyDescent="0.15">
      <c r="A49426" s="3"/>
      <c r="B49426" s="3"/>
      <c r="J49426" s="3"/>
      <c r="K49426" s="5"/>
      <c r="L49426" s="8"/>
      <c r="N49426" s="5"/>
      <c r="O49426" s="10"/>
      <c r="P49426" s="8"/>
    </row>
    <row r="49427" spans="1:16" s="2" customFormat="1" x14ac:dyDescent="0.15">
      <c r="A49427" s="3"/>
      <c r="B49427" s="3"/>
      <c r="J49427" s="3"/>
      <c r="K49427" s="5"/>
      <c r="L49427" s="8"/>
      <c r="N49427" s="5"/>
      <c r="O49427" s="10"/>
      <c r="P49427" s="8"/>
    </row>
    <row r="49428" spans="1:16" s="2" customFormat="1" x14ac:dyDescent="0.15">
      <c r="A49428" s="3"/>
      <c r="B49428" s="3"/>
      <c r="J49428" s="3"/>
      <c r="K49428" s="5"/>
      <c r="L49428" s="8"/>
      <c r="N49428" s="5"/>
      <c r="O49428" s="10"/>
      <c r="P49428" s="8"/>
    </row>
    <row r="49429" spans="1:16" s="2" customFormat="1" x14ac:dyDescent="0.15">
      <c r="A49429" s="3"/>
      <c r="B49429" s="3"/>
      <c r="J49429" s="3"/>
      <c r="K49429" s="5"/>
      <c r="L49429" s="8"/>
      <c r="N49429" s="5"/>
      <c r="O49429" s="10"/>
      <c r="P49429" s="8"/>
    </row>
    <row r="49430" spans="1:16" s="2" customFormat="1" x14ac:dyDescent="0.15">
      <c r="A49430" s="3"/>
      <c r="B49430" s="3"/>
      <c r="J49430" s="3"/>
      <c r="K49430" s="5"/>
      <c r="L49430" s="8"/>
      <c r="N49430" s="5"/>
      <c r="O49430" s="10"/>
      <c r="P49430" s="8"/>
    </row>
    <row r="49431" spans="1:16" s="2" customFormat="1" x14ac:dyDescent="0.15">
      <c r="A49431" s="3"/>
      <c r="B49431" s="3"/>
      <c r="J49431" s="3"/>
      <c r="K49431" s="5"/>
      <c r="L49431" s="8"/>
      <c r="N49431" s="5"/>
      <c r="O49431" s="10"/>
      <c r="P49431" s="8"/>
    </row>
    <row r="49432" spans="1:16" s="2" customFormat="1" x14ac:dyDescent="0.15">
      <c r="A49432" s="3"/>
      <c r="B49432" s="3"/>
      <c r="J49432" s="3"/>
      <c r="K49432" s="5"/>
      <c r="L49432" s="8"/>
      <c r="N49432" s="5"/>
      <c r="O49432" s="10"/>
      <c r="P49432" s="8"/>
    </row>
    <row r="49433" spans="1:16" s="2" customFormat="1" x14ac:dyDescent="0.15">
      <c r="A49433" s="3"/>
      <c r="B49433" s="3"/>
      <c r="J49433" s="3"/>
      <c r="K49433" s="5"/>
      <c r="L49433" s="8"/>
      <c r="N49433" s="5"/>
      <c r="O49433" s="10"/>
      <c r="P49433" s="8"/>
    </row>
    <row r="49434" spans="1:16" s="2" customFormat="1" x14ac:dyDescent="0.15">
      <c r="A49434" s="3"/>
      <c r="B49434" s="3"/>
      <c r="J49434" s="3"/>
      <c r="K49434" s="5"/>
      <c r="L49434" s="8"/>
      <c r="N49434" s="5"/>
      <c r="O49434" s="10"/>
      <c r="P49434" s="8"/>
    </row>
    <row r="49435" spans="1:16" s="2" customFormat="1" x14ac:dyDescent="0.15">
      <c r="A49435" s="3"/>
      <c r="B49435" s="3"/>
      <c r="J49435" s="3"/>
      <c r="K49435" s="5"/>
      <c r="L49435" s="8"/>
      <c r="N49435" s="5"/>
      <c r="O49435" s="10"/>
      <c r="P49435" s="8"/>
    </row>
    <row r="49436" spans="1:16" s="2" customFormat="1" x14ac:dyDescent="0.15">
      <c r="A49436" s="3"/>
      <c r="B49436" s="3"/>
      <c r="J49436" s="3"/>
      <c r="K49436" s="5"/>
      <c r="L49436" s="8"/>
      <c r="N49436" s="5"/>
      <c r="O49436" s="10"/>
      <c r="P49436" s="8"/>
    </row>
    <row r="49437" spans="1:16" s="2" customFormat="1" x14ac:dyDescent="0.15">
      <c r="A49437" s="3"/>
      <c r="B49437" s="3"/>
      <c r="J49437" s="3"/>
      <c r="K49437" s="5"/>
      <c r="L49437" s="8"/>
      <c r="N49437" s="5"/>
      <c r="O49437" s="10"/>
      <c r="P49437" s="8"/>
    </row>
    <row r="49438" spans="1:16" s="2" customFormat="1" x14ac:dyDescent="0.15">
      <c r="A49438" s="3"/>
      <c r="B49438" s="3"/>
      <c r="J49438" s="3"/>
      <c r="K49438" s="5"/>
      <c r="L49438" s="8"/>
      <c r="N49438" s="5"/>
      <c r="O49438" s="10"/>
      <c r="P49438" s="8"/>
    </row>
    <row r="49439" spans="1:16" s="2" customFormat="1" x14ac:dyDescent="0.15">
      <c r="A49439" s="3"/>
      <c r="B49439" s="3"/>
      <c r="J49439" s="3"/>
      <c r="K49439" s="5"/>
      <c r="L49439" s="8"/>
      <c r="N49439" s="5"/>
      <c r="O49439" s="10"/>
      <c r="P49439" s="8"/>
    </row>
    <row r="49440" spans="1:16" s="2" customFormat="1" x14ac:dyDescent="0.15">
      <c r="A49440" s="3"/>
      <c r="B49440" s="3"/>
      <c r="J49440" s="3"/>
      <c r="K49440" s="5"/>
      <c r="L49440" s="8"/>
      <c r="N49440" s="5"/>
      <c r="O49440" s="10"/>
      <c r="P49440" s="8"/>
    </row>
    <row r="49441" spans="1:16" s="2" customFormat="1" x14ac:dyDescent="0.15">
      <c r="A49441" s="3"/>
      <c r="B49441" s="3"/>
      <c r="J49441" s="3"/>
      <c r="K49441" s="5"/>
      <c r="L49441" s="8"/>
      <c r="N49441" s="5"/>
      <c r="O49441" s="10"/>
      <c r="P49441" s="8"/>
    </row>
    <row r="49442" spans="1:16" s="2" customFormat="1" x14ac:dyDescent="0.15">
      <c r="A49442" s="3"/>
      <c r="B49442" s="3"/>
      <c r="J49442" s="3"/>
      <c r="K49442" s="5"/>
      <c r="L49442" s="8"/>
      <c r="N49442" s="5"/>
      <c r="O49442" s="10"/>
      <c r="P49442" s="8"/>
    </row>
    <row r="49443" spans="1:16" s="2" customFormat="1" x14ac:dyDescent="0.15">
      <c r="A49443" s="3"/>
      <c r="B49443" s="3"/>
      <c r="J49443" s="3"/>
      <c r="K49443" s="5"/>
      <c r="L49443" s="8"/>
      <c r="N49443" s="5"/>
      <c r="O49443" s="10"/>
      <c r="P49443" s="8"/>
    </row>
    <row r="49444" spans="1:16" s="2" customFormat="1" x14ac:dyDescent="0.15">
      <c r="A49444" s="3"/>
      <c r="B49444" s="3"/>
      <c r="J49444" s="3"/>
      <c r="K49444" s="5"/>
      <c r="L49444" s="8"/>
      <c r="N49444" s="5"/>
      <c r="O49444" s="10"/>
      <c r="P49444" s="8"/>
    </row>
    <row r="49445" spans="1:16" s="2" customFormat="1" x14ac:dyDescent="0.15">
      <c r="A49445" s="3"/>
      <c r="B49445" s="3"/>
      <c r="J49445" s="3"/>
      <c r="K49445" s="5"/>
      <c r="L49445" s="8"/>
      <c r="N49445" s="5"/>
      <c r="O49445" s="10"/>
      <c r="P49445" s="8"/>
    </row>
    <row r="49446" spans="1:16" s="2" customFormat="1" x14ac:dyDescent="0.15">
      <c r="A49446" s="3"/>
      <c r="B49446" s="3"/>
      <c r="J49446" s="3"/>
      <c r="K49446" s="5"/>
      <c r="L49446" s="8"/>
      <c r="N49446" s="5"/>
      <c r="O49446" s="10"/>
      <c r="P49446" s="8"/>
    </row>
    <row r="49447" spans="1:16" s="2" customFormat="1" x14ac:dyDescent="0.15">
      <c r="A49447" s="3"/>
      <c r="B49447" s="3"/>
      <c r="J49447" s="3"/>
      <c r="K49447" s="5"/>
      <c r="L49447" s="8"/>
      <c r="N49447" s="5"/>
      <c r="O49447" s="10"/>
      <c r="P49447" s="8"/>
    </row>
    <row r="49448" spans="1:16" s="2" customFormat="1" x14ac:dyDescent="0.15">
      <c r="A49448" s="3"/>
      <c r="B49448" s="3"/>
      <c r="J49448" s="3"/>
      <c r="K49448" s="5"/>
      <c r="L49448" s="8"/>
      <c r="N49448" s="5"/>
      <c r="O49448" s="10"/>
      <c r="P49448" s="8"/>
    </row>
    <row r="49449" spans="1:16" s="2" customFormat="1" x14ac:dyDescent="0.15">
      <c r="A49449" s="3"/>
      <c r="B49449" s="3"/>
      <c r="J49449" s="3"/>
      <c r="K49449" s="5"/>
      <c r="L49449" s="8"/>
      <c r="N49449" s="5"/>
      <c r="O49449" s="10"/>
      <c r="P49449" s="8"/>
    </row>
    <row r="49450" spans="1:16" s="2" customFormat="1" x14ac:dyDescent="0.15">
      <c r="A49450" s="3"/>
      <c r="B49450" s="3"/>
      <c r="J49450" s="3"/>
      <c r="K49450" s="5"/>
      <c r="L49450" s="8"/>
      <c r="N49450" s="5"/>
      <c r="O49450" s="10"/>
      <c r="P49450" s="8"/>
    </row>
    <row r="49451" spans="1:16" s="2" customFormat="1" x14ac:dyDescent="0.15">
      <c r="A49451" s="3"/>
      <c r="B49451" s="3"/>
      <c r="J49451" s="3"/>
      <c r="K49451" s="5"/>
      <c r="L49451" s="8"/>
      <c r="N49451" s="5"/>
      <c r="O49451" s="10"/>
      <c r="P49451" s="8"/>
    </row>
    <row r="49452" spans="1:16" s="2" customFormat="1" x14ac:dyDescent="0.15">
      <c r="A49452" s="3"/>
      <c r="B49452" s="3"/>
      <c r="J49452" s="3"/>
      <c r="K49452" s="5"/>
      <c r="L49452" s="8"/>
      <c r="N49452" s="5"/>
      <c r="O49452" s="10"/>
      <c r="P49452" s="8"/>
    </row>
    <row r="49453" spans="1:16" s="2" customFormat="1" x14ac:dyDescent="0.15">
      <c r="A49453" s="3"/>
      <c r="B49453" s="3"/>
      <c r="J49453" s="3"/>
      <c r="K49453" s="5"/>
      <c r="L49453" s="8"/>
      <c r="N49453" s="5"/>
      <c r="O49453" s="10"/>
      <c r="P49453" s="8"/>
    </row>
    <row r="49454" spans="1:16" s="2" customFormat="1" x14ac:dyDescent="0.15">
      <c r="A49454" s="3"/>
      <c r="B49454" s="3"/>
      <c r="J49454" s="3"/>
      <c r="K49454" s="5"/>
      <c r="L49454" s="8"/>
      <c r="N49454" s="5"/>
      <c r="O49454" s="10"/>
      <c r="P49454" s="8"/>
    </row>
    <row r="49455" spans="1:16" s="2" customFormat="1" x14ac:dyDescent="0.15">
      <c r="A49455" s="3"/>
      <c r="B49455" s="3"/>
      <c r="J49455" s="3"/>
      <c r="K49455" s="5"/>
      <c r="L49455" s="8"/>
      <c r="N49455" s="5"/>
      <c r="O49455" s="10"/>
      <c r="P49455" s="8"/>
    </row>
    <row r="49456" spans="1:16" s="2" customFormat="1" x14ac:dyDescent="0.15">
      <c r="A49456" s="3"/>
      <c r="B49456" s="3"/>
      <c r="J49456" s="3"/>
      <c r="K49456" s="5"/>
      <c r="L49456" s="8"/>
      <c r="N49456" s="5"/>
      <c r="O49456" s="10"/>
      <c r="P49456" s="8"/>
    </row>
    <row r="49457" spans="1:16" s="2" customFormat="1" x14ac:dyDescent="0.15">
      <c r="A49457" s="3"/>
      <c r="B49457" s="3"/>
      <c r="J49457" s="3"/>
      <c r="K49457" s="5"/>
      <c r="L49457" s="8"/>
      <c r="N49457" s="5"/>
      <c r="O49457" s="10"/>
      <c r="P49457" s="8"/>
    </row>
    <row r="49458" spans="1:16" s="2" customFormat="1" x14ac:dyDescent="0.15">
      <c r="A49458" s="3"/>
      <c r="B49458" s="3"/>
      <c r="J49458" s="3"/>
      <c r="K49458" s="5"/>
      <c r="L49458" s="8"/>
      <c r="N49458" s="5"/>
      <c r="O49458" s="10"/>
      <c r="P49458" s="8"/>
    </row>
    <row r="49459" spans="1:16" s="2" customFormat="1" x14ac:dyDescent="0.15">
      <c r="A49459" s="3"/>
      <c r="B49459" s="3"/>
      <c r="J49459" s="3"/>
      <c r="K49459" s="5"/>
      <c r="L49459" s="8"/>
      <c r="N49459" s="5"/>
      <c r="O49459" s="10"/>
      <c r="P49459" s="8"/>
    </row>
    <row r="49460" spans="1:16" s="2" customFormat="1" x14ac:dyDescent="0.15">
      <c r="A49460" s="3"/>
      <c r="B49460" s="3"/>
      <c r="J49460" s="3"/>
      <c r="K49460" s="5"/>
      <c r="L49460" s="8"/>
      <c r="N49460" s="5"/>
      <c r="O49460" s="10"/>
      <c r="P49460" s="8"/>
    </row>
    <row r="49461" spans="1:16" s="2" customFormat="1" x14ac:dyDescent="0.15">
      <c r="A49461" s="3"/>
      <c r="B49461" s="3"/>
      <c r="J49461" s="3"/>
      <c r="K49461" s="5"/>
      <c r="L49461" s="8"/>
      <c r="N49461" s="5"/>
      <c r="O49461" s="10"/>
      <c r="P49461" s="8"/>
    </row>
    <row r="49462" spans="1:16" s="2" customFormat="1" x14ac:dyDescent="0.15">
      <c r="A49462" s="3"/>
      <c r="B49462" s="3"/>
      <c r="J49462" s="3"/>
      <c r="K49462" s="5"/>
      <c r="L49462" s="8"/>
      <c r="N49462" s="5"/>
      <c r="O49462" s="10"/>
      <c r="P49462" s="8"/>
    </row>
    <row r="49463" spans="1:16" s="2" customFormat="1" x14ac:dyDescent="0.15">
      <c r="A49463" s="3"/>
      <c r="B49463" s="3"/>
      <c r="J49463" s="3"/>
      <c r="K49463" s="5"/>
      <c r="L49463" s="8"/>
      <c r="N49463" s="5"/>
      <c r="O49463" s="10"/>
      <c r="P49463" s="8"/>
    </row>
    <row r="49464" spans="1:16" s="2" customFormat="1" x14ac:dyDescent="0.15">
      <c r="A49464" s="3"/>
      <c r="B49464" s="3"/>
      <c r="J49464" s="3"/>
      <c r="K49464" s="5"/>
      <c r="L49464" s="8"/>
      <c r="N49464" s="5"/>
      <c r="O49464" s="10"/>
      <c r="P49464" s="8"/>
    </row>
    <row r="49465" spans="1:16" s="2" customFormat="1" x14ac:dyDescent="0.15">
      <c r="A49465" s="3"/>
      <c r="B49465" s="3"/>
      <c r="J49465" s="3"/>
      <c r="K49465" s="5"/>
      <c r="L49465" s="8"/>
      <c r="N49465" s="5"/>
      <c r="O49465" s="10"/>
      <c r="P49465" s="8"/>
    </row>
    <row r="49466" spans="1:16" s="2" customFormat="1" x14ac:dyDescent="0.15">
      <c r="A49466" s="3"/>
      <c r="B49466" s="3"/>
      <c r="J49466" s="3"/>
      <c r="K49466" s="5"/>
      <c r="L49466" s="8"/>
      <c r="N49466" s="5"/>
      <c r="O49466" s="10"/>
      <c r="P49466" s="8"/>
    </row>
    <row r="49467" spans="1:16" s="2" customFormat="1" x14ac:dyDescent="0.15">
      <c r="A49467" s="3"/>
      <c r="B49467" s="3"/>
      <c r="J49467" s="3"/>
      <c r="K49467" s="5"/>
      <c r="L49467" s="8"/>
      <c r="N49467" s="5"/>
      <c r="O49467" s="10"/>
      <c r="P49467" s="8"/>
    </row>
    <row r="49468" spans="1:16" s="2" customFormat="1" x14ac:dyDescent="0.15">
      <c r="A49468" s="3"/>
      <c r="B49468" s="3"/>
      <c r="J49468" s="3"/>
      <c r="K49468" s="5"/>
      <c r="L49468" s="8"/>
      <c r="N49468" s="5"/>
      <c r="O49468" s="10"/>
      <c r="P49468" s="8"/>
    </row>
    <row r="49469" spans="1:16" s="2" customFormat="1" x14ac:dyDescent="0.15">
      <c r="A49469" s="3"/>
      <c r="B49469" s="3"/>
      <c r="J49469" s="3"/>
      <c r="K49469" s="5"/>
      <c r="L49469" s="8"/>
      <c r="N49469" s="5"/>
      <c r="O49469" s="10"/>
      <c r="P49469" s="8"/>
    </row>
    <row r="49470" spans="1:16" s="2" customFormat="1" x14ac:dyDescent="0.15">
      <c r="A49470" s="3"/>
      <c r="B49470" s="3"/>
      <c r="J49470" s="3"/>
      <c r="K49470" s="5"/>
      <c r="L49470" s="8"/>
      <c r="N49470" s="5"/>
      <c r="O49470" s="10"/>
      <c r="P49470" s="8"/>
    </row>
    <row r="49471" spans="1:16" s="2" customFormat="1" x14ac:dyDescent="0.15">
      <c r="A49471" s="3"/>
      <c r="B49471" s="3"/>
      <c r="J49471" s="3"/>
      <c r="K49471" s="5"/>
      <c r="L49471" s="8"/>
      <c r="N49471" s="5"/>
      <c r="O49471" s="10"/>
      <c r="P49471" s="8"/>
    </row>
    <row r="49472" spans="1:16" s="2" customFormat="1" x14ac:dyDescent="0.15">
      <c r="A49472" s="3"/>
      <c r="B49472" s="3"/>
      <c r="J49472" s="3"/>
      <c r="K49472" s="5"/>
      <c r="L49472" s="8"/>
      <c r="N49472" s="5"/>
      <c r="O49472" s="10"/>
      <c r="P49472" s="8"/>
    </row>
    <row r="49473" spans="1:16" s="2" customFormat="1" x14ac:dyDescent="0.15">
      <c r="A49473" s="3"/>
      <c r="B49473" s="3"/>
      <c r="J49473" s="3"/>
      <c r="K49473" s="5"/>
      <c r="L49473" s="8"/>
      <c r="N49473" s="5"/>
      <c r="O49473" s="10"/>
      <c r="P49473" s="8"/>
    </row>
    <row r="49474" spans="1:16" s="2" customFormat="1" x14ac:dyDescent="0.15">
      <c r="A49474" s="3"/>
      <c r="B49474" s="3"/>
      <c r="J49474" s="3"/>
      <c r="K49474" s="5"/>
      <c r="L49474" s="8"/>
      <c r="N49474" s="5"/>
      <c r="O49474" s="10"/>
      <c r="P49474" s="8"/>
    </row>
    <row r="49475" spans="1:16" s="2" customFormat="1" x14ac:dyDescent="0.15">
      <c r="A49475" s="3"/>
      <c r="B49475" s="3"/>
      <c r="J49475" s="3"/>
      <c r="K49475" s="5"/>
      <c r="L49475" s="8"/>
      <c r="N49475" s="5"/>
      <c r="O49475" s="10"/>
      <c r="P49475" s="8"/>
    </row>
    <row r="49476" spans="1:16" s="2" customFormat="1" x14ac:dyDescent="0.15">
      <c r="A49476" s="3"/>
      <c r="B49476" s="3"/>
      <c r="J49476" s="3"/>
      <c r="K49476" s="5"/>
      <c r="L49476" s="8"/>
      <c r="N49476" s="5"/>
      <c r="O49476" s="10"/>
      <c r="P49476" s="8"/>
    </row>
    <row r="49477" spans="1:16" s="2" customFormat="1" x14ac:dyDescent="0.15">
      <c r="A49477" s="3"/>
      <c r="B49477" s="3"/>
      <c r="J49477" s="3"/>
      <c r="K49477" s="5"/>
      <c r="L49477" s="8"/>
      <c r="N49477" s="5"/>
      <c r="O49477" s="10"/>
      <c r="P49477" s="8"/>
    </row>
    <row r="49478" spans="1:16" s="2" customFormat="1" x14ac:dyDescent="0.15">
      <c r="A49478" s="3"/>
      <c r="B49478" s="3"/>
      <c r="J49478" s="3"/>
      <c r="K49478" s="5"/>
      <c r="L49478" s="8"/>
      <c r="N49478" s="5"/>
      <c r="O49478" s="10"/>
      <c r="P49478" s="8"/>
    </row>
    <row r="49479" spans="1:16" s="2" customFormat="1" x14ac:dyDescent="0.15">
      <c r="A49479" s="3"/>
      <c r="B49479" s="3"/>
      <c r="J49479" s="3"/>
      <c r="K49479" s="5"/>
      <c r="L49479" s="8"/>
      <c r="N49479" s="5"/>
      <c r="O49479" s="10"/>
      <c r="P49479" s="8"/>
    </row>
    <row r="49480" spans="1:16" s="2" customFormat="1" x14ac:dyDescent="0.15">
      <c r="A49480" s="3"/>
      <c r="B49480" s="3"/>
      <c r="J49480" s="3"/>
      <c r="K49480" s="5"/>
      <c r="L49480" s="8"/>
      <c r="N49480" s="5"/>
      <c r="O49480" s="10"/>
      <c r="P49480" s="8"/>
    </row>
    <row r="49481" spans="1:16" s="2" customFormat="1" x14ac:dyDescent="0.15">
      <c r="A49481" s="3"/>
      <c r="B49481" s="3"/>
      <c r="J49481" s="3"/>
      <c r="K49481" s="5"/>
      <c r="L49481" s="8"/>
      <c r="N49481" s="5"/>
      <c r="O49481" s="10"/>
      <c r="P49481" s="8"/>
    </row>
    <row r="49482" spans="1:16" s="2" customFormat="1" x14ac:dyDescent="0.15">
      <c r="A49482" s="3"/>
      <c r="B49482" s="3"/>
      <c r="J49482" s="3"/>
      <c r="K49482" s="5"/>
      <c r="L49482" s="8"/>
      <c r="N49482" s="5"/>
      <c r="O49482" s="10"/>
      <c r="P49482" s="8"/>
    </row>
    <row r="49483" spans="1:16" s="2" customFormat="1" x14ac:dyDescent="0.15">
      <c r="A49483" s="3"/>
      <c r="B49483" s="3"/>
      <c r="J49483" s="3"/>
      <c r="K49483" s="5"/>
      <c r="L49483" s="8"/>
      <c r="N49483" s="5"/>
      <c r="O49483" s="10"/>
      <c r="P49483" s="8"/>
    </row>
    <row r="49484" spans="1:16" s="2" customFormat="1" x14ac:dyDescent="0.15">
      <c r="A49484" s="3"/>
      <c r="B49484" s="3"/>
      <c r="J49484" s="3"/>
      <c r="K49484" s="5"/>
      <c r="L49484" s="8"/>
      <c r="N49484" s="5"/>
      <c r="O49484" s="10"/>
      <c r="P49484" s="8"/>
    </row>
    <row r="49485" spans="1:16" s="2" customFormat="1" x14ac:dyDescent="0.15">
      <c r="A49485" s="3"/>
      <c r="B49485" s="3"/>
      <c r="J49485" s="3"/>
      <c r="K49485" s="5"/>
      <c r="L49485" s="8"/>
      <c r="N49485" s="5"/>
      <c r="O49485" s="10"/>
      <c r="P49485" s="8"/>
    </row>
    <row r="49486" spans="1:16" s="2" customFormat="1" x14ac:dyDescent="0.15">
      <c r="A49486" s="3"/>
      <c r="B49486" s="3"/>
      <c r="J49486" s="3"/>
      <c r="K49486" s="5"/>
      <c r="L49486" s="8"/>
      <c r="N49486" s="5"/>
      <c r="O49486" s="10"/>
      <c r="P49486" s="8"/>
    </row>
    <row r="49487" spans="1:16" s="2" customFormat="1" x14ac:dyDescent="0.15">
      <c r="A49487" s="3"/>
      <c r="B49487" s="3"/>
      <c r="J49487" s="3"/>
      <c r="K49487" s="5"/>
      <c r="L49487" s="8"/>
      <c r="N49487" s="5"/>
      <c r="O49487" s="10"/>
      <c r="P49487" s="8"/>
    </row>
    <row r="49488" spans="1:16" s="2" customFormat="1" x14ac:dyDescent="0.15">
      <c r="A49488" s="3"/>
      <c r="B49488" s="3"/>
      <c r="J49488" s="3"/>
      <c r="K49488" s="5"/>
      <c r="L49488" s="8"/>
      <c r="N49488" s="5"/>
      <c r="O49488" s="10"/>
      <c r="P49488" s="8"/>
    </row>
    <row r="49489" spans="1:16" s="2" customFormat="1" x14ac:dyDescent="0.15">
      <c r="A49489" s="3"/>
      <c r="B49489" s="3"/>
      <c r="J49489" s="3"/>
      <c r="K49489" s="5"/>
      <c r="L49489" s="8"/>
      <c r="N49489" s="5"/>
      <c r="O49489" s="10"/>
      <c r="P49489" s="8"/>
    </row>
    <row r="49490" spans="1:16" s="2" customFormat="1" x14ac:dyDescent="0.15">
      <c r="A49490" s="3"/>
      <c r="B49490" s="3"/>
      <c r="J49490" s="3"/>
      <c r="K49490" s="5"/>
      <c r="L49490" s="8"/>
      <c r="N49490" s="5"/>
      <c r="O49490" s="10"/>
      <c r="P49490" s="8"/>
    </row>
    <row r="49491" spans="1:16" s="2" customFormat="1" x14ac:dyDescent="0.15">
      <c r="A49491" s="3"/>
      <c r="B49491" s="3"/>
      <c r="J49491" s="3"/>
      <c r="K49491" s="5"/>
      <c r="L49491" s="8"/>
      <c r="N49491" s="5"/>
      <c r="O49491" s="10"/>
      <c r="P49491" s="8"/>
    </row>
    <row r="49492" spans="1:16" s="2" customFormat="1" x14ac:dyDescent="0.15">
      <c r="A49492" s="3"/>
      <c r="B49492" s="3"/>
      <c r="J49492" s="3"/>
      <c r="K49492" s="5"/>
      <c r="L49492" s="8"/>
      <c r="N49492" s="5"/>
      <c r="O49492" s="10"/>
      <c r="P49492" s="8"/>
    </row>
    <row r="49493" spans="1:16" s="2" customFormat="1" x14ac:dyDescent="0.15">
      <c r="A49493" s="3"/>
      <c r="B49493" s="3"/>
      <c r="J49493" s="3"/>
      <c r="K49493" s="5"/>
      <c r="L49493" s="8"/>
      <c r="N49493" s="5"/>
      <c r="O49493" s="10"/>
      <c r="P49493" s="8"/>
    </row>
    <row r="49494" spans="1:16" s="2" customFormat="1" x14ac:dyDescent="0.15">
      <c r="A49494" s="3"/>
      <c r="B49494" s="3"/>
      <c r="J49494" s="3"/>
      <c r="K49494" s="5"/>
      <c r="L49494" s="8"/>
      <c r="N49494" s="5"/>
      <c r="O49494" s="10"/>
      <c r="P49494" s="8"/>
    </row>
    <row r="49495" spans="1:16" s="2" customFormat="1" x14ac:dyDescent="0.15">
      <c r="A49495" s="3"/>
      <c r="B49495" s="3"/>
      <c r="J49495" s="3"/>
      <c r="K49495" s="5"/>
      <c r="L49495" s="8"/>
      <c r="N49495" s="5"/>
      <c r="O49495" s="10"/>
      <c r="P49495" s="8"/>
    </row>
    <row r="49496" spans="1:16" s="2" customFormat="1" x14ac:dyDescent="0.15">
      <c r="A49496" s="3"/>
      <c r="B49496" s="3"/>
      <c r="J49496" s="3"/>
      <c r="K49496" s="5"/>
      <c r="L49496" s="8"/>
      <c r="N49496" s="5"/>
      <c r="O49496" s="10"/>
      <c r="P49496" s="8"/>
    </row>
    <row r="49497" spans="1:16" s="2" customFormat="1" x14ac:dyDescent="0.15">
      <c r="A49497" s="3"/>
      <c r="B49497" s="3"/>
      <c r="J49497" s="3"/>
      <c r="K49497" s="5"/>
      <c r="L49497" s="8"/>
      <c r="N49497" s="5"/>
      <c r="O49497" s="10"/>
      <c r="P49497" s="8"/>
    </row>
    <row r="49498" spans="1:16" s="2" customFormat="1" x14ac:dyDescent="0.15">
      <c r="A49498" s="3"/>
      <c r="B49498" s="3"/>
      <c r="J49498" s="3"/>
      <c r="K49498" s="5"/>
      <c r="L49498" s="8"/>
      <c r="N49498" s="5"/>
      <c r="O49498" s="10"/>
      <c r="P49498" s="8"/>
    </row>
    <row r="49499" spans="1:16" s="2" customFormat="1" x14ac:dyDescent="0.15">
      <c r="A49499" s="3"/>
      <c r="B49499" s="3"/>
      <c r="J49499" s="3"/>
      <c r="K49499" s="5"/>
      <c r="L49499" s="8"/>
      <c r="N49499" s="5"/>
      <c r="O49499" s="10"/>
      <c r="P49499" s="8"/>
    </row>
    <row r="49500" spans="1:16" s="2" customFormat="1" x14ac:dyDescent="0.15">
      <c r="A49500" s="3"/>
      <c r="B49500" s="3"/>
      <c r="J49500" s="3"/>
      <c r="K49500" s="5"/>
      <c r="L49500" s="8"/>
      <c r="N49500" s="5"/>
      <c r="O49500" s="10"/>
      <c r="P49500" s="8"/>
    </row>
    <row r="49501" spans="1:16" s="2" customFormat="1" x14ac:dyDescent="0.15">
      <c r="A49501" s="3"/>
      <c r="B49501" s="3"/>
      <c r="J49501" s="3"/>
      <c r="K49501" s="5"/>
      <c r="L49501" s="8"/>
      <c r="N49501" s="5"/>
      <c r="O49501" s="10"/>
      <c r="P49501" s="8"/>
    </row>
    <row r="49502" spans="1:16" s="2" customFormat="1" x14ac:dyDescent="0.15">
      <c r="A49502" s="3"/>
      <c r="B49502" s="3"/>
      <c r="J49502" s="3"/>
      <c r="K49502" s="5"/>
      <c r="L49502" s="8"/>
      <c r="N49502" s="5"/>
      <c r="O49502" s="10"/>
      <c r="P49502" s="8"/>
    </row>
    <row r="49503" spans="1:16" s="2" customFormat="1" x14ac:dyDescent="0.15">
      <c r="A49503" s="3"/>
      <c r="B49503" s="3"/>
      <c r="J49503" s="3"/>
      <c r="K49503" s="5"/>
      <c r="L49503" s="8"/>
      <c r="N49503" s="5"/>
      <c r="O49503" s="10"/>
      <c r="P49503" s="8"/>
    </row>
    <row r="49504" spans="1:16" s="2" customFormat="1" x14ac:dyDescent="0.15">
      <c r="A49504" s="3"/>
      <c r="B49504" s="3"/>
      <c r="J49504" s="3"/>
      <c r="K49504" s="5"/>
      <c r="L49504" s="8"/>
      <c r="N49504" s="5"/>
      <c r="O49504" s="10"/>
      <c r="P49504" s="8"/>
    </row>
    <row r="49505" spans="1:16" s="2" customFormat="1" x14ac:dyDescent="0.15">
      <c r="A49505" s="3"/>
      <c r="B49505" s="3"/>
      <c r="J49505" s="3"/>
      <c r="K49505" s="5"/>
      <c r="L49505" s="8"/>
      <c r="N49505" s="5"/>
      <c r="O49505" s="10"/>
      <c r="P49505" s="8"/>
    </row>
    <row r="49506" spans="1:16" s="2" customFormat="1" x14ac:dyDescent="0.15">
      <c r="A49506" s="3"/>
      <c r="B49506" s="3"/>
      <c r="J49506" s="3"/>
      <c r="K49506" s="5"/>
      <c r="L49506" s="8"/>
      <c r="N49506" s="5"/>
      <c r="O49506" s="10"/>
      <c r="P49506" s="8"/>
    </row>
    <row r="49507" spans="1:16" s="2" customFormat="1" x14ac:dyDescent="0.15">
      <c r="A49507" s="3"/>
      <c r="B49507" s="3"/>
      <c r="J49507" s="3"/>
      <c r="K49507" s="5"/>
      <c r="L49507" s="8"/>
      <c r="N49507" s="5"/>
      <c r="O49507" s="10"/>
      <c r="P49507" s="8"/>
    </row>
    <row r="49508" spans="1:16" s="2" customFormat="1" x14ac:dyDescent="0.15">
      <c r="A49508" s="3"/>
      <c r="B49508" s="3"/>
      <c r="J49508" s="3"/>
      <c r="K49508" s="5"/>
      <c r="L49508" s="8"/>
      <c r="N49508" s="5"/>
      <c r="O49508" s="10"/>
      <c r="P49508" s="8"/>
    </row>
    <row r="49509" spans="1:16" s="2" customFormat="1" x14ac:dyDescent="0.15">
      <c r="A49509" s="3"/>
      <c r="B49509" s="3"/>
      <c r="J49509" s="3"/>
      <c r="K49509" s="5"/>
      <c r="L49509" s="8"/>
      <c r="N49509" s="5"/>
      <c r="O49509" s="10"/>
      <c r="P49509" s="8"/>
    </row>
    <row r="49510" spans="1:16" s="2" customFormat="1" x14ac:dyDescent="0.15">
      <c r="A49510" s="3"/>
      <c r="B49510" s="3"/>
      <c r="J49510" s="3"/>
      <c r="K49510" s="5"/>
      <c r="L49510" s="8"/>
      <c r="N49510" s="5"/>
      <c r="O49510" s="10"/>
      <c r="P49510" s="8"/>
    </row>
    <row r="49511" spans="1:16" s="2" customFormat="1" x14ac:dyDescent="0.15">
      <c r="A49511" s="3"/>
      <c r="B49511" s="3"/>
      <c r="J49511" s="3"/>
      <c r="K49511" s="5"/>
      <c r="L49511" s="8"/>
      <c r="N49511" s="5"/>
      <c r="O49511" s="10"/>
      <c r="P49511" s="8"/>
    </row>
    <row r="49512" spans="1:16" s="2" customFormat="1" x14ac:dyDescent="0.15">
      <c r="A49512" s="3"/>
      <c r="B49512" s="3"/>
      <c r="J49512" s="3"/>
      <c r="K49512" s="5"/>
      <c r="L49512" s="8"/>
      <c r="N49512" s="5"/>
      <c r="O49512" s="10"/>
      <c r="P49512" s="8"/>
    </row>
    <row r="49513" spans="1:16" s="2" customFormat="1" x14ac:dyDescent="0.15">
      <c r="A49513" s="3"/>
      <c r="B49513" s="3"/>
      <c r="J49513" s="3"/>
      <c r="K49513" s="5"/>
      <c r="L49513" s="8"/>
      <c r="N49513" s="5"/>
      <c r="O49513" s="10"/>
      <c r="P49513" s="8"/>
    </row>
    <row r="49514" spans="1:16" s="2" customFormat="1" x14ac:dyDescent="0.15">
      <c r="A49514" s="3"/>
      <c r="B49514" s="3"/>
      <c r="J49514" s="3"/>
      <c r="K49514" s="5"/>
      <c r="L49514" s="8"/>
      <c r="N49514" s="5"/>
      <c r="O49514" s="10"/>
      <c r="P49514" s="8"/>
    </row>
    <row r="49515" spans="1:16" s="2" customFormat="1" x14ac:dyDescent="0.15">
      <c r="A49515" s="3"/>
      <c r="B49515" s="3"/>
      <c r="J49515" s="3"/>
      <c r="K49515" s="5"/>
      <c r="L49515" s="8"/>
      <c r="N49515" s="5"/>
      <c r="O49515" s="10"/>
      <c r="P49515" s="8"/>
    </row>
    <row r="49516" spans="1:16" s="2" customFormat="1" x14ac:dyDescent="0.15">
      <c r="A49516" s="3"/>
      <c r="B49516" s="3"/>
      <c r="J49516" s="3"/>
      <c r="K49516" s="5"/>
      <c r="L49516" s="8"/>
      <c r="N49516" s="5"/>
      <c r="O49516" s="10"/>
      <c r="P49516" s="8"/>
    </row>
    <row r="49517" spans="1:16" s="2" customFormat="1" x14ac:dyDescent="0.15">
      <c r="A49517" s="3"/>
      <c r="B49517" s="3"/>
      <c r="J49517" s="3"/>
      <c r="K49517" s="5"/>
      <c r="L49517" s="8"/>
      <c r="N49517" s="5"/>
      <c r="O49517" s="10"/>
      <c r="P49517" s="8"/>
    </row>
    <row r="49518" spans="1:16" s="2" customFormat="1" x14ac:dyDescent="0.15">
      <c r="A49518" s="3"/>
      <c r="B49518" s="3"/>
      <c r="J49518" s="3"/>
      <c r="K49518" s="5"/>
      <c r="L49518" s="8"/>
      <c r="N49518" s="5"/>
      <c r="O49518" s="10"/>
      <c r="P49518" s="8"/>
    </row>
    <row r="49519" spans="1:16" s="2" customFormat="1" x14ac:dyDescent="0.15">
      <c r="A49519" s="3"/>
      <c r="B49519" s="3"/>
      <c r="J49519" s="3"/>
      <c r="K49519" s="5"/>
      <c r="L49519" s="8"/>
      <c r="N49519" s="5"/>
      <c r="O49519" s="10"/>
      <c r="P49519" s="8"/>
    </row>
    <row r="49520" spans="1:16" s="2" customFormat="1" x14ac:dyDescent="0.15">
      <c r="A49520" s="3"/>
      <c r="B49520" s="3"/>
      <c r="J49520" s="3"/>
      <c r="K49520" s="5"/>
      <c r="L49520" s="8"/>
      <c r="N49520" s="5"/>
      <c r="O49520" s="10"/>
      <c r="P49520" s="8"/>
    </row>
    <row r="49521" spans="1:16" s="2" customFormat="1" x14ac:dyDescent="0.15">
      <c r="A49521" s="3"/>
      <c r="B49521" s="3"/>
      <c r="J49521" s="3"/>
      <c r="K49521" s="5"/>
      <c r="L49521" s="8"/>
      <c r="N49521" s="5"/>
      <c r="O49521" s="10"/>
      <c r="P49521" s="8"/>
    </row>
    <row r="49522" spans="1:16" s="2" customFormat="1" x14ac:dyDescent="0.15">
      <c r="A49522" s="3"/>
      <c r="B49522" s="3"/>
      <c r="J49522" s="3"/>
      <c r="K49522" s="5"/>
      <c r="L49522" s="8"/>
      <c r="N49522" s="5"/>
      <c r="O49522" s="10"/>
      <c r="P49522" s="8"/>
    </row>
    <row r="49523" spans="1:16" s="2" customFormat="1" x14ac:dyDescent="0.15">
      <c r="A49523" s="3"/>
      <c r="B49523" s="3"/>
      <c r="J49523" s="3"/>
      <c r="K49523" s="5"/>
      <c r="L49523" s="8"/>
      <c r="N49523" s="5"/>
      <c r="O49523" s="10"/>
      <c r="P49523" s="8"/>
    </row>
    <row r="49524" spans="1:16" s="2" customFormat="1" x14ac:dyDescent="0.15">
      <c r="A49524" s="3"/>
      <c r="B49524" s="3"/>
      <c r="J49524" s="3"/>
      <c r="K49524" s="5"/>
      <c r="L49524" s="8"/>
      <c r="N49524" s="5"/>
      <c r="O49524" s="10"/>
      <c r="P49524" s="8"/>
    </row>
    <row r="49525" spans="1:16" s="2" customFormat="1" x14ac:dyDescent="0.15">
      <c r="A49525" s="3"/>
      <c r="B49525" s="3"/>
      <c r="J49525" s="3"/>
      <c r="K49525" s="5"/>
      <c r="L49525" s="8"/>
      <c r="N49525" s="5"/>
      <c r="O49525" s="10"/>
      <c r="P49525" s="8"/>
    </row>
    <row r="49526" spans="1:16" s="2" customFormat="1" x14ac:dyDescent="0.15">
      <c r="A49526" s="3"/>
      <c r="B49526" s="3"/>
      <c r="J49526" s="3"/>
      <c r="K49526" s="5"/>
      <c r="L49526" s="8"/>
      <c r="N49526" s="5"/>
      <c r="O49526" s="10"/>
      <c r="P49526" s="8"/>
    </row>
    <row r="49527" spans="1:16" s="2" customFormat="1" x14ac:dyDescent="0.15">
      <c r="A49527" s="3"/>
      <c r="B49527" s="3"/>
      <c r="J49527" s="3"/>
      <c r="K49527" s="5"/>
      <c r="L49527" s="8"/>
      <c r="N49527" s="5"/>
      <c r="O49527" s="10"/>
      <c r="P49527" s="8"/>
    </row>
    <row r="49528" spans="1:16" s="2" customFormat="1" x14ac:dyDescent="0.15">
      <c r="A49528" s="3"/>
      <c r="B49528" s="3"/>
      <c r="J49528" s="3"/>
      <c r="K49528" s="5"/>
      <c r="L49528" s="8"/>
      <c r="N49528" s="5"/>
      <c r="O49528" s="10"/>
      <c r="P49528" s="8"/>
    </row>
    <row r="49529" spans="1:16" s="2" customFormat="1" x14ac:dyDescent="0.15">
      <c r="A49529" s="3"/>
      <c r="B49529" s="3"/>
      <c r="J49529" s="3"/>
      <c r="K49529" s="5"/>
      <c r="L49529" s="8"/>
      <c r="N49529" s="5"/>
      <c r="O49529" s="10"/>
      <c r="P49529" s="8"/>
    </row>
    <row r="49530" spans="1:16" s="2" customFormat="1" x14ac:dyDescent="0.15">
      <c r="A49530" s="3"/>
      <c r="B49530" s="3"/>
      <c r="J49530" s="3"/>
      <c r="K49530" s="5"/>
      <c r="L49530" s="8"/>
      <c r="N49530" s="5"/>
      <c r="O49530" s="10"/>
      <c r="P49530" s="8"/>
    </row>
    <row r="49531" spans="1:16" s="2" customFormat="1" x14ac:dyDescent="0.15">
      <c r="A49531" s="3"/>
      <c r="B49531" s="3"/>
      <c r="J49531" s="3"/>
      <c r="K49531" s="5"/>
      <c r="L49531" s="8"/>
      <c r="N49531" s="5"/>
      <c r="O49531" s="10"/>
      <c r="P49531" s="8"/>
    </row>
    <row r="49532" spans="1:16" s="2" customFormat="1" x14ac:dyDescent="0.15">
      <c r="A49532" s="3"/>
      <c r="B49532" s="3"/>
      <c r="J49532" s="3"/>
      <c r="K49532" s="5"/>
      <c r="L49532" s="8"/>
      <c r="N49532" s="5"/>
      <c r="O49532" s="10"/>
      <c r="P49532" s="8"/>
    </row>
    <row r="49533" spans="1:16" s="2" customFormat="1" x14ac:dyDescent="0.15">
      <c r="A49533" s="3"/>
      <c r="B49533" s="3"/>
      <c r="J49533" s="3"/>
      <c r="K49533" s="5"/>
      <c r="L49533" s="8"/>
      <c r="N49533" s="5"/>
      <c r="O49533" s="10"/>
      <c r="P49533" s="8"/>
    </row>
    <row r="49534" spans="1:16" s="2" customFormat="1" x14ac:dyDescent="0.15">
      <c r="A49534" s="3"/>
      <c r="B49534" s="3"/>
      <c r="J49534" s="3"/>
      <c r="K49534" s="5"/>
      <c r="L49534" s="8"/>
      <c r="N49534" s="5"/>
      <c r="O49534" s="10"/>
      <c r="P49534" s="8"/>
    </row>
    <row r="49535" spans="1:16" s="2" customFormat="1" x14ac:dyDescent="0.15">
      <c r="A49535" s="3"/>
      <c r="B49535" s="3"/>
      <c r="J49535" s="3"/>
      <c r="K49535" s="5"/>
      <c r="L49535" s="8"/>
      <c r="N49535" s="5"/>
      <c r="O49535" s="10"/>
      <c r="P49535" s="8"/>
    </row>
    <row r="49536" spans="1:16" s="2" customFormat="1" x14ac:dyDescent="0.15">
      <c r="A49536" s="3"/>
      <c r="B49536" s="3"/>
      <c r="J49536" s="3"/>
      <c r="K49536" s="5"/>
      <c r="L49536" s="8"/>
      <c r="N49536" s="5"/>
      <c r="O49536" s="10"/>
      <c r="P49536" s="8"/>
    </row>
    <row r="49537" spans="1:16" s="2" customFormat="1" x14ac:dyDescent="0.15">
      <c r="A49537" s="3"/>
      <c r="B49537" s="3"/>
      <c r="J49537" s="3"/>
      <c r="K49537" s="5"/>
      <c r="L49537" s="8"/>
      <c r="N49537" s="5"/>
      <c r="O49537" s="10"/>
      <c r="P49537" s="8"/>
    </row>
    <row r="49538" spans="1:16" s="2" customFormat="1" x14ac:dyDescent="0.15">
      <c r="A49538" s="3"/>
      <c r="B49538" s="3"/>
      <c r="J49538" s="3"/>
      <c r="K49538" s="5"/>
      <c r="L49538" s="8"/>
      <c r="N49538" s="5"/>
      <c r="O49538" s="10"/>
      <c r="P49538" s="8"/>
    </row>
    <row r="49539" spans="1:16" s="2" customFormat="1" x14ac:dyDescent="0.15">
      <c r="A49539" s="3"/>
      <c r="B49539" s="3"/>
      <c r="J49539" s="3"/>
      <c r="K49539" s="5"/>
      <c r="L49539" s="8"/>
      <c r="N49539" s="5"/>
      <c r="O49539" s="10"/>
      <c r="P49539" s="8"/>
    </row>
    <row r="49540" spans="1:16" s="2" customFormat="1" x14ac:dyDescent="0.15">
      <c r="A49540" s="3"/>
      <c r="B49540" s="3"/>
      <c r="J49540" s="3"/>
      <c r="K49540" s="5"/>
      <c r="L49540" s="8"/>
      <c r="N49540" s="5"/>
      <c r="O49540" s="10"/>
      <c r="P49540" s="8"/>
    </row>
    <row r="49541" spans="1:16" s="2" customFormat="1" x14ac:dyDescent="0.15">
      <c r="A49541" s="3"/>
      <c r="B49541" s="3"/>
      <c r="J49541" s="3"/>
      <c r="K49541" s="5"/>
      <c r="L49541" s="8"/>
      <c r="N49541" s="5"/>
      <c r="O49541" s="10"/>
      <c r="P49541" s="8"/>
    </row>
    <row r="49542" spans="1:16" s="2" customFormat="1" x14ac:dyDescent="0.15">
      <c r="A49542" s="3"/>
      <c r="B49542" s="3"/>
      <c r="J49542" s="3"/>
      <c r="K49542" s="5"/>
      <c r="L49542" s="8"/>
      <c r="N49542" s="5"/>
      <c r="O49542" s="10"/>
      <c r="P49542" s="8"/>
    </row>
    <row r="49543" spans="1:16" s="2" customFormat="1" x14ac:dyDescent="0.15">
      <c r="A49543" s="3"/>
      <c r="B49543" s="3"/>
      <c r="J49543" s="3"/>
      <c r="K49543" s="5"/>
      <c r="L49543" s="8"/>
      <c r="N49543" s="5"/>
      <c r="O49543" s="10"/>
      <c r="P49543" s="8"/>
    </row>
    <row r="49544" spans="1:16" s="2" customFormat="1" x14ac:dyDescent="0.15">
      <c r="A49544" s="3"/>
      <c r="B49544" s="3"/>
      <c r="J49544" s="3"/>
      <c r="K49544" s="5"/>
      <c r="L49544" s="8"/>
      <c r="N49544" s="5"/>
      <c r="O49544" s="10"/>
      <c r="P49544" s="8"/>
    </row>
    <row r="49545" spans="1:16" s="2" customFormat="1" x14ac:dyDescent="0.15">
      <c r="A49545" s="3"/>
      <c r="B49545" s="3"/>
      <c r="J49545" s="3"/>
      <c r="K49545" s="5"/>
      <c r="L49545" s="8"/>
      <c r="N49545" s="5"/>
      <c r="O49545" s="10"/>
      <c r="P49545" s="8"/>
    </row>
    <row r="49546" spans="1:16" s="2" customFormat="1" x14ac:dyDescent="0.15">
      <c r="A49546" s="3"/>
      <c r="B49546" s="3"/>
      <c r="J49546" s="3"/>
      <c r="K49546" s="5"/>
      <c r="L49546" s="8"/>
      <c r="N49546" s="5"/>
      <c r="O49546" s="10"/>
      <c r="P49546" s="8"/>
    </row>
    <row r="49547" spans="1:16" s="2" customFormat="1" x14ac:dyDescent="0.15">
      <c r="A49547" s="3"/>
      <c r="B49547" s="3"/>
      <c r="J49547" s="3"/>
      <c r="K49547" s="5"/>
      <c r="L49547" s="8"/>
      <c r="N49547" s="5"/>
      <c r="O49547" s="10"/>
      <c r="P49547" s="8"/>
    </row>
    <row r="49548" spans="1:16" s="2" customFormat="1" x14ac:dyDescent="0.15">
      <c r="A49548" s="3"/>
      <c r="B49548" s="3"/>
      <c r="J49548" s="3"/>
      <c r="K49548" s="5"/>
      <c r="L49548" s="8"/>
      <c r="N49548" s="5"/>
      <c r="O49548" s="10"/>
      <c r="P49548" s="8"/>
    </row>
    <row r="49549" spans="1:16" s="2" customFormat="1" x14ac:dyDescent="0.15">
      <c r="A49549" s="3"/>
      <c r="B49549" s="3"/>
      <c r="J49549" s="3"/>
      <c r="K49549" s="5"/>
      <c r="L49549" s="8"/>
      <c r="N49549" s="5"/>
      <c r="O49549" s="10"/>
      <c r="P49549" s="8"/>
    </row>
    <row r="49550" spans="1:16" s="2" customFormat="1" x14ac:dyDescent="0.15">
      <c r="A49550" s="3"/>
      <c r="B49550" s="3"/>
      <c r="J49550" s="3"/>
      <c r="K49550" s="5"/>
      <c r="L49550" s="8"/>
      <c r="N49550" s="5"/>
      <c r="O49550" s="10"/>
      <c r="P49550" s="8"/>
    </row>
    <row r="49551" spans="1:16" s="2" customFormat="1" x14ac:dyDescent="0.15">
      <c r="A49551" s="3"/>
      <c r="B49551" s="3"/>
      <c r="J49551" s="3"/>
      <c r="K49551" s="5"/>
      <c r="L49551" s="8"/>
      <c r="N49551" s="5"/>
      <c r="O49551" s="10"/>
      <c r="P49551" s="8"/>
    </row>
    <row r="49552" spans="1:16" s="2" customFormat="1" x14ac:dyDescent="0.15">
      <c r="A49552" s="3"/>
      <c r="B49552" s="3"/>
      <c r="J49552" s="3"/>
      <c r="K49552" s="5"/>
      <c r="L49552" s="8"/>
      <c r="N49552" s="5"/>
      <c r="O49552" s="10"/>
      <c r="P49552" s="8"/>
    </row>
    <row r="49553" spans="1:16" s="2" customFormat="1" x14ac:dyDescent="0.15">
      <c r="A49553" s="3"/>
      <c r="B49553" s="3"/>
      <c r="J49553" s="3"/>
      <c r="K49553" s="5"/>
      <c r="L49553" s="8"/>
      <c r="N49553" s="5"/>
      <c r="O49553" s="10"/>
      <c r="P49553" s="8"/>
    </row>
    <row r="49554" spans="1:16" s="2" customFormat="1" x14ac:dyDescent="0.15">
      <c r="A49554" s="3"/>
      <c r="B49554" s="3"/>
      <c r="J49554" s="3"/>
      <c r="K49554" s="5"/>
      <c r="L49554" s="8"/>
      <c r="N49554" s="5"/>
      <c r="O49554" s="10"/>
      <c r="P49554" s="8"/>
    </row>
    <row r="49555" spans="1:16" s="2" customFormat="1" x14ac:dyDescent="0.15">
      <c r="A49555" s="3"/>
      <c r="B49555" s="3"/>
      <c r="J49555" s="3"/>
      <c r="K49555" s="5"/>
      <c r="L49555" s="8"/>
      <c r="N49555" s="5"/>
      <c r="O49555" s="10"/>
      <c r="P49555" s="8"/>
    </row>
    <row r="49556" spans="1:16" s="2" customFormat="1" x14ac:dyDescent="0.15">
      <c r="A49556" s="3"/>
      <c r="B49556" s="3"/>
      <c r="J49556" s="3"/>
      <c r="K49556" s="5"/>
      <c r="L49556" s="8"/>
      <c r="N49556" s="5"/>
      <c r="O49556" s="10"/>
      <c r="P49556" s="8"/>
    </row>
    <row r="49557" spans="1:16" s="2" customFormat="1" x14ac:dyDescent="0.15">
      <c r="A49557" s="3"/>
      <c r="B49557" s="3"/>
      <c r="J49557" s="3"/>
      <c r="K49557" s="5"/>
      <c r="L49557" s="8"/>
      <c r="N49557" s="5"/>
      <c r="O49557" s="10"/>
      <c r="P49557" s="8"/>
    </row>
    <row r="49558" spans="1:16" s="2" customFormat="1" x14ac:dyDescent="0.15">
      <c r="A49558" s="3"/>
      <c r="B49558" s="3"/>
      <c r="J49558" s="3"/>
      <c r="K49558" s="5"/>
      <c r="L49558" s="8"/>
      <c r="N49558" s="5"/>
      <c r="O49558" s="10"/>
      <c r="P49558" s="8"/>
    </row>
    <row r="49559" spans="1:16" s="2" customFormat="1" x14ac:dyDescent="0.15">
      <c r="A49559" s="3"/>
      <c r="B49559" s="3"/>
      <c r="J49559" s="3"/>
      <c r="K49559" s="5"/>
      <c r="L49559" s="8"/>
      <c r="N49559" s="5"/>
      <c r="O49559" s="10"/>
      <c r="P49559" s="8"/>
    </row>
    <row r="49560" spans="1:16" s="2" customFormat="1" x14ac:dyDescent="0.15">
      <c r="A49560" s="3"/>
      <c r="B49560" s="3"/>
      <c r="J49560" s="3"/>
      <c r="K49560" s="5"/>
      <c r="L49560" s="8"/>
      <c r="N49560" s="5"/>
      <c r="O49560" s="10"/>
      <c r="P49560" s="8"/>
    </row>
    <row r="49561" spans="1:16" s="2" customFormat="1" x14ac:dyDescent="0.15">
      <c r="A49561" s="3"/>
      <c r="B49561" s="3"/>
      <c r="J49561" s="3"/>
      <c r="K49561" s="5"/>
      <c r="L49561" s="8"/>
      <c r="N49561" s="5"/>
      <c r="O49561" s="10"/>
      <c r="P49561" s="8"/>
    </row>
    <row r="49562" spans="1:16" s="2" customFormat="1" x14ac:dyDescent="0.15">
      <c r="A49562" s="3"/>
      <c r="B49562" s="3"/>
      <c r="J49562" s="3"/>
      <c r="K49562" s="5"/>
      <c r="L49562" s="8"/>
      <c r="N49562" s="5"/>
      <c r="O49562" s="10"/>
      <c r="P49562" s="8"/>
    </row>
    <row r="49563" spans="1:16" s="2" customFormat="1" x14ac:dyDescent="0.15">
      <c r="A49563" s="3"/>
      <c r="B49563" s="3"/>
      <c r="J49563" s="3"/>
      <c r="K49563" s="5"/>
      <c r="L49563" s="8"/>
      <c r="N49563" s="5"/>
      <c r="O49563" s="10"/>
      <c r="P49563" s="8"/>
    </row>
    <row r="49564" spans="1:16" s="2" customFormat="1" x14ac:dyDescent="0.15">
      <c r="A49564" s="3"/>
      <c r="B49564" s="3"/>
      <c r="J49564" s="3"/>
      <c r="K49564" s="5"/>
      <c r="L49564" s="8"/>
      <c r="N49564" s="5"/>
      <c r="O49564" s="10"/>
      <c r="P49564" s="8"/>
    </row>
    <row r="49565" spans="1:16" s="2" customFormat="1" x14ac:dyDescent="0.15">
      <c r="A49565" s="3"/>
      <c r="B49565" s="3"/>
      <c r="J49565" s="3"/>
      <c r="K49565" s="5"/>
      <c r="L49565" s="8"/>
      <c r="N49565" s="5"/>
      <c r="O49565" s="10"/>
      <c r="P49565" s="8"/>
    </row>
    <row r="49566" spans="1:16" s="2" customFormat="1" x14ac:dyDescent="0.15">
      <c r="A49566" s="3"/>
      <c r="B49566" s="3"/>
      <c r="J49566" s="3"/>
      <c r="K49566" s="5"/>
      <c r="L49566" s="8"/>
      <c r="N49566" s="5"/>
      <c r="O49566" s="10"/>
      <c r="P49566" s="8"/>
    </row>
    <row r="49567" spans="1:16" s="2" customFormat="1" x14ac:dyDescent="0.15">
      <c r="A49567" s="3"/>
      <c r="B49567" s="3"/>
      <c r="J49567" s="3"/>
      <c r="K49567" s="5"/>
      <c r="L49567" s="8"/>
      <c r="N49567" s="5"/>
      <c r="O49567" s="10"/>
      <c r="P49567" s="8"/>
    </row>
    <row r="49568" spans="1:16" s="2" customFormat="1" x14ac:dyDescent="0.15">
      <c r="A49568" s="3"/>
      <c r="B49568" s="3"/>
      <c r="J49568" s="3"/>
      <c r="K49568" s="5"/>
      <c r="L49568" s="8"/>
      <c r="N49568" s="5"/>
      <c r="O49568" s="10"/>
      <c r="P49568" s="8"/>
    </row>
    <row r="49569" spans="1:16" s="2" customFormat="1" x14ac:dyDescent="0.15">
      <c r="A49569" s="3"/>
      <c r="B49569" s="3"/>
      <c r="J49569" s="3"/>
      <c r="K49569" s="5"/>
      <c r="L49569" s="8"/>
      <c r="N49569" s="5"/>
      <c r="O49569" s="10"/>
      <c r="P49569" s="8"/>
    </row>
    <row r="49570" spans="1:16" s="2" customFormat="1" x14ac:dyDescent="0.15">
      <c r="A49570" s="3"/>
      <c r="B49570" s="3"/>
      <c r="J49570" s="3"/>
      <c r="K49570" s="5"/>
      <c r="L49570" s="8"/>
      <c r="N49570" s="5"/>
      <c r="O49570" s="10"/>
      <c r="P49570" s="8"/>
    </row>
    <row r="49571" spans="1:16" s="2" customFormat="1" x14ac:dyDescent="0.15">
      <c r="A49571" s="3"/>
      <c r="B49571" s="3"/>
      <c r="J49571" s="3"/>
      <c r="K49571" s="5"/>
      <c r="L49571" s="8"/>
      <c r="N49571" s="5"/>
      <c r="O49571" s="10"/>
      <c r="P49571" s="8"/>
    </row>
    <row r="49572" spans="1:16" s="2" customFormat="1" x14ac:dyDescent="0.15">
      <c r="A49572" s="3"/>
      <c r="B49572" s="3"/>
      <c r="J49572" s="3"/>
      <c r="K49572" s="5"/>
      <c r="L49572" s="8"/>
      <c r="N49572" s="5"/>
      <c r="O49572" s="10"/>
      <c r="P49572" s="8"/>
    </row>
    <row r="49573" spans="1:16" s="2" customFormat="1" x14ac:dyDescent="0.15">
      <c r="A49573" s="3"/>
      <c r="B49573" s="3"/>
      <c r="J49573" s="3"/>
      <c r="K49573" s="5"/>
      <c r="L49573" s="8"/>
      <c r="N49573" s="5"/>
      <c r="O49573" s="10"/>
      <c r="P49573" s="8"/>
    </row>
    <row r="49574" spans="1:16" s="2" customFormat="1" x14ac:dyDescent="0.15">
      <c r="A49574" s="3"/>
      <c r="B49574" s="3"/>
      <c r="J49574" s="3"/>
      <c r="K49574" s="5"/>
      <c r="L49574" s="8"/>
      <c r="N49574" s="5"/>
      <c r="O49574" s="10"/>
      <c r="P49574" s="8"/>
    </row>
    <row r="49575" spans="1:16" s="2" customFormat="1" x14ac:dyDescent="0.15">
      <c r="A49575" s="3"/>
      <c r="B49575" s="3"/>
      <c r="J49575" s="3"/>
      <c r="K49575" s="5"/>
      <c r="L49575" s="8"/>
      <c r="N49575" s="5"/>
      <c r="O49575" s="10"/>
      <c r="P49575" s="8"/>
    </row>
    <row r="49576" spans="1:16" s="2" customFormat="1" x14ac:dyDescent="0.15">
      <c r="A49576" s="3"/>
      <c r="B49576" s="3"/>
      <c r="J49576" s="3"/>
      <c r="K49576" s="5"/>
      <c r="L49576" s="8"/>
      <c r="N49576" s="5"/>
      <c r="O49576" s="10"/>
      <c r="P49576" s="8"/>
    </row>
    <row r="49577" spans="1:16" s="2" customFormat="1" x14ac:dyDescent="0.15">
      <c r="A49577" s="3"/>
      <c r="B49577" s="3"/>
      <c r="J49577" s="3"/>
      <c r="K49577" s="5"/>
      <c r="L49577" s="8"/>
      <c r="N49577" s="5"/>
      <c r="O49577" s="10"/>
      <c r="P49577" s="8"/>
    </row>
    <row r="49578" spans="1:16" s="2" customFormat="1" x14ac:dyDescent="0.15">
      <c r="A49578" s="3"/>
      <c r="B49578" s="3"/>
      <c r="J49578" s="3"/>
      <c r="K49578" s="5"/>
      <c r="L49578" s="8"/>
      <c r="N49578" s="5"/>
      <c r="O49578" s="10"/>
      <c r="P49578" s="8"/>
    </row>
    <row r="49579" spans="1:16" s="2" customFormat="1" x14ac:dyDescent="0.15">
      <c r="A49579" s="3"/>
      <c r="B49579" s="3"/>
      <c r="J49579" s="3"/>
      <c r="K49579" s="5"/>
      <c r="L49579" s="8"/>
      <c r="N49579" s="5"/>
      <c r="O49579" s="10"/>
      <c r="P49579" s="8"/>
    </row>
    <row r="49580" spans="1:16" s="2" customFormat="1" x14ac:dyDescent="0.15">
      <c r="A49580" s="3"/>
      <c r="B49580" s="3"/>
      <c r="J49580" s="3"/>
      <c r="K49580" s="5"/>
      <c r="L49580" s="8"/>
      <c r="N49580" s="5"/>
      <c r="O49580" s="10"/>
      <c r="P49580" s="8"/>
    </row>
    <row r="49581" spans="1:16" s="2" customFormat="1" x14ac:dyDescent="0.15">
      <c r="A49581" s="3"/>
      <c r="B49581" s="3"/>
      <c r="J49581" s="3"/>
      <c r="K49581" s="5"/>
      <c r="L49581" s="8"/>
      <c r="N49581" s="5"/>
      <c r="O49581" s="10"/>
      <c r="P49581" s="8"/>
    </row>
    <row r="49582" spans="1:16" s="2" customFormat="1" x14ac:dyDescent="0.15">
      <c r="A49582" s="3"/>
      <c r="B49582" s="3"/>
      <c r="J49582" s="3"/>
      <c r="K49582" s="5"/>
      <c r="L49582" s="8"/>
      <c r="N49582" s="5"/>
      <c r="O49582" s="10"/>
      <c r="P49582" s="8"/>
    </row>
    <row r="49583" spans="1:16" s="2" customFormat="1" x14ac:dyDescent="0.15">
      <c r="A49583" s="3"/>
      <c r="B49583" s="3"/>
      <c r="J49583" s="3"/>
      <c r="K49583" s="5"/>
      <c r="L49583" s="8"/>
      <c r="N49583" s="5"/>
      <c r="O49583" s="10"/>
      <c r="P49583" s="8"/>
    </row>
    <row r="49584" spans="1:16" s="2" customFormat="1" x14ac:dyDescent="0.15">
      <c r="A49584" s="3"/>
      <c r="B49584" s="3"/>
      <c r="J49584" s="3"/>
      <c r="K49584" s="5"/>
      <c r="L49584" s="8"/>
      <c r="N49584" s="5"/>
      <c r="O49584" s="10"/>
      <c r="P49584" s="8"/>
    </row>
    <row r="49585" spans="1:16" s="2" customFormat="1" x14ac:dyDescent="0.15">
      <c r="A49585" s="3"/>
      <c r="B49585" s="3"/>
      <c r="J49585" s="3"/>
      <c r="K49585" s="5"/>
      <c r="L49585" s="8"/>
      <c r="N49585" s="5"/>
      <c r="O49585" s="10"/>
      <c r="P49585" s="8"/>
    </row>
    <row r="49586" spans="1:16" s="2" customFormat="1" x14ac:dyDescent="0.15">
      <c r="A49586" s="3"/>
      <c r="B49586" s="3"/>
      <c r="J49586" s="3"/>
      <c r="K49586" s="5"/>
      <c r="L49586" s="8"/>
      <c r="N49586" s="5"/>
      <c r="O49586" s="10"/>
      <c r="P49586" s="8"/>
    </row>
    <row r="49587" spans="1:16" s="2" customFormat="1" x14ac:dyDescent="0.15">
      <c r="A49587" s="3"/>
      <c r="B49587" s="3"/>
      <c r="J49587" s="3"/>
      <c r="K49587" s="5"/>
      <c r="L49587" s="8"/>
      <c r="N49587" s="5"/>
      <c r="O49587" s="10"/>
      <c r="P49587" s="8"/>
    </row>
    <row r="49588" spans="1:16" s="2" customFormat="1" x14ac:dyDescent="0.15">
      <c r="A49588" s="3"/>
      <c r="B49588" s="3"/>
      <c r="J49588" s="3"/>
      <c r="K49588" s="5"/>
      <c r="L49588" s="8"/>
      <c r="N49588" s="5"/>
      <c r="O49588" s="10"/>
      <c r="P49588" s="8"/>
    </row>
    <row r="49589" spans="1:16" s="2" customFormat="1" x14ac:dyDescent="0.15">
      <c r="A49589" s="3"/>
      <c r="B49589" s="3"/>
      <c r="J49589" s="3"/>
      <c r="K49589" s="5"/>
      <c r="L49589" s="8"/>
      <c r="N49589" s="5"/>
      <c r="O49589" s="10"/>
      <c r="P49589" s="8"/>
    </row>
    <row r="49590" spans="1:16" s="2" customFormat="1" x14ac:dyDescent="0.15">
      <c r="A49590" s="3"/>
      <c r="B49590" s="3"/>
      <c r="J49590" s="3"/>
      <c r="K49590" s="5"/>
      <c r="L49590" s="8"/>
      <c r="N49590" s="5"/>
      <c r="O49590" s="10"/>
      <c r="P49590" s="8"/>
    </row>
    <row r="49591" spans="1:16" s="2" customFormat="1" x14ac:dyDescent="0.15">
      <c r="A49591" s="3"/>
      <c r="B49591" s="3"/>
      <c r="J49591" s="3"/>
      <c r="K49591" s="5"/>
      <c r="L49591" s="8"/>
      <c r="N49591" s="5"/>
      <c r="O49591" s="10"/>
      <c r="P49591" s="8"/>
    </row>
    <row r="49592" spans="1:16" s="2" customFormat="1" x14ac:dyDescent="0.15">
      <c r="A49592" s="3"/>
      <c r="B49592" s="3"/>
      <c r="J49592" s="3"/>
      <c r="K49592" s="5"/>
      <c r="L49592" s="8"/>
      <c r="N49592" s="5"/>
      <c r="O49592" s="10"/>
      <c r="P49592" s="8"/>
    </row>
    <row r="49593" spans="1:16" s="2" customFormat="1" x14ac:dyDescent="0.15">
      <c r="A49593" s="3"/>
      <c r="B49593" s="3"/>
      <c r="J49593" s="3"/>
      <c r="K49593" s="5"/>
      <c r="L49593" s="8"/>
      <c r="N49593" s="5"/>
      <c r="O49593" s="10"/>
      <c r="P49593" s="8"/>
    </row>
    <row r="49594" spans="1:16" s="2" customFormat="1" x14ac:dyDescent="0.15">
      <c r="A49594" s="3"/>
      <c r="B49594" s="3"/>
      <c r="J49594" s="3"/>
      <c r="K49594" s="5"/>
      <c r="L49594" s="8"/>
      <c r="N49594" s="5"/>
      <c r="O49594" s="10"/>
      <c r="P49594" s="8"/>
    </row>
    <row r="49595" spans="1:16" s="2" customFormat="1" x14ac:dyDescent="0.15">
      <c r="A49595" s="3"/>
      <c r="B49595" s="3"/>
      <c r="J49595" s="3"/>
      <c r="K49595" s="5"/>
      <c r="L49595" s="8"/>
      <c r="N49595" s="5"/>
      <c r="O49595" s="10"/>
      <c r="P49595" s="8"/>
    </row>
    <row r="49596" spans="1:16" s="2" customFormat="1" x14ac:dyDescent="0.15">
      <c r="A49596" s="3"/>
      <c r="B49596" s="3"/>
      <c r="J49596" s="3"/>
      <c r="K49596" s="5"/>
      <c r="L49596" s="8"/>
      <c r="N49596" s="5"/>
      <c r="O49596" s="10"/>
      <c r="P49596" s="8"/>
    </row>
    <row r="49597" spans="1:16" s="2" customFormat="1" x14ac:dyDescent="0.15">
      <c r="A49597" s="3"/>
      <c r="B49597" s="3"/>
      <c r="J49597" s="3"/>
      <c r="K49597" s="5"/>
      <c r="L49597" s="8"/>
      <c r="N49597" s="5"/>
      <c r="O49597" s="10"/>
      <c r="P49597" s="8"/>
    </row>
    <row r="49598" spans="1:16" s="2" customFormat="1" x14ac:dyDescent="0.15">
      <c r="A49598" s="3"/>
      <c r="B49598" s="3"/>
      <c r="J49598" s="3"/>
      <c r="K49598" s="5"/>
      <c r="L49598" s="8"/>
      <c r="N49598" s="5"/>
      <c r="O49598" s="10"/>
      <c r="P49598" s="8"/>
    </row>
    <row r="49599" spans="1:16" s="2" customFormat="1" x14ac:dyDescent="0.15">
      <c r="A49599" s="3"/>
      <c r="B49599" s="3"/>
      <c r="J49599" s="3"/>
      <c r="K49599" s="5"/>
      <c r="L49599" s="8"/>
      <c r="N49599" s="5"/>
      <c r="O49599" s="10"/>
      <c r="P49599" s="8"/>
    </row>
    <row r="49600" spans="1:16" s="2" customFormat="1" x14ac:dyDescent="0.15">
      <c r="A49600" s="3"/>
      <c r="B49600" s="3"/>
      <c r="J49600" s="3"/>
      <c r="K49600" s="5"/>
      <c r="L49600" s="8"/>
      <c r="N49600" s="5"/>
      <c r="O49600" s="10"/>
      <c r="P49600" s="8"/>
    </row>
    <row r="49601" spans="1:16" s="2" customFormat="1" x14ac:dyDescent="0.15">
      <c r="A49601" s="3"/>
      <c r="B49601" s="3"/>
      <c r="J49601" s="3"/>
      <c r="K49601" s="5"/>
      <c r="L49601" s="8"/>
      <c r="N49601" s="5"/>
      <c r="O49601" s="10"/>
      <c r="P49601" s="8"/>
    </row>
    <row r="49602" spans="1:16" s="2" customFormat="1" x14ac:dyDescent="0.15">
      <c r="A49602" s="3"/>
      <c r="B49602" s="3"/>
      <c r="J49602" s="3"/>
      <c r="K49602" s="5"/>
      <c r="L49602" s="8"/>
      <c r="N49602" s="5"/>
      <c r="O49602" s="10"/>
      <c r="P49602" s="8"/>
    </row>
    <row r="49603" spans="1:16" s="2" customFormat="1" x14ac:dyDescent="0.15">
      <c r="A49603" s="3"/>
      <c r="B49603" s="3"/>
      <c r="J49603" s="3"/>
      <c r="K49603" s="5"/>
      <c r="L49603" s="8"/>
      <c r="N49603" s="5"/>
      <c r="O49603" s="10"/>
      <c r="P49603" s="8"/>
    </row>
    <row r="49604" spans="1:16" s="2" customFormat="1" x14ac:dyDescent="0.15">
      <c r="A49604" s="3"/>
      <c r="B49604" s="3"/>
      <c r="J49604" s="3"/>
      <c r="K49604" s="5"/>
      <c r="L49604" s="8"/>
      <c r="N49604" s="5"/>
      <c r="O49604" s="10"/>
      <c r="P49604" s="8"/>
    </row>
    <row r="49605" spans="1:16" s="2" customFormat="1" x14ac:dyDescent="0.15">
      <c r="A49605" s="3"/>
      <c r="B49605" s="3"/>
      <c r="J49605" s="3"/>
      <c r="K49605" s="5"/>
      <c r="L49605" s="8"/>
      <c r="N49605" s="5"/>
      <c r="O49605" s="10"/>
      <c r="P49605" s="8"/>
    </row>
    <row r="49606" spans="1:16" s="2" customFormat="1" x14ac:dyDescent="0.15">
      <c r="A49606" s="3"/>
      <c r="B49606" s="3"/>
      <c r="J49606" s="3"/>
      <c r="K49606" s="5"/>
      <c r="L49606" s="8"/>
      <c r="N49606" s="5"/>
      <c r="O49606" s="10"/>
      <c r="P49606" s="8"/>
    </row>
    <row r="49607" spans="1:16" s="2" customFormat="1" x14ac:dyDescent="0.15">
      <c r="A49607" s="3"/>
      <c r="B49607" s="3"/>
      <c r="J49607" s="3"/>
      <c r="K49607" s="5"/>
      <c r="L49607" s="8"/>
      <c r="N49607" s="5"/>
      <c r="O49607" s="10"/>
      <c r="P49607" s="8"/>
    </row>
    <row r="49608" spans="1:16" s="2" customFormat="1" x14ac:dyDescent="0.15">
      <c r="A49608" s="3"/>
      <c r="B49608" s="3"/>
      <c r="J49608" s="3"/>
      <c r="K49608" s="5"/>
      <c r="L49608" s="8"/>
      <c r="N49608" s="5"/>
      <c r="O49608" s="10"/>
      <c r="P49608" s="8"/>
    </row>
    <row r="49609" spans="1:16" s="2" customFormat="1" x14ac:dyDescent="0.15">
      <c r="A49609" s="3"/>
      <c r="B49609" s="3"/>
      <c r="J49609" s="3"/>
      <c r="K49609" s="5"/>
      <c r="L49609" s="8"/>
      <c r="N49609" s="5"/>
      <c r="O49609" s="10"/>
      <c r="P49609" s="8"/>
    </row>
    <row r="49610" spans="1:16" s="2" customFormat="1" x14ac:dyDescent="0.15">
      <c r="A49610" s="3"/>
      <c r="B49610" s="3"/>
      <c r="J49610" s="3"/>
      <c r="K49610" s="5"/>
      <c r="L49610" s="8"/>
      <c r="N49610" s="5"/>
      <c r="O49610" s="10"/>
      <c r="P49610" s="8"/>
    </row>
    <row r="49611" spans="1:16" s="2" customFormat="1" x14ac:dyDescent="0.15">
      <c r="A49611" s="3"/>
      <c r="B49611" s="3"/>
      <c r="J49611" s="3"/>
      <c r="K49611" s="5"/>
      <c r="L49611" s="8"/>
      <c r="N49611" s="5"/>
      <c r="O49611" s="10"/>
      <c r="P49611" s="8"/>
    </row>
    <row r="49612" spans="1:16" s="2" customFormat="1" x14ac:dyDescent="0.15">
      <c r="A49612" s="3"/>
      <c r="B49612" s="3"/>
      <c r="J49612" s="3"/>
      <c r="K49612" s="5"/>
      <c r="L49612" s="8"/>
      <c r="N49612" s="5"/>
      <c r="O49612" s="10"/>
      <c r="P49612" s="8"/>
    </row>
    <row r="49613" spans="1:16" s="2" customFormat="1" x14ac:dyDescent="0.15">
      <c r="A49613" s="3"/>
      <c r="B49613" s="3"/>
      <c r="J49613" s="3"/>
      <c r="K49613" s="5"/>
      <c r="L49613" s="8"/>
      <c r="N49613" s="5"/>
      <c r="O49613" s="10"/>
      <c r="P49613" s="8"/>
    </row>
    <row r="49614" spans="1:16" s="2" customFormat="1" x14ac:dyDescent="0.15">
      <c r="A49614" s="3"/>
      <c r="B49614" s="3"/>
      <c r="J49614" s="3"/>
      <c r="K49614" s="5"/>
      <c r="L49614" s="8"/>
      <c r="N49614" s="5"/>
      <c r="O49614" s="10"/>
      <c r="P49614" s="8"/>
    </row>
    <row r="49615" spans="1:16" s="2" customFormat="1" x14ac:dyDescent="0.15">
      <c r="A49615" s="3"/>
      <c r="B49615" s="3"/>
      <c r="J49615" s="3"/>
      <c r="K49615" s="5"/>
      <c r="L49615" s="8"/>
      <c r="N49615" s="5"/>
      <c r="O49615" s="10"/>
      <c r="P49615" s="8"/>
    </row>
    <row r="49616" spans="1:16" s="2" customFormat="1" x14ac:dyDescent="0.15">
      <c r="A49616" s="3"/>
      <c r="B49616" s="3"/>
      <c r="J49616" s="3"/>
      <c r="K49616" s="5"/>
      <c r="L49616" s="8"/>
      <c r="N49616" s="5"/>
      <c r="O49616" s="10"/>
      <c r="P49616" s="8"/>
    </row>
    <row r="49617" spans="1:16" s="2" customFormat="1" x14ac:dyDescent="0.15">
      <c r="A49617" s="3"/>
      <c r="B49617" s="3"/>
      <c r="J49617" s="3"/>
      <c r="K49617" s="5"/>
      <c r="L49617" s="8"/>
      <c r="N49617" s="5"/>
      <c r="O49617" s="10"/>
      <c r="P49617" s="8"/>
    </row>
    <row r="49618" spans="1:16" s="2" customFormat="1" x14ac:dyDescent="0.15">
      <c r="A49618" s="3"/>
      <c r="B49618" s="3"/>
      <c r="J49618" s="3"/>
      <c r="K49618" s="5"/>
      <c r="L49618" s="8"/>
      <c r="N49618" s="5"/>
      <c r="O49618" s="10"/>
      <c r="P49618" s="8"/>
    </row>
    <row r="49619" spans="1:16" s="2" customFormat="1" x14ac:dyDescent="0.15">
      <c r="A49619" s="3"/>
      <c r="B49619" s="3"/>
      <c r="J49619" s="3"/>
      <c r="K49619" s="5"/>
      <c r="L49619" s="8"/>
      <c r="N49619" s="5"/>
      <c r="O49619" s="10"/>
      <c r="P49619" s="8"/>
    </row>
    <row r="49620" spans="1:16" s="2" customFormat="1" x14ac:dyDescent="0.15">
      <c r="A49620" s="3"/>
      <c r="B49620" s="3"/>
      <c r="J49620" s="3"/>
      <c r="K49620" s="5"/>
      <c r="L49620" s="8"/>
      <c r="N49620" s="5"/>
      <c r="O49620" s="10"/>
      <c r="P49620" s="8"/>
    </row>
    <row r="49621" spans="1:16" s="2" customFormat="1" x14ac:dyDescent="0.15">
      <c r="A49621" s="3"/>
      <c r="B49621" s="3"/>
      <c r="J49621" s="3"/>
      <c r="K49621" s="5"/>
      <c r="L49621" s="8"/>
      <c r="N49621" s="5"/>
      <c r="O49621" s="10"/>
      <c r="P49621" s="8"/>
    </row>
    <row r="49622" spans="1:16" s="2" customFormat="1" x14ac:dyDescent="0.15">
      <c r="A49622" s="3"/>
      <c r="B49622" s="3"/>
      <c r="J49622" s="3"/>
      <c r="K49622" s="5"/>
      <c r="L49622" s="8"/>
      <c r="N49622" s="5"/>
      <c r="O49622" s="10"/>
      <c r="P49622" s="8"/>
    </row>
    <row r="49623" spans="1:16" s="2" customFormat="1" x14ac:dyDescent="0.15">
      <c r="A49623" s="3"/>
      <c r="B49623" s="3"/>
      <c r="J49623" s="3"/>
      <c r="K49623" s="5"/>
      <c r="L49623" s="8"/>
      <c r="N49623" s="5"/>
      <c r="O49623" s="10"/>
      <c r="P49623" s="8"/>
    </row>
    <row r="49624" spans="1:16" s="2" customFormat="1" x14ac:dyDescent="0.15">
      <c r="A49624" s="3"/>
      <c r="B49624" s="3"/>
      <c r="J49624" s="3"/>
      <c r="K49624" s="5"/>
      <c r="L49624" s="8"/>
      <c r="N49624" s="5"/>
      <c r="O49624" s="10"/>
      <c r="P49624" s="8"/>
    </row>
    <row r="49625" spans="1:16" s="2" customFormat="1" x14ac:dyDescent="0.15">
      <c r="A49625" s="3"/>
      <c r="B49625" s="3"/>
      <c r="J49625" s="3"/>
      <c r="K49625" s="5"/>
      <c r="L49625" s="8"/>
      <c r="N49625" s="5"/>
      <c r="O49625" s="10"/>
      <c r="P49625" s="8"/>
    </row>
    <row r="49626" spans="1:16" s="2" customFormat="1" x14ac:dyDescent="0.15">
      <c r="A49626" s="3"/>
      <c r="B49626" s="3"/>
      <c r="J49626" s="3"/>
      <c r="K49626" s="5"/>
      <c r="L49626" s="8"/>
      <c r="N49626" s="5"/>
      <c r="O49626" s="10"/>
      <c r="P49626" s="8"/>
    </row>
    <row r="49627" spans="1:16" s="2" customFormat="1" x14ac:dyDescent="0.15">
      <c r="A49627" s="3"/>
      <c r="B49627" s="3"/>
      <c r="J49627" s="3"/>
      <c r="K49627" s="5"/>
      <c r="L49627" s="8"/>
      <c r="N49627" s="5"/>
      <c r="O49627" s="10"/>
      <c r="P49627" s="8"/>
    </row>
    <row r="49628" spans="1:16" s="2" customFormat="1" x14ac:dyDescent="0.15">
      <c r="A49628" s="3"/>
      <c r="B49628" s="3"/>
      <c r="J49628" s="3"/>
      <c r="K49628" s="5"/>
      <c r="L49628" s="8"/>
      <c r="N49628" s="5"/>
      <c r="O49628" s="10"/>
      <c r="P49628" s="8"/>
    </row>
    <row r="49629" spans="1:16" s="2" customFormat="1" x14ac:dyDescent="0.15">
      <c r="A49629" s="3"/>
      <c r="B49629" s="3"/>
      <c r="J49629" s="3"/>
      <c r="K49629" s="5"/>
      <c r="L49629" s="8"/>
      <c r="N49629" s="5"/>
      <c r="O49629" s="10"/>
      <c r="P49629" s="8"/>
    </row>
    <row r="49630" spans="1:16" s="2" customFormat="1" x14ac:dyDescent="0.15">
      <c r="A49630" s="3"/>
      <c r="B49630" s="3"/>
      <c r="J49630" s="3"/>
      <c r="K49630" s="5"/>
      <c r="L49630" s="8"/>
      <c r="N49630" s="5"/>
      <c r="O49630" s="10"/>
      <c r="P49630" s="8"/>
    </row>
    <row r="49631" spans="1:16" s="2" customFormat="1" x14ac:dyDescent="0.15">
      <c r="A49631" s="3"/>
      <c r="B49631" s="3"/>
      <c r="J49631" s="3"/>
      <c r="K49631" s="5"/>
      <c r="L49631" s="8"/>
      <c r="N49631" s="5"/>
      <c r="O49631" s="10"/>
      <c r="P49631" s="8"/>
    </row>
    <row r="49632" spans="1:16" s="2" customFormat="1" x14ac:dyDescent="0.15">
      <c r="A49632" s="3"/>
      <c r="B49632" s="3"/>
      <c r="J49632" s="3"/>
      <c r="K49632" s="5"/>
      <c r="L49632" s="8"/>
      <c r="N49632" s="5"/>
      <c r="O49632" s="10"/>
      <c r="P49632" s="8"/>
    </row>
    <row r="49633" spans="1:16" s="2" customFormat="1" x14ac:dyDescent="0.15">
      <c r="A49633" s="3"/>
      <c r="B49633" s="3"/>
      <c r="J49633" s="3"/>
      <c r="K49633" s="5"/>
      <c r="L49633" s="8"/>
      <c r="N49633" s="5"/>
      <c r="O49633" s="10"/>
      <c r="P49633" s="8"/>
    </row>
    <row r="49634" spans="1:16" s="2" customFormat="1" x14ac:dyDescent="0.15">
      <c r="A49634" s="3"/>
      <c r="B49634" s="3"/>
      <c r="J49634" s="3"/>
      <c r="K49634" s="5"/>
      <c r="L49634" s="8"/>
      <c r="N49634" s="5"/>
      <c r="O49634" s="10"/>
      <c r="P49634" s="8"/>
    </row>
    <row r="49635" spans="1:16" s="2" customFormat="1" x14ac:dyDescent="0.15">
      <c r="A49635" s="3"/>
      <c r="B49635" s="3"/>
      <c r="J49635" s="3"/>
      <c r="K49635" s="5"/>
      <c r="L49635" s="8"/>
      <c r="N49635" s="5"/>
      <c r="O49635" s="10"/>
      <c r="P49635" s="8"/>
    </row>
    <row r="49636" spans="1:16" s="2" customFormat="1" x14ac:dyDescent="0.15">
      <c r="A49636" s="3"/>
      <c r="B49636" s="3"/>
      <c r="J49636" s="3"/>
      <c r="K49636" s="5"/>
      <c r="L49636" s="8"/>
      <c r="N49636" s="5"/>
      <c r="O49636" s="10"/>
      <c r="P49636" s="8"/>
    </row>
    <row r="49637" spans="1:16" s="2" customFormat="1" x14ac:dyDescent="0.15">
      <c r="A49637" s="3"/>
      <c r="B49637" s="3"/>
      <c r="J49637" s="3"/>
      <c r="K49637" s="5"/>
      <c r="L49637" s="8"/>
      <c r="N49637" s="5"/>
      <c r="O49637" s="10"/>
      <c r="P49637" s="8"/>
    </row>
    <row r="49638" spans="1:16" s="2" customFormat="1" x14ac:dyDescent="0.15">
      <c r="A49638" s="3"/>
      <c r="B49638" s="3"/>
      <c r="J49638" s="3"/>
      <c r="K49638" s="5"/>
      <c r="L49638" s="8"/>
      <c r="N49638" s="5"/>
      <c r="O49638" s="10"/>
      <c r="P49638" s="8"/>
    </row>
    <row r="49639" spans="1:16" s="2" customFormat="1" x14ac:dyDescent="0.15">
      <c r="A49639" s="3"/>
      <c r="B49639" s="3"/>
      <c r="J49639" s="3"/>
      <c r="K49639" s="5"/>
      <c r="L49639" s="8"/>
      <c r="N49639" s="5"/>
      <c r="O49639" s="10"/>
      <c r="P49639" s="8"/>
    </row>
    <row r="49640" spans="1:16" s="2" customFormat="1" x14ac:dyDescent="0.15">
      <c r="A49640" s="3"/>
      <c r="B49640" s="3"/>
      <c r="J49640" s="3"/>
      <c r="K49640" s="5"/>
      <c r="L49640" s="8"/>
      <c r="N49640" s="5"/>
      <c r="O49640" s="10"/>
      <c r="P49640" s="8"/>
    </row>
    <row r="49641" spans="1:16" s="2" customFormat="1" x14ac:dyDescent="0.15">
      <c r="A49641" s="3"/>
      <c r="B49641" s="3"/>
      <c r="J49641" s="3"/>
      <c r="K49641" s="5"/>
      <c r="L49641" s="8"/>
      <c r="N49641" s="5"/>
      <c r="O49641" s="10"/>
      <c r="P49641" s="8"/>
    </row>
    <row r="49642" spans="1:16" s="2" customFormat="1" x14ac:dyDescent="0.15">
      <c r="A49642" s="3"/>
      <c r="B49642" s="3"/>
      <c r="J49642" s="3"/>
      <c r="K49642" s="5"/>
      <c r="L49642" s="8"/>
      <c r="N49642" s="5"/>
      <c r="O49642" s="10"/>
      <c r="P49642" s="8"/>
    </row>
    <row r="49643" spans="1:16" s="2" customFormat="1" x14ac:dyDescent="0.15">
      <c r="A49643" s="3"/>
      <c r="B49643" s="3"/>
      <c r="J49643" s="3"/>
      <c r="K49643" s="5"/>
      <c r="L49643" s="8"/>
      <c r="N49643" s="5"/>
      <c r="O49643" s="10"/>
      <c r="P49643" s="8"/>
    </row>
    <row r="49644" spans="1:16" s="2" customFormat="1" x14ac:dyDescent="0.15">
      <c r="A49644" s="3"/>
      <c r="B49644" s="3"/>
      <c r="J49644" s="3"/>
      <c r="K49644" s="5"/>
      <c r="L49644" s="8"/>
      <c r="N49644" s="5"/>
      <c r="O49644" s="10"/>
      <c r="P49644" s="8"/>
    </row>
    <row r="49645" spans="1:16" s="2" customFormat="1" x14ac:dyDescent="0.15">
      <c r="A49645" s="3"/>
      <c r="B49645" s="3"/>
      <c r="J49645" s="3"/>
      <c r="K49645" s="5"/>
      <c r="L49645" s="8"/>
      <c r="N49645" s="5"/>
      <c r="O49645" s="10"/>
      <c r="P49645" s="8"/>
    </row>
    <row r="49646" spans="1:16" s="2" customFormat="1" x14ac:dyDescent="0.15">
      <c r="A49646" s="3"/>
      <c r="B49646" s="3"/>
      <c r="J49646" s="3"/>
      <c r="K49646" s="5"/>
      <c r="L49646" s="8"/>
      <c r="N49646" s="5"/>
      <c r="O49646" s="10"/>
      <c r="P49646" s="8"/>
    </row>
    <row r="49647" spans="1:16" s="2" customFormat="1" x14ac:dyDescent="0.15">
      <c r="A49647" s="3"/>
      <c r="B49647" s="3"/>
      <c r="J49647" s="3"/>
      <c r="K49647" s="5"/>
      <c r="L49647" s="8"/>
      <c r="N49647" s="5"/>
      <c r="O49647" s="10"/>
      <c r="P49647" s="8"/>
    </row>
    <row r="49648" spans="1:16" s="2" customFormat="1" x14ac:dyDescent="0.15">
      <c r="A49648" s="3"/>
      <c r="B49648" s="3"/>
      <c r="J49648" s="3"/>
      <c r="K49648" s="5"/>
      <c r="L49648" s="8"/>
      <c r="N49648" s="5"/>
      <c r="O49648" s="10"/>
      <c r="P49648" s="8"/>
    </row>
    <row r="49649" spans="1:16" s="2" customFormat="1" x14ac:dyDescent="0.15">
      <c r="A49649" s="3"/>
      <c r="B49649" s="3"/>
      <c r="J49649" s="3"/>
      <c r="K49649" s="5"/>
      <c r="L49649" s="8"/>
      <c r="N49649" s="5"/>
      <c r="O49649" s="10"/>
      <c r="P49649" s="8"/>
    </row>
    <row r="49650" spans="1:16" s="2" customFormat="1" x14ac:dyDescent="0.15">
      <c r="A49650" s="3"/>
      <c r="B49650" s="3"/>
      <c r="J49650" s="3"/>
      <c r="K49650" s="5"/>
      <c r="L49650" s="8"/>
      <c r="N49650" s="5"/>
      <c r="O49650" s="10"/>
      <c r="P49650" s="8"/>
    </row>
    <row r="49651" spans="1:16" s="2" customFormat="1" x14ac:dyDescent="0.15">
      <c r="A49651" s="3"/>
      <c r="B49651" s="3"/>
      <c r="J49651" s="3"/>
      <c r="K49651" s="5"/>
      <c r="L49651" s="8"/>
      <c r="N49651" s="5"/>
      <c r="O49651" s="10"/>
      <c r="P49651" s="8"/>
    </row>
    <row r="49652" spans="1:16" s="2" customFormat="1" x14ac:dyDescent="0.15">
      <c r="A49652" s="3"/>
      <c r="B49652" s="3"/>
      <c r="J49652" s="3"/>
      <c r="K49652" s="5"/>
      <c r="L49652" s="8"/>
      <c r="N49652" s="5"/>
      <c r="O49652" s="10"/>
      <c r="P49652" s="8"/>
    </row>
    <row r="49653" spans="1:16" s="2" customFormat="1" x14ac:dyDescent="0.15">
      <c r="A49653" s="3"/>
      <c r="B49653" s="3"/>
      <c r="J49653" s="3"/>
      <c r="K49653" s="5"/>
      <c r="L49653" s="8"/>
      <c r="N49653" s="5"/>
      <c r="O49653" s="10"/>
      <c r="P49653" s="8"/>
    </row>
    <row r="49654" spans="1:16" s="2" customFormat="1" x14ac:dyDescent="0.15">
      <c r="A49654" s="3"/>
      <c r="B49654" s="3"/>
      <c r="J49654" s="3"/>
      <c r="K49654" s="5"/>
      <c r="L49654" s="8"/>
      <c r="N49654" s="5"/>
      <c r="O49654" s="10"/>
      <c r="P49654" s="8"/>
    </row>
    <row r="49655" spans="1:16" s="2" customFormat="1" x14ac:dyDescent="0.15">
      <c r="A49655" s="3"/>
      <c r="B49655" s="3"/>
      <c r="J49655" s="3"/>
      <c r="K49655" s="5"/>
      <c r="L49655" s="8"/>
      <c r="N49655" s="5"/>
      <c r="O49655" s="10"/>
      <c r="P49655" s="8"/>
    </row>
    <row r="49656" spans="1:16" s="2" customFormat="1" x14ac:dyDescent="0.15">
      <c r="A49656" s="3"/>
      <c r="B49656" s="3"/>
      <c r="J49656" s="3"/>
      <c r="K49656" s="5"/>
      <c r="L49656" s="8"/>
      <c r="N49656" s="5"/>
      <c r="O49656" s="10"/>
      <c r="P49656" s="8"/>
    </row>
    <row r="49657" spans="1:16" s="2" customFormat="1" x14ac:dyDescent="0.15">
      <c r="A49657" s="3"/>
      <c r="B49657" s="3"/>
      <c r="J49657" s="3"/>
      <c r="K49657" s="5"/>
      <c r="L49657" s="8"/>
      <c r="N49657" s="5"/>
      <c r="O49657" s="10"/>
      <c r="P49657" s="8"/>
    </row>
    <row r="49658" spans="1:16" s="2" customFormat="1" x14ac:dyDescent="0.15">
      <c r="A49658" s="3"/>
      <c r="B49658" s="3"/>
      <c r="J49658" s="3"/>
      <c r="K49658" s="5"/>
      <c r="L49658" s="8"/>
      <c r="N49658" s="5"/>
      <c r="O49658" s="10"/>
      <c r="P49658" s="8"/>
    </row>
    <row r="49659" spans="1:16" s="2" customFormat="1" x14ac:dyDescent="0.15">
      <c r="A49659" s="3"/>
      <c r="B49659" s="3"/>
      <c r="J49659" s="3"/>
      <c r="K49659" s="5"/>
      <c r="L49659" s="8"/>
      <c r="N49659" s="5"/>
      <c r="O49659" s="10"/>
      <c r="P49659" s="8"/>
    </row>
    <row r="49660" spans="1:16" s="2" customFormat="1" x14ac:dyDescent="0.15">
      <c r="A49660" s="3"/>
      <c r="B49660" s="3"/>
      <c r="J49660" s="3"/>
      <c r="K49660" s="5"/>
      <c r="L49660" s="8"/>
      <c r="N49660" s="5"/>
      <c r="O49660" s="10"/>
      <c r="P49660" s="8"/>
    </row>
    <row r="49661" spans="1:16" s="2" customFormat="1" x14ac:dyDescent="0.15">
      <c r="A49661" s="3"/>
      <c r="B49661" s="3"/>
      <c r="J49661" s="3"/>
      <c r="K49661" s="5"/>
      <c r="L49661" s="8"/>
      <c r="N49661" s="5"/>
      <c r="O49661" s="10"/>
      <c r="P49661" s="8"/>
    </row>
    <row r="49662" spans="1:16" s="2" customFormat="1" x14ac:dyDescent="0.15">
      <c r="A49662" s="3"/>
      <c r="B49662" s="3"/>
      <c r="J49662" s="3"/>
      <c r="K49662" s="5"/>
      <c r="L49662" s="8"/>
      <c r="N49662" s="5"/>
      <c r="O49662" s="10"/>
      <c r="P49662" s="8"/>
    </row>
    <row r="49663" spans="1:16" s="2" customFormat="1" x14ac:dyDescent="0.15">
      <c r="A49663" s="3"/>
      <c r="B49663" s="3"/>
      <c r="J49663" s="3"/>
      <c r="K49663" s="5"/>
      <c r="L49663" s="8"/>
      <c r="N49663" s="5"/>
      <c r="O49663" s="10"/>
      <c r="P49663" s="8"/>
    </row>
    <row r="49664" spans="1:16" s="2" customFormat="1" x14ac:dyDescent="0.15">
      <c r="A49664" s="3"/>
      <c r="B49664" s="3"/>
      <c r="J49664" s="3"/>
      <c r="K49664" s="5"/>
      <c r="L49664" s="8"/>
      <c r="N49664" s="5"/>
      <c r="O49664" s="10"/>
      <c r="P49664" s="8"/>
    </row>
    <row r="49665" spans="1:16" s="2" customFormat="1" x14ac:dyDescent="0.15">
      <c r="A49665" s="3"/>
      <c r="B49665" s="3"/>
      <c r="J49665" s="3"/>
      <c r="K49665" s="5"/>
      <c r="L49665" s="8"/>
      <c r="N49665" s="5"/>
      <c r="O49665" s="10"/>
      <c r="P49665" s="8"/>
    </row>
    <row r="49666" spans="1:16" s="2" customFormat="1" x14ac:dyDescent="0.15">
      <c r="A49666" s="3"/>
      <c r="B49666" s="3"/>
      <c r="J49666" s="3"/>
      <c r="K49666" s="5"/>
      <c r="L49666" s="8"/>
      <c r="N49666" s="5"/>
      <c r="O49666" s="10"/>
      <c r="P49666" s="8"/>
    </row>
    <row r="49667" spans="1:16" s="2" customFormat="1" x14ac:dyDescent="0.15">
      <c r="A49667" s="3"/>
      <c r="B49667" s="3"/>
      <c r="J49667" s="3"/>
      <c r="K49667" s="5"/>
      <c r="L49667" s="8"/>
      <c r="N49667" s="5"/>
      <c r="O49667" s="10"/>
      <c r="P49667" s="8"/>
    </row>
    <row r="49668" spans="1:16" s="2" customFormat="1" x14ac:dyDescent="0.15">
      <c r="A49668" s="3"/>
      <c r="B49668" s="3"/>
      <c r="J49668" s="3"/>
      <c r="K49668" s="5"/>
      <c r="L49668" s="8"/>
      <c r="N49668" s="5"/>
      <c r="O49668" s="10"/>
      <c r="P49668" s="8"/>
    </row>
    <row r="49669" spans="1:16" s="2" customFormat="1" x14ac:dyDescent="0.15">
      <c r="A49669" s="3"/>
      <c r="B49669" s="3"/>
      <c r="J49669" s="3"/>
      <c r="K49669" s="5"/>
      <c r="L49669" s="8"/>
      <c r="N49669" s="5"/>
      <c r="O49669" s="10"/>
      <c r="P49669" s="8"/>
    </row>
    <row r="49670" spans="1:16" s="2" customFormat="1" x14ac:dyDescent="0.15">
      <c r="A49670" s="3"/>
      <c r="B49670" s="3"/>
      <c r="J49670" s="3"/>
      <c r="K49670" s="5"/>
      <c r="L49670" s="8"/>
      <c r="N49670" s="5"/>
      <c r="O49670" s="10"/>
      <c r="P49670" s="8"/>
    </row>
    <row r="49671" spans="1:16" s="2" customFormat="1" x14ac:dyDescent="0.15">
      <c r="A49671" s="3"/>
      <c r="B49671" s="3"/>
      <c r="J49671" s="3"/>
      <c r="K49671" s="5"/>
      <c r="L49671" s="8"/>
      <c r="N49671" s="5"/>
      <c r="O49671" s="10"/>
      <c r="P49671" s="8"/>
    </row>
    <row r="49672" spans="1:16" s="2" customFormat="1" x14ac:dyDescent="0.15">
      <c r="A49672" s="3"/>
      <c r="B49672" s="3"/>
      <c r="J49672" s="3"/>
      <c r="K49672" s="5"/>
      <c r="L49672" s="8"/>
      <c r="N49672" s="5"/>
      <c r="O49672" s="10"/>
      <c r="P49672" s="8"/>
    </row>
    <row r="49673" spans="1:16" s="2" customFormat="1" x14ac:dyDescent="0.15">
      <c r="A49673" s="3"/>
      <c r="B49673" s="3"/>
      <c r="J49673" s="3"/>
      <c r="K49673" s="5"/>
      <c r="L49673" s="8"/>
      <c r="N49673" s="5"/>
      <c r="O49673" s="10"/>
      <c r="P49673" s="8"/>
    </row>
    <row r="49674" spans="1:16" s="2" customFormat="1" x14ac:dyDescent="0.15">
      <c r="A49674" s="3"/>
      <c r="B49674" s="3"/>
      <c r="J49674" s="3"/>
      <c r="K49674" s="5"/>
      <c r="L49674" s="8"/>
      <c r="N49674" s="5"/>
      <c r="O49674" s="10"/>
      <c r="P49674" s="8"/>
    </row>
    <row r="49675" spans="1:16" s="2" customFormat="1" x14ac:dyDescent="0.15">
      <c r="A49675" s="3"/>
      <c r="B49675" s="3"/>
      <c r="J49675" s="3"/>
      <c r="K49675" s="5"/>
      <c r="L49675" s="8"/>
      <c r="N49675" s="5"/>
      <c r="O49675" s="10"/>
      <c r="P49675" s="8"/>
    </row>
    <row r="49676" spans="1:16" s="2" customFormat="1" x14ac:dyDescent="0.15">
      <c r="A49676" s="3"/>
      <c r="B49676" s="3"/>
      <c r="J49676" s="3"/>
      <c r="K49676" s="5"/>
      <c r="L49676" s="8"/>
      <c r="N49676" s="5"/>
      <c r="O49676" s="10"/>
      <c r="P49676" s="8"/>
    </row>
    <row r="49677" spans="1:16" s="2" customFormat="1" x14ac:dyDescent="0.15">
      <c r="A49677" s="3"/>
      <c r="B49677" s="3"/>
      <c r="J49677" s="3"/>
      <c r="K49677" s="5"/>
      <c r="L49677" s="8"/>
      <c r="N49677" s="5"/>
      <c r="O49677" s="10"/>
      <c r="P49677" s="8"/>
    </row>
    <row r="49678" spans="1:16" s="2" customFormat="1" x14ac:dyDescent="0.15">
      <c r="A49678" s="3"/>
      <c r="B49678" s="3"/>
      <c r="J49678" s="3"/>
      <c r="K49678" s="5"/>
      <c r="L49678" s="8"/>
      <c r="N49678" s="5"/>
      <c r="O49678" s="10"/>
      <c r="P49678" s="8"/>
    </row>
    <row r="49679" spans="1:16" s="2" customFormat="1" x14ac:dyDescent="0.15">
      <c r="A49679" s="3"/>
      <c r="B49679" s="3"/>
      <c r="J49679" s="3"/>
      <c r="K49679" s="5"/>
      <c r="L49679" s="8"/>
      <c r="N49679" s="5"/>
      <c r="O49679" s="10"/>
      <c r="P49679" s="8"/>
    </row>
    <row r="49680" spans="1:16" s="2" customFormat="1" x14ac:dyDescent="0.15">
      <c r="A49680" s="3"/>
      <c r="B49680" s="3"/>
      <c r="J49680" s="3"/>
      <c r="K49680" s="5"/>
      <c r="L49680" s="8"/>
      <c r="N49680" s="5"/>
      <c r="O49680" s="10"/>
      <c r="P49680" s="8"/>
    </row>
    <row r="49681" spans="1:16" s="2" customFormat="1" x14ac:dyDescent="0.15">
      <c r="A49681" s="3"/>
      <c r="B49681" s="3"/>
      <c r="J49681" s="3"/>
      <c r="K49681" s="5"/>
      <c r="L49681" s="8"/>
      <c r="N49681" s="5"/>
      <c r="O49681" s="10"/>
      <c r="P49681" s="8"/>
    </row>
    <row r="49682" spans="1:16" s="2" customFormat="1" x14ac:dyDescent="0.15">
      <c r="A49682" s="3"/>
      <c r="B49682" s="3"/>
      <c r="J49682" s="3"/>
      <c r="K49682" s="5"/>
      <c r="L49682" s="8"/>
      <c r="N49682" s="5"/>
      <c r="O49682" s="10"/>
      <c r="P49682" s="8"/>
    </row>
    <row r="49683" spans="1:16" s="2" customFormat="1" x14ac:dyDescent="0.15">
      <c r="A49683" s="3"/>
      <c r="B49683" s="3"/>
      <c r="J49683" s="3"/>
      <c r="K49683" s="5"/>
      <c r="L49683" s="8"/>
      <c r="N49683" s="5"/>
      <c r="O49683" s="10"/>
      <c r="P49683" s="8"/>
    </row>
    <row r="49684" spans="1:16" s="2" customFormat="1" x14ac:dyDescent="0.15">
      <c r="A49684" s="3"/>
      <c r="B49684" s="3"/>
      <c r="J49684" s="3"/>
      <c r="K49684" s="5"/>
      <c r="L49684" s="8"/>
      <c r="N49684" s="5"/>
      <c r="O49684" s="10"/>
      <c r="P49684" s="8"/>
    </row>
    <row r="49685" spans="1:16" s="2" customFormat="1" x14ac:dyDescent="0.15">
      <c r="A49685" s="3"/>
      <c r="B49685" s="3"/>
      <c r="J49685" s="3"/>
      <c r="K49685" s="5"/>
      <c r="L49685" s="8"/>
      <c r="N49685" s="5"/>
      <c r="O49685" s="10"/>
      <c r="P49685" s="8"/>
    </row>
    <row r="49686" spans="1:16" s="2" customFormat="1" x14ac:dyDescent="0.15">
      <c r="A49686" s="3"/>
      <c r="B49686" s="3"/>
      <c r="J49686" s="3"/>
      <c r="K49686" s="5"/>
      <c r="L49686" s="8"/>
      <c r="N49686" s="5"/>
      <c r="O49686" s="10"/>
      <c r="P49686" s="8"/>
    </row>
    <row r="49687" spans="1:16" s="2" customFormat="1" x14ac:dyDescent="0.15">
      <c r="A49687" s="3"/>
      <c r="B49687" s="3"/>
      <c r="J49687" s="3"/>
      <c r="K49687" s="5"/>
      <c r="L49687" s="8"/>
      <c r="N49687" s="5"/>
      <c r="O49687" s="10"/>
      <c r="P49687" s="8"/>
    </row>
    <row r="49688" spans="1:16" s="2" customFormat="1" x14ac:dyDescent="0.15">
      <c r="A49688" s="3"/>
      <c r="B49688" s="3"/>
      <c r="J49688" s="3"/>
      <c r="K49688" s="5"/>
      <c r="L49688" s="8"/>
      <c r="N49688" s="5"/>
      <c r="O49688" s="10"/>
      <c r="P49688" s="8"/>
    </row>
    <row r="49689" spans="1:16" s="2" customFormat="1" x14ac:dyDescent="0.15">
      <c r="A49689" s="3"/>
      <c r="B49689" s="3"/>
      <c r="J49689" s="3"/>
      <c r="K49689" s="5"/>
      <c r="L49689" s="8"/>
      <c r="N49689" s="5"/>
      <c r="O49689" s="10"/>
      <c r="P49689" s="8"/>
    </row>
    <row r="49690" spans="1:16" s="2" customFormat="1" x14ac:dyDescent="0.15">
      <c r="A49690" s="3"/>
      <c r="B49690" s="3"/>
      <c r="J49690" s="3"/>
      <c r="K49690" s="5"/>
      <c r="L49690" s="8"/>
      <c r="N49690" s="5"/>
      <c r="O49690" s="10"/>
      <c r="P49690" s="8"/>
    </row>
    <row r="49691" spans="1:16" s="2" customFormat="1" x14ac:dyDescent="0.15">
      <c r="A49691" s="3"/>
      <c r="B49691" s="3"/>
      <c r="J49691" s="3"/>
      <c r="K49691" s="5"/>
      <c r="L49691" s="8"/>
      <c r="N49691" s="5"/>
      <c r="O49691" s="10"/>
      <c r="P49691" s="8"/>
    </row>
    <row r="49692" spans="1:16" s="2" customFormat="1" x14ac:dyDescent="0.15">
      <c r="A49692" s="3"/>
      <c r="B49692" s="3"/>
      <c r="J49692" s="3"/>
      <c r="K49692" s="5"/>
      <c r="L49692" s="8"/>
      <c r="N49692" s="5"/>
      <c r="O49692" s="10"/>
      <c r="P49692" s="8"/>
    </row>
    <row r="49693" spans="1:16" s="2" customFormat="1" x14ac:dyDescent="0.15">
      <c r="A49693" s="3"/>
      <c r="B49693" s="3"/>
      <c r="J49693" s="3"/>
      <c r="K49693" s="5"/>
      <c r="L49693" s="8"/>
      <c r="N49693" s="5"/>
      <c r="O49693" s="10"/>
      <c r="P49693" s="8"/>
    </row>
    <row r="49694" spans="1:16" s="2" customFormat="1" x14ac:dyDescent="0.15">
      <c r="A49694" s="3"/>
      <c r="B49694" s="3"/>
      <c r="J49694" s="3"/>
      <c r="K49694" s="5"/>
      <c r="L49694" s="8"/>
      <c r="N49694" s="5"/>
      <c r="O49694" s="10"/>
      <c r="P49694" s="8"/>
    </row>
    <row r="49695" spans="1:16" s="2" customFormat="1" x14ac:dyDescent="0.15">
      <c r="A49695" s="3"/>
      <c r="B49695" s="3"/>
      <c r="J49695" s="3"/>
      <c r="K49695" s="5"/>
      <c r="L49695" s="8"/>
      <c r="N49695" s="5"/>
      <c r="O49695" s="10"/>
      <c r="P49695" s="8"/>
    </row>
    <row r="49696" spans="1:16" s="2" customFormat="1" x14ac:dyDescent="0.15">
      <c r="A49696" s="3"/>
      <c r="B49696" s="3"/>
      <c r="J49696" s="3"/>
      <c r="K49696" s="5"/>
      <c r="L49696" s="8"/>
      <c r="N49696" s="5"/>
      <c r="O49696" s="10"/>
      <c r="P49696" s="8"/>
    </row>
    <row r="49697" spans="1:16" s="2" customFormat="1" x14ac:dyDescent="0.15">
      <c r="A49697" s="3"/>
      <c r="B49697" s="3"/>
      <c r="J49697" s="3"/>
      <c r="K49697" s="5"/>
      <c r="L49697" s="8"/>
      <c r="N49697" s="5"/>
      <c r="O49697" s="10"/>
      <c r="P49697" s="8"/>
    </row>
    <row r="49698" spans="1:16" s="2" customFormat="1" x14ac:dyDescent="0.15">
      <c r="A49698" s="3"/>
      <c r="B49698" s="3"/>
      <c r="J49698" s="3"/>
      <c r="K49698" s="5"/>
      <c r="L49698" s="8"/>
      <c r="N49698" s="5"/>
      <c r="O49698" s="10"/>
      <c r="P49698" s="8"/>
    </row>
    <row r="49699" spans="1:16" s="2" customFormat="1" x14ac:dyDescent="0.15">
      <c r="A49699" s="3"/>
      <c r="B49699" s="3"/>
      <c r="J49699" s="3"/>
      <c r="K49699" s="5"/>
      <c r="L49699" s="8"/>
      <c r="N49699" s="5"/>
      <c r="O49699" s="10"/>
      <c r="P49699" s="8"/>
    </row>
    <row r="49700" spans="1:16" s="2" customFormat="1" x14ac:dyDescent="0.15">
      <c r="A49700" s="3"/>
      <c r="B49700" s="3"/>
      <c r="J49700" s="3"/>
      <c r="K49700" s="5"/>
      <c r="L49700" s="8"/>
      <c r="N49700" s="5"/>
      <c r="O49700" s="10"/>
      <c r="P49700" s="8"/>
    </row>
    <row r="49701" spans="1:16" s="2" customFormat="1" x14ac:dyDescent="0.15">
      <c r="A49701" s="3"/>
      <c r="B49701" s="3"/>
      <c r="J49701" s="3"/>
      <c r="K49701" s="5"/>
      <c r="L49701" s="8"/>
      <c r="N49701" s="5"/>
      <c r="O49701" s="10"/>
      <c r="P49701" s="8"/>
    </row>
    <row r="49702" spans="1:16" s="2" customFormat="1" x14ac:dyDescent="0.15">
      <c r="A49702" s="3"/>
      <c r="B49702" s="3"/>
      <c r="J49702" s="3"/>
      <c r="K49702" s="5"/>
      <c r="L49702" s="8"/>
      <c r="N49702" s="5"/>
      <c r="O49702" s="10"/>
      <c r="P49702" s="8"/>
    </row>
    <row r="49703" spans="1:16" s="2" customFormat="1" x14ac:dyDescent="0.15">
      <c r="A49703" s="3"/>
      <c r="B49703" s="3"/>
      <c r="J49703" s="3"/>
      <c r="K49703" s="5"/>
      <c r="L49703" s="8"/>
      <c r="N49703" s="5"/>
      <c r="O49703" s="10"/>
      <c r="P49703" s="8"/>
    </row>
    <row r="49704" spans="1:16" s="2" customFormat="1" x14ac:dyDescent="0.15">
      <c r="A49704" s="3"/>
      <c r="B49704" s="3"/>
      <c r="J49704" s="3"/>
      <c r="K49704" s="5"/>
      <c r="L49704" s="8"/>
      <c r="N49704" s="5"/>
      <c r="O49704" s="10"/>
      <c r="P49704" s="8"/>
    </row>
    <row r="49705" spans="1:16" s="2" customFormat="1" x14ac:dyDescent="0.15">
      <c r="A49705" s="3"/>
      <c r="B49705" s="3"/>
      <c r="J49705" s="3"/>
      <c r="K49705" s="5"/>
      <c r="L49705" s="8"/>
      <c r="N49705" s="5"/>
      <c r="O49705" s="10"/>
      <c r="P49705" s="8"/>
    </row>
    <row r="49706" spans="1:16" s="2" customFormat="1" x14ac:dyDescent="0.15">
      <c r="A49706" s="3"/>
      <c r="B49706" s="3"/>
      <c r="J49706" s="3"/>
      <c r="K49706" s="5"/>
      <c r="L49706" s="8"/>
      <c r="N49706" s="5"/>
      <c r="O49706" s="10"/>
      <c r="P49706" s="8"/>
    </row>
    <row r="49707" spans="1:16" s="2" customFormat="1" x14ac:dyDescent="0.15">
      <c r="A49707" s="3"/>
      <c r="B49707" s="3"/>
      <c r="J49707" s="3"/>
      <c r="K49707" s="5"/>
      <c r="L49707" s="8"/>
      <c r="N49707" s="5"/>
      <c r="O49707" s="10"/>
      <c r="P49707" s="8"/>
    </row>
    <row r="49708" spans="1:16" s="2" customFormat="1" x14ac:dyDescent="0.15">
      <c r="A49708" s="3"/>
      <c r="B49708" s="3"/>
      <c r="J49708" s="3"/>
      <c r="K49708" s="5"/>
      <c r="L49708" s="8"/>
      <c r="N49708" s="5"/>
      <c r="O49708" s="10"/>
      <c r="P49708" s="8"/>
    </row>
    <row r="49709" spans="1:16" s="2" customFormat="1" x14ac:dyDescent="0.15">
      <c r="A49709" s="3"/>
      <c r="B49709" s="3"/>
      <c r="J49709" s="3"/>
      <c r="K49709" s="5"/>
      <c r="L49709" s="8"/>
      <c r="N49709" s="5"/>
      <c r="O49709" s="10"/>
      <c r="P49709" s="8"/>
    </row>
    <row r="49710" spans="1:16" s="2" customFormat="1" x14ac:dyDescent="0.15">
      <c r="A49710" s="3"/>
      <c r="B49710" s="3"/>
      <c r="J49710" s="3"/>
      <c r="K49710" s="5"/>
      <c r="L49710" s="8"/>
      <c r="N49710" s="5"/>
      <c r="O49710" s="10"/>
      <c r="P49710" s="8"/>
    </row>
    <row r="49711" spans="1:16" s="2" customFormat="1" x14ac:dyDescent="0.15">
      <c r="A49711" s="3"/>
      <c r="B49711" s="3"/>
      <c r="J49711" s="3"/>
      <c r="K49711" s="5"/>
      <c r="L49711" s="8"/>
      <c r="N49711" s="5"/>
      <c r="O49711" s="10"/>
      <c r="P49711" s="8"/>
    </row>
    <row r="49712" spans="1:16" s="2" customFormat="1" x14ac:dyDescent="0.15">
      <c r="A49712" s="3"/>
      <c r="B49712" s="3"/>
      <c r="J49712" s="3"/>
      <c r="K49712" s="5"/>
      <c r="L49712" s="8"/>
      <c r="N49712" s="5"/>
      <c r="O49712" s="10"/>
      <c r="P49712" s="8"/>
    </row>
    <row r="49713" spans="1:16" s="2" customFormat="1" x14ac:dyDescent="0.15">
      <c r="A49713" s="3"/>
      <c r="B49713" s="3"/>
      <c r="J49713" s="3"/>
      <c r="K49713" s="5"/>
      <c r="L49713" s="8"/>
      <c r="N49713" s="5"/>
      <c r="O49713" s="10"/>
      <c r="P49713" s="8"/>
    </row>
    <row r="49714" spans="1:16" s="2" customFormat="1" x14ac:dyDescent="0.15">
      <c r="A49714" s="3"/>
      <c r="B49714" s="3"/>
      <c r="J49714" s="3"/>
      <c r="K49714" s="5"/>
      <c r="L49714" s="8"/>
      <c r="N49714" s="5"/>
      <c r="O49714" s="10"/>
      <c r="P49714" s="8"/>
    </row>
    <row r="49715" spans="1:16" s="2" customFormat="1" x14ac:dyDescent="0.15">
      <c r="A49715" s="3"/>
      <c r="B49715" s="3"/>
      <c r="J49715" s="3"/>
      <c r="K49715" s="5"/>
      <c r="L49715" s="8"/>
      <c r="N49715" s="5"/>
      <c r="O49715" s="10"/>
      <c r="P49715" s="8"/>
    </row>
    <row r="49716" spans="1:16" s="2" customFormat="1" x14ac:dyDescent="0.15">
      <c r="A49716" s="3"/>
      <c r="B49716" s="3"/>
      <c r="J49716" s="3"/>
      <c r="K49716" s="5"/>
      <c r="L49716" s="8"/>
      <c r="N49716" s="5"/>
      <c r="O49716" s="10"/>
      <c r="P49716" s="8"/>
    </row>
    <row r="49717" spans="1:16" s="2" customFormat="1" x14ac:dyDescent="0.15">
      <c r="A49717" s="3"/>
      <c r="B49717" s="3"/>
      <c r="J49717" s="3"/>
      <c r="K49717" s="5"/>
      <c r="L49717" s="8"/>
      <c r="N49717" s="5"/>
      <c r="O49717" s="10"/>
      <c r="P49717" s="8"/>
    </row>
    <row r="49718" spans="1:16" s="2" customFormat="1" x14ac:dyDescent="0.15">
      <c r="A49718" s="3"/>
      <c r="B49718" s="3"/>
      <c r="J49718" s="3"/>
      <c r="K49718" s="5"/>
      <c r="L49718" s="8"/>
      <c r="N49718" s="5"/>
      <c r="O49718" s="10"/>
      <c r="P49718" s="8"/>
    </row>
    <row r="49719" spans="1:16" s="2" customFormat="1" x14ac:dyDescent="0.15">
      <c r="A49719" s="3"/>
      <c r="B49719" s="3"/>
      <c r="J49719" s="3"/>
      <c r="K49719" s="5"/>
      <c r="L49719" s="8"/>
      <c r="N49719" s="5"/>
      <c r="O49719" s="10"/>
      <c r="P49719" s="8"/>
    </row>
    <row r="49720" spans="1:16" s="2" customFormat="1" x14ac:dyDescent="0.15">
      <c r="A49720" s="3"/>
      <c r="B49720" s="3"/>
      <c r="J49720" s="3"/>
      <c r="K49720" s="5"/>
      <c r="L49720" s="8"/>
      <c r="N49720" s="5"/>
      <c r="O49720" s="10"/>
      <c r="P49720" s="8"/>
    </row>
    <row r="49721" spans="1:16" s="2" customFormat="1" x14ac:dyDescent="0.15">
      <c r="A49721" s="3"/>
      <c r="B49721" s="3"/>
      <c r="J49721" s="3"/>
      <c r="K49721" s="5"/>
      <c r="L49721" s="8"/>
      <c r="N49721" s="5"/>
      <c r="O49721" s="10"/>
      <c r="P49721" s="8"/>
    </row>
    <row r="49722" spans="1:16" s="2" customFormat="1" x14ac:dyDescent="0.15">
      <c r="A49722" s="3"/>
      <c r="B49722" s="3"/>
      <c r="J49722" s="3"/>
      <c r="K49722" s="5"/>
      <c r="L49722" s="8"/>
      <c r="N49722" s="5"/>
      <c r="O49722" s="10"/>
      <c r="P49722" s="8"/>
    </row>
    <row r="49723" spans="1:16" s="2" customFormat="1" x14ac:dyDescent="0.15">
      <c r="A49723" s="3"/>
      <c r="B49723" s="3"/>
      <c r="J49723" s="3"/>
      <c r="K49723" s="5"/>
      <c r="L49723" s="8"/>
      <c r="N49723" s="5"/>
      <c r="O49723" s="10"/>
      <c r="P49723" s="8"/>
    </row>
    <row r="49724" spans="1:16" s="2" customFormat="1" x14ac:dyDescent="0.15">
      <c r="A49724" s="3"/>
      <c r="B49724" s="3"/>
      <c r="J49724" s="3"/>
      <c r="K49724" s="5"/>
      <c r="L49724" s="8"/>
      <c r="N49724" s="5"/>
      <c r="O49724" s="10"/>
      <c r="P49724" s="8"/>
    </row>
    <row r="49725" spans="1:16" s="2" customFormat="1" x14ac:dyDescent="0.15">
      <c r="A49725" s="3"/>
      <c r="B49725" s="3"/>
      <c r="J49725" s="3"/>
      <c r="K49725" s="5"/>
      <c r="L49725" s="8"/>
      <c r="N49725" s="5"/>
      <c r="O49725" s="10"/>
      <c r="P49725" s="8"/>
    </row>
    <row r="49726" spans="1:16" s="2" customFormat="1" x14ac:dyDescent="0.15">
      <c r="A49726" s="3"/>
      <c r="B49726" s="3"/>
      <c r="J49726" s="3"/>
      <c r="K49726" s="5"/>
      <c r="L49726" s="8"/>
      <c r="N49726" s="5"/>
      <c r="O49726" s="10"/>
      <c r="P49726" s="8"/>
    </row>
    <row r="49727" spans="1:16" s="2" customFormat="1" x14ac:dyDescent="0.15">
      <c r="A49727" s="3"/>
      <c r="B49727" s="3"/>
      <c r="J49727" s="3"/>
      <c r="K49727" s="5"/>
      <c r="L49727" s="8"/>
      <c r="N49727" s="5"/>
      <c r="O49727" s="10"/>
      <c r="P49727" s="8"/>
    </row>
    <row r="49728" spans="1:16" s="2" customFormat="1" x14ac:dyDescent="0.15">
      <c r="A49728" s="3"/>
      <c r="B49728" s="3"/>
      <c r="J49728" s="3"/>
      <c r="K49728" s="5"/>
      <c r="L49728" s="8"/>
      <c r="N49728" s="5"/>
      <c r="O49728" s="10"/>
      <c r="P49728" s="8"/>
    </row>
    <row r="49729" spans="1:16" s="2" customFormat="1" x14ac:dyDescent="0.15">
      <c r="A49729" s="3"/>
      <c r="B49729" s="3"/>
      <c r="J49729" s="3"/>
      <c r="K49729" s="5"/>
      <c r="L49729" s="8"/>
      <c r="N49729" s="5"/>
      <c r="O49729" s="10"/>
      <c r="P49729" s="8"/>
    </row>
    <row r="49730" spans="1:16" s="2" customFormat="1" x14ac:dyDescent="0.15">
      <c r="A49730" s="3"/>
      <c r="B49730" s="3"/>
      <c r="J49730" s="3"/>
      <c r="K49730" s="5"/>
      <c r="L49730" s="8"/>
      <c r="N49730" s="5"/>
      <c r="O49730" s="10"/>
      <c r="P49730" s="8"/>
    </row>
    <row r="49731" spans="1:16" s="2" customFormat="1" x14ac:dyDescent="0.15">
      <c r="A49731" s="3"/>
      <c r="B49731" s="3"/>
      <c r="J49731" s="3"/>
      <c r="K49731" s="5"/>
      <c r="L49731" s="8"/>
      <c r="N49731" s="5"/>
      <c r="O49731" s="10"/>
      <c r="P49731" s="8"/>
    </row>
    <row r="49732" spans="1:16" s="2" customFormat="1" x14ac:dyDescent="0.15">
      <c r="A49732" s="3"/>
      <c r="B49732" s="3"/>
      <c r="J49732" s="3"/>
      <c r="K49732" s="5"/>
      <c r="L49732" s="8"/>
      <c r="N49732" s="5"/>
      <c r="O49732" s="10"/>
      <c r="P49732" s="8"/>
    </row>
    <row r="49733" spans="1:16" s="2" customFormat="1" x14ac:dyDescent="0.15">
      <c r="A49733" s="3"/>
      <c r="B49733" s="3"/>
      <c r="J49733" s="3"/>
      <c r="K49733" s="5"/>
      <c r="L49733" s="8"/>
      <c r="N49733" s="5"/>
      <c r="O49733" s="10"/>
      <c r="P49733" s="8"/>
    </row>
    <row r="49734" spans="1:16" s="2" customFormat="1" x14ac:dyDescent="0.15">
      <c r="A49734" s="3"/>
      <c r="B49734" s="3"/>
      <c r="J49734" s="3"/>
      <c r="K49734" s="5"/>
      <c r="L49734" s="8"/>
      <c r="N49734" s="5"/>
      <c r="O49734" s="10"/>
      <c r="P49734" s="8"/>
    </row>
    <row r="49735" spans="1:16" s="2" customFormat="1" x14ac:dyDescent="0.15">
      <c r="A49735" s="3"/>
      <c r="B49735" s="3"/>
      <c r="J49735" s="3"/>
      <c r="K49735" s="5"/>
      <c r="L49735" s="8"/>
      <c r="N49735" s="5"/>
      <c r="O49735" s="10"/>
      <c r="P49735" s="8"/>
    </row>
    <row r="49736" spans="1:16" s="2" customFormat="1" x14ac:dyDescent="0.15">
      <c r="A49736" s="3"/>
      <c r="B49736" s="3"/>
      <c r="J49736" s="3"/>
      <c r="K49736" s="5"/>
      <c r="L49736" s="8"/>
      <c r="N49736" s="5"/>
      <c r="O49736" s="10"/>
      <c r="P49736" s="8"/>
    </row>
    <row r="49737" spans="1:16" s="2" customFormat="1" x14ac:dyDescent="0.15">
      <c r="A49737" s="3"/>
      <c r="B49737" s="3"/>
      <c r="J49737" s="3"/>
      <c r="K49737" s="5"/>
      <c r="L49737" s="8"/>
      <c r="N49737" s="5"/>
      <c r="O49737" s="10"/>
      <c r="P49737" s="8"/>
    </row>
    <row r="49738" spans="1:16" s="2" customFormat="1" x14ac:dyDescent="0.15">
      <c r="A49738" s="3"/>
      <c r="B49738" s="3"/>
      <c r="J49738" s="3"/>
      <c r="K49738" s="5"/>
      <c r="L49738" s="8"/>
      <c r="N49738" s="5"/>
      <c r="O49738" s="10"/>
      <c r="P49738" s="8"/>
    </row>
    <row r="49739" spans="1:16" s="2" customFormat="1" x14ac:dyDescent="0.15">
      <c r="A49739" s="3"/>
      <c r="B49739" s="3"/>
      <c r="J49739" s="3"/>
      <c r="K49739" s="5"/>
      <c r="L49739" s="8"/>
      <c r="N49739" s="5"/>
      <c r="O49739" s="10"/>
      <c r="P49739" s="8"/>
    </row>
    <row r="49740" spans="1:16" s="2" customFormat="1" x14ac:dyDescent="0.15">
      <c r="A49740" s="3"/>
      <c r="B49740" s="3"/>
      <c r="J49740" s="3"/>
      <c r="K49740" s="5"/>
      <c r="L49740" s="8"/>
      <c r="N49740" s="5"/>
      <c r="O49740" s="10"/>
      <c r="P49740" s="8"/>
    </row>
    <row r="49741" spans="1:16" s="2" customFormat="1" x14ac:dyDescent="0.15">
      <c r="A49741" s="3"/>
      <c r="B49741" s="3"/>
      <c r="J49741" s="3"/>
      <c r="K49741" s="5"/>
      <c r="L49741" s="8"/>
      <c r="N49741" s="5"/>
      <c r="O49741" s="10"/>
      <c r="P49741" s="8"/>
    </row>
    <row r="49742" spans="1:16" s="2" customFormat="1" x14ac:dyDescent="0.15">
      <c r="A49742" s="3"/>
      <c r="B49742" s="3"/>
      <c r="J49742" s="3"/>
      <c r="K49742" s="5"/>
      <c r="L49742" s="8"/>
      <c r="N49742" s="5"/>
      <c r="O49742" s="10"/>
      <c r="P49742" s="8"/>
    </row>
    <row r="49743" spans="1:16" s="2" customFormat="1" x14ac:dyDescent="0.15">
      <c r="A49743" s="3"/>
      <c r="B49743" s="3"/>
      <c r="J49743" s="3"/>
      <c r="K49743" s="5"/>
      <c r="L49743" s="8"/>
      <c r="N49743" s="5"/>
      <c r="O49743" s="10"/>
      <c r="P49743" s="8"/>
    </row>
    <row r="49744" spans="1:16" s="2" customFormat="1" x14ac:dyDescent="0.15">
      <c r="A49744" s="3"/>
      <c r="B49744" s="3"/>
      <c r="J49744" s="3"/>
      <c r="K49744" s="5"/>
      <c r="L49744" s="8"/>
      <c r="N49744" s="5"/>
      <c r="O49744" s="10"/>
      <c r="P49744" s="8"/>
    </row>
    <row r="49745" spans="1:16" s="2" customFormat="1" x14ac:dyDescent="0.15">
      <c r="A49745" s="3"/>
      <c r="B49745" s="3"/>
      <c r="J49745" s="3"/>
      <c r="K49745" s="5"/>
      <c r="L49745" s="8"/>
      <c r="N49745" s="5"/>
      <c r="O49745" s="10"/>
      <c r="P49745" s="8"/>
    </row>
    <row r="49746" spans="1:16" s="2" customFormat="1" x14ac:dyDescent="0.15">
      <c r="A49746" s="3"/>
      <c r="B49746" s="3"/>
      <c r="J49746" s="3"/>
      <c r="K49746" s="5"/>
      <c r="L49746" s="8"/>
      <c r="N49746" s="5"/>
      <c r="O49746" s="10"/>
      <c r="P49746" s="8"/>
    </row>
    <row r="49747" spans="1:16" s="2" customFormat="1" x14ac:dyDescent="0.15">
      <c r="A49747" s="3"/>
      <c r="B49747" s="3"/>
      <c r="J49747" s="3"/>
      <c r="K49747" s="5"/>
      <c r="L49747" s="8"/>
      <c r="N49747" s="5"/>
      <c r="O49747" s="10"/>
      <c r="P49747" s="8"/>
    </row>
    <row r="49748" spans="1:16" s="2" customFormat="1" x14ac:dyDescent="0.15">
      <c r="A49748" s="3"/>
      <c r="B49748" s="3"/>
      <c r="J49748" s="3"/>
      <c r="K49748" s="5"/>
      <c r="L49748" s="8"/>
      <c r="N49748" s="5"/>
      <c r="O49748" s="10"/>
      <c r="P49748" s="8"/>
    </row>
    <row r="49749" spans="1:16" s="2" customFormat="1" x14ac:dyDescent="0.15">
      <c r="A49749" s="3"/>
      <c r="B49749" s="3"/>
      <c r="J49749" s="3"/>
      <c r="K49749" s="5"/>
      <c r="L49749" s="8"/>
      <c r="N49749" s="5"/>
      <c r="O49749" s="10"/>
      <c r="P49749" s="8"/>
    </row>
    <row r="49750" spans="1:16" s="2" customFormat="1" x14ac:dyDescent="0.15">
      <c r="A49750" s="3"/>
      <c r="B49750" s="3"/>
      <c r="J49750" s="3"/>
      <c r="K49750" s="5"/>
      <c r="L49750" s="8"/>
      <c r="N49750" s="5"/>
      <c r="O49750" s="10"/>
      <c r="P49750" s="8"/>
    </row>
    <row r="49751" spans="1:16" s="2" customFormat="1" x14ac:dyDescent="0.15">
      <c r="A49751" s="3"/>
      <c r="B49751" s="3"/>
      <c r="J49751" s="3"/>
      <c r="K49751" s="5"/>
      <c r="L49751" s="8"/>
      <c r="N49751" s="5"/>
      <c r="O49751" s="10"/>
      <c r="P49751" s="8"/>
    </row>
    <row r="49752" spans="1:16" s="2" customFormat="1" x14ac:dyDescent="0.15">
      <c r="A49752" s="3"/>
      <c r="B49752" s="3"/>
      <c r="J49752" s="3"/>
      <c r="K49752" s="5"/>
      <c r="L49752" s="8"/>
      <c r="N49752" s="5"/>
      <c r="O49752" s="10"/>
      <c r="P49752" s="8"/>
    </row>
    <row r="49753" spans="1:16" s="2" customFormat="1" x14ac:dyDescent="0.15">
      <c r="A49753" s="3"/>
      <c r="B49753" s="3"/>
      <c r="J49753" s="3"/>
      <c r="K49753" s="5"/>
      <c r="L49753" s="8"/>
      <c r="N49753" s="5"/>
      <c r="O49753" s="10"/>
      <c r="P49753" s="8"/>
    </row>
    <row r="49754" spans="1:16" s="2" customFormat="1" x14ac:dyDescent="0.15">
      <c r="A49754" s="3"/>
      <c r="B49754" s="3"/>
      <c r="J49754" s="3"/>
      <c r="K49754" s="5"/>
      <c r="L49754" s="8"/>
      <c r="N49754" s="5"/>
      <c r="O49754" s="10"/>
      <c r="P49754" s="8"/>
    </row>
    <row r="49755" spans="1:16" s="2" customFormat="1" x14ac:dyDescent="0.15">
      <c r="A49755" s="3"/>
      <c r="B49755" s="3"/>
      <c r="J49755" s="3"/>
      <c r="K49755" s="5"/>
      <c r="L49755" s="8"/>
      <c r="N49755" s="5"/>
      <c r="O49755" s="10"/>
      <c r="P49755" s="8"/>
    </row>
    <row r="49756" spans="1:16" s="2" customFormat="1" x14ac:dyDescent="0.15">
      <c r="A49756" s="3"/>
      <c r="B49756" s="3"/>
      <c r="J49756" s="3"/>
      <c r="K49756" s="5"/>
      <c r="L49756" s="8"/>
      <c r="N49756" s="5"/>
      <c r="O49756" s="10"/>
      <c r="P49756" s="8"/>
    </row>
    <row r="49757" spans="1:16" s="2" customFormat="1" x14ac:dyDescent="0.15">
      <c r="A49757" s="3"/>
      <c r="B49757" s="3"/>
      <c r="J49757" s="3"/>
      <c r="K49757" s="5"/>
      <c r="L49757" s="8"/>
      <c r="N49757" s="5"/>
      <c r="O49757" s="10"/>
      <c r="P49757" s="8"/>
    </row>
    <row r="49758" spans="1:16" s="2" customFormat="1" x14ac:dyDescent="0.15">
      <c r="A49758" s="3"/>
      <c r="B49758" s="3"/>
      <c r="J49758" s="3"/>
      <c r="K49758" s="5"/>
      <c r="L49758" s="8"/>
      <c r="N49758" s="5"/>
      <c r="O49758" s="10"/>
      <c r="P49758" s="8"/>
    </row>
    <row r="49759" spans="1:16" s="2" customFormat="1" x14ac:dyDescent="0.15">
      <c r="A49759" s="3"/>
      <c r="B49759" s="3"/>
      <c r="J49759" s="3"/>
      <c r="K49759" s="5"/>
      <c r="L49759" s="8"/>
      <c r="N49759" s="5"/>
      <c r="O49759" s="10"/>
      <c r="P49759" s="8"/>
    </row>
    <row r="49760" spans="1:16" s="2" customFormat="1" x14ac:dyDescent="0.15">
      <c r="A49760" s="3"/>
      <c r="B49760" s="3"/>
      <c r="J49760" s="3"/>
      <c r="K49760" s="5"/>
      <c r="L49760" s="8"/>
      <c r="N49760" s="5"/>
      <c r="O49760" s="10"/>
      <c r="P49760" s="8"/>
    </row>
    <row r="49761" spans="1:16" s="2" customFormat="1" x14ac:dyDescent="0.15">
      <c r="A49761" s="3"/>
      <c r="B49761" s="3"/>
      <c r="J49761" s="3"/>
      <c r="K49761" s="5"/>
      <c r="L49761" s="8"/>
      <c r="N49761" s="5"/>
      <c r="O49761" s="10"/>
      <c r="P49761" s="8"/>
    </row>
    <row r="49762" spans="1:16" s="2" customFormat="1" x14ac:dyDescent="0.15">
      <c r="A49762" s="3"/>
      <c r="B49762" s="3"/>
      <c r="J49762" s="3"/>
      <c r="K49762" s="5"/>
      <c r="L49762" s="8"/>
      <c r="N49762" s="5"/>
      <c r="O49762" s="10"/>
      <c r="P49762" s="8"/>
    </row>
    <row r="49763" spans="1:16" s="2" customFormat="1" x14ac:dyDescent="0.15">
      <c r="A49763" s="3"/>
      <c r="B49763" s="3"/>
      <c r="J49763" s="3"/>
      <c r="K49763" s="5"/>
      <c r="L49763" s="8"/>
      <c r="N49763" s="5"/>
      <c r="O49763" s="10"/>
      <c r="P49763" s="8"/>
    </row>
    <row r="49764" spans="1:16" s="2" customFormat="1" x14ac:dyDescent="0.15">
      <c r="A49764" s="3"/>
      <c r="B49764" s="3"/>
      <c r="J49764" s="3"/>
      <c r="K49764" s="5"/>
      <c r="L49764" s="8"/>
      <c r="N49764" s="5"/>
      <c r="O49764" s="10"/>
      <c r="P49764" s="8"/>
    </row>
    <row r="49765" spans="1:16" s="2" customFormat="1" x14ac:dyDescent="0.15">
      <c r="A49765" s="3"/>
      <c r="B49765" s="3"/>
      <c r="J49765" s="3"/>
      <c r="K49765" s="5"/>
      <c r="L49765" s="8"/>
      <c r="N49765" s="5"/>
      <c r="O49765" s="10"/>
      <c r="P49765" s="8"/>
    </row>
    <row r="49766" spans="1:16" s="2" customFormat="1" x14ac:dyDescent="0.15">
      <c r="A49766" s="3"/>
      <c r="B49766" s="3"/>
      <c r="J49766" s="3"/>
      <c r="K49766" s="5"/>
      <c r="L49766" s="8"/>
      <c r="N49766" s="5"/>
      <c r="O49766" s="10"/>
      <c r="P49766" s="8"/>
    </row>
    <row r="49767" spans="1:16" s="2" customFormat="1" x14ac:dyDescent="0.15">
      <c r="A49767" s="3"/>
      <c r="B49767" s="3"/>
      <c r="J49767" s="3"/>
      <c r="K49767" s="5"/>
      <c r="L49767" s="8"/>
      <c r="N49767" s="5"/>
      <c r="O49767" s="10"/>
      <c r="P49767" s="8"/>
    </row>
    <row r="49768" spans="1:16" s="2" customFormat="1" x14ac:dyDescent="0.15">
      <c r="A49768" s="3"/>
      <c r="B49768" s="3"/>
      <c r="J49768" s="3"/>
      <c r="K49768" s="5"/>
      <c r="L49768" s="8"/>
      <c r="N49768" s="5"/>
      <c r="O49768" s="10"/>
      <c r="P49768" s="8"/>
    </row>
    <row r="49769" spans="1:16" s="2" customFormat="1" x14ac:dyDescent="0.15">
      <c r="A49769" s="3"/>
      <c r="B49769" s="3"/>
      <c r="J49769" s="3"/>
      <c r="K49769" s="5"/>
      <c r="L49769" s="8"/>
      <c r="N49769" s="5"/>
      <c r="O49769" s="10"/>
      <c r="P49769" s="8"/>
    </row>
    <row r="49770" spans="1:16" s="2" customFormat="1" x14ac:dyDescent="0.15">
      <c r="A49770" s="3"/>
      <c r="B49770" s="3"/>
      <c r="J49770" s="3"/>
      <c r="K49770" s="5"/>
      <c r="L49770" s="8"/>
      <c r="N49770" s="5"/>
      <c r="O49770" s="10"/>
      <c r="P49770" s="8"/>
    </row>
    <row r="49771" spans="1:16" s="2" customFormat="1" x14ac:dyDescent="0.15">
      <c r="A49771" s="3"/>
      <c r="B49771" s="3"/>
      <c r="J49771" s="3"/>
      <c r="K49771" s="5"/>
      <c r="L49771" s="8"/>
      <c r="N49771" s="5"/>
      <c r="O49771" s="10"/>
      <c r="P49771" s="8"/>
    </row>
    <row r="49772" spans="1:16" s="2" customFormat="1" x14ac:dyDescent="0.15">
      <c r="A49772" s="3"/>
      <c r="B49772" s="3"/>
      <c r="J49772" s="3"/>
      <c r="K49772" s="5"/>
      <c r="L49772" s="8"/>
      <c r="N49772" s="5"/>
      <c r="O49772" s="10"/>
      <c r="P49772" s="8"/>
    </row>
    <row r="49773" spans="1:16" s="2" customFormat="1" x14ac:dyDescent="0.15">
      <c r="A49773" s="3"/>
      <c r="B49773" s="3"/>
      <c r="J49773" s="3"/>
      <c r="K49773" s="5"/>
      <c r="L49773" s="8"/>
      <c r="N49773" s="5"/>
      <c r="O49773" s="10"/>
      <c r="P49773" s="8"/>
    </row>
    <row r="49774" spans="1:16" s="2" customFormat="1" x14ac:dyDescent="0.15">
      <c r="A49774" s="3"/>
      <c r="B49774" s="3"/>
      <c r="J49774" s="3"/>
      <c r="K49774" s="5"/>
      <c r="L49774" s="8"/>
      <c r="N49774" s="5"/>
      <c r="O49774" s="10"/>
      <c r="P49774" s="8"/>
    </row>
    <row r="49775" spans="1:16" s="2" customFormat="1" x14ac:dyDescent="0.15">
      <c r="A49775" s="3"/>
      <c r="B49775" s="3"/>
      <c r="J49775" s="3"/>
      <c r="K49775" s="5"/>
      <c r="L49775" s="8"/>
      <c r="N49775" s="5"/>
      <c r="O49775" s="10"/>
      <c r="P49775" s="8"/>
    </row>
    <row r="49776" spans="1:16" s="2" customFormat="1" x14ac:dyDescent="0.15">
      <c r="A49776" s="3"/>
      <c r="B49776" s="3"/>
      <c r="J49776" s="3"/>
      <c r="K49776" s="5"/>
      <c r="L49776" s="8"/>
      <c r="N49776" s="5"/>
      <c r="O49776" s="10"/>
      <c r="P49776" s="8"/>
    </row>
    <row r="49777" spans="1:16" s="2" customFormat="1" x14ac:dyDescent="0.15">
      <c r="A49777" s="3"/>
      <c r="B49777" s="3"/>
      <c r="J49777" s="3"/>
      <c r="K49777" s="5"/>
      <c r="L49777" s="8"/>
      <c r="N49777" s="5"/>
      <c r="O49777" s="10"/>
      <c r="P49777" s="8"/>
    </row>
    <row r="49778" spans="1:16" s="2" customFormat="1" x14ac:dyDescent="0.15">
      <c r="A49778" s="3"/>
      <c r="B49778" s="3"/>
      <c r="J49778" s="3"/>
      <c r="K49778" s="5"/>
      <c r="L49778" s="8"/>
      <c r="N49778" s="5"/>
      <c r="O49778" s="10"/>
      <c r="P49778" s="8"/>
    </row>
    <row r="49779" spans="1:16" s="2" customFormat="1" x14ac:dyDescent="0.15">
      <c r="A49779" s="3"/>
      <c r="B49779" s="3"/>
      <c r="J49779" s="3"/>
      <c r="K49779" s="5"/>
      <c r="L49779" s="8"/>
      <c r="N49779" s="5"/>
      <c r="O49779" s="10"/>
      <c r="P49779" s="8"/>
    </row>
    <row r="49780" spans="1:16" s="2" customFormat="1" x14ac:dyDescent="0.15">
      <c r="A49780" s="3"/>
      <c r="B49780" s="3"/>
      <c r="J49780" s="3"/>
      <c r="K49780" s="5"/>
      <c r="L49780" s="8"/>
      <c r="N49780" s="5"/>
      <c r="O49780" s="10"/>
      <c r="P49780" s="8"/>
    </row>
    <row r="49781" spans="1:16" s="2" customFormat="1" x14ac:dyDescent="0.15">
      <c r="A49781" s="3"/>
      <c r="B49781" s="3"/>
      <c r="J49781" s="3"/>
      <c r="K49781" s="5"/>
      <c r="L49781" s="8"/>
      <c r="N49781" s="5"/>
      <c r="O49781" s="10"/>
      <c r="P49781" s="8"/>
    </row>
    <row r="49782" spans="1:16" s="2" customFormat="1" x14ac:dyDescent="0.15">
      <c r="A49782" s="3"/>
      <c r="B49782" s="3"/>
      <c r="J49782" s="3"/>
      <c r="K49782" s="5"/>
      <c r="L49782" s="8"/>
      <c r="N49782" s="5"/>
      <c r="O49782" s="10"/>
      <c r="P49782" s="8"/>
    </row>
    <row r="49783" spans="1:16" s="2" customFormat="1" x14ac:dyDescent="0.15">
      <c r="A49783" s="3"/>
      <c r="B49783" s="3"/>
      <c r="J49783" s="3"/>
      <c r="K49783" s="5"/>
      <c r="L49783" s="8"/>
      <c r="N49783" s="5"/>
      <c r="O49783" s="10"/>
      <c r="P49783" s="8"/>
    </row>
    <row r="49784" spans="1:16" s="2" customFormat="1" x14ac:dyDescent="0.15">
      <c r="A49784" s="3"/>
      <c r="B49784" s="3"/>
      <c r="J49784" s="3"/>
      <c r="K49784" s="5"/>
      <c r="L49784" s="8"/>
      <c r="N49784" s="5"/>
      <c r="O49784" s="10"/>
      <c r="P49784" s="8"/>
    </row>
    <row r="49785" spans="1:16" s="2" customFormat="1" x14ac:dyDescent="0.15">
      <c r="A49785" s="3"/>
      <c r="B49785" s="3"/>
      <c r="J49785" s="3"/>
      <c r="K49785" s="5"/>
      <c r="L49785" s="8"/>
      <c r="N49785" s="5"/>
      <c r="O49785" s="10"/>
      <c r="P49785" s="8"/>
    </row>
    <row r="49786" spans="1:16" s="2" customFormat="1" x14ac:dyDescent="0.15">
      <c r="A49786" s="3"/>
      <c r="B49786" s="3"/>
      <c r="J49786" s="3"/>
      <c r="K49786" s="5"/>
      <c r="L49786" s="8"/>
      <c r="N49786" s="5"/>
      <c r="O49786" s="10"/>
      <c r="P49786" s="8"/>
    </row>
    <row r="49787" spans="1:16" s="2" customFormat="1" x14ac:dyDescent="0.15">
      <c r="A49787" s="3"/>
      <c r="B49787" s="3"/>
      <c r="J49787" s="3"/>
      <c r="K49787" s="5"/>
      <c r="L49787" s="8"/>
      <c r="N49787" s="5"/>
      <c r="O49787" s="10"/>
      <c r="P49787" s="8"/>
    </row>
    <row r="49788" spans="1:16" s="2" customFormat="1" x14ac:dyDescent="0.15">
      <c r="A49788" s="3"/>
      <c r="B49788" s="3"/>
      <c r="J49788" s="3"/>
      <c r="K49788" s="5"/>
      <c r="L49788" s="8"/>
      <c r="N49788" s="5"/>
      <c r="O49788" s="10"/>
      <c r="P49788" s="8"/>
    </row>
    <row r="49789" spans="1:16" s="2" customFormat="1" x14ac:dyDescent="0.15">
      <c r="A49789" s="3"/>
      <c r="B49789" s="3"/>
      <c r="J49789" s="3"/>
      <c r="K49789" s="5"/>
      <c r="L49789" s="8"/>
      <c r="N49789" s="5"/>
      <c r="O49789" s="10"/>
      <c r="P49789" s="8"/>
    </row>
    <row r="49790" spans="1:16" s="2" customFormat="1" x14ac:dyDescent="0.15">
      <c r="A49790" s="3"/>
      <c r="B49790" s="3"/>
      <c r="J49790" s="3"/>
      <c r="K49790" s="5"/>
      <c r="L49790" s="8"/>
      <c r="N49790" s="5"/>
      <c r="O49790" s="10"/>
      <c r="P49790" s="8"/>
    </row>
    <row r="49791" spans="1:16" s="2" customFormat="1" x14ac:dyDescent="0.15">
      <c r="A49791" s="3"/>
      <c r="B49791" s="3"/>
      <c r="J49791" s="3"/>
      <c r="K49791" s="5"/>
      <c r="L49791" s="8"/>
      <c r="N49791" s="5"/>
      <c r="O49791" s="10"/>
      <c r="P49791" s="8"/>
    </row>
    <row r="49792" spans="1:16" s="2" customFormat="1" x14ac:dyDescent="0.15">
      <c r="A49792" s="3"/>
      <c r="B49792" s="3"/>
      <c r="J49792" s="3"/>
      <c r="K49792" s="5"/>
      <c r="L49792" s="8"/>
      <c r="N49792" s="5"/>
      <c r="O49792" s="10"/>
      <c r="P49792" s="8"/>
    </row>
    <row r="49793" spans="1:16" s="2" customFormat="1" x14ac:dyDescent="0.15">
      <c r="A49793" s="3"/>
      <c r="B49793" s="3"/>
      <c r="J49793" s="3"/>
      <c r="K49793" s="5"/>
      <c r="L49793" s="8"/>
      <c r="N49793" s="5"/>
      <c r="O49793" s="10"/>
      <c r="P49793" s="8"/>
    </row>
    <row r="49794" spans="1:16" s="2" customFormat="1" x14ac:dyDescent="0.15">
      <c r="A49794" s="3"/>
      <c r="B49794" s="3"/>
      <c r="J49794" s="3"/>
      <c r="K49794" s="5"/>
      <c r="L49794" s="8"/>
      <c r="N49794" s="5"/>
      <c r="O49794" s="10"/>
      <c r="P49794" s="8"/>
    </row>
    <row r="49795" spans="1:16" s="2" customFormat="1" x14ac:dyDescent="0.15">
      <c r="A49795" s="3"/>
      <c r="B49795" s="3"/>
      <c r="J49795" s="3"/>
      <c r="K49795" s="5"/>
      <c r="L49795" s="8"/>
      <c r="N49795" s="5"/>
      <c r="O49795" s="10"/>
      <c r="P49795" s="8"/>
    </row>
    <row r="49796" spans="1:16" s="2" customFormat="1" x14ac:dyDescent="0.15">
      <c r="A49796" s="3"/>
      <c r="B49796" s="3"/>
      <c r="J49796" s="3"/>
      <c r="K49796" s="5"/>
      <c r="L49796" s="8"/>
      <c r="N49796" s="5"/>
      <c r="O49796" s="10"/>
      <c r="P49796" s="8"/>
    </row>
    <row r="49797" spans="1:16" s="2" customFormat="1" x14ac:dyDescent="0.15">
      <c r="A49797" s="3"/>
      <c r="B49797" s="3"/>
      <c r="J49797" s="3"/>
      <c r="K49797" s="5"/>
      <c r="L49797" s="8"/>
      <c r="N49797" s="5"/>
      <c r="O49797" s="10"/>
      <c r="P49797" s="8"/>
    </row>
    <row r="49798" spans="1:16" s="2" customFormat="1" x14ac:dyDescent="0.15">
      <c r="A49798" s="3"/>
      <c r="B49798" s="3"/>
      <c r="J49798" s="3"/>
      <c r="K49798" s="5"/>
      <c r="L49798" s="8"/>
      <c r="N49798" s="5"/>
      <c r="O49798" s="10"/>
      <c r="P49798" s="8"/>
    </row>
    <row r="49799" spans="1:16" s="2" customFormat="1" x14ac:dyDescent="0.15">
      <c r="A49799" s="3"/>
      <c r="B49799" s="3"/>
      <c r="J49799" s="3"/>
      <c r="K49799" s="5"/>
      <c r="L49799" s="8"/>
      <c r="N49799" s="5"/>
      <c r="O49799" s="10"/>
      <c r="P49799" s="8"/>
    </row>
    <row r="49800" spans="1:16" s="2" customFormat="1" x14ac:dyDescent="0.15">
      <c r="A49800" s="3"/>
      <c r="B49800" s="3"/>
      <c r="J49800" s="3"/>
      <c r="K49800" s="5"/>
      <c r="L49800" s="8"/>
      <c r="N49800" s="5"/>
      <c r="O49800" s="10"/>
      <c r="P49800" s="8"/>
    </row>
    <row r="49801" spans="1:16" s="2" customFormat="1" x14ac:dyDescent="0.15">
      <c r="A49801" s="3"/>
      <c r="B49801" s="3"/>
      <c r="J49801" s="3"/>
      <c r="K49801" s="5"/>
      <c r="L49801" s="8"/>
      <c r="N49801" s="5"/>
      <c r="O49801" s="10"/>
      <c r="P49801" s="8"/>
    </row>
    <row r="49802" spans="1:16" s="2" customFormat="1" x14ac:dyDescent="0.15">
      <c r="A49802" s="3"/>
      <c r="B49802" s="3"/>
      <c r="J49802" s="3"/>
      <c r="K49802" s="5"/>
      <c r="L49802" s="8"/>
      <c r="N49802" s="5"/>
      <c r="O49802" s="10"/>
      <c r="P49802" s="8"/>
    </row>
    <row r="49803" spans="1:16" s="2" customFormat="1" x14ac:dyDescent="0.15">
      <c r="A49803" s="3"/>
      <c r="B49803" s="3"/>
      <c r="J49803" s="3"/>
      <c r="K49803" s="5"/>
      <c r="L49803" s="8"/>
      <c r="N49803" s="5"/>
      <c r="O49803" s="10"/>
      <c r="P49803" s="8"/>
    </row>
    <row r="49804" spans="1:16" s="2" customFormat="1" x14ac:dyDescent="0.15">
      <c r="A49804" s="3"/>
      <c r="B49804" s="3"/>
      <c r="J49804" s="3"/>
      <c r="K49804" s="5"/>
      <c r="L49804" s="8"/>
      <c r="N49804" s="5"/>
      <c r="O49804" s="10"/>
      <c r="P49804" s="8"/>
    </row>
    <row r="49805" spans="1:16" s="2" customFormat="1" x14ac:dyDescent="0.15">
      <c r="A49805" s="3"/>
      <c r="B49805" s="3"/>
      <c r="J49805" s="3"/>
      <c r="K49805" s="5"/>
      <c r="L49805" s="8"/>
      <c r="N49805" s="5"/>
      <c r="O49805" s="10"/>
      <c r="P49805" s="8"/>
    </row>
    <row r="49806" spans="1:16" s="2" customFormat="1" x14ac:dyDescent="0.15">
      <c r="A49806" s="3"/>
      <c r="B49806" s="3"/>
      <c r="J49806" s="3"/>
      <c r="K49806" s="5"/>
      <c r="L49806" s="8"/>
      <c r="N49806" s="5"/>
      <c r="O49806" s="10"/>
      <c r="P49806" s="8"/>
    </row>
    <row r="49807" spans="1:16" s="2" customFormat="1" x14ac:dyDescent="0.15">
      <c r="A49807" s="3"/>
      <c r="B49807" s="3"/>
      <c r="J49807" s="3"/>
      <c r="K49807" s="5"/>
      <c r="L49807" s="8"/>
      <c r="N49807" s="5"/>
      <c r="O49807" s="10"/>
      <c r="P49807" s="8"/>
    </row>
    <row r="49808" spans="1:16" s="2" customFormat="1" x14ac:dyDescent="0.15">
      <c r="A49808" s="3"/>
      <c r="B49808" s="3"/>
      <c r="J49808" s="3"/>
      <c r="K49808" s="5"/>
      <c r="L49808" s="8"/>
      <c r="N49808" s="5"/>
      <c r="O49808" s="10"/>
      <c r="P49808" s="8"/>
    </row>
    <row r="49809" spans="1:16" s="2" customFormat="1" x14ac:dyDescent="0.15">
      <c r="A49809" s="3"/>
      <c r="B49809" s="3"/>
      <c r="J49809" s="3"/>
      <c r="K49809" s="5"/>
      <c r="L49809" s="8"/>
      <c r="N49809" s="5"/>
      <c r="O49809" s="10"/>
      <c r="P49809" s="8"/>
    </row>
    <row r="49810" spans="1:16" s="2" customFormat="1" x14ac:dyDescent="0.15">
      <c r="A49810" s="3"/>
      <c r="B49810" s="3"/>
      <c r="J49810" s="3"/>
      <c r="K49810" s="5"/>
      <c r="L49810" s="8"/>
      <c r="N49810" s="5"/>
      <c r="O49810" s="10"/>
      <c r="P49810" s="8"/>
    </row>
    <row r="49811" spans="1:16" s="2" customFormat="1" x14ac:dyDescent="0.15">
      <c r="A49811" s="3"/>
      <c r="B49811" s="3"/>
      <c r="J49811" s="3"/>
      <c r="K49811" s="5"/>
      <c r="L49811" s="8"/>
      <c r="N49811" s="5"/>
      <c r="O49811" s="10"/>
      <c r="P49811" s="8"/>
    </row>
    <row r="49812" spans="1:16" s="2" customFormat="1" x14ac:dyDescent="0.15">
      <c r="A49812" s="3"/>
      <c r="B49812" s="3"/>
      <c r="J49812" s="3"/>
      <c r="K49812" s="5"/>
      <c r="L49812" s="8"/>
      <c r="N49812" s="5"/>
      <c r="O49812" s="10"/>
      <c r="P49812" s="8"/>
    </row>
    <row r="49813" spans="1:16" s="2" customFormat="1" x14ac:dyDescent="0.15">
      <c r="A49813" s="3"/>
      <c r="B49813" s="3"/>
      <c r="J49813" s="3"/>
      <c r="K49813" s="5"/>
      <c r="L49813" s="8"/>
      <c r="N49813" s="5"/>
      <c r="O49813" s="10"/>
      <c r="P49813" s="8"/>
    </row>
    <row r="49814" spans="1:16" s="2" customFormat="1" x14ac:dyDescent="0.15">
      <c r="A49814" s="3"/>
      <c r="B49814" s="3"/>
      <c r="J49814" s="3"/>
      <c r="K49814" s="5"/>
      <c r="L49814" s="8"/>
      <c r="N49814" s="5"/>
      <c r="O49814" s="10"/>
      <c r="P49814" s="8"/>
    </row>
    <row r="49815" spans="1:16" s="2" customFormat="1" x14ac:dyDescent="0.15">
      <c r="A49815" s="3"/>
      <c r="B49815" s="3"/>
      <c r="J49815" s="3"/>
      <c r="K49815" s="5"/>
      <c r="L49815" s="8"/>
      <c r="N49815" s="5"/>
      <c r="O49815" s="10"/>
      <c r="P49815" s="8"/>
    </row>
    <row r="49816" spans="1:16" s="2" customFormat="1" x14ac:dyDescent="0.15">
      <c r="A49816" s="3"/>
      <c r="B49816" s="3"/>
      <c r="J49816" s="3"/>
      <c r="K49816" s="5"/>
      <c r="L49816" s="8"/>
      <c r="N49816" s="5"/>
      <c r="O49816" s="10"/>
      <c r="P49816" s="8"/>
    </row>
    <row r="49817" spans="1:16" s="2" customFormat="1" x14ac:dyDescent="0.15">
      <c r="A49817" s="3"/>
      <c r="B49817" s="3"/>
      <c r="J49817" s="3"/>
      <c r="K49817" s="5"/>
      <c r="L49817" s="8"/>
      <c r="N49817" s="5"/>
      <c r="O49817" s="10"/>
      <c r="P49817" s="8"/>
    </row>
    <row r="49818" spans="1:16" s="2" customFormat="1" x14ac:dyDescent="0.15">
      <c r="A49818" s="3"/>
      <c r="B49818" s="3"/>
      <c r="J49818" s="3"/>
      <c r="K49818" s="5"/>
      <c r="L49818" s="8"/>
      <c r="N49818" s="5"/>
      <c r="O49818" s="10"/>
      <c r="P49818" s="8"/>
    </row>
    <row r="49819" spans="1:16" s="2" customFormat="1" x14ac:dyDescent="0.15">
      <c r="A49819" s="3"/>
      <c r="B49819" s="3"/>
      <c r="J49819" s="3"/>
      <c r="K49819" s="5"/>
      <c r="L49819" s="8"/>
      <c r="N49819" s="5"/>
      <c r="O49819" s="10"/>
      <c r="P49819" s="8"/>
    </row>
    <row r="49820" spans="1:16" s="2" customFormat="1" x14ac:dyDescent="0.15">
      <c r="A49820" s="3"/>
      <c r="B49820" s="3"/>
      <c r="J49820" s="3"/>
      <c r="K49820" s="5"/>
      <c r="L49820" s="8"/>
      <c r="N49820" s="5"/>
      <c r="O49820" s="10"/>
      <c r="P49820" s="8"/>
    </row>
    <row r="49821" spans="1:16" s="2" customFormat="1" x14ac:dyDescent="0.15">
      <c r="A49821" s="3"/>
      <c r="B49821" s="3"/>
      <c r="J49821" s="3"/>
      <c r="K49821" s="5"/>
      <c r="L49821" s="8"/>
      <c r="N49821" s="5"/>
      <c r="O49821" s="10"/>
      <c r="P49821" s="8"/>
    </row>
    <row r="49822" spans="1:16" s="2" customFormat="1" x14ac:dyDescent="0.15">
      <c r="A49822" s="3"/>
      <c r="B49822" s="3"/>
      <c r="J49822" s="3"/>
      <c r="K49822" s="5"/>
      <c r="L49822" s="8"/>
      <c r="N49822" s="5"/>
      <c r="O49822" s="10"/>
      <c r="P49822" s="8"/>
    </row>
    <row r="49823" spans="1:16" s="2" customFormat="1" x14ac:dyDescent="0.15">
      <c r="A49823" s="3"/>
      <c r="B49823" s="3"/>
      <c r="J49823" s="3"/>
      <c r="K49823" s="5"/>
      <c r="L49823" s="8"/>
      <c r="N49823" s="5"/>
      <c r="O49823" s="10"/>
      <c r="P49823" s="8"/>
    </row>
    <row r="49824" spans="1:16" s="2" customFormat="1" x14ac:dyDescent="0.15">
      <c r="A49824" s="3"/>
      <c r="B49824" s="3"/>
      <c r="J49824" s="3"/>
      <c r="K49824" s="5"/>
      <c r="L49824" s="8"/>
      <c r="N49824" s="5"/>
      <c r="O49824" s="10"/>
      <c r="P49824" s="8"/>
    </row>
    <row r="49825" spans="1:16" s="2" customFormat="1" x14ac:dyDescent="0.15">
      <c r="A49825" s="3"/>
      <c r="B49825" s="3"/>
      <c r="J49825" s="3"/>
      <c r="K49825" s="5"/>
      <c r="L49825" s="8"/>
      <c r="N49825" s="5"/>
      <c r="O49825" s="10"/>
      <c r="P49825" s="8"/>
    </row>
    <row r="49826" spans="1:16" s="2" customFormat="1" x14ac:dyDescent="0.15">
      <c r="A49826" s="3"/>
      <c r="B49826" s="3"/>
      <c r="J49826" s="3"/>
      <c r="K49826" s="5"/>
      <c r="L49826" s="8"/>
      <c r="N49826" s="5"/>
      <c r="O49826" s="10"/>
      <c r="P49826" s="8"/>
    </row>
    <row r="49827" spans="1:16" s="2" customFormat="1" x14ac:dyDescent="0.15">
      <c r="A49827" s="3"/>
      <c r="B49827" s="3"/>
      <c r="J49827" s="3"/>
      <c r="K49827" s="5"/>
      <c r="L49827" s="8"/>
      <c r="N49827" s="5"/>
      <c r="O49827" s="10"/>
      <c r="P49827" s="8"/>
    </row>
    <row r="49828" spans="1:16" s="2" customFormat="1" x14ac:dyDescent="0.15">
      <c r="A49828" s="3"/>
      <c r="B49828" s="3"/>
      <c r="J49828" s="3"/>
      <c r="K49828" s="5"/>
      <c r="L49828" s="8"/>
      <c r="N49828" s="5"/>
      <c r="O49828" s="10"/>
      <c r="P49828" s="8"/>
    </row>
    <row r="49829" spans="1:16" s="2" customFormat="1" x14ac:dyDescent="0.15">
      <c r="A49829" s="3"/>
      <c r="B49829" s="3"/>
      <c r="J49829" s="3"/>
      <c r="K49829" s="5"/>
      <c r="L49829" s="8"/>
      <c r="N49829" s="5"/>
      <c r="O49829" s="10"/>
      <c r="P49829" s="8"/>
    </row>
    <row r="49830" spans="1:16" s="2" customFormat="1" x14ac:dyDescent="0.15">
      <c r="A49830" s="3"/>
      <c r="B49830" s="3"/>
      <c r="J49830" s="3"/>
      <c r="K49830" s="5"/>
      <c r="L49830" s="8"/>
      <c r="N49830" s="5"/>
      <c r="O49830" s="10"/>
      <c r="P49830" s="8"/>
    </row>
    <row r="49831" spans="1:16" s="2" customFormat="1" x14ac:dyDescent="0.15">
      <c r="A49831" s="3"/>
      <c r="B49831" s="3"/>
      <c r="J49831" s="3"/>
      <c r="K49831" s="5"/>
      <c r="L49831" s="8"/>
      <c r="N49831" s="5"/>
      <c r="O49831" s="10"/>
      <c r="P49831" s="8"/>
    </row>
    <row r="49832" spans="1:16" s="2" customFormat="1" x14ac:dyDescent="0.15">
      <c r="A49832" s="3"/>
      <c r="B49832" s="3"/>
      <c r="J49832" s="3"/>
      <c r="K49832" s="5"/>
      <c r="L49832" s="8"/>
      <c r="N49832" s="5"/>
      <c r="O49832" s="10"/>
      <c r="P49832" s="8"/>
    </row>
    <row r="49833" spans="1:16" s="2" customFormat="1" x14ac:dyDescent="0.15">
      <c r="A49833" s="3"/>
      <c r="B49833" s="3"/>
      <c r="J49833" s="3"/>
      <c r="K49833" s="5"/>
      <c r="L49833" s="8"/>
      <c r="N49833" s="5"/>
      <c r="O49833" s="10"/>
      <c r="P49833" s="8"/>
    </row>
    <row r="49834" spans="1:16" s="2" customFormat="1" x14ac:dyDescent="0.15">
      <c r="A49834" s="3"/>
      <c r="B49834" s="3"/>
      <c r="J49834" s="3"/>
      <c r="K49834" s="5"/>
      <c r="L49834" s="8"/>
      <c r="N49834" s="5"/>
      <c r="O49834" s="10"/>
      <c r="P49834" s="8"/>
    </row>
    <row r="49835" spans="1:16" s="2" customFormat="1" x14ac:dyDescent="0.15">
      <c r="A49835" s="3"/>
      <c r="B49835" s="3"/>
      <c r="J49835" s="3"/>
      <c r="K49835" s="5"/>
      <c r="L49835" s="8"/>
      <c r="N49835" s="5"/>
      <c r="O49835" s="10"/>
      <c r="P49835" s="8"/>
    </row>
    <row r="49836" spans="1:16" s="2" customFormat="1" x14ac:dyDescent="0.15">
      <c r="A49836" s="3"/>
      <c r="B49836" s="3"/>
      <c r="J49836" s="3"/>
      <c r="K49836" s="5"/>
      <c r="L49836" s="8"/>
      <c r="N49836" s="5"/>
      <c r="O49836" s="10"/>
      <c r="P49836" s="8"/>
    </row>
    <row r="49837" spans="1:16" s="2" customFormat="1" x14ac:dyDescent="0.15">
      <c r="A49837" s="3"/>
      <c r="B49837" s="3"/>
      <c r="J49837" s="3"/>
      <c r="K49837" s="5"/>
      <c r="L49837" s="8"/>
      <c r="N49837" s="5"/>
      <c r="O49837" s="10"/>
      <c r="P49837" s="8"/>
    </row>
    <row r="49838" spans="1:16" s="2" customFormat="1" x14ac:dyDescent="0.15">
      <c r="A49838" s="3"/>
      <c r="B49838" s="3"/>
      <c r="J49838" s="3"/>
      <c r="K49838" s="5"/>
      <c r="L49838" s="8"/>
      <c r="N49838" s="5"/>
      <c r="O49838" s="10"/>
      <c r="P49838" s="8"/>
    </row>
    <row r="49839" spans="1:16" s="2" customFormat="1" x14ac:dyDescent="0.15">
      <c r="A49839" s="3"/>
      <c r="B49839" s="3"/>
      <c r="J49839" s="3"/>
      <c r="K49839" s="5"/>
      <c r="L49839" s="8"/>
      <c r="N49839" s="5"/>
      <c r="O49839" s="10"/>
      <c r="P49839" s="8"/>
    </row>
    <row r="49840" spans="1:16" s="2" customFormat="1" x14ac:dyDescent="0.15">
      <c r="A49840" s="3"/>
      <c r="B49840" s="3"/>
      <c r="J49840" s="3"/>
      <c r="K49840" s="5"/>
      <c r="L49840" s="8"/>
      <c r="N49840" s="5"/>
      <c r="O49840" s="10"/>
      <c r="P49840" s="8"/>
    </row>
    <row r="49841" spans="1:16" s="2" customFormat="1" x14ac:dyDescent="0.15">
      <c r="A49841" s="3"/>
      <c r="B49841" s="3"/>
      <c r="J49841" s="3"/>
      <c r="K49841" s="5"/>
      <c r="L49841" s="8"/>
      <c r="N49841" s="5"/>
      <c r="O49841" s="10"/>
      <c r="P49841" s="8"/>
    </row>
    <row r="49842" spans="1:16" s="2" customFormat="1" x14ac:dyDescent="0.15">
      <c r="A49842" s="3"/>
      <c r="B49842" s="3"/>
      <c r="J49842" s="3"/>
      <c r="K49842" s="5"/>
      <c r="L49842" s="8"/>
      <c r="N49842" s="5"/>
      <c r="O49842" s="10"/>
      <c r="P49842" s="8"/>
    </row>
    <row r="49843" spans="1:16" s="2" customFormat="1" x14ac:dyDescent="0.15">
      <c r="A49843" s="3"/>
      <c r="B49843" s="3"/>
      <c r="J49843" s="3"/>
      <c r="K49843" s="5"/>
      <c r="L49843" s="8"/>
      <c r="N49843" s="5"/>
      <c r="O49843" s="10"/>
      <c r="P49843" s="8"/>
    </row>
    <row r="49844" spans="1:16" s="2" customFormat="1" x14ac:dyDescent="0.15">
      <c r="A49844" s="3"/>
      <c r="B49844" s="3"/>
      <c r="J49844" s="3"/>
      <c r="K49844" s="5"/>
      <c r="L49844" s="8"/>
      <c r="N49844" s="5"/>
      <c r="O49844" s="10"/>
      <c r="P49844" s="8"/>
    </row>
    <row r="49845" spans="1:16" s="2" customFormat="1" x14ac:dyDescent="0.15">
      <c r="A49845" s="3"/>
      <c r="B49845" s="3"/>
      <c r="J49845" s="3"/>
      <c r="K49845" s="5"/>
      <c r="L49845" s="8"/>
      <c r="N49845" s="5"/>
      <c r="O49845" s="10"/>
      <c r="P49845" s="8"/>
    </row>
    <row r="49846" spans="1:16" s="2" customFormat="1" x14ac:dyDescent="0.15">
      <c r="A49846" s="3"/>
      <c r="B49846" s="3"/>
      <c r="J49846" s="3"/>
      <c r="K49846" s="5"/>
      <c r="L49846" s="8"/>
      <c r="N49846" s="5"/>
      <c r="O49846" s="10"/>
      <c r="P49846" s="8"/>
    </row>
    <row r="49847" spans="1:16" s="2" customFormat="1" x14ac:dyDescent="0.15">
      <c r="A49847" s="3"/>
      <c r="B49847" s="3"/>
      <c r="J49847" s="3"/>
      <c r="K49847" s="5"/>
      <c r="L49847" s="8"/>
      <c r="N49847" s="5"/>
      <c r="O49847" s="10"/>
      <c r="P49847" s="8"/>
    </row>
    <row r="49848" spans="1:16" s="2" customFormat="1" x14ac:dyDescent="0.15">
      <c r="A49848" s="3"/>
      <c r="B49848" s="3"/>
      <c r="J49848" s="3"/>
      <c r="K49848" s="5"/>
      <c r="L49848" s="8"/>
      <c r="N49848" s="5"/>
      <c r="O49848" s="10"/>
      <c r="P49848" s="8"/>
    </row>
    <row r="49849" spans="1:16" s="2" customFormat="1" x14ac:dyDescent="0.15">
      <c r="A49849" s="3"/>
      <c r="B49849" s="3"/>
      <c r="J49849" s="3"/>
      <c r="K49849" s="5"/>
      <c r="L49849" s="8"/>
      <c r="N49849" s="5"/>
      <c r="O49849" s="10"/>
      <c r="P49849" s="8"/>
    </row>
    <row r="49850" spans="1:16" s="2" customFormat="1" x14ac:dyDescent="0.15">
      <c r="A49850" s="3"/>
      <c r="B49850" s="3"/>
      <c r="J49850" s="3"/>
      <c r="K49850" s="5"/>
      <c r="L49850" s="8"/>
      <c r="N49850" s="5"/>
      <c r="O49850" s="10"/>
      <c r="P49850" s="8"/>
    </row>
    <row r="49851" spans="1:16" s="2" customFormat="1" x14ac:dyDescent="0.15">
      <c r="A49851" s="3"/>
      <c r="B49851" s="3"/>
      <c r="J49851" s="3"/>
      <c r="K49851" s="5"/>
      <c r="L49851" s="8"/>
      <c r="N49851" s="5"/>
      <c r="O49851" s="10"/>
      <c r="P49851" s="8"/>
    </row>
    <row r="49852" spans="1:16" s="2" customFormat="1" x14ac:dyDescent="0.15">
      <c r="A49852" s="3"/>
      <c r="B49852" s="3"/>
      <c r="J49852" s="3"/>
      <c r="K49852" s="5"/>
      <c r="L49852" s="8"/>
      <c r="N49852" s="5"/>
      <c r="O49852" s="10"/>
      <c r="P49852" s="8"/>
    </row>
    <row r="49853" spans="1:16" s="2" customFormat="1" x14ac:dyDescent="0.15">
      <c r="A49853" s="3"/>
      <c r="B49853" s="3"/>
      <c r="J49853" s="3"/>
      <c r="K49853" s="5"/>
      <c r="L49853" s="8"/>
      <c r="N49853" s="5"/>
      <c r="O49853" s="10"/>
      <c r="P49853" s="8"/>
    </row>
    <row r="49854" spans="1:16" s="2" customFormat="1" x14ac:dyDescent="0.15">
      <c r="A49854" s="3"/>
      <c r="B49854" s="3"/>
      <c r="J49854" s="3"/>
      <c r="K49854" s="5"/>
      <c r="L49854" s="8"/>
      <c r="N49854" s="5"/>
      <c r="O49854" s="10"/>
      <c r="P49854" s="8"/>
    </row>
    <row r="49855" spans="1:16" s="2" customFormat="1" x14ac:dyDescent="0.15">
      <c r="A49855" s="3"/>
      <c r="B49855" s="3"/>
      <c r="J49855" s="3"/>
      <c r="K49855" s="5"/>
      <c r="L49855" s="8"/>
      <c r="N49855" s="5"/>
      <c r="O49855" s="10"/>
      <c r="P49855" s="8"/>
    </row>
    <row r="49856" spans="1:16" s="2" customFormat="1" x14ac:dyDescent="0.15">
      <c r="A49856" s="3"/>
      <c r="B49856" s="3"/>
      <c r="J49856" s="3"/>
      <c r="K49856" s="5"/>
      <c r="L49856" s="8"/>
      <c r="N49856" s="5"/>
      <c r="O49856" s="10"/>
      <c r="P49856" s="8"/>
    </row>
    <row r="49857" spans="1:16" s="2" customFormat="1" x14ac:dyDescent="0.15">
      <c r="A49857" s="3"/>
      <c r="B49857" s="3"/>
      <c r="J49857" s="3"/>
      <c r="K49857" s="5"/>
      <c r="L49857" s="8"/>
      <c r="N49857" s="5"/>
      <c r="O49857" s="10"/>
      <c r="P49857" s="8"/>
    </row>
    <row r="49858" spans="1:16" s="2" customFormat="1" x14ac:dyDescent="0.15">
      <c r="A49858" s="3"/>
      <c r="B49858" s="3"/>
      <c r="J49858" s="3"/>
      <c r="K49858" s="5"/>
      <c r="L49858" s="8"/>
      <c r="N49858" s="5"/>
      <c r="O49858" s="10"/>
      <c r="P49858" s="8"/>
    </row>
    <row r="49859" spans="1:16" s="2" customFormat="1" x14ac:dyDescent="0.15">
      <c r="A49859" s="3"/>
      <c r="B49859" s="3"/>
      <c r="J49859" s="3"/>
      <c r="K49859" s="5"/>
      <c r="L49859" s="8"/>
      <c r="N49859" s="5"/>
      <c r="O49859" s="10"/>
      <c r="P49859" s="8"/>
    </row>
    <row r="49860" spans="1:16" s="2" customFormat="1" x14ac:dyDescent="0.15">
      <c r="A49860" s="3"/>
      <c r="B49860" s="3"/>
      <c r="J49860" s="3"/>
      <c r="K49860" s="5"/>
      <c r="L49860" s="8"/>
      <c r="N49860" s="5"/>
      <c r="O49860" s="10"/>
      <c r="P49860" s="8"/>
    </row>
    <row r="49861" spans="1:16" s="2" customFormat="1" x14ac:dyDescent="0.15">
      <c r="A49861" s="3"/>
      <c r="B49861" s="3"/>
      <c r="J49861" s="3"/>
      <c r="K49861" s="5"/>
      <c r="L49861" s="8"/>
      <c r="N49861" s="5"/>
      <c r="O49861" s="10"/>
      <c r="P49861" s="8"/>
    </row>
    <row r="49862" spans="1:16" s="2" customFormat="1" x14ac:dyDescent="0.15">
      <c r="A49862" s="3"/>
      <c r="B49862" s="3"/>
      <c r="J49862" s="3"/>
      <c r="K49862" s="5"/>
      <c r="L49862" s="8"/>
      <c r="N49862" s="5"/>
      <c r="O49862" s="10"/>
      <c r="P49862" s="8"/>
    </row>
    <row r="49863" spans="1:16" s="2" customFormat="1" x14ac:dyDescent="0.15">
      <c r="A49863" s="3"/>
      <c r="B49863" s="3"/>
      <c r="J49863" s="3"/>
      <c r="K49863" s="5"/>
      <c r="L49863" s="8"/>
      <c r="N49863" s="5"/>
      <c r="O49863" s="10"/>
      <c r="P49863" s="8"/>
    </row>
    <row r="49864" spans="1:16" s="2" customFormat="1" x14ac:dyDescent="0.15">
      <c r="A49864" s="3"/>
      <c r="B49864" s="3"/>
      <c r="J49864" s="3"/>
      <c r="K49864" s="5"/>
      <c r="L49864" s="8"/>
      <c r="N49864" s="5"/>
      <c r="O49864" s="10"/>
      <c r="P49864" s="8"/>
    </row>
    <row r="49865" spans="1:16" s="2" customFormat="1" x14ac:dyDescent="0.15">
      <c r="A49865" s="3"/>
      <c r="B49865" s="3"/>
      <c r="J49865" s="3"/>
      <c r="K49865" s="5"/>
      <c r="L49865" s="8"/>
      <c r="N49865" s="5"/>
      <c r="O49865" s="10"/>
      <c r="P49865" s="8"/>
    </row>
    <row r="49866" spans="1:16" s="2" customFormat="1" x14ac:dyDescent="0.15">
      <c r="A49866" s="3"/>
      <c r="B49866" s="3"/>
      <c r="J49866" s="3"/>
      <c r="K49866" s="5"/>
      <c r="L49866" s="8"/>
      <c r="N49866" s="5"/>
      <c r="O49866" s="10"/>
      <c r="P49866" s="8"/>
    </row>
    <row r="49867" spans="1:16" s="2" customFormat="1" x14ac:dyDescent="0.15">
      <c r="A49867" s="3"/>
      <c r="B49867" s="3"/>
      <c r="J49867" s="3"/>
      <c r="K49867" s="5"/>
      <c r="L49867" s="8"/>
      <c r="N49867" s="5"/>
      <c r="O49867" s="10"/>
      <c r="P49867" s="8"/>
    </row>
    <row r="49868" spans="1:16" s="2" customFormat="1" x14ac:dyDescent="0.15">
      <c r="A49868" s="3"/>
      <c r="B49868" s="3"/>
      <c r="J49868" s="3"/>
      <c r="K49868" s="5"/>
      <c r="L49868" s="8"/>
      <c r="N49868" s="5"/>
      <c r="O49868" s="10"/>
      <c r="P49868" s="8"/>
    </row>
    <row r="49869" spans="1:16" s="2" customFormat="1" x14ac:dyDescent="0.15">
      <c r="A49869" s="3"/>
      <c r="B49869" s="3"/>
      <c r="J49869" s="3"/>
      <c r="K49869" s="5"/>
      <c r="L49869" s="8"/>
      <c r="N49869" s="5"/>
      <c r="O49869" s="10"/>
      <c r="P49869" s="8"/>
    </row>
    <row r="49870" spans="1:16" s="2" customFormat="1" x14ac:dyDescent="0.15">
      <c r="A49870" s="3"/>
      <c r="B49870" s="3"/>
      <c r="J49870" s="3"/>
      <c r="K49870" s="5"/>
      <c r="L49870" s="8"/>
      <c r="N49870" s="5"/>
      <c r="O49870" s="10"/>
      <c r="P49870" s="8"/>
    </row>
    <row r="49871" spans="1:16" s="2" customFormat="1" x14ac:dyDescent="0.15">
      <c r="A49871" s="3"/>
      <c r="B49871" s="3"/>
      <c r="J49871" s="3"/>
      <c r="K49871" s="5"/>
      <c r="L49871" s="8"/>
      <c r="N49871" s="5"/>
      <c r="O49871" s="10"/>
      <c r="P49871" s="8"/>
    </row>
    <row r="49872" spans="1:16" s="2" customFormat="1" x14ac:dyDescent="0.15">
      <c r="A49872" s="3"/>
      <c r="B49872" s="3"/>
      <c r="J49872" s="3"/>
      <c r="K49872" s="5"/>
      <c r="L49872" s="8"/>
      <c r="N49872" s="5"/>
      <c r="O49872" s="10"/>
      <c r="P49872" s="8"/>
    </row>
    <row r="49873" spans="1:16" s="2" customFormat="1" x14ac:dyDescent="0.15">
      <c r="A49873" s="3"/>
      <c r="B49873" s="3"/>
      <c r="J49873" s="3"/>
      <c r="K49873" s="5"/>
      <c r="L49873" s="8"/>
      <c r="N49873" s="5"/>
      <c r="O49873" s="10"/>
      <c r="P49873" s="8"/>
    </row>
    <row r="49874" spans="1:16" s="2" customFormat="1" x14ac:dyDescent="0.15">
      <c r="A49874" s="3"/>
      <c r="B49874" s="3"/>
      <c r="J49874" s="3"/>
      <c r="K49874" s="5"/>
      <c r="L49874" s="8"/>
      <c r="N49874" s="5"/>
      <c r="O49874" s="10"/>
      <c r="P49874" s="8"/>
    </row>
    <row r="49875" spans="1:16" s="2" customFormat="1" x14ac:dyDescent="0.15">
      <c r="A49875" s="3"/>
      <c r="B49875" s="3"/>
      <c r="J49875" s="3"/>
      <c r="K49875" s="5"/>
      <c r="L49875" s="8"/>
      <c r="N49875" s="5"/>
      <c r="O49875" s="10"/>
      <c r="P49875" s="8"/>
    </row>
    <row r="49876" spans="1:16" s="2" customFormat="1" x14ac:dyDescent="0.15">
      <c r="A49876" s="3"/>
      <c r="B49876" s="3"/>
      <c r="J49876" s="3"/>
      <c r="K49876" s="5"/>
      <c r="L49876" s="8"/>
      <c r="N49876" s="5"/>
      <c r="O49876" s="10"/>
      <c r="P49876" s="8"/>
    </row>
    <row r="49877" spans="1:16" s="2" customFormat="1" x14ac:dyDescent="0.15">
      <c r="A49877" s="3"/>
      <c r="B49877" s="3"/>
      <c r="J49877" s="3"/>
      <c r="K49877" s="5"/>
      <c r="L49877" s="8"/>
      <c r="N49877" s="5"/>
      <c r="O49877" s="10"/>
      <c r="P49877" s="8"/>
    </row>
    <row r="49878" spans="1:16" s="2" customFormat="1" x14ac:dyDescent="0.15">
      <c r="A49878" s="3"/>
      <c r="B49878" s="3"/>
      <c r="J49878" s="3"/>
      <c r="K49878" s="5"/>
      <c r="L49878" s="8"/>
      <c r="N49878" s="5"/>
      <c r="O49878" s="10"/>
      <c r="P49878" s="8"/>
    </row>
    <row r="49879" spans="1:16" s="2" customFormat="1" x14ac:dyDescent="0.15">
      <c r="A49879" s="3"/>
      <c r="B49879" s="3"/>
      <c r="J49879" s="3"/>
      <c r="K49879" s="5"/>
      <c r="L49879" s="8"/>
      <c r="N49879" s="5"/>
      <c r="O49879" s="10"/>
      <c r="P49879" s="8"/>
    </row>
    <row r="49880" spans="1:16" s="2" customFormat="1" x14ac:dyDescent="0.15">
      <c r="A49880" s="3"/>
      <c r="B49880" s="3"/>
      <c r="J49880" s="3"/>
      <c r="K49880" s="5"/>
      <c r="L49880" s="8"/>
      <c r="N49880" s="5"/>
      <c r="O49880" s="10"/>
      <c r="P49880" s="8"/>
    </row>
    <row r="49881" spans="1:16" s="2" customFormat="1" x14ac:dyDescent="0.15">
      <c r="A49881" s="3"/>
      <c r="B49881" s="3"/>
      <c r="J49881" s="3"/>
      <c r="K49881" s="5"/>
      <c r="L49881" s="8"/>
      <c r="N49881" s="5"/>
      <c r="O49881" s="10"/>
      <c r="P49881" s="8"/>
    </row>
    <row r="49882" spans="1:16" s="2" customFormat="1" x14ac:dyDescent="0.15">
      <c r="A49882" s="3"/>
      <c r="B49882" s="3"/>
      <c r="J49882" s="3"/>
      <c r="K49882" s="5"/>
      <c r="L49882" s="8"/>
      <c r="N49882" s="5"/>
      <c r="O49882" s="10"/>
      <c r="P49882" s="8"/>
    </row>
    <row r="49883" spans="1:16" s="2" customFormat="1" x14ac:dyDescent="0.15">
      <c r="A49883" s="3"/>
      <c r="B49883" s="3"/>
      <c r="J49883" s="3"/>
      <c r="K49883" s="5"/>
      <c r="L49883" s="8"/>
      <c r="N49883" s="5"/>
      <c r="O49883" s="10"/>
      <c r="P49883" s="8"/>
    </row>
    <row r="49884" spans="1:16" s="2" customFormat="1" x14ac:dyDescent="0.15">
      <c r="A49884" s="3"/>
      <c r="B49884" s="3"/>
      <c r="J49884" s="3"/>
      <c r="K49884" s="5"/>
      <c r="L49884" s="8"/>
      <c r="N49884" s="5"/>
      <c r="O49884" s="10"/>
      <c r="P49884" s="8"/>
    </row>
    <row r="49885" spans="1:16" s="2" customFormat="1" x14ac:dyDescent="0.15">
      <c r="A49885" s="3"/>
      <c r="B49885" s="3"/>
      <c r="J49885" s="3"/>
      <c r="K49885" s="5"/>
      <c r="L49885" s="8"/>
      <c r="N49885" s="5"/>
      <c r="O49885" s="10"/>
      <c r="P49885" s="8"/>
    </row>
    <row r="49886" spans="1:16" s="2" customFormat="1" x14ac:dyDescent="0.15">
      <c r="A49886" s="3"/>
      <c r="B49886" s="3"/>
      <c r="J49886" s="3"/>
      <c r="K49886" s="5"/>
      <c r="L49886" s="8"/>
      <c r="N49886" s="5"/>
      <c r="O49886" s="10"/>
      <c r="P49886" s="8"/>
    </row>
    <row r="49887" spans="1:16" s="2" customFormat="1" x14ac:dyDescent="0.15">
      <c r="A49887" s="3"/>
      <c r="B49887" s="3"/>
      <c r="J49887" s="3"/>
      <c r="K49887" s="5"/>
      <c r="L49887" s="8"/>
      <c r="N49887" s="5"/>
      <c r="O49887" s="10"/>
      <c r="P49887" s="8"/>
    </row>
    <row r="49888" spans="1:16" s="2" customFormat="1" x14ac:dyDescent="0.15">
      <c r="A49888" s="3"/>
      <c r="B49888" s="3"/>
      <c r="J49888" s="3"/>
      <c r="K49888" s="5"/>
      <c r="L49888" s="8"/>
      <c r="N49888" s="5"/>
      <c r="O49888" s="10"/>
      <c r="P49888" s="8"/>
    </row>
    <row r="49889" spans="1:16" s="2" customFormat="1" x14ac:dyDescent="0.15">
      <c r="A49889" s="3"/>
      <c r="B49889" s="3"/>
      <c r="J49889" s="3"/>
      <c r="K49889" s="5"/>
      <c r="L49889" s="8"/>
      <c r="N49889" s="5"/>
      <c r="O49889" s="10"/>
      <c r="P49889" s="8"/>
    </row>
    <row r="49890" spans="1:16" s="2" customFormat="1" x14ac:dyDescent="0.15">
      <c r="A49890" s="3"/>
      <c r="B49890" s="3"/>
      <c r="J49890" s="3"/>
      <c r="K49890" s="5"/>
      <c r="L49890" s="8"/>
      <c r="N49890" s="5"/>
      <c r="O49890" s="10"/>
      <c r="P49890" s="8"/>
    </row>
    <row r="49891" spans="1:16" s="2" customFormat="1" x14ac:dyDescent="0.15">
      <c r="A49891" s="3"/>
      <c r="B49891" s="3"/>
      <c r="J49891" s="3"/>
      <c r="K49891" s="5"/>
      <c r="L49891" s="8"/>
      <c r="N49891" s="5"/>
      <c r="O49891" s="10"/>
      <c r="P49891" s="8"/>
    </row>
    <row r="49892" spans="1:16" s="2" customFormat="1" x14ac:dyDescent="0.15">
      <c r="A49892" s="3"/>
      <c r="B49892" s="3"/>
      <c r="J49892" s="3"/>
      <c r="K49892" s="5"/>
      <c r="L49892" s="8"/>
      <c r="N49892" s="5"/>
      <c r="O49892" s="10"/>
      <c r="P49892" s="8"/>
    </row>
    <row r="49893" spans="1:16" s="2" customFormat="1" x14ac:dyDescent="0.15">
      <c r="A49893" s="3"/>
      <c r="B49893" s="3"/>
      <c r="J49893" s="3"/>
      <c r="K49893" s="5"/>
      <c r="L49893" s="8"/>
      <c r="N49893" s="5"/>
      <c r="O49893" s="10"/>
      <c r="P49893" s="8"/>
    </row>
    <row r="49894" spans="1:16" s="2" customFormat="1" x14ac:dyDescent="0.15">
      <c r="A49894" s="3"/>
      <c r="B49894" s="3"/>
      <c r="J49894" s="3"/>
      <c r="K49894" s="5"/>
      <c r="L49894" s="8"/>
      <c r="N49894" s="5"/>
      <c r="O49894" s="10"/>
      <c r="P49894" s="8"/>
    </row>
    <row r="49895" spans="1:16" s="2" customFormat="1" x14ac:dyDescent="0.15">
      <c r="A49895" s="3"/>
      <c r="B49895" s="3"/>
      <c r="J49895" s="3"/>
      <c r="K49895" s="5"/>
      <c r="L49895" s="8"/>
      <c r="N49895" s="5"/>
      <c r="O49895" s="10"/>
      <c r="P49895" s="8"/>
    </row>
    <row r="49896" spans="1:16" s="2" customFormat="1" x14ac:dyDescent="0.15">
      <c r="A49896" s="3"/>
      <c r="B49896" s="3"/>
      <c r="J49896" s="3"/>
      <c r="K49896" s="5"/>
      <c r="L49896" s="8"/>
      <c r="N49896" s="5"/>
      <c r="O49896" s="10"/>
      <c r="P49896" s="8"/>
    </row>
    <row r="49897" spans="1:16" s="2" customFormat="1" x14ac:dyDescent="0.15">
      <c r="A49897" s="3"/>
      <c r="B49897" s="3"/>
      <c r="J49897" s="3"/>
      <c r="K49897" s="5"/>
      <c r="L49897" s="8"/>
      <c r="N49897" s="5"/>
      <c r="O49897" s="10"/>
      <c r="P49897" s="8"/>
    </row>
    <row r="49898" spans="1:16" s="2" customFormat="1" x14ac:dyDescent="0.15">
      <c r="A49898" s="3"/>
      <c r="B49898" s="3"/>
      <c r="J49898" s="3"/>
      <c r="K49898" s="5"/>
      <c r="L49898" s="8"/>
      <c r="N49898" s="5"/>
      <c r="O49898" s="10"/>
      <c r="P49898" s="8"/>
    </row>
    <row r="49899" spans="1:16" s="2" customFormat="1" x14ac:dyDescent="0.15">
      <c r="A49899" s="3"/>
      <c r="B49899" s="3"/>
      <c r="J49899" s="3"/>
      <c r="K49899" s="5"/>
      <c r="L49899" s="8"/>
      <c r="N49899" s="5"/>
      <c r="O49899" s="10"/>
      <c r="P49899" s="8"/>
    </row>
    <row r="49900" spans="1:16" s="2" customFormat="1" x14ac:dyDescent="0.15">
      <c r="A49900" s="3"/>
      <c r="B49900" s="3"/>
      <c r="J49900" s="3"/>
      <c r="K49900" s="5"/>
      <c r="L49900" s="8"/>
      <c r="N49900" s="5"/>
      <c r="O49900" s="10"/>
      <c r="P49900" s="8"/>
    </row>
    <row r="49901" spans="1:16" s="2" customFormat="1" x14ac:dyDescent="0.15">
      <c r="A49901" s="3"/>
      <c r="B49901" s="3"/>
      <c r="J49901" s="3"/>
      <c r="K49901" s="5"/>
      <c r="L49901" s="8"/>
      <c r="N49901" s="5"/>
      <c r="O49901" s="10"/>
      <c r="P49901" s="8"/>
    </row>
    <row r="49902" spans="1:16" s="2" customFormat="1" x14ac:dyDescent="0.15">
      <c r="A49902" s="3"/>
      <c r="B49902" s="3"/>
      <c r="J49902" s="3"/>
      <c r="K49902" s="5"/>
      <c r="L49902" s="8"/>
      <c r="N49902" s="5"/>
      <c r="O49902" s="10"/>
      <c r="P49902" s="8"/>
    </row>
    <row r="49903" spans="1:16" s="2" customFormat="1" x14ac:dyDescent="0.15">
      <c r="A49903" s="3"/>
      <c r="B49903" s="3"/>
      <c r="J49903" s="3"/>
      <c r="K49903" s="5"/>
      <c r="L49903" s="8"/>
      <c r="N49903" s="5"/>
      <c r="O49903" s="10"/>
      <c r="P49903" s="8"/>
    </row>
    <row r="49904" spans="1:16" s="2" customFormat="1" x14ac:dyDescent="0.15">
      <c r="A49904" s="3"/>
      <c r="B49904" s="3"/>
      <c r="J49904" s="3"/>
      <c r="K49904" s="5"/>
      <c r="L49904" s="8"/>
      <c r="N49904" s="5"/>
      <c r="O49904" s="10"/>
      <c r="P49904" s="8"/>
    </row>
    <row r="49905" spans="1:16" s="2" customFormat="1" x14ac:dyDescent="0.15">
      <c r="A49905" s="3"/>
      <c r="B49905" s="3"/>
      <c r="J49905" s="3"/>
      <c r="K49905" s="5"/>
      <c r="L49905" s="8"/>
      <c r="N49905" s="5"/>
      <c r="O49905" s="10"/>
      <c r="P49905" s="8"/>
    </row>
    <row r="49906" spans="1:16" s="2" customFormat="1" x14ac:dyDescent="0.15">
      <c r="A49906" s="3"/>
      <c r="B49906" s="3"/>
      <c r="J49906" s="3"/>
      <c r="K49906" s="5"/>
      <c r="L49906" s="8"/>
      <c r="N49906" s="5"/>
      <c r="O49906" s="10"/>
      <c r="P49906" s="8"/>
    </row>
    <row r="49907" spans="1:16" s="2" customFormat="1" x14ac:dyDescent="0.15">
      <c r="A49907" s="3"/>
      <c r="B49907" s="3"/>
      <c r="J49907" s="3"/>
      <c r="K49907" s="5"/>
      <c r="L49907" s="8"/>
      <c r="N49907" s="5"/>
      <c r="O49907" s="10"/>
      <c r="P49907" s="8"/>
    </row>
    <row r="49908" spans="1:16" s="2" customFormat="1" x14ac:dyDescent="0.15">
      <c r="A49908" s="3"/>
      <c r="B49908" s="3"/>
      <c r="J49908" s="3"/>
      <c r="K49908" s="5"/>
      <c r="L49908" s="8"/>
      <c r="N49908" s="5"/>
      <c r="O49908" s="10"/>
      <c r="P49908" s="8"/>
    </row>
    <row r="49909" spans="1:16" s="2" customFormat="1" x14ac:dyDescent="0.15">
      <c r="A49909" s="3"/>
      <c r="B49909" s="3"/>
      <c r="J49909" s="3"/>
      <c r="K49909" s="5"/>
      <c r="L49909" s="8"/>
      <c r="N49909" s="5"/>
      <c r="O49909" s="10"/>
      <c r="P49909" s="8"/>
    </row>
    <row r="49910" spans="1:16" s="2" customFormat="1" x14ac:dyDescent="0.15">
      <c r="A49910" s="3"/>
      <c r="B49910" s="3"/>
      <c r="J49910" s="3"/>
      <c r="K49910" s="5"/>
      <c r="L49910" s="8"/>
      <c r="N49910" s="5"/>
      <c r="O49910" s="10"/>
      <c r="P49910" s="8"/>
    </row>
    <row r="49911" spans="1:16" s="2" customFormat="1" x14ac:dyDescent="0.15">
      <c r="A49911" s="3"/>
      <c r="B49911" s="3"/>
      <c r="J49911" s="3"/>
      <c r="K49911" s="5"/>
      <c r="L49911" s="8"/>
      <c r="N49911" s="5"/>
      <c r="O49911" s="10"/>
      <c r="P49911" s="8"/>
    </row>
    <row r="49912" spans="1:16" s="2" customFormat="1" x14ac:dyDescent="0.15">
      <c r="A49912" s="3"/>
      <c r="B49912" s="3"/>
      <c r="J49912" s="3"/>
      <c r="K49912" s="5"/>
      <c r="L49912" s="8"/>
      <c r="N49912" s="5"/>
      <c r="O49912" s="10"/>
      <c r="P49912" s="8"/>
    </row>
    <row r="49913" spans="1:16" s="2" customFormat="1" x14ac:dyDescent="0.15">
      <c r="A49913" s="3"/>
      <c r="B49913" s="3"/>
      <c r="J49913" s="3"/>
      <c r="K49913" s="5"/>
      <c r="L49913" s="8"/>
      <c r="N49913" s="5"/>
      <c r="O49913" s="10"/>
      <c r="P49913" s="8"/>
    </row>
    <row r="49914" spans="1:16" s="2" customFormat="1" x14ac:dyDescent="0.15">
      <c r="A49914" s="3"/>
      <c r="B49914" s="3"/>
      <c r="J49914" s="3"/>
      <c r="K49914" s="5"/>
      <c r="L49914" s="8"/>
      <c r="N49914" s="5"/>
      <c r="O49914" s="10"/>
      <c r="P49914" s="8"/>
    </row>
    <row r="49915" spans="1:16" s="2" customFormat="1" x14ac:dyDescent="0.15">
      <c r="A49915" s="3"/>
      <c r="B49915" s="3"/>
      <c r="J49915" s="3"/>
      <c r="K49915" s="5"/>
      <c r="L49915" s="8"/>
      <c r="N49915" s="5"/>
      <c r="O49915" s="10"/>
      <c r="P49915" s="8"/>
    </row>
    <row r="49916" spans="1:16" s="2" customFormat="1" x14ac:dyDescent="0.15">
      <c r="A49916" s="3"/>
      <c r="B49916" s="3"/>
      <c r="J49916" s="3"/>
      <c r="K49916" s="5"/>
      <c r="L49916" s="8"/>
      <c r="N49916" s="5"/>
      <c r="O49916" s="10"/>
      <c r="P49916" s="8"/>
    </row>
    <row r="49917" spans="1:16" s="2" customFormat="1" x14ac:dyDescent="0.15">
      <c r="A49917" s="3"/>
      <c r="B49917" s="3"/>
      <c r="J49917" s="3"/>
      <c r="K49917" s="5"/>
      <c r="L49917" s="8"/>
      <c r="N49917" s="5"/>
      <c r="O49917" s="10"/>
      <c r="P49917" s="8"/>
    </row>
    <row r="49918" spans="1:16" s="2" customFormat="1" x14ac:dyDescent="0.15">
      <c r="A49918" s="3"/>
      <c r="B49918" s="3"/>
      <c r="J49918" s="3"/>
      <c r="K49918" s="5"/>
      <c r="L49918" s="8"/>
      <c r="N49918" s="5"/>
      <c r="O49918" s="10"/>
      <c r="P49918" s="8"/>
    </row>
    <row r="49919" spans="1:16" s="2" customFormat="1" x14ac:dyDescent="0.15">
      <c r="A49919" s="3"/>
      <c r="B49919" s="3"/>
      <c r="J49919" s="3"/>
      <c r="K49919" s="5"/>
      <c r="L49919" s="8"/>
      <c r="N49919" s="5"/>
      <c r="O49919" s="10"/>
      <c r="P49919" s="8"/>
    </row>
    <row r="49920" spans="1:16" s="2" customFormat="1" x14ac:dyDescent="0.15">
      <c r="A49920" s="3"/>
      <c r="B49920" s="3"/>
      <c r="J49920" s="3"/>
      <c r="K49920" s="5"/>
      <c r="L49920" s="8"/>
      <c r="N49920" s="5"/>
      <c r="O49920" s="10"/>
      <c r="P49920" s="8"/>
    </row>
    <row r="49921" spans="1:16" s="2" customFormat="1" x14ac:dyDescent="0.15">
      <c r="A49921" s="3"/>
      <c r="B49921" s="3"/>
      <c r="J49921" s="3"/>
      <c r="K49921" s="5"/>
      <c r="L49921" s="8"/>
      <c r="N49921" s="5"/>
      <c r="O49921" s="10"/>
      <c r="P49921" s="8"/>
    </row>
    <row r="49922" spans="1:16" s="2" customFormat="1" x14ac:dyDescent="0.15">
      <c r="A49922" s="3"/>
      <c r="B49922" s="3"/>
      <c r="J49922" s="3"/>
      <c r="K49922" s="5"/>
      <c r="L49922" s="8"/>
      <c r="N49922" s="5"/>
      <c r="O49922" s="10"/>
      <c r="P49922" s="8"/>
    </row>
    <row r="49923" spans="1:16" s="2" customFormat="1" x14ac:dyDescent="0.15">
      <c r="A49923" s="3"/>
      <c r="B49923" s="3"/>
      <c r="J49923" s="3"/>
      <c r="K49923" s="5"/>
      <c r="L49923" s="8"/>
      <c r="N49923" s="5"/>
      <c r="O49923" s="10"/>
      <c r="P49923" s="8"/>
    </row>
    <row r="49924" spans="1:16" s="2" customFormat="1" x14ac:dyDescent="0.15">
      <c r="A49924" s="3"/>
      <c r="B49924" s="3"/>
      <c r="J49924" s="3"/>
      <c r="K49924" s="5"/>
      <c r="L49924" s="8"/>
      <c r="N49924" s="5"/>
      <c r="O49924" s="10"/>
      <c r="P49924" s="8"/>
    </row>
    <row r="49925" spans="1:16" s="2" customFormat="1" x14ac:dyDescent="0.15">
      <c r="A49925" s="3"/>
      <c r="B49925" s="3"/>
      <c r="J49925" s="3"/>
      <c r="K49925" s="5"/>
      <c r="L49925" s="8"/>
      <c r="N49925" s="5"/>
      <c r="O49925" s="10"/>
      <c r="P49925" s="8"/>
    </row>
    <row r="49926" spans="1:16" s="2" customFormat="1" x14ac:dyDescent="0.15">
      <c r="A49926" s="3"/>
      <c r="B49926" s="3"/>
      <c r="J49926" s="3"/>
      <c r="K49926" s="5"/>
      <c r="L49926" s="8"/>
      <c r="N49926" s="5"/>
      <c r="O49926" s="10"/>
      <c r="P49926" s="8"/>
    </row>
    <row r="49927" spans="1:16" s="2" customFormat="1" x14ac:dyDescent="0.15">
      <c r="A49927" s="3"/>
      <c r="B49927" s="3"/>
      <c r="J49927" s="3"/>
      <c r="K49927" s="5"/>
      <c r="L49927" s="8"/>
      <c r="N49927" s="5"/>
      <c r="O49927" s="10"/>
      <c r="P49927" s="8"/>
    </row>
    <row r="49928" spans="1:16" s="2" customFormat="1" x14ac:dyDescent="0.15">
      <c r="A49928" s="3"/>
      <c r="B49928" s="3"/>
      <c r="J49928" s="3"/>
      <c r="K49928" s="5"/>
      <c r="L49928" s="8"/>
      <c r="N49928" s="5"/>
      <c r="O49928" s="10"/>
      <c r="P49928" s="8"/>
    </row>
    <row r="49929" spans="1:16" s="2" customFormat="1" x14ac:dyDescent="0.15">
      <c r="A49929" s="3"/>
      <c r="B49929" s="3"/>
      <c r="J49929" s="3"/>
      <c r="K49929" s="5"/>
      <c r="L49929" s="8"/>
      <c r="N49929" s="5"/>
      <c r="O49929" s="10"/>
      <c r="P49929" s="8"/>
    </row>
    <row r="49930" spans="1:16" s="2" customFormat="1" x14ac:dyDescent="0.15">
      <c r="A49930" s="3"/>
      <c r="B49930" s="3"/>
      <c r="J49930" s="3"/>
      <c r="K49930" s="5"/>
      <c r="L49930" s="8"/>
      <c r="N49930" s="5"/>
      <c r="O49930" s="10"/>
      <c r="P49930" s="8"/>
    </row>
    <row r="49931" spans="1:16" s="2" customFormat="1" x14ac:dyDescent="0.15">
      <c r="A49931" s="3"/>
      <c r="B49931" s="3"/>
      <c r="J49931" s="3"/>
      <c r="K49931" s="5"/>
      <c r="L49931" s="8"/>
      <c r="N49931" s="5"/>
      <c r="O49931" s="10"/>
      <c r="P49931" s="8"/>
    </row>
    <row r="49932" spans="1:16" s="2" customFormat="1" x14ac:dyDescent="0.15">
      <c r="A49932" s="3"/>
      <c r="B49932" s="3"/>
      <c r="J49932" s="3"/>
      <c r="K49932" s="5"/>
      <c r="L49932" s="8"/>
      <c r="N49932" s="5"/>
      <c r="O49932" s="10"/>
      <c r="P49932" s="8"/>
    </row>
    <row r="49933" spans="1:16" s="2" customFormat="1" x14ac:dyDescent="0.15">
      <c r="A49933" s="3"/>
      <c r="B49933" s="3"/>
      <c r="J49933" s="3"/>
      <c r="K49933" s="5"/>
      <c r="L49933" s="8"/>
      <c r="N49933" s="5"/>
      <c r="O49933" s="10"/>
      <c r="P49933" s="8"/>
    </row>
    <row r="49934" spans="1:16" s="2" customFormat="1" x14ac:dyDescent="0.15">
      <c r="A49934" s="3"/>
      <c r="B49934" s="3"/>
      <c r="J49934" s="3"/>
      <c r="K49934" s="5"/>
      <c r="L49934" s="8"/>
      <c r="N49934" s="5"/>
      <c r="O49934" s="10"/>
      <c r="P49934" s="8"/>
    </row>
    <row r="49935" spans="1:16" s="2" customFormat="1" x14ac:dyDescent="0.15">
      <c r="A49935" s="3"/>
      <c r="B49935" s="3"/>
      <c r="J49935" s="3"/>
      <c r="K49935" s="5"/>
      <c r="L49935" s="8"/>
      <c r="N49935" s="5"/>
      <c r="O49935" s="10"/>
      <c r="P49935" s="8"/>
    </row>
    <row r="49936" spans="1:16" s="2" customFormat="1" x14ac:dyDescent="0.15">
      <c r="A49936" s="3"/>
      <c r="B49936" s="3"/>
      <c r="J49936" s="3"/>
      <c r="K49936" s="5"/>
      <c r="L49936" s="8"/>
      <c r="N49936" s="5"/>
      <c r="O49936" s="10"/>
      <c r="P49936" s="8"/>
    </row>
    <row r="49937" spans="1:16" s="2" customFormat="1" x14ac:dyDescent="0.15">
      <c r="A49937" s="3"/>
      <c r="B49937" s="3"/>
      <c r="J49937" s="3"/>
      <c r="K49937" s="5"/>
      <c r="L49937" s="8"/>
      <c r="N49937" s="5"/>
      <c r="O49937" s="10"/>
      <c r="P49937" s="8"/>
    </row>
    <row r="49938" spans="1:16" s="2" customFormat="1" x14ac:dyDescent="0.15">
      <c r="A49938" s="3"/>
      <c r="B49938" s="3"/>
      <c r="J49938" s="3"/>
      <c r="K49938" s="5"/>
      <c r="L49938" s="8"/>
      <c r="N49938" s="5"/>
      <c r="O49938" s="10"/>
      <c r="P49938" s="8"/>
    </row>
    <row r="49939" spans="1:16" s="2" customFormat="1" x14ac:dyDescent="0.15">
      <c r="A49939" s="3"/>
      <c r="B49939" s="3"/>
      <c r="J49939" s="3"/>
      <c r="K49939" s="5"/>
      <c r="L49939" s="8"/>
      <c r="N49939" s="5"/>
      <c r="O49939" s="10"/>
      <c r="P49939" s="8"/>
    </row>
    <row r="49940" spans="1:16" s="2" customFormat="1" x14ac:dyDescent="0.15">
      <c r="A49940" s="3"/>
      <c r="B49940" s="3"/>
      <c r="J49940" s="3"/>
      <c r="K49940" s="5"/>
      <c r="L49940" s="8"/>
      <c r="N49940" s="5"/>
      <c r="O49940" s="10"/>
      <c r="P49940" s="8"/>
    </row>
    <row r="49941" spans="1:16" s="2" customFormat="1" x14ac:dyDescent="0.15">
      <c r="A49941" s="3"/>
      <c r="B49941" s="3"/>
      <c r="J49941" s="3"/>
      <c r="K49941" s="5"/>
      <c r="L49941" s="8"/>
      <c r="N49941" s="5"/>
      <c r="O49941" s="10"/>
      <c r="P49941" s="8"/>
    </row>
    <row r="49942" spans="1:16" s="2" customFormat="1" x14ac:dyDescent="0.15">
      <c r="A49942" s="3"/>
      <c r="B49942" s="3"/>
      <c r="J49942" s="3"/>
      <c r="K49942" s="5"/>
      <c r="L49942" s="8"/>
      <c r="N49942" s="5"/>
      <c r="O49942" s="10"/>
      <c r="P49942" s="8"/>
    </row>
    <row r="49943" spans="1:16" s="2" customFormat="1" x14ac:dyDescent="0.15">
      <c r="A49943" s="3"/>
      <c r="B49943" s="3"/>
      <c r="J49943" s="3"/>
      <c r="K49943" s="5"/>
      <c r="L49943" s="8"/>
      <c r="N49943" s="5"/>
      <c r="O49943" s="10"/>
      <c r="P49943" s="8"/>
    </row>
    <row r="49944" spans="1:16" s="2" customFormat="1" x14ac:dyDescent="0.15">
      <c r="A49944" s="3"/>
      <c r="B49944" s="3"/>
      <c r="J49944" s="3"/>
      <c r="K49944" s="5"/>
      <c r="L49944" s="8"/>
      <c r="N49944" s="5"/>
      <c r="O49944" s="10"/>
      <c r="P49944" s="8"/>
    </row>
    <row r="49945" spans="1:16" s="2" customFormat="1" x14ac:dyDescent="0.15">
      <c r="A49945" s="3"/>
      <c r="B49945" s="3"/>
      <c r="J49945" s="3"/>
      <c r="K49945" s="5"/>
      <c r="L49945" s="8"/>
      <c r="N49945" s="5"/>
      <c r="O49945" s="10"/>
      <c r="P49945" s="8"/>
    </row>
    <row r="49946" spans="1:16" s="2" customFormat="1" x14ac:dyDescent="0.15">
      <c r="A49946" s="3"/>
      <c r="B49946" s="3"/>
      <c r="J49946" s="3"/>
      <c r="K49946" s="5"/>
      <c r="L49946" s="8"/>
      <c r="N49946" s="5"/>
      <c r="O49946" s="10"/>
      <c r="P49946" s="8"/>
    </row>
    <row r="49947" spans="1:16" s="2" customFormat="1" x14ac:dyDescent="0.15">
      <c r="A49947" s="3"/>
      <c r="B49947" s="3"/>
      <c r="J49947" s="3"/>
      <c r="K49947" s="5"/>
      <c r="L49947" s="8"/>
      <c r="N49947" s="5"/>
      <c r="O49947" s="10"/>
      <c r="P49947" s="8"/>
    </row>
    <row r="49948" spans="1:16" s="2" customFormat="1" x14ac:dyDescent="0.15">
      <c r="A49948" s="3"/>
      <c r="B49948" s="3"/>
      <c r="J49948" s="3"/>
      <c r="K49948" s="5"/>
      <c r="L49948" s="8"/>
      <c r="N49948" s="5"/>
      <c r="O49948" s="10"/>
      <c r="P49948" s="8"/>
    </row>
    <row r="49949" spans="1:16" s="2" customFormat="1" x14ac:dyDescent="0.15">
      <c r="A49949" s="3"/>
      <c r="B49949" s="3"/>
      <c r="J49949" s="3"/>
      <c r="K49949" s="5"/>
      <c r="L49949" s="8"/>
      <c r="N49949" s="5"/>
      <c r="O49949" s="10"/>
      <c r="P49949" s="8"/>
    </row>
    <row r="49950" spans="1:16" s="2" customFormat="1" x14ac:dyDescent="0.15">
      <c r="A49950" s="3"/>
      <c r="B49950" s="3"/>
      <c r="J49950" s="3"/>
      <c r="K49950" s="5"/>
      <c r="L49950" s="8"/>
      <c r="N49950" s="5"/>
      <c r="O49950" s="10"/>
      <c r="P49950" s="8"/>
    </row>
    <row r="49951" spans="1:16" s="2" customFormat="1" x14ac:dyDescent="0.15">
      <c r="A49951" s="3"/>
      <c r="B49951" s="3"/>
      <c r="J49951" s="3"/>
      <c r="K49951" s="5"/>
      <c r="L49951" s="8"/>
      <c r="N49951" s="5"/>
      <c r="O49951" s="10"/>
      <c r="P49951" s="8"/>
    </row>
    <row r="49952" spans="1:16" s="2" customFormat="1" x14ac:dyDescent="0.15">
      <c r="A49952" s="3"/>
      <c r="B49952" s="3"/>
      <c r="J49952" s="3"/>
      <c r="K49952" s="5"/>
      <c r="L49952" s="8"/>
      <c r="N49952" s="5"/>
      <c r="O49952" s="10"/>
      <c r="P49952" s="8"/>
    </row>
    <row r="49953" spans="1:16" s="2" customFormat="1" x14ac:dyDescent="0.15">
      <c r="A49953" s="3"/>
      <c r="B49953" s="3"/>
      <c r="J49953" s="3"/>
      <c r="K49953" s="5"/>
      <c r="L49953" s="8"/>
      <c r="N49953" s="5"/>
      <c r="O49953" s="10"/>
      <c r="P49953" s="8"/>
    </row>
    <row r="49954" spans="1:16" s="2" customFormat="1" x14ac:dyDescent="0.15">
      <c r="A49954" s="3"/>
      <c r="B49954" s="3"/>
      <c r="J49954" s="3"/>
      <c r="K49954" s="5"/>
      <c r="L49954" s="8"/>
      <c r="N49954" s="5"/>
      <c r="O49954" s="10"/>
      <c r="P49954" s="8"/>
    </row>
    <row r="49955" spans="1:16" s="2" customFormat="1" x14ac:dyDescent="0.15">
      <c r="A49955" s="3"/>
      <c r="B49955" s="3"/>
      <c r="J49955" s="3"/>
      <c r="K49955" s="5"/>
      <c r="L49955" s="8"/>
      <c r="N49955" s="5"/>
      <c r="O49955" s="10"/>
      <c r="P49955" s="8"/>
    </row>
    <row r="49956" spans="1:16" s="2" customFormat="1" x14ac:dyDescent="0.15">
      <c r="A49956" s="3"/>
      <c r="B49956" s="3"/>
      <c r="J49956" s="3"/>
      <c r="K49956" s="5"/>
      <c r="L49956" s="8"/>
      <c r="N49956" s="5"/>
      <c r="O49956" s="10"/>
      <c r="P49956" s="8"/>
    </row>
    <row r="49957" spans="1:16" s="2" customFormat="1" x14ac:dyDescent="0.15">
      <c r="A49957" s="3"/>
      <c r="B49957" s="3"/>
      <c r="J49957" s="3"/>
      <c r="K49957" s="5"/>
      <c r="L49957" s="8"/>
      <c r="N49957" s="5"/>
      <c r="O49957" s="10"/>
      <c r="P49957" s="8"/>
    </row>
    <row r="49958" spans="1:16" s="2" customFormat="1" x14ac:dyDescent="0.15">
      <c r="A49958" s="3"/>
      <c r="B49958" s="3"/>
      <c r="J49958" s="3"/>
      <c r="K49958" s="5"/>
      <c r="L49958" s="8"/>
      <c r="N49958" s="5"/>
      <c r="O49958" s="10"/>
      <c r="P49958" s="8"/>
    </row>
    <row r="49959" spans="1:16" s="2" customFormat="1" x14ac:dyDescent="0.15">
      <c r="A49959" s="3"/>
      <c r="B49959" s="3"/>
      <c r="J49959" s="3"/>
      <c r="K49959" s="5"/>
      <c r="L49959" s="8"/>
      <c r="N49959" s="5"/>
      <c r="O49959" s="10"/>
      <c r="P49959" s="8"/>
    </row>
    <row r="49960" spans="1:16" s="2" customFormat="1" x14ac:dyDescent="0.15">
      <c r="A49960" s="3"/>
      <c r="B49960" s="3"/>
      <c r="J49960" s="3"/>
      <c r="K49960" s="5"/>
      <c r="L49960" s="8"/>
      <c r="N49960" s="5"/>
      <c r="O49960" s="10"/>
      <c r="P49960" s="8"/>
    </row>
    <row r="49961" spans="1:16" s="2" customFormat="1" x14ac:dyDescent="0.15">
      <c r="A49961" s="3"/>
      <c r="B49961" s="3"/>
      <c r="J49961" s="3"/>
      <c r="K49961" s="5"/>
      <c r="L49961" s="8"/>
      <c r="N49961" s="5"/>
      <c r="O49961" s="10"/>
      <c r="P49961" s="8"/>
    </row>
    <row r="49962" spans="1:16" s="2" customFormat="1" x14ac:dyDescent="0.15">
      <c r="A49962" s="3"/>
      <c r="B49962" s="3"/>
      <c r="J49962" s="3"/>
      <c r="K49962" s="5"/>
      <c r="L49962" s="8"/>
      <c r="N49962" s="5"/>
      <c r="O49962" s="10"/>
      <c r="P49962" s="8"/>
    </row>
    <row r="49963" spans="1:16" s="2" customFormat="1" x14ac:dyDescent="0.15">
      <c r="A49963" s="3"/>
      <c r="B49963" s="3"/>
      <c r="J49963" s="3"/>
      <c r="K49963" s="5"/>
      <c r="L49963" s="8"/>
      <c r="N49963" s="5"/>
      <c r="O49963" s="10"/>
      <c r="P49963" s="8"/>
    </row>
    <row r="49964" spans="1:16" s="2" customFormat="1" x14ac:dyDescent="0.15">
      <c r="A49964" s="3"/>
      <c r="B49964" s="3"/>
      <c r="J49964" s="3"/>
      <c r="K49964" s="5"/>
      <c r="L49964" s="8"/>
      <c r="N49964" s="5"/>
      <c r="O49964" s="10"/>
      <c r="P49964" s="8"/>
    </row>
    <row r="49965" spans="1:16" s="2" customFormat="1" x14ac:dyDescent="0.15">
      <c r="A49965" s="3"/>
      <c r="B49965" s="3"/>
      <c r="J49965" s="3"/>
      <c r="K49965" s="5"/>
      <c r="L49965" s="8"/>
      <c r="N49965" s="5"/>
      <c r="O49965" s="10"/>
      <c r="P49965" s="8"/>
    </row>
    <row r="49966" spans="1:16" s="2" customFormat="1" x14ac:dyDescent="0.15">
      <c r="A49966" s="3"/>
      <c r="B49966" s="3"/>
      <c r="J49966" s="3"/>
      <c r="K49966" s="5"/>
      <c r="L49966" s="8"/>
      <c r="N49966" s="5"/>
      <c r="O49966" s="10"/>
      <c r="P49966" s="8"/>
    </row>
    <row r="49967" spans="1:16" s="2" customFormat="1" x14ac:dyDescent="0.15">
      <c r="A49967" s="3"/>
      <c r="B49967" s="3"/>
      <c r="J49967" s="3"/>
      <c r="K49967" s="5"/>
      <c r="L49967" s="8"/>
      <c r="N49967" s="5"/>
      <c r="O49967" s="10"/>
      <c r="P49967" s="8"/>
    </row>
    <row r="49968" spans="1:16" s="2" customFormat="1" x14ac:dyDescent="0.15">
      <c r="A49968" s="3"/>
      <c r="B49968" s="3"/>
      <c r="J49968" s="3"/>
      <c r="K49968" s="5"/>
      <c r="L49968" s="8"/>
      <c r="N49968" s="5"/>
      <c r="O49968" s="10"/>
      <c r="P49968" s="8"/>
    </row>
    <row r="49969" spans="1:16" s="2" customFormat="1" x14ac:dyDescent="0.15">
      <c r="A49969" s="3"/>
      <c r="B49969" s="3"/>
      <c r="J49969" s="3"/>
      <c r="K49969" s="5"/>
      <c r="L49969" s="8"/>
      <c r="N49969" s="5"/>
      <c r="O49969" s="10"/>
      <c r="P49969" s="8"/>
    </row>
    <row r="49970" spans="1:16" s="2" customFormat="1" x14ac:dyDescent="0.15">
      <c r="A49970" s="3"/>
      <c r="B49970" s="3"/>
      <c r="J49970" s="3"/>
      <c r="K49970" s="5"/>
      <c r="L49970" s="8"/>
      <c r="N49970" s="5"/>
      <c r="O49970" s="10"/>
      <c r="P49970" s="8"/>
    </row>
    <row r="49971" spans="1:16" s="2" customFormat="1" x14ac:dyDescent="0.15">
      <c r="A49971" s="3"/>
      <c r="B49971" s="3"/>
      <c r="J49971" s="3"/>
      <c r="K49971" s="5"/>
      <c r="L49971" s="8"/>
      <c r="N49971" s="5"/>
      <c r="O49971" s="10"/>
      <c r="P49971" s="8"/>
    </row>
    <row r="49972" spans="1:16" s="2" customFormat="1" x14ac:dyDescent="0.15">
      <c r="A49972" s="3"/>
      <c r="B49972" s="3"/>
      <c r="J49972" s="3"/>
      <c r="K49972" s="5"/>
      <c r="L49972" s="8"/>
      <c r="N49972" s="5"/>
      <c r="O49972" s="10"/>
      <c r="P49972" s="8"/>
    </row>
    <row r="49973" spans="1:16" s="2" customFormat="1" x14ac:dyDescent="0.15">
      <c r="A49973" s="3"/>
      <c r="B49973" s="3"/>
      <c r="J49973" s="3"/>
      <c r="K49973" s="5"/>
      <c r="L49973" s="8"/>
      <c r="N49973" s="5"/>
      <c r="O49973" s="10"/>
      <c r="P49973" s="8"/>
    </row>
    <row r="49974" spans="1:16" s="2" customFormat="1" x14ac:dyDescent="0.15">
      <c r="A49974" s="3"/>
      <c r="B49974" s="3"/>
      <c r="J49974" s="3"/>
      <c r="K49974" s="5"/>
      <c r="L49974" s="8"/>
      <c r="N49974" s="5"/>
      <c r="O49974" s="10"/>
      <c r="P49974" s="8"/>
    </row>
    <row r="49975" spans="1:16" s="2" customFormat="1" x14ac:dyDescent="0.15">
      <c r="A49975" s="3"/>
      <c r="B49975" s="3"/>
      <c r="J49975" s="3"/>
      <c r="K49975" s="5"/>
      <c r="L49975" s="8"/>
      <c r="N49975" s="5"/>
      <c r="O49975" s="10"/>
      <c r="P49975" s="8"/>
    </row>
    <row r="49976" spans="1:16" s="2" customFormat="1" x14ac:dyDescent="0.15">
      <c r="A49976" s="3"/>
      <c r="B49976" s="3"/>
      <c r="J49976" s="3"/>
      <c r="K49976" s="5"/>
      <c r="L49976" s="8"/>
      <c r="N49976" s="5"/>
      <c r="O49976" s="10"/>
      <c r="P49976" s="8"/>
    </row>
    <row r="49977" spans="1:16" s="2" customFormat="1" x14ac:dyDescent="0.15">
      <c r="A49977" s="3"/>
      <c r="B49977" s="3"/>
      <c r="J49977" s="3"/>
      <c r="K49977" s="5"/>
      <c r="L49977" s="8"/>
      <c r="N49977" s="5"/>
      <c r="O49977" s="10"/>
      <c r="P49977" s="8"/>
    </row>
    <row r="49978" spans="1:16" s="2" customFormat="1" x14ac:dyDescent="0.15">
      <c r="A49978" s="3"/>
      <c r="B49978" s="3"/>
      <c r="J49978" s="3"/>
      <c r="K49978" s="5"/>
      <c r="L49978" s="8"/>
      <c r="N49978" s="5"/>
      <c r="O49978" s="10"/>
      <c r="P49978" s="8"/>
    </row>
    <row r="49979" spans="1:16" s="2" customFormat="1" x14ac:dyDescent="0.15">
      <c r="A49979" s="3"/>
      <c r="B49979" s="3"/>
      <c r="J49979" s="3"/>
      <c r="K49979" s="5"/>
      <c r="L49979" s="8"/>
      <c r="N49979" s="5"/>
      <c r="O49979" s="10"/>
      <c r="P49979" s="8"/>
    </row>
    <row r="49980" spans="1:16" s="2" customFormat="1" x14ac:dyDescent="0.15">
      <c r="A49980" s="3"/>
      <c r="B49980" s="3"/>
      <c r="J49980" s="3"/>
      <c r="K49980" s="5"/>
      <c r="L49980" s="8"/>
      <c r="N49980" s="5"/>
      <c r="O49980" s="10"/>
      <c r="P49980" s="8"/>
    </row>
    <row r="49981" spans="1:16" s="2" customFormat="1" x14ac:dyDescent="0.15">
      <c r="A49981" s="3"/>
      <c r="B49981" s="3"/>
      <c r="J49981" s="3"/>
      <c r="K49981" s="5"/>
      <c r="L49981" s="8"/>
      <c r="N49981" s="5"/>
      <c r="O49981" s="10"/>
      <c r="P49981" s="8"/>
    </row>
    <row r="49982" spans="1:16" s="2" customFormat="1" x14ac:dyDescent="0.15">
      <c r="A49982" s="3"/>
      <c r="B49982" s="3"/>
      <c r="J49982" s="3"/>
      <c r="K49982" s="5"/>
      <c r="L49982" s="8"/>
      <c r="N49982" s="5"/>
      <c r="O49982" s="10"/>
      <c r="P49982" s="8"/>
    </row>
    <row r="49983" spans="1:16" s="2" customFormat="1" x14ac:dyDescent="0.15">
      <c r="A49983" s="3"/>
      <c r="B49983" s="3"/>
      <c r="J49983" s="3"/>
      <c r="K49983" s="5"/>
      <c r="L49983" s="8"/>
      <c r="N49983" s="5"/>
      <c r="O49983" s="10"/>
      <c r="P49983" s="8"/>
    </row>
    <row r="49984" spans="1:16" s="2" customFormat="1" x14ac:dyDescent="0.15">
      <c r="A49984" s="3"/>
      <c r="B49984" s="3"/>
      <c r="J49984" s="3"/>
      <c r="K49984" s="5"/>
      <c r="L49984" s="8"/>
      <c r="N49984" s="5"/>
      <c r="O49984" s="10"/>
      <c r="P49984" s="8"/>
    </row>
    <row r="49985" spans="1:16" s="2" customFormat="1" x14ac:dyDescent="0.15">
      <c r="A49985" s="3"/>
      <c r="B49985" s="3"/>
      <c r="J49985" s="3"/>
      <c r="K49985" s="5"/>
      <c r="L49985" s="8"/>
      <c r="N49985" s="5"/>
      <c r="O49985" s="10"/>
      <c r="P49985" s="8"/>
    </row>
    <row r="49986" spans="1:16" s="2" customFormat="1" x14ac:dyDescent="0.15">
      <c r="A49986" s="3"/>
      <c r="B49986" s="3"/>
      <c r="J49986" s="3"/>
      <c r="K49986" s="5"/>
      <c r="L49986" s="8"/>
      <c r="N49986" s="5"/>
      <c r="O49986" s="10"/>
      <c r="P49986" s="8"/>
    </row>
    <row r="49987" spans="1:16" s="2" customFormat="1" x14ac:dyDescent="0.15">
      <c r="A49987" s="3"/>
      <c r="B49987" s="3"/>
      <c r="J49987" s="3"/>
      <c r="K49987" s="5"/>
      <c r="L49987" s="8"/>
      <c r="N49987" s="5"/>
      <c r="O49987" s="10"/>
      <c r="P49987" s="8"/>
    </row>
    <row r="49988" spans="1:16" s="2" customFormat="1" x14ac:dyDescent="0.15">
      <c r="A49988" s="3"/>
      <c r="B49988" s="3"/>
      <c r="J49988" s="3"/>
      <c r="K49988" s="5"/>
      <c r="L49988" s="8"/>
      <c r="N49988" s="5"/>
      <c r="O49988" s="10"/>
      <c r="P49988" s="8"/>
    </row>
    <row r="49989" spans="1:16" s="2" customFormat="1" x14ac:dyDescent="0.15">
      <c r="A49989" s="3"/>
      <c r="B49989" s="3"/>
      <c r="J49989" s="3"/>
      <c r="K49989" s="5"/>
      <c r="L49989" s="8"/>
      <c r="N49989" s="5"/>
      <c r="O49989" s="10"/>
      <c r="P49989" s="8"/>
    </row>
    <row r="49990" spans="1:16" s="2" customFormat="1" x14ac:dyDescent="0.15">
      <c r="A49990" s="3"/>
      <c r="B49990" s="3"/>
      <c r="J49990" s="3"/>
      <c r="K49990" s="5"/>
      <c r="L49990" s="8"/>
      <c r="N49990" s="5"/>
      <c r="O49990" s="10"/>
      <c r="P49990" s="8"/>
    </row>
    <row r="49991" spans="1:16" s="2" customFormat="1" x14ac:dyDescent="0.15">
      <c r="A49991" s="3"/>
      <c r="B49991" s="3"/>
      <c r="J49991" s="3"/>
      <c r="K49991" s="5"/>
      <c r="L49991" s="8"/>
      <c r="N49991" s="5"/>
      <c r="O49991" s="10"/>
      <c r="P49991" s="8"/>
    </row>
    <row r="49992" spans="1:16" s="2" customFormat="1" x14ac:dyDescent="0.15">
      <c r="A49992" s="3"/>
      <c r="B49992" s="3"/>
      <c r="J49992" s="3"/>
      <c r="K49992" s="5"/>
      <c r="L49992" s="8"/>
      <c r="N49992" s="5"/>
      <c r="O49992" s="10"/>
      <c r="P49992" s="8"/>
    </row>
    <row r="49993" spans="1:16" s="2" customFormat="1" x14ac:dyDescent="0.15">
      <c r="A49993" s="3"/>
      <c r="B49993" s="3"/>
      <c r="J49993" s="3"/>
      <c r="K49993" s="5"/>
      <c r="L49993" s="8"/>
      <c r="N49993" s="5"/>
      <c r="O49993" s="10"/>
      <c r="P49993" s="8"/>
    </row>
    <row r="49994" spans="1:16" s="2" customFormat="1" x14ac:dyDescent="0.15">
      <c r="A49994" s="3"/>
      <c r="B49994" s="3"/>
      <c r="J49994" s="3"/>
      <c r="K49994" s="5"/>
      <c r="L49994" s="8"/>
      <c r="N49994" s="5"/>
      <c r="O49994" s="10"/>
      <c r="P49994" s="8"/>
    </row>
    <row r="49995" spans="1:16" s="2" customFormat="1" x14ac:dyDescent="0.15">
      <c r="A49995" s="3"/>
      <c r="B49995" s="3"/>
      <c r="J49995" s="3"/>
      <c r="K49995" s="5"/>
      <c r="L49995" s="8"/>
      <c r="N49995" s="5"/>
      <c r="O49995" s="10"/>
      <c r="P49995" s="8"/>
    </row>
    <row r="49996" spans="1:16" s="2" customFormat="1" x14ac:dyDescent="0.15">
      <c r="A49996" s="3"/>
      <c r="B49996" s="3"/>
      <c r="J49996" s="3"/>
      <c r="K49996" s="5"/>
      <c r="L49996" s="8"/>
      <c r="N49996" s="5"/>
      <c r="O49996" s="10"/>
      <c r="P49996" s="8"/>
    </row>
    <row r="49997" spans="1:16" s="2" customFormat="1" x14ac:dyDescent="0.15">
      <c r="A49997" s="3"/>
      <c r="B49997" s="3"/>
      <c r="J49997" s="3"/>
      <c r="K49997" s="5"/>
      <c r="L49997" s="8"/>
      <c r="N49997" s="5"/>
      <c r="O49997" s="10"/>
      <c r="P49997" s="8"/>
    </row>
    <row r="49998" spans="1:16" s="2" customFormat="1" x14ac:dyDescent="0.15">
      <c r="A49998" s="3"/>
      <c r="B49998" s="3"/>
      <c r="J49998" s="3"/>
      <c r="K49998" s="5"/>
      <c r="L49998" s="8"/>
      <c r="N49998" s="5"/>
      <c r="O49998" s="10"/>
      <c r="P49998" s="8"/>
    </row>
    <row r="49999" spans="1:16" s="2" customFormat="1" x14ac:dyDescent="0.15">
      <c r="A49999" s="3"/>
      <c r="B49999" s="3"/>
      <c r="J49999" s="3"/>
      <c r="K49999" s="5"/>
      <c r="L49999" s="8"/>
      <c r="N49999" s="5"/>
      <c r="O49999" s="10"/>
      <c r="P49999" s="8"/>
    </row>
    <row r="50000" spans="1:16" s="2" customFormat="1" x14ac:dyDescent="0.15">
      <c r="A50000" s="3"/>
      <c r="B50000" s="3"/>
      <c r="J50000" s="3"/>
      <c r="K50000" s="5"/>
      <c r="L50000" s="8"/>
      <c r="N50000" s="5"/>
      <c r="O50000" s="10"/>
      <c r="P50000" s="8"/>
    </row>
    <row r="50001" spans="1:16" s="2" customFormat="1" x14ac:dyDescent="0.15">
      <c r="A50001" s="3"/>
      <c r="B50001" s="3"/>
      <c r="J50001" s="3"/>
      <c r="K50001" s="5"/>
      <c r="L50001" s="8"/>
      <c r="N50001" s="5"/>
      <c r="O50001" s="10"/>
      <c r="P50001" s="8"/>
    </row>
    <row r="50002" spans="1:16" s="2" customFormat="1" x14ac:dyDescent="0.15">
      <c r="A50002" s="3"/>
      <c r="B50002" s="3"/>
      <c r="J50002" s="3"/>
      <c r="K50002" s="5"/>
      <c r="L50002" s="8"/>
      <c r="N50002" s="5"/>
      <c r="O50002" s="10"/>
      <c r="P50002" s="8"/>
    </row>
    <row r="50003" spans="1:16" s="2" customFormat="1" x14ac:dyDescent="0.15">
      <c r="A50003" s="3"/>
      <c r="B50003" s="3"/>
      <c r="J50003" s="3"/>
      <c r="K50003" s="5"/>
      <c r="L50003" s="8"/>
      <c r="N50003" s="5"/>
      <c r="O50003" s="10"/>
      <c r="P50003" s="8"/>
    </row>
    <row r="50004" spans="1:16" s="2" customFormat="1" x14ac:dyDescent="0.15">
      <c r="A50004" s="3"/>
      <c r="B50004" s="3"/>
      <c r="J50004" s="3"/>
      <c r="K50004" s="5"/>
      <c r="L50004" s="8"/>
      <c r="N50004" s="5"/>
      <c r="O50004" s="10"/>
      <c r="P50004" s="8"/>
    </row>
    <row r="50005" spans="1:16" s="2" customFormat="1" x14ac:dyDescent="0.15">
      <c r="A50005" s="3"/>
      <c r="B50005" s="3"/>
      <c r="J50005" s="3"/>
      <c r="K50005" s="5"/>
      <c r="L50005" s="8"/>
      <c r="N50005" s="5"/>
      <c r="O50005" s="10"/>
      <c r="P50005" s="8"/>
    </row>
    <row r="50006" spans="1:16" s="2" customFormat="1" x14ac:dyDescent="0.15">
      <c r="A50006" s="3"/>
      <c r="B50006" s="3"/>
      <c r="J50006" s="3"/>
      <c r="K50006" s="5"/>
      <c r="L50006" s="8"/>
      <c r="N50006" s="5"/>
      <c r="O50006" s="10"/>
      <c r="P50006" s="8"/>
    </row>
    <row r="50007" spans="1:16" s="2" customFormat="1" x14ac:dyDescent="0.15">
      <c r="A50007" s="3"/>
      <c r="B50007" s="3"/>
      <c r="J50007" s="3"/>
      <c r="K50007" s="5"/>
      <c r="L50007" s="8"/>
      <c r="N50007" s="5"/>
      <c r="O50007" s="10"/>
      <c r="P50007" s="8"/>
    </row>
    <row r="50008" spans="1:16" s="2" customFormat="1" x14ac:dyDescent="0.15">
      <c r="A50008" s="3"/>
      <c r="B50008" s="3"/>
      <c r="J50008" s="3"/>
      <c r="K50008" s="5"/>
      <c r="L50008" s="8"/>
      <c r="N50008" s="5"/>
      <c r="O50008" s="10"/>
      <c r="P50008" s="8"/>
    </row>
    <row r="50009" spans="1:16" s="2" customFormat="1" x14ac:dyDescent="0.15">
      <c r="A50009" s="3"/>
      <c r="B50009" s="3"/>
      <c r="J50009" s="3"/>
      <c r="K50009" s="5"/>
      <c r="L50009" s="8"/>
      <c r="N50009" s="5"/>
      <c r="O50009" s="10"/>
      <c r="P50009" s="8"/>
    </row>
    <row r="50010" spans="1:16" s="2" customFormat="1" x14ac:dyDescent="0.15">
      <c r="A50010" s="3"/>
      <c r="B50010" s="3"/>
      <c r="J50010" s="3"/>
      <c r="K50010" s="5"/>
      <c r="L50010" s="8"/>
      <c r="N50010" s="5"/>
      <c r="O50010" s="10"/>
      <c r="P50010" s="8"/>
    </row>
    <row r="50011" spans="1:16" s="2" customFormat="1" x14ac:dyDescent="0.15">
      <c r="A50011" s="3"/>
      <c r="B50011" s="3"/>
      <c r="J50011" s="3"/>
      <c r="K50011" s="5"/>
      <c r="L50011" s="8"/>
      <c r="N50011" s="5"/>
      <c r="O50011" s="10"/>
      <c r="P50011" s="8"/>
    </row>
    <row r="50012" spans="1:16" s="2" customFormat="1" x14ac:dyDescent="0.15">
      <c r="A50012" s="3"/>
      <c r="B50012" s="3"/>
      <c r="J50012" s="3"/>
      <c r="K50012" s="5"/>
      <c r="L50012" s="8"/>
      <c r="N50012" s="5"/>
      <c r="O50012" s="10"/>
      <c r="P50012" s="8"/>
    </row>
    <row r="50013" spans="1:16" s="2" customFormat="1" x14ac:dyDescent="0.15">
      <c r="A50013" s="3"/>
      <c r="B50013" s="3"/>
      <c r="J50013" s="3"/>
      <c r="K50013" s="5"/>
      <c r="L50013" s="8"/>
      <c r="N50013" s="5"/>
      <c r="O50013" s="10"/>
      <c r="P50013" s="8"/>
    </row>
    <row r="50014" spans="1:16" s="2" customFormat="1" x14ac:dyDescent="0.15">
      <c r="A50014" s="3"/>
      <c r="B50014" s="3"/>
      <c r="J50014" s="3"/>
      <c r="K50014" s="5"/>
      <c r="L50014" s="8"/>
      <c r="N50014" s="5"/>
      <c r="O50014" s="10"/>
      <c r="P50014" s="8"/>
    </row>
    <row r="50015" spans="1:16" s="2" customFormat="1" x14ac:dyDescent="0.15">
      <c r="A50015" s="3"/>
      <c r="B50015" s="3"/>
      <c r="J50015" s="3"/>
      <c r="K50015" s="5"/>
      <c r="L50015" s="8"/>
      <c r="N50015" s="5"/>
      <c r="O50015" s="10"/>
      <c r="P50015" s="8"/>
    </row>
    <row r="50016" spans="1:16" s="2" customFormat="1" x14ac:dyDescent="0.15">
      <c r="A50016" s="3"/>
      <c r="B50016" s="3"/>
      <c r="J50016" s="3"/>
      <c r="K50016" s="5"/>
      <c r="L50016" s="8"/>
      <c r="N50016" s="5"/>
      <c r="O50016" s="10"/>
      <c r="P50016" s="8"/>
    </row>
    <row r="50017" spans="1:16" s="2" customFormat="1" x14ac:dyDescent="0.15">
      <c r="A50017" s="3"/>
      <c r="B50017" s="3"/>
      <c r="J50017" s="3"/>
      <c r="K50017" s="5"/>
      <c r="L50017" s="8"/>
      <c r="N50017" s="5"/>
      <c r="O50017" s="10"/>
      <c r="P50017" s="8"/>
    </row>
    <row r="50018" spans="1:16" s="2" customFormat="1" x14ac:dyDescent="0.15">
      <c r="A50018" s="3"/>
      <c r="B50018" s="3"/>
      <c r="J50018" s="3"/>
      <c r="K50018" s="5"/>
      <c r="L50018" s="8"/>
      <c r="N50018" s="5"/>
      <c r="O50018" s="10"/>
      <c r="P50018" s="8"/>
    </row>
    <row r="50019" spans="1:16" s="2" customFormat="1" x14ac:dyDescent="0.15">
      <c r="A50019" s="3"/>
      <c r="B50019" s="3"/>
      <c r="J50019" s="3"/>
      <c r="K50019" s="5"/>
      <c r="L50019" s="8"/>
      <c r="N50019" s="5"/>
      <c r="O50019" s="10"/>
      <c r="P50019" s="8"/>
    </row>
    <row r="50020" spans="1:16" s="2" customFormat="1" x14ac:dyDescent="0.15">
      <c r="A50020" s="3"/>
      <c r="B50020" s="3"/>
      <c r="J50020" s="3"/>
      <c r="K50020" s="5"/>
      <c r="L50020" s="8"/>
      <c r="N50020" s="5"/>
      <c r="O50020" s="10"/>
      <c r="P50020" s="8"/>
    </row>
    <row r="50021" spans="1:16" s="2" customFormat="1" x14ac:dyDescent="0.15">
      <c r="A50021" s="3"/>
      <c r="B50021" s="3"/>
      <c r="J50021" s="3"/>
      <c r="K50021" s="5"/>
      <c r="L50021" s="8"/>
      <c r="N50021" s="5"/>
      <c r="O50021" s="10"/>
      <c r="P50021" s="8"/>
    </row>
    <row r="50022" spans="1:16" s="2" customFormat="1" x14ac:dyDescent="0.15">
      <c r="A50022" s="3"/>
      <c r="B50022" s="3"/>
      <c r="J50022" s="3"/>
      <c r="K50022" s="5"/>
      <c r="L50022" s="8"/>
      <c r="N50022" s="5"/>
      <c r="O50022" s="10"/>
      <c r="P50022" s="8"/>
    </row>
    <row r="50023" spans="1:16" s="2" customFormat="1" x14ac:dyDescent="0.15">
      <c r="A50023" s="3"/>
      <c r="B50023" s="3"/>
      <c r="J50023" s="3"/>
      <c r="K50023" s="5"/>
      <c r="L50023" s="8"/>
      <c r="N50023" s="5"/>
      <c r="O50023" s="10"/>
      <c r="P50023" s="8"/>
    </row>
    <row r="50024" spans="1:16" s="2" customFormat="1" x14ac:dyDescent="0.15">
      <c r="A50024" s="3"/>
      <c r="B50024" s="3"/>
      <c r="J50024" s="3"/>
      <c r="K50024" s="5"/>
      <c r="L50024" s="8"/>
      <c r="N50024" s="5"/>
      <c r="O50024" s="10"/>
      <c r="P50024" s="8"/>
    </row>
    <row r="50025" spans="1:16" s="2" customFormat="1" x14ac:dyDescent="0.15">
      <c r="A50025" s="3"/>
      <c r="B50025" s="3"/>
      <c r="J50025" s="3"/>
      <c r="K50025" s="5"/>
      <c r="L50025" s="8"/>
      <c r="N50025" s="5"/>
      <c r="O50025" s="10"/>
      <c r="P50025" s="8"/>
    </row>
    <row r="50026" spans="1:16" s="2" customFormat="1" x14ac:dyDescent="0.15">
      <c r="A50026" s="3"/>
      <c r="B50026" s="3"/>
      <c r="J50026" s="3"/>
      <c r="K50026" s="5"/>
      <c r="L50026" s="8"/>
      <c r="N50026" s="5"/>
      <c r="O50026" s="10"/>
      <c r="P50026" s="8"/>
    </row>
    <row r="50027" spans="1:16" s="2" customFormat="1" x14ac:dyDescent="0.15">
      <c r="A50027" s="3"/>
      <c r="B50027" s="3"/>
      <c r="J50027" s="3"/>
      <c r="K50027" s="5"/>
      <c r="L50027" s="8"/>
      <c r="N50027" s="5"/>
      <c r="O50027" s="10"/>
      <c r="P50027" s="8"/>
    </row>
    <row r="50028" spans="1:16" s="2" customFormat="1" x14ac:dyDescent="0.15">
      <c r="A50028" s="3"/>
      <c r="B50028" s="3"/>
      <c r="J50028" s="3"/>
      <c r="K50028" s="5"/>
      <c r="L50028" s="8"/>
      <c r="N50028" s="5"/>
      <c r="O50028" s="10"/>
      <c r="P50028" s="8"/>
    </row>
    <row r="50029" spans="1:16" s="2" customFormat="1" x14ac:dyDescent="0.15">
      <c r="A50029" s="3"/>
      <c r="B50029" s="3"/>
      <c r="J50029" s="3"/>
      <c r="K50029" s="5"/>
      <c r="L50029" s="8"/>
      <c r="N50029" s="5"/>
      <c r="O50029" s="10"/>
      <c r="P50029" s="8"/>
    </row>
    <row r="50030" spans="1:16" s="2" customFormat="1" x14ac:dyDescent="0.15">
      <c r="A50030" s="3"/>
      <c r="B50030" s="3"/>
      <c r="J50030" s="3"/>
      <c r="K50030" s="5"/>
      <c r="L50030" s="8"/>
      <c r="N50030" s="5"/>
      <c r="O50030" s="10"/>
      <c r="P50030" s="8"/>
    </row>
    <row r="50031" spans="1:16" s="2" customFormat="1" x14ac:dyDescent="0.15">
      <c r="A50031" s="3"/>
      <c r="B50031" s="3"/>
      <c r="J50031" s="3"/>
      <c r="K50031" s="5"/>
      <c r="L50031" s="8"/>
      <c r="N50031" s="5"/>
      <c r="O50031" s="10"/>
      <c r="P50031" s="8"/>
    </row>
    <row r="50032" spans="1:16" s="2" customFormat="1" x14ac:dyDescent="0.15">
      <c r="A50032" s="3"/>
      <c r="B50032" s="3"/>
      <c r="J50032" s="3"/>
      <c r="K50032" s="5"/>
      <c r="L50032" s="8"/>
      <c r="N50032" s="5"/>
      <c r="O50032" s="10"/>
      <c r="P50032" s="8"/>
    </row>
    <row r="50033" spans="1:16" s="2" customFormat="1" x14ac:dyDescent="0.15">
      <c r="A50033" s="3"/>
      <c r="B50033" s="3"/>
      <c r="J50033" s="3"/>
      <c r="K50033" s="5"/>
      <c r="L50033" s="8"/>
      <c r="N50033" s="5"/>
      <c r="O50033" s="10"/>
      <c r="P50033" s="8"/>
    </row>
    <row r="50034" spans="1:16" s="2" customFormat="1" x14ac:dyDescent="0.15">
      <c r="A50034" s="3"/>
      <c r="B50034" s="3"/>
      <c r="J50034" s="3"/>
      <c r="K50034" s="5"/>
      <c r="L50034" s="8"/>
      <c r="N50034" s="5"/>
      <c r="O50034" s="10"/>
      <c r="P50034" s="8"/>
    </row>
    <row r="50035" spans="1:16" s="2" customFormat="1" x14ac:dyDescent="0.15">
      <c r="A50035" s="3"/>
      <c r="B50035" s="3"/>
      <c r="J50035" s="3"/>
      <c r="K50035" s="5"/>
      <c r="L50035" s="8"/>
      <c r="N50035" s="5"/>
      <c r="O50035" s="10"/>
      <c r="P50035" s="8"/>
    </row>
    <row r="50036" spans="1:16" s="2" customFormat="1" x14ac:dyDescent="0.15">
      <c r="A50036" s="3"/>
      <c r="B50036" s="3"/>
      <c r="J50036" s="3"/>
      <c r="K50036" s="5"/>
      <c r="L50036" s="8"/>
      <c r="N50036" s="5"/>
      <c r="O50036" s="10"/>
      <c r="P50036" s="8"/>
    </row>
    <row r="50037" spans="1:16" s="2" customFormat="1" x14ac:dyDescent="0.15">
      <c r="A50037" s="3"/>
      <c r="B50037" s="3"/>
      <c r="J50037" s="3"/>
      <c r="K50037" s="5"/>
      <c r="L50037" s="8"/>
      <c r="N50037" s="5"/>
      <c r="O50037" s="10"/>
      <c r="P50037" s="8"/>
    </row>
    <row r="50038" spans="1:16" s="2" customFormat="1" x14ac:dyDescent="0.15">
      <c r="A50038" s="3"/>
      <c r="B50038" s="3"/>
      <c r="J50038" s="3"/>
      <c r="K50038" s="5"/>
      <c r="L50038" s="8"/>
      <c r="N50038" s="5"/>
      <c r="O50038" s="10"/>
      <c r="P50038" s="8"/>
    </row>
    <row r="50039" spans="1:16" s="2" customFormat="1" x14ac:dyDescent="0.15">
      <c r="A50039" s="3"/>
      <c r="B50039" s="3"/>
      <c r="J50039" s="3"/>
      <c r="K50039" s="5"/>
      <c r="L50039" s="8"/>
      <c r="N50039" s="5"/>
      <c r="O50039" s="10"/>
      <c r="P50039" s="8"/>
    </row>
    <row r="50040" spans="1:16" s="2" customFormat="1" x14ac:dyDescent="0.15">
      <c r="A50040" s="3"/>
      <c r="B50040" s="3"/>
      <c r="J50040" s="3"/>
      <c r="K50040" s="5"/>
      <c r="L50040" s="8"/>
      <c r="N50040" s="5"/>
      <c r="O50040" s="10"/>
      <c r="P50040" s="8"/>
    </row>
    <row r="50041" spans="1:16" s="2" customFormat="1" x14ac:dyDescent="0.15">
      <c r="A50041" s="3"/>
      <c r="B50041" s="3"/>
      <c r="J50041" s="3"/>
      <c r="K50041" s="5"/>
      <c r="L50041" s="8"/>
      <c r="N50041" s="5"/>
      <c r="O50041" s="10"/>
      <c r="P50041" s="8"/>
    </row>
    <row r="50042" spans="1:16" s="2" customFormat="1" x14ac:dyDescent="0.15">
      <c r="A50042" s="3"/>
      <c r="B50042" s="3"/>
      <c r="J50042" s="3"/>
      <c r="K50042" s="5"/>
      <c r="L50042" s="8"/>
      <c r="N50042" s="5"/>
      <c r="O50042" s="10"/>
      <c r="P50042" s="8"/>
    </row>
    <row r="50043" spans="1:16" s="2" customFormat="1" x14ac:dyDescent="0.15">
      <c r="A50043" s="3"/>
      <c r="B50043" s="3"/>
      <c r="J50043" s="3"/>
      <c r="K50043" s="5"/>
      <c r="L50043" s="8"/>
      <c r="N50043" s="5"/>
      <c r="O50043" s="10"/>
      <c r="P50043" s="8"/>
    </row>
    <row r="50044" spans="1:16" s="2" customFormat="1" x14ac:dyDescent="0.15">
      <c r="A50044" s="3"/>
      <c r="B50044" s="3"/>
      <c r="J50044" s="3"/>
      <c r="K50044" s="5"/>
      <c r="L50044" s="8"/>
      <c r="N50044" s="5"/>
      <c r="O50044" s="10"/>
      <c r="P50044" s="8"/>
    </row>
    <row r="50045" spans="1:16" s="2" customFormat="1" x14ac:dyDescent="0.15">
      <c r="A50045" s="3"/>
      <c r="B50045" s="3"/>
      <c r="J50045" s="3"/>
      <c r="K50045" s="5"/>
      <c r="L50045" s="8"/>
      <c r="N50045" s="5"/>
      <c r="O50045" s="10"/>
      <c r="P50045" s="8"/>
    </row>
    <row r="50046" spans="1:16" s="2" customFormat="1" x14ac:dyDescent="0.15">
      <c r="A50046" s="3"/>
      <c r="B50046" s="3"/>
      <c r="J50046" s="3"/>
      <c r="K50046" s="5"/>
      <c r="L50046" s="8"/>
      <c r="N50046" s="5"/>
      <c r="O50046" s="10"/>
      <c r="P50046" s="8"/>
    </row>
    <row r="50047" spans="1:16" s="2" customFormat="1" x14ac:dyDescent="0.15">
      <c r="A50047" s="3"/>
      <c r="B50047" s="3"/>
      <c r="J50047" s="3"/>
      <c r="K50047" s="5"/>
      <c r="L50047" s="8"/>
      <c r="N50047" s="5"/>
      <c r="O50047" s="10"/>
      <c r="P50047" s="8"/>
    </row>
    <row r="50048" spans="1:16" s="2" customFormat="1" x14ac:dyDescent="0.15">
      <c r="A50048" s="3"/>
      <c r="B50048" s="3"/>
      <c r="J50048" s="3"/>
      <c r="K50048" s="5"/>
      <c r="L50048" s="8"/>
      <c r="N50048" s="5"/>
      <c r="O50048" s="10"/>
      <c r="P50048" s="8"/>
    </row>
    <row r="50049" spans="1:16" s="2" customFormat="1" x14ac:dyDescent="0.15">
      <c r="A50049" s="3"/>
      <c r="B50049" s="3"/>
      <c r="J50049" s="3"/>
      <c r="K50049" s="5"/>
      <c r="L50049" s="8"/>
      <c r="N50049" s="5"/>
      <c r="O50049" s="10"/>
      <c r="P50049" s="8"/>
    </row>
    <row r="50050" spans="1:16" s="2" customFormat="1" x14ac:dyDescent="0.15">
      <c r="A50050" s="3"/>
      <c r="B50050" s="3"/>
      <c r="J50050" s="3"/>
      <c r="K50050" s="5"/>
      <c r="L50050" s="8"/>
      <c r="N50050" s="5"/>
      <c r="O50050" s="10"/>
      <c r="P50050" s="8"/>
    </row>
    <row r="50051" spans="1:16" s="2" customFormat="1" x14ac:dyDescent="0.15">
      <c r="A50051" s="3"/>
      <c r="B50051" s="3"/>
      <c r="J50051" s="3"/>
      <c r="K50051" s="5"/>
      <c r="L50051" s="8"/>
      <c r="N50051" s="5"/>
      <c r="O50051" s="10"/>
      <c r="P50051" s="8"/>
    </row>
    <row r="50052" spans="1:16" s="2" customFormat="1" x14ac:dyDescent="0.15">
      <c r="A50052" s="3"/>
      <c r="B50052" s="3"/>
      <c r="J50052" s="3"/>
      <c r="K50052" s="5"/>
      <c r="L50052" s="8"/>
      <c r="N50052" s="5"/>
      <c r="O50052" s="10"/>
      <c r="P50052" s="8"/>
    </row>
    <row r="50053" spans="1:16" s="2" customFormat="1" x14ac:dyDescent="0.15">
      <c r="A50053" s="3"/>
      <c r="B50053" s="3"/>
      <c r="J50053" s="3"/>
      <c r="K50053" s="5"/>
      <c r="L50053" s="8"/>
      <c r="N50053" s="5"/>
      <c r="O50053" s="10"/>
      <c r="P50053" s="8"/>
    </row>
    <row r="50054" spans="1:16" s="2" customFormat="1" x14ac:dyDescent="0.15">
      <c r="A50054" s="3"/>
      <c r="B50054" s="3"/>
      <c r="J50054" s="3"/>
      <c r="K50054" s="5"/>
      <c r="L50054" s="8"/>
      <c r="N50054" s="5"/>
      <c r="O50054" s="10"/>
      <c r="P50054" s="8"/>
    </row>
    <row r="50055" spans="1:16" s="2" customFormat="1" x14ac:dyDescent="0.15">
      <c r="A50055" s="3"/>
      <c r="B50055" s="3"/>
      <c r="J50055" s="3"/>
      <c r="K50055" s="5"/>
      <c r="L50055" s="8"/>
      <c r="N50055" s="5"/>
      <c r="O50055" s="10"/>
      <c r="P50055" s="8"/>
    </row>
    <row r="50056" spans="1:16" s="2" customFormat="1" x14ac:dyDescent="0.15">
      <c r="A50056" s="3"/>
      <c r="B50056" s="3"/>
      <c r="J50056" s="3"/>
      <c r="K50056" s="5"/>
      <c r="L50056" s="8"/>
      <c r="N50056" s="5"/>
      <c r="O50056" s="10"/>
      <c r="P50056" s="8"/>
    </row>
    <row r="50057" spans="1:16" s="2" customFormat="1" x14ac:dyDescent="0.15">
      <c r="A50057" s="3"/>
      <c r="B50057" s="3"/>
      <c r="J50057" s="3"/>
      <c r="K50057" s="5"/>
      <c r="L50057" s="8"/>
      <c r="N50057" s="5"/>
      <c r="O50057" s="10"/>
      <c r="P50057" s="8"/>
    </row>
    <row r="50058" spans="1:16" s="2" customFormat="1" x14ac:dyDescent="0.15">
      <c r="A50058" s="3"/>
      <c r="B50058" s="3"/>
      <c r="J50058" s="3"/>
      <c r="K50058" s="5"/>
      <c r="L50058" s="8"/>
      <c r="N50058" s="5"/>
      <c r="O50058" s="10"/>
      <c r="P50058" s="8"/>
    </row>
    <row r="50059" spans="1:16" s="2" customFormat="1" x14ac:dyDescent="0.15">
      <c r="A50059" s="3"/>
      <c r="B50059" s="3"/>
      <c r="J50059" s="3"/>
      <c r="K50059" s="5"/>
      <c r="L50059" s="8"/>
      <c r="N50059" s="5"/>
      <c r="O50059" s="10"/>
      <c r="P50059" s="8"/>
    </row>
    <row r="50060" spans="1:16" s="2" customFormat="1" x14ac:dyDescent="0.15">
      <c r="A50060" s="3"/>
      <c r="B50060" s="3"/>
      <c r="J50060" s="3"/>
      <c r="K50060" s="5"/>
      <c r="L50060" s="8"/>
      <c r="N50060" s="5"/>
      <c r="O50060" s="10"/>
      <c r="P50060" s="8"/>
    </row>
    <row r="50061" spans="1:16" s="2" customFormat="1" x14ac:dyDescent="0.15">
      <c r="A50061" s="3"/>
      <c r="B50061" s="3"/>
      <c r="J50061" s="3"/>
      <c r="K50061" s="5"/>
      <c r="L50061" s="8"/>
      <c r="N50061" s="5"/>
      <c r="O50061" s="10"/>
      <c r="P50061" s="8"/>
    </row>
    <row r="50062" spans="1:16" s="2" customFormat="1" x14ac:dyDescent="0.15">
      <c r="A50062" s="3"/>
      <c r="B50062" s="3"/>
      <c r="J50062" s="3"/>
      <c r="K50062" s="5"/>
      <c r="L50062" s="8"/>
      <c r="N50062" s="5"/>
      <c r="O50062" s="10"/>
      <c r="P50062" s="8"/>
    </row>
    <row r="50063" spans="1:16" s="2" customFormat="1" x14ac:dyDescent="0.15">
      <c r="A50063" s="3"/>
      <c r="B50063" s="3"/>
      <c r="J50063" s="3"/>
      <c r="K50063" s="5"/>
      <c r="L50063" s="8"/>
      <c r="N50063" s="5"/>
      <c r="O50063" s="10"/>
      <c r="P50063" s="8"/>
    </row>
    <row r="50064" spans="1:16" s="2" customFormat="1" x14ac:dyDescent="0.15">
      <c r="A50064" s="3"/>
      <c r="B50064" s="3"/>
      <c r="J50064" s="3"/>
      <c r="K50064" s="5"/>
      <c r="L50064" s="8"/>
      <c r="N50064" s="5"/>
      <c r="O50064" s="10"/>
      <c r="P50064" s="8"/>
    </row>
    <row r="50065" spans="1:16" s="2" customFormat="1" x14ac:dyDescent="0.15">
      <c r="A50065" s="3"/>
      <c r="B50065" s="3"/>
      <c r="J50065" s="3"/>
      <c r="K50065" s="5"/>
      <c r="L50065" s="8"/>
      <c r="N50065" s="5"/>
      <c r="O50065" s="10"/>
      <c r="P50065" s="8"/>
    </row>
    <row r="50066" spans="1:16" s="2" customFormat="1" x14ac:dyDescent="0.15">
      <c r="A50066" s="3"/>
      <c r="B50066" s="3"/>
      <c r="J50066" s="3"/>
      <c r="K50066" s="5"/>
      <c r="L50066" s="8"/>
      <c r="N50066" s="5"/>
      <c r="O50066" s="10"/>
      <c r="P50066" s="8"/>
    </row>
    <row r="50067" spans="1:16" s="2" customFormat="1" x14ac:dyDescent="0.15">
      <c r="A50067" s="3"/>
      <c r="B50067" s="3"/>
      <c r="J50067" s="3"/>
      <c r="K50067" s="5"/>
      <c r="L50067" s="8"/>
      <c r="N50067" s="5"/>
      <c r="O50067" s="10"/>
      <c r="P50067" s="8"/>
    </row>
    <row r="50068" spans="1:16" s="2" customFormat="1" x14ac:dyDescent="0.15">
      <c r="A50068" s="3"/>
      <c r="B50068" s="3"/>
      <c r="J50068" s="3"/>
      <c r="K50068" s="5"/>
      <c r="L50068" s="8"/>
      <c r="N50068" s="5"/>
      <c r="O50068" s="10"/>
      <c r="P50068" s="8"/>
    </row>
    <row r="50069" spans="1:16" s="2" customFormat="1" x14ac:dyDescent="0.15">
      <c r="A50069" s="3"/>
      <c r="B50069" s="3"/>
      <c r="J50069" s="3"/>
      <c r="K50069" s="5"/>
      <c r="L50069" s="8"/>
      <c r="N50069" s="5"/>
      <c r="O50069" s="10"/>
      <c r="P50069" s="8"/>
    </row>
    <row r="50070" spans="1:16" s="2" customFormat="1" x14ac:dyDescent="0.15">
      <c r="A50070" s="3"/>
      <c r="B50070" s="3"/>
      <c r="J50070" s="3"/>
      <c r="K50070" s="5"/>
      <c r="L50070" s="8"/>
      <c r="N50070" s="5"/>
      <c r="O50070" s="10"/>
      <c r="P50070" s="8"/>
    </row>
    <row r="50071" spans="1:16" s="2" customFormat="1" x14ac:dyDescent="0.15">
      <c r="A50071" s="3"/>
      <c r="B50071" s="3"/>
      <c r="J50071" s="3"/>
      <c r="K50071" s="5"/>
      <c r="L50071" s="8"/>
      <c r="N50071" s="5"/>
      <c r="O50071" s="10"/>
      <c r="P50071" s="8"/>
    </row>
    <row r="50072" spans="1:16" s="2" customFormat="1" x14ac:dyDescent="0.15">
      <c r="A50072" s="3"/>
      <c r="B50072" s="3"/>
      <c r="J50072" s="3"/>
      <c r="K50072" s="5"/>
      <c r="L50072" s="8"/>
      <c r="N50072" s="5"/>
      <c r="O50072" s="10"/>
      <c r="P50072" s="8"/>
    </row>
    <row r="50073" spans="1:16" s="2" customFormat="1" x14ac:dyDescent="0.15">
      <c r="A50073" s="3"/>
      <c r="B50073" s="3"/>
      <c r="J50073" s="3"/>
      <c r="K50073" s="5"/>
      <c r="L50073" s="8"/>
      <c r="N50073" s="5"/>
      <c r="O50073" s="10"/>
      <c r="P50073" s="8"/>
    </row>
    <row r="50074" spans="1:16" s="2" customFormat="1" x14ac:dyDescent="0.15">
      <c r="A50074" s="3"/>
      <c r="B50074" s="3"/>
      <c r="J50074" s="3"/>
      <c r="K50074" s="5"/>
      <c r="L50074" s="8"/>
      <c r="N50074" s="5"/>
      <c r="O50074" s="10"/>
      <c r="P50074" s="8"/>
    </row>
    <row r="50075" spans="1:16" s="2" customFormat="1" x14ac:dyDescent="0.15">
      <c r="A50075" s="3"/>
      <c r="B50075" s="3"/>
      <c r="J50075" s="3"/>
      <c r="K50075" s="5"/>
      <c r="L50075" s="8"/>
      <c r="N50075" s="5"/>
      <c r="O50075" s="10"/>
      <c r="P50075" s="8"/>
    </row>
    <row r="50076" spans="1:16" s="2" customFormat="1" x14ac:dyDescent="0.15">
      <c r="A50076" s="3"/>
      <c r="B50076" s="3"/>
      <c r="J50076" s="3"/>
      <c r="K50076" s="5"/>
      <c r="L50076" s="8"/>
      <c r="N50076" s="5"/>
      <c r="O50076" s="10"/>
      <c r="P50076" s="8"/>
    </row>
    <row r="50077" spans="1:16" s="2" customFormat="1" x14ac:dyDescent="0.15">
      <c r="A50077" s="3"/>
      <c r="B50077" s="3"/>
      <c r="J50077" s="3"/>
      <c r="K50077" s="5"/>
      <c r="L50077" s="8"/>
      <c r="N50077" s="5"/>
      <c r="O50077" s="10"/>
      <c r="P50077" s="8"/>
    </row>
    <row r="50078" spans="1:16" s="2" customFormat="1" x14ac:dyDescent="0.15">
      <c r="A50078" s="3"/>
      <c r="B50078" s="3"/>
      <c r="J50078" s="3"/>
      <c r="K50078" s="5"/>
      <c r="L50078" s="8"/>
      <c r="N50078" s="5"/>
      <c r="O50078" s="10"/>
      <c r="P50078" s="8"/>
    </row>
    <row r="50079" spans="1:16" s="2" customFormat="1" x14ac:dyDescent="0.15">
      <c r="A50079" s="3"/>
      <c r="B50079" s="3"/>
      <c r="J50079" s="3"/>
      <c r="K50079" s="5"/>
      <c r="L50079" s="8"/>
      <c r="N50079" s="5"/>
      <c r="O50079" s="10"/>
      <c r="P50079" s="8"/>
    </row>
    <row r="50080" spans="1:16" s="2" customFormat="1" x14ac:dyDescent="0.15">
      <c r="A50080" s="3"/>
      <c r="B50080" s="3"/>
      <c r="J50080" s="3"/>
      <c r="K50080" s="5"/>
      <c r="L50080" s="8"/>
      <c r="N50080" s="5"/>
      <c r="O50080" s="10"/>
      <c r="P50080" s="8"/>
    </row>
    <row r="50081" spans="1:16" s="2" customFormat="1" x14ac:dyDescent="0.15">
      <c r="A50081" s="3"/>
      <c r="B50081" s="3"/>
      <c r="J50081" s="3"/>
      <c r="K50081" s="5"/>
      <c r="L50081" s="8"/>
      <c r="N50081" s="5"/>
      <c r="O50081" s="10"/>
      <c r="P50081" s="8"/>
    </row>
    <row r="50082" spans="1:16" s="2" customFormat="1" x14ac:dyDescent="0.15">
      <c r="A50082" s="3"/>
      <c r="B50082" s="3"/>
      <c r="J50082" s="3"/>
      <c r="K50082" s="5"/>
      <c r="L50082" s="8"/>
      <c r="N50082" s="5"/>
      <c r="O50082" s="10"/>
      <c r="P50082" s="8"/>
    </row>
    <row r="50083" spans="1:16" s="2" customFormat="1" x14ac:dyDescent="0.15">
      <c r="A50083" s="3"/>
      <c r="B50083" s="3"/>
      <c r="J50083" s="3"/>
      <c r="K50083" s="5"/>
      <c r="L50083" s="8"/>
      <c r="N50083" s="5"/>
      <c r="O50083" s="10"/>
      <c r="P50083" s="8"/>
    </row>
    <row r="50084" spans="1:16" s="2" customFormat="1" x14ac:dyDescent="0.15">
      <c r="A50084" s="3"/>
      <c r="B50084" s="3"/>
      <c r="J50084" s="3"/>
      <c r="K50084" s="5"/>
      <c r="L50084" s="8"/>
      <c r="N50084" s="5"/>
      <c r="O50084" s="10"/>
      <c r="P50084" s="8"/>
    </row>
    <row r="50085" spans="1:16" s="2" customFormat="1" x14ac:dyDescent="0.15">
      <c r="A50085" s="3"/>
      <c r="B50085" s="3"/>
      <c r="J50085" s="3"/>
      <c r="K50085" s="5"/>
      <c r="L50085" s="8"/>
      <c r="N50085" s="5"/>
      <c r="O50085" s="10"/>
      <c r="P50085" s="8"/>
    </row>
    <row r="50086" spans="1:16" s="2" customFormat="1" x14ac:dyDescent="0.15">
      <c r="A50086" s="3"/>
      <c r="B50086" s="3"/>
      <c r="J50086" s="3"/>
      <c r="K50086" s="5"/>
      <c r="L50086" s="8"/>
      <c r="N50086" s="5"/>
      <c r="O50086" s="10"/>
      <c r="P50086" s="8"/>
    </row>
    <row r="50087" spans="1:16" s="2" customFormat="1" x14ac:dyDescent="0.15">
      <c r="A50087" s="3"/>
      <c r="B50087" s="3"/>
      <c r="J50087" s="3"/>
      <c r="K50087" s="5"/>
      <c r="L50087" s="8"/>
      <c r="N50087" s="5"/>
      <c r="O50087" s="10"/>
      <c r="P50087" s="8"/>
    </row>
    <row r="50088" spans="1:16" s="2" customFormat="1" x14ac:dyDescent="0.15">
      <c r="A50088" s="3"/>
      <c r="B50088" s="3"/>
      <c r="J50088" s="3"/>
      <c r="K50088" s="5"/>
      <c r="L50088" s="8"/>
      <c r="N50088" s="5"/>
      <c r="O50088" s="10"/>
      <c r="P50088" s="8"/>
    </row>
    <row r="50089" spans="1:16" s="2" customFormat="1" x14ac:dyDescent="0.15">
      <c r="A50089" s="3"/>
      <c r="B50089" s="3"/>
      <c r="J50089" s="3"/>
      <c r="K50089" s="5"/>
      <c r="L50089" s="8"/>
      <c r="N50089" s="5"/>
      <c r="O50089" s="10"/>
      <c r="P50089" s="8"/>
    </row>
    <row r="50090" spans="1:16" s="2" customFormat="1" x14ac:dyDescent="0.15">
      <c r="A50090" s="3"/>
      <c r="B50090" s="3"/>
      <c r="J50090" s="3"/>
      <c r="K50090" s="5"/>
      <c r="L50090" s="8"/>
      <c r="N50090" s="5"/>
      <c r="O50090" s="10"/>
      <c r="P50090" s="8"/>
    </row>
    <row r="50091" spans="1:16" s="2" customFormat="1" x14ac:dyDescent="0.15">
      <c r="A50091" s="3"/>
      <c r="B50091" s="3"/>
      <c r="J50091" s="3"/>
      <c r="K50091" s="5"/>
      <c r="L50091" s="8"/>
      <c r="N50091" s="5"/>
      <c r="O50091" s="10"/>
      <c r="P50091" s="8"/>
    </row>
    <row r="50092" spans="1:16" s="2" customFormat="1" x14ac:dyDescent="0.15">
      <c r="A50092" s="3"/>
      <c r="B50092" s="3"/>
      <c r="J50092" s="3"/>
      <c r="K50092" s="5"/>
      <c r="L50092" s="8"/>
      <c r="N50092" s="5"/>
      <c r="O50092" s="10"/>
      <c r="P50092" s="8"/>
    </row>
    <row r="50093" spans="1:16" s="2" customFormat="1" x14ac:dyDescent="0.15">
      <c r="A50093" s="3"/>
      <c r="B50093" s="3"/>
      <c r="J50093" s="3"/>
      <c r="K50093" s="5"/>
      <c r="L50093" s="8"/>
      <c r="N50093" s="5"/>
      <c r="O50093" s="10"/>
      <c r="P50093" s="8"/>
    </row>
    <row r="50094" spans="1:16" s="2" customFormat="1" x14ac:dyDescent="0.15">
      <c r="A50094" s="3"/>
      <c r="B50094" s="3"/>
      <c r="J50094" s="3"/>
      <c r="K50094" s="5"/>
      <c r="L50094" s="8"/>
      <c r="N50094" s="5"/>
      <c r="O50094" s="10"/>
      <c r="P50094" s="8"/>
    </row>
    <row r="50095" spans="1:16" s="2" customFormat="1" x14ac:dyDescent="0.15">
      <c r="A50095" s="3"/>
      <c r="B50095" s="3"/>
      <c r="J50095" s="3"/>
      <c r="K50095" s="5"/>
      <c r="L50095" s="8"/>
      <c r="N50095" s="5"/>
      <c r="O50095" s="10"/>
      <c r="P50095" s="8"/>
    </row>
    <row r="50096" spans="1:16" s="2" customFormat="1" x14ac:dyDescent="0.15">
      <c r="A50096" s="3"/>
      <c r="B50096" s="3"/>
      <c r="J50096" s="3"/>
      <c r="K50096" s="5"/>
      <c r="L50096" s="8"/>
      <c r="N50096" s="5"/>
      <c r="O50096" s="10"/>
      <c r="P50096" s="8"/>
    </row>
    <row r="50097" spans="1:16" s="2" customFormat="1" x14ac:dyDescent="0.15">
      <c r="A50097" s="3"/>
      <c r="B50097" s="3"/>
      <c r="J50097" s="3"/>
      <c r="K50097" s="5"/>
      <c r="L50097" s="8"/>
      <c r="N50097" s="5"/>
      <c r="O50097" s="10"/>
      <c r="P50097" s="8"/>
    </row>
    <row r="50098" spans="1:16" s="2" customFormat="1" x14ac:dyDescent="0.15">
      <c r="A50098" s="3"/>
      <c r="B50098" s="3"/>
      <c r="J50098" s="3"/>
      <c r="K50098" s="5"/>
      <c r="L50098" s="8"/>
      <c r="N50098" s="5"/>
      <c r="O50098" s="10"/>
      <c r="P50098" s="8"/>
    </row>
    <row r="50099" spans="1:16" s="2" customFormat="1" x14ac:dyDescent="0.15">
      <c r="A50099" s="3"/>
      <c r="B50099" s="3"/>
      <c r="J50099" s="3"/>
      <c r="K50099" s="5"/>
      <c r="L50099" s="8"/>
      <c r="N50099" s="5"/>
      <c r="O50099" s="10"/>
      <c r="P50099" s="8"/>
    </row>
    <row r="50100" spans="1:16" s="2" customFormat="1" x14ac:dyDescent="0.15">
      <c r="A50100" s="3"/>
      <c r="B50100" s="3"/>
      <c r="J50100" s="3"/>
      <c r="K50100" s="5"/>
      <c r="L50100" s="8"/>
      <c r="N50100" s="5"/>
      <c r="O50100" s="10"/>
      <c r="P50100" s="8"/>
    </row>
    <row r="50101" spans="1:16" s="2" customFormat="1" x14ac:dyDescent="0.15">
      <c r="A50101" s="3"/>
      <c r="B50101" s="3"/>
      <c r="J50101" s="3"/>
      <c r="K50101" s="5"/>
      <c r="L50101" s="8"/>
      <c r="N50101" s="5"/>
      <c r="O50101" s="10"/>
      <c r="P50101" s="8"/>
    </row>
    <row r="50102" spans="1:16" s="2" customFormat="1" x14ac:dyDescent="0.15">
      <c r="A50102" s="3"/>
      <c r="B50102" s="3"/>
      <c r="J50102" s="3"/>
      <c r="K50102" s="5"/>
      <c r="L50102" s="8"/>
      <c r="N50102" s="5"/>
      <c r="O50102" s="10"/>
      <c r="P50102" s="8"/>
    </row>
    <row r="50103" spans="1:16" s="2" customFormat="1" x14ac:dyDescent="0.15">
      <c r="A50103" s="3"/>
      <c r="B50103" s="3"/>
      <c r="J50103" s="3"/>
      <c r="K50103" s="5"/>
      <c r="L50103" s="8"/>
      <c r="N50103" s="5"/>
      <c r="O50103" s="10"/>
      <c r="P50103" s="8"/>
    </row>
    <row r="50104" spans="1:16" s="2" customFormat="1" x14ac:dyDescent="0.15">
      <c r="A50104" s="3"/>
      <c r="B50104" s="3"/>
      <c r="J50104" s="3"/>
      <c r="K50104" s="5"/>
      <c r="L50104" s="8"/>
      <c r="N50104" s="5"/>
      <c r="O50104" s="10"/>
      <c r="P50104" s="8"/>
    </row>
    <row r="50105" spans="1:16" s="2" customFormat="1" x14ac:dyDescent="0.15">
      <c r="A50105" s="3"/>
      <c r="B50105" s="3"/>
      <c r="J50105" s="3"/>
      <c r="K50105" s="5"/>
      <c r="L50105" s="8"/>
      <c r="N50105" s="5"/>
      <c r="O50105" s="10"/>
      <c r="P50105" s="8"/>
    </row>
    <row r="50106" spans="1:16" s="2" customFormat="1" x14ac:dyDescent="0.15">
      <c r="A50106" s="3"/>
      <c r="B50106" s="3"/>
      <c r="J50106" s="3"/>
      <c r="K50106" s="5"/>
      <c r="L50106" s="8"/>
      <c r="N50106" s="5"/>
      <c r="O50106" s="10"/>
      <c r="P50106" s="8"/>
    </row>
    <row r="50107" spans="1:16" s="2" customFormat="1" x14ac:dyDescent="0.15">
      <c r="A50107" s="3"/>
      <c r="B50107" s="3"/>
      <c r="J50107" s="3"/>
      <c r="K50107" s="5"/>
      <c r="L50107" s="8"/>
      <c r="N50107" s="5"/>
      <c r="O50107" s="10"/>
      <c r="P50107" s="8"/>
    </row>
    <row r="50108" spans="1:16" s="2" customFormat="1" x14ac:dyDescent="0.15">
      <c r="A50108" s="3"/>
      <c r="B50108" s="3"/>
      <c r="J50108" s="3"/>
      <c r="K50108" s="5"/>
      <c r="L50108" s="8"/>
      <c r="N50108" s="5"/>
      <c r="O50108" s="10"/>
      <c r="P50108" s="8"/>
    </row>
    <row r="50109" spans="1:16" s="2" customFormat="1" x14ac:dyDescent="0.15">
      <c r="A50109" s="3"/>
      <c r="B50109" s="3"/>
      <c r="J50109" s="3"/>
      <c r="K50109" s="5"/>
      <c r="L50109" s="8"/>
      <c r="N50109" s="5"/>
      <c r="O50109" s="10"/>
      <c r="P50109" s="8"/>
    </row>
    <row r="50110" spans="1:16" s="2" customFormat="1" x14ac:dyDescent="0.15">
      <c r="A50110" s="3"/>
      <c r="B50110" s="3"/>
      <c r="J50110" s="3"/>
      <c r="K50110" s="5"/>
      <c r="L50110" s="8"/>
      <c r="N50110" s="5"/>
      <c r="O50110" s="10"/>
      <c r="P50110" s="8"/>
    </row>
    <row r="50111" spans="1:16" s="2" customFormat="1" x14ac:dyDescent="0.15">
      <c r="A50111" s="3"/>
      <c r="B50111" s="3"/>
      <c r="J50111" s="3"/>
      <c r="K50111" s="5"/>
      <c r="L50111" s="8"/>
      <c r="N50111" s="5"/>
      <c r="O50111" s="10"/>
      <c r="P50111" s="8"/>
    </row>
    <row r="50112" spans="1:16" s="2" customFormat="1" x14ac:dyDescent="0.15">
      <c r="A50112" s="3"/>
      <c r="B50112" s="3"/>
      <c r="J50112" s="3"/>
      <c r="K50112" s="5"/>
      <c r="L50112" s="8"/>
      <c r="N50112" s="5"/>
      <c r="O50112" s="10"/>
      <c r="P50112" s="8"/>
    </row>
    <row r="50113" spans="1:16" s="2" customFormat="1" x14ac:dyDescent="0.15">
      <c r="A50113" s="3"/>
      <c r="B50113" s="3"/>
      <c r="J50113" s="3"/>
      <c r="K50113" s="5"/>
      <c r="L50113" s="8"/>
      <c r="N50113" s="5"/>
      <c r="O50113" s="10"/>
      <c r="P50113" s="8"/>
    </row>
    <row r="50114" spans="1:16" s="2" customFormat="1" x14ac:dyDescent="0.15">
      <c r="A50114" s="3"/>
      <c r="B50114" s="3"/>
      <c r="J50114" s="3"/>
      <c r="K50114" s="5"/>
      <c r="L50114" s="8"/>
      <c r="N50114" s="5"/>
      <c r="O50114" s="10"/>
      <c r="P50114" s="8"/>
    </row>
    <row r="50115" spans="1:16" s="2" customFormat="1" x14ac:dyDescent="0.15">
      <c r="A50115" s="3"/>
      <c r="B50115" s="3"/>
      <c r="J50115" s="3"/>
      <c r="K50115" s="5"/>
      <c r="L50115" s="8"/>
      <c r="N50115" s="5"/>
      <c r="O50115" s="10"/>
      <c r="P50115" s="8"/>
    </row>
    <row r="50116" spans="1:16" s="2" customFormat="1" x14ac:dyDescent="0.15">
      <c r="A50116" s="3"/>
      <c r="B50116" s="3"/>
      <c r="J50116" s="3"/>
      <c r="K50116" s="5"/>
      <c r="L50116" s="8"/>
      <c r="N50116" s="5"/>
      <c r="O50116" s="10"/>
      <c r="P50116" s="8"/>
    </row>
    <row r="50117" spans="1:16" s="2" customFormat="1" x14ac:dyDescent="0.15">
      <c r="A50117" s="3"/>
      <c r="B50117" s="3"/>
      <c r="J50117" s="3"/>
      <c r="K50117" s="5"/>
      <c r="L50117" s="8"/>
      <c r="N50117" s="5"/>
      <c r="O50117" s="10"/>
      <c r="P50117" s="8"/>
    </row>
    <row r="50118" spans="1:16" s="2" customFormat="1" x14ac:dyDescent="0.15">
      <c r="A50118" s="3"/>
      <c r="B50118" s="3"/>
      <c r="J50118" s="3"/>
      <c r="K50118" s="5"/>
      <c r="L50118" s="8"/>
      <c r="N50118" s="5"/>
      <c r="O50118" s="10"/>
      <c r="P50118" s="8"/>
    </row>
    <row r="50119" spans="1:16" s="2" customFormat="1" x14ac:dyDescent="0.15">
      <c r="A50119" s="3"/>
      <c r="B50119" s="3"/>
      <c r="J50119" s="3"/>
      <c r="K50119" s="5"/>
      <c r="L50119" s="8"/>
      <c r="N50119" s="5"/>
      <c r="O50119" s="10"/>
      <c r="P50119" s="8"/>
    </row>
    <row r="50120" spans="1:16" s="2" customFormat="1" x14ac:dyDescent="0.15">
      <c r="A50120" s="3"/>
      <c r="B50120" s="3"/>
      <c r="J50120" s="3"/>
      <c r="K50120" s="5"/>
      <c r="L50120" s="8"/>
      <c r="N50120" s="5"/>
      <c r="O50120" s="10"/>
      <c r="P50120" s="8"/>
    </row>
    <row r="50121" spans="1:16" s="2" customFormat="1" x14ac:dyDescent="0.15">
      <c r="A50121" s="3"/>
      <c r="B50121" s="3"/>
      <c r="J50121" s="3"/>
      <c r="K50121" s="5"/>
      <c r="L50121" s="8"/>
      <c r="N50121" s="5"/>
      <c r="O50121" s="10"/>
      <c r="P50121" s="8"/>
    </row>
    <row r="50122" spans="1:16" s="2" customFormat="1" x14ac:dyDescent="0.15">
      <c r="A50122" s="3"/>
      <c r="B50122" s="3"/>
      <c r="J50122" s="3"/>
      <c r="K50122" s="5"/>
      <c r="L50122" s="8"/>
      <c r="N50122" s="5"/>
      <c r="O50122" s="10"/>
      <c r="P50122" s="8"/>
    </row>
    <row r="50123" spans="1:16" s="2" customFormat="1" x14ac:dyDescent="0.15">
      <c r="A50123" s="3"/>
      <c r="B50123" s="3"/>
      <c r="J50123" s="3"/>
      <c r="K50123" s="5"/>
      <c r="L50123" s="8"/>
      <c r="N50123" s="5"/>
      <c r="O50123" s="10"/>
      <c r="P50123" s="8"/>
    </row>
    <row r="50124" spans="1:16" s="2" customFormat="1" x14ac:dyDescent="0.15">
      <c r="A50124" s="3"/>
      <c r="B50124" s="3"/>
      <c r="J50124" s="3"/>
      <c r="K50124" s="5"/>
      <c r="L50124" s="8"/>
      <c r="N50124" s="5"/>
      <c r="O50124" s="10"/>
      <c r="P50124" s="8"/>
    </row>
    <row r="50125" spans="1:16" s="2" customFormat="1" x14ac:dyDescent="0.15">
      <c r="A50125" s="3"/>
      <c r="B50125" s="3"/>
      <c r="J50125" s="3"/>
      <c r="K50125" s="5"/>
      <c r="L50125" s="8"/>
      <c r="N50125" s="5"/>
      <c r="O50125" s="10"/>
      <c r="P50125" s="8"/>
    </row>
    <row r="50126" spans="1:16" s="2" customFormat="1" x14ac:dyDescent="0.15">
      <c r="A50126" s="3"/>
      <c r="B50126" s="3"/>
      <c r="J50126" s="3"/>
      <c r="K50126" s="5"/>
      <c r="L50126" s="8"/>
      <c r="N50126" s="5"/>
      <c r="O50126" s="10"/>
      <c r="P50126" s="8"/>
    </row>
    <row r="50127" spans="1:16" s="2" customFormat="1" x14ac:dyDescent="0.15">
      <c r="A50127" s="3"/>
      <c r="B50127" s="3"/>
      <c r="J50127" s="3"/>
      <c r="K50127" s="5"/>
      <c r="L50127" s="8"/>
      <c r="N50127" s="5"/>
      <c r="O50127" s="10"/>
      <c r="P50127" s="8"/>
    </row>
    <row r="50128" spans="1:16" s="2" customFormat="1" x14ac:dyDescent="0.15">
      <c r="A50128" s="3"/>
      <c r="B50128" s="3"/>
      <c r="J50128" s="3"/>
      <c r="K50128" s="5"/>
      <c r="L50128" s="8"/>
      <c r="N50128" s="5"/>
      <c r="O50128" s="10"/>
      <c r="P50128" s="8"/>
    </row>
    <row r="50129" spans="1:16" s="2" customFormat="1" x14ac:dyDescent="0.15">
      <c r="A50129" s="3"/>
      <c r="B50129" s="3"/>
      <c r="J50129" s="3"/>
      <c r="K50129" s="5"/>
      <c r="L50129" s="8"/>
      <c r="N50129" s="5"/>
      <c r="O50129" s="10"/>
      <c r="P50129" s="8"/>
    </row>
    <row r="50130" spans="1:16" s="2" customFormat="1" x14ac:dyDescent="0.15">
      <c r="A50130" s="3"/>
      <c r="B50130" s="3"/>
      <c r="J50130" s="3"/>
      <c r="K50130" s="5"/>
      <c r="L50130" s="8"/>
      <c r="N50130" s="5"/>
      <c r="O50130" s="10"/>
      <c r="P50130" s="8"/>
    </row>
    <row r="50131" spans="1:16" s="2" customFormat="1" x14ac:dyDescent="0.15">
      <c r="A50131" s="3"/>
      <c r="B50131" s="3"/>
      <c r="J50131" s="3"/>
      <c r="K50131" s="5"/>
      <c r="L50131" s="8"/>
      <c r="N50131" s="5"/>
      <c r="O50131" s="10"/>
      <c r="P50131" s="8"/>
    </row>
    <row r="50132" spans="1:16" s="2" customFormat="1" x14ac:dyDescent="0.15">
      <c r="A50132" s="3"/>
      <c r="B50132" s="3"/>
      <c r="J50132" s="3"/>
      <c r="K50132" s="5"/>
      <c r="L50132" s="8"/>
      <c r="N50132" s="5"/>
      <c r="O50132" s="10"/>
      <c r="P50132" s="8"/>
    </row>
    <row r="50133" spans="1:16" s="2" customFormat="1" x14ac:dyDescent="0.15">
      <c r="A50133" s="3"/>
      <c r="B50133" s="3"/>
      <c r="J50133" s="3"/>
      <c r="K50133" s="5"/>
      <c r="L50133" s="8"/>
      <c r="N50133" s="5"/>
      <c r="O50133" s="10"/>
      <c r="P50133" s="8"/>
    </row>
    <row r="50134" spans="1:16" s="2" customFormat="1" x14ac:dyDescent="0.15">
      <c r="A50134" s="3"/>
      <c r="B50134" s="3"/>
      <c r="J50134" s="3"/>
      <c r="K50134" s="5"/>
      <c r="L50134" s="8"/>
      <c r="N50134" s="5"/>
      <c r="O50134" s="10"/>
      <c r="P50134" s="8"/>
    </row>
    <row r="50135" spans="1:16" s="2" customFormat="1" x14ac:dyDescent="0.15">
      <c r="A50135" s="3"/>
      <c r="B50135" s="3"/>
      <c r="J50135" s="3"/>
      <c r="K50135" s="5"/>
      <c r="L50135" s="8"/>
      <c r="N50135" s="5"/>
      <c r="O50135" s="10"/>
      <c r="P50135" s="8"/>
    </row>
    <row r="50136" spans="1:16" s="2" customFormat="1" x14ac:dyDescent="0.15">
      <c r="A50136" s="3"/>
      <c r="B50136" s="3"/>
      <c r="J50136" s="3"/>
      <c r="K50136" s="5"/>
      <c r="L50136" s="8"/>
      <c r="N50136" s="5"/>
      <c r="O50136" s="10"/>
      <c r="P50136" s="8"/>
    </row>
    <row r="50137" spans="1:16" s="2" customFormat="1" x14ac:dyDescent="0.15">
      <c r="A50137" s="3"/>
      <c r="B50137" s="3"/>
      <c r="J50137" s="3"/>
      <c r="K50137" s="5"/>
      <c r="L50137" s="8"/>
      <c r="N50137" s="5"/>
      <c r="O50137" s="10"/>
      <c r="P50137" s="8"/>
    </row>
    <row r="50138" spans="1:16" s="2" customFormat="1" x14ac:dyDescent="0.15">
      <c r="A50138" s="3"/>
      <c r="B50138" s="3"/>
      <c r="J50138" s="3"/>
      <c r="K50138" s="5"/>
      <c r="L50138" s="8"/>
      <c r="N50138" s="5"/>
      <c r="O50138" s="10"/>
      <c r="P50138" s="8"/>
    </row>
    <row r="50139" spans="1:16" s="2" customFormat="1" x14ac:dyDescent="0.15">
      <c r="A50139" s="3"/>
      <c r="B50139" s="3"/>
      <c r="J50139" s="3"/>
      <c r="K50139" s="5"/>
      <c r="L50139" s="8"/>
      <c r="N50139" s="5"/>
      <c r="O50139" s="10"/>
      <c r="P50139" s="8"/>
    </row>
    <row r="50140" spans="1:16" s="2" customFormat="1" x14ac:dyDescent="0.15">
      <c r="A50140" s="3"/>
      <c r="B50140" s="3"/>
      <c r="J50140" s="3"/>
      <c r="K50140" s="5"/>
      <c r="L50140" s="8"/>
      <c r="N50140" s="5"/>
      <c r="O50140" s="10"/>
      <c r="P50140" s="8"/>
    </row>
    <row r="50141" spans="1:16" s="2" customFormat="1" x14ac:dyDescent="0.15">
      <c r="A50141" s="3"/>
      <c r="B50141" s="3"/>
      <c r="J50141" s="3"/>
      <c r="K50141" s="5"/>
      <c r="L50141" s="8"/>
      <c r="N50141" s="5"/>
      <c r="O50141" s="10"/>
      <c r="P50141" s="8"/>
    </row>
    <row r="50142" spans="1:16" s="2" customFormat="1" x14ac:dyDescent="0.15">
      <c r="A50142" s="3"/>
      <c r="B50142" s="3"/>
      <c r="J50142" s="3"/>
      <c r="K50142" s="5"/>
      <c r="L50142" s="8"/>
      <c r="N50142" s="5"/>
      <c r="O50142" s="10"/>
      <c r="P50142" s="8"/>
    </row>
    <row r="50143" spans="1:16" s="2" customFormat="1" x14ac:dyDescent="0.15">
      <c r="A50143" s="3"/>
      <c r="B50143" s="3"/>
      <c r="J50143" s="3"/>
      <c r="K50143" s="5"/>
      <c r="L50143" s="8"/>
      <c r="N50143" s="5"/>
      <c r="O50143" s="10"/>
      <c r="P50143" s="8"/>
    </row>
    <row r="50144" spans="1:16" s="2" customFormat="1" x14ac:dyDescent="0.15">
      <c r="A50144" s="3"/>
      <c r="B50144" s="3"/>
      <c r="J50144" s="3"/>
      <c r="K50144" s="5"/>
      <c r="L50144" s="8"/>
      <c r="N50144" s="5"/>
      <c r="O50144" s="10"/>
      <c r="P50144" s="8"/>
    </row>
    <row r="50145" spans="1:16" s="2" customFormat="1" x14ac:dyDescent="0.15">
      <c r="A50145" s="3"/>
      <c r="B50145" s="3"/>
      <c r="J50145" s="3"/>
      <c r="K50145" s="5"/>
      <c r="L50145" s="8"/>
      <c r="N50145" s="5"/>
      <c r="O50145" s="10"/>
      <c r="P50145" s="8"/>
    </row>
    <row r="50146" spans="1:16" s="2" customFormat="1" x14ac:dyDescent="0.15">
      <c r="A50146" s="3"/>
      <c r="B50146" s="3"/>
      <c r="J50146" s="3"/>
      <c r="K50146" s="5"/>
      <c r="L50146" s="8"/>
      <c r="N50146" s="5"/>
      <c r="O50146" s="10"/>
      <c r="P50146" s="8"/>
    </row>
    <row r="50147" spans="1:16" s="2" customFormat="1" x14ac:dyDescent="0.15">
      <c r="A50147" s="3"/>
      <c r="B50147" s="3"/>
      <c r="J50147" s="3"/>
      <c r="K50147" s="5"/>
      <c r="L50147" s="8"/>
      <c r="N50147" s="5"/>
      <c r="O50147" s="10"/>
      <c r="P50147" s="8"/>
    </row>
    <row r="50148" spans="1:16" s="2" customFormat="1" x14ac:dyDescent="0.15">
      <c r="A50148" s="3"/>
      <c r="B50148" s="3"/>
      <c r="J50148" s="3"/>
      <c r="K50148" s="5"/>
      <c r="L50148" s="8"/>
      <c r="N50148" s="5"/>
      <c r="O50148" s="10"/>
      <c r="P50148" s="8"/>
    </row>
    <row r="50149" spans="1:16" s="2" customFormat="1" x14ac:dyDescent="0.15">
      <c r="A50149" s="3"/>
      <c r="B50149" s="3"/>
      <c r="J50149" s="3"/>
      <c r="K50149" s="5"/>
      <c r="L50149" s="8"/>
      <c r="N50149" s="5"/>
      <c r="O50149" s="10"/>
      <c r="P50149" s="8"/>
    </row>
    <row r="50150" spans="1:16" s="2" customFormat="1" x14ac:dyDescent="0.15">
      <c r="A50150" s="3"/>
      <c r="B50150" s="3"/>
      <c r="J50150" s="3"/>
      <c r="K50150" s="5"/>
      <c r="L50150" s="8"/>
      <c r="N50150" s="5"/>
      <c r="O50150" s="10"/>
      <c r="P50150" s="8"/>
    </row>
    <row r="50151" spans="1:16" s="2" customFormat="1" x14ac:dyDescent="0.15">
      <c r="A50151" s="3"/>
      <c r="B50151" s="3"/>
      <c r="J50151" s="3"/>
      <c r="K50151" s="5"/>
      <c r="L50151" s="8"/>
      <c r="N50151" s="5"/>
      <c r="O50151" s="10"/>
      <c r="P50151" s="8"/>
    </row>
    <row r="50152" spans="1:16" s="2" customFormat="1" x14ac:dyDescent="0.15">
      <c r="A50152" s="3"/>
      <c r="B50152" s="3"/>
      <c r="J50152" s="3"/>
      <c r="K50152" s="5"/>
      <c r="L50152" s="8"/>
      <c r="N50152" s="5"/>
      <c r="O50152" s="10"/>
      <c r="P50152" s="8"/>
    </row>
    <row r="50153" spans="1:16" s="2" customFormat="1" x14ac:dyDescent="0.15">
      <c r="A50153" s="3"/>
      <c r="B50153" s="3"/>
      <c r="J50153" s="3"/>
      <c r="K50153" s="5"/>
      <c r="L50153" s="8"/>
      <c r="N50153" s="5"/>
      <c r="O50153" s="10"/>
      <c r="P50153" s="8"/>
    </row>
    <row r="50154" spans="1:16" s="2" customFormat="1" x14ac:dyDescent="0.15">
      <c r="A50154" s="3"/>
      <c r="B50154" s="3"/>
      <c r="J50154" s="3"/>
      <c r="K50154" s="5"/>
      <c r="L50154" s="8"/>
      <c r="N50154" s="5"/>
      <c r="O50154" s="10"/>
      <c r="P50154" s="8"/>
    </row>
    <row r="50155" spans="1:16" s="2" customFormat="1" x14ac:dyDescent="0.15">
      <c r="A50155" s="3"/>
      <c r="B50155" s="3"/>
      <c r="J50155" s="3"/>
      <c r="K50155" s="5"/>
      <c r="L50155" s="8"/>
      <c r="N50155" s="5"/>
      <c r="O50155" s="10"/>
      <c r="P50155" s="8"/>
    </row>
    <row r="50156" spans="1:16" s="2" customFormat="1" x14ac:dyDescent="0.15">
      <c r="A50156" s="3"/>
      <c r="B50156" s="3"/>
      <c r="J50156" s="3"/>
      <c r="K50156" s="5"/>
      <c r="L50156" s="8"/>
      <c r="N50156" s="5"/>
      <c r="O50156" s="10"/>
      <c r="P50156" s="8"/>
    </row>
    <row r="50157" spans="1:16" s="2" customFormat="1" x14ac:dyDescent="0.15">
      <c r="A50157" s="3"/>
      <c r="B50157" s="3"/>
      <c r="J50157" s="3"/>
      <c r="K50157" s="5"/>
      <c r="L50157" s="8"/>
      <c r="N50157" s="5"/>
      <c r="O50157" s="10"/>
      <c r="P50157" s="8"/>
    </row>
    <row r="50158" spans="1:16" s="2" customFormat="1" x14ac:dyDescent="0.15">
      <c r="A50158" s="3"/>
      <c r="B50158" s="3"/>
      <c r="J50158" s="3"/>
      <c r="K50158" s="5"/>
      <c r="L50158" s="8"/>
      <c r="N50158" s="5"/>
      <c r="O50158" s="10"/>
      <c r="P50158" s="8"/>
    </row>
    <row r="50159" spans="1:16" s="2" customFormat="1" x14ac:dyDescent="0.15">
      <c r="A50159" s="3"/>
      <c r="B50159" s="3"/>
      <c r="J50159" s="3"/>
      <c r="K50159" s="5"/>
      <c r="L50159" s="8"/>
      <c r="N50159" s="5"/>
      <c r="O50159" s="10"/>
      <c r="P50159" s="8"/>
    </row>
    <row r="50160" spans="1:16" s="2" customFormat="1" x14ac:dyDescent="0.15">
      <c r="A50160" s="3"/>
      <c r="B50160" s="3"/>
      <c r="J50160" s="3"/>
      <c r="K50160" s="5"/>
      <c r="L50160" s="8"/>
      <c r="N50160" s="5"/>
      <c r="O50160" s="10"/>
      <c r="P50160" s="8"/>
    </row>
    <row r="50161" spans="1:16" s="2" customFormat="1" x14ac:dyDescent="0.15">
      <c r="A50161" s="3"/>
      <c r="B50161" s="3"/>
      <c r="J50161" s="3"/>
      <c r="K50161" s="5"/>
      <c r="L50161" s="8"/>
      <c r="N50161" s="5"/>
      <c r="O50161" s="10"/>
      <c r="P50161" s="8"/>
    </row>
    <row r="50162" spans="1:16" s="2" customFormat="1" x14ac:dyDescent="0.15">
      <c r="A50162" s="3"/>
      <c r="B50162" s="3"/>
      <c r="J50162" s="3"/>
      <c r="K50162" s="5"/>
      <c r="L50162" s="8"/>
      <c r="N50162" s="5"/>
      <c r="O50162" s="10"/>
      <c r="P50162" s="8"/>
    </row>
    <row r="50163" spans="1:16" s="2" customFormat="1" x14ac:dyDescent="0.15">
      <c r="A50163" s="3"/>
      <c r="B50163" s="3"/>
      <c r="J50163" s="3"/>
      <c r="K50163" s="5"/>
      <c r="L50163" s="8"/>
      <c r="N50163" s="5"/>
      <c r="O50163" s="10"/>
      <c r="P50163" s="8"/>
    </row>
    <row r="50164" spans="1:16" s="2" customFormat="1" x14ac:dyDescent="0.15">
      <c r="A50164" s="3"/>
      <c r="B50164" s="3"/>
      <c r="J50164" s="3"/>
      <c r="K50164" s="5"/>
      <c r="L50164" s="8"/>
      <c r="N50164" s="5"/>
      <c r="O50164" s="10"/>
      <c r="P50164" s="8"/>
    </row>
    <row r="50165" spans="1:16" s="2" customFormat="1" x14ac:dyDescent="0.15">
      <c r="A50165" s="3"/>
      <c r="B50165" s="3"/>
      <c r="J50165" s="3"/>
      <c r="K50165" s="5"/>
      <c r="L50165" s="8"/>
      <c r="N50165" s="5"/>
      <c r="O50165" s="10"/>
      <c r="P50165" s="8"/>
    </row>
    <row r="50166" spans="1:16" s="2" customFormat="1" x14ac:dyDescent="0.15">
      <c r="A50166" s="3"/>
      <c r="B50166" s="3"/>
      <c r="J50166" s="3"/>
      <c r="K50166" s="5"/>
      <c r="L50166" s="8"/>
      <c r="N50166" s="5"/>
      <c r="O50166" s="10"/>
      <c r="P50166" s="8"/>
    </row>
    <row r="50167" spans="1:16" s="2" customFormat="1" x14ac:dyDescent="0.15">
      <c r="A50167" s="3"/>
      <c r="B50167" s="3"/>
      <c r="J50167" s="3"/>
      <c r="K50167" s="5"/>
      <c r="L50167" s="8"/>
      <c r="N50167" s="5"/>
      <c r="O50167" s="10"/>
      <c r="P50167" s="8"/>
    </row>
    <row r="50168" spans="1:16" s="2" customFormat="1" x14ac:dyDescent="0.15">
      <c r="A50168" s="3"/>
      <c r="B50168" s="3"/>
      <c r="J50168" s="3"/>
      <c r="K50168" s="5"/>
      <c r="L50168" s="8"/>
      <c r="N50168" s="5"/>
      <c r="O50168" s="10"/>
      <c r="P50168" s="8"/>
    </row>
    <row r="50169" spans="1:16" s="2" customFormat="1" x14ac:dyDescent="0.15">
      <c r="A50169" s="3"/>
      <c r="B50169" s="3"/>
      <c r="J50169" s="3"/>
      <c r="K50169" s="5"/>
      <c r="L50169" s="8"/>
      <c r="N50169" s="5"/>
      <c r="O50169" s="10"/>
      <c r="P50169" s="8"/>
    </row>
    <row r="50170" spans="1:16" s="2" customFormat="1" x14ac:dyDescent="0.15">
      <c r="A50170" s="3"/>
      <c r="B50170" s="3"/>
      <c r="J50170" s="3"/>
      <c r="K50170" s="5"/>
      <c r="L50170" s="8"/>
      <c r="N50170" s="5"/>
      <c r="O50170" s="10"/>
      <c r="P50170" s="8"/>
    </row>
    <row r="50171" spans="1:16" s="2" customFormat="1" x14ac:dyDescent="0.15">
      <c r="A50171" s="3"/>
      <c r="B50171" s="3"/>
      <c r="J50171" s="3"/>
      <c r="K50171" s="5"/>
      <c r="L50171" s="8"/>
      <c r="N50171" s="5"/>
      <c r="O50171" s="10"/>
      <c r="P50171" s="8"/>
    </row>
    <row r="50172" spans="1:16" s="2" customFormat="1" x14ac:dyDescent="0.15">
      <c r="A50172" s="3"/>
      <c r="B50172" s="3"/>
      <c r="J50172" s="3"/>
      <c r="K50172" s="5"/>
      <c r="L50172" s="8"/>
      <c r="N50172" s="5"/>
      <c r="O50172" s="10"/>
      <c r="P50172" s="8"/>
    </row>
    <row r="50173" spans="1:16" s="2" customFormat="1" x14ac:dyDescent="0.15">
      <c r="A50173" s="3"/>
      <c r="B50173" s="3"/>
      <c r="J50173" s="3"/>
      <c r="K50173" s="5"/>
      <c r="L50173" s="8"/>
      <c r="N50173" s="5"/>
      <c r="O50173" s="10"/>
      <c r="P50173" s="8"/>
    </row>
    <row r="50174" spans="1:16" s="2" customFormat="1" x14ac:dyDescent="0.15">
      <c r="A50174" s="3"/>
      <c r="B50174" s="3"/>
      <c r="J50174" s="3"/>
      <c r="K50174" s="5"/>
      <c r="L50174" s="8"/>
      <c r="N50174" s="5"/>
      <c r="O50174" s="10"/>
      <c r="P50174" s="8"/>
    </row>
    <row r="50175" spans="1:16" s="2" customFormat="1" x14ac:dyDescent="0.15">
      <c r="A50175" s="3"/>
      <c r="B50175" s="3"/>
      <c r="J50175" s="3"/>
      <c r="K50175" s="5"/>
      <c r="L50175" s="8"/>
      <c r="N50175" s="5"/>
      <c r="O50175" s="10"/>
      <c r="P50175" s="8"/>
    </row>
    <row r="50176" spans="1:16" s="2" customFormat="1" x14ac:dyDescent="0.15">
      <c r="A50176" s="3"/>
      <c r="B50176" s="3"/>
      <c r="J50176" s="3"/>
      <c r="K50176" s="5"/>
      <c r="L50176" s="8"/>
      <c r="N50176" s="5"/>
      <c r="O50176" s="10"/>
      <c r="P50176" s="8"/>
    </row>
    <row r="50177" spans="1:16" s="2" customFormat="1" x14ac:dyDescent="0.15">
      <c r="A50177" s="3"/>
      <c r="B50177" s="3"/>
      <c r="J50177" s="3"/>
      <c r="K50177" s="5"/>
      <c r="L50177" s="8"/>
      <c r="N50177" s="5"/>
      <c r="O50177" s="10"/>
      <c r="P50177" s="8"/>
    </row>
    <row r="50178" spans="1:16" s="2" customFormat="1" x14ac:dyDescent="0.15">
      <c r="A50178" s="3"/>
      <c r="B50178" s="3"/>
      <c r="J50178" s="3"/>
      <c r="K50178" s="5"/>
      <c r="L50178" s="8"/>
      <c r="N50178" s="5"/>
      <c r="O50178" s="10"/>
      <c r="P50178" s="8"/>
    </row>
    <row r="50179" spans="1:16" s="2" customFormat="1" x14ac:dyDescent="0.15">
      <c r="A50179" s="3"/>
      <c r="B50179" s="3"/>
      <c r="J50179" s="3"/>
      <c r="K50179" s="5"/>
      <c r="L50179" s="8"/>
      <c r="N50179" s="5"/>
      <c r="O50179" s="10"/>
      <c r="P50179" s="8"/>
    </row>
    <row r="50180" spans="1:16" s="2" customFormat="1" x14ac:dyDescent="0.15">
      <c r="A50180" s="3"/>
      <c r="B50180" s="3"/>
      <c r="J50180" s="3"/>
      <c r="K50180" s="5"/>
      <c r="L50180" s="8"/>
      <c r="N50180" s="5"/>
      <c r="O50180" s="10"/>
      <c r="P50180" s="8"/>
    </row>
    <row r="50181" spans="1:16" s="2" customFormat="1" x14ac:dyDescent="0.15">
      <c r="A50181" s="3"/>
      <c r="B50181" s="3"/>
      <c r="J50181" s="3"/>
      <c r="K50181" s="5"/>
      <c r="L50181" s="8"/>
      <c r="N50181" s="5"/>
      <c r="O50181" s="10"/>
      <c r="P50181" s="8"/>
    </row>
    <row r="50182" spans="1:16" s="2" customFormat="1" x14ac:dyDescent="0.15">
      <c r="A50182" s="3"/>
      <c r="B50182" s="3"/>
      <c r="J50182" s="3"/>
      <c r="K50182" s="5"/>
      <c r="L50182" s="8"/>
      <c r="N50182" s="5"/>
      <c r="O50182" s="10"/>
      <c r="P50182" s="8"/>
    </row>
    <row r="50183" spans="1:16" s="2" customFormat="1" x14ac:dyDescent="0.15">
      <c r="A50183" s="3"/>
      <c r="B50183" s="3"/>
      <c r="J50183" s="3"/>
      <c r="K50183" s="5"/>
      <c r="L50183" s="8"/>
      <c r="N50183" s="5"/>
      <c r="O50183" s="10"/>
      <c r="P50183" s="8"/>
    </row>
    <row r="50184" spans="1:16" s="2" customFormat="1" x14ac:dyDescent="0.15">
      <c r="A50184" s="3"/>
      <c r="B50184" s="3"/>
      <c r="J50184" s="3"/>
      <c r="K50184" s="5"/>
      <c r="L50184" s="8"/>
      <c r="N50184" s="5"/>
      <c r="O50184" s="10"/>
      <c r="P50184" s="8"/>
    </row>
    <row r="50185" spans="1:16" s="2" customFormat="1" x14ac:dyDescent="0.15">
      <c r="A50185" s="3"/>
      <c r="B50185" s="3"/>
      <c r="J50185" s="3"/>
      <c r="K50185" s="5"/>
      <c r="L50185" s="8"/>
      <c r="N50185" s="5"/>
      <c r="O50185" s="10"/>
      <c r="P50185" s="8"/>
    </row>
    <row r="50186" spans="1:16" s="2" customFormat="1" x14ac:dyDescent="0.15">
      <c r="A50186" s="3"/>
      <c r="B50186" s="3"/>
      <c r="J50186" s="3"/>
      <c r="K50186" s="5"/>
      <c r="L50186" s="8"/>
      <c r="N50186" s="5"/>
      <c r="O50186" s="10"/>
      <c r="P50186" s="8"/>
    </row>
    <row r="50187" spans="1:16" s="2" customFormat="1" x14ac:dyDescent="0.15">
      <c r="A50187" s="3"/>
      <c r="B50187" s="3"/>
      <c r="J50187" s="3"/>
      <c r="K50187" s="5"/>
      <c r="L50187" s="8"/>
      <c r="N50187" s="5"/>
      <c r="O50187" s="10"/>
      <c r="P50187" s="8"/>
    </row>
    <row r="50188" spans="1:16" s="2" customFormat="1" x14ac:dyDescent="0.15">
      <c r="A50188" s="3"/>
      <c r="B50188" s="3"/>
      <c r="J50188" s="3"/>
      <c r="K50188" s="5"/>
      <c r="L50188" s="8"/>
      <c r="N50188" s="5"/>
      <c r="O50188" s="10"/>
      <c r="P50188" s="8"/>
    </row>
    <row r="50189" spans="1:16" s="2" customFormat="1" x14ac:dyDescent="0.15">
      <c r="A50189" s="3"/>
      <c r="B50189" s="3"/>
      <c r="J50189" s="3"/>
      <c r="K50189" s="5"/>
      <c r="L50189" s="8"/>
      <c r="N50189" s="5"/>
      <c r="O50189" s="10"/>
      <c r="P50189" s="8"/>
    </row>
    <row r="50190" spans="1:16" s="2" customFormat="1" x14ac:dyDescent="0.15">
      <c r="A50190" s="3"/>
      <c r="B50190" s="3"/>
      <c r="J50190" s="3"/>
      <c r="K50190" s="5"/>
      <c r="L50190" s="8"/>
      <c r="N50190" s="5"/>
      <c r="O50190" s="10"/>
      <c r="P50190" s="8"/>
    </row>
    <row r="50191" spans="1:16" s="2" customFormat="1" x14ac:dyDescent="0.15">
      <c r="A50191" s="3"/>
      <c r="B50191" s="3"/>
      <c r="J50191" s="3"/>
      <c r="K50191" s="5"/>
      <c r="L50191" s="8"/>
      <c r="N50191" s="5"/>
      <c r="O50191" s="10"/>
      <c r="P50191" s="8"/>
    </row>
    <row r="50192" spans="1:16" s="2" customFormat="1" x14ac:dyDescent="0.15">
      <c r="A50192" s="3"/>
      <c r="B50192" s="3"/>
      <c r="J50192" s="3"/>
      <c r="K50192" s="5"/>
      <c r="L50192" s="8"/>
      <c r="N50192" s="5"/>
      <c r="O50192" s="10"/>
      <c r="P50192" s="8"/>
    </row>
    <row r="50193" spans="1:16" s="2" customFormat="1" x14ac:dyDescent="0.15">
      <c r="A50193" s="3"/>
      <c r="B50193" s="3"/>
      <c r="J50193" s="3"/>
      <c r="K50193" s="5"/>
      <c r="L50193" s="8"/>
      <c r="N50193" s="5"/>
      <c r="O50193" s="10"/>
      <c r="P50193" s="8"/>
    </row>
    <row r="50194" spans="1:16" s="2" customFormat="1" x14ac:dyDescent="0.15">
      <c r="A50194" s="3"/>
      <c r="B50194" s="3"/>
      <c r="J50194" s="3"/>
      <c r="K50194" s="5"/>
      <c r="L50194" s="8"/>
      <c r="N50194" s="5"/>
      <c r="O50194" s="10"/>
      <c r="P50194" s="8"/>
    </row>
    <row r="50195" spans="1:16" s="2" customFormat="1" x14ac:dyDescent="0.15">
      <c r="A50195" s="3"/>
      <c r="B50195" s="3"/>
      <c r="J50195" s="3"/>
      <c r="K50195" s="5"/>
      <c r="L50195" s="8"/>
      <c r="N50195" s="5"/>
      <c r="O50195" s="10"/>
      <c r="P50195" s="8"/>
    </row>
    <row r="50196" spans="1:16" s="2" customFormat="1" x14ac:dyDescent="0.15">
      <c r="A50196" s="3"/>
      <c r="B50196" s="3"/>
      <c r="J50196" s="3"/>
      <c r="K50196" s="5"/>
      <c r="L50196" s="8"/>
      <c r="N50196" s="5"/>
      <c r="O50196" s="10"/>
      <c r="P50196" s="8"/>
    </row>
    <row r="50197" spans="1:16" s="2" customFormat="1" x14ac:dyDescent="0.15">
      <c r="A50197" s="3"/>
      <c r="B50197" s="3"/>
      <c r="J50197" s="3"/>
      <c r="K50197" s="5"/>
      <c r="L50197" s="8"/>
      <c r="N50197" s="5"/>
      <c r="O50197" s="10"/>
      <c r="P50197" s="8"/>
    </row>
    <row r="50198" spans="1:16" s="2" customFormat="1" x14ac:dyDescent="0.15">
      <c r="A50198" s="3"/>
      <c r="B50198" s="3"/>
      <c r="J50198" s="3"/>
      <c r="K50198" s="5"/>
      <c r="L50198" s="8"/>
      <c r="N50198" s="5"/>
      <c r="O50198" s="10"/>
      <c r="P50198" s="8"/>
    </row>
    <row r="50199" spans="1:16" s="2" customFormat="1" x14ac:dyDescent="0.15">
      <c r="A50199" s="3"/>
      <c r="B50199" s="3"/>
      <c r="J50199" s="3"/>
      <c r="K50199" s="5"/>
      <c r="L50199" s="8"/>
      <c r="N50199" s="5"/>
      <c r="O50199" s="10"/>
      <c r="P50199" s="8"/>
    </row>
    <row r="50200" spans="1:16" s="2" customFormat="1" x14ac:dyDescent="0.15">
      <c r="A50200" s="3"/>
      <c r="B50200" s="3"/>
      <c r="J50200" s="3"/>
      <c r="K50200" s="5"/>
      <c r="L50200" s="8"/>
      <c r="N50200" s="5"/>
      <c r="O50200" s="10"/>
      <c r="P50200" s="8"/>
    </row>
    <row r="50201" spans="1:16" s="2" customFormat="1" x14ac:dyDescent="0.15">
      <c r="A50201" s="3"/>
      <c r="B50201" s="3"/>
      <c r="J50201" s="3"/>
      <c r="K50201" s="5"/>
      <c r="L50201" s="8"/>
      <c r="N50201" s="5"/>
      <c r="O50201" s="10"/>
      <c r="P50201" s="8"/>
    </row>
    <row r="50202" spans="1:16" s="2" customFormat="1" x14ac:dyDescent="0.15">
      <c r="A50202" s="3"/>
      <c r="B50202" s="3"/>
      <c r="J50202" s="3"/>
      <c r="K50202" s="5"/>
      <c r="L50202" s="8"/>
      <c r="N50202" s="5"/>
      <c r="O50202" s="10"/>
      <c r="P50202" s="8"/>
    </row>
    <row r="50203" spans="1:16" s="2" customFormat="1" x14ac:dyDescent="0.15">
      <c r="A50203" s="3"/>
      <c r="B50203" s="3"/>
      <c r="J50203" s="3"/>
      <c r="K50203" s="5"/>
      <c r="L50203" s="8"/>
      <c r="N50203" s="5"/>
      <c r="O50203" s="10"/>
      <c r="P50203" s="8"/>
    </row>
    <row r="50204" spans="1:16" s="2" customFormat="1" x14ac:dyDescent="0.15">
      <c r="A50204" s="3"/>
      <c r="B50204" s="3"/>
      <c r="J50204" s="3"/>
      <c r="K50204" s="5"/>
      <c r="L50204" s="8"/>
      <c r="N50204" s="5"/>
      <c r="O50204" s="10"/>
      <c r="P50204" s="8"/>
    </row>
    <row r="50205" spans="1:16" s="2" customFormat="1" x14ac:dyDescent="0.15">
      <c r="A50205" s="3"/>
      <c r="B50205" s="3"/>
      <c r="J50205" s="3"/>
      <c r="K50205" s="5"/>
      <c r="L50205" s="8"/>
      <c r="N50205" s="5"/>
      <c r="O50205" s="10"/>
      <c r="P50205" s="8"/>
    </row>
    <row r="50206" spans="1:16" s="2" customFormat="1" x14ac:dyDescent="0.15">
      <c r="A50206" s="3"/>
      <c r="B50206" s="3"/>
      <c r="J50206" s="3"/>
      <c r="K50206" s="5"/>
      <c r="L50206" s="8"/>
      <c r="N50206" s="5"/>
      <c r="O50206" s="10"/>
      <c r="P50206" s="8"/>
    </row>
    <row r="50207" spans="1:16" s="2" customFormat="1" x14ac:dyDescent="0.15">
      <c r="A50207" s="3"/>
      <c r="B50207" s="3"/>
      <c r="J50207" s="3"/>
      <c r="K50207" s="5"/>
      <c r="L50207" s="8"/>
      <c r="N50207" s="5"/>
      <c r="O50207" s="10"/>
      <c r="P50207" s="8"/>
    </row>
    <row r="50208" spans="1:16" s="2" customFormat="1" x14ac:dyDescent="0.15">
      <c r="A50208" s="3"/>
      <c r="B50208" s="3"/>
      <c r="J50208" s="3"/>
      <c r="K50208" s="5"/>
      <c r="L50208" s="8"/>
      <c r="N50208" s="5"/>
      <c r="O50208" s="10"/>
      <c r="P50208" s="8"/>
    </row>
    <row r="50209" spans="1:16" s="2" customFormat="1" x14ac:dyDescent="0.15">
      <c r="A50209" s="3"/>
      <c r="B50209" s="3"/>
      <c r="J50209" s="3"/>
      <c r="K50209" s="5"/>
      <c r="L50209" s="8"/>
      <c r="N50209" s="5"/>
      <c r="O50209" s="10"/>
      <c r="P50209" s="8"/>
    </row>
    <row r="50210" spans="1:16" s="2" customFormat="1" x14ac:dyDescent="0.15">
      <c r="A50210" s="3"/>
      <c r="B50210" s="3"/>
      <c r="J50210" s="3"/>
      <c r="K50210" s="5"/>
      <c r="L50210" s="8"/>
      <c r="N50210" s="5"/>
      <c r="O50210" s="10"/>
      <c r="P50210" s="8"/>
    </row>
    <row r="50211" spans="1:16" s="2" customFormat="1" x14ac:dyDescent="0.15">
      <c r="A50211" s="3"/>
      <c r="B50211" s="3"/>
      <c r="J50211" s="3"/>
      <c r="K50211" s="5"/>
      <c r="L50211" s="8"/>
      <c r="N50211" s="5"/>
      <c r="O50211" s="10"/>
      <c r="P50211" s="8"/>
    </row>
    <row r="50212" spans="1:16" s="2" customFormat="1" x14ac:dyDescent="0.15">
      <c r="A50212" s="3"/>
      <c r="B50212" s="3"/>
      <c r="J50212" s="3"/>
      <c r="K50212" s="5"/>
      <c r="L50212" s="8"/>
      <c r="N50212" s="5"/>
      <c r="O50212" s="10"/>
      <c r="P50212" s="8"/>
    </row>
    <row r="50213" spans="1:16" s="2" customFormat="1" x14ac:dyDescent="0.15">
      <c r="A50213" s="3"/>
      <c r="B50213" s="3"/>
      <c r="J50213" s="3"/>
      <c r="K50213" s="5"/>
      <c r="L50213" s="8"/>
      <c r="N50213" s="5"/>
      <c r="O50213" s="10"/>
      <c r="P50213" s="8"/>
    </row>
    <row r="50214" spans="1:16" s="2" customFormat="1" x14ac:dyDescent="0.15">
      <c r="A50214" s="3"/>
      <c r="B50214" s="3"/>
      <c r="J50214" s="3"/>
      <c r="K50214" s="5"/>
      <c r="L50214" s="8"/>
      <c r="N50214" s="5"/>
      <c r="O50214" s="10"/>
      <c r="P50214" s="8"/>
    </row>
    <row r="50215" spans="1:16" s="2" customFormat="1" x14ac:dyDescent="0.15">
      <c r="A50215" s="3"/>
      <c r="B50215" s="3"/>
      <c r="J50215" s="3"/>
      <c r="K50215" s="5"/>
      <c r="L50215" s="8"/>
      <c r="N50215" s="5"/>
      <c r="O50215" s="10"/>
      <c r="P50215" s="8"/>
    </row>
    <row r="50216" spans="1:16" s="2" customFormat="1" x14ac:dyDescent="0.15">
      <c r="A50216" s="3"/>
      <c r="B50216" s="3"/>
      <c r="J50216" s="3"/>
      <c r="K50216" s="5"/>
      <c r="L50216" s="8"/>
      <c r="N50216" s="5"/>
      <c r="O50216" s="10"/>
      <c r="P50216" s="8"/>
    </row>
    <row r="50217" spans="1:16" s="2" customFormat="1" x14ac:dyDescent="0.15">
      <c r="A50217" s="3"/>
      <c r="B50217" s="3"/>
      <c r="J50217" s="3"/>
      <c r="K50217" s="5"/>
      <c r="L50217" s="8"/>
      <c r="N50217" s="5"/>
      <c r="O50217" s="10"/>
      <c r="P50217" s="8"/>
    </row>
    <row r="50218" spans="1:16" s="2" customFormat="1" x14ac:dyDescent="0.15">
      <c r="A50218" s="3"/>
      <c r="B50218" s="3"/>
      <c r="J50218" s="3"/>
      <c r="K50218" s="5"/>
      <c r="L50218" s="8"/>
      <c r="N50218" s="5"/>
      <c r="O50218" s="10"/>
      <c r="P50218" s="8"/>
    </row>
    <row r="50219" spans="1:16" s="2" customFormat="1" x14ac:dyDescent="0.15">
      <c r="A50219" s="3"/>
      <c r="B50219" s="3"/>
      <c r="J50219" s="3"/>
      <c r="K50219" s="5"/>
      <c r="L50219" s="8"/>
      <c r="N50219" s="5"/>
      <c r="O50219" s="10"/>
      <c r="P50219" s="8"/>
    </row>
    <row r="50220" spans="1:16" s="2" customFormat="1" x14ac:dyDescent="0.15">
      <c r="A50220" s="3"/>
      <c r="B50220" s="3"/>
      <c r="J50220" s="3"/>
      <c r="K50220" s="5"/>
      <c r="L50220" s="8"/>
      <c r="N50220" s="5"/>
      <c r="O50220" s="10"/>
      <c r="P50220" s="8"/>
    </row>
    <row r="50221" spans="1:16" s="2" customFormat="1" x14ac:dyDescent="0.15">
      <c r="A50221" s="3"/>
      <c r="B50221" s="3"/>
      <c r="J50221" s="3"/>
      <c r="K50221" s="5"/>
      <c r="L50221" s="8"/>
      <c r="N50221" s="5"/>
      <c r="O50221" s="10"/>
      <c r="P50221" s="8"/>
    </row>
    <row r="50222" spans="1:16" s="2" customFormat="1" x14ac:dyDescent="0.15">
      <c r="A50222" s="3"/>
      <c r="B50222" s="3"/>
      <c r="J50222" s="3"/>
      <c r="K50222" s="5"/>
      <c r="L50222" s="8"/>
      <c r="N50222" s="5"/>
      <c r="O50222" s="10"/>
      <c r="P50222" s="8"/>
    </row>
    <row r="50223" spans="1:16" s="2" customFormat="1" x14ac:dyDescent="0.15">
      <c r="A50223" s="3"/>
      <c r="B50223" s="3"/>
      <c r="J50223" s="3"/>
      <c r="K50223" s="5"/>
      <c r="L50223" s="8"/>
      <c r="N50223" s="5"/>
      <c r="O50223" s="10"/>
      <c r="P50223" s="8"/>
    </row>
    <row r="50224" spans="1:16" s="2" customFormat="1" x14ac:dyDescent="0.15">
      <c r="A50224" s="3"/>
      <c r="B50224" s="3"/>
      <c r="J50224" s="3"/>
      <c r="K50224" s="5"/>
      <c r="L50224" s="8"/>
      <c r="N50224" s="5"/>
      <c r="O50224" s="10"/>
      <c r="P50224" s="8"/>
    </row>
    <row r="50225" spans="1:16" s="2" customFormat="1" x14ac:dyDescent="0.15">
      <c r="A50225" s="3"/>
      <c r="B50225" s="3"/>
      <c r="J50225" s="3"/>
      <c r="K50225" s="5"/>
      <c r="L50225" s="8"/>
      <c r="N50225" s="5"/>
      <c r="O50225" s="10"/>
      <c r="P50225" s="8"/>
    </row>
    <row r="50226" spans="1:16" s="2" customFormat="1" x14ac:dyDescent="0.15">
      <c r="A50226" s="3"/>
      <c r="B50226" s="3"/>
      <c r="J50226" s="3"/>
      <c r="K50226" s="5"/>
      <c r="L50226" s="8"/>
      <c r="N50226" s="5"/>
      <c r="O50226" s="10"/>
      <c r="P50226" s="8"/>
    </row>
    <row r="50227" spans="1:16" s="2" customFormat="1" x14ac:dyDescent="0.15">
      <c r="A50227" s="3"/>
      <c r="B50227" s="3"/>
      <c r="J50227" s="3"/>
      <c r="K50227" s="5"/>
      <c r="L50227" s="8"/>
      <c r="N50227" s="5"/>
      <c r="O50227" s="10"/>
      <c r="P50227" s="8"/>
    </row>
    <row r="50228" spans="1:16" s="2" customFormat="1" x14ac:dyDescent="0.15">
      <c r="A50228" s="3"/>
      <c r="B50228" s="3"/>
      <c r="J50228" s="3"/>
      <c r="K50228" s="5"/>
      <c r="L50228" s="8"/>
      <c r="N50228" s="5"/>
      <c r="O50228" s="10"/>
      <c r="P50228" s="8"/>
    </row>
    <row r="50229" spans="1:16" s="2" customFormat="1" x14ac:dyDescent="0.15">
      <c r="A50229" s="3"/>
      <c r="B50229" s="3"/>
      <c r="J50229" s="3"/>
      <c r="K50229" s="5"/>
      <c r="L50229" s="8"/>
      <c r="N50229" s="5"/>
      <c r="O50229" s="10"/>
      <c r="P50229" s="8"/>
    </row>
    <row r="50230" spans="1:16" s="2" customFormat="1" x14ac:dyDescent="0.15">
      <c r="A50230" s="3"/>
      <c r="B50230" s="3"/>
      <c r="J50230" s="3"/>
      <c r="K50230" s="5"/>
      <c r="L50230" s="8"/>
      <c r="N50230" s="5"/>
      <c r="O50230" s="10"/>
      <c r="P50230" s="8"/>
    </row>
    <row r="50231" spans="1:16" s="2" customFormat="1" x14ac:dyDescent="0.15">
      <c r="A50231" s="3"/>
      <c r="B50231" s="3"/>
      <c r="J50231" s="3"/>
      <c r="K50231" s="5"/>
      <c r="L50231" s="8"/>
      <c r="N50231" s="5"/>
      <c r="O50231" s="10"/>
      <c r="P50231" s="8"/>
    </row>
    <row r="50232" spans="1:16" s="2" customFormat="1" x14ac:dyDescent="0.15">
      <c r="A50232" s="3"/>
      <c r="B50232" s="3"/>
      <c r="J50232" s="3"/>
      <c r="K50232" s="5"/>
      <c r="L50232" s="8"/>
      <c r="N50232" s="5"/>
      <c r="O50232" s="10"/>
      <c r="P50232" s="8"/>
    </row>
    <row r="50233" spans="1:16" s="2" customFormat="1" x14ac:dyDescent="0.15">
      <c r="A50233" s="3"/>
      <c r="B50233" s="3"/>
      <c r="J50233" s="3"/>
      <c r="K50233" s="5"/>
      <c r="L50233" s="8"/>
      <c r="N50233" s="5"/>
      <c r="O50233" s="10"/>
      <c r="P50233" s="8"/>
    </row>
    <row r="50234" spans="1:16" s="2" customFormat="1" x14ac:dyDescent="0.15">
      <c r="A50234" s="3"/>
      <c r="B50234" s="3"/>
      <c r="J50234" s="3"/>
      <c r="K50234" s="5"/>
      <c r="L50234" s="8"/>
      <c r="N50234" s="5"/>
      <c r="O50234" s="10"/>
      <c r="P50234" s="8"/>
    </row>
    <row r="50235" spans="1:16" s="2" customFormat="1" x14ac:dyDescent="0.15">
      <c r="A50235" s="3"/>
      <c r="B50235" s="3"/>
      <c r="J50235" s="3"/>
      <c r="K50235" s="5"/>
      <c r="L50235" s="8"/>
      <c r="N50235" s="5"/>
      <c r="O50235" s="10"/>
      <c r="P50235" s="8"/>
    </row>
    <row r="50236" spans="1:16" s="2" customFormat="1" x14ac:dyDescent="0.15">
      <c r="A50236" s="3"/>
      <c r="B50236" s="3"/>
      <c r="J50236" s="3"/>
      <c r="K50236" s="5"/>
      <c r="L50236" s="8"/>
      <c r="N50236" s="5"/>
      <c r="O50236" s="10"/>
      <c r="P50236" s="8"/>
    </row>
    <row r="50237" spans="1:16" s="2" customFormat="1" x14ac:dyDescent="0.15">
      <c r="A50237" s="3"/>
      <c r="B50237" s="3"/>
      <c r="J50237" s="3"/>
      <c r="K50237" s="5"/>
      <c r="L50237" s="8"/>
      <c r="N50237" s="5"/>
      <c r="O50237" s="10"/>
      <c r="P50237" s="8"/>
    </row>
    <row r="50238" spans="1:16" s="2" customFormat="1" x14ac:dyDescent="0.15">
      <c r="A50238" s="3"/>
      <c r="B50238" s="3"/>
      <c r="J50238" s="3"/>
      <c r="K50238" s="5"/>
      <c r="L50238" s="8"/>
      <c r="N50238" s="5"/>
      <c r="O50238" s="10"/>
      <c r="P50238" s="8"/>
    </row>
    <row r="50239" spans="1:16" s="2" customFormat="1" x14ac:dyDescent="0.15">
      <c r="A50239" s="3"/>
      <c r="B50239" s="3"/>
      <c r="J50239" s="3"/>
      <c r="K50239" s="5"/>
      <c r="L50239" s="8"/>
      <c r="N50239" s="5"/>
      <c r="O50239" s="10"/>
      <c r="P50239" s="8"/>
    </row>
    <row r="50240" spans="1:16" s="2" customFormat="1" x14ac:dyDescent="0.15">
      <c r="A50240" s="3"/>
      <c r="B50240" s="3"/>
      <c r="J50240" s="3"/>
      <c r="K50240" s="5"/>
      <c r="L50240" s="8"/>
      <c r="N50240" s="5"/>
      <c r="O50240" s="10"/>
      <c r="P50240" s="8"/>
    </row>
    <row r="50241" spans="1:16" s="2" customFormat="1" x14ac:dyDescent="0.15">
      <c r="A50241" s="3"/>
      <c r="B50241" s="3"/>
      <c r="J50241" s="3"/>
      <c r="K50241" s="5"/>
      <c r="L50241" s="8"/>
      <c r="N50241" s="5"/>
      <c r="O50241" s="10"/>
      <c r="P50241" s="8"/>
    </row>
    <row r="50242" spans="1:16" s="2" customFormat="1" x14ac:dyDescent="0.15">
      <c r="A50242" s="3"/>
      <c r="B50242" s="3"/>
      <c r="J50242" s="3"/>
      <c r="K50242" s="5"/>
      <c r="L50242" s="8"/>
      <c r="N50242" s="5"/>
      <c r="O50242" s="10"/>
      <c r="P50242" s="8"/>
    </row>
    <row r="50243" spans="1:16" s="2" customFormat="1" x14ac:dyDescent="0.15">
      <c r="A50243" s="3"/>
      <c r="B50243" s="3"/>
      <c r="J50243" s="3"/>
      <c r="K50243" s="5"/>
      <c r="L50243" s="8"/>
      <c r="N50243" s="5"/>
      <c r="O50243" s="10"/>
      <c r="P50243" s="8"/>
    </row>
    <row r="50244" spans="1:16" s="2" customFormat="1" x14ac:dyDescent="0.15">
      <c r="A50244" s="3"/>
      <c r="B50244" s="3"/>
      <c r="J50244" s="3"/>
      <c r="K50244" s="5"/>
      <c r="L50244" s="8"/>
      <c r="N50244" s="5"/>
      <c r="O50244" s="10"/>
      <c r="P50244" s="8"/>
    </row>
    <row r="50245" spans="1:16" s="2" customFormat="1" x14ac:dyDescent="0.15">
      <c r="A50245" s="3"/>
      <c r="B50245" s="3"/>
      <c r="J50245" s="3"/>
      <c r="K50245" s="5"/>
      <c r="L50245" s="8"/>
      <c r="N50245" s="5"/>
      <c r="O50245" s="10"/>
      <c r="P50245" s="8"/>
    </row>
    <row r="50246" spans="1:16" s="2" customFormat="1" x14ac:dyDescent="0.15">
      <c r="A50246" s="3"/>
      <c r="B50246" s="3"/>
      <c r="J50246" s="3"/>
      <c r="K50246" s="5"/>
      <c r="L50246" s="8"/>
      <c r="N50246" s="5"/>
      <c r="O50246" s="10"/>
      <c r="P50246" s="8"/>
    </row>
    <row r="50247" spans="1:16" s="2" customFormat="1" x14ac:dyDescent="0.15">
      <c r="A50247" s="3"/>
      <c r="B50247" s="3"/>
      <c r="J50247" s="3"/>
      <c r="K50247" s="5"/>
      <c r="L50247" s="8"/>
      <c r="N50247" s="5"/>
      <c r="O50247" s="10"/>
      <c r="P50247" s="8"/>
    </row>
    <row r="50248" spans="1:16" s="2" customFormat="1" x14ac:dyDescent="0.15">
      <c r="A50248" s="3"/>
      <c r="B50248" s="3"/>
      <c r="J50248" s="3"/>
      <c r="K50248" s="5"/>
      <c r="L50248" s="8"/>
      <c r="N50248" s="5"/>
      <c r="O50248" s="10"/>
      <c r="P50248" s="8"/>
    </row>
    <row r="50249" spans="1:16" s="2" customFormat="1" x14ac:dyDescent="0.15">
      <c r="A50249" s="3"/>
      <c r="B50249" s="3"/>
      <c r="J50249" s="3"/>
      <c r="K50249" s="5"/>
      <c r="L50249" s="8"/>
      <c r="N50249" s="5"/>
      <c r="O50249" s="10"/>
      <c r="P50249" s="8"/>
    </row>
    <row r="50250" spans="1:16" s="2" customFormat="1" x14ac:dyDescent="0.15">
      <c r="A50250" s="3"/>
      <c r="B50250" s="3"/>
      <c r="J50250" s="3"/>
      <c r="K50250" s="5"/>
      <c r="L50250" s="8"/>
      <c r="N50250" s="5"/>
      <c r="O50250" s="10"/>
      <c r="P50250" s="8"/>
    </row>
    <row r="50251" spans="1:16" s="2" customFormat="1" x14ac:dyDescent="0.15">
      <c r="A50251" s="3"/>
      <c r="B50251" s="3"/>
      <c r="J50251" s="3"/>
      <c r="K50251" s="5"/>
      <c r="L50251" s="8"/>
      <c r="N50251" s="5"/>
      <c r="O50251" s="10"/>
      <c r="P50251" s="8"/>
    </row>
    <row r="50252" spans="1:16" s="2" customFormat="1" x14ac:dyDescent="0.15">
      <c r="A50252" s="3"/>
      <c r="B50252" s="3"/>
      <c r="J50252" s="3"/>
      <c r="K50252" s="5"/>
      <c r="L50252" s="8"/>
      <c r="N50252" s="5"/>
      <c r="O50252" s="10"/>
      <c r="P50252" s="8"/>
    </row>
    <row r="50253" spans="1:16" s="2" customFormat="1" x14ac:dyDescent="0.15">
      <c r="A50253" s="3"/>
      <c r="B50253" s="3"/>
      <c r="J50253" s="3"/>
      <c r="K50253" s="5"/>
      <c r="L50253" s="8"/>
      <c r="N50253" s="5"/>
      <c r="O50253" s="10"/>
      <c r="P50253" s="8"/>
    </row>
    <row r="50254" spans="1:16" s="2" customFormat="1" x14ac:dyDescent="0.15">
      <c r="A50254" s="3"/>
      <c r="B50254" s="3"/>
      <c r="J50254" s="3"/>
      <c r="K50254" s="5"/>
      <c r="L50254" s="8"/>
      <c r="N50254" s="5"/>
      <c r="O50254" s="10"/>
      <c r="P50254" s="8"/>
    </row>
    <row r="50255" spans="1:16" s="2" customFormat="1" x14ac:dyDescent="0.15">
      <c r="A50255" s="3"/>
      <c r="B50255" s="3"/>
      <c r="J50255" s="3"/>
      <c r="K50255" s="5"/>
      <c r="L50255" s="8"/>
      <c r="N50255" s="5"/>
      <c r="O50255" s="10"/>
      <c r="P50255" s="8"/>
    </row>
    <row r="50256" spans="1:16" s="2" customFormat="1" x14ac:dyDescent="0.15">
      <c r="A50256" s="3"/>
      <c r="B50256" s="3"/>
      <c r="J50256" s="3"/>
      <c r="K50256" s="5"/>
      <c r="L50256" s="8"/>
      <c r="N50256" s="5"/>
      <c r="O50256" s="10"/>
      <c r="P50256" s="8"/>
    </row>
    <row r="50257" spans="1:16" s="2" customFormat="1" x14ac:dyDescent="0.15">
      <c r="A50257" s="3"/>
      <c r="B50257" s="3"/>
      <c r="J50257" s="3"/>
      <c r="K50257" s="5"/>
      <c r="L50257" s="8"/>
      <c r="N50257" s="5"/>
      <c r="O50257" s="10"/>
      <c r="P50257" s="8"/>
    </row>
    <row r="50258" spans="1:16" s="2" customFormat="1" x14ac:dyDescent="0.15">
      <c r="A50258" s="3"/>
      <c r="B50258" s="3"/>
      <c r="J50258" s="3"/>
      <c r="K50258" s="5"/>
      <c r="L50258" s="8"/>
      <c r="N50258" s="5"/>
      <c r="O50258" s="10"/>
      <c r="P50258" s="8"/>
    </row>
    <row r="50259" spans="1:16" s="2" customFormat="1" x14ac:dyDescent="0.15">
      <c r="A50259" s="3"/>
      <c r="B50259" s="3"/>
      <c r="J50259" s="3"/>
      <c r="K50259" s="5"/>
      <c r="L50259" s="8"/>
      <c r="N50259" s="5"/>
      <c r="O50259" s="10"/>
      <c r="P50259" s="8"/>
    </row>
    <row r="50260" spans="1:16" s="2" customFormat="1" x14ac:dyDescent="0.15">
      <c r="A50260" s="3"/>
      <c r="B50260" s="3"/>
      <c r="J50260" s="3"/>
      <c r="K50260" s="5"/>
      <c r="L50260" s="8"/>
      <c r="N50260" s="5"/>
      <c r="O50260" s="10"/>
      <c r="P50260" s="8"/>
    </row>
    <row r="50261" spans="1:16" s="2" customFormat="1" x14ac:dyDescent="0.15">
      <c r="A50261" s="3"/>
      <c r="B50261" s="3"/>
      <c r="J50261" s="3"/>
      <c r="K50261" s="5"/>
      <c r="L50261" s="8"/>
      <c r="N50261" s="5"/>
      <c r="O50261" s="10"/>
      <c r="P50261" s="8"/>
    </row>
    <row r="50262" spans="1:16" s="2" customFormat="1" x14ac:dyDescent="0.15">
      <c r="A50262" s="3"/>
      <c r="B50262" s="3"/>
      <c r="J50262" s="3"/>
      <c r="K50262" s="5"/>
      <c r="L50262" s="8"/>
      <c r="N50262" s="5"/>
      <c r="O50262" s="10"/>
      <c r="P50262" s="8"/>
    </row>
    <row r="50263" spans="1:16" s="2" customFormat="1" x14ac:dyDescent="0.15">
      <c r="A50263" s="3"/>
      <c r="B50263" s="3"/>
      <c r="J50263" s="3"/>
      <c r="K50263" s="5"/>
      <c r="L50263" s="8"/>
      <c r="N50263" s="5"/>
      <c r="O50263" s="10"/>
      <c r="P50263" s="8"/>
    </row>
    <row r="50264" spans="1:16" s="2" customFormat="1" x14ac:dyDescent="0.15">
      <c r="A50264" s="3"/>
      <c r="B50264" s="3"/>
      <c r="J50264" s="3"/>
      <c r="K50264" s="5"/>
      <c r="L50264" s="8"/>
      <c r="N50264" s="5"/>
      <c r="O50264" s="10"/>
      <c r="P50264" s="8"/>
    </row>
    <row r="50265" spans="1:16" s="2" customFormat="1" x14ac:dyDescent="0.15">
      <c r="A50265" s="3"/>
      <c r="B50265" s="3"/>
      <c r="J50265" s="3"/>
      <c r="K50265" s="5"/>
      <c r="L50265" s="8"/>
      <c r="N50265" s="5"/>
      <c r="O50265" s="10"/>
      <c r="P50265" s="8"/>
    </row>
    <row r="50266" spans="1:16" s="2" customFormat="1" x14ac:dyDescent="0.15">
      <c r="A50266" s="3"/>
      <c r="B50266" s="3"/>
      <c r="J50266" s="3"/>
      <c r="K50266" s="5"/>
      <c r="L50266" s="8"/>
      <c r="N50266" s="5"/>
      <c r="O50266" s="10"/>
      <c r="P50266" s="8"/>
    </row>
    <row r="50267" spans="1:16" s="2" customFormat="1" x14ac:dyDescent="0.15">
      <c r="A50267" s="3"/>
      <c r="B50267" s="3"/>
      <c r="J50267" s="3"/>
      <c r="K50267" s="5"/>
      <c r="L50267" s="8"/>
      <c r="N50267" s="5"/>
      <c r="O50267" s="10"/>
      <c r="P50267" s="8"/>
    </row>
    <row r="50268" spans="1:16" s="2" customFormat="1" x14ac:dyDescent="0.15">
      <c r="A50268" s="3"/>
      <c r="B50268" s="3"/>
      <c r="J50268" s="3"/>
      <c r="K50268" s="5"/>
      <c r="L50268" s="8"/>
      <c r="N50268" s="5"/>
      <c r="O50268" s="10"/>
      <c r="P50268" s="8"/>
    </row>
    <row r="50269" spans="1:16" s="2" customFormat="1" x14ac:dyDescent="0.15">
      <c r="A50269" s="3"/>
      <c r="B50269" s="3"/>
      <c r="J50269" s="3"/>
      <c r="K50269" s="5"/>
      <c r="L50269" s="8"/>
      <c r="N50269" s="5"/>
      <c r="O50269" s="10"/>
      <c r="P50269" s="8"/>
    </row>
    <row r="50270" spans="1:16" s="2" customFormat="1" x14ac:dyDescent="0.15">
      <c r="A50270" s="3"/>
      <c r="B50270" s="3"/>
      <c r="J50270" s="3"/>
      <c r="K50270" s="5"/>
      <c r="L50270" s="8"/>
      <c r="N50270" s="5"/>
      <c r="O50270" s="10"/>
      <c r="P50270" s="8"/>
    </row>
    <row r="50271" spans="1:16" s="2" customFormat="1" x14ac:dyDescent="0.15">
      <c r="A50271" s="3"/>
      <c r="B50271" s="3"/>
      <c r="J50271" s="3"/>
      <c r="K50271" s="5"/>
      <c r="L50271" s="8"/>
      <c r="N50271" s="5"/>
      <c r="O50271" s="10"/>
      <c r="P50271" s="8"/>
    </row>
    <row r="50272" spans="1:16" s="2" customFormat="1" x14ac:dyDescent="0.15">
      <c r="A50272" s="3"/>
      <c r="B50272" s="3"/>
      <c r="J50272" s="3"/>
      <c r="K50272" s="5"/>
      <c r="L50272" s="8"/>
      <c r="N50272" s="5"/>
      <c r="O50272" s="10"/>
      <c r="P50272" s="8"/>
    </row>
    <row r="50273" spans="1:16" s="2" customFormat="1" x14ac:dyDescent="0.15">
      <c r="A50273" s="3"/>
      <c r="B50273" s="3"/>
      <c r="J50273" s="3"/>
      <c r="K50273" s="5"/>
      <c r="L50273" s="8"/>
      <c r="N50273" s="5"/>
      <c r="O50273" s="10"/>
      <c r="P50273" s="8"/>
    </row>
    <row r="50274" spans="1:16" s="2" customFormat="1" x14ac:dyDescent="0.15">
      <c r="A50274" s="3"/>
      <c r="B50274" s="3"/>
      <c r="J50274" s="3"/>
      <c r="K50274" s="5"/>
      <c r="L50274" s="8"/>
      <c r="N50274" s="5"/>
      <c r="O50274" s="10"/>
      <c r="P50274" s="8"/>
    </row>
    <row r="50275" spans="1:16" s="2" customFormat="1" x14ac:dyDescent="0.15">
      <c r="A50275" s="3"/>
      <c r="B50275" s="3"/>
      <c r="J50275" s="3"/>
      <c r="K50275" s="5"/>
      <c r="L50275" s="8"/>
      <c r="N50275" s="5"/>
      <c r="O50275" s="10"/>
      <c r="P50275" s="8"/>
    </row>
    <row r="50276" spans="1:16" s="2" customFormat="1" x14ac:dyDescent="0.15">
      <c r="A50276" s="3"/>
      <c r="B50276" s="3"/>
      <c r="J50276" s="3"/>
      <c r="K50276" s="5"/>
      <c r="L50276" s="8"/>
      <c r="N50276" s="5"/>
      <c r="O50276" s="10"/>
      <c r="P50276" s="8"/>
    </row>
    <row r="50277" spans="1:16" s="2" customFormat="1" x14ac:dyDescent="0.15">
      <c r="A50277" s="3"/>
      <c r="B50277" s="3"/>
      <c r="J50277" s="3"/>
      <c r="K50277" s="5"/>
      <c r="L50277" s="8"/>
      <c r="N50277" s="5"/>
      <c r="O50277" s="10"/>
      <c r="P50277" s="8"/>
    </row>
    <row r="50278" spans="1:16" s="2" customFormat="1" x14ac:dyDescent="0.15">
      <c r="A50278" s="3"/>
      <c r="B50278" s="3"/>
      <c r="J50278" s="3"/>
      <c r="K50278" s="5"/>
      <c r="L50278" s="8"/>
      <c r="N50278" s="5"/>
      <c r="O50278" s="10"/>
      <c r="P50278" s="8"/>
    </row>
    <row r="50279" spans="1:16" s="2" customFormat="1" x14ac:dyDescent="0.15">
      <c r="A50279" s="3"/>
      <c r="B50279" s="3"/>
      <c r="J50279" s="3"/>
      <c r="K50279" s="5"/>
      <c r="L50279" s="8"/>
      <c r="N50279" s="5"/>
      <c r="O50279" s="10"/>
      <c r="P50279" s="8"/>
    </row>
    <row r="50280" spans="1:16" s="2" customFormat="1" x14ac:dyDescent="0.15">
      <c r="A50280" s="3"/>
      <c r="B50280" s="3"/>
      <c r="J50280" s="3"/>
      <c r="K50280" s="5"/>
      <c r="L50280" s="8"/>
      <c r="N50280" s="5"/>
      <c r="O50280" s="10"/>
      <c r="P50280" s="8"/>
    </row>
    <row r="50281" spans="1:16" s="2" customFormat="1" x14ac:dyDescent="0.15">
      <c r="A50281" s="3"/>
      <c r="B50281" s="3"/>
      <c r="J50281" s="3"/>
      <c r="K50281" s="5"/>
      <c r="L50281" s="8"/>
      <c r="N50281" s="5"/>
      <c r="O50281" s="10"/>
      <c r="P50281" s="8"/>
    </row>
    <row r="50282" spans="1:16" s="2" customFormat="1" x14ac:dyDescent="0.15">
      <c r="A50282" s="3"/>
      <c r="B50282" s="3"/>
      <c r="J50282" s="3"/>
      <c r="K50282" s="5"/>
      <c r="L50282" s="8"/>
      <c r="N50282" s="5"/>
      <c r="O50282" s="10"/>
      <c r="P50282" s="8"/>
    </row>
    <row r="50283" spans="1:16" s="2" customFormat="1" x14ac:dyDescent="0.15">
      <c r="A50283" s="3"/>
      <c r="B50283" s="3"/>
      <c r="J50283" s="3"/>
      <c r="K50283" s="5"/>
      <c r="L50283" s="8"/>
      <c r="N50283" s="5"/>
      <c r="O50283" s="10"/>
      <c r="P50283" s="8"/>
    </row>
    <row r="50284" spans="1:16" s="2" customFormat="1" x14ac:dyDescent="0.15">
      <c r="A50284" s="3"/>
      <c r="B50284" s="3"/>
      <c r="J50284" s="3"/>
      <c r="K50284" s="5"/>
      <c r="L50284" s="8"/>
      <c r="N50284" s="5"/>
      <c r="O50284" s="10"/>
      <c r="P50284" s="8"/>
    </row>
    <row r="50285" spans="1:16" s="2" customFormat="1" x14ac:dyDescent="0.15">
      <c r="A50285" s="3"/>
      <c r="B50285" s="3"/>
      <c r="J50285" s="3"/>
      <c r="K50285" s="5"/>
      <c r="L50285" s="8"/>
      <c r="N50285" s="5"/>
      <c r="O50285" s="10"/>
      <c r="P50285" s="8"/>
    </row>
    <row r="50286" spans="1:16" s="2" customFormat="1" x14ac:dyDescent="0.15">
      <c r="A50286" s="3"/>
      <c r="B50286" s="3"/>
      <c r="J50286" s="3"/>
      <c r="K50286" s="5"/>
      <c r="L50286" s="8"/>
      <c r="N50286" s="5"/>
      <c r="O50286" s="10"/>
      <c r="P50286" s="8"/>
    </row>
    <row r="50287" spans="1:16" s="2" customFormat="1" x14ac:dyDescent="0.15">
      <c r="A50287" s="3"/>
      <c r="B50287" s="3"/>
      <c r="J50287" s="3"/>
      <c r="K50287" s="5"/>
      <c r="L50287" s="8"/>
      <c r="N50287" s="5"/>
      <c r="O50287" s="10"/>
      <c r="P50287" s="8"/>
    </row>
    <row r="50288" spans="1:16" s="2" customFormat="1" x14ac:dyDescent="0.15">
      <c r="A50288" s="3"/>
      <c r="B50288" s="3"/>
      <c r="J50288" s="3"/>
      <c r="K50288" s="5"/>
      <c r="L50288" s="8"/>
      <c r="N50288" s="5"/>
      <c r="O50288" s="10"/>
      <c r="P50288" s="8"/>
    </row>
    <row r="50289" spans="1:16" s="2" customFormat="1" x14ac:dyDescent="0.15">
      <c r="A50289" s="3"/>
      <c r="B50289" s="3"/>
      <c r="J50289" s="3"/>
      <c r="K50289" s="5"/>
      <c r="L50289" s="8"/>
      <c r="N50289" s="5"/>
      <c r="O50289" s="10"/>
      <c r="P50289" s="8"/>
    </row>
    <row r="50290" spans="1:16" s="2" customFormat="1" x14ac:dyDescent="0.15">
      <c r="A50290" s="3"/>
      <c r="B50290" s="3"/>
      <c r="J50290" s="3"/>
      <c r="K50290" s="5"/>
      <c r="L50290" s="8"/>
      <c r="N50290" s="5"/>
      <c r="O50290" s="10"/>
      <c r="P50290" s="8"/>
    </row>
    <row r="50291" spans="1:16" s="2" customFormat="1" x14ac:dyDescent="0.15">
      <c r="A50291" s="3"/>
      <c r="B50291" s="3"/>
      <c r="J50291" s="3"/>
      <c r="K50291" s="5"/>
      <c r="L50291" s="8"/>
      <c r="N50291" s="5"/>
      <c r="O50291" s="10"/>
      <c r="P50291" s="8"/>
    </row>
    <row r="50292" spans="1:16" s="2" customFormat="1" x14ac:dyDescent="0.15">
      <c r="A50292" s="3"/>
      <c r="B50292" s="3"/>
      <c r="J50292" s="3"/>
      <c r="K50292" s="5"/>
      <c r="L50292" s="8"/>
      <c r="N50292" s="5"/>
      <c r="O50292" s="10"/>
      <c r="P50292" s="8"/>
    </row>
    <row r="50293" spans="1:16" s="2" customFormat="1" x14ac:dyDescent="0.15">
      <c r="A50293" s="3"/>
      <c r="B50293" s="3"/>
      <c r="J50293" s="3"/>
      <c r="K50293" s="5"/>
      <c r="L50293" s="8"/>
      <c r="N50293" s="5"/>
      <c r="O50293" s="10"/>
      <c r="P50293" s="8"/>
    </row>
    <row r="50294" spans="1:16" s="2" customFormat="1" x14ac:dyDescent="0.15">
      <c r="A50294" s="3"/>
      <c r="B50294" s="3"/>
      <c r="J50294" s="3"/>
      <c r="K50294" s="5"/>
      <c r="L50294" s="8"/>
      <c r="N50294" s="5"/>
      <c r="O50294" s="10"/>
      <c r="P50294" s="8"/>
    </row>
    <row r="50295" spans="1:16" s="2" customFormat="1" x14ac:dyDescent="0.15">
      <c r="A50295" s="3"/>
      <c r="B50295" s="3"/>
      <c r="J50295" s="3"/>
      <c r="K50295" s="5"/>
      <c r="L50295" s="8"/>
      <c r="N50295" s="5"/>
      <c r="O50295" s="10"/>
      <c r="P50295" s="8"/>
    </row>
    <row r="50296" spans="1:16" s="2" customFormat="1" x14ac:dyDescent="0.15">
      <c r="A50296" s="3"/>
      <c r="B50296" s="3"/>
      <c r="J50296" s="3"/>
      <c r="K50296" s="5"/>
      <c r="L50296" s="8"/>
      <c r="N50296" s="5"/>
      <c r="O50296" s="10"/>
      <c r="P50296" s="8"/>
    </row>
    <row r="50297" spans="1:16" s="2" customFormat="1" x14ac:dyDescent="0.15">
      <c r="A50297" s="3"/>
      <c r="B50297" s="3"/>
      <c r="J50297" s="3"/>
      <c r="K50297" s="5"/>
      <c r="L50297" s="8"/>
      <c r="N50297" s="5"/>
      <c r="O50297" s="10"/>
      <c r="P50297" s="8"/>
    </row>
    <row r="50298" spans="1:16" s="2" customFormat="1" x14ac:dyDescent="0.15">
      <c r="A50298" s="3"/>
      <c r="B50298" s="3"/>
      <c r="J50298" s="3"/>
      <c r="K50298" s="5"/>
      <c r="L50298" s="8"/>
      <c r="N50298" s="5"/>
      <c r="O50298" s="10"/>
      <c r="P50298" s="8"/>
    </row>
    <row r="50299" spans="1:16" s="2" customFormat="1" x14ac:dyDescent="0.15">
      <c r="A50299" s="3"/>
      <c r="B50299" s="3"/>
      <c r="J50299" s="3"/>
      <c r="K50299" s="5"/>
      <c r="L50299" s="8"/>
      <c r="N50299" s="5"/>
      <c r="O50299" s="10"/>
      <c r="P50299" s="8"/>
    </row>
    <row r="50300" spans="1:16" s="2" customFormat="1" x14ac:dyDescent="0.15">
      <c r="A50300" s="3"/>
      <c r="B50300" s="3"/>
      <c r="J50300" s="3"/>
      <c r="K50300" s="5"/>
      <c r="L50300" s="8"/>
      <c r="N50300" s="5"/>
      <c r="O50300" s="10"/>
      <c r="P50300" s="8"/>
    </row>
    <row r="50301" spans="1:16" s="2" customFormat="1" x14ac:dyDescent="0.15">
      <c r="A50301" s="3"/>
      <c r="B50301" s="3"/>
      <c r="J50301" s="3"/>
      <c r="K50301" s="5"/>
      <c r="L50301" s="8"/>
      <c r="N50301" s="5"/>
      <c r="O50301" s="10"/>
      <c r="P50301" s="8"/>
    </row>
    <row r="50302" spans="1:16" s="2" customFormat="1" x14ac:dyDescent="0.15">
      <c r="A50302" s="3"/>
      <c r="B50302" s="3"/>
      <c r="J50302" s="3"/>
      <c r="K50302" s="5"/>
      <c r="L50302" s="8"/>
      <c r="N50302" s="5"/>
      <c r="O50302" s="10"/>
      <c r="P50302" s="8"/>
    </row>
    <row r="50303" spans="1:16" s="2" customFormat="1" x14ac:dyDescent="0.15">
      <c r="A50303" s="3"/>
      <c r="B50303" s="3"/>
      <c r="J50303" s="3"/>
      <c r="K50303" s="5"/>
      <c r="L50303" s="8"/>
      <c r="N50303" s="5"/>
      <c r="O50303" s="10"/>
      <c r="P50303" s="8"/>
    </row>
    <row r="50304" spans="1:16" s="2" customFormat="1" x14ac:dyDescent="0.15">
      <c r="A50304" s="3"/>
      <c r="B50304" s="3"/>
      <c r="J50304" s="3"/>
      <c r="K50304" s="5"/>
      <c r="L50304" s="8"/>
      <c r="N50304" s="5"/>
      <c r="O50304" s="10"/>
      <c r="P50304" s="8"/>
    </row>
    <row r="50305" spans="1:16" s="2" customFormat="1" x14ac:dyDescent="0.15">
      <c r="A50305" s="3"/>
      <c r="B50305" s="3"/>
      <c r="J50305" s="3"/>
      <c r="K50305" s="5"/>
      <c r="L50305" s="8"/>
      <c r="N50305" s="5"/>
      <c r="O50305" s="10"/>
      <c r="P50305" s="8"/>
    </row>
    <row r="50306" spans="1:16" s="2" customFormat="1" x14ac:dyDescent="0.15">
      <c r="A50306" s="3"/>
      <c r="B50306" s="3"/>
      <c r="J50306" s="3"/>
      <c r="K50306" s="5"/>
      <c r="L50306" s="8"/>
      <c r="N50306" s="5"/>
      <c r="O50306" s="10"/>
      <c r="P50306" s="8"/>
    </row>
    <row r="50307" spans="1:16" s="2" customFormat="1" x14ac:dyDescent="0.15">
      <c r="A50307" s="3"/>
      <c r="B50307" s="3"/>
      <c r="J50307" s="3"/>
      <c r="K50307" s="5"/>
      <c r="L50307" s="8"/>
      <c r="N50307" s="5"/>
      <c r="O50307" s="10"/>
      <c r="P50307" s="8"/>
    </row>
    <row r="50308" spans="1:16" s="2" customFormat="1" x14ac:dyDescent="0.15">
      <c r="A50308" s="3"/>
      <c r="B50308" s="3"/>
      <c r="J50308" s="3"/>
      <c r="K50308" s="5"/>
      <c r="L50308" s="8"/>
      <c r="N50308" s="5"/>
      <c r="O50308" s="10"/>
      <c r="P50308" s="8"/>
    </row>
    <row r="50309" spans="1:16" s="2" customFormat="1" x14ac:dyDescent="0.15">
      <c r="A50309" s="3"/>
      <c r="B50309" s="3"/>
      <c r="J50309" s="3"/>
      <c r="K50309" s="5"/>
      <c r="L50309" s="8"/>
      <c r="N50309" s="5"/>
      <c r="O50309" s="10"/>
      <c r="P50309" s="8"/>
    </row>
    <row r="50310" spans="1:16" s="2" customFormat="1" x14ac:dyDescent="0.15">
      <c r="A50310" s="3"/>
      <c r="B50310" s="3"/>
      <c r="J50310" s="3"/>
      <c r="K50310" s="5"/>
      <c r="L50310" s="8"/>
      <c r="N50310" s="5"/>
      <c r="O50310" s="10"/>
      <c r="P50310" s="8"/>
    </row>
    <row r="50311" spans="1:16" s="2" customFormat="1" x14ac:dyDescent="0.15">
      <c r="A50311" s="3"/>
      <c r="B50311" s="3"/>
      <c r="J50311" s="3"/>
      <c r="K50311" s="5"/>
      <c r="L50311" s="8"/>
      <c r="N50311" s="5"/>
      <c r="O50311" s="10"/>
      <c r="P50311" s="8"/>
    </row>
    <row r="50312" spans="1:16" s="2" customFormat="1" x14ac:dyDescent="0.15">
      <c r="A50312" s="3"/>
      <c r="B50312" s="3"/>
      <c r="J50312" s="3"/>
      <c r="K50312" s="5"/>
      <c r="L50312" s="8"/>
      <c r="N50312" s="5"/>
      <c r="O50312" s="10"/>
      <c r="P50312" s="8"/>
    </row>
    <row r="50313" spans="1:16" s="2" customFormat="1" x14ac:dyDescent="0.15">
      <c r="A50313" s="3"/>
      <c r="B50313" s="3"/>
      <c r="J50313" s="3"/>
      <c r="K50313" s="5"/>
      <c r="L50313" s="8"/>
      <c r="N50313" s="5"/>
      <c r="O50313" s="10"/>
      <c r="P50313" s="8"/>
    </row>
    <row r="50314" spans="1:16" s="2" customFormat="1" x14ac:dyDescent="0.15">
      <c r="A50314" s="3"/>
      <c r="B50314" s="3"/>
      <c r="J50314" s="3"/>
      <c r="K50314" s="5"/>
      <c r="L50314" s="8"/>
      <c r="N50314" s="5"/>
      <c r="O50314" s="10"/>
      <c r="P50314" s="8"/>
    </row>
    <row r="50315" spans="1:16" s="2" customFormat="1" x14ac:dyDescent="0.15">
      <c r="A50315" s="3"/>
      <c r="B50315" s="3"/>
      <c r="J50315" s="3"/>
      <c r="K50315" s="5"/>
      <c r="L50315" s="8"/>
      <c r="N50315" s="5"/>
      <c r="O50315" s="10"/>
      <c r="P50315" s="8"/>
    </row>
    <row r="50316" spans="1:16" s="2" customFormat="1" x14ac:dyDescent="0.15">
      <c r="A50316" s="3"/>
      <c r="B50316" s="3"/>
      <c r="J50316" s="3"/>
      <c r="K50316" s="5"/>
      <c r="L50316" s="8"/>
      <c r="N50316" s="5"/>
      <c r="O50316" s="10"/>
      <c r="P50316" s="8"/>
    </row>
    <row r="50317" spans="1:16" s="2" customFormat="1" x14ac:dyDescent="0.15">
      <c r="A50317" s="3"/>
      <c r="B50317" s="3"/>
      <c r="J50317" s="3"/>
      <c r="K50317" s="5"/>
      <c r="L50317" s="8"/>
      <c r="N50317" s="5"/>
      <c r="O50317" s="10"/>
      <c r="P50317" s="8"/>
    </row>
    <row r="50318" spans="1:16" s="2" customFormat="1" x14ac:dyDescent="0.15">
      <c r="A50318" s="3"/>
      <c r="B50318" s="3"/>
      <c r="J50318" s="3"/>
      <c r="K50318" s="5"/>
      <c r="L50318" s="8"/>
      <c r="N50318" s="5"/>
      <c r="O50318" s="10"/>
      <c r="P50318" s="8"/>
    </row>
    <row r="50319" spans="1:16" s="2" customFormat="1" x14ac:dyDescent="0.15">
      <c r="A50319" s="3"/>
      <c r="B50319" s="3"/>
      <c r="J50319" s="3"/>
      <c r="K50319" s="5"/>
      <c r="L50319" s="8"/>
      <c r="N50319" s="5"/>
      <c r="O50319" s="10"/>
      <c r="P50319" s="8"/>
    </row>
    <row r="50320" spans="1:16" s="2" customFormat="1" x14ac:dyDescent="0.15">
      <c r="A50320" s="3"/>
      <c r="B50320" s="3"/>
      <c r="J50320" s="3"/>
      <c r="K50320" s="5"/>
      <c r="L50320" s="8"/>
      <c r="N50320" s="5"/>
      <c r="O50320" s="10"/>
      <c r="P50320" s="8"/>
    </row>
    <row r="50321" spans="1:16" s="2" customFormat="1" x14ac:dyDescent="0.15">
      <c r="A50321" s="3"/>
      <c r="B50321" s="3"/>
      <c r="J50321" s="3"/>
      <c r="K50321" s="5"/>
      <c r="L50321" s="8"/>
      <c r="N50321" s="5"/>
      <c r="O50321" s="10"/>
      <c r="P50321" s="8"/>
    </row>
    <row r="50322" spans="1:16" s="2" customFormat="1" x14ac:dyDescent="0.15">
      <c r="A50322" s="3"/>
      <c r="B50322" s="3"/>
      <c r="J50322" s="3"/>
      <c r="K50322" s="5"/>
      <c r="L50322" s="8"/>
      <c r="N50322" s="5"/>
      <c r="O50322" s="10"/>
      <c r="P50322" s="8"/>
    </row>
    <row r="50323" spans="1:16" s="2" customFormat="1" x14ac:dyDescent="0.15">
      <c r="A50323" s="3"/>
      <c r="B50323" s="3"/>
      <c r="J50323" s="3"/>
      <c r="K50323" s="5"/>
      <c r="L50323" s="8"/>
      <c r="N50323" s="5"/>
      <c r="O50323" s="10"/>
      <c r="P50323" s="8"/>
    </row>
    <row r="50324" spans="1:16" s="2" customFormat="1" x14ac:dyDescent="0.15">
      <c r="A50324" s="3"/>
      <c r="B50324" s="3"/>
      <c r="J50324" s="3"/>
      <c r="K50324" s="5"/>
      <c r="L50324" s="8"/>
      <c r="N50324" s="5"/>
      <c r="O50324" s="10"/>
      <c r="P50324" s="8"/>
    </row>
    <row r="50325" spans="1:16" s="2" customFormat="1" x14ac:dyDescent="0.15">
      <c r="A50325" s="3"/>
      <c r="B50325" s="3"/>
      <c r="J50325" s="3"/>
      <c r="K50325" s="5"/>
      <c r="L50325" s="8"/>
      <c r="N50325" s="5"/>
      <c r="O50325" s="10"/>
      <c r="P50325" s="8"/>
    </row>
    <row r="50326" spans="1:16" s="2" customFormat="1" x14ac:dyDescent="0.15">
      <c r="A50326" s="3"/>
      <c r="B50326" s="3"/>
      <c r="J50326" s="3"/>
      <c r="K50326" s="5"/>
      <c r="L50326" s="8"/>
      <c r="N50326" s="5"/>
      <c r="O50326" s="10"/>
      <c r="P50326" s="8"/>
    </row>
    <row r="50327" spans="1:16" s="2" customFormat="1" x14ac:dyDescent="0.15">
      <c r="A50327" s="3"/>
      <c r="B50327" s="3"/>
      <c r="J50327" s="3"/>
      <c r="K50327" s="5"/>
      <c r="L50327" s="8"/>
      <c r="N50327" s="5"/>
      <c r="O50327" s="10"/>
      <c r="P50327" s="8"/>
    </row>
    <row r="50328" spans="1:16" s="2" customFormat="1" x14ac:dyDescent="0.15">
      <c r="A50328" s="3"/>
      <c r="B50328" s="3"/>
      <c r="J50328" s="3"/>
      <c r="K50328" s="5"/>
      <c r="L50328" s="8"/>
      <c r="N50328" s="5"/>
      <c r="O50328" s="10"/>
      <c r="P50328" s="8"/>
    </row>
    <row r="50329" spans="1:16" s="2" customFormat="1" x14ac:dyDescent="0.15">
      <c r="A50329" s="3"/>
      <c r="B50329" s="3"/>
      <c r="J50329" s="3"/>
      <c r="K50329" s="5"/>
      <c r="L50329" s="8"/>
      <c r="N50329" s="5"/>
      <c r="O50329" s="10"/>
      <c r="P50329" s="8"/>
    </row>
    <row r="50330" spans="1:16" s="2" customFormat="1" x14ac:dyDescent="0.15">
      <c r="A50330" s="3"/>
      <c r="B50330" s="3"/>
      <c r="J50330" s="3"/>
      <c r="K50330" s="5"/>
      <c r="L50330" s="8"/>
      <c r="N50330" s="5"/>
      <c r="O50330" s="10"/>
      <c r="P50330" s="8"/>
    </row>
    <row r="50331" spans="1:16" s="2" customFormat="1" x14ac:dyDescent="0.15">
      <c r="A50331" s="3"/>
      <c r="B50331" s="3"/>
      <c r="J50331" s="3"/>
      <c r="K50331" s="5"/>
      <c r="L50331" s="8"/>
      <c r="N50331" s="5"/>
      <c r="O50331" s="10"/>
      <c r="P50331" s="8"/>
    </row>
    <row r="50332" spans="1:16" s="2" customFormat="1" x14ac:dyDescent="0.15">
      <c r="A50332" s="3"/>
      <c r="B50332" s="3"/>
      <c r="J50332" s="3"/>
      <c r="K50332" s="5"/>
      <c r="L50332" s="8"/>
      <c r="N50332" s="5"/>
      <c r="O50332" s="10"/>
      <c r="P50332" s="8"/>
    </row>
    <row r="50333" spans="1:16" s="2" customFormat="1" x14ac:dyDescent="0.15">
      <c r="A50333" s="3"/>
      <c r="B50333" s="3"/>
      <c r="J50333" s="3"/>
      <c r="K50333" s="5"/>
      <c r="L50333" s="8"/>
      <c r="N50333" s="5"/>
      <c r="O50333" s="10"/>
      <c r="P50333" s="8"/>
    </row>
    <row r="50334" spans="1:16" s="2" customFormat="1" x14ac:dyDescent="0.15">
      <c r="A50334" s="3"/>
      <c r="B50334" s="3"/>
      <c r="J50334" s="3"/>
      <c r="K50334" s="5"/>
      <c r="L50334" s="8"/>
      <c r="N50334" s="5"/>
      <c r="O50334" s="10"/>
      <c r="P50334" s="8"/>
    </row>
    <row r="50335" spans="1:16" s="2" customFormat="1" x14ac:dyDescent="0.15">
      <c r="A50335" s="3"/>
      <c r="B50335" s="3"/>
      <c r="J50335" s="3"/>
      <c r="K50335" s="5"/>
      <c r="L50335" s="8"/>
      <c r="N50335" s="5"/>
      <c r="O50335" s="10"/>
      <c r="P50335" s="8"/>
    </row>
    <row r="50336" spans="1:16" s="2" customFormat="1" x14ac:dyDescent="0.15">
      <c r="A50336" s="3"/>
      <c r="B50336" s="3"/>
      <c r="J50336" s="3"/>
      <c r="K50336" s="5"/>
      <c r="L50336" s="8"/>
      <c r="N50336" s="5"/>
      <c r="O50336" s="10"/>
      <c r="P50336" s="8"/>
    </row>
    <row r="50337" spans="1:16" s="2" customFormat="1" x14ac:dyDescent="0.15">
      <c r="A50337" s="3"/>
      <c r="B50337" s="3"/>
      <c r="J50337" s="3"/>
      <c r="K50337" s="5"/>
      <c r="L50337" s="8"/>
      <c r="N50337" s="5"/>
      <c r="O50337" s="10"/>
      <c r="P50337" s="8"/>
    </row>
    <row r="50338" spans="1:16" s="2" customFormat="1" x14ac:dyDescent="0.15">
      <c r="A50338" s="3"/>
      <c r="B50338" s="3"/>
      <c r="J50338" s="3"/>
      <c r="K50338" s="5"/>
      <c r="L50338" s="8"/>
      <c r="N50338" s="5"/>
      <c r="O50338" s="10"/>
      <c r="P50338" s="8"/>
    </row>
    <row r="50339" spans="1:16" s="2" customFormat="1" x14ac:dyDescent="0.15">
      <c r="A50339" s="3"/>
      <c r="B50339" s="3"/>
      <c r="J50339" s="3"/>
      <c r="K50339" s="5"/>
      <c r="L50339" s="8"/>
      <c r="N50339" s="5"/>
      <c r="O50339" s="10"/>
      <c r="P50339" s="8"/>
    </row>
    <row r="50340" spans="1:16" s="2" customFormat="1" x14ac:dyDescent="0.15">
      <c r="A50340" s="3"/>
      <c r="B50340" s="3"/>
      <c r="J50340" s="3"/>
      <c r="K50340" s="5"/>
      <c r="L50340" s="8"/>
      <c r="N50340" s="5"/>
      <c r="O50340" s="10"/>
      <c r="P50340" s="8"/>
    </row>
    <row r="50341" spans="1:16" s="2" customFormat="1" x14ac:dyDescent="0.15">
      <c r="A50341" s="3"/>
      <c r="B50341" s="3"/>
      <c r="J50341" s="3"/>
      <c r="K50341" s="5"/>
      <c r="L50341" s="8"/>
      <c r="N50341" s="5"/>
      <c r="O50341" s="10"/>
      <c r="P50341" s="8"/>
    </row>
    <row r="50342" spans="1:16" s="2" customFormat="1" x14ac:dyDescent="0.15">
      <c r="A50342" s="3"/>
      <c r="B50342" s="3"/>
      <c r="J50342" s="3"/>
      <c r="K50342" s="5"/>
      <c r="L50342" s="8"/>
      <c r="N50342" s="5"/>
      <c r="O50342" s="10"/>
      <c r="P50342" s="8"/>
    </row>
    <row r="50343" spans="1:16" s="2" customFormat="1" x14ac:dyDescent="0.15">
      <c r="A50343" s="3"/>
      <c r="B50343" s="3"/>
      <c r="J50343" s="3"/>
      <c r="K50343" s="5"/>
      <c r="L50343" s="8"/>
      <c r="N50343" s="5"/>
      <c r="O50343" s="10"/>
      <c r="P50343" s="8"/>
    </row>
    <row r="50344" spans="1:16" s="2" customFormat="1" x14ac:dyDescent="0.15">
      <c r="A50344" s="3"/>
      <c r="B50344" s="3"/>
      <c r="J50344" s="3"/>
      <c r="K50344" s="5"/>
      <c r="L50344" s="8"/>
      <c r="N50344" s="5"/>
      <c r="O50344" s="10"/>
      <c r="P50344" s="8"/>
    </row>
    <row r="50345" spans="1:16" s="2" customFormat="1" x14ac:dyDescent="0.15">
      <c r="A50345" s="3"/>
      <c r="B50345" s="3"/>
      <c r="J50345" s="3"/>
      <c r="K50345" s="5"/>
      <c r="L50345" s="8"/>
      <c r="N50345" s="5"/>
      <c r="O50345" s="10"/>
      <c r="P50345" s="8"/>
    </row>
    <row r="50346" spans="1:16" s="2" customFormat="1" x14ac:dyDescent="0.15">
      <c r="A50346" s="3"/>
      <c r="B50346" s="3"/>
      <c r="J50346" s="3"/>
      <c r="K50346" s="5"/>
      <c r="L50346" s="8"/>
      <c r="N50346" s="5"/>
      <c r="O50346" s="10"/>
      <c r="P50346" s="8"/>
    </row>
    <row r="50347" spans="1:16" s="2" customFormat="1" x14ac:dyDescent="0.15">
      <c r="A50347" s="3"/>
      <c r="B50347" s="3"/>
      <c r="J50347" s="3"/>
      <c r="K50347" s="5"/>
      <c r="L50347" s="8"/>
      <c r="N50347" s="5"/>
      <c r="O50347" s="10"/>
      <c r="P50347" s="8"/>
    </row>
    <row r="50348" spans="1:16" s="2" customFormat="1" x14ac:dyDescent="0.15">
      <c r="A50348" s="3"/>
      <c r="B50348" s="3"/>
      <c r="J50348" s="3"/>
      <c r="K50348" s="5"/>
      <c r="L50348" s="8"/>
      <c r="N50348" s="5"/>
      <c r="O50348" s="10"/>
      <c r="P50348" s="8"/>
    </row>
    <row r="50349" spans="1:16" s="2" customFormat="1" x14ac:dyDescent="0.15">
      <c r="A50349" s="3"/>
      <c r="B50349" s="3"/>
      <c r="J50349" s="3"/>
      <c r="K50349" s="5"/>
      <c r="L50349" s="8"/>
      <c r="N50349" s="5"/>
      <c r="O50349" s="10"/>
      <c r="P50349" s="8"/>
    </row>
    <row r="50350" spans="1:16" s="2" customFormat="1" x14ac:dyDescent="0.15">
      <c r="A50350" s="3"/>
      <c r="B50350" s="3"/>
      <c r="J50350" s="3"/>
      <c r="K50350" s="5"/>
      <c r="L50350" s="8"/>
      <c r="N50350" s="5"/>
      <c r="O50350" s="10"/>
      <c r="P50350" s="8"/>
    </row>
    <row r="50351" spans="1:16" s="2" customFormat="1" x14ac:dyDescent="0.15">
      <c r="A50351" s="3"/>
      <c r="B50351" s="3"/>
      <c r="J50351" s="3"/>
      <c r="K50351" s="5"/>
      <c r="L50351" s="8"/>
      <c r="N50351" s="5"/>
      <c r="O50351" s="10"/>
      <c r="P50351" s="8"/>
    </row>
    <row r="50352" spans="1:16" s="2" customFormat="1" x14ac:dyDescent="0.15">
      <c r="A50352" s="3"/>
      <c r="B50352" s="3"/>
      <c r="J50352" s="3"/>
      <c r="K50352" s="5"/>
      <c r="L50352" s="8"/>
      <c r="N50352" s="5"/>
      <c r="O50352" s="10"/>
      <c r="P50352" s="8"/>
    </row>
    <row r="50353" spans="1:16" s="2" customFormat="1" x14ac:dyDescent="0.15">
      <c r="A50353" s="3"/>
      <c r="B50353" s="3"/>
      <c r="J50353" s="3"/>
      <c r="K50353" s="5"/>
      <c r="L50353" s="8"/>
      <c r="N50353" s="5"/>
      <c r="O50353" s="10"/>
      <c r="P50353" s="8"/>
    </row>
    <row r="50354" spans="1:16" s="2" customFormat="1" x14ac:dyDescent="0.15">
      <c r="A50354" s="3"/>
      <c r="B50354" s="3"/>
      <c r="J50354" s="3"/>
      <c r="K50354" s="5"/>
      <c r="L50354" s="8"/>
      <c r="N50354" s="5"/>
      <c r="O50354" s="10"/>
      <c r="P50354" s="8"/>
    </row>
    <row r="50355" spans="1:16" s="2" customFormat="1" x14ac:dyDescent="0.15">
      <c r="A50355" s="3"/>
      <c r="B50355" s="3"/>
      <c r="J50355" s="3"/>
      <c r="K50355" s="5"/>
      <c r="L50355" s="8"/>
      <c r="N50355" s="5"/>
      <c r="O50355" s="10"/>
      <c r="P50355" s="8"/>
    </row>
    <row r="50356" spans="1:16" s="2" customFormat="1" x14ac:dyDescent="0.15">
      <c r="A50356" s="3"/>
      <c r="B50356" s="3"/>
      <c r="J50356" s="3"/>
      <c r="K50356" s="5"/>
      <c r="L50356" s="8"/>
      <c r="N50356" s="5"/>
      <c r="O50356" s="10"/>
      <c r="P50356" s="8"/>
    </row>
    <row r="50357" spans="1:16" s="2" customFormat="1" x14ac:dyDescent="0.15">
      <c r="A50357" s="3"/>
      <c r="B50357" s="3"/>
      <c r="J50357" s="3"/>
      <c r="K50357" s="5"/>
      <c r="L50357" s="8"/>
      <c r="N50357" s="5"/>
      <c r="O50357" s="10"/>
      <c r="P50357" s="8"/>
    </row>
    <row r="50358" spans="1:16" s="2" customFormat="1" x14ac:dyDescent="0.15">
      <c r="A50358" s="3"/>
      <c r="B50358" s="3"/>
      <c r="J50358" s="3"/>
      <c r="K50358" s="5"/>
      <c r="L50358" s="8"/>
      <c r="N50358" s="5"/>
      <c r="O50358" s="10"/>
      <c r="P50358" s="8"/>
    </row>
    <row r="50359" spans="1:16" s="2" customFormat="1" x14ac:dyDescent="0.15">
      <c r="A50359" s="3"/>
      <c r="B50359" s="3"/>
      <c r="J50359" s="3"/>
      <c r="K50359" s="5"/>
      <c r="L50359" s="8"/>
      <c r="N50359" s="5"/>
      <c r="O50359" s="10"/>
      <c r="P50359" s="8"/>
    </row>
    <row r="50360" spans="1:16" s="2" customFormat="1" x14ac:dyDescent="0.15">
      <c r="A50360" s="3"/>
      <c r="B50360" s="3"/>
      <c r="J50360" s="3"/>
      <c r="K50360" s="5"/>
      <c r="L50360" s="8"/>
      <c r="N50360" s="5"/>
      <c r="O50360" s="10"/>
      <c r="P50360" s="8"/>
    </row>
    <row r="50361" spans="1:16" s="2" customFormat="1" x14ac:dyDescent="0.15">
      <c r="A50361" s="3"/>
      <c r="B50361" s="3"/>
      <c r="J50361" s="3"/>
      <c r="K50361" s="5"/>
      <c r="L50361" s="8"/>
      <c r="N50361" s="5"/>
      <c r="O50361" s="10"/>
      <c r="P50361" s="8"/>
    </row>
    <row r="50362" spans="1:16" s="2" customFormat="1" x14ac:dyDescent="0.15">
      <c r="A50362" s="3"/>
      <c r="B50362" s="3"/>
      <c r="J50362" s="3"/>
      <c r="K50362" s="5"/>
      <c r="L50362" s="8"/>
      <c r="N50362" s="5"/>
      <c r="O50362" s="10"/>
      <c r="P50362" s="8"/>
    </row>
    <row r="50363" spans="1:16" s="2" customFormat="1" x14ac:dyDescent="0.15">
      <c r="A50363" s="3"/>
      <c r="B50363" s="3"/>
      <c r="J50363" s="3"/>
      <c r="K50363" s="5"/>
      <c r="L50363" s="8"/>
      <c r="N50363" s="5"/>
      <c r="O50363" s="10"/>
      <c r="P50363" s="8"/>
    </row>
    <row r="50364" spans="1:16" s="2" customFormat="1" x14ac:dyDescent="0.15">
      <c r="A50364" s="3"/>
      <c r="B50364" s="3"/>
      <c r="J50364" s="3"/>
      <c r="K50364" s="5"/>
      <c r="L50364" s="8"/>
      <c r="N50364" s="5"/>
      <c r="O50364" s="10"/>
      <c r="P50364" s="8"/>
    </row>
    <row r="50365" spans="1:16" s="2" customFormat="1" x14ac:dyDescent="0.15">
      <c r="A50365" s="3"/>
      <c r="B50365" s="3"/>
      <c r="J50365" s="3"/>
      <c r="K50365" s="5"/>
      <c r="L50365" s="8"/>
      <c r="N50365" s="5"/>
      <c r="O50365" s="10"/>
      <c r="P50365" s="8"/>
    </row>
    <row r="50366" spans="1:16" s="2" customFormat="1" x14ac:dyDescent="0.15">
      <c r="A50366" s="3"/>
      <c r="B50366" s="3"/>
      <c r="J50366" s="3"/>
      <c r="K50366" s="5"/>
      <c r="L50366" s="8"/>
      <c r="N50366" s="5"/>
      <c r="O50366" s="10"/>
      <c r="P50366" s="8"/>
    </row>
    <row r="50367" spans="1:16" s="2" customFormat="1" x14ac:dyDescent="0.15">
      <c r="A50367" s="3"/>
      <c r="B50367" s="3"/>
      <c r="J50367" s="3"/>
      <c r="K50367" s="5"/>
      <c r="L50367" s="8"/>
      <c r="N50367" s="5"/>
      <c r="O50367" s="10"/>
      <c r="P50367" s="8"/>
    </row>
    <row r="50368" spans="1:16" s="2" customFormat="1" x14ac:dyDescent="0.15">
      <c r="A50368" s="3"/>
      <c r="B50368" s="3"/>
      <c r="J50368" s="3"/>
      <c r="K50368" s="5"/>
      <c r="L50368" s="8"/>
      <c r="N50368" s="5"/>
      <c r="O50368" s="10"/>
      <c r="P50368" s="8"/>
    </row>
    <row r="50369" spans="1:16" s="2" customFormat="1" x14ac:dyDescent="0.15">
      <c r="A50369" s="3"/>
      <c r="B50369" s="3"/>
      <c r="J50369" s="3"/>
      <c r="K50369" s="5"/>
      <c r="L50369" s="8"/>
      <c r="N50369" s="5"/>
      <c r="O50369" s="10"/>
      <c r="P50369" s="8"/>
    </row>
    <row r="50370" spans="1:16" s="2" customFormat="1" x14ac:dyDescent="0.15">
      <c r="A50370" s="3"/>
      <c r="B50370" s="3"/>
      <c r="J50370" s="3"/>
      <c r="K50370" s="5"/>
      <c r="L50370" s="8"/>
      <c r="N50370" s="5"/>
      <c r="O50370" s="10"/>
      <c r="P50370" s="8"/>
    </row>
    <row r="50371" spans="1:16" s="2" customFormat="1" x14ac:dyDescent="0.15">
      <c r="A50371" s="3"/>
      <c r="B50371" s="3"/>
      <c r="J50371" s="3"/>
      <c r="K50371" s="5"/>
      <c r="L50371" s="8"/>
      <c r="N50371" s="5"/>
      <c r="O50371" s="10"/>
      <c r="P50371" s="8"/>
    </row>
    <row r="50372" spans="1:16" s="2" customFormat="1" x14ac:dyDescent="0.15">
      <c r="A50372" s="3"/>
      <c r="B50372" s="3"/>
      <c r="J50372" s="3"/>
      <c r="K50372" s="5"/>
      <c r="L50372" s="8"/>
      <c r="N50372" s="5"/>
      <c r="O50372" s="10"/>
      <c r="P50372" s="8"/>
    </row>
    <row r="50373" spans="1:16" s="2" customFormat="1" x14ac:dyDescent="0.15">
      <c r="A50373" s="3"/>
      <c r="B50373" s="3"/>
      <c r="J50373" s="3"/>
      <c r="K50373" s="5"/>
      <c r="L50373" s="8"/>
      <c r="N50373" s="5"/>
      <c r="O50373" s="10"/>
      <c r="P50373" s="8"/>
    </row>
    <row r="50374" spans="1:16" s="2" customFormat="1" x14ac:dyDescent="0.15">
      <c r="A50374" s="3"/>
      <c r="B50374" s="3"/>
      <c r="J50374" s="3"/>
      <c r="K50374" s="5"/>
      <c r="L50374" s="8"/>
      <c r="N50374" s="5"/>
      <c r="O50374" s="10"/>
      <c r="P50374" s="8"/>
    </row>
    <row r="50375" spans="1:16" s="2" customFormat="1" x14ac:dyDescent="0.15">
      <c r="A50375" s="3"/>
      <c r="B50375" s="3"/>
      <c r="J50375" s="3"/>
      <c r="K50375" s="5"/>
      <c r="L50375" s="8"/>
      <c r="N50375" s="5"/>
      <c r="O50375" s="10"/>
      <c r="P50375" s="8"/>
    </row>
    <row r="50376" spans="1:16" s="2" customFormat="1" x14ac:dyDescent="0.15">
      <c r="A50376" s="3"/>
      <c r="B50376" s="3"/>
      <c r="J50376" s="3"/>
      <c r="K50376" s="5"/>
      <c r="L50376" s="8"/>
      <c r="N50376" s="5"/>
      <c r="O50376" s="10"/>
      <c r="P50376" s="8"/>
    </row>
    <row r="50377" spans="1:16" s="2" customFormat="1" x14ac:dyDescent="0.15">
      <c r="A50377" s="3"/>
      <c r="B50377" s="3"/>
      <c r="J50377" s="3"/>
      <c r="K50377" s="5"/>
      <c r="L50377" s="8"/>
      <c r="N50377" s="5"/>
      <c r="O50377" s="10"/>
      <c r="P50377" s="8"/>
    </row>
    <row r="50378" spans="1:16" s="2" customFormat="1" x14ac:dyDescent="0.15">
      <c r="A50378" s="3"/>
      <c r="B50378" s="3"/>
      <c r="J50378" s="3"/>
      <c r="K50378" s="5"/>
      <c r="L50378" s="8"/>
      <c r="N50378" s="5"/>
      <c r="O50378" s="10"/>
      <c r="P50378" s="8"/>
    </row>
    <row r="50379" spans="1:16" s="2" customFormat="1" x14ac:dyDescent="0.15">
      <c r="A50379" s="3"/>
      <c r="B50379" s="3"/>
      <c r="J50379" s="3"/>
      <c r="K50379" s="5"/>
      <c r="L50379" s="8"/>
      <c r="N50379" s="5"/>
      <c r="O50379" s="10"/>
      <c r="P50379" s="8"/>
    </row>
    <row r="50380" spans="1:16" s="2" customFormat="1" x14ac:dyDescent="0.15">
      <c r="A50380" s="3"/>
      <c r="B50380" s="3"/>
      <c r="J50380" s="3"/>
      <c r="K50380" s="5"/>
      <c r="L50380" s="8"/>
      <c r="N50380" s="5"/>
      <c r="O50380" s="10"/>
      <c r="P50380" s="8"/>
    </row>
    <row r="50381" spans="1:16" s="2" customFormat="1" x14ac:dyDescent="0.15">
      <c r="A50381" s="3"/>
      <c r="B50381" s="3"/>
      <c r="J50381" s="3"/>
      <c r="K50381" s="5"/>
      <c r="L50381" s="8"/>
      <c r="N50381" s="5"/>
      <c r="O50381" s="10"/>
      <c r="P50381" s="8"/>
    </row>
    <row r="50382" spans="1:16" s="2" customFormat="1" x14ac:dyDescent="0.15">
      <c r="A50382" s="3"/>
      <c r="B50382" s="3"/>
      <c r="J50382" s="3"/>
      <c r="K50382" s="5"/>
      <c r="L50382" s="8"/>
      <c r="N50382" s="5"/>
      <c r="O50382" s="10"/>
      <c r="P50382" s="8"/>
    </row>
    <row r="50383" spans="1:16" s="2" customFormat="1" x14ac:dyDescent="0.15">
      <c r="A50383" s="3"/>
      <c r="B50383" s="3"/>
      <c r="J50383" s="3"/>
      <c r="K50383" s="5"/>
      <c r="L50383" s="8"/>
      <c r="N50383" s="5"/>
      <c r="O50383" s="10"/>
      <c r="P50383" s="8"/>
    </row>
    <row r="50384" spans="1:16" s="2" customFormat="1" x14ac:dyDescent="0.15">
      <c r="A50384" s="3"/>
      <c r="B50384" s="3"/>
      <c r="J50384" s="3"/>
      <c r="K50384" s="5"/>
      <c r="L50384" s="8"/>
      <c r="N50384" s="5"/>
      <c r="O50384" s="10"/>
      <c r="P50384" s="8"/>
    </row>
    <row r="50385" spans="1:16" s="2" customFormat="1" x14ac:dyDescent="0.15">
      <c r="A50385" s="3"/>
      <c r="B50385" s="3"/>
      <c r="J50385" s="3"/>
      <c r="K50385" s="5"/>
      <c r="L50385" s="8"/>
      <c r="N50385" s="5"/>
      <c r="O50385" s="10"/>
      <c r="P50385" s="8"/>
    </row>
    <row r="50386" spans="1:16" s="2" customFormat="1" x14ac:dyDescent="0.15">
      <c r="A50386" s="3"/>
      <c r="B50386" s="3"/>
      <c r="J50386" s="3"/>
      <c r="K50386" s="5"/>
      <c r="L50386" s="8"/>
      <c r="N50386" s="5"/>
      <c r="O50386" s="10"/>
      <c r="P50386" s="8"/>
    </row>
    <row r="50387" spans="1:16" s="2" customFormat="1" x14ac:dyDescent="0.15">
      <c r="A50387" s="3"/>
      <c r="B50387" s="3"/>
      <c r="J50387" s="3"/>
      <c r="K50387" s="5"/>
      <c r="L50387" s="8"/>
      <c r="N50387" s="5"/>
      <c r="O50387" s="10"/>
      <c r="P50387" s="8"/>
    </row>
    <row r="50388" spans="1:16" s="2" customFormat="1" x14ac:dyDescent="0.15">
      <c r="A50388" s="3"/>
      <c r="B50388" s="3"/>
      <c r="J50388" s="3"/>
      <c r="K50388" s="5"/>
      <c r="L50388" s="8"/>
      <c r="N50388" s="5"/>
      <c r="O50388" s="10"/>
      <c r="P50388" s="8"/>
    </row>
    <row r="50389" spans="1:16" s="2" customFormat="1" x14ac:dyDescent="0.15">
      <c r="A50389" s="3"/>
      <c r="B50389" s="3"/>
      <c r="J50389" s="3"/>
      <c r="K50389" s="5"/>
      <c r="L50389" s="8"/>
      <c r="N50389" s="5"/>
      <c r="O50389" s="10"/>
      <c r="P50389" s="8"/>
    </row>
    <row r="50390" spans="1:16" s="2" customFormat="1" x14ac:dyDescent="0.15">
      <c r="A50390" s="3"/>
      <c r="B50390" s="3"/>
      <c r="J50390" s="3"/>
      <c r="K50390" s="5"/>
      <c r="L50390" s="8"/>
      <c r="N50390" s="5"/>
      <c r="O50390" s="10"/>
      <c r="P50390" s="8"/>
    </row>
    <row r="50391" spans="1:16" s="2" customFormat="1" x14ac:dyDescent="0.15">
      <c r="A50391" s="3"/>
      <c r="B50391" s="3"/>
      <c r="J50391" s="3"/>
      <c r="K50391" s="5"/>
      <c r="L50391" s="8"/>
      <c r="N50391" s="5"/>
      <c r="O50391" s="10"/>
      <c r="P50391" s="8"/>
    </row>
    <row r="50392" spans="1:16" s="2" customFormat="1" x14ac:dyDescent="0.15">
      <c r="A50392" s="3"/>
      <c r="B50392" s="3"/>
      <c r="J50392" s="3"/>
      <c r="K50392" s="5"/>
      <c r="L50392" s="8"/>
      <c r="N50392" s="5"/>
      <c r="O50392" s="10"/>
      <c r="P50392" s="8"/>
    </row>
    <row r="50393" spans="1:16" s="2" customFormat="1" x14ac:dyDescent="0.15">
      <c r="A50393" s="3"/>
      <c r="B50393" s="3"/>
      <c r="J50393" s="3"/>
      <c r="K50393" s="5"/>
      <c r="L50393" s="8"/>
      <c r="N50393" s="5"/>
      <c r="O50393" s="10"/>
      <c r="P50393" s="8"/>
    </row>
    <row r="50394" spans="1:16" s="2" customFormat="1" x14ac:dyDescent="0.15">
      <c r="A50394" s="3"/>
      <c r="B50394" s="3"/>
      <c r="J50394" s="3"/>
      <c r="K50394" s="5"/>
      <c r="L50394" s="8"/>
      <c r="N50394" s="5"/>
      <c r="O50394" s="10"/>
      <c r="P50394" s="8"/>
    </row>
    <row r="50395" spans="1:16" s="2" customFormat="1" x14ac:dyDescent="0.15">
      <c r="A50395" s="3"/>
      <c r="B50395" s="3"/>
      <c r="J50395" s="3"/>
      <c r="K50395" s="5"/>
      <c r="L50395" s="8"/>
      <c r="N50395" s="5"/>
      <c r="O50395" s="10"/>
      <c r="P50395" s="8"/>
    </row>
    <row r="50396" spans="1:16" s="2" customFormat="1" x14ac:dyDescent="0.15">
      <c r="A50396" s="3"/>
      <c r="B50396" s="3"/>
      <c r="J50396" s="3"/>
      <c r="K50396" s="5"/>
      <c r="L50396" s="8"/>
      <c r="N50396" s="5"/>
      <c r="O50396" s="10"/>
      <c r="P50396" s="8"/>
    </row>
    <row r="50397" spans="1:16" s="2" customFormat="1" x14ac:dyDescent="0.15">
      <c r="A50397" s="3"/>
      <c r="B50397" s="3"/>
      <c r="J50397" s="3"/>
      <c r="K50397" s="5"/>
      <c r="L50397" s="8"/>
      <c r="N50397" s="5"/>
      <c r="O50397" s="10"/>
      <c r="P50397" s="8"/>
    </row>
    <row r="50398" spans="1:16" s="2" customFormat="1" x14ac:dyDescent="0.15">
      <c r="A50398" s="3"/>
      <c r="B50398" s="3"/>
      <c r="J50398" s="3"/>
      <c r="K50398" s="5"/>
      <c r="L50398" s="8"/>
      <c r="N50398" s="5"/>
      <c r="O50398" s="10"/>
      <c r="P50398" s="8"/>
    </row>
    <row r="50399" spans="1:16" s="2" customFormat="1" x14ac:dyDescent="0.15">
      <c r="A50399" s="3"/>
      <c r="B50399" s="3"/>
      <c r="J50399" s="3"/>
      <c r="K50399" s="5"/>
      <c r="L50399" s="8"/>
      <c r="N50399" s="5"/>
      <c r="O50399" s="10"/>
      <c r="P50399" s="8"/>
    </row>
    <row r="50400" spans="1:16" s="2" customFormat="1" x14ac:dyDescent="0.15">
      <c r="A50400" s="3"/>
      <c r="B50400" s="3"/>
      <c r="J50400" s="3"/>
      <c r="K50400" s="5"/>
      <c r="L50400" s="8"/>
      <c r="N50400" s="5"/>
      <c r="O50400" s="10"/>
      <c r="P50400" s="8"/>
    </row>
    <row r="50401" spans="1:16" s="2" customFormat="1" x14ac:dyDescent="0.15">
      <c r="A50401" s="3"/>
      <c r="B50401" s="3"/>
      <c r="J50401" s="3"/>
      <c r="K50401" s="5"/>
      <c r="L50401" s="8"/>
      <c r="N50401" s="5"/>
      <c r="O50401" s="10"/>
      <c r="P50401" s="8"/>
    </row>
    <row r="50402" spans="1:16" s="2" customFormat="1" x14ac:dyDescent="0.15">
      <c r="A50402" s="3"/>
      <c r="B50402" s="3"/>
      <c r="J50402" s="3"/>
      <c r="K50402" s="5"/>
      <c r="L50402" s="8"/>
      <c r="N50402" s="5"/>
      <c r="O50402" s="10"/>
      <c r="P50402" s="8"/>
    </row>
    <row r="50403" spans="1:16" s="2" customFormat="1" x14ac:dyDescent="0.15">
      <c r="A50403" s="3"/>
      <c r="B50403" s="3"/>
      <c r="J50403" s="3"/>
      <c r="K50403" s="5"/>
      <c r="L50403" s="8"/>
      <c r="N50403" s="5"/>
      <c r="O50403" s="10"/>
      <c r="P50403" s="8"/>
    </row>
    <row r="50404" spans="1:16" s="2" customFormat="1" x14ac:dyDescent="0.15">
      <c r="A50404" s="3"/>
      <c r="B50404" s="3"/>
      <c r="J50404" s="3"/>
      <c r="K50404" s="5"/>
      <c r="L50404" s="8"/>
      <c r="N50404" s="5"/>
      <c r="O50404" s="10"/>
      <c r="P50404" s="8"/>
    </row>
    <row r="50405" spans="1:16" s="2" customFormat="1" x14ac:dyDescent="0.15">
      <c r="A50405" s="3"/>
      <c r="B50405" s="3"/>
      <c r="J50405" s="3"/>
      <c r="K50405" s="5"/>
      <c r="L50405" s="8"/>
      <c r="N50405" s="5"/>
      <c r="O50405" s="10"/>
      <c r="P50405" s="8"/>
    </row>
    <row r="50406" spans="1:16" s="2" customFormat="1" x14ac:dyDescent="0.15">
      <c r="A50406" s="3"/>
      <c r="B50406" s="3"/>
      <c r="J50406" s="3"/>
      <c r="K50406" s="5"/>
      <c r="L50406" s="8"/>
      <c r="N50406" s="5"/>
      <c r="O50406" s="10"/>
      <c r="P50406" s="8"/>
    </row>
    <row r="50407" spans="1:16" s="2" customFormat="1" x14ac:dyDescent="0.15">
      <c r="A50407" s="3"/>
      <c r="B50407" s="3"/>
      <c r="J50407" s="3"/>
      <c r="K50407" s="5"/>
      <c r="L50407" s="8"/>
      <c r="N50407" s="5"/>
      <c r="O50407" s="10"/>
      <c r="P50407" s="8"/>
    </row>
    <row r="50408" spans="1:16" s="2" customFormat="1" x14ac:dyDescent="0.15">
      <c r="A50408" s="3"/>
      <c r="B50408" s="3"/>
      <c r="J50408" s="3"/>
      <c r="K50408" s="5"/>
      <c r="L50408" s="8"/>
      <c r="N50408" s="5"/>
      <c r="O50408" s="10"/>
      <c r="P50408" s="8"/>
    </row>
    <row r="50409" spans="1:16" s="2" customFormat="1" x14ac:dyDescent="0.15">
      <c r="A50409" s="3"/>
      <c r="B50409" s="3"/>
      <c r="J50409" s="3"/>
      <c r="K50409" s="5"/>
      <c r="L50409" s="8"/>
      <c r="N50409" s="5"/>
      <c r="O50409" s="10"/>
      <c r="P50409" s="8"/>
    </row>
    <row r="50410" spans="1:16" s="2" customFormat="1" x14ac:dyDescent="0.15">
      <c r="A50410" s="3"/>
      <c r="B50410" s="3"/>
      <c r="J50410" s="3"/>
      <c r="K50410" s="5"/>
      <c r="L50410" s="8"/>
      <c r="N50410" s="5"/>
      <c r="O50410" s="10"/>
      <c r="P50410" s="8"/>
    </row>
    <row r="50411" spans="1:16" s="2" customFormat="1" x14ac:dyDescent="0.15">
      <c r="A50411" s="3"/>
      <c r="B50411" s="3"/>
      <c r="J50411" s="3"/>
      <c r="K50411" s="5"/>
      <c r="L50411" s="8"/>
      <c r="N50411" s="5"/>
      <c r="O50411" s="10"/>
      <c r="P50411" s="8"/>
    </row>
    <row r="50412" spans="1:16" s="2" customFormat="1" x14ac:dyDescent="0.15">
      <c r="A50412" s="3"/>
      <c r="B50412" s="3"/>
      <c r="J50412" s="3"/>
      <c r="K50412" s="5"/>
      <c r="L50412" s="8"/>
      <c r="N50412" s="5"/>
      <c r="O50412" s="10"/>
      <c r="P50412" s="8"/>
    </row>
    <row r="50413" spans="1:16" s="2" customFormat="1" x14ac:dyDescent="0.15">
      <c r="A50413" s="3"/>
      <c r="B50413" s="3"/>
      <c r="J50413" s="3"/>
      <c r="K50413" s="5"/>
      <c r="L50413" s="8"/>
      <c r="N50413" s="5"/>
      <c r="O50413" s="10"/>
      <c r="P50413" s="8"/>
    </row>
    <row r="50414" spans="1:16" s="2" customFormat="1" x14ac:dyDescent="0.15">
      <c r="A50414" s="3"/>
      <c r="B50414" s="3"/>
      <c r="J50414" s="3"/>
      <c r="K50414" s="5"/>
      <c r="L50414" s="8"/>
      <c r="N50414" s="5"/>
      <c r="O50414" s="10"/>
      <c r="P50414" s="8"/>
    </row>
    <row r="50415" spans="1:16" s="2" customFormat="1" x14ac:dyDescent="0.15">
      <c r="A50415" s="3"/>
      <c r="B50415" s="3"/>
      <c r="J50415" s="3"/>
      <c r="K50415" s="5"/>
      <c r="L50415" s="8"/>
      <c r="N50415" s="5"/>
      <c r="O50415" s="10"/>
      <c r="P50415" s="8"/>
    </row>
    <row r="50416" spans="1:16" s="2" customFormat="1" x14ac:dyDescent="0.15">
      <c r="A50416" s="3"/>
      <c r="B50416" s="3"/>
      <c r="J50416" s="3"/>
      <c r="K50416" s="5"/>
      <c r="L50416" s="8"/>
      <c r="N50416" s="5"/>
      <c r="O50416" s="10"/>
      <c r="P50416" s="8"/>
    </row>
    <row r="50417" spans="1:16" s="2" customFormat="1" x14ac:dyDescent="0.15">
      <c r="A50417" s="3"/>
      <c r="B50417" s="3"/>
      <c r="J50417" s="3"/>
      <c r="K50417" s="5"/>
      <c r="L50417" s="8"/>
      <c r="N50417" s="5"/>
      <c r="O50417" s="10"/>
      <c r="P50417" s="8"/>
    </row>
    <row r="50418" spans="1:16" s="2" customFormat="1" x14ac:dyDescent="0.15">
      <c r="A50418" s="3"/>
      <c r="B50418" s="3"/>
      <c r="J50418" s="3"/>
      <c r="K50418" s="5"/>
      <c r="L50418" s="8"/>
      <c r="N50418" s="5"/>
      <c r="O50418" s="10"/>
      <c r="P50418" s="8"/>
    </row>
    <row r="50419" spans="1:16" s="2" customFormat="1" x14ac:dyDescent="0.15">
      <c r="A50419" s="3"/>
      <c r="B50419" s="3"/>
      <c r="J50419" s="3"/>
      <c r="K50419" s="5"/>
      <c r="L50419" s="8"/>
      <c r="N50419" s="5"/>
      <c r="O50419" s="10"/>
      <c r="P50419" s="8"/>
    </row>
    <row r="50420" spans="1:16" s="2" customFormat="1" x14ac:dyDescent="0.15">
      <c r="A50420" s="3"/>
      <c r="B50420" s="3"/>
      <c r="J50420" s="3"/>
      <c r="K50420" s="5"/>
      <c r="L50420" s="8"/>
      <c r="N50420" s="5"/>
      <c r="O50420" s="10"/>
      <c r="P50420" s="8"/>
    </row>
    <row r="50421" spans="1:16" s="2" customFormat="1" x14ac:dyDescent="0.15">
      <c r="A50421" s="3"/>
      <c r="B50421" s="3"/>
      <c r="J50421" s="3"/>
      <c r="K50421" s="5"/>
      <c r="L50421" s="8"/>
      <c r="N50421" s="5"/>
      <c r="O50421" s="10"/>
      <c r="P50421" s="8"/>
    </row>
    <row r="50422" spans="1:16" s="2" customFormat="1" x14ac:dyDescent="0.15">
      <c r="A50422" s="3"/>
      <c r="B50422" s="3"/>
      <c r="J50422" s="3"/>
      <c r="K50422" s="5"/>
      <c r="L50422" s="8"/>
      <c r="N50422" s="5"/>
      <c r="O50422" s="10"/>
      <c r="P50422" s="8"/>
    </row>
    <row r="50423" spans="1:16" s="2" customFormat="1" x14ac:dyDescent="0.15">
      <c r="A50423" s="3"/>
      <c r="B50423" s="3"/>
      <c r="J50423" s="3"/>
      <c r="K50423" s="5"/>
      <c r="L50423" s="8"/>
      <c r="N50423" s="5"/>
      <c r="O50423" s="10"/>
      <c r="P50423" s="8"/>
    </row>
    <row r="50424" spans="1:16" s="2" customFormat="1" x14ac:dyDescent="0.15">
      <c r="A50424" s="3"/>
      <c r="B50424" s="3"/>
      <c r="J50424" s="3"/>
      <c r="K50424" s="5"/>
      <c r="L50424" s="8"/>
      <c r="N50424" s="5"/>
      <c r="O50424" s="10"/>
      <c r="P50424" s="8"/>
    </row>
    <row r="50425" spans="1:16" s="2" customFormat="1" x14ac:dyDescent="0.15">
      <c r="A50425" s="3"/>
      <c r="B50425" s="3"/>
      <c r="J50425" s="3"/>
      <c r="K50425" s="5"/>
      <c r="L50425" s="8"/>
      <c r="N50425" s="5"/>
      <c r="O50425" s="10"/>
      <c r="P50425" s="8"/>
    </row>
    <row r="50426" spans="1:16" s="2" customFormat="1" x14ac:dyDescent="0.15">
      <c r="A50426" s="3"/>
      <c r="B50426" s="3"/>
      <c r="J50426" s="3"/>
      <c r="K50426" s="5"/>
      <c r="L50426" s="8"/>
      <c r="N50426" s="5"/>
      <c r="O50426" s="10"/>
      <c r="P50426" s="8"/>
    </row>
    <row r="50427" spans="1:16" s="2" customFormat="1" x14ac:dyDescent="0.15">
      <c r="A50427" s="3"/>
      <c r="B50427" s="3"/>
      <c r="J50427" s="3"/>
      <c r="K50427" s="5"/>
      <c r="L50427" s="8"/>
      <c r="N50427" s="5"/>
      <c r="O50427" s="10"/>
      <c r="P50427" s="8"/>
    </row>
    <row r="50428" spans="1:16" s="2" customFormat="1" x14ac:dyDescent="0.15">
      <c r="A50428" s="3"/>
      <c r="B50428" s="3"/>
      <c r="J50428" s="3"/>
      <c r="K50428" s="5"/>
      <c r="L50428" s="8"/>
      <c r="N50428" s="5"/>
      <c r="O50428" s="10"/>
      <c r="P50428" s="8"/>
    </row>
    <row r="50429" spans="1:16" s="2" customFormat="1" x14ac:dyDescent="0.15">
      <c r="A50429" s="3"/>
      <c r="B50429" s="3"/>
      <c r="J50429" s="3"/>
      <c r="K50429" s="5"/>
      <c r="L50429" s="8"/>
      <c r="N50429" s="5"/>
      <c r="O50429" s="10"/>
      <c r="P50429" s="8"/>
    </row>
    <row r="50430" spans="1:16" s="2" customFormat="1" x14ac:dyDescent="0.15">
      <c r="A50430" s="3"/>
      <c r="B50430" s="3"/>
      <c r="J50430" s="3"/>
      <c r="K50430" s="5"/>
      <c r="L50430" s="8"/>
      <c r="N50430" s="5"/>
      <c r="O50430" s="10"/>
      <c r="P50430" s="8"/>
    </row>
    <row r="50431" spans="1:16" s="2" customFormat="1" x14ac:dyDescent="0.15">
      <c r="A50431" s="3"/>
      <c r="B50431" s="3"/>
      <c r="J50431" s="3"/>
      <c r="K50431" s="5"/>
      <c r="L50431" s="8"/>
      <c r="N50431" s="5"/>
      <c r="O50431" s="10"/>
      <c r="P50431" s="8"/>
    </row>
    <row r="50432" spans="1:16" s="2" customFormat="1" x14ac:dyDescent="0.15">
      <c r="A50432" s="3"/>
      <c r="B50432" s="3"/>
      <c r="J50432" s="3"/>
      <c r="K50432" s="5"/>
      <c r="L50432" s="8"/>
      <c r="N50432" s="5"/>
      <c r="O50432" s="10"/>
      <c r="P50432" s="8"/>
    </row>
    <row r="50433" spans="1:16" s="2" customFormat="1" x14ac:dyDescent="0.15">
      <c r="A50433" s="3"/>
      <c r="B50433" s="3"/>
      <c r="J50433" s="3"/>
      <c r="K50433" s="5"/>
      <c r="L50433" s="8"/>
      <c r="N50433" s="5"/>
      <c r="O50433" s="10"/>
      <c r="P50433" s="8"/>
    </row>
    <row r="50434" spans="1:16" s="2" customFormat="1" x14ac:dyDescent="0.15">
      <c r="A50434" s="3"/>
      <c r="B50434" s="3"/>
      <c r="J50434" s="3"/>
      <c r="K50434" s="5"/>
      <c r="L50434" s="8"/>
      <c r="N50434" s="5"/>
      <c r="O50434" s="10"/>
      <c r="P50434" s="8"/>
    </row>
    <row r="50435" spans="1:16" s="2" customFormat="1" x14ac:dyDescent="0.15">
      <c r="A50435" s="3"/>
      <c r="B50435" s="3"/>
      <c r="J50435" s="3"/>
      <c r="K50435" s="5"/>
      <c r="L50435" s="8"/>
      <c r="N50435" s="5"/>
      <c r="O50435" s="10"/>
      <c r="P50435" s="8"/>
    </row>
    <row r="50436" spans="1:16" s="2" customFormat="1" x14ac:dyDescent="0.15">
      <c r="A50436" s="3"/>
      <c r="B50436" s="3"/>
      <c r="J50436" s="3"/>
      <c r="K50436" s="5"/>
      <c r="L50436" s="8"/>
      <c r="N50436" s="5"/>
      <c r="O50436" s="10"/>
      <c r="P50436" s="8"/>
    </row>
    <row r="50437" spans="1:16" s="2" customFormat="1" x14ac:dyDescent="0.15">
      <c r="A50437" s="3"/>
      <c r="B50437" s="3"/>
      <c r="J50437" s="3"/>
      <c r="K50437" s="5"/>
      <c r="L50437" s="8"/>
      <c r="N50437" s="5"/>
      <c r="O50437" s="10"/>
      <c r="P50437" s="8"/>
    </row>
    <row r="50438" spans="1:16" s="2" customFormat="1" x14ac:dyDescent="0.15">
      <c r="A50438" s="3"/>
      <c r="B50438" s="3"/>
      <c r="J50438" s="3"/>
      <c r="K50438" s="5"/>
      <c r="L50438" s="8"/>
      <c r="N50438" s="5"/>
      <c r="O50438" s="10"/>
      <c r="P50438" s="8"/>
    </row>
    <row r="50439" spans="1:16" s="2" customFormat="1" x14ac:dyDescent="0.15">
      <c r="A50439" s="3"/>
      <c r="B50439" s="3"/>
      <c r="J50439" s="3"/>
      <c r="K50439" s="5"/>
      <c r="L50439" s="8"/>
      <c r="N50439" s="5"/>
      <c r="O50439" s="10"/>
      <c r="P50439" s="8"/>
    </row>
    <row r="50440" spans="1:16" s="2" customFormat="1" x14ac:dyDescent="0.15">
      <c r="A50440" s="3"/>
      <c r="B50440" s="3"/>
      <c r="J50440" s="3"/>
      <c r="K50440" s="5"/>
      <c r="L50440" s="8"/>
      <c r="N50440" s="5"/>
      <c r="O50440" s="10"/>
      <c r="P50440" s="8"/>
    </row>
    <row r="50441" spans="1:16" s="2" customFormat="1" x14ac:dyDescent="0.15">
      <c r="A50441" s="3"/>
      <c r="B50441" s="3"/>
      <c r="J50441" s="3"/>
      <c r="K50441" s="5"/>
      <c r="L50441" s="8"/>
      <c r="N50441" s="5"/>
      <c r="O50441" s="10"/>
      <c r="P50441" s="8"/>
    </row>
    <row r="50442" spans="1:16" s="2" customFormat="1" x14ac:dyDescent="0.15">
      <c r="A50442" s="3"/>
      <c r="B50442" s="3"/>
      <c r="J50442" s="3"/>
      <c r="K50442" s="5"/>
      <c r="L50442" s="8"/>
      <c r="N50442" s="5"/>
      <c r="O50442" s="10"/>
      <c r="P50442" s="8"/>
    </row>
    <row r="50443" spans="1:16" s="2" customFormat="1" x14ac:dyDescent="0.15">
      <c r="A50443" s="3"/>
      <c r="B50443" s="3"/>
      <c r="J50443" s="3"/>
      <c r="K50443" s="5"/>
      <c r="L50443" s="8"/>
      <c r="N50443" s="5"/>
      <c r="O50443" s="10"/>
      <c r="P50443" s="8"/>
    </row>
    <row r="50444" spans="1:16" s="2" customFormat="1" x14ac:dyDescent="0.15">
      <c r="A50444" s="3"/>
      <c r="B50444" s="3"/>
      <c r="J50444" s="3"/>
      <c r="K50444" s="5"/>
      <c r="L50444" s="8"/>
      <c r="N50444" s="5"/>
      <c r="O50444" s="10"/>
      <c r="P50444" s="8"/>
    </row>
    <row r="50445" spans="1:16" s="2" customFormat="1" x14ac:dyDescent="0.15">
      <c r="A50445" s="3"/>
      <c r="B50445" s="3"/>
      <c r="J50445" s="3"/>
      <c r="K50445" s="5"/>
      <c r="L50445" s="8"/>
      <c r="N50445" s="5"/>
      <c r="O50445" s="10"/>
      <c r="P50445" s="8"/>
    </row>
    <row r="50446" spans="1:16" s="2" customFormat="1" x14ac:dyDescent="0.15">
      <c r="A50446" s="3"/>
      <c r="B50446" s="3"/>
      <c r="J50446" s="3"/>
      <c r="K50446" s="5"/>
      <c r="L50446" s="8"/>
      <c r="N50446" s="5"/>
      <c r="O50446" s="10"/>
      <c r="P50446" s="8"/>
    </row>
    <row r="50447" spans="1:16" s="2" customFormat="1" x14ac:dyDescent="0.15">
      <c r="A50447" s="3"/>
      <c r="B50447" s="3"/>
      <c r="J50447" s="3"/>
      <c r="K50447" s="5"/>
      <c r="L50447" s="8"/>
      <c r="N50447" s="5"/>
      <c r="O50447" s="10"/>
      <c r="P50447" s="8"/>
    </row>
    <row r="50448" spans="1:16" s="2" customFormat="1" x14ac:dyDescent="0.15">
      <c r="A50448" s="3"/>
      <c r="B50448" s="3"/>
      <c r="J50448" s="3"/>
      <c r="K50448" s="5"/>
      <c r="L50448" s="8"/>
      <c r="N50448" s="5"/>
      <c r="O50448" s="10"/>
      <c r="P50448" s="8"/>
    </row>
    <row r="50449" spans="1:16" s="2" customFormat="1" x14ac:dyDescent="0.15">
      <c r="A50449" s="3"/>
      <c r="B50449" s="3"/>
      <c r="J50449" s="3"/>
      <c r="K50449" s="5"/>
      <c r="L50449" s="8"/>
      <c r="N50449" s="5"/>
      <c r="O50449" s="10"/>
      <c r="P50449" s="8"/>
    </row>
    <row r="50450" spans="1:16" s="2" customFormat="1" x14ac:dyDescent="0.15">
      <c r="A50450" s="3"/>
      <c r="B50450" s="3"/>
      <c r="J50450" s="3"/>
      <c r="K50450" s="5"/>
      <c r="L50450" s="8"/>
      <c r="N50450" s="5"/>
      <c r="O50450" s="10"/>
      <c r="P50450" s="8"/>
    </row>
    <row r="50451" spans="1:16" s="2" customFormat="1" x14ac:dyDescent="0.15">
      <c r="A50451" s="3"/>
      <c r="B50451" s="3"/>
      <c r="J50451" s="3"/>
      <c r="K50451" s="5"/>
      <c r="L50451" s="8"/>
      <c r="N50451" s="5"/>
      <c r="O50451" s="10"/>
      <c r="P50451" s="8"/>
    </row>
    <row r="50452" spans="1:16" s="2" customFormat="1" x14ac:dyDescent="0.15">
      <c r="A50452" s="3"/>
      <c r="B50452" s="3"/>
      <c r="J50452" s="3"/>
      <c r="K50452" s="5"/>
      <c r="L50452" s="8"/>
      <c r="N50452" s="5"/>
      <c r="O50452" s="10"/>
      <c r="P50452" s="8"/>
    </row>
    <row r="50453" spans="1:16" s="2" customFormat="1" x14ac:dyDescent="0.15">
      <c r="A50453" s="3"/>
      <c r="B50453" s="3"/>
      <c r="J50453" s="3"/>
      <c r="K50453" s="5"/>
      <c r="L50453" s="8"/>
      <c r="N50453" s="5"/>
      <c r="O50453" s="10"/>
      <c r="P50453" s="8"/>
    </row>
    <row r="50454" spans="1:16" s="2" customFormat="1" x14ac:dyDescent="0.15">
      <c r="A50454" s="3"/>
      <c r="B50454" s="3"/>
      <c r="J50454" s="3"/>
      <c r="K50454" s="5"/>
      <c r="L50454" s="8"/>
      <c r="N50454" s="5"/>
      <c r="O50454" s="10"/>
      <c r="P50454" s="8"/>
    </row>
    <row r="50455" spans="1:16" s="2" customFormat="1" x14ac:dyDescent="0.15">
      <c r="A50455" s="3"/>
      <c r="B50455" s="3"/>
      <c r="J50455" s="3"/>
      <c r="K50455" s="5"/>
      <c r="L50455" s="8"/>
      <c r="N50455" s="5"/>
      <c r="O50455" s="10"/>
      <c r="P50455" s="8"/>
    </row>
    <row r="50456" spans="1:16" s="2" customFormat="1" x14ac:dyDescent="0.15">
      <c r="A50456" s="3"/>
      <c r="B50456" s="3"/>
      <c r="J50456" s="3"/>
      <c r="K50456" s="5"/>
      <c r="L50456" s="8"/>
      <c r="N50456" s="5"/>
      <c r="O50456" s="10"/>
      <c r="P50456" s="8"/>
    </row>
    <row r="50457" spans="1:16" s="2" customFormat="1" x14ac:dyDescent="0.15">
      <c r="A50457" s="3"/>
      <c r="B50457" s="3"/>
      <c r="J50457" s="3"/>
      <c r="K50457" s="5"/>
      <c r="L50457" s="8"/>
      <c r="N50457" s="5"/>
      <c r="O50457" s="10"/>
      <c r="P50457" s="8"/>
    </row>
    <row r="50458" spans="1:16" s="2" customFormat="1" x14ac:dyDescent="0.15">
      <c r="A50458" s="3"/>
      <c r="B50458" s="3"/>
      <c r="J50458" s="3"/>
      <c r="K50458" s="5"/>
      <c r="L50458" s="8"/>
      <c r="N50458" s="5"/>
      <c r="O50458" s="10"/>
      <c r="P50458" s="8"/>
    </row>
    <row r="50459" spans="1:16" s="2" customFormat="1" x14ac:dyDescent="0.15">
      <c r="A50459" s="3"/>
      <c r="B50459" s="3"/>
      <c r="J50459" s="3"/>
      <c r="K50459" s="5"/>
      <c r="L50459" s="8"/>
      <c r="N50459" s="5"/>
      <c r="O50459" s="10"/>
      <c r="P50459" s="8"/>
    </row>
    <row r="50460" spans="1:16" s="2" customFormat="1" x14ac:dyDescent="0.15">
      <c r="A50460" s="3"/>
      <c r="B50460" s="3"/>
      <c r="J50460" s="3"/>
      <c r="K50460" s="5"/>
      <c r="L50460" s="8"/>
      <c r="N50460" s="5"/>
      <c r="O50460" s="10"/>
      <c r="P50460" s="8"/>
    </row>
    <row r="50461" spans="1:16" s="2" customFormat="1" x14ac:dyDescent="0.15">
      <c r="A50461" s="3"/>
      <c r="B50461" s="3"/>
      <c r="J50461" s="3"/>
      <c r="K50461" s="5"/>
      <c r="L50461" s="8"/>
      <c r="N50461" s="5"/>
      <c r="O50461" s="10"/>
      <c r="P50461" s="8"/>
    </row>
    <row r="50462" spans="1:16" s="2" customFormat="1" x14ac:dyDescent="0.15">
      <c r="A50462" s="3"/>
      <c r="B50462" s="3"/>
      <c r="J50462" s="3"/>
      <c r="K50462" s="5"/>
      <c r="L50462" s="8"/>
      <c r="N50462" s="5"/>
      <c r="O50462" s="10"/>
      <c r="P50462" s="8"/>
    </row>
    <row r="50463" spans="1:16" s="2" customFormat="1" x14ac:dyDescent="0.15">
      <c r="A50463" s="3"/>
      <c r="B50463" s="3"/>
      <c r="J50463" s="3"/>
      <c r="K50463" s="5"/>
      <c r="L50463" s="8"/>
      <c r="N50463" s="5"/>
      <c r="O50463" s="10"/>
      <c r="P50463" s="8"/>
    </row>
    <row r="50464" spans="1:16" s="2" customFormat="1" x14ac:dyDescent="0.15">
      <c r="A50464" s="3"/>
      <c r="B50464" s="3"/>
      <c r="J50464" s="3"/>
      <c r="K50464" s="5"/>
      <c r="L50464" s="8"/>
      <c r="N50464" s="5"/>
      <c r="O50464" s="10"/>
      <c r="P50464" s="8"/>
    </row>
    <row r="50465" spans="1:16" s="2" customFormat="1" x14ac:dyDescent="0.15">
      <c r="A50465" s="3"/>
      <c r="B50465" s="3"/>
      <c r="J50465" s="3"/>
      <c r="K50465" s="5"/>
      <c r="L50465" s="8"/>
      <c r="N50465" s="5"/>
      <c r="O50465" s="10"/>
      <c r="P50465" s="8"/>
    </row>
    <row r="50466" spans="1:16" s="2" customFormat="1" x14ac:dyDescent="0.15">
      <c r="A50466" s="3"/>
      <c r="B50466" s="3"/>
      <c r="J50466" s="3"/>
      <c r="K50466" s="5"/>
      <c r="L50466" s="8"/>
      <c r="N50466" s="5"/>
      <c r="O50466" s="10"/>
      <c r="P50466" s="8"/>
    </row>
    <row r="50467" spans="1:16" s="2" customFormat="1" x14ac:dyDescent="0.15">
      <c r="A50467" s="3"/>
      <c r="B50467" s="3"/>
      <c r="J50467" s="3"/>
      <c r="K50467" s="5"/>
      <c r="L50467" s="8"/>
      <c r="N50467" s="5"/>
      <c r="O50467" s="10"/>
      <c r="P50467" s="8"/>
    </row>
    <row r="50468" spans="1:16" s="2" customFormat="1" x14ac:dyDescent="0.15">
      <c r="A50468" s="3"/>
      <c r="B50468" s="3"/>
      <c r="J50468" s="3"/>
      <c r="K50468" s="5"/>
      <c r="L50468" s="8"/>
      <c r="N50468" s="5"/>
      <c r="O50468" s="10"/>
      <c r="P50468" s="8"/>
    </row>
    <row r="50469" spans="1:16" s="2" customFormat="1" x14ac:dyDescent="0.15">
      <c r="A50469" s="3"/>
      <c r="B50469" s="3"/>
      <c r="J50469" s="3"/>
      <c r="K50469" s="5"/>
      <c r="L50469" s="8"/>
      <c r="N50469" s="5"/>
      <c r="O50469" s="10"/>
      <c r="P50469" s="8"/>
    </row>
    <row r="50470" spans="1:16" s="2" customFormat="1" x14ac:dyDescent="0.15">
      <c r="A50470" s="3"/>
      <c r="B50470" s="3"/>
      <c r="J50470" s="3"/>
      <c r="K50470" s="5"/>
      <c r="L50470" s="8"/>
      <c r="N50470" s="5"/>
      <c r="O50470" s="10"/>
      <c r="P50470" s="8"/>
    </row>
    <row r="50471" spans="1:16" s="2" customFormat="1" x14ac:dyDescent="0.15">
      <c r="A50471" s="3"/>
      <c r="B50471" s="3"/>
      <c r="J50471" s="3"/>
      <c r="K50471" s="5"/>
      <c r="L50471" s="8"/>
      <c r="N50471" s="5"/>
      <c r="O50471" s="10"/>
      <c r="P50471" s="8"/>
    </row>
    <row r="50472" spans="1:16" s="2" customFormat="1" x14ac:dyDescent="0.15">
      <c r="A50472" s="3"/>
      <c r="B50472" s="3"/>
      <c r="J50472" s="3"/>
      <c r="K50472" s="5"/>
      <c r="L50472" s="8"/>
      <c r="N50472" s="5"/>
      <c r="O50472" s="10"/>
      <c r="P50472" s="8"/>
    </row>
    <row r="50473" spans="1:16" s="2" customFormat="1" x14ac:dyDescent="0.15">
      <c r="A50473" s="3"/>
      <c r="B50473" s="3"/>
      <c r="J50473" s="3"/>
      <c r="K50473" s="5"/>
      <c r="L50473" s="8"/>
      <c r="N50473" s="5"/>
      <c r="O50473" s="10"/>
      <c r="P50473" s="8"/>
    </row>
    <row r="50474" spans="1:16" s="2" customFormat="1" x14ac:dyDescent="0.15">
      <c r="A50474" s="3"/>
      <c r="B50474" s="3"/>
      <c r="J50474" s="3"/>
      <c r="K50474" s="5"/>
      <c r="L50474" s="8"/>
      <c r="N50474" s="5"/>
      <c r="O50474" s="10"/>
      <c r="P50474" s="8"/>
    </row>
    <row r="50475" spans="1:16" s="2" customFormat="1" x14ac:dyDescent="0.15">
      <c r="A50475" s="3"/>
      <c r="B50475" s="3"/>
      <c r="J50475" s="3"/>
      <c r="K50475" s="5"/>
      <c r="L50475" s="8"/>
      <c r="N50475" s="5"/>
      <c r="O50475" s="10"/>
      <c r="P50475" s="8"/>
    </row>
    <row r="50476" spans="1:16" s="2" customFormat="1" x14ac:dyDescent="0.15">
      <c r="A50476" s="3"/>
      <c r="B50476" s="3"/>
      <c r="J50476" s="3"/>
      <c r="K50476" s="5"/>
      <c r="L50476" s="8"/>
      <c r="N50476" s="5"/>
      <c r="O50476" s="10"/>
      <c r="P50476" s="8"/>
    </row>
    <row r="50477" spans="1:16" s="2" customFormat="1" x14ac:dyDescent="0.15">
      <c r="A50477" s="3"/>
      <c r="B50477" s="3"/>
      <c r="J50477" s="3"/>
      <c r="K50477" s="5"/>
      <c r="L50477" s="8"/>
      <c r="N50477" s="5"/>
      <c r="O50477" s="10"/>
      <c r="P50477" s="8"/>
    </row>
    <row r="50478" spans="1:16" s="2" customFormat="1" x14ac:dyDescent="0.15">
      <c r="A50478" s="3"/>
      <c r="B50478" s="3"/>
      <c r="J50478" s="3"/>
      <c r="K50478" s="5"/>
      <c r="L50478" s="8"/>
      <c r="N50478" s="5"/>
      <c r="O50478" s="10"/>
      <c r="P50478" s="8"/>
    </row>
    <row r="50479" spans="1:16" s="2" customFormat="1" x14ac:dyDescent="0.15">
      <c r="A50479" s="3"/>
      <c r="B50479" s="3"/>
      <c r="J50479" s="3"/>
      <c r="K50479" s="5"/>
      <c r="L50479" s="8"/>
      <c r="N50479" s="5"/>
      <c r="O50479" s="10"/>
      <c r="P50479" s="8"/>
    </row>
    <row r="50480" spans="1:16" s="2" customFormat="1" x14ac:dyDescent="0.15">
      <c r="A50480" s="3"/>
      <c r="B50480" s="3"/>
      <c r="J50480" s="3"/>
      <c r="K50480" s="5"/>
      <c r="L50480" s="8"/>
      <c r="N50480" s="5"/>
      <c r="O50480" s="10"/>
      <c r="P50480" s="8"/>
    </row>
    <row r="50481" spans="1:16" s="2" customFormat="1" x14ac:dyDescent="0.15">
      <c r="A50481" s="3"/>
      <c r="B50481" s="3"/>
      <c r="J50481" s="3"/>
      <c r="K50481" s="5"/>
      <c r="L50481" s="8"/>
      <c r="N50481" s="5"/>
      <c r="O50481" s="10"/>
      <c r="P50481" s="8"/>
    </row>
    <row r="50482" spans="1:16" s="2" customFormat="1" x14ac:dyDescent="0.15">
      <c r="A50482" s="3"/>
      <c r="B50482" s="3"/>
      <c r="J50482" s="3"/>
      <c r="K50482" s="5"/>
      <c r="L50482" s="8"/>
      <c r="N50482" s="5"/>
      <c r="O50482" s="10"/>
      <c r="P50482" s="8"/>
    </row>
    <row r="50483" spans="1:16" s="2" customFormat="1" x14ac:dyDescent="0.15">
      <c r="A50483" s="3"/>
      <c r="B50483" s="3"/>
      <c r="J50483" s="3"/>
      <c r="K50483" s="5"/>
      <c r="L50483" s="8"/>
      <c r="N50483" s="5"/>
      <c r="O50483" s="10"/>
      <c r="P50483" s="8"/>
    </row>
    <row r="50484" spans="1:16" s="2" customFormat="1" x14ac:dyDescent="0.15">
      <c r="A50484" s="3"/>
      <c r="B50484" s="3"/>
      <c r="J50484" s="3"/>
      <c r="K50484" s="5"/>
      <c r="L50484" s="8"/>
      <c r="N50484" s="5"/>
      <c r="O50484" s="10"/>
      <c r="P50484" s="8"/>
    </row>
    <row r="50485" spans="1:16" s="2" customFormat="1" x14ac:dyDescent="0.15">
      <c r="A50485" s="3"/>
      <c r="B50485" s="3"/>
      <c r="J50485" s="3"/>
      <c r="K50485" s="5"/>
      <c r="L50485" s="8"/>
      <c r="N50485" s="5"/>
      <c r="O50485" s="10"/>
      <c r="P50485" s="8"/>
    </row>
    <row r="50486" spans="1:16" s="2" customFormat="1" x14ac:dyDescent="0.15">
      <c r="A50486" s="3"/>
      <c r="B50486" s="3"/>
      <c r="J50486" s="3"/>
      <c r="K50486" s="5"/>
      <c r="L50486" s="8"/>
      <c r="N50486" s="5"/>
      <c r="O50486" s="10"/>
      <c r="P50486" s="8"/>
    </row>
    <row r="50487" spans="1:16" s="2" customFormat="1" x14ac:dyDescent="0.15">
      <c r="A50487" s="3"/>
      <c r="B50487" s="3"/>
      <c r="J50487" s="3"/>
      <c r="K50487" s="5"/>
      <c r="L50487" s="8"/>
      <c r="N50487" s="5"/>
      <c r="O50487" s="10"/>
      <c r="P50487" s="8"/>
    </row>
    <row r="50488" spans="1:16" s="2" customFormat="1" x14ac:dyDescent="0.15">
      <c r="A50488" s="3"/>
      <c r="B50488" s="3"/>
      <c r="J50488" s="3"/>
      <c r="K50488" s="5"/>
      <c r="L50488" s="8"/>
      <c r="N50488" s="5"/>
      <c r="O50488" s="10"/>
      <c r="P50488" s="8"/>
    </row>
    <row r="50489" spans="1:16" s="2" customFormat="1" x14ac:dyDescent="0.15">
      <c r="A50489" s="3"/>
      <c r="B50489" s="3"/>
      <c r="J50489" s="3"/>
      <c r="K50489" s="5"/>
      <c r="L50489" s="8"/>
      <c r="N50489" s="5"/>
      <c r="O50489" s="10"/>
      <c r="P50489" s="8"/>
    </row>
    <row r="50490" spans="1:16" s="2" customFormat="1" x14ac:dyDescent="0.15">
      <c r="A50490" s="3"/>
      <c r="B50490" s="3"/>
      <c r="J50490" s="3"/>
      <c r="K50490" s="5"/>
      <c r="L50490" s="8"/>
      <c r="N50490" s="5"/>
      <c r="O50490" s="10"/>
      <c r="P50490" s="8"/>
    </row>
    <row r="50491" spans="1:16" s="2" customFormat="1" x14ac:dyDescent="0.15">
      <c r="A50491" s="3"/>
      <c r="B50491" s="3"/>
      <c r="J50491" s="3"/>
      <c r="K50491" s="5"/>
      <c r="L50491" s="8"/>
      <c r="N50491" s="5"/>
      <c r="O50491" s="10"/>
      <c r="P50491" s="8"/>
    </row>
    <row r="50492" spans="1:16" s="2" customFormat="1" x14ac:dyDescent="0.15">
      <c r="A50492" s="3"/>
      <c r="B50492" s="3"/>
      <c r="J50492" s="3"/>
      <c r="K50492" s="5"/>
      <c r="L50492" s="8"/>
      <c r="N50492" s="5"/>
      <c r="O50492" s="10"/>
      <c r="P50492" s="8"/>
    </row>
    <row r="50493" spans="1:16" s="2" customFormat="1" x14ac:dyDescent="0.15">
      <c r="A50493" s="3"/>
      <c r="B50493" s="3"/>
      <c r="J50493" s="3"/>
      <c r="K50493" s="5"/>
      <c r="L50493" s="8"/>
      <c r="N50493" s="5"/>
      <c r="O50493" s="10"/>
      <c r="P50493" s="8"/>
    </row>
    <row r="50494" spans="1:16" s="2" customFormat="1" x14ac:dyDescent="0.15">
      <c r="A50494" s="3"/>
      <c r="B50494" s="3"/>
      <c r="J50494" s="3"/>
      <c r="K50494" s="5"/>
      <c r="L50494" s="8"/>
      <c r="N50494" s="5"/>
      <c r="O50494" s="10"/>
      <c r="P50494" s="8"/>
    </row>
    <row r="50495" spans="1:16" s="2" customFormat="1" x14ac:dyDescent="0.15">
      <c r="A50495" s="3"/>
      <c r="B50495" s="3"/>
      <c r="J50495" s="3"/>
      <c r="K50495" s="5"/>
      <c r="L50495" s="8"/>
      <c r="N50495" s="5"/>
      <c r="O50495" s="10"/>
      <c r="P50495" s="8"/>
    </row>
    <row r="50496" spans="1:16" s="2" customFormat="1" x14ac:dyDescent="0.15">
      <c r="A50496" s="3"/>
      <c r="B50496" s="3"/>
      <c r="J50496" s="3"/>
      <c r="K50496" s="5"/>
      <c r="L50496" s="8"/>
      <c r="N50496" s="5"/>
      <c r="O50496" s="10"/>
      <c r="P50496" s="8"/>
    </row>
    <row r="50497" spans="1:16" s="2" customFormat="1" x14ac:dyDescent="0.15">
      <c r="A50497" s="3"/>
      <c r="B50497" s="3"/>
      <c r="J50497" s="3"/>
      <c r="K50497" s="5"/>
      <c r="L50497" s="8"/>
      <c r="N50497" s="5"/>
      <c r="O50497" s="10"/>
      <c r="P50497" s="8"/>
    </row>
    <row r="50498" spans="1:16" s="2" customFormat="1" x14ac:dyDescent="0.15">
      <c r="A50498" s="3"/>
      <c r="B50498" s="3"/>
      <c r="J50498" s="3"/>
      <c r="K50498" s="5"/>
      <c r="L50498" s="8"/>
      <c r="N50498" s="5"/>
      <c r="O50498" s="10"/>
      <c r="P50498" s="8"/>
    </row>
    <row r="50499" spans="1:16" s="2" customFormat="1" x14ac:dyDescent="0.15">
      <c r="A50499" s="3"/>
      <c r="B50499" s="3"/>
      <c r="J50499" s="3"/>
      <c r="K50499" s="5"/>
      <c r="L50499" s="8"/>
      <c r="N50499" s="5"/>
      <c r="O50499" s="10"/>
      <c r="P50499" s="8"/>
    </row>
    <row r="50500" spans="1:16" s="2" customFormat="1" x14ac:dyDescent="0.15">
      <c r="A50500" s="3"/>
      <c r="B50500" s="3"/>
      <c r="J50500" s="3"/>
      <c r="K50500" s="5"/>
      <c r="L50500" s="8"/>
      <c r="N50500" s="5"/>
      <c r="O50500" s="10"/>
      <c r="P50500" s="8"/>
    </row>
    <row r="50501" spans="1:16" s="2" customFormat="1" x14ac:dyDescent="0.15">
      <c r="A50501" s="3"/>
      <c r="B50501" s="3"/>
      <c r="J50501" s="3"/>
      <c r="K50501" s="5"/>
      <c r="L50501" s="8"/>
      <c r="N50501" s="5"/>
      <c r="O50501" s="10"/>
      <c r="P50501" s="8"/>
    </row>
    <row r="50502" spans="1:16" s="2" customFormat="1" x14ac:dyDescent="0.15">
      <c r="A50502" s="3"/>
      <c r="B50502" s="3"/>
      <c r="J50502" s="3"/>
      <c r="K50502" s="5"/>
      <c r="L50502" s="8"/>
      <c r="N50502" s="5"/>
      <c r="O50502" s="10"/>
      <c r="P50502" s="8"/>
    </row>
    <row r="50503" spans="1:16" s="2" customFormat="1" x14ac:dyDescent="0.15">
      <c r="A50503" s="3"/>
      <c r="B50503" s="3"/>
      <c r="J50503" s="3"/>
      <c r="K50503" s="5"/>
      <c r="L50503" s="8"/>
      <c r="N50503" s="5"/>
      <c r="O50503" s="10"/>
      <c r="P50503" s="8"/>
    </row>
    <row r="50504" spans="1:16" s="2" customFormat="1" x14ac:dyDescent="0.15">
      <c r="A50504" s="3"/>
      <c r="B50504" s="3"/>
      <c r="J50504" s="3"/>
      <c r="K50504" s="5"/>
      <c r="L50504" s="8"/>
      <c r="N50504" s="5"/>
      <c r="O50504" s="10"/>
      <c r="P50504" s="8"/>
    </row>
    <row r="50505" spans="1:16" s="2" customFormat="1" x14ac:dyDescent="0.15">
      <c r="A50505" s="3"/>
      <c r="B50505" s="3"/>
      <c r="J50505" s="3"/>
      <c r="K50505" s="5"/>
      <c r="L50505" s="8"/>
      <c r="N50505" s="5"/>
      <c r="O50505" s="10"/>
      <c r="P50505" s="8"/>
    </row>
    <row r="50506" spans="1:16" s="2" customFormat="1" x14ac:dyDescent="0.15">
      <c r="A50506" s="3"/>
      <c r="B50506" s="3"/>
      <c r="J50506" s="3"/>
      <c r="K50506" s="5"/>
      <c r="L50506" s="8"/>
      <c r="N50506" s="5"/>
      <c r="O50506" s="10"/>
      <c r="P50506" s="8"/>
    </row>
    <row r="50507" spans="1:16" s="2" customFormat="1" x14ac:dyDescent="0.15">
      <c r="A50507" s="3"/>
      <c r="B50507" s="3"/>
      <c r="J50507" s="3"/>
      <c r="K50507" s="5"/>
      <c r="L50507" s="8"/>
      <c r="N50507" s="5"/>
      <c r="O50507" s="10"/>
      <c r="P50507" s="8"/>
    </row>
    <row r="50508" spans="1:16" s="2" customFormat="1" x14ac:dyDescent="0.15">
      <c r="A50508" s="3"/>
      <c r="B50508" s="3"/>
      <c r="J50508" s="3"/>
      <c r="K50508" s="5"/>
      <c r="L50508" s="8"/>
      <c r="N50508" s="5"/>
      <c r="O50508" s="10"/>
      <c r="P50508" s="8"/>
    </row>
    <row r="50509" spans="1:16" s="2" customFormat="1" x14ac:dyDescent="0.15">
      <c r="A50509" s="3"/>
      <c r="B50509" s="3"/>
      <c r="J50509" s="3"/>
      <c r="K50509" s="5"/>
      <c r="L50509" s="8"/>
      <c r="N50509" s="5"/>
      <c r="O50509" s="10"/>
      <c r="P50509" s="8"/>
    </row>
    <row r="50510" spans="1:16" s="2" customFormat="1" x14ac:dyDescent="0.15">
      <c r="A50510" s="3"/>
      <c r="B50510" s="3"/>
      <c r="J50510" s="3"/>
      <c r="K50510" s="5"/>
      <c r="L50510" s="8"/>
      <c r="N50510" s="5"/>
      <c r="O50510" s="10"/>
      <c r="P50510" s="8"/>
    </row>
    <row r="50511" spans="1:16" s="2" customFormat="1" x14ac:dyDescent="0.15">
      <c r="A50511" s="3"/>
      <c r="B50511" s="3"/>
      <c r="J50511" s="3"/>
      <c r="K50511" s="5"/>
      <c r="L50511" s="8"/>
      <c r="N50511" s="5"/>
      <c r="O50511" s="10"/>
      <c r="P50511" s="8"/>
    </row>
    <row r="50512" spans="1:16" s="2" customFormat="1" x14ac:dyDescent="0.15">
      <c r="A50512" s="3"/>
      <c r="B50512" s="3"/>
      <c r="J50512" s="3"/>
      <c r="K50512" s="5"/>
      <c r="L50512" s="8"/>
      <c r="N50512" s="5"/>
      <c r="O50512" s="10"/>
      <c r="P50512" s="8"/>
    </row>
    <row r="50513" spans="1:16" s="2" customFormat="1" x14ac:dyDescent="0.15">
      <c r="A50513" s="3"/>
      <c r="B50513" s="3"/>
      <c r="J50513" s="3"/>
      <c r="K50513" s="5"/>
      <c r="L50513" s="8"/>
      <c r="N50513" s="5"/>
      <c r="O50513" s="10"/>
      <c r="P50513" s="8"/>
    </row>
    <row r="50514" spans="1:16" s="2" customFormat="1" x14ac:dyDescent="0.15">
      <c r="A50514" s="3"/>
      <c r="B50514" s="3"/>
      <c r="J50514" s="3"/>
      <c r="K50514" s="5"/>
      <c r="L50514" s="8"/>
      <c r="N50514" s="5"/>
      <c r="O50514" s="10"/>
      <c r="P50514" s="8"/>
    </row>
    <row r="50515" spans="1:16" s="2" customFormat="1" x14ac:dyDescent="0.15">
      <c r="A50515" s="3"/>
      <c r="B50515" s="3"/>
      <c r="J50515" s="3"/>
      <c r="K50515" s="5"/>
      <c r="L50515" s="8"/>
      <c r="N50515" s="5"/>
      <c r="O50515" s="10"/>
      <c r="P50515" s="8"/>
    </row>
    <row r="50516" spans="1:16" s="2" customFormat="1" x14ac:dyDescent="0.15">
      <c r="A50516" s="3"/>
      <c r="B50516" s="3"/>
      <c r="J50516" s="3"/>
      <c r="K50516" s="5"/>
      <c r="L50516" s="8"/>
      <c r="N50516" s="5"/>
      <c r="O50516" s="10"/>
      <c r="P50516" s="8"/>
    </row>
    <row r="50517" spans="1:16" s="2" customFormat="1" x14ac:dyDescent="0.15">
      <c r="A50517" s="3"/>
      <c r="B50517" s="3"/>
      <c r="J50517" s="3"/>
      <c r="K50517" s="5"/>
      <c r="L50517" s="8"/>
      <c r="N50517" s="5"/>
      <c r="O50517" s="10"/>
      <c r="P50517" s="8"/>
    </row>
    <row r="50518" spans="1:16" s="2" customFormat="1" x14ac:dyDescent="0.15">
      <c r="A50518" s="3"/>
      <c r="B50518" s="3"/>
      <c r="J50518" s="3"/>
      <c r="K50518" s="5"/>
      <c r="L50518" s="8"/>
      <c r="N50518" s="5"/>
      <c r="O50518" s="10"/>
      <c r="P50518" s="8"/>
    </row>
    <row r="50519" spans="1:16" s="2" customFormat="1" x14ac:dyDescent="0.15">
      <c r="A50519" s="3"/>
      <c r="B50519" s="3"/>
      <c r="J50519" s="3"/>
      <c r="K50519" s="5"/>
      <c r="L50519" s="8"/>
      <c r="N50519" s="5"/>
      <c r="O50519" s="10"/>
      <c r="P50519" s="8"/>
    </row>
    <row r="50520" spans="1:16" s="2" customFormat="1" x14ac:dyDescent="0.15">
      <c r="A50520" s="3"/>
      <c r="B50520" s="3"/>
      <c r="J50520" s="3"/>
      <c r="K50520" s="5"/>
      <c r="L50520" s="8"/>
      <c r="N50520" s="5"/>
      <c r="O50520" s="10"/>
      <c r="P50520" s="8"/>
    </row>
    <row r="50521" spans="1:16" s="2" customFormat="1" x14ac:dyDescent="0.15">
      <c r="A50521" s="3"/>
      <c r="B50521" s="3"/>
      <c r="J50521" s="3"/>
      <c r="K50521" s="5"/>
      <c r="L50521" s="8"/>
      <c r="N50521" s="5"/>
      <c r="O50521" s="10"/>
      <c r="P50521" s="8"/>
    </row>
    <row r="50522" spans="1:16" s="2" customFormat="1" x14ac:dyDescent="0.15">
      <c r="A50522" s="3"/>
      <c r="B50522" s="3"/>
      <c r="J50522" s="3"/>
      <c r="K50522" s="5"/>
      <c r="L50522" s="8"/>
      <c r="N50522" s="5"/>
      <c r="O50522" s="10"/>
      <c r="P50522" s="8"/>
    </row>
    <row r="50523" spans="1:16" s="2" customFormat="1" x14ac:dyDescent="0.15">
      <c r="A50523" s="3"/>
      <c r="B50523" s="3"/>
      <c r="J50523" s="3"/>
      <c r="K50523" s="5"/>
      <c r="L50523" s="8"/>
      <c r="N50523" s="5"/>
      <c r="O50523" s="10"/>
      <c r="P50523" s="8"/>
    </row>
    <row r="50524" spans="1:16" s="2" customFormat="1" x14ac:dyDescent="0.15">
      <c r="A50524" s="3"/>
      <c r="B50524" s="3"/>
      <c r="J50524" s="3"/>
      <c r="K50524" s="5"/>
      <c r="L50524" s="8"/>
      <c r="N50524" s="5"/>
      <c r="O50524" s="10"/>
      <c r="P50524" s="8"/>
    </row>
    <row r="50525" spans="1:16" s="2" customFormat="1" x14ac:dyDescent="0.15">
      <c r="A50525" s="3"/>
      <c r="B50525" s="3"/>
      <c r="J50525" s="3"/>
      <c r="K50525" s="5"/>
      <c r="L50525" s="8"/>
      <c r="N50525" s="5"/>
      <c r="O50525" s="10"/>
      <c r="P50525" s="8"/>
    </row>
    <row r="50526" spans="1:16" s="2" customFormat="1" x14ac:dyDescent="0.15">
      <c r="A50526" s="3"/>
      <c r="B50526" s="3"/>
      <c r="J50526" s="3"/>
      <c r="K50526" s="5"/>
      <c r="L50526" s="8"/>
      <c r="N50526" s="5"/>
      <c r="O50526" s="10"/>
      <c r="P50526" s="8"/>
    </row>
    <row r="50527" spans="1:16" s="2" customFormat="1" x14ac:dyDescent="0.15">
      <c r="A50527" s="3"/>
      <c r="B50527" s="3"/>
      <c r="J50527" s="3"/>
      <c r="K50527" s="5"/>
      <c r="L50527" s="8"/>
      <c r="N50527" s="5"/>
      <c r="O50527" s="10"/>
      <c r="P50527" s="8"/>
    </row>
    <row r="50528" spans="1:16" s="2" customFormat="1" x14ac:dyDescent="0.15">
      <c r="A50528" s="3"/>
      <c r="B50528" s="3"/>
      <c r="J50528" s="3"/>
      <c r="K50528" s="5"/>
      <c r="L50528" s="8"/>
      <c r="N50528" s="5"/>
      <c r="O50528" s="10"/>
      <c r="P50528" s="8"/>
    </row>
    <row r="50529" spans="1:16" s="2" customFormat="1" x14ac:dyDescent="0.15">
      <c r="A50529" s="3"/>
      <c r="B50529" s="3"/>
      <c r="J50529" s="3"/>
      <c r="K50529" s="5"/>
      <c r="L50529" s="8"/>
      <c r="N50529" s="5"/>
      <c r="O50529" s="10"/>
      <c r="P50529" s="8"/>
    </row>
    <row r="50530" spans="1:16" s="2" customFormat="1" x14ac:dyDescent="0.15">
      <c r="A50530" s="3"/>
      <c r="B50530" s="3"/>
      <c r="J50530" s="3"/>
      <c r="K50530" s="5"/>
      <c r="L50530" s="8"/>
      <c r="N50530" s="5"/>
      <c r="O50530" s="10"/>
      <c r="P50530" s="8"/>
    </row>
    <row r="50531" spans="1:16" s="2" customFormat="1" x14ac:dyDescent="0.15">
      <c r="A50531" s="3"/>
      <c r="B50531" s="3"/>
      <c r="J50531" s="3"/>
      <c r="K50531" s="5"/>
      <c r="L50531" s="8"/>
      <c r="N50531" s="5"/>
      <c r="O50531" s="10"/>
      <c r="P50531" s="8"/>
    </row>
    <row r="50532" spans="1:16" s="2" customFormat="1" x14ac:dyDescent="0.15">
      <c r="A50532" s="3"/>
      <c r="B50532" s="3"/>
      <c r="J50532" s="3"/>
      <c r="K50532" s="5"/>
      <c r="L50532" s="8"/>
      <c r="N50532" s="5"/>
      <c r="O50532" s="10"/>
      <c r="P50532" s="8"/>
    </row>
    <row r="50533" spans="1:16" s="2" customFormat="1" x14ac:dyDescent="0.15">
      <c r="A50533" s="3"/>
      <c r="B50533" s="3"/>
      <c r="J50533" s="3"/>
      <c r="K50533" s="5"/>
      <c r="L50533" s="8"/>
      <c r="N50533" s="5"/>
      <c r="O50533" s="10"/>
      <c r="P50533" s="8"/>
    </row>
    <row r="50534" spans="1:16" s="2" customFormat="1" x14ac:dyDescent="0.15">
      <c r="A50534" s="3"/>
      <c r="B50534" s="3"/>
      <c r="J50534" s="3"/>
      <c r="K50534" s="5"/>
      <c r="L50534" s="8"/>
      <c r="N50534" s="5"/>
      <c r="O50534" s="10"/>
      <c r="P50534" s="8"/>
    </row>
    <row r="50535" spans="1:16" s="2" customFormat="1" x14ac:dyDescent="0.15">
      <c r="A50535" s="3"/>
      <c r="B50535" s="3"/>
      <c r="J50535" s="3"/>
      <c r="K50535" s="5"/>
      <c r="L50535" s="8"/>
      <c r="N50535" s="5"/>
      <c r="O50535" s="10"/>
      <c r="P50535" s="8"/>
    </row>
    <row r="50536" spans="1:16" s="2" customFormat="1" x14ac:dyDescent="0.15">
      <c r="A50536" s="3"/>
      <c r="B50536" s="3"/>
      <c r="J50536" s="3"/>
      <c r="K50536" s="5"/>
      <c r="L50536" s="8"/>
      <c r="N50536" s="5"/>
      <c r="O50536" s="10"/>
      <c r="P50536" s="8"/>
    </row>
    <row r="50537" spans="1:16" s="2" customFormat="1" x14ac:dyDescent="0.15">
      <c r="A50537" s="3"/>
      <c r="B50537" s="3"/>
      <c r="J50537" s="3"/>
      <c r="K50537" s="5"/>
      <c r="L50537" s="8"/>
      <c r="N50537" s="5"/>
      <c r="O50537" s="10"/>
      <c r="P50537" s="8"/>
    </row>
    <row r="50538" spans="1:16" s="2" customFormat="1" x14ac:dyDescent="0.15">
      <c r="A50538" s="3"/>
      <c r="B50538" s="3"/>
      <c r="J50538" s="3"/>
      <c r="K50538" s="5"/>
      <c r="L50538" s="8"/>
      <c r="N50538" s="5"/>
      <c r="O50538" s="10"/>
      <c r="P50538" s="8"/>
    </row>
    <row r="50539" spans="1:16" s="2" customFormat="1" x14ac:dyDescent="0.15">
      <c r="A50539" s="3"/>
      <c r="B50539" s="3"/>
      <c r="J50539" s="3"/>
      <c r="K50539" s="5"/>
      <c r="L50539" s="8"/>
      <c r="N50539" s="5"/>
      <c r="O50539" s="10"/>
      <c r="P50539" s="8"/>
    </row>
    <row r="50540" spans="1:16" s="2" customFormat="1" x14ac:dyDescent="0.15">
      <c r="A50540" s="3"/>
      <c r="B50540" s="3"/>
      <c r="J50540" s="3"/>
      <c r="K50540" s="5"/>
      <c r="L50540" s="8"/>
      <c r="N50540" s="5"/>
      <c r="O50540" s="10"/>
      <c r="P50540" s="8"/>
    </row>
    <row r="50541" spans="1:16" s="2" customFormat="1" x14ac:dyDescent="0.15">
      <c r="A50541" s="3"/>
      <c r="B50541" s="3"/>
      <c r="J50541" s="3"/>
      <c r="K50541" s="5"/>
      <c r="L50541" s="8"/>
      <c r="N50541" s="5"/>
      <c r="O50541" s="10"/>
      <c r="P50541" s="8"/>
    </row>
    <row r="50542" spans="1:16" s="2" customFormat="1" x14ac:dyDescent="0.15">
      <c r="A50542" s="3"/>
      <c r="B50542" s="3"/>
      <c r="J50542" s="3"/>
      <c r="K50542" s="5"/>
      <c r="L50542" s="8"/>
      <c r="N50542" s="5"/>
      <c r="O50542" s="10"/>
      <c r="P50542" s="8"/>
    </row>
    <row r="50543" spans="1:16" s="2" customFormat="1" x14ac:dyDescent="0.15">
      <c r="A50543" s="3"/>
      <c r="B50543" s="3"/>
      <c r="J50543" s="3"/>
      <c r="K50543" s="5"/>
      <c r="L50543" s="8"/>
      <c r="N50543" s="5"/>
      <c r="O50543" s="10"/>
      <c r="P50543" s="8"/>
    </row>
    <row r="50544" spans="1:16" s="2" customFormat="1" x14ac:dyDescent="0.15">
      <c r="A50544" s="3"/>
      <c r="B50544" s="3"/>
      <c r="J50544" s="3"/>
      <c r="K50544" s="5"/>
      <c r="L50544" s="8"/>
      <c r="N50544" s="5"/>
      <c r="O50544" s="10"/>
      <c r="P50544" s="8"/>
    </row>
    <row r="50545" spans="1:16" s="2" customFormat="1" x14ac:dyDescent="0.15">
      <c r="A50545" s="3"/>
      <c r="B50545" s="3"/>
      <c r="J50545" s="3"/>
      <c r="K50545" s="5"/>
      <c r="L50545" s="8"/>
      <c r="N50545" s="5"/>
      <c r="O50545" s="10"/>
      <c r="P50545" s="8"/>
    </row>
    <row r="50546" spans="1:16" s="2" customFormat="1" x14ac:dyDescent="0.15">
      <c r="A50546" s="3"/>
      <c r="B50546" s="3"/>
      <c r="J50546" s="3"/>
      <c r="K50546" s="5"/>
      <c r="L50546" s="8"/>
      <c r="N50546" s="5"/>
      <c r="O50546" s="10"/>
      <c r="P50546" s="8"/>
    </row>
    <row r="50547" spans="1:16" s="2" customFormat="1" x14ac:dyDescent="0.15">
      <c r="A50547" s="3"/>
      <c r="B50547" s="3"/>
      <c r="J50547" s="3"/>
      <c r="K50547" s="5"/>
      <c r="L50547" s="8"/>
      <c r="N50547" s="5"/>
      <c r="O50547" s="10"/>
      <c r="P50547" s="8"/>
    </row>
    <row r="50548" spans="1:16" s="2" customFormat="1" x14ac:dyDescent="0.15">
      <c r="A50548" s="3"/>
      <c r="B50548" s="3"/>
      <c r="J50548" s="3"/>
      <c r="K50548" s="5"/>
      <c r="L50548" s="8"/>
      <c r="N50548" s="5"/>
      <c r="O50548" s="10"/>
      <c r="P50548" s="8"/>
    </row>
    <row r="50549" spans="1:16" s="2" customFormat="1" x14ac:dyDescent="0.15">
      <c r="A50549" s="3"/>
      <c r="B50549" s="3"/>
      <c r="J50549" s="3"/>
      <c r="K50549" s="5"/>
      <c r="L50549" s="8"/>
      <c r="N50549" s="5"/>
      <c r="O50549" s="10"/>
      <c r="P50549" s="8"/>
    </row>
    <row r="50550" spans="1:16" s="2" customFormat="1" x14ac:dyDescent="0.15">
      <c r="A50550" s="3"/>
      <c r="B50550" s="3"/>
      <c r="J50550" s="3"/>
      <c r="K50550" s="5"/>
      <c r="L50550" s="8"/>
      <c r="N50550" s="5"/>
      <c r="O50550" s="10"/>
      <c r="P50550" s="8"/>
    </row>
    <row r="50551" spans="1:16" s="2" customFormat="1" x14ac:dyDescent="0.15">
      <c r="A50551" s="3"/>
      <c r="B50551" s="3"/>
      <c r="J50551" s="3"/>
      <c r="K50551" s="5"/>
      <c r="L50551" s="8"/>
      <c r="N50551" s="5"/>
      <c r="O50551" s="10"/>
      <c r="P50551" s="8"/>
    </row>
    <row r="50552" spans="1:16" s="2" customFormat="1" x14ac:dyDescent="0.15">
      <c r="A50552" s="3"/>
      <c r="B50552" s="3"/>
      <c r="J50552" s="3"/>
      <c r="K50552" s="5"/>
      <c r="L50552" s="8"/>
      <c r="N50552" s="5"/>
      <c r="O50552" s="10"/>
      <c r="P50552" s="8"/>
    </row>
    <row r="50553" spans="1:16" s="2" customFormat="1" x14ac:dyDescent="0.15">
      <c r="A50553" s="3"/>
      <c r="B50553" s="3"/>
      <c r="J50553" s="3"/>
      <c r="K50553" s="5"/>
      <c r="L50553" s="8"/>
      <c r="N50553" s="5"/>
      <c r="O50553" s="10"/>
      <c r="P50553" s="8"/>
    </row>
    <row r="50554" spans="1:16" s="2" customFormat="1" x14ac:dyDescent="0.15">
      <c r="A50554" s="3"/>
      <c r="B50554" s="3"/>
      <c r="J50554" s="3"/>
      <c r="K50554" s="5"/>
      <c r="L50554" s="8"/>
      <c r="N50554" s="5"/>
      <c r="O50554" s="10"/>
      <c r="P50554" s="8"/>
    </row>
    <row r="50555" spans="1:16" s="2" customFormat="1" x14ac:dyDescent="0.15">
      <c r="A50555" s="3"/>
      <c r="B50555" s="3"/>
      <c r="J50555" s="3"/>
      <c r="K50555" s="5"/>
      <c r="L50555" s="8"/>
      <c r="N50555" s="5"/>
      <c r="O50555" s="10"/>
      <c r="P50555" s="8"/>
    </row>
    <row r="50556" spans="1:16" s="2" customFormat="1" x14ac:dyDescent="0.15">
      <c r="A50556" s="3"/>
      <c r="B50556" s="3"/>
      <c r="J50556" s="3"/>
      <c r="K50556" s="5"/>
      <c r="L50556" s="8"/>
      <c r="N50556" s="5"/>
      <c r="O50556" s="10"/>
      <c r="P50556" s="8"/>
    </row>
    <row r="50557" spans="1:16" s="2" customFormat="1" x14ac:dyDescent="0.15">
      <c r="A50557" s="3"/>
      <c r="B50557" s="3"/>
      <c r="J50557" s="3"/>
      <c r="K50557" s="5"/>
      <c r="L50557" s="8"/>
      <c r="N50557" s="5"/>
      <c r="O50557" s="10"/>
      <c r="P50557" s="8"/>
    </row>
    <row r="50558" spans="1:16" s="2" customFormat="1" x14ac:dyDescent="0.15">
      <c r="A50558" s="3"/>
      <c r="B50558" s="3"/>
      <c r="J50558" s="3"/>
      <c r="K50558" s="5"/>
      <c r="L50558" s="8"/>
      <c r="N50558" s="5"/>
      <c r="O50558" s="10"/>
      <c r="P50558" s="8"/>
    </row>
    <row r="50559" spans="1:16" s="2" customFormat="1" x14ac:dyDescent="0.15">
      <c r="A50559" s="3"/>
      <c r="B50559" s="3"/>
      <c r="J50559" s="3"/>
      <c r="K50559" s="5"/>
      <c r="L50559" s="8"/>
      <c r="N50559" s="5"/>
      <c r="O50559" s="10"/>
      <c r="P50559" s="8"/>
    </row>
    <row r="50560" spans="1:16" s="2" customFormat="1" x14ac:dyDescent="0.15">
      <c r="A50560" s="3"/>
      <c r="B50560" s="3"/>
      <c r="J50560" s="3"/>
      <c r="K50560" s="5"/>
      <c r="L50560" s="8"/>
      <c r="N50560" s="5"/>
      <c r="O50560" s="10"/>
      <c r="P50560" s="8"/>
    </row>
    <row r="50561" spans="1:16" s="2" customFormat="1" x14ac:dyDescent="0.15">
      <c r="A50561" s="3"/>
      <c r="B50561" s="3"/>
      <c r="J50561" s="3"/>
      <c r="K50561" s="5"/>
      <c r="L50561" s="8"/>
      <c r="N50561" s="5"/>
      <c r="O50561" s="10"/>
      <c r="P50561" s="8"/>
    </row>
    <row r="50562" spans="1:16" s="2" customFormat="1" x14ac:dyDescent="0.15">
      <c r="A50562" s="3"/>
      <c r="B50562" s="3"/>
      <c r="J50562" s="3"/>
      <c r="K50562" s="5"/>
      <c r="L50562" s="8"/>
      <c r="N50562" s="5"/>
      <c r="O50562" s="10"/>
      <c r="P50562" s="8"/>
    </row>
    <row r="50563" spans="1:16" s="2" customFormat="1" x14ac:dyDescent="0.15">
      <c r="A50563" s="3"/>
      <c r="B50563" s="3"/>
      <c r="J50563" s="3"/>
      <c r="K50563" s="5"/>
      <c r="L50563" s="8"/>
      <c r="N50563" s="5"/>
      <c r="O50563" s="10"/>
      <c r="P50563" s="8"/>
    </row>
    <row r="50564" spans="1:16" s="2" customFormat="1" x14ac:dyDescent="0.15">
      <c r="A50564" s="3"/>
      <c r="B50564" s="3"/>
      <c r="J50564" s="3"/>
      <c r="K50564" s="5"/>
      <c r="L50564" s="8"/>
      <c r="N50564" s="5"/>
      <c r="O50564" s="10"/>
      <c r="P50564" s="8"/>
    </row>
    <row r="50565" spans="1:16" s="2" customFormat="1" x14ac:dyDescent="0.15">
      <c r="A50565" s="3"/>
      <c r="B50565" s="3"/>
      <c r="J50565" s="3"/>
      <c r="K50565" s="5"/>
      <c r="L50565" s="8"/>
      <c r="N50565" s="5"/>
      <c r="O50565" s="10"/>
      <c r="P50565" s="8"/>
    </row>
    <row r="50566" spans="1:16" s="2" customFormat="1" x14ac:dyDescent="0.15">
      <c r="A50566" s="3"/>
      <c r="B50566" s="3"/>
      <c r="J50566" s="3"/>
      <c r="K50566" s="5"/>
      <c r="L50566" s="8"/>
      <c r="N50566" s="5"/>
      <c r="O50566" s="10"/>
      <c r="P50566" s="8"/>
    </row>
    <row r="50567" spans="1:16" s="2" customFormat="1" x14ac:dyDescent="0.15">
      <c r="A50567" s="3"/>
      <c r="B50567" s="3"/>
      <c r="J50567" s="3"/>
      <c r="K50567" s="5"/>
      <c r="L50567" s="8"/>
      <c r="N50567" s="5"/>
      <c r="O50567" s="10"/>
      <c r="P50567" s="8"/>
    </row>
    <row r="50568" spans="1:16" s="2" customFormat="1" x14ac:dyDescent="0.15">
      <c r="A50568" s="3"/>
      <c r="B50568" s="3"/>
      <c r="J50568" s="3"/>
      <c r="K50568" s="5"/>
      <c r="L50568" s="8"/>
      <c r="N50568" s="5"/>
      <c r="O50568" s="10"/>
      <c r="P50568" s="8"/>
    </row>
    <row r="50569" spans="1:16" s="2" customFormat="1" x14ac:dyDescent="0.15">
      <c r="A50569" s="3"/>
      <c r="B50569" s="3"/>
      <c r="J50569" s="3"/>
      <c r="K50569" s="5"/>
      <c r="L50569" s="8"/>
      <c r="N50569" s="5"/>
      <c r="O50569" s="10"/>
      <c r="P50569" s="8"/>
    </row>
    <row r="50570" spans="1:16" s="2" customFormat="1" x14ac:dyDescent="0.15">
      <c r="A50570" s="3"/>
      <c r="B50570" s="3"/>
      <c r="J50570" s="3"/>
      <c r="K50570" s="5"/>
      <c r="L50570" s="8"/>
      <c r="N50570" s="5"/>
      <c r="O50570" s="10"/>
      <c r="P50570" s="8"/>
    </row>
    <row r="50571" spans="1:16" s="2" customFormat="1" x14ac:dyDescent="0.15">
      <c r="A50571" s="3"/>
      <c r="B50571" s="3"/>
      <c r="J50571" s="3"/>
      <c r="K50571" s="5"/>
      <c r="L50571" s="8"/>
      <c r="N50571" s="5"/>
      <c r="O50571" s="10"/>
      <c r="P50571" s="8"/>
    </row>
    <row r="50572" spans="1:16" s="2" customFormat="1" x14ac:dyDescent="0.15">
      <c r="A50572" s="3"/>
      <c r="B50572" s="3"/>
      <c r="J50572" s="3"/>
      <c r="K50572" s="5"/>
      <c r="L50572" s="8"/>
      <c r="N50572" s="5"/>
      <c r="O50572" s="10"/>
      <c r="P50572" s="8"/>
    </row>
    <row r="50573" spans="1:16" s="2" customFormat="1" x14ac:dyDescent="0.15">
      <c r="A50573" s="3"/>
      <c r="B50573" s="3"/>
      <c r="J50573" s="3"/>
      <c r="K50573" s="5"/>
      <c r="L50573" s="8"/>
      <c r="N50573" s="5"/>
      <c r="O50573" s="10"/>
      <c r="P50573" s="8"/>
    </row>
    <row r="50574" spans="1:16" s="2" customFormat="1" x14ac:dyDescent="0.15">
      <c r="A50574" s="3"/>
      <c r="B50574" s="3"/>
      <c r="J50574" s="3"/>
      <c r="K50574" s="5"/>
      <c r="L50574" s="8"/>
      <c r="N50574" s="5"/>
      <c r="O50574" s="10"/>
      <c r="P50574" s="8"/>
    </row>
    <row r="50575" spans="1:16" s="2" customFormat="1" x14ac:dyDescent="0.15">
      <c r="A50575" s="3"/>
      <c r="B50575" s="3"/>
      <c r="J50575" s="3"/>
      <c r="K50575" s="5"/>
      <c r="L50575" s="8"/>
      <c r="N50575" s="5"/>
      <c r="O50575" s="10"/>
      <c r="P50575" s="8"/>
    </row>
    <row r="50576" spans="1:16" s="2" customFormat="1" x14ac:dyDescent="0.15">
      <c r="A50576" s="3"/>
      <c r="B50576" s="3"/>
      <c r="J50576" s="3"/>
      <c r="K50576" s="5"/>
      <c r="L50576" s="8"/>
      <c r="N50576" s="5"/>
      <c r="O50576" s="10"/>
      <c r="P50576" s="8"/>
    </row>
    <row r="50577" spans="1:16" s="2" customFormat="1" x14ac:dyDescent="0.15">
      <c r="A50577" s="3"/>
      <c r="B50577" s="3"/>
      <c r="J50577" s="3"/>
      <c r="K50577" s="5"/>
      <c r="L50577" s="8"/>
      <c r="N50577" s="5"/>
      <c r="O50577" s="10"/>
      <c r="P50577" s="8"/>
    </row>
    <row r="50578" spans="1:16" s="2" customFormat="1" x14ac:dyDescent="0.15">
      <c r="A50578" s="3"/>
      <c r="B50578" s="3"/>
      <c r="J50578" s="3"/>
      <c r="K50578" s="5"/>
      <c r="L50578" s="8"/>
      <c r="N50578" s="5"/>
      <c r="O50578" s="10"/>
      <c r="P50578" s="8"/>
    </row>
    <row r="50579" spans="1:16" s="2" customFormat="1" x14ac:dyDescent="0.15">
      <c r="A50579" s="3"/>
      <c r="B50579" s="3"/>
      <c r="J50579" s="3"/>
      <c r="K50579" s="5"/>
      <c r="L50579" s="8"/>
      <c r="N50579" s="5"/>
      <c r="O50579" s="10"/>
      <c r="P50579" s="8"/>
    </row>
    <row r="50580" spans="1:16" s="2" customFormat="1" x14ac:dyDescent="0.15">
      <c r="A50580" s="3"/>
      <c r="B50580" s="3"/>
      <c r="J50580" s="3"/>
      <c r="K50580" s="5"/>
      <c r="L50580" s="8"/>
      <c r="N50580" s="5"/>
      <c r="O50580" s="10"/>
      <c r="P50580" s="8"/>
    </row>
    <row r="50581" spans="1:16" s="2" customFormat="1" x14ac:dyDescent="0.15">
      <c r="A50581" s="3"/>
      <c r="B50581" s="3"/>
      <c r="J50581" s="3"/>
      <c r="K50581" s="5"/>
      <c r="L50581" s="8"/>
      <c r="N50581" s="5"/>
      <c r="O50581" s="10"/>
      <c r="P50581" s="8"/>
    </row>
    <row r="50582" spans="1:16" s="2" customFormat="1" x14ac:dyDescent="0.15">
      <c r="A50582" s="3"/>
      <c r="B50582" s="3"/>
      <c r="J50582" s="3"/>
      <c r="K50582" s="5"/>
      <c r="L50582" s="8"/>
      <c r="N50582" s="5"/>
      <c r="O50582" s="10"/>
      <c r="P50582" s="8"/>
    </row>
    <row r="50583" spans="1:16" s="2" customFormat="1" x14ac:dyDescent="0.15">
      <c r="A50583" s="3"/>
      <c r="B50583" s="3"/>
      <c r="J50583" s="3"/>
      <c r="K50583" s="5"/>
      <c r="L50583" s="8"/>
      <c r="N50583" s="5"/>
      <c r="O50583" s="10"/>
      <c r="P50583" s="8"/>
    </row>
    <row r="50584" spans="1:16" s="2" customFormat="1" x14ac:dyDescent="0.15">
      <c r="A50584" s="3"/>
      <c r="B50584" s="3"/>
      <c r="J50584" s="3"/>
      <c r="K50584" s="5"/>
      <c r="L50584" s="8"/>
      <c r="N50584" s="5"/>
      <c r="O50584" s="10"/>
      <c r="P50584" s="8"/>
    </row>
    <row r="50585" spans="1:16" s="2" customFormat="1" x14ac:dyDescent="0.15">
      <c r="A50585" s="3"/>
      <c r="B50585" s="3"/>
      <c r="J50585" s="3"/>
      <c r="K50585" s="5"/>
      <c r="L50585" s="8"/>
      <c r="N50585" s="5"/>
      <c r="O50585" s="10"/>
      <c r="P50585" s="8"/>
    </row>
    <row r="50586" spans="1:16" s="2" customFormat="1" x14ac:dyDescent="0.15">
      <c r="A50586" s="3"/>
      <c r="B50586" s="3"/>
      <c r="J50586" s="3"/>
      <c r="K50586" s="5"/>
      <c r="L50586" s="8"/>
      <c r="N50586" s="5"/>
      <c r="O50586" s="10"/>
      <c r="P50586" s="8"/>
    </row>
    <row r="50587" spans="1:16" s="2" customFormat="1" x14ac:dyDescent="0.15">
      <c r="A50587" s="3"/>
      <c r="B50587" s="3"/>
      <c r="J50587" s="3"/>
      <c r="K50587" s="5"/>
      <c r="L50587" s="8"/>
      <c r="N50587" s="5"/>
      <c r="O50587" s="10"/>
      <c r="P50587" s="8"/>
    </row>
    <row r="50588" spans="1:16" s="2" customFormat="1" x14ac:dyDescent="0.15">
      <c r="A50588" s="3"/>
      <c r="B50588" s="3"/>
      <c r="J50588" s="3"/>
      <c r="K50588" s="5"/>
      <c r="L50588" s="8"/>
      <c r="N50588" s="5"/>
      <c r="O50588" s="10"/>
      <c r="P50588" s="8"/>
    </row>
    <row r="50589" spans="1:16" s="2" customFormat="1" x14ac:dyDescent="0.15">
      <c r="A50589" s="3"/>
      <c r="B50589" s="3"/>
      <c r="J50589" s="3"/>
      <c r="K50589" s="5"/>
      <c r="L50589" s="8"/>
      <c r="N50589" s="5"/>
      <c r="O50589" s="10"/>
      <c r="P50589" s="8"/>
    </row>
    <row r="50590" spans="1:16" s="2" customFormat="1" x14ac:dyDescent="0.15">
      <c r="A50590" s="3"/>
      <c r="B50590" s="3"/>
      <c r="J50590" s="3"/>
      <c r="K50590" s="5"/>
      <c r="L50590" s="8"/>
      <c r="N50590" s="5"/>
      <c r="O50590" s="10"/>
      <c r="P50590" s="8"/>
    </row>
    <row r="50591" spans="1:16" s="2" customFormat="1" x14ac:dyDescent="0.15">
      <c r="A50591" s="3"/>
      <c r="B50591" s="3"/>
      <c r="J50591" s="3"/>
      <c r="K50591" s="5"/>
      <c r="L50591" s="8"/>
      <c r="N50591" s="5"/>
      <c r="O50591" s="10"/>
      <c r="P50591" s="8"/>
    </row>
    <row r="50592" spans="1:16" s="2" customFormat="1" x14ac:dyDescent="0.15">
      <c r="A50592" s="3"/>
      <c r="B50592" s="3"/>
      <c r="J50592" s="3"/>
      <c r="K50592" s="5"/>
      <c r="L50592" s="8"/>
      <c r="N50592" s="5"/>
      <c r="O50592" s="10"/>
      <c r="P50592" s="8"/>
    </row>
    <row r="50593" spans="1:16" s="2" customFormat="1" x14ac:dyDescent="0.15">
      <c r="A50593" s="3"/>
      <c r="B50593" s="3"/>
      <c r="J50593" s="3"/>
      <c r="K50593" s="5"/>
      <c r="L50593" s="8"/>
      <c r="N50593" s="5"/>
      <c r="O50593" s="10"/>
      <c r="P50593" s="8"/>
    </row>
    <row r="50594" spans="1:16" s="2" customFormat="1" x14ac:dyDescent="0.15">
      <c r="A50594" s="3"/>
      <c r="B50594" s="3"/>
      <c r="J50594" s="3"/>
      <c r="K50594" s="5"/>
      <c r="L50594" s="8"/>
      <c r="N50594" s="5"/>
      <c r="O50594" s="10"/>
      <c r="P50594" s="8"/>
    </row>
    <row r="50595" spans="1:16" s="2" customFormat="1" x14ac:dyDescent="0.15">
      <c r="A50595" s="3"/>
      <c r="B50595" s="3"/>
      <c r="J50595" s="3"/>
      <c r="K50595" s="5"/>
      <c r="L50595" s="8"/>
      <c r="N50595" s="5"/>
      <c r="O50595" s="10"/>
      <c r="P50595" s="8"/>
    </row>
    <row r="50596" spans="1:16" s="2" customFormat="1" x14ac:dyDescent="0.15">
      <c r="A50596" s="3"/>
      <c r="B50596" s="3"/>
      <c r="J50596" s="3"/>
      <c r="K50596" s="5"/>
      <c r="L50596" s="8"/>
      <c r="N50596" s="5"/>
      <c r="O50596" s="10"/>
      <c r="P50596" s="8"/>
    </row>
    <row r="50597" spans="1:16" s="2" customFormat="1" x14ac:dyDescent="0.15">
      <c r="A50597" s="3"/>
      <c r="B50597" s="3"/>
      <c r="J50597" s="3"/>
      <c r="K50597" s="5"/>
      <c r="L50597" s="8"/>
      <c r="N50597" s="5"/>
      <c r="O50597" s="10"/>
      <c r="P50597" s="8"/>
    </row>
    <row r="50598" spans="1:16" s="2" customFormat="1" x14ac:dyDescent="0.15">
      <c r="A50598" s="3"/>
      <c r="B50598" s="3"/>
      <c r="J50598" s="3"/>
      <c r="K50598" s="5"/>
      <c r="L50598" s="8"/>
      <c r="N50598" s="5"/>
      <c r="O50598" s="10"/>
      <c r="P50598" s="8"/>
    </row>
    <row r="50599" spans="1:16" s="2" customFormat="1" x14ac:dyDescent="0.15">
      <c r="A50599" s="3"/>
      <c r="B50599" s="3"/>
      <c r="J50599" s="3"/>
      <c r="K50599" s="5"/>
      <c r="L50599" s="8"/>
      <c r="N50599" s="5"/>
      <c r="O50599" s="10"/>
      <c r="P50599" s="8"/>
    </row>
    <row r="50600" spans="1:16" s="2" customFormat="1" x14ac:dyDescent="0.15">
      <c r="A50600" s="3"/>
      <c r="B50600" s="3"/>
      <c r="J50600" s="3"/>
      <c r="K50600" s="5"/>
      <c r="L50600" s="8"/>
      <c r="N50600" s="5"/>
      <c r="O50600" s="10"/>
      <c r="P50600" s="8"/>
    </row>
    <row r="50601" spans="1:16" s="2" customFormat="1" x14ac:dyDescent="0.15">
      <c r="A50601" s="3"/>
      <c r="B50601" s="3"/>
      <c r="J50601" s="3"/>
      <c r="K50601" s="5"/>
      <c r="L50601" s="8"/>
      <c r="N50601" s="5"/>
      <c r="O50601" s="10"/>
      <c r="P50601" s="8"/>
    </row>
    <row r="50602" spans="1:16" s="2" customFormat="1" x14ac:dyDescent="0.15">
      <c r="A50602" s="3"/>
      <c r="B50602" s="3"/>
      <c r="J50602" s="3"/>
      <c r="K50602" s="5"/>
      <c r="L50602" s="8"/>
      <c r="N50602" s="5"/>
      <c r="O50602" s="10"/>
      <c r="P50602" s="8"/>
    </row>
    <row r="50603" spans="1:16" s="2" customFormat="1" x14ac:dyDescent="0.15">
      <c r="A50603" s="3"/>
      <c r="B50603" s="3"/>
      <c r="J50603" s="3"/>
      <c r="K50603" s="5"/>
      <c r="L50603" s="8"/>
      <c r="N50603" s="5"/>
      <c r="O50603" s="10"/>
      <c r="P50603" s="8"/>
    </row>
    <row r="50604" spans="1:16" s="2" customFormat="1" x14ac:dyDescent="0.15">
      <c r="A50604" s="3"/>
      <c r="B50604" s="3"/>
      <c r="J50604" s="3"/>
      <c r="K50604" s="5"/>
      <c r="L50604" s="8"/>
      <c r="N50604" s="5"/>
      <c r="O50604" s="10"/>
      <c r="P50604" s="8"/>
    </row>
    <row r="50605" spans="1:16" s="2" customFormat="1" x14ac:dyDescent="0.15">
      <c r="A50605" s="3"/>
      <c r="B50605" s="3"/>
      <c r="J50605" s="3"/>
      <c r="K50605" s="5"/>
      <c r="L50605" s="8"/>
      <c r="N50605" s="5"/>
      <c r="O50605" s="10"/>
      <c r="P50605" s="8"/>
    </row>
    <row r="50606" spans="1:16" s="2" customFormat="1" x14ac:dyDescent="0.15">
      <c r="A50606" s="3"/>
      <c r="B50606" s="3"/>
      <c r="J50606" s="3"/>
      <c r="K50606" s="5"/>
      <c r="L50606" s="8"/>
      <c r="N50606" s="5"/>
      <c r="O50606" s="10"/>
      <c r="P50606" s="8"/>
    </row>
    <row r="50607" spans="1:16" s="2" customFormat="1" x14ac:dyDescent="0.15">
      <c r="A50607" s="3"/>
      <c r="B50607" s="3"/>
      <c r="J50607" s="3"/>
      <c r="K50607" s="5"/>
      <c r="L50607" s="8"/>
      <c r="N50607" s="5"/>
      <c r="O50607" s="10"/>
      <c r="P50607" s="8"/>
    </row>
    <row r="50608" spans="1:16" s="2" customFormat="1" x14ac:dyDescent="0.15">
      <c r="A50608" s="3"/>
      <c r="B50608" s="3"/>
      <c r="J50608" s="3"/>
      <c r="K50608" s="5"/>
      <c r="L50608" s="8"/>
      <c r="N50608" s="5"/>
      <c r="O50608" s="10"/>
      <c r="P50608" s="8"/>
    </row>
    <row r="50609" spans="1:16" s="2" customFormat="1" x14ac:dyDescent="0.15">
      <c r="A50609" s="3"/>
      <c r="B50609" s="3"/>
      <c r="J50609" s="3"/>
      <c r="K50609" s="5"/>
      <c r="L50609" s="8"/>
      <c r="N50609" s="5"/>
      <c r="O50609" s="10"/>
      <c r="P50609" s="8"/>
    </row>
    <row r="50610" spans="1:16" s="2" customFormat="1" x14ac:dyDescent="0.15">
      <c r="A50610" s="3"/>
      <c r="B50610" s="3"/>
      <c r="J50610" s="3"/>
      <c r="K50610" s="5"/>
      <c r="L50610" s="8"/>
      <c r="N50610" s="5"/>
      <c r="O50610" s="10"/>
      <c r="P50610" s="8"/>
    </row>
    <row r="50611" spans="1:16" s="2" customFormat="1" x14ac:dyDescent="0.15">
      <c r="A50611" s="3"/>
      <c r="B50611" s="3"/>
      <c r="J50611" s="3"/>
      <c r="K50611" s="5"/>
      <c r="L50611" s="8"/>
      <c r="N50611" s="5"/>
      <c r="O50611" s="10"/>
      <c r="P50611" s="8"/>
    </row>
    <row r="50612" spans="1:16" s="2" customFormat="1" x14ac:dyDescent="0.15">
      <c r="A50612" s="3"/>
      <c r="B50612" s="3"/>
      <c r="J50612" s="3"/>
      <c r="K50612" s="5"/>
      <c r="L50612" s="8"/>
      <c r="N50612" s="5"/>
      <c r="O50612" s="10"/>
      <c r="P50612" s="8"/>
    </row>
    <row r="50613" spans="1:16" s="2" customFormat="1" x14ac:dyDescent="0.15">
      <c r="A50613" s="3"/>
      <c r="B50613" s="3"/>
      <c r="J50613" s="3"/>
      <c r="K50613" s="5"/>
      <c r="L50613" s="8"/>
      <c r="N50613" s="5"/>
      <c r="O50613" s="10"/>
      <c r="P50613" s="8"/>
    </row>
    <row r="50614" spans="1:16" s="2" customFormat="1" x14ac:dyDescent="0.15">
      <c r="A50614" s="3"/>
      <c r="B50614" s="3"/>
      <c r="J50614" s="3"/>
      <c r="K50614" s="5"/>
      <c r="L50614" s="8"/>
      <c r="N50614" s="5"/>
      <c r="O50614" s="10"/>
      <c r="P50614" s="8"/>
    </row>
    <row r="50615" spans="1:16" s="2" customFormat="1" x14ac:dyDescent="0.15">
      <c r="A50615" s="3"/>
      <c r="B50615" s="3"/>
      <c r="J50615" s="3"/>
      <c r="K50615" s="5"/>
      <c r="L50615" s="8"/>
      <c r="N50615" s="5"/>
      <c r="O50615" s="10"/>
      <c r="P50615" s="8"/>
    </row>
    <row r="50616" spans="1:16" s="2" customFormat="1" x14ac:dyDescent="0.15">
      <c r="A50616" s="3"/>
      <c r="B50616" s="3"/>
      <c r="J50616" s="3"/>
      <c r="K50616" s="5"/>
      <c r="L50616" s="8"/>
      <c r="N50616" s="5"/>
      <c r="O50616" s="10"/>
      <c r="P50616" s="8"/>
    </row>
    <row r="50617" spans="1:16" s="2" customFormat="1" x14ac:dyDescent="0.15">
      <c r="A50617" s="3"/>
      <c r="B50617" s="3"/>
      <c r="J50617" s="3"/>
      <c r="K50617" s="5"/>
      <c r="L50617" s="8"/>
      <c r="N50617" s="5"/>
      <c r="O50617" s="10"/>
      <c r="P50617" s="8"/>
    </row>
    <row r="50618" spans="1:16" s="2" customFormat="1" x14ac:dyDescent="0.15">
      <c r="A50618" s="3"/>
      <c r="B50618" s="3"/>
      <c r="J50618" s="3"/>
      <c r="K50618" s="5"/>
      <c r="L50618" s="8"/>
      <c r="N50618" s="5"/>
      <c r="O50618" s="10"/>
      <c r="P50618" s="8"/>
    </row>
    <row r="50619" spans="1:16" s="2" customFormat="1" x14ac:dyDescent="0.15">
      <c r="A50619" s="3"/>
      <c r="B50619" s="3"/>
      <c r="J50619" s="3"/>
      <c r="K50619" s="5"/>
      <c r="L50619" s="8"/>
      <c r="N50619" s="5"/>
      <c r="O50619" s="10"/>
      <c r="P50619" s="8"/>
    </row>
    <row r="50620" spans="1:16" s="2" customFormat="1" x14ac:dyDescent="0.15">
      <c r="A50620" s="3"/>
      <c r="B50620" s="3"/>
      <c r="J50620" s="3"/>
      <c r="K50620" s="5"/>
      <c r="L50620" s="8"/>
      <c r="N50620" s="5"/>
      <c r="O50620" s="10"/>
      <c r="P50620" s="8"/>
    </row>
    <row r="50621" spans="1:16" s="2" customFormat="1" x14ac:dyDescent="0.15">
      <c r="A50621" s="3"/>
      <c r="B50621" s="3"/>
      <c r="J50621" s="3"/>
      <c r="K50621" s="5"/>
      <c r="L50621" s="8"/>
      <c r="N50621" s="5"/>
      <c r="O50621" s="10"/>
      <c r="P50621" s="8"/>
    </row>
    <row r="50622" spans="1:16" s="2" customFormat="1" x14ac:dyDescent="0.15">
      <c r="A50622" s="3"/>
      <c r="B50622" s="3"/>
      <c r="J50622" s="3"/>
      <c r="K50622" s="5"/>
      <c r="L50622" s="8"/>
      <c r="N50622" s="5"/>
      <c r="O50622" s="10"/>
      <c r="P50622" s="8"/>
    </row>
    <row r="50623" spans="1:16" s="2" customFormat="1" x14ac:dyDescent="0.15">
      <c r="A50623" s="3"/>
      <c r="B50623" s="3"/>
      <c r="J50623" s="3"/>
      <c r="K50623" s="5"/>
      <c r="L50623" s="8"/>
      <c r="N50623" s="5"/>
      <c r="O50623" s="10"/>
      <c r="P50623" s="8"/>
    </row>
    <row r="50624" spans="1:16" s="2" customFormat="1" x14ac:dyDescent="0.15">
      <c r="A50624" s="3"/>
      <c r="B50624" s="3"/>
      <c r="J50624" s="3"/>
      <c r="K50624" s="5"/>
      <c r="L50624" s="8"/>
      <c r="N50624" s="5"/>
      <c r="O50624" s="10"/>
      <c r="P50624" s="8"/>
    </row>
    <row r="50625" spans="1:16" s="2" customFormat="1" x14ac:dyDescent="0.15">
      <c r="A50625" s="3"/>
      <c r="B50625" s="3"/>
      <c r="J50625" s="3"/>
      <c r="K50625" s="5"/>
      <c r="L50625" s="8"/>
      <c r="N50625" s="5"/>
      <c r="O50625" s="10"/>
      <c r="P50625" s="8"/>
    </row>
    <row r="50626" spans="1:16" s="2" customFormat="1" x14ac:dyDescent="0.15">
      <c r="A50626" s="3"/>
      <c r="B50626" s="3"/>
      <c r="J50626" s="3"/>
      <c r="K50626" s="5"/>
      <c r="L50626" s="8"/>
      <c r="N50626" s="5"/>
      <c r="O50626" s="10"/>
      <c r="P50626" s="8"/>
    </row>
    <row r="50627" spans="1:16" s="2" customFormat="1" x14ac:dyDescent="0.15">
      <c r="A50627" s="3"/>
      <c r="B50627" s="3"/>
      <c r="J50627" s="3"/>
      <c r="K50627" s="5"/>
      <c r="L50627" s="8"/>
      <c r="N50627" s="5"/>
      <c r="O50627" s="10"/>
      <c r="P50627" s="8"/>
    </row>
    <row r="50628" spans="1:16" s="2" customFormat="1" x14ac:dyDescent="0.15">
      <c r="A50628" s="3"/>
      <c r="B50628" s="3"/>
      <c r="J50628" s="3"/>
      <c r="K50628" s="5"/>
      <c r="L50628" s="8"/>
      <c r="N50628" s="5"/>
      <c r="O50628" s="10"/>
      <c r="P50628" s="8"/>
    </row>
    <row r="50629" spans="1:16" s="2" customFormat="1" x14ac:dyDescent="0.15">
      <c r="A50629" s="3"/>
      <c r="B50629" s="3"/>
      <c r="J50629" s="3"/>
      <c r="K50629" s="5"/>
      <c r="L50629" s="8"/>
      <c r="N50629" s="5"/>
      <c r="O50629" s="10"/>
      <c r="P50629" s="8"/>
    </row>
    <row r="50630" spans="1:16" s="2" customFormat="1" x14ac:dyDescent="0.15">
      <c r="A50630" s="3"/>
      <c r="B50630" s="3"/>
      <c r="J50630" s="3"/>
      <c r="K50630" s="5"/>
      <c r="L50630" s="8"/>
      <c r="N50630" s="5"/>
      <c r="O50630" s="10"/>
      <c r="P50630" s="8"/>
    </row>
    <row r="50631" spans="1:16" s="2" customFormat="1" x14ac:dyDescent="0.15">
      <c r="A50631" s="3"/>
      <c r="B50631" s="3"/>
      <c r="J50631" s="3"/>
      <c r="K50631" s="5"/>
      <c r="L50631" s="8"/>
      <c r="N50631" s="5"/>
      <c r="O50631" s="10"/>
      <c r="P50631" s="8"/>
    </row>
    <row r="50632" spans="1:16" s="2" customFormat="1" x14ac:dyDescent="0.15">
      <c r="A50632" s="3"/>
      <c r="B50632" s="3"/>
      <c r="J50632" s="3"/>
      <c r="K50632" s="5"/>
      <c r="L50632" s="8"/>
      <c r="N50632" s="5"/>
      <c r="O50632" s="10"/>
      <c r="P50632" s="8"/>
    </row>
    <row r="50633" spans="1:16" s="2" customFormat="1" x14ac:dyDescent="0.15">
      <c r="A50633" s="3"/>
      <c r="B50633" s="3"/>
      <c r="J50633" s="3"/>
      <c r="K50633" s="5"/>
      <c r="L50633" s="8"/>
      <c r="N50633" s="5"/>
      <c r="O50633" s="10"/>
      <c r="P50633" s="8"/>
    </row>
    <row r="50634" spans="1:16" s="2" customFormat="1" x14ac:dyDescent="0.15">
      <c r="A50634" s="3"/>
      <c r="B50634" s="3"/>
      <c r="J50634" s="3"/>
      <c r="K50634" s="5"/>
      <c r="L50634" s="8"/>
      <c r="N50634" s="5"/>
      <c r="O50634" s="10"/>
      <c r="P50634" s="8"/>
    </row>
    <row r="50635" spans="1:16" s="2" customFormat="1" x14ac:dyDescent="0.15">
      <c r="A50635" s="3"/>
      <c r="B50635" s="3"/>
      <c r="J50635" s="3"/>
      <c r="K50635" s="5"/>
      <c r="L50635" s="8"/>
      <c r="N50635" s="5"/>
      <c r="O50635" s="10"/>
      <c r="P50635" s="8"/>
    </row>
    <row r="50636" spans="1:16" s="2" customFormat="1" x14ac:dyDescent="0.15">
      <c r="A50636" s="3"/>
      <c r="B50636" s="3"/>
      <c r="J50636" s="3"/>
      <c r="K50636" s="5"/>
      <c r="L50636" s="8"/>
      <c r="N50636" s="5"/>
      <c r="O50636" s="10"/>
      <c r="P50636" s="8"/>
    </row>
    <row r="50637" spans="1:16" s="2" customFormat="1" x14ac:dyDescent="0.15">
      <c r="A50637" s="3"/>
      <c r="B50637" s="3"/>
      <c r="J50637" s="3"/>
      <c r="K50637" s="5"/>
      <c r="L50637" s="8"/>
      <c r="N50637" s="5"/>
      <c r="O50637" s="10"/>
      <c r="P50637" s="8"/>
    </row>
    <row r="50638" spans="1:16" s="2" customFormat="1" x14ac:dyDescent="0.15">
      <c r="A50638" s="3"/>
      <c r="B50638" s="3"/>
      <c r="J50638" s="3"/>
      <c r="K50638" s="5"/>
      <c r="L50638" s="8"/>
      <c r="N50638" s="5"/>
      <c r="O50638" s="10"/>
      <c r="P50638" s="8"/>
    </row>
    <row r="50639" spans="1:16" s="2" customFormat="1" x14ac:dyDescent="0.15">
      <c r="A50639" s="3"/>
      <c r="B50639" s="3"/>
      <c r="J50639" s="3"/>
      <c r="K50639" s="5"/>
      <c r="L50639" s="8"/>
      <c r="N50639" s="5"/>
      <c r="O50639" s="10"/>
      <c r="P50639" s="8"/>
    </row>
    <row r="50640" spans="1:16" s="2" customFormat="1" x14ac:dyDescent="0.15">
      <c r="A50640" s="3"/>
      <c r="B50640" s="3"/>
      <c r="J50640" s="3"/>
      <c r="K50640" s="5"/>
      <c r="L50640" s="8"/>
      <c r="N50640" s="5"/>
      <c r="O50640" s="10"/>
      <c r="P50640" s="8"/>
    </row>
    <row r="50641" spans="1:16" s="2" customFormat="1" x14ac:dyDescent="0.15">
      <c r="A50641" s="3"/>
      <c r="B50641" s="3"/>
      <c r="J50641" s="3"/>
      <c r="K50641" s="5"/>
      <c r="L50641" s="8"/>
      <c r="N50641" s="5"/>
      <c r="O50641" s="10"/>
      <c r="P50641" s="8"/>
    </row>
    <row r="50642" spans="1:16" s="2" customFormat="1" x14ac:dyDescent="0.15">
      <c r="A50642" s="3"/>
      <c r="B50642" s="3"/>
      <c r="J50642" s="3"/>
      <c r="K50642" s="5"/>
      <c r="L50642" s="8"/>
      <c r="N50642" s="5"/>
      <c r="O50642" s="10"/>
      <c r="P50642" s="8"/>
    </row>
    <row r="50643" spans="1:16" s="2" customFormat="1" x14ac:dyDescent="0.15">
      <c r="A50643" s="3"/>
      <c r="B50643" s="3"/>
      <c r="J50643" s="3"/>
      <c r="K50643" s="5"/>
      <c r="L50643" s="8"/>
      <c r="N50643" s="5"/>
      <c r="O50643" s="10"/>
      <c r="P50643" s="8"/>
    </row>
    <row r="50644" spans="1:16" s="2" customFormat="1" x14ac:dyDescent="0.15">
      <c r="A50644" s="3"/>
      <c r="B50644" s="3"/>
      <c r="J50644" s="3"/>
      <c r="K50644" s="5"/>
      <c r="L50644" s="8"/>
      <c r="N50644" s="5"/>
      <c r="O50644" s="10"/>
      <c r="P50644" s="8"/>
    </row>
    <row r="50645" spans="1:16" s="2" customFormat="1" x14ac:dyDescent="0.15">
      <c r="A50645" s="3"/>
      <c r="B50645" s="3"/>
      <c r="J50645" s="3"/>
      <c r="K50645" s="5"/>
      <c r="L50645" s="8"/>
      <c r="N50645" s="5"/>
      <c r="O50645" s="10"/>
      <c r="P50645" s="8"/>
    </row>
    <row r="50646" spans="1:16" s="2" customFormat="1" x14ac:dyDescent="0.15">
      <c r="A50646" s="3"/>
      <c r="B50646" s="3"/>
      <c r="J50646" s="3"/>
      <c r="K50646" s="5"/>
      <c r="L50646" s="8"/>
      <c r="N50646" s="5"/>
      <c r="O50646" s="10"/>
      <c r="P50646" s="8"/>
    </row>
    <row r="50647" spans="1:16" s="2" customFormat="1" x14ac:dyDescent="0.15">
      <c r="A50647" s="3"/>
      <c r="B50647" s="3"/>
      <c r="J50647" s="3"/>
      <c r="K50647" s="5"/>
      <c r="L50647" s="8"/>
      <c r="N50647" s="5"/>
      <c r="O50647" s="10"/>
      <c r="P50647" s="8"/>
    </row>
    <row r="50648" spans="1:16" s="2" customFormat="1" x14ac:dyDescent="0.15">
      <c r="A50648" s="3"/>
      <c r="B50648" s="3"/>
      <c r="J50648" s="3"/>
      <c r="K50648" s="5"/>
      <c r="L50648" s="8"/>
      <c r="N50648" s="5"/>
      <c r="O50648" s="10"/>
      <c r="P50648" s="8"/>
    </row>
    <row r="50649" spans="1:16" s="2" customFormat="1" x14ac:dyDescent="0.15">
      <c r="A50649" s="3"/>
      <c r="B50649" s="3"/>
      <c r="J50649" s="3"/>
      <c r="K50649" s="5"/>
      <c r="L50649" s="8"/>
      <c r="N50649" s="5"/>
      <c r="O50649" s="10"/>
      <c r="P50649" s="8"/>
    </row>
    <row r="50650" spans="1:16" s="2" customFormat="1" x14ac:dyDescent="0.15">
      <c r="A50650" s="3"/>
      <c r="B50650" s="3"/>
      <c r="J50650" s="3"/>
      <c r="K50650" s="5"/>
      <c r="L50650" s="8"/>
      <c r="N50650" s="5"/>
      <c r="O50650" s="10"/>
      <c r="P50650" s="8"/>
    </row>
    <row r="50651" spans="1:16" s="2" customFormat="1" x14ac:dyDescent="0.15">
      <c r="A50651" s="3"/>
      <c r="B50651" s="3"/>
      <c r="J50651" s="3"/>
      <c r="K50651" s="5"/>
      <c r="L50651" s="8"/>
      <c r="N50651" s="5"/>
      <c r="O50651" s="10"/>
      <c r="P50651" s="8"/>
    </row>
    <row r="50652" spans="1:16" s="2" customFormat="1" x14ac:dyDescent="0.15">
      <c r="A50652" s="3"/>
      <c r="B50652" s="3"/>
      <c r="J50652" s="3"/>
      <c r="K50652" s="5"/>
      <c r="L50652" s="8"/>
      <c r="N50652" s="5"/>
      <c r="O50652" s="10"/>
      <c r="P50652" s="8"/>
    </row>
    <row r="50653" spans="1:16" s="2" customFormat="1" x14ac:dyDescent="0.15">
      <c r="A50653" s="3"/>
      <c r="B50653" s="3"/>
      <c r="J50653" s="3"/>
      <c r="K50653" s="5"/>
      <c r="L50653" s="8"/>
      <c r="N50653" s="5"/>
      <c r="O50653" s="10"/>
      <c r="P50653" s="8"/>
    </row>
    <row r="50654" spans="1:16" s="2" customFormat="1" x14ac:dyDescent="0.15">
      <c r="A50654" s="3"/>
      <c r="B50654" s="3"/>
      <c r="J50654" s="3"/>
      <c r="K50654" s="5"/>
      <c r="L50654" s="8"/>
      <c r="N50654" s="5"/>
      <c r="O50654" s="10"/>
      <c r="P50654" s="8"/>
    </row>
    <row r="50655" spans="1:16" s="2" customFormat="1" x14ac:dyDescent="0.15">
      <c r="A50655" s="3"/>
      <c r="B50655" s="3"/>
      <c r="J50655" s="3"/>
      <c r="K50655" s="5"/>
      <c r="L50655" s="8"/>
      <c r="N50655" s="5"/>
      <c r="O50655" s="10"/>
      <c r="P50655" s="8"/>
    </row>
    <row r="50656" spans="1:16" s="2" customFormat="1" x14ac:dyDescent="0.15">
      <c r="A50656" s="3"/>
      <c r="B50656" s="3"/>
      <c r="J50656" s="3"/>
      <c r="K50656" s="5"/>
      <c r="L50656" s="8"/>
      <c r="N50656" s="5"/>
      <c r="O50656" s="10"/>
      <c r="P50656" s="8"/>
    </row>
    <row r="50657" spans="1:16" s="2" customFormat="1" x14ac:dyDescent="0.15">
      <c r="A50657" s="3"/>
      <c r="B50657" s="3"/>
      <c r="J50657" s="3"/>
      <c r="K50657" s="5"/>
      <c r="L50657" s="8"/>
      <c r="N50657" s="5"/>
      <c r="O50657" s="10"/>
      <c r="P50657" s="8"/>
    </row>
    <row r="50658" spans="1:16" s="2" customFormat="1" x14ac:dyDescent="0.15">
      <c r="A50658" s="3"/>
      <c r="B50658" s="3"/>
      <c r="J50658" s="3"/>
      <c r="K50658" s="5"/>
      <c r="L50658" s="8"/>
      <c r="N50658" s="5"/>
      <c r="O50658" s="10"/>
      <c r="P50658" s="8"/>
    </row>
    <row r="50659" spans="1:16" s="2" customFormat="1" x14ac:dyDescent="0.15">
      <c r="A50659" s="3"/>
      <c r="B50659" s="3"/>
      <c r="J50659" s="3"/>
      <c r="K50659" s="5"/>
      <c r="L50659" s="8"/>
      <c r="N50659" s="5"/>
      <c r="O50659" s="10"/>
      <c r="P50659" s="8"/>
    </row>
    <row r="50660" spans="1:16" s="2" customFormat="1" x14ac:dyDescent="0.15">
      <c r="A50660" s="3"/>
      <c r="B50660" s="3"/>
      <c r="J50660" s="3"/>
      <c r="K50660" s="5"/>
      <c r="L50660" s="8"/>
      <c r="N50660" s="5"/>
      <c r="O50660" s="10"/>
      <c r="P50660" s="8"/>
    </row>
    <row r="50661" spans="1:16" s="2" customFormat="1" x14ac:dyDescent="0.15">
      <c r="A50661" s="3"/>
      <c r="B50661" s="3"/>
      <c r="J50661" s="3"/>
      <c r="K50661" s="5"/>
      <c r="L50661" s="8"/>
      <c r="N50661" s="5"/>
      <c r="O50661" s="10"/>
      <c r="P50661" s="8"/>
    </row>
    <row r="50662" spans="1:16" s="2" customFormat="1" x14ac:dyDescent="0.15">
      <c r="A50662" s="3"/>
      <c r="B50662" s="3"/>
      <c r="J50662" s="3"/>
      <c r="K50662" s="5"/>
      <c r="L50662" s="8"/>
      <c r="N50662" s="5"/>
      <c r="O50662" s="10"/>
      <c r="P50662" s="8"/>
    </row>
    <row r="50663" spans="1:16" s="2" customFormat="1" x14ac:dyDescent="0.15">
      <c r="A50663" s="3"/>
      <c r="B50663" s="3"/>
      <c r="J50663" s="3"/>
      <c r="K50663" s="5"/>
      <c r="L50663" s="8"/>
      <c r="N50663" s="5"/>
      <c r="O50663" s="10"/>
      <c r="P50663" s="8"/>
    </row>
    <row r="50664" spans="1:16" s="2" customFormat="1" x14ac:dyDescent="0.15">
      <c r="A50664" s="3"/>
      <c r="B50664" s="3"/>
      <c r="J50664" s="3"/>
      <c r="K50664" s="5"/>
      <c r="L50664" s="8"/>
      <c r="N50664" s="5"/>
      <c r="O50664" s="10"/>
      <c r="P50664" s="8"/>
    </row>
    <row r="50665" spans="1:16" s="2" customFormat="1" x14ac:dyDescent="0.15">
      <c r="A50665" s="3"/>
      <c r="B50665" s="3"/>
      <c r="J50665" s="3"/>
      <c r="K50665" s="5"/>
      <c r="L50665" s="8"/>
      <c r="N50665" s="5"/>
      <c r="O50665" s="10"/>
      <c r="P50665" s="8"/>
    </row>
    <row r="50666" spans="1:16" s="2" customFormat="1" x14ac:dyDescent="0.15">
      <c r="A50666" s="3"/>
      <c r="B50666" s="3"/>
      <c r="J50666" s="3"/>
      <c r="K50666" s="5"/>
      <c r="L50666" s="8"/>
      <c r="N50666" s="5"/>
      <c r="O50666" s="10"/>
      <c r="P50666" s="8"/>
    </row>
    <row r="50667" spans="1:16" s="2" customFormat="1" x14ac:dyDescent="0.15">
      <c r="A50667" s="3"/>
      <c r="B50667" s="3"/>
      <c r="J50667" s="3"/>
      <c r="K50667" s="5"/>
      <c r="L50667" s="8"/>
      <c r="N50667" s="5"/>
      <c r="O50667" s="10"/>
      <c r="P50667" s="8"/>
    </row>
    <row r="50668" spans="1:16" s="2" customFormat="1" x14ac:dyDescent="0.15">
      <c r="A50668" s="3"/>
      <c r="B50668" s="3"/>
      <c r="J50668" s="3"/>
      <c r="K50668" s="5"/>
      <c r="L50668" s="8"/>
      <c r="N50668" s="5"/>
      <c r="O50668" s="10"/>
      <c r="P50668" s="8"/>
    </row>
    <row r="50669" spans="1:16" s="2" customFormat="1" x14ac:dyDescent="0.15">
      <c r="A50669" s="3"/>
      <c r="B50669" s="3"/>
      <c r="J50669" s="3"/>
      <c r="K50669" s="5"/>
      <c r="L50669" s="8"/>
      <c r="N50669" s="5"/>
      <c r="O50669" s="10"/>
      <c r="P50669" s="8"/>
    </row>
    <row r="50670" spans="1:16" s="2" customFormat="1" x14ac:dyDescent="0.15">
      <c r="A50670" s="3"/>
      <c r="B50670" s="3"/>
      <c r="J50670" s="3"/>
      <c r="K50670" s="5"/>
      <c r="L50670" s="8"/>
      <c r="N50670" s="5"/>
      <c r="O50670" s="10"/>
      <c r="P50670" s="8"/>
    </row>
    <row r="50671" spans="1:16" s="2" customFormat="1" x14ac:dyDescent="0.15">
      <c r="A50671" s="3"/>
      <c r="B50671" s="3"/>
      <c r="J50671" s="3"/>
      <c r="K50671" s="5"/>
      <c r="L50671" s="8"/>
      <c r="N50671" s="5"/>
      <c r="O50671" s="10"/>
      <c r="P50671" s="8"/>
    </row>
    <row r="50672" spans="1:16" s="2" customFormat="1" x14ac:dyDescent="0.15">
      <c r="A50672" s="3"/>
      <c r="B50672" s="3"/>
      <c r="J50672" s="3"/>
      <c r="K50672" s="5"/>
      <c r="L50672" s="8"/>
      <c r="N50672" s="5"/>
      <c r="O50672" s="10"/>
      <c r="P50672" s="8"/>
    </row>
    <row r="50673" spans="1:16" s="2" customFormat="1" x14ac:dyDescent="0.15">
      <c r="A50673" s="3"/>
      <c r="B50673" s="3"/>
      <c r="J50673" s="3"/>
      <c r="K50673" s="5"/>
      <c r="L50673" s="8"/>
      <c r="N50673" s="5"/>
      <c r="O50673" s="10"/>
      <c r="P50673" s="8"/>
    </row>
    <row r="50674" spans="1:16" s="2" customFormat="1" x14ac:dyDescent="0.15">
      <c r="A50674" s="3"/>
      <c r="B50674" s="3"/>
      <c r="J50674" s="3"/>
      <c r="K50674" s="5"/>
      <c r="L50674" s="8"/>
      <c r="N50674" s="5"/>
      <c r="O50674" s="10"/>
      <c r="P50674" s="8"/>
    </row>
    <row r="50675" spans="1:16" s="2" customFormat="1" x14ac:dyDescent="0.15">
      <c r="A50675" s="3"/>
      <c r="B50675" s="3"/>
      <c r="J50675" s="3"/>
      <c r="K50675" s="5"/>
      <c r="L50675" s="8"/>
      <c r="N50675" s="5"/>
      <c r="O50675" s="10"/>
      <c r="P50675" s="8"/>
    </row>
    <row r="50676" spans="1:16" s="2" customFormat="1" x14ac:dyDescent="0.15">
      <c r="A50676" s="3"/>
      <c r="B50676" s="3"/>
      <c r="J50676" s="3"/>
      <c r="K50676" s="5"/>
      <c r="L50676" s="8"/>
      <c r="N50676" s="5"/>
      <c r="O50676" s="10"/>
      <c r="P50676" s="8"/>
    </row>
    <row r="50677" spans="1:16" s="2" customFormat="1" x14ac:dyDescent="0.15">
      <c r="A50677" s="3"/>
      <c r="B50677" s="3"/>
      <c r="J50677" s="3"/>
      <c r="K50677" s="5"/>
      <c r="L50677" s="8"/>
      <c r="N50677" s="5"/>
      <c r="O50677" s="10"/>
      <c r="P50677" s="8"/>
    </row>
    <row r="50678" spans="1:16" s="2" customFormat="1" x14ac:dyDescent="0.15">
      <c r="A50678" s="3"/>
      <c r="B50678" s="3"/>
      <c r="J50678" s="3"/>
      <c r="K50678" s="5"/>
      <c r="L50678" s="8"/>
      <c r="N50678" s="5"/>
      <c r="O50678" s="10"/>
      <c r="P50678" s="8"/>
    </row>
    <row r="50679" spans="1:16" s="2" customFormat="1" x14ac:dyDescent="0.15">
      <c r="A50679" s="3"/>
      <c r="B50679" s="3"/>
      <c r="J50679" s="3"/>
      <c r="K50679" s="5"/>
      <c r="L50679" s="8"/>
      <c r="N50679" s="5"/>
      <c r="O50679" s="10"/>
      <c r="P50679" s="8"/>
    </row>
    <row r="50680" spans="1:16" s="2" customFormat="1" x14ac:dyDescent="0.15">
      <c r="A50680" s="3"/>
      <c r="B50680" s="3"/>
      <c r="J50680" s="3"/>
      <c r="K50680" s="5"/>
      <c r="L50680" s="8"/>
      <c r="N50680" s="5"/>
      <c r="O50680" s="10"/>
      <c r="P50680" s="8"/>
    </row>
    <row r="50681" spans="1:16" s="2" customFormat="1" x14ac:dyDescent="0.15">
      <c r="A50681" s="3"/>
      <c r="B50681" s="3"/>
      <c r="J50681" s="3"/>
      <c r="K50681" s="5"/>
      <c r="L50681" s="8"/>
      <c r="N50681" s="5"/>
      <c r="O50681" s="10"/>
      <c r="P50681" s="8"/>
    </row>
    <row r="50682" spans="1:16" s="2" customFormat="1" x14ac:dyDescent="0.15">
      <c r="A50682" s="3"/>
      <c r="B50682" s="3"/>
      <c r="J50682" s="3"/>
      <c r="K50682" s="5"/>
      <c r="L50682" s="8"/>
      <c r="N50682" s="5"/>
      <c r="O50682" s="10"/>
      <c r="P50682" s="8"/>
    </row>
    <row r="50683" spans="1:16" s="2" customFormat="1" x14ac:dyDescent="0.15">
      <c r="A50683" s="3"/>
      <c r="B50683" s="3"/>
      <c r="J50683" s="3"/>
      <c r="K50683" s="5"/>
      <c r="L50683" s="8"/>
      <c r="N50683" s="5"/>
      <c r="O50683" s="10"/>
      <c r="P50683" s="8"/>
    </row>
    <row r="50684" spans="1:16" s="2" customFormat="1" x14ac:dyDescent="0.15">
      <c r="A50684" s="3"/>
      <c r="B50684" s="3"/>
      <c r="J50684" s="3"/>
      <c r="K50684" s="5"/>
      <c r="L50684" s="8"/>
      <c r="N50684" s="5"/>
      <c r="O50684" s="10"/>
      <c r="P50684" s="8"/>
    </row>
    <row r="50685" spans="1:16" s="2" customFormat="1" x14ac:dyDescent="0.15">
      <c r="A50685" s="3"/>
      <c r="B50685" s="3"/>
      <c r="J50685" s="3"/>
      <c r="K50685" s="5"/>
      <c r="L50685" s="8"/>
      <c r="N50685" s="5"/>
      <c r="O50685" s="10"/>
      <c r="P50685" s="8"/>
    </row>
    <row r="50686" spans="1:16" s="2" customFormat="1" x14ac:dyDescent="0.15">
      <c r="A50686" s="3"/>
      <c r="B50686" s="3"/>
      <c r="J50686" s="3"/>
      <c r="K50686" s="5"/>
      <c r="L50686" s="8"/>
      <c r="N50686" s="5"/>
      <c r="O50686" s="10"/>
      <c r="P50686" s="8"/>
    </row>
    <row r="50687" spans="1:16" s="2" customFormat="1" x14ac:dyDescent="0.15">
      <c r="A50687" s="3"/>
      <c r="B50687" s="3"/>
      <c r="J50687" s="3"/>
      <c r="K50687" s="5"/>
      <c r="L50687" s="8"/>
      <c r="N50687" s="5"/>
      <c r="O50687" s="10"/>
      <c r="P50687" s="8"/>
    </row>
    <row r="50688" spans="1:16" s="2" customFormat="1" x14ac:dyDescent="0.15">
      <c r="A50688" s="3"/>
      <c r="B50688" s="3"/>
      <c r="J50688" s="3"/>
      <c r="K50688" s="5"/>
      <c r="L50688" s="8"/>
      <c r="N50688" s="5"/>
      <c r="O50688" s="10"/>
      <c r="P50688" s="8"/>
    </row>
    <row r="50689" spans="1:16" s="2" customFormat="1" x14ac:dyDescent="0.15">
      <c r="A50689" s="3"/>
      <c r="B50689" s="3"/>
      <c r="J50689" s="3"/>
      <c r="K50689" s="5"/>
      <c r="L50689" s="8"/>
      <c r="N50689" s="5"/>
      <c r="O50689" s="10"/>
      <c r="P50689" s="8"/>
    </row>
    <row r="50690" spans="1:16" s="2" customFormat="1" x14ac:dyDescent="0.15">
      <c r="A50690" s="3"/>
      <c r="B50690" s="3"/>
      <c r="J50690" s="3"/>
      <c r="K50690" s="5"/>
      <c r="L50690" s="8"/>
      <c r="N50690" s="5"/>
      <c r="O50690" s="10"/>
      <c r="P50690" s="8"/>
    </row>
    <row r="50691" spans="1:16" s="2" customFormat="1" x14ac:dyDescent="0.15">
      <c r="A50691" s="3"/>
      <c r="B50691" s="3"/>
      <c r="J50691" s="3"/>
      <c r="K50691" s="5"/>
      <c r="L50691" s="8"/>
      <c r="N50691" s="5"/>
      <c r="O50691" s="10"/>
      <c r="P50691" s="8"/>
    </row>
    <row r="50692" spans="1:16" s="2" customFormat="1" x14ac:dyDescent="0.15">
      <c r="A50692" s="3"/>
      <c r="B50692" s="3"/>
      <c r="J50692" s="3"/>
      <c r="K50692" s="5"/>
      <c r="L50692" s="8"/>
      <c r="N50692" s="5"/>
      <c r="O50692" s="10"/>
      <c r="P50692" s="8"/>
    </row>
    <row r="50693" spans="1:16" s="2" customFormat="1" x14ac:dyDescent="0.15">
      <c r="A50693" s="3"/>
      <c r="B50693" s="3"/>
      <c r="J50693" s="3"/>
      <c r="K50693" s="5"/>
      <c r="L50693" s="8"/>
      <c r="N50693" s="5"/>
      <c r="O50693" s="10"/>
      <c r="P50693" s="8"/>
    </row>
    <row r="50694" spans="1:16" s="2" customFormat="1" x14ac:dyDescent="0.15">
      <c r="A50694" s="3"/>
      <c r="B50694" s="3"/>
      <c r="J50694" s="3"/>
      <c r="K50694" s="5"/>
      <c r="L50694" s="8"/>
      <c r="N50694" s="5"/>
      <c r="O50694" s="10"/>
      <c r="P50694" s="8"/>
    </row>
    <row r="50695" spans="1:16" s="2" customFormat="1" x14ac:dyDescent="0.15">
      <c r="A50695" s="3"/>
      <c r="B50695" s="3"/>
      <c r="J50695" s="3"/>
      <c r="K50695" s="5"/>
      <c r="L50695" s="8"/>
      <c r="N50695" s="5"/>
      <c r="O50695" s="10"/>
      <c r="P50695" s="8"/>
    </row>
    <row r="50696" spans="1:16" s="2" customFormat="1" x14ac:dyDescent="0.15">
      <c r="A50696" s="3"/>
      <c r="B50696" s="3"/>
      <c r="J50696" s="3"/>
      <c r="K50696" s="5"/>
      <c r="L50696" s="8"/>
      <c r="N50696" s="5"/>
      <c r="O50696" s="10"/>
      <c r="P50696" s="8"/>
    </row>
    <row r="50697" spans="1:16" s="2" customFormat="1" x14ac:dyDescent="0.15">
      <c r="A50697" s="3"/>
      <c r="B50697" s="3"/>
      <c r="J50697" s="3"/>
      <c r="K50697" s="5"/>
      <c r="L50697" s="8"/>
      <c r="N50697" s="5"/>
      <c r="O50697" s="10"/>
      <c r="P50697" s="8"/>
    </row>
    <row r="50698" spans="1:16" s="2" customFormat="1" x14ac:dyDescent="0.15">
      <c r="A50698" s="3"/>
      <c r="B50698" s="3"/>
      <c r="J50698" s="3"/>
      <c r="K50698" s="5"/>
      <c r="L50698" s="8"/>
      <c r="N50698" s="5"/>
      <c r="O50698" s="10"/>
      <c r="P50698" s="8"/>
    </row>
    <row r="50699" spans="1:16" s="2" customFormat="1" x14ac:dyDescent="0.15">
      <c r="A50699" s="3"/>
      <c r="B50699" s="3"/>
      <c r="J50699" s="3"/>
      <c r="K50699" s="5"/>
      <c r="L50699" s="8"/>
      <c r="N50699" s="5"/>
      <c r="O50699" s="10"/>
      <c r="P50699" s="8"/>
    </row>
    <row r="50700" spans="1:16" s="2" customFormat="1" x14ac:dyDescent="0.15">
      <c r="A50700" s="3"/>
      <c r="B50700" s="3"/>
      <c r="J50700" s="3"/>
      <c r="K50700" s="5"/>
      <c r="L50700" s="8"/>
      <c r="N50700" s="5"/>
      <c r="O50700" s="10"/>
      <c r="P50700" s="8"/>
    </row>
    <row r="50701" spans="1:16" s="2" customFormat="1" x14ac:dyDescent="0.15">
      <c r="A50701" s="3"/>
      <c r="B50701" s="3"/>
      <c r="J50701" s="3"/>
      <c r="K50701" s="5"/>
      <c r="L50701" s="8"/>
      <c r="N50701" s="5"/>
      <c r="O50701" s="10"/>
      <c r="P50701" s="8"/>
    </row>
    <row r="50702" spans="1:16" s="2" customFormat="1" x14ac:dyDescent="0.15">
      <c r="A50702" s="3"/>
      <c r="B50702" s="3"/>
      <c r="J50702" s="3"/>
      <c r="K50702" s="5"/>
      <c r="L50702" s="8"/>
      <c r="N50702" s="5"/>
      <c r="O50702" s="10"/>
      <c r="P50702" s="8"/>
    </row>
    <row r="50703" spans="1:16" s="2" customFormat="1" x14ac:dyDescent="0.15">
      <c r="A50703" s="3"/>
      <c r="B50703" s="3"/>
      <c r="J50703" s="3"/>
      <c r="K50703" s="5"/>
      <c r="L50703" s="8"/>
      <c r="N50703" s="5"/>
      <c r="O50703" s="10"/>
      <c r="P50703" s="8"/>
    </row>
    <row r="50704" spans="1:16" s="2" customFormat="1" x14ac:dyDescent="0.15">
      <c r="A50704" s="3"/>
      <c r="B50704" s="3"/>
      <c r="J50704" s="3"/>
      <c r="K50704" s="5"/>
      <c r="L50704" s="8"/>
      <c r="N50704" s="5"/>
      <c r="O50704" s="10"/>
      <c r="P50704" s="8"/>
    </row>
    <row r="50705" spans="1:16" s="2" customFormat="1" x14ac:dyDescent="0.15">
      <c r="A50705" s="3"/>
      <c r="B50705" s="3"/>
      <c r="J50705" s="3"/>
      <c r="K50705" s="5"/>
      <c r="L50705" s="8"/>
      <c r="N50705" s="5"/>
      <c r="O50705" s="10"/>
      <c r="P50705" s="8"/>
    </row>
    <row r="50706" spans="1:16" s="2" customFormat="1" x14ac:dyDescent="0.15">
      <c r="A50706" s="3"/>
      <c r="B50706" s="3"/>
      <c r="J50706" s="3"/>
      <c r="K50706" s="5"/>
      <c r="L50706" s="8"/>
      <c r="N50706" s="5"/>
      <c r="O50706" s="10"/>
      <c r="P50706" s="8"/>
    </row>
    <row r="50707" spans="1:16" s="2" customFormat="1" x14ac:dyDescent="0.15">
      <c r="A50707" s="3"/>
      <c r="B50707" s="3"/>
      <c r="J50707" s="3"/>
      <c r="K50707" s="5"/>
      <c r="L50707" s="8"/>
      <c r="N50707" s="5"/>
      <c r="O50707" s="10"/>
      <c r="P50707" s="8"/>
    </row>
    <row r="50708" spans="1:16" s="2" customFormat="1" x14ac:dyDescent="0.15">
      <c r="A50708" s="3"/>
      <c r="B50708" s="3"/>
      <c r="J50708" s="3"/>
      <c r="K50708" s="5"/>
      <c r="L50708" s="8"/>
      <c r="N50708" s="5"/>
      <c r="O50708" s="10"/>
      <c r="P50708" s="8"/>
    </row>
    <row r="50709" spans="1:16" s="2" customFormat="1" x14ac:dyDescent="0.15">
      <c r="A50709" s="3"/>
      <c r="B50709" s="3"/>
      <c r="J50709" s="3"/>
      <c r="K50709" s="5"/>
      <c r="L50709" s="8"/>
      <c r="N50709" s="5"/>
      <c r="O50709" s="10"/>
      <c r="P50709" s="8"/>
    </row>
    <row r="50710" spans="1:16" s="2" customFormat="1" x14ac:dyDescent="0.15">
      <c r="A50710" s="3"/>
      <c r="B50710" s="3"/>
      <c r="J50710" s="3"/>
      <c r="K50710" s="5"/>
      <c r="L50710" s="8"/>
      <c r="N50710" s="5"/>
      <c r="O50710" s="10"/>
      <c r="P50710" s="8"/>
    </row>
    <row r="50711" spans="1:16" s="2" customFormat="1" x14ac:dyDescent="0.15">
      <c r="A50711" s="3"/>
      <c r="B50711" s="3"/>
      <c r="J50711" s="3"/>
      <c r="K50711" s="5"/>
      <c r="L50711" s="8"/>
      <c r="N50711" s="5"/>
      <c r="O50711" s="10"/>
      <c r="P50711" s="8"/>
    </row>
    <row r="50712" spans="1:16" s="2" customFormat="1" x14ac:dyDescent="0.15">
      <c r="A50712" s="3"/>
      <c r="B50712" s="3"/>
      <c r="J50712" s="3"/>
      <c r="K50712" s="5"/>
      <c r="L50712" s="8"/>
      <c r="N50712" s="5"/>
      <c r="O50712" s="10"/>
      <c r="P50712" s="8"/>
    </row>
    <row r="50713" spans="1:16" s="2" customFormat="1" x14ac:dyDescent="0.15">
      <c r="A50713" s="3"/>
      <c r="B50713" s="3"/>
      <c r="J50713" s="3"/>
      <c r="K50713" s="5"/>
      <c r="L50713" s="8"/>
      <c r="N50713" s="5"/>
      <c r="O50713" s="10"/>
      <c r="P50713" s="8"/>
    </row>
    <row r="50714" spans="1:16" s="2" customFormat="1" x14ac:dyDescent="0.15">
      <c r="A50714" s="3"/>
      <c r="B50714" s="3"/>
      <c r="J50714" s="3"/>
      <c r="K50714" s="5"/>
      <c r="L50714" s="8"/>
      <c r="N50714" s="5"/>
      <c r="O50714" s="10"/>
      <c r="P50714" s="8"/>
    </row>
    <row r="50715" spans="1:16" s="2" customFormat="1" x14ac:dyDescent="0.15">
      <c r="A50715" s="3"/>
      <c r="B50715" s="3"/>
      <c r="J50715" s="3"/>
      <c r="K50715" s="5"/>
      <c r="L50715" s="8"/>
      <c r="N50715" s="5"/>
      <c r="O50715" s="10"/>
      <c r="P50715" s="8"/>
    </row>
    <row r="50716" spans="1:16" s="2" customFormat="1" x14ac:dyDescent="0.15">
      <c r="A50716" s="3"/>
      <c r="B50716" s="3"/>
      <c r="J50716" s="3"/>
      <c r="K50716" s="5"/>
      <c r="L50716" s="8"/>
      <c r="N50716" s="5"/>
      <c r="O50716" s="10"/>
      <c r="P50716" s="8"/>
    </row>
    <row r="50717" spans="1:16" s="2" customFormat="1" x14ac:dyDescent="0.15">
      <c r="A50717" s="3"/>
      <c r="B50717" s="3"/>
      <c r="J50717" s="3"/>
      <c r="K50717" s="5"/>
      <c r="L50717" s="8"/>
      <c r="N50717" s="5"/>
      <c r="O50717" s="10"/>
      <c r="P50717" s="8"/>
    </row>
    <row r="50718" spans="1:16" s="2" customFormat="1" x14ac:dyDescent="0.15">
      <c r="A50718" s="3"/>
      <c r="B50718" s="3"/>
      <c r="J50718" s="3"/>
      <c r="K50718" s="5"/>
      <c r="L50718" s="8"/>
      <c r="N50718" s="5"/>
      <c r="O50718" s="10"/>
      <c r="P50718" s="8"/>
    </row>
    <row r="50719" spans="1:16" s="2" customFormat="1" x14ac:dyDescent="0.15">
      <c r="A50719" s="3"/>
      <c r="B50719" s="3"/>
      <c r="J50719" s="3"/>
      <c r="K50719" s="5"/>
      <c r="L50719" s="8"/>
      <c r="N50719" s="5"/>
      <c r="O50719" s="10"/>
      <c r="P50719" s="8"/>
    </row>
    <row r="50720" spans="1:16" s="2" customFormat="1" x14ac:dyDescent="0.15">
      <c r="A50720" s="3"/>
      <c r="B50720" s="3"/>
      <c r="J50720" s="3"/>
      <c r="K50720" s="5"/>
      <c r="L50720" s="8"/>
      <c r="N50720" s="5"/>
      <c r="O50720" s="10"/>
      <c r="P50720" s="8"/>
    </row>
    <row r="50721" spans="1:16" s="2" customFormat="1" x14ac:dyDescent="0.15">
      <c r="A50721" s="3"/>
      <c r="B50721" s="3"/>
      <c r="J50721" s="3"/>
      <c r="K50721" s="5"/>
      <c r="L50721" s="8"/>
      <c r="N50721" s="5"/>
      <c r="O50721" s="10"/>
      <c r="P50721" s="8"/>
    </row>
    <row r="50722" spans="1:16" s="2" customFormat="1" x14ac:dyDescent="0.15">
      <c r="A50722" s="3"/>
      <c r="B50722" s="3"/>
      <c r="J50722" s="3"/>
      <c r="K50722" s="5"/>
      <c r="L50722" s="8"/>
      <c r="N50722" s="5"/>
      <c r="O50722" s="10"/>
      <c r="P50722" s="8"/>
    </row>
    <row r="50723" spans="1:16" s="2" customFormat="1" x14ac:dyDescent="0.15">
      <c r="A50723" s="3"/>
      <c r="B50723" s="3"/>
      <c r="J50723" s="3"/>
      <c r="K50723" s="5"/>
      <c r="L50723" s="8"/>
      <c r="N50723" s="5"/>
      <c r="O50723" s="10"/>
      <c r="P50723" s="8"/>
    </row>
    <row r="50724" spans="1:16" s="2" customFormat="1" x14ac:dyDescent="0.15">
      <c r="A50724" s="3"/>
      <c r="B50724" s="3"/>
      <c r="J50724" s="3"/>
      <c r="K50724" s="5"/>
      <c r="L50724" s="8"/>
      <c r="N50724" s="5"/>
      <c r="O50724" s="10"/>
      <c r="P50724" s="8"/>
    </row>
    <row r="50725" spans="1:16" s="2" customFormat="1" x14ac:dyDescent="0.15">
      <c r="A50725" s="3"/>
      <c r="B50725" s="3"/>
      <c r="J50725" s="3"/>
      <c r="K50725" s="5"/>
      <c r="L50725" s="8"/>
      <c r="N50725" s="5"/>
      <c r="O50725" s="10"/>
      <c r="P50725" s="8"/>
    </row>
    <row r="50726" spans="1:16" s="2" customFormat="1" x14ac:dyDescent="0.15">
      <c r="A50726" s="3"/>
      <c r="B50726" s="3"/>
      <c r="J50726" s="3"/>
      <c r="K50726" s="5"/>
      <c r="L50726" s="8"/>
      <c r="N50726" s="5"/>
      <c r="O50726" s="10"/>
      <c r="P50726" s="8"/>
    </row>
    <row r="50727" spans="1:16" s="2" customFormat="1" x14ac:dyDescent="0.15">
      <c r="A50727" s="3"/>
      <c r="B50727" s="3"/>
      <c r="J50727" s="3"/>
      <c r="K50727" s="5"/>
      <c r="L50727" s="8"/>
      <c r="N50727" s="5"/>
      <c r="O50727" s="10"/>
      <c r="P50727" s="8"/>
    </row>
    <row r="50728" spans="1:16" s="2" customFormat="1" x14ac:dyDescent="0.15">
      <c r="A50728" s="3"/>
      <c r="B50728" s="3"/>
      <c r="J50728" s="3"/>
      <c r="K50728" s="5"/>
      <c r="L50728" s="8"/>
      <c r="N50728" s="5"/>
      <c r="O50728" s="10"/>
      <c r="P50728" s="8"/>
    </row>
    <row r="50729" spans="1:16" s="2" customFormat="1" x14ac:dyDescent="0.15">
      <c r="A50729" s="3"/>
      <c r="B50729" s="3"/>
      <c r="J50729" s="3"/>
      <c r="K50729" s="5"/>
      <c r="L50729" s="8"/>
      <c r="N50729" s="5"/>
      <c r="O50729" s="10"/>
      <c r="P50729" s="8"/>
    </row>
    <row r="50730" spans="1:16" s="2" customFormat="1" x14ac:dyDescent="0.15">
      <c r="A50730" s="3"/>
      <c r="B50730" s="3"/>
      <c r="J50730" s="3"/>
      <c r="K50730" s="5"/>
      <c r="L50730" s="8"/>
      <c r="N50730" s="5"/>
      <c r="O50730" s="10"/>
      <c r="P50730" s="8"/>
    </row>
    <row r="50731" spans="1:16" s="2" customFormat="1" x14ac:dyDescent="0.15">
      <c r="A50731" s="3"/>
      <c r="B50731" s="3"/>
      <c r="J50731" s="3"/>
      <c r="K50731" s="5"/>
      <c r="L50731" s="8"/>
      <c r="N50731" s="5"/>
      <c r="O50731" s="10"/>
      <c r="P50731" s="8"/>
    </row>
    <row r="50732" spans="1:16" s="2" customFormat="1" x14ac:dyDescent="0.15">
      <c r="A50732" s="3"/>
      <c r="B50732" s="3"/>
      <c r="J50732" s="3"/>
      <c r="K50732" s="5"/>
      <c r="L50732" s="8"/>
      <c r="N50732" s="5"/>
      <c r="O50732" s="10"/>
      <c r="P50732" s="8"/>
    </row>
    <row r="50733" spans="1:16" s="2" customFormat="1" x14ac:dyDescent="0.15">
      <c r="A50733" s="3"/>
      <c r="B50733" s="3"/>
      <c r="J50733" s="3"/>
      <c r="K50733" s="5"/>
      <c r="L50733" s="8"/>
      <c r="N50733" s="5"/>
      <c r="O50733" s="10"/>
      <c r="P50733" s="8"/>
    </row>
    <row r="50734" spans="1:16" s="2" customFormat="1" x14ac:dyDescent="0.15">
      <c r="A50734" s="3"/>
      <c r="B50734" s="3"/>
      <c r="J50734" s="3"/>
      <c r="K50734" s="5"/>
      <c r="L50734" s="8"/>
      <c r="N50734" s="5"/>
      <c r="O50734" s="10"/>
      <c r="P50734" s="8"/>
    </row>
    <row r="50735" spans="1:16" s="2" customFormat="1" x14ac:dyDescent="0.15">
      <c r="A50735" s="3"/>
      <c r="B50735" s="3"/>
      <c r="J50735" s="3"/>
      <c r="K50735" s="5"/>
      <c r="L50735" s="8"/>
      <c r="N50735" s="5"/>
      <c r="O50735" s="10"/>
      <c r="P50735" s="8"/>
    </row>
    <row r="50736" spans="1:16" s="2" customFormat="1" x14ac:dyDescent="0.15">
      <c r="A50736" s="3"/>
      <c r="B50736" s="3"/>
      <c r="J50736" s="3"/>
      <c r="K50736" s="5"/>
      <c r="L50736" s="8"/>
      <c r="N50736" s="5"/>
      <c r="O50736" s="10"/>
      <c r="P50736" s="8"/>
    </row>
    <row r="50737" spans="1:16" s="2" customFormat="1" x14ac:dyDescent="0.15">
      <c r="A50737" s="3"/>
      <c r="B50737" s="3"/>
      <c r="J50737" s="3"/>
      <c r="K50737" s="5"/>
      <c r="L50737" s="8"/>
      <c r="N50737" s="5"/>
      <c r="O50737" s="10"/>
      <c r="P50737" s="8"/>
    </row>
    <row r="50738" spans="1:16" s="2" customFormat="1" x14ac:dyDescent="0.15">
      <c r="A50738" s="3"/>
      <c r="B50738" s="3"/>
      <c r="J50738" s="3"/>
      <c r="K50738" s="5"/>
      <c r="L50738" s="8"/>
      <c r="N50738" s="5"/>
      <c r="O50738" s="10"/>
      <c r="P50738" s="8"/>
    </row>
    <row r="50739" spans="1:16" s="2" customFormat="1" x14ac:dyDescent="0.15">
      <c r="A50739" s="3"/>
      <c r="B50739" s="3"/>
      <c r="J50739" s="3"/>
      <c r="K50739" s="5"/>
      <c r="L50739" s="8"/>
      <c r="N50739" s="5"/>
      <c r="O50739" s="10"/>
      <c r="P50739" s="8"/>
    </row>
    <row r="50740" spans="1:16" s="2" customFormat="1" x14ac:dyDescent="0.15">
      <c r="A50740" s="3"/>
      <c r="B50740" s="3"/>
      <c r="J50740" s="3"/>
      <c r="K50740" s="5"/>
      <c r="L50740" s="8"/>
      <c r="N50740" s="5"/>
      <c r="O50740" s="10"/>
      <c r="P50740" s="8"/>
    </row>
    <row r="50741" spans="1:16" s="2" customFormat="1" x14ac:dyDescent="0.15">
      <c r="A50741" s="3"/>
      <c r="B50741" s="3"/>
      <c r="J50741" s="3"/>
      <c r="K50741" s="5"/>
      <c r="L50741" s="8"/>
      <c r="N50741" s="5"/>
      <c r="O50741" s="10"/>
      <c r="P50741" s="8"/>
    </row>
    <row r="50742" spans="1:16" s="2" customFormat="1" x14ac:dyDescent="0.15">
      <c r="A50742" s="3"/>
      <c r="B50742" s="3"/>
      <c r="J50742" s="3"/>
      <c r="K50742" s="5"/>
      <c r="L50742" s="8"/>
      <c r="N50742" s="5"/>
      <c r="O50742" s="10"/>
      <c r="P50742" s="8"/>
    </row>
    <row r="50743" spans="1:16" s="2" customFormat="1" x14ac:dyDescent="0.15">
      <c r="A50743" s="3"/>
      <c r="B50743" s="3"/>
      <c r="J50743" s="3"/>
      <c r="K50743" s="5"/>
      <c r="L50743" s="8"/>
      <c r="N50743" s="5"/>
      <c r="O50743" s="10"/>
      <c r="P50743" s="8"/>
    </row>
    <row r="50744" spans="1:16" s="2" customFormat="1" x14ac:dyDescent="0.15">
      <c r="A50744" s="3"/>
      <c r="B50744" s="3"/>
      <c r="J50744" s="3"/>
      <c r="K50744" s="5"/>
      <c r="L50744" s="8"/>
      <c r="N50744" s="5"/>
      <c r="O50744" s="10"/>
      <c r="P50744" s="8"/>
    </row>
    <row r="50745" spans="1:16" s="2" customFormat="1" x14ac:dyDescent="0.15">
      <c r="A50745" s="3"/>
      <c r="B50745" s="3"/>
      <c r="J50745" s="3"/>
      <c r="K50745" s="5"/>
      <c r="L50745" s="8"/>
      <c r="N50745" s="5"/>
      <c r="O50745" s="10"/>
      <c r="P50745" s="8"/>
    </row>
    <row r="50746" spans="1:16" s="2" customFormat="1" x14ac:dyDescent="0.15">
      <c r="A50746" s="3"/>
      <c r="B50746" s="3"/>
      <c r="J50746" s="3"/>
      <c r="K50746" s="5"/>
      <c r="L50746" s="8"/>
      <c r="N50746" s="5"/>
      <c r="O50746" s="10"/>
      <c r="P50746" s="8"/>
    </row>
    <row r="50747" spans="1:16" s="2" customFormat="1" x14ac:dyDescent="0.15">
      <c r="A50747" s="3"/>
      <c r="B50747" s="3"/>
      <c r="J50747" s="3"/>
      <c r="K50747" s="5"/>
      <c r="L50747" s="8"/>
      <c r="N50747" s="5"/>
      <c r="O50747" s="10"/>
      <c r="P50747" s="8"/>
    </row>
    <row r="50748" spans="1:16" s="2" customFormat="1" x14ac:dyDescent="0.15">
      <c r="A50748" s="3"/>
      <c r="B50748" s="3"/>
      <c r="J50748" s="3"/>
      <c r="K50748" s="5"/>
      <c r="L50748" s="8"/>
      <c r="N50748" s="5"/>
      <c r="O50748" s="10"/>
      <c r="P50748" s="8"/>
    </row>
    <row r="50749" spans="1:16" s="2" customFormat="1" x14ac:dyDescent="0.15">
      <c r="A50749" s="3"/>
      <c r="B50749" s="3"/>
      <c r="J50749" s="3"/>
      <c r="K50749" s="5"/>
      <c r="L50749" s="8"/>
      <c r="N50749" s="5"/>
      <c r="O50749" s="10"/>
      <c r="P50749" s="8"/>
    </row>
    <row r="50750" spans="1:16" s="2" customFormat="1" x14ac:dyDescent="0.15">
      <c r="A50750" s="3"/>
      <c r="B50750" s="3"/>
      <c r="J50750" s="3"/>
      <c r="K50750" s="5"/>
      <c r="L50750" s="8"/>
      <c r="N50750" s="5"/>
      <c r="O50750" s="10"/>
      <c r="P50750" s="8"/>
    </row>
    <row r="50751" spans="1:16" s="2" customFormat="1" x14ac:dyDescent="0.15">
      <c r="A50751" s="3"/>
      <c r="B50751" s="3"/>
      <c r="J50751" s="3"/>
      <c r="K50751" s="5"/>
      <c r="L50751" s="8"/>
      <c r="N50751" s="5"/>
      <c r="O50751" s="10"/>
      <c r="P50751" s="8"/>
    </row>
    <row r="50752" spans="1:16" s="2" customFormat="1" x14ac:dyDescent="0.15">
      <c r="A50752" s="3"/>
      <c r="B50752" s="3"/>
      <c r="J50752" s="3"/>
      <c r="K50752" s="5"/>
      <c r="L50752" s="8"/>
      <c r="N50752" s="5"/>
      <c r="O50752" s="10"/>
      <c r="P50752" s="8"/>
    </row>
    <row r="50753" spans="1:16" s="2" customFormat="1" x14ac:dyDescent="0.15">
      <c r="A50753" s="3"/>
      <c r="B50753" s="3"/>
      <c r="J50753" s="3"/>
      <c r="K50753" s="5"/>
      <c r="L50753" s="8"/>
      <c r="N50753" s="5"/>
      <c r="O50753" s="10"/>
      <c r="P50753" s="8"/>
    </row>
    <row r="50754" spans="1:16" s="2" customFormat="1" x14ac:dyDescent="0.15">
      <c r="A50754" s="3"/>
      <c r="B50754" s="3"/>
      <c r="J50754" s="3"/>
      <c r="K50754" s="5"/>
      <c r="L50754" s="8"/>
      <c r="N50754" s="5"/>
      <c r="O50754" s="10"/>
      <c r="P50754" s="8"/>
    </row>
    <row r="50755" spans="1:16" s="2" customFormat="1" x14ac:dyDescent="0.15">
      <c r="A50755" s="3"/>
      <c r="B50755" s="3"/>
      <c r="J50755" s="3"/>
      <c r="K50755" s="5"/>
      <c r="L50755" s="8"/>
      <c r="N50755" s="5"/>
      <c r="O50755" s="10"/>
      <c r="P50755" s="8"/>
    </row>
    <row r="50756" spans="1:16" s="2" customFormat="1" x14ac:dyDescent="0.15">
      <c r="A50756" s="3"/>
      <c r="B50756" s="3"/>
      <c r="J50756" s="3"/>
      <c r="K50756" s="5"/>
      <c r="L50756" s="8"/>
      <c r="N50756" s="5"/>
      <c r="O50756" s="10"/>
      <c r="P50756" s="8"/>
    </row>
    <row r="50757" spans="1:16" s="2" customFormat="1" x14ac:dyDescent="0.15">
      <c r="A50757" s="3"/>
      <c r="B50757" s="3"/>
      <c r="J50757" s="3"/>
      <c r="K50757" s="5"/>
      <c r="L50757" s="8"/>
      <c r="N50757" s="5"/>
      <c r="O50757" s="10"/>
      <c r="P50757" s="8"/>
    </row>
    <row r="50758" spans="1:16" s="2" customFormat="1" x14ac:dyDescent="0.15">
      <c r="A50758" s="3"/>
      <c r="B50758" s="3"/>
      <c r="J50758" s="3"/>
      <c r="K50758" s="5"/>
      <c r="L50758" s="8"/>
      <c r="N50758" s="5"/>
      <c r="O50758" s="10"/>
      <c r="P50758" s="8"/>
    </row>
    <row r="50759" spans="1:16" s="2" customFormat="1" x14ac:dyDescent="0.15">
      <c r="A50759" s="3"/>
      <c r="B50759" s="3"/>
      <c r="J50759" s="3"/>
      <c r="K50759" s="5"/>
      <c r="L50759" s="8"/>
      <c r="N50759" s="5"/>
      <c r="O50759" s="10"/>
      <c r="P50759" s="8"/>
    </row>
    <row r="50760" spans="1:16" s="2" customFormat="1" x14ac:dyDescent="0.15">
      <c r="A50760" s="3"/>
      <c r="B50760" s="3"/>
      <c r="J50760" s="3"/>
      <c r="K50760" s="5"/>
      <c r="L50760" s="8"/>
      <c r="N50760" s="5"/>
      <c r="O50760" s="10"/>
      <c r="P50760" s="8"/>
    </row>
    <row r="50761" spans="1:16" s="2" customFormat="1" x14ac:dyDescent="0.15">
      <c r="A50761" s="3"/>
      <c r="B50761" s="3"/>
      <c r="J50761" s="3"/>
      <c r="K50761" s="5"/>
      <c r="L50761" s="8"/>
      <c r="N50761" s="5"/>
      <c r="O50761" s="10"/>
      <c r="P50761" s="8"/>
    </row>
    <row r="50762" spans="1:16" s="2" customFormat="1" x14ac:dyDescent="0.15">
      <c r="A50762" s="3"/>
      <c r="B50762" s="3"/>
      <c r="J50762" s="3"/>
      <c r="K50762" s="5"/>
      <c r="L50762" s="8"/>
      <c r="N50762" s="5"/>
      <c r="O50762" s="10"/>
      <c r="P50762" s="8"/>
    </row>
    <row r="50763" spans="1:16" s="2" customFormat="1" x14ac:dyDescent="0.15">
      <c r="A50763" s="3"/>
      <c r="B50763" s="3"/>
      <c r="J50763" s="3"/>
      <c r="K50763" s="5"/>
      <c r="L50763" s="8"/>
      <c r="N50763" s="5"/>
      <c r="O50763" s="10"/>
      <c r="P50763" s="8"/>
    </row>
    <row r="50764" spans="1:16" s="2" customFormat="1" x14ac:dyDescent="0.15">
      <c r="A50764" s="3"/>
      <c r="B50764" s="3"/>
      <c r="J50764" s="3"/>
      <c r="K50764" s="5"/>
      <c r="L50764" s="8"/>
      <c r="N50764" s="5"/>
      <c r="O50764" s="10"/>
      <c r="P50764" s="8"/>
    </row>
    <row r="50765" spans="1:16" s="2" customFormat="1" x14ac:dyDescent="0.15">
      <c r="A50765" s="3"/>
      <c r="B50765" s="3"/>
      <c r="J50765" s="3"/>
      <c r="K50765" s="5"/>
      <c r="L50765" s="8"/>
      <c r="N50765" s="5"/>
      <c r="O50765" s="10"/>
      <c r="P50765" s="8"/>
    </row>
    <row r="50766" spans="1:16" s="2" customFormat="1" x14ac:dyDescent="0.15">
      <c r="A50766" s="3"/>
      <c r="B50766" s="3"/>
      <c r="J50766" s="3"/>
      <c r="K50766" s="5"/>
      <c r="L50766" s="8"/>
      <c r="N50766" s="5"/>
      <c r="O50766" s="10"/>
      <c r="P50766" s="8"/>
    </row>
    <row r="50767" spans="1:16" s="2" customFormat="1" x14ac:dyDescent="0.15">
      <c r="A50767" s="3"/>
      <c r="B50767" s="3"/>
      <c r="J50767" s="3"/>
      <c r="K50767" s="5"/>
      <c r="L50767" s="8"/>
      <c r="N50767" s="5"/>
      <c r="O50767" s="10"/>
      <c r="P50767" s="8"/>
    </row>
    <row r="50768" spans="1:16" s="2" customFormat="1" x14ac:dyDescent="0.15">
      <c r="A50768" s="3"/>
      <c r="B50768" s="3"/>
      <c r="J50768" s="3"/>
      <c r="K50768" s="5"/>
      <c r="L50768" s="8"/>
      <c r="N50768" s="5"/>
      <c r="O50768" s="10"/>
      <c r="P50768" s="8"/>
    </row>
    <row r="50769" spans="1:16" s="2" customFormat="1" x14ac:dyDescent="0.15">
      <c r="A50769" s="3"/>
      <c r="B50769" s="3"/>
      <c r="J50769" s="3"/>
      <c r="K50769" s="5"/>
      <c r="L50769" s="8"/>
      <c r="N50769" s="5"/>
      <c r="O50769" s="10"/>
      <c r="P50769" s="8"/>
    </row>
    <row r="50770" spans="1:16" s="2" customFormat="1" x14ac:dyDescent="0.15">
      <c r="A50770" s="3"/>
      <c r="B50770" s="3"/>
      <c r="J50770" s="3"/>
      <c r="K50770" s="5"/>
      <c r="L50770" s="8"/>
      <c r="N50770" s="5"/>
      <c r="O50770" s="10"/>
      <c r="P50770" s="8"/>
    </row>
    <row r="50771" spans="1:16" s="2" customFormat="1" x14ac:dyDescent="0.15">
      <c r="A50771" s="3"/>
      <c r="B50771" s="3"/>
      <c r="J50771" s="3"/>
      <c r="K50771" s="5"/>
      <c r="L50771" s="8"/>
      <c r="N50771" s="5"/>
      <c r="O50771" s="10"/>
      <c r="P50771" s="8"/>
    </row>
    <row r="50772" spans="1:16" s="2" customFormat="1" x14ac:dyDescent="0.15">
      <c r="A50772" s="3"/>
      <c r="B50772" s="3"/>
      <c r="J50772" s="3"/>
      <c r="K50772" s="5"/>
      <c r="L50772" s="8"/>
      <c r="N50772" s="5"/>
      <c r="O50772" s="10"/>
      <c r="P50772" s="8"/>
    </row>
    <row r="50773" spans="1:16" s="2" customFormat="1" x14ac:dyDescent="0.15">
      <c r="A50773" s="3"/>
      <c r="B50773" s="3"/>
      <c r="J50773" s="3"/>
      <c r="K50773" s="5"/>
      <c r="L50773" s="8"/>
      <c r="N50773" s="5"/>
      <c r="O50773" s="10"/>
      <c r="P50773" s="8"/>
    </row>
    <row r="50774" spans="1:16" s="2" customFormat="1" x14ac:dyDescent="0.15">
      <c r="A50774" s="3"/>
      <c r="B50774" s="3"/>
      <c r="J50774" s="3"/>
      <c r="K50774" s="5"/>
      <c r="L50774" s="8"/>
      <c r="N50774" s="5"/>
      <c r="O50774" s="10"/>
      <c r="P50774" s="8"/>
    </row>
    <row r="50775" spans="1:16" s="2" customFormat="1" x14ac:dyDescent="0.15">
      <c r="A50775" s="3"/>
      <c r="B50775" s="3"/>
      <c r="J50775" s="3"/>
      <c r="K50775" s="5"/>
      <c r="L50775" s="8"/>
      <c r="N50775" s="5"/>
      <c r="O50775" s="10"/>
      <c r="P50775" s="8"/>
    </row>
    <row r="50776" spans="1:16" s="2" customFormat="1" x14ac:dyDescent="0.15">
      <c r="A50776" s="3"/>
      <c r="B50776" s="3"/>
      <c r="J50776" s="3"/>
      <c r="K50776" s="5"/>
      <c r="L50776" s="8"/>
      <c r="N50776" s="5"/>
      <c r="O50776" s="10"/>
      <c r="P50776" s="8"/>
    </row>
    <row r="50777" spans="1:16" s="2" customFormat="1" x14ac:dyDescent="0.15">
      <c r="A50777" s="3"/>
      <c r="B50777" s="3"/>
      <c r="J50777" s="3"/>
      <c r="K50777" s="5"/>
      <c r="L50777" s="8"/>
      <c r="N50777" s="5"/>
      <c r="O50777" s="10"/>
      <c r="P50777" s="8"/>
    </row>
    <row r="50778" spans="1:16" s="2" customFormat="1" x14ac:dyDescent="0.15">
      <c r="A50778" s="3"/>
      <c r="B50778" s="3"/>
      <c r="J50778" s="3"/>
      <c r="K50778" s="5"/>
      <c r="L50778" s="8"/>
      <c r="N50778" s="5"/>
      <c r="O50778" s="10"/>
      <c r="P50778" s="8"/>
    </row>
    <row r="50779" spans="1:16" s="2" customFormat="1" x14ac:dyDescent="0.15">
      <c r="A50779" s="3"/>
      <c r="B50779" s="3"/>
      <c r="J50779" s="3"/>
      <c r="K50779" s="5"/>
      <c r="L50779" s="8"/>
      <c r="N50779" s="5"/>
      <c r="O50779" s="10"/>
      <c r="P50779" s="8"/>
    </row>
    <row r="50780" spans="1:16" s="2" customFormat="1" x14ac:dyDescent="0.15">
      <c r="A50780" s="3"/>
      <c r="B50780" s="3"/>
      <c r="J50780" s="3"/>
      <c r="K50780" s="5"/>
      <c r="L50780" s="8"/>
      <c r="N50780" s="5"/>
      <c r="O50780" s="10"/>
      <c r="P50780" s="8"/>
    </row>
    <row r="50781" spans="1:16" s="2" customFormat="1" x14ac:dyDescent="0.15">
      <c r="A50781" s="3"/>
      <c r="B50781" s="3"/>
      <c r="J50781" s="3"/>
      <c r="K50781" s="5"/>
      <c r="L50781" s="8"/>
      <c r="N50781" s="5"/>
      <c r="O50781" s="10"/>
      <c r="P50781" s="8"/>
    </row>
    <row r="50782" spans="1:16" s="2" customFormat="1" x14ac:dyDescent="0.15">
      <c r="A50782" s="3"/>
      <c r="B50782" s="3"/>
      <c r="J50782" s="3"/>
      <c r="K50782" s="5"/>
      <c r="L50782" s="8"/>
      <c r="N50782" s="5"/>
      <c r="O50782" s="10"/>
      <c r="P50782" s="8"/>
    </row>
    <row r="50783" spans="1:16" s="2" customFormat="1" x14ac:dyDescent="0.15">
      <c r="A50783" s="3"/>
      <c r="B50783" s="3"/>
      <c r="J50783" s="3"/>
      <c r="K50783" s="5"/>
      <c r="L50783" s="8"/>
      <c r="N50783" s="5"/>
      <c r="O50783" s="10"/>
      <c r="P50783" s="8"/>
    </row>
    <row r="50784" spans="1:16" s="2" customFormat="1" x14ac:dyDescent="0.15">
      <c r="A50784" s="3"/>
      <c r="B50784" s="3"/>
      <c r="J50784" s="3"/>
      <c r="K50784" s="5"/>
      <c r="L50784" s="8"/>
      <c r="N50784" s="5"/>
      <c r="O50784" s="10"/>
      <c r="P50784" s="8"/>
    </row>
    <row r="50785" spans="1:16" s="2" customFormat="1" x14ac:dyDescent="0.15">
      <c r="A50785" s="3"/>
      <c r="B50785" s="3"/>
      <c r="J50785" s="3"/>
      <c r="K50785" s="5"/>
      <c r="L50785" s="8"/>
      <c r="N50785" s="5"/>
      <c r="O50785" s="10"/>
      <c r="P50785" s="8"/>
    </row>
    <row r="50786" spans="1:16" s="2" customFormat="1" x14ac:dyDescent="0.15">
      <c r="A50786" s="3"/>
      <c r="B50786" s="3"/>
      <c r="J50786" s="3"/>
      <c r="K50786" s="5"/>
      <c r="L50786" s="8"/>
      <c r="N50786" s="5"/>
      <c r="O50786" s="10"/>
      <c r="P50786" s="8"/>
    </row>
    <row r="50787" spans="1:16" s="2" customFormat="1" x14ac:dyDescent="0.15">
      <c r="A50787" s="3"/>
      <c r="B50787" s="3"/>
      <c r="J50787" s="3"/>
      <c r="K50787" s="5"/>
      <c r="L50787" s="8"/>
      <c r="N50787" s="5"/>
      <c r="O50787" s="10"/>
      <c r="P50787" s="8"/>
    </row>
    <row r="50788" spans="1:16" s="2" customFormat="1" x14ac:dyDescent="0.15">
      <c r="A50788" s="3"/>
      <c r="B50788" s="3"/>
      <c r="J50788" s="3"/>
      <c r="K50788" s="5"/>
      <c r="L50788" s="8"/>
      <c r="N50788" s="5"/>
      <c r="O50788" s="10"/>
      <c r="P50788" s="8"/>
    </row>
    <row r="50789" spans="1:16" s="2" customFormat="1" x14ac:dyDescent="0.15">
      <c r="A50789" s="3"/>
      <c r="B50789" s="3"/>
      <c r="J50789" s="3"/>
      <c r="K50789" s="5"/>
      <c r="L50789" s="8"/>
      <c r="N50789" s="5"/>
      <c r="O50789" s="10"/>
      <c r="P50789" s="8"/>
    </row>
    <row r="50790" spans="1:16" s="2" customFormat="1" x14ac:dyDescent="0.15">
      <c r="A50790" s="3"/>
      <c r="B50790" s="3"/>
      <c r="J50790" s="3"/>
      <c r="K50790" s="5"/>
      <c r="L50790" s="8"/>
      <c r="N50790" s="5"/>
      <c r="O50790" s="10"/>
      <c r="P50790" s="8"/>
    </row>
    <row r="50791" spans="1:16" s="2" customFormat="1" x14ac:dyDescent="0.15">
      <c r="A50791" s="3"/>
      <c r="B50791" s="3"/>
      <c r="J50791" s="3"/>
      <c r="K50791" s="5"/>
      <c r="L50791" s="8"/>
      <c r="N50791" s="5"/>
      <c r="O50791" s="10"/>
      <c r="P50791" s="8"/>
    </row>
    <row r="50792" spans="1:16" s="2" customFormat="1" x14ac:dyDescent="0.15">
      <c r="A50792" s="3"/>
      <c r="B50792" s="3"/>
      <c r="J50792" s="3"/>
      <c r="K50792" s="5"/>
      <c r="L50792" s="8"/>
      <c r="N50792" s="5"/>
      <c r="O50792" s="10"/>
      <c r="P50792" s="8"/>
    </row>
    <row r="50793" spans="1:16" s="2" customFormat="1" x14ac:dyDescent="0.15">
      <c r="A50793" s="3"/>
      <c r="B50793" s="3"/>
      <c r="J50793" s="3"/>
      <c r="K50793" s="5"/>
      <c r="L50793" s="8"/>
      <c r="N50793" s="5"/>
      <c r="O50793" s="10"/>
      <c r="P50793" s="8"/>
    </row>
    <row r="50794" spans="1:16" s="2" customFormat="1" x14ac:dyDescent="0.15">
      <c r="A50794" s="3"/>
      <c r="B50794" s="3"/>
      <c r="J50794" s="3"/>
      <c r="K50794" s="5"/>
      <c r="L50794" s="8"/>
      <c r="N50794" s="5"/>
      <c r="O50794" s="10"/>
      <c r="P50794" s="8"/>
    </row>
    <row r="50795" spans="1:16" s="2" customFormat="1" x14ac:dyDescent="0.15">
      <c r="A50795" s="3"/>
      <c r="B50795" s="3"/>
      <c r="J50795" s="3"/>
      <c r="K50795" s="5"/>
      <c r="L50795" s="8"/>
      <c r="N50795" s="5"/>
      <c r="O50795" s="10"/>
      <c r="P50795" s="8"/>
    </row>
    <row r="50796" spans="1:16" s="2" customFormat="1" x14ac:dyDescent="0.15">
      <c r="A50796" s="3"/>
      <c r="B50796" s="3"/>
      <c r="J50796" s="3"/>
      <c r="K50796" s="5"/>
      <c r="L50796" s="8"/>
      <c r="N50796" s="5"/>
      <c r="O50796" s="10"/>
      <c r="P50796" s="8"/>
    </row>
    <row r="50797" spans="1:16" s="2" customFormat="1" x14ac:dyDescent="0.15">
      <c r="A50797" s="3"/>
      <c r="B50797" s="3"/>
      <c r="J50797" s="3"/>
      <c r="K50797" s="5"/>
      <c r="L50797" s="8"/>
      <c r="N50797" s="5"/>
      <c r="O50797" s="10"/>
      <c r="P50797" s="8"/>
    </row>
    <row r="50798" spans="1:16" s="2" customFormat="1" x14ac:dyDescent="0.15">
      <c r="A50798" s="3"/>
      <c r="B50798" s="3"/>
      <c r="J50798" s="3"/>
      <c r="K50798" s="5"/>
      <c r="L50798" s="8"/>
      <c r="N50798" s="5"/>
      <c r="O50798" s="10"/>
      <c r="P50798" s="8"/>
    </row>
    <row r="50799" spans="1:16" s="2" customFormat="1" x14ac:dyDescent="0.15">
      <c r="A50799" s="3"/>
      <c r="B50799" s="3"/>
      <c r="J50799" s="3"/>
      <c r="K50799" s="5"/>
      <c r="L50799" s="8"/>
      <c r="N50799" s="5"/>
      <c r="O50799" s="10"/>
      <c r="P50799" s="8"/>
    </row>
    <row r="50800" spans="1:16" s="2" customFormat="1" x14ac:dyDescent="0.15">
      <c r="A50800" s="3"/>
      <c r="B50800" s="3"/>
      <c r="J50800" s="3"/>
      <c r="K50800" s="5"/>
      <c r="L50800" s="8"/>
      <c r="N50800" s="5"/>
      <c r="O50800" s="10"/>
      <c r="P50800" s="8"/>
    </row>
    <row r="50801" spans="1:16" s="2" customFormat="1" x14ac:dyDescent="0.15">
      <c r="A50801" s="3"/>
      <c r="B50801" s="3"/>
      <c r="J50801" s="3"/>
      <c r="K50801" s="5"/>
      <c r="L50801" s="8"/>
      <c r="N50801" s="5"/>
      <c r="O50801" s="10"/>
      <c r="P50801" s="8"/>
    </row>
    <row r="50802" spans="1:16" s="2" customFormat="1" x14ac:dyDescent="0.15">
      <c r="A50802" s="3"/>
      <c r="B50802" s="3"/>
      <c r="J50802" s="3"/>
      <c r="K50802" s="5"/>
      <c r="L50802" s="8"/>
      <c r="N50802" s="5"/>
      <c r="O50802" s="10"/>
      <c r="P50802" s="8"/>
    </row>
    <row r="50803" spans="1:16" s="2" customFormat="1" x14ac:dyDescent="0.15">
      <c r="A50803" s="3"/>
      <c r="B50803" s="3"/>
      <c r="J50803" s="3"/>
      <c r="K50803" s="5"/>
      <c r="L50803" s="8"/>
      <c r="N50803" s="5"/>
      <c r="O50803" s="10"/>
      <c r="P50803" s="8"/>
    </row>
    <row r="50804" spans="1:16" s="2" customFormat="1" x14ac:dyDescent="0.15">
      <c r="A50804" s="3"/>
      <c r="B50804" s="3"/>
      <c r="J50804" s="3"/>
      <c r="K50804" s="5"/>
      <c r="L50804" s="8"/>
      <c r="N50804" s="5"/>
      <c r="O50804" s="10"/>
      <c r="P50804" s="8"/>
    </row>
    <row r="50805" spans="1:16" s="2" customFormat="1" x14ac:dyDescent="0.15">
      <c r="A50805" s="3"/>
      <c r="B50805" s="3"/>
      <c r="J50805" s="3"/>
      <c r="K50805" s="5"/>
      <c r="L50805" s="8"/>
      <c r="N50805" s="5"/>
      <c r="O50805" s="10"/>
      <c r="P50805" s="8"/>
    </row>
    <row r="50806" spans="1:16" s="2" customFormat="1" x14ac:dyDescent="0.15">
      <c r="A50806" s="3"/>
      <c r="B50806" s="3"/>
      <c r="J50806" s="3"/>
      <c r="K50806" s="5"/>
      <c r="L50806" s="8"/>
      <c r="N50806" s="5"/>
      <c r="O50806" s="10"/>
      <c r="P50806" s="8"/>
    </row>
    <row r="50807" spans="1:16" s="2" customFormat="1" x14ac:dyDescent="0.15">
      <c r="A50807" s="3"/>
      <c r="B50807" s="3"/>
      <c r="J50807" s="3"/>
      <c r="K50807" s="5"/>
      <c r="L50807" s="8"/>
      <c r="N50807" s="5"/>
      <c r="O50807" s="10"/>
      <c r="P50807" s="8"/>
    </row>
    <row r="50808" spans="1:16" s="2" customFormat="1" x14ac:dyDescent="0.15">
      <c r="A50808" s="3"/>
      <c r="B50808" s="3"/>
      <c r="J50808" s="3"/>
      <c r="K50808" s="5"/>
      <c r="L50808" s="8"/>
      <c r="N50808" s="5"/>
      <c r="O50808" s="10"/>
      <c r="P50808" s="8"/>
    </row>
    <row r="50809" spans="1:16" s="2" customFormat="1" x14ac:dyDescent="0.15">
      <c r="A50809" s="3"/>
      <c r="B50809" s="3"/>
      <c r="J50809" s="3"/>
      <c r="K50809" s="5"/>
      <c r="L50809" s="8"/>
      <c r="N50809" s="5"/>
      <c r="O50809" s="10"/>
      <c r="P50809" s="8"/>
    </row>
    <row r="50810" spans="1:16" s="2" customFormat="1" x14ac:dyDescent="0.15">
      <c r="A50810" s="3"/>
      <c r="B50810" s="3"/>
      <c r="J50810" s="3"/>
      <c r="K50810" s="5"/>
      <c r="L50810" s="8"/>
      <c r="N50810" s="5"/>
      <c r="O50810" s="10"/>
      <c r="P50810" s="8"/>
    </row>
    <row r="50811" spans="1:16" s="2" customFormat="1" x14ac:dyDescent="0.15">
      <c r="A50811" s="3"/>
      <c r="B50811" s="3"/>
      <c r="J50811" s="3"/>
      <c r="K50811" s="5"/>
      <c r="L50811" s="8"/>
      <c r="N50811" s="5"/>
      <c r="O50811" s="10"/>
      <c r="P50811" s="8"/>
    </row>
    <row r="50812" spans="1:16" s="2" customFormat="1" x14ac:dyDescent="0.15">
      <c r="A50812" s="3"/>
      <c r="B50812" s="3"/>
      <c r="J50812" s="3"/>
      <c r="K50812" s="5"/>
      <c r="L50812" s="8"/>
      <c r="N50812" s="5"/>
      <c r="O50812" s="10"/>
      <c r="P50812" s="8"/>
    </row>
    <row r="50813" spans="1:16" s="2" customFormat="1" x14ac:dyDescent="0.15">
      <c r="A50813" s="3"/>
      <c r="B50813" s="3"/>
      <c r="J50813" s="3"/>
      <c r="K50813" s="5"/>
      <c r="L50813" s="8"/>
      <c r="N50813" s="5"/>
      <c r="O50813" s="10"/>
      <c r="P50813" s="8"/>
    </row>
    <row r="50814" spans="1:16" s="2" customFormat="1" x14ac:dyDescent="0.15">
      <c r="A50814" s="3"/>
      <c r="B50814" s="3"/>
      <c r="J50814" s="3"/>
      <c r="K50814" s="5"/>
      <c r="L50814" s="8"/>
      <c r="N50814" s="5"/>
      <c r="O50814" s="10"/>
      <c r="P50814" s="8"/>
    </row>
    <row r="50815" spans="1:16" s="2" customFormat="1" x14ac:dyDescent="0.15">
      <c r="A50815" s="3"/>
      <c r="B50815" s="3"/>
      <c r="J50815" s="3"/>
      <c r="K50815" s="5"/>
      <c r="L50815" s="8"/>
      <c r="N50815" s="5"/>
      <c r="O50815" s="10"/>
      <c r="P50815" s="8"/>
    </row>
    <row r="50816" spans="1:16" s="2" customFormat="1" x14ac:dyDescent="0.15">
      <c r="A50816" s="3"/>
      <c r="B50816" s="3"/>
      <c r="J50816" s="3"/>
      <c r="K50816" s="5"/>
      <c r="L50816" s="8"/>
      <c r="N50816" s="5"/>
      <c r="O50816" s="10"/>
      <c r="P50816" s="8"/>
    </row>
    <row r="50817" spans="1:16" s="2" customFormat="1" x14ac:dyDescent="0.15">
      <c r="A50817" s="3"/>
      <c r="B50817" s="3"/>
      <c r="J50817" s="3"/>
      <c r="K50817" s="5"/>
      <c r="L50817" s="8"/>
      <c r="N50817" s="5"/>
      <c r="O50817" s="10"/>
      <c r="P50817" s="8"/>
    </row>
    <row r="50818" spans="1:16" s="2" customFormat="1" x14ac:dyDescent="0.15">
      <c r="A50818" s="3"/>
      <c r="B50818" s="3"/>
      <c r="J50818" s="3"/>
      <c r="K50818" s="5"/>
      <c r="L50818" s="8"/>
      <c r="N50818" s="5"/>
      <c r="O50818" s="10"/>
      <c r="P50818" s="8"/>
    </row>
    <row r="50819" spans="1:16" s="2" customFormat="1" x14ac:dyDescent="0.15">
      <c r="A50819" s="3"/>
      <c r="B50819" s="3"/>
      <c r="J50819" s="3"/>
      <c r="K50819" s="5"/>
      <c r="L50819" s="8"/>
      <c r="N50819" s="5"/>
      <c r="O50819" s="10"/>
      <c r="P50819" s="8"/>
    </row>
    <row r="50820" spans="1:16" s="2" customFormat="1" x14ac:dyDescent="0.15">
      <c r="A50820" s="3"/>
      <c r="B50820" s="3"/>
      <c r="J50820" s="3"/>
      <c r="K50820" s="5"/>
      <c r="L50820" s="8"/>
      <c r="N50820" s="5"/>
      <c r="O50820" s="10"/>
      <c r="P50820" s="8"/>
    </row>
    <row r="50821" spans="1:16" s="2" customFormat="1" x14ac:dyDescent="0.15">
      <c r="A50821" s="3"/>
      <c r="B50821" s="3"/>
      <c r="J50821" s="3"/>
      <c r="K50821" s="5"/>
      <c r="L50821" s="8"/>
      <c r="N50821" s="5"/>
      <c r="O50821" s="10"/>
      <c r="P50821" s="8"/>
    </row>
    <row r="50822" spans="1:16" s="2" customFormat="1" x14ac:dyDescent="0.15">
      <c r="A50822" s="3"/>
      <c r="B50822" s="3"/>
      <c r="J50822" s="3"/>
      <c r="K50822" s="5"/>
      <c r="L50822" s="8"/>
      <c r="N50822" s="5"/>
      <c r="O50822" s="10"/>
      <c r="P50822" s="8"/>
    </row>
    <row r="50823" spans="1:16" s="2" customFormat="1" x14ac:dyDescent="0.15">
      <c r="A50823" s="3"/>
      <c r="B50823" s="3"/>
      <c r="J50823" s="3"/>
      <c r="K50823" s="5"/>
      <c r="L50823" s="8"/>
      <c r="N50823" s="5"/>
      <c r="O50823" s="10"/>
      <c r="P50823" s="8"/>
    </row>
    <row r="50824" spans="1:16" s="2" customFormat="1" x14ac:dyDescent="0.15">
      <c r="A50824" s="3"/>
      <c r="B50824" s="3"/>
      <c r="J50824" s="3"/>
      <c r="K50824" s="5"/>
      <c r="L50824" s="8"/>
      <c r="N50824" s="5"/>
      <c r="O50824" s="10"/>
      <c r="P50824" s="8"/>
    </row>
    <row r="50825" spans="1:16" s="2" customFormat="1" x14ac:dyDescent="0.15">
      <c r="A50825" s="3"/>
      <c r="B50825" s="3"/>
      <c r="J50825" s="3"/>
      <c r="K50825" s="5"/>
      <c r="L50825" s="8"/>
      <c r="N50825" s="5"/>
      <c r="O50825" s="10"/>
      <c r="P50825" s="8"/>
    </row>
    <row r="50826" spans="1:16" s="2" customFormat="1" x14ac:dyDescent="0.15">
      <c r="A50826" s="3"/>
      <c r="B50826" s="3"/>
      <c r="J50826" s="3"/>
      <c r="K50826" s="5"/>
      <c r="L50826" s="8"/>
      <c r="N50826" s="5"/>
      <c r="O50826" s="10"/>
      <c r="P50826" s="8"/>
    </row>
    <row r="50827" spans="1:16" s="2" customFormat="1" x14ac:dyDescent="0.15">
      <c r="A50827" s="3"/>
      <c r="B50827" s="3"/>
      <c r="J50827" s="3"/>
      <c r="K50827" s="5"/>
      <c r="L50827" s="8"/>
      <c r="N50827" s="5"/>
      <c r="O50827" s="10"/>
      <c r="P50827" s="8"/>
    </row>
    <row r="50828" spans="1:16" s="2" customFormat="1" x14ac:dyDescent="0.15">
      <c r="A50828" s="3"/>
      <c r="B50828" s="3"/>
      <c r="J50828" s="3"/>
      <c r="K50828" s="5"/>
      <c r="L50828" s="8"/>
      <c r="N50828" s="5"/>
      <c r="O50828" s="10"/>
      <c r="P50828" s="8"/>
    </row>
    <row r="50829" spans="1:16" s="2" customFormat="1" x14ac:dyDescent="0.15">
      <c r="A50829" s="3"/>
      <c r="B50829" s="3"/>
      <c r="J50829" s="3"/>
      <c r="K50829" s="5"/>
      <c r="L50829" s="8"/>
      <c r="N50829" s="5"/>
      <c r="O50829" s="10"/>
      <c r="P50829" s="8"/>
    </row>
    <row r="50830" spans="1:16" s="2" customFormat="1" x14ac:dyDescent="0.15">
      <c r="A50830" s="3"/>
      <c r="B50830" s="3"/>
      <c r="J50830" s="3"/>
      <c r="K50830" s="5"/>
      <c r="L50830" s="8"/>
      <c r="N50830" s="5"/>
      <c r="O50830" s="10"/>
      <c r="P50830" s="8"/>
    </row>
    <row r="50831" spans="1:16" s="2" customFormat="1" x14ac:dyDescent="0.15">
      <c r="A50831" s="3"/>
      <c r="B50831" s="3"/>
      <c r="J50831" s="3"/>
      <c r="K50831" s="5"/>
      <c r="L50831" s="8"/>
      <c r="N50831" s="5"/>
      <c r="O50831" s="10"/>
      <c r="P50831" s="8"/>
    </row>
    <row r="50832" spans="1:16" s="2" customFormat="1" x14ac:dyDescent="0.15">
      <c r="A50832" s="3"/>
      <c r="B50832" s="3"/>
      <c r="J50832" s="3"/>
      <c r="K50832" s="5"/>
      <c r="L50832" s="8"/>
      <c r="N50832" s="5"/>
      <c r="O50832" s="10"/>
      <c r="P50832" s="8"/>
    </row>
    <row r="50833" spans="1:16" s="2" customFormat="1" x14ac:dyDescent="0.15">
      <c r="A50833" s="3"/>
      <c r="B50833" s="3"/>
      <c r="J50833" s="3"/>
      <c r="K50833" s="5"/>
      <c r="L50833" s="8"/>
      <c r="N50833" s="5"/>
      <c r="O50833" s="10"/>
      <c r="P50833" s="8"/>
    </row>
    <row r="50834" spans="1:16" s="2" customFormat="1" x14ac:dyDescent="0.15">
      <c r="A50834" s="3"/>
      <c r="B50834" s="3"/>
      <c r="J50834" s="3"/>
      <c r="K50834" s="5"/>
      <c r="L50834" s="8"/>
      <c r="N50834" s="5"/>
      <c r="O50834" s="10"/>
      <c r="P50834" s="8"/>
    </row>
    <row r="50835" spans="1:16" s="2" customFormat="1" x14ac:dyDescent="0.15">
      <c r="A50835" s="3"/>
      <c r="B50835" s="3"/>
      <c r="J50835" s="3"/>
      <c r="K50835" s="5"/>
      <c r="L50835" s="8"/>
      <c r="N50835" s="5"/>
      <c r="O50835" s="10"/>
      <c r="P50835" s="8"/>
    </row>
    <row r="50836" spans="1:16" s="2" customFormat="1" x14ac:dyDescent="0.15">
      <c r="A50836" s="3"/>
      <c r="B50836" s="3"/>
      <c r="J50836" s="3"/>
      <c r="K50836" s="5"/>
      <c r="L50836" s="8"/>
      <c r="N50836" s="5"/>
      <c r="O50836" s="10"/>
      <c r="P50836" s="8"/>
    </row>
    <row r="50837" spans="1:16" s="2" customFormat="1" x14ac:dyDescent="0.15">
      <c r="A50837" s="3"/>
      <c r="B50837" s="3"/>
      <c r="J50837" s="3"/>
      <c r="K50837" s="5"/>
      <c r="L50837" s="8"/>
      <c r="N50837" s="5"/>
      <c r="O50837" s="10"/>
      <c r="P50837" s="8"/>
    </row>
    <row r="50838" spans="1:16" s="2" customFormat="1" x14ac:dyDescent="0.15">
      <c r="A50838" s="3"/>
      <c r="B50838" s="3"/>
      <c r="J50838" s="3"/>
      <c r="K50838" s="5"/>
      <c r="L50838" s="8"/>
      <c r="N50838" s="5"/>
      <c r="O50838" s="10"/>
      <c r="P50838" s="8"/>
    </row>
    <row r="50839" spans="1:16" s="2" customFormat="1" x14ac:dyDescent="0.15">
      <c r="A50839" s="3"/>
      <c r="B50839" s="3"/>
      <c r="J50839" s="3"/>
      <c r="K50839" s="5"/>
      <c r="L50839" s="8"/>
      <c r="N50839" s="5"/>
      <c r="O50839" s="10"/>
      <c r="P50839" s="8"/>
    </row>
    <row r="50840" spans="1:16" s="2" customFormat="1" x14ac:dyDescent="0.15">
      <c r="A50840" s="3"/>
      <c r="B50840" s="3"/>
      <c r="J50840" s="3"/>
      <c r="K50840" s="5"/>
      <c r="L50840" s="8"/>
      <c r="N50840" s="5"/>
      <c r="O50840" s="10"/>
      <c r="P50840" s="8"/>
    </row>
    <row r="50841" spans="1:16" s="2" customFormat="1" x14ac:dyDescent="0.15">
      <c r="A50841" s="3"/>
      <c r="B50841" s="3"/>
      <c r="J50841" s="3"/>
      <c r="K50841" s="5"/>
      <c r="L50841" s="8"/>
      <c r="N50841" s="5"/>
      <c r="O50841" s="10"/>
      <c r="P50841" s="8"/>
    </row>
    <row r="50842" spans="1:16" s="2" customFormat="1" x14ac:dyDescent="0.15">
      <c r="A50842" s="3"/>
      <c r="B50842" s="3"/>
      <c r="J50842" s="3"/>
      <c r="K50842" s="5"/>
      <c r="L50842" s="8"/>
      <c r="N50842" s="5"/>
      <c r="O50842" s="10"/>
      <c r="P50842" s="8"/>
    </row>
    <row r="50843" spans="1:16" s="2" customFormat="1" x14ac:dyDescent="0.15">
      <c r="A50843" s="3"/>
      <c r="B50843" s="3"/>
      <c r="J50843" s="3"/>
      <c r="K50843" s="5"/>
      <c r="L50843" s="8"/>
      <c r="N50843" s="5"/>
      <c r="O50843" s="10"/>
      <c r="P50843" s="8"/>
    </row>
    <row r="50844" spans="1:16" s="2" customFormat="1" x14ac:dyDescent="0.15">
      <c r="A50844" s="3"/>
      <c r="B50844" s="3"/>
      <c r="J50844" s="3"/>
      <c r="K50844" s="5"/>
      <c r="L50844" s="8"/>
      <c r="N50844" s="5"/>
      <c r="O50844" s="10"/>
      <c r="P50844" s="8"/>
    </row>
    <row r="50845" spans="1:16" s="2" customFormat="1" x14ac:dyDescent="0.15">
      <c r="A50845" s="3"/>
      <c r="B50845" s="3"/>
      <c r="J50845" s="3"/>
      <c r="K50845" s="5"/>
      <c r="L50845" s="8"/>
      <c r="N50845" s="5"/>
      <c r="O50845" s="10"/>
      <c r="P50845" s="8"/>
    </row>
    <row r="50846" spans="1:16" s="2" customFormat="1" x14ac:dyDescent="0.15">
      <c r="A50846" s="3"/>
      <c r="B50846" s="3"/>
      <c r="J50846" s="3"/>
      <c r="K50846" s="5"/>
      <c r="L50846" s="8"/>
      <c r="N50846" s="5"/>
      <c r="O50846" s="10"/>
      <c r="P50846" s="8"/>
    </row>
    <row r="50847" spans="1:16" s="2" customFormat="1" x14ac:dyDescent="0.15">
      <c r="A50847" s="3"/>
      <c r="B50847" s="3"/>
      <c r="J50847" s="3"/>
      <c r="K50847" s="5"/>
      <c r="L50847" s="8"/>
      <c r="N50847" s="5"/>
      <c r="O50847" s="10"/>
      <c r="P50847" s="8"/>
    </row>
    <row r="50848" spans="1:16" s="2" customFormat="1" x14ac:dyDescent="0.15">
      <c r="A50848" s="3"/>
      <c r="B50848" s="3"/>
      <c r="J50848" s="3"/>
      <c r="K50848" s="5"/>
      <c r="L50848" s="8"/>
      <c r="N50848" s="5"/>
      <c r="O50848" s="10"/>
      <c r="P50848" s="8"/>
    </row>
    <row r="50849" spans="1:16" s="2" customFormat="1" x14ac:dyDescent="0.15">
      <c r="A50849" s="3"/>
      <c r="B50849" s="3"/>
      <c r="J50849" s="3"/>
      <c r="K50849" s="5"/>
      <c r="L50849" s="8"/>
      <c r="N50849" s="5"/>
      <c r="O50849" s="10"/>
      <c r="P50849" s="8"/>
    </row>
    <row r="50850" spans="1:16" s="2" customFormat="1" x14ac:dyDescent="0.15">
      <c r="A50850" s="3"/>
      <c r="B50850" s="3"/>
      <c r="J50850" s="3"/>
      <c r="K50850" s="5"/>
      <c r="L50850" s="8"/>
      <c r="N50850" s="5"/>
      <c r="O50850" s="10"/>
      <c r="P50850" s="8"/>
    </row>
    <row r="50851" spans="1:16" s="2" customFormat="1" x14ac:dyDescent="0.15">
      <c r="A50851" s="3"/>
      <c r="B50851" s="3"/>
      <c r="J50851" s="3"/>
      <c r="K50851" s="5"/>
      <c r="L50851" s="8"/>
      <c r="N50851" s="5"/>
      <c r="O50851" s="10"/>
      <c r="P50851" s="8"/>
    </row>
    <row r="50852" spans="1:16" s="2" customFormat="1" x14ac:dyDescent="0.15">
      <c r="A50852" s="3"/>
      <c r="B50852" s="3"/>
      <c r="J50852" s="3"/>
      <c r="K50852" s="5"/>
      <c r="L50852" s="8"/>
      <c r="N50852" s="5"/>
      <c r="O50852" s="10"/>
      <c r="P50852" s="8"/>
    </row>
    <row r="50853" spans="1:16" s="2" customFormat="1" x14ac:dyDescent="0.15">
      <c r="A50853" s="3"/>
      <c r="B50853" s="3"/>
      <c r="J50853" s="3"/>
      <c r="K50853" s="5"/>
      <c r="L50853" s="8"/>
      <c r="N50853" s="5"/>
      <c r="O50853" s="10"/>
      <c r="P50853" s="8"/>
    </row>
    <row r="50854" spans="1:16" s="2" customFormat="1" x14ac:dyDescent="0.15">
      <c r="A50854" s="3"/>
      <c r="B50854" s="3"/>
      <c r="J50854" s="3"/>
      <c r="K50854" s="5"/>
      <c r="L50854" s="8"/>
      <c r="N50854" s="5"/>
      <c r="O50854" s="10"/>
      <c r="P50854" s="8"/>
    </row>
    <row r="50855" spans="1:16" s="2" customFormat="1" x14ac:dyDescent="0.15">
      <c r="A50855" s="3"/>
      <c r="B50855" s="3"/>
      <c r="J50855" s="3"/>
      <c r="K50855" s="5"/>
      <c r="L50855" s="8"/>
      <c r="N50855" s="5"/>
      <c r="O50855" s="10"/>
      <c r="P50855" s="8"/>
    </row>
    <row r="50856" spans="1:16" s="2" customFormat="1" x14ac:dyDescent="0.15">
      <c r="A50856" s="3"/>
      <c r="B50856" s="3"/>
      <c r="J50856" s="3"/>
      <c r="K50856" s="5"/>
      <c r="L50856" s="8"/>
      <c r="N50856" s="5"/>
      <c r="O50856" s="10"/>
      <c r="P50856" s="8"/>
    </row>
    <row r="50857" spans="1:16" s="2" customFormat="1" x14ac:dyDescent="0.15">
      <c r="A50857" s="3"/>
      <c r="B50857" s="3"/>
      <c r="J50857" s="3"/>
      <c r="K50857" s="5"/>
      <c r="L50857" s="8"/>
      <c r="N50857" s="5"/>
      <c r="O50857" s="10"/>
      <c r="P50857" s="8"/>
    </row>
    <row r="50858" spans="1:16" s="2" customFormat="1" x14ac:dyDescent="0.15">
      <c r="A50858" s="3"/>
      <c r="B50858" s="3"/>
      <c r="J50858" s="3"/>
      <c r="K50858" s="5"/>
      <c r="L50858" s="8"/>
      <c r="N50858" s="5"/>
      <c r="O50858" s="10"/>
      <c r="P50858" s="8"/>
    </row>
    <row r="50859" spans="1:16" s="2" customFormat="1" x14ac:dyDescent="0.15">
      <c r="A50859" s="3"/>
      <c r="B50859" s="3"/>
      <c r="J50859" s="3"/>
      <c r="K50859" s="5"/>
      <c r="L50859" s="8"/>
      <c r="N50859" s="5"/>
      <c r="O50859" s="10"/>
      <c r="P50859" s="8"/>
    </row>
    <row r="50860" spans="1:16" s="2" customFormat="1" x14ac:dyDescent="0.15">
      <c r="A50860" s="3"/>
      <c r="B50860" s="3"/>
      <c r="J50860" s="3"/>
      <c r="K50860" s="5"/>
      <c r="L50860" s="8"/>
      <c r="N50860" s="5"/>
      <c r="O50860" s="10"/>
      <c r="P50860" s="8"/>
    </row>
    <row r="50861" spans="1:16" s="2" customFormat="1" x14ac:dyDescent="0.15">
      <c r="A50861" s="3"/>
      <c r="B50861" s="3"/>
      <c r="J50861" s="3"/>
      <c r="K50861" s="5"/>
      <c r="L50861" s="8"/>
      <c r="N50861" s="5"/>
      <c r="O50861" s="10"/>
      <c r="P50861" s="8"/>
    </row>
    <row r="50862" spans="1:16" s="2" customFormat="1" x14ac:dyDescent="0.15">
      <c r="A50862" s="3"/>
      <c r="B50862" s="3"/>
      <c r="J50862" s="3"/>
      <c r="K50862" s="5"/>
      <c r="L50862" s="8"/>
      <c r="N50862" s="5"/>
      <c r="O50862" s="10"/>
      <c r="P50862" s="8"/>
    </row>
    <row r="50863" spans="1:16" s="2" customFormat="1" x14ac:dyDescent="0.15">
      <c r="A50863" s="3"/>
      <c r="B50863" s="3"/>
      <c r="J50863" s="3"/>
      <c r="K50863" s="5"/>
      <c r="L50863" s="8"/>
      <c r="N50863" s="5"/>
      <c r="O50863" s="10"/>
      <c r="P50863" s="8"/>
    </row>
    <row r="50864" spans="1:16" s="2" customFormat="1" x14ac:dyDescent="0.15">
      <c r="A50864" s="3"/>
      <c r="B50864" s="3"/>
      <c r="J50864" s="3"/>
      <c r="K50864" s="5"/>
      <c r="L50864" s="8"/>
      <c r="N50864" s="5"/>
      <c r="O50864" s="10"/>
      <c r="P50864" s="8"/>
    </row>
    <row r="50865" spans="1:16" s="2" customFormat="1" x14ac:dyDescent="0.15">
      <c r="A50865" s="3"/>
      <c r="B50865" s="3"/>
      <c r="J50865" s="3"/>
      <c r="K50865" s="5"/>
      <c r="L50865" s="8"/>
      <c r="N50865" s="5"/>
      <c r="O50865" s="10"/>
      <c r="P50865" s="8"/>
    </row>
    <row r="50866" spans="1:16" s="2" customFormat="1" x14ac:dyDescent="0.15">
      <c r="A50866" s="3"/>
      <c r="B50866" s="3"/>
      <c r="J50866" s="3"/>
      <c r="K50866" s="5"/>
      <c r="L50866" s="8"/>
      <c r="N50866" s="5"/>
      <c r="O50866" s="10"/>
      <c r="P50866" s="8"/>
    </row>
    <row r="50867" spans="1:16" s="2" customFormat="1" x14ac:dyDescent="0.15">
      <c r="A50867" s="3"/>
      <c r="B50867" s="3"/>
      <c r="J50867" s="3"/>
      <c r="K50867" s="5"/>
      <c r="L50867" s="8"/>
      <c r="N50867" s="5"/>
      <c r="O50867" s="10"/>
      <c r="P50867" s="8"/>
    </row>
    <row r="50868" spans="1:16" s="2" customFormat="1" x14ac:dyDescent="0.15">
      <c r="A50868" s="3"/>
      <c r="B50868" s="3"/>
      <c r="J50868" s="3"/>
      <c r="K50868" s="5"/>
      <c r="L50868" s="8"/>
      <c r="N50868" s="5"/>
      <c r="O50868" s="10"/>
      <c r="P50868" s="8"/>
    </row>
    <row r="50869" spans="1:16" s="2" customFormat="1" x14ac:dyDescent="0.15">
      <c r="A50869" s="3"/>
      <c r="B50869" s="3"/>
      <c r="J50869" s="3"/>
      <c r="K50869" s="5"/>
      <c r="L50869" s="8"/>
      <c r="N50869" s="5"/>
      <c r="O50869" s="10"/>
      <c r="P50869" s="8"/>
    </row>
    <row r="50870" spans="1:16" s="2" customFormat="1" x14ac:dyDescent="0.15">
      <c r="A50870" s="3"/>
      <c r="B50870" s="3"/>
      <c r="J50870" s="3"/>
      <c r="K50870" s="5"/>
      <c r="L50870" s="8"/>
      <c r="N50870" s="5"/>
      <c r="O50870" s="10"/>
      <c r="P50870" s="8"/>
    </row>
    <row r="50871" spans="1:16" s="2" customFormat="1" x14ac:dyDescent="0.15">
      <c r="A50871" s="3"/>
      <c r="B50871" s="3"/>
      <c r="J50871" s="3"/>
      <c r="K50871" s="5"/>
      <c r="L50871" s="8"/>
      <c r="N50871" s="5"/>
      <c r="O50871" s="10"/>
      <c r="P50871" s="8"/>
    </row>
    <row r="50872" spans="1:16" s="2" customFormat="1" x14ac:dyDescent="0.15">
      <c r="A50872" s="3"/>
      <c r="B50872" s="3"/>
      <c r="J50872" s="3"/>
      <c r="K50872" s="5"/>
      <c r="L50872" s="8"/>
      <c r="N50872" s="5"/>
      <c r="O50872" s="10"/>
      <c r="P50872" s="8"/>
    </row>
    <row r="50873" spans="1:16" s="2" customFormat="1" x14ac:dyDescent="0.15">
      <c r="A50873" s="3"/>
      <c r="B50873" s="3"/>
      <c r="J50873" s="3"/>
      <c r="K50873" s="5"/>
      <c r="L50873" s="8"/>
      <c r="N50873" s="5"/>
      <c r="O50873" s="10"/>
      <c r="P50873" s="8"/>
    </row>
    <row r="50874" spans="1:16" s="2" customFormat="1" x14ac:dyDescent="0.15">
      <c r="A50874" s="3"/>
      <c r="B50874" s="3"/>
      <c r="J50874" s="3"/>
      <c r="K50874" s="5"/>
      <c r="L50874" s="8"/>
      <c r="N50874" s="5"/>
      <c r="O50874" s="10"/>
      <c r="P50874" s="8"/>
    </row>
    <row r="50875" spans="1:16" s="2" customFormat="1" x14ac:dyDescent="0.15">
      <c r="A50875" s="3"/>
      <c r="B50875" s="3"/>
      <c r="J50875" s="3"/>
      <c r="K50875" s="5"/>
      <c r="L50875" s="8"/>
      <c r="N50875" s="5"/>
      <c r="O50875" s="10"/>
      <c r="P50875" s="8"/>
    </row>
    <row r="50876" spans="1:16" s="2" customFormat="1" x14ac:dyDescent="0.15">
      <c r="A50876" s="3"/>
      <c r="B50876" s="3"/>
      <c r="J50876" s="3"/>
      <c r="K50876" s="5"/>
      <c r="L50876" s="8"/>
      <c r="N50876" s="5"/>
      <c r="O50876" s="10"/>
      <c r="P50876" s="8"/>
    </row>
    <row r="50877" spans="1:16" s="2" customFormat="1" x14ac:dyDescent="0.15">
      <c r="A50877" s="3"/>
      <c r="B50877" s="3"/>
      <c r="J50877" s="3"/>
      <c r="K50877" s="5"/>
      <c r="L50877" s="8"/>
      <c r="N50877" s="5"/>
      <c r="O50877" s="10"/>
      <c r="P50877" s="8"/>
    </row>
    <row r="50878" spans="1:16" s="2" customFormat="1" x14ac:dyDescent="0.15">
      <c r="A50878" s="3"/>
      <c r="B50878" s="3"/>
      <c r="J50878" s="3"/>
      <c r="K50878" s="5"/>
      <c r="L50878" s="8"/>
      <c r="N50878" s="5"/>
      <c r="O50878" s="10"/>
      <c r="P50878" s="8"/>
    </row>
    <row r="50879" spans="1:16" s="2" customFormat="1" x14ac:dyDescent="0.15">
      <c r="A50879" s="3"/>
      <c r="B50879" s="3"/>
      <c r="J50879" s="3"/>
      <c r="K50879" s="5"/>
      <c r="L50879" s="8"/>
      <c r="N50879" s="5"/>
      <c r="O50879" s="10"/>
      <c r="P50879" s="8"/>
    </row>
    <row r="50880" spans="1:16" s="2" customFormat="1" x14ac:dyDescent="0.15">
      <c r="A50880" s="3"/>
      <c r="B50880" s="3"/>
      <c r="J50880" s="3"/>
      <c r="K50880" s="5"/>
      <c r="L50880" s="8"/>
      <c r="N50880" s="5"/>
      <c r="O50880" s="10"/>
      <c r="P50880" s="8"/>
    </row>
    <row r="50881" spans="1:16" s="2" customFormat="1" x14ac:dyDescent="0.15">
      <c r="A50881" s="3"/>
      <c r="B50881" s="3"/>
      <c r="J50881" s="3"/>
      <c r="K50881" s="5"/>
      <c r="L50881" s="8"/>
      <c r="N50881" s="5"/>
      <c r="O50881" s="10"/>
      <c r="P50881" s="8"/>
    </row>
    <row r="50882" spans="1:16" s="2" customFormat="1" x14ac:dyDescent="0.15">
      <c r="A50882" s="3"/>
      <c r="B50882" s="3"/>
      <c r="J50882" s="3"/>
      <c r="K50882" s="5"/>
      <c r="L50882" s="8"/>
      <c r="N50882" s="5"/>
      <c r="O50882" s="10"/>
      <c r="P50882" s="8"/>
    </row>
    <row r="50883" spans="1:16" s="2" customFormat="1" x14ac:dyDescent="0.15">
      <c r="A50883" s="3"/>
      <c r="B50883" s="3"/>
      <c r="J50883" s="3"/>
      <c r="K50883" s="5"/>
      <c r="L50883" s="8"/>
      <c r="N50883" s="5"/>
      <c r="O50883" s="10"/>
      <c r="P50883" s="8"/>
    </row>
    <row r="50884" spans="1:16" s="2" customFormat="1" x14ac:dyDescent="0.15">
      <c r="A50884" s="3"/>
      <c r="B50884" s="3"/>
      <c r="J50884" s="3"/>
      <c r="K50884" s="5"/>
      <c r="L50884" s="8"/>
      <c r="N50884" s="5"/>
      <c r="O50884" s="10"/>
      <c r="P50884" s="8"/>
    </row>
    <row r="50885" spans="1:16" s="2" customFormat="1" x14ac:dyDescent="0.15">
      <c r="A50885" s="3"/>
      <c r="B50885" s="3"/>
      <c r="J50885" s="3"/>
      <c r="K50885" s="5"/>
      <c r="L50885" s="8"/>
      <c r="N50885" s="5"/>
      <c r="O50885" s="10"/>
      <c r="P50885" s="8"/>
    </row>
    <row r="50886" spans="1:16" s="2" customFormat="1" x14ac:dyDescent="0.15">
      <c r="A50886" s="3"/>
      <c r="B50886" s="3"/>
      <c r="J50886" s="3"/>
      <c r="K50886" s="5"/>
      <c r="L50886" s="8"/>
      <c r="N50886" s="5"/>
      <c r="O50886" s="10"/>
      <c r="P50886" s="8"/>
    </row>
    <row r="50887" spans="1:16" s="2" customFormat="1" x14ac:dyDescent="0.15">
      <c r="A50887" s="3"/>
      <c r="B50887" s="3"/>
      <c r="J50887" s="3"/>
      <c r="K50887" s="5"/>
      <c r="L50887" s="8"/>
      <c r="N50887" s="5"/>
      <c r="O50887" s="10"/>
      <c r="P50887" s="8"/>
    </row>
    <row r="50888" spans="1:16" s="2" customFormat="1" x14ac:dyDescent="0.15">
      <c r="A50888" s="3"/>
      <c r="B50888" s="3"/>
      <c r="J50888" s="3"/>
      <c r="K50888" s="5"/>
      <c r="L50888" s="8"/>
      <c r="N50888" s="5"/>
      <c r="O50888" s="10"/>
      <c r="P50888" s="8"/>
    </row>
    <row r="50889" spans="1:16" s="2" customFormat="1" x14ac:dyDescent="0.15">
      <c r="A50889" s="3"/>
      <c r="B50889" s="3"/>
      <c r="J50889" s="3"/>
      <c r="K50889" s="5"/>
      <c r="L50889" s="8"/>
      <c r="N50889" s="5"/>
      <c r="O50889" s="10"/>
      <c r="P50889" s="8"/>
    </row>
    <row r="50890" spans="1:16" s="2" customFormat="1" x14ac:dyDescent="0.15">
      <c r="A50890" s="3"/>
      <c r="B50890" s="3"/>
      <c r="J50890" s="3"/>
      <c r="K50890" s="5"/>
      <c r="L50890" s="8"/>
      <c r="N50890" s="5"/>
      <c r="O50890" s="10"/>
      <c r="P50890" s="8"/>
    </row>
    <row r="50891" spans="1:16" s="2" customFormat="1" x14ac:dyDescent="0.15">
      <c r="A50891" s="3"/>
      <c r="B50891" s="3"/>
      <c r="J50891" s="3"/>
      <c r="K50891" s="5"/>
      <c r="L50891" s="8"/>
      <c r="N50891" s="5"/>
      <c r="O50891" s="10"/>
      <c r="P50891" s="8"/>
    </row>
    <row r="50892" spans="1:16" s="2" customFormat="1" x14ac:dyDescent="0.15">
      <c r="A50892" s="3"/>
      <c r="B50892" s="3"/>
      <c r="J50892" s="3"/>
      <c r="K50892" s="5"/>
      <c r="L50892" s="8"/>
      <c r="N50892" s="5"/>
      <c r="O50892" s="10"/>
      <c r="P50892" s="8"/>
    </row>
    <row r="50893" spans="1:16" s="2" customFormat="1" x14ac:dyDescent="0.15">
      <c r="A50893" s="3"/>
      <c r="B50893" s="3"/>
      <c r="J50893" s="3"/>
      <c r="K50893" s="5"/>
      <c r="L50893" s="8"/>
      <c r="N50893" s="5"/>
      <c r="O50893" s="10"/>
      <c r="P50893" s="8"/>
    </row>
    <row r="50894" spans="1:16" s="2" customFormat="1" x14ac:dyDescent="0.15">
      <c r="A50894" s="3"/>
      <c r="B50894" s="3"/>
      <c r="J50894" s="3"/>
      <c r="K50894" s="5"/>
      <c r="L50894" s="8"/>
      <c r="N50894" s="5"/>
      <c r="O50894" s="10"/>
      <c r="P50894" s="8"/>
    </row>
    <row r="50895" spans="1:16" s="2" customFormat="1" x14ac:dyDescent="0.15">
      <c r="A50895" s="3"/>
      <c r="B50895" s="3"/>
      <c r="J50895" s="3"/>
      <c r="K50895" s="5"/>
      <c r="L50895" s="8"/>
      <c r="N50895" s="5"/>
      <c r="O50895" s="10"/>
      <c r="P50895" s="8"/>
    </row>
    <row r="50896" spans="1:16" s="2" customFormat="1" x14ac:dyDescent="0.15">
      <c r="A50896" s="3"/>
      <c r="B50896" s="3"/>
      <c r="J50896" s="3"/>
      <c r="K50896" s="5"/>
      <c r="L50896" s="8"/>
      <c r="N50896" s="5"/>
      <c r="O50896" s="10"/>
      <c r="P50896" s="8"/>
    </row>
    <row r="50897" spans="1:16" s="2" customFormat="1" x14ac:dyDescent="0.15">
      <c r="A50897" s="3"/>
      <c r="B50897" s="3"/>
      <c r="J50897" s="3"/>
      <c r="K50897" s="5"/>
      <c r="L50897" s="8"/>
      <c r="N50897" s="5"/>
      <c r="O50897" s="10"/>
      <c r="P50897" s="8"/>
    </row>
    <row r="50898" spans="1:16" s="2" customFormat="1" x14ac:dyDescent="0.15">
      <c r="A50898" s="3"/>
      <c r="B50898" s="3"/>
      <c r="J50898" s="3"/>
      <c r="K50898" s="5"/>
      <c r="L50898" s="8"/>
      <c r="N50898" s="5"/>
      <c r="O50898" s="10"/>
      <c r="P50898" s="8"/>
    </row>
    <row r="50899" spans="1:16" s="2" customFormat="1" x14ac:dyDescent="0.15">
      <c r="A50899" s="3"/>
      <c r="B50899" s="3"/>
      <c r="J50899" s="3"/>
      <c r="K50899" s="5"/>
      <c r="L50899" s="8"/>
      <c r="N50899" s="5"/>
      <c r="O50899" s="10"/>
      <c r="P50899" s="8"/>
    </row>
    <row r="50900" spans="1:16" s="2" customFormat="1" x14ac:dyDescent="0.15">
      <c r="A50900" s="3"/>
      <c r="B50900" s="3"/>
      <c r="J50900" s="3"/>
      <c r="K50900" s="5"/>
      <c r="L50900" s="8"/>
      <c r="N50900" s="5"/>
      <c r="O50900" s="10"/>
      <c r="P50900" s="8"/>
    </row>
    <row r="50901" spans="1:16" s="2" customFormat="1" x14ac:dyDescent="0.15">
      <c r="A50901" s="3"/>
      <c r="B50901" s="3"/>
      <c r="J50901" s="3"/>
      <c r="K50901" s="5"/>
      <c r="L50901" s="8"/>
      <c r="N50901" s="5"/>
      <c r="O50901" s="10"/>
      <c r="P50901" s="8"/>
    </row>
    <row r="50902" spans="1:16" s="2" customFormat="1" x14ac:dyDescent="0.15">
      <c r="A50902" s="3"/>
      <c r="B50902" s="3"/>
      <c r="J50902" s="3"/>
      <c r="K50902" s="5"/>
      <c r="L50902" s="8"/>
      <c r="N50902" s="5"/>
      <c r="O50902" s="10"/>
      <c r="P50902" s="8"/>
    </row>
    <row r="50903" spans="1:16" s="2" customFormat="1" x14ac:dyDescent="0.15">
      <c r="A50903" s="3"/>
      <c r="B50903" s="3"/>
      <c r="J50903" s="3"/>
      <c r="K50903" s="5"/>
      <c r="L50903" s="8"/>
      <c r="N50903" s="5"/>
      <c r="O50903" s="10"/>
      <c r="P50903" s="8"/>
    </row>
    <row r="50904" spans="1:16" s="2" customFormat="1" x14ac:dyDescent="0.15">
      <c r="A50904" s="3"/>
      <c r="B50904" s="3"/>
      <c r="J50904" s="3"/>
      <c r="K50904" s="5"/>
      <c r="L50904" s="8"/>
      <c r="N50904" s="5"/>
      <c r="O50904" s="10"/>
      <c r="P50904" s="8"/>
    </row>
    <row r="50905" spans="1:16" s="2" customFormat="1" x14ac:dyDescent="0.15">
      <c r="A50905" s="3"/>
      <c r="B50905" s="3"/>
      <c r="J50905" s="3"/>
      <c r="K50905" s="5"/>
      <c r="L50905" s="8"/>
      <c r="N50905" s="5"/>
      <c r="O50905" s="10"/>
      <c r="P50905" s="8"/>
    </row>
    <row r="50906" spans="1:16" s="2" customFormat="1" x14ac:dyDescent="0.15">
      <c r="A50906" s="3"/>
      <c r="B50906" s="3"/>
      <c r="J50906" s="3"/>
      <c r="K50906" s="5"/>
      <c r="L50906" s="8"/>
      <c r="N50906" s="5"/>
      <c r="O50906" s="10"/>
      <c r="P50906" s="8"/>
    </row>
    <row r="50907" spans="1:16" s="2" customFormat="1" x14ac:dyDescent="0.15">
      <c r="A50907" s="3"/>
      <c r="B50907" s="3"/>
      <c r="J50907" s="3"/>
      <c r="K50907" s="5"/>
      <c r="L50907" s="8"/>
      <c r="N50907" s="5"/>
      <c r="O50907" s="10"/>
      <c r="P50907" s="8"/>
    </row>
    <row r="50908" spans="1:16" s="2" customFormat="1" x14ac:dyDescent="0.15">
      <c r="A50908" s="3"/>
      <c r="B50908" s="3"/>
      <c r="J50908" s="3"/>
      <c r="K50908" s="5"/>
      <c r="L50908" s="8"/>
      <c r="N50908" s="5"/>
      <c r="O50908" s="10"/>
      <c r="P50908" s="8"/>
    </row>
    <row r="50909" spans="1:16" s="2" customFormat="1" x14ac:dyDescent="0.15">
      <c r="A50909" s="3"/>
      <c r="B50909" s="3"/>
      <c r="J50909" s="3"/>
      <c r="K50909" s="5"/>
      <c r="L50909" s="8"/>
      <c r="N50909" s="5"/>
      <c r="O50909" s="10"/>
      <c r="P50909" s="8"/>
    </row>
    <row r="50910" spans="1:16" s="2" customFormat="1" x14ac:dyDescent="0.15">
      <c r="A50910" s="3"/>
      <c r="B50910" s="3"/>
      <c r="J50910" s="3"/>
      <c r="K50910" s="5"/>
      <c r="L50910" s="8"/>
      <c r="N50910" s="5"/>
      <c r="O50910" s="10"/>
      <c r="P50910" s="8"/>
    </row>
    <row r="50911" spans="1:16" s="2" customFormat="1" x14ac:dyDescent="0.15">
      <c r="A50911" s="3"/>
      <c r="B50911" s="3"/>
      <c r="J50911" s="3"/>
      <c r="K50911" s="5"/>
      <c r="L50911" s="8"/>
      <c r="N50911" s="5"/>
      <c r="O50911" s="10"/>
      <c r="P50911" s="8"/>
    </row>
    <row r="50912" spans="1:16" s="2" customFormat="1" x14ac:dyDescent="0.15">
      <c r="A50912" s="3"/>
      <c r="B50912" s="3"/>
      <c r="J50912" s="3"/>
      <c r="K50912" s="5"/>
      <c r="L50912" s="8"/>
      <c r="N50912" s="5"/>
      <c r="O50912" s="10"/>
      <c r="P50912" s="8"/>
    </row>
    <row r="50913" spans="1:16" s="2" customFormat="1" x14ac:dyDescent="0.15">
      <c r="A50913" s="3"/>
      <c r="B50913" s="3"/>
      <c r="J50913" s="3"/>
      <c r="K50913" s="5"/>
      <c r="L50913" s="8"/>
      <c r="N50913" s="5"/>
      <c r="O50913" s="10"/>
      <c r="P50913" s="8"/>
    </row>
    <row r="50914" spans="1:16" s="2" customFormat="1" x14ac:dyDescent="0.15">
      <c r="A50914" s="3"/>
      <c r="B50914" s="3"/>
      <c r="J50914" s="3"/>
      <c r="K50914" s="5"/>
      <c r="L50914" s="8"/>
      <c r="N50914" s="5"/>
      <c r="O50914" s="10"/>
      <c r="P50914" s="8"/>
    </row>
    <row r="50915" spans="1:16" s="2" customFormat="1" x14ac:dyDescent="0.15">
      <c r="A50915" s="3"/>
      <c r="B50915" s="3"/>
      <c r="J50915" s="3"/>
      <c r="K50915" s="5"/>
      <c r="L50915" s="8"/>
      <c r="N50915" s="5"/>
      <c r="O50915" s="10"/>
      <c r="P50915" s="8"/>
    </row>
    <row r="50916" spans="1:16" s="2" customFormat="1" x14ac:dyDescent="0.15">
      <c r="A50916" s="3"/>
      <c r="B50916" s="3"/>
      <c r="J50916" s="3"/>
      <c r="K50916" s="5"/>
      <c r="L50916" s="8"/>
      <c r="N50916" s="5"/>
      <c r="O50916" s="10"/>
      <c r="P50916" s="8"/>
    </row>
    <row r="50917" spans="1:16" s="2" customFormat="1" x14ac:dyDescent="0.15">
      <c r="A50917" s="3"/>
      <c r="B50917" s="3"/>
      <c r="J50917" s="3"/>
      <c r="K50917" s="5"/>
      <c r="L50917" s="8"/>
      <c r="N50917" s="5"/>
      <c r="O50917" s="10"/>
      <c r="P50917" s="8"/>
    </row>
    <row r="50918" spans="1:16" s="2" customFormat="1" x14ac:dyDescent="0.15">
      <c r="A50918" s="3"/>
      <c r="B50918" s="3"/>
      <c r="J50918" s="3"/>
      <c r="K50918" s="5"/>
      <c r="L50918" s="8"/>
      <c r="N50918" s="5"/>
      <c r="O50918" s="10"/>
      <c r="P50918" s="8"/>
    </row>
    <row r="50919" spans="1:16" s="2" customFormat="1" x14ac:dyDescent="0.15">
      <c r="A50919" s="3"/>
      <c r="B50919" s="3"/>
      <c r="J50919" s="3"/>
      <c r="K50919" s="5"/>
      <c r="L50919" s="8"/>
      <c r="N50919" s="5"/>
      <c r="O50919" s="10"/>
      <c r="P50919" s="8"/>
    </row>
    <row r="50920" spans="1:16" s="2" customFormat="1" x14ac:dyDescent="0.15">
      <c r="A50920" s="3"/>
      <c r="B50920" s="3"/>
      <c r="J50920" s="3"/>
      <c r="K50920" s="5"/>
      <c r="L50920" s="8"/>
      <c r="N50920" s="5"/>
      <c r="O50920" s="10"/>
      <c r="P50920" s="8"/>
    </row>
    <row r="50921" spans="1:16" s="2" customFormat="1" x14ac:dyDescent="0.15">
      <c r="A50921" s="3"/>
      <c r="B50921" s="3"/>
      <c r="J50921" s="3"/>
      <c r="K50921" s="5"/>
      <c r="L50921" s="8"/>
      <c r="N50921" s="5"/>
      <c r="O50921" s="10"/>
      <c r="P50921" s="8"/>
    </row>
    <row r="50922" spans="1:16" s="2" customFormat="1" x14ac:dyDescent="0.15">
      <c r="A50922" s="3"/>
      <c r="B50922" s="3"/>
      <c r="J50922" s="3"/>
      <c r="K50922" s="5"/>
      <c r="L50922" s="8"/>
      <c r="N50922" s="5"/>
      <c r="O50922" s="10"/>
      <c r="P50922" s="8"/>
    </row>
    <row r="50923" spans="1:16" s="2" customFormat="1" x14ac:dyDescent="0.15">
      <c r="A50923" s="3"/>
      <c r="B50923" s="3"/>
      <c r="J50923" s="3"/>
      <c r="K50923" s="5"/>
      <c r="L50923" s="8"/>
      <c r="N50923" s="5"/>
      <c r="O50923" s="10"/>
      <c r="P50923" s="8"/>
    </row>
    <row r="50924" spans="1:16" s="2" customFormat="1" x14ac:dyDescent="0.15">
      <c r="A50924" s="3"/>
      <c r="B50924" s="3"/>
      <c r="J50924" s="3"/>
      <c r="K50924" s="5"/>
      <c r="L50924" s="8"/>
      <c r="N50924" s="5"/>
      <c r="O50924" s="10"/>
      <c r="P50924" s="8"/>
    </row>
    <row r="50925" spans="1:16" s="2" customFormat="1" x14ac:dyDescent="0.15">
      <c r="A50925" s="3"/>
      <c r="B50925" s="3"/>
      <c r="J50925" s="3"/>
      <c r="K50925" s="5"/>
      <c r="L50925" s="8"/>
      <c r="N50925" s="5"/>
      <c r="O50925" s="10"/>
      <c r="P50925" s="8"/>
    </row>
    <row r="50926" spans="1:16" s="2" customFormat="1" x14ac:dyDescent="0.15">
      <c r="A50926" s="3"/>
      <c r="B50926" s="3"/>
      <c r="J50926" s="3"/>
      <c r="K50926" s="5"/>
      <c r="L50926" s="8"/>
      <c r="N50926" s="5"/>
      <c r="O50926" s="10"/>
      <c r="P50926" s="8"/>
    </row>
    <row r="50927" spans="1:16" s="2" customFormat="1" x14ac:dyDescent="0.15">
      <c r="A50927" s="3"/>
      <c r="B50927" s="3"/>
      <c r="J50927" s="3"/>
      <c r="K50927" s="5"/>
      <c r="L50927" s="8"/>
      <c r="N50927" s="5"/>
      <c r="O50927" s="10"/>
      <c r="P50927" s="8"/>
    </row>
    <row r="50928" spans="1:16" s="2" customFormat="1" x14ac:dyDescent="0.15">
      <c r="A50928" s="3"/>
      <c r="B50928" s="3"/>
      <c r="J50928" s="3"/>
      <c r="K50928" s="5"/>
      <c r="L50928" s="8"/>
      <c r="N50928" s="5"/>
      <c r="O50928" s="10"/>
      <c r="P50928" s="8"/>
    </row>
    <row r="50929" spans="1:16" s="2" customFormat="1" x14ac:dyDescent="0.15">
      <c r="A50929" s="3"/>
      <c r="B50929" s="3"/>
      <c r="J50929" s="3"/>
      <c r="K50929" s="5"/>
      <c r="L50929" s="8"/>
      <c r="N50929" s="5"/>
      <c r="O50929" s="10"/>
      <c r="P50929" s="8"/>
    </row>
    <row r="50930" spans="1:16" s="2" customFormat="1" x14ac:dyDescent="0.15">
      <c r="A50930" s="3"/>
      <c r="B50930" s="3"/>
      <c r="J50930" s="3"/>
      <c r="K50930" s="5"/>
      <c r="L50930" s="8"/>
      <c r="N50930" s="5"/>
      <c r="O50930" s="10"/>
      <c r="P50930" s="8"/>
    </row>
    <row r="50931" spans="1:16" s="2" customFormat="1" x14ac:dyDescent="0.15">
      <c r="A50931" s="3"/>
      <c r="B50931" s="3"/>
      <c r="J50931" s="3"/>
      <c r="K50931" s="5"/>
      <c r="L50931" s="8"/>
      <c r="N50931" s="5"/>
      <c r="O50931" s="10"/>
      <c r="P50931" s="8"/>
    </row>
    <row r="50932" spans="1:16" s="2" customFormat="1" x14ac:dyDescent="0.15">
      <c r="A50932" s="3"/>
      <c r="B50932" s="3"/>
      <c r="J50932" s="3"/>
      <c r="K50932" s="5"/>
      <c r="L50932" s="8"/>
      <c r="N50932" s="5"/>
      <c r="O50932" s="10"/>
      <c r="P50932" s="8"/>
    </row>
    <row r="50933" spans="1:16" s="2" customFormat="1" x14ac:dyDescent="0.15">
      <c r="A50933" s="3"/>
      <c r="B50933" s="3"/>
      <c r="J50933" s="3"/>
      <c r="K50933" s="5"/>
      <c r="L50933" s="8"/>
      <c r="N50933" s="5"/>
      <c r="O50933" s="10"/>
      <c r="P50933" s="8"/>
    </row>
    <row r="50934" spans="1:16" s="2" customFormat="1" x14ac:dyDescent="0.15">
      <c r="A50934" s="3"/>
      <c r="B50934" s="3"/>
      <c r="J50934" s="3"/>
      <c r="K50934" s="5"/>
      <c r="L50934" s="8"/>
      <c r="N50934" s="5"/>
      <c r="O50934" s="10"/>
      <c r="P50934" s="8"/>
    </row>
    <row r="50935" spans="1:16" s="2" customFormat="1" x14ac:dyDescent="0.15">
      <c r="A50935" s="3"/>
      <c r="B50935" s="3"/>
      <c r="J50935" s="3"/>
      <c r="K50935" s="5"/>
      <c r="L50935" s="8"/>
      <c r="N50935" s="5"/>
      <c r="O50935" s="10"/>
      <c r="P50935" s="8"/>
    </row>
    <row r="50936" spans="1:16" s="2" customFormat="1" x14ac:dyDescent="0.15">
      <c r="A50936" s="3"/>
      <c r="B50936" s="3"/>
      <c r="J50936" s="3"/>
      <c r="K50936" s="5"/>
      <c r="L50936" s="8"/>
      <c r="N50936" s="5"/>
      <c r="O50936" s="10"/>
      <c r="P50936" s="8"/>
    </row>
    <row r="50937" spans="1:16" s="2" customFormat="1" x14ac:dyDescent="0.15">
      <c r="A50937" s="3"/>
      <c r="B50937" s="3"/>
      <c r="J50937" s="3"/>
      <c r="K50937" s="5"/>
      <c r="L50937" s="8"/>
      <c r="N50937" s="5"/>
      <c r="O50937" s="10"/>
      <c r="P50937" s="8"/>
    </row>
    <row r="50938" spans="1:16" s="2" customFormat="1" x14ac:dyDescent="0.15">
      <c r="A50938" s="3"/>
      <c r="B50938" s="3"/>
      <c r="J50938" s="3"/>
      <c r="K50938" s="5"/>
      <c r="L50938" s="8"/>
      <c r="N50938" s="5"/>
      <c r="O50938" s="10"/>
      <c r="P50938" s="8"/>
    </row>
    <row r="50939" spans="1:16" s="2" customFormat="1" x14ac:dyDescent="0.15">
      <c r="A50939" s="3"/>
      <c r="B50939" s="3"/>
      <c r="J50939" s="3"/>
      <c r="K50939" s="5"/>
      <c r="L50939" s="8"/>
      <c r="N50939" s="5"/>
      <c r="O50939" s="10"/>
      <c r="P50939" s="8"/>
    </row>
    <row r="50940" spans="1:16" s="2" customFormat="1" x14ac:dyDescent="0.15">
      <c r="A50940" s="3"/>
      <c r="B50940" s="3"/>
      <c r="J50940" s="3"/>
      <c r="K50940" s="5"/>
      <c r="L50940" s="8"/>
      <c r="N50940" s="5"/>
      <c r="O50940" s="10"/>
      <c r="P50940" s="8"/>
    </row>
    <row r="50941" spans="1:16" s="2" customFormat="1" x14ac:dyDescent="0.15">
      <c r="A50941" s="3"/>
      <c r="B50941" s="3"/>
      <c r="J50941" s="3"/>
      <c r="K50941" s="5"/>
      <c r="L50941" s="8"/>
      <c r="N50941" s="5"/>
      <c r="O50941" s="10"/>
      <c r="P50941" s="8"/>
    </row>
    <row r="50942" spans="1:16" s="2" customFormat="1" x14ac:dyDescent="0.15">
      <c r="A50942" s="3"/>
      <c r="B50942" s="3"/>
      <c r="J50942" s="3"/>
      <c r="K50942" s="5"/>
      <c r="L50942" s="8"/>
      <c r="N50942" s="5"/>
      <c r="O50942" s="10"/>
      <c r="P50942" s="8"/>
    </row>
    <row r="50943" spans="1:16" s="2" customFormat="1" x14ac:dyDescent="0.15">
      <c r="A50943" s="3"/>
      <c r="B50943" s="3"/>
      <c r="J50943" s="3"/>
      <c r="K50943" s="5"/>
      <c r="L50943" s="8"/>
      <c r="N50943" s="5"/>
      <c r="O50943" s="10"/>
      <c r="P50943" s="8"/>
    </row>
    <row r="50944" spans="1:16" s="2" customFormat="1" x14ac:dyDescent="0.15">
      <c r="A50944" s="3"/>
      <c r="B50944" s="3"/>
      <c r="J50944" s="3"/>
      <c r="K50944" s="5"/>
      <c r="L50944" s="8"/>
      <c r="N50944" s="5"/>
      <c r="O50944" s="10"/>
      <c r="P50944" s="8"/>
    </row>
    <row r="50945" spans="1:16" s="2" customFormat="1" x14ac:dyDescent="0.15">
      <c r="A50945" s="3"/>
      <c r="B50945" s="3"/>
      <c r="J50945" s="3"/>
      <c r="K50945" s="5"/>
      <c r="L50945" s="8"/>
      <c r="N50945" s="5"/>
      <c r="O50945" s="10"/>
      <c r="P50945" s="8"/>
    </row>
    <row r="50946" spans="1:16" s="2" customFormat="1" x14ac:dyDescent="0.15">
      <c r="A50946" s="3"/>
      <c r="B50946" s="3"/>
      <c r="J50946" s="3"/>
      <c r="K50946" s="5"/>
      <c r="L50946" s="8"/>
      <c r="N50946" s="5"/>
      <c r="O50946" s="10"/>
      <c r="P50946" s="8"/>
    </row>
    <row r="50947" spans="1:16" s="2" customFormat="1" x14ac:dyDescent="0.15">
      <c r="A50947" s="3"/>
      <c r="B50947" s="3"/>
      <c r="J50947" s="3"/>
      <c r="K50947" s="5"/>
      <c r="L50947" s="8"/>
      <c r="N50947" s="5"/>
      <c r="O50947" s="10"/>
      <c r="P50947" s="8"/>
    </row>
    <row r="50948" spans="1:16" s="2" customFormat="1" x14ac:dyDescent="0.15">
      <c r="A50948" s="3"/>
      <c r="B50948" s="3"/>
      <c r="J50948" s="3"/>
      <c r="K50948" s="5"/>
      <c r="L50948" s="8"/>
      <c r="N50948" s="5"/>
      <c r="O50948" s="10"/>
      <c r="P50948" s="8"/>
    </row>
    <row r="50949" spans="1:16" s="2" customFormat="1" x14ac:dyDescent="0.15">
      <c r="A50949" s="3"/>
      <c r="B50949" s="3"/>
      <c r="J50949" s="3"/>
      <c r="K50949" s="5"/>
      <c r="L50949" s="8"/>
      <c r="N50949" s="5"/>
      <c r="O50949" s="10"/>
      <c r="P50949" s="8"/>
    </row>
    <row r="50950" spans="1:16" s="2" customFormat="1" x14ac:dyDescent="0.15">
      <c r="A50950" s="3"/>
      <c r="B50950" s="3"/>
      <c r="J50950" s="3"/>
      <c r="K50950" s="5"/>
      <c r="L50950" s="8"/>
      <c r="N50950" s="5"/>
      <c r="O50950" s="10"/>
      <c r="P50950" s="8"/>
    </row>
    <row r="50951" spans="1:16" s="2" customFormat="1" x14ac:dyDescent="0.15">
      <c r="A50951" s="3"/>
      <c r="B50951" s="3"/>
      <c r="J50951" s="3"/>
      <c r="K50951" s="5"/>
      <c r="L50951" s="8"/>
      <c r="N50951" s="5"/>
      <c r="O50951" s="10"/>
      <c r="P50951" s="8"/>
    </row>
    <row r="50952" spans="1:16" s="2" customFormat="1" x14ac:dyDescent="0.15">
      <c r="A50952" s="3"/>
      <c r="B50952" s="3"/>
      <c r="J50952" s="3"/>
      <c r="K50952" s="5"/>
      <c r="L50952" s="8"/>
      <c r="N50952" s="5"/>
      <c r="O50952" s="10"/>
      <c r="P50952" s="8"/>
    </row>
    <row r="50953" spans="1:16" s="2" customFormat="1" x14ac:dyDescent="0.15">
      <c r="A50953" s="3"/>
      <c r="B50953" s="3"/>
      <c r="J50953" s="3"/>
      <c r="K50953" s="5"/>
      <c r="L50953" s="8"/>
      <c r="N50953" s="5"/>
      <c r="O50953" s="10"/>
      <c r="P50953" s="8"/>
    </row>
    <row r="50954" spans="1:16" s="2" customFormat="1" x14ac:dyDescent="0.15">
      <c r="A50954" s="3"/>
      <c r="B50954" s="3"/>
      <c r="J50954" s="3"/>
      <c r="K50954" s="5"/>
      <c r="L50954" s="8"/>
      <c r="N50954" s="5"/>
      <c r="O50954" s="10"/>
      <c r="P50954" s="8"/>
    </row>
    <row r="50955" spans="1:16" s="2" customFormat="1" x14ac:dyDescent="0.15">
      <c r="A50955" s="3"/>
      <c r="B50955" s="3"/>
      <c r="J50955" s="3"/>
      <c r="K50955" s="5"/>
      <c r="L50955" s="8"/>
      <c r="N50955" s="5"/>
      <c r="O50955" s="10"/>
      <c r="P50955" s="8"/>
    </row>
    <row r="50956" spans="1:16" s="2" customFormat="1" x14ac:dyDescent="0.15">
      <c r="A50956" s="3"/>
      <c r="B50956" s="3"/>
      <c r="J50956" s="3"/>
      <c r="K50956" s="5"/>
      <c r="L50956" s="8"/>
      <c r="N50956" s="5"/>
      <c r="O50956" s="10"/>
      <c r="P50956" s="8"/>
    </row>
    <row r="50957" spans="1:16" s="2" customFormat="1" x14ac:dyDescent="0.15">
      <c r="A50957" s="3"/>
      <c r="B50957" s="3"/>
      <c r="J50957" s="3"/>
      <c r="K50957" s="5"/>
      <c r="L50957" s="8"/>
      <c r="N50957" s="5"/>
      <c r="O50957" s="10"/>
      <c r="P50957" s="8"/>
    </row>
    <row r="50958" spans="1:16" s="2" customFormat="1" x14ac:dyDescent="0.15">
      <c r="A50958" s="3"/>
      <c r="B50958" s="3"/>
      <c r="J50958" s="3"/>
      <c r="K50958" s="5"/>
      <c r="L50958" s="8"/>
      <c r="N50958" s="5"/>
      <c r="O50958" s="10"/>
      <c r="P50958" s="8"/>
    </row>
    <row r="50959" spans="1:16" s="2" customFormat="1" x14ac:dyDescent="0.15">
      <c r="A50959" s="3"/>
      <c r="B50959" s="3"/>
      <c r="J50959" s="3"/>
      <c r="K50959" s="5"/>
      <c r="L50959" s="8"/>
      <c r="N50959" s="5"/>
      <c r="O50959" s="10"/>
      <c r="P50959" s="8"/>
    </row>
    <row r="50960" spans="1:16" s="2" customFormat="1" x14ac:dyDescent="0.15">
      <c r="A50960" s="3"/>
      <c r="B50960" s="3"/>
      <c r="J50960" s="3"/>
      <c r="K50960" s="5"/>
      <c r="L50960" s="8"/>
      <c r="N50960" s="5"/>
      <c r="O50960" s="10"/>
      <c r="P50960" s="8"/>
    </row>
    <row r="50961" spans="1:16" s="2" customFormat="1" x14ac:dyDescent="0.15">
      <c r="A50961" s="3"/>
      <c r="B50961" s="3"/>
      <c r="J50961" s="3"/>
      <c r="K50961" s="5"/>
      <c r="L50961" s="8"/>
      <c r="N50961" s="5"/>
      <c r="O50961" s="10"/>
      <c r="P50961" s="8"/>
    </row>
    <row r="50962" spans="1:16" s="2" customFormat="1" x14ac:dyDescent="0.15">
      <c r="A50962" s="3"/>
      <c r="B50962" s="3"/>
      <c r="J50962" s="3"/>
      <c r="K50962" s="5"/>
      <c r="L50962" s="8"/>
      <c r="N50962" s="5"/>
      <c r="O50962" s="10"/>
      <c r="P50962" s="8"/>
    </row>
    <row r="50963" spans="1:16" s="2" customFormat="1" x14ac:dyDescent="0.15">
      <c r="A50963" s="3"/>
      <c r="B50963" s="3"/>
      <c r="J50963" s="3"/>
      <c r="K50963" s="5"/>
      <c r="L50963" s="8"/>
      <c r="N50963" s="5"/>
      <c r="O50963" s="10"/>
      <c r="P50963" s="8"/>
    </row>
    <row r="50964" spans="1:16" s="2" customFormat="1" x14ac:dyDescent="0.15">
      <c r="A50964" s="3"/>
      <c r="B50964" s="3"/>
      <c r="J50964" s="3"/>
      <c r="K50964" s="5"/>
      <c r="L50964" s="8"/>
      <c r="N50964" s="5"/>
      <c r="O50964" s="10"/>
      <c r="P50964" s="8"/>
    </row>
    <row r="50965" spans="1:16" s="2" customFormat="1" x14ac:dyDescent="0.15">
      <c r="A50965" s="3"/>
      <c r="B50965" s="3"/>
      <c r="J50965" s="3"/>
      <c r="K50965" s="5"/>
      <c r="L50965" s="8"/>
      <c r="N50965" s="5"/>
      <c r="O50965" s="10"/>
      <c r="P50965" s="8"/>
    </row>
    <row r="50966" spans="1:16" s="2" customFormat="1" x14ac:dyDescent="0.15">
      <c r="A50966" s="3"/>
      <c r="B50966" s="3"/>
      <c r="J50966" s="3"/>
      <c r="K50966" s="5"/>
      <c r="L50966" s="8"/>
      <c r="N50966" s="5"/>
      <c r="O50966" s="10"/>
      <c r="P50966" s="8"/>
    </row>
    <row r="50967" spans="1:16" s="2" customFormat="1" x14ac:dyDescent="0.15">
      <c r="A50967" s="3"/>
      <c r="B50967" s="3"/>
      <c r="J50967" s="3"/>
      <c r="K50967" s="5"/>
      <c r="L50967" s="8"/>
      <c r="N50967" s="5"/>
      <c r="O50967" s="10"/>
      <c r="P50967" s="8"/>
    </row>
    <row r="50968" spans="1:16" s="2" customFormat="1" x14ac:dyDescent="0.15">
      <c r="A50968" s="3"/>
      <c r="B50968" s="3"/>
      <c r="J50968" s="3"/>
      <c r="K50968" s="5"/>
      <c r="L50968" s="8"/>
      <c r="N50968" s="5"/>
      <c r="O50968" s="10"/>
      <c r="P50968" s="8"/>
    </row>
    <row r="50969" spans="1:16" s="2" customFormat="1" x14ac:dyDescent="0.15">
      <c r="A50969" s="3"/>
      <c r="B50969" s="3"/>
      <c r="J50969" s="3"/>
      <c r="K50969" s="5"/>
      <c r="L50969" s="8"/>
      <c r="N50969" s="5"/>
      <c r="O50969" s="10"/>
      <c r="P50969" s="8"/>
    </row>
    <row r="50970" spans="1:16" s="2" customFormat="1" x14ac:dyDescent="0.15">
      <c r="A50970" s="3"/>
      <c r="B50970" s="3"/>
      <c r="J50970" s="3"/>
      <c r="K50970" s="5"/>
      <c r="L50970" s="8"/>
      <c r="N50970" s="5"/>
      <c r="O50970" s="10"/>
      <c r="P50970" s="8"/>
    </row>
    <row r="50971" spans="1:16" s="2" customFormat="1" x14ac:dyDescent="0.15">
      <c r="A50971" s="3"/>
      <c r="B50971" s="3"/>
      <c r="J50971" s="3"/>
      <c r="K50971" s="5"/>
      <c r="L50971" s="8"/>
      <c r="N50971" s="5"/>
      <c r="O50971" s="10"/>
      <c r="P50971" s="8"/>
    </row>
    <row r="50972" spans="1:16" s="2" customFormat="1" x14ac:dyDescent="0.15">
      <c r="A50972" s="3"/>
      <c r="B50972" s="3"/>
      <c r="J50972" s="3"/>
      <c r="K50972" s="5"/>
      <c r="L50972" s="8"/>
      <c r="N50972" s="5"/>
      <c r="O50972" s="10"/>
      <c r="P50972" s="8"/>
    </row>
    <row r="50973" spans="1:16" s="2" customFormat="1" x14ac:dyDescent="0.15">
      <c r="A50973" s="3"/>
      <c r="B50973" s="3"/>
      <c r="J50973" s="3"/>
      <c r="K50973" s="5"/>
      <c r="L50973" s="8"/>
      <c r="N50973" s="5"/>
      <c r="O50973" s="10"/>
      <c r="P50973" s="8"/>
    </row>
    <row r="50974" spans="1:16" s="2" customFormat="1" x14ac:dyDescent="0.15">
      <c r="A50974" s="3"/>
      <c r="B50974" s="3"/>
      <c r="J50974" s="3"/>
      <c r="K50974" s="5"/>
      <c r="L50974" s="8"/>
      <c r="N50974" s="5"/>
      <c r="O50974" s="10"/>
      <c r="P50974" s="8"/>
    </row>
    <row r="50975" spans="1:16" s="2" customFormat="1" x14ac:dyDescent="0.15">
      <c r="A50975" s="3"/>
      <c r="B50975" s="3"/>
      <c r="J50975" s="3"/>
      <c r="K50975" s="5"/>
      <c r="L50975" s="8"/>
      <c r="N50975" s="5"/>
      <c r="O50975" s="10"/>
      <c r="P50975" s="8"/>
    </row>
    <row r="50976" spans="1:16" s="2" customFormat="1" x14ac:dyDescent="0.15">
      <c r="A50976" s="3"/>
      <c r="B50976" s="3"/>
      <c r="J50976" s="3"/>
      <c r="K50976" s="5"/>
      <c r="L50976" s="8"/>
      <c r="N50976" s="5"/>
      <c r="O50976" s="10"/>
      <c r="P50976" s="8"/>
    </row>
    <row r="50977" spans="1:16" s="2" customFormat="1" x14ac:dyDescent="0.15">
      <c r="A50977" s="3"/>
      <c r="B50977" s="3"/>
      <c r="J50977" s="3"/>
      <c r="K50977" s="5"/>
      <c r="L50977" s="8"/>
      <c r="N50977" s="5"/>
      <c r="O50977" s="10"/>
      <c r="P50977" s="8"/>
    </row>
    <row r="50978" spans="1:16" s="2" customFormat="1" x14ac:dyDescent="0.15">
      <c r="A50978" s="3"/>
      <c r="B50978" s="3"/>
      <c r="J50978" s="3"/>
      <c r="K50978" s="5"/>
      <c r="L50978" s="8"/>
      <c r="N50978" s="5"/>
      <c r="O50978" s="10"/>
      <c r="P50978" s="8"/>
    </row>
    <row r="50979" spans="1:16" s="2" customFormat="1" x14ac:dyDescent="0.15">
      <c r="A50979" s="3"/>
      <c r="B50979" s="3"/>
      <c r="J50979" s="3"/>
      <c r="K50979" s="5"/>
      <c r="L50979" s="8"/>
      <c r="N50979" s="5"/>
      <c r="O50979" s="10"/>
      <c r="P50979" s="8"/>
    </row>
    <row r="50980" spans="1:16" s="2" customFormat="1" x14ac:dyDescent="0.15">
      <c r="A50980" s="3"/>
      <c r="B50980" s="3"/>
      <c r="J50980" s="3"/>
      <c r="K50980" s="5"/>
      <c r="L50980" s="8"/>
      <c r="N50980" s="5"/>
      <c r="O50980" s="10"/>
      <c r="P50980" s="8"/>
    </row>
    <row r="50981" spans="1:16" s="2" customFormat="1" x14ac:dyDescent="0.15">
      <c r="A50981" s="3"/>
      <c r="B50981" s="3"/>
      <c r="J50981" s="3"/>
      <c r="K50981" s="5"/>
      <c r="L50981" s="8"/>
      <c r="N50981" s="5"/>
      <c r="O50981" s="10"/>
      <c r="P50981" s="8"/>
    </row>
    <row r="50982" spans="1:16" s="2" customFormat="1" x14ac:dyDescent="0.15">
      <c r="A50982" s="3"/>
      <c r="B50982" s="3"/>
      <c r="J50982" s="3"/>
      <c r="K50982" s="5"/>
      <c r="L50982" s="8"/>
      <c r="N50982" s="5"/>
      <c r="O50982" s="10"/>
      <c r="P50982" s="8"/>
    </row>
    <row r="50983" spans="1:16" s="2" customFormat="1" x14ac:dyDescent="0.15">
      <c r="A50983" s="3"/>
      <c r="B50983" s="3"/>
      <c r="J50983" s="3"/>
      <c r="K50983" s="5"/>
      <c r="L50983" s="8"/>
      <c r="N50983" s="5"/>
      <c r="O50983" s="10"/>
      <c r="P50983" s="8"/>
    </row>
    <row r="50984" spans="1:16" s="2" customFormat="1" x14ac:dyDescent="0.15">
      <c r="A50984" s="3"/>
      <c r="B50984" s="3"/>
      <c r="J50984" s="3"/>
      <c r="K50984" s="5"/>
      <c r="L50984" s="8"/>
      <c r="N50984" s="5"/>
      <c r="O50984" s="10"/>
      <c r="P50984" s="8"/>
    </row>
    <row r="50985" spans="1:16" s="2" customFormat="1" x14ac:dyDescent="0.15">
      <c r="A50985" s="3"/>
      <c r="B50985" s="3"/>
      <c r="J50985" s="3"/>
      <c r="K50985" s="5"/>
      <c r="L50985" s="8"/>
      <c r="N50985" s="5"/>
      <c r="O50985" s="10"/>
      <c r="P50985" s="8"/>
    </row>
    <row r="50986" spans="1:16" s="2" customFormat="1" x14ac:dyDescent="0.15">
      <c r="A50986" s="3"/>
      <c r="B50986" s="3"/>
      <c r="J50986" s="3"/>
      <c r="K50986" s="5"/>
      <c r="L50986" s="8"/>
      <c r="N50986" s="5"/>
      <c r="O50986" s="10"/>
      <c r="P50986" s="8"/>
    </row>
    <row r="50987" spans="1:16" s="2" customFormat="1" x14ac:dyDescent="0.15">
      <c r="A50987" s="3"/>
      <c r="B50987" s="3"/>
      <c r="J50987" s="3"/>
      <c r="K50987" s="5"/>
      <c r="L50987" s="8"/>
      <c r="N50987" s="5"/>
      <c r="O50987" s="10"/>
      <c r="P50987" s="8"/>
    </row>
    <row r="50988" spans="1:16" s="2" customFormat="1" x14ac:dyDescent="0.15">
      <c r="A50988" s="3"/>
      <c r="B50988" s="3"/>
      <c r="J50988" s="3"/>
      <c r="K50988" s="5"/>
      <c r="L50988" s="8"/>
      <c r="N50988" s="5"/>
      <c r="O50988" s="10"/>
      <c r="P50988" s="8"/>
    </row>
    <row r="50989" spans="1:16" s="2" customFormat="1" x14ac:dyDescent="0.15">
      <c r="A50989" s="3"/>
      <c r="B50989" s="3"/>
      <c r="J50989" s="3"/>
      <c r="K50989" s="5"/>
      <c r="L50989" s="8"/>
      <c r="N50989" s="5"/>
      <c r="O50989" s="10"/>
      <c r="P50989" s="8"/>
    </row>
    <row r="50990" spans="1:16" s="2" customFormat="1" x14ac:dyDescent="0.15">
      <c r="A50990" s="3"/>
      <c r="B50990" s="3"/>
      <c r="J50990" s="3"/>
      <c r="K50990" s="5"/>
      <c r="L50990" s="8"/>
      <c r="N50990" s="5"/>
      <c r="O50990" s="10"/>
      <c r="P50990" s="8"/>
    </row>
    <row r="50991" spans="1:16" s="2" customFormat="1" x14ac:dyDescent="0.15">
      <c r="A50991" s="3"/>
      <c r="B50991" s="3"/>
      <c r="J50991" s="3"/>
      <c r="K50991" s="5"/>
      <c r="L50991" s="8"/>
      <c r="N50991" s="5"/>
      <c r="O50991" s="10"/>
      <c r="P50991" s="8"/>
    </row>
    <row r="50992" spans="1:16" s="2" customFormat="1" x14ac:dyDescent="0.15">
      <c r="A50992" s="3"/>
      <c r="B50992" s="3"/>
      <c r="J50992" s="3"/>
      <c r="K50992" s="5"/>
      <c r="L50992" s="8"/>
      <c r="N50992" s="5"/>
      <c r="O50992" s="10"/>
      <c r="P50992" s="8"/>
    </row>
    <row r="50993" spans="1:16" s="2" customFormat="1" x14ac:dyDescent="0.15">
      <c r="A50993" s="3"/>
      <c r="B50993" s="3"/>
      <c r="J50993" s="3"/>
      <c r="K50993" s="5"/>
      <c r="L50993" s="8"/>
      <c r="N50993" s="5"/>
      <c r="O50993" s="10"/>
      <c r="P50993" s="8"/>
    </row>
    <row r="50994" spans="1:16" s="2" customFormat="1" x14ac:dyDescent="0.15">
      <c r="A50994" s="3"/>
      <c r="B50994" s="3"/>
      <c r="J50994" s="3"/>
      <c r="K50994" s="5"/>
      <c r="L50994" s="8"/>
      <c r="N50994" s="5"/>
      <c r="O50994" s="10"/>
      <c r="P50994" s="8"/>
    </row>
    <row r="50995" spans="1:16" s="2" customFormat="1" x14ac:dyDescent="0.15">
      <c r="A50995" s="3"/>
      <c r="B50995" s="3"/>
      <c r="J50995" s="3"/>
      <c r="K50995" s="5"/>
      <c r="L50995" s="8"/>
      <c r="N50995" s="5"/>
      <c r="O50995" s="10"/>
      <c r="P50995" s="8"/>
    </row>
    <row r="50996" spans="1:16" s="2" customFormat="1" x14ac:dyDescent="0.15">
      <c r="A50996" s="3"/>
      <c r="B50996" s="3"/>
      <c r="J50996" s="3"/>
      <c r="K50996" s="5"/>
      <c r="L50996" s="8"/>
      <c r="N50996" s="5"/>
      <c r="O50996" s="10"/>
      <c r="P50996" s="8"/>
    </row>
    <row r="50997" spans="1:16" s="2" customFormat="1" x14ac:dyDescent="0.15">
      <c r="A50997" s="3"/>
      <c r="B50997" s="3"/>
      <c r="J50997" s="3"/>
      <c r="K50997" s="5"/>
      <c r="L50997" s="8"/>
      <c r="N50997" s="5"/>
      <c r="O50997" s="10"/>
      <c r="P50997" s="8"/>
    </row>
    <row r="50998" spans="1:16" s="2" customFormat="1" x14ac:dyDescent="0.15">
      <c r="A50998" s="3"/>
      <c r="B50998" s="3"/>
      <c r="J50998" s="3"/>
      <c r="K50998" s="5"/>
      <c r="L50998" s="8"/>
      <c r="N50998" s="5"/>
      <c r="O50998" s="10"/>
      <c r="P50998" s="8"/>
    </row>
    <row r="50999" spans="1:16" s="2" customFormat="1" x14ac:dyDescent="0.15">
      <c r="A50999" s="3"/>
      <c r="B50999" s="3"/>
      <c r="J50999" s="3"/>
      <c r="K50999" s="5"/>
      <c r="L50999" s="8"/>
      <c r="N50999" s="5"/>
      <c r="O50999" s="10"/>
      <c r="P50999" s="8"/>
    </row>
    <row r="51000" spans="1:16" s="2" customFormat="1" x14ac:dyDescent="0.15">
      <c r="A51000" s="3"/>
      <c r="B51000" s="3"/>
      <c r="J51000" s="3"/>
      <c r="K51000" s="5"/>
      <c r="L51000" s="8"/>
      <c r="N51000" s="5"/>
      <c r="O51000" s="10"/>
      <c r="P51000" s="8"/>
    </row>
    <row r="51001" spans="1:16" s="2" customFormat="1" x14ac:dyDescent="0.15">
      <c r="A51001" s="3"/>
      <c r="B51001" s="3"/>
      <c r="J51001" s="3"/>
      <c r="K51001" s="5"/>
      <c r="L51001" s="8"/>
      <c r="N51001" s="5"/>
      <c r="O51001" s="10"/>
      <c r="P51001" s="8"/>
    </row>
    <row r="51002" spans="1:16" s="2" customFormat="1" x14ac:dyDescent="0.15">
      <c r="A51002" s="3"/>
      <c r="B51002" s="3"/>
      <c r="J51002" s="3"/>
      <c r="K51002" s="5"/>
      <c r="L51002" s="8"/>
      <c r="N51002" s="5"/>
      <c r="O51002" s="10"/>
      <c r="P51002" s="8"/>
    </row>
    <row r="51003" spans="1:16" s="2" customFormat="1" x14ac:dyDescent="0.15">
      <c r="A51003" s="3"/>
      <c r="B51003" s="3"/>
      <c r="J51003" s="3"/>
      <c r="K51003" s="5"/>
      <c r="L51003" s="8"/>
      <c r="N51003" s="5"/>
      <c r="O51003" s="10"/>
      <c r="P51003" s="8"/>
    </row>
    <row r="51004" spans="1:16" s="2" customFormat="1" x14ac:dyDescent="0.15">
      <c r="A51004" s="3"/>
      <c r="B51004" s="3"/>
      <c r="J51004" s="3"/>
      <c r="K51004" s="5"/>
      <c r="L51004" s="8"/>
      <c r="N51004" s="5"/>
      <c r="O51004" s="10"/>
      <c r="P51004" s="8"/>
    </row>
    <row r="51005" spans="1:16" s="2" customFormat="1" x14ac:dyDescent="0.15">
      <c r="A51005" s="3"/>
      <c r="B51005" s="3"/>
      <c r="J51005" s="3"/>
      <c r="K51005" s="5"/>
      <c r="L51005" s="8"/>
      <c r="N51005" s="5"/>
      <c r="O51005" s="10"/>
      <c r="P51005" s="8"/>
    </row>
    <row r="51006" spans="1:16" s="2" customFormat="1" x14ac:dyDescent="0.15">
      <c r="A51006" s="3"/>
      <c r="B51006" s="3"/>
      <c r="J51006" s="3"/>
      <c r="K51006" s="5"/>
      <c r="L51006" s="8"/>
      <c r="N51006" s="5"/>
      <c r="O51006" s="10"/>
      <c r="P51006" s="8"/>
    </row>
    <row r="51007" spans="1:16" s="2" customFormat="1" x14ac:dyDescent="0.15">
      <c r="A51007" s="3"/>
      <c r="B51007" s="3"/>
      <c r="J51007" s="3"/>
      <c r="K51007" s="5"/>
      <c r="L51007" s="8"/>
      <c r="N51007" s="5"/>
      <c r="O51007" s="10"/>
      <c r="P51007" s="8"/>
    </row>
    <row r="51008" spans="1:16" s="2" customFormat="1" x14ac:dyDescent="0.15">
      <c r="A51008" s="3"/>
      <c r="B51008" s="3"/>
      <c r="J51008" s="3"/>
      <c r="K51008" s="5"/>
      <c r="L51008" s="8"/>
      <c r="N51008" s="5"/>
      <c r="O51008" s="10"/>
      <c r="P51008" s="8"/>
    </row>
    <row r="51009" spans="1:16" s="2" customFormat="1" x14ac:dyDescent="0.15">
      <c r="A51009" s="3"/>
      <c r="B51009" s="3"/>
      <c r="J51009" s="3"/>
      <c r="K51009" s="5"/>
      <c r="L51009" s="8"/>
      <c r="N51009" s="5"/>
      <c r="O51009" s="10"/>
      <c r="P51009" s="8"/>
    </row>
    <row r="51010" spans="1:16" s="2" customFormat="1" x14ac:dyDescent="0.15">
      <c r="A51010" s="3"/>
      <c r="B51010" s="3"/>
      <c r="J51010" s="3"/>
      <c r="K51010" s="5"/>
      <c r="L51010" s="8"/>
      <c r="N51010" s="5"/>
      <c r="O51010" s="10"/>
      <c r="P51010" s="8"/>
    </row>
    <row r="51011" spans="1:16" s="2" customFormat="1" x14ac:dyDescent="0.15">
      <c r="A51011" s="3"/>
      <c r="B51011" s="3"/>
      <c r="J51011" s="3"/>
      <c r="K51011" s="5"/>
      <c r="L51011" s="8"/>
      <c r="N51011" s="5"/>
      <c r="O51011" s="10"/>
      <c r="P51011" s="8"/>
    </row>
    <row r="51012" spans="1:16" s="2" customFormat="1" x14ac:dyDescent="0.15">
      <c r="A51012" s="3"/>
      <c r="B51012" s="3"/>
      <c r="J51012" s="3"/>
      <c r="K51012" s="5"/>
      <c r="L51012" s="8"/>
      <c r="N51012" s="5"/>
      <c r="O51012" s="10"/>
      <c r="P51012" s="8"/>
    </row>
    <row r="51013" spans="1:16" s="2" customFormat="1" x14ac:dyDescent="0.15">
      <c r="A51013" s="3"/>
      <c r="B51013" s="3"/>
      <c r="J51013" s="3"/>
      <c r="K51013" s="5"/>
      <c r="L51013" s="8"/>
      <c r="N51013" s="5"/>
      <c r="O51013" s="10"/>
      <c r="P51013" s="8"/>
    </row>
    <row r="51014" spans="1:16" s="2" customFormat="1" x14ac:dyDescent="0.15">
      <c r="A51014" s="3"/>
      <c r="B51014" s="3"/>
      <c r="J51014" s="3"/>
      <c r="K51014" s="5"/>
      <c r="L51014" s="8"/>
      <c r="N51014" s="5"/>
      <c r="O51014" s="10"/>
      <c r="P51014" s="8"/>
    </row>
    <row r="51015" spans="1:16" s="2" customFormat="1" x14ac:dyDescent="0.15">
      <c r="A51015" s="3"/>
      <c r="B51015" s="3"/>
      <c r="J51015" s="3"/>
      <c r="K51015" s="5"/>
      <c r="L51015" s="8"/>
      <c r="N51015" s="5"/>
      <c r="O51015" s="10"/>
      <c r="P51015" s="8"/>
    </row>
    <row r="51016" spans="1:16" s="2" customFormat="1" x14ac:dyDescent="0.15">
      <c r="A51016" s="3"/>
      <c r="B51016" s="3"/>
      <c r="J51016" s="3"/>
      <c r="K51016" s="5"/>
      <c r="L51016" s="8"/>
      <c r="N51016" s="5"/>
      <c r="O51016" s="10"/>
      <c r="P51016" s="8"/>
    </row>
    <row r="51017" spans="1:16" s="2" customFormat="1" x14ac:dyDescent="0.15">
      <c r="A51017" s="3"/>
      <c r="B51017" s="3"/>
      <c r="J51017" s="3"/>
      <c r="K51017" s="5"/>
      <c r="L51017" s="8"/>
      <c r="N51017" s="5"/>
      <c r="O51017" s="10"/>
      <c r="P51017" s="8"/>
    </row>
    <row r="51018" spans="1:16" s="2" customFormat="1" x14ac:dyDescent="0.15">
      <c r="A51018" s="3"/>
      <c r="B51018" s="3"/>
      <c r="J51018" s="3"/>
      <c r="K51018" s="5"/>
      <c r="L51018" s="8"/>
      <c r="N51018" s="5"/>
      <c r="O51018" s="10"/>
      <c r="P51018" s="8"/>
    </row>
    <row r="51019" spans="1:16" s="2" customFormat="1" x14ac:dyDescent="0.15">
      <c r="A51019" s="3"/>
      <c r="B51019" s="3"/>
      <c r="J51019" s="3"/>
      <c r="K51019" s="5"/>
      <c r="L51019" s="8"/>
      <c r="N51019" s="5"/>
      <c r="O51019" s="10"/>
      <c r="P51019" s="8"/>
    </row>
    <row r="51020" spans="1:16" s="2" customFormat="1" x14ac:dyDescent="0.15">
      <c r="A51020" s="3"/>
      <c r="B51020" s="3"/>
      <c r="J51020" s="3"/>
      <c r="K51020" s="5"/>
      <c r="L51020" s="8"/>
      <c r="N51020" s="5"/>
      <c r="O51020" s="10"/>
      <c r="P51020" s="8"/>
    </row>
    <row r="51021" spans="1:16" s="2" customFormat="1" x14ac:dyDescent="0.15">
      <c r="A51021" s="3"/>
      <c r="B51021" s="3"/>
      <c r="J51021" s="3"/>
      <c r="K51021" s="5"/>
      <c r="L51021" s="8"/>
      <c r="N51021" s="5"/>
      <c r="O51021" s="10"/>
      <c r="P51021" s="8"/>
    </row>
    <row r="51022" spans="1:16" s="2" customFormat="1" x14ac:dyDescent="0.15">
      <c r="A51022" s="3"/>
      <c r="B51022" s="3"/>
      <c r="J51022" s="3"/>
      <c r="K51022" s="5"/>
      <c r="L51022" s="8"/>
      <c r="N51022" s="5"/>
      <c r="O51022" s="10"/>
      <c r="P51022" s="8"/>
    </row>
    <row r="51023" spans="1:16" s="2" customFormat="1" x14ac:dyDescent="0.15">
      <c r="A51023" s="3"/>
      <c r="B51023" s="3"/>
      <c r="J51023" s="3"/>
      <c r="K51023" s="5"/>
      <c r="L51023" s="8"/>
      <c r="N51023" s="5"/>
      <c r="O51023" s="10"/>
      <c r="P51023" s="8"/>
    </row>
    <row r="51024" spans="1:16" s="2" customFormat="1" x14ac:dyDescent="0.15">
      <c r="A51024" s="3"/>
      <c r="B51024" s="3"/>
      <c r="J51024" s="3"/>
      <c r="K51024" s="5"/>
      <c r="L51024" s="8"/>
      <c r="N51024" s="5"/>
      <c r="O51024" s="10"/>
      <c r="P51024" s="8"/>
    </row>
    <row r="51025" spans="1:16" s="2" customFormat="1" x14ac:dyDescent="0.15">
      <c r="A51025" s="3"/>
      <c r="B51025" s="3"/>
      <c r="J51025" s="3"/>
      <c r="K51025" s="5"/>
      <c r="L51025" s="8"/>
      <c r="N51025" s="5"/>
      <c r="O51025" s="10"/>
      <c r="P51025" s="8"/>
    </row>
    <row r="51026" spans="1:16" s="2" customFormat="1" x14ac:dyDescent="0.15">
      <c r="A51026" s="3"/>
      <c r="B51026" s="3"/>
      <c r="J51026" s="3"/>
      <c r="K51026" s="5"/>
      <c r="L51026" s="8"/>
      <c r="N51026" s="5"/>
      <c r="O51026" s="10"/>
      <c r="P51026" s="8"/>
    </row>
    <row r="51027" spans="1:16" s="2" customFormat="1" x14ac:dyDescent="0.15">
      <c r="A51027" s="3"/>
      <c r="B51027" s="3"/>
      <c r="J51027" s="3"/>
      <c r="K51027" s="5"/>
      <c r="L51027" s="8"/>
      <c r="N51027" s="5"/>
      <c r="O51027" s="10"/>
      <c r="P51027" s="8"/>
    </row>
    <row r="51028" spans="1:16" s="2" customFormat="1" x14ac:dyDescent="0.15">
      <c r="A51028" s="3"/>
      <c r="B51028" s="3"/>
      <c r="J51028" s="3"/>
      <c r="K51028" s="5"/>
      <c r="L51028" s="8"/>
      <c r="N51028" s="5"/>
      <c r="O51028" s="10"/>
      <c r="P51028" s="8"/>
    </row>
    <row r="51029" spans="1:16" s="2" customFormat="1" x14ac:dyDescent="0.15">
      <c r="A51029" s="3"/>
      <c r="B51029" s="3"/>
      <c r="J51029" s="3"/>
      <c r="K51029" s="5"/>
      <c r="L51029" s="8"/>
      <c r="N51029" s="5"/>
      <c r="O51029" s="10"/>
      <c r="P51029" s="8"/>
    </row>
    <row r="51030" spans="1:16" s="2" customFormat="1" x14ac:dyDescent="0.15">
      <c r="A51030" s="3"/>
      <c r="B51030" s="3"/>
      <c r="J51030" s="3"/>
      <c r="K51030" s="5"/>
      <c r="L51030" s="8"/>
      <c r="N51030" s="5"/>
      <c r="O51030" s="10"/>
      <c r="P51030" s="8"/>
    </row>
    <row r="51031" spans="1:16" s="2" customFormat="1" x14ac:dyDescent="0.15">
      <c r="A51031" s="3"/>
      <c r="B51031" s="3"/>
      <c r="J51031" s="3"/>
      <c r="K51031" s="5"/>
      <c r="L51031" s="8"/>
      <c r="N51031" s="5"/>
      <c r="O51031" s="10"/>
      <c r="P51031" s="8"/>
    </row>
    <row r="51032" spans="1:16" s="2" customFormat="1" x14ac:dyDescent="0.15">
      <c r="A51032" s="3"/>
      <c r="B51032" s="3"/>
      <c r="J51032" s="3"/>
      <c r="K51032" s="5"/>
      <c r="L51032" s="8"/>
      <c r="N51032" s="5"/>
      <c r="O51032" s="10"/>
      <c r="P51032" s="8"/>
    </row>
    <row r="51033" spans="1:16" s="2" customFormat="1" x14ac:dyDescent="0.15">
      <c r="A51033" s="3"/>
      <c r="B51033" s="3"/>
      <c r="J51033" s="3"/>
      <c r="K51033" s="5"/>
      <c r="L51033" s="8"/>
      <c r="N51033" s="5"/>
      <c r="O51033" s="10"/>
      <c r="P51033" s="8"/>
    </row>
    <row r="51034" spans="1:16" s="2" customFormat="1" x14ac:dyDescent="0.15">
      <c r="A51034" s="3"/>
      <c r="B51034" s="3"/>
      <c r="J51034" s="3"/>
      <c r="K51034" s="5"/>
      <c r="L51034" s="8"/>
      <c r="N51034" s="5"/>
      <c r="O51034" s="10"/>
      <c r="P51034" s="8"/>
    </row>
    <row r="51035" spans="1:16" s="2" customFormat="1" x14ac:dyDescent="0.15">
      <c r="A51035" s="3"/>
      <c r="B51035" s="3"/>
      <c r="J51035" s="3"/>
      <c r="K51035" s="5"/>
      <c r="L51035" s="8"/>
      <c r="N51035" s="5"/>
      <c r="O51035" s="10"/>
      <c r="P51035" s="8"/>
    </row>
    <row r="51036" spans="1:16" s="2" customFormat="1" x14ac:dyDescent="0.15">
      <c r="A51036" s="3"/>
      <c r="B51036" s="3"/>
      <c r="J51036" s="3"/>
      <c r="K51036" s="5"/>
      <c r="L51036" s="8"/>
      <c r="N51036" s="5"/>
      <c r="O51036" s="10"/>
      <c r="P51036" s="8"/>
    </row>
    <row r="51037" spans="1:16" s="2" customFormat="1" x14ac:dyDescent="0.15">
      <c r="A51037" s="3"/>
      <c r="B51037" s="3"/>
      <c r="J51037" s="3"/>
      <c r="K51037" s="5"/>
      <c r="L51037" s="8"/>
      <c r="N51037" s="5"/>
      <c r="O51037" s="10"/>
      <c r="P51037" s="8"/>
    </row>
    <row r="51038" spans="1:16" s="2" customFormat="1" x14ac:dyDescent="0.15">
      <c r="A51038" s="3"/>
      <c r="B51038" s="3"/>
      <c r="J51038" s="3"/>
      <c r="K51038" s="5"/>
      <c r="L51038" s="8"/>
      <c r="N51038" s="5"/>
      <c r="O51038" s="10"/>
      <c r="P51038" s="8"/>
    </row>
    <row r="51039" spans="1:16" s="2" customFormat="1" x14ac:dyDescent="0.15">
      <c r="A51039" s="3"/>
      <c r="B51039" s="3"/>
      <c r="J51039" s="3"/>
      <c r="K51039" s="5"/>
      <c r="L51039" s="8"/>
      <c r="N51039" s="5"/>
      <c r="O51039" s="10"/>
      <c r="P51039" s="8"/>
    </row>
    <row r="51040" spans="1:16" s="2" customFormat="1" x14ac:dyDescent="0.15">
      <c r="A51040" s="3"/>
      <c r="B51040" s="3"/>
      <c r="J51040" s="3"/>
      <c r="K51040" s="5"/>
      <c r="L51040" s="8"/>
      <c r="N51040" s="5"/>
      <c r="O51040" s="10"/>
      <c r="P51040" s="8"/>
    </row>
    <row r="51041" spans="1:16" s="2" customFormat="1" x14ac:dyDescent="0.15">
      <c r="A51041" s="3"/>
      <c r="B51041" s="3"/>
      <c r="J51041" s="3"/>
      <c r="K51041" s="5"/>
      <c r="L51041" s="8"/>
      <c r="N51041" s="5"/>
      <c r="O51041" s="10"/>
      <c r="P51041" s="8"/>
    </row>
    <row r="51042" spans="1:16" s="2" customFormat="1" x14ac:dyDescent="0.15">
      <c r="A51042" s="3"/>
      <c r="B51042" s="3"/>
      <c r="J51042" s="3"/>
      <c r="K51042" s="5"/>
      <c r="L51042" s="8"/>
      <c r="N51042" s="5"/>
      <c r="O51042" s="10"/>
      <c r="P51042" s="8"/>
    </row>
    <row r="51043" spans="1:16" s="2" customFormat="1" x14ac:dyDescent="0.15">
      <c r="A51043" s="3"/>
      <c r="B51043" s="3"/>
      <c r="J51043" s="3"/>
      <c r="K51043" s="5"/>
      <c r="L51043" s="8"/>
      <c r="N51043" s="5"/>
      <c r="O51043" s="10"/>
      <c r="P51043" s="8"/>
    </row>
    <row r="51044" spans="1:16" s="2" customFormat="1" x14ac:dyDescent="0.15">
      <c r="A51044" s="3"/>
      <c r="B51044" s="3"/>
      <c r="J51044" s="3"/>
      <c r="K51044" s="5"/>
      <c r="L51044" s="8"/>
      <c r="N51044" s="5"/>
      <c r="O51044" s="10"/>
      <c r="P51044" s="8"/>
    </row>
    <row r="51045" spans="1:16" s="2" customFormat="1" x14ac:dyDescent="0.15">
      <c r="A51045" s="3"/>
      <c r="B51045" s="3"/>
      <c r="J51045" s="3"/>
      <c r="K51045" s="5"/>
      <c r="L51045" s="8"/>
      <c r="N51045" s="5"/>
      <c r="O51045" s="10"/>
      <c r="P51045" s="8"/>
    </row>
    <row r="51046" spans="1:16" s="2" customFormat="1" x14ac:dyDescent="0.15">
      <c r="A51046" s="3"/>
      <c r="B51046" s="3"/>
      <c r="J51046" s="3"/>
      <c r="K51046" s="5"/>
      <c r="L51046" s="8"/>
      <c r="N51046" s="5"/>
      <c r="O51046" s="10"/>
      <c r="P51046" s="8"/>
    </row>
    <row r="51047" spans="1:16" s="2" customFormat="1" x14ac:dyDescent="0.15">
      <c r="A51047" s="3"/>
      <c r="B51047" s="3"/>
      <c r="J51047" s="3"/>
      <c r="K51047" s="5"/>
      <c r="L51047" s="8"/>
      <c r="N51047" s="5"/>
      <c r="O51047" s="10"/>
      <c r="P51047" s="8"/>
    </row>
    <row r="51048" spans="1:16" s="2" customFormat="1" x14ac:dyDescent="0.15">
      <c r="A51048" s="3"/>
      <c r="B51048" s="3"/>
      <c r="J51048" s="3"/>
      <c r="K51048" s="5"/>
      <c r="L51048" s="8"/>
      <c r="N51048" s="5"/>
      <c r="O51048" s="10"/>
      <c r="P51048" s="8"/>
    </row>
    <row r="51049" spans="1:16" s="2" customFormat="1" x14ac:dyDescent="0.15">
      <c r="A51049" s="3"/>
      <c r="B51049" s="3"/>
      <c r="J51049" s="3"/>
      <c r="K51049" s="5"/>
      <c r="L51049" s="8"/>
      <c r="N51049" s="5"/>
      <c r="O51049" s="10"/>
      <c r="P51049" s="8"/>
    </row>
    <row r="51050" spans="1:16" s="2" customFormat="1" x14ac:dyDescent="0.15">
      <c r="A51050" s="3"/>
      <c r="B51050" s="3"/>
      <c r="J51050" s="3"/>
      <c r="K51050" s="5"/>
      <c r="L51050" s="8"/>
      <c r="N51050" s="5"/>
      <c r="O51050" s="10"/>
      <c r="P51050" s="8"/>
    </row>
    <row r="51051" spans="1:16" s="2" customFormat="1" x14ac:dyDescent="0.15">
      <c r="A51051" s="3"/>
      <c r="B51051" s="3"/>
      <c r="J51051" s="3"/>
      <c r="K51051" s="5"/>
      <c r="L51051" s="8"/>
      <c r="N51051" s="5"/>
      <c r="O51051" s="10"/>
      <c r="P51051" s="8"/>
    </row>
    <row r="51052" spans="1:16" s="2" customFormat="1" x14ac:dyDescent="0.15">
      <c r="A51052" s="3"/>
      <c r="B51052" s="3"/>
      <c r="J51052" s="3"/>
      <c r="K51052" s="5"/>
      <c r="L51052" s="8"/>
      <c r="N51052" s="5"/>
      <c r="O51052" s="10"/>
      <c r="P51052" s="8"/>
    </row>
    <row r="51053" spans="1:16" s="2" customFormat="1" x14ac:dyDescent="0.15">
      <c r="A51053" s="3"/>
      <c r="B51053" s="3"/>
      <c r="J51053" s="3"/>
      <c r="K51053" s="5"/>
      <c r="L51053" s="8"/>
      <c r="N51053" s="5"/>
      <c r="O51053" s="10"/>
      <c r="P51053" s="8"/>
    </row>
    <row r="51054" spans="1:16" s="2" customFormat="1" x14ac:dyDescent="0.15">
      <c r="A51054" s="3"/>
      <c r="B51054" s="3"/>
      <c r="J51054" s="3"/>
      <c r="K51054" s="5"/>
      <c r="L51054" s="8"/>
      <c r="N51054" s="5"/>
      <c r="O51054" s="10"/>
      <c r="P51054" s="8"/>
    </row>
    <row r="51055" spans="1:16" s="2" customFormat="1" x14ac:dyDescent="0.15">
      <c r="A51055" s="3"/>
      <c r="B51055" s="3"/>
      <c r="J51055" s="3"/>
      <c r="K51055" s="5"/>
      <c r="L51055" s="8"/>
      <c r="N51055" s="5"/>
      <c r="O51055" s="10"/>
      <c r="P51055" s="8"/>
    </row>
    <row r="51056" spans="1:16" s="2" customFormat="1" x14ac:dyDescent="0.15">
      <c r="A51056" s="3"/>
      <c r="B51056" s="3"/>
      <c r="J51056" s="3"/>
      <c r="K51056" s="5"/>
      <c r="L51056" s="8"/>
      <c r="N51056" s="5"/>
      <c r="O51056" s="10"/>
      <c r="P51056" s="8"/>
    </row>
    <row r="51057" spans="1:16" s="2" customFormat="1" x14ac:dyDescent="0.15">
      <c r="A51057" s="3"/>
      <c r="B51057" s="3"/>
      <c r="J51057" s="3"/>
      <c r="K51057" s="5"/>
      <c r="L51057" s="8"/>
      <c r="N51057" s="5"/>
      <c r="O51057" s="10"/>
      <c r="P51057" s="8"/>
    </row>
    <row r="51058" spans="1:16" s="2" customFormat="1" x14ac:dyDescent="0.15">
      <c r="A51058" s="3"/>
      <c r="B51058" s="3"/>
      <c r="J51058" s="3"/>
      <c r="K51058" s="5"/>
      <c r="L51058" s="8"/>
      <c r="N51058" s="5"/>
      <c r="O51058" s="10"/>
      <c r="P51058" s="8"/>
    </row>
    <row r="51059" spans="1:16" s="2" customFormat="1" x14ac:dyDescent="0.15">
      <c r="A51059" s="3"/>
      <c r="B51059" s="3"/>
      <c r="J51059" s="3"/>
      <c r="K51059" s="5"/>
      <c r="L51059" s="8"/>
      <c r="N51059" s="5"/>
      <c r="O51059" s="10"/>
      <c r="P51059" s="8"/>
    </row>
    <row r="51060" spans="1:16" s="2" customFormat="1" x14ac:dyDescent="0.15">
      <c r="A51060" s="3"/>
      <c r="B51060" s="3"/>
      <c r="J51060" s="3"/>
      <c r="K51060" s="5"/>
      <c r="L51060" s="8"/>
      <c r="N51060" s="5"/>
      <c r="O51060" s="10"/>
      <c r="P51060" s="8"/>
    </row>
    <row r="51061" spans="1:16" s="2" customFormat="1" x14ac:dyDescent="0.15">
      <c r="A51061" s="3"/>
      <c r="B51061" s="3"/>
      <c r="J51061" s="3"/>
      <c r="K51061" s="5"/>
      <c r="L51061" s="8"/>
      <c r="N51061" s="5"/>
      <c r="O51061" s="10"/>
      <c r="P51061" s="8"/>
    </row>
    <row r="51062" spans="1:16" s="2" customFormat="1" x14ac:dyDescent="0.15">
      <c r="A51062" s="3"/>
      <c r="B51062" s="3"/>
      <c r="J51062" s="3"/>
      <c r="K51062" s="5"/>
      <c r="L51062" s="8"/>
      <c r="N51062" s="5"/>
      <c r="O51062" s="10"/>
      <c r="P51062" s="8"/>
    </row>
    <row r="51063" spans="1:16" s="2" customFormat="1" x14ac:dyDescent="0.15">
      <c r="A51063" s="3"/>
      <c r="B51063" s="3"/>
      <c r="J51063" s="3"/>
      <c r="K51063" s="5"/>
      <c r="L51063" s="8"/>
      <c r="N51063" s="5"/>
      <c r="O51063" s="10"/>
      <c r="P51063" s="8"/>
    </row>
    <row r="51064" spans="1:16" s="2" customFormat="1" x14ac:dyDescent="0.15">
      <c r="A51064" s="3"/>
      <c r="B51064" s="3"/>
      <c r="J51064" s="3"/>
      <c r="K51064" s="5"/>
      <c r="L51064" s="8"/>
      <c r="N51064" s="5"/>
      <c r="O51064" s="10"/>
      <c r="P51064" s="8"/>
    </row>
    <row r="51065" spans="1:16" s="2" customFormat="1" x14ac:dyDescent="0.15">
      <c r="A51065" s="3"/>
      <c r="B51065" s="3"/>
      <c r="J51065" s="3"/>
      <c r="K51065" s="5"/>
      <c r="L51065" s="8"/>
      <c r="N51065" s="5"/>
      <c r="O51065" s="10"/>
      <c r="P51065" s="8"/>
    </row>
    <row r="51066" spans="1:16" s="2" customFormat="1" x14ac:dyDescent="0.15">
      <c r="A51066" s="3"/>
      <c r="B51066" s="3"/>
      <c r="J51066" s="3"/>
      <c r="K51066" s="5"/>
      <c r="L51066" s="8"/>
      <c r="N51066" s="5"/>
      <c r="O51066" s="10"/>
      <c r="P51066" s="8"/>
    </row>
    <row r="51067" spans="1:16" s="2" customFormat="1" x14ac:dyDescent="0.15">
      <c r="A51067" s="3"/>
      <c r="B51067" s="3"/>
      <c r="J51067" s="3"/>
      <c r="K51067" s="5"/>
      <c r="L51067" s="8"/>
      <c r="N51067" s="5"/>
      <c r="O51067" s="10"/>
      <c r="P51067" s="8"/>
    </row>
    <row r="51068" spans="1:16" s="2" customFormat="1" x14ac:dyDescent="0.15">
      <c r="A51068" s="3"/>
      <c r="B51068" s="3"/>
      <c r="J51068" s="3"/>
      <c r="K51068" s="5"/>
      <c r="L51068" s="8"/>
      <c r="N51068" s="5"/>
      <c r="O51068" s="10"/>
      <c r="P51068" s="8"/>
    </row>
    <row r="51069" spans="1:16" s="2" customFormat="1" x14ac:dyDescent="0.15">
      <c r="A51069" s="3"/>
      <c r="B51069" s="3"/>
      <c r="J51069" s="3"/>
      <c r="K51069" s="5"/>
      <c r="L51069" s="8"/>
      <c r="N51069" s="5"/>
      <c r="O51069" s="10"/>
      <c r="P51069" s="8"/>
    </row>
    <row r="51070" spans="1:16" s="2" customFormat="1" x14ac:dyDescent="0.15">
      <c r="A51070" s="3"/>
      <c r="B51070" s="3"/>
      <c r="J51070" s="3"/>
      <c r="K51070" s="5"/>
      <c r="L51070" s="8"/>
      <c r="N51070" s="5"/>
      <c r="O51070" s="10"/>
      <c r="P51070" s="8"/>
    </row>
    <row r="51071" spans="1:16" s="2" customFormat="1" x14ac:dyDescent="0.15">
      <c r="A51071" s="3"/>
      <c r="B51071" s="3"/>
      <c r="J51071" s="3"/>
      <c r="K51071" s="5"/>
      <c r="L51071" s="8"/>
      <c r="N51071" s="5"/>
      <c r="O51071" s="10"/>
      <c r="P51071" s="8"/>
    </row>
    <row r="51072" spans="1:16" s="2" customFormat="1" x14ac:dyDescent="0.15">
      <c r="A51072" s="3"/>
      <c r="B51072" s="3"/>
      <c r="J51072" s="3"/>
      <c r="K51072" s="5"/>
      <c r="L51072" s="8"/>
      <c r="N51072" s="5"/>
      <c r="O51072" s="10"/>
      <c r="P51072" s="8"/>
    </row>
    <row r="51073" spans="1:16" s="2" customFormat="1" x14ac:dyDescent="0.15">
      <c r="A51073" s="3"/>
      <c r="B51073" s="3"/>
      <c r="J51073" s="3"/>
      <c r="K51073" s="5"/>
      <c r="L51073" s="8"/>
      <c r="N51073" s="5"/>
      <c r="O51073" s="10"/>
      <c r="P51073" s="8"/>
    </row>
    <row r="51074" spans="1:16" s="2" customFormat="1" x14ac:dyDescent="0.15">
      <c r="A51074" s="3"/>
      <c r="B51074" s="3"/>
      <c r="J51074" s="3"/>
      <c r="K51074" s="5"/>
      <c r="L51074" s="8"/>
      <c r="N51074" s="5"/>
      <c r="O51074" s="10"/>
      <c r="P51074" s="8"/>
    </row>
    <row r="51075" spans="1:16" s="2" customFormat="1" x14ac:dyDescent="0.15">
      <c r="A51075" s="3"/>
      <c r="B51075" s="3"/>
      <c r="J51075" s="3"/>
      <c r="K51075" s="5"/>
      <c r="L51075" s="8"/>
      <c r="N51075" s="5"/>
      <c r="O51075" s="10"/>
      <c r="P51075" s="8"/>
    </row>
    <row r="51076" spans="1:16" s="2" customFormat="1" x14ac:dyDescent="0.15">
      <c r="A51076" s="3"/>
      <c r="B51076" s="3"/>
      <c r="J51076" s="3"/>
      <c r="K51076" s="5"/>
      <c r="L51076" s="8"/>
      <c r="N51076" s="5"/>
      <c r="O51076" s="10"/>
      <c r="P51076" s="8"/>
    </row>
    <row r="51077" spans="1:16" s="2" customFormat="1" x14ac:dyDescent="0.15">
      <c r="A51077" s="3"/>
      <c r="B51077" s="3"/>
      <c r="J51077" s="3"/>
      <c r="K51077" s="5"/>
      <c r="L51077" s="8"/>
      <c r="N51077" s="5"/>
      <c r="O51077" s="10"/>
      <c r="P51077" s="8"/>
    </row>
    <row r="51078" spans="1:16" s="2" customFormat="1" x14ac:dyDescent="0.15">
      <c r="A51078" s="3"/>
      <c r="B51078" s="3"/>
      <c r="J51078" s="3"/>
      <c r="K51078" s="5"/>
      <c r="L51078" s="8"/>
      <c r="N51078" s="5"/>
      <c r="O51078" s="10"/>
      <c r="P51078" s="8"/>
    </row>
    <row r="51079" spans="1:16" s="2" customFormat="1" x14ac:dyDescent="0.15">
      <c r="A51079" s="3"/>
      <c r="B51079" s="3"/>
      <c r="J51079" s="3"/>
      <c r="K51079" s="5"/>
      <c r="L51079" s="8"/>
      <c r="N51079" s="5"/>
      <c r="O51079" s="10"/>
      <c r="P51079" s="8"/>
    </row>
    <row r="51080" spans="1:16" s="2" customFormat="1" x14ac:dyDescent="0.15">
      <c r="A51080" s="3"/>
      <c r="B51080" s="3"/>
      <c r="J51080" s="3"/>
      <c r="K51080" s="5"/>
      <c r="L51080" s="8"/>
      <c r="N51080" s="5"/>
      <c r="O51080" s="10"/>
      <c r="P51080" s="8"/>
    </row>
    <row r="51081" spans="1:16" s="2" customFormat="1" x14ac:dyDescent="0.15">
      <c r="A51081" s="3"/>
      <c r="B51081" s="3"/>
      <c r="J51081" s="3"/>
      <c r="K51081" s="5"/>
      <c r="L51081" s="8"/>
      <c r="N51081" s="5"/>
      <c r="O51081" s="10"/>
      <c r="P51081" s="8"/>
    </row>
    <row r="51082" spans="1:16" s="2" customFormat="1" x14ac:dyDescent="0.15">
      <c r="A51082" s="3"/>
      <c r="B51082" s="3"/>
      <c r="J51082" s="3"/>
      <c r="K51082" s="5"/>
      <c r="L51082" s="8"/>
      <c r="N51082" s="5"/>
      <c r="O51082" s="10"/>
      <c r="P51082" s="8"/>
    </row>
    <row r="51083" spans="1:16" s="2" customFormat="1" x14ac:dyDescent="0.15">
      <c r="A51083" s="3"/>
      <c r="B51083" s="3"/>
      <c r="J51083" s="3"/>
      <c r="K51083" s="5"/>
      <c r="L51083" s="8"/>
      <c r="N51083" s="5"/>
      <c r="O51083" s="10"/>
      <c r="P51083" s="8"/>
    </row>
    <row r="51084" spans="1:16" s="2" customFormat="1" x14ac:dyDescent="0.15">
      <c r="A51084" s="3"/>
      <c r="B51084" s="3"/>
      <c r="J51084" s="3"/>
      <c r="K51084" s="5"/>
      <c r="L51084" s="8"/>
      <c r="N51084" s="5"/>
      <c r="O51084" s="10"/>
      <c r="P51084" s="8"/>
    </row>
    <row r="51085" spans="1:16" s="2" customFormat="1" x14ac:dyDescent="0.15">
      <c r="A51085" s="3"/>
      <c r="B51085" s="3"/>
      <c r="J51085" s="3"/>
      <c r="K51085" s="5"/>
      <c r="L51085" s="8"/>
      <c r="N51085" s="5"/>
      <c r="O51085" s="10"/>
      <c r="P51085" s="8"/>
    </row>
    <row r="51086" spans="1:16" s="2" customFormat="1" x14ac:dyDescent="0.15">
      <c r="A51086" s="3"/>
      <c r="B51086" s="3"/>
      <c r="J51086" s="3"/>
      <c r="K51086" s="5"/>
      <c r="L51086" s="8"/>
      <c r="N51086" s="5"/>
      <c r="O51086" s="10"/>
      <c r="P51086" s="8"/>
    </row>
    <row r="51087" spans="1:16" s="2" customFormat="1" x14ac:dyDescent="0.15">
      <c r="A51087" s="3"/>
      <c r="B51087" s="3"/>
      <c r="J51087" s="3"/>
      <c r="K51087" s="5"/>
      <c r="L51087" s="8"/>
      <c r="N51087" s="5"/>
      <c r="O51087" s="10"/>
      <c r="P51087" s="8"/>
    </row>
    <row r="51088" spans="1:16" s="2" customFormat="1" x14ac:dyDescent="0.15">
      <c r="A51088" s="3"/>
      <c r="B51088" s="3"/>
      <c r="J51088" s="3"/>
      <c r="K51088" s="5"/>
      <c r="L51088" s="8"/>
      <c r="N51088" s="5"/>
      <c r="O51088" s="10"/>
      <c r="P51088" s="8"/>
    </row>
    <row r="51089" spans="1:16" s="2" customFormat="1" x14ac:dyDescent="0.15">
      <c r="A51089" s="3"/>
      <c r="B51089" s="3"/>
      <c r="J51089" s="3"/>
      <c r="K51089" s="5"/>
      <c r="L51089" s="8"/>
      <c r="N51089" s="5"/>
      <c r="O51089" s="10"/>
      <c r="P51089" s="8"/>
    </row>
    <row r="51090" spans="1:16" s="2" customFormat="1" x14ac:dyDescent="0.15">
      <c r="A51090" s="3"/>
      <c r="B51090" s="3"/>
      <c r="J51090" s="3"/>
      <c r="K51090" s="5"/>
      <c r="L51090" s="8"/>
      <c r="N51090" s="5"/>
      <c r="O51090" s="10"/>
      <c r="P51090" s="8"/>
    </row>
    <row r="51091" spans="1:16" s="2" customFormat="1" x14ac:dyDescent="0.15">
      <c r="A51091" s="3"/>
      <c r="B51091" s="3"/>
      <c r="J51091" s="3"/>
      <c r="K51091" s="5"/>
      <c r="L51091" s="8"/>
      <c r="N51091" s="5"/>
      <c r="O51091" s="10"/>
      <c r="P51091" s="8"/>
    </row>
    <row r="51092" spans="1:16" s="2" customFormat="1" x14ac:dyDescent="0.15">
      <c r="A51092" s="3"/>
      <c r="B51092" s="3"/>
      <c r="J51092" s="3"/>
      <c r="K51092" s="5"/>
      <c r="L51092" s="8"/>
      <c r="N51092" s="5"/>
      <c r="O51092" s="10"/>
      <c r="P51092" s="8"/>
    </row>
    <row r="51093" spans="1:16" s="2" customFormat="1" x14ac:dyDescent="0.15">
      <c r="A51093" s="3"/>
      <c r="B51093" s="3"/>
      <c r="J51093" s="3"/>
      <c r="K51093" s="5"/>
      <c r="L51093" s="8"/>
      <c r="N51093" s="5"/>
      <c r="O51093" s="10"/>
      <c r="P51093" s="8"/>
    </row>
    <row r="51094" spans="1:16" s="2" customFormat="1" x14ac:dyDescent="0.15">
      <c r="A51094" s="3"/>
      <c r="B51094" s="3"/>
      <c r="J51094" s="3"/>
      <c r="K51094" s="5"/>
      <c r="L51094" s="8"/>
      <c r="N51094" s="5"/>
      <c r="O51094" s="10"/>
      <c r="P51094" s="8"/>
    </row>
    <row r="51095" spans="1:16" s="2" customFormat="1" x14ac:dyDescent="0.15">
      <c r="A51095" s="3"/>
      <c r="B51095" s="3"/>
      <c r="J51095" s="3"/>
      <c r="K51095" s="5"/>
      <c r="L51095" s="8"/>
      <c r="N51095" s="5"/>
      <c r="O51095" s="10"/>
      <c r="P51095" s="8"/>
    </row>
    <row r="51096" spans="1:16" s="2" customFormat="1" x14ac:dyDescent="0.15">
      <c r="A51096" s="3"/>
      <c r="B51096" s="3"/>
      <c r="J51096" s="3"/>
      <c r="K51096" s="5"/>
      <c r="L51096" s="8"/>
      <c r="N51096" s="5"/>
      <c r="O51096" s="10"/>
      <c r="P51096" s="8"/>
    </row>
    <row r="51097" spans="1:16" s="2" customFormat="1" x14ac:dyDescent="0.15">
      <c r="A51097" s="3"/>
      <c r="B51097" s="3"/>
      <c r="J51097" s="3"/>
      <c r="K51097" s="5"/>
      <c r="L51097" s="8"/>
      <c r="N51097" s="5"/>
      <c r="O51097" s="10"/>
      <c r="P51097" s="8"/>
    </row>
    <row r="51098" spans="1:16" s="2" customFormat="1" x14ac:dyDescent="0.15">
      <c r="A51098" s="3"/>
      <c r="B51098" s="3"/>
      <c r="J51098" s="3"/>
      <c r="K51098" s="5"/>
      <c r="L51098" s="8"/>
      <c r="N51098" s="5"/>
      <c r="O51098" s="10"/>
      <c r="P51098" s="8"/>
    </row>
    <row r="51099" spans="1:16" s="2" customFormat="1" x14ac:dyDescent="0.15">
      <c r="A51099" s="3"/>
      <c r="B51099" s="3"/>
      <c r="J51099" s="3"/>
      <c r="K51099" s="5"/>
      <c r="L51099" s="8"/>
      <c r="N51099" s="5"/>
      <c r="O51099" s="10"/>
      <c r="P51099" s="8"/>
    </row>
    <row r="51100" spans="1:16" s="2" customFormat="1" x14ac:dyDescent="0.15">
      <c r="A51100" s="3"/>
      <c r="B51100" s="3"/>
      <c r="J51100" s="3"/>
      <c r="K51100" s="5"/>
      <c r="L51100" s="8"/>
      <c r="N51100" s="5"/>
      <c r="O51100" s="10"/>
      <c r="P51100" s="8"/>
    </row>
    <row r="51101" spans="1:16" s="2" customFormat="1" x14ac:dyDescent="0.15">
      <c r="A51101" s="3"/>
      <c r="B51101" s="3"/>
      <c r="J51101" s="3"/>
      <c r="K51101" s="5"/>
      <c r="L51101" s="8"/>
      <c r="N51101" s="5"/>
      <c r="O51101" s="10"/>
      <c r="P51101" s="8"/>
    </row>
    <row r="51102" spans="1:16" s="2" customFormat="1" x14ac:dyDescent="0.15">
      <c r="A51102" s="3"/>
      <c r="B51102" s="3"/>
      <c r="J51102" s="3"/>
      <c r="K51102" s="5"/>
      <c r="L51102" s="8"/>
      <c r="N51102" s="5"/>
      <c r="O51102" s="10"/>
      <c r="P51102" s="8"/>
    </row>
    <row r="51103" spans="1:16" s="2" customFormat="1" x14ac:dyDescent="0.15">
      <c r="A51103" s="3"/>
      <c r="B51103" s="3"/>
      <c r="J51103" s="3"/>
      <c r="K51103" s="5"/>
      <c r="L51103" s="8"/>
      <c r="N51103" s="5"/>
      <c r="O51103" s="10"/>
      <c r="P51103" s="8"/>
    </row>
    <row r="51104" spans="1:16" s="2" customFormat="1" x14ac:dyDescent="0.15">
      <c r="A51104" s="3"/>
      <c r="B51104" s="3"/>
      <c r="J51104" s="3"/>
      <c r="K51104" s="5"/>
      <c r="L51104" s="8"/>
      <c r="N51104" s="5"/>
      <c r="O51104" s="10"/>
      <c r="P51104" s="8"/>
    </row>
    <row r="51105" spans="1:16" s="2" customFormat="1" x14ac:dyDescent="0.15">
      <c r="A51105" s="3"/>
      <c r="B51105" s="3"/>
      <c r="J51105" s="3"/>
      <c r="K51105" s="5"/>
      <c r="L51105" s="8"/>
      <c r="N51105" s="5"/>
      <c r="O51105" s="10"/>
      <c r="P51105" s="8"/>
    </row>
    <row r="51106" spans="1:16" s="2" customFormat="1" x14ac:dyDescent="0.15">
      <c r="A51106" s="3"/>
      <c r="B51106" s="3"/>
      <c r="J51106" s="3"/>
      <c r="K51106" s="5"/>
      <c r="L51106" s="8"/>
      <c r="N51106" s="5"/>
      <c r="O51106" s="10"/>
      <c r="P51106" s="8"/>
    </row>
    <row r="51107" spans="1:16" s="2" customFormat="1" x14ac:dyDescent="0.15">
      <c r="A51107" s="3"/>
      <c r="B51107" s="3"/>
      <c r="J51107" s="3"/>
      <c r="K51107" s="5"/>
      <c r="L51107" s="8"/>
      <c r="N51107" s="5"/>
      <c r="O51107" s="10"/>
      <c r="P51107" s="8"/>
    </row>
    <row r="51108" spans="1:16" s="2" customFormat="1" x14ac:dyDescent="0.15">
      <c r="A51108" s="3"/>
      <c r="B51108" s="3"/>
      <c r="J51108" s="3"/>
      <c r="K51108" s="5"/>
      <c r="L51108" s="8"/>
      <c r="N51108" s="5"/>
      <c r="O51108" s="10"/>
      <c r="P51108" s="8"/>
    </row>
    <row r="51109" spans="1:16" s="2" customFormat="1" x14ac:dyDescent="0.15">
      <c r="A51109" s="3"/>
      <c r="B51109" s="3"/>
      <c r="J51109" s="3"/>
      <c r="K51109" s="5"/>
      <c r="L51109" s="8"/>
      <c r="N51109" s="5"/>
      <c r="O51109" s="10"/>
      <c r="P51109" s="8"/>
    </row>
    <row r="51110" spans="1:16" s="2" customFormat="1" x14ac:dyDescent="0.15">
      <c r="A51110" s="3"/>
      <c r="B51110" s="3"/>
      <c r="J51110" s="3"/>
      <c r="K51110" s="5"/>
      <c r="L51110" s="8"/>
      <c r="N51110" s="5"/>
      <c r="O51110" s="10"/>
      <c r="P51110" s="8"/>
    </row>
    <row r="51111" spans="1:16" s="2" customFormat="1" x14ac:dyDescent="0.15">
      <c r="A51111" s="3"/>
      <c r="B51111" s="3"/>
      <c r="J51111" s="3"/>
      <c r="K51111" s="5"/>
      <c r="L51111" s="8"/>
      <c r="N51111" s="5"/>
      <c r="O51111" s="10"/>
      <c r="P51111" s="8"/>
    </row>
    <row r="51112" spans="1:16" s="2" customFormat="1" x14ac:dyDescent="0.15">
      <c r="A51112" s="3"/>
      <c r="B51112" s="3"/>
      <c r="J51112" s="3"/>
      <c r="K51112" s="5"/>
      <c r="L51112" s="8"/>
      <c r="N51112" s="5"/>
      <c r="O51112" s="10"/>
      <c r="P51112" s="8"/>
    </row>
    <row r="51113" spans="1:16" s="2" customFormat="1" x14ac:dyDescent="0.15">
      <c r="A51113" s="3"/>
      <c r="B51113" s="3"/>
      <c r="J51113" s="3"/>
      <c r="K51113" s="5"/>
      <c r="L51113" s="8"/>
      <c r="N51113" s="5"/>
      <c r="O51113" s="10"/>
      <c r="P51113" s="8"/>
    </row>
    <row r="51114" spans="1:16" s="2" customFormat="1" x14ac:dyDescent="0.15">
      <c r="A51114" s="3"/>
      <c r="B51114" s="3"/>
      <c r="J51114" s="3"/>
      <c r="K51114" s="5"/>
      <c r="L51114" s="8"/>
      <c r="N51114" s="5"/>
      <c r="O51114" s="10"/>
      <c r="P51114" s="8"/>
    </row>
    <row r="51115" spans="1:16" s="2" customFormat="1" x14ac:dyDescent="0.15">
      <c r="A51115" s="3"/>
      <c r="B51115" s="3"/>
      <c r="J51115" s="3"/>
      <c r="K51115" s="5"/>
      <c r="L51115" s="8"/>
      <c r="N51115" s="5"/>
      <c r="O51115" s="10"/>
      <c r="P51115" s="8"/>
    </row>
    <row r="51116" spans="1:16" s="2" customFormat="1" x14ac:dyDescent="0.15">
      <c r="A51116" s="3"/>
      <c r="B51116" s="3"/>
      <c r="J51116" s="3"/>
      <c r="K51116" s="5"/>
      <c r="L51116" s="8"/>
      <c r="N51116" s="5"/>
      <c r="O51116" s="10"/>
      <c r="P51116" s="8"/>
    </row>
    <row r="51117" spans="1:16" s="2" customFormat="1" x14ac:dyDescent="0.15">
      <c r="A51117" s="3"/>
      <c r="B51117" s="3"/>
      <c r="J51117" s="3"/>
      <c r="K51117" s="5"/>
      <c r="L51117" s="8"/>
      <c r="N51117" s="5"/>
      <c r="O51117" s="10"/>
      <c r="P51117" s="8"/>
    </row>
    <row r="51118" spans="1:16" s="2" customFormat="1" x14ac:dyDescent="0.15">
      <c r="A51118" s="3"/>
      <c r="B51118" s="3"/>
      <c r="J51118" s="3"/>
      <c r="K51118" s="5"/>
      <c r="L51118" s="8"/>
      <c r="N51118" s="5"/>
      <c r="O51118" s="10"/>
      <c r="P51118" s="8"/>
    </row>
    <row r="51119" spans="1:16" s="2" customFormat="1" x14ac:dyDescent="0.15">
      <c r="A51119" s="3"/>
      <c r="B51119" s="3"/>
      <c r="J51119" s="3"/>
      <c r="K51119" s="5"/>
      <c r="L51119" s="8"/>
      <c r="N51119" s="5"/>
      <c r="O51119" s="10"/>
      <c r="P51119" s="8"/>
    </row>
    <row r="51120" spans="1:16" s="2" customFormat="1" x14ac:dyDescent="0.15">
      <c r="A51120" s="3"/>
      <c r="B51120" s="3"/>
      <c r="J51120" s="3"/>
      <c r="K51120" s="5"/>
      <c r="L51120" s="8"/>
      <c r="N51120" s="5"/>
      <c r="O51120" s="10"/>
      <c r="P51120" s="8"/>
    </row>
    <row r="51121" spans="1:16" s="2" customFormat="1" x14ac:dyDescent="0.15">
      <c r="A51121" s="3"/>
      <c r="B51121" s="3"/>
      <c r="J51121" s="3"/>
      <c r="K51121" s="5"/>
      <c r="L51121" s="8"/>
      <c r="N51121" s="5"/>
      <c r="O51121" s="10"/>
      <c r="P51121" s="8"/>
    </row>
    <row r="51122" spans="1:16" s="2" customFormat="1" x14ac:dyDescent="0.15">
      <c r="A51122" s="3"/>
      <c r="B51122" s="3"/>
      <c r="J51122" s="3"/>
      <c r="K51122" s="5"/>
      <c r="L51122" s="8"/>
      <c r="N51122" s="5"/>
      <c r="O51122" s="10"/>
      <c r="P51122" s="8"/>
    </row>
    <row r="51123" spans="1:16" s="2" customFormat="1" x14ac:dyDescent="0.15">
      <c r="A51123" s="3"/>
      <c r="B51123" s="3"/>
      <c r="J51123" s="3"/>
      <c r="K51123" s="5"/>
      <c r="L51123" s="8"/>
      <c r="N51123" s="5"/>
      <c r="O51123" s="10"/>
      <c r="P51123" s="8"/>
    </row>
    <row r="51124" spans="1:16" s="2" customFormat="1" x14ac:dyDescent="0.15">
      <c r="A51124" s="3"/>
      <c r="B51124" s="3"/>
      <c r="J51124" s="3"/>
      <c r="K51124" s="5"/>
      <c r="L51124" s="8"/>
      <c r="N51124" s="5"/>
      <c r="O51124" s="10"/>
      <c r="P51124" s="8"/>
    </row>
    <row r="51125" spans="1:16" s="2" customFormat="1" x14ac:dyDescent="0.15">
      <c r="A51125" s="3"/>
      <c r="B51125" s="3"/>
      <c r="J51125" s="3"/>
      <c r="K51125" s="5"/>
      <c r="L51125" s="8"/>
      <c r="N51125" s="5"/>
      <c r="O51125" s="10"/>
      <c r="P51125" s="8"/>
    </row>
    <row r="51126" spans="1:16" s="2" customFormat="1" x14ac:dyDescent="0.15">
      <c r="A51126" s="3"/>
      <c r="B51126" s="3"/>
      <c r="J51126" s="3"/>
      <c r="K51126" s="5"/>
      <c r="L51126" s="8"/>
      <c r="N51126" s="5"/>
      <c r="O51126" s="10"/>
      <c r="P51126" s="8"/>
    </row>
    <row r="51127" spans="1:16" s="2" customFormat="1" x14ac:dyDescent="0.15">
      <c r="A51127" s="3"/>
      <c r="B51127" s="3"/>
      <c r="J51127" s="3"/>
      <c r="K51127" s="5"/>
      <c r="L51127" s="8"/>
      <c r="N51127" s="5"/>
      <c r="O51127" s="10"/>
      <c r="P51127" s="8"/>
    </row>
    <row r="51128" spans="1:16" s="2" customFormat="1" x14ac:dyDescent="0.15">
      <c r="A51128" s="3"/>
      <c r="B51128" s="3"/>
      <c r="J51128" s="3"/>
      <c r="K51128" s="5"/>
      <c r="L51128" s="8"/>
      <c r="N51128" s="5"/>
      <c r="O51128" s="10"/>
      <c r="P51128" s="8"/>
    </row>
    <row r="51129" spans="1:16" s="2" customFormat="1" x14ac:dyDescent="0.15">
      <c r="A51129" s="3"/>
      <c r="B51129" s="3"/>
      <c r="J51129" s="3"/>
      <c r="K51129" s="5"/>
      <c r="L51129" s="8"/>
      <c r="N51129" s="5"/>
      <c r="O51129" s="10"/>
      <c r="P51129" s="8"/>
    </row>
    <row r="51130" spans="1:16" s="2" customFormat="1" x14ac:dyDescent="0.15">
      <c r="A51130" s="3"/>
      <c r="B51130" s="3"/>
      <c r="J51130" s="3"/>
      <c r="K51130" s="5"/>
      <c r="L51130" s="8"/>
      <c r="N51130" s="5"/>
      <c r="O51130" s="10"/>
      <c r="P51130" s="8"/>
    </row>
    <row r="51131" spans="1:16" s="2" customFormat="1" x14ac:dyDescent="0.15">
      <c r="A51131" s="3"/>
      <c r="B51131" s="3"/>
      <c r="J51131" s="3"/>
      <c r="K51131" s="5"/>
      <c r="L51131" s="8"/>
      <c r="N51131" s="5"/>
      <c r="O51131" s="10"/>
      <c r="P51131" s="8"/>
    </row>
    <row r="51132" spans="1:16" s="2" customFormat="1" x14ac:dyDescent="0.15">
      <c r="A51132" s="3"/>
      <c r="B51132" s="3"/>
      <c r="J51132" s="3"/>
      <c r="K51132" s="5"/>
      <c r="L51132" s="8"/>
      <c r="N51132" s="5"/>
      <c r="O51132" s="10"/>
      <c r="P51132" s="8"/>
    </row>
    <row r="51133" spans="1:16" s="2" customFormat="1" x14ac:dyDescent="0.15">
      <c r="A51133" s="3"/>
      <c r="B51133" s="3"/>
      <c r="J51133" s="3"/>
      <c r="K51133" s="5"/>
      <c r="L51133" s="8"/>
      <c r="N51133" s="5"/>
      <c r="O51133" s="10"/>
      <c r="P51133" s="8"/>
    </row>
    <row r="51134" spans="1:16" s="2" customFormat="1" x14ac:dyDescent="0.15">
      <c r="A51134" s="3"/>
      <c r="B51134" s="3"/>
      <c r="J51134" s="3"/>
      <c r="K51134" s="5"/>
      <c r="L51134" s="8"/>
      <c r="N51134" s="5"/>
      <c r="O51134" s="10"/>
      <c r="P51134" s="8"/>
    </row>
    <row r="51135" spans="1:16" s="2" customFormat="1" x14ac:dyDescent="0.15">
      <c r="A51135" s="3"/>
      <c r="B51135" s="3"/>
      <c r="J51135" s="3"/>
      <c r="K51135" s="5"/>
      <c r="L51135" s="8"/>
      <c r="N51135" s="5"/>
      <c r="O51135" s="10"/>
      <c r="P51135" s="8"/>
    </row>
    <row r="51136" spans="1:16" s="2" customFormat="1" x14ac:dyDescent="0.15">
      <c r="A51136" s="3"/>
      <c r="B51136" s="3"/>
      <c r="J51136" s="3"/>
      <c r="K51136" s="5"/>
      <c r="L51136" s="8"/>
      <c r="N51136" s="5"/>
      <c r="O51136" s="10"/>
      <c r="P51136" s="8"/>
    </row>
    <row r="51137" spans="1:16" s="2" customFormat="1" x14ac:dyDescent="0.15">
      <c r="A51137" s="3"/>
      <c r="B51137" s="3"/>
      <c r="J51137" s="3"/>
      <c r="K51137" s="5"/>
      <c r="L51137" s="8"/>
      <c r="N51137" s="5"/>
      <c r="O51137" s="10"/>
      <c r="P51137" s="8"/>
    </row>
    <row r="51138" spans="1:16" s="2" customFormat="1" x14ac:dyDescent="0.15">
      <c r="A51138" s="3"/>
      <c r="B51138" s="3"/>
      <c r="J51138" s="3"/>
      <c r="K51138" s="5"/>
      <c r="L51138" s="8"/>
      <c r="N51138" s="5"/>
      <c r="O51138" s="10"/>
      <c r="P51138" s="8"/>
    </row>
    <row r="51139" spans="1:16" s="2" customFormat="1" x14ac:dyDescent="0.15">
      <c r="A51139" s="3"/>
      <c r="B51139" s="3"/>
      <c r="J51139" s="3"/>
      <c r="K51139" s="5"/>
      <c r="L51139" s="8"/>
      <c r="N51139" s="5"/>
      <c r="O51139" s="10"/>
      <c r="P51139" s="8"/>
    </row>
    <row r="51140" spans="1:16" s="2" customFormat="1" x14ac:dyDescent="0.15">
      <c r="A51140" s="3"/>
      <c r="B51140" s="3"/>
      <c r="J51140" s="3"/>
      <c r="K51140" s="5"/>
      <c r="L51140" s="8"/>
      <c r="N51140" s="5"/>
      <c r="O51140" s="10"/>
      <c r="P51140" s="8"/>
    </row>
    <row r="51141" spans="1:16" s="2" customFormat="1" x14ac:dyDescent="0.15">
      <c r="A51141" s="3"/>
      <c r="B51141" s="3"/>
      <c r="J51141" s="3"/>
      <c r="K51141" s="5"/>
      <c r="L51141" s="8"/>
      <c r="N51141" s="5"/>
      <c r="O51141" s="10"/>
      <c r="P51141" s="8"/>
    </row>
    <row r="51142" spans="1:16" s="2" customFormat="1" x14ac:dyDescent="0.15">
      <c r="A51142" s="3"/>
      <c r="B51142" s="3"/>
      <c r="J51142" s="3"/>
      <c r="K51142" s="5"/>
      <c r="L51142" s="8"/>
      <c r="N51142" s="5"/>
      <c r="O51142" s="10"/>
      <c r="P51142" s="8"/>
    </row>
    <row r="51143" spans="1:16" s="2" customFormat="1" x14ac:dyDescent="0.15">
      <c r="A51143" s="3"/>
      <c r="B51143" s="3"/>
      <c r="J51143" s="3"/>
      <c r="K51143" s="5"/>
      <c r="L51143" s="8"/>
      <c r="N51143" s="5"/>
      <c r="O51143" s="10"/>
      <c r="P51143" s="8"/>
    </row>
    <row r="51144" spans="1:16" s="2" customFormat="1" x14ac:dyDescent="0.15">
      <c r="A51144" s="3"/>
      <c r="B51144" s="3"/>
      <c r="J51144" s="3"/>
      <c r="K51144" s="5"/>
      <c r="L51144" s="8"/>
      <c r="N51144" s="5"/>
      <c r="O51144" s="10"/>
      <c r="P51144" s="8"/>
    </row>
    <row r="51145" spans="1:16" s="2" customFormat="1" x14ac:dyDescent="0.15">
      <c r="A51145" s="3"/>
      <c r="B51145" s="3"/>
      <c r="J51145" s="3"/>
      <c r="K51145" s="5"/>
      <c r="L51145" s="8"/>
      <c r="N51145" s="5"/>
      <c r="O51145" s="10"/>
      <c r="P51145" s="8"/>
    </row>
    <row r="51146" spans="1:16" s="2" customFormat="1" x14ac:dyDescent="0.15">
      <c r="A51146" s="3"/>
      <c r="B51146" s="3"/>
      <c r="J51146" s="3"/>
      <c r="K51146" s="5"/>
      <c r="L51146" s="8"/>
      <c r="N51146" s="5"/>
      <c r="O51146" s="10"/>
      <c r="P51146" s="8"/>
    </row>
    <row r="51147" spans="1:16" s="2" customFormat="1" x14ac:dyDescent="0.15">
      <c r="A51147" s="3"/>
      <c r="B51147" s="3"/>
      <c r="J51147" s="3"/>
      <c r="K51147" s="5"/>
      <c r="L51147" s="8"/>
      <c r="N51147" s="5"/>
      <c r="O51147" s="10"/>
      <c r="P51147" s="8"/>
    </row>
    <row r="51148" spans="1:16" s="2" customFormat="1" x14ac:dyDescent="0.15">
      <c r="A51148" s="3"/>
      <c r="B51148" s="3"/>
      <c r="J51148" s="3"/>
      <c r="K51148" s="5"/>
      <c r="L51148" s="8"/>
      <c r="N51148" s="5"/>
      <c r="O51148" s="10"/>
      <c r="P51148" s="8"/>
    </row>
    <row r="51149" spans="1:16" s="2" customFormat="1" x14ac:dyDescent="0.15">
      <c r="A51149" s="3"/>
      <c r="B51149" s="3"/>
      <c r="J51149" s="3"/>
      <c r="K51149" s="5"/>
      <c r="L51149" s="8"/>
      <c r="N51149" s="5"/>
      <c r="O51149" s="10"/>
      <c r="P51149" s="8"/>
    </row>
    <row r="51150" spans="1:16" s="2" customFormat="1" x14ac:dyDescent="0.15">
      <c r="A51150" s="3"/>
      <c r="B51150" s="3"/>
      <c r="J51150" s="3"/>
      <c r="K51150" s="5"/>
      <c r="L51150" s="8"/>
      <c r="N51150" s="5"/>
      <c r="O51150" s="10"/>
      <c r="P51150" s="8"/>
    </row>
    <row r="51151" spans="1:16" s="2" customFormat="1" x14ac:dyDescent="0.15">
      <c r="A51151" s="3"/>
      <c r="B51151" s="3"/>
      <c r="J51151" s="3"/>
      <c r="K51151" s="5"/>
      <c r="L51151" s="8"/>
      <c r="N51151" s="5"/>
      <c r="O51151" s="10"/>
      <c r="P51151" s="8"/>
    </row>
    <row r="51152" spans="1:16" s="2" customFormat="1" x14ac:dyDescent="0.15">
      <c r="A51152" s="3"/>
      <c r="B51152" s="3"/>
      <c r="J51152" s="3"/>
      <c r="K51152" s="5"/>
      <c r="L51152" s="8"/>
      <c r="N51152" s="5"/>
      <c r="O51152" s="10"/>
      <c r="P51152" s="8"/>
    </row>
    <row r="51153" spans="1:16" s="2" customFormat="1" x14ac:dyDescent="0.15">
      <c r="A51153" s="3"/>
      <c r="B51153" s="3"/>
      <c r="J51153" s="3"/>
      <c r="K51153" s="5"/>
      <c r="L51153" s="8"/>
      <c r="N51153" s="5"/>
      <c r="O51153" s="10"/>
      <c r="P51153" s="8"/>
    </row>
    <row r="51154" spans="1:16" s="2" customFormat="1" x14ac:dyDescent="0.15">
      <c r="A51154" s="3"/>
      <c r="B51154" s="3"/>
      <c r="J51154" s="3"/>
      <c r="K51154" s="5"/>
      <c r="L51154" s="8"/>
      <c r="N51154" s="5"/>
      <c r="O51154" s="10"/>
      <c r="P51154" s="8"/>
    </row>
    <row r="51155" spans="1:16" s="2" customFormat="1" x14ac:dyDescent="0.15">
      <c r="A51155" s="3"/>
      <c r="B51155" s="3"/>
      <c r="J51155" s="3"/>
      <c r="K51155" s="5"/>
      <c r="L51155" s="8"/>
      <c r="N51155" s="5"/>
      <c r="O51155" s="10"/>
      <c r="P51155" s="8"/>
    </row>
    <row r="51156" spans="1:16" s="2" customFormat="1" x14ac:dyDescent="0.15">
      <c r="A51156" s="3"/>
      <c r="B51156" s="3"/>
      <c r="J51156" s="3"/>
      <c r="K51156" s="5"/>
      <c r="L51156" s="8"/>
      <c r="N51156" s="5"/>
      <c r="O51156" s="10"/>
      <c r="P51156" s="8"/>
    </row>
    <row r="51157" spans="1:16" s="2" customFormat="1" x14ac:dyDescent="0.15">
      <c r="A51157" s="3"/>
      <c r="B51157" s="3"/>
      <c r="J51157" s="3"/>
      <c r="K51157" s="5"/>
      <c r="L51157" s="8"/>
      <c r="N51157" s="5"/>
      <c r="O51157" s="10"/>
      <c r="P51157" s="8"/>
    </row>
    <row r="51158" spans="1:16" s="2" customFormat="1" x14ac:dyDescent="0.15">
      <c r="A51158" s="3"/>
      <c r="B51158" s="3"/>
      <c r="J51158" s="3"/>
      <c r="K51158" s="5"/>
      <c r="L51158" s="8"/>
      <c r="N51158" s="5"/>
      <c r="O51158" s="10"/>
      <c r="P51158" s="8"/>
    </row>
    <row r="51159" spans="1:16" s="2" customFormat="1" x14ac:dyDescent="0.15">
      <c r="A51159" s="3"/>
      <c r="B51159" s="3"/>
      <c r="J51159" s="3"/>
      <c r="K51159" s="5"/>
      <c r="L51159" s="8"/>
      <c r="N51159" s="5"/>
      <c r="O51159" s="10"/>
      <c r="P51159" s="8"/>
    </row>
    <row r="51160" spans="1:16" s="2" customFormat="1" x14ac:dyDescent="0.15">
      <c r="A51160" s="3"/>
      <c r="B51160" s="3"/>
      <c r="J51160" s="3"/>
      <c r="K51160" s="5"/>
      <c r="L51160" s="8"/>
      <c r="N51160" s="5"/>
      <c r="O51160" s="10"/>
      <c r="P51160" s="8"/>
    </row>
    <row r="51161" spans="1:16" s="2" customFormat="1" x14ac:dyDescent="0.15">
      <c r="A51161" s="3"/>
      <c r="B51161" s="3"/>
      <c r="J51161" s="3"/>
      <c r="K51161" s="5"/>
      <c r="L51161" s="8"/>
      <c r="N51161" s="5"/>
      <c r="O51161" s="10"/>
      <c r="P51161" s="8"/>
    </row>
    <row r="51162" spans="1:16" s="2" customFormat="1" x14ac:dyDescent="0.15">
      <c r="A51162" s="3"/>
      <c r="B51162" s="3"/>
      <c r="J51162" s="3"/>
      <c r="K51162" s="5"/>
      <c r="L51162" s="8"/>
      <c r="N51162" s="5"/>
      <c r="O51162" s="10"/>
      <c r="P51162" s="8"/>
    </row>
    <row r="51163" spans="1:16" s="2" customFormat="1" x14ac:dyDescent="0.15">
      <c r="A51163" s="3"/>
      <c r="B51163" s="3"/>
      <c r="J51163" s="3"/>
      <c r="K51163" s="5"/>
      <c r="L51163" s="8"/>
      <c r="N51163" s="5"/>
      <c r="O51163" s="10"/>
      <c r="P51163" s="8"/>
    </row>
    <row r="51164" spans="1:16" s="2" customFormat="1" x14ac:dyDescent="0.15">
      <c r="A51164" s="3"/>
      <c r="B51164" s="3"/>
      <c r="J51164" s="3"/>
      <c r="K51164" s="5"/>
      <c r="L51164" s="8"/>
      <c r="N51164" s="5"/>
      <c r="O51164" s="10"/>
      <c r="P51164" s="8"/>
    </row>
    <row r="51165" spans="1:16" s="2" customFormat="1" x14ac:dyDescent="0.15">
      <c r="A51165" s="3"/>
      <c r="B51165" s="3"/>
      <c r="J51165" s="3"/>
      <c r="K51165" s="5"/>
      <c r="L51165" s="8"/>
      <c r="N51165" s="5"/>
      <c r="O51165" s="10"/>
      <c r="P51165" s="8"/>
    </row>
    <row r="51166" spans="1:16" s="2" customFormat="1" x14ac:dyDescent="0.15">
      <c r="A51166" s="3"/>
      <c r="B51166" s="3"/>
      <c r="J51166" s="3"/>
      <c r="K51166" s="5"/>
      <c r="L51166" s="8"/>
      <c r="N51166" s="5"/>
      <c r="O51166" s="10"/>
      <c r="P51166" s="8"/>
    </row>
    <row r="51167" spans="1:16" s="2" customFormat="1" x14ac:dyDescent="0.15">
      <c r="A51167" s="3"/>
      <c r="B51167" s="3"/>
      <c r="J51167" s="3"/>
      <c r="K51167" s="5"/>
      <c r="L51167" s="8"/>
      <c r="N51167" s="5"/>
      <c r="O51167" s="10"/>
      <c r="P51167" s="8"/>
    </row>
    <row r="51168" spans="1:16" s="2" customFormat="1" x14ac:dyDescent="0.15">
      <c r="A51168" s="3"/>
      <c r="B51168" s="3"/>
      <c r="J51168" s="3"/>
      <c r="K51168" s="5"/>
      <c r="L51168" s="8"/>
      <c r="N51168" s="5"/>
      <c r="O51168" s="10"/>
      <c r="P51168" s="8"/>
    </row>
    <row r="51169" spans="1:16" s="2" customFormat="1" x14ac:dyDescent="0.15">
      <c r="A51169" s="3"/>
      <c r="B51169" s="3"/>
      <c r="J51169" s="3"/>
      <c r="K51169" s="5"/>
      <c r="L51169" s="8"/>
      <c r="N51169" s="5"/>
      <c r="O51169" s="10"/>
      <c r="P51169" s="8"/>
    </row>
    <row r="51170" spans="1:16" s="2" customFormat="1" x14ac:dyDescent="0.15">
      <c r="A51170" s="3"/>
      <c r="B51170" s="3"/>
      <c r="J51170" s="3"/>
      <c r="K51170" s="5"/>
      <c r="L51170" s="8"/>
      <c r="N51170" s="5"/>
      <c r="O51170" s="10"/>
      <c r="P51170" s="8"/>
    </row>
    <row r="51171" spans="1:16" s="2" customFormat="1" x14ac:dyDescent="0.15">
      <c r="A51171" s="3"/>
      <c r="B51171" s="3"/>
      <c r="J51171" s="3"/>
      <c r="K51171" s="5"/>
      <c r="L51171" s="8"/>
      <c r="N51171" s="5"/>
      <c r="O51171" s="10"/>
      <c r="P51171" s="8"/>
    </row>
    <row r="51172" spans="1:16" s="2" customFormat="1" x14ac:dyDescent="0.15">
      <c r="A51172" s="3"/>
      <c r="B51172" s="3"/>
      <c r="J51172" s="3"/>
      <c r="K51172" s="5"/>
      <c r="L51172" s="8"/>
      <c r="N51172" s="5"/>
      <c r="O51172" s="10"/>
      <c r="P51172" s="8"/>
    </row>
    <row r="51173" spans="1:16" s="2" customFormat="1" x14ac:dyDescent="0.15">
      <c r="A51173" s="3"/>
      <c r="B51173" s="3"/>
      <c r="J51173" s="3"/>
      <c r="K51173" s="5"/>
      <c r="L51173" s="8"/>
      <c r="N51173" s="5"/>
      <c r="O51173" s="10"/>
      <c r="P51173" s="8"/>
    </row>
    <row r="51174" spans="1:16" s="2" customFormat="1" x14ac:dyDescent="0.15">
      <c r="A51174" s="3"/>
      <c r="B51174" s="3"/>
      <c r="J51174" s="3"/>
      <c r="K51174" s="5"/>
      <c r="L51174" s="8"/>
      <c r="N51174" s="5"/>
      <c r="O51174" s="10"/>
      <c r="P51174" s="8"/>
    </row>
    <row r="51175" spans="1:16" s="2" customFormat="1" x14ac:dyDescent="0.15">
      <c r="A51175" s="3"/>
      <c r="B51175" s="3"/>
      <c r="J51175" s="3"/>
      <c r="K51175" s="5"/>
      <c r="L51175" s="8"/>
      <c r="N51175" s="5"/>
      <c r="O51175" s="10"/>
      <c r="P51175" s="8"/>
    </row>
    <row r="51176" spans="1:16" s="2" customFormat="1" x14ac:dyDescent="0.15">
      <c r="A51176" s="3"/>
      <c r="B51176" s="3"/>
      <c r="J51176" s="3"/>
      <c r="K51176" s="5"/>
      <c r="L51176" s="8"/>
      <c r="N51176" s="5"/>
      <c r="O51176" s="10"/>
      <c r="P51176" s="8"/>
    </row>
    <row r="51177" spans="1:16" s="2" customFormat="1" x14ac:dyDescent="0.15">
      <c r="A51177" s="3"/>
      <c r="B51177" s="3"/>
      <c r="J51177" s="3"/>
      <c r="K51177" s="5"/>
      <c r="L51177" s="8"/>
      <c r="N51177" s="5"/>
      <c r="O51177" s="10"/>
      <c r="P51177" s="8"/>
    </row>
    <row r="51178" spans="1:16" s="2" customFormat="1" x14ac:dyDescent="0.15">
      <c r="A51178" s="3"/>
      <c r="B51178" s="3"/>
      <c r="J51178" s="3"/>
      <c r="K51178" s="5"/>
      <c r="L51178" s="8"/>
      <c r="N51178" s="5"/>
      <c r="O51178" s="10"/>
      <c r="P51178" s="8"/>
    </row>
    <row r="51179" spans="1:16" s="2" customFormat="1" x14ac:dyDescent="0.15">
      <c r="A51179" s="3"/>
      <c r="B51179" s="3"/>
      <c r="J51179" s="3"/>
      <c r="K51179" s="5"/>
      <c r="L51179" s="8"/>
      <c r="N51179" s="5"/>
      <c r="O51179" s="10"/>
      <c r="P51179" s="8"/>
    </row>
    <row r="51180" spans="1:16" s="2" customFormat="1" x14ac:dyDescent="0.15">
      <c r="A51180" s="3"/>
      <c r="B51180" s="3"/>
      <c r="J51180" s="3"/>
      <c r="K51180" s="5"/>
      <c r="L51180" s="8"/>
      <c r="N51180" s="5"/>
      <c r="O51180" s="10"/>
      <c r="P51180" s="8"/>
    </row>
    <row r="51181" spans="1:16" s="2" customFormat="1" x14ac:dyDescent="0.15">
      <c r="A51181" s="3"/>
      <c r="B51181" s="3"/>
      <c r="J51181" s="3"/>
      <c r="K51181" s="5"/>
      <c r="L51181" s="8"/>
      <c r="N51181" s="5"/>
      <c r="O51181" s="10"/>
      <c r="P51181" s="8"/>
    </row>
    <row r="51182" spans="1:16" s="2" customFormat="1" x14ac:dyDescent="0.15">
      <c r="A51182" s="3"/>
      <c r="B51182" s="3"/>
      <c r="J51182" s="3"/>
      <c r="K51182" s="5"/>
      <c r="L51182" s="8"/>
      <c r="N51182" s="5"/>
      <c r="O51182" s="10"/>
      <c r="P51182" s="8"/>
    </row>
    <row r="51183" spans="1:16" s="2" customFormat="1" x14ac:dyDescent="0.15">
      <c r="A51183" s="3"/>
      <c r="B51183" s="3"/>
      <c r="J51183" s="3"/>
      <c r="K51183" s="5"/>
      <c r="L51183" s="8"/>
      <c r="N51183" s="5"/>
      <c r="O51183" s="10"/>
      <c r="P51183" s="8"/>
    </row>
    <row r="51184" spans="1:16" s="2" customFormat="1" x14ac:dyDescent="0.15">
      <c r="A51184" s="3"/>
      <c r="B51184" s="3"/>
      <c r="J51184" s="3"/>
      <c r="K51184" s="5"/>
      <c r="L51184" s="8"/>
      <c r="N51184" s="5"/>
      <c r="O51184" s="10"/>
      <c r="P51184" s="8"/>
    </row>
    <row r="51185" spans="1:16" s="2" customFormat="1" x14ac:dyDescent="0.15">
      <c r="A51185" s="3"/>
      <c r="B51185" s="3"/>
      <c r="J51185" s="3"/>
      <c r="K51185" s="5"/>
      <c r="L51185" s="8"/>
      <c r="N51185" s="5"/>
      <c r="O51185" s="10"/>
      <c r="P51185" s="8"/>
    </row>
    <row r="51186" spans="1:16" s="2" customFormat="1" x14ac:dyDescent="0.15">
      <c r="A51186" s="3"/>
      <c r="B51186" s="3"/>
      <c r="J51186" s="3"/>
      <c r="K51186" s="5"/>
      <c r="L51186" s="8"/>
      <c r="N51186" s="5"/>
      <c r="O51186" s="10"/>
      <c r="P51186" s="8"/>
    </row>
    <row r="51187" spans="1:16" s="2" customFormat="1" x14ac:dyDescent="0.15">
      <c r="A51187" s="3"/>
      <c r="B51187" s="3"/>
      <c r="J51187" s="3"/>
      <c r="K51187" s="5"/>
      <c r="L51187" s="8"/>
      <c r="N51187" s="5"/>
      <c r="O51187" s="10"/>
      <c r="P51187" s="8"/>
    </row>
    <row r="51188" spans="1:16" s="2" customFormat="1" x14ac:dyDescent="0.15">
      <c r="A51188" s="3"/>
      <c r="B51188" s="3"/>
      <c r="J51188" s="3"/>
      <c r="K51188" s="5"/>
      <c r="L51188" s="8"/>
      <c r="N51188" s="5"/>
      <c r="O51188" s="10"/>
      <c r="P51188" s="8"/>
    </row>
    <row r="51189" spans="1:16" s="2" customFormat="1" x14ac:dyDescent="0.15">
      <c r="A51189" s="3"/>
      <c r="B51189" s="3"/>
      <c r="J51189" s="3"/>
      <c r="K51189" s="5"/>
      <c r="L51189" s="8"/>
      <c r="N51189" s="5"/>
      <c r="O51189" s="10"/>
      <c r="P51189" s="8"/>
    </row>
    <row r="51190" spans="1:16" s="2" customFormat="1" x14ac:dyDescent="0.15">
      <c r="A51190" s="3"/>
      <c r="B51190" s="3"/>
      <c r="J51190" s="3"/>
      <c r="K51190" s="5"/>
      <c r="L51190" s="8"/>
      <c r="N51190" s="5"/>
      <c r="O51190" s="10"/>
      <c r="P51190" s="8"/>
    </row>
    <row r="51191" spans="1:16" s="2" customFormat="1" x14ac:dyDescent="0.15">
      <c r="A51191" s="3"/>
      <c r="B51191" s="3"/>
      <c r="J51191" s="3"/>
      <c r="K51191" s="5"/>
      <c r="L51191" s="8"/>
      <c r="N51191" s="5"/>
      <c r="O51191" s="10"/>
      <c r="P51191" s="8"/>
    </row>
    <row r="51192" spans="1:16" s="2" customFormat="1" x14ac:dyDescent="0.15">
      <c r="A51192" s="3"/>
      <c r="B51192" s="3"/>
      <c r="J51192" s="3"/>
      <c r="K51192" s="5"/>
      <c r="L51192" s="8"/>
      <c r="N51192" s="5"/>
      <c r="O51192" s="10"/>
      <c r="P51192" s="8"/>
    </row>
    <row r="51193" spans="1:16" s="2" customFormat="1" x14ac:dyDescent="0.15">
      <c r="A51193" s="3"/>
      <c r="B51193" s="3"/>
      <c r="J51193" s="3"/>
      <c r="K51193" s="5"/>
      <c r="L51193" s="8"/>
      <c r="N51193" s="5"/>
      <c r="O51193" s="10"/>
      <c r="P51193" s="8"/>
    </row>
    <row r="51194" spans="1:16" s="2" customFormat="1" x14ac:dyDescent="0.15">
      <c r="A51194" s="3"/>
      <c r="B51194" s="3"/>
      <c r="J51194" s="3"/>
      <c r="K51194" s="5"/>
      <c r="L51194" s="8"/>
      <c r="N51194" s="5"/>
      <c r="O51194" s="10"/>
      <c r="P51194" s="8"/>
    </row>
    <row r="51195" spans="1:16" s="2" customFormat="1" x14ac:dyDescent="0.15">
      <c r="A51195" s="3"/>
      <c r="B51195" s="3"/>
      <c r="J51195" s="3"/>
      <c r="K51195" s="5"/>
      <c r="L51195" s="8"/>
      <c r="N51195" s="5"/>
      <c r="O51195" s="10"/>
      <c r="P51195" s="8"/>
    </row>
    <row r="51196" spans="1:16" s="2" customFormat="1" x14ac:dyDescent="0.15">
      <c r="A51196" s="3"/>
      <c r="B51196" s="3"/>
      <c r="J51196" s="3"/>
      <c r="K51196" s="5"/>
      <c r="L51196" s="8"/>
      <c r="N51196" s="5"/>
      <c r="O51196" s="10"/>
      <c r="P51196" s="8"/>
    </row>
    <row r="51197" spans="1:16" s="2" customFormat="1" x14ac:dyDescent="0.15">
      <c r="A51197" s="3"/>
      <c r="B51197" s="3"/>
      <c r="J51197" s="3"/>
      <c r="K51197" s="5"/>
      <c r="L51197" s="8"/>
      <c r="N51197" s="5"/>
      <c r="O51197" s="10"/>
      <c r="P51197" s="8"/>
    </row>
    <row r="51198" spans="1:16" s="2" customFormat="1" x14ac:dyDescent="0.15">
      <c r="A51198" s="3"/>
      <c r="B51198" s="3"/>
      <c r="J51198" s="3"/>
      <c r="K51198" s="5"/>
      <c r="L51198" s="8"/>
      <c r="N51198" s="5"/>
      <c r="O51198" s="10"/>
      <c r="P51198" s="8"/>
    </row>
    <row r="51199" spans="1:16" s="2" customFormat="1" x14ac:dyDescent="0.15">
      <c r="A51199" s="3"/>
      <c r="B51199" s="3"/>
      <c r="J51199" s="3"/>
      <c r="K51199" s="5"/>
      <c r="L51199" s="8"/>
      <c r="N51199" s="5"/>
      <c r="O51199" s="10"/>
      <c r="P51199" s="8"/>
    </row>
    <row r="51200" spans="1:16" s="2" customFormat="1" x14ac:dyDescent="0.15">
      <c r="A51200" s="3"/>
      <c r="B51200" s="3"/>
      <c r="J51200" s="3"/>
      <c r="K51200" s="5"/>
      <c r="L51200" s="8"/>
      <c r="N51200" s="5"/>
      <c r="O51200" s="10"/>
      <c r="P51200" s="8"/>
    </row>
    <row r="51201" spans="1:16" s="2" customFormat="1" x14ac:dyDescent="0.15">
      <c r="A51201" s="3"/>
      <c r="B51201" s="3"/>
      <c r="J51201" s="3"/>
      <c r="K51201" s="5"/>
      <c r="L51201" s="8"/>
      <c r="N51201" s="5"/>
      <c r="O51201" s="10"/>
      <c r="P51201" s="8"/>
    </row>
    <row r="51202" spans="1:16" s="2" customFormat="1" x14ac:dyDescent="0.15">
      <c r="A51202" s="3"/>
      <c r="B51202" s="3"/>
      <c r="J51202" s="3"/>
      <c r="K51202" s="5"/>
      <c r="L51202" s="8"/>
      <c r="N51202" s="5"/>
      <c r="O51202" s="10"/>
      <c r="P51202" s="8"/>
    </row>
    <row r="51203" spans="1:16" s="2" customFormat="1" x14ac:dyDescent="0.15">
      <c r="A51203" s="3"/>
      <c r="B51203" s="3"/>
      <c r="J51203" s="3"/>
      <c r="K51203" s="5"/>
      <c r="L51203" s="8"/>
      <c r="N51203" s="5"/>
      <c r="O51203" s="10"/>
      <c r="P51203" s="8"/>
    </row>
    <row r="51204" spans="1:16" s="2" customFormat="1" x14ac:dyDescent="0.15">
      <c r="A51204" s="3"/>
      <c r="B51204" s="3"/>
      <c r="J51204" s="3"/>
      <c r="K51204" s="5"/>
      <c r="L51204" s="8"/>
      <c r="N51204" s="5"/>
      <c r="O51204" s="10"/>
      <c r="P51204" s="8"/>
    </row>
    <row r="51205" spans="1:16" s="2" customFormat="1" x14ac:dyDescent="0.15">
      <c r="A51205" s="3"/>
      <c r="B51205" s="3"/>
      <c r="J51205" s="3"/>
      <c r="K51205" s="5"/>
      <c r="L51205" s="8"/>
      <c r="N51205" s="5"/>
      <c r="O51205" s="10"/>
      <c r="P51205" s="8"/>
    </row>
    <row r="51206" spans="1:16" s="2" customFormat="1" x14ac:dyDescent="0.15">
      <c r="A51206" s="3"/>
      <c r="B51206" s="3"/>
      <c r="J51206" s="3"/>
      <c r="K51206" s="5"/>
      <c r="L51206" s="8"/>
      <c r="N51206" s="5"/>
      <c r="O51206" s="10"/>
      <c r="P51206" s="8"/>
    </row>
    <row r="51207" spans="1:16" s="2" customFormat="1" x14ac:dyDescent="0.15">
      <c r="A51207" s="3"/>
      <c r="B51207" s="3"/>
      <c r="J51207" s="3"/>
      <c r="K51207" s="5"/>
      <c r="L51207" s="8"/>
      <c r="N51207" s="5"/>
      <c r="O51207" s="10"/>
      <c r="P51207" s="8"/>
    </row>
    <row r="51208" spans="1:16" s="2" customFormat="1" x14ac:dyDescent="0.15">
      <c r="A51208" s="3"/>
      <c r="B51208" s="3"/>
      <c r="J51208" s="3"/>
      <c r="K51208" s="5"/>
      <c r="L51208" s="8"/>
      <c r="N51208" s="5"/>
      <c r="O51208" s="10"/>
      <c r="P51208" s="8"/>
    </row>
    <row r="51209" spans="1:16" s="2" customFormat="1" x14ac:dyDescent="0.15">
      <c r="A51209" s="3"/>
      <c r="B51209" s="3"/>
      <c r="J51209" s="3"/>
      <c r="K51209" s="5"/>
      <c r="L51209" s="8"/>
      <c r="N51209" s="5"/>
      <c r="O51209" s="10"/>
      <c r="P51209" s="8"/>
    </row>
    <row r="51210" spans="1:16" s="2" customFormat="1" x14ac:dyDescent="0.15">
      <c r="A51210" s="3"/>
      <c r="B51210" s="3"/>
      <c r="J51210" s="3"/>
      <c r="K51210" s="5"/>
      <c r="L51210" s="8"/>
      <c r="N51210" s="5"/>
      <c r="O51210" s="10"/>
      <c r="P51210" s="8"/>
    </row>
    <row r="51211" spans="1:16" s="2" customFormat="1" x14ac:dyDescent="0.15">
      <c r="A51211" s="3"/>
      <c r="B51211" s="3"/>
      <c r="J51211" s="3"/>
      <c r="K51211" s="5"/>
      <c r="L51211" s="8"/>
      <c r="N51211" s="5"/>
      <c r="O51211" s="10"/>
      <c r="P51211" s="8"/>
    </row>
    <row r="51212" spans="1:16" s="2" customFormat="1" x14ac:dyDescent="0.15">
      <c r="A51212" s="3"/>
      <c r="B51212" s="3"/>
      <c r="J51212" s="3"/>
      <c r="K51212" s="5"/>
      <c r="L51212" s="8"/>
      <c r="N51212" s="5"/>
      <c r="O51212" s="10"/>
      <c r="P51212" s="8"/>
    </row>
    <row r="51213" spans="1:16" s="2" customFormat="1" x14ac:dyDescent="0.15">
      <c r="A51213" s="3"/>
      <c r="B51213" s="3"/>
      <c r="J51213" s="3"/>
      <c r="K51213" s="5"/>
      <c r="L51213" s="8"/>
      <c r="N51213" s="5"/>
      <c r="O51213" s="10"/>
      <c r="P51213" s="8"/>
    </row>
    <row r="51214" spans="1:16" s="2" customFormat="1" x14ac:dyDescent="0.15">
      <c r="A51214" s="3"/>
      <c r="B51214" s="3"/>
      <c r="J51214" s="3"/>
      <c r="K51214" s="5"/>
      <c r="L51214" s="8"/>
      <c r="N51214" s="5"/>
      <c r="O51214" s="10"/>
      <c r="P51214" s="8"/>
    </row>
    <row r="51215" spans="1:16" s="2" customFormat="1" x14ac:dyDescent="0.15">
      <c r="A51215" s="3"/>
      <c r="B51215" s="3"/>
      <c r="J51215" s="3"/>
      <c r="K51215" s="5"/>
      <c r="L51215" s="8"/>
      <c r="N51215" s="5"/>
      <c r="O51215" s="10"/>
      <c r="P51215" s="8"/>
    </row>
    <row r="51216" spans="1:16" s="2" customFormat="1" x14ac:dyDescent="0.15">
      <c r="A51216" s="3"/>
      <c r="B51216" s="3"/>
      <c r="J51216" s="3"/>
      <c r="K51216" s="5"/>
      <c r="L51216" s="8"/>
      <c r="N51216" s="5"/>
      <c r="O51216" s="10"/>
      <c r="P51216" s="8"/>
    </row>
    <row r="51217" spans="1:16" s="2" customFormat="1" x14ac:dyDescent="0.15">
      <c r="A51217" s="3"/>
      <c r="B51217" s="3"/>
      <c r="J51217" s="3"/>
      <c r="K51217" s="5"/>
      <c r="L51217" s="8"/>
      <c r="N51217" s="5"/>
      <c r="O51217" s="10"/>
      <c r="P51217" s="8"/>
    </row>
    <row r="51218" spans="1:16" s="2" customFormat="1" x14ac:dyDescent="0.15">
      <c r="A51218" s="3"/>
      <c r="B51218" s="3"/>
      <c r="J51218" s="3"/>
      <c r="K51218" s="5"/>
      <c r="L51218" s="8"/>
      <c r="N51218" s="5"/>
      <c r="O51218" s="10"/>
      <c r="P51218" s="8"/>
    </row>
    <row r="51219" spans="1:16" s="2" customFormat="1" x14ac:dyDescent="0.15">
      <c r="A51219" s="3"/>
      <c r="B51219" s="3"/>
      <c r="J51219" s="3"/>
      <c r="K51219" s="5"/>
      <c r="L51219" s="8"/>
      <c r="N51219" s="5"/>
      <c r="O51219" s="10"/>
      <c r="P51219" s="8"/>
    </row>
    <row r="51220" spans="1:16" s="2" customFormat="1" x14ac:dyDescent="0.15">
      <c r="A51220" s="3"/>
      <c r="B51220" s="3"/>
      <c r="J51220" s="3"/>
      <c r="K51220" s="5"/>
      <c r="L51220" s="8"/>
      <c r="N51220" s="5"/>
      <c r="O51220" s="10"/>
      <c r="P51220" s="8"/>
    </row>
    <row r="51221" spans="1:16" s="2" customFormat="1" x14ac:dyDescent="0.15">
      <c r="A51221" s="3"/>
      <c r="B51221" s="3"/>
      <c r="J51221" s="3"/>
      <c r="K51221" s="5"/>
      <c r="L51221" s="8"/>
      <c r="N51221" s="5"/>
      <c r="O51221" s="10"/>
      <c r="P51221" s="8"/>
    </row>
    <row r="51222" spans="1:16" s="2" customFormat="1" x14ac:dyDescent="0.15">
      <c r="A51222" s="3"/>
      <c r="B51222" s="3"/>
      <c r="J51222" s="3"/>
      <c r="K51222" s="5"/>
      <c r="L51222" s="8"/>
      <c r="N51222" s="5"/>
      <c r="O51222" s="10"/>
      <c r="P51222" s="8"/>
    </row>
    <row r="51223" spans="1:16" s="2" customFormat="1" x14ac:dyDescent="0.15">
      <c r="A51223" s="3"/>
      <c r="B51223" s="3"/>
      <c r="J51223" s="3"/>
      <c r="K51223" s="5"/>
      <c r="L51223" s="8"/>
      <c r="N51223" s="5"/>
      <c r="O51223" s="10"/>
      <c r="P51223" s="8"/>
    </row>
    <row r="51224" spans="1:16" s="2" customFormat="1" x14ac:dyDescent="0.15">
      <c r="A51224" s="3"/>
      <c r="B51224" s="3"/>
      <c r="J51224" s="3"/>
      <c r="K51224" s="5"/>
      <c r="L51224" s="8"/>
      <c r="N51224" s="5"/>
      <c r="O51224" s="10"/>
      <c r="P51224" s="8"/>
    </row>
    <row r="51225" spans="1:16" s="2" customFormat="1" x14ac:dyDescent="0.15">
      <c r="A51225" s="3"/>
      <c r="B51225" s="3"/>
      <c r="J51225" s="3"/>
      <c r="K51225" s="5"/>
      <c r="L51225" s="8"/>
      <c r="N51225" s="5"/>
      <c r="O51225" s="10"/>
      <c r="P51225" s="8"/>
    </row>
    <row r="51226" spans="1:16" s="2" customFormat="1" x14ac:dyDescent="0.15">
      <c r="A51226" s="3"/>
      <c r="B51226" s="3"/>
      <c r="J51226" s="3"/>
      <c r="K51226" s="5"/>
      <c r="L51226" s="8"/>
      <c r="N51226" s="5"/>
      <c r="O51226" s="10"/>
      <c r="P51226" s="8"/>
    </row>
    <row r="51227" spans="1:16" s="2" customFormat="1" x14ac:dyDescent="0.15">
      <c r="A51227" s="3"/>
      <c r="B51227" s="3"/>
      <c r="J51227" s="3"/>
      <c r="K51227" s="5"/>
      <c r="L51227" s="8"/>
      <c r="N51227" s="5"/>
      <c r="O51227" s="10"/>
      <c r="P51227" s="8"/>
    </row>
    <row r="51228" spans="1:16" s="2" customFormat="1" x14ac:dyDescent="0.15">
      <c r="A51228" s="3"/>
      <c r="B51228" s="3"/>
      <c r="J51228" s="3"/>
      <c r="K51228" s="5"/>
      <c r="L51228" s="8"/>
      <c r="N51228" s="5"/>
      <c r="O51228" s="10"/>
      <c r="P51228" s="8"/>
    </row>
    <row r="51229" spans="1:16" s="2" customFormat="1" x14ac:dyDescent="0.15">
      <c r="A51229" s="3"/>
      <c r="B51229" s="3"/>
      <c r="J51229" s="3"/>
      <c r="K51229" s="5"/>
      <c r="L51229" s="8"/>
      <c r="N51229" s="5"/>
      <c r="O51229" s="10"/>
      <c r="P51229" s="8"/>
    </row>
    <row r="51230" spans="1:16" s="2" customFormat="1" x14ac:dyDescent="0.15">
      <c r="A51230" s="3"/>
      <c r="B51230" s="3"/>
      <c r="J51230" s="3"/>
      <c r="K51230" s="5"/>
      <c r="L51230" s="8"/>
      <c r="N51230" s="5"/>
      <c r="O51230" s="10"/>
      <c r="P51230" s="8"/>
    </row>
    <row r="51231" spans="1:16" s="2" customFormat="1" x14ac:dyDescent="0.15">
      <c r="A51231" s="3"/>
      <c r="B51231" s="3"/>
      <c r="J51231" s="3"/>
      <c r="K51231" s="5"/>
      <c r="L51231" s="8"/>
      <c r="N51231" s="5"/>
      <c r="O51231" s="10"/>
      <c r="P51231" s="8"/>
    </row>
    <row r="51232" spans="1:16" s="2" customFormat="1" x14ac:dyDescent="0.15">
      <c r="A51232" s="3"/>
      <c r="B51232" s="3"/>
      <c r="J51232" s="3"/>
      <c r="K51232" s="5"/>
      <c r="L51232" s="8"/>
      <c r="N51232" s="5"/>
      <c r="O51232" s="10"/>
      <c r="P51232" s="8"/>
    </row>
    <row r="51233" spans="1:16" s="2" customFormat="1" x14ac:dyDescent="0.15">
      <c r="A51233" s="3"/>
      <c r="B51233" s="3"/>
      <c r="J51233" s="3"/>
      <c r="K51233" s="5"/>
      <c r="L51233" s="8"/>
      <c r="N51233" s="5"/>
      <c r="O51233" s="10"/>
      <c r="P51233" s="8"/>
    </row>
    <row r="51234" spans="1:16" s="2" customFormat="1" x14ac:dyDescent="0.15">
      <c r="A51234" s="3"/>
      <c r="B51234" s="3"/>
      <c r="J51234" s="3"/>
      <c r="K51234" s="5"/>
      <c r="L51234" s="8"/>
      <c r="N51234" s="5"/>
      <c r="O51234" s="10"/>
      <c r="P51234" s="8"/>
    </row>
    <row r="51235" spans="1:16" s="2" customFormat="1" x14ac:dyDescent="0.15">
      <c r="A51235" s="3"/>
      <c r="B51235" s="3"/>
      <c r="J51235" s="3"/>
      <c r="K51235" s="5"/>
      <c r="L51235" s="8"/>
      <c r="N51235" s="5"/>
      <c r="O51235" s="10"/>
      <c r="P51235" s="8"/>
    </row>
    <row r="51236" spans="1:16" s="2" customFormat="1" x14ac:dyDescent="0.15">
      <c r="A51236" s="3"/>
      <c r="B51236" s="3"/>
      <c r="J51236" s="3"/>
      <c r="K51236" s="5"/>
      <c r="L51236" s="8"/>
      <c r="N51236" s="5"/>
      <c r="O51236" s="10"/>
      <c r="P51236" s="8"/>
    </row>
    <row r="51237" spans="1:16" s="2" customFormat="1" x14ac:dyDescent="0.15">
      <c r="A51237" s="3"/>
      <c r="B51237" s="3"/>
      <c r="J51237" s="3"/>
      <c r="K51237" s="5"/>
      <c r="L51237" s="8"/>
      <c r="N51237" s="5"/>
      <c r="O51237" s="10"/>
      <c r="P51237" s="8"/>
    </row>
    <row r="51238" spans="1:16" s="2" customFormat="1" x14ac:dyDescent="0.15">
      <c r="A51238" s="3"/>
      <c r="B51238" s="3"/>
      <c r="J51238" s="3"/>
      <c r="K51238" s="5"/>
      <c r="L51238" s="8"/>
      <c r="N51238" s="5"/>
      <c r="O51238" s="10"/>
      <c r="P51238" s="8"/>
    </row>
    <row r="51239" spans="1:16" s="2" customFormat="1" x14ac:dyDescent="0.15">
      <c r="A51239" s="3"/>
      <c r="B51239" s="3"/>
      <c r="J51239" s="3"/>
      <c r="K51239" s="5"/>
      <c r="L51239" s="8"/>
      <c r="N51239" s="5"/>
      <c r="O51239" s="10"/>
      <c r="P51239" s="8"/>
    </row>
    <row r="51240" spans="1:16" s="2" customFormat="1" x14ac:dyDescent="0.15">
      <c r="A51240" s="3"/>
      <c r="B51240" s="3"/>
      <c r="J51240" s="3"/>
      <c r="K51240" s="5"/>
      <c r="L51240" s="8"/>
      <c r="N51240" s="5"/>
      <c r="O51240" s="10"/>
      <c r="P51240" s="8"/>
    </row>
    <row r="51241" spans="1:16" s="2" customFormat="1" x14ac:dyDescent="0.15">
      <c r="A51241" s="3"/>
      <c r="B51241" s="3"/>
      <c r="J51241" s="3"/>
      <c r="K51241" s="5"/>
      <c r="L51241" s="8"/>
      <c r="N51241" s="5"/>
      <c r="O51241" s="10"/>
      <c r="P51241" s="8"/>
    </row>
    <row r="51242" spans="1:16" s="2" customFormat="1" x14ac:dyDescent="0.15">
      <c r="A51242" s="3"/>
      <c r="B51242" s="3"/>
      <c r="J51242" s="3"/>
      <c r="K51242" s="5"/>
      <c r="L51242" s="8"/>
      <c r="N51242" s="5"/>
      <c r="O51242" s="10"/>
      <c r="P51242" s="8"/>
    </row>
    <row r="51243" spans="1:16" s="2" customFormat="1" x14ac:dyDescent="0.15">
      <c r="A51243" s="3"/>
      <c r="B51243" s="3"/>
      <c r="J51243" s="3"/>
      <c r="K51243" s="5"/>
      <c r="L51243" s="8"/>
      <c r="N51243" s="5"/>
      <c r="O51243" s="10"/>
      <c r="P51243" s="8"/>
    </row>
    <row r="51244" spans="1:16" s="2" customFormat="1" x14ac:dyDescent="0.15">
      <c r="A51244" s="3"/>
      <c r="B51244" s="3"/>
      <c r="J51244" s="3"/>
      <c r="K51244" s="5"/>
      <c r="L51244" s="8"/>
      <c r="N51244" s="5"/>
      <c r="O51244" s="10"/>
      <c r="P51244" s="8"/>
    </row>
    <row r="51245" spans="1:16" s="2" customFormat="1" x14ac:dyDescent="0.15">
      <c r="A51245" s="3"/>
      <c r="B51245" s="3"/>
      <c r="J51245" s="3"/>
      <c r="K51245" s="5"/>
      <c r="L51245" s="8"/>
      <c r="N51245" s="5"/>
      <c r="O51245" s="10"/>
      <c r="P51245" s="8"/>
    </row>
    <row r="51246" spans="1:16" s="2" customFormat="1" x14ac:dyDescent="0.15">
      <c r="A51246" s="3"/>
      <c r="B51246" s="3"/>
      <c r="J51246" s="3"/>
      <c r="K51246" s="5"/>
      <c r="L51246" s="8"/>
      <c r="N51246" s="5"/>
      <c r="O51246" s="10"/>
      <c r="P51246" s="8"/>
    </row>
    <row r="51247" spans="1:16" s="2" customFormat="1" x14ac:dyDescent="0.15">
      <c r="A51247" s="3"/>
      <c r="B51247" s="3"/>
      <c r="J51247" s="3"/>
      <c r="K51247" s="5"/>
      <c r="L51247" s="8"/>
      <c r="N51247" s="5"/>
      <c r="O51247" s="10"/>
      <c r="P51247" s="8"/>
    </row>
    <row r="51248" spans="1:16" s="2" customFormat="1" x14ac:dyDescent="0.15">
      <c r="A51248" s="3"/>
      <c r="B51248" s="3"/>
      <c r="J51248" s="3"/>
      <c r="K51248" s="5"/>
      <c r="L51248" s="8"/>
      <c r="N51248" s="5"/>
      <c r="O51248" s="10"/>
      <c r="P51248" s="8"/>
    </row>
    <row r="51249" spans="1:16" s="2" customFormat="1" x14ac:dyDescent="0.15">
      <c r="A51249" s="3"/>
      <c r="B51249" s="3"/>
      <c r="J51249" s="3"/>
      <c r="K51249" s="5"/>
      <c r="L51249" s="8"/>
      <c r="N51249" s="5"/>
      <c r="O51249" s="10"/>
      <c r="P51249" s="8"/>
    </row>
    <row r="51250" spans="1:16" s="2" customFormat="1" x14ac:dyDescent="0.15">
      <c r="A51250" s="3"/>
      <c r="B51250" s="3"/>
      <c r="J51250" s="3"/>
      <c r="K51250" s="5"/>
      <c r="L51250" s="8"/>
      <c r="N51250" s="5"/>
      <c r="O51250" s="10"/>
      <c r="P51250" s="8"/>
    </row>
    <row r="51251" spans="1:16" s="2" customFormat="1" x14ac:dyDescent="0.15">
      <c r="A51251" s="3"/>
      <c r="B51251" s="3"/>
      <c r="J51251" s="3"/>
      <c r="K51251" s="5"/>
      <c r="L51251" s="8"/>
      <c r="N51251" s="5"/>
      <c r="O51251" s="10"/>
      <c r="P51251" s="8"/>
    </row>
    <row r="51252" spans="1:16" s="2" customFormat="1" x14ac:dyDescent="0.15">
      <c r="A51252" s="3"/>
      <c r="B51252" s="3"/>
      <c r="J51252" s="3"/>
      <c r="K51252" s="5"/>
      <c r="L51252" s="8"/>
      <c r="N51252" s="5"/>
      <c r="O51252" s="10"/>
      <c r="P51252" s="8"/>
    </row>
    <row r="51253" spans="1:16" s="2" customFormat="1" x14ac:dyDescent="0.15">
      <c r="A51253" s="3"/>
      <c r="B51253" s="3"/>
      <c r="J51253" s="3"/>
      <c r="K51253" s="5"/>
      <c r="L51253" s="8"/>
      <c r="N51253" s="5"/>
      <c r="O51253" s="10"/>
      <c r="P51253" s="8"/>
    </row>
    <row r="51254" spans="1:16" s="2" customFormat="1" x14ac:dyDescent="0.15">
      <c r="A51254" s="3"/>
      <c r="B51254" s="3"/>
      <c r="J51254" s="3"/>
      <c r="K51254" s="5"/>
      <c r="L51254" s="8"/>
      <c r="N51254" s="5"/>
      <c r="O51254" s="10"/>
      <c r="P51254" s="8"/>
    </row>
    <row r="51255" spans="1:16" s="2" customFormat="1" x14ac:dyDescent="0.15">
      <c r="A51255" s="3"/>
      <c r="B51255" s="3"/>
      <c r="J51255" s="3"/>
      <c r="K51255" s="5"/>
      <c r="L51255" s="8"/>
      <c r="N51255" s="5"/>
      <c r="O51255" s="10"/>
      <c r="P51255" s="8"/>
    </row>
    <row r="51256" spans="1:16" s="2" customFormat="1" x14ac:dyDescent="0.15">
      <c r="A51256" s="3"/>
      <c r="B51256" s="3"/>
      <c r="J51256" s="3"/>
      <c r="K51256" s="5"/>
      <c r="L51256" s="8"/>
      <c r="N51256" s="5"/>
      <c r="O51256" s="10"/>
      <c r="P51256" s="8"/>
    </row>
    <row r="51257" spans="1:16" s="2" customFormat="1" x14ac:dyDescent="0.15">
      <c r="A51257" s="3"/>
      <c r="B51257" s="3"/>
      <c r="J51257" s="3"/>
      <c r="K51257" s="5"/>
      <c r="L51257" s="8"/>
      <c r="N51257" s="5"/>
      <c r="O51257" s="10"/>
      <c r="P51257" s="8"/>
    </row>
    <row r="51258" spans="1:16" s="2" customFormat="1" x14ac:dyDescent="0.15">
      <c r="A51258" s="3"/>
      <c r="B51258" s="3"/>
      <c r="J51258" s="3"/>
      <c r="K51258" s="5"/>
      <c r="L51258" s="8"/>
      <c r="N51258" s="5"/>
      <c r="O51258" s="10"/>
      <c r="P51258" s="8"/>
    </row>
    <row r="51259" spans="1:16" s="2" customFormat="1" x14ac:dyDescent="0.15">
      <c r="A51259" s="3"/>
      <c r="B51259" s="3"/>
      <c r="J51259" s="3"/>
      <c r="K51259" s="5"/>
      <c r="L51259" s="8"/>
      <c r="N51259" s="5"/>
      <c r="O51259" s="10"/>
      <c r="P51259" s="8"/>
    </row>
    <row r="51260" spans="1:16" s="2" customFormat="1" x14ac:dyDescent="0.15">
      <c r="A51260" s="3"/>
      <c r="B51260" s="3"/>
      <c r="J51260" s="3"/>
      <c r="K51260" s="5"/>
      <c r="L51260" s="8"/>
      <c r="N51260" s="5"/>
      <c r="O51260" s="10"/>
      <c r="P51260" s="8"/>
    </row>
    <row r="51261" spans="1:16" s="2" customFormat="1" x14ac:dyDescent="0.15">
      <c r="A51261" s="3"/>
      <c r="B51261" s="3"/>
      <c r="J51261" s="3"/>
      <c r="K51261" s="5"/>
      <c r="L51261" s="8"/>
      <c r="N51261" s="5"/>
      <c r="O51261" s="10"/>
      <c r="P51261" s="8"/>
    </row>
    <row r="51262" spans="1:16" s="2" customFormat="1" x14ac:dyDescent="0.15">
      <c r="A51262" s="3"/>
      <c r="B51262" s="3"/>
      <c r="J51262" s="3"/>
      <c r="K51262" s="5"/>
      <c r="L51262" s="8"/>
      <c r="N51262" s="5"/>
      <c r="O51262" s="10"/>
      <c r="P51262" s="8"/>
    </row>
    <row r="51263" spans="1:16" s="2" customFormat="1" x14ac:dyDescent="0.15">
      <c r="A51263" s="3"/>
      <c r="B51263" s="3"/>
      <c r="J51263" s="3"/>
      <c r="K51263" s="5"/>
      <c r="L51263" s="8"/>
      <c r="N51263" s="5"/>
      <c r="O51263" s="10"/>
      <c r="P51263" s="8"/>
    </row>
    <row r="51264" spans="1:16" s="2" customFormat="1" x14ac:dyDescent="0.15">
      <c r="A51264" s="3"/>
      <c r="B51264" s="3"/>
      <c r="J51264" s="3"/>
      <c r="K51264" s="5"/>
      <c r="L51264" s="8"/>
      <c r="N51264" s="5"/>
      <c r="O51264" s="10"/>
      <c r="P51264" s="8"/>
    </row>
    <row r="51265" spans="1:16" s="2" customFormat="1" x14ac:dyDescent="0.15">
      <c r="A51265" s="3"/>
      <c r="B51265" s="3"/>
      <c r="J51265" s="3"/>
      <c r="K51265" s="5"/>
      <c r="L51265" s="8"/>
      <c r="N51265" s="5"/>
      <c r="O51265" s="10"/>
      <c r="P51265" s="8"/>
    </row>
    <row r="51266" spans="1:16" s="2" customFormat="1" x14ac:dyDescent="0.15">
      <c r="A51266" s="3"/>
      <c r="B51266" s="3"/>
      <c r="J51266" s="3"/>
      <c r="K51266" s="5"/>
      <c r="L51266" s="8"/>
      <c r="N51266" s="5"/>
      <c r="O51266" s="10"/>
      <c r="P51266" s="8"/>
    </row>
    <row r="51267" spans="1:16" s="2" customFormat="1" x14ac:dyDescent="0.15">
      <c r="A51267" s="3"/>
      <c r="B51267" s="3"/>
      <c r="J51267" s="3"/>
      <c r="K51267" s="5"/>
      <c r="L51267" s="8"/>
      <c r="N51267" s="5"/>
      <c r="O51267" s="10"/>
      <c r="P51267" s="8"/>
    </row>
    <row r="51268" spans="1:16" s="2" customFormat="1" x14ac:dyDescent="0.15">
      <c r="A51268" s="3"/>
      <c r="B51268" s="3"/>
      <c r="J51268" s="3"/>
      <c r="K51268" s="5"/>
      <c r="L51268" s="8"/>
      <c r="N51268" s="5"/>
      <c r="O51268" s="10"/>
      <c r="P51268" s="8"/>
    </row>
    <row r="51269" spans="1:16" s="2" customFormat="1" x14ac:dyDescent="0.15">
      <c r="A51269" s="3"/>
      <c r="B51269" s="3"/>
      <c r="J51269" s="3"/>
      <c r="K51269" s="5"/>
      <c r="L51269" s="8"/>
      <c r="N51269" s="5"/>
      <c r="O51269" s="10"/>
      <c r="P51269" s="8"/>
    </row>
    <row r="51270" spans="1:16" s="2" customFormat="1" x14ac:dyDescent="0.15">
      <c r="A51270" s="3"/>
      <c r="B51270" s="3"/>
      <c r="J51270" s="3"/>
      <c r="K51270" s="5"/>
      <c r="L51270" s="8"/>
      <c r="N51270" s="5"/>
      <c r="O51270" s="10"/>
      <c r="P51270" s="8"/>
    </row>
    <row r="51271" spans="1:16" s="2" customFormat="1" x14ac:dyDescent="0.15">
      <c r="A51271" s="3"/>
      <c r="B51271" s="3"/>
      <c r="J51271" s="3"/>
      <c r="K51271" s="5"/>
      <c r="L51271" s="8"/>
      <c r="N51271" s="5"/>
      <c r="O51271" s="10"/>
      <c r="P51271" s="8"/>
    </row>
    <row r="51272" spans="1:16" s="2" customFormat="1" x14ac:dyDescent="0.15">
      <c r="A51272" s="3"/>
      <c r="B51272" s="3"/>
      <c r="J51272" s="3"/>
      <c r="K51272" s="5"/>
      <c r="L51272" s="8"/>
      <c r="N51272" s="5"/>
      <c r="O51272" s="10"/>
      <c r="P51272" s="8"/>
    </row>
    <row r="51273" spans="1:16" s="2" customFormat="1" x14ac:dyDescent="0.15">
      <c r="A51273" s="3"/>
      <c r="B51273" s="3"/>
      <c r="J51273" s="3"/>
      <c r="K51273" s="5"/>
      <c r="L51273" s="8"/>
      <c r="N51273" s="5"/>
      <c r="O51273" s="10"/>
      <c r="P51273" s="8"/>
    </row>
    <row r="51274" spans="1:16" s="2" customFormat="1" x14ac:dyDescent="0.15">
      <c r="A51274" s="3"/>
      <c r="B51274" s="3"/>
      <c r="J51274" s="3"/>
      <c r="K51274" s="5"/>
      <c r="L51274" s="8"/>
      <c r="N51274" s="5"/>
      <c r="O51274" s="10"/>
      <c r="P51274" s="8"/>
    </row>
    <row r="51275" spans="1:16" s="2" customFormat="1" x14ac:dyDescent="0.15">
      <c r="A51275" s="3"/>
      <c r="B51275" s="3"/>
      <c r="J51275" s="3"/>
      <c r="K51275" s="5"/>
      <c r="L51275" s="8"/>
      <c r="N51275" s="5"/>
      <c r="O51275" s="10"/>
      <c r="P51275" s="8"/>
    </row>
    <row r="51276" spans="1:16" s="2" customFormat="1" x14ac:dyDescent="0.15">
      <c r="A51276" s="3"/>
      <c r="B51276" s="3"/>
      <c r="J51276" s="3"/>
      <c r="K51276" s="5"/>
      <c r="L51276" s="8"/>
      <c r="N51276" s="5"/>
      <c r="O51276" s="10"/>
      <c r="P51276" s="8"/>
    </row>
    <row r="51277" spans="1:16" s="2" customFormat="1" x14ac:dyDescent="0.15">
      <c r="A51277" s="3"/>
      <c r="B51277" s="3"/>
      <c r="J51277" s="3"/>
      <c r="K51277" s="5"/>
      <c r="L51277" s="8"/>
      <c r="N51277" s="5"/>
      <c r="O51277" s="10"/>
      <c r="P51277" s="8"/>
    </row>
    <row r="51278" spans="1:16" s="2" customFormat="1" x14ac:dyDescent="0.15">
      <c r="A51278" s="3"/>
      <c r="B51278" s="3"/>
      <c r="J51278" s="3"/>
      <c r="K51278" s="5"/>
      <c r="L51278" s="8"/>
      <c r="N51278" s="5"/>
      <c r="O51278" s="10"/>
      <c r="P51278" s="8"/>
    </row>
    <row r="51279" spans="1:16" s="2" customFormat="1" x14ac:dyDescent="0.15">
      <c r="A51279" s="3"/>
      <c r="B51279" s="3"/>
      <c r="J51279" s="3"/>
      <c r="K51279" s="5"/>
      <c r="L51279" s="8"/>
      <c r="N51279" s="5"/>
      <c r="O51279" s="10"/>
      <c r="P51279" s="8"/>
    </row>
    <row r="51280" spans="1:16" s="2" customFormat="1" x14ac:dyDescent="0.15">
      <c r="A51280" s="3"/>
      <c r="B51280" s="3"/>
      <c r="J51280" s="3"/>
      <c r="K51280" s="5"/>
      <c r="L51280" s="8"/>
      <c r="N51280" s="5"/>
      <c r="O51280" s="10"/>
      <c r="P51280" s="8"/>
    </row>
    <row r="51281" spans="1:16" s="2" customFormat="1" x14ac:dyDescent="0.15">
      <c r="A51281" s="3"/>
      <c r="B51281" s="3"/>
      <c r="J51281" s="3"/>
      <c r="K51281" s="5"/>
      <c r="L51281" s="8"/>
      <c r="N51281" s="5"/>
      <c r="O51281" s="10"/>
      <c r="P51281" s="8"/>
    </row>
    <row r="51282" spans="1:16" s="2" customFormat="1" x14ac:dyDescent="0.15">
      <c r="A51282" s="3"/>
      <c r="B51282" s="3"/>
      <c r="J51282" s="3"/>
      <c r="K51282" s="5"/>
      <c r="L51282" s="8"/>
      <c r="N51282" s="5"/>
      <c r="O51282" s="10"/>
      <c r="P51282" s="8"/>
    </row>
    <row r="51283" spans="1:16" s="2" customFormat="1" x14ac:dyDescent="0.15">
      <c r="A51283" s="3"/>
      <c r="B51283" s="3"/>
      <c r="J51283" s="3"/>
      <c r="K51283" s="5"/>
      <c r="L51283" s="8"/>
      <c r="N51283" s="5"/>
      <c r="O51283" s="10"/>
      <c r="P51283" s="8"/>
    </row>
    <row r="51284" spans="1:16" s="2" customFormat="1" x14ac:dyDescent="0.15">
      <c r="A51284" s="3"/>
      <c r="B51284" s="3"/>
      <c r="J51284" s="3"/>
      <c r="K51284" s="5"/>
      <c r="L51284" s="8"/>
      <c r="N51284" s="5"/>
      <c r="O51284" s="10"/>
      <c r="P51284" s="8"/>
    </row>
    <row r="51285" spans="1:16" s="2" customFormat="1" x14ac:dyDescent="0.15">
      <c r="A51285" s="3"/>
      <c r="B51285" s="3"/>
      <c r="J51285" s="3"/>
      <c r="K51285" s="5"/>
      <c r="L51285" s="8"/>
      <c r="N51285" s="5"/>
      <c r="O51285" s="10"/>
      <c r="P51285" s="8"/>
    </row>
    <row r="51286" spans="1:16" s="2" customFormat="1" x14ac:dyDescent="0.15">
      <c r="A51286" s="3"/>
      <c r="B51286" s="3"/>
      <c r="J51286" s="3"/>
      <c r="K51286" s="5"/>
      <c r="L51286" s="8"/>
      <c r="N51286" s="5"/>
      <c r="O51286" s="10"/>
      <c r="P51286" s="8"/>
    </row>
    <row r="51287" spans="1:16" s="2" customFormat="1" x14ac:dyDescent="0.15">
      <c r="A51287" s="3"/>
      <c r="B51287" s="3"/>
      <c r="J51287" s="3"/>
      <c r="K51287" s="5"/>
      <c r="L51287" s="8"/>
      <c r="N51287" s="5"/>
      <c r="O51287" s="10"/>
      <c r="P51287" s="8"/>
    </row>
    <row r="51288" spans="1:16" s="2" customFormat="1" x14ac:dyDescent="0.15">
      <c r="A51288" s="3"/>
      <c r="B51288" s="3"/>
      <c r="J51288" s="3"/>
      <c r="K51288" s="5"/>
      <c r="L51288" s="8"/>
      <c r="N51288" s="5"/>
      <c r="O51288" s="10"/>
      <c r="P51288" s="8"/>
    </row>
    <row r="51289" spans="1:16" s="2" customFormat="1" x14ac:dyDescent="0.15">
      <c r="A51289" s="3"/>
      <c r="B51289" s="3"/>
      <c r="J51289" s="3"/>
      <c r="K51289" s="5"/>
      <c r="L51289" s="8"/>
      <c r="N51289" s="5"/>
      <c r="O51289" s="10"/>
      <c r="P51289" s="8"/>
    </row>
    <row r="51290" spans="1:16" s="2" customFormat="1" x14ac:dyDescent="0.15">
      <c r="A51290" s="3"/>
      <c r="B51290" s="3"/>
      <c r="J51290" s="3"/>
      <c r="K51290" s="5"/>
      <c r="L51290" s="8"/>
      <c r="N51290" s="5"/>
      <c r="O51290" s="10"/>
      <c r="P51290" s="8"/>
    </row>
    <row r="51291" spans="1:16" s="2" customFormat="1" x14ac:dyDescent="0.15">
      <c r="A51291" s="3"/>
      <c r="B51291" s="3"/>
      <c r="J51291" s="3"/>
      <c r="K51291" s="5"/>
      <c r="L51291" s="8"/>
      <c r="N51291" s="5"/>
      <c r="O51291" s="10"/>
      <c r="P51291" s="8"/>
    </row>
    <row r="51292" spans="1:16" s="2" customFormat="1" x14ac:dyDescent="0.15">
      <c r="A51292" s="3"/>
      <c r="B51292" s="3"/>
      <c r="J51292" s="3"/>
      <c r="K51292" s="5"/>
      <c r="L51292" s="8"/>
      <c r="N51292" s="5"/>
      <c r="O51292" s="10"/>
      <c r="P51292" s="8"/>
    </row>
    <row r="51293" spans="1:16" s="2" customFormat="1" x14ac:dyDescent="0.15">
      <c r="A51293" s="3"/>
      <c r="B51293" s="3"/>
      <c r="J51293" s="3"/>
      <c r="K51293" s="5"/>
      <c r="L51293" s="8"/>
      <c r="N51293" s="5"/>
      <c r="O51293" s="10"/>
      <c r="P51293" s="8"/>
    </row>
    <row r="51294" spans="1:16" s="2" customFormat="1" x14ac:dyDescent="0.15">
      <c r="A51294" s="3"/>
      <c r="B51294" s="3"/>
      <c r="J51294" s="3"/>
      <c r="K51294" s="5"/>
      <c r="L51294" s="8"/>
      <c r="N51294" s="5"/>
      <c r="O51294" s="10"/>
      <c r="P51294" s="8"/>
    </row>
    <row r="51295" spans="1:16" s="2" customFormat="1" x14ac:dyDescent="0.15">
      <c r="A51295" s="3"/>
      <c r="B51295" s="3"/>
      <c r="J51295" s="3"/>
      <c r="K51295" s="5"/>
      <c r="L51295" s="8"/>
      <c r="N51295" s="5"/>
      <c r="O51295" s="10"/>
      <c r="P51295" s="8"/>
    </row>
    <row r="51296" spans="1:16" s="2" customFormat="1" x14ac:dyDescent="0.15">
      <c r="A51296" s="3"/>
      <c r="B51296" s="3"/>
      <c r="J51296" s="3"/>
      <c r="K51296" s="5"/>
      <c r="L51296" s="8"/>
      <c r="N51296" s="5"/>
      <c r="O51296" s="10"/>
      <c r="P51296" s="8"/>
    </row>
    <row r="51297" spans="1:16" s="2" customFormat="1" x14ac:dyDescent="0.15">
      <c r="A51297" s="3"/>
      <c r="B51297" s="3"/>
      <c r="J51297" s="3"/>
      <c r="K51297" s="5"/>
      <c r="L51297" s="8"/>
      <c r="N51297" s="5"/>
      <c r="O51297" s="10"/>
      <c r="P51297" s="8"/>
    </row>
    <row r="51298" spans="1:16" s="2" customFormat="1" x14ac:dyDescent="0.15">
      <c r="A51298" s="3"/>
      <c r="B51298" s="3"/>
      <c r="J51298" s="3"/>
      <c r="K51298" s="5"/>
      <c r="L51298" s="8"/>
      <c r="N51298" s="5"/>
      <c r="O51298" s="10"/>
      <c r="P51298" s="8"/>
    </row>
    <row r="51299" spans="1:16" s="2" customFormat="1" x14ac:dyDescent="0.15">
      <c r="A51299" s="3"/>
      <c r="B51299" s="3"/>
      <c r="J51299" s="3"/>
      <c r="K51299" s="5"/>
      <c r="L51299" s="8"/>
      <c r="N51299" s="5"/>
      <c r="O51299" s="10"/>
      <c r="P51299" s="8"/>
    </row>
    <row r="51300" spans="1:16" s="2" customFormat="1" x14ac:dyDescent="0.15">
      <c r="A51300" s="3"/>
      <c r="B51300" s="3"/>
      <c r="J51300" s="3"/>
      <c r="K51300" s="5"/>
      <c r="L51300" s="8"/>
      <c r="N51300" s="5"/>
      <c r="O51300" s="10"/>
      <c r="P51300" s="8"/>
    </row>
    <row r="51301" spans="1:16" s="2" customFormat="1" x14ac:dyDescent="0.15">
      <c r="A51301" s="3"/>
      <c r="B51301" s="3"/>
      <c r="J51301" s="3"/>
      <c r="K51301" s="5"/>
      <c r="L51301" s="8"/>
      <c r="N51301" s="5"/>
      <c r="O51301" s="10"/>
      <c r="P51301" s="8"/>
    </row>
    <row r="51302" spans="1:16" s="2" customFormat="1" x14ac:dyDescent="0.15">
      <c r="A51302" s="3"/>
      <c r="B51302" s="3"/>
      <c r="J51302" s="3"/>
      <c r="K51302" s="5"/>
      <c r="L51302" s="8"/>
      <c r="N51302" s="5"/>
      <c r="O51302" s="10"/>
      <c r="P51302" s="8"/>
    </row>
    <row r="51303" spans="1:16" s="2" customFormat="1" x14ac:dyDescent="0.15">
      <c r="A51303" s="3"/>
      <c r="B51303" s="3"/>
      <c r="J51303" s="3"/>
      <c r="K51303" s="5"/>
      <c r="L51303" s="8"/>
      <c r="N51303" s="5"/>
      <c r="O51303" s="10"/>
      <c r="P51303" s="8"/>
    </row>
    <row r="51304" spans="1:16" s="2" customFormat="1" x14ac:dyDescent="0.15">
      <c r="A51304" s="3"/>
      <c r="B51304" s="3"/>
      <c r="J51304" s="3"/>
      <c r="K51304" s="5"/>
      <c r="L51304" s="8"/>
      <c r="N51304" s="5"/>
      <c r="O51304" s="10"/>
      <c r="P51304" s="8"/>
    </row>
    <row r="51305" spans="1:16" s="2" customFormat="1" x14ac:dyDescent="0.15">
      <c r="A51305" s="3"/>
      <c r="B51305" s="3"/>
      <c r="J51305" s="3"/>
      <c r="K51305" s="5"/>
      <c r="L51305" s="8"/>
      <c r="N51305" s="5"/>
      <c r="O51305" s="10"/>
      <c r="P51305" s="8"/>
    </row>
    <row r="51306" spans="1:16" s="2" customFormat="1" x14ac:dyDescent="0.15">
      <c r="A51306" s="3"/>
      <c r="B51306" s="3"/>
      <c r="J51306" s="3"/>
      <c r="K51306" s="5"/>
      <c r="L51306" s="8"/>
      <c r="N51306" s="5"/>
      <c r="O51306" s="10"/>
      <c r="P51306" s="8"/>
    </row>
    <row r="51307" spans="1:16" s="2" customFormat="1" x14ac:dyDescent="0.15">
      <c r="A51307" s="3"/>
      <c r="B51307" s="3"/>
      <c r="J51307" s="3"/>
      <c r="K51307" s="5"/>
      <c r="L51307" s="8"/>
      <c r="N51307" s="5"/>
      <c r="O51307" s="10"/>
      <c r="P51307" s="8"/>
    </row>
    <row r="51308" spans="1:16" s="2" customFormat="1" x14ac:dyDescent="0.15">
      <c r="A51308" s="3"/>
      <c r="B51308" s="3"/>
      <c r="J51308" s="3"/>
      <c r="K51308" s="5"/>
      <c r="L51308" s="8"/>
      <c r="N51308" s="5"/>
      <c r="O51308" s="10"/>
      <c r="P51308" s="8"/>
    </row>
    <row r="51309" spans="1:16" s="2" customFormat="1" x14ac:dyDescent="0.15">
      <c r="A51309" s="3"/>
      <c r="B51309" s="3"/>
      <c r="J51309" s="3"/>
      <c r="K51309" s="5"/>
      <c r="L51309" s="8"/>
      <c r="N51309" s="5"/>
      <c r="O51309" s="10"/>
      <c r="P51309" s="8"/>
    </row>
    <row r="51310" spans="1:16" s="2" customFormat="1" x14ac:dyDescent="0.15">
      <c r="A51310" s="3"/>
      <c r="B51310" s="3"/>
      <c r="J51310" s="3"/>
      <c r="K51310" s="5"/>
      <c r="L51310" s="8"/>
      <c r="N51310" s="5"/>
      <c r="O51310" s="10"/>
      <c r="P51310" s="8"/>
    </row>
    <row r="51311" spans="1:16" s="2" customFormat="1" x14ac:dyDescent="0.15">
      <c r="A51311" s="3"/>
      <c r="B51311" s="3"/>
      <c r="J51311" s="3"/>
      <c r="K51311" s="5"/>
      <c r="L51311" s="8"/>
      <c r="N51311" s="5"/>
      <c r="O51311" s="10"/>
      <c r="P51311" s="8"/>
    </row>
    <row r="51312" spans="1:16" s="2" customFormat="1" x14ac:dyDescent="0.15">
      <c r="A51312" s="3"/>
      <c r="B51312" s="3"/>
      <c r="J51312" s="3"/>
      <c r="K51312" s="5"/>
      <c r="L51312" s="8"/>
      <c r="N51312" s="5"/>
      <c r="O51312" s="10"/>
      <c r="P51312" s="8"/>
    </row>
    <row r="51313" spans="1:16" s="2" customFormat="1" x14ac:dyDescent="0.15">
      <c r="A51313" s="3"/>
      <c r="B51313" s="3"/>
      <c r="J51313" s="3"/>
      <c r="K51313" s="5"/>
      <c r="L51313" s="8"/>
      <c r="N51313" s="5"/>
      <c r="O51313" s="10"/>
      <c r="P51313" s="8"/>
    </row>
    <row r="51314" spans="1:16" s="2" customFormat="1" x14ac:dyDescent="0.15">
      <c r="A51314" s="3"/>
      <c r="B51314" s="3"/>
      <c r="J51314" s="3"/>
      <c r="K51314" s="5"/>
      <c r="L51314" s="8"/>
      <c r="N51314" s="5"/>
      <c r="O51314" s="10"/>
      <c r="P51314" s="8"/>
    </row>
    <row r="51315" spans="1:16" s="2" customFormat="1" x14ac:dyDescent="0.15">
      <c r="A51315" s="3"/>
      <c r="B51315" s="3"/>
      <c r="J51315" s="3"/>
      <c r="K51315" s="5"/>
      <c r="L51315" s="8"/>
      <c r="N51315" s="5"/>
      <c r="O51315" s="10"/>
      <c r="P51315" s="8"/>
    </row>
    <row r="51316" spans="1:16" s="2" customFormat="1" x14ac:dyDescent="0.15">
      <c r="A51316" s="3"/>
      <c r="B51316" s="3"/>
      <c r="J51316" s="3"/>
      <c r="K51316" s="5"/>
      <c r="L51316" s="8"/>
      <c r="N51316" s="5"/>
      <c r="O51316" s="10"/>
      <c r="P51316" s="8"/>
    </row>
    <row r="51317" spans="1:16" s="2" customFormat="1" x14ac:dyDescent="0.15">
      <c r="A51317" s="3"/>
      <c r="B51317" s="3"/>
      <c r="J51317" s="3"/>
      <c r="K51317" s="5"/>
      <c r="L51317" s="8"/>
      <c r="N51317" s="5"/>
      <c r="O51317" s="10"/>
      <c r="P51317" s="8"/>
    </row>
    <row r="51318" spans="1:16" s="2" customFormat="1" x14ac:dyDescent="0.15">
      <c r="A51318" s="3"/>
      <c r="B51318" s="3"/>
      <c r="J51318" s="3"/>
      <c r="K51318" s="5"/>
      <c r="L51318" s="8"/>
      <c r="N51318" s="5"/>
      <c r="O51318" s="10"/>
      <c r="P51318" s="8"/>
    </row>
    <row r="51319" spans="1:16" s="2" customFormat="1" x14ac:dyDescent="0.15">
      <c r="A51319" s="3"/>
      <c r="B51319" s="3"/>
      <c r="J51319" s="3"/>
      <c r="K51319" s="5"/>
      <c r="L51319" s="8"/>
      <c r="N51319" s="5"/>
      <c r="O51319" s="10"/>
      <c r="P51319" s="8"/>
    </row>
    <row r="51320" spans="1:16" s="2" customFormat="1" x14ac:dyDescent="0.15">
      <c r="A51320" s="3"/>
      <c r="B51320" s="3"/>
      <c r="J51320" s="3"/>
      <c r="K51320" s="5"/>
      <c r="L51320" s="8"/>
      <c r="N51320" s="5"/>
      <c r="O51320" s="10"/>
      <c r="P51320" s="8"/>
    </row>
    <row r="51321" spans="1:16" s="2" customFormat="1" x14ac:dyDescent="0.15">
      <c r="A51321" s="3"/>
      <c r="B51321" s="3"/>
      <c r="J51321" s="3"/>
      <c r="K51321" s="5"/>
      <c r="L51321" s="8"/>
      <c r="N51321" s="5"/>
      <c r="O51321" s="10"/>
      <c r="P51321" s="8"/>
    </row>
    <row r="51322" spans="1:16" s="2" customFormat="1" x14ac:dyDescent="0.15">
      <c r="A51322" s="3"/>
      <c r="B51322" s="3"/>
      <c r="J51322" s="3"/>
      <c r="K51322" s="5"/>
      <c r="L51322" s="8"/>
      <c r="N51322" s="5"/>
      <c r="O51322" s="10"/>
      <c r="P51322" s="8"/>
    </row>
    <row r="51323" spans="1:16" s="2" customFormat="1" x14ac:dyDescent="0.15">
      <c r="A51323" s="3"/>
      <c r="B51323" s="3"/>
      <c r="J51323" s="3"/>
      <c r="K51323" s="5"/>
      <c r="L51323" s="8"/>
      <c r="N51323" s="5"/>
      <c r="O51323" s="10"/>
      <c r="P51323" s="8"/>
    </row>
    <row r="51324" spans="1:16" s="2" customFormat="1" x14ac:dyDescent="0.15">
      <c r="A51324" s="3"/>
      <c r="B51324" s="3"/>
      <c r="J51324" s="3"/>
      <c r="K51324" s="5"/>
      <c r="L51324" s="8"/>
      <c r="N51324" s="5"/>
      <c r="O51324" s="10"/>
      <c r="P51324" s="8"/>
    </row>
    <row r="51325" spans="1:16" s="2" customFormat="1" x14ac:dyDescent="0.15">
      <c r="A51325" s="3"/>
      <c r="B51325" s="3"/>
      <c r="J51325" s="3"/>
      <c r="K51325" s="5"/>
      <c r="L51325" s="8"/>
      <c r="N51325" s="5"/>
      <c r="O51325" s="10"/>
      <c r="P51325" s="8"/>
    </row>
    <row r="51326" spans="1:16" s="2" customFormat="1" x14ac:dyDescent="0.15">
      <c r="A51326" s="3"/>
      <c r="B51326" s="3"/>
      <c r="J51326" s="3"/>
      <c r="K51326" s="5"/>
      <c r="L51326" s="8"/>
      <c r="N51326" s="5"/>
      <c r="O51326" s="10"/>
      <c r="P51326" s="8"/>
    </row>
    <row r="51327" spans="1:16" s="2" customFormat="1" x14ac:dyDescent="0.15">
      <c r="A51327" s="3"/>
      <c r="B51327" s="3"/>
      <c r="J51327" s="3"/>
      <c r="K51327" s="5"/>
      <c r="L51327" s="8"/>
      <c r="N51327" s="5"/>
      <c r="O51327" s="10"/>
      <c r="P51327" s="8"/>
    </row>
    <row r="51328" spans="1:16" s="2" customFormat="1" x14ac:dyDescent="0.15">
      <c r="A51328" s="3"/>
      <c r="B51328" s="3"/>
      <c r="J51328" s="3"/>
      <c r="K51328" s="5"/>
      <c r="L51328" s="8"/>
      <c r="N51328" s="5"/>
      <c r="O51328" s="10"/>
      <c r="P51328" s="8"/>
    </row>
    <row r="51329" spans="1:16" s="2" customFormat="1" x14ac:dyDescent="0.15">
      <c r="A51329" s="3"/>
      <c r="B51329" s="3"/>
      <c r="J51329" s="3"/>
      <c r="K51329" s="5"/>
      <c r="L51329" s="8"/>
      <c r="N51329" s="5"/>
      <c r="O51329" s="10"/>
      <c r="P51329" s="8"/>
    </row>
    <row r="51330" spans="1:16" s="2" customFormat="1" x14ac:dyDescent="0.15">
      <c r="A51330" s="3"/>
      <c r="B51330" s="3"/>
      <c r="J51330" s="3"/>
      <c r="K51330" s="5"/>
      <c r="L51330" s="8"/>
      <c r="N51330" s="5"/>
      <c r="O51330" s="10"/>
      <c r="P51330" s="8"/>
    </row>
    <row r="51331" spans="1:16" s="2" customFormat="1" x14ac:dyDescent="0.15">
      <c r="A51331" s="3"/>
      <c r="B51331" s="3"/>
      <c r="J51331" s="3"/>
      <c r="K51331" s="5"/>
      <c r="L51331" s="8"/>
      <c r="N51331" s="5"/>
      <c r="O51331" s="10"/>
      <c r="P51331" s="8"/>
    </row>
    <row r="51332" spans="1:16" s="2" customFormat="1" x14ac:dyDescent="0.15">
      <c r="A51332" s="3"/>
      <c r="B51332" s="3"/>
      <c r="J51332" s="3"/>
      <c r="K51332" s="5"/>
      <c r="L51332" s="8"/>
      <c r="N51332" s="5"/>
      <c r="O51332" s="10"/>
      <c r="P51332" s="8"/>
    </row>
    <row r="51333" spans="1:16" s="2" customFormat="1" x14ac:dyDescent="0.15">
      <c r="A51333" s="3"/>
      <c r="B51333" s="3"/>
      <c r="J51333" s="3"/>
      <c r="K51333" s="5"/>
      <c r="L51333" s="8"/>
      <c r="N51333" s="5"/>
      <c r="O51333" s="10"/>
      <c r="P51333" s="8"/>
    </row>
    <row r="51334" spans="1:16" s="2" customFormat="1" x14ac:dyDescent="0.15">
      <c r="A51334" s="3"/>
      <c r="B51334" s="3"/>
      <c r="J51334" s="3"/>
      <c r="K51334" s="5"/>
      <c r="L51334" s="8"/>
      <c r="N51334" s="5"/>
      <c r="O51334" s="10"/>
      <c r="P51334" s="8"/>
    </row>
    <row r="51335" spans="1:16" s="2" customFormat="1" x14ac:dyDescent="0.15">
      <c r="A51335" s="3"/>
      <c r="B51335" s="3"/>
      <c r="J51335" s="3"/>
      <c r="K51335" s="5"/>
      <c r="L51335" s="8"/>
      <c r="N51335" s="5"/>
      <c r="O51335" s="10"/>
      <c r="P51335" s="8"/>
    </row>
    <row r="51336" spans="1:16" s="2" customFormat="1" x14ac:dyDescent="0.15">
      <c r="A51336" s="3"/>
      <c r="B51336" s="3"/>
      <c r="J51336" s="3"/>
      <c r="K51336" s="5"/>
      <c r="L51336" s="8"/>
      <c r="N51336" s="5"/>
      <c r="O51336" s="10"/>
      <c r="P51336" s="8"/>
    </row>
    <row r="51337" spans="1:16" s="2" customFormat="1" x14ac:dyDescent="0.15">
      <c r="A51337" s="3"/>
      <c r="B51337" s="3"/>
      <c r="J51337" s="3"/>
      <c r="K51337" s="5"/>
      <c r="L51337" s="8"/>
      <c r="N51337" s="5"/>
      <c r="O51337" s="10"/>
      <c r="P51337" s="8"/>
    </row>
    <row r="51338" spans="1:16" s="2" customFormat="1" x14ac:dyDescent="0.15">
      <c r="A51338" s="3"/>
      <c r="B51338" s="3"/>
      <c r="J51338" s="3"/>
      <c r="K51338" s="5"/>
      <c r="L51338" s="8"/>
      <c r="N51338" s="5"/>
      <c r="O51338" s="10"/>
      <c r="P51338" s="8"/>
    </row>
    <row r="51339" spans="1:16" s="2" customFormat="1" x14ac:dyDescent="0.15">
      <c r="A51339" s="3"/>
      <c r="B51339" s="3"/>
      <c r="J51339" s="3"/>
      <c r="K51339" s="5"/>
      <c r="L51339" s="8"/>
      <c r="N51339" s="5"/>
      <c r="O51339" s="10"/>
      <c r="P51339" s="8"/>
    </row>
    <row r="51340" spans="1:16" s="2" customFormat="1" x14ac:dyDescent="0.15">
      <c r="A51340" s="3"/>
      <c r="B51340" s="3"/>
      <c r="J51340" s="3"/>
      <c r="K51340" s="5"/>
      <c r="L51340" s="8"/>
      <c r="N51340" s="5"/>
      <c r="O51340" s="10"/>
      <c r="P51340" s="8"/>
    </row>
    <row r="51341" spans="1:16" s="2" customFormat="1" x14ac:dyDescent="0.15">
      <c r="A51341" s="3"/>
      <c r="B51341" s="3"/>
      <c r="J51341" s="3"/>
      <c r="K51341" s="5"/>
      <c r="L51341" s="8"/>
      <c r="N51341" s="5"/>
      <c r="O51341" s="10"/>
      <c r="P51341" s="8"/>
    </row>
    <row r="51342" spans="1:16" s="2" customFormat="1" x14ac:dyDescent="0.15">
      <c r="A51342" s="3"/>
      <c r="B51342" s="3"/>
      <c r="J51342" s="3"/>
      <c r="K51342" s="5"/>
      <c r="L51342" s="8"/>
      <c r="N51342" s="5"/>
      <c r="O51342" s="10"/>
      <c r="P51342" s="8"/>
    </row>
    <row r="51343" spans="1:16" s="2" customFormat="1" x14ac:dyDescent="0.15">
      <c r="A51343" s="3"/>
      <c r="B51343" s="3"/>
      <c r="J51343" s="3"/>
      <c r="K51343" s="5"/>
      <c r="L51343" s="8"/>
      <c r="N51343" s="5"/>
      <c r="O51343" s="10"/>
      <c r="P51343" s="8"/>
    </row>
    <row r="51344" spans="1:16" s="2" customFormat="1" x14ac:dyDescent="0.15">
      <c r="A51344" s="3"/>
      <c r="B51344" s="3"/>
      <c r="J51344" s="3"/>
      <c r="K51344" s="5"/>
      <c r="L51344" s="8"/>
      <c r="N51344" s="5"/>
      <c r="O51344" s="10"/>
      <c r="P51344" s="8"/>
    </row>
    <row r="51345" spans="1:16" s="2" customFormat="1" x14ac:dyDescent="0.15">
      <c r="A51345" s="3"/>
      <c r="B51345" s="3"/>
      <c r="J51345" s="3"/>
      <c r="K51345" s="5"/>
      <c r="L51345" s="8"/>
      <c r="N51345" s="5"/>
      <c r="O51345" s="10"/>
      <c r="P51345" s="8"/>
    </row>
    <row r="51346" spans="1:16" s="2" customFormat="1" x14ac:dyDescent="0.15">
      <c r="A51346" s="3"/>
      <c r="B51346" s="3"/>
      <c r="J51346" s="3"/>
      <c r="K51346" s="5"/>
      <c r="L51346" s="8"/>
      <c r="N51346" s="5"/>
      <c r="O51346" s="10"/>
      <c r="P51346" s="8"/>
    </row>
    <row r="51347" spans="1:16" s="2" customFormat="1" x14ac:dyDescent="0.15">
      <c r="A51347" s="3"/>
      <c r="B51347" s="3"/>
      <c r="J51347" s="3"/>
      <c r="K51347" s="5"/>
      <c r="L51347" s="8"/>
      <c r="N51347" s="5"/>
      <c r="O51347" s="10"/>
      <c r="P51347" s="8"/>
    </row>
    <row r="51348" spans="1:16" s="2" customFormat="1" x14ac:dyDescent="0.15">
      <c r="A51348" s="3"/>
      <c r="B51348" s="3"/>
      <c r="J51348" s="3"/>
      <c r="K51348" s="5"/>
      <c r="L51348" s="8"/>
      <c r="N51348" s="5"/>
      <c r="O51348" s="10"/>
      <c r="P51348" s="8"/>
    </row>
    <row r="51349" spans="1:16" s="2" customFormat="1" x14ac:dyDescent="0.15">
      <c r="A51349" s="3"/>
      <c r="B51349" s="3"/>
      <c r="J51349" s="3"/>
      <c r="K51349" s="5"/>
      <c r="L51349" s="8"/>
      <c r="N51349" s="5"/>
      <c r="O51349" s="10"/>
      <c r="P51349" s="8"/>
    </row>
    <row r="51350" spans="1:16" s="2" customFormat="1" x14ac:dyDescent="0.15">
      <c r="A51350" s="3"/>
      <c r="B51350" s="3"/>
      <c r="J51350" s="3"/>
      <c r="K51350" s="5"/>
      <c r="L51350" s="8"/>
      <c r="N51350" s="5"/>
      <c r="O51350" s="10"/>
      <c r="P51350" s="8"/>
    </row>
    <row r="51351" spans="1:16" s="2" customFormat="1" x14ac:dyDescent="0.15">
      <c r="A51351" s="3"/>
      <c r="B51351" s="3"/>
      <c r="J51351" s="3"/>
      <c r="K51351" s="5"/>
      <c r="L51351" s="8"/>
      <c r="N51351" s="5"/>
      <c r="O51351" s="10"/>
      <c r="P51351" s="8"/>
    </row>
    <row r="51352" spans="1:16" s="2" customFormat="1" x14ac:dyDescent="0.15">
      <c r="A51352" s="3"/>
      <c r="B51352" s="3"/>
      <c r="J51352" s="3"/>
      <c r="K51352" s="5"/>
      <c r="L51352" s="8"/>
      <c r="N51352" s="5"/>
      <c r="O51352" s="10"/>
      <c r="P51352" s="8"/>
    </row>
    <row r="51353" spans="1:16" s="2" customFormat="1" x14ac:dyDescent="0.15">
      <c r="A51353" s="3"/>
      <c r="B51353" s="3"/>
      <c r="J51353" s="3"/>
      <c r="K51353" s="5"/>
      <c r="L51353" s="8"/>
      <c r="N51353" s="5"/>
      <c r="O51353" s="10"/>
      <c r="P51353" s="8"/>
    </row>
    <row r="51354" spans="1:16" s="2" customFormat="1" x14ac:dyDescent="0.15">
      <c r="A51354" s="3"/>
      <c r="B51354" s="3"/>
      <c r="J51354" s="3"/>
      <c r="K51354" s="5"/>
      <c r="L51354" s="8"/>
      <c r="N51354" s="5"/>
      <c r="O51354" s="10"/>
      <c r="P51354" s="8"/>
    </row>
    <row r="51355" spans="1:16" s="2" customFormat="1" x14ac:dyDescent="0.15">
      <c r="A51355" s="3"/>
      <c r="B51355" s="3"/>
      <c r="J51355" s="3"/>
      <c r="K51355" s="5"/>
      <c r="L51355" s="8"/>
      <c r="N51355" s="5"/>
      <c r="O51355" s="10"/>
      <c r="P51355" s="8"/>
    </row>
    <row r="51356" spans="1:16" s="2" customFormat="1" x14ac:dyDescent="0.15">
      <c r="A51356" s="3"/>
      <c r="B51356" s="3"/>
      <c r="J51356" s="3"/>
      <c r="K51356" s="5"/>
      <c r="L51356" s="8"/>
      <c r="N51356" s="5"/>
      <c r="O51356" s="10"/>
      <c r="P51356" s="8"/>
    </row>
    <row r="51357" spans="1:16" s="2" customFormat="1" x14ac:dyDescent="0.15">
      <c r="A51357" s="3"/>
      <c r="B51357" s="3"/>
      <c r="J51357" s="3"/>
      <c r="K51357" s="5"/>
      <c r="L51357" s="8"/>
      <c r="N51357" s="5"/>
      <c r="O51357" s="10"/>
      <c r="P51357" s="8"/>
    </row>
    <row r="51358" spans="1:16" s="2" customFormat="1" x14ac:dyDescent="0.15">
      <c r="A51358" s="3"/>
      <c r="B51358" s="3"/>
      <c r="J51358" s="3"/>
      <c r="K51358" s="5"/>
      <c r="L51358" s="8"/>
      <c r="N51358" s="5"/>
      <c r="O51358" s="10"/>
      <c r="P51358" s="8"/>
    </row>
    <row r="51359" spans="1:16" s="2" customFormat="1" x14ac:dyDescent="0.15">
      <c r="A51359" s="3"/>
      <c r="B51359" s="3"/>
      <c r="J51359" s="3"/>
      <c r="K51359" s="5"/>
      <c r="L51359" s="8"/>
      <c r="N51359" s="5"/>
      <c r="O51359" s="10"/>
      <c r="P51359" s="8"/>
    </row>
    <row r="51360" spans="1:16" s="2" customFormat="1" x14ac:dyDescent="0.15">
      <c r="A51360" s="3"/>
      <c r="B51360" s="3"/>
      <c r="J51360" s="3"/>
      <c r="K51360" s="5"/>
      <c r="L51360" s="8"/>
      <c r="N51360" s="5"/>
      <c r="O51360" s="10"/>
      <c r="P51360" s="8"/>
    </row>
    <row r="51361" spans="1:16" s="2" customFormat="1" x14ac:dyDescent="0.15">
      <c r="A51361" s="3"/>
      <c r="B51361" s="3"/>
      <c r="J51361" s="3"/>
      <c r="K51361" s="5"/>
      <c r="L51361" s="8"/>
      <c r="N51361" s="5"/>
      <c r="O51361" s="10"/>
      <c r="P51361" s="8"/>
    </row>
    <row r="51362" spans="1:16" s="2" customFormat="1" x14ac:dyDescent="0.15">
      <c r="A51362" s="3"/>
      <c r="B51362" s="3"/>
      <c r="J51362" s="3"/>
      <c r="K51362" s="5"/>
      <c r="L51362" s="8"/>
      <c r="N51362" s="5"/>
      <c r="O51362" s="10"/>
      <c r="P51362" s="8"/>
    </row>
    <row r="51363" spans="1:16" s="2" customFormat="1" x14ac:dyDescent="0.15">
      <c r="A51363" s="3"/>
      <c r="B51363" s="3"/>
      <c r="J51363" s="3"/>
      <c r="K51363" s="5"/>
      <c r="L51363" s="8"/>
      <c r="N51363" s="5"/>
      <c r="O51363" s="10"/>
      <c r="P51363" s="8"/>
    </row>
    <row r="51364" spans="1:16" s="2" customFormat="1" x14ac:dyDescent="0.15">
      <c r="A51364" s="3"/>
      <c r="B51364" s="3"/>
      <c r="J51364" s="3"/>
      <c r="K51364" s="5"/>
      <c r="L51364" s="8"/>
      <c r="N51364" s="5"/>
      <c r="O51364" s="10"/>
      <c r="P51364" s="8"/>
    </row>
    <row r="51365" spans="1:16" s="2" customFormat="1" x14ac:dyDescent="0.15">
      <c r="A51365" s="3"/>
      <c r="B51365" s="3"/>
      <c r="J51365" s="3"/>
      <c r="K51365" s="5"/>
      <c r="L51365" s="8"/>
      <c r="N51365" s="5"/>
      <c r="O51365" s="10"/>
      <c r="P51365" s="8"/>
    </row>
    <row r="51366" spans="1:16" s="2" customFormat="1" x14ac:dyDescent="0.15">
      <c r="A51366" s="3"/>
      <c r="B51366" s="3"/>
      <c r="J51366" s="3"/>
      <c r="K51366" s="5"/>
      <c r="L51366" s="8"/>
      <c r="N51366" s="5"/>
      <c r="O51366" s="10"/>
      <c r="P51366" s="8"/>
    </row>
    <row r="51367" spans="1:16" s="2" customFormat="1" x14ac:dyDescent="0.15">
      <c r="A51367" s="3"/>
      <c r="B51367" s="3"/>
      <c r="J51367" s="3"/>
      <c r="K51367" s="5"/>
      <c r="L51367" s="8"/>
      <c r="N51367" s="5"/>
      <c r="O51367" s="10"/>
      <c r="P51367" s="8"/>
    </row>
    <row r="51368" spans="1:16" s="2" customFormat="1" x14ac:dyDescent="0.15">
      <c r="A51368" s="3"/>
      <c r="B51368" s="3"/>
      <c r="J51368" s="3"/>
      <c r="K51368" s="5"/>
      <c r="L51368" s="8"/>
      <c r="N51368" s="5"/>
      <c r="O51368" s="10"/>
      <c r="P51368" s="8"/>
    </row>
    <row r="51369" spans="1:16" s="2" customFormat="1" x14ac:dyDescent="0.15">
      <c r="A51369" s="3"/>
      <c r="B51369" s="3"/>
      <c r="J51369" s="3"/>
      <c r="K51369" s="5"/>
      <c r="L51369" s="8"/>
      <c r="N51369" s="5"/>
      <c r="O51369" s="10"/>
      <c r="P51369" s="8"/>
    </row>
    <row r="51370" spans="1:16" s="2" customFormat="1" x14ac:dyDescent="0.15">
      <c r="A51370" s="3"/>
      <c r="B51370" s="3"/>
      <c r="J51370" s="3"/>
      <c r="K51370" s="5"/>
      <c r="L51370" s="8"/>
      <c r="N51370" s="5"/>
      <c r="O51370" s="10"/>
      <c r="P51370" s="8"/>
    </row>
    <row r="51371" spans="1:16" s="2" customFormat="1" x14ac:dyDescent="0.15">
      <c r="A51371" s="3"/>
      <c r="B51371" s="3"/>
      <c r="J51371" s="3"/>
      <c r="K51371" s="5"/>
      <c r="L51371" s="8"/>
      <c r="N51371" s="5"/>
      <c r="O51371" s="10"/>
      <c r="P51371" s="8"/>
    </row>
    <row r="51372" spans="1:16" s="2" customFormat="1" x14ac:dyDescent="0.15">
      <c r="A51372" s="3"/>
      <c r="B51372" s="3"/>
      <c r="J51372" s="3"/>
      <c r="K51372" s="5"/>
      <c r="L51372" s="8"/>
      <c r="N51372" s="5"/>
      <c r="O51372" s="10"/>
      <c r="P51372" s="8"/>
    </row>
    <row r="51373" spans="1:16" s="2" customFormat="1" x14ac:dyDescent="0.15">
      <c r="A51373" s="3"/>
      <c r="B51373" s="3"/>
      <c r="J51373" s="3"/>
      <c r="K51373" s="5"/>
      <c r="L51373" s="8"/>
      <c r="N51373" s="5"/>
      <c r="O51373" s="10"/>
      <c r="P51373" s="8"/>
    </row>
    <row r="51374" spans="1:16" s="2" customFormat="1" x14ac:dyDescent="0.15">
      <c r="A51374" s="3"/>
      <c r="B51374" s="3"/>
      <c r="J51374" s="3"/>
      <c r="K51374" s="5"/>
      <c r="L51374" s="8"/>
      <c r="N51374" s="5"/>
      <c r="O51374" s="10"/>
      <c r="P51374" s="8"/>
    </row>
    <row r="51375" spans="1:16" s="2" customFormat="1" x14ac:dyDescent="0.15">
      <c r="A51375" s="3"/>
      <c r="B51375" s="3"/>
      <c r="J51375" s="3"/>
      <c r="K51375" s="5"/>
      <c r="L51375" s="8"/>
      <c r="N51375" s="5"/>
      <c r="O51375" s="10"/>
      <c r="P51375" s="8"/>
    </row>
    <row r="51376" spans="1:16" s="2" customFormat="1" x14ac:dyDescent="0.15">
      <c r="A51376" s="3"/>
      <c r="B51376" s="3"/>
      <c r="J51376" s="3"/>
      <c r="K51376" s="5"/>
      <c r="L51376" s="8"/>
      <c r="N51376" s="5"/>
      <c r="O51376" s="10"/>
      <c r="P51376" s="8"/>
    </row>
    <row r="51377" spans="1:16" s="2" customFormat="1" x14ac:dyDescent="0.15">
      <c r="A51377" s="3"/>
      <c r="B51377" s="3"/>
      <c r="J51377" s="3"/>
      <c r="K51377" s="5"/>
      <c r="L51377" s="8"/>
      <c r="N51377" s="5"/>
      <c r="O51377" s="10"/>
      <c r="P51377" s="8"/>
    </row>
    <row r="51378" spans="1:16" s="2" customFormat="1" x14ac:dyDescent="0.15">
      <c r="A51378" s="3"/>
      <c r="B51378" s="3"/>
      <c r="J51378" s="3"/>
      <c r="K51378" s="5"/>
      <c r="L51378" s="8"/>
      <c r="N51378" s="5"/>
      <c r="O51378" s="10"/>
      <c r="P51378" s="8"/>
    </row>
    <row r="51379" spans="1:16" s="2" customFormat="1" x14ac:dyDescent="0.15">
      <c r="A51379" s="3"/>
      <c r="B51379" s="3"/>
      <c r="J51379" s="3"/>
      <c r="K51379" s="5"/>
      <c r="L51379" s="8"/>
      <c r="N51379" s="5"/>
      <c r="O51379" s="10"/>
      <c r="P51379" s="8"/>
    </row>
    <row r="51380" spans="1:16" s="2" customFormat="1" x14ac:dyDescent="0.15">
      <c r="A51380" s="3"/>
      <c r="B51380" s="3"/>
      <c r="J51380" s="3"/>
      <c r="K51380" s="5"/>
      <c r="L51380" s="8"/>
      <c r="N51380" s="5"/>
      <c r="O51380" s="10"/>
      <c r="P51380" s="8"/>
    </row>
    <row r="51381" spans="1:16" s="2" customFormat="1" x14ac:dyDescent="0.15">
      <c r="A51381" s="3"/>
      <c r="B51381" s="3"/>
      <c r="J51381" s="3"/>
      <c r="K51381" s="5"/>
      <c r="L51381" s="8"/>
      <c r="N51381" s="5"/>
      <c r="O51381" s="10"/>
      <c r="P51381" s="8"/>
    </row>
    <row r="51382" spans="1:16" s="2" customFormat="1" x14ac:dyDescent="0.15">
      <c r="A51382" s="3"/>
      <c r="B51382" s="3"/>
      <c r="J51382" s="3"/>
      <c r="K51382" s="5"/>
      <c r="L51382" s="8"/>
      <c r="N51382" s="5"/>
      <c r="O51382" s="10"/>
      <c r="P51382" s="8"/>
    </row>
    <row r="51383" spans="1:16" s="2" customFormat="1" x14ac:dyDescent="0.15">
      <c r="A51383" s="3"/>
      <c r="B51383" s="3"/>
      <c r="J51383" s="3"/>
      <c r="K51383" s="5"/>
      <c r="L51383" s="8"/>
      <c r="N51383" s="5"/>
      <c r="O51383" s="10"/>
      <c r="P51383" s="8"/>
    </row>
    <row r="51384" spans="1:16" s="2" customFormat="1" x14ac:dyDescent="0.15">
      <c r="A51384" s="3"/>
      <c r="B51384" s="3"/>
      <c r="J51384" s="3"/>
      <c r="K51384" s="5"/>
      <c r="L51384" s="8"/>
      <c r="N51384" s="5"/>
      <c r="O51384" s="10"/>
      <c r="P51384" s="8"/>
    </row>
    <row r="51385" spans="1:16" s="2" customFormat="1" x14ac:dyDescent="0.15">
      <c r="A51385" s="3"/>
      <c r="B51385" s="3"/>
      <c r="J51385" s="3"/>
      <c r="K51385" s="5"/>
      <c r="L51385" s="8"/>
      <c r="N51385" s="5"/>
      <c r="O51385" s="10"/>
      <c r="P51385" s="8"/>
    </row>
    <row r="51386" spans="1:16" s="2" customFormat="1" x14ac:dyDescent="0.15">
      <c r="A51386" s="3"/>
      <c r="B51386" s="3"/>
      <c r="J51386" s="3"/>
      <c r="K51386" s="5"/>
      <c r="L51386" s="8"/>
      <c r="N51386" s="5"/>
      <c r="O51386" s="10"/>
      <c r="P51386" s="8"/>
    </row>
    <row r="51387" spans="1:16" s="2" customFormat="1" x14ac:dyDescent="0.15">
      <c r="A51387" s="3"/>
      <c r="B51387" s="3"/>
      <c r="J51387" s="3"/>
      <c r="K51387" s="5"/>
      <c r="L51387" s="8"/>
      <c r="N51387" s="5"/>
      <c r="O51387" s="10"/>
      <c r="P51387" s="8"/>
    </row>
    <row r="51388" spans="1:16" s="2" customFormat="1" x14ac:dyDescent="0.15">
      <c r="A51388" s="3"/>
      <c r="B51388" s="3"/>
      <c r="J51388" s="3"/>
      <c r="K51388" s="5"/>
      <c r="L51388" s="8"/>
      <c r="N51388" s="5"/>
      <c r="O51388" s="10"/>
      <c r="P51388" s="8"/>
    </row>
    <row r="51389" spans="1:16" s="2" customFormat="1" x14ac:dyDescent="0.15">
      <c r="A51389" s="3"/>
      <c r="B51389" s="3"/>
      <c r="J51389" s="3"/>
      <c r="K51389" s="5"/>
      <c r="L51389" s="8"/>
      <c r="N51389" s="5"/>
      <c r="O51389" s="10"/>
      <c r="P51389" s="8"/>
    </row>
    <row r="51390" spans="1:16" s="2" customFormat="1" x14ac:dyDescent="0.15">
      <c r="A51390" s="3"/>
      <c r="B51390" s="3"/>
      <c r="J51390" s="3"/>
      <c r="K51390" s="5"/>
      <c r="L51390" s="8"/>
      <c r="N51390" s="5"/>
      <c r="O51390" s="10"/>
      <c r="P51390" s="8"/>
    </row>
    <row r="51391" spans="1:16" s="2" customFormat="1" x14ac:dyDescent="0.15">
      <c r="A51391" s="3"/>
      <c r="B51391" s="3"/>
      <c r="J51391" s="3"/>
      <c r="K51391" s="5"/>
      <c r="L51391" s="8"/>
      <c r="N51391" s="5"/>
      <c r="O51391" s="10"/>
      <c r="P51391" s="8"/>
    </row>
    <row r="51392" spans="1:16" s="2" customFormat="1" x14ac:dyDescent="0.15">
      <c r="A51392" s="3"/>
      <c r="B51392" s="3"/>
      <c r="J51392" s="3"/>
      <c r="K51392" s="5"/>
      <c r="L51392" s="8"/>
      <c r="N51392" s="5"/>
      <c r="O51392" s="10"/>
      <c r="P51392" s="8"/>
    </row>
    <row r="51393" spans="1:16" s="2" customFormat="1" x14ac:dyDescent="0.15">
      <c r="A51393" s="3"/>
      <c r="B51393" s="3"/>
      <c r="J51393" s="3"/>
      <c r="K51393" s="5"/>
      <c r="L51393" s="8"/>
      <c r="N51393" s="5"/>
      <c r="O51393" s="10"/>
      <c r="P51393" s="8"/>
    </row>
    <row r="51394" spans="1:16" s="2" customFormat="1" x14ac:dyDescent="0.15">
      <c r="A51394" s="3"/>
      <c r="B51394" s="3"/>
      <c r="J51394" s="3"/>
      <c r="K51394" s="5"/>
      <c r="L51394" s="8"/>
      <c r="N51394" s="5"/>
      <c r="O51394" s="10"/>
      <c r="P51394" s="8"/>
    </row>
    <row r="51395" spans="1:16" s="2" customFormat="1" x14ac:dyDescent="0.15">
      <c r="A51395" s="3"/>
      <c r="B51395" s="3"/>
      <c r="J51395" s="3"/>
      <c r="K51395" s="5"/>
      <c r="L51395" s="8"/>
      <c r="N51395" s="5"/>
      <c r="O51395" s="10"/>
      <c r="P51395" s="8"/>
    </row>
    <row r="51396" spans="1:16" s="2" customFormat="1" x14ac:dyDescent="0.15">
      <c r="A51396" s="3"/>
      <c r="B51396" s="3"/>
      <c r="J51396" s="3"/>
      <c r="K51396" s="5"/>
      <c r="L51396" s="8"/>
      <c r="N51396" s="5"/>
      <c r="O51396" s="10"/>
      <c r="P51396" s="8"/>
    </row>
    <row r="51397" spans="1:16" s="2" customFormat="1" x14ac:dyDescent="0.15">
      <c r="A51397" s="3"/>
      <c r="B51397" s="3"/>
      <c r="J51397" s="3"/>
      <c r="K51397" s="5"/>
      <c r="L51397" s="8"/>
      <c r="N51397" s="5"/>
      <c r="O51397" s="10"/>
      <c r="P51397" s="8"/>
    </row>
    <row r="51398" spans="1:16" s="2" customFormat="1" x14ac:dyDescent="0.15">
      <c r="A51398" s="3"/>
      <c r="B51398" s="3"/>
      <c r="J51398" s="3"/>
      <c r="K51398" s="5"/>
      <c r="L51398" s="8"/>
      <c r="N51398" s="5"/>
      <c r="O51398" s="10"/>
      <c r="P51398" s="8"/>
    </row>
    <row r="51399" spans="1:16" s="2" customFormat="1" x14ac:dyDescent="0.15">
      <c r="A51399" s="3"/>
      <c r="B51399" s="3"/>
      <c r="J51399" s="3"/>
      <c r="K51399" s="5"/>
      <c r="L51399" s="8"/>
      <c r="N51399" s="5"/>
      <c r="O51399" s="10"/>
      <c r="P51399" s="8"/>
    </row>
    <row r="51400" spans="1:16" s="2" customFormat="1" x14ac:dyDescent="0.15">
      <c r="A51400" s="3"/>
      <c r="B51400" s="3"/>
      <c r="J51400" s="3"/>
      <c r="K51400" s="5"/>
      <c r="L51400" s="8"/>
      <c r="N51400" s="5"/>
      <c r="O51400" s="10"/>
      <c r="P51400" s="8"/>
    </row>
    <row r="51401" spans="1:16" s="2" customFormat="1" x14ac:dyDescent="0.15">
      <c r="A51401" s="3"/>
      <c r="B51401" s="3"/>
      <c r="J51401" s="3"/>
      <c r="K51401" s="5"/>
      <c r="L51401" s="8"/>
      <c r="N51401" s="5"/>
      <c r="O51401" s="10"/>
      <c r="P51401" s="8"/>
    </row>
    <row r="51402" spans="1:16" s="2" customFormat="1" x14ac:dyDescent="0.15">
      <c r="A51402" s="3"/>
      <c r="B51402" s="3"/>
      <c r="J51402" s="3"/>
      <c r="K51402" s="5"/>
      <c r="L51402" s="8"/>
      <c r="N51402" s="5"/>
      <c r="O51402" s="10"/>
      <c r="P51402" s="8"/>
    </row>
    <row r="51403" spans="1:16" s="2" customFormat="1" x14ac:dyDescent="0.15">
      <c r="A51403" s="3"/>
      <c r="B51403" s="3"/>
      <c r="J51403" s="3"/>
      <c r="K51403" s="5"/>
      <c r="L51403" s="8"/>
      <c r="N51403" s="5"/>
      <c r="O51403" s="10"/>
      <c r="P51403" s="8"/>
    </row>
    <row r="51404" spans="1:16" s="2" customFormat="1" x14ac:dyDescent="0.15">
      <c r="A51404" s="3"/>
      <c r="B51404" s="3"/>
      <c r="J51404" s="3"/>
      <c r="K51404" s="5"/>
      <c r="L51404" s="8"/>
      <c r="N51404" s="5"/>
      <c r="O51404" s="10"/>
      <c r="P51404" s="8"/>
    </row>
    <row r="51405" spans="1:16" s="2" customFormat="1" x14ac:dyDescent="0.15">
      <c r="A51405" s="3"/>
      <c r="B51405" s="3"/>
      <c r="J51405" s="3"/>
      <c r="K51405" s="5"/>
      <c r="L51405" s="8"/>
      <c r="N51405" s="5"/>
      <c r="O51405" s="10"/>
      <c r="P51405" s="8"/>
    </row>
    <row r="51406" spans="1:16" s="2" customFormat="1" x14ac:dyDescent="0.15">
      <c r="A51406" s="3"/>
      <c r="B51406" s="3"/>
      <c r="J51406" s="3"/>
      <c r="K51406" s="5"/>
      <c r="L51406" s="8"/>
      <c r="N51406" s="5"/>
      <c r="O51406" s="10"/>
      <c r="P51406" s="8"/>
    </row>
    <row r="51407" spans="1:16" s="2" customFormat="1" x14ac:dyDescent="0.15">
      <c r="A51407" s="3"/>
      <c r="B51407" s="3"/>
      <c r="J51407" s="3"/>
      <c r="K51407" s="5"/>
      <c r="L51407" s="8"/>
      <c r="N51407" s="5"/>
      <c r="O51407" s="10"/>
      <c r="P51407" s="8"/>
    </row>
    <row r="51408" spans="1:16" s="2" customFormat="1" x14ac:dyDescent="0.15">
      <c r="A51408" s="3"/>
      <c r="B51408" s="3"/>
      <c r="J51408" s="3"/>
      <c r="K51408" s="5"/>
      <c r="L51408" s="8"/>
      <c r="N51408" s="5"/>
      <c r="O51408" s="10"/>
      <c r="P51408" s="8"/>
    </row>
    <row r="51409" spans="1:16" s="2" customFormat="1" x14ac:dyDescent="0.15">
      <c r="A51409" s="3"/>
      <c r="B51409" s="3"/>
      <c r="J51409" s="3"/>
      <c r="K51409" s="5"/>
      <c r="L51409" s="8"/>
      <c r="N51409" s="5"/>
      <c r="O51409" s="10"/>
      <c r="P51409" s="8"/>
    </row>
    <row r="51410" spans="1:16" s="2" customFormat="1" x14ac:dyDescent="0.15">
      <c r="A51410" s="3"/>
      <c r="B51410" s="3"/>
      <c r="J51410" s="3"/>
      <c r="K51410" s="5"/>
      <c r="L51410" s="8"/>
      <c r="N51410" s="5"/>
      <c r="O51410" s="10"/>
      <c r="P51410" s="8"/>
    </row>
    <row r="51411" spans="1:16" s="2" customFormat="1" x14ac:dyDescent="0.15">
      <c r="A51411" s="3"/>
      <c r="B51411" s="3"/>
      <c r="J51411" s="3"/>
      <c r="K51411" s="5"/>
      <c r="L51411" s="8"/>
      <c r="N51411" s="5"/>
      <c r="O51411" s="10"/>
      <c r="P51411" s="8"/>
    </row>
    <row r="51412" spans="1:16" s="2" customFormat="1" x14ac:dyDescent="0.15">
      <c r="A51412" s="3"/>
      <c r="B51412" s="3"/>
      <c r="J51412" s="3"/>
      <c r="K51412" s="5"/>
      <c r="L51412" s="8"/>
      <c r="N51412" s="5"/>
      <c r="O51412" s="10"/>
      <c r="P51412" s="8"/>
    </row>
    <row r="51413" spans="1:16" s="2" customFormat="1" x14ac:dyDescent="0.15">
      <c r="A51413" s="3"/>
      <c r="B51413" s="3"/>
      <c r="J51413" s="3"/>
      <c r="K51413" s="5"/>
      <c r="L51413" s="8"/>
      <c r="N51413" s="5"/>
      <c r="O51413" s="10"/>
      <c r="P51413" s="8"/>
    </row>
    <row r="51414" spans="1:16" s="2" customFormat="1" x14ac:dyDescent="0.15">
      <c r="A51414" s="3"/>
      <c r="B51414" s="3"/>
      <c r="J51414" s="3"/>
      <c r="K51414" s="5"/>
      <c r="L51414" s="8"/>
      <c r="N51414" s="5"/>
      <c r="O51414" s="10"/>
      <c r="P51414" s="8"/>
    </row>
    <row r="51415" spans="1:16" s="2" customFormat="1" x14ac:dyDescent="0.15">
      <c r="A51415" s="3"/>
      <c r="B51415" s="3"/>
      <c r="J51415" s="3"/>
      <c r="K51415" s="5"/>
      <c r="L51415" s="8"/>
      <c r="N51415" s="5"/>
      <c r="O51415" s="10"/>
      <c r="P51415" s="8"/>
    </row>
    <row r="51416" spans="1:16" s="2" customFormat="1" x14ac:dyDescent="0.15">
      <c r="A51416" s="3"/>
      <c r="B51416" s="3"/>
      <c r="J51416" s="3"/>
      <c r="K51416" s="5"/>
      <c r="L51416" s="8"/>
      <c r="N51416" s="5"/>
      <c r="O51416" s="10"/>
      <c r="P51416" s="8"/>
    </row>
    <row r="51417" spans="1:16" s="2" customFormat="1" x14ac:dyDescent="0.15">
      <c r="A51417" s="3"/>
      <c r="B51417" s="3"/>
      <c r="J51417" s="3"/>
      <c r="K51417" s="5"/>
      <c r="L51417" s="8"/>
      <c r="N51417" s="5"/>
      <c r="O51417" s="10"/>
      <c r="P51417" s="8"/>
    </row>
    <row r="51418" spans="1:16" s="2" customFormat="1" x14ac:dyDescent="0.15">
      <c r="A51418" s="3"/>
      <c r="B51418" s="3"/>
      <c r="J51418" s="3"/>
      <c r="K51418" s="5"/>
      <c r="L51418" s="8"/>
      <c r="N51418" s="5"/>
      <c r="O51418" s="10"/>
      <c r="P51418" s="8"/>
    </row>
    <row r="51419" spans="1:16" s="2" customFormat="1" x14ac:dyDescent="0.15">
      <c r="A51419" s="3"/>
      <c r="B51419" s="3"/>
      <c r="J51419" s="3"/>
      <c r="K51419" s="5"/>
      <c r="L51419" s="8"/>
      <c r="N51419" s="5"/>
      <c r="O51419" s="10"/>
      <c r="P51419" s="8"/>
    </row>
    <row r="51420" spans="1:16" s="2" customFormat="1" x14ac:dyDescent="0.15">
      <c r="A51420" s="3"/>
      <c r="B51420" s="3"/>
      <c r="J51420" s="3"/>
      <c r="K51420" s="5"/>
      <c r="L51420" s="8"/>
      <c r="N51420" s="5"/>
      <c r="O51420" s="10"/>
      <c r="P51420" s="8"/>
    </row>
    <row r="51421" spans="1:16" s="2" customFormat="1" x14ac:dyDescent="0.15">
      <c r="A51421" s="3"/>
      <c r="B51421" s="3"/>
      <c r="J51421" s="3"/>
      <c r="K51421" s="5"/>
      <c r="L51421" s="8"/>
      <c r="N51421" s="5"/>
      <c r="O51421" s="10"/>
      <c r="P51421" s="8"/>
    </row>
    <row r="51422" spans="1:16" s="2" customFormat="1" x14ac:dyDescent="0.15">
      <c r="A51422" s="3"/>
      <c r="B51422" s="3"/>
      <c r="J51422" s="3"/>
      <c r="K51422" s="5"/>
      <c r="L51422" s="8"/>
      <c r="N51422" s="5"/>
      <c r="O51422" s="10"/>
      <c r="P51422" s="8"/>
    </row>
    <row r="51423" spans="1:16" s="2" customFormat="1" x14ac:dyDescent="0.15">
      <c r="A51423" s="3"/>
      <c r="B51423" s="3"/>
      <c r="J51423" s="3"/>
      <c r="K51423" s="5"/>
      <c r="L51423" s="8"/>
      <c r="N51423" s="5"/>
      <c r="O51423" s="10"/>
      <c r="P51423" s="8"/>
    </row>
    <row r="51424" spans="1:16" s="2" customFormat="1" x14ac:dyDescent="0.15">
      <c r="A51424" s="3"/>
      <c r="B51424" s="3"/>
      <c r="J51424" s="3"/>
      <c r="K51424" s="5"/>
      <c r="L51424" s="8"/>
      <c r="N51424" s="5"/>
      <c r="O51424" s="10"/>
      <c r="P51424" s="8"/>
    </row>
    <row r="51425" spans="1:16" s="2" customFormat="1" x14ac:dyDescent="0.15">
      <c r="A51425" s="3"/>
      <c r="B51425" s="3"/>
      <c r="J51425" s="3"/>
      <c r="K51425" s="5"/>
      <c r="L51425" s="8"/>
      <c r="N51425" s="5"/>
      <c r="O51425" s="10"/>
      <c r="P51425" s="8"/>
    </row>
    <row r="51426" spans="1:16" s="2" customFormat="1" x14ac:dyDescent="0.15">
      <c r="A51426" s="3"/>
      <c r="B51426" s="3"/>
      <c r="J51426" s="3"/>
      <c r="K51426" s="5"/>
      <c r="L51426" s="8"/>
      <c r="N51426" s="5"/>
      <c r="O51426" s="10"/>
      <c r="P51426" s="8"/>
    </row>
    <row r="51427" spans="1:16" s="2" customFormat="1" x14ac:dyDescent="0.15">
      <c r="A51427" s="3"/>
      <c r="B51427" s="3"/>
      <c r="J51427" s="3"/>
      <c r="K51427" s="5"/>
      <c r="L51427" s="8"/>
      <c r="N51427" s="5"/>
      <c r="O51427" s="10"/>
      <c r="P51427" s="8"/>
    </row>
    <row r="51428" spans="1:16" s="2" customFormat="1" x14ac:dyDescent="0.15">
      <c r="A51428" s="3"/>
      <c r="B51428" s="3"/>
      <c r="J51428" s="3"/>
      <c r="K51428" s="5"/>
      <c r="L51428" s="8"/>
      <c r="N51428" s="5"/>
      <c r="O51428" s="10"/>
      <c r="P51428" s="8"/>
    </row>
    <row r="51429" spans="1:16" s="2" customFormat="1" x14ac:dyDescent="0.15">
      <c r="A51429" s="3"/>
      <c r="B51429" s="3"/>
      <c r="J51429" s="3"/>
      <c r="K51429" s="5"/>
      <c r="L51429" s="8"/>
      <c r="N51429" s="5"/>
      <c r="O51429" s="10"/>
      <c r="P51429" s="8"/>
    </row>
    <row r="51430" spans="1:16" s="2" customFormat="1" x14ac:dyDescent="0.15">
      <c r="A51430" s="3"/>
      <c r="B51430" s="3"/>
      <c r="J51430" s="3"/>
      <c r="K51430" s="5"/>
      <c r="L51430" s="8"/>
      <c r="N51430" s="5"/>
      <c r="O51430" s="10"/>
      <c r="P51430" s="8"/>
    </row>
    <row r="51431" spans="1:16" s="2" customFormat="1" x14ac:dyDescent="0.15">
      <c r="A51431" s="3"/>
      <c r="B51431" s="3"/>
      <c r="J51431" s="3"/>
      <c r="K51431" s="5"/>
      <c r="L51431" s="8"/>
      <c r="N51431" s="5"/>
      <c r="O51431" s="10"/>
      <c r="P51431" s="8"/>
    </row>
    <row r="51432" spans="1:16" s="2" customFormat="1" x14ac:dyDescent="0.15">
      <c r="A51432" s="3"/>
      <c r="B51432" s="3"/>
      <c r="J51432" s="3"/>
      <c r="K51432" s="5"/>
      <c r="L51432" s="8"/>
      <c r="N51432" s="5"/>
      <c r="O51432" s="10"/>
      <c r="P51432" s="8"/>
    </row>
    <row r="51433" spans="1:16" s="2" customFormat="1" x14ac:dyDescent="0.15">
      <c r="A51433" s="3"/>
      <c r="B51433" s="3"/>
      <c r="J51433" s="3"/>
      <c r="K51433" s="5"/>
      <c r="L51433" s="8"/>
      <c r="N51433" s="5"/>
      <c r="O51433" s="10"/>
      <c r="P51433" s="8"/>
    </row>
    <row r="51434" spans="1:16" s="2" customFormat="1" x14ac:dyDescent="0.15">
      <c r="A51434" s="3"/>
      <c r="B51434" s="3"/>
      <c r="J51434" s="3"/>
      <c r="K51434" s="5"/>
      <c r="L51434" s="8"/>
      <c r="N51434" s="5"/>
      <c r="O51434" s="10"/>
      <c r="P51434" s="8"/>
    </row>
    <row r="51435" spans="1:16" s="2" customFormat="1" x14ac:dyDescent="0.15">
      <c r="A51435" s="3"/>
      <c r="B51435" s="3"/>
      <c r="J51435" s="3"/>
      <c r="K51435" s="5"/>
      <c r="L51435" s="8"/>
      <c r="N51435" s="5"/>
      <c r="O51435" s="10"/>
      <c r="P51435" s="8"/>
    </row>
    <row r="51436" spans="1:16" s="2" customFormat="1" x14ac:dyDescent="0.15">
      <c r="A51436" s="3"/>
      <c r="B51436" s="3"/>
      <c r="J51436" s="3"/>
      <c r="K51436" s="5"/>
      <c r="L51436" s="8"/>
      <c r="N51436" s="5"/>
      <c r="O51436" s="10"/>
      <c r="P51436" s="8"/>
    </row>
    <row r="51437" spans="1:16" s="2" customFormat="1" x14ac:dyDescent="0.15">
      <c r="A51437" s="3"/>
      <c r="B51437" s="3"/>
      <c r="J51437" s="3"/>
      <c r="K51437" s="5"/>
      <c r="L51437" s="8"/>
      <c r="N51437" s="5"/>
      <c r="O51437" s="10"/>
      <c r="P51437" s="8"/>
    </row>
    <row r="51438" spans="1:16" s="2" customFormat="1" x14ac:dyDescent="0.15">
      <c r="A51438" s="3"/>
      <c r="B51438" s="3"/>
      <c r="J51438" s="3"/>
      <c r="K51438" s="5"/>
      <c r="L51438" s="8"/>
      <c r="N51438" s="5"/>
      <c r="O51438" s="10"/>
      <c r="P51438" s="8"/>
    </row>
    <row r="51439" spans="1:16" s="2" customFormat="1" x14ac:dyDescent="0.15">
      <c r="A51439" s="3"/>
      <c r="B51439" s="3"/>
      <c r="J51439" s="3"/>
      <c r="K51439" s="5"/>
      <c r="L51439" s="8"/>
      <c r="N51439" s="5"/>
      <c r="O51439" s="10"/>
      <c r="P51439" s="8"/>
    </row>
    <row r="51440" spans="1:16" s="2" customFormat="1" x14ac:dyDescent="0.15">
      <c r="A51440" s="3"/>
      <c r="B51440" s="3"/>
      <c r="J51440" s="3"/>
      <c r="K51440" s="5"/>
      <c r="L51440" s="8"/>
      <c r="N51440" s="5"/>
      <c r="O51440" s="10"/>
      <c r="P51440" s="8"/>
    </row>
    <row r="51441" spans="1:16" s="2" customFormat="1" x14ac:dyDescent="0.15">
      <c r="A51441" s="3"/>
      <c r="B51441" s="3"/>
      <c r="J51441" s="3"/>
      <c r="K51441" s="5"/>
      <c r="L51441" s="8"/>
      <c r="N51441" s="5"/>
      <c r="O51441" s="10"/>
      <c r="P51441" s="8"/>
    </row>
    <row r="51442" spans="1:16" s="2" customFormat="1" x14ac:dyDescent="0.15">
      <c r="A51442" s="3"/>
      <c r="B51442" s="3"/>
      <c r="J51442" s="3"/>
      <c r="K51442" s="5"/>
      <c r="L51442" s="8"/>
      <c r="N51442" s="5"/>
      <c r="O51442" s="10"/>
      <c r="P51442" s="8"/>
    </row>
    <row r="51443" spans="1:16" s="2" customFormat="1" x14ac:dyDescent="0.15">
      <c r="A51443" s="3"/>
      <c r="B51443" s="3"/>
      <c r="J51443" s="3"/>
      <c r="K51443" s="5"/>
      <c r="L51443" s="8"/>
      <c r="N51443" s="5"/>
      <c r="O51443" s="10"/>
      <c r="P51443" s="8"/>
    </row>
    <row r="51444" spans="1:16" s="2" customFormat="1" x14ac:dyDescent="0.15">
      <c r="A51444" s="3"/>
      <c r="B51444" s="3"/>
      <c r="J51444" s="3"/>
      <c r="K51444" s="5"/>
      <c r="L51444" s="8"/>
      <c r="N51444" s="5"/>
      <c r="O51444" s="10"/>
      <c r="P51444" s="8"/>
    </row>
    <row r="51445" spans="1:16" s="2" customFormat="1" x14ac:dyDescent="0.15">
      <c r="A51445" s="3"/>
      <c r="B51445" s="3"/>
      <c r="J51445" s="3"/>
      <c r="K51445" s="5"/>
      <c r="L51445" s="8"/>
      <c r="N51445" s="5"/>
      <c r="O51445" s="10"/>
      <c r="P51445" s="8"/>
    </row>
    <row r="51446" spans="1:16" s="2" customFormat="1" x14ac:dyDescent="0.15">
      <c r="A51446" s="3"/>
      <c r="B51446" s="3"/>
      <c r="J51446" s="3"/>
      <c r="K51446" s="5"/>
      <c r="L51446" s="8"/>
      <c r="N51446" s="5"/>
      <c r="O51446" s="10"/>
      <c r="P51446" s="8"/>
    </row>
    <row r="51447" spans="1:16" s="2" customFormat="1" x14ac:dyDescent="0.15">
      <c r="A51447" s="3"/>
      <c r="B51447" s="3"/>
      <c r="J51447" s="3"/>
      <c r="K51447" s="5"/>
      <c r="L51447" s="8"/>
      <c r="N51447" s="5"/>
      <c r="O51447" s="10"/>
      <c r="P51447" s="8"/>
    </row>
    <row r="51448" spans="1:16" s="2" customFormat="1" x14ac:dyDescent="0.15">
      <c r="A51448" s="3"/>
      <c r="B51448" s="3"/>
      <c r="J51448" s="3"/>
      <c r="K51448" s="5"/>
      <c r="L51448" s="8"/>
      <c r="N51448" s="5"/>
      <c r="O51448" s="10"/>
      <c r="P51448" s="8"/>
    </row>
    <row r="51449" spans="1:16" s="2" customFormat="1" x14ac:dyDescent="0.15">
      <c r="A51449" s="3"/>
      <c r="B51449" s="3"/>
      <c r="J51449" s="3"/>
      <c r="K51449" s="5"/>
      <c r="L51449" s="8"/>
      <c r="N51449" s="5"/>
      <c r="O51449" s="10"/>
      <c r="P51449" s="8"/>
    </row>
    <row r="51450" spans="1:16" s="2" customFormat="1" x14ac:dyDescent="0.15">
      <c r="A51450" s="3"/>
      <c r="B51450" s="3"/>
      <c r="J51450" s="3"/>
      <c r="K51450" s="5"/>
      <c r="L51450" s="8"/>
      <c r="N51450" s="5"/>
      <c r="O51450" s="10"/>
      <c r="P51450" s="8"/>
    </row>
    <row r="51451" spans="1:16" s="2" customFormat="1" x14ac:dyDescent="0.15">
      <c r="A51451" s="3"/>
      <c r="B51451" s="3"/>
      <c r="J51451" s="3"/>
      <c r="K51451" s="5"/>
      <c r="L51451" s="8"/>
      <c r="N51451" s="5"/>
      <c r="O51451" s="10"/>
      <c r="P51451" s="8"/>
    </row>
    <row r="51452" spans="1:16" s="2" customFormat="1" x14ac:dyDescent="0.15">
      <c r="A51452" s="3"/>
      <c r="B51452" s="3"/>
      <c r="J51452" s="3"/>
      <c r="K51452" s="5"/>
      <c r="L51452" s="8"/>
      <c r="N51452" s="5"/>
      <c r="O51452" s="10"/>
      <c r="P51452" s="8"/>
    </row>
    <row r="51453" spans="1:16" s="2" customFormat="1" x14ac:dyDescent="0.15">
      <c r="A51453" s="3"/>
      <c r="B51453" s="3"/>
      <c r="J51453" s="3"/>
      <c r="K51453" s="5"/>
      <c r="L51453" s="8"/>
      <c r="N51453" s="5"/>
      <c r="O51453" s="10"/>
      <c r="P51453" s="8"/>
    </row>
    <row r="51454" spans="1:16" s="2" customFormat="1" x14ac:dyDescent="0.15">
      <c r="A51454" s="3"/>
      <c r="B51454" s="3"/>
      <c r="J51454" s="3"/>
      <c r="K51454" s="5"/>
      <c r="L51454" s="8"/>
      <c r="N51454" s="5"/>
      <c r="O51454" s="10"/>
      <c r="P51454" s="8"/>
    </row>
    <row r="51455" spans="1:16" s="2" customFormat="1" x14ac:dyDescent="0.15">
      <c r="A51455" s="3"/>
      <c r="B51455" s="3"/>
      <c r="J51455" s="3"/>
      <c r="K51455" s="5"/>
      <c r="L51455" s="8"/>
      <c r="N51455" s="5"/>
      <c r="O51455" s="10"/>
      <c r="P51455" s="8"/>
    </row>
    <row r="51456" spans="1:16" s="2" customFormat="1" x14ac:dyDescent="0.15">
      <c r="A51456" s="3"/>
      <c r="B51456" s="3"/>
      <c r="J51456" s="3"/>
      <c r="K51456" s="5"/>
      <c r="L51456" s="8"/>
      <c r="N51456" s="5"/>
      <c r="O51456" s="10"/>
      <c r="P51456" s="8"/>
    </row>
    <row r="51457" spans="1:16" s="2" customFormat="1" x14ac:dyDescent="0.15">
      <c r="A51457" s="3"/>
      <c r="B51457" s="3"/>
      <c r="J51457" s="3"/>
      <c r="K51457" s="5"/>
      <c r="L51457" s="8"/>
      <c r="N51457" s="5"/>
      <c r="O51457" s="10"/>
      <c r="P51457" s="8"/>
    </row>
    <row r="51458" spans="1:16" s="2" customFormat="1" x14ac:dyDescent="0.15">
      <c r="A51458" s="3"/>
      <c r="B51458" s="3"/>
      <c r="J51458" s="3"/>
      <c r="K51458" s="5"/>
      <c r="L51458" s="8"/>
      <c r="N51458" s="5"/>
      <c r="O51458" s="10"/>
      <c r="P51458" s="8"/>
    </row>
    <row r="51459" spans="1:16" s="2" customFormat="1" x14ac:dyDescent="0.15">
      <c r="A51459" s="3"/>
      <c r="B51459" s="3"/>
      <c r="J51459" s="3"/>
      <c r="K51459" s="5"/>
      <c r="L51459" s="8"/>
      <c r="N51459" s="5"/>
      <c r="O51459" s="10"/>
      <c r="P51459" s="8"/>
    </row>
    <row r="51460" spans="1:16" s="2" customFormat="1" x14ac:dyDescent="0.15">
      <c r="A51460" s="3"/>
      <c r="B51460" s="3"/>
      <c r="J51460" s="3"/>
      <c r="K51460" s="5"/>
      <c r="L51460" s="8"/>
      <c r="N51460" s="5"/>
      <c r="O51460" s="10"/>
      <c r="P51460" s="8"/>
    </row>
    <row r="51461" spans="1:16" s="2" customFormat="1" x14ac:dyDescent="0.15">
      <c r="A51461" s="3"/>
      <c r="B51461" s="3"/>
      <c r="J51461" s="3"/>
      <c r="K51461" s="5"/>
      <c r="L51461" s="8"/>
      <c r="N51461" s="5"/>
      <c r="O51461" s="10"/>
      <c r="P51461" s="8"/>
    </row>
    <row r="51462" spans="1:16" s="2" customFormat="1" x14ac:dyDescent="0.15">
      <c r="A51462" s="3"/>
      <c r="B51462" s="3"/>
      <c r="J51462" s="3"/>
      <c r="K51462" s="5"/>
      <c r="L51462" s="8"/>
      <c r="N51462" s="5"/>
      <c r="O51462" s="10"/>
      <c r="P51462" s="8"/>
    </row>
    <row r="51463" spans="1:16" s="2" customFormat="1" x14ac:dyDescent="0.15">
      <c r="A51463" s="3"/>
      <c r="B51463" s="3"/>
      <c r="J51463" s="3"/>
      <c r="K51463" s="5"/>
      <c r="L51463" s="8"/>
      <c r="N51463" s="5"/>
      <c r="O51463" s="10"/>
      <c r="P51463" s="8"/>
    </row>
    <row r="51464" spans="1:16" s="2" customFormat="1" x14ac:dyDescent="0.15">
      <c r="A51464" s="3"/>
      <c r="B51464" s="3"/>
      <c r="J51464" s="3"/>
      <c r="K51464" s="5"/>
      <c r="L51464" s="8"/>
      <c r="N51464" s="5"/>
      <c r="O51464" s="10"/>
      <c r="P51464" s="8"/>
    </row>
    <row r="51465" spans="1:16" s="2" customFormat="1" x14ac:dyDescent="0.15">
      <c r="A51465" s="3"/>
      <c r="B51465" s="3"/>
      <c r="J51465" s="3"/>
      <c r="K51465" s="5"/>
      <c r="L51465" s="8"/>
      <c r="N51465" s="5"/>
      <c r="O51465" s="10"/>
      <c r="P51465" s="8"/>
    </row>
    <row r="51466" spans="1:16" s="2" customFormat="1" x14ac:dyDescent="0.15">
      <c r="A51466" s="3"/>
      <c r="B51466" s="3"/>
      <c r="J51466" s="3"/>
      <c r="K51466" s="5"/>
      <c r="L51466" s="8"/>
      <c r="N51466" s="5"/>
      <c r="O51466" s="10"/>
      <c r="P51466" s="8"/>
    </row>
    <row r="51467" spans="1:16" s="2" customFormat="1" x14ac:dyDescent="0.15">
      <c r="A51467" s="3"/>
      <c r="B51467" s="3"/>
      <c r="J51467" s="3"/>
      <c r="K51467" s="5"/>
      <c r="L51467" s="8"/>
      <c r="N51467" s="5"/>
      <c r="O51467" s="10"/>
      <c r="P51467" s="8"/>
    </row>
    <row r="51468" spans="1:16" s="2" customFormat="1" x14ac:dyDescent="0.15">
      <c r="A51468" s="3"/>
      <c r="B51468" s="3"/>
      <c r="J51468" s="3"/>
      <c r="K51468" s="5"/>
      <c r="L51468" s="8"/>
      <c r="N51468" s="5"/>
      <c r="O51468" s="10"/>
      <c r="P51468" s="8"/>
    </row>
    <row r="51469" spans="1:16" s="2" customFormat="1" x14ac:dyDescent="0.15">
      <c r="A51469" s="3"/>
      <c r="B51469" s="3"/>
      <c r="J51469" s="3"/>
      <c r="K51469" s="5"/>
      <c r="L51469" s="8"/>
      <c r="N51469" s="5"/>
      <c r="O51469" s="10"/>
      <c r="P51469" s="8"/>
    </row>
    <row r="51470" spans="1:16" s="2" customFormat="1" x14ac:dyDescent="0.15">
      <c r="A51470" s="3"/>
      <c r="B51470" s="3"/>
      <c r="J51470" s="3"/>
      <c r="K51470" s="5"/>
      <c r="L51470" s="8"/>
      <c r="N51470" s="5"/>
      <c r="O51470" s="10"/>
      <c r="P51470" s="8"/>
    </row>
    <row r="51471" spans="1:16" s="2" customFormat="1" x14ac:dyDescent="0.15">
      <c r="A51471" s="3"/>
      <c r="B51471" s="3"/>
      <c r="J51471" s="3"/>
      <c r="K51471" s="5"/>
      <c r="L51471" s="8"/>
      <c r="N51471" s="5"/>
      <c r="O51471" s="10"/>
      <c r="P51471" s="8"/>
    </row>
    <row r="51472" spans="1:16" s="2" customFormat="1" x14ac:dyDescent="0.15">
      <c r="A51472" s="3"/>
      <c r="B51472" s="3"/>
      <c r="J51472" s="3"/>
      <c r="K51472" s="5"/>
      <c r="L51472" s="8"/>
      <c r="N51472" s="5"/>
      <c r="O51472" s="10"/>
      <c r="P51472" s="8"/>
    </row>
    <row r="51473" spans="1:16" s="2" customFormat="1" x14ac:dyDescent="0.15">
      <c r="A51473" s="3"/>
      <c r="B51473" s="3"/>
      <c r="J51473" s="3"/>
      <c r="K51473" s="5"/>
      <c r="L51473" s="8"/>
      <c r="N51473" s="5"/>
      <c r="O51473" s="10"/>
      <c r="P51473" s="8"/>
    </row>
    <row r="51474" spans="1:16" s="2" customFormat="1" x14ac:dyDescent="0.15">
      <c r="A51474" s="3"/>
      <c r="B51474" s="3"/>
      <c r="J51474" s="3"/>
      <c r="K51474" s="5"/>
      <c r="L51474" s="8"/>
      <c r="N51474" s="5"/>
      <c r="O51474" s="10"/>
      <c r="P51474" s="8"/>
    </row>
    <row r="51475" spans="1:16" s="2" customFormat="1" x14ac:dyDescent="0.15">
      <c r="A51475" s="3"/>
      <c r="B51475" s="3"/>
      <c r="J51475" s="3"/>
      <c r="K51475" s="5"/>
      <c r="L51475" s="8"/>
      <c r="N51475" s="5"/>
      <c r="O51475" s="10"/>
      <c r="P51475" s="8"/>
    </row>
    <row r="51476" spans="1:16" s="2" customFormat="1" x14ac:dyDescent="0.15">
      <c r="A51476" s="3"/>
      <c r="B51476" s="3"/>
      <c r="J51476" s="3"/>
      <c r="K51476" s="5"/>
      <c r="L51476" s="8"/>
      <c r="N51476" s="5"/>
      <c r="O51476" s="10"/>
      <c r="P51476" s="8"/>
    </row>
    <row r="51477" spans="1:16" s="2" customFormat="1" x14ac:dyDescent="0.15">
      <c r="A51477" s="3"/>
      <c r="B51477" s="3"/>
      <c r="J51477" s="3"/>
      <c r="K51477" s="5"/>
      <c r="L51477" s="8"/>
      <c r="N51477" s="5"/>
      <c r="O51477" s="10"/>
      <c r="P51477" s="8"/>
    </row>
    <row r="51478" spans="1:16" s="2" customFormat="1" x14ac:dyDescent="0.15">
      <c r="A51478" s="3"/>
      <c r="B51478" s="3"/>
      <c r="J51478" s="3"/>
      <c r="K51478" s="5"/>
      <c r="L51478" s="8"/>
      <c r="N51478" s="5"/>
      <c r="O51478" s="10"/>
      <c r="P51478" s="8"/>
    </row>
    <row r="51479" spans="1:16" s="2" customFormat="1" x14ac:dyDescent="0.15">
      <c r="A51479" s="3"/>
      <c r="B51479" s="3"/>
      <c r="J51479" s="3"/>
      <c r="K51479" s="5"/>
      <c r="L51479" s="8"/>
      <c r="N51479" s="5"/>
      <c r="O51479" s="10"/>
      <c r="P51479" s="8"/>
    </row>
    <row r="51480" spans="1:16" s="2" customFormat="1" x14ac:dyDescent="0.15">
      <c r="A51480" s="3"/>
      <c r="B51480" s="3"/>
      <c r="J51480" s="3"/>
      <c r="K51480" s="5"/>
      <c r="L51480" s="8"/>
      <c r="N51480" s="5"/>
      <c r="O51480" s="10"/>
      <c r="P51480" s="8"/>
    </row>
    <row r="51481" spans="1:16" s="2" customFormat="1" x14ac:dyDescent="0.15">
      <c r="A51481" s="3"/>
      <c r="B51481" s="3"/>
      <c r="J51481" s="3"/>
      <c r="K51481" s="5"/>
      <c r="L51481" s="8"/>
      <c r="N51481" s="5"/>
      <c r="O51481" s="10"/>
      <c r="P51481" s="8"/>
    </row>
    <row r="51482" spans="1:16" s="2" customFormat="1" x14ac:dyDescent="0.15">
      <c r="A51482" s="3"/>
      <c r="B51482" s="3"/>
      <c r="J51482" s="3"/>
      <c r="K51482" s="5"/>
      <c r="L51482" s="8"/>
      <c r="N51482" s="5"/>
      <c r="O51482" s="10"/>
      <c r="P51482" s="8"/>
    </row>
    <row r="51483" spans="1:16" s="2" customFormat="1" x14ac:dyDescent="0.15">
      <c r="A51483" s="3"/>
      <c r="B51483" s="3"/>
      <c r="J51483" s="3"/>
      <c r="K51483" s="5"/>
      <c r="L51483" s="8"/>
      <c r="N51483" s="5"/>
      <c r="O51483" s="10"/>
      <c r="P51483" s="8"/>
    </row>
    <row r="51484" spans="1:16" s="2" customFormat="1" x14ac:dyDescent="0.15">
      <c r="A51484" s="3"/>
      <c r="B51484" s="3"/>
      <c r="J51484" s="3"/>
      <c r="K51484" s="5"/>
      <c r="L51484" s="8"/>
      <c r="N51484" s="5"/>
      <c r="O51484" s="10"/>
      <c r="P51484" s="8"/>
    </row>
    <row r="51485" spans="1:16" s="2" customFormat="1" x14ac:dyDescent="0.15">
      <c r="A51485" s="3"/>
      <c r="B51485" s="3"/>
      <c r="J51485" s="3"/>
      <c r="K51485" s="5"/>
      <c r="L51485" s="8"/>
      <c r="N51485" s="5"/>
      <c r="O51485" s="10"/>
      <c r="P51485" s="8"/>
    </row>
    <row r="51486" spans="1:16" s="2" customFormat="1" x14ac:dyDescent="0.15">
      <c r="A51486" s="3"/>
      <c r="B51486" s="3"/>
      <c r="J51486" s="3"/>
      <c r="K51486" s="5"/>
      <c r="L51486" s="8"/>
      <c r="N51486" s="5"/>
      <c r="O51486" s="10"/>
      <c r="P51486" s="8"/>
    </row>
    <row r="51487" spans="1:16" s="2" customFormat="1" x14ac:dyDescent="0.15">
      <c r="A51487" s="3"/>
      <c r="B51487" s="3"/>
      <c r="J51487" s="3"/>
      <c r="K51487" s="5"/>
      <c r="L51487" s="8"/>
      <c r="N51487" s="5"/>
      <c r="O51487" s="10"/>
      <c r="P51487" s="8"/>
    </row>
    <row r="51488" spans="1:16" s="2" customFormat="1" x14ac:dyDescent="0.15">
      <c r="A51488" s="3"/>
      <c r="B51488" s="3"/>
      <c r="J51488" s="3"/>
      <c r="K51488" s="5"/>
      <c r="L51488" s="8"/>
      <c r="N51488" s="5"/>
      <c r="O51488" s="10"/>
      <c r="P51488" s="8"/>
    </row>
    <row r="51489" spans="1:16" s="2" customFormat="1" x14ac:dyDescent="0.15">
      <c r="A51489" s="3"/>
      <c r="B51489" s="3"/>
      <c r="J51489" s="3"/>
      <c r="K51489" s="5"/>
      <c r="L51489" s="8"/>
      <c r="N51489" s="5"/>
      <c r="O51489" s="10"/>
      <c r="P51489" s="8"/>
    </row>
    <row r="51490" spans="1:16" s="2" customFormat="1" x14ac:dyDescent="0.15">
      <c r="A51490" s="3"/>
      <c r="B51490" s="3"/>
      <c r="J51490" s="3"/>
      <c r="K51490" s="5"/>
      <c r="L51490" s="8"/>
      <c r="N51490" s="5"/>
      <c r="O51490" s="10"/>
      <c r="P51490" s="8"/>
    </row>
    <row r="51491" spans="1:16" s="2" customFormat="1" x14ac:dyDescent="0.15">
      <c r="A51491" s="3"/>
      <c r="B51491" s="3"/>
      <c r="J51491" s="3"/>
      <c r="K51491" s="5"/>
      <c r="L51491" s="8"/>
      <c r="N51491" s="5"/>
      <c r="O51491" s="10"/>
      <c r="P51491" s="8"/>
    </row>
    <row r="51492" spans="1:16" s="2" customFormat="1" x14ac:dyDescent="0.15">
      <c r="A51492" s="3"/>
      <c r="B51492" s="3"/>
      <c r="J51492" s="3"/>
      <c r="K51492" s="5"/>
      <c r="L51492" s="8"/>
      <c r="N51492" s="5"/>
      <c r="O51492" s="10"/>
      <c r="P51492" s="8"/>
    </row>
    <row r="51493" spans="1:16" s="2" customFormat="1" x14ac:dyDescent="0.15">
      <c r="A51493" s="3"/>
      <c r="B51493" s="3"/>
      <c r="J51493" s="3"/>
      <c r="K51493" s="5"/>
      <c r="L51493" s="8"/>
      <c r="N51493" s="5"/>
      <c r="O51493" s="10"/>
      <c r="P51493" s="8"/>
    </row>
    <row r="51494" spans="1:16" s="2" customFormat="1" x14ac:dyDescent="0.15">
      <c r="A51494" s="3"/>
      <c r="B51494" s="3"/>
      <c r="J51494" s="3"/>
      <c r="K51494" s="5"/>
      <c r="L51494" s="8"/>
      <c r="N51494" s="5"/>
      <c r="O51494" s="10"/>
      <c r="P51494" s="8"/>
    </row>
    <row r="51495" spans="1:16" s="2" customFormat="1" x14ac:dyDescent="0.15">
      <c r="A51495" s="3"/>
      <c r="B51495" s="3"/>
      <c r="J51495" s="3"/>
      <c r="K51495" s="5"/>
      <c r="L51495" s="8"/>
      <c r="N51495" s="5"/>
      <c r="O51495" s="10"/>
      <c r="P51495" s="8"/>
    </row>
    <row r="51496" spans="1:16" s="2" customFormat="1" x14ac:dyDescent="0.15">
      <c r="A51496" s="3"/>
      <c r="B51496" s="3"/>
      <c r="J51496" s="3"/>
      <c r="K51496" s="5"/>
      <c r="L51496" s="8"/>
      <c r="N51496" s="5"/>
      <c r="O51496" s="10"/>
      <c r="P51496" s="8"/>
    </row>
    <row r="51497" spans="1:16" s="2" customFormat="1" x14ac:dyDescent="0.15">
      <c r="A51497" s="3"/>
      <c r="B51497" s="3"/>
      <c r="J51497" s="3"/>
      <c r="K51497" s="5"/>
      <c r="L51497" s="8"/>
      <c r="N51497" s="5"/>
      <c r="O51497" s="10"/>
      <c r="P51497" s="8"/>
    </row>
    <row r="51498" spans="1:16" s="2" customFormat="1" x14ac:dyDescent="0.15">
      <c r="A51498" s="3"/>
      <c r="B51498" s="3"/>
      <c r="J51498" s="3"/>
      <c r="K51498" s="5"/>
      <c r="L51498" s="8"/>
      <c r="N51498" s="5"/>
      <c r="O51498" s="10"/>
      <c r="P51498" s="8"/>
    </row>
    <row r="51499" spans="1:16" s="2" customFormat="1" x14ac:dyDescent="0.15">
      <c r="A51499" s="3"/>
      <c r="B51499" s="3"/>
      <c r="J51499" s="3"/>
      <c r="K51499" s="5"/>
      <c r="L51499" s="8"/>
      <c r="N51499" s="5"/>
      <c r="O51499" s="10"/>
      <c r="P51499" s="8"/>
    </row>
    <row r="51500" spans="1:16" s="2" customFormat="1" x14ac:dyDescent="0.15">
      <c r="A51500" s="3"/>
      <c r="B51500" s="3"/>
      <c r="J51500" s="3"/>
      <c r="K51500" s="5"/>
      <c r="L51500" s="8"/>
      <c r="N51500" s="5"/>
      <c r="O51500" s="10"/>
      <c r="P51500" s="8"/>
    </row>
    <row r="51501" spans="1:16" s="2" customFormat="1" x14ac:dyDescent="0.15">
      <c r="A51501" s="3"/>
      <c r="B51501" s="3"/>
      <c r="J51501" s="3"/>
      <c r="K51501" s="5"/>
      <c r="L51501" s="8"/>
      <c r="N51501" s="5"/>
      <c r="O51501" s="10"/>
      <c r="P51501" s="8"/>
    </row>
    <row r="51502" spans="1:16" s="2" customFormat="1" x14ac:dyDescent="0.15">
      <c r="A51502" s="3"/>
      <c r="B51502" s="3"/>
      <c r="J51502" s="3"/>
      <c r="K51502" s="5"/>
      <c r="L51502" s="8"/>
      <c r="N51502" s="5"/>
      <c r="O51502" s="10"/>
      <c r="P51502" s="8"/>
    </row>
    <row r="51503" spans="1:16" s="2" customFormat="1" x14ac:dyDescent="0.15">
      <c r="A51503" s="3"/>
      <c r="B51503" s="3"/>
      <c r="J51503" s="3"/>
      <c r="K51503" s="5"/>
      <c r="L51503" s="8"/>
      <c r="N51503" s="5"/>
      <c r="O51503" s="10"/>
      <c r="P51503" s="8"/>
    </row>
    <row r="51504" spans="1:16" s="2" customFormat="1" x14ac:dyDescent="0.15">
      <c r="A51504" s="3"/>
      <c r="B51504" s="3"/>
      <c r="J51504" s="3"/>
      <c r="K51504" s="5"/>
      <c r="L51504" s="8"/>
      <c r="N51504" s="5"/>
      <c r="O51504" s="10"/>
      <c r="P51504" s="8"/>
    </row>
    <row r="51505" spans="1:16" s="2" customFormat="1" x14ac:dyDescent="0.15">
      <c r="A51505" s="3"/>
      <c r="B51505" s="3"/>
      <c r="J51505" s="3"/>
      <c r="K51505" s="5"/>
      <c r="L51505" s="8"/>
      <c r="N51505" s="5"/>
      <c r="O51505" s="10"/>
      <c r="P51505" s="8"/>
    </row>
    <row r="51506" spans="1:16" s="2" customFormat="1" x14ac:dyDescent="0.15">
      <c r="A51506" s="3"/>
      <c r="B51506" s="3"/>
      <c r="J51506" s="3"/>
      <c r="K51506" s="5"/>
      <c r="L51506" s="8"/>
      <c r="N51506" s="5"/>
      <c r="O51506" s="10"/>
      <c r="P51506" s="8"/>
    </row>
    <row r="51507" spans="1:16" s="2" customFormat="1" x14ac:dyDescent="0.15">
      <c r="A51507" s="3"/>
      <c r="B51507" s="3"/>
      <c r="J51507" s="3"/>
      <c r="K51507" s="5"/>
      <c r="L51507" s="8"/>
      <c r="N51507" s="5"/>
      <c r="O51507" s="10"/>
      <c r="P51507" s="8"/>
    </row>
    <row r="51508" spans="1:16" s="2" customFormat="1" x14ac:dyDescent="0.15">
      <c r="A51508" s="3"/>
      <c r="B51508" s="3"/>
      <c r="J51508" s="3"/>
      <c r="K51508" s="5"/>
      <c r="L51508" s="8"/>
      <c r="N51508" s="5"/>
      <c r="O51508" s="10"/>
      <c r="P51508" s="8"/>
    </row>
    <row r="51509" spans="1:16" s="2" customFormat="1" x14ac:dyDescent="0.15">
      <c r="A51509" s="3"/>
      <c r="B51509" s="3"/>
      <c r="J51509" s="3"/>
      <c r="K51509" s="5"/>
      <c r="L51509" s="8"/>
      <c r="N51509" s="5"/>
      <c r="O51509" s="10"/>
      <c r="P51509" s="8"/>
    </row>
    <row r="51510" spans="1:16" s="2" customFormat="1" x14ac:dyDescent="0.15">
      <c r="A51510" s="3"/>
      <c r="B51510" s="3"/>
      <c r="J51510" s="3"/>
      <c r="K51510" s="5"/>
      <c r="L51510" s="8"/>
      <c r="N51510" s="5"/>
      <c r="O51510" s="10"/>
      <c r="P51510" s="8"/>
    </row>
    <row r="51511" spans="1:16" s="2" customFormat="1" x14ac:dyDescent="0.15">
      <c r="A51511" s="3"/>
      <c r="B51511" s="3"/>
      <c r="J51511" s="3"/>
      <c r="K51511" s="5"/>
      <c r="L51511" s="8"/>
      <c r="N51511" s="5"/>
      <c r="O51511" s="10"/>
      <c r="P51511" s="8"/>
    </row>
    <row r="51512" spans="1:16" s="2" customFormat="1" x14ac:dyDescent="0.15">
      <c r="A51512" s="3"/>
      <c r="B51512" s="3"/>
      <c r="J51512" s="3"/>
      <c r="K51512" s="5"/>
      <c r="L51512" s="8"/>
      <c r="N51512" s="5"/>
      <c r="O51512" s="10"/>
      <c r="P51512" s="8"/>
    </row>
    <row r="51513" spans="1:16" s="2" customFormat="1" x14ac:dyDescent="0.15">
      <c r="A51513" s="3"/>
      <c r="B51513" s="3"/>
      <c r="J51513" s="3"/>
      <c r="K51513" s="5"/>
      <c r="L51513" s="8"/>
      <c r="N51513" s="5"/>
      <c r="O51513" s="10"/>
      <c r="P51513" s="8"/>
    </row>
    <row r="51514" spans="1:16" s="2" customFormat="1" x14ac:dyDescent="0.15">
      <c r="A51514" s="3"/>
      <c r="B51514" s="3"/>
      <c r="J51514" s="3"/>
      <c r="K51514" s="5"/>
      <c r="L51514" s="8"/>
      <c r="N51514" s="5"/>
      <c r="O51514" s="10"/>
      <c r="P51514" s="8"/>
    </row>
    <row r="51515" spans="1:16" s="2" customFormat="1" x14ac:dyDescent="0.15">
      <c r="A51515" s="3"/>
      <c r="B51515" s="3"/>
      <c r="J51515" s="3"/>
      <c r="K51515" s="5"/>
      <c r="L51515" s="8"/>
      <c r="N51515" s="5"/>
      <c r="O51515" s="10"/>
      <c r="P51515" s="8"/>
    </row>
    <row r="51516" spans="1:16" s="2" customFormat="1" x14ac:dyDescent="0.15">
      <c r="A51516" s="3"/>
      <c r="B51516" s="3"/>
      <c r="J51516" s="3"/>
      <c r="K51516" s="5"/>
      <c r="L51516" s="8"/>
      <c r="N51516" s="5"/>
      <c r="O51516" s="10"/>
      <c r="P51516" s="8"/>
    </row>
    <row r="51517" spans="1:16" s="2" customFormat="1" x14ac:dyDescent="0.15">
      <c r="A51517" s="3"/>
      <c r="B51517" s="3"/>
      <c r="J51517" s="3"/>
      <c r="K51517" s="5"/>
      <c r="L51517" s="8"/>
      <c r="N51517" s="5"/>
      <c r="O51517" s="10"/>
      <c r="P51517" s="8"/>
    </row>
    <row r="51518" spans="1:16" s="2" customFormat="1" x14ac:dyDescent="0.15">
      <c r="A51518" s="3"/>
      <c r="B51518" s="3"/>
      <c r="J51518" s="3"/>
      <c r="K51518" s="5"/>
      <c r="L51518" s="8"/>
      <c r="N51518" s="5"/>
      <c r="O51518" s="10"/>
      <c r="P51518" s="8"/>
    </row>
    <row r="51519" spans="1:16" s="2" customFormat="1" x14ac:dyDescent="0.15">
      <c r="A51519" s="3"/>
      <c r="B51519" s="3"/>
      <c r="J51519" s="3"/>
      <c r="K51519" s="5"/>
      <c r="L51519" s="8"/>
      <c r="N51519" s="5"/>
      <c r="O51519" s="10"/>
      <c r="P51519" s="8"/>
    </row>
    <row r="51520" spans="1:16" s="2" customFormat="1" x14ac:dyDescent="0.15">
      <c r="A51520" s="3"/>
      <c r="B51520" s="3"/>
      <c r="J51520" s="3"/>
      <c r="K51520" s="5"/>
      <c r="L51520" s="8"/>
      <c r="N51520" s="5"/>
      <c r="O51520" s="10"/>
      <c r="P51520" s="8"/>
    </row>
    <row r="51521" spans="1:16" s="2" customFormat="1" x14ac:dyDescent="0.15">
      <c r="A51521" s="3"/>
      <c r="B51521" s="3"/>
      <c r="J51521" s="3"/>
      <c r="K51521" s="5"/>
      <c r="L51521" s="8"/>
      <c r="N51521" s="5"/>
      <c r="O51521" s="10"/>
      <c r="P51521" s="8"/>
    </row>
    <row r="51522" spans="1:16" s="2" customFormat="1" x14ac:dyDescent="0.15">
      <c r="A51522" s="3"/>
      <c r="B51522" s="3"/>
      <c r="J51522" s="3"/>
      <c r="K51522" s="5"/>
      <c r="L51522" s="8"/>
      <c r="N51522" s="5"/>
      <c r="O51522" s="10"/>
      <c r="P51522" s="8"/>
    </row>
    <row r="51523" spans="1:16" s="2" customFormat="1" x14ac:dyDescent="0.15">
      <c r="A51523" s="3"/>
      <c r="B51523" s="3"/>
      <c r="J51523" s="3"/>
      <c r="K51523" s="5"/>
      <c r="L51523" s="8"/>
      <c r="N51523" s="5"/>
      <c r="O51523" s="10"/>
      <c r="P51523" s="8"/>
    </row>
    <row r="51524" spans="1:16" s="2" customFormat="1" x14ac:dyDescent="0.15">
      <c r="A51524" s="3"/>
      <c r="B51524" s="3"/>
      <c r="J51524" s="3"/>
      <c r="K51524" s="5"/>
      <c r="L51524" s="8"/>
      <c r="N51524" s="5"/>
      <c r="O51524" s="10"/>
      <c r="P51524" s="8"/>
    </row>
    <row r="51525" spans="1:16" s="2" customFormat="1" x14ac:dyDescent="0.15">
      <c r="A51525" s="3"/>
      <c r="B51525" s="3"/>
      <c r="J51525" s="3"/>
      <c r="K51525" s="5"/>
      <c r="L51525" s="8"/>
      <c r="N51525" s="5"/>
      <c r="O51525" s="10"/>
      <c r="P51525" s="8"/>
    </row>
    <row r="51526" spans="1:16" s="2" customFormat="1" x14ac:dyDescent="0.15">
      <c r="A51526" s="3"/>
      <c r="B51526" s="3"/>
      <c r="J51526" s="3"/>
      <c r="K51526" s="5"/>
      <c r="L51526" s="8"/>
      <c r="N51526" s="5"/>
      <c r="O51526" s="10"/>
      <c r="P51526" s="8"/>
    </row>
    <row r="51527" spans="1:16" s="2" customFormat="1" x14ac:dyDescent="0.15">
      <c r="A51527" s="3"/>
      <c r="B51527" s="3"/>
      <c r="J51527" s="3"/>
      <c r="K51527" s="5"/>
      <c r="L51527" s="8"/>
      <c r="N51527" s="5"/>
      <c r="O51527" s="10"/>
      <c r="P51527" s="8"/>
    </row>
    <row r="51528" spans="1:16" s="2" customFormat="1" x14ac:dyDescent="0.15">
      <c r="A51528" s="3"/>
      <c r="B51528" s="3"/>
      <c r="J51528" s="3"/>
      <c r="K51528" s="5"/>
      <c r="L51528" s="8"/>
      <c r="N51528" s="5"/>
      <c r="O51528" s="10"/>
      <c r="P51528" s="8"/>
    </row>
    <row r="51529" spans="1:16" s="2" customFormat="1" x14ac:dyDescent="0.15">
      <c r="A51529" s="3"/>
      <c r="B51529" s="3"/>
      <c r="J51529" s="3"/>
      <c r="K51529" s="5"/>
      <c r="L51529" s="8"/>
      <c r="N51529" s="5"/>
      <c r="O51529" s="10"/>
      <c r="P51529" s="8"/>
    </row>
    <row r="51530" spans="1:16" s="2" customFormat="1" x14ac:dyDescent="0.15">
      <c r="A51530" s="3"/>
      <c r="B51530" s="3"/>
      <c r="J51530" s="3"/>
      <c r="K51530" s="5"/>
      <c r="L51530" s="8"/>
      <c r="N51530" s="5"/>
      <c r="O51530" s="10"/>
      <c r="P51530" s="8"/>
    </row>
    <row r="51531" spans="1:16" s="2" customFormat="1" x14ac:dyDescent="0.15">
      <c r="A51531" s="3"/>
      <c r="B51531" s="3"/>
      <c r="J51531" s="3"/>
      <c r="K51531" s="5"/>
      <c r="L51531" s="8"/>
      <c r="N51531" s="5"/>
      <c r="O51531" s="10"/>
      <c r="P51531" s="8"/>
    </row>
    <row r="51532" spans="1:16" s="2" customFormat="1" x14ac:dyDescent="0.15">
      <c r="A51532" s="3"/>
      <c r="B51532" s="3"/>
      <c r="J51532" s="3"/>
      <c r="K51532" s="5"/>
      <c r="L51532" s="8"/>
      <c r="N51532" s="5"/>
      <c r="O51532" s="10"/>
      <c r="P51532" s="8"/>
    </row>
    <row r="51533" spans="1:16" s="2" customFormat="1" x14ac:dyDescent="0.15">
      <c r="A51533" s="3"/>
      <c r="B51533" s="3"/>
      <c r="J51533" s="3"/>
      <c r="K51533" s="5"/>
      <c r="L51533" s="8"/>
      <c r="N51533" s="5"/>
      <c r="O51533" s="10"/>
      <c r="P51533" s="8"/>
    </row>
    <row r="51534" spans="1:16" s="2" customFormat="1" x14ac:dyDescent="0.15">
      <c r="A51534" s="3"/>
      <c r="B51534" s="3"/>
      <c r="J51534" s="3"/>
      <c r="K51534" s="5"/>
      <c r="L51534" s="8"/>
      <c r="N51534" s="5"/>
      <c r="O51534" s="10"/>
      <c r="P51534" s="8"/>
    </row>
    <row r="51535" spans="1:16" s="2" customFormat="1" x14ac:dyDescent="0.15">
      <c r="A51535" s="3"/>
      <c r="B51535" s="3"/>
      <c r="J51535" s="3"/>
      <c r="K51535" s="5"/>
      <c r="L51535" s="8"/>
      <c r="N51535" s="5"/>
      <c r="O51535" s="10"/>
      <c r="P51535" s="8"/>
    </row>
    <row r="51536" spans="1:16" s="2" customFormat="1" x14ac:dyDescent="0.15">
      <c r="A51536" s="3"/>
      <c r="B51536" s="3"/>
      <c r="J51536" s="3"/>
      <c r="K51536" s="5"/>
      <c r="L51536" s="8"/>
      <c r="N51536" s="5"/>
      <c r="O51536" s="10"/>
      <c r="P51536" s="8"/>
    </row>
    <row r="51537" spans="1:16" s="2" customFormat="1" x14ac:dyDescent="0.15">
      <c r="A51537" s="3"/>
      <c r="B51537" s="3"/>
      <c r="J51537" s="3"/>
      <c r="K51537" s="5"/>
      <c r="L51537" s="8"/>
      <c r="N51537" s="5"/>
      <c r="O51537" s="10"/>
      <c r="P51537" s="8"/>
    </row>
    <row r="51538" spans="1:16" s="2" customFormat="1" x14ac:dyDescent="0.15">
      <c r="A51538" s="3"/>
      <c r="B51538" s="3"/>
      <c r="J51538" s="3"/>
      <c r="K51538" s="5"/>
      <c r="L51538" s="8"/>
      <c r="N51538" s="5"/>
      <c r="O51538" s="10"/>
      <c r="P51538" s="8"/>
    </row>
    <row r="51539" spans="1:16" s="2" customFormat="1" x14ac:dyDescent="0.15">
      <c r="A51539" s="3"/>
      <c r="B51539" s="3"/>
      <c r="J51539" s="3"/>
      <c r="K51539" s="5"/>
      <c r="L51539" s="8"/>
      <c r="N51539" s="5"/>
      <c r="O51539" s="10"/>
      <c r="P51539" s="8"/>
    </row>
    <row r="51540" spans="1:16" s="2" customFormat="1" x14ac:dyDescent="0.15">
      <c r="A51540" s="3"/>
      <c r="B51540" s="3"/>
      <c r="J51540" s="3"/>
      <c r="K51540" s="5"/>
      <c r="L51540" s="8"/>
      <c r="N51540" s="5"/>
      <c r="O51540" s="10"/>
      <c r="P51540" s="8"/>
    </row>
    <row r="51541" spans="1:16" s="2" customFormat="1" x14ac:dyDescent="0.15">
      <c r="A51541" s="3"/>
      <c r="B51541" s="3"/>
      <c r="J51541" s="3"/>
      <c r="K51541" s="5"/>
      <c r="L51541" s="8"/>
      <c r="N51541" s="5"/>
      <c r="O51541" s="10"/>
      <c r="P51541" s="8"/>
    </row>
    <row r="51542" spans="1:16" s="2" customFormat="1" x14ac:dyDescent="0.15">
      <c r="A51542" s="3"/>
      <c r="B51542" s="3"/>
      <c r="J51542" s="3"/>
      <c r="K51542" s="5"/>
      <c r="L51542" s="8"/>
      <c r="N51542" s="5"/>
      <c r="O51542" s="10"/>
      <c r="P51542" s="8"/>
    </row>
    <row r="51543" spans="1:16" s="2" customFormat="1" x14ac:dyDescent="0.15">
      <c r="A51543" s="3"/>
      <c r="B51543" s="3"/>
      <c r="J51543" s="3"/>
      <c r="K51543" s="5"/>
      <c r="L51543" s="8"/>
      <c r="N51543" s="5"/>
      <c r="O51543" s="10"/>
      <c r="P51543" s="8"/>
    </row>
    <row r="51544" spans="1:16" s="2" customFormat="1" x14ac:dyDescent="0.15">
      <c r="A51544" s="3"/>
      <c r="B51544" s="3"/>
      <c r="J51544" s="3"/>
      <c r="K51544" s="5"/>
      <c r="L51544" s="8"/>
      <c r="N51544" s="5"/>
      <c r="O51544" s="10"/>
      <c r="P51544" s="8"/>
    </row>
    <row r="51545" spans="1:16" s="2" customFormat="1" x14ac:dyDescent="0.15">
      <c r="A51545" s="3"/>
      <c r="B51545" s="3"/>
      <c r="J51545" s="3"/>
      <c r="K51545" s="5"/>
      <c r="L51545" s="8"/>
      <c r="N51545" s="5"/>
      <c r="O51545" s="10"/>
      <c r="P51545" s="8"/>
    </row>
    <row r="51546" spans="1:16" s="2" customFormat="1" x14ac:dyDescent="0.15">
      <c r="A51546" s="3"/>
      <c r="B51546" s="3"/>
      <c r="J51546" s="3"/>
      <c r="K51546" s="5"/>
      <c r="L51546" s="8"/>
      <c r="N51546" s="5"/>
      <c r="O51546" s="10"/>
      <c r="P51546" s="8"/>
    </row>
    <row r="51547" spans="1:16" s="2" customFormat="1" x14ac:dyDescent="0.15">
      <c r="A51547" s="3"/>
      <c r="B51547" s="3"/>
      <c r="J51547" s="3"/>
      <c r="K51547" s="5"/>
      <c r="L51547" s="8"/>
      <c r="N51547" s="5"/>
      <c r="O51547" s="10"/>
      <c r="P51547" s="8"/>
    </row>
    <row r="51548" spans="1:16" s="2" customFormat="1" x14ac:dyDescent="0.15">
      <c r="A51548" s="3"/>
      <c r="B51548" s="3"/>
      <c r="J51548" s="3"/>
      <c r="K51548" s="5"/>
      <c r="L51548" s="8"/>
      <c r="N51548" s="5"/>
      <c r="O51548" s="10"/>
      <c r="P51548" s="8"/>
    </row>
    <row r="51549" spans="1:16" s="2" customFormat="1" x14ac:dyDescent="0.15">
      <c r="A51549" s="3"/>
      <c r="B51549" s="3"/>
      <c r="J51549" s="3"/>
      <c r="K51549" s="5"/>
      <c r="L51549" s="8"/>
      <c r="N51549" s="5"/>
      <c r="O51549" s="10"/>
      <c r="P51549" s="8"/>
    </row>
    <row r="51550" spans="1:16" s="2" customFormat="1" x14ac:dyDescent="0.15">
      <c r="A51550" s="3"/>
      <c r="B51550" s="3"/>
      <c r="J51550" s="3"/>
      <c r="K51550" s="5"/>
      <c r="L51550" s="8"/>
      <c r="N51550" s="5"/>
      <c r="O51550" s="10"/>
      <c r="P51550" s="8"/>
    </row>
    <row r="51551" spans="1:16" s="2" customFormat="1" x14ac:dyDescent="0.15">
      <c r="A51551" s="3"/>
      <c r="B51551" s="3"/>
      <c r="J51551" s="3"/>
      <c r="K51551" s="5"/>
      <c r="L51551" s="8"/>
      <c r="N51551" s="5"/>
      <c r="O51551" s="10"/>
      <c r="P51551" s="8"/>
    </row>
    <row r="51552" spans="1:16" s="2" customFormat="1" x14ac:dyDescent="0.15">
      <c r="A51552" s="3"/>
      <c r="B51552" s="3"/>
      <c r="J51552" s="3"/>
      <c r="K51552" s="5"/>
      <c r="L51552" s="8"/>
      <c r="N51552" s="5"/>
      <c r="O51552" s="10"/>
      <c r="P51552" s="8"/>
    </row>
    <row r="51553" spans="1:16" s="2" customFormat="1" x14ac:dyDescent="0.15">
      <c r="A51553" s="3"/>
      <c r="B51553" s="3"/>
      <c r="J51553" s="3"/>
      <c r="K51553" s="5"/>
      <c r="L51553" s="8"/>
      <c r="N51553" s="5"/>
      <c r="O51553" s="10"/>
      <c r="P51553" s="8"/>
    </row>
    <row r="51554" spans="1:16" s="2" customFormat="1" x14ac:dyDescent="0.15">
      <c r="A51554" s="3"/>
      <c r="B51554" s="3"/>
      <c r="J51554" s="3"/>
      <c r="K51554" s="5"/>
      <c r="L51554" s="8"/>
      <c r="N51554" s="5"/>
      <c r="O51554" s="10"/>
      <c r="P51554" s="8"/>
    </row>
    <row r="51555" spans="1:16" s="2" customFormat="1" x14ac:dyDescent="0.15">
      <c r="A51555" s="3"/>
      <c r="B51555" s="3"/>
      <c r="J51555" s="3"/>
      <c r="K51555" s="5"/>
      <c r="L51555" s="8"/>
      <c r="N51555" s="5"/>
      <c r="O51555" s="10"/>
      <c r="P51555" s="8"/>
    </row>
    <row r="51556" spans="1:16" s="2" customFormat="1" x14ac:dyDescent="0.15">
      <c r="A51556" s="3"/>
      <c r="B51556" s="3"/>
      <c r="J51556" s="3"/>
      <c r="K51556" s="5"/>
      <c r="L51556" s="8"/>
      <c r="N51556" s="5"/>
      <c r="O51556" s="10"/>
      <c r="P51556" s="8"/>
    </row>
    <row r="51557" spans="1:16" s="2" customFormat="1" x14ac:dyDescent="0.15">
      <c r="A51557" s="3"/>
      <c r="B51557" s="3"/>
      <c r="J51557" s="3"/>
      <c r="K51557" s="5"/>
      <c r="L51557" s="8"/>
      <c r="N51557" s="5"/>
      <c r="O51557" s="10"/>
      <c r="P51557" s="8"/>
    </row>
    <row r="51558" spans="1:16" s="2" customFormat="1" x14ac:dyDescent="0.15">
      <c r="A51558" s="3"/>
      <c r="B51558" s="3"/>
      <c r="J51558" s="3"/>
      <c r="K51558" s="5"/>
      <c r="L51558" s="8"/>
      <c r="N51558" s="5"/>
      <c r="O51558" s="10"/>
      <c r="P51558" s="8"/>
    </row>
    <row r="51559" spans="1:16" s="2" customFormat="1" x14ac:dyDescent="0.15">
      <c r="A51559" s="3"/>
      <c r="B51559" s="3"/>
      <c r="J51559" s="3"/>
      <c r="K51559" s="5"/>
      <c r="L51559" s="8"/>
      <c r="N51559" s="5"/>
      <c r="O51559" s="10"/>
      <c r="P51559" s="8"/>
    </row>
    <row r="51560" spans="1:16" s="2" customFormat="1" x14ac:dyDescent="0.15">
      <c r="A51560" s="3"/>
      <c r="B51560" s="3"/>
      <c r="J51560" s="3"/>
      <c r="K51560" s="5"/>
      <c r="L51560" s="8"/>
      <c r="N51560" s="5"/>
      <c r="O51560" s="10"/>
      <c r="P51560" s="8"/>
    </row>
    <row r="51561" spans="1:16" s="2" customFormat="1" x14ac:dyDescent="0.15">
      <c r="A51561" s="3"/>
      <c r="B51561" s="3"/>
      <c r="J51561" s="3"/>
      <c r="K51561" s="5"/>
      <c r="L51561" s="8"/>
      <c r="N51561" s="5"/>
      <c r="O51561" s="10"/>
      <c r="P51561" s="8"/>
    </row>
    <row r="51562" spans="1:16" s="2" customFormat="1" x14ac:dyDescent="0.15">
      <c r="A51562" s="3"/>
      <c r="B51562" s="3"/>
      <c r="J51562" s="3"/>
      <c r="K51562" s="5"/>
      <c r="L51562" s="8"/>
      <c r="N51562" s="5"/>
      <c r="O51562" s="10"/>
      <c r="P51562" s="8"/>
    </row>
    <row r="51563" spans="1:16" s="2" customFormat="1" x14ac:dyDescent="0.15">
      <c r="A51563" s="3"/>
      <c r="B51563" s="3"/>
      <c r="J51563" s="3"/>
      <c r="K51563" s="5"/>
      <c r="L51563" s="8"/>
      <c r="N51563" s="5"/>
      <c r="O51563" s="10"/>
      <c r="P51563" s="8"/>
    </row>
    <row r="51564" spans="1:16" s="2" customFormat="1" x14ac:dyDescent="0.15">
      <c r="A51564" s="3"/>
      <c r="B51564" s="3"/>
      <c r="J51564" s="3"/>
      <c r="K51564" s="5"/>
      <c r="L51564" s="8"/>
      <c r="N51564" s="5"/>
      <c r="O51564" s="10"/>
      <c r="P51564" s="8"/>
    </row>
    <row r="51565" spans="1:16" s="2" customFormat="1" x14ac:dyDescent="0.15">
      <c r="A51565" s="3"/>
      <c r="B51565" s="3"/>
      <c r="J51565" s="3"/>
      <c r="K51565" s="5"/>
      <c r="L51565" s="8"/>
      <c r="N51565" s="5"/>
      <c r="O51565" s="10"/>
      <c r="P51565" s="8"/>
    </row>
    <row r="51566" spans="1:16" s="2" customFormat="1" x14ac:dyDescent="0.15">
      <c r="A51566" s="3"/>
      <c r="B51566" s="3"/>
      <c r="J51566" s="3"/>
      <c r="K51566" s="5"/>
      <c r="L51566" s="8"/>
      <c r="N51566" s="5"/>
      <c r="O51566" s="10"/>
      <c r="P51566" s="8"/>
    </row>
    <row r="51567" spans="1:16" s="2" customFormat="1" x14ac:dyDescent="0.15">
      <c r="A51567" s="3"/>
      <c r="B51567" s="3"/>
      <c r="J51567" s="3"/>
      <c r="K51567" s="5"/>
      <c r="L51567" s="8"/>
      <c r="N51567" s="5"/>
      <c r="O51567" s="10"/>
      <c r="P51567" s="8"/>
    </row>
    <row r="51568" spans="1:16" s="2" customFormat="1" x14ac:dyDescent="0.15">
      <c r="A51568" s="3"/>
      <c r="B51568" s="3"/>
      <c r="J51568" s="3"/>
      <c r="K51568" s="5"/>
      <c r="L51568" s="8"/>
      <c r="N51568" s="5"/>
      <c r="O51568" s="10"/>
      <c r="P51568" s="8"/>
    </row>
    <row r="51569" spans="1:16" s="2" customFormat="1" x14ac:dyDescent="0.15">
      <c r="A51569" s="3"/>
      <c r="B51569" s="3"/>
      <c r="J51569" s="3"/>
      <c r="K51569" s="5"/>
      <c r="L51569" s="8"/>
      <c r="N51569" s="5"/>
      <c r="O51569" s="10"/>
      <c r="P51569" s="8"/>
    </row>
    <row r="51570" spans="1:16" s="2" customFormat="1" x14ac:dyDescent="0.15">
      <c r="A51570" s="3"/>
      <c r="B51570" s="3"/>
      <c r="J51570" s="3"/>
      <c r="K51570" s="5"/>
      <c r="L51570" s="8"/>
      <c r="N51570" s="5"/>
      <c r="O51570" s="10"/>
      <c r="P51570" s="8"/>
    </row>
    <row r="51571" spans="1:16" s="2" customFormat="1" x14ac:dyDescent="0.15">
      <c r="A51571" s="3"/>
      <c r="B51571" s="3"/>
      <c r="J51571" s="3"/>
      <c r="K51571" s="5"/>
      <c r="L51571" s="8"/>
      <c r="N51571" s="5"/>
      <c r="O51571" s="10"/>
      <c r="P51571" s="8"/>
    </row>
    <row r="51572" spans="1:16" s="2" customFormat="1" x14ac:dyDescent="0.15">
      <c r="A51572" s="3"/>
      <c r="B51572" s="3"/>
      <c r="J51572" s="3"/>
      <c r="K51572" s="5"/>
      <c r="L51572" s="8"/>
      <c r="N51572" s="5"/>
      <c r="O51572" s="10"/>
      <c r="P51572" s="8"/>
    </row>
    <row r="51573" spans="1:16" s="2" customFormat="1" x14ac:dyDescent="0.15">
      <c r="A51573" s="3"/>
      <c r="B51573" s="3"/>
      <c r="J51573" s="3"/>
      <c r="K51573" s="5"/>
      <c r="L51573" s="8"/>
      <c r="N51573" s="5"/>
      <c r="O51573" s="10"/>
      <c r="P51573" s="8"/>
    </row>
    <row r="51574" spans="1:16" s="2" customFormat="1" x14ac:dyDescent="0.15">
      <c r="A51574" s="3"/>
      <c r="B51574" s="3"/>
      <c r="J51574" s="3"/>
      <c r="K51574" s="5"/>
      <c r="L51574" s="8"/>
      <c r="N51574" s="5"/>
      <c r="O51574" s="10"/>
      <c r="P51574" s="8"/>
    </row>
    <row r="51575" spans="1:16" s="2" customFormat="1" x14ac:dyDescent="0.15">
      <c r="A51575" s="3"/>
      <c r="B51575" s="3"/>
      <c r="J51575" s="3"/>
      <c r="K51575" s="5"/>
      <c r="L51575" s="8"/>
      <c r="N51575" s="5"/>
      <c r="O51575" s="10"/>
      <c r="P51575" s="8"/>
    </row>
    <row r="51576" spans="1:16" s="2" customFormat="1" x14ac:dyDescent="0.15">
      <c r="A51576" s="3"/>
      <c r="B51576" s="3"/>
      <c r="J51576" s="3"/>
      <c r="K51576" s="5"/>
      <c r="L51576" s="8"/>
      <c r="N51576" s="5"/>
      <c r="O51576" s="10"/>
      <c r="P51576" s="8"/>
    </row>
    <row r="51577" spans="1:16" s="2" customFormat="1" x14ac:dyDescent="0.15">
      <c r="A51577" s="3"/>
      <c r="B51577" s="3"/>
      <c r="J51577" s="3"/>
      <c r="K51577" s="5"/>
      <c r="L51577" s="8"/>
      <c r="N51577" s="5"/>
      <c r="O51577" s="10"/>
      <c r="P51577" s="8"/>
    </row>
    <row r="51578" spans="1:16" s="2" customFormat="1" x14ac:dyDescent="0.15">
      <c r="A51578" s="3"/>
      <c r="B51578" s="3"/>
      <c r="J51578" s="3"/>
      <c r="K51578" s="5"/>
      <c r="L51578" s="8"/>
      <c r="N51578" s="5"/>
      <c r="O51578" s="10"/>
      <c r="P51578" s="8"/>
    </row>
    <row r="51579" spans="1:16" s="2" customFormat="1" x14ac:dyDescent="0.15">
      <c r="A51579" s="3"/>
      <c r="B51579" s="3"/>
      <c r="J51579" s="3"/>
      <c r="K51579" s="5"/>
      <c r="L51579" s="8"/>
      <c r="N51579" s="5"/>
      <c r="O51579" s="10"/>
      <c r="P51579" s="8"/>
    </row>
    <row r="51580" spans="1:16" s="2" customFormat="1" x14ac:dyDescent="0.15">
      <c r="A51580" s="3"/>
      <c r="B51580" s="3"/>
      <c r="J51580" s="3"/>
      <c r="K51580" s="5"/>
      <c r="L51580" s="8"/>
      <c r="N51580" s="5"/>
      <c r="O51580" s="10"/>
      <c r="P51580" s="8"/>
    </row>
    <row r="51581" spans="1:16" s="2" customFormat="1" x14ac:dyDescent="0.15">
      <c r="A51581" s="3"/>
      <c r="B51581" s="3"/>
      <c r="J51581" s="3"/>
      <c r="K51581" s="5"/>
      <c r="L51581" s="8"/>
      <c r="N51581" s="5"/>
      <c r="O51581" s="10"/>
      <c r="P51581" s="8"/>
    </row>
    <row r="51582" spans="1:16" s="2" customFormat="1" x14ac:dyDescent="0.15">
      <c r="A51582" s="3"/>
      <c r="B51582" s="3"/>
      <c r="J51582" s="3"/>
      <c r="K51582" s="5"/>
      <c r="L51582" s="8"/>
      <c r="N51582" s="5"/>
      <c r="O51582" s="10"/>
      <c r="P51582" s="8"/>
    </row>
    <row r="51583" spans="1:16" s="2" customFormat="1" x14ac:dyDescent="0.15">
      <c r="A51583" s="3"/>
      <c r="B51583" s="3"/>
      <c r="J51583" s="3"/>
      <c r="K51583" s="5"/>
      <c r="L51583" s="8"/>
      <c r="N51583" s="5"/>
      <c r="O51583" s="10"/>
      <c r="P51583" s="8"/>
    </row>
    <row r="51584" spans="1:16" s="2" customFormat="1" x14ac:dyDescent="0.15">
      <c r="A51584" s="3"/>
      <c r="B51584" s="3"/>
      <c r="J51584" s="3"/>
      <c r="K51584" s="5"/>
      <c r="L51584" s="8"/>
      <c r="N51584" s="5"/>
      <c r="O51584" s="10"/>
      <c r="P51584" s="8"/>
    </row>
    <row r="51585" spans="1:16" s="2" customFormat="1" x14ac:dyDescent="0.15">
      <c r="A51585" s="3"/>
      <c r="B51585" s="3"/>
      <c r="J51585" s="3"/>
      <c r="K51585" s="5"/>
      <c r="L51585" s="8"/>
      <c r="N51585" s="5"/>
      <c r="O51585" s="10"/>
      <c r="P51585" s="8"/>
    </row>
    <row r="51586" spans="1:16" s="2" customFormat="1" x14ac:dyDescent="0.15">
      <c r="A51586" s="3"/>
      <c r="B51586" s="3"/>
      <c r="J51586" s="3"/>
      <c r="K51586" s="5"/>
      <c r="L51586" s="8"/>
      <c r="N51586" s="5"/>
      <c r="O51586" s="10"/>
      <c r="P51586" s="8"/>
    </row>
    <row r="51587" spans="1:16" s="2" customFormat="1" x14ac:dyDescent="0.15">
      <c r="A51587" s="3"/>
      <c r="B51587" s="3"/>
      <c r="J51587" s="3"/>
      <c r="K51587" s="5"/>
      <c r="L51587" s="8"/>
      <c r="N51587" s="5"/>
      <c r="O51587" s="10"/>
      <c r="P51587" s="8"/>
    </row>
    <row r="51588" spans="1:16" s="2" customFormat="1" x14ac:dyDescent="0.15">
      <c r="A51588" s="3"/>
      <c r="B51588" s="3"/>
      <c r="J51588" s="3"/>
      <c r="K51588" s="5"/>
      <c r="L51588" s="8"/>
      <c r="N51588" s="5"/>
      <c r="O51588" s="10"/>
      <c r="P51588" s="8"/>
    </row>
    <row r="51589" spans="1:16" s="2" customFormat="1" x14ac:dyDescent="0.15">
      <c r="A51589" s="3"/>
      <c r="B51589" s="3"/>
      <c r="J51589" s="3"/>
      <c r="K51589" s="5"/>
      <c r="L51589" s="8"/>
      <c r="N51589" s="5"/>
      <c r="O51589" s="10"/>
      <c r="P51589" s="8"/>
    </row>
    <row r="51590" spans="1:16" s="2" customFormat="1" x14ac:dyDescent="0.15">
      <c r="A51590" s="3"/>
      <c r="B51590" s="3"/>
      <c r="J51590" s="3"/>
      <c r="K51590" s="5"/>
      <c r="L51590" s="8"/>
      <c r="N51590" s="5"/>
      <c r="O51590" s="10"/>
      <c r="P51590" s="8"/>
    </row>
    <row r="51591" spans="1:16" s="2" customFormat="1" x14ac:dyDescent="0.15">
      <c r="A51591" s="3"/>
      <c r="B51591" s="3"/>
      <c r="J51591" s="3"/>
      <c r="K51591" s="5"/>
      <c r="L51591" s="8"/>
      <c r="N51591" s="5"/>
      <c r="O51591" s="10"/>
      <c r="P51591" s="8"/>
    </row>
    <row r="51592" spans="1:16" s="2" customFormat="1" x14ac:dyDescent="0.15">
      <c r="A51592" s="3"/>
      <c r="B51592" s="3"/>
      <c r="J51592" s="3"/>
      <c r="K51592" s="5"/>
      <c r="L51592" s="8"/>
      <c r="N51592" s="5"/>
      <c r="O51592" s="10"/>
      <c r="P51592" s="8"/>
    </row>
    <row r="51593" spans="1:16" s="2" customFormat="1" x14ac:dyDescent="0.15">
      <c r="A51593" s="3"/>
      <c r="B51593" s="3"/>
      <c r="J51593" s="3"/>
      <c r="K51593" s="5"/>
      <c r="L51593" s="8"/>
      <c r="N51593" s="5"/>
      <c r="O51593" s="10"/>
      <c r="P51593" s="8"/>
    </row>
    <row r="51594" spans="1:16" s="2" customFormat="1" x14ac:dyDescent="0.15">
      <c r="A51594" s="3"/>
      <c r="B51594" s="3"/>
      <c r="J51594" s="3"/>
      <c r="K51594" s="5"/>
      <c r="L51594" s="8"/>
      <c r="N51594" s="5"/>
      <c r="O51594" s="10"/>
      <c r="P51594" s="8"/>
    </row>
    <row r="51595" spans="1:16" s="2" customFormat="1" x14ac:dyDescent="0.15">
      <c r="A51595" s="3"/>
      <c r="B51595" s="3"/>
      <c r="J51595" s="3"/>
      <c r="K51595" s="5"/>
      <c r="L51595" s="8"/>
      <c r="N51595" s="5"/>
      <c r="O51595" s="10"/>
      <c r="P51595" s="8"/>
    </row>
    <row r="51596" spans="1:16" s="2" customFormat="1" x14ac:dyDescent="0.15">
      <c r="A51596" s="3"/>
      <c r="B51596" s="3"/>
      <c r="J51596" s="3"/>
      <c r="K51596" s="5"/>
      <c r="L51596" s="8"/>
      <c r="N51596" s="5"/>
      <c r="O51596" s="10"/>
      <c r="P51596" s="8"/>
    </row>
    <row r="51597" spans="1:16" s="2" customFormat="1" x14ac:dyDescent="0.15">
      <c r="A51597" s="3"/>
      <c r="B51597" s="3"/>
      <c r="J51597" s="3"/>
      <c r="K51597" s="5"/>
      <c r="L51597" s="8"/>
      <c r="N51597" s="5"/>
      <c r="O51597" s="10"/>
      <c r="P51597" s="8"/>
    </row>
    <row r="51598" spans="1:16" s="2" customFormat="1" x14ac:dyDescent="0.15">
      <c r="A51598" s="3"/>
      <c r="B51598" s="3"/>
      <c r="J51598" s="3"/>
      <c r="K51598" s="5"/>
      <c r="L51598" s="8"/>
      <c r="N51598" s="5"/>
      <c r="O51598" s="10"/>
      <c r="P51598" s="8"/>
    </row>
    <row r="51599" spans="1:16" s="2" customFormat="1" x14ac:dyDescent="0.15">
      <c r="A51599" s="3"/>
      <c r="B51599" s="3"/>
      <c r="J51599" s="3"/>
      <c r="K51599" s="5"/>
      <c r="L51599" s="8"/>
      <c r="N51599" s="5"/>
      <c r="O51599" s="10"/>
      <c r="P51599" s="8"/>
    </row>
    <row r="51600" spans="1:16" s="2" customFormat="1" x14ac:dyDescent="0.15">
      <c r="A51600" s="3"/>
      <c r="B51600" s="3"/>
      <c r="J51600" s="3"/>
      <c r="K51600" s="5"/>
      <c r="L51600" s="8"/>
      <c r="N51600" s="5"/>
      <c r="O51600" s="10"/>
      <c r="P51600" s="8"/>
    </row>
    <row r="51601" spans="1:16" s="2" customFormat="1" x14ac:dyDescent="0.15">
      <c r="A51601" s="3"/>
      <c r="B51601" s="3"/>
      <c r="J51601" s="3"/>
      <c r="K51601" s="5"/>
      <c r="L51601" s="8"/>
      <c r="N51601" s="5"/>
      <c r="O51601" s="10"/>
      <c r="P51601" s="8"/>
    </row>
    <row r="51602" spans="1:16" s="2" customFormat="1" x14ac:dyDescent="0.15">
      <c r="A51602" s="3"/>
      <c r="B51602" s="3"/>
      <c r="J51602" s="3"/>
      <c r="K51602" s="5"/>
      <c r="L51602" s="8"/>
      <c r="N51602" s="5"/>
      <c r="O51602" s="10"/>
      <c r="P51602" s="8"/>
    </row>
    <row r="51603" spans="1:16" s="2" customFormat="1" x14ac:dyDescent="0.15">
      <c r="A51603" s="3"/>
      <c r="B51603" s="3"/>
      <c r="J51603" s="3"/>
      <c r="K51603" s="5"/>
      <c r="L51603" s="8"/>
      <c r="N51603" s="5"/>
      <c r="O51603" s="10"/>
      <c r="P51603" s="8"/>
    </row>
    <row r="51604" spans="1:16" s="2" customFormat="1" x14ac:dyDescent="0.15">
      <c r="A51604" s="3"/>
      <c r="B51604" s="3"/>
      <c r="J51604" s="3"/>
      <c r="K51604" s="5"/>
      <c r="L51604" s="8"/>
      <c r="N51604" s="5"/>
      <c r="O51604" s="10"/>
      <c r="P51604" s="8"/>
    </row>
    <row r="51605" spans="1:16" s="2" customFormat="1" x14ac:dyDescent="0.15">
      <c r="A51605" s="3"/>
      <c r="B51605" s="3"/>
      <c r="J51605" s="3"/>
      <c r="K51605" s="5"/>
      <c r="L51605" s="8"/>
      <c r="N51605" s="5"/>
      <c r="O51605" s="10"/>
      <c r="P51605" s="8"/>
    </row>
    <row r="51606" spans="1:16" s="2" customFormat="1" x14ac:dyDescent="0.15">
      <c r="A51606" s="3"/>
      <c r="B51606" s="3"/>
      <c r="J51606" s="3"/>
      <c r="K51606" s="5"/>
      <c r="L51606" s="8"/>
      <c r="N51606" s="5"/>
      <c r="O51606" s="10"/>
      <c r="P51606" s="8"/>
    </row>
    <row r="51607" spans="1:16" s="2" customFormat="1" x14ac:dyDescent="0.15">
      <c r="A51607" s="3"/>
      <c r="B51607" s="3"/>
      <c r="J51607" s="3"/>
      <c r="K51607" s="5"/>
      <c r="L51607" s="8"/>
      <c r="N51607" s="5"/>
      <c r="O51607" s="10"/>
      <c r="P51607" s="8"/>
    </row>
    <row r="51608" spans="1:16" s="2" customFormat="1" x14ac:dyDescent="0.15">
      <c r="A51608" s="3"/>
      <c r="B51608" s="3"/>
      <c r="J51608" s="3"/>
      <c r="K51608" s="5"/>
      <c r="L51608" s="8"/>
      <c r="N51608" s="5"/>
      <c r="O51608" s="10"/>
      <c r="P51608" s="8"/>
    </row>
    <row r="51609" spans="1:16" s="2" customFormat="1" x14ac:dyDescent="0.15">
      <c r="A51609" s="3"/>
      <c r="B51609" s="3"/>
      <c r="J51609" s="3"/>
      <c r="K51609" s="5"/>
      <c r="L51609" s="8"/>
      <c r="N51609" s="5"/>
      <c r="O51609" s="10"/>
      <c r="P51609" s="8"/>
    </row>
    <row r="51610" spans="1:16" s="2" customFormat="1" x14ac:dyDescent="0.15">
      <c r="A51610" s="3"/>
      <c r="B51610" s="3"/>
      <c r="J51610" s="3"/>
      <c r="K51610" s="5"/>
      <c r="L51610" s="8"/>
      <c r="N51610" s="5"/>
      <c r="O51610" s="10"/>
      <c r="P51610" s="8"/>
    </row>
    <row r="51611" spans="1:16" s="2" customFormat="1" x14ac:dyDescent="0.15">
      <c r="A51611" s="3"/>
      <c r="B51611" s="3"/>
      <c r="J51611" s="3"/>
      <c r="K51611" s="5"/>
      <c r="L51611" s="8"/>
      <c r="N51611" s="5"/>
      <c r="O51611" s="10"/>
      <c r="P51611" s="8"/>
    </row>
    <row r="51612" spans="1:16" s="2" customFormat="1" x14ac:dyDescent="0.15">
      <c r="A51612" s="3"/>
      <c r="B51612" s="3"/>
      <c r="J51612" s="3"/>
      <c r="K51612" s="5"/>
      <c r="L51612" s="8"/>
      <c r="N51612" s="5"/>
      <c r="O51612" s="10"/>
      <c r="P51612" s="8"/>
    </row>
    <row r="51613" spans="1:16" s="2" customFormat="1" x14ac:dyDescent="0.15">
      <c r="A51613" s="3"/>
      <c r="B51613" s="3"/>
      <c r="J51613" s="3"/>
      <c r="K51613" s="5"/>
      <c r="L51613" s="8"/>
      <c r="N51613" s="5"/>
      <c r="O51613" s="10"/>
      <c r="P51613" s="8"/>
    </row>
    <row r="51614" spans="1:16" s="2" customFormat="1" x14ac:dyDescent="0.15">
      <c r="A51614" s="3"/>
      <c r="B51614" s="3"/>
      <c r="J51614" s="3"/>
      <c r="K51614" s="5"/>
      <c r="L51614" s="8"/>
      <c r="N51614" s="5"/>
      <c r="O51614" s="10"/>
      <c r="P51614" s="8"/>
    </row>
    <row r="51615" spans="1:16" s="2" customFormat="1" x14ac:dyDescent="0.15">
      <c r="A51615" s="3"/>
      <c r="B51615" s="3"/>
      <c r="J51615" s="3"/>
      <c r="K51615" s="5"/>
      <c r="L51615" s="8"/>
      <c r="N51615" s="5"/>
      <c r="O51615" s="10"/>
      <c r="P51615" s="8"/>
    </row>
    <row r="51616" spans="1:16" s="2" customFormat="1" x14ac:dyDescent="0.15">
      <c r="A51616" s="3"/>
      <c r="B51616" s="3"/>
      <c r="J51616" s="3"/>
      <c r="K51616" s="5"/>
      <c r="L51616" s="8"/>
      <c r="N51616" s="5"/>
      <c r="O51616" s="10"/>
      <c r="P51616" s="8"/>
    </row>
    <row r="51617" spans="1:16" s="2" customFormat="1" x14ac:dyDescent="0.15">
      <c r="A51617" s="3"/>
      <c r="B51617" s="3"/>
      <c r="J51617" s="3"/>
      <c r="K51617" s="5"/>
      <c r="L51617" s="8"/>
      <c r="N51617" s="5"/>
      <c r="O51617" s="10"/>
      <c r="P51617" s="8"/>
    </row>
    <row r="51618" spans="1:16" s="2" customFormat="1" x14ac:dyDescent="0.15">
      <c r="A51618" s="3"/>
      <c r="B51618" s="3"/>
      <c r="J51618" s="3"/>
      <c r="K51618" s="5"/>
      <c r="L51618" s="8"/>
      <c r="N51618" s="5"/>
      <c r="O51618" s="10"/>
      <c r="P51618" s="8"/>
    </row>
    <row r="51619" spans="1:16" s="2" customFormat="1" x14ac:dyDescent="0.15">
      <c r="A51619" s="3"/>
      <c r="B51619" s="3"/>
      <c r="J51619" s="3"/>
      <c r="K51619" s="5"/>
      <c r="L51619" s="8"/>
      <c r="N51619" s="5"/>
      <c r="O51619" s="10"/>
      <c r="P51619" s="8"/>
    </row>
    <row r="51620" spans="1:16" s="2" customFormat="1" x14ac:dyDescent="0.15">
      <c r="A51620" s="3"/>
      <c r="B51620" s="3"/>
      <c r="J51620" s="3"/>
      <c r="K51620" s="5"/>
      <c r="L51620" s="8"/>
      <c r="N51620" s="5"/>
      <c r="O51620" s="10"/>
      <c r="P51620" s="8"/>
    </row>
    <row r="51621" spans="1:16" s="2" customFormat="1" x14ac:dyDescent="0.15">
      <c r="A51621" s="3"/>
      <c r="B51621" s="3"/>
      <c r="J51621" s="3"/>
      <c r="K51621" s="5"/>
      <c r="L51621" s="8"/>
      <c r="N51621" s="5"/>
      <c r="O51621" s="10"/>
      <c r="P51621" s="8"/>
    </row>
    <row r="51622" spans="1:16" s="2" customFormat="1" x14ac:dyDescent="0.15">
      <c r="A51622" s="3"/>
      <c r="B51622" s="3"/>
      <c r="J51622" s="3"/>
      <c r="K51622" s="5"/>
      <c r="L51622" s="8"/>
      <c r="N51622" s="5"/>
      <c r="O51622" s="10"/>
      <c r="P51622" s="8"/>
    </row>
    <row r="51623" spans="1:16" s="2" customFormat="1" x14ac:dyDescent="0.15">
      <c r="A51623" s="3"/>
      <c r="B51623" s="3"/>
      <c r="J51623" s="3"/>
      <c r="K51623" s="5"/>
      <c r="L51623" s="8"/>
      <c r="N51623" s="5"/>
      <c r="O51623" s="10"/>
      <c r="P51623" s="8"/>
    </row>
    <row r="51624" spans="1:16" s="2" customFormat="1" x14ac:dyDescent="0.15">
      <c r="A51624" s="3"/>
      <c r="B51624" s="3"/>
      <c r="J51624" s="3"/>
      <c r="K51624" s="5"/>
      <c r="L51624" s="8"/>
      <c r="N51624" s="5"/>
      <c r="O51624" s="10"/>
      <c r="P51624" s="8"/>
    </row>
    <row r="51625" spans="1:16" s="2" customFormat="1" x14ac:dyDescent="0.15">
      <c r="A51625" s="3"/>
      <c r="B51625" s="3"/>
      <c r="J51625" s="3"/>
      <c r="K51625" s="5"/>
      <c r="L51625" s="8"/>
      <c r="N51625" s="5"/>
      <c r="O51625" s="10"/>
      <c r="P51625" s="8"/>
    </row>
    <row r="51626" spans="1:16" s="2" customFormat="1" x14ac:dyDescent="0.15">
      <c r="A51626" s="3"/>
      <c r="B51626" s="3"/>
      <c r="J51626" s="3"/>
      <c r="K51626" s="5"/>
      <c r="L51626" s="8"/>
      <c r="N51626" s="5"/>
      <c r="O51626" s="10"/>
      <c r="P51626" s="8"/>
    </row>
    <row r="51627" spans="1:16" s="2" customFormat="1" x14ac:dyDescent="0.15">
      <c r="A51627" s="3"/>
      <c r="B51627" s="3"/>
      <c r="J51627" s="3"/>
      <c r="K51627" s="5"/>
      <c r="L51627" s="8"/>
      <c r="N51627" s="5"/>
      <c r="O51627" s="10"/>
      <c r="P51627" s="8"/>
    </row>
    <row r="51628" spans="1:16" s="2" customFormat="1" x14ac:dyDescent="0.15">
      <c r="A51628" s="3"/>
      <c r="B51628" s="3"/>
      <c r="J51628" s="3"/>
      <c r="K51628" s="5"/>
      <c r="L51628" s="8"/>
      <c r="N51628" s="5"/>
      <c r="O51628" s="10"/>
      <c r="P51628" s="8"/>
    </row>
    <row r="51629" spans="1:16" s="2" customFormat="1" x14ac:dyDescent="0.15">
      <c r="A51629" s="3"/>
      <c r="B51629" s="3"/>
      <c r="J51629" s="3"/>
      <c r="K51629" s="5"/>
      <c r="L51629" s="8"/>
      <c r="N51629" s="5"/>
      <c r="O51629" s="10"/>
      <c r="P51629" s="8"/>
    </row>
    <row r="51630" spans="1:16" s="2" customFormat="1" x14ac:dyDescent="0.15">
      <c r="A51630" s="3"/>
      <c r="B51630" s="3"/>
      <c r="J51630" s="3"/>
      <c r="K51630" s="5"/>
      <c r="L51630" s="8"/>
      <c r="N51630" s="5"/>
      <c r="O51630" s="10"/>
      <c r="P51630" s="8"/>
    </row>
    <row r="51631" spans="1:16" s="2" customFormat="1" x14ac:dyDescent="0.15">
      <c r="A51631" s="3"/>
      <c r="B51631" s="3"/>
      <c r="J51631" s="3"/>
      <c r="K51631" s="5"/>
      <c r="L51631" s="8"/>
      <c r="N51631" s="5"/>
      <c r="O51631" s="10"/>
      <c r="P51631" s="8"/>
    </row>
    <row r="51632" spans="1:16" s="2" customFormat="1" x14ac:dyDescent="0.15">
      <c r="A51632" s="3"/>
      <c r="B51632" s="3"/>
      <c r="J51632" s="3"/>
      <c r="K51632" s="5"/>
      <c r="L51632" s="8"/>
      <c r="N51632" s="5"/>
      <c r="O51632" s="10"/>
      <c r="P51632" s="8"/>
    </row>
    <row r="51633" spans="1:16" s="2" customFormat="1" x14ac:dyDescent="0.15">
      <c r="A51633" s="3"/>
      <c r="B51633" s="3"/>
      <c r="J51633" s="3"/>
      <c r="K51633" s="5"/>
      <c r="L51633" s="8"/>
      <c r="N51633" s="5"/>
      <c r="O51633" s="10"/>
      <c r="P51633" s="8"/>
    </row>
    <row r="51634" spans="1:16" s="2" customFormat="1" x14ac:dyDescent="0.15">
      <c r="A51634" s="3"/>
      <c r="B51634" s="3"/>
      <c r="J51634" s="3"/>
      <c r="K51634" s="5"/>
      <c r="L51634" s="8"/>
      <c r="N51634" s="5"/>
      <c r="O51634" s="10"/>
      <c r="P51634" s="8"/>
    </row>
    <row r="51635" spans="1:16" s="2" customFormat="1" x14ac:dyDescent="0.15">
      <c r="A51635" s="3"/>
      <c r="B51635" s="3"/>
      <c r="J51635" s="3"/>
      <c r="K51635" s="5"/>
      <c r="L51635" s="8"/>
      <c r="N51635" s="5"/>
      <c r="O51635" s="10"/>
      <c r="P51635" s="8"/>
    </row>
    <row r="51636" spans="1:16" s="2" customFormat="1" x14ac:dyDescent="0.15">
      <c r="A51636" s="3"/>
      <c r="B51636" s="3"/>
      <c r="J51636" s="3"/>
      <c r="K51636" s="5"/>
      <c r="L51636" s="8"/>
      <c r="N51636" s="5"/>
      <c r="O51636" s="10"/>
      <c r="P51636" s="8"/>
    </row>
    <row r="51637" spans="1:16" s="2" customFormat="1" x14ac:dyDescent="0.15">
      <c r="A51637" s="3"/>
      <c r="B51637" s="3"/>
      <c r="J51637" s="3"/>
      <c r="K51637" s="5"/>
      <c r="L51637" s="8"/>
      <c r="N51637" s="5"/>
      <c r="O51637" s="10"/>
      <c r="P51637" s="8"/>
    </row>
    <row r="51638" spans="1:16" s="2" customFormat="1" x14ac:dyDescent="0.15">
      <c r="A51638" s="3"/>
      <c r="B51638" s="3"/>
      <c r="J51638" s="3"/>
      <c r="K51638" s="5"/>
      <c r="L51638" s="8"/>
      <c r="N51638" s="5"/>
      <c r="O51638" s="10"/>
      <c r="P51638" s="8"/>
    </row>
    <row r="51639" spans="1:16" s="2" customFormat="1" x14ac:dyDescent="0.15">
      <c r="A51639" s="3"/>
      <c r="B51639" s="3"/>
      <c r="J51639" s="3"/>
      <c r="K51639" s="5"/>
      <c r="L51639" s="8"/>
      <c r="N51639" s="5"/>
      <c r="O51639" s="10"/>
      <c r="P51639" s="8"/>
    </row>
    <row r="51640" spans="1:16" s="2" customFormat="1" x14ac:dyDescent="0.15">
      <c r="A51640" s="3"/>
      <c r="B51640" s="3"/>
      <c r="J51640" s="3"/>
      <c r="K51640" s="5"/>
      <c r="L51640" s="8"/>
      <c r="N51640" s="5"/>
      <c r="O51640" s="10"/>
      <c r="P51640" s="8"/>
    </row>
    <row r="51641" spans="1:16" s="2" customFormat="1" x14ac:dyDescent="0.15">
      <c r="A51641" s="3"/>
      <c r="B51641" s="3"/>
      <c r="J51641" s="3"/>
      <c r="K51641" s="5"/>
      <c r="L51641" s="8"/>
      <c r="N51641" s="5"/>
      <c r="O51641" s="10"/>
      <c r="P51641" s="8"/>
    </row>
    <row r="51642" spans="1:16" s="2" customFormat="1" x14ac:dyDescent="0.15">
      <c r="A51642" s="3"/>
      <c r="B51642" s="3"/>
      <c r="J51642" s="3"/>
      <c r="K51642" s="5"/>
      <c r="L51642" s="8"/>
      <c r="N51642" s="5"/>
      <c r="O51642" s="10"/>
      <c r="P51642" s="8"/>
    </row>
    <row r="51643" spans="1:16" s="2" customFormat="1" x14ac:dyDescent="0.15">
      <c r="A51643" s="3"/>
      <c r="B51643" s="3"/>
      <c r="J51643" s="3"/>
      <c r="K51643" s="5"/>
      <c r="L51643" s="8"/>
      <c r="N51643" s="5"/>
      <c r="O51643" s="10"/>
      <c r="P51643" s="8"/>
    </row>
    <row r="51644" spans="1:16" s="2" customFormat="1" x14ac:dyDescent="0.15">
      <c r="A51644" s="3"/>
      <c r="B51644" s="3"/>
      <c r="J51644" s="3"/>
      <c r="K51644" s="5"/>
      <c r="L51644" s="8"/>
      <c r="N51644" s="5"/>
      <c r="O51644" s="10"/>
      <c r="P51644" s="8"/>
    </row>
    <row r="51645" spans="1:16" s="2" customFormat="1" x14ac:dyDescent="0.15">
      <c r="A51645" s="3"/>
      <c r="B51645" s="3"/>
      <c r="J51645" s="3"/>
      <c r="K51645" s="5"/>
      <c r="L51645" s="8"/>
      <c r="N51645" s="5"/>
      <c r="O51645" s="10"/>
      <c r="P51645" s="8"/>
    </row>
    <row r="51646" spans="1:16" s="2" customFormat="1" x14ac:dyDescent="0.15">
      <c r="A51646" s="3"/>
      <c r="B51646" s="3"/>
      <c r="J51646" s="3"/>
      <c r="K51646" s="5"/>
      <c r="L51646" s="8"/>
      <c r="N51646" s="5"/>
      <c r="O51646" s="10"/>
      <c r="P51646" s="8"/>
    </row>
    <row r="51647" spans="1:16" s="2" customFormat="1" x14ac:dyDescent="0.15">
      <c r="A51647" s="3"/>
      <c r="B51647" s="3"/>
      <c r="J51647" s="3"/>
      <c r="K51647" s="5"/>
      <c r="L51647" s="8"/>
      <c r="N51647" s="5"/>
      <c r="O51647" s="10"/>
      <c r="P51647" s="8"/>
    </row>
    <row r="51648" spans="1:16" s="2" customFormat="1" x14ac:dyDescent="0.15">
      <c r="A51648" s="3"/>
      <c r="B51648" s="3"/>
      <c r="J51648" s="3"/>
      <c r="K51648" s="5"/>
      <c r="L51648" s="8"/>
      <c r="N51648" s="5"/>
      <c r="O51648" s="10"/>
      <c r="P51648" s="8"/>
    </row>
    <row r="51649" spans="1:16" s="2" customFormat="1" x14ac:dyDescent="0.15">
      <c r="A51649" s="3"/>
      <c r="B51649" s="3"/>
      <c r="J51649" s="3"/>
      <c r="K51649" s="5"/>
      <c r="L51649" s="8"/>
      <c r="N51649" s="5"/>
      <c r="O51649" s="10"/>
      <c r="P51649" s="8"/>
    </row>
    <row r="51650" spans="1:16" s="2" customFormat="1" x14ac:dyDescent="0.15">
      <c r="A51650" s="3"/>
      <c r="B51650" s="3"/>
      <c r="J51650" s="3"/>
      <c r="K51650" s="5"/>
      <c r="L51650" s="8"/>
      <c r="N51650" s="5"/>
      <c r="O51650" s="10"/>
      <c r="P51650" s="8"/>
    </row>
    <row r="51651" spans="1:16" s="2" customFormat="1" x14ac:dyDescent="0.15">
      <c r="A51651" s="3"/>
      <c r="B51651" s="3"/>
      <c r="J51651" s="3"/>
      <c r="K51651" s="5"/>
      <c r="L51651" s="8"/>
      <c r="N51651" s="5"/>
      <c r="O51651" s="10"/>
      <c r="P51651" s="8"/>
    </row>
    <row r="51652" spans="1:16" s="2" customFormat="1" x14ac:dyDescent="0.15">
      <c r="A51652" s="3"/>
      <c r="B51652" s="3"/>
      <c r="J51652" s="3"/>
      <c r="K51652" s="5"/>
      <c r="L51652" s="8"/>
      <c r="N51652" s="5"/>
      <c r="O51652" s="10"/>
      <c r="P51652" s="8"/>
    </row>
    <row r="51653" spans="1:16" s="2" customFormat="1" x14ac:dyDescent="0.15">
      <c r="A51653" s="3"/>
      <c r="B51653" s="3"/>
      <c r="J51653" s="3"/>
      <c r="K51653" s="5"/>
      <c r="L51653" s="8"/>
      <c r="N51653" s="5"/>
      <c r="O51653" s="10"/>
      <c r="P51653" s="8"/>
    </row>
    <row r="51654" spans="1:16" s="2" customFormat="1" x14ac:dyDescent="0.15">
      <c r="A51654" s="3"/>
      <c r="B51654" s="3"/>
      <c r="J51654" s="3"/>
      <c r="K51654" s="5"/>
      <c r="L51654" s="8"/>
      <c r="N51654" s="5"/>
      <c r="O51654" s="10"/>
      <c r="P51654" s="8"/>
    </row>
    <row r="51655" spans="1:16" s="2" customFormat="1" x14ac:dyDescent="0.15">
      <c r="A51655" s="3"/>
      <c r="B51655" s="3"/>
      <c r="J51655" s="3"/>
      <c r="K51655" s="5"/>
      <c r="L51655" s="8"/>
      <c r="N51655" s="5"/>
      <c r="O51655" s="10"/>
      <c r="P51655" s="8"/>
    </row>
    <row r="51656" spans="1:16" s="2" customFormat="1" x14ac:dyDescent="0.15">
      <c r="A51656" s="3"/>
      <c r="B51656" s="3"/>
      <c r="J51656" s="3"/>
      <c r="K51656" s="5"/>
      <c r="L51656" s="8"/>
      <c r="N51656" s="5"/>
      <c r="O51656" s="10"/>
      <c r="P51656" s="8"/>
    </row>
    <row r="51657" spans="1:16" s="2" customFormat="1" x14ac:dyDescent="0.15">
      <c r="A51657" s="3"/>
      <c r="B51657" s="3"/>
      <c r="J51657" s="3"/>
      <c r="K51657" s="5"/>
      <c r="L51657" s="8"/>
      <c r="N51657" s="5"/>
      <c r="O51657" s="10"/>
      <c r="P51657" s="8"/>
    </row>
    <row r="51658" spans="1:16" s="2" customFormat="1" x14ac:dyDescent="0.15">
      <c r="A51658" s="3"/>
      <c r="B51658" s="3"/>
      <c r="J51658" s="3"/>
      <c r="K51658" s="5"/>
      <c r="L51658" s="8"/>
      <c r="N51658" s="5"/>
      <c r="O51658" s="10"/>
      <c r="P51658" s="8"/>
    </row>
    <row r="51659" spans="1:16" s="2" customFormat="1" x14ac:dyDescent="0.15">
      <c r="A51659" s="3"/>
      <c r="B51659" s="3"/>
      <c r="J51659" s="3"/>
      <c r="K51659" s="5"/>
      <c r="L51659" s="8"/>
      <c r="N51659" s="5"/>
      <c r="O51659" s="10"/>
      <c r="P51659" s="8"/>
    </row>
    <row r="51660" spans="1:16" s="2" customFormat="1" x14ac:dyDescent="0.15">
      <c r="A51660" s="3"/>
      <c r="B51660" s="3"/>
      <c r="J51660" s="3"/>
      <c r="K51660" s="5"/>
      <c r="L51660" s="8"/>
      <c r="N51660" s="5"/>
      <c r="O51660" s="10"/>
      <c r="P51660" s="8"/>
    </row>
    <row r="51661" spans="1:16" s="2" customFormat="1" x14ac:dyDescent="0.15">
      <c r="A51661" s="3"/>
      <c r="B51661" s="3"/>
      <c r="J51661" s="3"/>
      <c r="K51661" s="5"/>
      <c r="L51661" s="8"/>
      <c r="N51661" s="5"/>
      <c r="O51661" s="10"/>
      <c r="P51661" s="8"/>
    </row>
    <row r="51662" spans="1:16" s="2" customFormat="1" x14ac:dyDescent="0.15">
      <c r="A51662" s="3"/>
      <c r="B51662" s="3"/>
      <c r="J51662" s="3"/>
      <c r="K51662" s="5"/>
      <c r="L51662" s="8"/>
      <c r="N51662" s="5"/>
      <c r="O51662" s="10"/>
      <c r="P51662" s="8"/>
    </row>
    <row r="51663" spans="1:16" s="2" customFormat="1" x14ac:dyDescent="0.15">
      <c r="A51663" s="3"/>
      <c r="B51663" s="3"/>
      <c r="J51663" s="3"/>
      <c r="K51663" s="5"/>
      <c r="L51663" s="8"/>
      <c r="N51663" s="5"/>
      <c r="O51663" s="10"/>
      <c r="P51663" s="8"/>
    </row>
    <row r="51664" spans="1:16" s="2" customFormat="1" x14ac:dyDescent="0.15">
      <c r="A51664" s="3"/>
      <c r="B51664" s="3"/>
      <c r="J51664" s="3"/>
      <c r="K51664" s="5"/>
      <c r="L51664" s="8"/>
      <c r="N51664" s="5"/>
      <c r="O51664" s="10"/>
      <c r="P51664" s="8"/>
    </row>
    <row r="51665" spans="1:16" s="2" customFormat="1" x14ac:dyDescent="0.15">
      <c r="A51665" s="3"/>
      <c r="B51665" s="3"/>
      <c r="J51665" s="3"/>
      <c r="K51665" s="5"/>
      <c r="L51665" s="8"/>
      <c r="N51665" s="5"/>
      <c r="O51665" s="10"/>
      <c r="P51665" s="8"/>
    </row>
    <row r="51666" spans="1:16" s="2" customFormat="1" x14ac:dyDescent="0.15">
      <c r="A51666" s="3"/>
      <c r="B51666" s="3"/>
      <c r="J51666" s="3"/>
      <c r="K51666" s="5"/>
      <c r="L51666" s="8"/>
      <c r="N51666" s="5"/>
      <c r="O51666" s="10"/>
      <c r="P51666" s="8"/>
    </row>
    <row r="51667" spans="1:16" s="2" customFormat="1" x14ac:dyDescent="0.15">
      <c r="A51667" s="3"/>
      <c r="B51667" s="3"/>
      <c r="J51667" s="3"/>
      <c r="K51667" s="5"/>
      <c r="L51667" s="8"/>
      <c r="N51667" s="5"/>
      <c r="O51667" s="10"/>
      <c r="P51667" s="8"/>
    </row>
    <row r="51668" spans="1:16" s="2" customFormat="1" x14ac:dyDescent="0.15">
      <c r="A51668" s="3"/>
      <c r="B51668" s="3"/>
      <c r="J51668" s="3"/>
      <c r="K51668" s="5"/>
      <c r="L51668" s="8"/>
      <c r="N51668" s="5"/>
      <c r="O51668" s="10"/>
      <c r="P51668" s="8"/>
    </row>
    <row r="51669" spans="1:16" s="2" customFormat="1" x14ac:dyDescent="0.15">
      <c r="A51669" s="3"/>
      <c r="B51669" s="3"/>
      <c r="J51669" s="3"/>
      <c r="K51669" s="5"/>
      <c r="L51669" s="8"/>
      <c r="N51669" s="5"/>
      <c r="O51669" s="10"/>
      <c r="P51669" s="8"/>
    </row>
    <row r="51670" spans="1:16" s="2" customFormat="1" x14ac:dyDescent="0.15">
      <c r="A51670" s="3"/>
      <c r="B51670" s="3"/>
      <c r="J51670" s="3"/>
      <c r="K51670" s="5"/>
      <c r="L51670" s="8"/>
      <c r="N51670" s="5"/>
      <c r="O51670" s="10"/>
      <c r="P51670" s="8"/>
    </row>
    <row r="51671" spans="1:16" s="2" customFormat="1" x14ac:dyDescent="0.15">
      <c r="A51671" s="3"/>
      <c r="B51671" s="3"/>
      <c r="J51671" s="3"/>
      <c r="K51671" s="5"/>
      <c r="L51671" s="8"/>
      <c r="N51671" s="5"/>
      <c r="O51671" s="10"/>
      <c r="P51671" s="8"/>
    </row>
    <row r="51672" spans="1:16" s="2" customFormat="1" x14ac:dyDescent="0.15">
      <c r="A51672" s="3"/>
      <c r="B51672" s="3"/>
      <c r="J51672" s="3"/>
      <c r="K51672" s="5"/>
      <c r="L51672" s="8"/>
      <c r="N51672" s="5"/>
      <c r="O51672" s="10"/>
      <c r="P51672" s="8"/>
    </row>
    <row r="51673" spans="1:16" s="2" customFormat="1" x14ac:dyDescent="0.15">
      <c r="A51673" s="3"/>
      <c r="B51673" s="3"/>
      <c r="J51673" s="3"/>
      <c r="K51673" s="5"/>
      <c r="L51673" s="8"/>
      <c r="N51673" s="5"/>
      <c r="O51673" s="10"/>
      <c r="P51673" s="8"/>
    </row>
    <row r="51674" spans="1:16" s="2" customFormat="1" x14ac:dyDescent="0.15">
      <c r="A51674" s="3"/>
      <c r="B51674" s="3"/>
      <c r="J51674" s="3"/>
      <c r="K51674" s="5"/>
      <c r="L51674" s="8"/>
      <c r="N51674" s="5"/>
      <c r="O51674" s="10"/>
      <c r="P51674" s="8"/>
    </row>
    <row r="51675" spans="1:16" s="2" customFormat="1" x14ac:dyDescent="0.15">
      <c r="A51675" s="3"/>
      <c r="B51675" s="3"/>
      <c r="J51675" s="3"/>
      <c r="K51675" s="5"/>
      <c r="L51675" s="8"/>
      <c r="N51675" s="5"/>
      <c r="O51675" s="10"/>
      <c r="P51675" s="8"/>
    </row>
    <row r="51676" spans="1:16" s="2" customFormat="1" x14ac:dyDescent="0.15">
      <c r="A51676" s="3"/>
      <c r="B51676" s="3"/>
      <c r="J51676" s="3"/>
      <c r="K51676" s="5"/>
      <c r="L51676" s="8"/>
      <c r="N51676" s="5"/>
      <c r="O51676" s="10"/>
      <c r="P51676" s="8"/>
    </row>
    <row r="51677" spans="1:16" s="2" customFormat="1" x14ac:dyDescent="0.15">
      <c r="A51677" s="3"/>
      <c r="B51677" s="3"/>
      <c r="J51677" s="3"/>
      <c r="K51677" s="5"/>
      <c r="L51677" s="8"/>
      <c r="N51677" s="5"/>
      <c r="O51677" s="10"/>
      <c r="P51677" s="8"/>
    </row>
    <row r="51678" spans="1:16" s="2" customFormat="1" x14ac:dyDescent="0.15">
      <c r="A51678" s="3"/>
      <c r="B51678" s="3"/>
      <c r="J51678" s="3"/>
      <c r="K51678" s="5"/>
      <c r="L51678" s="8"/>
      <c r="N51678" s="5"/>
      <c r="O51678" s="10"/>
      <c r="P51678" s="8"/>
    </row>
    <row r="51679" spans="1:16" s="2" customFormat="1" x14ac:dyDescent="0.15">
      <c r="A51679" s="3"/>
      <c r="B51679" s="3"/>
      <c r="J51679" s="3"/>
      <c r="K51679" s="5"/>
      <c r="L51679" s="8"/>
      <c r="N51679" s="5"/>
      <c r="O51679" s="10"/>
      <c r="P51679" s="8"/>
    </row>
    <row r="51680" spans="1:16" s="2" customFormat="1" x14ac:dyDescent="0.15">
      <c r="A51680" s="3"/>
      <c r="B51680" s="3"/>
      <c r="J51680" s="3"/>
      <c r="K51680" s="5"/>
      <c r="L51680" s="8"/>
      <c r="N51680" s="5"/>
      <c r="O51680" s="10"/>
      <c r="P51680" s="8"/>
    </row>
    <row r="51681" spans="1:16" s="2" customFormat="1" x14ac:dyDescent="0.15">
      <c r="A51681" s="3"/>
      <c r="B51681" s="3"/>
      <c r="J51681" s="3"/>
      <c r="K51681" s="5"/>
      <c r="L51681" s="8"/>
      <c r="N51681" s="5"/>
      <c r="O51681" s="10"/>
      <c r="P51681" s="8"/>
    </row>
    <row r="51682" spans="1:16" s="2" customFormat="1" x14ac:dyDescent="0.15">
      <c r="A51682" s="3"/>
      <c r="B51682" s="3"/>
      <c r="J51682" s="3"/>
      <c r="K51682" s="5"/>
      <c r="L51682" s="8"/>
      <c r="N51682" s="5"/>
      <c r="O51682" s="10"/>
      <c r="P51682" s="8"/>
    </row>
    <row r="51683" spans="1:16" s="2" customFormat="1" x14ac:dyDescent="0.15">
      <c r="A51683" s="3"/>
      <c r="B51683" s="3"/>
      <c r="J51683" s="3"/>
      <c r="K51683" s="5"/>
      <c r="L51683" s="8"/>
      <c r="N51683" s="5"/>
      <c r="O51683" s="10"/>
      <c r="P51683" s="8"/>
    </row>
    <row r="51684" spans="1:16" s="2" customFormat="1" x14ac:dyDescent="0.15">
      <c r="A51684" s="3"/>
      <c r="B51684" s="3"/>
      <c r="J51684" s="3"/>
      <c r="K51684" s="5"/>
      <c r="L51684" s="8"/>
      <c r="N51684" s="5"/>
      <c r="O51684" s="10"/>
      <c r="P51684" s="8"/>
    </row>
    <row r="51685" spans="1:16" s="2" customFormat="1" x14ac:dyDescent="0.15">
      <c r="A51685" s="3"/>
      <c r="B51685" s="3"/>
      <c r="J51685" s="3"/>
      <c r="K51685" s="5"/>
      <c r="L51685" s="8"/>
      <c r="N51685" s="5"/>
      <c r="O51685" s="10"/>
      <c r="P51685" s="8"/>
    </row>
    <row r="51686" spans="1:16" s="2" customFormat="1" x14ac:dyDescent="0.15">
      <c r="A51686" s="3"/>
      <c r="B51686" s="3"/>
      <c r="J51686" s="3"/>
      <c r="K51686" s="5"/>
      <c r="L51686" s="8"/>
      <c r="N51686" s="5"/>
      <c r="O51686" s="10"/>
      <c r="P51686" s="8"/>
    </row>
    <row r="51687" spans="1:16" s="2" customFormat="1" x14ac:dyDescent="0.15">
      <c r="A51687" s="3"/>
      <c r="B51687" s="3"/>
      <c r="J51687" s="3"/>
      <c r="K51687" s="5"/>
      <c r="L51687" s="8"/>
      <c r="N51687" s="5"/>
      <c r="O51687" s="10"/>
      <c r="P51687" s="8"/>
    </row>
    <row r="51688" spans="1:16" s="2" customFormat="1" x14ac:dyDescent="0.15">
      <c r="A51688" s="3"/>
      <c r="B51688" s="3"/>
      <c r="J51688" s="3"/>
      <c r="K51688" s="5"/>
      <c r="L51688" s="8"/>
      <c r="N51688" s="5"/>
      <c r="O51688" s="10"/>
      <c r="P51688" s="8"/>
    </row>
    <row r="51689" spans="1:16" s="2" customFormat="1" x14ac:dyDescent="0.15">
      <c r="A51689" s="3"/>
      <c r="B51689" s="3"/>
      <c r="J51689" s="3"/>
      <c r="K51689" s="5"/>
      <c r="L51689" s="8"/>
      <c r="N51689" s="5"/>
      <c r="O51689" s="10"/>
      <c r="P51689" s="8"/>
    </row>
    <row r="51690" spans="1:16" s="2" customFormat="1" x14ac:dyDescent="0.15">
      <c r="A51690" s="3"/>
      <c r="B51690" s="3"/>
      <c r="J51690" s="3"/>
      <c r="K51690" s="5"/>
      <c r="L51690" s="8"/>
      <c r="N51690" s="5"/>
      <c r="O51690" s="10"/>
      <c r="P51690" s="8"/>
    </row>
    <row r="51691" spans="1:16" s="2" customFormat="1" x14ac:dyDescent="0.15">
      <c r="A51691" s="3"/>
      <c r="B51691" s="3"/>
      <c r="J51691" s="3"/>
      <c r="K51691" s="5"/>
      <c r="L51691" s="8"/>
      <c r="N51691" s="5"/>
      <c r="O51691" s="10"/>
      <c r="P51691" s="8"/>
    </row>
    <row r="51692" spans="1:16" s="2" customFormat="1" x14ac:dyDescent="0.15">
      <c r="A51692" s="3"/>
      <c r="B51692" s="3"/>
      <c r="J51692" s="3"/>
      <c r="K51692" s="5"/>
      <c r="L51692" s="8"/>
      <c r="N51692" s="5"/>
      <c r="O51692" s="10"/>
      <c r="P51692" s="8"/>
    </row>
    <row r="51693" spans="1:16" s="2" customFormat="1" x14ac:dyDescent="0.15">
      <c r="A51693" s="3"/>
      <c r="B51693" s="3"/>
      <c r="J51693" s="3"/>
      <c r="K51693" s="5"/>
      <c r="L51693" s="8"/>
      <c r="N51693" s="5"/>
      <c r="O51693" s="10"/>
      <c r="P51693" s="8"/>
    </row>
    <row r="51694" spans="1:16" s="2" customFormat="1" x14ac:dyDescent="0.15">
      <c r="A51694" s="3"/>
      <c r="B51694" s="3"/>
      <c r="J51694" s="3"/>
      <c r="K51694" s="5"/>
      <c r="L51694" s="8"/>
      <c r="N51694" s="5"/>
      <c r="O51694" s="10"/>
      <c r="P51694" s="8"/>
    </row>
    <row r="51695" spans="1:16" s="2" customFormat="1" x14ac:dyDescent="0.15">
      <c r="A51695" s="3"/>
      <c r="B51695" s="3"/>
      <c r="J51695" s="3"/>
      <c r="K51695" s="5"/>
      <c r="L51695" s="8"/>
      <c r="N51695" s="5"/>
      <c r="O51695" s="10"/>
      <c r="P51695" s="8"/>
    </row>
    <row r="51696" spans="1:16" s="2" customFormat="1" x14ac:dyDescent="0.15">
      <c r="A51696" s="3"/>
      <c r="B51696" s="3"/>
      <c r="J51696" s="3"/>
      <c r="K51696" s="5"/>
      <c r="L51696" s="8"/>
      <c r="N51696" s="5"/>
      <c r="O51696" s="10"/>
      <c r="P51696" s="8"/>
    </row>
    <row r="51697" spans="1:16" s="2" customFormat="1" x14ac:dyDescent="0.15">
      <c r="A51697" s="3"/>
      <c r="B51697" s="3"/>
      <c r="J51697" s="3"/>
      <c r="K51697" s="5"/>
      <c r="L51697" s="8"/>
      <c r="N51697" s="5"/>
      <c r="O51697" s="10"/>
      <c r="P51697" s="8"/>
    </row>
    <row r="51698" spans="1:16" s="2" customFormat="1" x14ac:dyDescent="0.15">
      <c r="A51698" s="3"/>
      <c r="B51698" s="3"/>
      <c r="J51698" s="3"/>
      <c r="K51698" s="5"/>
      <c r="L51698" s="8"/>
      <c r="N51698" s="5"/>
      <c r="O51698" s="10"/>
      <c r="P51698" s="8"/>
    </row>
    <row r="51699" spans="1:16" s="2" customFormat="1" x14ac:dyDescent="0.15">
      <c r="A51699" s="3"/>
      <c r="B51699" s="3"/>
      <c r="J51699" s="3"/>
      <c r="K51699" s="5"/>
      <c r="L51699" s="8"/>
      <c r="N51699" s="5"/>
      <c r="O51699" s="10"/>
      <c r="P51699" s="8"/>
    </row>
    <row r="51700" spans="1:16" s="2" customFormat="1" x14ac:dyDescent="0.15">
      <c r="A51700" s="3"/>
      <c r="B51700" s="3"/>
      <c r="J51700" s="3"/>
      <c r="K51700" s="5"/>
      <c r="L51700" s="8"/>
      <c r="N51700" s="5"/>
      <c r="O51700" s="10"/>
      <c r="P51700" s="8"/>
    </row>
    <row r="51701" spans="1:16" s="2" customFormat="1" x14ac:dyDescent="0.15">
      <c r="A51701" s="3"/>
      <c r="B51701" s="3"/>
      <c r="J51701" s="3"/>
      <c r="K51701" s="5"/>
      <c r="L51701" s="8"/>
      <c r="N51701" s="5"/>
      <c r="O51701" s="10"/>
      <c r="P51701" s="8"/>
    </row>
    <row r="51702" spans="1:16" s="2" customFormat="1" x14ac:dyDescent="0.15">
      <c r="A51702" s="3"/>
      <c r="B51702" s="3"/>
      <c r="J51702" s="3"/>
      <c r="K51702" s="5"/>
      <c r="L51702" s="8"/>
      <c r="N51702" s="5"/>
      <c r="O51702" s="10"/>
      <c r="P51702" s="8"/>
    </row>
    <row r="51703" spans="1:16" s="2" customFormat="1" x14ac:dyDescent="0.15">
      <c r="A51703" s="3"/>
      <c r="B51703" s="3"/>
      <c r="J51703" s="3"/>
      <c r="K51703" s="5"/>
      <c r="L51703" s="8"/>
      <c r="N51703" s="5"/>
      <c r="O51703" s="10"/>
      <c r="P51703" s="8"/>
    </row>
    <row r="51704" spans="1:16" s="2" customFormat="1" x14ac:dyDescent="0.15">
      <c r="A51704" s="3"/>
      <c r="B51704" s="3"/>
      <c r="J51704" s="3"/>
      <c r="K51704" s="5"/>
      <c r="L51704" s="8"/>
      <c r="N51704" s="5"/>
      <c r="O51704" s="10"/>
      <c r="P51704" s="8"/>
    </row>
    <row r="51705" spans="1:16" s="2" customFormat="1" x14ac:dyDescent="0.15">
      <c r="A51705" s="3"/>
      <c r="B51705" s="3"/>
      <c r="J51705" s="3"/>
      <c r="K51705" s="5"/>
      <c r="L51705" s="8"/>
      <c r="N51705" s="5"/>
      <c r="O51705" s="10"/>
      <c r="P51705" s="8"/>
    </row>
    <row r="51706" spans="1:16" s="2" customFormat="1" x14ac:dyDescent="0.15">
      <c r="A51706" s="3"/>
      <c r="B51706" s="3"/>
      <c r="J51706" s="3"/>
      <c r="K51706" s="5"/>
      <c r="L51706" s="8"/>
      <c r="N51706" s="5"/>
      <c r="O51706" s="10"/>
      <c r="P51706" s="8"/>
    </row>
    <row r="51707" spans="1:16" s="2" customFormat="1" x14ac:dyDescent="0.15">
      <c r="A51707" s="3"/>
      <c r="B51707" s="3"/>
      <c r="J51707" s="3"/>
      <c r="K51707" s="5"/>
      <c r="L51707" s="8"/>
      <c r="N51707" s="5"/>
      <c r="O51707" s="10"/>
      <c r="P51707" s="8"/>
    </row>
    <row r="51708" spans="1:16" s="2" customFormat="1" x14ac:dyDescent="0.15">
      <c r="A51708" s="3"/>
      <c r="B51708" s="3"/>
      <c r="J51708" s="3"/>
      <c r="K51708" s="5"/>
      <c r="L51708" s="8"/>
      <c r="N51708" s="5"/>
      <c r="O51708" s="10"/>
      <c r="P51708" s="8"/>
    </row>
    <row r="51709" spans="1:16" s="2" customFormat="1" x14ac:dyDescent="0.15">
      <c r="A51709" s="3"/>
      <c r="B51709" s="3"/>
      <c r="J51709" s="3"/>
      <c r="K51709" s="5"/>
      <c r="L51709" s="8"/>
      <c r="N51709" s="5"/>
      <c r="O51709" s="10"/>
      <c r="P51709" s="8"/>
    </row>
    <row r="51710" spans="1:16" s="2" customFormat="1" x14ac:dyDescent="0.15">
      <c r="A51710" s="3"/>
      <c r="B51710" s="3"/>
      <c r="J51710" s="3"/>
      <c r="K51710" s="5"/>
      <c r="L51710" s="8"/>
      <c r="N51710" s="5"/>
      <c r="O51710" s="10"/>
      <c r="P51710" s="8"/>
    </row>
    <row r="51711" spans="1:16" s="2" customFormat="1" x14ac:dyDescent="0.15">
      <c r="A51711" s="3"/>
      <c r="B51711" s="3"/>
      <c r="J51711" s="3"/>
      <c r="K51711" s="5"/>
      <c r="L51711" s="8"/>
      <c r="N51711" s="5"/>
      <c r="O51711" s="10"/>
      <c r="P51711" s="8"/>
    </row>
    <row r="51712" spans="1:16" s="2" customFormat="1" x14ac:dyDescent="0.15">
      <c r="A51712" s="3"/>
      <c r="B51712" s="3"/>
      <c r="J51712" s="3"/>
      <c r="K51712" s="5"/>
      <c r="L51712" s="8"/>
      <c r="N51712" s="5"/>
      <c r="O51712" s="10"/>
      <c r="P51712" s="8"/>
    </row>
    <row r="51713" spans="1:16" s="2" customFormat="1" x14ac:dyDescent="0.15">
      <c r="A51713" s="3"/>
      <c r="B51713" s="3"/>
      <c r="J51713" s="3"/>
      <c r="K51713" s="5"/>
      <c r="L51713" s="8"/>
      <c r="N51713" s="5"/>
      <c r="O51713" s="10"/>
      <c r="P51713" s="8"/>
    </row>
    <row r="51714" spans="1:16" s="2" customFormat="1" x14ac:dyDescent="0.15">
      <c r="A51714" s="3"/>
      <c r="B51714" s="3"/>
      <c r="J51714" s="3"/>
      <c r="K51714" s="5"/>
      <c r="L51714" s="8"/>
      <c r="N51714" s="5"/>
      <c r="O51714" s="10"/>
      <c r="P51714" s="8"/>
    </row>
    <row r="51715" spans="1:16" s="2" customFormat="1" x14ac:dyDescent="0.15">
      <c r="A51715" s="3"/>
      <c r="B51715" s="3"/>
      <c r="J51715" s="3"/>
      <c r="K51715" s="5"/>
      <c r="L51715" s="8"/>
      <c r="N51715" s="5"/>
      <c r="O51715" s="10"/>
      <c r="P51715" s="8"/>
    </row>
    <row r="51716" spans="1:16" s="2" customFormat="1" x14ac:dyDescent="0.15">
      <c r="A51716" s="3"/>
      <c r="B51716" s="3"/>
      <c r="J51716" s="3"/>
      <c r="K51716" s="5"/>
      <c r="L51716" s="8"/>
      <c r="N51716" s="5"/>
      <c r="O51716" s="10"/>
      <c r="P51716" s="8"/>
    </row>
    <row r="51717" spans="1:16" s="2" customFormat="1" x14ac:dyDescent="0.15">
      <c r="A51717" s="3"/>
      <c r="B51717" s="3"/>
      <c r="J51717" s="3"/>
      <c r="K51717" s="5"/>
      <c r="L51717" s="8"/>
      <c r="N51717" s="5"/>
      <c r="O51717" s="10"/>
      <c r="P51717" s="8"/>
    </row>
    <row r="51718" spans="1:16" s="2" customFormat="1" x14ac:dyDescent="0.15">
      <c r="A51718" s="3"/>
      <c r="B51718" s="3"/>
      <c r="J51718" s="3"/>
      <c r="K51718" s="5"/>
      <c r="L51718" s="8"/>
      <c r="N51718" s="5"/>
      <c r="O51718" s="10"/>
      <c r="P51718" s="8"/>
    </row>
    <row r="51719" spans="1:16" s="2" customFormat="1" x14ac:dyDescent="0.15">
      <c r="A51719" s="3"/>
      <c r="B51719" s="3"/>
      <c r="J51719" s="3"/>
      <c r="K51719" s="5"/>
      <c r="L51719" s="8"/>
      <c r="N51719" s="5"/>
      <c r="O51719" s="10"/>
      <c r="P51719" s="8"/>
    </row>
    <row r="51720" spans="1:16" s="2" customFormat="1" x14ac:dyDescent="0.15">
      <c r="A51720" s="3"/>
      <c r="B51720" s="3"/>
      <c r="J51720" s="3"/>
      <c r="K51720" s="5"/>
      <c r="L51720" s="8"/>
      <c r="N51720" s="5"/>
      <c r="O51720" s="10"/>
      <c r="P51720" s="8"/>
    </row>
    <row r="51721" spans="1:16" s="2" customFormat="1" x14ac:dyDescent="0.15">
      <c r="A51721" s="3"/>
      <c r="B51721" s="3"/>
      <c r="J51721" s="3"/>
      <c r="K51721" s="5"/>
      <c r="L51721" s="8"/>
      <c r="N51721" s="5"/>
      <c r="O51721" s="10"/>
      <c r="P51721" s="8"/>
    </row>
    <row r="51722" spans="1:16" s="2" customFormat="1" x14ac:dyDescent="0.15">
      <c r="A51722" s="3"/>
      <c r="B51722" s="3"/>
      <c r="J51722" s="3"/>
      <c r="K51722" s="5"/>
      <c r="L51722" s="8"/>
      <c r="N51722" s="5"/>
      <c r="O51722" s="10"/>
      <c r="P51722" s="8"/>
    </row>
    <row r="51723" spans="1:16" s="2" customFormat="1" x14ac:dyDescent="0.15">
      <c r="A51723" s="3"/>
      <c r="B51723" s="3"/>
      <c r="J51723" s="3"/>
      <c r="K51723" s="5"/>
      <c r="L51723" s="8"/>
      <c r="N51723" s="5"/>
      <c r="O51723" s="10"/>
      <c r="P51723" s="8"/>
    </row>
    <row r="51724" spans="1:16" s="2" customFormat="1" x14ac:dyDescent="0.15">
      <c r="A51724" s="3"/>
      <c r="B51724" s="3"/>
      <c r="J51724" s="3"/>
      <c r="K51724" s="5"/>
      <c r="L51724" s="8"/>
      <c r="N51724" s="5"/>
      <c r="O51724" s="10"/>
      <c r="P51724" s="8"/>
    </row>
    <row r="51725" spans="1:16" s="2" customFormat="1" x14ac:dyDescent="0.15">
      <c r="A51725" s="3"/>
      <c r="B51725" s="3"/>
      <c r="J51725" s="3"/>
      <c r="K51725" s="5"/>
      <c r="L51725" s="8"/>
      <c r="N51725" s="5"/>
      <c r="O51725" s="10"/>
      <c r="P51725" s="8"/>
    </row>
    <row r="51726" spans="1:16" s="2" customFormat="1" x14ac:dyDescent="0.15">
      <c r="A51726" s="3"/>
      <c r="B51726" s="3"/>
      <c r="J51726" s="3"/>
      <c r="K51726" s="5"/>
      <c r="L51726" s="8"/>
      <c r="N51726" s="5"/>
      <c r="O51726" s="10"/>
      <c r="P51726" s="8"/>
    </row>
    <row r="51727" spans="1:16" s="2" customFormat="1" x14ac:dyDescent="0.15">
      <c r="A51727" s="3"/>
      <c r="B51727" s="3"/>
      <c r="J51727" s="3"/>
      <c r="K51727" s="5"/>
      <c r="L51727" s="8"/>
      <c r="N51727" s="5"/>
      <c r="O51727" s="10"/>
      <c r="P51727" s="8"/>
    </row>
    <row r="51728" spans="1:16" s="2" customFormat="1" x14ac:dyDescent="0.15">
      <c r="A51728" s="3"/>
      <c r="B51728" s="3"/>
      <c r="J51728" s="3"/>
      <c r="K51728" s="5"/>
      <c r="L51728" s="8"/>
      <c r="N51728" s="5"/>
      <c r="O51728" s="10"/>
      <c r="P51728" s="8"/>
    </row>
    <row r="51729" spans="1:16" s="2" customFormat="1" x14ac:dyDescent="0.15">
      <c r="A51729" s="3"/>
      <c r="B51729" s="3"/>
      <c r="J51729" s="3"/>
      <c r="K51729" s="5"/>
      <c r="L51729" s="8"/>
      <c r="N51729" s="5"/>
      <c r="O51729" s="10"/>
      <c r="P51729" s="8"/>
    </row>
    <row r="51730" spans="1:16" s="2" customFormat="1" x14ac:dyDescent="0.15">
      <c r="A51730" s="3"/>
      <c r="B51730" s="3"/>
      <c r="J51730" s="3"/>
      <c r="K51730" s="5"/>
      <c r="L51730" s="8"/>
      <c r="N51730" s="5"/>
      <c r="O51730" s="10"/>
      <c r="P51730" s="8"/>
    </row>
    <row r="51731" spans="1:16" s="2" customFormat="1" x14ac:dyDescent="0.15">
      <c r="A51731" s="3"/>
      <c r="B51731" s="3"/>
      <c r="J51731" s="3"/>
      <c r="K51731" s="5"/>
      <c r="L51731" s="8"/>
      <c r="N51731" s="5"/>
      <c r="O51731" s="10"/>
      <c r="P51731" s="8"/>
    </row>
    <row r="51732" spans="1:16" s="2" customFormat="1" x14ac:dyDescent="0.15">
      <c r="A51732" s="3"/>
      <c r="B51732" s="3"/>
      <c r="J51732" s="3"/>
      <c r="K51732" s="5"/>
      <c r="L51732" s="8"/>
      <c r="N51732" s="5"/>
      <c r="O51732" s="10"/>
      <c r="P51732" s="8"/>
    </row>
    <row r="51733" spans="1:16" s="2" customFormat="1" x14ac:dyDescent="0.15">
      <c r="A51733" s="3"/>
      <c r="B51733" s="3"/>
      <c r="J51733" s="3"/>
      <c r="K51733" s="5"/>
      <c r="L51733" s="8"/>
      <c r="N51733" s="5"/>
      <c r="O51733" s="10"/>
      <c r="P51733" s="8"/>
    </row>
    <row r="51734" spans="1:16" s="2" customFormat="1" x14ac:dyDescent="0.15">
      <c r="A51734" s="3"/>
      <c r="B51734" s="3"/>
      <c r="J51734" s="3"/>
      <c r="K51734" s="5"/>
      <c r="L51734" s="8"/>
      <c r="N51734" s="5"/>
      <c r="O51734" s="10"/>
      <c r="P51734" s="8"/>
    </row>
    <row r="51735" spans="1:16" s="2" customFormat="1" x14ac:dyDescent="0.15">
      <c r="A51735" s="3"/>
      <c r="B51735" s="3"/>
      <c r="J51735" s="3"/>
      <c r="K51735" s="5"/>
      <c r="L51735" s="8"/>
      <c r="N51735" s="5"/>
      <c r="O51735" s="10"/>
      <c r="P51735" s="8"/>
    </row>
    <row r="51736" spans="1:16" s="2" customFormat="1" x14ac:dyDescent="0.15">
      <c r="A51736" s="3"/>
      <c r="B51736" s="3"/>
      <c r="J51736" s="3"/>
      <c r="K51736" s="5"/>
      <c r="L51736" s="8"/>
      <c r="N51736" s="5"/>
      <c r="O51736" s="10"/>
      <c r="P51736" s="8"/>
    </row>
    <row r="51737" spans="1:16" s="2" customFormat="1" x14ac:dyDescent="0.15">
      <c r="A51737" s="3"/>
      <c r="B51737" s="3"/>
      <c r="J51737" s="3"/>
      <c r="K51737" s="5"/>
      <c r="L51737" s="8"/>
      <c r="N51737" s="5"/>
      <c r="O51737" s="10"/>
      <c r="P51737" s="8"/>
    </row>
    <row r="51738" spans="1:16" s="2" customFormat="1" x14ac:dyDescent="0.15">
      <c r="A51738" s="3"/>
      <c r="B51738" s="3"/>
      <c r="J51738" s="3"/>
      <c r="K51738" s="5"/>
      <c r="L51738" s="8"/>
      <c r="N51738" s="5"/>
      <c r="O51738" s="10"/>
      <c r="P51738" s="8"/>
    </row>
    <row r="51739" spans="1:16" s="2" customFormat="1" x14ac:dyDescent="0.15">
      <c r="A51739" s="3"/>
      <c r="B51739" s="3"/>
      <c r="J51739" s="3"/>
      <c r="K51739" s="5"/>
      <c r="L51739" s="8"/>
      <c r="N51739" s="5"/>
      <c r="O51739" s="10"/>
      <c r="P51739" s="8"/>
    </row>
    <row r="51740" spans="1:16" s="2" customFormat="1" x14ac:dyDescent="0.15">
      <c r="A51740" s="3"/>
      <c r="B51740" s="3"/>
      <c r="J51740" s="3"/>
      <c r="K51740" s="5"/>
      <c r="L51740" s="8"/>
      <c r="N51740" s="5"/>
      <c r="O51740" s="10"/>
      <c r="P51740" s="8"/>
    </row>
    <row r="51741" spans="1:16" s="2" customFormat="1" x14ac:dyDescent="0.15">
      <c r="A51741" s="3"/>
      <c r="B51741" s="3"/>
      <c r="J51741" s="3"/>
      <c r="K51741" s="5"/>
      <c r="L51741" s="8"/>
      <c r="N51741" s="5"/>
      <c r="O51741" s="10"/>
      <c r="P51741" s="8"/>
    </row>
    <row r="51742" spans="1:16" s="2" customFormat="1" x14ac:dyDescent="0.15">
      <c r="A51742" s="3"/>
      <c r="B51742" s="3"/>
      <c r="J51742" s="3"/>
      <c r="K51742" s="5"/>
      <c r="L51742" s="8"/>
      <c r="N51742" s="5"/>
      <c r="O51742" s="10"/>
      <c r="P51742" s="8"/>
    </row>
    <row r="51743" spans="1:16" s="2" customFormat="1" x14ac:dyDescent="0.15">
      <c r="A51743" s="3"/>
      <c r="B51743" s="3"/>
      <c r="J51743" s="3"/>
      <c r="K51743" s="5"/>
      <c r="L51743" s="8"/>
      <c r="N51743" s="5"/>
      <c r="O51743" s="10"/>
      <c r="P51743" s="8"/>
    </row>
    <row r="51744" spans="1:16" s="2" customFormat="1" x14ac:dyDescent="0.15">
      <c r="A51744" s="3"/>
      <c r="B51744" s="3"/>
      <c r="J51744" s="3"/>
      <c r="K51744" s="5"/>
      <c r="L51744" s="8"/>
      <c r="N51744" s="5"/>
      <c r="O51744" s="10"/>
      <c r="P51744" s="8"/>
    </row>
    <row r="51745" spans="1:16" s="2" customFormat="1" x14ac:dyDescent="0.15">
      <c r="A51745" s="3"/>
      <c r="B51745" s="3"/>
      <c r="J51745" s="3"/>
      <c r="K51745" s="5"/>
      <c r="L51745" s="8"/>
      <c r="N51745" s="5"/>
      <c r="O51745" s="10"/>
      <c r="P51745" s="8"/>
    </row>
    <row r="51746" spans="1:16" s="2" customFormat="1" x14ac:dyDescent="0.15">
      <c r="A51746" s="3"/>
      <c r="B51746" s="3"/>
      <c r="J51746" s="3"/>
      <c r="K51746" s="5"/>
      <c r="L51746" s="8"/>
      <c r="N51746" s="5"/>
      <c r="O51746" s="10"/>
      <c r="P51746" s="8"/>
    </row>
    <row r="51747" spans="1:16" s="2" customFormat="1" x14ac:dyDescent="0.15">
      <c r="A51747" s="3"/>
      <c r="B51747" s="3"/>
      <c r="J51747" s="3"/>
      <c r="K51747" s="5"/>
      <c r="L51747" s="8"/>
      <c r="N51747" s="5"/>
      <c r="O51747" s="10"/>
      <c r="P51747" s="8"/>
    </row>
    <row r="51748" spans="1:16" s="2" customFormat="1" x14ac:dyDescent="0.15">
      <c r="A51748" s="3"/>
      <c r="B51748" s="3"/>
      <c r="J51748" s="3"/>
      <c r="K51748" s="5"/>
      <c r="L51748" s="8"/>
      <c r="N51748" s="5"/>
      <c r="O51748" s="10"/>
      <c r="P51748" s="8"/>
    </row>
    <row r="51749" spans="1:16" s="2" customFormat="1" x14ac:dyDescent="0.15">
      <c r="A51749" s="3"/>
      <c r="B51749" s="3"/>
      <c r="J51749" s="3"/>
      <c r="K51749" s="5"/>
      <c r="L51749" s="8"/>
      <c r="N51749" s="5"/>
      <c r="O51749" s="10"/>
      <c r="P51749" s="8"/>
    </row>
    <row r="51750" spans="1:16" s="2" customFormat="1" x14ac:dyDescent="0.15">
      <c r="A51750" s="3"/>
      <c r="B51750" s="3"/>
      <c r="J51750" s="3"/>
      <c r="K51750" s="5"/>
      <c r="L51750" s="8"/>
      <c r="N51750" s="5"/>
      <c r="O51750" s="10"/>
      <c r="P51750" s="8"/>
    </row>
    <row r="51751" spans="1:16" s="2" customFormat="1" x14ac:dyDescent="0.15">
      <c r="A51751" s="3"/>
      <c r="B51751" s="3"/>
      <c r="J51751" s="3"/>
      <c r="K51751" s="5"/>
      <c r="L51751" s="8"/>
      <c r="N51751" s="5"/>
      <c r="O51751" s="10"/>
      <c r="P51751" s="8"/>
    </row>
    <row r="51752" spans="1:16" s="2" customFormat="1" x14ac:dyDescent="0.15">
      <c r="A51752" s="3"/>
      <c r="B51752" s="3"/>
      <c r="J51752" s="3"/>
      <c r="K51752" s="5"/>
      <c r="L51752" s="8"/>
      <c r="N51752" s="5"/>
      <c r="O51752" s="10"/>
      <c r="P51752" s="8"/>
    </row>
    <row r="51753" spans="1:16" s="2" customFormat="1" x14ac:dyDescent="0.15">
      <c r="A51753" s="3"/>
      <c r="B51753" s="3"/>
      <c r="J51753" s="3"/>
      <c r="K51753" s="5"/>
      <c r="L51753" s="8"/>
      <c r="N51753" s="5"/>
      <c r="O51753" s="10"/>
      <c r="P51753" s="8"/>
    </row>
    <row r="51754" spans="1:16" s="2" customFormat="1" x14ac:dyDescent="0.15">
      <c r="A51754" s="3"/>
      <c r="B51754" s="3"/>
      <c r="J51754" s="3"/>
      <c r="K51754" s="5"/>
      <c r="L51754" s="8"/>
      <c r="N51754" s="5"/>
      <c r="O51754" s="10"/>
      <c r="P51754" s="8"/>
    </row>
    <row r="51755" spans="1:16" s="2" customFormat="1" x14ac:dyDescent="0.15">
      <c r="A51755" s="3"/>
      <c r="B51755" s="3"/>
      <c r="J51755" s="3"/>
      <c r="K51755" s="5"/>
      <c r="L51755" s="8"/>
      <c r="N51755" s="5"/>
      <c r="O51755" s="10"/>
      <c r="P51755" s="8"/>
    </row>
    <row r="51756" spans="1:16" s="2" customFormat="1" x14ac:dyDescent="0.15">
      <c r="A51756" s="3"/>
      <c r="B51756" s="3"/>
      <c r="J51756" s="3"/>
      <c r="K51756" s="5"/>
      <c r="L51756" s="8"/>
      <c r="N51756" s="5"/>
      <c r="O51756" s="10"/>
      <c r="P51756" s="8"/>
    </row>
    <row r="51757" spans="1:16" s="2" customFormat="1" x14ac:dyDescent="0.15">
      <c r="A51757" s="3"/>
      <c r="B51757" s="3"/>
      <c r="J51757" s="3"/>
      <c r="K51757" s="5"/>
      <c r="L51757" s="8"/>
      <c r="N51757" s="5"/>
      <c r="O51757" s="10"/>
      <c r="P51757" s="8"/>
    </row>
    <row r="51758" spans="1:16" s="2" customFormat="1" x14ac:dyDescent="0.15">
      <c r="A51758" s="3"/>
      <c r="B51758" s="3"/>
      <c r="J51758" s="3"/>
      <c r="K51758" s="5"/>
      <c r="L51758" s="8"/>
      <c r="N51758" s="5"/>
      <c r="O51758" s="10"/>
      <c r="P51758" s="8"/>
    </row>
    <row r="51759" spans="1:16" s="2" customFormat="1" x14ac:dyDescent="0.15">
      <c r="A51759" s="3"/>
      <c r="B51759" s="3"/>
      <c r="J51759" s="3"/>
      <c r="K51759" s="5"/>
      <c r="L51759" s="8"/>
      <c r="N51759" s="5"/>
      <c r="O51759" s="10"/>
      <c r="P51759" s="8"/>
    </row>
    <row r="51760" spans="1:16" s="2" customFormat="1" x14ac:dyDescent="0.15">
      <c r="A51760" s="3"/>
      <c r="B51760" s="3"/>
      <c r="J51760" s="3"/>
      <c r="K51760" s="5"/>
      <c r="L51760" s="8"/>
      <c r="N51760" s="5"/>
      <c r="O51760" s="10"/>
      <c r="P51760" s="8"/>
    </row>
    <row r="51761" spans="1:16" s="2" customFormat="1" x14ac:dyDescent="0.15">
      <c r="A51761" s="3"/>
      <c r="B51761" s="3"/>
      <c r="J51761" s="3"/>
      <c r="K51761" s="5"/>
      <c r="L51761" s="8"/>
      <c r="N51761" s="5"/>
      <c r="O51761" s="10"/>
      <c r="P51761" s="8"/>
    </row>
    <row r="51762" spans="1:16" s="2" customFormat="1" x14ac:dyDescent="0.15">
      <c r="A51762" s="3"/>
      <c r="B51762" s="3"/>
      <c r="J51762" s="3"/>
      <c r="K51762" s="5"/>
      <c r="L51762" s="8"/>
      <c r="N51762" s="5"/>
      <c r="O51762" s="10"/>
      <c r="P51762" s="8"/>
    </row>
    <row r="51763" spans="1:16" s="2" customFormat="1" x14ac:dyDescent="0.15">
      <c r="A51763" s="3"/>
      <c r="B51763" s="3"/>
      <c r="J51763" s="3"/>
      <c r="K51763" s="5"/>
      <c r="L51763" s="8"/>
      <c r="N51763" s="5"/>
      <c r="O51763" s="10"/>
      <c r="P51763" s="8"/>
    </row>
    <row r="51764" spans="1:16" s="2" customFormat="1" x14ac:dyDescent="0.15">
      <c r="A51764" s="3"/>
      <c r="B51764" s="3"/>
      <c r="J51764" s="3"/>
      <c r="K51764" s="5"/>
      <c r="L51764" s="8"/>
      <c r="N51764" s="5"/>
      <c r="O51764" s="10"/>
      <c r="P51764" s="8"/>
    </row>
    <row r="51765" spans="1:16" s="2" customFormat="1" x14ac:dyDescent="0.15">
      <c r="A51765" s="3"/>
      <c r="B51765" s="3"/>
      <c r="J51765" s="3"/>
      <c r="K51765" s="5"/>
      <c r="L51765" s="8"/>
      <c r="N51765" s="5"/>
      <c r="O51765" s="10"/>
      <c r="P51765" s="8"/>
    </row>
    <row r="51766" spans="1:16" s="2" customFormat="1" x14ac:dyDescent="0.15">
      <c r="A51766" s="3"/>
      <c r="B51766" s="3"/>
      <c r="J51766" s="3"/>
      <c r="K51766" s="5"/>
      <c r="L51766" s="8"/>
      <c r="N51766" s="5"/>
      <c r="O51766" s="10"/>
      <c r="P51766" s="8"/>
    </row>
    <row r="51767" spans="1:16" s="2" customFormat="1" x14ac:dyDescent="0.15">
      <c r="A51767" s="3"/>
      <c r="B51767" s="3"/>
      <c r="J51767" s="3"/>
      <c r="K51767" s="5"/>
      <c r="L51767" s="8"/>
      <c r="N51767" s="5"/>
      <c r="O51767" s="10"/>
      <c r="P51767" s="8"/>
    </row>
    <row r="51768" spans="1:16" s="2" customFormat="1" x14ac:dyDescent="0.15">
      <c r="A51768" s="3"/>
      <c r="B51768" s="3"/>
      <c r="J51768" s="3"/>
      <c r="K51768" s="5"/>
      <c r="L51768" s="8"/>
      <c r="N51768" s="5"/>
      <c r="O51768" s="10"/>
      <c r="P51768" s="8"/>
    </row>
    <row r="51769" spans="1:16" s="2" customFormat="1" x14ac:dyDescent="0.15">
      <c r="A51769" s="3"/>
      <c r="B51769" s="3"/>
      <c r="J51769" s="3"/>
      <c r="K51769" s="5"/>
      <c r="L51769" s="8"/>
      <c r="N51769" s="5"/>
      <c r="O51769" s="10"/>
      <c r="P51769" s="8"/>
    </row>
    <row r="51770" spans="1:16" s="2" customFormat="1" x14ac:dyDescent="0.15">
      <c r="A51770" s="3"/>
      <c r="B51770" s="3"/>
      <c r="J51770" s="3"/>
      <c r="K51770" s="5"/>
      <c r="L51770" s="8"/>
      <c r="N51770" s="5"/>
      <c r="O51770" s="10"/>
      <c r="P51770" s="8"/>
    </row>
    <row r="51771" spans="1:16" s="2" customFormat="1" x14ac:dyDescent="0.15">
      <c r="A51771" s="3"/>
      <c r="B51771" s="3"/>
      <c r="J51771" s="3"/>
      <c r="K51771" s="5"/>
      <c r="L51771" s="8"/>
      <c r="N51771" s="5"/>
      <c r="O51771" s="10"/>
      <c r="P51771" s="8"/>
    </row>
    <row r="51772" spans="1:16" s="2" customFormat="1" x14ac:dyDescent="0.15">
      <c r="A51772" s="3"/>
      <c r="B51772" s="3"/>
      <c r="J51772" s="3"/>
      <c r="K51772" s="5"/>
      <c r="L51772" s="8"/>
      <c r="N51772" s="5"/>
      <c r="O51772" s="10"/>
      <c r="P51772" s="8"/>
    </row>
    <row r="51773" spans="1:16" s="2" customFormat="1" x14ac:dyDescent="0.15">
      <c r="A51773" s="3"/>
      <c r="B51773" s="3"/>
      <c r="J51773" s="3"/>
      <c r="K51773" s="5"/>
      <c r="L51773" s="8"/>
      <c r="N51773" s="5"/>
      <c r="O51773" s="10"/>
      <c r="P51773" s="8"/>
    </row>
    <row r="51774" spans="1:16" s="2" customFormat="1" x14ac:dyDescent="0.15">
      <c r="A51774" s="3"/>
      <c r="B51774" s="3"/>
      <c r="J51774" s="3"/>
      <c r="K51774" s="5"/>
      <c r="L51774" s="8"/>
      <c r="N51774" s="5"/>
      <c r="O51774" s="10"/>
      <c r="P51774" s="8"/>
    </row>
    <row r="51775" spans="1:16" s="2" customFormat="1" x14ac:dyDescent="0.15">
      <c r="A51775" s="3"/>
      <c r="B51775" s="3"/>
      <c r="J51775" s="3"/>
      <c r="K51775" s="5"/>
      <c r="L51775" s="8"/>
      <c r="N51775" s="5"/>
      <c r="O51775" s="10"/>
      <c r="P51775" s="8"/>
    </row>
    <row r="51776" spans="1:16" s="2" customFormat="1" x14ac:dyDescent="0.15">
      <c r="A51776" s="3"/>
      <c r="B51776" s="3"/>
      <c r="J51776" s="3"/>
      <c r="K51776" s="5"/>
      <c r="L51776" s="8"/>
      <c r="N51776" s="5"/>
      <c r="O51776" s="10"/>
      <c r="P51776" s="8"/>
    </row>
    <row r="51777" spans="1:16" s="2" customFormat="1" x14ac:dyDescent="0.15">
      <c r="A51777" s="3"/>
      <c r="B51777" s="3"/>
      <c r="J51777" s="3"/>
      <c r="K51777" s="5"/>
      <c r="L51777" s="8"/>
      <c r="N51777" s="5"/>
      <c r="O51777" s="10"/>
      <c r="P51777" s="8"/>
    </row>
    <row r="51778" spans="1:16" s="2" customFormat="1" x14ac:dyDescent="0.15">
      <c r="A51778" s="3"/>
      <c r="B51778" s="3"/>
      <c r="J51778" s="3"/>
      <c r="K51778" s="5"/>
      <c r="L51778" s="8"/>
      <c r="N51778" s="5"/>
      <c r="O51778" s="10"/>
      <c r="P51778" s="8"/>
    </row>
    <row r="51779" spans="1:16" s="2" customFormat="1" x14ac:dyDescent="0.15">
      <c r="A51779" s="3"/>
      <c r="B51779" s="3"/>
      <c r="J51779" s="3"/>
      <c r="K51779" s="5"/>
      <c r="L51779" s="8"/>
      <c r="N51779" s="5"/>
      <c r="O51779" s="10"/>
      <c r="P51779" s="8"/>
    </row>
    <row r="51780" spans="1:16" s="2" customFormat="1" x14ac:dyDescent="0.15">
      <c r="A51780" s="3"/>
      <c r="B51780" s="3"/>
      <c r="J51780" s="3"/>
      <c r="K51780" s="5"/>
      <c r="L51780" s="8"/>
      <c r="N51780" s="5"/>
      <c r="O51780" s="10"/>
      <c r="P51780" s="8"/>
    </row>
    <row r="51781" spans="1:16" s="2" customFormat="1" x14ac:dyDescent="0.15">
      <c r="A51781" s="3"/>
      <c r="B51781" s="3"/>
      <c r="J51781" s="3"/>
      <c r="K51781" s="5"/>
      <c r="L51781" s="8"/>
      <c r="N51781" s="5"/>
      <c r="O51781" s="10"/>
      <c r="P51781" s="8"/>
    </row>
    <row r="51782" spans="1:16" s="2" customFormat="1" x14ac:dyDescent="0.15">
      <c r="A51782" s="3"/>
      <c r="B51782" s="3"/>
      <c r="J51782" s="3"/>
      <c r="K51782" s="5"/>
      <c r="L51782" s="8"/>
      <c r="N51782" s="5"/>
      <c r="O51782" s="10"/>
      <c r="P51782" s="8"/>
    </row>
    <row r="51783" spans="1:16" s="2" customFormat="1" x14ac:dyDescent="0.15">
      <c r="A51783" s="3"/>
      <c r="B51783" s="3"/>
      <c r="J51783" s="3"/>
      <c r="K51783" s="5"/>
      <c r="L51783" s="8"/>
      <c r="N51783" s="5"/>
      <c r="O51783" s="10"/>
      <c r="P51783" s="8"/>
    </row>
    <row r="51784" spans="1:16" s="2" customFormat="1" x14ac:dyDescent="0.15">
      <c r="A51784" s="3"/>
      <c r="B51784" s="3"/>
      <c r="J51784" s="3"/>
      <c r="K51784" s="5"/>
      <c r="L51784" s="8"/>
      <c r="N51784" s="5"/>
      <c r="O51784" s="10"/>
      <c r="P51784" s="8"/>
    </row>
    <row r="51785" spans="1:16" s="2" customFormat="1" x14ac:dyDescent="0.15">
      <c r="A51785" s="3"/>
      <c r="B51785" s="3"/>
      <c r="J51785" s="3"/>
      <c r="K51785" s="5"/>
      <c r="L51785" s="8"/>
      <c r="N51785" s="5"/>
      <c r="O51785" s="10"/>
      <c r="P51785" s="8"/>
    </row>
    <row r="51786" spans="1:16" s="2" customFormat="1" x14ac:dyDescent="0.15">
      <c r="A51786" s="3"/>
      <c r="B51786" s="3"/>
      <c r="J51786" s="3"/>
      <c r="K51786" s="5"/>
      <c r="L51786" s="8"/>
      <c r="N51786" s="5"/>
      <c r="O51786" s="10"/>
      <c r="P51786" s="8"/>
    </row>
    <row r="51787" spans="1:16" s="2" customFormat="1" x14ac:dyDescent="0.15">
      <c r="A51787" s="3"/>
      <c r="B51787" s="3"/>
      <c r="J51787" s="3"/>
      <c r="K51787" s="5"/>
      <c r="L51787" s="8"/>
      <c r="N51787" s="5"/>
      <c r="O51787" s="10"/>
      <c r="P51787" s="8"/>
    </row>
    <row r="51788" spans="1:16" s="2" customFormat="1" x14ac:dyDescent="0.15">
      <c r="A51788" s="3"/>
      <c r="B51788" s="3"/>
      <c r="J51788" s="3"/>
      <c r="K51788" s="5"/>
      <c r="L51788" s="8"/>
      <c r="N51788" s="5"/>
      <c r="O51788" s="10"/>
      <c r="P51788" s="8"/>
    </row>
    <row r="51789" spans="1:16" s="2" customFormat="1" x14ac:dyDescent="0.15">
      <c r="A51789" s="3"/>
      <c r="B51789" s="3"/>
      <c r="J51789" s="3"/>
      <c r="K51789" s="5"/>
      <c r="L51789" s="8"/>
      <c r="N51789" s="5"/>
      <c r="O51789" s="10"/>
      <c r="P51789" s="8"/>
    </row>
    <row r="51790" spans="1:16" s="2" customFormat="1" x14ac:dyDescent="0.15">
      <c r="A51790" s="3"/>
      <c r="B51790" s="3"/>
      <c r="J51790" s="3"/>
      <c r="K51790" s="5"/>
      <c r="L51790" s="8"/>
      <c r="N51790" s="5"/>
      <c r="O51790" s="10"/>
      <c r="P51790" s="8"/>
    </row>
    <row r="51791" spans="1:16" s="2" customFormat="1" x14ac:dyDescent="0.15">
      <c r="A51791" s="3"/>
      <c r="B51791" s="3"/>
      <c r="J51791" s="3"/>
      <c r="K51791" s="5"/>
      <c r="L51791" s="8"/>
      <c r="N51791" s="5"/>
      <c r="O51791" s="10"/>
      <c r="P51791" s="8"/>
    </row>
    <row r="51792" spans="1:16" s="2" customFormat="1" x14ac:dyDescent="0.15">
      <c r="A51792" s="3"/>
      <c r="B51792" s="3"/>
      <c r="J51792" s="3"/>
      <c r="K51792" s="5"/>
      <c r="L51792" s="8"/>
      <c r="N51792" s="5"/>
      <c r="O51792" s="10"/>
      <c r="P51792" s="8"/>
    </row>
    <row r="51793" spans="1:16" s="2" customFormat="1" x14ac:dyDescent="0.15">
      <c r="A51793" s="3"/>
      <c r="B51793" s="3"/>
      <c r="J51793" s="3"/>
      <c r="K51793" s="5"/>
      <c r="L51793" s="8"/>
      <c r="N51793" s="5"/>
      <c r="O51793" s="10"/>
      <c r="P51793" s="8"/>
    </row>
    <row r="51794" spans="1:16" s="2" customFormat="1" x14ac:dyDescent="0.15">
      <c r="A51794" s="3"/>
      <c r="B51794" s="3"/>
      <c r="J51794" s="3"/>
      <c r="K51794" s="5"/>
      <c r="L51794" s="8"/>
      <c r="N51794" s="5"/>
      <c r="O51794" s="10"/>
      <c r="P51794" s="8"/>
    </row>
    <row r="51795" spans="1:16" s="2" customFormat="1" x14ac:dyDescent="0.15">
      <c r="A51795" s="3"/>
      <c r="B51795" s="3"/>
      <c r="J51795" s="3"/>
      <c r="K51795" s="5"/>
      <c r="L51795" s="8"/>
      <c r="N51795" s="5"/>
      <c r="O51795" s="10"/>
      <c r="P51795" s="8"/>
    </row>
    <row r="51796" spans="1:16" s="2" customFormat="1" x14ac:dyDescent="0.15">
      <c r="A51796" s="3"/>
      <c r="B51796" s="3"/>
      <c r="J51796" s="3"/>
      <c r="K51796" s="5"/>
      <c r="L51796" s="8"/>
      <c r="N51796" s="5"/>
      <c r="O51796" s="10"/>
      <c r="P51796" s="8"/>
    </row>
    <row r="51797" spans="1:16" s="2" customFormat="1" x14ac:dyDescent="0.15">
      <c r="A51797" s="3"/>
      <c r="B51797" s="3"/>
      <c r="J51797" s="3"/>
      <c r="K51797" s="5"/>
      <c r="L51797" s="8"/>
      <c r="N51797" s="5"/>
      <c r="O51797" s="10"/>
      <c r="P51797" s="8"/>
    </row>
    <row r="51798" spans="1:16" s="2" customFormat="1" x14ac:dyDescent="0.15">
      <c r="A51798" s="3"/>
      <c r="B51798" s="3"/>
      <c r="J51798" s="3"/>
      <c r="K51798" s="5"/>
      <c r="L51798" s="8"/>
      <c r="N51798" s="5"/>
      <c r="O51798" s="10"/>
      <c r="P51798" s="8"/>
    </row>
    <row r="51799" spans="1:16" s="2" customFormat="1" x14ac:dyDescent="0.15">
      <c r="A51799" s="3"/>
      <c r="B51799" s="3"/>
      <c r="J51799" s="3"/>
      <c r="K51799" s="5"/>
      <c r="L51799" s="8"/>
      <c r="N51799" s="5"/>
      <c r="O51799" s="10"/>
      <c r="P51799" s="8"/>
    </row>
    <row r="51800" spans="1:16" s="2" customFormat="1" x14ac:dyDescent="0.15">
      <c r="A51800" s="3"/>
      <c r="B51800" s="3"/>
      <c r="J51800" s="3"/>
      <c r="K51800" s="5"/>
      <c r="L51800" s="8"/>
      <c r="N51800" s="5"/>
      <c r="O51800" s="10"/>
      <c r="P51800" s="8"/>
    </row>
    <row r="51801" spans="1:16" s="2" customFormat="1" x14ac:dyDescent="0.15">
      <c r="A51801" s="3"/>
      <c r="B51801" s="3"/>
      <c r="J51801" s="3"/>
      <c r="K51801" s="5"/>
      <c r="L51801" s="8"/>
      <c r="N51801" s="5"/>
      <c r="O51801" s="10"/>
      <c r="P51801" s="8"/>
    </row>
    <row r="51802" spans="1:16" s="2" customFormat="1" x14ac:dyDescent="0.15">
      <c r="A51802" s="3"/>
      <c r="B51802" s="3"/>
      <c r="J51802" s="3"/>
      <c r="K51802" s="5"/>
      <c r="L51802" s="8"/>
      <c r="N51802" s="5"/>
      <c r="O51802" s="10"/>
      <c r="P51802" s="8"/>
    </row>
    <row r="51803" spans="1:16" s="2" customFormat="1" x14ac:dyDescent="0.15">
      <c r="A51803" s="3"/>
      <c r="B51803" s="3"/>
      <c r="J51803" s="3"/>
      <c r="K51803" s="5"/>
      <c r="L51803" s="8"/>
      <c r="N51803" s="5"/>
      <c r="O51803" s="10"/>
      <c r="P51803" s="8"/>
    </row>
    <row r="51804" spans="1:16" s="2" customFormat="1" x14ac:dyDescent="0.15">
      <c r="A51804" s="3"/>
      <c r="B51804" s="3"/>
      <c r="J51804" s="3"/>
      <c r="K51804" s="5"/>
      <c r="L51804" s="8"/>
      <c r="N51804" s="5"/>
      <c r="O51804" s="10"/>
      <c r="P51804" s="8"/>
    </row>
    <row r="51805" spans="1:16" s="2" customFormat="1" x14ac:dyDescent="0.15">
      <c r="A51805" s="3"/>
      <c r="B51805" s="3"/>
      <c r="J51805" s="3"/>
      <c r="K51805" s="5"/>
      <c r="L51805" s="8"/>
      <c r="N51805" s="5"/>
      <c r="O51805" s="10"/>
      <c r="P51805" s="8"/>
    </row>
    <row r="51806" spans="1:16" s="2" customFormat="1" x14ac:dyDescent="0.15">
      <c r="A51806" s="3"/>
      <c r="B51806" s="3"/>
      <c r="J51806" s="3"/>
      <c r="K51806" s="5"/>
      <c r="L51806" s="8"/>
      <c r="N51806" s="5"/>
      <c r="O51806" s="10"/>
      <c r="P51806" s="8"/>
    </row>
    <row r="51807" spans="1:16" s="2" customFormat="1" x14ac:dyDescent="0.15">
      <c r="A51807" s="3"/>
      <c r="B51807" s="3"/>
      <c r="J51807" s="3"/>
      <c r="K51807" s="5"/>
      <c r="L51807" s="8"/>
      <c r="N51807" s="5"/>
      <c r="O51807" s="10"/>
      <c r="P51807" s="8"/>
    </row>
    <row r="51808" spans="1:16" s="2" customFormat="1" x14ac:dyDescent="0.15">
      <c r="A51808" s="3"/>
      <c r="B51808" s="3"/>
      <c r="J51808" s="3"/>
      <c r="K51808" s="5"/>
      <c r="L51808" s="8"/>
      <c r="N51808" s="5"/>
      <c r="O51808" s="10"/>
      <c r="P51808" s="8"/>
    </row>
    <row r="51809" spans="1:16" s="2" customFormat="1" x14ac:dyDescent="0.15">
      <c r="A51809" s="3"/>
      <c r="B51809" s="3"/>
      <c r="J51809" s="3"/>
      <c r="K51809" s="5"/>
      <c r="L51809" s="8"/>
      <c r="N51809" s="5"/>
      <c r="O51809" s="10"/>
      <c r="P51809" s="8"/>
    </row>
    <row r="51810" spans="1:16" s="2" customFormat="1" x14ac:dyDescent="0.15">
      <c r="A51810" s="3"/>
      <c r="B51810" s="3"/>
      <c r="J51810" s="3"/>
      <c r="K51810" s="5"/>
      <c r="L51810" s="8"/>
      <c r="N51810" s="5"/>
      <c r="O51810" s="10"/>
      <c r="P51810" s="8"/>
    </row>
    <row r="51811" spans="1:16" s="2" customFormat="1" x14ac:dyDescent="0.15">
      <c r="A51811" s="3"/>
      <c r="B51811" s="3"/>
      <c r="J51811" s="3"/>
      <c r="K51811" s="5"/>
      <c r="L51811" s="8"/>
      <c r="N51811" s="5"/>
      <c r="O51811" s="10"/>
      <c r="P51811" s="8"/>
    </row>
    <row r="51812" spans="1:16" s="2" customFormat="1" x14ac:dyDescent="0.15">
      <c r="A51812" s="3"/>
      <c r="B51812" s="3"/>
      <c r="J51812" s="3"/>
      <c r="K51812" s="5"/>
      <c r="L51812" s="8"/>
      <c r="N51812" s="5"/>
      <c r="O51812" s="10"/>
      <c r="P51812" s="8"/>
    </row>
    <row r="51813" spans="1:16" s="2" customFormat="1" x14ac:dyDescent="0.15">
      <c r="A51813" s="3"/>
      <c r="B51813" s="3"/>
      <c r="J51813" s="3"/>
      <c r="K51813" s="5"/>
      <c r="L51813" s="8"/>
      <c r="N51813" s="5"/>
      <c r="O51813" s="10"/>
      <c r="P51813" s="8"/>
    </row>
    <row r="51814" spans="1:16" s="2" customFormat="1" x14ac:dyDescent="0.15">
      <c r="A51814" s="3"/>
      <c r="B51814" s="3"/>
      <c r="J51814" s="3"/>
      <c r="K51814" s="5"/>
      <c r="L51814" s="8"/>
      <c r="N51814" s="5"/>
      <c r="O51814" s="10"/>
      <c r="P51814" s="8"/>
    </row>
    <row r="51815" spans="1:16" s="2" customFormat="1" x14ac:dyDescent="0.15">
      <c r="A51815" s="3"/>
      <c r="B51815" s="3"/>
      <c r="J51815" s="3"/>
      <c r="K51815" s="5"/>
      <c r="L51815" s="8"/>
      <c r="N51815" s="5"/>
      <c r="O51815" s="10"/>
      <c r="P51815" s="8"/>
    </row>
    <row r="51816" spans="1:16" s="2" customFormat="1" x14ac:dyDescent="0.15">
      <c r="A51816" s="3"/>
      <c r="B51816" s="3"/>
      <c r="J51816" s="3"/>
      <c r="K51816" s="5"/>
      <c r="L51816" s="8"/>
      <c r="N51816" s="5"/>
      <c r="O51816" s="10"/>
      <c r="P51816" s="8"/>
    </row>
    <row r="51817" spans="1:16" s="2" customFormat="1" x14ac:dyDescent="0.15">
      <c r="A51817" s="3"/>
      <c r="B51817" s="3"/>
      <c r="J51817" s="3"/>
      <c r="K51817" s="5"/>
      <c r="L51817" s="8"/>
      <c r="N51817" s="5"/>
      <c r="O51817" s="10"/>
      <c r="P51817" s="8"/>
    </row>
    <row r="51818" spans="1:16" s="2" customFormat="1" x14ac:dyDescent="0.15">
      <c r="A51818" s="3"/>
      <c r="B51818" s="3"/>
      <c r="J51818" s="3"/>
      <c r="K51818" s="5"/>
      <c r="L51818" s="8"/>
      <c r="N51818" s="5"/>
      <c r="O51818" s="10"/>
      <c r="P51818" s="8"/>
    </row>
    <row r="51819" spans="1:16" s="2" customFormat="1" x14ac:dyDescent="0.15">
      <c r="A51819" s="3"/>
      <c r="B51819" s="3"/>
      <c r="J51819" s="3"/>
      <c r="K51819" s="5"/>
      <c r="L51819" s="8"/>
      <c r="N51819" s="5"/>
      <c r="O51819" s="10"/>
      <c r="P51819" s="8"/>
    </row>
    <row r="51820" spans="1:16" s="2" customFormat="1" x14ac:dyDescent="0.15">
      <c r="A51820" s="3"/>
      <c r="B51820" s="3"/>
      <c r="J51820" s="3"/>
      <c r="K51820" s="5"/>
      <c r="L51820" s="8"/>
      <c r="N51820" s="5"/>
      <c r="O51820" s="10"/>
      <c r="P51820" s="8"/>
    </row>
    <row r="51821" spans="1:16" s="2" customFormat="1" x14ac:dyDescent="0.15">
      <c r="A51821" s="3"/>
      <c r="B51821" s="3"/>
      <c r="J51821" s="3"/>
      <c r="K51821" s="5"/>
      <c r="L51821" s="8"/>
      <c r="N51821" s="5"/>
      <c r="O51821" s="10"/>
      <c r="P51821" s="8"/>
    </row>
    <row r="51822" spans="1:16" s="2" customFormat="1" x14ac:dyDescent="0.15">
      <c r="A51822" s="3"/>
      <c r="B51822" s="3"/>
      <c r="J51822" s="3"/>
      <c r="K51822" s="5"/>
      <c r="L51822" s="8"/>
      <c r="N51822" s="5"/>
      <c r="O51822" s="10"/>
      <c r="P51822" s="8"/>
    </row>
    <row r="51823" spans="1:16" s="2" customFormat="1" x14ac:dyDescent="0.15">
      <c r="A51823" s="3"/>
      <c r="B51823" s="3"/>
      <c r="J51823" s="3"/>
      <c r="K51823" s="5"/>
      <c r="L51823" s="8"/>
      <c r="N51823" s="5"/>
      <c r="O51823" s="10"/>
      <c r="P51823" s="8"/>
    </row>
    <row r="51824" spans="1:16" s="2" customFormat="1" x14ac:dyDescent="0.15">
      <c r="A51824" s="3"/>
      <c r="B51824" s="3"/>
      <c r="J51824" s="3"/>
      <c r="K51824" s="5"/>
      <c r="L51824" s="8"/>
      <c r="N51824" s="5"/>
      <c r="O51824" s="10"/>
      <c r="P51824" s="8"/>
    </row>
    <row r="51825" spans="1:16" s="2" customFormat="1" x14ac:dyDescent="0.15">
      <c r="A51825" s="3"/>
      <c r="B51825" s="3"/>
      <c r="J51825" s="3"/>
      <c r="K51825" s="5"/>
      <c r="L51825" s="8"/>
      <c r="N51825" s="5"/>
      <c r="O51825" s="10"/>
      <c r="P51825" s="8"/>
    </row>
    <row r="51826" spans="1:16" s="2" customFormat="1" x14ac:dyDescent="0.15">
      <c r="A51826" s="3"/>
      <c r="B51826" s="3"/>
      <c r="J51826" s="3"/>
      <c r="K51826" s="5"/>
      <c r="L51826" s="8"/>
      <c r="N51826" s="5"/>
      <c r="O51826" s="10"/>
      <c r="P51826" s="8"/>
    </row>
    <row r="51827" spans="1:16" s="2" customFormat="1" x14ac:dyDescent="0.15">
      <c r="A51827" s="3"/>
      <c r="B51827" s="3"/>
      <c r="J51827" s="3"/>
      <c r="K51827" s="5"/>
      <c r="L51827" s="8"/>
      <c r="N51827" s="5"/>
      <c r="O51827" s="10"/>
      <c r="P51827" s="8"/>
    </row>
    <row r="51828" spans="1:16" s="2" customFormat="1" x14ac:dyDescent="0.15">
      <c r="A51828" s="3"/>
      <c r="B51828" s="3"/>
      <c r="J51828" s="3"/>
      <c r="K51828" s="5"/>
      <c r="L51828" s="8"/>
      <c r="N51828" s="5"/>
      <c r="O51828" s="10"/>
      <c r="P51828" s="8"/>
    </row>
    <row r="51829" spans="1:16" s="2" customFormat="1" x14ac:dyDescent="0.15">
      <c r="A51829" s="3"/>
      <c r="B51829" s="3"/>
      <c r="J51829" s="3"/>
      <c r="K51829" s="5"/>
      <c r="L51829" s="8"/>
      <c r="N51829" s="5"/>
      <c r="O51829" s="10"/>
      <c r="P51829" s="8"/>
    </row>
    <row r="51830" spans="1:16" s="2" customFormat="1" x14ac:dyDescent="0.15">
      <c r="A51830" s="3"/>
      <c r="B51830" s="3"/>
      <c r="J51830" s="3"/>
      <c r="K51830" s="5"/>
      <c r="L51830" s="8"/>
      <c r="N51830" s="5"/>
      <c r="O51830" s="10"/>
      <c r="P51830" s="8"/>
    </row>
    <row r="51831" spans="1:16" s="2" customFormat="1" x14ac:dyDescent="0.15">
      <c r="A51831" s="3"/>
      <c r="B51831" s="3"/>
      <c r="J51831" s="3"/>
      <c r="K51831" s="5"/>
      <c r="L51831" s="8"/>
      <c r="N51831" s="5"/>
      <c r="O51831" s="10"/>
      <c r="P51831" s="8"/>
    </row>
    <row r="51832" spans="1:16" s="2" customFormat="1" x14ac:dyDescent="0.15">
      <c r="A51832" s="3"/>
      <c r="B51832" s="3"/>
      <c r="J51832" s="3"/>
      <c r="K51832" s="5"/>
      <c r="L51832" s="8"/>
      <c r="N51832" s="5"/>
      <c r="O51832" s="10"/>
      <c r="P51832" s="8"/>
    </row>
    <row r="51833" spans="1:16" s="2" customFormat="1" x14ac:dyDescent="0.15">
      <c r="A51833" s="3"/>
      <c r="B51833" s="3"/>
      <c r="J51833" s="3"/>
      <c r="K51833" s="5"/>
      <c r="L51833" s="8"/>
      <c r="N51833" s="5"/>
      <c r="O51833" s="10"/>
      <c r="P51833" s="8"/>
    </row>
    <row r="51834" spans="1:16" s="2" customFormat="1" x14ac:dyDescent="0.15">
      <c r="A51834" s="3"/>
      <c r="B51834" s="3"/>
      <c r="J51834" s="3"/>
      <c r="K51834" s="5"/>
      <c r="L51834" s="8"/>
      <c r="N51834" s="5"/>
      <c r="O51834" s="10"/>
      <c r="P51834" s="8"/>
    </row>
    <row r="51835" spans="1:16" s="2" customFormat="1" x14ac:dyDescent="0.15">
      <c r="A51835" s="3"/>
      <c r="B51835" s="3"/>
      <c r="J51835" s="3"/>
      <c r="K51835" s="5"/>
      <c r="L51835" s="8"/>
      <c r="N51835" s="5"/>
      <c r="O51835" s="10"/>
      <c r="P51835" s="8"/>
    </row>
    <row r="51836" spans="1:16" s="2" customFormat="1" x14ac:dyDescent="0.15">
      <c r="A51836" s="3"/>
      <c r="B51836" s="3"/>
      <c r="J51836" s="3"/>
      <c r="K51836" s="5"/>
      <c r="L51836" s="8"/>
      <c r="N51836" s="5"/>
      <c r="O51836" s="10"/>
      <c r="P51836" s="8"/>
    </row>
    <row r="51837" spans="1:16" s="2" customFormat="1" x14ac:dyDescent="0.15">
      <c r="A51837" s="3"/>
      <c r="B51837" s="3"/>
      <c r="J51837" s="3"/>
      <c r="K51837" s="5"/>
      <c r="L51837" s="8"/>
      <c r="N51837" s="5"/>
      <c r="O51837" s="10"/>
      <c r="P51837" s="8"/>
    </row>
    <row r="51838" spans="1:16" s="2" customFormat="1" x14ac:dyDescent="0.15">
      <c r="A51838" s="3"/>
      <c r="B51838" s="3"/>
      <c r="J51838" s="3"/>
      <c r="K51838" s="5"/>
      <c r="L51838" s="8"/>
      <c r="N51838" s="5"/>
      <c r="O51838" s="10"/>
      <c r="P51838" s="8"/>
    </row>
    <row r="51839" spans="1:16" s="2" customFormat="1" x14ac:dyDescent="0.15">
      <c r="A51839" s="3"/>
      <c r="B51839" s="3"/>
      <c r="J51839" s="3"/>
      <c r="K51839" s="5"/>
      <c r="L51839" s="8"/>
      <c r="N51839" s="5"/>
      <c r="O51839" s="10"/>
      <c r="P51839" s="8"/>
    </row>
    <row r="51840" spans="1:16" s="2" customFormat="1" x14ac:dyDescent="0.15">
      <c r="A51840" s="3"/>
      <c r="B51840" s="3"/>
      <c r="J51840" s="3"/>
      <c r="K51840" s="5"/>
      <c r="L51840" s="8"/>
      <c r="N51840" s="5"/>
      <c r="O51840" s="10"/>
      <c r="P51840" s="8"/>
    </row>
    <row r="51841" spans="1:16" s="2" customFormat="1" x14ac:dyDescent="0.15">
      <c r="A51841" s="3"/>
      <c r="B51841" s="3"/>
      <c r="J51841" s="3"/>
      <c r="K51841" s="5"/>
      <c r="L51841" s="8"/>
      <c r="N51841" s="5"/>
      <c r="O51841" s="10"/>
      <c r="P51841" s="8"/>
    </row>
    <row r="51842" spans="1:16" s="2" customFormat="1" x14ac:dyDescent="0.15">
      <c r="A51842" s="3"/>
      <c r="B51842" s="3"/>
      <c r="J51842" s="3"/>
      <c r="K51842" s="5"/>
      <c r="L51842" s="8"/>
      <c r="N51842" s="5"/>
      <c r="O51842" s="10"/>
      <c r="P51842" s="8"/>
    </row>
    <row r="51843" spans="1:16" s="2" customFormat="1" x14ac:dyDescent="0.15">
      <c r="A51843" s="3"/>
      <c r="B51843" s="3"/>
      <c r="J51843" s="3"/>
      <c r="K51843" s="5"/>
      <c r="L51843" s="8"/>
      <c r="N51843" s="5"/>
      <c r="O51843" s="10"/>
      <c r="P51843" s="8"/>
    </row>
    <row r="51844" spans="1:16" s="2" customFormat="1" x14ac:dyDescent="0.15">
      <c r="A51844" s="3"/>
      <c r="B51844" s="3"/>
      <c r="J51844" s="3"/>
      <c r="K51844" s="5"/>
      <c r="L51844" s="8"/>
      <c r="N51844" s="5"/>
      <c r="O51844" s="10"/>
      <c r="P51844" s="8"/>
    </row>
    <row r="51845" spans="1:16" s="2" customFormat="1" x14ac:dyDescent="0.15">
      <c r="A51845" s="3"/>
      <c r="B51845" s="3"/>
      <c r="J51845" s="3"/>
      <c r="K51845" s="5"/>
      <c r="L51845" s="8"/>
      <c r="N51845" s="5"/>
      <c r="O51845" s="10"/>
      <c r="P51845" s="8"/>
    </row>
    <row r="51846" spans="1:16" s="2" customFormat="1" x14ac:dyDescent="0.15">
      <c r="A51846" s="3"/>
      <c r="B51846" s="3"/>
      <c r="J51846" s="3"/>
      <c r="K51846" s="5"/>
      <c r="L51846" s="8"/>
      <c r="N51846" s="5"/>
      <c r="O51846" s="10"/>
      <c r="P51846" s="8"/>
    </row>
    <row r="51847" spans="1:16" s="2" customFormat="1" x14ac:dyDescent="0.15">
      <c r="A51847" s="3"/>
      <c r="B51847" s="3"/>
      <c r="J51847" s="3"/>
      <c r="K51847" s="5"/>
      <c r="L51847" s="8"/>
      <c r="N51847" s="5"/>
      <c r="O51847" s="10"/>
      <c r="P51847" s="8"/>
    </row>
    <row r="51848" spans="1:16" s="2" customFormat="1" x14ac:dyDescent="0.15">
      <c r="A51848" s="3"/>
      <c r="B51848" s="3"/>
      <c r="J51848" s="3"/>
      <c r="K51848" s="5"/>
      <c r="L51848" s="8"/>
      <c r="N51848" s="5"/>
      <c r="O51848" s="10"/>
      <c r="P51848" s="8"/>
    </row>
    <row r="51849" spans="1:16" s="2" customFormat="1" x14ac:dyDescent="0.15">
      <c r="A51849" s="3"/>
      <c r="B51849" s="3"/>
      <c r="J51849" s="3"/>
      <c r="K51849" s="5"/>
      <c r="L51849" s="8"/>
      <c r="N51849" s="5"/>
      <c r="O51849" s="10"/>
      <c r="P51849" s="8"/>
    </row>
    <row r="51850" spans="1:16" s="2" customFormat="1" x14ac:dyDescent="0.15">
      <c r="A51850" s="3"/>
      <c r="B51850" s="3"/>
      <c r="J51850" s="3"/>
      <c r="K51850" s="5"/>
      <c r="L51850" s="8"/>
      <c r="N51850" s="5"/>
      <c r="O51850" s="10"/>
      <c r="P51850" s="8"/>
    </row>
    <row r="51851" spans="1:16" s="2" customFormat="1" x14ac:dyDescent="0.15">
      <c r="A51851" s="3"/>
      <c r="B51851" s="3"/>
      <c r="J51851" s="3"/>
      <c r="K51851" s="5"/>
      <c r="L51851" s="8"/>
      <c r="N51851" s="5"/>
      <c r="O51851" s="10"/>
      <c r="P51851" s="8"/>
    </row>
    <row r="51852" spans="1:16" s="2" customFormat="1" x14ac:dyDescent="0.15">
      <c r="A51852" s="3"/>
      <c r="B51852" s="3"/>
      <c r="J51852" s="3"/>
      <c r="K51852" s="5"/>
      <c r="L51852" s="8"/>
      <c r="N51852" s="5"/>
      <c r="O51852" s="10"/>
      <c r="P51852" s="8"/>
    </row>
    <row r="51853" spans="1:16" s="2" customFormat="1" x14ac:dyDescent="0.15">
      <c r="A51853" s="3"/>
      <c r="B51853" s="3"/>
      <c r="J51853" s="3"/>
      <c r="K51853" s="5"/>
      <c r="L51853" s="8"/>
      <c r="N51853" s="5"/>
      <c r="O51853" s="10"/>
      <c r="P51853" s="8"/>
    </row>
    <row r="51854" spans="1:16" s="2" customFormat="1" x14ac:dyDescent="0.15">
      <c r="A51854" s="3"/>
      <c r="B51854" s="3"/>
      <c r="J51854" s="3"/>
      <c r="K51854" s="5"/>
      <c r="L51854" s="8"/>
      <c r="N51854" s="5"/>
      <c r="O51854" s="10"/>
      <c r="P51854" s="8"/>
    </row>
    <row r="51855" spans="1:16" s="2" customFormat="1" x14ac:dyDescent="0.15">
      <c r="A51855" s="3"/>
      <c r="B51855" s="3"/>
      <c r="J51855" s="3"/>
      <c r="K51855" s="5"/>
      <c r="L51855" s="8"/>
      <c r="N51855" s="5"/>
      <c r="O51855" s="10"/>
      <c r="P51855" s="8"/>
    </row>
    <row r="51856" spans="1:16" s="2" customFormat="1" x14ac:dyDescent="0.15">
      <c r="A51856" s="3"/>
      <c r="B51856" s="3"/>
      <c r="J51856" s="3"/>
      <c r="K51856" s="5"/>
      <c r="L51856" s="8"/>
      <c r="N51856" s="5"/>
      <c r="O51856" s="10"/>
      <c r="P51856" s="8"/>
    </row>
    <row r="51857" spans="1:16" s="2" customFormat="1" x14ac:dyDescent="0.15">
      <c r="A51857" s="3"/>
      <c r="B51857" s="3"/>
      <c r="J51857" s="3"/>
      <c r="K51857" s="5"/>
      <c r="L51857" s="8"/>
      <c r="N51857" s="5"/>
      <c r="O51857" s="10"/>
      <c r="P51857" s="8"/>
    </row>
    <row r="51858" spans="1:16" s="2" customFormat="1" x14ac:dyDescent="0.15">
      <c r="A51858" s="3"/>
      <c r="B51858" s="3"/>
      <c r="J51858" s="3"/>
      <c r="K51858" s="5"/>
      <c r="L51858" s="8"/>
      <c r="N51858" s="5"/>
      <c r="O51858" s="10"/>
      <c r="P51858" s="8"/>
    </row>
    <row r="51859" spans="1:16" s="2" customFormat="1" x14ac:dyDescent="0.15">
      <c r="A51859" s="3"/>
      <c r="B51859" s="3"/>
      <c r="J51859" s="3"/>
      <c r="K51859" s="5"/>
      <c r="L51859" s="8"/>
      <c r="N51859" s="5"/>
      <c r="O51859" s="10"/>
      <c r="P51859" s="8"/>
    </row>
    <row r="51860" spans="1:16" s="2" customFormat="1" x14ac:dyDescent="0.15">
      <c r="A51860" s="3"/>
      <c r="B51860" s="3"/>
      <c r="J51860" s="3"/>
      <c r="K51860" s="5"/>
      <c r="L51860" s="8"/>
      <c r="N51860" s="5"/>
      <c r="O51860" s="10"/>
      <c r="P51860" s="8"/>
    </row>
    <row r="51861" spans="1:16" s="2" customFormat="1" x14ac:dyDescent="0.15">
      <c r="A51861" s="3"/>
      <c r="B51861" s="3"/>
      <c r="J51861" s="3"/>
      <c r="K51861" s="5"/>
      <c r="L51861" s="8"/>
      <c r="N51861" s="5"/>
      <c r="O51861" s="10"/>
      <c r="P51861" s="8"/>
    </row>
    <row r="51862" spans="1:16" s="2" customFormat="1" x14ac:dyDescent="0.15">
      <c r="A51862" s="3"/>
      <c r="B51862" s="3"/>
      <c r="J51862" s="3"/>
      <c r="K51862" s="5"/>
      <c r="L51862" s="8"/>
      <c r="N51862" s="5"/>
      <c r="O51862" s="10"/>
      <c r="P51862" s="8"/>
    </row>
    <row r="51863" spans="1:16" s="2" customFormat="1" x14ac:dyDescent="0.15">
      <c r="A51863" s="3"/>
      <c r="B51863" s="3"/>
      <c r="J51863" s="3"/>
      <c r="K51863" s="5"/>
      <c r="L51863" s="8"/>
      <c r="N51863" s="5"/>
      <c r="O51863" s="10"/>
      <c r="P51863" s="8"/>
    </row>
    <row r="51864" spans="1:16" s="2" customFormat="1" x14ac:dyDescent="0.15">
      <c r="A51864" s="3"/>
      <c r="B51864" s="3"/>
      <c r="J51864" s="3"/>
      <c r="K51864" s="5"/>
      <c r="L51864" s="8"/>
      <c r="N51864" s="5"/>
      <c r="O51864" s="10"/>
      <c r="P51864" s="8"/>
    </row>
    <row r="51865" spans="1:16" s="2" customFormat="1" x14ac:dyDescent="0.15">
      <c r="A51865" s="3"/>
      <c r="B51865" s="3"/>
      <c r="J51865" s="3"/>
      <c r="K51865" s="5"/>
      <c r="L51865" s="8"/>
      <c r="N51865" s="5"/>
      <c r="O51865" s="10"/>
      <c r="P51865" s="8"/>
    </row>
    <row r="51866" spans="1:16" s="2" customFormat="1" x14ac:dyDescent="0.15">
      <c r="A51866" s="3"/>
      <c r="B51866" s="3"/>
      <c r="J51866" s="3"/>
      <c r="K51866" s="5"/>
      <c r="L51866" s="8"/>
      <c r="N51866" s="5"/>
      <c r="O51866" s="10"/>
      <c r="P51866" s="8"/>
    </row>
    <row r="51867" spans="1:16" s="2" customFormat="1" x14ac:dyDescent="0.15">
      <c r="A51867" s="3"/>
      <c r="B51867" s="3"/>
      <c r="J51867" s="3"/>
      <c r="K51867" s="5"/>
      <c r="L51867" s="8"/>
      <c r="N51867" s="5"/>
      <c r="O51867" s="10"/>
      <c r="P51867" s="8"/>
    </row>
    <row r="51868" spans="1:16" s="2" customFormat="1" x14ac:dyDescent="0.15">
      <c r="A51868" s="3"/>
      <c r="B51868" s="3"/>
      <c r="J51868" s="3"/>
      <c r="K51868" s="5"/>
      <c r="L51868" s="8"/>
      <c r="N51868" s="5"/>
      <c r="O51868" s="10"/>
      <c r="P51868" s="8"/>
    </row>
    <row r="51869" spans="1:16" s="2" customFormat="1" x14ac:dyDescent="0.15">
      <c r="A51869" s="3"/>
      <c r="B51869" s="3"/>
      <c r="J51869" s="3"/>
      <c r="K51869" s="5"/>
      <c r="L51869" s="8"/>
      <c r="N51869" s="5"/>
      <c r="O51869" s="10"/>
      <c r="P51869" s="8"/>
    </row>
    <row r="51870" spans="1:16" s="2" customFormat="1" x14ac:dyDescent="0.15">
      <c r="A51870" s="3"/>
      <c r="B51870" s="3"/>
      <c r="J51870" s="3"/>
      <c r="K51870" s="5"/>
      <c r="L51870" s="8"/>
      <c r="N51870" s="5"/>
      <c r="O51870" s="10"/>
      <c r="P51870" s="8"/>
    </row>
    <row r="51871" spans="1:16" s="2" customFormat="1" x14ac:dyDescent="0.15">
      <c r="A51871" s="3"/>
      <c r="B51871" s="3"/>
      <c r="J51871" s="3"/>
      <c r="K51871" s="5"/>
      <c r="L51871" s="8"/>
      <c r="N51871" s="5"/>
      <c r="O51871" s="10"/>
      <c r="P51871" s="8"/>
    </row>
    <row r="51872" spans="1:16" s="2" customFormat="1" x14ac:dyDescent="0.15">
      <c r="A51872" s="3"/>
      <c r="B51872" s="3"/>
      <c r="J51872" s="3"/>
      <c r="K51872" s="5"/>
      <c r="L51872" s="8"/>
      <c r="N51872" s="5"/>
      <c r="O51872" s="10"/>
      <c r="P51872" s="8"/>
    </row>
    <row r="51873" spans="1:16" s="2" customFormat="1" x14ac:dyDescent="0.15">
      <c r="A51873" s="3"/>
      <c r="B51873" s="3"/>
      <c r="J51873" s="3"/>
      <c r="K51873" s="5"/>
      <c r="L51873" s="8"/>
      <c r="N51873" s="5"/>
      <c r="O51873" s="10"/>
      <c r="P51873" s="8"/>
    </row>
    <row r="51874" spans="1:16" s="2" customFormat="1" x14ac:dyDescent="0.15">
      <c r="A51874" s="3"/>
      <c r="B51874" s="3"/>
      <c r="J51874" s="3"/>
      <c r="K51874" s="5"/>
      <c r="L51874" s="8"/>
      <c r="N51874" s="5"/>
      <c r="O51874" s="10"/>
      <c r="P51874" s="8"/>
    </row>
    <row r="51875" spans="1:16" s="2" customFormat="1" x14ac:dyDescent="0.15">
      <c r="A51875" s="3"/>
      <c r="B51875" s="3"/>
      <c r="J51875" s="3"/>
      <c r="K51875" s="5"/>
      <c r="L51875" s="8"/>
      <c r="N51875" s="5"/>
      <c r="O51875" s="10"/>
      <c r="P51875" s="8"/>
    </row>
    <row r="51876" spans="1:16" s="2" customFormat="1" x14ac:dyDescent="0.15">
      <c r="A51876" s="3"/>
      <c r="B51876" s="3"/>
      <c r="J51876" s="3"/>
      <c r="K51876" s="5"/>
      <c r="L51876" s="8"/>
      <c r="N51876" s="5"/>
      <c r="O51876" s="10"/>
      <c r="P51876" s="8"/>
    </row>
    <row r="51877" spans="1:16" s="2" customFormat="1" x14ac:dyDescent="0.15">
      <c r="A51877" s="3"/>
      <c r="B51877" s="3"/>
      <c r="J51877" s="3"/>
      <c r="K51877" s="5"/>
      <c r="L51877" s="8"/>
      <c r="N51877" s="5"/>
      <c r="O51877" s="10"/>
      <c r="P51877" s="8"/>
    </row>
    <row r="51878" spans="1:16" s="2" customFormat="1" x14ac:dyDescent="0.15">
      <c r="A51878" s="3"/>
      <c r="B51878" s="3"/>
      <c r="J51878" s="3"/>
      <c r="K51878" s="5"/>
      <c r="L51878" s="8"/>
      <c r="N51878" s="5"/>
      <c r="O51878" s="10"/>
      <c r="P51878" s="8"/>
    </row>
    <row r="51879" spans="1:16" s="2" customFormat="1" x14ac:dyDescent="0.15">
      <c r="A51879" s="3"/>
      <c r="B51879" s="3"/>
      <c r="J51879" s="3"/>
      <c r="K51879" s="5"/>
      <c r="L51879" s="8"/>
      <c r="N51879" s="5"/>
      <c r="O51879" s="10"/>
      <c r="P51879" s="8"/>
    </row>
    <row r="51880" spans="1:16" s="2" customFormat="1" x14ac:dyDescent="0.15">
      <c r="A51880" s="3"/>
      <c r="B51880" s="3"/>
      <c r="J51880" s="3"/>
      <c r="K51880" s="5"/>
      <c r="L51880" s="8"/>
      <c r="N51880" s="5"/>
      <c r="O51880" s="10"/>
      <c r="P51880" s="8"/>
    </row>
    <row r="51881" spans="1:16" s="2" customFormat="1" x14ac:dyDescent="0.15">
      <c r="A51881" s="3"/>
      <c r="B51881" s="3"/>
      <c r="J51881" s="3"/>
      <c r="K51881" s="5"/>
      <c r="L51881" s="8"/>
      <c r="N51881" s="5"/>
      <c r="O51881" s="10"/>
      <c r="P51881" s="8"/>
    </row>
    <row r="51882" spans="1:16" s="2" customFormat="1" x14ac:dyDescent="0.15">
      <c r="A51882" s="3"/>
      <c r="B51882" s="3"/>
      <c r="J51882" s="3"/>
      <c r="K51882" s="5"/>
      <c r="L51882" s="8"/>
      <c r="N51882" s="5"/>
      <c r="O51882" s="10"/>
      <c r="P51882" s="8"/>
    </row>
    <row r="51883" spans="1:16" s="2" customFormat="1" x14ac:dyDescent="0.15">
      <c r="A51883" s="3"/>
      <c r="B51883" s="3"/>
      <c r="J51883" s="3"/>
      <c r="K51883" s="5"/>
      <c r="L51883" s="8"/>
      <c r="N51883" s="5"/>
      <c r="O51883" s="10"/>
      <c r="P51883" s="8"/>
    </row>
    <row r="51884" spans="1:16" s="2" customFormat="1" x14ac:dyDescent="0.15">
      <c r="A51884" s="3"/>
      <c r="B51884" s="3"/>
      <c r="J51884" s="3"/>
      <c r="K51884" s="5"/>
      <c r="L51884" s="8"/>
      <c r="N51884" s="5"/>
      <c r="O51884" s="10"/>
      <c r="P51884" s="8"/>
    </row>
    <row r="51885" spans="1:16" s="2" customFormat="1" x14ac:dyDescent="0.15">
      <c r="A51885" s="3"/>
      <c r="B51885" s="3"/>
      <c r="J51885" s="3"/>
      <c r="K51885" s="5"/>
      <c r="L51885" s="8"/>
      <c r="N51885" s="5"/>
      <c r="O51885" s="10"/>
      <c r="P51885" s="8"/>
    </row>
    <row r="51886" spans="1:16" s="2" customFormat="1" x14ac:dyDescent="0.15">
      <c r="A51886" s="3"/>
      <c r="B51886" s="3"/>
      <c r="J51886" s="3"/>
      <c r="K51886" s="5"/>
      <c r="L51886" s="8"/>
      <c r="N51886" s="5"/>
      <c r="O51886" s="10"/>
      <c r="P51886" s="8"/>
    </row>
    <row r="51887" spans="1:16" s="2" customFormat="1" x14ac:dyDescent="0.15">
      <c r="A51887" s="3"/>
      <c r="B51887" s="3"/>
      <c r="J51887" s="3"/>
      <c r="K51887" s="5"/>
      <c r="L51887" s="8"/>
      <c r="N51887" s="5"/>
      <c r="O51887" s="10"/>
      <c r="P51887" s="8"/>
    </row>
    <row r="51888" spans="1:16" s="2" customFormat="1" x14ac:dyDescent="0.15">
      <c r="A51888" s="3"/>
      <c r="B51888" s="3"/>
      <c r="J51888" s="3"/>
      <c r="K51888" s="5"/>
      <c r="L51888" s="8"/>
      <c r="N51888" s="5"/>
      <c r="O51888" s="10"/>
      <c r="P51888" s="8"/>
    </row>
    <row r="51889" spans="1:16" s="2" customFormat="1" x14ac:dyDescent="0.15">
      <c r="A51889" s="3"/>
      <c r="B51889" s="3"/>
      <c r="J51889" s="3"/>
      <c r="K51889" s="5"/>
      <c r="L51889" s="8"/>
      <c r="N51889" s="5"/>
      <c r="O51889" s="10"/>
      <c r="P51889" s="8"/>
    </row>
    <row r="51890" spans="1:16" s="2" customFormat="1" x14ac:dyDescent="0.15">
      <c r="A51890" s="3"/>
      <c r="B51890" s="3"/>
      <c r="J51890" s="3"/>
      <c r="K51890" s="5"/>
      <c r="L51890" s="8"/>
      <c r="N51890" s="5"/>
      <c r="O51890" s="10"/>
      <c r="P51890" s="8"/>
    </row>
    <row r="51891" spans="1:16" s="2" customFormat="1" x14ac:dyDescent="0.15">
      <c r="A51891" s="3"/>
      <c r="B51891" s="3"/>
      <c r="J51891" s="3"/>
      <c r="K51891" s="5"/>
      <c r="L51891" s="8"/>
      <c r="N51891" s="5"/>
      <c r="O51891" s="10"/>
      <c r="P51891" s="8"/>
    </row>
    <row r="51892" spans="1:16" s="2" customFormat="1" x14ac:dyDescent="0.15">
      <c r="A51892" s="3"/>
      <c r="B51892" s="3"/>
      <c r="J51892" s="3"/>
      <c r="K51892" s="5"/>
      <c r="L51892" s="8"/>
      <c r="N51892" s="5"/>
      <c r="O51892" s="10"/>
      <c r="P51892" s="8"/>
    </row>
    <row r="51893" spans="1:16" s="2" customFormat="1" x14ac:dyDescent="0.15">
      <c r="A51893" s="3"/>
      <c r="B51893" s="3"/>
      <c r="J51893" s="3"/>
      <c r="K51893" s="5"/>
      <c r="L51893" s="8"/>
      <c r="N51893" s="5"/>
      <c r="O51893" s="10"/>
      <c r="P51893" s="8"/>
    </row>
    <row r="51894" spans="1:16" s="2" customFormat="1" x14ac:dyDescent="0.15">
      <c r="A51894" s="3"/>
      <c r="B51894" s="3"/>
      <c r="J51894" s="3"/>
      <c r="K51894" s="5"/>
      <c r="L51894" s="8"/>
      <c r="N51894" s="5"/>
      <c r="O51894" s="10"/>
      <c r="P51894" s="8"/>
    </row>
    <row r="51895" spans="1:16" s="2" customFormat="1" x14ac:dyDescent="0.15">
      <c r="A51895" s="3"/>
      <c r="B51895" s="3"/>
      <c r="J51895" s="3"/>
      <c r="K51895" s="5"/>
      <c r="L51895" s="8"/>
      <c r="N51895" s="5"/>
      <c r="O51895" s="10"/>
      <c r="P51895" s="8"/>
    </row>
    <row r="51896" spans="1:16" s="2" customFormat="1" x14ac:dyDescent="0.15">
      <c r="A51896" s="3"/>
      <c r="B51896" s="3"/>
      <c r="J51896" s="3"/>
      <c r="K51896" s="5"/>
      <c r="L51896" s="8"/>
      <c r="N51896" s="5"/>
      <c r="O51896" s="10"/>
      <c r="P51896" s="8"/>
    </row>
    <row r="51897" spans="1:16" s="2" customFormat="1" x14ac:dyDescent="0.15">
      <c r="A51897" s="3"/>
      <c r="B51897" s="3"/>
      <c r="J51897" s="3"/>
      <c r="K51897" s="5"/>
      <c r="L51897" s="8"/>
      <c r="N51897" s="5"/>
      <c r="O51897" s="10"/>
      <c r="P51897" s="8"/>
    </row>
    <row r="51898" spans="1:16" s="2" customFormat="1" x14ac:dyDescent="0.15">
      <c r="A51898" s="3"/>
      <c r="B51898" s="3"/>
      <c r="J51898" s="3"/>
      <c r="K51898" s="5"/>
      <c r="L51898" s="8"/>
      <c r="N51898" s="5"/>
      <c r="O51898" s="10"/>
      <c r="P51898" s="8"/>
    </row>
    <row r="51899" spans="1:16" s="2" customFormat="1" x14ac:dyDescent="0.15">
      <c r="A51899" s="3"/>
      <c r="B51899" s="3"/>
      <c r="J51899" s="3"/>
      <c r="K51899" s="5"/>
      <c r="L51899" s="8"/>
      <c r="N51899" s="5"/>
      <c r="O51899" s="10"/>
      <c r="P51899" s="8"/>
    </row>
    <row r="51900" spans="1:16" s="2" customFormat="1" x14ac:dyDescent="0.15">
      <c r="A51900" s="3"/>
      <c r="B51900" s="3"/>
      <c r="J51900" s="3"/>
      <c r="K51900" s="5"/>
      <c r="L51900" s="8"/>
      <c r="N51900" s="5"/>
      <c r="O51900" s="10"/>
      <c r="P51900" s="8"/>
    </row>
    <row r="51901" spans="1:16" s="2" customFormat="1" x14ac:dyDescent="0.15">
      <c r="A51901" s="3"/>
      <c r="B51901" s="3"/>
      <c r="J51901" s="3"/>
      <c r="K51901" s="5"/>
      <c r="L51901" s="8"/>
      <c r="N51901" s="5"/>
      <c r="O51901" s="10"/>
      <c r="P51901" s="8"/>
    </row>
    <row r="51902" spans="1:16" s="2" customFormat="1" x14ac:dyDescent="0.15">
      <c r="A51902" s="3"/>
      <c r="B51902" s="3"/>
      <c r="J51902" s="3"/>
      <c r="K51902" s="5"/>
      <c r="L51902" s="8"/>
      <c r="N51902" s="5"/>
      <c r="O51902" s="10"/>
      <c r="P51902" s="8"/>
    </row>
    <row r="51903" spans="1:16" s="2" customFormat="1" x14ac:dyDescent="0.15">
      <c r="A51903" s="3"/>
      <c r="B51903" s="3"/>
      <c r="J51903" s="3"/>
      <c r="K51903" s="5"/>
      <c r="L51903" s="8"/>
      <c r="N51903" s="5"/>
      <c r="O51903" s="10"/>
      <c r="P51903" s="8"/>
    </row>
    <row r="51904" spans="1:16" s="2" customFormat="1" x14ac:dyDescent="0.15">
      <c r="A51904" s="3"/>
      <c r="B51904" s="3"/>
      <c r="J51904" s="3"/>
      <c r="K51904" s="5"/>
      <c r="L51904" s="8"/>
      <c r="N51904" s="5"/>
      <c r="O51904" s="10"/>
      <c r="P51904" s="8"/>
    </row>
    <row r="51905" spans="1:16" s="2" customFormat="1" x14ac:dyDescent="0.15">
      <c r="A51905" s="3"/>
      <c r="B51905" s="3"/>
      <c r="J51905" s="3"/>
      <c r="K51905" s="5"/>
      <c r="L51905" s="8"/>
      <c r="N51905" s="5"/>
      <c r="O51905" s="10"/>
      <c r="P51905" s="8"/>
    </row>
    <row r="51906" spans="1:16" s="2" customFormat="1" x14ac:dyDescent="0.15">
      <c r="A51906" s="3"/>
      <c r="B51906" s="3"/>
      <c r="J51906" s="3"/>
      <c r="K51906" s="5"/>
      <c r="L51906" s="8"/>
      <c r="N51906" s="5"/>
      <c r="O51906" s="10"/>
      <c r="P51906" s="8"/>
    </row>
    <row r="51907" spans="1:16" s="2" customFormat="1" x14ac:dyDescent="0.15">
      <c r="A51907" s="3"/>
      <c r="B51907" s="3"/>
      <c r="J51907" s="3"/>
      <c r="K51907" s="5"/>
      <c r="L51907" s="8"/>
      <c r="N51907" s="5"/>
      <c r="O51907" s="10"/>
      <c r="P51907" s="8"/>
    </row>
    <row r="51908" spans="1:16" s="2" customFormat="1" x14ac:dyDescent="0.15">
      <c r="A51908" s="3"/>
      <c r="B51908" s="3"/>
      <c r="J51908" s="3"/>
      <c r="K51908" s="5"/>
      <c r="L51908" s="8"/>
      <c r="N51908" s="5"/>
      <c r="O51908" s="10"/>
      <c r="P51908" s="8"/>
    </row>
    <row r="51909" spans="1:16" s="2" customFormat="1" x14ac:dyDescent="0.15">
      <c r="A51909" s="3"/>
      <c r="B51909" s="3"/>
      <c r="J51909" s="3"/>
      <c r="K51909" s="5"/>
      <c r="L51909" s="8"/>
      <c r="N51909" s="5"/>
      <c r="O51909" s="10"/>
      <c r="P51909" s="8"/>
    </row>
    <row r="51910" spans="1:16" s="2" customFormat="1" x14ac:dyDescent="0.15">
      <c r="A51910" s="3"/>
      <c r="B51910" s="3"/>
      <c r="J51910" s="3"/>
      <c r="K51910" s="5"/>
      <c r="L51910" s="8"/>
      <c r="N51910" s="5"/>
      <c r="O51910" s="10"/>
      <c r="P51910" s="8"/>
    </row>
    <row r="51911" spans="1:16" s="2" customFormat="1" x14ac:dyDescent="0.15">
      <c r="A51911" s="3"/>
      <c r="B51911" s="3"/>
      <c r="J51911" s="3"/>
      <c r="K51911" s="5"/>
      <c r="L51911" s="8"/>
      <c r="N51911" s="5"/>
      <c r="O51911" s="10"/>
      <c r="P51911" s="8"/>
    </row>
    <row r="51912" spans="1:16" s="2" customFormat="1" x14ac:dyDescent="0.15">
      <c r="A51912" s="3"/>
      <c r="B51912" s="3"/>
      <c r="J51912" s="3"/>
      <c r="K51912" s="5"/>
      <c r="L51912" s="8"/>
      <c r="N51912" s="5"/>
      <c r="O51912" s="10"/>
      <c r="P51912" s="8"/>
    </row>
    <row r="51913" spans="1:16" s="2" customFormat="1" x14ac:dyDescent="0.15">
      <c r="A51913" s="3"/>
      <c r="B51913" s="3"/>
      <c r="J51913" s="3"/>
      <c r="K51913" s="5"/>
      <c r="L51913" s="8"/>
      <c r="N51913" s="5"/>
      <c r="O51913" s="10"/>
      <c r="P51913" s="8"/>
    </row>
    <row r="51914" spans="1:16" s="2" customFormat="1" x14ac:dyDescent="0.15">
      <c r="A51914" s="3"/>
      <c r="B51914" s="3"/>
      <c r="J51914" s="3"/>
      <c r="K51914" s="5"/>
      <c r="L51914" s="8"/>
      <c r="N51914" s="5"/>
      <c r="O51914" s="10"/>
      <c r="P51914" s="8"/>
    </row>
    <row r="51915" spans="1:16" s="2" customFormat="1" x14ac:dyDescent="0.15">
      <c r="A51915" s="3"/>
      <c r="B51915" s="3"/>
      <c r="J51915" s="3"/>
      <c r="K51915" s="5"/>
      <c r="L51915" s="8"/>
      <c r="N51915" s="5"/>
      <c r="O51915" s="10"/>
      <c r="P51915" s="8"/>
    </row>
    <row r="51916" spans="1:16" s="2" customFormat="1" x14ac:dyDescent="0.15">
      <c r="A51916" s="3"/>
      <c r="B51916" s="3"/>
      <c r="J51916" s="3"/>
      <c r="K51916" s="5"/>
      <c r="L51916" s="8"/>
      <c r="N51916" s="5"/>
      <c r="O51916" s="10"/>
      <c r="P51916" s="8"/>
    </row>
    <row r="51917" spans="1:16" s="2" customFormat="1" x14ac:dyDescent="0.15">
      <c r="A51917" s="3"/>
      <c r="B51917" s="3"/>
      <c r="J51917" s="3"/>
      <c r="K51917" s="5"/>
      <c r="L51917" s="8"/>
      <c r="N51917" s="5"/>
      <c r="O51917" s="10"/>
      <c r="P51917" s="8"/>
    </row>
    <row r="51918" spans="1:16" s="2" customFormat="1" x14ac:dyDescent="0.15">
      <c r="A51918" s="3"/>
      <c r="B51918" s="3"/>
      <c r="J51918" s="3"/>
      <c r="K51918" s="5"/>
      <c r="L51918" s="8"/>
      <c r="N51918" s="5"/>
      <c r="O51918" s="10"/>
      <c r="P51918" s="8"/>
    </row>
    <row r="51919" spans="1:16" s="2" customFormat="1" x14ac:dyDescent="0.15">
      <c r="A51919" s="3"/>
      <c r="B51919" s="3"/>
      <c r="J51919" s="3"/>
      <c r="K51919" s="5"/>
      <c r="L51919" s="8"/>
      <c r="N51919" s="5"/>
      <c r="O51919" s="10"/>
      <c r="P51919" s="8"/>
    </row>
    <row r="51920" spans="1:16" s="2" customFormat="1" x14ac:dyDescent="0.15">
      <c r="A51920" s="3"/>
      <c r="B51920" s="3"/>
      <c r="J51920" s="3"/>
      <c r="K51920" s="5"/>
      <c r="L51920" s="8"/>
      <c r="N51920" s="5"/>
      <c r="O51920" s="10"/>
      <c r="P51920" s="8"/>
    </row>
    <row r="51921" spans="1:16" s="2" customFormat="1" x14ac:dyDescent="0.15">
      <c r="A51921" s="3"/>
      <c r="B51921" s="3"/>
      <c r="J51921" s="3"/>
      <c r="K51921" s="5"/>
      <c r="L51921" s="8"/>
      <c r="N51921" s="5"/>
      <c r="O51921" s="10"/>
      <c r="P51921" s="8"/>
    </row>
    <row r="51922" spans="1:16" s="2" customFormat="1" x14ac:dyDescent="0.15">
      <c r="A51922" s="3"/>
      <c r="B51922" s="3"/>
      <c r="J51922" s="3"/>
      <c r="K51922" s="5"/>
      <c r="L51922" s="8"/>
      <c r="N51922" s="5"/>
      <c r="O51922" s="10"/>
      <c r="P51922" s="8"/>
    </row>
    <row r="51923" spans="1:16" s="2" customFormat="1" x14ac:dyDescent="0.15">
      <c r="A51923" s="3"/>
      <c r="B51923" s="3"/>
      <c r="J51923" s="3"/>
      <c r="K51923" s="5"/>
      <c r="L51923" s="8"/>
      <c r="N51923" s="5"/>
      <c r="O51923" s="10"/>
      <c r="P51923" s="8"/>
    </row>
    <row r="51924" spans="1:16" s="2" customFormat="1" x14ac:dyDescent="0.15">
      <c r="A51924" s="3"/>
      <c r="B51924" s="3"/>
      <c r="J51924" s="3"/>
      <c r="K51924" s="5"/>
      <c r="L51924" s="8"/>
      <c r="N51924" s="5"/>
      <c r="O51924" s="10"/>
      <c r="P51924" s="8"/>
    </row>
    <row r="51925" spans="1:16" s="2" customFormat="1" x14ac:dyDescent="0.15">
      <c r="A51925" s="3"/>
      <c r="B51925" s="3"/>
      <c r="J51925" s="3"/>
      <c r="K51925" s="5"/>
      <c r="L51925" s="8"/>
      <c r="N51925" s="5"/>
      <c r="O51925" s="10"/>
      <c r="P51925" s="8"/>
    </row>
    <row r="51926" spans="1:16" s="2" customFormat="1" x14ac:dyDescent="0.15">
      <c r="A51926" s="3"/>
      <c r="B51926" s="3"/>
      <c r="J51926" s="3"/>
      <c r="K51926" s="5"/>
      <c r="L51926" s="8"/>
      <c r="N51926" s="5"/>
      <c r="O51926" s="10"/>
      <c r="P51926" s="8"/>
    </row>
    <row r="51927" spans="1:16" s="2" customFormat="1" x14ac:dyDescent="0.15">
      <c r="A51927" s="3"/>
      <c r="B51927" s="3"/>
      <c r="J51927" s="3"/>
      <c r="K51927" s="5"/>
      <c r="L51927" s="8"/>
      <c r="N51927" s="5"/>
      <c r="O51927" s="10"/>
      <c r="P51927" s="8"/>
    </row>
    <row r="51928" spans="1:16" s="2" customFormat="1" x14ac:dyDescent="0.15">
      <c r="A51928" s="3"/>
      <c r="B51928" s="3"/>
      <c r="J51928" s="3"/>
      <c r="K51928" s="5"/>
      <c r="L51928" s="8"/>
      <c r="N51928" s="5"/>
      <c r="O51928" s="10"/>
      <c r="P51928" s="8"/>
    </row>
    <row r="51929" spans="1:16" s="2" customFormat="1" x14ac:dyDescent="0.15">
      <c r="A51929" s="3"/>
      <c r="B51929" s="3"/>
      <c r="J51929" s="3"/>
      <c r="K51929" s="5"/>
      <c r="L51929" s="8"/>
      <c r="N51929" s="5"/>
      <c r="O51929" s="10"/>
      <c r="P51929" s="8"/>
    </row>
    <row r="51930" spans="1:16" s="2" customFormat="1" x14ac:dyDescent="0.15">
      <c r="A51930" s="3"/>
      <c r="B51930" s="3"/>
      <c r="J51930" s="3"/>
      <c r="K51930" s="5"/>
      <c r="L51930" s="8"/>
      <c r="N51930" s="5"/>
      <c r="O51930" s="10"/>
      <c r="P51930" s="8"/>
    </row>
    <row r="51931" spans="1:16" s="2" customFormat="1" x14ac:dyDescent="0.15">
      <c r="A51931" s="3"/>
      <c r="B51931" s="3"/>
      <c r="J51931" s="3"/>
      <c r="K51931" s="5"/>
      <c r="L51931" s="8"/>
      <c r="N51931" s="5"/>
      <c r="O51931" s="10"/>
      <c r="P51931" s="8"/>
    </row>
    <row r="51932" spans="1:16" s="2" customFormat="1" x14ac:dyDescent="0.15">
      <c r="A51932" s="3"/>
      <c r="B51932" s="3"/>
      <c r="J51932" s="3"/>
      <c r="K51932" s="5"/>
      <c r="L51932" s="8"/>
      <c r="N51932" s="5"/>
      <c r="O51932" s="10"/>
      <c r="P51932" s="8"/>
    </row>
    <row r="51933" spans="1:16" s="2" customFormat="1" x14ac:dyDescent="0.15">
      <c r="A51933" s="3"/>
      <c r="B51933" s="3"/>
      <c r="J51933" s="3"/>
      <c r="K51933" s="5"/>
      <c r="L51933" s="8"/>
      <c r="N51933" s="5"/>
      <c r="O51933" s="10"/>
      <c r="P51933" s="8"/>
    </row>
    <row r="51934" spans="1:16" s="2" customFormat="1" x14ac:dyDescent="0.15">
      <c r="A51934" s="3"/>
      <c r="B51934" s="3"/>
      <c r="J51934" s="3"/>
      <c r="K51934" s="5"/>
      <c r="L51934" s="8"/>
      <c r="N51934" s="5"/>
      <c r="O51934" s="10"/>
      <c r="P51934" s="8"/>
    </row>
    <row r="51935" spans="1:16" s="2" customFormat="1" x14ac:dyDescent="0.15">
      <c r="A51935" s="3"/>
      <c r="B51935" s="3"/>
      <c r="J51935" s="3"/>
      <c r="K51935" s="5"/>
      <c r="L51935" s="8"/>
      <c r="N51935" s="5"/>
      <c r="O51935" s="10"/>
      <c r="P51935" s="8"/>
    </row>
    <row r="51936" spans="1:16" s="2" customFormat="1" x14ac:dyDescent="0.15">
      <c r="A51936" s="3"/>
      <c r="B51936" s="3"/>
      <c r="J51936" s="3"/>
      <c r="K51936" s="5"/>
      <c r="L51936" s="8"/>
      <c r="N51936" s="5"/>
      <c r="O51936" s="10"/>
      <c r="P51936" s="8"/>
    </row>
    <row r="51937" spans="1:16" s="2" customFormat="1" x14ac:dyDescent="0.15">
      <c r="A51937" s="3"/>
      <c r="B51937" s="3"/>
      <c r="J51937" s="3"/>
      <c r="K51937" s="5"/>
      <c r="L51937" s="8"/>
      <c r="N51937" s="5"/>
      <c r="O51937" s="10"/>
      <c r="P51937" s="8"/>
    </row>
    <row r="51938" spans="1:16" s="2" customFormat="1" x14ac:dyDescent="0.15">
      <c r="A51938" s="3"/>
      <c r="B51938" s="3"/>
      <c r="J51938" s="3"/>
      <c r="K51938" s="5"/>
      <c r="L51938" s="8"/>
      <c r="N51938" s="5"/>
      <c r="O51938" s="10"/>
      <c r="P51938" s="8"/>
    </row>
    <row r="51939" spans="1:16" s="2" customFormat="1" x14ac:dyDescent="0.15">
      <c r="A51939" s="3"/>
      <c r="B51939" s="3"/>
      <c r="J51939" s="3"/>
      <c r="K51939" s="5"/>
      <c r="L51939" s="8"/>
      <c r="N51939" s="5"/>
      <c r="O51939" s="10"/>
      <c r="P51939" s="8"/>
    </row>
    <row r="51940" spans="1:16" s="2" customFormat="1" x14ac:dyDescent="0.15">
      <c r="A51940" s="3"/>
      <c r="B51940" s="3"/>
      <c r="J51940" s="3"/>
      <c r="K51940" s="5"/>
      <c r="L51940" s="8"/>
      <c r="N51940" s="5"/>
      <c r="O51940" s="10"/>
      <c r="P51940" s="8"/>
    </row>
    <row r="51941" spans="1:16" s="2" customFormat="1" x14ac:dyDescent="0.15">
      <c r="A51941" s="3"/>
      <c r="B51941" s="3"/>
      <c r="J51941" s="3"/>
      <c r="K51941" s="5"/>
      <c r="L51941" s="8"/>
      <c r="N51941" s="5"/>
      <c r="O51941" s="10"/>
      <c r="P51941" s="8"/>
    </row>
    <row r="51942" spans="1:16" s="2" customFormat="1" x14ac:dyDescent="0.15">
      <c r="A51942" s="3"/>
      <c r="B51942" s="3"/>
      <c r="J51942" s="3"/>
      <c r="K51942" s="5"/>
      <c r="L51942" s="8"/>
      <c r="N51942" s="5"/>
      <c r="O51942" s="10"/>
      <c r="P51942" s="8"/>
    </row>
    <row r="51943" spans="1:16" s="2" customFormat="1" x14ac:dyDescent="0.15">
      <c r="A51943" s="3"/>
      <c r="B51943" s="3"/>
      <c r="J51943" s="3"/>
      <c r="K51943" s="5"/>
      <c r="L51943" s="8"/>
      <c r="N51943" s="5"/>
      <c r="O51943" s="10"/>
      <c r="P51943" s="8"/>
    </row>
    <row r="51944" spans="1:16" s="2" customFormat="1" x14ac:dyDescent="0.15">
      <c r="A51944" s="3"/>
      <c r="B51944" s="3"/>
      <c r="J51944" s="3"/>
      <c r="K51944" s="5"/>
      <c r="L51944" s="8"/>
      <c r="N51944" s="5"/>
      <c r="O51944" s="10"/>
      <c r="P51944" s="8"/>
    </row>
    <row r="51945" spans="1:16" s="2" customFormat="1" x14ac:dyDescent="0.15">
      <c r="A51945" s="3"/>
      <c r="B51945" s="3"/>
      <c r="J51945" s="3"/>
      <c r="K51945" s="5"/>
      <c r="L51945" s="8"/>
      <c r="N51945" s="5"/>
      <c r="O51945" s="10"/>
      <c r="P51945" s="8"/>
    </row>
    <row r="51946" spans="1:16" s="2" customFormat="1" x14ac:dyDescent="0.15">
      <c r="A51946" s="3"/>
      <c r="B51946" s="3"/>
      <c r="J51946" s="3"/>
      <c r="K51946" s="5"/>
      <c r="L51946" s="8"/>
      <c r="N51946" s="5"/>
      <c r="O51946" s="10"/>
      <c r="P51946" s="8"/>
    </row>
    <row r="51947" spans="1:16" s="2" customFormat="1" x14ac:dyDescent="0.15">
      <c r="A51947" s="3"/>
      <c r="B51947" s="3"/>
      <c r="J51947" s="3"/>
      <c r="K51947" s="5"/>
      <c r="L51947" s="8"/>
      <c r="N51947" s="5"/>
      <c r="O51947" s="10"/>
      <c r="P51947" s="8"/>
    </row>
    <row r="51948" spans="1:16" s="2" customFormat="1" x14ac:dyDescent="0.15">
      <c r="A51948" s="3"/>
      <c r="B51948" s="3"/>
      <c r="J51948" s="3"/>
      <c r="K51948" s="5"/>
      <c r="L51948" s="8"/>
      <c r="N51948" s="5"/>
      <c r="O51948" s="10"/>
      <c r="P51948" s="8"/>
    </row>
    <row r="51949" spans="1:16" s="2" customFormat="1" x14ac:dyDescent="0.15">
      <c r="A51949" s="3"/>
      <c r="B51949" s="3"/>
      <c r="J51949" s="3"/>
      <c r="K51949" s="5"/>
      <c r="L51949" s="8"/>
      <c r="N51949" s="5"/>
      <c r="O51949" s="10"/>
      <c r="P51949" s="8"/>
    </row>
    <row r="51950" spans="1:16" s="2" customFormat="1" x14ac:dyDescent="0.15">
      <c r="A51950" s="3"/>
      <c r="B51950" s="3"/>
      <c r="J51950" s="3"/>
      <c r="K51950" s="5"/>
      <c r="L51950" s="8"/>
      <c r="N51950" s="5"/>
      <c r="O51950" s="10"/>
      <c r="P51950" s="8"/>
    </row>
    <row r="51951" spans="1:16" s="2" customFormat="1" x14ac:dyDescent="0.15">
      <c r="A51951" s="3"/>
      <c r="B51951" s="3"/>
      <c r="J51951" s="3"/>
      <c r="K51951" s="5"/>
      <c r="L51951" s="8"/>
      <c r="N51951" s="5"/>
      <c r="O51951" s="10"/>
      <c r="P51951" s="8"/>
    </row>
    <row r="51952" spans="1:16" s="2" customFormat="1" x14ac:dyDescent="0.15">
      <c r="A51952" s="3"/>
      <c r="B51952" s="3"/>
      <c r="J51952" s="3"/>
      <c r="K51952" s="5"/>
      <c r="L51952" s="8"/>
      <c r="N51952" s="5"/>
      <c r="O51952" s="10"/>
      <c r="P51952" s="8"/>
    </row>
    <row r="51953" spans="1:16" s="2" customFormat="1" x14ac:dyDescent="0.15">
      <c r="A51953" s="3"/>
      <c r="B51953" s="3"/>
      <c r="J51953" s="3"/>
      <c r="K51953" s="5"/>
      <c r="L51953" s="8"/>
      <c r="N51953" s="5"/>
      <c r="O51953" s="10"/>
      <c r="P51953" s="8"/>
    </row>
    <row r="51954" spans="1:16" s="2" customFormat="1" x14ac:dyDescent="0.15">
      <c r="A51954" s="3"/>
      <c r="B51954" s="3"/>
      <c r="J51954" s="3"/>
      <c r="K51954" s="5"/>
      <c r="L51954" s="8"/>
      <c r="N51954" s="5"/>
      <c r="O51954" s="10"/>
      <c r="P51954" s="8"/>
    </row>
    <row r="51955" spans="1:16" s="2" customFormat="1" x14ac:dyDescent="0.15">
      <c r="A51955" s="3"/>
      <c r="B51955" s="3"/>
      <c r="J51955" s="3"/>
      <c r="K51955" s="5"/>
      <c r="L51955" s="8"/>
      <c r="N51955" s="5"/>
      <c r="O51955" s="10"/>
      <c r="P51955" s="8"/>
    </row>
    <row r="51956" spans="1:16" s="2" customFormat="1" x14ac:dyDescent="0.15">
      <c r="A51956" s="3"/>
      <c r="B51956" s="3"/>
      <c r="J51956" s="3"/>
      <c r="K51956" s="5"/>
      <c r="L51956" s="8"/>
      <c r="N51956" s="5"/>
      <c r="O51956" s="10"/>
      <c r="P51956" s="8"/>
    </row>
    <row r="51957" spans="1:16" s="2" customFormat="1" x14ac:dyDescent="0.15">
      <c r="A51957" s="3"/>
      <c r="B51957" s="3"/>
      <c r="J51957" s="3"/>
      <c r="K51957" s="5"/>
      <c r="L51957" s="8"/>
      <c r="N51957" s="5"/>
      <c r="O51957" s="10"/>
      <c r="P51957" s="8"/>
    </row>
    <row r="51958" spans="1:16" s="2" customFormat="1" x14ac:dyDescent="0.15">
      <c r="A51958" s="3"/>
      <c r="B51958" s="3"/>
      <c r="J51958" s="3"/>
      <c r="K51958" s="5"/>
      <c r="L51958" s="8"/>
      <c r="N51958" s="5"/>
      <c r="O51958" s="10"/>
      <c r="P51958" s="8"/>
    </row>
    <row r="51959" spans="1:16" s="2" customFormat="1" x14ac:dyDescent="0.15">
      <c r="A51959" s="3"/>
      <c r="B51959" s="3"/>
      <c r="J51959" s="3"/>
      <c r="K51959" s="5"/>
      <c r="L51959" s="8"/>
      <c r="N51959" s="5"/>
      <c r="O51959" s="10"/>
      <c r="P51959" s="8"/>
    </row>
    <row r="51960" spans="1:16" s="2" customFormat="1" x14ac:dyDescent="0.15">
      <c r="A51960" s="3"/>
      <c r="B51960" s="3"/>
      <c r="J51960" s="3"/>
      <c r="K51960" s="5"/>
      <c r="L51960" s="8"/>
      <c r="N51960" s="5"/>
      <c r="O51960" s="10"/>
      <c r="P51960" s="8"/>
    </row>
    <row r="51961" spans="1:16" s="2" customFormat="1" x14ac:dyDescent="0.15">
      <c r="A51961" s="3"/>
      <c r="B51961" s="3"/>
      <c r="J51961" s="3"/>
      <c r="K51961" s="5"/>
      <c r="L51961" s="8"/>
      <c r="N51961" s="5"/>
      <c r="O51961" s="10"/>
      <c r="P51961" s="8"/>
    </row>
    <row r="51962" spans="1:16" s="2" customFormat="1" x14ac:dyDescent="0.15">
      <c r="A51962" s="3"/>
      <c r="B51962" s="3"/>
      <c r="J51962" s="3"/>
      <c r="K51962" s="5"/>
      <c r="L51962" s="8"/>
      <c r="N51962" s="5"/>
      <c r="O51962" s="10"/>
      <c r="P51962" s="8"/>
    </row>
    <row r="51963" spans="1:16" s="2" customFormat="1" x14ac:dyDescent="0.15">
      <c r="A51963" s="3"/>
      <c r="B51963" s="3"/>
      <c r="J51963" s="3"/>
      <c r="K51963" s="5"/>
      <c r="L51963" s="8"/>
      <c r="N51963" s="5"/>
      <c r="O51963" s="10"/>
      <c r="P51963" s="8"/>
    </row>
    <row r="51964" spans="1:16" s="2" customFormat="1" x14ac:dyDescent="0.15">
      <c r="A51964" s="3"/>
      <c r="B51964" s="3"/>
      <c r="J51964" s="3"/>
      <c r="K51964" s="5"/>
      <c r="L51964" s="8"/>
      <c r="N51964" s="5"/>
      <c r="O51964" s="10"/>
      <c r="P51964" s="8"/>
    </row>
    <row r="51965" spans="1:16" s="2" customFormat="1" x14ac:dyDescent="0.15">
      <c r="A51965" s="3"/>
      <c r="B51965" s="3"/>
      <c r="J51965" s="3"/>
      <c r="K51965" s="5"/>
      <c r="L51965" s="8"/>
      <c r="N51965" s="5"/>
      <c r="O51965" s="10"/>
      <c r="P51965" s="8"/>
    </row>
    <row r="51966" spans="1:16" s="2" customFormat="1" x14ac:dyDescent="0.15">
      <c r="A51966" s="3"/>
      <c r="B51966" s="3"/>
      <c r="J51966" s="3"/>
      <c r="K51966" s="5"/>
      <c r="L51966" s="8"/>
      <c r="N51966" s="5"/>
      <c r="O51966" s="10"/>
      <c r="P51966" s="8"/>
    </row>
    <row r="51967" spans="1:16" s="2" customFormat="1" x14ac:dyDescent="0.15">
      <c r="A51967" s="3"/>
      <c r="B51967" s="3"/>
      <c r="J51967" s="3"/>
      <c r="K51967" s="5"/>
      <c r="L51967" s="8"/>
      <c r="N51967" s="5"/>
      <c r="O51967" s="10"/>
      <c r="P51967" s="8"/>
    </row>
    <row r="51968" spans="1:16" s="2" customFormat="1" x14ac:dyDescent="0.15">
      <c r="A51968" s="3"/>
      <c r="B51968" s="3"/>
      <c r="J51968" s="3"/>
      <c r="K51968" s="5"/>
      <c r="L51968" s="8"/>
      <c r="N51968" s="5"/>
      <c r="O51968" s="10"/>
      <c r="P51968" s="8"/>
    </row>
    <row r="51969" spans="1:16" s="2" customFormat="1" x14ac:dyDescent="0.15">
      <c r="A51969" s="3"/>
      <c r="B51969" s="3"/>
      <c r="J51969" s="3"/>
      <c r="K51969" s="5"/>
      <c r="L51969" s="8"/>
      <c r="N51969" s="5"/>
      <c r="O51969" s="10"/>
      <c r="P51969" s="8"/>
    </row>
    <row r="51970" spans="1:16" s="2" customFormat="1" x14ac:dyDescent="0.15">
      <c r="A51970" s="3"/>
      <c r="B51970" s="3"/>
      <c r="J51970" s="3"/>
      <c r="K51970" s="5"/>
      <c r="L51970" s="8"/>
      <c r="N51970" s="5"/>
      <c r="O51970" s="10"/>
      <c r="P51970" s="8"/>
    </row>
    <row r="51971" spans="1:16" s="2" customFormat="1" x14ac:dyDescent="0.15">
      <c r="A51971" s="3"/>
      <c r="B51971" s="3"/>
      <c r="J51971" s="3"/>
      <c r="K51971" s="5"/>
      <c r="L51971" s="8"/>
      <c r="N51971" s="5"/>
      <c r="O51971" s="10"/>
      <c r="P51971" s="8"/>
    </row>
    <row r="51972" spans="1:16" s="2" customFormat="1" x14ac:dyDescent="0.15">
      <c r="A51972" s="3"/>
      <c r="B51972" s="3"/>
      <c r="J51972" s="3"/>
      <c r="K51972" s="5"/>
      <c r="L51972" s="8"/>
      <c r="N51972" s="5"/>
      <c r="O51972" s="10"/>
      <c r="P51972" s="8"/>
    </row>
    <row r="51973" spans="1:16" s="2" customFormat="1" x14ac:dyDescent="0.15">
      <c r="A51973" s="3"/>
      <c r="B51973" s="3"/>
      <c r="J51973" s="3"/>
      <c r="K51973" s="5"/>
      <c r="L51973" s="8"/>
      <c r="N51973" s="5"/>
      <c r="O51973" s="10"/>
      <c r="P51973" s="8"/>
    </row>
    <row r="51974" spans="1:16" s="2" customFormat="1" x14ac:dyDescent="0.15">
      <c r="A51974" s="3"/>
      <c r="B51974" s="3"/>
      <c r="J51974" s="3"/>
      <c r="K51974" s="5"/>
      <c r="L51974" s="8"/>
      <c r="N51974" s="5"/>
      <c r="O51974" s="10"/>
      <c r="P51974" s="8"/>
    </row>
    <row r="51975" spans="1:16" s="2" customFormat="1" x14ac:dyDescent="0.15">
      <c r="A51975" s="3"/>
      <c r="B51975" s="3"/>
      <c r="J51975" s="3"/>
      <c r="K51975" s="5"/>
      <c r="L51975" s="8"/>
      <c r="N51975" s="5"/>
      <c r="O51975" s="10"/>
      <c r="P51975" s="8"/>
    </row>
    <row r="51976" spans="1:16" s="2" customFormat="1" x14ac:dyDescent="0.15">
      <c r="A51976" s="3"/>
      <c r="B51976" s="3"/>
      <c r="J51976" s="3"/>
      <c r="K51976" s="5"/>
      <c r="L51976" s="8"/>
      <c r="N51976" s="5"/>
      <c r="O51976" s="10"/>
      <c r="P51976" s="8"/>
    </row>
    <row r="51977" spans="1:16" s="2" customFormat="1" x14ac:dyDescent="0.15">
      <c r="A51977" s="3"/>
      <c r="B51977" s="3"/>
      <c r="J51977" s="3"/>
      <c r="K51977" s="5"/>
      <c r="L51977" s="8"/>
      <c r="N51977" s="5"/>
      <c r="O51977" s="10"/>
      <c r="P51977" s="8"/>
    </row>
    <row r="51978" spans="1:16" s="2" customFormat="1" x14ac:dyDescent="0.15">
      <c r="A51978" s="3"/>
      <c r="B51978" s="3"/>
      <c r="J51978" s="3"/>
      <c r="K51978" s="5"/>
      <c r="L51978" s="8"/>
      <c r="N51978" s="5"/>
      <c r="O51978" s="10"/>
      <c r="P51978" s="8"/>
    </row>
    <row r="51979" spans="1:16" s="2" customFormat="1" x14ac:dyDescent="0.15">
      <c r="A51979" s="3"/>
      <c r="B51979" s="3"/>
      <c r="J51979" s="3"/>
      <c r="K51979" s="5"/>
      <c r="L51979" s="8"/>
      <c r="N51979" s="5"/>
      <c r="O51979" s="10"/>
      <c r="P51979" s="8"/>
    </row>
    <row r="51980" spans="1:16" s="2" customFormat="1" x14ac:dyDescent="0.15">
      <c r="A51980" s="3"/>
      <c r="B51980" s="3"/>
      <c r="J51980" s="3"/>
      <c r="K51980" s="5"/>
      <c r="L51980" s="8"/>
      <c r="N51980" s="5"/>
      <c r="O51980" s="10"/>
      <c r="P51980" s="8"/>
    </row>
    <row r="51981" spans="1:16" s="2" customFormat="1" x14ac:dyDescent="0.15">
      <c r="A51981" s="3"/>
      <c r="B51981" s="3"/>
      <c r="J51981" s="3"/>
      <c r="K51981" s="5"/>
      <c r="L51981" s="8"/>
      <c r="N51981" s="5"/>
      <c r="O51981" s="10"/>
      <c r="P51981" s="8"/>
    </row>
    <row r="51982" spans="1:16" s="2" customFormat="1" x14ac:dyDescent="0.15">
      <c r="A51982" s="3"/>
      <c r="B51982" s="3"/>
      <c r="J51982" s="3"/>
      <c r="K51982" s="5"/>
      <c r="L51982" s="8"/>
      <c r="N51982" s="5"/>
      <c r="O51982" s="10"/>
      <c r="P51982" s="8"/>
    </row>
    <row r="51983" spans="1:16" s="2" customFormat="1" x14ac:dyDescent="0.15">
      <c r="A51983" s="3"/>
      <c r="B51983" s="3"/>
      <c r="J51983" s="3"/>
      <c r="K51983" s="5"/>
      <c r="L51983" s="8"/>
      <c r="N51983" s="5"/>
      <c r="O51983" s="10"/>
      <c r="P51983" s="8"/>
    </row>
    <row r="51984" spans="1:16" s="2" customFormat="1" x14ac:dyDescent="0.15">
      <c r="A51984" s="3"/>
      <c r="B51984" s="3"/>
      <c r="J51984" s="3"/>
      <c r="K51984" s="5"/>
      <c r="L51984" s="8"/>
      <c r="N51984" s="5"/>
      <c r="O51984" s="10"/>
      <c r="P51984" s="8"/>
    </row>
    <row r="51985" spans="1:16" s="2" customFormat="1" x14ac:dyDescent="0.15">
      <c r="A51985" s="3"/>
      <c r="B51985" s="3"/>
      <c r="J51985" s="3"/>
      <c r="K51985" s="5"/>
      <c r="L51985" s="8"/>
      <c r="N51985" s="5"/>
      <c r="O51985" s="10"/>
      <c r="P51985" s="8"/>
    </row>
    <row r="51986" spans="1:16" s="2" customFormat="1" x14ac:dyDescent="0.15">
      <c r="A51986" s="3"/>
      <c r="B51986" s="3"/>
      <c r="J51986" s="3"/>
      <c r="K51986" s="5"/>
      <c r="L51986" s="8"/>
      <c r="N51986" s="5"/>
      <c r="O51986" s="10"/>
      <c r="P51986" s="8"/>
    </row>
    <row r="51987" spans="1:16" s="2" customFormat="1" x14ac:dyDescent="0.15">
      <c r="A51987" s="3"/>
      <c r="B51987" s="3"/>
      <c r="J51987" s="3"/>
      <c r="K51987" s="5"/>
      <c r="L51987" s="8"/>
      <c r="N51987" s="5"/>
      <c r="O51987" s="10"/>
      <c r="P51987" s="8"/>
    </row>
    <row r="51988" spans="1:16" s="2" customFormat="1" x14ac:dyDescent="0.15">
      <c r="A51988" s="3"/>
      <c r="B51988" s="3"/>
      <c r="J51988" s="3"/>
      <c r="K51988" s="5"/>
      <c r="L51988" s="8"/>
      <c r="N51988" s="5"/>
      <c r="O51988" s="10"/>
      <c r="P51988" s="8"/>
    </row>
    <row r="51989" spans="1:16" s="2" customFormat="1" x14ac:dyDescent="0.15">
      <c r="A51989" s="3"/>
      <c r="B51989" s="3"/>
      <c r="J51989" s="3"/>
      <c r="K51989" s="5"/>
      <c r="L51989" s="8"/>
      <c r="N51989" s="5"/>
      <c r="O51989" s="10"/>
      <c r="P51989" s="8"/>
    </row>
    <row r="51990" spans="1:16" s="2" customFormat="1" x14ac:dyDescent="0.15">
      <c r="A51990" s="3"/>
      <c r="B51990" s="3"/>
      <c r="J51990" s="3"/>
      <c r="K51990" s="5"/>
      <c r="L51990" s="8"/>
      <c r="N51990" s="5"/>
      <c r="O51990" s="10"/>
      <c r="P51990" s="8"/>
    </row>
    <row r="51991" spans="1:16" s="2" customFormat="1" x14ac:dyDescent="0.15">
      <c r="A51991" s="3"/>
      <c r="B51991" s="3"/>
      <c r="J51991" s="3"/>
      <c r="K51991" s="5"/>
      <c r="L51991" s="8"/>
      <c r="N51991" s="5"/>
      <c r="O51991" s="10"/>
      <c r="P51991" s="8"/>
    </row>
    <row r="51992" spans="1:16" s="2" customFormat="1" x14ac:dyDescent="0.15">
      <c r="A51992" s="3"/>
      <c r="B51992" s="3"/>
      <c r="J51992" s="3"/>
      <c r="K51992" s="5"/>
      <c r="L51992" s="8"/>
      <c r="N51992" s="5"/>
      <c r="O51992" s="10"/>
      <c r="P51992" s="8"/>
    </row>
    <row r="51993" spans="1:16" s="2" customFormat="1" x14ac:dyDescent="0.15">
      <c r="A51993" s="3"/>
      <c r="B51993" s="3"/>
      <c r="J51993" s="3"/>
      <c r="K51993" s="5"/>
      <c r="L51993" s="8"/>
      <c r="N51993" s="5"/>
      <c r="O51993" s="10"/>
      <c r="P51993" s="8"/>
    </row>
    <row r="51994" spans="1:16" s="2" customFormat="1" x14ac:dyDescent="0.15">
      <c r="A51994" s="3"/>
      <c r="B51994" s="3"/>
      <c r="J51994" s="3"/>
      <c r="K51994" s="5"/>
      <c r="L51994" s="8"/>
      <c r="N51994" s="5"/>
      <c r="O51994" s="10"/>
      <c r="P51994" s="8"/>
    </row>
    <row r="51995" spans="1:16" s="2" customFormat="1" x14ac:dyDescent="0.15">
      <c r="A51995" s="3"/>
      <c r="B51995" s="3"/>
      <c r="J51995" s="3"/>
      <c r="K51995" s="5"/>
      <c r="L51995" s="8"/>
      <c r="N51995" s="5"/>
      <c r="O51995" s="10"/>
      <c r="P51995" s="8"/>
    </row>
    <row r="51996" spans="1:16" s="2" customFormat="1" x14ac:dyDescent="0.15">
      <c r="A51996" s="3"/>
      <c r="B51996" s="3"/>
      <c r="J51996" s="3"/>
      <c r="K51996" s="5"/>
      <c r="L51996" s="8"/>
      <c r="N51996" s="5"/>
      <c r="O51996" s="10"/>
      <c r="P51996" s="8"/>
    </row>
    <row r="51997" spans="1:16" s="2" customFormat="1" x14ac:dyDescent="0.15">
      <c r="A51997" s="3"/>
      <c r="B51997" s="3"/>
      <c r="J51997" s="3"/>
      <c r="K51997" s="5"/>
      <c r="L51997" s="8"/>
      <c r="N51997" s="5"/>
      <c r="O51997" s="10"/>
      <c r="P51997" s="8"/>
    </row>
    <row r="51998" spans="1:16" s="2" customFormat="1" x14ac:dyDescent="0.15">
      <c r="A51998" s="3"/>
      <c r="B51998" s="3"/>
      <c r="J51998" s="3"/>
      <c r="K51998" s="5"/>
      <c r="L51998" s="8"/>
      <c r="N51998" s="5"/>
      <c r="O51998" s="10"/>
      <c r="P51998" s="8"/>
    </row>
    <row r="51999" spans="1:16" s="2" customFormat="1" x14ac:dyDescent="0.15">
      <c r="A51999" s="3"/>
      <c r="B51999" s="3"/>
      <c r="J51999" s="3"/>
      <c r="K51999" s="5"/>
      <c r="L51999" s="8"/>
      <c r="N51999" s="5"/>
      <c r="O51999" s="10"/>
      <c r="P51999" s="8"/>
    </row>
    <row r="52000" spans="1:16" s="2" customFormat="1" x14ac:dyDescent="0.15">
      <c r="A52000" s="3"/>
      <c r="B52000" s="3"/>
      <c r="J52000" s="3"/>
      <c r="K52000" s="5"/>
      <c r="L52000" s="8"/>
      <c r="N52000" s="5"/>
      <c r="O52000" s="10"/>
      <c r="P52000" s="8"/>
    </row>
    <row r="52001" spans="1:16" s="2" customFormat="1" x14ac:dyDescent="0.15">
      <c r="A52001" s="3"/>
      <c r="B52001" s="3"/>
      <c r="J52001" s="3"/>
      <c r="K52001" s="5"/>
      <c r="L52001" s="8"/>
      <c r="N52001" s="5"/>
      <c r="O52001" s="10"/>
      <c r="P52001" s="8"/>
    </row>
    <row r="52002" spans="1:16" s="2" customFormat="1" x14ac:dyDescent="0.15">
      <c r="A52002" s="3"/>
      <c r="B52002" s="3"/>
      <c r="J52002" s="3"/>
      <c r="K52002" s="5"/>
      <c r="L52002" s="8"/>
      <c r="N52002" s="5"/>
      <c r="O52002" s="10"/>
      <c r="P52002" s="8"/>
    </row>
    <row r="52003" spans="1:16" s="2" customFormat="1" x14ac:dyDescent="0.15">
      <c r="A52003" s="3"/>
      <c r="B52003" s="3"/>
      <c r="J52003" s="3"/>
      <c r="K52003" s="5"/>
      <c r="L52003" s="8"/>
      <c r="N52003" s="5"/>
      <c r="O52003" s="10"/>
      <c r="P52003" s="8"/>
    </row>
    <row r="52004" spans="1:16" s="2" customFormat="1" x14ac:dyDescent="0.15">
      <c r="A52004" s="3"/>
      <c r="B52004" s="3"/>
      <c r="J52004" s="3"/>
      <c r="K52004" s="5"/>
      <c r="L52004" s="8"/>
      <c r="N52004" s="5"/>
      <c r="O52004" s="10"/>
      <c r="P52004" s="8"/>
    </row>
    <row r="52005" spans="1:16" s="2" customFormat="1" x14ac:dyDescent="0.15">
      <c r="A52005" s="3"/>
      <c r="B52005" s="3"/>
      <c r="J52005" s="3"/>
      <c r="K52005" s="5"/>
      <c r="L52005" s="8"/>
      <c r="N52005" s="5"/>
      <c r="O52005" s="10"/>
      <c r="P52005" s="8"/>
    </row>
    <row r="52006" spans="1:16" s="2" customFormat="1" x14ac:dyDescent="0.15">
      <c r="A52006" s="3"/>
      <c r="B52006" s="3"/>
      <c r="J52006" s="3"/>
      <c r="K52006" s="5"/>
      <c r="L52006" s="8"/>
      <c r="N52006" s="5"/>
      <c r="O52006" s="10"/>
      <c r="P52006" s="8"/>
    </row>
    <row r="52007" spans="1:16" s="2" customFormat="1" x14ac:dyDescent="0.15">
      <c r="A52007" s="3"/>
      <c r="B52007" s="3"/>
      <c r="J52007" s="3"/>
      <c r="K52007" s="5"/>
      <c r="L52007" s="8"/>
      <c r="N52007" s="5"/>
      <c r="O52007" s="10"/>
      <c r="P52007" s="8"/>
    </row>
    <row r="52008" spans="1:16" s="2" customFormat="1" x14ac:dyDescent="0.15">
      <c r="A52008" s="3"/>
      <c r="B52008" s="3"/>
      <c r="J52008" s="3"/>
      <c r="K52008" s="5"/>
      <c r="L52008" s="8"/>
      <c r="N52008" s="5"/>
      <c r="O52008" s="10"/>
      <c r="P52008" s="8"/>
    </row>
    <row r="52009" spans="1:16" s="2" customFormat="1" x14ac:dyDescent="0.15">
      <c r="A52009" s="3"/>
      <c r="B52009" s="3"/>
      <c r="J52009" s="3"/>
      <c r="K52009" s="5"/>
      <c r="L52009" s="8"/>
      <c r="N52009" s="5"/>
      <c r="O52009" s="10"/>
      <c r="P52009" s="8"/>
    </row>
    <row r="52010" spans="1:16" s="2" customFormat="1" x14ac:dyDescent="0.15">
      <c r="A52010" s="3"/>
      <c r="B52010" s="3"/>
      <c r="J52010" s="3"/>
      <c r="K52010" s="5"/>
      <c r="L52010" s="8"/>
      <c r="N52010" s="5"/>
      <c r="O52010" s="10"/>
      <c r="P52010" s="8"/>
    </row>
    <row r="52011" spans="1:16" s="2" customFormat="1" x14ac:dyDescent="0.15">
      <c r="A52011" s="3"/>
      <c r="B52011" s="3"/>
      <c r="J52011" s="3"/>
      <c r="K52011" s="5"/>
      <c r="L52011" s="8"/>
      <c r="N52011" s="5"/>
      <c r="O52011" s="10"/>
      <c r="P52011" s="8"/>
    </row>
    <row r="52012" spans="1:16" s="2" customFormat="1" x14ac:dyDescent="0.15">
      <c r="A52012" s="3"/>
      <c r="B52012" s="3"/>
      <c r="J52012" s="3"/>
      <c r="K52012" s="5"/>
      <c r="L52012" s="8"/>
      <c r="N52012" s="5"/>
      <c r="O52012" s="10"/>
      <c r="P52012" s="8"/>
    </row>
    <row r="52013" spans="1:16" s="2" customFormat="1" x14ac:dyDescent="0.15">
      <c r="A52013" s="3"/>
      <c r="B52013" s="3"/>
      <c r="J52013" s="3"/>
      <c r="K52013" s="5"/>
      <c r="L52013" s="8"/>
      <c r="N52013" s="5"/>
      <c r="O52013" s="10"/>
      <c r="P52013" s="8"/>
    </row>
    <row r="52014" spans="1:16" s="2" customFormat="1" x14ac:dyDescent="0.15">
      <c r="A52014" s="3"/>
      <c r="B52014" s="3"/>
      <c r="J52014" s="3"/>
      <c r="K52014" s="5"/>
      <c r="L52014" s="8"/>
      <c r="N52014" s="5"/>
      <c r="O52014" s="10"/>
      <c r="P52014" s="8"/>
    </row>
    <row r="52015" spans="1:16" s="2" customFormat="1" x14ac:dyDescent="0.15">
      <c r="A52015" s="3"/>
      <c r="B52015" s="3"/>
      <c r="J52015" s="3"/>
      <c r="K52015" s="5"/>
      <c r="L52015" s="8"/>
      <c r="N52015" s="5"/>
      <c r="O52015" s="10"/>
      <c r="P52015" s="8"/>
    </row>
    <row r="52016" spans="1:16" s="2" customFormat="1" x14ac:dyDescent="0.15">
      <c r="A52016" s="3"/>
      <c r="B52016" s="3"/>
      <c r="J52016" s="3"/>
      <c r="K52016" s="5"/>
      <c r="L52016" s="8"/>
      <c r="N52016" s="5"/>
      <c r="O52016" s="10"/>
      <c r="P52016" s="8"/>
    </row>
    <row r="52017" spans="1:16" s="2" customFormat="1" x14ac:dyDescent="0.15">
      <c r="A52017" s="3"/>
      <c r="B52017" s="3"/>
      <c r="J52017" s="3"/>
      <c r="K52017" s="5"/>
      <c r="L52017" s="8"/>
      <c r="N52017" s="5"/>
      <c r="O52017" s="10"/>
      <c r="P52017" s="8"/>
    </row>
    <row r="52018" spans="1:16" s="2" customFormat="1" x14ac:dyDescent="0.15">
      <c r="A52018" s="3"/>
      <c r="B52018" s="3"/>
      <c r="J52018" s="3"/>
      <c r="K52018" s="5"/>
      <c r="L52018" s="8"/>
      <c r="N52018" s="5"/>
      <c r="O52018" s="10"/>
      <c r="P52018" s="8"/>
    </row>
    <row r="52019" spans="1:16" s="2" customFormat="1" x14ac:dyDescent="0.15">
      <c r="A52019" s="3"/>
      <c r="B52019" s="3"/>
      <c r="J52019" s="3"/>
      <c r="K52019" s="5"/>
      <c r="L52019" s="8"/>
      <c r="N52019" s="5"/>
      <c r="O52019" s="10"/>
      <c r="P52019" s="8"/>
    </row>
    <row r="52020" spans="1:16" s="2" customFormat="1" x14ac:dyDescent="0.15">
      <c r="A52020" s="3"/>
      <c r="B52020" s="3"/>
      <c r="J52020" s="3"/>
      <c r="K52020" s="5"/>
      <c r="L52020" s="8"/>
      <c r="N52020" s="5"/>
      <c r="O52020" s="10"/>
      <c r="P52020" s="8"/>
    </row>
    <row r="52021" spans="1:16" s="2" customFormat="1" x14ac:dyDescent="0.15">
      <c r="A52021" s="3"/>
      <c r="B52021" s="3"/>
      <c r="J52021" s="3"/>
      <c r="K52021" s="5"/>
      <c r="L52021" s="8"/>
      <c r="N52021" s="5"/>
      <c r="O52021" s="10"/>
      <c r="P52021" s="8"/>
    </row>
    <row r="52022" spans="1:16" s="2" customFormat="1" x14ac:dyDescent="0.15">
      <c r="A52022" s="3"/>
      <c r="B52022" s="3"/>
      <c r="J52022" s="3"/>
      <c r="K52022" s="5"/>
      <c r="L52022" s="8"/>
      <c r="N52022" s="5"/>
      <c r="O52022" s="10"/>
      <c r="P52022" s="8"/>
    </row>
    <row r="52023" spans="1:16" s="2" customFormat="1" x14ac:dyDescent="0.15">
      <c r="A52023" s="3"/>
      <c r="B52023" s="3"/>
      <c r="J52023" s="3"/>
      <c r="K52023" s="5"/>
      <c r="L52023" s="8"/>
      <c r="N52023" s="5"/>
      <c r="O52023" s="10"/>
      <c r="P52023" s="8"/>
    </row>
    <row r="52024" spans="1:16" s="2" customFormat="1" x14ac:dyDescent="0.15">
      <c r="A52024" s="3"/>
      <c r="B52024" s="3"/>
      <c r="J52024" s="3"/>
      <c r="K52024" s="5"/>
      <c r="L52024" s="8"/>
      <c r="N52024" s="5"/>
      <c r="O52024" s="10"/>
      <c r="P52024" s="8"/>
    </row>
    <row r="52025" spans="1:16" s="2" customFormat="1" x14ac:dyDescent="0.15">
      <c r="A52025" s="3"/>
      <c r="B52025" s="3"/>
      <c r="J52025" s="3"/>
      <c r="K52025" s="5"/>
      <c r="L52025" s="8"/>
      <c r="N52025" s="5"/>
      <c r="O52025" s="10"/>
      <c r="P52025" s="8"/>
    </row>
    <row r="52026" spans="1:16" s="2" customFormat="1" x14ac:dyDescent="0.15">
      <c r="A52026" s="3"/>
      <c r="B52026" s="3"/>
      <c r="J52026" s="3"/>
      <c r="K52026" s="5"/>
      <c r="L52026" s="8"/>
      <c r="N52026" s="5"/>
      <c r="O52026" s="10"/>
      <c r="P52026" s="8"/>
    </row>
    <row r="52027" spans="1:16" s="2" customFormat="1" x14ac:dyDescent="0.15">
      <c r="A52027" s="3"/>
      <c r="B52027" s="3"/>
      <c r="J52027" s="3"/>
      <c r="K52027" s="5"/>
      <c r="L52027" s="8"/>
      <c r="N52027" s="5"/>
      <c r="O52027" s="10"/>
      <c r="P52027" s="8"/>
    </row>
    <row r="52028" spans="1:16" s="2" customFormat="1" x14ac:dyDescent="0.15">
      <c r="A52028" s="3"/>
      <c r="B52028" s="3"/>
      <c r="J52028" s="3"/>
      <c r="K52028" s="5"/>
      <c r="L52028" s="8"/>
      <c r="N52028" s="5"/>
      <c r="O52028" s="10"/>
      <c r="P52028" s="8"/>
    </row>
    <row r="52029" spans="1:16" s="2" customFormat="1" x14ac:dyDescent="0.15">
      <c r="A52029" s="3"/>
      <c r="B52029" s="3"/>
      <c r="J52029" s="3"/>
      <c r="K52029" s="5"/>
      <c r="L52029" s="8"/>
      <c r="N52029" s="5"/>
      <c r="O52029" s="10"/>
      <c r="P52029" s="8"/>
    </row>
    <row r="52030" spans="1:16" s="2" customFormat="1" x14ac:dyDescent="0.15">
      <c r="A52030" s="3"/>
      <c r="B52030" s="3"/>
      <c r="J52030" s="3"/>
      <c r="K52030" s="5"/>
      <c r="L52030" s="8"/>
      <c r="N52030" s="5"/>
      <c r="O52030" s="10"/>
      <c r="P52030" s="8"/>
    </row>
    <row r="52031" spans="1:16" s="2" customFormat="1" x14ac:dyDescent="0.15">
      <c r="A52031" s="3"/>
      <c r="B52031" s="3"/>
      <c r="J52031" s="3"/>
      <c r="K52031" s="5"/>
      <c r="L52031" s="8"/>
      <c r="N52031" s="5"/>
      <c r="O52031" s="10"/>
      <c r="P52031" s="8"/>
    </row>
    <row r="52032" spans="1:16" s="2" customFormat="1" x14ac:dyDescent="0.15">
      <c r="A52032" s="3"/>
      <c r="B52032" s="3"/>
      <c r="J52032" s="3"/>
      <c r="K52032" s="5"/>
      <c r="L52032" s="8"/>
      <c r="N52032" s="5"/>
      <c r="O52032" s="10"/>
      <c r="P52032" s="8"/>
    </row>
    <row r="52033" spans="1:16" s="2" customFormat="1" x14ac:dyDescent="0.15">
      <c r="A52033" s="3"/>
      <c r="B52033" s="3"/>
      <c r="J52033" s="3"/>
      <c r="K52033" s="5"/>
      <c r="L52033" s="8"/>
      <c r="N52033" s="5"/>
      <c r="O52033" s="10"/>
      <c r="P52033" s="8"/>
    </row>
    <row r="52034" spans="1:16" s="2" customFormat="1" x14ac:dyDescent="0.15">
      <c r="A52034" s="3"/>
      <c r="B52034" s="3"/>
      <c r="J52034" s="3"/>
      <c r="K52034" s="5"/>
      <c r="L52034" s="8"/>
      <c r="N52034" s="5"/>
      <c r="O52034" s="10"/>
      <c r="P52034" s="8"/>
    </row>
    <row r="52035" spans="1:16" s="2" customFormat="1" x14ac:dyDescent="0.15">
      <c r="A52035" s="3"/>
      <c r="B52035" s="3"/>
      <c r="J52035" s="3"/>
      <c r="K52035" s="5"/>
      <c r="L52035" s="8"/>
      <c r="N52035" s="5"/>
      <c r="O52035" s="10"/>
      <c r="P52035" s="8"/>
    </row>
    <row r="52036" spans="1:16" s="2" customFormat="1" x14ac:dyDescent="0.15">
      <c r="A52036" s="3"/>
      <c r="B52036" s="3"/>
      <c r="J52036" s="3"/>
      <c r="K52036" s="5"/>
      <c r="L52036" s="8"/>
      <c r="N52036" s="5"/>
      <c r="O52036" s="10"/>
      <c r="P52036" s="8"/>
    </row>
    <row r="52037" spans="1:16" s="2" customFormat="1" x14ac:dyDescent="0.15">
      <c r="A52037" s="3"/>
      <c r="B52037" s="3"/>
      <c r="J52037" s="3"/>
      <c r="K52037" s="5"/>
      <c r="L52037" s="8"/>
      <c r="N52037" s="5"/>
      <c r="O52037" s="10"/>
      <c r="P52037" s="8"/>
    </row>
    <row r="52038" spans="1:16" s="2" customFormat="1" x14ac:dyDescent="0.15">
      <c r="A52038" s="3"/>
      <c r="B52038" s="3"/>
      <c r="J52038" s="3"/>
      <c r="K52038" s="5"/>
      <c r="L52038" s="8"/>
      <c r="N52038" s="5"/>
      <c r="O52038" s="10"/>
      <c r="P52038" s="8"/>
    </row>
    <row r="52039" spans="1:16" s="2" customFormat="1" x14ac:dyDescent="0.15">
      <c r="A52039" s="3"/>
      <c r="B52039" s="3"/>
      <c r="J52039" s="3"/>
      <c r="K52039" s="5"/>
      <c r="L52039" s="8"/>
      <c r="N52039" s="5"/>
      <c r="O52039" s="10"/>
      <c r="P52039" s="8"/>
    </row>
    <row r="52040" spans="1:16" s="2" customFormat="1" x14ac:dyDescent="0.15">
      <c r="A52040" s="3"/>
      <c r="B52040" s="3"/>
      <c r="J52040" s="3"/>
      <c r="K52040" s="5"/>
      <c r="L52040" s="8"/>
      <c r="N52040" s="5"/>
      <c r="O52040" s="10"/>
      <c r="P52040" s="8"/>
    </row>
    <row r="52041" spans="1:16" s="2" customFormat="1" x14ac:dyDescent="0.15">
      <c r="A52041" s="3"/>
      <c r="B52041" s="3"/>
      <c r="J52041" s="3"/>
      <c r="K52041" s="5"/>
      <c r="L52041" s="8"/>
      <c r="N52041" s="5"/>
      <c r="O52041" s="10"/>
      <c r="P52041" s="8"/>
    </row>
    <row r="52042" spans="1:16" s="2" customFormat="1" x14ac:dyDescent="0.15">
      <c r="A52042" s="3"/>
      <c r="B52042" s="3"/>
      <c r="J52042" s="3"/>
      <c r="K52042" s="5"/>
      <c r="L52042" s="8"/>
      <c r="N52042" s="5"/>
      <c r="O52042" s="10"/>
      <c r="P52042" s="8"/>
    </row>
    <row r="52043" spans="1:16" s="2" customFormat="1" x14ac:dyDescent="0.15">
      <c r="A52043" s="3"/>
      <c r="B52043" s="3"/>
      <c r="J52043" s="3"/>
      <c r="K52043" s="5"/>
      <c r="L52043" s="8"/>
      <c r="N52043" s="5"/>
      <c r="O52043" s="10"/>
      <c r="P52043" s="8"/>
    </row>
    <row r="52044" spans="1:16" s="2" customFormat="1" x14ac:dyDescent="0.15">
      <c r="A52044" s="3"/>
      <c r="B52044" s="3"/>
      <c r="J52044" s="3"/>
      <c r="K52044" s="5"/>
      <c r="L52044" s="8"/>
      <c r="N52044" s="5"/>
      <c r="O52044" s="10"/>
      <c r="P52044" s="8"/>
    </row>
    <row r="52045" spans="1:16" s="2" customFormat="1" x14ac:dyDescent="0.15">
      <c r="A52045" s="3"/>
      <c r="B52045" s="3"/>
      <c r="J52045" s="3"/>
      <c r="K52045" s="5"/>
      <c r="L52045" s="8"/>
      <c r="N52045" s="5"/>
      <c r="O52045" s="10"/>
      <c r="P52045" s="8"/>
    </row>
    <row r="52046" spans="1:16" s="2" customFormat="1" x14ac:dyDescent="0.15">
      <c r="A52046" s="3"/>
      <c r="B52046" s="3"/>
      <c r="J52046" s="3"/>
      <c r="K52046" s="5"/>
      <c r="L52046" s="8"/>
      <c r="N52046" s="5"/>
      <c r="O52046" s="10"/>
      <c r="P52046" s="8"/>
    </row>
    <row r="52047" spans="1:16" s="2" customFormat="1" x14ac:dyDescent="0.15">
      <c r="A52047" s="3"/>
      <c r="B52047" s="3"/>
      <c r="J52047" s="3"/>
      <c r="K52047" s="5"/>
      <c r="L52047" s="8"/>
      <c r="N52047" s="5"/>
      <c r="O52047" s="10"/>
      <c r="P52047" s="8"/>
    </row>
    <row r="52048" spans="1:16" s="2" customFormat="1" x14ac:dyDescent="0.15">
      <c r="A52048" s="3"/>
      <c r="B52048" s="3"/>
      <c r="J52048" s="3"/>
      <c r="K52048" s="5"/>
      <c r="L52048" s="8"/>
      <c r="N52048" s="5"/>
      <c r="O52048" s="10"/>
      <c r="P52048" s="8"/>
    </row>
    <row r="52049" spans="1:16" s="2" customFormat="1" x14ac:dyDescent="0.15">
      <c r="A52049" s="3"/>
      <c r="B52049" s="3"/>
      <c r="J52049" s="3"/>
      <c r="K52049" s="5"/>
      <c r="L52049" s="8"/>
      <c r="N52049" s="5"/>
      <c r="O52049" s="10"/>
      <c r="P52049" s="8"/>
    </row>
    <row r="52050" spans="1:16" s="2" customFormat="1" x14ac:dyDescent="0.15">
      <c r="A52050" s="3"/>
      <c r="B52050" s="3"/>
      <c r="J52050" s="3"/>
      <c r="K52050" s="5"/>
      <c r="L52050" s="8"/>
      <c r="N52050" s="5"/>
      <c r="O52050" s="10"/>
      <c r="P52050" s="8"/>
    </row>
    <row r="52051" spans="1:16" s="2" customFormat="1" x14ac:dyDescent="0.15">
      <c r="A52051" s="3"/>
      <c r="B52051" s="3"/>
      <c r="J52051" s="3"/>
      <c r="K52051" s="5"/>
      <c r="L52051" s="8"/>
      <c r="N52051" s="5"/>
      <c r="O52051" s="10"/>
      <c r="P52051" s="8"/>
    </row>
    <row r="52052" spans="1:16" s="2" customFormat="1" x14ac:dyDescent="0.15">
      <c r="A52052" s="3"/>
      <c r="B52052" s="3"/>
      <c r="J52052" s="3"/>
      <c r="K52052" s="5"/>
      <c r="L52052" s="8"/>
      <c r="N52052" s="5"/>
      <c r="O52052" s="10"/>
      <c r="P52052" s="8"/>
    </row>
    <row r="52053" spans="1:16" s="2" customFormat="1" x14ac:dyDescent="0.15">
      <c r="A52053" s="3"/>
      <c r="B52053" s="3"/>
      <c r="J52053" s="3"/>
      <c r="K52053" s="5"/>
      <c r="L52053" s="8"/>
      <c r="N52053" s="5"/>
      <c r="O52053" s="10"/>
      <c r="P52053" s="8"/>
    </row>
    <row r="52054" spans="1:16" s="2" customFormat="1" x14ac:dyDescent="0.15">
      <c r="A52054" s="3"/>
      <c r="B52054" s="3"/>
      <c r="J52054" s="3"/>
      <c r="K52054" s="5"/>
      <c r="L52054" s="8"/>
      <c r="N52054" s="5"/>
      <c r="O52054" s="10"/>
      <c r="P52054" s="8"/>
    </row>
    <row r="52055" spans="1:16" s="2" customFormat="1" x14ac:dyDescent="0.15">
      <c r="A52055" s="3"/>
      <c r="B52055" s="3"/>
      <c r="J52055" s="3"/>
      <c r="K52055" s="5"/>
      <c r="L52055" s="8"/>
      <c r="N52055" s="5"/>
      <c r="O52055" s="10"/>
      <c r="P52055" s="8"/>
    </row>
    <row r="52056" spans="1:16" s="2" customFormat="1" x14ac:dyDescent="0.15">
      <c r="A52056" s="3"/>
      <c r="B52056" s="3"/>
      <c r="J52056" s="3"/>
      <c r="K52056" s="5"/>
      <c r="L52056" s="8"/>
      <c r="N52056" s="5"/>
      <c r="O52056" s="10"/>
      <c r="P52056" s="8"/>
    </row>
    <row r="52057" spans="1:16" s="2" customFormat="1" x14ac:dyDescent="0.15">
      <c r="A52057" s="3"/>
      <c r="B52057" s="3"/>
      <c r="J52057" s="3"/>
      <c r="K52057" s="5"/>
      <c r="L52057" s="8"/>
      <c r="N52057" s="5"/>
      <c r="O52057" s="10"/>
      <c r="P52057" s="8"/>
    </row>
    <row r="52058" spans="1:16" s="2" customFormat="1" x14ac:dyDescent="0.15">
      <c r="A52058" s="3"/>
      <c r="B52058" s="3"/>
      <c r="J52058" s="3"/>
      <c r="K52058" s="5"/>
      <c r="L52058" s="8"/>
      <c r="N52058" s="5"/>
      <c r="O52058" s="10"/>
      <c r="P52058" s="8"/>
    </row>
    <row r="52059" spans="1:16" s="2" customFormat="1" x14ac:dyDescent="0.15">
      <c r="A52059" s="3"/>
      <c r="B52059" s="3"/>
      <c r="J52059" s="3"/>
      <c r="K52059" s="5"/>
      <c r="L52059" s="8"/>
      <c r="N52059" s="5"/>
      <c r="O52059" s="10"/>
      <c r="P52059" s="8"/>
    </row>
    <row r="52060" spans="1:16" s="2" customFormat="1" x14ac:dyDescent="0.15">
      <c r="A52060" s="3"/>
      <c r="B52060" s="3"/>
      <c r="J52060" s="3"/>
      <c r="K52060" s="5"/>
      <c r="L52060" s="8"/>
      <c r="N52060" s="5"/>
      <c r="O52060" s="10"/>
      <c r="P52060" s="8"/>
    </row>
    <row r="52061" spans="1:16" s="2" customFormat="1" x14ac:dyDescent="0.15">
      <c r="A52061" s="3"/>
      <c r="B52061" s="3"/>
      <c r="J52061" s="3"/>
      <c r="K52061" s="5"/>
      <c r="L52061" s="8"/>
      <c r="N52061" s="5"/>
      <c r="O52061" s="10"/>
      <c r="P52061" s="8"/>
    </row>
    <row r="52062" spans="1:16" s="2" customFormat="1" x14ac:dyDescent="0.15">
      <c r="A52062" s="3"/>
      <c r="B52062" s="3"/>
      <c r="J52062" s="3"/>
      <c r="K52062" s="5"/>
      <c r="L52062" s="8"/>
      <c r="N52062" s="5"/>
      <c r="O52062" s="10"/>
      <c r="P52062" s="8"/>
    </row>
    <row r="52063" spans="1:16" s="2" customFormat="1" x14ac:dyDescent="0.15">
      <c r="A52063" s="3"/>
      <c r="B52063" s="3"/>
      <c r="J52063" s="3"/>
      <c r="K52063" s="5"/>
      <c r="L52063" s="8"/>
      <c r="N52063" s="5"/>
      <c r="O52063" s="10"/>
      <c r="P52063" s="8"/>
    </row>
    <row r="52064" spans="1:16" s="2" customFormat="1" x14ac:dyDescent="0.15">
      <c r="A52064" s="3"/>
      <c r="B52064" s="3"/>
      <c r="J52064" s="3"/>
      <c r="K52064" s="5"/>
      <c r="L52064" s="8"/>
      <c r="N52064" s="5"/>
      <c r="O52064" s="10"/>
      <c r="P52064" s="8"/>
    </row>
    <row r="52065" spans="1:16" s="2" customFormat="1" x14ac:dyDescent="0.15">
      <c r="A52065" s="3"/>
      <c r="B52065" s="3"/>
      <c r="J52065" s="3"/>
      <c r="K52065" s="5"/>
      <c r="L52065" s="8"/>
      <c r="N52065" s="5"/>
      <c r="O52065" s="10"/>
      <c r="P52065" s="8"/>
    </row>
    <row r="52066" spans="1:16" s="2" customFormat="1" x14ac:dyDescent="0.15">
      <c r="A52066" s="3"/>
      <c r="B52066" s="3"/>
      <c r="J52066" s="3"/>
      <c r="K52066" s="5"/>
      <c r="L52066" s="8"/>
      <c r="N52066" s="5"/>
      <c r="O52066" s="10"/>
      <c r="P52066" s="8"/>
    </row>
    <row r="52067" spans="1:16" s="2" customFormat="1" x14ac:dyDescent="0.15">
      <c r="A52067" s="3"/>
      <c r="B52067" s="3"/>
      <c r="J52067" s="3"/>
      <c r="K52067" s="5"/>
      <c r="L52067" s="8"/>
      <c r="N52067" s="5"/>
      <c r="O52067" s="10"/>
      <c r="P52067" s="8"/>
    </row>
    <row r="52068" spans="1:16" s="2" customFormat="1" x14ac:dyDescent="0.15">
      <c r="A52068" s="3"/>
      <c r="B52068" s="3"/>
      <c r="J52068" s="3"/>
      <c r="K52068" s="5"/>
      <c r="L52068" s="8"/>
      <c r="N52068" s="5"/>
      <c r="O52068" s="10"/>
      <c r="P52068" s="8"/>
    </row>
    <row r="52069" spans="1:16" s="2" customFormat="1" x14ac:dyDescent="0.15">
      <c r="A52069" s="3"/>
      <c r="B52069" s="3"/>
      <c r="J52069" s="3"/>
      <c r="K52069" s="5"/>
      <c r="L52069" s="8"/>
      <c r="N52069" s="5"/>
      <c r="O52069" s="10"/>
      <c r="P52069" s="8"/>
    </row>
    <row r="52070" spans="1:16" s="2" customFormat="1" x14ac:dyDescent="0.15">
      <c r="A52070" s="3"/>
      <c r="B52070" s="3"/>
      <c r="J52070" s="3"/>
      <c r="K52070" s="5"/>
      <c r="L52070" s="8"/>
      <c r="N52070" s="5"/>
      <c r="O52070" s="10"/>
      <c r="P52070" s="8"/>
    </row>
    <row r="52071" spans="1:16" s="2" customFormat="1" x14ac:dyDescent="0.15">
      <c r="A52071" s="3"/>
      <c r="B52071" s="3"/>
      <c r="J52071" s="3"/>
      <c r="K52071" s="5"/>
      <c r="L52071" s="8"/>
      <c r="N52071" s="5"/>
      <c r="O52071" s="10"/>
      <c r="P52071" s="8"/>
    </row>
    <row r="52072" spans="1:16" s="2" customFormat="1" x14ac:dyDescent="0.15">
      <c r="A52072" s="3"/>
      <c r="B52072" s="3"/>
      <c r="J52072" s="3"/>
      <c r="K52072" s="5"/>
      <c r="L52072" s="8"/>
      <c r="N52072" s="5"/>
      <c r="O52072" s="10"/>
      <c r="P52072" s="8"/>
    </row>
    <row r="52073" spans="1:16" s="2" customFormat="1" x14ac:dyDescent="0.15">
      <c r="A52073" s="3"/>
      <c r="B52073" s="3"/>
      <c r="J52073" s="3"/>
      <c r="K52073" s="5"/>
      <c r="L52073" s="8"/>
      <c r="N52073" s="5"/>
      <c r="O52073" s="10"/>
      <c r="P52073" s="8"/>
    </row>
    <row r="52074" spans="1:16" s="2" customFormat="1" x14ac:dyDescent="0.15">
      <c r="A52074" s="3"/>
      <c r="B52074" s="3"/>
      <c r="J52074" s="3"/>
      <c r="K52074" s="5"/>
      <c r="L52074" s="8"/>
      <c r="N52074" s="5"/>
      <c r="O52074" s="10"/>
      <c r="P52074" s="8"/>
    </row>
    <row r="52075" spans="1:16" s="2" customFormat="1" x14ac:dyDescent="0.15">
      <c r="A52075" s="3"/>
      <c r="B52075" s="3"/>
      <c r="J52075" s="3"/>
      <c r="K52075" s="5"/>
      <c r="L52075" s="8"/>
      <c r="N52075" s="5"/>
      <c r="O52075" s="10"/>
      <c r="P52075" s="8"/>
    </row>
    <row r="52076" spans="1:16" s="2" customFormat="1" x14ac:dyDescent="0.15">
      <c r="A52076" s="3"/>
      <c r="B52076" s="3"/>
      <c r="J52076" s="3"/>
      <c r="K52076" s="5"/>
      <c r="L52076" s="8"/>
      <c r="N52076" s="5"/>
      <c r="O52076" s="10"/>
      <c r="P52076" s="8"/>
    </row>
    <row r="52077" spans="1:16" s="2" customFormat="1" x14ac:dyDescent="0.15">
      <c r="A52077" s="3"/>
      <c r="B52077" s="3"/>
      <c r="J52077" s="3"/>
      <c r="K52077" s="5"/>
      <c r="L52077" s="8"/>
      <c r="N52077" s="5"/>
      <c r="O52077" s="10"/>
      <c r="P52077" s="8"/>
    </row>
    <row r="52078" spans="1:16" s="2" customFormat="1" x14ac:dyDescent="0.15">
      <c r="A52078" s="3"/>
      <c r="B52078" s="3"/>
      <c r="J52078" s="3"/>
      <c r="K52078" s="5"/>
      <c r="L52078" s="8"/>
      <c r="N52078" s="5"/>
      <c r="O52078" s="10"/>
      <c r="P52078" s="8"/>
    </row>
    <row r="52079" spans="1:16" s="2" customFormat="1" x14ac:dyDescent="0.15">
      <c r="A52079" s="3"/>
      <c r="B52079" s="3"/>
      <c r="J52079" s="3"/>
      <c r="K52079" s="5"/>
      <c r="L52079" s="8"/>
      <c r="N52079" s="5"/>
      <c r="O52079" s="10"/>
      <c r="P52079" s="8"/>
    </row>
    <row r="52080" spans="1:16" s="2" customFormat="1" x14ac:dyDescent="0.15">
      <c r="A52080" s="3"/>
      <c r="B52080" s="3"/>
      <c r="J52080" s="3"/>
      <c r="K52080" s="5"/>
      <c r="L52080" s="8"/>
      <c r="N52080" s="5"/>
      <c r="O52080" s="10"/>
      <c r="P52080" s="8"/>
    </row>
    <row r="52081" spans="1:16" s="2" customFormat="1" x14ac:dyDescent="0.15">
      <c r="A52081" s="3"/>
      <c r="B52081" s="3"/>
      <c r="J52081" s="3"/>
      <c r="K52081" s="5"/>
      <c r="L52081" s="8"/>
      <c r="N52081" s="5"/>
      <c r="O52081" s="10"/>
      <c r="P52081" s="8"/>
    </row>
    <row r="52082" spans="1:16" s="2" customFormat="1" x14ac:dyDescent="0.15">
      <c r="A52082" s="3"/>
      <c r="B52082" s="3"/>
      <c r="J52082" s="3"/>
      <c r="K52082" s="5"/>
      <c r="L52082" s="8"/>
      <c r="N52082" s="5"/>
      <c r="O52082" s="10"/>
      <c r="P52082" s="8"/>
    </row>
    <row r="52083" spans="1:16" s="2" customFormat="1" x14ac:dyDescent="0.15">
      <c r="A52083" s="3"/>
      <c r="B52083" s="3"/>
      <c r="J52083" s="3"/>
      <c r="K52083" s="5"/>
      <c r="L52083" s="8"/>
      <c r="N52083" s="5"/>
      <c r="O52083" s="10"/>
      <c r="P52083" s="8"/>
    </row>
    <row r="52084" spans="1:16" s="2" customFormat="1" x14ac:dyDescent="0.15">
      <c r="A52084" s="3"/>
      <c r="B52084" s="3"/>
      <c r="J52084" s="3"/>
      <c r="K52084" s="5"/>
      <c r="L52084" s="8"/>
      <c r="N52084" s="5"/>
      <c r="O52084" s="10"/>
      <c r="P52084" s="8"/>
    </row>
    <row r="52085" spans="1:16" s="2" customFormat="1" x14ac:dyDescent="0.15">
      <c r="A52085" s="3"/>
      <c r="B52085" s="3"/>
      <c r="J52085" s="3"/>
      <c r="K52085" s="5"/>
      <c r="L52085" s="8"/>
      <c r="N52085" s="5"/>
      <c r="O52085" s="10"/>
      <c r="P52085" s="8"/>
    </row>
    <row r="52086" spans="1:16" s="2" customFormat="1" x14ac:dyDescent="0.15">
      <c r="A52086" s="3"/>
      <c r="B52086" s="3"/>
      <c r="J52086" s="3"/>
      <c r="K52086" s="5"/>
      <c r="L52086" s="8"/>
      <c r="N52086" s="5"/>
      <c r="O52086" s="10"/>
      <c r="P52086" s="8"/>
    </row>
    <row r="52087" spans="1:16" s="2" customFormat="1" x14ac:dyDescent="0.15">
      <c r="A52087" s="3"/>
      <c r="B52087" s="3"/>
      <c r="J52087" s="3"/>
      <c r="K52087" s="5"/>
      <c r="L52087" s="8"/>
      <c r="N52087" s="5"/>
      <c r="O52087" s="10"/>
      <c r="P52087" s="8"/>
    </row>
    <row r="52088" spans="1:16" s="2" customFormat="1" x14ac:dyDescent="0.15">
      <c r="A52088" s="3"/>
      <c r="B52088" s="3"/>
      <c r="J52088" s="3"/>
      <c r="K52088" s="5"/>
      <c r="L52088" s="8"/>
      <c r="N52088" s="5"/>
      <c r="O52088" s="10"/>
      <c r="P52088" s="8"/>
    </row>
    <row r="52089" spans="1:16" s="2" customFormat="1" x14ac:dyDescent="0.15">
      <c r="A52089" s="3"/>
      <c r="B52089" s="3"/>
      <c r="J52089" s="3"/>
      <c r="K52089" s="5"/>
      <c r="L52089" s="8"/>
      <c r="N52089" s="5"/>
      <c r="O52089" s="10"/>
      <c r="P52089" s="8"/>
    </row>
    <row r="52090" spans="1:16" s="2" customFormat="1" x14ac:dyDescent="0.15">
      <c r="A52090" s="3"/>
      <c r="B52090" s="3"/>
      <c r="J52090" s="3"/>
      <c r="K52090" s="5"/>
      <c r="L52090" s="8"/>
      <c r="N52090" s="5"/>
      <c r="O52090" s="10"/>
      <c r="P52090" s="8"/>
    </row>
    <row r="52091" spans="1:16" s="2" customFormat="1" x14ac:dyDescent="0.15">
      <c r="A52091" s="3"/>
      <c r="B52091" s="3"/>
      <c r="J52091" s="3"/>
      <c r="K52091" s="5"/>
      <c r="L52091" s="8"/>
      <c r="N52091" s="5"/>
      <c r="O52091" s="10"/>
      <c r="P52091" s="8"/>
    </row>
    <row r="52092" spans="1:16" s="2" customFormat="1" x14ac:dyDescent="0.15">
      <c r="A52092" s="3"/>
      <c r="B52092" s="3"/>
      <c r="J52092" s="3"/>
      <c r="K52092" s="5"/>
      <c r="L52092" s="8"/>
      <c r="N52092" s="5"/>
      <c r="O52092" s="10"/>
      <c r="P52092" s="8"/>
    </row>
    <row r="52093" spans="1:16" s="2" customFormat="1" x14ac:dyDescent="0.15">
      <c r="A52093" s="3"/>
      <c r="B52093" s="3"/>
      <c r="J52093" s="3"/>
      <c r="K52093" s="5"/>
      <c r="L52093" s="8"/>
      <c r="N52093" s="5"/>
      <c r="O52093" s="10"/>
      <c r="P52093" s="8"/>
    </row>
    <row r="52094" spans="1:16" s="2" customFormat="1" x14ac:dyDescent="0.15">
      <c r="A52094" s="3"/>
      <c r="B52094" s="3"/>
      <c r="J52094" s="3"/>
      <c r="K52094" s="5"/>
      <c r="L52094" s="8"/>
      <c r="N52094" s="5"/>
      <c r="O52094" s="10"/>
      <c r="P52094" s="8"/>
    </row>
    <row r="52095" spans="1:16" s="2" customFormat="1" x14ac:dyDescent="0.15">
      <c r="A52095" s="3"/>
      <c r="B52095" s="3"/>
      <c r="J52095" s="3"/>
      <c r="K52095" s="5"/>
      <c r="L52095" s="8"/>
      <c r="N52095" s="5"/>
      <c r="O52095" s="10"/>
      <c r="P52095" s="8"/>
    </row>
    <row r="52096" spans="1:16" s="2" customFormat="1" x14ac:dyDescent="0.15">
      <c r="A52096" s="3"/>
      <c r="B52096" s="3"/>
      <c r="J52096" s="3"/>
      <c r="K52096" s="5"/>
      <c r="L52096" s="8"/>
      <c r="N52096" s="5"/>
      <c r="O52096" s="10"/>
      <c r="P52096" s="8"/>
    </row>
    <row r="52097" spans="1:16" s="2" customFormat="1" x14ac:dyDescent="0.15">
      <c r="A52097" s="3"/>
      <c r="B52097" s="3"/>
      <c r="J52097" s="3"/>
      <c r="K52097" s="5"/>
      <c r="L52097" s="8"/>
      <c r="N52097" s="5"/>
      <c r="O52097" s="10"/>
      <c r="P52097" s="8"/>
    </row>
    <row r="52098" spans="1:16" s="2" customFormat="1" x14ac:dyDescent="0.15">
      <c r="A52098" s="3"/>
      <c r="B52098" s="3"/>
      <c r="J52098" s="3"/>
      <c r="K52098" s="5"/>
      <c r="L52098" s="8"/>
      <c r="N52098" s="5"/>
      <c r="O52098" s="10"/>
      <c r="P52098" s="8"/>
    </row>
    <row r="52099" spans="1:16" s="2" customFormat="1" x14ac:dyDescent="0.15">
      <c r="A52099" s="3"/>
      <c r="B52099" s="3"/>
      <c r="J52099" s="3"/>
      <c r="K52099" s="5"/>
      <c r="L52099" s="8"/>
      <c r="N52099" s="5"/>
      <c r="O52099" s="10"/>
      <c r="P52099" s="8"/>
    </row>
    <row r="52100" spans="1:16" s="2" customFormat="1" x14ac:dyDescent="0.15">
      <c r="A52100" s="3"/>
      <c r="B52100" s="3"/>
      <c r="J52100" s="3"/>
      <c r="K52100" s="5"/>
      <c r="L52100" s="8"/>
      <c r="N52100" s="5"/>
      <c r="O52100" s="10"/>
      <c r="P52100" s="8"/>
    </row>
    <row r="52101" spans="1:16" s="2" customFormat="1" x14ac:dyDescent="0.15">
      <c r="A52101" s="3"/>
      <c r="B52101" s="3"/>
      <c r="J52101" s="3"/>
      <c r="K52101" s="5"/>
      <c r="L52101" s="8"/>
      <c r="N52101" s="5"/>
      <c r="O52101" s="10"/>
      <c r="P52101" s="8"/>
    </row>
    <row r="52102" spans="1:16" s="2" customFormat="1" x14ac:dyDescent="0.15">
      <c r="A52102" s="3"/>
      <c r="B52102" s="3"/>
      <c r="J52102" s="3"/>
      <c r="K52102" s="5"/>
      <c r="L52102" s="8"/>
      <c r="N52102" s="5"/>
      <c r="O52102" s="10"/>
      <c r="P52102" s="8"/>
    </row>
    <row r="52103" spans="1:16" s="2" customFormat="1" x14ac:dyDescent="0.15">
      <c r="A52103" s="3"/>
      <c r="B52103" s="3"/>
      <c r="J52103" s="3"/>
      <c r="K52103" s="5"/>
      <c r="L52103" s="8"/>
      <c r="N52103" s="5"/>
      <c r="O52103" s="10"/>
      <c r="P52103" s="8"/>
    </row>
    <row r="52104" spans="1:16" s="2" customFormat="1" x14ac:dyDescent="0.15">
      <c r="A52104" s="3"/>
      <c r="B52104" s="3"/>
      <c r="J52104" s="3"/>
      <c r="K52104" s="5"/>
      <c r="L52104" s="8"/>
      <c r="N52104" s="5"/>
      <c r="O52104" s="10"/>
      <c r="P52104" s="8"/>
    </row>
    <row r="52105" spans="1:16" s="2" customFormat="1" x14ac:dyDescent="0.15">
      <c r="A52105" s="3"/>
      <c r="B52105" s="3"/>
      <c r="J52105" s="3"/>
      <c r="K52105" s="5"/>
      <c r="L52105" s="8"/>
      <c r="N52105" s="5"/>
      <c r="O52105" s="10"/>
      <c r="P52105" s="8"/>
    </row>
    <row r="52106" spans="1:16" s="2" customFormat="1" x14ac:dyDescent="0.15">
      <c r="A52106" s="3"/>
      <c r="B52106" s="3"/>
      <c r="J52106" s="3"/>
      <c r="K52106" s="5"/>
      <c r="L52106" s="8"/>
      <c r="N52106" s="5"/>
      <c r="O52106" s="10"/>
      <c r="P52106" s="8"/>
    </row>
    <row r="52107" spans="1:16" s="2" customFormat="1" x14ac:dyDescent="0.15">
      <c r="A52107" s="3"/>
      <c r="B52107" s="3"/>
      <c r="J52107" s="3"/>
      <c r="K52107" s="5"/>
      <c r="L52107" s="8"/>
      <c r="N52107" s="5"/>
      <c r="O52107" s="10"/>
      <c r="P52107" s="8"/>
    </row>
    <row r="52108" spans="1:16" s="2" customFormat="1" x14ac:dyDescent="0.15">
      <c r="A52108" s="3"/>
      <c r="B52108" s="3"/>
      <c r="J52108" s="3"/>
      <c r="K52108" s="5"/>
      <c r="L52108" s="8"/>
      <c r="N52108" s="5"/>
      <c r="O52108" s="10"/>
      <c r="P52108" s="8"/>
    </row>
    <row r="52109" spans="1:16" s="2" customFormat="1" x14ac:dyDescent="0.15">
      <c r="A52109" s="3"/>
      <c r="B52109" s="3"/>
      <c r="J52109" s="3"/>
      <c r="K52109" s="5"/>
      <c r="L52109" s="8"/>
      <c r="N52109" s="5"/>
      <c r="O52109" s="10"/>
      <c r="P52109" s="8"/>
    </row>
    <row r="52110" spans="1:16" s="2" customFormat="1" x14ac:dyDescent="0.15">
      <c r="A52110" s="3"/>
      <c r="B52110" s="3"/>
      <c r="J52110" s="3"/>
      <c r="K52110" s="5"/>
      <c r="L52110" s="8"/>
      <c r="N52110" s="5"/>
      <c r="O52110" s="10"/>
      <c r="P52110" s="8"/>
    </row>
    <row r="52111" spans="1:16" s="2" customFormat="1" x14ac:dyDescent="0.15">
      <c r="A52111" s="3"/>
      <c r="B52111" s="3"/>
      <c r="J52111" s="3"/>
      <c r="K52111" s="5"/>
      <c r="L52111" s="8"/>
      <c r="N52111" s="5"/>
      <c r="O52111" s="10"/>
      <c r="P52111" s="8"/>
    </row>
    <row r="52112" spans="1:16" s="2" customFormat="1" x14ac:dyDescent="0.15">
      <c r="A52112" s="3"/>
      <c r="B52112" s="3"/>
      <c r="J52112" s="3"/>
      <c r="K52112" s="5"/>
      <c r="L52112" s="8"/>
      <c r="N52112" s="5"/>
      <c r="O52112" s="10"/>
      <c r="P52112" s="8"/>
    </row>
    <row r="52113" spans="1:16" s="2" customFormat="1" x14ac:dyDescent="0.15">
      <c r="A52113" s="3"/>
      <c r="B52113" s="3"/>
      <c r="J52113" s="3"/>
      <c r="K52113" s="5"/>
      <c r="L52113" s="8"/>
      <c r="N52113" s="5"/>
      <c r="O52113" s="10"/>
      <c r="P52113" s="8"/>
    </row>
    <row r="52114" spans="1:16" s="2" customFormat="1" x14ac:dyDescent="0.15">
      <c r="A52114" s="3"/>
      <c r="B52114" s="3"/>
      <c r="J52114" s="3"/>
      <c r="K52114" s="5"/>
      <c r="L52114" s="8"/>
      <c r="N52114" s="5"/>
      <c r="O52114" s="10"/>
      <c r="P52114" s="8"/>
    </row>
    <row r="52115" spans="1:16" s="2" customFormat="1" x14ac:dyDescent="0.15">
      <c r="A52115" s="3"/>
      <c r="B52115" s="3"/>
      <c r="J52115" s="3"/>
      <c r="K52115" s="5"/>
      <c r="L52115" s="8"/>
      <c r="N52115" s="5"/>
      <c r="O52115" s="10"/>
      <c r="P52115" s="8"/>
    </row>
    <row r="52116" spans="1:16" s="2" customFormat="1" x14ac:dyDescent="0.15">
      <c r="A52116" s="3"/>
      <c r="B52116" s="3"/>
      <c r="J52116" s="3"/>
      <c r="K52116" s="5"/>
      <c r="L52116" s="8"/>
      <c r="N52116" s="5"/>
      <c r="O52116" s="10"/>
      <c r="P52116" s="8"/>
    </row>
    <row r="52117" spans="1:16" s="2" customFormat="1" x14ac:dyDescent="0.15">
      <c r="A52117" s="3"/>
      <c r="B52117" s="3"/>
      <c r="J52117" s="3"/>
      <c r="K52117" s="5"/>
      <c r="L52117" s="8"/>
      <c r="N52117" s="5"/>
      <c r="O52117" s="10"/>
      <c r="P52117" s="8"/>
    </row>
    <row r="52118" spans="1:16" s="2" customFormat="1" x14ac:dyDescent="0.15">
      <c r="A52118" s="3"/>
      <c r="B52118" s="3"/>
      <c r="J52118" s="3"/>
      <c r="K52118" s="5"/>
      <c r="L52118" s="8"/>
      <c r="N52118" s="5"/>
      <c r="O52118" s="10"/>
      <c r="P52118" s="8"/>
    </row>
    <row r="52119" spans="1:16" s="2" customFormat="1" x14ac:dyDescent="0.15">
      <c r="A52119" s="3"/>
      <c r="B52119" s="3"/>
      <c r="J52119" s="3"/>
      <c r="K52119" s="5"/>
      <c r="L52119" s="8"/>
      <c r="N52119" s="5"/>
      <c r="O52119" s="10"/>
      <c r="P52119" s="8"/>
    </row>
    <row r="52120" spans="1:16" s="2" customFormat="1" x14ac:dyDescent="0.15">
      <c r="A52120" s="3"/>
      <c r="B52120" s="3"/>
      <c r="J52120" s="3"/>
      <c r="K52120" s="5"/>
      <c r="L52120" s="8"/>
      <c r="N52120" s="5"/>
      <c r="O52120" s="10"/>
      <c r="P52120" s="8"/>
    </row>
    <row r="52121" spans="1:16" s="2" customFormat="1" x14ac:dyDescent="0.15">
      <c r="A52121" s="3"/>
      <c r="B52121" s="3"/>
      <c r="J52121" s="3"/>
      <c r="K52121" s="5"/>
      <c r="L52121" s="8"/>
      <c r="N52121" s="5"/>
      <c r="O52121" s="10"/>
      <c r="P52121" s="8"/>
    </row>
    <row r="52122" spans="1:16" s="2" customFormat="1" x14ac:dyDescent="0.15">
      <c r="A52122" s="3"/>
      <c r="B52122" s="3"/>
      <c r="J52122" s="3"/>
      <c r="K52122" s="5"/>
      <c r="L52122" s="8"/>
      <c r="N52122" s="5"/>
      <c r="O52122" s="10"/>
      <c r="P52122" s="8"/>
    </row>
    <row r="52123" spans="1:16" s="2" customFormat="1" x14ac:dyDescent="0.15">
      <c r="A52123" s="3"/>
      <c r="B52123" s="3"/>
      <c r="J52123" s="3"/>
      <c r="K52123" s="5"/>
      <c r="L52123" s="8"/>
      <c r="N52123" s="5"/>
      <c r="O52123" s="10"/>
      <c r="P52123" s="8"/>
    </row>
    <row r="52124" spans="1:16" s="2" customFormat="1" x14ac:dyDescent="0.15">
      <c r="A52124" s="3"/>
      <c r="B52124" s="3"/>
      <c r="J52124" s="3"/>
      <c r="K52124" s="5"/>
      <c r="L52124" s="8"/>
      <c r="N52124" s="5"/>
      <c r="O52124" s="10"/>
      <c r="P52124" s="8"/>
    </row>
    <row r="52125" spans="1:16" s="2" customFormat="1" x14ac:dyDescent="0.15">
      <c r="A52125" s="3"/>
      <c r="B52125" s="3"/>
      <c r="J52125" s="3"/>
      <c r="K52125" s="5"/>
      <c r="L52125" s="8"/>
      <c r="N52125" s="5"/>
      <c r="O52125" s="10"/>
      <c r="P52125" s="8"/>
    </row>
    <row r="52126" spans="1:16" s="2" customFormat="1" x14ac:dyDescent="0.15">
      <c r="A52126" s="3"/>
      <c r="B52126" s="3"/>
      <c r="J52126" s="3"/>
      <c r="K52126" s="5"/>
      <c r="L52126" s="8"/>
      <c r="N52126" s="5"/>
      <c r="O52126" s="10"/>
      <c r="P52126" s="8"/>
    </row>
    <row r="52127" spans="1:16" s="2" customFormat="1" x14ac:dyDescent="0.15">
      <c r="A52127" s="3"/>
      <c r="B52127" s="3"/>
      <c r="J52127" s="3"/>
      <c r="K52127" s="5"/>
      <c r="L52127" s="8"/>
      <c r="N52127" s="5"/>
      <c r="O52127" s="10"/>
      <c r="P52127" s="8"/>
    </row>
    <row r="52128" spans="1:16" s="2" customFormat="1" x14ac:dyDescent="0.15">
      <c r="A52128" s="3"/>
      <c r="B52128" s="3"/>
      <c r="J52128" s="3"/>
      <c r="K52128" s="5"/>
      <c r="L52128" s="8"/>
      <c r="N52128" s="5"/>
      <c r="O52128" s="10"/>
      <c r="P52128" s="8"/>
    </row>
    <row r="52129" spans="1:16" s="2" customFormat="1" x14ac:dyDescent="0.15">
      <c r="A52129" s="3"/>
      <c r="B52129" s="3"/>
      <c r="J52129" s="3"/>
      <c r="K52129" s="5"/>
      <c r="L52129" s="8"/>
      <c r="N52129" s="5"/>
      <c r="O52129" s="10"/>
      <c r="P52129" s="8"/>
    </row>
    <row r="52130" spans="1:16" s="2" customFormat="1" x14ac:dyDescent="0.15">
      <c r="A52130" s="3"/>
      <c r="B52130" s="3"/>
      <c r="J52130" s="3"/>
      <c r="K52130" s="5"/>
      <c r="L52130" s="8"/>
      <c r="N52130" s="5"/>
      <c r="O52130" s="10"/>
      <c r="P52130" s="8"/>
    </row>
    <row r="52131" spans="1:16" s="2" customFormat="1" x14ac:dyDescent="0.15">
      <c r="A52131" s="3"/>
      <c r="B52131" s="3"/>
      <c r="J52131" s="3"/>
      <c r="K52131" s="5"/>
      <c r="L52131" s="8"/>
      <c r="N52131" s="5"/>
      <c r="O52131" s="10"/>
      <c r="P52131" s="8"/>
    </row>
    <row r="52132" spans="1:16" s="2" customFormat="1" x14ac:dyDescent="0.15">
      <c r="A52132" s="3"/>
      <c r="B52132" s="3"/>
      <c r="J52132" s="3"/>
      <c r="K52132" s="5"/>
      <c r="L52132" s="8"/>
      <c r="N52132" s="5"/>
      <c r="O52132" s="10"/>
      <c r="P52132" s="8"/>
    </row>
    <row r="52133" spans="1:16" s="2" customFormat="1" x14ac:dyDescent="0.15">
      <c r="A52133" s="3"/>
      <c r="B52133" s="3"/>
      <c r="J52133" s="3"/>
      <c r="K52133" s="5"/>
      <c r="L52133" s="8"/>
      <c r="N52133" s="5"/>
      <c r="O52133" s="10"/>
      <c r="P52133" s="8"/>
    </row>
    <row r="52134" spans="1:16" s="2" customFormat="1" x14ac:dyDescent="0.15">
      <c r="A52134" s="3"/>
      <c r="B52134" s="3"/>
      <c r="J52134" s="3"/>
      <c r="K52134" s="5"/>
      <c r="L52134" s="8"/>
      <c r="N52134" s="5"/>
      <c r="O52134" s="10"/>
      <c r="P52134" s="8"/>
    </row>
    <row r="52135" spans="1:16" s="2" customFormat="1" x14ac:dyDescent="0.15">
      <c r="A52135" s="3"/>
      <c r="B52135" s="3"/>
      <c r="J52135" s="3"/>
      <c r="K52135" s="5"/>
      <c r="L52135" s="8"/>
      <c r="N52135" s="5"/>
      <c r="O52135" s="10"/>
      <c r="P52135" s="8"/>
    </row>
    <row r="52136" spans="1:16" s="2" customFormat="1" x14ac:dyDescent="0.15">
      <c r="A52136" s="3"/>
      <c r="B52136" s="3"/>
      <c r="J52136" s="3"/>
      <c r="K52136" s="5"/>
      <c r="L52136" s="8"/>
      <c r="N52136" s="5"/>
      <c r="O52136" s="10"/>
      <c r="P52136" s="8"/>
    </row>
    <row r="52137" spans="1:16" s="2" customFormat="1" x14ac:dyDescent="0.15">
      <c r="A52137" s="3"/>
      <c r="B52137" s="3"/>
      <c r="J52137" s="3"/>
      <c r="K52137" s="5"/>
      <c r="L52137" s="8"/>
      <c r="N52137" s="5"/>
      <c r="O52137" s="10"/>
      <c r="P52137" s="8"/>
    </row>
    <row r="52138" spans="1:16" s="2" customFormat="1" x14ac:dyDescent="0.15">
      <c r="A52138" s="3"/>
      <c r="B52138" s="3"/>
      <c r="J52138" s="3"/>
      <c r="K52138" s="5"/>
      <c r="L52138" s="8"/>
      <c r="N52138" s="5"/>
      <c r="O52138" s="10"/>
      <c r="P52138" s="8"/>
    </row>
    <row r="52139" spans="1:16" s="2" customFormat="1" x14ac:dyDescent="0.15">
      <c r="A52139" s="3"/>
      <c r="B52139" s="3"/>
      <c r="J52139" s="3"/>
      <c r="K52139" s="5"/>
      <c r="L52139" s="8"/>
      <c r="N52139" s="5"/>
      <c r="O52139" s="10"/>
      <c r="P52139" s="8"/>
    </row>
    <row r="52140" spans="1:16" s="2" customFormat="1" x14ac:dyDescent="0.15">
      <c r="A52140" s="3"/>
      <c r="B52140" s="3"/>
      <c r="J52140" s="3"/>
      <c r="K52140" s="5"/>
      <c r="L52140" s="8"/>
      <c r="N52140" s="5"/>
      <c r="O52140" s="10"/>
      <c r="P52140" s="8"/>
    </row>
    <row r="52141" spans="1:16" s="2" customFormat="1" x14ac:dyDescent="0.15">
      <c r="A52141" s="3"/>
      <c r="B52141" s="3"/>
      <c r="J52141" s="3"/>
      <c r="K52141" s="5"/>
      <c r="L52141" s="8"/>
      <c r="N52141" s="5"/>
      <c r="O52141" s="10"/>
      <c r="P52141" s="8"/>
    </row>
    <row r="52142" spans="1:16" s="2" customFormat="1" x14ac:dyDescent="0.15">
      <c r="A52142" s="3"/>
      <c r="B52142" s="3"/>
      <c r="J52142" s="3"/>
      <c r="K52142" s="5"/>
      <c r="L52142" s="8"/>
      <c r="N52142" s="5"/>
      <c r="O52142" s="10"/>
      <c r="P52142" s="8"/>
    </row>
    <row r="52143" spans="1:16" s="2" customFormat="1" x14ac:dyDescent="0.15">
      <c r="A52143" s="3"/>
      <c r="B52143" s="3"/>
      <c r="J52143" s="3"/>
      <c r="K52143" s="5"/>
      <c r="L52143" s="8"/>
      <c r="N52143" s="5"/>
      <c r="O52143" s="10"/>
      <c r="P52143" s="8"/>
    </row>
    <row r="52144" spans="1:16" s="2" customFormat="1" x14ac:dyDescent="0.15">
      <c r="A52144" s="3"/>
      <c r="B52144" s="3"/>
      <c r="J52144" s="3"/>
      <c r="K52144" s="5"/>
      <c r="L52144" s="8"/>
      <c r="N52144" s="5"/>
      <c r="O52144" s="10"/>
      <c r="P52144" s="8"/>
    </row>
    <row r="52145" spans="1:16" s="2" customFormat="1" x14ac:dyDescent="0.15">
      <c r="A52145" s="3"/>
      <c r="B52145" s="3"/>
      <c r="J52145" s="3"/>
      <c r="K52145" s="5"/>
      <c r="L52145" s="8"/>
      <c r="N52145" s="5"/>
      <c r="O52145" s="10"/>
      <c r="P52145" s="8"/>
    </row>
    <row r="52146" spans="1:16" s="2" customFormat="1" x14ac:dyDescent="0.15">
      <c r="A52146" s="3"/>
      <c r="B52146" s="3"/>
      <c r="J52146" s="3"/>
      <c r="K52146" s="5"/>
      <c r="L52146" s="8"/>
      <c r="N52146" s="5"/>
      <c r="O52146" s="10"/>
      <c r="P52146" s="8"/>
    </row>
    <row r="52147" spans="1:16" s="2" customFormat="1" x14ac:dyDescent="0.15">
      <c r="A52147" s="3"/>
      <c r="B52147" s="3"/>
      <c r="J52147" s="3"/>
      <c r="K52147" s="5"/>
      <c r="L52147" s="8"/>
      <c r="N52147" s="5"/>
      <c r="O52147" s="10"/>
      <c r="P52147" s="8"/>
    </row>
    <row r="52148" spans="1:16" s="2" customFormat="1" x14ac:dyDescent="0.15">
      <c r="A52148" s="3"/>
      <c r="B52148" s="3"/>
      <c r="J52148" s="3"/>
      <c r="K52148" s="5"/>
      <c r="L52148" s="8"/>
      <c r="N52148" s="5"/>
      <c r="O52148" s="10"/>
      <c r="P52148" s="8"/>
    </row>
    <row r="52149" spans="1:16" s="2" customFormat="1" x14ac:dyDescent="0.15">
      <c r="A52149" s="3"/>
      <c r="B52149" s="3"/>
      <c r="J52149" s="3"/>
      <c r="K52149" s="5"/>
      <c r="L52149" s="8"/>
      <c r="N52149" s="5"/>
      <c r="O52149" s="10"/>
      <c r="P52149" s="8"/>
    </row>
    <row r="52150" spans="1:16" s="2" customFormat="1" x14ac:dyDescent="0.15">
      <c r="A52150" s="3"/>
      <c r="B52150" s="3"/>
      <c r="J52150" s="3"/>
      <c r="K52150" s="5"/>
      <c r="L52150" s="8"/>
      <c r="N52150" s="5"/>
      <c r="O52150" s="10"/>
      <c r="P52150" s="8"/>
    </row>
    <row r="52151" spans="1:16" s="2" customFormat="1" x14ac:dyDescent="0.15">
      <c r="A52151" s="3"/>
      <c r="B52151" s="3"/>
      <c r="J52151" s="3"/>
      <c r="K52151" s="5"/>
      <c r="L52151" s="8"/>
      <c r="N52151" s="5"/>
      <c r="O52151" s="10"/>
      <c r="P52151" s="8"/>
    </row>
    <row r="52152" spans="1:16" s="2" customFormat="1" x14ac:dyDescent="0.15">
      <c r="A52152" s="3"/>
      <c r="B52152" s="3"/>
      <c r="J52152" s="3"/>
      <c r="K52152" s="5"/>
      <c r="L52152" s="8"/>
      <c r="N52152" s="5"/>
      <c r="O52152" s="10"/>
      <c r="P52152" s="8"/>
    </row>
    <row r="52153" spans="1:16" s="2" customFormat="1" x14ac:dyDescent="0.15">
      <c r="A52153" s="3"/>
      <c r="B52153" s="3"/>
      <c r="J52153" s="3"/>
      <c r="K52153" s="5"/>
      <c r="L52153" s="8"/>
      <c r="N52153" s="5"/>
      <c r="O52153" s="10"/>
      <c r="P52153" s="8"/>
    </row>
    <row r="52154" spans="1:16" s="2" customFormat="1" x14ac:dyDescent="0.15">
      <c r="A52154" s="3"/>
      <c r="B52154" s="3"/>
      <c r="J52154" s="3"/>
      <c r="K52154" s="5"/>
      <c r="L52154" s="8"/>
      <c r="N52154" s="5"/>
      <c r="O52154" s="10"/>
      <c r="P52154" s="8"/>
    </row>
    <row r="52155" spans="1:16" s="2" customFormat="1" x14ac:dyDescent="0.15">
      <c r="A52155" s="3"/>
      <c r="B52155" s="3"/>
      <c r="J52155" s="3"/>
      <c r="K52155" s="5"/>
      <c r="L52155" s="8"/>
      <c r="N52155" s="5"/>
      <c r="O52155" s="10"/>
      <c r="P52155" s="8"/>
    </row>
    <row r="52156" spans="1:16" s="2" customFormat="1" x14ac:dyDescent="0.15">
      <c r="A52156" s="3"/>
      <c r="B52156" s="3"/>
      <c r="J52156" s="3"/>
      <c r="K52156" s="5"/>
      <c r="L52156" s="8"/>
      <c r="N52156" s="5"/>
      <c r="O52156" s="10"/>
      <c r="P52156" s="8"/>
    </row>
    <row r="52157" spans="1:16" s="2" customFormat="1" x14ac:dyDescent="0.15">
      <c r="A52157" s="3"/>
      <c r="B52157" s="3"/>
      <c r="J52157" s="3"/>
      <c r="K52157" s="5"/>
      <c r="L52157" s="8"/>
      <c r="N52157" s="5"/>
      <c r="O52157" s="10"/>
      <c r="P52157" s="8"/>
    </row>
    <row r="52158" spans="1:16" s="2" customFormat="1" x14ac:dyDescent="0.15">
      <c r="A52158" s="3"/>
      <c r="B52158" s="3"/>
      <c r="J52158" s="3"/>
      <c r="K52158" s="5"/>
      <c r="L52158" s="8"/>
      <c r="N52158" s="5"/>
      <c r="O52158" s="10"/>
      <c r="P52158" s="8"/>
    </row>
    <row r="52159" spans="1:16" s="2" customFormat="1" x14ac:dyDescent="0.15">
      <c r="A52159" s="3"/>
      <c r="B52159" s="3"/>
      <c r="J52159" s="3"/>
      <c r="K52159" s="5"/>
      <c r="L52159" s="8"/>
      <c r="N52159" s="5"/>
      <c r="O52159" s="10"/>
      <c r="P52159" s="8"/>
    </row>
    <row r="52160" spans="1:16" s="2" customFormat="1" x14ac:dyDescent="0.15">
      <c r="A52160" s="3"/>
      <c r="B52160" s="3"/>
      <c r="J52160" s="3"/>
      <c r="K52160" s="5"/>
      <c r="L52160" s="8"/>
      <c r="N52160" s="5"/>
      <c r="O52160" s="10"/>
      <c r="P52160" s="8"/>
    </row>
    <row r="52161" spans="1:16" s="2" customFormat="1" x14ac:dyDescent="0.15">
      <c r="A52161" s="3"/>
      <c r="B52161" s="3"/>
      <c r="J52161" s="3"/>
      <c r="K52161" s="5"/>
      <c r="L52161" s="8"/>
      <c r="N52161" s="5"/>
      <c r="O52161" s="10"/>
      <c r="P52161" s="8"/>
    </row>
    <row r="52162" spans="1:16" s="2" customFormat="1" x14ac:dyDescent="0.15">
      <c r="A52162" s="3"/>
      <c r="B52162" s="3"/>
      <c r="J52162" s="3"/>
      <c r="K52162" s="5"/>
      <c r="L52162" s="8"/>
      <c r="N52162" s="5"/>
      <c r="O52162" s="10"/>
      <c r="P52162" s="8"/>
    </row>
    <row r="52163" spans="1:16" s="2" customFormat="1" x14ac:dyDescent="0.15">
      <c r="A52163" s="3"/>
      <c r="B52163" s="3"/>
      <c r="J52163" s="3"/>
      <c r="K52163" s="5"/>
      <c r="L52163" s="8"/>
      <c r="N52163" s="5"/>
      <c r="O52163" s="10"/>
      <c r="P52163" s="8"/>
    </row>
    <row r="52164" spans="1:16" s="2" customFormat="1" x14ac:dyDescent="0.15">
      <c r="A52164" s="3"/>
      <c r="B52164" s="3"/>
      <c r="J52164" s="3"/>
      <c r="K52164" s="5"/>
      <c r="L52164" s="8"/>
      <c r="N52164" s="5"/>
      <c r="O52164" s="10"/>
      <c r="P52164" s="8"/>
    </row>
    <row r="52165" spans="1:16" s="2" customFormat="1" x14ac:dyDescent="0.15">
      <c r="A52165" s="3"/>
      <c r="B52165" s="3"/>
      <c r="J52165" s="3"/>
      <c r="K52165" s="5"/>
      <c r="L52165" s="8"/>
      <c r="N52165" s="5"/>
      <c r="O52165" s="10"/>
      <c r="P52165" s="8"/>
    </row>
    <row r="52166" spans="1:16" s="2" customFormat="1" x14ac:dyDescent="0.15">
      <c r="A52166" s="3"/>
      <c r="B52166" s="3"/>
      <c r="J52166" s="3"/>
      <c r="K52166" s="5"/>
      <c r="L52166" s="8"/>
      <c r="N52166" s="5"/>
      <c r="O52166" s="10"/>
      <c r="P52166" s="8"/>
    </row>
    <row r="52167" spans="1:16" s="2" customFormat="1" x14ac:dyDescent="0.15">
      <c r="A52167" s="3"/>
      <c r="B52167" s="3"/>
      <c r="J52167" s="3"/>
      <c r="K52167" s="5"/>
      <c r="L52167" s="8"/>
      <c r="N52167" s="5"/>
      <c r="O52167" s="10"/>
      <c r="P52167" s="8"/>
    </row>
    <row r="52168" spans="1:16" s="2" customFormat="1" x14ac:dyDescent="0.15">
      <c r="A52168" s="3"/>
      <c r="B52168" s="3"/>
      <c r="J52168" s="3"/>
      <c r="K52168" s="5"/>
      <c r="L52168" s="8"/>
      <c r="N52168" s="5"/>
      <c r="O52168" s="10"/>
      <c r="P52168" s="8"/>
    </row>
    <row r="52169" spans="1:16" s="2" customFormat="1" x14ac:dyDescent="0.15">
      <c r="A52169" s="3"/>
      <c r="B52169" s="3"/>
      <c r="J52169" s="3"/>
      <c r="K52169" s="5"/>
      <c r="L52169" s="8"/>
      <c r="N52169" s="5"/>
      <c r="O52169" s="10"/>
      <c r="P52169" s="8"/>
    </row>
    <row r="52170" spans="1:16" s="2" customFormat="1" x14ac:dyDescent="0.15">
      <c r="A52170" s="3"/>
      <c r="B52170" s="3"/>
      <c r="J52170" s="3"/>
      <c r="K52170" s="5"/>
      <c r="L52170" s="8"/>
      <c r="N52170" s="5"/>
      <c r="O52170" s="10"/>
      <c r="P52170" s="8"/>
    </row>
    <row r="52171" spans="1:16" s="2" customFormat="1" x14ac:dyDescent="0.15">
      <c r="A52171" s="3"/>
      <c r="B52171" s="3"/>
      <c r="J52171" s="3"/>
      <c r="K52171" s="5"/>
      <c r="L52171" s="8"/>
      <c r="N52171" s="5"/>
      <c r="O52171" s="10"/>
      <c r="P52171" s="8"/>
    </row>
    <row r="52172" spans="1:16" s="2" customFormat="1" x14ac:dyDescent="0.15">
      <c r="A52172" s="3"/>
      <c r="B52172" s="3"/>
      <c r="J52172" s="3"/>
      <c r="K52172" s="5"/>
      <c r="L52172" s="8"/>
      <c r="N52172" s="5"/>
      <c r="O52172" s="10"/>
      <c r="P52172" s="8"/>
    </row>
    <row r="52173" spans="1:16" s="2" customFormat="1" x14ac:dyDescent="0.15">
      <c r="A52173" s="3"/>
      <c r="B52173" s="3"/>
      <c r="J52173" s="3"/>
      <c r="K52173" s="5"/>
      <c r="L52173" s="8"/>
      <c r="N52173" s="5"/>
      <c r="O52173" s="10"/>
      <c r="P52173" s="8"/>
    </row>
    <row r="52174" spans="1:16" s="2" customFormat="1" x14ac:dyDescent="0.15">
      <c r="A52174" s="3"/>
      <c r="B52174" s="3"/>
      <c r="J52174" s="3"/>
      <c r="K52174" s="5"/>
      <c r="L52174" s="8"/>
      <c r="N52174" s="5"/>
      <c r="O52174" s="10"/>
      <c r="P52174" s="8"/>
    </row>
    <row r="52175" spans="1:16" s="2" customFormat="1" x14ac:dyDescent="0.15">
      <c r="A52175" s="3"/>
      <c r="B52175" s="3"/>
      <c r="J52175" s="3"/>
      <c r="K52175" s="5"/>
      <c r="L52175" s="8"/>
      <c r="N52175" s="5"/>
      <c r="O52175" s="10"/>
      <c r="P52175" s="8"/>
    </row>
    <row r="52176" spans="1:16" s="2" customFormat="1" x14ac:dyDescent="0.15">
      <c r="A52176" s="3"/>
      <c r="B52176" s="3"/>
      <c r="J52176" s="3"/>
      <c r="K52176" s="5"/>
      <c r="L52176" s="8"/>
      <c r="N52176" s="5"/>
      <c r="O52176" s="10"/>
      <c r="P52176" s="8"/>
    </row>
    <row r="52177" spans="1:16" s="2" customFormat="1" x14ac:dyDescent="0.15">
      <c r="A52177" s="3"/>
      <c r="B52177" s="3"/>
      <c r="J52177" s="3"/>
      <c r="K52177" s="5"/>
      <c r="L52177" s="8"/>
      <c r="N52177" s="5"/>
      <c r="O52177" s="10"/>
      <c r="P52177" s="8"/>
    </row>
    <row r="52178" spans="1:16" s="2" customFormat="1" x14ac:dyDescent="0.15">
      <c r="A52178" s="3"/>
      <c r="B52178" s="3"/>
      <c r="J52178" s="3"/>
      <c r="K52178" s="5"/>
      <c r="L52178" s="8"/>
      <c r="N52178" s="5"/>
      <c r="O52178" s="10"/>
      <c r="P52178" s="8"/>
    </row>
    <row r="52179" spans="1:16" s="2" customFormat="1" x14ac:dyDescent="0.15">
      <c r="A52179" s="3"/>
      <c r="B52179" s="3"/>
      <c r="J52179" s="3"/>
      <c r="K52179" s="5"/>
      <c r="L52179" s="8"/>
      <c r="N52179" s="5"/>
      <c r="O52179" s="10"/>
      <c r="P52179" s="8"/>
    </row>
    <row r="52180" spans="1:16" s="2" customFormat="1" x14ac:dyDescent="0.15">
      <c r="A52180" s="3"/>
      <c r="B52180" s="3"/>
      <c r="J52180" s="3"/>
      <c r="K52180" s="5"/>
      <c r="L52180" s="8"/>
      <c r="N52180" s="5"/>
      <c r="O52180" s="10"/>
      <c r="P52180" s="8"/>
    </row>
    <row r="52181" spans="1:16" s="2" customFormat="1" x14ac:dyDescent="0.15">
      <c r="A52181" s="3"/>
      <c r="B52181" s="3"/>
      <c r="J52181" s="3"/>
      <c r="K52181" s="5"/>
      <c r="L52181" s="8"/>
      <c r="N52181" s="5"/>
      <c r="O52181" s="10"/>
      <c r="P52181" s="8"/>
    </row>
    <row r="52182" spans="1:16" s="2" customFormat="1" x14ac:dyDescent="0.15">
      <c r="A52182" s="3"/>
      <c r="B52182" s="3"/>
      <c r="J52182" s="3"/>
      <c r="K52182" s="5"/>
      <c r="L52182" s="8"/>
      <c r="N52182" s="5"/>
      <c r="O52182" s="10"/>
      <c r="P52182" s="8"/>
    </row>
    <row r="52183" spans="1:16" s="2" customFormat="1" x14ac:dyDescent="0.15">
      <c r="A52183" s="3"/>
      <c r="B52183" s="3"/>
      <c r="J52183" s="3"/>
      <c r="K52183" s="5"/>
      <c r="L52183" s="8"/>
      <c r="N52183" s="5"/>
      <c r="O52183" s="10"/>
      <c r="P52183" s="8"/>
    </row>
    <row r="52184" spans="1:16" s="2" customFormat="1" x14ac:dyDescent="0.15">
      <c r="A52184" s="3"/>
      <c r="B52184" s="3"/>
      <c r="J52184" s="3"/>
      <c r="K52184" s="5"/>
      <c r="L52184" s="8"/>
      <c r="N52184" s="5"/>
      <c r="O52184" s="10"/>
      <c r="P52184" s="8"/>
    </row>
    <row r="52185" spans="1:16" s="2" customFormat="1" x14ac:dyDescent="0.15">
      <c r="A52185" s="3"/>
      <c r="B52185" s="3"/>
      <c r="J52185" s="3"/>
      <c r="K52185" s="5"/>
      <c r="L52185" s="8"/>
      <c r="N52185" s="5"/>
      <c r="O52185" s="10"/>
      <c r="P52185" s="8"/>
    </row>
    <row r="52186" spans="1:16" s="2" customFormat="1" x14ac:dyDescent="0.15">
      <c r="A52186" s="3"/>
      <c r="B52186" s="3"/>
      <c r="J52186" s="3"/>
      <c r="K52186" s="5"/>
      <c r="L52186" s="8"/>
      <c r="N52186" s="5"/>
      <c r="O52186" s="10"/>
      <c r="P52186" s="8"/>
    </row>
    <row r="52187" spans="1:16" s="2" customFormat="1" x14ac:dyDescent="0.15">
      <c r="A52187" s="3"/>
      <c r="B52187" s="3"/>
      <c r="J52187" s="3"/>
      <c r="K52187" s="5"/>
      <c r="L52187" s="8"/>
      <c r="N52187" s="5"/>
      <c r="O52187" s="10"/>
      <c r="P52187" s="8"/>
    </row>
    <row r="52188" spans="1:16" s="2" customFormat="1" x14ac:dyDescent="0.15">
      <c r="A52188" s="3"/>
      <c r="B52188" s="3"/>
      <c r="J52188" s="3"/>
      <c r="K52188" s="5"/>
      <c r="L52188" s="8"/>
      <c r="N52188" s="5"/>
      <c r="O52188" s="10"/>
      <c r="P52188" s="8"/>
    </row>
    <row r="52189" spans="1:16" s="2" customFormat="1" x14ac:dyDescent="0.15">
      <c r="A52189" s="3"/>
      <c r="B52189" s="3"/>
      <c r="J52189" s="3"/>
      <c r="K52189" s="5"/>
      <c r="L52189" s="8"/>
      <c r="N52189" s="5"/>
      <c r="O52189" s="10"/>
      <c r="P52189" s="8"/>
    </row>
    <row r="52190" spans="1:16" s="2" customFormat="1" x14ac:dyDescent="0.15">
      <c r="A52190" s="3"/>
      <c r="B52190" s="3"/>
      <c r="J52190" s="3"/>
      <c r="K52190" s="5"/>
      <c r="L52190" s="8"/>
      <c r="N52190" s="5"/>
      <c r="O52190" s="10"/>
      <c r="P52190" s="8"/>
    </row>
    <row r="52191" spans="1:16" s="2" customFormat="1" x14ac:dyDescent="0.15">
      <c r="A52191" s="3"/>
      <c r="B52191" s="3"/>
      <c r="J52191" s="3"/>
      <c r="K52191" s="5"/>
      <c r="L52191" s="8"/>
      <c r="N52191" s="5"/>
      <c r="O52191" s="10"/>
      <c r="P52191" s="8"/>
    </row>
    <row r="52192" spans="1:16" s="2" customFormat="1" x14ac:dyDescent="0.15">
      <c r="A52192" s="3"/>
      <c r="B52192" s="3"/>
      <c r="J52192" s="3"/>
      <c r="K52192" s="5"/>
      <c r="L52192" s="8"/>
      <c r="N52192" s="5"/>
      <c r="O52192" s="10"/>
      <c r="P52192" s="8"/>
    </row>
    <row r="52193" spans="1:16" s="2" customFormat="1" x14ac:dyDescent="0.15">
      <c r="A52193" s="3"/>
      <c r="B52193" s="3"/>
      <c r="J52193" s="3"/>
      <c r="K52193" s="5"/>
      <c r="L52193" s="8"/>
      <c r="N52193" s="5"/>
      <c r="O52193" s="10"/>
      <c r="P52193" s="8"/>
    </row>
    <row r="52194" spans="1:16" s="2" customFormat="1" x14ac:dyDescent="0.15">
      <c r="A52194" s="3"/>
      <c r="B52194" s="3"/>
      <c r="J52194" s="3"/>
      <c r="K52194" s="5"/>
      <c r="L52194" s="8"/>
      <c r="N52194" s="5"/>
      <c r="O52194" s="10"/>
      <c r="P52194" s="8"/>
    </row>
    <row r="52195" spans="1:16" s="2" customFormat="1" x14ac:dyDescent="0.15">
      <c r="A52195" s="3"/>
      <c r="B52195" s="3"/>
      <c r="J52195" s="3"/>
      <c r="K52195" s="5"/>
      <c r="L52195" s="8"/>
      <c r="N52195" s="5"/>
      <c r="O52195" s="10"/>
      <c r="P52195" s="8"/>
    </row>
    <row r="52196" spans="1:16" s="2" customFormat="1" x14ac:dyDescent="0.15">
      <c r="A52196" s="3"/>
      <c r="B52196" s="3"/>
      <c r="J52196" s="3"/>
      <c r="K52196" s="5"/>
      <c r="L52196" s="8"/>
      <c r="N52196" s="5"/>
      <c r="O52196" s="10"/>
      <c r="P52196" s="8"/>
    </row>
    <row r="52197" spans="1:16" s="2" customFormat="1" x14ac:dyDescent="0.15">
      <c r="A52197" s="3"/>
      <c r="B52197" s="3"/>
      <c r="J52197" s="3"/>
      <c r="K52197" s="5"/>
      <c r="L52197" s="8"/>
      <c r="N52197" s="5"/>
      <c r="O52197" s="10"/>
      <c r="P52197" s="8"/>
    </row>
    <row r="52198" spans="1:16" s="2" customFormat="1" x14ac:dyDescent="0.15">
      <c r="A52198" s="3"/>
      <c r="B52198" s="3"/>
      <c r="J52198" s="3"/>
      <c r="K52198" s="5"/>
      <c r="L52198" s="8"/>
      <c r="N52198" s="5"/>
      <c r="O52198" s="10"/>
      <c r="P52198" s="8"/>
    </row>
    <row r="52199" spans="1:16" s="2" customFormat="1" x14ac:dyDescent="0.15">
      <c r="A52199" s="3"/>
      <c r="B52199" s="3"/>
      <c r="J52199" s="3"/>
      <c r="K52199" s="5"/>
      <c r="L52199" s="8"/>
      <c r="N52199" s="5"/>
      <c r="O52199" s="10"/>
      <c r="P52199" s="8"/>
    </row>
    <row r="52200" spans="1:16" s="2" customFormat="1" x14ac:dyDescent="0.15">
      <c r="A52200" s="3"/>
      <c r="B52200" s="3"/>
      <c r="J52200" s="3"/>
      <c r="K52200" s="5"/>
      <c r="L52200" s="8"/>
      <c r="N52200" s="5"/>
      <c r="O52200" s="10"/>
      <c r="P52200" s="8"/>
    </row>
    <row r="52201" spans="1:16" s="2" customFormat="1" x14ac:dyDescent="0.15">
      <c r="A52201" s="3"/>
      <c r="B52201" s="3"/>
      <c r="J52201" s="3"/>
      <c r="K52201" s="5"/>
      <c r="L52201" s="8"/>
      <c r="N52201" s="5"/>
      <c r="O52201" s="10"/>
      <c r="P52201" s="8"/>
    </row>
    <row r="52202" spans="1:16" s="2" customFormat="1" x14ac:dyDescent="0.15">
      <c r="A52202" s="3"/>
      <c r="B52202" s="3"/>
      <c r="J52202" s="3"/>
      <c r="K52202" s="5"/>
      <c r="L52202" s="8"/>
      <c r="N52202" s="5"/>
      <c r="O52202" s="10"/>
      <c r="P52202" s="8"/>
    </row>
    <row r="52203" spans="1:16" s="2" customFormat="1" x14ac:dyDescent="0.15">
      <c r="A52203" s="3"/>
      <c r="B52203" s="3"/>
      <c r="J52203" s="3"/>
      <c r="K52203" s="5"/>
      <c r="L52203" s="8"/>
      <c r="N52203" s="5"/>
      <c r="O52203" s="10"/>
      <c r="P52203" s="8"/>
    </row>
    <row r="52204" spans="1:16" s="2" customFormat="1" x14ac:dyDescent="0.15">
      <c r="A52204" s="3"/>
      <c r="B52204" s="3"/>
      <c r="J52204" s="3"/>
      <c r="K52204" s="5"/>
      <c r="L52204" s="8"/>
      <c r="N52204" s="5"/>
      <c r="O52204" s="10"/>
      <c r="P52204" s="8"/>
    </row>
    <row r="52205" spans="1:16" s="2" customFormat="1" x14ac:dyDescent="0.15">
      <c r="A52205" s="3"/>
      <c r="B52205" s="3"/>
      <c r="J52205" s="3"/>
      <c r="K52205" s="5"/>
      <c r="L52205" s="8"/>
      <c r="N52205" s="5"/>
      <c r="O52205" s="10"/>
      <c r="P52205" s="8"/>
    </row>
    <row r="52206" spans="1:16" s="2" customFormat="1" x14ac:dyDescent="0.15">
      <c r="A52206" s="3"/>
      <c r="B52206" s="3"/>
      <c r="J52206" s="3"/>
      <c r="K52206" s="5"/>
      <c r="L52206" s="8"/>
      <c r="N52206" s="5"/>
      <c r="O52206" s="10"/>
      <c r="P52206" s="8"/>
    </row>
    <row r="52207" spans="1:16" s="2" customFormat="1" x14ac:dyDescent="0.15">
      <c r="A52207" s="3"/>
      <c r="B52207" s="3"/>
      <c r="J52207" s="3"/>
      <c r="K52207" s="5"/>
      <c r="L52207" s="8"/>
      <c r="N52207" s="5"/>
      <c r="O52207" s="10"/>
      <c r="P52207" s="8"/>
    </row>
    <row r="52208" spans="1:16" s="2" customFormat="1" x14ac:dyDescent="0.15">
      <c r="A52208" s="3"/>
      <c r="B52208" s="3"/>
      <c r="J52208" s="3"/>
      <c r="K52208" s="5"/>
      <c r="L52208" s="8"/>
      <c r="N52208" s="5"/>
      <c r="O52208" s="10"/>
      <c r="P52208" s="8"/>
    </row>
    <row r="52209" spans="1:16" s="2" customFormat="1" x14ac:dyDescent="0.15">
      <c r="A52209" s="3"/>
      <c r="B52209" s="3"/>
      <c r="J52209" s="3"/>
      <c r="K52209" s="5"/>
      <c r="L52209" s="8"/>
      <c r="N52209" s="5"/>
      <c r="O52209" s="10"/>
      <c r="P52209" s="8"/>
    </row>
    <row r="52210" spans="1:16" s="2" customFormat="1" x14ac:dyDescent="0.15">
      <c r="A52210" s="3"/>
      <c r="B52210" s="3"/>
      <c r="J52210" s="3"/>
      <c r="K52210" s="5"/>
      <c r="L52210" s="8"/>
      <c r="N52210" s="5"/>
      <c r="O52210" s="10"/>
      <c r="P52210" s="8"/>
    </row>
    <row r="52211" spans="1:16" s="2" customFormat="1" x14ac:dyDescent="0.15">
      <c r="A52211" s="3"/>
      <c r="B52211" s="3"/>
      <c r="J52211" s="3"/>
      <c r="K52211" s="5"/>
      <c r="L52211" s="8"/>
      <c r="N52211" s="5"/>
      <c r="O52211" s="10"/>
      <c r="P52211" s="8"/>
    </row>
    <row r="52212" spans="1:16" s="2" customFormat="1" x14ac:dyDescent="0.15">
      <c r="A52212" s="3"/>
      <c r="B52212" s="3"/>
      <c r="J52212" s="3"/>
      <c r="K52212" s="5"/>
      <c r="L52212" s="8"/>
      <c r="N52212" s="5"/>
      <c r="O52212" s="10"/>
      <c r="P52212" s="8"/>
    </row>
    <row r="52213" spans="1:16" s="2" customFormat="1" x14ac:dyDescent="0.15">
      <c r="A52213" s="3"/>
      <c r="B52213" s="3"/>
      <c r="J52213" s="3"/>
      <c r="K52213" s="5"/>
      <c r="L52213" s="8"/>
      <c r="N52213" s="5"/>
      <c r="O52213" s="10"/>
      <c r="P52213" s="8"/>
    </row>
    <row r="52214" spans="1:16" s="2" customFormat="1" x14ac:dyDescent="0.15">
      <c r="A52214" s="3"/>
      <c r="B52214" s="3"/>
      <c r="J52214" s="3"/>
      <c r="K52214" s="5"/>
      <c r="L52214" s="8"/>
      <c r="N52214" s="5"/>
      <c r="O52214" s="10"/>
      <c r="P52214" s="8"/>
    </row>
    <row r="52215" spans="1:16" s="2" customFormat="1" x14ac:dyDescent="0.15">
      <c r="A52215" s="3"/>
      <c r="B52215" s="3"/>
      <c r="J52215" s="3"/>
      <c r="K52215" s="5"/>
      <c r="L52215" s="8"/>
      <c r="N52215" s="5"/>
      <c r="O52215" s="10"/>
      <c r="P52215" s="8"/>
    </row>
    <row r="52216" spans="1:16" s="2" customFormat="1" x14ac:dyDescent="0.15">
      <c r="A52216" s="3"/>
      <c r="B52216" s="3"/>
      <c r="J52216" s="3"/>
      <c r="K52216" s="5"/>
      <c r="L52216" s="8"/>
      <c r="N52216" s="5"/>
      <c r="O52216" s="10"/>
      <c r="P52216" s="8"/>
    </row>
    <row r="52217" spans="1:16" s="2" customFormat="1" x14ac:dyDescent="0.15">
      <c r="A52217" s="3"/>
      <c r="B52217" s="3"/>
      <c r="J52217" s="3"/>
      <c r="K52217" s="5"/>
      <c r="L52217" s="8"/>
      <c r="N52217" s="5"/>
      <c r="O52217" s="10"/>
      <c r="P52217" s="8"/>
    </row>
    <row r="52218" spans="1:16" s="2" customFormat="1" x14ac:dyDescent="0.15">
      <c r="A52218" s="3"/>
      <c r="B52218" s="3"/>
      <c r="J52218" s="3"/>
      <c r="K52218" s="5"/>
      <c r="L52218" s="8"/>
      <c r="N52218" s="5"/>
      <c r="O52218" s="10"/>
      <c r="P52218" s="8"/>
    </row>
    <row r="52219" spans="1:16" s="2" customFormat="1" x14ac:dyDescent="0.15">
      <c r="A52219" s="3"/>
      <c r="B52219" s="3"/>
      <c r="J52219" s="3"/>
      <c r="K52219" s="5"/>
      <c r="L52219" s="8"/>
      <c r="N52219" s="5"/>
      <c r="O52219" s="10"/>
      <c r="P52219" s="8"/>
    </row>
    <row r="52220" spans="1:16" s="2" customFormat="1" x14ac:dyDescent="0.15">
      <c r="A52220" s="3"/>
      <c r="B52220" s="3"/>
      <c r="J52220" s="3"/>
      <c r="K52220" s="5"/>
      <c r="L52220" s="8"/>
      <c r="N52220" s="5"/>
      <c r="O52220" s="10"/>
      <c r="P52220" s="8"/>
    </row>
    <row r="52221" spans="1:16" s="2" customFormat="1" x14ac:dyDescent="0.15">
      <c r="A52221" s="3"/>
      <c r="B52221" s="3"/>
      <c r="J52221" s="3"/>
      <c r="K52221" s="5"/>
      <c r="L52221" s="8"/>
      <c r="N52221" s="5"/>
      <c r="O52221" s="10"/>
      <c r="P52221" s="8"/>
    </row>
    <row r="52222" spans="1:16" s="2" customFormat="1" x14ac:dyDescent="0.15">
      <c r="A52222" s="3"/>
      <c r="B52222" s="3"/>
      <c r="J52222" s="3"/>
      <c r="K52222" s="5"/>
      <c r="L52222" s="8"/>
      <c r="N52222" s="5"/>
      <c r="O52222" s="10"/>
      <c r="P52222" s="8"/>
    </row>
    <row r="52223" spans="1:16" s="2" customFormat="1" x14ac:dyDescent="0.15">
      <c r="A52223" s="3"/>
      <c r="B52223" s="3"/>
      <c r="J52223" s="3"/>
      <c r="K52223" s="5"/>
      <c r="L52223" s="8"/>
      <c r="N52223" s="5"/>
      <c r="O52223" s="10"/>
      <c r="P52223" s="8"/>
    </row>
    <row r="52224" spans="1:16" s="2" customFormat="1" x14ac:dyDescent="0.15">
      <c r="A52224" s="3"/>
      <c r="B52224" s="3"/>
      <c r="J52224" s="3"/>
      <c r="K52224" s="5"/>
      <c r="L52224" s="8"/>
      <c r="N52224" s="5"/>
      <c r="O52224" s="10"/>
      <c r="P52224" s="8"/>
    </row>
    <row r="52225" spans="1:16" s="2" customFormat="1" x14ac:dyDescent="0.15">
      <c r="A52225" s="3"/>
      <c r="B52225" s="3"/>
      <c r="J52225" s="3"/>
      <c r="K52225" s="5"/>
      <c r="L52225" s="8"/>
      <c r="N52225" s="5"/>
      <c r="O52225" s="10"/>
      <c r="P52225" s="8"/>
    </row>
    <row r="52226" spans="1:16" s="2" customFormat="1" x14ac:dyDescent="0.15">
      <c r="A52226" s="3"/>
      <c r="B52226" s="3"/>
      <c r="J52226" s="3"/>
      <c r="K52226" s="5"/>
      <c r="L52226" s="8"/>
      <c r="N52226" s="5"/>
      <c r="O52226" s="10"/>
      <c r="P52226" s="8"/>
    </row>
    <row r="52227" spans="1:16" s="2" customFormat="1" x14ac:dyDescent="0.15">
      <c r="A52227" s="3"/>
      <c r="B52227" s="3"/>
      <c r="J52227" s="3"/>
      <c r="K52227" s="5"/>
      <c r="L52227" s="8"/>
      <c r="N52227" s="5"/>
      <c r="O52227" s="10"/>
      <c r="P52227" s="8"/>
    </row>
    <row r="52228" spans="1:16" s="2" customFormat="1" x14ac:dyDescent="0.15">
      <c r="A52228" s="3"/>
      <c r="B52228" s="3"/>
      <c r="J52228" s="3"/>
      <c r="K52228" s="5"/>
      <c r="L52228" s="8"/>
      <c r="N52228" s="5"/>
      <c r="O52228" s="10"/>
      <c r="P52228" s="8"/>
    </row>
    <row r="52229" spans="1:16" s="2" customFormat="1" x14ac:dyDescent="0.15">
      <c r="A52229" s="3"/>
      <c r="B52229" s="3"/>
      <c r="J52229" s="3"/>
      <c r="K52229" s="5"/>
      <c r="L52229" s="8"/>
      <c r="N52229" s="5"/>
      <c r="O52229" s="10"/>
      <c r="P52229" s="8"/>
    </row>
    <row r="52230" spans="1:16" s="2" customFormat="1" x14ac:dyDescent="0.15">
      <c r="A52230" s="3"/>
      <c r="B52230" s="3"/>
      <c r="J52230" s="3"/>
      <c r="K52230" s="5"/>
      <c r="L52230" s="8"/>
      <c r="N52230" s="5"/>
      <c r="O52230" s="10"/>
      <c r="P52230" s="8"/>
    </row>
    <row r="52231" spans="1:16" s="2" customFormat="1" x14ac:dyDescent="0.15">
      <c r="A52231" s="3"/>
      <c r="B52231" s="3"/>
      <c r="J52231" s="3"/>
      <c r="K52231" s="5"/>
      <c r="L52231" s="8"/>
      <c r="N52231" s="5"/>
      <c r="O52231" s="10"/>
      <c r="P52231" s="8"/>
    </row>
    <row r="52232" spans="1:16" s="2" customFormat="1" x14ac:dyDescent="0.15">
      <c r="A52232" s="3"/>
      <c r="B52232" s="3"/>
      <c r="J52232" s="3"/>
      <c r="K52232" s="5"/>
      <c r="L52232" s="8"/>
      <c r="N52232" s="5"/>
      <c r="O52232" s="10"/>
      <c r="P52232" s="8"/>
    </row>
    <row r="52233" spans="1:16" s="2" customFormat="1" x14ac:dyDescent="0.15">
      <c r="A52233" s="3"/>
      <c r="B52233" s="3"/>
      <c r="J52233" s="3"/>
      <c r="K52233" s="5"/>
      <c r="L52233" s="8"/>
      <c r="N52233" s="5"/>
      <c r="O52233" s="10"/>
      <c r="P52233" s="8"/>
    </row>
    <row r="52234" spans="1:16" s="2" customFormat="1" x14ac:dyDescent="0.15">
      <c r="A52234" s="3"/>
      <c r="B52234" s="3"/>
      <c r="J52234" s="3"/>
      <c r="K52234" s="5"/>
      <c r="L52234" s="8"/>
      <c r="N52234" s="5"/>
      <c r="O52234" s="10"/>
      <c r="P52234" s="8"/>
    </row>
    <row r="52235" spans="1:16" s="2" customFormat="1" x14ac:dyDescent="0.15">
      <c r="A52235" s="3"/>
      <c r="B52235" s="3"/>
      <c r="J52235" s="3"/>
      <c r="K52235" s="5"/>
      <c r="L52235" s="8"/>
      <c r="N52235" s="5"/>
      <c r="O52235" s="10"/>
      <c r="P52235" s="8"/>
    </row>
    <row r="52236" spans="1:16" s="2" customFormat="1" x14ac:dyDescent="0.15">
      <c r="A52236" s="3"/>
      <c r="B52236" s="3"/>
      <c r="J52236" s="3"/>
      <c r="K52236" s="5"/>
      <c r="L52236" s="8"/>
      <c r="N52236" s="5"/>
      <c r="O52236" s="10"/>
      <c r="P52236" s="8"/>
    </row>
    <row r="52237" spans="1:16" s="2" customFormat="1" x14ac:dyDescent="0.15">
      <c r="A52237" s="3"/>
      <c r="B52237" s="3"/>
      <c r="J52237" s="3"/>
      <c r="K52237" s="5"/>
      <c r="L52237" s="8"/>
      <c r="N52237" s="5"/>
      <c r="O52237" s="10"/>
      <c r="P52237" s="8"/>
    </row>
    <row r="52238" spans="1:16" s="2" customFormat="1" x14ac:dyDescent="0.15">
      <c r="A52238" s="3"/>
      <c r="B52238" s="3"/>
      <c r="J52238" s="3"/>
      <c r="K52238" s="5"/>
      <c r="L52238" s="8"/>
      <c r="N52238" s="5"/>
      <c r="O52238" s="10"/>
      <c r="P52238" s="8"/>
    </row>
    <row r="52239" spans="1:16" s="2" customFormat="1" x14ac:dyDescent="0.15">
      <c r="A52239" s="3"/>
      <c r="B52239" s="3"/>
      <c r="J52239" s="3"/>
      <c r="K52239" s="5"/>
      <c r="L52239" s="8"/>
      <c r="N52239" s="5"/>
      <c r="O52239" s="10"/>
      <c r="P52239" s="8"/>
    </row>
    <row r="52240" spans="1:16" s="2" customFormat="1" x14ac:dyDescent="0.15">
      <c r="A52240" s="3"/>
      <c r="B52240" s="3"/>
      <c r="J52240" s="3"/>
      <c r="K52240" s="5"/>
      <c r="L52240" s="8"/>
      <c r="N52240" s="5"/>
      <c r="O52240" s="10"/>
      <c r="P52240" s="8"/>
    </row>
    <row r="52241" spans="1:16" s="2" customFormat="1" x14ac:dyDescent="0.15">
      <c r="A52241" s="3"/>
      <c r="B52241" s="3"/>
      <c r="J52241" s="3"/>
      <c r="K52241" s="5"/>
      <c r="L52241" s="8"/>
      <c r="N52241" s="5"/>
      <c r="O52241" s="10"/>
      <c r="P52241" s="8"/>
    </row>
    <row r="52242" spans="1:16" s="2" customFormat="1" x14ac:dyDescent="0.15">
      <c r="A52242" s="3"/>
      <c r="B52242" s="3"/>
      <c r="J52242" s="3"/>
      <c r="K52242" s="5"/>
      <c r="L52242" s="8"/>
      <c r="N52242" s="5"/>
      <c r="O52242" s="10"/>
      <c r="P52242" s="8"/>
    </row>
    <row r="52243" spans="1:16" s="2" customFormat="1" x14ac:dyDescent="0.15">
      <c r="A52243" s="3"/>
      <c r="B52243" s="3"/>
      <c r="J52243" s="3"/>
      <c r="K52243" s="5"/>
      <c r="L52243" s="8"/>
      <c r="N52243" s="5"/>
      <c r="O52243" s="10"/>
      <c r="P52243" s="8"/>
    </row>
    <row r="52244" spans="1:16" s="2" customFormat="1" x14ac:dyDescent="0.15">
      <c r="A52244" s="3"/>
      <c r="B52244" s="3"/>
      <c r="J52244" s="3"/>
      <c r="K52244" s="5"/>
      <c r="L52244" s="8"/>
      <c r="N52244" s="5"/>
      <c r="O52244" s="10"/>
      <c r="P52244" s="8"/>
    </row>
    <row r="52245" spans="1:16" s="2" customFormat="1" x14ac:dyDescent="0.15">
      <c r="A52245" s="3"/>
      <c r="B52245" s="3"/>
      <c r="J52245" s="3"/>
      <c r="K52245" s="5"/>
      <c r="L52245" s="8"/>
      <c r="N52245" s="5"/>
      <c r="O52245" s="10"/>
      <c r="P52245" s="8"/>
    </row>
    <row r="52246" spans="1:16" s="2" customFormat="1" x14ac:dyDescent="0.15">
      <c r="A52246" s="3"/>
      <c r="B52246" s="3"/>
      <c r="J52246" s="3"/>
      <c r="K52246" s="5"/>
      <c r="L52246" s="8"/>
      <c r="N52246" s="5"/>
      <c r="O52246" s="10"/>
      <c r="P52246" s="8"/>
    </row>
    <row r="52247" spans="1:16" s="2" customFormat="1" x14ac:dyDescent="0.15">
      <c r="A52247" s="3"/>
      <c r="B52247" s="3"/>
      <c r="J52247" s="3"/>
      <c r="K52247" s="5"/>
      <c r="L52247" s="8"/>
      <c r="N52247" s="5"/>
      <c r="O52247" s="10"/>
      <c r="P52247" s="8"/>
    </row>
    <row r="52248" spans="1:16" s="2" customFormat="1" x14ac:dyDescent="0.15">
      <c r="A52248" s="3"/>
      <c r="B52248" s="3"/>
      <c r="J52248" s="3"/>
      <c r="K52248" s="5"/>
      <c r="L52248" s="8"/>
      <c r="N52248" s="5"/>
      <c r="O52248" s="10"/>
      <c r="P52248" s="8"/>
    </row>
    <row r="52249" spans="1:16" s="2" customFormat="1" x14ac:dyDescent="0.15">
      <c r="A52249" s="3"/>
      <c r="B52249" s="3"/>
      <c r="J52249" s="3"/>
      <c r="K52249" s="5"/>
      <c r="L52249" s="8"/>
      <c r="N52249" s="5"/>
      <c r="O52249" s="10"/>
      <c r="P52249" s="8"/>
    </row>
    <row r="52250" spans="1:16" s="2" customFormat="1" x14ac:dyDescent="0.15">
      <c r="A52250" s="3"/>
      <c r="B52250" s="3"/>
      <c r="J52250" s="3"/>
      <c r="K52250" s="5"/>
      <c r="L52250" s="8"/>
      <c r="N52250" s="5"/>
      <c r="O52250" s="10"/>
      <c r="P52250" s="8"/>
    </row>
    <row r="52251" spans="1:16" s="2" customFormat="1" x14ac:dyDescent="0.15">
      <c r="A52251" s="3"/>
      <c r="B52251" s="3"/>
      <c r="J52251" s="3"/>
      <c r="K52251" s="5"/>
      <c r="L52251" s="8"/>
      <c r="N52251" s="5"/>
      <c r="O52251" s="10"/>
      <c r="P52251" s="8"/>
    </row>
    <row r="52252" spans="1:16" s="2" customFormat="1" x14ac:dyDescent="0.15">
      <c r="A52252" s="3"/>
      <c r="B52252" s="3"/>
      <c r="J52252" s="3"/>
      <c r="K52252" s="5"/>
      <c r="L52252" s="8"/>
      <c r="N52252" s="5"/>
      <c r="O52252" s="10"/>
      <c r="P52252" s="8"/>
    </row>
    <row r="52253" spans="1:16" s="2" customFormat="1" x14ac:dyDescent="0.15">
      <c r="A52253" s="3"/>
      <c r="B52253" s="3"/>
      <c r="J52253" s="3"/>
      <c r="K52253" s="5"/>
      <c r="L52253" s="8"/>
      <c r="N52253" s="5"/>
      <c r="O52253" s="10"/>
      <c r="P52253" s="8"/>
    </row>
    <row r="52254" spans="1:16" s="2" customFormat="1" x14ac:dyDescent="0.15">
      <c r="A52254" s="3"/>
      <c r="B52254" s="3"/>
      <c r="J52254" s="3"/>
      <c r="K52254" s="5"/>
      <c r="L52254" s="8"/>
      <c r="N52254" s="5"/>
      <c r="O52254" s="10"/>
      <c r="P52254" s="8"/>
    </row>
    <row r="52255" spans="1:16" s="2" customFormat="1" x14ac:dyDescent="0.15">
      <c r="A52255" s="3"/>
      <c r="B52255" s="3"/>
      <c r="J52255" s="3"/>
      <c r="K52255" s="5"/>
      <c r="L52255" s="8"/>
      <c r="N52255" s="5"/>
      <c r="O52255" s="10"/>
      <c r="P52255" s="8"/>
    </row>
    <row r="52256" spans="1:16" s="2" customFormat="1" x14ac:dyDescent="0.15">
      <c r="A52256" s="3"/>
      <c r="B52256" s="3"/>
      <c r="J52256" s="3"/>
      <c r="K52256" s="5"/>
      <c r="L52256" s="8"/>
      <c r="N52256" s="5"/>
      <c r="O52256" s="10"/>
      <c r="P52256" s="8"/>
    </row>
    <row r="52257" spans="1:16" s="2" customFormat="1" x14ac:dyDescent="0.15">
      <c r="A52257" s="3"/>
      <c r="B52257" s="3"/>
      <c r="J52257" s="3"/>
      <c r="K52257" s="5"/>
      <c r="L52257" s="8"/>
      <c r="N52257" s="5"/>
      <c r="O52257" s="10"/>
      <c r="P52257" s="8"/>
    </row>
    <row r="52258" spans="1:16" s="2" customFormat="1" x14ac:dyDescent="0.15">
      <c r="A52258" s="3"/>
      <c r="B52258" s="3"/>
      <c r="J52258" s="3"/>
      <c r="K52258" s="5"/>
      <c r="L52258" s="8"/>
      <c r="N52258" s="5"/>
      <c r="O52258" s="10"/>
      <c r="P52258" s="8"/>
    </row>
    <row r="52259" spans="1:16" s="2" customFormat="1" x14ac:dyDescent="0.15">
      <c r="A52259" s="3"/>
      <c r="B52259" s="3"/>
      <c r="J52259" s="3"/>
      <c r="K52259" s="5"/>
      <c r="L52259" s="8"/>
      <c r="N52259" s="5"/>
      <c r="O52259" s="10"/>
      <c r="P52259" s="8"/>
    </row>
    <row r="52260" spans="1:16" s="2" customFormat="1" x14ac:dyDescent="0.15">
      <c r="A52260" s="3"/>
      <c r="B52260" s="3"/>
      <c r="J52260" s="3"/>
      <c r="K52260" s="5"/>
      <c r="L52260" s="8"/>
      <c r="N52260" s="5"/>
      <c r="O52260" s="10"/>
      <c r="P52260" s="8"/>
    </row>
    <row r="52261" spans="1:16" s="2" customFormat="1" x14ac:dyDescent="0.15">
      <c r="A52261" s="3"/>
      <c r="B52261" s="3"/>
      <c r="J52261" s="3"/>
      <c r="K52261" s="5"/>
      <c r="L52261" s="8"/>
      <c r="N52261" s="5"/>
      <c r="O52261" s="10"/>
      <c r="P52261" s="8"/>
    </row>
    <row r="52262" spans="1:16" s="2" customFormat="1" x14ac:dyDescent="0.15">
      <c r="A52262" s="3"/>
      <c r="B52262" s="3"/>
      <c r="J52262" s="3"/>
      <c r="K52262" s="5"/>
      <c r="L52262" s="8"/>
      <c r="N52262" s="5"/>
      <c r="O52262" s="10"/>
      <c r="P52262" s="8"/>
    </row>
    <row r="52263" spans="1:16" s="2" customFormat="1" x14ac:dyDescent="0.15">
      <c r="A52263" s="3"/>
      <c r="B52263" s="3"/>
      <c r="J52263" s="3"/>
      <c r="K52263" s="5"/>
      <c r="L52263" s="8"/>
      <c r="N52263" s="5"/>
      <c r="O52263" s="10"/>
      <c r="P52263" s="8"/>
    </row>
    <row r="52264" spans="1:16" s="2" customFormat="1" x14ac:dyDescent="0.15">
      <c r="A52264" s="3"/>
      <c r="B52264" s="3"/>
      <c r="J52264" s="3"/>
      <c r="K52264" s="5"/>
      <c r="L52264" s="8"/>
      <c r="N52264" s="5"/>
      <c r="O52264" s="10"/>
      <c r="P52264" s="8"/>
    </row>
    <row r="52265" spans="1:16" s="2" customFormat="1" x14ac:dyDescent="0.15">
      <c r="A52265" s="3"/>
      <c r="B52265" s="3"/>
      <c r="J52265" s="3"/>
      <c r="K52265" s="5"/>
      <c r="L52265" s="8"/>
      <c r="N52265" s="5"/>
      <c r="O52265" s="10"/>
      <c r="P52265" s="8"/>
    </row>
    <row r="52266" spans="1:16" s="2" customFormat="1" x14ac:dyDescent="0.15">
      <c r="A52266" s="3"/>
      <c r="B52266" s="3"/>
      <c r="J52266" s="3"/>
      <c r="K52266" s="5"/>
      <c r="L52266" s="8"/>
      <c r="N52266" s="5"/>
      <c r="O52266" s="10"/>
      <c r="P52266" s="8"/>
    </row>
    <row r="52267" spans="1:16" s="2" customFormat="1" x14ac:dyDescent="0.15">
      <c r="A52267" s="3"/>
      <c r="B52267" s="3"/>
      <c r="J52267" s="3"/>
      <c r="K52267" s="5"/>
      <c r="L52267" s="8"/>
      <c r="N52267" s="5"/>
      <c r="O52267" s="10"/>
      <c r="P52267" s="8"/>
    </row>
    <row r="52268" spans="1:16" s="2" customFormat="1" x14ac:dyDescent="0.15">
      <c r="A52268" s="3"/>
      <c r="B52268" s="3"/>
      <c r="J52268" s="3"/>
      <c r="K52268" s="5"/>
      <c r="L52268" s="8"/>
      <c r="N52268" s="5"/>
      <c r="O52268" s="10"/>
      <c r="P52268" s="8"/>
    </row>
    <row r="52269" spans="1:16" s="2" customFormat="1" x14ac:dyDescent="0.15">
      <c r="A52269" s="3"/>
      <c r="B52269" s="3"/>
      <c r="J52269" s="3"/>
      <c r="K52269" s="5"/>
      <c r="L52269" s="8"/>
      <c r="N52269" s="5"/>
      <c r="O52269" s="10"/>
      <c r="P52269" s="8"/>
    </row>
    <row r="52270" spans="1:16" s="2" customFormat="1" x14ac:dyDescent="0.15">
      <c r="A52270" s="3"/>
      <c r="B52270" s="3"/>
      <c r="J52270" s="3"/>
      <c r="K52270" s="5"/>
      <c r="L52270" s="8"/>
      <c r="N52270" s="5"/>
      <c r="O52270" s="10"/>
      <c r="P52270" s="8"/>
    </row>
    <row r="52271" spans="1:16" s="2" customFormat="1" x14ac:dyDescent="0.15">
      <c r="A52271" s="3"/>
      <c r="B52271" s="3"/>
      <c r="J52271" s="3"/>
      <c r="K52271" s="5"/>
      <c r="L52271" s="8"/>
      <c r="N52271" s="5"/>
      <c r="O52271" s="10"/>
      <c r="P52271" s="8"/>
    </row>
    <row r="52272" spans="1:16" s="2" customFormat="1" x14ac:dyDescent="0.15">
      <c r="A52272" s="3"/>
      <c r="B52272" s="3"/>
      <c r="J52272" s="3"/>
      <c r="K52272" s="5"/>
      <c r="L52272" s="8"/>
      <c r="N52272" s="5"/>
      <c r="O52272" s="10"/>
      <c r="P52272" s="8"/>
    </row>
    <row r="52273" spans="1:16" s="2" customFormat="1" x14ac:dyDescent="0.15">
      <c r="A52273" s="3"/>
      <c r="B52273" s="3"/>
      <c r="J52273" s="3"/>
      <c r="K52273" s="5"/>
      <c r="L52273" s="8"/>
      <c r="N52273" s="5"/>
      <c r="O52273" s="10"/>
      <c r="P52273" s="8"/>
    </row>
    <row r="52274" spans="1:16" s="2" customFormat="1" x14ac:dyDescent="0.15">
      <c r="A52274" s="3"/>
      <c r="B52274" s="3"/>
      <c r="J52274" s="3"/>
      <c r="K52274" s="5"/>
      <c r="L52274" s="8"/>
      <c r="N52274" s="5"/>
      <c r="O52274" s="10"/>
      <c r="P52274" s="8"/>
    </row>
    <row r="52275" spans="1:16" s="2" customFormat="1" x14ac:dyDescent="0.15">
      <c r="A52275" s="3"/>
      <c r="B52275" s="3"/>
      <c r="J52275" s="3"/>
      <c r="K52275" s="5"/>
      <c r="L52275" s="8"/>
      <c r="N52275" s="5"/>
      <c r="O52275" s="10"/>
      <c r="P52275" s="8"/>
    </row>
    <row r="52276" spans="1:16" s="2" customFormat="1" x14ac:dyDescent="0.15">
      <c r="A52276" s="3"/>
      <c r="B52276" s="3"/>
      <c r="J52276" s="3"/>
      <c r="K52276" s="5"/>
      <c r="L52276" s="8"/>
      <c r="N52276" s="5"/>
      <c r="O52276" s="10"/>
      <c r="P52276" s="8"/>
    </row>
    <row r="52277" spans="1:16" s="2" customFormat="1" x14ac:dyDescent="0.15">
      <c r="A52277" s="3"/>
      <c r="B52277" s="3"/>
      <c r="J52277" s="3"/>
      <c r="K52277" s="5"/>
      <c r="L52277" s="8"/>
      <c r="N52277" s="5"/>
      <c r="O52277" s="10"/>
      <c r="P52277" s="8"/>
    </row>
    <row r="52278" spans="1:16" s="2" customFormat="1" x14ac:dyDescent="0.15">
      <c r="A52278" s="3"/>
      <c r="B52278" s="3"/>
      <c r="J52278" s="3"/>
      <c r="K52278" s="5"/>
      <c r="L52278" s="8"/>
      <c r="N52278" s="5"/>
      <c r="O52278" s="10"/>
      <c r="P52278" s="8"/>
    </row>
    <row r="52279" spans="1:16" s="2" customFormat="1" x14ac:dyDescent="0.15">
      <c r="A52279" s="3"/>
      <c r="B52279" s="3"/>
      <c r="J52279" s="3"/>
      <c r="K52279" s="5"/>
      <c r="L52279" s="8"/>
      <c r="N52279" s="5"/>
      <c r="O52279" s="10"/>
      <c r="P52279" s="8"/>
    </row>
    <row r="52280" spans="1:16" s="2" customFormat="1" x14ac:dyDescent="0.15">
      <c r="A52280" s="3"/>
      <c r="B52280" s="3"/>
      <c r="J52280" s="3"/>
      <c r="K52280" s="5"/>
      <c r="L52280" s="8"/>
      <c r="N52280" s="5"/>
      <c r="O52280" s="10"/>
      <c r="P52280" s="8"/>
    </row>
    <row r="52281" spans="1:16" s="2" customFormat="1" x14ac:dyDescent="0.15">
      <c r="A52281" s="3"/>
      <c r="B52281" s="3"/>
      <c r="J52281" s="3"/>
      <c r="K52281" s="5"/>
      <c r="L52281" s="8"/>
      <c r="N52281" s="5"/>
      <c r="O52281" s="10"/>
      <c r="P52281" s="8"/>
    </row>
    <row r="52282" spans="1:16" s="2" customFormat="1" x14ac:dyDescent="0.15">
      <c r="A52282" s="3"/>
      <c r="B52282" s="3"/>
      <c r="J52282" s="3"/>
      <c r="K52282" s="5"/>
      <c r="L52282" s="8"/>
      <c r="N52282" s="5"/>
      <c r="O52282" s="10"/>
      <c r="P52282" s="8"/>
    </row>
    <row r="52283" spans="1:16" s="2" customFormat="1" x14ac:dyDescent="0.15">
      <c r="A52283" s="3"/>
      <c r="B52283" s="3"/>
      <c r="J52283" s="3"/>
      <c r="K52283" s="5"/>
      <c r="L52283" s="8"/>
      <c r="N52283" s="5"/>
      <c r="O52283" s="10"/>
      <c r="P52283" s="8"/>
    </row>
    <row r="52284" spans="1:16" s="2" customFormat="1" x14ac:dyDescent="0.15">
      <c r="A52284" s="3"/>
      <c r="B52284" s="3"/>
      <c r="J52284" s="3"/>
      <c r="K52284" s="5"/>
      <c r="L52284" s="8"/>
      <c r="N52284" s="5"/>
      <c r="O52284" s="10"/>
      <c r="P52284" s="8"/>
    </row>
    <row r="52285" spans="1:16" s="2" customFormat="1" x14ac:dyDescent="0.15">
      <c r="A52285" s="3"/>
      <c r="B52285" s="3"/>
      <c r="J52285" s="3"/>
      <c r="K52285" s="5"/>
      <c r="L52285" s="8"/>
      <c r="N52285" s="5"/>
      <c r="O52285" s="10"/>
      <c r="P52285" s="8"/>
    </row>
    <row r="52286" spans="1:16" s="2" customFormat="1" x14ac:dyDescent="0.15">
      <c r="A52286" s="3"/>
      <c r="B52286" s="3"/>
      <c r="J52286" s="3"/>
      <c r="K52286" s="5"/>
      <c r="L52286" s="8"/>
      <c r="N52286" s="5"/>
      <c r="O52286" s="10"/>
      <c r="P52286" s="8"/>
    </row>
    <row r="52287" spans="1:16" s="2" customFormat="1" x14ac:dyDescent="0.15">
      <c r="A52287" s="3"/>
      <c r="B52287" s="3"/>
      <c r="J52287" s="3"/>
      <c r="K52287" s="5"/>
      <c r="L52287" s="8"/>
      <c r="N52287" s="5"/>
      <c r="O52287" s="10"/>
      <c r="P52287" s="8"/>
    </row>
    <row r="52288" spans="1:16" s="2" customFormat="1" x14ac:dyDescent="0.15">
      <c r="A52288" s="3"/>
      <c r="B52288" s="3"/>
      <c r="J52288" s="3"/>
      <c r="K52288" s="5"/>
      <c r="L52288" s="8"/>
      <c r="N52288" s="5"/>
      <c r="O52288" s="10"/>
      <c r="P52288" s="8"/>
    </row>
    <row r="52289" spans="1:16" s="2" customFormat="1" x14ac:dyDescent="0.15">
      <c r="A52289" s="3"/>
      <c r="B52289" s="3"/>
      <c r="J52289" s="3"/>
      <c r="K52289" s="5"/>
      <c r="L52289" s="8"/>
      <c r="N52289" s="5"/>
      <c r="O52289" s="10"/>
      <c r="P52289" s="8"/>
    </row>
    <row r="52290" spans="1:16" s="2" customFormat="1" x14ac:dyDescent="0.15">
      <c r="A52290" s="3"/>
      <c r="B52290" s="3"/>
      <c r="J52290" s="3"/>
      <c r="K52290" s="5"/>
      <c r="L52290" s="8"/>
      <c r="N52290" s="5"/>
      <c r="O52290" s="10"/>
      <c r="P52290" s="8"/>
    </row>
    <row r="52291" spans="1:16" s="2" customFormat="1" x14ac:dyDescent="0.15">
      <c r="A52291" s="3"/>
      <c r="B52291" s="3"/>
      <c r="J52291" s="3"/>
      <c r="K52291" s="5"/>
      <c r="L52291" s="8"/>
      <c r="N52291" s="5"/>
      <c r="O52291" s="10"/>
      <c r="P52291" s="8"/>
    </row>
    <row r="52292" spans="1:16" s="2" customFormat="1" x14ac:dyDescent="0.15">
      <c r="A52292" s="3"/>
      <c r="B52292" s="3"/>
      <c r="J52292" s="3"/>
      <c r="K52292" s="5"/>
      <c r="L52292" s="8"/>
      <c r="N52292" s="5"/>
      <c r="O52292" s="10"/>
      <c r="P52292" s="8"/>
    </row>
    <row r="52293" spans="1:16" s="2" customFormat="1" x14ac:dyDescent="0.15">
      <c r="A52293" s="3"/>
      <c r="B52293" s="3"/>
      <c r="J52293" s="3"/>
      <c r="K52293" s="5"/>
      <c r="L52293" s="8"/>
      <c r="N52293" s="5"/>
      <c r="O52293" s="10"/>
      <c r="P52293" s="8"/>
    </row>
    <row r="52294" spans="1:16" s="2" customFormat="1" x14ac:dyDescent="0.15">
      <c r="A52294" s="3"/>
      <c r="B52294" s="3"/>
      <c r="J52294" s="3"/>
      <c r="K52294" s="5"/>
      <c r="L52294" s="8"/>
      <c r="N52294" s="5"/>
      <c r="O52294" s="10"/>
      <c r="P52294" s="8"/>
    </row>
    <row r="52295" spans="1:16" s="2" customFormat="1" x14ac:dyDescent="0.15">
      <c r="A52295" s="3"/>
      <c r="B52295" s="3"/>
      <c r="J52295" s="3"/>
      <c r="K52295" s="5"/>
      <c r="L52295" s="8"/>
      <c r="N52295" s="5"/>
      <c r="O52295" s="10"/>
      <c r="P52295" s="8"/>
    </row>
    <row r="52296" spans="1:16" s="2" customFormat="1" x14ac:dyDescent="0.15">
      <c r="A52296" s="3"/>
      <c r="B52296" s="3"/>
      <c r="J52296" s="3"/>
      <c r="K52296" s="5"/>
      <c r="L52296" s="8"/>
      <c r="N52296" s="5"/>
      <c r="O52296" s="10"/>
      <c r="P52296" s="8"/>
    </row>
    <row r="52297" spans="1:16" s="2" customFormat="1" x14ac:dyDescent="0.15">
      <c r="A52297" s="3"/>
      <c r="B52297" s="3"/>
      <c r="J52297" s="3"/>
      <c r="K52297" s="5"/>
      <c r="L52297" s="8"/>
      <c r="N52297" s="5"/>
      <c r="O52297" s="10"/>
      <c r="P52297" s="8"/>
    </row>
    <row r="52298" spans="1:16" s="2" customFormat="1" x14ac:dyDescent="0.15">
      <c r="A52298" s="3"/>
      <c r="B52298" s="3"/>
      <c r="J52298" s="3"/>
      <c r="K52298" s="5"/>
      <c r="L52298" s="8"/>
      <c r="N52298" s="5"/>
      <c r="O52298" s="10"/>
      <c r="P52298" s="8"/>
    </row>
    <row r="52299" spans="1:16" s="2" customFormat="1" x14ac:dyDescent="0.15">
      <c r="A52299" s="3"/>
      <c r="B52299" s="3"/>
      <c r="J52299" s="3"/>
      <c r="K52299" s="5"/>
      <c r="L52299" s="8"/>
      <c r="N52299" s="5"/>
      <c r="O52299" s="10"/>
      <c r="P52299" s="8"/>
    </row>
    <row r="52300" spans="1:16" s="2" customFormat="1" x14ac:dyDescent="0.15">
      <c r="A52300" s="3"/>
      <c r="B52300" s="3"/>
      <c r="J52300" s="3"/>
      <c r="K52300" s="5"/>
      <c r="L52300" s="8"/>
      <c r="N52300" s="5"/>
      <c r="O52300" s="10"/>
      <c r="P52300" s="8"/>
    </row>
    <row r="52301" spans="1:16" s="2" customFormat="1" x14ac:dyDescent="0.15">
      <c r="A52301" s="3"/>
      <c r="B52301" s="3"/>
      <c r="J52301" s="3"/>
      <c r="K52301" s="5"/>
      <c r="L52301" s="8"/>
      <c r="N52301" s="5"/>
      <c r="O52301" s="10"/>
      <c r="P52301" s="8"/>
    </row>
    <row r="52302" spans="1:16" s="2" customFormat="1" x14ac:dyDescent="0.15">
      <c r="A52302" s="3"/>
      <c r="B52302" s="3"/>
      <c r="J52302" s="3"/>
      <c r="K52302" s="5"/>
      <c r="L52302" s="8"/>
      <c r="N52302" s="5"/>
      <c r="O52302" s="10"/>
      <c r="P52302" s="8"/>
    </row>
    <row r="52303" spans="1:16" s="2" customFormat="1" x14ac:dyDescent="0.15">
      <c r="A52303" s="3"/>
      <c r="B52303" s="3"/>
      <c r="J52303" s="3"/>
      <c r="K52303" s="5"/>
      <c r="L52303" s="8"/>
      <c r="N52303" s="5"/>
      <c r="O52303" s="10"/>
      <c r="P52303" s="8"/>
    </row>
    <row r="52304" spans="1:16" s="2" customFormat="1" x14ac:dyDescent="0.15">
      <c r="A52304" s="3"/>
      <c r="B52304" s="3"/>
      <c r="J52304" s="3"/>
      <c r="K52304" s="5"/>
      <c r="L52304" s="8"/>
      <c r="N52304" s="5"/>
      <c r="O52304" s="10"/>
      <c r="P52304" s="8"/>
    </row>
    <row r="52305" spans="1:16" s="2" customFormat="1" x14ac:dyDescent="0.15">
      <c r="A52305" s="3"/>
      <c r="B52305" s="3"/>
      <c r="J52305" s="3"/>
      <c r="K52305" s="5"/>
      <c r="L52305" s="8"/>
      <c r="N52305" s="5"/>
      <c r="O52305" s="10"/>
      <c r="P52305" s="8"/>
    </row>
    <row r="52306" spans="1:16" s="2" customFormat="1" x14ac:dyDescent="0.15">
      <c r="A52306" s="3"/>
      <c r="B52306" s="3"/>
      <c r="J52306" s="3"/>
      <c r="K52306" s="5"/>
      <c r="L52306" s="8"/>
      <c r="N52306" s="5"/>
      <c r="O52306" s="10"/>
      <c r="P52306" s="8"/>
    </row>
    <row r="52307" spans="1:16" s="2" customFormat="1" x14ac:dyDescent="0.15">
      <c r="A52307" s="3"/>
      <c r="B52307" s="3"/>
      <c r="J52307" s="3"/>
      <c r="K52307" s="5"/>
      <c r="L52307" s="8"/>
      <c r="N52307" s="5"/>
      <c r="O52307" s="10"/>
      <c r="P52307" s="8"/>
    </row>
    <row r="52308" spans="1:16" s="2" customFormat="1" x14ac:dyDescent="0.15">
      <c r="A52308" s="3"/>
      <c r="B52308" s="3"/>
      <c r="J52308" s="3"/>
      <c r="K52308" s="5"/>
      <c r="L52308" s="8"/>
      <c r="N52308" s="5"/>
      <c r="O52308" s="10"/>
      <c r="P52308" s="8"/>
    </row>
    <row r="52309" spans="1:16" s="2" customFormat="1" x14ac:dyDescent="0.15">
      <c r="A52309" s="3"/>
      <c r="B52309" s="3"/>
      <c r="J52309" s="3"/>
      <c r="K52309" s="5"/>
      <c r="L52309" s="8"/>
      <c r="N52309" s="5"/>
      <c r="O52309" s="10"/>
      <c r="P52309" s="8"/>
    </row>
    <row r="52310" spans="1:16" s="2" customFormat="1" x14ac:dyDescent="0.15">
      <c r="A52310" s="3"/>
      <c r="B52310" s="3"/>
      <c r="J52310" s="3"/>
      <c r="K52310" s="5"/>
      <c r="L52310" s="8"/>
      <c r="N52310" s="5"/>
      <c r="O52310" s="10"/>
      <c r="P52310" s="8"/>
    </row>
    <row r="52311" spans="1:16" s="2" customFormat="1" x14ac:dyDescent="0.15">
      <c r="A52311" s="3"/>
      <c r="B52311" s="3"/>
      <c r="J52311" s="3"/>
      <c r="K52311" s="5"/>
      <c r="L52311" s="8"/>
      <c r="N52311" s="5"/>
      <c r="O52311" s="10"/>
      <c r="P52311" s="8"/>
    </row>
    <row r="52312" spans="1:16" s="2" customFormat="1" x14ac:dyDescent="0.15">
      <c r="A52312" s="3"/>
      <c r="B52312" s="3"/>
      <c r="J52312" s="3"/>
      <c r="K52312" s="5"/>
      <c r="L52312" s="8"/>
      <c r="N52312" s="5"/>
      <c r="O52312" s="10"/>
      <c r="P52312" s="8"/>
    </row>
    <row r="52313" spans="1:16" s="2" customFormat="1" x14ac:dyDescent="0.15">
      <c r="A52313" s="3"/>
      <c r="B52313" s="3"/>
      <c r="J52313" s="3"/>
      <c r="K52313" s="5"/>
      <c r="L52313" s="8"/>
      <c r="N52313" s="5"/>
      <c r="O52313" s="10"/>
      <c r="P52313" s="8"/>
    </row>
    <row r="52314" spans="1:16" s="2" customFormat="1" x14ac:dyDescent="0.15">
      <c r="A52314" s="3"/>
      <c r="B52314" s="3"/>
      <c r="J52314" s="3"/>
      <c r="K52314" s="5"/>
      <c r="L52314" s="8"/>
      <c r="N52314" s="5"/>
      <c r="O52314" s="10"/>
      <c r="P52314" s="8"/>
    </row>
    <row r="52315" spans="1:16" s="2" customFormat="1" x14ac:dyDescent="0.15">
      <c r="A52315" s="3"/>
      <c r="B52315" s="3"/>
      <c r="J52315" s="3"/>
      <c r="K52315" s="5"/>
      <c r="L52315" s="8"/>
      <c r="N52315" s="5"/>
      <c r="O52315" s="10"/>
      <c r="P52315" s="8"/>
    </row>
    <row r="52316" spans="1:16" s="2" customFormat="1" x14ac:dyDescent="0.15">
      <c r="A52316" s="3"/>
      <c r="B52316" s="3"/>
      <c r="J52316" s="3"/>
      <c r="K52316" s="5"/>
      <c r="L52316" s="8"/>
      <c r="N52316" s="5"/>
      <c r="O52316" s="10"/>
      <c r="P52316" s="8"/>
    </row>
    <row r="52317" spans="1:16" s="2" customFormat="1" x14ac:dyDescent="0.15">
      <c r="A52317" s="3"/>
      <c r="B52317" s="3"/>
      <c r="J52317" s="3"/>
      <c r="K52317" s="5"/>
      <c r="L52317" s="8"/>
      <c r="N52317" s="5"/>
      <c r="O52317" s="10"/>
      <c r="P52317" s="8"/>
    </row>
    <row r="52318" spans="1:16" s="2" customFormat="1" x14ac:dyDescent="0.15">
      <c r="A52318" s="3"/>
      <c r="B52318" s="3"/>
      <c r="J52318" s="3"/>
      <c r="K52318" s="5"/>
      <c r="L52318" s="8"/>
      <c r="N52318" s="5"/>
      <c r="O52318" s="10"/>
      <c r="P52318" s="8"/>
    </row>
    <row r="52319" spans="1:16" s="2" customFormat="1" x14ac:dyDescent="0.15">
      <c r="A52319" s="3"/>
      <c r="B52319" s="3"/>
      <c r="J52319" s="3"/>
      <c r="K52319" s="5"/>
      <c r="L52319" s="8"/>
      <c r="N52319" s="5"/>
      <c r="O52319" s="10"/>
      <c r="P52319" s="8"/>
    </row>
    <row r="52320" spans="1:16" s="2" customFormat="1" x14ac:dyDescent="0.15">
      <c r="A52320" s="3"/>
      <c r="B52320" s="3"/>
      <c r="J52320" s="3"/>
      <c r="K52320" s="5"/>
      <c r="L52320" s="8"/>
      <c r="N52320" s="5"/>
      <c r="O52320" s="10"/>
      <c r="P52320" s="8"/>
    </row>
    <row r="52321" spans="1:16" s="2" customFormat="1" x14ac:dyDescent="0.15">
      <c r="A52321" s="3"/>
      <c r="B52321" s="3"/>
      <c r="J52321" s="3"/>
      <c r="K52321" s="5"/>
      <c r="L52321" s="8"/>
      <c r="N52321" s="5"/>
      <c r="O52321" s="10"/>
      <c r="P52321" s="8"/>
    </row>
    <row r="52322" spans="1:16" s="2" customFormat="1" x14ac:dyDescent="0.15">
      <c r="A52322" s="3"/>
      <c r="B52322" s="3"/>
      <c r="J52322" s="3"/>
      <c r="K52322" s="5"/>
      <c r="L52322" s="8"/>
      <c r="N52322" s="5"/>
      <c r="O52322" s="10"/>
      <c r="P52322" s="8"/>
    </row>
    <row r="52323" spans="1:16" s="2" customFormat="1" x14ac:dyDescent="0.15">
      <c r="A52323" s="3"/>
      <c r="B52323" s="3"/>
      <c r="J52323" s="3"/>
      <c r="K52323" s="5"/>
      <c r="L52323" s="8"/>
      <c r="N52323" s="5"/>
      <c r="O52323" s="10"/>
      <c r="P52323" s="8"/>
    </row>
    <row r="52324" spans="1:16" s="2" customFormat="1" x14ac:dyDescent="0.15">
      <c r="A52324" s="3"/>
      <c r="B52324" s="3"/>
      <c r="J52324" s="3"/>
      <c r="K52324" s="5"/>
      <c r="L52324" s="8"/>
      <c r="N52324" s="5"/>
      <c r="O52324" s="10"/>
      <c r="P52324" s="8"/>
    </row>
    <row r="52325" spans="1:16" s="2" customFormat="1" x14ac:dyDescent="0.15">
      <c r="A52325" s="3"/>
      <c r="B52325" s="3"/>
      <c r="J52325" s="3"/>
      <c r="K52325" s="5"/>
      <c r="L52325" s="8"/>
      <c r="N52325" s="5"/>
      <c r="O52325" s="10"/>
      <c r="P52325" s="8"/>
    </row>
    <row r="52326" spans="1:16" s="2" customFormat="1" x14ac:dyDescent="0.15">
      <c r="A52326" s="3"/>
      <c r="B52326" s="3"/>
      <c r="J52326" s="3"/>
      <c r="K52326" s="5"/>
      <c r="L52326" s="8"/>
      <c r="N52326" s="5"/>
      <c r="O52326" s="10"/>
      <c r="P52326" s="8"/>
    </row>
    <row r="52327" spans="1:16" s="2" customFormat="1" x14ac:dyDescent="0.15">
      <c r="A52327" s="3"/>
      <c r="B52327" s="3"/>
      <c r="J52327" s="3"/>
      <c r="K52327" s="5"/>
      <c r="L52327" s="8"/>
      <c r="N52327" s="5"/>
      <c r="O52327" s="10"/>
      <c r="P52327" s="8"/>
    </row>
    <row r="52328" spans="1:16" s="2" customFormat="1" x14ac:dyDescent="0.15">
      <c r="A52328" s="3"/>
      <c r="B52328" s="3"/>
      <c r="J52328" s="3"/>
      <c r="K52328" s="5"/>
      <c r="L52328" s="8"/>
      <c r="N52328" s="5"/>
      <c r="O52328" s="10"/>
      <c r="P52328" s="8"/>
    </row>
    <row r="52329" spans="1:16" s="2" customFormat="1" x14ac:dyDescent="0.15">
      <c r="A52329" s="3"/>
      <c r="B52329" s="3"/>
      <c r="J52329" s="3"/>
      <c r="K52329" s="5"/>
      <c r="L52329" s="8"/>
      <c r="N52329" s="5"/>
      <c r="O52329" s="10"/>
      <c r="P52329" s="8"/>
    </row>
    <row r="52330" spans="1:16" s="2" customFormat="1" x14ac:dyDescent="0.15">
      <c r="A52330" s="3"/>
      <c r="B52330" s="3"/>
      <c r="J52330" s="3"/>
      <c r="K52330" s="5"/>
      <c r="L52330" s="8"/>
      <c r="N52330" s="5"/>
      <c r="O52330" s="10"/>
      <c r="P52330" s="8"/>
    </row>
    <row r="52331" spans="1:16" s="2" customFormat="1" x14ac:dyDescent="0.15">
      <c r="A52331" s="3"/>
      <c r="B52331" s="3"/>
      <c r="J52331" s="3"/>
      <c r="K52331" s="5"/>
      <c r="L52331" s="8"/>
      <c r="N52331" s="5"/>
      <c r="O52331" s="10"/>
      <c r="P52331" s="8"/>
    </row>
    <row r="52332" spans="1:16" s="2" customFormat="1" x14ac:dyDescent="0.15">
      <c r="A52332" s="3"/>
      <c r="B52332" s="3"/>
      <c r="J52332" s="3"/>
      <c r="K52332" s="5"/>
      <c r="L52332" s="8"/>
      <c r="N52332" s="5"/>
      <c r="O52332" s="10"/>
      <c r="P52332" s="8"/>
    </row>
    <row r="52333" spans="1:16" s="2" customFormat="1" x14ac:dyDescent="0.15">
      <c r="A52333" s="3"/>
      <c r="B52333" s="3"/>
      <c r="J52333" s="3"/>
      <c r="K52333" s="5"/>
      <c r="L52333" s="8"/>
      <c r="N52333" s="5"/>
      <c r="O52333" s="10"/>
      <c r="P52333" s="8"/>
    </row>
    <row r="52334" spans="1:16" s="2" customFormat="1" x14ac:dyDescent="0.15">
      <c r="A52334" s="3"/>
      <c r="B52334" s="3"/>
      <c r="J52334" s="3"/>
      <c r="K52334" s="5"/>
      <c r="L52334" s="8"/>
      <c r="N52334" s="5"/>
      <c r="O52334" s="10"/>
      <c r="P52334" s="8"/>
    </row>
    <row r="52335" spans="1:16" s="2" customFormat="1" x14ac:dyDescent="0.15">
      <c r="A52335" s="3"/>
      <c r="B52335" s="3"/>
      <c r="J52335" s="3"/>
      <c r="K52335" s="5"/>
      <c r="L52335" s="8"/>
      <c r="N52335" s="5"/>
      <c r="O52335" s="10"/>
      <c r="P52335" s="8"/>
    </row>
    <row r="52336" spans="1:16" s="2" customFormat="1" x14ac:dyDescent="0.15">
      <c r="A52336" s="3"/>
      <c r="B52336" s="3"/>
      <c r="J52336" s="3"/>
      <c r="K52336" s="5"/>
      <c r="L52336" s="8"/>
      <c r="N52336" s="5"/>
      <c r="O52336" s="10"/>
      <c r="P52336" s="8"/>
    </row>
    <row r="52337" spans="1:16" s="2" customFormat="1" x14ac:dyDescent="0.15">
      <c r="A52337" s="3"/>
      <c r="B52337" s="3"/>
      <c r="J52337" s="3"/>
      <c r="K52337" s="5"/>
      <c r="L52337" s="8"/>
      <c r="N52337" s="5"/>
      <c r="O52337" s="10"/>
      <c r="P52337" s="8"/>
    </row>
    <row r="52338" spans="1:16" s="2" customFormat="1" x14ac:dyDescent="0.15">
      <c r="A52338" s="3"/>
      <c r="B52338" s="3"/>
      <c r="J52338" s="3"/>
      <c r="K52338" s="5"/>
      <c r="L52338" s="8"/>
      <c r="N52338" s="5"/>
      <c r="O52338" s="10"/>
      <c r="P52338" s="8"/>
    </row>
    <row r="52339" spans="1:16" s="2" customFormat="1" x14ac:dyDescent="0.15">
      <c r="A52339" s="3"/>
      <c r="B52339" s="3"/>
      <c r="J52339" s="3"/>
      <c r="K52339" s="5"/>
      <c r="L52339" s="8"/>
      <c r="N52339" s="5"/>
      <c r="O52339" s="10"/>
      <c r="P52339" s="8"/>
    </row>
    <row r="52340" spans="1:16" s="2" customFormat="1" x14ac:dyDescent="0.15">
      <c r="A52340" s="3"/>
      <c r="B52340" s="3"/>
      <c r="J52340" s="3"/>
      <c r="K52340" s="5"/>
      <c r="L52340" s="8"/>
      <c r="N52340" s="5"/>
      <c r="O52340" s="10"/>
      <c r="P52340" s="8"/>
    </row>
    <row r="52341" spans="1:16" s="2" customFormat="1" x14ac:dyDescent="0.15">
      <c r="A52341" s="3"/>
      <c r="B52341" s="3"/>
      <c r="J52341" s="3"/>
      <c r="K52341" s="5"/>
      <c r="L52341" s="8"/>
      <c r="N52341" s="5"/>
      <c r="O52341" s="10"/>
      <c r="P52341" s="8"/>
    </row>
    <row r="52342" spans="1:16" s="2" customFormat="1" x14ac:dyDescent="0.15">
      <c r="A52342" s="3"/>
      <c r="B52342" s="3"/>
      <c r="J52342" s="3"/>
      <c r="K52342" s="5"/>
      <c r="L52342" s="8"/>
      <c r="N52342" s="5"/>
      <c r="O52342" s="10"/>
      <c r="P52342" s="8"/>
    </row>
    <row r="52343" spans="1:16" s="2" customFormat="1" x14ac:dyDescent="0.15">
      <c r="A52343" s="3"/>
      <c r="B52343" s="3"/>
      <c r="J52343" s="3"/>
      <c r="K52343" s="5"/>
      <c r="L52343" s="8"/>
      <c r="N52343" s="5"/>
      <c r="O52343" s="10"/>
      <c r="P52343" s="8"/>
    </row>
    <row r="52344" spans="1:16" s="2" customFormat="1" x14ac:dyDescent="0.15">
      <c r="A52344" s="3"/>
      <c r="B52344" s="3"/>
      <c r="J52344" s="3"/>
      <c r="K52344" s="5"/>
      <c r="L52344" s="8"/>
      <c r="N52344" s="5"/>
      <c r="O52344" s="10"/>
      <c r="P52344" s="8"/>
    </row>
    <row r="52345" spans="1:16" s="2" customFormat="1" x14ac:dyDescent="0.15">
      <c r="A52345" s="3"/>
      <c r="B52345" s="3"/>
      <c r="J52345" s="3"/>
      <c r="K52345" s="5"/>
      <c r="L52345" s="8"/>
      <c r="N52345" s="5"/>
      <c r="O52345" s="10"/>
      <c r="P52345" s="8"/>
    </row>
    <row r="52346" spans="1:16" s="2" customFormat="1" x14ac:dyDescent="0.15">
      <c r="A52346" s="3"/>
      <c r="B52346" s="3"/>
      <c r="J52346" s="3"/>
      <c r="K52346" s="5"/>
      <c r="L52346" s="8"/>
      <c r="N52346" s="5"/>
      <c r="O52346" s="10"/>
      <c r="P52346" s="8"/>
    </row>
    <row r="52347" spans="1:16" s="2" customFormat="1" x14ac:dyDescent="0.15">
      <c r="A52347" s="3"/>
      <c r="B52347" s="3"/>
      <c r="J52347" s="3"/>
      <c r="K52347" s="5"/>
      <c r="L52347" s="8"/>
      <c r="N52347" s="5"/>
      <c r="O52347" s="10"/>
      <c r="P52347" s="8"/>
    </row>
    <row r="52348" spans="1:16" s="2" customFormat="1" x14ac:dyDescent="0.15">
      <c r="A52348" s="3"/>
      <c r="B52348" s="3"/>
      <c r="J52348" s="3"/>
      <c r="K52348" s="5"/>
      <c r="L52348" s="8"/>
      <c r="N52348" s="5"/>
      <c r="O52348" s="10"/>
      <c r="P52348" s="8"/>
    </row>
    <row r="52349" spans="1:16" s="2" customFormat="1" x14ac:dyDescent="0.15">
      <c r="A52349" s="3"/>
      <c r="B52349" s="3"/>
      <c r="J52349" s="3"/>
      <c r="K52349" s="5"/>
      <c r="L52349" s="8"/>
      <c r="N52349" s="5"/>
      <c r="O52349" s="10"/>
      <c r="P52349" s="8"/>
    </row>
    <row r="52350" spans="1:16" s="2" customFormat="1" x14ac:dyDescent="0.15">
      <c r="A52350" s="3"/>
      <c r="B52350" s="3"/>
      <c r="J52350" s="3"/>
      <c r="K52350" s="5"/>
      <c r="L52350" s="8"/>
      <c r="N52350" s="5"/>
      <c r="O52350" s="10"/>
      <c r="P52350" s="8"/>
    </row>
    <row r="52351" spans="1:16" s="2" customFormat="1" x14ac:dyDescent="0.15">
      <c r="A52351" s="3"/>
      <c r="B52351" s="3"/>
      <c r="J52351" s="3"/>
      <c r="K52351" s="5"/>
      <c r="L52351" s="8"/>
      <c r="N52351" s="5"/>
      <c r="O52351" s="10"/>
      <c r="P52351" s="8"/>
    </row>
    <row r="52352" spans="1:16" s="2" customFormat="1" x14ac:dyDescent="0.15">
      <c r="A52352" s="3"/>
      <c r="B52352" s="3"/>
      <c r="J52352" s="3"/>
      <c r="K52352" s="5"/>
      <c r="L52352" s="8"/>
      <c r="N52352" s="5"/>
      <c r="O52352" s="10"/>
      <c r="P52352" s="8"/>
    </row>
    <row r="52353" spans="1:16" s="2" customFormat="1" x14ac:dyDescent="0.15">
      <c r="A52353" s="3"/>
      <c r="B52353" s="3"/>
      <c r="J52353" s="3"/>
      <c r="K52353" s="5"/>
      <c r="L52353" s="8"/>
      <c r="N52353" s="5"/>
      <c r="O52353" s="10"/>
      <c r="P52353" s="8"/>
    </row>
    <row r="52354" spans="1:16" s="2" customFormat="1" x14ac:dyDescent="0.15">
      <c r="A52354" s="3"/>
      <c r="B52354" s="3"/>
      <c r="J52354" s="3"/>
      <c r="K52354" s="5"/>
      <c r="L52354" s="8"/>
      <c r="N52354" s="5"/>
      <c r="O52354" s="10"/>
      <c r="P52354" s="8"/>
    </row>
    <row r="52355" spans="1:16" s="2" customFormat="1" x14ac:dyDescent="0.15">
      <c r="A52355" s="3"/>
      <c r="B52355" s="3"/>
      <c r="J52355" s="3"/>
      <c r="K52355" s="5"/>
      <c r="L52355" s="8"/>
      <c r="N52355" s="5"/>
      <c r="O52355" s="10"/>
      <c r="P52355" s="8"/>
    </row>
    <row r="52356" spans="1:16" s="2" customFormat="1" x14ac:dyDescent="0.15">
      <c r="A52356" s="3"/>
      <c r="B52356" s="3"/>
      <c r="J52356" s="3"/>
      <c r="K52356" s="5"/>
      <c r="L52356" s="8"/>
      <c r="N52356" s="5"/>
      <c r="O52356" s="10"/>
      <c r="P52356" s="8"/>
    </row>
    <row r="52357" spans="1:16" s="2" customFormat="1" x14ac:dyDescent="0.15">
      <c r="A52357" s="3"/>
      <c r="B52357" s="3"/>
      <c r="J52357" s="3"/>
      <c r="K52357" s="5"/>
      <c r="L52357" s="8"/>
      <c r="N52357" s="5"/>
      <c r="O52357" s="10"/>
      <c r="P52357" s="8"/>
    </row>
    <row r="52358" spans="1:16" s="2" customFormat="1" x14ac:dyDescent="0.15">
      <c r="A52358" s="3"/>
      <c r="B52358" s="3"/>
      <c r="J52358" s="3"/>
      <c r="K52358" s="5"/>
      <c r="L52358" s="8"/>
      <c r="N52358" s="5"/>
      <c r="O52358" s="10"/>
      <c r="P52358" s="8"/>
    </row>
    <row r="52359" spans="1:16" s="2" customFormat="1" x14ac:dyDescent="0.15">
      <c r="A52359" s="3"/>
      <c r="B52359" s="3"/>
      <c r="J52359" s="3"/>
      <c r="K52359" s="5"/>
      <c r="L52359" s="8"/>
      <c r="N52359" s="5"/>
      <c r="O52359" s="10"/>
      <c r="P52359" s="8"/>
    </row>
    <row r="52360" spans="1:16" s="2" customFormat="1" x14ac:dyDescent="0.15">
      <c r="A52360" s="3"/>
      <c r="B52360" s="3"/>
      <c r="J52360" s="3"/>
      <c r="K52360" s="5"/>
      <c r="L52360" s="8"/>
      <c r="N52360" s="5"/>
      <c r="O52360" s="10"/>
      <c r="P52360" s="8"/>
    </row>
    <row r="52361" spans="1:16" s="2" customFormat="1" x14ac:dyDescent="0.15">
      <c r="A52361" s="3"/>
      <c r="B52361" s="3"/>
      <c r="J52361" s="3"/>
      <c r="K52361" s="5"/>
      <c r="L52361" s="8"/>
      <c r="N52361" s="5"/>
      <c r="O52361" s="10"/>
      <c r="P52361" s="8"/>
    </row>
    <row r="52362" spans="1:16" s="2" customFormat="1" x14ac:dyDescent="0.15">
      <c r="A52362" s="3"/>
      <c r="B52362" s="3"/>
      <c r="J52362" s="3"/>
      <c r="K52362" s="5"/>
      <c r="L52362" s="8"/>
      <c r="N52362" s="5"/>
      <c r="O52362" s="10"/>
      <c r="P52362" s="8"/>
    </row>
    <row r="52363" spans="1:16" s="2" customFormat="1" x14ac:dyDescent="0.15">
      <c r="A52363" s="3"/>
      <c r="B52363" s="3"/>
      <c r="J52363" s="3"/>
      <c r="K52363" s="5"/>
      <c r="L52363" s="8"/>
      <c r="N52363" s="5"/>
      <c r="O52363" s="10"/>
      <c r="P52363" s="8"/>
    </row>
    <row r="52364" spans="1:16" s="2" customFormat="1" x14ac:dyDescent="0.15">
      <c r="A52364" s="3"/>
      <c r="B52364" s="3"/>
      <c r="J52364" s="3"/>
      <c r="K52364" s="5"/>
      <c r="L52364" s="8"/>
      <c r="N52364" s="5"/>
      <c r="O52364" s="10"/>
      <c r="P52364" s="8"/>
    </row>
    <row r="52365" spans="1:16" s="2" customFormat="1" x14ac:dyDescent="0.15">
      <c r="A52365" s="3"/>
      <c r="B52365" s="3"/>
      <c r="J52365" s="3"/>
      <c r="K52365" s="5"/>
      <c r="L52365" s="8"/>
      <c r="N52365" s="5"/>
      <c r="O52365" s="10"/>
      <c r="P52365" s="8"/>
    </row>
    <row r="52366" spans="1:16" s="2" customFormat="1" x14ac:dyDescent="0.15">
      <c r="A52366" s="3"/>
      <c r="B52366" s="3"/>
      <c r="J52366" s="3"/>
      <c r="K52366" s="5"/>
      <c r="L52366" s="8"/>
      <c r="N52366" s="5"/>
      <c r="O52366" s="10"/>
      <c r="P52366" s="8"/>
    </row>
    <row r="52367" spans="1:16" s="2" customFormat="1" x14ac:dyDescent="0.15">
      <c r="A52367" s="3"/>
      <c r="B52367" s="3"/>
      <c r="J52367" s="3"/>
      <c r="K52367" s="5"/>
      <c r="L52367" s="8"/>
      <c r="N52367" s="5"/>
      <c r="O52367" s="10"/>
      <c r="P52367" s="8"/>
    </row>
    <row r="52368" spans="1:16" s="2" customFormat="1" x14ac:dyDescent="0.15">
      <c r="A52368" s="3"/>
      <c r="B52368" s="3"/>
      <c r="J52368" s="3"/>
      <c r="K52368" s="5"/>
      <c r="L52368" s="8"/>
      <c r="N52368" s="5"/>
      <c r="O52368" s="10"/>
      <c r="P52368" s="8"/>
    </row>
    <row r="52369" spans="1:16" s="2" customFormat="1" x14ac:dyDescent="0.15">
      <c r="A52369" s="3"/>
      <c r="B52369" s="3"/>
      <c r="J52369" s="3"/>
      <c r="K52369" s="5"/>
      <c r="L52369" s="8"/>
      <c r="N52369" s="5"/>
      <c r="O52369" s="10"/>
      <c r="P52369" s="8"/>
    </row>
    <row r="52370" spans="1:16" s="2" customFormat="1" x14ac:dyDescent="0.15">
      <c r="A52370" s="3"/>
      <c r="B52370" s="3"/>
      <c r="J52370" s="3"/>
      <c r="K52370" s="5"/>
      <c r="L52370" s="8"/>
      <c r="N52370" s="5"/>
      <c r="O52370" s="10"/>
      <c r="P52370" s="8"/>
    </row>
    <row r="52371" spans="1:16" s="2" customFormat="1" x14ac:dyDescent="0.15">
      <c r="A52371" s="3"/>
      <c r="B52371" s="3"/>
      <c r="J52371" s="3"/>
      <c r="K52371" s="5"/>
      <c r="L52371" s="8"/>
      <c r="N52371" s="5"/>
      <c r="O52371" s="10"/>
      <c r="P52371" s="8"/>
    </row>
    <row r="52372" spans="1:16" s="2" customFormat="1" x14ac:dyDescent="0.15">
      <c r="A52372" s="3"/>
      <c r="B52372" s="3"/>
      <c r="J52372" s="3"/>
      <c r="K52372" s="5"/>
      <c r="L52372" s="8"/>
      <c r="N52372" s="5"/>
      <c r="O52372" s="10"/>
      <c r="P52372" s="8"/>
    </row>
    <row r="52373" spans="1:16" s="2" customFormat="1" x14ac:dyDescent="0.15">
      <c r="A52373" s="3"/>
      <c r="B52373" s="3"/>
      <c r="J52373" s="3"/>
      <c r="K52373" s="5"/>
      <c r="L52373" s="8"/>
      <c r="N52373" s="5"/>
      <c r="O52373" s="10"/>
      <c r="P52373" s="8"/>
    </row>
    <row r="52374" spans="1:16" s="2" customFormat="1" x14ac:dyDescent="0.15">
      <c r="A52374" s="3"/>
      <c r="B52374" s="3"/>
      <c r="J52374" s="3"/>
      <c r="K52374" s="5"/>
      <c r="L52374" s="8"/>
      <c r="N52374" s="5"/>
      <c r="O52374" s="10"/>
      <c r="P52374" s="8"/>
    </row>
    <row r="52375" spans="1:16" s="2" customFormat="1" x14ac:dyDescent="0.15">
      <c r="A52375" s="3"/>
      <c r="B52375" s="3"/>
      <c r="J52375" s="3"/>
      <c r="K52375" s="5"/>
      <c r="L52375" s="8"/>
      <c r="N52375" s="5"/>
      <c r="O52375" s="10"/>
      <c r="P52375" s="8"/>
    </row>
    <row r="52376" spans="1:16" s="2" customFormat="1" x14ac:dyDescent="0.15">
      <c r="A52376" s="3"/>
      <c r="B52376" s="3"/>
      <c r="J52376" s="3"/>
      <c r="K52376" s="5"/>
      <c r="L52376" s="8"/>
      <c r="N52376" s="5"/>
      <c r="O52376" s="10"/>
      <c r="P52376" s="8"/>
    </row>
    <row r="52377" spans="1:16" s="2" customFormat="1" x14ac:dyDescent="0.15">
      <c r="A52377" s="3"/>
      <c r="B52377" s="3"/>
      <c r="J52377" s="3"/>
      <c r="K52377" s="5"/>
      <c r="L52377" s="8"/>
      <c r="N52377" s="5"/>
      <c r="O52377" s="10"/>
      <c r="P52377" s="8"/>
    </row>
    <row r="52378" spans="1:16" s="2" customFormat="1" x14ac:dyDescent="0.15">
      <c r="A52378" s="3"/>
      <c r="B52378" s="3"/>
      <c r="J52378" s="3"/>
      <c r="K52378" s="5"/>
      <c r="L52378" s="8"/>
      <c r="N52378" s="5"/>
      <c r="O52378" s="10"/>
      <c r="P52378" s="8"/>
    </row>
    <row r="52379" spans="1:16" s="2" customFormat="1" x14ac:dyDescent="0.15">
      <c r="A52379" s="3"/>
      <c r="B52379" s="3"/>
      <c r="J52379" s="3"/>
      <c r="K52379" s="5"/>
      <c r="L52379" s="8"/>
      <c r="N52379" s="5"/>
      <c r="O52379" s="10"/>
      <c r="P52379" s="8"/>
    </row>
    <row r="52380" spans="1:16" s="2" customFormat="1" x14ac:dyDescent="0.15">
      <c r="A52380" s="3"/>
      <c r="B52380" s="3"/>
      <c r="J52380" s="3"/>
      <c r="K52380" s="5"/>
      <c r="L52380" s="8"/>
      <c r="N52380" s="5"/>
      <c r="O52380" s="10"/>
      <c r="P52380" s="8"/>
    </row>
    <row r="52381" spans="1:16" s="2" customFormat="1" x14ac:dyDescent="0.15">
      <c r="A52381" s="3"/>
      <c r="B52381" s="3"/>
      <c r="J52381" s="3"/>
      <c r="K52381" s="5"/>
      <c r="L52381" s="8"/>
      <c r="N52381" s="5"/>
      <c r="O52381" s="10"/>
      <c r="P52381" s="8"/>
    </row>
    <row r="52382" spans="1:16" s="2" customFormat="1" x14ac:dyDescent="0.15">
      <c r="A52382" s="3"/>
      <c r="B52382" s="3"/>
      <c r="J52382" s="3"/>
      <c r="K52382" s="5"/>
      <c r="L52382" s="8"/>
      <c r="N52382" s="5"/>
      <c r="O52382" s="10"/>
      <c r="P52382" s="8"/>
    </row>
    <row r="52383" spans="1:16" s="2" customFormat="1" x14ac:dyDescent="0.15">
      <c r="A52383" s="3"/>
      <c r="B52383" s="3"/>
      <c r="J52383" s="3"/>
      <c r="K52383" s="5"/>
      <c r="L52383" s="8"/>
      <c r="N52383" s="5"/>
      <c r="O52383" s="10"/>
      <c r="P52383" s="8"/>
    </row>
    <row r="52384" spans="1:16" s="2" customFormat="1" x14ac:dyDescent="0.15">
      <c r="A52384" s="3"/>
      <c r="B52384" s="3"/>
      <c r="J52384" s="3"/>
      <c r="K52384" s="5"/>
      <c r="L52384" s="8"/>
      <c r="N52384" s="5"/>
      <c r="O52384" s="10"/>
      <c r="P52384" s="8"/>
    </row>
    <row r="52385" spans="1:16" s="2" customFormat="1" x14ac:dyDescent="0.15">
      <c r="A52385" s="3"/>
      <c r="B52385" s="3"/>
      <c r="J52385" s="3"/>
      <c r="K52385" s="5"/>
      <c r="L52385" s="8"/>
      <c r="N52385" s="5"/>
      <c r="O52385" s="10"/>
      <c r="P52385" s="8"/>
    </row>
    <row r="52386" spans="1:16" s="2" customFormat="1" x14ac:dyDescent="0.15">
      <c r="A52386" s="3"/>
      <c r="B52386" s="3"/>
      <c r="J52386" s="3"/>
      <c r="K52386" s="5"/>
      <c r="L52386" s="8"/>
      <c r="N52386" s="5"/>
      <c r="O52386" s="10"/>
      <c r="P52386" s="8"/>
    </row>
    <row r="52387" spans="1:16" s="2" customFormat="1" x14ac:dyDescent="0.15">
      <c r="A52387" s="3"/>
      <c r="B52387" s="3"/>
      <c r="J52387" s="3"/>
      <c r="K52387" s="5"/>
      <c r="L52387" s="8"/>
      <c r="N52387" s="5"/>
      <c r="O52387" s="10"/>
      <c r="P52387" s="8"/>
    </row>
    <row r="52388" spans="1:16" s="2" customFormat="1" x14ac:dyDescent="0.15">
      <c r="A52388" s="3"/>
      <c r="B52388" s="3"/>
      <c r="J52388" s="3"/>
      <c r="K52388" s="5"/>
      <c r="L52388" s="8"/>
      <c r="N52388" s="5"/>
      <c r="O52388" s="10"/>
      <c r="P52388" s="8"/>
    </row>
    <row r="52389" spans="1:16" s="2" customFormat="1" x14ac:dyDescent="0.15">
      <c r="A52389" s="3"/>
      <c r="B52389" s="3"/>
      <c r="J52389" s="3"/>
      <c r="K52389" s="5"/>
      <c r="L52389" s="8"/>
      <c r="N52389" s="5"/>
      <c r="O52389" s="10"/>
      <c r="P52389" s="8"/>
    </row>
    <row r="52390" spans="1:16" s="2" customFormat="1" x14ac:dyDescent="0.15">
      <c r="A52390" s="3"/>
      <c r="B52390" s="3"/>
      <c r="J52390" s="3"/>
      <c r="K52390" s="5"/>
      <c r="L52390" s="8"/>
      <c r="N52390" s="5"/>
      <c r="O52390" s="10"/>
      <c r="P52390" s="8"/>
    </row>
    <row r="52391" spans="1:16" s="2" customFormat="1" x14ac:dyDescent="0.15">
      <c r="A52391" s="3"/>
      <c r="B52391" s="3"/>
      <c r="J52391" s="3"/>
      <c r="K52391" s="5"/>
      <c r="L52391" s="8"/>
      <c r="N52391" s="5"/>
      <c r="O52391" s="10"/>
      <c r="P52391" s="8"/>
    </row>
    <row r="52392" spans="1:16" s="2" customFormat="1" x14ac:dyDescent="0.15">
      <c r="A52392" s="3"/>
      <c r="B52392" s="3"/>
      <c r="J52392" s="3"/>
      <c r="K52392" s="5"/>
      <c r="L52392" s="8"/>
      <c r="N52392" s="5"/>
      <c r="O52392" s="10"/>
      <c r="P52392" s="8"/>
    </row>
    <row r="52393" spans="1:16" s="2" customFormat="1" x14ac:dyDescent="0.15">
      <c r="A52393" s="3"/>
      <c r="B52393" s="3"/>
      <c r="J52393" s="3"/>
      <c r="K52393" s="5"/>
      <c r="L52393" s="8"/>
      <c r="N52393" s="5"/>
      <c r="O52393" s="10"/>
      <c r="P52393" s="8"/>
    </row>
    <row r="52394" spans="1:16" s="2" customFormat="1" x14ac:dyDescent="0.15">
      <c r="A52394" s="3"/>
      <c r="B52394" s="3"/>
      <c r="J52394" s="3"/>
      <c r="K52394" s="5"/>
      <c r="L52394" s="8"/>
      <c r="N52394" s="5"/>
      <c r="O52394" s="10"/>
      <c r="P52394" s="8"/>
    </row>
    <row r="52395" spans="1:16" s="2" customFormat="1" x14ac:dyDescent="0.15">
      <c r="A52395" s="3"/>
      <c r="B52395" s="3"/>
      <c r="J52395" s="3"/>
      <c r="K52395" s="5"/>
      <c r="L52395" s="8"/>
      <c r="N52395" s="5"/>
      <c r="O52395" s="10"/>
      <c r="P52395" s="8"/>
    </row>
    <row r="52396" spans="1:16" s="2" customFormat="1" x14ac:dyDescent="0.15">
      <c r="A52396" s="3"/>
      <c r="B52396" s="3"/>
      <c r="J52396" s="3"/>
      <c r="K52396" s="5"/>
      <c r="L52396" s="8"/>
      <c r="N52396" s="5"/>
      <c r="O52396" s="10"/>
      <c r="P52396" s="8"/>
    </row>
    <row r="52397" spans="1:16" s="2" customFormat="1" x14ac:dyDescent="0.15">
      <c r="A52397" s="3"/>
      <c r="B52397" s="3"/>
      <c r="J52397" s="3"/>
      <c r="K52397" s="5"/>
      <c r="L52397" s="8"/>
      <c r="N52397" s="5"/>
      <c r="O52397" s="10"/>
      <c r="P52397" s="8"/>
    </row>
    <row r="52398" spans="1:16" s="2" customFormat="1" x14ac:dyDescent="0.15">
      <c r="A52398" s="3"/>
      <c r="B52398" s="3"/>
      <c r="J52398" s="3"/>
      <c r="K52398" s="5"/>
      <c r="L52398" s="8"/>
      <c r="N52398" s="5"/>
      <c r="O52398" s="10"/>
      <c r="P52398" s="8"/>
    </row>
    <row r="52399" spans="1:16" s="2" customFormat="1" x14ac:dyDescent="0.15">
      <c r="A52399" s="3"/>
      <c r="B52399" s="3"/>
      <c r="J52399" s="3"/>
      <c r="K52399" s="5"/>
      <c r="L52399" s="8"/>
      <c r="N52399" s="5"/>
      <c r="O52399" s="10"/>
      <c r="P52399" s="8"/>
    </row>
    <row r="52400" spans="1:16" s="2" customFormat="1" x14ac:dyDescent="0.15">
      <c r="A52400" s="3"/>
      <c r="B52400" s="3"/>
      <c r="J52400" s="3"/>
      <c r="K52400" s="5"/>
      <c r="L52400" s="8"/>
      <c r="N52400" s="5"/>
      <c r="O52400" s="10"/>
      <c r="P52400" s="8"/>
    </row>
    <row r="52401" spans="1:16" s="2" customFormat="1" x14ac:dyDescent="0.15">
      <c r="A52401" s="3"/>
      <c r="B52401" s="3"/>
      <c r="J52401" s="3"/>
      <c r="K52401" s="5"/>
      <c r="L52401" s="8"/>
      <c r="N52401" s="5"/>
      <c r="O52401" s="10"/>
      <c r="P52401" s="8"/>
    </row>
    <row r="52402" spans="1:16" s="2" customFormat="1" x14ac:dyDescent="0.15">
      <c r="A52402" s="3"/>
      <c r="B52402" s="3"/>
      <c r="J52402" s="3"/>
      <c r="K52402" s="5"/>
      <c r="L52402" s="8"/>
      <c r="N52402" s="5"/>
      <c r="O52402" s="10"/>
      <c r="P52402" s="8"/>
    </row>
    <row r="52403" spans="1:16" s="2" customFormat="1" x14ac:dyDescent="0.15">
      <c r="A52403" s="3"/>
      <c r="B52403" s="3"/>
      <c r="J52403" s="3"/>
      <c r="K52403" s="5"/>
      <c r="L52403" s="8"/>
      <c r="N52403" s="5"/>
      <c r="O52403" s="10"/>
      <c r="P52403" s="8"/>
    </row>
    <row r="52404" spans="1:16" s="2" customFormat="1" x14ac:dyDescent="0.15">
      <c r="A52404" s="3"/>
      <c r="B52404" s="3"/>
      <c r="J52404" s="3"/>
      <c r="K52404" s="5"/>
      <c r="L52404" s="8"/>
      <c r="N52404" s="5"/>
      <c r="O52404" s="10"/>
      <c r="P52404" s="8"/>
    </row>
    <row r="52405" spans="1:16" s="2" customFormat="1" x14ac:dyDescent="0.15">
      <c r="A52405" s="3"/>
      <c r="B52405" s="3"/>
      <c r="J52405" s="3"/>
      <c r="K52405" s="5"/>
      <c r="L52405" s="8"/>
      <c r="N52405" s="5"/>
      <c r="O52405" s="10"/>
      <c r="P52405" s="8"/>
    </row>
    <row r="52406" spans="1:16" s="2" customFormat="1" x14ac:dyDescent="0.15">
      <c r="A52406" s="3"/>
      <c r="B52406" s="3"/>
      <c r="J52406" s="3"/>
      <c r="K52406" s="5"/>
      <c r="L52406" s="8"/>
      <c r="N52406" s="5"/>
      <c r="O52406" s="10"/>
      <c r="P52406" s="8"/>
    </row>
    <row r="52407" spans="1:16" s="2" customFormat="1" x14ac:dyDescent="0.15">
      <c r="A52407" s="3"/>
      <c r="B52407" s="3"/>
      <c r="J52407" s="3"/>
      <c r="K52407" s="5"/>
      <c r="L52407" s="8"/>
      <c r="N52407" s="5"/>
      <c r="O52407" s="10"/>
      <c r="P52407" s="8"/>
    </row>
    <row r="52408" spans="1:16" s="2" customFormat="1" x14ac:dyDescent="0.15">
      <c r="A52408" s="3"/>
      <c r="B52408" s="3"/>
      <c r="J52408" s="3"/>
      <c r="K52408" s="5"/>
      <c r="L52408" s="8"/>
      <c r="N52408" s="5"/>
      <c r="O52408" s="10"/>
      <c r="P52408" s="8"/>
    </row>
    <row r="52409" spans="1:16" s="2" customFormat="1" x14ac:dyDescent="0.15">
      <c r="A52409" s="3"/>
      <c r="B52409" s="3"/>
      <c r="J52409" s="3"/>
      <c r="K52409" s="5"/>
      <c r="L52409" s="8"/>
      <c r="N52409" s="5"/>
      <c r="O52409" s="10"/>
      <c r="P52409" s="8"/>
    </row>
    <row r="52410" spans="1:16" s="2" customFormat="1" x14ac:dyDescent="0.15">
      <c r="A52410" s="3"/>
      <c r="B52410" s="3"/>
      <c r="J52410" s="3"/>
      <c r="K52410" s="5"/>
      <c r="L52410" s="8"/>
      <c r="N52410" s="5"/>
      <c r="O52410" s="10"/>
      <c r="P52410" s="8"/>
    </row>
    <row r="52411" spans="1:16" s="2" customFormat="1" x14ac:dyDescent="0.15">
      <c r="A52411" s="3"/>
      <c r="B52411" s="3"/>
      <c r="J52411" s="3"/>
      <c r="K52411" s="5"/>
      <c r="L52411" s="8"/>
      <c r="N52411" s="5"/>
      <c r="O52411" s="10"/>
      <c r="P52411" s="8"/>
    </row>
    <row r="52412" spans="1:16" s="2" customFormat="1" x14ac:dyDescent="0.15">
      <c r="A52412" s="3"/>
      <c r="B52412" s="3"/>
      <c r="J52412" s="3"/>
      <c r="K52412" s="5"/>
      <c r="L52412" s="8"/>
      <c r="N52412" s="5"/>
      <c r="O52412" s="10"/>
      <c r="P52412" s="8"/>
    </row>
    <row r="52413" spans="1:16" s="2" customFormat="1" x14ac:dyDescent="0.15">
      <c r="A52413" s="3"/>
      <c r="B52413" s="3"/>
      <c r="J52413" s="3"/>
      <c r="K52413" s="5"/>
      <c r="L52413" s="8"/>
      <c r="N52413" s="5"/>
      <c r="O52413" s="10"/>
      <c r="P52413" s="8"/>
    </row>
    <row r="52414" spans="1:16" s="2" customFormat="1" x14ac:dyDescent="0.15">
      <c r="A52414" s="3"/>
      <c r="B52414" s="3"/>
      <c r="J52414" s="3"/>
      <c r="K52414" s="5"/>
      <c r="L52414" s="8"/>
      <c r="N52414" s="5"/>
      <c r="O52414" s="10"/>
      <c r="P52414" s="8"/>
    </row>
    <row r="52415" spans="1:16" s="2" customFormat="1" x14ac:dyDescent="0.15">
      <c r="A52415" s="3"/>
      <c r="B52415" s="3"/>
      <c r="J52415" s="3"/>
      <c r="K52415" s="5"/>
      <c r="L52415" s="8"/>
      <c r="N52415" s="5"/>
      <c r="O52415" s="10"/>
      <c r="P52415" s="8"/>
    </row>
    <row r="52416" spans="1:16" s="2" customFormat="1" x14ac:dyDescent="0.15">
      <c r="A52416" s="3"/>
      <c r="B52416" s="3"/>
      <c r="J52416" s="3"/>
      <c r="K52416" s="5"/>
      <c r="L52416" s="8"/>
      <c r="N52416" s="5"/>
      <c r="O52416" s="10"/>
      <c r="P52416" s="8"/>
    </row>
    <row r="52417" spans="1:16" s="2" customFormat="1" x14ac:dyDescent="0.15">
      <c r="A52417" s="3"/>
      <c r="B52417" s="3"/>
      <c r="J52417" s="3"/>
      <c r="K52417" s="5"/>
      <c r="L52417" s="8"/>
      <c r="N52417" s="5"/>
      <c r="O52417" s="10"/>
      <c r="P52417" s="8"/>
    </row>
    <row r="52418" spans="1:16" s="2" customFormat="1" x14ac:dyDescent="0.15">
      <c r="A52418" s="3"/>
      <c r="B52418" s="3"/>
      <c r="J52418" s="3"/>
      <c r="K52418" s="5"/>
      <c r="L52418" s="8"/>
      <c r="N52418" s="5"/>
      <c r="O52418" s="10"/>
      <c r="P52418" s="8"/>
    </row>
    <row r="52419" spans="1:16" s="2" customFormat="1" x14ac:dyDescent="0.15">
      <c r="A52419" s="3"/>
      <c r="B52419" s="3"/>
      <c r="J52419" s="3"/>
      <c r="K52419" s="5"/>
      <c r="L52419" s="8"/>
      <c r="N52419" s="5"/>
      <c r="O52419" s="10"/>
      <c r="P52419" s="8"/>
    </row>
    <row r="52420" spans="1:16" s="2" customFormat="1" x14ac:dyDescent="0.15">
      <c r="A52420" s="3"/>
      <c r="B52420" s="3"/>
      <c r="J52420" s="3"/>
      <c r="K52420" s="5"/>
      <c r="L52420" s="8"/>
      <c r="N52420" s="5"/>
      <c r="O52420" s="10"/>
      <c r="P52420" s="8"/>
    </row>
    <row r="52421" spans="1:16" s="2" customFormat="1" x14ac:dyDescent="0.15">
      <c r="A52421" s="3"/>
      <c r="B52421" s="3"/>
      <c r="J52421" s="3"/>
      <c r="K52421" s="5"/>
      <c r="L52421" s="8"/>
      <c r="N52421" s="5"/>
      <c r="O52421" s="10"/>
      <c r="P52421" s="8"/>
    </row>
    <row r="52422" spans="1:16" s="2" customFormat="1" x14ac:dyDescent="0.15">
      <c r="A52422" s="3"/>
      <c r="B52422" s="3"/>
      <c r="J52422" s="3"/>
      <c r="K52422" s="5"/>
      <c r="L52422" s="8"/>
      <c r="N52422" s="5"/>
      <c r="O52422" s="10"/>
      <c r="P52422" s="8"/>
    </row>
    <row r="52423" spans="1:16" s="2" customFormat="1" x14ac:dyDescent="0.15">
      <c r="A52423" s="3"/>
      <c r="B52423" s="3"/>
      <c r="J52423" s="3"/>
      <c r="K52423" s="5"/>
      <c r="L52423" s="8"/>
      <c r="N52423" s="5"/>
      <c r="O52423" s="10"/>
      <c r="P52423" s="8"/>
    </row>
    <row r="52424" spans="1:16" s="2" customFormat="1" x14ac:dyDescent="0.15">
      <c r="A52424" s="3"/>
      <c r="B52424" s="3"/>
      <c r="J52424" s="3"/>
      <c r="K52424" s="5"/>
      <c r="L52424" s="8"/>
      <c r="N52424" s="5"/>
      <c r="O52424" s="10"/>
      <c r="P52424" s="8"/>
    </row>
    <row r="52425" spans="1:16" s="2" customFormat="1" x14ac:dyDescent="0.15">
      <c r="A52425" s="3"/>
      <c r="B52425" s="3"/>
      <c r="J52425" s="3"/>
      <c r="K52425" s="5"/>
      <c r="L52425" s="8"/>
      <c r="N52425" s="5"/>
      <c r="O52425" s="10"/>
      <c r="P52425" s="8"/>
    </row>
    <row r="52426" spans="1:16" s="2" customFormat="1" x14ac:dyDescent="0.15">
      <c r="A52426" s="3"/>
      <c r="B52426" s="3"/>
      <c r="J52426" s="3"/>
      <c r="K52426" s="5"/>
      <c r="L52426" s="8"/>
      <c r="N52426" s="5"/>
      <c r="O52426" s="10"/>
      <c r="P52426" s="8"/>
    </row>
    <row r="52427" spans="1:16" s="2" customFormat="1" x14ac:dyDescent="0.15">
      <c r="A52427" s="3"/>
      <c r="B52427" s="3"/>
      <c r="J52427" s="3"/>
      <c r="K52427" s="5"/>
      <c r="L52427" s="8"/>
      <c r="N52427" s="5"/>
      <c r="O52427" s="10"/>
      <c r="P52427" s="8"/>
    </row>
    <row r="52428" spans="1:16" s="2" customFormat="1" x14ac:dyDescent="0.15">
      <c r="A52428" s="3"/>
      <c r="B52428" s="3"/>
      <c r="J52428" s="3"/>
      <c r="K52428" s="5"/>
      <c r="L52428" s="8"/>
      <c r="N52428" s="5"/>
      <c r="O52428" s="10"/>
      <c r="P52428" s="8"/>
    </row>
    <row r="52429" spans="1:16" s="2" customFormat="1" x14ac:dyDescent="0.15">
      <c r="A52429" s="3"/>
      <c r="B52429" s="3"/>
      <c r="J52429" s="3"/>
      <c r="K52429" s="5"/>
      <c r="L52429" s="8"/>
      <c r="N52429" s="5"/>
      <c r="O52429" s="10"/>
      <c r="P52429" s="8"/>
    </row>
    <row r="52430" spans="1:16" s="2" customFormat="1" x14ac:dyDescent="0.15">
      <c r="A52430" s="3"/>
      <c r="B52430" s="3"/>
      <c r="J52430" s="3"/>
      <c r="K52430" s="5"/>
      <c r="L52430" s="8"/>
      <c r="N52430" s="5"/>
      <c r="O52430" s="10"/>
      <c r="P52430" s="8"/>
    </row>
    <row r="52431" spans="1:16" s="2" customFormat="1" x14ac:dyDescent="0.15">
      <c r="A52431" s="3"/>
      <c r="B52431" s="3"/>
      <c r="J52431" s="3"/>
      <c r="K52431" s="5"/>
      <c r="L52431" s="8"/>
      <c r="N52431" s="5"/>
      <c r="O52431" s="10"/>
      <c r="P52431" s="8"/>
    </row>
    <row r="52432" spans="1:16" s="2" customFormat="1" x14ac:dyDescent="0.15">
      <c r="A52432" s="3"/>
      <c r="B52432" s="3"/>
      <c r="J52432" s="3"/>
      <c r="K52432" s="5"/>
      <c r="L52432" s="8"/>
      <c r="N52432" s="5"/>
      <c r="O52432" s="10"/>
      <c r="P52432" s="8"/>
    </row>
    <row r="52433" spans="1:16" s="2" customFormat="1" x14ac:dyDescent="0.15">
      <c r="A52433" s="3"/>
      <c r="B52433" s="3"/>
      <c r="J52433" s="3"/>
      <c r="K52433" s="5"/>
      <c r="L52433" s="8"/>
      <c r="N52433" s="5"/>
      <c r="O52433" s="10"/>
      <c r="P52433" s="8"/>
    </row>
    <row r="52434" spans="1:16" s="2" customFormat="1" x14ac:dyDescent="0.15">
      <c r="A52434" s="3"/>
      <c r="B52434" s="3"/>
      <c r="J52434" s="3"/>
      <c r="K52434" s="5"/>
      <c r="L52434" s="8"/>
      <c r="N52434" s="5"/>
      <c r="O52434" s="10"/>
      <c r="P52434" s="8"/>
    </row>
    <row r="52435" spans="1:16" s="2" customFormat="1" x14ac:dyDescent="0.15">
      <c r="A52435" s="3"/>
      <c r="B52435" s="3"/>
      <c r="J52435" s="3"/>
      <c r="K52435" s="5"/>
      <c r="L52435" s="8"/>
      <c r="N52435" s="5"/>
      <c r="O52435" s="10"/>
      <c r="P52435" s="8"/>
    </row>
    <row r="52436" spans="1:16" s="2" customFormat="1" x14ac:dyDescent="0.15">
      <c r="A52436" s="3"/>
      <c r="B52436" s="3"/>
      <c r="J52436" s="3"/>
      <c r="K52436" s="5"/>
      <c r="L52436" s="8"/>
      <c r="N52436" s="5"/>
      <c r="O52436" s="10"/>
      <c r="P52436" s="8"/>
    </row>
    <row r="52437" spans="1:16" s="2" customFormat="1" x14ac:dyDescent="0.15">
      <c r="A52437" s="3"/>
      <c r="B52437" s="3"/>
      <c r="J52437" s="3"/>
      <c r="K52437" s="5"/>
      <c r="L52437" s="8"/>
      <c r="N52437" s="5"/>
      <c r="O52437" s="10"/>
      <c r="P52437" s="8"/>
    </row>
    <row r="52438" spans="1:16" s="2" customFormat="1" x14ac:dyDescent="0.15">
      <c r="A52438" s="3"/>
      <c r="B52438" s="3"/>
      <c r="J52438" s="3"/>
      <c r="K52438" s="5"/>
      <c r="L52438" s="8"/>
      <c r="N52438" s="5"/>
      <c r="O52438" s="10"/>
      <c r="P52438" s="8"/>
    </row>
    <row r="52439" spans="1:16" s="2" customFormat="1" x14ac:dyDescent="0.15">
      <c r="A52439" s="3"/>
      <c r="B52439" s="3"/>
      <c r="J52439" s="3"/>
      <c r="K52439" s="5"/>
      <c r="L52439" s="8"/>
      <c r="N52439" s="5"/>
      <c r="O52439" s="10"/>
      <c r="P52439" s="8"/>
    </row>
    <row r="52440" spans="1:16" s="2" customFormat="1" x14ac:dyDescent="0.15">
      <c r="A52440" s="3"/>
      <c r="B52440" s="3"/>
      <c r="J52440" s="3"/>
      <c r="K52440" s="5"/>
      <c r="L52440" s="8"/>
      <c r="N52440" s="5"/>
      <c r="O52440" s="10"/>
      <c r="P52440" s="8"/>
    </row>
    <row r="52441" spans="1:16" s="2" customFormat="1" x14ac:dyDescent="0.15">
      <c r="A52441" s="3"/>
      <c r="B52441" s="3"/>
      <c r="J52441" s="3"/>
      <c r="K52441" s="5"/>
      <c r="L52441" s="8"/>
      <c r="N52441" s="5"/>
      <c r="O52441" s="10"/>
      <c r="P52441" s="8"/>
    </row>
    <row r="52442" spans="1:16" s="2" customFormat="1" x14ac:dyDescent="0.15">
      <c r="A52442" s="3"/>
      <c r="B52442" s="3"/>
      <c r="J52442" s="3"/>
      <c r="K52442" s="5"/>
      <c r="L52442" s="8"/>
      <c r="N52442" s="5"/>
      <c r="O52442" s="10"/>
      <c r="P52442" s="8"/>
    </row>
    <row r="52443" spans="1:16" s="2" customFormat="1" x14ac:dyDescent="0.15">
      <c r="A52443" s="3"/>
      <c r="B52443" s="3"/>
      <c r="J52443" s="3"/>
      <c r="K52443" s="5"/>
      <c r="L52443" s="8"/>
      <c r="N52443" s="5"/>
      <c r="O52443" s="10"/>
      <c r="P52443" s="8"/>
    </row>
    <row r="52444" spans="1:16" s="2" customFormat="1" x14ac:dyDescent="0.15">
      <c r="A52444" s="3"/>
      <c r="B52444" s="3"/>
      <c r="J52444" s="3"/>
      <c r="K52444" s="5"/>
      <c r="L52444" s="8"/>
      <c r="N52444" s="5"/>
      <c r="O52444" s="10"/>
      <c r="P52444" s="8"/>
    </row>
    <row r="52445" spans="1:16" s="2" customFormat="1" x14ac:dyDescent="0.15">
      <c r="A52445" s="3"/>
      <c r="B52445" s="3"/>
      <c r="J52445" s="3"/>
      <c r="K52445" s="5"/>
      <c r="L52445" s="8"/>
      <c r="N52445" s="5"/>
      <c r="O52445" s="10"/>
      <c r="P52445" s="8"/>
    </row>
    <row r="52446" spans="1:16" s="2" customFormat="1" x14ac:dyDescent="0.15">
      <c r="A52446" s="3"/>
      <c r="B52446" s="3"/>
      <c r="J52446" s="3"/>
      <c r="K52446" s="5"/>
      <c r="L52446" s="8"/>
      <c r="N52446" s="5"/>
      <c r="O52446" s="10"/>
      <c r="P52446" s="8"/>
    </row>
    <row r="52447" spans="1:16" s="2" customFormat="1" x14ac:dyDescent="0.15">
      <c r="A52447" s="3"/>
      <c r="B52447" s="3"/>
      <c r="J52447" s="3"/>
      <c r="K52447" s="5"/>
      <c r="L52447" s="8"/>
      <c r="N52447" s="5"/>
      <c r="O52447" s="10"/>
      <c r="P52447" s="8"/>
    </row>
    <row r="52448" spans="1:16" s="2" customFormat="1" x14ac:dyDescent="0.15">
      <c r="A52448" s="3"/>
      <c r="B52448" s="3"/>
      <c r="J52448" s="3"/>
      <c r="K52448" s="5"/>
      <c r="L52448" s="8"/>
      <c r="N52448" s="5"/>
      <c r="O52448" s="10"/>
      <c r="P52448" s="8"/>
    </row>
    <row r="52449" spans="1:16" s="2" customFormat="1" x14ac:dyDescent="0.15">
      <c r="A52449" s="3"/>
      <c r="B52449" s="3"/>
      <c r="J52449" s="3"/>
      <c r="K52449" s="5"/>
      <c r="L52449" s="8"/>
      <c r="N52449" s="5"/>
      <c r="O52449" s="10"/>
      <c r="P52449" s="8"/>
    </row>
    <row r="52450" spans="1:16" s="2" customFormat="1" x14ac:dyDescent="0.15">
      <c r="A52450" s="3"/>
      <c r="B52450" s="3"/>
      <c r="J52450" s="3"/>
      <c r="K52450" s="5"/>
      <c r="L52450" s="8"/>
      <c r="N52450" s="5"/>
      <c r="O52450" s="10"/>
      <c r="P52450" s="8"/>
    </row>
    <row r="52451" spans="1:16" s="2" customFormat="1" x14ac:dyDescent="0.15">
      <c r="A52451" s="3"/>
      <c r="B52451" s="3"/>
      <c r="J52451" s="3"/>
      <c r="K52451" s="5"/>
      <c r="L52451" s="8"/>
      <c r="N52451" s="5"/>
      <c r="O52451" s="10"/>
      <c r="P52451" s="8"/>
    </row>
    <row r="52452" spans="1:16" s="2" customFormat="1" x14ac:dyDescent="0.15">
      <c r="A52452" s="3"/>
      <c r="B52452" s="3"/>
      <c r="J52452" s="3"/>
      <c r="K52452" s="5"/>
      <c r="L52452" s="8"/>
      <c r="N52452" s="5"/>
      <c r="O52452" s="10"/>
      <c r="P52452" s="8"/>
    </row>
    <row r="52453" spans="1:16" s="2" customFormat="1" x14ac:dyDescent="0.15">
      <c r="A52453" s="3"/>
      <c r="B52453" s="3"/>
      <c r="J52453" s="3"/>
      <c r="K52453" s="5"/>
      <c r="L52453" s="8"/>
      <c r="N52453" s="5"/>
      <c r="O52453" s="10"/>
      <c r="P52453" s="8"/>
    </row>
    <row r="52454" spans="1:16" s="2" customFormat="1" x14ac:dyDescent="0.15">
      <c r="A52454" s="3"/>
      <c r="B52454" s="3"/>
      <c r="J52454" s="3"/>
      <c r="K52454" s="5"/>
      <c r="L52454" s="8"/>
      <c r="N52454" s="5"/>
      <c r="O52454" s="10"/>
      <c r="P52454" s="8"/>
    </row>
    <row r="52455" spans="1:16" s="2" customFormat="1" x14ac:dyDescent="0.15">
      <c r="A52455" s="3"/>
      <c r="B52455" s="3"/>
      <c r="J52455" s="3"/>
      <c r="K52455" s="5"/>
      <c r="L52455" s="8"/>
      <c r="N52455" s="5"/>
      <c r="O52455" s="10"/>
      <c r="P52455" s="8"/>
    </row>
    <row r="52456" spans="1:16" s="2" customFormat="1" x14ac:dyDescent="0.15">
      <c r="A52456" s="3"/>
      <c r="B52456" s="3"/>
      <c r="J52456" s="3"/>
      <c r="K52456" s="5"/>
      <c r="L52456" s="8"/>
      <c r="N52456" s="5"/>
      <c r="O52456" s="10"/>
      <c r="P52456" s="8"/>
    </row>
    <row r="52457" spans="1:16" s="2" customFormat="1" x14ac:dyDescent="0.15">
      <c r="A52457" s="3"/>
      <c r="B52457" s="3"/>
      <c r="J52457" s="3"/>
      <c r="K52457" s="5"/>
      <c r="L52457" s="8"/>
      <c r="N52457" s="5"/>
      <c r="O52457" s="10"/>
      <c r="P52457" s="8"/>
    </row>
    <row r="52458" spans="1:16" s="2" customFormat="1" x14ac:dyDescent="0.15">
      <c r="A52458" s="3"/>
      <c r="B52458" s="3"/>
      <c r="J52458" s="3"/>
      <c r="K52458" s="5"/>
      <c r="L52458" s="8"/>
      <c r="N52458" s="5"/>
      <c r="O52458" s="10"/>
      <c r="P52458" s="8"/>
    </row>
    <row r="52459" spans="1:16" s="2" customFormat="1" x14ac:dyDescent="0.15">
      <c r="A52459" s="3"/>
      <c r="B52459" s="3"/>
      <c r="J52459" s="3"/>
      <c r="K52459" s="5"/>
      <c r="L52459" s="8"/>
      <c r="N52459" s="5"/>
      <c r="O52459" s="10"/>
      <c r="P52459" s="8"/>
    </row>
    <row r="52460" spans="1:16" s="2" customFormat="1" x14ac:dyDescent="0.15">
      <c r="A52460" s="3"/>
      <c r="B52460" s="3"/>
      <c r="J52460" s="3"/>
      <c r="K52460" s="5"/>
      <c r="L52460" s="8"/>
      <c r="N52460" s="5"/>
      <c r="O52460" s="10"/>
      <c r="P52460" s="8"/>
    </row>
    <row r="52461" spans="1:16" s="2" customFormat="1" x14ac:dyDescent="0.15">
      <c r="A52461" s="3"/>
      <c r="B52461" s="3"/>
      <c r="J52461" s="3"/>
      <c r="K52461" s="5"/>
      <c r="L52461" s="8"/>
      <c r="N52461" s="5"/>
      <c r="O52461" s="10"/>
      <c r="P52461" s="8"/>
    </row>
    <row r="52462" spans="1:16" s="2" customFormat="1" x14ac:dyDescent="0.15">
      <c r="A52462" s="3"/>
      <c r="B52462" s="3"/>
      <c r="J52462" s="3"/>
      <c r="K52462" s="5"/>
      <c r="L52462" s="8"/>
      <c r="N52462" s="5"/>
      <c r="O52462" s="10"/>
      <c r="P52462" s="8"/>
    </row>
    <row r="52463" spans="1:16" s="2" customFormat="1" x14ac:dyDescent="0.15">
      <c r="A52463" s="3"/>
      <c r="B52463" s="3"/>
      <c r="J52463" s="3"/>
      <c r="K52463" s="5"/>
      <c r="L52463" s="8"/>
      <c r="N52463" s="5"/>
      <c r="O52463" s="10"/>
      <c r="P52463" s="8"/>
    </row>
    <row r="52464" spans="1:16" s="2" customFormat="1" x14ac:dyDescent="0.15">
      <c r="A52464" s="3"/>
      <c r="B52464" s="3"/>
      <c r="J52464" s="3"/>
      <c r="K52464" s="5"/>
      <c r="L52464" s="8"/>
      <c r="N52464" s="5"/>
      <c r="O52464" s="10"/>
      <c r="P52464" s="8"/>
    </row>
    <row r="52465" spans="1:16" s="2" customFormat="1" x14ac:dyDescent="0.15">
      <c r="A52465" s="3"/>
      <c r="B52465" s="3"/>
      <c r="J52465" s="3"/>
      <c r="K52465" s="5"/>
      <c r="L52465" s="8"/>
      <c r="N52465" s="5"/>
      <c r="O52465" s="10"/>
      <c r="P52465" s="8"/>
    </row>
    <row r="52466" spans="1:16" s="2" customFormat="1" x14ac:dyDescent="0.15">
      <c r="A52466" s="3"/>
      <c r="B52466" s="3"/>
      <c r="J52466" s="3"/>
      <c r="K52466" s="5"/>
      <c r="L52466" s="8"/>
      <c r="N52466" s="5"/>
      <c r="O52466" s="10"/>
      <c r="P52466" s="8"/>
    </row>
    <row r="52467" spans="1:16" s="2" customFormat="1" x14ac:dyDescent="0.15">
      <c r="A52467" s="3"/>
      <c r="B52467" s="3"/>
      <c r="J52467" s="3"/>
      <c r="K52467" s="5"/>
      <c r="L52467" s="8"/>
      <c r="N52467" s="5"/>
      <c r="O52467" s="10"/>
      <c r="P52467" s="8"/>
    </row>
    <row r="52468" spans="1:16" s="2" customFormat="1" x14ac:dyDescent="0.15">
      <c r="A52468" s="3"/>
      <c r="B52468" s="3"/>
      <c r="J52468" s="3"/>
      <c r="K52468" s="5"/>
      <c r="L52468" s="8"/>
      <c r="N52468" s="5"/>
      <c r="O52468" s="10"/>
      <c r="P52468" s="8"/>
    </row>
    <row r="52469" spans="1:16" s="2" customFormat="1" x14ac:dyDescent="0.15">
      <c r="A52469" s="3"/>
      <c r="B52469" s="3"/>
      <c r="J52469" s="3"/>
      <c r="K52469" s="5"/>
      <c r="L52469" s="8"/>
      <c r="N52469" s="5"/>
      <c r="O52469" s="10"/>
      <c r="P52469" s="8"/>
    </row>
    <row r="52470" spans="1:16" s="2" customFormat="1" x14ac:dyDescent="0.15">
      <c r="A52470" s="3"/>
      <c r="B52470" s="3"/>
      <c r="J52470" s="3"/>
      <c r="K52470" s="5"/>
      <c r="L52470" s="8"/>
      <c r="N52470" s="5"/>
      <c r="O52470" s="10"/>
      <c r="P52470" s="8"/>
    </row>
    <row r="52471" spans="1:16" s="2" customFormat="1" x14ac:dyDescent="0.15">
      <c r="A52471" s="3"/>
      <c r="B52471" s="3"/>
      <c r="J52471" s="3"/>
      <c r="K52471" s="5"/>
      <c r="L52471" s="8"/>
      <c r="N52471" s="5"/>
      <c r="O52471" s="10"/>
      <c r="P52471" s="8"/>
    </row>
    <row r="52472" spans="1:16" s="2" customFormat="1" x14ac:dyDescent="0.15">
      <c r="A52472" s="3"/>
      <c r="B52472" s="3"/>
      <c r="J52472" s="3"/>
      <c r="K52472" s="5"/>
      <c r="L52472" s="8"/>
      <c r="N52472" s="5"/>
      <c r="O52472" s="10"/>
      <c r="P52472" s="8"/>
    </row>
    <row r="52473" spans="1:16" s="2" customFormat="1" x14ac:dyDescent="0.15">
      <c r="A52473" s="3"/>
      <c r="B52473" s="3"/>
      <c r="J52473" s="3"/>
      <c r="K52473" s="5"/>
      <c r="L52473" s="8"/>
      <c r="N52473" s="5"/>
      <c r="O52473" s="10"/>
      <c r="P52473" s="8"/>
    </row>
    <row r="52474" spans="1:16" s="2" customFormat="1" x14ac:dyDescent="0.15">
      <c r="A52474" s="3"/>
      <c r="B52474" s="3"/>
      <c r="J52474" s="3"/>
      <c r="K52474" s="5"/>
      <c r="L52474" s="8"/>
      <c r="N52474" s="5"/>
      <c r="O52474" s="10"/>
      <c r="P52474" s="8"/>
    </row>
    <row r="52475" spans="1:16" s="2" customFormat="1" x14ac:dyDescent="0.15">
      <c r="A52475" s="3"/>
      <c r="B52475" s="3"/>
      <c r="J52475" s="3"/>
      <c r="K52475" s="5"/>
      <c r="L52475" s="8"/>
      <c r="N52475" s="5"/>
      <c r="O52475" s="10"/>
      <c r="P52475" s="8"/>
    </row>
    <row r="52476" spans="1:16" s="2" customFormat="1" x14ac:dyDescent="0.15">
      <c r="A52476" s="3"/>
      <c r="B52476" s="3"/>
      <c r="J52476" s="3"/>
      <c r="K52476" s="5"/>
      <c r="L52476" s="8"/>
      <c r="N52476" s="5"/>
      <c r="O52476" s="10"/>
      <c r="P52476" s="8"/>
    </row>
    <row r="52477" spans="1:16" s="2" customFormat="1" x14ac:dyDescent="0.15">
      <c r="A52477" s="3"/>
      <c r="B52477" s="3"/>
      <c r="J52477" s="3"/>
      <c r="K52477" s="5"/>
      <c r="L52477" s="8"/>
      <c r="N52477" s="5"/>
      <c r="O52477" s="10"/>
      <c r="P52477" s="8"/>
    </row>
    <row r="52478" spans="1:16" s="2" customFormat="1" x14ac:dyDescent="0.15">
      <c r="A52478" s="3"/>
      <c r="B52478" s="3"/>
      <c r="J52478" s="3"/>
      <c r="K52478" s="5"/>
      <c r="L52478" s="8"/>
      <c r="N52478" s="5"/>
      <c r="O52478" s="10"/>
      <c r="P52478" s="8"/>
    </row>
    <row r="52479" spans="1:16" s="2" customFormat="1" x14ac:dyDescent="0.15">
      <c r="A52479" s="3"/>
      <c r="B52479" s="3"/>
      <c r="J52479" s="3"/>
      <c r="K52479" s="5"/>
      <c r="L52479" s="8"/>
      <c r="N52479" s="5"/>
      <c r="O52479" s="10"/>
      <c r="P52479" s="8"/>
    </row>
    <row r="52480" spans="1:16" s="2" customFormat="1" x14ac:dyDescent="0.15">
      <c r="A52480" s="3"/>
      <c r="B52480" s="3"/>
      <c r="J52480" s="3"/>
      <c r="K52480" s="5"/>
      <c r="L52480" s="8"/>
      <c r="N52480" s="5"/>
      <c r="O52480" s="10"/>
      <c r="P52480" s="8"/>
    </row>
    <row r="52481" spans="1:16" s="2" customFormat="1" x14ac:dyDescent="0.15">
      <c r="A52481" s="3"/>
      <c r="B52481" s="3"/>
      <c r="J52481" s="3"/>
      <c r="K52481" s="5"/>
      <c r="L52481" s="8"/>
      <c r="N52481" s="5"/>
      <c r="O52481" s="10"/>
      <c r="P52481" s="8"/>
    </row>
    <row r="52482" spans="1:16" s="2" customFormat="1" x14ac:dyDescent="0.15">
      <c r="A52482" s="3"/>
      <c r="B52482" s="3"/>
      <c r="J52482" s="3"/>
      <c r="K52482" s="5"/>
      <c r="L52482" s="8"/>
      <c r="N52482" s="5"/>
      <c r="O52482" s="10"/>
      <c r="P52482" s="8"/>
    </row>
    <row r="52483" spans="1:16" s="2" customFormat="1" x14ac:dyDescent="0.15">
      <c r="A52483" s="3"/>
      <c r="B52483" s="3"/>
      <c r="J52483" s="3"/>
      <c r="K52483" s="5"/>
      <c r="L52483" s="8"/>
      <c r="N52483" s="5"/>
      <c r="O52483" s="10"/>
      <c r="P52483" s="8"/>
    </row>
    <row r="52484" spans="1:16" s="2" customFormat="1" x14ac:dyDescent="0.15">
      <c r="A52484" s="3"/>
      <c r="B52484" s="3"/>
      <c r="J52484" s="3"/>
      <c r="K52484" s="5"/>
      <c r="L52484" s="8"/>
      <c r="N52484" s="5"/>
      <c r="O52484" s="10"/>
      <c r="P52484" s="8"/>
    </row>
    <row r="52485" spans="1:16" s="2" customFormat="1" x14ac:dyDescent="0.15">
      <c r="A52485" s="3"/>
      <c r="B52485" s="3"/>
      <c r="J52485" s="3"/>
      <c r="K52485" s="5"/>
      <c r="L52485" s="8"/>
      <c r="N52485" s="5"/>
      <c r="O52485" s="10"/>
      <c r="P52485" s="8"/>
    </row>
    <row r="52486" spans="1:16" s="2" customFormat="1" x14ac:dyDescent="0.15">
      <c r="A52486" s="3"/>
      <c r="B52486" s="3"/>
      <c r="J52486" s="3"/>
      <c r="K52486" s="5"/>
      <c r="L52486" s="8"/>
      <c r="N52486" s="5"/>
      <c r="O52486" s="10"/>
      <c r="P52486" s="8"/>
    </row>
    <row r="52487" spans="1:16" s="2" customFormat="1" x14ac:dyDescent="0.15">
      <c r="A52487" s="3"/>
      <c r="B52487" s="3"/>
      <c r="J52487" s="3"/>
      <c r="K52487" s="5"/>
      <c r="L52487" s="8"/>
      <c r="N52487" s="5"/>
      <c r="O52487" s="10"/>
      <c r="P52487" s="8"/>
    </row>
    <row r="52488" spans="1:16" s="2" customFormat="1" x14ac:dyDescent="0.15">
      <c r="A52488" s="3"/>
      <c r="B52488" s="3"/>
      <c r="J52488" s="3"/>
      <c r="K52488" s="5"/>
      <c r="L52488" s="8"/>
      <c r="N52488" s="5"/>
      <c r="O52488" s="10"/>
      <c r="P52488" s="8"/>
    </row>
    <row r="52489" spans="1:16" s="2" customFormat="1" x14ac:dyDescent="0.15">
      <c r="A52489" s="3"/>
      <c r="B52489" s="3"/>
      <c r="J52489" s="3"/>
      <c r="K52489" s="5"/>
      <c r="L52489" s="8"/>
      <c r="N52489" s="5"/>
      <c r="O52489" s="10"/>
      <c r="P52489" s="8"/>
    </row>
    <row r="52490" spans="1:16" s="2" customFormat="1" x14ac:dyDescent="0.15">
      <c r="A52490" s="3"/>
      <c r="B52490" s="3"/>
      <c r="J52490" s="3"/>
      <c r="K52490" s="5"/>
      <c r="L52490" s="8"/>
      <c r="N52490" s="5"/>
      <c r="O52490" s="10"/>
      <c r="P52490" s="8"/>
    </row>
    <row r="52491" spans="1:16" s="2" customFormat="1" x14ac:dyDescent="0.15">
      <c r="A52491" s="3"/>
      <c r="B52491" s="3"/>
      <c r="J52491" s="3"/>
      <c r="K52491" s="5"/>
      <c r="L52491" s="8"/>
      <c r="N52491" s="5"/>
      <c r="O52491" s="10"/>
      <c r="P52491" s="8"/>
    </row>
    <row r="52492" spans="1:16" s="2" customFormat="1" x14ac:dyDescent="0.15">
      <c r="A52492" s="3"/>
      <c r="B52492" s="3"/>
      <c r="J52492" s="3"/>
      <c r="K52492" s="5"/>
      <c r="L52492" s="8"/>
      <c r="N52492" s="5"/>
      <c r="O52492" s="10"/>
      <c r="P52492" s="8"/>
    </row>
    <row r="52493" spans="1:16" s="2" customFormat="1" x14ac:dyDescent="0.15">
      <c r="A52493" s="3"/>
      <c r="B52493" s="3"/>
      <c r="J52493" s="3"/>
      <c r="K52493" s="5"/>
      <c r="L52493" s="8"/>
      <c r="N52493" s="5"/>
      <c r="O52493" s="10"/>
      <c r="P52493" s="8"/>
    </row>
    <row r="52494" spans="1:16" s="2" customFormat="1" x14ac:dyDescent="0.15">
      <c r="A52494" s="3"/>
      <c r="B52494" s="3"/>
      <c r="J52494" s="3"/>
      <c r="K52494" s="5"/>
      <c r="L52494" s="8"/>
      <c r="N52494" s="5"/>
      <c r="O52494" s="10"/>
      <c r="P52494" s="8"/>
    </row>
    <row r="52495" spans="1:16" s="2" customFormat="1" x14ac:dyDescent="0.15">
      <c r="A52495" s="3"/>
      <c r="B52495" s="3"/>
      <c r="J52495" s="3"/>
      <c r="K52495" s="5"/>
      <c r="L52495" s="8"/>
      <c r="N52495" s="5"/>
      <c r="O52495" s="10"/>
      <c r="P52495" s="8"/>
    </row>
    <row r="52496" spans="1:16" s="2" customFormat="1" x14ac:dyDescent="0.15">
      <c r="A52496" s="3"/>
      <c r="B52496" s="3"/>
      <c r="J52496" s="3"/>
      <c r="K52496" s="5"/>
      <c r="L52496" s="8"/>
      <c r="N52496" s="5"/>
      <c r="O52496" s="10"/>
      <c r="P52496" s="8"/>
    </row>
    <row r="52497" spans="1:16" s="2" customFormat="1" x14ac:dyDescent="0.15">
      <c r="A52497" s="3"/>
      <c r="B52497" s="3"/>
      <c r="J52497" s="3"/>
      <c r="K52497" s="5"/>
      <c r="L52497" s="8"/>
      <c r="N52497" s="5"/>
      <c r="O52497" s="10"/>
      <c r="P52497" s="8"/>
    </row>
    <row r="52498" spans="1:16" s="2" customFormat="1" x14ac:dyDescent="0.15">
      <c r="A52498" s="3"/>
      <c r="B52498" s="3"/>
      <c r="J52498" s="3"/>
      <c r="K52498" s="5"/>
      <c r="L52498" s="8"/>
      <c r="N52498" s="5"/>
      <c r="O52498" s="10"/>
      <c r="P52498" s="8"/>
    </row>
    <row r="52499" spans="1:16" s="2" customFormat="1" x14ac:dyDescent="0.15">
      <c r="A52499" s="3"/>
      <c r="B52499" s="3"/>
      <c r="J52499" s="3"/>
      <c r="K52499" s="5"/>
      <c r="L52499" s="8"/>
      <c r="N52499" s="5"/>
      <c r="O52499" s="10"/>
      <c r="P52499" s="8"/>
    </row>
    <row r="52500" spans="1:16" s="2" customFormat="1" x14ac:dyDescent="0.15">
      <c r="A52500" s="3"/>
      <c r="B52500" s="3"/>
      <c r="J52500" s="3"/>
      <c r="K52500" s="5"/>
      <c r="L52500" s="8"/>
      <c r="N52500" s="5"/>
      <c r="O52500" s="10"/>
      <c r="P52500" s="8"/>
    </row>
    <row r="52501" spans="1:16" s="2" customFormat="1" x14ac:dyDescent="0.15">
      <c r="A52501" s="3"/>
      <c r="B52501" s="3"/>
      <c r="J52501" s="3"/>
      <c r="K52501" s="5"/>
      <c r="L52501" s="8"/>
      <c r="N52501" s="5"/>
      <c r="O52501" s="10"/>
      <c r="P52501" s="8"/>
    </row>
    <row r="52502" spans="1:16" s="2" customFormat="1" x14ac:dyDescent="0.15">
      <c r="A52502" s="3"/>
      <c r="B52502" s="3"/>
      <c r="J52502" s="3"/>
      <c r="K52502" s="5"/>
      <c r="L52502" s="8"/>
      <c r="N52502" s="5"/>
      <c r="O52502" s="10"/>
      <c r="P52502" s="8"/>
    </row>
    <row r="52503" spans="1:16" s="2" customFormat="1" x14ac:dyDescent="0.15">
      <c r="A52503" s="3"/>
      <c r="B52503" s="3"/>
      <c r="J52503" s="3"/>
      <c r="K52503" s="5"/>
      <c r="L52503" s="8"/>
      <c r="N52503" s="5"/>
      <c r="O52503" s="10"/>
      <c r="P52503" s="8"/>
    </row>
    <row r="52504" spans="1:16" s="2" customFormat="1" x14ac:dyDescent="0.15">
      <c r="A52504" s="3"/>
      <c r="B52504" s="3"/>
      <c r="J52504" s="3"/>
      <c r="K52504" s="5"/>
      <c r="L52504" s="8"/>
      <c r="N52504" s="5"/>
      <c r="O52504" s="10"/>
      <c r="P52504" s="8"/>
    </row>
    <row r="52505" spans="1:16" s="2" customFormat="1" x14ac:dyDescent="0.15">
      <c r="A52505" s="3"/>
      <c r="B52505" s="3"/>
      <c r="J52505" s="3"/>
      <c r="K52505" s="5"/>
      <c r="L52505" s="8"/>
      <c r="N52505" s="5"/>
      <c r="O52505" s="10"/>
      <c r="P52505" s="8"/>
    </row>
    <row r="52506" spans="1:16" s="2" customFormat="1" x14ac:dyDescent="0.15">
      <c r="A52506" s="3"/>
      <c r="B52506" s="3"/>
      <c r="J52506" s="3"/>
      <c r="K52506" s="5"/>
      <c r="L52506" s="8"/>
      <c r="N52506" s="5"/>
      <c r="O52506" s="10"/>
      <c r="P52506" s="8"/>
    </row>
    <row r="52507" spans="1:16" s="2" customFormat="1" x14ac:dyDescent="0.15">
      <c r="A52507" s="3"/>
      <c r="B52507" s="3"/>
      <c r="J52507" s="3"/>
      <c r="K52507" s="5"/>
      <c r="L52507" s="8"/>
      <c r="N52507" s="5"/>
      <c r="O52507" s="10"/>
      <c r="P52507" s="8"/>
    </row>
    <row r="52508" spans="1:16" s="2" customFormat="1" x14ac:dyDescent="0.15">
      <c r="A52508" s="3"/>
      <c r="B52508" s="3"/>
      <c r="J52508" s="3"/>
      <c r="K52508" s="5"/>
      <c r="L52508" s="8"/>
      <c r="N52508" s="5"/>
      <c r="O52508" s="10"/>
      <c r="P52508" s="8"/>
    </row>
    <row r="52509" spans="1:16" s="2" customFormat="1" x14ac:dyDescent="0.15">
      <c r="A52509" s="3"/>
      <c r="B52509" s="3"/>
      <c r="J52509" s="3"/>
      <c r="K52509" s="5"/>
      <c r="L52509" s="8"/>
      <c r="N52509" s="5"/>
      <c r="O52509" s="10"/>
      <c r="P52509" s="8"/>
    </row>
    <row r="52510" spans="1:16" s="2" customFormat="1" x14ac:dyDescent="0.15">
      <c r="A52510" s="3"/>
      <c r="B52510" s="3"/>
      <c r="J52510" s="3"/>
      <c r="K52510" s="5"/>
      <c r="L52510" s="8"/>
      <c r="N52510" s="5"/>
      <c r="O52510" s="10"/>
      <c r="P52510" s="8"/>
    </row>
    <row r="52511" spans="1:16" s="2" customFormat="1" x14ac:dyDescent="0.15">
      <c r="A52511" s="3"/>
      <c r="B52511" s="3"/>
      <c r="J52511" s="3"/>
      <c r="K52511" s="5"/>
      <c r="L52511" s="8"/>
      <c r="N52511" s="5"/>
      <c r="O52511" s="10"/>
      <c r="P52511" s="8"/>
    </row>
    <row r="52512" spans="1:16" s="2" customFormat="1" x14ac:dyDescent="0.15">
      <c r="A52512" s="3"/>
      <c r="B52512" s="3"/>
      <c r="J52512" s="3"/>
      <c r="K52512" s="5"/>
      <c r="L52512" s="8"/>
      <c r="N52512" s="5"/>
      <c r="O52512" s="10"/>
      <c r="P52512" s="8"/>
    </row>
    <row r="52513" spans="1:16" s="2" customFormat="1" x14ac:dyDescent="0.15">
      <c r="A52513" s="3"/>
      <c r="B52513" s="3"/>
      <c r="J52513" s="3"/>
      <c r="K52513" s="5"/>
      <c r="L52513" s="8"/>
      <c r="N52513" s="5"/>
      <c r="O52513" s="10"/>
      <c r="P52513" s="8"/>
    </row>
    <row r="52514" spans="1:16" s="2" customFormat="1" x14ac:dyDescent="0.15">
      <c r="A52514" s="3"/>
      <c r="B52514" s="3"/>
      <c r="J52514" s="3"/>
      <c r="K52514" s="5"/>
      <c r="L52514" s="8"/>
      <c r="N52514" s="5"/>
      <c r="O52514" s="10"/>
      <c r="P52514" s="8"/>
    </row>
    <row r="52515" spans="1:16" s="2" customFormat="1" x14ac:dyDescent="0.15">
      <c r="A52515" s="3"/>
      <c r="B52515" s="3"/>
      <c r="J52515" s="3"/>
      <c r="K52515" s="5"/>
      <c r="L52515" s="8"/>
      <c r="N52515" s="5"/>
      <c r="O52515" s="10"/>
      <c r="P52515" s="8"/>
    </row>
    <row r="52516" spans="1:16" s="2" customFormat="1" x14ac:dyDescent="0.15">
      <c r="A52516" s="3"/>
      <c r="B52516" s="3"/>
      <c r="J52516" s="3"/>
      <c r="K52516" s="5"/>
      <c r="L52516" s="8"/>
      <c r="N52516" s="5"/>
      <c r="O52516" s="10"/>
      <c r="P52516" s="8"/>
    </row>
    <row r="52517" spans="1:16" s="2" customFormat="1" x14ac:dyDescent="0.15">
      <c r="A52517" s="3"/>
      <c r="B52517" s="3"/>
      <c r="J52517" s="3"/>
      <c r="K52517" s="5"/>
      <c r="L52517" s="8"/>
      <c r="N52517" s="5"/>
      <c r="O52517" s="10"/>
      <c r="P52517" s="8"/>
    </row>
    <row r="52518" spans="1:16" s="2" customFormat="1" x14ac:dyDescent="0.15">
      <c r="A52518" s="3"/>
      <c r="B52518" s="3"/>
      <c r="J52518" s="3"/>
      <c r="K52518" s="5"/>
      <c r="L52518" s="8"/>
      <c r="N52518" s="5"/>
      <c r="O52518" s="10"/>
      <c r="P52518" s="8"/>
    </row>
    <row r="52519" spans="1:16" s="2" customFormat="1" x14ac:dyDescent="0.15">
      <c r="A52519" s="3"/>
      <c r="B52519" s="3"/>
      <c r="J52519" s="3"/>
      <c r="K52519" s="5"/>
      <c r="L52519" s="8"/>
      <c r="N52519" s="5"/>
      <c r="O52519" s="10"/>
      <c r="P52519" s="8"/>
    </row>
    <row r="52520" spans="1:16" s="2" customFormat="1" x14ac:dyDescent="0.15">
      <c r="A52520" s="3"/>
      <c r="B52520" s="3"/>
      <c r="J52520" s="3"/>
      <c r="K52520" s="5"/>
      <c r="L52520" s="8"/>
      <c r="N52520" s="5"/>
      <c r="O52520" s="10"/>
      <c r="P52520" s="8"/>
    </row>
    <row r="52521" spans="1:16" s="2" customFormat="1" x14ac:dyDescent="0.15">
      <c r="A52521" s="3"/>
      <c r="B52521" s="3"/>
      <c r="J52521" s="3"/>
      <c r="K52521" s="5"/>
      <c r="L52521" s="8"/>
      <c r="N52521" s="5"/>
      <c r="O52521" s="10"/>
      <c r="P52521" s="8"/>
    </row>
    <row r="52522" spans="1:16" s="2" customFormat="1" x14ac:dyDescent="0.15">
      <c r="A52522" s="3"/>
      <c r="B52522" s="3"/>
      <c r="J52522" s="3"/>
      <c r="K52522" s="5"/>
      <c r="L52522" s="8"/>
      <c r="N52522" s="5"/>
      <c r="O52522" s="10"/>
      <c r="P52522" s="8"/>
    </row>
    <row r="52523" spans="1:16" s="2" customFormat="1" x14ac:dyDescent="0.15">
      <c r="A52523" s="3"/>
      <c r="B52523" s="3"/>
      <c r="J52523" s="3"/>
      <c r="K52523" s="5"/>
      <c r="L52523" s="8"/>
      <c r="N52523" s="5"/>
      <c r="O52523" s="10"/>
      <c r="P52523" s="8"/>
    </row>
    <row r="52524" spans="1:16" s="2" customFormat="1" x14ac:dyDescent="0.15">
      <c r="A52524" s="3"/>
      <c r="B52524" s="3"/>
      <c r="J52524" s="3"/>
      <c r="K52524" s="5"/>
      <c r="L52524" s="8"/>
      <c r="N52524" s="5"/>
      <c r="O52524" s="10"/>
      <c r="P52524" s="8"/>
    </row>
    <row r="52525" spans="1:16" s="2" customFormat="1" x14ac:dyDescent="0.15">
      <c r="A52525" s="3"/>
      <c r="B52525" s="3"/>
      <c r="J52525" s="3"/>
      <c r="K52525" s="5"/>
      <c r="L52525" s="8"/>
      <c r="N52525" s="5"/>
      <c r="O52525" s="10"/>
      <c r="P52525" s="8"/>
    </row>
    <row r="52526" spans="1:16" s="2" customFormat="1" x14ac:dyDescent="0.15">
      <c r="A52526" s="3"/>
      <c r="B52526" s="3"/>
      <c r="J52526" s="3"/>
      <c r="K52526" s="5"/>
      <c r="L52526" s="8"/>
      <c r="N52526" s="5"/>
      <c r="O52526" s="10"/>
      <c r="P52526" s="8"/>
    </row>
    <row r="52527" spans="1:16" s="2" customFormat="1" x14ac:dyDescent="0.15">
      <c r="A52527" s="3"/>
      <c r="B52527" s="3"/>
      <c r="J52527" s="3"/>
      <c r="K52527" s="5"/>
      <c r="L52527" s="8"/>
      <c r="N52527" s="5"/>
      <c r="O52527" s="10"/>
      <c r="P52527" s="8"/>
    </row>
    <row r="52528" spans="1:16" s="2" customFormat="1" x14ac:dyDescent="0.15">
      <c r="A52528" s="3"/>
      <c r="B52528" s="3"/>
      <c r="J52528" s="3"/>
      <c r="K52528" s="5"/>
      <c r="L52528" s="8"/>
      <c r="N52528" s="5"/>
      <c r="O52528" s="10"/>
      <c r="P52528" s="8"/>
    </row>
    <row r="52529" spans="1:16" s="2" customFormat="1" x14ac:dyDescent="0.15">
      <c r="A52529" s="3"/>
      <c r="B52529" s="3"/>
      <c r="J52529" s="3"/>
      <c r="K52529" s="5"/>
      <c r="L52529" s="8"/>
      <c r="N52529" s="5"/>
      <c r="O52529" s="10"/>
      <c r="P52529" s="8"/>
    </row>
    <row r="52530" spans="1:16" s="2" customFormat="1" x14ac:dyDescent="0.15">
      <c r="A52530" s="3"/>
      <c r="B52530" s="3"/>
      <c r="J52530" s="3"/>
      <c r="K52530" s="5"/>
      <c r="L52530" s="8"/>
      <c r="N52530" s="5"/>
      <c r="O52530" s="10"/>
      <c r="P52530" s="8"/>
    </row>
    <row r="52531" spans="1:16" s="2" customFormat="1" x14ac:dyDescent="0.15">
      <c r="A52531" s="3"/>
      <c r="B52531" s="3"/>
      <c r="J52531" s="3"/>
      <c r="K52531" s="5"/>
      <c r="L52531" s="8"/>
      <c r="N52531" s="5"/>
      <c r="O52531" s="10"/>
      <c r="P52531" s="8"/>
    </row>
    <row r="52532" spans="1:16" s="2" customFormat="1" x14ac:dyDescent="0.15">
      <c r="A52532" s="3"/>
      <c r="B52532" s="3"/>
      <c r="J52532" s="3"/>
      <c r="K52532" s="5"/>
      <c r="L52532" s="8"/>
      <c r="N52532" s="5"/>
      <c r="O52532" s="10"/>
      <c r="P52532" s="8"/>
    </row>
    <row r="52533" spans="1:16" s="2" customFormat="1" x14ac:dyDescent="0.15">
      <c r="A52533" s="3"/>
      <c r="B52533" s="3"/>
      <c r="J52533" s="3"/>
      <c r="K52533" s="5"/>
      <c r="L52533" s="8"/>
      <c r="N52533" s="5"/>
      <c r="O52533" s="10"/>
      <c r="P52533" s="8"/>
    </row>
    <row r="52534" spans="1:16" s="2" customFormat="1" x14ac:dyDescent="0.15">
      <c r="A52534" s="3"/>
      <c r="B52534" s="3"/>
      <c r="J52534" s="3"/>
      <c r="K52534" s="5"/>
      <c r="L52534" s="8"/>
      <c r="N52534" s="5"/>
      <c r="O52534" s="10"/>
      <c r="P52534" s="8"/>
    </row>
    <row r="52535" spans="1:16" s="2" customFormat="1" x14ac:dyDescent="0.15">
      <c r="A52535" s="3"/>
      <c r="B52535" s="3"/>
      <c r="J52535" s="3"/>
      <c r="K52535" s="5"/>
      <c r="L52535" s="8"/>
      <c r="N52535" s="5"/>
      <c r="O52535" s="10"/>
      <c r="P52535" s="8"/>
    </row>
    <row r="52536" spans="1:16" s="2" customFormat="1" x14ac:dyDescent="0.15">
      <c r="A52536" s="3"/>
      <c r="B52536" s="3"/>
      <c r="J52536" s="3"/>
      <c r="K52536" s="5"/>
      <c r="L52536" s="8"/>
      <c r="N52536" s="5"/>
      <c r="O52536" s="10"/>
      <c r="P52536" s="8"/>
    </row>
    <row r="52537" spans="1:16" s="2" customFormat="1" x14ac:dyDescent="0.15">
      <c r="A52537" s="3"/>
      <c r="B52537" s="3"/>
      <c r="J52537" s="3"/>
      <c r="K52537" s="5"/>
      <c r="L52537" s="8"/>
      <c r="N52537" s="5"/>
      <c r="O52537" s="10"/>
      <c r="P52537" s="8"/>
    </row>
    <row r="52538" spans="1:16" s="2" customFormat="1" x14ac:dyDescent="0.15">
      <c r="A52538" s="3"/>
      <c r="B52538" s="3"/>
      <c r="J52538" s="3"/>
      <c r="K52538" s="5"/>
      <c r="L52538" s="8"/>
      <c r="N52538" s="5"/>
      <c r="O52538" s="10"/>
      <c r="P52538" s="8"/>
    </row>
    <row r="52539" spans="1:16" s="2" customFormat="1" x14ac:dyDescent="0.15">
      <c r="A52539" s="3"/>
      <c r="B52539" s="3"/>
      <c r="J52539" s="3"/>
      <c r="K52539" s="5"/>
      <c r="L52539" s="8"/>
      <c r="N52539" s="5"/>
      <c r="O52539" s="10"/>
      <c r="P52539" s="8"/>
    </row>
    <row r="52540" spans="1:16" s="2" customFormat="1" x14ac:dyDescent="0.15">
      <c r="A52540" s="3"/>
      <c r="B52540" s="3"/>
      <c r="J52540" s="3"/>
      <c r="K52540" s="5"/>
      <c r="L52540" s="8"/>
      <c r="N52540" s="5"/>
      <c r="O52540" s="10"/>
      <c r="P52540" s="8"/>
    </row>
    <row r="52541" spans="1:16" s="2" customFormat="1" x14ac:dyDescent="0.15">
      <c r="A52541" s="3"/>
      <c r="B52541" s="3"/>
      <c r="J52541" s="3"/>
      <c r="K52541" s="5"/>
      <c r="L52541" s="8"/>
      <c r="N52541" s="5"/>
      <c r="O52541" s="10"/>
      <c r="P52541" s="8"/>
    </row>
    <row r="52542" spans="1:16" s="2" customFormat="1" x14ac:dyDescent="0.15">
      <c r="A52542" s="3"/>
      <c r="B52542" s="3"/>
      <c r="J52542" s="3"/>
      <c r="K52542" s="5"/>
      <c r="L52542" s="8"/>
      <c r="N52542" s="5"/>
      <c r="O52542" s="10"/>
      <c r="P52542" s="8"/>
    </row>
    <row r="52543" spans="1:16" s="2" customFormat="1" x14ac:dyDescent="0.15">
      <c r="A52543" s="3"/>
      <c r="B52543" s="3"/>
      <c r="J52543" s="3"/>
      <c r="K52543" s="5"/>
      <c r="L52543" s="8"/>
      <c r="N52543" s="5"/>
      <c r="O52543" s="10"/>
      <c r="P52543" s="8"/>
    </row>
    <row r="52544" spans="1:16" s="2" customFormat="1" x14ac:dyDescent="0.15">
      <c r="A52544" s="3"/>
      <c r="B52544" s="3"/>
      <c r="J52544" s="3"/>
      <c r="K52544" s="5"/>
      <c r="L52544" s="8"/>
      <c r="N52544" s="5"/>
      <c r="O52544" s="10"/>
      <c r="P52544" s="8"/>
    </row>
    <row r="52545" spans="1:16" s="2" customFormat="1" x14ac:dyDescent="0.15">
      <c r="A52545" s="3"/>
      <c r="B52545" s="3"/>
      <c r="J52545" s="3"/>
      <c r="K52545" s="5"/>
      <c r="L52545" s="8"/>
      <c r="N52545" s="5"/>
      <c r="O52545" s="10"/>
      <c r="P52545" s="8"/>
    </row>
    <row r="52546" spans="1:16" s="2" customFormat="1" x14ac:dyDescent="0.15">
      <c r="A52546" s="3"/>
      <c r="B52546" s="3"/>
      <c r="J52546" s="3"/>
      <c r="K52546" s="5"/>
      <c r="L52546" s="8"/>
      <c r="N52546" s="5"/>
      <c r="O52546" s="10"/>
      <c r="P52546" s="8"/>
    </row>
    <row r="52547" spans="1:16" s="2" customFormat="1" x14ac:dyDescent="0.15">
      <c r="A52547" s="3"/>
      <c r="B52547" s="3"/>
      <c r="J52547" s="3"/>
      <c r="K52547" s="5"/>
      <c r="L52547" s="8"/>
      <c r="N52547" s="5"/>
      <c r="O52547" s="10"/>
      <c r="P52547" s="8"/>
    </row>
    <row r="52548" spans="1:16" s="2" customFormat="1" x14ac:dyDescent="0.15">
      <c r="A52548" s="3"/>
      <c r="B52548" s="3"/>
      <c r="J52548" s="3"/>
      <c r="K52548" s="5"/>
      <c r="L52548" s="8"/>
      <c r="N52548" s="5"/>
      <c r="O52548" s="10"/>
      <c r="P52548" s="8"/>
    </row>
    <row r="52549" spans="1:16" s="2" customFormat="1" x14ac:dyDescent="0.15">
      <c r="A52549" s="3"/>
      <c r="B52549" s="3"/>
      <c r="J52549" s="3"/>
      <c r="K52549" s="5"/>
      <c r="L52549" s="8"/>
      <c r="N52549" s="5"/>
      <c r="O52549" s="10"/>
      <c r="P52549" s="8"/>
    </row>
    <row r="52550" spans="1:16" s="2" customFormat="1" x14ac:dyDescent="0.15">
      <c r="A52550" s="3"/>
      <c r="B52550" s="3"/>
      <c r="J52550" s="3"/>
      <c r="K52550" s="5"/>
      <c r="L52550" s="8"/>
      <c r="N52550" s="5"/>
      <c r="O52550" s="10"/>
      <c r="P52550" s="8"/>
    </row>
    <row r="52551" spans="1:16" s="2" customFormat="1" x14ac:dyDescent="0.15">
      <c r="A52551" s="3"/>
      <c r="B52551" s="3"/>
      <c r="J52551" s="3"/>
      <c r="K52551" s="5"/>
      <c r="L52551" s="8"/>
      <c r="N52551" s="5"/>
      <c r="O52551" s="10"/>
      <c r="P52551" s="8"/>
    </row>
    <row r="52552" spans="1:16" s="2" customFormat="1" x14ac:dyDescent="0.15">
      <c r="A52552" s="3"/>
      <c r="B52552" s="3"/>
      <c r="J52552" s="3"/>
      <c r="K52552" s="5"/>
      <c r="L52552" s="8"/>
      <c r="N52552" s="5"/>
      <c r="O52552" s="10"/>
      <c r="P52552" s="8"/>
    </row>
    <row r="52553" spans="1:16" s="2" customFormat="1" x14ac:dyDescent="0.15">
      <c r="A52553" s="3"/>
      <c r="B52553" s="3"/>
      <c r="J52553" s="3"/>
      <c r="K52553" s="5"/>
      <c r="L52553" s="8"/>
      <c r="N52553" s="5"/>
      <c r="O52553" s="10"/>
      <c r="P52553" s="8"/>
    </row>
    <row r="52554" spans="1:16" s="2" customFormat="1" x14ac:dyDescent="0.15">
      <c r="A52554" s="3"/>
      <c r="B52554" s="3"/>
      <c r="J52554" s="3"/>
      <c r="K52554" s="5"/>
      <c r="L52554" s="8"/>
      <c r="N52554" s="5"/>
      <c r="O52554" s="10"/>
      <c r="P52554" s="8"/>
    </row>
    <row r="52555" spans="1:16" s="2" customFormat="1" x14ac:dyDescent="0.15">
      <c r="A52555" s="3"/>
      <c r="B52555" s="3"/>
      <c r="J52555" s="3"/>
      <c r="K52555" s="5"/>
      <c r="L52555" s="8"/>
      <c r="N52555" s="5"/>
      <c r="O52555" s="10"/>
      <c r="P52555" s="8"/>
    </row>
    <row r="52556" spans="1:16" s="2" customFormat="1" x14ac:dyDescent="0.15">
      <c r="A52556" s="3"/>
      <c r="B52556" s="3"/>
      <c r="J52556" s="3"/>
      <c r="K52556" s="5"/>
      <c r="L52556" s="8"/>
      <c r="N52556" s="5"/>
      <c r="O52556" s="10"/>
      <c r="P52556" s="8"/>
    </row>
    <row r="52557" spans="1:16" s="2" customFormat="1" x14ac:dyDescent="0.15">
      <c r="A52557" s="3"/>
      <c r="B52557" s="3"/>
      <c r="J52557" s="3"/>
      <c r="K52557" s="5"/>
      <c r="L52557" s="8"/>
      <c r="N52557" s="5"/>
      <c r="O52557" s="10"/>
      <c r="P52557" s="8"/>
    </row>
    <row r="52558" spans="1:16" s="2" customFormat="1" x14ac:dyDescent="0.15">
      <c r="A52558" s="3"/>
      <c r="B52558" s="3"/>
      <c r="J52558" s="3"/>
      <c r="K52558" s="5"/>
      <c r="L52558" s="8"/>
      <c r="N52558" s="5"/>
      <c r="O52558" s="10"/>
      <c r="P52558" s="8"/>
    </row>
    <row r="52559" spans="1:16" s="2" customFormat="1" x14ac:dyDescent="0.15">
      <c r="A52559" s="3"/>
      <c r="B52559" s="3"/>
      <c r="J52559" s="3"/>
      <c r="K52559" s="5"/>
      <c r="L52559" s="8"/>
      <c r="N52559" s="5"/>
      <c r="O52559" s="10"/>
      <c r="P52559" s="8"/>
    </row>
    <row r="52560" spans="1:16" s="2" customFormat="1" x14ac:dyDescent="0.15">
      <c r="A52560" s="3"/>
      <c r="B52560" s="3"/>
      <c r="J52560" s="3"/>
      <c r="K52560" s="5"/>
      <c r="L52560" s="8"/>
      <c r="N52560" s="5"/>
      <c r="O52560" s="10"/>
      <c r="P52560" s="8"/>
    </row>
    <row r="52561" spans="1:16" s="2" customFormat="1" x14ac:dyDescent="0.15">
      <c r="A52561" s="3"/>
      <c r="B52561" s="3"/>
      <c r="J52561" s="3"/>
      <c r="K52561" s="5"/>
      <c r="L52561" s="8"/>
      <c r="N52561" s="5"/>
      <c r="O52561" s="10"/>
      <c r="P52561" s="8"/>
    </row>
    <row r="52562" spans="1:16" s="2" customFormat="1" x14ac:dyDescent="0.15">
      <c r="A52562" s="3"/>
      <c r="B52562" s="3"/>
      <c r="J52562" s="3"/>
      <c r="K52562" s="5"/>
      <c r="L52562" s="8"/>
      <c r="N52562" s="5"/>
      <c r="O52562" s="10"/>
      <c r="P52562" s="8"/>
    </row>
    <row r="52563" spans="1:16" s="2" customFormat="1" x14ac:dyDescent="0.15">
      <c r="A52563" s="3"/>
      <c r="B52563" s="3"/>
      <c r="J52563" s="3"/>
      <c r="K52563" s="5"/>
      <c r="L52563" s="8"/>
      <c r="N52563" s="5"/>
      <c r="O52563" s="10"/>
      <c r="P52563" s="8"/>
    </row>
    <row r="52564" spans="1:16" s="2" customFormat="1" x14ac:dyDescent="0.15">
      <c r="A52564" s="3"/>
      <c r="B52564" s="3"/>
      <c r="J52564" s="3"/>
      <c r="K52564" s="5"/>
      <c r="L52564" s="8"/>
      <c r="N52564" s="5"/>
      <c r="O52564" s="10"/>
      <c r="P52564" s="8"/>
    </row>
    <row r="52565" spans="1:16" s="2" customFormat="1" x14ac:dyDescent="0.15">
      <c r="A52565" s="3"/>
      <c r="B52565" s="3"/>
      <c r="J52565" s="3"/>
      <c r="K52565" s="5"/>
      <c r="L52565" s="8"/>
      <c r="N52565" s="5"/>
      <c r="O52565" s="10"/>
      <c r="P52565" s="8"/>
    </row>
    <row r="52566" spans="1:16" s="2" customFormat="1" x14ac:dyDescent="0.15">
      <c r="A52566" s="3"/>
      <c r="B52566" s="3"/>
      <c r="J52566" s="3"/>
      <c r="K52566" s="5"/>
      <c r="L52566" s="8"/>
      <c r="N52566" s="5"/>
      <c r="O52566" s="10"/>
      <c r="P52566" s="8"/>
    </row>
    <row r="52567" spans="1:16" s="2" customFormat="1" x14ac:dyDescent="0.15">
      <c r="A52567" s="3"/>
      <c r="B52567" s="3"/>
      <c r="J52567" s="3"/>
      <c r="K52567" s="5"/>
      <c r="L52567" s="8"/>
      <c r="N52567" s="5"/>
      <c r="O52567" s="10"/>
      <c r="P52567" s="8"/>
    </row>
    <row r="52568" spans="1:16" s="2" customFormat="1" x14ac:dyDescent="0.15">
      <c r="A52568" s="3"/>
      <c r="B52568" s="3"/>
      <c r="J52568" s="3"/>
      <c r="K52568" s="5"/>
      <c r="L52568" s="8"/>
      <c r="N52568" s="5"/>
      <c r="O52568" s="10"/>
      <c r="P52568" s="8"/>
    </row>
    <row r="52569" spans="1:16" s="2" customFormat="1" x14ac:dyDescent="0.15">
      <c r="A52569" s="3"/>
      <c r="B52569" s="3"/>
      <c r="J52569" s="3"/>
      <c r="K52569" s="5"/>
      <c r="L52569" s="8"/>
      <c r="N52569" s="5"/>
      <c r="O52569" s="10"/>
      <c r="P52569" s="8"/>
    </row>
    <row r="52570" spans="1:16" s="2" customFormat="1" x14ac:dyDescent="0.15">
      <c r="A52570" s="3"/>
      <c r="B52570" s="3"/>
      <c r="J52570" s="3"/>
      <c r="K52570" s="5"/>
      <c r="L52570" s="8"/>
      <c r="N52570" s="5"/>
      <c r="O52570" s="10"/>
      <c r="P52570" s="8"/>
    </row>
    <row r="52571" spans="1:16" s="2" customFormat="1" x14ac:dyDescent="0.15">
      <c r="A52571" s="3"/>
      <c r="B52571" s="3"/>
      <c r="J52571" s="3"/>
      <c r="K52571" s="5"/>
      <c r="L52571" s="8"/>
      <c r="N52571" s="5"/>
      <c r="O52571" s="10"/>
      <c r="P52571" s="8"/>
    </row>
    <row r="52572" spans="1:16" s="2" customFormat="1" x14ac:dyDescent="0.15">
      <c r="A52572" s="3"/>
      <c r="B52572" s="3"/>
      <c r="J52572" s="3"/>
      <c r="K52572" s="5"/>
      <c r="L52572" s="8"/>
      <c r="N52572" s="5"/>
      <c r="O52572" s="10"/>
      <c r="P52572" s="8"/>
    </row>
    <row r="52573" spans="1:16" s="2" customFormat="1" x14ac:dyDescent="0.15">
      <c r="A52573" s="3"/>
      <c r="B52573" s="3"/>
      <c r="J52573" s="3"/>
      <c r="K52573" s="5"/>
      <c r="L52573" s="8"/>
      <c r="N52573" s="5"/>
      <c r="O52573" s="10"/>
      <c r="P52573" s="8"/>
    </row>
    <row r="52574" spans="1:16" s="2" customFormat="1" x14ac:dyDescent="0.15">
      <c r="A52574" s="3"/>
      <c r="B52574" s="3"/>
      <c r="J52574" s="3"/>
      <c r="K52574" s="5"/>
      <c r="L52574" s="8"/>
      <c r="N52574" s="5"/>
      <c r="O52574" s="10"/>
      <c r="P52574" s="8"/>
    </row>
    <row r="52575" spans="1:16" s="2" customFormat="1" x14ac:dyDescent="0.15">
      <c r="A52575" s="3"/>
      <c r="B52575" s="3"/>
      <c r="J52575" s="3"/>
      <c r="K52575" s="5"/>
      <c r="L52575" s="8"/>
      <c r="N52575" s="5"/>
      <c r="O52575" s="10"/>
      <c r="P52575" s="8"/>
    </row>
    <row r="52576" spans="1:16" s="2" customFormat="1" x14ac:dyDescent="0.15">
      <c r="A52576" s="3"/>
      <c r="B52576" s="3"/>
      <c r="J52576" s="3"/>
      <c r="K52576" s="5"/>
      <c r="L52576" s="8"/>
      <c r="N52576" s="5"/>
      <c r="O52576" s="10"/>
      <c r="P52576" s="8"/>
    </row>
    <row r="52577" spans="1:16" s="2" customFormat="1" x14ac:dyDescent="0.15">
      <c r="A52577" s="3"/>
      <c r="B52577" s="3"/>
      <c r="J52577" s="3"/>
      <c r="K52577" s="5"/>
      <c r="L52577" s="8"/>
      <c r="N52577" s="5"/>
      <c r="O52577" s="10"/>
      <c r="P52577" s="8"/>
    </row>
    <row r="52578" spans="1:16" s="2" customFormat="1" x14ac:dyDescent="0.15">
      <c r="A52578" s="3"/>
      <c r="B52578" s="3"/>
      <c r="J52578" s="3"/>
      <c r="K52578" s="5"/>
      <c r="L52578" s="8"/>
      <c r="N52578" s="5"/>
      <c r="O52578" s="10"/>
      <c r="P52578" s="8"/>
    </row>
    <row r="52579" spans="1:16" s="2" customFormat="1" x14ac:dyDescent="0.15">
      <c r="A52579" s="3"/>
      <c r="B52579" s="3"/>
      <c r="J52579" s="3"/>
      <c r="K52579" s="5"/>
      <c r="L52579" s="8"/>
      <c r="N52579" s="5"/>
      <c r="O52579" s="10"/>
      <c r="P52579" s="8"/>
    </row>
    <row r="52580" spans="1:16" s="2" customFormat="1" x14ac:dyDescent="0.15">
      <c r="A52580" s="3"/>
      <c r="B52580" s="3"/>
      <c r="J52580" s="3"/>
      <c r="K52580" s="5"/>
      <c r="L52580" s="8"/>
      <c r="N52580" s="5"/>
      <c r="O52580" s="10"/>
      <c r="P52580" s="8"/>
    </row>
    <row r="52581" spans="1:16" s="2" customFormat="1" x14ac:dyDescent="0.15">
      <c r="A52581" s="3"/>
      <c r="B52581" s="3"/>
      <c r="J52581" s="3"/>
      <c r="K52581" s="5"/>
      <c r="L52581" s="8"/>
      <c r="N52581" s="5"/>
      <c r="O52581" s="10"/>
      <c r="P52581" s="8"/>
    </row>
    <row r="52582" spans="1:16" s="2" customFormat="1" x14ac:dyDescent="0.15">
      <c r="A52582" s="3"/>
      <c r="B52582" s="3"/>
      <c r="J52582" s="3"/>
      <c r="K52582" s="5"/>
      <c r="L52582" s="8"/>
      <c r="N52582" s="5"/>
      <c r="O52582" s="10"/>
      <c r="P52582" s="8"/>
    </row>
    <row r="52583" spans="1:16" s="2" customFormat="1" x14ac:dyDescent="0.15">
      <c r="A52583" s="3"/>
      <c r="B52583" s="3"/>
      <c r="J52583" s="3"/>
      <c r="K52583" s="5"/>
      <c r="L52583" s="8"/>
      <c r="N52583" s="5"/>
      <c r="O52583" s="10"/>
      <c r="P52583" s="8"/>
    </row>
    <row r="52584" spans="1:16" s="2" customFormat="1" x14ac:dyDescent="0.15">
      <c r="A52584" s="3"/>
      <c r="B52584" s="3"/>
      <c r="J52584" s="3"/>
      <c r="K52584" s="5"/>
      <c r="L52584" s="8"/>
      <c r="N52584" s="5"/>
      <c r="O52584" s="10"/>
      <c r="P52584" s="8"/>
    </row>
    <row r="52585" spans="1:16" s="2" customFormat="1" x14ac:dyDescent="0.15">
      <c r="A52585" s="3"/>
      <c r="B52585" s="3"/>
      <c r="J52585" s="3"/>
      <c r="K52585" s="5"/>
      <c r="L52585" s="8"/>
      <c r="N52585" s="5"/>
      <c r="O52585" s="10"/>
      <c r="P52585" s="8"/>
    </row>
    <row r="52586" spans="1:16" s="2" customFormat="1" x14ac:dyDescent="0.15">
      <c r="A52586" s="3"/>
      <c r="B52586" s="3"/>
      <c r="J52586" s="3"/>
      <c r="K52586" s="5"/>
      <c r="L52586" s="8"/>
      <c r="N52586" s="5"/>
      <c r="O52586" s="10"/>
      <c r="P52586" s="8"/>
    </row>
    <row r="52587" spans="1:16" s="2" customFormat="1" x14ac:dyDescent="0.15">
      <c r="A52587" s="3"/>
      <c r="B52587" s="3"/>
      <c r="J52587" s="3"/>
      <c r="K52587" s="5"/>
      <c r="L52587" s="8"/>
      <c r="N52587" s="5"/>
      <c r="O52587" s="10"/>
      <c r="P52587" s="8"/>
    </row>
    <row r="52588" spans="1:16" s="2" customFormat="1" x14ac:dyDescent="0.15">
      <c r="A52588" s="3"/>
      <c r="B52588" s="3"/>
      <c r="J52588" s="3"/>
      <c r="K52588" s="5"/>
      <c r="L52588" s="8"/>
      <c r="N52588" s="5"/>
      <c r="O52588" s="10"/>
      <c r="P52588" s="8"/>
    </row>
    <row r="52589" spans="1:16" s="2" customFormat="1" x14ac:dyDescent="0.15">
      <c r="A52589" s="3"/>
      <c r="B52589" s="3"/>
      <c r="J52589" s="3"/>
      <c r="K52589" s="5"/>
      <c r="L52589" s="8"/>
      <c r="N52589" s="5"/>
      <c r="O52589" s="10"/>
      <c r="P52589" s="8"/>
    </row>
    <row r="52590" spans="1:16" s="2" customFormat="1" x14ac:dyDescent="0.15">
      <c r="A52590" s="3"/>
      <c r="B52590" s="3"/>
      <c r="J52590" s="3"/>
      <c r="K52590" s="5"/>
      <c r="L52590" s="8"/>
      <c r="N52590" s="5"/>
      <c r="O52590" s="10"/>
      <c r="P52590" s="8"/>
    </row>
    <row r="52591" spans="1:16" s="2" customFormat="1" x14ac:dyDescent="0.15">
      <c r="A52591" s="3"/>
      <c r="B52591" s="3"/>
      <c r="J52591" s="3"/>
      <c r="K52591" s="5"/>
      <c r="L52591" s="8"/>
      <c r="N52591" s="5"/>
      <c r="O52591" s="10"/>
      <c r="P52591" s="8"/>
    </row>
    <row r="52592" spans="1:16" s="2" customFormat="1" x14ac:dyDescent="0.15">
      <c r="A52592" s="3"/>
      <c r="B52592" s="3"/>
      <c r="J52592" s="3"/>
      <c r="K52592" s="5"/>
      <c r="L52592" s="8"/>
      <c r="N52592" s="5"/>
      <c r="O52592" s="10"/>
      <c r="P52592" s="8"/>
    </row>
    <row r="52593" spans="1:16" s="2" customFormat="1" x14ac:dyDescent="0.15">
      <c r="A52593" s="3"/>
      <c r="B52593" s="3"/>
      <c r="J52593" s="3"/>
      <c r="K52593" s="5"/>
      <c r="L52593" s="8"/>
      <c r="N52593" s="5"/>
      <c r="O52593" s="10"/>
      <c r="P52593" s="8"/>
    </row>
    <row r="52594" spans="1:16" s="2" customFormat="1" x14ac:dyDescent="0.15">
      <c r="A52594" s="3"/>
      <c r="B52594" s="3"/>
      <c r="J52594" s="3"/>
      <c r="K52594" s="5"/>
      <c r="L52594" s="8"/>
      <c r="N52594" s="5"/>
      <c r="O52594" s="10"/>
      <c r="P52594" s="8"/>
    </row>
    <row r="52595" spans="1:16" s="2" customFormat="1" x14ac:dyDescent="0.15">
      <c r="A52595" s="3"/>
      <c r="B52595" s="3"/>
      <c r="J52595" s="3"/>
      <c r="K52595" s="5"/>
      <c r="L52595" s="8"/>
      <c r="N52595" s="5"/>
      <c r="O52595" s="10"/>
      <c r="P52595" s="8"/>
    </row>
    <row r="52596" spans="1:16" s="2" customFormat="1" x14ac:dyDescent="0.15">
      <c r="A52596" s="3"/>
      <c r="B52596" s="3"/>
      <c r="J52596" s="3"/>
      <c r="K52596" s="5"/>
      <c r="L52596" s="8"/>
      <c r="N52596" s="5"/>
      <c r="O52596" s="10"/>
      <c r="P52596" s="8"/>
    </row>
    <row r="52597" spans="1:16" s="2" customFormat="1" x14ac:dyDescent="0.15">
      <c r="A52597" s="3"/>
      <c r="B52597" s="3"/>
      <c r="J52597" s="3"/>
      <c r="K52597" s="5"/>
      <c r="L52597" s="8"/>
      <c r="N52597" s="5"/>
      <c r="O52597" s="10"/>
      <c r="P52597" s="8"/>
    </row>
    <row r="52598" spans="1:16" s="2" customFormat="1" x14ac:dyDescent="0.15">
      <c r="A52598" s="3"/>
      <c r="B52598" s="3"/>
      <c r="J52598" s="3"/>
      <c r="K52598" s="5"/>
      <c r="L52598" s="8"/>
      <c r="N52598" s="5"/>
      <c r="O52598" s="10"/>
      <c r="P52598" s="8"/>
    </row>
    <row r="52599" spans="1:16" s="2" customFormat="1" x14ac:dyDescent="0.15">
      <c r="A52599" s="3"/>
      <c r="B52599" s="3"/>
      <c r="J52599" s="3"/>
      <c r="K52599" s="5"/>
      <c r="L52599" s="8"/>
      <c r="N52599" s="5"/>
      <c r="O52599" s="10"/>
      <c r="P52599" s="8"/>
    </row>
    <row r="52600" spans="1:16" s="2" customFormat="1" x14ac:dyDescent="0.15">
      <c r="A52600" s="3"/>
      <c r="B52600" s="3"/>
      <c r="J52600" s="3"/>
      <c r="K52600" s="5"/>
      <c r="L52600" s="8"/>
      <c r="N52600" s="5"/>
      <c r="O52600" s="10"/>
      <c r="P52600" s="8"/>
    </row>
    <row r="52601" spans="1:16" s="2" customFormat="1" x14ac:dyDescent="0.15">
      <c r="A52601" s="3"/>
      <c r="B52601" s="3"/>
      <c r="J52601" s="3"/>
      <c r="K52601" s="5"/>
      <c r="L52601" s="8"/>
      <c r="N52601" s="5"/>
      <c r="O52601" s="10"/>
      <c r="P52601" s="8"/>
    </row>
    <row r="52602" spans="1:16" s="2" customFormat="1" x14ac:dyDescent="0.15">
      <c r="A52602" s="3"/>
      <c r="B52602" s="3"/>
      <c r="J52602" s="3"/>
      <c r="K52602" s="5"/>
      <c r="L52602" s="8"/>
      <c r="N52602" s="5"/>
      <c r="O52602" s="10"/>
      <c r="P52602" s="8"/>
    </row>
    <row r="52603" spans="1:16" s="2" customFormat="1" x14ac:dyDescent="0.15">
      <c r="A52603" s="3"/>
      <c r="B52603" s="3"/>
      <c r="J52603" s="3"/>
      <c r="K52603" s="5"/>
      <c r="L52603" s="8"/>
      <c r="N52603" s="5"/>
      <c r="O52603" s="10"/>
      <c r="P52603" s="8"/>
    </row>
    <row r="52604" spans="1:16" s="2" customFormat="1" x14ac:dyDescent="0.15">
      <c r="A52604" s="3"/>
      <c r="B52604" s="3"/>
      <c r="J52604" s="3"/>
      <c r="K52604" s="5"/>
      <c r="L52604" s="8"/>
      <c r="N52604" s="5"/>
      <c r="O52604" s="10"/>
      <c r="P52604" s="8"/>
    </row>
    <row r="52605" spans="1:16" s="2" customFormat="1" x14ac:dyDescent="0.15">
      <c r="A52605" s="3"/>
      <c r="B52605" s="3"/>
      <c r="J52605" s="3"/>
      <c r="K52605" s="5"/>
      <c r="L52605" s="8"/>
      <c r="N52605" s="5"/>
      <c r="O52605" s="10"/>
      <c r="P52605" s="8"/>
    </row>
    <row r="52606" spans="1:16" s="2" customFormat="1" x14ac:dyDescent="0.15">
      <c r="A52606" s="3"/>
      <c r="B52606" s="3"/>
      <c r="J52606" s="3"/>
      <c r="K52606" s="5"/>
      <c r="L52606" s="8"/>
      <c r="N52606" s="5"/>
      <c r="O52606" s="10"/>
      <c r="P52606" s="8"/>
    </row>
    <row r="52607" spans="1:16" s="2" customFormat="1" x14ac:dyDescent="0.15">
      <c r="A52607" s="3"/>
      <c r="B52607" s="3"/>
      <c r="J52607" s="3"/>
      <c r="K52607" s="5"/>
      <c r="L52607" s="8"/>
      <c r="N52607" s="5"/>
      <c r="O52607" s="10"/>
      <c r="P52607" s="8"/>
    </row>
    <row r="52608" spans="1:16" s="2" customFormat="1" x14ac:dyDescent="0.15">
      <c r="A52608" s="3"/>
      <c r="B52608" s="3"/>
      <c r="J52608" s="3"/>
      <c r="K52608" s="5"/>
      <c r="L52608" s="8"/>
      <c r="N52608" s="5"/>
      <c r="O52608" s="10"/>
      <c r="P52608" s="8"/>
    </row>
    <row r="52609" spans="1:16" s="2" customFormat="1" x14ac:dyDescent="0.15">
      <c r="A52609" s="3"/>
      <c r="B52609" s="3"/>
      <c r="J52609" s="3"/>
      <c r="K52609" s="5"/>
      <c r="L52609" s="8"/>
      <c r="N52609" s="5"/>
      <c r="O52609" s="10"/>
      <c r="P52609" s="8"/>
    </row>
    <row r="52610" spans="1:16" s="2" customFormat="1" x14ac:dyDescent="0.15">
      <c r="A52610" s="3"/>
      <c r="B52610" s="3"/>
      <c r="J52610" s="3"/>
      <c r="K52610" s="5"/>
      <c r="L52610" s="8"/>
      <c r="N52610" s="5"/>
      <c r="O52610" s="10"/>
      <c r="P52610" s="8"/>
    </row>
    <row r="52611" spans="1:16" s="2" customFormat="1" x14ac:dyDescent="0.15">
      <c r="A52611" s="3"/>
      <c r="B52611" s="3"/>
      <c r="J52611" s="3"/>
      <c r="K52611" s="5"/>
      <c r="L52611" s="8"/>
      <c r="N52611" s="5"/>
      <c r="O52611" s="10"/>
      <c r="P52611" s="8"/>
    </row>
    <row r="52612" spans="1:16" s="2" customFormat="1" x14ac:dyDescent="0.15">
      <c r="A52612" s="3"/>
      <c r="B52612" s="3"/>
      <c r="J52612" s="3"/>
      <c r="K52612" s="5"/>
      <c r="L52612" s="8"/>
      <c r="N52612" s="5"/>
      <c r="O52612" s="10"/>
      <c r="P52612" s="8"/>
    </row>
    <row r="52613" spans="1:16" s="2" customFormat="1" x14ac:dyDescent="0.15">
      <c r="A52613" s="3"/>
      <c r="B52613" s="3"/>
      <c r="J52613" s="3"/>
      <c r="K52613" s="5"/>
      <c r="L52613" s="8"/>
      <c r="N52613" s="5"/>
      <c r="O52613" s="10"/>
      <c r="P52613" s="8"/>
    </row>
    <row r="52614" spans="1:16" s="2" customFormat="1" x14ac:dyDescent="0.15">
      <c r="A52614" s="3"/>
      <c r="B52614" s="3"/>
      <c r="J52614" s="3"/>
      <c r="K52614" s="5"/>
      <c r="L52614" s="8"/>
      <c r="N52614" s="5"/>
      <c r="O52614" s="10"/>
      <c r="P52614" s="8"/>
    </row>
    <row r="52615" spans="1:16" s="2" customFormat="1" x14ac:dyDescent="0.15">
      <c r="A52615" s="3"/>
      <c r="B52615" s="3"/>
      <c r="J52615" s="3"/>
      <c r="K52615" s="5"/>
      <c r="L52615" s="8"/>
      <c r="N52615" s="5"/>
      <c r="O52615" s="10"/>
      <c r="P52615" s="8"/>
    </row>
    <row r="52616" spans="1:16" s="2" customFormat="1" x14ac:dyDescent="0.15">
      <c r="A52616" s="3"/>
      <c r="B52616" s="3"/>
      <c r="J52616" s="3"/>
      <c r="K52616" s="5"/>
      <c r="L52616" s="8"/>
      <c r="N52616" s="5"/>
      <c r="O52616" s="10"/>
      <c r="P52616" s="8"/>
    </row>
    <row r="52617" spans="1:16" s="2" customFormat="1" x14ac:dyDescent="0.15">
      <c r="A52617" s="3"/>
      <c r="B52617" s="3"/>
      <c r="J52617" s="3"/>
      <c r="K52617" s="5"/>
      <c r="L52617" s="8"/>
      <c r="N52617" s="5"/>
      <c r="O52617" s="10"/>
      <c r="P52617" s="8"/>
    </row>
    <row r="52618" spans="1:16" s="2" customFormat="1" x14ac:dyDescent="0.15">
      <c r="A52618" s="3"/>
      <c r="B52618" s="3"/>
      <c r="J52618" s="3"/>
      <c r="K52618" s="5"/>
      <c r="L52618" s="8"/>
      <c r="N52618" s="5"/>
      <c r="O52618" s="10"/>
      <c r="P52618" s="8"/>
    </row>
    <row r="52619" spans="1:16" s="2" customFormat="1" x14ac:dyDescent="0.15">
      <c r="A52619" s="3"/>
      <c r="B52619" s="3"/>
      <c r="J52619" s="3"/>
      <c r="K52619" s="5"/>
      <c r="L52619" s="8"/>
      <c r="N52619" s="5"/>
      <c r="O52619" s="10"/>
      <c r="P52619" s="8"/>
    </row>
    <row r="52620" spans="1:16" s="2" customFormat="1" x14ac:dyDescent="0.15">
      <c r="A52620" s="3"/>
      <c r="B52620" s="3"/>
      <c r="J52620" s="3"/>
      <c r="K52620" s="5"/>
      <c r="L52620" s="8"/>
      <c r="N52620" s="5"/>
      <c r="O52620" s="10"/>
      <c r="P52620" s="8"/>
    </row>
    <row r="52621" spans="1:16" s="2" customFormat="1" x14ac:dyDescent="0.15">
      <c r="A52621" s="3"/>
      <c r="B52621" s="3"/>
      <c r="J52621" s="3"/>
      <c r="K52621" s="5"/>
      <c r="L52621" s="8"/>
      <c r="N52621" s="5"/>
      <c r="O52621" s="10"/>
      <c r="P52621" s="8"/>
    </row>
    <row r="52622" spans="1:16" s="2" customFormat="1" x14ac:dyDescent="0.15">
      <c r="A52622" s="3"/>
      <c r="B52622" s="3"/>
      <c r="J52622" s="3"/>
      <c r="K52622" s="5"/>
      <c r="L52622" s="8"/>
      <c r="N52622" s="5"/>
      <c r="O52622" s="10"/>
      <c r="P52622" s="8"/>
    </row>
    <row r="52623" spans="1:16" s="2" customFormat="1" x14ac:dyDescent="0.15">
      <c r="A52623" s="3"/>
      <c r="B52623" s="3"/>
      <c r="J52623" s="3"/>
      <c r="K52623" s="5"/>
      <c r="L52623" s="8"/>
      <c r="N52623" s="5"/>
      <c r="O52623" s="10"/>
      <c r="P52623" s="8"/>
    </row>
    <row r="52624" spans="1:16" s="2" customFormat="1" x14ac:dyDescent="0.15">
      <c r="A52624" s="3"/>
      <c r="B52624" s="3"/>
      <c r="J52624" s="3"/>
      <c r="K52624" s="5"/>
      <c r="L52624" s="8"/>
      <c r="N52624" s="5"/>
      <c r="O52624" s="10"/>
      <c r="P52624" s="8"/>
    </row>
    <row r="52625" spans="1:16" s="2" customFormat="1" x14ac:dyDescent="0.15">
      <c r="A52625" s="3"/>
      <c r="B52625" s="3"/>
      <c r="J52625" s="3"/>
      <c r="K52625" s="5"/>
      <c r="L52625" s="8"/>
      <c r="N52625" s="5"/>
      <c r="O52625" s="10"/>
      <c r="P52625" s="8"/>
    </row>
    <row r="52626" spans="1:16" s="2" customFormat="1" x14ac:dyDescent="0.15">
      <c r="A52626" s="3"/>
      <c r="B52626" s="3"/>
      <c r="J52626" s="3"/>
      <c r="K52626" s="5"/>
      <c r="L52626" s="8"/>
      <c r="N52626" s="5"/>
      <c r="O52626" s="10"/>
      <c r="P52626" s="8"/>
    </row>
    <row r="52627" spans="1:16" s="2" customFormat="1" x14ac:dyDescent="0.15">
      <c r="A52627" s="3"/>
      <c r="B52627" s="3"/>
      <c r="J52627" s="3"/>
      <c r="K52627" s="5"/>
      <c r="L52627" s="8"/>
      <c r="N52627" s="5"/>
      <c r="O52627" s="10"/>
      <c r="P52627" s="8"/>
    </row>
    <row r="52628" spans="1:16" s="2" customFormat="1" x14ac:dyDescent="0.15">
      <c r="A52628" s="3"/>
      <c r="B52628" s="3"/>
      <c r="J52628" s="3"/>
      <c r="K52628" s="5"/>
      <c r="L52628" s="8"/>
      <c r="N52628" s="5"/>
      <c r="O52628" s="10"/>
      <c r="P52628" s="8"/>
    </row>
    <row r="52629" spans="1:16" s="2" customFormat="1" x14ac:dyDescent="0.15">
      <c r="A52629" s="3"/>
      <c r="B52629" s="3"/>
      <c r="J52629" s="3"/>
      <c r="K52629" s="5"/>
      <c r="L52629" s="8"/>
      <c r="N52629" s="5"/>
      <c r="O52629" s="10"/>
      <c r="P52629" s="8"/>
    </row>
    <row r="52630" spans="1:16" s="2" customFormat="1" x14ac:dyDescent="0.15">
      <c r="A52630" s="3"/>
      <c r="B52630" s="3"/>
      <c r="J52630" s="3"/>
      <c r="K52630" s="5"/>
      <c r="L52630" s="8"/>
      <c r="N52630" s="5"/>
      <c r="O52630" s="10"/>
      <c r="P52630" s="8"/>
    </row>
    <row r="52631" spans="1:16" s="2" customFormat="1" x14ac:dyDescent="0.15">
      <c r="A52631" s="3"/>
      <c r="B52631" s="3"/>
      <c r="J52631" s="3"/>
      <c r="K52631" s="5"/>
      <c r="L52631" s="8"/>
      <c r="N52631" s="5"/>
      <c r="O52631" s="10"/>
      <c r="P52631" s="8"/>
    </row>
    <row r="52632" spans="1:16" s="2" customFormat="1" x14ac:dyDescent="0.15">
      <c r="A52632" s="3"/>
      <c r="B52632" s="3"/>
      <c r="J52632" s="3"/>
      <c r="K52632" s="5"/>
      <c r="L52632" s="8"/>
      <c r="N52632" s="5"/>
      <c r="O52632" s="10"/>
      <c r="P52632" s="8"/>
    </row>
    <row r="52633" spans="1:16" s="2" customFormat="1" x14ac:dyDescent="0.15">
      <c r="A52633" s="3"/>
      <c r="B52633" s="3"/>
      <c r="J52633" s="3"/>
      <c r="K52633" s="5"/>
      <c r="L52633" s="8"/>
      <c r="N52633" s="5"/>
      <c r="O52633" s="10"/>
      <c r="P52633" s="8"/>
    </row>
    <row r="52634" spans="1:16" s="2" customFormat="1" x14ac:dyDescent="0.15">
      <c r="A52634" s="3"/>
      <c r="B52634" s="3"/>
      <c r="J52634" s="3"/>
      <c r="K52634" s="5"/>
      <c r="L52634" s="8"/>
      <c r="N52634" s="5"/>
      <c r="O52634" s="10"/>
      <c r="P52634" s="8"/>
    </row>
    <row r="52635" spans="1:16" s="2" customFormat="1" x14ac:dyDescent="0.15">
      <c r="A52635" s="3"/>
      <c r="B52635" s="3"/>
      <c r="J52635" s="3"/>
      <c r="K52635" s="5"/>
      <c r="L52635" s="8"/>
      <c r="N52635" s="5"/>
      <c r="O52635" s="10"/>
      <c r="P52635" s="8"/>
    </row>
    <row r="52636" spans="1:16" s="2" customFormat="1" x14ac:dyDescent="0.15">
      <c r="A52636" s="3"/>
      <c r="B52636" s="3"/>
      <c r="J52636" s="3"/>
      <c r="K52636" s="5"/>
      <c r="L52636" s="8"/>
      <c r="N52636" s="5"/>
      <c r="O52636" s="10"/>
      <c r="P52636" s="8"/>
    </row>
    <row r="52637" spans="1:16" s="2" customFormat="1" x14ac:dyDescent="0.15">
      <c r="A52637" s="3"/>
      <c r="B52637" s="3"/>
      <c r="J52637" s="3"/>
      <c r="K52637" s="5"/>
      <c r="L52637" s="8"/>
      <c r="N52637" s="5"/>
      <c r="O52637" s="10"/>
      <c r="P52637" s="8"/>
    </row>
    <row r="52638" spans="1:16" s="2" customFormat="1" x14ac:dyDescent="0.15">
      <c r="A52638" s="3"/>
      <c r="B52638" s="3"/>
      <c r="J52638" s="3"/>
      <c r="K52638" s="5"/>
      <c r="L52638" s="8"/>
      <c r="N52638" s="5"/>
      <c r="O52638" s="10"/>
      <c r="P52638" s="8"/>
    </row>
    <row r="52639" spans="1:16" s="2" customFormat="1" x14ac:dyDescent="0.15">
      <c r="A52639" s="3"/>
      <c r="B52639" s="3"/>
      <c r="J52639" s="3"/>
      <c r="K52639" s="5"/>
      <c r="L52639" s="8"/>
      <c r="N52639" s="5"/>
      <c r="O52639" s="10"/>
      <c r="P52639" s="8"/>
    </row>
    <row r="52640" spans="1:16" s="2" customFormat="1" x14ac:dyDescent="0.15">
      <c r="A52640" s="3"/>
      <c r="B52640" s="3"/>
      <c r="J52640" s="3"/>
      <c r="K52640" s="5"/>
      <c r="L52640" s="8"/>
      <c r="N52640" s="5"/>
      <c r="O52640" s="10"/>
      <c r="P52640" s="8"/>
    </row>
    <row r="52641" spans="1:16" s="2" customFormat="1" x14ac:dyDescent="0.15">
      <c r="A52641" s="3"/>
      <c r="B52641" s="3"/>
      <c r="J52641" s="3"/>
      <c r="K52641" s="5"/>
      <c r="L52641" s="8"/>
      <c r="N52641" s="5"/>
      <c r="O52641" s="10"/>
      <c r="P52641" s="8"/>
    </row>
    <row r="52642" spans="1:16" s="2" customFormat="1" x14ac:dyDescent="0.15">
      <c r="A52642" s="3"/>
      <c r="B52642" s="3"/>
      <c r="J52642" s="3"/>
      <c r="K52642" s="5"/>
      <c r="L52642" s="8"/>
      <c r="N52642" s="5"/>
      <c r="O52642" s="10"/>
      <c r="P52642" s="8"/>
    </row>
    <row r="52643" spans="1:16" s="2" customFormat="1" x14ac:dyDescent="0.15">
      <c r="A52643" s="3"/>
      <c r="B52643" s="3"/>
      <c r="J52643" s="3"/>
      <c r="K52643" s="5"/>
      <c r="L52643" s="8"/>
      <c r="N52643" s="5"/>
      <c r="O52643" s="10"/>
      <c r="P52643" s="8"/>
    </row>
    <row r="52644" spans="1:16" s="2" customFormat="1" x14ac:dyDescent="0.15">
      <c r="A52644" s="3"/>
      <c r="B52644" s="3"/>
      <c r="J52644" s="3"/>
      <c r="K52644" s="5"/>
      <c r="L52644" s="8"/>
      <c r="N52644" s="5"/>
      <c r="O52644" s="10"/>
      <c r="P52644" s="8"/>
    </row>
    <row r="52645" spans="1:16" s="2" customFormat="1" x14ac:dyDescent="0.15">
      <c r="A52645" s="3"/>
      <c r="B52645" s="3"/>
      <c r="J52645" s="3"/>
      <c r="K52645" s="5"/>
      <c r="L52645" s="8"/>
      <c r="N52645" s="5"/>
      <c r="O52645" s="10"/>
      <c r="P52645" s="8"/>
    </row>
    <row r="52646" spans="1:16" s="2" customFormat="1" x14ac:dyDescent="0.15">
      <c r="A52646" s="3"/>
      <c r="B52646" s="3"/>
      <c r="J52646" s="3"/>
      <c r="K52646" s="5"/>
      <c r="L52646" s="8"/>
      <c r="N52646" s="5"/>
      <c r="O52646" s="10"/>
      <c r="P52646" s="8"/>
    </row>
    <row r="52647" spans="1:16" s="2" customFormat="1" x14ac:dyDescent="0.15">
      <c r="A52647" s="3"/>
      <c r="B52647" s="3"/>
      <c r="J52647" s="3"/>
      <c r="K52647" s="5"/>
      <c r="L52647" s="8"/>
      <c r="N52647" s="5"/>
      <c r="O52647" s="10"/>
      <c r="P52647" s="8"/>
    </row>
    <row r="52648" spans="1:16" s="2" customFormat="1" x14ac:dyDescent="0.15">
      <c r="A52648" s="3"/>
      <c r="B52648" s="3"/>
      <c r="J52648" s="3"/>
      <c r="K52648" s="5"/>
      <c r="L52648" s="8"/>
      <c r="N52648" s="5"/>
      <c r="O52648" s="10"/>
      <c r="P52648" s="8"/>
    </row>
    <row r="52649" spans="1:16" s="2" customFormat="1" x14ac:dyDescent="0.15">
      <c r="A52649" s="3"/>
      <c r="B52649" s="3"/>
      <c r="J52649" s="3"/>
      <c r="K52649" s="5"/>
      <c r="L52649" s="8"/>
      <c r="N52649" s="5"/>
      <c r="O52649" s="10"/>
      <c r="P52649" s="8"/>
    </row>
    <row r="52650" spans="1:16" s="2" customFormat="1" x14ac:dyDescent="0.15">
      <c r="A52650" s="3"/>
      <c r="B52650" s="3"/>
      <c r="J52650" s="3"/>
      <c r="K52650" s="5"/>
      <c r="L52650" s="8"/>
      <c r="N52650" s="5"/>
      <c r="O52650" s="10"/>
      <c r="P52650" s="8"/>
    </row>
    <row r="52651" spans="1:16" s="2" customFormat="1" x14ac:dyDescent="0.15">
      <c r="A52651" s="3"/>
      <c r="B52651" s="3"/>
      <c r="J52651" s="3"/>
      <c r="K52651" s="5"/>
      <c r="L52651" s="8"/>
      <c r="N52651" s="5"/>
      <c r="O52651" s="10"/>
      <c r="P52651" s="8"/>
    </row>
    <row r="52652" spans="1:16" s="2" customFormat="1" x14ac:dyDescent="0.15">
      <c r="A52652" s="3"/>
      <c r="B52652" s="3"/>
      <c r="J52652" s="3"/>
      <c r="K52652" s="5"/>
      <c r="L52652" s="8"/>
      <c r="N52652" s="5"/>
      <c r="O52652" s="10"/>
      <c r="P52652" s="8"/>
    </row>
    <row r="52653" spans="1:16" s="2" customFormat="1" x14ac:dyDescent="0.15">
      <c r="A52653" s="3"/>
      <c r="B52653" s="3"/>
      <c r="J52653" s="3"/>
      <c r="K52653" s="5"/>
      <c r="L52653" s="8"/>
      <c r="N52653" s="5"/>
      <c r="O52653" s="10"/>
      <c r="P52653" s="8"/>
    </row>
    <row r="52654" spans="1:16" s="2" customFormat="1" x14ac:dyDescent="0.15">
      <c r="A52654" s="3"/>
      <c r="B52654" s="3"/>
      <c r="J52654" s="3"/>
      <c r="K52654" s="5"/>
      <c r="L52654" s="8"/>
      <c r="N52654" s="5"/>
      <c r="O52654" s="10"/>
      <c r="P52654" s="8"/>
    </row>
    <row r="52655" spans="1:16" s="2" customFormat="1" x14ac:dyDescent="0.15">
      <c r="A52655" s="3"/>
      <c r="B52655" s="3"/>
      <c r="J52655" s="3"/>
      <c r="K52655" s="5"/>
      <c r="L52655" s="8"/>
      <c r="N52655" s="5"/>
      <c r="O52655" s="10"/>
      <c r="P52655" s="8"/>
    </row>
    <row r="52656" spans="1:16" s="2" customFormat="1" x14ac:dyDescent="0.15">
      <c r="A52656" s="3"/>
      <c r="B52656" s="3"/>
      <c r="J52656" s="3"/>
      <c r="K52656" s="5"/>
      <c r="L52656" s="8"/>
      <c r="N52656" s="5"/>
      <c r="O52656" s="10"/>
      <c r="P52656" s="8"/>
    </row>
    <row r="52657" spans="1:16" s="2" customFormat="1" x14ac:dyDescent="0.15">
      <c r="A52657" s="3"/>
      <c r="B52657" s="3"/>
      <c r="J52657" s="3"/>
      <c r="K52657" s="5"/>
      <c r="L52657" s="8"/>
      <c r="N52657" s="5"/>
      <c r="O52657" s="10"/>
      <c r="P52657" s="8"/>
    </row>
    <row r="52658" spans="1:16" s="2" customFormat="1" x14ac:dyDescent="0.15">
      <c r="A52658" s="3"/>
      <c r="B52658" s="3"/>
      <c r="J52658" s="3"/>
      <c r="K52658" s="5"/>
      <c r="L52658" s="8"/>
      <c r="N52658" s="5"/>
      <c r="O52658" s="10"/>
      <c r="P52658" s="8"/>
    </row>
    <row r="52659" spans="1:16" s="2" customFormat="1" x14ac:dyDescent="0.15">
      <c r="A52659" s="3"/>
      <c r="B52659" s="3"/>
      <c r="J52659" s="3"/>
      <c r="K52659" s="5"/>
      <c r="L52659" s="8"/>
      <c r="N52659" s="5"/>
      <c r="O52659" s="10"/>
      <c r="P52659" s="8"/>
    </row>
    <row r="52660" spans="1:16" s="2" customFormat="1" x14ac:dyDescent="0.15">
      <c r="A52660" s="3"/>
      <c r="B52660" s="3"/>
      <c r="J52660" s="3"/>
      <c r="K52660" s="5"/>
      <c r="L52660" s="8"/>
      <c r="N52660" s="5"/>
      <c r="O52660" s="10"/>
      <c r="P52660" s="8"/>
    </row>
    <row r="52661" spans="1:16" s="2" customFormat="1" x14ac:dyDescent="0.15">
      <c r="A52661" s="3"/>
      <c r="B52661" s="3"/>
      <c r="J52661" s="3"/>
      <c r="K52661" s="5"/>
      <c r="L52661" s="8"/>
      <c r="N52661" s="5"/>
      <c r="O52661" s="10"/>
      <c r="P52661" s="8"/>
    </row>
    <row r="52662" spans="1:16" s="2" customFormat="1" x14ac:dyDescent="0.15">
      <c r="A52662" s="3"/>
      <c r="B52662" s="3"/>
      <c r="J52662" s="3"/>
      <c r="K52662" s="5"/>
      <c r="L52662" s="8"/>
      <c r="N52662" s="5"/>
      <c r="O52662" s="10"/>
      <c r="P52662" s="8"/>
    </row>
    <row r="52663" spans="1:16" s="2" customFormat="1" x14ac:dyDescent="0.15">
      <c r="A52663" s="3"/>
      <c r="B52663" s="3"/>
      <c r="J52663" s="3"/>
      <c r="K52663" s="5"/>
      <c r="L52663" s="8"/>
      <c r="N52663" s="5"/>
      <c r="O52663" s="10"/>
      <c r="P52663" s="8"/>
    </row>
    <row r="52664" spans="1:16" s="2" customFormat="1" x14ac:dyDescent="0.15">
      <c r="A52664" s="3"/>
      <c r="B52664" s="3"/>
      <c r="J52664" s="3"/>
      <c r="K52664" s="5"/>
      <c r="L52664" s="8"/>
      <c r="N52664" s="5"/>
      <c r="O52664" s="10"/>
      <c r="P52664" s="8"/>
    </row>
    <row r="52665" spans="1:16" s="2" customFormat="1" x14ac:dyDescent="0.15">
      <c r="A52665" s="3"/>
      <c r="B52665" s="3"/>
      <c r="J52665" s="3"/>
      <c r="K52665" s="5"/>
      <c r="L52665" s="8"/>
      <c r="N52665" s="5"/>
      <c r="O52665" s="10"/>
      <c r="P52665" s="8"/>
    </row>
    <row r="52666" spans="1:16" s="2" customFormat="1" x14ac:dyDescent="0.15">
      <c r="A52666" s="3"/>
      <c r="B52666" s="3"/>
      <c r="J52666" s="3"/>
      <c r="K52666" s="5"/>
      <c r="L52666" s="8"/>
      <c r="N52666" s="5"/>
      <c r="O52666" s="10"/>
      <c r="P52666" s="8"/>
    </row>
    <row r="52667" spans="1:16" s="2" customFormat="1" x14ac:dyDescent="0.15">
      <c r="A52667" s="3"/>
      <c r="B52667" s="3"/>
      <c r="J52667" s="3"/>
      <c r="K52667" s="5"/>
      <c r="L52667" s="8"/>
      <c r="N52667" s="5"/>
      <c r="O52667" s="10"/>
      <c r="P52667" s="8"/>
    </row>
    <row r="52668" spans="1:16" s="2" customFormat="1" x14ac:dyDescent="0.15">
      <c r="A52668" s="3"/>
      <c r="B52668" s="3"/>
      <c r="J52668" s="3"/>
      <c r="K52668" s="5"/>
      <c r="L52668" s="8"/>
      <c r="N52668" s="5"/>
      <c r="O52668" s="10"/>
      <c r="P52668" s="8"/>
    </row>
    <row r="52669" spans="1:16" s="2" customFormat="1" x14ac:dyDescent="0.15">
      <c r="A52669" s="3"/>
      <c r="B52669" s="3"/>
      <c r="J52669" s="3"/>
      <c r="K52669" s="5"/>
      <c r="L52669" s="8"/>
      <c r="N52669" s="5"/>
      <c r="O52669" s="10"/>
      <c r="P52669" s="8"/>
    </row>
    <row r="52670" spans="1:16" s="2" customFormat="1" x14ac:dyDescent="0.15">
      <c r="A52670" s="3"/>
      <c r="B52670" s="3"/>
      <c r="J52670" s="3"/>
      <c r="K52670" s="5"/>
      <c r="L52670" s="8"/>
      <c r="N52670" s="5"/>
      <c r="O52670" s="10"/>
      <c r="P52670" s="8"/>
    </row>
    <row r="52671" spans="1:16" s="2" customFormat="1" x14ac:dyDescent="0.15">
      <c r="A52671" s="3"/>
      <c r="B52671" s="3"/>
      <c r="J52671" s="3"/>
      <c r="K52671" s="5"/>
      <c r="L52671" s="8"/>
      <c r="N52671" s="5"/>
      <c r="O52671" s="10"/>
      <c r="P52671" s="8"/>
    </row>
    <row r="52672" spans="1:16" s="2" customFormat="1" x14ac:dyDescent="0.15">
      <c r="A52672" s="3"/>
      <c r="B52672" s="3"/>
      <c r="J52672" s="3"/>
      <c r="K52672" s="5"/>
      <c r="L52672" s="8"/>
      <c r="N52672" s="5"/>
      <c r="O52672" s="10"/>
      <c r="P52672" s="8"/>
    </row>
    <row r="52673" spans="1:16" s="2" customFormat="1" x14ac:dyDescent="0.15">
      <c r="A52673" s="3"/>
      <c r="B52673" s="3"/>
      <c r="J52673" s="3"/>
      <c r="K52673" s="5"/>
      <c r="L52673" s="8"/>
      <c r="N52673" s="5"/>
      <c r="O52673" s="10"/>
      <c r="P52673" s="8"/>
    </row>
    <row r="52674" spans="1:16" s="2" customFormat="1" x14ac:dyDescent="0.15">
      <c r="A52674" s="3"/>
      <c r="B52674" s="3"/>
      <c r="J52674" s="3"/>
      <c r="K52674" s="5"/>
      <c r="L52674" s="8"/>
      <c r="N52674" s="5"/>
      <c r="O52674" s="10"/>
      <c r="P52674" s="8"/>
    </row>
    <row r="52675" spans="1:16" s="2" customFormat="1" x14ac:dyDescent="0.15">
      <c r="A52675" s="3"/>
      <c r="B52675" s="3"/>
      <c r="J52675" s="3"/>
      <c r="K52675" s="5"/>
      <c r="L52675" s="8"/>
      <c r="N52675" s="5"/>
      <c r="O52675" s="10"/>
      <c r="P52675" s="8"/>
    </row>
    <row r="52676" spans="1:16" s="2" customFormat="1" x14ac:dyDescent="0.15">
      <c r="A52676" s="3"/>
      <c r="B52676" s="3"/>
      <c r="J52676" s="3"/>
      <c r="K52676" s="5"/>
      <c r="L52676" s="8"/>
      <c r="N52676" s="5"/>
      <c r="O52676" s="10"/>
      <c r="P52676" s="8"/>
    </row>
    <row r="52677" spans="1:16" s="2" customFormat="1" x14ac:dyDescent="0.15">
      <c r="A52677" s="3"/>
      <c r="B52677" s="3"/>
      <c r="J52677" s="3"/>
      <c r="K52677" s="5"/>
      <c r="L52677" s="8"/>
      <c r="N52677" s="5"/>
      <c r="O52677" s="10"/>
      <c r="P52677" s="8"/>
    </row>
    <row r="52678" spans="1:16" s="2" customFormat="1" x14ac:dyDescent="0.15">
      <c r="A52678" s="3"/>
      <c r="B52678" s="3"/>
      <c r="J52678" s="3"/>
      <c r="K52678" s="5"/>
      <c r="L52678" s="8"/>
      <c r="N52678" s="5"/>
      <c r="O52678" s="10"/>
      <c r="P52678" s="8"/>
    </row>
    <row r="52679" spans="1:16" s="2" customFormat="1" x14ac:dyDescent="0.15">
      <c r="A52679" s="3"/>
      <c r="B52679" s="3"/>
      <c r="J52679" s="3"/>
      <c r="K52679" s="5"/>
      <c r="L52679" s="8"/>
      <c r="N52679" s="5"/>
      <c r="O52679" s="10"/>
      <c r="P52679" s="8"/>
    </row>
    <row r="52680" spans="1:16" s="2" customFormat="1" x14ac:dyDescent="0.15">
      <c r="A52680" s="3"/>
      <c r="B52680" s="3"/>
      <c r="J52680" s="3"/>
      <c r="K52680" s="5"/>
      <c r="L52680" s="8"/>
      <c r="N52680" s="5"/>
      <c r="O52680" s="10"/>
      <c r="P52680" s="8"/>
    </row>
    <row r="52681" spans="1:16" s="2" customFormat="1" x14ac:dyDescent="0.15">
      <c r="A52681" s="3"/>
      <c r="B52681" s="3"/>
      <c r="J52681" s="3"/>
      <c r="K52681" s="5"/>
      <c r="L52681" s="8"/>
      <c r="N52681" s="5"/>
      <c r="O52681" s="10"/>
      <c r="P52681" s="8"/>
    </row>
    <row r="52682" spans="1:16" s="2" customFormat="1" x14ac:dyDescent="0.15">
      <c r="A52682" s="3"/>
      <c r="B52682" s="3"/>
      <c r="J52682" s="3"/>
      <c r="K52682" s="5"/>
      <c r="L52682" s="8"/>
      <c r="N52682" s="5"/>
      <c r="O52682" s="10"/>
      <c r="P52682" s="8"/>
    </row>
    <row r="52683" spans="1:16" s="2" customFormat="1" x14ac:dyDescent="0.15">
      <c r="A52683" s="3"/>
      <c r="B52683" s="3"/>
      <c r="J52683" s="3"/>
      <c r="K52683" s="5"/>
      <c r="L52683" s="8"/>
      <c r="N52683" s="5"/>
      <c r="O52683" s="10"/>
      <c r="P52683" s="8"/>
    </row>
    <row r="52684" spans="1:16" s="2" customFormat="1" x14ac:dyDescent="0.15">
      <c r="A52684" s="3"/>
      <c r="B52684" s="3"/>
      <c r="J52684" s="3"/>
      <c r="K52684" s="5"/>
      <c r="L52684" s="8"/>
      <c r="N52684" s="5"/>
      <c r="O52684" s="10"/>
      <c r="P52684" s="8"/>
    </row>
    <row r="52685" spans="1:16" s="2" customFormat="1" x14ac:dyDescent="0.15">
      <c r="A52685" s="3"/>
      <c r="B52685" s="3"/>
      <c r="J52685" s="3"/>
      <c r="K52685" s="5"/>
      <c r="L52685" s="8"/>
      <c r="N52685" s="5"/>
      <c r="O52685" s="10"/>
      <c r="P52685" s="8"/>
    </row>
    <row r="52686" spans="1:16" s="2" customFormat="1" x14ac:dyDescent="0.15">
      <c r="A52686" s="3"/>
      <c r="B52686" s="3"/>
      <c r="J52686" s="3"/>
      <c r="K52686" s="5"/>
      <c r="L52686" s="8"/>
      <c r="N52686" s="5"/>
      <c r="O52686" s="10"/>
      <c r="P52686" s="8"/>
    </row>
    <row r="52687" spans="1:16" s="2" customFormat="1" x14ac:dyDescent="0.15">
      <c r="A52687" s="3"/>
      <c r="B52687" s="3"/>
      <c r="J52687" s="3"/>
      <c r="K52687" s="5"/>
      <c r="L52687" s="8"/>
      <c r="N52687" s="5"/>
      <c r="O52687" s="10"/>
      <c r="P52687" s="8"/>
    </row>
    <row r="52688" spans="1:16" s="2" customFormat="1" x14ac:dyDescent="0.15">
      <c r="A52688" s="3"/>
      <c r="B52688" s="3"/>
      <c r="J52688" s="3"/>
      <c r="K52688" s="5"/>
      <c r="L52688" s="8"/>
      <c r="N52688" s="5"/>
      <c r="O52688" s="10"/>
      <c r="P52688" s="8"/>
    </row>
    <row r="52689" spans="1:16" s="2" customFormat="1" x14ac:dyDescent="0.15">
      <c r="A52689" s="3"/>
      <c r="B52689" s="3"/>
      <c r="J52689" s="3"/>
      <c r="K52689" s="5"/>
      <c r="L52689" s="8"/>
      <c r="N52689" s="5"/>
      <c r="O52689" s="10"/>
      <c r="P52689" s="8"/>
    </row>
    <row r="52690" spans="1:16" s="2" customFormat="1" x14ac:dyDescent="0.15">
      <c r="A52690" s="3"/>
      <c r="B52690" s="3"/>
      <c r="J52690" s="3"/>
      <c r="K52690" s="5"/>
      <c r="L52690" s="8"/>
      <c r="N52690" s="5"/>
      <c r="O52690" s="10"/>
      <c r="P52690" s="8"/>
    </row>
    <row r="52691" spans="1:16" s="2" customFormat="1" x14ac:dyDescent="0.15">
      <c r="A52691" s="3"/>
      <c r="B52691" s="3"/>
      <c r="J52691" s="3"/>
      <c r="K52691" s="5"/>
      <c r="L52691" s="8"/>
      <c r="N52691" s="5"/>
      <c r="O52691" s="10"/>
      <c r="P52691" s="8"/>
    </row>
    <row r="52692" spans="1:16" s="2" customFormat="1" x14ac:dyDescent="0.15">
      <c r="A52692" s="3"/>
      <c r="B52692" s="3"/>
      <c r="J52692" s="3"/>
      <c r="K52692" s="5"/>
      <c r="L52692" s="8"/>
      <c r="N52692" s="5"/>
      <c r="O52692" s="10"/>
      <c r="P52692" s="8"/>
    </row>
    <row r="52693" spans="1:16" s="2" customFormat="1" x14ac:dyDescent="0.15">
      <c r="A52693" s="3"/>
      <c r="B52693" s="3"/>
      <c r="J52693" s="3"/>
      <c r="K52693" s="5"/>
      <c r="L52693" s="8"/>
      <c r="N52693" s="5"/>
      <c r="O52693" s="10"/>
      <c r="P52693" s="8"/>
    </row>
    <row r="52694" spans="1:16" s="2" customFormat="1" x14ac:dyDescent="0.15">
      <c r="A52694" s="3"/>
      <c r="B52694" s="3"/>
      <c r="J52694" s="3"/>
      <c r="K52694" s="5"/>
      <c r="L52694" s="8"/>
      <c r="N52694" s="5"/>
      <c r="O52694" s="10"/>
      <c r="P52694" s="8"/>
    </row>
    <row r="52695" spans="1:16" s="2" customFormat="1" x14ac:dyDescent="0.15">
      <c r="A52695" s="3"/>
      <c r="B52695" s="3"/>
      <c r="J52695" s="3"/>
      <c r="K52695" s="5"/>
      <c r="L52695" s="8"/>
      <c r="N52695" s="5"/>
      <c r="O52695" s="10"/>
      <c r="P52695" s="8"/>
    </row>
    <row r="52696" spans="1:16" s="2" customFormat="1" x14ac:dyDescent="0.15">
      <c r="A52696" s="3"/>
      <c r="B52696" s="3"/>
      <c r="J52696" s="3"/>
      <c r="K52696" s="5"/>
      <c r="L52696" s="8"/>
      <c r="N52696" s="5"/>
      <c r="O52696" s="10"/>
      <c r="P52696" s="8"/>
    </row>
    <row r="52697" spans="1:16" s="2" customFormat="1" x14ac:dyDescent="0.15">
      <c r="A52697" s="3"/>
      <c r="B52697" s="3"/>
      <c r="J52697" s="3"/>
      <c r="K52697" s="5"/>
      <c r="L52697" s="8"/>
      <c r="N52697" s="5"/>
      <c r="O52697" s="10"/>
      <c r="P52697" s="8"/>
    </row>
    <row r="52698" spans="1:16" s="2" customFormat="1" x14ac:dyDescent="0.15">
      <c r="A52698" s="3"/>
      <c r="B52698" s="3"/>
      <c r="J52698" s="3"/>
      <c r="K52698" s="5"/>
      <c r="L52698" s="8"/>
      <c r="N52698" s="5"/>
      <c r="O52698" s="10"/>
      <c r="P52698" s="8"/>
    </row>
    <row r="52699" spans="1:16" s="2" customFormat="1" x14ac:dyDescent="0.15">
      <c r="A52699" s="3"/>
      <c r="B52699" s="3"/>
      <c r="J52699" s="3"/>
      <c r="K52699" s="5"/>
      <c r="L52699" s="8"/>
      <c r="N52699" s="5"/>
      <c r="O52699" s="10"/>
      <c r="P52699" s="8"/>
    </row>
    <row r="52700" spans="1:16" s="2" customFormat="1" x14ac:dyDescent="0.15">
      <c r="A52700" s="3"/>
      <c r="B52700" s="3"/>
      <c r="J52700" s="3"/>
      <c r="K52700" s="5"/>
      <c r="L52700" s="8"/>
      <c r="N52700" s="5"/>
      <c r="O52700" s="10"/>
      <c r="P52700" s="8"/>
    </row>
    <row r="52701" spans="1:16" s="2" customFormat="1" x14ac:dyDescent="0.15">
      <c r="A52701" s="3"/>
      <c r="B52701" s="3"/>
      <c r="J52701" s="3"/>
      <c r="K52701" s="5"/>
      <c r="L52701" s="8"/>
      <c r="N52701" s="5"/>
      <c r="O52701" s="10"/>
      <c r="P52701" s="8"/>
    </row>
    <row r="52702" spans="1:16" s="2" customFormat="1" x14ac:dyDescent="0.15">
      <c r="A52702" s="3"/>
      <c r="B52702" s="3"/>
      <c r="J52702" s="3"/>
      <c r="K52702" s="5"/>
      <c r="L52702" s="8"/>
      <c r="N52702" s="5"/>
      <c r="O52702" s="10"/>
      <c r="P52702" s="8"/>
    </row>
    <row r="52703" spans="1:16" s="2" customFormat="1" x14ac:dyDescent="0.15">
      <c r="A52703" s="3"/>
      <c r="B52703" s="3"/>
      <c r="J52703" s="3"/>
      <c r="K52703" s="5"/>
      <c r="L52703" s="8"/>
      <c r="N52703" s="5"/>
      <c r="O52703" s="10"/>
      <c r="P52703" s="8"/>
    </row>
    <row r="52704" spans="1:16" s="2" customFormat="1" x14ac:dyDescent="0.15">
      <c r="A52704" s="3"/>
      <c r="B52704" s="3"/>
      <c r="J52704" s="3"/>
      <c r="K52704" s="5"/>
      <c r="L52704" s="8"/>
      <c r="N52704" s="5"/>
      <c r="O52704" s="10"/>
      <c r="P52704" s="8"/>
    </row>
    <row r="52705" spans="1:16" s="2" customFormat="1" x14ac:dyDescent="0.15">
      <c r="A52705" s="3"/>
      <c r="B52705" s="3"/>
      <c r="J52705" s="3"/>
      <c r="K52705" s="5"/>
      <c r="L52705" s="8"/>
      <c r="N52705" s="5"/>
      <c r="O52705" s="10"/>
      <c r="P52705" s="8"/>
    </row>
    <row r="52706" spans="1:16" s="2" customFormat="1" x14ac:dyDescent="0.15">
      <c r="A52706" s="3"/>
      <c r="B52706" s="3"/>
      <c r="J52706" s="3"/>
      <c r="K52706" s="5"/>
      <c r="L52706" s="8"/>
      <c r="N52706" s="5"/>
      <c r="O52706" s="10"/>
      <c r="P52706" s="8"/>
    </row>
    <row r="52707" spans="1:16" s="2" customFormat="1" x14ac:dyDescent="0.15">
      <c r="A52707" s="3"/>
      <c r="B52707" s="3"/>
      <c r="J52707" s="3"/>
      <c r="K52707" s="5"/>
      <c r="L52707" s="8"/>
      <c r="N52707" s="5"/>
      <c r="O52707" s="10"/>
      <c r="P52707" s="8"/>
    </row>
    <row r="52708" spans="1:16" s="2" customFormat="1" x14ac:dyDescent="0.15">
      <c r="A52708" s="3"/>
      <c r="B52708" s="3"/>
      <c r="J52708" s="3"/>
      <c r="K52708" s="5"/>
      <c r="L52708" s="8"/>
      <c r="N52708" s="5"/>
      <c r="O52708" s="10"/>
      <c r="P52708" s="8"/>
    </row>
    <row r="52709" spans="1:16" s="2" customFormat="1" x14ac:dyDescent="0.15">
      <c r="A52709" s="3"/>
      <c r="B52709" s="3"/>
      <c r="J52709" s="3"/>
      <c r="K52709" s="5"/>
      <c r="L52709" s="8"/>
      <c r="N52709" s="5"/>
      <c r="O52709" s="10"/>
      <c r="P52709" s="8"/>
    </row>
    <row r="52710" spans="1:16" s="2" customFormat="1" x14ac:dyDescent="0.15">
      <c r="A52710" s="3"/>
      <c r="B52710" s="3"/>
      <c r="J52710" s="3"/>
      <c r="K52710" s="5"/>
      <c r="L52710" s="8"/>
      <c r="N52710" s="5"/>
      <c r="O52710" s="10"/>
      <c r="P52710" s="8"/>
    </row>
    <row r="52711" spans="1:16" s="2" customFormat="1" x14ac:dyDescent="0.15">
      <c r="A52711" s="3"/>
      <c r="B52711" s="3"/>
      <c r="J52711" s="3"/>
      <c r="K52711" s="5"/>
      <c r="L52711" s="8"/>
      <c r="N52711" s="5"/>
      <c r="O52711" s="10"/>
      <c r="P52711" s="8"/>
    </row>
    <row r="52712" spans="1:16" s="2" customFormat="1" x14ac:dyDescent="0.15">
      <c r="A52712" s="3"/>
      <c r="B52712" s="3"/>
      <c r="J52712" s="3"/>
      <c r="K52712" s="5"/>
      <c r="L52712" s="8"/>
      <c r="N52712" s="5"/>
      <c r="O52712" s="10"/>
      <c r="P52712" s="8"/>
    </row>
    <row r="52713" spans="1:16" s="2" customFormat="1" x14ac:dyDescent="0.15">
      <c r="A52713" s="3"/>
      <c r="B52713" s="3"/>
      <c r="J52713" s="3"/>
      <c r="K52713" s="5"/>
      <c r="L52713" s="8"/>
      <c r="N52713" s="5"/>
      <c r="O52713" s="10"/>
      <c r="P52713" s="8"/>
    </row>
    <row r="52714" spans="1:16" s="2" customFormat="1" x14ac:dyDescent="0.15">
      <c r="A52714" s="3"/>
      <c r="B52714" s="3"/>
      <c r="J52714" s="3"/>
      <c r="K52714" s="5"/>
      <c r="L52714" s="8"/>
      <c r="N52714" s="5"/>
      <c r="O52714" s="10"/>
      <c r="P52714" s="8"/>
    </row>
    <row r="52715" spans="1:16" s="2" customFormat="1" x14ac:dyDescent="0.15">
      <c r="A52715" s="3"/>
      <c r="B52715" s="3"/>
      <c r="J52715" s="3"/>
      <c r="K52715" s="5"/>
      <c r="L52715" s="8"/>
      <c r="N52715" s="5"/>
      <c r="O52715" s="10"/>
      <c r="P52715" s="8"/>
    </row>
    <row r="52716" spans="1:16" s="2" customFormat="1" x14ac:dyDescent="0.15">
      <c r="A52716" s="3"/>
      <c r="B52716" s="3"/>
      <c r="J52716" s="3"/>
      <c r="K52716" s="5"/>
      <c r="L52716" s="8"/>
      <c r="N52716" s="5"/>
      <c r="O52716" s="10"/>
      <c r="P52716" s="8"/>
    </row>
    <row r="52717" spans="1:16" s="2" customFormat="1" x14ac:dyDescent="0.15">
      <c r="A52717" s="3"/>
      <c r="B52717" s="3"/>
      <c r="J52717" s="3"/>
      <c r="K52717" s="5"/>
      <c r="L52717" s="8"/>
      <c r="N52717" s="5"/>
      <c r="O52717" s="10"/>
      <c r="P52717" s="8"/>
    </row>
    <row r="52718" spans="1:16" s="2" customFormat="1" x14ac:dyDescent="0.15">
      <c r="A52718" s="3"/>
      <c r="B52718" s="3"/>
      <c r="J52718" s="3"/>
      <c r="K52718" s="5"/>
      <c r="L52718" s="8"/>
      <c r="N52718" s="5"/>
      <c r="O52718" s="10"/>
      <c r="P52718" s="8"/>
    </row>
    <row r="52719" spans="1:16" s="2" customFormat="1" x14ac:dyDescent="0.15">
      <c r="A52719" s="3"/>
      <c r="B52719" s="3"/>
      <c r="J52719" s="3"/>
      <c r="K52719" s="5"/>
      <c r="L52719" s="8"/>
      <c r="N52719" s="5"/>
      <c r="O52719" s="10"/>
      <c r="P52719" s="8"/>
    </row>
    <row r="52720" spans="1:16" s="2" customFormat="1" x14ac:dyDescent="0.15">
      <c r="A52720" s="3"/>
      <c r="B52720" s="3"/>
      <c r="J52720" s="3"/>
      <c r="K52720" s="5"/>
      <c r="L52720" s="8"/>
      <c r="N52720" s="5"/>
      <c r="O52720" s="10"/>
      <c r="P52720" s="8"/>
    </row>
    <row r="52721" spans="1:16" s="2" customFormat="1" x14ac:dyDescent="0.15">
      <c r="A52721" s="3"/>
      <c r="B52721" s="3"/>
      <c r="J52721" s="3"/>
      <c r="K52721" s="5"/>
      <c r="L52721" s="8"/>
      <c r="N52721" s="5"/>
      <c r="O52721" s="10"/>
      <c r="P52721" s="8"/>
    </row>
    <row r="52722" spans="1:16" s="2" customFormat="1" x14ac:dyDescent="0.15">
      <c r="A52722" s="3"/>
      <c r="B52722" s="3"/>
      <c r="J52722" s="3"/>
      <c r="K52722" s="5"/>
      <c r="L52722" s="8"/>
      <c r="N52722" s="5"/>
      <c r="O52722" s="10"/>
      <c r="P52722" s="8"/>
    </row>
    <row r="52723" spans="1:16" s="2" customFormat="1" x14ac:dyDescent="0.15">
      <c r="A52723" s="3"/>
      <c r="B52723" s="3"/>
      <c r="J52723" s="3"/>
      <c r="K52723" s="5"/>
      <c r="L52723" s="8"/>
      <c r="N52723" s="5"/>
      <c r="O52723" s="10"/>
      <c r="P52723" s="8"/>
    </row>
    <row r="52724" spans="1:16" s="2" customFormat="1" x14ac:dyDescent="0.15">
      <c r="A52724" s="3"/>
      <c r="B52724" s="3"/>
      <c r="J52724" s="3"/>
      <c r="K52724" s="5"/>
      <c r="L52724" s="8"/>
      <c r="N52724" s="5"/>
      <c r="O52724" s="10"/>
      <c r="P52724" s="8"/>
    </row>
    <row r="52725" spans="1:16" s="2" customFormat="1" x14ac:dyDescent="0.15">
      <c r="A52725" s="3"/>
      <c r="B52725" s="3"/>
      <c r="J52725" s="3"/>
      <c r="K52725" s="5"/>
      <c r="L52725" s="8"/>
      <c r="N52725" s="5"/>
      <c r="O52725" s="10"/>
      <c r="P52725" s="8"/>
    </row>
    <row r="52726" spans="1:16" s="2" customFormat="1" x14ac:dyDescent="0.15">
      <c r="A52726" s="3"/>
      <c r="B52726" s="3"/>
      <c r="J52726" s="3"/>
      <c r="K52726" s="5"/>
      <c r="L52726" s="8"/>
      <c r="N52726" s="5"/>
      <c r="O52726" s="10"/>
      <c r="P52726" s="8"/>
    </row>
    <row r="52727" spans="1:16" s="2" customFormat="1" x14ac:dyDescent="0.15">
      <c r="A52727" s="3"/>
      <c r="B52727" s="3"/>
      <c r="J52727" s="3"/>
      <c r="K52727" s="5"/>
      <c r="L52727" s="8"/>
      <c r="N52727" s="5"/>
      <c r="O52727" s="10"/>
      <c r="P52727" s="8"/>
    </row>
    <row r="52728" spans="1:16" s="2" customFormat="1" x14ac:dyDescent="0.15">
      <c r="A52728" s="3"/>
      <c r="B52728" s="3"/>
      <c r="J52728" s="3"/>
      <c r="K52728" s="5"/>
      <c r="L52728" s="8"/>
      <c r="N52728" s="5"/>
      <c r="O52728" s="10"/>
      <c r="P52728" s="8"/>
    </row>
    <row r="52729" spans="1:16" s="2" customFormat="1" x14ac:dyDescent="0.15">
      <c r="A52729" s="3"/>
      <c r="B52729" s="3"/>
      <c r="J52729" s="3"/>
      <c r="K52729" s="5"/>
      <c r="L52729" s="8"/>
      <c r="N52729" s="5"/>
      <c r="O52729" s="10"/>
      <c r="P52729" s="8"/>
    </row>
    <row r="52730" spans="1:16" s="2" customFormat="1" x14ac:dyDescent="0.15">
      <c r="A52730" s="3"/>
      <c r="B52730" s="3"/>
      <c r="J52730" s="3"/>
      <c r="K52730" s="5"/>
      <c r="L52730" s="8"/>
      <c r="N52730" s="5"/>
      <c r="O52730" s="10"/>
      <c r="P52730" s="8"/>
    </row>
    <row r="52731" spans="1:16" s="2" customFormat="1" x14ac:dyDescent="0.15">
      <c r="A52731" s="3"/>
      <c r="B52731" s="3"/>
      <c r="J52731" s="3"/>
      <c r="K52731" s="5"/>
      <c r="L52731" s="8"/>
      <c r="N52731" s="5"/>
      <c r="O52731" s="10"/>
      <c r="P52731" s="8"/>
    </row>
    <row r="52732" spans="1:16" s="2" customFormat="1" x14ac:dyDescent="0.15">
      <c r="A52732" s="3"/>
      <c r="B52732" s="3"/>
      <c r="J52732" s="3"/>
      <c r="K52732" s="5"/>
      <c r="L52732" s="8"/>
      <c r="N52732" s="5"/>
      <c r="O52732" s="10"/>
      <c r="P52732" s="8"/>
    </row>
    <row r="52733" spans="1:16" s="2" customFormat="1" x14ac:dyDescent="0.15">
      <c r="A52733" s="3"/>
      <c r="B52733" s="3"/>
      <c r="J52733" s="3"/>
      <c r="K52733" s="5"/>
      <c r="L52733" s="8"/>
      <c r="N52733" s="5"/>
      <c r="O52733" s="10"/>
      <c r="P52733" s="8"/>
    </row>
    <row r="52734" spans="1:16" s="2" customFormat="1" x14ac:dyDescent="0.15">
      <c r="A52734" s="3"/>
      <c r="B52734" s="3"/>
      <c r="J52734" s="3"/>
      <c r="K52734" s="5"/>
      <c r="L52734" s="8"/>
      <c r="N52734" s="5"/>
      <c r="O52734" s="10"/>
      <c r="P52734" s="8"/>
    </row>
    <row r="52735" spans="1:16" s="2" customFormat="1" x14ac:dyDescent="0.15">
      <c r="A52735" s="3"/>
      <c r="B52735" s="3"/>
      <c r="J52735" s="3"/>
      <c r="K52735" s="5"/>
      <c r="L52735" s="8"/>
      <c r="N52735" s="5"/>
      <c r="O52735" s="10"/>
      <c r="P52735" s="8"/>
    </row>
    <row r="52736" spans="1:16" s="2" customFormat="1" x14ac:dyDescent="0.15">
      <c r="A52736" s="3"/>
      <c r="B52736" s="3"/>
      <c r="J52736" s="3"/>
      <c r="K52736" s="5"/>
      <c r="L52736" s="8"/>
      <c r="N52736" s="5"/>
      <c r="O52736" s="10"/>
      <c r="P52736" s="8"/>
    </row>
    <row r="52737" spans="1:16" s="2" customFormat="1" x14ac:dyDescent="0.15">
      <c r="A52737" s="3"/>
      <c r="B52737" s="3"/>
      <c r="J52737" s="3"/>
      <c r="K52737" s="5"/>
      <c r="L52737" s="8"/>
      <c r="N52737" s="5"/>
      <c r="O52737" s="10"/>
      <c r="P52737" s="8"/>
    </row>
    <row r="52738" spans="1:16" s="2" customFormat="1" x14ac:dyDescent="0.15">
      <c r="A52738" s="3"/>
      <c r="B52738" s="3"/>
      <c r="J52738" s="3"/>
      <c r="K52738" s="5"/>
      <c r="L52738" s="8"/>
      <c r="N52738" s="5"/>
      <c r="O52738" s="10"/>
      <c r="P52738" s="8"/>
    </row>
    <row r="52739" spans="1:16" s="2" customFormat="1" x14ac:dyDescent="0.15">
      <c r="A52739" s="3"/>
      <c r="B52739" s="3"/>
      <c r="J52739" s="3"/>
      <c r="K52739" s="5"/>
      <c r="L52739" s="8"/>
      <c r="N52739" s="5"/>
      <c r="O52739" s="10"/>
      <c r="P52739" s="8"/>
    </row>
    <row r="52740" spans="1:16" s="2" customFormat="1" x14ac:dyDescent="0.15">
      <c r="A52740" s="3"/>
      <c r="B52740" s="3"/>
      <c r="J52740" s="3"/>
      <c r="K52740" s="5"/>
      <c r="L52740" s="8"/>
      <c r="N52740" s="5"/>
      <c r="O52740" s="10"/>
      <c r="P52740" s="8"/>
    </row>
    <row r="52741" spans="1:16" s="2" customFormat="1" x14ac:dyDescent="0.15">
      <c r="A52741" s="3"/>
      <c r="B52741" s="3"/>
      <c r="J52741" s="3"/>
      <c r="K52741" s="5"/>
      <c r="L52741" s="8"/>
      <c r="N52741" s="5"/>
      <c r="O52741" s="10"/>
      <c r="P52741" s="8"/>
    </row>
    <row r="52742" spans="1:16" s="2" customFormat="1" x14ac:dyDescent="0.15">
      <c r="A52742" s="3"/>
      <c r="B52742" s="3"/>
      <c r="J52742" s="3"/>
      <c r="K52742" s="5"/>
      <c r="L52742" s="8"/>
      <c r="N52742" s="5"/>
      <c r="O52742" s="10"/>
      <c r="P52742" s="8"/>
    </row>
    <row r="52743" spans="1:16" s="2" customFormat="1" x14ac:dyDescent="0.15">
      <c r="A52743" s="3"/>
      <c r="B52743" s="3"/>
      <c r="J52743" s="3"/>
      <c r="K52743" s="5"/>
      <c r="L52743" s="8"/>
      <c r="N52743" s="5"/>
      <c r="O52743" s="10"/>
      <c r="P52743" s="8"/>
    </row>
    <row r="52744" spans="1:16" s="2" customFormat="1" x14ac:dyDescent="0.15">
      <c r="A52744" s="3"/>
      <c r="B52744" s="3"/>
      <c r="J52744" s="3"/>
      <c r="K52744" s="5"/>
      <c r="L52744" s="8"/>
      <c r="N52744" s="5"/>
      <c r="O52744" s="10"/>
      <c r="P52744" s="8"/>
    </row>
    <row r="52745" spans="1:16" s="2" customFormat="1" x14ac:dyDescent="0.15">
      <c r="A52745" s="3"/>
      <c r="B52745" s="3"/>
      <c r="J52745" s="3"/>
      <c r="K52745" s="5"/>
      <c r="L52745" s="8"/>
      <c r="N52745" s="5"/>
      <c r="O52745" s="10"/>
      <c r="P52745" s="8"/>
    </row>
    <row r="52746" spans="1:16" s="2" customFormat="1" x14ac:dyDescent="0.15">
      <c r="A52746" s="3"/>
      <c r="B52746" s="3"/>
      <c r="J52746" s="3"/>
      <c r="K52746" s="5"/>
      <c r="L52746" s="8"/>
      <c r="N52746" s="5"/>
      <c r="O52746" s="10"/>
      <c r="P52746" s="8"/>
    </row>
    <row r="52747" spans="1:16" s="2" customFormat="1" x14ac:dyDescent="0.15">
      <c r="A52747" s="3"/>
      <c r="B52747" s="3"/>
      <c r="J52747" s="3"/>
      <c r="K52747" s="5"/>
      <c r="L52747" s="8"/>
      <c r="N52747" s="5"/>
      <c r="O52747" s="10"/>
      <c r="P52747" s="8"/>
    </row>
    <row r="52748" spans="1:16" s="2" customFormat="1" x14ac:dyDescent="0.15">
      <c r="A52748" s="3"/>
      <c r="B52748" s="3"/>
      <c r="J52748" s="3"/>
      <c r="K52748" s="5"/>
      <c r="L52748" s="8"/>
      <c r="N52748" s="5"/>
      <c r="O52748" s="10"/>
      <c r="P52748" s="8"/>
    </row>
    <row r="52749" spans="1:16" s="2" customFormat="1" x14ac:dyDescent="0.15">
      <c r="A52749" s="3"/>
      <c r="B52749" s="3"/>
      <c r="J52749" s="3"/>
      <c r="K52749" s="5"/>
      <c r="L52749" s="8"/>
      <c r="N52749" s="5"/>
      <c r="O52749" s="10"/>
      <c r="P52749" s="8"/>
    </row>
    <row r="52750" spans="1:16" s="2" customFormat="1" x14ac:dyDescent="0.15">
      <c r="A52750" s="3"/>
      <c r="B52750" s="3"/>
      <c r="J52750" s="3"/>
      <c r="K52750" s="5"/>
      <c r="L52750" s="8"/>
      <c r="N52750" s="5"/>
      <c r="O52750" s="10"/>
      <c r="P52750" s="8"/>
    </row>
    <row r="52751" spans="1:16" s="2" customFormat="1" x14ac:dyDescent="0.15">
      <c r="A52751" s="3"/>
      <c r="B52751" s="3"/>
      <c r="J52751" s="3"/>
      <c r="K52751" s="5"/>
      <c r="L52751" s="8"/>
      <c r="N52751" s="5"/>
      <c r="O52751" s="10"/>
      <c r="P52751" s="8"/>
    </row>
    <row r="52752" spans="1:16" s="2" customFormat="1" x14ac:dyDescent="0.15">
      <c r="A52752" s="3"/>
      <c r="B52752" s="3"/>
      <c r="J52752" s="3"/>
      <c r="K52752" s="5"/>
      <c r="L52752" s="8"/>
      <c r="N52752" s="5"/>
      <c r="O52752" s="10"/>
      <c r="P52752" s="8"/>
    </row>
    <row r="52753" spans="1:16" s="2" customFormat="1" x14ac:dyDescent="0.15">
      <c r="A52753" s="3"/>
      <c r="B52753" s="3"/>
      <c r="J52753" s="3"/>
      <c r="K52753" s="5"/>
      <c r="L52753" s="8"/>
      <c r="N52753" s="5"/>
      <c r="O52753" s="10"/>
      <c r="P52753" s="8"/>
    </row>
    <row r="52754" spans="1:16" s="2" customFormat="1" x14ac:dyDescent="0.15">
      <c r="A52754" s="3"/>
      <c r="B52754" s="3"/>
      <c r="J52754" s="3"/>
      <c r="K52754" s="5"/>
      <c r="L52754" s="8"/>
      <c r="N52754" s="5"/>
      <c r="O52754" s="10"/>
      <c r="P52754" s="8"/>
    </row>
    <row r="52755" spans="1:16" s="2" customFormat="1" x14ac:dyDescent="0.15">
      <c r="A52755" s="3"/>
      <c r="B52755" s="3"/>
      <c r="J52755" s="3"/>
      <c r="K52755" s="5"/>
      <c r="L52755" s="8"/>
      <c r="N52755" s="5"/>
      <c r="O52755" s="10"/>
      <c r="P52755" s="8"/>
    </row>
    <row r="52756" spans="1:16" s="2" customFormat="1" x14ac:dyDescent="0.15">
      <c r="A52756" s="3"/>
      <c r="B52756" s="3"/>
      <c r="J52756" s="3"/>
      <c r="K52756" s="5"/>
      <c r="L52756" s="8"/>
      <c r="N52756" s="5"/>
      <c r="O52756" s="10"/>
      <c r="P52756" s="8"/>
    </row>
    <row r="52757" spans="1:16" s="2" customFormat="1" x14ac:dyDescent="0.15">
      <c r="A52757" s="3"/>
      <c r="B52757" s="3"/>
      <c r="J52757" s="3"/>
      <c r="K52757" s="5"/>
      <c r="L52757" s="8"/>
      <c r="N52757" s="5"/>
      <c r="O52757" s="10"/>
      <c r="P52757" s="8"/>
    </row>
    <row r="52758" spans="1:16" s="2" customFormat="1" x14ac:dyDescent="0.15">
      <c r="A52758" s="3"/>
      <c r="B52758" s="3"/>
      <c r="J52758" s="3"/>
      <c r="K52758" s="5"/>
      <c r="L52758" s="8"/>
      <c r="N52758" s="5"/>
      <c r="O52758" s="10"/>
      <c r="P52758" s="8"/>
    </row>
    <row r="52759" spans="1:16" s="2" customFormat="1" x14ac:dyDescent="0.15">
      <c r="A52759" s="3"/>
      <c r="B52759" s="3"/>
      <c r="J52759" s="3"/>
      <c r="K52759" s="5"/>
      <c r="L52759" s="8"/>
      <c r="N52759" s="5"/>
      <c r="O52759" s="10"/>
      <c r="P52759" s="8"/>
    </row>
    <row r="52760" spans="1:16" s="2" customFormat="1" x14ac:dyDescent="0.15">
      <c r="A52760" s="3"/>
      <c r="B52760" s="3"/>
      <c r="J52760" s="3"/>
      <c r="K52760" s="5"/>
      <c r="L52760" s="8"/>
      <c r="N52760" s="5"/>
      <c r="O52760" s="10"/>
      <c r="P52760" s="8"/>
    </row>
    <row r="52761" spans="1:16" s="2" customFormat="1" x14ac:dyDescent="0.15">
      <c r="A52761" s="3"/>
      <c r="B52761" s="3"/>
      <c r="J52761" s="3"/>
      <c r="K52761" s="5"/>
      <c r="L52761" s="8"/>
      <c r="N52761" s="5"/>
      <c r="O52761" s="10"/>
      <c r="P52761" s="8"/>
    </row>
    <row r="52762" spans="1:16" s="2" customFormat="1" x14ac:dyDescent="0.15">
      <c r="A52762" s="3"/>
      <c r="B52762" s="3"/>
      <c r="J52762" s="3"/>
      <c r="K52762" s="5"/>
      <c r="L52762" s="8"/>
      <c r="N52762" s="5"/>
      <c r="O52762" s="10"/>
      <c r="P52762" s="8"/>
    </row>
    <row r="52763" spans="1:16" s="2" customFormat="1" x14ac:dyDescent="0.15">
      <c r="A52763" s="3"/>
      <c r="B52763" s="3"/>
      <c r="J52763" s="3"/>
      <c r="K52763" s="5"/>
      <c r="L52763" s="8"/>
      <c r="N52763" s="5"/>
      <c r="O52763" s="10"/>
      <c r="P52763" s="8"/>
    </row>
    <row r="52764" spans="1:16" s="2" customFormat="1" x14ac:dyDescent="0.15">
      <c r="A52764" s="3"/>
      <c r="B52764" s="3"/>
      <c r="J52764" s="3"/>
      <c r="K52764" s="5"/>
      <c r="L52764" s="8"/>
      <c r="N52764" s="5"/>
      <c r="O52764" s="10"/>
      <c r="P52764" s="8"/>
    </row>
    <row r="52765" spans="1:16" s="2" customFormat="1" x14ac:dyDescent="0.15">
      <c r="A52765" s="3"/>
      <c r="B52765" s="3"/>
      <c r="J52765" s="3"/>
      <c r="K52765" s="5"/>
      <c r="L52765" s="8"/>
      <c r="N52765" s="5"/>
      <c r="O52765" s="10"/>
      <c r="P52765" s="8"/>
    </row>
    <row r="52766" spans="1:16" s="2" customFormat="1" x14ac:dyDescent="0.15">
      <c r="A52766" s="3"/>
      <c r="B52766" s="3"/>
      <c r="J52766" s="3"/>
      <c r="K52766" s="5"/>
      <c r="L52766" s="8"/>
      <c r="N52766" s="5"/>
      <c r="O52766" s="10"/>
      <c r="P52766" s="8"/>
    </row>
    <row r="52767" spans="1:16" s="2" customFormat="1" x14ac:dyDescent="0.15">
      <c r="A52767" s="3"/>
      <c r="B52767" s="3"/>
      <c r="J52767" s="3"/>
      <c r="K52767" s="5"/>
      <c r="L52767" s="8"/>
      <c r="N52767" s="5"/>
      <c r="O52767" s="10"/>
      <c r="P52767" s="8"/>
    </row>
    <row r="52768" spans="1:16" s="2" customFormat="1" x14ac:dyDescent="0.15">
      <c r="A52768" s="3"/>
      <c r="B52768" s="3"/>
      <c r="J52768" s="3"/>
      <c r="K52768" s="5"/>
      <c r="L52768" s="8"/>
      <c r="N52768" s="5"/>
      <c r="O52768" s="10"/>
      <c r="P52768" s="8"/>
    </row>
    <row r="52769" spans="1:16" s="2" customFormat="1" x14ac:dyDescent="0.15">
      <c r="A52769" s="3"/>
      <c r="B52769" s="3"/>
      <c r="J52769" s="3"/>
      <c r="K52769" s="5"/>
      <c r="L52769" s="8"/>
      <c r="N52769" s="5"/>
      <c r="O52769" s="10"/>
      <c r="P52769" s="8"/>
    </row>
    <row r="52770" spans="1:16" s="2" customFormat="1" x14ac:dyDescent="0.15">
      <c r="A52770" s="3"/>
      <c r="B52770" s="3"/>
      <c r="J52770" s="3"/>
      <c r="K52770" s="5"/>
      <c r="L52770" s="8"/>
      <c r="N52770" s="5"/>
      <c r="O52770" s="10"/>
      <c r="P52770" s="8"/>
    </row>
    <row r="52771" spans="1:16" s="2" customFormat="1" x14ac:dyDescent="0.15">
      <c r="A52771" s="3"/>
      <c r="B52771" s="3"/>
      <c r="J52771" s="3"/>
      <c r="K52771" s="5"/>
      <c r="L52771" s="8"/>
      <c r="N52771" s="5"/>
      <c r="O52771" s="10"/>
      <c r="P52771" s="8"/>
    </row>
    <row r="52772" spans="1:16" s="2" customFormat="1" x14ac:dyDescent="0.15">
      <c r="A52772" s="3"/>
      <c r="B52772" s="3"/>
      <c r="J52772" s="3"/>
      <c r="K52772" s="5"/>
      <c r="L52772" s="8"/>
      <c r="N52772" s="5"/>
      <c r="O52772" s="10"/>
      <c r="P52772" s="8"/>
    </row>
    <row r="52773" spans="1:16" s="2" customFormat="1" x14ac:dyDescent="0.15">
      <c r="A52773" s="3"/>
      <c r="B52773" s="3"/>
      <c r="J52773" s="3"/>
      <c r="K52773" s="5"/>
      <c r="L52773" s="8"/>
      <c r="N52773" s="5"/>
      <c r="O52773" s="10"/>
      <c r="P52773" s="8"/>
    </row>
    <row r="52774" spans="1:16" s="2" customFormat="1" x14ac:dyDescent="0.15">
      <c r="A52774" s="3"/>
      <c r="B52774" s="3"/>
      <c r="J52774" s="3"/>
      <c r="K52774" s="5"/>
      <c r="L52774" s="8"/>
      <c r="N52774" s="5"/>
      <c r="O52774" s="10"/>
      <c r="P52774" s="8"/>
    </row>
    <row r="52775" spans="1:16" s="2" customFormat="1" x14ac:dyDescent="0.15">
      <c r="A52775" s="3"/>
      <c r="B52775" s="3"/>
      <c r="J52775" s="3"/>
      <c r="K52775" s="5"/>
      <c r="L52775" s="8"/>
      <c r="N52775" s="5"/>
      <c r="O52775" s="10"/>
      <c r="P52775" s="8"/>
    </row>
    <row r="52776" spans="1:16" s="2" customFormat="1" x14ac:dyDescent="0.15">
      <c r="A52776" s="3"/>
      <c r="B52776" s="3"/>
      <c r="J52776" s="3"/>
      <c r="K52776" s="5"/>
      <c r="L52776" s="8"/>
      <c r="N52776" s="5"/>
      <c r="O52776" s="10"/>
      <c r="P52776" s="8"/>
    </row>
    <row r="52777" spans="1:16" s="2" customFormat="1" x14ac:dyDescent="0.15">
      <c r="A52777" s="3"/>
      <c r="B52777" s="3"/>
      <c r="J52777" s="3"/>
      <c r="K52777" s="5"/>
      <c r="L52777" s="8"/>
      <c r="N52777" s="5"/>
      <c r="O52777" s="10"/>
      <c r="P52777" s="8"/>
    </row>
    <row r="52778" spans="1:16" s="2" customFormat="1" x14ac:dyDescent="0.15">
      <c r="A52778" s="3"/>
      <c r="B52778" s="3"/>
      <c r="J52778" s="3"/>
      <c r="K52778" s="5"/>
      <c r="L52778" s="8"/>
      <c r="N52778" s="5"/>
      <c r="O52778" s="10"/>
      <c r="P52778" s="8"/>
    </row>
    <row r="52779" spans="1:16" s="2" customFormat="1" x14ac:dyDescent="0.15">
      <c r="A52779" s="3"/>
      <c r="B52779" s="3"/>
      <c r="J52779" s="3"/>
      <c r="K52779" s="5"/>
      <c r="L52779" s="8"/>
      <c r="N52779" s="5"/>
      <c r="O52779" s="10"/>
      <c r="P52779" s="8"/>
    </row>
    <row r="52780" spans="1:16" s="2" customFormat="1" x14ac:dyDescent="0.15">
      <c r="A52780" s="3"/>
      <c r="B52780" s="3"/>
      <c r="J52780" s="3"/>
      <c r="K52780" s="5"/>
      <c r="L52780" s="8"/>
      <c r="N52780" s="5"/>
      <c r="O52780" s="10"/>
      <c r="P52780" s="8"/>
    </row>
    <row r="52781" spans="1:16" s="2" customFormat="1" x14ac:dyDescent="0.15">
      <c r="A52781" s="3"/>
      <c r="B52781" s="3"/>
      <c r="J52781" s="3"/>
      <c r="K52781" s="5"/>
      <c r="L52781" s="8"/>
      <c r="N52781" s="5"/>
      <c r="O52781" s="10"/>
      <c r="P52781" s="8"/>
    </row>
    <row r="52782" spans="1:16" s="2" customFormat="1" x14ac:dyDescent="0.15">
      <c r="A52782" s="3"/>
      <c r="B52782" s="3"/>
      <c r="J52782" s="3"/>
      <c r="K52782" s="5"/>
      <c r="L52782" s="8"/>
      <c r="N52782" s="5"/>
      <c r="O52782" s="10"/>
      <c r="P52782" s="8"/>
    </row>
    <row r="52783" spans="1:16" s="2" customFormat="1" x14ac:dyDescent="0.15">
      <c r="A52783" s="3"/>
      <c r="B52783" s="3"/>
      <c r="J52783" s="3"/>
      <c r="K52783" s="5"/>
      <c r="L52783" s="8"/>
      <c r="N52783" s="5"/>
      <c r="O52783" s="10"/>
      <c r="P52783" s="8"/>
    </row>
    <row r="52784" spans="1:16" s="2" customFormat="1" x14ac:dyDescent="0.15">
      <c r="A52784" s="3"/>
      <c r="B52784" s="3"/>
      <c r="J52784" s="3"/>
      <c r="K52784" s="5"/>
      <c r="L52784" s="8"/>
      <c r="N52784" s="5"/>
      <c r="O52784" s="10"/>
      <c r="P52784" s="8"/>
    </row>
    <row r="52785" spans="1:16" s="2" customFormat="1" x14ac:dyDescent="0.15">
      <c r="A52785" s="3"/>
      <c r="B52785" s="3"/>
      <c r="J52785" s="3"/>
      <c r="K52785" s="5"/>
      <c r="L52785" s="8"/>
      <c r="N52785" s="5"/>
      <c r="O52785" s="10"/>
      <c r="P52785" s="8"/>
    </row>
    <row r="52786" spans="1:16" s="2" customFormat="1" x14ac:dyDescent="0.15">
      <c r="A52786" s="3"/>
      <c r="B52786" s="3"/>
      <c r="J52786" s="3"/>
      <c r="K52786" s="5"/>
      <c r="L52786" s="8"/>
      <c r="N52786" s="5"/>
      <c r="O52786" s="10"/>
      <c r="P52786" s="8"/>
    </row>
    <row r="52787" spans="1:16" s="2" customFormat="1" x14ac:dyDescent="0.15">
      <c r="A52787" s="3"/>
      <c r="B52787" s="3"/>
      <c r="J52787" s="3"/>
      <c r="K52787" s="5"/>
      <c r="L52787" s="8"/>
      <c r="N52787" s="5"/>
      <c r="O52787" s="10"/>
      <c r="P52787" s="8"/>
    </row>
    <row r="52788" spans="1:16" s="2" customFormat="1" x14ac:dyDescent="0.15">
      <c r="A52788" s="3"/>
      <c r="B52788" s="3"/>
      <c r="J52788" s="3"/>
      <c r="K52788" s="5"/>
      <c r="L52788" s="8"/>
      <c r="N52788" s="5"/>
      <c r="O52788" s="10"/>
      <c r="P52788" s="8"/>
    </row>
    <row r="52789" spans="1:16" s="2" customFormat="1" x14ac:dyDescent="0.15">
      <c r="A52789" s="3"/>
      <c r="B52789" s="3"/>
      <c r="J52789" s="3"/>
      <c r="K52789" s="5"/>
      <c r="L52789" s="8"/>
      <c r="N52789" s="5"/>
      <c r="O52789" s="10"/>
      <c r="P52789" s="8"/>
    </row>
    <row r="52790" spans="1:16" s="2" customFormat="1" x14ac:dyDescent="0.15">
      <c r="A52790" s="3"/>
      <c r="B52790" s="3"/>
      <c r="J52790" s="3"/>
      <c r="K52790" s="5"/>
      <c r="L52790" s="8"/>
      <c r="N52790" s="5"/>
      <c r="O52790" s="10"/>
      <c r="P52790" s="8"/>
    </row>
    <row r="52791" spans="1:16" s="2" customFormat="1" x14ac:dyDescent="0.15">
      <c r="A52791" s="3"/>
      <c r="B52791" s="3"/>
      <c r="J52791" s="3"/>
      <c r="K52791" s="5"/>
      <c r="L52791" s="8"/>
      <c r="N52791" s="5"/>
      <c r="O52791" s="10"/>
      <c r="P52791" s="8"/>
    </row>
    <row r="52792" spans="1:16" s="2" customFormat="1" x14ac:dyDescent="0.15">
      <c r="A52792" s="3"/>
      <c r="B52792" s="3"/>
      <c r="J52792" s="3"/>
      <c r="K52792" s="5"/>
      <c r="L52792" s="8"/>
      <c r="N52792" s="5"/>
      <c r="O52792" s="10"/>
      <c r="P52792" s="8"/>
    </row>
    <row r="52793" spans="1:16" s="2" customFormat="1" x14ac:dyDescent="0.15">
      <c r="A52793" s="3"/>
      <c r="B52793" s="3"/>
      <c r="J52793" s="3"/>
      <c r="K52793" s="5"/>
      <c r="L52793" s="8"/>
      <c r="N52793" s="5"/>
      <c r="O52793" s="10"/>
      <c r="P52793" s="8"/>
    </row>
    <row r="52794" spans="1:16" s="2" customFormat="1" x14ac:dyDescent="0.15">
      <c r="A52794" s="3"/>
      <c r="B52794" s="3"/>
      <c r="J52794" s="3"/>
      <c r="K52794" s="5"/>
      <c r="L52794" s="8"/>
      <c r="N52794" s="5"/>
      <c r="O52794" s="10"/>
      <c r="P52794" s="8"/>
    </row>
    <row r="52795" spans="1:16" s="2" customFormat="1" x14ac:dyDescent="0.15">
      <c r="A52795" s="3"/>
      <c r="B52795" s="3"/>
      <c r="J52795" s="3"/>
      <c r="K52795" s="5"/>
      <c r="L52795" s="8"/>
      <c r="N52795" s="5"/>
      <c r="O52795" s="10"/>
      <c r="P52795" s="8"/>
    </row>
    <row r="52796" spans="1:16" s="2" customFormat="1" x14ac:dyDescent="0.15">
      <c r="A52796" s="3"/>
      <c r="B52796" s="3"/>
      <c r="J52796" s="3"/>
      <c r="K52796" s="5"/>
      <c r="L52796" s="8"/>
      <c r="N52796" s="5"/>
      <c r="O52796" s="10"/>
      <c r="P52796" s="8"/>
    </row>
    <row r="52797" spans="1:16" s="2" customFormat="1" x14ac:dyDescent="0.15">
      <c r="A52797" s="3"/>
      <c r="B52797" s="3"/>
      <c r="J52797" s="3"/>
      <c r="K52797" s="5"/>
      <c r="L52797" s="8"/>
      <c r="N52797" s="5"/>
      <c r="O52797" s="10"/>
      <c r="P52797" s="8"/>
    </row>
    <row r="52798" spans="1:16" s="2" customFormat="1" x14ac:dyDescent="0.15">
      <c r="A52798" s="3"/>
      <c r="B52798" s="3"/>
      <c r="J52798" s="3"/>
      <c r="K52798" s="5"/>
      <c r="L52798" s="8"/>
      <c r="N52798" s="5"/>
      <c r="O52798" s="10"/>
      <c r="P52798" s="8"/>
    </row>
    <row r="52799" spans="1:16" s="2" customFormat="1" x14ac:dyDescent="0.15">
      <c r="A52799" s="3"/>
      <c r="B52799" s="3"/>
      <c r="J52799" s="3"/>
      <c r="K52799" s="5"/>
      <c r="L52799" s="8"/>
      <c r="N52799" s="5"/>
      <c r="O52799" s="10"/>
      <c r="P52799" s="8"/>
    </row>
    <row r="52800" spans="1:16" s="2" customFormat="1" x14ac:dyDescent="0.15">
      <c r="A52800" s="3"/>
      <c r="B52800" s="3"/>
      <c r="J52800" s="3"/>
      <c r="K52800" s="5"/>
      <c r="L52800" s="8"/>
      <c r="N52800" s="5"/>
      <c r="O52800" s="10"/>
      <c r="P52800" s="8"/>
    </row>
    <row r="52801" spans="1:16" s="2" customFormat="1" x14ac:dyDescent="0.15">
      <c r="A52801" s="3"/>
      <c r="B52801" s="3"/>
      <c r="J52801" s="3"/>
      <c r="K52801" s="5"/>
      <c r="L52801" s="8"/>
      <c r="N52801" s="5"/>
      <c r="O52801" s="10"/>
      <c r="P52801" s="8"/>
    </row>
    <row r="52802" spans="1:16" s="2" customFormat="1" x14ac:dyDescent="0.15">
      <c r="A52802" s="3"/>
      <c r="B52802" s="3"/>
      <c r="J52802" s="3"/>
      <c r="K52802" s="5"/>
      <c r="L52802" s="8"/>
      <c r="N52802" s="5"/>
      <c r="O52802" s="10"/>
      <c r="P52802" s="8"/>
    </row>
    <row r="52803" spans="1:16" s="2" customFormat="1" x14ac:dyDescent="0.15">
      <c r="A52803" s="3"/>
      <c r="B52803" s="3"/>
      <c r="J52803" s="3"/>
      <c r="K52803" s="5"/>
      <c r="L52803" s="8"/>
      <c r="N52803" s="5"/>
      <c r="O52803" s="10"/>
      <c r="P52803" s="8"/>
    </row>
    <row r="52804" spans="1:16" s="2" customFormat="1" x14ac:dyDescent="0.15">
      <c r="A52804" s="3"/>
      <c r="B52804" s="3"/>
      <c r="J52804" s="3"/>
      <c r="K52804" s="5"/>
      <c r="L52804" s="8"/>
      <c r="N52804" s="5"/>
      <c r="O52804" s="10"/>
      <c r="P52804" s="8"/>
    </row>
    <row r="52805" spans="1:16" s="2" customFormat="1" x14ac:dyDescent="0.15">
      <c r="A52805" s="3"/>
      <c r="B52805" s="3"/>
      <c r="J52805" s="3"/>
      <c r="K52805" s="5"/>
      <c r="L52805" s="8"/>
      <c r="N52805" s="5"/>
      <c r="O52805" s="10"/>
      <c r="P52805" s="8"/>
    </row>
    <row r="52806" spans="1:16" s="2" customFormat="1" x14ac:dyDescent="0.15">
      <c r="A52806" s="3"/>
      <c r="B52806" s="3"/>
      <c r="J52806" s="3"/>
      <c r="K52806" s="5"/>
      <c r="L52806" s="8"/>
      <c r="N52806" s="5"/>
      <c r="O52806" s="10"/>
      <c r="P52806" s="8"/>
    </row>
    <row r="52807" spans="1:16" s="2" customFormat="1" x14ac:dyDescent="0.15">
      <c r="A52807" s="3"/>
      <c r="B52807" s="3"/>
      <c r="J52807" s="3"/>
      <c r="K52807" s="5"/>
      <c r="L52807" s="8"/>
      <c r="N52807" s="5"/>
      <c r="O52807" s="10"/>
      <c r="P52807" s="8"/>
    </row>
    <row r="52808" spans="1:16" s="2" customFormat="1" x14ac:dyDescent="0.15">
      <c r="A52808" s="3"/>
      <c r="B52808" s="3"/>
      <c r="J52808" s="3"/>
      <c r="K52808" s="5"/>
      <c r="L52808" s="8"/>
      <c r="N52808" s="5"/>
      <c r="O52808" s="10"/>
      <c r="P52808" s="8"/>
    </row>
    <row r="52809" spans="1:16" s="2" customFormat="1" x14ac:dyDescent="0.15">
      <c r="A52809" s="3"/>
      <c r="B52809" s="3"/>
      <c r="J52809" s="3"/>
      <c r="K52809" s="5"/>
      <c r="L52809" s="8"/>
      <c r="N52809" s="5"/>
      <c r="O52809" s="10"/>
      <c r="P52809" s="8"/>
    </row>
    <row r="52810" spans="1:16" s="2" customFormat="1" x14ac:dyDescent="0.15">
      <c r="A52810" s="3"/>
      <c r="B52810" s="3"/>
      <c r="J52810" s="3"/>
      <c r="K52810" s="5"/>
      <c r="L52810" s="8"/>
      <c r="N52810" s="5"/>
      <c r="O52810" s="10"/>
      <c r="P52810" s="8"/>
    </row>
    <row r="52811" spans="1:16" s="2" customFormat="1" x14ac:dyDescent="0.15">
      <c r="A52811" s="3"/>
      <c r="B52811" s="3"/>
      <c r="J52811" s="3"/>
      <c r="K52811" s="5"/>
      <c r="L52811" s="8"/>
      <c r="N52811" s="5"/>
      <c r="O52811" s="10"/>
      <c r="P52811" s="8"/>
    </row>
    <row r="52812" spans="1:16" s="2" customFormat="1" x14ac:dyDescent="0.15">
      <c r="A52812" s="3"/>
      <c r="B52812" s="3"/>
      <c r="J52812" s="3"/>
      <c r="K52812" s="5"/>
      <c r="L52812" s="8"/>
      <c r="N52812" s="5"/>
      <c r="O52812" s="10"/>
      <c r="P52812" s="8"/>
    </row>
    <row r="52813" spans="1:16" s="2" customFormat="1" x14ac:dyDescent="0.15">
      <c r="A52813" s="3"/>
      <c r="B52813" s="3"/>
      <c r="J52813" s="3"/>
      <c r="K52813" s="5"/>
      <c r="L52813" s="8"/>
      <c r="N52813" s="5"/>
      <c r="O52813" s="10"/>
      <c r="P52813" s="8"/>
    </row>
    <row r="52814" spans="1:16" s="2" customFormat="1" x14ac:dyDescent="0.15">
      <c r="A52814" s="3"/>
      <c r="B52814" s="3"/>
      <c r="J52814" s="3"/>
      <c r="K52814" s="5"/>
      <c r="L52814" s="8"/>
      <c r="N52814" s="5"/>
      <c r="O52814" s="10"/>
      <c r="P52814" s="8"/>
    </row>
    <row r="52815" spans="1:16" s="2" customFormat="1" x14ac:dyDescent="0.15">
      <c r="A52815" s="3"/>
      <c r="B52815" s="3"/>
      <c r="J52815" s="3"/>
      <c r="K52815" s="5"/>
      <c r="L52815" s="8"/>
      <c r="N52815" s="5"/>
      <c r="O52815" s="10"/>
      <c r="P52815" s="8"/>
    </row>
    <row r="52816" spans="1:16" s="2" customFormat="1" x14ac:dyDescent="0.15">
      <c r="A52816" s="3"/>
      <c r="B52816" s="3"/>
      <c r="J52816" s="3"/>
      <c r="K52816" s="5"/>
      <c r="L52816" s="8"/>
      <c r="N52816" s="5"/>
      <c r="O52816" s="10"/>
      <c r="P52816" s="8"/>
    </row>
    <row r="52817" spans="1:16" s="2" customFormat="1" x14ac:dyDescent="0.15">
      <c r="A52817" s="3"/>
      <c r="B52817" s="3"/>
      <c r="J52817" s="3"/>
      <c r="K52817" s="5"/>
      <c r="L52817" s="8"/>
      <c r="N52817" s="5"/>
      <c r="O52817" s="10"/>
      <c r="P52817" s="8"/>
    </row>
    <row r="52818" spans="1:16" s="2" customFormat="1" x14ac:dyDescent="0.15">
      <c r="A52818" s="3"/>
      <c r="B52818" s="3"/>
      <c r="J52818" s="3"/>
      <c r="K52818" s="5"/>
      <c r="L52818" s="8"/>
      <c r="N52818" s="5"/>
      <c r="O52818" s="10"/>
      <c r="P52818" s="8"/>
    </row>
    <row r="52819" spans="1:16" s="2" customFormat="1" x14ac:dyDescent="0.15">
      <c r="A52819" s="3"/>
      <c r="B52819" s="3"/>
      <c r="J52819" s="3"/>
      <c r="K52819" s="5"/>
      <c r="L52819" s="8"/>
      <c r="N52819" s="5"/>
      <c r="O52819" s="10"/>
      <c r="P52819" s="8"/>
    </row>
    <row r="52820" spans="1:16" s="2" customFormat="1" x14ac:dyDescent="0.15">
      <c r="A52820" s="3"/>
      <c r="B52820" s="3"/>
      <c r="J52820" s="3"/>
      <c r="K52820" s="5"/>
      <c r="L52820" s="8"/>
      <c r="N52820" s="5"/>
      <c r="O52820" s="10"/>
      <c r="P52820" s="8"/>
    </row>
    <row r="52821" spans="1:16" s="2" customFormat="1" x14ac:dyDescent="0.15">
      <c r="A52821" s="3"/>
      <c r="B52821" s="3"/>
      <c r="J52821" s="3"/>
      <c r="K52821" s="5"/>
      <c r="L52821" s="8"/>
      <c r="N52821" s="5"/>
      <c r="O52821" s="10"/>
      <c r="P52821" s="8"/>
    </row>
    <row r="52822" spans="1:16" s="2" customFormat="1" x14ac:dyDescent="0.15">
      <c r="A52822" s="3"/>
      <c r="B52822" s="3"/>
      <c r="J52822" s="3"/>
      <c r="K52822" s="5"/>
      <c r="L52822" s="8"/>
      <c r="N52822" s="5"/>
      <c r="O52822" s="10"/>
      <c r="P52822" s="8"/>
    </row>
    <row r="52823" spans="1:16" s="2" customFormat="1" x14ac:dyDescent="0.15">
      <c r="A52823" s="3"/>
      <c r="B52823" s="3"/>
      <c r="J52823" s="3"/>
      <c r="K52823" s="5"/>
      <c r="L52823" s="8"/>
      <c r="N52823" s="5"/>
      <c r="O52823" s="10"/>
      <c r="P52823" s="8"/>
    </row>
    <row r="52824" spans="1:16" s="2" customFormat="1" x14ac:dyDescent="0.15">
      <c r="A52824" s="3"/>
      <c r="B52824" s="3"/>
      <c r="J52824" s="3"/>
      <c r="K52824" s="5"/>
      <c r="L52824" s="8"/>
      <c r="N52824" s="5"/>
      <c r="O52824" s="10"/>
      <c r="P52824" s="8"/>
    </row>
    <row r="52825" spans="1:16" s="2" customFormat="1" x14ac:dyDescent="0.15">
      <c r="A52825" s="3"/>
      <c r="B52825" s="3"/>
      <c r="J52825" s="3"/>
      <c r="K52825" s="5"/>
      <c r="L52825" s="8"/>
      <c r="N52825" s="5"/>
      <c r="O52825" s="10"/>
      <c r="P52825" s="8"/>
    </row>
    <row r="52826" spans="1:16" s="2" customFormat="1" x14ac:dyDescent="0.15">
      <c r="A52826" s="3"/>
      <c r="B52826" s="3"/>
      <c r="J52826" s="3"/>
      <c r="K52826" s="5"/>
      <c r="L52826" s="8"/>
      <c r="N52826" s="5"/>
      <c r="O52826" s="10"/>
      <c r="P52826" s="8"/>
    </row>
    <row r="52827" spans="1:16" s="2" customFormat="1" x14ac:dyDescent="0.15">
      <c r="A52827" s="3"/>
      <c r="B52827" s="3"/>
      <c r="J52827" s="3"/>
      <c r="K52827" s="5"/>
      <c r="L52827" s="8"/>
      <c r="N52827" s="5"/>
      <c r="O52827" s="10"/>
      <c r="P52827" s="8"/>
    </row>
    <row r="52828" spans="1:16" s="2" customFormat="1" x14ac:dyDescent="0.15">
      <c r="A52828" s="3"/>
      <c r="B52828" s="3"/>
      <c r="J52828" s="3"/>
      <c r="K52828" s="5"/>
      <c r="L52828" s="8"/>
      <c r="N52828" s="5"/>
      <c r="O52828" s="10"/>
      <c r="P52828" s="8"/>
    </row>
    <row r="52829" spans="1:16" s="2" customFormat="1" x14ac:dyDescent="0.15">
      <c r="A52829" s="3"/>
      <c r="B52829" s="3"/>
      <c r="J52829" s="3"/>
      <c r="K52829" s="5"/>
      <c r="L52829" s="8"/>
      <c r="N52829" s="5"/>
      <c r="O52829" s="10"/>
      <c r="P52829" s="8"/>
    </row>
    <row r="52830" spans="1:16" s="2" customFormat="1" x14ac:dyDescent="0.15">
      <c r="A52830" s="3"/>
      <c r="B52830" s="3"/>
      <c r="J52830" s="3"/>
      <c r="K52830" s="5"/>
      <c r="L52830" s="8"/>
      <c r="N52830" s="5"/>
      <c r="O52830" s="10"/>
      <c r="P52830" s="8"/>
    </row>
    <row r="52831" spans="1:16" s="2" customFormat="1" x14ac:dyDescent="0.15">
      <c r="A52831" s="3"/>
      <c r="B52831" s="3"/>
      <c r="J52831" s="3"/>
      <c r="K52831" s="5"/>
      <c r="L52831" s="8"/>
      <c r="N52831" s="5"/>
      <c r="O52831" s="10"/>
      <c r="P52831" s="8"/>
    </row>
    <row r="52832" spans="1:16" s="2" customFormat="1" x14ac:dyDescent="0.15">
      <c r="A52832" s="3"/>
      <c r="B52832" s="3"/>
      <c r="J52832" s="3"/>
      <c r="K52832" s="5"/>
      <c r="L52832" s="8"/>
      <c r="N52832" s="5"/>
      <c r="O52832" s="10"/>
      <c r="P52832" s="8"/>
    </row>
    <row r="52833" spans="1:16" s="2" customFormat="1" x14ac:dyDescent="0.15">
      <c r="A52833" s="3"/>
      <c r="B52833" s="3"/>
      <c r="J52833" s="3"/>
      <c r="K52833" s="5"/>
      <c r="L52833" s="8"/>
      <c r="N52833" s="5"/>
      <c r="O52833" s="10"/>
      <c r="P52833" s="8"/>
    </row>
    <row r="52834" spans="1:16" s="2" customFormat="1" x14ac:dyDescent="0.15">
      <c r="A52834" s="3"/>
      <c r="B52834" s="3"/>
      <c r="J52834" s="3"/>
      <c r="K52834" s="5"/>
      <c r="L52834" s="8"/>
      <c r="N52834" s="5"/>
      <c r="O52834" s="10"/>
      <c r="P52834" s="8"/>
    </row>
    <row r="52835" spans="1:16" s="2" customFormat="1" x14ac:dyDescent="0.15">
      <c r="A52835" s="3"/>
      <c r="B52835" s="3"/>
      <c r="J52835" s="3"/>
      <c r="K52835" s="5"/>
      <c r="L52835" s="8"/>
      <c r="N52835" s="5"/>
      <c r="O52835" s="10"/>
      <c r="P52835" s="8"/>
    </row>
    <row r="52836" spans="1:16" s="2" customFormat="1" x14ac:dyDescent="0.15">
      <c r="A52836" s="3"/>
      <c r="B52836" s="3"/>
      <c r="J52836" s="3"/>
      <c r="K52836" s="5"/>
      <c r="L52836" s="8"/>
      <c r="N52836" s="5"/>
      <c r="O52836" s="10"/>
      <c r="P52836" s="8"/>
    </row>
    <row r="52837" spans="1:16" s="2" customFormat="1" x14ac:dyDescent="0.15">
      <c r="A52837" s="3"/>
      <c r="B52837" s="3"/>
      <c r="J52837" s="3"/>
      <c r="K52837" s="5"/>
      <c r="L52837" s="8"/>
      <c r="N52837" s="5"/>
      <c r="O52837" s="10"/>
      <c r="P52837" s="8"/>
    </row>
    <row r="52838" spans="1:16" s="2" customFormat="1" x14ac:dyDescent="0.15">
      <c r="A52838" s="3"/>
      <c r="B52838" s="3"/>
      <c r="J52838" s="3"/>
      <c r="K52838" s="5"/>
      <c r="L52838" s="8"/>
      <c r="N52838" s="5"/>
      <c r="O52838" s="10"/>
      <c r="P52838" s="8"/>
    </row>
    <row r="52839" spans="1:16" s="2" customFormat="1" x14ac:dyDescent="0.15">
      <c r="A52839" s="3"/>
      <c r="B52839" s="3"/>
      <c r="J52839" s="3"/>
      <c r="K52839" s="5"/>
      <c r="L52839" s="8"/>
      <c r="N52839" s="5"/>
      <c r="O52839" s="10"/>
      <c r="P52839" s="8"/>
    </row>
    <row r="52840" spans="1:16" s="2" customFormat="1" x14ac:dyDescent="0.15">
      <c r="A52840" s="3"/>
      <c r="B52840" s="3"/>
      <c r="J52840" s="3"/>
      <c r="K52840" s="5"/>
      <c r="L52840" s="8"/>
      <c r="N52840" s="5"/>
      <c r="O52840" s="10"/>
      <c r="P52840" s="8"/>
    </row>
    <row r="52841" spans="1:16" s="2" customFormat="1" x14ac:dyDescent="0.15">
      <c r="A52841" s="3"/>
      <c r="B52841" s="3"/>
      <c r="J52841" s="3"/>
      <c r="K52841" s="5"/>
      <c r="L52841" s="8"/>
      <c r="N52841" s="5"/>
      <c r="O52841" s="10"/>
      <c r="P52841" s="8"/>
    </row>
    <row r="52842" spans="1:16" s="2" customFormat="1" x14ac:dyDescent="0.15">
      <c r="A52842" s="3"/>
      <c r="B52842" s="3"/>
      <c r="J52842" s="3"/>
      <c r="K52842" s="5"/>
      <c r="L52842" s="8"/>
      <c r="N52842" s="5"/>
      <c r="O52842" s="10"/>
      <c r="P52842" s="8"/>
    </row>
    <row r="52843" spans="1:16" s="2" customFormat="1" x14ac:dyDescent="0.15">
      <c r="A52843" s="3"/>
      <c r="B52843" s="3"/>
      <c r="J52843" s="3"/>
      <c r="K52843" s="5"/>
      <c r="L52843" s="8"/>
      <c r="N52843" s="5"/>
      <c r="O52843" s="10"/>
      <c r="P52843" s="8"/>
    </row>
    <row r="52844" spans="1:16" s="2" customFormat="1" x14ac:dyDescent="0.15">
      <c r="A52844" s="3"/>
      <c r="B52844" s="3"/>
      <c r="J52844" s="3"/>
      <c r="K52844" s="5"/>
      <c r="L52844" s="8"/>
      <c r="N52844" s="5"/>
      <c r="O52844" s="10"/>
      <c r="P52844" s="8"/>
    </row>
    <row r="52845" spans="1:16" s="2" customFormat="1" x14ac:dyDescent="0.15">
      <c r="A52845" s="3"/>
      <c r="B52845" s="3"/>
      <c r="J52845" s="3"/>
      <c r="K52845" s="5"/>
      <c r="L52845" s="8"/>
      <c r="N52845" s="5"/>
      <c r="O52845" s="10"/>
      <c r="P52845" s="8"/>
    </row>
    <row r="52846" spans="1:16" s="2" customFormat="1" x14ac:dyDescent="0.15">
      <c r="A52846" s="3"/>
      <c r="B52846" s="3"/>
      <c r="J52846" s="3"/>
      <c r="K52846" s="5"/>
      <c r="L52846" s="8"/>
      <c r="N52846" s="5"/>
      <c r="O52846" s="10"/>
      <c r="P52846" s="8"/>
    </row>
    <row r="52847" spans="1:16" s="2" customFormat="1" x14ac:dyDescent="0.15">
      <c r="A52847" s="3"/>
      <c r="B52847" s="3"/>
      <c r="J52847" s="3"/>
      <c r="K52847" s="5"/>
      <c r="L52847" s="8"/>
      <c r="N52847" s="5"/>
      <c r="O52847" s="10"/>
      <c r="P52847" s="8"/>
    </row>
    <row r="52848" spans="1:16" s="2" customFormat="1" x14ac:dyDescent="0.15">
      <c r="A52848" s="3"/>
      <c r="B52848" s="3"/>
      <c r="J52848" s="3"/>
      <c r="K52848" s="5"/>
      <c r="L52848" s="8"/>
      <c r="N52848" s="5"/>
      <c r="O52848" s="10"/>
      <c r="P52848" s="8"/>
    </row>
    <row r="52849" spans="1:16" s="2" customFormat="1" x14ac:dyDescent="0.15">
      <c r="A52849" s="3"/>
      <c r="B52849" s="3"/>
      <c r="J52849" s="3"/>
      <c r="K52849" s="5"/>
      <c r="L52849" s="8"/>
      <c r="N52849" s="5"/>
      <c r="O52849" s="10"/>
      <c r="P52849" s="8"/>
    </row>
    <row r="52850" spans="1:16" s="2" customFormat="1" x14ac:dyDescent="0.15">
      <c r="A52850" s="3"/>
      <c r="B52850" s="3"/>
      <c r="J52850" s="3"/>
      <c r="K52850" s="5"/>
      <c r="L52850" s="8"/>
      <c r="N52850" s="5"/>
      <c r="O52850" s="10"/>
      <c r="P52850" s="8"/>
    </row>
    <row r="52851" spans="1:16" s="2" customFormat="1" x14ac:dyDescent="0.15">
      <c r="A52851" s="3"/>
      <c r="B52851" s="3"/>
      <c r="J52851" s="3"/>
      <c r="K52851" s="5"/>
      <c r="L52851" s="8"/>
      <c r="N52851" s="5"/>
      <c r="O52851" s="10"/>
      <c r="P52851" s="8"/>
    </row>
    <row r="52852" spans="1:16" s="2" customFormat="1" x14ac:dyDescent="0.15">
      <c r="A52852" s="3"/>
      <c r="B52852" s="3"/>
      <c r="J52852" s="3"/>
      <c r="K52852" s="5"/>
      <c r="L52852" s="8"/>
      <c r="N52852" s="5"/>
      <c r="O52852" s="10"/>
      <c r="P52852" s="8"/>
    </row>
    <row r="52853" spans="1:16" s="2" customFormat="1" x14ac:dyDescent="0.15">
      <c r="A52853" s="3"/>
      <c r="B52853" s="3"/>
      <c r="J52853" s="3"/>
      <c r="K52853" s="5"/>
      <c r="L52853" s="8"/>
      <c r="N52853" s="5"/>
      <c r="O52853" s="10"/>
      <c r="P52853" s="8"/>
    </row>
    <row r="52854" spans="1:16" s="2" customFormat="1" x14ac:dyDescent="0.15">
      <c r="A52854" s="3"/>
      <c r="B52854" s="3"/>
      <c r="J52854" s="3"/>
      <c r="K52854" s="5"/>
      <c r="L52854" s="8"/>
      <c r="N52854" s="5"/>
      <c r="O52854" s="10"/>
      <c r="P52854" s="8"/>
    </row>
    <row r="52855" spans="1:16" s="2" customFormat="1" x14ac:dyDescent="0.15">
      <c r="A52855" s="3"/>
      <c r="B52855" s="3"/>
      <c r="J52855" s="3"/>
      <c r="K52855" s="5"/>
      <c r="L52855" s="8"/>
      <c r="N52855" s="5"/>
      <c r="O52855" s="10"/>
      <c r="P52855" s="8"/>
    </row>
    <row r="52856" spans="1:16" s="2" customFormat="1" x14ac:dyDescent="0.15">
      <c r="A52856" s="3"/>
      <c r="B52856" s="3"/>
      <c r="J52856" s="3"/>
      <c r="K52856" s="5"/>
      <c r="L52856" s="8"/>
      <c r="N52856" s="5"/>
      <c r="O52856" s="10"/>
      <c r="P52856" s="8"/>
    </row>
    <row r="52857" spans="1:16" s="2" customFormat="1" x14ac:dyDescent="0.15">
      <c r="A52857" s="3"/>
      <c r="B52857" s="3"/>
      <c r="J52857" s="3"/>
      <c r="K52857" s="5"/>
      <c r="L52857" s="8"/>
      <c r="N52857" s="5"/>
      <c r="O52857" s="10"/>
      <c r="P52857" s="8"/>
    </row>
    <row r="52858" spans="1:16" s="2" customFormat="1" x14ac:dyDescent="0.15">
      <c r="A52858" s="3"/>
      <c r="B52858" s="3"/>
      <c r="J52858" s="3"/>
      <c r="K52858" s="5"/>
      <c r="L52858" s="8"/>
      <c r="N52858" s="5"/>
      <c r="O52858" s="10"/>
      <c r="P52858" s="8"/>
    </row>
    <row r="52859" spans="1:16" s="2" customFormat="1" x14ac:dyDescent="0.15">
      <c r="A52859" s="3"/>
      <c r="B52859" s="3"/>
      <c r="J52859" s="3"/>
      <c r="K52859" s="5"/>
      <c r="L52859" s="8"/>
      <c r="N52859" s="5"/>
      <c r="O52859" s="10"/>
      <c r="P52859" s="8"/>
    </row>
    <row r="52860" spans="1:16" s="2" customFormat="1" x14ac:dyDescent="0.15">
      <c r="A52860" s="3"/>
      <c r="B52860" s="3"/>
      <c r="J52860" s="3"/>
      <c r="K52860" s="5"/>
      <c r="L52860" s="8"/>
      <c r="N52860" s="5"/>
      <c r="O52860" s="10"/>
      <c r="P52860" s="8"/>
    </row>
    <row r="52861" spans="1:16" s="2" customFormat="1" x14ac:dyDescent="0.15">
      <c r="A52861" s="3"/>
      <c r="B52861" s="3"/>
      <c r="J52861" s="3"/>
      <c r="K52861" s="5"/>
      <c r="L52861" s="8"/>
      <c r="N52861" s="5"/>
      <c r="O52861" s="10"/>
      <c r="P52861" s="8"/>
    </row>
    <row r="52862" spans="1:16" s="2" customFormat="1" x14ac:dyDescent="0.15">
      <c r="A52862" s="3"/>
      <c r="B52862" s="3"/>
      <c r="J52862" s="3"/>
      <c r="K52862" s="5"/>
      <c r="L52862" s="8"/>
      <c r="N52862" s="5"/>
      <c r="O52862" s="10"/>
      <c r="P52862" s="8"/>
    </row>
    <row r="52863" spans="1:16" s="2" customFormat="1" x14ac:dyDescent="0.15">
      <c r="A52863" s="3"/>
      <c r="B52863" s="3"/>
      <c r="J52863" s="3"/>
      <c r="K52863" s="5"/>
      <c r="L52863" s="8"/>
      <c r="N52863" s="5"/>
      <c r="O52863" s="10"/>
      <c r="P52863" s="8"/>
    </row>
    <row r="52864" spans="1:16" s="2" customFormat="1" x14ac:dyDescent="0.15">
      <c r="A52864" s="3"/>
      <c r="B52864" s="3"/>
      <c r="J52864" s="3"/>
      <c r="K52864" s="5"/>
      <c r="L52864" s="8"/>
      <c r="N52864" s="5"/>
      <c r="O52864" s="10"/>
      <c r="P52864" s="8"/>
    </row>
    <row r="52865" spans="1:16" s="2" customFormat="1" x14ac:dyDescent="0.15">
      <c r="A52865" s="3"/>
      <c r="B52865" s="3"/>
      <c r="J52865" s="3"/>
      <c r="K52865" s="5"/>
      <c r="L52865" s="8"/>
      <c r="N52865" s="5"/>
      <c r="O52865" s="10"/>
      <c r="P52865" s="8"/>
    </row>
    <row r="52866" spans="1:16" s="2" customFormat="1" x14ac:dyDescent="0.15">
      <c r="A52866" s="3"/>
      <c r="B52866" s="3"/>
      <c r="J52866" s="3"/>
      <c r="K52866" s="5"/>
      <c r="L52866" s="8"/>
      <c r="N52866" s="5"/>
      <c r="O52866" s="10"/>
      <c r="P52866" s="8"/>
    </row>
    <row r="52867" spans="1:16" s="2" customFormat="1" x14ac:dyDescent="0.15">
      <c r="A52867" s="3"/>
      <c r="B52867" s="3"/>
      <c r="J52867" s="3"/>
      <c r="K52867" s="5"/>
      <c r="L52867" s="8"/>
      <c r="N52867" s="5"/>
      <c r="O52867" s="10"/>
      <c r="P52867" s="8"/>
    </row>
    <row r="52868" spans="1:16" s="2" customFormat="1" x14ac:dyDescent="0.15">
      <c r="A52868" s="3"/>
      <c r="B52868" s="3"/>
      <c r="J52868" s="3"/>
      <c r="K52868" s="5"/>
      <c r="L52868" s="8"/>
      <c r="N52868" s="5"/>
      <c r="O52868" s="10"/>
      <c r="P52868" s="8"/>
    </row>
    <row r="52869" spans="1:16" s="2" customFormat="1" x14ac:dyDescent="0.15">
      <c r="A52869" s="3"/>
      <c r="B52869" s="3"/>
      <c r="J52869" s="3"/>
      <c r="K52869" s="5"/>
      <c r="L52869" s="8"/>
      <c r="N52869" s="5"/>
      <c r="O52869" s="10"/>
      <c r="P52869" s="8"/>
    </row>
    <row r="52870" spans="1:16" s="2" customFormat="1" x14ac:dyDescent="0.15">
      <c r="A52870" s="3"/>
      <c r="B52870" s="3"/>
      <c r="J52870" s="3"/>
      <c r="K52870" s="5"/>
      <c r="L52870" s="8"/>
      <c r="N52870" s="5"/>
      <c r="O52870" s="10"/>
      <c r="P52870" s="8"/>
    </row>
    <row r="52871" spans="1:16" s="2" customFormat="1" x14ac:dyDescent="0.15">
      <c r="A52871" s="3"/>
      <c r="B52871" s="3"/>
      <c r="J52871" s="3"/>
      <c r="K52871" s="5"/>
      <c r="L52871" s="8"/>
      <c r="N52871" s="5"/>
      <c r="O52871" s="10"/>
      <c r="P52871" s="8"/>
    </row>
    <row r="52872" spans="1:16" s="2" customFormat="1" x14ac:dyDescent="0.15">
      <c r="A52872" s="3"/>
      <c r="B52872" s="3"/>
      <c r="J52872" s="3"/>
      <c r="K52872" s="5"/>
      <c r="L52872" s="8"/>
      <c r="N52872" s="5"/>
      <c r="O52872" s="10"/>
      <c r="P52872" s="8"/>
    </row>
    <row r="52873" spans="1:16" s="2" customFormat="1" x14ac:dyDescent="0.15">
      <c r="A52873" s="3"/>
      <c r="B52873" s="3"/>
      <c r="J52873" s="3"/>
      <c r="K52873" s="5"/>
      <c r="L52873" s="8"/>
      <c r="N52873" s="5"/>
      <c r="O52873" s="10"/>
      <c r="P52873" s="8"/>
    </row>
    <row r="52874" spans="1:16" s="2" customFormat="1" x14ac:dyDescent="0.15">
      <c r="A52874" s="3"/>
      <c r="B52874" s="3"/>
      <c r="J52874" s="3"/>
      <c r="K52874" s="5"/>
      <c r="L52874" s="8"/>
      <c r="N52874" s="5"/>
      <c r="O52874" s="10"/>
      <c r="P52874" s="8"/>
    </row>
    <row r="52875" spans="1:16" s="2" customFormat="1" x14ac:dyDescent="0.15">
      <c r="A52875" s="3"/>
      <c r="B52875" s="3"/>
      <c r="J52875" s="3"/>
      <c r="K52875" s="5"/>
      <c r="L52875" s="8"/>
      <c r="N52875" s="5"/>
      <c r="O52875" s="10"/>
      <c r="P52875" s="8"/>
    </row>
    <row r="52876" spans="1:16" s="2" customFormat="1" x14ac:dyDescent="0.15">
      <c r="A52876" s="3"/>
      <c r="B52876" s="3"/>
      <c r="J52876" s="3"/>
      <c r="K52876" s="5"/>
      <c r="L52876" s="8"/>
      <c r="N52876" s="5"/>
      <c r="O52876" s="10"/>
      <c r="P52876" s="8"/>
    </row>
    <row r="52877" spans="1:16" s="2" customFormat="1" x14ac:dyDescent="0.15">
      <c r="A52877" s="3"/>
      <c r="B52877" s="3"/>
      <c r="J52877" s="3"/>
      <c r="K52877" s="5"/>
      <c r="L52877" s="8"/>
      <c r="N52877" s="5"/>
      <c r="O52877" s="10"/>
      <c r="P52877" s="8"/>
    </row>
    <row r="52878" spans="1:16" s="2" customFormat="1" x14ac:dyDescent="0.15">
      <c r="A52878" s="3"/>
      <c r="B52878" s="3"/>
      <c r="J52878" s="3"/>
      <c r="K52878" s="5"/>
      <c r="L52878" s="8"/>
      <c r="N52878" s="5"/>
      <c r="O52878" s="10"/>
      <c r="P52878" s="8"/>
    </row>
    <row r="52879" spans="1:16" s="2" customFormat="1" x14ac:dyDescent="0.15">
      <c r="A52879" s="3"/>
      <c r="B52879" s="3"/>
      <c r="J52879" s="3"/>
      <c r="K52879" s="5"/>
      <c r="L52879" s="8"/>
      <c r="N52879" s="5"/>
      <c r="O52879" s="10"/>
      <c r="P52879" s="8"/>
    </row>
    <row r="52880" spans="1:16" s="2" customFormat="1" x14ac:dyDescent="0.15">
      <c r="A52880" s="3"/>
      <c r="B52880" s="3"/>
      <c r="J52880" s="3"/>
      <c r="K52880" s="5"/>
      <c r="L52880" s="8"/>
      <c r="N52880" s="5"/>
      <c r="O52880" s="10"/>
      <c r="P52880" s="8"/>
    </row>
    <row r="52881" spans="1:16" s="2" customFormat="1" x14ac:dyDescent="0.15">
      <c r="A52881" s="3"/>
      <c r="B52881" s="3"/>
      <c r="J52881" s="3"/>
      <c r="K52881" s="5"/>
      <c r="L52881" s="8"/>
      <c r="N52881" s="5"/>
      <c r="O52881" s="10"/>
      <c r="P52881" s="8"/>
    </row>
    <row r="52882" spans="1:16" s="2" customFormat="1" x14ac:dyDescent="0.15">
      <c r="A52882" s="3"/>
      <c r="B52882" s="3"/>
      <c r="J52882" s="3"/>
      <c r="K52882" s="5"/>
      <c r="L52882" s="8"/>
      <c r="N52882" s="5"/>
      <c r="O52882" s="10"/>
      <c r="P52882" s="8"/>
    </row>
    <row r="52883" spans="1:16" s="2" customFormat="1" x14ac:dyDescent="0.15">
      <c r="A52883" s="3"/>
      <c r="B52883" s="3"/>
      <c r="J52883" s="3"/>
      <c r="K52883" s="5"/>
      <c r="L52883" s="8"/>
      <c r="N52883" s="5"/>
      <c r="O52883" s="10"/>
      <c r="P52883" s="8"/>
    </row>
    <row r="52884" spans="1:16" s="2" customFormat="1" x14ac:dyDescent="0.15">
      <c r="A52884" s="3"/>
      <c r="B52884" s="3"/>
      <c r="J52884" s="3"/>
      <c r="K52884" s="5"/>
      <c r="L52884" s="8"/>
      <c r="N52884" s="5"/>
      <c r="O52884" s="10"/>
      <c r="P52884" s="8"/>
    </row>
    <row r="52885" spans="1:16" s="2" customFormat="1" x14ac:dyDescent="0.15">
      <c r="A52885" s="3"/>
      <c r="B52885" s="3"/>
      <c r="J52885" s="3"/>
      <c r="K52885" s="5"/>
      <c r="L52885" s="8"/>
      <c r="N52885" s="5"/>
      <c r="O52885" s="10"/>
      <c r="P52885" s="8"/>
    </row>
    <row r="52886" spans="1:16" s="2" customFormat="1" x14ac:dyDescent="0.15">
      <c r="A52886" s="3"/>
      <c r="B52886" s="3"/>
      <c r="J52886" s="3"/>
      <c r="K52886" s="5"/>
      <c r="L52886" s="8"/>
      <c r="N52886" s="5"/>
      <c r="O52886" s="10"/>
      <c r="P52886" s="8"/>
    </row>
    <row r="52887" spans="1:16" s="2" customFormat="1" x14ac:dyDescent="0.15">
      <c r="A52887" s="3"/>
      <c r="B52887" s="3"/>
      <c r="J52887" s="3"/>
      <c r="K52887" s="5"/>
      <c r="L52887" s="8"/>
      <c r="N52887" s="5"/>
      <c r="O52887" s="10"/>
      <c r="P52887" s="8"/>
    </row>
    <row r="52888" spans="1:16" s="2" customFormat="1" x14ac:dyDescent="0.15">
      <c r="A52888" s="3"/>
      <c r="B52888" s="3"/>
      <c r="J52888" s="3"/>
      <c r="K52888" s="5"/>
      <c r="L52888" s="8"/>
      <c r="N52888" s="5"/>
      <c r="O52888" s="10"/>
      <c r="P52888" s="8"/>
    </row>
    <row r="52889" spans="1:16" s="2" customFormat="1" x14ac:dyDescent="0.15">
      <c r="A52889" s="3"/>
      <c r="B52889" s="3"/>
      <c r="J52889" s="3"/>
      <c r="K52889" s="5"/>
      <c r="L52889" s="8"/>
      <c r="N52889" s="5"/>
      <c r="O52889" s="10"/>
      <c r="P52889" s="8"/>
    </row>
    <row r="52890" spans="1:16" s="2" customFormat="1" x14ac:dyDescent="0.15">
      <c r="A52890" s="3"/>
      <c r="B52890" s="3"/>
      <c r="J52890" s="3"/>
      <c r="K52890" s="5"/>
      <c r="L52890" s="8"/>
      <c r="N52890" s="5"/>
      <c r="O52890" s="10"/>
      <c r="P52890" s="8"/>
    </row>
    <row r="52891" spans="1:16" s="2" customFormat="1" x14ac:dyDescent="0.15">
      <c r="A52891" s="3"/>
      <c r="B52891" s="3"/>
      <c r="J52891" s="3"/>
      <c r="K52891" s="5"/>
      <c r="L52891" s="8"/>
      <c r="N52891" s="5"/>
      <c r="O52891" s="10"/>
      <c r="P52891" s="8"/>
    </row>
    <row r="52892" spans="1:16" s="2" customFormat="1" x14ac:dyDescent="0.15">
      <c r="A52892" s="3"/>
      <c r="B52892" s="3"/>
      <c r="J52892" s="3"/>
      <c r="K52892" s="5"/>
      <c r="L52892" s="8"/>
      <c r="N52892" s="5"/>
      <c r="O52892" s="10"/>
      <c r="P52892" s="8"/>
    </row>
    <row r="52893" spans="1:16" s="2" customFormat="1" x14ac:dyDescent="0.15">
      <c r="A52893" s="3"/>
      <c r="B52893" s="3"/>
      <c r="J52893" s="3"/>
      <c r="K52893" s="5"/>
      <c r="L52893" s="8"/>
      <c r="N52893" s="5"/>
      <c r="O52893" s="10"/>
      <c r="P52893" s="8"/>
    </row>
    <row r="52894" spans="1:16" s="2" customFormat="1" x14ac:dyDescent="0.15">
      <c r="A52894" s="3"/>
      <c r="B52894" s="3"/>
      <c r="J52894" s="3"/>
      <c r="K52894" s="5"/>
      <c r="L52894" s="8"/>
      <c r="N52894" s="5"/>
      <c r="O52894" s="10"/>
      <c r="P52894" s="8"/>
    </row>
    <row r="52895" spans="1:16" s="2" customFormat="1" x14ac:dyDescent="0.15">
      <c r="A52895" s="3"/>
      <c r="B52895" s="3"/>
      <c r="J52895" s="3"/>
      <c r="K52895" s="5"/>
      <c r="L52895" s="8"/>
      <c r="N52895" s="5"/>
      <c r="O52895" s="10"/>
      <c r="P52895" s="8"/>
    </row>
    <row r="52896" spans="1:16" s="2" customFormat="1" x14ac:dyDescent="0.15">
      <c r="A52896" s="3"/>
      <c r="B52896" s="3"/>
      <c r="J52896" s="3"/>
      <c r="K52896" s="5"/>
      <c r="L52896" s="8"/>
      <c r="N52896" s="5"/>
      <c r="O52896" s="10"/>
      <c r="P52896" s="8"/>
    </row>
    <row r="52897" spans="1:16" s="2" customFormat="1" x14ac:dyDescent="0.15">
      <c r="A52897" s="3"/>
      <c r="B52897" s="3"/>
      <c r="J52897" s="3"/>
      <c r="K52897" s="5"/>
      <c r="L52897" s="8"/>
      <c r="N52897" s="5"/>
      <c r="O52897" s="10"/>
      <c r="P52897" s="8"/>
    </row>
    <row r="52898" spans="1:16" s="2" customFormat="1" x14ac:dyDescent="0.15">
      <c r="A52898" s="3"/>
      <c r="B52898" s="3"/>
      <c r="J52898" s="3"/>
      <c r="K52898" s="5"/>
      <c r="L52898" s="8"/>
      <c r="N52898" s="5"/>
      <c r="O52898" s="10"/>
      <c r="P52898" s="8"/>
    </row>
    <row r="52899" spans="1:16" s="2" customFormat="1" x14ac:dyDescent="0.15">
      <c r="A52899" s="3"/>
      <c r="B52899" s="3"/>
      <c r="J52899" s="3"/>
      <c r="K52899" s="5"/>
      <c r="L52899" s="8"/>
      <c r="N52899" s="5"/>
      <c r="O52899" s="10"/>
      <c r="P52899" s="8"/>
    </row>
    <row r="52900" spans="1:16" s="2" customFormat="1" x14ac:dyDescent="0.15">
      <c r="A52900" s="3"/>
      <c r="B52900" s="3"/>
      <c r="J52900" s="3"/>
      <c r="K52900" s="5"/>
      <c r="L52900" s="8"/>
      <c r="N52900" s="5"/>
      <c r="O52900" s="10"/>
      <c r="P52900" s="8"/>
    </row>
    <row r="52901" spans="1:16" s="2" customFormat="1" x14ac:dyDescent="0.15">
      <c r="A52901" s="3"/>
      <c r="B52901" s="3"/>
      <c r="J52901" s="3"/>
      <c r="K52901" s="5"/>
      <c r="L52901" s="8"/>
      <c r="N52901" s="5"/>
      <c r="O52901" s="10"/>
      <c r="P52901" s="8"/>
    </row>
    <row r="52902" spans="1:16" s="2" customFormat="1" x14ac:dyDescent="0.15">
      <c r="A52902" s="3"/>
      <c r="B52902" s="3"/>
      <c r="J52902" s="3"/>
      <c r="K52902" s="5"/>
      <c r="L52902" s="8"/>
      <c r="N52902" s="5"/>
      <c r="O52902" s="10"/>
      <c r="P52902" s="8"/>
    </row>
    <row r="52903" spans="1:16" s="2" customFormat="1" x14ac:dyDescent="0.15">
      <c r="A52903" s="3"/>
      <c r="B52903" s="3"/>
      <c r="J52903" s="3"/>
      <c r="K52903" s="5"/>
      <c r="L52903" s="8"/>
      <c r="N52903" s="5"/>
      <c r="O52903" s="10"/>
      <c r="P52903" s="8"/>
    </row>
    <row r="52904" spans="1:16" s="2" customFormat="1" x14ac:dyDescent="0.15">
      <c r="A52904" s="3"/>
      <c r="B52904" s="3"/>
      <c r="J52904" s="3"/>
      <c r="K52904" s="5"/>
      <c r="L52904" s="8"/>
      <c r="N52904" s="5"/>
      <c r="O52904" s="10"/>
      <c r="P52904" s="8"/>
    </row>
    <row r="52905" spans="1:16" s="2" customFormat="1" x14ac:dyDescent="0.15">
      <c r="A52905" s="3"/>
      <c r="B52905" s="3"/>
      <c r="J52905" s="3"/>
      <c r="K52905" s="5"/>
      <c r="L52905" s="8"/>
      <c r="N52905" s="5"/>
      <c r="O52905" s="10"/>
      <c r="P52905" s="8"/>
    </row>
    <row r="52906" spans="1:16" s="2" customFormat="1" x14ac:dyDescent="0.15">
      <c r="A52906" s="3"/>
      <c r="B52906" s="3"/>
      <c r="J52906" s="3"/>
      <c r="K52906" s="5"/>
      <c r="L52906" s="8"/>
      <c r="N52906" s="5"/>
      <c r="O52906" s="10"/>
      <c r="P52906" s="8"/>
    </row>
    <row r="52907" spans="1:16" s="2" customFormat="1" x14ac:dyDescent="0.15">
      <c r="A52907" s="3"/>
      <c r="B52907" s="3"/>
      <c r="J52907" s="3"/>
      <c r="K52907" s="5"/>
      <c r="L52907" s="8"/>
      <c r="N52907" s="5"/>
      <c r="O52907" s="10"/>
      <c r="P52907" s="8"/>
    </row>
    <row r="52908" spans="1:16" s="2" customFormat="1" x14ac:dyDescent="0.15">
      <c r="A52908" s="3"/>
      <c r="B52908" s="3"/>
      <c r="J52908" s="3"/>
      <c r="K52908" s="5"/>
      <c r="L52908" s="8"/>
      <c r="N52908" s="5"/>
      <c r="O52908" s="10"/>
      <c r="P52908" s="8"/>
    </row>
    <row r="52909" spans="1:16" s="2" customFormat="1" x14ac:dyDescent="0.15">
      <c r="A52909" s="3"/>
      <c r="B52909" s="3"/>
      <c r="J52909" s="3"/>
      <c r="K52909" s="5"/>
      <c r="L52909" s="8"/>
      <c r="N52909" s="5"/>
      <c r="O52909" s="10"/>
      <c r="P52909" s="8"/>
    </row>
    <row r="52910" spans="1:16" s="2" customFormat="1" x14ac:dyDescent="0.15">
      <c r="A52910" s="3"/>
      <c r="B52910" s="3"/>
      <c r="J52910" s="3"/>
      <c r="K52910" s="5"/>
      <c r="L52910" s="8"/>
      <c r="N52910" s="5"/>
      <c r="O52910" s="10"/>
      <c r="P52910" s="8"/>
    </row>
    <row r="52911" spans="1:16" s="2" customFormat="1" x14ac:dyDescent="0.15">
      <c r="A52911" s="3"/>
      <c r="B52911" s="3"/>
      <c r="J52911" s="3"/>
      <c r="K52911" s="5"/>
      <c r="L52911" s="8"/>
      <c r="N52911" s="5"/>
      <c r="O52911" s="10"/>
      <c r="P52911" s="8"/>
    </row>
    <row r="52912" spans="1:16" s="2" customFormat="1" x14ac:dyDescent="0.15">
      <c r="A52912" s="3"/>
      <c r="B52912" s="3"/>
      <c r="J52912" s="3"/>
      <c r="K52912" s="5"/>
      <c r="L52912" s="8"/>
      <c r="N52912" s="5"/>
      <c r="O52912" s="10"/>
      <c r="P52912" s="8"/>
    </row>
    <row r="52913" spans="1:16" s="2" customFormat="1" x14ac:dyDescent="0.15">
      <c r="A52913" s="3"/>
      <c r="B52913" s="3"/>
      <c r="J52913" s="3"/>
      <c r="K52913" s="5"/>
      <c r="L52913" s="8"/>
      <c r="N52913" s="5"/>
      <c r="O52913" s="10"/>
      <c r="P52913" s="8"/>
    </row>
    <row r="52914" spans="1:16" s="2" customFormat="1" x14ac:dyDescent="0.15">
      <c r="A52914" s="3"/>
      <c r="B52914" s="3"/>
      <c r="J52914" s="3"/>
      <c r="K52914" s="5"/>
      <c r="L52914" s="8"/>
      <c r="N52914" s="5"/>
      <c r="O52914" s="10"/>
      <c r="P52914" s="8"/>
    </row>
    <row r="52915" spans="1:16" s="2" customFormat="1" x14ac:dyDescent="0.15">
      <c r="A52915" s="3"/>
      <c r="B52915" s="3"/>
      <c r="J52915" s="3"/>
      <c r="K52915" s="5"/>
      <c r="L52915" s="8"/>
      <c r="N52915" s="5"/>
      <c r="O52915" s="10"/>
      <c r="P52915" s="8"/>
    </row>
    <row r="52916" spans="1:16" s="2" customFormat="1" x14ac:dyDescent="0.15">
      <c r="A52916" s="3"/>
      <c r="B52916" s="3"/>
      <c r="J52916" s="3"/>
      <c r="K52916" s="5"/>
      <c r="L52916" s="8"/>
      <c r="N52916" s="5"/>
      <c r="O52916" s="10"/>
      <c r="P52916" s="8"/>
    </row>
    <row r="52917" spans="1:16" s="2" customFormat="1" x14ac:dyDescent="0.15">
      <c r="A52917" s="3"/>
      <c r="B52917" s="3"/>
      <c r="J52917" s="3"/>
      <c r="K52917" s="5"/>
      <c r="L52917" s="8"/>
      <c r="N52917" s="5"/>
      <c r="O52917" s="10"/>
      <c r="P52917" s="8"/>
    </row>
    <row r="52918" spans="1:16" s="2" customFormat="1" x14ac:dyDescent="0.15">
      <c r="A52918" s="3"/>
      <c r="B52918" s="3"/>
      <c r="J52918" s="3"/>
      <c r="K52918" s="5"/>
      <c r="L52918" s="8"/>
      <c r="N52918" s="5"/>
      <c r="O52918" s="10"/>
      <c r="P52918" s="8"/>
    </row>
    <row r="52919" spans="1:16" s="2" customFormat="1" x14ac:dyDescent="0.15">
      <c r="A52919" s="3"/>
      <c r="B52919" s="3"/>
      <c r="J52919" s="3"/>
      <c r="K52919" s="5"/>
      <c r="L52919" s="8"/>
      <c r="N52919" s="5"/>
      <c r="O52919" s="10"/>
      <c r="P52919" s="8"/>
    </row>
    <row r="52920" spans="1:16" s="2" customFormat="1" x14ac:dyDescent="0.15">
      <c r="A52920" s="3"/>
      <c r="B52920" s="3"/>
      <c r="J52920" s="3"/>
      <c r="K52920" s="5"/>
      <c r="L52920" s="8"/>
      <c r="N52920" s="5"/>
      <c r="O52920" s="10"/>
      <c r="P52920" s="8"/>
    </row>
    <row r="52921" spans="1:16" s="2" customFormat="1" x14ac:dyDescent="0.15">
      <c r="A52921" s="3"/>
      <c r="B52921" s="3"/>
      <c r="J52921" s="3"/>
      <c r="K52921" s="5"/>
      <c r="L52921" s="8"/>
      <c r="N52921" s="5"/>
      <c r="O52921" s="10"/>
      <c r="P52921" s="8"/>
    </row>
    <row r="52922" spans="1:16" s="2" customFormat="1" x14ac:dyDescent="0.15">
      <c r="A52922" s="3"/>
      <c r="B52922" s="3"/>
      <c r="J52922" s="3"/>
      <c r="K52922" s="5"/>
      <c r="L52922" s="8"/>
      <c r="N52922" s="5"/>
      <c r="O52922" s="10"/>
      <c r="P52922" s="8"/>
    </row>
    <row r="52923" spans="1:16" s="2" customFormat="1" x14ac:dyDescent="0.15">
      <c r="A52923" s="3"/>
      <c r="B52923" s="3"/>
      <c r="J52923" s="3"/>
      <c r="K52923" s="5"/>
      <c r="L52923" s="8"/>
      <c r="N52923" s="5"/>
      <c r="O52923" s="10"/>
      <c r="P52923" s="8"/>
    </row>
    <row r="52924" spans="1:16" s="2" customFormat="1" x14ac:dyDescent="0.15">
      <c r="A52924" s="3"/>
      <c r="B52924" s="3"/>
      <c r="J52924" s="3"/>
      <c r="K52924" s="5"/>
      <c r="L52924" s="8"/>
      <c r="N52924" s="5"/>
      <c r="O52924" s="10"/>
      <c r="P52924" s="8"/>
    </row>
    <row r="52925" spans="1:16" s="2" customFormat="1" x14ac:dyDescent="0.15">
      <c r="A52925" s="3"/>
      <c r="B52925" s="3"/>
      <c r="J52925" s="3"/>
      <c r="K52925" s="5"/>
      <c r="L52925" s="8"/>
      <c r="N52925" s="5"/>
      <c r="O52925" s="10"/>
      <c r="P52925" s="8"/>
    </row>
    <row r="52926" spans="1:16" s="2" customFormat="1" x14ac:dyDescent="0.15">
      <c r="A52926" s="3"/>
      <c r="B52926" s="3"/>
      <c r="J52926" s="3"/>
      <c r="K52926" s="5"/>
      <c r="L52926" s="8"/>
      <c r="N52926" s="5"/>
      <c r="O52926" s="10"/>
      <c r="P52926" s="8"/>
    </row>
    <row r="52927" spans="1:16" s="2" customFormat="1" x14ac:dyDescent="0.15">
      <c r="A52927" s="3"/>
      <c r="B52927" s="3"/>
      <c r="J52927" s="3"/>
      <c r="K52927" s="5"/>
      <c r="L52927" s="8"/>
      <c r="N52927" s="5"/>
      <c r="O52927" s="10"/>
      <c r="P52927" s="8"/>
    </row>
    <row r="52928" spans="1:16" s="2" customFormat="1" x14ac:dyDescent="0.15">
      <c r="A52928" s="3"/>
      <c r="B52928" s="3"/>
      <c r="J52928" s="3"/>
      <c r="K52928" s="5"/>
      <c r="L52928" s="8"/>
      <c r="N52928" s="5"/>
      <c r="O52928" s="10"/>
      <c r="P52928" s="8"/>
    </row>
    <row r="52929" spans="1:16" s="2" customFormat="1" x14ac:dyDescent="0.15">
      <c r="A52929" s="3"/>
      <c r="B52929" s="3"/>
      <c r="J52929" s="3"/>
      <c r="K52929" s="5"/>
      <c r="L52929" s="8"/>
      <c r="N52929" s="5"/>
      <c r="O52929" s="10"/>
      <c r="P52929" s="8"/>
    </row>
    <row r="52930" spans="1:16" s="2" customFormat="1" x14ac:dyDescent="0.15">
      <c r="A52930" s="3"/>
      <c r="B52930" s="3"/>
      <c r="J52930" s="3"/>
      <c r="K52930" s="5"/>
      <c r="L52930" s="8"/>
      <c r="N52930" s="5"/>
      <c r="O52930" s="10"/>
      <c r="P52930" s="8"/>
    </row>
    <row r="52931" spans="1:16" s="2" customFormat="1" x14ac:dyDescent="0.15">
      <c r="A52931" s="3"/>
      <c r="B52931" s="3"/>
      <c r="J52931" s="3"/>
      <c r="K52931" s="5"/>
      <c r="L52931" s="8"/>
      <c r="N52931" s="5"/>
      <c r="O52931" s="10"/>
      <c r="P52931" s="8"/>
    </row>
    <row r="52932" spans="1:16" s="2" customFormat="1" x14ac:dyDescent="0.15">
      <c r="A52932" s="3"/>
      <c r="B52932" s="3"/>
      <c r="J52932" s="3"/>
      <c r="K52932" s="5"/>
      <c r="L52932" s="8"/>
      <c r="N52932" s="5"/>
      <c r="O52932" s="10"/>
      <c r="P52932" s="8"/>
    </row>
    <row r="52933" spans="1:16" s="2" customFormat="1" x14ac:dyDescent="0.15">
      <c r="A52933" s="3"/>
      <c r="B52933" s="3"/>
      <c r="J52933" s="3"/>
      <c r="K52933" s="5"/>
      <c r="L52933" s="8"/>
      <c r="N52933" s="5"/>
      <c r="O52933" s="10"/>
      <c r="P52933" s="8"/>
    </row>
    <row r="52934" spans="1:16" s="2" customFormat="1" x14ac:dyDescent="0.15">
      <c r="A52934" s="3"/>
      <c r="B52934" s="3"/>
      <c r="J52934" s="3"/>
      <c r="K52934" s="5"/>
      <c r="L52934" s="8"/>
      <c r="N52934" s="5"/>
      <c r="O52934" s="10"/>
      <c r="P52934" s="8"/>
    </row>
    <row r="52935" spans="1:16" s="2" customFormat="1" x14ac:dyDescent="0.15">
      <c r="A52935" s="3"/>
      <c r="B52935" s="3"/>
      <c r="J52935" s="3"/>
      <c r="K52935" s="5"/>
      <c r="L52935" s="8"/>
      <c r="N52935" s="5"/>
      <c r="O52935" s="10"/>
      <c r="P52935" s="8"/>
    </row>
    <row r="52936" spans="1:16" s="2" customFormat="1" x14ac:dyDescent="0.15">
      <c r="A52936" s="3"/>
      <c r="B52936" s="3"/>
      <c r="J52936" s="3"/>
      <c r="K52936" s="5"/>
      <c r="L52936" s="8"/>
      <c r="N52936" s="5"/>
      <c r="O52936" s="10"/>
      <c r="P52936" s="8"/>
    </row>
    <row r="52937" spans="1:16" s="2" customFormat="1" x14ac:dyDescent="0.15">
      <c r="A52937" s="3"/>
      <c r="B52937" s="3"/>
      <c r="J52937" s="3"/>
      <c r="K52937" s="5"/>
      <c r="L52937" s="8"/>
      <c r="N52937" s="5"/>
      <c r="O52937" s="10"/>
      <c r="P52937" s="8"/>
    </row>
    <row r="52938" spans="1:16" s="2" customFormat="1" x14ac:dyDescent="0.15">
      <c r="A52938" s="3"/>
      <c r="B52938" s="3"/>
      <c r="J52938" s="3"/>
      <c r="K52938" s="5"/>
      <c r="L52938" s="8"/>
      <c r="N52938" s="5"/>
      <c r="O52938" s="10"/>
      <c r="P52938" s="8"/>
    </row>
    <row r="52939" spans="1:16" s="2" customFormat="1" x14ac:dyDescent="0.15">
      <c r="A52939" s="3"/>
      <c r="B52939" s="3"/>
      <c r="J52939" s="3"/>
      <c r="K52939" s="5"/>
      <c r="L52939" s="8"/>
      <c r="N52939" s="5"/>
      <c r="O52939" s="10"/>
      <c r="P52939" s="8"/>
    </row>
    <row r="52940" spans="1:16" s="2" customFormat="1" x14ac:dyDescent="0.15">
      <c r="A52940" s="3"/>
      <c r="B52940" s="3"/>
      <c r="J52940" s="3"/>
      <c r="K52940" s="5"/>
      <c r="L52940" s="8"/>
      <c r="N52940" s="5"/>
      <c r="O52940" s="10"/>
      <c r="P52940" s="8"/>
    </row>
    <row r="52941" spans="1:16" s="2" customFormat="1" x14ac:dyDescent="0.15">
      <c r="A52941" s="3"/>
      <c r="B52941" s="3"/>
      <c r="J52941" s="3"/>
      <c r="K52941" s="5"/>
      <c r="L52941" s="8"/>
      <c r="N52941" s="5"/>
      <c r="O52941" s="10"/>
      <c r="P52941" s="8"/>
    </row>
    <row r="52942" spans="1:16" s="2" customFormat="1" x14ac:dyDescent="0.15">
      <c r="A52942" s="3"/>
      <c r="B52942" s="3"/>
      <c r="J52942" s="3"/>
      <c r="K52942" s="5"/>
      <c r="L52942" s="8"/>
      <c r="N52942" s="5"/>
      <c r="O52942" s="10"/>
      <c r="P52942" s="8"/>
    </row>
    <row r="52943" spans="1:16" s="2" customFormat="1" x14ac:dyDescent="0.15">
      <c r="A52943" s="3"/>
      <c r="B52943" s="3"/>
      <c r="J52943" s="3"/>
      <c r="K52943" s="5"/>
      <c r="L52943" s="8"/>
      <c r="N52943" s="5"/>
      <c r="O52943" s="10"/>
      <c r="P52943" s="8"/>
    </row>
    <row r="52944" spans="1:16" s="2" customFormat="1" x14ac:dyDescent="0.15">
      <c r="A52944" s="3"/>
      <c r="B52944" s="3"/>
      <c r="J52944" s="3"/>
      <c r="K52944" s="5"/>
      <c r="L52944" s="8"/>
      <c r="N52944" s="5"/>
      <c r="O52944" s="10"/>
      <c r="P52944" s="8"/>
    </row>
    <row r="52945" spans="1:16" s="2" customFormat="1" x14ac:dyDescent="0.15">
      <c r="A52945" s="3"/>
      <c r="B52945" s="3"/>
      <c r="J52945" s="3"/>
      <c r="K52945" s="5"/>
      <c r="L52945" s="8"/>
      <c r="N52945" s="5"/>
      <c r="O52945" s="10"/>
      <c r="P52945" s="8"/>
    </row>
    <row r="52946" spans="1:16" s="2" customFormat="1" x14ac:dyDescent="0.15">
      <c r="A52946" s="3"/>
      <c r="B52946" s="3"/>
      <c r="J52946" s="3"/>
      <c r="K52946" s="5"/>
      <c r="L52946" s="8"/>
      <c r="N52946" s="5"/>
      <c r="O52946" s="10"/>
      <c r="P52946" s="8"/>
    </row>
    <row r="52947" spans="1:16" s="2" customFormat="1" x14ac:dyDescent="0.15">
      <c r="A52947" s="3"/>
      <c r="B52947" s="3"/>
      <c r="J52947" s="3"/>
      <c r="K52947" s="5"/>
      <c r="L52947" s="8"/>
      <c r="N52947" s="5"/>
      <c r="O52947" s="10"/>
      <c r="P52947" s="8"/>
    </row>
    <row r="52948" spans="1:16" s="2" customFormat="1" x14ac:dyDescent="0.15">
      <c r="A52948" s="3"/>
      <c r="B52948" s="3"/>
      <c r="J52948" s="3"/>
      <c r="K52948" s="5"/>
      <c r="L52948" s="8"/>
      <c r="N52948" s="5"/>
      <c r="O52948" s="10"/>
      <c r="P52948" s="8"/>
    </row>
    <row r="52949" spans="1:16" s="2" customFormat="1" x14ac:dyDescent="0.15">
      <c r="A52949" s="3"/>
      <c r="B52949" s="3"/>
      <c r="J52949" s="3"/>
      <c r="K52949" s="5"/>
      <c r="L52949" s="8"/>
      <c r="N52949" s="5"/>
      <c r="O52949" s="10"/>
      <c r="P52949" s="8"/>
    </row>
    <row r="52950" spans="1:16" s="2" customFormat="1" x14ac:dyDescent="0.15">
      <c r="A52950" s="3"/>
      <c r="B52950" s="3"/>
      <c r="J52950" s="3"/>
      <c r="K52950" s="5"/>
      <c r="L52950" s="8"/>
      <c r="N52950" s="5"/>
      <c r="O52950" s="10"/>
      <c r="P52950" s="8"/>
    </row>
    <row r="52951" spans="1:16" s="2" customFormat="1" x14ac:dyDescent="0.15">
      <c r="A52951" s="3"/>
      <c r="B52951" s="3"/>
      <c r="J52951" s="3"/>
      <c r="K52951" s="5"/>
      <c r="L52951" s="8"/>
      <c r="N52951" s="5"/>
      <c r="O52951" s="10"/>
      <c r="P52951" s="8"/>
    </row>
    <row r="52952" spans="1:16" s="2" customFormat="1" x14ac:dyDescent="0.15">
      <c r="A52952" s="3"/>
      <c r="B52952" s="3"/>
      <c r="J52952" s="3"/>
      <c r="K52952" s="5"/>
      <c r="L52952" s="8"/>
      <c r="N52952" s="5"/>
      <c r="O52952" s="10"/>
      <c r="P52952" s="8"/>
    </row>
    <row r="52953" spans="1:16" s="2" customFormat="1" x14ac:dyDescent="0.15">
      <c r="A52953" s="3"/>
      <c r="B52953" s="3"/>
      <c r="J52953" s="3"/>
      <c r="K52953" s="5"/>
      <c r="L52953" s="8"/>
      <c r="N52953" s="5"/>
      <c r="O52953" s="10"/>
      <c r="P52953" s="8"/>
    </row>
    <row r="52954" spans="1:16" s="2" customFormat="1" x14ac:dyDescent="0.15">
      <c r="A52954" s="3"/>
      <c r="B52954" s="3"/>
      <c r="J52954" s="3"/>
      <c r="K52954" s="5"/>
      <c r="L52954" s="8"/>
      <c r="N52954" s="5"/>
      <c r="O52954" s="10"/>
      <c r="P52954" s="8"/>
    </row>
    <row r="52955" spans="1:16" s="2" customFormat="1" x14ac:dyDescent="0.15">
      <c r="A52955" s="3"/>
      <c r="B52955" s="3"/>
      <c r="J52955" s="3"/>
      <c r="K52955" s="5"/>
      <c r="L52955" s="8"/>
      <c r="N52955" s="5"/>
      <c r="O52955" s="10"/>
      <c r="P52955" s="8"/>
    </row>
    <row r="52956" spans="1:16" s="2" customFormat="1" x14ac:dyDescent="0.15">
      <c r="A52956" s="3"/>
      <c r="B52956" s="3"/>
      <c r="J52956" s="3"/>
      <c r="K52956" s="5"/>
      <c r="L52956" s="8"/>
      <c r="N52956" s="5"/>
      <c r="O52956" s="10"/>
      <c r="P52956" s="8"/>
    </row>
    <row r="52957" spans="1:16" s="2" customFormat="1" x14ac:dyDescent="0.15">
      <c r="A52957" s="3"/>
      <c r="B52957" s="3"/>
      <c r="J52957" s="3"/>
      <c r="K52957" s="5"/>
      <c r="L52957" s="8"/>
      <c r="N52957" s="5"/>
      <c r="O52957" s="10"/>
      <c r="P52957" s="8"/>
    </row>
    <row r="52958" spans="1:16" s="2" customFormat="1" x14ac:dyDescent="0.15">
      <c r="A52958" s="3"/>
      <c r="B52958" s="3"/>
      <c r="J52958" s="3"/>
      <c r="K52958" s="5"/>
      <c r="L52958" s="8"/>
      <c r="N52958" s="5"/>
      <c r="O52958" s="10"/>
      <c r="P52958" s="8"/>
    </row>
    <row r="52959" spans="1:16" s="2" customFormat="1" x14ac:dyDescent="0.15">
      <c r="A52959" s="3"/>
      <c r="B52959" s="3"/>
      <c r="J52959" s="3"/>
      <c r="K52959" s="5"/>
      <c r="L52959" s="8"/>
      <c r="N52959" s="5"/>
      <c r="O52959" s="10"/>
      <c r="P52959" s="8"/>
    </row>
    <row r="52960" spans="1:16" s="2" customFormat="1" x14ac:dyDescent="0.15">
      <c r="A52960" s="3"/>
      <c r="B52960" s="3"/>
      <c r="J52960" s="3"/>
      <c r="K52960" s="5"/>
      <c r="L52960" s="8"/>
      <c r="N52960" s="5"/>
      <c r="O52960" s="10"/>
      <c r="P52960" s="8"/>
    </row>
    <row r="52961" spans="1:16" s="2" customFormat="1" x14ac:dyDescent="0.15">
      <c r="A52961" s="3"/>
      <c r="B52961" s="3"/>
      <c r="J52961" s="3"/>
      <c r="K52961" s="5"/>
      <c r="L52961" s="8"/>
      <c r="N52961" s="5"/>
      <c r="O52961" s="10"/>
      <c r="P52961" s="8"/>
    </row>
    <row r="52962" spans="1:16" s="2" customFormat="1" x14ac:dyDescent="0.15">
      <c r="A52962" s="3"/>
      <c r="B52962" s="3"/>
      <c r="J52962" s="3"/>
      <c r="K52962" s="5"/>
      <c r="L52962" s="8"/>
      <c r="N52962" s="5"/>
      <c r="O52962" s="10"/>
      <c r="P52962" s="8"/>
    </row>
    <row r="52963" spans="1:16" s="2" customFormat="1" x14ac:dyDescent="0.15">
      <c r="A52963" s="3"/>
      <c r="B52963" s="3"/>
      <c r="J52963" s="3"/>
      <c r="K52963" s="5"/>
      <c r="L52963" s="8"/>
      <c r="N52963" s="5"/>
      <c r="O52963" s="10"/>
      <c r="P52963" s="8"/>
    </row>
    <row r="52964" spans="1:16" s="2" customFormat="1" x14ac:dyDescent="0.15">
      <c r="A52964" s="3"/>
      <c r="B52964" s="3"/>
      <c r="J52964" s="3"/>
      <c r="K52964" s="5"/>
      <c r="L52964" s="8"/>
      <c r="N52964" s="5"/>
      <c r="O52964" s="10"/>
      <c r="P52964" s="8"/>
    </row>
    <row r="52965" spans="1:16" s="2" customFormat="1" x14ac:dyDescent="0.15">
      <c r="A52965" s="3"/>
      <c r="B52965" s="3"/>
      <c r="J52965" s="3"/>
      <c r="K52965" s="5"/>
      <c r="L52965" s="8"/>
      <c r="N52965" s="5"/>
      <c r="O52965" s="10"/>
      <c r="P52965" s="8"/>
    </row>
    <row r="52966" spans="1:16" s="2" customFormat="1" x14ac:dyDescent="0.15">
      <c r="A52966" s="3"/>
      <c r="B52966" s="3"/>
      <c r="J52966" s="3"/>
      <c r="K52966" s="5"/>
      <c r="L52966" s="8"/>
      <c r="N52966" s="5"/>
      <c r="O52966" s="10"/>
      <c r="P52966" s="8"/>
    </row>
    <row r="52967" spans="1:16" s="2" customFormat="1" x14ac:dyDescent="0.15">
      <c r="A52967" s="3"/>
      <c r="B52967" s="3"/>
      <c r="J52967" s="3"/>
      <c r="K52967" s="5"/>
      <c r="L52967" s="8"/>
      <c r="N52967" s="5"/>
      <c r="O52967" s="10"/>
      <c r="P52967" s="8"/>
    </row>
    <row r="52968" spans="1:16" s="2" customFormat="1" x14ac:dyDescent="0.15">
      <c r="A52968" s="3"/>
      <c r="B52968" s="3"/>
      <c r="J52968" s="3"/>
      <c r="K52968" s="5"/>
      <c r="L52968" s="8"/>
      <c r="N52968" s="5"/>
      <c r="O52968" s="10"/>
      <c r="P52968" s="8"/>
    </row>
    <row r="52969" spans="1:16" s="2" customFormat="1" x14ac:dyDescent="0.15">
      <c r="A52969" s="3"/>
      <c r="B52969" s="3"/>
      <c r="J52969" s="3"/>
      <c r="K52969" s="5"/>
      <c r="L52969" s="8"/>
      <c r="N52969" s="5"/>
      <c r="O52969" s="10"/>
      <c r="P52969" s="8"/>
    </row>
    <row r="52970" spans="1:16" s="2" customFormat="1" x14ac:dyDescent="0.15">
      <c r="A52970" s="3"/>
      <c r="B52970" s="3"/>
      <c r="J52970" s="3"/>
      <c r="K52970" s="5"/>
      <c r="L52970" s="8"/>
      <c r="N52970" s="5"/>
      <c r="O52970" s="10"/>
      <c r="P52970" s="8"/>
    </row>
    <row r="52971" spans="1:16" s="2" customFormat="1" x14ac:dyDescent="0.15">
      <c r="A52971" s="3"/>
      <c r="B52971" s="3"/>
      <c r="J52971" s="3"/>
      <c r="K52971" s="5"/>
      <c r="L52971" s="8"/>
      <c r="N52971" s="5"/>
      <c r="O52971" s="10"/>
      <c r="P52971" s="8"/>
    </row>
    <row r="52972" spans="1:16" s="2" customFormat="1" x14ac:dyDescent="0.15">
      <c r="A52972" s="3"/>
      <c r="B52972" s="3"/>
      <c r="J52972" s="3"/>
      <c r="K52972" s="5"/>
      <c r="L52972" s="8"/>
      <c r="N52972" s="5"/>
      <c r="O52972" s="10"/>
      <c r="P52972" s="8"/>
    </row>
    <row r="52973" spans="1:16" s="2" customFormat="1" x14ac:dyDescent="0.15">
      <c r="A52973" s="3"/>
      <c r="B52973" s="3"/>
      <c r="J52973" s="3"/>
      <c r="K52973" s="5"/>
      <c r="L52973" s="8"/>
      <c r="N52973" s="5"/>
      <c r="O52973" s="10"/>
      <c r="P52973" s="8"/>
    </row>
    <row r="52974" spans="1:16" s="2" customFormat="1" x14ac:dyDescent="0.15">
      <c r="A52974" s="3"/>
      <c r="B52974" s="3"/>
      <c r="J52974" s="3"/>
      <c r="K52974" s="5"/>
      <c r="L52974" s="8"/>
      <c r="N52974" s="5"/>
      <c r="O52974" s="10"/>
      <c r="P52974" s="8"/>
    </row>
    <row r="52975" spans="1:16" s="2" customFormat="1" x14ac:dyDescent="0.15">
      <c r="A52975" s="3"/>
      <c r="B52975" s="3"/>
      <c r="J52975" s="3"/>
      <c r="K52975" s="5"/>
      <c r="L52975" s="8"/>
      <c r="N52975" s="5"/>
      <c r="O52975" s="10"/>
      <c r="P52975" s="8"/>
    </row>
    <row r="52976" spans="1:16" s="2" customFormat="1" x14ac:dyDescent="0.15">
      <c r="A52976" s="3"/>
      <c r="B52976" s="3"/>
      <c r="J52976" s="3"/>
      <c r="K52976" s="5"/>
      <c r="L52976" s="8"/>
      <c r="N52976" s="5"/>
      <c r="O52976" s="10"/>
      <c r="P52976" s="8"/>
    </row>
    <row r="52977" spans="1:16" s="2" customFormat="1" x14ac:dyDescent="0.15">
      <c r="A52977" s="3"/>
      <c r="B52977" s="3"/>
      <c r="J52977" s="3"/>
      <c r="K52977" s="5"/>
      <c r="L52977" s="8"/>
      <c r="N52977" s="5"/>
      <c r="O52977" s="10"/>
      <c r="P52977" s="8"/>
    </row>
    <row r="52978" spans="1:16" s="2" customFormat="1" x14ac:dyDescent="0.15">
      <c r="A52978" s="3"/>
      <c r="B52978" s="3"/>
      <c r="J52978" s="3"/>
      <c r="K52978" s="5"/>
      <c r="L52978" s="8"/>
      <c r="N52978" s="5"/>
      <c r="O52978" s="10"/>
      <c r="P52978" s="8"/>
    </row>
    <row r="52979" spans="1:16" s="2" customFormat="1" x14ac:dyDescent="0.15">
      <c r="A52979" s="3"/>
      <c r="B52979" s="3"/>
      <c r="J52979" s="3"/>
      <c r="K52979" s="5"/>
      <c r="L52979" s="8"/>
      <c r="N52979" s="5"/>
      <c r="O52979" s="10"/>
      <c r="P52979" s="8"/>
    </row>
    <row r="52980" spans="1:16" s="2" customFormat="1" x14ac:dyDescent="0.15">
      <c r="A52980" s="3"/>
      <c r="B52980" s="3"/>
      <c r="J52980" s="3"/>
      <c r="K52980" s="5"/>
      <c r="L52980" s="8"/>
      <c r="N52980" s="5"/>
      <c r="O52980" s="10"/>
      <c r="P52980" s="8"/>
    </row>
    <row r="52981" spans="1:16" s="2" customFormat="1" x14ac:dyDescent="0.15">
      <c r="A52981" s="3"/>
      <c r="B52981" s="3"/>
      <c r="J52981" s="3"/>
      <c r="K52981" s="5"/>
      <c r="L52981" s="8"/>
      <c r="N52981" s="5"/>
      <c r="O52981" s="10"/>
      <c r="P52981" s="8"/>
    </row>
    <row r="52982" spans="1:16" s="2" customFormat="1" x14ac:dyDescent="0.15">
      <c r="A52982" s="3"/>
      <c r="B52982" s="3"/>
      <c r="J52982" s="3"/>
      <c r="K52982" s="5"/>
      <c r="L52982" s="8"/>
      <c r="N52982" s="5"/>
      <c r="O52982" s="10"/>
      <c r="P52982" s="8"/>
    </row>
    <row r="52983" spans="1:16" s="2" customFormat="1" x14ac:dyDescent="0.15">
      <c r="A52983" s="3"/>
      <c r="B52983" s="3"/>
      <c r="J52983" s="3"/>
      <c r="K52983" s="5"/>
      <c r="L52983" s="8"/>
      <c r="N52983" s="5"/>
      <c r="O52983" s="10"/>
      <c r="P52983" s="8"/>
    </row>
    <row r="52984" spans="1:16" s="2" customFormat="1" x14ac:dyDescent="0.15">
      <c r="A52984" s="3"/>
      <c r="B52984" s="3"/>
      <c r="J52984" s="3"/>
      <c r="K52984" s="5"/>
      <c r="L52984" s="8"/>
      <c r="N52984" s="5"/>
      <c r="O52984" s="10"/>
      <c r="P52984" s="8"/>
    </row>
    <row r="52985" spans="1:16" s="2" customFormat="1" x14ac:dyDescent="0.15">
      <c r="A52985" s="3"/>
      <c r="B52985" s="3"/>
      <c r="J52985" s="3"/>
      <c r="K52985" s="5"/>
      <c r="L52985" s="8"/>
      <c r="N52985" s="5"/>
      <c r="O52985" s="10"/>
      <c r="P52985" s="8"/>
    </row>
    <row r="52986" spans="1:16" s="2" customFormat="1" x14ac:dyDescent="0.15">
      <c r="A52986" s="3"/>
      <c r="B52986" s="3"/>
      <c r="J52986" s="3"/>
      <c r="K52986" s="5"/>
      <c r="L52986" s="8"/>
      <c r="N52986" s="5"/>
      <c r="O52986" s="10"/>
      <c r="P52986" s="8"/>
    </row>
    <row r="52987" spans="1:16" s="2" customFormat="1" x14ac:dyDescent="0.15">
      <c r="A52987" s="3"/>
      <c r="B52987" s="3"/>
      <c r="J52987" s="3"/>
      <c r="K52987" s="5"/>
      <c r="L52987" s="8"/>
      <c r="N52987" s="5"/>
      <c r="O52987" s="10"/>
      <c r="P52987" s="8"/>
    </row>
    <row r="52988" spans="1:16" s="2" customFormat="1" x14ac:dyDescent="0.15">
      <c r="A52988" s="3"/>
      <c r="B52988" s="3"/>
      <c r="J52988" s="3"/>
      <c r="K52988" s="5"/>
      <c r="L52988" s="8"/>
      <c r="N52988" s="5"/>
      <c r="O52988" s="10"/>
      <c r="P52988" s="8"/>
    </row>
    <row r="52989" spans="1:16" s="2" customFormat="1" x14ac:dyDescent="0.15">
      <c r="A52989" s="3"/>
      <c r="B52989" s="3"/>
      <c r="J52989" s="3"/>
      <c r="K52989" s="5"/>
      <c r="L52989" s="8"/>
      <c r="N52989" s="5"/>
      <c r="O52989" s="10"/>
      <c r="P52989" s="8"/>
    </row>
    <row r="52990" spans="1:16" s="2" customFormat="1" x14ac:dyDescent="0.15">
      <c r="A52990" s="3"/>
      <c r="B52990" s="3"/>
      <c r="J52990" s="3"/>
      <c r="K52990" s="5"/>
      <c r="L52990" s="8"/>
      <c r="N52990" s="5"/>
      <c r="O52990" s="10"/>
      <c r="P52990" s="8"/>
    </row>
    <row r="52991" spans="1:16" s="2" customFormat="1" x14ac:dyDescent="0.15">
      <c r="A52991" s="3"/>
      <c r="B52991" s="3"/>
      <c r="J52991" s="3"/>
      <c r="K52991" s="5"/>
      <c r="L52991" s="8"/>
      <c r="N52991" s="5"/>
      <c r="O52991" s="10"/>
      <c r="P52991" s="8"/>
    </row>
    <row r="52992" spans="1:16" s="2" customFormat="1" x14ac:dyDescent="0.15">
      <c r="A52992" s="3"/>
      <c r="B52992" s="3"/>
      <c r="J52992" s="3"/>
      <c r="K52992" s="5"/>
      <c r="L52992" s="8"/>
      <c r="N52992" s="5"/>
      <c r="O52992" s="10"/>
      <c r="P52992" s="8"/>
    </row>
    <row r="52993" spans="1:16" s="2" customFormat="1" x14ac:dyDescent="0.15">
      <c r="A52993" s="3"/>
      <c r="B52993" s="3"/>
      <c r="J52993" s="3"/>
      <c r="K52993" s="5"/>
      <c r="L52993" s="8"/>
      <c r="N52993" s="5"/>
      <c r="O52993" s="10"/>
      <c r="P52993" s="8"/>
    </row>
    <row r="52994" spans="1:16" s="2" customFormat="1" x14ac:dyDescent="0.15">
      <c r="A52994" s="3"/>
      <c r="B52994" s="3"/>
      <c r="J52994" s="3"/>
      <c r="K52994" s="5"/>
      <c r="L52994" s="8"/>
      <c r="N52994" s="5"/>
      <c r="O52994" s="10"/>
      <c r="P52994" s="8"/>
    </row>
    <row r="52995" spans="1:16" s="2" customFormat="1" x14ac:dyDescent="0.15">
      <c r="A52995" s="3"/>
      <c r="B52995" s="3"/>
      <c r="J52995" s="3"/>
      <c r="K52995" s="5"/>
      <c r="L52995" s="8"/>
      <c r="N52995" s="5"/>
      <c r="O52995" s="10"/>
      <c r="P52995" s="8"/>
    </row>
    <row r="52996" spans="1:16" s="2" customFormat="1" x14ac:dyDescent="0.15">
      <c r="A52996" s="3"/>
      <c r="B52996" s="3"/>
      <c r="J52996" s="3"/>
      <c r="K52996" s="5"/>
      <c r="L52996" s="8"/>
      <c r="N52996" s="5"/>
      <c r="O52996" s="10"/>
      <c r="P52996" s="8"/>
    </row>
    <row r="52997" spans="1:16" s="2" customFormat="1" x14ac:dyDescent="0.15">
      <c r="A52997" s="3"/>
      <c r="B52997" s="3"/>
      <c r="J52997" s="3"/>
      <c r="K52997" s="5"/>
      <c r="L52997" s="8"/>
      <c r="N52997" s="5"/>
      <c r="O52997" s="10"/>
      <c r="P52997" s="8"/>
    </row>
    <row r="52998" spans="1:16" s="2" customFormat="1" x14ac:dyDescent="0.15">
      <c r="A52998" s="3"/>
      <c r="B52998" s="3"/>
      <c r="J52998" s="3"/>
      <c r="K52998" s="5"/>
      <c r="L52998" s="8"/>
      <c r="N52998" s="5"/>
      <c r="O52998" s="10"/>
      <c r="P52998" s="8"/>
    </row>
    <row r="52999" spans="1:16" s="2" customFormat="1" x14ac:dyDescent="0.15">
      <c r="A52999" s="3"/>
      <c r="B52999" s="3"/>
      <c r="J52999" s="3"/>
      <c r="K52999" s="5"/>
      <c r="L52999" s="8"/>
      <c r="N52999" s="5"/>
      <c r="O52999" s="10"/>
      <c r="P52999" s="8"/>
    </row>
    <row r="53000" spans="1:16" s="2" customFormat="1" x14ac:dyDescent="0.15">
      <c r="A53000" s="3"/>
      <c r="B53000" s="3"/>
      <c r="J53000" s="3"/>
      <c r="K53000" s="5"/>
      <c r="L53000" s="8"/>
      <c r="N53000" s="5"/>
      <c r="O53000" s="10"/>
      <c r="P53000" s="8"/>
    </row>
    <row r="53001" spans="1:16" s="2" customFormat="1" x14ac:dyDescent="0.15">
      <c r="A53001" s="3"/>
      <c r="B53001" s="3"/>
      <c r="J53001" s="3"/>
      <c r="K53001" s="5"/>
      <c r="L53001" s="8"/>
      <c r="N53001" s="5"/>
      <c r="O53001" s="10"/>
      <c r="P53001" s="8"/>
    </row>
    <row r="53002" spans="1:16" s="2" customFormat="1" x14ac:dyDescent="0.15">
      <c r="A53002" s="3"/>
      <c r="B53002" s="3"/>
      <c r="J53002" s="3"/>
      <c r="K53002" s="5"/>
      <c r="L53002" s="8"/>
      <c r="N53002" s="5"/>
      <c r="O53002" s="10"/>
      <c r="P53002" s="8"/>
    </row>
    <row r="53003" spans="1:16" s="2" customFormat="1" x14ac:dyDescent="0.15">
      <c r="A53003" s="3"/>
      <c r="B53003" s="3"/>
      <c r="J53003" s="3"/>
      <c r="K53003" s="5"/>
      <c r="L53003" s="8"/>
      <c r="N53003" s="5"/>
      <c r="O53003" s="10"/>
      <c r="P53003" s="8"/>
    </row>
    <row r="53004" spans="1:16" s="2" customFormat="1" x14ac:dyDescent="0.15">
      <c r="A53004" s="3"/>
      <c r="B53004" s="3"/>
      <c r="J53004" s="3"/>
      <c r="K53004" s="5"/>
      <c r="L53004" s="8"/>
      <c r="N53004" s="5"/>
      <c r="O53004" s="10"/>
      <c r="P53004" s="8"/>
    </row>
    <row r="53005" spans="1:16" s="2" customFormat="1" x14ac:dyDescent="0.15">
      <c r="A53005" s="3"/>
      <c r="B53005" s="3"/>
      <c r="J53005" s="3"/>
      <c r="K53005" s="5"/>
      <c r="L53005" s="8"/>
      <c r="N53005" s="5"/>
      <c r="O53005" s="10"/>
      <c r="P53005" s="8"/>
    </row>
    <row r="53006" spans="1:16" s="2" customFormat="1" x14ac:dyDescent="0.15">
      <c r="A53006" s="3"/>
      <c r="B53006" s="3"/>
      <c r="J53006" s="3"/>
      <c r="K53006" s="5"/>
      <c r="L53006" s="8"/>
      <c r="N53006" s="5"/>
      <c r="O53006" s="10"/>
      <c r="P53006" s="8"/>
    </row>
    <row r="53007" spans="1:16" s="2" customFormat="1" x14ac:dyDescent="0.15">
      <c r="A53007" s="3"/>
      <c r="B53007" s="3"/>
      <c r="J53007" s="3"/>
      <c r="K53007" s="5"/>
      <c r="L53007" s="8"/>
      <c r="N53007" s="5"/>
      <c r="O53007" s="10"/>
      <c r="P53007" s="8"/>
    </row>
    <row r="53008" spans="1:16" s="2" customFormat="1" x14ac:dyDescent="0.15">
      <c r="A53008" s="3"/>
      <c r="B53008" s="3"/>
      <c r="J53008" s="3"/>
      <c r="K53008" s="5"/>
      <c r="L53008" s="8"/>
      <c r="N53008" s="5"/>
      <c r="O53008" s="10"/>
      <c r="P53008" s="8"/>
    </row>
    <row r="53009" spans="1:16" s="2" customFormat="1" x14ac:dyDescent="0.15">
      <c r="A53009" s="3"/>
      <c r="B53009" s="3"/>
      <c r="J53009" s="3"/>
      <c r="K53009" s="5"/>
      <c r="L53009" s="8"/>
      <c r="N53009" s="5"/>
      <c r="O53009" s="10"/>
      <c r="P53009" s="8"/>
    </row>
    <row r="53010" spans="1:16" s="2" customFormat="1" x14ac:dyDescent="0.15">
      <c r="A53010" s="3"/>
      <c r="B53010" s="3"/>
      <c r="J53010" s="3"/>
      <c r="K53010" s="5"/>
      <c r="L53010" s="8"/>
      <c r="N53010" s="5"/>
      <c r="O53010" s="10"/>
      <c r="P53010" s="8"/>
    </row>
    <row r="53011" spans="1:16" s="2" customFormat="1" x14ac:dyDescent="0.15">
      <c r="A53011" s="3"/>
      <c r="B53011" s="3"/>
      <c r="J53011" s="3"/>
      <c r="K53011" s="5"/>
      <c r="L53011" s="8"/>
      <c r="N53011" s="5"/>
      <c r="O53011" s="10"/>
      <c r="P53011" s="8"/>
    </row>
    <row r="53012" spans="1:16" s="2" customFormat="1" x14ac:dyDescent="0.15">
      <c r="A53012" s="3"/>
      <c r="B53012" s="3"/>
      <c r="J53012" s="3"/>
      <c r="K53012" s="5"/>
      <c r="L53012" s="8"/>
      <c r="N53012" s="5"/>
      <c r="O53012" s="10"/>
      <c r="P53012" s="8"/>
    </row>
    <row r="53013" spans="1:16" s="2" customFormat="1" x14ac:dyDescent="0.15">
      <c r="A53013" s="3"/>
      <c r="B53013" s="3"/>
      <c r="J53013" s="3"/>
      <c r="K53013" s="5"/>
      <c r="L53013" s="8"/>
      <c r="N53013" s="5"/>
      <c r="O53013" s="10"/>
      <c r="P53013" s="8"/>
    </row>
    <row r="53014" spans="1:16" s="2" customFormat="1" x14ac:dyDescent="0.15">
      <c r="A53014" s="3"/>
      <c r="B53014" s="3"/>
      <c r="J53014" s="3"/>
      <c r="K53014" s="5"/>
      <c r="L53014" s="8"/>
      <c r="N53014" s="5"/>
      <c r="O53014" s="10"/>
      <c r="P53014" s="8"/>
    </row>
    <row r="53015" spans="1:16" s="2" customFormat="1" x14ac:dyDescent="0.15">
      <c r="A53015" s="3"/>
      <c r="B53015" s="3"/>
      <c r="J53015" s="3"/>
      <c r="K53015" s="5"/>
      <c r="L53015" s="8"/>
      <c r="N53015" s="5"/>
      <c r="O53015" s="10"/>
      <c r="P53015" s="8"/>
    </row>
    <row r="53016" spans="1:16" s="2" customFormat="1" x14ac:dyDescent="0.15">
      <c r="A53016" s="3"/>
      <c r="B53016" s="3"/>
      <c r="J53016" s="3"/>
      <c r="K53016" s="5"/>
      <c r="L53016" s="8"/>
      <c r="N53016" s="5"/>
      <c r="O53016" s="10"/>
      <c r="P53016" s="8"/>
    </row>
    <row r="53017" spans="1:16" s="2" customFormat="1" x14ac:dyDescent="0.15">
      <c r="A53017" s="3"/>
      <c r="B53017" s="3"/>
      <c r="J53017" s="3"/>
      <c r="K53017" s="5"/>
      <c r="L53017" s="8"/>
      <c r="N53017" s="5"/>
      <c r="O53017" s="10"/>
      <c r="P53017" s="8"/>
    </row>
    <row r="53018" spans="1:16" s="2" customFormat="1" x14ac:dyDescent="0.15">
      <c r="A53018" s="3"/>
      <c r="B53018" s="3"/>
      <c r="J53018" s="3"/>
      <c r="K53018" s="5"/>
      <c r="L53018" s="8"/>
      <c r="N53018" s="5"/>
      <c r="O53018" s="10"/>
      <c r="P53018" s="8"/>
    </row>
    <row r="53019" spans="1:16" s="2" customFormat="1" x14ac:dyDescent="0.15">
      <c r="A53019" s="3"/>
      <c r="B53019" s="3"/>
      <c r="J53019" s="3"/>
      <c r="K53019" s="5"/>
      <c r="L53019" s="8"/>
      <c r="N53019" s="5"/>
      <c r="O53019" s="10"/>
      <c r="P53019" s="8"/>
    </row>
    <row r="53020" spans="1:16" s="2" customFormat="1" x14ac:dyDescent="0.15">
      <c r="A53020" s="3"/>
      <c r="B53020" s="3"/>
      <c r="J53020" s="3"/>
      <c r="K53020" s="5"/>
      <c r="L53020" s="8"/>
      <c r="N53020" s="5"/>
      <c r="O53020" s="10"/>
      <c r="P53020" s="8"/>
    </row>
    <row r="53021" spans="1:16" s="2" customFormat="1" x14ac:dyDescent="0.15">
      <c r="A53021" s="3"/>
      <c r="B53021" s="3"/>
      <c r="J53021" s="3"/>
      <c r="K53021" s="5"/>
      <c r="L53021" s="8"/>
      <c r="N53021" s="5"/>
      <c r="O53021" s="10"/>
      <c r="P53021" s="8"/>
    </row>
    <row r="53022" spans="1:16" s="2" customFormat="1" x14ac:dyDescent="0.15">
      <c r="A53022" s="3"/>
      <c r="B53022" s="3"/>
      <c r="J53022" s="3"/>
      <c r="K53022" s="5"/>
      <c r="L53022" s="8"/>
      <c r="N53022" s="5"/>
      <c r="O53022" s="10"/>
      <c r="P53022" s="8"/>
    </row>
    <row r="53023" spans="1:16" s="2" customFormat="1" x14ac:dyDescent="0.15">
      <c r="A53023" s="3"/>
      <c r="B53023" s="3"/>
      <c r="J53023" s="3"/>
      <c r="K53023" s="5"/>
      <c r="L53023" s="8"/>
      <c r="N53023" s="5"/>
      <c r="O53023" s="10"/>
      <c r="P53023" s="8"/>
    </row>
    <row r="53024" spans="1:16" s="2" customFormat="1" x14ac:dyDescent="0.15">
      <c r="A53024" s="3"/>
      <c r="B53024" s="3"/>
      <c r="J53024" s="3"/>
      <c r="K53024" s="5"/>
      <c r="L53024" s="8"/>
      <c r="N53024" s="5"/>
      <c r="O53024" s="10"/>
      <c r="P53024" s="8"/>
    </row>
    <row r="53025" spans="1:16" s="2" customFormat="1" x14ac:dyDescent="0.15">
      <c r="A53025" s="3"/>
      <c r="B53025" s="3"/>
      <c r="J53025" s="3"/>
      <c r="K53025" s="5"/>
      <c r="L53025" s="8"/>
      <c r="N53025" s="5"/>
      <c r="O53025" s="10"/>
      <c r="P53025" s="8"/>
    </row>
    <row r="53026" spans="1:16" s="2" customFormat="1" x14ac:dyDescent="0.15">
      <c r="A53026" s="3"/>
      <c r="B53026" s="3"/>
      <c r="J53026" s="3"/>
      <c r="K53026" s="5"/>
      <c r="L53026" s="8"/>
      <c r="N53026" s="5"/>
      <c r="O53026" s="10"/>
      <c r="P53026" s="8"/>
    </row>
    <row r="53027" spans="1:16" s="2" customFormat="1" x14ac:dyDescent="0.15">
      <c r="A53027" s="3"/>
      <c r="B53027" s="3"/>
      <c r="J53027" s="3"/>
      <c r="K53027" s="5"/>
      <c r="L53027" s="8"/>
      <c r="N53027" s="5"/>
      <c r="O53027" s="10"/>
      <c r="P53027" s="8"/>
    </row>
    <row r="53028" spans="1:16" s="2" customFormat="1" x14ac:dyDescent="0.15">
      <c r="A53028" s="3"/>
      <c r="B53028" s="3"/>
      <c r="J53028" s="3"/>
      <c r="K53028" s="5"/>
      <c r="L53028" s="8"/>
      <c r="N53028" s="5"/>
      <c r="O53028" s="10"/>
      <c r="P53028" s="8"/>
    </row>
    <row r="53029" spans="1:16" s="2" customFormat="1" x14ac:dyDescent="0.15">
      <c r="A53029" s="3"/>
      <c r="B53029" s="3"/>
      <c r="J53029" s="3"/>
      <c r="K53029" s="5"/>
      <c r="L53029" s="8"/>
      <c r="N53029" s="5"/>
      <c r="O53029" s="10"/>
      <c r="P53029" s="8"/>
    </row>
    <row r="53030" spans="1:16" s="2" customFormat="1" x14ac:dyDescent="0.15">
      <c r="A53030" s="3"/>
      <c r="B53030" s="3"/>
      <c r="J53030" s="3"/>
      <c r="K53030" s="5"/>
      <c r="L53030" s="8"/>
      <c r="N53030" s="5"/>
      <c r="O53030" s="10"/>
      <c r="P53030" s="8"/>
    </row>
    <row r="53031" spans="1:16" s="2" customFormat="1" x14ac:dyDescent="0.15">
      <c r="A53031" s="3"/>
      <c r="B53031" s="3"/>
      <c r="J53031" s="3"/>
      <c r="K53031" s="5"/>
      <c r="L53031" s="8"/>
      <c r="N53031" s="5"/>
      <c r="O53031" s="10"/>
      <c r="P53031" s="8"/>
    </row>
    <row r="53032" spans="1:16" s="2" customFormat="1" x14ac:dyDescent="0.15">
      <c r="A53032" s="3"/>
      <c r="B53032" s="3"/>
      <c r="J53032" s="3"/>
      <c r="K53032" s="5"/>
      <c r="L53032" s="8"/>
      <c r="N53032" s="5"/>
      <c r="O53032" s="10"/>
      <c r="P53032" s="8"/>
    </row>
    <row r="53033" spans="1:16" s="2" customFormat="1" x14ac:dyDescent="0.15">
      <c r="A53033" s="3"/>
      <c r="B53033" s="3"/>
      <c r="J53033" s="3"/>
      <c r="K53033" s="5"/>
      <c r="L53033" s="8"/>
      <c r="N53033" s="5"/>
      <c r="O53033" s="10"/>
      <c r="P53033" s="8"/>
    </row>
    <row r="53034" spans="1:16" s="2" customFormat="1" x14ac:dyDescent="0.15">
      <c r="A53034" s="3"/>
      <c r="B53034" s="3"/>
      <c r="J53034" s="3"/>
      <c r="K53034" s="5"/>
      <c r="L53034" s="8"/>
      <c r="N53034" s="5"/>
      <c r="O53034" s="10"/>
      <c r="P53034" s="8"/>
    </row>
    <row r="53035" spans="1:16" s="2" customFormat="1" x14ac:dyDescent="0.15">
      <c r="A53035" s="3"/>
      <c r="B53035" s="3"/>
      <c r="J53035" s="3"/>
      <c r="K53035" s="5"/>
      <c r="L53035" s="8"/>
      <c r="N53035" s="5"/>
      <c r="O53035" s="10"/>
      <c r="P53035" s="8"/>
    </row>
    <row r="53036" spans="1:16" s="2" customFormat="1" x14ac:dyDescent="0.15">
      <c r="A53036" s="3"/>
      <c r="B53036" s="3"/>
      <c r="J53036" s="3"/>
      <c r="K53036" s="5"/>
      <c r="L53036" s="8"/>
      <c r="N53036" s="5"/>
      <c r="O53036" s="10"/>
      <c r="P53036" s="8"/>
    </row>
    <row r="53037" spans="1:16" s="2" customFormat="1" x14ac:dyDescent="0.15">
      <c r="A53037" s="3"/>
      <c r="B53037" s="3"/>
      <c r="J53037" s="3"/>
      <c r="K53037" s="5"/>
      <c r="L53037" s="8"/>
      <c r="N53037" s="5"/>
      <c r="O53037" s="10"/>
      <c r="P53037" s="8"/>
    </row>
    <row r="53038" spans="1:16" s="2" customFormat="1" x14ac:dyDescent="0.15">
      <c r="A53038" s="3"/>
      <c r="B53038" s="3"/>
      <c r="J53038" s="3"/>
      <c r="K53038" s="5"/>
      <c r="L53038" s="8"/>
      <c r="N53038" s="5"/>
      <c r="O53038" s="10"/>
      <c r="P53038" s="8"/>
    </row>
    <row r="53039" spans="1:16" s="2" customFormat="1" x14ac:dyDescent="0.15">
      <c r="A53039" s="3"/>
      <c r="B53039" s="3"/>
      <c r="J53039" s="3"/>
      <c r="K53039" s="5"/>
      <c r="L53039" s="8"/>
      <c r="N53039" s="5"/>
      <c r="O53039" s="10"/>
      <c r="P53039" s="8"/>
    </row>
    <row r="53040" spans="1:16" s="2" customFormat="1" x14ac:dyDescent="0.15">
      <c r="A53040" s="3"/>
      <c r="B53040" s="3"/>
      <c r="J53040" s="3"/>
      <c r="K53040" s="5"/>
      <c r="L53040" s="8"/>
      <c r="N53040" s="5"/>
      <c r="O53040" s="10"/>
      <c r="P53040" s="8"/>
    </row>
    <row r="53041" spans="1:16" s="2" customFormat="1" x14ac:dyDescent="0.15">
      <c r="A53041" s="3"/>
      <c r="B53041" s="3"/>
      <c r="J53041" s="3"/>
      <c r="K53041" s="5"/>
      <c r="L53041" s="8"/>
      <c r="N53041" s="5"/>
      <c r="O53041" s="10"/>
      <c r="P53041" s="8"/>
    </row>
    <row r="53042" spans="1:16" s="2" customFormat="1" x14ac:dyDescent="0.15">
      <c r="A53042" s="3"/>
      <c r="B53042" s="3"/>
      <c r="J53042" s="3"/>
      <c r="K53042" s="5"/>
      <c r="L53042" s="8"/>
      <c r="N53042" s="5"/>
      <c r="O53042" s="10"/>
      <c r="P53042" s="8"/>
    </row>
    <row r="53043" spans="1:16" s="2" customFormat="1" x14ac:dyDescent="0.15">
      <c r="A53043" s="3"/>
      <c r="B53043" s="3"/>
      <c r="J53043" s="3"/>
      <c r="K53043" s="5"/>
      <c r="L53043" s="8"/>
      <c r="N53043" s="5"/>
      <c r="O53043" s="10"/>
      <c r="P53043" s="8"/>
    </row>
    <row r="53044" spans="1:16" s="2" customFormat="1" x14ac:dyDescent="0.15">
      <c r="A53044" s="3"/>
      <c r="B53044" s="3"/>
      <c r="J53044" s="3"/>
      <c r="K53044" s="5"/>
      <c r="L53044" s="8"/>
      <c r="N53044" s="5"/>
      <c r="O53044" s="10"/>
      <c r="P53044" s="8"/>
    </row>
    <row r="53045" spans="1:16" s="2" customFormat="1" x14ac:dyDescent="0.15">
      <c r="A53045" s="3"/>
      <c r="B53045" s="3"/>
      <c r="J53045" s="3"/>
      <c r="K53045" s="5"/>
      <c r="L53045" s="8"/>
      <c r="N53045" s="5"/>
      <c r="O53045" s="10"/>
      <c r="P53045" s="8"/>
    </row>
    <row r="53046" spans="1:16" s="2" customFormat="1" x14ac:dyDescent="0.15">
      <c r="A53046" s="3"/>
      <c r="B53046" s="3"/>
      <c r="J53046" s="3"/>
      <c r="K53046" s="5"/>
      <c r="L53046" s="8"/>
      <c r="N53046" s="5"/>
      <c r="O53046" s="10"/>
      <c r="P53046" s="8"/>
    </row>
    <row r="53047" spans="1:16" s="2" customFormat="1" x14ac:dyDescent="0.15">
      <c r="A53047" s="3"/>
      <c r="B53047" s="3"/>
      <c r="J53047" s="3"/>
      <c r="K53047" s="5"/>
      <c r="L53047" s="8"/>
      <c r="N53047" s="5"/>
      <c r="O53047" s="10"/>
      <c r="P53047" s="8"/>
    </row>
    <row r="53048" spans="1:16" s="2" customFormat="1" x14ac:dyDescent="0.15">
      <c r="A53048" s="3"/>
      <c r="B53048" s="3"/>
      <c r="J53048" s="3"/>
      <c r="K53048" s="5"/>
      <c r="L53048" s="8"/>
      <c r="N53048" s="5"/>
      <c r="O53048" s="10"/>
      <c r="P53048" s="8"/>
    </row>
    <row r="53049" spans="1:16" s="2" customFormat="1" x14ac:dyDescent="0.15">
      <c r="A53049" s="3"/>
      <c r="B53049" s="3"/>
      <c r="J53049" s="3"/>
      <c r="K53049" s="5"/>
      <c r="L53049" s="8"/>
      <c r="N53049" s="5"/>
      <c r="O53049" s="10"/>
      <c r="P53049" s="8"/>
    </row>
    <row r="53050" spans="1:16" s="2" customFormat="1" x14ac:dyDescent="0.15">
      <c r="A53050" s="3"/>
      <c r="B53050" s="3"/>
      <c r="J53050" s="3"/>
      <c r="K53050" s="5"/>
      <c r="L53050" s="8"/>
      <c r="N53050" s="5"/>
      <c r="O53050" s="10"/>
      <c r="P53050" s="8"/>
    </row>
    <row r="53051" spans="1:16" s="2" customFormat="1" x14ac:dyDescent="0.15">
      <c r="A53051" s="3"/>
      <c r="B53051" s="3"/>
      <c r="J53051" s="3"/>
      <c r="K53051" s="5"/>
      <c r="L53051" s="8"/>
      <c r="N53051" s="5"/>
      <c r="O53051" s="10"/>
      <c r="P53051" s="8"/>
    </row>
    <row r="53052" spans="1:16" s="2" customFormat="1" x14ac:dyDescent="0.15">
      <c r="A53052" s="3"/>
      <c r="B53052" s="3"/>
      <c r="J53052" s="3"/>
      <c r="K53052" s="5"/>
      <c r="L53052" s="8"/>
      <c r="N53052" s="5"/>
      <c r="O53052" s="10"/>
      <c r="P53052" s="8"/>
    </row>
    <row r="53053" spans="1:16" s="2" customFormat="1" x14ac:dyDescent="0.15">
      <c r="A53053" s="3"/>
      <c r="B53053" s="3"/>
      <c r="J53053" s="3"/>
      <c r="K53053" s="5"/>
      <c r="L53053" s="8"/>
      <c r="N53053" s="5"/>
      <c r="O53053" s="10"/>
      <c r="P53053" s="8"/>
    </row>
    <row r="53054" spans="1:16" s="2" customFormat="1" x14ac:dyDescent="0.15">
      <c r="A53054" s="3"/>
      <c r="B53054" s="3"/>
      <c r="J53054" s="3"/>
      <c r="K53054" s="5"/>
      <c r="L53054" s="8"/>
      <c r="N53054" s="5"/>
      <c r="O53054" s="10"/>
      <c r="P53054" s="8"/>
    </row>
    <row r="53055" spans="1:16" s="2" customFormat="1" x14ac:dyDescent="0.15">
      <c r="A53055" s="3"/>
      <c r="B53055" s="3"/>
      <c r="J53055" s="3"/>
      <c r="K53055" s="5"/>
      <c r="L53055" s="8"/>
      <c r="N53055" s="5"/>
      <c r="O53055" s="10"/>
      <c r="P53055" s="8"/>
    </row>
    <row r="53056" spans="1:16" s="2" customFormat="1" x14ac:dyDescent="0.15">
      <c r="A53056" s="3"/>
      <c r="B53056" s="3"/>
      <c r="J53056" s="3"/>
      <c r="K53056" s="5"/>
      <c r="L53056" s="8"/>
      <c r="N53056" s="5"/>
      <c r="O53056" s="10"/>
      <c r="P53056" s="8"/>
    </row>
    <row r="53057" spans="1:16" s="2" customFormat="1" x14ac:dyDescent="0.15">
      <c r="A53057" s="3"/>
      <c r="B53057" s="3"/>
      <c r="J53057" s="3"/>
      <c r="K53057" s="5"/>
      <c r="L53057" s="8"/>
      <c r="N53057" s="5"/>
      <c r="O53057" s="10"/>
      <c r="P53057" s="8"/>
    </row>
    <row r="53058" spans="1:16" s="2" customFormat="1" x14ac:dyDescent="0.15">
      <c r="A53058" s="3"/>
      <c r="B53058" s="3"/>
      <c r="J53058" s="3"/>
      <c r="K53058" s="5"/>
      <c r="L53058" s="8"/>
      <c r="N53058" s="5"/>
      <c r="O53058" s="10"/>
      <c r="P53058" s="8"/>
    </row>
    <row r="53059" spans="1:16" s="2" customFormat="1" x14ac:dyDescent="0.15">
      <c r="A53059" s="3"/>
      <c r="B53059" s="3"/>
      <c r="J53059" s="3"/>
      <c r="K53059" s="5"/>
      <c r="L53059" s="8"/>
      <c r="N53059" s="5"/>
      <c r="O53059" s="10"/>
      <c r="P53059" s="8"/>
    </row>
    <row r="53060" spans="1:16" s="2" customFormat="1" x14ac:dyDescent="0.15">
      <c r="A53060" s="3"/>
      <c r="B53060" s="3"/>
      <c r="J53060" s="3"/>
      <c r="K53060" s="5"/>
      <c r="L53060" s="8"/>
      <c r="N53060" s="5"/>
      <c r="O53060" s="10"/>
      <c r="P53060" s="8"/>
    </row>
    <row r="53061" spans="1:16" s="2" customFormat="1" x14ac:dyDescent="0.15">
      <c r="A53061" s="3"/>
      <c r="B53061" s="3"/>
      <c r="J53061" s="3"/>
      <c r="K53061" s="5"/>
      <c r="L53061" s="8"/>
      <c r="N53061" s="5"/>
      <c r="O53061" s="10"/>
      <c r="P53061" s="8"/>
    </row>
    <row r="53062" spans="1:16" s="2" customFormat="1" x14ac:dyDescent="0.15">
      <c r="A53062" s="3"/>
      <c r="B53062" s="3"/>
      <c r="J53062" s="3"/>
      <c r="K53062" s="5"/>
      <c r="L53062" s="8"/>
      <c r="N53062" s="5"/>
      <c r="O53062" s="10"/>
      <c r="P53062" s="8"/>
    </row>
    <row r="53063" spans="1:16" s="2" customFormat="1" x14ac:dyDescent="0.15">
      <c r="A53063" s="3"/>
      <c r="B53063" s="3"/>
      <c r="J53063" s="3"/>
      <c r="K53063" s="5"/>
      <c r="L53063" s="8"/>
      <c r="N53063" s="5"/>
      <c r="O53063" s="10"/>
      <c r="P53063" s="8"/>
    </row>
    <row r="53064" spans="1:16" s="2" customFormat="1" x14ac:dyDescent="0.15">
      <c r="A53064" s="3"/>
      <c r="B53064" s="3"/>
      <c r="J53064" s="3"/>
      <c r="K53064" s="5"/>
      <c r="L53064" s="8"/>
      <c r="N53064" s="5"/>
      <c r="O53064" s="10"/>
      <c r="P53064" s="8"/>
    </row>
    <row r="53065" spans="1:16" s="2" customFormat="1" x14ac:dyDescent="0.15">
      <c r="A53065" s="3"/>
      <c r="B53065" s="3"/>
      <c r="J53065" s="3"/>
      <c r="K53065" s="5"/>
      <c r="L53065" s="8"/>
      <c r="N53065" s="5"/>
      <c r="O53065" s="10"/>
      <c r="P53065" s="8"/>
    </row>
    <row r="53066" spans="1:16" s="2" customFormat="1" x14ac:dyDescent="0.15">
      <c r="A53066" s="3"/>
      <c r="B53066" s="3"/>
      <c r="J53066" s="3"/>
      <c r="K53066" s="5"/>
      <c r="L53066" s="8"/>
      <c r="N53066" s="5"/>
      <c r="O53066" s="10"/>
      <c r="P53066" s="8"/>
    </row>
    <row r="53067" spans="1:16" s="2" customFormat="1" x14ac:dyDescent="0.15">
      <c r="A53067" s="3"/>
      <c r="B53067" s="3"/>
      <c r="J53067" s="3"/>
      <c r="K53067" s="5"/>
      <c r="L53067" s="8"/>
      <c r="N53067" s="5"/>
      <c r="O53067" s="10"/>
      <c r="P53067" s="8"/>
    </row>
    <row r="53068" spans="1:16" s="2" customFormat="1" x14ac:dyDescent="0.15">
      <c r="A53068" s="3"/>
      <c r="B53068" s="3"/>
      <c r="J53068" s="3"/>
      <c r="K53068" s="5"/>
      <c r="L53068" s="8"/>
      <c r="N53068" s="5"/>
      <c r="O53068" s="10"/>
      <c r="P53068" s="8"/>
    </row>
    <row r="53069" spans="1:16" s="2" customFormat="1" x14ac:dyDescent="0.15">
      <c r="A53069" s="3"/>
      <c r="B53069" s="3"/>
      <c r="J53069" s="3"/>
      <c r="K53069" s="5"/>
      <c r="L53069" s="8"/>
      <c r="N53069" s="5"/>
      <c r="O53069" s="10"/>
      <c r="P53069" s="8"/>
    </row>
    <row r="53070" spans="1:16" s="2" customFormat="1" x14ac:dyDescent="0.15">
      <c r="A53070" s="3"/>
      <c r="B53070" s="3"/>
      <c r="J53070" s="3"/>
      <c r="K53070" s="5"/>
      <c r="L53070" s="8"/>
      <c r="N53070" s="5"/>
      <c r="O53070" s="10"/>
      <c r="P53070" s="8"/>
    </row>
    <row r="53071" spans="1:16" s="2" customFormat="1" x14ac:dyDescent="0.15">
      <c r="A53071" s="3"/>
      <c r="B53071" s="3"/>
      <c r="J53071" s="3"/>
      <c r="K53071" s="5"/>
      <c r="L53071" s="8"/>
      <c r="N53071" s="5"/>
      <c r="O53071" s="10"/>
      <c r="P53071" s="8"/>
    </row>
    <row r="53072" spans="1:16" s="2" customFormat="1" x14ac:dyDescent="0.15">
      <c r="A53072" s="3"/>
      <c r="B53072" s="3"/>
      <c r="J53072" s="3"/>
      <c r="K53072" s="5"/>
      <c r="L53072" s="8"/>
      <c r="N53072" s="5"/>
      <c r="O53072" s="10"/>
      <c r="P53072" s="8"/>
    </row>
    <row r="53073" spans="1:16" s="2" customFormat="1" x14ac:dyDescent="0.15">
      <c r="A53073" s="3"/>
      <c r="B53073" s="3"/>
      <c r="J53073" s="3"/>
      <c r="K53073" s="5"/>
      <c r="L53073" s="8"/>
      <c r="N53073" s="5"/>
      <c r="O53073" s="10"/>
      <c r="P53073" s="8"/>
    </row>
    <row r="53074" spans="1:16" s="2" customFormat="1" x14ac:dyDescent="0.15">
      <c r="A53074" s="3"/>
      <c r="B53074" s="3"/>
      <c r="J53074" s="3"/>
      <c r="K53074" s="5"/>
      <c r="L53074" s="8"/>
      <c r="N53074" s="5"/>
      <c r="O53074" s="10"/>
      <c r="P53074" s="8"/>
    </row>
    <row r="53075" spans="1:16" s="2" customFormat="1" x14ac:dyDescent="0.15">
      <c r="A53075" s="3"/>
      <c r="B53075" s="3"/>
      <c r="J53075" s="3"/>
      <c r="K53075" s="5"/>
      <c r="L53075" s="8"/>
      <c r="N53075" s="5"/>
      <c r="O53075" s="10"/>
      <c r="P53075" s="8"/>
    </row>
    <row r="53076" spans="1:16" s="2" customFormat="1" x14ac:dyDescent="0.15">
      <c r="A53076" s="3"/>
      <c r="B53076" s="3"/>
      <c r="J53076" s="3"/>
      <c r="K53076" s="5"/>
      <c r="L53076" s="8"/>
      <c r="N53076" s="5"/>
      <c r="O53076" s="10"/>
      <c r="P53076" s="8"/>
    </row>
    <row r="53077" spans="1:16" s="2" customFormat="1" x14ac:dyDescent="0.15">
      <c r="A53077" s="3"/>
      <c r="B53077" s="3"/>
      <c r="J53077" s="3"/>
      <c r="K53077" s="5"/>
      <c r="L53077" s="8"/>
      <c r="N53077" s="5"/>
      <c r="O53077" s="10"/>
      <c r="P53077" s="8"/>
    </row>
    <row r="53078" spans="1:16" s="2" customFormat="1" x14ac:dyDescent="0.15">
      <c r="A53078" s="3"/>
      <c r="B53078" s="3"/>
      <c r="J53078" s="3"/>
      <c r="K53078" s="5"/>
      <c r="L53078" s="8"/>
      <c r="N53078" s="5"/>
      <c r="O53078" s="10"/>
      <c r="P53078" s="8"/>
    </row>
    <row r="53079" spans="1:16" s="2" customFormat="1" x14ac:dyDescent="0.15">
      <c r="A53079" s="3"/>
      <c r="B53079" s="3"/>
      <c r="J53079" s="3"/>
      <c r="K53079" s="5"/>
      <c r="L53079" s="8"/>
      <c r="N53079" s="5"/>
      <c r="O53079" s="10"/>
      <c r="P53079" s="8"/>
    </row>
    <row r="53080" spans="1:16" s="2" customFormat="1" x14ac:dyDescent="0.15">
      <c r="A53080" s="3"/>
      <c r="B53080" s="3"/>
      <c r="J53080" s="3"/>
      <c r="K53080" s="5"/>
      <c r="L53080" s="8"/>
      <c r="N53080" s="5"/>
      <c r="O53080" s="10"/>
      <c r="P53080" s="8"/>
    </row>
    <row r="53081" spans="1:16" s="2" customFormat="1" x14ac:dyDescent="0.15">
      <c r="A53081" s="3"/>
      <c r="B53081" s="3"/>
      <c r="J53081" s="3"/>
      <c r="K53081" s="5"/>
      <c r="L53081" s="8"/>
      <c r="N53081" s="5"/>
      <c r="O53081" s="10"/>
      <c r="P53081" s="8"/>
    </row>
    <row r="53082" spans="1:16" s="2" customFormat="1" x14ac:dyDescent="0.15">
      <c r="A53082" s="3"/>
      <c r="B53082" s="3"/>
      <c r="J53082" s="3"/>
      <c r="K53082" s="5"/>
      <c r="L53082" s="8"/>
      <c r="N53082" s="5"/>
      <c r="O53082" s="10"/>
      <c r="P53082" s="8"/>
    </row>
    <row r="53083" spans="1:16" s="2" customFormat="1" x14ac:dyDescent="0.15">
      <c r="A53083" s="3"/>
      <c r="B53083" s="3"/>
      <c r="J53083" s="3"/>
      <c r="K53083" s="5"/>
      <c r="L53083" s="8"/>
      <c r="N53083" s="5"/>
      <c r="O53083" s="10"/>
      <c r="P53083" s="8"/>
    </row>
    <row r="53084" spans="1:16" s="2" customFormat="1" x14ac:dyDescent="0.15">
      <c r="A53084" s="3"/>
      <c r="B53084" s="3"/>
      <c r="J53084" s="3"/>
      <c r="K53084" s="5"/>
      <c r="L53084" s="8"/>
      <c r="N53084" s="5"/>
      <c r="O53084" s="10"/>
      <c r="P53084" s="8"/>
    </row>
    <row r="53085" spans="1:16" s="2" customFormat="1" x14ac:dyDescent="0.15">
      <c r="A53085" s="3"/>
      <c r="B53085" s="3"/>
      <c r="J53085" s="3"/>
      <c r="K53085" s="5"/>
      <c r="L53085" s="8"/>
      <c r="N53085" s="5"/>
      <c r="O53085" s="10"/>
      <c r="P53085" s="8"/>
    </row>
    <row r="53086" spans="1:16" s="2" customFormat="1" x14ac:dyDescent="0.15">
      <c r="A53086" s="3"/>
      <c r="B53086" s="3"/>
      <c r="J53086" s="3"/>
      <c r="K53086" s="5"/>
      <c r="L53086" s="8"/>
      <c r="N53086" s="5"/>
      <c r="O53086" s="10"/>
      <c r="P53086" s="8"/>
    </row>
    <row r="53087" spans="1:16" s="2" customFormat="1" x14ac:dyDescent="0.15">
      <c r="A53087" s="3"/>
      <c r="B53087" s="3"/>
      <c r="J53087" s="3"/>
      <c r="K53087" s="5"/>
      <c r="L53087" s="8"/>
      <c r="N53087" s="5"/>
      <c r="O53087" s="10"/>
      <c r="P53087" s="8"/>
    </row>
    <row r="53088" spans="1:16" s="2" customFormat="1" x14ac:dyDescent="0.15">
      <c r="A53088" s="3"/>
      <c r="B53088" s="3"/>
      <c r="J53088" s="3"/>
      <c r="K53088" s="5"/>
      <c r="L53088" s="8"/>
      <c r="N53088" s="5"/>
      <c r="O53088" s="10"/>
      <c r="P53088" s="8"/>
    </row>
    <row r="53089" spans="1:16" s="2" customFormat="1" x14ac:dyDescent="0.15">
      <c r="A53089" s="3"/>
      <c r="B53089" s="3"/>
      <c r="J53089" s="3"/>
      <c r="K53089" s="5"/>
      <c r="L53089" s="8"/>
      <c r="N53089" s="5"/>
      <c r="O53089" s="10"/>
      <c r="P53089" s="8"/>
    </row>
    <row r="53090" spans="1:16" s="2" customFormat="1" x14ac:dyDescent="0.15">
      <c r="A53090" s="3"/>
      <c r="B53090" s="3"/>
      <c r="J53090" s="3"/>
      <c r="K53090" s="5"/>
      <c r="L53090" s="8"/>
      <c r="N53090" s="5"/>
      <c r="O53090" s="10"/>
      <c r="P53090" s="8"/>
    </row>
    <row r="53091" spans="1:16" s="2" customFormat="1" x14ac:dyDescent="0.15">
      <c r="A53091" s="3"/>
      <c r="B53091" s="3"/>
      <c r="J53091" s="3"/>
      <c r="K53091" s="5"/>
      <c r="L53091" s="8"/>
      <c r="N53091" s="5"/>
      <c r="O53091" s="10"/>
      <c r="P53091" s="8"/>
    </row>
    <row r="53092" spans="1:16" s="2" customFormat="1" x14ac:dyDescent="0.15">
      <c r="A53092" s="3"/>
      <c r="B53092" s="3"/>
      <c r="J53092" s="3"/>
      <c r="K53092" s="5"/>
      <c r="L53092" s="8"/>
      <c r="N53092" s="5"/>
      <c r="O53092" s="10"/>
      <c r="P53092" s="8"/>
    </row>
    <row r="53093" spans="1:16" s="2" customFormat="1" x14ac:dyDescent="0.15">
      <c r="A53093" s="3"/>
      <c r="B53093" s="3"/>
      <c r="J53093" s="3"/>
      <c r="K53093" s="5"/>
      <c r="L53093" s="8"/>
      <c r="N53093" s="5"/>
      <c r="O53093" s="10"/>
      <c r="P53093" s="8"/>
    </row>
    <row r="53094" spans="1:16" s="2" customFormat="1" x14ac:dyDescent="0.15">
      <c r="A53094" s="3"/>
      <c r="B53094" s="3"/>
      <c r="J53094" s="3"/>
      <c r="K53094" s="5"/>
      <c r="L53094" s="8"/>
      <c r="N53094" s="5"/>
      <c r="O53094" s="10"/>
      <c r="P53094" s="8"/>
    </row>
    <row r="53095" spans="1:16" s="2" customFormat="1" x14ac:dyDescent="0.15">
      <c r="A53095" s="3"/>
      <c r="B53095" s="3"/>
      <c r="J53095" s="3"/>
      <c r="K53095" s="5"/>
      <c r="L53095" s="8"/>
      <c r="N53095" s="5"/>
      <c r="O53095" s="10"/>
      <c r="P53095" s="8"/>
    </row>
    <row r="53096" spans="1:16" s="2" customFormat="1" x14ac:dyDescent="0.15">
      <c r="A53096" s="3"/>
      <c r="B53096" s="3"/>
      <c r="J53096" s="3"/>
      <c r="K53096" s="5"/>
      <c r="L53096" s="8"/>
      <c r="N53096" s="5"/>
      <c r="O53096" s="10"/>
      <c r="P53096" s="8"/>
    </row>
    <row r="53097" spans="1:16" s="2" customFormat="1" x14ac:dyDescent="0.15">
      <c r="A53097" s="3"/>
      <c r="B53097" s="3"/>
      <c r="J53097" s="3"/>
      <c r="K53097" s="5"/>
      <c r="L53097" s="8"/>
      <c r="N53097" s="5"/>
      <c r="O53097" s="10"/>
      <c r="P53097" s="8"/>
    </row>
    <row r="53098" spans="1:16" s="2" customFormat="1" x14ac:dyDescent="0.15">
      <c r="A53098" s="3"/>
      <c r="B53098" s="3"/>
      <c r="J53098" s="3"/>
      <c r="K53098" s="5"/>
      <c r="L53098" s="8"/>
      <c r="N53098" s="5"/>
      <c r="O53098" s="10"/>
      <c r="P53098" s="8"/>
    </row>
    <row r="53099" spans="1:16" s="2" customFormat="1" x14ac:dyDescent="0.15">
      <c r="A53099" s="3"/>
      <c r="B53099" s="3"/>
      <c r="J53099" s="3"/>
      <c r="K53099" s="5"/>
      <c r="L53099" s="8"/>
      <c r="N53099" s="5"/>
      <c r="O53099" s="10"/>
      <c r="P53099" s="8"/>
    </row>
    <row r="53100" spans="1:16" s="2" customFormat="1" x14ac:dyDescent="0.15">
      <c r="A53100" s="3"/>
      <c r="B53100" s="3"/>
      <c r="J53100" s="3"/>
      <c r="K53100" s="5"/>
      <c r="L53100" s="8"/>
      <c r="N53100" s="5"/>
      <c r="O53100" s="10"/>
      <c r="P53100" s="8"/>
    </row>
    <row r="53101" spans="1:16" s="2" customFormat="1" x14ac:dyDescent="0.15">
      <c r="A53101" s="3"/>
      <c r="B53101" s="3"/>
      <c r="J53101" s="3"/>
      <c r="K53101" s="5"/>
      <c r="L53101" s="8"/>
      <c r="N53101" s="5"/>
      <c r="O53101" s="10"/>
      <c r="P53101" s="8"/>
    </row>
    <row r="53102" spans="1:16" s="2" customFormat="1" x14ac:dyDescent="0.15">
      <c r="A53102" s="3"/>
      <c r="B53102" s="3"/>
      <c r="J53102" s="3"/>
      <c r="K53102" s="5"/>
      <c r="L53102" s="8"/>
      <c r="N53102" s="5"/>
      <c r="O53102" s="10"/>
      <c r="P53102" s="8"/>
    </row>
    <row r="53103" spans="1:16" s="2" customFormat="1" x14ac:dyDescent="0.15">
      <c r="A53103" s="3"/>
      <c r="B53103" s="3"/>
      <c r="J53103" s="3"/>
      <c r="K53103" s="5"/>
      <c r="L53103" s="8"/>
      <c r="N53103" s="5"/>
      <c r="O53103" s="10"/>
      <c r="P53103" s="8"/>
    </row>
    <row r="53104" spans="1:16" s="2" customFormat="1" x14ac:dyDescent="0.15">
      <c r="A53104" s="3"/>
      <c r="B53104" s="3"/>
      <c r="J53104" s="3"/>
      <c r="K53104" s="5"/>
      <c r="L53104" s="8"/>
      <c r="N53104" s="5"/>
      <c r="O53104" s="10"/>
      <c r="P53104" s="8"/>
    </row>
    <row r="53105" spans="1:16" s="2" customFormat="1" x14ac:dyDescent="0.15">
      <c r="A53105" s="3"/>
      <c r="B53105" s="3"/>
      <c r="J53105" s="3"/>
      <c r="K53105" s="5"/>
      <c r="L53105" s="8"/>
      <c r="N53105" s="5"/>
      <c r="O53105" s="10"/>
      <c r="P53105" s="8"/>
    </row>
    <row r="53106" spans="1:16" s="2" customFormat="1" x14ac:dyDescent="0.15">
      <c r="A53106" s="3"/>
      <c r="B53106" s="3"/>
      <c r="J53106" s="3"/>
      <c r="K53106" s="5"/>
      <c r="L53106" s="8"/>
      <c r="N53106" s="5"/>
      <c r="O53106" s="10"/>
      <c r="P53106" s="8"/>
    </row>
    <row r="53107" spans="1:16" s="2" customFormat="1" x14ac:dyDescent="0.15">
      <c r="A53107" s="3"/>
      <c r="B53107" s="3"/>
      <c r="J53107" s="3"/>
      <c r="K53107" s="5"/>
      <c r="L53107" s="8"/>
      <c r="N53107" s="5"/>
      <c r="O53107" s="10"/>
      <c r="P53107" s="8"/>
    </row>
    <row r="53108" spans="1:16" s="2" customFormat="1" x14ac:dyDescent="0.15">
      <c r="A53108" s="3"/>
      <c r="B53108" s="3"/>
      <c r="J53108" s="3"/>
      <c r="K53108" s="5"/>
      <c r="L53108" s="8"/>
      <c r="N53108" s="5"/>
      <c r="O53108" s="10"/>
      <c r="P53108" s="8"/>
    </row>
    <row r="53109" spans="1:16" s="2" customFormat="1" x14ac:dyDescent="0.15">
      <c r="A53109" s="3"/>
      <c r="B53109" s="3"/>
      <c r="J53109" s="3"/>
      <c r="K53109" s="5"/>
      <c r="L53109" s="8"/>
      <c r="N53109" s="5"/>
      <c r="O53109" s="10"/>
      <c r="P53109" s="8"/>
    </row>
    <row r="53110" spans="1:16" s="2" customFormat="1" x14ac:dyDescent="0.15">
      <c r="A53110" s="3"/>
      <c r="B53110" s="3"/>
      <c r="J53110" s="3"/>
      <c r="K53110" s="5"/>
      <c r="L53110" s="8"/>
      <c r="N53110" s="5"/>
      <c r="O53110" s="10"/>
      <c r="P53110" s="8"/>
    </row>
    <row r="53111" spans="1:16" s="2" customFormat="1" x14ac:dyDescent="0.15">
      <c r="A53111" s="3"/>
      <c r="B53111" s="3"/>
      <c r="J53111" s="3"/>
      <c r="K53111" s="5"/>
      <c r="L53111" s="8"/>
      <c r="N53111" s="5"/>
      <c r="O53111" s="10"/>
      <c r="P53111" s="8"/>
    </row>
    <row r="53112" spans="1:16" s="2" customFormat="1" x14ac:dyDescent="0.15">
      <c r="A53112" s="3"/>
      <c r="B53112" s="3"/>
      <c r="J53112" s="3"/>
      <c r="K53112" s="5"/>
      <c r="L53112" s="8"/>
      <c r="N53112" s="5"/>
      <c r="O53112" s="10"/>
      <c r="P53112" s="8"/>
    </row>
    <row r="53113" spans="1:16" s="2" customFormat="1" x14ac:dyDescent="0.15">
      <c r="A53113" s="3"/>
      <c r="B53113" s="3"/>
      <c r="J53113" s="3"/>
      <c r="K53113" s="5"/>
      <c r="L53113" s="8"/>
      <c r="N53113" s="5"/>
      <c r="O53113" s="10"/>
      <c r="P53113" s="8"/>
    </row>
    <row r="53114" spans="1:16" s="2" customFormat="1" x14ac:dyDescent="0.15">
      <c r="A53114" s="3"/>
      <c r="B53114" s="3"/>
      <c r="J53114" s="3"/>
      <c r="K53114" s="5"/>
      <c r="L53114" s="8"/>
      <c r="N53114" s="5"/>
      <c r="O53114" s="10"/>
      <c r="P53114" s="8"/>
    </row>
    <row r="53115" spans="1:16" s="2" customFormat="1" x14ac:dyDescent="0.15">
      <c r="A53115" s="3"/>
      <c r="B53115" s="3"/>
      <c r="J53115" s="3"/>
      <c r="K53115" s="5"/>
      <c r="L53115" s="8"/>
      <c r="N53115" s="5"/>
      <c r="O53115" s="10"/>
      <c r="P53115" s="8"/>
    </row>
    <row r="53116" spans="1:16" s="2" customFormat="1" x14ac:dyDescent="0.15">
      <c r="A53116" s="3"/>
      <c r="B53116" s="3"/>
      <c r="J53116" s="3"/>
      <c r="K53116" s="5"/>
      <c r="L53116" s="8"/>
      <c r="N53116" s="5"/>
      <c r="O53116" s="10"/>
      <c r="P53116" s="8"/>
    </row>
    <row r="53117" spans="1:16" s="2" customFormat="1" x14ac:dyDescent="0.15">
      <c r="A53117" s="3"/>
      <c r="B53117" s="3"/>
      <c r="J53117" s="3"/>
      <c r="K53117" s="5"/>
      <c r="L53117" s="8"/>
      <c r="N53117" s="5"/>
      <c r="O53117" s="10"/>
      <c r="P53117" s="8"/>
    </row>
    <row r="53118" spans="1:16" s="2" customFormat="1" x14ac:dyDescent="0.15">
      <c r="A53118" s="3"/>
      <c r="B53118" s="3"/>
      <c r="J53118" s="3"/>
      <c r="K53118" s="5"/>
      <c r="L53118" s="8"/>
      <c r="N53118" s="5"/>
      <c r="O53118" s="10"/>
      <c r="P53118" s="8"/>
    </row>
    <row r="53119" spans="1:16" s="2" customFormat="1" x14ac:dyDescent="0.15">
      <c r="A53119" s="3"/>
      <c r="B53119" s="3"/>
      <c r="J53119" s="3"/>
      <c r="K53119" s="5"/>
      <c r="L53119" s="8"/>
      <c r="N53119" s="5"/>
      <c r="O53119" s="10"/>
      <c r="P53119" s="8"/>
    </row>
    <row r="53120" spans="1:16" s="2" customFormat="1" x14ac:dyDescent="0.15">
      <c r="A53120" s="3"/>
      <c r="B53120" s="3"/>
      <c r="J53120" s="3"/>
      <c r="K53120" s="5"/>
      <c r="L53120" s="8"/>
      <c r="N53120" s="5"/>
      <c r="O53120" s="10"/>
      <c r="P53120" s="8"/>
    </row>
    <row r="53121" spans="1:16" s="2" customFormat="1" x14ac:dyDescent="0.15">
      <c r="A53121" s="3"/>
      <c r="B53121" s="3"/>
      <c r="J53121" s="3"/>
      <c r="K53121" s="5"/>
      <c r="L53121" s="8"/>
      <c r="N53121" s="5"/>
      <c r="O53121" s="10"/>
      <c r="P53121" s="8"/>
    </row>
    <row r="53122" spans="1:16" s="2" customFormat="1" x14ac:dyDescent="0.15">
      <c r="A53122" s="3"/>
      <c r="B53122" s="3"/>
      <c r="J53122" s="3"/>
      <c r="K53122" s="5"/>
      <c r="L53122" s="8"/>
      <c r="N53122" s="5"/>
      <c r="O53122" s="10"/>
      <c r="P53122" s="8"/>
    </row>
    <row r="53123" spans="1:16" s="2" customFormat="1" x14ac:dyDescent="0.15">
      <c r="A53123" s="3"/>
      <c r="B53123" s="3"/>
      <c r="J53123" s="3"/>
      <c r="K53123" s="5"/>
      <c r="L53123" s="8"/>
      <c r="N53123" s="5"/>
      <c r="O53123" s="10"/>
      <c r="P53123" s="8"/>
    </row>
    <row r="53124" spans="1:16" s="2" customFormat="1" x14ac:dyDescent="0.15">
      <c r="A53124" s="3"/>
      <c r="B53124" s="3"/>
      <c r="J53124" s="3"/>
      <c r="K53124" s="5"/>
      <c r="L53124" s="8"/>
      <c r="N53124" s="5"/>
      <c r="O53124" s="10"/>
      <c r="P53124" s="8"/>
    </row>
    <row r="53125" spans="1:16" s="2" customFormat="1" x14ac:dyDescent="0.15">
      <c r="A53125" s="3"/>
      <c r="B53125" s="3"/>
      <c r="J53125" s="3"/>
      <c r="K53125" s="5"/>
      <c r="L53125" s="8"/>
      <c r="N53125" s="5"/>
      <c r="O53125" s="10"/>
      <c r="P53125" s="8"/>
    </row>
    <row r="53126" spans="1:16" s="2" customFormat="1" x14ac:dyDescent="0.15">
      <c r="A53126" s="3"/>
      <c r="B53126" s="3"/>
      <c r="J53126" s="3"/>
      <c r="K53126" s="5"/>
      <c r="L53126" s="8"/>
      <c r="N53126" s="5"/>
      <c r="O53126" s="10"/>
      <c r="P53126" s="8"/>
    </row>
    <row r="53127" spans="1:16" s="2" customFormat="1" x14ac:dyDescent="0.15">
      <c r="A53127" s="3"/>
      <c r="B53127" s="3"/>
      <c r="J53127" s="3"/>
      <c r="K53127" s="5"/>
      <c r="L53127" s="8"/>
      <c r="N53127" s="5"/>
      <c r="O53127" s="10"/>
      <c r="P53127" s="8"/>
    </row>
    <row r="53128" spans="1:16" s="2" customFormat="1" x14ac:dyDescent="0.15">
      <c r="A53128" s="3"/>
      <c r="B53128" s="3"/>
      <c r="J53128" s="3"/>
      <c r="K53128" s="5"/>
      <c r="L53128" s="8"/>
      <c r="N53128" s="5"/>
      <c r="O53128" s="10"/>
      <c r="P53128" s="8"/>
    </row>
    <row r="53129" spans="1:16" s="2" customFormat="1" x14ac:dyDescent="0.15">
      <c r="A53129" s="3"/>
      <c r="B53129" s="3"/>
      <c r="J53129" s="3"/>
      <c r="K53129" s="5"/>
      <c r="L53129" s="8"/>
      <c r="N53129" s="5"/>
      <c r="O53129" s="10"/>
      <c r="P53129" s="8"/>
    </row>
    <row r="53130" spans="1:16" s="2" customFormat="1" x14ac:dyDescent="0.15">
      <c r="A53130" s="3"/>
      <c r="B53130" s="3"/>
      <c r="J53130" s="3"/>
      <c r="K53130" s="5"/>
      <c r="L53130" s="8"/>
      <c r="N53130" s="5"/>
      <c r="O53130" s="10"/>
      <c r="P53130" s="8"/>
    </row>
    <row r="53131" spans="1:16" s="2" customFormat="1" x14ac:dyDescent="0.15">
      <c r="A53131" s="3"/>
      <c r="B53131" s="3"/>
      <c r="J53131" s="3"/>
      <c r="K53131" s="5"/>
      <c r="L53131" s="8"/>
      <c r="N53131" s="5"/>
      <c r="O53131" s="10"/>
      <c r="P53131" s="8"/>
    </row>
    <row r="53132" spans="1:16" s="2" customFormat="1" x14ac:dyDescent="0.15">
      <c r="A53132" s="3"/>
      <c r="B53132" s="3"/>
      <c r="J53132" s="3"/>
      <c r="K53132" s="5"/>
      <c r="L53132" s="8"/>
      <c r="N53132" s="5"/>
      <c r="O53132" s="10"/>
      <c r="P53132" s="8"/>
    </row>
    <row r="53133" spans="1:16" s="2" customFormat="1" x14ac:dyDescent="0.15">
      <c r="A53133" s="3"/>
      <c r="B53133" s="3"/>
      <c r="J53133" s="3"/>
      <c r="K53133" s="5"/>
      <c r="L53133" s="8"/>
      <c r="N53133" s="5"/>
      <c r="O53133" s="10"/>
      <c r="P53133" s="8"/>
    </row>
    <row r="53134" spans="1:16" s="2" customFormat="1" x14ac:dyDescent="0.15">
      <c r="A53134" s="3"/>
      <c r="B53134" s="3"/>
      <c r="J53134" s="3"/>
      <c r="K53134" s="5"/>
      <c r="L53134" s="8"/>
      <c r="N53134" s="5"/>
      <c r="O53134" s="10"/>
      <c r="P53134" s="8"/>
    </row>
    <row r="53135" spans="1:16" s="2" customFormat="1" x14ac:dyDescent="0.15">
      <c r="A53135" s="3"/>
      <c r="B53135" s="3"/>
      <c r="J53135" s="3"/>
      <c r="K53135" s="5"/>
      <c r="L53135" s="8"/>
      <c r="N53135" s="5"/>
      <c r="O53135" s="10"/>
      <c r="P53135" s="8"/>
    </row>
    <row r="53136" spans="1:16" s="2" customFormat="1" x14ac:dyDescent="0.15">
      <c r="A53136" s="3"/>
      <c r="B53136" s="3"/>
      <c r="J53136" s="3"/>
      <c r="K53136" s="5"/>
      <c r="L53136" s="8"/>
      <c r="N53136" s="5"/>
      <c r="O53136" s="10"/>
      <c r="P53136" s="8"/>
    </row>
    <row r="53137" spans="1:16" s="2" customFormat="1" x14ac:dyDescent="0.15">
      <c r="A53137" s="3"/>
      <c r="B53137" s="3"/>
      <c r="J53137" s="3"/>
      <c r="K53137" s="5"/>
      <c r="L53137" s="8"/>
      <c r="N53137" s="5"/>
      <c r="O53137" s="10"/>
      <c r="P53137" s="8"/>
    </row>
    <row r="53138" spans="1:16" s="2" customFormat="1" x14ac:dyDescent="0.15">
      <c r="A53138" s="3"/>
      <c r="B53138" s="3"/>
      <c r="J53138" s="3"/>
      <c r="K53138" s="5"/>
      <c r="L53138" s="8"/>
      <c r="N53138" s="5"/>
      <c r="O53138" s="10"/>
      <c r="P53138" s="8"/>
    </row>
    <row r="53139" spans="1:16" s="2" customFormat="1" x14ac:dyDescent="0.15">
      <c r="A53139" s="3"/>
      <c r="B53139" s="3"/>
      <c r="J53139" s="3"/>
      <c r="K53139" s="5"/>
      <c r="L53139" s="8"/>
      <c r="N53139" s="5"/>
      <c r="O53139" s="10"/>
      <c r="P53139" s="8"/>
    </row>
    <row r="53140" spans="1:16" s="2" customFormat="1" x14ac:dyDescent="0.15">
      <c r="A53140" s="3"/>
      <c r="B53140" s="3"/>
      <c r="J53140" s="3"/>
      <c r="K53140" s="5"/>
      <c r="L53140" s="8"/>
      <c r="N53140" s="5"/>
      <c r="O53140" s="10"/>
      <c r="P53140" s="8"/>
    </row>
    <row r="53141" spans="1:16" s="2" customFormat="1" x14ac:dyDescent="0.15">
      <c r="A53141" s="3"/>
      <c r="B53141" s="3"/>
      <c r="J53141" s="3"/>
      <c r="K53141" s="5"/>
      <c r="L53141" s="8"/>
      <c r="N53141" s="5"/>
      <c r="O53141" s="10"/>
      <c r="P53141" s="8"/>
    </row>
    <row r="53142" spans="1:16" s="2" customFormat="1" x14ac:dyDescent="0.15">
      <c r="A53142" s="3"/>
      <c r="B53142" s="3"/>
      <c r="J53142" s="3"/>
      <c r="K53142" s="5"/>
      <c r="L53142" s="8"/>
      <c r="N53142" s="5"/>
      <c r="O53142" s="10"/>
      <c r="P53142" s="8"/>
    </row>
    <row r="53143" spans="1:16" s="2" customFormat="1" x14ac:dyDescent="0.15">
      <c r="A53143" s="3"/>
      <c r="B53143" s="3"/>
      <c r="J53143" s="3"/>
      <c r="K53143" s="5"/>
      <c r="L53143" s="8"/>
      <c r="N53143" s="5"/>
      <c r="O53143" s="10"/>
      <c r="P53143" s="8"/>
    </row>
    <row r="53144" spans="1:16" s="2" customFormat="1" x14ac:dyDescent="0.15">
      <c r="A53144" s="3"/>
      <c r="B53144" s="3"/>
      <c r="J53144" s="3"/>
      <c r="K53144" s="5"/>
      <c r="L53144" s="8"/>
      <c r="N53144" s="5"/>
      <c r="O53144" s="10"/>
      <c r="P53144" s="8"/>
    </row>
    <row r="53145" spans="1:16" s="2" customFormat="1" x14ac:dyDescent="0.15">
      <c r="A53145" s="3"/>
      <c r="B53145" s="3"/>
      <c r="J53145" s="3"/>
      <c r="K53145" s="5"/>
      <c r="L53145" s="8"/>
      <c r="N53145" s="5"/>
      <c r="O53145" s="10"/>
      <c r="P53145" s="8"/>
    </row>
    <row r="53146" spans="1:16" s="2" customFormat="1" x14ac:dyDescent="0.15">
      <c r="A53146" s="3"/>
      <c r="B53146" s="3"/>
      <c r="J53146" s="3"/>
      <c r="K53146" s="5"/>
      <c r="L53146" s="8"/>
      <c r="N53146" s="5"/>
      <c r="O53146" s="10"/>
      <c r="P53146" s="8"/>
    </row>
    <row r="53147" spans="1:16" s="2" customFormat="1" x14ac:dyDescent="0.15">
      <c r="A53147" s="3"/>
      <c r="B53147" s="3"/>
      <c r="J53147" s="3"/>
      <c r="K53147" s="5"/>
      <c r="L53147" s="8"/>
      <c r="N53147" s="5"/>
      <c r="O53147" s="10"/>
      <c r="P53147" s="8"/>
    </row>
    <row r="53148" spans="1:16" s="2" customFormat="1" x14ac:dyDescent="0.15">
      <c r="A53148" s="3"/>
      <c r="B53148" s="3"/>
      <c r="J53148" s="3"/>
      <c r="K53148" s="5"/>
      <c r="L53148" s="8"/>
      <c r="N53148" s="5"/>
      <c r="O53148" s="10"/>
      <c r="P53148" s="8"/>
    </row>
    <row r="53149" spans="1:16" s="2" customFormat="1" x14ac:dyDescent="0.15">
      <c r="A53149" s="3"/>
      <c r="B53149" s="3"/>
      <c r="J53149" s="3"/>
      <c r="K53149" s="5"/>
      <c r="L53149" s="8"/>
      <c r="N53149" s="5"/>
      <c r="O53149" s="10"/>
      <c r="P53149" s="8"/>
    </row>
    <row r="53150" spans="1:16" s="2" customFormat="1" x14ac:dyDescent="0.15">
      <c r="A53150" s="3"/>
      <c r="B53150" s="3"/>
      <c r="J53150" s="3"/>
      <c r="K53150" s="5"/>
      <c r="L53150" s="8"/>
      <c r="N53150" s="5"/>
      <c r="O53150" s="10"/>
      <c r="P53150" s="8"/>
    </row>
    <row r="53151" spans="1:16" s="2" customFormat="1" x14ac:dyDescent="0.15">
      <c r="A53151" s="3"/>
      <c r="B53151" s="3"/>
      <c r="J53151" s="3"/>
      <c r="K53151" s="5"/>
      <c r="L53151" s="8"/>
      <c r="N53151" s="5"/>
      <c r="O53151" s="10"/>
      <c r="P53151" s="8"/>
    </row>
    <row r="53152" spans="1:16" s="2" customFormat="1" x14ac:dyDescent="0.15">
      <c r="A53152" s="3"/>
      <c r="B53152" s="3"/>
      <c r="J53152" s="3"/>
      <c r="K53152" s="5"/>
      <c r="L53152" s="8"/>
      <c r="N53152" s="5"/>
      <c r="O53152" s="10"/>
      <c r="P53152" s="8"/>
    </row>
    <row r="53153" spans="1:16" s="2" customFormat="1" x14ac:dyDescent="0.15">
      <c r="A53153" s="3"/>
      <c r="B53153" s="3"/>
      <c r="J53153" s="3"/>
      <c r="K53153" s="5"/>
      <c r="L53153" s="8"/>
      <c r="N53153" s="5"/>
      <c r="O53153" s="10"/>
      <c r="P53153" s="8"/>
    </row>
    <row r="53154" spans="1:16" s="2" customFormat="1" x14ac:dyDescent="0.15">
      <c r="A53154" s="3"/>
      <c r="B53154" s="3"/>
      <c r="J53154" s="3"/>
      <c r="K53154" s="5"/>
      <c r="L53154" s="8"/>
      <c r="N53154" s="5"/>
      <c r="O53154" s="10"/>
      <c r="P53154" s="8"/>
    </row>
    <row r="53155" spans="1:16" s="2" customFormat="1" x14ac:dyDescent="0.15">
      <c r="A53155" s="3"/>
      <c r="B53155" s="3"/>
      <c r="J53155" s="3"/>
      <c r="K53155" s="5"/>
      <c r="L53155" s="8"/>
      <c r="N53155" s="5"/>
      <c r="O53155" s="10"/>
      <c r="P53155" s="8"/>
    </row>
    <row r="53156" spans="1:16" s="2" customFormat="1" x14ac:dyDescent="0.15">
      <c r="A53156" s="3"/>
      <c r="B53156" s="3"/>
      <c r="J53156" s="3"/>
      <c r="K53156" s="5"/>
      <c r="L53156" s="8"/>
      <c r="N53156" s="5"/>
      <c r="O53156" s="10"/>
      <c r="P53156" s="8"/>
    </row>
    <row r="53157" spans="1:16" s="2" customFormat="1" x14ac:dyDescent="0.15">
      <c r="A53157" s="3"/>
      <c r="B53157" s="3"/>
      <c r="J53157" s="3"/>
      <c r="K53157" s="5"/>
      <c r="L53157" s="8"/>
      <c r="N53157" s="5"/>
      <c r="O53157" s="10"/>
      <c r="P53157" s="8"/>
    </row>
    <row r="53158" spans="1:16" s="2" customFormat="1" x14ac:dyDescent="0.15">
      <c r="A53158" s="3"/>
      <c r="B53158" s="3"/>
      <c r="J53158" s="3"/>
      <c r="K53158" s="5"/>
      <c r="L53158" s="8"/>
      <c r="N53158" s="5"/>
      <c r="O53158" s="10"/>
      <c r="P53158" s="8"/>
    </row>
    <row r="53159" spans="1:16" s="2" customFormat="1" x14ac:dyDescent="0.15">
      <c r="A53159" s="3"/>
      <c r="B53159" s="3"/>
      <c r="J53159" s="3"/>
      <c r="K53159" s="5"/>
      <c r="L53159" s="8"/>
      <c r="N53159" s="5"/>
      <c r="O53159" s="10"/>
      <c r="P53159" s="8"/>
    </row>
    <row r="53160" spans="1:16" s="2" customFormat="1" x14ac:dyDescent="0.15">
      <c r="A53160" s="3"/>
      <c r="B53160" s="3"/>
      <c r="J53160" s="3"/>
      <c r="K53160" s="5"/>
      <c r="L53160" s="8"/>
      <c r="N53160" s="5"/>
      <c r="O53160" s="10"/>
      <c r="P53160" s="8"/>
    </row>
    <row r="53161" spans="1:16" s="2" customFormat="1" x14ac:dyDescent="0.15">
      <c r="A53161" s="3"/>
      <c r="B53161" s="3"/>
      <c r="J53161" s="3"/>
      <c r="K53161" s="5"/>
      <c r="L53161" s="8"/>
      <c r="N53161" s="5"/>
      <c r="O53161" s="10"/>
      <c r="P53161" s="8"/>
    </row>
    <row r="53162" spans="1:16" s="2" customFormat="1" x14ac:dyDescent="0.15">
      <c r="A53162" s="3"/>
      <c r="B53162" s="3"/>
      <c r="J53162" s="3"/>
      <c r="K53162" s="5"/>
      <c r="L53162" s="8"/>
      <c r="N53162" s="5"/>
      <c r="O53162" s="10"/>
      <c r="P53162" s="8"/>
    </row>
    <row r="53163" spans="1:16" s="2" customFormat="1" x14ac:dyDescent="0.15">
      <c r="A53163" s="3"/>
      <c r="B53163" s="3"/>
      <c r="J53163" s="3"/>
      <c r="K53163" s="5"/>
      <c r="L53163" s="8"/>
      <c r="N53163" s="5"/>
      <c r="O53163" s="10"/>
      <c r="P53163" s="8"/>
    </row>
    <row r="53164" spans="1:16" s="2" customFormat="1" x14ac:dyDescent="0.15">
      <c r="A53164" s="3"/>
      <c r="B53164" s="3"/>
      <c r="J53164" s="3"/>
      <c r="K53164" s="5"/>
      <c r="L53164" s="8"/>
      <c r="N53164" s="5"/>
      <c r="O53164" s="10"/>
      <c r="P53164" s="8"/>
    </row>
    <row r="53165" spans="1:16" s="2" customFormat="1" x14ac:dyDescent="0.15">
      <c r="A53165" s="3"/>
      <c r="B53165" s="3"/>
      <c r="J53165" s="3"/>
      <c r="K53165" s="5"/>
      <c r="L53165" s="8"/>
      <c r="N53165" s="5"/>
      <c r="O53165" s="10"/>
      <c r="P53165" s="8"/>
    </row>
    <row r="53166" spans="1:16" s="2" customFormat="1" x14ac:dyDescent="0.15">
      <c r="A53166" s="3"/>
      <c r="B53166" s="3"/>
      <c r="J53166" s="3"/>
      <c r="K53166" s="5"/>
      <c r="L53166" s="8"/>
      <c r="N53166" s="5"/>
      <c r="O53166" s="10"/>
      <c r="P53166" s="8"/>
    </row>
    <row r="53167" spans="1:16" s="2" customFormat="1" x14ac:dyDescent="0.15">
      <c r="A53167" s="3"/>
      <c r="B53167" s="3"/>
      <c r="J53167" s="3"/>
      <c r="K53167" s="5"/>
      <c r="L53167" s="8"/>
      <c r="N53167" s="5"/>
      <c r="O53167" s="10"/>
      <c r="P53167" s="8"/>
    </row>
    <row r="53168" spans="1:16" s="2" customFormat="1" x14ac:dyDescent="0.15">
      <c r="A53168" s="3"/>
      <c r="B53168" s="3"/>
      <c r="J53168" s="3"/>
      <c r="K53168" s="5"/>
      <c r="L53168" s="8"/>
      <c r="N53168" s="5"/>
      <c r="O53168" s="10"/>
      <c r="P53168" s="8"/>
    </row>
    <row r="53169" spans="1:16" s="2" customFormat="1" x14ac:dyDescent="0.15">
      <c r="A53169" s="3"/>
      <c r="B53169" s="3"/>
      <c r="J53169" s="3"/>
      <c r="K53169" s="5"/>
      <c r="L53169" s="8"/>
      <c r="N53169" s="5"/>
      <c r="O53169" s="10"/>
      <c r="P53169" s="8"/>
    </row>
    <row r="53170" spans="1:16" s="2" customFormat="1" x14ac:dyDescent="0.15">
      <c r="A53170" s="3"/>
      <c r="B53170" s="3"/>
      <c r="J53170" s="3"/>
      <c r="K53170" s="5"/>
      <c r="L53170" s="8"/>
      <c r="N53170" s="5"/>
      <c r="O53170" s="10"/>
      <c r="P53170" s="8"/>
    </row>
    <row r="53171" spans="1:16" s="2" customFormat="1" x14ac:dyDescent="0.15">
      <c r="A53171" s="3"/>
      <c r="B53171" s="3"/>
      <c r="J53171" s="3"/>
      <c r="K53171" s="5"/>
      <c r="L53171" s="8"/>
      <c r="N53171" s="5"/>
      <c r="O53171" s="10"/>
      <c r="P53171" s="8"/>
    </row>
    <row r="53172" spans="1:16" s="2" customFormat="1" x14ac:dyDescent="0.15">
      <c r="A53172" s="3"/>
      <c r="B53172" s="3"/>
      <c r="J53172" s="3"/>
      <c r="K53172" s="5"/>
      <c r="L53172" s="8"/>
      <c r="N53172" s="5"/>
      <c r="O53172" s="10"/>
      <c r="P53172" s="8"/>
    </row>
    <row r="53173" spans="1:16" s="2" customFormat="1" x14ac:dyDescent="0.15">
      <c r="A53173" s="3"/>
      <c r="B53173" s="3"/>
      <c r="J53173" s="3"/>
      <c r="K53173" s="5"/>
      <c r="L53173" s="8"/>
      <c r="N53173" s="5"/>
      <c r="O53173" s="10"/>
      <c r="P53173" s="8"/>
    </row>
    <row r="53174" spans="1:16" s="2" customFormat="1" x14ac:dyDescent="0.15">
      <c r="A53174" s="3"/>
      <c r="B53174" s="3"/>
      <c r="J53174" s="3"/>
      <c r="K53174" s="5"/>
      <c r="L53174" s="8"/>
      <c r="N53174" s="5"/>
      <c r="O53174" s="10"/>
      <c r="P53174" s="8"/>
    </row>
    <row r="53175" spans="1:16" s="2" customFormat="1" x14ac:dyDescent="0.15">
      <c r="A53175" s="3"/>
      <c r="B53175" s="3"/>
      <c r="J53175" s="3"/>
      <c r="K53175" s="5"/>
      <c r="L53175" s="8"/>
      <c r="N53175" s="5"/>
      <c r="O53175" s="10"/>
      <c r="P53175" s="8"/>
    </row>
    <row r="53176" spans="1:16" s="2" customFormat="1" x14ac:dyDescent="0.15">
      <c r="A53176" s="3"/>
      <c r="B53176" s="3"/>
      <c r="J53176" s="3"/>
      <c r="K53176" s="5"/>
      <c r="L53176" s="8"/>
      <c r="N53176" s="5"/>
      <c r="O53176" s="10"/>
      <c r="P53176" s="8"/>
    </row>
    <row r="53177" spans="1:16" s="2" customFormat="1" x14ac:dyDescent="0.15">
      <c r="A53177" s="3"/>
      <c r="B53177" s="3"/>
      <c r="J53177" s="3"/>
      <c r="K53177" s="5"/>
      <c r="L53177" s="8"/>
      <c r="N53177" s="5"/>
      <c r="O53177" s="10"/>
      <c r="P53177" s="8"/>
    </row>
    <row r="53178" spans="1:16" s="2" customFormat="1" x14ac:dyDescent="0.15">
      <c r="A53178" s="3"/>
      <c r="B53178" s="3"/>
      <c r="J53178" s="3"/>
      <c r="K53178" s="5"/>
      <c r="L53178" s="8"/>
      <c r="N53178" s="5"/>
      <c r="O53178" s="10"/>
      <c r="P53178" s="8"/>
    </row>
    <row r="53179" spans="1:16" s="2" customFormat="1" x14ac:dyDescent="0.15">
      <c r="A53179" s="3"/>
      <c r="B53179" s="3"/>
      <c r="J53179" s="3"/>
      <c r="K53179" s="5"/>
      <c r="L53179" s="8"/>
      <c r="N53179" s="5"/>
      <c r="O53179" s="10"/>
      <c r="P53179" s="8"/>
    </row>
    <row r="53180" spans="1:16" s="2" customFormat="1" x14ac:dyDescent="0.15">
      <c r="A53180" s="3"/>
      <c r="B53180" s="3"/>
      <c r="J53180" s="3"/>
      <c r="K53180" s="5"/>
      <c r="L53180" s="8"/>
      <c r="N53180" s="5"/>
      <c r="O53180" s="10"/>
      <c r="P53180" s="8"/>
    </row>
    <row r="53181" spans="1:16" s="2" customFormat="1" x14ac:dyDescent="0.15">
      <c r="A53181" s="3"/>
      <c r="B53181" s="3"/>
      <c r="J53181" s="3"/>
      <c r="K53181" s="5"/>
      <c r="L53181" s="8"/>
      <c r="N53181" s="5"/>
      <c r="O53181" s="10"/>
      <c r="P53181" s="8"/>
    </row>
    <row r="53182" spans="1:16" s="2" customFormat="1" x14ac:dyDescent="0.15">
      <c r="A53182" s="3"/>
      <c r="B53182" s="3"/>
      <c r="J53182" s="3"/>
      <c r="K53182" s="5"/>
      <c r="L53182" s="8"/>
      <c r="N53182" s="5"/>
      <c r="O53182" s="10"/>
      <c r="P53182" s="8"/>
    </row>
    <row r="53183" spans="1:16" s="2" customFormat="1" x14ac:dyDescent="0.15">
      <c r="A53183" s="3"/>
      <c r="B53183" s="3"/>
      <c r="J53183" s="3"/>
      <c r="K53183" s="5"/>
      <c r="L53183" s="8"/>
      <c r="N53183" s="5"/>
      <c r="O53183" s="10"/>
      <c r="P53183" s="8"/>
    </row>
    <row r="53184" spans="1:16" s="2" customFormat="1" x14ac:dyDescent="0.15">
      <c r="A53184" s="3"/>
      <c r="B53184" s="3"/>
      <c r="J53184" s="3"/>
      <c r="K53184" s="5"/>
      <c r="L53184" s="8"/>
      <c r="N53184" s="5"/>
      <c r="O53184" s="10"/>
      <c r="P53184" s="8"/>
    </row>
    <row r="53185" spans="1:16" s="2" customFormat="1" x14ac:dyDescent="0.15">
      <c r="A53185" s="3"/>
      <c r="B53185" s="3"/>
      <c r="J53185" s="3"/>
      <c r="K53185" s="5"/>
      <c r="L53185" s="8"/>
      <c r="N53185" s="5"/>
      <c r="O53185" s="10"/>
      <c r="P53185" s="8"/>
    </row>
    <row r="53186" spans="1:16" s="2" customFormat="1" x14ac:dyDescent="0.15">
      <c r="A53186" s="3"/>
      <c r="B53186" s="3"/>
      <c r="J53186" s="3"/>
      <c r="K53186" s="5"/>
      <c r="L53186" s="8"/>
      <c r="N53186" s="5"/>
      <c r="O53186" s="10"/>
      <c r="P53186" s="8"/>
    </row>
    <row r="53187" spans="1:16" s="2" customFormat="1" x14ac:dyDescent="0.15">
      <c r="A53187" s="3"/>
      <c r="B53187" s="3"/>
      <c r="J53187" s="3"/>
      <c r="K53187" s="5"/>
      <c r="L53187" s="8"/>
      <c r="N53187" s="5"/>
      <c r="O53187" s="10"/>
      <c r="P53187" s="8"/>
    </row>
    <row r="53188" spans="1:16" s="2" customFormat="1" x14ac:dyDescent="0.15">
      <c r="A53188" s="3"/>
      <c r="B53188" s="3"/>
      <c r="J53188" s="3"/>
      <c r="K53188" s="5"/>
      <c r="L53188" s="8"/>
      <c r="N53188" s="5"/>
      <c r="O53188" s="10"/>
      <c r="P53188" s="8"/>
    </row>
    <row r="53189" spans="1:16" s="2" customFormat="1" x14ac:dyDescent="0.15">
      <c r="A53189" s="3"/>
      <c r="B53189" s="3"/>
      <c r="J53189" s="3"/>
      <c r="K53189" s="5"/>
      <c r="L53189" s="8"/>
      <c r="N53189" s="5"/>
      <c r="O53189" s="10"/>
      <c r="P53189" s="8"/>
    </row>
    <row r="53190" spans="1:16" s="2" customFormat="1" x14ac:dyDescent="0.15">
      <c r="A53190" s="3"/>
      <c r="B53190" s="3"/>
      <c r="J53190" s="3"/>
      <c r="K53190" s="5"/>
      <c r="L53190" s="8"/>
      <c r="N53190" s="5"/>
      <c r="O53190" s="10"/>
      <c r="P53190" s="8"/>
    </row>
    <row r="53191" spans="1:16" s="2" customFormat="1" x14ac:dyDescent="0.15">
      <c r="A53191" s="3"/>
      <c r="B53191" s="3"/>
      <c r="J53191" s="3"/>
      <c r="K53191" s="5"/>
      <c r="L53191" s="8"/>
      <c r="N53191" s="5"/>
      <c r="O53191" s="10"/>
      <c r="P53191" s="8"/>
    </row>
    <row r="53192" spans="1:16" s="2" customFormat="1" x14ac:dyDescent="0.15">
      <c r="A53192" s="3"/>
      <c r="B53192" s="3"/>
      <c r="J53192" s="3"/>
      <c r="K53192" s="5"/>
      <c r="L53192" s="8"/>
      <c r="N53192" s="5"/>
      <c r="O53192" s="10"/>
      <c r="P53192" s="8"/>
    </row>
    <row r="53193" spans="1:16" s="2" customFormat="1" x14ac:dyDescent="0.15">
      <c r="A53193" s="3"/>
      <c r="B53193" s="3"/>
      <c r="J53193" s="3"/>
      <c r="K53193" s="5"/>
      <c r="L53193" s="8"/>
      <c r="N53193" s="5"/>
      <c r="O53193" s="10"/>
      <c r="P53193" s="8"/>
    </row>
    <row r="53194" spans="1:16" s="2" customFormat="1" x14ac:dyDescent="0.15">
      <c r="A53194" s="3"/>
      <c r="B53194" s="3"/>
      <c r="J53194" s="3"/>
      <c r="K53194" s="5"/>
      <c r="L53194" s="8"/>
      <c r="N53194" s="5"/>
      <c r="O53194" s="10"/>
      <c r="P53194" s="8"/>
    </row>
    <row r="53195" spans="1:16" s="2" customFormat="1" x14ac:dyDescent="0.15">
      <c r="A53195" s="3"/>
      <c r="B53195" s="3"/>
      <c r="J53195" s="3"/>
      <c r="K53195" s="5"/>
      <c r="L53195" s="8"/>
      <c r="N53195" s="5"/>
      <c r="O53195" s="10"/>
      <c r="P53195" s="8"/>
    </row>
    <row r="53196" spans="1:16" s="2" customFormat="1" x14ac:dyDescent="0.15">
      <c r="A53196" s="3"/>
      <c r="B53196" s="3"/>
      <c r="J53196" s="3"/>
      <c r="K53196" s="5"/>
      <c r="L53196" s="8"/>
      <c r="N53196" s="5"/>
      <c r="O53196" s="10"/>
      <c r="P53196" s="8"/>
    </row>
    <row r="53197" spans="1:16" s="2" customFormat="1" x14ac:dyDescent="0.15">
      <c r="A53197" s="3"/>
      <c r="B53197" s="3"/>
      <c r="J53197" s="3"/>
      <c r="K53197" s="5"/>
      <c r="L53197" s="8"/>
      <c r="N53197" s="5"/>
      <c r="O53197" s="10"/>
      <c r="P53197" s="8"/>
    </row>
    <row r="53198" spans="1:16" s="2" customFormat="1" x14ac:dyDescent="0.15">
      <c r="A53198" s="3"/>
      <c r="B53198" s="3"/>
      <c r="J53198" s="3"/>
      <c r="K53198" s="5"/>
      <c r="L53198" s="8"/>
      <c r="N53198" s="5"/>
      <c r="O53198" s="10"/>
      <c r="P53198" s="8"/>
    </row>
    <row r="53199" spans="1:16" s="2" customFormat="1" x14ac:dyDescent="0.15">
      <c r="A53199" s="3"/>
      <c r="B53199" s="3"/>
      <c r="J53199" s="3"/>
      <c r="K53199" s="5"/>
      <c r="L53199" s="8"/>
      <c r="N53199" s="5"/>
      <c r="O53199" s="10"/>
      <c r="P53199" s="8"/>
    </row>
    <row r="53200" spans="1:16" s="2" customFormat="1" x14ac:dyDescent="0.15">
      <c r="A53200" s="3"/>
      <c r="B53200" s="3"/>
      <c r="J53200" s="3"/>
      <c r="K53200" s="5"/>
      <c r="L53200" s="8"/>
      <c r="N53200" s="5"/>
      <c r="O53200" s="10"/>
      <c r="P53200" s="8"/>
    </row>
    <row r="53201" spans="1:16" s="2" customFormat="1" x14ac:dyDescent="0.15">
      <c r="A53201" s="3"/>
      <c r="B53201" s="3"/>
      <c r="J53201" s="3"/>
      <c r="K53201" s="5"/>
      <c r="L53201" s="8"/>
      <c r="N53201" s="5"/>
      <c r="O53201" s="10"/>
      <c r="P53201" s="8"/>
    </row>
    <row r="53202" spans="1:16" s="2" customFormat="1" x14ac:dyDescent="0.15">
      <c r="A53202" s="3"/>
      <c r="B53202" s="3"/>
      <c r="J53202" s="3"/>
      <c r="K53202" s="5"/>
      <c r="L53202" s="8"/>
      <c r="N53202" s="5"/>
      <c r="O53202" s="10"/>
      <c r="P53202" s="8"/>
    </row>
    <row r="53203" spans="1:16" s="2" customFormat="1" x14ac:dyDescent="0.15">
      <c r="A53203" s="3"/>
      <c r="B53203" s="3"/>
      <c r="J53203" s="3"/>
      <c r="K53203" s="5"/>
      <c r="L53203" s="8"/>
      <c r="N53203" s="5"/>
      <c r="O53203" s="10"/>
      <c r="P53203" s="8"/>
    </row>
    <row r="53204" spans="1:16" s="2" customFormat="1" x14ac:dyDescent="0.15">
      <c r="A53204" s="3"/>
      <c r="B53204" s="3"/>
      <c r="J53204" s="3"/>
      <c r="K53204" s="5"/>
      <c r="L53204" s="8"/>
      <c r="N53204" s="5"/>
      <c r="O53204" s="10"/>
      <c r="P53204" s="8"/>
    </row>
    <row r="53205" spans="1:16" s="2" customFormat="1" x14ac:dyDescent="0.15">
      <c r="A53205" s="3"/>
      <c r="B53205" s="3"/>
      <c r="J53205" s="3"/>
      <c r="K53205" s="5"/>
      <c r="L53205" s="8"/>
      <c r="N53205" s="5"/>
      <c r="O53205" s="10"/>
      <c r="P53205" s="8"/>
    </row>
    <row r="53206" spans="1:16" s="2" customFormat="1" x14ac:dyDescent="0.15">
      <c r="A53206" s="3"/>
      <c r="B53206" s="3"/>
      <c r="J53206" s="3"/>
      <c r="K53206" s="5"/>
      <c r="L53206" s="8"/>
      <c r="N53206" s="5"/>
      <c r="O53206" s="10"/>
      <c r="P53206" s="8"/>
    </row>
    <row r="53207" spans="1:16" s="2" customFormat="1" x14ac:dyDescent="0.15">
      <c r="A53207" s="3"/>
      <c r="B53207" s="3"/>
      <c r="J53207" s="3"/>
      <c r="K53207" s="5"/>
      <c r="L53207" s="8"/>
      <c r="N53207" s="5"/>
      <c r="O53207" s="10"/>
      <c r="P53207" s="8"/>
    </row>
    <row r="53208" spans="1:16" s="2" customFormat="1" x14ac:dyDescent="0.15">
      <c r="A53208" s="3"/>
      <c r="B53208" s="3"/>
      <c r="J53208" s="3"/>
      <c r="K53208" s="5"/>
      <c r="L53208" s="8"/>
      <c r="N53208" s="5"/>
      <c r="O53208" s="10"/>
      <c r="P53208" s="8"/>
    </row>
    <row r="53209" spans="1:16" s="2" customFormat="1" x14ac:dyDescent="0.15">
      <c r="A53209" s="3"/>
      <c r="B53209" s="3"/>
      <c r="J53209" s="3"/>
      <c r="K53209" s="5"/>
      <c r="L53209" s="8"/>
      <c r="N53209" s="5"/>
      <c r="O53209" s="10"/>
      <c r="P53209" s="8"/>
    </row>
    <row r="53210" spans="1:16" s="2" customFormat="1" x14ac:dyDescent="0.15">
      <c r="A53210" s="3"/>
      <c r="B53210" s="3"/>
      <c r="J53210" s="3"/>
      <c r="K53210" s="5"/>
      <c r="L53210" s="8"/>
      <c r="N53210" s="5"/>
      <c r="O53210" s="10"/>
      <c r="P53210" s="8"/>
    </row>
    <row r="53211" spans="1:16" s="2" customFormat="1" x14ac:dyDescent="0.15">
      <c r="A53211" s="3"/>
      <c r="B53211" s="3"/>
      <c r="J53211" s="3"/>
      <c r="K53211" s="5"/>
      <c r="L53211" s="8"/>
      <c r="N53211" s="5"/>
      <c r="O53211" s="10"/>
      <c r="P53211" s="8"/>
    </row>
    <row r="53212" spans="1:16" s="2" customFormat="1" x14ac:dyDescent="0.15">
      <c r="A53212" s="3"/>
      <c r="B53212" s="3"/>
      <c r="J53212" s="3"/>
      <c r="K53212" s="5"/>
      <c r="L53212" s="8"/>
      <c r="N53212" s="5"/>
      <c r="O53212" s="10"/>
      <c r="P53212" s="8"/>
    </row>
    <row r="53213" spans="1:16" s="2" customFormat="1" x14ac:dyDescent="0.15">
      <c r="A53213" s="3"/>
      <c r="B53213" s="3"/>
      <c r="J53213" s="3"/>
      <c r="K53213" s="5"/>
      <c r="L53213" s="8"/>
      <c r="N53213" s="5"/>
      <c r="O53213" s="10"/>
      <c r="P53213" s="8"/>
    </row>
    <row r="53214" spans="1:16" s="2" customFormat="1" x14ac:dyDescent="0.15">
      <c r="A53214" s="3"/>
      <c r="B53214" s="3"/>
      <c r="J53214" s="3"/>
      <c r="K53214" s="5"/>
      <c r="L53214" s="8"/>
      <c r="N53214" s="5"/>
      <c r="O53214" s="10"/>
      <c r="P53214" s="8"/>
    </row>
    <row r="53215" spans="1:16" s="2" customFormat="1" x14ac:dyDescent="0.15">
      <c r="A53215" s="3"/>
      <c r="B53215" s="3"/>
      <c r="J53215" s="3"/>
      <c r="K53215" s="5"/>
      <c r="L53215" s="8"/>
      <c r="N53215" s="5"/>
      <c r="O53215" s="10"/>
      <c r="P53215" s="8"/>
    </row>
    <row r="53216" spans="1:16" s="2" customFormat="1" x14ac:dyDescent="0.15">
      <c r="A53216" s="3"/>
      <c r="B53216" s="3"/>
      <c r="J53216" s="3"/>
      <c r="K53216" s="5"/>
      <c r="L53216" s="8"/>
      <c r="N53216" s="5"/>
      <c r="O53216" s="10"/>
      <c r="P53216" s="8"/>
    </row>
    <row r="53217" spans="1:16" s="2" customFormat="1" x14ac:dyDescent="0.15">
      <c r="A53217" s="3"/>
      <c r="B53217" s="3"/>
      <c r="J53217" s="3"/>
      <c r="K53217" s="5"/>
      <c r="L53217" s="8"/>
      <c r="N53217" s="5"/>
      <c r="O53217" s="10"/>
      <c r="P53217" s="8"/>
    </row>
    <row r="53218" spans="1:16" s="2" customFormat="1" x14ac:dyDescent="0.15">
      <c r="A53218" s="3"/>
      <c r="B53218" s="3"/>
      <c r="J53218" s="3"/>
      <c r="K53218" s="5"/>
      <c r="L53218" s="8"/>
      <c r="N53218" s="5"/>
      <c r="O53218" s="10"/>
      <c r="P53218" s="8"/>
    </row>
    <row r="53219" spans="1:16" s="2" customFormat="1" x14ac:dyDescent="0.15">
      <c r="A53219" s="3"/>
      <c r="B53219" s="3"/>
      <c r="J53219" s="3"/>
      <c r="K53219" s="5"/>
      <c r="L53219" s="8"/>
      <c r="N53219" s="5"/>
      <c r="O53219" s="10"/>
      <c r="P53219" s="8"/>
    </row>
    <row r="53220" spans="1:16" s="2" customFormat="1" x14ac:dyDescent="0.15">
      <c r="A53220" s="3"/>
      <c r="B53220" s="3"/>
      <c r="J53220" s="3"/>
      <c r="K53220" s="5"/>
      <c r="L53220" s="8"/>
      <c r="N53220" s="5"/>
      <c r="O53220" s="10"/>
      <c r="P53220" s="8"/>
    </row>
    <row r="53221" spans="1:16" s="2" customFormat="1" x14ac:dyDescent="0.15">
      <c r="A53221" s="3"/>
      <c r="B53221" s="3"/>
      <c r="J53221" s="3"/>
      <c r="K53221" s="5"/>
      <c r="L53221" s="8"/>
      <c r="N53221" s="5"/>
      <c r="O53221" s="10"/>
      <c r="P53221" s="8"/>
    </row>
    <row r="53222" spans="1:16" s="2" customFormat="1" x14ac:dyDescent="0.15">
      <c r="A53222" s="3"/>
      <c r="B53222" s="3"/>
      <c r="J53222" s="3"/>
      <c r="K53222" s="5"/>
      <c r="L53222" s="8"/>
      <c r="N53222" s="5"/>
      <c r="O53222" s="10"/>
      <c r="P53222" s="8"/>
    </row>
    <row r="53223" spans="1:16" s="2" customFormat="1" x14ac:dyDescent="0.15">
      <c r="A53223" s="3"/>
      <c r="B53223" s="3"/>
      <c r="J53223" s="3"/>
      <c r="K53223" s="5"/>
      <c r="L53223" s="8"/>
      <c r="N53223" s="5"/>
      <c r="O53223" s="10"/>
      <c r="P53223" s="8"/>
    </row>
    <row r="53224" spans="1:16" s="2" customFormat="1" x14ac:dyDescent="0.15">
      <c r="A53224" s="3"/>
      <c r="B53224" s="3"/>
      <c r="J53224" s="3"/>
      <c r="K53224" s="5"/>
      <c r="L53224" s="8"/>
      <c r="N53224" s="5"/>
      <c r="O53224" s="10"/>
      <c r="P53224" s="8"/>
    </row>
    <row r="53225" spans="1:16" s="2" customFormat="1" x14ac:dyDescent="0.15">
      <c r="A53225" s="3"/>
      <c r="B53225" s="3"/>
      <c r="J53225" s="3"/>
      <c r="K53225" s="5"/>
      <c r="L53225" s="8"/>
      <c r="N53225" s="5"/>
      <c r="O53225" s="10"/>
      <c r="P53225" s="8"/>
    </row>
    <row r="53226" spans="1:16" s="2" customFormat="1" x14ac:dyDescent="0.15">
      <c r="A53226" s="3"/>
      <c r="B53226" s="3"/>
      <c r="J53226" s="3"/>
      <c r="K53226" s="5"/>
      <c r="L53226" s="8"/>
      <c r="N53226" s="5"/>
      <c r="O53226" s="10"/>
      <c r="P53226" s="8"/>
    </row>
    <row r="53227" spans="1:16" s="2" customFormat="1" x14ac:dyDescent="0.15">
      <c r="A53227" s="3"/>
      <c r="B53227" s="3"/>
      <c r="J53227" s="3"/>
      <c r="K53227" s="5"/>
      <c r="L53227" s="8"/>
      <c r="N53227" s="5"/>
      <c r="O53227" s="10"/>
      <c r="P53227" s="8"/>
    </row>
    <row r="53228" spans="1:16" s="2" customFormat="1" x14ac:dyDescent="0.15">
      <c r="A53228" s="3"/>
      <c r="B53228" s="3"/>
      <c r="J53228" s="3"/>
      <c r="K53228" s="5"/>
      <c r="L53228" s="8"/>
      <c r="N53228" s="5"/>
      <c r="O53228" s="10"/>
      <c r="P53228" s="8"/>
    </row>
    <row r="53229" spans="1:16" s="2" customFormat="1" x14ac:dyDescent="0.15">
      <c r="A53229" s="3"/>
      <c r="B53229" s="3"/>
      <c r="J53229" s="3"/>
      <c r="K53229" s="5"/>
      <c r="L53229" s="8"/>
      <c r="N53229" s="5"/>
      <c r="O53229" s="10"/>
      <c r="P53229" s="8"/>
    </row>
    <row r="53230" spans="1:16" s="2" customFormat="1" x14ac:dyDescent="0.15">
      <c r="A53230" s="3"/>
      <c r="B53230" s="3"/>
      <c r="J53230" s="3"/>
      <c r="K53230" s="5"/>
      <c r="L53230" s="8"/>
      <c r="N53230" s="5"/>
      <c r="O53230" s="10"/>
      <c r="P53230" s="8"/>
    </row>
    <row r="53231" spans="1:16" s="2" customFormat="1" x14ac:dyDescent="0.15">
      <c r="A53231" s="3"/>
      <c r="B53231" s="3"/>
      <c r="J53231" s="3"/>
      <c r="K53231" s="5"/>
      <c r="L53231" s="8"/>
      <c r="N53231" s="5"/>
      <c r="O53231" s="10"/>
      <c r="P53231" s="8"/>
    </row>
    <row r="53232" spans="1:16" s="2" customFormat="1" x14ac:dyDescent="0.15">
      <c r="A53232" s="3"/>
      <c r="B53232" s="3"/>
      <c r="J53232" s="3"/>
      <c r="K53232" s="5"/>
      <c r="L53232" s="8"/>
      <c r="N53232" s="5"/>
      <c r="O53232" s="10"/>
      <c r="P53232" s="8"/>
    </row>
    <row r="53233" spans="1:16" s="2" customFormat="1" x14ac:dyDescent="0.15">
      <c r="A53233" s="3"/>
      <c r="B53233" s="3"/>
      <c r="J53233" s="3"/>
      <c r="K53233" s="5"/>
      <c r="L53233" s="8"/>
      <c r="N53233" s="5"/>
      <c r="O53233" s="10"/>
      <c r="P53233" s="8"/>
    </row>
    <row r="53234" spans="1:16" s="2" customFormat="1" x14ac:dyDescent="0.15">
      <c r="A53234" s="3"/>
      <c r="B53234" s="3"/>
      <c r="J53234" s="3"/>
      <c r="K53234" s="5"/>
      <c r="L53234" s="8"/>
      <c r="N53234" s="5"/>
      <c r="O53234" s="10"/>
      <c r="P53234" s="8"/>
    </row>
    <row r="53235" spans="1:16" s="2" customFormat="1" x14ac:dyDescent="0.15">
      <c r="A53235" s="3"/>
      <c r="B53235" s="3"/>
      <c r="J53235" s="3"/>
      <c r="K53235" s="5"/>
      <c r="L53235" s="8"/>
      <c r="N53235" s="5"/>
      <c r="O53235" s="10"/>
      <c r="P53235" s="8"/>
    </row>
    <row r="53236" spans="1:16" s="2" customFormat="1" x14ac:dyDescent="0.15">
      <c r="A53236" s="3"/>
      <c r="B53236" s="3"/>
      <c r="J53236" s="3"/>
      <c r="K53236" s="5"/>
      <c r="L53236" s="8"/>
      <c r="N53236" s="5"/>
      <c r="O53236" s="10"/>
      <c r="P53236" s="8"/>
    </row>
    <row r="53237" spans="1:16" s="2" customFormat="1" x14ac:dyDescent="0.15">
      <c r="A53237" s="3"/>
      <c r="B53237" s="3"/>
      <c r="J53237" s="3"/>
      <c r="K53237" s="5"/>
      <c r="L53237" s="8"/>
      <c r="N53237" s="5"/>
      <c r="O53237" s="10"/>
      <c r="P53237" s="8"/>
    </row>
    <row r="53238" spans="1:16" s="2" customFormat="1" x14ac:dyDescent="0.15">
      <c r="A53238" s="3"/>
      <c r="B53238" s="3"/>
      <c r="J53238" s="3"/>
      <c r="K53238" s="5"/>
      <c r="L53238" s="8"/>
      <c r="N53238" s="5"/>
      <c r="O53238" s="10"/>
      <c r="P53238" s="8"/>
    </row>
    <row r="53239" spans="1:16" s="2" customFormat="1" x14ac:dyDescent="0.15">
      <c r="A53239" s="3"/>
      <c r="B53239" s="3"/>
      <c r="J53239" s="3"/>
      <c r="K53239" s="5"/>
      <c r="L53239" s="8"/>
      <c r="N53239" s="5"/>
      <c r="O53239" s="10"/>
      <c r="P53239" s="8"/>
    </row>
    <row r="53240" spans="1:16" s="2" customFormat="1" x14ac:dyDescent="0.15">
      <c r="A53240" s="3"/>
      <c r="B53240" s="3"/>
      <c r="J53240" s="3"/>
      <c r="K53240" s="5"/>
      <c r="L53240" s="8"/>
      <c r="N53240" s="5"/>
      <c r="O53240" s="10"/>
      <c r="P53240" s="8"/>
    </row>
    <row r="53241" spans="1:16" s="2" customFormat="1" x14ac:dyDescent="0.15">
      <c r="A53241" s="3"/>
      <c r="B53241" s="3"/>
      <c r="J53241" s="3"/>
      <c r="K53241" s="5"/>
      <c r="L53241" s="8"/>
      <c r="N53241" s="5"/>
      <c r="O53241" s="10"/>
      <c r="P53241" s="8"/>
    </row>
    <row r="53242" spans="1:16" s="2" customFormat="1" x14ac:dyDescent="0.15">
      <c r="A53242" s="3"/>
      <c r="B53242" s="3"/>
      <c r="J53242" s="3"/>
      <c r="K53242" s="5"/>
      <c r="L53242" s="8"/>
      <c r="N53242" s="5"/>
      <c r="O53242" s="10"/>
      <c r="P53242" s="8"/>
    </row>
    <row r="53243" spans="1:16" s="2" customFormat="1" x14ac:dyDescent="0.15">
      <c r="A53243" s="3"/>
      <c r="B53243" s="3"/>
      <c r="J53243" s="3"/>
      <c r="K53243" s="5"/>
      <c r="L53243" s="8"/>
      <c r="N53243" s="5"/>
      <c r="O53243" s="10"/>
      <c r="P53243" s="8"/>
    </row>
    <row r="53244" spans="1:16" s="2" customFormat="1" x14ac:dyDescent="0.15">
      <c r="A53244" s="3"/>
      <c r="B53244" s="3"/>
      <c r="J53244" s="3"/>
      <c r="K53244" s="5"/>
      <c r="L53244" s="8"/>
      <c r="N53244" s="5"/>
      <c r="O53244" s="10"/>
      <c r="P53244" s="8"/>
    </row>
    <row r="53245" spans="1:16" s="2" customFormat="1" x14ac:dyDescent="0.15">
      <c r="A53245" s="3"/>
      <c r="B53245" s="3"/>
      <c r="J53245" s="3"/>
      <c r="K53245" s="5"/>
      <c r="L53245" s="8"/>
      <c r="N53245" s="5"/>
      <c r="O53245" s="10"/>
      <c r="P53245" s="8"/>
    </row>
    <row r="53246" spans="1:16" s="2" customFormat="1" x14ac:dyDescent="0.15">
      <c r="A53246" s="3"/>
      <c r="B53246" s="3"/>
      <c r="J53246" s="3"/>
      <c r="K53246" s="5"/>
      <c r="L53246" s="8"/>
      <c r="N53246" s="5"/>
      <c r="O53246" s="10"/>
      <c r="P53246" s="8"/>
    </row>
    <row r="53247" spans="1:16" s="2" customFormat="1" x14ac:dyDescent="0.15">
      <c r="A53247" s="3"/>
      <c r="B53247" s="3"/>
      <c r="J53247" s="3"/>
      <c r="K53247" s="5"/>
      <c r="L53247" s="8"/>
      <c r="N53247" s="5"/>
      <c r="O53247" s="10"/>
      <c r="P53247" s="8"/>
    </row>
    <row r="53248" spans="1:16" s="2" customFormat="1" x14ac:dyDescent="0.15">
      <c r="A53248" s="3"/>
      <c r="B53248" s="3"/>
      <c r="J53248" s="3"/>
      <c r="K53248" s="5"/>
      <c r="L53248" s="8"/>
      <c r="N53248" s="5"/>
      <c r="O53248" s="10"/>
      <c r="P53248" s="8"/>
    </row>
    <row r="53249" spans="1:16" s="2" customFormat="1" x14ac:dyDescent="0.15">
      <c r="A53249" s="3"/>
      <c r="B53249" s="3"/>
      <c r="J53249" s="3"/>
      <c r="K53249" s="5"/>
      <c r="L53249" s="8"/>
      <c r="N53249" s="5"/>
      <c r="O53249" s="10"/>
      <c r="P53249" s="8"/>
    </row>
    <row r="53250" spans="1:16" s="2" customFormat="1" x14ac:dyDescent="0.15">
      <c r="A53250" s="3"/>
      <c r="B53250" s="3"/>
      <c r="J53250" s="3"/>
      <c r="K53250" s="5"/>
      <c r="L53250" s="8"/>
      <c r="N53250" s="5"/>
      <c r="O53250" s="10"/>
      <c r="P53250" s="8"/>
    </row>
    <row r="53251" spans="1:16" s="2" customFormat="1" x14ac:dyDescent="0.15">
      <c r="A53251" s="3"/>
      <c r="B53251" s="3"/>
      <c r="J53251" s="3"/>
      <c r="K53251" s="5"/>
      <c r="L53251" s="8"/>
      <c r="N53251" s="5"/>
      <c r="O53251" s="10"/>
      <c r="P53251" s="8"/>
    </row>
    <row r="53252" spans="1:16" s="2" customFormat="1" x14ac:dyDescent="0.15">
      <c r="A53252" s="3"/>
      <c r="B53252" s="3"/>
      <c r="J53252" s="3"/>
      <c r="K53252" s="5"/>
      <c r="L53252" s="8"/>
      <c r="N53252" s="5"/>
      <c r="O53252" s="10"/>
      <c r="P53252" s="8"/>
    </row>
    <row r="53253" spans="1:16" s="2" customFormat="1" x14ac:dyDescent="0.15">
      <c r="A53253" s="3"/>
      <c r="B53253" s="3"/>
      <c r="J53253" s="3"/>
      <c r="K53253" s="5"/>
      <c r="L53253" s="8"/>
      <c r="N53253" s="5"/>
      <c r="O53253" s="10"/>
      <c r="P53253" s="8"/>
    </row>
    <row r="53254" spans="1:16" s="2" customFormat="1" x14ac:dyDescent="0.15">
      <c r="A53254" s="3"/>
      <c r="B53254" s="3"/>
      <c r="J53254" s="3"/>
      <c r="K53254" s="5"/>
      <c r="L53254" s="8"/>
      <c r="N53254" s="5"/>
      <c r="O53254" s="10"/>
      <c r="P53254" s="8"/>
    </row>
    <row r="53255" spans="1:16" s="2" customFormat="1" x14ac:dyDescent="0.15">
      <c r="A53255" s="3"/>
      <c r="B53255" s="3"/>
      <c r="J53255" s="3"/>
      <c r="K53255" s="5"/>
      <c r="L53255" s="8"/>
      <c r="N53255" s="5"/>
      <c r="O53255" s="10"/>
      <c r="P53255" s="8"/>
    </row>
    <row r="53256" spans="1:16" s="2" customFormat="1" x14ac:dyDescent="0.15">
      <c r="A53256" s="3"/>
      <c r="B53256" s="3"/>
      <c r="J53256" s="3"/>
      <c r="K53256" s="5"/>
      <c r="L53256" s="8"/>
      <c r="N53256" s="5"/>
      <c r="O53256" s="10"/>
      <c r="P53256" s="8"/>
    </row>
    <row r="53257" spans="1:16" s="2" customFormat="1" x14ac:dyDescent="0.15">
      <c r="A53257" s="3"/>
      <c r="B53257" s="3"/>
      <c r="J53257" s="3"/>
      <c r="K53257" s="5"/>
      <c r="L53257" s="8"/>
      <c r="N53257" s="5"/>
      <c r="O53257" s="10"/>
      <c r="P53257" s="8"/>
    </row>
    <row r="53258" spans="1:16" s="2" customFormat="1" x14ac:dyDescent="0.15">
      <c r="A53258" s="3"/>
      <c r="B53258" s="3"/>
      <c r="J53258" s="3"/>
      <c r="K53258" s="5"/>
      <c r="L53258" s="8"/>
      <c r="N53258" s="5"/>
      <c r="O53258" s="10"/>
      <c r="P53258" s="8"/>
    </row>
    <row r="53259" spans="1:16" s="2" customFormat="1" x14ac:dyDescent="0.15">
      <c r="A53259" s="3"/>
      <c r="B53259" s="3"/>
      <c r="J53259" s="3"/>
      <c r="K53259" s="5"/>
      <c r="L53259" s="8"/>
      <c r="N53259" s="5"/>
      <c r="O53259" s="10"/>
      <c r="P53259" s="8"/>
    </row>
    <row r="53260" spans="1:16" s="2" customFormat="1" x14ac:dyDescent="0.15">
      <c r="A53260" s="3"/>
      <c r="B53260" s="3"/>
      <c r="J53260" s="3"/>
      <c r="K53260" s="5"/>
      <c r="L53260" s="8"/>
      <c r="N53260" s="5"/>
      <c r="O53260" s="10"/>
      <c r="P53260" s="8"/>
    </row>
    <row r="53261" spans="1:16" s="2" customFormat="1" x14ac:dyDescent="0.15">
      <c r="A53261" s="3"/>
      <c r="B53261" s="3"/>
      <c r="J53261" s="3"/>
      <c r="K53261" s="5"/>
      <c r="L53261" s="8"/>
      <c r="N53261" s="5"/>
      <c r="O53261" s="10"/>
      <c r="P53261" s="8"/>
    </row>
    <row r="53262" spans="1:16" s="2" customFormat="1" x14ac:dyDescent="0.15">
      <c r="A53262" s="3"/>
      <c r="B53262" s="3"/>
      <c r="J53262" s="3"/>
      <c r="K53262" s="5"/>
      <c r="L53262" s="8"/>
      <c r="N53262" s="5"/>
      <c r="O53262" s="10"/>
      <c r="P53262" s="8"/>
    </row>
    <row r="53263" spans="1:16" s="2" customFormat="1" x14ac:dyDescent="0.15">
      <c r="A53263" s="3"/>
      <c r="B53263" s="3"/>
      <c r="J53263" s="3"/>
      <c r="K53263" s="5"/>
      <c r="L53263" s="8"/>
      <c r="N53263" s="5"/>
      <c r="O53263" s="10"/>
      <c r="P53263" s="8"/>
    </row>
    <row r="53264" spans="1:16" s="2" customFormat="1" x14ac:dyDescent="0.15">
      <c r="A53264" s="3"/>
      <c r="B53264" s="3"/>
      <c r="J53264" s="3"/>
      <c r="K53264" s="5"/>
      <c r="L53264" s="8"/>
      <c r="N53264" s="5"/>
      <c r="O53264" s="10"/>
      <c r="P53264" s="8"/>
    </row>
    <row r="53265" spans="1:16" s="2" customFormat="1" x14ac:dyDescent="0.15">
      <c r="A53265" s="3"/>
      <c r="B53265" s="3"/>
      <c r="J53265" s="3"/>
      <c r="K53265" s="5"/>
      <c r="L53265" s="8"/>
      <c r="N53265" s="5"/>
      <c r="O53265" s="10"/>
      <c r="P53265" s="8"/>
    </row>
    <row r="53266" spans="1:16" s="2" customFormat="1" x14ac:dyDescent="0.15">
      <c r="A53266" s="3"/>
      <c r="B53266" s="3"/>
      <c r="J53266" s="3"/>
      <c r="K53266" s="5"/>
      <c r="L53266" s="8"/>
      <c r="N53266" s="5"/>
      <c r="O53266" s="10"/>
      <c r="P53266" s="8"/>
    </row>
    <row r="53267" spans="1:16" s="2" customFormat="1" x14ac:dyDescent="0.15">
      <c r="A53267" s="3"/>
      <c r="B53267" s="3"/>
      <c r="J53267" s="3"/>
      <c r="K53267" s="5"/>
      <c r="L53267" s="8"/>
      <c r="N53267" s="5"/>
      <c r="O53267" s="10"/>
      <c r="P53267" s="8"/>
    </row>
    <row r="53268" spans="1:16" s="2" customFormat="1" x14ac:dyDescent="0.15">
      <c r="A53268" s="3"/>
      <c r="B53268" s="3"/>
      <c r="J53268" s="3"/>
      <c r="K53268" s="5"/>
      <c r="L53268" s="8"/>
      <c r="N53268" s="5"/>
      <c r="O53268" s="10"/>
      <c r="P53268" s="8"/>
    </row>
    <row r="53269" spans="1:16" s="2" customFormat="1" x14ac:dyDescent="0.15">
      <c r="A53269" s="3"/>
      <c r="B53269" s="3"/>
      <c r="J53269" s="3"/>
      <c r="K53269" s="5"/>
      <c r="L53269" s="8"/>
      <c r="N53269" s="5"/>
      <c r="O53269" s="10"/>
      <c r="P53269" s="8"/>
    </row>
    <row r="53270" spans="1:16" s="2" customFormat="1" x14ac:dyDescent="0.15">
      <c r="A53270" s="3"/>
      <c r="B53270" s="3"/>
      <c r="J53270" s="3"/>
      <c r="K53270" s="5"/>
      <c r="L53270" s="8"/>
      <c r="N53270" s="5"/>
      <c r="O53270" s="10"/>
      <c r="P53270" s="8"/>
    </row>
    <row r="53271" spans="1:16" s="2" customFormat="1" x14ac:dyDescent="0.15">
      <c r="A53271" s="3"/>
      <c r="B53271" s="3"/>
      <c r="J53271" s="3"/>
      <c r="K53271" s="5"/>
      <c r="L53271" s="8"/>
      <c r="N53271" s="5"/>
      <c r="O53271" s="10"/>
      <c r="P53271" s="8"/>
    </row>
    <row r="53272" spans="1:16" s="2" customFormat="1" x14ac:dyDescent="0.15">
      <c r="A53272" s="3"/>
      <c r="B53272" s="3"/>
      <c r="J53272" s="3"/>
      <c r="K53272" s="5"/>
      <c r="L53272" s="8"/>
      <c r="N53272" s="5"/>
      <c r="O53272" s="10"/>
      <c r="P53272" s="8"/>
    </row>
    <row r="53273" spans="1:16" s="2" customFormat="1" x14ac:dyDescent="0.15">
      <c r="A53273" s="3"/>
      <c r="B53273" s="3"/>
      <c r="J53273" s="3"/>
      <c r="K53273" s="5"/>
      <c r="L53273" s="8"/>
      <c r="N53273" s="5"/>
      <c r="O53273" s="10"/>
      <c r="P53273" s="8"/>
    </row>
    <row r="53274" spans="1:16" s="2" customFormat="1" x14ac:dyDescent="0.15">
      <c r="A53274" s="3"/>
      <c r="B53274" s="3"/>
      <c r="J53274" s="3"/>
      <c r="K53274" s="5"/>
      <c r="L53274" s="8"/>
      <c r="N53274" s="5"/>
      <c r="O53274" s="10"/>
      <c r="P53274" s="8"/>
    </row>
    <row r="53275" spans="1:16" s="2" customFormat="1" x14ac:dyDescent="0.15">
      <c r="A53275" s="3"/>
      <c r="B53275" s="3"/>
      <c r="J53275" s="3"/>
      <c r="K53275" s="5"/>
      <c r="L53275" s="8"/>
      <c r="N53275" s="5"/>
      <c r="O53275" s="10"/>
      <c r="P53275" s="8"/>
    </row>
    <row r="53276" spans="1:16" s="2" customFormat="1" x14ac:dyDescent="0.15">
      <c r="A53276" s="3"/>
      <c r="B53276" s="3"/>
      <c r="J53276" s="3"/>
      <c r="K53276" s="5"/>
      <c r="L53276" s="8"/>
      <c r="N53276" s="5"/>
      <c r="O53276" s="10"/>
      <c r="P53276" s="8"/>
    </row>
    <row r="53277" spans="1:16" s="2" customFormat="1" x14ac:dyDescent="0.15">
      <c r="A53277" s="3"/>
      <c r="B53277" s="3"/>
      <c r="J53277" s="3"/>
      <c r="K53277" s="5"/>
      <c r="L53277" s="8"/>
      <c r="N53277" s="5"/>
      <c r="O53277" s="10"/>
      <c r="P53277" s="8"/>
    </row>
    <row r="53278" spans="1:16" s="2" customFormat="1" x14ac:dyDescent="0.15">
      <c r="A53278" s="3"/>
      <c r="B53278" s="3"/>
      <c r="J53278" s="3"/>
      <c r="K53278" s="5"/>
      <c r="L53278" s="8"/>
      <c r="N53278" s="5"/>
      <c r="O53278" s="10"/>
      <c r="P53278" s="8"/>
    </row>
    <row r="53279" spans="1:16" s="2" customFormat="1" x14ac:dyDescent="0.15">
      <c r="A53279" s="3"/>
      <c r="B53279" s="3"/>
      <c r="J53279" s="3"/>
      <c r="K53279" s="5"/>
      <c r="L53279" s="8"/>
      <c r="N53279" s="5"/>
      <c r="O53279" s="10"/>
      <c r="P53279" s="8"/>
    </row>
    <row r="53280" spans="1:16" s="2" customFormat="1" x14ac:dyDescent="0.15">
      <c r="A53280" s="3"/>
      <c r="B53280" s="3"/>
      <c r="J53280" s="3"/>
      <c r="K53280" s="5"/>
      <c r="L53280" s="8"/>
      <c r="N53280" s="5"/>
      <c r="O53280" s="10"/>
      <c r="P53280" s="8"/>
    </row>
    <row r="53281" spans="1:16" s="2" customFormat="1" x14ac:dyDescent="0.15">
      <c r="A53281" s="3"/>
      <c r="B53281" s="3"/>
      <c r="J53281" s="3"/>
      <c r="K53281" s="5"/>
      <c r="L53281" s="8"/>
      <c r="N53281" s="5"/>
      <c r="O53281" s="10"/>
      <c r="P53281" s="8"/>
    </row>
    <row r="53282" spans="1:16" s="2" customFormat="1" x14ac:dyDescent="0.15">
      <c r="A53282" s="3"/>
      <c r="B53282" s="3"/>
      <c r="J53282" s="3"/>
      <c r="K53282" s="5"/>
      <c r="L53282" s="8"/>
      <c r="N53282" s="5"/>
      <c r="O53282" s="10"/>
      <c r="P53282" s="8"/>
    </row>
    <row r="53283" spans="1:16" s="2" customFormat="1" x14ac:dyDescent="0.15">
      <c r="A53283" s="3"/>
      <c r="B53283" s="3"/>
      <c r="J53283" s="3"/>
      <c r="K53283" s="5"/>
      <c r="L53283" s="8"/>
      <c r="N53283" s="5"/>
      <c r="O53283" s="10"/>
      <c r="P53283" s="8"/>
    </row>
    <row r="53284" spans="1:16" s="2" customFormat="1" x14ac:dyDescent="0.15">
      <c r="A53284" s="3"/>
      <c r="B53284" s="3"/>
      <c r="J53284" s="3"/>
      <c r="K53284" s="5"/>
      <c r="L53284" s="8"/>
      <c r="N53284" s="5"/>
      <c r="O53284" s="10"/>
      <c r="P53284" s="8"/>
    </row>
    <row r="53285" spans="1:16" s="2" customFormat="1" x14ac:dyDescent="0.15">
      <c r="A53285" s="3"/>
      <c r="B53285" s="3"/>
      <c r="J53285" s="3"/>
      <c r="K53285" s="5"/>
      <c r="L53285" s="8"/>
      <c r="N53285" s="5"/>
      <c r="O53285" s="10"/>
      <c r="P53285" s="8"/>
    </row>
    <row r="53286" spans="1:16" s="2" customFormat="1" x14ac:dyDescent="0.15">
      <c r="A53286" s="3"/>
      <c r="B53286" s="3"/>
      <c r="J53286" s="3"/>
      <c r="K53286" s="5"/>
      <c r="L53286" s="8"/>
      <c r="N53286" s="5"/>
      <c r="O53286" s="10"/>
      <c r="P53286" s="8"/>
    </row>
    <row r="53287" spans="1:16" s="2" customFormat="1" x14ac:dyDescent="0.15">
      <c r="A53287" s="3"/>
      <c r="B53287" s="3"/>
      <c r="J53287" s="3"/>
      <c r="K53287" s="5"/>
      <c r="L53287" s="8"/>
      <c r="N53287" s="5"/>
      <c r="O53287" s="10"/>
      <c r="P53287" s="8"/>
    </row>
    <row r="53288" spans="1:16" s="2" customFormat="1" x14ac:dyDescent="0.15">
      <c r="A53288" s="3"/>
      <c r="B53288" s="3"/>
      <c r="J53288" s="3"/>
      <c r="K53288" s="5"/>
      <c r="L53288" s="8"/>
      <c r="N53288" s="5"/>
      <c r="O53288" s="10"/>
      <c r="P53288" s="8"/>
    </row>
    <row r="53289" spans="1:16" s="2" customFormat="1" x14ac:dyDescent="0.15">
      <c r="A53289" s="3"/>
      <c r="B53289" s="3"/>
      <c r="J53289" s="3"/>
      <c r="K53289" s="5"/>
      <c r="L53289" s="8"/>
      <c r="N53289" s="5"/>
      <c r="O53289" s="10"/>
      <c r="P53289" s="8"/>
    </row>
    <row r="53290" spans="1:16" s="2" customFormat="1" x14ac:dyDescent="0.15">
      <c r="A53290" s="3"/>
      <c r="B53290" s="3"/>
      <c r="J53290" s="3"/>
      <c r="K53290" s="5"/>
      <c r="L53290" s="8"/>
      <c r="N53290" s="5"/>
      <c r="O53290" s="10"/>
      <c r="P53290" s="8"/>
    </row>
    <row r="53291" spans="1:16" s="2" customFormat="1" x14ac:dyDescent="0.15">
      <c r="A53291" s="3"/>
      <c r="B53291" s="3"/>
      <c r="J53291" s="3"/>
      <c r="K53291" s="5"/>
      <c r="L53291" s="8"/>
      <c r="N53291" s="5"/>
      <c r="O53291" s="10"/>
      <c r="P53291" s="8"/>
    </row>
    <row r="53292" spans="1:16" s="2" customFormat="1" x14ac:dyDescent="0.15">
      <c r="A53292" s="3"/>
      <c r="B53292" s="3"/>
      <c r="J53292" s="3"/>
      <c r="K53292" s="5"/>
      <c r="L53292" s="8"/>
      <c r="N53292" s="5"/>
      <c r="O53292" s="10"/>
      <c r="P53292" s="8"/>
    </row>
    <row r="53293" spans="1:16" s="2" customFormat="1" x14ac:dyDescent="0.15">
      <c r="A53293" s="3"/>
      <c r="B53293" s="3"/>
      <c r="J53293" s="3"/>
      <c r="K53293" s="5"/>
      <c r="L53293" s="8"/>
      <c r="N53293" s="5"/>
      <c r="O53293" s="10"/>
      <c r="P53293" s="8"/>
    </row>
    <row r="53294" spans="1:16" s="2" customFormat="1" x14ac:dyDescent="0.15">
      <c r="A53294" s="3"/>
      <c r="B53294" s="3"/>
      <c r="J53294" s="3"/>
      <c r="K53294" s="5"/>
      <c r="L53294" s="8"/>
      <c r="N53294" s="5"/>
      <c r="O53294" s="10"/>
      <c r="P53294" s="8"/>
    </row>
    <row r="53295" spans="1:16" s="2" customFormat="1" x14ac:dyDescent="0.15">
      <c r="A53295" s="3"/>
      <c r="B53295" s="3"/>
      <c r="J53295" s="3"/>
      <c r="K53295" s="5"/>
      <c r="L53295" s="8"/>
      <c r="N53295" s="5"/>
      <c r="O53295" s="10"/>
      <c r="P53295" s="8"/>
    </row>
    <row r="53296" spans="1:16" s="2" customFormat="1" x14ac:dyDescent="0.15">
      <c r="A53296" s="3"/>
      <c r="B53296" s="3"/>
      <c r="J53296" s="3"/>
      <c r="K53296" s="5"/>
      <c r="L53296" s="8"/>
      <c r="N53296" s="5"/>
      <c r="O53296" s="10"/>
      <c r="P53296" s="8"/>
    </row>
    <row r="53297" spans="1:16" s="2" customFormat="1" x14ac:dyDescent="0.15">
      <c r="A53297" s="3"/>
      <c r="B53297" s="3"/>
      <c r="J53297" s="3"/>
      <c r="K53297" s="5"/>
      <c r="L53297" s="8"/>
      <c r="N53297" s="5"/>
      <c r="O53297" s="10"/>
      <c r="P53297" s="8"/>
    </row>
    <row r="53298" spans="1:16" s="2" customFormat="1" x14ac:dyDescent="0.15">
      <c r="A53298" s="3"/>
      <c r="B53298" s="3"/>
      <c r="J53298" s="3"/>
      <c r="K53298" s="5"/>
      <c r="L53298" s="8"/>
      <c r="N53298" s="5"/>
      <c r="O53298" s="10"/>
      <c r="P53298" s="8"/>
    </row>
    <row r="53299" spans="1:16" s="2" customFormat="1" x14ac:dyDescent="0.15">
      <c r="A53299" s="3"/>
      <c r="B53299" s="3"/>
      <c r="J53299" s="3"/>
      <c r="K53299" s="5"/>
      <c r="L53299" s="8"/>
      <c r="N53299" s="5"/>
      <c r="O53299" s="10"/>
      <c r="P53299" s="8"/>
    </row>
    <row r="53300" spans="1:16" s="2" customFormat="1" x14ac:dyDescent="0.15">
      <c r="A53300" s="3"/>
      <c r="B53300" s="3"/>
      <c r="J53300" s="3"/>
      <c r="K53300" s="5"/>
      <c r="L53300" s="8"/>
      <c r="N53300" s="5"/>
      <c r="O53300" s="10"/>
      <c r="P53300" s="8"/>
    </row>
    <row r="53301" spans="1:16" s="2" customFormat="1" x14ac:dyDescent="0.15">
      <c r="A53301" s="3"/>
      <c r="B53301" s="3"/>
      <c r="J53301" s="3"/>
      <c r="K53301" s="5"/>
      <c r="L53301" s="8"/>
      <c r="N53301" s="5"/>
      <c r="O53301" s="10"/>
      <c r="P53301" s="8"/>
    </row>
    <row r="53302" spans="1:16" s="2" customFormat="1" x14ac:dyDescent="0.15">
      <c r="A53302" s="3"/>
      <c r="B53302" s="3"/>
      <c r="J53302" s="3"/>
      <c r="K53302" s="5"/>
      <c r="L53302" s="8"/>
      <c r="N53302" s="5"/>
      <c r="O53302" s="10"/>
      <c r="P53302" s="8"/>
    </row>
    <row r="53303" spans="1:16" s="2" customFormat="1" x14ac:dyDescent="0.15">
      <c r="A53303" s="3"/>
      <c r="B53303" s="3"/>
      <c r="J53303" s="3"/>
      <c r="K53303" s="5"/>
      <c r="L53303" s="8"/>
      <c r="N53303" s="5"/>
      <c r="O53303" s="10"/>
      <c r="P53303" s="8"/>
    </row>
    <row r="53304" spans="1:16" s="2" customFormat="1" x14ac:dyDescent="0.15">
      <c r="A53304" s="3"/>
      <c r="B53304" s="3"/>
      <c r="J53304" s="3"/>
      <c r="K53304" s="5"/>
      <c r="L53304" s="8"/>
      <c r="N53304" s="5"/>
      <c r="O53304" s="10"/>
      <c r="P53304" s="8"/>
    </row>
    <row r="53305" spans="1:16" s="2" customFormat="1" x14ac:dyDescent="0.15">
      <c r="A53305" s="3"/>
      <c r="B53305" s="3"/>
      <c r="J53305" s="3"/>
      <c r="K53305" s="5"/>
      <c r="L53305" s="8"/>
      <c r="N53305" s="5"/>
      <c r="O53305" s="10"/>
      <c r="P53305" s="8"/>
    </row>
    <row r="53306" spans="1:16" s="2" customFormat="1" x14ac:dyDescent="0.15">
      <c r="A53306" s="3"/>
      <c r="B53306" s="3"/>
      <c r="J53306" s="3"/>
      <c r="K53306" s="5"/>
      <c r="L53306" s="8"/>
      <c r="N53306" s="5"/>
      <c r="O53306" s="10"/>
      <c r="P53306" s="8"/>
    </row>
    <row r="53307" spans="1:16" s="2" customFormat="1" x14ac:dyDescent="0.15">
      <c r="A53307" s="3"/>
      <c r="B53307" s="3"/>
      <c r="J53307" s="3"/>
      <c r="K53307" s="5"/>
      <c r="L53307" s="8"/>
      <c r="N53307" s="5"/>
      <c r="O53307" s="10"/>
      <c r="P53307" s="8"/>
    </row>
    <row r="53308" spans="1:16" s="2" customFormat="1" x14ac:dyDescent="0.15">
      <c r="A53308" s="3"/>
      <c r="B53308" s="3"/>
      <c r="J53308" s="3"/>
      <c r="K53308" s="5"/>
      <c r="L53308" s="8"/>
      <c r="N53308" s="5"/>
      <c r="O53308" s="10"/>
      <c r="P53308" s="8"/>
    </row>
    <row r="53309" spans="1:16" s="2" customFormat="1" x14ac:dyDescent="0.15">
      <c r="A53309" s="3"/>
      <c r="B53309" s="3"/>
      <c r="J53309" s="3"/>
      <c r="K53309" s="5"/>
      <c r="L53309" s="8"/>
      <c r="N53309" s="5"/>
      <c r="O53309" s="10"/>
      <c r="P53309" s="8"/>
    </row>
    <row r="53310" spans="1:16" s="2" customFormat="1" x14ac:dyDescent="0.15">
      <c r="A53310" s="3"/>
      <c r="B53310" s="3"/>
      <c r="J53310" s="3"/>
      <c r="K53310" s="5"/>
      <c r="L53310" s="8"/>
      <c r="N53310" s="5"/>
      <c r="O53310" s="10"/>
      <c r="P53310" s="8"/>
    </row>
    <row r="53311" spans="1:16" s="2" customFormat="1" x14ac:dyDescent="0.15">
      <c r="A53311" s="3"/>
      <c r="B53311" s="3"/>
      <c r="J53311" s="3"/>
      <c r="K53311" s="5"/>
      <c r="L53311" s="8"/>
      <c r="N53311" s="5"/>
      <c r="O53311" s="10"/>
      <c r="P53311" s="8"/>
    </row>
    <row r="53312" spans="1:16" s="2" customFormat="1" x14ac:dyDescent="0.15">
      <c r="A53312" s="3"/>
      <c r="B53312" s="3"/>
      <c r="J53312" s="3"/>
      <c r="K53312" s="5"/>
      <c r="L53312" s="8"/>
      <c r="N53312" s="5"/>
      <c r="O53312" s="10"/>
      <c r="P53312" s="8"/>
    </row>
    <row r="53313" spans="1:16" s="2" customFormat="1" x14ac:dyDescent="0.15">
      <c r="A53313" s="3"/>
      <c r="B53313" s="3"/>
      <c r="J53313" s="3"/>
      <c r="K53313" s="5"/>
      <c r="L53313" s="8"/>
      <c r="N53313" s="5"/>
      <c r="O53313" s="10"/>
      <c r="P53313" s="8"/>
    </row>
    <row r="53314" spans="1:16" s="2" customFormat="1" x14ac:dyDescent="0.15">
      <c r="A53314" s="3"/>
      <c r="B53314" s="3"/>
      <c r="J53314" s="3"/>
      <c r="K53314" s="5"/>
      <c r="L53314" s="8"/>
      <c r="N53314" s="5"/>
      <c r="O53314" s="10"/>
      <c r="P53314" s="8"/>
    </row>
    <row r="53315" spans="1:16" s="2" customFormat="1" x14ac:dyDescent="0.15">
      <c r="A53315" s="3"/>
      <c r="B53315" s="3"/>
      <c r="J53315" s="3"/>
      <c r="K53315" s="5"/>
      <c r="L53315" s="8"/>
      <c r="N53315" s="5"/>
      <c r="O53315" s="10"/>
      <c r="P53315" s="8"/>
    </row>
    <row r="53316" spans="1:16" s="2" customFormat="1" x14ac:dyDescent="0.15">
      <c r="A53316" s="3"/>
      <c r="B53316" s="3"/>
      <c r="J53316" s="3"/>
      <c r="K53316" s="5"/>
      <c r="L53316" s="8"/>
      <c r="N53316" s="5"/>
      <c r="O53316" s="10"/>
      <c r="P53316" s="8"/>
    </row>
    <row r="53317" spans="1:16" s="2" customFormat="1" x14ac:dyDescent="0.15">
      <c r="A53317" s="3"/>
      <c r="B53317" s="3"/>
      <c r="J53317" s="3"/>
      <c r="K53317" s="5"/>
      <c r="L53317" s="8"/>
      <c r="N53317" s="5"/>
      <c r="O53317" s="10"/>
      <c r="P53317" s="8"/>
    </row>
    <row r="53318" spans="1:16" s="2" customFormat="1" x14ac:dyDescent="0.15">
      <c r="A53318" s="3"/>
      <c r="B53318" s="3"/>
      <c r="J53318" s="3"/>
      <c r="K53318" s="5"/>
      <c r="L53318" s="8"/>
      <c r="N53318" s="5"/>
      <c r="O53318" s="10"/>
      <c r="P53318" s="8"/>
    </row>
    <row r="53319" spans="1:16" s="2" customFormat="1" x14ac:dyDescent="0.15">
      <c r="A53319" s="3"/>
      <c r="B53319" s="3"/>
      <c r="J53319" s="3"/>
      <c r="K53319" s="5"/>
      <c r="L53319" s="8"/>
      <c r="N53319" s="5"/>
      <c r="O53319" s="10"/>
      <c r="P53319" s="8"/>
    </row>
    <row r="53320" spans="1:16" s="2" customFormat="1" x14ac:dyDescent="0.15">
      <c r="A53320" s="3"/>
      <c r="B53320" s="3"/>
      <c r="J53320" s="3"/>
      <c r="K53320" s="5"/>
      <c r="L53320" s="8"/>
      <c r="N53320" s="5"/>
      <c r="O53320" s="10"/>
      <c r="P53320" s="8"/>
    </row>
    <row r="53321" spans="1:16" s="2" customFormat="1" x14ac:dyDescent="0.15">
      <c r="A53321" s="3"/>
      <c r="B53321" s="3"/>
      <c r="J53321" s="3"/>
      <c r="K53321" s="5"/>
      <c r="L53321" s="8"/>
      <c r="N53321" s="5"/>
      <c r="O53321" s="10"/>
      <c r="P53321" s="8"/>
    </row>
    <row r="53322" spans="1:16" s="2" customFormat="1" x14ac:dyDescent="0.15">
      <c r="A53322" s="3"/>
      <c r="B53322" s="3"/>
      <c r="J53322" s="3"/>
      <c r="K53322" s="5"/>
      <c r="L53322" s="8"/>
      <c r="N53322" s="5"/>
      <c r="O53322" s="10"/>
      <c r="P53322" s="8"/>
    </row>
    <row r="53323" spans="1:16" s="2" customFormat="1" x14ac:dyDescent="0.15">
      <c r="A53323" s="3"/>
      <c r="B53323" s="3"/>
      <c r="J53323" s="3"/>
      <c r="K53323" s="5"/>
      <c r="L53323" s="8"/>
      <c r="N53323" s="5"/>
      <c r="O53323" s="10"/>
      <c r="P53323" s="8"/>
    </row>
    <row r="53324" spans="1:16" s="2" customFormat="1" x14ac:dyDescent="0.15">
      <c r="A53324" s="3"/>
      <c r="B53324" s="3"/>
      <c r="J53324" s="3"/>
      <c r="K53324" s="5"/>
      <c r="L53324" s="8"/>
      <c r="N53324" s="5"/>
      <c r="O53324" s="10"/>
      <c r="P53324" s="8"/>
    </row>
    <row r="53325" spans="1:16" s="2" customFormat="1" x14ac:dyDescent="0.15">
      <c r="A53325" s="3"/>
      <c r="B53325" s="3"/>
      <c r="J53325" s="3"/>
      <c r="K53325" s="5"/>
      <c r="L53325" s="8"/>
      <c r="N53325" s="5"/>
      <c r="O53325" s="10"/>
      <c r="P53325" s="8"/>
    </row>
    <row r="53326" spans="1:16" s="2" customFormat="1" x14ac:dyDescent="0.15">
      <c r="A53326" s="3"/>
      <c r="B53326" s="3"/>
      <c r="J53326" s="3"/>
      <c r="K53326" s="5"/>
      <c r="L53326" s="8"/>
      <c r="N53326" s="5"/>
      <c r="O53326" s="10"/>
      <c r="P53326" s="8"/>
    </row>
    <row r="53327" spans="1:16" s="2" customFormat="1" x14ac:dyDescent="0.15">
      <c r="A53327" s="3"/>
      <c r="B53327" s="3"/>
      <c r="J53327" s="3"/>
      <c r="K53327" s="5"/>
      <c r="L53327" s="8"/>
      <c r="N53327" s="5"/>
      <c r="O53327" s="10"/>
      <c r="P53327" s="8"/>
    </row>
    <row r="53328" spans="1:16" s="2" customFormat="1" x14ac:dyDescent="0.15">
      <c r="A53328" s="3"/>
      <c r="B53328" s="3"/>
      <c r="J53328" s="3"/>
      <c r="K53328" s="5"/>
      <c r="L53328" s="8"/>
      <c r="N53328" s="5"/>
      <c r="O53328" s="10"/>
      <c r="P53328" s="8"/>
    </row>
    <row r="53329" spans="1:16" s="2" customFormat="1" x14ac:dyDescent="0.15">
      <c r="A53329" s="3"/>
      <c r="B53329" s="3"/>
      <c r="J53329" s="3"/>
      <c r="K53329" s="5"/>
      <c r="L53329" s="8"/>
      <c r="N53329" s="5"/>
      <c r="O53329" s="10"/>
      <c r="P53329" s="8"/>
    </row>
    <row r="53330" spans="1:16" s="2" customFormat="1" x14ac:dyDescent="0.15">
      <c r="A53330" s="3"/>
      <c r="B53330" s="3"/>
      <c r="J53330" s="3"/>
      <c r="K53330" s="5"/>
      <c r="L53330" s="8"/>
      <c r="N53330" s="5"/>
      <c r="O53330" s="10"/>
      <c r="P53330" s="8"/>
    </row>
    <row r="53331" spans="1:16" s="2" customFormat="1" x14ac:dyDescent="0.15">
      <c r="A53331" s="3"/>
      <c r="B53331" s="3"/>
      <c r="J53331" s="3"/>
      <c r="K53331" s="5"/>
      <c r="L53331" s="8"/>
      <c r="N53331" s="5"/>
      <c r="O53331" s="10"/>
      <c r="P53331" s="8"/>
    </row>
    <row r="53332" spans="1:16" s="2" customFormat="1" x14ac:dyDescent="0.15">
      <c r="A53332" s="3"/>
      <c r="B53332" s="3"/>
      <c r="J53332" s="3"/>
      <c r="K53332" s="5"/>
      <c r="L53332" s="8"/>
      <c r="N53332" s="5"/>
      <c r="O53332" s="10"/>
      <c r="P53332" s="8"/>
    </row>
    <row r="53333" spans="1:16" s="2" customFormat="1" x14ac:dyDescent="0.15">
      <c r="A53333" s="3"/>
      <c r="B53333" s="3"/>
      <c r="J53333" s="3"/>
      <c r="K53333" s="5"/>
      <c r="L53333" s="8"/>
      <c r="N53333" s="5"/>
      <c r="O53333" s="10"/>
      <c r="P53333" s="8"/>
    </row>
    <row r="53334" spans="1:16" s="2" customFormat="1" x14ac:dyDescent="0.15">
      <c r="A53334" s="3"/>
      <c r="B53334" s="3"/>
      <c r="J53334" s="3"/>
      <c r="K53334" s="5"/>
      <c r="L53334" s="8"/>
      <c r="N53334" s="5"/>
      <c r="O53334" s="10"/>
      <c r="P53334" s="8"/>
    </row>
    <row r="53335" spans="1:16" s="2" customFormat="1" x14ac:dyDescent="0.15">
      <c r="A53335" s="3"/>
      <c r="B53335" s="3"/>
      <c r="J53335" s="3"/>
      <c r="K53335" s="5"/>
      <c r="L53335" s="8"/>
      <c r="N53335" s="5"/>
      <c r="O53335" s="10"/>
      <c r="P53335" s="8"/>
    </row>
    <row r="53336" spans="1:16" s="2" customFormat="1" x14ac:dyDescent="0.15">
      <c r="A53336" s="3"/>
      <c r="B53336" s="3"/>
      <c r="J53336" s="3"/>
      <c r="K53336" s="5"/>
      <c r="L53336" s="8"/>
      <c r="N53336" s="5"/>
      <c r="O53336" s="10"/>
      <c r="P53336" s="8"/>
    </row>
    <row r="53337" spans="1:16" s="2" customFormat="1" x14ac:dyDescent="0.15">
      <c r="A53337" s="3"/>
      <c r="B53337" s="3"/>
      <c r="J53337" s="3"/>
      <c r="K53337" s="5"/>
      <c r="L53337" s="8"/>
      <c r="N53337" s="5"/>
      <c r="O53337" s="10"/>
      <c r="P53337" s="8"/>
    </row>
    <row r="53338" spans="1:16" s="2" customFormat="1" x14ac:dyDescent="0.15">
      <c r="A53338" s="3"/>
      <c r="B53338" s="3"/>
      <c r="J53338" s="3"/>
      <c r="K53338" s="5"/>
      <c r="L53338" s="8"/>
      <c r="N53338" s="5"/>
      <c r="O53338" s="10"/>
      <c r="P53338" s="8"/>
    </row>
    <row r="53339" spans="1:16" s="2" customFormat="1" x14ac:dyDescent="0.15">
      <c r="A53339" s="3"/>
      <c r="B53339" s="3"/>
      <c r="J53339" s="3"/>
      <c r="K53339" s="5"/>
      <c r="L53339" s="8"/>
      <c r="N53339" s="5"/>
      <c r="O53339" s="10"/>
      <c r="P53339" s="8"/>
    </row>
    <row r="53340" spans="1:16" s="2" customFormat="1" x14ac:dyDescent="0.15">
      <c r="A53340" s="3"/>
      <c r="B53340" s="3"/>
      <c r="J53340" s="3"/>
      <c r="K53340" s="5"/>
      <c r="L53340" s="8"/>
      <c r="N53340" s="5"/>
      <c r="O53340" s="10"/>
      <c r="P53340" s="8"/>
    </row>
    <row r="53341" spans="1:16" s="2" customFormat="1" x14ac:dyDescent="0.15">
      <c r="A53341" s="3"/>
      <c r="B53341" s="3"/>
      <c r="J53341" s="3"/>
      <c r="K53341" s="5"/>
      <c r="L53341" s="8"/>
      <c r="N53341" s="5"/>
      <c r="O53341" s="10"/>
      <c r="P53341" s="8"/>
    </row>
    <row r="53342" spans="1:16" s="2" customFormat="1" x14ac:dyDescent="0.15">
      <c r="A53342" s="3"/>
      <c r="B53342" s="3"/>
      <c r="J53342" s="3"/>
      <c r="K53342" s="5"/>
      <c r="L53342" s="8"/>
      <c r="N53342" s="5"/>
      <c r="O53342" s="10"/>
      <c r="P53342" s="8"/>
    </row>
    <row r="53343" spans="1:16" s="2" customFormat="1" x14ac:dyDescent="0.15">
      <c r="A53343" s="3"/>
      <c r="B53343" s="3"/>
      <c r="J53343" s="3"/>
      <c r="K53343" s="5"/>
      <c r="L53343" s="8"/>
      <c r="N53343" s="5"/>
      <c r="O53343" s="10"/>
      <c r="P53343" s="8"/>
    </row>
    <row r="53344" spans="1:16" s="2" customFormat="1" x14ac:dyDescent="0.15">
      <c r="A53344" s="3"/>
      <c r="B53344" s="3"/>
      <c r="J53344" s="3"/>
      <c r="K53344" s="5"/>
      <c r="L53344" s="8"/>
      <c r="N53344" s="5"/>
      <c r="O53344" s="10"/>
      <c r="P53344" s="8"/>
    </row>
    <row r="53345" spans="1:16" s="2" customFormat="1" x14ac:dyDescent="0.15">
      <c r="A53345" s="3"/>
      <c r="B53345" s="3"/>
      <c r="J53345" s="3"/>
      <c r="K53345" s="5"/>
      <c r="L53345" s="8"/>
      <c r="N53345" s="5"/>
      <c r="O53345" s="10"/>
      <c r="P53345" s="8"/>
    </row>
    <row r="53346" spans="1:16" s="2" customFormat="1" x14ac:dyDescent="0.15">
      <c r="A53346" s="3"/>
      <c r="B53346" s="3"/>
      <c r="J53346" s="3"/>
      <c r="K53346" s="5"/>
      <c r="L53346" s="8"/>
      <c r="N53346" s="5"/>
      <c r="O53346" s="10"/>
      <c r="P53346" s="8"/>
    </row>
    <row r="53347" spans="1:16" s="2" customFormat="1" x14ac:dyDescent="0.15">
      <c r="A53347" s="3"/>
      <c r="B53347" s="3"/>
      <c r="J53347" s="3"/>
      <c r="K53347" s="5"/>
      <c r="L53347" s="8"/>
      <c r="N53347" s="5"/>
      <c r="O53347" s="10"/>
      <c r="P53347" s="8"/>
    </row>
    <row r="53348" spans="1:16" s="2" customFormat="1" x14ac:dyDescent="0.15">
      <c r="A53348" s="3"/>
      <c r="B53348" s="3"/>
      <c r="J53348" s="3"/>
      <c r="K53348" s="5"/>
      <c r="L53348" s="8"/>
      <c r="N53348" s="5"/>
      <c r="O53348" s="10"/>
      <c r="P53348" s="8"/>
    </row>
    <row r="53349" spans="1:16" s="2" customFormat="1" x14ac:dyDescent="0.15">
      <c r="A53349" s="3"/>
      <c r="B53349" s="3"/>
      <c r="J53349" s="3"/>
      <c r="K53349" s="5"/>
      <c r="L53349" s="8"/>
      <c r="N53349" s="5"/>
      <c r="O53349" s="10"/>
      <c r="P53349" s="8"/>
    </row>
    <row r="53350" spans="1:16" s="2" customFormat="1" x14ac:dyDescent="0.15">
      <c r="A53350" s="3"/>
      <c r="B53350" s="3"/>
      <c r="J53350" s="3"/>
      <c r="K53350" s="5"/>
      <c r="L53350" s="8"/>
      <c r="N53350" s="5"/>
      <c r="O53350" s="10"/>
      <c r="P53350" s="8"/>
    </row>
    <row r="53351" spans="1:16" s="2" customFormat="1" x14ac:dyDescent="0.15">
      <c r="A53351" s="3"/>
      <c r="B53351" s="3"/>
      <c r="J53351" s="3"/>
      <c r="K53351" s="5"/>
      <c r="L53351" s="8"/>
      <c r="N53351" s="5"/>
      <c r="O53351" s="10"/>
      <c r="P53351" s="8"/>
    </row>
    <row r="53352" spans="1:16" s="2" customFormat="1" x14ac:dyDescent="0.15">
      <c r="A53352" s="3"/>
      <c r="B53352" s="3"/>
      <c r="J53352" s="3"/>
      <c r="K53352" s="5"/>
      <c r="L53352" s="8"/>
      <c r="N53352" s="5"/>
      <c r="O53352" s="10"/>
      <c r="P53352" s="8"/>
    </row>
    <row r="53353" spans="1:16" s="2" customFormat="1" x14ac:dyDescent="0.15">
      <c r="A53353" s="3"/>
      <c r="B53353" s="3"/>
      <c r="J53353" s="3"/>
      <c r="K53353" s="5"/>
      <c r="L53353" s="8"/>
      <c r="N53353" s="5"/>
      <c r="O53353" s="10"/>
      <c r="P53353" s="8"/>
    </row>
    <row r="53354" spans="1:16" s="2" customFormat="1" x14ac:dyDescent="0.15">
      <c r="A53354" s="3"/>
      <c r="B53354" s="3"/>
      <c r="J53354" s="3"/>
      <c r="K53354" s="5"/>
      <c r="L53354" s="8"/>
      <c r="N53354" s="5"/>
      <c r="O53354" s="10"/>
      <c r="P53354" s="8"/>
    </row>
    <row r="53355" spans="1:16" s="2" customFormat="1" x14ac:dyDescent="0.15">
      <c r="A53355" s="3"/>
      <c r="B53355" s="3"/>
      <c r="J53355" s="3"/>
      <c r="K53355" s="5"/>
      <c r="L53355" s="8"/>
      <c r="N53355" s="5"/>
      <c r="O53355" s="10"/>
      <c r="P53355" s="8"/>
    </row>
    <row r="53356" spans="1:16" s="2" customFormat="1" x14ac:dyDescent="0.15">
      <c r="A53356" s="3"/>
      <c r="B53356" s="3"/>
      <c r="J53356" s="3"/>
      <c r="K53356" s="5"/>
      <c r="L53356" s="8"/>
      <c r="N53356" s="5"/>
      <c r="O53356" s="10"/>
      <c r="P53356" s="8"/>
    </row>
    <row r="53357" spans="1:16" s="2" customFormat="1" x14ac:dyDescent="0.15">
      <c r="A53357" s="3"/>
      <c r="B53357" s="3"/>
      <c r="J53357" s="3"/>
      <c r="K53357" s="5"/>
      <c r="L53357" s="8"/>
      <c r="N53357" s="5"/>
      <c r="O53357" s="10"/>
      <c r="P53357" s="8"/>
    </row>
    <row r="53358" spans="1:16" s="2" customFormat="1" x14ac:dyDescent="0.15">
      <c r="A53358" s="3"/>
      <c r="B53358" s="3"/>
      <c r="J53358" s="3"/>
      <c r="K53358" s="5"/>
      <c r="L53358" s="8"/>
      <c r="N53358" s="5"/>
      <c r="O53358" s="10"/>
      <c r="P53358" s="8"/>
    </row>
    <row r="53359" spans="1:16" s="2" customFormat="1" x14ac:dyDescent="0.15">
      <c r="A53359" s="3"/>
      <c r="B53359" s="3"/>
      <c r="J53359" s="3"/>
      <c r="K53359" s="5"/>
      <c r="L53359" s="8"/>
      <c r="N53359" s="5"/>
      <c r="O53359" s="10"/>
      <c r="P53359" s="8"/>
    </row>
    <row r="53360" spans="1:16" s="2" customFormat="1" x14ac:dyDescent="0.15">
      <c r="A53360" s="3"/>
      <c r="B53360" s="3"/>
      <c r="J53360" s="3"/>
      <c r="K53360" s="5"/>
      <c r="L53360" s="8"/>
      <c r="N53360" s="5"/>
      <c r="O53360" s="10"/>
      <c r="P53360" s="8"/>
    </row>
    <row r="53361" spans="1:16" s="2" customFormat="1" x14ac:dyDescent="0.15">
      <c r="A53361" s="3"/>
      <c r="B53361" s="3"/>
      <c r="J53361" s="3"/>
      <c r="K53361" s="5"/>
      <c r="L53361" s="8"/>
      <c r="N53361" s="5"/>
      <c r="O53361" s="10"/>
      <c r="P53361" s="8"/>
    </row>
    <row r="53362" spans="1:16" s="2" customFormat="1" x14ac:dyDescent="0.15">
      <c r="A53362" s="3"/>
      <c r="B53362" s="3"/>
      <c r="J53362" s="3"/>
      <c r="K53362" s="5"/>
      <c r="L53362" s="8"/>
      <c r="N53362" s="5"/>
      <c r="O53362" s="10"/>
      <c r="P53362" s="8"/>
    </row>
    <row r="53363" spans="1:16" s="2" customFormat="1" x14ac:dyDescent="0.15">
      <c r="A53363" s="3"/>
      <c r="B53363" s="3"/>
      <c r="J53363" s="3"/>
      <c r="K53363" s="5"/>
      <c r="L53363" s="8"/>
      <c r="N53363" s="5"/>
      <c r="O53363" s="10"/>
      <c r="P53363" s="8"/>
    </row>
    <row r="53364" spans="1:16" s="2" customFormat="1" x14ac:dyDescent="0.15">
      <c r="A53364" s="3"/>
      <c r="B53364" s="3"/>
      <c r="J53364" s="3"/>
      <c r="K53364" s="5"/>
      <c r="L53364" s="8"/>
      <c r="N53364" s="5"/>
      <c r="O53364" s="10"/>
      <c r="P53364" s="8"/>
    </row>
    <row r="53365" spans="1:16" s="2" customFormat="1" x14ac:dyDescent="0.15">
      <c r="A53365" s="3"/>
      <c r="B53365" s="3"/>
      <c r="J53365" s="3"/>
      <c r="K53365" s="5"/>
      <c r="L53365" s="8"/>
      <c r="N53365" s="5"/>
      <c r="O53365" s="10"/>
      <c r="P53365" s="8"/>
    </row>
    <row r="53366" spans="1:16" s="2" customFormat="1" x14ac:dyDescent="0.15">
      <c r="A53366" s="3"/>
      <c r="B53366" s="3"/>
      <c r="J53366" s="3"/>
      <c r="K53366" s="5"/>
      <c r="L53366" s="8"/>
      <c r="N53366" s="5"/>
      <c r="O53366" s="10"/>
      <c r="P53366" s="8"/>
    </row>
    <row r="53367" spans="1:16" s="2" customFormat="1" x14ac:dyDescent="0.15">
      <c r="A53367" s="3"/>
      <c r="B53367" s="3"/>
      <c r="J53367" s="3"/>
      <c r="K53367" s="5"/>
      <c r="L53367" s="8"/>
      <c r="N53367" s="5"/>
      <c r="O53367" s="10"/>
      <c r="P53367" s="8"/>
    </row>
    <row r="53368" spans="1:16" s="2" customFormat="1" x14ac:dyDescent="0.15">
      <c r="A53368" s="3"/>
      <c r="B53368" s="3"/>
      <c r="J53368" s="3"/>
      <c r="K53368" s="5"/>
      <c r="L53368" s="8"/>
      <c r="N53368" s="5"/>
      <c r="O53368" s="10"/>
      <c r="P53368" s="8"/>
    </row>
    <row r="53369" spans="1:16" s="2" customFormat="1" x14ac:dyDescent="0.15">
      <c r="A53369" s="3"/>
      <c r="B53369" s="3"/>
      <c r="J53369" s="3"/>
      <c r="K53369" s="5"/>
      <c r="L53369" s="8"/>
      <c r="N53369" s="5"/>
      <c r="O53369" s="10"/>
      <c r="P53369" s="8"/>
    </row>
    <row r="53370" spans="1:16" s="2" customFormat="1" x14ac:dyDescent="0.15">
      <c r="A53370" s="3"/>
      <c r="B53370" s="3"/>
      <c r="J53370" s="3"/>
      <c r="K53370" s="5"/>
      <c r="L53370" s="8"/>
      <c r="N53370" s="5"/>
      <c r="O53370" s="10"/>
      <c r="P53370" s="8"/>
    </row>
    <row r="53371" spans="1:16" s="2" customFormat="1" x14ac:dyDescent="0.15">
      <c r="A53371" s="3"/>
      <c r="B53371" s="3"/>
      <c r="J53371" s="3"/>
      <c r="K53371" s="5"/>
      <c r="L53371" s="8"/>
      <c r="N53371" s="5"/>
      <c r="O53371" s="10"/>
      <c r="P53371" s="8"/>
    </row>
    <row r="53372" spans="1:16" s="2" customFormat="1" x14ac:dyDescent="0.15">
      <c r="A53372" s="3"/>
      <c r="B53372" s="3"/>
      <c r="J53372" s="3"/>
      <c r="K53372" s="5"/>
      <c r="L53372" s="8"/>
      <c r="N53372" s="5"/>
      <c r="O53372" s="10"/>
      <c r="P53372" s="8"/>
    </row>
    <row r="53373" spans="1:16" s="2" customFormat="1" x14ac:dyDescent="0.15">
      <c r="A53373" s="3"/>
      <c r="B53373" s="3"/>
      <c r="J53373" s="3"/>
      <c r="K53373" s="5"/>
      <c r="L53373" s="8"/>
      <c r="N53373" s="5"/>
      <c r="O53373" s="10"/>
      <c r="P53373" s="8"/>
    </row>
    <row r="53374" spans="1:16" s="2" customFormat="1" x14ac:dyDescent="0.15">
      <c r="A53374" s="3"/>
      <c r="B53374" s="3"/>
      <c r="J53374" s="3"/>
      <c r="K53374" s="5"/>
      <c r="L53374" s="8"/>
      <c r="N53374" s="5"/>
      <c r="O53374" s="10"/>
      <c r="P53374" s="8"/>
    </row>
    <row r="53375" spans="1:16" s="2" customFormat="1" x14ac:dyDescent="0.15">
      <c r="A53375" s="3"/>
      <c r="B53375" s="3"/>
      <c r="J53375" s="3"/>
      <c r="K53375" s="5"/>
      <c r="L53375" s="8"/>
      <c r="N53375" s="5"/>
      <c r="O53375" s="10"/>
      <c r="P53375" s="8"/>
    </row>
    <row r="53376" spans="1:16" s="2" customFormat="1" x14ac:dyDescent="0.15">
      <c r="A53376" s="3"/>
      <c r="B53376" s="3"/>
      <c r="J53376" s="3"/>
      <c r="K53376" s="5"/>
      <c r="L53376" s="8"/>
      <c r="N53376" s="5"/>
      <c r="O53376" s="10"/>
      <c r="P53376" s="8"/>
    </row>
    <row r="53377" spans="1:16" s="2" customFormat="1" x14ac:dyDescent="0.15">
      <c r="A53377" s="3"/>
      <c r="B53377" s="3"/>
      <c r="J53377" s="3"/>
      <c r="K53377" s="5"/>
      <c r="L53377" s="8"/>
      <c r="N53377" s="5"/>
      <c r="O53377" s="10"/>
      <c r="P53377" s="8"/>
    </row>
    <row r="53378" spans="1:16" s="2" customFormat="1" x14ac:dyDescent="0.15">
      <c r="A53378" s="3"/>
      <c r="B53378" s="3"/>
      <c r="J53378" s="3"/>
      <c r="K53378" s="5"/>
      <c r="L53378" s="8"/>
      <c r="N53378" s="5"/>
      <c r="O53378" s="10"/>
      <c r="P53378" s="8"/>
    </row>
    <row r="53379" spans="1:16" s="2" customFormat="1" x14ac:dyDescent="0.15">
      <c r="A53379" s="3"/>
      <c r="B53379" s="3"/>
      <c r="J53379" s="3"/>
      <c r="K53379" s="5"/>
      <c r="L53379" s="8"/>
      <c r="N53379" s="5"/>
      <c r="O53379" s="10"/>
      <c r="P53379" s="8"/>
    </row>
    <row r="53380" spans="1:16" s="2" customFormat="1" x14ac:dyDescent="0.15">
      <c r="A53380" s="3"/>
      <c r="B53380" s="3"/>
      <c r="J53380" s="3"/>
      <c r="K53380" s="5"/>
      <c r="L53380" s="8"/>
      <c r="N53380" s="5"/>
      <c r="O53380" s="10"/>
      <c r="P53380" s="8"/>
    </row>
    <row r="53381" spans="1:16" s="2" customFormat="1" x14ac:dyDescent="0.15">
      <c r="A53381" s="3"/>
      <c r="B53381" s="3"/>
      <c r="J53381" s="3"/>
      <c r="K53381" s="5"/>
      <c r="L53381" s="8"/>
      <c r="N53381" s="5"/>
      <c r="O53381" s="10"/>
      <c r="P53381" s="8"/>
    </row>
    <row r="53382" spans="1:16" s="2" customFormat="1" x14ac:dyDescent="0.15">
      <c r="A53382" s="3"/>
      <c r="B53382" s="3"/>
      <c r="J53382" s="3"/>
      <c r="K53382" s="5"/>
      <c r="L53382" s="8"/>
      <c r="N53382" s="5"/>
      <c r="O53382" s="10"/>
      <c r="P53382" s="8"/>
    </row>
    <row r="53383" spans="1:16" s="2" customFormat="1" x14ac:dyDescent="0.15">
      <c r="A53383" s="3"/>
      <c r="B53383" s="3"/>
      <c r="J53383" s="3"/>
      <c r="K53383" s="5"/>
      <c r="L53383" s="8"/>
      <c r="N53383" s="5"/>
      <c r="O53383" s="10"/>
      <c r="P53383" s="8"/>
    </row>
    <row r="53384" spans="1:16" s="2" customFormat="1" x14ac:dyDescent="0.15">
      <c r="A53384" s="3"/>
      <c r="B53384" s="3"/>
      <c r="J53384" s="3"/>
      <c r="K53384" s="5"/>
      <c r="L53384" s="8"/>
      <c r="N53384" s="5"/>
      <c r="O53384" s="10"/>
      <c r="P53384" s="8"/>
    </row>
    <row r="53385" spans="1:16" s="2" customFormat="1" x14ac:dyDescent="0.15">
      <c r="A53385" s="3"/>
      <c r="B53385" s="3"/>
      <c r="J53385" s="3"/>
      <c r="K53385" s="5"/>
      <c r="L53385" s="8"/>
      <c r="N53385" s="5"/>
      <c r="O53385" s="10"/>
      <c r="P53385" s="8"/>
    </row>
    <row r="53386" spans="1:16" s="2" customFormat="1" x14ac:dyDescent="0.15">
      <c r="A53386" s="3"/>
      <c r="B53386" s="3"/>
      <c r="J53386" s="3"/>
      <c r="K53386" s="5"/>
      <c r="L53386" s="8"/>
      <c r="N53386" s="5"/>
      <c r="O53386" s="10"/>
      <c r="P53386" s="8"/>
    </row>
    <row r="53387" spans="1:16" s="2" customFormat="1" x14ac:dyDescent="0.15">
      <c r="A53387" s="3"/>
      <c r="B53387" s="3"/>
      <c r="J53387" s="3"/>
      <c r="K53387" s="5"/>
      <c r="L53387" s="8"/>
      <c r="N53387" s="5"/>
      <c r="O53387" s="10"/>
      <c r="P53387" s="8"/>
    </row>
    <row r="53388" spans="1:16" s="2" customFormat="1" x14ac:dyDescent="0.15">
      <c r="A53388" s="3"/>
      <c r="B53388" s="3"/>
      <c r="J53388" s="3"/>
      <c r="K53388" s="5"/>
      <c r="L53388" s="8"/>
      <c r="N53388" s="5"/>
      <c r="O53388" s="10"/>
      <c r="P53388" s="8"/>
    </row>
    <row r="53389" spans="1:16" s="2" customFormat="1" x14ac:dyDescent="0.15">
      <c r="A53389" s="3"/>
      <c r="B53389" s="3"/>
      <c r="J53389" s="3"/>
      <c r="K53389" s="5"/>
      <c r="L53389" s="8"/>
      <c r="N53389" s="5"/>
      <c r="O53389" s="10"/>
      <c r="P53389" s="8"/>
    </row>
    <row r="53390" spans="1:16" s="2" customFormat="1" x14ac:dyDescent="0.15">
      <c r="A53390" s="3"/>
      <c r="B53390" s="3"/>
      <c r="J53390" s="3"/>
      <c r="K53390" s="5"/>
      <c r="L53390" s="8"/>
      <c r="N53390" s="5"/>
      <c r="O53390" s="10"/>
      <c r="P53390" s="8"/>
    </row>
    <row r="53391" spans="1:16" s="2" customFormat="1" x14ac:dyDescent="0.15">
      <c r="A53391" s="3"/>
      <c r="B53391" s="3"/>
      <c r="J53391" s="3"/>
      <c r="K53391" s="5"/>
      <c r="L53391" s="8"/>
      <c r="N53391" s="5"/>
      <c r="O53391" s="10"/>
      <c r="P53391" s="8"/>
    </row>
    <row r="53392" spans="1:16" s="2" customFormat="1" x14ac:dyDescent="0.15">
      <c r="A53392" s="3"/>
      <c r="B53392" s="3"/>
      <c r="J53392" s="3"/>
      <c r="K53392" s="5"/>
      <c r="L53392" s="8"/>
      <c r="N53392" s="5"/>
      <c r="O53392" s="10"/>
      <c r="P53392" s="8"/>
    </row>
    <row r="53393" spans="1:16" s="2" customFormat="1" x14ac:dyDescent="0.15">
      <c r="A53393" s="3"/>
      <c r="B53393" s="3"/>
      <c r="J53393" s="3"/>
      <c r="K53393" s="5"/>
      <c r="L53393" s="8"/>
      <c r="N53393" s="5"/>
      <c r="O53393" s="10"/>
      <c r="P53393" s="8"/>
    </row>
    <row r="53394" spans="1:16" s="2" customFormat="1" x14ac:dyDescent="0.15">
      <c r="A53394" s="3"/>
      <c r="B53394" s="3"/>
      <c r="J53394" s="3"/>
      <c r="K53394" s="5"/>
      <c r="L53394" s="8"/>
      <c r="N53394" s="5"/>
      <c r="O53394" s="10"/>
      <c r="P53394" s="8"/>
    </row>
    <row r="53395" spans="1:16" s="2" customFormat="1" x14ac:dyDescent="0.15">
      <c r="A53395" s="3"/>
      <c r="B53395" s="3"/>
      <c r="J53395" s="3"/>
      <c r="K53395" s="5"/>
      <c r="L53395" s="8"/>
      <c r="N53395" s="5"/>
      <c r="O53395" s="10"/>
      <c r="P53395" s="8"/>
    </row>
    <row r="53396" spans="1:16" s="2" customFormat="1" x14ac:dyDescent="0.15">
      <c r="A53396" s="3"/>
      <c r="B53396" s="3"/>
      <c r="J53396" s="3"/>
      <c r="K53396" s="5"/>
      <c r="L53396" s="8"/>
      <c r="N53396" s="5"/>
      <c r="O53396" s="10"/>
      <c r="P53396" s="8"/>
    </row>
    <row r="53397" spans="1:16" s="2" customFormat="1" x14ac:dyDescent="0.15">
      <c r="A53397" s="3"/>
      <c r="B53397" s="3"/>
      <c r="J53397" s="3"/>
      <c r="K53397" s="5"/>
      <c r="L53397" s="8"/>
      <c r="N53397" s="5"/>
      <c r="O53397" s="10"/>
      <c r="P53397" s="8"/>
    </row>
    <row r="53398" spans="1:16" s="2" customFormat="1" x14ac:dyDescent="0.15">
      <c r="A53398" s="3"/>
      <c r="B53398" s="3"/>
      <c r="J53398" s="3"/>
      <c r="K53398" s="5"/>
      <c r="L53398" s="8"/>
      <c r="N53398" s="5"/>
      <c r="O53398" s="10"/>
      <c r="P53398" s="8"/>
    </row>
    <row r="53399" spans="1:16" s="2" customFormat="1" x14ac:dyDescent="0.15">
      <c r="A53399" s="3"/>
      <c r="B53399" s="3"/>
      <c r="J53399" s="3"/>
      <c r="K53399" s="5"/>
      <c r="L53399" s="8"/>
      <c r="N53399" s="5"/>
      <c r="O53399" s="10"/>
      <c r="P53399" s="8"/>
    </row>
    <row r="53400" spans="1:16" s="2" customFormat="1" x14ac:dyDescent="0.15">
      <c r="A53400" s="3"/>
      <c r="B53400" s="3"/>
      <c r="J53400" s="3"/>
      <c r="K53400" s="5"/>
      <c r="L53400" s="8"/>
      <c r="N53400" s="5"/>
      <c r="O53400" s="10"/>
      <c r="P53400" s="8"/>
    </row>
    <row r="53401" spans="1:16" s="2" customFormat="1" x14ac:dyDescent="0.15">
      <c r="A53401" s="3"/>
      <c r="B53401" s="3"/>
      <c r="J53401" s="3"/>
      <c r="K53401" s="5"/>
      <c r="L53401" s="8"/>
      <c r="N53401" s="5"/>
      <c r="O53401" s="10"/>
      <c r="P53401" s="8"/>
    </row>
    <row r="53402" spans="1:16" s="2" customFormat="1" x14ac:dyDescent="0.15">
      <c r="A53402" s="3"/>
      <c r="B53402" s="3"/>
      <c r="J53402" s="3"/>
      <c r="K53402" s="5"/>
      <c r="L53402" s="8"/>
      <c r="N53402" s="5"/>
      <c r="O53402" s="10"/>
      <c r="P53402" s="8"/>
    </row>
    <row r="53403" spans="1:16" s="2" customFormat="1" x14ac:dyDescent="0.15">
      <c r="A53403" s="3"/>
      <c r="B53403" s="3"/>
      <c r="J53403" s="3"/>
      <c r="K53403" s="5"/>
      <c r="L53403" s="8"/>
      <c r="N53403" s="5"/>
      <c r="O53403" s="10"/>
      <c r="P53403" s="8"/>
    </row>
    <row r="53404" spans="1:16" s="2" customFormat="1" x14ac:dyDescent="0.15">
      <c r="A53404" s="3"/>
      <c r="B53404" s="3"/>
      <c r="J53404" s="3"/>
      <c r="K53404" s="5"/>
      <c r="L53404" s="8"/>
      <c r="N53404" s="5"/>
      <c r="O53404" s="10"/>
      <c r="P53404" s="8"/>
    </row>
    <row r="53405" spans="1:16" s="2" customFormat="1" x14ac:dyDescent="0.15">
      <c r="A53405" s="3"/>
      <c r="B53405" s="3"/>
      <c r="J53405" s="3"/>
      <c r="K53405" s="5"/>
      <c r="L53405" s="8"/>
      <c r="N53405" s="5"/>
      <c r="O53405" s="10"/>
      <c r="P53405" s="8"/>
    </row>
    <row r="53406" spans="1:16" s="2" customFormat="1" x14ac:dyDescent="0.15">
      <c r="A53406" s="3"/>
      <c r="B53406" s="3"/>
      <c r="J53406" s="3"/>
      <c r="K53406" s="5"/>
      <c r="L53406" s="8"/>
      <c r="N53406" s="5"/>
      <c r="O53406" s="10"/>
      <c r="P53406" s="8"/>
    </row>
    <row r="53407" spans="1:16" s="2" customFormat="1" x14ac:dyDescent="0.15">
      <c r="A53407" s="3"/>
      <c r="B53407" s="3"/>
      <c r="J53407" s="3"/>
      <c r="K53407" s="5"/>
      <c r="L53407" s="8"/>
      <c r="N53407" s="5"/>
      <c r="O53407" s="10"/>
      <c r="P53407" s="8"/>
    </row>
    <row r="53408" spans="1:16" s="2" customFormat="1" x14ac:dyDescent="0.15">
      <c r="A53408" s="3"/>
      <c r="B53408" s="3"/>
      <c r="J53408" s="3"/>
      <c r="K53408" s="5"/>
      <c r="L53408" s="8"/>
      <c r="N53408" s="5"/>
      <c r="O53408" s="10"/>
      <c r="P53408" s="8"/>
    </row>
    <row r="53409" spans="1:16" s="2" customFormat="1" x14ac:dyDescent="0.15">
      <c r="A53409" s="3"/>
      <c r="B53409" s="3"/>
      <c r="J53409" s="3"/>
      <c r="K53409" s="5"/>
      <c r="L53409" s="8"/>
      <c r="N53409" s="5"/>
      <c r="O53409" s="10"/>
      <c r="P53409" s="8"/>
    </row>
    <row r="53410" spans="1:16" s="2" customFormat="1" x14ac:dyDescent="0.15">
      <c r="A53410" s="3"/>
      <c r="B53410" s="3"/>
      <c r="J53410" s="3"/>
      <c r="K53410" s="5"/>
      <c r="L53410" s="8"/>
      <c r="N53410" s="5"/>
      <c r="O53410" s="10"/>
      <c r="P53410" s="8"/>
    </row>
    <row r="53411" spans="1:16" s="2" customFormat="1" x14ac:dyDescent="0.15">
      <c r="A53411" s="3"/>
      <c r="B53411" s="3"/>
      <c r="J53411" s="3"/>
      <c r="K53411" s="5"/>
      <c r="L53411" s="8"/>
      <c r="N53411" s="5"/>
      <c r="O53411" s="10"/>
      <c r="P53411" s="8"/>
    </row>
    <row r="53412" spans="1:16" s="2" customFormat="1" x14ac:dyDescent="0.15">
      <c r="A53412" s="3"/>
      <c r="B53412" s="3"/>
      <c r="J53412" s="3"/>
      <c r="K53412" s="5"/>
      <c r="L53412" s="8"/>
      <c r="N53412" s="5"/>
      <c r="O53412" s="10"/>
      <c r="P53412" s="8"/>
    </row>
    <row r="53413" spans="1:16" s="2" customFormat="1" x14ac:dyDescent="0.15">
      <c r="A53413" s="3"/>
      <c r="B53413" s="3"/>
      <c r="J53413" s="3"/>
      <c r="K53413" s="5"/>
      <c r="L53413" s="8"/>
      <c r="N53413" s="5"/>
      <c r="O53413" s="10"/>
      <c r="P53413" s="8"/>
    </row>
    <row r="53414" spans="1:16" s="2" customFormat="1" x14ac:dyDescent="0.15">
      <c r="A53414" s="3"/>
      <c r="B53414" s="3"/>
      <c r="J53414" s="3"/>
      <c r="K53414" s="5"/>
      <c r="L53414" s="8"/>
      <c r="N53414" s="5"/>
      <c r="O53414" s="10"/>
      <c r="P53414" s="8"/>
    </row>
    <row r="53415" spans="1:16" s="2" customFormat="1" x14ac:dyDescent="0.15">
      <c r="A53415" s="3"/>
      <c r="B53415" s="3"/>
      <c r="J53415" s="3"/>
      <c r="K53415" s="5"/>
      <c r="L53415" s="8"/>
      <c r="N53415" s="5"/>
      <c r="O53415" s="10"/>
      <c r="P53415" s="8"/>
    </row>
    <row r="53416" spans="1:16" s="2" customFormat="1" x14ac:dyDescent="0.15">
      <c r="A53416" s="3"/>
      <c r="B53416" s="3"/>
      <c r="J53416" s="3"/>
      <c r="K53416" s="5"/>
      <c r="L53416" s="8"/>
      <c r="N53416" s="5"/>
      <c r="O53416" s="10"/>
      <c r="P53416" s="8"/>
    </row>
    <row r="53417" spans="1:16" s="2" customFormat="1" x14ac:dyDescent="0.15">
      <c r="A53417" s="3"/>
      <c r="B53417" s="3"/>
      <c r="J53417" s="3"/>
      <c r="K53417" s="5"/>
      <c r="L53417" s="8"/>
      <c r="N53417" s="5"/>
      <c r="O53417" s="10"/>
      <c r="P53417" s="8"/>
    </row>
    <row r="53418" spans="1:16" s="2" customFormat="1" x14ac:dyDescent="0.15">
      <c r="A53418" s="3"/>
      <c r="B53418" s="3"/>
      <c r="J53418" s="3"/>
      <c r="K53418" s="5"/>
      <c r="L53418" s="8"/>
      <c r="N53418" s="5"/>
      <c r="O53418" s="10"/>
      <c r="P53418" s="8"/>
    </row>
    <row r="53419" spans="1:16" s="2" customFormat="1" x14ac:dyDescent="0.15">
      <c r="A53419" s="3"/>
      <c r="B53419" s="3"/>
      <c r="J53419" s="3"/>
      <c r="K53419" s="5"/>
      <c r="L53419" s="8"/>
      <c r="N53419" s="5"/>
      <c r="O53419" s="10"/>
      <c r="P53419" s="8"/>
    </row>
    <row r="53420" spans="1:16" s="2" customFormat="1" x14ac:dyDescent="0.15">
      <c r="A53420" s="3"/>
      <c r="B53420" s="3"/>
      <c r="J53420" s="3"/>
      <c r="K53420" s="5"/>
      <c r="L53420" s="8"/>
      <c r="N53420" s="5"/>
      <c r="O53420" s="10"/>
      <c r="P53420" s="8"/>
    </row>
    <row r="53421" spans="1:16" s="2" customFormat="1" x14ac:dyDescent="0.15">
      <c r="A53421" s="3"/>
      <c r="B53421" s="3"/>
      <c r="J53421" s="3"/>
      <c r="K53421" s="5"/>
      <c r="L53421" s="8"/>
      <c r="N53421" s="5"/>
      <c r="O53421" s="10"/>
      <c r="P53421" s="8"/>
    </row>
    <row r="53422" spans="1:16" s="2" customFormat="1" x14ac:dyDescent="0.15">
      <c r="A53422" s="3"/>
      <c r="B53422" s="3"/>
      <c r="J53422" s="3"/>
      <c r="K53422" s="5"/>
      <c r="L53422" s="8"/>
      <c r="N53422" s="5"/>
      <c r="O53422" s="10"/>
      <c r="P53422" s="8"/>
    </row>
    <row r="53423" spans="1:16" s="2" customFormat="1" x14ac:dyDescent="0.15">
      <c r="A53423" s="3"/>
      <c r="B53423" s="3"/>
      <c r="J53423" s="3"/>
      <c r="K53423" s="5"/>
      <c r="L53423" s="8"/>
      <c r="N53423" s="5"/>
      <c r="O53423" s="10"/>
      <c r="P53423" s="8"/>
    </row>
    <row r="53424" spans="1:16" s="2" customFormat="1" x14ac:dyDescent="0.15">
      <c r="A53424" s="3"/>
      <c r="B53424" s="3"/>
      <c r="J53424" s="3"/>
      <c r="K53424" s="5"/>
      <c r="L53424" s="8"/>
      <c r="N53424" s="5"/>
      <c r="O53424" s="10"/>
      <c r="P53424" s="8"/>
    </row>
    <row r="53425" spans="1:16" s="2" customFormat="1" x14ac:dyDescent="0.15">
      <c r="A53425" s="3"/>
      <c r="B53425" s="3"/>
      <c r="J53425" s="3"/>
      <c r="K53425" s="5"/>
      <c r="L53425" s="8"/>
      <c r="N53425" s="5"/>
      <c r="O53425" s="10"/>
      <c r="P53425" s="8"/>
    </row>
    <row r="53426" spans="1:16" s="2" customFormat="1" x14ac:dyDescent="0.15">
      <c r="A53426" s="3"/>
      <c r="B53426" s="3"/>
      <c r="J53426" s="3"/>
      <c r="K53426" s="5"/>
      <c r="L53426" s="8"/>
      <c r="N53426" s="5"/>
      <c r="O53426" s="10"/>
      <c r="P53426" s="8"/>
    </row>
    <row r="53427" spans="1:16" s="2" customFormat="1" x14ac:dyDescent="0.15">
      <c r="A53427" s="3"/>
      <c r="B53427" s="3"/>
      <c r="J53427" s="3"/>
      <c r="K53427" s="5"/>
      <c r="L53427" s="8"/>
      <c r="N53427" s="5"/>
      <c r="O53427" s="10"/>
      <c r="P53427" s="8"/>
    </row>
    <row r="53428" spans="1:16" s="2" customFormat="1" x14ac:dyDescent="0.15">
      <c r="A53428" s="3"/>
      <c r="B53428" s="3"/>
      <c r="J53428" s="3"/>
      <c r="K53428" s="5"/>
      <c r="L53428" s="8"/>
      <c r="N53428" s="5"/>
      <c r="O53428" s="10"/>
      <c r="P53428" s="8"/>
    </row>
    <row r="53429" spans="1:16" s="2" customFormat="1" x14ac:dyDescent="0.15">
      <c r="A53429" s="3"/>
      <c r="B53429" s="3"/>
      <c r="J53429" s="3"/>
      <c r="K53429" s="5"/>
      <c r="L53429" s="8"/>
      <c r="N53429" s="5"/>
      <c r="O53429" s="10"/>
      <c r="P53429" s="8"/>
    </row>
    <row r="53430" spans="1:16" s="2" customFormat="1" x14ac:dyDescent="0.15">
      <c r="A53430" s="3"/>
      <c r="B53430" s="3"/>
      <c r="J53430" s="3"/>
      <c r="K53430" s="5"/>
      <c r="L53430" s="8"/>
      <c r="N53430" s="5"/>
      <c r="O53430" s="10"/>
      <c r="P53430" s="8"/>
    </row>
    <row r="53431" spans="1:16" s="2" customFormat="1" x14ac:dyDescent="0.15">
      <c r="A53431" s="3"/>
      <c r="B53431" s="3"/>
      <c r="J53431" s="3"/>
      <c r="K53431" s="5"/>
      <c r="L53431" s="8"/>
      <c r="N53431" s="5"/>
      <c r="O53431" s="10"/>
      <c r="P53431" s="8"/>
    </row>
    <row r="53432" spans="1:16" s="2" customFormat="1" x14ac:dyDescent="0.15">
      <c r="A53432" s="3"/>
      <c r="B53432" s="3"/>
      <c r="J53432" s="3"/>
      <c r="K53432" s="5"/>
      <c r="L53432" s="8"/>
      <c r="N53432" s="5"/>
      <c r="O53432" s="10"/>
      <c r="P53432" s="8"/>
    </row>
    <row r="53433" spans="1:16" s="2" customFormat="1" x14ac:dyDescent="0.15">
      <c r="A53433" s="3"/>
      <c r="B53433" s="3"/>
      <c r="J53433" s="3"/>
      <c r="K53433" s="5"/>
      <c r="L53433" s="8"/>
      <c r="N53433" s="5"/>
      <c r="O53433" s="10"/>
      <c r="P53433" s="8"/>
    </row>
    <row r="53434" spans="1:16" s="2" customFormat="1" x14ac:dyDescent="0.15">
      <c r="A53434" s="3"/>
      <c r="B53434" s="3"/>
      <c r="J53434" s="3"/>
      <c r="K53434" s="5"/>
      <c r="L53434" s="8"/>
      <c r="N53434" s="5"/>
      <c r="O53434" s="10"/>
      <c r="P53434" s="8"/>
    </row>
    <row r="53435" spans="1:16" s="2" customFormat="1" x14ac:dyDescent="0.15">
      <c r="A53435" s="3"/>
      <c r="B53435" s="3"/>
      <c r="J53435" s="3"/>
      <c r="K53435" s="5"/>
      <c r="L53435" s="8"/>
      <c r="N53435" s="5"/>
      <c r="O53435" s="10"/>
      <c r="P53435" s="8"/>
    </row>
    <row r="53436" spans="1:16" s="2" customFormat="1" x14ac:dyDescent="0.15">
      <c r="A53436" s="3"/>
      <c r="B53436" s="3"/>
      <c r="J53436" s="3"/>
      <c r="K53436" s="5"/>
      <c r="L53436" s="8"/>
      <c r="N53436" s="5"/>
      <c r="O53436" s="10"/>
      <c r="P53436" s="8"/>
    </row>
    <row r="53437" spans="1:16" s="2" customFormat="1" x14ac:dyDescent="0.15">
      <c r="A53437" s="3"/>
      <c r="B53437" s="3"/>
      <c r="J53437" s="3"/>
      <c r="K53437" s="5"/>
      <c r="L53437" s="8"/>
      <c r="N53437" s="5"/>
      <c r="O53437" s="10"/>
      <c r="P53437" s="8"/>
    </row>
    <row r="53438" spans="1:16" s="2" customFormat="1" x14ac:dyDescent="0.15">
      <c r="A53438" s="3"/>
      <c r="B53438" s="3"/>
      <c r="J53438" s="3"/>
      <c r="K53438" s="5"/>
      <c r="L53438" s="8"/>
      <c r="N53438" s="5"/>
      <c r="O53438" s="10"/>
      <c r="P53438" s="8"/>
    </row>
    <row r="53439" spans="1:16" s="2" customFormat="1" x14ac:dyDescent="0.15">
      <c r="A53439" s="3"/>
      <c r="B53439" s="3"/>
      <c r="J53439" s="3"/>
      <c r="K53439" s="5"/>
      <c r="L53439" s="8"/>
      <c r="N53439" s="5"/>
      <c r="O53439" s="10"/>
      <c r="P53439" s="8"/>
    </row>
    <row r="53440" spans="1:16" s="2" customFormat="1" x14ac:dyDescent="0.15">
      <c r="A53440" s="3"/>
      <c r="B53440" s="3"/>
      <c r="J53440" s="3"/>
      <c r="K53440" s="5"/>
      <c r="L53440" s="8"/>
      <c r="N53440" s="5"/>
      <c r="O53440" s="10"/>
      <c r="P53440" s="8"/>
    </row>
    <row r="53441" spans="1:16" s="2" customFormat="1" x14ac:dyDescent="0.15">
      <c r="A53441" s="3"/>
      <c r="B53441" s="3"/>
      <c r="J53441" s="3"/>
      <c r="K53441" s="5"/>
      <c r="L53441" s="8"/>
      <c r="N53441" s="5"/>
      <c r="O53441" s="10"/>
      <c r="P53441" s="8"/>
    </row>
    <row r="53442" spans="1:16" s="2" customFormat="1" x14ac:dyDescent="0.15">
      <c r="A53442" s="3"/>
      <c r="B53442" s="3"/>
      <c r="J53442" s="3"/>
      <c r="K53442" s="5"/>
      <c r="L53442" s="8"/>
      <c r="N53442" s="5"/>
      <c r="O53442" s="10"/>
      <c r="P53442" s="8"/>
    </row>
    <row r="53443" spans="1:16" s="2" customFormat="1" x14ac:dyDescent="0.15">
      <c r="A53443" s="3"/>
      <c r="B53443" s="3"/>
      <c r="J53443" s="3"/>
      <c r="K53443" s="5"/>
      <c r="L53443" s="8"/>
      <c r="N53443" s="5"/>
      <c r="O53443" s="10"/>
      <c r="P53443" s="8"/>
    </row>
    <row r="53444" spans="1:16" s="2" customFormat="1" x14ac:dyDescent="0.15">
      <c r="A53444" s="3"/>
      <c r="B53444" s="3"/>
      <c r="J53444" s="3"/>
      <c r="K53444" s="5"/>
      <c r="L53444" s="8"/>
      <c r="N53444" s="5"/>
      <c r="O53444" s="10"/>
      <c r="P53444" s="8"/>
    </row>
    <row r="53445" spans="1:16" s="2" customFormat="1" x14ac:dyDescent="0.15">
      <c r="A53445" s="3"/>
      <c r="B53445" s="3"/>
      <c r="J53445" s="3"/>
      <c r="K53445" s="5"/>
      <c r="L53445" s="8"/>
      <c r="N53445" s="5"/>
      <c r="O53445" s="10"/>
      <c r="P53445" s="8"/>
    </row>
    <row r="53446" spans="1:16" s="2" customFormat="1" x14ac:dyDescent="0.15">
      <c r="A53446" s="3"/>
      <c r="B53446" s="3"/>
      <c r="J53446" s="3"/>
      <c r="K53446" s="5"/>
      <c r="L53446" s="8"/>
      <c r="N53446" s="5"/>
      <c r="O53446" s="10"/>
      <c r="P53446" s="8"/>
    </row>
    <row r="53447" spans="1:16" s="2" customFormat="1" x14ac:dyDescent="0.15">
      <c r="A53447" s="3"/>
      <c r="B53447" s="3"/>
      <c r="J53447" s="3"/>
      <c r="K53447" s="5"/>
      <c r="L53447" s="8"/>
      <c r="N53447" s="5"/>
      <c r="O53447" s="10"/>
      <c r="P53447" s="8"/>
    </row>
    <row r="53448" spans="1:16" s="2" customFormat="1" x14ac:dyDescent="0.15">
      <c r="A53448" s="3"/>
      <c r="B53448" s="3"/>
      <c r="J53448" s="3"/>
      <c r="K53448" s="5"/>
      <c r="L53448" s="8"/>
      <c r="N53448" s="5"/>
      <c r="O53448" s="10"/>
      <c r="P53448" s="8"/>
    </row>
    <row r="53449" spans="1:16" s="2" customFormat="1" x14ac:dyDescent="0.15">
      <c r="A53449" s="3"/>
      <c r="B53449" s="3"/>
      <c r="J53449" s="3"/>
      <c r="K53449" s="5"/>
      <c r="L53449" s="8"/>
      <c r="N53449" s="5"/>
      <c r="O53449" s="10"/>
      <c r="P53449" s="8"/>
    </row>
    <row r="53450" spans="1:16" s="2" customFormat="1" x14ac:dyDescent="0.15">
      <c r="A53450" s="3"/>
      <c r="B53450" s="3"/>
      <c r="J53450" s="3"/>
      <c r="K53450" s="5"/>
      <c r="L53450" s="8"/>
      <c r="N53450" s="5"/>
      <c r="O53450" s="10"/>
      <c r="P53450" s="8"/>
    </row>
    <row r="53451" spans="1:16" s="2" customFormat="1" x14ac:dyDescent="0.15">
      <c r="A53451" s="3"/>
      <c r="B53451" s="3"/>
      <c r="J53451" s="3"/>
      <c r="K53451" s="5"/>
      <c r="L53451" s="8"/>
      <c r="N53451" s="5"/>
      <c r="O53451" s="10"/>
      <c r="P53451" s="8"/>
    </row>
    <row r="53452" spans="1:16" s="2" customFormat="1" x14ac:dyDescent="0.15">
      <c r="A53452" s="3"/>
      <c r="B53452" s="3"/>
      <c r="J53452" s="3"/>
      <c r="K53452" s="5"/>
      <c r="L53452" s="8"/>
      <c r="N53452" s="5"/>
      <c r="O53452" s="10"/>
      <c r="P53452" s="8"/>
    </row>
    <row r="53453" spans="1:16" s="2" customFormat="1" x14ac:dyDescent="0.15">
      <c r="A53453" s="3"/>
      <c r="B53453" s="3"/>
      <c r="J53453" s="3"/>
      <c r="K53453" s="5"/>
      <c r="L53453" s="8"/>
      <c r="N53453" s="5"/>
      <c r="O53453" s="10"/>
      <c r="P53453" s="8"/>
    </row>
    <row r="53454" spans="1:16" s="2" customFormat="1" x14ac:dyDescent="0.15">
      <c r="A53454" s="3"/>
      <c r="B53454" s="3"/>
      <c r="J53454" s="3"/>
      <c r="K53454" s="5"/>
      <c r="L53454" s="8"/>
      <c r="N53454" s="5"/>
      <c r="O53454" s="10"/>
      <c r="P53454" s="8"/>
    </row>
    <row r="53455" spans="1:16" s="2" customFormat="1" x14ac:dyDescent="0.15">
      <c r="A53455" s="3"/>
      <c r="B53455" s="3"/>
      <c r="J53455" s="3"/>
      <c r="K53455" s="5"/>
      <c r="L53455" s="8"/>
      <c r="N53455" s="5"/>
      <c r="O53455" s="10"/>
      <c r="P53455" s="8"/>
    </row>
    <row r="53456" spans="1:16" s="2" customFormat="1" x14ac:dyDescent="0.15">
      <c r="A53456" s="3"/>
      <c r="B53456" s="3"/>
      <c r="J53456" s="3"/>
      <c r="K53456" s="5"/>
      <c r="L53456" s="8"/>
      <c r="N53456" s="5"/>
      <c r="O53456" s="10"/>
      <c r="P53456" s="8"/>
    </row>
    <row r="53457" spans="1:16" s="2" customFormat="1" x14ac:dyDescent="0.15">
      <c r="A53457" s="3"/>
      <c r="B53457" s="3"/>
      <c r="J53457" s="3"/>
      <c r="K53457" s="5"/>
      <c r="L53457" s="8"/>
      <c r="N53457" s="5"/>
      <c r="O53457" s="10"/>
      <c r="P53457" s="8"/>
    </row>
    <row r="53458" spans="1:16" s="2" customFormat="1" x14ac:dyDescent="0.15">
      <c r="A53458" s="3"/>
      <c r="B53458" s="3"/>
      <c r="J53458" s="3"/>
      <c r="K53458" s="5"/>
      <c r="L53458" s="8"/>
      <c r="N53458" s="5"/>
      <c r="O53458" s="10"/>
      <c r="P53458" s="8"/>
    </row>
    <row r="53459" spans="1:16" s="2" customFormat="1" x14ac:dyDescent="0.15">
      <c r="A53459" s="3"/>
      <c r="B53459" s="3"/>
      <c r="J53459" s="3"/>
      <c r="K53459" s="5"/>
      <c r="L53459" s="8"/>
      <c r="N53459" s="5"/>
      <c r="O53459" s="10"/>
      <c r="P53459" s="8"/>
    </row>
    <row r="53460" spans="1:16" s="2" customFormat="1" x14ac:dyDescent="0.15">
      <c r="A53460" s="3"/>
      <c r="B53460" s="3"/>
      <c r="J53460" s="3"/>
      <c r="K53460" s="5"/>
      <c r="L53460" s="8"/>
      <c r="N53460" s="5"/>
      <c r="O53460" s="10"/>
      <c r="P53460" s="8"/>
    </row>
    <row r="53461" spans="1:16" s="2" customFormat="1" x14ac:dyDescent="0.15">
      <c r="A53461" s="3"/>
      <c r="B53461" s="3"/>
      <c r="J53461" s="3"/>
      <c r="K53461" s="5"/>
      <c r="L53461" s="8"/>
      <c r="N53461" s="5"/>
      <c r="O53461" s="10"/>
      <c r="P53461" s="8"/>
    </row>
    <row r="53462" spans="1:16" s="2" customFormat="1" x14ac:dyDescent="0.15">
      <c r="A53462" s="3"/>
      <c r="B53462" s="3"/>
      <c r="J53462" s="3"/>
      <c r="K53462" s="5"/>
      <c r="L53462" s="8"/>
      <c r="N53462" s="5"/>
      <c r="O53462" s="10"/>
      <c r="P53462" s="8"/>
    </row>
    <row r="53463" spans="1:16" s="2" customFormat="1" x14ac:dyDescent="0.15">
      <c r="A53463" s="3"/>
      <c r="B53463" s="3"/>
      <c r="J53463" s="3"/>
      <c r="K53463" s="5"/>
      <c r="L53463" s="8"/>
      <c r="N53463" s="5"/>
      <c r="O53463" s="10"/>
      <c r="P53463" s="8"/>
    </row>
    <row r="53464" spans="1:16" s="2" customFormat="1" x14ac:dyDescent="0.15">
      <c r="A53464" s="3"/>
      <c r="B53464" s="3"/>
      <c r="J53464" s="3"/>
      <c r="K53464" s="5"/>
      <c r="L53464" s="8"/>
      <c r="N53464" s="5"/>
      <c r="O53464" s="10"/>
      <c r="P53464" s="8"/>
    </row>
    <row r="53465" spans="1:16" s="2" customFormat="1" x14ac:dyDescent="0.15">
      <c r="A53465" s="3"/>
      <c r="B53465" s="3"/>
      <c r="J53465" s="3"/>
      <c r="K53465" s="5"/>
      <c r="L53465" s="8"/>
      <c r="N53465" s="5"/>
      <c r="O53465" s="10"/>
      <c r="P53465" s="8"/>
    </row>
    <row r="53466" spans="1:16" s="2" customFormat="1" x14ac:dyDescent="0.15">
      <c r="A53466" s="3"/>
      <c r="B53466" s="3"/>
      <c r="J53466" s="3"/>
      <c r="K53466" s="5"/>
      <c r="L53466" s="8"/>
      <c r="N53466" s="5"/>
      <c r="O53466" s="10"/>
      <c r="P53466" s="8"/>
    </row>
    <row r="53467" spans="1:16" s="2" customFormat="1" x14ac:dyDescent="0.15">
      <c r="A53467" s="3"/>
      <c r="B53467" s="3"/>
      <c r="J53467" s="3"/>
      <c r="K53467" s="5"/>
      <c r="L53467" s="8"/>
      <c r="N53467" s="5"/>
      <c r="O53467" s="10"/>
      <c r="P53467" s="8"/>
    </row>
    <row r="53468" spans="1:16" s="2" customFormat="1" x14ac:dyDescent="0.15">
      <c r="A53468" s="3"/>
      <c r="B53468" s="3"/>
      <c r="J53468" s="3"/>
      <c r="K53468" s="5"/>
      <c r="L53468" s="8"/>
      <c r="N53468" s="5"/>
      <c r="O53468" s="10"/>
      <c r="P53468" s="8"/>
    </row>
    <row r="53469" spans="1:16" s="2" customFormat="1" x14ac:dyDescent="0.15">
      <c r="A53469" s="3"/>
      <c r="B53469" s="3"/>
      <c r="J53469" s="3"/>
      <c r="K53469" s="5"/>
      <c r="L53469" s="8"/>
      <c r="N53469" s="5"/>
      <c r="O53469" s="10"/>
      <c r="P53469" s="8"/>
    </row>
    <row r="53470" spans="1:16" s="2" customFormat="1" x14ac:dyDescent="0.15">
      <c r="A53470" s="3"/>
      <c r="B53470" s="3"/>
      <c r="J53470" s="3"/>
      <c r="K53470" s="5"/>
      <c r="L53470" s="8"/>
      <c r="N53470" s="5"/>
      <c r="O53470" s="10"/>
      <c r="P53470" s="8"/>
    </row>
    <row r="53471" spans="1:16" s="2" customFormat="1" x14ac:dyDescent="0.15">
      <c r="A53471" s="3"/>
      <c r="B53471" s="3"/>
      <c r="J53471" s="3"/>
      <c r="K53471" s="5"/>
      <c r="L53471" s="8"/>
      <c r="N53471" s="5"/>
      <c r="O53471" s="10"/>
      <c r="P53471" s="8"/>
    </row>
    <row r="53472" spans="1:16" s="2" customFormat="1" x14ac:dyDescent="0.15">
      <c r="A53472" s="3"/>
      <c r="B53472" s="3"/>
      <c r="J53472" s="3"/>
      <c r="K53472" s="5"/>
      <c r="L53472" s="8"/>
      <c r="N53472" s="5"/>
      <c r="O53472" s="10"/>
      <c r="P53472" s="8"/>
    </row>
    <row r="53473" spans="1:16" s="2" customFormat="1" x14ac:dyDescent="0.15">
      <c r="A53473" s="3"/>
      <c r="B53473" s="3"/>
      <c r="J53473" s="3"/>
      <c r="K53473" s="5"/>
      <c r="L53473" s="8"/>
      <c r="N53473" s="5"/>
      <c r="O53473" s="10"/>
      <c r="P53473" s="8"/>
    </row>
    <row r="53474" spans="1:16" s="2" customFormat="1" x14ac:dyDescent="0.15">
      <c r="A53474" s="3"/>
      <c r="B53474" s="3"/>
      <c r="J53474" s="3"/>
      <c r="K53474" s="5"/>
      <c r="L53474" s="8"/>
      <c r="N53474" s="5"/>
      <c r="O53474" s="10"/>
      <c r="P53474" s="8"/>
    </row>
    <row r="53475" spans="1:16" s="2" customFormat="1" x14ac:dyDescent="0.15">
      <c r="A53475" s="3"/>
      <c r="B53475" s="3"/>
      <c r="J53475" s="3"/>
      <c r="K53475" s="5"/>
      <c r="L53475" s="8"/>
      <c r="N53475" s="5"/>
      <c r="O53475" s="10"/>
      <c r="P53475" s="8"/>
    </row>
    <row r="53476" spans="1:16" s="2" customFormat="1" x14ac:dyDescent="0.15">
      <c r="A53476" s="3"/>
      <c r="B53476" s="3"/>
      <c r="J53476" s="3"/>
      <c r="K53476" s="5"/>
      <c r="L53476" s="8"/>
      <c r="N53476" s="5"/>
      <c r="O53476" s="10"/>
      <c r="P53476" s="8"/>
    </row>
    <row r="53477" spans="1:16" s="2" customFormat="1" x14ac:dyDescent="0.15">
      <c r="A53477" s="3"/>
      <c r="B53477" s="3"/>
      <c r="J53477" s="3"/>
      <c r="K53477" s="5"/>
      <c r="L53477" s="8"/>
      <c r="N53477" s="5"/>
      <c r="O53477" s="10"/>
      <c r="P53477" s="8"/>
    </row>
    <row r="53478" spans="1:16" s="2" customFormat="1" x14ac:dyDescent="0.15">
      <c r="A53478" s="3"/>
      <c r="B53478" s="3"/>
      <c r="J53478" s="3"/>
      <c r="K53478" s="5"/>
      <c r="L53478" s="8"/>
      <c r="N53478" s="5"/>
      <c r="O53478" s="10"/>
      <c r="P53478" s="8"/>
    </row>
    <row r="53479" spans="1:16" s="2" customFormat="1" x14ac:dyDescent="0.15">
      <c r="A53479" s="3"/>
      <c r="B53479" s="3"/>
      <c r="J53479" s="3"/>
      <c r="K53479" s="5"/>
      <c r="L53479" s="8"/>
      <c r="N53479" s="5"/>
      <c r="O53479" s="10"/>
      <c r="P53479" s="8"/>
    </row>
    <row r="53480" spans="1:16" s="2" customFormat="1" x14ac:dyDescent="0.15">
      <c r="A53480" s="3"/>
      <c r="B53480" s="3"/>
      <c r="J53480" s="3"/>
      <c r="K53480" s="5"/>
      <c r="L53480" s="8"/>
      <c r="N53480" s="5"/>
      <c r="O53480" s="10"/>
      <c r="P53480" s="8"/>
    </row>
    <row r="53481" spans="1:16" s="2" customFormat="1" x14ac:dyDescent="0.15">
      <c r="A53481" s="3"/>
      <c r="B53481" s="3"/>
      <c r="J53481" s="3"/>
      <c r="K53481" s="5"/>
      <c r="L53481" s="8"/>
      <c r="N53481" s="5"/>
      <c r="O53481" s="10"/>
      <c r="P53481" s="8"/>
    </row>
    <row r="53482" spans="1:16" s="2" customFormat="1" x14ac:dyDescent="0.15">
      <c r="A53482" s="3"/>
      <c r="B53482" s="3"/>
      <c r="J53482" s="3"/>
      <c r="K53482" s="5"/>
      <c r="L53482" s="8"/>
      <c r="N53482" s="5"/>
      <c r="O53482" s="10"/>
      <c r="P53482" s="8"/>
    </row>
    <row r="53483" spans="1:16" s="2" customFormat="1" x14ac:dyDescent="0.15">
      <c r="A53483" s="3"/>
      <c r="B53483" s="3"/>
      <c r="J53483" s="3"/>
      <c r="K53483" s="5"/>
      <c r="L53483" s="8"/>
      <c r="N53483" s="5"/>
      <c r="O53483" s="10"/>
      <c r="P53483" s="8"/>
    </row>
    <row r="53484" spans="1:16" s="2" customFormat="1" x14ac:dyDescent="0.15">
      <c r="A53484" s="3"/>
      <c r="B53484" s="3"/>
      <c r="J53484" s="3"/>
      <c r="K53484" s="5"/>
      <c r="L53484" s="8"/>
      <c r="N53484" s="5"/>
      <c r="O53484" s="10"/>
      <c r="P53484" s="8"/>
    </row>
    <row r="53485" spans="1:16" s="2" customFormat="1" x14ac:dyDescent="0.15">
      <c r="A53485" s="3"/>
      <c r="B53485" s="3"/>
      <c r="J53485" s="3"/>
      <c r="K53485" s="5"/>
      <c r="L53485" s="8"/>
      <c r="N53485" s="5"/>
      <c r="O53485" s="10"/>
      <c r="P53485" s="8"/>
    </row>
    <row r="53486" spans="1:16" s="2" customFormat="1" x14ac:dyDescent="0.15">
      <c r="A53486" s="3"/>
      <c r="B53486" s="3"/>
      <c r="J53486" s="3"/>
      <c r="K53486" s="5"/>
      <c r="L53486" s="8"/>
      <c r="N53486" s="5"/>
      <c r="O53486" s="10"/>
      <c r="P53486" s="8"/>
    </row>
    <row r="53487" spans="1:16" s="2" customFormat="1" x14ac:dyDescent="0.15">
      <c r="A53487" s="3"/>
      <c r="B53487" s="3"/>
      <c r="J53487" s="3"/>
      <c r="K53487" s="5"/>
      <c r="L53487" s="8"/>
      <c r="N53487" s="5"/>
      <c r="O53487" s="10"/>
      <c r="P53487" s="8"/>
    </row>
    <row r="53488" spans="1:16" s="2" customFormat="1" x14ac:dyDescent="0.15">
      <c r="A53488" s="3"/>
      <c r="B53488" s="3"/>
      <c r="J53488" s="3"/>
      <c r="K53488" s="5"/>
      <c r="L53488" s="8"/>
      <c r="N53488" s="5"/>
      <c r="O53488" s="10"/>
      <c r="P53488" s="8"/>
    </row>
    <row r="53489" spans="1:16" s="2" customFormat="1" x14ac:dyDescent="0.15">
      <c r="A53489" s="3"/>
      <c r="B53489" s="3"/>
      <c r="J53489" s="3"/>
      <c r="K53489" s="5"/>
      <c r="L53489" s="8"/>
      <c r="N53489" s="5"/>
      <c r="O53489" s="10"/>
      <c r="P53489" s="8"/>
    </row>
    <row r="53490" spans="1:16" s="2" customFormat="1" x14ac:dyDescent="0.15">
      <c r="A53490" s="3"/>
      <c r="B53490" s="3"/>
      <c r="J53490" s="3"/>
      <c r="K53490" s="5"/>
      <c r="L53490" s="8"/>
      <c r="N53490" s="5"/>
      <c r="O53490" s="10"/>
      <c r="P53490" s="8"/>
    </row>
    <row r="53491" spans="1:16" s="2" customFormat="1" x14ac:dyDescent="0.15">
      <c r="A53491" s="3"/>
      <c r="B53491" s="3"/>
      <c r="J53491" s="3"/>
      <c r="K53491" s="5"/>
      <c r="L53491" s="8"/>
      <c r="N53491" s="5"/>
      <c r="O53491" s="10"/>
      <c r="P53491" s="8"/>
    </row>
    <row r="53492" spans="1:16" s="2" customFormat="1" x14ac:dyDescent="0.15">
      <c r="A53492" s="3"/>
      <c r="B53492" s="3"/>
      <c r="J53492" s="3"/>
      <c r="K53492" s="5"/>
      <c r="L53492" s="8"/>
      <c r="N53492" s="5"/>
      <c r="O53492" s="10"/>
      <c r="P53492" s="8"/>
    </row>
    <row r="53493" spans="1:16" s="2" customFormat="1" x14ac:dyDescent="0.15">
      <c r="A53493" s="3"/>
      <c r="B53493" s="3"/>
      <c r="J53493" s="3"/>
      <c r="K53493" s="5"/>
      <c r="L53493" s="8"/>
      <c r="N53493" s="5"/>
      <c r="O53493" s="10"/>
      <c r="P53493" s="8"/>
    </row>
    <row r="53494" spans="1:16" s="2" customFormat="1" x14ac:dyDescent="0.15">
      <c r="A53494" s="3"/>
      <c r="B53494" s="3"/>
      <c r="J53494" s="3"/>
      <c r="K53494" s="5"/>
      <c r="L53494" s="8"/>
      <c r="N53494" s="5"/>
      <c r="O53494" s="10"/>
      <c r="P53494" s="8"/>
    </row>
    <row r="53495" spans="1:16" s="2" customFormat="1" x14ac:dyDescent="0.15">
      <c r="A53495" s="3"/>
      <c r="B53495" s="3"/>
      <c r="J53495" s="3"/>
      <c r="K53495" s="5"/>
      <c r="L53495" s="8"/>
      <c r="N53495" s="5"/>
      <c r="O53495" s="10"/>
      <c r="P53495" s="8"/>
    </row>
    <row r="53496" spans="1:16" s="2" customFormat="1" x14ac:dyDescent="0.15">
      <c r="A53496" s="3"/>
      <c r="B53496" s="3"/>
      <c r="J53496" s="3"/>
      <c r="K53496" s="5"/>
      <c r="L53496" s="8"/>
      <c r="N53496" s="5"/>
      <c r="O53496" s="10"/>
      <c r="P53496" s="8"/>
    </row>
    <row r="53497" spans="1:16" s="2" customFormat="1" x14ac:dyDescent="0.15">
      <c r="A53497" s="3"/>
      <c r="B53497" s="3"/>
      <c r="J53497" s="3"/>
      <c r="K53497" s="5"/>
      <c r="L53497" s="8"/>
      <c r="N53497" s="5"/>
      <c r="O53497" s="10"/>
      <c r="P53497" s="8"/>
    </row>
    <row r="53498" spans="1:16" s="2" customFormat="1" x14ac:dyDescent="0.15">
      <c r="A53498" s="3"/>
      <c r="B53498" s="3"/>
      <c r="J53498" s="3"/>
      <c r="K53498" s="5"/>
      <c r="L53498" s="8"/>
      <c r="N53498" s="5"/>
      <c r="O53498" s="10"/>
      <c r="P53498" s="8"/>
    </row>
    <row r="53499" spans="1:16" s="2" customFormat="1" x14ac:dyDescent="0.15">
      <c r="A53499" s="3"/>
      <c r="B53499" s="3"/>
      <c r="J53499" s="3"/>
      <c r="K53499" s="5"/>
      <c r="L53499" s="8"/>
      <c r="N53499" s="5"/>
      <c r="O53499" s="10"/>
      <c r="P53499" s="8"/>
    </row>
    <row r="53500" spans="1:16" s="2" customFormat="1" x14ac:dyDescent="0.15">
      <c r="A53500" s="3"/>
      <c r="B53500" s="3"/>
      <c r="J53500" s="3"/>
      <c r="K53500" s="5"/>
      <c r="L53500" s="8"/>
      <c r="N53500" s="5"/>
      <c r="O53500" s="10"/>
      <c r="P53500" s="8"/>
    </row>
    <row r="53501" spans="1:16" s="2" customFormat="1" x14ac:dyDescent="0.15">
      <c r="A53501" s="3"/>
      <c r="B53501" s="3"/>
      <c r="J53501" s="3"/>
      <c r="K53501" s="5"/>
      <c r="L53501" s="8"/>
      <c r="N53501" s="5"/>
      <c r="O53501" s="10"/>
      <c r="P53501" s="8"/>
    </row>
    <row r="53502" spans="1:16" s="2" customFormat="1" x14ac:dyDescent="0.15">
      <c r="A53502" s="3"/>
      <c r="B53502" s="3"/>
      <c r="J53502" s="3"/>
      <c r="K53502" s="5"/>
      <c r="L53502" s="8"/>
      <c r="N53502" s="5"/>
      <c r="O53502" s="10"/>
      <c r="P53502" s="8"/>
    </row>
    <row r="53503" spans="1:16" s="2" customFormat="1" x14ac:dyDescent="0.15">
      <c r="A53503" s="3"/>
      <c r="B53503" s="3"/>
      <c r="J53503" s="3"/>
      <c r="K53503" s="5"/>
      <c r="L53503" s="8"/>
      <c r="N53503" s="5"/>
      <c r="O53503" s="10"/>
      <c r="P53503" s="8"/>
    </row>
    <row r="53504" spans="1:16" s="2" customFormat="1" x14ac:dyDescent="0.15">
      <c r="A53504" s="3"/>
      <c r="B53504" s="3"/>
      <c r="J53504" s="3"/>
      <c r="K53504" s="5"/>
      <c r="L53504" s="8"/>
      <c r="N53504" s="5"/>
      <c r="O53504" s="10"/>
      <c r="P53504" s="8"/>
    </row>
    <row r="53505" spans="1:16" s="2" customFormat="1" x14ac:dyDescent="0.15">
      <c r="A53505" s="3"/>
      <c r="B53505" s="3"/>
      <c r="J53505" s="3"/>
      <c r="K53505" s="5"/>
      <c r="L53505" s="8"/>
      <c r="N53505" s="5"/>
      <c r="O53505" s="10"/>
      <c r="P53505" s="8"/>
    </row>
    <row r="53506" spans="1:16" s="2" customFormat="1" x14ac:dyDescent="0.15">
      <c r="A53506" s="3"/>
      <c r="B53506" s="3"/>
      <c r="J53506" s="3"/>
      <c r="K53506" s="5"/>
      <c r="L53506" s="8"/>
      <c r="N53506" s="5"/>
      <c r="O53506" s="10"/>
      <c r="P53506" s="8"/>
    </row>
    <row r="53507" spans="1:16" s="2" customFormat="1" x14ac:dyDescent="0.15">
      <c r="A53507" s="3"/>
      <c r="B53507" s="3"/>
      <c r="J53507" s="3"/>
      <c r="K53507" s="5"/>
      <c r="L53507" s="8"/>
      <c r="N53507" s="5"/>
      <c r="O53507" s="10"/>
      <c r="P53507" s="8"/>
    </row>
    <row r="53508" spans="1:16" s="2" customFormat="1" x14ac:dyDescent="0.15">
      <c r="A53508" s="3"/>
      <c r="B53508" s="3"/>
      <c r="J53508" s="3"/>
      <c r="K53508" s="5"/>
      <c r="L53508" s="8"/>
      <c r="N53508" s="5"/>
      <c r="O53508" s="10"/>
      <c r="P53508" s="8"/>
    </row>
    <row r="53509" spans="1:16" s="2" customFormat="1" x14ac:dyDescent="0.15">
      <c r="A53509" s="3"/>
      <c r="B53509" s="3"/>
      <c r="J53509" s="3"/>
      <c r="K53509" s="5"/>
      <c r="L53509" s="8"/>
      <c r="N53509" s="5"/>
      <c r="O53509" s="10"/>
      <c r="P53509" s="8"/>
    </row>
    <row r="53510" spans="1:16" s="2" customFormat="1" x14ac:dyDescent="0.15">
      <c r="A53510" s="3"/>
      <c r="B53510" s="3"/>
      <c r="J53510" s="3"/>
      <c r="K53510" s="5"/>
      <c r="L53510" s="8"/>
      <c r="N53510" s="5"/>
      <c r="O53510" s="10"/>
      <c r="P53510" s="8"/>
    </row>
    <row r="53511" spans="1:16" s="2" customFormat="1" x14ac:dyDescent="0.15">
      <c r="A53511" s="3"/>
      <c r="B53511" s="3"/>
      <c r="J53511" s="3"/>
      <c r="K53511" s="5"/>
      <c r="L53511" s="8"/>
      <c r="N53511" s="5"/>
      <c r="O53511" s="10"/>
      <c r="P53511" s="8"/>
    </row>
    <row r="53512" spans="1:16" s="2" customFormat="1" x14ac:dyDescent="0.15">
      <c r="A53512" s="3"/>
      <c r="B53512" s="3"/>
      <c r="J53512" s="3"/>
      <c r="K53512" s="5"/>
      <c r="L53512" s="8"/>
      <c r="N53512" s="5"/>
      <c r="O53512" s="10"/>
      <c r="P53512" s="8"/>
    </row>
    <row r="53513" spans="1:16" s="2" customFormat="1" x14ac:dyDescent="0.15">
      <c r="A53513" s="3"/>
      <c r="B53513" s="3"/>
      <c r="J53513" s="3"/>
      <c r="K53513" s="5"/>
      <c r="L53513" s="8"/>
      <c r="N53513" s="5"/>
      <c r="O53513" s="10"/>
      <c r="P53513" s="8"/>
    </row>
    <row r="53514" spans="1:16" s="2" customFormat="1" x14ac:dyDescent="0.15">
      <c r="A53514" s="3"/>
      <c r="B53514" s="3"/>
      <c r="J53514" s="3"/>
      <c r="K53514" s="5"/>
      <c r="L53514" s="8"/>
      <c r="N53514" s="5"/>
      <c r="O53514" s="10"/>
      <c r="P53514" s="8"/>
    </row>
    <row r="53515" spans="1:16" s="2" customFormat="1" x14ac:dyDescent="0.15">
      <c r="A53515" s="3"/>
      <c r="B53515" s="3"/>
      <c r="J53515" s="3"/>
      <c r="K53515" s="5"/>
      <c r="L53515" s="8"/>
      <c r="N53515" s="5"/>
      <c r="O53515" s="10"/>
      <c r="P53515" s="8"/>
    </row>
    <row r="53516" spans="1:16" s="2" customFormat="1" x14ac:dyDescent="0.15">
      <c r="A53516" s="3"/>
      <c r="B53516" s="3"/>
      <c r="J53516" s="3"/>
      <c r="K53516" s="5"/>
      <c r="L53516" s="8"/>
      <c r="N53516" s="5"/>
      <c r="O53516" s="10"/>
      <c r="P53516" s="8"/>
    </row>
    <row r="53517" spans="1:16" s="2" customFormat="1" x14ac:dyDescent="0.15">
      <c r="A53517" s="3"/>
      <c r="B53517" s="3"/>
      <c r="J53517" s="3"/>
      <c r="K53517" s="5"/>
      <c r="L53517" s="8"/>
      <c r="N53517" s="5"/>
      <c r="O53517" s="10"/>
      <c r="P53517" s="8"/>
    </row>
    <row r="53518" spans="1:16" s="2" customFormat="1" x14ac:dyDescent="0.15">
      <c r="A53518" s="3"/>
      <c r="B53518" s="3"/>
      <c r="J53518" s="3"/>
      <c r="K53518" s="5"/>
      <c r="L53518" s="8"/>
      <c r="N53518" s="5"/>
      <c r="O53518" s="10"/>
      <c r="P53518" s="8"/>
    </row>
    <row r="53519" spans="1:16" s="2" customFormat="1" x14ac:dyDescent="0.15">
      <c r="A53519" s="3"/>
      <c r="B53519" s="3"/>
      <c r="J53519" s="3"/>
      <c r="K53519" s="5"/>
      <c r="L53519" s="8"/>
      <c r="N53519" s="5"/>
      <c r="O53519" s="10"/>
      <c r="P53519" s="8"/>
    </row>
    <row r="53520" spans="1:16" s="2" customFormat="1" x14ac:dyDescent="0.15">
      <c r="A53520" s="3"/>
      <c r="B53520" s="3"/>
      <c r="J53520" s="3"/>
      <c r="K53520" s="5"/>
      <c r="L53520" s="8"/>
      <c r="N53520" s="5"/>
      <c r="O53520" s="10"/>
      <c r="P53520" s="8"/>
    </row>
    <row r="53521" spans="1:16" s="2" customFormat="1" x14ac:dyDescent="0.15">
      <c r="A53521" s="3"/>
      <c r="B53521" s="3"/>
      <c r="J53521" s="3"/>
      <c r="K53521" s="5"/>
      <c r="L53521" s="8"/>
      <c r="N53521" s="5"/>
      <c r="O53521" s="10"/>
      <c r="P53521" s="8"/>
    </row>
    <row r="53522" spans="1:16" s="2" customFormat="1" x14ac:dyDescent="0.15">
      <c r="A53522" s="3"/>
      <c r="B53522" s="3"/>
      <c r="J53522" s="3"/>
      <c r="K53522" s="5"/>
      <c r="L53522" s="8"/>
      <c r="N53522" s="5"/>
      <c r="O53522" s="10"/>
      <c r="P53522" s="8"/>
    </row>
    <row r="53523" spans="1:16" s="2" customFormat="1" x14ac:dyDescent="0.15">
      <c r="A53523" s="3"/>
      <c r="B53523" s="3"/>
      <c r="J53523" s="3"/>
      <c r="K53523" s="5"/>
      <c r="L53523" s="8"/>
      <c r="N53523" s="5"/>
      <c r="O53523" s="10"/>
      <c r="P53523" s="8"/>
    </row>
    <row r="53524" spans="1:16" s="2" customFormat="1" x14ac:dyDescent="0.15">
      <c r="A53524" s="3"/>
      <c r="B53524" s="3"/>
      <c r="J53524" s="3"/>
      <c r="K53524" s="5"/>
      <c r="L53524" s="8"/>
      <c r="N53524" s="5"/>
      <c r="O53524" s="10"/>
      <c r="P53524" s="8"/>
    </row>
    <row r="53525" spans="1:16" s="2" customFormat="1" x14ac:dyDescent="0.15">
      <c r="A53525" s="3"/>
      <c r="B53525" s="3"/>
      <c r="J53525" s="3"/>
      <c r="K53525" s="5"/>
      <c r="L53525" s="8"/>
      <c r="N53525" s="5"/>
      <c r="O53525" s="10"/>
      <c r="P53525" s="8"/>
    </row>
    <row r="53526" spans="1:16" s="2" customFormat="1" x14ac:dyDescent="0.15">
      <c r="A53526" s="3"/>
      <c r="B53526" s="3"/>
      <c r="J53526" s="3"/>
      <c r="K53526" s="5"/>
      <c r="L53526" s="8"/>
      <c r="N53526" s="5"/>
      <c r="O53526" s="10"/>
      <c r="P53526" s="8"/>
    </row>
    <row r="53527" spans="1:16" s="2" customFormat="1" x14ac:dyDescent="0.15">
      <c r="A53527" s="3"/>
      <c r="B53527" s="3"/>
      <c r="J53527" s="3"/>
      <c r="K53527" s="5"/>
      <c r="L53527" s="8"/>
      <c r="N53527" s="5"/>
      <c r="O53527" s="10"/>
      <c r="P53527" s="8"/>
    </row>
    <row r="53528" spans="1:16" s="2" customFormat="1" x14ac:dyDescent="0.15">
      <c r="A53528" s="3"/>
      <c r="B53528" s="3"/>
      <c r="J53528" s="3"/>
      <c r="K53528" s="5"/>
      <c r="L53528" s="8"/>
      <c r="N53528" s="5"/>
      <c r="O53528" s="10"/>
      <c r="P53528" s="8"/>
    </row>
    <row r="53529" spans="1:16" s="2" customFormat="1" x14ac:dyDescent="0.15">
      <c r="A53529" s="3"/>
      <c r="B53529" s="3"/>
      <c r="J53529" s="3"/>
      <c r="K53529" s="5"/>
      <c r="L53529" s="8"/>
      <c r="N53529" s="5"/>
      <c r="O53529" s="10"/>
      <c r="P53529" s="8"/>
    </row>
    <row r="53530" spans="1:16" s="2" customFormat="1" x14ac:dyDescent="0.15">
      <c r="A53530" s="3"/>
      <c r="B53530" s="3"/>
      <c r="J53530" s="3"/>
      <c r="K53530" s="5"/>
      <c r="L53530" s="8"/>
      <c r="N53530" s="5"/>
      <c r="O53530" s="10"/>
      <c r="P53530" s="8"/>
    </row>
    <row r="53531" spans="1:16" s="2" customFormat="1" x14ac:dyDescent="0.15">
      <c r="A53531" s="3"/>
      <c r="B53531" s="3"/>
      <c r="J53531" s="3"/>
      <c r="K53531" s="5"/>
      <c r="L53531" s="8"/>
      <c r="N53531" s="5"/>
      <c r="O53531" s="10"/>
      <c r="P53531" s="8"/>
    </row>
    <row r="53532" spans="1:16" s="2" customFormat="1" x14ac:dyDescent="0.15">
      <c r="A53532" s="3"/>
      <c r="B53532" s="3"/>
      <c r="J53532" s="3"/>
      <c r="K53532" s="5"/>
      <c r="L53532" s="8"/>
      <c r="N53532" s="5"/>
      <c r="O53532" s="10"/>
      <c r="P53532" s="8"/>
    </row>
    <row r="53533" spans="1:16" s="2" customFormat="1" x14ac:dyDescent="0.15">
      <c r="A53533" s="3"/>
      <c r="B53533" s="3"/>
      <c r="J53533" s="3"/>
      <c r="K53533" s="5"/>
      <c r="L53533" s="8"/>
      <c r="N53533" s="5"/>
      <c r="O53533" s="10"/>
      <c r="P53533" s="8"/>
    </row>
    <row r="53534" spans="1:16" s="2" customFormat="1" x14ac:dyDescent="0.15">
      <c r="A53534" s="3"/>
      <c r="B53534" s="3"/>
      <c r="J53534" s="3"/>
      <c r="K53534" s="5"/>
      <c r="L53534" s="8"/>
      <c r="N53534" s="5"/>
      <c r="O53534" s="10"/>
      <c r="P53534" s="8"/>
    </row>
    <row r="53535" spans="1:16" s="2" customFormat="1" x14ac:dyDescent="0.15">
      <c r="A53535" s="3"/>
      <c r="B53535" s="3"/>
      <c r="J53535" s="3"/>
      <c r="K53535" s="5"/>
      <c r="L53535" s="8"/>
      <c r="N53535" s="5"/>
      <c r="O53535" s="10"/>
      <c r="P53535" s="8"/>
    </row>
    <row r="53536" spans="1:16" s="2" customFormat="1" x14ac:dyDescent="0.15">
      <c r="A53536" s="3"/>
      <c r="B53536" s="3"/>
      <c r="J53536" s="3"/>
      <c r="K53536" s="5"/>
      <c r="L53536" s="8"/>
      <c r="N53536" s="5"/>
      <c r="O53536" s="10"/>
      <c r="P53536" s="8"/>
    </row>
    <row r="53537" spans="1:16" s="2" customFormat="1" x14ac:dyDescent="0.15">
      <c r="A53537" s="3"/>
      <c r="B53537" s="3"/>
      <c r="J53537" s="3"/>
      <c r="K53537" s="5"/>
      <c r="L53537" s="8"/>
      <c r="N53537" s="5"/>
      <c r="O53537" s="10"/>
      <c r="P53537" s="8"/>
    </row>
    <row r="53538" spans="1:16" s="2" customFormat="1" x14ac:dyDescent="0.15">
      <c r="A53538" s="3"/>
      <c r="B53538" s="3"/>
      <c r="J53538" s="3"/>
      <c r="K53538" s="5"/>
      <c r="L53538" s="8"/>
      <c r="N53538" s="5"/>
      <c r="O53538" s="10"/>
      <c r="P53538" s="8"/>
    </row>
    <row r="53539" spans="1:16" s="2" customFormat="1" x14ac:dyDescent="0.15">
      <c r="A53539" s="3"/>
      <c r="B53539" s="3"/>
      <c r="J53539" s="3"/>
      <c r="K53539" s="5"/>
      <c r="L53539" s="8"/>
      <c r="N53539" s="5"/>
      <c r="O53539" s="10"/>
      <c r="P53539" s="8"/>
    </row>
    <row r="53540" spans="1:16" s="2" customFormat="1" x14ac:dyDescent="0.15">
      <c r="A53540" s="3"/>
      <c r="B53540" s="3"/>
      <c r="J53540" s="3"/>
      <c r="K53540" s="5"/>
      <c r="L53540" s="8"/>
      <c r="N53540" s="5"/>
      <c r="O53540" s="10"/>
      <c r="P53540" s="8"/>
    </row>
    <row r="53541" spans="1:16" s="2" customFormat="1" x14ac:dyDescent="0.15">
      <c r="A53541" s="3"/>
      <c r="B53541" s="3"/>
      <c r="J53541" s="3"/>
      <c r="K53541" s="5"/>
      <c r="L53541" s="8"/>
      <c r="N53541" s="5"/>
      <c r="O53541" s="10"/>
      <c r="P53541" s="8"/>
    </row>
    <row r="53542" spans="1:16" s="2" customFormat="1" x14ac:dyDescent="0.15">
      <c r="A53542" s="3"/>
      <c r="B53542" s="3"/>
      <c r="J53542" s="3"/>
      <c r="K53542" s="5"/>
      <c r="L53542" s="8"/>
      <c r="N53542" s="5"/>
      <c r="O53542" s="10"/>
      <c r="P53542" s="8"/>
    </row>
    <row r="53543" spans="1:16" s="2" customFormat="1" x14ac:dyDescent="0.15">
      <c r="A53543" s="3"/>
      <c r="B53543" s="3"/>
      <c r="J53543" s="3"/>
      <c r="K53543" s="5"/>
      <c r="L53543" s="8"/>
      <c r="N53543" s="5"/>
      <c r="O53543" s="10"/>
      <c r="P53543" s="8"/>
    </row>
    <row r="53544" spans="1:16" s="2" customFormat="1" x14ac:dyDescent="0.15">
      <c r="A53544" s="3"/>
      <c r="B53544" s="3"/>
      <c r="J53544" s="3"/>
      <c r="K53544" s="5"/>
      <c r="L53544" s="8"/>
      <c r="N53544" s="5"/>
      <c r="O53544" s="10"/>
      <c r="P53544" s="8"/>
    </row>
    <row r="53545" spans="1:16" s="2" customFormat="1" x14ac:dyDescent="0.15">
      <c r="A53545" s="3"/>
      <c r="B53545" s="3"/>
      <c r="J53545" s="3"/>
      <c r="K53545" s="5"/>
      <c r="L53545" s="8"/>
      <c r="N53545" s="5"/>
      <c r="O53545" s="10"/>
      <c r="P53545" s="8"/>
    </row>
    <row r="53546" spans="1:16" s="2" customFormat="1" x14ac:dyDescent="0.15">
      <c r="A53546" s="3"/>
      <c r="B53546" s="3"/>
      <c r="J53546" s="3"/>
      <c r="K53546" s="5"/>
      <c r="L53546" s="8"/>
      <c r="N53546" s="5"/>
      <c r="O53546" s="10"/>
      <c r="P53546" s="8"/>
    </row>
    <row r="53547" spans="1:16" s="2" customFormat="1" x14ac:dyDescent="0.15">
      <c r="A53547" s="3"/>
      <c r="B53547" s="3"/>
      <c r="J53547" s="3"/>
      <c r="K53547" s="5"/>
      <c r="L53547" s="8"/>
      <c r="N53547" s="5"/>
      <c r="O53547" s="10"/>
      <c r="P53547" s="8"/>
    </row>
    <row r="53548" spans="1:16" s="2" customFormat="1" x14ac:dyDescent="0.15">
      <c r="A53548" s="3"/>
      <c r="B53548" s="3"/>
      <c r="J53548" s="3"/>
      <c r="K53548" s="5"/>
      <c r="L53548" s="8"/>
      <c r="N53548" s="5"/>
      <c r="O53548" s="10"/>
      <c r="P53548" s="8"/>
    </row>
    <row r="53549" spans="1:16" s="2" customFormat="1" x14ac:dyDescent="0.15">
      <c r="A53549" s="3"/>
      <c r="B53549" s="3"/>
      <c r="J53549" s="3"/>
      <c r="K53549" s="5"/>
      <c r="L53549" s="8"/>
      <c r="N53549" s="5"/>
      <c r="O53549" s="10"/>
      <c r="P53549" s="8"/>
    </row>
    <row r="53550" spans="1:16" s="2" customFormat="1" x14ac:dyDescent="0.15">
      <c r="A53550" s="3"/>
      <c r="B53550" s="3"/>
      <c r="J53550" s="3"/>
      <c r="K53550" s="5"/>
      <c r="L53550" s="8"/>
      <c r="N53550" s="5"/>
      <c r="O53550" s="10"/>
      <c r="P53550" s="8"/>
    </row>
    <row r="53551" spans="1:16" s="2" customFormat="1" x14ac:dyDescent="0.15">
      <c r="A53551" s="3"/>
      <c r="B53551" s="3"/>
      <c r="J53551" s="3"/>
      <c r="K53551" s="5"/>
      <c r="L53551" s="8"/>
      <c r="N53551" s="5"/>
      <c r="O53551" s="10"/>
      <c r="P53551" s="8"/>
    </row>
    <row r="53552" spans="1:16" s="2" customFormat="1" x14ac:dyDescent="0.15">
      <c r="A53552" s="3"/>
      <c r="B53552" s="3"/>
      <c r="J53552" s="3"/>
      <c r="K53552" s="5"/>
      <c r="L53552" s="8"/>
      <c r="N53552" s="5"/>
      <c r="O53552" s="10"/>
      <c r="P53552" s="8"/>
    </row>
    <row r="53553" spans="1:16" s="2" customFormat="1" x14ac:dyDescent="0.15">
      <c r="A53553" s="3"/>
      <c r="B53553" s="3"/>
      <c r="J53553" s="3"/>
      <c r="K53553" s="5"/>
      <c r="L53553" s="8"/>
      <c r="N53553" s="5"/>
      <c r="O53553" s="10"/>
      <c r="P53553" s="8"/>
    </row>
    <row r="53554" spans="1:16" s="2" customFormat="1" x14ac:dyDescent="0.15">
      <c r="A53554" s="3"/>
      <c r="B53554" s="3"/>
      <c r="J53554" s="3"/>
      <c r="K53554" s="5"/>
      <c r="L53554" s="8"/>
      <c r="N53554" s="5"/>
      <c r="O53554" s="10"/>
      <c r="P53554" s="8"/>
    </row>
    <row r="53555" spans="1:16" s="2" customFormat="1" x14ac:dyDescent="0.15">
      <c r="A53555" s="3"/>
      <c r="B53555" s="3"/>
      <c r="J53555" s="3"/>
      <c r="K53555" s="5"/>
      <c r="L53555" s="8"/>
      <c r="N53555" s="5"/>
      <c r="O53555" s="10"/>
      <c r="P53555" s="8"/>
    </row>
    <row r="53556" spans="1:16" s="2" customFormat="1" x14ac:dyDescent="0.15">
      <c r="A53556" s="3"/>
      <c r="B53556" s="3"/>
      <c r="J53556" s="3"/>
      <c r="K53556" s="5"/>
      <c r="L53556" s="8"/>
      <c r="N53556" s="5"/>
      <c r="O53556" s="10"/>
      <c r="P53556" s="8"/>
    </row>
    <row r="53557" spans="1:16" s="2" customFormat="1" x14ac:dyDescent="0.15">
      <c r="A53557" s="3"/>
      <c r="B53557" s="3"/>
      <c r="J53557" s="3"/>
      <c r="K53557" s="5"/>
      <c r="L53557" s="8"/>
      <c r="N53557" s="5"/>
      <c r="O53557" s="10"/>
      <c r="P53557" s="8"/>
    </row>
    <row r="53558" spans="1:16" s="2" customFormat="1" x14ac:dyDescent="0.15">
      <c r="A53558" s="3"/>
      <c r="B53558" s="3"/>
      <c r="J53558" s="3"/>
      <c r="K53558" s="5"/>
      <c r="L53558" s="8"/>
      <c r="N53558" s="5"/>
      <c r="O53558" s="10"/>
      <c r="P53558" s="8"/>
    </row>
    <row r="53559" spans="1:16" s="2" customFormat="1" x14ac:dyDescent="0.15">
      <c r="A53559" s="3"/>
      <c r="B53559" s="3"/>
      <c r="J53559" s="3"/>
      <c r="K53559" s="5"/>
      <c r="L53559" s="8"/>
      <c r="N53559" s="5"/>
      <c r="O53559" s="10"/>
      <c r="P53559" s="8"/>
    </row>
    <row r="53560" spans="1:16" s="2" customFormat="1" x14ac:dyDescent="0.15">
      <c r="A53560" s="3"/>
      <c r="B53560" s="3"/>
      <c r="J53560" s="3"/>
      <c r="K53560" s="5"/>
      <c r="L53560" s="8"/>
      <c r="N53560" s="5"/>
      <c r="O53560" s="10"/>
      <c r="P53560" s="8"/>
    </row>
    <row r="53561" spans="1:16" s="2" customFormat="1" x14ac:dyDescent="0.15">
      <c r="A53561" s="3"/>
      <c r="B53561" s="3"/>
      <c r="J53561" s="3"/>
      <c r="K53561" s="5"/>
      <c r="L53561" s="8"/>
      <c r="N53561" s="5"/>
      <c r="O53561" s="10"/>
      <c r="P53561" s="8"/>
    </row>
    <row r="53562" spans="1:16" s="2" customFormat="1" x14ac:dyDescent="0.15">
      <c r="A53562" s="3"/>
      <c r="B53562" s="3"/>
      <c r="J53562" s="3"/>
      <c r="K53562" s="5"/>
      <c r="L53562" s="8"/>
      <c r="N53562" s="5"/>
      <c r="O53562" s="10"/>
      <c r="P53562" s="8"/>
    </row>
    <row r="53563" spans="1:16" s="2" customFormat="1" x14ac:dyDescent="0.15">
      <c r="A53563" s="3"/>
      <c r="B53563" s="3"/>
      <c r="J53563" s="3"/>
      <c r="K53563" s="5"/>
      <c r="L53563" s="8"/>
      <c r="N53563" s="5"/>
      <c r="O53563" s="10"/>
      <c r="P53563" s="8"/>
    </row>
    <row r="53564" spans="1:16" s="2" customFormat="1" x14ac:dyDescent="0.15">
      <c r="A53564" s="3"/>
      <c r="B53564" s="3"/>
      <c r="J53564" s="3"/>
      <c r="K53564" s="5"/>
      <c r="L53564" s="8"/>
      <c r="N53564" s="5"/>
      <c r="O53564" s="10"/>
      <c r="P53564" s="8"/>
    </row>
    <row r="53565" spans="1:16" s="2" customFormat="1" x14ac:dyDescent="0.15">
      <c r="A53565" s="3"/>
      <c r="B53565" s="3"/>
      <c r="J53565" s="3"/>
      <c r="K53565" s="5"/>
      <c r="L53565" s="8"/>
      <c r="N53565" s="5"/>
      <c r="O53565" s="10"/>
      <c r="P53565" s="8"/>
    </row>
    <row r="53566" spans="1:16" s="2" customFormat="1" x14ac:dyDescent="0.15">
      <c r="A53566" s="3"/>
      <c r="B53566" s="3"/>
      <c r="J53566" s="3"/>
      <c r="K53566" s="5"/>
      <c r="L53566" s="8"/>
      <c r="N53566" s="5"/>
      <c r="O53566" s="10"/>
      <c r="P53566" s="8"/>
    </row>
    <row r="53567" spans="1:16" s="2" customFormat="1" x14ac:dyDescent="0.15">
      <c r="A53567" s="3"/>
      <c r="B53567" s="3"/>
      <c r="J53567" s="3"/>
      <c r="K53567" s="5"/>
      <c r="L53567" s="8"/>
      <c r="N53567" s="5"/>
      <c r="O53567" s="10"/>
      <c r="P53567" s="8"/>
    </row>
    <row r="53568" spans="1:16" s="2" customFormat="1" x14ac:dyDescent="0.15">
      <c r="A53568" s="3"/>
      <c r="B53568" s="3"/>
      <c r="J53568" s="3"/>
      <c r="K53568" s="5"/>
      <c r="L53568" s="8"/>
      <c r="N53568" s="5"/>
      <c r="O53568" s="10"/>
      <c r="P53568" s="8"/>
    </row>
    <row r="53569" spans="1:16" s="2" customFormat="1" x14ac:dyDescent="0.15">
      <c r="A53569" s="3"/>
      <c r="B53569" s="3"/>
      <c r="J53569" s="3"/>
      <c r="K53569" s="5"/>
      <c r="L53569" s="8"/>
      <c r="N53569" s="5"/>
      <c r="O53569" s="10"/>
      <c r="P53569" s="8"/>
    </row>
    <row r="53570" spans="1:16" s="2" customFormat="1" x14ac:dyDescent="0.15">
      <c r="A53570" s="3"/>
      <c r="B53570" s="3"/>
      <c r="J53570" s="3"/>
      <c r="K53570" s="5"/>
      <c r="L53570" s="8"/>
      <c r="N53570" s="5"/>
      <c r="O53570" s="10"/>
      <c r="P53570" s="8"/>
    </row>
    <row r="53571" spans="1:16" s="2" customFormat="1" x14ac:dyDescent="0.15">
      <c r="A53571" s="3"/>
      <c r="B53571" s="3"/>
      <c r="J53571" s="3"/>
      <c r="K53571" s="5"/>
      <c r="L53571" s="8"/>
      <c r="N53571" s="5"/>
      <c r="O53571" s="10"/>
      <c r="P53571" s="8"/>
    </row>
    <row r="53572" spans="1:16" s="2" customFormat="1" x14ac:dyDescent="0.15">
      <c r="A53572" s="3"/>
      <c r="B53572" s="3"/>
      <c r="J53572" s="3"/>
      <c r="K53572" s="5"/>
      <c r="L53572" s="8"/>
      <c r="N53572" s="5"/>
      <c r="O53572" s="10"/>
      <c r="P53572" s="8"/>
    </row>
    <row r="53573" spans="1:16" s="2" customFormat="1" x14ac:dyDescent="0.15">
      <c r="A53573" s="3"/>
      <c r="B53573" s="3"/>
      <c r="J53573" s="3"/>
      <c r="K53573" s="5"/>
      <c r="L53573" s="8"/>
      <c r="N53573" s="5"/>
      <c r="O53573" s="10"/>
      <c r="P53573" s="8"/>
    </row>
    <row r="53574" spans="1:16" s="2" customFormat="1" x14ac:dyDescent="0.15">
      <c r="A53574" s="3"/>
      <c r="B53574" s="3"/>
      <c r="J53574" s="3"/>
      <c r="K53574" s="5"/>
      <c r="L53574" s="8"/>
      <c r="N53574" s="5"/>
      <c r="O53574" s="10"/>
      <c r="P53574" s="8"/>
    </row>
    <row r="53575" spans="1:16" s="2" customFormat="1" x14ac:dyDescent="0.15">
      <c r="A53575" s="3"/>
      <c r="B53575" s="3"/>
      <c r="J53575" s="3"/>
      <c r="K53575" s="5"/>
      <c r="L53575" s="8"/>
      <c r="N53575" s="5"/>
      <c r="O53575" s="10"/>
      <c r="P53575" s="8"/>
    </row>
    <row r="53576" spans="1:16" s="2" customFormat="1" x14ac:dyDescent="0.15">
      <c r="A53576" s="3"/>
      <c r="B53576" s="3"/>
      <c r="J53576" s="3"/>
      <c r="K53576" s="5"/>
      <c r="L53576" s="8"/>
      <c r="N53576" s="5"/>
      <c r="O53576" s="10"/>
      <c r="P53576" s="8"/>
    </row>
    <row r="53577" spans="1:16" s="2" customFormat="1" x14ac:dyDescent="0.15">
      <c r="A53577" s="3"/>
      <c r="B53577" s="3"/>
      <c r="J53577" s="3"/>
      <c r="K53577" s="5"/>
      <c r="L53577" s="8"/>
      <c r="N53577" s="5"/>
      <c r="O53577" s="10"/>
      <c r="P53577" s="8"/>
    </row>
    <row r="53578" spans="1:16" s="2" customFormat="1" x14ac:dyDescent="0.15">
      <c r="A53578" s="3"/>
      <c r="B53578" s="3"/>
      <c r="J53578" s="3"/>
      <c r="K53578" s="5"/>
      <c r="L53578" s="8"/>
      <c r="N53578" s="5"/>
      <c r="O53578" s="10"/>
      <c r="P53578" s="8"/>
    </row>
    <row r="53579" spans="1:16" s="2" customFormat="1" x14ac:dyDescent="0.15">
      <c r="A53579" s="3"/>
      <c r="B53579" s="3"/>
      <c r="J53579" s="3"/>
      <c r="K53579" s="5"/>
      <c r="L53579" s="8"/>
      <c r="N53579" s="5"/>
      <c r="O53579" s="10"/>
      <c r="P53579" s="8"/>
    </row>
    <row r="53580" spans="1:16" s="2" customFormat="1" x14ac:dyDescent="0.15">
      <c r="A53580" s="3"/>
      <c r="B53580" s="3"/>
      <c r="J53580" s="3"/>
      <c r="K53580" s="5"/>
      <c r="L53580" s="8"/>
      <c r="N53580" s="5"/>
      <c r="O53580" s="10"/>
      <c r="P53580" s="8"/>
    </row>
    <row r="53581" spans="1:16" s="2" customFormat="1" x14ac:dyDescent="0.15">
      <c r="A53581" s="3"/>
      <c r="B53581" s="3"/>
      <c r="J53581" s="3"/>
      <c r="K53581" s="5"/>
      <c r="L53581" s="8"/>
      <c r="N53581" s="5"/>
      <c r="O53581" s="10"/>
      <c r="P53581" s="8"/>
    </row>
    <row r="53582" spans="1:16" s="2" customFormat="1" x14ac:dyDescent="0.15">
      <c r="A53582" s="3"/>
      <c r="B53582" s="3"/>
      <c r="J53582" s="3"/>
      <c r="K53582" s="5"/>
      <c r="L53582" s="8"/>
      <c r="N53582" s="5"/>
      <c r="O53582" s="10"/>
      <c r="P53582" s="8"/>
    </row>
    <row r="53583" spans="1:16" s="2" customFormat="1" x14ac:dyDescent="0.15">
      <c r="A53583" s="3"/>
      <c r="B53583" s="3"/>
      <c r="J53583" s="3"/>
      <c r="K53583" s="5"/>
      <c r="L53583" s="8"/>
      <c r="N53583" s="5"/>
      <c r="O53583" s="10"/>
      <c r="P53583" s="8"/>
    </row>
    <row r="53584" spans="1:16" s="2" customFormat="1" x14ac:dyDescent="0.15">
      <c r="A53584" s="3"/>
      <c r="B53584" s="3"/>
      <c r="J53584" s="3"/>
      <c r="K53584" s="5"/>
      <c r="L53584" s="8"/>
      <c r="N53584" s="5"/>
      <c r="O53584" s="10"/>
      <c r="P53584" s="8"/>
    </row>
    <row r="53585" spans="1:16" s="2" customFormat="1" x14ac:dyDescent="0.15">
      <c r="A53585" s="3"/>
      <c r="B53585" s="3"/>
      <c r="J53585" s="3"/>
      <c r="K53585" s="5"/>
      <c r="L53585" s="8"/>
      <c r="N53585" s="5"/>
      <c r="O53585" s="10"/>
      <c r="P53585" s="8"/>
    </row>
    <row r="53586" spans="1:16" s="2" customFormat="1" x14ac:dyDescent="0.15">
      <c r="A53586" s="3"/>
      <c r="B53586" s="3"/>
      <c r="J53586" s="3"/>
      <c r="K53586" s="5"/>
      <c r="L53586" s="8"/>
      <c r="N53586" s="5"/>
      <c r="O53586" s="10"/>
      <c r="P53586" s="8"/>
    </row>
    <row r="53587" spans="1:16" s="2" customFormat="1" x14ac:dyDescent="0.15">
      <c r="A53587" s="3"/>
      <c r="B53587" s="3"/>
      <c r="J53587" s="3"/>
      <c r="K53587" s="5"/>
      <c r="L53587" s="8"/>
      <c r="N53587" s="5"/>
      <c r="O53587" s="10"/>
      <c r="P53587" s="8"/>
    </row>
    <row r="53588" spans="1:16" s="2" customFormat="1" x14ac:dyDescent="0.15">
      <c r="A53588" s="3"/>
      <c r="B53588" s="3"/>
      <c r="J53588" s="3"/>
      <c r="K53588" s="5"/>
      <c r="L53588" s="8"/>
      <c r="N53588" s="5"/>
      <c r="O53588" s="10"/>
      <c r="P53588" s="8"/>
    </row>
    <row r="53589" spans="1:16" s="2" customFormat="1" x14ac:dyDescent="0.15">
      <c r="A53589" s="3"/>
      <c r="B53589" s="3"/>
      <c r="J53589" s="3"/>
      <c r="K53589" s="5"/>
      <c r="L53589" s="8"/>
      <c r="N53589" s="5"/>
      <c r="O53589" s="10"/>
      <c r="P53589" s="8"/>
    </row>
    <row r="53590" spans="1:16" s="2" customFormat="1" x14ac:dyDescent="0.15">
      <c r="A53590" s="3"/>
      <c r="B53590" s="3"/>
      <c r="J53590" s="3"/>
      <c r="K53590" s="5"/>
      <c r="L53590" s="8"/>
      <c r="N53590" s="5"/>
      <c r="O53590" s="10"/>
      <c r="P53590" s="8"/>
    </row>
    <row r="53591" spans="1:16" s="2" customFormat="1" x14ac:dyDescent="0.15">
      <c r="A53591" s="3"/>
      <c r="B53591" s="3"/>
      <c r="J53591" s="3"/>
      <c r="K53591" s="5"/>
      <c r="L53591" s="8"/>
      <c r="N53591" s="5"/>
      <c r="O53591" s="10"/>
      <c r="P53591" s="8"/>
    </row>
    <row r="53592" spans="1:16" s="2" customFormat="1" x14ac:dyDescent="0.15">
      <c r="A53592" s="3"/>
      <c r="B53592" s="3"/>
      <c r="J53592" s="3"/>
      <c r="K53592" s="5"/>
      <c r="L53592" s="8"/>
      <c r="N53592" s="5"/>
      <c r="O53592" s="10"/>
      <c r="P53592" s="8"/>
    </row>
    <row r="53593" spans="1:16" s="2" customFormat="1" x14ac:dyDescent="0.15">
      <c r="A53593" s="3"/>
      <c r="B53593" s="3"/>
      <c r="J53593" s="3"/>
      <c r="K53593" s="5"/>
      <c r="L53593" s="8"/>
      <c r="N53593" s="5"/>
      <c r="O53593" s="10"/>
      <c r="P53593" s="8"/>
    </row>
    <row r="53594" spans="1:16" s="2" customFormat="1" x14ac:dyDescent="0.15">
      <c r="A53594" s="3"/>
      <c r="B53594" s="3"/>
      <c r="J53594" s="3"/>
      <c r="K53594" s="5"/>
      <c r="L53594" s="8"/>
      <c r="N53594" s="5"/>
      <c r="O53594" s="10"/>
      <c r="P53594" s="8"/>
    </row>
    <row r="53595" spans="1:16" s="2" customFormat="1" x14ac:dyDescent="0.15">
      <c r="A53595" s="3"/>
      <c r="B53595" s="3"/>
      <c r="J53595" s="3"/>
      <c r="K53595" s="5"/>
      <c r="L53595" s="8"/>
      <c r="N53595" s="5"/>
      <c r="O53595" s="10"/>
      <c r="P53595" s="8"/>
    </row>
    <row r="53596" spans="1:16" s="2" customFormat="1" x14ac:dyDescent="0.15">
      <c r="A53596" s="3"/>
      <c r="B53596" s="3"/>
      <c r="J53596" s="3"/>
      <c r="K53596" s="5"/>
      <c r="L53596" s="8"/>
      <c r="N53596" s="5"/>
      <c r="O53596" s="10"/>
      <c r="P53596" s="8"/>
    </row>
    <row r="53597" spans="1:16" s="2" customFormat="1" x14ac:dyDescent="0.15">
      <c r="A53597" s="3"/>
      <c r="B53597" s="3"/>
      <c r="J53597" s="3"/>
      <c r="K53597" s="5"/>
      <c r="L53597" s="8"/>
      <c r="N53597" s="5"/>
      <c r="O53597" s="10"/>
      <c r="P53597" s="8"/>
    </row>
    <row r="53598" spans="1:16" s="2" customFormat="1" x14ac:dyDescent="0.15">
      <c r="A53598" s="3"/>
      <c r="B53598" s="3"/>
      <c r="J53598" s="3"/>
      <c r="K53598" s="5"/>
      <c r="L53598" s="8"/>
      <c r="N53598" s="5"/>
      <c r="O53598" s="10"/>
      <c r="P53598" s="8"/>
    </row>
    <row r="53599" spans="1:16" s="2" customFormat="1" x14ac:dyDescent="0.15">
      <c r="A53599" s="3"/>
      <c r="B53599" s="3"/>
      <c r="J53599" s="3"/>
      <c r="K53599" s="5"/>
      <c r="L53599" s="8"/>
      <c r="N53599" s="5"/>
      <c r="O53599" s="10"/>
      <c r="P53599" s="8"/>
    </row>
    <row r="53600" spans="1:16" s="2" customFormat="1" x14ac:dyDescent="0.15">
      <c r="A53600" s="3"/>
      <c r="B53600" s="3"/>
      <c r="J53600" s="3"/>
      <c r="K53600" s="5"/>
      <c r="L53600" s="8"/>
      <c r="N53600" s="5"/>
      <c r="O53600" s="10"/>
      <c r="P53600" s="8"/>
    </row>
    <row r="53601" spans="1:16" s="2" customFormat="1" x14ac:dyDescent="0.15">
      <c r="A53601" s="3"/>
      <c r="B53601" s="3"/>
      <c r="J53601" s="3"/>
      <c r="K53601" s="5"/>
      <c r="L53601" s="8"/>
      <c r="N53601" s="5"/>
      <c r="O53601" s="10"/>
      <c r="P53601" s="8"/>
    </row>
    <row r="53602" spans="1:16" s="2" customFormat="1" x14ac:dyDescent="0.15">
      <c r="A53602" s="3"/>
      <c r="B53602" s="3"/>
      <c r="J53602" s="3"/>
      <c r="K53602" s="5"/>
      <c r="L53602" s="8"/>
      <c r="N53602" s="5"/>
      <c r="O53602" s="10"/>
      <c r="P53602" s="8"/>
    </row>
    <row r="53603" spans="1:16" s="2" customFormat="1" x14ac:dyDescent="0.15">
      <c r="A53603" s="3"/>
      <c r="B53603" s="3"/>
      <c r="J53603" s="3"/>
      <c r="K53603" s="5"/>
      <c r="L53603" s="8"/>
      <c r="N53603" s="5"/>
      <c r="O53603" s="10"/>
      <c r="P53603" s="8"/>
    </row>
    <row r="53604" spans="1:16" s="2" customFormat="1" x14ac:dyDescent="0.15">
      <c r="A53604" s="3"/>
      <c r="B53604" s="3"/>
      <c r="J53604" s="3"/>
      <c r="K53604" s="5"/>
      <c r="L53604" s="8"/>
      <c r="N53604" s="5"/>
      <c r="O53604" s="10"/>
      <c r="P53604" s="8"/>
    </row>
    <row r="53605" spans="1:16" s="2" customFormat="1" x14ac:dyDescent="0.15">
      <c r="A53605" s="3"/>
      <c r="B53605" s="3"/>
      <c r="J53605" s="3"/>
      <c r="K53605" s="5"/>
      <c r="L53605" s="8"/>
      <c r="N53605" s="5"/>
      <c r="O53605" s="10"/>
      <c r="P53605" s="8"/>
    </row>
    <row r="53606" spans="1:16" s="2" customFormat="1" x14ac:dyDescent="0.15">
      <c r="A53606" s="3"/>
      <c r="B53606" s="3"/>
      <c r="J53606" s="3"/>
      <c r="K53606" s="5"/>
      <c r="L53606" s="8"/>
      <c r="N53606" s="5"/>
      <c r="O53606" s="10"/>
      <c r="P53606" s="8"/>
    </row>
    <row r="53607" spans="1:16" s="2" customFormat="1" x14ac:dyDescent="0.15">
      <c r="A53607" s="3"/>
      <c r="B53607" s="3"/>
      <c r="J53607" s="3"/>
      <c r="K53607" s="5"/>
      <c r="L53607" s="8"/>
      <c r="N53607" s="5"/>
      <c r="O53607" s="10"/>
      <c r="P53607" s="8"/>
    </row>
    <row r="53608" spans="1:16" s="2" customFormat="1" x14ac:dyDescent="0.15">
      <c r="A53608" s="3"/>
      <c r="B53608" s="3"/>
      <c r="J53608" s="3"/>
      <c r="K53608" s="5"/>
      <c r="L53608" s="8"/>
      <c r="N53608" s="5"/>
      <c r="O53608" s="10"/>
      <c r="P53608" s="8"/>
    </row>
    <row r="53609" spans="1:16" s="2" customFormat="1" x14ac:dyDescent="0.15">
      <c r="A53609" s="3"/>
      <c r="B53609" s="3"/>
      <c r="J53609" s="3"/>
      <c r="K53609" s="5"/>
      <c r="L53609" s="8"/>
      <c r="N53609" s="5"/>
      <c r="O53609" s="10"/>
      <c r="P53609" s="8"/>
    </row>
    <row r="53610" spans="1:16" s="2" customFormat="1" x14ac:dyDescent="0.15">
      <c r="A53610" s="3"/>
      <c r="B53610" s="3"/>
      <c r="J53610" s="3"/>
      <c r="K53610" s="5"/>
      <c r="L53610" s="8"/>
      <c r="N53610" s="5"/>
      <c r="O53610" s="10"/>
      <c r="P53610" s="8"/>
    </row>
    <row r="53611" spans="1:16" s="2" customFormat="1" x14ac:dyDescent="0.15">
      <c r="A53611" s="3"/>
      <c r="B53611" s="3"/>
      <c r="J53611" s="3"/>
      <c r="K53611" s="5"/>
      <c r="L53611" s="8"/>
      <c r="N53611" s="5"/>
      <c r="O53611" s="10"/>
      <c r="P53611" s="8"/>
    </row>
    <row r="53612" spans="1:16" s="2" customFormat="1" x14ac:dyDescent="0.15">
      <c r="A53612" s="3"/>
      <c r="B53612" s="3"/>
      <c r="J53612" s="3"/>
      <c r="K53612" s="5"/>
      <c r="L53612" s="8"/>
      <c r="N53612" s="5"/>
      <c r="O53612" s="10"/>
      <c r="P53612" s="8"/>
    </row>
    <row r="53613" spans="1:16" s="2" customFormat="1" x14ac:dyDescent="0.15">
      <c r="A53613" s="3"/>
      <c r="B53613" s="3"/>
      <c r="J53613" s="3"/>
      <c r="K53613" s="5"/>
      <c r="L53613" s="8"/>
      <c r="N53613" s="5"/>
      <c r="O53613" s="10"/>
      <c r="P53613" s="8"/>
    </row>
    <row r="53614" spans="1:16" s="2" customFormat="1" x14ac:dyDescent="0.15">
      <c r="A53614" s="3"/>
      <c r="B53614" s="3"/>
      <c r="J53614" s="3"/>
      <c r="K53614" s="5"/>
      <c r="L53614" s="8"/>
      <c r="N53614" s="5"/>
      <c r="O53614" s="10"/>
      <c r="P53614" s="8"/>
    </row>
    <row r="53615" spans="1:16" s="2" customFormat="1" x14ac:dyDescent="0.15">
      <c r="A53615" s="3"/>
      <c r="B53615" s="3"/>
      <c r="J53615" s="3"/>
      <c r="K53615" s="5"/>
      <c r="L53615" s="8"/>
      <c r="N53615" s="5"/>
      <c r="O53615" s="10"/>
      <c r="P53615" s="8"/>
    </row>
    <row r="53616" spans="1:16" s="2" customFormat="1" x14ac:dyDescent="0.15">
      <c r="A53616" s="3"/>
      <c r="B53616" s="3"/>
      <c r="J53616" s="3"/>
      <c r="K53616" s="5"/>
      <c r="L53616" s="8"/>
      <c r="N53616" s="5"/>
      <c r="O53616" s="10"/>
      <c r="P53616" s="8"/>
    </row>
    <row r="53617" spans="1:16" s="2" customFormat="1" x14ac:dyDescent="0.15">
      <c r="A53617" s="3"/>
      <c r="B53617" s="3"/>
      <c r="J53617" s="3"/>
      <c r="K53617" s="5"/>
      <c r="L53617" s="8"/>
      <c r="N53617" s="5"/>
      <c r="O53617" s="10"/>
      <c r="P53617" s="8"/>
    </row>
    <row r="53618" spans="1:16" s="2" customFormat="1" x14ac:dyDescent="0.15">
      <c r="A53618" s="3"/>
      <c r="B53618" s="3"/>
      <c r="J53618" s="3"/>
      <c r="K53618" s="5"/>
      <c r="L53618" s="8"/>
      <c r="N53618" s="5"/>
      <c r="O53618" s="10"/>
      <c r="P53618" s="8"/>
    </row>
    <row r="53619" spans="1:16" s="2" customFormat="1" x14ac:dyDescent="0.15">
      <c r="A53619" s="3"/>
      <c r="B53619" s="3"/>
      <c r="J53619" s="3"/>
      <c r="K53619" s="5"/>
      <c r="L53619" s="8"/>
      <c r="N53619" s="5"/>
      <c r="O53619" s="10"/>
      <c r="P53619" s="8"/>
    </row>
    <row r="53620" spans="1:16" s="2" customFormat="1" x14ac:dyDescent="0.15">
      <c r="A53620" s="3"/>
      <c r="B53620" s="3"/>
      <c r="J53620" s="3"/>
      <c r="K53620" s="5"/>
      <c r="L53620" s="8"/>
      <c r="N53620" s="5"/>
      <c r="O53620" s="10"/>
      <c r="P53620" s="8"/>
    </row>
    <row r="53621" spans="1:16" s="2" customFormat="1" x14ac:dyDescent="0.15">
      <c r="A53621" s="3"/>
      <c r="B53621" s="3"/>
      <c r="J53621" s="3"/>
      <c r="K53621" s="5"/>
      <c r="L53621" s="8"/>
      <c r="N53621" s="5"/>
      <c r="O53621" s="10"/>
      <c r="P53621" s="8"/>
    </row>
    <row r="53622" spans="1:16" s="2" customFormat="1" x14ac:dyDescent="0.15">
      <c r="A53622" s="3"/>
      <c r="B53622" s="3"/>
      <c r="J53622" s="3"/>
      <c r="K53622" s="5"/>
      <c r="L53622" s="8"/>
      <c r="N53622" s="5"/>
      <c r="O53622" s="10"/>
      <c r="P53622" s="8"/>
    </row>
    <row r="53623" spans="1:16" s="2" customFormat="1" x14ac:dyDescent="0.15">
      <c r="A53623" s="3"/>
      <c r="B53623" s="3"/>
      <c r="J53623" s="3"/>
      <c r="K53623" s="5"/>
      <c r="L53623" s="8"/>
      <c r="N53623" s="5"/>
      <c r="O53623" s="10"/>
      <c r="P53623" s="8"/>
    </row>
    <row r="53624" spans="1:16" s="2" customFormat="1" x14ac:dyDescent="0.15">
      <c r="A53624" s="3"/>
      <c r="B53624" s="3"/>
      <c r="J53624" s="3"/>
      <c r="K53624" s="5"/>
      <c r="L53624" s="8"/>
      <c r="N53624" s="5"/>
      <c r="O53624" s="10"/>
      <c r="P53624" s="8"/>
    </row>
    <row r="53625" spans="1:16" s="2" customFormat="1" x14ac:dyDescent="0.15">
      <c r="A53625" s="3"/>
      <c r="B53625" s="3"/>
      <c r="J53625" s="3"/>
      <c r="K53625" s="5"/>
      <c r="L53625" s="8"/>
      <c r="N53625" s="5"/>
      <c r="O53625" s="10"/>
      <c r="P53625" s="8"/>
    </row>
    <row r="53626" spans="1:16" s="2" customFormat="1" x14ac:dyDescent="0.15">
      <c r="A53626" s="3"/>
      <c r="B53626" s="3"/>
      <c r="J53626" s="3"/>
      <c r="K53626" s="5"/>
      <c r="L53626" s="8"/>
      <c r="N53626" s="5"/>
      <c r="O53626" s="10"/>
      <c r="P53626" s="8"/>
    </row>
    <row r="53627" spans="1:16" s="2" customFormat="1" x14ac:dyDescent="0.15">
      <c r="A53627" s="3"/>
      <c r="B53627" s="3"/>
      <c r="J53627" s="3"/>
      <c r="K53627" s="5"/>
      <c r="L53627" s="8"/>
      <c r="N53627" s="5"/>
      <c r="O53627" s="10"/>
      <c r="P53627" s="8"/>
    </row>
    <row r="53628" spans="1:16" s="2" customFormat="1" x14ac:dyDescent="0.15">
      <c r="A53628" s="3"/>
      <c r="B53628" s="3"/>
      <c r="J53628" s="3"/>
      <c r="K53628" s="5"/>
      <c r="L53628" s="8"/>
      <c r="N53628" s="5"/>
      <c r="O53628" s="10"/>
      <c r="P53628" s="8"/>
    </row>
    <row r="53629" spans="1:16" s="2" customFormat="1" x14ac:dyDescent="0.15">
      <c r="A53629" s="3"/>
      <c r="B53629" s="3"/>
      <c r="J53629" s="3"/>
      <c r="K53629" s="5"/>
      <c r="L53629" s="8"/>
      <c r="N53629" s="5"/>
      <c r="O53629" s="10"/>
      <c r="P53629" s="8"/>
    </row>
    <row r="53630" spans="1:16" s="2" customFormat="1" x14ac:dyDescent="0.15">
      <c r="A53630" s="3"/>
      <c r="B53630" s="3"/>
      <c r="J53630" s="3"/>
      <c r="K53630" s="5"/>
      <c r="L53630" s="8"/>
      <c r="N53630" s="5"/>
      <c r="O53630" s="10"/>
      <c r="P53630" s="8"/>
    </row>
    <row r="53631" spans="1:16" s="2" customFormat="1" x14ac:dyDescent="0.15">
      <c r="A53631" s="3"/>
      <c r="B53631" s="3"/>
      <c r="J53631" s="3"/>
      <c r="K53631" s="5"/>
      <c r="L53631" s="8"/>
      <c r="N53631" s="5"/>
      <c r="O53631" s="10"/>
      <c r="P53631" s="8"/>
    </row>
    <row r="53632" spans="1:16" s="2" customFormat="1" x14ac:dyDescent="0.15">
      <c r="A53632" s="3"/>
      <c r="B53632" s="3"/>
      <c r="J53632" s="3"/>
      <c r="K53632" s="5"/>
      <c r="L53632" s="8"/>
      <c r="N53632" s="5"/>
      <c r="O53632" s="10"/>
      <c r="P53632" s="8"/>
    </row>
    <row r="53633" spans="1:16" s="2" customFormat="1" x14ac:dyDescent="0.15">
      <c r="A53633" s="3"/>
      <c r="B53633" s="3"/>
      <c r="J53633" s="3"/>
      <c r="K53633" s="5"/>
      <c r="L53633" s="8"/>
      <c r="N53633" s="5"/>
      <c r="O53633" s="10"/>
      <c r="P53633" s="8"/>
    </row>
    <row r="53634" spans="1:16" s="2" customFormat="1" x14ac:dyDescent="0.15">
      <c r="A53634" s="3"/>
      <c r="B53634" s="3"/>
      <c r="J53634" s="3"/>
      <c r="K53634" s="5"/>
      <c r="L53634" s="8"/>
      <c r="N53634" s="5"/>
      <c r="O53634" s="10"/>
      <c r="P53634" s="8"/>
    </row>
    <row r="53635" spans="1:16" s="2" customFormat="1" x14ac:dyDescent="0.15">
      <c r="A53635" s="3"/>
      <c r="B53635" s="3"/>
      <c r="J53635" s="3"/>
      <c r="K53635" s="5"/>
      <c r="L53635" s="8"/>
      <c r="N53635" s="5"/>
      <c r="O53635" s="10"/>
      <c r="P53635" s="8"/>
    </row>
    <row r="53636" spans="1:16" s="2" customFormat="1" x14ac:dyDescent="0.15">
      <c r="A53636" s="3"/>
      <c r="B53636" s="3"/>
      <c r="J53636" s="3"/>
      <c r="K53636" s="5"/>
      <c r="L53636" s="8"/>
      <c r="N53636" s="5"/>
      <c r="O53636" s="10"/>
      <c r="P53636" s="8"/>
    </row>
    <row r="53637" spans="1:16" s="2" customFormat="1" x14ac:dyDescent="0.15">
      <c r="A53637" s="3"/>
      <c r="B53637" s="3"/>
      <c r="J53637" s="3"/>
      <c r="K53637" s="5"/>
      <c r="L53637" s="8"/>
      <c r="N53637" s="5"/>
      <c r="O53637" s="10"/>
      <c r="P53637" s="8"/>
    </row>
    <row r="53638" spans="1:16" s="2" customFormat="1" x14ac:dyDescent="0.15">
      <c r="A53638" s="3"/>
      <c r="B53638" s="3"/>
      <c r="J53638" s="3"/>
      <c r="K53638" s="5"/>
      <c r="L53638" s="8"/>
      <c r="N53638" s="5"/>
      <c r="O53638" s="10"/>
      <c r="P53638" s="8"/>
    </row>
    <row r="53639" spans="1:16" s="2" customFormat="1" x14ac:dyDescent="0.15">
      <c r="A53639" s="3"/>
      <c r="B53639" s="3"/>
      <c r="J53639" s="3"/>
      <c r="K53639" s="5"/>
      <c r="L53639" s="8"/>
      <c r="N53639" s="5"/>
      <c r="O53639" s="10"/>
      <c r="P53639" s="8"/>
    </row>
    <row r="53640" spans="1:16" s="2" customFormat="1" x14ac:dyDescent="0.15">
      <c r="A53640" s="3"/>
      <c r="B53640" s="3"/>
      <c r="J53640" s="3"/>
      <c r="K53640" s="5"/>
      <c r="L53640" s="8"/>
      <c r="N53640" s="5"/>
      <c r="O53640" s="10"/>
      <c r="P53640" s="8"/>
    </row>
    <row r="53641" spans="1:16" s="2" customFormat="1" x14ac:dyDescent="0.15">
      <c r="A53641" s="3"/>
      <c r="B53641" s="3"/>
      <c r="J53641" s="3"/>
      <c r="K53641" s="5"/>
      <c r="L53641" s="8"/>
      <c r="N53641" s="5"/>
      <c r="O53641" s="10"/>
      <c r="P53641" s="8"/>
    </row>
    <row r="53642" spans="1:16" s="2" customFormat="1" x14ac:dyDescent="0.15">
      <c r="A53642" s="3"/>
      <c r="B53642" s="3"/>
      <c r="J53642" s="3"/>
      <c r="K53642" s="5"/>
      <c r="L53642" s="8"/>
      <c r="N53642" s="5"/>
      <c r="O53642" s="10"/>
      <c r="P53642" s="8"/>
    </row>
    <row r="53643" spans="1:16" s="2" customFormat="1" x14ac:dyDescent="0.15">
      <c r="A53643" s="3"/>
      <c r="B53643" s="3"/>
      <c r="J53643" s="3"/>
      <c r="K53643" s="5"/>
      <c r="L53643" s="8"/>
      <c r="N53643" s="5"/>
      <c r="O53643" s="10"/>
      <c r="P53643" s="8"/>
    </row>
    <row r="53644" spans="1:16" s="2" customFormat="1" x14ac:dyDescent="0.15">
      <c r="A53644" s="3"/>
      <c r="B53644" s="3"/>
      <c r="J53644" s="3"/>
      <c r="K53644" s="5"/>
      <c r="L53644" s="8"/>
      <c r="N53644" s="5"/>
      <c r="O53644" s="10"/>
      <c r="P53644" s="8"/>
    </row>
    <row r="53645" spans="1:16" s="2" customFormat="1" x14ac:dyDescent="0.15">
      <c r="A53645" s="3"/>
      <c r="B53645" s="3"/>
      <c r="J53645" s="3"/>
      <c r="K53645" s="5"/>
      <c r="L53645" s="8"/>
      <c r="N53645" s="5"/>
      <c r="O53645" s="10"/>
      <c r="P53645" s="8"/>
    </row>
    <row r="53646" spans="1:16" s="2" customFormat="1" x14ac:dyDescent="0.15">
      <c r="A53646" s="3"/>
      <c r="B53646" s="3"/>
      <c r="J53646" s="3"/>
      <c r="K53646" s="5"/>
      <c r="L53646" s="8"/>
      <c r="N53646" s="5"/>
      <c r="O53646" s="10"/>
      <c r="P53646" s="8"/>
    </row>
    <row r="53647" spans="1:16" s="2" customFormat="1" x14ac:dyDescent="0.15">
      <c r="A53647" s="3"/>
      <c r="B53647" s="3"/>
      <c r="J53647" s="3"/>
      <c r="K53647" s="5"/>
      <c r="L53647" s="8"/>
      <c r="N53647" s="5"/>
      <c r="O53647" s="10"/>
      <c r="P53647" s="8"/>
    </row>
    <row r="53648" spans="1:16" s="2" customFormat="1" x14ac:dyDescent="0.15">
      <c r="A53648" s="3"/>
      <c r="B53648" s="3"/>
      <c r="J53648" s="3"/>
      <c r="K53648" s="5"/>
      <c r="L53648" s="8"/>
      <c r="N53648" s="5"/>
      <c r="O53648" s="10"/>
      <c r="P53648" s="8"/>
    </row>
    <row r="53649" spans="1:16" s="2" customFormat="1" x14ac:dyDescent="0.15">
      <c r="A53649" s="3"/>
      <c r="B53649" s="3"/>
      <c r="J53649" s="3"/>
      <c r="K53649" s="5"/>
      <c r="L53649" s="8"/>
      <c r="N53649" s="5"/>
      <c r="O53649" s="10"/>
      <c r="P53649" s="8"/>
    </row>
    <row r="53650" spans="1:16" s="2" customFormat="1" x14ac:dyDescent="0.15">
      <c r="A53650" s="3"/>
      <c r="B53650" s="3"/>
      <c r="J53650" s="3"/>
      <c r="K53650" s="5"/>
      <c r="L53650" s="8"/>
      <c r="N53650" s="5"/>
      <c r="O53650" s="10"/>
      <c r="P53650" s="8"/>
    </row>
    <row r="53651" spans="1:16" s="2" customFormat="1" x14ac:dyDescent="0.15">
      <c r="A53651" s="3"/>
      <c r="B53651" s="3"/>
      <c r="J53651" s="3"/>
      <c r="K53651" s="5"/>
      <c r="L53651" s="8"/>
      <c r="N53651" s="5"/>
      <c r="O53651" s="10"/>
      <c r="P53651" s="8"/>
    </row>
    <row r="53652" spans="1:16" s="2" customFormat="1" x14ac:dyDescent="0.15">
      <c r="A53652" s="3"/>
      <c r="B53652" s="3"/>
      <c r="J53652" s="3"/>
      <c r="K53652" s="5"/>
      <c r="L53652" s="8"/>
      <c r="N53652" s="5"/>
      <c r="O53652" s="10"/>
      <c r="P53652" s="8"/>
    </row>
    <row r="53653" spans="1:16" s="2" customFormat="1" x14ac:dyDescent="0.15">
      <c r="A53653" s="3"/>
      <c r="B53653" s="3"/>
      <c r="J53653" s="3"/>
      <c r="K53653" s="5"/>
      <c r="L53653" s="8"/>
      <c r="N53653" s="5"/>
      <c r="O53653" s="10"/>
      <c r="P53653" s="8"/>
    </row>
    <row r="53654" spans="1:16" s="2" customFormat="1" x14ac:dyDescent="0.15">
      <c r="A53654" s="3"/>
      <c r="B53654" s="3"/>
      <c r="J53654" s="3"/>
      <c r="K53654" s="5"/>
      <c r="L53654" s="8"/>
      <c r="N53654" s="5"/>
      <c r="O53654" s="10"/>
      <c r="P53654" s="8"/>
    </row>
    <row r="53655" spans="1:16" s="2" customFormat="1" x14ac:dyDescent="0.15">
      <c r="A53655" s="3"/>
      <c r="B53655" s="3"/>
      <c r="J53655" s="3"/>
      <c r="K53655" s="5"/>
      <c r="L53655" s="8"/>
      <c r="N53655" s="5"/>
      <c r="O53655" s="10"/>
      <c r="P53655" s="8"/>
    </row>
    <row r="53656" spans="1:16" s="2" customFormat="1" x14ac:dyDescent="0.15">
      <c r="A53656" s="3"/>
      <c r="B53656" s="3"/>
      <c r="J53656" s="3"/>
      <c r="K53656" s="5"/>
      <c r="L53656" s="8"/>
      <c r="N53656" s="5"/>
      <c r="O53656" s="10"/>
      <c r="P53656" s="8"/>
    </row>
    <row r="53657" spans="1:16" s="2" customFormat="1" x14ac:dyDescent="0.15">
      <c r="A53657" s="3"/>
      <c r="B53657" s="3"/>
      <c r="J53657" s="3"/>
      <c r="K53657" s="5"/>
      <c r="L53657" s="8"/>
      <c r="N53657" s="5"/>
      <c r="O53657" s="10"/>
      <c r="P53657" s="8"/>
    </row>
    <row r="53658" spans="1:16" s="2" customFormat="1" x14ac:dyDescent="0.15">
      <c r="A53658" s="3"/>
      <c r="B53658" s="3"/>
      <c r="J53658" s="3"/>
      <c r="K53658" s="5"/>
      <c r="L53658" s="8"/>
      <c r="N53658" s="5"/>
      <c r="O53658" s="10"/>
      <c r="P53658" s="8"/>
    </row>
    <row r="53659" spans="1:16" s="2" customFormat="1" x14ac:dyDescent="0.15">
      <c r="A53659" s="3"/>
      <c r="B53659" s="3"/>
      <c r="J53659" s="3"/>
      <c r="K53659" s="5"/>
      <c r="L53659" s="8"/>
      <c r="N53659" s="5"/>
      <c r="O53659" s="10"/>
      <c r="P53659" s="8"/>
    </row>
    <row r="53660" spans="1:16" s="2" customFormat="1" x14ac:dyDescent="0.15">
      <c r="A53660" s="3"/>
      <c r="B53660" s="3"/>
      <c r="J53660" s="3"/>
      <c r="K53660" s="5"/>
      <c r="L53660" s="8"/>
      <c r="N53660" s="5"/>
      <c r="O53660" s="10"/>
      <c r="P53660" s="8"/>
    </row>
    <row r="53661" spans="1:16" s="2" customFormat="1" x14ac:dyDescent="0.15">
      <c r="A53661" s="3"/>
      <c r="B53661" s="3"/>
      <c r="J53661" s="3"/>
      <c r="K53661" s="5"/>
      <c r="L53661" s="8"/>
      <c r="N53661" s="5"/>
      <c r="O53661" s="10"/>
      <c r="P53661" s="8"/>
    </row>
    <row r="53662" spans="1:16" s="2" customFormat="1" x14ac:dyDescent="0.15">
      <c r="A53662" s="3"/>
      <c r="B53662" s="3"/>
      <c r="J53662" s="3"/>
      <c r="K53662" s="5"/>
      <c r="L53662" s="8"/>
      <c r="N53662" s="5"/>
      <c r="O53662" s="10"/>
      <c r="P53662" s="8"/>
    </row>
    <row r="53663" spans="1:16" s="2" customFormat="1" x14ac:dyDescent="0.15">
      <c r="A53663" s="3"/>
      <c r="B53663" s="3"/>
      <c r="J53663" s="3"/>
      <c r="K53663" s="5"/>
      <c r="L53663" s="8"/>
      <c r="N53663" s="5"/>
      <c r="O53663" s="10"/>
      <c r="P53663" s="8"/>
    </row>
    <row r="53664" spans="1:16" s="2" customFormat="1" x14ac:dyDescent="0.15">
      <c r="A53664" s="3"/>
      <c r="B53664" s="3"/>
      <c r="J53664" s="3"/>
      <c r="K53664" s="5"/>
      <c r="L53664" s="8"/>
      <c r="N53664" s="5"/>
      <c r="O53664" s="10"/>
      <c r="P53664" s="8"/>
    </row>
    <row r="53665" spans="1:16" s="2" customFormat="1" x14ac:dyDescent="0.15">
      <c r="A53665" s="3"/>
      <c r="B53665" s="3"/>
      <c r="J53665" s="3"/>
      <c r="K53665" s="5"/>
      <c r="L53665" s="8"/>
      <c r="N53665" s="5"/>
      <c r="O53665" s="10"/>
      <c r="P53665" s="8"/>
    </row>
    <row r="53666" spans="1:16" s="2" customFormat="1" x14ac:dyDescent="0.15">
      <c r="A53666" s="3"/>
      <c r="B53666" s="3"/>
      <c r="J53666" s="3"/>
      <c r="K53666" s="5"/>
      <c r="L53666" s="8"/>
      <c r="N53666" s="5"/>
      <c r="O53666" s="10"/>
      <c r="P53666" s="8"/>
    </row>
    <row r="53667" spans="1:16" s="2" customFormat="1" x14ac:dyDescent="0.15">
      <c r="A53667" s="3"/>
      <c r="B53667" s="3"/>
      <c r="J53667" s="3"/>
      <c r="K53667" s="5"/>
      <c r="L53667" s="8"/>
      <c r="N53667" s="5"/>
      <c r="O53667" s="10"/>
      <c r="P53667" s="8"/>
    </row>
    <row r="53668" spans="1:16" s="2" customFormat="1" x14ac:dyDescent="0.15">
      <c r="A53668" s="3"/>
      <c r="B53668" s="3"/>
      <c r="J53668" s="3"/>
      <c r="K53668" s="5"/>
      <c r="L53668" s="8"/>
      <c r="N53668" s="5"/>
      <c r="O53668" s="10"/>
      <c r="P53668" s="8"/>
    </row>
    <row r="53669" spans="1:16" s="2" customFormat="1" x14ac:dyDescent="0.15">
      <c r="A53669" s="3"/>
      <c r="B53669" s="3"/>
      <c r="J53669" s="3"/>
      <c r="K53669" s="5"/>
      <c r="L53669" s="8"/>
      <c r="N53669" s="5"/>
      <c r="O53669" s="10"/>
      <c r="P53669" s="8"/>
    </row>
    <row r="53670" spans="1:16" s="2" customFormat="1" x14ac:dyDescent="0.15">
      <c r="A53670" s="3"/>
      <c r="B53670" s="3"/>
      <c r="J53670" s="3"/>
      <c r="K53670" s="5"/>
      <c r="L53670" s="8"/>
      <c r="N53670" s="5"/>
      <c r="O53670" s="10"/>
      <c r="P53670" s="8"/>
    </row>
    <row r="53671" spans="1:16" s="2" customFormat="1" x14ac:dyDescent="0.15">
      <c r="A53671" s="3"/>
      <c r="B53671" s="3"/>
      <c r="J53671" s="3"/>
      <c r="K53671" s="5"/>
      <c r="L53671" s="8"/>
      <c r="N53671" s="5"/>
      <c r="O53671" s="10"/>
      <c r="P53671" s="8"/>
    </row>
    <row r="53672" spans="1:16" s="2" customFormat="1" x14ac:dyDescent="0.15">
      <c r="A53672" s="3"/>
      <c r="B53672" s="3"/>
      <c r="J53672" s="3"/>
      <c r="K53672" s="5"/>
      <c r="L53672" s="8"/>
      <c r="N53672" s="5"/>
      <c r="O53672" s="10"/>
      <c r="P53672" s="8"/>
    </row>
    <row r="53673" spans="1:16" s="2" customFormat="1" x14ac:dyDescent="0.15">
      <c r="A53673" s="3"/>
      <c r="B53673" s="3"/>
      <c r="J53673" s="3"/>
      <c r="K53673" s="5"/>
      <c r="L53673" s="8"/>
      <c r="N53673" s="5"/>
      <c r="O53673" s="10"/>
      <c r="P53673" s="8"/>
    </row>
    <row r="53674" spans="1:16" s="2" customFormat="1" x14ac:dyDescent="0.15">
      <c r="A53674" s="3"/>
      <c r="B53674" s="3"/>
      <c r="J53674" s="3"/>
      <c r="K53674" s="5"/>
      <c r="L53674" s="8"/>
      <c r="N53674" s="5"/>
      <c r="O53674" s="10"/>
      <c r="P53674" s="8"/>
    </row>
    <row r="53675" spans="1:16" s="2" customFormat="1" x14ac:dyDescent="0.15">
      <c r="A53675" s="3"/>
      <c r="B53675" s="3"/>
      <c r="J53675" s="3"/>
      <c r="K53675" s="5"/>
      <c r="L53675" s="8"/>
      <c r="N53675" s="5"/>
      <c r="O53675" s="10"/>
      <c r="P53675" s="8"/>
    </row>
    <row r="53676" spans="1:16" s="2" customFormat="1" x14ac:dyDescent="0.15">
      <c r="A53676" s="3"/>
      <c r="B53676" s="3"/>
      <c r="J53676" s="3"/>
      <c r="K53676" s="5"/>
      <c r="L53676" s="8"/>
      <c r="N53676" s="5"/>
      <c r="O53676" s="10"/>
      <c r="P53676" s="8"/>
    </row>
    <row r="53677" spans="1:16" s="2" customFormat="1" x14ac:dyDescent="0.15">
      <c r="A53677" s="3"/>
      <c r="B53677" s="3"/>
      <c r="J53677" s="3"/>
      <c r="K53677" s="5"/>
      <c r="L53677" s="8"/>
      <c r="N53677" s="5"/>
      <c r="O53677" s="10"/>
      <c r="P53677" s="8"/>
    </row>
    <row r="53678" spans="1:16" s="2" customFormat="1" x14ac:dyDescent="0.15">
      <c r="A53678" s="3"/>
      <c r="B53678" s="3"/>
      <c r="J53678" s="3"/>
      <c r="K53678" s="5"/>
      <c r="L53678" s="8"/>
      <c r="N53678" s="5"/>
      <c r="O53678" s="10"/>
      <c r="P53678" s="8"/>
    </row>
    <row r="53679" spans="1:16" s="2" customFormat="1" x14ac:dyDescent="0.15">
      <c r="A53679" s="3"/>
      <c r="B53679" s="3"/>
      <c r="J53679" s="3"/>
      <c r="K53679" s="5"/>
      <c r="L53679" s="8"/>
      <c r="N53679" s="5"/>
      <c r="O53679" s="10"/>
      <c r="P53679" s="8"/>
    </row>
    <row r="53680" spans="1:16" s="2" customFormat="1" x14ac:dyDescent="0.15">
      <c r="A53680" s="3"/>
      <c r="B53680" s="3"/>
      <c r="J53680" s="3"/>
      <c r="K53680" s="5"/>
      <c r="L53680" s="8"/>
      <c r="N53680" s="5"/>
      <c r="O53680" s="10"/>
      <c r="P53680" s="8"/>
    </row>
    <row r="53681" spans="1:16" s="2" customFormat="1" x14ac:dyDescent="0.15">
      <c r="A53681" s="3"/>
      <c r="B53681" s="3"/>
      <c r="J53681" s="3"/>
      <c r="K53681" s="5"/>
      <c r="L53681" s="8"/>
      <c r="N53681" s="5"/>
      <c r="O53681" s="10"/>
      <c r="P53681" s="8"/>
    </row>
    <row r="53682" spans="1:16" s="2" customFormat="1" x14ac:dyDescent="0.15">
      <c r="A53682" s="3"/>
      <c r="B53682" s="3"/>
      <c r="J53682" s="3"/>
      <c r="K53682" s="5"/>
      <c r="L53682" s="8"/>
      <c r="N53682" s="5"/>
      <c r="O53682" s="10"/>
      <c r="P53682" s="8"/>
    </row>
    <row r="53683" spans="1:16" s="2" customFormat="1" x14ac:dyDescent="0.15">
      <c r="A53683" s="3"/>
      <c r="B53683" s="3"/>
      <c r="J53683" s="3"/>
      <c r="K53683" s="5"/>
      <c r="L53683" s="8"/>
      <c r="N53683" s="5"/>
      <c r="O53683" s="10"/>
      <c r="P53683" s="8"/>
    </row>
    <row r="53684" spans="1:16" s="2" customFormat="1" x14ac:dyDescent="0.15">
      <c r="A53684" s="3"/>
      <c r="B53684" s="3"/>
      <c r="J53684" s="3"/>
      <c r="K53684" s="5"/>
      <c r="L53684" s="8"/>
      <c r="N53684" s="5"/>
      <c r="O53684" s="10"/>
      <c r="P53684" s="8"/>
    </row>
    <row r="53685" spans="1:16" s="2" customFormat="1" x14ac:dyDescent="0.15">
      <c r="A53685" s="3"/>
      <c r="B53685" s="3"/>
      <c r="J53685" s="3"/>
      <c r="K53685" s="5"/>
      <c r="L53685" s="8"/>
      <c r="N53685" s="5"/>
      <c r="O53685" s="10"/>
      <c r="P53685" s="8"/>
    </row>
    <row r="53686" spans="1:16" s="2" customFormat="1" x14ac:dyDescent="0.15">
      <c r="A53686" s="3"/>
      <c r="B53686" s="3"/>
      <c r="J53686" s="3"/>
      <c r="K53686" s="5"/>
      <c r="L53686" s="8"/>
      <c r="N53686" s="5"/>
      <c r="O53686" s="10"/>
      <c r="P53686" s="8"/>
    </row>
    <row r="53687" spans="1:16" s="2" customFormat="1" x14ac:dyDescent="0.15">
      <c r="A53687" s="3"/>
      <c r="B53687" s="3"/>
      <c r="J53687" s="3"/>
      <c r="K53687" s="5"/>
      <c r="L53687" s="8"/>
      <c r="N53687" s="5"/>
      <c r="O53687" s="10"/>
      <c r="P53687" s="8"/>
    </row>
    <row r="53688" spans="1:16" s="2" customFormat="1" x14ac:dyDescent="0.15">
      <c r="A53688" s="3"/>
      <c r="B53688" s="3"/>
      <c r="J53688" s="3"/>
      <c r="K53688" s="5"/>
      <c r="L53688" s="8"/>
      <c r="N53688" s="5"/>
      <c r="O53688" s="10"/>
      <c r="P53688" s="8"/>
    </row>
    <row r="53689" spans="1:16" s="2" customFormat="1" x14ac:dyDescent="0.15">
      <c r="A53689" s="3"/>
      <c r="B53689" s="3"/>
      <c r="J53689" s="3"/>
      <c r="K53689" s="5"/>
      <c r="L53689" s="8"/>
      <c r="N53689" s="5"/>
      <c r="O53689" s="10"/>
      <c r="P53689" s="8"/>
    </row>
    <row r="53690" spans="1:16" s="2" customFormat="1" x14ac:dyDescent="0.15">
      <c r="A53690" s="3"/>
      <c r="B53690" s="3"/>
      <c r="J53690" s="3"/>
      <c r="K53690" s="5"/>
      <c r="L53690" s="8"/>
      <c r="N53690" s="5"/>
      <c r="O53690" s="10"/>
      <c r="P53690" s="8"/>
    </row>
    <row r="53691" spans="1:16" s="2" customFormat="1" x14ac:dyDescent="0.15">
      <c r="A53691" s="3"/>
      <c r="B53691" s="3"/>
      <c r="J53691" s="3"/>
      <c r="K53691" s="5"/>
      <c r="L53691" s="8"/>
      <c r="N53691" s="5"/>
      <c r="O53691" s="10"/>
      <c r="P53691" s="8"/>
    </row>
    <row r="53692" spans="1:16" s="2" customFormat="1" x14ac:dyDescent="0.15">
      <c r="A53692" s="3"/>
      <c r="B53692" s="3"/>
      <c r="J53692" s="3"/>
      <c r="K53692" s="5"/>
      <c r="L53692" s="8"/>
      <c r="N53692" s="5"/>
      <c r="O53692" s="10"/>
      <c r="P53692" s="8"/>
    </row>
    <row r="53693" spans="1:16" s="2" customFormat="1" x14ac:dyDescent="0.15">
      <c r="A53693" s="3"/>
      <c r="B53693" s="3"/>
      <c r="J53693" s="3"/>
      <c r="K53693" s="5"/>
      <c r="L53693" s="8"/>
      <c r="N53693" s="5"/>
      <c r="O53693" s="10"/>
      <c r="P53693" s="8"/>
    </row>
    <row r="53694" spans="1:16" s="2" customFormat="1" x14ac:dyDescent="0.15">
      <c r="A53694" s="3"/>
      <c r="B53694" s="3"/>
      <c r="J53694" s="3"/>
      <c r="K53694" s="5"/>
      <c r="L53694" s="8"/>
      <c r="N53694" s="5"/>
      <c r="O53694" s="10"/>
      <c r="P53694" s="8"/>
    </row>
    <row r="53695" spans="1:16" s="2" customFormat="1" x14ac:dyDescent="0.15">
      <c r="A53695" s="3"/>
      <c r="B53695" s="3"/>
      <c r="J53695" s="3"/>
      <c r="K53695" s="5"/>
      <c r="L53695" s="8"/>
      <c r="N53695" s="5"/>
      <c r="O53695" s="10"/>
      <c r="P53695" s="8"/>
    </row>
    <row r="53696" spans="1:16" s="2" customFormat="1" x14ac:dyDescent="0.15">
      <c r="A53696" s="3"/>
      <c r="B53696" s="3"/>
      <c r="J53696" s="3"/>
      <c r="K53696" s="5"/>
      <c r="L53696" s="8"/>
      <c r="N53696" s="5"/>
      <c r="O53696" s="10"/>
      <c r="P53696" s="8"/>
    </row>
    <row r="53697" spans="1:16" s="2" customFormat="1" x14ac:dyDescent="0.15">
      <c r="A53697" s="3"/>
      <c r="B53697" s="3"/>
      <c r="J53697" s="3"/>
      <c r="K53697" s="5"/>
      <c r="L53697" s="8"/>
      <c r="N53697" s="5"/>
      <c r="O53697" s="10"/>
      <c r="P53697" s="8"/>
    </row>
    <row r="53698" spans="1:16" s="2" customFormat="1" x14ac:dyDescent="0.15">
      <c r="A53698" s="3"/>
      <c r="B53698" s="3"/>
      <c r="J53698" s="3"/>
      <c r="K53698" s="5"/>
      <c r="L53698" s="8"/>
      <c r="N53698" s="5"/>
      <c r="O53698" s="10"/>
      <c r="P53698" s="8"/>
    </row>
    <row r="53699" spans="1:16" s="2" customFormat="1" x14ac:dyDescent="0.15">
      <c r="A53699" s="3"/>
      <c r="B53699" s="3"/>
      <c r="J53699" s="3"/>
      <c r="K53699" s="5"/>
      <c r="L53699" s="8"/>
      <c r="N53699" s="5"/>
      <c r="O53699" s="10"/>
      <c r="P53699" s="8"/>
    </row>
    <row r="53700" spans="1:16" s="2" customFormat="1" x14ac:dyDescent="0.15">
      <c r="A53700" s="3"/>
      <c r="B53700" s="3"/>
      <c r="J53700" s="3"/>
      <c r="K53700" s="5"/>
      <c r="L53700" s="8"/>
      <c r="N53700" s="5"/>
      <c r="O53700" s="10"/>
      <c r="P53700" s="8"/>
    </row>
    <row r="53701" spans="1:16" s="2" customFormat="1" x14ac:dyDescent="0.15">
      <c r="A53701" s="3"/>
      <c r="B53701" s="3"/>
      <c r="J53701" s="3"/>
      <c r="K53701" s="5"/>
      <c r="L53701" s="8"/>
      <c r="N53701" s="5"/>
      <c r="O53701" s="10"/>
      <c r="P53701" s="8"/>
    </row>
    <row r="53702" spans="1:16" s="2" customFormat="1" x14ac:dyDescent="0.15">
      <c r="A53702" s="3"/>
      <c r="B53702" s="3"/>
      <c r="J53702" s="3"/>
      <c r="K53702" s="5"/>
      <c r="L53702" s="8"/>
      <c r="N53702" s="5"/>
      <c r="O53702" s="10"/>
      <c r="P53702" s="8"/>
    </row>
    <row r="53703" spans="1:16" s="2" customFormat="1" x14ac:dyDescent="0.15">
      <c r="A53703" s="3"/>
      <c r="B53703" s="3"/>
      <c r="J53703" s="3"/>
      <c r="K53703" s="5"/>
      <c r="L53703" s="8"/>
      <c r="N53703" s="5"/>
      <c r="O53703" s="10"/>
      <c r="P53703" s="8"/>
    </row>
    <row r="53704" spans="1:16" s="2" customFormat="1" x14ac:dyDescent="0.15">
      <c r="A53704" s="3"/>
      <c r="B53704" s="3"/>
      <c r="J53704" s="3"/>
      <c r="K53704" s="5"/>
      <c r="L53704" s="8"/>
      <c r="N53704" s="5"/>
      <c r="O53704" s="10"/>
      <c r="P53704" s="8"/>
    </row>
    <row r="53705" spans="1:16" s="2" customFormat="1" x14ac:dyDescent="0.15">
      <c r="A53705" s="3"/>
      <c r="B53705" s="3"/>
      <c r="J53705" s="3"/>
      <c r="K53705" s="5"/>
      <c r="L53705" s="8"/>
      <c r="N53705" s="5"/>
      <c r="O53705" s="10"/>
      <c r="P53705" s="8"/>
    </row>
    <row r="53706" spans="1:16" s="2" customFormat="1" x14ac:dyDescent="0.15">
      <c r="A53706" s="3"/>
      <c r="B53706" s="3"/>
      <c r="J53706" s="3"/>
      <c r="K53706" s="5"/>
      <c r="L53706" s="8"/>
      <c r="N53706" s="5"/>
      <c r="O53706" s="10"/>
      <c r="P53706" s="8"/>
    </row>
    <row r="53707" spans="1:16" s="2" customFormat="1" x14ac:dyDescent="0.15">
      <c r="A53707" s="3"/>
      <c r="B53707" s="3"/>
      <c r="J53707" s="3"/>
      <c r="K53707" s="5"/>
      <c r="L53707" s="8"/>
      <c r="N53707" s="5"/>
      <c r="O53707" s="10"/>
      <c r="P53707" s="8"/>
    </row>
    <row r="53708" spans="1:16" s="2" customFormat="1" x14ac:dyDescent="0.15">
      <c r="A53708" s="3"/>
      <c r="B53708" s="3"/>
      <c r="J53708" s="3"/>
      <c r="K53708" s="5"/>
      <c r="L53708" s="8"/>
      <c r="N53708" s="5"/>
      <c r="O53708" s="10"/>
      <c r="P53708" s="8"/>
    </row>
    <row r="53709" spans="1:16" s="2" customFormat="1" x14ac:dyDescent="0.15">
      <c r="A53709" s="3"/>
      <c r="B53709" s="3"/>
      <c r="J53709" s="3"/>
      <c r="K53709" s="5"/>
      <c r="L53709" s="8"/>
      <c r="N53709" s="5"/>
      <c r="O53709" s="10"/>
      <c r="P53709" s="8"/>
    </row>
    <row r="53710" spans="1:16" s="2" customFormat="1" x14ac:dyDescent="0.15">
      <c r="A53710" s="3"/>
      <c r="B53710" s="3"/>
      <c r="J53710" s="3"/>
      <c r="K53710" s="5"/>
      <c r="L53710" s="8"/>
      <c r="N53710" s="5"/>
      <c r="O53710" s="10"/>
      <c r="P53710" s="8"/>
    </row>
    <row r="53711" spans="1:16" s="2" customFormat="1" x14ac:dyDescent="0.15">
      <c r="A53711" s="3"/>
      <c r="B53711" s="3"/>
      <c r="J53711" s="3"/>
      <c r="K53711" s="5"/>
      <c r="L53711" s="8"/>
      <c r="N53711" s="5"/>
      <c r="O53711" s="10"/>
      <c r="P53711" s="8"/>
    </row>
    <row r="53712" spans="1:16" s="2" customFormat="1" x14ac:dyDescent="0.15">
      <c r="A53712" s="3"/>
      <c r="B53712" s="3"/>
      <c r="J53712" s="3"/>
      <c r="K53712" s="5"/>
      <c r="L53712" s="8"/>
      <c r="N53712" s="5"/>
      <c r="O53712" s="10"/>
      <c r="P53712" s="8"/>
    </row>
    <row r="53713" spans="1:16" s="2" customFormat="1" x14ac:dyDescent="0.15">
      <c r="A53713" s="3"/>
      <c r="B53713" s="3"/>
      <c r="J53713" s="3"/>
      <c r="K53713" s="5"/>
      <c r="L53713" s="8"/>
      <c r="N53713" s="5"/>
      <c r="O53713" s="10"/>
      <c r="P53713" s="8"/>
    </row>
    <row r="53714" spans="1:16" s="2" customFormat="1" x14ac:dyDescent="0.15">
      <c r="A53714" s="3"/>
      <c r="B53714" s="3"/>
      <c r="J53714" s="3"/>
      <c r="K53714" s="5"/>
      <c r="L53714" s="8"/>
      <c r="N53714" s="5"/>
      <c r="O53714" s="10"/>
      <c r="P53714" s="8"/>
    </row>
    <row r="53715" spans="1:16" s="2" customFormat="1" x14ac:dyDescent="0.15">
      <c r="A53715" s="3"/>
      <c r="B53715" s="3"/>
      <c r="J53715" s="3"/>
      <c r="K53715" s="5"/>
      <c r="L53715" s="8"/>
      <c r="N53715" s="5"/>
      <c r="O53715" s="10"/>
      <c r="P53715" s="8"/>
    </row>
    <row r="53716" spans="1:16" s="2" customFormat="1" x14ac:dyDescent="0.15">
      <c r="A53716" s="3"/>
      <c r="B53716" s="3"/>
      <c r="J53716" s="3"/>
      <c r="K53716" s="5"/>
      <c r="L53716" s="8"/>
      <c r="N53716" s="5"/>
      <c r="O53716" s="10"/>
      <c r="P53716" s="8"/>
    </row>
    <row r="53717" spans="1:16" s="2" customFormat="1" x14ac:dyDescent="0.15">
      <c r="A53717" s="3"/>
      <c r="B53717" s="3"/>
      <c r="J53717" s="3"/>
      <c r="K53717" s="5"/>
      <c r="L53717" s="8"/>
      <c r="N53717" s="5"/>
      <c r="O53717" s="10"/>
      <c r="P53717" s="8"/>
    </row>
    <row r="53718" spans="1:16" s="2" customFormat="1" x14ac:dyDescent="0.15">
      <c r="A53718" s="3"/>
      <c r="B53718" s="3"/>
      <c r="J53718" s="3"/>
      <c r="K53718" s="5"/>
      <c r="L53718" s="8"/>
      <c r="N53718" s="5"/>
      <c r="O53718" s="10"/>
      <c r="P53718" s="8"/>
    </row>
    <row r="53719" spans="1:16" s="2" customFormat="1" x14ac:dyDescent="0.15">
      <c r="A53719" s="3"/>
      <c r="B53719" s="3"/>
      <c r="J53719" s="3"/>
      <c r="K53719" s="5"/>
      <c r="L53719" s="8"/>
      <c r="N53719" s="5"/>
      <c r="O53719" s="10"/>
      <c r="P53719" s="8"/>
    </row>
    <row r="53720" spans="1:16" s="2" customFormat="1" x14ac:dyDescent="0.15">
      <c r="A53720" s="3"/>
      <c r="B53720" s="3"/>
      <c r="J53720" s="3"/>
      <c r="K53720" s="5"/>
      <c r="L53720" s="8"/>
      <c r="N53720" s="5"/>
      <c r="O53720" s="10"/>
      <c r="P53720" s="8"/>
    </row>
    <row r="53721" spans="1:16" s="2" customFormat="1" x14ac:dyDescent="0.15">
      <c r="A53721" s="3"/>
      <c r="B53721" s="3"/>
      <c r="J53721" s="3"/>
      <c r="K53721" s="5"/>
      <c r="L53721" s="8"/>
      <c r="N53721" s="5"/>
      <c r="O53721" s="10"/>
      <c r="P53721" s="8"/>
    </row>
    <row r="53722" spans="1:16" s="2" customFormat="1" x14ac:dyDescent="0.15">
      <c r="A53722" s="3"/>
      <c r="B53722" s="3"/>
      <c r="J53722" s="3"/>
      <c r="K53722" s="5"/>
      <c r="L53722" s="8"/>
      <c r="N53722" s="5"/>
      <c r="O53722" s="10"/>
      <c r="P53722" s="8"/>
    </row>
    <row r="53723" spans="1:16" s="2" customFormat="1" x14ac:dyDescent="0.15">
      <c r="A53723" s="3"/>
      <c r="B53723" s="3"/>
      <c r="J53723" s="3"/>
      <c r="K53723" s="5"/>
      <c r="L53723" s="8"/>
      <c r="N53723" s="5"/>
      <c r="O53723" s="10"/>
      <c r="P53723" s="8"/>
    </row>
    <row r="53724" spans="1:16" s="2" customFormat="1" x14ac:dyDescent="0.15">
      <c r="A53724" s="3"/>
      <c r="B53724" s="3"/>
      <c r="J53724" s="3"/>
      <c r="K53724" s="5"/>
      <c r="L53724" s="8"/>
      <c r="N53724" s="5"/>
      <c r="O53724" s="10"/>
      <c r="P53724" s="8"/>
    </row>
    <row r="53725" spans="1:16" s="2" customFormat="1" x14ac:dyDescent="0.15">
      <c r="A53725" s="3"/>
      <c r="B53725" s="3"/>
      <c r="J53725" s="3"/>
      <c r="K53725" s="5"/>
      <c r="L53725" s="8"/>
      <c r="N53725" s="5"/>
      <c r="O53725" s="10"/>
      <c r="P53725" s="8"/>
    </row>
    <row r="53726" spans="1:16" s="2" customFormat="1" x14ac:dyDescent="0.15">
      <c r="A53726" s="3"/>
      <c r="B53726" s="3"/>
      <c r="J53726" s="3"/>
      <c r="K53726" s="5"/>
      <c r="L53726" s="8"/>
      <c r="N53726" s="5"/>
      <c r="O53726" s="10"/>
      <c r="P53726" s="8"/>
    </row>
    <row r="53727" spans="1:16" s="2" customFormat="1" x14ac:dyDescent="0.15">
      <c r="A53727" s="3"/>
      <c r="B53727" s="3"/>
      <c r="J53727" s="3"/>
      <c r="K53727" s="5"/>
      <c r="L53727" s="8"/>
      <c r="N53727" s="5"/>
      <c r="O53727" s="10"/>
      <c r="P53727" s="8"/>
    </row>
    <row r="53728" spans="1:16" s="2" customFormat="1" x14ac:dyDescent="0.15">
      <c r="A53728" s="3"/>
      <c r="B53728" s="3"/>
      <c r="J53728" s="3"/>
      <c r="K53728" s="5"/>
      <c r="L53728" s="8"/>
      <c r="N53728" s="5"/>
      <c r="O53728" s="10"/>
      <c r="P53728" s="8"/>
    </row>
    <row r="53729" spans="1:16" s="2" customFormat="1" x14ac:dyDescent="0.15">
      <c r="A53729" s="3"/>
      <c r="B53729" s="3"/>
      <c r="J53729" s="3"/>
      <c r="K53729" s="5"/>
      <c r="L53729" s="8"/>
      <c r="N53729" s="5"/>
      <c r="O53729" s="10"/>
      <c r="P53729" s="8"/>
    </row>
    <row r="53730" spans="1:16" s="2" customFormat="1" x14ac:dyDescent="0.15">
      <c r="A53730" s="3"/>
      <c r="B53730" s="3"/>
      <c r="J53730" s="3"/>
      <c r="K53730" s="5"/>
      <c r="L53730" s="8"/>
      <c r="N53730" s="5"/>
      <c r="O53730" s="10"/>
      <c r="P53730" s="8"/>
    </row>
    <row r="53731" spans="1:16" s="2" customFormat="1" x14ac:dyDescent="0.15">
      <c r="A53731" s="3"/>
      <c r="B53731" s="3"/>
      <c r="J53731" s="3"/>
      <c r="K53731" s="5"/>
      <c r="L53731" s="8"/>
      <c r="N53731" s="5"/>
      <c r="O53731" s="10"/>
      <c r="P53731" s="8"/>
    </row>
    <row r="53732" spans="1:16" s="2" customFormat="1" x14ac:dyDescent="0.15">
      <c r="A53732" s="3"/>
      <c r="B53732" s="3"/>
      <c r="J53732" s="3"/>
      <c r="K53732" s="5"/>
      <c r="L53732" s="8"/>
      <c r="N53732" s="5"/>
      <c r="O53732" s="10"/>
      <c r="P53732" s="8"/>
    </row>
    <row r="53733" spans="1:16" s="2" customFormat="1" x14ac:dyDescent="0.15">
      <c r="A53733" s="3"/>
      <c r="B53733" s="3"/>
      <c r="J53733" s="3"/>
      <c r="K53733" s="5"/>
      <c r="L53733" s="8"/>
      <c r="N53733" s="5"/>
      <c r="O53733" s="10"/>
      <c r="P53733" s="8"/>
    </row>
    <row r="53734" spans="1:16" s="2" customFormat="1" x14ac:dyDescent="0.15">
      <c r="A53734" s="3"/>
      <c r="B53734" s="3"/>
      <c r="J53734" s="3"/>
      <c r="K53734" s="5"/>
      <c r="L53734" s="8"/>
      <c r="N53734" s="5"/>
      <c r="O53734" s="10"/>
      <c r="P53734" s="8"/>
    </row>
    <row r="53735" spans="1:16" s="2" customFormat="1" x14ac:dyDescent="0.15">
      <c r="A53735" s="3"/>
      <c r="B53735" s="3"/>
      <c r="J53735" s="3"/>
      <c r="K53735" s="5"/>
      <c r="L53735" s="8"/>
      <c r="N53735" s="5"/>
      <c r="O53735" s="10"/>
      <c r="P53735" s="8"/>
    </row>
    <row r="53736" spans="1:16" s="2" customFormat="1" x14ac:dyDescent="0.15">
      <c r="A53736" s="3"/>
      <c r="B53736" s="3"/>
      <c r="J53736" s="3"/>
      <c r="K53736" s="5"/>
      <c r="L53736" s="8"/>
      <c r="N53736" s="5"/>
      <c r="O53736" s="10"/>
      <c r="P53736" s="8"/>
    </row>
    <row r="53737" spans="1:16" s="2" customFormat="1" x14ac:dyDescent="0.15">
      <c r="A53737" s="3"/>
      <c r="B53737" s="3"/>
      <c r="J53737" s="3"/>
      <c r="K53737" s="5"/>
      <c r="L53737" s="8"/>
      <c r="N53737" s="5"/>
      <c r="O53737" s="10"/>
      <c r="P53737" s="8"/>
    </row>
    <row r="53738" spans="1:16" s="2" customFormat="1" x14ac:dyDescent="0.15">
      <c r="A53738" s="3"/>
      <c r="B53738" s="3"/>
      <c r="J53738" s="3"/>
      <c r="K53738" s="5"/>
      <c r="L53738" s="8"/>
      <c r="N53738" s="5"/>
      <c r="O53738" s="10"/>
      <c r="P53738" s="8"/>
    </row>
    <row r="53739" spans="1:16" s="2" customFormat="1" x14ac:dyDescent="0.15">
      <c r="A53739" s="3"/>
      <c r="B53739" s="3"/>
      <c r="J53739" s="3"/>
      <c r="K53739" s="5"/>
      <c r="L53739" s="8"/>
      <c r="N53739" s="5"/>
      <c r="O53739" s="10"/>
      <c r="P53739" s="8"/>
    </row>
    <row r="53740" spans="1:16" s="2" customFormat="1" x14ac:dyDescent="0.15">
      <c r="A53740" s="3"/>
      <c r="B53740" s="3"/>
      <c r="J53740" s="3"/>
      <c r="K53740" s="5"/>
      <c r="L53740" s="8"/>
      <c r="N53740" s="5"/>
      <c r="O53740" s="10"/>
      <c r="P53740" s="8"/>
    </row>
    <row r="53741" spans="1:16" s="2" customFormat="1" x14ac:dyDescent="0.15">
      <c r="A53741" s="3"/>
      <c r="B53741" s="3"/>
      <c r="J53741" s="3"/>
      <c r="K53741" s="5"/>
      <c r="L53741" s="8"/>
      <c r="N53741" s="5"/>
      <c r="O53741" s="10"/>
      <c r="P53741" s="8"/>
    </row>
    <row r="53742" spans="1:16" s="2" customFormat="1" x14ac:dyDescent="0.15">
      <c r="A53742" s="3"/>
      <c r="B53742" s="3"/>
      <c r="J53742" s="3"/>
      <c r="K53742" s="5"/>
      <c r="L53742" s="8"/>
      <c r="N53742" s="5"/>
      <c r="O53742" s="10"/>
      <c r="P53742" s="8"/>
    </row>
    <row r="53743" spans="1:16" s="2" customFormat="1" x14ac:dyDescent="0.15">
      <c r="A53743" s="3"/>
      <c r="B53743" s="3"/>
      <c r="J53743" s="3"/>
      <c r="K53743" s="5"/>
      <c r="L53743" s="8"/>
      <c r="N53743" s="5"/>
      <c r="O53743" s="10"/>
      <c r="P53743" s="8"/>
    </row>
    <row r="53744" spans="1:16" s="2" customFormat="1" x14ac:dyDescent="0.15">
      <c r="A53744" s="3"/>
      <c r="B53744" s="3"/>
      <c r="J53744" s="3"/>
      <c r="K53744" s="5"/>
      <c r="L53744" s="8"/>
      <c r="N53744" s="5"/>
      <c r="O53744" s="10"/>
      <c r="P53744" s="8"/>
    </row>
    <row r="53745" spans="1:16" s="2" customFormat="1" x14ac:dyDescent="0.15">
      <c r="A53745" s="3"/>
      <c r="B53745" s="3"/>
      <c r="J53745" s="3"/>
      <c r="K53745" s="5"/>
      <c r="L53745" s="8"/>
      <c r="N53745" s="5"/>
      <c r="O53745" s="10"/>
      <c r="P53745" s="8"/>
    </row>
    <row r="53746" spans="1:16" s="2" customFormat="1" x14ac:dyDescent="0.15">
      <c r="A53746" s="3"/>
      <c r="B53746" s="3"/>
      <c r="J53746" s="3"/>
      <c r="K53746" s="5"/>
      <c r="L53746" s="8"/>
      <c r="N53746" s="5"/>
      <c r="O53746" s="10"/>
      <c r="P53746" s="8"/>
    </row>
    <row r="53747" spans="1:16" s="2" customFormat="1" x14ac:dyDescent="0.15">
      <c r="A53747" s="3"/>
      <c r="B53747" s="3"/>
      <c r="J53747" s="3"/>
      <c r="K53747" s="5"/>
      <c r="L53747" s="8"/>
      <c r="N53747" s="5"/>
      <c r="O53747" s="10"/>
      <c r="P53747" s="8"/>
    </row>
    <row r="53748" spans="1:16" s="2" customFormat="1" x14ac:dyDescent="0.15">
      <c r="A53748" s="3"/>
      <c r="B53748" s="3"/>
      <c r="J53748" s="3"/>
      <c r="K53748" s="5"/>
      <c r="L53748" s="8"/>
      <c r="N53748" s="5"/>
      <c r="O53748" s="10"/>
      <c r="P53748" s="8"/>
    </row>
    <row r="53749" spans="1:16" s="2" customFormat="1" x14ac:dyDescent="0.15">
      <c r="A53749" s="3"/>
      <c r="B53749" s="3"/>
      <c r="J53749" s="3"/>
      <c r="K53749" s="5"/>
      <c r="L53749" s="8"/>
      <c r="N53749" s="5"/>
      <c r="O53749" s="10"/>
      <c r="P53749" s="8"/>
    </row>
    <row r="53750" spans="1:16" s="2" customFormat="1" x14ac:dyDescent="0.15">
      <c r="A53750" s="3"/>
      <c r="B53750" s="3"/>
      <c r="J53750" s="3"/>
      <c r="K53750" s="5"/>
      <c r="L53750" s="8"/>
      <c r="N53750" s="5"/>
      <c r="O53750" s="10"/>
      <c r="P53750" s="8"/>
    </row>
    <row r="53751" spans="1:16" s="2" customFormat="1" x14ac:dyDescent="0.15">
      <c r="A53751" s="3"/>
      <c r="B53751" s="3"/>
      <c r="J53751" s="3"/>
      <c r="K53751" s="5"/>
      <c r="L53751" s="8"/>
      <c r="N53751" s="5"/>
      <c r="O53751" s="10"/>
      <c r="P53751" s="8"/>
    </row>
    <row r="53752" spans="1:16" s="2" customFormat="1" x14ac:dyDescent="0.15">
      <c r="A53752" s="3"/>
      <c r="B53752" s="3"/>
      <c r="J53752" s="3"/>
      <c r="K53752" s="5"/>
      <c r="L53752" s="8"/>
      <c r="N53752" s="5"/>
      <c r="O53752" s="10"/>
      <c r="P53752" s="8"/>
    </row>
    <row r="53753" spans="1:16" s="2" customFormat="1" x14ac:dyDescent="0.15">
      <c r="A53753" s="3"/>
      <c r="B53753" s="3"/>
      <c r="J53753" s="3"/>
      <c r="K53753" s="5"/>
      <c r="L53753" s="8"/>
      <c r="N53753" s="5"/>
      <c r="O53753" s="10"/>
      <c r="P53753" s="8"/>
    </row>
    <row r="53754" spans="1:16" s="2" customFormat="1" x14ac:dyDescent="0.15">
      <c r="A53754" s="3"/>
      <c r="B53754" s="3"/>
      <c r="J53754" s="3"/>
      <c r="K53754" s="5"/>
      <c r="L53754" s="8"/>
      <c r="N53754" s="5"/>
      <c r="O53754" s="10"/>
      <c r="P53754" s="8"/>
    </row>
    <row r="53755" spans="1:16" s="2" customFormat="1" x14ac:dyDescent="0.15">
      <c r="A53755" s="3"/>
      <c r="B53755" s="3"/>
      <c r="J53755" s="3"/>
      <c r="K53755" s="5"/>
      <c r="L53755" s="8"/>
      <c r="N53755" s="5"/>
      <c r="O53755" s="10"/>
      <c r="P53755" s="8"/>
    </row>
    <row r="53756" spans="1:16" s="2" customFormat="1" x14ac:dyDescent="0.15">
      <c r="A53756" s="3"/>
      <c r="B53756" s="3"/>
      <c r="J53756" s="3"/>
      <c r="K53756" s="5"/>
      <c r="L53756" s="8"/>
      <c r="N53756" s="5"/>
      <c r="O53756" s="10"/>
      <c r="P53756" s="8"/>
    </row>
    <row r="53757" spans="1:16" s="2" customFormat="1" x14ac:dyDescent="0.15">
      <c r="A53757" s="3"/>
      <c r="B53757" s="3"/>
      <c r="J53757" s="3"/>
      <c r="K53757" s="5"/>
      <c r="L53757" s="8"/>
      <c r="N53757" s="5"/>
      <c r="O53757" s="10"/>
      <c r="P53757" s="8"/>
    </row>
    <row r="53758" spans="1:16" s="2" customFormat="1" x14ac:dyDescent="0.15">
      <c r="A53758" s="3"/>
      <c r="B53758" s="3"/>
      <c r="J53758" s="3"/>
      <c r="K53758" s="5"/>
      <c r="L53758" s="8"/>
      <c r="N53758" s="5"/>
      <c r="O53758" s="10"/>
      <c r="P53758" s="8"/>
    </row>
    <row r="53759" spans="1:16" s="2" customFormat="1" x14ac:dyDescent="0.15">
      <c r="A53759" s="3"/>
      <c r="B53759" s="3"/>
      <c r="J53759" s="3"/>
      <c r="K53759" s="5"/>
      <c r="L53759" s="8"/>
      <c r="N53759" s="5"/>
      <c r="O53759" s="10"/>
      <c r="P53759" s="8"/>
    </row>
    <row r="53760" spans="1:16" s="2" customFormat="1" x14ac:dyDescent="0.15">
      <c r="A53760" s="3"/>
      <c r="B53760" s="3"/>
      <c r="J53760" s="3"/>
      <c r="K53760" s="5"/>
      <c r="L53760" s="8"/>
      <c r="N53760" s="5"/>
      <c r="O53760" s="10"/>
      <c r="P53760" s="8"/>
    </row>
    <row r="53761" spans="1:16" s="2" customFormat="1" x14ac:dyDescent="0.15">
      <c r="A53761" s="3"/>
      <c r="B53761" s="3"/>
      <c r="J53761" s="3"/>
      <c r="K53761" s="5"/>
      <c r="L53761" s="8"/>
      <c r="N53761" s="5"/>
      <c r="O53761" s="10"/>
      <c r="P53761" s="8"/>
    </row>
    <row r="53762" spans="1:16" s="2" customFormat="1" x14ac:dyDescent="0.15">
      <c r="A53762" s="3"/>
      <c r="B53762" s="3"/>
      <c r="J53762" s="3"/>
      <c r="K53762" s="5"/>
      <c r="L53762" s="8"/>
      <c r="N53762" s="5"/>
      <c r="O53762" s="10"/>
      <c r="P53762" s="8"/>
    </row>
    <row r="53763" spans="1:16" s="2" customFormat="1" x14ac:dyDescent="0.15">
      <c r="A53763" s="3"/>
      <c r="B53763" s="3"/>
      <c r="J53763" s="3"/>
      <c r="K53763" s="5"/>
      <c r="L53763" s="8"/>
      <c r="N53763" s="5"/>
      <c r="O53763" s="10"/>
      <c r="P53763" s="8"/>
    </row>
    <row r="53764" spans="1:16" s="2" customFormat="1" x14ac:dyDescent="0.15">
      <c r="A53764" s="3"/>
      <c r="B53764" s="3"/>
      <c r="J53764" s="3"/>
      <c r="K53764" s="5"/>
      <c r="L53764" s="8"/>
      <c r="N53764" s="5"/>
      <c r="O53764" s="10"/>
      <c r="P53764" s="8"/>
    </row>
    <row r="53765" spans="1:16" s="2" customFormat="1" x14ac:dyDescent="0.15">
      <c r="A53765" s="3"/>
      <c r="B53765" s="3"/>
      <c r="J53765" s="3"/>
      <c r="K53765" s="5"/>
      <c r="L53765" s="8"/>
      <c r="N53765" s="5"/>
      <c r="O53765" s="10"/>
      <c r="P53765" s="8"/>
    </row>
    <row r="53766" spans="1:16" s="2" customFormat="1" x14ac:dyDescent="0.15">
      <c r="A53766" s="3"/>
      <c r="B53766" s="3"/>
      <c r="J53766" s="3"/>
      <c r="K53766" s="5"/>
      <c r="L53766" s="8"/>
      <c r="N53766" s="5"/>
      <c r="O53766" s="10"/>
      <c r="P53766" s="8"/>
    </row>
    <row r="53767" spans="1:16" s="2" customFormat="1" x14ac:dyDescent="0.15">
      <c r="A53767" s="3"/>
      <c r="B53767" s="3"/>
      <c r="J53767" s="3"/>
      <c r="K53767" s="5"/>
      <c r="L53767" s="8"/>
      <c r="N53767" s="5"/>
      <c r="O53767" s="10"/>
      <c r="P53767" s="8"/>
    </row>
    <row r="53768" spans="1:16" s="2" customFormat="1" x14ac:dyDescent="0.15">
      <c r="A53768" s="3"/>
      <c r="B53768" s="3"/>
      <c r="J53768" s="3"/>
      <c r="K53768" s="5"/>
      <c r="L53768" s="8"/>
      <c r="N53768" s="5"/>
      <c r="O53768" s="10"/>
      <c r="P53768" s="8"/>
    </row>
    <row r="53769" spans="1:16" s="2" customFormat="1" x14ac:dyDescent="0.15">
      <c r="A53769" s="3"/>
      <c r="B53769" s="3"/>
      <c r="J53769" s="3"/>
      <c r="K53769" s="5"/>
      <c r="L53769" s="8"/>
      <c r="N53769" s="5"/>
      <c r="O53769" s="10"/>
      <c r="P53769" s="8"/>
    </row>
    <row r="53770" spans="1:16" s="2" customFormat="1" x14ac:dyDescent="0.15">
      <c r="A53770" s="3"/>
      <c r="B53770" s="3"/>
      <c r="J53770" s="3"/>
      <c r="K53770" s="5"/>
      <c r="L53770" s="8"/>
      <c r="N53770" s="5"/>
      <c r="O53770" s="10"/>
      <c r="P53770" s="8"/>
    </row>
    <row r="53771" spans="1:16" s="2" customFormat="1" x14ac:dyDescent="0.15">
      <c r="A53771" s="3"/>
      <c r="B53771" s="3"/>
      <c r="J53771" s="3"/>
      <c r="K53771" s="5"/>
      <c r="L53771" s="8"/>
      <c r="N53771" s="5"/>
      <c r="O53771" s="10"/>
      <c r="P53771" s="8"/>
    </row>
    <row r="53772" spans="1:16" s="2" customFormat="1" x14ac:dyDescent="0.15">
      <c r="A53772" s="3"/>
      <c r="B53772" s="3"/>
      <c r="J53772" s="3"/>
      <c r="K53772" s="5"/>
      <c r="L53772" s="8"/>
      <c r="N53772" s="5"/>
      <c r="O53772" s="10"/>
      <c r="P53772" s="8"/>
    </row>
    <row r="53773" spans="1:16" s="2" customFormat="1" x14ac:dyDescent="0.15">
      <c r="A53773" s="3"/>
      <c r="B53773" s="3"/>
      <c r="J53773" s="3"/>
      <c r="K53773" s="5"/>
      <c r="L53773" s="8"/>
      <c r="N53773" s="5"/>
      <c r="O53773" s="10"/>
      <c r="P53773" s="8"/>
    </row>
    <row r="53774" spans="1:16" s="2" customFormat="1" x14ac:dyDescent="0.15">
      <c r="A53774" s="3"/>
      <c r="B53774" s="3"/>
      <c r="J53774" s="3"/>
      <c r="K53774" s="5"/>
      <c r="L53774" s="8"/>
      <c r="N53774" s="5"/>
      <c r="O53774" s="10"/>
      <c r="P53774" s="8"/>
    </row>
    <row r="53775" spans="1:16" s="2" customFormat="1" x14ac:dyDescent="0.15">
      <c r="A53775" s="3"/>
      <c r="B53775" s="3"/>
      <c r="J53775" s="3"/>
      <c r="K53775" s="5"/>
      <c r="L53775" s="8"/>
      <c r="N53775" s="5"/>
      <c r="O53775" s="10"/>
      <c r="P53775" s="8"/>
    </row>
    <row r="53776" spans="1:16" s="2" customFormat="1" x14ac:dyDescent="0.15">
      <c r="A53776" s="3"/>
      <c r="B53776" s="3"/>
      <c r="J53776" s="3"/>
      <c r="K53776" s="5"/>
      <c r="L53776" s="8"/>
      <c r="N53776" s="5"/>
      <c r="O53776" s="10"/>
      <c r="P53776" s="8"/>
    </row>
    <row r="53777" spans="1:16" s="2" customFormat="1" x14ac:dyDescent="0.15">
      <c r="A53777" s="3"/>
      <c r="B53777" s="3"/>
      <c r="J53777" s="3"/>
      <c r="K53777" s="5"/>
      <c r="L53777" s="8"/>
      <c r="N53777" s="5"/>
      <c r="O53777" s="10"/>
      <c r="P53777" s="8"/>
    </row>
    <row r="53778" spans="1:16" s="2" customFormat="1" x14ac:dyDescent="0.15">
      <c r="A53778" s="3"/>
      <c r="B53778" s="3"/>
      <c r="J53778" s="3"/>
      <c r="K53778" s="5"/>
      <c r="L53778" s="8"/>
      <c r="N53778" s="5"/>
      <c r="O53778" s="10"/>
      <c r="P53778" s="8"/>
    </row>
    <row r="53779" spans="1:16" s="2" customFormat="1" x14ac:dyDescent="0.15">
      <c r="A53779" s="3"/>
      <c r="B53779" s="3"/>
      <c r="J53779" s="3"/>
      <c r="K53779" s="5"/>
      <c r="L53779" s="8"/>
      <c r="N53779" s="5"/>
      <c r="O53779" s="10"/>
      <c r="P53779" s="8"/>
    </row>
    <row r="53780" spans="1:16" s="2" customFormat="1" x14ac:dyDescent="0.15">
      <c r="A53780" s="3"/>
      <c r="B53780" s="3"/>
      <c r="J53780" s="3"/>
      <c r="K53780" s="5"/>
      <c r="L53780" s="8"/>
      <c r="N53780" s="5"/>
      <c r="O53780" s="10"/>
      <c r="P53780" s="8"/>
    </row>
    <row r="53781" spans="1:16" s="2" customFormat="1" x14ac:dyDescent="0.15">
      <c r="A53781" s="3"/>
      <c r="B53781" s="3"/>
      <c r="J53781" s="3"/>
      <c r="K53781" s="5"/>
      <c r="L53781" s="8"/>
      <c r="N53781" s="5"/>
      <c r="O53781" s="10"/>
      <c r="P53781" s="8"/>
    </row>
    <row r="53782" spans="1:16" s="2" customFormat="1" x14ac:dyDescent="0.15">
      <c r="A53782" s="3"/>
      <c r="B53782" s="3"/>
      <c r="J53782" s="3"/>
      <c r="K53782" s="5"/>
      <c r="L53782" s="8"/>
      <c r="N53782" s="5"/>
      <c r="O53782" s="10"/>
      <c r="P53782" s="8"/>
    </row>
    <row r="53783" spans="1:16" s="2" customFormat="1" x14ac:dyDescent="0.15">
      <c r="A53783" s="3"/>
      <c r="B53783" s="3"/>
      <c r="J53783" s="3"/>
      <c r="K53783" s="5"/>
      <c r="L53783" s="8"/>
      <c r="N53783" s="5"/>
      <c r="O53783" s="10"/>
      <c r="P53783" s="8"/>
    </row>
    <row r="53784" spans="1:16" s="2" customFormat="1" x14ac:dyDescent="0.15">
      <c r="A53784" s="3"/>
      <c r="B53784" s="3"/>
      <c r="J53784" s="3"/>
      <c r="K53784" s="5"/>
      <c r="L53784" s="8"/>
      <c r="N53784" s="5"/>
      <c r="O53784" s="10"/>
      <c r="P53784" s="8"/>
    </row>
    <row r="53785" spans="1:16" s="2" customFormat="1" x14ac:dyDescent="0.15">
      <c r="A53785" s="3"/>
      <c r="B53785" s="3"/>
      <c r="J53785" s="3"/>
      <c r="K53785" s="5"/>
      <c r="L53785" s="8"/>
      <c r="N53785" s="5"/>
      <c r="O53785" s="10"/>
      <c r="P53785" s="8"/>
    </row>
    <row r="53786" spans="1:16" s="2" customFormat="1" x14ac:dyDescent="0.15">
      <c r="A53786" s="3"/>
      <c r="B53786" s="3"/>
      <c r="J53786" s="3"/>
      <c r="K53786" s="5"/>
      <c r="L53786" s="8"/>
      <c r="N53786" s="5"/>
      <c r="O53786" s="10"/>
      <c r="P53786" s="8"/>
    </row>
    <row r="53787" spans="1:16" s="2" customFormat="1" x14ac:dyDescent="0.15">
      <c r="A53787" s="3"/>
      <c r="B53787" s="3"/>
      <c r="J53787" s="3"/>
      <c r="K53787" s="5"/>
      <c r="L53787" s="8"/>
      <c r="N53787" s="5"/>
      <c r="O53787" s="10"/>
      <c r="P53787" s="8"/>
    </row>
    <row r="53788" spans="1:16" s="2" customFormat="1" x14ac:dyDescent="0.15">
      <c r="A53788" s="3"/>
      <c r="B53788" s="3"/>
      <c r="J53788" s="3"/>
      <c r="K53788" s="5"/>
      <c r="L53788" s="8"/>
      <c r="N53788" s="5"/>
      <c r="O53788" s="10"/>
      <c r="P53788" s="8"/>
    </row>
    <row r="53789" spans="1:16" s="2" customFormat="1" x14ac:dyDescent="0.15">
      <c r="A53789" s="3"/>
      <c r="B53789" s="3"/>
      <c r="J53789" s="3"/>
      <c r="K53789" s="5"/>
      <c r="L53789" s="8"/>
      <c r="N53789" s="5"/>
      <c r="O53789" s="10"/>
      <c r="P53789" s="8"/>
    </row>
    <row r="53790" spans="1:16" s="2" customFormat="1" x14ac:dyDescent="0.15">
      <c r="A53790" s="3"/>
      <c r="B53790" s="3"/>
      <c r="J53790" s="3"/>
      <c r="K53790" s="5"/>
      <c r="L53790" s="8"/>
      <c r="N53790" s="5"/>
      <c r="O53790" s="10"/>
      <c r="P53790" s="8"/>
    </row>
    <row r="53791" spans="1:16" s="2" customFormat="1" x14ac:dyDescent="0.15">
      <c r="A53791" s="3"/>
      <c r="B53791" s="3"/>
      <c r="J53791" s="3"/>
      <c r="K53791" s="5"/>
      <c r="L53791" s="8"/>
      <c r="N53791" s="5"/>
      <c r="O53791" s="10"/>
      <c r="P53791" s="8"/>
    </row>
    <row r="53792" spans="1:16" s="2" customFormat="1" x14ac:dyDescent="0.15">
      <c r="A53792" s="3"/>
      <c r="B53792" s="3"/>
      <c r="J53792" s="3"/>
      <c r="K53792" s="5"/>
      <c r="L53792" s="8"/>
      <c r="N53792" s="5"/>
      <c r="O53792" s="10"/>
      <c r="P53792" s="8"/>
    </row>
    <row r="53793" spans="1:16" s="2" customFormat="1" x14ac:dyDescent="0.15">
      <c r="A53793" s="3"/>
      <c r="B53793" s="3"/>
      <c r="J53793" s="3"/>
      <c r="K53793" s="5"/>
      <c r="L53793" s="8"/>
      <c r="N53793" s="5"/>
      <c r="O53793" s="10"/>
      <c r="P53793" s="8"/>
    </row>
    <row r="53794" spans="1:16" s="2" customFormat="1" x14ac:dyDescent="0.15">
      <c r="A53794" s="3"/>
      <c r="B53794" s="3"/>
      <c r="J53794" s="3"/>
      <c r="K53794" s="5"/>
      <c r="L53794" s="8"/>
      <c r="N53794" s="5"/>
      <c r="O53794" s="10"/>
      <c r="P53794" s="8"/>
    </row>
    <row r="53795" spans="1:16" s="2" customFormat="1" x14ac:dyDescent="0.15">
      <c r="A53795" s="3"/>
      <c r="B53795" s="3"/>
      <c r="J53795" s="3"/>
      <c r="K53795" s="5"/>
      <c r="L53795" s="8"/>
      <c r="N53795" s="5"/>
      <c r="O53795" s="10"/>
      <c r="P53795" s="8"/>
    </row>
    <row r="53796" spans="1:16" s="2" customFormat="1" x14ac:dyDescent="0.15">
      <c r="A53796" s="3"/>
      <c r="B53796" s="3"/>
      <c r="J53796" s="3"/>
      <c r="K53796" s="5"/>
      <c r="L53796" s="8"/>
      <c r="N53796" s="5"/>
      <c r="O53796" s="10"/>
      <c r="P53796" s="8"/>
    </row>
    <row r="53797" spans="1:16" s="2" customFormat="1" x14ac:dyDescent="0.15">
      <c r="A53797" s="3"/>
      <c r="B53797" s="3"/>
      <c r="J53797" s="3"/>
      <c r="K53797" s="5"/>
      <c r="L53797" s="8"/>
      <c r="N53797" s="5"/>
      <c r="O53797" s="10"/>
      <c r="P53797" s="8"/>
    </row>
    <row r="53798" spans="1:16" s="2" customFormat="1" x14ac:dyDescent="0.15">
      <c r="A53798" s="3"/>
      <c r="B53798" s="3"/>
      <c r="J53798" s="3"/>
      <c r="K53798" s="5"/>
      <c r="L53798" s="8"/>
      <c r="N53798" s="5"/>
      <c r="O53798" s="10"/>
      <c r="P53798" s="8"/>
    </row>
    <row r="53799" spans="1:16" s="2" customFormat="1" x14ac:dyDescent="0.15">
      <c r="A53799" s="3"/>
      <c r="B53799" s="3"/>
      <c r="J53799" s="3"/>
      <c r="K53799" s="5"/>
      <c r="L53799" s="8"/>
      <c r="N53799" s="5"/>
      <c r="O53799" s="10"/>
      <c r="P53799" s="8"/>
    </row>
    <row r="53800" spans="1:16" s="2" customFormat="1" x14ac:dyDescent="0.15">
      <c r="A53800" s="3"/>
      <c r="B53800" s="3"/>
      <c r="J53800" s="3"/>
      <c r="K53800" s="5"/>
      <c r="L53800" s="8"/>
      <c r="N53800" s="5"/>
      <c r="O53800" s="10"/>
      <c r="P53800" s="8"/>
    </row>
    <row r="53801" spans="1:16" s="2" customFormat="1" x14ac:dyDescent="0.15">
      <c r="A53801" s="3"/>
      <c r="B53801" s="3"/>
      <c r="J53801" s="3"/>
      <c r="K53801" s="5"/>
      <c r="L53801" s="8"/>
      <c r="N53801" s="5"/>
      <c r="O53801" s="10"/>
      <c r="P53801" s="8"/>
    </row>
    <row r="53802" spans="1:16" s="2" customFormat="1" x14ac:dyDescent="0.15">
      <c r="A53802" s="3"/>
      <c r="B53802" s="3"/>
      <c r="J53802" s="3"/>
      <c r="K53802" s="5"/>
      <c r="L53802" s="8"/>
      <c r="N53802" s="5"/>
      <c r="O53802" s="10"/>
      <c r="P53802" s="8"/>
    </row>
    <row r="53803" spans="1:16" s="2" customFormat="1" x14ac:dyDescent="0.15">
      <c r="A53803" s="3"/>
      <c r="B53803" s="3"/>
      <c r="J53803" s="3"/>
      <c r="K53803" s="5"/>
      <c r="L53803" s="8"/>
      <c r="N53803" s="5"/>
      <c r="O53803" s="10"/>
      <c r="P53803" s="8"/>
    </row>
    <row r="53804" spans="1:16" s="2" customFormat="1" x14ac:dyDescent="0.15">
      <c r="A53804" s="3"/>
      <c r="B53804" s="3"/>
      <c r="J53804" s="3"/>
      <c r="K53804" s="5"/>
      <c r="L53804" s="8"/>
      <c r="N53804" s="5"/>
      <c r="O53804" s="10"/>
      <c r="P53804" s="8"/>
    </row>
    <row r="53805" spans="1:16" s="2" customFormat="1" x14ac:dyDescent="0.15">
      <c r="A53805" s="3"/>
      <c r="B53805" s="3"/>
      <c r="J53805" s="3"/>
      <c r="K53805" s="5"/>
      <c r="L53805" s="8"/>
      <c r="N53805" s="5"/>
      <c r="O53805" s="10"/>
      <c r="P53805" s="8"/>
    </row>
    <row r="53806" spans="1:16" s="2" customFormat="1" x14ac:dyDescent="0.15">
      <c r="A53806" s="3"/>
      <c r="B53806" s="3"/>
      <c r="J53806" s="3"/>
      <c r="K53806" s="5"/>
      <c r="L53806" s="8"/>
      <c r="N53806" s="5"/>
      <c r="O53806" s="10"/>
      <c r="P53806" s="8"/>
    </row>
    <row r="53807" spans="1:16" s="2" customFormat="1" x14ac:dyDescent="0.15">
      <c r="A53807" s="3"/>
      <c r="B53807" s="3"/>
      <c r="J53807" s="3"/>
      <c r="K53807" s="5"/>
      <c r="L53807" s="8"/>
      <c r="N53807" s="5"/>
      <c r="O53807" s="10"/>
      <c r="P53807" s="8"/>
    </row>
    <row r="53808" spans="1:16" s="2" customFormat="1" x14ac:dyDescent="0.15">
      <c r="A53808" s="3"/>
      <c r="B53808" s="3"/>
      <c r="J53808" s="3"/>
      <c r="K53808" s="5"/>
      <c r="L53808" s="8"/>
      <c r="N53808" s="5"/>
      <c r="O53808" s="10"/>
      <c r="P53808" s="8"/>
    </row>
    <row r="53809" spans="1:16" s="2" customFormat="1" x14ac:dyDescent="0.15">
      <c r="A53809" s="3"/>
      <c r="B53809" s="3"/>
      <c r="J53809" s="3"/>
      <c r="K53809" s="5"/>
      <c r="L53809" s="8"/>
      <c r="N53809" s="5"/>
      <c r="O53809" s="10"/>
      <c r="P53809" s="8"/>
    </row>
    <row r="53810" spans="1:16" s="2" customFormat="1" x14ac:dyDescent="0.15">
      <c r="A53810" s="3"/>
      <c r="B53810" s="3"/>
      <c r="J53810" s="3"/>
      <c r="K53810" s="5"/>
      <c r="L53810" s="8"/>
      <c r="N53810" s="5"/>
      <c r="O53810" s="10"/>
      <c r="P53810" s="8"/>
    </row>
    <row r="53811" spans="1:16" s="2" customFormat="1" x14ac:dyDescent="0.15">
      <c r="A53811" s="3"/>
      <c r="B53811" s="3"/>
      <c r="J53811" s="3"/>
      <c r="K53811" s="5"/>
      <c r="L53811" s="8"/>
      <c r="N53811" s="5"/>
      <c r="O53811" s="10"/>
      <c r="P53811" s="8"/>
    </row>
    <row r="53812" spans="1:16" s="2" customFormat="1" x14ac:dyDescent="0.15">
      <c r="A53812" s="3"/>
      <c r="B53812" s="3"/>
      <c r="J53812" s="3"/>
      <c r="K53812" s="5"/>
      <c r="L53812" s="8"/>
      <c r="N53812" s="5"/>
      <c r="O53812" s="10"/>
      <c r="P53812" s="8"/>
    </row>
    <row r="53813" spans="1:16" s="2" customFormat="1" x14ac:dyDescent="0.15">
      <c r="A53813" s="3"/>
      <c r="B53813" s="3"/>
      <c r="J53813" s="3"/>
      <c r="K53813" s="5"/>
      <c r="L53813" s="8"/>
      <c r="N53813" s="5"/>
      <c r="O53813" s="10"/>
      <c r="P53813" s="8"/>
    </row>
    <row r="53814" spans="1:16" s="2" customFormat="1" x14ac:dyDescent="0.15">
      <c r="A53814" s="3"/>
      <c r="B53814" s="3"/>
      <c r="J53814" s="3"/>
      <c r="K53814" s="5"/>
      <c r="L53814" s="8"/>
      <c r="N53814" s="5"/>
      <c r="O53814" s="10"/>
      <c r="P53814" s="8"/>
    </row>
    <row r="53815" spans="1:16" s="2" customFormat="1" x14ac:dyDescent="0.15">
      <c r="A53815" s="3"/>
      <c r="B53815" s="3"/>
      <c r="J53815" s="3"/>
      <c r="K53815" s="5"/>
      <c r="L53815" s="8"/>
      <c r="N53815" s="5"/>
      <c r="O53815" s="10"/>
      <c r="P53815" s="8"/>
    </row>
    <row r="53816" spans="1:16" s="2" customFormat="1" x14ac:dyDescent="0.15">
      <c r="A53816" s="3"/>
      <c r="B53816" s="3"/>
      <c r="J53816" s="3"/>
      <c r="K53816" s="5"/>
      <c r="L53816" s="8"/>
      <c r="N53816" s="5"/>
      <c r="O53816" s="10"/>
      <c r="P53816" s="8"/>
    </row>
    <row r="53817" spans="1:16" s="2" customFormat="1" x14ac:dyDescent="0.15">
      <c r="A53817" s="3"/>
      <c r="B53817" s="3"/>
      <c r="J53817" s="3"/>
      <c r="K53817" s="5"/>
      <c r="L53817" s="8"/>
      <c r="N53817" s="5"/>
      <c r="O53817" s="10"/>
      <c r="P53817" s="8"/>
    </row>
    <row r="53818" spans="1:16" s="2" customFormat="1" x14ac:dyDescent="0.15">
      <c r="A53818" s="3"/>
      <c r="B53818" s="3"/>
      <c r="J53818" s="3"/>
      <c r="K53818" s="5"/>
      <c r="L53818" s="8"/>
      <c r="N53818" s="5"/>
      <c r="O53818" s="10"/>
      <c r="P53818" s="8"/>
    </row>
    <row r="53819" spans="1:16" s="2" customFormat="1" x14ac:dyDescent="0.15">
      <c r="A53819" s="3"/>
      <c r="B53819" s="3"/>
      <c r="J53819" s="3"/>
      <c r="K53819" s="5"/>
      <c r="L53819" s="8"/>
      <c r="N53819" s="5"/>
      <c r="O53819" s="10"/>
      <c r="P53819" s="8"/>
    </row>
    <row r="53820" spans="1:16" s="2" customFormat="1" x14ac:dyDescent="0.15">
      <c r="A53820" s="3"/>
      <c r="B53820" s="3"/>
      <c r="J53820" s="3"/>
      <c r="K53820" s="5"/>
      <c r="L53820" s="8"/>
      <c r="N53820" s="5"/>
      <c r="O53820" s="10"/>
      <c r="P53820" s="8"/>
    </row>
    <row r="53821" spans="1:16" s="2" customFormat="1" x14ac:dyDescent="0.15">
      <c r="A53821" s="3"/>
      <c r="B53821" s="3"/>
      <c r="J53821" s="3"/>
      <c r="K53821" s="5"/>
      <c r="L53821" s="8"/>
      <c r="N53821" s="5"/>
      <c r="O53821" s="10"/>
      <c r="P53821" s="8"/>
    </row>
    <row r="53822" spans="1:16" s="2" customFormat="1" x14ac:dyDescent="0.15">
      <c r="A53822" s="3"/>
      <c r="B53822" s="3"/>
      <c r="J53822" s="3"/>
      <c r="K53822" s="5"/>
      <c r="L53822" s="8"/>
      <c r="N53822" s="5"/>
      <c r="O53822" s="10"/>
      <c r="P53822" s="8"/>
    </row>
    <row r="53823" spans="1:16" s="2" customFormat="1" x14ac:dyDescent="0.15">
      <c r="A53823" s="3"/>
      <c r="B53823" s="3"/>
      <c r="J53823" s="3"/>
      <c r="K53823" s="5"/>
      <c r="L53823" s="8"/>
      <c r="N53823" s="5"/>
      <c r="O53823" s="10"/>
      <c r="P53823" s="8"/>
    </row>
    <row r="53824" spans="1:16" s="2" customFormat="1" x14ac:dyDescent="0.15">
      <c r="A53824" s="3"/>
      <c r="B53824" s="3"/>
      <c r="J53824" s="3"/>
      <c r="K53824" s="5"/>
      <c r="L53824" s="8"/>
      <c r="N53824" s="5"/>
      <c r="O53824" s="10"/>
      <c r="P53824" s="8"/>
    </row>
    <row r="53825" spans="1:16" s="2" customFormat="1" x14ac:dyDescent="0.15">
      <c r="A53825" s="3"/>
      <c r="B53825" s="3"/>
      <c r="J53825" s="3"/>
      <c r="K53825" s="5"/>
      <c r="L53825" s="8"/>
      <c r="N53825" s="5"/>
      <c r="O53825" s="10"/>
      <c r="P53825" s="8"/>
    </row>
    <row r="53826" spans="1:16" s="2" customFormat="1" x14ac:dyDescent="0.15">
      <c r="A53826" s="3"/>
      <c r="B53826" s="3"/>
      <c r="J53826" s="3"/>
      <c r="K53826" s="5"/>
      <c r="L53826" s="8"/>
      <c r="N53826" s="5"/>
      <c r="O53826" s="10"/>
      <c r="P53826" s="8"/>
    </row>
    <row r="53827" spans="1:16" s="2" customFormat="1" x14ac:dyDescent="0.15">
      <c r="A53827" s="3"/>
      <c r="B53827" s="3"/>
      <c r="J53827" s="3"/>
      <c r="K53827" s="5"/>
      <c r="L53827" s="8"/>
      <c r="N53827" s="5"/>
      <c r="O53827" s="10"/>
      <c r="P53827" s="8"/>
    </row>
    <row r="53828" spans="1:16" s="2" customFormat="1" x14ac:dyDescent="0.15">
      <c r="A53828" s="3"/>
      <c r="B53828" s="3"/>
      <c r="J53828" s="3"/>
      <c r="K53828" s="5"/>
      <c r="L53828" s="8"/>
      <c r="N53828" s="5"/>
      <c r="O53828" s="10"/>
      <c r="P53828" s="8"/>
    </row>
    <row r="53829" spans="1:16" s="2" customFormat="1" x14ac:dyDescent="0.15">
      <c r="A53829" s="3"/>
      <c r="B53829" s="3"/>
      <c r="J53829" s="3"/>
      <c r="K53829" s="5"/>
      <c r="L53829" s="8"/>
      <c r="N53829" s="5"/>
      <c r="O53829" s="10"/>
      <c r="P53829" s="8"/>
    </row>
    <row r="53830" spans="1:16" s="2" customFormat="1" x14ac:dyDescent="0.15">
      <c r="A53830" s="3"/>
      <c r="B53830" s="3"/>
      <c r="J53830" s="3"/>
      <c r="K53830" s="5"/>
      <c r="L53830" s="8"/>
      <c r="N53830" s="5"/>
      <c r="O53830" s="10"/>
      <c r="P53830" s="8"/>
    </row>
    <row r="53831" spans="1:16" s="2" customFormat="1" x14ac:dyDescent="0.15">
      <c r="A53831" s="3"/>
      <c r="B53831" s="3"/>
      <c r="J53831" s="3"/>
      <c r="K53831" s="5"/>
      <c r="L53831" s="8"/>
      <c r="N53831" s="5"/>
      <c r="O53831" s="10"/>
      <c r="P53831" s="8"/>
    </row>
    <row r="53832" spans="1:16" s="2" customFormat="1" x14ac:dyDescent="0.15">
      <c r="A53832" s="3"/>
      <c r="B53832" s="3"/>
      <c r="J53832" s="3"/>
      <c r="K53832" s="5"/>
      <c r="L53832" s="8"/>
      <c r="N53832" s="5"/>
      <c r="O53832" s="10"/>
      <c r="P53832" s="8"/>
    </row>
    <row r="53833" spans="1:16" s="2" customFormat="1" x14ac:dyDescent="0.15">
      <c r="A53833" s="3"/>
      <c r="B53833" s="3"/>
      <c r="J53833" s="3"/>
      <c r="K53833" s="5"/>
      <c r="L53833" s="8"/>
      <c r="N53833" s="5"/>
      <c r="O53833" s="10"/>
      <c r="P53833" s="8"/>
    </row>
    <row r="53834" spans="1:16" s="2" customFormat="1" x14ac:dyDescent="0.15">
      <c r="A53834" s="3"/>
      <c r="B53834" s="3"/>
      <c r="J53834" s="3"/>
      <c r="K53834" s="5"/>
      <c r="L53834" s="8"/>
      <c r="N53834" s="5"/>
      <c r="O53834" s="10"/>
      <c r="P53834" s="8"/>
    </row>
    <row r="53835" spans="1:16" s="2" customFormat="1" x14ac:dyDescent="0.15">
      <c r="A53835" s="3"/>
      <c r="B53835" s="3"/>
      <c r="J53835" s="3"/>
      <c r="K53835" s="5"/>
      <c r="L53835" s="8"/>
      <c r="N53835" s="5"/>
      <c r="O53835" s="10"/>
      <c r="P53835" s="8"/>
    </row>
    <row r="53836" spans="1:16" s="2" customFormat="1" x14ac:dyDescent="0.15">
      <c r="A53836" s="3"/>
      <c r="B53836" s="3"/>
      <c r="J53836" s="3"/>
      <c r="K53836" s="5"/>
      <c r="L53836" s="8"/>
      <c r="N53836" s="5"/>
      <c r="O53836" s="10"/>
      <c r="P53836" s="8"/>
    </row>
    <row r="53837" spans="1:16" s="2" customFormat="1" x14ac:dyDescent="0.15">
      <c r="A53837" s="3"/>
      <c r="B53837" s="3"/>
      <c r="J53837" s="3"/>
      <c r="K53837" s="5"/>
      <c r="L53837" s="8"/>
      <c r="N53837" s="5"/>
      <c r="O53837" s="10"/>
      <c r="P53837" s="8"/>
    </row>
    <row r="53838" spans="1:16" s="2" customFormat="1" x14ac:dyDescent="0.15">
      <c r="A53838" s="3"/>
      <c r="B53838" s="3"/>
      <c r="J53838" s="3"/>
      <c r="K53838" s="5"/>
      <c r="L53838" s="8"/>
      <c r="N53838" s="5"/>
      <c r="O53838" s="10"/>
      <c r="P53838" s="8"/>
    </row>
    <row r="53839" spans="1:16" s="2" customFormat="1" x14ac:dyDescent="0.15">
      <c r="A53839" s="3"/>
      <c r="B53839" s="3"/>
      <c r="J53839" s="3"/>
      <c r="K53839" s="5"/>
      <c r="L53839" s="8"/>
      <c r="N53839" s="5"/>
      <c r="O53839" s="10"/>
      <c r="P53839" s="8"/>
    </row>
    <row r="53840" spans="1:16" s="2" customFormat="1" x14ac:dyDescent="0.15">
      <c r="A53840" s="3"/>
      <c r="B53840" s="3"/>
      <c r="J53840" s="3"/>
      <c r="K53840" s="5"/>
      <c r="L53840" s="8"/>
      <c r="N53840" s="5"/>
      <c r="O53840" s="10"/>
      <c r="P53840" s="8"/>
    </row>
    <row r="53841" spans="1:16" s="2" customFormat="1" x14ac:dyDescent="0.15">
      <c r="A53841" s="3"/>
      <c r="B53841" s="3"/>
      <c r="J53841" s="3"/>
      <c r="K53841" s="5"/>
      <c r="L53841" s="8"/>
      <c r="N53841" s="5"/>
      <c r="O53841" s="10"/>
      <c r="P53841" s="8"/>
    </row>
    <row r="53842" spans="1:16" s="2" customFormat="1" x14ac:dyDescent="0.15">
      <c r="A53842" s="3"/>
      <c r="B53842" s="3"/>
      <c r="J53842" s="3"/>
      <c r="K53842" s="5"/>
      <c r="L53842" s="8"/>
      <c r="N53842" s="5"/>
      <c r="O53842" s="10"/>
      <c r="P53842" s="8"/>
    </row>
    <row r="53843" spans="1:16" s="2" customFormat="1" x14ac:dyDescent="0.15">
      <c r="A53843" s="3"/>
      <c r="B53843" s="3"/>
      <c r="J53843" s="3"/>
      <c r="K53843" s="5"/>
      <c r="L53843" s="8"/>
      <c r="N53843" s="5"/>
      <c r="O53843" s="10"/>
      <c r="P53843" s="8"/>
    </row>
    <row r="53844" spans="1:16" s="2" customFormat="1" x14ac:dyDescent="0.15">
      <c r="A53844" s="3"/>
      <c r="B53844" s="3"/>
      <c r="J53844" s="3"/>
      <c r="K53844" s="5"/>
      <c r="L53844" s="8"/>
      <c r="N53844" s="5"/>
      <c r="O53844" s="10"/>
      <c r="P53844" s="8"/>
    </row>
    <row r="53845" spans="1:16" s="2" customFormat="1" x14ac:dyDescent="0.15">
      <c r="A53845" s="3"/>
      <c r="B53845" s="3"/>
      <c r="J53845" s="3"/>
      <c r="K53845" s="5"/>
      <c r="L53845" s="8"/>
      <c r="N53845" s="5"/>
      <c r="O53845" s="10"/>
      <c r="P53845" s="8"/>
    </row>
    <row r="53846" spans="1:16" s="2" customFormat="1" x14ac:dyDescent="0.15">
      <c r="A53846" s="3"/>
      <c r="B53846" s="3"/>
      <c r="J53846" s="3"/>
      <c r="K53846" s="5"/>
      <c r="L53846" s="8"/>
      <c r="N53846" s="5"/>
      <c r="O53846" s="10"/>
      <c r="P53846" s="8"/>
    </row>
    <row r="53847" spans="1:16" s="2" customFormat="1" x14ac:dyDescent="0.15">
      <c r="A53847" s="3"/>
      <c r="B53847" s="3"/>
      <c r="J53847" s="3"/>
      <c r="K53847" s="5"/>
      <c r="L53847" s="8"/>
      <c r="N53847" s="5"/>
      <c r="O53847" s="10"/>
      <c r="P53847" s="8"/>
    </row>
    <row r="53848" spans="1:16" s="2" customFormat="1" x14ac:dyDescent="0.15">
      <c r="A53848" s="3"/>
      <c r="B53848" s="3"/>
      <c r="J53848" s="3"/>
      <c r="K53848" s="5"/>
      <c r="L53848" s="8"/>
      <c r="N53848" s="5"/>
      <c r="O53848" s="10"/>
      <c r="P53848" s="8"/>
    </row>
    <row r="53849" spans="1:16" s="2" customFormat="1" x14ac:dyDescent="0.15">
      <c r="A53849" s="3"/>
      <c r="B53849" s="3"/>
      <c r="J53849" s="3"/>
      <c r="K53849" s="5"/>
      <c r="L53849" s="8"/>
      <c r="N53849" s="5"/>
      <c r="O53849" s="10"/>
      <c r="P53849" s="8"/>
    </row>
    <row r="53850" spans="1:16" s="2" customFormat="1" x14ac:dyDescent="0.15">
      <c r="A53850" s="3"/>
      <c r="B53850" s="3"/>
      <c r="J53850" s="3"/>
      <c r="K53850" s="5"/>
      <c r="L53850" s="8"/>
      <c r="N53850" s="5"/>
      <c r="O53850" s="10"/>
      <c r="P53850" s="8"/>
    </row>
    <row r="53851" spans="1:16" s="2" customFormat="1" x14ac:dyDescent="0.15">
      <c r="A53851" s="3"/>
      <c r="B53851" s="3"/>
      <c r="J53851" s="3"/>
      <c r="K53851" s="5"/>
      <c r="L53851" s="8"/>
      <c r="N53851" s="5"/>
      <c r="O53851" s="10"/>
      <c r="P53851" s="8"/>
    </row>
    <row r="53852" spans="1:16" s="2" customFormat="1" x14ac:dyDescent="0.15">
      <c r="A53852" s="3"/>
      <c r="B53852" s="3"/>
      <c r="J53852" s="3"/>
      <c r="K53852" s="5"/>
      <c r="L53852" s="8"/>
      <c r="N53852" s="5"/>
      <c r="O53852" s="10"/>
      <c r="P53852" s="8"/>
    </row>
    <row r="53853" spans="1:16" s="2" customFormat="1" x14ac:dyDescent="0.15">
      <c r="A53853" s="3"/>
      <c r="B53853" s="3"/>
      <c r="J53853" s="3"/>
      <c r="K53853" s="5"/>
      <c r="L53853" s="8"/>
      <c r="N53853" s="5"/>
      <c r="O53853" s="10"/>
      <c r="P53853" s="8"/>
    </row>
    <row r="53854" spans="1:16" s="2" customFormat="1" x14ac:dyDescent="0.15">
      <c r="A53854" s="3"/>
      <c r="B53854" s="3"/>
      <c r="J53854" s="3"/>
      <c r="K53854" s="5"/>
      <c r="L53854" s="8"/>
      <c r="N53854" s="5"/>
      <c r="O53854" s="10"/>
      <c r="P53854" s="8"/>
    </row>
    <row r="53855" spans="1:16" s="2" customFormat="1" x14ac:dyDescent="0.15">
      <c r="A53855" s="3"/>
      <c r="B53855" s="3"/>
      <c r="J53855" s="3"/>
      <c r="K53855" s="5"/>
      <c r="L53855" s="8"/>
      <c r="N53855" s="5"/>
      <c r="O53855" s="10"/>
      <c r="P53855" s="8"/>
    </row>
    <row r="53856" spans="1:16" s="2" customFormat="1" x14ac:dyDescent="0.15">
      <c r="A53856" s="3"/>
      <c r="B53856" s="3"/>
      <c r="J53856" s="3"/>
      <c r="K53856" s="5"/>
      <c r="L53856" s="8"/>
      <c r="N53856" s="5"/>
      <c r="O53856" s="10"/>
      <c r="P53856" s="8"/>
    </row>
    <row r="53857" spans="1:16" s="2" customFormat="1" x14ac:dyDescent="0.15">
      <c r="A53857" s="3"/>
      <c r="B53857" s="3"/>
      <c r="J53857" s="3"/>
      <c r="K53857" s="5"/>
      <c r="L53857" s="8"/>
      <c r="N53857" s="5"/>
      <c r="O53857" s="10"/>
      <c r="P53857" s="8"/>
    </row>
    <row r="53858" spans="1:16" s="2" customFormat="1" x14ac:dyDescent="0.15">
      <c r="A53858" s="3"/>
      <c r="B53858" s="3"/>
      <c r="J53858" s="3"/>
      <c r="K53858" s="5"/>
      <c r="L53858" s="8"/>
      <c r="N53858" s="5"/>
      <c r="O53858" s="10"/>
      <c r="P53858" s="8"/>
    </row>
    <row r="53859" spans="1:16" s="2" customFormat="1" x14ac:dyDescent="0.15">
      <c r="A53859" s="3"/>
      <c r="B53859" s="3"/>
      <c r="J53859" s="3"/>
      <c r="K53859" s="5"/>
      <c r="L53859" s="8"/>
      <c r="N53859" s="5"/>
      <c r="O53859" s="10"/>
      <c r="P53859" s="8"/>
    </row>
    <row r="53860" spans="1:16" s="2" customFormat="1" x14ac:dyDescent="0.15">
      <c r="A53860" s="3"/>
      <c r="B53860" s="3"/>
      <c r="J53860" s="3"/>
      <c r="K53860" s="5"/>
      <c r="L53860" s="8"/>
      <c r="N53860" s="5"/>
      <c r="O53860" s="10"/>
      <c r="P53860" s="8"/>
    </row>
    <row r="53861" spans="1:16" s="2" customFormat="1" x14ac:dyDescent="0.15">
      <c r="A53861" s="3"/>
      <c r="B53861" s="3"/>
      <c r="J53861" s="3"/>
      <c r="K53861" s="5"/>
      <c r="L53861" s="8"/>
      <c r="N53861" s="5"/>
      <c r="O53861" s="10"/>
      <c r="P53861" s="8"/>
    </row>
    <row r="53862" spans="1:16" s="2" customFormat="1" x14ac:dyDescent="0.15">
      <c r="A53862" s="3"/>
      <c r="B53862" s="3"/>
      <c r="J53862" s="3"/>
      <c r="K53862" s="5"/>
      <c r="L53862" s="8"/>
      <c r="N53862" s="5"/>
      <c r="O53862" s="10"/>
      <c r="P53862" s="8"/>
    </row>
    <row r="53863" spans="1:16" s="2" customFormat="1" x14ac:dyDescent="0.15">
      <c r="A53863" s="3"/>
      <c r="B53863" s="3"/>
      <c r="J53863" s="3"/>
      <c r="K53863" s="5"/>
      <c r="L53863" s="8"/>
      <c r="N53863" s="5"/>
      <c r="O53863" s="10"/>
      <c r="P53863" s="8"/>
    </row>
    <row r="53864" spans="1:16" s="2" customFormat="1" x14ac:dyDescent="0.15">
      <c r="A53864" s="3"/>
      <c r="B53864" s="3"/>
      <c r="J53864" s="3"/>
      <c r="K53864" s="5"/>
      <c r="L53864" s="8"/>
      <c r="N53864" s="5"/>
      <c r="O53864" s="10"/>
      <c r="P53864" s="8"/>
    </row>
    <row r="53865" spans="1:16" s="2" customFormat="1" x14ac:dyDescent="0.15">
      <c r="A53865" s="3"/>
      <c r="B53865" s="3"/>
      <c r="J53865" s="3"/>
      <c r="K53865" s="5"/>
      <c r="L53865" s="8"/>
      <c r="N53865" s="5"/>
      <c r="O53865" s="10"/>
      <c r="P53865" s="8"/>
    </row>
    <row r="53866" spans="1:16" s="2" customFormat="1" x14ac:dyDescent="0.15">
      <c r="A53866" s="3"/>
      <c r="B53866" s="3"/>
      <c r="J53866" s="3"/>
      <c r="K53866" s="5"/>
      <c r="L53866" s="8"/>
      <c r="N53866" s="5"/>
      <c r="O53866" s="10"/>
      <c r="P53866" s="8"/>
    </row>
    <row r="53867" spans="1:16" s="2" customFormat="1" x14ac:dyDescent="0.15">
      <c r="A53867" s="3"/>
      <c r="B53867" s="3"/>
      <c r="J53867" s="3"/>
      <c r="K53867" s="5"/>
      <c r="L53867" s="8"/>
      <c r="N53867" s="5"/>
      <c r="O53867" s="10"/>
      <c r="P53867" s="8"/>
    </row>
    <row r="53868" spans="1:16" s="2" customFormat="1" x14ac:dyDescent="0.15">
      <c r="A53868" s="3"/>
      <c r="B53868" s="3"/>
      <c r="J53868" s="3"/>
      <c r="K53868" s="5"/>
      <c r="L53868" s="8"/>
      <c r="N53868" s="5"/>
      <c r="O53868" s="10"/>
      <c r="P53868" s="8"/>
    </row>
    <row r="53869" spans="1:16" s="2" customFormat="1" x14ac:dyDescent="0.15">
      <c r="A53869" s="3"/>
      <c r="B53869" s="3"/>
      <c r="J53869" s="3"/>
      <c r="K53869" s="5"/>
      <c r="L53869" s="8"/>
      <c r="N53869" s="5"/>
      <c r="O53869" s="10"/>
      <c r="P53869" s="8"/>
    </row>
    <row r="53870" spans="1:16" s="2" customFormat="1" x14ac:dyDescent="0.15">
      <c r="A53870" s="3"/>
      <c r="B53870" s="3"/>
      <c r="J53870" s="3"/>
      <c r="K53870" s="5"/>
      <c r="L53870" s="8"/>
      <c r="N53870" s="5"/>
      <c r="O53870" s="10"/>
      <c r="P53870" s="8"/>
    </row>
    <row r="53871" spans="1:16" s="2" customFormat="1" x14ac:dyDescent="0.15">
      <c r="A53871" s="3"/>
      <c r="B53871" s="3"/>
      <c r="J53871" s="3"/>
      <c r="K53871" s="5"/>
      <c r="L53871" s="8"/>
      <c r="N53871" s="5"/>
      <c r="O53871" s="10"/>
      <c r="P53871" s="8"/>
    </row>
    <row r="53872" spans="1:16" s="2" customFormat="1" x14ac:dyDescent="0.15">
      <c r="A53872" s="3"/>
      <c r="B53872" s="3"/>
      <c r="J53872" s="3"/>
      <c r="K53872" s="5"/>
      <c r="L53872" s="8"/>
      <c r="N53872" s="5"/>
      <c r="O53872" s="10"/>
      <c r="P53872" s="8"/>
    </row>
    <row r="53873" spans="1:16" s="2" customFormat="1" x14ac:dyDescent="0.15">
      <c r="A53873" s="3"/>
      <c r="B53873" s="3"/>
      <c r="J53873" s="3"/>
      <c r="K53873" s="5"/>
      <c r="L53873" s="8"/>
      <c r="N53873" s="5"/>
      <c r="O53873" s="10"/>
      <c r="P53873" s="8"/>
    </row>
    <row r="53874" spans="1:16" s="2" customFormat="1" x14ac:dyDescent="0.15">
      <c r="A53874" s="3"/>
      <c r="B53874" s="3"/>
      <c r="J53874" s="3"/>
      <c r="K53874" s="5"/>
      <c r="L53874" s="8"/>
      <c r="N53874" s="5"/>
      <c r="O53874" s="10"/>
      <c r="P53874" s="8"/>
    </row>
    <row r="53875" spans="1:16" s="2" customFormat="1" x14ac:dyDescent="0.15">
      <c r="A53875" s="3"/>
      <c r="B53875" s="3"/>
      <c r="J53875" s="3"/>
      <c r="K53875" s="5"/>
      <c r="L53875" s="8"/>
      <c r="N53875" s="5"/>
      <c r="O53875" s="10"/>
      <c r="P53875" s="8"/>
    </row>
    <row r="53876" spans="1:16" s="2" customFormat="1" x14ac:dyDescent="0.15">
      <c r="A53876" s="3"/>
      <c r="B53876" s="3"/>
      <c r="J53876" s="3"/>
      <c r="K53876" s="5"/>
      <c r="L53876" s="8"/>
      <c r="N53876" s="5"/>
      <c r="O53876" s="10"/>
      <c r="P53876" s="8"/>
    </row>
    <row r="53877" spans="1:16" s="2" customFormat="1" x14ac:dyDescent="0.15">
      <c r="A53877" s="3"/>
      <c r="B53877" s="3"/>
      <c r="J53877" s="3"/>
      <c r="K53877" s="5"/>
      <c r="L53877" s="8"/>
      <c r="N53877" s="5"/>
      <c r="O53877" s="10"/>
      <c r="P53877" s="8"/>
    </row>
    <row r="53878" spans="1:16" s="2" customFormat="1" x14ac:dyDescent="0.15">
      <c r="A53878" s="3"/>
      <c r="B53878" s="3"/>
      <c r="J53878" s="3"/>
      <c r="K53878" s="5"/>
      <c r="L53878" s="8"/>
      <c r="N53878" s="5"/>
      <c r="O53878" s="10"/>
      <c r="P53878" s="8"/>
    </row>
    <row r="53879" spans="1:16" s="2" customFormat="1" x14ac:dyDescent="0.15">
      <c r="A53879" s="3"/>
      <c r="B53879" s="3"/>
      <c r="J53879" s="3"/>
      <c r="K53879" s="5"/>
      <c r="L53879" s="8"/>
      <c r="N53879" s="5"/>
      <c r="O53879" s="10"/>
      <c r="P53879" s="8"/>
    </row>
    <row r="53880" spans="1:16" s="2" customFormat="1" x14ac:dyDescent="0.15">
      <c r="A53880" s="3"/>
      <c r="B53880" s="3"/>
      <c r="J53880" s="3"/>
      <c r="K53880" s="5"/>
      <c r="L53880" s="8"/>
      <c r="N53880" s="5"/>
      <c r="O53880" s="10"/>
      <c r="P53880" s="8"/>
    </row>
    <row r="53881" spans="1:16" s="2" customFormat="1" x14ac:dyDescent="0.15">
      <c r="A53881" s="3"/>
      <c r="B53881" s="3"/>
      <c r="J53881" s="3"/>
      <c r="K53881" s="5"/>
      <c r="L53881" s="8"/>
      <c r="N53881" s="5"/>
      <c r="O53881" s="10"/>
      <c r="P53881" s="8"/>
    </row>
    <row r="53882" spans="1:16" s="2" customFormat="1" x14ac:dyDescent="0.15">
      <c r="A53882" s="3"/>
      <c r="B53882" s="3"/>
      <c r="J53882" s="3"/>
      <c r="K53882" s="5"/>
      <c r="L53882" s="8"/>
      <c r="N53882" s="5"/>
      <c r="O53882" s="10"/>
      <c r="P53882" s="8"/>
    </row>
    <row r="53883" spans="1:16" s="2" customFormat="1" x14ac:dyDescent="0.15">
      <c r="A53883" s="3"/>
      <c r="B53883" s="3"/>
      <c r="J53883" s="3"/>
      <c r="K53883" s="5"/>
      <c r="L53883" s="8"/>
      <c r="N53883" s="5"/>
      <c r="O53883" s="10"/>
      <c r="P53883" s="8"/>
    </row>
    <row r="53884" spans="1:16" s="2" customFormat="1" x14ac:dyDescent="0.15">
      <c r="A53884" s="3"/>
      <c r="B53884" s="3"/>
      <c r="J53884" s="3"/>
      <c r="K53884" s="5"/>
      <c r="L53884" s="8"/>
      <c r="N53884" s="5"/>
      <c r="O53884" s="10"/>
      <c r="P53884" s="8"/>
    </row>
    <row r="53885" spans="1:16" s="2" customFormat="1" x14ac:dyDescent="0.15">
      <c r="A53885" s="3"/>
      <c r="B53885" s="3"/>
      <c r="J53885" s="3"/>
      <c r="K53885" s="5"/>
      <c r="L53885" s="8"/>
      <c r="N53885" s="5"/>
      <c r="O53885" s="10"/>
      <c r="P53885" s="8"/>
    </row>
    <row r="53886" spans="1:16" s="2" customFormat="1" x14ac:dyDescent="0.15">
      <c r="A53886" s="3"/>
      <c r="B53886" s="3"/>
      <c r="J53886" s="3"/>
      <c r="K53886" s="5"/>
      <c r="L53886" s="8"/>
      <c r="N53886" s="5"/>
      <c r="O53886" s="10"/>
      <c r="P53886" s="8"/>
    </row>
    <row r="53887" spans="1:16" s="2" customFormat="1" x14ac:dyDescent="0.15">
      <c r="A53887" s="3"/>
      <c r="B53887" s="3"/>
      <c r="J53887" s="3"/>
      <c r="K53887" s="5"/>
      <c r="L53887" s="8"/>
      <c r="N53887" s="5"/>
      <c r="O53887" s="10"/>
      <c r="P53887" s="8"/>
    </row>
    <row r="53888" spans="1:16" s="2" customFormat="1" x14ac:dyDescent="0.15">
      <c r="A53888" s="3"/>
      <c r="B53888" s="3"/>
      <c r="J53888" s="3"/>
      <c r="K53888" s="5"/>
      <c r="L53888" s="8"/>
      <c r="N53888" s="5"/>
      <c r="O53888" s="10"/>
      <c r="P53888" s="8"/>
    </row>
    <row r="53889" spans="1:16" s="2" customFormat="1" x14ac:dyDescent="0.15">
      <c r="A53889" s="3"/>
      <c r="B53889" s="3"/>
      <c r="J53889" s="3"/>
      <c r="K53889" s="5"/>
      <c r="L53889" s="8"/>
      <c r="N53889" s="5"/>
      <c r="O53889" s="10"/>
      <c r="P53889" s="8"/>
    </row>
    <row r="53890" spans="1:16" s="2" customFormat="1" x14ac:dyDescent="0.15">
      <c r="A53890" s="3"/>
      <c r="B53890" s="3"/>
      <c r="J53890" s="3"/>
      <c r="K53890" s="5"/>
      <c r="L53890" s="8"/>
      <c r="N53890" s="5"/>
      <c r="O53890" s="10"/>
      <c r="P53890" s="8"/>
    </row>
    <row r="53891" spans="1:16" s="2" customFormat="1" x14ac:dyDescent="0.15">
      <c r="A53891" s="3"/>
      <c r="B53891" s="3"/>
      <c r="J53891" s="3"/>
      <c r="K53891" s="5"/>
      <c r="L53891" s="8"/>
      <c r="N53891" s="5"/>
      <c r="O53891" s="10"/>
      <c r="P53891" s="8"/>
    </row>
    <row r="53892" spans="1:16" s="2" customFormat="1" x14ac:dyDescent="0.15">
      <c r="A53892" s="3"/>
      <c r="B53892" s="3"/>
      <c r="J53892" s="3"/>
      <c r="K53892" s="5"/>
      <c r="L53892" s="8"/>
      <c r="N53892" s="5"/>
      <c r="O53892" s="10"/>
      <c r="P53892" s="8"/>
    </row>
    <row r="53893" spans="1:16" s="2" customFormat="1" x14ac:dyDescent="0.15">
      <c r="A53893" s="3"/>
      <c r="B53893" s="3"/>
      <c r="J53893" s="3"/>
      <c r="K53893" s="5"/>
      <c r="L53893" s="8"/>
      <c r="N53893" s="5"/>
      <c r="O53893" s="10"/>
      <c r="P53893" s="8"/>
    </row>
    <row r="53894" spans="1:16" s="2" customFormat="1" x14ac:dyDescent="0.15">
      <c r="A53894" s="3"/>
      <c r="B53894" s="3"/>
      <c r="J53894" s="3"/>
      <c r="K53894" s="5"/>
      <c r="L53894" s="8"/>
      <c r="N53894" s="5"/>
      <c r="O53894" s="10"/>
      <c r="P53894" s="8"/>
    </row>
    <row r="53895" spans="1:16" s="2" customFormat="1" x14ac:dyDescent="0.15">
      <c r="A53895" s="3"/>
      <c r="B53895" s="3"/>
      <c r="J53895" s="3"/>
      <c r="K53895" s="5"/>
      <c r="L53895" s="8"/>
      <c r="N53895" s="5"/>
      <c r="O53895" s="10"/>
      <c r="P53895" s="8"/>
    </row>
    <row r="53896" spans="1:16" s="2" customFormat="1" x14ac:dyDescent="0.15">
      <c r="A53896" s="3"/>
      <c r="B53896" s="3"/>
      <c r="J53896" s="3"/>
      <c r="K53896" s="5"/>
      <c r="L53896" s="8"/>
      <c r="N53896" s="5"/>
      <c r="O53896" s="10"/>
      <c r="P53896" s="8"/>
    </row>
    <row r="53897" spans="1:16" s="2" customFormat="1" x14ac:dyDescent="0.15">
      <c r="A53897" s="3"/>
      <c r="B53897" s="3"/>
      <c r="J53897" s="3"/>
      <c r="K53897" s="5"/>
      <c r="L53897" s="8"/>
      <c r="N53897" s="5"/>
      <c r="O53897" s="10"/>
      <c r="P53897" s="8"/>
    </row>
    <row r="53898" spans="1:16" s="2" customFormat="1" x14ac:dyDescent="0.15">
      <c r="A53898" s="3"/>
      <c r="B53898" s="3"/>
      <c r="J53898" s="3"/>
      <c r="K53898" s="5"/>
      <c r="L53898" s="8"/>
      <c r="N53898" s="5"/>
      <c r="O53898" s="10"/>
      <c r="P53898" s="8"/>
    </row>
    <row r="53899" spans="1:16" s="2" customFormat="1" x14ac:dyDescent="0.15">
      <c r="A53899" s="3"/>
      <c r="B53899" s="3"/>
      <c r="J53899" s="3"/>
      <c r="K53899" s="5"/>
      <c r="L53899" s="8"/>
      <c r="N53899" s="5"/>
      <c r="O53899" s="10"/>
      <c r="P53899" s="8"/>
    </row>
    <row r="53900" spans="1:16" s="2" customFormat="1" x14ac:dyDescent="0.15">
      <c r="A53900" s="3"/>
      <c r="B53900" s="3"/>
      <c r="J53900" s="3"/>
      <c r="K53900" s="5"/>
      <c r="L53900" s="8"/>
      <c r="N53900" s="5"/>
      <c r="O53900" s="10"/>
      <c r="P53900" s="8"/>
    </row>
    <row r="53901" spans="1:16" s="2" customFormat="1" x14ac:dyDescent="0.15">
      <c r="A53901" s="3"/>
      <c r="B53901" s="3"/>
      <c r="J53901" s="3"/>
      <c r="K53901" s="5"/>
      <c r="L53901" s="8"/>
      <c r="N53901" s="5"/>
      <c r="O53901" s="10"/>
      <c r="P53901" s="8"/>
    </row>
    <row r="53902" spans="1:16" s="2" customFormat="1" x14ac:dyDescent="0.15">
      <c r="A53902" s="3"/>
      <c r="B53902" s="3"/>
      <c r="J53902" s="3"/>
      <c r="K53902" s="5"/>
      <c r="L53902" s="8"/>
      <c r="N53902" s="5"/>
      <c r="O53902" s="10"/>
      <c r="P53902" s="8"/>
    </row>
    <row r="53903" spans="1:16" s="2" customFormat="1" x14ac:dyDescent="0.15">
      <c r="A53903" s="3"/>
      <c r="B53903" s="3"/>
      <c r="J53903" s="3"/>
      <c r="K53903" s="5"/>
      <c r="L53903" s="8"/>
      <c r="N53903" s="5"/>
      <c r="O53903" s="10"/>
      <c r="P53903" s="8"/>
    </row>
    <row r="53904" spans="1:16" s="2" customFormat="1" x14ac:dyDescent="0.15">
      <c r="A53904" s="3"/>
      <c r="B53904" s="3"/>
      <c r="J53904" s="3"/>
      <c r="K53904" s="5"/>
      <c r="L53904" s="8"/>
      <c r="N53904" s="5"/>
      <c r="O53904" s="10"/>
      <c r="P53904" s="8"/>
    </row>
    <row r="53905" spans="1:16" s="2" customFormat="1" x14ac:dyDescent="0.15">
      <c r="A53905" s="3"/>
      <c r="B53905" s="3"/>
      <c r="J53905" s="3"/>
      <c r="K53905" s="5"/>
      <c r="L53905" s="8"/>
      <c r="N53905" s="5"/>
      <c r="O53905" s="10"/>
      <c r="P53905" s="8"/>
    </row>
    <row r="53906" spans="1:16" s="2" customFormat="1" x14ac:dyDescent="0.15">
      <c r="A53906" s="3"/>
      <c r="B53906" s="3"/>
      <c r="J53906" s="3"/>
      <c r="K53906" s="5"/>
      <c r="L53906" s="8"/>
      <c r="N53906" s="5"/>
      <c r="O53906" s="10"/>
      <c r="P53906" s="8"/>
    </row>
    <row r="53907" spans="1:16" s="2" customFormat="1" x14ac:dyDescent="0.15">
      <c r="A53907" s="3"/>
      <c r="B53907" s="3"/>
      <c r="J53907" s="3"/>
      <c r="K53907" s="5"/>
      <c r="L53907" s="8"/>
      <c r="N53907" s="5"/>
      <c r="O53907" s="10"/>
      <c r="P53907" s="8"/>
    </row>
    <row r="53908" spans="1:16" s="2" customFormat="1" x14ac:dyDescent="0.15">
      <c r="A53908" s="3"/>
      <c r="B53908" s="3"/>
      <c r="J53908" s="3"/>
      <c r="K53908" s="5"/>
      <c r="L53908" s="8"/>
      <c r="N53908" s="5"/>
      <c r="O53908" s="10"/>
      <c r="P53908" s="8"/>
    </row>
    <row r="53909" spans="1:16" s="2" customFormat="1" x14ac:dyDescent="0.15">
      <c r="A53909" s="3"/>
      <c r="B53909" s="3"/>
      <c r="J53909" s="3"/>
      <c r="K53909" s="5"/>
      <c r="L53909" s="8"/>
      <c r="N53909" s="5"/>
      <c r="O53909" s="10"/>
      <c r="P53909" s="8"/>
    </row>
    <row r="53910" spans="1:16" s="2" customFormat="1" x14ac:dyDescent="0.15">
      <c r="A53910" s="3"/>
      <c r="B53910" s="3"/>
      <c r="J53910" s="3"/>
      <c r="K53910" s="5"/>
      <c r="L53910" s="8"/>
      <c r="N53910" s="5"/>
      <c r="O53910" s="10"/>
      <c r="P53910" s="8"/>
    </row>
    <row r="53911" spans="1:16" s="2" customFormat="1" x14ac:dyDescent="0.15">
      <c r="A53911" s="3"/>
      <c r="B53911" s="3"/>
      <c r="J53911" s="3"/>
      <c r="K53911" s="5"/>
      <c r="L53911" s="8"/>
      <c r="N53911" s="5"/>
      <c r="O53911" s="10"/>
      <c r="P53911" s="8"/>
    </row>
    <row r="53912" spans="1:16" s="2" customFormat="1" x14ac:dyDescent="0.15">
      <c r="A53912" s="3"/>
      <c r="B53912" s="3"/>
      <c r="J53912" s="3"/>
      <c r="K53912" s="5"/>
      <c r="L53912" s="8"/>
      <c r="N53912" s="5"/>
      <c r="O53912" s="10"/>
      <c r="P53912" s="8"/>
    </row>
    <row r="53913" spans="1:16" s="2" customFormat="1" x14ac:dyDescent="0.15">
      <c r="A53913" s="3"/>
      <c r="B53913" s="3"/>
      <c r="J53913" s="3"/>
      <c r="K53913" s="5"/>
      <c r="L53913" s="8"/>
      <c r="N53913" s="5"/>
      <c r="O53913" s="10"/>
      <c r="P53913" s="8"/>
    </row>
    <row r="53914" spans="1:16" s="2" customFormat="1" x14ac:dyDescent="0.15">
      <c r="A53914" s="3"/>
      <c r="B53914" s="3"/>
      <c r="J53914" s="3"/>
      <c r="K53914" s="5"/>
      <c r="L53914" s="8"/>
      <c r="N53914" s="5"/>
      <c r="O53914" s="10"/>
      <c r="P53914" s="8"/>
    </row>
    <row r="53915" spans="1:16" s="2" customFormat="1" x14ac:dyDescent="0.15">
      <c r="A53915" s="3"/>
      <c r="B53915" s="3"/>
      <c r="J53915" s="3"/>
      <c r="K53915" s="5"/>
      <c r="L53915" s="8"/>
      <c r="N53915" s="5"/>
      <c r="O53915" s="10"/>
      <c r="P53915" s="8"/>
    </row>
    <row r="53916" spans="1:16" s="2" customFormat="1" x14ac:dyDescent="0.15">
      <c r="A53916" s="3"/>
      <c r="B53916" s="3"/>
      <c r="J53916" s="3"/>
      <c r="K53916" s="5"/>
      <c r="L53916" s="8"/>
      <c r="N53916" s="5"/>
      <c r="O53916" s="10"/>
      <c r="P53916" s="8"/>
    </row>
    <row r="53917" spans="1:16" s="2" customFormat="1" x14ac:dyDescent="0.15">
      <c r="A53917" s="3"/>
      <c r="B53917" s="3"/>
      <c r="J53917" s="3"/>
      <c r="K53917" s="5"/>
      <c r="L53917" s="8"/>
      <c r="N53917" s="5"/>
      <c r="O53917" s="10"/>
      <c r="P53917" s="8"/>
    </row>
    <row r="53918" spans="1:16" s="2" customFormat="1" x14ac:dyDescent="0.15">
      <c r="A53918" s="3"/>
      <c r="B53918" s="3"/>
      <c r="J53918" s="3"/>
      <c r="K53918" s="5"/>
      <c r="L53918" s="8"/>
      <c r="N53918" s="5"/>
      <c r="O53918" s="10"/>
      <c r="P53918" s="8"/>
    </row>
    <row r="53919" spans="1:16" s="2" customFormat="1" x14ac:dyDescent="0.15">
      <c r="A53919" s="3"/>
      <c r="B53919" s="3"/>
      <c r="J53919" s="3"/>
      <c r="K53919" s="5"/>
      <c r="L53919" s="8"/>
      <c r="N53919" s="5"/>
      <c r="O53919" s="10"/>
      <c r="P53919" s="8"/>
    </row>
    <row r="53920" spans="1:16" s="2" customFormat="1" x14ac:dyDescent="0.15">
      <c r="A53920" s="3"/>
      <c r="B53920" s="3"/>
      <c r="J53920" s="3"/>
      <c r="K53920" s="5"/>
      <c r="L53920" s="8"/>
      <c r="N53920" s="5"/>
      <c r="O53920" s="10"/>
      <c r="P53920" s="8"/>
    </row>
    <row r="53921" spans="1:16" s="2" customFormat="1" x14ac:dyDescent="0.15">
      <c r="A53921" s="3"/>
      <c r="B53921" s="3"/>
      <c r="J53921" s="3"/>
      <c r="K53921" s="5"/>
      <c r="L53921" s="8"/>
      <c r="N53921" s="5"/>
      <c r="O53921" s="10"/>
      <c r="P53921" s="8"/>
    </row>
    <row r="53922" spans="1:16" s="2" customFormat="1" x14ac:dyDescent="0.15">
      <c r="A53922" s="3"/>
      <c r="B53922" s="3"/>
      <c r="J53922" s="3"/>
      <c r="K53922" s="5"/>
      <c r="L53922" s="8"/>
      <c r="N53922" s="5"/>
      <c r="O53922" s="10"/>
      <c r="P53922" s="8"/>
    </row>
    <row r="53923" spans="1:16" s="2" customFormat="1" x14ac:dyDescent="0.15">
      <c r="A53923" s="3"/>
      <c r="B53923" s="3"/>
      <c r="J53923" s="3"/>
      <c r="K53923" s="5"/>
      <c r="L53923" s="8"/>
      <c r="N53923" s="5"/>
      <c r="O53923" s="10"/>
      <c r="P53923" s="8"/>
    </row>
    <row r="53924" spans="1:16" s="2" customFormat="1" x14ac:dyDescent="0.15">
      <c r="A53924" s="3"/>
      <c r="B53924" s="3"/>
      <c r="J53924" s="3"/>
      <c r="K53924" s="5"/>
      <c r="L53924" s="8"/>
      <c r="N53924" s="5"/>
      <c r="O53924" s="10"/>
      <c r="P53924" s="8"/>
    </row>
    <row r="53925" spans="1:16" s="2" customFormat="1" x14ac:dyDescent="0.15">
      <c r="A53925" s="3"/>
      <c r="B53925" s="3"/>
      <c r="J53925" s="3"/>
      <c r="K53925" s="5"/>
      <c r="L53925" s="8"/>
      <c r="N53925" s="5"/>
      <c r="O53925" s="10"/>
      <c r="P53925" s="8"/>
    </row>
    <row r="53926" spans="1:16" s="2" customFormat="1" x14ac:dyDescent="0.15">
      <c r="A53926" s="3"/>
      <c r="B53926" s="3"/>
      <c r="J53926" s="3"/>
      <c r="K53926" s="5"/>
      <c r="L53926" s="8"/>
      <c r="N53926" s="5"/>
      <c r="O53926" s="10"/>
      <c r="P53926" s="8"/>
    </row>
    <row r="53927" spans="1:16" s="2" customFormat="1" x14ac:dyDescent="0.15">
      <c r="A53927" s="3"/>
      <c r="B53927" s="3"/>
      <c r="J53927" s="3"/>
      <c r="K53927" s="5"/>
      <c r="L53927" s="8"/>
      <c r="N53927" s="5"/>
      <c r="O53927" s="10"/>
      <c r="P53927" s="8"/>
    </row>
    <row r="53928" spans="1:16" s="2" customFormat="1" x14ac:dyDescent="0.15">
      <c r="A53928" s="3"/>
      <c r="B53928" s="3"/>
      <c r="J53928" s="3"/>
      <c r="K53928" s="5"/>
      <c r="L53928" s="8"/>
      <c r="N53928" s="5"/>
      <c r="O53928" s="10"/>
      <c r="P53928" s="8"/>
    </row>
    <row r="53929" spans="1:16" s="2" customFormat="1" x14ac:dyDescent="0.15">
      <c r="A53929" s="3"/>
      <c r="B53929" s="3"/>
      <c r="J53929" s="3"/>
      <c r="K53929" s="5"/>
      <c r="L53929" s="8"/>
      <c r="N53929" s="5"/>
      <c r="O53929" s="10"/>
      <c r="P53929" s="8"/>
    </row>
    <row r="53930" spans="1:16" s="2" customFormat="1" x14ac:dyDescent="0.15">
      <c r="A53930" s="3"/>
      <c r="B53930" s="3"/>
      <c r="J53930" s="3"/>
      <c r="K53930" s="5"/>
      <c r="L53930" s="8"/>
      <c r="N53930" s="5"/>
      <c r="O53930" s="10"/>
      <c r="P53930" s="8"/>
    </row>
    <row r="53931" spans="1:16" s="2" customFormat="1" x14ac:dyDescent="0.15">
      <c r="A53931" s="3"/>
      <c r="B53931" s="3"/>
      <c r="J53931" s="3"/>
      <c r="K53931" s="5"/>
      <c r="L53931" s="8"/>
      <c r="N53931" s="5"/>
      <c r="O53931" s="10"/>
      <c r="P53931" s="8"/>
    </row>
    <row r="53932" spans="1:16" s="2" customFormat="1" x14ac:dyDescent="0.15">
      <c r="A53932" s="3"/>
      <c r="B53932" s="3"/>
      <c r="J53932" s="3"/>
      <c r="K53932" s="5"/>
      <c r="L53932" s="8"/>
      <c r="N53932" s="5"/>
      <c r="O53932" s="10"/>
      <c r="P53932" s="8"/>
    </row>
    <row r="53933" spans="1:16" s="2" customFormat="1" x14ac:dyDescent="0.15">
      <c r="A53933" s="3"/>
      <c r="B53933" s="3"/>
      <c r="J53933" s="3"/>
      <c r="K53933" s="5"/>
      <c r="L53933" s="8"/>
      <c r="N53933" s="5"/>
      <c r="O53933" s="10"/>
      <c r="P53933" s="8"/>
    </row>
    <row r="53934" spans="1:16" s="2" customFormat="1" x14ac:dyDescent="0.15">
      <c r="A53934" s="3"/>
      <c r="B53934" s="3"/>
      <c r="J53934" s="3"/>
      <c r="K53934" s="5"/>
      <c r="L53934" s="8"/>
      <c r="N53934" s="5"/>
      <c r="O53934" s="10"/>
      <c r="P53934" s="8"/>
    </row>
    <row r="53935" spans="1:16" s="2" customFormat="1" x14ac:dyDescent="0.15">
      <c r="A53935" s="3"/>
      <c r="B53935" s="3"/>
      <c r="J53935" s="3"/>
      <c r="K53935" s="5"/>
      <c r="L53935" s="8"/>
      <c r="N53935" s="5"/>
      <c r="O53935" s="10"/>
      <c r="P53935" s="8"/>
    </row>
    <row r="53936" spans="1:16" s="2" customFormat="1" x14ac:dyDescent="0.15">
      <c r="A53936" s="3"/>
      <c r="B53936" s="3"/>
      <c r="J53936" s="3"/>
      <c r="K53936" s="5"/>
      <c r="L53936" s="8"/>
      <c r="N53936" s="5"/>
      <c r="O53936" s="10"/>
      <c r="P53936" s="8"/>
    </row>
    <row r="53937" spans="1:16" s="2" customFormat="1" x14ac:dyDescent="0.15">
      <c r="A53937" s="3"/>
      <c r="B53937" s="3"/>
      <c r="J53937" s="3"/>
      <c r="K53937" s="5"/>
      <c r="L53937" s="8"/>
      <c r="N53937" s="5"/>
      <c r="O53937" s="10"/>
      <c r="P53937" s="8"/>
    </row>
    <row r="53938" spans="1:16" s="2" customFormat="1" x14ac:dyDescent="0.15">
      <c r="A53938" s="3"/>
      <c r="B53938" s="3"/>
      <c r="J53938" s="3"/>
      <c r="K53938" s="5"/>
      <c r="L53938" s="8"/>
      <c r="N53938" s="5"/>
      <c r="O53938" s="10"/>
      <c r="P53938" s="8"/>
    </row>
    <row r="53939" spans="1:16" s="2" customFormat="1" x14ac:dyDescent="0.15">
      <c r="A53939" s="3"/>
      <c r="B53939" s="3"/>
      <c r="J53939" s="3"/>
      <c r="K53939" s="5"/>
      <c r="L53939" s="8"/>
      <c r="N53939" s="5"/>
      <c r="O53939" s="10"/>
      <c r="P53939" s="8"/>
    </row>
    <row r="53940" spans="1:16" s="2" customFormat="1" x14ac:dyDescent="0.15">
      <c r="A53940" s="3"/>
      <c r="B53940" s="3"/>
      <c r="J53940" s="3"/>
      <c r="K53940" s="5"/>
      <c r="L53940" s="8"/>
      <c r="N53940" s="5"/>
      <c r="O53940" s="10"/>
      <c r="P53940" s="8"/>
    </row>
    <row r="53941" spans="1:16" s="2" customFormat="1" x14ac:dyDescent="0.15">
      <c r="A53941" s="3"/>
      <c r="B53941" s="3"/>
      <c r="J53941" s="3"/>
      <c r="K53941" s="5"/>
      <c r="L53941" s="8"/>
      <c r="N53941" s="5"/>
      <c r="O53941" s="10"/>
      <c r="P53941" s="8"/>
    </row>
    <row r="53942" spans="1:16" s="2" customFormat="1" x14ac:dyDescent="0.15">
      <c r="A53942" s="3"/>
      <c r="B53942" s="3"/>
      <c r="J53942" s="3"/>
      <c r="K53942" s="5"/>
      <c r="L53942" s="8"/>
      <c r="N53942" s="5"/>
      <c r="O53942" s="10"/>
      <c r="P53942" s="8"/>
    </row>
    <row r="53943" spans="1:16" s="2" customFormat="1" x14ac:dyDescent="0.15">
      <c r="A53943" s="3"/>
      <c r="B53943" s="3"/>
      <c r="J53943" s="3"/>
      <c r="K53943" s="5"/>
      <c r="L53943" s="8"/>
      <c r="N53943" s="5"/>
      <c r="O53943" s="10"/>
      <c r="P53943" s="8"/>
    </row>
    <row r="53944" spans="1:16" s="2" customFormat="1" x14ac:dyDescent="0.15">
      <c r="A53944" s="3"/>
      <c r="B53944" s="3"/>
      <c r="J53944" s="3"/>
      <c r="K53944" s="5"/>
      <c r="L53944" s="8"/>
      <c r="N53944" s="5"/>
      <c r="O53944" s="10"/>
      <c r="P53944" s="8"/>
    </row>
    <row r="53945" spans="1:16" s="2" customFormat="1" x14ac:dyDescent="0.15">
      <c r="A53945" s="3"/>
      <c r="B53945" s="3"/>
      <c r="J53945" s="3"/>
      <c r="K53945" s="5"/>
      <c r="L53945" s="8"/>
      <c r="N53945" s="5"/>
      <c r="O53945" s="10"/>
      <c r="P53945" s="8"/>
    </row>
    <row r="53946" spans="1:16" s="2" customFormat="1" x14ac:dyDescent="0.15">
      <c r="A53946" s="3"/>
      <c r="B53946" s="3"/>
      <c r="J53946" s="3"/>
      <c r="K53946" s="5"/>
      <c r="L53946" s="8"/>
      <c r="N53946" s="5"/>
      <c r="O53946" s="10"/>
      <c r="P53946" s="8"/>
    </row>
    <row r="53947" spans="1:16" s="2" customFormat="1" x14ac:dyDescent="0.15">
      <c r="A53947" s="3"/>
      <c r="B53947" s="3"/>
      <c r="J53947" s="3"/>
      <c r="K53947" s="5"/>
      <c r="L53947" s="8"/>
      <c r="N53947" s="5"/>
      <c r="O53947" s="10"/>
      <c r="P53947" s="8"/>
    </row>
    <row r="53948" spans="1:16" s="2" customFormat="1" x14ac:dyDescent="0.15">
      <c r="A53948" s="3"/>
      <c r="B53948" s="3"/>
      <c r="J53948" s="3"/>
      <c r="K53948" s="5"/>
      <c r="L53948" s="8"/>
      <c r="N53948" s="5"/>
      <c r="O53948" s="10"/>
      <c r="P53948" s="8"/>
    </row>
    <row r="53949" spans="1:16" s="2" customFormat="1" x14ac:dyDescent="0.15">
      <c r="A53949" s="3"/>
      <c r="B53949" s="3"/>
      <c r="J53949" s="3"/>
      <c r="K53949" s="5"/>
      <c r="L53949" s="8"/>
      <c r="N53949" s="5"/>
      <c r="O53949" s="10"/>
      <c r="P53949" s="8"/>
    </row>
    <row r="53950" spans="1:16" s="2" customFormat="1" x14ac:dyDescent="0.15">
      <c r="A53950" s="3"/>
      <c r="B53950" s="3"/>
      <c r="J53950" s="3"/>
      <c r="K53950" s="5"/>
      <c r="L53950" s="8"/>
      <c r="N53950" s="5"/>
      <c r="O53950" s="10"/>
      <c r="P53950" s="8"/>
    </row>
    <row r="53951" spans="1:16" s="2" customFormat="1" x14ac:dyDescent="0.15">
      <c r="A53951" s="3"/>
      <c r="B53951" s="3"/>
      <c r="J53951" s="3"/>
      <c r="K53951" s="5"/>
      <c r="L53951" s="8"/>
      <c r="N53951" s="5"/>
      <c r="O53951" s="10"/>
      <c r="P53951" s="8"/>
    </row>
    <row r="53952" spans="1:16" s="2" customFormat="1" x14ac:dyDescent="0.15">
      <c r="A53952" s="3"/>
      <c r="B53952" s="3"/>
      <c r="J53952" s="3"/>
      <c r="K53952" s="5"/>
      <c r="L53952" s="8"/>
      <c r="N53952" s="5"/>
      <c r="O53952" s="10"/>
      <c r="P53952" s="8"/>
    </row>
    <row r="53953" spans="1:16" s="2" customFormat="1" x14ac:dyDescent="0.15">
      <c r="A53953" s="3"/>
      <c r="B53953" s="3"/>
      <c r="J53953" s="3"/>
      <c r="K53953" s="5"/>
      <c r="L53953" s="8"/>
      <c r="N53953" s="5"/>
      <c r="O53953" s="10"/>
      <c r="P53953" s="8"/>
    </row>
    <row r="53954" spans="1:16" s="2" customFormat="1" x14ac:dyDescent="0.15">
      <c r="A53954" s="3"/>
      <c r="B53954" s="3"/>
      <c r="J53954" s="3"/>
      <c r="K53954" s="5"/>
      <c r="L53954" s="8"/>
      <c r="N53954" s="5"/>
      <c r="O53954" s="10"/>
      <c r="P53954" s="8"/>
    </row>
    <row r="53955" spans="1:16" s="2" customFormat="1" x14ac:dyDescent="0.15">
      <c r="A53955" s="3"/>
      <c r="B53955" s="3"/>
      <c r="J53955" s="3"/>
      <c r="K53955" s="5"/>
      <c r="L53955" s="8"/>
      <c r="N53955" s="5"/>
      <c r="O53955" s="10"/>
      <c r="P53955" s="8"/>
    </row>
    <row r="53956" spans="1:16" s="2" customFormat="1" x14ac:dyDescent="0.15">
      <c r="A53956" s="3"/>
      <c r="B53956" s="3"/>
      <c r="J53956" s="3"/>
      <c r="K53956" s="5"/>
      <c r="L53956" s="8"/>
      <c r="N53956" s="5"/>
      <c r="O53956" s="10"/>
      <c r="P53956" s="8"/>
    </row>
    <row r="53957" spans="1:16" s="2" customFormat="1" x14ac:dyDescent="0.15">
      <c r="A53957" s="3"/>
      <c r="B53957" s="3"/>
      <c r="J53957" s="3"/>
      <c r="K53957" s="5"/>
      <c r="L53957" s="8"/>
      <c r="N53957" s="5"/>
      <c r="O53957" s="10"/>
      <c r="P53957" s="8"/>
    </row>
    <row r="53958" spans="1:16" s="2" customFormat="1" x14ac:dyDescent="0.15">
      <c r="A53958" s="3"/>
      <c r="B53958" s="3"/>
      <c r="J53958" s="3"/>
      <c r="K53958" s="5"/>
      <c r="L53958" s="8"/>
      <c r="N53958" s="5"/>
      <c r="O53958" s="10"/>
      <c r="P53958" s="8"/>
    </row>
    <row r="53959" spans="1:16" s="2" customFormat="1" x14ac:dyDescent="0.15">
      <c r="A53959" s="3"/>
      <c r="B53959" s="3"/>
      <c r="J53959" s="3"/>
      <c r="K53959" s="5"/>
      <c r="L53959" s="8"/>
      <c r="N53959" s="5"/>
      <c r="O53959" s="10"/>
      <c r="P53959" s="8"/>
    </row>
    <row r="53960" spans="1:16" s="2" customFormat="1" x14ac:dyDescent="0.15">
      <c r="A53960" s="3"/>
      <c r="B53960" s="3"/>
      <c r="J53960" s="3"/>
      <c r="K53960" s="5"/>
      <c r="L53960" s="8"/>
      <c r="N53960" s="5"/>
      <c r="O53960" s="10"/>
      <c r="P53960" s="8"/>
    </row>
    <row r="53961" spans="1:16" s="2" customFormat="1" x14ac:dyDescent="0.15">
      <c r="A53961" s="3"/>
      <c r="B53961" s="3"/>
      <c r="J53961" s="3"/>
      <c r="K53961" s="5"/>
      <c r="L53961" s="8"/>
      <c r="N53961" s="5"/>
      <c r="O53961" s="10"/>
      <c r="P53961" s="8"/>
    </row>
    <row r="53962" spans="1:16" s="2" customFormat="1" x14ac:dyDescent="0.15">
      <c r="A53962" s="3"/>
      <c r="B53962" s="3"/>
      <c r="J53962" s="3"/>
      <c r="K53962" s="5"/>
      <c r="L53962" s="8"/>
      <c r="N53962" s="5"/>
      <c r="O53962" s="10"/>
      <c r="P53962" s="8"/>
    </row>
    <row r="53963" spans="1:16" s="2" customFormat="1" x14ac:dyDescent="0.15">
      <c r="A53963" s="3"/>
      <c r="B53963" s="3"/>
      <c r="J53963" s="3"/>
      <c r="K53963" s="5"/>
      <c r="L53963" s="8"/>
      <c r="N53963" s="5"/>
      <c r="O53963" s="10"/>
      <c r="P53963" s="8"/>
    </row>
    <row r="53964" spans="1:16" s="2" customFormat="1" x14ac:dyDescent="0.15">
      <c r="A53964" s="3"/>
      <c r="B53964" s="3"/>
      <c r="J53964" s="3"/>
      <c r="K53964" s="5"/>
      <c r="L53964" s="8"/>
      <c r="N53964" s="5"/>
      <c r="O53964" s="10"/>
      <c r="P53964" s="8"/>
    </row>
    <row r="53965" spans="1:16" s="2" customFormat="1" x14ac:dyDescent="0.15">
      <c r="A53965" s="3"/>
      <c r="B53965" s="3"/>
      <c r="J53965" s="3"/>
      <c r="K53965" s="5"/>
      <c r="L53965" s="8"/>
      <c r="N53965" s="5"/>
      <c r="O53965" s="10"/>
      <c r="P53965" s="8"/>
    </row>
    <row r="53966" spans="1:16" s="2" customFormat="1" x14ac:dyDescent="0.15">
      <c r="A53966" s="3"/>
      <c r="B53966" s="3"/>
      <c r="J53966" s="3"/>
      <c r="K53966" s="5"/>
      <c r="L53966" s="8"/>
      <c r="N53966" s="5"/>
      <c r="O53966" s="10"/>
      <c r="P53966" s="8"/>
    </row>
    <row r="53967" spans="1:16" s="2" customFormat="1" x14ac:dyDescent="0.15">
      <c r="A53967" s="3"/>
      <c r="B53967" s="3"/>
      <c r="J53967" s="3"/>
      <c r="K53967" s="5"/>
      <c r="L53967" s="8"/>
      <c r="N53967" s="5"/>
      <c r="O53967" s="10"/>
      <c r="P53967" s="8"/>
    </row>
    <row r="53968" spans="1:16" s="2" customFormat="1" x14ac:dyDescent="0.15">
      <c r="A53968" s="3"/>
      <c r="B53968" s="3"/>
      <c r="J53968" s="3"/>
      <c r="K53968" s="5"/>
      <c r="L53968" s="8"/>
      <c r="N53968" s="5"/>
      <c r="O53968" s="10"/>
      <c r="P53968" s="8"/>
    </row>
    <row r="53969" spans="1:16" s="2" customFormat="1" x14ac:dyDescent="0.15">
      <c r="A53969" s="3"/>
      <c r="B53969" s="3"/>
      <c r="J53969" s="3"/>
      <c r="K53969" s="5"/>
      <c r="L53969" s="8"/>
      <c r="N53969" s="5"/>
      <c r="O53969" s="10"/>
      <c r="P53969" s="8"/>
    </row>
    <row r="53970" spans="1:16" s="2" customFormat="1" x14ac:dyDescent="0.15">
      <c r="A53970" s="3"/>
      <c r="B53970" s="3"/>
      <c r="J53970" s="3"/>
      <c r="K53970" s="5"/>
      <c r="L53970" s="8"/>
      <c r="N53970" s="5"/>
      <c r="O53970" s="10"/>
      <c r="P53970" s="8"/>
    </row>
    <row r="53971" spans="1:16" s="2" customFormat="1" x14ac:dyDescent="0.15">
      <c r="A53971" s="3"/>
      <c r="B53971" s="3"/>
      <c r="J53971" s="3"/>
      <c r="K53971" s="5"/>
      <c r="L53971" s="8"/>
      <c r="N53971" s="5"/>
      <c r="O53971" s="10"/>
      <c r="P53971" s="8"/>
    </row>
    <row r="53972" spans="1:16" s="2" customFormat="1" x14ac:dyDescent="0.15">
      <c r="A53972" s="3"/>
      <c r="B53972" s="3"/>
      <c r="J53972" s="3"/>
      <c r="K53972" s="5"/>
      <c r="L53972" s="8"/>
      <c r="N53972" s="5"/>
      <c r="O53972" s="10"/>
      <c r="P53972" s="8"/>
    </row>
    <row r="53973" spans="1:16" s="2" customFormat="1" x14ac:dyDescent="0.15">
      <c r="A53973" s="3"/>
      <c r="B53973" s="3"/>
      <c r="J53973" s="3"/>
      <c r="K53973" s="5"/>
      <c r="L53973" s="8"/>
      <c r="N53973" s="5"/>
      <c r="O53973" s="10"/>
      <c r="P53973" s="8"/>
    </row>
    <row r="53974" spans="1:16" s="2" customFormat="1" x14ac:dyDescent="0.15">
      <c r="A53974" s="3"/>
      <c r="B53974" s="3"/>
      <c r="J53974" s="3"/>
      <c r="K53974" s="5"/>
      <c r="L53974" s="8"/>
      <c r="N53974" s="5"/>
      <c r="O53974" s="10"/>
      <c r="P53974" s="8"/>
    </row>
    <row r="53975" spans="1:16" s="2" customFormat="1" x14ac:dyDescent="0.15">
      <c r="A53975" s="3"/>
      <c r="B53975" s="3"/>
      <c r="J53975" s="3"/>
      <c r="K53975" s="5"/>
      <c r="L53975" s="8"/>
      <c r="N53975" s="5"/>
      <c r="O53975" s="10"/>
      <c r="P53975" s="8"/>
    </row>
    <row r="53976" spans="1:16" s="2" customFormat="1" x14ac:dyDescent="0.15">
      <c r="A53976" s="3"/>
      <c r="B53976" s="3"/>
      <c r="J53976" s="3"/>
      <c r="K53976" s="5"/>
      <c r="L53976" s="8"/>
      <c r="N53976" s="5"/>
      <c r="O53976" s="10"/>
      <c r="P53976" s="8"/>
    </row>
    <row r="53977" spans="1:16" s="2" customFormat="1" x14ac:dyDescent="0.15">
      <c r="A53977" s="3"/>
      <c r="B53977" s="3"/>
      <c r="J53977" s="3"/>
      <c r="K53977" s="5"/>
      <c r="L53977" s="8"/>
      <c r="N53977" s="5"/>
      <c r="O53977" s="10"/>
      <c r="P53977" s="8"/>
    </row>
    <row r="53978" spans="1:16" s="2" customFormat="1" x14ac:dyDescent="0.15">
      <c r="A53978" s="3"/>
      <c r="B53978" s="3"/>
      <c r="J53978" s="3"/>
      <c r="K53978" s="5"/>
      <c r="L53978" s="8"/>
      <c r="N53978" s="5"/>
      <c r="O53978" s="10"/>
      <c r="P53978" s="8"/>
    </row>
    <row r="53979" spans="1:16" s="2" customFormat="1" x14ac:dyDescent="0.15">
      <c r="A53979" s="3"/>
      <c r="B53979" s="3"/>
      <c r="J53979" s="3"/>
      <c r="K53979" s="5"/>
      <c r="L53979" s="8"/>
      <c r="N53979" s="5"/>
      <c r="O53979" s="10"/>
      <c r="P53979" s="8"/>
    </row>
    <row r="53980" spans="1:16" s="2" customFormat="1" x14ac:dyDescent="0.15">
      <c r="A53980" s="3"/>
      <c r="B53980" s="3"/>
      <c r="J53980" s="3"/>
      <c r="K53980" s="5"/>
      <c r="L53980" s="8"/>
      <c r="N53980" s="5"/>
      <c r="O53980" s="10"/>
      <c r="P53980" s="8"/>
    </row>
    <row r="53981" spans="1:16" s="2" customFormat="1" x14ac:dyDescent="0.15">
      <c r="A53981" s="3"/>
      <c r="B53981" s="3"/>
      <c r="J53981" s="3"/>
      <c r="K53981" s="5"/>
      <c r="L53981" s="8"/>
      <c r="N53981" s="5"/>
      <c r="O53981" s="10"/>
      <c r="P53981" s="8"/>
    </row>
    <row r="53982" spans="1:16" s="2" customFormat="1" x14ac:dyDescent="0.15">
      <c r="A53982" s="3"/>
      <c r="B53982" s="3"/>
      <c r="J53982" s="3"/>
      <c r="K53982" s="5"/>
      <c r="L53982" s="8"/>
      <c r="N53982" s="5"/>
      <c r="O53982" s="10"/>
      <c r="P53982" s="8"/>
    </row>
    <row r="53983" spans="1:16" s="2" customFormat="1" x14ac:dyDescent="0.15">
      <c r="A53983" s="3"/>
      <c r="B53983" s="3"/>
      <c r="J53983" s="3"/>
      <c r="K53983" s="5"/>
      <c r="L53983" s="8"/>
      <c r="N53983" s="5"/>
      <c r="O53983" s="10"/>
      <c r="P53983" s="8"/>
    </row>
    <row r="53984" spans="1:16" s="2" customFormat="1" x14ac:dyDescent="0.15">
      <c r="A53984" s="3"/>
      <c r="B53984" s="3"/>
      <c r="J53984" s="3"/>
      <c r="K53984" s="5"/>
      <c r="L53984" s="8"/>
      <c r="N53984" s="5"/>
      <c r="O53984" s="10"/>
      <c r="P53984" s="8"/>
    </row>
    <row r="53985" spans="1:16" s="2" customFormat="1" x14ac:dyDescent="0.15">
      <c r="A53985" s="3"/>
      <c r="B53985" s="3"/>
      <c r="J53985" s="3"/>
      <c r="K53985" s="5"/>
      <c r="L53985" s="8"/>
      <c r="N53985" s="5"/>
      <c r="O53985" s="10"/>
      <c r="P53985" s="8"/>
    </row>
    <row r="53986" spans="1:16" s="2" customFormat="1" x14ac:dyDescent="0.15">
      <c r="A53986" s="3"/>
      <c r="B53986" s="3"/>
      <c r="J53986" s="3"/>
      <c r="K53986" s="5"/>
      <c r="L53986" s="8"/>
      <c r="N53986" s="5"/>
      <c r="O53986" s="10"/>
      <c r="P53986" s="8"/>
    </row>
    <row r="53987" spans="1:16" s="2" customFormat="1" x14ac:dyDescent="0.15">
      <c r="A53987" s="3"/>
      <c r="B53987" s="3"/>
      <c r="J53987" s="3"/>
      <c r="K53987" s="5"/>
      <c r="L53987" s="8"/>
      <c r="N53987" s="5"/>
      <c r="O53987" s="10"/>
      <c r="P53987" s="8"/>
    </row>
    <row r="53988" spans="1:16" s="2" customFormat="1" x14ac:dyDescent="0.15">
      <c r="A53988" s="3"/>
      <c r="B53988" s="3"/>
      <c r="J53988" s="3"/>
      <c r="K53988" s="5"/>
      <c r="L53988" s="8"/>
      <c r="N53988" s="5"/>
      <c r="O53988" s="10"/>
      <c r="P53988" s="8"/>
    </row>
    <row r="53989" spans="1:16" s="2" customFormat="1" x14ac:dyDescent="0.15">
      <c r="A53989" s="3"/>
      <c r="B53989" s="3"/>
      <c r="J53989" s="3"/>
      <c r="K53989" s="5"/>
      <c r="L53989" s="8"/>
      <c r="N53989" s="5"/>
      <c r="O53989" s="10"/>
      <c r="P53989" s="8"/>
    </row>
    <row r="53990" spans="1:16" s="2" customFormat="1" x14ac:dyDescent="0.15">
      <c r="A53990" s="3"/>
      <c r="B53990" s="3"/>
      <c r="J53990" s="3"/>
      <c r="K53990" s="5"/>
      <c r="L53990" s="8"/>
      <c r="N53990" s="5"/>
      <c r="O53990" s="10"/>
      <c r="P53990" s="8"/>
    </row>
    <row r="53991" spans="1:16" s="2" customFormat="1" x14ac:dyDescent="0.15">
      <c r="A53991" s="3"/>
      <c r="B53991" s="3"/>
      <c r="J53991" s="3"/>
      <c r="K53991" s="5"/>
      <c r="L53991" s="8"/>
      <c r="N53991" s="5"/>
      <c r="O53991" s="10"/>
      <c r="P53991" s="8"/>
    </row>
    <row r="53992" spans="1:16" s="2" customFormat="1" x14ac:dyDescent="0.15">
      <c r="A53992" s="3"/>
      <c r="B53992" s="3"/>
      <c r="J53992" s="3"/>
      <c r="K53992" s="5"/>
      <c r="L53992" s="8"/>
      <c r="N53992" s="5"/>
      <c r="O53992" s="10"/>
      <c r="P53992" s="8"/>
    </row>
    <row r="53993" spans="1:16" s="2" customFormat="1" x14ac:dyDescent="0.15">
      <c r="A53993" s="3"/>
      <c r="B53993" s="3"/>
      <c r="J53993" s="3"/>
      <c r="K53993" s="5"/>
      <c r="L53993" s="8"/>
      <c r="N53993" s="5"/>
      <c r="O53993" s="10"/>
      <c r="P53993" s="8"/>
    </row>
    <row r="53994" spans="1:16" s="2" customFormat="1" x14ac:dyDescent="0.15">
      <c r="A53994" s="3"/>
      <c r="B53994" s="3"/>
      <c r="J53994" s="3"/>
      <c r="K53994" s="5"/>
      <c r="L53994" s="8"/>
      <c r="N53994" s="5"/>
      <c r="O53994" s="10"/>
      <c r="P53994" s="8"/>
    </row>
    <row r="53995" spans="1:16" s="2" customFormat="1" x14ac:dyDescent="0.15">
      <c r="A53995" s="3"/>
      <c r="B53995" s="3"/>
      <c r="J53995" s="3"/>
      <c r="K53995" s="5"/>
      <c r="L53995" s="8"/>
      <c r="N53995" s="5"/>
      <c r="O53995" s="10"/>
      <c r="P53995" s="8"/>
    </row>
    <row r="53996" spans="1:16" s="2" customFormat="1" x14ac:dyDescent="0.15">
      <c r="A53996" s="3"/>
      <c r="B53996" s="3"/>
      <c r="J53996" s="3"/>
      <c r="K53996" s="5"/>
      <c r="L53996" s="8"/>
      <c r="N53996" s="5"/>
      <c r="O53996" s="10"/>
      <c r="P53996" s="8"/>
    </row>
    <row r="53997" spans="1:16" s="2" customFormat="1" x14ac:dyDescent="0.15">
      <c r="A53997" s="3"/>
      <c r="B53997" s="3"/>
      <c r="J53997" s="3"/>
      <c r="K53997" s="5"/>
      <c r="L53997" s="8"/>
      <c r="N53997" s="5"/>
      <c r="O53997" s="10"/>
      <c r="P53997" s="8"/>
    </row>
    <row r="53998" spans="1:16" s="2" customFormat="1" x14ac:dyDescent="0.15">
      <c r="A53998" s="3"/>
      <c r="B53998" s="3"/>
      <c r="J53998" s="3"/>
      <c r="K53998" s="5"/>
      <c r="L53998" s="8"/>
      <c r="N53998" s="5"/>
      <c r="O53998" s="10"/>
      <c r="P53998" s="8"/>
    </row>
    <row r="53999" spans="1:16" s="2" customFormat="1" x14ac:dyDescent="0.15">
      <c r="A53999" s="3"/>
      <c r="B53999" s="3"/>
      <c r="J53999" s="3"/>
      <c r="K53999" s="5"/>
      <c r="L53999" s="8"/>
      <c r="N53999" s="5"/>
      <c r="O53999" s="10"/>
      <c r="P53999" s="8"/>
    </row>
    <row r="54000" spans="1:16" s="2" customFormat="1" x14ac:dyDescent="0.15">
      <c r="A54000" s="3"/>
      <c r="B54000" s="3"/>
      <c r="J54000" s="3"/>
      <c r="K54000" s="5"/>
      <c r="L54000" s="8"/>
      <c r="N54000" s="5"/>
      <c r="O54000" s="10"/>
      <c r="P54000" s="8"/>
    </row>
    <row r="54001" spans="1:16" s="2" customFormat="1" x14ac:dyDescent="0.15">
      <c r="A54001" s="3"/>
      <c r="B54001" s="3"/>
      <c r="J54001" s="3"/>
      <c r="K54001" s="5"/>
      <c r="L54001" s="8"/>
      <c r="N54001" s="5"/>
      <c r="O54001" s="10"/>
      <c r="P54001" s="8"/>
    </row>
    <row r="54002" spans="1:16" s="2" customFormat="1" x14ac:dyDescent="0.15">
      <c r="A54002" s="3"/>
      <c r="B54002" s="3"/>
      <c r="J54002" s="3"/>
      <c r="K54002" s="5"/>
      <c r="L54002" s="8"/>
      <c r="N54002" s="5"/>
      <c r="O54002" s="10"/>
      <c r="P54002" s="8"/>
    </row>
    <row r="54003" spans="1:16" s="2" customFormat="1" x14ac:dyDescent="0.15">
      <c r="A54003" s="3"/>
      <c r="B54003" s="3"/>
      <c r="J54003" s="3"/>
      <c r="K54003" s="5"/>
      <c r="L54003" s="8"/>
      <c r="N54003" s="5"/>
      <c r="O54003" s="10"/>
      <c r="P54003" s="8"/>
    </row>
    <row r="54004" spans="1:16" s="2" customFormat="1" x14ac:dyDescent="0.15">
      <c r="A54004" s="3"/>
      <c r="B54004" s="3"/>
      <c r="J54004" s="3"/>
      <c r="K54004" s="5"/>
      <c r="L54004" s="8"/>
      <c r="N54004" s="5"/>
      <c r="O54004" s="10"/>
      <c r="P54004" s="8"/>
    </row>
    <row r="54005" spans="1:16" s="2" customFormat="1" x14ac:dyDescent="0.15">
      <c r="A54005" s="3"/>
      <c r="B54005" s="3"/>
      <c r="J54005" s="3"/>
      <c r="K54005" s="5"/>
      <c r="L54005" s="8"/>
      <c r="N54005" s="5"/>
      <c r="O54005" s="10"/>
      <c r="P54005" s="8"/>
    </row>
    <row r="54006" spans="1:16" s="2" customFormat="1" x14ac:dyDescent="0.15">
      <c r="A54006" s="3"/>
      <c r="B54006" s="3"/>
      <c r="J54006" s="3"/>
      <c r="K54006" s="5"/>
      <c r="L54006" s="8"/>
      <c r="N54006" s="5"/>
      <c r="O54006" s="10"/>
      <c r="P54006" s="8"/>
    </row>
    <row r="54007" spans="1:16" s="2" customFormat="1" x14ac:dyDescent="0.15">
      <c r="A54007" s="3"/>
      <c r="B54007" s="3"/>
      <c r="J54007" s="3"/>
      <c r="K54007" s="5"/>
      <c r="L54007" s="8"/>
      <c r="N54007" s="5"/>
      <c r="O54007" s="10"/>
      <c r="P54007" s="8"/>
    </row>
    <row r="54008" spans="1:16" s="2" customFormat="1" x14ac:dyDescent="0.15">
      <c r="A54008" s="3"/>
      <c r="B54008" s="3"/>
      <c r="J54008" s="3"/>
      <c r="K54008" s="5"/>
      <c r="L54008" s="8"/>
      <c r="N54008" s="5"/>
      <c r="O54008" s="10"/>
      <c r="P54008" s="8"/>
    </row>
    <row r="54009" spans="1:16" s="2" customFormat="1" x14ac:dyDescent="0.15">
      <c r="A54009" s="3"/>
      <c r="B54009" s="3"/>
      <c r="J54009" s="3"/>
      <c r="K54009" s="5"/>
      <c r="L54009" s="8"/>
      <c r="N54009" s="5"/>
      <c r="O54009" s="10"/>
      <c r="P54009" s="8"/>
    </row>
    <row r="54010" spans="1:16" s="2" customFormat="1" x14ac:dyDescent="0.15">
      <c r="A54010" s="3"/>
      <c r="B54010" s="3"/>
      <c r="J54010" s="3"/>
      <c r="K54010" s="5"/>
      <c r="L54010" s="8"/>
      <c r="N54010" s="5"/>
      <c r="O54010" s="10"/>
      <c r="P54010" s="8"/>
    </row>
    <row r="54011" spans="1:16" s="2" customFormat="1" x14ac:dyDescent="0.15">
      <c r="A54011" s="3"/>
      <c r="B54011" s="3"/>
      <c r="J54011" s="3"/>
      <c r="K54011" s="5"/>
      <c r="L54011" s="8"/>
      <c r="N54011" s="5"/>
      <c r="O54011" s="10"/>
      <c r="P54011" s="8"/>
    </row>
    <row r="54012" spans="1:16" s="2" customFormat="1" x14ac:dyDescent="0.15">
      <c r="A54012" s="3"/>
      <c r="B54012" s="3"/>
      <c r="J54012" s="3"/>
      <c r="K54012" s="5"/>
      <c r="L54012" s="8"/>
      <c r="N54012" s="5"/>
      <c r="O54012" s="10"/>
      <c r="P54012" s="8"/>
    </row>
    <row r="54013" spans="1:16" s="2" customFormat="1" x14ac:dyDescent="0.15">
      <c r="A54013" s="3"/>
      <c r="B54013" s="3"/>
      <c r="J54013" s="3"/>
      <c r="K54013" s="5"/>
      <c r="L54013" s="8"/>
      <c r="N54013" s="5"/>
      <c r="O54013" s="10"/>
      <c r="P54013" s="8"/>
    </row>
    <row r="54014" spans="1:16" s="2" customFormat="1" x14ac:dyDescent="0.15">
      <c r="A54014" s="3"/>
      <c r="B54014" s="3"/>
      <c r="J54014" s="3"/>
      <c r="K54014" s="5"/>
      <c r="L54014" s="8"/>
      <c r="N54014" s="5"/>
      <c r="O54014" s="10"/>
      <c r="P54014" s="8"/>
    </row>
    <row r="54015" spans="1:16" s="2" customFormat="1" x14ac:dyDescent="0.15">
      <c r="A54015" s="3"/>
      <c r="B54015" s="3"/>
      <c r="J54015" s="3"/>
      <c r="K54015" s="5"/>
      <c r="L54015" s="8"/>
      <c r="N54015" s="5"/>
      <c r="O54015" s="10"/>
      <c r="P54015" s="8"/>
    </row>
    <row r="54016" spans="1:16" s="2" customFormat="1" x14ac:dyDescent="0.15">
      <c r="A54016" s="3"/>
      <c r="B54016" s="3"/>
      <c r="J54016" s="3"/>
      <c r="K54016" s="5"/>
      <c r="L54016" s="8"/>
      <c r="N54016" s="5"/>
      <c r="O54016" s="10"/>
      <c r="P54016" s="8"/>
    </row>
    <row r="54017" spans="1:16" s="2" customFormat="1" x14ac:dyDescent="0.15">
      <c r="A54017" s="3"/>
      <c r="B54017" s="3"/>
      <c r="J54017" s="3"/>
      <c r="K54017" s="5"/>
      <c r="L54017" s="8"/>
      <c r="N54017" s="5"/>
      <c r="O54017" s="10"/>
      <c r="P54017" s="8"/>
    </row>
    <row r="54018" spans="1:16" s="2" customFormat="1" x14ac:dyDescent="0.15">
      <c r="A54018" s="3"/>
      <c r="B54018" s="3"/>
      <c r="J54018" s="3"/>
      <c r="K54018" s="5"/>
      <c r="L54018" s="8"/>
      <c r="N54018" s="5"/>
      <c r="O54018" s="10"/>
      <c r="P54018" s="8"/>
    </row>
    <row r="54019" spans="1:16" s="2" customFormat="1" x14ac:dyDescent="0.15">
      <c r="A54019" s="3"/>
      <c r="B54019" s="3"/>
      <c r="J54019" s="3"/>
      <c r="K54019" s="5"/>
      <c r="L54019" s="8"/>
      <c r="N54019" s="5"/>
      <c r="O54019" s="10"/>
      <c r="P54019" s="8"/>
    </row>
    <row r="54020" spans="1:16" s="2" customFormat="1" x14ac:dyDescent="0.15">
      <c r="A54020" s="3"/>
      <c r="B54020" s="3"/>
      <c r="J54020" s="3"/>
      <c r="K54020" s="5"/>
      <c r="L54020" s="8"/>
      <c r="N54020" s="5"/>
      <c r="O54020" s="10"/>
      <c r="P54020" s="8"/>
    </row>
    <row r="54021" spans="1:16" s="2" customFormat="1" x14ac:dyDescent="0.15">
      <c r="A54021" s="3"/>
      <c r="B54021" s="3"/>
      <c r="J54021" s="3"/>
      <c r="K54021" s="5"/>
      <c r="L54021" s="8"/>
      <c r="N54021" s="5"/>
      <c r="O54021" s="10"/>
      <c r="P54021" s="8"/>
    </row>
    <row r="54022" spans="1:16" s="2" customFormat="1" x14ac:dyDescent="0.15">
      <c r="A54022" s="3"/>
      <c r="B54022" s="3"/>
      <c r="J54022" s="3"/>
      <c r="K54022" s="5"/>
      <c r="L54022" s="8"/>
      <c r="N54022" s="5"/>
      <c r="O54022" s="10"/>
      <c r="P54022" s="8"/>
    </row>
    <row r="54023" spans="1:16" s="2" customFormat="1" x14ac:dyDescent="0.15">
      <c r="A54023" s="3"/>
      <c r="B54023" s="3"/>
      <c r="J54023" s="3"/>
      <c r="K54023" s="5"/>
      <c r="L54023" s="8"/>
      <c r="N54023" s="5"/>
      <c r="O54023" s="10"/>
      <c r="P54023" s="8"/>
    </row>
    <row r="54024" spans="1:16" s="2" customFormat="1" x14ac:dyDescent="0.15">
      <c r="A54024" s="3"/>
      <c r="B54024" s="3"/>
      <c r="J54024" s="3"/>
      <c r="K54024" s="5"/>
      <c r="L54024" s="8"/>
      <c r="N54024" s="5"/>
      <c r="O54024" s="10"/>
      <c r="P54024" s="8"/>
    </row>
    <row r="54025" spans="1:16" s="2" customFormat="1" x14ac:dyDescent="0.15">
      <c r="A54025" s="3"/>
      <c r="B54025" s="3"/>
      <c r="J54025" s="3"/>
      <c r="K54025" s="5"/>
      <c r="L54025" s="8"/>
      <c r="N54025" s="5"/>
      <c r="O54025" s="10"/>
      <c r="P54025" s="8"/>
    </row>
    <row r="54026" spans="1:16" s="2" customFormat="1" x14ac:dyDescent="0.15">
      <c r="A54026" s="3"/>
      <c r="B54026" s="3"/>
      <c r="J54026" s="3"/>
      <c r="K54026" s="5"/>
      <c r="L54026" s="8"/>
      <c r="N54026" s="5"/>
      <c r="O54026" s="10"/>
      <c r="P54026" s="8"/>
    </row>
    <row r="54027" spans="1:16" s="2" customFormat="1" x14ac:dyDescent="0.15">
      <c r="A54027" s="3"/>
      <c r="B54027" s="3"/>
      <c r="J54027" s="3"/>
      <c r="K54027" s="5"/>
      <c r="L54027" s="8"/>
      <c r="N54027" s="5"/>
      <c r="O54027" s="10"/>
      <c r="P54027" s="8"/>
    </row>
    <row r="54028" spans="1:16" s="2" customFormat="1" x14ac:dyDescent="0.15">
      <c r="A54028" s="3"/>
      <c r="B54028" s="3"/>
      <c r="J54028" s="3"/>
      <c r="K54028" s="5"/>
      <c r="L54028" s="8"/>
      <c r="N54028" s="5"/>
      <c r="O54028" s="10"/>
      <c r="P54028" s="8"/>
    </row>
    <row r="54029" spans="1:16" s="2" customFormat="1" x14ac:dyDescent="0.15">
      <c r="A54029" s="3"/>
      <c r="B54029" s="3"/>
      <c r="J54029" s="3"/>
      <c r="K54029" s="5"/>
      <c r="L54029" s="8"/>
      <c r="N54029" s="5"/>
      <c r="O54029" s="10"/>
      <c r="P54029" s="8"/>
    </row>
    <row r="54030" spans="1:16" s="2" customFormat="1" x14ac:dyDescent="0.15">
      <c r="A54030" s="3"/>
      <c r="B54030" s="3"/>
      <c r="J54030" s="3"/>
      <c r="K54030" s="5"/>
      <c r="L54030" s="8"/>
      <c r="N54030" s="5"/>
      <c r="O54030" s="10"/>
      <c r="P54030" s="8"/>
    </row>
    <row r="54031" spans="1:16" s="2" customFormat="1" x14ac:dyDescent="0.15">
      <c r="A54031" s="3"/>
      <c r="B54031" s="3"/>
      <c r="J54031" s="3"/>
      <c r="K54031" s="5"/>
      <c r="L54031" s="8"/>
      <c r="N54031" s="5"/>
      <c r="O54031" s="10"/>
      <c r="P54031" s="8"/>
    </row>
    <row r="54032" spans="1:16" s="2" customFormat="1" x14ac:dyDescent="0.15">
      <c r="A54032" s="3"/>
      <c r="B54032" s="3"/>
      <c r="J54032" s="3"/>
      <c r="K54032" s="5"/>
      <c r="L54032" s="8"/>
      <c r="N54032" s="5"/>
      <c r="O54032" s="10"/>
      <c r="P54032" s="8"/>
    </row>
    <row r="54033" spans="1:16" s="2" customFormat="1" x14ac:dyDescent="0.15">
      <c r="A54033" s="3"/>
      <c r="B54033" s="3"/>
      <c r="J54033" s="3"/>
      <c r="K54033" s="5"/>
      <c r="L54033" s="8"/>
      <c r="N54033" s="5"/>
      <c r="O54033" s="10"/>
      <c r="P54033" s="8"/>
    </row>
    <row r="54034" spans="1:16" s="2" customFormat="1" x14ac:dyDescent="0.15">
      <c r="A54034" s="3"/>
      <c r="B54034" s="3"/>
      <c r="J54034" s="3"/>
      <c r="K54034" s="5"/>
      <c r="L54034" s="8"/>
      <c r="N54034" s="5"/>
      <c r="O54034" s="10"/>
      <c r="P54034" s="8"/>
    </row>
    <row r="54035" spans="1:16" s="2" customFormat="1" x14ac:dyDescent="0.15">
      <c r="A54035" s="3"/>
      <c r="B54035" s="3"/>
      <c r="J54035" s="3"/>
      <c r="K54035" s="5"/>
      <c r="L54035" s="8"/>
      <c r="N54035" s="5"/>
      <c r="O54035" s="10"/>
      <c r="P54035" s="8"/>
    </row>
    <row r="54036" spans="1:16" s="2" customFormat="1" x14ac:dyDescent="0.15">
      <c r="A54036" s="3"/>
      <c r="B54036" s="3"/>
      <c r="J54036" s="3"/>
      <c r="K54036" s="5"/>
      <c r="L54036" s="8"/>
      <c r="N54036" s="5"/>
      <c r="O54036" s="10"/>
      <c r="P54036" s="8"/>
    </row>
    <row r="54037" spans="1:16" s="2" customFormat="1" x14ac:dyDescent="0.15">
      <c r="A54037" s="3"/>
      <c r="B54037" s="3"/>
      <c r="J54037" s="3"/>
      <c r="K54037" s="5"/>
      <c r="L54037" s="8"/>
      <c r="N54037" s="5"/>
      <c r="O54037" s="10"/>
      <c r="P54037" s="8"/>
    </row>
    <row r="54038" spans="1:16" s="2" customFormat="1" x14ac:dyDescent="0.15">
      <c r="A54038" s="3"/>
      <c r="B54038" s="3"/>
      <c r="J54038" s="3"/>
      <c r="K54038" s="5"/>
      <c r="L54038" s="8"/>
      <c r="N54038" s="5"/>
      <c r="O54038" s="10"/>
      <c r="P54038" s="8"/>
    </row>
    <row r="54039" spans="1:16" s="2" customFormat="1" x14ac:dyDescent="0.15">
      <c r="A54039" s="3"/>
      <c r="B54039" s="3"/>
      <c r="J54039" s="3"/>
      <c r="K54039" s="5"/>
      <c r="L54039" s="8"/>
      <c r="N54039" s="5"/>
      <c r="O54039" s="10"/>
      <c r="P54039" s="8"/>
    </row>
    <row r="54040" spans="1:16" s="2" customFormat="1" x14ac:dyDescent="0.15">
      <c r="A54040" s="3"/>
      <c r="B54040" s="3"/>
      <c r="J54040" s="3"/>
      <c r="K54040" s="5"/>
      <c r="L54040" s="8"/>
      <c r="N54040" s="5"/>
      <c r="O54040" s="10"/>
      <c r="P54040" s="8"/>
    </row>
    <row r="54041" spans="1:16" s="2" customFormat="1" x14ac:dyDescent="0.15">
      <c r="A54041" s="3"/>
      <c r="B54041" s="3"/>
      <c r="J54041" s="3"/>
      <c r="K54041" s="5"/>
      <c r="L54041" s="8"/>
      <c r="N54041" s="5"/>
      <c r="O54041" s="10"/>
      <c r="P54041" s="8"/>
    </row>
    <row r="54042" spans="1:16" s="2" customFormat="1" x14ac:dyDescent="0.15">
      <c r="A54042" s="3"/>
      <c r="B54042" s="3"/>
      <c r="J54042" s="3"/>
      <c r="K54042" s="5"/>
      <c r="L54042" s="8"/>
      <c r="N54042" s="5"/>
      <c r="O54042" s="10"/>
      <c r="P54042" s="8"/>
    </row>
    <row r="54043" spans="1:16" s="2" customFormat="1" x14ac:dyDescent="0.15">
      <c r="A54043" s="3"/>
      <c r="B54043" s="3"/>
      <c r="J54043" s="3"/>
      <c r="K54043" s="5"/>
      <c r="L54043" s="8"/>
      <c r="N54043" s="5"/>
      <c r="O54043" s="10"/>
      <c r="P54043" s="8"/>
    </row>
    <row r="54044" spans="1:16" s="2" customFormat="1" x14ac:dyDescent="0.15">
      <c r="A54044" s="3"/>
      <c r="B54044" s="3"/>
      <c r="J54044" s="3"/>
      <c r="K54044" s="5"/>
      <c r="L54044" s="8"/>
      <c r="N54044" s="5"/>
      <c r="O54044" s="10"/>
      <c r="P54044" s="8"/>
    </row>
    <row r="54045" spans="1:16" s="2" customFormat="1" x14ac:dyDescent="0.15">
      <c r="A54045" s="3"/>
      <c r="B54045" s="3"/>
      <c r="J54045" s="3"/>
      <c r="K54045" s="5"/>
      <c r="L54045" s="8"/>
      <c r="N54045" s="5"/>
      <c r="O54045" s="10"/>
      <c r="P54045" s="8"/>
    </row>
    <row r="54046" spans="1:16" s="2" customFormat="1" x14ac:dyDescent="0.15">
      <c r="A54046" s="3"/>
      <c r="B54046" s="3"/>
      <c r="J54046" s="3"/>
      <c r="K54046" s="5"/>
      <c r="L54046" s="8"/>
      <c r="N54046" s="5"/>
      <c r="O54046" s="10"/>
      <c r="P54046" s="8"/>
    </row>
    <row r="54047" spans="1:16" s="2" customFormat="1" x14ac:dyDescent="0.15">
      <c r="A54047" s="3"/>
      <c r="B54047" s="3"/>
      <c r="J54047" s="3"/>
      <c r="K54047" s="5"/>
      <c r="L54047" s="8"/>
      <c r="N54047" s="5"/>
      <c r="O54047" s="10"/>
      <c r="P54047" s="8"/>
    </row>
    <row r="54048" spans="1:16" s="2" customFormat="1" x14ac:dyDescent="0.15">
      <c r="A54048" s="3"/>
      <c r="B54048" s="3"/>
      <c r="J54048" s="3"/>
      <c r="K54048" s="5"/>
      <c r="L54048" s="8"/>
      <c r="N54048" s="5"/>
      <c r="O54048" s="10"/>
      <c r="P54048" s="8"/>
    </row>
    <row r="54049" spans="1:16" s="2" customFormat="1" x14ac:dyDescent="0.15">
      <c r="A54049" s="3"/>
      <c r="B54049" s="3"/>
      <c r="J54049" s="3"/>
      <c r="K54049" s="5"/>
      <c r="L54049" s="8"/>
      <c r="N54049" s="5"/>
      <c r="O54049" s="10"/>
      <c r="P54049" s="8"/>
    </row>
    <row r="54050" spans="1:16" s="2" customFormat="1" x14ac:dyDescent="0.15">
      <c r="A54050" s="3"/>
      <c r="B54050" s="3"/>
      <c r="J54050" s="3"/>
      <c r="K54050" s="5"/>
      <c r="L54050" s="8"/>
      <c r="N54050" s="5"/>
      <c r="O54050" s="10"/>
      <c r="P54050" s="8"/>
    </row>
    <row r="54051" spans="1:16" s="2" customFormat="1" x14ac:dyDescent="0.15">
      <c r="A54051" s="3"/>
      <c r="B54051" s="3"/>
      <c r="J54051" s="3"/>
      <c r="K54051" s="5"/>
      <c r="L54051" s="8"/>
      <c r="N54051" s="5"/>
      <c r="O54051" s="10"/>
      <c r="P54051" s="8"/>
    </row>
    <row r="54052" spans="1:16" s="2" customFormat="1" x14ac:dyDescent="0.15">
      <c r="A54052" s="3"/>
      <c r="B54052" s="3"/>
      <c r="J54052" s="3"/>
      <c r="K54052" s="5"/>
      <c r="L54052" s="8"/>
      <c r="N54052" s="5"/>
      <c r="O54052" s="10"/>
      <c r="P54052" s="8"/>
    </row>
    <row r="54053" spans="1:16" s="2" customFormat="1" x14ac:dyDescent="0.15">
      <c r="A54053" s="3"/>
      <c r="B54053" s="3"/>
      <c r="J54053" s="3"/>
      <c r="K54053" s="5"/>
      <c r="L54053" s="8"/>
      <c r="N54053" s="5"/>
      <c r="O54053" s="10"/>
      <c r="P54053" s="8"/>
    </row>
    <row r="54054" spans="1:16" s="2" customFormat="1" x14ac:dyDescent="0.15">
      <c r="A54054" s="3"/>
      <c r="B54054" s="3"/>
      <c r="J54054" s="3"/>
      <c r="K54054" s="5"/>
      <c r="L54054" s="8"/>
      <c r="N54054" s="5"/>
      <c r="O54054" s="10"/>
      <c r="P54054" s="8"/>
    </row>
    <row r="54055" spans="1:16" s="2" customFormat="1" x14ac:dyDescent="0.15">
      <c r="A54055" s="3"/>
      <c r="B54055" s="3"/>
      <c r="J54055" s="3"/>
      <c r="K54055" s="5"/>
      <c r="L54055" s="8"/>
      <c r="N54055" s="5"/>
      <c r="O54055" s="10"/>
      <c r="P54055" s="8"/>
    </row>
    <row r="54056" spans="1:16" s="2" customFormat="1" x14ac:dyDescent="0.15">
      <c r="A54056" s="3"/>
      <c r="B54056" s="3"/>
      <c r="J54056" s="3"/>
      <c r="K54056" s="5"/>
      <c r="L54056" s="8"/>
      <c r="N54056" s="5"/>
      <c r="O54056" s="10"/>
      <c r="P54056" s="8"/>
    </row>
    <row r="54057" spans="1:16" s="2" customFormat="1" x14ac:dyDescent="0.15">
      <c r="A54057" s="3"/>
      <c r="B54057" s="3"/>
      <c r="J54057" s="3"/>
      <c r="K54057" s="5"/>
      <c r="L54057" s="8"/>
      <c r="N54057" s="5"/>
      <c r="O54057" s="10"/>
      <c r="P54057" s="8"/>
    </row>
    <row r="54058" spans="1:16" s="2" customFormat="1" x14ac:dyDescent="0.15">
      <c r="A54058" s="3"/>
      <c r="B54058" s="3"/>
      <c r="J54058" s="3"/>
      <c r="K54058" s="5"/>
      <c r="L54058" s="8"/>
      <c r="N54058" s="5"/>
      <c r="O54058" s="10"/>
      <c r="P54058" s="8"/>
    </row>
    <row r="54059" spans="1:16" s="2" customFormat="1" x14ac:dyDescent="0.15">
      <c r="A54059" s="3"/>
      <c r="B54059" s="3"/>
      <c r="J54059" s="3"/>
      <c r="K54059" s="5"/>
      <c r="L54059" s="8"/>
      <c r="N54059" s="5"/>
      <c r="O54059" s="10"/>
      <c r="P54059" s="8"/>
    </row>
    <row r="54060" spans="1:16" s="2" customFormat="1" x14ac:dyDescent="0.15">
      <c r="A54060" s="3"/>
      <c r="B54060" s="3"/>
      <c r="J54060" s="3"/>
      <c r="K54060" s="5"/>
      <c r="L54060" s="8"/>
      <c r="N54060" s="5"/>
      <c r="O54060" s="10"/>
      <c r="P54060" s="8"/>
    </row>
    <row r="54061" spans="1:16" s="2" customFormat="1" x14ac:dyDescent="0.15">
      <c r="A54061" s="3"/>
      <c r="B54061" s="3"/>
      <c r="J54061" s="3"/>
      <c r="K54061" s="5"/>
      <c r="L54061" s="8"/>
      <c r="N54061" s="5"/>
      <c r="O54061" s="10"/>
      <c r="P54061" s="8"/>
    </row>
    <row r="54062" spans="1:16" s="2" customFormat="1" x14ac:dyDescent="0.15">
      <c r="A54062" s="3"/>
      <c r="B54062" s="3"/>
      <c r="J54062" s="3"/>
      <c r="K54062" s="5"/>
      <c r="L54062" s="8"/>
      <c r="N54062" s="5"/>
      <c r="O54062" s="10"/>
      <c r="P54062" s="8"/>
    </row>
    <row r="54063" spans="1:16" s="2" customFormat="1" x14ac:dyDescent="0.15">
      <c r="A54063" s="3"/>
      <c r="B54063" s="3"/>
      <c r="J54063" s="3"/>
      <c r="K54063" s="5"/>
      <c r="L54063" s="8"/>
      <c r="N54063" s="5"/>
      <c r="O54063" s="10"/>
      <c r="P54063" s="8"/>
    </row>
    <row r="54064" spans="1:16" s="2" customFormat="1" x14ac:dyDescent="0.15">
      <c r="A54064" s="3"/>
      <c r="B54064" s="3"/>
      <c r="J54064" s="3"/>
      <c r="K54064" s="5"/>
      <c r="L54064" s="8"/>
      <c r="N54064" s="5"/>
      <c r="O54064" s="10"/>
      <c r="P54064" s="8"/>
    </row>
    <row r="54065" spans="1:16" s="2" customFormat="1" x14ac:dyDescent="0.15">
      <c r="A54065" s="3"/>
      <c r="B54065" s="3"/>
      <c r="J54065" s="3"/>
      <c r="K54065" s="5"/>
      <c r="L54065" s="8"/>
      <c r="N54065" s="5"/>
      <c r="O54065" s="10"/>
      <c r="P54065" s="8"/>
    </row>
    <row r="54066" spans="1:16" s="2" customFormat="1" x14ac:dyDescent="0.15">
      <c r="A54066" s="3"/>
      <c r="B54066" s="3"/>
      <c r="J54066" s="3"/>
      <c r="K54066" s="5"/>
      <c r="L54066" s="8"/>
      <c r="N54066" s="5"/>
      <c r="O54066" s="10"/>
      <c r="P54066" s="8"/>
    </row>
    <row r="54067" spans="1:16" s="2" customFormat="1" x14ac:dyDescent="0.15">
      <c r="A54067" s="3"/>
      <c r="B54067" s="3"/>
      <c r="J54067" s="3"/>
      <c r="K54067" s="5"/>
      <c r="L54067" s="8"/>
      <c r="N54067" s="5"/>
      <c r="O54067" s="10"/>
      <c r="P54067" s="8"/>
    </row>
    <row r="54068" spans="1:16" s="2" customFormat="1" x14ac:dyDescent="0.15">
      <c r="A54068" s="3"/>
      <c r="B54068" s="3"/>
      <c r="J54068" s="3"/>
      <c r="K54068" s="5"/>
      <c r="L54068" s="8"/>
      <c r="N54068" s="5"/>
      <c r="O54068" s="10"/>
      <c r="P54068" s="8"/>
    </row>
    <row r="54069" spans="1:16" s="2" customFormat="1" x14ac:dyDescent="0.15">
      <c r="A54069" s="3"/>
      <c r="B54069" s="3"/>
      <c r="J54069" s="3"/>
      <c r="K54069" s="5"/>
      <c r="L54069" s="8"/>
      <c r="N54069" s="5"/>
      <c r="O54069" s="10"/>
      <c r="P54069" s="8"/>
    </row>
    <row r="54070" spans="1:16" s="2" customFormat="1" x14ac:dyDescent="0.15">
      <c r="A54070" s="3"/>
      <c r="B54070" s="3"/>
      <c r="J54070" s="3"/>
      <c r="K54070" s="5"/>
      <c r="L54070" s="8"/>
      <c r="N54070" s="5"/>
      <c r="O54070" s="10"/>
      <c r="P54070" s="8"/>
    </row>
    <row r="54071" spans="1:16" s="2" customFormat="1" x14ac:dyDescent="0.15">
      <c r="A54071" s="3"/>
      <c r="B54071" s="3"/>
      <c r="J54071" s="3"/>
      <c r="K54071" s="5"/>
      <c r="L54071" s="8"/>
      <c r="N54071" s="5"/>
      <c r="O54071" s="10"/>
      <c r="P54071" s="8"/>
    </row>
    <row r="54072" spans="1:16" s="2" customFormat="1" x14ac:dyDescent="0.15">
      <c r="A54072" s="3"/>
      <c r="B54072" s="3"/>
      <c r="J54072" s="3"/>
      <c r="K54072" s="5"/>
      <c r="L54072" s="8"/>
      <c r="N54072" s="5"/>
      <c r="O54072" s="10"/>
      <c r="P54072" s="8"/>
    </row>
    <row r="54073" spans="1:16" s="2" customFormat="1" x14ac:dyDescent="0.15">
      <c r="A54073" s="3"/>
      <c r="B54073" s="3"/>
      <c r="J54073" s="3"/>
      <c r="K54073" s="5"/>
      <c r="L54073" s="8"/>
      <c r="N54073" s="5"/>
      <c r="O54073" s="10"/>
      <c r="P54073" s="8"/>
    </row>
    <row r="54074" spans="1:16" s="2" customFormat="1" x14ac:dyDescent="0.15">
      <c r="A54074" s="3"/>
      <c r="B54074" s="3"/>
      <c r="J54074" s="3"/>
      <c r="K54074" s="5"/>
      <c r="L54074" s="8"/>
      <c r="N54074" s="5"/>
      <c r="O54074" s="10"/>
      <c r="P54074" s="8"/>
    </row>
    <row r="54075" spans="1:16" s="2" customFormat="1" x14ac:dyDescent="0.15">
      <c r="A54075" s="3"/>
      <c r="B54075" s="3"/>
      <c r="J54075" s="3"/>
      <c r="K54075" s="5"/>
      <c r="L54075" s="8"/>
      <c r="N54075" s="5"/>
      <c r="O54075" s="10"/>
      <c r="P54075" s="8"/>
    </row>
    <row r="54076" spans="1:16" s="2" customFormat="1" x14ac:dyDescent="0.15">
      <c r="A54076" s="3"/>
      <c r="B54076" s="3"/>
      <c r="J54076" s="3"/>
      <c r="K54076" s="5"/>
      <c r="L54076" s="8"/>
      <c r="N54076" s="5"/>
      <c r="O54076" s="10"/>
      <c r="P54076" s="8"/>
    </row>
    <row r="54077" spans="1:16" s="2" customFormat="1" x14ac:dyDescent="0.15">
      <c r="A54077" s="3"/>
      <c r="B54077" s="3"/>
      <c r="J54077" s="3"/>
      <c r="K54077" s="5"/>
      <c r="L54077" s="8"/>
      <c r="N54077" s="5"/>
      <c r="O54077" s="10"/>
      <c r="P54077" s="8"/>
    </row>
    <row r="54078" spans="1:16" s="2" customFormat="1" x14ac:dyDescent="0.15">
      <c r="A54078" s="3"/>
      <c r="B54078" s="3"/>
      <c r="J54078" s="3"/>
      <c r="K54078" s="5"/>
      <c r="L54078" s="8"/>
      <c r="N54078" s="5"/>
      <c r="O54078" s="10"/>
      <c r="P54078" s="8"/>
    </row>
    <row r="54079" spans="1:16" s="2" customFormat="1" x14ac:dyDescent="0.15">
      <c r="A54079" s="3"/>
      <c r="B54079" s="3"/>
      <c r="J54079" s="3"/>
      <c r="K54079" s="5"/>
      <c r="L54079" s="8"/>
      <c r="N54079" s="5"/>
      <c r="O54079" s="10"/>
      <c r="P54079" s="8"/>
    </row>
    <row r="54080" spans="1:16" s="2" customFormat="1" x14ac:dyDescent="0.15">
      <c r="A54080" s="3"/>
      <c r="B54080" s="3"/>
      <c r="J54080" s="3"/>
      <c r="K54080" s="5"/>
      <c r="L54080" s="8"/>
      <c r="N54080" s="5"/>
      <c r="O54080" s="10"/>
      <c r="P54080" s="8"/>
    </row>
    <row r="54081" spans="1:16" s="2" customFormat="1" x14ac:dyDescent="0.15">
      <c r="A54081" s="3"/>
      <c r="B54081" s="3"/>
      <c r="J54081" s="3"/>
      <c r="K54081" s="5"/>
      <c r="L54081" s="8"/>
      <c r="N54081" s="5"/>
      <c r="O54081" s="10"/>
      <c r="P54081" s="8"/>
    </row>
    <row r="54082" spans="1:16" s="2" customFormat="1" x14ac:dyDescent="0.15">
      <c r="A54082" s="3"/>
      <c r="B54082" s="3"/>
      <c r="J54082" s="3"/>
      <c r="K54082" s="5"/>
      <c r="L54082" s="8"/>
      <c r="N54082" s="5"/>
      <c r="O54082" s="10"/>
      <c r="P54082" s="8"/>
    </row>
    <row r="54083" spans="1:16" s="2" customFormat="1" x14ac:dyDescent="0.15">
      <c r="A54083" s="3"/>
      <c r="B54083" s="3"/>
      <c r="J54083" s="3"/>
      <c r="K54083" s="5"/>
      <c r="L54083" s="8"/>
      <c r="N54083" s="5"/>
      <c r="O54083" s="10"/>
      <c r="P54083" s="8"/>
    </row>
    <row r="54084" spans="1:16" s="2" customFormat="1" x14ac:dyDescent="0.15">
      <c r="A54084" s="3"/>
      <c r="B54084" s="3"/>
      <c r="J54084" s="3"/>
      <c r="K54084" s="5"/>
      <c r="L54084" s="8"/>
      <c r="N54084" s="5"/>
      <c r="O54084" s="10"/>
      <c r="P54084" s="8"/>
    </row>
    <row r="54085" spans="1:16" s="2" customFormat="1" x14ac:dyDescent="0.15">
      <c r="A54085" s="3"/>
      <c r="B54085" s="3"/>
      <c r="J54085" s="3"/>
      <c r="K54085" s="5"/>
      <c r="L54085" s="8"/>
      <c r="N54085" s="5"/>
      <c r="O54085" s="10"/>
      <c r="P54085" s="8"/>
    </row>
    <row r="54086" spans="1:16" s="2" customFormat="1" x14ac:dyDescent="0.15">
      <c r="A54086" s="3"/>
      <c r="B54086" s="3"/>
      <c r="J54086" s="3"/>
      <c r="K54086" s="5"/>
      <c r="L54086" s="8"/>
      <c r="N54086" s="5"/>
      <c r="O54086" s="10"/>
      <c r="P54086" s="8"/>
    </row>
    <row r="54087" spans="1:16" s="2" customFormat="1" x14ac:dyDescent="0.15">
      <c r="A54087" s="3"/>
      <c r="B54087" s="3"/>
      <c r="J54087" s="3"/>
      <c r="K54087" s="5"/>
      <c r="L54087" s="8"/>
      <c r="N54087" s="5"/>
      <c r="O54087" s="10"/>
      <c r="P54087" s="8"/>
    </row>
    <row r="54088" spans="1:16" s="2" customFormat="1" x14ac:dyDescent="0.15">
      <c r="A54088" s="3"/>
      <c r="B54088" s="3"/>
      <c r="J54088" s="3"/>
      <c r="K54088" s="5"/>
      <c r="L54088" s="8"/>
      <c r="N54088" s="5"/>
      <c r="O54088" s="10"/>
      <c r="P54088" s="8"/>
    </row>
    <row r="54089" spans="1:16" s="2" customFormat="1" x14ac:dyDescent="0.15">
      <c r="A54089" s="3"/>
      <c r="B54089" s="3"/>
      <c r="J54089" s="3"/>
      <c r="K54089" s="5"/>
      <c r="L54089" s="8"/>
      <c r="N54089" s="5"/>
      <c r="O54089" s="10"/>
      <c r="P54089" s="8"/>
    </row>
    <row r="54090" spans="1:16" s="2" customFormat="1" x14ac:dyDescent="0.15">
      <c r="A54090" s="3"/>
      <c r="B54090" s="3"/>
      <c r="J54090" s="3"/>
      <c r="K54090" s="5"/>
      <c r="L54090" s="8"/>
      <c r="N54090" s="5"/>
      <c r="O54090" s="10"/>
      <c r="P54090" s="8"/>
    </row>
    <row r="54091" spans="1:16" s="2" customFormat="1" x14ac:dyDescent="0.15">
      <c r="A54091" s="3"/>
      <c r="B54091" s="3"/>
      <c r="J54091" s="3"/>
      <c r="K54091" s="5"/>
      <c r="L54091" s="8"/>
      <c r="N54091" s="5"/>
      <c r="O54091" s="10"/>
      <c r="P54091" s="8"/>
    </row>
    <row r="54092" spans="1:16" s="2" customFormat="1" x14ac:dyDescent="0.15">
      <c r="A54092" s="3"/>
      <c r="B54092" s="3"/>
      <c r="J54092" s="3"/>
      <c r="K54092" s="5"/>
      <c r="L54092" s="8"/>
      <c r="N54092" s="5"/>
      <c r="O54092" s="10"/>
      <c r="P54092" s="8"/>
    </row>
    <row r="54093" spans="1:16" s="2" customFormat="1" x14ac:dyDescent="0.15">
      <c r="A54093" s="3"/>
      <c r="B54093" s="3"/>
      <c r="J54093" s="3"/>
      <c r="K54093" s="5"/>
      <c r="L54093" s="8"/>
      <c r="N54093" s="5"/>
      <c r="O54093" s="10"/>
      <c r="P54093" s="8"/>
    </row>
    <row r="54094" spans="1:16" s="2" customFormat="1" x14ac:dyDescent="0.15">
      <c r="A54094" s="3"/>
      <c r="B54094" s="3"/>
      <c r="J54094" s="3"/>
      <c r="K54094" s="5"/>
      <c r="L54094" s="8"/>
      <c r="N54094" s="5"/>
      <c r="O54094" s="10"/>
      <c r="P54094" s="8"/>
    </row>
    <row r="54095" spans="1:16" s="2" customFormat="1" x14ac:dyDescent="0.15">
      <c r="A54095" s="3"/>
      <c r="B54095" s="3"/>
      <c r="J54095" s="3"/>
      <c r="K54095" s="5"/>
      <c r="L54095" s="8"/>
      <c r="N54095" s="5"/>
      <c r="O54095" s="10"/>
      <c r="P54095" s="8"/>
    </row>
    <row r="54096" spans="1:16" s="2" customFormat="1" x14ac:dyDescent="0.15">
      <c r="A54096" s="3"/>
      <c r="B54096" s="3"/>
      <c r="J54096" s="3"/>
      <c r="K54096" s="5"/>
      <c r="L54096" s="8"/>
      <c r="N54096" s="5"/>
      <c r="O54096" s="10"/>
      <c r="P54096" s="8"/>
    </row>
    <row r="54097" spans="1:16" s="2" customFormat="1" x14ac:dyDescent="0.15">
      <c r="A54097" s="3"/>
      <c r="B54097" s="3"/>
      <c r="J54097" s="3"/>
      <c r="K54097" s="5"/>
      <c r="L54097" s="8"/>
      <c r="N54097" s="5"/>
      <c r="O54097" s="10"/>
      <c r="P54097" s="8"/>
    </row>
    <row r="54098" spans="1:16" s="2" customFormat="1" x14ac:dyDescent="0.15">
      <c r="A54098" s="3"/>
      <c r="B54098" s="3"/>
      <c r="J54098" s="3"/>
      <c r="K54098" s="5"/>
      <c r="L54098" s="8"/>
      <c r="N54098" s="5"/>
      <c r="O54098" s="10"/>
      <c r="P54098" s="8"/>
    </row>
    <row r="54099" spans="1:16" s="2" customFormat="1" x14ac:dyDescent="0.15">
      <c r="A54099" s="3"/>
      <c r="B54099" s="3"/>
      <c r="J54099" s="3"/>
      <c r="K54099" s="5"/>
      <c r="L54099" s="8"/>
      <c r="N54099" s="5"/>
      <c r="O54099" s="10"/>
      <c r="P54099" s="8"/>
    </row>
    <row r="54100" spans="1:16" s="2" customFormat="1" x14ac:dyDescent="0.15">
      <c r="A54100" s="3"/>
      <c r="B54100" s="3"/>
      <c r="J54100" s="3"/>
      <c r="K54100" s="5"/>
      <c r="L54100" s="8"/>
      <c r="N54100" s="5"/>
      <c r="O54100" s="10"/>
      <c r="P54100" s="8"/>
    </row>
    <row r="54101" spans="1:16" s="2" customFormat="1" x14ac:dyDescent="0.15">
      <c r="A54101" s="3"/>
      <c r="B54101" s="3"/>
      <c r="J54101" s="3"/>
      <c r="K54101" s="5"/>
      <c r="L54101" s="8"/>
      <c r="N54101" s="5"/>
      <c r="O54101" s="10"/>
      <c r="P54101" s="8"/>
    </row>
    <row r="54102" spans="1:16" s="2" customFormat="1" x14ac:dyDescent="0.15">
      <c r="A54102" s="3"/>
      <c r="B54102" s="3"/>
      <c r="J54102" s="3"/>
      <c r="K54102" s="5"/>
      <c r="L54102" s="8"/>
      <c r="N54102" s="5"/>
      <c r="O54102" s="10"/>
      <c r="P54102" s="8"/>
    </row>
    <row r="54103" spans="1:16" s="2" customFormat="1" x14ac:dyDescent="0.15">
      <c r="A54103" s="3"/>
      <c r="B54103" s="3"/>
      <c r="J54103" s="3"/>
      <c r="K54103" s="5"/>
      <c r="L54103" s="8"/>
      <c r="N54103" s="5"/>
      <c r="O54103" s="10"/>
      <c r="P54103" s="8"/>
    </row>
    <row r="54104" spans="1:16" s="2" customFormat="1" x14ac:dyDescent="0.15">
      <c r="A54104" s="3"/>
      <c r="B54104" s="3"/>
      <c r="J54104" s="3"/>
      <c r="K54104" s="5"/>
      <c r="L54104" s="8"/>
      <c r="N54104" s="5"/>
      <c r="O54104" s="10"/>
      <c r="P54104" s="8"/>
    </row>
    <row r="54105" spans="1:16" s="2" customFormat="1" x14ac:dyDescent="0.15">
      <c r="A54105" s="3"/>
      <c r="B54105" s="3"/>
      <c r="J54105" s="3"/>
      <c r="K54105" s="5"/>
      <c r="L54105" s="8"/>
      <c r="N54105" s="5"/>
      <c r="O54105" s="10"/>
      <c r="P54105" s="8"/>
    </row>
    <row r="54106" spans="1:16" s="2" customFormat="1" x14ac:dyDescent="0.15">
      <c r="A54106" s="3"/>
      <c r="B54106" s="3"/>
      <c r="J54106" s="3"/>
      <c r="K54106" s="5"/>
      <c r="L54106" s="8"/>
      <c r="N54106" s="5"/>
      <c r="O54106" s="10"/>
      <c r="P54106" s="8"/>
    </row>
    <row r="54107" spans="1:16" s="2" customFormat="1" x14ac:dyDescent="0.15">
      <c r="A54107" s="3"/>
      <c r="B54107" s="3"/>
      <c r="J54107" s="3"/>
      <c r="K54107" s="5"/>
      <c r="L54107" s="8"/>
      <c r="N54107" s="5"/>
      <c r="O54107" s="10"/>
      <c r="P54107" s="8"/>
    </row>
    <row r="54108" spans="1:16" s="2" customFormat="1" x14ac:dyDescent="0.15">
      <c r="A54108" s="3"/>
      <c r="B54108" s="3"/>
      <c r="J54108" s="3"/>
      <c r="K54108" s="5"/>
      <c r="L54108" s="8"/>
      <c r="N54108" s="5"/>
      <c r="O54108" s="10"/>
      <c r="P54108" s="8"/>
    </row>
    <row r="54109" spans="1:16" s="2" customFormat="1" x14ac:dyDescent="0.15">
      <c r="A54109" s="3"/>
      <c r="B54109" s="3"/>
      <c r="J54109" s="3"/>
      <c r="K54109" s="5"/>
      <c r="L54109" s="8"/>
      <c r="N54109" s="5"/>
      <c r="O54109" s="10"/>
      <c r="P54109" s="8"/>
    </row>
    <row r="54110" spans="1:16" s="2" customFormat="1" x14ac:dyDescent="0.15">
      <c r="A54110" s="3"/>
      <c r="B54110" s="3"/>
      <c r="J54110" s="3"/>
      <c r="K54110" s="5"/>
      <c r="L54110" s="8"/>
      <c r="N54110" s="5"/>
      <c r="O54110" s="10"/>
      <c r="P54110" s="8"/>
    </row>
    <row r="54111" spans="1:16" s="2" customFormat="1" x14ac:dyDescent="0.15">
      <c r="A54111" s="3"/>
      <c r="B54111" s="3"/>
      <c r="J54111" s="3"/>
      <c r="K54111" s="5"/>
      <c r="L54111" s="8"/>
      <c r="N54111" s="5"/>
      <c r="O54111" s="10"/>
      <c r="P54111" s="8"/>
    </row>
    <row r="54112" spans="1:16" s="2" customFormat="1" x14ac:dyDescent="0.15">
      <c r="A54112" s="3"/>
      <c r="B54112" s="3"/>
      <c r="J54112" s="3"/>
      <c r="K54112" s="5"/>
      <c r="L54112" s="8"/>
      <c r="N54112" s="5"/>
      <c r="O54112" s="10"/>
      <c r="P54112" s="8"/>
    </row>
    <row r="54113" spans="1:16" s="2" customFormat="1" x14ac:dyDescent="0.15">
      <c r="A54113" s="3"/>
      <c r="B54113" s="3"/>
      <c r="J54113" s="3"/>
      <c r="K54113" s="5"/>
      <c r="L54113" s="8"/>
      <c r="N54113" s="5"/>
      <c r="O54113" s="10"/>
      <c r="P54113" s="8"/>
    </row>
    <row r="54114" spans="1:16" s="2" customFormat="1" x14ac:dyDescent="0.15">
      <c r="A54114" s="3"/>
      <c r="B54114" s="3"/>
      <c r="J54114" s="3"/>
      <c r="K54114" s="5"/>
      <c r="L54114" s="8"/>
      <c r="N54114" s="5"/>
      <c r="O54114" s="10"/>
      <c r="P54114" s="8"/>
    </row>
    <row r="54115" spans="1:16" s="2" customFormat="1" x14ac:dyDescent="0.15">
      <c r="A54115" s="3"/>
      <c r="B54115" s="3"/>
      <c r="J54115" s="3"/>
      <c r="K54115" s="5"/>
      <c r="L54115" s="8"/>
      <c r="N54115" s="5"/>
      <c r="O54115" s="10"/>
      <c r="P54115" s="8"/>
    </row>
    <row r="54116" spans="1:16" s="2" customFormat="1" x14ac:dyDescent="0.15">
      <c r="A54116" s="3"/>
      <c r="B54116" s="3"/>
      <c r="J54116" s="3"/>
      <c r="K54116" s="5"/>
      <c r="L54116" s="8"/>
      <c r="N54116" s="5"/>
      <c r="O54116" s="10"/>
      <c r="P54116" s="8"/>
    </row>
    <row r="54117" spans="1:16" s="2" customFormat="1" x14ac:dyDescent="0.15">
      <c r="A54117" s="3"/>
      <c r="B54117" s="3"/>
      <c r="J54117" s="3"/>
      <c r="K54117" s="5"/>
      <c r="L54117" s="8"/>
      <c r="N54117" s="5"/>
      <c r="O54117" s="10"/>
      <c r="P54117" s="8"/>
    </row>
    <row r="54118" spans="1:16" s="2" customFormat="1" x14ac:dyDescent="0.15">
      <c r="A54118" s="3"/>
      <c r="B54118" s="3"/>
      <c r="J54118" s="3"/>
      <c r="K54118" s="5"/>
      <c r="L54118" s="8"/>
      <c r="N54118" s="5"/>
      <c r="O54118" s="10"/>
      <c r="P54118" s="8"/>
    </row>
    <row r="54119" spans="1:16" s="2" customFormat="1" x14ac:dyDescent="0.15">
      <c r="A54119" s="3"/>
      <c r="B54119" s="3"/>
      <c r="J54119" s="3"/>
      <c r="K54119" s="5"/>
      <c r="L54119" s="8"/>
      <c r="N54119" s="5"/>
      <c r="O54119" s="10"/>
      <c r="P54119" s="8"/>
    </row>
    <row r="54120" spans="1:16" s="2" customFormat="1" x14ac:dyDescent="0.15">
      <c r="A54120" s="3"/>
      <c r="B54120" s="3"/>
      <c r="J54120" s="3"/>
      <c r="K54120" s="5"/>
      <c r="L54120" s="8"/>
      <c r="N54120" s="5"/>
      <c r="O54120" s="10"/>
      <c r="P54120" s="8"/>
    </row>
    <row r="54121" spans="1:16" s="2" customFormat="1" x14ac:dyDescent="0.15">
      <c r="A54121" s="3"/>
      <c r="B54121" s="3"/>
      <c r="J54121" s="3"/>
      <c r="K54121" s="5"/>
      <c r="L54121" s="8"/>
      <c r="N54121" s="5"/>
      <c r="O54121" s="10"/>
      <c r="P54121" s="8"/>
    </row>
    <row r="54122" spans="1:16" s="2" customFormat="1" x14ac:dyDescent="0.15">
      <c r="A54122" s="3"/>
      <c r="B54122" s="3"/>
      <c r="J54122" s="3"/>
      <c r="K54122" s="5"/>
      <c r="L54122" s="8"/>
      <c r="N54122" s="5"/>
      <c r="O54122" s="10"/>
      <c r="P54122" s="8"/>
    </row>
    <row r="54123" spans="1:16" s="2" customFormat="1" x14ac:dyDescent="0.15">
      <c r="A54123" s="3"/>
      <c r="B54123" s="3"/>
      <c r="J54123" s="3"/>
      <c r="K54123" s="5"/>
      <c r="L54123" s="8"/>
      <c r="N54123" s="5"/>
      <c r="O54123" s="10"/>
      <c r="P54123" s="8"/>
    </row>
    <row r="54124" spans="1:16" s="2" customFormat="1" x14ac:dyDescent="0.15">
      <c r="A54124" s="3"/>
      <c r="B54124" s="3"/>
      <c r="J54124" s="3"/>
      <c r="K54124" s="5"/>
      <c r="L54124" s="8"/>
      <c r="N54124" s="5"/>
      <c r="O54124" s="10"/>
      <c r="P54124" s="8"/>
    </row>
    <row r="54125" spans="1:16" s="2" customFormat="1" x14ac:dyDescent="0.15">
      <c r="A54125" s="3"/>
      <c r="B54125" s="3"/>
      <c r="J54125" s="3"/>
      <c r="K54125" s="5"/>
      <c r="L54125" s="8"/>
      <c r="N54125" s="5"/>
      <c r="O54125" s="10"/>
      <c r="P54125" s="8"/>
    </row>
    <row r="54126" spans="1:16" s="2" customFormat="1" x14ac:dyDescent="0.15">
      <c r="A54126" s="3"/>
      <c r="B54126" s="3"/>
      <c r="J54126" s="3"/>
      <c r="K54126" s="5"/>
      <c r="L54126" s="8"/>
      <c r="N54126" s="5"/>
      <c r="O54126" s="10"/>
      <c r="P54126" s="8"/>
    </row>
    <row r="54127" spans="1:16" s="2" customFormat="1" x14ac:dyDescent="0.15">
      <c r="A54127" s="3"/>
      <c r="B54127" s="3"/>
      <c r="J54127" s="3"/>
      <c r="K54127" s="5"/>
      <c r="L54127" s="8"/>
      <c r="N54127" s="5"/>
      <c r="O54127" s="10"/>
      <c r="P54127" s="8"/>
    </row>
    <row r="54128" spans="1:16" s="2" customFormat="1" x14ac:dyDescent="0.15">
      <c r="A54128" s="3"/>
      <c r="B54128" s="3"/>
      <c r="J54128" s="3"/>
      <c r="K54128" s="5"/>
      <c r="L54128" s="8"/>
      <c r="N54128" s="5"/>
      <c r="O54128" s="10"/>
      <c r="P54128" s="8"/>
    </row>
    <row r="54129" spans="1:16" s="2" customFormat="1" x14ac:dyDescent="0.15">
      <c r="A54129" s="3"/>
      <c r="B54129" s="3"/>
      <c r="J54129" s="3"/>
      <c r="K54129" s="5"/>
      <c r="L54129" s="8"/>
      <c r="N54129" s="5"/>
      <c r="O54129" s="10"/>
      <c r="P54129" s="8"/>
    </row>
    <row r="54130" spans="1:16" s="2" customFormat="1" x14ac:dyDescent="0.15">
      <c r="A54130" s="3"/>
      <c r="B54130" s="3"/>
      <c r="J54130" s="3"/>
      <c r="K54130" s="5"/>
      <c r="L54130" s="8"/>
      <c r="N54130" s="5"/>
      <c r="O54130" s="10"/>
      <c r="P54130" s="8"/>
    </row>
    <row r="54131" spans="1:16" s="2" customFormat="1" x14ac:dyDescent="0.15">
      <c r="A54131" s="3"/>
      <c r="B54131" s="3"/>
      <c r="J54131" s="3"/>
      <c r="K54131" s="5"/>
      <c r="L54131" s="8"/>
      <c r="N54131" s="5"/>
      <c r="O54131" s="10"/>
      <c r="P54131" s="8"/>
    </row>
    <row r="54132" spans="1:16" s="2" customFormat="1" x14ac:dyDescent="0.15">
      <c r="A54132" s="3"/>
      <c r="B54132" s="3"/>
      <c r="J54132" s="3"/>
      <c r="K54132" s="5"/>
      <c r="L54132" s="8"/>
      <c r="N54132" s="5"/>
      <c r="O54132" s="10"/>
      <c r="P54132" s="8"/>
    </row>
    <row r="54133" spans="1:16" s="2" customFormat="1" x14ac:dyDescent="0.15">
      <c r="A54133" s="3"/>
      <c r="B54133" s="3"/>
      <c r="J54133" s="3"/>
      <c r="K54133" s="5"/>
      <c r="L54133" s="8"/>
      <c r="N54133" s="5"/>
      <c r="O54133" s="10"/>
      <c r="P54133" s="8"/>
    </row>
    <row r="54134" spans="1:16" s="2" customFormat="1" x14ac:dyDescent="0.15">
      <c r="A54134" s="3"/>
      <c r="B54134" s="3"/>
      <c r="J54134" s="3"/>
      <c r="K54134" s="5"/>
      <c r="L54134" s="8"/>
      <c r="N54134" s="5"/>
      <c r="O54134" s="10"/>
      <c r="P54134" s="8"/>
    </row>
    <row r="54135" spans="1:16" s="2" customFormat="1" x14ac:dyDescent="0.15">
      <c r="A54135" s="3"/>
      <c r="B54135" s="3"/>
      <c r="J54135" s="3"/>
      <c r="K54135" s="5"/>
      <c r="L54135" s="8"/>
      <c r="N54135" s="5"/>
      <c r="O54135" s="10"/>
      <c r="P54135" s="8"/>
    </row>
    <row r="54136" spans="1:16" s="2" customFormat="1" x14ac:dyDescent="0.15">
      <c r="A54136" s="3"/>
      <c r="B54136" s="3"/>
      <c r="J54136" s="3"/>
      <c r="K54136" s="5"/>
      <c r="L54136" s="8"/>
      <c r="N54136" s="5"/>
      <c r="O54136" s="10"/>
      <c r="P54136" s="8"/>
    </row>
    <row r="54137" spans="1:16" s="2" customFormat="1" x14ac:dyDescent="0.15">
      <c r="A54137" s="3"/>
      <c r="B54137" s="3"/>
      <c r="J54137" s="3"/>
      <c r="K54137" s="5"/>
      <c r="L54137" s="8"/>
      <c r="N54137" s="5"/>
      <c r="O54137" s="10"/>
      <c r="P54137" s="8"/>
    </row>
    <row r="54138" spans="1:16" s="2" customFormat="1" x14ac:dyDescent="0.15">
      <c r="A54138" s="3"/>
      <c r="B54138" s="3"/>
      <c r="J54138" s="3"/>
      <c r="K54138" s="5"/>
      <c r="L54138" s="8"/>
      <c r="N54138" s="5"/>
      <c r="O54138" s="10"/>
      <c r="P54138" s="8"/>
    </row>
    <row r="54139" spans="1:16" s="2" customFormat="1" x14ac:dyDescent="0.15">
      <c r="A54139" s="3"/>
      <c r="B54139" s="3"/>
      <c r="J54139" s="3"/>
      <c r="K54139" s="5"/>
      <c r="L54139" s="8"/>
      <c r="N54139" s="5"/>
      <c r="O54139" s="10"/>
      <c r="P54139" s="8"/>
    </row>
    <row r="54140" spans="1:16" s="2" customFormat="1" x14ac:dyDescent="0.15">
      <c r="A54140" s="3"/>
      <c r="B54140" s="3"/>
      <c r="J54140" s="3"/>
      <c r="K54140" s="5"/>
      <c r="L54140" s="8"/>
      <c r="N54140" s="5"/>
      <c r="O54140" s="10"/>
      <c r="P54140" s="8"/>
    </row>
    <row r="54141" spans="1:16" s="2" customFormat="1" x14ac:dyDescent="0.15">
      <c r="A54141" s="3"/>
      <c r="B54141" s="3"/>
      <c r="J54141" s="3"/>
      <c r="K54141" s="5"/>
      <c r="L54141" s="8"/>
      <c r="N54141" s="5"/>
      <c r="O54141" s="10"/>
      <c r="P54141" s="8"/>
    </row>
    <row r="54142" spans="1:16" s="2" customFormat="1" x14ac:dyDescent="0.15">
      <c r="A54142" s="3"/>
      <c r="B54142" s="3"/>
      <c r="J54142" s="3"/>
      <c r="K54142" s="5"/>
      <c r="L54142" s="8"/>
      <c r="N54142" s="5"/>
      <c r="O54142" s="10"/>
      <c r="P54142" s="8"/>
    </row>
    <row r="54143" spans="1:16" s="2" customFormat="1" x14ac:dyDescent="0.15">
      <c r="A54143" s="3"/>
      <c r="B54143" s="3"/>
      <c r="J54143" s="3"/>
      <c r="K54143" s="5"/>
      <c r="L54143" s="8"/>
      <c r="N54143" s="5"/>
      <c r="O54143" s="10"/>
      <c r="P54143" s="8"/>
    </row>
    <row r="54144" spans="1:16" s="2" customFormat="1" x14ac:dyDescent="0.15">
      <c r="A54144" s="3"/>
      <c r="B54144" s="3"/>
      <c r="J54144" s="3"/>
      <c r="K54144" s="5"/>
      <c r="L54144" s="8"/>
      <c r="N54144" s="5"/>
      <c r="O54144" s="10"/>
      <c r="P54144" s="8"/>
    </row>
    <row r="54145" spans="1:16" s="2" customFormat="1" x14ac:dyDescent="0.15">
      <c r="A54145" s="3"/>
      <c r="B54145" s="3"/>
      <c r="J54145" s="3"/>
      <c r="K54145" s="5"/>
      <c r="L54145" s="8"/>
      <c r="N54145" s="5"/>
      <c r="O54145" s="10"/>
      <c r="P54145" s="8"/>
    </row>
    <row r="54146" spans="1:16" s="2" customFormat="1" x14ac:dyDescent="0.15">
      <c r="A54146" s="3"/>
      <c r="B54146" s="3"/>
      <c r="J54146" s="3"/>
      <c r="K54146" s="5"/>
      <c r="L54146" s="8"/>
      <c r="N54146" s="5"/>
      <c r="O54146" s="10"/>
      <c r="P54146" s="8"/>
    </row>
    <row r="54147" spans="1:16" s="2" customFormat="1" x14ac:dyDescent="0.15">
      <c r="A54147" s="3"/>
      <c r="B54147" s="3"/>
      <c r="J54147" s="3"/>
      <c r="K54147" s="5"/>
      <c r="L54147" s="8"/>
      <c r="N54147" s="5"/>
      <c r="O54147" s="10"/>
      <c r="P54147" s="8"/>
    </row>
    <row r="54148" spans="1:16" s="2" customFormat="1" x14ac:dyDescent="0.15">
      <c r="A54148" s="3"/>
      <c r="B54148" s="3"/>
      <c r="J54148" s="3"/>
      <c r="K54148" s="5"/>
      <c r="L54148" s="8"/>
      <c r="N54148" s="5"/>
      <c r="O54148" s="10"/>
      <c r="P54148" s="8"/>
    </row>
    <row r="54149" spans="1:16" s="2" customFormat="1" x14ac:dyDescent="0.15">
      <c r="A54149" s="3"/>
      <c r="B54149" s="3"/>
      <c r="J54149" s="3"/>
      <c r="K54149" s="5"/>
      <c r="L54149" s="8"/>
      <c r="N54149" s="5"/>
      <c r="O54149" s="10"/>
      <c r="P54149" s="8"/>
    </row>
    <row r="54150" spans="1:16" s="2" customFormat="1" x14ac:dyDescent="0.15">
      <c r="A54150" s="3"/>
      <c r="B54150" s="3"/>
      <c r="J54150" s="3"/>
      <c r="K54150" s="5"/>
      <c r="L54150" s="8"/>
      <c r="N54150" s="5"/>
      <c r="O54150" s="10"/>
      <c r="P54150" s="8"/>
    </row>
    <row r="54151" spans="1:16" s="2" customFormat="1" x14ac:dyDescent="0.15">
      <c r="A54151" s="3"/>
      <c r="B54151" s="3"/>
      <c r="J54151" s="3"/>
      <c r="K54151" s="5"/>
      <c r="L54151" s="8"/>
      <c r="N54151" s="5"/>
      <c r="O54151" s="10"/>
      <c r="P54151" s="8"/>
    </row>
    <row r="54152" spans="1:16" s="2" customFormat="1" x14ac:dyDescent="0.15">
      <c r="A54152" s="3"/>
      <c r="B54152" s="3"/>
      <c r="J54152" s="3"/>
      <c r="K54152" s="5"/>
      <c r="L54152" s="8"/>
      <c r="N54152" s="5"/>
      <c r="O54152" s="10"/>
      <c r="P54152" s="8"/>
    </row>
    <row r="54153" spans="1:16" s="2" customFormat="1" x14ac:dyDescent="0.15">
      <c r="A54153" s="3"/>
      <c r="B54153" s="3"/>
      <c r="J54153" s="3"/>
      <c r="K54153" s="5"/>
      <c r="L54153" s="8"/>
      <c r="N54153" s="5"/>
      <c r="O54153" s="10"/>
      <c r="P54153" s="8"/>
    </row>
    <row r="54154" spans="1:16" s="2" customFormat="1" x14ac:dyDescent="0.15">
      <c r="A54154" s="3"/>
      <c r="B54154" s="3"/>
      <c r="J54154" s="3"/>
      <c r="K54154" s="5"/>
      <c r="L54154" s="8"/>
      <c r="N54154" s="5"/>
      <c r="O54154" s="10"/>
      <c r="P54154" s="8"/>
    </row>
    <row r="54155" spans="1:16" s="2" customFormat="1" x14ac:dyDescent="0.15">
      <c r="A54155" s="3"/>
      <c r="B54155" s="3"/>
      <c r="J54155" s="3"/>
      <c r="K54155" s="5"/>
      <c r="L54155" s="8"/>
      <c r="N54155" s="5"/>
      <c r="O54155" s="10"/>
      <c r="P54155" s="8"/>
    </row>
    <row r="54156" spans="1:16" s="2" customFormat="1" x14ac:dyDescent="0.15">
      <c r="A54156" s="3"/>
      <c r="B54156" s="3"/>
      <c r="J54156" s="3"/>
      <c r="K54156" s="5"/>
      <c r="L54156" s="8"/>
      <c r="N54156" s="5"/>
      <c r="O54156" s="10"/>
      <c r="P54156" s="8"/>
    </row>
    <row r="54157" spans="1:16" s="2" customFormat="1" x14ac:dyDescent="0.15">
      <c r="A54157" s="3"/>
      <c r="B54157" s="3"/>
      <c r="J54157" s="3"/>
      <c r="K54157" s="5"/>
      <c r="L54157" s="8"/>
      <c r="N54157" s="5"/>
      <c r="O54157" s="10"/>
      <c r="P54157" s="8"/>
    </row>
    <row r="54158" spans="1:16" s="2" customFormat="1" x14ac:dyDescent="0.15">
      <c r="A54158" s="3"/>
      <c r="B54158" s="3"/>
      <c r="J54158" s="3"/>
      <c r="K54158" s="5"/>
      <c r="L54158" s="8"/>
      <c r="N54158" s="5"/>
      <c r="O54158" s="10"/>
      <c r="P54158" s="8"/>
    </row>
    <row r="54159" spans="1:16" s="2" customFormat="1" x14ac:dyDescent="0.15">
      <c r="A54159" s="3"/>
      <c r="B54159" s="3"/>
      <c r="J54159" s="3"/>
      <c r="K54159" s="5"/>
      <c r="L54159" s="8"/>
      <c r="N54159" s="5"/>
      <c r="O54159" s="10"/>
      <c r="P54159" s="8"/>
    </row>
    <row r="54160" spans="1:16" s="2" customFormat="1" x14ac:dyDescent="0.15">
      <c r="A54160" s="3"/>
      <c r="B54160" s="3"/>
      <c r="J54160" s="3"/>
      <c r="K54160" s="5"/>
      <c r="L54160" s="8"/>
      <c r="N54160" s="5"/>
      <c r="O54160" s="10"/>
      <c r="P54160" s="8"/>
    </row>
    <row r="54161" spans="1:16" s="2" customFormat="1" x14ac:dyDescent="0.15">
      <c r="A54161" s="3"/>
      <c r="B54161" s="3"/>
      <c r="J54161" s="3"/>
      <c r="K54161" s="5"/>
      <c r="L54161" s="8"/>
      <c r="N54161" s="5"/>
      <c r="O54161" s="10"/>
      <c r="P54161" s="8"/>
    </row>
    <row r="54162" spans="1:16" s="2" customFormat="1" x14ac:dyDescent="0.15">
      <c r="A54162" s="3"/>
      <c r="B54162" s="3"/>
      <c r="J54162" s="3"/>
      <c r="K54162" s="5"/>
      <c r="L54162" s="8"/>
      <c r="N54162" s="5"/>
      <c r="O54162" s="10"/>
      <c r="P54162" s="8"/>
    </row>
    <row r="54163" spans="1:16" s="2" customFormat="1" x14ac:dyDescent="0.15">
      <c r="A54163" s="3"/>
      <c r="B54163" s="3"/>
      <c r="J54163" s="3"/>
      <c r="K54163" s="5"/>
      <c r="L54163" s="8"/>
      <c r="N54163" s="5"/>
      <c r="O54163" s="10"/>
      <c r="P54163" s="8"/>
    </row>
    <row r="54164" spans="1:16" s="2" customFormat="1" x14ac:dyDescent="0.15">
      <c r="A54164" s="3"/>
      <c r="B54164" s="3"/>
      <c r="J54164" s="3"/>
      <c r="K54164" s="5"/>
      <c r="L54164" s="8"/>
      <c r="N54164" s="5"/>
      <c r="O54164" s="10"/>
      <c r="P54164" s="8"/>
    </row>
    <row r="54165" spans="1:16" s="2" customFormat="1" x14ac:dyDescent="0.15">
      <c r="A54165" s="3"/>
      <c r="B54165" s="3"/>
      <c r="J54165" s="3"/>
      <c r="K54165" s="5"/>
      <c r="L54165" s="8"/>
      <c r="N54165" s="5"/>
      <c r="O54165" s="10"/>
      <c r="P54165" s="8"/>
    </row>
    <row r="54166" spans="1:16" s="2" customFormat="1" x14ac:dyDescent="0.15">
      <c r="A54166" s="3"/>
      <c r="B54166" s="3"/>
      <c r="J54166" s="3"/>
      <c r="K54166" s="5"/>
      <c r="L54166" s="8"/>
      <c r="N54166" s="5"/>
      <c r="O54166" s="10"/>
      <c r="P54166" s="8"/>
    </row>
    <row r="54167" spans="1:16" s="2" customFormat="1" x14ac:dyDescent="0.15">
      <c r="A54167" s="3"/>
      <c r="B54167" s="3"/>
      <c r="J54167" s="3"/>
      <c r="K54167" s="5"/>
      <c r="L54167" s="8"/>
      <c r="N54167" s="5"/>
      <c r="O54167" s="10"/>
      <c r="P54167" s="8"/>
    </row>
    <row r="54168" spans="1:16" s="2" customFormat="1" x14ac:dyDescent="0.15">
      <c r="A54168" s="3"/>
      <c r="B54168" s="3"/>
      <c r="J54168" s="3"/>
      <c r="K54168" s="5"/>
      <c r="L54168" s="8"/>
      <c r="N54168" s="5"/>
      <c r="O54168" s="10"/>
      <c r="P54168" s="8"/>
    </row>
    <row r="54169" spans="1:16" s="2" customFormat="1" x14ac:dyDescent="0.15">
      <c r="A54169" s="3"/>
      <c r="B54169" s="3"/>
      <c r="J54169" s="3"/>
      <c r="K54169" s="5"/>
      <c r="L54169" s="8"/>
      <c r="N54169" s="5"/>
      <c r="O54169" s="10"/>
      <c r="P54169" s="8"/>
    </row>
    <row r="54170" spans="1:16" s="2" customFormat="1" x14ac:dyDescent="0.15">
      <c r="A54170" s="3"/>
      <c r="B54170" s="3"/>
      <c r="J54170" s="3"/>
      <c r="K54170" s="5"/>
      <c r="L54170" s="8"/>
      <c r="N54170" s="5"/>
      <c r="O54170" s="10"/>
      <c r="P54170" s="8"/>
    </row>
    <row r="54171" spans="1:16" s="2" customFormat="1" x14ac:dyDescent="0.15">
      <c r="A54171" s="3"/>
      <c r="B54171" s="3"/>
      <c r="J54171" s="3"/>
      <c r="K54171" s="5"/>
      <c r="L54171" s="8"/>
      <c r="N54171" s="5"/>
      <c r="O54171" s="10"/>
      <c r="P54171" s="8"/>
    </row>
    <row r="54172" spans="1:16" s="2" customFormat="1" x14ac:dyDescent="0.15">
      <c r="A54172" s="3"/>
      <c r="B54172" s="3"/>
      <c r="J54172" s="3"/>
      <c r="K54172" s="5"/>
      <c r="L54172" s="8"/>
      <c r="N54172" s="5"/>
      <c r="O54172" s="10"/>
      <c r="P54172" s="8"/>
    </row>
    <row r="54173" spans="1:16" s="2" customFormat="1" x14ac:dyDescent="0.15">
      <c r="A54173" s="3"/>
      <c r="B54173" s="3"/>
      <c r="J54173" s="3"/>
      <c r="K54173" s="5"/>
      <c r="L54173" s="8"/>
      <c r="N54173" s="5"/>
      <c r="O54173" s="10"/>
      <c r="P54173" s="8"/>
    </row>
    <row r="54174" spans="1:16" s="2" customFormat="1" x14ac:dyDescent="0.15">
      <c r="A54174" s="3"/>
      <c r="B54174" s="3"/>
      <c r="J54174" s="3"/>
      <c r="K54174" s="5"/>
      <c r="L54174" s="8"/>
      <c r="N54174" s="5"/>
      <c r="O54174" s="10"/>
      <c r="P54174" s="8"/>
    </row>
    <row r="54175" spans="1:16" s="2" customFormat="1" x14ac:dyDescent="0.15">
      <c r="A54175" s="3"/>
      <c r="B54175" s="3"/>
      <c r="J54175" s="3"/>
      <c r="K54175" s="5"/>
      <c r="L54175" s="8"/>
      <c r="N54175" s="5"/>
      <c r="O54175" s="10"/>
      <c r="P54175" s="8"/>
    </row>
    <row r="54176" spans="1:16" s="2" customFormat="1" x14ac:dyDescent="0.15">
      <c r="A54176" s="3"/>
      <c r="B54176" s="3"/>
      <c r="J54176" s="3"/>
      <c r="K54176" s="5"/>
      <c r="L54176" s="8"/>
      <c r="N54176" s="5"/>
      <c r="O54176" s="10"/>
      <c r="P54176" s="8"/>
    </row>
    <row r="54177" spans="1:16" s="2" customFormat="1" x14ac:dyDescent="0.15">
      <c r="A54177" s="3"/>
      <c r="B54177" s="3"/>
      <c r="J54177" s="3"/>
      <c r="K54177" s="5"/>
      <c r="L54177" s="8"/>
      <c r="N54177" s="5"/>
      <c r="O54177" s="10"/>
      <c r="P54177" s="8"/>
    </row>
    <row r="54178" spans="1:16" s="2" customFormat="1" x14ac:dyDescent="0.15">
      <c r="A54178" s="3"/>
      <c r="B54178" s="3"/>
      <c r="J54178" s="3"/>
      <c r="K54178" s="5"/>
      <c r="L54178" s="8"/>
      <c r="N54178" s="5"/>
      <c r="O54178" s="10"/>
      <c r="P54178" s="8"/>
    </row>
    <row r="54179" spans="1:16" s="2" customFormat="1" x14ac:dyDescent="0.15">
      <c r="A54179" s="3"/>
      <c r="B54179" s="3"/>
      <c r="J54179" s="3"/>
      <c r="K54179" s="5"/>
      <c r="L54179" s="8"/>
      <c r="N54179" s="5"/>
      <c r="O54179" s="10"/>
      <c r="P54179" s="8"/>
    </row>
    <row r="54180" spans="1:16" s="2" customFormat="1" x14ac:dyDescent="0.15">
      <c r="A54180" s="3"/>
      <c r="B54180" s="3"/>
      <c r="J54180" s="3"/>
      <c r="K54180" s="5"/>
      <c r="L54180" s="8"/>
      <c r="N54180" s="5"/>
      <c r="O54180" s="10"/>
      <c r="P54180" s="8"/>
    </row>
    <row r="54181" spans="1:16" s="2" customFormat="1" x14ac:dyDescent="0.15">
      <c r="A54181" s="3"/>
      <c r="B54181" s="3"/>
      <c r="J54181" s="3"/>
      <c r="K54181" s="5"/>
      <c r="L54181" s="8"/>
      <c r="N54181" s="5"/>
      <c r="O54181" s="10"/>
      <c r="P54181" s="8"/>
    </row>
    <row r="54182" spans="1:16" s="2" customFormat="1" x14ac:dyDescent="0.15">
      <c r="A54182" s="3"/>
      <c r="B54182" s="3"/>
      <c r="J54182" s="3"/>
      <c r="K54182" s="5"/>
      <c r="L54182" s="8"/>
      <c r="N54182" s="5"/>
      <c r="O54182" s="10"/>
      <c r="P54182" s="8"/>
    </row>
    <row r="54183" spans="1:16" s="2" customFormat="1" x14ac:dyDescent="0.15">
      <c r="A54183" s="3"/>
      <c r="B54183" s="3"/>
      <c r="J54183" s="3"/>
      <c r="K54183" s="5"/>
      <c r="L54183" s="8"/>
      <c r="N54183" s="5"/>
      <c r="O54183" s="10"/>
      <c r="P54183" s="8"/>
    </row>
    <row r="54184" spans="1:16" s="2" customFormat="1" x14ac:dyDescent="0.15">
      <c r="A54184" s="3"/>
      <c r="B54184" s="3"/>
      <c r="J54184" s="3"/>
      <c r="K54184" s="5"/>
      <c r="L54184" s="8"/>
      <c r="N54184" s="5"/>
      <c r="O54184" s="10"/>
      <c r="P54184" s="8"/>
    </row>
    <row r="54185" spans="1:16" s="2" customFormat="1" x14ac:dyDescent="0.15">
      <c r="A54185" s="3"/>
      <c r="B54185" s="3"/>
      <c r="J54185" s="3"/>
      <c r="K54185" s="5"/>
      <c r="L54185" s="8"/>
      <c r="N54185" s="5"/>
      <c r="O54185" s="10"/>
      <c r="P54185" s="8"/>
    </row>
    <row r="54186" spans="1:16" s="2" customFormat="1" x14ac:dyDescent="0.15">
      <c r="A54186" s="3"/>
      <c r="B54186" s="3"/>
      <c r="J54186" s="3"/>
      <c r="K54186" s="5"/>
      <c r="L54186" s="8"/>
      <c r="N54186" s="5"/>
      <c r="O54186" s="10"/>
      <c r="P54186" s="8"/>
    </row>
    <row r="54187" spans="1:16" s="2" customFormat="1" x14ac:dyDescent="0.15">
      <c r="A54187" s="3"/>
      <c r="B54187" s="3"/>
      <c r="J54187" s="3"/>
      <c r="K54187" s="5"/>
      <c r="L54187" s="8"/>
      <c r="N54187" s="5"/>
      <c r="O54187" s="10"/>
      <c r="P54187" s="8"/>
    </row>
    <row r="54188" spans="1:16" s="2" customFormat="1" x14ac:dyDescent="0.15">
      <c r="A54188" s="3"/>
      <c r="B54188" s="3"/>
      <c r="J54188" s="3"/>
      <c r="K54188" s="5"/>
      <c r="L54188" s="8"/>
      <c r="N54188" s="5"/>
      <c r="O54188" s="10"/>
      <c r="P54188" s="8"/>
    </row>
    <row r="54189" spans="1:16" s="2" customFormat="1" x14ac:dyDescent="0.15">
      <c r="A54189" s="3"/>
      <c r="B54189" s="3"/>
      <c r="J54189" s="3"/>
      <c r="K54189" s="5"/>
      <c r="L54189" s="8"/>
      <c r="N54189" s="5"/>
      <c r="O54189" s="10"/>
      <c r="P54189" s="8"/>
    </row>
    <row r="54190" spans="1:16" s="2" customFormat="1" x14ac:dyDescent="0.15">
      <c r="A54190" s="3"/>
      <c r="B54190" s="3"/>
      <c r="J54190" s="3"/>
      <c r="K54190" s="5"/>
      <c r="L54190" s="8"/>
      <c r="N54190" s="5"/>
      <c r="O54190" s="10"/>
      <c r="P54190" s="8"/>
    </row>
    <row r="54191" spans="1:16" s="2" customFormat="1" x14ac:dyDescent="0.15">
      <c r="A54191" s="3"/>
      <c r="B54191" s="3"/>
      <c r="J54191" s="3"/>
      <c r="K54191" s="5"/>
      <c r="L54191" s="8"/>
      <c r="N54191" s="5"/>
      <c r="O54191" s="10"/>
      <c r="P54191" s="8"/>
    </row>
    <row r="54192" spans="1:16" s="2" customFormat="1" x14ac:dyDescent="0.15">
      <c r="A54192" s="3"/>
      <c r="B54192" s="3"/>
      <c r="J54192" s="3"/>
      <c r="K54192" s="5"/>
      <c r="L54192" s="8"/>
      <c r="N54192" s="5"/>
      <c r="O54192" s="10"/>
      <c r="P54192" s="8"/>
    </row>
    <row r="54193" spans="1:16" s="2" customFormat="1" x14ac:dyDescent="0.15">
      <c r="A54193" s="3"/>
      <c r="B54193" s="3"/>
      <c r="J54193" s="3"/>
      <c r="K54193" s="5"/>
      <c r="L54193" s="8"/>
      <c r="N54193" s="5"/>
      <c r="O54193" s="10"/>
      <c r="P54193" s="8"/>
    </row>
    <row r="54194" spans="1:16" s="2" customFormat="1" x14ac:dyDescent="0.15">
      <c r="A54194" s="3"/>
      <c r="B54194" s="3"/>
      <c r="J54194" s="3"/>
      <c r="K54194" s="5"/>
      <c r="L54194" s="8"/>
      <c r="N54194" s="5"/>
      <c r="O54194" s="10"/>
      <c r="P54194" s="8"/>
    </row>
    <row r="54195" spans="1:16" s="2" customFormat="1" x14ac:dyDescent="0.15">
      <c r="A54195" s="3"/>
      <c r="B54195" s="3"/>
      <c r="J54195" s="3"/>
      <c r="K54195" s="5"/>
      <c r="L54195" s="8"/>
      <c r="N54195" s="5"/>
      <c r="O54195" s="10"/>
      <c r="P54195" s="8"/>
    </row>
    <row r="54196" spans="1:16" s="2" customFormat="1" x14ac:dyDescent="0.15">
      <c r="A54196" s="3"/>
      <c r="B54196" s="3"/>
      <c r="J54196" s="3"/>
      <c r="K54196" s="5"/>
      <c r="L54196" s="8"/>
      <c r="N54196" s="5"/>
      <c r="O54196" s="10"/>
      <c r="P54196" s="8"/>
    </row>
    <row r="54197" spans="1:16" s="2" customFormat="1" x14ac:dyDescent="0.15">
      <c r="A54197" s="3"/>
      <c r="B54197" s="3"/>
      <c r="J54197" s="3"/>
      <c r="K54197" s="5"/>
      <c r="L54197" s="8"/>
      <c r="N54197" s="5"/>
      <c r="O54197" s="10"/>
      <c r="P54197" s="8"/>
    </row>
    <row r="54198" spans="1:16" s="2" customFormat="1" x14ac:dyDescent="0.15">
      <c r="A54198" s="3"/>
      <c r="B54198" s="3"/>
      <c r="J54198" s="3"/>
      <c r="K54198" s="5"/>
      <c r="L54198" s="8"/>
      <c r="N54198" s="5"/>
      <c r="O54198" s="10"/>
      <c r="P54198" s="8"/>
    </row>
    <row r="54199" spans="1:16" s="2" customFormat="1" x14ac:dyDescent="0.15">
      <c r="A54199" s="3"/>
      <c r="B54199" s="3"/>
      <c r="J54199" s="3"/>
      <c r="K54199" s="5"/>
      <c r="L54199" s="8"/>
      <c r="N54199" s="5"/>
      <c r="O54199" s="10"/>
      <c r="P54199" s="8"/>
    </row>
    <row r="54200" spans="1:16" s="2" customFormat="1" x14ac:dyDescent="0.15">
      <c r="A54200" s="3"/>
      <c r="B54200" s="3"/>
      <c r="J54200" s="3"/>
      <c r="K54200" s="5"/>
      <c r="L54200" s="8"/>
      <c r="N54200" s="5"/>
      <c r="O54200" s="10"/>
      <c r="P54200" s="8"/>
    </row>
    <row r="54201" spans="1:16" s="2" customFormat="1" x14ac:dyDescent="0.15">
      <c r="A54201" s="3"/>
      <c r="B54201" s="3"/>
      <c r="J54201" s="3"/>
      <c r="K54201" s="5"/>
      <c r="L54201" s="8"/>
      <c r="N54201" s="5"/>
      <c r="O54201" s="10"/>
      <c r="P54201" s="8"/>
    </row>
    <row r="54202" spans="1:16" s="2" customFormat="1" x14ac:dyDescent="0.15">
      <c r="A54202" s="3"/>
      <c r="B54202" s="3"/>
      <c r="J54202" s="3"/>
      <c r="K54202" s="5"/>
      <c r="L54202" s="8"/>
      <c r="N54202" s="5"/>
      <c r="O54202" s="10"/>
      <c r="P54202" s="8"/>
    </row>
    <row r="54203" spans="1:16" s="2" customFormat="1" x14ac:dyDescent="0.15">
      <c r="A54203" s="3"/>
      <c r="B54203" s="3"/>
      <c r="J54203" s="3"/>
      <c r="K54203" s="5"/>
      <c r="L54203" s="8"/>
      <c r="N54203" s="5"/>
      <c r="O54203" s="10"/>
      <c r="P54203" s="8"/>
    </row>
    <row r="54204" spans="1:16" s="2" customFormat="1" x14ac:dyDescent="0.15">
      <c r="A54204" s="3"/>
      <c r="B54204" s="3"/>
      <c r="J54204" s="3"/>
      <c r="K54204" s="5"/>
      <c r="L54204" s="8"/>
      <c r="N54204" s="5"/>
      <c r="O54204" s="10"/>
      <c r="P54204" s="8"/>
    </row>
    <row r="54205" spans="1:16" s="2" customFormat="1" x14ac:dyDescent="0.15">
      <c r="A54205" s="3"/>
      <c r="B54205" s="3"/>
      <c r="J54205" s="3"/>
      <c r="K54205" s="5"/>
      <c r="L54205" s="8"/>
      <c r="N54205" s="5"/>
      <c r="O54205" s="10"/>
      <c r="P54205" s="8"/>
    </row>
    <row r="54206" spans="1:16" s="2" customFormat="1" x14ac:dyDescent="0.15">
      <c r="A54206" s="3"/>
      <c r="B54206" s="3"/>
      <c r="J54206" s="3"/>
      <c r="K54206" s="5"/>
      <c r="L54206" s="8"/>
      <c r="N54206" s="5"/>
      <c r="O54206" s="10"/>
      <c r="P54206" s="8"/>
    </row>
    <row r="54207" spans="1:16" s="2" customFormat="1" x14ac:dyDescent="0.15">
      <c r="A54207" s="3"/>
      <c r="B54207" s="3"/>
      <c r="J54207" s="3"/>
      <c r="K54207" s="5"/>
      <c r="L54207" s="8"/>
      <c r="N54207" s="5"/>
      <c r="O54207" s="10"/>
      <c r="P54207" s="8"/>
    </row>
    <row r="54208" spans="1:16" s="2" customFormat="1" x14ac:dyDescent="0.15">
      <c r="A54208" s="3"/>
      <c r="B54208" s="3"/>
      <c r="J54208" s="3"/>
      <c r="K54208" s="5"/>
      <c r="L54208" s="8"/>
      <c r="N54208" s="5"/>
      <c r="O54208" s="10"/>
      <c r="P54208" s="8"/>
    </row>
    <row r="54209" spans="1:16" s="2" customFormat="1" x14ac:dyDescent="0.15">
      <c r="A54209" s="3"/>
      <c r="B54209" s="3"/>
      <c r="J54209" s="3"/>
      <c r="K54209" s="5"/>
      <c r="L54209" s="8"/>
      <c r="N54209" s="5"/>
      <c r="O54209" s="10"/>
      <c r="P54209" s="8"/>
    </row>
    <row r="54210" spans="1:16" s="2" customFormat="1" x14ac:dyDescent="0.15">
      <c r="A54210" s="3"/>
      <c r="B54210" s="3"/>
      <c r="J54210" s="3"/>
      <c r="K54210" s="5"/>
      <c r="L54210" s="8"/>
      <c r="N54210" s="5"/>
      <c r="O54210" s="10"/>
      <c r="P54210" s="8"/>
    </row>
    <row r="54211" spans="1:16" s="2" customFormat="1" x14ac:dyDescent="0.15">
      <c r="A54211" s="3"/>
      <c r="B54211" s="3"/>
      <c r="J54211" s="3"/>
      <c r="K54211" s="5"/>
      <c r="L54211" s="8"/>
      <c r="N54211" s="5"/>
      <c r="O54211" s="10"/>
      <c r="P54211" s="8"/>
    </row>
    <row r="54212" spans="1:16" s="2" customFormat="1" x14ac:dyDescent="0.15">
      <c r="A54212" s="3"/>
      <c r="B54212" s="3"/>
      <c r="J54212" s="3"/>
      <c r="K54212" s="5"/>
      <c r="L54212" s="8"/>
      <c r="N54212" s="5"/>
      <c r="O54212" s="10"/>
      <c r="P54212" s="8"/>
    </row>
    <row r="54213" spans="1:16" s="2" customFormat="1" x14ac:dyDescent="0.15">
      <c r="A54213" s="3"/>
      <c r="B54213" s="3"/>
      <c r="J54213" s="3"/>
      <c r="K54213" s="5"/>
      <c r="L54213" s="8"/>
      <c r="N54213" s="5"/>
      <c r="O54213" s="10"/>
      <c r="P54213" s="8"/>
    </row>
    <row r="54214" spans="1:16" s="2" customFormat="1" x14ac:dyDescent="0.15">
      <c r="A54214" s="3"/>
      <c r="B54214" s="3"/>
      <c r="J54214" s="3"/>
      <c r="K54214" s="5"/>
      <c r="L54214" s="8"/>
      <c r="N54214" s="5"/>
      <c r="O54214" s="10"/>
      <c r="P54214" s="8"/>
    </row>
    <row r="54215" spans="1:16" s="2" customFormat="1" x14ac:dyDescent="0.15">
      <c r="A54215" s="3"/>
      <c r="B54215" s="3"/>
      <c r="J54215" s="3"/>
      <c r="K54215" s="5"/>
      <c r="L54215" s="8"/>
      <c r="N54215" s="5"/>
      <c r="O54215" s="10"/>
      <c r="P54215" s="8"/>
    </row>
    <row r="54216" spans="1:16" s="2" customFormat="1" x14ac:dyDescent="0.15">
      <c r="A54216" s="3"/>
      <c r="B54216" s="3"/>
      <c r="J54216" s="3"/>
      <c r="K54216" s="5"/>
      <c r="L54216" s="8"/>
      <c r="N54216" s="5"/>
      <c r="O54216" s="10"/>
      <c r="P54216" s="8"/>
    </row>
    <row r="54217" spans="1:16" s="2" customFormat="1" x14ac:dyDescent="0.15">
      <c r="A54217" s="3"/>
      <c r="B54217" s="3"/>
      <c r="J54217" s="3"/>
      <c r="K54217" s="5"/>
      <c r="L54217" s="8"/>
      <c r="N54217" s="5"/>
      <c r="O54217" s="10"/>
      <c r="P54217" s="8"/>
    </row>
    <row r="54218" spans="1:16" s="2" customFormat="1" x14ac:dyDescent="0.15">
      <c r="A54218" s="3"/>
      <c r="B54218" s="3"/>
      <c r="J54218" s="3"/>
      <c r="K54218" s="5"/>
      <c r="L54218" s="8"/>
      <c r="N54218" s="5"/>
      <c r="O54218" s="10"/>
      <c r="P54218" s="8"/>
    </row>
    <row r="54219" spans="1:16" s="2" customFormat="1" x14ac:dyDescent="0.15">
      <c r="A54219" s="3"/>
      <c r="B54219" s="3"/>
      <c r="J54219" s="3"/>
      <c r="K54219" s="5"/>
      <c r="L54219" s="8"/>
      <c r="N54219" s="5"/>
      <c r="O54219" s="10"/>
      <c r="P54219" s="8"/>
    </row>
    <row r="54220" spans="1:16" s="2" customFormat="1" x14ac:dyDescent="0.15">
      <c r="A54220" s="3"/>
      <c r="B54220" s="3"/>
      <c r="J54220" s="3"/>
      <c r="K54220" s="5"/>
      <c r="L54220" s="8"/>
      <c r="N54220" s="5"/>
      <c r="O54220" s="10"/>
      <c r="P54220" s="8"/>
    </row>
    <row r="54221" spans="1:16" s="2" customFormat="1" x14ac:dyDescent="0.15">
      <c r="A54221" s="3"/>
      <c r="B54221" s="3"/>
      <c r="J54221" s="3"/>
      <c r="K54221" s="5"/>
      <c r="L54221" s="8"/>
      <c r="N54221" s="5"/>
      <c r="O54221" s="10"/>
      <c r="P54221" s="8"/>
    </row>
    <row r="54222" spans="1:16" s="2" customFormat="1" x14ac:dyDescent="0.15">
      <c r="A54222" s="3"/>
      <c r="B54222" s="3"/>
      <c r="J54222" s="3"/>
      <c r="K54222" s="5"/>
      <c r="L54222" s="8"/>
      <c r="N54222" s="5"/>
      <c r="O54222" s="10"/>
      <c r="P54222" s="8"/>
    </row>
    <row r="54223" spans="1:16" s="2" customFormat="1" x14ac:dyDescent="0.15">
      <c r="A54223" s="3"/>
      <c r="B54223" s="3"/>
      <c r="J54223" s="3"/>
      <c r="K54223" s="5"/>
      <c r="L54223" s="8"/>
      <c r="N54223" s="5"/>
      <c r="O54223" s="10"/>
      <c r="P54223" s="8"/>
    </row>
    <row r="54224" spans="1:16" s="2" customFormat="1" x14ac:dyDescent="0.15">
      <c r="A54224" s="3"/>
      <c r="B54224" s="3"/>
      <c r="J54224" s="3"/>
      <c r="K54224" s="5"/>
      <c r="L54224" s="8"/>
      <c r="N54224" s="5"/>
      <c r="O54224" s="10"/>
      <c r="P54224" s="8"/>
    </row>
    <row r="54225" spans="1:16" s="2" customFormat="1" x14ac:dyDescent="0.15">
      <c r="A54225" s="3"/>
      <c r="B54225" s="3"/>
      <c r="J54225" s="3"/>
      <c r="K54225" s="5"/>
      <c r="L54225" s="8"/>
      <c r="N54225" s="5"/>
      <c r="O54225" s="10"/>
      <c r="P54225" s="8"/>
    </row>
    <row r="54226" spans="1:16" s="2" customFormat="1" x14ac:dyDescent="0.15">
      <c r="A54226" s="3"/>
      <c r="B54226" s="3"/>
      <c r="J54226" s="3"/>
      <c r="K54226" s="5"/>
      <c r="L54226" s="8"/>
      <c r="N54226" s="5"/>
      <c r="O54226" s="10"/>
      <c r="P54226" s="8"/>
    </row>
    <row r="54227" spans="1:16" s="2" customFormat="1" x14ac:dyDescent="0.15">
      <c r="A54227" s="3"/>
      <c r="B54227" s="3"/>
      <c r="J54227" s="3"/>
      <c r="K54227" s="5"/>
      <c r="L54227" s="8"/>
      <c r="N54227" s="5"/>
      <c r="O54227" s="10"/>
      <c r="P54227" s="8"/>
    </row>
    <row r="54228" spans="1:16" s="2" customFormat="1" x14ac:dyDescent="0.15">
      <c r="A54228" s="3"/>
      <c r="B54228" s="3"/>
      <c r="J54228" s="3"/>
      <c r="K54228" s="5"/>
      <c r="L54228" s="8"/>
      <c r="N54228" s="5"/>
      <c r="O54228" s="10"/>
      <c r="P54228" s="8"/>
    </row>
    <row r="54229" spans="1:16" s="2" customFormat="1" x14ac:dyDescent="0.15">
      <c r="A54229" s="3"/>
      <c r="B54229" s="3"/>
      <c r="J54229" s="3"/>
      <c r="K54229" s="5"/>
      <c r="L54229" s="8"/>
      <c r="N54229" s="5"/>
      <c r="O54229" s="10"/>
      <c r="P54229" s="8"/>
    </row>
    <row r="54230" spans="1:16" s="2" customFormat="1" x14ac:dyDescent="0.15">
      <c r="A54230" s="3"/>
      <c r="B54230" s="3"/>
      <c r="J54230" s="3"/>
      <c r="K54230" s="5"/>
      <c r="L54230" s="8"/>
      <c r="N54230" s="5"/>
      <c r="O54230" s="10"/>
      <c r="P54230" s="8"/>
    </row>
    <row r="54231" spans="1:16" s="2" customFormat="1" x14ac:dyDescent="0.15">
      <c r="A54231" s="3"/>
      <c r="B54231" s="3"/>
      <c r="J54231" s="3"/>
      <c r="K54231" s="5"/>
      <c r="L54231" s="8"/>
      <c r="N54231" s="5"/>
      <c r="O54231" s="10"/>
      <c r="P54231" s="8"/>
    </row>
    <row r="54232" spans="1:16" s="2" customFormat="1" x14ac:dyDescent="0.15">
      <c r="A54232" s="3"/>
      <c r="B54232" s="3"/>
      <c r="J54232" s="3"/>
      <c r="K54232" s="5"/>
      <c r="L54232" s="8"/>
      <c r="N54232" s="5"/>
      <c r="O54232" s="10"/>
      <c r="P54232" s="8"/>
    </row>
    <row r="54233" spans="1:16" s="2" customFormat="1" x14ac:dyDescent="0.15">
      <c r="A54233" s="3"/>
      <c r="B54233" s="3"/>
      <c r="J54233" s="3"/>
      <c r="K54233" s="5"/>
      <c r="L54233" s="8"/>
      <c r="N54233" s="5"/>
      <c r="O54233" s="10"/>
      <c r="P54233" s="8"/>
    </row>
    <row r="54234" spans="1:16" s="2" customFormat="1" x14ac:dyDescent="0.15">
      <c r="A54234" s="3"/>
      <c r="B54234" s="3"/>
      <c r="J54234" s="3"/>
      <c r="K54234" s="5"/>
      <c r="L54234" s="8"/>
      <c r="N54234" s="5"/>
      <c r="O54234" s="10"/>
      <c r="P54234" s="8"/>
    </row>
    <row r="54235" spans="1:16" s="2" customFormat="1" x14ac:dyDescent="0.15">
      <c r="A54235" s="3"/>
      <c r="B54235" s="3"/>
      <c r="J54235" s="3"/>
      <c r="K54235" s="5"/>
      <c r="L54235" s="8"/>
      <c r="N54235" s="5"/>
      <c r="O54235" s="10"/>
      <c r="P54235" s="8"/>
    </row>
    <row r="54236" spans="1:16" s="2" customFormat="1" x14ac:dyDescent="0.15">
      <c r="A54236" s="3"/>
      <c r="B54236" s="3"/>
      <c r="J54236" s="3"/>
      <c r="K54236" s="5"/>
      <c r="L54236" s="8"/>
      <c r="N54236" s="5"/>
      <c r="O54236" s="10"/>
      <c r="P54236" s="8"/>
    </row>
    <row r="54237" spans="1:16" s="2" customFormat="1" x14ac:dyDescent="0.15">
      <c r="A54237" s="3"/>
      <c r="B54237" s="3"/>
      <c r="J54237" s="3"/>
      <c r="K54237" s="5"/>
      <c r="L54237" s="8"/>
      <c r="N54237" s="5"/>
      <c r="O54237" s="10"/>
      <c r="P54237" s="8"/>
    </row>
    <row r="54238" spans="1:16" s="2" customFormat="1" x14ac:dyDescent="0.15">
      <c r="A54238" s="3"/>
      <c r="B54238" s="3"/>
      <c r="J54238" s="3"/>
      <c r="K54238" s="5"/>
      <c r="L54238" s="8"/>
      <c r="N54238" s="5"/>
      <c r="O54238" s="10"/>
      <c r="P54238" s="8"/>
    </row>
    <row r="54239" spans="1:16" s="2" customFormat="1" x14ac:dyDescent="0.15">
      <c r="A54239" s="3"/>
      <c r="B54239" s="3"/>
      <c r="J54239" s="3"/>
      <c r="K54239" s="5"/>
      <c r="L54239" s="8"/>
      <c r="N54239" s="5"/>
      <c r="O54239" s="10"/>
      <c r="P54239" s="8"/>
    </row>
    <row r="54240" spans="1:16" s="2" customFormat="1" x14ac:dyDescent="0.15">
      <c r="A54240" s="3"/>
      <c r="B54240" s="3"/>
      <c r="J54240" s="3"/>
      <c r="K54240" s="5"/>
      <c r="L54240" s="8"/>
      <c r="N54240" s="5"/>
      <c r="O54240" s="10"/>
      <c r="P54240" s="8"/>
    </row>
    <row r="54241" spans="1:16" s="2" customFormat="1" x14ac:dyDescent="0.15">
      <c r="A54241" s="3"/>
      <c r="B54241" s="3"/>
      <c r="J54241" s="3"/>
      <c r="K54241" s="5"/>
      <c r="L54241" s="8"/>
      <c r="N54241" s="5"/>
      <c r="O54241" s="10"/>
      <c r="P54241" s="8"/>
    </row>
    <row r="54242" spans="1:16" s="2" customFormat="1" x14ac:dyDescent="0.15">
      <c r="A54242" s="3"/>
      <c r="B54242" s="3"/>
      <c r="J54242" s="3"/>
      <c r="K54242" s="5"/>
      <c r="L54242" s="8"/>
      <c r="N54242" s="5"/>
      <c r="O54242" s="10"/>
      <c r="P54242" s="8"/>
    </row>
    <row r="54243" spans="1:16" s="2" customFormat="1" x14ac:dyDescent="0.15">
      <c r="A54243" s="3"/>
      <c r="B54243" s="3"/>
      <c r="J54243" s="3"/>
      <c r="K54243" s="5"/>
      <c r="L54243" s="8"/>
      <c r="N54243" s="5"/>
      <c r="O54243" s="10"/>
      <c r="P54243" s="8"/>
    </row>
    <row r="54244" spans="1:16" s="2" customFormat="1" x14ac:dyDescent="0.15">
      <c r="A54244" s="3"/>
      <c r="B54244" s="3"/>
      <c r="J54244" s="3"/>
      <c r="K54244" s="5"/>
      <c r="L54244" s="8"/>
      <c r="N54244" s="5"/>
      <c r="O54244" s="10"/>
      <c r="P54244" s="8"/>
    </row>
    <row r="54245" spans="1:16" s="2" customFormat="1" x14ac:dyDescent="0.15">
      <c r="A54245" s="3"/>
      <c r="B54245" s="3"/>
      <c r="J54245" s="3"/>
      <c r="K54245" s="5"/>
      <c r="L54245" s="8"/>
      <c r="N54245" s="5"/>
      <c r="O54245" s="10"/>
      <c r="P54245" s="8"/>
    </row>
    <row r="54246" spans="1:16" s="2" customFormat="1" x14ac:dyDescent="0.15">
      <c r="A54246" s="3"/>
      <c r="B54246" s="3"/>
      <c r="J54246" s="3"/>
      <c r="K54246" s="5"/>
      <c r="L54246" s="8"/>
      <c r="N54246" s="5"/>
      <c r="O54246" s="10"/>
      <c r="P54246" s="8"/>
    </row>
    <row r="54247" spans="1:16" s="2" customFormat="1" x14ac:dyDescent="0.15">
      <c r="A54247" s="3"/>
      <c r="B54247" s="3"/>
      <c r="J54247" s="3"/>
      <c r="K54247" s="5"/>
      <c r="L54247" s="8"/>
      <c r="N54247" s="5"/>
      <c r="O54247" s="10"/>
      <c r="P54247" s="8"/>
    </row>
    <row r="54248" spans="1:16" s="2" customFormat="1" x14ac:dyDescent="0.15">
      <c r="A54248" s="3"/>
      <c r="B54248" s="3"/>
      <c r="J54248" s="3"/>
      <c r="K54248" s="5"/>
      <c r="L54248" s="8"/>
      <c r="N54248" s="5"/>
      <c r="O54248" s="10"/>
      <c r="P54248" s="8"/>
    </row>
    <row r="54249" spans="1:16" s="2" customFormat="1" x14ac:dyDescent="0.15">
      <c r="A54249" s="3"/>
      <c r="B54249" s="3"/>
      <c r="J54249" s="3"/>
      <c r="K54249" s="5"/>
      <c r="L54249" s="8"/>
      <c r="N54249" s="5"/>
      <c r="O54249" s="10"/>
      <c r="P54249" s="8"/>
    </row>
    <row r="54250" spans="1:16" s="2" customFormat="1" x14ac:dyDescent="0.15">
      <c r="A54250" s="3"/>
      <c r="B54250" s="3"/>
      <c r="J54250" s="3"/>
      <c r="K54250" s="5"/>
      <c r="L54250" s="8"/>
      <c r="N54250" s="5"/>
      <c r="O54250" s="10"/>
      <c r="P54250" s="8"/>
    </row>
    <row r="54251" spans="1:16" s="2" customFormat="1" x14ac:dyDescent="0.15">
      <c r="A54251" s="3"/>
      <c r="B54251" s="3"/>
      <c r="J54251" s="3"/>
      <c r="K54251" s="5"/>
      <c r="L54251" s="8"/>
      <c r="N54251" s="5"/>
      <c r="O54251" s="10"/>
      <c r="P54251" s="8"/>
    </row>
    <row r="54252" spans="1:16" s="2" customFormat="1" x14ac:dyDescent="0.15">
      <c r="A54252" s="3"/>
      <c r="B54252" s="3"/>
      <c r="J54252" s="3"/>
      <c r="K54252" s="5"/>
      <c r="L54252" s="8"/>
      <c r="N54252" s="5"/>
      <c r="O54252" s="10"/>
      <c r="P54252" s="8"/>
    </row>
    <row r="54253" spans="1:16" s="2" customFormat="1" x14ac:dyDescent="0.15">
      <c r="A54253" s="3"/>
      <c r="B54253" s="3"/>
      <c r="J54253" s="3"/>
      <c r="K54253" s="5"/>
      <c r="L54253" s="8"/>
      <c r="N54253" s="5"/>
      <c r="O54253" s="10"/>
      <c r="P54253" s="8"/>
    </row>
    <row r="54254" spans="1:16" s="2" customFormat="1" x14ac:dyDescent="0.15">
      <c r="A54254" s="3"/>
      <c r="B54254" s="3"/>
      <c r="J54254" s="3"/>
      <c r="K54254" s="5"/>
      <c r="L54254" s="8"/>
      <c r="N54254" s="5"/>
      <c r="O54254" s="10"/>
      <c r="P54254" s="8"/>
    </row>
    <row r="54255" spans="1:16" s="2" customFormat="1" x14ac:dyDescent="0.15">
      <c r="A54255" s="3"/>
      <c r="B54255" s="3"/>
      <c r="J54255" s="3"/>
      <c r="K54255" s="5"/>
      <c r="L54255" s="8"/>
      <c r="N54255" s="5"/>
      <c r="O54255" s="10"/>
      <c r="P54255" s="8"/>
    </row>
    <row r="54256" spans="1:16" s="2" customFormat="1" x14ac:dyDescent="0.15">
      <c r="A54256" s="3"/>
      <c r="B54256" s="3"/>
      <c r="J54256" s="3"/>
      <c r="K54256" s="5"/>
      <c r="L54256" s="8"/>
      <c r="N54256" s="5"/>
      <c r="O54256" s="10"/>
      <c r="P54256" s="8"/>
    </row>
    <row r="54257" spans="1:16" s="2" customFormat="1" x14ac:dyDescent="0.15">
      <c r="A54257" s="3"/>
      <c r="B54257" s="3"/>
      <c r="J54257" s="3"/>
      <c r="K54257" s="5"/>
      <c r="L54257" s="8"/>
      <c r="N54257" s="5"/>
      <c r="O54257" s="10"/>
      <c r="P54257" s="8"/>
    </row>
    <row r="54258" spans="1:16" s="2" customFormat="1" x14ac:dyDescent="0.15">
      <c r="A54258" s="3"/>
      <c r="B54258" s="3"/>
      <c r="J54258" s="3"/>
      <c r="K54258" s="5"/>
      <c r="L54258" s="8"/>
      <c r="N54258" s="5"/>
      <c r="O54258" s="10"/>
      <c r="P54258" s="8"/>
    </row>
    <row r="54259" spans="1:16" s="2" customFormat="1" x14ac:dyDescent="0.15">
      <c r="A54259" s="3"/>
      <c r="B54259" s="3"/>
      <c r="J54259" s="3"/>
      <c r="K54259" s="5"/>
      <c r="L54259" s="8"/>
      <c r="N54259" s="5"/>
      <c r="O54259" s="10"/>
      <c r="P54259" s="8"/>
    </row>
    <row r="54260" spans="1:16" s="2" customFormat="1" x14ac:dyDescent="0.15">
      <c r="A54260" s="3"/>
      <c r="B54260" s="3"/>
      <c r="J54260" s="3"/>
      <c r="K54260" s="5"/>
      <c r="L54260" s="8"/>
      <c r="N54260" s="5"/>
      <c r="O54260" s="10"/>
      <c r="P54260" s="8"/>
    </row>
    <row r="54261" spans="1:16" s="2" customFormat="1" x14ac:dyDescent="0.15">
      <c r="A54261" s="3"/>
      <c r="B54261" s="3"/>
      <c r="J54261" s="3"/>
      <c r="K54261" s="5"/>
      <c r="L54261" s="8"/>
      <c r="N54261" s="5"/>
      <c r="O54261" s="10"/>
      <c r="P54261" s="8"/>
    </row>
    <row r="54262" spans="1:16" s="2" customFormat="1" x14ac:dyDescent="0.15">
      <c r="A54262" s="3"/>
      <c r="B54262" s="3"/>
      <c r="J54262" s="3"/>
      <c r="K54262" s="5"/>
      <c r="L54262" s="8"/>
      <c r="N54262" s="5"/>
      <c r="O54262" s="10"/>
      <c r="P54262" s="8"/>
    </row>
    <row r="54263" spans="1:16" s="2" customFormat="1" x14ac:dyDescent="0.15">
      <c r="A54263" s="3"/>
      <c r="B54263" s="3"/>
      <c r="J54263" s="3"/>
      <c r="K54263" s="5"/>
      <c r="L54263" s="8"/>
      <c r="N54263" s="5"/>
      <c r="O54263" s="10"/>
      <c r="P54263" s="8"/>
    </row>
    <row r="54264" spans="1:16" s="2" customFormat="1" x14ac:dyDescent="0.15">
      <c r="A54264" s="3"/>
      <c r="B54264" s="3"/>
      <c r="J54264" s="3"/>
      <c r="K54264" s="5"/>
      <c r="L54264" s="8"/>
      <c r="N54264" s="5"/>
      <c r="O54264" s="10"/>
      <c r="P54264" s="8"/>
    </row>
    <row r="54265" spans="1:16" s="2" customFormat="1" x14ac:dyDescent="0.15">
      <c r="A54265" s="3"/>
      <c r="B54265" s="3"/>
      <c r="J54265" s="3"/>
      <c r="K54265" s="5"/>
      <c r="L54265" s="8"/>
      <c r="N54265" s="5"/>
      <c r="O54265" s="10"/>
      <c r="P54265" s="8"/>
    </row>
    <row r="54266" spans="1:16" s="2" customFormat="1" x14ac:dyDescent="0.15">
      <c r="A54266" s="3"/>
      <c r="B54266" s="3"/>
      <c r="J54266" s="3"/>
      <c r="K54266" s="5"/>
      <c r="L54266" s="8"/>
      <c r="N54266" s="5"/>
      <c r="O54266" s="10"/>
      <c r="P54266" s="8"/>
    </row>
    <row r="54267" spans="1:16" s="2" customFormat="1" x14ac:dyDescent="0.15">
      <c r="A54267" s="3"/>
      <c r="B54267" s="3"/>
      <c r="J54267" s="3"/>
      <c r="K54267" s="5"/>
      <c r="L54267" s="8"/>
      <c r="N54267" s="5"/>
      <c r="O54267" s="10"/>
      <c r="P54267" s="8"/>
    </row>
    <row r="54268" spans="1:16" s="2" customFormat="1" x14ac:dyDescent="0.15">
      <c r="A54268" s="3"/>
      <c r="B54268" s="3"/>
      <c r="J54268" s="3"/>
      <c r="K54268" s="5"/>
      <c r="L54268" s="8"/>
      <c r="N54268" s="5"/>
      <c r="O54268" s="10"/>
      <c r="P54268" s="8"/>
    </row>
    <row r="54269" spans="1:16" s="2" customFormat="1" x14ac:dyDescent="0.15">
      <c r="A54269" s="3"/>
      <c r="B54269" s="3"/>
      <c r="J54269" s="3"/>
      <c r="K54269" s="5"/>
      <c r="L54269" s="8"/>
      <c r="N54269" s="5"/>
      <c r="O54269" s="10"/>
      <c r="P54269" s="8"/>
    </row>
    <row r="54270" spans="1:16" s="2" customFormat="1" x14ac:dyDescent="0.15">
      <c r="A54270" s="3"/>
      <c r="B54270" s="3"/>
      <c r="J54270" s="3"/>
      <c r="K54270" s="5"/>
      <c r="L54270" s="8"/>
      <c r="N54270" s="5"/>
      <c r="O54270" s="10"/>
      <c r="P54270" s="8"/>
    </row>
    <row r="54271" spans="1:16" s="2" customFormat="1" x14ac:dyDescent="0.15">
      <c r="A54271" s="3"/>
      <c r="B54271" s="3"/>
      <c r="J54271" s="3"/>
      <c r="K54271" s="5"/>
      <c r="L54271" s="8"/>
      <c r="N54271" s="5"/>
      <c r="O54271" s="10"/>
      <c r="P54271" s="8"/>
    </row>
    <row r="54272" spans="1:16" s="2" customFormat="1" x14ac:dyDescent="0.15">
      <c r="A54272" s="3"/>
      <c r="B54272" s="3"/>
      <c r="J54272" s="3"/>
      <c r="K54272" s="5"/>
      <c r="L54272" s="8"/>
      <c r="N54272" s="5"/>
      <c r="O54272" s="10"/>
      <c r="P54272" s="8"/>
    </row>
    <row r="54273" spans="1:16" s="2" customFormat="1" x14ac:dyDescent="0.15">
      <c r="A54273" s="3"/>
      <c r="B54273" s="3"/>
      <c r="J54273" s="3"/>
      <c r="K54273" s="5"/>
      <c r="L54273" s="8"/>
      <c r="N54273" s="5"/>
      <c r="O54273" s="10"/>
      <c r="P54273" s="8"/>
    </row>
    <row r="54274" spans="1:16" s="2" customFormat="1" x14ac:dyDescent="0.15">
      <c r="A54274" s="3"/>
      <c r="B54274" s="3"/>
      <c r="J54274" s="3"/>
      <c r="K54274" s="5"/>
      <c r="L54274" s="8"/>
      <c r="N54274" s="5"/>
      <c r="O54274" s="10"/>
      <c r="P54274" s="8"/>
    </row>
    <row r="54275" spans="1:16" s="2" customFormat="1" x14ac:dyDescent="0.15">
      <c r="A54275" s="3"/>
      <c r="B54275" s="3"/>
      <c r="J54275" s="3"/>
      <c r="K54275" s="5"/>
      <c r="L54275" s="8"/>
      <c r="N54275" s="5"/>
      <c r="O54275" s="10"/>
      <c r="P54275" s="8"/>
    </row>
    <row r="54276" spans="1:16" s="2" customFormat="1" x14ac:dyDescent="0.15">
      <c r="A54276" s="3"/>
      <c r="B54276" s="3"/>
      <c r="J54276" s="3"/>
      <c r="K54276" s="5"/>
      <c r="L54276" s="8"/>
      <c r="N54276" s="5"/>
      <c r="O54276" s="10"/>
      <c r="P54276" s="8"/>
    </row>
    <row r="54277" spans="1:16" s="2" customFormat="1" x14ac:dyDescent="0.15">
      <c r="A54277" s="3"/>
      <c r="B54277" s="3"/>
      <c r="J54277" s="3"/>
      <c r="K54277" s="5"/>
      <c r="L54277" s="8"/>
      <c r="N54277" s="5"/>
      <c r="O54277" s="10"/>
      <c r="P54277" s="8"/>
    </row>
    <row r="54278" spans="1:16" s="2" customFormat="1" x14ac:dyDescent="0.15">
      <c r="A54278" s="3"/>
      <c r="B54278" s="3"/>
      <c r="J54278" s="3"/>
      <c r="K54278" s="5"/>
      <c r="L54278" s="8"/>
      <c r="N54278" s="5"/>
      <c r="O54278" s="10"/>
      <c r="P54278" s="8"/>
    </row>
    <row r="54279" spans="1:16" s="2" customFormat="1" x14ac:dyDescent="0.15">
      <c r="A54279" s="3"/>
      <c r="B54279" s="3"/>
      <c r="J54279" s="3"/>
      <c r="K54279" s="5"/>
      <c r="L54279" s="8"/>
      <c r="N54279" s="5"/>
      <c r="O54279" s="10"/>
      <c r="P54279" s="8"/>
    </row>
    <row r="54280" spans="1:16" s="2" customFormat="1" x14ac:dyDescent="0.15">
      <c r="A54280" s="3"/>
      <c r="B54280" s="3"/>
      <c r="J54280" s="3"/>
      <c r="K54280" s="5"/>
      <c r="L54280" s="8"/>
      <c r="N54280" s="5"/>
      <c r="O54280" s="10"/>
      <c r="P54280" s="8"/>
    </row>
    <row r="54281" spans="1:16" s="2" customFormat="1" x14ac:dyDescent="0.15">
      <c r="A54281" s="3"/>
      <c r="B54281" s="3"/>
      <c r="J54281" s="3"/>
      <c r="K54281" s="5"/>
      <c r="L54281" s="8"/>
      <c r="N54281" s="5"/>
      <c r="O54281" s="10"/>
      <c r="P54281" s="8"/>
    </row>
    <row r="54282" spans="1:16" s="2" customFormat="1" x14ac:dyDescent="0.15">
      <c r="A54282" s="3"/>
      <c r="B54282" s="3"/>
      <c r="J54282" s="3"/>
      <c r="K54282" s="5"/>
      <c r="L54282" s="8"/>
      <c r="N54282" s="5"/>
      <c r="O54282" s="10"/>
      <c r="P54282" s="8"/>
    </row>
    <row r="54283" spans="1:16" s="2" customFormat="1" x14ac:dyDescent="0.15">
      <c r="A54283" s="3"/>
      <c r="B54283" s="3"/>
      <c r="J54283" s="3"/>
      <c r="K54283" s="5"/>
      <c r="L54283" s="8"/>
      <c r="N54283" s="5"/>
      <c r="O54283" s="10"/>
      <c r="P54283" s="8"/>
    </row>
    <row r="54284" spans="1:16" s="2" customFormat="1" x14ac:dyDescent="0.15">
      <c r="A54284" s="3"/>
      <c r="B54284" s="3"/>
      <c r="J54284" s="3"/>
      <c r="K54284" s="5"/>
      <c r="L54284" s="8"/>
      <c r="N54284" s="5"/>
      <c r="O54284" s="10"/>
      <c r="P54284" s="8"/>
    </row>
    <row r="54285" spans="1:16" s="2" customFormat="1" x14ac:dyDescent="0.15">
      <c r="A54285" s="3"/>
      <c r="B54285" s="3"/>
      <c r="J54285" s="3"/>
      <c r="K54285" s="5"/>
      <c r="L54285" s="8"/>
      <c r="N54285" s="5"/>
      <c r="O54285" s="10"/>
      <c r="P54285" s="8"/>
    </row>
    <row r="54286" spans="1:16" s="2" customFormat="1" x14ac:dyDescent="0.15">
      <c r="A54286" s="3"/>
      <c r="B54286" s="3"/>
      <c r="J54286" s="3"/>
      <c r="K54286" s="5"/>
      <c r="L54286" s="8"/>
      <c r="N54286" s="5"/>
      <c r="O54286" s="10"/>
      <c r="P54286" s="8"/>
    </row>
    <row r="54287" spans="1:16" s="2" customFormat="1" x14ac:dyDescent="0.15">
      <c r="A54287" s="3"/>
      <c r="B54287" s="3"/>
      <c r="J54287" s="3"/>
      <c r="K54287" s="5"/>
      <c r="L54287" s="8"/>
      <c r="N54287" s="5"/>
      <c r="O54287" s="10"/>
      <c r="P54287" s="8"/>
    </row>
    <row r="54288" spans="1:16" s="2" customFormat="1" x14ac:dyDescent="0.15">
      <c r="A54288" s="3"/>
      <c r="B54288" s="3"/>
      <c r="J54288" s="3"/>
      <c r="K54288" s="5"/>
      <c r="L54288" s="8"/>
      <c r="N54288" s="5"/>
      <c r="O54288" s="10"/>
      <c r="P54288" s="8"/>
    </row>
    <row r="54289" spans="1:16" s="2" customFormat="1" x14ac:dyDescent="0.15">
      <c r="A54289" s="3"/>
      <c r="B54289" s="3"/>
      <c r="J54289" s="3"/>
      <c r="K54289" s="5"/>
      <c r="L54289" s="8"/>
      <c r="N54289" s="5"/>
      <c r="O54289" s="10"/>
      <c r="P54289" s="8"/>
    </row>
    <row r="54290" spans="1:16" s="2" customFormat="1" x14ac:dyDescent="0.15">
      <c r="A54290" s="3"/>
      <c r="B54290" s="3"/>
      <c r="J54290" s="3"/>
      <c r="K54290" s="5"/>
      <c r="L54290" s="8"/>
      <c r="N54290" s="5"/>
      <c r="O54290" s="10"/>
      <c r="P54290" s="8"/>
    </row>
    <row r="54291" spans="1:16" s="2" customFormat="1" x14ac:dyDescent="0.15">
      <c r="A54291" s="3"/>
      <c r="B54291" s="3"/>
      <c r="J54291" s="3"/>
      <c r="K54291" s="5"/>
      <c r="L54291" s="8"/>
      <c r="N54291" s="5"/>
      <c r="O54291" s="10"/>
      <c r="P54291" s="8"/>
    </row>
    <row r="54292" spans="1:16" s="2" customFormat="1" x14ac:dyDescent="0.15">
      <c r="A54292" s="3"/>
      <c r="B54292" s="3"/>
      <c r="J54292" s="3"/>
      <c r="K54292" s="5"/>
      <c r="L54292" s="8"/>
      <c r="N54292" s="5"/>
      <c r="O54292" s="10"/>
      <c r="P54292" s="8"/>
    </row>
    <row r="54293" spans="1:16" s="2" customFormat="1" x14ac:dyDescent="0.15">
      <c r="A54293" s="3"/>
      <c r="B54293" s="3"/>
      <c r="J54293" s="3"/>
      <c r="K54293" s="5"/>
      <c r="L54293" s="8"/>
      <c r="N54293" s="5"/>
      <c r="O54293" s="10"/>
      <c r="P54293" s="8"/>
    </row>
    <row r="54294" spans="1:16" s="2" customFormat="1" x14ac:dyDescent="0.15">
      <c r="A54294" s="3"/>
      <c r="B54294" s="3"/>
      <c r="J54294" s="3"/>
      <c r="K54294" s="5"/>
      <c r="L54294" s="8"/>
      <c r="N54294" s="5"/>
      <c r="O54294" s="10"/>
      <c r="P54294" s="8"/>
    </row>
    <row r="54295" spans="1:16" s="2" customFormat="1" x14ac:dyDescent="0.15">
      <c r="A54295" s="3"/>
      <c r="B54295" s="3"/>
      <c r="J54295" s="3"/>
      <c r="K54295" s="5"/>
      <c r="L54295" s="8"/>
      <c r="N54295" s="5"/>
      <c r="O54295" s="10"/>
      <c r="P54295" s="8"/>
    </row>
    <row r="54296" spans="1:16" s="2" customFormat="1" x14ac:dyDescent="0.15">
      <c r="A54296" s="3"/>
      <c r="B54296" s="3"/>
      <c r="J54296" s="3"/>
      <c r="K54296" s="5"/>
      <c r="L54296" s="8"/>
      <c r="N54296" s="5"/>
      <c r="O54296" s="10"/>
      <c r="P54296" s="8"/>
    </row>
    <row r="54297" spans="1:16" s="2" customFormat="1" x14ac:dyDescent="0.15">
      <c r="A54297" s="3"/>
      <c r="B54297" s="3"/>
      <c r="J54297" s="3"/>
      <c r="K54297" s="5"/>
      <c r="L54297" s="8"/>
      <c r="N54297" s="5"/>
      <c r="O54297" s="10"/>
      <c r="P54297" s="8"/>
    </row>
    <row r="54298" spans="1:16" s="2" customFormat="1" x14ac:dyDescent="0.15">
      <c r="A54298" s="3"/>
      <c r="B54298" s="3"/>
      <c r="J54298" s="3"/>
      <c r="K54298" s="5"/>
      <c r="L54298" s="8"/>
      <c r="N54298" s="5"/>
      <c r="O54298" s="10"/>
      <c r="P54298" s="8"/>
    </row>
    <row r="54299" spans="1:16" s="2" customFormat="1" x14ac:dyDescent="0.15">
      <c r="A54299" s="3"/>
      <c r="B54299" s="3"/>
      <c r="J54299" s="3"/>
      <c r="K54299" s="5"/>
      <c r="L54299" s="8"/>
      <c r="N54299" s="5"/>
      <c r="O54299" s="10"/>
      <c r="P54299" s="8"/>
    </row>
    <row r="54300" spans="1:16" s="2" customFormat="1" x14ac:dyDescent="0.15">
      <c r="A54300" s="3"/>
      <c r="B54300" s="3"/>
      <c r="J54300" s="3"/>
      <c r="K54300" s="5"/>
      <c r="L54300" s="8"/>
      <c r="N54300" s="5"/>
      <c r="O54300" s="10"/>
      <c r="P54300" s="8"/>
    </row>
    <row r="54301" spans="1:16" s="2" customFormat="1" x14ac:dyDescent="0.15">
      <c r="A54301" s="3"/>
      <c r="B54301" s="3"/>
      <c r="J54301" s="3"/>
      <c r="K54301" s="5"/>
      <c r="L54301" s="8"/>
      <c r="N54301" s="5"/>
      <c r="O54301" s="10"/>
      <c r="P54301" s="8"/>
    </row>
    <row r="54302" spans="1:16" s="2" customFormat="1" x14ac:dyDescent="0.15">
      <c r="A54302" s="3"/>
      <c r="B54302" s="3"/>
      <c r="J54302" s="3"/>
      <c r="K54302" s="5"/>
      <c r="L54302" s="8"/>
      <c r="N54302" s="5"/>
      <c r="O54302" s="10"/>
      <c r="P54302" s="8"/>
    </row>
    <row r="54303" spans="1:16" s="2" customFormat="1" x14ac:dyDescent="0.15">
      <c r="A54303" s="3"/>
      <c r="B54303" s="3"/>
      <c r="J54303" s="3"/>
      <c r="K54303" s="5"/>
      <c r="L54303" s="8"/>
      <c r="N54303" s="5"/>
      <c r="O54303" s="10"/>
      <c r="P54303" s="8"/>
    </row>
    <row r="54304" spans="1:16" s="2" customFormat="1" x14ac:dyDescent="0.15">
      <c r="A54304" s="3"/>
      <c r="B54304" s="3"/>
      <c r="J54304" s="3"/>
      <c r="K54304" s="5"/>
      <c r="L54304" s="8"/>
      <c r="N54304" s="5"/>
      <c r="O54304" s="10"/>
      <c r="P54304" s="8"/>
    </row>
    <row r="54305" spans="1:16" s="2" customFormat="1" x14ac:dyDescent="0.15">
      <c r="A54305" s="3"/>
      <c r="B54305" s="3"/>
      <c r="J54305" s="3"/>
      <c r="K54305" s="5"/>
      <c r="L54305" s="8"/>
      <c r="N54305" s="5"/>
      <c r="O54305" s="10"/>
      <c r="P54305" s="8"/>
    </row>
    <row r="54306" spans="1:16" s="2" customFormat="1" x14ac:dyDescent="0.15">
      <c r="A54306" s="3"/>
      <c r="B54306" s="3"/>
      <c r="J54306" s="3"/>
      <c r="K54306" s="5"/>
      <c r="L54306" s="8"/>
      <c r="N54306" s="5"/>
      <c r="O54306" s="10"/>
      <c r="P54306" s="8"/>
    </row>
    <row r="54307" spans="1:16" s="2" customFormat="1" x14ac:dyDescent="0.15">
      <c r="A54307" s="3"/>
      <c r="B54307" s="3"/>
      <c r="J54307" s="3"/>
      <c r="K54307" s="5"/>
      <c r="L54307" s="8"/>
      <c r="N54307" s="5"/>
      <c r="O54307" s="10"/>
      <c r="P54307" s="8"/>
    </row>
    <row r="54308" spans="1:16" s="2" customFormat="1" x14ac:dyDescent="0.15">
      <c r="A54308" s="3"/>
      <c r="B54308" s="3"/>
      <c r="J54308" s="3"/>
      <c r="K54308" s="5"/>
      <c r="L54308" s="8"/>
      <c r="N54308" s="5"/>
      <c r="O54308" s="10"/>
      <c r="P54308" s="8"/>
    </row>
    <row r="54309" spans="1:16" s="2" customFormat="1" x14ac:dyDescent="0.15">
      <c r="A54309" s="3"/>
      <c r="B54309" s="3"/>
      <c r="J54309" s="3"/>
      <c r="K54309" s="5"/>
      <c r="L54309" s="8"/>
      <c r="N54309" s="5"/>
      <c r="O54309" s="10"/>
      <c r="P54309" s="8"/>
    </row>
    <row r="54310" spans="1:16" s="2" customFormat="1" x14ac:dyDescent="0.15">
      <c r="A54310" s="3"/>
      <c r="B54310" s="3"/>
      <c r="J54310" s="3"/>
      <c r="K54310" s="5"/>
      <c r="L54310" s="8"/>
      <c r="N54310" s="5"/>
      <c r="O54310" s="10"/>
      <c r="P54310" s="8"/>
    </row>
    <row r="54311" spans="1:16" s="2" customFormat="1" x14ac:dyDescent="0.15">
      <c r="A54311" s="3"/>
      <c r="B54311" s="3"/>
      <c r="J54311" s="3"/>
      <c r="K54311" s="5"/>
      <c r="L54311" s="8"/>
      <c r="N54311" s="5"/>
      <c r="O54311" s="10"/>
      <c r="P54311" s="8"/>
    </row>
    <row r="54312" spans="1:16" s="2" customFormat="1" x14ac:dyDescent="0.15">
      <c r="A54312" s="3"/>
      <c r="B54312" s="3"/>
      <c r="J54312" s="3"/>
      <c r="K54312" s="5"/>
      <c r="L54312" s="8"/>
      <c r="N54312" s="5"/>
      <c r="O54312" s="10"/>
      <c r="P54312" s="8"/>
    </row>
    <row r="54313" spans="1:16" s="2" customFormat="1" x14ac:dyDescent="0.15">
      <c r="A54313" s="3"/>
      <c r="B54313" s="3"/>
      <c r="J54313" s="3"/>
      <c r="K54313" s="5"/>
      <c r="L54313" s="8"/>
      <c r="N54313" s="5"/>
      <c r="O54313" s="10"/>
      <c r="P54313" s="8"/>
    </row>
    <row r="54314" spans="1:16" s="2" customFormat="1" x14ac:dyDescent="0.15">
      <c r="A54314" s="3"/>
      <c r="B54314" s="3"/>
      <c r="J54314" s="3"/>
      <c r="K54314" s="5"/>
      <c r="L54314" s="8"/>
      <c r="N54314" s="5"/>
      <c r="O54314" s="10"/>
      <c r="P54314" s="8"/>
    </row>
    <row r="54315" spans="1:16" s="2" customFormat="1" x14ac:dyDescent="0.15">
      <c r="A54315" s="3"/>
      <c r="B54315" s="3"/>
      <c r="J54315" s="3"/>
      <c r="K54315" s="5"/>
      <c r="L54315" s="8"/>
      <c r="N54315" s="5"/>
      <c r="O54315" s="10"/>
      <c r="P54315" s="8"/>
    </row>
    <row r="54316" spans="1:16" s="2" customFormat="1" x14ac:dyDescent="0.15">
      <c r="A54316" s="3"/>
      <c r="B54316" s="3"/>
      <c r="J54316" s="3"/>
      <c r="K54316" s="5"/>
      <c r="L54316" s="8"/>
      <c r="N54316" s="5"/>
      <c r="O54316" s="10"/>
      <c r="P54316" s="8"/>
    </row>
    <row r="54317" spans="1:16" s="2" customFormat="1" x14ac:dyDescent="0.15">
      <c r="A54317" s="3"/>
      <c r="B54317" s="3"/>
      <c r="J54317" s="3"/>
      <c r="K54317" s="5"/>
      <c r="L54317" s="8"/>
      <c r="N54317" s="5"/>
      <c r="O54317" s="10"/>
      <c r="P54317" s="8"/>
    </row>
    <row r="54318" spans="1:16" s="2" customFormat="1" x14ac:dyDescent="0.15">
      <c r="A54318" s="3"/>
      <c r="B54318" s="3"/>
      <c r="J54318" s="3"/>
      <c r="K54318" s="5"/>
      <c r="L54318" s="8"/>
      <c r="N54318" s="5"/>
      <c r="O54318" s="10"/>
      <c r="P54318" s="8"/>
    </row>
    <row r="54319" spans="1:16" s="2" customFormat="1" x14ac:dyDescent="0.15">
      <c r="A54319" s="3"/>
      <c r="B54319" s="3"/>
      <c r="J54319" s="3"/>
      <c r="K54319" s="5"/>
      <c r="L54319" s="8"/>
      <c r="N54319" s="5"/>
      <c r="O54319" s="10"/>
      <c r="P54319" s="8"/>
    </row>
    <row r="54320" spans="1:16" s="2" customFormat="1" x14ac:dyDescent="0.15">
      <c r="A54320" s="3"/>
      <c r="B54320" s="3"/>
      <c r="J54320" s="3"/>
      <c r="K54320" s="5"/>
      <c r="L54320" s="8"/>
      <c r="N54320" s="5"/>
      <c r="O54320" s="10"/>
      <c r="P54320" s="8"/>
    </row>
    <row r="54321" spans="1:16" s="2" customFormat="1" x14ac:dyDescent="0.15">
      <c r="A54321" s="3"/>
      <c r="B54321" s="3"/>
      <c r="J54321" s="3"/>
      <c r="K54321" s="5"/>
      <c r="L54321" s="8"/>
      <c r="N54321" s="5"/>
      <c r="O54321" s="10"/>
      <c r="P54321" s="8"/>
    </row>
    <row r="54322" spans="1:16" s="2" customFormat="1" x14ac:dyDescent="0.15">
      <c r="A54322" s="3"/>
      <c r="B54322" s="3"/>
      <c r="J54322" s="3"/>
      <c r="K54322" s="5"/>
      <c r="L54322" s="8"/>
      <c r="N54322" s="5"/>
      <c r="O54322" s="10"/>
      <c r="P54322" s="8"/>
    </row>
    <row r="54323" spans="1:16" s="2" customFormat="1" x14ac:dyDescent="0.15">
      <c r="A54323" s="3"/>
      <c r="B54323" s="3"/>
      <c r="J54323" s="3"/>
      <c r="K54323" s="5"/>
      <c r="L54323" s="8"/>
      <c r="N54323" s="5"/>
      <c r="O54323" s="10"/>
      <c r="P54323" s="8"/>
    </row>
    <row r="54324" spans="1:16" s="2" customFormat="1" x14ac:dyDescent="0.15">
      <c r="A54324" s="3"/>
      <c r="B54324" s="3"/>
      <c r="J54324" s="3"/>
      <c r="K54324" s="5"/>
      <c r="L54324" s="8"/>
      <c r="N54324" s="5"/>
      <c r="O54324" s="10"/>
      <c r="P54324" s="8"/>
    </row>
    <row r="54325" spans="1:16" s="2" customFormat="1" x14ac:dyDescent="0.15">
      <c r="A54325" s="3"/>
      <c r="B54325" s="3"/>
      <c r="J54325" s="3"/>
      <c r="K54325" s="5"/>
      <c r="L54325" s="8"/>
      <c r="N54325" s="5"/>
      <c r="O54325" s="10"/>
      <c r="P54325" s="8"/>
    </row>
    <row r="54326" spans="1:16" s="2" customFormat="1" x14ac:dyDescent="0.15">
      <c r="A54326" s="3"/>
      <c r="B54326" s="3"/>
      <c r="J54326" s="3"/>
      <c r="K54326" s="5"/>
      <c r="L54326" s="8"/>
      <c r="N54326" s="5"/>
      <c r="O54326" s="10"/>
      <c r="P54326" s="8"/>
    </row>
    <row r="54327" spans="1:16" s="2" customFormat="1" x14ac:dyDescent="0.15">
      <c r="A54327" s="3"/>
      <c r="B54327" s="3"/>
      <c r="J54327" s="3"/>
      <c r="K54327" s="5"/>
      <c r="L54327" s="8"/>
      <c r="N54327" s="5"/>
      <c r="O54327" s="10"/>
      <c r="P54327" s="8"/>
    </row>
    <row r="54328" spans="1:16" s="2" customFormat="1" x14ac:dyDescent="0.15">
      <c r="A54328" s="3"/>
      <c r="B54328" s="3"/>
      <c r="J54328" s="3"/>
      <c r="K54328" s="5"/>
      <c r="L54328" s="8"/>
      <c r="N54328" s="5"/>
      <c r="O54328" s="10"/>
      <c r="P54328" s="8"/>
    </row>
    <row r="54329" spans="1:16" s="2" customFormat="1" x14ac:dyDescent="0.15">
      <c r="A54329" s="3"/>
      <c r="B54329" s="3"/>
      <c r="J54329" s="3"/>
      <c r="K54329" s="5"/>
      <c r="L54329" s="8"/>
      <c r="N54329" s="5"/>
      <c r="O54329" s="10"/>
      <c r="P54329" s="8"/>
    </row>
    <row r="54330" spans="1:16" s="2" customFormat="1" x14ac:dyDescent="0.15">
      <c r="A54330" s="3"/>
      <c r="B54330" s="3"/>
      <c r="J54330" s="3"/>
      <c r="K54330" s="5"/>
      <c r="L54330" s="8"/>
      <c r="N54330" s="5"/>
      <c r="O54330" s="10"/>
      <c r="P54330" s="8"/>
    </row>
    <row r="54331" spans="1:16" s="2" customFormat="1" x14ac:dyDescent="0.15">
      <c r="A54331" s="3"/>
      <c r="B54331" s="3"/>
      <c r="J54331" s="3"/>
      <c r="K54331" s="5"/>
      <c r="L54331" s="8"/>
      <c r="N54331" s="5"/>
      <c r="O54331" s="10"/>
      <c r="P54331" s="8"/>
    </row>
    <row r="54332" spans="1:16" s="2" customFormat="1" x14ac:dyDescent="0.15">
      <c r="A54332" s="3"/>
      <c r="B54332" s="3"/>
      <c r="J54332" s="3"/>
      <c r="K54332" s="5"/>
      <c r="L54332" s="8"/>
      <c r="N54332" s="5"/>
      <c r="O54332" s="10"/>
      <c r="P54332" s="8"/>
    </row>
    <row r="54333" spans="1:16" s="2" customFormat="1" x14ac:dyDescent="0.15">
      <c r="A54333" s="3"/>
      <c r="B54333" s="3"/>
      <c r="J54333" s="3"/>
      <c r="K54333" s="5"/>
      <c r="L54333" s="8"/>
      <c r="N54333" s="5"/>
      <c r="O54333" s="10"/>
      <c r="P54333" s="8"/>
    </row>
    <row r="54334" spans="1:16" s="2" customFormat="1" x14ac:dyDescent="0.15">
      <c r="A54334" s="3"/>
      <c r="B54334" s="3"/>
      <c r="J54334" s="3"/>
      <c r="K54334" s="5"/>
      <c r="L54334" s="8"/>
      <c r="N54334" s="5"/>
      <c r="O54334" s="10"/>
      <c r="P54334" s="8"/>
    </row>
    <row r="54335" spans="1:16" s="2" customFormat="1" x14ac:dyDescent="0.15">
      <c r="A54335" s="3"/>
      <c r="B54335" s="3"/>
      <c r="J54335" s="3"/>
      <c r="K54335" s="5"/>
      <c r="L54335" s="8"/>
      <c r="N54335" s="5"/>
      <c r="O54335" s="10"/>
      <c r="P54335" s="8"/>
    </row>
    <row r="54336" spans="1:16" s="2" customFormat="1" x14ac:dyDescent="0.15">
      <c r="A54336" s="3"/>
      <c r="B54336" s="3"/>
      <c r="J54336" s="3"/>
      <c r="K54336" s="5"/>
      <c r="L54336" s="8"/>
      <c r="N54336" s="5"/>
      <c r="O54336" s="10"/>
      <c r="P54336" s="8"/>
    </row>
    <row r="54337" spans="1:16" s="2" customFormat="1" x14ac:dyDescent="0.15">
      <c r="A54337" s="3"/>
      <c r="B54337" s="3"/>
      <c r="J54337" s="3"/>
      <c r="K54337" s="5"/>
      <c r="L54337" s="8"/>
      <c r="N54337" s="5"/>
      <c r="O54337" s="10"/>
      <c r="P54337" s="8"/>
    </row>
    <row r="54338" spans="1:16" s="2" customFormat="1" x14ac:dyDescent="0.15">
      <c r="A54338" s="3"/>
      <c r="B54338" s="3"/>
      <c r="J54338" s="3"/>
      <c r="K54338" s="5"/>
      <c r="L54338" s="8"/>
      <c r="N54338" s="5"/>
      <c r="O54338" s="10"/>
      <c r="P54338" s="8"/>
    </row>
    <row r="54339" spans="1:16" s="2" customFormat="1" x14ac:dyDescent="0.15">
      <c r="A54339" s="3"/>
      <c r="B54339" s="3"/>
      <c r="J54339" s="3"/>
      <c r="K54339" s="5"/>
      <c r="L54339" s="8"/>
      <c r="N54339" s="5"/>
      <c r="O54339" s="10"/>
      <c r="P54339" s="8"/>
    </row>
    <row r="54340" spans="1:16" s="2" customFormat="1" x14ac:dyDescent="0.15">
      <c r="A54340" s="3"/>
      <c r="B54340" s="3"/>
      <c r="J54340" s="3"/>
      <c r="K54340" s="5"/>
      <c r="L54340" s="8"/>
      <c r="N54340" s="5"/>
      <c r="O54340" s="10"/>
      <c r="P54340" s="8"/>
    </row>
    <row r="54341" spans="1:16" s="2" customFormat="1" x14ac:dyDescent="0.15">
      <c r="A54341" s="3"/>
      <c r="B54341" s="3"/>
      <c r="J54341" s="3"/>
      <c r="K54341" s="5"/>
      <c r="L54341" s="8"/>
      <c r="N54341" s="5"/>
      <c r="O54341" s="10"/>
      <c r="P54341" s="8"/>
    </row>
    <row r="54342" spans="1:16" s="2" customFormat="1" x14ac:dyDescent="0.15">
      <c r="A54342" s="3"/>
      <c r="B54342" s="3"/>
      <c r="J54342" s="3"/>
      <c r="K54342" s="5"/>
      <c r="L54342" s="8"/>
      <c r="N54342" s="5"/>
      <c r="O54342" s="10"/>
      <c r="P54342" s="8"/>
    </row>
    <row r="54343" spans="1:16" s="2" customFormat="1" x14ac:dyDescent="0.15">
      <c r="A54343" s="3"/>
      <c r="B54343" s="3"/>
      <c r="J54343" s="3"/>
      <c r="K54343" s="5"/>
      <c r="L54343" s="8"/>
      <c r="N54343" s="5"/>
      <c r="O54343" s="10"/>
      <c r="P54343" s="8"/>
    </row>
    <row r="54344" spans="1:16" s="2" customFormat="1" x14ac:dyDescent="0.15">
      <c r="A54344" s="3"/>
      <c r="B54344" s="3"/>
      <c r="J54344" s="3"/>
      <c r="K54344" s="5"/>
      <c r="L54344" s="8"/>
      <c r="N54344" s="5"/>
      <c r="O54344" s="10"/>
      <c r="P54344" s="8"/>
    </row>
    <row r="54345" spans="1:16" s="2" customFormat="1" x14ac:dyDescent="0.15">
      <c r="A54345" s="3"/>
      <c r="B54345" s="3"/>
      <c r="J54345" s="3"/>
      <c r="K54345" s="5"/>
      <c r="L54345" s="8"/>
      <c r="N54345" s="5"/>
      <c r="O54345" s="10"/>
      <c r="P54345" s="8"/>
    </row>
    <row r="54346" spans="1:16" s="2" customFormat="1" x14ac:dyDescent="0.15">
      <c r="A54346" s="3"/>
      <c r="B54346" s="3"/>
      <c r="J54346" s="3"/>
      <c r="K54346" s="5"/>
      <c r="L54346" s="8"/>
      <c r="N54346" s="5"/>
      <c r="O54346" s="10"/>
      <c r="P54346" s="8"/>
    </row>
    <row r="54347" spans="1:16" s="2" customFormat="1" x14ac:dyDescent="0.15">
      <c r="A54347" s="3"/>
      <c r="B54347" s="3"/>
      <c r="J54347" s="3"/>
      <c r="K54347" s="5"/>
      <c r="L54347" s="8"/>
      <c r="N54347" s="5"/>
      <c r="O54347" s="10"/>
      <c r="P54347" s="8"/>
    </row>
    <row r="54348" spans="1:16" s="2" customFormat="1" x14ac:dyDescent="0.15">
      <c r="A54348" s="3"/>
      <c r="B54348" s="3"/>
      <c r="J54348" s="3"/>
      <c r="K54348" s="5"/>
      <c r="L54348" s="8"/>
      <c r="N54348" s="5"/>
      <c r="O54348" s="10"/>
      <c r="P54348" s="8"/>
    </row>
    <row r="54349" spans="1:16" s="2" customFormat="1" x14ac:dyDescent="0.15">
      <c r="A54349" s="3"/>
      <c r="B54349" s="3"/>
      <c r="J54349" s="3"/>
      <c r="K54349" s="5"/>
      <c r="L54349" s="8"/>
      <c r="N54349" s="5"/>
      <c r="O54349" s="10"/>
      <c r="P54349" s="8"/>
    </row>
    <row r="54350" spans="1:16" s="2" customFormat="1" x14ac:dyDescent="0.15">
      <c r="A54350" s="3"/>
      <c r="B54350" s="3"/>
      <c r="J54350" s="3"/>
      <c r="K54350" s="5"/>
      <c r="L54350" s="8"/>
      <c r="N54350" s="5"/>
      <c r="O54350" s="10"/>
      <c r="P54350" s="8"/>
    </row>
    <row r="54351" spans="1:16" s="2" customFormat="1" x14ac:dyDescent="0.15">
      <c r="A54351" s="3"/>
      <c r="B54351" s="3"/>
      <c r="J54351" s="3"/>
      <c r="K54351" s="5"/>
      <c r="L54351" s="8"/>
      <c r="N54351" s="5"/>
      <c r="O54351" s="10"/>
      <c r="P54351" s="8"/>
    </row>
    <row r="54352" spans="1:16" s="2" customFormat="1" x14ac:dyDescent="0.15">
      <c r="A54352" s="3"/>
      <c r="B54352" s="3"/>
      <c r="J54352" s="3"/>
      <c r="K54352" s="5"/>
      <c r="L54352" s="8"/>
      <c r="N54352" s="5"/>
      <c r="O54352" s="10"/>
      <c r="P54352" s="8"/>
    </row>
    <row r="54353" spans="1:16" s="2" customFormat="1" x14ac:dyDescent="0.15">
      <c r="A54353" s="3"/>
      <c r="B54353" s="3"/>
      <c r="J54353" s="3"/>
      <c r="K54353" s="5"/>
      <c r="L54353" s="8"/>
      <c r="N54353" s="5"/>
      <c r="O54353" s="10"/>
      <c r="P54353" s="8"/>
    </row>
    <row r="54354" spans="1:16" s="2" customFormat="1" x14ac:dyDescent="0.15">
      <c r="A54354" s="3"/>
      <c r="B54354" s="3"/>
      <c r="J54354" s="3"/>
      <c r="K54354" s="5"/>
      <c r="L54354" s="8"/>
      <c r="N54354" s="5"/>
      <c r="O54354" s="10"/>
      <c r="P54354" s="8"/>
    </row>
    <row r="54355" spans="1:16" s="2" customFormat="1" x14ac:dyDescent="0.15">
      <c r="A54355" s="3"/>
      <c r="B54355" s="3"/>
      <c r="J54355" s="3"/>
      <c r="K54355" s="5"/>
      <c r="L54355" s="8"/>
      <c r="N54355" s="5"/>
      <c r="O54355" s="10"/>
      <c r="P54355" s="8"/>
    </row>
    <row r="54356" spans="1:16" s="2" customFormat="1" x14ac:dyDescent="0.15">
      <c r="A54356" s="3"/>
      <c r="B54356" s="3"/>
      <c r="J54356" s="3"/>
      <c r="K54356" s="5"/>
      <c r="L54356" s="8"/>
      <c r="N54356" s="5"/>
      <c r="O54356" s="10"/>
      <c r="P54356" s="8"/>
    </row>
    <row r="54357" spans="1:16" s="2" customFormat="1" x14ac:dyDescent="0.15">
      <c r="A54357" s="3"/>
      <c r="B54357" s="3"/>
      <c r="J54357" s="3"/>
      <c r="K54357" s="5"/>
      <c r="L54357" s="8"/>
      <c r="N54357" s="5"/>
      <c r="O54357" s="10"/>
      <c r="P54357" s="8"/>
    </row>
    <row r="54358" spans="1:16" s="2" customFormat="1" x14ac:dyDescent="0.15">
      <c r="A54358" s="3"/>
      <c r="B54358" s="3"/>
      <c r="J54358" s="3"/>
      <c r="K54358" s="5"/>
      <c r="L54358" s="8"/>
      <c r="N54358" s="5"/>
      <c r="O54358" s="10"/>
      <c r="P54358" s="8"/>
    </row>
    <row r="54359" spans="1:16" s="2" customFormat="1" x14ac:dyDescent="0.15">
      <c r="A54359" s="3"/>
      <c r="B54359" s="3"/>
      <c r="J54359" s="3"/>
      <c r="K54359" s="5"/>
      <c r="L54359" s="8"/>
      <c r="N54359" s="5"/>
      <c r="O54359" s="10"/>
      <c r="P54359" s="8"/>
    </row>
    <row r="54360" spans="1:16" s="2" customFormat="1" x14ac:dyDescent="0.15">
      <c r="A54360" s="3"/>
      <c r="B54360" s="3"/>
      <c r="J54360" s="3"/>
      <c r="K54360" s="5"/>
      <c r="L54360" s="8"/>
      <c r="N54360" s="5"/>
      <c r="O54360" s="10"/>
      <c r="P54360" s="8"/>
    </row>
    <row r="54361" spans="1:16" s="2" customFormat="1" x14ac:dyDescent="0.15">
      <c r="A54361" s="3"/>
      <c r="B54361" s="3"/>
      <c r="J54361" s="3"/>
      <c r="K54361" s="5"/>
      <c r="L54361" s="8"/>
      <c r="N54361" s="5"/>
      <c r="O54361" s="10"/>
      <c r="P54361" s="8"/>
    </row>
    <row r="54362" spans="1:16" s="2" customFormat="1" x14ac:dyDescent="0.15">
      <c r="A54362" s="3"/>
      <c r="B54362" s="3"/>
      <c r="J54362" s="3"/>
      <c r="K54362" s="5"/>
      <c r="L54362" s="8"/>
      <c r="N54362" s="5"/>
      <c r="O54362" s="10"/>
      <c r="P54362" s="8"/>
    </row>
    <row r="54363" spans="1:16" s="2" customFormat="1" x14ac:dyDescent="0.15">
      <c r="A54363" s="3"/>
      <c r="B54363" s="3"/>
      <c r="J54363" s="3"/>
      <c r="K54363" s="5"/>
      <c r="L54363" s="8"/>
      <c r="N54363" s="5"/>
      <c r="O54363" s="10"/>
      <c r="P54363" s="8"/>
    </row>
    <row r="54364" spans="1:16" s="2" customFormat="1" x14ac:dyDescent="0.15">
      <c r="A54364" s="3"/>
      <c r="B54364" s="3"/>
      <c r="J54364" s="3"/>
      <c r="K54364" s="5"/>
      <c r="L54364" s="8"/>
      <c r="N54364" s="5"/>
      <c r="O54364" s="10"/>
      <c r="P54364" s="8"/>
    </row>
    <row r="54365" spans="1:16" s="2" customFormat="1" x14ac:dyDescent="0.15">
      <c r="A54365" s="3"/>
      <c r="B54365" s="3"/>
      <c r="J54365" s="3"/>
      <c r="K54365" s="5"/>
      <c r="L54365" s="8"/>
      <c r="N54365" s="5"/>
      <c r="O54365" s="10"/>
      <c r="P54365" s="8"/>
    </row>
    <row r="54366" spans="1:16" s="2" customFormat="1" x14ac:dyDescent="0.15">
      <c r="A54366" s="3"/>
      <c r="B54366" s="3"/>
      <c r="J54366" s="3"/>
      <c r="K54366" s="5"/>
      <c r="L54366" s="8"/>
      <c r="N54366" s="5"/>
      <c r="O54366" s="10"/>
      <c r="P54366" s="8"/>
    </row>
    <row r="54367" spans="1:16" s="2" customFormat="1" x14ac:dyDescent="0.15">
      <c r="A54367" s="3"/>
      <c r="B54367" s="3"/>
      <c r="J54367" s="3"/>
      <c r="K54367" s="5"/>
      <c r="L54367" s="8"/>
      <c r="N54367" s="5"/>
      <c r="O54367" s="10"/>
      <c r="P54367" s="8"/>
    </row>
    <row r="54368" spans="1:16" s="2" customFormat="1" x14ac:dyDescent="0.15">
      <c r="A54368" s="3"/>
      <c r="B54368" s="3"/>
      <c r="J54368" s="3"/>
      <c r="K54368" s="5"/>
      <c r="L54368" s="8"/>
      <c r="N54368" s="5"/>
      <c r="O54368" s="10"/>
      <c r="P54368" s="8"/>
    </row>
    <row r="54369" spans="1:16" s="2" customFormat="1" x14ac:dyDescent="0.15">
      <c r="A54369" s="3"/>
      <c r="B54369" s="3"/>
      <c r="J54369" s="3"/>
      <c r="K54369" s="5"/>
      <c r="L54369" s="8"/>
      <c r="N54369" s="5"/>
      <c r="O54369" s="10"/>
      <c r="P54369" s="8"/>
    </row>
    <row r="54370" spans="1:16" s="2" customFormat="1" x14ac:dyDescent="0.15">
      <c r="A54370" s="3"/>
      <c r="B54370" s="3"/>
      <c r="J54370" s="3"/>
      <c r="K54370" s="5"/>
      <c r="L54370" s="8"/>
      <c r="N54370" s="5"/>
      <c r="O54370" s="10"/>
      <c r="P54370" s="8"/>
    </row>
    <row r="54371" spans="1:16" s="2" customFormat="1" x14ac:dyDescent="0.15">
      <c r="A54371" s="3"/>
      <c r="B54371" s="3"/>
      <c r="J54371" s="3"/>
      <c r="K54371" s="5"/>
      <c r="L54371" s="8"/>
      <c r="N54371" s="5"/>
      <c r="O54371" s="10"/>
      <c r="P54371" s="8"/>
    </row>
    <row r="54372" spans="1:16" s="2" customFormat="1" x14ac:dyDescent="0.15">
      <c r="A54372" s="3"/>
      <c r="B54372" s="3"/>
      <c r="J54372" s="3"/>
      <c r="K54372" s="5"/>
      <c r="L54372" s="8"/>
      <c r="N54372" s="5"/>
      <c r="O54372" s="10"/>
      <c r="P54372" s="8"/>
    </row>
    <row r="54373" spans="1:16" s="2" customFormat="1" x14ac:dyDescent="0.15">
      <c r="A54373" s="3"/>
      <c r="B54373" s="3"/>
      <c r="J54373" s="3"/>
      <c r="K54373" s="5"/>
      <c r="L54373" s="8"/>
      <c r="N54373" s="5"/>
      <c r="O54373" s="10"/>
      <c r="P54373" s="8"/>
    </row>
    <row r="54374" spans="1:16" s="2" customFormat="1" x14ac:dyDescent="0.15">
      <c r="A54374" s="3"/>
      <c r="B54374" s="3"/>
      <c r="J54374" s="3"/>
      <c r="K54374" s="5"/>
      <c r="L54374" s="8"/>
      <c r="N54374" s="5"/>
      <c r="O54374" s="10"/>
      <c r="P54374" s="8"/>
    </row>
    <row r="54375" spans="1:16" s="2" customFormat="1" x14ac:dyDescent="0.15">
      <c r="A54375" s="3"/>
      <c r="B54375" s="3"/>
      <c r="J54375" s="3"/>
      <c r="K54375" s="5"/>
      <c r="L54375" s="8"/>
      <c r="N54375" s="5"/>
      <c r="O54375" s="10"/>
      <c r="P54375" s="8"/>
    </row>
    <row r="54376" spans="1:16" s="2" customFormat="1" x14ac:dyDescent="0.15">
      <c r="A54376" s="3"/>
      <c r="B54376" s="3"/>
      <c r="J54376" s="3"/>
      <c r="K54376" s="5"/>
      <c r="L54376" s="8"/>
      <c r="N54376" s="5"/>
      <c r="O54376" s="10"/>
      <c r="P54376" s="8"/>
    </row>
    <row r="54377" spans="1:16" s="2" customFormat="1" x14ac:dyDescent="0.15">
      <c r="A54377" s="3"/>
      <c r="B54377" s="3"/>
      <c r="J54377" s="3"/>
      <c r="K54377" s="5"/>
      <c r="L54377" s="8"/>
      <c r="N54377" s="5"/>
      <c r="O54377" s="10"/>
      <c r="P54377" s="8"/>
    </row>
    <row r="54378" spans="1:16" s="2" customFormat="1" x14ac:dyDescent="0.15">
      <c r="A54378" s="3"/>
      <c r="B54378" s="3"/>
      <c r="J54378" s="3"/>
      <c r="K54378" s="5"/>
      <c r="L54378" s="8"/>
      <c r="N54378" s="5"/>
      <c r="O54378" s="10"/>
      <c r="P54378" s="8"/>
    </row>
    <row r="54379" spans="1:16" s="2" customFormat="1" x14ac:dyDescent="0.15">
      <c r="A54379" s="3"/>
      <c r="B54379" s="3"/>
      <c r="J54379" s="3"/>
      <c r="K54379" s="5"/>
      <c r="L54379" s="8"/>
      <c r="N54379" s="5"/>
      <c r="O54379" s="10"/>
      <c r="P54379" s="8"/>
    </row>
    <row r="54380" spans="1:16" s="2" customFormat="1" x14ac:dyDescent="0.15">
      <c r="A54380" s="3"/>
      <c r="B54380" s="3"/>
      <c r="J54380" s="3"/>
      <c r="K54380" s="5"/>
      <c r="L54380" s="8"/>
      <c r="N54380" s="5"/>
      <c r="O54380" s="10"/>
      <c r="P54380" s="8"/>
    </row>
    <row r="54381" spans="1:16" s="2" customFormat="1" x14ac:dyDescent="0.15">
      <c r="A54381" s="3"/>
      <c r="B54381" s="3"/>
      <c r="J54381" s="3"/>
      <c r="K54381" s="5"/>
      <c r="L54381" s="8"/>
      <c r="N54381" s="5"/>
      <c r="O54381" s="10"/>
      <c r="P54381" s="8"/>
    </row>
    <row r="54382" spans="1:16" s="2" customFormat="1" x14ac:dyDescent="0.15">
      <c r="A54382" s="3"/>
      <c r="B54382" s="3"/>
      <c r="J54382" s="3"/>
      <c r="K54382" s="5"/>
      <c r="L54382" s="8"/>
      <c r="N54382" s="5"/>
      <c r="O54382" s="10"/>
      <c r="P54382" s="8"/>
    </row>
    <row r="54383" spans="1:16" s="2" customFormat="1" x14ac:dyDescent="0.15">
      <c r="A54383" s="3"/>
      <c r="B54383" s="3"/>
      <c r="J54383" s="3"/>
      <c r="K54383" s="5"/>
      <c r="L54383" s="8"/>
      <c r="N54383" s="5"/>
      <c r="O54383" s="10"/>
      <c r="P54383" s="8"/>
    </row>
    <row r="54384" spans="1:16" s="2" customFormat="1" x14ac:dyDescent="0.15">
      <c r="A54384" s="3"/>
      <c r="B54384" s="3"/>
      <c r="J54384" s="3"/>
      <c r="K54384" s="5"/>
      <c r="L54384" s="8"/>
      <c r="N54384" s="5"/>
      <c r="O54384" s="10"/>
      <c r="P54384" s="8"/>
    </row>
    <row r="54385" spans="1:16" s="2" customFormat="1" x14ac:dyDescent="0.15">
      <c r="A54385" s="3"/>
      <c r="B54385" s="3"/>
      <c r="J54385" s="3"/>
      <c r="K54385" s="5"/>
      <c r="L54385" s="8"/>
      <c r="N54385" s="5"/>
      <c r="O54385" s="10"/>
      <c r="P54385" s="8"/>
    </row>
    <row r="54386" spans="1:16" s="2" customFormat="1" x14ac:dyDescent="0.15">
      <c r="A54386" s="3"/>
      <c r="B54386" s="3"/>
      <c r="J54386" s="3"/>
      <c r="K54386" s="5"/>
      <c r="L54386" s="8"/>
      <c r="N54386" s="5"/>
      <c r="O54386" s="10"/>
      <c r="P54386" s="8"/>
    </row>
    <row r="54387" spans="1:16" s="2" customFormat="1" x14ac:dyDescent="0.15">
      <c r="A54387" s="3"/>
      <c r="B54387" s="3"/>
      <c r="J54387" s="3"/>
      <c r="K54387" s="5"/>
      <c r="L54387" s="8"/>
      <c r="N54387" s="5"/>
      <c r="O54387" s="10"/>
      <c r="P54387" s="8"/>
    </row>
    <row r="54388" spans="1:16" s="2" customFormat="1" x14ac:dyDescent="0.15">
      <c r="A54388" s="3"/>
      <c r="B54388" s="3"/>
      <c r="J54388" s="3"/>
      <c r="K54388" s="5"/>
      <c r="L54388" s="8"/>
      <c r="N54388" s="5"/>
      <c r="O54388" s="10"/>
      <c r="P54388" s="8"/>
    </row>
    <row r="54389" spans="1:16" s="2" customFormat="1" x14ac:dyDescent="0.15">
      <c r="A54389" s="3"/>
      <c r="B54389" s="3"/>
      <c r="J54389" s="3"/>
      <c r="K54389" s="5"/>
      <c r="L54389" s="8"/>
      <c r="N54389" s="5"/>
      <c r="O54389" s="10"/>
      <c r="P54389" s="8"/>
    </row>
    <row r="54390" spans="1:16" s="2" customFormat="1" x14ac:dyDescent="0.15">
      <c r="A54390" s="3"/>
      <c r="B54390" s="3"/>
      <c r="J54390" s="3"/>
      <c r="K54390" s="5"/>
      <c r="L54390" s="8"/>
      <c r="N54390" s="5"/>
      <c r="O54390" s="10"/>
      <c r="P54390" s="8"/>
    </row>
    <row r="54391" spans="1:16" s="2" customFormat="1" x14ac:dyDescent="0.15">
      <c r="A54391" s="3"/>
      <c r="B54391" s="3"/>
      <c r="J54391" s="3"/>
      <c r="K54391" s="5"/>
      <c r="L54391" s="8"/>
      <c r="N54391" s="5"/>
      <c r="O54391" s="10"/>
      <c r="P54391" s="8"/>
    </row>
    <row r="54392" spans="1:16" s="2" customFormat="1" x14ac:dyDescent="0.15">
      <c r="A54392" s="3"/>
      <c r="B54392" s="3"/>
      <c r="J54392" s="3"/>
      <c r="K54392" s="5"/>
      <c r="L54392" s="8"/>
      <c r="N54392" s="5"/>
      <c r="O54392" s="10"/>
      <c r="P54392" s="8"/>
    </row>
    <row r="54393" spans="1:16" s="2" customFormat="1" x14ac:dyDescent="0.15">
      <c r="A54393" s="3"/>
      <c r="B54393" s="3"/>
      <c r="J54393" s="3"/>
      <c r="K54393" s="5"/>
      <c r="L54393" s="8"/>
      <c r="N54393" s="5"/>
      <c r="O54393" s="10"/>
      <c r="P54393" s="8"/>
    </row>
    <row r="54394" spans="1:16" s="2" customFormat="1" x14ac:dyDescent="0.15">
      <c r="A54394" s="3"/>
      <c r="B54394" s="3"/>
      <c r="J54394" s="3"/>
      <c r="K54394" s="5"/>
      <c r="L54394" s="8"/>
      <c r="N54394" s="5"/>
      <c r="O54394" s="10"/>
      <c r="P54394" s="8"/>
    </row>
    <row r="54395" spans="1:16" s="2" customFormat="1" x14ac:dyDescent="0.15">
      <c r="A54395" s="3"/>
      <c r="B54395" s="3"/>
      <c r="J54395" s="3"/>
      <c r="K54395" s="5"/>
      <c r="L54395" s="8"/>
      <c r="N54395" s="5"/>
      <c r="O54395" s="10"/>
      <c r="P54395" s="8"/>
    </row>
    <row r="54396" spans="1:16" s="2" customFormat="1" x14ac:dyDescent="0.15">
      <c r="A54396" s="3"/>
      <c r="B54396" s="3"/>
      <c r="J54396" s="3"/>
      <c r="K54396" s="5"/>
      <c r="L54396" s="8"/>
      <c r="N54396" s="5"/>
      <c r="O54396" s="10"/>
      <c r="P54396" s="8"/>
    </row>
    <row r="54397" spans="1:16" s="2" customFormat="1" x14ac:dyDescent="0.15">
      <c r="A54397" s="3"/>
      <c r="B54397" s="3"/>
      <c r="J54397" s="3"/>
      <c r="K54397" s="5"/>
      <c r="L54397" s="8"/>
      <c r="N54397" s="5"/>
      <c r="O54397" s="10"/>
      <c r="P54397" s="8"/>
    </row>
    <row r="54398" spans="1:16" s="2" customFormat="1" x14ac:dyDescent="0.15">
      <c r="A54398" s="3"/>
      <c r="B54398" s="3"/>
      <c r="J54398" s="3"/>
      <c r="K54398" s="5"/>
      <c r="L54398" s="8"/>
      <c r="N54398" s="5"/>
      <c r="O54398" s="10"/>
      <c r="P54398" s="8"/>
    </row>
    <row r="54399" spans="1:16" s="2" customFormat="1" x14ac:dyDescent="0.15">
      <c r="A54399" s="3"/>
      <c r="B54399" s="3"/>
      <c r="J54399" s="3"/>
      <c r="K54399" s="5"/>
      <c r="L54399" s="8"/>
      <c r="N54399" s="5"/>
      <c r="O54399" s="10"/>
      <c r="P54399" s="8"/>
    </row>
    <row r="54400" spans="1:16" s="2" customFormat="1" x14ac:dyDescent="0.15">
      <c r="A54400" s="3"/>
      <c r="B54400" s="3"/>
      <c r="J54400" s="3"/>
      <c r="K54400" s="5"/>
      <c r="L54400" s="8"/>
      <c r="N54400" s="5"/>
      <c r="O54400" s="10"/>
      <c r="P54400" s="8"/>
    </row>
    <row r="54401" spans="1:16" s="2" customFormat="1" x14ac:dyDescent="0.15">
      <c r="A54401" s="3"/>
      <c r="B54401" s="3"/>
      <c r="J54401" s="3"/>
      <c r="K54401" s="5"/>
      <c r="L54401" s="8"/>
      <c r="N54401" s="5"/>
      <c r="O54401" s="10"/>
      <c r="P54401" s="8"/>
    </row>
    <row r="54402" spans="1:16" s="2" customFormat="1" x14ac:dyDescent="0.15">
      <c r="A54402" s="3"/>
      <c r="B54402" s="3"/>
      <c r="J54402" s="3"/>
      <c r="K54402" s="5"/>
      <c r="L54402" s="8"/>
      <c r="N54402" s="5"/>
      <c r="O54402" s="10"/>
      <c r="P54402" s="8"/>
    </row>
    <row r="54403" spans="1:16" s="2" customFormat="1" x14ac:dyDescent="0.15">
      <c r="A54403" s="3"/>
      <c r="B54403" s="3"/>
      <c r="J54403" s="3"/>
      <c r="K54403" s="5"/>
      <c r="L54403" s="8"/>
      <c r="N54403" s="5"/>
      <c r="O54403" s="10"/>
      <c r="P54403" s="8"/>
    </row>
    <row r="54404" spans="1:16" s="2" customFormat="1" x14ac:dyDescent="0.15">
      <c r="A54404" s="3"/>
      <c r="B54404" s="3"/>
      <c r="J54404" s="3"/>
      <c r="K54404" s="5"/>
      <c r="L54404" s="8"/>
      <c r="N54404" s="5"/>
      <c r="O54404" s="10"/>
      <c r="P54404" s="8"/>
    </row>
    <row r="54405" spans="1:16" s="2" customFormat="1" x14ac:dyDescent="0.15">
      <c r="A54405" s="3"/>
      <c r="B54405" s="3"/>
      <c r="J54405" s="3"/>
      <c r="K54405" s="5"/>
      <c r="L54405" s="8"/>
      <c r="N54405" s="5"/>
      <c r="O54405" s="10"/>
      <c r="P54405" s="8"/>
    </row>
    <row r="54406" spans="1:16" s="2" customFormat="1" x14ac:dyDescent="0.15">
      <c r="A54406" s="3"/>
      <c r="B54406" s="3"/>
      <c r="J54406" s="3"/>
      <c r="K54406" s="5"/>
      <c r="L54406" s="8"/>
      <c r="N54406" s="5"/>
      <c r="O54406" s="10"/>
      <c r="P54406" s="8"/>
    </row>
    <row r="54407" spans="1:16" s="2" customFormat="1" x14ac:dyDescent="0.15">
      <c r="A54407" s="3"/>
      <c r="B54407" s="3"/>
      <c r="J54407" s="3"/>
      <c r="K54407" s="5"/>
      <c r="L54407" s="8"/>
      <c r="N54407" s="5"/>
      <c r="O54407" s="10"/>
      <c r="P54407" s="8"/>
    </row>
    <row r="54408" spans="1:16" s="2" customFormat="1" x14ac:dyDescent="0.15">
      <c r="A54408" s="3"/>
      <c r="B54408" s="3"/>
      <c r="J54408" s="3"/>
      <c r="K54408" s="5"/>
      <c r="L54408" s="8"/>
      <c r="N54408" s="5"/>
      <c r="O54408" s="10"/>
      <c r="P54408" s="8"/>
    </row>
    <row r="54409" spans="1:16" s="2" customFormat="1" x14ac:dyDescent="0.15">
      <c r="A54409" s="3"/>
      <c r="B54409" s="3"/>
      <c r="J54409" s="3"/>
      <c r="K54409" s="5"/>
      <c r="L54409" s="8"/>
      <c r="N54409" s="5"/>
      <c r="O54409" s="10"/>
      <c r="P54409" s="8"/>
    </row>
    <row r="54410" spans="1:16" s="2" customFormat="1" x14ac:dyDescent="0.15">
      <c r="A54410" s="3"/>
      <c r="B54410" s="3"/>
      <c r="J54410" s="3"/>
      <c r="K54410" s="5"/>
      <c r="L54410" s="8"/>
      <c r="N54410" s="5"/>
      <c r="O54410" s="10"/>
      <c r="P54410" s="8"/>
    </row>
    <row r="54411" spans="1:16" s="2" customFormat="1" x14ac:dyDescent="0.15">
      <c r="A54411" s="3"/>
      <c r="B54411" s="3"/>
      <c r="J54411" s="3"/>
      <c r="K54411" s="5"/>
      <c r="L54411" s="8"/>
      <c r="N54411" s="5"/>
      <c r="O54411" s="10"/>
      <c r="P54411" s="8"/>
    </row>
    <row r="54412" spans="1:16" s="2" customFormat="1" x14ac:dyDescent="0.15">
      <c r="A54412" s="3"/>
      <c r="B54412" s="3"/>
      <c r="J54412" s="3"/>
      <c r="K54412" s="5"/>
      <c r="L54412" s="8"/>
      <c r="N54412" s="5"/>
      <c r="O54412" s="10"/>
      <c r="P54412" s="8"/>
    </row>
    <row r="54413" spans="1:16" s="2" customFormat="1" x14ac:dyDescent="0.15">
      <c r="A54413" s="3"/>
      <c r="B54413" s="3"/>
      <c r="J54413" s="3"/>
      <c r="K54413" s="5"/>
      <c r="L54413" s="8"/>
      <c r="N54413" s="5"/>
      <c r="O54413" s="10"/>
      <c r="P54413" s="8"/>
    </row>
    <row r="54414" spans="1:16" s="2" customFormat="1" x14ac:dyDescent="0.15">
      <c r="A54414" s="3"/>
      <c r="B54414" s="3"/>
      <c r="J54414" s="3"/>
      <c r="K54414" s="5"/>
      <c r="L54414" s="8"/>
      <c r="N54414" s="5"/>
      <c r="O54414" s="10"/>
      <c r="P54414" s="8"/>
    </row>
    <row r="54415" spans="1:16" s="2" customFormat="1" x14ac:dyDescent="0.15">
      <c r="A54415" s="3"/>
      <c r="B54415" s="3"/>
      <c r="J54415" s="3"/>
      <c r="K54415" s="5"/>
      <c r="L54415" s="8"/>
      <c r="N54415" s="5"/>
      <c r="O54415" s="10"/>
      <c r="P54415" s="8"/>
    </row>
    <row r="54416" spans="1:16" s="2" customFormat="1" x14ac:dyDescent="0.15">
      <c r="A54416" s="3"/>
      <c r="B54416" s="3"/>
      <c r="J54416" s="3"/>
      <c r="K54416" s="5"/>
      <c r="L54416" s="8"/>
      <c r="N54416" s="5"/>
      <c r="O54416" s="10"/>
      <c r="P54416" s="8"/>
    </row>
    <row r="54417" spans="1:16" s="2" customFormat="1" x14ac:dyDescent="0.15">
      <c r="A54417" s="3"/>
      <c r="B54417" s="3"/>
      <c r="J54417" s="3"/>
      <c r="K54417" s="5"/>
      <c r="L54417" s="8"/>
      <c r="N54417" s="5"/>
      <c r="O54417" s="10"/>
      <c r="P54417" s="8"/>
    </row>
    <row r="54418" spans="1:16" s="2" customFormat="1" x14ac:dyDescent="0.15">
      <c r="A54418" s="3"/>
      <c r="B54418" s="3"/>
      <c r="J54418" s="3"/>
      <c r="K54418" s="5"/>
      <c r="L54418" s="8"/>
      <c r="N54418" s="5"/>
      <c r="O54418" s="10"/>
      <c r="P54418" s="8"/>
    </row>
    <row r="54419" spans="1:16" s="2" customFormat="1" x14ac:dyDescent="0.15">
      <c r="A54419" s="3"/>
      <c r="B54419" s="3"/>
      <c r="J54419" s="3"/>
      <c r="K54419" s="5"/>
      <c r="L54419" s="8"/>
      <c r="N54419" s="5"/>
      <c r="O54419" s="10"/>
      <c r="P54419" s="8"/>
    </row>
    <row r="54420" spans="1:16" s="2" customFormat="1" x14ac:dyDescent="0.15">
      <c r="A54420" s="3"/>
      <c r="B54420" s="3"/>
      <c r="J54420" s="3"/>
      <c r="K54420" s="5"/>
      <c r="L54420" s="8"/>
      <c r="N54420" s="5"/>
      <c r="O54420" s="10"/>
      <c r="P54420" s="8"/>
    </row>
    <row r="54421" spans="1:16" s="2" customFormat="1" x14ac:dyDescent="0.15">
      <c r="A54421" s="3"/>
      <c r="B54421" s="3"/>
      <c r="J54421" s="3"/>
      <c r="K54421" s="5"/>
      <c r="L54421" s="8"/>
      <c r="N54421" s="5"/>
      <c r="O54421" s="10"/>
      <c r="P54421" s="8"/>
    </row>
    <row r="54422" spans="1:16" s="2" customFormat="1" x14ac:dyDescent="0.15">
      <c r="A54422" s="3"/>
      <c r="B54422" s="3"/>
      <c r="J54422" s="3"/>
      <c r="K54422" s="5"/>
      <c r="L54422" s="8"/>
      <c r="N54422" s="5"/>
      <c r="O54422" s="10"/>
      <c r="P54422" s="8"/>
    </row>
    <row r="54423" spans="1:16" s="2" customFormat="1" x14ac:dyDescent="0.15">
      <c r="A54423" s="3"/>
      <c r="B54423" s="3"/>
      <c r="J54423" s="3"/>
      <c r="K54423" s="5"/>
      <c r="L54423" s="8"/>
      <c r="N54423" s="5"/>
      <c r="O54423" s="10"/>
      <c r="P54423" s="8"/>
    </row>
    <row r="54424" spans="1:16" s="2" customFormat="1" x14ac:dyDescent="0.15">
      <c r="A54424" s="3"/>
      <c r="B54424" s="3"/>
      <c r="J54424" s="3"/>
      <c r="K54424" s="5"/>
      <c r="L54424" s="8"/>
      <c r="N54424" s="5"/>
      <c r="O54424" s="10"/>
      <c r="P54424" s="8"/>
    </row>
    <row r="54425" spans="1:16" s="2" customFormat="1" x14ac:dyDescent="0.15">
      <c r="A54425" s="3"/>
      <c r="B54425" s="3"/>
      <c r="J54425" s="3"/>
      <c r="K54425" s="5"/>
      <c r="L54425" s="8"/>
      <c r="N54425" s="5"/>
      <c r="O54425" s="10"/>
      <c r="P54425" s="8"/>
    </row>
    <row r="54426" spans="1:16" s="2" customFormat="1" x14ac:dyDescent="0.15">
      <c r="A54426" s="3"/>
      <c r="B54426" s="3"/>
      <c r="J54426" s="3"/>
      <c r="K54426" s="5"/>
      <c r="L54426" s="8"/>
      <c r="N54426" s="5"/>
      <c r="O54426" s="10"/>
      <c r="P54426" s="8"/>
    </row>
    <row r="54427" spans="1:16" s="2" customFormat="1" x14ac:dyDescent="0.15">
      <c r="A54427" s="3"/>
      <c r="B54427" s="3"/>
      <c r="J54427" s="3"/>
      <c r="K54427" s="5"/>
      <c r="L54427" s="8"/>
      <c r="N54427" s="5"/>
      <c r="O54427" s="10"/>
      <c r="P54427" s="8"/>
    </row>
    <row r="54428" spans="1:16" s="2" customFormat="1" x14ac:dyDescent="0.15">
      <c r="A54428" s="3"/>
      <c r="B54428" s="3"/>
      <c r="J54428" s="3"/>
      <c r="K54428" s="5"/>
      <c r="L54428" s="8"/>
      <c r="N54428" s="5"/>
      <c r="O54428" s="10"/>
      <c r="P54428" s="8"/>
    </row>
    <row r="54429" spans="1:16" s="2" customFormat="1" x14ac:dyDescent="0.15">
      <c r="A54429" s="3"/>
      <c r="B54429" s="3"/>
      <c r="J54429" s="3"/>
      <c r="K54429" s="5"/>
      <c r="L54429" s="8"/>
      <c r="N54429" s="5"/>
      <c r="O54429" s="10"/>
      <c r="P54429" s="8"/>
    </row>
    <row r="54430" spans="1:16" s="2" customFormat="1" x14ac:dyDescent="0.15">
      <c r="A54430" s="3"/>
      <c r="B54430" s="3"/>
      <c r="J54430" s="3"/>
      <c r="K54430" s="5"/>
      <c r="L54430" s="8"/>
      <c r="N54430" s="5"/>
      <c r="O54430" s="10"/>
      <c r="P54430" s="8"/>
    </row>
    <row r="54431" spans="1:16" s="2" customFormat="1" x14ac:dyDescent="0.15">
      <c r="A54431" s="3"/>
      <c r="B54431" s="3"/>
      <c r="J54431" s="3"/>
      <c r="K54431" s="5"/>
      <c r="L54431" s="8"/>
      <c r="N54431" s="5"/>
      <c r="O54431" s="10"/>
      <c r="P54431" s="8"/>
    </row>
    <row r="54432" spans="1:16" s="2" customFormat="1" x14ac:dyDescent="0.15">
      <c r="A54432" s="3"/>
      <c r="B54432" s="3"/>
      <c r="J54432" s="3"/>
      <c r="K54432" s="5"/>
      <c r="L54432" s="8"/>
      <c r="N54432" s="5"/>
      <c r="O54432" s="10"/>
      <c r="P54432" s="8"/>
    </row>
    <row r="54433" spans="1:16" s="2" customFormat="1" x14ac:dyDescent="0.15">
      <c r="A54433" s="3"/>
      <c r="B54433" s="3"/>
      <c r="J54433" s="3"/>
      <c r="K54433" s="5"/>
      <c r="L54433" s="8"/>
      <c r="N54433" s="5"/>
      <c r="O54433" s="10"/>
      <c r="P54433" s="8"/>
    </row>
    <row r="54434" spans="1:16" s="2" customFormat="1" x14ac:dyDescent="0.15">
      <c r="A54434" s="3"/>
      <c r="B54434" s="3"/>
      <c r="J54434" s="3"/>
      <c r="K54434" s="5"/>
      <c r="L54434" s="8"/>
      <c r="N54434" s="5"/>
      <c r="O54434" s="10"/>
      <c r="P54434" s="8"/>
    </row>
    <row r="54435" spans="1:16" s="2" customFormat="1" x14ac:dyDescent="0.15">
      <c r="A54435" s="3"/>
      <c r="B54435" s="3"/>
      <c r="J54435" s="3"/>
      <c r="K54435" s="5"/>
      <c r="L54435" s="8"/>
      <c r="N54435" s="5"/>
      <c r="O54435" s="10"/>
      <c r="P54435" s="8"/>
    </row>
    <row r="54436" spans="1:16" s="2" customFormat="1" x14ac:dyDescent="0.15">
      <c r="A54436" s="3"/>
      <c r="B54436" s="3"/>
      <c r="J54436" s="3"/>
      <c r="K54436" s="5"/>
      <c r="L54436" s="8"/>
      <c r="N54436" s="5"/>
      <c r="O54436" s="10"/>
      <c r="P54436" s="8"/>
    </row>
    <row r="54437" spans="1:16" s="2" customFormat="1" x14ac:dyDescent="0.15">
      <c r="A54437" s="3"/>
      <c r="B54437" s="3"/>
      <c r="J54437" s="3"/>
      <c r="K54437" s="5"/>
      <c r="L54437" s="8"/>
      <c r="N54437" s="5"/>
      <c r="O54437" s="10"/>
      <c r="P54437" s="8"/>
    </row>
    <row r="54438" spans="1:16" s="2" customFormat="1" x14ac:dyDescent="0.15">
      <c r="A54438" s="3"/>
      <c r="B54438" s="3"/>
      <c r="J54438" s="3"/>
      <c r="K54438" s="5"/>
      <c r="L54438" s="8"/>
      <c r="N54438" s="5"/>
      <c r="O54438" s="10"/>
      <c r="P54438" s="8"/>
    </row>
    <row r="54439" spans="1:16" s="2" customFormat="1" x14ac:dyDescent="0.15">
      <c r="A54439" s="3"/>
      <c r="B54439" s="3"/>
      <c r="J54439" s="3"/>
      <c r="K54439" s="5"/>
      <c r="L54439" s="8"/>
      <c r="N54439" s="5"/>
      <c r="O54439" s="10"/>
      <c r="P54439" s="8"/>
    </row>
    <row r="54440" spans="1:16" s="2" customFormat="1" x14ac:dyDescent="0.15">
      <c r="A54440" s="3"/>
      <c r="B54440" s="3"/>
      <c r="J54440" s="3"/>
      <c r="K54440" s="5"/>
      <c r="L54440" s="8"/>
      <c r="N54440" s="5"/>
      <c r="O54440" s="10"/>
      <c r="P54440" s="8"/>
    </row>
    <row r="54441" spans="1:16" s="2" customFormat="1" x14ac:dyDescent="0.15">
      <c r="A54441" s="3"/>
      <c r="B54441" s="3"/>
      <c r="J54441" s="3"/>
      <c r="K54441" s="5"/>
      <c r="L54441" s="8"/>
      <c r="N54441" s="5"/>
      <c r="O54441" s="10"/>
      <c r="P54441" s="8"/>
    </row>
    <row r="54442" spans="1:16" s="2" customFormat="1" x14ac:dyDescent="0.15">
      <c r="A54442" s="3"/>
      <c r="B54442" s="3"/>
      <c r="J54442" s="3"/>
      <c r="K54442" s="5"/>
      <c r="L54442" s="8"/>
      <c r="N54442" s="5"/>
      <c r="O54442" s="10"/>
      <c r="P54442" s="8"/>
    </row>
    <row r="54443" spans="1:16" s="2" customFormat="1" x14ac:dyDescent="0.15">
      <c r="A54443" s="3"/>
      <c r="B54443" s="3"/>
      <c r="J54443" s="3"/>
      <c r="K54443" s="5"/>
      <c r="L54443" s="8"/>
      <c r="N54443" s="5"/>
      <c r="O54443" s="10"/>
      <c r="P54443" s="8"/>
    </row>
    <row r="54444" spans="1:16" s="2" customFormat="1" x14ac:dyDescent="0.15">
      <c r="A54444" s="3"/>
      <c r="B54444" s="3"/>
      <c r="J54444" s="3"/>
      <c r="K54444" s="5"/>
      <c r="L54444" s="8"/>
      <c r="N54444" s="5"/>
      <c r="O54444" s="10"/>
      <c r="P54444" s="8"/>
    </row>
    <row r="54445" spans="1:16" s="2" customFormat="1" x14ac:dyDescent="0.15">
      <c r="A54445" s="3"/>
      <c r="B54445" s="3"/>
      <c r="J54445" s="3"/>
      <c r="K54445" s="5"/>
      <c r="L54445" s="8"/>
      <c r="N54445" s="5"/>
      <c r="O54445" s="10"/>
      <c r="P54445" s="8"/>
    </row>
    <row r="54446" spans="1:16" s="2" customFormat="1" x14ac:dyDescent="0.15">
      <c r="A54446" s="3"/>
      <c r="B54446" s="3"/>
      <c r="J54446" s="3"/>
      <c r="K54446" s="5"/>
      <c r="L54446" s="8"/>
      <c r="N54446" s="5"/>
      <c r="O54446" s="10"/>
      <c r="P54446" s="8"/>
    </row>
    <row r="54447" spans="1:16" s="2" customFormat="1" x14ac:dyDescent="0.15">
      <c r="A54447" s="3"/>
      <c r="B54447" s="3"/>
      <c r="J54447" s="3"/>
      <c r="K54447" s="5"/>
      <c r="L54447" s="8"/>
      <c r="N54447" s="5"/>
      <c r="O54447" s="10"/>
      <c r="P54447" s="8"/>
    </row>
    <row r="54448" spans="1:16" s="2" customFormat="1" x14ac:dyDescent="0.15">
      <c r="A54448" s="3"/>
      <c r="B54448" s="3"/>
      <c r="J54448" s="3"/>
      <c r="K54448" s="5"/>
      <c r="L54448" s="8"/>
      <c r="N54448" s="5"/>
      <c r="O54448" s="10"/>
      <c r="P54448" s="8"/>
    </row>
    <row r="54449" spans="1:16" s="2" customFormat="1" x14ac:dyDescent="0.15">
      <c r="A54449" s="3"/>
      <c r="B54449" s="3"/>
      <c r="J54449" s="3"/>
      <c r="K54449" s="5"/>
      <c r="L54449" s="8"/>
      <c r="N54449" s="5"/>
      <c r="O54449" s="10"/>
      <c r="P54449" s="8"/>
    </row>
    <row r="54450" spans="1:16" s="2" customFormat="1" x14ac:dyDescent="0.15">
      <c r="A54450" s="3"/>
      <c r="B54450" s="3"/>
      <c r="J54450" s="3"/>
      <c r="K54450" s="5"/>
      <c r="L54450" s="8"/>
      <c r="N54450" s="5"/>
      <c r="O54450" s="10"/>
      <c r="P54450" s="8"/>
    </row>
    <row r="54451" spans="1:16" s="2" customFormat="1" x14ac:dyDescent="0.15">
      <c r="A54451" s="3"/>
      <c r="B54451" s="3"/>
      <c r="J54451" s="3"/>
      <c r="K54451" s="5"/>
      <c r="L54451" s="8"/>
      <c r="N54451" s="5"/>
      <c r="O54451" s="10"/>
      <c r="P54451" s="8"/>
    </row>
    <row r="54452" spans="1:16" s="2" customFormat="1" x14ac:dyDescent="0.15">
      <c r="A54452" s="3"/>
      <c r="B54452" s="3"/>
      <c r="J54452" s="3"/>
      <c r="K54452" s="5"/>
      <c r="L54452" s="8"/>
      <c r="N54452" s="5"/>
      <c r="O54452" s="10"/>
      <c r="P54452" s="8"/>
    </row>
    <row r="54453" spans="1:16" s="2" customFormat="1" x14ac:dyDescent="0.15">
      <c r="A54453" s="3"/>
      <c r="B54453" s="3"/>
      <c r="J54453" s="3"/>
      <c r="K54453" s="5"/>
      <c r="L54453" s="8"/>
      <c r="N54453" s="5"/>
      <c r="O54453" s="10"/>
      <c r="P54453" s="8"/>
    </row>
    <row r="54454" spans="1:16" s="2" customFormat="1" x14ac:dyDescent="0.15">
      <c r="A54454" s="3"/>
      <c r="B54454" s="3"/>
      <c r="J54454" s="3"/>
      <c r="K54454" s="5"/>
      <c r="L54454" s="8"/>
      <c r="N54454" s="5"/>
      <c r="O54454" s="10"/>
      <c r="P54454" s="8"/>
    </row>
    <row r="54455" spans="1:16" s="2" customFormat="1" x14ac:dyDescent="0.15">
      <c r="A54455" s="3"/>
      <c r="B54455" s="3"/>
      <c r="J54455" s="3"/>
      <c r="K54455" s="5"/>
      <c r="L54455" s="8"/>
      <c r="N54455" s="5"/>
      <c r="O54455" s="10"/>
      <c r="P54455" s="8"/>
    </row>
    <row r="54456" spans="1:16" s="2" customFormat="1" x14ac:dyDescent="0.15">
      <c r="A54456" s="3"/>
      <c r="B54456" s="3"/>
      <c r="J54456" s="3"/>
      <c r="K54456" s="5"/>
      <c r="L54456" s="8"/>
      <c r="N54456" s="5"/>
      <c r="O54456" s="10"/>
      <c r="P54456" s="8"/>
    </row>
    <row r="54457" spans="1:16" s="2" customFormat="1" x14ac:dyDescent="0.15">
      <c r="A54457" s="3"/>
      <c r="B54457" s="3"/>
      <c r="J54457" s="3"/>
      <c r="K54457" s="5"/>
      <c r="L54457" s="8"/>
      <c r="N54457" s="5"/>
      <c r="O54457" s="10"/>
      <c r="P54457" s="8"/>
    </row>
    <row r="54458" spans="1:16" s="2" customFormat="1" x14ac:dyDescent="0.15">
      <c r="A54458" s="3"/>
      <c r="B54458" s="3"/>
      <c r="J54458" s="3"/>
      <c r="K54458" s="5"/>
      <c r="L54458" s="8"/>
      <c r="N54458" s="5"/>
      <c r="O54458" s="10"/>
      <c r="P54458" s="8"/>
    </row>
    <row r="54459" spans="1:16" s="2" customFormat="1" x14ac:dyDescent="0.15">
      <c r="A54459" s="3"/>
      <c r="B54459" s="3"/>
      <c r="J54459" s="3"/>
      <c r="K54459" s="5"/>
      <c r="L54459" s="8"/>
      <c r="N54459" s="5"/>
      <c r="O54459" s="10"/>
      <c r="P54459" s="8"/>
    </row>
    <row r="54460" spans="1:16" s="2" customFormat="1" x14ac:dyDescent="0.15">
      <c r="A54460" s="3"/>
      <c r="B54460" s="3"/>
      <c r="J54460" s="3"/>
      <c r="K54460" s="5"/>
      <c r="L54460" s="8"/>
      <c r="N54460" s="5"/>
      <c r="O54460" s="10"/>
      <c r="P54460" s="8"/>
    </row>
    <row r="54461" spans="1:16" s="2" customFormat="1" x14ac:dyDescent="0.15">
      <c r="A54461" s="3"/>
      <c r="B54461" s="3"/>
      <c r="J54461" s="3"/>
      <c r="K54461" s="5"/>
      <c r="L54461" s="8"/>
      <c r="N54461" s="5"/>
      <c r="O54461" s="10"/>
      <c r="P54461" s="8"/>
    </row>
    <row r="54462" spans="1:16" s="2" customFormat="1" x14ac:dyDescent="0.15">
      <c r="A54462" s="3"/>
      <c r="B54462" s="3"/>
      <c r="J54462" s="3"/>
      <c r="K54462" s="5"/>
      <c r="L54462" s="8"/>
      <c r="N54462" s="5"/>
      <c r="O54462" s="10"/>
      <c r="P54462" s="8"/>
    </row>
    <row r="54463" spans="1:16" s="2" customFormat="1" x14ac:dyDescent="0.15">
      <c r="A54463" s="3"/>
      <c r="B54463" s="3"/>
      <c r="J54463" s="3"/>
      <c r="K54463" s="5"/>
      <c r="L54463" s="8"/>
      <c r="N54463" s="5"/>
      <c r="O54463" s="10"/>
      <c r="P54463" s="8"/>
    </row>
    <row r="54464" spans="1:16" s="2" customFormat="1" x14ac:dyDescent="0.15">
      <c r="A54464" s="3"/>
      <c r="B54464" s="3"/>
      <c r="J54464" s="3"/>
      <c r="K54464" s="5"/>
      <c r="L54464" s="8"/>
      <c r="N54464" s="5"/>
      <c r="O54464" s="10"/>
      <c r="P54464" s="8"/>
    </row>
    <row r="54465" spans="1:16" s="2" customFormat="1" x14ac:dyDescent="0.15">
      <c r="A54465" s="3"/>
      <c r="B54465" s="3"/>
      <c r="J54465" s="3"/>
      <c r="K54465" s="5"/>
      <c r="L54465" s="8"/>
      <c r="N54465" s="5"/>
      <c r="O54465" s="10"/>
      <c r="P54465" s="8"/>
    </row>
    <row r="54466" spans="1:16" s="2" customFormat="1" x14ac:dyDescent="0.15">
      <c r="A54466" s="3"/>
      <c r="B54466" s="3"/>
      <c r="J54466" s="3"/>
      <c r="K54466" s="5"/>
      <c r="L54466" s="8"/>
      <c r="N54466" s="5"/>
      <c r="O54466" s="10"/>
      <c r="P54466" s="8"/>
    </row>
    <row r="54467" spans="1:16" s="2" customFormat="1" x14ac:dyDescent="0.15">
      <c r="A54467" s="3"/>
      <c r="B54467" s="3"/>
      <c r="J54467" s="3"/>
      <c r="K54467" s="5"/>
      <c r="L54467" s="8"/>
      <c r="N54467" s="5"/>
      <c r="O54467" s="10"/>
      <c r="P54467" s="8"/>
    </row>
    <row r="54468" spans="1:16" s="2" customFormat="1" x14ac:dyDescent="0.15">
      <c r="A54468" s="3"/>
      <c r="B54468" s="3"/>
      <c r="J54468" s="3"/>
      <c r="K54468" s="5"/>
      <c r="L54468" s="8"/>
      <c r="N54468" s="5"/>
      <c r="O54468" s="10"/>
      <c r="P54468" s="8"/>
    </row>
    <row r="54469" spans="1:16" s="2" customFormat="1" x14ac:dyDescent="0.15">
      <c r="A54469" s="3"/>
      <c r="B54469" s="3"/>
      <c r="J54469" s="3"/>
      <c r="K54469" s="5"/>
      <c r="L54469" s="8"/>
      <c r="N54469" s="5"/>
      <c r="O54469" s="10"/>
      <c r="P54469" s="8"/>
    </row>
    <row r="54470" spans="1:16" s="2" customFormat="1" x14ac:dyDescent="0.15">
      <c r="A54470" s="3"/>
      <c r="B54470" s="3"/>
      <c r="J54470" s="3"/>
      <c r="K54470" s="5"/>
      <c r="L54470" s="8"/>
      <c r="N54470" s="5"/>
      <c r="O54470" s="10"/>
      <c r="P54470" s="8"/>
    </row>
    <row r="54471" spans="1:16" s="2" customFormat="1" x14ac:dyDescent="0.15">
      <c r="A54471" s="3"/>
      <c r="B54471" s="3"/>
      <c r="J54471" s="3"/>
      <c r="K54471" s="5"/>
      <c r="L54471" s="8"/>
      <c r="N54471" s="5"/>
      <c r="O54471" s="10"/>
      <c r="P54471" s="8"/>
    </row>
    <row r="54472" spans="1:16" s="2" customFormat="1" x14ac:dyDescent="0.15">
      <c r="A54472" s="3"/>
      <c r="B54472" s="3"/>
      <c r="J54472" s="3"/>
      <c r="K54472" s="5"/>
      <c r="L54472" s="8"/>
      <c r="N54472" s="5"/>
      <c r="O54472" s="10"/>
      <c r="P54472" s="8"/>
    </row>
    <row r="54473" spans="1:16" s="2" customFormat="1" x14ac:dyDescent="0.15">
      <c r="A54473" s="3"/>
      <c r="B54473" s="3"/>
      <c r="J54473" s="3"/>
      <c r="K54473" s="5"/>
      <c r="L54473" s="8"/>
      <c r="N54473" s="5"/>
      <c r="O54473" s="10"/>
      <c r="P54473" s="8"/>
    </row>
    <row r="54474" spans="1:16" s="2" customFormat="1" x14ac:dyDescent="0.15">
      <c r="A54474" s="3"/>
      <c r="B54474" s="3"/>
      <c r="J54474" s="3"/>
      <c r="K54474" s="5"/>
      <c r="L54474" s="8"/>
      <c r="N54474" s="5"/>
      <c r="O54474" s="10"/>
      <c r="P54474" s="8"/>
    </row>
    <row r="54475" spans="1:16" s="2" customFormat="1" x14ac:dyDescent="0.15">
      <c r="A54475" s="3"/>
      <c r="B54475" s="3"/>
      <c r="J54475" s="3"/>
      <c r="K54475" s="5"/>
      <c r="L54475" s="8"/>
      <c r="N54475" s="5"/>
      <c r="O54475" s="10"/>
      <c r="P54475" s="8"/>
    </row>
    <row r="54476" spans="1:16" s="2" customFormat="1" x14ac:dyDescent="0.15">
      <c r="A54476" s="3"/>
      <c r="B54476" s="3"/>
      <c r="J54476" s="3"/>
      <c r="K54476" s="5"/>
      <c r="L54476" s="8"/>
      <c r="N54476" s="5"/>
      <c r="O54476" s="10"/>
      <c r="P54476" s="8"/>
    </row>
    <row r="54477" spans="1:16" s="2" customFormat="1" x14ac:dyDescent="0.15">
      <c r="A54477" s="3"/>
      <c r="B54477" s="3"/>
      <c r="J54477" s="3"/>
      <c r="K54477" s="5"/>
      <c r="L54477" s="8"/>
      <c r="N54477" s="5"/>
      <c r="O54477" s="10"/>
      <c r="P54477" s="8"/>
    </row>
    <row r="54478" spans="1:16" s="2" customFormat="1" x14ac:dyDescent="0.15">
      <c r="A54478" s="3"/>
      <c r="B54478" s="3"/>
      <c r="J54478" s="3"/>
      <c r="K54478" s="5"/>
      <c r="L54478" s="8"/>
      <c r="N54478" s="5"/>
      <c r="O54478" s="10"/>
      <c r="P54478" s="8"/>
    </row>
    <row r="54479" spans="1:16" s="2" customFormat="1" x14ac:dyDescent="0.15">
      <c r="A54479" s="3"/>
      <c r="B54479" s="3"/>
      <c r="J54479" s="3"/>
      <c r="K54479" s="5"/>
      <c r="L54479" s="8"/>
      <c r="N54479" s="5"/>
      <c r="O54479" s="10"/>
      <c r="P54479" s="8"/>
    </row>
    <row r="54480" spans="1:16" s="2" customFormat="1" x14ac:dyDescent="0.15">
      <c r="A54480" s="3"/>
      <c r="B54480" s="3"/>
      <c r="J54480" s="3"/>
      <c r="K54480" s="5"/>
      <c r="L54480" s="8"/>
      <c r="N54480" s="5"/>
      <c r="O54480" s="10"/>
      <c r="P54480" s="8"/>
    </row>
    <row r="54481" spans="1:16" s="2" customFormat="1" x14ac:dyDescent="0.15">
      <c r="A54481" s="3"/>
      <c r="B54481" s="3"/>
      <c r="J54481" s="3"/>
      <c r="K54481" s="5"/>
      <c r="L54481" s="8"/>
      <c r="N54481" s="5"/>
      <c r="O54481" s="10"/>
      <c r="P54481" s="8"/>
    </row>
    <row r="54482" spans="1:16" s="2" customFormat="1" x14ac:dyDescent="0.15">
      <c r="A54482" s="3"/>
      <c r="B54482" s="3"/>
      <c r="J54482" s="3"/>
      <c r="K54482" s="5"/>
      <c r="L54482" s="8"/>
      <c r="N54482" s="5"/>
      <c r="O54482" s="10"/>
      <c r="P54482" s="8"/>
    </row>
    <row r="54483" spans="1:16" s="2" customFormat="1" x14ac:dyDescent="0.15">
      <c r="A54483" s="3"/>
      <c r="B54483" s="3"/>
      <c r="J54483" s="3"/>
      <c r="K54483" s="5"/>
      <c r="L54483" s="8"/>
      <c r="N54483" s="5"/>
      <c r="O54483" s="10"/>
      <c r="P54483" s="8"/>
    </row>
    <row r="54484" spans="1:16" s="2" customFormat="1" x14ac:dyDescent="0.15">
      <c r="A54484" s="3"/>
      <c r="B54484" s="3"/>
      <c r="J54484" s="3"/>
      <c r="K54484" s="5"/>
      <c r="L54484" s="8"/>
      <c r="N54484" s="5"/>
      <c r="O54484" s="10"/>
      <c r="P54484" s="8"/>
    </row>
    <row r="54485" spans="1:16" s="2" customFormat="1" x14ac:dyDescent="0.15">
      <c r="A54485" s="3"/>
      <c r="B54485" s="3"/>
      <c r="J54485" s="3"/>
      <c r="K54485" s="5"/>
      <c r="L54485" s="8"/>
      <c r="N54485" s="5"/>
      <c r="O54485" s="10"/>
      <c r="P54485" s="8"/>
    </row>
    <row r="54486" spans="1:16" s="2" customFormat="1" x14ac:dyDescent="0.15">
      <c r="A54486" s="3"/>
      <c r="B54486" s="3"/>
      <c r="J54486" s="3"/>
      <c r="K54486" s="5"/>
      <c r="L54486" s="8"/>
      <c r="N54486" s="5"/>
      <c r="O54486" s="10"/>
      <c r="P54486" s="8"/>
    </row>
    <row r="54487" spans="1:16" s="2" customFormat="1" x14ac:dyDescent="0.15">
      <c r="A54487" s="3"/>
      <c r="B54487" s="3"/>
      <c r="J54487" s="3"/>
      <c r="K54487" s="5"/>
      <c r="L54487" s="8"/>
      <c r="N54487" s="5"/>
      <c r="O54487" s="10"/>
      <c r="P54487" s="8"/>
    </row>
    <row r="54488" spans="1:16" s="2" customFormat="1" x14ac:dyDescent="0.15">
      <c r="A54488" s="3"/>
      <c r="B54488" s="3"/>
      <c r="J54488" s="3"/>
      <c r="K54488" s="5"/>
      <c r="L54488" s="8"/>
      <c r="N54488" s="5"/>
      <c r="O54488" s="10"/>
      <c r="P54488" s="8"/>
    </row>
    <row r="54489" spans="1:16" s="2" customFormat="1" x14ac:dyDescent="0.15">
      <c r="A54489" s="3"/>
      <c r="B54489" s="3"/>
      <c r="J54489" s="3"/>
      <c r="K54489" s="5"/>
      <c r="L54489" s="8"/>
      <c r="N54489" s="5"/>
      <c r="O54489" s="10"/>
      <c r="P54489" s="8"/>
    </row>
    <row r="54490" spans="1:16" s="2" customFormat="1" x14ac:dyDescent="0.15">
      <c r="A54490" s="3"/>
      <c r="B54490" s="3"/>
      <c r="J54490" s="3"/>
      <c r="K54490" s="5"/>
      <c r="L54490" s="8"/>
      <c r="N54490" s="5"/>
      <c r="O54490" s="10"/>
      <c r="P54490" s="8"/>
    </row>
    <row r="54491" spans="1:16" s="2" customFormat="1" x14ac:dyDescent="0.15">
      <c r="A54491" s="3"/>
      <c r="B54491" s="3"/>
      <c r="J54491" s="3"/>
      <c r="K54491" s="5"/>
      <c r="L54491" s="8"/>
      <c r="N54491" s="5"/>
      <c r="O54491" s="10"/>
      <c r="P54491" s="8"/>
    </row>
    <row r="54492" spans="1:16" s="2" customFormat="1" x14ac:dyDescent="0.15">
      <c r="A54492" s="3"/>
      <c r="B54492" s="3"/>
      <c r="J54492" s="3"/>
      <c r="K54492" s="5"/>
      <c r="L54492" s="8"/>
      <c r="N54492" s="5"/>
      <c r="O54492" s="10"/>
      <c r="P54492" s="8"/>
    </row>
    <row r="54493" spans="1:16" s="2" customFormat="1" x14ac:dyDescent="0.15">
      <c r="A54493" s="3"/>
      <c r="B54493" s="3"/>
      <c r="J54493" s="3"/>
      <c r="K54493" s="5"/>
      <c r="L54493" s="8"/>
      <c r="N54493" s="5"/>
      <c r="O54493" s="10"/>
      <c r="P54493" s="8"/>
    </row>
    <row r="54494" spans="1:16" s="2" customFormat="1" x14ac:dyDescent="0.15">
      <c r="A54494" s="3"/>
      <c r="B54494" s="3"/>
      <c r="J54494" s="3"/>
      <c r="K54494" s="5"/>
      <c r="L54494" s="8"/>
      <c r="N54494" s="5"/>
      <c r="O54494" s="10"/>
      <c r="P54494" s="8"/>
    </row>
    <row r="54495" spans="1:16" s="2" customFormat="1" x14ac:dyDescent="0.15">
      <c r="A54495" s="3"/>
      <c r="B54495" s="3"/>
      <c r="J54495" s="3"/>
      <c r="K54495" s="5"/>
      <c r="L54495" s="8"/>
      <c r="N54495" s="5"/>
      <c r="O54495" s="10"/>
      <c r="P54495" s="8"/>
    </row>
    <row r="54496" spans="1:16" s="2" customFormat="1" x14ac:dyDescent="0.15">
      <c r="A54496" s="3"/>
      <c r="B54496" s="3"/>
      <c r="J54496" s="3"/>
      <c r="K54496" s="5"/>
      <c r="L54496" s="8"/>
      <c r="N54496" s="5"/>
      <c r="O54496" s="10"/>
      <c r="P54496" s="8"/>
    </row>
    <row r="54497" spans="1:16" s="2" customFormat="1" x14ac:dyDescent="0.15">
      <c r="A54497" s="3"/>
      <c r="B54497" s="3"/>
      <c r="J54497" s="3"/>
      <c r="K54497" s="5"/>
      <c r="L54497" s="8"/>
      <c r="N54497" s="5"/>
      <c r="O54497" s="10"/>
      <c r="P54497" s="8"/>
    </row>
    <row r="54498" spans="1:16" s="2" customFormat="1" x14ac:dyDescent="0.15">
      <c r="A54498" s="3"/>
      <c r="B54498" s="3"/>
      <c r="J54498" s="3"/>
      <c r="K54498" s="5"/>
      <c r="L54498" s="8"/>
      <c r="N54498" s="5"/>
      <c r="O54498" s="10"/>
      <c r="P54498" s="8"/>
    </row>
    <row r="54499" spans="1:16" s="2" customFormat="1" x14ac:dyDescent="0.15">
      <c r="A54499" s="3"/>
      <c r="B54499" s="3"/>
      <c r="J54499" s="3"/>
      <c r="K54499" s="5"/>
      <c r="L54499" s="8"/>
      <c r="N54499" s="5"/>
      <c r="O54499" s="10"/>
      <c r="P54499" s="8"/>
    </row>
    <row r="54500" spans="1:16" s="2" customFormat="1" x14ac:dyDescent="0.15">
      <c r="A54500" s="3"/>
      <c r="B54500" s="3"/>
      <c r="J54500" s="3"/>
      <c r="K54500" s="5"/>
      <c r="L54500" s="8"/>
      <c r="N54500" s="5"/>
      <c r="O54500" s="10"/>
      <c r="P54500" s="8"/>
    </row>
    <row r="54501" spans="1:16" s="2" customFormat="1" x14ac:dyDescent="0.15">
      <c r="A54501" s="3"/>
      <c r="B54501" s="3"/>
      <c r="J54501" s="3"/>
      <c r="K54501" s="5"/>
      <c r="L54501" s="8"/>
      <c r="N54501" s="5"/>
      <c r="O54501" s="10"/>
      <c r="P54501" s="8"/>
    </row>
    <row r="54502" spans="1:16" s="2" customFormat="1" x14ac:dyDescent="0.15">
      <c r="A54502" s="3"/>
      <c r="B54502" s="3"/>
      <c r="J54502" s="3"/>
      <c r="K54502" s="5"/>
      <c r="L54502" s="8"/>
      <c r="N54502" s="5"/>
      <c r="O54502" s="10"/>
      <c r="P54502" s="8"/>
    </row>
    <row r="54503" spans="1:16" s="2" customFormat="1" x14ac:dyDescent="0.15">
      <c r="A54503" s="3"/>
      <c r="B54503" s="3"/>
      <c r="J54503" s="3"/>
      <c r="K54503" s="5"/>
      <c r="L54503" s="8"/>
      <c r="N54503" s="5"/>
      <c r="O54503" s="10"/>
      <c r="P54503" s="8"/>
    </row>
    <row r="54504" spans="1:16" s="2" customFormat="1" x14ac:dyDescent="0.15">
      <c r="A54504" s="3"/>
      <c r="B54504" s="3"/>
      <c r="J54504" s="3"/>
      <c r="K54504" s="5"/>
      <c r="L54504" s="8"/>
      <c r="N54504" s="5"/>
      <c r="O54504" s="10"/>
      <c r="P54504" s="8"/>
    </row>
    <row r="54505" spans="1:16" s="2" customFormat="1" x14ac:dyDescent="0.15">
      <c r="A54505" s="3"/>
      <c r="B54505" s="3"/>
      <c r="J54505" s="3"/>
      <c r="K54505" s="5"/>
      <c r="L54505" s="8"/>
      <c r="N54505" s="5"/>
      <c r="O54505" s="10"/>
      <c r="P54505" s="8"/>
    </row>
    <row r="54506" spans="1:16" s="2" customFormat="1" x14ac:dyDescent="0.15">
      <c r="A54506" s="3"/>
      <c r="B54506" s="3"/>
      <c r="J54506" s="3"/>
      <c r="K54506" s="5"/>
      <c r="L54506" s="8"/>
      <c r="N54506" s="5"/>
      <c r="O54506" s="10"/>
      <c r="P54506" s="8"/>
    </row>
    <row r="54507" spans="1:16" s="2" customFormat="1" x14ac:dyDescent="0.15">
      <c r="A54507" s="3"/>
      <c r="B54507" s="3"/>
      <c r="J54507" s="3"/>
      <c r="K54507" s="5"/>
      <c r="L54507" s="8"/>
      <c r="N54507" s="5"/>
      <c r="O54507" s="10"/>
      <c r="P54507" s="8"/>
    </row>
    <row r="54508" spans="1:16" s="2" customFormat="1" x14ac:dyDescent="0.15">
      <c r="A54508" s="3"/>
      <c r="B54508" s="3"/>
      <c r="J54508" s="3"/>
      <c r="K54508" s="5"/>
      <c r="L54508" s="8"/>
      <c r="N54508" s="5"/>
      <c r="O54508" s="10"/>
      <c r="P54508" s="8"/>
    </row>
    <row r="54509" spans="1:16" s="2" customFormat="1" x14ac:dyDescent="0.15">
      <c r="A54509" s="3"/>
      <c r="B54509" s="3"/>
      <c r="J54509" s="3"/>
      <c r="K54509" s="5"/>
      <c r="L54509" s="8"/>
      <c r="N54509" s="5"/>
      <c r="O54509" s="10"/>
      <c r="P54509" s="8"/>
    </row>
    <row r="54510" spans="1:16" s="2" customFormat="1" x14ac:dyDescent="0.15">
      <c r="A54510" s="3"/>
      <c r="B54510" s="3"/>
      <c r="J54510" s="3"/>
      <c r="K54510" s="5"/>
      <c r="L54510" s="8"/>
      <c r="N54510" s="5"/>
      <c r="O54510" s="10"/>
      <c r="P54510" s="8"/>
    </row>
    <row r="54511" spans="1:16" s="2" customFormat="1" x14ac:dyDescent="0.15">
      <c r="A54511" s="3"/>
      <c r="B54511" s="3"/>
      <c r="J54511" s="3"/>
      <c r="K54511" s="5"/>
      <c r="L54511" s="8"/>
      <c r="N54511" s="5"/>
      <c r="O54511" s="10"/>
      <c r="P54511" s="8"/>
    </row>
    <row r="54512" spans="1:16" s="2" customFormat="1" x14ac:dyDescent="0.15">
      <c r="A54512" s="3"/>
      <c r="B54512" s="3"/>
      <c r="J54512" s="3"/>
      <c r="K54512" s="5"/>
      <c r="L54512" s="8"/>
      <c r="N54512" s="5"/>
      <c r="O54512" s="10"/>
      <c r="P54512" s="8"/>
    </row>
    <row r="54513" spans="1:16" s="2" customFormat="1" x14ac:dyDescent="0.15">
      <c r="A54513" s="3"/>
      <c r="B54513" s="3"/>
      <c r="J54513" s="3"/>
      <c r="K54513" s="5"/>
      <c r="L54513" s="8"/>
      <c r="N54513" s="5"/>
      <c r="O54513" s="10"/>
      <c r="P54513" s="8"/>
    </row>
    <row r="54514" spans="1:16" s="2" customFormat="1" x14ac:dyDescent="0.15">
      <c r="A54514" s="3"/>
      <c r="B54514" s="3"/>
      <c r="J54514" s="3"/>
      <c r="K54514" s="5"/>
      <c r="L54514" s="8"/>
      <c r="N54514" s="5"/>
      <c r="O54514" s="10"/>
      <c r="P54514" s="8"/>
    </row>
    <row r="54515" spans="1:16" s="2" customFormat="1" x14ac:dyDescent="0.15">
      <c r="A54515" s="3"/>
      <c r="B54515" s="3"/>
      <c r="J54515" s="3"/>
      <c r="K54515" s="5"/>
      <c r="L54515" s="8"/>
      <c r="N54515" s="5"/>
      <c r="O54515" s="10"/>
      <c r="P54515" s="8"/>
    </row>
    <row r="54516" spans="1:16" s="2" customFormat="1" x14ac:dyDescent="0.15">
      <c r="A54516" s="3"/>
      <c r="B54516" s="3"/>
      <c r="J54516" s="3"/>
      <c r="K54516" s="5"/>
      <c r="L54516" s="8"/>
      <c r="N54516" s="5"/>
      <c r="O54516" s="10"/>
      <c r="P54516" s="8"/>
    </row>
    <row r="54517" spans="1:16" s="2" customFormat="1" x14ac:dyDescent="0.15">
      <c r="A54517" s="3"/>
      <c r="B54517" s="3"/>
      <c r="J54517" s="3"/>
      <c r="K54517" s="5"/>
      <c r="L54517" s="8"/>
      <c r="N54517" s="5"/>
      <c r="O54517" s="10"/>
      <c r="P54517" s="8"/>
    </row>
    <row r="54518" spans="1:16" s="2" customFormat="1" x14ac:dyDescent="0.15">
      <c r="A54518" s="3"/>
      <c r="B54518" s="3"/>
      <c r="J54518" s="3"/>
      <c r="K54518" s="5"/>
      <c r="L54518" s="8"/>
      <c r="N54518" s="5"/>
      <c r="O54518" s="10"/>
      <c r="P54518" s="8"/>
    </row>
    <row r="54519" spans="1:16" s="2" customFormat="1" x14ac:dyDescent="0.15">
      <c r="A54519" s="3"/>
      <c r="B54519" s="3"/>
      <c r="J54519" s="3"/>
      <c r="K54519" s="5"/>
      <c r="L54519" s="8"/>
      <c r="N54519" s="5"/>
      <c r="O54519" s="10"/>
      <c r="P54519" s="8"/>
    </row>
    <row r="54520" spans="1:16" s="2" customFormat="1" x14ac:dyDescent="0.15">
      <c r="A54520" s="3"/>
      <c r="B54520" s="3"/>
      <c r="J54520" s="3"/>
      <c r="K54520" s="5"/>
      <c r="L54520" s="8"/>
      <c r="N54520" s="5"/>
      <c r="O54520" s="10"/>
      <c r="P54520" s="8"/>
    </row>
    <row r="54521" spans="1:16" s="2" customFormat="1" x14ac:dyDescent="0.15">
      <c r="A54521" s="3"/>
      <c r="B54521" s="3"/>
      <c r="J54521" s="3"/>
      <c r="K54521" s="5"/>
      <c r="L54521" s="8"/>
      <c r="N54521" s="5"/>
      <c r="O54521" s="10"/>
      <c r="P54521" s="8"/>
    </row>
    <row r="54522" spans="1:16" s="2" customFormat="1" x14ac:dyDescent="0.15">
      <c r="A54522" s="3"/>
      <c r="B54522" s="3"/>
      <c r="J54522" s="3"/>
      <c r="K54522" s="5"/>
      <c r="L54522" s="8"/>
      <c r="N54522" s="5"/>
      <c r="O54522" s="10"/>
      <c r="P54522" s="8"/>
    </row>
    <row r="54523" spans="1:16" s="2" customFormat="1" x14ac:dyDescent="0.15">
      <c r="A54523" s="3"/>
      <c r="B54523" s="3"/>
      <c r="J54523" s="3"/>
      <c r="K54523" s="5"/>
      <c r="L54523" s="8"/>
      <c r="N54523" s="5"/>
      <c r="O54523" s="10"/>
      <c r="P54523" s="8"/>
    </row>
    <row r="54524" spans="1:16" s="2" customFormat="1" x14ac:dyDescent="0.15">
      <c r="A54524" s="3"/>
      <c r="B54524" s="3"/>
      <c r="J54524" s="3"/>
      <c r="K54524" s="5"/>
      <c r="L54524" s="8"/>
      <c r="N54524" s="5"/>
      <c r="O54524" s="10"/>
      <c r="P54524" s="8"/>
    </row>
    <row r="54525" spans="1:16" s="2" customFormat="1" x14ac:dyDescent="0.15">
      <c r="A54525" s="3"/>
      <c r="B54525" s="3"/>
      <c r="J54525" s="3"/>
      <c r="K54525" s="5"/>
      <c r="L54525" s="8"/>
      <c r="N54525" s="5"/>
      <c r="O54525" s="10"/>
      <c r="P54525" s="8"/>
    </row>
    <row r="54526" spans="1:16" s="2" customFormat="1" x14ac:dyDescent="0.15">
      <c r="A54526" s="3"/>
      <c r="B54526" s="3"/>
      <c r="J54526" s="3"/>
      <c r="K54526" s="5"/>
      <c r="L54526" s="8"/>
      <c r="N54526" s="5"/>
      <c r="O54526" s="10"/>
      <c r="P54526" s="8"/>
    </row>
    <row r="54527" spans="1:16" s="2" customFormat="1" x14ac:dyDescent="0.15">
      <c r="A54527" s="3"/>
      <c r="B54527" s="3"/>
      <c r="J54527" s="3"/>
      <c r="K54527" s="5"/>
      <c r="L54527" s="8"/>
      <c r="N54527" s="5"/>
      <c r="O54527" s="10"/>
      <c r="P54527" s="8"/>
    </row>
    <row r="54528" spans="1:16" s="2" customFormat="1" x14ac:dyDescent="0.15">
      <c r="A54528" s="3"/>
      <c r="B54528" s="3"/>
      <c r="J54528" s="3"/>
      <c r="K54528" s="5"/>
      <c r="L54528" s="8"/>
      <c r="N54528" s="5"/>
      <c r="O54528" s="10"/>
      <c r="P54528" s="8"/>
    </row>
    <row r="54529" spans="1:16" s="2" customFormat="1" x14ac:dyDescent="0.15">
      <c r="A54529" s="3"/>
      <c r="B54529" s="3"/>
      <c r="J54529" s="3"/>
      <c r="K54529" s="5"/>
      <c r="L54529" s="8"/>
      <c r="N54529" s="5"/>
      <c r="O54529" s="10"/>
      <c r="P54529" s="8"/>
    </row>
    <row r="54530" spans="1:16" s="2" customFormat="1" x14ac:dyDescent="0.15">
      <c r="A54530" s="3"/>
      <c r="B54530" s="3"/>
      <c r="J54530" s="3"/>
      <c r="K54530" s="5"/>
      <c r="L54530" s="8"/>
      <c r="N54530" s="5"/>
      <c r="O54530" s="10"/>
      <c r="P54530" s="8"/>
    </row>
    <row r="54531" spans="1:16" s="2" customFormat="1" x14ac:dyDescent="0.15">
      <c r="A54531" s="3"/>
      <c r="B54531" s="3"/>
      <c r="J54531" s="3"/>
      <c r="K54531" s="5"/>
      <c r="L54531" s="8"/>
      <c r="N54531" s="5"/>
      <c r="O54531" s="10"/>
      <c r="P54531" s="8"/>
    </row>
    <row r="54532" spans="1:16" s="2" customFormat="1" x14ac:dyDescent="0.15">
      <c r="A54532" s="3"/>
      <c r="B54532" s="3"/>
      <c r="J54532" s="3"/>
      <c r="K54532" s="5"/>
      <c r="L54532" s="8"/>
      <c r="N54532" s="5"/>
      <c r="O54532" s="10"/>
      <c r="P54532" s="8"/>
    </row>
    <row r="54533" spans="1:16" s="2" customFormat="1" x14ac:dyDescent="0.15">
      <c r="A54533" s="3"/>
      <c r="B54533" s="3"/>
      <c r="J54533" s="3"/>
      <c r="K54533" s="5"/>
      <c r="L54533" s="8"/>
      <c r="N54533" s="5"/>
      <c r="O54533" s="10"/>
      <c r="P54533" s="8"/>
    </row>
    <row r="54534" spans="1:16" s="2" customFormat="1" x14ac:dyDescent="0.15">
      <c r="A54534" s="3"/>
      <c r="B54534" s="3"/>
      <c r="J54534" s="3"/>
      <c r="K54534" s="5"/>
      <c r="L54534" s="8"/>
      <c r="N54534" s="5"/>
      <c r="O54534" s="10"/>
      <c r="P54534" s="8"/>
    </row>
    <row r="54535" spans="1:16" s="2" customFormat="1" x14ac:dyDescent="0.15">
      <c r="A54535" s="3"/>
      <c r="B54535" s="3"/>
      <c r="J54535" s="3"/>
      <c r="K54535" s="5"/>
      <c r="L54535" s="8"/>
      <c r="N54535" s="5"/>
      <c r="O54535" s="10"/>
      <c r="P54535" s="8"/>
    </row>
    <row r="54536" spans="1:16" s="2" customFormat="1" x14ac:dyDescent="0.15">
      <c r="A54536" s="3"/>
      <c r="B54536" s="3"/>
      <c r="J54536" s="3"/>
      <c r="K54536" s="5"/>
      <c r="L54536" s="8"/>
      <c r="N54536" s="5"/>
      <c r="O54536" s="10"/>
      <c r="P54536" s="8"/>
    </row>
    <row r="54537" spans="1:16" s="2" customFormat="1" x14ac:dyDescent="0.15">
      <c r="A54537" s="3"/>
      <c r="B54537" s="3"/>
      <c r="J54537" s="3"/>
      <c r="K54537" s="5"/>
      <c r="L54537" s="8"/>
      <c r="N54537" s="5"/>
      <c r="O54537" s="10"/>
      <c r="P54537" s="8"/>
    </row>
    <row r="54538" spans="1:16" s="2" customFormat="1" x14ac:dyDescent="0.15">
      <c r="A54538" s="3"/>
      <c r="B54538" s="3"/>
      <c r="J54538" s="3"/>
      <c r="K54538" s="5"/>
      <c r="L54538" s="8"/>
      <c r="N54538" s="5"/>
      <c r="O54538" s="10"/>
      <c r="P54538" s="8"/>
    </row>
    <row r="54539" spans="1:16" s="2" customFormat="1" x14ac:dyDescent="0.15">
      <c r="A54539" s="3"/>
      <c r="B54539" s="3"/>
      <c r="J54539" s="3"/>
      <c r="K54539" s="5"/>
      <c r="L54539" s="8"/>
      <c r="N54539" s="5"/>
      <c r="O54539" s="10"/>
      <c r="P54539" s="8"/>
    </row>
    <row r="54540" spans="1:16" s="2" customFormat="1" x14ac:dyDescent="0.15">
      <c r="A54540" s="3"/>
      <c r="B54540" s="3"/>
      <c r="J54540" s="3"/>
      <c r="K54540" s="5"/>
      <c r="L54540" s="8"/>
      <c r="N54540" s="5"/>
      <c r="O54540" s="10"/>
      <c r="P54540" s="8"/>
    </row>
    <row r="54541" spans="1:16" s="2" customFormat="1" x14ac:dyDescent="0.15">
      <c r="A54541" s="3"/>
      <c r="B54541" s="3"/>
      <c r="J54541" s="3"/>
      <c r="K54541" s="5"/>
      <c r="L54541" s="8"/>
      <c r="N54541" s="5"/>
      <c r="O54541" s="10"/>
      <c r="P54541" s="8"/>
    </row>
    <row r="54542" spans="1:16" s="2" customFormat="1" x14ac:dyDescent="0.15">
      <c r="A54542" s="3"/>
      <c r="B54542" s="3"/>
      <c r="J54542" s="3"/>
      <c r="K54542" s="5"/>
      <c r="L54542" s="8"/>
      <c r="N54542" s="5"/>
      <c r="O54542" s="10"/>
      <c r="P54542" s="8"/>
    </row>
    <row r="54543" spans="1:16" s="2" customFormat="1" x14ac:dyDescent="0.15">
      <c r="A54543" s="3"/>
      <c r="B54543" s="3"/>
      <c r="J54543" s="3"/>
      <c r="K54543" s="5"/>
      <c r="L54543" s="8"/>
      <c r="N54543" s="5"/>
      <c r="O54543" s="10"/>
      <c r="P54543" s="8"/>
    </row>
    <row r="54544" spans="1:16" s="2" customFormat="1" x14ac:dyDescent="0.15">
      <c r="A54544" s="3"/>
      <c r="B54544" s="3"/>
      <c r="J54544" s="3"/>
      <c r="K54544" s="5"/>
      <c r="L54544" s="8"/>
      <c r="N54544" s="5"/>
      <c r="O54544" s="10"/>
      <c r="P54544" s="8"/>
    </row>
    <row r="54545" spans="1:16" s="2" customFormat="1" x14ac:dyDescent="0.15">
      <c r="A54545" s="3"/>
      <c r="B54545" s="3"/>
      <c r="J54545" s="3"/>
      <c r="K54545" s="5"/>
      <c r="L54545" s="8"/>
      <c r="N54545" s="5"/>
      <c r="O54545" s="10"/>
      <c r="P54545" s="8"/>
    </row>
    <row r="54546" spans="1:16" s="2" customFormat="1" x14ac:dyDescent="0.15">
      <c r="A54546" s="3"/>
      <c r="B54546" s="3"/>
      <c r="J54546" s="3"/>
      <c r="K54546" s="5"/>
      <c r="L54546" s="8"/>
      <c r="N54546" s="5"/>
      <c r="O54546" s="10"/>
      <c r="P54546" s="8"/>
    </row>
    <row r="54547" spans="1:16" s="2" customFormat="1" x14ac:dyDescent="0.15">
      <c r="A54547" s="3"/>
      <c r="B54547" s="3"/>
      <c r="J54547" s="3"/>
      <c r="K54547" s="5"/>
      <c r="L54547" s="8"/>
      <c r="N54547" s="5"/>
      <c r="O54547" s="10"/>
      <c r="P54547" s="8"/>
    </row>
    <row r="54548" spans="1:16" s="2" customFormat="1" x14ac:dyDescent="0.15">
      <c r="A54548" s="3"/>
      <c r="B54548" s="3"/>
      <c r="J54548" s="3"/>
      <c r="K54548" s="5"/>
      <c r="L54548" s="8"/>
      <c r="N54548" s="5"/>
      <c r="O54548" s="10"/>
      <c r="P54548" s="8"/>
    </row>
    <row r="54549" spans="1:16" s="2" customFormat="1" x14ac:dyDescent="0.15">
      <c r="A54549" s="3"/>
      <c r="B54549" s="3"/>
      <c r="J54549" s="3"/>
      <c r="K54549" s="5"/>
      <c r="L54549" s="8"/>
      <c r="N54549" s="5"/>
      <c r="O54549" s="10"/>
      <c r="P54549" s="8"/>
    </row>
    <row r="54550" spans="1:16" s="2" customFormat="1" x14ac:dyDescent="0.15">
      <c r="A54550" s="3"/>
      <c r="B54550" s="3"/>
      <c r="J54550" s="3"/>
      <c r="K54550" s="5"/>
      <c r="L54550" s="8"/>
      <c r="N54550" s="5"/>
      <c r="O54550" s="10"/>
      <c r="P54550" s="8"/>
    </row>
    <row r="54551" spans="1:16" s="2" customFormat="1" x14ac:dyDescent="0.15">
      <c r="A54551" s="3"/>
      <c r="B54551" s="3"/>
      <c r="J54551" s="3"/>
      <c r="K54551" s="5"/>
      <c r="L54551" s="8"/>
      <c r="N54551" s="5"/>
      <c r="O54551" s="10"/>
      <c r="P54551" s="8"/>
    </row>
    <row r="54552" spans="1:16" s="2" customFormat="1" x14ac:dyDescent="0.15">
      <c r="A54552" s="3"/>
      <c r="B54552" s="3"/>
      <c r="J54552" s="3"/>
      <c r="K54552" s="5"/>
      <c r="L54552" s="8"/>
      <c r="N54552" s="5"/>
      <c r="O54552" s="10"/>
      <c r="P54552" s="8"/>
    </row>
    <row r="54553" spans="1:16" s="2" customFormat="1" x14ac:dyDescent="0.15">
      <c r="A54553" s="3"/>
      <c r="B54553" s="3"/>
      <c r="J54553" s="3"/>
      <c r="K54553" s="5"/>
      <c r="L54553" s="8"/>
      <c r="N54553" s="5"/>
      <c r="O54553" s="10"/>
      <c r="P54553" s="8"/>
    </row>
    <row r="54554" spans="1:16" s="2" customFormat="1" x14ac:dyDescent="0.15">
      <c r="A54554" s="3"/>
      <c r="B54554" s="3"/>
      <c r="J54554" s="3"/>
      <c r="K54554" s="5"/>
      <c r="L54554" s="8"/>
      <c r="N54554" s="5"/>
      <c r="O54554" s="10"/>
      <c r="P54554" s="8"/>
    </row>
    <row r="54555" spans="1:16" s="2" customFormat="1" x14ac:dyDescent="0.15">
      <c r="A54555" s="3"/>
      <c r="B54555" s="3"/>
      <c r="J54555" s="3"/>
      <c r="K54555" s="5"/>
      <c r="L54555" s="8"/>
      <c r="N54555" s="5"/>
      <c r="O54555" s="10"/>
      <c r="P54555" s="8"/>
    </row>
    <row r="54556" spans="1:16" s="2" customFormat="1" x14ac:dyDescent="0.15">
      <c r="A54556" s="3"/>
      <c r="B54556" s="3"/>
      <c r="J54556" s="3"/>
      <c r="K54556" s="5"/>
      <c r="L54556" s="8"/>
      <c r="N54556" s="5"/>
      <c r="O54556" s="10"/>
      <c r="P54556" s="8"/>
    </row>
    <row r="54557" spans="1:16" s="2" customFormat="1" x14ac:dyDescent="0.15">
      <c r="A54557" s="3"/>
      <c r="B54557" s="3"/>
      <c r="J54557" s="3"/>
      <c r="K54557" s="5"/>
      <c r="L54557" s="8"/>
      <c r="N54557" s="5"/>
      <c r="O54557" s="10"/>
      <c r="P54557" s="8"/>
    </row>
    <row r="54558" spans="1:16" s="2" customFormat="1" x14ac:dyDescent="0.15">
      <c r="A54558" s="3"/>
      <c r="B54558" s="3"/>
      <c r="J54558" s="3"/>
      <c r="K54558" s="5"/>
      <c r="L54558" s="8"/>
      <c r="N54558" s="5"/>
      <c r="O54558" s="10"/>
      <c r="P54558" s="8"/>
    </row>
    <row r="54559" spans="1:16" s="2" customFormat="1" x14ac:dyDescent="0.15">
      <c r="A54559" s="3"/>
      <c r="B54559" s="3"/>
      <c r="J54559" s="3"/>
      <c r="K54559" s="5"/>
      <c r="L54559" s="8"/>
      <c r="N54559" s="5"/>
      <c r="O54559" s="10"/>
      <c r="P54559" s="8"/>
    </row>
    <row r="54560" spans="1:16" s="2" customFormat="1" x14ac:dyDescent="0.15">
      <c r="A54560" s="3"/>
      <c r="B54560" s="3"/>
      <c r="J54560" s="3"/>
      <c r="K54560" s="5"/>
      <c r="L54560" s="8"/>
      <c r="N54560" s="5"/>
      <c r="O54560" s="10"/>
      <c r="P54560" s="8"/>
    </row>
    <row r="54561" spans="1:16" s="2" customFormat="1" x14ac:dyDescent="0.15">
      <c r="A54561" s="3"/>
      <c r="B54561" s="3"/>
      <c r="J54561" s="3"/>
      <c r="K54561" s="5"/>
      <c r="L54561" s="8"/>
      <c r="N54561" s="5"/>
      <c r="O54561" s="10"/>
      <c r="P54561" s="8"/>
    </row>
    <row r="54562" spans="1:16" s="2" customFormat="1" x14ac:dyDescent="0.15">
      <c r="A54562" s="3"/>
      <c r="B54562" s="3"/>
      <c r="J54562" s="3"/>
      <c r="K54562" s="5"/>
      <c r="L54562" s="8"/>
      <c r="N54562" s="5"/>
      <c r="O54562" s="10"/>
      <c r="P54562" s="8"/>
    </row>
    <row r="54563" spans="1:16" s="2" customFormat="1" x14ac:dyDescent="0.15">
      <c r="A54563" s="3"/>
      <c r="B54563" s="3"/>
      <c r="J54563" s="3"/>
      <c r="K54563" s="5"/>
      <c r="L54563" s="8"/>
      <c r="N54563" s="5"/>
      <c r="O54563" s="10"/>
      <c r="P54563" s="8"/>
    </row>
    <row r="54564" spans="1:16" s="2" customFormat="1" x14ac:dyDescent="0.15">
      <c r="A54564" s="3"/>
      <c r="B54564" s="3"/>
      <c r="J54564" s="3"/>
      <c r="K54564" s="5"/>
      <c r="L54564" s="8"/>
      <c r="N54564" s="5"/>
      <c r="O54564" s="10"/>
      <c r="P54564" s="8"/>
    </row>
    <row r="54565" spans="1:16" s="2" customFormat="1" x14ac:dyDescent="0.15">
      <c r="A54565" s="3"/>
      <c r="B54565" s="3"/>
      <c r="J54565" s="3"/>
      <c r="K54565" s="5"/>
      <c r="L54565" s="8"/>
      <c r="N54565" s="5"/>
      <c r="O54565" s="10"/>
      <c r="P54565" s="8"/>
    </row>
    <row r="54566" spans="1:16" s="2" customFormat="1" x14ac:dyDescent="0.15">
      <c r="A54566" s="3"/>
      <c r="B54566" s="3"/>
      <c r="J54566" s="3"/>
      <c r="K54566" s="5"/>
      <c r="L54566" s="8"/>
      <c r="N54566" s="5"/>
      <c r="O54566" s="10"/>
      <c r="P54566" s="8"/>
    </row>
    <row r="54567" spans="1:16" s="2" customFormat="1" x14ac:dyDescent="0.15">
      <c r="A54567" s="3"/>
      <c r="B54567" s="3"/>
      <c r="J54567" s="3"/>
      <c r="K54567" s="5"/>
      <c r="L54567" s="8"/>
      <c r="N54567" s="5"/>
      <c r="O54567" s="10"/>
      <c r="P54567" s="8"/>
    </row>
    <row r="54568" spans="1:16" s="2" customFormat="1" x14ac:dyDescent="0.15">
      <c r="A54568" s="3"/>
      <c r="B54568" s="3"/>
      <c r="J54568" s="3"/>
      <c r="K54568" s="5"/>
      <c r="L54568" s="8"/>
      <c r="N54568" s="5"/>
      <c r="O54568" s="10"/>
      <c r="P54568" s="8"/>
    </row>
    <row r="54569" spans="1:16" s="2" customFormat="1" x14ac:dyDescent="0.15">
      <c r="A54569" s="3"/>
      <c r="B54569" s="3"/>
      <c r="J54569" s="3"/>
      <c r="K54569" s="5"/>
      <c r="L54569" s="8"/>
      <c r="N54569" s="5"/>
      <c r="O54569" s="10"/>
      <c r="P54569" s="8"/>
    </row>
    <row r="54570" spans="1:16" s="2" customFormat="1" x14ac:dyDescent="0.15">
      <c r="A54570" s="3"/>
      <c r="B54570" s="3"/>
      <c r="J54570" s="3"/>
      <c r="K54570" s="5"/>
      <c r="L54570" s="8"/>
      <c r="N54570" s="5"/>
      <c r="O54570" s="10"/>
      <c r="P54570" s="8"/>
    </row>
    <row r="54571" spans="1:16" s="2" customFormat="1" x14ac:dyDescent="0.15">
      <c r="A54571" s="3"/>
      <c r="B54571" s="3"/>
      <c r="J54571" s="3"/>
      <c r="K54571" s="5"/>
      <c r="L54571" s="8"/>
      <c r="N54571" s="5"/>
      <c r="O54571" s="10"/>
      <c r="P54571" s="8"/>
    </row>
    <row r="54572" spans="1:16" s="2" customFormat="1" x14ac:dyDescent="0.15">
      <c r="A54572" s="3"/>
      <c r="B54572" s="3"/>
      <c r="J54572" s="3"/>
      <c r="K54572" s="5"/>
      <c r="L54572" s="8"/>
      <c r="N54572" s="5"/>
      <c r="O54572" s="10"/>
      <c r="P54572" s="8"/>
    </row>
    <row r="54573" spans="1:16" s="2" customFormat="1" x14ac:dyDescent="0.15">
      <c r="A54573" s="3"/>
      <c r="B54573" s="3"/>
      <c r="J54573" s="3"/>
      <c r="K54573" s="5"/>
      <c r="L54573" s="8"/>
      <c r="N54573" s="5"/>
      <c r="O54573" s="10"/>
      <c r="P54573" s="8"/>
    </row>
    <row r="54574" spans="1:16" s="2" customFormat="1" x14ac:dyDescent="0.15">
      <c r="A54574" s="3"/>
      <c r="B54574" s="3"/>
      <c r="J54574" s="3"/>
      <c r="K54574" s="5"/>
      <c r="L54574" s="8"/>
      <c r="N54574" s="5"/>
      <c r="O54574" s="10"/>
      <c r="P54574" s="8"/>
    </row>
    <row r="54575" spans="1:16" s="2" customFormat="1" x14ac:dyDescent="0.15">
      <c r="A54575" s="3"/>
      <c r="B54575" s="3"/>
      <c r="J54575" s="3"/>
      <c r="K54575" s="5"/>
      <c r="L54575" s="8"/>
      <c r="N54575" s="5"/>
      <c r="O54575" s="10"/>
      <c r="P54575" s="8"/>
    </row>
    <row r="54576" spans="1:16" s="2" customFormat="1" x14ac:dyDescent="0.15">
      <c r="A54576" s="3"/>
      <c r="B54576" s="3"/>
      <c r="J54576" s="3"/>
      <c r="K54576" s="5"/>
      <c r="L54576" s="8"/>
      <c r="N54576" s="5"/>
      <c r="O54576" s="10"/>
      <c r="P54576" s="8"/>
    </row>
    <row r="54577" spans="1:16" s="2" customFormat="1" x14ac:dyDescent="0.15">
      <c r="A54577" s="3"/>
      <c r="B54577" s="3"/>
      <c r="J54577" s="3"/>
      <c r="K54577" s="5"/>
      <c r="L54577" s="8"/>
      <c r="N54577" s="5"/>
      <c r="O54577" s="10"/>
      <c r="P54577" s="8"/>
    </row>
    <row r="54578" spans="1:16" s="2" customFormat="1" x14ac:dyDescent="0.15">
      <c r="A54578" s="3"/>
      <c r="B54578" s="3"/>
      <c r="J54578" s="3"/>
      <c r="K54578" s="5"/>
      <c r="L54578" s="8"/>
      <c r="N54578" s="5"/>
      <c r="O54578" s="10"/>
      <c r="P54578" s="8"/>
    </row>
    <row r="54579" spans="1:16" s="2" customFormat="1" x14ac:dyDescent="0.15">
      <c r="A54579" s="3"/>
      <c r="B54579" s="3"/>
      <c r="J54579" s="3"/>
      <c r="K54579" s="5"/>
      <c r="L54579" s="8"/>
      <c r="N54579" s="5"/>
      <c r="O54579" s="10"/>
      <c r="P54579" s="8"/>
    </row>
    <row r="54580" spans="1:16" s="2" customFormat="1" x14ac:dyDescent="0.15">
      <c r="A54580" s="3"/>
      <c r="B54580" s="3"/>
      <c r="J54580" s="3"/>
      <c r="K54580" s="5"/>
      <c r="L54580" s="8"/>
      <c r="N54580" s="5"/>
      <c r="O54580" s="10"/>
      <c r="P54580" s="8"/>
    </row>
    <row r="54581" spans="1:16" s="2" customFormat="1" x14ac:dyDescent="0.15">
      <c r="A54581" s="3"/>
      <c r="B54581" s="3"/>
      <c r="J54581" s="3"/>
      <c r="K54581" s="5"/>
      <c r="L54581" s="8"/>
      <c r="N54581" s="5"/>
      <c r="O54581" s="10"/>
      <c r="P54581" s="8"/>
    </row>
    <row r="54582" spans="1:16" s="2" customFormat="1" x14ac:dyDescent="0.15">
      <c r="A54582" s="3"/>
      <c r="B54582" s="3"/>
      <c r="J54582" s="3"/>
      <c r="K54582" s="5"/>
      <c r="L54582" s="8"/>
      <c r="N54582" s="5"/>
      <c r="O54582" s="10"/>
      <c r="P54582" s="8"/>
    </row>
    <row r="54583" spans="1:16" s="2" customFormat="1" x14ac:dyDescent="0.15">
      <c r="A54583" s="3"/>
      <c r="B54583" s="3"/>
      <c r="J54583" s="3"/>
      <c r="K54583" s="5"/>
      <c r="L54583" s="8"/>
      <c r="N54583" s="5"/>
      <c r="O54583" s="10"/>
      <c r="P54583" s="8"/>
    </row>
    <row r="54584" spans="1:16" s="2" customFormat="1" x14ac:dyDescent="0.15">
      <c r="A54584" s="3"/>
      <c r="B54584" s="3"/>
      <c r="J54584" s="3"/>
      <c r="K54584" s="5"/>
      <c r="L54584" s="8"/>
      <c r="N54584" s="5"/>
      <c r="O54584" s="10"/>
      <c r="P54584" s="8"/>
    </row>
    <row r="54585" spans="1:16" s="2" customFormat="1" x14ac:dyDescent="0.15">
      <c r="A54585" s="3"/>
      <c r="B54585" s="3"/>
      <c r="J54585" s="3"/>
      <c r="K54585" s="5"/>
      <c r="L54585" s="8"/>
      <c r="N54585" s="5"/>
      <c r="O54585" s="10"/>
      <c r="P54585" s="8"/>
    </row>
    <row r="54586" spans="1:16" s="2" customFormat="1" x14ac:dyDescent="0.15">
      <c r="A54586" s="3"/>
      <c r="B54586" s="3"/>
      <c r="J54586" s="3"/>
      <c r="K54586" s="5"/>
      <c r="L54586" s="8"/>
      <c r="N54586" s="5"/>
      <c r="O54586" s="10"/>
      <c r="P54586" s="8"/>
    </row>
    <row r="54587" spans="1:16" s="2" customFormat="1" x14ac:dyDescent="0.15">
      <c r="A54587" s="3"/>
      <c r="B54587" s="3"/>
      <c r="J54587" s="3"/>
      <c r="K54587" s="5"/>
      <c r="L54587" s="8"/>
      <c r="N54587" s="5"/>
      <c r="O54587" s="10"/>
      <c r="P54587" s="8"/>
    </row>
    <row r="54588" spans="1:16" s="2" customFormat="1" x14ac:dyDescent="0.15">
      <c r="A54588" s="3"/>
      <c r="B54588" s="3"/>
      <c r="J54588" s="3"/>
      <c r="K54588" s="5"/>
      <c r="L54588" s="8"/>
      <c r="N54588" s="5"/>
      <c r="O54588" s="10"/>
      <c r="P54588" s="8"/>
    </row>
    <row r="54589" spans="1:16" s="2" customFormat="1" x14ac:dyDescent="0.15">
      <c r="A54589" s="3"/>
      <c r="B54589" s="3"/>
      <c r="J54589" s="3"/>
      <c r="K54589" s="5"/>
      <c r="L54589" s="8"/>
      <c r="N54589" s="5"/>
      <c r="O54589" s="10"/>
      <c r="P54589" s="8"/>
    </row>
    <row r="54590" spans="1:16" s="2" customFormat="1" x14ac:dyDescent="0.15">
      <c r="A54590" s="3"/>
      <c r="B54590" s="3"/>
      <c r="J54590" s="3"/>
      <c r="K54590" s="5"/>
      <c r="L54590" s="8"/>
      <c r="N54590" s="5"/>
      <c r="O54590" s="10"/>
      <c r="P54590" s="8"/>
    </row>
    <row r="54591" spans="1:16" s="2" customFormat="1" x14ac:dyDescent="0.15">
      <c r="A54591" s="3"/>
      <c r="B54591" s="3"/>
      <c r="J54591" s="3"/>
      <c r="K54591" s="5"/>
      <c r="L54591" s="8"/>
      <c r="N54591" s="5"/>
      <c r="O54591" s="10"/>
      <c r="P54591" s="8"/>
    </row>
    <row r="54592" spans="1:16" s="2" customFormat="1" x14ac:dyDescent="0.15">
      <c r="A54592" s="3"/>
      <c r="B54592" s="3"/>
      <c r="J54592" s="3"/>
      <c r="K54592" s="5"/>
      <c r="L54592" s="8"/>
      <c r="N54592" s="5"/>
      <c r="O54592" s="10"/>
      <c r="P54592" s="8"/>
    </row>
    <row r="54593" spans="1:16" s="2" customFormat="1" x14ac:dyDescent="0.15">
      <c r="A54593" s="3"/>
      <c r="B54593" s="3"/>
      <c r="J54593" s="3"/>
      <c r="K54593" s="5"/>
      <c r="L54593" s="8"/>
      <c r="N54593" s="5"/>
      <c r="O54593" s="10"/>
      <c r="P54593" s="8"/>
    </row>
    <row r="54594" spans="1:16" s="2" customFormat="1" x14ac:dyDescent="0.15">
      <c r="A54594" s="3"/>
      <c r="B54594" s="3"/>
      <c r="J54594" s="3"/>
      <c r="K54594" s="5"/>
      <c r="L54594" s="8"/>
      <c r="N54594" s="5"/>
      <c r="O54594" s="10"/>
      <c r="P54594" s="8"/>
    </row>
    <row r="54595" spans="1:16" s="2" customFormat="1" x14ac:dyDescent="0.15">
      <c r="A54595" s="3"/>
      <c r="B54595" s="3"/>
      <c r="J54595" s="3"/>
      <c r="K54595" s="5"/>
      <c r="L54595" s="8"/>
      <c r="N54595" s="5"/>
      <c r="O54595" s="10"/>
      <c r="P54595" s="8"/>
    </row>
    <row r="54596" spans="1:16" s="2" customFormat="1" x14ac:dyDescent="0.15">
      <c r="A54596" s="3"/>
      <c r="B54596" s="3"/>
      <c r="J54596" s="3"/>
      <c r="K54596" s="5"/>
      <c r="L54596" s="8"/>
      <c r="N54596" s="5"/>
      <c r="O54596" s="10"/>
      <c r="P54596" s="8"/>
    </row>
    <row r="54597" spans="1:16" s="2" customFormat="1" x14ac:dyDescent="0.15">
      <c r="A54597" s="3"/>
      <c r="B54597" s="3"/>
      <c r="J54597" s="3"/>
      <c r="K54597" s="5"/>
      <c r="L54597" s="8"/>
      <c r="N54597" s="5"/>
      <c r="O54597" s="10"/>
      <c r="P54597" s="8"/>
    </row>
    <row r="54598" spans="1:16" s="2" customFormat="1" x14ac:dyDescent="0.15">
      <c r="A54598" s="3"/>
      <c r="B54598" s="3"/>
      <c r="J54598" s="3"/>
      <c r="K54598" s="5"/>
      <c r="L54598" s="8"/>
      <c r="N54598" s="5"/>
      <c r="O54598" s="10"/>
      <c r="P54598" s="8"/>
    </row>
    <row r="54599" spans="1:16" s="2" customFormat="1" x14ac:dyDescent="0.15">
      <c r="A54599" s="3"/>
      <c r="B54599" s="3"/>
      <c r="J54599" s="3"/>
      <c r="K54599" s="5"/>
      <c r="L54599" s="8"/>
      <c r="N54599" s="5"/>
      <c r="O54599" s="10"/>
      <c r="P54599" s="8"/>
    </row>
    <row r="54600" spans="1:16" s="2" customFormat="1" x14ac:dyDescent="0.15">
      <c r="A54600" s="3"/>
      <c r="B54600" s="3"/>
      <c r="J54600" s="3"/>
      <c r="K54600" s="5"/>
      <c r="L54600" s="8"/>
      <c r="N54600" s="5"/>
      <c r="O54600" s="10"/>
      <c r="P54600" s="8"/>
    </row>
    <row r="54601" spans="1:16" s="2" customFormat="1" x14ac:dyDescent="0.15">
      <c r="A54601" s="3"/>
      <c r="B54601" s="3"/>
      <c r="J54601" s="3"/>
      <c r="K54601" s="5"/>
      <c r="L54601" s="8"/>
      <c r="N54601" s="5"/>
      <c r="O54601" s="10"/>
      <c r="P54601" s="8"/>
    </row>
    <row r="54602" spans="1:16" s="2" customFormat="1" x14ac:dyDescent="0.15">
      <c r="A54602" s="3"/>
      <c r="B54602" s="3"/>
      <c r="J54602" s="3"/>
      <c r="K54602" s="5"/>
      <c r="L54602" s="8"/>
      <c r="N54602" s="5"/>
      <c r="O54602" s="10"/>
      <c r="P54602" s="8"/>
    </row>
    <row r="54603" spans="1:16" s="2" customFormat="1" x14ac:dyDescent="0.15">
      <c r="A54603" s="3"/>
      <c r="B54603" s="3"/>
      <c r="J54603" s="3"/>
      <c r="K54603" s="5"/>
      <c r="L54603" s="8"/>
      <c r="N54603" s="5"/>
      <c r="O54603" s="10"/>
      <c r="P54603" s="8"/>
    </row>
    <row r="54604" spans="1:16" s="2" customFormat="1" x14ac:dyDescent="0.15">
      <c r="A54604" s="3"/>
      <c r="B54604" s="3"/>
      <c r="J54604" s="3"/>
      <c r="K54604" s="5"/>
      <c r="L54604" s="8"/>
      <c r="N54604" s="5"/>
      <c r="O54604" s="10"/>
      <c r="P54604" s="8"/>
    </row>
    <row r="54605" spans="1:16" s="2" customFormat="1" x14ac:dyDescent="0.15">
      <c r="A54605" s="3"/>
      <c r="B54605" s="3"/>
      <c r="J54605" s="3"/>
      <c r="K54605" s="5"/>
      <c r="L54605" s="8"/>
      <c r="N54605" s="5"/>
      <c r="O54605" s="10"/>
      <c r="P54605" s="8"/>
    </row>
    <row r="54606" spans="1:16" s="2" customFormat="1" x14ac:dyDescent="0.15">
      <c r="A54606" s="3"/>
      <c r="B54606" s="3"/>
      <c r="J54606" s="3"/>
      <c r="K54606" s="5"/>
      <c r="L54606" s="8"/>
      <c r="N54606" s="5"/>
      <c r="O54606" s="10"/>
      <c r="P54606" s="8"/>
    </row>
    <row r="54607" spans="1:16" s="2" customFormat="1" x14ac:dyDescent="0.15">
      <c r="A54607" s="3"/>
      <c r="B54607" s="3"/>
      <c r="J54607" s="3"/>
      <c r="K54607" s="5"/>
      <c r="L54607" s="8"/>
      <c r="N54607" s="5"/>
      <c r="O54607" s="10"/>
      <c r="P54607" s="8"/>
    </row>
    <row r="54608" spans="1:16" s="2" customFormat="1" x14ac:dyDescent="0.15">
      <c r="A54608" s="3"/>
      <c r="B54608" s="3"/>
      <c r="J54608" s="3"/>
      <c r="K54608" s="5"/>
      <c r="L54608" s="8"/>
      <c r="N54608" s="5"/>
      <c r="O54608" s="10"/>
      <c r="P54608" s="8"/>
    </row>
    <row r="54609" spans="1:16" s="2" customFormat="1" x14ac:dyDescent="0.15">
      <c r="A54609" s="3"/>
      <c r="B54609" s="3"/>
      <c r="J54609" s="3"/>
      <c r="K54609" s="5"/>
      <c r="L54609" s="8"/>
      <c r="N54609" s="5"/>
      <c r="O54609" s="10"/>
      <c r="P54609" s="8"/>
    </row>
    <row r="54610" spans="1:16" s="2" customFormat="1" x14ac:dyDescent="0.15">
      <c r="A54610" s="3"/>
      <c r="B54610" s="3"/>
      <c r="J54610" s="3"/>
      <c r="K54610" s="5"/>
      <c r="L54610" s="8"/>
      <c r="N54610" s="5"/>
      <c r="O54610" s="10"/>
      <c r="P54610" s="8"/>
    </row>
    <row r="54611" spans="1:16" s="2" customFormat="1" x14ac:dyDescent="0.15">
      <c r="A54611" s="3"/>
      <c r="B54611" s="3"/>
      <c r="J54611" s="3"/>
      <c r="K54611" s="5"/>
      <c r="L54611" s="8"/>
      <c r="N54611" s="5"/>
      <c r="O54611" s="10"/>
      <c r="P54611" s="8"/>
    </row>
    <row r="54612" spans="1:16" s="2" customFormat="1" x14ac:dyDescent="0.15">
      <c r="A54612" s="3"/>
      <c r="B54612" s="3"/>
      <c r="J54612" s="3"/>
      <c r="K54612" s="5"/>
      <c r="L54612" s="8"/>
      <c r="N54612" s="5"/>
      <c r="O54612" s="10"/>
      <c r="P54612" s="8"/>
    </row>
    <row r="54613" spans="1:16" s="2" customFormat="1" x14ac:dyDescent="0.15">
      <c r="A54613" s="3"/>
      <c r="B54613" s="3"/>
      <c r="J54613" s="3"/>
      <c r="K54613" s="5"/>
      <c r="L54613" s="8"/>
      <c r="N54613" s="5"/>
      <c r="O54613" s="10"/>
      <c r="P54613" s="8"/>
    </row>
    <row r="54614" spans="1:16" s="2" customFormat="1" x14ac:dyDescent="0.15">
      <c r="A54614" s="3"/>
      <c r="B54614" s="3"/>
      <c r="J54614" s="3"/>
      <c r="K54614" s="5"/>
      <c r="L54614" s="8"/>
      <c r="N54614" s="5"/>
      <c r="O54614" s="10"/>
      <c r="P54614" s="8"/>
    </row>
    <row r="54615" spans="1:16" s="2" customFormat="1" x14ac:dyDescent="0.15">
      <c r="A54615" s="3"/>
      <c r="B54615" s="3"/>
      <c r="J54615" s="3"/>
      <c r="K54615" s="5"/>
      <c r="L54615" s="8"/>
      <c r="N54615" s="5"/>
      <c r="O54615" s="10"/>
      <c r="P54615" s="8"/>
    </row>
    <row r="54616" spans="1:16" s="2" customFormat="1" x14ac:dyDescent="0.15">
      <c r="A54616" s="3"/>
      <c r="B54616" s="3"/>
      <c r="J54616" s="3"/>
      <c r="K54616" s="5"/>
      <c r="L54616" s="8"/>
      <c r="N54616" s="5"/>
      <c r="O54616" s="10"/>
      <c r="P54616" s="8"/>
    </row>
    <row r="54617" spans="1:16" s="2" customFormat="1" x14ac:dyDescent="0.15">
      <c r="A54617" s="3"/>
      <c r="B54617" s="3"/>
      <c r="J54617" s="3"/>
      <c r="K54617" s="5"/>
      <c r="L54617" s="8"/>
      <c r="N54617" s="5"/>
      <c r="O54617" s="10"/>
      <c r="P54617" s="8"/>
    </row>
    <row r="54618" spans="1:16" s="2" customFormat="1" x14ac:dyDescent="0.15">
      <c r="A54618" s="3"/>
      <c r="B54618" s="3"/>
      <c r="J54618" s="3"/>
      <c r="K54618" s="5"/>
      <c r="L54618" s="8"/>
      <c r="N54618" s="5"/>
      <c r="O54618" s="10"/>
      <c r="P54618" s="8"/>
    </row>
    <row r="54619" spans="1:16" s="2" customFormat="1" x14ac:dyDescent="0.15">
      <c r="A54619" s="3"/>
      <c r="B54619" s="3"/>
      <c r="J54619" s="3"/>
      <c r="K54619" s="5"/>
      <c r="L54619" s="8"/>
      <c r="N54619" s="5"/>
      <c r="O54619" s="10"/>
      <c r="P54619" s="8"/>
    </row>
    <row r="54620" spans="1:16" s="2" customFormat="1" x14ac:dyDescent="0.15">
      <c r="A54620" s="3"/>
      <c r="B54620" s="3"/>
      <c r="J54620" s="3"/>
      <c r="K54620" s="5"/>
      <c r="L54620" s="8"/>
      <c r="N54620" s="5"/>
      <c r="O54620" s="10"/>
      <c r="P54620" s="8"/>
    </row>
    <row r="54621" spans="1:16" s="2" customFormat="1" x14ac:dyDescent="0.15">
      <c r="A54621" s="3"/>
      <c r="B54621" s="3"/>
      <c r="J54621" s="3"/>
      <c r="K54621" s="5"/>
      <c r="L54621" s="8"/>
      <c r="N54621" s="5"/>
      <c r="O54621" s="10"/>
      <c r="P54621" s="8"/>
    </row>
    <row r="54622" spans="1:16" s="2" customFormat="1" x14ac:dyDescent="0.15">
      <c r="A54622" s="3"/>
      <c r="B54622" s="3"/>
      <c r="J54622" s="3"/>
      <c r="K54622" s="5"/>
      <c r="L54622" s="8"/>
      <c r="N54622" s="5"/>
      <c r="O54622" s="10"/>
      <c r="P54622" s="8"/>
    </row>
    <row r="54623" spans="1:16" s="2" customFormat="1" x14ac:dyDescent="0.15">
      <c r="A54623" s="3"/>
      <c r="B54623" s="3"/>
      <c r="J54623" s="3"/>
      <c r="K54623" s="5"/>
      <c r="L54623" s="8"/>
      <c r="N54623" s="5"/>
      <c r="O54623" s="10"/>
      <c r="P54623" s="8"/>
    </row>
    <row r="54624" spans="1:16" s="2" customFormat="1" x14ac:dyDescent="0.15">
      <c r="A54624" s="3"/>
      <c r="B54624" s="3"/>
      <c r="J54624" s="3"/>
      <c r="K54624" s="5"/>
      <c r="L54624" s="8"/>
      <c r="N54624" s="5"/>
      <c r="O54624" s="10"/>
      <c r="P54624" s="8"/>
    </row>
    <row r="54625" spans="1:16" s="2" customFormat="1" x14ac:dyDescent="0.15">
      <c r="A54625" s="3"/>
      <c r="B54625" s="3"/>
      <c r="J54625" s="3"/>
      <c r="K54625" s="5"/>
      <c r="L54625" s="8"/>
      <c r="N54625" s="5"/>
      <c r="O54625" s="10"/>
      <c r="P54625" s="8"/>
    </row>
    <row r="54626" spans="1:16" s="2" customFormat="1" x14ac:dyDescent="0.15">
      <c r="A54626" s="3"/>
      <c r="B54626" s="3"/>
      <c r="J54626" s="3"/>
      <c r="K54626" s="5"/>
      <c r="L54626" s="8"/>
      <c r="N54626" s="5"/>
      <c r="O54626" s="10"/>
      <c r="P54626" s="8"/>
    </row>
    <row r="54627" spans="1:16" s="2" customFormat="1" x14ac:dyDescent="0.15">
      <c r="A54627" s="3"/>
      <c r="B54627" s="3"/>
      <c r="J54627" s="3"/>
      <c r="K54627" s="5"/>
      <c r="L54627" s="8"/>
      <c r="N54627" s="5"/>
      <c r="O54627" s="10"/>
      <c r="P54627" s="8"/>
    </row>
    <row r="54628" spans="1:16" s="2" customFormat="1" x14ac:dyDescent="0.15">
      <c r="A54628" s="3"/>
      <c r="B54628" s="3"/>
      <c r="J54628" s="3"/>
      <c r="K54628" s="5"/>
      <c r="L54628" s="8"/>
      <c r="N54628" s="5"/>
      <c r="O54628" s="10"/>
      <c r="P54628" s="8"/>
    </row>
    <row r="54629" spans="1:16" s="2" customFormat="1" x14ac:dyDescent="0.15">
      <c r="A54629" s="3"/>
      <c r="B54629" s="3"/>
      <c r="J54629" s="3"/>
      <c r="K54629" s="5"/>
      <c r="L54629" s="8"/>
      <c r="N54629" s="5"/>
      <c r="O54629" s="10"/>
      <c r="P54629" s="8"/>
    </row>
    <row r="54630" spans="1:16" s="2" customFormat="1" x14ac:dyDescent="0.15">
      <c r="A54630" s="3"/>
      <c r="B54630" s="3"/>
      <c r="J54630" s="3"/>
      <c r="K54630" s="5"/>
      <c r="L54630" s="8"/>
      <c r="N54630" s="5"/>
      <c r="O54630" s="10"/>
      <c r="P54630" s="8"/>
    </row>
    <row r="54631" spans="1:16" s="2" customFormat="1" x14ac:dyDescent="0.15">
      <c r="A54631" s="3"/>
      <c r="B54631" s="3"/>
      <c r="J54631" s="3"/>
      <c r="K54631" s="5"/>
      <c r="L54631" s="8"/>
      <c r="N54631" s="5"/>
      <c r="O54631" s="10"/>
      <c r="P54631" s="8"/>
    </row>
    <row r="54632" spans="1:16" s="2" customFormat="1" x14ac:dyDescent="0.15">
      <c r="A54632" s="3"/>
      <c r="B54632" s="3"/>
      <c r="J54632" s="3"/>
      <c r="K54632" s="5"/>
      <c r="L54632" s="8"/>
      <c r="N54632" s="5"/>
      <c r="O54632" s="10"/>
      <c r="P54632" s="8"/>
    </row>
    <row r="54633" spans="1:16" s="2" customFormat="1" x14ac:dyDescent="0.15">
      <c r="A54633" s="3"/>
      <c r="B54633" s="3"/>
      <c r="J54633" s="3"/>
      <c r="K54633" s="5"/>
      <c r="L54633" s="8"/>
      <c r="N54633" s="5"/>
      <c r="O54633" s="10"/>
      <c r="P54633" s="8"/>
    </row>
    <row r="54634" spans="1:16" s="2" customFormat="1" x14ac:dyDescent="0.15">
      <c r="A54634" s="3"/>
      <c r="B54634" s="3"/>
      <c r="J54634" s="3"/>
      <c r="K54634" s="5"/>
      <c r="L54634" s="8"/>
      <c r="N54634" s="5"/>
      <c r="O54634" s="10"/>
      <c r="P54634" s="8"/>
    </row>
    <row r="54635" spans="1:16" s="2" customFormat="1" x14ac:dyDescent="0.15">
      <c r="A54635" s="3"/>
      <c r="B54635" s="3"/>
      <c r="J54635" s="3"/>
      <c r="K54635" s="5"/>
      <c r="L54635" s="8"/>
      <c r="N54635" s="5"/>
      <c r="O54635" s="10"/>
      <c r="P54635" s="8"/>
    </row>
    <row r="54636" spans="1:16" s="2" customFormat="1" x14ac:dyDescent="0.15">
      <c r="A54636" s="3"/>
      <c r="B54636" s="3"/>
      <c r="J54636" s="3"/>
      <c r="K54636" s="5"/>
      <c r="L54636" s="8"/>
      <c r="N54636" s="5"/>
      <c r="O54636" s="10"/>
      <c r="P54636" s="8"/>
    </row>
    <row r="54637" spans="1:16" s="2" customFormat="1" x14ac:dyDescent="0.15">
      <c r="A54637" s="3"/>
      <c r="B54637" s="3"/>
      <c r="J54637" s="3"/>
      <c r="K54637" s="5"/>
      <c r="L54637" s="8"/>
      <c r="N54637" s="5"/>
      <c r="O54637" s="10"/>
      <c r="P54637" s="8"/>
    </row>
    <row r="54638" spans="1:16" s="2" customFormat="1" x14ac:dyDescent="0.15">
      <c r="A54638" s="3"/>
      <c r="B54638" s="3"/>
      <c r="J54638" s="3"/>
      <c r="K54638" s="5"/>
      <c r="L54638" s="8"/>
      <c r="N54638" s="5"/>
      <c r="O54638" s="10"/>
      <c r="P54638" s="8"/>
    </row>
    <row r="54639" spans="1:16" s="2" customFormat="1" x14ac:dyDescent="0.15">
      <c r="A54639" s="3"/>
      <c r="B54639" s="3"/>
      <c r="J54639" s="3"/>
      <c r="K54639" s="5"/>
      <c r="L54639" s="8"/>
      <c r="N54639" s="5"/>
      <c r="O54639" s="10"/>
      <c r="P54639" s="8"/>
    </row>
    <row r="54640" spans="1:16" s="2" customFormat="1" x14ac:dyDescent="0.15">
      <c r="A54640" s="3"/>
      <c r="B54640" s="3"/>
      <c r="J54640" s="3"/>
      <c r="K54640" s="5"/>
      <c r="L54640" s="8"/>
      <c r="N54640" s="5"/>
      <c r="O54640" s="10"/>
      <c r="P54640" s="8"/>
    </row>
    <row r="54641" spans="1:16" s="2" customFormat="1" x14ac:dyDescent="0.15">
      <c r="A54641" s="3"/>
      <c r="B54641" s="3"/>
      <c r="J54641" s="3"/>
      <c r="K54641" s="5"/>
      <c r="L54641" s="8"/>
      <c r="N54641" s="5"/>
      <c r="O54641" s="10"/>
      <c r="P54641" s="8"/>
    </row>
    <row r="54642" spans="1:16" s="2" customFormat="1" x14ac:dyDescent="0.15">
      <c r="A54642" s="3"/>
      <c r="B54642" s="3"/>
      <c r="J54642" s="3"/>
      <c r="K54642" s="5"/>
      <c r="L54642" s="8"/>
      <c r="N54642" s="5"/>
      <c r="O54642" s="10"/>
      <c r="P54642" s="8"/>
    </row>
    <row r="54643" spans="1:16" s="2" customFormat="1" x14ac:dyDescent="0.15">
      <c r="A54643" s="3"/>
      <c r="B54643" s="3"/>
      <c r="J54643" s="3"/>
      <c r="K54643" s="5"/>
      <c r="L54643" s="8"/>
      <c r="N54643" s="5"/>
      <c r="O54643" s="10"/>
      <c r="P54643" s="8"/>
    </row>
    <row r="54644" spans="1:16" s="2" customFormat="1" x14ac:dyDescent="0.15">
      <c r="A54644" s="3"/>
      <c r="B54644" s="3"/>
      <c r="J54644" s="3"/>
      <c r="K54644" s="5"/>
      <c r="L54644" s="8"/>
      <c r="N54644" s="5"/>
      <c r="O54644" s="10"/>
      <c r="P54644" s="8"/>
    </row>
    <row r="54645" spans="1:16" s="2" customFormat="1" x14ac:dyDescent="0.15">
      <c r="A54645" s="3"/>
      <c r="B54645" s="3"/>
      <c r="J54645" s="3"/>
      <c r="K54645" s="5"/>
      <c r="L54645" s="8"/>
      <c r="N54645" s="5"/>
      <c r="O54645" s="10"/>
      <c r="P54645" s="8"/>
    </row>
    <row r="54646" spans="1:16" s="2" customFormat="1" x14ac:dyDescent="0.15">
      <c r="A54646" s="3"/>
      <c r="B54646" s="3"/>
      <c r="J54646" s="3"/>
      <c r="K54646" s="5"/>
      <c r="L54646" s="8"/>
      <c r="N54646" s="5"/>
      <c r="O54646" s="10"/>
      <c r="P54646" s="8"/>
    </row>
    <row r="54647" spans="1:16" s="2" customFormat="1" x14ac:dyDescent="0.15">
      <c r="A54647" s="3"/>
      <c r="B54647" s="3"/>
      <c r="J54647" s="3"/>
      <c r="K54647" s="5"/>
      <c r="L54647" s="8"/>
      <c r="N54647" s="5"/>
      <c r="O54647" s="10"/>
      <c r="P54647" s="8"/>
    </row>
    <row r="54648" spans="1:16" s="2" customFormat="1" x14ac:dyDescent="0.15">
      <c r="A54648" s="3"/>
      <c r="B54648" s="3"/>
      <c r="J54648" s="3"/>
      <c r="K54648" s="5"/>
      <c r="L54648" s="8"/>
      <c r="N54648" s="5"/>
      <c r="O54648" s="10"/>
      <c r="P54648" s="8"/>
    </row>
    <row r="54649" spans="1:16" s="2" customFormat="1" x14ac:dyDescent="0.15">
      <c r="A54649" s="3"/>
      <c r="B54649" s="3"/>
      <c r="J54649" s="3"/>
      <c r="K54649" s="5"/>
      <c r="L54649" s="8"/>
      <c r="N54649" s="5"/>
      <c r="O54649" s="10"/>
      <c r="P54649" s="8"/>
    </row>
    <row r="54650" spans="1:16" s="2" customFormat="1" x14ac:dyDescent="0.15">
      <c r="A54650" s="3"/>
      <c r="B54650" s="3"/>
      <c r="J54650" s="3"/>
      <c r="K54650" s="5"/>
      <c r="L54650" s="8"/>
      <c r="N54650" s="5"/>
      <c r="O54650" s="10"/>
      <c r="P54650" s="8"/>
    </row>
    <row r="54651" spans="1:16" s="2" customFormat="1" x14ac:dyDescent="0.15">
      <c r="A54651" s="3"/>
      <c r="B54651" s="3"/>
      <c r="J54651" s="3"/>
      <c r="K54651" s="5"/>
      <c r="L54651" s="8"/>
      <c r="N54651" s="5"/>
      <c r="O54651" s="10"/>
      <c r="P54651" s="8"/>
    </row>
    <row r="54652" spans="1:16" s="2" customFormat="1" x14ac:dyDescent="0.15">
      <c r="A54652" s="3"/>
      <c r="B54652" s="3"/>
      <c r="J54652" s="3"/>
      <c r="K54652" s="5"/>
      <c r="L54652" s="8"/>
      <c r="N54652" s="5"/>
      <c r="O54652" s="10"/>
      <c r="P54652" s="8"/>
    </row>
    <row r="54653" spans="1:16" s="2" customFormat="1" x14ac:dyDescent="0.15">
      <c r="A54653" s="3"/>
      <c r="B54653" s="3"/>
      <c r="J54653" s="3"/>
      <c r="K54653" s="5"/>
      <c r="L54653" s="8"/>
      <c r="N54653" s="5"/>
      <c r="O54653" s="10"/>
      <c r="P54653" s="8"/>
    </row>
    <row r="54654" spans="1:16" s="2" customFormat="1" x14ac:dyDescent="0.15">
      <c r="A54654" s="3"/>
      <c r="B54654" s="3"/>
      <c r="J54654" s="3"/>
      <c r="K54654" s="5"/>
      <c r="L54654" s="8"/>
      <c r="N54654" s="5"/>
      <c r="O54654" s="10"/>
      <c r="P54654" s="8"/>
    </row>
    <row r="54655" spans="1:16" s="2" customFormat="1" x14ac:dyDescent="0.15">
      <c r="A54655" s="3"/>
      <c r="B54655" s="3"/>
      <c r="J54655" s="3"/>
      <c r="K54655" s="5"/>
      <c r="L54655" s="8"/>
      <c r="N54655" s="5"/>
      <c r="O54655" s="10"/>
      <c r="P54655" s="8"/>
    </row>
    <row r="54656" spans="1:16" s="2" customFormat="1" x14ac:dyDescent="0.15">
      <c r="A54656" s="3"/>
      <c r="B54656" s="3"/>
      <c r="J54656" s="3"/>
      <c r="K54656" s="5"/>
      <c r="L54656" s="8"/>
      <c r="N54656" s="5"/>
      <c r="O54656" s="10"/>
      <c r="P54656" s="8"/>
    </row>
    <row r="54657" spans="1:16" s="2" customFormat="1" x14ac:dyDescent="0.15">
      <c r="A54657" s="3"/>
      <c r="B54657" s="3"/>
      <c r="J54657" s="3"/>
      <c r="K54657" s="5"/>
      <c r="L54657" s="8"/>
      <c r="N54657" s="5"/>
      <c r="O54657" s="10"/>
      <c r="P54657" s="8"/>
    </row>
    <row r="54658" spans="1:16" s="2" customFormat="1" x14ac:dyDescent="0.15">
      <c r="A54658" s="3"/>
      <c r="B54658" s="3"/>
      <c r="J54658" s="3"/>
      <c r="K54658" s="5"/>
      <c r="L54658" s="8"/>
      <c r="N54658" s="5"/>
      <c r="O54658" s="10"/>
      <c r="P54658" s="8"/>
    </row>
    <row r="54659" spans="1:16" s="2" customFormat="1" x14ac:dyDescent="0.15">
      <c r="A54659" s="3"/>
      <c r="B54659" s="3"/>
      <c r="J54659" s="3"/>
      <c r="K54659" s="5"/>
      <c r="L54659" s="8"/>
      <c r="N54659" s="5"/>
      <c r="O54659" s="10"/>
      <c r="P54659" s="8"/>
    </row>
    <row r="54660" spans="1:16" s="2" customFormat="1" x14ac:dyDescent="0.15">
      <c r="A54660" s="3"/>
      <c r="B54660" s="3"/>
      <c r="J54660" s="3"/>
      <c r="K54660" s="5"/>
      <c r="L54660" s="8"/>
      <c r="N54660" s="5"/>
      <c r="O54660" s="10"/>
      <c r="P54660" s="8"/>
    </row>
    <row r="54661" spans="1:16" s="2" customFormat="1" x14ac:dyDescent="0.15">
      <c r="A54661" s="3"/>
      <c r="B54661" s="3"/>
      <c r="J54661" s="3"/>
      <c r="K54661" s="5"/>
      <c r="L54661" s="8"/>
      <c r="N54661" s="5"/>
      <c r="O54661" s="10"/>
      <c r="P54661" s="8"/>
    </row>
    <row r="54662" spans="1:16" s="2" customFormat="1" x14ac:dyDescent="0.15">
      <c r="A54662" s="3"/>
      <c r="B54662" s="3"/>
      <c r="J54662" s="3"/>
      <c r="K54662" s="5"/>
      <c r="L54662" s="8"/>
      <c r="N54662" s="5"/>
      <c r="O54662" s="10"/>
      <c r="P54662" s="8"/>
    </row>
    <row r="54663" spans="1:16" s="2" customFormat="1" x14ac:dyDescent="0.15">
      <c r="A54663" s="3"/>
      <c r="B54663" s="3"/>
      <c r="J54663" s="3"/>
      <c r="K54663" s="5"/>
      <c r="L54663" s="8"/>
      <c r="N54663" s="5"/>
      <c r="O54663" s="10"/>
      <c r="P54663" s="8"/>
    </row>
    <row r="54664" spans="1:16" s="2" customFormat="1" x14ac:dyDescent="0.15">
      <c r="A54664" s="3"/>
      <c r="B54664" s="3"/>
      <c r="J54664" s="3"/>
      <c r="K54664" s="5"/>
      <c r="L54664" s="8"/>
      <c r="N54664" s="5"/>
      <c r="O54664" s="10"/>
      <c r="P54664" s="8"/>
    </row>
    <row r="54665" spans="1:16" s="2" customFormat="1" x14ac:dyDescent="0.15">
      <c r="A54665" s="3"/>
      <c r="B54665" s="3"/>
      <c r="J54665" s="3"/>
      <c r="K54665" s="5"/>
      <c r="L54665" s="8"/>
      <c r="N54665" s="5"/>
      <c r="O54665" s="10"/>
      <c r="P54665" s="8"/>
    </row>
    <row r="54666" spans="1:16" s="2" customFormat="1" x14ac:dyDescent="0.15">
      <c r="A54666" s="3"/>
      <c r="B54666" s="3"/>
      <c r="J54666" s="3"/>
      <c r="K54666" s="5"/>
      <c r="L54666" s="8"/>
      <c r="N54666" s="5"/>
      <c r="O54666" s="10"/>
      <c r="P54666" s="8"/>
    </row>
    <row r="54667" spans="1:16" s="2" customFormat="1" x14ac:dyDescent="0.15">
      <c r="A54667" s="3"/>
      <c r="B54667" s="3"/>
      <c r="J54667" s="3"/>
      <c r="K54667" s="5"/>
      <c r="L54667" s="8"/>
      <c r="N54667" s="5"/>
      <c r="O54667" s="10"/>
      <c r="P54667" s="8"/>
    </row>
    <row r="54668" spans="1:16" s="2" customFormat="1" x14ac:dyDescent="0.15">
      <c r="A54668" s="3"/>
      <c r="B54668" s="3"/>
      <c r="J54668" s="3"/>
      <c r="K54668" s="5"/>
      <c r="L54668" s="8"/>
      <c r="N54668" s="5"/>
      <c r="O54668" s="10"/>
      <c r="P54668" s="8"/>
    </row>
    <row r="54669" spans="1:16" s="2" customFormat="1" x14ac:dyDescent="0.15">
      <c r="A54669" s="3"/>
      <c r="B54669" s="3"/>
      <c r="J54669" s="3"/>
      <c r="K54669" s="5"/>
      <c r="L54669" s="8"/>
      <c r="N54669" s="5"/>
      <c r="O54669" s="10"/>
      <c r="P54669" s="8"/>
    </row>
    <row r="54670" spans="1:16" s="2" customFormat="1" x14ac:dyDescent="0.15">
      <c r="A54670" s="3"/>
      <c r="B54670" s="3"/>
      <c r="J54670" s="3"/>
      <c r="K54670" s="5"/>
      <c r="L54670" s="8"/>
      <c r="N54670" s="5"/>
      <c r="O54670" s="10"/>
      <c r="P54670" s="8"/>
    </row>
    <row r="54671" spans="1:16" s="2" customFormat="1" x14ac:dyDescent="0.15">
      <c r="A54671" s="3"/>
      <c r="B54671" s="3"/>
      <c r="J54671" s="3"/>
      <c r="K54671" s="5"/>
      <c r="L54671" s="8"/>
      <c r="N54671" s="5"/>
      <c r="O54671" s="10"/>
      <c r="P54671" s="8"/>
    </row>
    <row r="54672" spans="1:16" s="2" customFormat="1" x14ac:dyDescent="0.15">
      <c r="A54672" s="3"/>
      <c r="B54672" s="3"/>
      <c r="J54672" s="3"/>
      <c r="K54672" s="5"/>
      <c r="L54672" s="8"/>
      <c r="N54672" s="5"/>
      <c r="O54672" s="10"/>
      <c r="P54672" s="8"/>
    </row>
    <row r="54673" spans="1:16" s="2" customFormat="1" x14ac:dyDescent="0.15">
      <c r="A54673" s="3"/>
      <c r="B54673" s="3"/>
      <c r="J54673" s="3"/>
      <c r="K54673" s="5"/>
      <c r="L54673" s="8"/>
      <c r="N54673" s="5"/>
      <c r="O54673" s="10"/>
      <c r="P54673" s="8"/>
    </row>
    <row r="54674" spans="1:16" s="2" customFormat="1" x14ac:dyDescent="0.15">
      <c r="A54674" s="3"/>
      <c r="B54674" s="3"/>
      <c r="J54674" s="3"/>
      <c r="K54674" s="5"/>
      <c r="L54674" s="8"/>
      <c r="N54674" s="5"/>
      <c r="O54674" s="10"/>
      <c r="P54674" s="8"/>
    </row>
    <row r="54675" spans="1:16" s="2" customFormat="1" x14ac:dyDescent="0.15">
      <c r="A54675" s="3"/>
      <c r="B54675" s="3"/>
      <c r="J54675" s="3"/>
      <c r="K54675" s="5"/>
      <c r="L54675" s="8"/>
      <c r="N54675" s="5"/>
      <c r="O54675" s="10"/>
      <c r="P54675" s="8"/>
    </row>
    <row r="54676" spans="1:16" s="2" customFormat="1" x14ac:dyDescent="0.15">
      <c r="A54676" s="3"/>
      <c r="B54676" s="3"/>
      <c r="J54676" s="3"/>
      <c r="K54676" s="5"/>
      <c r="L54676" s="8"/>
      <c r="N54676" s="5"/>
      <c r="O54676" s="10"/>
      <c r="P54676" s="8"/>
    </row>
    <row r="54677" spans="1:16" s="2" customFormat="1" x14ac:dyDescent="0.15">
      <c r="A54677" s="3"/>
      <c r="B54677" s="3"/>
      <c r="J54677" s="3"/>
      <c r="K54677" s="5"/>
      <c r="L54677" s="8"/>
      <c r="N54677" s="5"/>
      <c r="O54677" s="10"/>
      <c r="P54677" s="8"/>
    </row>
    <row r="54678" spans="1:16" s="2" customFormat="1" x14ac:dyDescent="0.15">
      <c r="A54678" s="3"/>
      <c r="B54678" s="3"/>
      <c r="J54678" s="3"/>
      <c r="K54678" s="5"/>
      <c r="L54678" s="8"/>
      <c r="N54678" s="5"/>
      <c r="O54678" s="10"/>
      <c r="P54678" s="8"/>
    </row>
    <row r="54679" spans="1:16" s="2" customFormat="1" x14ac:dyDescent="0.15">
      <c r="A54679" s="3"/>
      <c r="B54679" s="3"/>
      <c r="J54679" s="3"/>
      <c r="K54679" s="5"/>
      <c r="L54679" s="8"/>
      <c r="N54679" s="5"/>
      <c r="O54679" s="10"/>
      <c r="P54679" s="8"/>
    </row>
    <row r="54680" spans="1:16" s="2" customFormat="1" x14ac:dyDescent="0.15">
      <c r="A54680" s="3"/>
      <c r="B54680" s="3"/>
      <c r="J54680" s="3"/>
      <c r="K54680" s="5"/>
      <c r="L54680" s="8"/>
      <c r="N54680" s="5"/>
      <c r="O54680" s="10"/>
      <c r="P54680" s="8"/>
    </row>
    <row r="54681" spans="1:16" s="2" customFormat="1" x14ac:dyDescent="0.15">
      <c r="A54681" s="3"/>
      <c r="B54681" s="3"/>
      <c r="J54681" s="3"/>
      <c r="K54681" s="5"/>
      <c r="L54681" s="8"/>
      <c r="N54681" s="5"/>
      <c r="O54681" s="10"/>
      <c r="P54681" s="8"/>
    </row>
    <row r="54682" spans="1:16" s="2" customFormat="1" x14ac:dyDescent="0.15">
      <c r="A54682" s="3"/>
      <c r="B54682" s="3"/>
      <c r="J54682" s="3"/>
      <c r="K54682" s="5"/>
      <c r="L54682" s="8"/>
      <c r="N54682" s="5"/>
      <c r="O54682" s="10"/>
      <c r="P54682" s="8"/>
    </row>
    <row r="54683" spans="1:16" s="2" customFormat="1" x14ac:dyDescent="0.15">
      <c r="A54683" s="3"/>
      <c r="B54683" s="3"/>
      <c r="J54683" s="3"/>
      <c r="K54683" s="5"/>
      <c r="L54683" s="8"/>
      <c r="N54683" s="5"/>
      <c r="O54683" s="10"/>
      <c r="P54683" s="8"/>
    </row>
    <row r="54684" spans="1:16" s="2" customFormat="1" x14ac:dyDescent="0.15">
      <c r="A54684" s="3"/>
      <c r="B54684" s="3"/>
      <c r="J54684" s="3"/>
      <c r="K54684" s="5"/>
      <c r="L54684" s="8"/>
      <c r="N54684" s="5"/>
      <c r="O54684" s="10"/>
      <c r="P54684" s="8"/>
    </row>
    <row r="54685" spans="1:16" s="2" customFormat="1" x14ac:dyDescent="0.15">
      <c r="A54685" s="3"/>
      <c r="B54685" s="3"/>
      <c r="J54685" s="3"/>
      <c r="K54685" s="5"/>
      <c r="L54685" s="8"/>
      <c r="N54685" s="5"/>
      <c r="O54685" s="10"/>
      <c r="P54685" s="8"/>
    </row>
    <row r="54686" spans="1:16" s="2" customFormat="1" x14ac:dyDescent="0.15">
      <c r="A54686" s="3"/>
      <c r="B54686" s="3"/>
      <c r="J54686" s="3"/>
      <c r="K54686" s="5"/>
      <c r="L54686" s="8"/>
      <c r="N54686" s="5"/>
      <c r="O54686" s="10"/>
      <c r="P54686" s="8"/>
    </row>
    <row r="54687" spans="1:16" s="2" customFormat="1" x14ac:dyDescent="0.15">
      <c r="A54687" s="3"/>
      <c r="B54687" s="3"/>
      <c r="J54687" s="3"/>
      <c r="K54687" s="5"/>
      <c r="L54687" s="8"/>
      <c r="N54687" s="5"/>
      <c r="O54687" s="10"/>
      <c r="P54687" s="8"/>
    </row>
    <row r="54688" spans="1:16" s="2" customFormat="1" x14ac:dyDescent="0.15">
      <c r="A54688" s="3"/>
      <c r="B54688" s="3"/>
      <c r="J54688" s="3"/>
      <c r="K54688" s="5"/>
      <c r="L54688" s="8"/>
      <c r="N54688" s="5"/>
      <c r="O54688" s="10"/>
      <c r="P54688" s="8"/>
    </row>
    <row r="54689" spans="1:16" s="2" customFormat="1" x14ac:dyDescent="0.15">
      <c r="A54689" s="3"/>
      <c r="B54689" s="3"/>
      <c r="J54689" s="3"/>
      <c r="K54689" s="5"/>
      <c r="L54689" s="8"/>
      <c r="N54689" s="5"/>
      <c r="O54689" s="10"/>
      <c r="P54689" s="8"/>
    </row>
    <row r="54690" spans="1:16" s="2" customFormat="1" x14ac:dyDescent="0.15">
      <c r="A54690" s="3"/>
      <c r="B54690" s="3"/>
      <c r="J54690" s="3"/>
      <c r="K54690" s="5"/>
      <c r="L54690" s="8"/>
      <c r="N54690" s="5"/>
      <c r="O54690" s="10"/>
      <c r="P54690" s="8"/>
    </row>
    <row r="54691" spans="1:16" s="2" customFormat="1" x14ac:dyDescent="0.15">
      <c r="A54691" s="3"/>
      <c r="B54691" s="3"/>
      <c r="J54691" s="3"/>
      <c r="K54691" s="5"/>
      <c r="L54691" s="8"/>
      <c r="N54691" s="5"/>
      <c r="O54691" s="10"/>
      <c r="P54691" s="8"/>
    </row>
    <row r="54692" spans="1:16" s="2" customFormat="1" x14ac:dyDescent="0.15">
      <c r="A54692" s="3"/>
      <c r="B54692" s="3"/>
      <c r="J54692" s="3"/>
      <c r="K54692" s="5"/>
      <c r="L54692" s="8"/>
      <c r="N54692" s="5"/>
      <c r="O54692" s="10"/>
      <c r="P54692" s="8"/>
    </row>
    <row r="54693" spans="1:16" s="2" customFormat="1" x14ac:dyDescent="0.15">
      <c r="A54693" s="3"/>
      <c r="B54693" s="3"/>
      <c r="J54693" s="3"/>
      <c r="K54693" s="5"/>
      <c r="L54693" s="8"/>
      <c r="N54693" s="5"/>
      <c r="O54693" s="10"/>
      <c r="P54693" s="8"/>
    </row>
    <row r="54694" spans="1:16" s="2" customFormat="1" x14ac:dyDescent="0.15">
      <c r="A54694" s="3"/>
      <c r="B54694" s="3"/>
      <c r="J54694" s="3"/>
      <c r="K54694" s="5"/>
      <c r="L54694" s="8"/>
      <c r="N54694" s="5"/>
      <c r="O54694" s="10"/>
      <c r="P54694" s="8"/>
    </row>
    <row r="54695" spans="1:16" s="2" customFormat="1" x14ac:dyDescent="0.15">
      <c r="A54695" s="3"/>
      <c r="B54695" s="3"/>
      <c r="J54695" s="3"/>
      <c r="K54695" s="5"/>
      <c r="L54695" s="8"/>
      <c r="N54695" s="5"/>
      <c r="O54695" s="10"/>
      <c r="P54695" s="8"/>
    </row>
    <row r="54696" spans="1:16" s="2" customFormat="1" x14ac:dyDescent="0.15">
      <c r="A54696" s="3"/>
      <c r="B54696" s="3"/>
      <c r="J54696" s="3"/>
      <c r="K54696" s="5"/>
      <c r="L54696" s="8"/>
      <c r="N54696" s="5"/>
      <c r="O54696" s="10"/>
      <c r="P54696" s="8"/>
    </row>
    <row r="54697" spans="1:16" s="2" customFormat="1" x14ac:dyDescent="0.15">
      <c r="A54697" s="3"/>
      <c r="B54697" s="3"/>
      <c r="J54697" s="3"/>
      <c r="K54697" s="5"/>
      <c r="L54697" s="8"/>
      <c r="N54697" s="5"/>
      <c r="O54697" s="10"/>
      <c r="P54697" s="8"/>
    </row>
    <row r="54698" spans="1:16" s="2" customFormat="1" x14ac:dyDescent="0.15">
      <c r="A54698" s="3"/>
      <c r="B54698" s="3"/>
      <c r="J54698" s="3"/>
      <c r="K54698" s="5"/>
      <c r="L54698" s="8"/>
      <c r="N54698" s="5"/>
      <c r="O54698" s="10"/>
      <c r="P54698" s="8"/>
    </row>
    <row r="54699" spans="1:16" s="2" customFormat="1" x14ac:dyDescent="0.15">
      <c r="A54699" s="3"/>
      <c r="B54699" s="3"/>
      <c r="J54699" s="3"/>
      <c r="K54699" s="5"/>
      <c r="L54699" s="8"/>
      <c r="N54699" s="5"/>
      <c r="O54699" s="10"/>
      <c r="P54699" s="8"/>
    </row>
    <row r="54700" spans="1:16" s="2" customFormat="1" x14ac:dyDescent="0.15">
      <c r="A54700" s="3"/>
      <c r="B54700" s="3"/>
      <c r="J54700" s="3"/>
      <c r="K54700" s="5"/>
      <c r="L54700" s="8"/>
      <c r="N54700" s="5"/>
      <c r="O54700" s="10"/>
      <c r="P54700" s="8"/>
    </row>
    <row r="54701" spans="1:16" s="2" customFormat="1" x14ac:dyDescent="0.15">
      <c r="A54701" s="3"/>
      <c r="B54701" s="3"/>
      <c r="J54701" s="3"/>
      <c r="K54701" s="5"/>
      <c r="L54701" s="8"/>
      <c r="N54701" s="5"/>
      <c r="O54701" s="10"/>
      <c r="P54701" s="8"/>
    </row>
    <row r="54702" spans="1:16" s="2" customFormat="1" x14ac:dyDescent="0.15">
      <c r="A54702" s="3"/>
      <c r="B54702" s="3"/>
      <c r="J54702" s="3"/>
      <c r="K54702" s="5"/>
      <c r="L54702" s="8"/>
      <c r="N54702" s="5"/>
      <c r="O54702" s="10"/>
      <c r="P54702" s="8"/>
    </row>
    <row r="54703" spans="1:16" s="2" customFormat="1" x14ac:dyDescent="0.15">
      <c r="A54703" s="3"/>
      <c r="B54703" s="3"/>
      <c r="J54703" s="3"/>
      <c r="K54703" s="5"/>
      <c r="L54703" s="8"/>
      <c r="N54703" s="5"/>
      <c r="O54703" s="10"/>
      <c r="P54703" s="8"/>
    </row>
    <row r="54704" spans="1:16" s="2" customFormat="1" x14ac:dyDescent="0.15">
      <c r="A54704" s="3"/>
      <c r="B54704" s="3"/>
      <c r="J54704" s="3"/>
      <c r="K54704" s="5"/>
      <c r="L54704" s="8"/>
      <c r="N54704" s="5"/>
      <c r="O54704" s="10"/>
      <c r="P54704" s="8"/>
    </row>
    <row r="54705" spans="1:16" s="2" customFormat="1" x14ac:dyDescent="0.15">
      <c r="A54705" s="3"/>
      <c r="B54705" s="3"/>
      <c r="J54705" s="3"/>
      <c r="K54705" s="5"/>
      <c r="L54705" s="8"/>
      <c r="N54705" s="5"/>
      <c r="O54705" s="10"/>
      <c r="P54705" s="8"/>
    </row>
    <row r="54706" spans="1:16" s="2" customFormat="1" x14ac:dyDescent="0.15">
      <c r="A54706" s="3"/>
      <c r="B54706" s="3"/>
      <c r="J54706" s="3"/>
      <c r="K54706" s="5"/>
      <c r="L54706" s="8"/>
      <c r="N54706" s="5"/>
      <c r="O54706" s="10"/>
      <c r="P54706" s="8"/>
    </row>
    <row r="54707" spans="1:16" s="2" customFormat="1" x14ac:dyDescent="0.15">
      <c r="A54707" s="3"/>
      <c r="B54707" s="3"/>
      <c r="J54707" s="3"/>
      <c r="K54707" s="5"/>
      <c r="L54707" s="8"/>
      <c r="N54707" s="5"/>
      <c r="O54707" s="10"/>
      <c r="P54707" s="8"/>
    </row>
    <row r="54708" spans="1:16" s="2" customFormat="1" x14ac:dyDescent="0.15">
      <c r="A54708" s="3"/>
      <c r="B54708" s="3"/>
      <c r="J54708" s="3"/>
      <c r="K54708" s="5"/>
      <c r="L54708" s="8"/>
      <c r="N54708" s="5"/>
      <c r="O54708" s="10"/>
      <c r="P54708" s="8"/>
    </row>
    <row r="54709" spans="1:16" s="2" customFormat="1" x14ac:dyDescent="0.15">
      <c r="A54709" s="3"/>
      <c r="B54709" s="3"/>
      <c r="J54709" s="3"/>
      <c r="K54709" s="5"/>
      <c r="L54709" s="8"/>
      <c r="N54709" s="5"/>
      <c r="O54709" s="10"/>
      <c r="P54709" s="8"/>
    </row>
    <row r="54710" spans="1:16" s="2" customFormat="1" x14ac:dyDescent="0.15">
      <c r="A54710" s="3"/>
      <c r="B54710" s="3"/>
      <c r="J54710" s="3"/>
      <c r="K54710" s="5"/>
      <c r="L54710" s="8"/>
      <c r="N54710" s="5"/>
      <c r="O54710" s="10"/>
      <c r="P54710" s="8"/>
    </row>
    <row r="54711" spans="1:16" s="2" customFormat="1" x14ac:dyDescent="0.15">
      <c r="A54711" s="3"/>
      <c r="B54711" s="3"/>
      <c r="J54711" s="3"/>
      <c r="K54711" s="5"/>
      <c r="L54711" s="8"/>
      <c r="N54711" s="5"/>
      <c r="O54711" s="10"/>
      <c r="P54711" s="8"/>
    </row>
    <row r="54712" spans="1:16" s="2" customFormat="1" x14ac:dyDescent="0.15">
      <c r="A54712" s="3"/>
      <c r="B54712" s="3"/>
      <c r="J54712" s="3"/>
      <c r="K54712" s="5"/>
      <c r="L54712" s="8"/>
      <c r="N54712" s="5"/>
      <c r="O54712" s="10"/>
      <c r="P54712" s="8"/>
    </row>
    <row r="54713" spans="1:16" s="2" customFormat="1" x14ac:dyDescent="0.15">
      <c r="A54713" s="3"/>
      <c r="B54713" s="3"/>
      <c r="J54713" s="3"/>
      <c r="K54713" s="5"/>
      <c r="L54713" s="8"/>
      <c r="N54713" s="5"/>
      <c r="O54713" s="10"/>
      <c r="P54713" s="8"/>
    </row>
    <row r="54714" spans="1:16" s="2" customFormat="1" x14ac:dyDescent="0.15">
      <c r="A54714" s="3"/>
      <c r="B54714" s="3"/>
      <c r="J54714" s="3"/>
      <c r="K54714" s="5"/>
      <c r="L54714" s="8"/>
      <c r="N54714" s="5"/>
      <c r="O54714" s="10"/>
      <c r="P54714" s="8"/>
    </row>
    <row r="54715" spans="1:16" s="2" customFormat="1" x14ac:dyDescent="0.15">
      <c r="A54715" s="3"/>
      <c r="B54715" s="3"/>
      <c r="J54715" s="3"/>
      <c r="K54715" s="5"/>
      <c r="L54715" s="8"/>
      <c r="N54715" s="5"/>
      <c r="O54715" s="10"/>
      <c r="P54715" s="8"/>
    </row>
    <row r="54716" spans="1:16" s="2" customFormat="1" x14ac:dyDescent="0.15">
      <c r="A54716" s="3"/>
      <c r="B54716" s="3"/>
      <c r="J54716" s="3"/>
      <c r="K54716" s="5"/>
      <c r="L54716" s="8"/>
      <c r="N54716" s="5"/>
      <c r="O54716" s="10"/>
      <c r="P54716" s="8"/>
    </row>
    <row r="54717" spans="1:16" s="2" customFormat="1" x14ac:dyDescent="0.15">
      <c r="A54717" s="3"/>
      <c r="B54717" s="3"/>
      <c r="J54717" s="3"/>
      <c r="K54717" s="5"/>
      <c r="L54717" s="8"/>
      <c r="N54717" s="5"/>
      <c r="O54717" s="10"/>
      <c r="P54717" s="8"/>
    </row>
    <row r="54718" spans="1:16" s="2" customFormat="1" x14ac:dyDescent="0.15">
      <c r="A54718" s="3"/>
      <c r="B54718" s="3"/>
      <c r="J54718" s="3"/>
      <c r="K54718" s="5"/>
      <c r="L54718" s="8"/>
      <c r="N54718" s="5"/>
      <c r="O54718" s="10"/>
      <c r="P54718" s="8"/>
    </row>
    <row r="54719" spans="1:16" s="2" customFormat="1" x14ac:dyDescent="0.15">
      <c r="A54719" s="3"/>
      <c r="B54719" s="3"/>
      <c r="J54719" s="3"/>
      <c r="K54719" s="5"/>
      <c r="L54719" s="8"/>
      <c r="N54719" s="5"/>
      <c r="O54719" s="10"/>
      <c r="P54719" s="8"/>
    </row>
    <row r="54720" spans="1:16" s="2" customFormat="1" x14ac:dyDescent="0.15">
      <c r="A54720" s="3"/>
      <c r="B54720" s="3"/>
      <c r="J54720" s="3"/>
      <c r="K54720" s="5"/>
      <c r="L54720" s="8"/>
      <c r="N54720" s="5"/>
      <c r="O54720" s="10"/>
      <c r="P54720" s="8"/>
    </row>
    <row r="54721" spans="1:16" s="2" customFormat="1" x14ac:dyDescent="0.15">
      <c r="A54721" s="3"/>
      <c r="B54721" s="3"/>
      <c r="J54721" s="3"/>
      <c r="K54721" s="5"/>
      <c r="L54721" s="8"/>
      <c r="N54721" s="5"/>
      <c r="O54721" s="10"/>
      <c r="P54721" s="8"/>
    </row>
    <row r="54722" spans="1:16" s="2" customFormat="1" x14ac:dyDescent="0.15">
      <c r="A54722" s="3"/>
      <c r="B54722" s="3"/>
      <c r="J54722" s="3"/>
      <c r="K54722" s="5"/>
      <c r="L54722" s="8"/>
      <c r="N54722" s="5"/>
      <c r="O54722" s="10"/>
      <c r="P54722" s="8"/>
    </row>
    <row r="54723" spans="1:16" s="2" customFormat="1" x14ac:dyDescent="0.15">
      <c r="A54723" s="3"/>
      <c r="B54723" s="3"/>
      <c r="J54723" s="3"/>
      <c r="K54723" s="5"/>
      <c r="L54723" s="8"/>
      <c r="N54723" s="5"/>
      <c r="O54723" s="10"/>
      <c r="P54723" s="8"/>
    </row>
    <row r="54724" spans="1:16" s="2" customFormat="1" x14ac:dyDescent="0.15">
      <c r="A54724" s="3"/>
      <c r="B54724" s="3"/>
      <c r="J54724" s="3"/>
      <c r="K54724" s="5"/>
      <c r="L54724" s="8"/>
      <c r="N54724" s="5"/>
      <c r="O54724" s="10"/>
      <c r="P54724" s="8"/>
    </row>
    <row r="54725" spans="1:16" s="2" customFormat="1" x14ac:dyDescent="0.15">
      <c r="A54725" s="3"/>
      <c r="B54725" s="3"/>
      <c r="J54725" s="3"/>
      <c r="K54725" s="5"/>
      <c r="L54725" s="8"/>
      <c r="N54725" s="5"/>
      <c r="O54725" s="10"/>
      <c r="P54725" s="8"/>
    </row>
    <row r="54726" spans="1:16" s="2" customFormat="1" x14ac:dyDescent="0.15">
      <c r="A54726" s="3"/>
      <c r="B54726" s="3"/>
      <c r="J54726" s="3"/>
      <c r="K54726" s="5"/>
      <c r="L54726" s="8"/>
      <c r="N54726" s="5"/>
      <c r="O54726" s="10"/>
      <c r="P54726" s="8"/>
    </row>
    <row r="54727" spans="1:16" s="2" customFormat="1" x14ac:dyDescent="0.15">
      <c r="A54727" s="3"/>
      <c r="B54727" s="3"/>
      <c r="J54727" s="3"/>
      <c r="K54727" s="5"/>
      <c r="L54727" s="8"/>
      <c r="N54727" s="5"/>
      <c r="O54727" s="10"/>
      <c r="P54727" s="8"/>
    </row>
    <row r="54728" spans="1:16" s="2" customFormat="1" x14ac:dyDescent="0.15">
      <c r="A54728" s="3"/>
      <c r="B54728" s="3"/>
      <c r="J54728" s="3"/>
      <c r="K54728" s="5"/>
      <c r="L54728" s="8"/>
      <c r="N54728" s="5"/>
      <c r="O54728" s="10"/>
      <c r="P54728" s="8"/>
    </row>
    <row r="54729" spans="1:16" s="2" customFormat="1" x14ac:dyDescent="0.15">
      <c r="A54729" s="3"/>
      <c r="B54729" s="3"/>
      <c r="J54729" s="3"/>
      <c r="K54729" s="5"/>
      <c r="L54729" s="8"/>
      <c r="N54729" s="5"/>
      <c r="O54729" s="10"/>
      <c r="P54729" s="8"/>
    </row>
    <row r="54730" spans="1:16" s="2" customFormat="1" x14ac:dyDescent="0.15">
      <c r="A54730" s="3"/>
      <c r="B54730" s="3"/>
      <c r="J54730" s="3"/>
      <c r="K54730" s="5"/>
      <c r="L54730" s="8"/>
      <c r="N54730" s="5"/>
      <c r="O54730" s="10"/>
      <c r="P54730" s="8"/>
    </row>
    <row r="54731" spans="1:16" s="2" customFormat="1" x14ac:dyDescent="0.15">
      <c r="A54731" s="3"/>
      <c r="B54731" s="3"/>
      <c r="J54731" s="3"/>
      <c r="K54731" s="5"/>
      <c r="L54731" s="8"/>
      <c r="N54731" s="5"/>
      <c r="O54731" s="10"/>
      <c r="P54731" s="8"/>
    </row>
    <row r="54732" spans="1:16" s="2" customFormat="1" x14ac:dyDescent="0.15">
      <c r="A54732" s="3"/>
      <c r="B54732" s="3"/>
      <c r="J54732" s="3"/>
      <c r="K54732" s="5"/>
      <c r="L54732" s="8"/>
      <c r="N54732" s="5"/>
      <c r="O54732" s="10"/>
      <c r="P54732" s="8"/>
    </row>
    <row r="54733" spans="1:16" s="2" customFormat="1" x14ac:dyDescent="0.15">
      <c r="A54733" s="3"/>
      <c r="B54733" s="3"/>
      <c r="J54733" s="3"/>
      <c r="K54733" s="5"/>
      <c r="L54733" s="8"/>
      <c r="N54733" s="5"/>
      <c r="O54733" s="10"/>
      <c r="P54733" s="8"/>
    </row>
    <row r="54734" spans="1:16" s="2" customFormat="1" x14ac:dyDescent="0.15">
      <c r="A54734" s="3"/>
      <c r="B54734" s="3"/>
      <c r="J54734" s="3"/>
      <c r="K54734" s="5"/>
      <c r="L54734" s="8"/>
      <c r="N54734" s="5"/>
      <c r="O54734" s="10"/>
      <c r="P54734" s="8"/>
    </row>
    <row r="54735" spans="1:16" s="2" customFormat="1" x14ac:dyDescent="0.15">
      <c r="A54735" s="3"/>
      <c r="B54735" s="3"/>
      <c r="J54735" s="3"/>
      <c r="K54735" s="5"/>
      <c r="L54735" s="8"/>
      <c r="N54735" s="5"/>
      <c r="O54735" s="10"/>
      <c r="P54735" s="8"/>
    </row>
    <row r="54736" spans="1:16" s="2" customFormat="1" x14ac:dyDescent="0.15">
      <c r="A54736" s="3"/>
      <c r="B54736" s="3"/>
      <c r="J54736" s="3"/>
      <c r="K54736" s="5"/>
      <c r="L54736" s="8"/>
      <c r="N54736" s="5"/>
      <c r="O54736" s="10"/>
      <c r="P54736" s="8"/>
    </row>
    <row r="54737" spans="1:16" s="2" customFormat="1" x14ac:dyDescent="0.15">
      <c r="A54737" s="3"/>
      <c r="B54737" s="3"/>
      <c r="J54737" s="3"/>
      <c r="K54737" s="5"/>
      <c r="L54737" s="8"/>
      <c r="N54737" s="5"/>
      <c r="O54737" s="10"/>
      <c r="P54737" s="8"/>
    </row>
    <row r="54738" spans="1:16" s="2" customFormat="1" x14ac:dyDescent="0.15">
      <c r="A54738" s="3"/>
      <c r="B54738" s="3"/>
      <c r="J54738" s="3"/>
      <c r="K54738" s="5"/>
      <c r="L54738" s="8"/>
      <c r="N54738" s="5"/>
      <c r="O54738" s="10"/>
      <c r="P54738" s="8"/>
    </row>
    <row r="54739" spans="1:16" s="2" customFormat="1" x14ac:dyDescent="0.15">
      <c r="A54739" s="3"/>
      <c r="B54739" s="3"/>
      <c r="J54739" s="3"/>
      <c r="K54739" s="5"/>
      <c r="L54739" s="8"/>
      <c r="N54739" s="5"/>
      <c r="O54739" s="10"/>
      <c r="P54739" s="8"/>
    </row>
    <row r="54740" spans="1:16" s="2" customFormat="1" x14ac:dyDescent="0.15">
      <c r="A54740" s="3"/>
      <c r="B54740" s="3"/>
      <c r="J54740" s="3"/>
      <c r="K54740" s="5"/>
      <c r="L54740" s="8"/>
      <c r="N54740" s="5"/>
      <c r="O54740" s="10"/>
      <c r="P54740" s="8"/>
    </row>
    <row r="54741" spans="1:16" s="2" customFormat="1" x14ac:dyDescent="0.15">
      <c r="A54741" s="3"/>
      <c r="B54741" s="3"/>
      <c r="J54741" s="3"/>
      <c r="K54741" s="5"/>
      <c r="L54741" s="8"/>
      <c r="N54741" s="5"/>
      <c r="O54741" s="10"/>
      <c r="P54741" s="8"/>
    </row>
    <row r="54742" spans="1:16" s="2" customFormat="1" x14ac:dyDescent="0.15">
      <c r="A54742" s="3"/>
      <c r="B54742" s="3"/>
      <c r="J54742" s="3"/>
      <c r="K54742" s="5"/>
      <c r="L54742" s="8"/>
      <c r="N54742" s="5"/>
      <c r="O54742" s="10"/>
      <c r="P54742" s="8"/>
    </row>
    <row r="54743" spans="1:16" s="2" customFormat="1" x14ac:dyDescent="0.15">
      <c r="A54743" s="3"/>
      <c r="B54743" s="3"/>
      <c r="J54743" s="3"/>
      <c r="K54743" s="5"/>
      <c r="L54743" s="8"/>
      <c r="N54743" s="5"/>
      <c r="O54743" s="10"/>
      <c r="P54743" s="8"/>
    </row>
    <row r="54744" spans="1:16" s="2" customFormat="1" x14ac:dyDescent="0.15">
      <c r="A54744" s="3"/>
      <c r="B54744" s="3"/>
      <c r="J54744" s="3"/>
      <c r="K54744" s="5"/>
      <c r="L54744" s="8"/>
      <c r="N54744" s="5"/>
      <c r="O54744" s="10"/>
      <c r="P54744" s="8"/>
    </row>
    <row r="54745" spans="1:16" s="2" customFormat="1" x14ac:dyDescent="0.15">
      <c r="A54745" s="3"/>
      <c r="B54745" s="3"/>
      <c r="J54745" s="3"/>
      <c r="K54745" s="5"/>
      <c r="L54745" s="8"/>
      <c r="N54745" s="5"/>
      <c r="O54745" s="10"/>
      <c r="P54745" s="8"/>
    </row>
    <row r="54746" spans="1:16" s="2" customFormat="1" x14ac:dyDescent="0.15">
      <c r="A54746" s="3"/>
      <c r="B54746" s="3"/>
      <c r="J54746" s="3"/>
      <c r="K54746" s="5"/>
      <c r="L54746" s="8"/>
      <c r="N54746" s="5"/>
      <c r="O54746" s="10"/>
      <c r="P54746" s="8"/>
    </row>
    <row r="54747" spans="1:16" s="2" customFormat="1" x14ac:dyDescent="0.15">
      <c r="A54747" s="3"/>
      <c r="B54747" s="3"/>
      <c r="J54747" s="3"/>
      <c r="K54747" s="5"/>
      <c r="L54747" s="8"/>
      <c r="N54747" s="5"/>
      <c r="O54747" s="10"/>
      <c r="P54747" s="8"/>
    </row>
    <row r="54748" spans="1:16" s="2" customFormat="1" x14ac:dyDescent="0.15">
      <c r="A54748" s="3"/>
      <c r="B54748" s="3"/>
      <c r="J54748" s="3"/>
      <c r="K54748" s="5"/>
      <c r="L54748" s="8"/>
      <c r="N54748" s="5"/>
      <c r="O54748" s="10"/>
      <c r="P54748" s="8"/>
    </row>
    <row r="54749" spans="1:16" s="2" customFormat="1" x14ac:dyDescent="0.15">
      <c r="A54749" s="3"/>
      <c r="B54749" s="3"/>
      <c r="J54749" s="3"/>
      <c r="K54749" s="5"/>
      <c r="L54749" s="8"/>
      <c r="N54749" s="5"/>
      <c r="O54749" s="10"/>
      <c r="P54749" s="8"/>
    </row>
    <row r="54750" spans="1:16" s="2" customFormat="1" x14ac:dyDescent="0.15">
      <c r="A54750" s="3"/>
      <c r="B54750" s="3"/>
      <c r="J54750" s="3"/>
      <c r="K54750" s="5"/>
      <c r="L54750" s="8"/>
      <c r="N54750" s="5"/>
      <c r="O54750" s="10"/>
      <c r="P54750" s="8"/>
    </row>
    <row r="54751" spans="1:16" s="2" customFormat="1" x14ac:dyDescent="0.15">
      <c r="A54751" s="3"/>
      <c r="B54751" s="3"/>
      <c r="J54751" s="3"/>
      <c r="K54751" s="5"/>
      <c r="L54751" s="8"/>
      <c r="N54751" s="5"/>
      <c r="O54751" s="10"/>
      <c r="P54751" s="8"/>
    </row>
    <row r="54752" spans="1:16" s="2" customFormat="1" x14ac:dyDescent="0.15">
      <c r="A54752" s="3"/>
      <c r="B54752" s="3"/>
      <c r="J54752" s="3"/>
      <c r="K54752" s="5"/>
      <c r="L54752" s="8"/>
      <c r="N54752" s="5"/>
      <c r="O54752" s="10"/>
      <c r="P54752" s="8"/>
    </row>
    <row r="54753" spans="1:16" s="2" customFormat="1" x14ac:dyDescent="0.15">
      <c r="A54753" s="3"/>
      <c r="B54753" s="3"/>
      <c r="J54753" s="3"/>
      <c r="K54753" s="5"/>
      <c r="L54753" s="8"/>
      <c r="N54753" s="5"/>
      <c r="O54753" s="10"/>
      <c r="P54753" s="8"/>
    </row>
    <row r="54754" spans="1:16" s="2" customFormat="1" x14ac:dyDescent="0.15">
      <c r="A54754" s="3"/>
      <c r="B54754" s="3"/>
      <c r="J54754" s="3"/>
      <c r="K54754" s="5"/>
      <c r="L54754" s="8"/>
      <c r="N54754" s="5"/>
      <c r="O54754" s="10"/>
      <c r="P54754" s="8"/>
    </row>
    <row r="54755" spans="1:16" s="2" customFormat="1" x14ac:dyDescent="0.15">
      <c r="A54755" s="3"/>
      <c r="B54755" s="3"/>
      <c r="J54755" s="3"/>
      <c r="K54755" s="5"/>
      <c r="L54755" s="8"/>
      <c r="N54755" s="5"/>
      <c r="O54755" s="10"/>
      <c r="P54755" s="8"/>
    </row>
    <row r="54756" spans="1:16" s="2" customFormat="1" x14ac:dyDescent="0.15">
      <c r="A54756" s="3"/>
      <c r="B54756" s="3"/>
      <c r="J54756" s="3"/>
      <c r="K54756" s="5"/>
      <c r="L54756" s="8"/>
      <c r="N54756" s="5"/>
      <c r="O54756" s="10"/>
      <c r="P54756" s="8"/>
    </row>
    <row r="54757" spans="1:16" s="2" customFormat="1" x14ac:dyDescent="0.15">
      <c r="A54757" s="3"/>
      <c r="B54757" s="3"/>
      <c r="J54757" s="3"/>
      <c r="K54757" s="5"/>
      <c r="L54757" s="8"/>
      <c r="N54757" s="5"/>
      <c r="O54757" s="10"/>
      <c r="P54757" s="8"/>
    </row>
    <row r="54758" spans="1:16" s="2" customFormat="1" x14ac:dyDescent="0.15">
      <c r="A54758" s="3"/>
      <c r="B54758" s="3"/>
      <c r="J54758" s="3"/>
      <c r="K54758" s="5"/>
      <c r="L54758" s="8"/>
      <c r="N54758" s="5"/>
      <c r="O54758" s="10"/>
      <c r="P54758" s="8"/>
    </row>
    <row r="54759" spans="1:16" s="2" customFormat="1" x14ac:dyDescent="0.15">
      <c r="A54759" s="3"/>
      <c r="B54759" s="3"/>
      <c r="J54759" s="3"/>
      <c r="K54759" s="5"/>
      <c r="L54759" s="8"/>
      <c r="N54759" s="5"/>
      <c r="O54759" s="10"/>
      <c r="P54759" s="8"/>
    </row>
    <row r="54760" spans="1:16" s="2" customFormat="1" x14ac:dyDescent="0.15">
      <c r="A54760" s="3"/>
      <c r="B54760" s="3"/>
      <c r="J54760" s="3"/>
      <c r="K54760" s="5"/>
      <c r="L54760" s="8"/>
      <c r="N54760" s="5"/>
      <c r="O54760" s="10"/>
      <c r="P54760" s="8"/>
    </row>
    <row r="54761" spans="1:16" s="2" customFormat="1" x14ac:dyDescent="0.15">
      <c r="A54761" s="3"/>
      <c r="B54761" s="3"/>
      <c r="J54761" s="3"/>
      <c r="K54761" s="5"/>
      <c r="L54761" s="8"/>
      <c r="N54761" s="5"/>
      <c r="O54761" s="10"/>
      <c r="P54761" s="8"/>
    </row>
    <row r="54762" spans="1:16" s="2" customFormat="1" x14ac:dyDescent="0.15">
      <c r="A54762" s="3"/>
      <c r="B54762" s="3"/>
      <c r="J54762" s="3"/>
      <c r="K54762" s="5"/>
      <c r="L54762" s="8"/>
      <c r="N54762" s="5"/>
      <c r="O54762" s="10"/>
      <c r="P54762" s="8"/>
    </row>
    <row r="54763" spans="1:16" s="2" customFormat="1" x14ac:dyDescent="0.15">
      <c r="A54763" s="3"/>
      <c r="B54763" s="3"/>
      <c r="J54763" s="3"/>
      <c r="K54763" s="5"/>
      <c r="L54763" s="8"/>
      <c r="N54763" s="5"/>
      <c r="O54763" s="10"/>
      <c r="P54763" s="8"/>
    </row>
    <row r="54764" spans="1:16" s="2" customFormat="1" x14ac:dyDescent="0.15">
      <c r="A54764" s="3"/>
      <c r="B54764" s="3"/>
      <c r="J54764" s="3"/>
      <c r="K54764" s="5"/>
      <c r="L54764" s="8"/>
      <c r="N54764" s="5"/>
      <c r="O54764" s="10"/>
      <c r="P54764" s="8"/>
    </row>
    <row r="54765" spans="1:16" s="2" customFormat="1" x14ac:dyDescent="0.15">
      <c r="A54765" s="3"/>
      <c r="B54765" s="3"/>
      <c r="J54765" s="3"/>
      <c r="K54765" s="5"/>
      <c r="L54765" s="8"/>
      <c r="N54765" s="5"/>
      <c r="O54765" s="10"/>
      <c r="P54765" s="8"/>
    </row>
    <row r="54766" spans="1:16" s="2" customFormat="1" x14ac:dyDescent="0.15">
      <c r="A54766" s="3"/>
      <c r="B54766" s="3"/>
      <c r="J54766" s="3"/>
      <c r="K54766" s="5"/>
      <c r="L54766" s="8"/>
      <c r="N54766" s="5"/>
      <c r="O54766" s="10"/>
      <c r="P54766" s="8"/>
    </row>
    <row r="54767" spans="1:16" s="2" customFormat="1" x14ac:dyDescent="0.15">
      <c r="A54767" s="3"/>
      <c r="B54767" s="3"/>
      <c r="J54767" s="3"/>
      <c r="K54767" s="5"/>
      <c r="L54767" s="8"/>
      <c r="N54767" s="5"/>
      <c r="O54767" s="10"/>
      <c r="P54767" s="8"/>
    </row>
    <row r="54768" spans="1:16" s="2" customFormat="1" x14ac:dyDescent="0.15">
      <c r="A54768" s="3"/>
      <c r="B54768" s="3"/>
      <c r="J54768" s="3"/>
      <c r="K54768" s="5"/>
      <c r="L54768" s="8"/>
      <c r="N54768" s="5"/>
      <c r="O54768" s="10"/>
      <c r="P54768" s="8"/>
    </row>
    <row r="54769" spans="1:16" s="2" customFormat="1" x14ac:dyDescent="0.15">
      <c r="A54769" s="3"/>
      <c r="B54769" s="3"/>
      <c r="J54769" s="3"/>
      <c r="K54769" s="5"/>
      <c r="L54769" s="8"/>
      <c r="N54769" s="5"/>
      <c r="O54769" s="10"/>
      <c r="P54769" s="8"/>
    </row>
    <row r="54770" spans="1:16" s="2" customFormat="1" x14ac:dyDescent="0.15">
      <c r="A54770" s="3"/>
      <c r="B54770" s="3"/>
      <c r="J54770" s="3"/>
      <c r="K54770" s="5"/>
      <c r="L54770" s="8"/>
      <c r="N54770" s="5"/>
      <c r="O54770" s="10"/>
      <c r="P54770" s="8"/>
    </row>
    <row r="54771" spans="1:16" s="2" customFormat="1" x14ac:dyDescent="0.15">
      <c r="A54771" s="3"/>
      <c r="B54771" s="3"/>
      <c r="J54771" s="3"/>
      <c r="K54771" s="5"/>
      <c r="L54771" s="8"/>
      <c r="N54771" s="5"/>
      <c r="O54771" s="10"/>
      <c r="P54771" s="8"/>
    </row>
    <row r="54772" spans="1:16" s="2" customFormat="1" x14ac:dyDescent="0.15">
      <c r="A54772" s="3"/>
      <c r="B54772" s="3"/>
      <c r="J54772" s="3"/>
      <c r="K54772" s="5"/>
      <c r="L54772" s="8"/>
      <c r="N54772" s="5"/>
      <c r="O54772" s="10"/>
      <c r="P54772" s="8"/>
    </row>
    <row r="54773" spans="1:16" s="2" customFormat="1" x14ac:dyDescent="0.15">
      <c r="A54773" s="3"/>
      <c r="B54773" s="3"/>
      <c r="J54773" s="3"/>
      <c r="K54773" s="5"/>
      <c r="L54773" s="8"/>
      <c r="N54773" s="5"/>
      <c r="O54773" s="10"/>
      <c r="P54773" s="8"/>
    </row>
    <row r="54774" spans="1:16" s="2" customFormat="1" x14ac:dyDescent="0.15">
      <c r="A54774" s="3"/>
      <c r="B54774" s="3"/>
      <c r="J54774" s="3"/>
      <c r="K54774" s="5"/>
      <c r="L54774" s="8"/>
      <c r="N54774" s="5"/>
      <c r="O54774" s="10"/>
      <c r="P54774" s="8"/>
    </row>
    <row r="54775" spans="1:16" s="2" customFormat="1" x14ac:dyDescent="0.15">
      <c r="A54775" s="3"/>
      <c r="B54775" s="3"/>
      <c r="J54775" s="3"/>
      <c r="K54775" s="5"/>
      <c r="L54775" s="8"/>
      <c r="N54775" s="5"/>
      <c r="O54775" s="10"/>
      <c r="P54775" s="8"/>
    </row>
    <row r="54776" spans="1:16" s="2" customFormat="1" x14ac:dyDescent="0.15">
      <c r="A54776" s="3"/>
      <c r="B54776" s="3"/>
      <c r="J54776" s="3"/>
      <c r="K54776" s="5"/>
      <c r="L54776" s="8"/>
      <c r="N54776" s="5"/>
      <c r="O54776" s="10"/>
      <c r="P54776" s="8"/>
    </row>
    <row r="54777" spans="1:16" s="2" customFormat="1" x14ac:dyDescent="0.15">
      <c r="A54777" s="3"/>
      <c r="B54777" s="3"/>
      <c r="J54777" s="3"/>
      <c r="K54777" s="5"/>
      <c r="L54777" s="8"/>
      <c r="N54777" s="5"/>
      <c r="O54777" s="10"/>
      <c r="P54777" s="8"/>
    </row>
    <row r="54778" spans="1:16" s="2" customFormat="1" x14ac:dyDescent="0.15">
      <c r="A54778" s="3"/>
      <c r="B54778" s="3"/>
      <c r="J54778" s="3"/>
      <c r="K54778" s="5"/>
      <c r="L54778" s="8"/>
      <c r="N54778" s="5"/>
      <c r="O54778" s="10"/>
      <c r="P54778" s="8"/>
    </row>
    <row r="54779" spans="1:16" s="2" customFormat="1" x14ac:dyDescent="0.15">
      <c r="A54779" s="3"/>
      <c r="B54779" s="3"/>
      <c r="J54779" s="3"/>
      <c r="K54779" s="5"/>
      <c r="L54779" s="8"/>
      <c r="N54779" s="5"/>
      <c r="O54779" s="10"/>
      <c r="P54779" s="8"/>
    </row>
    <row r="54780" spans="1:16" s="2" customFormat="1" x14ac:dyDescent="0.15">
      <c r="A54780" s="3"/>
      <c r="B54780" s="3"/>
      <c r="J54780" s="3"/>
      <c r="K54780" s="5"/>
      <c r="L54780" s="8"/>
      <c r="N54780" s="5"/>
      <c r="O54780" s="10"/>
      <c r="P54780" s="8"/>
    </row>
    <row r="54781" spans="1:16" s="2" customFormat="1" x14ac:dyDescent="0.15">
      <c r="A54781" s="3"/>
      <c r="B54781" s="3"/>
      <c r="J54781" s="3"/>
      <c r="K54781" s="5"/>
      <c r="L54781" s="8"/>
      <c r="N54781" s="5"/>
      <c r="O54781" s="10"/>
      <c r="P54781" s="8"/>
    </row>
    <row r="54782" spans="1:16" s="2" customFormat="1" x14ac:dyDescent="0.15">
      <c r="A54782" s="3"/>
      <c r="B54782" s="3"/>
      <c r="J54782" s="3"/>
      <c r="K54782" s="5"/>
      <c r="L54782" s="8"/>
      <c r="N54782" s="5"/>
      <c r="O54782" s="10"/>
      <c r="P54782" s="8"/>
    </row>
    <row r="54783" spans="1:16" s="2" customFormat="1" x14ac:dyDescent="0.15">
      <c r="A54783" s="3"/>
      <c r="B54783" s="3"/>
      <c r="J54783" s="3"/>
      <c r="K54783" s="5"/>
      <c r="L54783" s="8"/>
      <c r="N54783" s="5"/>
      <c r="O54783" s="10"/>
      <c r="P54783" s="8"/>
    </row>
    <row r="54784" spans="1:16" s="2" customFormat="1" x14ac:dyDescent="0.15">
      <c r="A54784" s="3"/>
      <c r="B54784" s="3"/>
      <c r="J54784" s="3"/>
      <c r="K54784" s="5"/>
      <c r="L54784" s="8"/>
      <c r="N54784" s="5"/>
      <c r="O54784" s="10"/>
      <c r="P54784" s="8"/>
    </row>
    <row r="54785" spans="1:16" s="2" customFormat="1" x14ac:dyDescent="0.15">
      <c r="A54785" s="3"/>
      <c r="B54785" s="3"/>
      <c r="J54785" s="3"/>
      <c r="K54785" s="5"/>
      <c r="L54785" s="8"/>
      <c r="N54785" s="5"/>
      <c r="O54785" s="10"/>
      <c r="P54785" s="8"/>
    </row>
    <row r="54786" spans="1:16" s="2" customFormat="1" x14ac:dyDescent="0.15">
      <c r="A54786" s="3"/>
      <c r="B54786" s="3"/>
      <c r="J54786" s="3"/>
      <c r="K54786" s="5"/>
      <c r="L54786" s="8"/>
      <c r="N54786" s="5"/>
      <c r="O54786" s="10"/>
      <c r="P54786" s="8"/>
    </row>
    <row r="54787" spans="1:16" s="2" customFormat="1" x14ac:dyDescent="0.15">
      <c r="A54787" s="3"/>
      <c r="B54787" s="3"/>
      <c r="J54787" s="3"/>
      <c r="K54787" s="5"/>
      <c r="L54787" s="8"/>
      <c r="N54787" s="5"/>
      <c r="O54787" s="10"/>
      <c r="P54787" s="8"/>
    </row>
    <row r="54788" spans="1:16" s="2" customFormat="1" x14ac:dyDescent="0.15">
      <c r="A54788" s="3"/>
      <c r="B54788" s="3"/>
      <c r="J54788" s="3"/>
      <c r="K54788" s="5"/>
      <c r="L54788" s="8"/>
      <c r="N54788" s="5"/>
      <c r="O54788" s="10"/>
      <c r="P54788" s="8"/>
    </row>
    <row r="54789" spans="1:16" s="2" customFormat="1" x14ac:dyDescent="0.15">
      <c r="A54789" s="3"/>
      <c r="B54789" s="3"/>
      <c r="J54789" s="3"/>
      <c r="K54789" s="5"/>
      <c r="L54789" s="8"/>
      <c r="N54789" s="5"/>
      <c r="O54789" s="10"/>
      <c r="P54789" s="8"/>
    </row>
    <row r="54790" spans="1:16" s="2" customFormat="1" x14ac:dyDescent="0.15">
      <c r="A54790" s="3"/>
      <c r="B54790" s="3"/>
      <c r="J54790" s="3"/>
      <c r="K54790" s="5"/>
      <c r="L54790" s="8"/>
      <c r="N54790" s="5"/>
      <c r="O54790" s="10"/>
      <c r="P54790" s="8"/>
    </row>
    <row r="54791" spans="1:16" s="2" customFormat="1" x14ac:dyDescent="0.15">
      <c r="A54791" s="3"/>
      <c r="B54791" s="3"/>
      <c r="J54791" s="3"/>
      <c r="K54791" s="5"/>
      <c r="L54791" s="8"/>
      <c r="N54791" s="5"/>
      <c r="O54791" s="10"/>
      <c r="P54791" s="8"/>
    </row>
    <row r="54792" spans="1:16" s="2" customFormat="1" x14ac:dyDescent="0.15">
      <c r="A54792" s="3"/>
      <c r="B54792" s="3"/>
      <c r="J54792" s="3"/>
      <c r="K54792" s="5"/>
      <c r="L54792" s="8"/>
      <c r="N54792" s="5"/>
      <c r="O54792" s="10"/>
      <c r="P54792" s="8"/>
    </row>
    <row r="54793" spans="1:16" s="2" customFormat="1" x14ac:dyDescent="0.15">
      <c r="A54793" s="3"/>
      <c r="B54793" s="3"/>
      <c r="J54793" s="3"/>
      <c r="K54793" s="5"/>
      <c r="L54793" s="8"/>
      <c r="N54793" s="5"/>
      <c r="O54793" s="10"/>
      <c r="P54793" s="8"/>
    </row>
    <row r="54794" spans="1:16" s="2" customFormat="1" x14ac:dyDescent="0.15">
      <c r="A54794" s="3"/>
      <c r="B54794" s="3"/>
      <c r="J54794" s="3"/>
      <c r="K54794" s="5"/>
      <c r="L54794" s="8"/>
      <c r="N54794" s="5"/>
      <c r="O54794" s="10"/>
      <c r="P54794" s="8"/>
    </row>
    <row r="54795" spans="1:16" s="2" customFormat="1" x14ac:dyDescent="0.15">
      <c r="A54795" s="3"/>
      <c r="B54795" s="3"/>
      <c r="J54795" s="3"/>
      <c r="K54795" s="5"/>
      <c r="L54795" s="8"/>
      <c r="N54795" s="5"/>
      <c r="O54795" s="10"/>
      <c r="P54795" s="8"/>
    </row>
    <row r="54796" spans="1:16" s="2" customFormat="1" x14ac:dyDescent="0.15">
      <c r="A54796" s="3"/>
      <c r="B54796" s="3"/>
      <c r="J54796" s="3"/>
      <c r="K54796" s="5"/>
      <c r="L54796" s="8"/>
      <c r="N54796" s="5"/>
      <c r="O54796" s="10"/>
      <c r="P54796" s="8"/>
    </row>
    <row r="54797" spans="1:16" s="2" customFormat="1" x14ac:dyDescent="0.15">
      <c r="A54797" s="3"/>
      <c r="B54797" s="3"/>
      <c r="J54797" s="3"/>
      <c r="K54797" s="5"/>
      <c r="L54797" s="8"/>
      <c r="N54797" s="5"/>
      <c r="O54797" s="10"/>
      <c r="P54797" s="8"/>
    </row>
    <row r="54798" spans="1:16" s="2" customFormat="1" x14ac:dyDescent="0.15">
      <c r="A54798" s="3"/>
      <c r="B54798" s="3"/>
      <c r="J54798" s="3"/>
      <c r="K54798" s="5"/>
      <c r="L54798" s="8"/>
      <c r="N54798" s="5"/>
      <c r="O54798" s="10"/>
      <c r="P54798" s="8"/>
    </row>
    <row r="54799" spans="1:16" s="2" customFormat="1" x14ac:dyDescent="0.15">
      <c r="A54799" s="3"/>
      <c r="B54799" s="3"/>
      <c r="J54799" s="3"/>
      <c r="K54799" s="5"/>
      <c r="L54799" s="8"/>
      <c r="N54799" s="5"/>
      <c r="O54799" s="10"/>
      <c r="P54799" s="8"/>
    </row>
    <row r="54800" spans="1:16" s="2" customFormat="1" x14ac:dyDescent="0.15">
      <c r="A54800" s="3"/>
      <c r="B54800" s="3"/>
      <c r="J54800" s="3"/>
      <c r="K54800" s="5"/>
      <c r="L54800" s="8"/>
      <c r="N54800" s="5"/>
      <c r="O54800" s="10"/>
      <c r="P54800" s="8"/>
    </row>
    <row r="54801" spans="1:16" s="2" customFormat="1" x14ac:dyDescent="0.15">
      <c r="A54801" s="3"/>
      <c r="B54801" s="3"/>
      <c r="J54801" s="3"/>
      <c r="K54801" s="5"/>
      <c r="L54801" s="8"/>
      <c r="N54801" s="5"/>
      <c r="O54801" s="10"/>
      <c r="P54801" s="8"/>
    </row>
    <row r="54802" spans="1:16" s="2" customFormat="1" x14ac:dyDescent="0.15">
      <c r="A54802" s="3"/>
      <c r="B54802" s="3"/>
      <c r="J54802" s="3"/>
      <c r="K54802" s="5"/>
      <c r="L54802" s="8"/>
      <c r="N54802" s="5"/>
      <c r="O54802" s="10"/>
      <c r="P54802" s="8"/>
    </row>
    <row r="54803" spans="1:16" s="2" customFormat="1" x14ac:dyDescent="0.15">
      <c r="A54803" s="3"/>
      <c r="B54803" s="3"/>
      <c r="J54803" s="3"/>
      <c r="K54803" s="5"/>
      <c r="L54803" s="8"/>
      <c r="N54803" s="5"/>
      <c r="O54803" s="10"/>
      <c r="P54803" s="8"/>
    </row>
    <row r="54804" spans="1:16" s="2" customFormat="1" x14ac:dyDescent="0.15">
      <c r="A54804" s="3"/>
      <c r="B54804" s="3"/>
      <c r="J54804" s="3"/>
      <c r="K54804" s="5"/>
      <c r="L54804" s="8"/>
      <c r="N54804" s="5"/>
      <c r="O54804" s="10"/>
      <c r="P54804" s="8"/>
    </row>
    <row r="54805" spans="1:16" s="2" customFormat="1" x14ac:dyDescent="0.15">
      <c r="A54805" s="3"/>
      <c r="B54805" s="3"/>
      <c r="J54805" s="3"/>
      <c r="K54805" s="5"/>
      <c r="L54805" s="8"/>
      <c r="N54805" s="5"/>
      <c r="O54805" s="10"/>
      <c r="P54805" s="8"/>
    </row>
    <row r="54806" spans="1:16" s="2" customFormat="1" x14ac:dyDescent="0.15">
      <c r="A54806" s="3"/>
      <c r="B54806" s="3"/>
      <c r="J54806" s="3"/>
      <c r="K54806" s="5"/>
      <c r="L54806" s="8"/>
      <c r="N54806" s="5"/>
      <c r="O54806" s="10"/>
      <c r="P54806" s="8"/>
    </row>
    <row r="54807" spans="1:16" s="2" customFormat="1" x14ac:dyDescent="0.15">
      <c r="A54807" s="3"/>
      <c r="B54807" s="3"/>
      <c r="J54807" s="3"/>
      <c r="K54807" s="5"/>
      <c r="L54807" s="8"/>
      <c r="N54807" s="5"/>
      <c r="O54807" s="10"/>
      <c r="P54807" s="8"/>
    </row>
    <row r="54808" spans="1:16" s="2" customFormat="1" x14ac:dyDescent="0.15">
      <c r="A54808" s="3"/>
      <c r="B54808" s="3"/>
      <c r="J54808" s="3"/>
      <c r="K54808" s="5"/>
      <c r="L54808" s="8"/>
      <c r="N54808" s="5"/>
      <c r="O54808" s="10"/>
      <c r="P54808" s="8"/>
    </row>
    <row r="54809" spans="1:16" s="2" customFormat="1" x14ac:dyDescent="0.15">
      <c r="A54809" s="3"/>
      <c r="B54809" s="3"/>
      <c r="J54809" s="3"/>
      <c r="K54809" s="5"/>
      <c r="L54809" s="8"/>
      <c r="N54809" s="5"/>
      <c r="O54809" s="10"/>
      <c r="P54809" s="8"/>
    </row>
    <row r="54810" spans="1:16" s="2" customFormat="1" x14ac:dyDescent="0.15">
      <c r="A54810" s="3"/>
      <c r="B54810" s="3"/>
      <c r="J54810" s="3"/>
      <c r="K54810" s="5"/>
      <c r="L54810" s="8"/>
      <c r="N54810" s="5"/>
      <c r="O54810" s="10"/>
      <c r="P54810" s="8"/>
    </row>
    <row r="54811" spans="1:16" s="2" customFormat="1" x14ac:dyDescent="0.15">
      <c r="A54811" s="3"/>
      <c r="B54811" s="3"/>
      <c r="J54811" s="3"/>
      <c r="K54811" s="5"/>
      <c r="L54811" s="8"/>
      <c r="N54811" s="5"/>
      <c r="O54811" s="10"/>
      <c r="P54811" s="8"/>
    </row>
    <row r="54812" spans="1:16" s="2" customFormat="1" x14ac:dyDescent="0.15">
      <c r="A54812" s="3"/>
      <c r="B54812" s="3"/>
      <c r="J54812" s="3"/>
      <c r="K54812" s="5"/>
      <c r="L54812" s="8"/>
      <c r="N54812" s="5"/>
      <c r="O54812" s="10"/>
      <c r="P54812" s="8"/>
    </row>
    <row r="54813" spans="1:16" s="2" customFormat="1" x14ac:dyDescent="0.15">
      <c r="A54813" s="3"/>
      <c r="B54813" s="3"/>
      <c r="J54813" s="3"/>
      <c r="K54813" s="5"/>
      <c r="L54813" s="8"/>
      <c r="N54813" s="5"/>
      <c r="O54813" s="10"/>
      <c r="P54813" s="8"/>
    </row>
    <row r="54814" spans="1:16" s="2" customFormat="1" x14ac:dyDescent="0.15">
      <c r="A54814" s="3"/>
      <c r="B54814" s="3"/>
      <c r="J54814" s="3"/>
      <c r="K54814" s="5"/>
      <c r="L54814" s="8"/>
      <c r="N54814" s="5"/>
      <c r="O54814" s="10"/>
      <c r="P54814" s="8"/>
    </row>
    <row r="54815" spans="1:16" s="2" customFormat="1" x14ac:dyDescent="0.15">
      <c r="A54815" s="3"/>
      <c r="B54815" s="3"/>
      <c r="J54815" s="3"/>
      <c r="K54815" s="5"/>
      <c r="L54815" s="8"/>
      <c r="N54815" s="5"/>
      <c r="O54815" s="10"/>
      <c r="P54815" s="8"/>
    </row>
    <row r="54816" spans="1:16" s="2" customFormat="1" x14ac:dyDescent="0.15">
      <c r="A54816" s="3"/>
      <c r="B54816" s="3"/>
      <c r="J54816" s="3"/>
      <c r="K54816" s="5"/>
      <c r="L54816" s="8"/>
      <c r="N54816" s="5"/>
      <c r="O54816" s="10"/>
      <c r="P54816" s="8"/>
    </row>
    <row r="54817" spans="1:16" s="2" customFormat="1" x14ac:dyDescent="0.15">
      <c r="A54817" s="3"/>
      <c r="B54817" s="3"/>
      <c r="J54817" s="3"/>
      <c r="K54817" s="5"/>
      <c r="L54817" s="8"/>
      <c r="N54817" s="5"/>
      <c r="O54817" s="10"/>
      <c r="P54817" s="8"/>
    </row>
    <row r="54818" spans="1:16" s="2" customFormat="1" x14ac:dyDescent="0.15">
      <c r="A54818" s="3"/>
      <c r="B54818" s="3"/>
      <c r="J54818" s="3"/>
      <c r="K54818" s="5"/>
      <c r="L54818" s="8"/>
      <c r="N54818" s="5"/>
      <c r="O54818" s="10"/>
      <c r="P54818" s="8"/>
    </row>
    <row r="54819" spans="1:16" s="2" customFormat="1" x14ac:dyDescent="0.15">
      <c r="A54819" s="3"/>
      <c r="B54819" s="3"/>
      <c r="J54819" s="3"/>
      <c r="K54819" s="5"/>
      <c r="L54819" s="8"/>
      <c r="N54819" s="5"/>
      <c r="O54819" s="10"/>
      <c r="P54819" s="8"/>
    </row>
    <row r="54820" spans="1:16" s="2" customFormat="1" x14ac:dyDescent="0.15">
      <c r="A54820" s="3"/>
      <c r="B54820" s="3"/>
      <c r="J54820" s="3"/>
      <c r="K54820" s="5"/>
      <c r="L54820" s="8"/>
      <c r="N54820" s="5"/>
      <c r="O54820" s="10"/>
      <c r="P54820" s="8"/>
    </row>
    <row r="54821" spans="1:16" s="2" customFormat="1" x14ac:dyDescent="0.15">
      <c r="A54821" s="3"/>
      <c r="B54821" s="3"/>
      <c r="J54821" s="3"/>
      <c r="K54821" s="5"/>
      <c r="L54821" s="8"/>
      <c r="N54821" s="5"/>
      <c r="O54821" s="10"/>
      <c r="P54821" s="8"/>
    </row>
    <row r="54822" spans="1:16" s="2" customFormat="1" x14ac:dyDescent="0.15">
      <c r="A54822" s="3"/>
      <c r="B54822" s="3"/>
      <c r="J54822" s="3"/>
      <c r="K54822" s="5"/>
      <c r="L54822" s="8"/>
      <c r="N54822" s="5"/>
      <c r="O54822" s="10"/>
      <c r="P54822" s="8"/>
    </row>
    <row r="54823" spans="1:16" s="2" customFormat="1" x14ac:dyDescent="0.15">
      <c r="A54823" s="3"/>
      <c r="B54823" s="3"/>
      <c r="J54823" s="3"/>
      <c r="K54823" s="5"/>
      <c r="L54823" s="8"/>
      <c r="N54823" s="5"/>
      <c r="O54823" s="10"/>
      <c r="P54823" s="8"/>
    </row>
    <row r="54824" spans="1:16" s="2" customFormat="1" x14ac:dyDescent="0.15">
      <c r="A54824" s="3"/>
      <c r="B54824" s="3"/>
      <c r="J54824" s="3"/>
      <c r="K54824" s="5"/>
      <c r="L54824" s="8"/>
      <c r="N54824" s="5"/>
      <c r="O54824" s="10"/>
      <c r="P54824" s="8"/>
    </row>
    <row r="54825" spans="1:16" s="2" customFormat="1" x14ac:dyDescent="0.15">
      <c r="A54825" s="3"/>
      <c r="B54825" s="3"/>
      <c r="J54825" s="3"/>
      <c r="K54825" s="5"/>
      <c r="L54825" s="8"/>
      <c r="N54825" s="5"/>
      <c r="O54825" s="10"/>
      <c r="P54825" s="8"/>
    </row>
    <row r="54826" spans="1:16" s="2" customFormat="1" x14ac:dyDescent="0.15">
      <c r="A54826" s="3"/>
      <c r="B54826" s="3"/>
      <c r="J54826" s="3"/>
      <c r="K54826" s="5"/>
      <c r="L54826" s="8"/>
      <c r="N54826" s="5"/>
      <c r="O54826" s="10"/>
      <c r="P54826" s="8"/>
    </row>
    <row r="54827" spans="1:16" s="2" customFormat="1" x14ac:dyDescent="0.15">
      <c r="A54827" s="3"/>
      <c r="B54827" s="3"/>
      <c r="J54827" s="3"/>
      <c r="K54827" s="5"/>
      <c r="L54827" s="8"/>
      <c r="N54827" s="5"/>
      <c r="O54827" s="10"/>
      <c r="P54827" s="8"/>
    </row>
    <row r="54828" spans="1:16" s="2" customFormat="1" x14ac:dyDescent="0.15">
      <c r="A54828" s="3"/>
      <c r="B54828" s="3"/>
      <c r="J54828" s="3"/>
      <c r="K54828" s="5"/>
      <c r="L54828" s="8"/>
      <c r="N54828" s="5"/>
      <c r="O54828" s="10"/>
      <c r="P54828" s="8"/>
    </row>
    <row r="54829" spans="1:16" s="2" customFormat="1" x14ac:dyDescent="0.15">
      <c r="A54829" s="3"/>
      <c r="B54829" s="3"/>
      <c r="J54829" s="3"/>
      <c r="K54829" s="5"/>
      <c r="L54829" s="8"/>
      <c r="N54829" s="5"/>
      <c r="O54829" s="10"/>
      <c r="P54829" s="8"/>
    </row>
    <row r="54830" spans="1:16" s="2" customFormat="1" x14ac:dyDescent="0.15">
      <c r="A54830" s="3"/>
      <c r="B54830" s="3"/>
      <c r="J54830" s="3"/>
      <c r="K54830" s="5"/>
      <c r="L54830" s="8"/>
      <c r="N54830" s="5"/>
      <c r="O54830" s="10"/>
      <c r="P54830" s="8"/>
    </row>
    <row r="54831" spans="1:16" s="2" customFormat="1" x14ac:dyDescent="0.15">
      <c r="A54831" s="3"/>
      <c r="B54831" s="3"/>
      <c r="J54831" s="3"/>
      <c r="K54831" s="5"/>
      <c r="L54831" s="8"/>
      <c r="N54831" s="5"/>
      <c r="O54831" s="10"/>
      <c r="P54831" s="8"/>
    </row>
    <row r="54832" spans="1:16" s="2" customFormat="1" x14ac:dyDescent="0.15">
      <c r="A54832" s="3"/>
      <c r="B54832" s="3"/>
      <c r="J54832" s="3"/>
      <c r="K54832" s="5"/>
      <c r="L54832" s="8"/>
      <c r="N54832" s="5"/>
      <c r="O54832" s="10"/>
      <c r="P54832" s="8"/>
    </row>
    <row r="54833" spans="1:16" s="2" customFormat="1" x14ac:dyDescent="0.15">
      <c r="A54833" s="3"/>
      <c r="B54833" s="3"/>
      <c r="J54833" s="3"/>
      <c r="K54833" s="5"/>
      <c r="L54833" s="8"/>
      <c r="N54833" s="5"/>
      <c r="O54833" s="10"/>
      <c r="P54833" s="8"/>
    </row>
    <row r="54834" spans="1:16" s="2" customFormat="1" x14ac:dyDescent="0.15">
      <c r="A54834" s="3"/>
      <c r="B54834" s="3"/>
      <c r="J54834" s="3"/>
      <c r="K54834" s="5"/>
      <c r="L54834" s="8"/>
      <c r="N54834" s="5"/>
      <c r="O54834" s="10"/>
      <c r="P54834" s="8"/>
    </row>
    <row r="54835" spans="1:16" s="2" customFormat="1" x14ac:dyDescent="0.15">
      <c r="A54835" s="3"/>
      <c r="B54835" s="3"/>
      <c r="J54835" s="3"/>
      <c r="K54835" s="5"/>
      <c r="L54835" s="8"/>
      <c r="N54835" s="5"/>
      <c r="O54835" s="10"/>
      <c r="P54835" s="8"/>
    </row>
    <row r="54836" spans="1:16" s="2" customFormat="1" x14ac:dyDescent="0.15">
      <c r="A54836" s="3"/>
      <c r="B54836" s="3"/>
      <c r="J54836" s="3"/>
      <c r="K54836" s="5"/>
      <c r="L54836" s="8"/>
      <c r="N54836" s="5"/>
      <c r="O54836" s="10"/>
      <c r="P54836" s="8"/>
    </row>
    <row r="54837" spans="1:16" s="2" customFormat="1" x14ac:dyDescent="0.15">
      <c r="A54837" s="3"/>
      <c r="B54837" s="3"/>
      <c r="J54837" s="3"/>
      <c r="K54837" s="5"/>
      <c r="L54837" s="8"/>
      <c r="N54837" s="5"/>
      <c r="O54837" s="10"/>
      <c r="P54837" s="8"/>
    </row>
    <row r="54838" spans="1:16" s="2" customFormat="1" x14ac:dyDescent="0.15">
      <c r="A54838" s="3"/>
      <c r="B54838" s="3"/>
      <c r="J54838" s="3"/>
      <c r="K54838" s="5"/>
      <c r="L54838" s="8"/>
      <c r="N54838" s="5"/>
      <c r="O54838" s="10"/>
      <c r="P54838" s="8"/>
    </row>
    <row r="54839" spans="1:16" s="2" customFormat="1" x14ac:dyDescent="0.15">
      <c r="A54839" s="3"/>
      <c r="B54839" s="3"/>
      <c r="J54839" s="3"/>
      <c r="K54839" s="5"/>
      <c r="L54839" s="8"/>
      <c r="N54839" s="5"/>
      <c r="O54839" s="10"/>
      <c r="P54839" s="8"/>
    </row>
    <row r="54840" spans="1:16" s="2" customFormat="1" x14ac:dyDescent="0.15">
      <c r="A54840" s="3"/>
      <c r="B54840" s="3"/>
      <c r="J54840" s="3"/>
      <c r="K54840" s="5"/>
      <c r="L54840" s="8"/>
      <c r="N54840" s="5"/>
      <c r="O54840" s="10"/>
      <c r="P54840" s="8"/>
    </row>
    <row r="54841" spans="1:16" s="2" customFormat="1" x14ac:dyDescent="0.15">
      <c r="A54841" s="3"/>
      <c r="B54841" s="3"/>
      <c r="J54841" s="3"/>
      <c r="K54841" s="5"/>
      <c r="L54841" s="8"/>
      <c r="N54841" s="5"/>
      <c r="O54841" s="10"/>
      <c r="P54841" s="8"/>
    </row>
    <row r="54842" spans="1:16" s="2" customFormat="1" x14ac:dyDescent="0.15">
      <c r="A54842" s="3"/>
      <c r="B54842" s="3"/>
      <c r="J54842" s="3"/>
      <c r="K54842" s="5"/>
      <c r="L54842" s="8"/>
      <c r="N54842" s="5"/>
      <c r="O54842" s="10"/>
      <c r="P54842" s="8"/>
    </row>
    <row r="54843" spans="1:16" s="2" customFormat="1" x14ac:dyDescent="0.15">
      <c r="A54843" s="3"/>
      <c r="B54843" s="3"/>
      <c r="J54843" s="3"/>
      <c r="K54843" s="5"/>
      <c r="L54843" s="8"/>
      <c r="N54843" s="5"/>
      <c r="O54843" s="10"/>
      <c r="P54843" s="8"/>
    </row>
    <row r="54844" spans="1:16" s="2" customFormat="1" x14ac:dyDescent="0.15">
      <c r="A54844" s="3"/>
      <c r="B54844" s="3"/>
      <c r="J54844" s="3"/>
      <c r="K54844" s="5"/>
      <c r="L54844" s="8"/>
      <c r="N54844" s="5"/>
      <c r="O54844" s="10"/>
      <c r="P54844" s="8"/>
    </row>
    <row r="54845" spans="1:16" s="2" customFormat="1" x14ac:dyDescent="0.15">
      <c r="A54845" s="3"/>
      <c r="B54845" s="3"/>
      <c r="J54845" s="3"/>
      <c r="K54845" s="5"/>
      <c r="L54845" s="8"/>
      <c r="N54845" s="5"/>
      <c r="O54845" s="10"/>
      <c r="P54845" s="8"/>
    </row>
    <row r="54846" spans="1:16" s="2" customFormat="1" x14ac:dyDescent="0.15">
      <c r="A54846" s="3"/>
      <c r="B54846" s="3"/>
      <c r="J54846" s="3"/>
      <c r="K54846" s="5"/>
      <c r="L54846" s="8"/>
      <c r="N54846" s="5"/>
      <c r="O54846" s="10"/>
      <c r="P54846" s="8"/>
    </row>
    <row r="54847" spans="1:16" s="2" customFormat="1" x14ac:dyDescent="0.15">
      <c r="A54847" s="3"/>
      <c r="B54847" s="3"/>
      <c r="J54847" s="3"/>
      <c r="K54847" s="5"/>
      <c r="L54847" s="8"/>
      <c r="N54847" s="5"/>
      <c r="O54847" s="10"/>
      <c r="P54847" s="8"/>
    </row>
    <row r="54848" spans="1:16" s="2" customFormat="1" x14ac:dyDescent="0.15">
      <c r="A54848" s="3"/>
      <c r="B54848" s="3"/>
      <c r="J54848" s="3"/>
      <c r="K54848" s="5"/>
      <c r="L54848" s="8"/>
      <c r="N54848" s="5"/>
      <c r="O54848" s="10"/>
      <c r="P54848" s="8"/>
    </row>
    <row r="54849" spans="1:16" s="2" customFormat="1" x14ac:dyDescent="0.15">
      <c r="A54849" s="3"/>
      <c r="B54849" s="3"/>
      <c r="J54849" s="3"/>
      <c r="K54849" s="5"/>
      <c r="L54849" s="8"/>
      <c r="N54849" s="5"/>
      <c r="O54849" s="10"/>
      <c r="P54849" s="8"/>
    </row>
    <row r="54850" spans="1:16" s="2" customFormat="1" x14ac:dyDescent="0.15">
      <c r="A54850" s="3"/>
      <c r="B54850" s="3"/>
      <c r="J54850" s="3"/>
      <c r="K54850" s="5"/>
      <c r="L54850" s="8"/>
      <c r="N54850" s="5"/>
      <c r="O54850" s="10"/>
      <c r="P54850" s="8"/>
    </row>
    <row r="54851" spans="1:16" s="2" customFormat="1" x14ac:dyDescent="0.15">
      <c r="A54851" s="3"/>
      <c r="B54851" s="3"/>
      <c r="J54851" s="3"/>
      <c r="K54851" s="5"/>
      <c r="L54851" s="8"/>
      <c r="N54851" s="5"/>
      <c r="O54851" s="10"/>
      <c r="P54851" s="8"/>
    </row>
    <row r="54852" spans="1:16" s="2" customFormat="1" x14ac:dyDescent="0.15">
      <c r="A54852" s="3"/>
      <c r="B54852" s="3"/>
      <c r="J54852" s="3"/>
      <c r="K54852" s="5"/>
      <c r="L54852" s="8"/>
      <c r="N54852" s="5"/>
      <c r="O54852" s="10"/>
      <c r="P54852" s="8"/>
    </row>
    <row r="54853" spans="1:16" s="2" customFormat="1" x14ac:dyDescent="0.15">
      <c r="A54853" s="3"/>
      <c r="B54853" s="3"/>
      <c r="J54853" s="3"/>
      <c r="K54853" s="5"/>
      <c r="L54853" s="8"/>
      <c r="N54853" s="5"/>
      <c r="O54853" s="10"/>
      <c r="P54853" s="8"/>
    </row>
    <row r="54854" spans="1:16" s="2" customFormat="1" x14ac:dyDescent="0.15">
      <c r="A54854" s="3"/>
      <c r="B54854" s="3"/>
      <c r="J54854" s="3"/>
      <c r="K54854" s="5"/>
      <c r="L54854" s="8"/>
      <c r="N54854" s="5"/>
      <c r="O54854" s="10"/>
      <c r="P54854" s="8"/>
    </row>
    <row r="54855" spans="1:16" s="2" customFormat="1" x14ac:dyDescent="0.15">
      <c r="A54855" s="3"/>
      <c r="B54855" s="3"/>
      <c r="J54855" s="3"/>
      <c r="K54855" s="5"/>
      <c r="L54855" s="8"/>
      <c r="N54855" s="5"/>
      <c r="O54855" s="10"/>
      <c r="P54855" s="8"/>
    </row>
    <row r="54856" spans="1:16" s="2" customFormat="1" x14ac:dyDescent="0.15">
      <c r="A54856" s="3"/>
      <c r="B54856" s="3"/>
      <c r="J54856" s="3"/>
      <c r="K54856" s="5"/>
      <c r="L54856" s="8"/>
      <c r="N54856" s="5"/>
      <c r="O54856" s="10"/>
      <c r="P54856" s="8"/>
    </row>
    <row r="54857" spans="1:16" s="2" customFormat="1" x14ac:dyDescent="0.15">
      <c r="A54857" s="3"/>
      <c r="B54857" s="3"/>
      <c r="J54857" s="3"/>
      <c r="K54857" s="5"/>
      <c r="L54857" s="8"/>
      <c r="N54857" s="5"/>
      <c r="O54857" s="10"/>
      <c r="P54857" s="8"/>
    </row>
    <row r="54858" spans="1:16" s="2" customFormat="1" x14ac:dyDescent="0.15">
      <c r="A54858" s="3"/>
      <c r="B54858" s="3"/>
      <c r="J54858" s="3"/>
      <c r="K54858" s="5"/>
      <c r="L54858" s="8"/>
      <c r="N54858" s="5"/>
      <c r="O54858" s="10"/>
      <c r="P54858" s="8"/>
    </row>
    <row r="54859" spans="1:16" s="2" customFormat="1" x14ac:dyDescent="0.15">
      <c r="A54859" s="3"/>
      <c r="B54859" s="3"/>
      <c r="J54859" s="3"/>
      <c r="K54859" s="5"/>
      <c r="L54859" s="8"/>
      <c r="N54859" s="5"/>
      <c r="O54859" s="10"/>
      <c r="P54859" s="8"/>
    </row>
    <row r="54860" spans="1:16" s="2" customFormat="1" x14ac:dyDescent="0.15">
      <c r="A54860" s="3"/>
      <c r="B54860" s="3"/>
      <c r="J54860" s="3"/>
      <c r="K54860" s="5"/>
      <c r="L54860" s="8"/>
      <c r="N54860" s="5"/>
      <c r="O54860" s="10"/>
      <c r="P54860" s="8"/>
    </row>
    <row r="54861" spans="1:16" s="2" customFormat="1" x14ac:dyDescent="0.15">
      <c r="A54861" s="3"/>
      <c r="B54861" s="3"/>
      <c r="J54861" s="3"/>
      <c r="K54861" s="5"/>
      <c r="L54861" s="8"/>
      <c r="N54861" s="5"/>
      <c r="O54861" s="10"/>
      <c r="P54861" s="8"/>
    </row>
    <row r="54862" spans="1:16" s="2" customFormat="1" x14ac:dyDescent="0.15">
      <c r="A54862" s="3"/>
      <c r="B54862" s="3"/>
      <c r="J54862" s="3"/>
      <c r="K54862" s="5"/>
      <c r="L54862" s="8"/>
      <c r="N54862" s="5"/>
      <c r="O54862" s="10"/>
      <c r="P54862" s="8"/>
    </row>
    <row r="54863" spans="1:16" s="2" customFormat="1" x14ac:dyDescent="0.15">
      <c r="A54863" s="3"/>
      <c r="B54863" s="3"/>
      <c r="J54863" s="3"/>
      <c r="K54863" s="5"/>
      <c r="L54863" s="8"/>
      <c r="N54863" s="5"/>
      <c r="O54863" s="10"/>
      <c r="P54863" s="8"/>
    </row>
    <row r="54864" spans="1:16" s="2" customFormat="1" x14ac:dyDescent="0.15">
      <c r="A54864" s="3"/>
      <c r="B54864" s="3"/>
      <c r="J54864" s="3"/>
      <c r="K54864" s="5"/>
      <c r="L54864" s="8"/>
      <c r="N54864" s="5"/>
      <c r="O54864" s="10"/>
      <c r="P54864" s="8"/>
    </row>
    <row r="54865" spans="1:16" s="2" customFormat="1" x14ac:dyDescent="0.15">
      <c r="A54865" s="3"/>
      <c r="B54865" s="3"/>
      <c r="J54865" s="3"/>
      <c r="K54865" s="5"/>
      <c r="L54865" s="8"/>
      <c r="N54865" s="5"/>
      <c r="O54865" s="10"/>
      <c r="P54865" s="8"/>
    </row>
    <row r="54866" spans="1:16" s="2" customFormat="1" x14ac:dyDescent="0.15">
      <c r="A54866" s="3"/>
      <c r="B54866" s="3"/>
      <c r="J54866" s="3"/>
      <c r="K54866" s="5"/>
      <c r="L54866" s="8"/>
      <c r="N54866" s="5"/>
      <c r="O54866" s="10"/>
      <c r="P54866" s="8"/>
    </row>
    <row r="54867" spans="1:16" s="2" customFormat="1" x14ac:dyDescent="0.15">
      <c r="A54867" s="3"/>
      <c r="B54867" s="3"/>
      <c r="J54867" s="3"/>
      <c r="K54867" s="5"/>
      <c r="L54867" s="8"/>
      <c r="N54867" s="5"/>
      <c r="O54867" s="10"/>
      <c r="P54867" s="8"/>
    </row>
    <row r="54868" spans="1:16" s="2" customFormat="1" x14ac:dyDescent="0.15">
      <c r="A54868" s="3"/>
      <c r="B54868" s="3"/>
      <c r="J54868" s="3"/>
      <c r="K54868" s="5"/>
      <c r="L54868" s="8"/>
      <c r="N54868" s="5"/>
      <c r="O54868" s="10"/>
      <c r="P54868" s="8"/>
    </row>
    <row r="54869" spans="1:16" s="2" customFormat="1" x14ac:dyDescent="0.15">
      <c r="A54869" s="3"/>
      <c r="B54869" s="3"/>
      <c r="J54869" s="3"/>
      <c r="K54869" s="5"/>
      <c r="L54869" s="8"/>
      <c r="N54869" s="5"/>
      <c r="O54869" s="10"/>
      <c r="P54869" s="8"/>
    </row>
    <row r="54870" spans="1:16" s="2" customFormat="1" x14ac:dyDescent="0.15">
      <c r="A54870" s="3"/>
      <c r="B54870" s="3"/>
      <c r="J54870" s="3"/>
      <c r="K54870" s="5"/>
      <c r="L54870" s="8"/>
      <c r="N54870" s="5"/>
      <c r="O54870" s="10"/>
      <c r="P54870" s="8"/>
    </row>
    <row r="54871" spans="1:16" s="2" customFormat="1" x14ac:dyDescent="0.15">
      <c r="A54871" s="3"/>
      <c r="B54871" s="3"/>
      <c r="J54871" s="3"/>
      <c r="K54871" s="5"/>
      <c r="L54871" s="8"/>
      <c r="N54871" s="5"/>
      <c r="O54871" s="10"/>
      <c r="P54871" s="8"/>
    </row>
    <row r="54872" spans="1:16" s="2" customFormat="1" x14ac:dyDescent="0.15">
      <c r="A54872" s="3"/>
      <c r="B54872" s="3"/>
      <c r="J54872" s="3"/>
      <c r="K54872" s="5"/>
      <c r="L54872" s="8"/>
      <c r="N54872" s="5"/>
      <c r="O54872" s="10"/>
      <c r="P54872" s="8"/>
    </row>
    <row r="54873" spans="1:16" s="2" customFormat="1" x14ac:dyDescent="0.15">
      <c r="A54873" s="3"/>
      <c r="B54873" s="3"/>
      <c r="J54873" s="3"/>
      <c r="K54873" s="5"/>
      <c r="L54873" s="8"/>
      <c r="N54873" s="5"/>
      <c r="O54873" s="10"/>
      <c r="P54873" s="8"/>
    </row>
    <row r="54874" spans="1:16" s="2" customFormat="1" x14ac:dyDescent="0.15">
      <c r="A54874" s="3"/>
      <c r="B54874" s="3"/>
      <c r="J54874" s="3"/>
      <c r="K54874" s="5"/>
      <c r="L54874" s="8"/>
      <c r="N54874" s="5"/>
      <c r="O54874" s="10"/>
      <c r="P54874" s="8"/>
    </row>
    <row r="54875" spans="1:16" s="2" customFormat="1" x14ac:dyDescent="0.15">
      <c r="A54875" s="3"/>
      <c r="B54875" s="3"/>
      <c r="J54875" s="3"/>
      <c r="K54875" s="5"/>
      <c r="L54875" s="8"/>
      <c r="N54875" s="5"/>
      <c r="O54875" s="10"/>
      <c r="P54875" s="8"/>
    </row>
    <row r="54876" spans="1:16" s="2" customFormat="1" x14ac:dyDescent="0.15">
      <c r="A54876" s="3"/>
      <c r="B54876" s="3"/>
      <c r="J54876" s="3"/>
      <c r="K54876" s="5"/>
      <c r="L54876" s="8"/>
      <c r="N54876" s="5"/>
      <c r="O54876" s="10"/>
      <c r="P54876" s="8"/>
    </row>
    <row r="54877" spans="1:16" s="2" customFormat="1" x14ac:dyDescent="0.15">
      <c r="A54877" s="3"/>
      <c r="B54877" s="3"/>
      <c r="J54877" s="3"/>
      <c r="K54877" s="5"/>
      <c r="L54877" s="8"/>
      <c r="N54877" s="5"/>
      <c r="O54877" s="10"/>
      <c r="P54877" s="8"/>
    </row>
    <row r="54878" spans="1:16" s="2" customFormat="1" x14ac:dyDescent="0.15">
      <c r="A54878" s="3"/>
      <c r="B54878" s="3"/>
      <c r="J54878" s="3"/>
      <c r="K54878" s="5"/>
      <c r="L54878" s="8"/>
      <c r="N54878" s="5"/>
      <c r="O54878" s="10"/>
      <c r="P54878" s="8"/>
    </row>
    <row r="54879" spans="1:16" s="2" customFormat="1" x14ac:dyDescent="0.15">
      <c r="A54879" s="3"/>
      <c r="B54879" s="3"/>
      <c r="J54879" s="3"/>
      <c r="K54879" s="5"/>
      <c r="L54879" s="8"/>
      <c r="N54879" s="5"/>
      <c r="O54879" s="10"/>
      <c r="P54879" s="8"/>
    </row>
    <row r="54880" spans="1:16" s="2" customFormat="1" x14ac:dyDescent="0.15">
      <c r="A54880" s="3"/>
      <c r="B54880" s="3"/>
      <c r="J54880" s="3"/>
      <c r="K54880" s="5"/>
      <c r="L54880" s="8"/>
      <c r="N54880" s="5"/>
      <c r="O54880" s="10"/>
      <c r="P54880" s="8"/>
    </row>
    <row r="54881" spans="1:16" s="2" customFormat="1" x14ac:dyDescent="0.15">
      <c r="A54881" s="3"/>
      <c r="B54881" s="3"/>
      <c r="J54881" s="3"/>
      <c r="K54881" s="5"/>
      <c r="L54881" s="8"/>
      <c r="N54881" s="5"/>
      <c r="O54881" s="10"/>
      <c r="P54881" s="8"/>
    </row>
    <row r="54882" spans="1:16" s="2" customFormat="1" x14ac:dyDescent="0.15">
      <c r="A54882" s="3"/>
      <c r="B54882" s="3"/>
      <c r="J54882" s="3"/>
      <c r="K54882" s="5"/>
      <c r="L54882" s="8"/>
      <c r="N54882" s="5"/>
      <c r="O54882" s="10"/>
      <c r="P54882" s="8"/>
    </row>
    <row r="54883" spans="1:16" s="2" customFormat="1" x14ac:dyDescent="0.15">
      <c r="A54883" s="3"/>
      <c r="B54883" s="3"/>
      <c r="J54883" s="3"/>
      <c r="K54883" s="5"/>
      <c r="L54883" s="8"/>
      <c r="N54883" s="5"/>
      <c r="O54883" s="10"/>
      <c r="P54883" s="8"/>
    </row>
    <row r="54884" spans="1:16" s="2" customFormat="1" x14ac:dyDescent="0.15">
      <c r="A54884" s="3"/>
      <c r="B54884" s="3"/>
      <c r="J54884" s="3"/>
      <c r="K54884" s="5"/>
      <c r="L54884" s="8"/>
      <c r="N54884" s="5"/>
      <c r="O54884" s="10"/>
      <c r="P54884" s="8"/>
    </row>
    <row r="54885" spans="1:16" s="2" customFormat="1" x14ac:dyDescent="0.15">
      <c r="A54885" s="3"/>
      <c r="B54885" s="3"/>
      <c r="J54885" s="3"/>
      <c r="K54885" s="5"/>
      <c r="L54885" s="8"/>
      <c r="N54885" s="5"/>
      <c r="O54885" s="10"/>
      <c r="P54885" s="8"/>
    </row>
    <row r="54886" spans="1:16" s="2" customFormat="1" x14ac:dyDescent="0.15">
      <c r="A54886" s="3"/>
      <c r="B54886" s="3"/>
      <c r="J54886" s="3"/>
      <c r="K54886" s="5"/>
      <c r="L54886" s="8"/>
      <c r="N54886" s="5"/>
      <c r="O54886" s="10"/>
      <c r="P54886" s="8"/>
    </row>
    <row r="54887" spans="1:16" s="2" customFormat="1" x14ac:dyDescent="0.15">
      <c r="A54887" s="3"/>
      <c r="B54887" s="3"/>
      <c r="J54887" s="3"/>
      <c r="K54887" s="5"/>
      <c r="L54887" s="8"/>
      <c r="N54887" s="5"/>
      <c r="O54887" s="10"/>
      <c r="P54887" s="8"/>
    </row>
    <row r="54888" spans="1:16" s="2" customFormat="1" x14ac:dyDescent="0.15">
      <c r="A54888" s="3"/>
      <c r="B54888" s="3"/>
      <c r="J54888" s="3"/>
      <c r="K54888" s="5"/>
      <c r="L54888" s="8"/>
      <c r="N54888" s="5"/>
      <c r="O54888" s="10"/>
      <c r="P54888" s="8"/>
    </row>
    <row r="54889" spans="1:16" s="2" customFormat="1" x14ac:dyDescent="0.15">
      <c r="A54889" s="3"/>
      <c r="B54889" s="3"/>
      <c r="J54889" s="3"/>
      <c r="K54889" s="5"/>
      <c r="L54889" s="8"/>
      <c r="N54889" s="5"/>
      <c r="O54889" s="10"/>
      <c r="P54889" s="8"/>
    </row>
    <row r="54890" spans="1:16" s="2" customFormat="1" x14ac:dyDescent="0.15">
      <c r="A54890" s="3"/>
      <c r="B54890" s="3"/>
      <c r="J54890" s="3"/>
      <c r="K54890" s="5"/>
      <c r="L54890" s="8"/>
      <c r="N54890" s="5"/>
      <c r="O54890" s="10"/>
      <c r="P54890" s="8"/>
    </row>
    <row r="54891" spans="1:16" s="2" customFormat="1" x14ac:dyDescent="0.15">
      <c r="A54891" s="3"/>
      <c r="B54891" s="3"/>
      <c r="J54891" s="3"/>
      <c r="K54891" s="5"/>
      <c r="L54891" s="8"/>
      <c r="N54891" s="5"/>
      <c r="O54891" s="10"/>
      <c r="P54891" s="8"/>
    </row>
    <row r="54892" spans="1:16" s="2" customFormat="1" x14ac:dyDescent="0.15">
      <c r="A54892" s="3"/>
      <c r="B54892" s="3"/>
      <c r="J54892" s="3"/>
      <c r="K54892" s="5"/>
      <c r="L54892" s="8"/>
      <c r="N54892" s="5"/>
      <c r="O54892" s="10"/>
      <c r="P54892" s="8"/>
    </row>
    <row r="54893" spans="1:16" s="2" customFormat="1" x14ac:dyDescent="0.15">
      <c r="A54893" s="3"/>
      <c r="B54893" s="3"/>
      <c r="J54893" s="3"/>
      <c r="K54893" s="5"/>
      <c r="L54893" s="8"/>
      <c r="N54893" s="5"/>
      <c r="O54893" s="10"/>
      <c r="P54893" s="8"/>
    </row>
    <row r="54894" spans="1:16" s="2" customFormat="1" x14ac:dyDescent="0.15">
      <c r="A54894" s="3"/>
      <c r="B54894" s="3"/>
      <c r="J54894" s="3"/>
      <c r="K54894" s="5"/>
      <c r="L54894" s="8"/>
      <c r="N54894" s="5"/>
      <c r="O54894" s="10"/>
      <c r="P54894" s="8"/>
    </row>
    <row r="54895" spans="1:16" s="2" customFormat="1" x14ac:dyDescent="0.15">
      <c r="A54895" s="3"/>
      <c r="B54895" s="3"/>
      <c r="J54895" s="3"/>
      <c r="K54895" s="5"/>
      <c r="L54895" s="8"/>
      <c r="N54895" s="5"/>
      <c r="O54895" s="10"/>
      <c r="P54895" s="8"/>
    </row>
    <row r="54896" spans="1:16" s="2" customFormat="1" x14ac:dyDescent="0.15">
      <c r="A54896" s="3"/>
      <c r="B54896" s="3"/>
      <c r="J54896" s="3"/>
      <c r="K54896" s="5"/>
      <c r="L54896" s="8"/>
      <c r="N54896" s="5"/>
      <c r="O54896" s="10"/>
      <c r="P54896" s="8"/>
    </row>
    <row r="54897" spans="1:16" s="2" customFormat="1" x14ac:dyDescent="0.15">
      <c r="A54897" s="3"/>
      <c r="B54897" s="3"/>
      <c r="J54897" s="3"/>
      <c r="K54897" s="5"/>
      <c r="L54897" s="8"/>
      <c r="N54897" s="5"/>
      <c r="O54897" s="10"/>
      <c r="P54897" s="8"/>
    </row>
    <row r="54898" spans="1:16" s="2" customFormat="1" x14ac:dyDescent="0.15">
      <c r="A54898" s="3"/>
      <c r="B54898" s="3"/>
      <c r="J54898" s="3"/>
      <c r="K54898" s="5"/>
      <c r="L54898" s="8"/>
      <c r="N54898" s="5"/>
      <c r="O54898" s="10"/>
      <c r="P54898" s="8"/>
    </row>
    <row r="54899" spans="1:16" s="2" customFormat="1" x14ac:dyDescent="0.15">
      <c r="A54899" s="3"/>
      <c r="B54899" s="3"/>
      <c r="J54899" s="3"/>
      <c r="K54899" s="5"/>
      <c r="L54899" s="8"/>
      <c r="N54899" s="5"/>
      <c r="O54899" s="10"/>
      <c r="P54899" s="8"/>
    </row>
    <row r="54900" spans="1:16" s="2" customFormat="1" x14ac:dyDescent="0.15">
      <c r="A54900" s="3"/>
      <c r="B54900" s="3"/>
      <c r="J54900" s="3"/>
      <c r="K54900" s="5"/>
      <c r="L54900" s="8"/>
      <c r="N54900" s="5"/>
      <c r="O54900" s="10"/>
      <c r="P54900" s="8"/>
    </row>
    <row r="54901" spans="1:16" s="2" customFormat="1" x14ac:dyDescent="0.15">
      <c r="A54901" s="3"/>
      <c r="B54901" s="3"/>
      <c r="J54901" s="3"/>
      <c r="K54901" s="5"/>
      <c r="L54901" s="8"/>
      <c r="N54901" s="5"/>
      <c r="O54901" s="10"/>
      <c r="P54901" s="8"/>
    </row>
    <row r="54902" spans="1:16" s="2" customFormat="1" x14ac:dyDescent="0.15">
      <c r="A54902" s="3"/>
      <c r="B54902" s="3"/>
      <c r="J54902" s="3"/>
      <c r="K54902" s="5"/>
      <c r="L54902" s="8"/>
      <c r="N54902" s="5"/>
      <c r="O54902" s="10"/>
      <c r="P54902" s="8"/>
    </row>
    <row r="54903" spans="1:16" s="2" customFormat="1" x14ac:dyDescent="0.15">
      <c r="A54903" s="3"/>
      <c r="B54903" s="3"/>
      <c r="J54903" s="3"/>
      <c r="K54903" s="5"/>
      <c r="L54903" s="8"/>
      <c r="N54903" s="5"/>
      <c r="O54903" s="10"/>
      <c r="P54903" s="8"/>
    </row>
    <row r="54904" spans="1:16" s="2" customFormat="1" x14ac:dyDescent="0.15">
      <c r="A54904" s="3"/>
      <c r="B54904" s="3"/>
      <c r="J54904" s="3"/>
      <c r="K54904" s="5"/>
      <c r="L54904" s="8"/>
      <c r="N54904" s="5"/>
      <c r="O54904" s="10"/>
      <c r="P54904" s="8"/>
    </row>
    <row r="54905" spans="1:16" s="2" customFormat="1" x14ac:dyDescent="0.15">
      <c r="A54905" s="3"/>
      <c r="B54905" s="3"/>
      <c r="J54905" s="3"/>
      <c r="K54905" s="5"/>
      <c r="L54905" s="8"/>
      <c r="N54905" s="5"/>
      <c r="O54905" s="10"/>
      <c r="P54905" s="8"/>
    </row>
    <row r="54906" spans="1:16" s="2" customFormat="1" x14ac:dyDescent="0.15">
      <c r="A54906" s="3"/>
      <c r="B54906" s="3"/>
      <c r="J54906" s="3"/>
      <c r="K54906" s="5"/>
      <c r="L54906" s="8"/>
      <c r="N54906" s="5"/>
      <c r="O54906" s="10"/>
      <c r="P54906" s="8"/>
    </row>
    <row r="54907" spans="1:16" s="2" customFormat="1" x14ac:dyDescent="0.15">
      <c r="A54907" s="3"/>
      <c r="B54907" s="3"/>
      <c r="J54907" s="3"/>
      <c r="K54907" s="5"/>
      <c r="L54907" s="8"/>
      <c r="N54907" s="5"/>
      <c r="O54907" s="10"/>
      <c r="P54907" s="8"/>
    </row>
    <row r="54908" spans="1:16" s="2" customFormat="1" x14ac:dyDescent="0.15">
      <c r="A54908" s="3"/>
      <c r="B54908" s="3"/>
      <c r="J54908" s="3"/>
      <c r="K54908" s="5"/>
      <c r="L54908" s="8"/>
      <c r="N54908" s="5"/>
      <c r="O54908" s="10"/>
      <c r="P54908" s="8"/>
    </row>
    <row r="54909" spans="1:16" s="2" customFormat="1" x14ac:dyDescent="0.15">
      <c r="A54909" s="3"/>
      <c r="B54909" s="3"/>
      <c r="J54909" s="3"/>
      <c r="K54909" s="5"/>
      <c r="L54909" s="8"/>
      <c r="N54909" s="5"/>
      <c r="O54909" s="10"/>
      <c r="P54909" s="8"/>
    </row>
    <row r="54910" spans="1:16" s="2" customFormat="1" x14ac:dyDescent="0.15">
      <c r="A54910" s="3"/>
      <c r="B54910" s="3"/>
      <c r="J54910" s="3"/>
      <c r="K54910" s="5"/>
      <c r="L54910" s="8"/>
      <c r="N54910" s="5"/>
      <c r="O54910" s="10"/>
      <c r="P54910" s="8"/>
    </row>
    <row r="54911" spans="1:16" s="2" customFormat="1" x14ac:dyDescent="0.15">
      <c r="A54911" s="3"/>
      <c r="B54911" s="3"/>
      <c r="J54911" s="3"/>
      <c r="K54911" s="5"/>
      <c r="L54911" s="8"/>
      <c r="N54911" s="5"/>
      <c r="O54911" s="10"/>
      <c r="P54911" s="8"/>
    </row>
    <row r="54912" spans="1:16" s="2" customFormat="1" x14ac:dyDescent="0.15">
      <c r="A54912" s="3"/>
      <c r="B54912" s="3"/>
      <c r="J54912" s="3"/>
      <c r="K54912" s="5"/>
      <c r="L54912" s="8"/>
      <c r="N54912" s="5"/>
      <c r="O54912" s="10"/>
      <c r="P54912" s="8"/>
    </row>
    <row r="54913" spans="1:16" s="2" customFormat="1" x14ac:dyDescent="0.15">
      <c r="A54913" s="3"/>
      <c r="B54913" s="3"/>
      <c r="J54913" s="3"/>
      <c r="K54913" s="5"/>
      <c r="L54913" s="8"/>
      <c r="N54913" s="5"/>
      <c r="O54913" s="10"/>
      <c r="P54913" s="8"/>
    </row>
    <row r="54914" spans="1:16" s="2" customFormat="1" x14ac:dyDescent="0.15">
      <c r="A54914" s="3"/>
      <c r="B54914" s="3"/>
      <c r="J54914" s="3"/>
      <c r="K54914" s="5"/>
      <c r="L54914" s="8"/>
      <c r="N54914" s="5"/>
      <c r="O54914" s="10"/>
      <c r="P54914" s="8"/>
    </row>
    <row r="54915" spans="1:16" s="2" customFormat="1" x14ac:dyDescent="0.15">
      <c r="A54915" s="3"/>
      <c r="B54915" s="3"/>
      <c r="J54915" s="3"/>
      <c r="K54915" s="5"/>
      <c r="L54915" s="8"/>
      <c r="N54915" s="5"/>
      <c r="O54915" s="10"/>
      <c r="P54915" s="8"/>
    </row>
    <row r="54916" spans="1:16" s="2" customFormat="1" x14ac:dyDescent="0.15">
      <c r="A54916" s="3"/>
      <c r="B54916" s="3"/>
      <c r="J54916" s="3"/>
      <c r="K54916" s="5"/>
      <c r="L54916" s="8"/>
      <c r="N54916" s="5"/>
      <c r="O54916" s="10"/>
      <c r="P54916" s="8"/>
    </row>
    <row r="54917" spans="1:16" s="2" customFormat="1" x14ac:dyDescent="0.15">
      <c r="A54917" s="3"/>
      <c r="B54917" s="3"/>
      <c r="J54917" s="3"/>
      <c r="K54917" s="5"/>
      <c r="L54917" s="8"/>
      <c r="N54917" s="5"/>
      <c r="O54917" s="10"/>
      <c r="P54917" s="8"/>
    </row>
    <row r="54918" spans="1:16" s="2" customFormat="1" x14ac:dyDescent="0.15">
      <c r="A54918" s="3"/>
      <c r="B54918" s="3"/>
      <c r="J54918" s="3"/>
      <c r="K54918" s="5"/>
      <c r="L54918" s="8"/>
      <c r="N54918" s="5"/>
      <c r="O54918" s="10"/>
      <c r="P54918" s="8"/>
    </row>
    <row r="54919" spans="1:16" s="2" customFormat="1" x14ac:dyDescent="0.15">
      <c r="A54919" s="3"/>
      <c r="B54919" s="3"/>
      <c r="J54919" s="3"/>
      <c r="K54919" s="5"/>
      <c r="L54919" s="8"/>
      <c r="N54919" s="5"/>
      <c r="O54919" s="10"/>
      <c r="P54919" s="8"/>
    </row>
    <row r="54920" spans="1:16" s="2" customFormat="1" x14ac:dyDescent="0.15">
      <c r="A54920" s="3"/>
      <c r="B54920" s="3"/>
      <c r="J54920" s="3"/>
      <c r="K54920" s="5"/>
      <c r="L54920" s="8"/>
      <c r="N54920" s="5"/>
      <c r="O54920" s="10"/>
      <c r="P54920" s="8"/>
    </row>
    <row r="54921" spans="1:16" s="2" customFormat="1" x14ac:dyDescent="0.15">
      <c r="A54921" s="3"/>
      <c r="B54921" s="3"/>
      <c r="J54921" s="3"/>
      <c r="K54921" s="5"/>
      <c r="L54921" s="8"/>
      <c r="N54921" s="5"/>
      <c r="O54921" s="10"/>
      <c r="P54921" s="8"/>
    </row>
    <row r="54922" spans="1:16" s="2" customFormat="1" x14ac:dyDescent="0.15">
      <c r="A54922" s="3"/>
      <c r="B54922" s="3"/>
      <c r="J54922" s="3"/>
      <c r="K54922" s="5"/>
      <c r="L54922" s="8"/>
      <c r="N54922" s="5"/>
      <c r="O54922" s="10"/>
      <c r="P54922" s="8"/>
    </row>
    <row r="54923" spans="1:16" s="2" customFormat="1" x14ac:dyDescent="0.15">
      <c r="A54923" s="3"/>
      <c r="B54923" s="3"/>
      <c r="J54923" s="3"/>
      <c r="K54923" s="5"/>
      <c r="L54923" s="8"/>
      <c r="N54923" s="5"/>
      <c r="O54923" s="10"/>
      <c r="P54923" s="8"/>
    </row>
    <row r="54924" spans="1:16" s="2" customFormat="1" x14ac:dyDescent="0.15">
      <c r="A54924" s="3"/>
      <c r="B54924" s="3"/>
      <c r="J54924" s="3"/>
      <c r="K54924" s="5"/>
      <c r="L54924" s="8"/>
      <c r="N54924" s="5"/>
      <c r="O54924" s="10"/>
      <c r="P54924" s="8"/>
    </row>
    <row r="54925" spans="1:16" s="2" customFormat="1" x14ac:dyDescent="0.15">
      <c r="A54925" s="3"/>
      <c r="B54925" s="3"/>
      <c r="J54925" s="3"/>
      <c r="K54925" s="5"/>
      <c r="L54925" s="8"/>
      <c r="N54925" s="5"/>
      <c r="O54925" s="10"/>
      <c r="P54925" s="8"/>
    </row>
    <row r="54926" spans="1:16" s="2" customFormat="1" x14ac:dyDescent="0.15">
      <c r="A54926" s="3"/>
      <c r="B54926" s="3"/>
      <c r="J54926" s="3"/>
      <c r="K54926" s="5"/>
      <c r="L54926" s="8"/>
      <c r="N54926" s="5"/>
      <c r="O54926" s="10"/>
      <c r="P54926" s="8"/>
    </row>
    <row r="54927" spans="1:16" s="2" customFormat="1" x14ac:dyDescent="0.15">
      <c r="A54927" s="3"/>
      <c r="B54927" s="3"/>
      <c r="J54927" s="3"/>
      <c r="K54927" s="5"/>
      <c r="L54927" s="8"/>
      <c r="N54927" s="5"/>
      <c r="O54927" s="10"/>
      <c r="P54927" s="8"/>
    </row>
    <row r="54928" spans="1:16" s="2" customFormat="1" x14ac:dyDescent="0.15">
      <c r="A54928" s="3"/>
      <c r="B54928" s="3"/>
      <c r="J54928" s="3"/>
      <c r="K54928" s="5"/>
      <c r="L54928" s="8"/>
      <c r="N54928" s="5"/>
      <c r="O54928" s="10"/>
      <c r="P54928" s="8"/>
    </row>
    <row r="54929" spans="1:16" s="2" customFormat="1" x14ac:dyDescent="0.15">
      <c r="A54929" s="3"/>
      <c r="B54929" s="3"/>
      <c r="J54929" s="3"/>
      <c r="K54929" s="5"/>
      <c r="L54929" s="8"/>
      <c r="N54929" s="5"/>
      <c r="O54929" s="10"/>
      <c r="P54929" s="8"/>
    </row>
    <row r="54930" spans="1:16" s="2" customFormat="1" x14ac:dyDescent="0.15">
      <c r="A54930" s="3"/>
      <c r="B54930" s="3"/>
      <c r="J54930" s="3"/>
      <c r="K54930" s="5"/>
      <c r="L54930" s="8"/>
      <c r="N54930" s="5"/>
      <c r="O54930" s="10"/>
      <c r="P54930" s="8"/>
    </row>
    <row r="54931" spans="1:16" s="2" customFormat="1" x14ac:dyDescent="0.15">
      <c r="A54931" s="3"/>
      <c r="B54931" s="3"/>
      <c r="J54931" s="3"/>
      <c r="K54931" s="5"/>
      <c r="L54931" s="8"/>
      <c r="N54931" s="5"/>
      <c r="O54931" s="10"/>
      <c r="P54931" s="8"/>
    </row>
    <row r="54932" spans="1:16" s="2" customFormat="1" x14ac:dyDescent="0.15">
      <c r="A54932" s="3"/>
      <c r="B54932" s="3"/>
      <c r="J54932" s="3"/>
      <c r="K54932" s="5"/>
      <c r="L54932" s="8"/>
      <c r="N54932" s="5"/>
      <c r="O54932" s="10"/>
      <c r="P54932" s="8"/>
    </row>
    <row r="54933" spans="1:16" s="2" customFormat="1" x14ac:dyDescent="0.15">
      <c r="A54933" s="3"/>
      <c r="B54933" s="3"/>
      <c r="J54933" s="3"/>
      <c r="K54933" s="5"/>
      <c r="L54933" s="8"/>
      <c r="N54933" s="5"/>
      <c r="O54933" s="10"/>
      <c r="P54933" s="8"/>
    </row>
    <row r="54934" spans="1:16" s="2" customFormat="1" x14ac:dyDescent="0.15">
      <c r="A54934" s="3"/>
      <c r="B54934" s="3"/>
      <c r="J54934" s="3"/>
      <c r="K54934" s="5"/>
      <c r="L54934" s="8"/>
      <c r="N54934" s="5"/>
      <c r="O54934" s="10"/>
      <c r="P54934" s="8"/>
    </row>
    <row r="54935" spans="1:16" s="2" customFormat="1" x14ac:dyDescent="0.15">
      <c r="A54935" s="3"/>
      <c r="B54935" s="3"/>
      <c r="J54935" s="3"/>
      <c r="K54935" s="5"/>
      <c r="L54935" s="8"/>
      <c r="N54935" s="5"/>
      <c r="O54935" s="10"/>
      <c r="P54935" s="8"/>
    </row>
    <row r="54936" spans="1:16" s="2" customFormat="1" x14ac:dyDescent="0.15">
      <c r="A54936" s="3"/>
      <c r="B54936" s="3"/>
      <c r="J54936" s="3"/>
      <c r="K54936" s="5"/>
      <c r="L54936" s="8"/>
      <c r="N54936" s="5"/>
      <c r="O54936" s="10"/>
      <c r="P54936" s="8"/>
    </row>
    <row r="54937" spans="1:16" s="2" customFormat="1" x14ac:dyDescent="0.15">
      <c r="A54937" s="3"/>
      <c r="B54937" s="3"/>
      <c r="J54937" s="3"/>
      <c r="K54937" s="5"/>
      <c r="L54937" s="8"/>
      <c r="N54937" s="5"/>
      <c r="O54937" s="10"/>
      <c r="P54937" s="8"/>
    </row>
    <row r="54938" spans="1:16" s="2" customFormat="1" x14ac:dyDescent="0.15">
      <c r="A54938" s="3"/>
      <c r="B54938" s="3"/>
      <c r="J54938" s="3"/>
      <c r="K54938" s="5"/>
      <c r="L54938" s="8"/>
      <c r="N54938" s="5"/>
      <c r="O54938" s="10"/>
      <c r="P54938" s="8"/>
    </row>
    <row r="54939" spans="1:16" s="2" customFormat="1" x14ac:dyDescent="0.15">
      <c r="A54939" s="3"/>
      <c r="B54939" s="3"/>
      <c r="J54939" s="3"/>
      <c r="K54939" s="5"/>
      <c r="L54939" s="8"/>
      <c r="N54939" s="5"/>
      <c r="O54939" s="10"/>
      <c r="P54939" s="8"/>
    </row>
    <row r="54940" spans="1:16" s="2" customFormat="1" x14ac:dyDescent="0.15">
      <c r="A54940" s="3"/>
      <c r="B54940" s="3"/>
      <c r="J54940" s="3"/>
      <c r="K54940" s="5"/>
      <c r="L54940" s="8"/>
      <c r="N54940" s="5"/>
      <c r="O54940" s="10"/>
      <c r="P54940" s="8"/>
    </row>
    <row r="54941" spans="1:16" s="2" customFormat="1" x14ac:dyDescent="0.15">
      <c r="A54941" s="3"/>
      <c r="B54941" s="3"/>
      <c r="J54941" s="3"/>
      <c r="K54941" s="5"/>
      <c r="L54941" s="8"/>
      <c r="N54941" s="5"/>
      <c r="O54941" s="10"/>
      <c r="P54941" s="8"/>
    </row>
    <row r="54942" spans="1:16" s="2" customFormat="1" x14ac:dyDescent="0.15">
      <c r="A54942" s="3"/>
      <c r="B54942" s="3"/>
      <c r="J54942" s="3"/>
      <c r="K54942" s="5"/>
      <c r="L54942" s="8"/>
      <c r="N54942" s="5"/>
      <c r="O54942" s="10"/>
      <c r="P54942" s="8"/>
    </row>
    <row r="54943" spans="1:16" s="2" customFormat="1" x14ac:dyDescent="0.15">
      <c r="A54943" s="3"/>
      <c r="B54943" s="3"/>
      <c r="J54943" s="3"/>
      <c r="K54943" s="5"/>
      <c r="L54943" s="8"/>
      <c r="N54943" s="5"/>
      <c r="O54943" s="10"/>
      <c r="P54943" s="8"/>
    </row>
    <row r="54944" spans="1:16" s="2" customFormat="1" x14ac:dyDescent="0.15">
      <c r="A54944" s="3"/>
      <c r="B54944" s="3"/>
      <c r="J54944" s="3"/>
      <c r="K54944" s="5"/>
      <c r="L54944" s="8"/>
      <c r="N54944" s="5"/>
      <c r="O54944" s="10"/>
      <c r="P54944" s="8"/>
    </row>
    <row r="54945" spans="1:16" s="2" customFormat="1" x14ac:dyDescent="0.15">
      <c r="A54945" s="3"/>
      <c r="B54945" s="3"/>
      <c r="J54945" s="3"/>
      <c r="K54945" s="5"/>
      <c r="L54945" s="8"/>
      <c r="N54945" s="5"/>
      <c r="O54945" s="10"/>
      <c r="P54945" s="8"/>
    </row>
    <row r="54946" spans="1:16" s="2" customFormat="1" x14ac:dyDescent="0.15">
      <c r="A54946" s="3"/>
      <c r="B54946" s="3"/>
      <c r="J54946" s="3"/>
      <c r="K54946" s="5"/>
      <c r="L54946" s="8"/>
      <c r="N54946" s="5"/>
      <c r="O54946" s="10"/>
      <c r="P54946" s="8"/>
    </row>
    <row r="54947" spans="1:16" s="2" customFormat="1" x14ac:dyDescent="0.15">
      <c r="A54947" s="3"/>
      <c r="B54947" s="3"/>
      <c r="J54947" s="3"/>
      <c r="K54947" s="5"/>
      <c r="L54947" s="8"/>
      <c r="N54947" s="5"/>
      <c r="O54947" s="10"/>
      <c r="P54947" s="8"/>
    </row>
    <row r="54948" spans="1:16" s="2" customFormat="1" x14ac:dyDescent="0.15">
      <c r="A54948" s="3"/>
      <c r="B54948" s="3"/>
      <c r="J54948" s="3"/>
      <c r="K54948" s="5"/>
      <c r="L54948" s="8"/>
      <c r="N54948" s="5"/>
      <c r="O54948" s="10"/>
      <c r="P54948" s="8"/>
    </row>
    <row r="54949" spans="1:16" s="2" customFormat="1" x14ac:dyDescent="0.15">
      <c r="A54949" s="3"/>
      <c r="B54949" s="3"/>
      <c r="J54949" s="3"/>
      <c r="K54949" s="5"/>
      <c r="L54949" s="8"/>
      <c r="N54949" s="5"/>
      <c r="O54949" s="10"/>
      <c r="P54949" s="8"/>
    </row>
    <row r="54950" spans="1:16" s="2" customFormat="1" x14ac:dyDescent="0.15">
      <c r="A54950" s="3"/>
      <c r="B54950" s="3"/>
      <c r="J54950" s="3"/>
      <c r="K54950" s="5"/>
      <c r="L54950" s="8"/>
      <c r="N54950" s="5"/>
      <c r="O54950" s="10"/>
      <c r="P54950" s="8"/>
    </row>
    <row r="54951" spans="1:16" s="2" customFormat="1" x14ac:dyDescent="0.15">
      <c r="A54951" s="3"/>
      <c r="B54951" s="3"/>
      <c r="J54951" s="3"/>
      <c r="K54951" s="5"/>
      <c r="L54951" s="8"/>
      <c r="N54951" s="5"/>
      <c r="O54951" s="10"/>
      <c r="P54951" s="8"/>
    </row>
    <row r="54952" spans="1:16" s="2" customFormat="1" x14ac:dyDescent="0.15">
      <c r="A54952" s="3"/>
      <c r="B54952" s="3"/>
      <c r="J54952" s="3"/>
      <c r="K54952" s="5"/>
      <c r="L54952" s="8"/>
      <c r="N54952" s="5"/>
      <c r="O54952" s="10"/>
      <c r="P54952" s="8"/>
    </row>
    <row r="54953" spans="1:16" s="2" customFormat="1" x14ac:dyDescent="0.15">
      <c r="A54953" s="3"/>
      <c r="B54953" s="3"/>
      <c r="J54953" s="3"/>
      <c r="K54953" s="5"/>
      <c r="L54953" s="8"/>
      <c r="N54953" s="5"/>
      <c r="O54953" s="10"/>
      <c r="P54953" s="8"/>
    </row>
    <row r="54954" spans="1:16" s="2" customFormat="1" x14ac:dyDescent="0.15">
      <c r="A54954" s="3"/>
      <c r="B54954" s="3"/>
      <c r="J54954" s="3"/>
      <c r="K54954" s="5"/>
      <c r="L54954" s="8"/>
      <c r="N54954" s="5"/>
      <c r="O54954" s="10"/>
      <c r="P54954" s="8"/>
    </row>
    <row r="54955" spans="1:16" s="2" customFormat="1" x14ac:dyDescent="0.15">
      <c r="A54955" s="3"/>
      <c r="B54955" s="3"/>
      <c r="J54955" s="3"/>
      <c r="K54955" s="5"/>
      <c r="L54955" s="8"/>
      <c r="N54955" s="5"/>
      <c r="O54955" s="10"/>
      <c r="P54955" s="8"/>
    </row>
    <row r="54956" spans="1:16" s="2" customFormat="1" x14ac:dyDescent="0.15">
      <c r="A54956" s="3"/>
      <c r="B54956" s="3"/>
      <c r="J54956" s="3"/>
      <c r="K54956" s="5"/>
      <c r="L54956" s="8"/>
      <c r="N54956" s="5"/>
      <c r="O54956" s="10"/>
      <c r="P54956" s="8"/>
    </row>
    <row r="54957" spans="1:16" s="2" customFormat="1" x14ac:dyDescent="0.15">
      <c r="A54957" s="3"/>
      <c r="B54957" s="3"/>
      <c r="J54957" s="3"/>
      <c r="K54957" s="5"/>
      <c r="L54957" s="8"/>
      <c r="N54957" s="5"/>
      <c r="O54957" s="10"/>
      <c r="P54957" s="8"/>
    </row>
    <row r="54958" spans="1:16" s="2" customFormat="1" x14ac:dyDescent="0.15">
      <c r="A54958" s="3"/>
      <c r="B54958" s="3"/>
      <c r="J54958" s="3"/>
      <c r="K54958" s="5"/>
      <c r="L54958" s="8"/>
      <c r="N54958" s="5"/>
      <c r="O54958" s="10"/>
      <c r="P54958" s="8"/>
    </row>
    <row r="54959" spans="1:16" s="2" customFormat="1" x14ac:dyDescent="0.15">
      <c r="A54959" s="3"/>
      <c r="B54959" s="3"/>
      <c r="J54959" s="3"/>
      <c r="K54959" s="5"/>
      <c r="L54959" s="8"/>
      <c r="N54959" s="5"/>
      <c r="O54959" s="10"/>
      <c r="P54959" s="8"/>
    </row>
    <row r="54960" spans="1:16" s="2" customFormat="1" x14ac:dyDescent="0.15">
      <c r="A54960" s="3"/>
      <c r="B54960" s="3"/>
      <c r="J54960" s="3"/>
      <c r="K54960" s="5"/>
      <c r="L54960" s="8"/>
      <c r="N54960" s="5"/>
      <c r="O54960" s="10"/>
      <c r="P54960" s="8"/>
    </row>
    <row r="54961" spans="1:16" s="2" customFormat="1" x14ac:dyDescent="0.15">
      <c r="A54961" s="3"/>
      <c r="B54961" s="3"/>
      <c r="J54961" s="3"/>
      <c r="K54961" s="5"/>
      <c r="L54961" s="8"/>
      <c r="N54961" s="5"/>
      <c r="O54961" s="10"/>
      <c r="P54961" s="8"/>
    </row>
    <row r="54962" spans="1:16" s="2" customFormat="1" x14ac:dyDescent="0.15">
      <c r="A54962" s="3"/>
      <c r="B54962" s="3"/>
      <c r="J54962" s="3"/>
      <c r="K54962" s="5"/>
      <c r="L54962" s="8"/>
      <c r="N54962" s="5"/>
      <c r="O54962" s="10"/>
      <c r="P54962" s="8"/>
    </row>
    <row r="54963" spans="1:16" s="2" customFormat="1" x14ac:dyDescent="0.15">
      <c r="A54963" s="3"/>
      <c r="B54963" s="3"/>
      <c r="J54963" s="3"/>
      <c r="K54963" s="5"/>
      <c r="L54963" s="8"/>
      <c r="N54963" s="5"/>
      <c r="O54963" s="10"/>
      <c r="P54963" s="8"/>
    </row>
    <row r="54964" spans="1:16" s="2" customFormat="1" x14ac:dyDescent="0.15">
      <c r="A54964" s="3"/>
      <c r="B54964" s="3"/>
      <c r="J54964" s="3"/>
      <c r="K54964" s="5"/>
      <c r="L54964" s="8"/>
      <c r="N54964" s="5"/>
      <c r="O54964" s="10"/>
      <c r="P54964" s="8"/>
    </row>
    <row r="54965" spans="1:16" s="2" customFormat="1" x14ac:dyDescent="0.15">
      <c r="A54965" s="3"/>
      <c r="B54965" s="3"/>
      <c r="J54965" s="3"/>
      <c r="K54965" s="5"/>
      <c r="L54965" s="8"/>
      <c r="N54965" s="5"/>
      <c r="O54965" s="10"/>
      <c r="P54965" s="8"/>
    </row>
    <row r="54966" spans="1:16" s="2" customFormat="1" x14ac:dyDescent="0.15">
      <c r="A54966" s="3"/>
      <c r="B54966" s="3"/>
      <c r="J54966" s="3"/>
      <c r="K54966" s="5"/>
      <c r="L54966" s="8"/>
      <c r="N54966" s="5"/>
      <c r="O54966" s="10"/>
      <c r="P54966" s="8"/>
    </row>
    <row r="54967" spans="1:16" s="2" customFormat="1" x14ac:dyDescent="0.15">
      <c r="A54967" s="3"/>
      <c r="B54967" s="3"/>
      <c r="J54967" s="3"/>
      <c r="K54967" s="5"/>
      <c r="L54967" s="8"/>
      <c r="N54967" s="5"/>
      <c r="O54967" s="10"/>
      <c r="P54967" s="8"/>
    </row>
    <row r="54968" spans="1:16" s="2" customFormat="1" x14ac:dyDescent="0.15">
      <c r="A54968" s="3"/>
      <c r="B54968" s="3"/>
      <c r="J54968" s="3"/>
      <c r="K54968" s="5"/>
      <c r="L54968" s="8"/>
      <c r="N54968" s="5"/>
      <c r="O54968" s="10"/>
      <c r="P54968" s="8"/>
    </row>
    <row r="54969" spans="1:16" s="2" customFormat="1" x14ac:dyDescent="0.15">
      <c r="A54969" s="3"/>
      <c r="B54969" s="3"/>
      <c r="J54969" s="3"/>
      <c r="K54969" s="5"/>
      <c r="L54969" s="8"/>
      <c r="N54969" s="5"/>
      <c r="O54969" s="10"/>
      <c r="P54969" s="8"/>
    </row>
    <row r="54970" spans="1:16" s="2" customFormat="1" x14ac:dyDescent="0.15">
      <c r="A54970" s="3"/>
      <c r="B54970" s="3"/>
      <c r="J54970" s="3"/>
      <c r="K54970" s="5"/>
      <c r="L54970" s="8"/>
      <c r="N54970" s="5"/>
      <c r="O54970" s="10"/>
      <c r="P54970" s="8"/>
    </row>
    <row r="54971" spans="1:16" s="2" customFormat="1" x14ac:dyDescent="0.15">
      <c r="A54971" s="3"/>
      <c r="B54971" s="3"/>
      <c r="J54971" s="3"/>
      <c r="K54971" s="5"/>
      <c r="L54971" s="8"/>
      <c r="N54971" s="5"/>
      <c r="O54971" s="10"/>
      <c r="P54971" s="8"/>
    </row>
    <row r="54972" spans="1:16" s="2" customFormat="1" x14ac:dyDescent="0.15">
      <c r="A54972" s="3"/>
      <c r="B54972" s="3"/>
      <c r="J54972" s="3"/>
      <c r="K54972" s="5"/>
      <c r="L54972" s="8"/>
      <c r="N54972" s="5"/>
      <c r="O54972" s="10"/>
      <c r="P54972" s="8"/>
    </row>
    <row r="54973" spans="1:16" s="2" customFormat="1" x14ac:dyDescent="0.15">
      <c r="A54973" s="3"/>
      <c r="B54973" s="3"/>
      <c r="J54973" s="3"/>
      <c r="K54973" s="5"/>
      <c r="L54973" s="8"/>
      <c r="N54973" s="5"/>
      <c r="O54973" s="10"/>
      <c r="P54973" s="8"/>
    </row>
    <row r="54974" spans="1:16" s="2" customFormat="1" x14ac:dyDescent="0.15">
      <c r="A54974" s="3"/>
      <c r="B54974" s="3"/>
      <c r="J54974" s="3"/>
      <c r="K54974" s="5"/>
      <c r="L54974" s="8"/>
      <c r="N54974" s="5"/>
      <c r="O54974" s="10"/>
      <c r="P54974" s="8"/>
    </row>
    <row r="54975" spans="1:16" s="2" customFormat="1" x14ac:dyDescent="0.15">
      <c r="A54975" s="3"/>
      <c r="B54975" s="3"/>
      <c r="J54975" s="3"/>
      <c r="K54975" s="5"/>
      <c r="L54975" s="8"/>
      <c r="N54975" s="5"/>
      <c r="O54975" s="10"/>
      <c r="P54975" s="8"/>
    </row>
    <row r="54976" spans="1:16" s="2" customFormat="1" x14ac:dyDescent="0.15">
      <c r="A54976" s="3"/>
      <c r="B54976" s="3"/>
      <c r="J54976" s="3"/>
      <c r="K54976" s="5"/>
      <c r="L54976" s="8"/>
      <c r="N54976" s="5"/>
      <c r="O54976" s="10"/>
      <c r="P54976" s="8"/>
    </row>
    <row r="54977" spans="1:16" s="2" customFormat="1" x14ac:dyDescent="0.15">
      <c r="A54977" s="3"/>
      <c r="B54977" s="3"/>
      <c r="J54977" s="3"/>
      <c r="K54977" s="5"/>
      <c r="L54977" s="8"/>
      <c r="N54977" s="5"/>
      <c r="O54977" s="10"/>
      <c r="P54977" s="8"/>
    </row>
    <row r="54978" spans="1:16" s="2" customFormat="1" x14ac:dyDescent="0.15">
      <c r="A54978" s="3"/>
      <c r="B54978" s="3"/>
      <c r="J54978" s="3"/>
      <c r="K54978" s="5"/>
      <c r="L54978" s="8"/>
      <c r="N54978" s="5"/>
      <c r="O54978" s="10"/>
      <c r="P54978" s="8"/>
    </row>
    <row r="54979" spans="1:16" s="2" customFormat="1" x14ac:dyDescent="0.15">
      <c r="A54979" s="3"/>
      <c r="B54979" s="3"/>
      <c r="J54979" s="3"/>
      <c r="K54979" s="5"/>
      <c r="L54979" s="8"/>
      <c r="N54979" s="5"/>
      <c r="O54979" s="10"/>
      <c r="P54979" s="8"/>
    </row>
    <row r="54980" spans="1:16" s="2" customFormat="1" x14ac:dyDescent="0.15">
      <c r="A54980" s="3"/>
      <c r="B54980" s="3"/>
      <c r="J54980" s="3"/>
      <c r="K54980" s="5"/>
      <c r="L54980" s="8"/>
      <c r="N54980" s="5"/>
      <c r="O54980" s="10"/>
      <c r="P54980" s="8"/>
    </row>
    <row r="54981" spans="1:16" s="2" customFormat="1" x14ac:dyDescent="0.15">
      <c r="A54981" s="3"/>
      <c r="B54981" s="3"/>
      <c r="J54981" s="3"/>
      <c r="K54981" s="5"/>
      <c r="L54981" s="8"/>
      <c r="N54981" s="5"/>
      <c r="O54981" s="10"/>
      <c r="P54981" s="8"/>
    </row>
    <row r="54982" spans="1:16" s="2" customFormat="1" x14ac:dyDescent="0.15">
      <c r="A54982" s="3"/>
      <c r="B54982" s="3"/>
      <c r="J54982" s="3"/>
      <c r="K54982" s="5"/>
      <c r="L54982" s="8"/>
      <c r="N54982" s="5"/>
      <c r="O54982" s="10"/>
      <c r="P54982" s="8"/>
    </row>
    <row r="54983" spans="1:16" s="2" customFormat="1" x14ac:dyDescent="0.15">
      <c r="A54983" s="3"/>
      <c r="B54983" s="3"/>
      <c r="J54983" s="3"/>
      <c r="K54983" s="5"/>
      <c r="L54983" s="8"/>
      <c r="N54983" s="5"/>
      <c r="O54983" s="10"/>
      <c r="P54983" s="8"/>
    </row>
    <row r="54984" spans="1:16" s="2" customFormat="1" x14ac:dyDescent="0.15">
      <c r="A54984" s="3"/>
      <c r="B54984" s="3"/>
      <c r="J54984" s="3"/>
      <c r="K54984" s="5"/>
      <c r="L54984" s="8"/>
      <c r="N54984" s="5"/>
      <c r="O54984" s="10"/>
      <c r="P54984" s="8"/>
    </row>
    <row r="54985" spans="1:16" s="2" customFormat="1" x14ac:dyDescent="0.15">
      <c r="A54985" s="3"/>
      <c r="B54985" s="3"/>
      <c r="J54985" s="3"/>
      <c r="K54985" s="5"/>
      <c r="L54985" s="8"/>
      <c r="N54985" s="5"/>
      <c r="O54985" s="10"/>
      <c r="P54985" s="8"/>
    </row>
    <row r="54986" spans="1:16" s="2" customFormat="1" x14ac:dyDescent="0.15">
      <c r="A54986" s="3"/>
      <c r="B54986" s="3"/>
      <c r="J54986" s="3"/>
      <c r="K54986" s="5"/>
      <c r="L54986" s="8"/>
      <c r="N54986" s="5"/>
      <c r="O54986" s="10"/>
      <c r="P54986" s="8"/>
    </row>
    <row r="54987" spans="1:16" s="2" customFormat="1" x14ac:dyDescent="0.15">
      <c r="A54987" s="3"/>
      <c r="B54987" s="3"/>
      <c r="J54987" s="3"/>
      <c r="K54987" s="5"/>
      <c r="L54987" s="8"/>
      <c r="N54987" s="5"/>
      <c r="O54987" s="10"/>
      <c r="P54987" s="8"/>
    </row>
    <row r="54988" spans="1:16" s="2" customFormat="1" x14ac:dyDescent="0.15">
      <c r="A54988" s="3"/>
      <c r="B54988" s="3"/>
      <c r="J54988" s="3"/>
      <c r="K54988" s="5"/>
      <c r="L54988" s="8"/>
      <c r="N54988" s="5"/>
      <c r="O54988" s="10"/>
      <c r="P54988" s="8"/>
    </row>
    <row r="54989" spans="1:16" s="2" customFormat="1" x14ac:dyDescent="0.15">
      <c r="A54989" s="3"/>
      <c r="B54989" s="3"/>
      <c r="J54989" s="3"/>
      <c r="K54989" s="5"/>
      <c r="L54989" s="8"/>
      <c r="N54989" s="5"/>
      <c r="O54989" s="10"/>
      <c r="P54989" s="8"/>
    </row>
    <row r="54990" spans="1:16" s="2" customFormat="1" x14ac:dyDescent="0.15">
      <c r="A54990" s="3"/>
      <c r="B54990" s="3"/>
      <c r="J54990" s="3"/>
      <c r="K54990" s="5"/>
      <c r="L54990" s="8"/>
      <c r="N54990" s="5"/>
      <c r="O54990" s="10"/>
      <c r="P54990" s="8"/>
    </row>
    <row r="54991" spans="1:16" s="2" customFormat="1" x14ac:dyDescent="0.15">
      <c r="A54991" s="3"/>
      <c r="B54991" s="3"/>
      <c r="J54991" s="3"/>
      <c r="K54991" s="5"/>
      <c r="L54991" s="8"/>
      <c r="N54991" s="5"/>
      <c r="O54991" s="10"/>
      <c r="P54991" s="8"/>
    </row>
    <row r="54992" spans="1:16" s="2" customFormat="1" x14ac:dyDescent="0.15">
      <c r="A54992" s="3"/>
      <c r="B54992" s="3"/>
      <c r="J54992" s="3"/>
      <c r="K54992" s="5"/>
      <c r="L54992" s="8"/>
      <c r="N54992" s="5"/>
      <c r="O54992" s="10"/>
      <c r="P54992" s="8"/>
    </row>
    <row r="54993" spans="1:16" s="2" customFormat="1" x14ac:dyDescent="0.15">
      <c r="A54993" s="3"/>
      <c r="B54993" s="3"/>
      <c r="J54993" s="3"/>
      <c r="K54993" s="5"/>
      <c r="L54993" s="8"/>
      <c r="N54993" s="5"/>
      <c r="O54993" s="10"/>
      <c r="P54993" s="8"/>
    </row>
    <row r="54994" spans="1:16" s="2" customFormat="1" x14ac:dyDescent="0.15">
      <c r="A54994" s="3"/>
      <c r="B54994" s="3"/>
      <c r="J54994" s="3"/>
      <c r="K54994" s="5"/>
      <c r="L54994" s="8"/>
      <c r="N54994" s="5"/>
      <c r="O54994" s="10"/>
      <c r="P54994" s="8"/>
    </row>
    <row r="54995" spans="1:16" s="2" customFormat="1" x14ac:dyDescent="0.15">
      <c r="A54995" s="3"/>
      <c r="B54995" s="3"/>
      <c r="J54995" s="3"/>
      <c r="K54995" s="5"/>
      <c r="L54995" s="8"/>
      <c r="N54995" s="5"/>
      <c r="O54995" s="10"/>
      <c r="P54995" s="8"/>
    </row>
    <row r="54996" spans="1:16" s="2" customFormat="1" x14ac:dyDescent="0.15">
      <c r="A54996" s="3"/>
      <c r="B54996" s="3"/>
      <c r="J54996" s="3"/>
      <c r="K54996" s="5"/>
      <c r="L54996" s="8"/>
      <c r="N54996" s="5"/>
      <c r="O54996" s="10"/>
      <c r="P54996" s="8"/>
    </row>
    <row r="54997" spans="1:16" s="2" customFormat="1" x14ac:dyDescent="0.15">
      <c r="A54997" s="3"/>
      <c r="B54997" s="3"/>
      <c r="J54997" s="3"/>
      <c r="K54997" s="5"/>
      <c r="L54997" s="8"/>
      <c r="N54997" s="5"/>
      <c r="O54997" s="10"/>
      <c r="P54997" s="8"/>
    </row>
    <row r="54998" spans="1:16" s="2" customFormat="1" x14ac:dyDescent="0.15">
      <c r="A54998" s="3"/>
      <c r="B54998" s="3"/>
      <c r="J54998" s="3"/>
      <c r="K54998" s="5"/>
      <c r="L54998" s="8"/>
      <c r="N54998" s="5"/>
      <c r="O54998" s="10"/>
      <c r="P54998" s="8"/>
    </row>
    <row r="54999" spans="1:16" s="2" customFormat="1" x14ac:dyDescent="0.15">
      <c r="A54999" s="3"/>
      <c r="B54999" s="3"/>
      <c r="J54999" s="3"/>
      <c r="K54999" s="5"/>
      <c r="L54999" s="8"/>
      <c r="N54999" s="5"/>
      <c r="O54999" s="10"/>
      <c r="P54999" s="8"/>
    </row>
    <row r="55000" spans="1:16" s="2" customFormat="1" x14ac:dyDescent="0.15">
      <c r="A55000" s="3"/>
      <c r="B55000" s="3"/>
      <c r="J55000" s="3"/>
      <c r="K55000" s="5"/>
      <c r="L55000" s="8"/>
      <c r="N55000" s="5"/>
      <c r="O55000" s="10"/>
      <c r="P55000" s="8"/>
    </row>
    <row r="55001" spans="1:16" s="2" customFormat="1" x14ac:dyDescent="0.15">
      <c r="A55001" s="3"/>
      <c r="B55001" s="3"/>
      <c r="J55001" s="3"/>
      <c r="K55001" s="5"/>
      <c r="L55001" s="8"/>
      <c r="N55001" s="5"/>
      <c r="O55001" s="10"/>
      <c r="P55001" s="8"/>
    </row>
    <row r="55002" spans="1:16" s="2" customFormat="1" x14ac:dyDescent="0.15">
      <c r="A55002" s="3"/>
      <c r="B55002" s="3"/>
      <c r="J55002" s="3"/>
      <c r="K55002" s="5"/>
      <c r="L55002" s="8"/>
      <c r="N55002" s="5"/>
      <c r="O55002" s="10"/>
      <c r="P55002" s="8"/>
    </row>
    <row r="55003" spans="1:16" s="2" customFormat="1" x14ac:dyDescent="0.15">
      <c r="A55003" s="3"/>
      <c r="B55003" s="3"/>
      <c r="J55003" s="3"/>
      <c r="K55003" s="5"/>
      <c r="L55003" s="8"/>
      <c r="N55003" s="5"/>
      <c r="O55003" s="10"/>
      <c r="P55003" s="8"/>
    </row>
    <row r="55004" spans="1:16" s="2" customFormat="1" x14ac:dyDescent="0.15">
      <c r="A55004" s="3"/>
      <c r="B55004" s="3"/>
      <c r="J55004" s="3"/>
      <c r="K55004" s="5"/>
      <c r="L55004" s="8"/>
      <c r="N55004" s="5"/>
      <c r="O55004" s="10"/>
      <c r="P55004" s="8"/>
    </row>
    <row r="55005" spans="1:16" s="2" customFormat="1" x14ac:dyDescent="0.15">
      <c r="A55005" s="3"/>
      <c r="B55005" s="3"/>
      <c r="J55005" s="3"/>
      <c r="K55005" s="5"/>
      <c r="L55005" s="8"/>
      <c r="N55005" s="5"/>
      <c r="O55005" s="10"/>
      <c r="P55005" s="8"/>
    </row>
    <row r="55006" spans="1:16" s="2" customFormat="1" x14ac:dyDescent="0.15">
      <c r="A55006" s="3"/>
      <c r="B55006" s="3"/>
      <c r="J55006" s="3"/>
      <c r="K55006" s="5"/>
      <c r="L55006" s="8"/>
      <c r="N55006" s="5"/>
      <c r="O55006" s="10"/>
      <c r="P55006" s="8"/>
    </row>
    <row r="55007" spans="1:16" s="2" customFormat="1" x14ac:dyDescent="0.15">
      <c r="A55007" s="3"/>
      <c r="B55007" s="3"/>
      <c r="J55007" s="3"/>
      <c r="K55007" s="5"/>
      <c r="L55007" s="8"/>
      <c r="N55007" s="5"/>
      <c r="O55007" s="10"/>
      <c r="P55007" s="8"/>
    </row>
    <row r="55008" spans="1:16" s="2" customFormat="1" x14ac:dyDescent="0.15">
      <c r="A55008" s="3"/>
      <c r="B55008" s="3"/>
      <c r="J55008" s="3"/>
      <c r="K55008" s="5"/>
      <c r="L55008" s="8"/>
      <c r="N55008" s="5"/>
      <c r="O55008" s="10"/>
      <c r="P55008" s="8"/>
    </row>
    <row r="55009" spans="1:16" s="2" customFormat="1" x14ac:dyDescent="0.15">
      <c r="A55009" s="3"/>
      <c r="B55009" s="3"/>
      <c r="J55009" s="3"/>
      <c r="K55009" s="5"/>
      <c r="L55009" s="8"/>
      <c r="N55009" s="5"/>
      <c r="O55009" s="10"/>
      <c r="P55009" s="8"/>
    </row>
    <row r="55010" spans="1:16" s="2" customFormat="1" x14ac:dyDescent="0.15">
      <c r="A55010" s="3"/>
      <c r="B55010" s="3"/>
      <c r="J55010" s="3"/>
      <c r="K55010" s="5"/>
      <c r="L55010" s="8"/>
      <c r="N55010" s="5"/>
      <c r="O55010" s="10"/>
      <c r="P55010" s="8"/>
    </row>
    <row r="55011" spans="1:16" s="2" customFormat="1" x14ac:dyDescent="0.15">
      <c r="A55011" s="3"/>
      <c r="B55011" s="3"/>
      <c r="J55011" s="3"/>
      <c r="K55011" s="5"/>
      <c r="L55011" s="8"/>
      <c r="N55011" s="5"/>
      <c r="O55011" s="10"/>
      <c r="P55011" s="8"/>
    </row>
    <row r="55012" spans="1:16" s="2" customFormat="1" x14ac:dyDescent="0.15">
      <c r="A55012" s="3"/>
      <c r="B55012" s="3"/>
      <c r="J55012" s="3"/>
      <c r="K55012" s="5"/>
      <c r="L55012" s="8"/>
      <c r="N55012" s="5"/>
      <c r="O55012" s="10"/>
      <c r="P55012" s="8"/>
    </row>
    <row r="55013" spans="1:16" s="2" customFormat="1" x14ac:dyDescent="0.15">
      <c r="A55013" s="3"/>
      <c r="B55013" s="3"/>
      <c r="J55013" s="3"/>
      <c r="K55013" s="5"/>
      <c r="L55013" s="8"/>
      <c r="N55013" s="5"/>
      <c r="O55013" s="10"/>
      <c r="P55013" s="8"/>
    </row>
    <row r="55014" spans="1:16" s="2" customFormat="1" x14ac:dyDescent="0.15">
      <c r="A55014" s="3"/>
      <c r="B55014" s="3"/>
      <c r="J55014" s="3"/>
      <c r="K55014" s="5"/>
      <c r="L55014" s="8"/>
      <c r="N55014" s="5"/>
      <c r="O55014" s="10"/>
      <c r="P55014" s="8"/>
    </row>
    <row r="55015" spans="1:16" s="2" customFormat="1" x14ac:dyDescent="0.15">
      <c r="A55015" s="3"/>
      <c r="B55015" s="3"/>
      <c r="J55015" s="3"/>
      <c r="K55015" s="5"/>
      <c r="L55015" s="8"/>
      <c r="N55015" s="5"/>
      <c r="O55015" s="10"/>
      <c r="P55015" s="8"/>
    </row>
    <row r="55016" spans="1:16" s="2" customFormat="1" x14ac:dyDescent="0.15">
      <c r="A55016" s="3"/>
      <c r="B55016" s="3"/>
      <c r="J55016" s="3"/>
      <c r="K55016" s="5"/>
      <c r="L55016" s="8"/>
      <c r="N55016" s="5"/>
      <c r="O55016" s="10"/>
      <c r="P55016" s="8"/>
    </row>
    <row r="55017" spans="1:16" s="2" customFormat="1" x14ac:dyDescent="0.15">
      <c r="A55017" s="3"/>
      <c r="B55017" s="3"/>
      <c r="J55017" s="3"/>
      <c r="K55017" s="5"/>
      <c r="L55017" s="8"/>
      <c r="N55017" s="5"/>
      <c r="O55017" s="10"/>
      <c r="P55017" s="8"/>
    </row>
    <row r="55018" spans="1:16" s="2" customFormat="1" x14ac:dyDescent="0.15">
      <c r="A55018" s="3"/>
      <c r="B55018" s="3"/>
      <c r="J55018" s="3"/>
      <c r="K55018" s="5"/>
      <c r="L55018" s="8"/>
      <c r="N55018" s="5"/>
      <c r="O55018" s="10"/>
      <c r="P55018" s="8"/>
    </row>
    <row r="55019" spans="1:16" s="2" customFormat="1" x14ac:dyDescent="0.15">
      <c r="A55019" s="3"/>
      <c r="B55019" s="3"/>
      <c r="J55019" s="3"/>
      <c r="K55019" s="5"/>
      <c r="L55019" s="8"/>
      <c r="N55019" s="5"/>
      <c r="O55019" s="10"/>
      <c r="P55019" s="8"/>
    </row>
    <row r="55020" spans="1:16" s="2" customFormat="1" x14ac:dyDescent="0.15">
      <c r="A55020" s="3"/>
      <c r="B55020" s="3"/>
      <c r="J55020" s="3"/>
      <c r="K55020" s="5"/>
      <c r="L55020" s="8"/>
      <c r="N55020" s="5"/>
      <c r="O55020" s="10"/>
      <c r="P55020" s="8"/>
    </row>
    <row r="55021" spans="1:16" s="2" customFormat="1" x14ac:dyDescent="0.15">
      <c r="A55021" s="3"/>
      <c r="B55021" s="3"/>
      <c r="J55021" s="3"/>
      <c r="K55021" s="5"/>
      <c r="L55021" s="8"/>
      <c r="N55021" s="5"/>
      <c r="O55021" s="10"/>
      <c r="P55021" s="8"/>
    </row>
    <row r="55022" spans="1:16" s="2" customFormat="1" x14ac:dyDescent="0.15">
      <c r="A55022" s="3"/>
      <c r="B55022" s="3"/>
      <c r="J55022" s="3"/>
      <c r="K55022" s="5"/>
      <c r="L55022" s="8"/>
      <c r="N55022" s="5"/>
      <c r="O55022" s="10"/>
      <c r="P55022" s="8"/>
    </row>
    <row r="55023" spans="1:16" s="2" customFormat="1" x14ac:dyDescent="0.15">
      <c r="A55023" s="3"/>
      <c r="B55023" s="3"/>
      <c r="J55023" s="3"/>
      <c r="K55023" s="5"/>
      <c r="L55023" s="8"/>
      <c r="N55023" s="5"/>
      <c r="O55023" s="10"/>
      <c r="P55023" s="8"/>
    </row>
    <row r="55024" spans="1:16" s="2" customFormat="1" x14ac:dyDescent="0.15">
      <c r="A55024" s="3"/>
      <c r="B55024" s="3"/>
      <c r="J55024" s="3"/>
      <c r="K55024" s="5"/>
      <c r="L55024" s="8"/>
      <c r="N55024" s="5"/>
      <c r="O55024" s="10"/>
      <c r="P55024" s="8"/>
    </row>
    <row r="55025" spans="1:16" s="2" customFormat="1" x14ac:dyDescent="0.15">
      <c r="A55025" s="3"/>
      <c r="B55025" s="3"/>
      <c r="J55025" s="3"/>
      <c r="K55025" s="5"/>
      <c r="L55025" s="8"/>
      <c r="N55025" s="5"/>
      <c r="O55025" s="10"/>
      <c r="P55025" s="8"/>
    </row>
    <row r="55026" spans="1:16" s="2" customFormat="1" x14ac:dyDescent="0.15">
      <c r="A55026" s="3"/>
      <c r="B55026" s="3"/>
      <c r="J55026" s="3"/>
      <c r="K55026" s="5"/>
      <c r="L55026" s="8"/>
      <c r="N55026" s="5"/>
      <c r="O55026" s="10"/>
      <c r="P55026" s="8"/>
    </row>
    <row r="55027" spans="1:16" s="2" customFormat="1" x14ac:dyDescent="0.15">
      <c r="A55027" s="3"/>
      <c r="B55027" s="3"/>
      <c r="J55027" s="3"/>
      <c r="K55027" s="5"/>
      <c r="L55027" s="8"/>
      <c r="N55027" s="5"/>
      <c r="O55027" s="10"/>
      <c r="P55027" s="8"/>
    </row>
    <row r="55028" spans="1:16" s="2" customFormat="1" x14ac:dyDescent="0.15">
      <c r="A55028" s="3"/>
      <c r="B55028" s="3"/>
      <c r="J55028" s="3"/>
      <c r="K55028" s="5"/>
      <c r="L55028" s="8"/>
      <c r="N55028" s="5"/>
      <c r="O55028" s="10"/>
      <c r="P55028" s="8"/>
    </row>
    <row r="55029" spans="1:16" s="2" customFormat="1" x14ac:dyDescent="0.15">
      <c r="A55029" s="3"/>
      <c r="B55029" s="3"/>
      <c r="J55029" s="3"/>
      <c r="K55029" s="5"/>
      <c r="L55029" s="8"/>
      <c r="N55029" s="5"/>
      <c r="O55029" s="10"/>
      <c r="P55029" s="8"/>
    </row>
    <row r="55030" spans="1:16" s="2" customFormat="1" x14ac:dyDescent="0.15">
      <c r="A55030" s="3"/>
      <c r="B55030" s="3"/>
      <c r="J55030" s="3"/>
      <c r="K55030" s="5"/>
      <c r="L55030" s="8"/>
      <c r="N55030" s="5"/>
      <c r="O55030" s="10"/>
      <c r="P55030" s="8"/>
    </row>
    <row r="55031" spans="1:16" s="2" customFormat="1" x14ac:dyDescent="0.15">
      <c r="A55031" s="3"/>
      <c r="B55031" s="3"/>
      <c r="J55031" s="3"/>
      <c r="K55031" s="5"/>
      <c r="L55031" s="8"/>
      <c r="N55031" s="5"/>
      <c r="O55031" s="10"/>
      <c r="P55031" s="8"/>
    </row>
    <row r="55032" spans="1:16" s="2" customFormat="1" x14ac:dyDescent="0.15">
      <c r="A55032" s="3"/>
      <c r="B55032" s="3"/>
      <c r="J55032" s="3"/>
      <c r="K55032" s="5"/>
      <c r="L55032" s="8"/>
      <c r="N55032" s="5"/>
      <c r="O55032" s="10"/>
      <c r="P55032" s="8"/>
    </row>
    <row r="55033" spans="1:16" s="2" customFormat="1" x14ac:dyDescent="0.15">
      <c r="A55033" s="3"/>
      <c r="B55033" s="3"/>
      <c r="J55033" s="3"/>
      <c r="K55033" s="5"/>
      <c r="L55033" s="8"/>
      <c r="N55033" s="5"/>
      <c r="O55033" s="10"/>
      <c r="P55033" s="8"/>
    </row>
    <row r="55034" spans="1:16" s="2" customFormat="1" x14ac:dyDescent="0.15">
      <c r="A55034" s="3"/>
      <c r="B55034" s="3"/>
      <c r="J55034" s="3"/>
      <c r="K55034" s="5"/>
      <c r="L55034" s="8"/>
      <c r="N55034" s="5"/>
      <c r="O55034" s="10"/>
      <c r="P55034" s="8"/>
    </row>
    <row r="55035" spans="1:16" s="2" customFormat="1" x14ac:dyDescent="0.15">
      <c r="A55035" s="3"/>
      <c r="B55035" s="3"/>
      <c r="J55035" s="3"/>
      <c r="K55035" s="5"/>
      <c r="L55035" s="8"/>
      <c r="N55035" s="5"/>
      <c r="O55035" s="10"/>
      <c r="P55035" s="8"/>
    </row>
    <row r="55036" spans="1:16" s="2" customFormat="1" x14ac:dyDescent="0.15">
      <c r="A55036" s="3"/>
      <c r="B55036" s="3"/>
      <c r="J55036" s="3"/>
      <c r="K55036" s="5"/>
      <c r="L55036" s="8"/>
      <c r="N55036" s="5"/>
      <c r="O55036" s="10"/>
      <c r="P55036" s="8"/>
    </row>
    <row r="55037" spans="1:16" s="2" customFormat="1" x14ac:dyDescent="0.15">
      <c r="A55037" s="3"/>
      <c r="B55037" s="3"/>
      <c r="J55037" s="3"/>
      <c r="K55037" s="5"/>
      <c r="L55037" s="8"/>
      <c r="N55037" s="5"/>
      <c r="O55037" s="10"/>
      <c r="P55037" s="8"/>
    </row>
    <row r="55038" spans="1:16" s="2" customFormat="1" x14ac:dyDescent="0.15">
      <c r="A55038" s="3"/>
      <c r="B55038" s="3"/>
      <c r="J55038" s="3"/>
      <c r="K55038" s="5"/>
      <c r="L55038" s="8"/>
      <c r="N55038" s="5"/>
      <c r="O55038" s="10"/>
      <c r="P55038" s="8"/>
    </row>
    <row r="55039" spans="1:16" s="2" customFormat="1" x14ac:dyDescent="0.15">
      <c r="A55039" s="3"/>
      <c r="B55039" s="3"/>
      <c r="J55039" s="3"/>
      <c r="K55039" s="5"/>
      <c r="L55039" s="8"/>
      <c r="N55039" s="5"/>
      <c r="O55039" s="10"/>
      <c r="P55039" s="8"/>
    </row>
    <row r="55040" spans="1:16" s="2" customFormat="1" x14ac:dyDescent="0.15">
      <c r="A55040" s="3"/>
      <c r="B55040" s="3"/>
      <c r="J55040" s="3"/>
      <c r="K55040" s="5"/>
      <c r="L55040" s="8"/>
      <c r="N55040" s="5"/>
      <c r="O55040" s="10"/>
      <c r="P55040" s="8"/>
    </row>
    <row r="55041" spans="1:16" s="2" customFormat="1" x14ac:dyDescent="0.15">
      <c r="A55041" s="3"/>
      <c r="B55041" s="3"/>
      <c r="J55041" s="3"/>
      <c r="K55041" s="5"/>
      <c r="L55041" s="8"/>
      <c r="N55041" s="5"/>
      <c r="O55041" s="10"/>
      <c r="P55041" s="8"/>
    </row>
    <row r="55042" spans="1:16" s="2" customFormat="1" x14ac:dyDescent="0.15">
      <c r="A55042" s="3"/>
      <c r="B55042" s="3"/>
      <c r="J55042" s="3"/>
      <c r="K55042" s="5"/>
      <c r="L55042" s="8"/>
      <c r="N55042" s="5"/>
      <c r="O55042" s="10"/>
      <c r="P55042" s="8"/>
    </row>
    <row r="55043" spans="1:16" s="2" customFormat="1" x14ac:dyDescent="0.15">
      <c r="A55043" s="3"/>
      <c r="B55043" s="3"/>
      <c r="J55043" s="3"/>
      <c r="K55043" s="5"/>
      <c r="L55043" s="8"/>
      <c r="N55043" s="5"/>
      <c r="O55043" s="10"/>
      <c r="P55043" s="8"/>
    </row>
    <row r="55044" spans="1:16" s="2" customFormat="1" x14ac:dyDescent="0.15">
      <c r="A55044" s="3"/>
      <c r="B55044" s="3"/>
      <c r="J55044" s="3"/>
      <c r="K55044" s="5"/>
      <c r="L55044" s="8"/>
      <c r="N55044" s="5"/>
      <c r="O55044" s="10"/>
      <c r="P55044" s="8"/>
    </row>
    <row r="55045" spans="1:16" s="2" customFormat="1" x14ac:dyDescent="0.15">
      <c r="A55045" s="3"/>
      <c r="B55045" s="3"/>
      <c r="J55045" s="3"/>
      <c r="K55045" s="5"/>
      <c r="L55045" s="8"/>
      <c r="N55045" s="5"/>
      <c r="O55045" s="10"/>
      <c r="P55045" s="8"/>
    </row>
    <row r="55046" spans="1:16" s="2" customFormat="1" x14ac:dyDescent="0.15">
      <c r="A55046" s="3"/>
      <c r="B55046" s="3"/>
      <c r="J55046" s="3"/>
      <c r="K55046" s="5"/>
      <c r="L55046" s="8"/>
      <c r="N55046" s="5"/>
      <c r="O55046" s="10"/>
      <c r="P55046" s="8"/>
    </row>
    <row r="55047" spans="1:16" s="2" customFormat="1" x14ac:dyDescent="0.15">
      <c r="A55047" s="3"/>
      <c r="B55047" s="3"/>
      <c r="J55047" s="3"/>
      <c r="K55047" s="5"/>
      <c r="L55047" s="8"/>
      <c r="N55047" s="5"/>
      <c r="O55047" s="10"/>
      <c r="P55047" s="8"/>
    </row>
    <row r="55048" spans="1:16" s="2" customFormat="1" x14ac:dyDescent="0.15">
      <c r="A55048" s="3"/>
      <c r="B55048" s="3"/>
      <c r="J55048" s="3"/>
      <c r="K55048" s="5"/>
      <c r="L55048" s="8"/>
      <c r="N55048" s="5"/>
      <c r="O55048" s="10"/>
      <c r="P55048" s="8"/>
    </row>
    <row r="55049" spans="1:16" s="2" customFormat="1" x14ac:dyDescent="0.15">
      <c r="A55049" s="3"/>
      <c r="B55049" s="3"/>
      <c r="J55049" s="3"/>
      <c r="K55049" s="5"/>
      <c r="L55049" s="8"/>
      <c r="N55049" s="5"/>
      <c r="O55049" s="10"/>
      <c r="P55049" s="8"/>
    </row>
    <row r="55050" spans="1:16" s="2" customFormat="1" x14ac:dyDescent="0.15">
      <c r="A55050" s="3"/>
      <c r="B55050" s="3"/>
      <c r="J55050" s="3"/>
      <c r="K55050" s="5"/>
      <c r="L55050" s="8"/>
      <c r="N55050" s="5"/>
      <c r="O55050" s="10"/>
      <c r="P55050" s="8"/>
    </row>
    <row r="55051" spans="1:16" s="2" customFormat="1" x14ac:dyDescent="0.15">
      <c r="A55051" s="3"/>
      <c r="B55051" s="3"/>
      <c r="J55051" s="3"/>
      <c r="K55051" s="5"/>
      <c r="L55051" s="8"/>
      <c r="N55051" s="5"/>
      <c r="O55051" s="10"/>
      <c r="P55051" s="8"/>
    </row>
    <row r="55052" spans="1:16" s="2" customFormat="1" x14ac:dyDescent="0.15">
      <c r="A55052" s="3"/>
      <c r="B55052" s="3"/>
      <c r="J55052" s="3"/>
      <c r="K55052" s="5"/>
      <c r="L55052" s="8"/>
      <c r="N55052" s="5"/>
      <c r="O55052" s="10"/>
      <c r="P55052" s="8"/>
    </row>
    <row r="55053" spans="1:16" s="2" customFormat="1" x14ac:dyDescent="0.15">
      <c r="A55053" s="3"/>
      <c r="B55053" s="3"/>
      <c r="J55053" s="3"/>
      <c r="K55053" s="5"/>
      <c r="L55053" s="8"/>
      <c r="N55053" s="5"/>
      <c r="O55053" s="10"/>
      <c r="P55053" s="8"/>
    </row>
    <row r="55054" spans="1:16" s="2" customFormat="1" x14ac:dyDescent="0.15">
      <c r="A55054" s="3"/>
      <c r="B55054" s="3"/>
      <c r="J55054" s="3"/>
      <c r="K55054" s="5"/>
      <c r="L55054" s="8"/>
      <c r="N55054" s="5"/>
      <c r="O55054" s="10"/>
      <c r="P55054" s="8"/>
    </row>
    <row r="55055" spans="1:16" s="2" customFormat="1" x14ac:dyDescent="0.15">
      <c r="A55055" s="3"/>
      <c r="B55055" s="3"/>
      <c r="J55055" s="3"/>
      <c r="K55055" s="5"/>
      <c r="L55055" s="8"/>
      <c r="N55055" s="5"/>
      <c r="O55055" s="10"/>
      <c r="P55055" s="8"/>
    </row>
    <row r="55056" spans="1:16" s="2" customFormat="1" x14ac:dyDescent="0.15">
      <c r="A55056" s="3"/>
      <c r="B55056" s="3"/>
      <c r="J55056" s="3"/>
      <c r="K55056" s="5"/>
      <c r="L55056" s="8"/>
      <c r="N55056" s="5"/>
      <c r="O55056" s="10"/>
      <c r="P55056" s="8"/>
    </row>
    <row r="55057" spans="1:16" s="2" customFormat="1" x14ac:dyDescent="0.15">
      <c r="A55057" s="3"/>
      <c r="B55057" s="3"/>
      <c r="J55057" s="3"/>
      <c r="K55057" s="5"/>
      <c r="L55057" s="8"/>
      <c r="N55057" s="5"/>
      <c r="O55057" s="10"/>
      <c r="P55057" s="8"/>
    </row>
    <row r="55058" spans="1:16" s="2" customFormat="1" x14ac:dyDescent="0.15">
      <c r="A55058" s="3"/>
      <c r="B55058" s="3"/>
      <c r="J55058" s="3"/>
      <c r="K55058" s="5"/>
      <c r="L55058" s="8"/>
      <c r="N55058" s="5"/>
      <c r="O55058" s="10"/>
      <c r="P55058" s="8"/>
    </row>
    <row r="55059" spans="1:16" s="2" customFormat="1" x14ac:dyDescent="0.15">
      <c r="A55059" s="3"/>
      <c r="B55059" s="3"/>
      <c r="J55059" s="3"/>
      <c r="K55059" s="5"/>
      <c r="L55059" s="8"/>
      <c r="N55059" s="5"/>
      <c r="O55059" s="10"/>
      <c r="P55059" s="8"/>
    </row>
    <row r="55060" spans="1:16" s="2" customFormat="1" x14ac:dyDescent="0.15">
      <c r="A55060" s="3"/>
      <c r="B55060" s="3"/>
      <c r="J55060" s="3"/>
      <c r="K55060" s="5"/>
      <c r="L55060" s="8"/>
      <c r="N55060" s="5"/>
      <c r="O55060" s="10"/>
      <c r="P55060" s="8"/>
    </row>
    <row r="55061" spans="1:16" s="2" customFormat="1" x14ac:dyDescent="0.15">
      <c r="A55061" s="3"/>
      <c r="B55061" s="3"/>
      <c r="J55061" s="3"/>
      <c r="K55061" s="5"/>
      <c r="L55061" s="8"/>
      <c r="N55061" s="5"/>
      <c r="O55061" s="10"/>
      <c r="P55061" s="8"/>
    </row>
    <row r="55062" spans="1:16" s="2" customFormat="1" x14ac:dyDescent="0.15">
      <c r="A55062" s="3"/>
      <c r="B55062" s="3"/>
      <c r="J55062" s="3"/>
      <c r="K55062" s="5"/>
      <c r="L55062" s="8"/>
      <c r="N55062" s="5"/>
      <c r="O55062" s="10"/>
      <c r="P55062" s="8"/>
    </row>
    <row r="55063" spans="1:16" s="2" customFormat="1" x14ac:dyDescent="0.15">
      <c r="A55063" s="3"/>
      <c r="B55063" s="3"/>
      <c r="J55063" s="3"/>
      <c r="K55063" s="5"/>
      <c r="L55063" s="8"/>
      <c r="N55063" s="5"/>
      <c r="O55063" s="10"/>
      <c r="P55063" s="8"/>
    </row>
    <row r="55064" spans="1:16" s="2" customFormat="1" x14ac:dyDescent="0.15">
      <c r="A55064" s="3"/>
      <c r="B55064" s="3"/>
      <c r="J55064" s="3"/>
      <c r="K55064" s="5"/>
      <c r="L55064" s="8"/>
      <c r="N55064" s="5"/>
      <c r="O55064" s="10"/>
      <c r="P55064" s="8"/>
    </row>
    <row r="55065" spans="1:16" s="2" customFormat="1" x14ac:dyDescent="0.15">
      <c r="A55065" s="3"/>
      <c r="B55065" s="3"/>
      <c r="J55065" s="3"/>
      <c r="K55065" s="5"/>
      <c r="L55065" s="8"/>
      <c r="N55065" s="5"/>
      <c r="O55065" s="10"/>
      <c r="P55065" s="8"/>
    </row>
    <row r="55066" spans="1:16" s="2" customFormat="1" x14ac:dyDescent="0.15">
      <c r="A55066" s="3"/>
      <c r="B55066" s="3"/>
      <c r="J55066" s="3"/>
      <c r="K55066" s="5"/>
      <c r="L55066" s="8"/>
      <c r="N55066" s="5"/>
      <c r="O55066" s="10"/>
      <c r="P55066" s="8"/>
    </row>
    <row r="55067" spans="1:16" s="2" customFormat="1" x14ac:dyDescent="0.15">
      <c r="A55067" s="3"/>
      <c r="B55067" s="3"/>
      <c r="J55067" s="3"/>
      <c r="K55067" s="5"/>
      <c r="L55067" s="8"/>
      <c r="N55067" s="5"/>
      <c r="O55067" s="10"/>
      <c r="P55067" s="8"/>
    </row>
    <row r="55068" spans="1:16" s="2" customFormat="1" x14ac:dyDescent="0.15">
      <c r="A55068" s="3"/>
      <c r="B55068" s="3"/>
      <c r="J55068" s="3"/>
      <c r="K55068" s="5"/>
      <c r="L55068" s="8"/>
      <c r="N55068" s="5"/>
      <c r="O55068" s="10"/>
      <c r="P55068" s="8"/>
    </row>
    <row r="55069" spans="1:16" s="2" customFormat="1" x14ac:dyDescent="0.15">
      <c r="A55069" s="3"/>
      <c r="B55069" s="3"/>
      <c r="J55069" s="3"/>
      <c r="K55069" s="5"/>
      <c r="L55069" s="8"/>
      <c r="N55069" s="5"/>
      <c r="O55069" s="10"/>
      <c r="P55069" s="8"/>
    </row>
    <row r="55070" spans="1:16" s="2" customFormat="1" x14ac:dyDescent="0.15">
      <c r="A55070" s="3"/>
      <c r="B55070" s="3"/>
      <c r="J55070" s="3"/>
      <c r="K55070" s="5"/>
      <c r="L55070" s="8"/>
      <c r="N55070" s="5"/>
      <c r="O55070" s="10"/>
      <c r="P55070" s="8"/>
    </row>
    <row r="55071" spans="1:16" s="2" customFormat="1" x14ac:dyDescent="0.15">
      <c r="A55071" s="3"/>
      <c r="B55071" s="3"/>
      <c r="J55071" s="3"/>
      <c r="K55071" s="5"/>
      <c r="L55071" s="8"/>
      <c r="N55071" s="5"/>
      <c r="O55071" s="10"/>
      <c r="P55071" s="8"/>
    </row>
    <row r="55072" spans="1:16" s="2" customFormat="1" x14ac:dyDescent="0.15">
      <c r="A55072" s="3"/>
      <c r="B55072" s="3"/>
      <c r="J55072" s="3"/>
      <c r="K55072" s="5"/>
      <c r="L55072" s="8"/>
      <c r="N55072" s="5"/>
      <c r="O55072" s="10"/>
      <c r="P55072" s="8"/>
    </row>
    <row r="55073" spans="1:16" s="2" customFormat="1" x14ac:dyDescent="0.15">
      <c r="A55073" s="3"/>
      <c r="B55073" s="3"/>
      <c r="J55073" s="3"/>
      <c r="K55073" s="5"/>
      <c r="L55073" s="8"/>
      <c r="N55073" s="5"/>
      <c r="O55073" s="10"/>
      <c r="P55073" s="8"/>
    </row>
    <row r="55074" spans="1:16" s="2" customFormat="1" x14ac:dyDescent="0.15">
      <c r="A55074" s="3"/>
      <c r="B55074" s="3"/>
      <c r="J55074" s="3"/>
      <c r="K55074" s="5"/>
      <c r="L55074" s="8"/>
      <c r="N55074" s="5"/>
      <c r="O55074" s="10"/>
      <c r="P55074" s="8"/>
    </row>
    <row r="55075" spans="1:16" s="2" customFormat="1" x14ac:dyDescent="0.15">
      <c r="A55075" s="3"/>
      <c r="B55075" s="3"/>
      <c r="J55075" s="3"/>
      <c r="K55075" s="5"/>
      <c r="L55075" s="8"/>
      <c r="N55075" s="5"/>
      <c r="O55075" s="10"/>
      <c r="P55075" s="8"/>
    </row>
    <row r="55076" spans="1:16" s="2" customFormat="1" x14ac:dyDescent="0.15">
      <c r="A55076" s="3"/>
      <c r="B55076" s="3"/>
      <c r="J55076" s="3"/>
      <c r="K55076" s="5"/>
      <c r="L55076" s="8"/>
      <c r="N55076" s="5"/>
      <c r="O55076" s="10"/>
      <c r="P55076" s="8"/>
    </row>
    <row r="55077" spans="1:16" s="2" customFormat="1" x14ac:dyDescent="0.15">
      <c r="A55077" s="3"/>
      <c r="B55077" s="3"/>
      <c r="J55077" s="3"/>
      <c r="K55077" s="5"/>
      <c r="L55077" s="8"/>
      <c r="N55077" s="5"/>
      <c r="O55077" s="10"/>
      <c r="P55077" s="8"/>
    </row>
    <row r="55078" spans="1:16" s="2" customFormat="1" x14ac:dyDescent="0.15">
      <c r="A55078" s="3"/>
      <c r="B55078" s="3"/>
      <c r="J55078" s="3"/>
      <c r="K55078" s="5"/>
      <c r="L55078" s="8"/>
      <c r="N55078" s="5"/>
      <c r="O55078" s="10"/>
      <c r="P55078" s="8"/>
    </row>
    <row r="55079" spans="1:16" s="2" customFormat="1" x14ac:dyDescent="0.15">
      <c r="A55079" s="3"/>
      <c r="B55079" s="3"/>
      <c r="J55079" s="3"/>
      <c r="K55079" s="5"/>
      <c r="L55079" s="8"/>
      <c r="N55079" s="5"/>
      <c r="O55079" s="10"/>
      <c r="P55079" s="8"/>
    </row>
    <row r="55080" spans="1:16" s="2" customFormat="1" x14ac:dyDescent="0.15">
      <c r="A55080" s="3"/>
      <c r="B55080" s="3"/>
      <c r="J55080" s="3"/>
      <c r="K55080" s="5"/>
      <c r="L55080" s="8"/>
      <c r="N55080" s="5"/>
      <c r="O55080" s="10"/>
      <c r="P55080" s="8"/>
    </row>
    <row r="55081" spans="1:16" s="2" customFormat="1" x14ac:dyDescent="0.15">
      <c r="A55081" s="3"/>
      <c r="B55081" s="3"/>
      <c r="J55081" s="3"/>
      <c r="K55081" s="5"/>
      <c r="L55081" s="8"/>
      <c r="N55081" s="5"/>
      <c r="O55081" s="10"/>
      <c r="P55081" s="8"/>
    </row>
    <row r="55082" spans="1:16" s="2" customFormat="1" x14ac:dyDescent="0.15">
      <c r="A55082" s="3"/>
      <c r="B55082" s="3"/>
      <c r="J55082" s="3"/>
      <c r="K55082" s="5"/>
      <c r="L55082" s="8"/>
      <c r="N55082" s="5"/>
      <c r="O55082" s="10"/>
      <c r="P55082" s="8"/>
    </row>
    <row r="55083" spans="1:16" s="2" customFormat="1" x14ac:dyDescent="0.15">
      <c r="A55083" s="3"/>
      <c r="B55083" s="3"/>
      <c r="J55083" s="3"/>
      <c r="K55083" s="5"/>
      <c r="L55083" s="8"/>
      <c r="N55083" s="5"/>
      <c r="O55083" s="10"/>
      <c r="P55083" s="8"/>
    </row>
    <row r="55084" spans="1:16" s="2" customFormat="1" x14ac:dyDescent="0.15">
      <c r="A55084" s="3"/>
      <c r="B55084" s="3"/>
      <c r="J55084" s="3"/>
      <c r="K55084" s="5"/>
      <c r="L55084" s="8"/>
      <c r="N55084" s="5"/>
      <c r="O55084" s="10"/>
      <c r="P55084" s="8"/>
    </row>
    <row r="55085" spans="1:16" s="2" customFormat="1" x14ac:dyDescent="0.15">
      <c r="A55085" s="3"/>
      <c r="B55085" s="3"/>
      <c r="J55085" s="3"/>
      <c r="K55085" s="5"/>
      <c r="L55085" s="8"/>
      <c r="N55085" s="5"/>
      <c r="O55085" s="10"/>
      <c r="P55085" s="8"/>
    </row>
    <row r="55086" spans="1:16" s="2" customFormat="1" x14ac:dyDescent="0.15">
      <c r="A55086" s="3"/>
      <c r="B55086" s="3"/>
      <c r="J55086" s="3"/>
      <c r="K55086" s="5"/>
      <c r="L55086" s="8"/>
      <c r="N55086" s="5"/>
      <c r="O55086" s="10"/>
      <c r="P55086" s="8"/>
    </row>
    <row r="55087" spans="1:16" s="2" customFormat="1" x14ac:dyDescent="0.15">
      <c r="A55087" s="3"/>
      <c r="B55087" s="3"/>
      <c r="J55087" s="3"/>
      <c r="K55087" s="5"/>
      <c r="L55087" s="8"/>
      <c r="N55087" s="5"/>
      <c r="O55087" s="10"/>
      <c r="P55087" s="8"/>
    </row>
    <row r="55088" spans="1:16" s="2" customFormat="1" x14ac:dyDescent="0.15">
      <c r="A55088" s="3"/>
      <c r="B55088" s="3"/>
      <c r="J55088" s="3"/>
      <c r="K55088" s="5"/>
      <c r="L55088" s="8"/>
      <c r="N55088" s="5"/>
      <c r="O55088" s="10"/>
      <c r="P55088" s="8"/>
    </row>
    <row r="55089" spans="1:16" s="2" customFormat="1" x14ac:dyDescent="0.15">
      <c r="A55089" s="3"/>
      <c r="B55089" s="3"/>
      <c r="J55089" s="3"/>
      <c r="K55089" s="5"/>
      <c r="L55089" s="8"/>
      <c r="N55089" s="5"/>
      <c r="O55089" s="10"/>
      <c r="P55089" s="8"/>
    </row>
    <row r="55090" spans="1:16" s="2" customFormat="1" x14ac:dyDescent="0.15">
      <c r="A55090" s="3"/>
      <c r="B55090" s="3"/>
      <c r="J55090" s="3"/>
      <c r="K55090" s="5"/>
      <c r="L55090" s="8"/>
      <c r="N55090" s="5"/>
      <c r="O55090" s="10"/>
      <c r="P55090" s="8"/>
    </row>
    <row r="55091" spans="1:16" s="2" customFormat="1" x14ac:dyDescent="0.15">
      <c r="A55091" s="3"/>
      <c r="B55091" s="3"/>
      <c r="J55091" s="3"/>
      <c r="K55091" s="5"/>
      <c r="L55091" s="8"/>
      <c r="N55091" s="5"/>
      <c r="O55091" s="10"/>
      <c r="P55091" s="8"/>
    </row>
    <row r="55092" spans="1:16" s="2" customFormat="1" x14ac:dyDescent="0.15">
      <c r="A55092" s="3"/>
      <c r="B55092" s="3"/>
      <c r="J55092" s="3"/>
      <c r="K55092" s="5"/>
      <c r="L55092" s="8"/>
      <c r="N55092" s="5"/>
      <c r="O55092" s="10"/>
      <c r="P55092" s="8"/>
    </row>
    <row r="55093" spans="1:16" s="2" customFormat="1" x14ac:dyDescent="0.15">
      <c r="A55093" s="3"/>
      <c r="B55093" s="3"/>
      <c r="J55093" s="3"/>
      <c r="K55093" s="5"/>
      <c r="L55093" s="8"/>
      <c r="N55093" s="5"/>
      <c r="O55093" s="10"/>
      <c r="P55093" s="8"/>
    </row>
    <row r="55094" spans="1:16" s="2" customFormat="1" x14ac:dyDescent="0.15">
      <c r="A55094" s="3"/>
      <c r="B55094" s="3"/>
      <c r="J55094" s="3"/>
      <c r="K55094" s="5"/>
      <c r="L55094" s="8"/>
      <c r="N55094" s="5"/>
      <c r="O55094" s="10"/>
      <c r="P55094" s="8"/>
    </row>
    <row r="55095" spans="1:16" s="2" customFormat="1" x14ac:dyDescent="0.15">
      <c r="A55095" s="3"/>
      <c r="B55095" s="3"/>
      <c r="J55095" s="3"/>
      <c r="K55095" s="5"/>
      <c r="L55095" s="8"/>
      <c r="N55095" s="5"/>
      <c r="O55095" s="10"/>
      <c r="P55095" s="8"/>
    </row>
    <row r="55096" spans="1:16" s="2" customFormat="1" x14ac:dyDescent="0.15">
      <c r="A55096" s="3"/>
      <c r="B55096" s="3"/>
      <c r="J55096" s="3"/>
      <c r="K55096" s="5"/>
      <c r="L55096" s="8"/>
      <c r="N55096" s="5"/>
      <c r="O55096" s="10"/>
      <c r="P55096" s="8"/>
    </row>
    <row r="55097" spans="1:16" s="2" customFormat="1" x14ac:dyDescent="0.15">
      <c r="A55097" s="3"/>
      <c r="B55097" s="3"/>
      <c r="J55097" s="3"/>
      <c r="K55097" s="5"/>
      <c r="L55097" s="8"/>
      <c r="N55097" s="5"/>
      <c r="O55097" s="10"/>
      <c r="P55097" s="8"/>
    </row>
    <row r="55098" spans="1:16" s="2" customFormat="1" x14ac:dyDescent="0.15">
      <c r="A55098" s="3"/>
      <c r="B55098" s="3"/>
      <c r="J55098" s="3"/>
      <c r="K55098" s="5"/>
      <c r="L55098" s="8"/>
      <c r="N55098" s="5"/>
      <c r="O55098" s="10"/>
      <c r="P55098" s="8"/>
    </row>
    <row r="55099" spans="1:16" s="2" customFormat="1" x14ac:dyDescent="0.15">
      <c r="A55099" s="3"/>
      <c r="B55099" s="3"/>
      <c r="J55099" s="3"/>
      <c r="K55099" s="5"/>
      <c r="L55099" s="8"/>
      <c r="N55099" s="5"/>
      <c r="O55099" s="10"/>
      <c r="P55099" s="8"/>
    </row>
    <row r="55100" spans="1:16" s="2" customFormat="1" x14ac:dyDescent="0.15">
      <c r="A55100" s="3"/>
      <c r="B55100" s="3"/>
      <c r="J55100" s="3"/>
      <c r="K55100" s="5"/>
      <c r="L55100" s="8"/>
      <c r="N55100" s="5"/>
      <c r="O55100" s="10"/>
      <c r="P55100" s="8"/>
    </row>
    <row r="55101" spans="1:16" s="2" customFormat="1" x14ac:dyDescent="0.15">
      <c r="A55101" s="3"/>
      <c r="B55101" s="3"/>
      <c r="J55101" s="3"/>
      <c r="K55101" s="5"/>
      <c r="L55101" s="8"/>
      <c r="N55101" s="5"/>
      <c r="O55101" s="10"/>
      <c r="P55101" s="8"/>
    </row>
    <row r="55102" spans="1:16" s="2" customFormat="1" x14ac:dyDescent="0.15">
      <c r="A55102" s="3"/>
      <c r="B55102" s="3"/>
      <c r="J55102" s="3"/>
      <c r="K55102" s="5"/>
      <c r="L55102" s="8"/>
      <c r="N55102" s="5"/>
      <c r="O55102" s="10"/>
      <c r="P55102" s="8"/>
    </row>
    <row r="55103" spans="1:16" s="2" customFormat="1" x14ac:dyDescent="0.15">
      <c r="A55103" s="3"/>
      <c r="B55103" s="3"/>
      <c r="J55103" s="3"/>
      <c r="K55103" s="5"/>
      <c r="L55103" s="8"/>
      <c r="N55103" s="5"/>
      <c r="O55103" s="10"/>
      <c r="P55103" s="8"/>
    </row>
    <row r="55104" spans="1:16" s="2" customFormat="1" x14ac:dyDescent="0.15">
      <c r="A55104" s="3"/>
      <c r="B55104" s="3"/>
      <c r="J55104" s="3"/>
      <c r="K55104" s="5"/>
      <c r="L55104" s="8"/>
      <c r="N55104" s="5"/>
      <c r="O55104" s="10"/>
      <c r="P55104" s="8"/>
    </row>
    <row r="55105" spans="1:16" s="2" customFormat="1" x14ac:dyDescent="0.15">
      <c r="A55105" s="3"/>
      <c r="B55105" s="3"/>
      <c r="J55105" s="3"/>
      <c r="K55105" s="5"/>
      <c r="L55105" s="8"/>
      <c r="N55105" s="5"/>
      <c r="O55105" s="10"/>
      <c r="P55105" s="8"/>
    </row>
    <row r="55106" spans="1:16" s="2" customFormat="1" x14ac:dyDescent="0.15">
      <c r="A55106" s="3"/>
      <c r="B55106" s="3"/>
      <c r="J55106" s="3"/>
      <c r="K55106" s="5"/>
      <c r="L55106" s="8"/>
      <c r="N55106" s="5"/>
      <c r="O55106" s="10"/>
      <c r="P55106" s="8"/>
    </row>
    <row r="55107" spans="1:16" s="2" customFormat="1" x14ac:dyDescent="0.15">
      <c r="A55107" s="3"/>
      <c r="B55107" s="3"/>
      <c r="J55107" s="3"/>
      <c r="K55107" s="5"/>
      <c r="L55107" s="8"/>
      <c r="N55107" s="5"/>
      <c r="O55107" s="10"/>
      <c r="P55107" s="8"/>
    </row>
    <row r="55108" spans="1:16" s="2" customFormat="1" x14ac:dyDescent="0.15">
      <c r="A55108" s="3"/>
      <c r="B55108" s="3"/>
      <c r="J55108" s="3"/>
      <c r="K55108" s="5"/>
      <c r="L55108" s="8"/>
      <c r="N55108" s="5"/>
      <c r="O55108" s="10"/>
      <c r="P55108" s="8"/>
    </row>
    <row r="55109" spans="1:16" s="2" customFormat="1" x14ac:dyDescent="0.15">
      <c r="A55109" s="3"/>
      <c r="B55109" s="3"/>
      <c r="J55109" s="3"/>
      <c r="K55109" s="5"/>
      <c r="L55109" s="8"/>
      <c r="N55109" s="5"/>
      <c r="O55109" s="10"/>
      <c r="P55109" s="8"/>
    </row>
    <row r="55110" spans="1:16" s="2" customFormat="1" x14ac:dyDescent="0.15">
      <c r="A55110" s="3"/>
      <c r="B55110" s="3"/>
      <c r="J55110" s="3"/>
      <c r="K55110" s="5"/>
      <c r="L55110" s="8"/>
      <c r="N55110" s="5"/>
      <c r="O55110" s="10"/>
      <c r="P55110" s="8"/>
    </row>
    <row r="55111" spans="1:16" s="2" customFormat="1" x14ac:dyDescent="0.15">
      <c r="A55111" s="3"/>
      <c r="B55111" s="3"/>
      <c r="J55111" s="3"/>
      <c r="K55111" s="5"/>
      <c r="L55111" s="8"/>
      <c r="N55111" s="5"/>
      <c r="O55111" s="10"/>
      <c r="P55111" s="8"/>
    </row>
    <row r="55112" spans="1:16" s="2" customFormat="1" x14ac:dyDescent="0.15">
      <c r="A55112" s="3"/>
      <c r="B55112" s="3"/>
      <c r="J55112" s="3"/>
      <c r="K55112" s="5"/>
      <c r="L55112" s="8"/>
      <c r="N55112" s="5"/>
      <c r="O55112" s="10"/>
      <c r="P55112" s="8"/>
    </row>
    <row r="55113" spans="1:16" s="2" customFormat="1" x14ac:dyDescent="0.15">
      <c r="A55113" s="3"/>
      <c r="B55113" s="3"/>
      <c r="J55113" s="3"/>
      <c r="K55113" s="5"/>
      <c r="L55113" s="8"/>
      <c r="N55113" s="5"/>
      <c r="O55113" s="10"/>
      <c r="P55113" s="8"/>
    </row>
    <row r="55114" spans="1:16" s="2" customFormat="1" x14ac:dyDescent="0.15">
      <c r="A55114" s="3"/>
      <c r="B55114" s="3"/>
      <c r="J55114" s="3"/>
      <c r="K55114" s="5"/>
      <c r="L55114" s="8"/>
      <c r="N55114" s="5"/>
      <c r="O55114" s="10"/>
      <c r="P55114" s="8"/>
    </row>
    <row r="55115" spans="1:16" s="2" customFormat="1" x14ac:dyDescent="0.15">
      <c r="A55115" s="3"/>
      <c r="B55115" s="3"/>
      <c r="J55115" s="3"/>
      <c r="K55115" s="5"/>
      <c r="L55115" s="8"/>
      <c r="N55115" s="5"/>
      <c r="O55115" s="10"/>
      <c r="P55115" s="8"/>
    </row>
    <row r="55116" spans="1:16" s="2" customFormat="1" x14ac:dyDescent="0.15">
      <c r="A55116" s="3"/>
      <c r="B55116" s="3"/>
      <c r="J55116" s="3"/>
      <c r="K55116" s="5"/>
      <c r="L55116" s="8"/>
      <c r="N55116" s="5"/>
      <c r="O55116" s="10"/>
      <c r="P55116" s="8"/>
    </row>
    <row r="55117" spans="1:16" s="2" customFormat="1" x14ac:dyDescent="0.15">
      <c r="A55117" s="3"/>
      <c r="B55117" s="3"/>
      <c r="J55117" s="3"/>
      <c r="K55117" s="5"/>
      <c r="L55117" s="8"/>
      <c r="N55117" s="5"/>
      <c r="O55117" s="10"/>
      <c r="P55117" s="8"/>
    </row>
    <row r="55118" spans="1:16" s="2" customFormat="1" x14ac:dyDescent="0.15">
      <c r="A55118" s="3"/>
      <c r="B55118" s="3"/>
      <c r="J55118" s="3"/>
      <c r="K55118" s="5"/>
      <c r="L55118" s="8"/>
      <c r="N55118" s="5"/>
      <c r="O55118" s="10"/>
      <c r="P55118" s="8"/>
    </row>
    <row r="55119" spans="1:16" s="2" customFormat="1" x14ac:dyDescent="0.15">
      <c r="A55119" s="3"/>
      <c r="B55119" s="3"/>
      <c r="J55119" s="3"/>
      <c r="K55119" s="5"/>
      <c r="L55119" s="8"/>
      <c r="N55119" s="5"/>
      <c r="O55119" s="10"/>
      <c r="P55119" s="8"/>
    </row>
    <row r="55120" spans="1:16" s="2" customFormat="1" x14ac:dyDescent="0.15">
      <c r="A55120" s="3"/>
      <c r="B55120" s="3"/>
      <c r="J55120" s="3"/>
      <c r="K55120" s="5"/>
      <c r="L55120" s="8"/>
      <c r="N55120" s="5"/>
      <c r="O55120" s="10"/>
      <c r="P55120" s="8"/>
    </row>
    <row r="55121" spans="1:16" s="2" customFormat="1" x14ac:dyDescent="0.15">
      <c r="A55121" s="3"/>
      <c r="B55121" s="3"/>
      <c r="J55121" s="3"/>
      <c r="K55121" s="5"/>
      <c r="L55121" s="8"/>
      <c r="N55121" s="5"/>
      <c r="O55121" s="10"/>
      <c r="P55121" s="8"/>
    </row>
    <row r="55122" spans="1:16" s="2" customFormat="1" x14ac:dyDescent="0.15">
      <c r="A55122" s="3"/>
      <c r="B55122" s="3"/>
      <c r="J55122" s="3"/>
      <c r="K55122" s="5"/>
      <c r="L55122" s="8"/>
      <c r="N55122" s="5"/>
      <c r="O55122" s="10"/>
      <c r="P55122" s="8"/>
    </row>
    <row r="55123" spans="1:16" s="2" customFormat="1" x14ac:dyDescent="0.15">
      <c r="A55123" s="3"/>
      <c r="B55123" s="3"/>
      <c r="J55123" s="3"/>
      <c r="K55123" s="5"/>
      <c r="L55123" s="8"/>
      <c r="N55123" s="5"/>
      <c r="O55123" s="10"/>
      <c r="P55123" s="8"/>
    </row>
    <row r="55124" spans="1:16" s="2" customFormat="1" x14ac:dyDescent="0.15">
      <c r="A55124" s="3"/>
      <c r="B55124" s="3"/>
      <c r="J55124" s="3"/>
      <c r="K55124" s="5"/>
      <c r="L55124" s="8"/>
      <c r="N55124" s="5"/>
      <c r="O55124" s="10"/>
      <c r="P55124" s="8"/>
    </row>
    <row r="55125" spans="1:16" s="2" customFormat="1" x14ac:dyDescent="0.15">
      <c r="A55125" s="3"/>
      <c r="B55125" s="3"/>
      <c r="J55125" s="3"/>
      <c r="K55125" s="5"/>
      <c r="L55125" s="8"/>
      <c r="N55125" s="5"/>
      <c r="O55125" s="10"/>
      <c r="P55125" s="8"/>
    </row>
    <row r="55126" spans="1:16" s="2" customFormat="1" x14ac:dyDescent="0.15">
      <c r="A55126" s="3"/>
      <c r="B55126" s="3"/>
      <c r="J55126" s="3"/>
      <c r="K55126" s="5"/>
      <c r="L55126" s="8"/>
      <c r="N55126" s="5"/>
      <c r="O55126" s="10"/>
      <c r="P55126" s="8"/>
    </row>
    <row r="55127" spans="1:16" s="2" customFormat="1" x14ac:dyDescent="0.15">
      <c r="A55127" s="3"/>
      <c r="B55127" s="3"/>
      <c r="J55127" s="3"/>
      <c r="K55127" s="5"/>
      <c r="L55127" s="8"/>
      <c r="N55127" s="5"/>
      <c r="O55127" s="10"/>
      <c r="P55127" s="8"/>
    </row>
    <row r="55128" spans="1:16" s="2" customFormat="1" x14ac:dyDescent="0.15">
      <c r="A55128" s="3"/>
      <c r="B55128" s="3"/>
      <c r="J55128" s="3"/>
      <c r="K55128" s="5"/>
      <c r="L55128" s="8"/>
      <c r="N55128" s="5"/>
      <c r="O55128" s="10"/>
      <c r="P55128" s="8"/>
    </row>
    <row r="55129" spans="1:16" s="2" customFormat="1" x14ac:dyDescent="0.15">
      <c r="A55129" s="3"/>
      <c r="B55129" s="3"/>
      <c r="J55129" s="3"/>
      <c r="K55129" s="5"/>
      <c r="L55129" s="8"/>
      <c r="N55129" s="5"/>
      <c r="O55129" s="10"/>
      <c r="P55129" s="8"/>
    </row>
    <row r="55130" spans="1:16" s="2" customFormat="1" x14ac:dyDescent="0.15">
      <c r="A55130" s="3"/>
      <c r="B55130" s="3"/>
      <c r="J55130" s="3"/>
      <c r="K55130" s="5"/>
      <c r="L55130" s="8"/>
      <c r="N55130" s="5"/>
      <c r="O55130" s="10"/>
      <c r="P55130" s="8"/>
    </row>
    <row r="55131" spans="1:16" s="2" customFormat="1" x14ac:dyDescent="0.15">
      <c r="A55131" s="3"/>
      <c r="B55131" s="3"/>
      <c r="J55131" s="3"/>
      <c r="K55131" s="5"/>
      <c r="L55131" s="8"/>
      <c r="N55131" s="5"/>
      <c r="O55131" s="10"/>
      <c r="P55131" s="8"/>
    </row>
    <row r="55132" spans="1:16" s="2" customFormat="1" x14ac:dyDescent="0.15">
      <c r="A55132" s="3"/>
      <c r="B55132" s="3"/>
      <c r="J55132" s="3"/>
      <c r="K55132" s="5"/>
      <c r="L55132" s="8"/>
      <c r="N55132" s="5"/>
      <c r="O55132" s="10"/>
      <c r="P55132" s="8"/>
    </row>
    <row r="55133" spans="1:16" s="2" customFormat="1" x14ac:dyDescent="0.15">
      <c r="A55133" s="3"/>
      <c r="B55133" s="3"/>
      <c r="J55133" s="3"/>
      <c r="K55133" s="5"/>
      <c r="L55133" s="8"/>
      <c r="N55133" s="5"/>
      <c r="O55133" s="10"/>
      <c r="P55133" s="8"/>
    </row>
    <row r="55134" spans="1:16" s="2" customFormat="1" x14ac:dyDescent="0.15">
      <c r="A55134" s="3"/>
      <c r="B55134" s="3"/>
      <c r="J55134" s="3"/>
      <c r="K55134" s="5"/>
      <c r="L55134" s="8"/>
      <c r="N55134" s="5"/>
      <c r="O55134" s="10"/>
      <c r="P55134" s="8"/>
    </row>
    <row r="55135" spans="1:16" s="2" customFormat="1" x14ac:dyDescent="0.15">
      <c r="A55135" s="3"/>
      <c r="B55135" s="3"/>
      <c r="J55135" s="3"/>
      <c r="K55135" s="5"/>
      <c r="L55135" s="8"/>
      <c r="N55135" s="5"/>
      <c r="O55135" s="10"/>
      <c r="P55135" s="8"/>
    </row>
    <row r="55136" spans="1:16" s="2" customFormat="1" x14ac:dyDescent="0.15">
      <c r="A55136" s="3"/>
      <c r="B55136" s="3"/>
      <c r="J55136" s="3"/>
      <c r="K55136" s="5"/>
      <c r="L55136" s="8"/>
      <c r="N55136" s="5"/>
      <c r="O55136" s="10"/>
      <c r="P55136" s="8"/>
    </row>
    <row r="55137" spans="1:16" s="2" customFormat="1" x14ac:dyDescent="0.15">
      <c r="A55137" s="3"/>
      <c r="B55137" s="3"/>
      <c r="J55137" s="3"/>
      <c r="K55137" s="5"/>
      <c r="L55137" s="8"/>
      <c r="N55137" s="5"/>
      <c r="O55137" s="10"/>
      <c r="P55137" s="8"/>
    </row>
    <row r="55138" spans="1:16" s="2" customFormat="1" x14ac:dyDescent="0.15">
      <c r="A55138" s="3"/>
      <c r="B55138" s="3"/>
      <c r="J55138" s="3"/>
      <c r="K55138" s="5"/>
      <c r="L55138" s="8"/>
      <c r="N55138" s="5"/>
      <c r="O55138" s="10"/>
      <c r="P55138" s="8"/>
    </row>
    <row r="55139" spans="1:16" s="2" customFormat="1" x14ac:dyDescent="0.15">
      <c r="A55139" s="3"/>
      <c r="B55139" s="3"/>
      <c r="J55139" s="3"/>
      <c r="K55139" s="5"/>
      <c r="L55139" s="8"/>
      <c r="N55139" s="5"/>
      <c r="O55139" s="10"/>
      <c r="P55139" s="8"/>
    </row>
    <row r="55140" spans="1:16" s="2" customFormat="1" x14ac:dyDescent="0.15">
      <c r="A55140" s="3"/>
      <c r="B55140" s="3"/>
      <c r="J55140" s="3"/>
      <c r="K55140" s="5"/>
      <c r="L55140" s="8"/>
      <c r="N55140" s="5"/>
      <c r="O55140" s="10"/>
      <c r="P55140" s="8"/>
    </row>
    <row r="55141" spans="1:16" s="2" customFormat="1" x14ac:dyDescent="0.15">
      <c r="A55141" s="3"/>
      <c r="B55141" s="3"/>
      <c r="J55141" s="3"/>
      <c r="K55141" s="5"/>
      <c r="L55141" s="8"/>
      <c r="N55141" s="5"/>
      <c r="O55141" s="10"/>
      <c r="P55141" s="8"/>
    </row>
    <row r="55142" spans="1:16" s="2" customFormat="1" x14ac:dyDescent="0.15">
      <c r="A55142" s="3"/>
      <c r="B55142" s="3"/>
      <c r="J55142" s="3"/>
      <c r="K55142" s="5"/>
      <c r="L55142" s="8"/>
      <c r="N55142" s="5"/>
      <c r="O55142" s="10"/>
      <c r="P55142" s="8"/>
    </row>
    <row r="55143" spans="1:16" s="2" customFormat="1" x14ac:dyDescent="0.15">
      <c r="A55143" s="3"/>
      <c r="B55143" s="3"/>
      <c r="J55143" s="3"/>
      <c r="K55143" s="5"/>
      <c r="L55143" s="8"/>
      <c r="N55143" s="5"/>
      <c r="O55143" s="10"/>
      <c r="P55143" s="8"/>
    </row>
    <row r="55144" spans="1:16" s="2" customFormat="1" x14ac:dyDescent="0.15">
      <c r="A55144" s="3"/>
      <c r="B55144" s="3"/>
      <c r="J55144" s="3"/>
      <c r="K55144" s="5"/>
      <c r="L55144" s="8"/>
      <c r="N55144" s="5"/>
      <c r="O55144" s="10"/>
      <c r="P55144" s="8"/>
    </row>
    <row r="55145" spans="1:16" s="2" customFormat="1" x14ac:dyDescent="0.15">
      <c r="A55145" s="3"/>
      <c r="B55145" s="3"/>
      <c r="J55145" s="3"/>
      <c r="K55145" s="5"/>
      <c r="L55145" s="8"/>
      <c r="N55145" s="5"/>
      <c r="O55145" s="10"/>
      <c r="P55145" s="8"/>
    </row>
    <row r="55146" spans="1:16" s="2" customFormat="1" x14ac:dyDescent="0.15">
      <c r="A55146" s="3"/>
      <c r="B55146" s="3"/>
      <c r="J55146" s="3"/>
      <c r="K55146" s="5"/>
      <c r="L55146" s="8"/>
      <c r="N55146" s="5"/>
      <c r="O55146" s="10"/>
      <c r="P55146" s="8"/>
    </row>
    <row r="55147" spans="1:16" s="2" customFormat="1" x14ac:dyDescent="0.15">
      <c r="A55147" s="3"/>
      <c r="B55147" s="3"/>
      <c r="J55147" s="3"/>
      <c r="K55147" s="5"/>
      <c r="L55147" s="8"/>
      <c r="N55147" s="5"/>
      <c r="O55147" s="10"/>
      <c r="P55147" s="8"/>
    </row>
    <row r="55148" spans="1:16" s="2" customFormat="1" x14ac:dyDescent="0.15">
      <c r="A55148" s="3"/>
      <c r="B55148" s="3"/>
      <c r="J55148" s="3"/>
      <c r="K55148" s="5"/>
      <c r="L55148" s="8"/>
      <c r="N55148" s="5"/>
      <c r="O55148" s="10"/>
      <c r="P55148" s="8"/>
    </row>
    <row r="55149" spans="1:16" s="2" customFormat="1" x14ac:dyDescent="0.15">
      <c r="A55149" s="3"/>
      <c r="B55149" s="3"/>
      <c r="J55149" s="3"/>
      <c r="K55149" s="5"/>
      <c r="L55149" s="8"/>
      <c r="N55149" s="5"/>
      <c r="O55149" s="10"/>
      <c r="P55149" s="8"/>
    </row>
    <row r="55150" spans="1:16" s="2" customFormat="1" x14ac:dyDescent="0.15">
      <c r="A55150" s="3"/>
      <c r="B55150" s="3"/>
      <c r="J55150" s="3"/>
      <c r="K55150" s="5"/>
      <c r="L55150" s="8"/>
      <c r="N55150" s="5"/>
      <c r="O55150" s="10"/>
      <c r="P55150" s="8"/>
    </row>
    <row r="55151" spans="1:16" s="2" customFormat="1" x14ac:dyDescent="0.15">
      <c r="A55151" s="3"/>
      <c r="B55151" s="3"/>
      <c r="J55151" s="3"/>
      <c r="K55151" s="5"/>
      <c r="L55151" s="8"/>
      <c r="N55151" s="5"/>
      <c r="O55151" s="10"/>
      <c r="P55151" s="8"/>
    </row>
    <row r="55152" spans="1:16" s="2" customFormat="1" x14ac:dyDescent="0.15">
      <c r="A55152" s="3"/>
      <c r="B55152" s="3"/>
      <c r="J55152" s="3"/>
      <c r="K55152" s="5"/>
      <c r="L55152" s="8"/>
      <c r="N55152" s="5"/>
      <c r="O55152" s="10"/>
      <c r="P55152" s="8"/>
    </row>
    <row r="55153" spans="1:16" s="2" customFormat="1" x14ac:dyDescent="0.15">
      <c r="A55153" s="3"/>
      <c r="B55153" s="3"/>
      <c r="J55153" s="3"/>
      <c r="K55153" s="5"/>
      <c r="L55153" s="8"/>
      <c r="N55153" s="5"/>
      <c r="O55153" s="10"/>
      <c r="P55153" s="8"/>
    </row>
    <row r="55154" spans="1:16" s="2" customFormat="1" x14ac:dyDescent="0.15">
      <c r="A55154" s="3"/>
      <c r="B55154" s="3"/>
      <c r="J55154" s="3"/>
      <c r="K55154" s="5"/>
      <c r="L55154" s="8"/>
      <c r="N55154" s="5"/>
      <c r="O55154" s="10"/>
      <c r="P55154" s="8"/>
    </row>
    <row r="55155" spans="1:16" s="2" customFormat="1" x14ac:dyDescent="0.15">
      <c r="A55155" s="3"/>
      <c r="B55155" s="3"/>
      <c r="J55155" s="3"/>
      <c r="K55155" s="5"/>
      <c r="L55155" s="8"/>
      <c r="N55155" s="5"/>
      <c r="O55155" s="10"/>
      <c r="P55155" s="8"/>
    </row>
    <row r="55156" spans="1:16" s="2" customFormat="1" x14ac:dyDescent="0.15">
      <c r="A55156" s="3"/>
      <c r="B55156" s="3"/>
      <c r="J55156" s="3"/>
      <c r="K55156" s="5"/>
      <c r="L55156" s="8"/>
      <c r="N55156" s="5"/>
      <c r="O55156" s="10"/>
      <c r="P55156" s="8"/>
    </row>
    <row r="55157" spans="1:16" s="2" customFormat="1" x14ac:dyDescent="0.15">
      <c r="A55157" s="3"/>
      <c r="B55157" s="3"/>
      <c r="J55157" s="3"/>
      <c r="K55157" s="5"/>
      <c r="L55157" s="8"/>
      <c r="N55157" s="5"/>
      <c r="O55157" s="10"/>
      <c r="P55157" s="8"/>
    </row>
    <row r="55158" spans="1:16" s="2" customFormat="1" x14ac:dyDescent="0.15">
      <c r="A55158" s="3"/>
      <c r="B55158" s="3"/>
      <c r="J55158" s="3"/>
      <c r="K55158" s="5"/>
      <c r="L55158" s="8"/>
      <c r="N55158" s="5"/>
      <c r="O55158" s="10"/>
      <c r="P55158" s="8"/>
    </row>
    <row r="55159" spans="1:16" s="2" customFormat="1" x14ac:dyDescent="0.15">
      <c r="A55159" s="3"/>
      <c r="B55159" s="3"/>
      <c r="J55159" s="3"/>
      <c r="K55159" s="5"/>
      <c r="L55159" s="8"/>
      <c r="N55159" s="5"/>
      <c r="O55159" s="10"/>
      <c r="P55159" s="8"/>
    </row>
    <row r="55160" spans="1:16" s="2" customFormat="1" x14ac:dyDescent="0.15">
      <c r="A55160" s="3"/>
      <c r="B55160" s="3"/>
      <c r="J55160" s="3"/>
      <c r="K55160" s="5"/>
      <c r="L55160" s="8"/>
      <c r="N55160" s="5"/>
      <c r="O55160" s="10"/>
      <c r="P55160" s="8"/>
    </row>
    <row r="55161" spans="1:16" s="2" customFormat="1" x14ac:dyDescent="0.15">
      <c r="A55161" s="3"/>
      <c r="B55161" s="3"/>
      <c r="J55161" s="3"/>
      <c r="K55161" s="5"/>
      <c r="L55161" s="8"/>
      <c r="N55161" s="5"/>
      <c r="O55161" s="10"/>
      <c r="P55161" s="8"/>
    </row>
    <row r="55162" spans="1:16" s="2" customFormat="1" x14ac:dyDescent="0.15">
      <c r="A55162" s="3"/>
      <c r="B55162" s="3"/>
      <c r="J55162" s="3"/>
      <c r="K55162" s="5"/>
      <c r="L55162" s="8"/>
      <c r="N55162" s="5"/>
      <c r="O55162" s="10"/>
      <c r="P55162" s="8"/>
    </row>
    <row r="55163" spans="1:16" s="2" customFormat="1" x14ac:dyDescent="0.15">
      <c r="A55163" s="3"/>
      <c r="B55163" s="3"/>
      <c r="J55163" s="3"/>
      <c r="K55163" s="5"/>
      <c r="L55163" s="8"/>
      <c r="N55163" s="5"/>
      <c r="O55163" s="10"/>
      <c r="P55163" s="8"/>
    </row>
    <row r="55164" spans="1:16" s="2" customFormat="1" x14ac:dyDescent="0.15">
      <c r="A55164" s="3"/>
      <c r="B55164" s="3"/>
      <c r="J55164" s="3"/>
      <c r="K55164" s="5"/>
      <c r="L55164" s="8"/>
      <c r="N55164" s="5"/>
      <c r="O55164" s="10"/>
      <c r="P55164" s="8"/>
    </row>
    <row r="55165" spans="1:16" s="2" customFormat="1" x14ac:dyDescent="0.15">
      <c r="A55165" s="3"/>
      <c r="B55165" s="3"/>
      <c r="J55165" s="3"/>
      <c r="K55165" s="5"/>
      <c r="L55165" s="8"/>
      <c r="N55165" s="5"/>
      <c r="O55165" s="10"/>
      <c r="P55165" s="8"/>
    </row>
    <row r="55166" spans="1:16" s="2" customFormat="1" x14ac:dyDescent="0.15">
      <c r="A55166" s="3"/>
      <c r="B55166" s="3"/>
      <c r="J55166" s="3"/>
      <c r="K55166" s="5"/>
      <c r="L55166" s="8"/>
      <c r="N55166" s="5"/>
      <c r="O55166" s="10"/>
      <c r="P55166" s="8"/>
    </row>
    <row r="55167" spans="1:16" s="2" customFormat="1" x14ac:dyDescent="0.15">
      <c r="A55167" s="3"/>
      <c r="B55167" s="3"/>
      <c r="J55167" s="3"/>
      <c r="K55167" s="5"/>
      <c r="L55167" s="8"/>
      <c r="N55167" s="5"/>
      <c r="O55167" s="10"/>
      <c r="P55167" s="8"/>
    </row>
    <row r="55168" spans="1:16" s="2" customFormat="1" x14ac:dyDescent="0.15">
      <c r="A55168" s="3"/>
      <c r="B55168" s="3"/>
      <c r="J55168" s="3"/>
      <c r="K55168" s="5"/>
      <c r="L55168" s="8"/>
      <c r="N55168" s="5"/>
      <c r="O55168" s="10"/>
      <c r="P55168" s="8"/>
    </row>
    <row r="55169" spans="1:16" s="2" customFormat="1" x14ac:dyDescent="0.15">
      <c r="A55169" s="3"/>
      <c r="B55169" s="3"/>
      <c r="J55169" s="3"/>
      <c r="K55169" s="5"/>
      <c r="L55169" s="8"/>
      <c r="N55169" s="5"/>
      <c r="O55169" s="10"/>
      <c r="P55169" s="8"/>
    </row>
    <row r="55170" spans="1:16" s="2" customFormat="1" x14ac:dyDescent="0.15">
      <c r="A55170" s="3"/>
      <c r="B55170" s="3"/>
      <c r="J55170" s="3"/>
      <c r="K55170" s="5"/>
      <c r="L55170" s="8"/>
      <c r="N55170" s="5"/>
      <c r="O55170" s="10"/>
      <c r="P55170" s="8"/>
    </row>
    <row r="55171" spans="1:16" s="2" customFormat="1" x14ac:dyDescent="0.15">
      <c r="A55171" s="3"/>
      <c r="B55171" s="3"/>
      <c r="J55171" s="3"/>
      <c r="K55171" s="5"/>
      <c r="L55171" s="8"/>
      <c r="N55171" s="5"/>
      <c r="O55171" s="10"/>
      <c r="P55171" s="8"/>
    </row>
    <row r="55172" spans="1:16" s="2" customFormat="1" x14ac:dyDescent="0.15">
      <c r="A55172" s="3"/>
      <c r="B55172" s="3"/>
      <c r="J55172" s="3"/>
      <c r="K55172" s="5"/>
      <c r="L55172" s="8"/>
      <c r="N55172" s="5"/>
      <c r="O55172" s="10"/>
      <c r="P55172" s="8"/>
    </row>
    <row r="55173" spans="1:16" s="2" customFormat="1" x14ac:dyDescent="0.15">
      <c r="A55173" s="3"/>
      <c r="B55173" s="3"/>
      <c r="J55173" s="3"/>
      <c r="K55173" s="5"/>
      <c r="L55173" s="8"/>
      <c r="N55173" s="5"/>
      <c r="O55173" s="10"/>
      <c r="P55173" s="8"/>
    </row>
    <row r="55174" spans="1:16" s="2" customFormat="1" x14ac:dyDescent="0.15">
      <c r="A55174" s="3"/>
      <c r="B55174" s="3"/>
      <c r="J55174" s="3"/>
      <c r="K55174" s="5"/>
      <c r="L55174" s="8"/>
      <c r="N55174" s="5"/>
      <c r="O55174" s="10"/>
      <c r="P55174" s="8"/>
    </row>
    <row r="55175" spans="1:16" s="2" customFormat="1" x14ac:dyDescent="0.15">
      <c r="A55175" s="3"/>
      <c r="B55175" s="3"/>
      <c r="J55175" s="3"/>
      <c r="K55175" s="5"/>
      <c r="L55175" s="8"/>
      <c r="N55175" s="5"/>
      <c r="O55175" s="10"/>
      <c r="P55175" s="8"/>
    </row>
    <row r="55176" spans="1:16" s="2" customFormat="1" x14ac:dyDescent="0.15">
      <c r="A55176" s="3"/>
      <c r="B55176" s="3"/>
      <c r="J55176" s="3"/>
      <c r="K55176" s="5"/>
      <c r="L55176" s="8"/>
      <c r="N55176" s="5"/>
      <c r="O55176" s="10"/>
      <c r="P55176" s="8"/>
    </row>
    <row r="55177" spans="1:16" s="2" customFormat="1" x14ac:dyDescent="0.15">
      <c r="A55177" s="3"/>
      <c r="B55177" s="3"/>
      <c r="J55177" s="3"/>
      <c r="K55177" s="5"/>
      <c r="L55177" s="8"/>
      <c r="N55177" s="5"/>
      <c r="O55177" s="10"/>
      <c r="P55177" s="8"/>
    </row>
    <row r="55178" spans="1:16" s="2" customFormat="1" x14ac:dyDescent="0.15">
      <c r="A55178" s="3"/>
      <c r="B55178" s="3"/>
      <c r="J55178" s="3"/>
      <c r="K55178" s="5"/>
      <c r="L55178" s="8"/>
      <c r="N55178" s="5"/>
      <c r="O55178" s="10"/>
      <c r="P55178" s="8"/>
    </row>
    <row r="55179" spans="1:16" s="2" customFormat="1" x14ac:dyDescent="0.15">
      <c r="A55179" s="3"/>
      <c r="B55179" s="3"/>
      <c r="J55179" s="3"/>
      <c r="K55179" s="5"/>
      <c r="L55179" s="8"/>
      <c r="N55179" s="5"/>
      <c r="O55179" s="10"/>
      <c r="P55179" s="8"/>
    </row>
    <row r="55180" spans="1:16" s="2" customFormat="1" x14ac:dyDescent="0.15">
      <c r="A55180" s="3"/>
      <c r="B55180" s="3"/>
      <c r="J55180" s="3"/>
      <c r="K55180" s="5"/>
      <c r="L55180" s="8"/>
      <c r="N55180" s="5"/>
      <c r="O55180" s="10"/>
      <c r="P55180" s="8"/>
    </row>
    <row r="55181" spans="1:16" s="2" customFormat="1" x14ac:dyDescent="0.15">
      <c r="A55181" s="3"/>
      <c r="B55181" s="3"/>
      <c r="J55181" s="3"/>
      <c r="K55181" s="5"/>
      <c r="L55181" s="8"/>
      <c r="N55181" s="5"/>
      <c r="O55181" s="10"/>
      <c r="P55181" s="8"/>
    </row>
    <row r="55182" spans="1:16" s="2" customFormat="1" x14ac:dyDescent="0.15">
      <c r="A55182" s="3"/>
      <c r="B55182" s="3"/>
      <c r="J55182" s="3"/>
      <c r="K55182" s="5"/>
      <c r="L55182" s="8"/>
      <c r="N55182" s="5"/>
      <c r="O55182" s="10"/>
      <c r="P55182" s="8"/>
    </row>
    <row r="55183" spans="1:16" s="2" customFormat="1" x14ac:dyDescent="0.15">
      <c r="A55183" s="3"/>
      <c r="B55183" s="3"/>
      <c r="J55183" s="3"/>
      <c r="K55183" s="5"/>
      <c r="L55183" s="8"/>
      <c r="N55183" s="5"/>
      <c r="O55183" s="10"/>
      <c r="P55183" s="8"/>
    </row>
    <row r="55184" spans="1:16" s="2" customFormat="1" x14ac:dyDescent="0.15">
      <c r="A55184" s="3"/>
      <c r="B55184" s="3"/>
      <c r="J55184" s="3"/>
      <c r="K55184" s="5"/>
      <c r="L55184" s="8"/>
      <c r="N55184" s="5"/>
      <c r="O55184" s="10"/>
      <c r="P55184" s="8"/>
    </row>
    <row r="55185" spans="1:16" s="2" customFormat="1" x14ac:dyDescent="0.15">
      <c r="A55185" s="3"/>
      <c r="B55185" s="3"/>
      <c r="J55185" s="3"/>
      <c r="K55185" s="5"/>
      <c r="L55185" s="8"/>
      <c r="N55185" s="5"/>
      <c r="O55185" s="10"/>
      <c r="P55185" s="8"/>
    </row>
    <row r="55186" spans="1:16" s="2" customFormat="1" x14ac:dyDescent="0.15">
      <c r="A55186" s="3"/>
      <c r="B55186" s="3"/>
      <c r="J55186" s="3"/>
      <c r="K55186" s="5"/>
      <c r="L55186" s="8"/>
      <c r="N55186" s="5"/>
      <c r="O55186" s="10"/>
      <c r="P55186" s="8"/>
    </row>
    <row r="55187" spans="1:16" s="2" customFormat="1" x14ac:dyDescent="0.15">
      <c r="A55187" s="3"/>
      <c r="B55187" s="3"/>
      <c r="J55187" s="3"/>
      <c r="K55187" s="5"/>
      <c r="L55187" s="8"/>
      <c r="N55187" s="5"/>
      <c r="O55187" s="10"/>
      <c r="P55187" s="8"/>
    </row>
    <row r="55188" spans="1:16" s="2" customFormat="1" x14ac:dyDescent="0.15">
      <c r="A55188" s="3"/>
      <c r="B55188" s="3"/>
      <c r="J55188" s="3"/>
      <c r="K55188" s="5"/>
      <c r="L55188" s="8"/>
      <c r="N55188" s="5"/>
      <c r="O55188" s="10"/>
      <c r="P55188" s="8"/>
    </row>
    <row r="55189" spans="1:16" s="2" customFormat="1" x14ac:dyDescent="0.15">
      <c r="A55189" s="3"/>
      <c r="B55189" s="3"/>
      <c r="J55189" s="3"/>
      <c r="K55189" s="5"/>
      <c r="L55189" s="8"/>
      <c r="N55189" s="5"/>
      <c r="O55189" s="10"/>
      <c r="P55189" s="8"/>
    </row>
    <row r="55190" spans="1:16" s="2" customFormat="1" x14ac:dyDescent="0.15">
      <c r="A55190" s="3"/>
      <c r="B55190" s="3"/>
      <c r="J55190" s="3"/>
      <c r="K55190" s="5"/>
      <c r="L55190" s="8"/>
      <c r="N55190" s="5"/>
      <c r="O55190" s="10"/>
      <c r="P55190" s="8"/>
    </row>
    <row r="55191" spans="1:16" s="2" customFormat="1" x14ac:dyDescent="0.15">
      <c r="A55191" s="3"/>
      <c r="B55191" s="3"/>
      <c r="J55191" s="3"/>
      <c r="K55191" s="5"/>
      <c r="L55191" s="8"/>
      <c r="N55191" s="5"/>
      <c r="O55191" s="10"/>
      <c r="P55191" s="8"/>
    </row>
    <row r="55192" spans="1:16" s="2" customFormat="1" x14ac:dyDescent="0.15">
      <c r="A55192" s="3"/>
      <c r="B55192" s="3"/>
      <c r="J55192" s="3"/>
      <c r="K55192" s="5"/>
      <c r="L55192" s="8"/>
      <c r="N55192" s="5"/>
      <c r="O55192" s="10"/>
      <c r="P55192" s="8"/>
    </row>
    <row r="55193" spans="1:16" s="2" customFormat="1" x14ac:dyDescent="0.15">
      <c r="A55193" s="3"/>
      <c r="B55193" s="3"/>
      <c r="J55193" s="3"/>
      <c r="K55193" s="5"/>
      <c r="L55193" s="8"/>
      <c r="N55193" s="5"/>
      <c r="O55193" s="10"/>
      <c r="P55193" s="8"/>
    </row>
    <row r="55194" spans="1:16" s="2" customFormat="1" x14ac:dyDescent="0.15">
      <c r="A55194" s="3"/>
      <c r="B55194" s="3"/>
      <c r="J55194" s="3"/>
      <c r="K55194" s="5"/>
      <c r="L55194" s="8"/>
      <c r="N55194" s="5"/>
      <c r="O55194" s="10"/>
      <c r="P55194" s="8"/>
    </row>
    <row r="55195" spans="1:16" s="2" customFormat="1" x14ac:dyDescent="0.15">
      <c r="A55195" s="3"/>
      <c r="B55195" s="3"/>
      <c r="J55195" s="3"/>
      <c r="K55195" s="5"/>
      <c r="L55195" s="8"/>
      <c r="N55195" s="5"/>
      <c r="O55195" s="10"/>
      <c r="P55195" s="8"/>
    </row>
    <row r="55196" spans="1:16" s="2" customFormat="1" x14ac:dyDescent="0.15">
      <c r="A55196" s="3"/>
      <c r="B55196" s="3"/>
      <c r="J55196" s="3"/>
      <c r="K55196" s="5"/>
      <c r="L55196" s="8"/>
      <c r="N55196" s="5"/>
      <c r="O55196" s="10"/>
      <c r="P55196" s="8"/>
    </row>
    <row r="55197" spans="1:16" s="2" customFormat="1" x14ac:dyDescent="0.15">
      <c r="A55197" s="3"/>
      <c r="B55197" s="3"/>
      <c r="J55197" s="3"/>
      <c r="K55197" s="5"/>
      <c r="L55197" s="8"/>
      <c r="N55197" s="5"/>
      <c r="O55197" s="10"/>
      <c r="P55197" s="8"/>
    </row>
    <row r="55198" spans="1:16" s="2" customFormat="1" x14ac:dyDescent="0.15">
      <c r="A55198" s="3"/>
      <c r="B55198" s="3"/>
      <c r="J55198" s="3"/>
      <c r="K55198" s="5"/>
      <c r="L55198" s="8"/>
      <c r="N55198" s="5"/>
      <c r="O55198" s="10"/>
      <c r="P55198" s="8"/>
    </row>
    <row r="55199" spans="1:16" s="2" customFormat="1" x14ac:dyDescent="0.15">
      <c r="A55199" s="3"/>
      <c r="B55199" s="3"/>
      <c r="J55199" s="3"/>
      <c r="K55199" s="5"/>
      <c r="L55199" s="8"/>
      <c r="N55199" s="5"/>
      <c r="O55199" s="10"/>
      <c r="P55199" s="8"/>
    </row>
    <row r="55200" spans="1:16" s="2" customFormat="1" x14ac:dyDescent="0.15">
      <c r="A55200" s="3"/>
      <c r="B55200" s="3"/>
      <c r="J55200" s="3"/>
      <c r="K55200" s="5"/>
      <c r="L55200" s="8"/>
      <c r="N55200" s="5"/>
      <c r="O55200" s="10"/>
      <c r="P55200" s="8"/>
    </row>
    <row r="55201" spans="1:16" s="2" customFormat="1" x14ac:dyDescent="0.15">
      <c r="A55201" s="3"/>
      <c r="B55201" s="3"/>
      <c r="J55201" s="3"/>
      <c r="K55201" s="5"/>
      <c r="L55201" s="8"/>
      <c r="N55201" s="5"/>
      <c r="O55201" s="10"/>
      <c r="P55201" s="8"/>
    </row>
    <row r="55202" spans="1:16" s="2" customFormat="1" x14ac:dyDescent="0.15">
      <c r="A55202" s="3"/>
      <c r="B55202" s="3"/>
      <c r="J55202" s="3"/>
      <c r="K55202" s="5"/>
      <c r="L55202" s="8"/>
      <c r="N55202" s="5"/>
      <c r="O55202" s="10"/>
      <c r="P55202" s="8"/>
    </row>
    <row r="55203" spans="1:16" s="2" customFormat="1" x14ac:dyDescent="0.15">
      <c r="A55203" s="3"/>
      <c r="B55203" s="3"/>
      <c r="J55203" s="3"/>
      <c r="K55203" s="5"/>
      <c r="L55203" s="8"/>
      <c r="N55203" s="5"/>
      <c r="O55203" s="10"/>
      <c r="P55203" s="8"/>
    </row>
    <row r="55204" spans="1:16" s="2" customFormat="1" x14ac:dyDescent="0.15">
      <c r="A55204" s="3"/>
      <c r="B55204" s="3"/>
      <c r="J55204" s="3"/>
      <c r="K55204" s="5"/>
      <c r="L55204" s="8"/>
      <c r="N55204" s="5"/>
      <c r="O55204" s="10"/>
      <c r="P55204" s="8"/>
    </row>
    <row r="55205" spans="1:16" s="2" customFormat="1" x14ac:dyDescent="0.15">
      <c r="A55205" s="3"/>
      <c r="B55205" s="3"/>
      <c r="J55205" s="3"/>
      <c r="K55205" s="5"/>
      <c r="L55205" s="8"/>
      <c r="N55205" s="5"/>
      <c r="O55205" s="10"/>
      <c r="P55205" s="8"/>
    </row>
    <row r="55206" spans="1:16" s="2" customFormat="1" x14ac:dyDescent="0.15">
      <c r="A55206" s="3"/>
      <c r="B55206" s="3"/>
      <c r="J55206" s="3"/>
      <c r="K55206" s="5"/>
      <c r="L55206" s="8"/>
      <c r="N55206" s="5"/>
      <c r="O55206" s="10"/>
      <c r="P55206" s="8"/>
    </row>
    <row r="55207" spans="1:16" s="2" customFormat="1" x14ac:dyDescent="0.15">
      <c r="A55207" s="3"/>
      <c r="B55207" s="3"/>
      <c r="J55207" s="3"/>
      <c r="K55207" s="5"/>
      <c r="L55207" s="8"/>
      <c r="N55207" s="5"/>
      <c r="O55207" s="10"/>
      <c r="P55207" s="8"/>
    </row>
    <row r="55208" spans="1:16" s="2" customFormat="1" x14ac:dyDescent="0.15">
      <c r="A55208" s="3"/>
      <c r="B55208" s="3"/>
      <c r="J55208" s="3"/>
      <c r="K55208" s="5"/>
      <c r="L55208" s="8"/>
      <c r="N55208" s="5"/>
      <c r="O55208" s="10"/>
      <c r="P55208" s="8"/>
    </row>
    <row r="55209" spans="1:16" s="2" customFormat="1" x14ac:dyDescent="0.15">
      <c r="A55209" s="3"/>
      <c r="B55209" s="3"/>
      <c r="J55209" s="3"/>
      <c r="K55209" s="5"/>
      <c r="L55209" s="8"/>
      <c r="N55209" s="5"/>
      <c r="O55209" s="10"/>
      <c r="P55209" s="8"/>
    </row>
    <row r="55210" spans="1:16" s="2" customFormat="1" x14ac:dyDescent="0.15">
      <c r="A55210" s="3"/>
      <c r="B55210" s="3"/>
      <c r="J55210" s="3"/>
      <c r="K55210" s="5"/>
      <c r="L55210" s="8"/>
      <c r="N55210" s="5"/>
      <c r="O55210" s="10"/>
      <c r="P55210" s="8"/>
    </row>
    <row r="55211" spans="1:16" s="2" customFormat="1" x14ac:dyDescent="0.15">
      <c r="A55211" s="3"/>
      <c r="B55211" s="3"/>
      <c r="J55211" s="3"/>
      <c r="K55211" s="5"/>
      <c r="L55211" s="8"/>
      <c r="N55211" s="5"/>
      <c r="O55211" s="10"/>
      <c r="P55211" s="8"/>
    </row>
    <row r="55212" spans="1:16" s="2" customFormat="1" x14ac:dyDescent="0.15">
      <c r="A55212" s="3"/>
      <c r="B55212" s="3"/>
      <c r="J55212" s="3"/>
      <c r="K55212" s="5"/>
      <c r="L55212" s="8"/>
      <c r="N55212" s="5"/>
      <c r="O55212" s="10"/>
      <c r="P55212" s="8"/>
    </row>
    <row r="55213" spans="1:16" s="2" customFormat="1" x14ac:dyDescent="0.15">
      <c r="A55213" s="3"/>
      <c r="B55213" s="3"/>
      <c r="J55213" s="3"/>
      <c r="K55213" s="5"/>
      <c r="L55213" s="8"/>
      <c r="N55213" s="5"/>
      <c r="O55213" s="10"/>
      <c r="P55213" s="8"/>
    </row>
    <row r="55214" spans="1:16" s="2" customFormat="1" x14ac:dyDescent="0.15">
      <c r="A55214" s="3"/>
      <c r="B55214" s="3"/>
      <c r="J55214" s="3"/>
      <c r="K55214" s="5"/>
      <c r="L55214" s="8"/>
      <c r="N55214" s="5"/>
      <c r="O55214" s="10"/>
      <c r="P55214" s="8"/>
    </row>
    <row r="55215" spans="1:16" s="2" customFormat="1" x14ac:dyDescent="0.15">
      <c r="A55215" s="3"/>
      <c r="B55215" s="3"/>
      <c r="J55215" s="3"/>
      <c r="K55215" s="5"/>
      <c r="L55215" s="8"/>
      <c r="N55215" s="5"/>
      <c r="O55215" s="10"/>
      <c r="P55215" s="8"/>
    </row>
    <row r="55216" spans="1:16" s="2" customFormat="1" x14ac:dyDescent="0.15">
      <c r="A55216" s="3"/>
      <c r="B55216" s="3"/>
      <c r="J55216" s="3"/>
      <c r="K55216" s="5"/>
      <c r="L55216" s="8"/>
      <c r="N55216" s="5"/>
      <c r="O55216" s="10"/>
      <c r="P55216" s="8"/>
    </row>
    <row r="55217" spans="1:16" s="2" customFormat="1" x14ac:dyDescent="0.15">
      <c r="A55217" s="3"/>
      <c r="B55217" s="3"/>
      <c r="J55217" s="3"/>
      <c r="K55217" s="5"/>
      <c r="L55217" s="8"/>
      <c r="N55217" s="5"/>
      <c r="O55217" s="10"/>
      <c r="P55217" s="8"/>
    </row>
    <row r="55218" spans="1:16" s="2" customFormat="1" x14ac:dyDescent="0.15">
      <c r="A55218" s="3"/>
      <c r="B55218" s="3"/>
      <c r="J55218" s="3"/>
      <c r="K55218" s="5"/>
      <c r="L55218" s="8"/>
      <c r="N55218" s="5"/>
      <c r="O55218" s="10"/>
      <c r="P55218" s="8"/>
    </row>
    <row r="55219" spans="1:16" s="2" customFormat="1" x14ac:dyDescent="0.15">
      <c r="A55219" s="3"/>
      <c r="B55219" s="3"/>
      <c r="J55219" s="3"/>
      <c r="K55219" s="5"/>
      <c r="L55219" s="8"/>
      <c r="N55219" s="5"/>
      <c r="O55219" s="10"/>
      <c r="P55219" s="8"/>
    </row>
    <row r="55220" spans="1:16" s="2" customFormat="1" x14ac:dyDescent="0.15">
      <c r="A55220" s="3"/>
      <c r="B55220" s="3"/>
      <c r="J55220" s="3"/>
      <c r="K55220" s="5"/>
      <c r="L55220" s="8"/>
      <c r="N55220" s="5"/>
      <c r="O55220" s="10"/>
      <c r="P55220" s="8"/>
    </row>
    <row r="55221" spans="1:16" s="2" customFormat="1" x14ac:dyDescent="0.15">
      <c r="A55221" s="3"/>
      <c r="B55221" s="3"/>
      <c r="J55221" s="3"/>
      <c r="K55221" s="5"/>
      <c r="L55221" s="8"/>
      <c r="N55221" s="5"/>
      <c r="O55221" s="10"/>
      <c r="P55221" s="8"/>
    </row>
    <row r="55222" spans="1:16" s="2" customFormat="1" x14ac:dyDescent="0.15">
      <c r="A55222" s="3"/>
      <c r="B55222" s="3"/>
      <c r="J55222" s="3"/>
      <c r="K55222" s="5"/>
      <c r="L55222" s="8"/>
      <c r="N55222" s="5"/>
      <c r="O55222" s="10"/>
      <c r="P55222" s="8"/>
    </row>
    <row r="55223" spans="1:16" s="2" customFormat="1" x14ac:dyDescent="0.15">
      <c r="A55223" s="3"/>
      <c r="B55223" s="3"/>
      <c r="J55223" s="3"/>
      <c r="K55223" s="5"/>
      <c r="L55223" s="8"/>
      <c r="N55223" s="5"/>
      <c r="O55223" s="10"/>
      <c r="P55223" s="8"/>
    </row>
    <row r="55224" spans="1:16" s="2" customFormat="1" x14ac:dyDescent="0.15">
      <c r="A55224" s="3"/>
      <c r="B55224" s="3"/>
      <c r="J55224" s="3"/>
      <c r="K55224" s="5"/>
      <c r="L55224" s="8"/>
      <c r="N55224" s="5"/>
      <c r="O55224" s="10"/>
      <c r="P55224" s="8"/>
    </row>
    <row r="55225" spans="1:16" s="2" customFormat="1" x14ac:dyDescent="0.15">
      <c r="A55225" s="3"/>
      <c r="B55225" s="3"/>
      <c r="J55225" s="3"/>
      <c r="K55225" s="5"/>
      <c r="L55225" s="8"/>
      <c r="N55225" s="5"/>
      <c r="O55225" s="10"/>
      <c r="P55225" s="8"/>
    </row>
    <row r="55226" spans="1:16" s="2" customFormat="1" x14ac:dyDescent="0.15">
      <c r="A55226" s="3"/>
      <c r="B55226" s="3"/>
      <c r="J55226" s="3"/>
      <c r="K55226" s="5"/>
      <c r="L55226" s="8"/>
      <c r="N55226" s="5"/>
      <c r="O55226" s="10"/>
      <c r="P55226" s="8"/>
    </row>
    <row r="55227" spans="1:16" s="2" customFormat="1" x14ac:dyDescent="0.15">
      <c r="A55227" s="3"/>
      <c r="B55227" s="3"/>
      <c r="J55227" s="3"/>
      <c r="K55227" s="5"/>
      <c r="L55227" s="8"/>
      <c r="N55227" s="5"/>
      <c r="O55227" s="10"/>
      <c r="P55227" s="8"/>
    </row>
    <row r="55228" spans="1:16" s="2" customFormat="1" x14ac:dyDescent="0.15">
      <c r="A55228" s="3"/>
      <c r="B55228" s="3"/>
      <c r="J55228" s="3"/>
      <c r="K55228" s="5"/>
      <c r="L55228" s="8"/>
      <c r="N55228" s="5"/>
      <c r="O55228" s="10"/>
      <c r="P55228" s="8"/>
    </row>
    <row r="55229" spans="1:16" s="2" customFormat="1" x14ac:dyDescent="0.15">
      <c r="A55229" s="3"/>
      <c r="B55229" s="3"/>
      <c r="J55229" s="3"/>
      <c r="K55229" s="5"/>
      <c r="L55229" s="8"/>
      <c r="N55229" s="5"/>
      <c r="O55229" s="10"/>
      <c r="P55229" s="8"/>
    </row>
    <row r="55230" spans="1:16" s="2" customFormat="1" x14ac:dyDescent="0.15">
      <c r="A55230" s="3"/>
      <c r="B55230" s="3"/>
      <c r="J55230" s="3"/>
      <c r="K55230" s="5"/>
      <c r="L55230" s="8"/>
      <c r="N55230" s="5"/>
      <c r="O55230" s="10"/>
      <c r="P55230" s="8"/>
    </row>
    <row r="55231" spans="1:16" s="2" customFormat="1" x14ac:dyDescent="0.15">
      <c r="A55231" s="3"/>
      <c r="B55231" s="3"/>
      <c r="J55231" s="3"/>
      <c r="K55231" s="5"/>
      <c r="L55231" s="8"/>
      <c r="N55231" s="5"/>
      <c r="O55231" s="10"/>
      <c r="P55231" s="8"/>
    </row>
    <row r="55232" spans="1:16" s="2" customFormat="1" x14ac:dyDescent="0.15">
      <c r="A55232" s="3"/>
      <c r="B55232" s="3"/>
      <c r="J55232" s="3"/>
      <c r="K55232" s="5"/>
      <c r="L55232" s="8"/>
      <c r="N55232" s="5"/>
      <c r="O55232" s="10"/>
      <c r="P55232" s="8"/>
    </row>
    <row r="55233" spans="1:16" s="2" customFormat="1" x14ac:dyDescent="0.15">
      <c r="A55233" s="3"/>
      <c r="B55233" s="3"/>
      <c r="J55233" s="3"/>
      <c r="K55233" s="5"/>
      <c r="L55233" s="8"/>
      <c r="N55233" s="5"/>
      <c r="O55233" s="10"/>
      <c r="P55233" s="8"/>
    </row>
    <row r="55234" spans="1:16" s="2" customFormat="1" x14ac:dyDescent="0.15">
      <c r="A55234" s="3"/>
      <c r="B55234" s="3"/>
      <c r="J55234" s="3"/>
      <c r="K55234" s="5"/>
      <c r="L55234" s="8"/>
      <c r="N55234" s="5"/>
      <c r="O55234" s="10"/>
      <c r="P55234" s="8"/>
    </row>
    <row r="55235" spans="1:16" s="2" customFormat="1" x14ac:dyDescent="0.15">
      <c r="A55235" s="3"/>
      <c r="B55235" s="3"/>
      <c r="J55235" s="3"/>
      <c r="K55235" s="5"/>
      <c r="L55235" s="8"/>
      <c r="N55235" s="5"/>
      <c r="O55235" s="10"/>
      <c r="P55235" s="8"/>
    </row>
    <row r="55236" spans="1:16" s="2" customFormat="1" x14ac:dyDescent="0.15">
      <c r="A55236" s="3"/>
      <c r="B55236" s="3"/>
      <c r="J55236" s="3"/>
      <c r="K55236" s="5"/>
      <c r="L55236" s="8"/>
      <c r="N55236" s="5"/>
      <c r="O55236" s="10"/>
      <c r="P55236" s="8"/>
    </row>
    <row r="55237" spans="1:16" s="2" customFormat="1" x14ac:dyDescent="0.15">
      <c r="A55237" s="3"/>
      <c r="B55237" s="3"/>
      <c r="J55237" s="3"/>
      <c r="K55237" s="5"/>
      <c r="L55237" s="8"/>
      <c r="N55237" s="5"/>
      <c r="O55237" s="10"/>
      <c r="P55237" s="8"/>
    </row>
    <row r="55238" spans="1:16" s="2" customFormat="1" x14ac:dyDescent="0.15">
      <c r="A55238" s="3"/>
      <c r="B55238" s="3"/>
      <c r="J55238" s="3"/>
      <c r="K55238" s="5"/>
      <c r="L55238" s="8"/>
      <c r="N55238" s="5"/>
      <c r="O55238" s="10"/>
      <c r="P55238" s="8"/>
    </row>
    <row r="55239" spans="1:16" s="2" customFormat="1" x14ac:dyDescent="0.15">
      <c r="A55239" s="3"/>
      <c r="B55239" s="3"/>
      <c r="J55239" s="3"/>
      <c r="K55239" s="5"/>
      <c r="L55239" s="8"/>
      <c r="N55239" s="5"/>
      <c r="O55239" s="10"/>
      <c r="P55239" s="8"/>
    </row>
    <row r="55240" spans="1:16" s="2" customFormat="1" x14ac:dyDescent="0.15">
      <c r="A55240" s="3"/>
      <c r="B55240" s="3"/>
      <c r="J55240" s="3"/>
      <c r="K55240" s="5"/>
      <c r="L55240" s="8"/>
      <c r="N55240" s="5"/>
      <c r="O55240" s="10"/>
      <c r="P55240" s="8"/>
    </row>
    <row r="55241" spans="1:16" s="2" customFormat="1" x14ac:dyDescent="0.15">
      <c r="A55241" s="3"/>
      <c r="B55241" s="3"/>
      <c r="J55241" s="3"/>
      <c r="K55241" s="5"/>
      <c r="L55241" s="8"/>
      <c r="N55241" s="5"/>
      <c r="O55241" s="10"/>
      <c r="P55241" s="8"/>
    </row>
    <row r="55242" spans="1:16" s="2" customFormat="1" x14ac:dyDescent="0.15">
      <c r="A55242" s="3"/>
      <c r="B55242" s="3"/>
      <c r="J55242" s="3"/>
      <c r="K55242" s="5"/>
      <c r="L55242" s="8"/>
      <c r="N55242" s="5"/>
      <c r="O55242" s="10"/>
      <c r="P55242" s="8"/>
    </row>
    <row r="55243" spans="1:16" s="2" customFormat="1" x14ac:dyDescent="0.15">
      <c r="A55243" s="3"/>
      <c r="B55243" s="3"/>
      <c r="J55243" s="3"/>
      <c r="K55243" s="5"/>
      <c r="L55243" s="8"/>
      <c r="N55243" s="5"/>
      <c r="O55243" s="10"/>
      <c r="P55243" s="8"/>
    </row>
    <row r="55244" spans="1:16" s="2" customFormat="1" x14ac:dyDescent="0.15">
      <c r="A55244" s="3"/>
      <c r="B55244" s="3"/>
      <c r="J55244" s="3"/>
      <c r="K55244" s="5"/>
      <c r="L55244" s="8"/>
      <c r="N55244" s="5"/>
      <c r="O55244" s="10"/>
      <c r="P55244" s="8"/>
    </row>
    <row r="55245" spans="1:16" s="2" customFormat="1" x14ac:dyDescent="0.15">
      <c r="A55245" s="3"/>
      <c r="B55245" s="3"/>
      <c r="J55245" s="3"/>
      <c r="K55245" s="5"/>
      <c r="L55245" s="8"/>
      <c r="N55245" s="5"/>
      <c r="O55245" s="10"/>
      <c r="P55245" s="8"/>
    </row>
    <row r="55246" spans="1:16" s="2" customFormat="1" x14ac:dyDescent="0.15">
      <c r="A55246" s="3"/>
      <c r="B55246" s="3"/>
      <c r="J55246" s="3"/>
      <c r="K55246" s="5"/>
      <c r="L55246" s="8"/>
      <c r="N55246" s="5"/>
      <c r="O55246" s="10"/>
      <c r="P55246" s="8"/>
    </row>
    <row r="55247" spans="1:16" s="2" customFormat="1" x14ac:dyDescent="0.15">
      <c r="A55247" s="3"/>
      <c r="B55247" s="3"/>
      <c r="J55247" s="3"/>
      <c r="K55247" s="5"/>
      <c r="L55247" s="8"/>
      <c r="N55247" s="5"/>
      <c r="O55247" s="10"/>
      <c r="P55247" s="8"/>
    </row>
    <row r="55248" spans="1:16" s="2" customFormat="1" x14ac:dyDescent="0.15">
      <c r="A55248" s="3"/>
      <c r="B55248" s="3"/>
      <c r="J55248" s="3"/>
      <c r="K55248" s="5"/>
      <c r="L55248" s="8"/>
      <c r="N55248" s="5"/>
      <c r="O55248" s="10"/>
      <c r="P55248" s="8"/>
    </row>
    <row r="55249" spans="1:16" s="2" customFormat="1" x14ac:dyDescent="0.15">
      <c r="A55249" s="3"/>
      <c r="B55249" s="3"/>
      <c r="J55249" s="3"/>
      <c r="K55249" s="5"/>
      <c r="L55249" s="8"/>
      <c r="N55249" s="5"/>
      <c r="O55249" s="10"/>
      <c r="P55249" s="8"/>
    </row>
    <row r="55250" spans="1:16" s="2" customFormat="1" x14ac:dyDescent="0.15">
      <c r="A55250" s="3"/>
      <c r="B55250" s="3"/>
      <c r="J55250" s="3"/>
      <c r="K55250" s="5"/>
      <c r="L55250" s="8"/>
      <c r="N55250" s="5"/>
      <c r="O55250" s="10"/>
      <c r="P55250" s="8"/>
    </row>
    <row r="55251" spans="1:16" s="2" customFormat="1" x14ac:dyDescent="0.15">
      <c r="A55251" s="3"/>
      <c r="B55251" s="3"/>
      <c r="J55251" s="3"/>
      <c r="K55251" s="5"/>
      <c r="L55251" s="8"/>
      <c r="N55251" s="5"/>
      <c r="O55251" s="10"/>
      <c r="P55251" s="8"/>
    </row>
    <row r="55252" spans="1:16" s="2" customFormat="1" x14ac:dyDescent="0.15">
      <c r="A55252" s="3"/>
      <c r="B55252" s="3"/>
      <c r="J55252" s="3"/>
      <c r="K55252" s="5"/>
      <c r="L55252" s="8"/>
      <c r="N55252" s="5"/>
      <c r="O55252" s="10"/>
      <c r="P55252" s="8"/>
    </row>
    <row r="55253" spans="1:16" s="2" customFormat="1" x14ac:dyDescent="0.15">
      <c r="A55253" s="3"/>
      <c r="B55253" s="3"/>
      <c r="J55253" s="3"/>
      <c r="K55253" s="5"/>
      <c r="L55253" s="8"/>
      <c r="N55253" s="5"/>
      <c r="O55253" s="10"/>
      <c r="P55253" s="8"/>
    </row>
    <row r="55254" spans="1:16" s="2" customFormat="1" x14ac:dyDescent="0.15">
      <c r="A55254" s="3"/>
      <c r="B55254" s="3"/>
      <c r="J55254" s="3"/>
      <c r="K55254" s="5"/>
      <c r="L55254" s="8"/>
      <c r="N55254" s="5"/>
      <c r="O55254" s="10"/>
      <c r="P55254" s="8"/>
    </row>
    <row r="55255" spans="1:16" s="2" customFormat="1" x14ac:dyDescent="0.15">
      <c r="A55255" s="3"/>
      <c r="B55255" s="3"/>
      <c r="J55255" s="3"/>
      <c r="K55255" s="5"/>
      <c r="L55255" s="8"/>
      <c r="N55255" s="5"/>
      <c r="O55255" s="10"/>
      <c r="P55255" s="8"/>
    </row>
    <row r="55256" spans="1:16" s="2" customFormat="1" x14ac:dyDescent="0.15">
      <c r="A55256" s="3"/>
      <c r="B55256" s="3"/>
      <c r="J55256" s="3"/>
      <c r="K55256" s="5"/>
      <c r="L55256" s="8"/>
      <c r="N55256" s="5"/>
      <c r="O55256" s="10"/>
      <c r="P55256" s="8"/>
    </row>
    <row r="55257" spans="1:16" s="2" customFormat="1" x14ac:dyDescent="0.15">
      <c r="A55257" s="3"/>
      <c r="B55257" s="3"/>
      <c r="J55257" s="3"/>
      <c r="K55257" s="5"/>
      <c r="L55257" s="8"/>
      <c r="N55257" s="5"/>
      <c r="O55257" s="10"/>
      <c r="P55257" s="8"/>
    </row>
    <row r="55258" spans="1:16" s="2" customFormat="1" x14ac:dyDescent="0.15">
      <c r="A55258" s="3"/>
      <c r="B55258" s="3"/>
      <c r="J55258" s="3"/>
      <c r="K55258" s="5"/>
      <c r="L55258" s="8"/>
      <c r="N55258" s="5"/>
      <c r="O55258" s="10"/>
      <c r="P55258" s="8"/>
    </row>
    <row r="55259" spans="1:16" s="2" customFormat="1" x14ac:dyDescent="0.15">
      <c r="A55259" s="3"/>
      <c r="B55259" s="3"/>
      <c r="J55259" s="3"/>
      <c r="K55259" s="5"/>
      <c r="L55259" s="8"/>
      <c r="N55259" s="5"/>
      <c r="O55259" s="10"/>
      <c r="P55259" s="8"/>
    </row>
    <row r="55260" spans="1:16" s="2" customFormat="1" x14ac:dyDescent="0.15">
      <c r="A55260" s="3"/>
      <c r="B55260" s="3"/>
      <c r="J55260" s="3"/>
      <c r="K55260" s="5"/>
      <c r="L55260" s="8"/>
      <c r="N55260" s="5"/>
      <c r="O55260" s="10"/>
      <c r="P55260" s="8"/>
    </row>
    <row r="55261" spans="1:16" s="2" customFormat="1" x14ac:dyDescent="0.15">
      <c r="A55261" s="3"/>
      <c r="B55261" s="3"/>
      <c r="J55261" s="3"/>
      <c r="K55261" s="5"/>
      <c r="L55261" s="8"/>
      <c r="N55261" s="5"/>
      <c r="O55261" s="10"/>
      <c r="P55261" s="8"/>
    </row>
    <row r="55262" spans="1:16" s="2" customFormat="1" x14ac:dyDescent="0.15">
      <c r="A55262" s="3"/>
      <c r="B55262" s="3"/>
      <c r="J55262" s="3"/>
      <c r="K55262" s="5"/>
      <c r="L55262" s="8"/>
      <c r="N55262" s="5"/>
      <c r="O55262" s="10"/>
      <c r="P55262" s="8"/>
    </row>
    <row r="55263" spans="1:16" s="2" customFormat="1" x14ac:dyDescent="0.15">
      <c r="A55263" s="3"/>
      <c r="B55263" s="3"/>
      <c r="J55263" s="3"/>
      <c r="K55263" s="5"/>
      <c r="L55263" s="8"/>
      <c r="N55263" s="5"/>
      <c r="O55263" s="10"/>
      <c r="P55263" s="8"/>
    </row>
    <row r="55264" spans="1:16" s="2" customFormat="1" x14ac:dyDescent="0.15">
      <c r="A55264" s="3"/>
      <c r="B55264" s="3"/>
      <c r="J55264" s="3"/>
      <c r="K55264" s="5"/>
      <c r="L55264" s="8"/>
      <c r="N55264" s="5"/>
      <c r="O55264" s="10"/>
      <c r="P55264" s="8"/>
    </row>
    <row r="55265" spans="1:16" s="2" customFormat="1" x14ac:dyDescent="0.15">
      <c r="A55265" s="3"/>
      <c r="B55265" s="3"/>
      <c r="J55265" s="3"/>
      <c r="K55265" s="5"/>
      <c r="L55265" s="8"/>
      <c r="N55265" s="5"/>
      <c r="O55265" s="10"/>
      <c r="P55265" s="8"/>
    </row>
    <row r="55266" spans="1:16" s="2" customFormat="1" x14ac:dyDescent="0.15">
      <c r="A55266" s="3"/>
      <c r="B55266" s="3"/>
      <c r="J55266" s="3"/>
      <c r="K55266" s="5"/>
      <c r="L55266" s="8"/>
      <c r="N55266" s="5"/>
      <c r="O55266" s="10"/>
      <c r="P55266" s="8"/>
    </row>
    <row r="55267" spans="1:16" s="2" customFormat="1" x14ac:dyDescent="0.15">
      <c r="A55267" s="3"/>
      <c r="B55267" s="3"/>
      <c r="J55267" s="3"/>
      <c r="K55267" s="5"/>
      <c r="L55267" s="8"/>
      <c r="N55267" s="5"/>
      <c r="O55267" s="10"/>
      <c r="P55267" s="8"/>
    </row>
    <row r="55268" spans="1:16" s="2" customFormat="1" x14ac:dyDescent="0.15">
      <c r="A55268" s="3"/>
      <c r="B55268" s="3"/>
      <c r="J55268" s="3"/>
      <c r="K55268" s="5"/>
      <c r="L55268" s="8"/>
      <c r="N55268" s="5"/>
      <c r="O55268" s="10"/>
      <c r="P55268" s="8"/>
    </row>
    <row r="55269" spans="1:16" s="2" customFormat="1" x14ac:dyDescent="0.15">
      <c r="A55269" s="3"/>
      <c r="B55269" s="3"/>
      <c r="J55269" s="3"/>
      <c r="K55269" s="5"/>
      <c r="L55269" s="8"/>
      <c r="N55269" s="5"/>
      <c r="O55269" s="10"/>
      <c r="P55269" s="8"/>
    </row>
    <row r="55270" spans="1:16" s="2" customFormat="1" x14ac:dyDescent="0.15">
      <c r="A55270" s="3"/>
      <c r="B55270" s="3"/>
      <c r="J55270" s="3"/>
      <c r="K55270" s="5"/>
      <c r="L55270" s="8"/>
      <c r="N55270" s="5"/>
      <c r="O55270" s="10"/>
      <c r="P55270" s="8"/>
    </row>
    <row r="55271" spans="1:16" s="2" customFormat="1" x14ac:dyDescent="0.15">
      <c r="A55271" s="3"/>
      <c r="B55271" s="3"/>
      <c r="J55271" s="3"/>
      <c r="K55271" s="5"/>
      <c r="L55271" s="8"/>
      <c r="N55271" s="5"/>
      <c r="O55271" s="10"/>
      <c r="P55271" s="8"/>
    </row>
    <row r="55272" spans="1:16" s="2" customFormat="1" x14ac:dyDescent="0.15">
      <c r="A55272" s="3"/>
      <c r="B55272" s="3"/>
      <c r="J55272" s="3"/>
      <c r="K55272" s="5"/>
      <c r="L55272" s="8"/>
      <c r="N55272" s="5"/>
      <c r="O55272" s="10"/>
      <c r="P55272" s="8"/>
    </row>
    <row r="55273" spans="1:16" s="2" customFormat="1" x14ac:dyDescent="0.15">
      <c r="A55273" s="3"/>
      <c r="B55273" s="3"/>
      <c r="J55273" s="3"/>
      <c r="K55273" s="5"/>
      <c r="L55273" s="8"/>
      <c r="N55273" s="5"/>
      <c r="O55273" s="10"/>
      <c r="P55273" s="8"/>
    </row>
    <row r="55274" spans="1:16" s="2" customFormat="1" x14ac:dyDescent="0.15">
      <c r="A55274" s="3"/>
      <c r="B55274" s="3"/>
      <c r="J55274" s="3"/>
      <c r="K55274" s="5"/>
      <c r="L55274" s="8"/>
      <c r="N55274" s="5"/>
      <c r="O55274" s="10"/>
      <c r="P55274" s="8"/>
    </row>
    <row r="55275" spans="1:16" s="2" customFormat="1" x14ac:dyDescent="0.15">
      <c r="A55275" s="3"/>
      <c r="B55275" s="3"/>
      <c r="J55275" s="3"/>
      <c r="K55275" s="5"/>
      <c r="L55275" s="8"/>
      <c r="N55275" s="5"/>
      <c r="O55275" s="10"/>
      <c r="P55275" s="8"/>
    </row>
    <row r="55276" spans="1:16" s="2" customFormat="1" x14ac:dyDescent="0.15">
      <c r="A55276" s="3"/>
      <c r="B55276" s="3"/>
      <c r="J55276" s="3"/>
      <c r="K55276" s="5"/>
      <c r="L55276" s="8"/>
      <c r="N55276" s="5"/>
      <c r="O55276" s="10"/>
      <c r="P55276" s="8"/>
    </row>
    <row r="55277" spans="1:16" s="2" customFormat="1" x14ac:dyDescent="0.15">
      <c r="A55277" s="3"/>
      <c r="B55277" s="3"/>
      <c r="J55277" s="3"/>
      <c r="K55277" s="5"/>
      <c r="L55277" s="8"/>
      <c r="N55277" s="5"/>
      <c r="O55277" s="10"/>
      <c r="P55277" s="8"/>
    </row>
    <row r="55278" spans="1:16" s="2" customFormat="1" x14ac:dyDescent="0.15">
      <c r="A55278" s="3"/>
      <c r="B55278" s="3"/>
      <c r="J55278" s="3"/>
      <c r="K55278" s="5"/>
      <c r="L55278" s="8"/>
      <c r="N55278" s="5"/>
      <c r="O55278" s="10"/>
      <c r="P55278" s="8"/>
    </row>
    <row r="55279" spans="1:16" s="2" customFormat="1" x14ac:dyDescent="0.15">
      <c r="A55279" s="3"/>
      <c r="B55279" s="3"/>
      <c r="J55279" s="3"/>
      <c r="K55279" s="5"/>
      <c r="L55279" s="8"/>
      <c r="N55279" s="5"/>
      <c r="O55279" s="10"/>
      <c r="P55279" s="8"/>
    </row>
    <row r="55280" spans="1:16" s="2" customFormat="1" x14ac:dyDescent="0.15">
      <c r="A55280" s="3"/>
      <c r="B55280" s="3"/>
      <c r="J55280" s="3"/>
      <c r="K55280" s="5"/>
      <c r="L55280" s="8"/>
      <c r="N55280" s="5"/>
      <c r="O55280" s="10"/>
      <c r="P55280" s="8"/>
    </row>
    <row r="55281" spans="1:16" s="2" customFormat="1" x14ac:dyDescent="0.15">
      <c r="A55281" s="3"/>
      <c r="B55281" s="3"/>
      <c r="J55281" s="3"/>
      <c r="K55281" s="5"/>
      <c r="L55281" s="8"/>
      <c r="N55281" s="5"/>
      <c r="O55281" s="10"/>
      <c r="P55281" s="8"/>
    </row>
    <row r="55282" spans="1:16" s="2" customFormat="1" x14ac:dyDescent="0.15">
      <c r="A55282" s="3"/>
      <c r="B55282" s="3"/>
      <c r="J55282" s="3"/>
      <c r="K55282" s="5"/>
      <c r="L55282" s="8"/>
      <c r="N55282" s="5"/>
      <c r="O55282" s="10"/>
      <c r="P55282" s="8"/>
    </row>
    <row r="55283" spans="1:16" s="2" customFormat="1" x14ac:dyDescent="0.15">
      <c r="A55283" s="3"/>
      <c r="B55283" s="3"/>
      <c r="J55283" s="3"/>
      <c r="K55283" s="5"/>
      <c r="L55283" s="8"/>
      <c r="N55283" s="5"/>
      <c r="O55283" s="10"/>
      <c r="P55283" s="8"/>
    </row>
    <row r="55284" spans="1:16" s="2" customFormat="1" x14ac:dyDescent="0.15">
      <c r="A55284" s="3"/>
      <c r="B55284" s="3"/>
      <c r="J55284" s="3"/>
      <c r="K55284" s="5"/>
      <c r="L55284" s="8"/>
      <c r="N55284" s="5"/>
      <c r="O55284" s="10"/>
      <c r="P55284" s="8"/>
    </row>
    <row r="55285" spans="1:16" s="2" customFormat="1" x14ac:dyDescent="0.15">
      <c r="A55285" s="3"/>
      <c r="B55285" s="3"/>
      <c r="J55285" s="3"/>
      <c r="K55285" s="5"/>
      <c r="L55285" s="8"/>
      <c r="N55285" s="5"/>
      <c r="O55285" s="10"/>
      <c r="P55285" s="8"/>
    </row>
    <row r="55286" spans="1:16" s="2" customFormat="1" x14ac:dyDescent="0.15">
      <c r="A55286" s="3"/>
      <c r="B55286" s="3"/>
      <c r="J55286" s="3"/>
      <c r="K55286" s="5"/>
      <c r="L55286" s="8"/>
      <c r="N55286" s="5"/>
      <c r="O55286" s="10"/>
      <c r="P55286" s="8"/>
    </row>
    <row r="55287" spans="1:16" s="2" customFormat="1" x14ac:dyDescent="0.15">
      <c r="A55287" s="3"/>
      <c r="B55287" s="3"/>
      <c r="J55287" s="3"/>
      <c r="K55287" s="5"/>
      <c r="L55287" s="8"/>
      <c r="N55287" s="5"/>
      <c r="O55287" s="10"/>
      <c r="P55287" s="8"/>
    </row>
    <row r="55288" spans="1:16" s="2" customFormat="1" x14ac:dyDescent="0.15">
      <c r="A55288" s="3"/>
      <c r="B55288" s="3"/>
      <c r="J55288" s="3"/>
      <c r="K55288" s="5"/>
      <c r="L55288" s="8"/>
      <c r="N55288" s="5"/>
      <c r="O55288" s="10"/>
      <c r="P55288" s="8"/>
    </row>
    <row r="55289" spans="1:16" s="2" customFormat="1" x14ac:dyDescent="0.15">
      <c r="A55289" s="3"/>
      <c r="B55289" s="3"/>
      <c r="J55289" s="3"/>
      <c r="K55289" s="5"/>
      <c r="L55289" s="8"/>
      <c r="N55289" s="5"/>
      <c r="O55289" s="10"/>
      <c r="P55289" s="8"/>
    </row>
    <row r="55290" spans="1:16" s="2" customFormat="1" x14ac:dyDescent="0.15">
      <c r="A55290" s="3"/>
      <c r="B55290" s="3"/>
      <c r="J55290" s="3"/>
      <c r="K55290" s="5"/>
      <c r="L55290" s="8"/>
      <c r="N55290" s="5"/>
      <c r="O55290" s="10"/>
      <c r="P55290" s="8"/>
    </row>
    <row r="55291" spans="1:16" s="2" customFormat="1" x14ac:dyDescent="0.15">
      <c r="A55291" s="3"/>
      <c r="B55291" s="3"/>
      <c r="J55291" s="3"/>
      <c r="K55291" s="5"/>
      <c r="L55291" s="8"/>
      <c r="N55291" s="5"/>
      <c r="O55291" s="10"/>
      <c r="P55291" s="8"/>
    </row>
    <row r="55292" spans="1:16" s="2" customFormat="1" x14ac:dyDescent="0.15">
      <c r="A55292" s="3"/>
      <c r="B55292" s="3"/>
      <c r="J55292" s="3"/>
      <c r="K55292" s="5"/>
      <c r="L55292" s="8"/>
      <c r="N55292" s="5"/>
      <c r="O55292" s="10"/>
      <c r="P55292" s="8"/>
    </row>
    <row r="55293" spans="1:16" s="2" customFormat="1" x14ac:dyDescent="0.15">
      <c r="A55293" s="3"/>
      <c r="B55293" s="3"/>
      <c r="J55293" s="3"/>
      <c r="K55293" s="5"/>
      <c r="L55293" s="8"/>
      <c r="N55293" s="5"/>
      <c r="O55293" s="10"/>
      <c r="P55293" s="8"/>
    </row>
    <row r="55294" spans="1:16" s="2" customFormat="1" x14ac:dyDescent="0.15">
      <c r="A55294" s="3"/>
      <c r="B55294" s="3"/>
      <c r="J55294" s="3"/>
      <c r="K55294" s="5"/>
      <c r="L55294" s="8"/>
      <c r="N55294" s="5"/>
      <c r="O55294" s="10"/>
      <c r="P55294" s="8"/>
    </row>
    <row r="55295" spans="1:16" s="2" customFormat="1" x14ac:dyDescent="0.15">
      <c r="A55295" s="3"/>
      <c r="B55295" s="3"/>
      <c r="J55295" s="3"/>
      <c r="K55295" s="5"/>
      <c r="L55295" s="8"/>
      <c r="N55295" s="5"/>
      <c r="O55295" s="10"/>
      <c r="P55295" s="8"/>
    </row>
    <row r="55296" spans="1:16" s="2" customFormat="1" x14ac:dyDescent="0.15">
      <c r="A55296" s="3"/>
      <c r="B55296" s="3"/>
      <c r="J55296" s="3"/>
      <c r="K55296" s="5"/>
      <c r="L55296" s="8"/>
      <c r="N55296" s="5"/>
      <c r="O55296" s="10"/>
      <c r="P55296" s="8"/>
    </row>
    <row r="55297" spans="1:16" s="2" customFormat="1" x14ac:dyDescent="0.15">
      <c r="A55297" s="3"/>
      <c r="B55297" s="3"/>
      <c r="J55297" s="3"/>
      <c r="K55297" s="5"/>
      <c r="L55297" s="8"/>
      <c r="N55297" s="5"/>
      <c r="O55297" s="10"/>
      <c r="P55297" s="8"/>
    </row>
    <row r="55298" spans="1:16" s="2" customFormat="1" x14ac:dyDescent="0.15">
      <c r="A55298" s="3"/>
      <c r="B55298" s="3"/>
      <c r="J55298" s="3"/>
      <c r="K55298" s="5"/>
      <c r="L55298" s="8"/>
      <c r="N55298" s="5"/>
      <c r="O55298" s="10"/>
      <c r="P55298" s="8"/>
    </row>
    <row r="55299" spans="1:16" s="2" customFormat="1" x14ac:dyDescent="0.15">
      <c r="A55299" s="3"/>
      <c r="B55299" s="3"/>
      <c r="J55299" s="3"/>
      <c r="K55299" s="5"/>
      <c r="L55299" s="8"/>
      <c r="N55299" s="5"/>
      <c r="O55299" s="10"/>
      <c r="P55299" s="8"/>
    </row>
    <row r="55300" spans="1:16" s="2" customFormat="1" x14ac:dyDescent="0.15">
      <c r="A55300" s="3"/>
      <c r="B55300" s="3"/>
      <c r="J55300" s="3"/>
      <c r="K55300" s="5"/>
      <c r="L55300" s="8"/>
      <c r="N55300" s="5"/>
      <c r="O55300" s="10"/>
      <c r="P55300" s="8"/>
    </row>
    <row r="55301" spans="1:16" s="2" customFormat="1" x14ac:dyDescent="0.15">
      <c r="A55301" s="3"/>
      <c r="B55301" s="3"/>
      <c r="J55301" s="3"/>
      <c r="K55301" s="5"/>
      <c r="L55301" s="8"/>
      <c r="N55301" s="5"/>
      <c r="O55301" s="10"/>
      <c r="P55301" s="8"/>
    </row>
    <row r="55302" spans="1:16" s="2" customFormat="1" x14ac:dyDescent="0.15">
      <c r="A55302" s="3"/>
      <c r="B55302" s="3"/>
      <c r="J55302" s="3"/>
      <c r="K55302" s="5"/>
      <c r="L55302" s="8"/>
      <c r="N55302" s="5"/>
      <c r="O55302" s="10"/>
      <c r="P55302" s="8"/>
    </row>
    <row r="55303" spans="1:16" s="2" customFormat="1" x14ac:dyDescent="0.15">
      <c r="A55303" s="3"/>
      <c r="B55303" s="3"/>
      <c r="J55303" s="3"/>
      <c r="K55303" s="5"/>
      <c r="L55303" s="8"/>
      <c r="N55303" s="5"/>
      <c r="O55303" s="10"/>
      <c r="P55303" s="8"/>
    </row>
    <row r="55304" spans="1:16" s="2" customFormat="1" x14ac:dyDescent="0.15">
      <c r="A55304" s="3"/>
      <c r="B55304" s="3"/>
      <c r="J55304" s="3"/>
      <c r="K55304" s="5"/>
      <c r="L55304" s="8"/>
      <c r="N55304" s="5"/>
      <c r="O55304" s="10"/>
      <c r="P55304" s="8"/>
    </row>
    <row r="55305" spans="1:16" s="2" customFormat="1" x14ac:dyDescent="0.15">
      <c r="A55305" s="3"/>
      <c r="B55305" s="3"/>
      <c r="J55305" s="3"/>
      <c r="K55305" s="5"/>
      <c r="L55305" s="8"/>
      <c r="N55305" s="5"/>
      <c r="O55305" s="10"/>
      <c r="P55305" s="8"/>
    </row>
    <row r="55306" spans="1:16" s="2" customFormat="1" x14ac:dyDescent="0.15">
      <c r="A55306" s="3"/>
      <c r="B55306" s="3"/>
      <c r="J55306" s="3"/>
      <c r="K55306" s="5"/>
      <c r="L55306" s="8"/>
      <c r="N55306" s="5"/>
      <c r="O55306" s="10"/>
      <c r="P55306" s="8"/>
    </row>
    <row r="55307" spans="1:16" s="2" customFormat="1" x14ac:dyDescent="0.15">
      <c r="A55307" s="3"/>
      <c r="B55307" s="3"/>
      <c r="J55307" s="3"/>
      <c r="K55307" s="5"/>
      <c r="L55307" s="8"/>
      <c r="N55307" s="5"/>
      <c r="O55307" s="10"/>
      <c r="P55307" s="8"/>
    </row>
    <row r="55308" spans="1:16" s="2" customFormat="1" x14ac:dyDescent="0.15">
      <c r="A55308" s="3"/>
      <c r="B55308" s="3"/>
      <c r="J55308" s="3"/>
      <c r="K55308" s="5"/>
      <c r="L55308" s="8"/>
      <c r="N55308" s="5"/>
      <c r="O55308" s="10"/>
      <c r="P55308" s="8"/>
    </row>
    <row r="55309" spans="1:16" s="2" customFormat="1" x14ac:dyDescent="0.15">
      <c r="A55309" s="3"/>
      <c r="B55309" s="3"/>
      <c r="J55309" s="3"/>
      <c r="K55309" s="5"/>
      <c r="L55309" s="8"/>
      <c r="N55309" s="5"/>
      <c r="O55309" s="10"/>
      <c r="P55309" s="8"/>
    </row>
    <row r="55310" spans="1:16" s="2" customFormat="1" x14ac:dyDescent="0.15">
      <c r="A55310" s="3"/>
      <c r="B55310" s="3"/>
      <c r="J55310" s="3"/>
      <c r="K55310" s="5"/>
      <c r="L55310" s="8"/>
      <c r="N55310" s="5"/>
      <c r="O55310" s="10"/>
      <c r="P55310" s="8"/>
    </row>
    <row r="55311" spans="1:16" s="2" customFormat="1" x14ac:dyDescent="0.15">
      <c r="A55311" s="3"/>
      <c r="B55311" s="3"/>
      <c r="J55311" s="3"/>
      <c r="K55311" s="5"/>
      <c r="L55311" s="8"/>
      <c r="N55311" s="5"/>
      <c r="O55311" s="10"/>
      <c r="P55311" s="8"/>
    </row>
    <row r="55312" spans="1:16" s="2" customFormat="1" x14ac:dyDescent="0.15">
      <c r="A55312" s="3"/>
      <c r="B55312" s="3"/>
      <c r="J55312" s="3"/>
      <c r="K55312" s="5"/>
      <c r="L55312" s="8"/>
      <c r="N55312" s="5"/>
      <c r="O55312" s="10"/>
      <c r="P55312" s="8"/>
    </row>
    <row r="55313" spans="1:16" s="2" customFormat="1" x14ac:dyDescent="0.15">
      <c r="A55313" s="3"/>
      <c r="B55313" s="3"/>
      <c r="J55313" s="3"/>
      <c r="K55313" s="5"/>
      <c r="L55313" s="8"/>
      <c r="N55313" s="5"/>
      <c r="O55313" s="10"/>
      <c r="P55313" s="8"/>
    </row>
    <row r="55314" spans="1:16" s="2" customFormat="1" x14ac:dyDescent="0.15">
      <c r="A55314" s="3"/>
      <c r="B55314" s="3"/>
      <c r="J55314" s="3"/>
      <c r="K55314" s="5"/>
      <c r="L55314" s="8"/>
      <c r="N55314" s="5"/>
      <c r="O55314" s="10"/>
      <c r="P55314" s="8"/>
    </row>
    <row r="55315" spans="1:16" s="2" customFormat="1" x14ac:dyDescent="0.15">
      <c r="A55315" s="3"/>
      <c r="B55315" s="3"/>
      <c r="J55315" s="3"/>
      <c r="K55315" s="5"/>
      <c r="L55315" s="8"/>
      <c r="N55315" s="5"/>
      <c r="O55315" s="10"/>
      <c r="P55315" s="8"/>
    </row>
    <row r="55316" spans="1:16" s="2" customFormat="1" x14ac:dyDescent="0.15">
      <c r="A55316" s="3"/>
      <c r="B55316" s="3"/>
      <c r="J55316" s="3"/>
      <c r="K55316" s="5"/>
      <c r="L55316" s="8"/>
      <c r="N55316" s="5"/>
      <c r="O55316" s="10"/>
      <c r="P55316" s="8"/>
    </row>
    <row r="55317" spans="1:16" s="2" customFormat="1" x14ac:dyDescent="0.15">
      <c r="A55317" s="3"/>
      <c r="B55317" s="3"/>
      <c r="J55317" s="3"/>
      <c r="K55317" s="5"/>
      <c r="L55317" s="8"/>
      <c r="N55317" s="5"/>
      <c r="O55317" s="10"/>
      <c r="P55317" s="8"/>
    </row>
    <row r="55318" spans="1:16" s="2" customFormat="1" x14ac:dyDescent="0.15">
      <c r="A55318" s="3"/>
      <c r="B55318" s="3"/>
      <c r="J55318" s="3"/>
      <c r="K55318" s="5"/>
      <c r="L55318" s="8"/>
      <c r="N55318" s="5"/>
      <c r="O55318" s="10"/>
      <c r="P55318" s="8"/>
    </row>
    <row r="55319" spans="1:16" s="2" customFormat="1" x14ac:dyDescent="0.15">
      <c r="A55319" s="3"/>
      <c r="B55319" s="3"/>
      <c r="J55319" s="3"/>
      <c r="K55319" s="5"/>
      <c r="L55319" s="8"/>
      <c r="N55319" s="5"/>
      <c r="O55319" s="10"/>
      <c r="P55319" s="8"/>
    </row>
    <row r="55320" spans="1:16" s="2" customFormat="1" x14ac:dyDescent="0.15">
      <c r="A55320" s="3"/>
      <c r="B55320" s="3"/>
      <c r="J55320" s="3"/>
      <c r="K55320" s="5"/>
      <c r="L55320" s="8"/>
      <c r="N55320" s="5"/>
      <c r="O55320" s="10"/>
      <c r="P55320" s="8"/>
    </row>
    <row r="55321" spans="1:16" s="2" customFormat="1" x14ac:dyDescent="0.15">
      <c r="A55321" s="3"/>
      <c r="B55321" s="3"/>
      <c r="J55321" s="3"/>
      <c r="K55321" s="5"/>
      <c r="L55321" s="8"/>
      <c r="N55321" s="5"/>
      <c r="O55321" s="10"/>
      <c r="P55321" s="8"/>
    </row>
    <row r="55322" spans="1:16" s="2" customFormat="1" x14ac:dyDescent="0.15">
      <c r="A55322" s="3"/>
      <c r="B55322" s="3"/>
      <c r="J55322" s="3"/>
      <c r="K55322" s="5"/>
      <c r="L55322" s="8"/>
      <c r="N55322" s="5"/>
      <c r="O55322" s="10"/>
      <c r="P55322" s="8"/>
    </row>
    <row r="55323" spans="1:16" s="2" customFormat="1" x14ac:dyDescent="0.15">
      <c r="A55323" s="3"/>
      <c r="B55323" s="3"/>
      <c r="J55323" s="3"/>
      <c r="K55323" s="5"/>
      <c r="L55323" s="8"/>
      <c r="N55323" s="5"/>
      <c r="O55323" s="10"/>
      <c r="P55323" s="8"/>
    </row>
    <row r="55324" spans="1:16" s="2" customFormat="1" x14ac:dyDescent="0.15">
      <c r="A55324" s="3"/>
      <c r="B55324" s="3"/>
      <c r="J55324" s="3"/>
      <c r="K55324" s="5"/>
      <c r="L55324" s="8"/>
      <c r="N55324" s="5"/>
      <c r="O55324" s="10"/>
      <c r="P55324" s="8"/>
    </row>
    <row r="55325" spans="1:16" s="2" customFormat="1" x14ac:dyDescent="0.15">
      <c r="A55325" s="3"/>
      <c r="B55325" s="3"/>
      <c r="J55325" s="3"/>
      <c r="K55325" s="5"/>
      <c r="L55325" s="8"/>
      <c r="N55325" s="5"/>
      <c r="O55325" s="10"/>
      <c r="P55325" s="8"/>
    </row>
    <row r="55326" spans="1:16" s="2" customFormat="1" x14ac:dyDescent="0.15">
      <c r="A55326" s="3"/>
      <c r="B55326" s="3"/>
      <c r="J55326" s="3"/>
      <c r="K55326" s="5"/>
      <c r="L55326" s="8"/>
      <c r="N55326" s="5"/>
      <c r="O55326" s="10"/>
      <c r="P55326" s="8"/>
    </row>
    <row r="55327" spans="1:16" s="2" customFormat="1" x14ac:dyDescent="0.15">
      <c r="A55327" s="3"/>
      <c r="B55327" s="3"/>
      <c r="J55327" s="3"/>
      <c r="K55327" s="5"/>
      <c r="L55327" s="8"/>
      <c r="N55327" s="5"/>
      <c r="O55327" s="10"/>
      <c r="P55327" s="8"/>
    </row>
    <row r="55328" spans="1:16" s="2" customFormat="1" x14ac:dyDescent="0.15">
      <c r="A55328" s="3"/>
      <c r="B55328" s="3"/>
      <c r="J55328" s="3"/>
      <c r="K55328" s="5"/>
      <c r="L55328" s="8"/>
      <c r="N55328" s="5"/>
      <c r="O55328" s="10"/>
      <c r="P55328" s="8"/>
    </row>
    <row r="55329" spans="1:16" s="2" customFormat="1" x14ac:dyDescent="0.15">
      <c r="A55329" s="3"/>
      <c r="B55329" s="3"/>
      <c r="J55329" s="3"/>
      <c r="K55329" s="5"/>
      <c r="L55329" s="8"/>
      <c r="N55329" s="5"/>
      <c r="O55329" s="10"/>
      <c r="P55329" s="8"/>
    </row>
    <row r="55330" spans="1:16" s="2" customFormat="1" x14ac:dyDescent="0.15">
      <c r="A55330" s="3"/>
      <c r="B55330" s="3"/>
      <c r="J55330" s="3"/>
      <c r="K55330" s="5"/>
      <c r="L55330" s="8"/>
      <c r="N55330" s="5"/>
      <c r="O55330" s="10"/>
      <c r="P55330" s="8"/>
    </row>
    <row r="55331" spans="1:16" s="2" customFormat="1" x14ac:dyDescent="0.15">
      <c r="A55331" s="3"/>
      <c r="B55331" s="3"/>
      <c r="J55331" s="3"/>
      <c r="K55331" s="5"/>
      <c r="L55331" s="8"/>
      <c r="N55331" s="5"/>
      <c r="O55331" s="10"/>
      <c r="P55331" s="8"/>
    </row>
    <row r="55332" spans="1:16" s="2" customFormat="1" x14ac:dyDescent="0.15">
      <c r="A55332" s="3"/>
      <c r="B55332" s="3"/>
      <c r="J55332" s="3"/>
      <c r="K55332" s="5"/>
      <c r="L55332" s="8"/>
      <c r="N55332" s="5"/>
      <c r="O55332" s="10"/>
      <c r="P55332" s="8"/>
    </row>
    <row r="55333" spans="1:16" s="2" customFormat="1" x14ac:dyDescent="0.15">
      <c r="A55333" s="3"/>
      <c r="B55333" s="3"/>
      <c r="J55333" s="3"/>
      <c r="K55333" s="5"/>
      <c r="L55333" s="8"/>
      <c r="N55333" s="5"/>
      <c r="O55333" s="10"/>
      <c r="P55333" s="8"/>
    </row>
    <row r="55334" spans="1:16" s="2" customFormat="1" x14ac:dyDescent="0.15">
      <c r="A55334" s="3"/>
      <c r="B55334" s="3"/>
      <c r="J55334" s="3"/>
      <c r="K55334" s="5"/>
      <c r="L55334" s="8"/>
      <c r="N55334" s="5"/>
      <c r="O55334" s="10"/>
      <c r="P55334" s="8"/>
    </row>
    <row r="55335" spans="1:16" s="2" customFormat="1" x14ac:dyDescent="0.15">
      <c r="A55335" s="3"/>
      <c r="B55335" s="3"/>
      <c r="J55335" s="3"/>
      <c r="K55335" s="5"/>
      <c r="L55335" s="8"/>
      <c r="N55335" s="5"/>
      <c r="O55335" s="10"/>
      <c r="P55335" s="8"/>
    </row>
    <row r="55336" spans="1:16" s="2" customFormat="1" x14ac:dyDescent="0.15">
      <c r="A55336" s="3"/>
      <c r="B55336" s="3"/>
      <c r="J55336" s="3"/>
      <c r="K55336" s="5"/>
      <c r="L55336" s="8"/>
      <c r="N55336" s="5"/>
      <c r="O55336" s="10"/>
      <c r="P55336" s="8"/>
    </row>
    <row r="55337" spans="1:16" s="2" customFormat="1" x14ac:dyDescent="0.15">
      <c r="A55337" s="3"/>
      <c r="B55337" s="3"/>
      <c r="J55337" s="3"/>
      <c r="K55337" s="5"/>
      <c r="L55337" s="8"/>
      <c r="N55337" s="5"/>
      <c r="O55337" s="10"/>
      <c r="P55337" s="8"/>
    </row>
    <row r="55338" spans="1:16" s="2" customFormat="1" x14ac:dyDescent="0.15">
      <c r="A55338" s="3"/>
      <c r="B55338" s="3"/>
      <c r="J55338" s="3"/>
      <c r="K55338" s="5"/>
      <c r="L55338" s="8"/>
      <c r="N55338" s="5"/>
      <c r="O55338" s="10"/>
      <c r="P55338" s="8"/>
    </row>
    <row r="55339" spans="1:16" s="2" customFormat="1" x14ac:dyDescent="0.15">
      <c r="A55339" s="3"/>
      <c r="B55339" s="3"/>
      <c r="J55339" s="3"/>
      <c r="K55339" s="5"/>
      <c r="L55339" s="8"/>
      <c r="N55339" s="5"/>
      <c r="O55339" s="10"/>
      <c r="P55339" s="8"/>
    </row>
    <row r="55340" spans="1:16" s="2" customFormat="1" x14ac:dyDescent="0.15">
      <c r="A55340" s="3"/>
      <c r="B55340" s="3"/>
      <c r="J55340" s="3"/>
      <c r="K55340" s="5"/>
      <c r="L55340" s="8"/>
      <c r="N55340" s="5"/>
      <c r="O55340" s="10"/>
      <c r="P55340" s="8"/>
    </row>
    <row r="55341" spans="1:16" s="2" customFormat="1" x14ac:dyDescent="0.15">
      <c r="A55341" s="3"/>
      <c r="B55341" s="3"/>
      <c r="J55341" s="3"/>
      <c r="K55341" s="5"/>
      <c r="L55341" s="8"/>
      <c r="N55341" s="5"/>
      <c r="O55341" s="10"/>
      <c r="P55341" s="8"/>
    </row>
    <row r="55342" spans="1:16" s="2" customFormat="1" x14ac:dyDescent="0.15">
      <c r="A55342" s="3"/>
      <c r="B55342" s="3"/>
      <c r="J55342" s="3"/>
      <c r="K55342" s="5"/>
      <c r="L55342" s="8"/>
      <c r="N55342" s="5"/>
      <c r="O55342" s="10"/>
      <c r="P55342" s="8"/>
    </row>
    <row r="55343" spans="1:16" s="2" customFormat="1" x14ac:dyDescent="0.15">
      <c r="A55343" s="3"/>
      <c r="B55343" s="3"/>
      <c r="J55343" s="3"/>
      <c r="K55343" s="5"/>
      <c r="L55343" s="8"/>
      <c r="N55343" s="5"/>
      <c r="O55343" s="10"/>
      <c r="P55343" s="8"/>
    </row>
    <row r="55344" spans="1:16" s="2" customFormat="1" x14ac:dyDescent="0.15">
      <c r="A55344" s="3"/>
      <c r="B55344" s="3"/>
      <c r="J55344" s="3"/>
      <c r="K55344" s="5"/>
      <c r="L55344" s="8"/>
      <c r="N55344" s="5"/>
      <c r="O55344" s="10"/>
      <c r="P55344" s="8"/>
    </row>
    <row r="55345" spans="1:16" s="2" customFormat="1" x14ac:dyDescent="0.15">
      <c r="A55345" s="3"/>
      <c r="B55345" s="3"/>
      <c r="J55345" s="3"/>
      <c r="K55345" s="5"/>
      <c r="L55345" s="8"/>
      <c r="N55345" s="5"/>
      <c r="O55345" s="10"/>
      <c r="P55345" s="8"/>
    </row>
    <row r="55346" spans="1:16" s="2" customFormat="1" x14ac:dyDescent="0.15">
      <c r="A55346" s="3"/>
      <c r="B55346" s="3"/>
      <c r="J55346" s="3"/>
      <c r="K55346" s="5"/>
      <c r="L55346" s="8"/>
      <c r="N55346" s="5"/>
      <c r="O55346" s="10"/>
      <c r="P55346" s="8"/>
    </row>
    <row r="55347" spans="1:16" s="2" customFormat="1" x14ac:dyDescent="0.15">
      <c r="A55347" s="3"/>
      <c r="B55347" s="3"/>
      <c r="J55347" s="3"/>
      <c r="K55347" s="5"/>
      <c r="L55347" s="8"/>
      <c r="N55347" s="5"/>
      <c r="O55347" s="10"/>
      <c r="P55347" s="8"/>
    </row>
    <row r="55348" spans="1:16" s="2" customFormat="1" x14ac:dyDescent="0.15">
      <c r="A55348" s="3"/>
      <c r="B55348" s="3"/>
      <c r="J55348" s="3"/>
      <c r="K55348" s="5"/>
      <c r="L55348" s="8"/>
      <c r="N55348" s="5"/>
      <c r="O55348" s="10"/>
      <c r="P55348" s="8"/>
    </row>
    <row r="55349" spans="1:16" s="2" customFormat="1" x14ac:dyDescent="0.15">
      <c r="A55349" s="3"/>
      <c r="B55349" s="3"/>
      <c r="J55349" s="3"/>
      <c r="K55349" s="5"/>
      <c r="L55349" s="8"/>
      <c r="N55349" s="5"/>
      <c r="O55349" s="10"/>
      <c r="P55349" s="8"/>
    </row>
    <row r="55350" spans="1:16" s="2" customFormat="1" x14ac:dyDescent="0.15">
      <c r="A55350" s="3"/>
      <c r="B55350" s="3"/>
      <c r="J55350" s="3"/>
      <c r="K55350" s="5"/>
      <c r="L55350" s="8"/>
      <c r="N55350" s="5"/>
      <c r="O55350" s="10"/>
      <c r="P55350" s="8"/>
    </row>
    <row r="55351" spans="1:16" s="2" customFormat="1" x14ac:dyDescent="0.15">
      <c r="A55351" s="3"/>
      <c r="B55351" s="3"/>
      <c r="J55351" s="3"/>
      <c r="K55351" s="5"/>
      <c r="L55351" s="8"/>
      <c r="N55351" s="5"/>
      <c r="O55351" s="10"/>
      <c r="P55351" s="8"/>
    </row>
    <row r="55352" spans="1:16" s="2" customFormat="1" x14ac:dyDescent="0.15">
      <c r="A55352" s="3"/>
      <c r="B55352" s="3"/>
      <c r="J55352" s="3"/>
      <c r="K55352" s="5"/>
      <c r="L55352" s="8"/>
      <c r="N55352" s="5"/>
      <c r="O55352" s="10"/>
      <c r="P55352" s="8"/>
    </row>
    <row r="55353" spans="1:16" s="2" customFormat="1" x14ac:dyDescent="0.15">
      <c r="A55353" s="3"/>
      <c r="B55353" s="3"/>
      <c r="J55353" s="3"/>
      <c r="K55353" s="5"/>
      <c r="L55353" s="8"/>
      <c r="N55353" s="5"/>
      <c r="O55353" s="10"/>
      <c r="P55353" s="8"/>
    </row>
    <row r="55354" spans="1:16" s="2" customFormat="1" x14ac:dyDescent="0.15">
      <c r="A55354" s="3"/>
      <c r="B55354" s="3"/>
      <c r="J55354" s="3"/>
      <c r="K55354" s="5"/>
      <c r="L55354" s="8"/>
      <c r="N55354" s="5"/>
      <c r="O55354" s="10"/>
      <c r="P55354" s="8"/>
    </row>
    <row r="55355" spans="1:16" s="2" customFormat="1" x14ac:dyDescent="0.15">
      <c r="A55355" s="3"/>
      <c r="B55355" s="3"/>
      <c r="J55355" s="3"/>
      <c r="K55355" s="5"/>
      <c r="L55355" s="8"/>
      <c r="N55355" s="5"/>
      <c r="O55355" s="10"/>
      <c r="P55355" s="8"/>
    </row>
    <row r="55356" spans="1:16" s="2" customFormat="1" x14ac:dyDescent="0.15">
      <c r="A55356" s="3"/>
      <c r="B55356" s="3"/>
      <c r="J55356" s="3"/>
      <c r="K55356" s="5"/>
      <c r="L55356" s="8"/>
      <c r="N55356" s="5"/>
      <c r="O55356" s="10"/>
      <c r="P55356" s="8"/>
    </row>
    <row r="55357" spans="1:16" s="2" customFormat="1" x14ac:dyDescent="0.15">
      <c r="A55357" s="3"/>
      <c r="B55357" s="3"/>
      <c r="J55357" s="3"/>
      <c r="K55357" s="5"/>
      <c r="L55357" s="8"/>
      <c r="N55357" s="5"/>
      <c r="O55357" s="10"/>
      <c r="P55357" s="8"/>
    </row>
    <row r="55358" spans="1:16" s="2" customFormat="1" x14ac:dyDescent="0.15">
      <c r="A55358" s="3"/>
      <c r="B55358" s="3"/>
      <c r="J55358" s="3"/>
      <c r="K55358" s="5"/>
      <c r="L55358" s="8"/>
      <c r="N55358" s="5"/>
      <c r="O55358" s="10"/>
      <c r="P55358" s="8"/>
    </row>
    <row r="55359" spans="1:16" s="2" customFormat="1" x14ac:dyDescent="0.15">
      <c r="A55359" s="3"/>
      <c r="B55359" s="3"/>
      <c r="J55359" s="3"/>
      <c r="K55359" s="5"/>
      <c r="L55359" s="8"/>
      <c r="N55359" s="5"/>
      <c r="O55359" s="10"/>
      <c r="P55359" s="8"/>
    </row>
    <row r="55360" spans="1:16" s="2" customFormat="1" x14ac:dyDescent="0.15">
      <c r="A55360" s="3"/>
      <c r="B55360" s="3"/>
      <c r="J55360" s="3"/>
      <c r="K55360" s="5"/>
      <c r="L55360" s="8"/>
      <c r="N55360" s="5"/>
      <c r="O55360" s="10"/>
      <c r="P55360" s="8"/>
    </row>
    <row r="55361" spans="1:16" s="2" customFormat="1" x14ac:dyDescent="0.15">
      <c r="A55361" s="3"/>
      <c r="B55361" s="3"/>
      <c r="J55361" s="3"/>
      <c r="K55361" s="5"/>
      <c r="L55361" s="8"/>
      <c r="N55361" s="5"/>
      <c r="O55361" s="10"/>
      <c r="P55361" s="8"/>
    </row>
    <row r="55362" spans="1:16" s="2" customFormat="1" x14ac:dyDescent="0.15">
      <c r="A55362" s="3"/>
      <c r="B55362" s="3"/>
      <c r="J55362" s="3"/>
      <c r="K55362" s="5"/>
      <c r="L55362" s="8"/>
      <c r="N55362" s="5"/>
      <c r="O55362" s="10"/>
      <c r="P55362" s="8"/>
    </row>
    <row r="55363" spans="1:16" s="2" customFormat="1" x14ac:dyDescent="0.15">
      <c r="A55363" s="3"/>
      <c r="B55363" s="3"/>
      <c r="J55363" s="3"/>
      <c r="K55363" s="5"/>
      <c r="L55363" s="8"/>
      <c r="N55363" s="5"/>
      <c r="O55363" s="10"/>
      <c r="P55363" s="8"/>
    </row>
    <row r="55364" spans="1:16" s="2" customFormat="1" x14ac:dyDescent="0.15">
      <c r="A55364" s="3"/>
      <c r="B55364" s="3"/>
      <c r="J55364" s="3"/>
      <c r="K55364" s="5"/>
      <c r="L55364" s="8"/>
      <c r="N55364" s="5"/>
      <c r="O55364" s="10"/>
      <c r="P55364" s="8"/>
    </row>
    <row r="55365" spans="1:16" s="2" customFormat="1" x14ac:dyDescent="0.15">
      <c r="A55365" s="3"/>
      <c r="B55365" s="3"/>
      <c r="J55365" s="3"/>
      <c r="K55365" s="5"/>
      <c r="L55365" s="8"/>
      <c r="N55365" s="5"/>
      <c r="O55365" s="10"/>
      <c r="P55365" s="8"/>
    </row>
    <row r="55366" spans="1:16" s="2" customFormat="1" x14ac:dyDescent="0.15">
      <c r="A55366" s="3"/>
      <c r="B55366" s="3"/>
      <c r="J55366" s="3"/>
      <c r="K55366" s="5"/>
      <c r="L55366" s="8"/>
      <c r="N55366" s="5"/>
      <c r="O55366" s="10"/>
      <c r="P55366" s="8"/>
    </row>
    <row r="55367" spans="1:16" s="2" customFormat="1" x14ac:dyDescent="0.15">
      <c r="A55367" s="3"/>
      <c r="B55367" s="3"/>
      <c r="J55367" s="3"/>
      <c r="K55367" s="5"/>
      <c r="L55367" s="8"/>
      <c r="N55367" s="5"/>
      <c r="O55367" s="10"/>
      <c r="P55367" s="8"/>
    </row>
    <row r="55368" spans="1:16" s="2" customFormat="1" x14ac:dyDescent="0.15">
      <c r="A55368" s="3"/>
      <c r="B55368" s="3"/>
      <c r="J55368" s="3"/>
      <c r="K55368" s="5"/>
      <c r="L55368" s="8"/>
      <c r="N55368" s="5"/>
      <c r="O55368" s="10"/>
      <c r="P55368" s="8"/>
    </row>
    <row r="55369" spans="1:16" s="2" customFormat="1" x14ac:dyDescent="0.15">
      <c r="A55369" s="3"/>
      <c r="B55369" s="3"/>
      <c r="J55369" s="3"/>
      <c r="K55369" s="5"/>
      <c r="L55369" s="8"/>
      <c r="N55369" s="5"/>
      <c r="O55369" s="10"/>
      <c r="P55369" s="8"/>
    </row>
    <row r="55370" spans="1:16" s="2" customFormat="1" x14ac:dyDescent="0.15">
      <c r="A55370" s="3"/>
      <c r="B55370" s="3"/>
      <c r="J55370" s="3"/>
      <c r="K55370" s="5"/>
      <c r="L55370" s="8"/>
      <c r="N55370" s="5"/>
      <c r="O55370" s="10"/>
      <c r="P55370" s="8"/>
    </row>
    <row r="55371" spans="1:16" s="2" customFormat="1" x14ac:dyDescent="0.15">
      <c r="A55371" s="3"/>
      <c r="B55371" s="3"/>
      <c r="J55371" s="3"/>
      <c r="K55371" s="5"/>
      <c r="L55371" s="8"/>
      <c r="N55371" s="5"/>
      <c r="O55371" s="10"/>
      <c r="P55371" s="8"/>
    </row>
    <row r="55372" spans="1:16" s="2" customFormat="1" x14ac:dyDescent="0.15">
      <c r="A55372" s="3"/>
      <c r="B55372" s="3"/>
      <c r="J55372" s="3"/>
      <c r="K55372" s="5"/>
      <c r="L55372" s="8"/>
      <c r="N55372" s="5"/>
      <c r="O55372" s="10"/>
      <c r="P55372" s="8"/>
    </row>
    <row r="55373" spans="1:16" s="2" customFormat="1" x14ac:dyDescent="0.15">
      <c r="A55373" s="3"/>
      <c r="B55373" s="3"/>
      <c r="J55373" s="3"/>
      <c r="K55373" s="5"/>
      <c r="L55373" s="8"/>
      <c r="N55373" s="5"/>
      <c r="O55373" s="10"/>
      <c r="P55373" s="8"/>
    </row>
    <row r="55374" spans="1:16" s="2" customFormat="1" x14ac:dyDescent="0.15">
      <c r="A55374" s="3"/>
      <c r="B55374" s="3"/>
      <c r="J55374" s="3"/>
      <c r="K55374" s="5"/>
      <c r="L55374" s="8"/>
      <c r="N55374" s="5"/>
      <c r="O55374" s="10"/>
      <c r="P55374" s="8"/>
    </row>
    <row r="55375" spans="1:16" s="2" customFormat="1" x14ac:dyDescent="0.15">
      <c r="A55375" s="3"/>
      <c r="B55375" s="3"/>
      <c r="J55375" s="3"/>
      <c r="K55375" s="5"/>
      <c r="L55375" s="8"/>
      <c r="N55375" s="5"/>
      <c r="O55375" s="10"/>
      <c r="P55375" s="8"/>
    </row>
    <row r="55376" spans="1:16" s="2" customFormat="1" x14ac:dyDescent="0.15">
      <c r="A55376" s="3"/>
      <c r="B55376" s="3"/>
      <c r="J55376" s="3"/>
      <c r="K55376" s="5"/>
      <c r="L55376" s="8"/>
      <c r="N55376" s="5"/>
      <c r="O55376" s="10"/>
      <c r="P55376" s="8"/>
    </row>
    <row r="55377" spans="1:16" s="2" customFormat="1" x14ac:dyDescent="0.15">
      <c r="A55377" s="3"/>
      <c r="B55377" s="3"/>
      <c r="J55377" s="3"/>
      <c r="K55377" s="5"/>
      <c r="L55377" s="8"/>
      <c r="N55377" s="5"/>
      <c r="O55377" s="10"/>
      <c r="P55377" s="8"/>
    </row>
    <row r="55378" spans="1:16" s="2" customFormat="1" x14ac:dyDescent="0.15">
      <c r="A55378" s="3"/>
      <c r="B55378" s="3"/>
      <c r="J55378" s="3"/>
      <c r="K55378" s="5"/>
      <c r="L55378" s="8"/>
      <c r="N55378" s="5"/>
      <c r="O55378" s="10"/>
      <c r="P55378" s="8"/>
    </row>
    <row r="55379" spans="1:16" s="2" customFormat="1" x14ac:dyDescent="0.15">
      <c r="A55379" s="3"/>
      <c r="B55379" s="3"/>
      <c r="J55379" s="3"/>
      <c r="K55379" s="5"/>
      <c r="L55379" s="8"/>
      <c r="N55379" s="5"/>
      <c r="O55379" s="10"/>
      <c r="P55379" s="8"/>
    </row>
    <row r="55380" spans="1:16" s="2" customFormat="1" x14ac:dyDescent="0.15">
      <c r="A55380" s="3"/>
      <c r="B55380" s="3"/>
      <c r="J55380" s="3"/>
      <c r="K55380" s="5"/>
      <c r="L55380" s="8"/>
      <c r="N55380" s="5"/>
      <c r="O55380" s="10"/>
      <c r="P55380" s="8"/>
    </row>
    <row r="55381" spans="1:16" s="2" customFormat="1" x14ac:dyDescent="0.15">
      <c r="A55381" s="3"/>
      <c r="B55381" s="3"/>
      <c r="J55381" s="3"/>
      <c r="K55381" s="5"/>
      <c r="L55381" s="8"/>
      <c r="N55381" s="5"/>
      <c r="O55381" s="10"/>
      <c r="P55381" s="8"/>
    </row>
    <row r="55382" spans="1:16" s="2" customFormat="1" x14ac:dyDescent="0.15">
      <c r="A55382" s="3"/>
      <c r="B55382" s="3"/>
      <c r="J55382" s="3"/>
      <c r="K55382" s="5"/>
      <c r="L55382" s="8"/>
      <c r="N55382" s="5"/>
      <c r="O55382" s="10"/>
      <c r="P55382" s="8"/>
    </row>
    <row r="55383" spans="1:16" s="2" customFormat="1" x14ac:dyDescent="0.15">
      <c r="A55383" s="3"/>
      <c r="B55383" s="3"/>
      <c r="J55383" s="3"/>
      <c r="K55383" s="5"/>
      <c r="L55383" s="8"/>
      <c r="N55383" s="5"/>
      <c r="O55383" s="10"/>
      <c r="P55383" s="8"/>
    </row>
    <row r="55384" spans="1:16" s="2" customFormat="1" x14ac:dyDescent="0.15">
      <c r="A55384" s="3"/>
      <c r="B55384" s="3"/>
      <c r="J55384" s="3"/>
      <c r="K55384" s="5"/>
      <c r="L55384" s="8"/>
      <c r="N55384" s="5"/>
      <c r="O55384" s="10"/>
      <c r="P55384" s="8"/>
    </row>
    <row r="55385" spans="1:16" s="2" customFormat="1" x14ac:dyDescent="0.15">
      <c r="A55385" s="3"/>
      <c r="B55385" s="3"/>
      <c r="J55385" s="3"/>
      <c r="K55385" s="5"/>
      <c r="L55385" s="8"/>
      <c r="N55385" s="5"/>
      <c r="O55385" s="10"/>
      <c r="P55385" s="8"/>
    </row>
    <row r="55386" spans="1:16" s="2" customFormat="1" x14ac:dyDescent="0.15">
      <c r="A55386" s="3"/>
      <c r="B55386" s="3"/>
      <c r="J55386" s="3"/>
      <c r="K55386" s="5"/>
      <c r="L55386" s="8"/>
      <c r="N55386" s="5"/>
      <c r="O55386" s="10"/>
      <c r="P55386" s="8"/>
    </row>
    <row r="55387" spans="1:16" s="2" customFormat="1" x14ac:dyDescent="0.15">
      <c r="A55387" s="3"/>
      <c r="B55387" s="3"/>
      <c r="J55387" s="3"/>
      <c r="K55387" s="5"/>
      <c r="L55387" s="8"/>
      <c r="N55387" s="5"/>
      <c r="O55387" s="10"/>
      <c r="P55387" s="8"/>
    </row>
    <row r="55388" spans="1:16" s="2" customFormat="1" x14ac:dyDescent="0.15">
      <c r="A55388" s="3"/>
      <c r="B55388" s="3"/>
      <c r="J55388" s="3"/>
      <c r="K55388" s="5"/>
      <c r="L55388" s="8"/>
      <c r="N55388" s="5"/>
      <c r="O55388" s="10"/>
      <c r="P55388" s="8"/>
    </row>
    <row r="55389" spans="1:16" s="2" customFormat="1" x14ac:dyDescent="0.15">
      <c r="A55389" s="3"/>
      <c r="B55389" s="3"/>
      <c r="J55389" s="3"/>
      <c r="K55389" s="5"/>
      <c r="L55389" s="8"/>
      <c r="N55389" s="5"/>
      <c r="O55389" s="10"/>
      <c r="P55389" s="8"/>
    </row>
    <row r="55390" spans="1:16" s="2" customFormat="1" x14ac:dyDescent="0.15">
      <c r="A55390" s="3"/>
      <c r="B55390" s="3"/>
      <c r="J55390" s="3"/>
      <c r="K55390" s="5"/>
      <c r="L55390" s="8"/>
      <c r="N55390" s="5"/>
      <c r="O55390" s="10"/>
      <c r="P55390" s="8"/>
    </row>
    <row r="55391" spans="1:16" s="2" customFormat="1" x14ac:dyDescent="0.15">
      <c r="A55391" s="3"/>
      <c r="B55391" s="3"/>
      <c r="J55391" s="3"/>
      <c r="K55391" s="5"/>
      <c r="L55391" s="8"/>
      <c r="N55391" s="5"/>
      <c r="O55391" s="10"/>
      <c r="P55391" s="8"/>
    </row>
    <row r="55392" spans="1:16" s="2" customFormat="1" x14ac:dyDescent="0.15">
      <c r="A55392" s="3"/>
      <c r="B55392" s="3"/>
      <c r="J55392" s="3"/>
      <c r="K55392" s="5"/>
      <c r="L55392" s="8"/>
      <c r="N55392" s="5"/>
      <c r="O55392" s="10"/>
      <c r="P55392" s="8"/>
    </row>
    <row r="55393" spans="1:16" s="2" customFormat="1" x14ac:dyDescent="0.15">
      <c r="A55393" s="3"/>
      <c r="B55393" s="3"/>
      <c r="J55393" s="3"/>
      <c r="K55393" s="5"/>
      <c r="L55393" s="8"/>
      <c r="N55393" s="5"/>
      <c r="O55393" s="10"/>
      <c r="P55393" s="8"/>
    </row>
    <row r="55394" spans="1:16" s="2" customFormat="1" x14ac:dyDescent="0.15">
      <c r="A55394" s="3"/>
      <c r="B55394" s="3"/>
      <c r="J55394" s="3"/>
      <c r="K55394" s="5"/>
      <c r="L55394" s="8"/>
      <c r="N55394" s="5"/>
      <c r="O55394" s="10"/>
      <c r="P55394" s="8"/>
    </row>
    <row r="55395" spans="1:16" s="2" customFormat="1" x14ac:dyDescent="0.15">
      <c r="A55395" s="3"/>
      <c r="B55395" s="3"/>
      <c r="J55395" s="3"/>
      <c r="K55395" s="5"/>
      <c r="L55395" s="8"/>
      <c r="N55395" s="5"/>
      <c r="O55395" s="10"/>
      <c r="P55395" s="8"/>
    </row>
    <row r="55396" spans="1:16" s="2" customFormat="1" x14ac:dyDescent="0.15">
      <c r="A55396" s="3"/>
      <c r="B55396" s="3"/>
      <c r="J55396" s="3"/>
      <c r="K55396" s="5"/>
      <c r="L55396" s="8"/>
      <c r="N55396" s="5"/>
      <c r="O55396" s="10"/>
      <c r="P55396" s="8"/>
    </row>
    <row r="55397" spans="1:16" s="2" customFormat="1" x14ac:dyDescent="0.15">
      <c r="A55397" s="3"/>
      <c r="B55397" s="3"/>
      <c r="J55397" s="3"/>
      <c r="K55397" s="5"/>
      <c r="L55397" s="8"/>
      <c r="N55397" s="5"/>
      <c r="O55397" s="10"/>
      <c r="P55397" s="8"/>
    </row>
    <row r="55398" spans="1:16" s="2" customFormat="1" x14ac:dyDescent="0.15">
      <c r="A55398" s="3"/>
      <c r="B55398" s="3"/>
      <c r="J55398" s="3"/>
      <c r="K55398" s="5"/>
      <c r="L55398" s="8"/>
      <c r="N55398" s="5"/>
      <c r="O55398" s="10"/>
      <c r="P55398" s="8"/>
    </row>
    <row r="55399" spans="1:16" s="2" customFormat="1" x14ac:dyDescent="0.15">
      <c r="A55399" s="3"/>
      <c r="B55399" s="3"/>
      <c r="J55399" s="3"/>
      <c r="K55399" s="5"/>
      <c r="L55399" s="8"/>
      <c r="N55399" s="5"/>
      <c r="O55399" s="10"/>
      <c r="P55399" s="8"/>
    </row>
    <row r="55400" spans="1:16" s="2" customFormat="1" x14ac:dyDescent="0.15">
      <c r="A55400" s="3"/>
      <c r="B55400" s="3"/>
      <c r="J55400" s="3"/>
      <c r="K55400" s="5"/>
      <c r="L55400" s="8"/>
      <c r="N55400" s="5"/>
      <c r="O55400" s="10"/>
      <c r="P55400" s="8"/>
    </row>
    <row r="55401" spans="1:16" s="2" customFormat="1" x14ac:dyDescent="0.15">
      <c r="A55401" s="3"/>
      <c r="B55401" s="3"/>
      <c r="J55401" s="3"/>
      <c r="K55401" s="5"/>
      <c r="L55401" s="8"/>
      <c r="N55401" s="5"/>
      <c r="O55401" s="10"/>
      <c r="P55401" s="8"/>
    </row>
    <row r="55402" spans="1:16" s="2" customFormat="1" x14ac:dyDescent="0.15">
      <c r="A55402" s="3"/>
      <c r="B55402" s="3"/>
      <c r="J55402" s="3"/>
      <c r="K55402" s="5"/>
      <c r="L55402" s="8"/>
      <c r="N55402" s="5"/>
      <c r="O55402" s="10"/>
      <c r="P55402" s="8"/>
    </row>
    <row r="55403" spans="1:16" s="2" customFormat="1" x14ac:dyDescent="0.15">
      <c r="A55403" s="3"/>
      <c r="B55403" s="3"/>
      <c r="J55403" s="3"/>
      <c r="K55403" s="5"/>
      <c r="L55403" s="8"/>
      <c r="N55403" s="5"/>
      <c r="O55403" s="10"/>
      <c r="P55403" s="8"/>
    </row>
    <row r="55404" spans="1:16" s="2" customFormat="1" x14ac:dyDescent="0.15">
      <c r="A55404" s="3"/>
      <c r="B55404" s="3"/>
      <c r="J55404" s="3"/>
      <c r="K55404" s="5"/>
      <c r="L55404" s="8"/>
      <c r="N55404" s="5"/>
      <c r="O55404" s="10"/>
      <c r="P55404" s="8"/>
    </row>
    <row r="55405" spans="1:16" s="2" customFormat="1" x14ac:dyDescent="0.15">
      <c r="A55405" s="3"/>
      <c r="B55405" s="3"/>
      <c r="J55405" s="3"/>
      <c r="K55405" s="5"/>
      <c r="L55405" s="8"/>
      <c r="N55405" s="5"/>
      <c r="O55405" s="10"/>
      <c r="P55405" s="8"/>
    </row>
    <row r="55406" spans="1:16" s="2" customFormat="1" x14ac:dyDescent="0.15">
      <c r="A55406" s="3"/>
      <c r="B55406" s="3"/>
      <c r="J55406" s="3"/>
      <c r="K55406" s="5"/>
      <c r="L55406" s="8"/>
      <c r="N55406" s="5"/>
      <c r="O55406" s="10"/>
      <c r="P55406" s="8"/>
    </row>
    <row r="55407" spans="1:16" s="2" customFormat="1" x14ac:dyDescent="0.15">
      <c r="A55407" s="3"/>
      <c r="B55407" s="3"/>
      <c r="J55407" s="3"/>
      <c r="K55407" s="5"/>
      <c r="L55407" s="8"/>
      <c r="N55407" s="5"/>
      <c r="O55407" s="10"/>
      <c r="P55407" s="8"/>
    </row>
    <row r="55408" spans="1:16" s="2" customFormat="1" x14ac:dyDescent="0.15">
      <c r="A55408" s="3"/>
      <c r="B55408" s="3"/>
      <c r="J55408" s="3"/>
      <c r="K55408" s="5"/>
      <c r="L55408" s="8"/>
      <c r="N55408" s="5"/>
      <c r="O55408" s="10"/>
      <c r="P55408" s="8"/>
    </row>
    <row r="55409" spans="1:16" s="2" customFormat="1" x14ac:dyDescent="0.15">
      <c r="A55409" s="3"/>
      <c r="B55409" s="3"/>
      <c r="J55409" s="3"/>
      <c r="K55409" s="5"/>
      <c r="L55409" s="8"/>
      <c r="N55409" s="5"/>
      <c r="O55409" s="10"/>
      <c r="P55409" s="8"/>
    </row>
    <row r="55410" spans="1:16" s="2" customFormat="1" x14ac:dyDescent="0.15">
      <c r="A55410" s="3"/>
      <c r="B55410" s="3"/>
      <c r="J55410" s="3"/>
      <c r="K55410" s="5"/>
      <c r="L55410" s="8"/>
      <c r="N55410" s="5"/>
      <c r="O55410" s="10"/>
      <c r="P55410" s="8"/>
    </row>
    <row r="55411" spans="1:16" s="2" customFormat="1" x14ac:dyDescent="0.15">
      <c r="A55411" s="3"/>
      <c r="B55411" s="3"/>
      <c r="J55411" s="3"/>
      <c r="K55411" s="5"/>
      <c r="L55411" s="8"/>
      <c r="N55411" s="5"/>
      <c r="O55411" s="10"/>
      <c r="P55411" s="8"/>
    </row>
    <row r="55412" spans="1:16" s="2" customFormat="1" x14ac:dyDescent="0.15">
      <c r="A55412" s="3"/>
      <c r="B55412" s="3"/>
      <c r="J55412" s="3"/>
      <c r="K55412" s="5"/>
      <c r="L55412" s="8"/>
      <c r="N55412" s="5"/>
      <c r="O55412" s="10"/>
      <c r="P55412" s="8"/>
    </row>
    <row r="55413" spans="1:16" s="2" customFormat="1" x14ac:dyDescent="0.15">
      <c r="A55413" s="3"/>
      <c r="B55413" s="3"/>
      <c r="J55413" s="3"/>
      <c r="K55413" s="5"/>
      <c r="L55413" s="8"/>
      <c r="N55413" s="5"/>
      <c r="O55413" s="10"/>
      <c r="P55413" s="8"/>
    </row>
    <row r="55414" spans="1:16" s="2" customFormat="1" x14ac:dyDescent="0.15">
      <c r="A55414" s="3"/>
      <c r="B55414" s="3"/>
      <c r="J55414" s="3"/>
      <c r="K55414" s="5"/>
      <c r="L55414" s="8"/>
      <c r="N55414" s="5"/>
      <c r="O55414" s="10"/>
      <c r="P55414" s="8"/>
    </row>
    <row r="55415" spans="1:16" s="2" customFormat="1" x14ac:dyDescent="0.15">
      <c r="A55415" s="3"/>
      <c r="B55415" s="3"/>
      <c r="J55415" s="3"/>
      <c r="K55415" s="5"/>
      <c r="L55415" s="8"/>
      <c r="N55415" s="5"/>
      <c r="O55415" s="10"/>
      <c r="P55415" s="8"/>
    </row>
    <row r="55416" spans="1:16" s="2" customFormat="1" x14ac:dyDescent="0.15">
      <c r="A55416" s="3"/>
      <c r="B55416" s="3"/>
      <c r="J55416" s="3"/>
      <c r="K55416" s="5"/>
      <c r="L55416" s="8"/>
      <c r="N55416" s="5"/>
      <c r="O55416" s="10"/>
      <c r="P55416" s="8"/>
    </row>
    <row r="55417" spans="1:16" s="2" customFormat="1" x14ac:dyDescent="0.15">
      <c r="A55417" s="3"/>
      <c r="B55417" s="3"/>
      <c r="J55417" s="3"/>
      <c r="K55417" s="5"/>
      <c r="L55417" s="8"/>
      <c r="N55417" s="5"/>
      <c r="O55417" s="10"/>
      <c r="P55417" s="8"/>
    </row>
    <row r="55418" spans="1:16" s="2" customFormat="1" x14ac:dyDescent="0.15">
      <c r="A55418" s="3"/>
      <c r="B55418" s="3"/>
      <c r="J55418" s="3"/>
      <c r="K55418" s="5"/>
      <c r="L55418" s="8"/>
      <c r="N55418" s="5"/>
      <c r="O55418" s="10"/>
      <c r="P55418" s="8"/>
    </row>
    <row r="55419" spans="1:16" s="2" customFormat="1" x14ac:dyDescent="0.15">
      <c r="A55419" s="3"/>
      <c r="B55419" s="3"/>
      <c r="J55419" s="3"/>
      <c r="K55419" s="5"/>
      <c r="L55419" s="8"/>
      <c r="N55419" s="5"/>
      <c r="O55419" s="10"/>
      <c r="P55419" s="8"/>
    </row>
    <row r="55420" spans="1:16" s="2" customFormat="1" x14ac:dyDescent="0.15">
      <c r="A55420" s="3"/>
      <c r="B55420" s="3"/>
      <c r="J55420" s="3"/>
      <c r="K55420" s="5"/>
      <c r="L55420" s="8"/>
      <c r="N55420" s="5"/>
      <c r="O55420" s="10"/>
      <c r="P55420" s="8"/>
    </row>
    <row r="55421" spans="1:16" s="2" customFormat="1" x14ac:dyDescent="0.15">
      <c r="A55421" s="3"/>
      <c r="B55421" s="3"/>
      <c r="J55421" s="3"/>
      <c r="K55421" s="5"/>
      <c r="L55421" s="8"/>
      <c r="N55421" s="5"/>
      <c r="O55421" s="10"/>
      <c r="P55421" s="8"/>
    </row>
    <row r="55422" spans="1:16" s="2" customFormat="1" x14ac:dyDescent="0.15">
      <c r="A55422" s="3"/>
      <c r="B55422" s="3"/>
      <c r="J55422" s="3"/>
      <c r="K55422" s="5"/>
      <c r="L55422" s="8"/>
      <c r="N55422" s="5"/>
      <c r="O55422" s="10"/>
      <c r="P55422" s="8"/>
    </row>
    <row r="55423" spans="1:16" s="2" customFormat="1" x14ac:dyDescent="0.15">
      <c r="A55423" s="3"/>
      <c r="B55423" s="3"/>
      <c r="J55423" s="3"/>
      <c r="K55423" s="5"/>
      <c r="L55423" s="8"/>
      <c r="N55423" s="5"/>
      <c r="O55423" s="10"/>
      <c r="P55423" s="8"/>
    </row>
    <row r="55424" spans="1:16" s="2" customFormat="1" x14ac:dyDescent="0.15">
      <c r="A55424" s="3"/>
      <c r="B55424" s="3"/>
      <c r="J55424" s="3"/>
      <c r="K55424" s="5"/>
      <c r="L55424" s="8"/>
      <c r="N55424" s="5"/>
      <c r="O55424" s="10"/>
      <c r="P55424" s="8"/>
    </row>
    <row r="55425" spans="1:16" s="2" customFormat="1" x14ac:dyDescent="0.15">
      <c r="A55425" s="3"/>
      <c r="B55425" s="3"/>
      <c r="J55425" s="3"/>
      <c r="K55425" s="5"/>
      <c r="L55425" s="8"/>
      <c r="N55425" s="5"/>
      <c r="O55425" s="10"/>
      <c r="P55425" s="8"/>
    </row>
    <row r="55426" spans="1:16" s="2" customFormat="1" x14ac:dyDescent="0.15">
      <c r="A55426" s="3"/>
      <c r="B55426" s="3"/>
      <c r="J55426" s="3"/>
      <c r="K55426" s="5"/>
      <c r="L55426" s="8"/>
      <c r="N55426" s="5"/>
      <c r="O55426" s="10"/>
      <c r="P55426" s="8"/>
    </row>
    <row r="55427" spans="1:16" s="2" customFormat="1" x14ac:dyDescent="0.15">
      <c r="A55427" s="3"/>
      <c r="B55427" s="3"/>
      <c r="J55427" s="3"/>
      <c r="K55427" s="5"/>
      <c r="L55427" s="8"/>
      <c r="N55427" s="5"/>
      <c r="O55427" s="10"/>
      <c r="P55427" s="8"/>
    </row>
    <row r="55428" spans="1:16" s="2" customFormat="1" x14ac:dyDescent="0.15">
      <c r="A55428" s="3"/>
      <c r="B55428" s="3"/>
      <c r="J55428" s="3"/>
      <c r="K55428" s="5"/>
      <c r="L55428" s="8"/>
      <c r="N55428" s="5"/>
      <c r="O55428" s="10"/>
      <c r="P55428" s="8"/>
    </row>
    <row r="55429" spans="1:16" s="2" customFormat="1" x14ac:dyDescent="0.15">
      <c r="A55429" s="3"/>
      <c r="B55429" s="3"/>
      <c r="J55429" s="3"/>
      <c r="K55429" s="5"/>
      <c r="L55429" s="8"/>
      <c r="N55429" s="5"/>
      <c r="O55429" s="10"/>
      <c r="P55429" s="8"/>
    </row>
    <row r="55430" spans="1:16" s="2" customFormat="1" x14ac:dyDescent="0.15">
      <c r="A55430" s="3"/>
      <c r="B55430" s="3"/>
      <c r="J55430" s="3"/>
      <c r="K55430" s="5"/>
      <c r="L55430" s="8"/>
      <c r="N55430" s="5"/>
      <c r="O55430" s="10"/>
      <c r="P55430" s="8"/>
    </row>
    <row r="55431" spans="1:16" s="2" customFormat="1" x14ac:dyDescent="0.15">
      <c r="A55431" s="3"/>
      <c r="B55431" s="3"/>
      <c r="J55431" s="3"/>
      <c r="K55431" s="5"/>
      <c r="L55431" s="8"/>
      <c r="N55431" s="5"/>
      <c r="O55431" s="10"/>
      <c r="P55431" s="8"/>
    </row>
    <row r="55432" spans="1:16" s="2" customFormat="1" x14ac:dyDescent="0.15">
      <c r="A55432" s="3"/>
      <c r="B55432" s="3"/>
      <c r="J55432" s="3"/>
      <c r="K55432" s="5"/>
      <c r="L55432" s="8"/>
      <c r="N55432" s="5"/>
      <c r="O55432" s="10"/>
      <c r="P55432" s="8"/>
    </row>
    <row r="55433" spans="1:16" s="2" customFormat="1" x14ac:dyDescent="0.15">
      <c r="A55433" s="3"/>
      <c r="B55433" s="3"/>
      <c r="J55433" s="3"/>
      <c r="K55433" s="5"/>
      <c r="L55433" s="8"/>
      <c r="N55433" s="5"/>
      <c r="O55433" s="10"/>
      <c r="P55433" s="8"/>
    </row>
    <row r="55434" spans="1:16" s="2" customFormat="1" x14ac:dyDescent="0.15">
      <c r="A55434" s="3"/>
      <c r="B55434" s="3"/>
      <c r="J55434" s="3"/>
      <c r="K55434" s="5"/>
      <c r="L55434" s="8"/>
      <c r="N55434" s="5"/>
      <c r="O55434" s="10"/>
      <c r="P55434" s="8"/>
    </row>
    <row r="55435" spans="1:16" s="2" customFormat="1" x14ac:dyDescent="0.15">
      <c r="A55435" s="3"/>
      <c r="B55435" s="3"/>
      <c r="J55435" s="3"/>
      <c r="K55435" s="5"/>
      <c r="L55435" s="8"/>
      <c r="N55435" s="5"/>
      <c r="O55435" s="10"/>
      <c r="P55435" s="8"/>
    </row>
    <row r="55436" spans="1:16" s="2" customFormat="1" x14ac:dyDescent="0.15">
      <c r="A55436" s="3"/>
      <c r="B55436" s="3"/>
      <c r="J55436" s="3"/>
      <c r="K55436" s="5"/>
      <c r="L55436" s="8"/>
      <c r="N55436" s="5"/>
      <c r="O55436" s="10"/>
      <c r="P55436" s="8"/>
    </row>
    <row r="55437" spans="1:16" s="2" customFormat="1" x14ac:dyDescent="0.15">
      <c r="A55437" s="3"/>
      <c r="B55437" s="3"/>
      <c r="J55437" s="3"/>
      <c r="K55437" s="5"/>
      <c r="L55437" s="8"/>
      <c r="N55437" s="5"/>
      <c r="O55437" s="10"/>
      <c r="P55437" s="8"/>
    </row>
    <row r="55438" spans="1:16" s="2" customFormat="1" x14ac:dyDescent="0.15">
      <c r="A55438" s="3"/>
      <c r="B55438" s="3"/>
      <c r="J55438" s="3"/>
      <c r="K55438" s="5"/>
      <c r="L55438" s="8"/>
      <c r="N55438" s="5"/>
      <c r="O55438" s="10"/>
      <c r="P55438" s="8"/>
    </row>
    <row r="55439" spans="1:16" s="2" customFormat="1" x14ac:dyDescent="0.15">
      <c r="A55439" s="3"/>
      <c r="B55439" s="3"/>
      <c r="J55439" s="3"/>
      <c r="K55439" s="5"/>
      <c r="L55439" s="8"/>
      <c r="N55439" s="5"/>
      <c r="O55439" s="10"/>
      <c r="P55439" s="8"/>
    </row>
    <row r="55440" spans="1:16" s="2" customFormat="1" x14ac:dyDescent="0.15">
      <c r="A55440" s="3"/>
      <c r="B55440" s="3"/>
      <c r="J55440" s="3"/>
      <c r="K55440" s="5"/>
      <c r="L55440" s="8"/>
      <c r="N55440" s="5"/>
      <c r="O55440" s="10"/>
      <c r="P55440" s="8"/>
    </row>
    <row r="55441" spans="1:16" s="2" customFormat="1" x14ac:dyDescent="0.15">
      <c r="A55441" s="3"/>
      <c r="B55441" s="3"/>
      <c r="J55441" s="3"/>
      <c r="K55441" s="5"/>
      <c r="L55441" s="8"/>
      <c r="N55441" s="5"/>
      <c r="O55441" s="10"/>
      <c r="P55441" s="8"/>
    </row>
    <row r="55442" spans="1:16" s="2" customFormat="1" x14ac:dyDescent="0.15">
      <c r="A55442" s="3"/>
      <c r="B55442" s="3"/>
      <c r="J55442" s="3"/>
      <c r="K55442" s="5"/>
      <c r="L55442" s="8"/>
      <c r="N55442" s="5"/>
      <c r="O55442" s="10"/>
      <c r="P55442" s="8"/>
    </row>
    <row r="55443" spans="1:16" s="2" customFormat="1" x14ac:dyDescent="0.15">
      <c r="A55443" s="3"/>
      <c r="B55443" s="3"/>
      <c r="J55443" s="3"/>
      <c r="K55443" s="5"/>
      <c r="L55443" s="8"/>
      <c r="N55443" s="5"/>
      <c r="O55443" s="10"/>
      <c r="P55443" s="8"/>
    </row>
    <row r="55444" spans="1:16" s="2" customFormat="1" x14ac:dyDescent="0.15">
      <c r="A55444" s="3"/>
      <c r="B55444" s="3"/>
      <c r="J55444" s="3"/>
      <c r="K55444" s="5"/>
      <c r="L55444" s="8"/>
      <c r="N55444" s="5"/>
      <c r="O55444" s="10"/>
      <c r="P55444" s="8"/>
    </row>
    <row r="55445" spans="1:16" s="2" customFormat="1" x14ac:dyDescent="0.15">
      <c r="A55445" s="3"/>
      <c r="B55445" s="3"/>
      <c r="J55445" s="3"/>
      <c r="K55445" s="5"/>
      <c r="L55445" s="8"/>
      <c r="N55445" s="5"/>
      <c r="O55445" s="10"/>
      <c r="P55445" s="8"/>
    </row>
    <row r="55446" spans="1:16" s="2" customFormat="1" x14ac:dyDescent="0.15">
      <c r="A55446" s="3"/>
      <c r="B55446" s="3"/>
      <c r="J55446" s="3"/>
      <c r="K55446" s="5"/>
      <c r="L55446" s="8"/>
      <c r="N55446" s="5"/>
      <c r="O55446" s="10"/>
      <c r="P55446" s="8"/>
    </row>
    <row r="55447" spans="1:16" s="2" customFormat="1" x14ac:dyDescent="0.15">
      <c r="A55447" s="3"/>
      <c r="B55447" s="3"/>
      <c r="J55447" s="3"/>
      <c r="K55447" s="5"/>
      <c r="L55447" s="8"/>
      <c r="N55447" s="5"/>
      <c r="O55447" s="10"/>
      <c r="P55447" s="8"/>
    </row>
    <row r="55448" spans="1:16" s="2" customFormat="1" x14ac:dyDescent="0.15">
      <c r="A55448" s="3"/>
      <c r="B55448" s="3"/>
      <c r="J55448" s="3"/>
      <c r="K55448" s="5"/>
      <c r="L55448" s="8"/>
      <c r="N55448" s="5"/>
      <c r="O55448" s="10"/>
      <c r="P55448" s="8"/>
    </row>
    <row r="55449" spans="1:16" s="2" customFormat="1" x14ac:dyDescent="0.15">
      <c r="A55449" s="3"/>
      <c r="B55449" s="3"/>
      <c r="J55449" s="3"/>
      <c r="K55449" s="5"/>
      <c r="L55449" s="8"/>
      <c r="N55449" s="5"/>
      <c r="O55449" s="10"/>
      <c r="P55449" s="8"/>
    </row>
    <row r="55450" spans="1:16" s="2" customFormat="1" x14ac:dyDescent="0.15">
      <c r="A55450" s="3"/>
      <c r="B55450" s="3"/>
      <c r="J55450" s="3"/>
      <c r="K55450" s="5"/>
      <c r="L55450" s="8"/>
      <c r="N55450" s="5"/>
      <c r="O55450" s="10"/>
      <c r="P55450" s="8"/>
    </row>
    <row r="55451" spans="1:16" s="2" customFormat="1" x14ac:dyDescent="0.15">
      <c r="A55451" s="3"/>
      <c r="B55451" s="3"/>
      <c r="J55451" s="3"/>
      <c r="K55451" s="5"/>
      <c r="L55451" s="8"/>
      <c r="N55451" s="5"/>
      <c r="O55451" s="10"/>
      <c r="P55451" s="8"/>
    </row>
    <row r="55452" spans="1:16" s="2" customFormat="1" x14ac:dyDescent="0.15">
      <c r="A55452" s="3"/>
      <c r="B55452" s="3"/>
      <c r="J55452" s="3"/>
      <c r="K55452" s="5"/>
      <c r="L55452" s="8"/>
      <c r="N55452" s="5"/>
      <c r="O55452" s="10"/>
      <c r="P55452" s="8"/>
    </row>
    <row r="55453" spans="1:16" s="2" customFormat="1" x14ac:dyDescent="0.15">
      <c r="A55453" s="3"/>
      <c r="B55453" s="3"/>
      <c r="J55453" s="3"/>
      <c r="K55453" s="5"/>
      <c r="L55453" s="8"/>
      <c r="N55453" s="5"/>
      <c r="O55453" s="10"/>
      <c r="P55453" s="8"/>
    </row>
    <row r="55454" spans="1:16" s="2" customFormat="1" x14ac:dyDescent="0.15">
      <c r="A55454" s="3"/>
      <c r="B55454" s="3"/>
      <c r="J55454" s="3"/>
      <c r="K55454" s="5"/>
      <c r="L55454" s="8"/>
      <c r="N55454" s="5"/>
      <c r="O55454" s="10"/>
      <c r="P55454" s="8"/>
    </row>
    <row r="55455" spans="1:16" s="2" customFormat="1" x14ac:dyDescent="0.15">
      <c r="A55455" s="3"/>
      <c r="B55455" s="3"/>
      <c r="J55455" s="3"/>
      <c r="K55455" s="5"/>
      <c r="L55455" s="8"/>
      <c r="N55455" s="5"/>
      <c r="O55455" s="10"/>
      <c r="P55455" s="8"/>
    </row>
    <row r="55456" spans="1:16" s="2" customFormat="1" x14ac:dyDescent="0.15">
      <c r="A55456" s="3"/>
      <c r="B55456" s="3"/>
      <c r="J55456" s="3"/>
      <c r="K55456" s="5"/>
      <c r="L55456" s="8"/>
      <c r="N55456" s="5"/>
      <c r="O55456" s="10"/>
      <c r="P55456" s="8"/>
    </row>
    <row r="55457" spans="1:16" s="2" customFormat="1" x14ac:dyDescent="0.15">
      <c r="A55457" s="3"/>
      <c r="B55457" s="3"/>
      <c r="J55457" s="3"/>
      <c r="K55457" s="5"/>
      <c r="L55457" s="8"/>
      <c r="N55457" s="5"/>
      <c r="O55457" s="10"/>
      <c r="P55457" s="8"/>
    </row>
    <row r="55458" spans="1:16" s="2" customFormat="1" x14ac:dyDescent="0.15">
      <c r="A55458" s="3"/>
      <c r="B55458" s="3"/>
      <c r="J55458" s="3"/>
      <c r="K55458" s="5"/>
      <c r="L55458" s="8"/>
      <c r="N55458" s="5"/>
      <c r="O55458" s="10"/>
      <c r="P55458" s="8"/>
    </row>
    <row r="55459" spans="1:16" s="2" customFormat="1" x14ac:dyDescent="0.15">
      <c r="A55459" s="3"/>
      <c r="B55459" s="3"/>
      <c r="J55459" s="3"/>
      <c r="K55459" s="5"/>
      <c r="L55459" s="8"/>
      <c r="N55459" s="5"/>
      <c r="O55459" s="10"/>
      <c r="P55459" s="8"/>
    </row>
    <row r="55460" spans="1:16" s="2" customFormat="1" x14ac:dyDescent="0.15">
      <c r="A55460" s="3"/>
      <c r="B55460" s="3"/>
      <c r="J55460" s="3"/>
      <c r="K55460" s="5"/>
      <c r="L55460" s="8"/>
      <c r="N55460" s="5"/>
      <c r="O55460" s="10"/>
      <c r="P55460" s="8"/>
    </row>
    <row r="55461" spans="1:16" s="2" customFormat="1" x14ac:dyDescent="0.15">
      <c r="A55461" s="3"/>
      <c r="B55461" s="3"/>
      <c r="J55461" s="3"/>
      <c r="K55461" s="5"/>
      <c r="L55461" s="8"/>
      <c r="N55461" s="5"/>
      <c r="O55461" s="10"/>
      <c r="P55461" s="8"/>
    </row>
    <row r="55462" spans="1:16" s="2" customFormat="1" x14ac:dyDescent="0.15">
      <c r="A55462" s="3"/>
      <c r="B55462" s="3"/>
      <c r="J55462" s="3"/>
      <c r="K55462" s="5"/>
      <c r="L55462" s="8"/>
      <c r="N55462" s="5"/>
      <c r="O55462" s="10"/>
      <c r="P55462" s="8"/>
    </row>
    <row r="55463" spans="1:16" s="2" customFormat="1" x14ac:dyDescent="0.15">
      <c r="A55463" s="3"/>
      <c r="B55463" s="3"/>
      <c r="J55463" s="3"/>
      <c r="K55463" s="5"/>
      <c r="L55463" s="8"/>
      <c r="N55463" s="5"/>
      <c r="O55463" s="10"/>
      <c r="P55463" s="8"/>
    </row>
    <row r="55464" spans="1:16" s="2" customFormat="1" x14ac:dyDescent="0.15">
      <c r="A55464" s="3"/>
      <c r="B55464" s="3"/>
      <c r="J55464" s="3"/>
      <c r="K55464" s="5"/>
      <c r="L55464" s="8"/>
      <c r="N55464" s="5"/>
      <c r="O55464" s="10"/>
      <c r="P55464" s="8"/>
    </row>
    <row r="55465" spans="1:16" s="2" customFormat="1" x14ac:dyDescent="0.15">
      <c r="A55465" s="3"/>
      <c r="B55465" s="3"/>
      <c r="J55465" s="3"/>
      <c r="K55465" s="5"/>
      <c r="L55465" s="8"/>
      <c r="N55465" s="5"/>
      <c r="O55465" s="10"/>
      <c r="P55465" s="8"/>
    </row>
    <row r="55466" spans="1:16" s="2" customFormat="1" x14ac:dyDescent="0.15">
      <c r="A55466" s="3"/>
      <c r="B55466" s="3"/>
      <c r="J55466" s="3"/>
      <c r="K55466" s="5"/>
      <c r="L55466" s="8"/>
      <c r="N55466" s="5"/>
      <c r="O55466" s="10"/>
      <c r="P55466" s="8"/>
    </row>
    <row r="55467" spans="1:16" s="2" customFormat="1" x14ac:dyDescent="0.15">
      <c r="A55467" s="3"/>
      <c r="B55467" s="3"/>
      <c r="J55467" s="3"/>
      <c r="K55467" s="5"/>
      <c r="L55467" s="8"/>
      <c r="N55467" s="5"/>
      <c r="O55467" s="10"/>
      <c r="P55467" s="8"/>
    </row>
    <row r="55468" spans="1:16" s="2" customFormat="1" x14ac:dyDescent="0.15">
      <c r="A55468" s="3"/>
      <c r="B55468" s="3"/>
      <c r="J55468" s="3"/>
      <c r="K55468" s="5"/>
      <c r="L55468" s="8"/>
      <c r="N55468" s="5"/>
      <c r="O55468" s="10"/>
      <c r="P55468" s="8"/>
    </row>
    <row r="55469" spans="1:16" s="2" customFormat="1" x14ac:dyDescent="0.15">
      <c r="A55469" s="3"/>
      <c r="B55469" s="3"/>
      <c r="J55469" s="3"/>
      <c r="K55469" s="5"/>
      <c r="L55469" s="8"/>
      <c r="N55469" s="5"/>
      <c r="O55469" s="10"/>
      <c r="P55469" s="8"/>
    </row>
    <row r="55470" spans="1:16" s="2" customFormat="1" x14ac:dyDescent="0.15">
      <c r="A55470" s="3"/>
      <c r="B55470" s="3"/>
      <c r="J55470" s="3"/>
      <c r="K55470" s="5"/>
      <c r="L55470" s="8"/>
      <c r="N55470" s="5"/>
      <c r="O55470" s="10"/>
      <c r="P55470" s="8"/>
    </row>
    <row r="55471" spans="1:16" s="2" customFormat="1" x14ac:dyDescent="0.15">
      <c r="A55471" s="3"/>
      <c r="B55471" s="3"/>
      <c r="J55471" s="3"/>
      <c r="K55471" s="5"/>
      <c r="L55471" s="8"/>
      <c r="N55471" s="5"/>
      <c r="O55471" s="10"/>
      <c r="P55471" s="8"/>
    </row>
    <row r="55472" spans="1:16" s="2" customFormat="1" x14ac:dyDescent="0.15">
      <c r="A55472" s="3"/>
      <c r="B55472" s="3"/>
      <c r="J55472" s="3"/>
      <c r="K55472" s="5"/>
      <c r="L55472" s="8"/>
      <c r="N55472" s="5"/>
      <c r="O55472" s="10"/>
      <c r="P55472" s="8"/>
    </row>
    <row r="55473" spans="1:16" s="2" customFormat="1" x14ac:dyDescent="0.15">
      <c r="A55473" s="3"/>
      <c r="B55473" s="3"/>
      <c r="J55473" s="3"/>
      <c r="K55473" s="5"/>
      <c r="L55473" s="8"/>
      <c r="N55473" s="5"/>
      <c r="O55473" s="10"/>
      <c r="P55473" s="8"/>
    </row>
    <row r="55474" spans="1:16" s="2" customFormat="1" x14ac:dyDescent="0.15">
      <c r="A55474" s="3"/>
      <c r="B55474" s="3"/>
      <c r="J55474" s="3"/>
      <c r="K55474" s="5"/>
      <c r="L55474" s="8"/>
      <c r="N55474" s="5"/>
      <c r="O55474" s="10"/>
      <c r="P55474" s="8"/>
    </row>
    <row r="55475" spans="1:16" s="2" customFormat="1" x14ac:dyDescent="0.15">
      <c r="A55475" s="3"/>
      <c r="B55475" s="3"/>
      <c r="J55475" s="3"/>
      <c r="K55475" s="5"/>
      <c r="L55475" s="8"/>
      <c r="N55475" s="5"/>
      <c r="O55475" s="10"/>
      <c r="P55475" s="8"/>
    </row>
    <row r="55476" spans="1:16" s="2" customFormat="1" x14ac:dyDescent="0.15">
      <c r="A55476" s="3"/>
      <c r="B55476" s="3"/>
      <c r="J55476" s="3"/>
      <c r="K55476" s="5"/>
      <c r="L55476" s="8"/>
      <c r="N55476" s="5"/>
      <c r="O55476" s="10"/>
      <c r="P55476" s="8"/>
    </row>
    <row r="55477" spans="1:16" s="2" customFormat="1" x14ac:dyDescent="0.15">
      <c r="A55477" s="3"/>
      <c r="B55477" s="3"/>
      <c r="J55477" s="3"/>
      <c r="K55477" s="5"/>
      <c r="L55477" s="8"/>
      <c r="N55477" s="5"/>
      <c r="O55477" s="10"/>
      <c r="P55477" s="8"/>
    </row>
    <row r="55478" spans="1:16" s="2" customFormat="1" x14ac:dyDescent="0.15">
      <c r="A55478" s="3"/>
      <c r="B55478" s="3"/>
      <c r="J55478" s="3"/>
      <c r="K55478" s="5"/>
      <c r="L55478" s="8"/>
      <c r="N55478" s="5"/>
      <c r="O55478" s="10"/>
      <c r="P55478" s="8"/>
    </row>
    <row r="55479" spans="1:16" s="2" customFormat="1" x14ac:dyDescent="0.15">
      <c r="A55479" s="3"/>
      <c r="B55479" s="3"/>
      <c r="J55479" s="3"/>
      <c r="K55479" s="5"/>
      <c r="L55479" s="8"/>
      <c r="N55479" s="5"/>
      <c r="O55479" s="10"/>
      <c r="P55479" s="8"/>
    </row>
    <row r="55480" spans="1:16" s="2" customFormat="1" x14ac:dyDescent="0.15">
      <c r="A55480" s="3"/>
      <c r="B55480" s="3"/>
      <c r="J55480" s="3"/>
      <c r="K55480" s="5"/>
      <c r="L55480" s="8"/>
      <c r="N55480" s="5"/>
      <c r="O55480" s="10"/>
      <c r="P55480" s="8"/>
    </row>
    <row r="55481" spans="1:16" s="2" customFormat="1" x14ac:dyDescent="0.15">
      <c r="A55481" s="3"/>
      <c r="B55481" s="3"/>
      <c r="J55481" s="3"/>
      <c r="K55481" s="5"/>
      <c r="L55481" s="8"/>
      <c r="N55481" s="5"/>
      <c r="O55481" s="10"/>
      <c r="P55481" s="8"/>
    </row>
    <row r="55482" spans="1:16" s="2" customFormat="1" x14ac:dyDescent="0.15">
      <c r="A55482" s="3"/>
      <c r="B55482" s="3"/>
      <c r="J55482" s="3"/>
      <c r="K55482" s="5"/>
      <c r="L55482" s="8"/>
      <c r="N55482" s="5"/>
      <c r="O55482" s="10"/>
      <c r="P55482" s="8"/>
    </row>
    <row r="55483" spans="1:16" s="2" customFormat="1" x14ac:dyDescent="0.15">
      <c r="A55483" s="3"/>
      <c r="B55483" s="3"/>
      <c r="J55483" s="3"/>
      <c r="K55483" s="5"/>
      <c r="L55483" s="8"/>
      <c r="N55483" s="5"/>
      <c r="O55483" s="10"/>
      <c r="P55483" s="8"/>
    </row>
    <row r="55484" spans="1:16" s="2" customFormat="1" x14ac:dyDescent="0.15">
      <c r="A55484" s="3"/>
      <c r="B55484" s="3"/>
      <c r="J55484" s="3"/>
      <c r="K55484" s="5"/>
      <c r="L55484" s="8"/>
      <c r="N55484" s="5"/>
      <c r="O55484" s="10"/>
      <c r="P55484" s="8"/>
    </row>
    <row r="55485" spans="1:16" s="2" customFormat="1" x14ac:dyDescent="0.15">
      <c r="A55485" s="3"/>
      <c r="B55485" s="3"/>
      <c r="J55485" s="3"/>
      <c r="K55485" s="5"/>
      <c r="L55485" s="8"/>
      <c r="N55485" s="5"/>
      <c r="O55485" s="10"/>
      <c r="P55485" s="8"/>
    </row>
    <row r="55486" spans="1:16" s="2" customFormat="1" x14ac:dyDescent="0.15">
      <c r="A55486" s="3"/>
      <c r="B55486" s="3"/>
      <c r="J55486" s="3"/>
      <c r="K55486" s="5"/>
      <c r="L55486" s="8"/>
      <c r="N55486" s="5"/>
      <c r="O55486" s="10"/>
      <c r="P55486" s="8"/>
    </row>
    <row r="55487" spans="1:16" s="2" customFormat="1" x14ac:dyDescent="0.15">
      <c r="A55487" s="3"/>
      <c r="B55487" s="3"/>
      <c r="J55487" s="3"/>
      <c r="K55487" s="5"/>
      <c r="L55487" s="8"/>
      <c r="N55487" s="5"/>
      <c r="O55487" s="10"/>
      <c r="P55487" s="8"/>
    </row>
    <row r="55488" spans="1:16" s="2" customFormat="1" x14ac:dyDescent="0.15">
      <c r="A55488" s="3"/>
      <c r="B55488" s="3"/>
      <c r="J55488" s="3"/>
      <c r="K55488" s="5"/>
      <c r="L55488" s="8"/>
      <c r="N55488" s="5"/>
      <c r="O55488" s="10"/>
      <c r="P55488" s="8"/>
    </row>
    <row r="55489" spans="1:16" s="2" customFormat="1" x14ac:dyDescent="0.15">
      <c r="A55489" s="3"/>
      <c r="B55489" s="3"/>
      <c r="J55489" s="3"/>
      <c r="K55489" s="5"/>
      <c r="L55489" s="8"/>
      <c r="N55489" s="5"/>
      <c r="O55489" s="10"/>
      <c r="P55489" s="8"/>
    </row>
    <row r="55490" spans="1:16" s="2" customFormat="1" x14ac:dyDescent="0.15">
      <c r="A55490" s="3"/>
      <c r="B55490" s="3"/>
      <c r="J55490" s="3"/>
      <c r="K55490" s="5"/>
      <c r="L55490" s="8"/>
      <c r="N55490" s="5"/>
      <c r="O55490" s="10"/>
      <c r="P55490" s="8"/>
    </row>
    <row r="55491" spans="1:16" s="2" customFormat="1" x14ac:dyDescent="0.15">
      <c r="A55491" s="3"/>
      <c r="B55491" s="3"/>
      <c r="J55491" s="3"/>
      <c r="K55491" s="5"/>
      <c r="L55491" s="8"/>
      <c r="N55491" s="5"/>
      <c r="O55491" s="10"/>
      <c r="P55491" s="8"/>
    </row>
    <row r="55492" spans="1:16" s="2" customFormat="1" x14ac:dyDescent="0.15">
      <c r="A55492" s="3"/>
      <c r="B55492" s="3"/>
      <c r="J55492" s="3"/>
      <c r="K55492" s="5"/>
      <c r="L55492" s="8"/>
      <c r="N55492" s="5"/>
      <c r="O55492" s="10"/>
      <c r="P55492" s="8"/>
    </row>
    <row r="55493" spans="1:16" s="2" customFormat="1" x14ac:dyDescent="0.15">
      <c r="A55493" s="3"/>
      <c r="B55493" s="3"/>
      <c r="J55493" s="3"/>
      <c r="K55493" s="5"/>
      <c r="L55493" s="8"/>
      <c r="N55493" s="5"/>
      <c r="O55493" s="10"/>
      <c r="P55493" s="8"/>
    </row>
    <row r="55494" spans="1:16" s="2" customFormat="1" x14ac:dyDescent="0.15">
      <c r="A55494" s="3"/>
      <c r="B55494" s="3"/>
      <c r="J55494" s="3"/>
      <c r="K55494" s="5"/>
      <c r="L55494" s="8"/>
      <c r="N55494" s="5"/>
      <c r="O55494" s="10"/>
      <c r="P55494" s="8"/>
    </row>
    <row r="55495" spans="1:16" s="2" customFormat="1" x14ac:dyDescent="0.15">
      <c r="A55495" s="3"/>
      <c r="B55495" s="3"/>
      <c r="J55495" s="3"/>
      <c r="K55495" s="5"/>
      <c r="L55495" s="8"/>
      <c r="N55495" s="5"/>
      <c r="O55495" s="10"/>
      <c r="P55495" s="8"/>
    </row>
    <row r="55496" spans="1:16" s="2" customFormat="1" x14ac:dyDescent="0.15">
      <c r="A55496" s="3"/>
      <c r="B55496" s="3"/>
      <c r="J55496" s="3"/>
      <c r="K55496" s="5"/>
      <c r="L55496" s="8"/>
      <c r="N55496" s="5"/>
      <c r="O55496" s="10"/>
      <c r="P55496" s="8"/>
    </row>
    <row r="55497" spans="1:16" s="2" customFormat="1" x14ac:dyDescent="0.15">
      <c r="A55497" s="3"/>
      <c r="B55497" s="3"/>
      <c r="J55497" s="3"/>
      <c r="K55497" s="5"/>
      <c r="L55497" s="8"/>
      <c r="N55497" s="5"/>
      <c r="O55497" s="10"/>
      <c r="P55497" s="8"/>
    </row>
    <row r="55498" spans="1:16" s="2" customFormat="1" x14ac:dyDescent="0.15">
      <c r="A55498" s="3"/>
      <c r="B55498" s="3"/>
      <c r="J55498" s="3"/>
      <c r="K55498" s="5"/>
      <c r="L55498" s="8"/>
      <c r="N55498" s="5"/>
      <c r="O55498" s="10"/>
      <c r="P55498" s="8"/>
    </row>
    <row r="55499" spans="1:16" s="2" customFormat="1" x14ac:dyDescent="0.15">
      <c r="A55499" s="3"/>
      <c r="B55499" s="3"/>
      <c r="J55499" s="3"/>
      <c r="K55499" s="5"/>
      <c r="L55499" s="8"/>
      <c r="N55499" s="5"/>
      <c r="O55499" s="10"/>
      <c r="P55499" s="8"/>
    </row>
    <row r="55500" spans="1:16" s="2" customFormat="1" x14ac:dyDescent="0.15">
      <c r="A55500" s="3"/>
      <c r="B55500" s="3"/>
      <c r="J55500" s="3"/>
      <c r="K55500" s="5"/>
      <c r="L55500" s="8"/>
      <c r="N55500" s="5"/>
      <c r="O55500" s="10"/>
      <c r="P55500" s="8"/>
    </row>
    <row r="55501" spans="1:16" s="2" customFormat="1" x14ac:dyDescent="0.15">
      <c r="A55501" s="3"/>
      <c r="B55501" s="3"/>
      <c r="J55501" s="3"/>
      <c r="K55501" s="5"/>
      <c r="L55501" s="8"/>
      <c r="N55501" s="5"/>
      <c r="O55501" s="10"/>
      <c r="P55501" s="8"/>
    </row>
    <row r="55502" spans="1:16" s="2" customFormat="1" x14ac:dyDescent="0.15">
      <c r="A55502" s="3"/>
      <c r="B55502" s="3"/>
      <c r="J55502" s="3"/>
      <c r="K55502" s="5"/>
      <c r="L55502" s="8"/>
      <c r="N55502" s="5"/>
      <c r="O55502" s="10"/>
      <c r="P55502" s="8"/>
    </row>
    <row r="55503" spans="1:16" s="2" customFormat="1" x14ac:dyDescent="0.15">
      <c r="A55503" s="3"/>
      <c r="B55503" s="3"/>
      <c r="J55503" s="3"/>
      <c r="K55503" s="5"/>
      <c r="L55503" s="8"/>
      <c r="N55503" s="5"/>
      <c r="O55503" s="10"/>
      <c r="P55503" s="8"/>
    </row>
    <row r="55504" spans="1:16" s="2" customFormat="1" x14ac:dyDescent="0.15">
      <c r="A55504" s="3"/>
      <c r="B55504" s="3"/>
      <c r="J55504" s="3"/>
      <c r="K55504" s="5"/>
      <c r="L55504" s="8"/>
      <c r="N55504" s="5"/>
      <c r="O55504" s="10"/>
      <c r="P55504" s="8"/>
    </row>
    <row r="55505" spans="1:16" s="2" customFormat="1" x14ac:dyDescent="0.15">
      <c r="A55505" s="3"/>
      <c r="B55505" s="3"/>
      <c r="J55505" s="3"/>
      <c r="K55505" s="5"/>
      <c r="L55505" s="8"/>
      <c r="N55505" s="5"/>
      <c r="O55505" s="10"/>
      <c r="P55505" s="8"/>
    </row>
    <row r="55506" spans="1:16" s="2" customFormat="1" x14ac:dyDescent="0.15">
      <c r="A55506" s="3"/>
      <c r="B55506" s="3"/>
      <c r="J55506" s="3"/>
      <c r="K55506" s="5"/>
      <c r="L55506" s="8"/>
      <c r="N55506" s="5"/>
      <c r="O55506" s="10"/>
      <c r="P55506" s="8"/>
    </row>
    <row r="55507" spans="1:16" s="2" customFormat="1" x14ac:dyDescent="0.15">
      <c r="A55507" s="3"/>
      <c r="B55507" s="3"/>
      <c r="J55507" s="3"/>
      <c r="K55507" s="5"/>
      <c r="L55507" s="8"/>
      <c r="N55507" s="5"/>
      <c r="O55507" s="10"/>
      <c r="P55507" s="8"/>
    </row>
    <row r="55508" spans="1:16" s="2" customFormat="1" x14ac:dyDescent="0.15">
      <c r="A55508" s="3"/>
      <c r="B55508" s="3"/>
      <c r="J55508" s="3"/>
      <c r="K55508" s="5"/>
      <c r="L55508" s="8"/>
      <c r="N55508" s="5"/>
      <c r="O55508" s="10"/>
      <c r="P55508" s="8"/>
    </row>
    <row r="55509" spans="1:16" s="2" customFormat="1" x14ac:dyDescent="0.15">
      <c r="A55509" s="3"/>
      <c r="B55509" s="3"/>
      <c r="J55509" s="3"/>
      <c r="K55509" s="5"/>
      <c r="L55509" s="8"/>
      <c r="N55509" s="5"/>
      <c r="O55509" s="10"/>
      <c r="P55509" s="8"/>
    </row>
    <row r="55510" spans="1:16" s="2" customFormat="1" x14ac:dyDescent="0.15">
      <c r="A55510" s="3"/>
      <c r="B55510" s="3"/>
      <c r="J55510" s="3"/>
      <c r="K55510" s="5"/>
      <c r="L55510" s="8"/>
      <c r="N55510" s="5"/>
      <c r="O55510" s="10"/>
      <c r="P55510" s="8"/>
    </row>
    <row r="55511" spans="1:16" s="2" customFormat="1" x14ac:dyDescent="0.15">
      <c r="A55511" s="3"/>
      <c r="B55511" s="3"/>
      <c r="J55511" s="3"/>
      <c r="K55511" s="5"/>
      <c r="L55511" s="8"/>
      <c r="N55511" s="5"/>
      <c r="O55511" s="10"/>
      <c r="P55511" s="8"/>
    </row>
    <row r="55512" spans="1:16" s="2" customFormat="1" x14ac:dyDescent="0.15">
      <c r="A55512" s="3"/>
      <c r="B55512" s="3"/>
      <c r="J55512" s="3"/>
      <c r="K55512" s="5"/>
      <c r="L55512" s="8"/>
      <c r="N55512" s="5"/>
      <c r="O55512" s="10"/>
      <c r="P55512" s="8"/>
    </row>
    <row r="55513" spans="1:16" s="2" customFormat="1" x14ac:dyDescent="0.15">
      <c r="A55513" s="3"/>
      <c r="B55513" s="3"/>
      <c r="J55513" s="3"/>
      <c r="K55513" s="5"/>
      <c r="L55513" s="8"/>
      <c r="N55513" s="5"/>
      <c r="O55513" s="10"/>
      <c r="P55513" s="8"/>
    </row>
    <row r="55514" spans="1:16" s="2" customFormat="1" x14ac:dyDescent="0.15">
      <c r="A55514" s="3"/>
      <c r="B55514" s="3"/>
      <c r="J55514" s="3"/>
      <c r="K55514" s="5"/>
      <c r="L55514" s="8"/>
      <c r="N55514" s="5"/>
      <c r="O55514" s="10"/>
      <c r="P55514" s="8"/>
    </row>
    <row r="55515" spans="1:16" s="2" customFormat="1" x14ac:dyDescent="0.15">
      <c r="A55515" s="3"/>
      <c r="B55515" s="3"/>
      <c r="J55515" s="3"/>
      <c r="K55515" s="5"/>
      <c r="L55515" s="8"/>
      <c r="N55515" s="5"/>
      <c r="O55515" s="10"/>
      <c r="P55515" s="8"/>
    </row>
    <row r="55516" spans="1:16" s="2" customFormat="1" x14ac:dyDescent="0.15">
      <c r="A55516" s="3"/>
      <c r="B55516" s="3"/>
      <c r="J55516" s="3"/>
      <c r="K55516" s="5"/>
      <c r="L55516" s="8"/>
      <c r="N55516" s="5"/>
      <c r="O55516" s="10"/>
      <c r="P55516" s="8"/>
    </row>
    <row r="55517" spans="1:16" s="2" customFormat="1" x14ac:dyDescent="0.15">
      <c r="A55517" s="3"/>
      <c r="B55517" s="3"/>
      <c r="J55517" s="3"/>
      <c r="K55517" s="5"/>
      <c r="L55517" s="8"/>
      <c r="N55517" s="5"/>
      <c r="O55517" s="10"/>
      <c r="P55517" s="8"/>
    </row>
    <row r="55518" spans="1:16" s="2" customFormat="1" x14ac:dyDescent="0.15">
      <c r="A55518" s="3"/>
      <c r="B55518" s="3"/>
      <c r="J55518" s="3"/>
      <c r="K55518" s="5"/>
      <c r="L55518" s="8"/>
      <c r="N55518" s="5"/>
      <c r="O55518" s="10"/>
      <c r="P55518" s="8"/>
    </row>
    <row r="55519" spans="1:16" s="2" customFormat="1" x14ac:dyDescent="0.15">
      <c r="A55519" s="3"/>
      <c r="B55519" s="3"/>
      <c r="J55519" s="3"/>
      <c r="K55519" s="5"/>
      <c r="L55519" s="8"/>
      <c r="N55519" s="5"/>
      <c r="O55519" s="10"/>
      <c r="P55519" s="8"/>
    </row>
    <row r="55520" spans="1:16" s="2" customFormat="1" x14ac:dyDescent="0.15">
      <c r="A55520" s="3"/>
      <c r="B55520" s="3"/>
      <c r="J55520" s="3"/>
      <c r="K55520" s="5"/>
      <c r="L55520" s="8"/>
      <c r="N55520" s="5"/>
      <c r="O55520" s="10"/>
      <c r="P55520" s="8"/>
    </row>
    <row r="55521" spans="1:16" s="2" customFormat="1" x14ac:dyDescent="0.15">
      <c r="A55521" s="3"/>
      <c r="B55521" s="3"/>
      <c r="J55521" s="3"/>
      <c r="K55521" s="5"/>
      <c r="L55521" s="8"/>
      <c r="N55521" s="5"/>
      <c r="O55521" s="10"/>
      <c r="P55521" s="8"/>
    </row>
    <row r="55522" spans="1:16" s="2" customFormat="1" x14ac:dyDescent="0.15">
      <c r="A55522" s="3"/>
      <c r="B55522" s="3"/>
      <c r="J55522" s="3"/>
      <c r="K55522" s="5"/>
      <c r="L55522" s="8"/>
      <c r="N55522" s="5"/>
      <c r="O55522" s="10"/>
      <c r="P55522" s="8"/>
    </row>
    <row r="55523" spans="1:16" s="2" customFormat="1" x14ac:dyDescent="0.15">
      <c r="A55523" s="3"/>
      <c r="B55523" s="3"/>
      <c r="J55523" s="3"/>
      <c r="K55523" s="5"/>
      <c r="L55523" s="8"/>
      <c r="N55523" s="5"/>
      <c r="O55523" s="10"/>
      <c r="P55523" s="8"/>
    </row>
    <row r="55524" spans="1:16" s="2" customFormat="1" x14ac:dyDescent="0.15">
      <c r="A55524" s="3"/>
      <c r="B55524" s="3"/>
      <c r="J55524" s="3"/>
      <c r="K55524" s="5"/>
      <c r="L55524" s="8"/>
      <c r="N55524" s="5"/>
      <c r="O55524" s="10"/>
      <c r="P55524" s="8"/>
    </row>
    <row r="55525" spans="1:16" s="2" customFormat="1" x14ac:dyDescent="0.15">
      <c r="A55525" s="3"/>
      <c r="B55525" s="3"/>
      <c r="J55525" s="3"/>
      <c r="K55525" s="5"/>
      <c r="L55525" s="8"/>
      <c r="N55525" s="5"/>
      <c r="O55525" s="10"/>
      <c r="P55525" s="8"/>
    </row>
    <row r="55526" spans="1:16" s="2" customFormat="1" x14ac:dyDescent="0.15">
      <c r="A55526" s="3"/>
      <c r="B55526" s="3"/>
      <c r="J55526" s="3"/>
      <c r="K55526" s="5"/>
      <c r="L55526" s="8"/>
      <c r="N55526" s="5"/>
      <c r="O55526" s="10"/>
      <c r="P55526" s="8"/>
    </row>
    <row r="55527" spans="1:16" s="2" customFormat="1" x14ac:dyDescent="0.15">
      <c r="A55527" s="3"/>
      <c r="B55527" s="3"/>
      <c r="J55527" s="3"/>
      <c r="K55527" s="5"/>
      <c r="L55527" s="8"/>
      <c r="N55527" s="5"/>
      <c r="O55527" s="10"/>
      <c r="P55527" s="8"/>
    </row>
    <row r="55528" spans="1:16" s="2" customFormat="1" x14ac:dyDescent="0.15">
      <c r="A55528" s="3"/>
      <c r="B55528" s="3"/>
      <c r="J55528" s="3"/>
      <c r="K55528" s="5"/>
      <c r="L55528" s="8"/>
      <c r="N55528" s="5"/>
      <c r="O55528" s="10"/>
      <c r="P55528" s="8"/>
    </row>
    <row r="55529" spans="1:16" s="2" customFormat="1" x14ac:dyDescent="0.15">
      <c r="A55529" s="3"/>
      <c r="B55529" s="3"/>
      <c r="J55529" s="3"/>
      <c r="K55529" s="5"/>
      <c r="L55529" s="8"/>
      <c r="N55529" s="5"/>
      <c r="O55529" s="10"/>
      <c r="P55529" s="8"/>
    </row>
    <row r="55530" spans="1:16" s="2" customFormat="1" x14ac:dyDescent="0.15">
      <c r="A55530" s="3"/>
      <c r="B55530" s="3"/>
      <c r="J55530" s="3"/>
      <c r="K55530" s="5"/>
      <c r="L55530" s="8"/>
      <c r="N55530" s="5"/>
      <c r="O55530" s="10"/>
      <c r="P55530" s="8"/>
    </row>
    <row r="55531" spans="1:16" s="2" customFormat="1" x14ac:dyDescent="0.15">
      <c r="A55531" s="3"/>
      <c r="B55531" s="3"/>
      <c r="J55531" s="3"/>
      <c r="K55531" s="5"/>
      <c r="L55531" s="8"/>
      <c r="N55531" s="5"/>
      <c r="O55531" s="10"/>
      <c r="P55531" s="8"/>
    </row>
    <row r="55532" spans="1:16" s="2" customFormat="1" x14ac:dyDescent="0.15">
      <c r="A55532" s="3"/>
      <c r="B55532" s="3"/>
      <c r="J55532" s="3"/>
      <c r="K55532" s="5"/>
      <c r="L55532" s="8"/>
      <c r="N55532" s="5"/>
      <c r="O55532" s="10"/>
      <c r="P55532" s="8"/>
    </row>
    <row r="55533" spans="1:16" s="2" customFormat="1" x14ac:dyDescent="0.15">
      <c r="A55533" s="3"/>
      <c r="B55533" s="3"/>
      <c r="J55533" s="3"/>
      <c r="K55533" s="5"/>
      <c r="L55533" s="8"/>
      <c r="N55533" s="5"/>
      <c r="O55533" s="10"/>
      <c r="P55533" s="8"/>
    </row>
    <row r="55534" spans="1:16" s="2" customFormat="1" x14ac:dyDescent="0.15">
      <c r="A55534" s="3"/>
      <c r="B55534" s="3"/>
      <c r="J55534" s="3"/>
      <c r="K55534" s="5"/>
      <c r="L55534" s="8"/>
      <c r="N55534" s="5"/>
      <c r="O55534" s="10"/>
      <c r="P55534" s="8"/>
    </row>
    <row r="55535" spans="1:16" s="2" customFormat="1" x14ac:dyDescent="0.15">
      <c r="A55535" s="3"/>
      <c r="B55535" s="3"/>
      <c r="J55535" s="3"/>
      <c r="K55535" s="5"/>
      <c r="L55535" s="8"/>
      <c r="N55535" s="5"/>
      <c r="O55535" s="10"/>
      <c r="P55535" s="8"/>
    </row>
    <row r="55536" spans="1:16" s="2" customFormat="1" x14ac:dyDescent="0.15">
      <c r="A55536" s="3"/>
      <c r="B55536" s="3"/>
      <c r="J55536" s="3"/>
      <c r="K55536" s="5"/>
      <c r="L55536" s="8"/>
      <c r="N55536" s="5"/>
      <c r="O55536" s="10"/>
      <c r="P55536" s="8"/>
    </row>
    <row r="55537" spans="1:16" s="2" customFormat="1" x14ac:dyDescent="0.15">
      <c r="A55537" s="3"/>
      <c r="B55537" s="3"/>
      <c r="J55537" s="3"/>
      <c r="K55537" s="5"/>
      <c r="L55537" s="8"/>
      <c r="N55537" s="5"/>
      <c r="O55537" s="10"/>
      <c r="P55537" s="8"/>
    </row>
    <row r="55538" spans="1:16" s="2" customFormat="1" x14ac:dyDescent="0.15">
      <c r="A55538" s="3"/>
      <c r="B55538" s="3"/>
      <c r="J55538" s="3"/>
      <c r="K55538" s="5"/>
      <c r="L55538" s="8"/>
      <c r="N55538" s="5"/>
      <c r="O55538" s="10"/>
      <c r="P55538" s="8"/>
    </row>
    <row r="55539" spans="1:16" s="2" customFormat="1" x14ac:dyDescent="0.15">
      <c r="A55539" s="3"/>
      <c r="B55539" s="3"/>
      <c r="J55539" s="3"/>
      <c r="K55539" s="5"/>
      <c r="L55539" s="8"/>
      <c r="N55539" s="5"/>
      <c r="O55539" s="10"/>
      <c r="P55539" s="8"/>
    </row>
    <row r="55540" spans="1:16" s="2" customFormat="1" x14ac:dyDescent="0.15">
      <c r="A55540" s="3"/>
      <c r="B55540" s="3"/>
      <c r="J55540" s="3"/>
      <c r="K55540" s="5"/>
      <c r="L55540" s="8"/>
      <c r="N55540" s="5"/>
      <c r="O55540" s="10"/>
      <c r="P55540" s="8"/>
    </row>
    <row r="55541" spans="1:16" s="2" customFormat="1" x14ac:dyDescent="0.15">
      <c r="A55541" s="3"/>
      <c r="B55541" s="3"/>
      <c r="J55541" s="3"/>
      <c r="K55541" s="5"/>
      <c r="L55541" s="8"/>
      <c r="N55541" s="5"/>
      <c r="O55541" s="10"/>
      <c r="P55541" s="8"/>
    </row>
    <row r="55542" spans="1:16" s="2" customFormat="1" x14ac:dyDescent="0.15">
      <c r="A55542" s="3"/>
      <c r="B55542" s="3"/>
      <c r="J55542" s="3"/>
      <c r="K55542" s="5"/>
      <c r="L55542" s="8"/>
      <c r="N55542" s="5"/>
      <c r="O55542" s="10"/>
      <c r="P55542" s="8"/>
    </row>
    <row r="55543" spans="1:16" s="2" customFormat="1" x14ac:dyDescent="0.15">
      <c r="A55543" s="3"/>
      <c r="B55543" s="3"/>
      <c r="J55543" s="3"/>
      <c r="K55543" s="5"/>
      <c r="L55543" s="8"/>
      <c r="N55543" s="5"/>
      <c r="O55543" s="10"/>
      <c r="P55543" s="8"/>
    </row>
    <row r="55544" spans="1:16" s="2" customFormat="1" x14ac:dyDescent="0.15">
      <c r="A55544" s="3"/>
      <c r="B55544" s="3"/>
      <c r="J55544" s="3"/>
      <c r="K55544" s="5"/>
      <c r="L55544" s="8"/>
      <c r="N55544" s="5"/>
      <c r="O55544" s="10"/>
      <c r="P55544" s="8"/>
    </row>
    <row r="55545" spans="1:16" s="2" customFormat="1" x14ac:dyDescent="0.15">
      <c r="A55545" s="3"/>
      <c r="B55545" s="3"/>
      <c r="J55545" s="3"/>
      <c r="K55545" s="5"/>
      <c r="L55545" s="8"/>
      <c r="N55545" s="5"/>
      <c r="O55545" s="10"/>
      <c r="P55545" s="8"/>
    </row>
    <row r="55546" spans="1:16" s="2" customFormat="1" x14ac:dyDescent="0.15">
      <c r="A55546" s="3"/>
      <c r="B55546" s="3"/>
      <c r="J55546" s="3"/>
      <c r="K55546" s="5"/>
      <c r="L55546" s="8"/>
      <c r="N55546" s="5"/>
      <c r="O55546" s="10"/>
      <c r="P55546" s="8"/>
    </row>
    <row r="55547" spans="1:16" s="2" customFormat="1" x14ac:dyDescent="0.15">
      <c r="A55547" s="3"/>
      <c r="B55547" s="3"/>
      <c r="J55547" s="3"/>
      <c r="K55547" s="5"/>
      <c r="L55547" s="8"/>
      <c r="N55547" s="5"/>
      <c r="O55547" s="10"/>
      <c r="P55547" s="8"/>
    </row>
    <row r="55548" spans="1:16" s="2" customFormat="1" x14ac:dyDescent="0.15">
      <c r="A55548" s="3"/>
      <c r="B55548" s="3"/>
      <c r="J55548" s="3"/>
      <c r="K55548" s="5"/>
      <c r="L55548" s="8"/>
      <c r="N55548" s="5"/>
      <c r="O55548" s="10"/>
      <c r="P55548" s="8"/>
    </row>
    <row r="55549" spans="1:16" s="2" customFormat="1" x14ac:dyDescent="0.15">
      <c r="A55549" s="3"/>
      <c r="B55549" s="3"/>
      <c r="J55549" s="3"/>
      <c r="K55549" s="5"/>
      <c r="L55549" s="8"/>
      <c r="N55549" s="5"/>
      <c r="O55549" s="10"/>
      <c r="P55549" s="8"/>
    </row>
    <row r="55550" spans="1:16" s="2" customFormat="1" x14ac:dyDescent="0.15">
      <c r="A55550" s="3"/>
      <c r="B55550" s="3"/>
      <c r="J55550" s="3"/>
      <c r="K55550" s="5"/>
      <c r="L55550" s="8"/>
      <c r="N55550" s="5"/>
      <c r="O55550" s="10"/>
      <c r="P55550" s="8"/>
    </row>
    <row r="55551" spans="1:16" s="2" customFormat="1" x14ac:dyDescent="0.15">
      <c r="A55551" s="3"/>
      <c r="B55551" s="3"/>
      <c r="J55551" s="3"/>
      <c r="K55551" s="5"/>
      <c r="L55551" s="8"/>
      <c r="N55551" s="5"/>
      <c r="O55551" s="10"/>
      <c r="P55551" s="8"/>
    </row>
    <row r="55552" spans="1:16" s="2" customFormat="1" x14ac:dyDescent="0.15">
      <c r="A55552" s="3"/>
      <c r="B55552" s="3"/>
      <c r="J55552" s="3"/>
      <c r="K55552" s="5"/>
      <c r="L55552" s="8"/>
      <c r="N55552" s="5"/>
      <c r="O55552" s="10"/>
      <c r="P55552" s="8"/>
    </row>
    <row r="55553" spans="1:16" s="2" customFormat="1" x14ac:dyDescent="0.15">
      <c r="A55553" s="3"/>
      <c r="B55553" s="3"/>
      <c r="J55553" s="3"/>
      <c r="K55553" s="5"/>
      <c r="L55553" s="8"/>
      <c r="N55553" s="5"/>
      <c r="O55553" s="10"/>
      <c r="P55553" s="8"/>
    </row>
    <row r="55554" spans="1:16" s="2" customFormat="1" x14ac:dyDescent="0.15">
      <c r="A55554" s="3"/>
      <c r="B55554" s="3"/>
      <c r="J55554" s="3"/>
      <c r="K55554" s="5"/>
      <c r="L55554" s="8"/>
      <c r="N55554" s="5"/>
      <c r="O55554" s="10"/>
      <c r="P55554" s="8"/>
    </row>
    <row r="55555" spans="1:16" s="2" customFormat="1" x14ac:dyDescent="0.15">
      <c r="A55555" s="3"/>
      <c r="B55555" s="3"/>
      <c r="J55555" s="3"/>
      <c r="K55555" s="5"/>
      <c r="L55555" s="8"/>
      <c r="N55555" s="5"/>
      <c r="O55555" s="10"/>
      <c r="P55555" s="8"/>
    </row>
    <row r="55556" spans="1:16" s="2" customFormat="1" x14ac:dyDescent="0.15">
      <c r="A55556" s="3"/>
      <c r="B55556" s="3"/>
      <c r="J55556" s="3"/>
      <c r="K55556" s="5"/>
      <c r="L55556" s="8"/>
      <c r="N55556" s="5"/>
      <c r="O55556" s="10"/>
      <c r="P55556" s="8"/>
    </row>
    <row r="55557" spans="1:16" s="2" customFormat="1" x14ac:dyDescent="0.15">
      <c r="A55557" s="3"/>
      <c r="B55557" s="3"/>
      <c r="J55557" s="3"/>
      <c r="K55557" s="5"/>
      <c r="L55557" s="8"/>
      <c r="N55557" s="5"/>
      <c r="O55557" s="10"/>
      <c r="P55557" s="8"/>
    </row>
    <row r="55558" spans="1:16" s="2" customFormat="1" x14ac:dyDescent="0.15">
      <c r="A55558" s="3"/>
      <c r="B55558" s="3"/>
      <c r="J55558" s="3"/>
      <c r="K55558" s="5"/>
      <c r="L55558" s="8"/>
      <c r="N55558" s="5"/>
      <c r="O55558" s="10"/>
      <c r="P55558" s="8"/>
    </row>
    <row r="55559" spans="1:16" s="2" customFormat="1" x14ac:dyDescent="0.15">
      <c r="A55559" s="3"/>
      <c r="B55559" s="3"/>
      <c r="J55559" s="3"/>
      <c r="K55559" s="5"/>
      <c r="L55559" s="8"/>
      <c r="N55559" s="5"/>
      <c r="O55559" s="10"/>
      <c r="P55559" s="8"/>
    </row>
    <row r="55560" spans="1:16" s="2" customFormat="1" x14ac:dyDescent="0.15">
      <c r="A55560" s="3"/>
      <c r="B55560" s="3"/>
      <c r="J55560" s="3"/>
      <c r="K55560" s="5"/>
      <c r="L55560" s="8"/>
      <c r="N55560" s="5"/>
      <c r="O55560" s="10"/>
      <c r="P55560" s="8"/>
    </row>
    <row r="55561" spans="1:16" s="2" customFormat="1" x14ac:dyDescent="0.15">
      <c r="A55561" s="3"/>
      <c r="B55561" s="3"/>
      <c r="J55561" s="3"/>
      <c r="K55561" s="5"/>
      <c r="L55561" s="8"/>
      <c r="N55561" s="5"/>
      <c r="O55561" s="10"/>
      <c r="P55561" s="8"/>
    </row>
    <row r="55562" spans="1:16" s="2" customFormat="1" x14ac:dyDescent="0.15">
      <c r="A55562" s="3"/>
      <c r="B55562" s="3"/>
      <c r="J55562" s="3"/>
      <c r="K55562" s="5"/>
      <c r="L55562" s="8"/>
      <c r="N55562" s="5"/>
      <c r="O55562" s="10"/>
      <c r="P55562" s="8"/>
    </row>
    <row r="55563" spans="1:16" s="2" customFormat="1" x14ac:dyDescent="0.15">
      <c r="A55563" s="3"/>
      <c r="B55563" s="3"/>
      <c r="J55563" s="3"/>
      <c r="K55563" s="5"/>
      <c r="L55563" s="8"/>
      <c r="N55563" s="5"/>
      <c r="O55563" s="10"/>
      <c r="P55563" s="8"/>
    </row>
    <row r="55564" spans="1:16" s="2" customFormat="1" x14ac:dyDescent="0.15">
      <c r="A55564" s="3"/>
      <c r="B55564" s="3"/>
      <c r="J55564" s="3"/>
      <c r="K55564" s="5"/>
      <c r="L55564" s="8"/>
      <c r="N55564" s="5"/>
      <c r="O55564" s="10"/>
      <c r="P55564" s="8"/>
    </row>
    <row r="55565" spans="1:16" s="2" customFormat="1" x14ac:dyDescent="0.15">
      <c r="A55565" s="3"/>
      <c r="B55565" s="3"/>
      <c r="J55565" s="3"/>
      <c r="K55565" s="5"/>
      <c r="L55565" s="8"/>
      <c r="N55565" s="5"/>
      <c r="O55565" s="10"/>
      <c r="P55565" s="8"/>
    </row>
    <row r="55566" spans="1:16" s="2" customFormat="1" x14ac:dyDescent="0.15">
      <c r="A55566" s="3"/>
      <c r="B55566" s="3"/>
      <c r="J55566" s="3"/>
      <c r="K55566" s="5"/>
      <c r="L55566" s="8"/>
      <c r="N55566" s="5"/>
      <c r="O55566" s="10"/>
      <c r="P55566" s="8"/>
    </row>
    <row r="55567" spans="1:16" s="2" customFormat="1" x14ac:dyDescent="0.15">
      <c r="A55567" s="3"/>
      <c r="B55567" s="3"/>
      <c r="J55567" s="3"/>
      <c r="K55567" s="5"/>
      <c r="L55567" s="8"/>
      <c r="N55567" s="5"/>
      <c r="O55567" s="10"/>
      <c r="P55567" s="8"/>
    </row>
    <row r="55568" spans="1:16" s="2" customFormat="1" x14ac:dyDescent="0.15">
      <c r="A55568" s="3"/>
      <c r="B55568" s="3"/>
      <c r="J55568" s="3"/>
      <c r="K55568" s="5"/>
      <c r="L55568" s="8"/>
      <c r="N55568" s="5"/>
      <c r="O55568" s="10"/>
      <c r="P55568" s="8"/>
    </row>
    <row r="55569" spans="1:16" s="2" customFormat="1" x14ac:dyDescent="0.15">
      <c r="A55569" s="3"/>
      <c r="B55569" s="3"/>
      <c r="J55569" s="3"/>
      <c r="K55569" s="5"/>
      <c r="L55569" s="8"/>
      <c r="N55569" s="5"/>
      <c r="O55569" s="10"/>
      <c r="P55569" s="8"/>
    </row>
    <row r="55570" spans="1:16" s="2" customFormat="1" x14ac:dyDescent="0.15">
      <c r="A55570" s="3"/>
      <c r="B55570" s="3"/>
      <c r="J55570" s="3"/>
      <c r="K55570" s="5"/>
      <c r="L55570" s="8"/>
      <c r="N55570" s="5"/>
      <c r="O55570" s="10"/>
      <c r="P55570" s="8"/>
    </row>
    <row r="55571" spans="1:16" s="2" customFormat="1" x14ac:dyDescent="0.15">
      <c r="A55571" s="3"/>
      <c r="B55571" s="3"/>
      <c r="J55571" s="3"/>
      <c r="K55571" s="5"/>
      <c r="L55571" s="8"/>
      <c r="N55571" s="5"/>
      <c r="O55571" s="10"/>
      <c r="P55571" s="8"/>
    </row>
    <row r="55572" spans="1:16" s="2" customFormat="1" x14ac:dyDescent="0.15">
      <c r="A55572" s="3"/>
      <c r="B55572" s="3"/>
      <c r="J55572" s="3"/>
      <c r="K55572" s="5"/>
      <c r="L55572" s="8"/>
      <c r="N55572" s="5"/>
      <c r="O55572" s="10"/>
      <c r="P55572" s="8"/>
    </row>
    <row r="55573" spans="1:16" s="2" customFormat="1" x14ac:dyDescent="0.15">
      <c r="A55573" s="3"/>
      <c r="B55573" s="3"/>
      <c r="J55573" s="3"/>
      <c r="K55573" s="5"/>
      <c r="L55573" s="8"/>
      <c r="N55573" s="5"/>
      <c r="O55573" s="10"/>
      <c r="P55573" s="8"/>
    </row>
    <row r="55574" spans="1:16" s="2" customFormat="1" x14ac:dyDescent="0.15">
      <c r="A55574" s="3"/>
      <c r="B55574" s="3"/>
      <c r="J55574" s="3"/>
      <c r="K55574" s="5"/>
      <c r="L55574" s="8"/>
      <c r="N55574" s="5"/>
      <c r="O55574" s="10"/>
      <c r="P55574" s="8"/>
    </row>
    <row r="55575" spans="1:16" s="2" customFormat="1" x14ac:dyDescent="0.15">
      <c r="A55575" s="3"/>
      <c r="B55575" s="3"/>
      <c r="J55575" s="3"/>
      <c r="K55575" s="5"/>
      <c r="L55575" s="8"/>
      <c r="N55575" s="5"/>
      <c r="O55575" s="10"/>
      <c r="P55575" s="8"/>
    </row>
    <row r="55576" spans="1:16" s="2" customFormat="1" x14ac:dyDescent="0.15">
      <c r="A55576" s="3"/>
      <c r="B55576" s="3"/>
      <c r="J55576" s="3"/>
      <c r="K55576" s="5"/>
      <c r="L55576" s="8"/>
      <c r="N55576" s="5"/>
      <c r="O55576" s="10"/>
      <c r="P55576" s="8"/>
    </row>
    <row r="55577" spans="1:16" s="2" customFormat="1" x14ac:dyDescent="0.15">
      <c r="A55577" s="3"/>
      <c r="B55577" s="3"/>
      <c r="J55577" s="3"/>
      <c r="K55577" s="5"/>
      <c r="L55577" s="8"/>
      <c r="N55577" s="5"/>
      <c r="O55577" s="10"/>
      <c r="P55577" s="8"/>
    </row>
    <row r="55578" spans="1:16" s="2" customFormat="1" x14ac:dyDescent="0.15">
      <c r="A55578" s="3"/>
      <c r="B55578" s="3"/>
      <c r="J55578" s="3"/>
      <c r="K55578" s="5"/>
      <c r="L55578" s="8"/>
      <c r="N55578" s="5"/>
      <c r="O55578" s="10"/>
      <c r="P55578" s="8"/>
    </row>
    <row r="55579" spans="1:16" s="2" customFormat="1" x14ac:dyDescent="0.15">
      <c r="A55579" s="3"/>
      <c r="B55579" s="3"/>
      <c r="J55579" s="3"/>
      <c r="K55579" s="5"/>
      <c r="L55579" s="8"/>
      <c r="N55579" s="5"/>
      <c r="O55579" s="10"/>
      <c r="P55579" s="8"/>
    </row>
    <row r="55580" spans="1:16" s="2" customFormat="1" x14ac:dyDescent="0.15">
      <c r="A55580" s="3"/>
      <c r="B55580" s="3"/>
      <c r="J55580" s="3"/>
      <c r="K55580" s="5"/>
      <c r="L55580" s="8"/>
      <c r="N55580" s="5"/>
      <c r="O55580" s="10"/>
      <c r="P55580" s="8"/>
    </row>
    <row r="55581" spans="1:16" s="2" customFormat="1" x14ac:dyDescent="0.15">
      <c r="A55581" s="3"/>
      <c r="B55581" s="3"/>
      <c r="J55581" s="3"/>
      <c r="K55581" s="5"/>
      <c r="L55581" s="8"/>
      <c r="N55581" s="5"/>
      <c r="O55581" s="10"/>
      <c r="P55581" s="8"/>
    </row>
    <row r="55582" spans="1:16" s="2" customFormat="1" x14ac:dyDescent="0.15">
      <c r="A55582" s="3"/>
      <c r="B55582" s="3"/>
      <c r="J55582" s="3"/>
      <c r="K55582" s="5"/>
      <c r="L55582" s="8"/>
      <c r="N55582" s="5"/>
      <c r="O55582" s="10"/>
      <c r="P55582" s="8"/>
    </row>
    <row r="55583" spans="1:16" s="2" customFormat="1" x14ac:dyDescent="0.15">
      <c r="A55583" s="3"/>
      <c r="B55583" s="3"/>
      <c r="J55583" s="3"/>
      <c r="K55583" s="5"/>
      <c r="L55583" s="8"/>
      <c r="N55583" s="5"/>
      <c r="O55583" s="10"/>
      <c r="P55583" s="8"/>
    </row>
    <row r="55584" spans="1:16" s="2" customFormat="1" x14ac:dyDescent="0.15">
      <c r="A55584" s="3"/>
      <c r="B55584" s="3"/>
      <c r="J55584" s="3"/>
      <c r="K55584" s="5"/>
      <c r="L55584" s="8"/>
      <c r="N55584" s="5"/>
      <c r="O55584" s="10"/>
      <c r="P55584" s="8"/>
    </row>
    <row r="55585" spans="1:16" s="2" customFormat="1" x14ac:dyDescent="0.15">
      <c r="A55585" s="3"/>
      <c r="B55585" s="3"/>
      <c r="J55585" s="3"/>
      <c r="K55585" s="5"/>
      <c r="L55585" s="8"/>
      <c r="N55585" s="5"/>
      <c r="O55585" s="10"/>
      <c r="P55585" s="8"/>
    </row>
    <row r="55586" spans="1:16" s="2" customFormat="1" x14ac:dyDescent="0.15">
      <c r="A55586" s="3"/>
      <c r="B55586" s="3"/>
      <c r="J55586" s="3"/>
      <c r="K55586" s="5"/>
      <c r="L55586" s="8"/>
      <c r="N55586" s="5"/>
      <c r="O55586" s="10"/>
      <c r="P55586" s="8"/>
    </row>
    <row r="55587" spans="1:16" s="2" customFormat="1" x14ac:dyDescent="0.15">
      <c r="A55587" s="3"/>
      <c r="B55587" s="3"/>
      <c r="J55587" s="3"/>
      <c r="K55587" s="5"/>
      <c r="L55587" s="8"/>
      <c r="N55587" s="5"/>
      <c r="O55587" s="10"/>
      <c r="P55587" s="8"/>
    </row>
    <row r="55588" spans="1:16" s="2" customFormat="1" x14ac:dyDescent="0.15">
      <c r="A55588" s="3"/>
      <c r="B55588" s="3"/>
      <c r="J55588" s="3"/>
      <c r="K55588" s="5"/>
      <c r="L55588" s="8"/>
      <c r="N55588" s="5"/>
      <c r="O55588" s="10"/>
      <c r="P55588" s="8"/>
    </row>
    <row r="55589" spans="1:16" s="2" customFormat="1" x14ac:dyDescent="0.15">
      <c r="A55589" s="3"/>
      <c r="B55589" s="3"/>
      <c r="J55589" s="3"/>
      <c r="K55589" s="5"/>
      <c r="L55589" s="8"/>
      <c r="N55589" s="5"/>
      <c r="O55589" s="10"/>
      <c r="P55589" s="8"/>
    </row>
    <row r="55590" spans="1:16" s="2" customFormat="1" x14ac:dyDescent="0.15">
      <c r="A55590" s="3"/>
      <c r="B55590" s="3"/>
      <c r="J55590" s="3"/>
      <c r="K55590" s="5"/>
      <c r="L55590" s="8"/>
      <c r="N55590" s="5"/>
      <c r="O55590" s="10"/>
      <c r="P55590" s="8"/>
    </row>
    <row r="55591" spans="1:16" s="2" customFormat="1" x14ac:dyDescent="0.15">
      <c r="A55591" s="3"/>
      <c r="B55591" s="3"/>
      <c r="J55591" s="3"/>
      <c r="K55591" s="5"/>
      <c r="L55591" s="8"/>
      <c r="N55591" s="5"/>
      <c r="O55591" s="10"/>
      <c r="P55591" s="8"/>
    </row>
    <row r="55592" spans="1:16" s="2" customFormat="1" x14ac:dyDescent="0.15">
      <c r="A55592" s="3"/>
      <c r="B55592" s="3"/>
      <c r="J55592" s="3"/>
      <c r="K55592" s="5"/>
      <c r="L55592" s="8"/>
      <c r="N55592" s="5"/>
      <c r="O55592" s="10"/>
      <c r="P55592" s="8"/>
    </row>
    <row r="55593" spans="1:16" s="2" customFormat="1" x14ac:dyDescent="0.15">
      <c r="A55593" s="3"/>
      <c r="B55593" s="3"/>
      <c r="J55593" s="3"/>
      <c r="K55593" s="5"/>
      <c r="L55593" s="8"/>
      <c r="N55593" s="5"/>
      <c r="O55593" s="10"/>
      <c r="P55593" s="8"/>
    </row>
    <row r="55594" spans="1:16" s="2" customFormat="1" x14ac:dyDescent="0.15">
      <c r="A55594" s="3"/>
      <c r="B55594" s="3"/>
      <c r="J55594" s="3"/>
      <c r="K55594" s="5"/>
      <c r="L55594" s="8"/>
      <c r="N55594" s="5"/>
      <c r="O55594" s="10"/>
      <c r="P55594" s="8"/>
    </row>
    <row r="55595" spans="1:16" s="2" customFormat="1" x14ac:dyDescent="0.15">
      <c r="A55595" s="3"/>
      <c r="B55595" s="3"/>
      <c r="J55595" s="3"/>
      <c r="K55595" s="5"/>
      <c r="L55595" s="8"/>
      <c r="N55595" s="5"/>
      <c r="O55595" s="10"/>
      <c r="P55595" s="8"/>
    </row>
    <row r="55596" spans="1:16" s="2" customFormat="1" x14ac:dyDescent="0.15">
      <c r="A55596" s="3"/>
      <c r="B55596" s="3"/>
      <c r="J55596" s="3"/>
      <c r="K55596" s="5"/>
      <c r="L55596" s="8"/>
      <c r="N55596" s="5"/>
      <c r="O55596" s="10"/>
      <c r="P55596" s="8"/>
    </row>
    <row r="55597" spans="1:16" s="2" customFormat="1" x14ac:dyDescent="0.15">
      <c r="A55597" s="3"/>
      <c r="B55597" s="3"/>
      <c r="J55597" s="3"/>
      <c r="K55597" s="5"/>
      <c r="L55597" s="8"/>
      <c r="N55597" s="5"/>
      <c r="O55597" s="10"/>
      <c r="P55597" s="8"/>
    </row>
    <row r="55598" spans="1:16" s="2" customFormat="1" x14ac:dyDescent="0.15">
      <c r="A55598" s="3"/>
      <c r="B55598" s="3"/>
      <c r="J55598" s="3"/>
      <c r="K55598" s="5"/>
      <c r="L55598" s="8"/>
      <c r="N55598" s="5"/>
      <c r="O55598" s="10"/>
      <c r="P55598" s="8"/>
    </row>
    <row r="55599" spans="1:16" s="2" customFormat="1" x14ac:dyDescent="0.15">
      <c r="A55599" s="3"/>
      <c r="B55599" s="3"/>
      <c r="J55599" s="3"/>
      <c r="K55599" s="5"/>
      <c r="L55599" s="8"/>
      <c r="N55599" s="5"/>
      <c r="O55599" s="10"/>
      <c r="P55599" s="8"/>
    </row>
    <row r="55600" spans="1:16" s="2" customFormat="1" x14ac:dyDescent="0.15">
      <c r="A55600" s="3"/>
      <c r="B55600" s="3"/>
      <c r="J55600" s="3"/>
      <c r="K55600" s="5"/>
      <c r="L55600" s="8"/>
      <c r="N55600" s="5"/>
      <c r="O55600" s="10"/>
      <c r="P55600" s="8"/>
    </row>
    <row r="55601" spans="1:16" s="2" customFormat="1" x14ac:dyDescent="0.15">
      <c r="A55601" s="3"/>
      <c r="B55601" s="3"/>
      <c r="J55601" s="3"/>
      <c r="K55601" s="5"/>
      <c r="L55601" s="8"/>
      <c r="N55601" s="5"/>
      <c r="O55601" s="10"/>
      <c r="P55601" s="8"/>
    </row>
    <row r="55602" spans="1:16" s="2" customFormat="1" x14ac:dyDescent="0.15">
      <c r="A55602" s="3"/>
      <c r="B55602" s="3"/>
      <c r="J55602" s="3"/>
      <c r="K55602" s="5"/>
      <c r="L55602" s="8"/>
      <c r="N55602" s="5"/>
      <c r="O55602" s="10"/>
      <c r="P55602" s="8"/>
    </row>
    <row r="55603" spans="1:16" s="2" customFormat="1" x14ac:dyDescent="0.15">
      <c r="A55603" s="3"/>
      <c r="B55603" s="3"/>
      <c r="J55603" s="3"/>
      <c r="K55603" s="5"/>
      <c r="L55603" s="8"/>
      <c r="N55603" s="5"/>
      <c r="O55603" s="10"/>
      <c r="P55603" s="8"/>
    </row>
    <row r="55604" spans="1:16" s="2" customFormat="1" x14ac:dyDescent="0.15">
      <c r="A55604" s="3"/>
      <c r="B55604" s="3"/>
      <c r="J55604" s="3"/>
      <c r="K55604" s="5"/>
      <c r="L55604" s="8"/>
      <c r="N55604" s="5"/>
      <c r="O55604" s="10"/>
      <c r="P55604" s="8"/>
    </row>
    <row r="55605" spans="1:16" s="2" customFormat="1" x14ac:dyDescent="0.15">
      <c r="A55605" s="3"/>
      <c r="B55605" s="3"/>
      <c r="J55605" s="3"/>
      <c r="K55605" s="5"/>
      <c r="L55605" s="8"/>
      <c r="N55605" s="5"/>
      <c r="O55605" s="10"/>
      <c r="P55605" s="8"/>
    </row>
    <row r="55606" spans="1:16" s="2" customFormat="1" x14ac:dyDescent="0.15">
      <c r="A55606" s="3"/>
      <c r="B55606" s="3"/>
      <c r="J55606" s="3"/>
      <c r="K55606" s="5"/>
      <c r="L55606" s="8"/>
      <c r="N55606" s="5"/>
      <c r="O55606" s="10"/>
      <c r="P55606" s="8"/>
    </row>
    <row r="55607" spans="1:16" s="2" customFormat="1" x14ac:dyDescent="0.15">
      <c r="A55607" s="3"/>
      <c r="B55607" s="3"/>
      <c r="J55607" s="3"/>
      <c r="K55607" s="5"/>
      <c r="L55607" s="8"/>
      <c r="N55607" s="5"/>
      <c r="O55607" s="10"/>
      <c r="P55607" s="8"/>
    </row>
    <row r="55608" spans="1:16" s="2" customFormat="1" x14ac:dyDescent="0.15">
      <c r="A55608" s="3"/>
      <c r="B55608" s="3"/>
      <c r="J55608" s="3"/>
      <c r="K55608" s="5"/>
      <c r="L55608" s="8"/>
      <c r="N55608" s="5"/>
      <c r="O55608" s="10"/>
      <c r="P55608" s="8"/>
    </row>
    <row r="55609" spans="1:16" s="2" customFormat="1" x14ac:dyDescent="0.15">
      <c r="A55609" s="3"/>
      <c r="B55609" s="3"/>
      <c r="J55609" s="3"/>
      <c r="K55609" s="5"/>
      <c r="L55609" s="8"/>
      <c r="N55609" s="5"/>
      <c r="O55609" s="10"/>
      <c r="P55609" s="8"/>
    </row>
    <row r="55610" spans="1:16" s="2" customFormat="1" x14ac:dyDescent="0.15">
      <c r="A55610" s="3"/>
      <c r="B55610" s="3"/>
      <c r="J55610" s="3"/>
      <c r="K55610" s="5"/>
      <c r="L55610" s="8"/>
      <c r="N55610" s="5"/>
      <c r="O55610" s="10"/>
      <c r="P55610" s="8"/>
    </row>
    <row r="55611" spans="1:16" s="2" customFormat="1" x14ac:dyDescent="0.15">
      <c r="A55611" s="3"/>
      <c r="B55611" s="3"/>
      <c r="J55611" s="3"/>
      <c r="K55611" s="5"/>
      <c r="L55611" s="8"/>
      <c r="N55611" s="5"/>
      <c r="O55611" s="10"/>
      <c r="P55611" s="8"/>
    </row>
    <row r="55612" spans="1:16" s="2" customFormat="1" x14ac:dyDescent="0.15">
      <c r="A55612" s="3"/>
      <c r="B55612" s="3"/>
      <c r="J55612" s="3"/>
      <c r="K55612" s="5"/>
      <c r="L55612" s="8"/>
      <c r="N55612" s="5"/>
      <c r="O55612" s="10"/>
      <c r="P55612" s="8"/>
    </row>
    <row r="55613" spans="1:16" s="2" customFormat="1" x14ac:dyDescent="0.15">
      <c r="A55613" s="3"/>
      <c r="B55613" s="3"/>
      <c r="J55613" s="3"/>
      <c r="K55613" s="5"/>
      <c r="L55613" s="8"/>
      <c r="N55613" s="5"/>
      <c r="O55613" s="10"/>
      <c r="P55613" s="8"/>
    </row>
    <row r="55614" spans="1:16" s="2" customFormat="1" x14ac:dyDescent="0.15">
      <c r="A55614" s="3"/>
      <c r="B55614" s="3"/>
      <c r="J55614" s="3"/>
      <c r="K55614" s="5"/>
      <c r="L55614" s="8"/>
      <c r="N55614" s="5"/>
      <c r="O55614" s="10"/>
      <c r="P55614" s="8"/>
    </row>
    <row r="55615" spans="1:16" s="2" customFormat="1" x14ac:dyDescent="0.15">
      <c r="A55615" s="3"/>
      <c r="B55615" s="3"/>
      <c r="J55615" s="3"/>
      <c r="K55615" s="5"/>
      <c r="L55615" s="8"/>
      <c r="N55615" s="5"/>
      <c r="O55615" s="10"/>
      <c r="P55615" s="8"/>
    </row>
    <row r="55616" spans="1:16" s="2" customFormat="1" x14ac:dyDescent="0.15">
      <c r="A55616" s="3"/>
      <c r="B55616" s="3"/>
      <c r="J55616" s="3"/>
      <c r="K55616" s="5"/>
      <c r="L55616" s="8"/>
      <c r="N55616" s="5"/>
      <c r="O55616" s="10"/>
      <c r="P55616" s="8"/>
    </row>
    <row r="55617" spans="1:16" s="2" customFormat="1" x14ac:dyDescent="0.15">
      <c r="A55617" s="3"/>
      <c r="B55617" s="3"/>
      <c r="J55617" s="3"/>
      <c r="K55617" s="5"/>
      <c r="L55617" s="8"/>
      <c r="N55617" s="5"/>
      <c r="O55617" s="10"/>
      <c r="P55617" s="8"/>
    </row>
    <row r="55618" spans="1:16" s="2" customFormat="1" x14ac:dyDescent="0.15">
      <c r="A55618" s="3"/>
      <c r="B55618" s="3"/>
      <c r="J55618" s="3"/>
      <c r="K55618" s="5"/>
      <c r="L55618" s="8"/>
      <c r="N55618" s="5"/>
      <c r="O55618" s="10"/>
      <c r="P55618" s="8"/>
    </row>
    <row r="55619" spans="1:16" s="2" customFormat="1" x14ac:dyDescent="0.15">
      <c r="A55619" s="3"/>
      <c r="B55619" s="3"/>
      <c r="J55619" s="3"/>
      <c r="K55619" s="5"/>
      <c r="L55619" s="8"/>
      <c r="N55619" s="5"/>
      <c r="O55619" s="10"/>
      <c r="P55619" s="8"/>
    </row>
    <row r="55620" spans="1:16" s="2" customFormat="1" x14ac:dyDescent="0.15">
      <c r="A55620" s="3"/>
      <c r="B55620" s="3"/>
      <c r="J55620" s="3"/>
      <c r="K55620" s="5"/>
      <c r="L55620" s="8"/>
      <c r="N55620" s="5"/>
      <c r="O55620" s="10"/>
      <c r="P55620" s="8"/>
    </row>
    <row r="55621" spans="1:16" s="2" customFormat="1" x14ac:dyDescent="0.15">
      <c r="A55621" s="3"/>
      <c r="B55621" s="3"/>
      <c r="J55621" s="3"/>
      <c r="K55621" s="5"/>
      <c r="L55621" s="8"/>
      <c r="N55621" s="5"/>
      <c r="O55621" s="10"/>
      <c r="P55621" s="8"/>
    </row>
    <row r="55622" spans="1:16" s="2" customFormat="1" x14ac:dyDescent="0.15">
      <c r="A55622" s="3"/>
      <c r="B55622" s="3"/>
      <c r="J55622" s="3"/>
      <c r="K55622" s="5"/>
      <c r="L55622" s="8"/>
      <c r="N55622" s="5"/>
      <c r="O55622" s="10"/>
      <c r="P55622" s="8"/>
    </row>
    <row r="55623" spans="1:16" s="2" customFormat="1" x14ac:dyDescent="0.15">
      <c r="A55623" s="3"/>
      <c r="B55623" s="3"/>
      <c r="J55623" s="3"/>
      <c r="K55623" s="5"/>
      <c r="L55623" s="8"/>
      <c r="N55623" s="5"/>
      <c r="O55623" s="10"/>
      <c r="P55623" s="8"/>
    </row>
    <row r="55624" spans="1:16" s="2" customFormat="1" x14ac:dyDescent="0.15">
      <c r="A55624" s="3"/>
      <c r="B55624" s="3"/>
      <c r="J55624" s="3"/>
      <c r="K55624" s="5"/>
      <c r="L55624" s="8"/>
      <c r="N55624" s="5"/>
      <c r="O55624" s="10"/>
      <c r="P55624" s="8"/>
    </row>
    <row r="55625" spans="1:16" s="2" customFormat="1" x14ac:dyDescent="0.15">
      <c r="A55625" s="3"/>
      <c r="B55625" s="3"/>
      <c r="J55625" s="3"/>
      <c r="K55625" s="5"/>
      <c r="L55625" s="8"/>
      <c r="N55625" s="5"/>
      <c r="O55625" s="10"/>
      <c r="P55625" s="8"/>
    </row>
    <row r="55626" spans="1:16" s="2" customFormat="1" x14ac:dyDescent="0.15">
      <c r="A55626" s="3"/>
      <c r="B55626" s="3"/>
      <c r="J55626" s="3"/>
      <c r="K55626" s="5"/>
      <c r="L55626" s="8"/>
      <c r="N55626" s="5"/>
      <c r="O55626" s="10"/>
      <c r="P55626" s="8"/>
    </row>
    <row r="55627" spans="1:16" s="2" customFormat="1" x14ac:dyDescent="0.15">
      <c r="A55627" s="3"/>
      <c r="B55627" s="3"/>
      <c r="J55627" s="3"/>
      <c r="K55627" s="5"/>
      <c r="L55627" s="8"/>
      <c r="N55627" s="5"/>
      <c r="O55627" s="10"/>
      <c r="P55627" s="8"/>
    </row>
    <row r="55628" spans="1:16" s="2" customFormat="1" x14ac:dyDescent="0.15">
      <c r="A55628" s="3"/>
      <c r="B55628" s="3"/>
      <c r="J55628" s="3"/>
      <c r="K55628" s="5"/>
      <c r="L55628" s="8"/>
      <c r="N55628" s="5"/>
      <c r="O55628" s="10"/>
      <c r="P55628" s="8"/>
    </row>
    <row r="55629" spans="1:16" s="2" customFormat="1" x14ac:dyDescent="0.15">
      <c r="A55629" s="3"/>
      <c r="B55629" s="3"/>
      <c r="J55629" s="3"/>
      <c r="K55629" s="5"/>
      <c r="L55629" s="8"/>
      <c r="N55629" s="5"/>
      <c r="O55629" s="10"/>
      <c r="P55629" s="8"/>
    </row>
    <row r="55630" spans="1:16" s="2" customFormat="1" x14ac:dyDescent="0.15">
      <c r="A55630" s="3"/>
      <c r="B55630" s="3"/>
      <c r="J55630" s="3"/>
      <c r="K55630" s="5"/>
      <c r="L55630" s="8"/>
      <c r="N55630" s="5"/>
      <c r="O55630" s="10"/>
      <c r="P55630" s="8"/>
    </row>
    <row r="55631" spans="1:16" s="2" customFormat="1" x14ac:dyDescent="0.15">
      <c r="A55631" s="3"/>
      <c r="B55631" s="3"/>
      <c r="J55631" s="3"/>
      <c r="K55631" s="5"/>
      <c r="L55631" s="8"/>
      <c r="N55631" s="5"/>
      <c r="O55631" s="10"/>
      <c r="P55631" s="8"/>
    </row>
    <row r="55632" spans="1:16" s="2" customFormat="1" x14ac:dyDescent="0.15">
      <c r="A55632" s="3"/>
      <c r="B55632" s="3"/>
      <c r="J55632" s="3"/>
      <c r="K55632" s="5"/>
      <c r="L55632" s="8"/>
      <c r="N55632" s="5"/>
      <c r="O55632" s="10"/>
      <c r="P55632" s="8"/>
    </row>
    <row r="55633" spans="1:16" s="2" customFormat="1" x14ac:dyDescent="0.15">
      <c r="A55633" s="3"/>
      <c r="B55633" s="3"/>
      <c r="J55633" s="3"/>
      <c r="K55633" s="5"/>
      <c r="L55633" s="8"/>
      <c r="N55633" s="5"/>
      <c r="O55633" s="10"/>
      <c r="P55633" s="8"/>
    </row>
    <row r="55634" spans="1:16" s="2" customFormat="1" x14ac:dyDescent="0.15">
      <c r="A55634" s="3"/>
      <c r="B55634" s="3"/>
      <c r="J55634" s="3"/>
      <c r="K55634" s="5"/>
      <c r="L55634" s="8"/>
      <c r="N55634" s="5"/>
      <c r="O55634" s="10"/>
      <c r="P55634" s="8"/>
    </row>
    <row r="55635" spans="1:16" s="2" customFormat="1" x14ac:dyDescent="0.15">
      <c r="A55635" s="3"/>
      <c r="B55635" s="3"/>
      <c r="J55635" s="3"/>
      <c r="K55635" s="5"/>
      <c r="L55635" s="8"/>
      <c r="N55635" s="5"/>
      <c r="O55635" s="10"/>
      <c r="P55635" s="8"/>
    </row>
    <row r="55636" spans="1:16" s="2" customFormat="1" x14ac:dyDescent="0.15">
      <c r="A55636" s="3"/>
      <c r="B55636" s="3"/>
      <c r="J55636" s="3"/>
      <c r="K55636" s="5"/>
      <c r="L55636" s="8"/>
      <c r="N55636" s="5"/>
      <c r="O55636" s="10"/>
      <c r="P55636" s="8"/>
    </row>
    <row r="55637" spans="1:16" s="2" customFormat="1" x14ac:dyDescent="0.15">
      <c r="A55637" s="3"/>
      <c r="B55637" s="3"/>
      <c r="J55637" s="3"/>
      <c r="K55637" s="5"/>
      <c r="L55637" s="8"/>
      <c r="N55637" s="5"/>
      <c r="O55637" s="10"/>
      <c r="P55637" s="8"/>
    </row>
    <row r="55638" spans="1:16" s="2" customFormat="1" x14ac:dyDescent="0.15">
      <c r="A55638" s="3"/>
      <c r="B55638" s="3"/>
      <c r="J55638" s="3"/>
      <c r="K55638" s="5"/>
      <c r="L55638" s="8"/>
      <c r="N55638" s="5"/>
      <c r="O55638" s="10"/>
      <c r="P55638" s="8"/>
    </row>
    <row r="55639" spans="1:16" s="2" customFormat="1" x14ac:dyDescent="0.15">
      <c r="A55639" s="3"/>
      <c r="B55639" s="3"/>
      <c r="J55639" s="3"/>
      <c r="K55639" s="5"/>
      <c r="L55639" s="8"/>
      <c r="N55639" s="5"/>
      <c r="O55639" s="10"/>
      <c r="P55639" s="8"/>
    </row>
    <row r="55640" spans="1:16" s="2" customFormat="1" x14ac:dyDescent="0.15">
      <c r="A55640" s="3"/>
      <c r="B55640" s="3"/>
      <c r="J55640" s="3"/>
      <c r="K55640" s="5"/>
      <c r="L55640" s="8"/>
      <c r="N55640" s="5"/>
      <c r="O55640" s="10"/>
      <c r="P55640" s="8"/>
    </row>
    <row r="55641" spans="1:16" s="2" customFormat="1" x14ac:dyDescent="0.15">
      <c r="A55641" s="3"/>
      <c r="B55641" s="3"/>
      <c r="J55641" s="3"/>
      <c r="K55641" s="5"/>
      <c r="L55641" s="8"/>
      <c r="N55641" s="5"/>
      <c r="O55641" s="10"/>
      <c r="P55641" s="8"/>
    </row>
    <row r="55642" spans="1:16" s="2" customFormat="1" x14ac:dyDescent="0.15">
      <c r="A55642" s="3"/>
      <c r="B55642" s="3"/>
      <c r="J55642" s="3"/>
      <c r="K55642" s="5"/>
      <c r="L55642" s="8"/>
      <c r="N55642" s="5"/>
      <c r="O55642" s="10"/>
      <c r="P55642" s="8"/>
    </row>
    <row r="55643" spans="1:16" s="2" customFormat="1" x14ac:dyDescent="0.15">
      <c r="A55643" s="3"/>
      <c r="B55643" s="3"/>
      <c r="J55643" s="3"/>
      <c r="K55643" s="5"/>
      <c r="L55643" s="8"/>
      <c r="N55643" s="5"/>
      <c r="O55643" s="10"/>
      <c r="P55643" s="8"/>
    </row>
    <row r="55644" spans="1:16" s="2" customFormat="1" x14ac:dyDescent="0.15">
      <c r="A55644" s="3"/>
      <c r="B55644" s="3"/>
      <c r="J55644" s="3"/>
      <c r="K55644" s="5"/>
      <c r="L55644" s="8"/>
      <c r="N55644" s="5"/>
      <c r="O55644" s="10"/>
      <c r="P55644" s="8"/>
    </row>
    <row r="55645" spans="1:16" s="2" customFormat="1" x14ac:dyDescent="0.15">
      <c r="A55645" s="3"/>
      <c r="B55645" s="3"/>
      <c r="J55645" s="3"/>
      <c r="K55645" s="5"/>
      <c r="L55645" s="8"/>
      <c r="N55645" s="5"/>
      <c r="O55645" s="10"/>
      <c r="P55645" s="8"/>
    </row>
    <row r="55646" spans="1:16" s="2" customFormat="1" x14ac:dyDescent="0.15">
      <c r="A55646" s="3"/>
      <c r="B55646" s="3"/>
      <c r="J55646" s="3"/>
      <c r="K55646" s="5"/>
      <c r="L55646" s="8"/>
      <c r="N55646" s="5"/>
      <c r="O55646" s="10"/>
      <c r="P55646" s="8"/>
    </row>
    <row r="55647" spans="1:16" s="2" customFormat="1" x14ac:dyDescent="0.15">
      <c r="A55647" s="3"/>
      <c r="B55647" s="3"/>
      <c r="J55647" s="3"/>
      <c r="K55647" s="5"/>
      <c r="L55647" s="8"/>
      <c r="N55647" s="5"/>
      <c r="O55647" s="10"/>
      <c r="P55647" s="8"/>
    </row>
    <row r="55648" spans="1:16" s="2" customFormat="1" x14ac:dyDescent="0.15">
      <c r="A55648" s="3"/>
      <c r="B55648" s="3"/>
      <c r="J55648" s="3"/>
      <c r="K55648" s="5"/>
      <c r="L55648" s="8"/>
      <c r="N55648" s="5"/>
      <c r="O55648" s="10"/>
      <c r="P55648" s="8"/>
    </row>
    <row r="55649" spans="1:16" s="2" customFormat="1" x14ac:dyDescent="0.15">
      <c r="A55649" s="3"/>
      <c r="B55649" s="3"/>
      <c r="J55649" s="3"/>
      <c r="K55649" s="5"/>
      <c r="L55649" s="8"/>
      <c r="N55649" s="5"/>
      <c r="O55649" s="10"/>
      <c r="P55649" s="8"/>
    </row>
    <row r="55650" spans="1:16" s="2" customFormat="1" x14ac:dyDescent="0.15">
      <c r="A55650" s="3"/>
      <c r="B55650" s="3"/>
      <c r="J55650" s="3"/>
      <c r="K55650" s="5"/>
      <c r="L55650" s="8"/>
      <c r="N55650" s="5"/>
      <c r="O55650" s="10"/>
      <c r="P55650" s="8"/>
    </row>
    <row r="55651" spans="1:16" s="2" customFormat="1" x14ac:dyDescent="0.15">
      <c r="A55651" s="3"/>
      <c r="B55651" s="3"/>
      <c r="J55651" s="3"/>
      <c r="K55651" s="5"/>
      <c r="L55651" s="8"/>
      <c r="N55651" s="5"/>
      <c r="O55651" s="10"/>
      <c r="P55651" s="8"/>
    </row>
    <row r="55652" spans="1:16" s="2" customFormat="1" x14ac:dyDescent="0.15">
      <c r="A55652" s="3"/>
      <c r="B55652" s="3"/>
      <c r="J55652" s="3"/>
      <c r="K55652" s="5"/>
      <c r="L55652" s="8"/>
      <c r="N55652" s="5"/>
      <c r="O55652" s="10"/>
      <c r="P55652" s="8"/>
    </row>
    <row r="55653" spans="1:16" s="2" customFormat="1" x14ac:dyDescent="0.15">
      <c r="A55653" s="3"/>
      <c r="B55653" s="3"/>
      <c r="J55653" s="3"/>
      <c r="K55653" s="5"/>
      <c r="L55653" s="8"/>
      <c r="N55653" s="5"/>
      <c r="O55653" s="10"/>
      <c r="P55653" s="8"/>
    </row>
    <row r="55654" spans="1:16" s="2" customFormat="1" x14ac:dyDescent="0.15">
      <c r="A55654" s="3"/>
      <c r="B55654" s="3"/>
      <c r="J55654" s="3"/>
      <c r="K55654" s="5"/>
      <c r="L55654" s="8"/>
      <c r="N55654" s="5"/>
      <c r="O55654" s="10"/>
      <c r="P55654" s="8"/>
    </row>
    <row r="55655" spans="1:16" s="2" customFormat="1" x14ac:dyDescent="0.15">
      <c r="A55655" s="3"/>
      <c r="B55655" s="3"/>
      <c r="J55655" s="3"/>
      <c r="K55655" s="5"/>
      <c r="L55655" s="8"/>
      <c r="N55655" s="5"/>
      <c r="O55655" s="10"/>
      <c r="P55655" s="8"/>
    </row>
    <row r="55656" spans="1:16" s="2" customFormat="1" x14ac:dyDescent="0.15">
      <c r="A55656" s="3"/>
      <c r="B55656" s="3"/>
      <c r="J55656" s="3"/>
      <c r="K55656" s="5"/>
      <c r="L55656" s="8"/>
      <c r="N55656" s="5"/>
      <c r="O55656" s="10"/>
      <c r="P55656" s="8"/>
    </row>
    <row r="55657" spans="1:16" s="2" customFormat="1" x14ac:dyDescent="0.15">
      <c r="A55657" s="3"/>
      <c r="B55657" s="3"/>
      <c r="J55657" s="3"/>
      <c r="K55657" s="5"/>
      <c r="L55657" s="8"/>
      <c r="N55657" s="5"/>
      <c r="O55657" s="10"/>
      <c r="P55657" s="8"/>
    </row>
    <row r="55658" spans="1:16" s="2" customFormat="1" x14ac:dyDescent="0.15">
      <c r="A55658" s="3"/>
      <c r="B55658" s="3"/>
      <c r="J55658" s="3"/>
      <c r="K55658" s="5"/>
      <c r="L55658" s="8"/>
      <c r="N55658" s="5"/>
      <c r="O55658" s="10"/>
      <c r="P55658" s="8"/>
    </row>
    <row r="55659" spans="1:16" s="2" customFormat="1" x14ac:dyDescent="0.15">
      <c r="A55659" s="3"/>
      <c r="B55659" s="3"/>
      <c r="J55659" s="3"/>
      <c r="K55659" s="5"/>
      <c r="L55659" s="8"/>
      <c r="N55659" s="5"/>
      <c r="O55659" s="10"/>
      <c r="P55659" s="8"/>
    </row>
    <row r="55660" spans="1:16" s="2" customFormat="1" x14ac:dyDescent="0.15">
      <c r="A55660" s="3"/>
      <c r="B55660" s="3"/>
      <c r="J55660" s="3"/>
      <c r="K55660" s="5"/>
      <c r="L55660" s="8"/>
      <c r="N55660" s="5"/>
      <c r="O55660" s="10"/>
      <c r="P55660" s="8"/>
    </row>
    <row r="55661" spans="1:16" s="2" customFormat="1" x14ac:dyDescent="0.15">
      <c r="A55661" s="3"/>
      <c r="B55661" s="3"/>
      <c r="J55661" s="3"/>
      <c r="K55661" s="5"/>
      <c r="L55661" s="8"/>
      <c r="N55661" s="5"/>
      <c r="O55661" s="10"/>
      <c r="P55661" s="8"/>
    </row>
    <row r="55662" spans="1:16" s="2" customFormat="1" x14ac:dyDescent="0.15">
      <c r="A55662" s="3"/>
      <c r="B55662" s="3"/>
      <c r="J55662" s="3"/>
      <c r="K55662" s="5"/>
      <c r="L55662" s="8"/>
      <c r="N55662" s="5"/>
      <c r="O55662" s="10"/>
      <c r="P55662" s="8"/>
    </row>
    <row r="55663" spans="1:16" s="2" customFormat="1" x14ac:dyDescent="0.15">
      <c r="A55663" s="3"/>
      <c r="B55663" s="3"/>
      <c r="J55663" s="3"/>
      <c r="K55663" s="5"/>
      <c r="L55663" s="8"/>
      <c r="N55663" s="5"/>
      <c r="O55663" s="10"/>
      <c r="P55663" s="8"/>
    </row>
    <row r="55664" spans="1:16" s="2" customFormat="1" x14ac:dyDescent="0.15">
      <c r="A55664" s="3"/>
      <c r="B55664" s="3"/>
      <c r="J55664" s="3"/>
      <c r="K55664" s="5"/>
      <c r="L55664" s="8"/>
      <c r="N55664" s="5"/>
      <c r="O55664" s="10"/>
      <c r="P55664" s="8"/>
    </row>
    <row r="55665" spans="1:16" s="2" customFormat="1" x14ac:dyDescent="0.15">
      <c r="A55665" s="3"/>
      <c r="B55665" s="3"/>
      <c r="J55665" s="3"/>
      <c r="K55665" s="5"/>
      <c r="L55665" s="8"/>
      <c r="N55665" s="5"/>
      <c r="O55665" s="10"/>
      <c r="P55665" s="8"/>
    </row>
    <row r="55666" spans="1:16" s="2" customFormat="1" x14ac:dyDescent="0.15">
      <c r="A55666" s="3"/>
      <c r="B55666" s="3"/>
      <c r="J55666" s="3"/>
      <c r="K55666" s="5"/>
      <c r="L55666" s="8"/>
      <c r="N55666" s="5"/>
      <c r="O55666" s="10"/>
      <c r="P55666" s="8"/>
    </row>
    <row r="55667" spans="1:16" s="2" customFormat="1" x14ac:dyDescent="0.15">
      <c r="A55667" s="3"/>
      <c r="B55667" s="3"/>
      <c r="J55667" s="3"/>
      <c r="K55667" s="5"/>
      <c r="L55667" s="8"/>
      <c r="N55667" s="5"/>
      <c r="O55667" s="10"/>
      <c r="P55667" s="8"/>
    </row>
    <row r="55668" spans="1:16" s="2" customFormat="1" x14ac:dyDescent="0.15">
      <c r="A55668" s="3"/>
      <c r="B55668" s="3"/>
      <c r="J55668" s="3"/>
      <c r="K55668" s="5"/>
      <c r="L55668" s="8"/>
      <c r="N55668" s="5"/>
      <c r="O55668" s="10"/>
      <c r="P55668" s="8"/>
    </row>
    <row r="55669" spans="1:16" s="2" customFormat="1" x14ac:dyDescent="0.15">
      <c r="A55669" s="3"/>
      <c r="B55669" s="3"/>
      <c r="J55669" s="3"/>
      <c r="K55669" s="5"/>
      <c r="L55669" s="8"/>
      <c r="N55669" s="5"/>
      <c r="O55669" s="10"/>
      <c r="P55669" s="8"/>
    </row>
    <row r="55670" spans="1:16" s="2" customFormat="1" x14ac:dyDescent="0.15">
      <c r="A55670" s="3"/>
      <c r="B55670" s="3"/>
      <c r="J55670" s="3"/>
      <c r="K55670" s="5"/>
      <c r="L55670" s="8"/>
      <c r="N55670" s="5"/>
      <c r="O55670" s="10"/>
      <c r="P55670" s="8"/>
    </row>
    <row r="55671" spans="1:16" s="2" customFormat="1" x14ac:dyDescent="0.15">
      <c r="A55671" s="3"/>
      <c r="B55671" s="3"/>
      <c r="J55671" s="3"/>
      <c r="K55671" s="5"/>
      <c r="L55671" s="8"/>
      <c r="N55671" s="5"/>
      <c r="O55671" s="10"/>
      <c r="P55671" s="8"/>
    </row>
    <row r="55672" spans="1:16" s="2" customFormat="1" x14ac:dyDescent="0.15">
      <c r="A55672" s="3"/>
      <c r="B55672" s="3"/>
      <c r="J55672" s="3"/>
      <c r="K55672" s="5"/>
      <c r="L55672" s="8"/>
      <c r="N55672" s="5"/>
      <c r="O55672" s="10"/>
      <c r="P55672" s="8"/>
    </row>
    <row r="55673" spans="1:16" s="2" customFormat="1" x14ac:dyDescent="0.15">
      <c r="A55673" s="3"/>
      <c r="B55673" s="3"/>
      <c r="J55673" s="3"/>
      <c r="K55673" s="5"/>
      <c r="L55673" s="8"/>
      <c r="N55673" s="5"/>
      <c r="O55673" s="10"/>
      <c r="P55673" s="8"/>
    </row>
    <row r="55674" spans="1:16" s="2" customFormat="1" x14ac:dyDescent="0.15">
      <c r="A55674" s="3"/>
      <c r="B55674" s="3"/>
      <c r="J55674" s="3"/>
      <c r="K55674" s="5"/>
      <c r="L55674" s="8"/>
      <c r="N55674" s="5"/>
      <c r="O55674" s="10"/>
      <c r="P55674" s="8"/>
    </row>
    <row r="55675" spans="1:16" s="2" customFormat="1" x14ac:dyDescent="0.15">
      <c r="A55675" s="3"/>
      <c r="B55675" s="3"/>
      <c r="J55675" s="3"/>
      <c r="K55675" s="5"/>
      <c r="L55675" s="8"/>
      <c r="N55675" s="5"/>
      <c r="O55675" s="10"/>
      <c r="P55675" s="8"/>
    </row>
    <row r="55676" spans="1:16" s="2" customFormat="1" x14ac:dyDescent="0.15">
      <c r="A55676" s="3"/>
      <c r="B55676" s="3"/>
      <c r="J55676" s="3"/>
      <c r="K55676" s="5"/>
      <c r="L55676" s="8"/>
      <c r="N55676" s="5"/>
      <c r="O55676" s="10"/>
      <c r="P55676" s="8"/>
    </row>
    <row r="55677" spans="1:16" s="2" customFormat="1" x14ac:dyDescent="0.15">
      <c r="A55677" s="3"/>
      <c r="B55677" s="3"/>
      <c r="J55677" s="3"/>
      <c r="K55677" s="5"/>
      <c r="L55677" s="8"/>
      <c r="N55677" s="5"/>
      <c r="O55677" s="10"/>
      <c r="P55677" s="8"/>
    </row>
    <row r="55678" spans="1:16" s="2" customFormat="1" x14ac:dyDescent="0.15">
      <c r="A55678" s="3"/>
      <c r="B55678" s="3"/>
      <c r="J55678" s="3"/>
      <c r="K55678" s="5"/>
      <c r="L55678" s="8"/>
      <c r="N55678" s="5"/>
      <c r="O55678" s="10"/>
      <c r="P55678" s="8"/>
    </row>
    <row r="55679" spans="1:16" s="2" customFormat="1" x14ac:dyDescent="0.15">
      <c r="A55679" s="3"/>
      <c r="B55679" s="3"/>
      <c r="J55679" s="3"/>
      <c r="K55679" s="5"/>
      <c r="L55679" s="8"/>
      <c r="N55679" s="5"/>
      <c r="O55679" s="10"/>
      <c r="P55679" s="8"/>
    </row>
    <row r="55680" spans="1:16" s="2" customFormat="1" x14ac:dyDescent="0.15">
      <c r="A55680" s="3"/>
      <c r="B55680" s="3"/>
      <c r="J55680" s="3"/>
      <c r="K55680" s="5"/>
      <c r="L55680" s="8"/>
      <c r="N55680" s="5"/>
      <c r="O55680" s="10"/>
      <c r="P55680" s="8"/>
    </row>
    <row r="55681" spans="1:16" s="2" customFormat="1" x14ac:dyDescent="0.15">
      <c r="A55681" s="3"/>
      <c r="B55681" s="3"/>
      <c r="J55681" s="3"/>
      <c r="K55681" s="5"/>
      <c r="L55681" s="8"/>
      <c r="N55681" s="5"/>
      <c r="O55681" s="10"/>
      <c r="P55681" s="8"/>
    </row>
    <row r="55682" spans="1:16" s="2" customFormat="1" x14ac:dyDescent="0.15">
      <c r="A55682" s="3"/>
      <c r="B55682" s="3"/>
      <c r="J55682" s="3"/>
      <c r="K55682" s="5"/>
      <c r="L55682" s="8"/>
      <c r="N55682" s="5"/>
      <c r="O55682" s="10"/>
      <c r="P55682" s="8"/>
    </row>
    <row r="55683" spans="1:16" s="2" customFormat="1" x14ac:dyDescent="0.15">
      <c r="A55683" s="3"/>
      <c r="B55683" s="3"/>
      <c r="J55683" s="3"/>
      <c r="K55683" s="5"/>
      <c r="L55683" s="8"/>
      <c r="N55683" s="5"/>
      <c r="O55683" s="10"/>
      <c r="P55683" s="8"/>
    </row>
    <row r="55684" spans="1:16" s="2" customFormat="1" x14ac:dyDescent="0.15">
      <c r="A55684" s="3"/>
      <c r="B55684" s="3"/>
      <c r="J55684" s="3"/>
      <c r="K55684" s="5"/>
      <c r="L55684" s="8"/>
      <c r="N55684" s="5"/>
      <c r="O55684" s="10"/>
      <c r="P55684" s="8"/>
    </row>
    <row r="55685" spans="1:16" s="2" customFormat="1" x14ac:dyDescent="0.15">
      <c r="A55685" s="3"/>
      <c r="B55685" s="3"/>
      <c r="J55685" s="3"/>
      <c r="K55685" s="5"/>
      <c r="L55685" s="8"/>
      <c r="N55685" s="5"/>
      <c r="O55685" s="10"/>
      <c r="P55685" s="8"/>
    </row>
    <row r="55686" spans="1:16" s="2" customFormat="1" x14ac:dyDescent="0.15">
      <c r="A55686" s="3"/>
      <c r="B55686" s="3"/>
      <c r="J55686" s="3"/>
      <c r="K55686" s="5"/>
      <c r="L55686" s="8"/>
      <c r="N55686" s="5"/>
      <c r="O55686" s="10"/>
      <c r="P55686" s="8"/>
    </row>
    <row r="55687" spans="1:16" s="2" customFormat="1" x14ac:dyDescent="0.15">
      <c r="A55687" s="3"/>
      <c r="B55687" s="3"/>
      <c r="J55687" s="3"/>
      <c r="K55687" s="5"/>
      <c r="L55687" s="8"/>
      <c r="N55687" s="5"/>
      <c r="O55687" s="10"/>
      <c r="P55687" s="8"/>
    </row>
    <row r="55688" spans="1:16" s="2" customFormat="1" x14ac:dyDescent="0.15">
      <c r="A55688" s="3"/>
      <c r="B55688" s="3"/>
      <c r="J55688" s="3"/>
      <c r="K55688" s="5"/>
      <c r="L55688" s="8"/>
      <c r="N55688" s="5"/>
      <c r="O55688" s="10"/>
      <c r="P55688" s="8"/>
    </row>
    <row r="55689" spans="1:16" s="2" customFormat="1" x14ac:dyDescent="0.15">
      <c r="A55689" s="3"/>
      <c r="B55689" s="3"/>
      <c r="J55689" s="3"/>
      <c r="K55689" s="5"/>
      <c r="L55689" s="8"/>
      <c r="N55689" s="5"/>
      <c r="O55689" s="10"/>
      <c r="P55689" s="8"/>
    </row>
    <row r="55690" spans="1:16" s="2" customFormat="1" x14ac:dyDescent="0.15">
      <c r="A55690" s="3"/>
      <c r="B55690" s="3"/>
      <c r="J55690" s="3"/>
      <c r="K55690" s="5"/>
      <c r="L55690" s="8"/>
      <c r="N55690" s="5"/>
      <c r="O55690" s="10"/>
      <c r="P55690" s="8"/>
    </row>
    <row r="55691" spans="1:16" s="2" customFormat="1" x14ac:dyDescent="0.15">
      <c r="A55691" s="3"/>
      <c r="B55691" s="3"/>
      <c r="J55691" s="3"/>
      <c r="K55691" s="5"/>
      <c r="L55691" s="8"/>
      <c r="N55691" s="5"/>
      <c r="O55691" s="10"/>
      <c r="P55691" s="8"/>
    </row>
    <row r="55692" spans="1:16" s="2" customFormat="1" x14ac:dyDescent="0.15">
      <c r="A55692" s="3"/>
      <c r="B55692" s="3"/>
      <c r="J55692" s="3"/>
      <c r="K55692" s="5"/>
      <c r="L55692" s="8"/>
      <c r="N55692" s="5"/>
      <c r="O55692" s="10"/>
      <c r="P55692" s="8"/>
    </row>
    <row r="55693" spans="1:16" s="2" customFormat="1" x14ac:dyDescent="0.15">
      <c r="A55693" s="3"/>
      <c r="B55693" s="3"/>
      <c r="J55693" s="3"/>
      <c r="K55693" s="5"/>
      <c r="L55693" s="8"/>
      <c r="N55693" s="5"/>
      <c r="O55693" s="10"/>
      <c r="P55693" s="8"/>
    </row>
    <row r="55694" spans="1:16" s="2" customFormat="1" x14ac:dyDescent="0.15">
      <c r="A55694" s="3"/>
      <c r="B55694" s="3"/>
      <c r="J55694" s="3"/>
      <c r="K55694" s="5"/>
      <c r="L55694" s="8"/>
      <c r="N55694" s="5"/>
      <c r="O55694" s="10"/>
      <c r="P55694" s="8"/>
    </row>
    <row r="55695" spans="1:16" s="2" customFormat="1" x14ac:dyDescent="0.15">
      <c r="A55695" s="3"/>
      <c r="B55695" s="3"/>
      <c r="J55695" s="3"/>
      <c r="K55695" s="5"/>
      <c r="L55695" s="8"/>
      <c r="N55695" s="5"/>
      <c r="O55695" s="10"/>
      <c r="P55695" s="8"/>
    </row>
    <row r="55696" spans="1:16" s="2" customFormat="1" x14ac:dyDescent="0.15">
      <c r="A55696" s="3"/>
      <c r="B55696" s="3"/>
      <c r="J55696" s="3"/>
      <c r="K55696" s="5"/>
      <c r="L55696" s="8"/>
      <c r="N55696" s="5"/>
      <c r="O55696" s="10"/>
      <c r="P55696" s="8"/>
    </row>
    <row r="55697" spans="1:16" s="2" customFormat="1" x14ac:dyDescent="0.15">
      <c r="A55697" s="3"/>
      <c r="B55697" s="3"/>
      <c r="J55697" s="3"/>
      <c r="K55697" s="5"/>
      <c r="L55697" s="8"/>
      <c r="N55697" s="5"/>
      <c r="O55697" s="10"/>
      <c r="P55697" s="8"/>
    </row>
    <row r="55698" spans="1:16" s="2" customFormat="1" x14ac:dyDescent="0.15">
      <c r="A55698" s="3"/>
      <c r="B55698" s="3"/>
      <c r="J55698" s="3"/>
      <c r="K55698" s="5"/>
      <c r="L55698" s="8"/>
      <c r="N55698" s="5"/>
      <c r="O55698" s="10"/>
      <c r="P55698" s="8"/>
    </row>
    <row r="55699" spans="1:16" s="2" customFormat="1" x14ac:dyDescent="0.15">
      <c r="A55699" s="3"/>
      <c r="B55699" s="3"/>
      <c r="J55699" s="3"/>
      <c r="K55699" s="5"/>
      <c r="L55699" s="8"/>
      <c r="N55699" s="5"/>
      <c r="O55699" s="10"/>
      <c r="P55699" s="8"/>
    </row>
    <row r="55700" spans="1:16" s="2" customFormat="1" x14ac:dyDescent="0.15">
      <c r="A55700" s="3"/>
      <c r="B55700" s="3"/>
      <c r="J55700" s="3"/>
      <c r="K55700" s="5"/>
      <c r="L55700" s="8"/>
      <c r="N55700" s="5"/>
      <c r="O55700" s="10"/>
      <c r="P55700" s="8"/>
    </row>
    <row r="55701" spans="1:16" s="2" customFormat="1" x14ac:dyDescent="0.15">
      <c r="A55701" s="3"/>
      <c r="B55701" s="3"/>
      <c r="J55701" s="3"/>
      <c r="K55701" s="5"/>
      <c r="L55701" s="8"/>
      <c r="N55701" s="5"/>
      <c r="O55701" s="10"/>
      <c r="P55701" s="8"/>
    </row>
    <row r="55702" spans="1:16" s="2" customFormat="1" x14ac:dyDescent="0.15">
      <c r="A55702" s="3"/>
      <c r="B55702" s="3"/>
      <c r="J55702" s="3"/>
      <c r="K55702" s="5"/>
      <c r="L55702" s="8"/>
      <c r="N55702" s="5"/>
      <c r="O55702" s="10"/>
      <c r="P55702" s="8"/>
    </row>
    <row r="55703" spans="1:16" s="2" customFormat="1" x14ac:dyDescent="0.15">
      <c r="A55703" s="3"/>
      <c r="B55703" s="3"/>
      <c r="J55703" s="3"/>
      <c r="K55703" s="5"/>
      <c r="L55703" s="8"/>
      <c r="N55703" s="5"/>
      <c r="O55703" s="10"/>
      <c r="P55703" s="8"/>
    </row>
    <row r="55704" spans="1:16" s="2" customFormat="1" x14ac:dyDescent="0.15">
      <c r="A55704" s="3"/>
      <c r="B55704" s="3"/>
      <c r="J55704" s="3"/>
      <c r="K55704" s="5"/>
      <c r="L55704" s="8"/>
      <c r="N55704" s="5"/>
      <c r="O55704" s="10"/>
      <c r="P55704" s="8"/>
    </row>
    <row r="55705" spans="1:16" s="2" customFormat="1" x14ac:dyDescent="0.15">
      <c r="A55705" s="3"/>
      <c r="B55705" s="3"/>
      <c r="J55705" s="3"/>
      <c r="K55705" s="5"/>
      <c r="L55705" s="8"/>
      <c r="N55705" s="5"/>
      <c r="O55705" s="10"/>
      <c r="P55705" s="8"/>
    </row>
    <row r="55706" spans="1:16" s="2" customFormat="1" x14ac:dyDescent="0.15">
      <c r="A55706" s="3"/>
      <c r="B55706" s="3"/>
      <c r="J55706" s="3"/>
      <c r="K55706" s="5"/>
      <c r="L55706" s="8"/>
      <c r="N55706" s="5"/>
      <c r="O55706" s="10"/>
      <c r="P55706" s="8"/>
    </row>
    <row r="55707" spans="1:16" s="2" customFormat="1" x14ac:dyDescent="0.15">
      <c r="A55707" s="3"/>
      <c r="B55707" s="3"/>
      <c r="J55707" s="3"/>
      <c r="K55707" s="5"/>
      <c r="L55707" s="8"/>
      <c r="N55707" s="5"/>
      <c r="O55707" s="10"/>
      <c r="P55707" s="8"/>
    </row>
    <row r="55708" spans="1:16" s="2" customFormat="1" x14ac:dyDescent="0.15">
      <c r="A55708" s="3"/>
      <c r="B55708" s="3"/>
      <c r="J55708" s="3"/>
      <c r="K55708" s="5"/>
      <c r="L55708" s="8"/>
      <c r="N55708" s="5"/>
      <c r="O55708" s="10"/>
      <c r="P55708" s="8"/>
    </row>
    <row r="55709" spans="1:16" s="2" customFormat="1" x14ac:dyDescent="0.15">
      <c r="A55709" s="3"/>
      <c r="B55709" s="3"/>
      <c r="J55709" s="3"/>
      <c r="K55709" s="5"/>
      <c r="L55709" s="8"/>
      <c r="N55709" s="5"/>
      <c r="O55709" s="10"/>
      <c r="P55709" s="8"/>
    </row>
    <row r="55710" spans="1:16" s="2" customFormat="1" x14ac:dyDescent="0.15">
      <c r="A55710" s="3"/>
      <c r="B55710" s="3"/>
      <c r="J55710" s="3"/>
      <c r="K55710" s="5"/>
      <c r="L55710" s="8"/>
      <c r="N55710" s="5"/>
      <c r="O55710" s="10"/>
      <c r="P55710" s="8"/>
    </row>
    <row r="55711" spans="1:16" s="2" customFormat="1" x14ac:dyDescent="0.15">
      <c r="A55711" s="3"/>
      <c r="B55711" s="3"/>
      <c r="J55711" s="3"/>
      <c r="K55711" s="5"/>
      <c r="L55711" s="8"/>
      <c r="N55711" s="5"/>
      <c r="O55711" s="10"/>
      <c r="P55711" s="8"/>
    </row>
    <row r="55712" spans="1:16" s="2" customFormat="1" x14ac:dyDescent="0.15">
      <c r="A55712" s="3"/>
      <c r="B55712" s="3"/>
      <c r="J55712" s="3"/>
      <c r="K55712" s="5"/>
      <c r="L55712" s="8"/>
      <c r="N55712" s="5"/>
      <c r="O55712" s="10"/>
      <c r="P55712" s="8"/>
    </row>
    <row r="55713" spans="1:16" s="2" customFormat="1" x14ac:dyDescent="0.15">
      <c r="A55713" s="3"/>
      <c r="B55713" s="3"/>
      <c r="J55713" s="3"/>
      <c r="K55713" s="5"/>
      <c r="L55713" s="8"/>
      <c r="N55713" s="5"/>
      <c r="O55713" s="10"/>
      <c r="P55713" s="8"/>
    </row>
    <row r="55714" spans="1:16" s="2" customFormat="1" x14ac:dyDescent="0.15">
      <c r="A55714" s="3"/>
      <c r="B55714" s="3"/>
      <c r="J55714" s="3"/>
      <c r="K55714" s="5"/>
      <c r="L55714" s="8"/>
      <c r="N55714" s="5"/>
      <c r="O55714" s="10"/>
      <c r="P55714" s="8"/>
    </row>
    <row r="55715" spans="1:16" s="2" customFormat="1" x14ac:dyDescent="0.15">
      <c r="A55715" s="3"/>
      <c r="B55715" s="3"/>
      <c r="J55715" s="3"/>
      <c r="K55715" s="5"/>
      <c r="L55715" s="8"/>
      <c r="N55715" s="5"/>
      <c r="O55715" s="10"/>
      <c r="P55715" s="8"/>
    </row>
    <row r="55716" spans="1:16" s="2" customFormat="1" x14ac:dyDescent="0.15">
      <c r="A55716" s="3"/>
      <c r="B55716" s="3"/>
      <c r="J55716" s="3"/>
      <c r="K55716" s="5"/>
      <c r="L55716" s="8"/>
      <c r="N55716" s="5"/>
      <c r="O55716" s="10"/>
      <c r="P55716" s="8"/>
    </row>
    <row r="55717" spans="1:16" s="2" customFormat="1" x14ac:dyDescent="0.15">
      <c r="A55717" s="3"/>
      <c r="B55717" s="3"/>
      <c r="J55717" s="3"/>
      <c r="K55717" s="5"/>
      <c r="L55717" s="8"/>
      <c r="N55717" s="5"/>
      <c r="O55717" s="10"/>
      <c r="P55717" s="8"/>
    </row>
    <row r="55718" spans="1:16" s="2" customFormat="1" x14ac:dyDescent="0.15">
      <c r="A55718" s="3"/>
      <c r="B55718" s="3"/>
      <c r="J55718" s="3"/>
      <c r="K55718" s="5"/>
      <c r="L55718" s="8"/>
      <c r="N55718" s="5"/>
      <c r="O55718" s="10"/>
      <c r="P55718" s="8"/>
    </row>
    <row r="55719" spans="1:16" s="2" customFormat="1" x14ac:dyDescent="0.15">
      <c r="A55719" s="3"/>
      <c r="B55719" s="3"/>
      <c r="J55719" s="3"/>
      <c r="K55719" s="5"/>
      <c r="L55719" s="8"/>
      <c r="N55719" s="5"/>
      <c r="O55719" s="10"/>
      <c r="P55719" s="8"/>
    </row>
    <row r="55720" spans="1:16" s="2" customFormat="1" x14ac:dyDescent="0.15">
      <c r="A55720" s="3"/>
      <c r="B55720" s="3"/>
      <c r="J55720" s="3"/>
      <c r="K55720" s="5"/>
      <c r="L55720" s="8"/>
      <c r="N55720" s="5"/>
      <c r="O55720" s="10"/>
      <c r="P55720" s="8"/>
    </row>
    <row r="55721" spans="1:16" s="2" customFormat="1" x14ac:dyDescent="0.15">
      <c r="A55721" s="3"/>
      <c r="B55721" s="3"/>
      <c r="J55721" s="3"/>
      <c r="K55721" s="5"/>
      <c r="L55721" s="8"/>
      <c r="N55721" s="5"/>
      <c r="O55721" s="10"/>
      <c r="P55721" s="8"/>
    </row>
    <row r="55722" spans="1:16" s="2" customFormat="1" x14ac:dyDescent="0.15">
      <c r="A55722" s="3"/>
      <c r="B55722" s="3"/>
      <c r="J55722" s="3"/>
      <c r="K55722" s="5"/>
      <c r="L55722" s="8"/>
      <c r="N55722" s="5"/>
      <c r="O55722" s="10"/>
      <c r="P55722" s="8"/>
    </row>
    <row r="55723" spans="1:16" s="2" customFormat="1" x14ac:dyDescent="0.15">
      <c r="A55723" s="3"/>
      <c r="B55723" s="3"/>
      <c r="J55723" s="3"/>
      <c r="K55723" s="5"/>
      <c r="L55723" s="8"/>
      <c r="N55723" s="5"/>
      <c r="O55723" s="10"/>
      <c r="P55723" s="8"/>
    </row>
    <row r="55724" spans="1:16" s="2" customFormat="1" x14ac:dyDescent="0.15">
      <c r="A55724" s="3"/>
      <c r="B55724" s="3"/>
      <c r="J55724" s="3"/>
      <c r="K55724" s="5"/>
      <c r="L55724" s="8"/>
      <c r="N55724" s="5"/>
      <c r="O55724" s="10"/>
      <c r="P55724" s="8"/>
    </row>
    <row r="55725" spans="1:16" s="2" customFormat="1" x14ac:dyDescent="0.15">
      <c r="A55725" s="3"/>
      <c r="B55725" s="3"/>
      <c r="J55725" s="3"/>
      <c r="K55725" s="5"/>
      <c r="L55725" s="8"/>
      <c r="N55725" s="5"/>
      <c r="O55725" s="10"/>
      <c r="P55725" s="8"/>
    </row>
    <row r="55726" spans="1:16" s="2" customFormat="1" x14ac:dyDescent="0.15">
      <c r="A55726" s="3"/>
      <c r="B55726" s="3"/>
      <c r="J55726" s="3"/>
      <c r="K55726" s="5"/>
      <c r="L55726" s="8"/>
      <c r="N55726" s="5"/>
      <c r="O55726" s="10"/>
      <c r="P55726" s="8"/>
    </row>
    <row r="55727" spans="1:16" s="2" customFormat="1" x14ac:dyDescent="0.15">
      <c r="A55727" s="3"/>
      <c r="B55727" s="3"/>
      <c r="J55727" s="3"/>
      <c r="K55727" s="5"/>
      <c r="L55727" s="8"/>
      <c r="N55727" s="5"/>
      <c r="O55727" s="10"/>
      <c r="P55727" s="8"/>
    </row>
    <row r="55728" spans="1:16" s="2" customFormat="1" x14ac:dyDescent="0.15">
      <c r="A55728" s="3"/>
      <c r="B55728" s="3"/>
      <c r="J55728" s="3"/>
      <c r="K55728" s="5"/>
      <c r="L55728" s="8"/>
      <c r="N55728" s="5"/>
      <c r="O55728" s="10"/>
      <c r="P55728" s="8"/>
    </row>
    <row r="55729" spans="1:16" s="2" customFormat="1" x14ac:dyDescent="0.15">
      <c r="A55729" s="3"/>
      <c r="B55729" s="3"/>
      <c r="J55729" s="3"/>
      <c r="K55729" s="5"/>
      <c r="L55729" s="8"/>
      <c r="N55729" s="5"/>
      <c r="O55729" s="10"/>
      <c r="P55729" s="8"/>
    </row>
    <row r="55730" spans="1:16" s="2" customFormat="1" x14ac:dyDescent="0.15">
      <c r="A55730" s="3"/>
      <c r="B55730" s="3"/>
      <c r="J55730" s="3"/>
      <c r="K55730" s="5"/>
      <c r="L55730" s="8"/>
      <c r="N55730" s="5"/>
      <c r="O55730" s="10"/>
      <c r="P55730" s="8"/>
    </row>
    <row r="55731" spans="1:16" s="2" customFormat="1" x14ac:dyDescent="0.15">
      <c r="A55731" s="3"/>
      <c r="B55731" s="3"/>
      <c r="J55731" s="3"/>
      <c r="K55731" s="5"/>
      <c r="L55731" s="8"/>
      <c r="N55731" s="5"/>
      <c r="O55731" s="10"/>
      <c r="P55731" s="8"/>
    </row>
    <row r="55732" spans="1:16" s="2" customFormat="1" x14ac:dyDescent="0.15">
      <c r="A55732" s="3"/>
      <c r="B55732" s="3"/>
      <c r="J55732" s="3"/>
      <c r="K55732" s="5"/>
      <c r="L55732" s="8"/>
      <c r="N55732" s="5"/>
      <c r="O55732" s="10"/>
      <c r="P55732" s="8"/>
    </row>
    <row r="55733" spans="1:16" s="2" customFormat="1" x14ac:dyDescent="0.15">
      <c r="A55733" s="3"/>
      <c r="B55733" s="3"/>
      <c r="J55733" s="3"/>
      <c r="K55733" s="5"/>
      <c r="L55733" s="8"/>
      <c r="N55733" s="5"/>
      <c r="O55733" s="10"/>
      <c r="P55733" s="8"/>
    </row>
    <row r="55734" spans="1:16" s="2" customFormat="1" x14ac:dyDescent="0.15">
      <c r="A55734" s="3"/>
      <c r="B55734" s="3"/>
      <c r="J55734" s="3"/>
      <c r="K55734" s="5"/>
      <c r="L55734" s="8"/>
      <c r="N55734" s="5"/>
      <c r="O55734" s="10"/>
      <c r="P55734" s="8"/>
    </row>
    <row r="55735" spans="1:16" s="2" customFormat="1" x14ac:dyDescent="0.15">
      <c r="A55735" s="3"/>
      <c r="B55735" s="3"/>
      <c r="J55735" s="3"/>
      <c r="K55735" s="5"/>
      <c r="L55735" s="8"/>
      <c r="N55735" s="5"/>
      <c r="O55735" s="10"/>
      <c r="P55735" s="8"/>
    </row>
    <row r="55736" spans="1:16" s="2" customFormat="1" x14ac:dyDescent="0.15">
      <c r="A55736" s="3"/>
      <c r="B55736" s="3"/>
      <c r="J55736" s="3"/>
      <c r="K55736" s="5"/>
      <c r="L55736" s="8"/>
      <c r="N55736" s="5"/>
      <c r="O55736" s="10"/>
      <c r="P55736" s="8"/>
    </row>
    <row r="55737" spans="1:16" s="2" customFormat="1" x14ac:dyDescent="0.15">
      <c r="A55737" s="3"/>
      <c r="B55737" s="3"/>
      <c r="J55737" s="3"/>
      <c r="K55737" s="5"/>
      <c r="L55737" s="8"/>
      <c r="N55737" s="5"/>
      <c r="O55737" s="10"/>
      <c r="P55737" s="8"/>
    </row>
    <row r="55738" spans="1:16" s="2" customFormat="1" x14ac:dyDescent="0.15">
      <c r="A55738" s="3"/>
      <c r="B55738" s="3"/>
      <c r="J55738" s="3"/>
      <c r="K55738" s="5"/>
      <c r="L55738" s="8"/>
      <c r="N55738" s="5"/>
      <c r="O55738" s="10"/>
      <c r="P55738" s="8"/>
    </row>
    <row r="55739" spans="1:16" s="2" customFormat="1" x14ac:dyDescent="0.15">
      <c r="A55739" s="3"/>
      <c r="B55739" s="3"/>
      <c r="J55739" s="3"/>
      <c r="K55739" s="5"/>
      <c r="L55739" s="8"/>
      <c r="N55739" s="5"/>
      <c r="O55739" s="10"/>
      <c r="P55739" s="8"/>
    </row>
    <row r="55740" spans="1:16" s="2" customFormat="1" x14ac:dyDescent="0.15">
      <c r="A55740" s="3"/>
      <c r="B55740" s="3"/>
      <c r="J55740" s="3"/>
      <c r="K55740" s="5"/>
      <c r="L55740" s="8"/>
      <c r="N55740" s="5"/>
      <c r="O55740" s="10"/>
      <c r="P55740" s="8"/>
    </row>
    <row r="55741" spans="1:16" s="2" customFormat="1" x14ac:dyDescent="0.15">
      <c r="A55741" s="3"/>
      <c r="B55741" s="3"/>
      <c r="J55741" s="3"/>
      <c r="K55741" s="5"/>
      <c r="L55741" s="8"/>
      <c r="N55741" s="5"/>
      <c r="O55741" s="10"/>
      <c r="P55741" s="8"/>
    </row>
    <row r="55742" spans="1:16" s="2" customFormat="1" x14ac:dyDescent="0.15">
      <c r="A55742" s="3"/>
      <c r="B55742" s="3"/>
      <c r="J55742" s="3"/>
      <c r="K55742" s="5"/>
      <c r="L55742" s="8"/>
      <c r="N55742" s="5"/>
      <c r="O55742" s="10"/>
      <c r="P55742" s="8"/>
    </row>
    <row r="55743" spans="1:16" s="2" customFormat="1" x14ac:dyDescent="0.15">
      <c r="A55743" s="3"/>
      <c r="B55743" s="3"/>
      <c r="J55743" s="3"/>
      <c r="K55743" s="5"/>
      <c r="L55743" s="8"/>
      <c r="N55743" s="5"/>
      <c r="O55743" s="10"/>
      <c r="P55743" s="8"/>
    </row>
    <row r="55744" spans="1:16" s="2" customFormat="1" x14ac:dyDescent="0.15">
      <c r="A55744" s="3"/>
      <c r="B55744" s="3"/>
      <c r="J55744" s="3"/>
      <c r="K55744" s="5"/>
      <c r="L55744" s="8"/>
      <c r="N55744" s="5"/>
      <c r="O55744" s="10"/>
      <c r="P55744" s="8"/>
    </row>
    <row r="55745" spans="1:16" s="2" customFormat="1" x14ac:dyDescent="0.15">
      <c r="A55745" s="3"/>
      <c r="B55745" s="3"/>
      <c r="J55745" s="3"/>
      <c r="K55745" s="5"/>
      <c r="L55745" s="8"/>
      <c r="N55745" s="5"/>
      <c r="O55745" s="10"/>
      <c r="P55745" s="8"/>
    </row>
    <row r="55746" spans="1:16" s="2" customFormat="1" x14ac:dyDescent="0.15">
      <c r="A55746" s="3"/>
      <c r="B55746" s="3"/>
      <c r="J55746" s="3"/>
      <c r="K55746" s="5"/>
      <c r="L55746" s="8"/>
      <c r="N55746" s="5"/>
      <c r="O55746" s="10"/>
      <c r="P55746" s="8"/>
    </row>
    <row r="55747" spans="1:16" s="2" customFormat="1" x14ac:dyDescent="0.15">
      <c r="A55747" s="3"/>
      <c r="B55747" s="3"/>
      <c r="J55747" s="3"/>
      <c r="K55747" s="5"/>
      <c r="L55747" s="8"/>
      <c r="N55747" s="5"/>
      <c r="O55747" s="10"/>
      <c r="P55747" s="8"/>
    </row>
    <row r="55748" spans="1:16" s="2" customFormat="1" x14ac:dyDescent="0.15">
      <c r="A55748" s="3"/>
      <c r="B55748" s="3"/>
      <c r="J55748" s="3"/>
      <c r="K55748" s="5"/>
      <c r="L55748" s="8"/>
      <c r="N55748" s="5"/>
      <c r="O55748" s="10"/>
      <c r="P55748" s="8"/>
    </row>
    <row r="55749" spans="1:16" s="2" customFormat="1" x14ac:dyDescent="0.15">
      <c r="A55749" s="3"/>
      <c r="B55749" s="3"/>
      <c r="J55749" s="3"/>
      <c r="K55749" s="5"/>
      <c r="L55749" s="8"/>
      <c r="N55749" s="5"/>
      <c r="O55749" s="10"/>
      <c r="P55749" s="8"/>
    </row>
    <row r="55750" spans="1:16" s="2" customFormat="1" x14ac:dyDescent="0.15">
      <c r="A55750" s="3"/>
      <c r="B55750" s="3"/>
      <c r="J55750" s="3"/>
      <c r="K55750" s="5"/>
      <c r="L55750" s="8"/>
      <c r="N55750" s="5"/>
      <c r="O55750" s="10"/>
      <c r="P55750" s="8"/>
    </row>
    <row r="55751" spans="1:16" s="2" customFormat="1" x14ac:dyDescent="0.15">
      <c r="A55751" s="3"/>
      <c r="B55751" s="3"/>
      <c r="J55751" s="3"/>
      <c r="K55751" s="5"/>
      <c r="L55751" s="8"/>
      <c r="N55751" s="5"/>
      <c r="O55751" s="10"/>
      <c r="P55751" s="8"/>
    </row>
    <row r="55752" spans="1:16" s="2" customFormat="1" x14ac:dyDescent="0.15">
      <c r="A55752" s="3"/>
      <c r="B55752" s="3"/>
      <c r="J55752" s="3"/>
      <c r="K55752" s="5"/>
      <c r="L55752" s="8"/>
      <c r="N55752" s="5"/>
      <c r="O55752" s="10"/>
      <c r="P55752" s="8"/>
    </row>
    <row r="55753" spans="1:16" s="2" customFormat="1" x14ac:dyDescent="0.15">
      <c r="A55753" s="3"/>
      <c r="B55753" s="3"/>
      <c r="J55753" s="3"/>
      <c r="K55753" s="5"/>
      <c r="L55753" s="8"/>
      <c r="N55753" s="5"/>
      <c r="O55753" s="10"/>
      <c r="P55753" s="8"/>
    </row>
    <row r="55754" spans="1:16" s="2" customFormat="1" x14ac:dyDescent="0.15">
      <c r="A55754" s="3"/>
      <c r="B55754" s="3"/>
      <c r="J55754" s="3"/>
      <c r="K55754" s="5"/>
      <c r="L55754" s="8"/>
      <c r="N55754" s="5"/>
      <c r="O55754" s="10"/>
      <c r="P55754" s="8"/>
    </row>
    <row r="55755" spans="1:16" s="2" customFormat="1" x14ac:dyDescent="0.15">
      <c r="A55755" s="3"/>
      <c r="B55755" s="3"/>
      <c r="J55755" s="3"/>
      <c r="K55755" s="5"/>
      <c r="L55755" s="8"/>
      <c r="N55755" s="5"/>
      <c r="O55755" s="10"/>
      <c r="P55755" s="8"/>
    </row>
    <row r="55756" spans="1:16" s="2" customFormat="1" x14ac:dyDescent="0.15">
      <c r="A55756" s="3"/>
      <c r="B55756" s="3"/>
      <c r="J55756" s="3"/>
      <c r="K55756" s="5"/>
      <c r="L55756" s="8"/>
      <c r="N55756" s="5"/>
      <c r="O55756" s="10"/>
      <c r="P55756" s="8"/>
    </row>
    <row r="55757" spans="1:16" s="2" customFormat="1" x14ac:dyDescent="0.15">
      <c r="A55757" s="3"/>
      <c r="B55757" s="3"/>
      <c r="J55757" s="3"/>
      <c r="K55757" s="5"/>
      <c r="L55757" s="8"/>
      <c r="N55757" s="5"/>
      <c r="O55757" s="10"/>
      <c r="P55757" s="8"/>
    </row>
    <row r="55758" spans="1:16" s="2" customFormat="1" x14ac:dyDescent="0.15">
      <c r="A55758" s="3"/>
      <c r="B55758" s="3"/>
      <c r="J55758" s="3"/>
      <c r="K55758" s="5"/>
      <c r="L55758" s="8"/>
      <c r="N55758" s="5"/>
      <c r="O55758" s="10"/>
      <c r="P55758" s="8"/>
    </row>
    <row r="55759" spans="1:16" s="2" customFormat="1" x14ac:dyDescent="0.15">
      <c r="A55759" s="3"/>
      <c r="B55759" s="3"/>
      <c r="J55759" s="3"/>
      <c r="K55759" s="5"/>
      <c r="L55759" s="8"/>
      <c r="N55759" s="5"/>
      <c r="O55759" s="10"/>
      <c r="P55759" s="8"/>
    </row>
    <row r="55760" spans="1:16" s="2" customFormat="1" x14ac:dyDescent="0.15">
      <c r="A55760" s="3"/>
      <c r="B55760" s="3"/>
      <c r="J55760" s="3"/>
      <c r="K55760" s="5"/>
      <c r="L55760" s="8"/>
      <c r="N55760" s="5"/>
      <c r="O55760" s="10"/>
      <c r="P55760" s="8"/>
    </row>
    <row r="55761" spans="1:16" s="2" customFormat="1" x14ac:dyDescent="0.15">
      <c r="A55761" s="3"/>
      <c r="B55761" s="3"/>
      <c r="J55761" s="3"/>
      <c r="K55761" s="5"/>
      <c r="L55761" s="8"/>
      <c r="N55761" s="5"/>
      <c r="O55761" s="10"/>
      <c r="P55761" s="8"/>
    </row>
    <row r="55762" spans="1:16" s="2" customFormat="1" x14ac:dyDescent="0.15">
      <c r="A55762" s="3"/>
      <c r="B55762" s="3"/>
      <c r="J55762" s="3"/>
      <c r="K55762" s="5"/>
      <c r="L55762" s="8"/>
      <c r="N55762" s="5"/>
      <c r="O55762" s="10"/>
      <c r="P55762" s="8"/>
    </row>
    <row r="55763" spans="1:16" s="2" customFormat="1" x14ac:dyDescent="0.15">
      <c r="A55763" s="3"/>
      <c r="B55763" s="3"/>
      <c r="J55763" s="3"/>
      <c r="K55763" s="5"/>
      <c r="L55763" s="8"/>
      <c r="N55763" s="5"/>
      <c r="O55763" s="10"/>
      <c r="P55763" s="8"/>
    </row>
    <row r="55764" spans="1:16" s="2" customFormat="1" x14ac:dyDescent="0.15">
      <c r="A55764" s="3"/>
      <c r="B55764" s="3"/>
      <c r="J55764" s="3"/>
      <c r="K55764" s="5"/>
      <c r="L55764" s="8"/>
      <c r="N55764" s="5"/>
      <c r="O55764" s="10"/>
      <c r="P55764" s="8"/>
    </row>
    <row r="55765" spans="1:16" s="2" customFormat="1" x14ac:dyDescent="0.15">
      <c r="A55765" s="3"/>
      <c r="B55765" s="3"/>
      <c r="J55765" s="3"/>
      <c r="K55765" s="5"/>
      <c r="L55765" s="8"/>
      <c r="N55765" s="5"/>
      <c r="O55765" s="10"/>
      <c r="P55765" s="8"/>
    </row>
    <row r="55766" spans="1:16" s="2" customFormat="1" x14ac:dyDescent="0.15">
      <c r="A55766" s="3"/>
      <c r="B55766" s="3"/>
      <c r="J55766" s="3"/>
      <c r="K55766" s="5"/>
      <c r="L55766" s="8"/>
      <c r="N55766" s="5"/>
      <c r="O55766" s="10"/>
      <c r="P55766" s="8"/>
    </row>
    <row r="55767" spans="1:16" s="2" customFormat="1" x14ac:dyDescent="0.15">
      <c r="A55767" s="3"/>
      <c r="B55767" s="3"/>
      <c r="J55767" s="3"/>
      <c r="K55767" s="5"/>
      <c r="L55767" s="8"/>
      <c r="N55767" s="5"/>
      <c r="O55767" s="10"/>
      <c r="P55767" s="8"/>
    </row>
    <row r="55768" spans="1:16" s="2" customFormat="1" x14ac:dyDescent="0.15">
      <c r="A55768" s="3"/>
      <c r="B55768" s="3"/>
      <c r="J55768" s="3"/>
      <c r="K55768" s="5"/>
      <c r="L55768" s="8"/>
      <c r="N55768" s="5"/>
      <c r="O55768" s="10"/>
      <c r="P55768" s="8"/>
    </row>
    <row r="55769" spans="1:16" s="2" customFormat="1" x14ac:dyDescent="0.15">
      <c r="A55769" s="3"/>
      <c r="B55769" s="3"/>
      <c r="J55769" s="3"/>
      <c r="K55769" s="5"/>
      <c r="L55769" s="8"/>
      <c r="N55769" s="5"/>
      <c r="O55769" s="10"/>
      <c r="P55769" s="8"/>
    </row>
    <row r="55770" spans="1:16" s="2" customFormat="1" x14ac:dyDescent="0.15">
      <c r="A55770" s="3"/>
      <c r="B55770" s="3"/>
      <c r="J55770" s="3"/>
      <c r="K55770" s="5"/>
      <c r="L55770" s="8"/>
      <c r="N55770" s="5"/>
      <c r="O55770" s="10"/>
      <c r="P55770" s="8"/>
    </row>
    <row r="55771" spans="1:16" s="2" customFormat="1" x14ac:dyDescent="0.15">
      <c r="A55771" s="3"/>
      <c r="B55771" s="3"/>
      <c r="J55771" s="3"/>
      <c r="K55771" s="5"/>
      <c r="L55771" s="8"/>
      <c r="N55771" s="5"/>
      <c r="O55771" s="10"/>
      <c r="P55771" s="8"/>
    </row>
    <row r="55772" spans="1:16" s="2" customFormat="1" x14ac:dyDescent="0.15">
      <c r="A55772" s="3"/>
      <c r="B55772" s="3"/>
      <c r="J55772" s="3"/>
      <c r="K55772" s="5"/>
      <c r="L55772" s="8"/>
      <c r="N55772" s="5"/>
      <c r="O55772" s="10"/>
      <c r="P55772" s="8"/>
    </row>
    <row r="55773" spans="1:16" s="2" customFormat="1" x14ac:dyDescent="0.15">
      <c r="A55773" s="3"/>
      <c r="B55773" s="3"/>
      <c r="J55773" s="3"/>
      <c r="K55773" s="5"/>
      <c r="L55773" s="8"/>
      <c r="N55773" s="5"/>
      <c r="O55773" s="10"/>
      <c r="P55773" s="8"/>
    </row>
    <row r="55774" spans="1:16" s="2" customFormat="1" x14ac:dyDescent="0.15">
      <c r="A55774" s="3"/>
      <c r="B55774" s="3"/>
      <c r="J55774" s="3"/>
      <c r="K55774" s="5"/>
      <c r="L55774" s="8"/>
      <c r="N55774" s="5"/>
      <c r="O55774" s="10"/>
      <c r="P55774" s="8"/>
    </row>
    <row r="55775" spans="1:16" s="2" customFormat="1" x14ac:dyDescent="0.15">
      <c r="A55775" s="3"/>
      <c r="B55775" s="3"/>
      <c r="J55775" s="3"/>
      <c r="K55775" s="5"/>
      <c r="L55775" s="8"/>
      <c r="N55775" s="5"/>
      <c r="O55775" s="10"/>
      <c r="P55775" s="8"/>
    </row>
    <row r="55776" spans="1:16" s="2" customFormat="1" x14ac:dyDescent="0.15">
      <c r="A55776" s="3"/>
      <c r="B55776" s="3"/>
      <c r="J55776" s="3"/>
      <c r="K55776" s="5"/>
      <c r="L55776" s="8"/>
      <c r="N55776" s="5"/>
      <c r="O55776" s="10"/>
      <c r="P55776" s="8"/>
    </row>
    <row r="55777" spans="1:16" s="2" customFormat="1" x14ac:dyDescent="0.15">
      <c r="A55777" s="3"/>
      <c r="B55777" s="3"/>
      <c r="J55777" s="3"/>
      <c r="K55777" s="5"/>
      <c r="L55777" s="8"/>
      <c r="N55777" s="5"/>
      <c r="O55777" s="10"/>
      <c r="P55777" s="8"/>
    </row>
    <row r="55778" spans="1:16" s="2" customFormat="1" x14ac:dyDescent="0.15">
      <c r="A55778" s="3"/>
      <c r="B55778" s="3"/>
      <c r="J55778" s="3"/>
      <c r="K55778" s="5"/>
      <c r="L55778" s="8"/>
      <c r="N55778" s="5"/>
      <c r="O55778" s="10"/>
      <c r="P55778" s="8"/>
    </row>
    <row r="55779" spans="1:16" s="2" customFormat="1" x14ac:dyDescent="0.15">
      <c r="A55779" s="3"/>
      <c r="B55779" s="3"/>
      <c r="J55779" s="3"/>
      <c r="K55779" s="5"/>
      <c r="L55779" s="8"/>
      <c r="N55779" s="5"/>
      <c r="O55779" s="10"/>
      <c r="P55779" s="8"/>
    </row>
    <row r="55780" spans="1:16" s="2" customFormat="1" x14ac:dyDescent="0.15">
      <c r="A55780" s="3"/>
      <c r="B55780" s="3"/>
      <c r="J55780" s="3"/>
      <c r="K55780" s="5"/>
      <c r="L55780" s="8"/>
      <c r="N55780" s="5"/>
      <c r="O55780" s="10"/>
      <c r="P55780" s="8"/>
    </row>
    <row r="55781" spans="1:16" s="2" customFormat="1" x14ac:dyDescent="0.15">
      <c r="A55781" s="3"/>
      <c r="B55781" s="3"/>
      <c r="J55781" s="3"/>
      <c r="K55781" s="5"/>
      <c r="L55781" s="8"/>
      <c r="N55781" s="5"/>
      <c r="O55781" s="10"/>
      <c r="P55781" s="8"/>
    </row>
    <row r="55782" spans="1:16" s="2" customFormat="1" x14ac:dyDescent="0.15">
      <c r="A55782" s="3"/>
      <c r="B55782" s="3"/>
      <c r="J55782" s="3"/>
      <c r="K55782" s="5"/>
      <c r="L55782" s="8"/>
      <c r="N55782" s="5"/>
      <c r="O55782" s="10"/>
      <c r="P55782" s="8"/>
    </row>
    <row r="55783" spans="1:16" s="2" customFormat="1" x14ac:dyDescent="0.15">
      <c r="A55783" s="3"/>
      <c r="B55783" s="3"/>
      <c r="J55783" s="3"/>
      <c r="K55783" s="5"/>
      <c r="L55783" s="8"/>
      <c r="N55783" s="5"/>
      <c r="O55783" s="10"/>
      <c r="P55783" s="8"/>
    </row>
    <row r="55784" spans="1:16" s="2" customFormat="1" x14ac:dyDescent="0.15">
      <c r="A55784" s="3"/>
      <c r="B55784" s="3"/>
      <c r="J55784" s="3"/>
      <c r="K55784" s="5"/>
      <c r="L55784" s="8"/>
      <c r="N55784" s="5"/>
      <c r="O55784" s="10"/>
      <c r="P55784" s="8"/>
    </row>
    <row r="55785" spans="1:16" s="2" customFormat="1" x14ac:dyDescent="0.15">
      <c r="A55785" s="3"/>
      <c r="B55785" s="3"/>
      <c r="J55785" s="3"/>
      <c r="K55785" s="5"/>
      <c r="L55785" s="8"/>
      <c r="N55785" s="5"/>
      <c r="O55785" s="10"/>
      <c r="P55785" s="8"/>
    </row>
    <row r="55786" spans="1:16" s="2" customFormat="1" x14ac:dyDescent="0.15">
      <c r="A55786" s="3"/>
      <c r="B55786" s="3"/>
      <c r="J55786" s="3"/>
      <c r="K55786" s="5"/>
      <c r="L55786" s="8"/>
      <c r="N55786" s="5"/>
      <c r="O55786" s="10"/>
      <c r="P55786" s="8"/>
    </row>
    <row r="55787" spans="1:16" s="2" customFormat="1" x14ac:dyDescent="0.15">
      <c r="A55787" s="3"/>
      <c r="B55787" s="3"/>
      <c r="J55787" s="3"/>
      <c r="K55787" s="5"/>
      <c r="L55787" s="8"/>
      <c r="N55787" s="5"/>
      <c r="O55787" s="10"/>
      <c r="P55787" s="8"/>
    </row>
    <row r="55788" spans="1:16" s="2" customFormat="1" x14ac:dyDescent="0.15">
      <c r="A55788" s="3"/>
      <c r="B55788" s="3"/>
      <c r="J55788" s="3"/>
      <c r="K55788" s="5"/>
      <c r="L55788" s="8"/>
      <c r="N55788" s="5"/>
      <c r="O55788" s="10"/>
      <c r="P55788" s="8"/>
    </row>
    <row r="55789" spans="1:16" s="2" customFormat="1" x14ac:dyDescent="0.15">
      <c r="A55789" s="3"/>
      <c r="B55789" s="3"/>
      <c r="J55789" s="3"/>
      <c r="K55789" s="5"/>
      <c r="L55789" s="8"/>
      <c r="N55789" s="5"/>
      <c r="O55789" s="10"/>
      <c r="P55789" s="8"/>
    </row>
    <row r="55790" spans="1:16" s="2" customFormat="1" x14ac:dyDescent="0.15">
      <c r="A55790" s="3"/>
      <c r="B55790" s="3"/>
      <c r="J55790" s="3"/>
      <c r="K55790" s="5"/>
      <c r="L55790" s="8"/>
      <c r="N55790" s="5"/>
      <c r="O55790" s="10"/>
      <c r="P55790" s="8"/>
    </row>
    <row r="55791" spans="1:16" s="2" customFormat="1" x14ac:dyDescent="0.15">
      <c r="A55791" s="3"/>
      <c r="B55791" s="3"/>
      <c r="J55791" s="3"/>
      <c r="K55791" s="5"/>
      <c r="L55791" s="8"/>
      <c r="N55791" s="5"/>
      <c r="O55791" s="10"/>
      <c r="P55791" s="8"/>
    </row>
    <row r="55792" spans="1:16" s="2" customFormat="1" x14ac:dyDescent="0.15">
      <c r="A55792" s="3"/>
      <c r="B55792" s="3"/>
      <c r="J55792" s="3"/>
      <c r="K55792" s="5"/>
      <c r="L55792" s="8"/>
      <c r="N55792" s="5"/>
      <c r="O55792" s="10"/>
      <c r="P55792" s="8"/>
    </row>
    <row r="55793" spans="1:16" s="2" customFormat="1" x14ac:dyDescent="0.15">
      <c r="A55793" s="3"/>
      <c r="B55793" s="3"/>
      <c r="J55793" s="3"/>
      <c r="K55793" s="5"/>
      <c r="L55793" s="8"/>
      <c r="N55793" s="5"/>
      <c r="O55793" s="10"/>
      <c r="P55793" s="8"/>
    </row>
    <row r="55794" spans="1:16" s="2" customFormat="1" x14ac:dyDescent="0.15">
      <c r="A55794" s="3"/>
      <c r="B55794" s="3"/>
      <c r="J55794" s="3"/>
      <c r="K55794" s="5"/>
      <c r="L55794" s="8"/>
      <c r="N55794" s="5"/>
      <c r="O55794" s="10"/>
      <c r="P55794" s="8"/>
    </row>
    <row r="55795" spans="1:16" s="2" customFormat="1" x14ac:dyDescent="0.15">
      <c r="A55795" s="3"/>
      <c r="B55795" s="3"/>
      <c r="J55795" s="3"/>
      <c r="K55795" s="5"/>
      <c r="L55795" s="8"/>
      <c r="N55795" s="5"/>
      <c r="O55795" s="10"/>
      <c r="P55795" s="8"/>
    </row>
    <row r="55796" spans="1:16" s="2" customFormat="1" x14ac:dyDescent="0.15">
      <c r="A55796" s="3"/>
      <c r="B55796" s="3"/>
      <c r="J55796" s="3"/>
      <c r="K55796" s="5"/>
      <c r="L55796" s="8"/>
      <c r="N55796" s="5"/>
      <c r="O55796" s="10"/>
      <c r="P55796" s="8"/>
    </row>
    <row r="55797" spans="1:16" s="2" customFormat="1" x14ac:dyDescent="0.15">
      <c r="A55797" s="3"/>
      <c r="B55797" s="3"/>
      <c r="J55797" s="3"/>
      <c r="K55797" s="5"/>
      <c r="L55797" s="8"/>
      <c r="N55797" s="5"/>
      <c r="O55797" s="10"/>
      <c r="P55797" s="8"/>
    </row>
    <row r="55798" spans="1:16" s="2" customFormat="1" x14ac:dyDescent="0.15">
      <c r="A55798" s="3"/>
      <c r="B55798" s="3"/>
      <c r="J55798" s="3"/>
      <c r="K55798" s="5"/>
      <c r="L55798" s="8"/>
      <c r="N55798" s="5"/>
      <c r="O55798" s="10"/>
      <c r="P55798" s="8"/>
    </row>
    <row r="55799" spans="1:16" s="2" customFormat="1" x14ac:dyDescent="0.15">
      <c r="A55799" s="3"/>
      <c r="B55799" s="3"/>
      <c r="J55799" s="3"/>
      <c r="K55799" s="5"/>
      <c r="L55799" s="8"/>
      <c r="N55799" s="5"/>
      <c r="O55799" s="10"/>
      <c r="P55799" s="8"/>
    </row>
    <row r="55800" spans="1:16" s="2" customFormat="1" x14ac:dyDescent="0.15">
      <c r="A55800" s="3"/>
      <c r="B55800" s="3"/>
      <c r="J55800" s="3"/>
      <c r="K55800" s="5"/>
      <c r="L55800" s="8"/>
      <c r="N55800" s="5"/>
      <c r="O55800" s="10"/>
      <c r="P55800" s="8"/>
    </row>
    <row r="55801" spans="1:16" s="2" customFormat="1" x14ac:dyDescent="0.15">
      <c r="A55801" s="3"/>
      <c r="B55801" s="3"/>
      <c r="J55801" s="3"/>
      <c r="K55801" s="5"/>
      <c r="L55801" s="8"/>
      <c r="N55801" s="5"/>
      <c r="O55801" s="10"/>
      <c r="P55801" s="8"/>
    </row>
    <row r="55802" spans="1:16" s="2" customFormat="1" x14ac:dyDescent="0.15">
      <c r="A55802" s="3"/>
      <c r="B55802" s="3"/>
      <c r="J55802" s="3"/>
      <c r="K55802" s="5"/>
      <c r="L55802" s="8"/>
      <c r="N55802" s="5"/>
      <c r="O55802" s="10"/>
      <c r="P55802" s="8"/>
    </row>
    <row r="55803" spans="1:16" s="2" customFormat="1" x14ac:dyDescent="0.15">
      <c r="A55803" s="3"/>
      <c r="B55803" s="3"/>
      <c r="J55803" s="3"/>
      <c r="K55803" s="5"/>
      <c r="L55803" s="8"/>
      <c r="N55803" s="5"/>
      <c r="O55803" s="10"/>
      <c r="P55803" s="8"/>
    </row>
    <row r="55804" spans="1:16" s="2" customFormat="1" x14ac:dyDescent="0.15">
      <c r="A55804" s="3"/>
      <c r="B55804" s="3"/>
      <c r="J55804" s="3"/>
      <c r="K55804" s="5"/>
      <c r="L55804" s="8"/>
      <c r="N55804" s="5"/>
      <c r="O55804" s="10"/>
      <c r="P55804" s="8"/>
    </row>
    <row r="55805" spans="1:16" s="2" customFormat="1" x14ac:dyDescent="0.15">
      <c r="A55805" s="3"/>
      <c r="B55805" s="3"/>
      <c r="J55805" s="3"/>
      <c r="K55805" s="5"/>
      <c r="L55805" s="8"/>
      <c r="N55805" s="5"/>
      <c r="O55805" s="10"/>
      <c r="P55805" s="8"/>
    </row>
    <row r="55806" spans="1:16" s="2" customFormat="1" x14ac:dyDescent="0.15">
      <c r="A55806" s="3"/>
      <c r="B55806" s="3"/>
      <c r="J55806" s="3"/>
      <c r="K55806" s="5"/>
      <c r="L55806" s="8"/>
      <c r="N55806" s="5"/>
      <c r="O55806" s="10"/>
      <c r="P55806" s="8"/>
    </row>
    <row r="55807" spans="1:16" s="2" customFormat="1" x14ac:dyDescent="0.15">
      <c r="A55807" s="3"/>
      <c r="B55807" s="3"/>
      <c r="J55807" s="3"/>
      <c r="K55807" s="5"/>
      <c r="L55807" s="8"/>
      <c r="N55807" s="5"/>
      <c r="O55807" s="10"/>
      <c r="P55807" s="8"/>
    </row>
    <row r="55808" spans="1:16" s="2" customFormat="1" x14ac:dyDescent="0.15">
      <c r="A55808" s="3"/>
      <c r="B55808" s="3"/>
      <c r="J55808" s="3"/>
      <c r="K55808" s="5"/>
      <c r="L55808" s="8"/>
      <c r="N55808" s="5"/>
      <c r="O55808" s="10"/>
      <c r="P55808" s="8"/>
    </row>
    <row r="55809" spans="1:16" s="2" customFormat="1" x14ac:dyDescent="0.15">
      <c r="A55809" s="3"/>
      <c r="B55809" s="3"/>
      <c r="J55809" s="3"/>
      <c r="K55809" s="5"/>
      <c r="L55809" s="8"/>
      <c r="N55809" s="5"/>
      <c r="O55809" s="10"/>
      <c r="P55809" s="8"/>
    </row>
    <row r="55810" spans="1:16" s="2" customFormat="1" x14ac:dyDescent="0.15">
      <c r="A55810" s="3"/>
      <c r="B55810" s="3"/>
      <c r="J55810" s="3"/>
      <c r="K55810" s="5"/>
      <c r="L55810" s="8"/>
      <c r="N55810" s="5"/>
      <c r="O55810" s="10"/>
      <c r="P55810" s="8"/>
    </row>
    <row r="55811" spans="1:16" s="2" customFormat="1" x14ac:dyDescent="0.15">
      <c r="A55811" s="3"/>
      <c r="B55811" s="3"/>
      <c r="J55811" s="3"/>
      <c r="K55811" s="5"/>
      <c r="L55811" s="8"/>
      <c r="N55811" s="5"/>
      <c r="O55811" s="10"/>
      <c r="P55811" s="8"/>
    </row>
    <row r="55812" spans="1:16" s="2" customFormat="1" x14ac:dyDescent="0.15">
      <c r="A55812" s="3"/>
      <c r="B55812" s="3"/>
      <c r="J55812" s="3"/>
      <c r="K55812" s="5"/>
      <c r="L55812" s="8"/>
      <c r="N55812" s="5"/>
      <c r="O55812" s="10"/>
      <c r="P55812" s="8"/>
    </row>
    <row r="55813" spans="1:16" s="2" customFormat="1" x14ac:dyDescent="0.15">
      <c r="A55813" s="3"/>
      <c r="B55813" s="3"/>
      <c r="J55813" s="3"/>
      <c r="K55813" s="5"/>
      <c r="L55813" s="8"/>
      <c r="N55813" s="5"/>
      <c r="O55813" s="10"/>
      <c r="P55813" s="8"/>
    </row>
    <row r="55814" spans="1:16" s="2" customFormat="1" x14ac:dyDescent="0.15">
      <c r="A55814" s="3"/>
      <c r="B55814" s="3"/>
      <c r="J55814" s="3"/>
      <c r="K55814" s="5"/>
      <c r="L55814" s="8"/>
      <c r="N55814" s="5"/>
      <c r="O55814" s="10"/>
      <c r="P55814" s="8"/>
    </row>
    <row r="55815" spans="1:16" s="2" customFormat="1" x14ac:dyDescent="0.15">
      <c r="A55815" s="3"/>
      <c r="B55815" s="3"/>
      <c r="J55815" s="3"/>
      <c r="K55815" s="5"/>
      <c r="L55815" s="8"/>
      <c r="N55815" s="5"/>
      <c r="O55815" s="10"/>
      <c r="P55815" s="8"/>
    </row>
    <row r="55816" spans="1:16" s="2" customFormat="1" x14ac:dyDescent="0.15">
      <c r="A55816" s="3"/>
      <c r="B55816" s="3"/>
      <c r="J55816" s="3"/>
      <c r="K55816" s="5"/>
      <c r="L55816" s="8"/>
      <c r="N55816" s="5"/>
      <c r="O55816" s="10"/>
      <c r="P55816" s="8"/>
    </row>
    <row r="55817" spans="1:16" s="2" customFormat="1" x14ac:dyDescent="0.15">
      <c r="A55817" s="3"/>
      <c r="B55817" s="3"/>
      <c r="J55817" s="3"/>
      <c r="K55817" s="5"/>
      <c r="L55817" s="8"/>
      <c r="N55817" s="5"/>
      <c r="O55817" s="10"/>
      <c r="P55817" s="8"/>
    </row>
    <row r="55818" spans="1:16" s="2" customFormat="1" x14ac:dyDescent="0.15">
      <c r="A55818" s="3"/>
      <c r="B55818" s="3"/>
      <c r="J55818" s="3"/>
      <c r="K55818" s="5"/>
      <c r="L55818" s="8"/>
      <c r="N55818" s="5"/>
      <c r="O55818" s="10"/>
      <c r="P55818" s="8"/>
    </row>
    <row r="55819" spans="1:16" s="2" customFormat="1" x14ac:dyDescent="0.15">
      <c r="A55819" s="3"/>
      <c r="B55819" s="3"/>
      <c r="J55819" s="3"/>
      <c r="K55819" s="5"/>
      <c r="L55819" s="8"/>
      <c r="N55819" s="5"/>
      <c r="O55819" s="10"/>
      <c r="P55819" s="8"/>
    </row>
    <row r="55820" spans="1:16" s="2" customFormat="1" x14ac:dyDescent="0.15">
      <c r="A55820" s="3"/>
      <c r="B55820" s="3"/>
      <c r="J55820" s="3"/>
      <c r="K55820" s="5"/>
      <c r="L55820" s="8"/>
      <c r="N55820" s="5"/>
      <c r="O55820" s="10"/>
      <c r="P55820" s="8"/>
    </row>
    <row r="55821" spans="1:16" s="2" customFormat="1" x14ac:dyDescent="0.15">
      <c r="A55821" s="3"/>
      <c r="B55821" s="3"/>
      <c r="J55821" s="3"/>
      <c r="K55821" s="5"/>
      <c r="L55821" s="8"/>
      <c r="N55821" s="5"/>
      <c r="O55821" s="10"/>
      <c r="P55821" s="8"/>
    </row>
    <row r="55822" spans="1:16" s="2" customFormat="1" x14ac:dyDescent="0.15">
      <c r="A55822" s="3"/>
      <c r="B55822" s="3"/>
      <c r="J55822" s="3"/>
      <c r="K55822" s="5"/>
      <c r="L55822" s="8"/>
      <c r="N55822" s="5"/>
      <c r="O55822" s="10"/>
      <c r="P55822" s="8"/>
    </row>
    <row r="55823" spans="1:16" s="2" customFormat="1" x14ac:dyDescent="0.15">
      <c r="A55823" s="3"/>
      <c r="B55823" s="3"/>
      <c r="J55823" s="3"/>
      <c r="K55823" s="5"/>
      <c r="L55823" s="8"/>
      <c r="N55823" s="5"/>
      <c r="O55823" s="10"/>
      <c r="P55823" s="8"/>
    </row>
    <row r="55824" spans="1:16" s="2" customFormat="1" x14ac:dyDescent="0.15">
      <c r="A55824" s="3"/>
      <c r="B55824" s="3"/>
      <c r="J55824" s="3"/>
      <c r="K55824" s="5"/>
      <c r="L55824" s="8"/>
      <c r="N55824" s="5"/>
      <c r="O55824" s="10"/>
      <c r="P55824" s="8"/>
    </row>
    <row r="55825" spans="1:16" s="2" customFormat="1" x14ac:dyDescent="0.15">
      <c r="A55825" s="3"/>
      <c r="B55825" s="3"/>
      <c r="J55825" s="3"/>
      <c r="K55825" s="5"/>
      <c r="L55825" s="8"/>
      <c r="N55825" s="5"/>
      <c r="O55825" s="10"/>
      <c r="P55825" s="8"/>
    </row>
    <row r="55826" spans="1:16" s="2" customFormat="1" x14ac:dyDescent="0.15">
      <c r="A55826" s="3"/>
      <c r="B55826" s="3"/>
      <c r="J55826" s="3"/>
      <c r="K55826" s="5"/>
      <c r="L55826" s="8"/>
      <c r="N55826" s="5"/>
      <c r="O55826" s="10"/>
      <c r="P55826" s="8"/>
    </row>
    <row r="55827" spans="1:16" s="2" customFormat="1" x14ac:dyDescent="0.15">
      <c r="A55827" s="3"/>
      <c r="B55827" s="3"/>
      <c r="J55827" s="3"/>
      <c r="K55827" s="5"/>
      <c r="L55827" s="8"/>
      <c r="N55827" s="5"/>
      <c r="O55827" s="10"/>
      <c r="P55827" s="8"/>
    </row>
    <row r="55828" spans="1:16" s="2" customFormat="1" x14ac:dyDescent="0.15">
      <c r="A55828" s="3"/>
      <c r="B55828" s="3"/>
      <c r="J55828" s="3"/>
      <c r="K55828" s="5"/>
      <c r="L55828" s="8"/>
      <c r="N55828" s="5"/>
      <c r="O55828" s="10"/>
      <c r="P55828" s="8"/>
    </row>
    <row r="55829" spans="1:16" s="2" customFormat="1" x14ac:dyDescent="0.15">
      <c r="A55829" s="3"/>
      <c r="B55829" s="3"/>
      <c r="J55829" s="3"/>
      <c r="K55829" s="5"/>
      <c r="L55829" s="8"/>
      <c r="N55829" s="5"/>
      <c r="O55829" s="10"/>
      <c r="P55829" s="8"/>
    </row>
    <row r="55830" spans="1:16" s="2" customFormat="1" x14ac:dyDescent="0.15">
      <c r="A55830" s="3"/>
      <c r="B55830" s="3"/>
      <c r="J55830" s="3"/>
      <c r="K55830" s="5"/>
      <c r="L55830" s="8"/>
      <c r="N55830" s="5"/>
      <c r="O55830" s="10"/>
      <c r="P55830" s="8"/>
    </row>
    <row r="55831" spans="1:16" s="2" customFormat="1" x14ac:dyDescent="0.15">
      <c r="A55831" s="3"/>
      <c r="B55831" s="3"/>
      <c r="J55831" s="3"/>
      <c r="K55831" s="5"/>
      <c r="L55831" s="8"/>
      <c r="N55831" s="5"/>
      <c r="O55831" s="10"/>
      <c r="P55831" s="8"/>
    </row>
    <row r="55832" spans="1:16" s="2" customFormat="1" x14ac:dyDescent="0.15">
      <c r="A55832" s="3"/>
      <c r="B55832" s="3"/>
      <c r="J55832" s="3"/>
      <c r="K55832" s="5"/>
      <c r="L55832" s="8"/>
      <c r="N55832" s="5"/>
      <c r="O55832" s="10"/>
      <c r="P55832" s="8"/>
    </row>
    <row r="55833" spans="1:16" s="2" customFormat="1" x14ac:dyDescent="0.15">
      <c r="A55833" s="3"/>
      <c r="B55833" s="3"/>
      <c r="J55833" s="3"/>
      <c r="K55833" s="5"/>
      <c r="L55833" s="8"/>
      <c r="N55833" s="5"/>
      <c r="O55833" s="10"/>
      <c r="P55833" s="8"/>
    </row>
    <row r="55834" spans="1:16" s="2" customFormat="1" x14ac:dyDescent="0.15">
      <c r="A55834" s="3"/>
      <c r="B55834" s="3"/>
      <c r="J55834" s="3"/>
      <c r="K55834" s="5"/>
      <c r="L55834" s="8"/>
      <c r="N55834" s="5"/>
      <c r="O55834" s="10"/>
      <c r="P55834" s="8"/>
    </row>
    <row r="55835" spans="1:16" s="2" customFormat="1" x14ac:dyDescent="0.15">
      <c r="A55835" s="3"/>
      <c r="B55835" s="3"/>
      <c r="J55835" s="3"/>
      <c r="K55835" s="5"/>
      <c r="L55835" s="8"/>
      <c r="N55835" s="5"/>
      <c r="O55835" s="10"/>
      <c r="P55835" s="8"/>
    </row>
    <row r="55836" spans="1:16" s="2" customFormat="1" x14ac:dyDescent="0.15">
      <c r="A55836" s="3"/>
      <c r="B55836" s="3"/>
      <c r="J55836" s="3"/>
      <c r="K55836" s="5"/>
      <c r="L55836" s="8"/>
      <c r="N55836" s="5"/>
      <c r="O55836" s="10"/>
      <c r="P55836" s="8"/>
    </row>
    <row r="55837" spans="1:16" s="2" customFormat="1" x14ac:dyDescent="0.15">
      <c r="A55837" s="3"/>
      <c r="B55837" s="3"/>
      <c r="J55837" s="3"/>
      <c r="K55837" s="5"/>
      <c r="L55837" s="8"/>
      <c r="N55837" s="5"/>
      <c r="O55837" s="10"/>
      <c r="P55837" s="8"/>
    </row>
    <row r="55838" spans="1:16" s="2" customFormat="1" x14ac:dyDescent="0.15">
      <c r="A55838" s="3"/>
      <c r="B55838" s="3"/>
      <c r="J55838" s="3"/>
      <c r="K55838" s="5"/>
      <c r="L55838" s="8"/>
      <c r="N55838" s="5"/>
      <c r="O55838" s="10"/>
      <c r="P55838" s="8"/>
    </row>
    <row r="55839" spans="1:16" s="2" customFormat="1" x14ac:dyDescent="0.15">
      <c r="A55839" s="3"/>
      <c r="B55839" s="3"/>
      <c r="J55839" s="3"/>
      <c r="K55839" s="5"/>
      <c r="L55839" s="8"/>
      <c r="N55839" s="5"/>
      <c r="O55839" s="10"/>
      <c r="P55839" s="8"/>
    </row>
    <row r="55840" spans="1:16" s="2" customFormat="1" x14ac:dyDescent="0.15">
      <c r="A55840" s="3"/>
      <c r="B55840" s="3"/>
      <c r="J55840" s="3"/>
      <c r="K55840" s="5"/>
      <c r="L55840" s="8"/>
      <c r="N55840" s="5"/>
      <c r="O55840" s="10"/>
      <c r="P55840" s="8"/>
    </row>
    <row r="55841" spans="1:16" s="2" customFormat="1" x14ac:dyDescent="0.15">
      <c r="A55841" s="3"/>
      <c r="B55841" s="3"/>
      <c r="J55841" s="3"/>
      <c r="K55841" s="5"/>
      <c r="L55841" s="8"/>
      <c r="N55841" s="5"/>
      <c r="O55841" s="10"/>
      <c r="P55841" s="8"/>
    </row>
    <row r="55842" spans="1:16" s="2" customFormat="1" x14ac:dyDescent="0.15">
      <c r="A55842" s="3"/>
      <c r="B55842" s="3"/>
      <c r="J55842" s="3"/>
      <c r="K55842" s="5"/>
      <c r="L55842" s="8"/>
      <c r="N55842" s="5"/>
      <c r="O55842" s="10"/>
      <c r="P55842" s="8"/>
    </row>
    <row r="55843" spans="1:16" s="2" customFormat="1" x14ac:dyDescent="0.15">
      <c r="A55843" s="3"/>
      <c r="B55843" s="3"/>
      <c r="J55843" s="3"/>
      <c r="K55843" s="5"/>
      <c r="L55843" s="8"/>
      <c r="N55843" s="5"/>
      <c r="O55843" s="10"/>
      <c r="P55843" s="8"/>
    </row>
    <row r="55844" spans="1:16" s="2" customFormat="1" x14ac:dyDescent="0.15">
      <c r="A55844" s="3"/>
      <c r="B55844" s="3"/>
      <c r="J55844" s="3"/>
      <c r="K55844" s="5"/>
      <c r="L55844" s="8"/>
      <c r="N55844" s="5"/>
      <c r="O55844" s="10"/>
      <c r="P55844" s="8"/>
    </row>
    <row r="55845" spans="1:16" s="2" customFormat="1" x14ac:dyDescent="0.15">
      <c r="A55845" s="3"/>
      <c r="B55845" s="3"/>
      <c r="J55845" s="3"/>
      <c r="K55845" s="5"/>
      <c r="L55845" s="8"/>
      <c r="N55845" s="5"/>
      <c r="O55845" s="10"/>
      <c r="P55845" s="8"/>
    </row>
    <row r="55846" spans="1:16" s="2" customFormat="1" x14ac:dyDescent="0.15">
      <c r="A55846" s="3"/>
      <c r="B55846" s="3"/>
      <c r="J55846" s="3"/>
      <c r="K55846" s="5"/>
      <c r="L55846" s="8"/>
      <c r="N55846" s="5"/>
      <c r="O55846" s="10"/>
      <c r="P55846" s="8"/>
    </row>
    <row r="55847" spans="1:16" s="2" customFormat="1" x14ac:dyDescent="0.15">
      <c r="A55847" s="3"/>
      <c r="B55847" s="3"/>
      <c r="J55847" s="3"/>
      <c r="K55847" s="5"/>
      <c r="L55847" s="8"/>
      <c r="N55847" s="5"/>
      <c r="O55847" s="10"/>
      <c r="P55847" s="8"/>
    </row>
    <row r="55848" spans="1:16" s="2" customFormat="1" x14ac:dyDescent="0.15">
      <c r="A55848" s="3"/>
      <c r="B55848" s="3"/>
      <c r="J55848" s="3"/>
      <c r="K55848" s="5"/>
      <c r="L55848" s="8"/>
      <c r="N55848" s="5"/>
      <c r="O55848" s="10"/>
      <c r="P55848" s="8"/>
    </row>
    <row r="55849" spans="1:16" s="2" customFormat="1" x14ac:dyDescent="0.15">
      <c r="A55849" s="3"/>
      <c r="B55849" s="3"/>
      <c r="J55849" s="3"/>
      <c r="K55849" s="5"/>
      <c r="L55849" s="8"/>
      <c r="N55849" s="5"/>
      <c r="O55849" s="10"/>
      <c r="P55849" s="8"/>
    </row>
    <row r="55850" spans="1:16" s="2" customFormat="1" x14ac:dyDescent="0.15">
      <c r="A55850" s="3"/>
      <c r="B55850" s="3"/>
      <c r="J55850" s="3"/>
      <c r="K55850" s="5"/>
      <c r="L55850" s="8"/>
      <c r="N55850" s="5"/>
      <c r="O55850" s="10"/>
      <c r="P55850" s="8"/>
    </row>
    <row r="55851" spans="1:16" s="2" customFormat="1" x14ac:dyDescent="0.15">
      <c r="A55851" s="3"/>
      <c r="B55851" s="3"/>
      <c r="J55851" s="3"/>
      <c r="K55851" s="5"/>
      <c r="L55851" s="8"/>
      <c r="N55851" s="5"/>
      <c r="O55851" s="10"/>
      <c r="P55851" s="8"/>
    </row>
    <row r="55852" spans="1:16" s="2" customFormat="1" x14ac:dyDescent="0.15">
      <c r="A55852" s="3"/>
      <c r="B55852" s="3"/>
      <c r="J55852" s="3"/>
      <c r="K55852" s="5"/>
      <c r="L55852" s="8"/>
      <c r="N55852" s="5"/>
      <c r="O55852" s="10"/>
      <c r="P55852" s="8"/>
    </row>
    <row r="55853" spans="1:16" s="2" customFormat="1" x14ac:dyDescent="0.15">
      <c r="A55853" s="3"/>
      <c r="B55853" s="3"/>
      <c r="J55853" s="3"/>
      <c r="K55853" s="5"/>
      <c r="L55853" s="8"/>
      <c r="N55853" s="5"/>
      <c r="O55853" s="10"/>
      <c r="P55853" s="8"/>
    </row>
    <row r="55854" spans="1:16" s="2" customFormat="1" x14ac:dyDescent="0.15">
      <c r="A55854" s="3"/>
      <c r="B55854" s="3"/>
      <c r="J55854" s="3"/>
      <c r="K55854" s="5"/>
      <c r="L55854" s="8"/>
      <c r="N55854" s="5"/>
      <c r="O55854" s="10"/>
      <c r="P55854" s="8"/>
    </row>
    <row r="55855" spans="1:16" s="2" customFormat="1" x14ac:dyDescent="0.15">
      <c r="A55855" s="3"/>
      <c r="B55855" s="3"/>
      <c r="J55855" s="3"/>
      <c r="K55855" s="5"/>
      <c r="L55855" s="8"/>
      <c r="N55855" s="5"/>
      <c r="O55855" s="10"/>
      <c r="P55855" s="8"/>
    </row>
    <row r="55856" spans="1:16" s="2" customFormat="1" x14ac:dyDescent="0.15">
      <c r="A55856" s="3"/>
      <c r="B55856" s="3"/>
      <c r="J55856" s="3"/>
      <c r="K55856" s="5"/>
      <c r="L55856" s="8"/>
      <c r="N55856" s="5"/>
      <c r="O55856" s="10"/>
      <c r="P55856" s="8"/>
    </row>
    <row r="55857" spans="1:16" s="2" customFormat="1" x14ac:dyDescent="0.15">
      <c r="A55857" s="3"/>
      <c r="B55857" s="3"/>
      <c r="J55857" s="3"/>
      <c r="K55857" s="5"/>
      <c r="L55857" s="8"/>
      <c r="N55857" s="5"/>
      <c r="O55857" s="10"/>
      <c r="P55857" s="8"/>
    </row>
    <row r="55858" spans="1:16" s="2" customFormat="1" x14ac:dyDescent="0.15">
      <c r="A55858" s="3"/>
      <c r="B55858" s="3"/>
      <c r="J55858" s="3"/>
      <c r="K55858" s="5"/>
      <c r="L55858" s="8"/>
      <c r="N55858" s="5"/>
      <c r="O55858" s="10"/>
      <c r="P55858" s="8"/>
    </row>
    <row r="55859" spans="1:16" s="2" customFormat="1" x14ac:dyDescent="0.15">
      <c r="A55859" s="3"/>
      <c r="B55859" s="3"/>
      <c r="J55859" s="3"/>
      <c r="K55859" s="5"/>
      <c r="L55859" s="8"/>
      <c r="N55859" s="5"/>
      <c r="O55859" s="10"/>
      <c r="P55859" s="8"/>
    </row>
    <row r="55860" spans="1:16" s="2" customFormat="1" x14ac:dyDescent="0.15">
      <c r="A55860" s="3"/>
      <c r="B55860" s="3"/>
      <c r="J55860" s="3"/>
      <c r="K55860" s="5"/>
      <c r="L55860" s="8"/>
      <c r="N55860" s="5"/>
      <c r="O55860" s="10"/>
      <c r="P55860" s="8"/>
    </row>
    <row r="55861" spans="1:16" s="2" customFormat="1" x14ac:dyDescent="0.15">
      <c r="A55861" s="3"/>
      <c r="B55861" s="3"/>
      <c r="J55861" s="3"/>
      <c r="K55861" s="5"/>
      <c r="L55861" s="8"/>
      <c r="N55861" s="5"/>
      <c r="O55861" s="10"/>
      <c r="P55861" s="8"/>
    </row>
    <row r="55862" spans="1:16" s="2" customFormat="1" x14ac:dyDescent="0.15">
      <c r="A55862" s="3"/>
      <c r="B55862" s="3"/>
      <c r="J55862" s="3"/>
      <c r="K55862" s="5"/>
      <c r="L55862" s="8"/>
      <c r="N55862" s="5"/>
      <c r="O55862" s="10"/>
      <c r="P55862" s="8"/>
    </row>
    <row r="55863" spans="1:16" s="2" customFormat="1" x14ac:dyDescent="0.15">
      <c r="A55863" s="3"/>
      <c r="B55863" s="3"/>
      <c r="J55863" s="3"/>
      <c r="K55863" s="5"/>
      <c r="L55863" s="8"/>
      <c r="N55863" s="5"/>
      <c r="O55863" s="10"/>
      <c r="P55863" s="8"/>
    </row>
    <row r="55864" spans="1:16" s="2" customFormat="1" x14ac:dyDescent="0.15">
      <c r="A55864" s="3"/>
      <c r="B55864" s="3"/>
      <c r="J55864" s="3"/>
      <c r="K55864" s="5"/>
      <c r="L55864" s="8"/>
      <c r="N55864" s="5"/>
      <c r="O55864" s="10"/>
      <c r="P55864" s="8"/>
    </row>
    <row r="55865" spans="1:16" s="2" customFormat="1" x14ac:dyDescent="0.15">
      <c r="A55865" s="3"/>
      <c r="B55865" s="3"/>
      <c r="J55865" s="3"/>
      <c r="K55865" s="5"/>
      <c r="L55865" s="8"/>
      <c r="N55865" s="5"/>
      <c r="O55865" s="10"/>
      <c r="P55865" s="8"/>
    </row>
    <row r="55866" spans="1:16" s="2" customFormat="1" x14ac:dyDescent="0.15">
      <c r="A55866" s="3"/>
      <c r="B55866" s="3"/>
      <c r="J55866" s="3"/>
      <c r="K55866" s="5"/>
      <c r="L55866" s="8"/>
      <c r="N55866" s="5"/>
      <c r="O55866" s="10"/>
      <c r="P55866" s="8"/>
    </row>
    <row r="55867" spans="1:16" s="2" customFormat="1" x14ac:dyDescent="0.15">
      <c r="A55867" s="3"/>
      <c r="B55867" s="3"/>
      <c r="J55867" s="3"/>
      <c r="K55867" s="5"/>
      <c r="L55867" s="8"/>
      <c r="N55867" s="5"/>
      <c r="O55867" s="10"/>
      <c r="P55867" s="8"/>
    </row>
    <row r="55868" spans="1:16" s="2" customFormat="1" x14ac:dyDescent="0.15">
      <c r="A55868" s="3"/>
      <c r="B55868" s="3"/>
      <c r="J55868" s="3"/>
      <c r="K55868" s="5"/>
      <c r="L55868" s="8"/>
      <c r="N55868" s="5"/>
      <c r="O55868" s="10"/>
      <c r="P55868" s="8"/>
    </row>
    <row r="55869" spans="1:16" s="2" customFormat="1" x14ac:dyDescent="0.15">
      <c r="A55869" s="3"/>
      <c r="B55869" s="3"/>
      <c r="J55869" s="3"/>
      <c r="K55869" s="5"/>
      <c r="L55869" s="8"/>
      <c r="N55869" s="5"/>
      <c r="O55869" s="10"/>
      <c r="P55869" s="8"/>
    </row>
    <row r="55870" spans="1:16" s="2" customFormat="1" x14ac:dyDescent="0.15">
      <c r="A55870" s="3"/>
      <c r="B55870" s="3"/>
      <c r="J55870" s="3"/>
      <c r="K55870" s="5"/>
      <c r="L55870" s="8"/>
      <c r="N55870" s="5"/>
      <c r="O55870" s="10"/>
      <c r="P55870" s="8"/>
    </row>
    <row r="55871" spans="1:16" s="2" customFormat="1" x14ac:dyDescent="0.15">
      <c r="A55871" s="3"/>
      <c r="B55871" s="3"/>
      <c r="J55871" s="3"/>
      <c r="K55871" s="5"/>
      <c r="L55871" s="8"/>
      <c r="N55871" s="5"/>
      <c r="O55871" s="10"/>
      <c r="P55871" s="8"/>
    </row>
    <row r="55872" spans="1:16" s="2" customFormat="1" x14ac:dyDescent="0.15">
      <c r="A55872" s="3"/>
      <c r="B55872" s="3"/>
      <c r="J55872" s="3"/>
      <c r="K55872" s="5"/>
      <c r="L55872" s="8"/>
      <c r="N55872" s="5"/>
      <c r="O55872" s="10"/>
      <c r="P55872" s="8"/>
    </row>
    <row r="55873" spans="1:16" s="2" customFormat="1" x14ac:dyDescent="0.15">
      <c r="A55873" s="3"/>
      <c r="B55873" s="3"/>
      <c r="J55873" s="3"/>
      <c r="K55873" s="5"/>
      <c r="L55873" s="8"/>
      <c r="N55873" s="5"/>
      <c r="O55873" s="10"/>
      <c r="P55873" s="8"/>
    </row>
    <row r="55874" spans="1:16" s="2" customFormat="1" x14ac:dyDescent="0.15">
      <c r="A55874" s="3"/>
      <c r="B55874" s="3"/>
      <c r="J55874" s="3"/>
      <c r="K55874" s="5"/>
      <c r="L55874" s="8"/>
      <c r="N55874" s="5"/>
      <c r="O55874" s="10"/>
      <c r="P55874" s="8"/>
    </row>
    <row r="55875" spans="1:16" s="2" customFormat="1" x14ac:dyDescent="0.15">
      <c r="A55875" s="3"/>
      <c r="B55875" s="3"/>
      <c r="J55875" s="3"/>
      <c r="K55875" s="5"/>
      <c r="L55875" s="8"/>
      <c r="N55875" s="5"/>
      <c r="O55875" s="10"/>
      <c r="P55875" s="8"/>
    </row>
    <row r="55876" spans="1:16" s="2" customFormat="1" x14ac:dyDescent="0.15">
      <c r="A55876" s="3"/>
      <c r="B55876" s="3"/>
      <c r="J55876" s="3"/>
      <c r="K55876" s="5"/>
      <c r="L55876" s="8"/>
      <c r="N55876" s="5"/>
      <c r="O55876" s="10"/>
      <c r="P55876" s="8"/>
    </row>
    <row r="55877" spans="1:16" s="2" customFormat="1" x14ac:dyDescent="0.15">
      <c r="A55877" s="3"/>
      <c r="B55877" s="3"/>
      <c r="J55877" s="3"/>
      <c r="K55877" s="5"/>
      <c r="L55877" s="8"/>
      <c r="N55877" s="5"/>
      <c r="O55877" s="10"/>
      <c r="P55877" s="8"/>
    </row>
    <row r="55878" spans="1:16" s="2" customFormat="1" x14ac:dyDescent="0.15">
      <c r="A55878" s="3"/>
      <c r="B55878" s="3"/>
      <c r="J55878" s="3"/>
      <c r="K55878" s="5"/>
      <c r="L55878" s="8"/>
      <c r="N55878" s="5"/>
      <c r="O55878" s="10"/>
      <c r="P55878" s="8"/>
    </row>
    <row r="55879" spans="1:16" s="2" customFormat="1" x14ac:dyDescent="0.15">
      <c r="A55879" s="3"/>
      <c r="B55879" s="3"/>
      <c r="J55879" s="3"/>
      <c r="K55879" s="5"/>
      <c r="L55879" s="8"/>
      <c r="N55879" s="5"/>
      <c r="O55879" s="10"/>
      <c r="P55879" s="8"/>
    </row>
    <row r="55880" spans="1:16" s="2" customFormat="1" x14ac:dyDescent="0.15">
      <c r="A55880" s="3"/>
      <c r="B55880" s="3"/>
      <c r="J55880" s="3"/>
      <c r="K55880" s="5"/>
      <c r="L55880" s="8"/>
      <c r="N55880" s="5"/>
      <c r="O55880" s="10"/>
      <c r="P55880" s="8"/>
    </row>
    <row r="55881" spans="1:16" s="2" customFormat="1" x14ac:dyDescent="0.15">
      <c r="A55881" s="3"/>
      <c r="B55881" s="3"/>
      <c r="J55881" s="3"/>
      <c r="K55881" s="5"/>
      <c r="L55881" s="8"/>
      <c r="N55881" s="5"/>
      <c r="O55881" s="10"/>
      <c r="P55881" s="8"/>
    </row>
    <row r="55882" spans="1:16" s="2" customFormat="1" x14ac:dyDescent="0.15">
      <c r="A55882" s="3"/>
      <c r="B55882" s="3"/>
      <c r="J55882" s="3"/>
      <c r="K55882" s="5"/>
      <c r="L55882" s="8"/>
      <c r="N55882" s="5"/>
      <c r="O55882" s="10"/>
      <c r="P55882" s="8"/>
    </row>
    <row r="55883" spans="1:16" s="2" customFormat="1" x14ac:dyDescent="0.15">
      <c r="A55883" s="3"/>
      <c r="B55883" s="3"/>
      <c r="J55883" s="3"/>
      <c r="K55883" s="5"/>
      <c r="L55883" s="8"/>
      <c r="N55883" s="5"/>
      <c r="O55883" s="10"/>
      <c r="P55883" s="8"/>
    </row>
    <row r="55884" spans="1:16" s="2" customFormat="1" x14ac:dyDescent="0.15">
      <c r="A55884" s="3"/>
      <c r="B55884" s="3"/>
      <c r="J55884" s="3"/>
      <c r="K55884" s="5"/>
      <c r="L55884" s="8"/>
      <c r="N55884" s="5"/>
      <c r="O55884" s="10"/>
      <c r="P55884" s="8"/>
    </row>
    <row r="55885" spans="1:16" s="2" customFormat="1" x14ac:dyDescent="0.15">
      <c r="A55885" s="3"/>
      <c r="B55885" s="3"/>
      <c r="J55885" s="3"/>
      <c r="K55885" s="5"/>
      <c r="L55885" s="8"/>
      <c r="N55885" s="5"/>
      <c r="O55885" s="10"/>
      <c r="P55885" s="8"/>
    </row>
    <row r="55886" spans="1:16" s="2" customFormat="1" x14ac:dyDescent="0.15">
      <c r="A55886" s="3"/>
      <c r="B55886" s="3"/>
      <c r="J55886" s="3"/>
      <c r="K55886" s="5"/>
      <c r="L55886" s="8"/>
      <c r="N55886" s="5"/>
      <c r="O55886" s="10"/>
      <c r="P55886" s="8"/>
    </row>
    <row r="55887" spans="1:16" s="2" customFormat="1" x14ac:dyDescent="0.15">
      <c r="A55887" s="3"/>
      <c r="B55887" s="3"/>
      <c r="J55887" s="3"/>
      <c r="K55887" s="5"/>
      <c r="L55887" s="8"/>
      <c r="N55887" s="5"/>
      <c r="O55887" s="10"/>
      <c r="P55887" s="8"/>
    </row>
    <row r="55888" spans="1:16" s="2" customFormat="1" x14ac:dyDescent="0.15">
      <c r="A55888" s="3"/>
      <c r="B55888" s="3"/>
      <c r="J55888" s="3"/>
      <c r="K55888" s="5"/>
      <c r="L55888" s="8"/>
      <c r="N55888" s="5"/>
      <c r="O55888" s="10"/>
      <c r="P55888" s="8"/>
    </row>
    <row r="55889" spans="1:16" s="2" customFormat="1" x14ac:dyDescent="0.15">
      <c r="A55889" s="3"/>
      <c r="B55889" s="3"/>
      <c r="J55889" s="3"/>
      <c r="K55889" s="5"/>
      <c r="L55889" s="8"/>
      <c r="N55889" s="5"/>
      <c r="O55889" s="10"/>
      <c r="P55889" s="8"/>
    </row>
    <row r="55890" spans="1:16" s="2" customFormat="1" x14ac:dyDescent="0.15">
      <c r="A55890" s="3"/>
      <c r="B55890" s="3"/>
      <c r="J55890" s="3"/>
      <c r="K55890" s="5"/>
      <c r="L55890" s="8"/>
      <c r="N55890" s="5"/>
      <c r="O55890" s="10"/>
      <c r="P55890" s="8"/>
    </row>
    <row r="55891" spans="1:16" s="2" customFormat="1" x14ac:dyDescent="0.15">
      <c r="A55891" s="3"/>
      <c r="B55891" s="3"/>
      <c r="J55891" s="3"/>
      <c r="K55891" s="5"/>
      <c r="L55891" s="8"/>
      <c r="N55891" s="5"/>
      <c r="O55891" s="10"/>
      <c r="P55891" s="8"/>
    </row>
    <row r="55892" spans="1:16" s="2" customFormat="1" x14ac:dyDescent="0.15">
      <c r="A55892" s="3"/>
      <c r="B55892" s="3"/>
      <c r="J55892" s="3"/>
      <c r="K55892" s="5"/>
      <c r="L55892" s="8"/>
      <c r="N55892" s="5"/>
      <c r="O55892" s="10"/>
      <c r="P55892" s="8"/>
    </row>
    <row r="55893" spans="1:16" s="2" customFormat="1" x14ac:dyDescent="0.15">
      <c r="A55893" s="3"/>
      <c r="B55893" s="3"/>
      <c r="J55893" s="3"/>
      <c r="K55893" s="5"/>
      <c r="L55893" s="8"/>
      <c r="N55893" s="5"/>
      <c r="O55893" s="10"/>
      <c r="P55893" s="8"/>
    </row>
    <row r="55894" spans="1:16" s="2" customFormat="1" x14ac:dyDescent="0.15">
      <c r="A55894" s="3"/>
      <c r="B55894" s="3"/>
      <c r="J55894" s="3"/>
      <c r="K55894" s="5"/>
      <c r="L55894" s="8"/>
      <c r="N55894" s="5"/>
      <c r="O55894" s="10"/>
      <c r="P55894" s="8"/>
    </row>
    <row r="55895" spans="1:16" s="2" customFormat="1" x14ac:dyDescent="0.15">
      <c r="A55895" s="3"/>
      <c r="B55895" s="3"/>
      <c r="J55895" s="3"/>
      <c r="K55895" s="5"/>
      <c r="L55895" s="8"/>
      <c r="N55895" s="5"/>
      <c r="O55895" s="10"/>
      <c r="P55895" s="8"/>
    </row>
    <row r="55896" spans="1:16" s="2" customFormat="1" x14ac:dyDescent="0.15">
      <c r="A55896" s="3"/>
      <c r="B55896" s="3"/>
      <c r="J55896" s="3"/>
      <c r="K55896" s="5"/>
      <c r="L55896" s="8"/>
      <c r="N55896" s="5"/>
      <c r="O55896" s="10"/>
      <c r="P55896" s="8"/>
    </row>
    <row r="55897" spans="1:16" s="2" customFormat="1" x14ac:dyDescent="0.15">
      <c r="A55897" s="3"/>
      <c r="B55897" s="3"/>
      <c r="J55897" s="3"/>
      <c r="K55897" s="5"/>
      <c r="L55897" s="8"/>
      <c r="N55897" s="5"/>
      <c r="O55897" s="10"/>
      <c r="P55897" s="8"/>
    </row>
    <row r="55898" spans="1:16" s="2" customFormat="1" x14ac:dyDescent="0.15">
      <c r="A55898" s="3"/>
      <c r="B55898" s="3"/>
      <c r="J55898" s="3"/>
      <c r="K55898" s="5"/>
      <c r="L55898" s="8"/>
      <c r="N55898" s="5"/>
      <c r="O55898" s="10"/>
      <c r="P55898" s="8"/>
    </row>
    <row r="55899" spans="1:16" s="2" customFormat="1" x14ac:dyDescent="0.15">
      <c r="A55899" s="3"/>
      <c r="B55899" s="3"/>
      <c r="J55899" s="3"/>
      <c r="K55899" s="5"/>
      <c r="L55899" s="8"/>
      <c r="N55899" s="5"/>
      <c r="O55899" s="10"/>
      <c r="P55899" s="8"/>
    </row>
    <row r="55900" spans="1:16" s="2" customFormat="1" x14ac:dyDescent="0.15">
      <c r="A55900" s="3"/>
      <c r="B55900" s="3"/>
      <c r="J55900" s="3"/>
      <c r="K55900" s="5"/>
      <c r="L55900" s="8"/>
      <c r="N55900" s="5"/>
      <c r="O55900" s="10"/>
      <c r="P55900" s="8"/>
    </row>
    <row r="55901" spans="1:16" s="2" customFormat="1" x14ac:dyDescent="0.15">
      <c r="A55901" s="3"/>
      <c r="B55901" s="3"/>
      <c r="J55901" s="3"/>
      <c r="K55901" s="5"/>
      <c r="L55901" s="8"/>
      <c r="N55901" s="5"/>
      <c r="O55901" s="10"/>
      <c r="P55901" s="8"/>
    </row>
    <row r="55902" spans="1:16" s="2" customFormat="1" x14ac:dyDescent="0.15">
      <c r="A55902" s="3"/>
      <c r="B55902" s="3"/>
      <c r="J55902" s="3"/>
      <c r="K55902" s="5"/>
      <c r="L55902" s="8"/>
      <c r="N55902" s="5"/>
      <c r="O55902" s="10"/>
      <c r="P55902" s="8"/>
    </row>
    <row r="55903" spans="1:16" s="2" customFormat="1" x14ac:dyDescent="0.15">
      <c r="A55903" s="3"/>
      <c r="B55903" s="3"/>
      <c r="J55903" s="3"/>
      <c r="K55903" s="5"/>
      <c r="L55903" s="8"/>
      <c r="N55903" s="5"/>
      <c r="O55903" s="10"/>
      <c r="P55903" s="8"/>
    </row>
    <row r="55904" spans="1:16" s="2" customFormat="1" x14ac:dyDescent="0.15">
      <c r="A55904" s="3"/>
      <c r="B55904" s="3"/>
      <c r="J55904" s="3"/>
      <c r="K55904" s="5"/>
      <c r="L55904" s="8"/>
      <c r="N55904" s="5"/>
      <c r="O55904" s="10"/>
      <c r="P55904" s="8"/>
    </row>
    <row r="55905" spans="1:16" s="2" customFormat="1" x14ac:dyDescent="0.15">
      <c r="A55905" s="3"/>
      <c r="B55905" s="3"/>
      <c r="J55905" s="3"/>
      <c r="K55905" s="5"/>
      <c r="L55905" s="8"/>
      <c r="N55905" s="5"/>
      <c r="O55905" s="10"/>
      <c r="P55905" s="8"/>
    </row>
    <row r="55906" spans="1:16" s="2" customFormat="1" x14ac:dyDescent="0.15">
      <c r="A55906" s="3"/>
      <c r="B55906" s="3"/>
      <c r="J55906" s="3"/>
      <c r="K55906" s="5"/>
      <c r="L55906" s="8"/>
      <c r="N55906" s="5"/>
      <c r="O55906" s="10"/>
      <c r="P55906" s="8"/>
    </row>
    <row r="55907" spans="1:16" s="2" customFormat="1" x14ac:dyDescent="0.15">
      <c r="A55907" s="3"/>
      <c r="B55907" s="3"/>
      <c r="J55907" s="3"/>
      <c r="K55907" s="5"/>
      <c r="L55907" s="8"/>
      <c r="N55907" s="5"/>
      <c r="O55907" s="10"/>
      <c r="P55907" s="8"/>
    </row>
    <row r="55908" spans="1:16" s="2" customFormat="1" x14ac:dyDescent="0.15">
      <c r="A55908" s="3"/>
      <c r="B55908" s="3"/>
      <c r="J55908" s="3"/>
      <c r="K55908" s="5"/>
      <c r="L55908" s="8"/>
      <c r="N55908" s="5"/>
      <c r="O55908" s="10"/>
      <c r="P55908" s="8"/>
    </row>
    <row r="55909" spans="1:16" s="2" customFormat="1" x14ac:dyDescent="0.15">
      <c r="A55909" s="3"/>
      <c r="B55909" s="3"/>
      <c r="J55909" s="3"/>
      <c r="K55909" s="5"/>
      <c r="L55909" s="8"/>
      <c r="N55909" s="5"/>
      <c r="O55909" s="10"/>
      <c r="P55909" s="8"/>
    </row>
    <row r="55910" spans="1:16" s="2" customFormat="1" x14ac:dyDescent="0.15">
      <c r="A55910" s="3"/>
      <c r="B55910" s="3"/>
      <c r="J55910" s="3"/>
      <c r="K55910" s="5"/>
      <c r="L55910" s="8"/>
      <c r="N55910" s="5"/>
      <c r="O55910" s="10"/>
      <c r="P55910" s="8"/>
    </row>
    <row r="55911" spans="1:16" s="2" customFormat="1" x14ac:dyDescent="0.15">
      <c r="A55911" s="3"/>
      <c r="B55911" s="3"/>
      <c r="J55911" s="3"/>
      <c r="K55911" s="5"/>
      <c r="L55911" s="8"/>
      <c r="N55911" s="5"/>
      <c r="O55911" s="10"/>
      <c r="P55911" s="8"/>
    </row>
    <row r="55912" spans="1:16" s="2" customFormat="1" x14ac:dyDescent="0.15">
      <c r="A55912" s="3"/>
      <c r="B55912" s="3"/>
      <c r="J55912" s="3"/>
      <c r="K55912" s="5"/>
      <c r="L55912" s="8"/>
      <c r="N55912" s="5"/>
      <c r="O55912" s="10"/>
      <c r="P55912" s="8"/>
    </row>
    <row r="55913" spans="1:16" s="2" customFormat="1" x14ac:dyDescent="0.15">
      <c r="A55913" s="3"/>
      <c r="B55913" s="3"/>
      <c r="J55913" s="3"/>
      <c r="K55913" s="5"/>
      <c r="L55913" s="8"/>
      <c r="N55913" s="5"/>
      <c r="O55913" s="10"/>
      <c r="P55913" s="8"/>
    </row>
    <row r="55914" spans="1:16" s="2" customFormat="1" x14ac:dyDescent="0.15">
      <c r="A55914" s="3"/>
      <c r="B55914" s="3"/>
      <c r="J55914" s="3"/>
      <c r="K55914" s="5"/>
      <c r="L55914" s="8"/>
      <c r="N55914" s="5"/>
      <c r="O55914" s="10"/>
      <c r="P55914" s="8"/>
    </row>
    <row r="55915" spans="1:16" s="2" customFormat="1" x14ac:dyDescent="0.15">
      <c r="A55915" s="3"/>
      <c r="B55915" s="3"/>
      <c r="J55915" s="3"/>
      <c r="K55915" s="5"/>
      <c r="L55915" s="8"/>
      <c r="N55915" s="5"/>
      <c r="O55915" s="10"/>
      <c r="P55915" s="8"/>
    </row>
    <row r="55916" spans="1:16" s="2" customFormat="1" x14ac:dyDescent="0.15">
      <c r="A55916" s="3"/>
      <c r="B55916" s="3"/>
      <c r="J55916" s="3"/>
      <c r="K55916" s="5"/>
      <c r="L55916" s="8"/>
      <c r="N55916" s="5"/>
      <c r="O55916" s="10"/>
      <c r="P55916" s="8"/>
    </row>
    <row r="55917" spans="1:16" s="2" customFormat="1" x14ac:dyDescent="0.15">
      <c r="A55917" s="3"/>
      <c r="B55917" s="3"/>
      <c r="J55917" s="3"/>
      <c r="K55917" s="5"/>
      <c r="L55917" s="8"/>
      <c r="N55917" s="5"/>
      <c r="O55917" s="10"/>
      <c r="P55917" s="8"/>
    </row>
    <row r="55918" spans="1:16" s="2" customFormat="1" x14ac:dyDescent="0.15">
      <c r="A55918" s="3"/>
      <c r="B55918" s="3"/>
      <c r="J55918" s="3"/>
      <c r="K55918" s="5"/>
      <c r="L55918" s="8"/>
      <c r="N55918" s="5"/>
      <c r="O55918" s="10"/>
      <c r="P55918" s="8"/>
    </row>
    <row r="55919" spans="1:16" s="2" customFormat="1" x14ac:dyDescent="0.15">
      <c r="A55919" s="3"/>
      <c r="B55919" s="3"/>
      <c r="J55919" s="3"/>
      <c r="K55919" s="5"/>
      <c r="L55919" s="8"/>
      <c r="N55919" s="5"/>
      <c r="O55919" s="10"/>
      <c r="P55919" s="8"/>
    </row>
    <row r="55920" spans="1:16" s="2" customFormat="1" x14ac:dyDescent="0.15">
      <c r="A55920" s="3"/>
      <c r="B55920" s="3"/>
      <c r="J55920" s="3"/>
      <c r="K55920" s="5"/>
      <c r="L55920" s="8"/>
      <c r="N55920" s="5"/>
      <c r="O55920" s="10"/>
      <c r="P55920" s="8"/>
    </row>
    <row r="55921" spans="1:16" s="2" customFormat="1" x14ac:dyDescent="0.15">
      <c r="A55921" s="3"/>
      <c r="B55921" s="3"/>
      <c r="J55921" s="3"/>
      <c r="K55921" s="5"/>
      <c r="L55921" s="8"/>
      <c r="N55921" s="5"/>
      <c r="O55921" s="10"/>
      <c r="P55921" s="8"/>
    </row>
    <row r="55922" spans="1:16" s="2" customFormat="1" x14ac:dyDescent="0.15">
      <c r="A55922" s="3"/>
      <c r="B55922" s="3"/>
      <c r="J55922" s="3"/>
      <c r="K55922" s="5"/>
      <c r="L55922" s="8"/>
      <c r="N55922" s="5"/>
      <c r="O55922" s="10"/>
      <c r="P55922" s="8"/>
    </row>
    <row r="55923" spans="1:16" s="2" customFormat="1" x14ac:dyDescent="0.15">
      <c r="A55923" s="3"/>
      <c r="B55923" s="3"/>
      <c r="J55923" s="3"/>
      <c r="K55923" s="5"/>
      <c r="L55923" s="8"/>
      <c r="N55923" s="5"/>
      <c r="O55923" s="10"/>
      <c r="P55923" s="8"/>
    </row>
    <row r="55924" spans="1:16" s="2" customFormat="1" x14ac:dyDescent="0.15">
      <c r="A55924" s="3"/>
      <c r="B55924" s="3"/>
      <c r="J55924" s="3"/>
      <c r="K55924" s="5"/>
      <c r="L55924" s="8"/>
      <c r="N55924" s="5"/>
      <c r="O55924" s="10"/>
      <c r="P55924" s="8"/>
    </row>
    <row r="55925" spans="1:16" s="2" customFormat="1" x14ac:dyDescent="0.15">
      <c r="A55925" s="3"/>
      <c r="B55925" s="3"/>
      <c r="J55925" s="3"/>
      <c r="K55925" s="5"/>
      <c r="L55925" s="8"/>
      <c r="N55925" s="5"/>
      <c r="O55925" s="10"/>
      <c r="P55925" s="8"/>
    </row>
    <row r="55926" spans="1:16" s="2" customFormat="1" x14ac:dyDescent="0.15">
      <c r="A55926" s="3"/>
      <c r="B55926" s="3"/>
      <c r="J55926" s="3"/>
      <c r="K55926" s="5"/>
      <c r="L55926" s="8"/>
      <c r="N55926" s="5"/>
      <c r="O55926" s="10"/>
      <c r="P55926" s="8"/>
    </row>
    <row r="55927" spans="1:16" s="2" customFormat="1" x14ac:dyDescent="0.15">
      <c r="A55927" s="3"/>
      <c r="B55927" s="3"/>
      <c r="J55927" s="3"/>
      <c r="K55927" s="5"/>
      <c r="L55927" s="8"/>
      <c r="N55927" s="5"/>
      <c r="O55927" s="10"/>
      <c r="P55927" s="8"/>
    </row>
    <row r="55928" spans="1:16" s="2" customFormat="1" x14ac:dyDescent="0.15">
      <c r="A55928" s="3"/>
      <c r="B55928" s="3"/>
      <c r="J55928" s="3"/>
      <c r="K55928" s="5"/>
      <c r="L55928" s="8"/>
      <c r="N55928" s="5"/>
      <c r="O55928" s="10"/>
      <c r="P55928" s="8"/>
    </row>
    <row r="55929" spans="1:16" s="2" customFormat="1" x14ac:dyDescent="0.15">
      <c r="A55929" s="3"/>
      <c r="B55929" s="3"/>
      <c r="J55929" s="3"/>
      <c r="K55929" s="5"/>
      <c r="L55929" s="8"/>
      <c r="N55929" s="5"/>
      <c r="O55929" s="10"/>
      <c r="P55929" s="8"/>
    </row>
    <row r="55930" spans="1:16" s="2" customFormat="1" x14ac:dyDescent="0.15">
      <c r="A55930" s="3"/>
      <c r="B55930" s="3"/>
      <c r="J55930" s="3"/>
      <c r="K55930" s="5"/>
      <c r="L55930" s="8"/>
      <c r="N55930" s="5"/>
      <c r="O55930" s="10"/>
      <c r="P55930" s="8"/>
    </row>
    <row r="55931" spans="1:16" s="2" customFormat="1" x14ac:dyDescent="0.15">
      <c r="A55931" s="3"/>
      <c r="B55931" s="3"/>
      <c r="J55931" s="3"/>
      <c r="K55931" s="5"/>
      <c r="L55931" s="8"/>
      <c r="N55931" s="5"/>
      <c r="O55931" s="10"/>
      <c r="P55931" s="8"/>
    </row>
    <row r="55932" spans="1:16" s="2" customFormat="1" x14ac:dyDescent="0.15">
      <c r="A55932" s="3"/>
      <c r="B55932" s="3"/>
      <c r="J55932" s="3"/>
      <c r="K55932" s="5"/>
      <c r="L55932" s="8"/>
      <c r="N55932" s="5"/>
      <c r="O55932" s="10"/>
      <c r="P55932" s="8"/>
    </row>
    <row r="55933" spans="1:16" s="2" customFormat="1" x14ac:dyDescent="0.15">
      <c r="A55933" s="3"/>
      <c r="B55933" s="3"/>
      <c r="J55933" s="3"/>
      <c r="K55933" s="5"/>
      <c r="L55933" s="8"/>
      <c r="N55933" s="5"/>
      <c r="O55933" s="10"/>
      <c r="P55933" s="8"/>
    </row>
    <row r="55934" spans="1:16" s="2" customFormat="1" x14ac:dyDescent="0.15">
      <c r="A55934" s="3"/>
      <c r="B55934" s="3"/>
      <c r="J55934" s="3"/>
      <c r="K55934" s="5"/>
      <c r="L55934" s="8"/>
      <c r="N55934" s="5"/>
      <c r="O55934" s="10"/>
      <c r="P55934" s="8"/>
    </row>
    <row r="55935" spans="1:16" s="2" customFormat="1" x14ac:dyDescent="0.15">
      <c r="A55935" s="3"/>
      <c r="B55935" s="3"/>
      <c r="J55935" s="3"/>
      <c r="K55935" s="5"/>
      <c r="L55935" s="8"/>
      <c r="N55935" s="5"/>
      <c r="O55935" s="10"/>
      <c r="P55935" s="8"/>
    </row>
    <row r="55936" spans="1:16" s="2" customFormat="1" x14ac:dyDescent="0.15">
      <c r="A55936" s="3"/>
      <c r="B55936" s="3"/>
      <c r="J55936" s="3"/>
      <c r="K55936" s="5"/>
      <c r="L55936" s="8"/>
      <c r="N55936" s="5"/>
      <c r="O55936" s="10"/>
      <c r="P55936" s="8"/>
    </row>
    <row r="55937" spans="1:16" s="2" customFormat="1" x14ac:dyDescent="0.15">
      <c r="A55937" s="3"/>
      <c r="B55937" s="3"/>
      <c r="J55937" s="3"/>
      <c r="K55937" s="5"/>
      <c r="L55937" s="8"/>
      <c r="N55937" s="5"/>
      <c r="O55937" s="10"/>
      <c r="P55937" s="8"/>
    </row>
    <row r="55938" spans="1:16" s="2" customFormat="1" x14ac:dyDescent="0.15">
      <c r="A55938" s="3"/>
      <c r="B55938" s="3"/>
      <c r="J55938" s="3"/>
      <c r="K55938" s="5"/>
      <c r="L55938" s="8"/>
      <c r="N55938" s="5"/>
      <c r="O55938" s="10"/>
      <c r="P55938" s="8"/>
    </row>
    <row r="55939" spans="1:16" s="2" customFormat="1" x14ac:dyDescent="0.15">
      <c r="A55939" s="3"/>
      <c r="B55939" s="3"/>
      <c r="J55939" s="3"/>
      <c r="K55939" s="5"/>
      <c r="L55939" s="8"/>
      <c r="N55939" s="5"/>
      <c r="O55939" s="10"/>
      <c r="P55939" s="8"/>
    </row>
    <row r="55940" spans="1:16" s="2" customFormat="1" x14ac:dyDescent="0.15">
      <c r="A55940" s="3"/>
      <c r="B55940" s="3"/>
      <c r="J55940" s="3"/>
      <c r="K55940" s="5"/>
      <c r="L55940" s="8"/>
      <c r="N55940" s="5"/>
      <c r="O55940" s="10"/>
      <c r="P55940" s="8"/>
    </row>
    <row r="55941" spans="1:16" s="2" customFormat="1" x14ac:dyDescent="0.15">
      <c r="A55941" s="3"/>
      <c r="B55941" s="3"/>
      <c r="J55941" s="3"/>
      <c r="K55941" s="5"/>
      <c r="L55941" s="8"/>
      <c r="N55941" s="5"/>
      <c r="O55941" s="10"/>
      <c r="P55941" s="8"/>
    </row>
    <row r="55942" spans="1:16" s="2" customFormat="1" x14ac:dyDescent="0.15">
      <c r="A55942" s="3"/>
      <c r="B55942" s="3"/>
      <c r="J55942" s="3"/>
      <c r="K55942" s="5"/>
      <c r="L55942" s="8"/>
      <c r="N55942" s="5"/>
      <c r="O55942" s="10"/>
      <c r="P55942" s="8"/>
    </row>
    <row r="55943" spans="1:16" s="2" customFormat="1" x14ac:dyDescent="0.15">
      <c r="A55943" s="3"/>
      <c r="B55943" s="3"/>
      <c r="J55943" s="3"/>
      <c r="K55943" s="5"/>
      <c r="L55943" s="8"/>
      <c r="N55943" s="5"/>
      <c r="O55943" s="10"/>
      <c r="P55943" s="8"/>
    </row>
    <row r="55944" spans="1:16" s="2" customFormat="1" x14ac:dyDescent="0.15">
      <c r="A55944" s="3"/>
      <c r="B55944" s="3"/>
      <c r="J55944" s="3"/>
      <c r="K55944" s="5"/>
      <c r="L55944" s="8"/>
      <c r="N55944" s="5"/>
      <c r="O55944" s="10"/>
      <c r="P55944" s="8"/>
    </row>
    <row r="55945" spans="1:16" s="2" customFormat="1" x14ac:dyDescent="0.15">
      <c r="A55945" s="3"/>
      <c r="B55945" s="3"/>
      <c r="J55945" s="3"/>
      <c r="K55945" s="5"/>
      <c r="L55945" s="8"/>
      <c r="N55945" s="5"/>
      <c r="O55945" s="10"/>
      <c r="P55945" s="8"/>
    </row>
    <row r="55946" spans="1:16" s="2" customFormat="1" x14ac:dyDescent="0.15">
      <c r="A55946" s="3"/>
      <c r="B55946" s="3"/>
      <c r="J55946" s="3"/>
      <c r="K55946" s="5"/>
      <c r="L55946" s="8"/>
      <c r="N55946" s="5"/>
      <c r="O55946" s="10"/>
      <c r="P55946" s="8"/>
    </row>
    <row r="55947" spans="1:16" s="2" customFormat="1" x14ac:dyDescent="0.15">
      <c r="A55947" s="3"/>
      <c r="B55947" s="3"/>
      <c r="J55947" s="3"/>
      <c r="K55947" s="5"/>
      <c r="L55947" s="8"/>
      <c r="N55947" s="5"/>
      <c r="O55947" s="10"/>
      <c r="P55947" s="8"/>
    </row>
    <row r="55948" spans="1:16" s="2" customFormat="1" x14ac:dyDescent="0.15">
      <c r="A55948" s="3"/>
      <c r="B55948" s="3"/>
      <c r="J55948" s="3"/>
      <c r="K55948" s="5"/>
      <c r="L55948" s="8"/>
      <c r="N55948" s="5"/>
      <c r="O55948" s="10"/>
      <c r="P55948" s="8"/>
    </row>
    <row r="55949" spans="1:16" s="2" customFormat="1" x14ac:dyDescent="0.15">
      <c r="A55949" s="3"/>
      <c r="B55949" s="3"/>
      <c r="J55949" s="3"/>
      <c r="K55949" s="5"/>
      <c r="L55949" s="8"/>
      <c r="N55949" s="5"/>
      <c r="O55949" s="10"/>
      <c r="P55949" s="8"/>
    </row>
    <row r="55950" spans="1:16" s="2" customFormat="1" x14ac:dyDescent="0.15">
      <c r="A55950" s="3"/>
      <c r="B55950" s="3"/>
      <c r="J55950" s="3"/>
      <c r="K55950" s="5"/>
      <c r="L55950" s="8"/>
      <c r="N55950" s="5"/>
      <c r="O55950" s="10"/>
      <c r="P55950" s="8"/>
    </row>
    <row r="55951" spans="1:16" s="2" customFormat="1" x14ac:dyDescent="0.15">
      <c r="A55951" s="3"/>
      <c r="B55951" s="3"/>
      <c r="J55951" s="3"/>
      <c r="K55951" s="5"/>
      <c r="L55951" s="8"/>
      <c r="N55951" s="5"/>
      <c r="O55951" s="10"/>
      <c r="P55951" s="8"/>
    </row>
    <row r="55952" spans="1:16" s="2" customFormat="1" x14ac:dyDescent="0.15">
      <c r="A55952" s="3"/>
      <c r="B55952" s="3"/>
      <c r="J55952" s="3"/>
      <c r="K55952" s="5"/>
      <c r="L55952" s="8"/>
      <c r="N55952" s="5"/>
      <c r="O55952" s="10"/>
      <c r="P55952" s="8"/>
    </row>
    <row r="55953" spans="1:16" s="2" customFormat="1" x14ac:dyDescent="0.15">
      <c r="A55953" s="3"/>
      <c r="B55953" s="3"/>
      <c r="J55953" s="3"/>
      <c r="K55953" s="5"/>
      <c r="L55953" s="8"/>
      <c r="N55953" s="5"/>
      <c r="O55953" s="10"/>
      <c r="P55953" s="8"/>
    </row>
    <row r="55954" spans="1:16" s="2" customFormat="1" x14ac:dyDescent="0.15">
      <c r="A55954" s="3"/>
      <c r="B55954" s="3"/>
      <c r="J55954" s="3"/>
      <c r="K55954" s="5"/>
      <c r="L55954" s="8"/>
      <c r="N55954" s="5"/>
      <c r="O55954" s="10"/>
      <c r="P55954" s="8"/>
    </row>
    <row r="55955" spans="1:16" s="2" customFormat="1" x14ac:dyDescent="0.15">
      <c r="A55955" s="3"/>
      <c r="B55955" s="3"/>
      <c r="J55955" s="3"/>
      <c r="K55955" s="5"/>
      <c r="L55955" s="8"/>
      <c r="N55955" s="5"/>
      <c r="O55955" s="10"/>
      <c r="P55955" s="8"/>
    </row>
    <row r="55956" spans="1:16" s="2" customFormat="1" x14ac:dyDescent="0.15">
      <c r="A55956" s="3"/>
      <c r="B55956" s="3"/>
      <c r="J55956" s="3"/>
      <c r="K55956" s="5"/>
      <c r="L55956" s="8"/>
      <c r="N55956" s="5"/>
      <c r="O55956" s="10"/>
      <c r="P55956" s="8"/>
    </row>
    <row r="55957" spans="1:16" s="2" customFormat="1" x14ac:dyDescent="0.15">
      <c r="A55957" s="3"/>
      <c r="B55957" s="3"/>
      <c r="J55957" s="3"/>
      <c r="K55957" s="5"/>
      <c r="L55957" s="8"/>
      <c r="N55957" s="5"/>
      <c r="O55957" s="10"/>
      <c r="P55957" s="8"/>
    </row>
    <row r="55958" spans="1:16" s="2" customFormat="1" x14ac:dyDescent="0.15">
      <c r="A55958" s="3"/>
      <c r="B55958" s="3"/>
      <c r="J55958" s="3"/>
      <c r="K55958" s="5"/>
      <c r="L55958" s="8"/>
      <c r="N55958" s="5"/>
      <c r="O55958" s="10"/>
      <c r="P55958" s="8"/>
    </row>
    <row r="55959" spans="1:16" s="2" customFormat="1" x14ac:dyDescent="0.15">
      <c r="A55959" s="3"/>
      <c r="B55959" s="3"/>
      <c r="J55959" s="3"/>
      <c r="K55959" s="5"/>
      <c r="L55959" s="8"/>
      <c r="N55959" s="5"/>
      <c r="O55959" s="10"/>
      <c r="P55959" s="8"/>
    </row>
    <row r="55960" spans="1:16" s="2" customFormat="1" x14ac:dyDescent="0.15">
      <c r="A55960" s="3"/>
      <c r="B55960" s="3"/>
      <c r="J55960" s="3"/>
      <c r="K55960" s="5"/>
      <c r="L55960" s="8"/>
      <c r="N55960" s="5"/>
      <c r="O55960" s="10"/>
      <c r="P55960" s="8"/>
    </row>
    <row r="55961" spans="1:16" s="2" customFormat="1" x14ac:dyDescent="0.15">
      <c r="A55961" s="3"/>
      <c r="B55961" s="3"/>
      <c r="J55961" s="3"/>
      <c r="K55961" s="5"/>
      <c r="L55961" s="8"/>
      <c r="N55961" s="5"/>
      <c r="O55961" s="10"/>
      <c r="P55961" s="8"/>
    </row>
    <row r="55962" spans="1:16" s="2" customFormat="1" x14ac:dyDescent="0.15">
      <c r="A55962" s="3"/>
      <c r="B55962" s="3"/>
      <c r="J55962" s="3"/>
      <c r="K55962" s="5"/>
      <c r="L55962" s="8"/>
      <c r="N55962" s="5"/>
      <c r="O55962" s="10"/>
      <c r="P55962" s="8"/>
    </row>
    <row r="55963" spans="1:16" s="2" customFormat="1" x14ac:dyDescent="0.15">
      <c r="A55963" s="3"/>
      <c r="B55963" s="3"/>
      <c r="J55963" s="3"/>
      <c r="K55963" s="5"/>
      <c r="L55963" s="8"/>
      <c r="N55963" s="5"/>
      <c r="O55963" s="10"/>
      <c r="P55963" s="8"/>
    </row>
    <row r="55964" spans="1:16" s="2" customFormat="1" x14ac:dyDescent="0.15">
      <c r="A55964" s="3"/>
      <c r="B55964" s="3"/>
      <c r="J55964" s="3"/>
      <c r="K55964" s="5"/>
      <c r="L55964" s="8"/>
      <c r="N55964" s="5"/>
      <c r="O55964" s="10"/>
      <c r="P55964" s="8"/>
    </row>
    <row r="55965" spans="1:16" s="2" customFormat="1" x14ac:dyDescent="0.15">
      <c r="A55965" s="3"/>
      <c r="B55965" s="3"/>
      <c r="J55965" s="3"/>
      <c r="K55965" s="5"/>
      <c r="L55965" s="8"/>
      <c r="N55965" s="5"/>
      <c r="O55965" s="10"/>
      <c r="P55965" s="8"/>
    </row>
    <row r="55966" spans="1:16" s="2" customFormat="1" x14ac:dyDescent="0.15">
      <c r="A55966" s="3"/>
      <c r="B55966" s="3"/>
      <c r="J55966" s="3"/>
      <c r="K55966" s="5"/>
      <c r="L55966" s="8"/>
      <c r="N55966" s="5"/>
      <c r="O55966" s="10"/>
      <c r="P55966" s="8"/>
    </row>
    <row r="55967" spans="1:16" s="2" customFormat="1" x14ac:dyDescent="0.15">
      <c r="A55967" s="3"/>
      <c r="B55967" s="3"/>
      <c r="J55967" s="3"/>
      <c r="K55967" s="5"/>
      <c r="L55967" s="8"/>
      <c r="N55967" s="5"/>
      <c r="O55967" s="10"/>
      <c r="P55967" s="8"/>
    </row>
    <row r="55968" spans="1:16" s="2" customFormat="1" x14ac:dyDescent="0.15">
      <c r="A55968" s="3"/>
      <c r="B55968" s="3"/>
      <c r="J55968" s="3"/>
      <c r="K55968" s="5"/>
      <c r="L55968" s="8"/>
      <c r="N55968" s="5"/>
      <c r="O55968" s="10"/>
      <c r="P55968" s="8"/>
    </row>
    <row r="55969" spans="1:16" s="2" customFormat="1" x14ac:dyDescent="0.15">
      <c r="A55969" s="3"/>
      <c r="B55969" s="3"/>
      <c r="J55969" s="3"/>
      <c r="K55969" s="5"/>
      <c r="L55969" s="8"/>
      <c r="N55969" s="5"/>
      <c r="O55969" s="10"/>
      <c r="P55969" s="8"/>
    </row>
    <row r="55970" spans="1:16" s="2" customFormat="1" x14ac:dyDescent="0.15">
      <c r="A55970" s="3"/>
      <c r="B55970" s="3"/>
      <c r="J55970" s="3"/>
      <c r="K55970" s="5"/>
      <c r="L55970" s="8"/>
      <c r="N55970" s="5"/>
      <c r="O55970" s="10"/>
      <c r="P55970" s="8"/>
    </row>
    <row r="55971" spans="1:16" s="2" customFormat="1" x14ac:dyDescent="0.15">
      <c r="A55971" s="3"/>
      <c r="B55971" s="3"/>
      <c r="J55971" s="3"/>
      <c r="K55971" s="5"/>
      <c r="L55971" s="8"/>
      <c r="N55971" s="5"/>
      <c r="O55971" s="10"/>
      <c r="P55971" s="8"/>
    </row>
    <row r="55972" spans="1:16" s="2" customFormat="1" x14ac:dyDescent="0.15">
      <c r="A55972" s="3"/>
      <c r="B55972" s="3"/>
      <c r="J55972" s="3"/>
      <c r="K55972" s="5"/>
      <c r="L55972" s="8"/>
      <c r="N55972" s="5"/>
      <c r="O55972" s="10"/>
      <c r="P55972" s="8"/>
    </row>
    <row r="55973" spans="1:16" s="2" customFormat="1" x14ac:dyDescent="0.15">
      <c r="A55973" s="3"/>
      <c r="B55973" s="3"/>
      <c r="J55973" s="3"/>
      <c r="K55973" s="5"/>
      <c r="L55973" s="8"/>
      <c r="N55973" s="5"/>
      <c r="O55973" s="10"/>
      <c r="P55973" s="8"/>
    </row>
    <row r="55974" spans="1:16" s="2" customFormat="1" x14ac:dyDescent="0.15">
      <c r="A55974" s="3"/>
      <c r="B55974" s="3"/>
      <c r="J55974" s="3"/>
      <c r="K55974" s="5"/>
      <c r="L55974" s="8"/>
      <c r="N55974" s="5"/>
      <c r="O55974" s="10"/>
      <c r="P55974" s="8"/>
    </row>
    <row r="55975" spans="1:16" s="2" customFormat="1" x14ac:dyDescent="0.15">
      <c r="A55975" s="3"/>
      <c r="B55975" s="3"/>
      <c r="J55975" s="3"/>
      <c r="K55975" s="5"/>
      <c r="L55975" s="8"/>
      <c r="N55975" s="5"/>
      <c r="O55975" s="10"/>
      <c r="P55975" s="8"/>
    </row>
    <row r="55976" spans="1:16" s="2" customFormat="1" x14ac:dyDescent="0.15">
      <c r="A55976" s="3"/>
      <c r="B55976" s="3"/>
      <c r="J55976" s="3"/>
      <c r="K55976" s="5"/>
      <c r="L55976" s="8"/>
      <c r="N55976" s="5"/>
      <c r="O55976" s="10"/>
      <c r="P55976" s="8"/>
    </row>
    <row r="55977" spans="1:16" s="2" customFormat="1" x14ac:dyDescent="0.15">
      <c r="A55977" s="3"/>
      <c r="B55977" s="3"/>
      <c r="J55977" s="3"/>
      <c r="K55977" s="5"/>
      <c r="L55977" s="8"/>
      <c r="N55977" s="5"/>
      <c r="O55977" s="10"/>
      <c r="P55977" s="8"/>
    </row>
    <row r="55978" spans="1:16" s="2" customFormat="1" x14ac:dyDescent="0.15">
      <c r="A55978" s="3"/>
      <c r="B55978" s="3"/>
      <c r="J55978" s="3"/>
      <c r="K55978" s="5"/>
      <c r="L55978" s="8"/>
      <c r="N55978" s="5"/>
      <c r="O55978" s="10"/>
      <c r="P55978" s="8"/>
    </row>
    <row r="55979" spans="1:16" s="2" customFormat="1" x14ac:dyDescent="0.15">
      <c r="A55979" s="3"/>
      <c r="B55979" s="3"/>
      <c r="J55979" s="3"/>
      <c r="K55979" s="5"/>
      <c r="L55979" s="8"/>
      <c r="N55979" s="5"/>
      <c r="O55979" s="10"/>
      <c r="P55979" s="8"/>
    </row>
    <row r="55980" spans="1:16" s="2" customFormat="1" x14ac:dyDescent="0.15">
      <c r="A55980" s="3"/>
      <c r="B55980" s="3"/>
      <c r="J55980" s="3"/>
      <c r="K55980" s="5"/>
      <c r="L55980" s="8"/>
      <c r="N55980" s="5"/>
      <c r="O55980" s="10"/>
      <c r="P55980" s="8"/>
    </row>
    <row r="55981" spans="1:16" s="2" customFormat="1" x14ac:dyDescent="0.15">
      <c r="A55981" s="3"/>
      <c r="B55981" s="3"/>
      <c r="J55981" s="3"/>
      <c r="K55981" s="5"/>
      <c r="L55981" s="8"/>
      <c r="N55981" s="5"/>
      <c r="O55981" s="10"/>
      <c r="P55981" s="8"/>
    </row>
    <row r="55982" spans="1:16" s="2" customFormat="1" x14ac:dyDescent="0.15">
      <c r="A55982" s="3"/>
      <c r="B55982" s="3"/>
      <c r="J55982" s="3"/>
      <c r="K55982" s="5"/>
      <c r="L55982" s="8"/>
      <c r="N55982" s="5"/>
      <c r="O55982" s="10"/>
      <c r="P55982" s="8"/>
    </row>
    <row r="55983" spans="1:16" s="2" customFormat="1" x14ac:dyDescent="0.15">
      <c r="A55983" s="3"/>
      <c r="B55983" s="3"/>
      <c r="J55983" s="3"/>
      <c r="K55983" s="5"/>
      <c r="L55983" s="8"/>
      <c r="N55983" s="5"/>
      <c r="O55983" s="10"/>
      <c r="P55983" s="8"/>
    </row>
    <row r="55984" spans="1:16" s="2" customFormat="1" x14ac:dyDescent="0.15">
      <c r="A55984" s="3"/>
      <c r="B55984" s="3"/>
      <c r="J55984" s="3"/>
      <c r="K55984" s="5"/>
      <c r="L55984" s="8"/>
      <c r="N55984" s="5"/>
      <c r="O55984" s="10"/>
      <c r="P55984" s="8"/>
    </row>
    <row r="55985" spans="1:16" s="2" customFormat="1" x14ac:dyDescent="0.15">
      <c r="A55985" s="3"/>
      <c r="B55985" s="3"/>
      <c r="J55985" s="3"/>
      <c r="K55985" s="5"/>
      <c r="L55985" s="8"/>
      <c r="N55985" s="5"/>
      <c r="O55985" s="10"/>
      <c r="P55985" s="8"/>
    </row>
    <row r="55986" spans="1:16" s="2" customFormat="1" x14ac:dyDescent="0.15">
      <c r="A55986" s="3"/>
      <c r="B55986" s="3"/>
      <c r="J55986" s="3"/>
      <c r="K55986" s="5"/>
      <c r="L55986" s="8"/>
      <c r="N55986" s="5"/>
      <c r="O55986" s="10"/>
      <c r="P55986" s="8"/>
    </row>
    <row r="55987" spans="1:16" s="2" customFormat="1" x14ac:dyDescent="0.15">
      <c r="A55987" s="3"/>
      <c r="B55987" s="3"/>
      <c r="J55987" s="3"/>
      <c r="K55987" s="5"/>
      <c r="L55987" s="8"/>
      <c r="N55987" s="5"/>
      <c r="O55987" s="10"/>
      <c r="P55987" s="8"/>
    </row>
    <row r="55988" spans="1:16" s="2" customFormat="1" x14ac:dyDescent="0.15">
      <c r="A55988" s="3"/>
      <c r="B55988" s="3"/>
      <c r="J55988" s="3"/>
      <c r="K55988" s="5"/>
      <c r="L55988" s="8"/>
      <c r="N55988" s="5"/>
      <c r="O55988" s="10"/>
      <c r="P55988" s="8"/>
    </row>
    <row r="55989" spans="1:16" s="2" customFormat="1" x14ac:dyDescent="0.15">
      <c r="A55989" s="3"/>
      <c r="B55989" s="3"/>
      <c r="J55989" s="3"/>
      <c r="K55989" s="5"/>
      <c r="L55989" s="8"/>
      <c r="N55989" s="5"/>
      <c r="O55989" s="10"/>
      <c r="P55989" s="8"/>
    </row>
    <row r="55990" spans="1:16" s="2" customFormat="1" x14ac:dyDescent="0.15">
      <c r="A55990" s="3"/>
      <c r="B55990" s="3"/>
      <c r="J55990" s="3"/>
      <c r="K55990" s="5"/>
      <c r="L55990" s="8"/>
      <c r="N55990" s="5"/>
      <c r="O55990" s="10"/>
      <c r="P55990" s="8"/>
    </row>
    <row r="55991" spans="1:16" s="2" customFormat="1" x14ac:dyDescent="0.15">
      <c r="A55991" s="3"/>
      <c r="B55991" s="3"/>
      <c r="J55991" s="3"/>
      <c r="K55991" s="5"/>
      <c r="L55991" s="8"/>
      <c r="N55991" s="5"/>
      <c r="O55991" s="10"/>
      <c r="P55991" s="8"/>
    </row>
    <row r="55992" spans="1:16" s="2" customFormat="1" x14ac:dyDescent="0.15">
      <c r="A55992" s="3"/>
      <c r="B55992" s="3"/>
      <c r="J55992" s="3"/>
      <c r="K55992" s="5"/>
      <c r="L55992" s="8"/>
      <c r="N55992" s="5"/>
      <c r="O55992" s="10"/>
      <c r="P55992" s="8"/>
    </row>
    <row r="55993" spans="1:16" s="2" customFormat="1" x14ac:dyDescent="0.15">
      <c r="A55993" s="3"/>
      <c r="B55993" s="3"/>
      <c r="J55993" s="3"/>
      <c r="K55993" s="5"/>
      <c r="L55993" s="8"/>
      <c r="N55993" s="5"/>
      <c r="O55993" s="10"/>
      <c r="P55993" s="8"/>
    </row>
    <row r="55994" spans="1:16" s="2" customFormat="1" x14ac:dyDescent="0.15">
      <c r="A55994" s="3"/>
      <c r="B55994" s="3"/>
      <c r="J55994" s="3"/>
      <c r="K55994" s="5"/>
      <c r="L55994" s="8"/>
      <c r="N55994" s="5"/>
      <c r="O55994" s="10"/>
      <c r="P55994" s="8"/>
    </row>
    <row r="55995" spans="1:16" s="2" customFormat="1" x14ac:dyDescent="0.15">
      <c r="A55995" s="3"/>
      <c r="B55995" s="3"/>
      <c r="J55995" s="3"/>
      <c r="K55995" s="5"/>
      <c r="L55995" s="8"/>
      <c r="N55995" s="5"/>
      <c r="O55995" s="10"/>
      <c r="P55995" s="8"/>
    </row>
    <row r="55996" spans="1:16" s="2" customFormat="1" x14ac:dyDescent="0.15">
      <c r="A55996" s="3"/>
      <c r="B55996" s="3"/>
      <c r="J55996" s="3"/>
      <c r="K55996" s="5"/>
      <c r="L55996" s="8"/>
      <c r="N55996" s="5"/>
      <c r="O55996" s="10"/>
      <c r="P55996" s="8"/>
    </row>
    <row r="55997" spans="1:16" s="2" customFormat="1" x14ac:dyDescent="0.15">
      <c r="A55997" s="3"/>
      <c r="B55997" s="3"/>
      <c r="J55997" s="3"/>
      <c r="K55997" s="5"/>
      <c r="L55997" s="8"/>
      <c r="N55997" s="5"/>
      <c r="O55997" s="10"/>
      <c r="P55997" s="8"/>
    </row>
    <row r="55998" spans="1:16" s="2" customFormat="1" x14ac:dyDescent="0.15">
      <c r="A55998" s="3"/>
      <c r="B55998" s="3"/>
      <c r="J55998" s="3"/>
      <c r="K55998" s="5"/>
      <c r="L55998" s="8"/>
      <c r="N55998" s="5"/>
      <c r="O55998" s="10"/>
      <c r="P55998" s="8"/>
    </row>
    <row r="55999" spans="1:16" s="2" customFormat="1" x14ac:dyDescent="0.15">
      <c r="A55999" s="3"/>
      <c r="B55999" s="3"/>
      <c r="J55999" s="3"/>
      <c r="K55999" s="5"/>
      <c r="L55999" s="8"/>
      <c r="N55999" s="5"/>
      <c r="O55999" s="10"/>
      <c r="P55999" s="8"/>
    </row>
    <row r="56000" spans="1:16" s="2" customFormat="1" x14ac:dyDescent="0.15">
      <c r="A56000" s="3"/>
      <c r="B56000" s="3"/>
      <c r="J56000" s="3"/>
      <c r="K56000" s="5"/>
      <c r="L56000" s="8"/>
      <c r="N56000" s="5"/>
      <c r="O56000" s="10"/>
      <c r="P56000" s="8"/>
    </row>
    <row r="56001" spans="1:16" s="2" customFormat="1" x14ac:dyDescent="0.15">
      <c r="A56001" s="3"/>
      <c r="B56001" s="3"/>
      <c r="J56001" s="3"/>
      <c r="K56001" s="5"/>
      <c r="L56001" s="8"/>
      <c r="N56001" s="5"/>
      <c r="O56001" s="10"/>
      <c r="P56001" s="8"/>
    </row>
    <row r="56002" spans="1:16" s="2" customFormat="1" x14ac:dyDescent="0.15">
      <c r="A56002" s="3"/>
      <c r="B56002" s="3"/>
      <c r="J56002" s="3"/>
      <c r="K56002" s="5"/>
      <c r="L56002" s="8"/>
      <c r="N56002" s="5"/>
      <c r="O56002" s="10"/>
      <c r="P56002" s="8"/>
    </row>
    <row r="56003" spans="1:16" s="2" customFormat="1" x14ac:dyDescent="0.15">
      <c r="A56003" s="3"/>
      <c r="B56003" s="3"/>
      <c r="J56003" s="3"/>
      <c r="K56003" s="5"/>
      <c r="L56003" s="8"/>
      <c r="N56003" s="5"/>
      <c r="O56003" s="10"/>
      <c r="P56003" s="8"/>
    </row>
    <row r="56004" spans="1:16" s="2" customFormat="1" x14ac:dyDescent="0.15">
      <c r="A56004" s="3"/>
      <c r="B56004" s="3"/>
      <c r="J56004" s="3"/>
      <c r="K56004" s="5"/>
      <c r="L56004" s="8"/>
      <c r="N56004" s="5"/>
      <c r="O56004" s="10"/>
      <c r="P56004" s="8"/>
    </row>
    <row r="56005" spans="1:16" s="2" customFormat="1" x14ac:dyDescent="0.15">
      <c r="A56005" s="3"/>
      <c r="B56005" s="3"/>
      <c r="J56005" s="3"/>
      <c r="K56005" s="5"/>
      <c r="L56005" s="8"/>
      <c r="N56005" s="5"/>
      <c r="O56005" s="10"/>
      <c r="P56005" s="8"/>
    </row>
    <row r="56006" spans="1:16" s="2" customFormat="1" x14ac:dyDescent="0.15">
      <c r="A56006" s="3"/>
      <c r="B56006" s="3"/>
      <c r="J56006" s="3"/>
      <c r="K56006" s="5"/>
      <c r="L56006" s="8"/>
      <c r="N56006" s="5"/>
      <c r="O56006" s="10"/>
      <c r="P56006" s="8"/>
    </row>
    <row r="56007" spans="1:16" s="2" customFormat="1" x14ac:dyDescent="0.15">
      <c r="A56007" s="3"/>
      <c r="B56007" s="3"/>
      <c r="J56007" s="3"/>
      <c r="K56007" s="5"/>
      <c r="L56007" s="8"/>
      <c r="N56007" s="5"/>
      <c r="O56007" s="10"/>
      <c r="P56007" s="8"/>
    </row>
    <row r="56008" spans="1:16" s="2" customFormat="1" x14ac:dyDescent="0.15">
      <c r="A56008" s="3"/>
      <c r="B56008" s="3"/>
      <c r="J56008" s="3"/>
      <c r="K56008" s="5"/>
      <c r="L56008" s="8"/>
      <c r="N56008" s="5"/>
      <c r="O56008" s="10"/>
      <c r="P56008" s="8"/>
    </row>
    <row r="56009" spans="1:16" s="2" customFormat="1" x14ac:dyDescent="0.15">
      <c r="A56009" s="3"/>
      <c r="B56009" s="3"/>
      <c r="J56009" s="3"/>
      <c r="K56009" s="5"/>
      <c r="L56009" s="8"/>
      <c r="N56009" s="5"/>
      <c r="O56009" s="10"/>
      <c r="P56009" s="8"/>
    </row>
    <row r="56010" spans="1:16" s="2" customFormat="1" x14ac:dyDescent="0.15">
      <c r="A56010" s="3"/>
      <c r="B56010" s="3"/>
      <c r="J56010" s="3"/>
      <c r="K56010" s="5"/>
      <c r="L56010" s="8"/>
      <c r="N56010" s="5"/>
      <c r="O56010" s="10"/>
      <c r="P56010" s="8"/>
    </row>
    <row r="56011" spans="1:16" s="2" customFormat="1" x14ac:dyDescent="0.15">
      <c r="A56011" s="3"/>
      <c r="B56011" s="3"/>
      <c r="J56011" s="3"/>
      <c r="K56011" s="5"/>
      <c r="L56011" s="8"/>
      <c r="N56011" s="5"/>
      <c r="O56011" s="10"/>
      <c r="P56011" s="8"/>
    </row>
    <row r="56012" spans="1:16" s="2" customFormat="1" x14ac:dyDescent="0.15">
      <c r="A56012" s="3"/>
      <c r="B56012" s="3"/>
      <c r="J56012" s="3"/>
      <c r="K56012" s="5"/>
      <c r="L56012" s="8"/>
      <c r="N56012" s="5"/>
      <c r="O56012" s="10"/>
      <c r="P56012" s="8"/>
    </row>
    <row r="56013" spans="1:16" s="2" customFormat="1" x14ac:dyDescent="0.15">
      <c r="A56013" s="3"/>
      <c r="B56013" s="3"/>
      <c r="J56013" s="3"/>
      <c r="K56013" s="5"/>
      <c r="L56013" s="8"/>
      <c r="N56013" s="5"/>
      <c r="O56013" s="10"/>
      <c r="P56013" s="8"/>
    </row>
    <row r="56014" spans="1:16" s="2" customFormat="1" x14ac:dyDescent="0.15">
      <c r="A56014" s="3"/>
      <c r="B56014" s="3"/>
      <c r="J56014" s="3"/>
      <c r="K56014" s="5"/>
      <c r="L56014" s="8"/>
      <c r="N56014" s="5"/>
      <c r="O56014" s="10"/>
      <c r="P56014" s="8"/>
    </row>
    <row r="56015" spans="1:16" s="2" customFormat="1" x14ac:dyDescent="0.15">
      <c r="A56015" s="3"/>
      <c r="B56015" s="3"/>
      <c r="J56015" s="3"/>
      <c r="K56015" s="5"/>
      <c r="L56015" s="8"/>
      <c r="N56015" s="5"/>
      <c r="O56015" s="10"/>
      <c r="P56015" s="8"/>
    </row>
    <row r="56016" spans="1:16" s="2" customFormat="1" x14ac:dyDescent="0.15">
      <c r="A56016" s="3"/>
      <c r="B56016" s="3"/>
      <c r="J56016" s="3"/>
      <c r="K56016" s="5"/>
      <c r="L56016" s="8"/>
      <c r="N56016" s="5"/>
      <c r="O56016" s="10"/>
      <c r="P56016" s="8"/>
    </row>
    <row r="56017" spans="1:16" s="2" customFormat="1" x14ac:dyDescent="0.15">
      <c r="A56017" s="3"/>
      <c r="B56017" s="3"/>
      <c r="J56017" s="3"/>
      <c r="K56017" s="5"/>
      <c r="L56017" s="8"/>
      <c r="N56017" s="5"/>
      <c r="O56017" s="10"/>
      <c r="P56017" s="8"/>
    </row>
    <row r="56018" spans="1:16" s="2" customFormat="1" x14ac:dyDescent="0.15">
      <c r="A56018" s="3"/>
      <c r="B56018" s="3"/>
      <c r="J56018" s="3"/>
      <c r="K56018" s="5"/>
      <c r="L56018" s="8"/>
      <c r="N56018" s="5"/>
      <c r="O56018" s="10"/>
      <c r="P56018" s="8"/>
    </row>
    <row r="56019" spans="1:16" s="2" customFormat="1" x14ac:dyDescent="0.15">
      <c r="A56019" s="3"/>
      <c r="B56019" s="3"/>
      <c r="J56019" s="3"/>
      <c r="K56019" s="5"/>
      <c r="L56019" s="8"/>
      <c r="N56019" s="5"/>
      <c r="O56019" s="10"/>
      <c r="P56019" s="8"/>
    </row>
    <row r="56020" spans="1:16" s="2" customFormat="1" x14ac:dyDescent="0.15">
      <c r="A56020" s="3"/>
      <c r="B56020" s="3"/>
      <c r="J56020" s="3"/>
      <c r="K56020" s="5"/>
      <c r="L56020" s="8"/>
      <c r="N56020" s="5"/>
      <c r="O56020" s="10"/>
      <c r="P56020" s="8"/>
    </row>
    <row r="56021" spans="1:16" s="2" customFormat="1" x14ac:dyDescent="0.15">
      <c r="A56021" s="3"/>
      <c r="B56021" s="3"/>
      <c r="J56021" s="3"/>
      <c r="K56021" s="5"/>
      <c r="L56021" s="8"/>
      <c r="N56021" s="5"/>
      <c r="O56021" s="10"/>
      <c r="P56021" s="8"/>
    </row>
    <row r="56022" spans="1:16" s="2" customFormat="1" x14ac:dyDescent="0.15">
      <c r="A56022" s="3"/>
      <c r="B56022" s="3"/>
      <c r="J56022" s="3"/>
      <c r="K56022" s="5"/>
      <c r="L56022" s="8"/>
      <c r="N56022" s="5"/>
      <c r="O56022" s="10"/>
      <c r="P56022" s="8"/>
    </row>
    <row r="56023" spans="1:16" s="2" customFormat="1" x14ac:dyDescent="0.15">
      <c r="A56023" s="3"/>
      <c r="B56023" s="3"/>
      <c r="J56023" s="3"/>
      <c r="K56023" s="5"/>
      <c r="L56023" s="8"/>
      <c r="N56023" s="5"/>
      <c r="O56023" s="10"/>
      <c r="P56023" s="8"/>
    </row>
    <row r="56024" spans="1:16" s="2" customFormat="1" x14ac:dyDescent="0.15">
      <c r="A56024" s="3"/>
      <c r="B56024" s="3"/>
      <c r="J56024" s="3"/>
      <c r="K56024" s="5"/>
      <c r="L56024" s="8"/>
      <c r="N56024" s="5"/>
      <c r="O56024" s="10"/>
      <c r="P56024" s="8"/>
    </row>
    <row r="56025" spans="1:16" s="2" customFormat="1" x14ac:dyDescent="0.15">
      <c r="A56025" s="3"/>
      <c r="B56025" s="3"/>
      <c r="J56025" s="3"/>
      <c r="K56025" s="5"/>
      <c r="L56025" s="8"/>
      <c r="N56025" s="5"/>
      <c r="O56025" s="10"/>
      <c r="P56025" s="8"/>
    </row>
    <row r="56026" spans="1:16" s="2" customFormat="1" x14ac:dyDescent="0.15">
      <c r="A56026" s="3"/>
      <c r="B56026" s="3"/>
      <c r="J56026" s="3"/>
      <c r="K56026" s="5"/>
      <c r="L56026" s="8"/>
      <c r="N56026" s="5"/>
      <c r="O56026" s="10"/>
      <c r="P56026" s="8"/>
    </row>
    <row r="56027" spans="1:16" s="2" customFormat="1" x14ac:dyDescent="0.15">
      <c r="A56027" s="3"/>
      <c r="B56027" s="3"/>
      <c r="J56027" s="3"/>
      <c r="K56027" s="5"/>
      <c r="L56027" s="8"/>
      <c r="N56027" s="5"/>
      <c r="O56027" s="10"/>
      <c r="P56027" s="8"/>
    </row>
    <row r="56028" spans="1:16" s="2" customFormat="1" x14ac:dyDescent="0.15">
      <c r="A56028" s="3"/>
      <c r="B56028" s="3"/>
      <c r="J56028" s="3"/>
      <c r="K56028" s="5"/>
      <c r="L56028" s="8"/>
      <c r="N56028" s="5"/>
      <c r="O56028" s="10"/>
      <c r="P56028" s="8"/>
    </row>
    <row r="56029" spans="1:16" s="2" customFormat="1" x14ac:dyDescent="0.15">
      <c r="A56029" s="3"/>
      <c r="B56029" s="3"/>
      <c r="J56029" s="3"/>
      <c r="K56029" s="5"/>
      <c r="L56029" s="8"/>
      <c r="N56029" s="5"/>
      <c r="O56029" s="10"/>
      <c r="P56029" s="8"/>
    </row>
    <row r="56030" spans="1:16" s="2" customFormat="1" x14ac:dyDescent="0.15">
      <c r="A56030" s="3"/>
      <c r="B56030" s="3"/>
      <c r="J56030" s="3"/>
      <c r="K56030" s="5"/>
      <c r="L56030" s="8"/>
      <c r="N56030" s="5"/>
      <c r="O56030" s="10"/>
      <c r="P56030" s="8"/>
    </row>
    <row r="56031" spans="1:16" s="2" customFormat="1" x14ac:dyDescent="0.15">
      <c r="A56031" s="3"/>
      <c r="B56031" s="3"/>
      <c r="J56031" s="3"/>
      <c r="K56031" s="5"/>
      <c r="L56031" s="8"/>
      <c r="N56031" s="5"/>
      <c r="O56031" s="10"/>
      <c r="P56031" s="8"/>
    </row>
    <row r="56032" spans="1:16" s="2" customFormat="1" x14ac:dyDescent="0.15">
      <c r="A56032" s="3"/>
      <c r="B56032" s="3"/>
      <c r="J56032" s="3"/>
      <c r="K56032" s="5"/>
      <c r="L56032" s="8"/>
      <c r="N56032" s="5"/>
      <c r="O56032" s="10"/>
      <c r="P56032" s="8"/>
    </row>
    <row r="56033" spans="1:16" s="2" customFormat="1" x14ac:dyDescent="0.15">
      <c r="A56033" s="3"/>
      <c r="B56033" s="3"/>
      <c r="J56033" s="3"/>
      <c r="K56033" s="5"/>
      <c r="L56033" s="8"/>
      <c r="N56033" s="5"/>
      <c r="O56033" s="10"/>
      <c r="P56033" s="8"/>
    </row>
    <row r="56034" spans="1:16" s="2" customFormat="1" x14ac:dyDescent="0.15">
      <c r="A56034" s="3"/>
      <c r="B56034" s="3"/>
      <c r="J56034" s="3"/>
      <c r="K56034" s="5"/>
      <c r="L56034" s="8"/>
      <c r="N56034" s="5"/>
      <c r="O56034" s="10"/>
      <c r="P56034" s="8"/>
    </row>
    <row r="56035" spans="1:16" s="2" customFormat="1" x14ac:dyDescent="0.15">
      <c r="A56035" s="3"/>
      <c r="B56035" s="3"/>
      <c r="J56035" s="3"/>
      <c r="K56035" s="5"/>
      <c r="L56035" s="8"/>
      <c r="N56035" s="5"/>
      <c r="O56035" s="10"/>
      <c r="P56035" s="8"/>
    </row>
    <row r="56036" spans="1:16" s="2" customFormat="1" x14ac:dyDescent="0.15">
      <c r="A56036" s="3"/>
      <c r="B56036" s="3"/>
      <c r="J56036" s="3"/>
      <c r="K56036" s="5"/>
      <c r="L56036" s="8"/>
      <c r="N56036" s="5"/>
      <c r="O56036" s="10"/>
      <c r="P56036" s="8"/>
    </row>
    <row r="56037" spans="1:16" s="2" customFormat="1" x14ac:dyDescent="0.15">
      <c r="A56037" s="3"/>
      <c r="B56037" s="3"/>
      <c r="J56037" s="3"/>
      <c r="K56037" s="5"/>
      <c r="L56037" s="8"/>
      <c r="N56037" s="5"/>
      <c r="O56037" s="10"/>
      <c r="P56037" s="8"/>
    </row>
    <row r="56038" spans="1:16" s="2" customFormat="1" x14ac:dyDescent="0.15">
      <c r="A56038" s="3"/>
      <c r="B56038" s="3"/>
      <c r="J56038" s="3"/>
      <c r="K56038" s="5"/>
      <c r="L56038" s="8"/>
      <c r="N56038" s="5"/>
      <c r="O56038" s="10"/>
      <c r="P56038" s="8"/>
    </row>
    <row r="56039" spans="1:16" s="2" customFormat="1" x14ac:dyDescent="0.15">
      <c r="A56039" s="3"/>
      <c r="B56039" s="3"/>
      <c r="J56039" s="3"/>
      <c r="K56039" s="5"/>
      <c r="L56039" s="8"/>
      <c r="N56039" s="5"/>
      <c r="O56039" s="10"/>
      <c r="P56039" s="8"/>
    </row>
    <row r="56040" spans="1:16" s="2" customFormat="1" x14ac:dyDescent="0.15">
      <c r="A56040" s="3"/>
      <c r="B56040" s="3"/>
      <c r="J56040" s="3"/>
      <c r="K56040" s="5"/>
      <c r="L56040" s="8"/>
      <c r="N56040" s="5"/>
      <c r="O56040" s="10"/>
      <c r="P56040" s="8"/>
    </row>
    <row r="56041" spans="1:16" s="2" customFormat="1" x14ac:dyDescent="0.15">
      <c r="A56041" s="3"/>
      <c r="B56041" s="3"/>
      <c r="J56041" s="3"/>
      <c r="K56041" s="5"/>
      <c r="L56041" s="8"/>
      <c r="N56041" s="5"/>
      <c r="O56041" s="10"/>
      <c r="P56041" s="8"/>
    </row>
    <row r="56042" spans="1:16" s="2" customFormat="1" x14ac:dyDescent="0.15">
      <c r="A56042" s="3"/>
      <c r="B56042" s="3"/>
      <c r="J56042" s="3"/>
      <c r="K56042" s="5"/>
      <c r="L56042" s="8"/>
      <c r="N56042" s="5"/>
      <c r="O56042" s="10"/>
      <c r="P56042" s="8"/>
    </row>
    <row r="56043" spans="1:16" s="2" customFormat="1" x14ac:dyDescent="0.15">
      <c r="A56043" s="3"/>
      <c r="B56043" s="3"/>
      <c r="J56043" s="3"/>
      <c r="K56043" s="5"/>
      <c r="L56043" s="8"/>
      <c r="N56043" s="5"/>
      <c r="O56043" s="10"/>
      <c r="P56043" s="8"/>
    </row>
    <row r="56044" spans="1:16" s="2" customFormat="1" x14ac:dyDescent="0.15">
      <c r="A56044" s="3"/>
      <c r="B56044" s="3"/>
      <c r="J56044" s="3"/>
      <c r="K56044" s="5"/>
      <c r="L56044" s="8"/>
      <c r="N56044" s="5"/>
      <c r="O56044" s="10"/>
      <c r="P56044" s="8"/>
    </row>
    <row r="56045" spans="1:16" s="2" customFormat="1" x14ac:dyDescent="0.15">
      <c r="A56045" s="3"/>
      <c r="B56045" s="3"/>
      <c r="J56045" s="3"/>
      <c r="K56045" s="5"/>
      <c r="L56045" s="8"/>
      <c r="N56045" s="5"/>
      <c r="O56045" s="10"/>
      <c r="P56045" s="8"/>
    </row>
    <row r="56046" spans="1:16" s="2" customFormat="1" x14ac:dyDescent="0.15">
      <c r="A56046" s="3"/>
      <c r="B56046" s="3"/>
      <c r="J56046" s="3"/>
      <c r="K56046" s="5"/>
      <c r="L56046" s="8"/>
      <c r="N56046" s="5"/>
      <c r="O56046" s="10"/>
      <c r="P56046" s="8"/>
    </row>
    <row r="56047" spans="1:16" s="2" customFormat="1" x14ac:dyDescent="0.15">
      <c r="A56047" s="3"/>
      <c r="B56047" s="3"/>
      <c r="J56047" s="3"/>
      <c r="K56047" s="5"/>
      <c r="L56047" s="8"/>
      <c r="N56047" s="5"/>
      <c r="O56047" s="10"/>
      <c r="P56047" s="8"/>
    </row>
    <row r="56048" spans="1:16" s="2" customFormat="1" x14ac:dyDescent="0.15">
      <c r="A56048" s="3"/>
      <c r="B56048" s="3"/>
      <c r="J56048" s="3"/>
      <c r="K56048" s="5"/>
      <c r="L56048" s="8"/>
      <c r="N56048" s="5"/>
      <c r="O56048" s="10"/>
      <c r="P56048" s="8"/>
    </row>
    <row r="56049" spans="1:16" s="2" customFormat="1" x14ac:dyDescent="0.15">
      <c r="A56049" s="3"/>
      <c r="B56049" s="3"/>
      <c r="J56049" s="3"/>
      <c r="K56049" s="5"/>
      <c r="L56049" s="8"/>
      <c r="N56049" s="5"/>
      <c r="O56049" s="10"/>
      <c r="P56049" s="8"/>
    </row>
    <row r="56050" spans="1:16" s="2" customFormat="1" x14ac:dyDescent="0.15">
      <c r="A56050" s="3"/>
      <c r="B56050" s="3"/>
      <c r="J56050" s="3"/>
      <c r="K56050" s="5"/>
      <c r="L56050" s="8"/>
      <c r="N56050" s="5"/>
      <c r="O56050" s="10"/>
      <c r="P56050" s="8"/>
    </row>
    <row r="56051" spans="1:16" s="2" customFormat="1" x14ac:dyDescent="0.15">
      <c r="A56051" s="3"/>
      <c r="B56051" s="3"/>
      <c r="J56051" s="3"/>
      <c r="K56051" s="5"/>
      <c r="L56051" s="8"/>
      <c r="N56051" s="5"/>
      <c r="O56051" s="10"/>
      <c r="P56051" s="8"/>
    </row>
    <row r="56052" spans="1:16" s="2" customFormat="1" x14ac:dyDescent="0.15">
      <c r="A56052" s="3"/>
      <c r="B56052" s="3"/>
      <c r="J56052" s="3"/>
      <c r="K56052" s="5"/>
      <c r="L56052" s="8"/>
      <c r="N56052" s="5"/>
      <c r="O56052" s="10"/>
      <c r="P56052" s="8"/>
    </row>
    <row r="56053" spans="1:16" s="2" customFormat="1" x14ac:dyDescent="0.15">
      <c r="A56053" s="3"/>
      <c r="B56053" s="3"/>
      <c r="J56053" s="3"/>
      <c r="K56053" s="5"/>
      <c r="L56053" s="8"/>
      <c r="N56053" s="5"/>
      <c r="O56053" s="10"/>
      <c r="P56053" s="8"/>
    </row>
    <row r="56054" spans="1:16" s="2" customFormat="1" x14ac:dyDescent="0.15">
      <c r="A56054" s="3"/>
      <c r="B56054" s="3"/>
      <c r="J56054" s="3"/>
      <c r="K56054" s="5"/>
      <c r="L56054" s="8"/>
      <c r="N56054" s="5"/>
      <c r="O56054" s="10"/>
      <c r="P56054" s="8"/>
    </row>
    <row r="56055" spans="1:16" s="2" customFormat="1" x14ac:dyDescent="0.15">
      <c r="A56055" s="3"/>
      <c r="B56055" s="3"/>
      <c r="J56055" s="3"/>
      <c r="K56055" s="5"/>
      <c r="L56055" s="8"/>
      <c r="N56055" s="5"/>
      <c r="O56055" s="10"/>
      <c r="P56055" s="8"/>
    </row>
    <row r="56056" spans="1:16" s="2" customFormat="1" x14ac:dyDescent="0.15">
      <c r="A56056" s="3"/>
      <c r="B56056" s="3"/>
      <c r="J56056" s="3"/>
      <c r="K56056" s="5"/>
      <c r="L56056" s="8"/>
      <c r="N56056" s="5"/>
      <c r="O56056" s="10"/>
      <c r="P56056" s="8"/>
    </row>
    <row r="56057" spans="1:16" s="2" customFormat="1" x14ac:dyDescent="0.15">
      <c r="A56057" s="3"/>
      <c r="B56057" s="3"/>
      <c r="J56057" s="3"/>
      <c r="K56057" s="5"/>
      <c r="L56057" s="8"/>
      <c r="N56057" s="5"/>
      <c r="O56057" s="10"/>
      <c r="P56057" s="8"/>
    </row>
    <row r="56058" spans="1:16" s="2" customFormat="1" x14ac:dyDescent="0.15">
      <c r="A56058" s="3"/>
      <c r="B56058" s="3"/>
      <c r="J56058" s="3"/>
      <c r="K56058" s="5"/>
      <c r="L56058" s="8"/>
      <c r="N56058" s="5"/>
      <c r="O56058" s="10"/>
      <c r="P56058" s="8"/>
    </row>
    <row r="56059" spans="1:16" s="2" customFormat="1" x14ac:dyDescent="0.15">
      <c r="A56059" s="3"/>
      <c r="B56059" s="3"/>
      <c r="J56059" s="3"/>
      <c r="K56059" s="5"/>
      <c r="L56059" s="8"/>
      <c r="N56059" s="5"/>
      <c r="O56059" s="10"/>
      <c r="P56059" s="8"/>
    </row>
    <row r="56060" spans="1:16" s="2" customFormat="1" x14ac:dyDescent="0.15">
      <c r="A56060" s="3"/>
      <c r="B56060" s="3"/>
      <c r="J56060" s="3"/>
      <c r="K56060" s="5"/>
      <c r="L56060" s="8"/>
      <c r="N56060" s="5"/>
      <c r="O56060" s="10"/>
      <c r="P56060" s="8"/>
    </row>
    <row r="56061" spans="1:16" s="2" customFormat="1" x14ac:dyDescent="0.15">
      <c r="A56061" s="3"/>
      <c r="B56061" s="3"/>
      <c r="J56061" s="3"/>
      <c r="K56061" s="5"/>
      <c r="L56061" s="8"/>
      <c r="N56061" s="5"/>
      <c r="O56061" s="10"/>
      <c r="P56061" s="8"/>
    </row>
    <row r="56062" spans="1:16" s="2" customFormat="1" x14ac:dyDescent="0.15">
      <c r="A56062" s="3"/>
      <c r="B56062" s="3"/>
      <c r="J56062" s="3"/>
      <c r="K56062" s="5"/>
      <c r="L56062" s="8"/>
      <c r="N56062" s="5"/>
      <c r="O56062" s="10"/>
      <c r="P56062" s="8"/>
    </row>
    <row r="56063" spans="1:16" s="2" customFormat="1" x14ac:dyDescent="0.15">
      <c r="A56063" s="3"/>
      <c r="B56063" s="3"/>
      <c r="J56063" s="3"/>
      <c r="K56063" s="5"/>
      <c r="L56063" s="8"/>
      <c r="N56063" s="5"/>
      <c r="O56063" s="10"/>
      <c r="P56063" s="8"/>
    </row>
    <row r="56064" spans="1:16" s="2" customFormat="1" x14ac:dyDescent="0.15">
      <c r="A56064" s="3"/>
      <c r="B56064" s="3"/>
      <c r="J56064" s="3"/>
      <c r="K56064" s="5"/>
      <c r="L56064" s="8"/>
      <c r="N56064" s="5"/>
      <c r="O56064" s="10"/>
      <c r="P56064" s="8"/>
    </row>
    <row r="56065" spans="1:16" s="2" customFormat="1" x14ac:dyDescent="0.15">
      <c r="A56065" s="3"/>
      <c r="B56065" s="3"/>
      <c r="J56065" s="3"/>
      <c r="K56065" s="5"/>
      <c r="L56065" s="8"/>
      <c r="N56065" s="5"/>
      <c r="O56065" s="10"/>
      <c r="P56065" s="8"/>
    </row>
    <row r="56066" spans="1:16" s="2" customFormat="1" x14ac:dyDescent="0.15">
      <c r="A56066" s="3"/>
      <c r="B56066" s="3"/>
      <c r="J56066" s="3"/>
      <c r="K56066" s="5"/>
      <c r="L56066" s="8"/>
      <c r="N56066" s="5"/>
      <c r="O56066" s="10"/>
      <c r="P56066" s="8"/>
    </row>
    <row r="56067" spans="1:16" s="2" customFormat="1" x14ac:dyDescent="0.15">
      <c r="A56067" s="3"/>
      <c r="B56067" s="3"/>
      <c r="J56067" s="3"/>
      <c r="K56067" s="5"/>
      <c r="L56067" s="8"/>
      <c r="N56067" s="5"/>
      <c r="O56067" s="10"/>
      <c r="P56067" s="8"/>
    </row>
    <row r="56068" spans="1:16" s="2" customFormat="1" x14ac:dyDescent="0.15">
      <c r="A56068" s="3"/>
      <c r="B56068" s="3"/>
      <c r="J56068" s="3"/>
      <c r="K56068" s="5"/>
      <c r="L56068" s="8"/>
      <c r="N56068" s="5"/>
      <c r="O56068" s="10"/>
      <c r="P56068" s="8"/>
    </row>
    <row r="56069" spans="1:16" s="2" customFormat="1" x14ac:dyDescent="0.15">
      <c r="A56069" s="3"/>
      <c r="B56069" s="3"/>
      <c r="J56069" s="3"/>
      <c r="K56069" s="5"/>
      <c r="L56069" s="8"/>
      <c r="N56069" s="5"/>
      <c r="O56069" s="10"/>
      <c r="P56069" s="8"/>
    </row>
    <row r="56070" spans="1:16" s="2" customFormat="1" x14ac:dyDescent="0.15">
      <c r="A56070" s="3"/>
      <c r="B56070" s="3"/>
      <c r="J56070" s="3"/>
      <c r="K56070" s="5"/>
      <c r="L56070" s="8"/>
      <c r="N56070" s="5"/>
      <c r="O56070" s="10"/>
      <c r="P56070" s="8"/>
    </row>
    <row r="56071" spans="1:16" s="2" customFormat="1" x14ac:dyDescent="0.15">
      <c r="A56071" s="3"/>
      <c r="B56071" s="3"/>
      <c r="J56071" s="3"/>
      <c r="K56071" s="5"/>
      <c r="L56071" s="8"/>
      <c r="N56071" s="5"/>
      <c r="O56071" s="10"/>
      <c r="P56071" s="8"/>
    </row>
    <row r="56072" spans="1:16" s="2" customFormat="1" x14ac:dyDescent="0.15">
      <c r="A56072" s="3"/>
      <c r="B56072" s="3"/>
      <c r="J56072" s="3"/>
      <c r="K56072" s="5"/>
      <c r="L56072" s="8"/>
      <c r="N56072" s="5"/>
      <c r="O56072" s="10"/>
      <c r="P56072" s="8"/>
    </row>
    <row r="56073" spans="1:16" s="2" customFormat="1" x14ac:dyDescent="0.15">
      <c r="A56073" s="3"/>
      <c r="B56073" s="3"/>
      <c r="J56073" s="3"/>
      <c r="K56073" s="5"/>
      <c r="L56073" s="8"/>
      <c r="N56073" s="5"/>
      <c r="O56073" s="10"/>
      <c r="P56073" s="8"/>
    </row>
    <row r="56074" spans="1:16" s="2" customFormat="1" x14ac:dyDescent="0.15">
      <c r="A56074" s="3"/>
      <c r="B56074" s="3"/>
      <c r="J56074" s="3"/>
      <c r="K56074" s="5"/>
      <c r="L56074" s="8"/>
      <c r="N56074" s="5"/>
      <c r="O56074" s="10"/>
      <c r="P56074" s="8"/>
    </row>
    <row r="56075" spans="1:16" s="2" customFormat="1" x14ac:dyDescent="0.15">
      <c r="A56075" s="3"/>
      <c r="B56075" s="3"/>
      <c r="J56075" s="3"/>
      <c r="K56075" s="5"/>
      <c r="L56075" s="8"/>
      <c r="N56075" s="5"/>
      <c r="O56075" s="10"/>
      <c r="P56075" s="8"/>
    </row>
    <row r="56076" spans="1:16" s="2" customFormat="1" x14ac:dyDescent="0.15">
      <c r="A56076" s="3"/>
      <c r="B56076" s="3"/>
      <c r="J56076" s="3"/>
      <c r="K56076" s="5"/>
      <c r="L56076" s="8"/>
      <c r="N56076" s="5"/>
      <c r="O56076" s="10"/>
      <c r="P56076" s="8"/>
    </row>
    <row r="56077" spans="1:16" s="2" customFormat="1" x14ac:dyDescent="0.15">
      <c r="A56077" s="3"/>
      <c r="B56077" s="3"/>
      <c r="J56077" s="3"/>
      <c r="K56077" s="5"/>
      <c r="L56077" s="8"/>
      <c r="N56077" s="5"/>
      <c r="O56077" s="10"/>
      <c r="P56077" s="8"/>
    </row>
    <row r="56078" spans="1:16" s="2" customFormat="1" x14ac:dyDescent="0.15">
      <c r="A56078" s="3"/>
      <c r="B56078" s="3"/>
      <c r="J56078" s="3"/>
      <c r="K56078" s="5"/>
      <c r="L56078" s="8"/>
      <c r="N56078" s="5"/>
      <c r="O56078" s="10"/>
      <c r="P56078" s="8"/>
    </row>
    <row r="56079" spans="1:16" s="2" customFormat="1" x14ac:dyDescent="0.15">
      <c r="A56079" s="3"/>
      <c r="B56079" s="3"/>
      <c r="J56079" s="3"/>
      <c r="K56079" s="5"/>
      <c r="L56079" s="8"/>
      <c r="N56079" s="5"/>
      <c r="O56079" s="10"/>
      <c r="P56079" s="8"/>
    </row>
    <row r="56080" spans="1:16" s="2" customFormat="1" x14ac:dyDescent="0.15">
      <c r="A56080" s="3"/>
      <c r="B56080" s="3"/>
      <c r="J56080" s="3"/>
      <c r="K56080" s="5"/>
      <c r="L56080" s="8"/>
      <c r="N56080" s="5"/>
      <c r="O56080" s="10"/>
      <c r="P56080" s="8"/>
    </row>
    <row r="56081" spans="1:16" s="2" customFormat="1" x14ac:dyDescent="0.15">
      <c r="A56081" s="3"/>
      <c r="B56081" s="3"/>
      <c r="J56081" s="3"/>
      <c r="K56081" s="5"/>
      <c r="L56081" s="8"/>
      <c r="N56081" s="5"/>
      <c r="O56081" s="10"/>
      <c r="P56081" s="8"/>
    </row>
    <row r="56082" spans="1:16" s="2" customFormat="1" x14ac:dyDescent="0.15">
      <c r="A56082" s="3"/>
      <c r="B56082" s="3"/>
      <c r="J56082" s="3"/>
      <c r="K56082" s="5"/>
      <c r="L56082" s="8"/>
      <c r="N56082" s="5"/>
      <c r="O56082" s="10"/>
      <c r="P56082" s="8"/>
    </row>
    <row r="56083" spans="1:16" s="2" customFormat="1" x14ac:dyDescent="0.15">
      <c r="A56083" s="3"/>
      <c r="B56083" s="3"/>
      <c r="J56083" s="3"/>
      <c r="K56083" s="5"/>
      <c r="L56083" s="8"/>
      <c r="N56083" s="5"/>
      <c r="O56083" s="10"/>
      <c r="P56083" s="8"/>
    </row>
    <row r="56084" spans="1:16" s="2" customFormat="1" x14ac:dyDescent="0.15">
      <c r="A56084" s="3"/>
      <c r="B56084" s="3"/>
      <c r="J56084" s="3"/>
      <c r="K56084" s="5"/>
      <c r="L56084" s="8"/>
      <c r="N56084" s="5"/>
      <c r="O56084" s="10"/>
      <c r="P56084" s="8"/>
    </row>
    <row r="56085" spans="1:16" s="2" customFormat="1" x14ac:dyDescent="0.15">
      <c r="A56085" s="3"/>
      <c r="B56085" s="3"/>
      <c r="J56085" s="3"/>
      <c r="K56085" s="5"/>
      <c r="L56085" s="8"/>
      <c r="N56085" s="5"/>
      <c r="O56085" s="10"/>
      <c r="P56085" s="8"/>
    </row>
    <row r="56086" spans="1:16" s="2" customFormat="1" x14ac:dyDescent="0.15">
      <c r="A56086" s="3"/>
      <c r="B56086" s="3"/>
      <c r="J56086" s="3"/>
      <c r="K56086" s="5"/>
      <c r="L56086" s="8"/>
      <c r="N56086" s="5"/>
      <c r="O56086" s="10"/>
      <c r="P56086" s="8"/>
    </row>
    <row r="56087" spans="1:16" s="2" customFormat="1" x14ac:dyDescent="0.15">
      <c r="A56087" s="3"/>
      <c r="B56087" s="3"/>
      <c r="J56087" s="3"/>
      <c r="K56087" s="5"/>
      <c r="L56087" s="8"/>
      <c r="N56087" s="5"/>
      <c r="O56087" s="10"/>
      <c r="P56087" s="8"/>
    </row>
    <row r="56088" spans="1:16" s="2" customFormat="1" x14ac:dyDescent="0.15">
      <c r="A56088" s="3"/>
      <c r="B56088" s="3"/>
      <c r="J56088" s="3"/>
      <c r="K56088" s="5"/>
      <c r="L56088" s="8"/>
      <c r="N56088" s="5"/>
      <c r="O56088" s="10"/>
      <c r="P56088" s="8"/>
    </row>
    <row r="56089" spans="1:16" s="2" customFormat="1" x14ac:dyDescent="0.15">
      <c r="A56089" s="3"/>
      <c r="B56089" s="3"/>
      <c r="J56089" s="3"/>
      <c r="K56089" s="5"/>
      <c r="L56089" s="8"/>
      <c r="N56089" s="5"/>
      <c r="O56089" s="10"/>
      <c r="P56089" s="8"/>
    </row>
    <row r="56090" spans="1:16" s="2" customFormat="1" x14ac:dyDescent="0.15">
      <c r="A56090" s="3"/>
      <c r="B56090" s="3"/>
      <c r="J56090" s="3"/>
      <c r="K56090" s="5"/>
      <c r="L56090" s="8"/>
      <c r="N56090" s="5"/>
      <c r="O56090" s="10"/>
      <c r="P56090" s="8"/>
    </row>
    <row r="56091" spans="1:16" s="2" customFormat="1" x14ac:dyDescent="0.15">
      <c r="A56091" s="3"/>
      <c r="B56091" s="3"/>
      <c r="J56091" s="3"/>
      <c r="K56091" s="5"/>
      <c r="L56091" s="8"/>
      <c r="N56091" s="5"/>
      <c r="O56091" s="10"/>
      <c r="P56091" s="8"/>
    </row>
    <row r="56092" spans="1:16" s="2" customFormat="1" x14ac:dyDescent="0.15">
      <c r="A56092" s="3"/>
      <c r="B56092" s="3"/>
      <c r="J56092" s="3"/>
      <c r="K56092" s="5"/>
      <c r="L56092" s="8"/>
      <c r="N56092" s="5"/>
      <c r="O56092" s="10"/>
      <c r="P56092" s="8"/>
    </row>
    <row r="56093" spans="1:16" s="2" customFormat="1" x14ac:dyDescent="0.15">
      <c r="A56093" s="3"/>
      <c r="B56093" s="3"/>
      <c r="J56093" s="3"/>
      <c r="K56093" s="5"/>
      <c r="L56093" s="8"/>
      <c r="N56093" s="5"/>
      <c r="O56093" s="10"/>
      <c r="P56093" s="8"/>
    </row>
    <row r="56094" spans="1:16" s="2" customFormat="1" x14ac:dyDescent="0.15">
      <c r="A56094" s="3"/>
      <c r="B56094" s="3"/>
      <c r="J56094" s="3"/>
      <c r="K56094" s="5"/>
      <c r="L56094" s="8"/>
      <c r="N56094" s="5"/>
      <c r="O56094" s="10"/>
      <c r="P56094" s="8"/>
    </row>
    <row r="56095" spans="1:16" s="2" customFormat="1" x14ac:dyDescent="0.15">
      <c r="A56095" s="3"/>
      <c r="B56095" s="3"/>
      <c r="J56095" s="3"/>
      <c r="K56095" s="5"/>
      <c r="L56095" s="8"/>
      <c r="N56095" s="5"/>
      <c r="O56095" s="10"/>
      <c r="P56095" s="8"/>
    </row>
    <row r="56096" spans="1:16" s="2" customFormat="1" x14ac:dyDescent="0.15">
      <c r="A56096" s="3"/>
      <c r="B56096" s="3"/>
      <c r="J56096" s="3"/>
      <c r="K56096" s="5"/>
      <c r="L56096" s="8"/>
      <c r="N56096" s="5"/>
      <c r="O56096" s="10"/>
      <c r="P56096" s="8"/>
    </row>
    <row r="56097" spans="1:16" s="2" customFormat="1" x14ac:dyDescent="0.15">
      <c r="A56097" s="3"/>
      <c r="B56097" s="3"/>
      <c r="J56097" s="3"/>
      <c r="K56097" s="5"/>
      <c r="L56097" s="8"/>
      <c r="N56097" s="5"/>
      <c r="O56097" s="10"/>
      <c r="P56097" s="8"/>
    </row>
    <row r="56098" spans="1:16" s="2" customFormat="1" x14ac:dyDescent="0.15">
      <c r="A56098" s="3"/>
      <c r="B56098" s="3"/>
      <c r="J56098" s="3"/>
      <c r="K56098" s="5"/>
      <c r="L56098" s="8"/>
      <c r="N56098" s="5"/>
      <c r="O56098" s="10"/>
      <c r="P56098" s="8"/>
    </row>
    <row r="56099" spans="1:16" s="2" customFormat="1" x14ac:dyDescent="0.15">
      <c r="A56099" s="3"/>
      <c r="B56099" s="3"/>
      <c r="J56099" s="3"/>
      <c r="K56099" s="5"/>
      <c r="L56099" s="8"/>
      <c r="N56099" s="5"/>
      <c r="O56099" s="10"/>
      <c r="P56099" s="8"/>
    </row>
    <row r="56100" spans="1:16" s="2" customFormat="1" x14ac:dyDescent="0.15">
      <c r="A56100" s="3"/>
      <c r="B56100" s="3"/>
      <c r="J56100" s="3"/>
      <c r="K56100" s="5"/>
      <c r="L56100" s="8"/>
      <c r="N56100" s="5"/>
      <c r="O56100" s="10"/>
      <c r="P56100" s="8"/>
    </row>
    <row r="56101" spans="1:16" s="2" customFormat="1" x14ac:dyDescent="0.15">
      <c r="A56101" s="3"/>
      <c r="B56101" s="3"/>
      <c r="J56101" s="3"/>
      <c r="K56101" s="5"/>
      <c r="L56101" s="8"/>
      <c r="N56101" s="5"/>
      <c r="O56101" s="10"/>
      <c r="P56101" s="8"/>
    </row>
    <row r="56102" spans="1:16" s="2" customFormat="1" x14ac:dyDescent="0.15">
      <c r="A56102" s="3"/>
      <c r="B56102" s="3"/>
      <c r="J56102" s="3"/>
      <c r="K56102" s="5"/>
      <c r="L56102" s="8"/>
      <c r="N56102" s="5"/>
      <c r="O56102" s="10"/>
      <c r="P56102" s="8"/>
    </row>
    <row r="56103" spans="1:16" s="2" customFormat="1" x14ac:dyDescent="0.15">
      <c r="A56103" s="3"/>
      <c r="B56103" s="3"/>
      <c r="J56103" s="3"/>
      <c r="K56103" s="5"/>
      <c r="L56103" s="8"/>
      <c r="N56103" s="5"/>
      <c r="O56103" s="10"/>
      <c r="P56103" s="8"/>
    </row>
    <row r="56104" spans="1:16" s="2" customFormat="1" x14ac:dyDescent="0.15">
      <c r="A56104" s="3"/>
      <c r="B56104" s="3"/>
      <c r="J56104" s="3"/>
      <c r="K56104" s="5"/>
      <c r="L56104" s="8"/>
      <c r="N56104" s="5"/>
      <c r="O56104" s="10"/>
      <c r="P56104" s="8"/>
    </row>
    <row r="56105" spans="1:16" s="2" customFormat="1" x14ac:dyDescent="0.15">
      <c r="A56105" s="3"/>
      <c r="B56105" s="3"/>
      <c r="J56105" s="3"/>
      <c r="K56105" s="5"/>
      <c r="L56105" s="8"/>
      <c r="N56105" s="5"/>
      <c r="O56105" s="10"/>
      <c r="P56105" s="8"/>
    </row>
    <row r="56106" spans="1:16" s="2" customFormat="1" x14ac:dyDescent="0.15">
      <c r="A56106" s="3"/>
      <c r="B56106" s="3"/>
      <c r="J56106" s="3"/>
      <c r="K56106" s="5"/>
      <c r="L56106" s="8"/>
      <c r="N56106" s="5"/>
      <c r="O56106" s="10"/>
      <c r="P56106" s="8"/>
    </row>
    <row r="56107" spans="1:16" s="2" customFormat="1" x14ac:dyDescent="0.15">
      <c r="A56107" s="3"/>
      <c r="B56107" s="3"/>
      <c r="J56107" s="3"/>
      <c r="K56107" s="5"/>
      <c r="L56107" s="8"/>
      <c r="N56107" s="5"/>
      <c r="O56107" s="10"/>
      <c r="P56107" s="8"/>
    </row>
    <row r="56108" spans="1:16" s="2" customFormat="1" x14ac:dyDescent="0.15">
      <c r="A56108" s="3"/>
      <c r="B56108" s="3"/>
      <c r="J56108" s="3"/>
      <c r="K56108" s="5"/>
      <c r="L56108" s="8"/>
      <c r="N56108" s="5"/>
      <c r="O56108" s="10"/>
      <c r="P56108" s="8"/>
    </row>
    <row r="56109" spans="1:16" s="2" customFormat="1" x14ac:dyDescent="0.15">
      <c r="A56109" s="3"/>
      <c r="B56109" s="3"/>
      <c r="J56109" s="3"/>
      <c r="K56109" s="5"/>
      <c r="L56109" s="8"/>
      <c r="N56109" s="5"/>
      <c r="O56109" s="10"/>
      <c r="P56109" s="8"/>
    </row>
    <row r="56110" spans="1:16" s="2" customFormat="1" x14ac:dyDescent="0.15">
      <c r="A56110" s="3"/>
      <c r="B56110" s="3"/>
      <c r="J56110" s="3"/>
      <c r="K56110" s="5"/>
      <c r="L56110" s="8"/>
      <c r="N56110" s="5"/>
      <c r="O56110" s="10"/>
      <c r="P56110" s="8"/>
    </row>
    <row r="56111" spans="1:16" s="2" customFormat="1" x14ac:dyDescent="0.15">
      <c r="A56111" s="3"/>
      <c r="B56111" s="3"/>
      <c r="J56111" s="3"/>
      <c r="K56111" s="5"/>
      <c r="L56111" s="8"/>
      <c r="N56111" s="5"/>
      <c r="O56111" s="10"/>
      <c r="P56111" s="8"/>
    </row>
    <row r="56112" spans="1:16" s="2" customFormat="1" x14ac:dyDescent="0.15">
      <c r="A56112" s="3"/>
      <c r="B56112" s="3"/>
      <c r="J56112" s="3"/>
      <c r="K56112" s="5"/>
      <c r="L56112" s="8"/>
      <c r="N56112" s="5"/>
      <c r="O56112" s="10"/>
      <c r="P56112" s="8"/>
    </row>
    <row r="56113" spans="1:16" s="2" customFormat="1" x14ac:dyDescent="0.15">
      <c r="A56113" s="3"/>
      <c r="B56113" s="3"/>
      <c r="J56113" s="3"/>
      <c r="K56113" s="5"/>
      <c r="L56113" s="8"/>
      <c r="N56113" s="5"/>
      <c r="O56113" s="10"/>
      <c r="P56113" s="8"/>
    </row>
    <row r="56114" spans="1:16" s="2" customFormat="1" x14ac:dyDescent="0.15">
      <c r="A56114" s="3"/>
      <c r="B56114" s="3"/>
      <c r="J56114" s="3"/>
      <c r="K56114" s="5"/>
      <c r="L56114" s="8"/>
      <c r="N56114" s="5"/>
      <c r="O56114" s="10"/>
      <c r="P56114" s="8"/>
    </row>
    <row r="56115" spans="1:16" s="2" customFormat="1" x14ac:dyDescent="0.15">
      <c r="A56115" s="3"/>
      <c r="B56115" s="3"/>
      <c r="J56115" s="3"/>
      <c r="K56115" s="5"/>
      <c r="L56115" s="8"/>
      <c r="N56115" s="5"/>
      <c r="O56115" s="10"/>
      <c r="P56115" s="8"/>
    </row>
    <row r="56116" spans="1:16" s="2" customFormat="1" x14ac:dyDescent="0.15">
      <c r="A56116" s="3"/>
      <c r="B56116" s="3"/>
      <c r="J56116" s="3"/>
      <c r="K56116" s="5"/>
      <c r="L56116" s="8"/>
      <c r="N56116" s="5"/>
      <c r="O56116" s="10"/>
      <c r="P56116" s="8"/>
    </row>
    <row r="56117" spans="1:16" s="2" customFormat="1" x14ac:dyDescent="0.15">
      <c r="A56117" s="3"/>
      <c r="B56117" s="3"/>
      <c r="J56117" s="3"/>
      <c r="K56117" s="5"/>
      <c r="L56117" s="8"/>
      <c r="N56117" s="5"/>
      <c r="O56117" s="10"/>
      <c r="P56117" s="8"/>
    </row>
    <row r="56118" spans="1:16" s="2" customFormat="1" x14ac:dyDescent="0.15">
      <c r="A56118" s="3"/>
      <c r="B56118" s="3"/>
      <c r="J56118" s="3"/>
      <c r="K56118" s="5"/>
      <c r="L56118" s="8"/>
      <c r="N56118" s="5"/>
      <c r="O56118" s="10"/>
      <c r="P56118" s="8"/>
    </row>
    <row r="56119" spans="1:16" s="2" customFormat="1" x14ac:dyDescent="0.15">
      <c r="A56119" s="3"/>
      <c r="B56119" s="3"/>
      <c r="J56119" s="3"/>
      <c r="K56119" s="5"/>
      <c r="L56119" s="8"/>
      <c r="N56119" s="5"/>
      <c r="O56119" s="10"/>
      <c r="P56119" s="8"/>
    </row>
    <row r="56120" spans="1:16" s="2" customFormat="1" x14ac:dyDescent="0.15">
      <c r="A56120" s="3"/>
      <c r="B56120" s="3"/>
      <c r="J56120" s="3"/>
      <c r="K56120" s="5"/>
      <c r="L56120" s="8"/>
      <c r="N56120" s="5"/>
      <c r="O56120" s="10"/>
      <c r="P56120" s="8"/>
    </row>
    <row r="56121" spans="1:16" s="2" customFormat="1" x14ac:dyDescent="0.15">
      <c r="A56121" s="3"/>
      <c r="B56121" s="3"/>
      <c r="J56121" s="3"/>
      <c r="K56121" s="5"/>
      <c r="L56121" s="8"/>
      <c r="N56121" s="5"/>
      <c r="O56121" s="10"/>
      <c r="P56121" s="8"/>
    </row>
    <row r="56122" spans="1:16" s="2" customFormat="1" x14ac:dyDescent="0.15">
      <c r="A56122" s="3"/>
      <c r="B56122" s="3"/>
      <c r="J56122" s="3"/>
      <c r="K56122" s="5"/>
      <c r="L56122" s="8"/>
      <c r="N56122" s="5"/>
      <c r="O56122" s="10"/>
      <c r="P56122" s="8"/>
    </row>
    <row r="56123" spans="1:16" s="2" customFormat="1" x14ac:dyDescent="0.15">
      <c r="A56123" s="3"/>
      <c r="B56123" s="3"/>
      <c r="J56123" s="3"/>
      <c r="K56123" s="5"/>
      <c r="L56123" s="8"/>
      <c r="N56123" s="5"/>
      <c r="O56123" s="10"/>
      <c r="P56123" s="8"/>
    </row>
    <row r="56124" spans="1:16" s="2" customFormat="1" x14ac:dyDescent="0.15">
      <c r="A56124" s="3"/>
      <c r="B56124" s="3"/>
      <c r="J56124" s="3"/>
      <c r="K56124" s="5"/>
      <c r="L56124" s="8"/>
      <c r="N56124" s="5"/>
      <c r="O56124" s="10"/>
      <c r="P56124" s="8"/>
    </row>
    <row r="56125" spans="1:16" s="2" customFormat="1" x14ac:dyDescent="0.15">
      <c r="A56125" s="3"/>
      <c r="B56125" s="3"/>
      <c r="J56125" s="3"/>
      <c r="K56125" s="5"/>
      <c r="L56125" s="8"/>
      <c r="N56125" s="5"/>
      <c r="O56125" s="10"/>
      <c r="P56125" s="8"/>
    </row>
    <row r="56126" spans="1:16" s="2" customFormat="1" x14ac:dyDescent="0.15">
      <c r="A56126" s="3"/>
      <c r="B56126" s="3"/>
      <c r="J56126" s="3"/>
      <c r="K56126" s="5"/>
      <c r="L56126" s="8"/>
      <c r="N56126" s="5"/>
      <c r="O56126" s="10"/>
      <c r="P56126" s="8"/>
    </row>
    <row r="56127" spans="1:16" s="2" customFormat="1" x14ac:dyDescent="0.15">
      <c r="A56127" s="3"/>
      <c r="B56127" s="3"/>
      <c r="J56127" s="3"/>
      <c r="K56127" s="5"/>
      <c r="L56127" s="8"/>
      <c r="N56127" s="5"/>
      <c r="O56127" s="10"/>
      <c r="P56127" s="8"/>
    </row>
    <row r="56128" spans="1:16" s="2" customFormat="1" x14ac:dyDescent="0.15">
      <c r="A56128" s="3"/>
      <c r="B56128" s="3"/>
      <c r="J56128" s="3"/>
      <c r="K56128" s="5"/>
      <c r="L56128" s="8"/>
      <c r="N56128" s="5"/>
      <c r="O56128" s="10"/>
      <c r="P56128" s="8"/>
    </row>
    <row r="56129" spans="1:16" s="2" customFormat="1" x14ac:dyDescent="0.15">
      <c r="A56129" s="3"/>
      <c r="B56129" s="3"/>
      <c r="J56129" s="3"/>
      <c r="K56129" s="5"/>
      <c r="L56129" s="8"/>
      <c r="N56129" s="5"/>
      <c r="O56129" s="10"/>
      <c r="P56129" s="8"/>
    </row>
    <row r="56130" spans="1:16" s="2" customFormat="1" x14ac:dyDescent="0.15">
      <c r="A56130" s="3"/>
      <c r="B56130" s="3"/>
      <c r="J56130" s="3"/>
      <c r="K56130" s="5"/>
      <c r="L56130" s="8"/>
      <c r="N56130" s="5"/>
      <c r="O56130" s="10"/>
      <c r="P56130" s="8"/>
    </row>
    <row r="56131" spans="1:16" s="2" customFormat="1" x14ac:dyDescent="0.15">
      <c r="A56131" s="3"/>
      <c r="B56131" s="3"/>
      <c r="J56131" s="3"/>
      <c r="K56131" s="5"/>
      <c r="L56131" s="8"/>
      <c r="N56131" s="5"/>
      <c r="O56131" s="10"/>
      <c r="P56131" s="8"/>
    </row>
    <row r="56132" spans="1:16" s="2" customFormat="1" x14ac:dyDescent="0.15">
      <c r="A56132" s="3"/>
      <c r="B56132" s="3"/>
      <c r="J56132" s="3"/>
      <c r="K56132" s="5"/>
      <c r="L56132" s="8"/>
      <c r="N56132" s="5"/>
      <c r="O56132" s="10"/>
      <c r="P56132" s="8"/>
    </row>
    <row r="56133" spans="1:16" s="2" customFormat="1" x14ac:dyDescent="0.15">
      <c r="A56133" s="3"/>
      <c r="B56133" s="3"/>
      <c r="J56133" s="3"/>
      <c r="K56133" s="5"/>
      <c r="L56133" s="8"/>
      <c r="N56133" s="5"/>
      <c r="O56133" s="10"/>
      <c r="P56133" s="8"/>
    </row>
    <row r="56134" spans="1:16" s="2" customFormat="1" x14ac:dyDescent="0.15">
      <c r="A56134" s="3"/>
      <c r="B56134" s="3"/>
      <c r="J56134" s="3"/>
      <c r="K56134" s="5"/>
      <c r="L56134" s="8"/>
      <c r="N56134" s="5"/>
      <c r="O56134" s="10"/>
      <c r="P56134" s="8"/>
    </row>
    <row r="56135" spans="1:16" s="2" customFormat="1" x14ac:dyDescent="0.15">
      <c r="A56135" s="3"/>
      <c r="B56135" s="3"/>
      <c r="J56135" s="3"/>
      <c r="K56135" s="5"/>
      <c r="L56135" s="8"/>
      <c r="N56135" s="5"/>
      <c r="O56135" s="10"/>
      <c r="P56135" s="8"/>
    </row>
    <row r="56136" spans="1:16" s="2" customFormat="1" x14ac:dyDescent="0.15">
      <c r="A56136" s="3"/>
      <c r="B56136" s="3"/>
      <c r="J56136" s="3"/>
      <c r="K56136" s="5"/>
      <c r="L56136" s="8"/>
      <c r="N56136" s="5"/>
      <c r="O56136" s="10"/>
      <c r="P56136" s="8"/>
    </row>
    <row r="56137" spans="1:16" s="2" customFormat="1" x14ac:dyDescent="0.15">
      <c r="A56137" s="3"/>
      <c r="B56137" s="3"/>
      <c r="J56137" s="3"/>
      <c r="K56137" s="5"/>
      <c r="L56137" s="8"/>
      <c r="N56137" s="5"/>
      <c r="O56137" s="10"/>
      <c r="P56137" s="8"/>
    </row>
    <row r="56138" spans="1:16" s="2" customFormat="1" x14ac:dyDescent="0.15">
      <c r="A56138" s="3"/>
      <c r="B56138" s="3"/>
      <c r="J56138" s="3"/>
      <c r="K56138" s="5"/>
      <c r="L56138" s="8"/>
      <c r="N56138" s="5"/>
      <c r="O56138" s="10"/>
      <c r="P56138" s="8"/>
    </row>
    <row r="56139" spans="1:16" s="2" customFormat="1" x14ac:dyDescent="0.15">
      <c r="A56139" s="3"/>
      <c r="B56139" s="3"/>
      <c r="J56139" s="3"/>
      <c r="K56139" s="5"/>
      <c r="L56139" s="8"/>
      <c r="N56139" s="5"/>
      <c r="O56139" s="10"/>
      <c r="P56139" s="8"/>
    </row>
    <row r="56140" spans="1:16" s="2" customFormat="1" x14ac:dyDescent="0.15">
      <c r="A56140" s="3"/>
      <c r="B56140" s="3"/>
      <c r="J56140" s="3"/>
      <c r="K56140" s="5"/>
      <c r="L56140" s="8"/>
      <c r="N56140" s="5"/>
      <c r="O56140" s="10"/>
      <c r="P56140" s="8"/>
    </row>
    <row r="56141" spans="1:16" s="2" customFormat="1" x14ac:dyDescent="0.15">
      <c r="A56141" s="3"/>
      <c r="B56141" s="3"/>
      <c r="J56141" s="3"/>
      <c r="K56141" s="5"/>
      <c r="L56141" s="8"/>
      <c r="N56141" s="5"/>
      <c r="O56141" s="10"/>
      <c r="P56141" s="8"/>
    </row>
    <row r="56142" spans="1:16" s="2" customFormat="1" x14ac:dyDescent="0.15">
      <c r="A56142" s="3"/>
      <c r="B56142" s="3"/>
      <c r="J56142" s="3"/>
      <c r="K56142" s="5"/>
      <c r="L56142" s="8"/>
      <c r="N56142" s="5"/>
      <c r="O56142" s="10"/>
      <c r="P56142" s="8"/>
    </row>
    <row r="56143" spans="1:16" s="2" customFormat="1" x14ac:dyDescent="0.15">
      <c r="A56143" s="3"/>
      <c r="B56143" s="3"/>
      <c r="J56143" s="3"/>
      <c r="K56143" s="5"/>
      <c r="L56143" s="8"/>
      <c r="N56143" s="5"/>
      <c r="O56143" s="10"/>
      <c r="P56143" s="8"/>
    </row>
    <row r="56144" spans="1:16" s="2" customFormat="1" x14ac:dyDescent="0.15">
      <c r="A56144" s="3"/>
      <c r="B56144" s="3"/>
      <c r="J56144" s="3"/>
      <c r="K56144" s="5"/>
      <c r="L56144" s="8"/>
      <c r="N56144" s="5"/>
      <c r="O56144" s="10"/>
      <c r="P56144" s="8"/>
    </row>
    <row r="56145" spans="1:16" s="2" customFormat="1" x14ac:dyDescent="0.15">
      <c r="A56145" s="3"/>
      <c r="B56145" s="3"/>
      <c r="J56145" s="3"/>
      <c r="K56145" s="5"/>
      <c r="L56145" s="8"/>
      <c r="N56145" s="5"/>
      <c r="O56145" s="10"/>
      <c r="P56145" s="8"/>
    </row>
    <row r="56146" spans="1:16" s="2" customFormat="1" x14ac:dyDescent="0.15">
      <c r="A56146" s="3"/>
      <c r="B56146" s="3"/>
      <c r="J56146" s="3"/>
      <c r="K56146" s="5"/>
      <c r="L56146" s="8"/>
      <c r="N56146" s="5"/>
      <c r="O56146" s="10"/>
      <c r="P56146" s="8"/>
    </row>
    <row r="56147" spans="1:16" s="2" customFormat="1" x14ac:dyDescent="0.15">
      <c r="A56147" s="3"/>
      <c r="B56147" s="3"/>
      <c r="J56147" s="3"/>
      <c r="K56147" s="5"/>
      <c r="L56147" s="8"/>
      <c r="N56147" s="5"/>
      <c r="O56147" s="10"/>
      <c r="P56147" s="8"/>
    </row>
    <row r="56148" spans="1:16" s="2" customFormat="1" x14ac:dyDescent="0.15">
      <c r="A56148" s="3"/>
      <c r="B56148" s="3"/>
      <c r="J56148" s="3"/>
      <c r="K56148" s="5"/>
      <c r="L56148" s="8"/>
      <c r="N56148" s="5"/>
      <c r="O56148" s="10"/>
      <c r="P56148" s="8"/>
    </row>
    <row r="56149" spans="1:16" s="2" customFormat="1" x14ac:dyDescent="0.15">
      <c r="A56149" s="3"/>
      <c r="B56149" s="3"/>
      <c r="J56149" s="3"/>
      <c r="K56149" s="5"/>
      <c r="L56149" s="8"/>
      <c r="N56149" s="5"/>
      <c r="O56149" s="10"/>
      <c r="P56149" s="8"/>
    </row>
    <row r="56150" spans="1:16" s="2" customFormat="1" x14ac:dyDescent="0.15">
      <c r="A56150" s="3"/>
      <c r="B56150" s="3"/>
      <c r="J56150" s="3"/>
      <c r="K56150" s="5"/>
      <c r="L56150" s="8"/>
      <c r="N56150" s="5"/>
      <c r="O56150" s="10"/>
      <c r="P56150" s="8"/>
    </row>
    <row r="56151" spans="1:16" s="2" customFormat="1" x14ac:dyDescent="0.15">
      <c r="A56151" s="3"/>
      <c r="B56151" s="3"/>
      <c r="J56151" s="3"/>
      <c r="K56151" s="5"/>
      <c r="L56151" s="8"/>
      <c r="N56151" s="5"/>
      <c r="O56151" s="10"/>
      <c r="P56151" s="8"/>
    </row>
    <row r="56152" spans="1:16" s="2" customFormat="1" x14ac:dyDescent="0.15">
      <c r="A56152" s="3"/>
      <c r="B56152" s="3"/>
      <c r="J56152" s="3"/>
      <c r="K56152" s="5"/>
      <c r="L56152" s="8"/>
      <c r="N56152" s="5"/>
      <c r="O56152" s="10"/>
      <c r="P56152" s="8"/>
    </row>
    <row r="56153" spans="1:16" s="2" customFormat="1" x14ac:dyDescent="0.15">
      <c r="A56153" s="3"/>
      <c r="B56153" s="3"/>
      <c r="J56153" s="3"/>
      <c r="K56153" s="5"/>
      <c r="L56153" s="8"/>
      <c r="N56153" s="5"/>
      <c r="O56153" s="10"/>
      <c r="P56153" s="8"/>
    </row>
    <row r="56154" spans="1:16" s="2" customFormat="1" x14ac:dyDescent="0.15">
      <c r="A56154" s="3"/>
      <c r="B56154" s="3"/>
      <c r="J56154" s="3"/>
      <c r="K56154" s="5"/>
      <c r="L56154" s="8"/>
      <c r="N56154" s="5"/>
      <c r="O56154" s="10"/>
      <c r="P56154" s="8"/>
    </row>
    <row r="56155" spans="1:16" s="2" customFormat="1" x14ac:dyDescent="0.15">
      <c r="A56155" s="3"/>
      <c r="B56155" s="3"/>
      <c r="J56155" s="3"/>
      <c r="K56155" s="5"/>
      <c r="L56155" s="8"/>
      <c r="N56155" s="5"/>
      <c r="O56155" s="10"/>
      <c r="P56155" s="8"/>
    </row>
    <row r="56156" spans="1:16" s="2" customFormat="1" x14ac:dyDescent="0.15">
      <c r="A56156" s="3"/>
      <c r="B56156" s="3"/>
      <c r="J56156" s="3"/>
      <c r="K56156" s="5"/>
      <c r="L56156" s="8"/>
      <c r="N56156" s="5"/>
      <c r="O56156" s="10"/>
      <c r="P56156" s="8"/>
    </row>
    <row r="56157" spans="1:16" s="2" customFormat="1" x14ac:dyDescent="0.15">
      <c r="A56157" s="3"/>
      <c r="B56157" s="3"/>
      <c r="J56157" s="3"/>
      <c r="K56157" s="5"/>
      <c r="L56157" s="8"/>
      <c r="N56157" s="5"/>
      <c r="O56157" s="10"/>
      <c r="P56157" s="8"/>
    </row>
    <row r="56158" spans="1:16" s="2" customFormat="1" x14ac:dyDescent="0.15">
      <c r="A56158" s="3"/>
      <c r="B56158" s="3"/>
      <c r="J56158" s="3"/>
      <c r="K56158" s="5"/>
      <c r="L56158" s="8"/>
      <c r="N56158" s="5"/>
      <c r="O56158" s="10"/>
      <c r="P56158" s="8"/>
    </row>
    <row r="56159" spans="1:16" s="2" customFormat="1" x14ac:dyDescent="0.15">
      <c r="A56159" s="3"/>
      <c r="B56159" s="3"/>
      <c r="J56159" s="3"/>
      <c r="K56159" s="5"/>
      <c r="L56159" s="8"/>
      <c r="N56159" s="5"/>
      <c r="O56159" s="10"/>
      <c r="P56159" s="8"/>
    </row>
    <row r="56160" spans="1:16" s="2" customFormat="1" x14ac:dyDescent="0.15">
      <c r="A56160" s="3"/>
      <c r="B56160" s="3"/>
      <c r="J56160" s="3"/>
      <c r="K56160" s="5"/>
      <c r="L56160" s="8"/>
      <c r="N56160" s="5"/>
      <c r="O56160" s="10"/>
      <c r="P56160" s="8"/>
    </row>
    <row r="56161" spans="1:16" s="2" customFormat="1" x14ac:dyDescent="0.15">
      <c r="A56161" s="3"/>
      <c r="B56161" s="3"/>
      <c r="J56161" s="3"/>
      <c r="K56161" s="5"/>
      <c r="L56161" s="8"/>
      <c r="N56161" s="5"/>
      <c r="O56161" s="10"/>
      <c r="P56161" s="8"/>
    </row>
    <row r="56162" spans="1:16" s="2" customFormat="1" x14ac:dyDescent="0.15">
      <c r="A56162" s="3"/>
      <c r="B56162" s="3"/>
      <c r="J56162" s="3"/>
      <c r="K56162" s="5"/>
      <c r="L56162" s="8"/>
      <c r="N56162" s="5"/>
      <c r="O56162" s="10"/>
      <c r="P56162" s="8"/>
    </row>
    <row r="56163" spans="1:16" s="2" customFormat="1" x14ac:dyDescent="0.15">
      <c r="A56163" s="3"/>
      <c r="B56163" s="3"/>
      <c r="J56163" s="3"/>
      <c r="K56163" s="5"/>
      <c r="L56163" s="8"/>
      <c r="N56163" s="5"/>
      <c r="O56163" s="10"/>
      <c r="P56163" s="8"/>
    </row>
    <row r="56164" spans="1:16" s="2" customFormat="1" x14ac:dyDescent="0.15">
      <c r="A56164" s="3"/>
      <c r="B56164" s="3"/>
      <c r="J56164" s="3"/>
      <c r="K56164" s="5"/>
      <c r="L56164" s="8"/>
      <c r="N56164" s="5"/>
      <c r="O56164" s="10"/>
      <c r="P56164" s="8"/>
    </row>
    <row r="56165" spans="1:16" s="2" customFormat="1" x14ac:dyDescent="0.15">
      <c r="A56165" s="3"/>
      <c r="B56165" s="3"/>
      <c r="J56165" s="3"/>
      <c r="K56165" s="5"/>
      <c r="L56165" s="8"/>
      <c r="N56165" s="5"/>
      <c r="O56165" s="10"/>
      <c r="P56165" s="8"/>
    </row>
    <row r="56166" spans="1:16" s="2" customFormat="1" x14ac:dyDescent="0.15">
      <c r="A56166" s="3"/>
      <c r="B56166" s="3"/>
      <c r="J56166" s="3"/>
      <c r="K56166" s="5"/>
      <c r="L56166" s="8"/>
      <c r="N56166" s="5"/>
      <c r="O56166" s="10"/>
      <c r="P56166" s="8"/>
    </row>
    <row r="56167" spans="1:16" s="2" customFormat="1" x14ac:dyDescent="0.15">
      <c r="A56167" s="3"/>
      <c r="B56167" s="3"/>
      <c r="J56167" s="3"/>
      <c r="K56167" s="5"/>
      <c r="L56167" s="8"/>
      <c r="N56167" s="5"/>
      <c r="O56167" s="10"/>
      <c r="P56167" s="8"/>
    </row>
    <row r="56168" spans="1:16" s="2" customFormat="1" x14ac:dyDescent="0.15">
      <c r="A56168" s="3"/>
      <c r="B56168" s="3"/>
      <c r="J56168" s="3"/>
      <c r="K56168" s="5"/>
      <c r="L56168" s="8"/>
      <c r="N56168" s="5"/>
      <c r="O56168" s="10"/>
      <c r="P56168" s="8"/>
    </row>
    <row r="56169" spans="1:16" s="2" customFormat="1" x14ac:dyDescent="0.15">
      <c r="A56169" s="3"/>
      <c r="B56169" s="3"/>
      <c r="J56169" s="3"/>
      <c r="K56169" s="5"/>
      <c r="L56169" s="8"/>
      <c r="N56169" s="5"/>
      <c r="O56169" s="10"/>
      <c r="P56169" s="8"/>
    </row>
    <row r="56170" spans="1:16" s="2" customFormat="1" x14ac:dyDescent="0.15">
      <c r="A56170" s="3"/>
      <c r="B56170" s="3"/>
      <c r="J56170" s="3"/>
      <c r="K56170" s="5"/>
      <c r="L56170" s="8"/>
      <c r="N56170" s="5"/>
      <c r="O56170" s="10"/>
      <c r="P56170" s="8"/>
    </row>
    <row r="56171" spans="1:16" s="2" customFormat="1" x14ac:dyDescent="0.15">
      <c r="A56171" s="3"/>
      <c r="B56171" s="3"/>
      <c r="J56171" s="3"/>
      <c r="K56171" s="5"/>
      <c r="L56171" s="8"/>
      <c r="N56171" s="5"/>
      <c r="O56171" s="10"/>
      <c r="P56171" s="8"/>
    </row>
    <row r="56172" spans="1:16" s="2" customFormat="1" x14ac:dyDescent="0.15">
      <c r="A56172" s="3"/>
      <c r="B56172" s="3"/>
      <c r="J56172" s="3"/>
      <c r="K56172" s="5"/>
      <c r="L56172" s="8"/>
      <c r="N56172" s="5"/>
      <c r="O56172" s="10"/>
      <c r="P56172" s="8"/>
    </row>
    <row r="56173" spans="1:16" s="2" customFormat="1" x14ac:dyDescent="0.15">
      <c r="A56173" s="3"/>
      <c r="B56173" s="3"/>
      <c r="J56173" s="3"/>
      <c r="K56173" s="5"/>
      <c r="L56173" s="8"/>
      <c r="N56173" s="5"/>
      <c r="O56173" s="10"/>
      <c r="P56173" s="8"/>
    </row>
    <row r="56174" spans="1:16" s="2" customFormat="1" x14ac:dyDescent="0.15">
      <c r="A56174" s="3"/>
      <c r="B56174" s="3"/>
      <c r="J56174" s="3"/>
      <c r="K56174" s="5"/>
      <c r="L56174" s="8"/>
      <c r="N56174" s="5"/>
      <c r="O56174" s="10"/>
      <c r="P56174" s="8"/>
    </row>
    <row r="56175" spans="1:16" s="2" customFormat="1" x14ac:dyDescent="0.15">
      <c r="A56175" s="3"/>
      <c r="B56175" s="3"/>
      <c r="J56175" s="3"/>
      <c r="K56175" s="5"/>
      <c r="L56175" s="8"/>
      <c r="N56175" s="5"/>
      <c r="O56175" s="10"/>
      <c r="P56175" s="8"/>
    </row>
    <row r="56176" spans="1:16" s="2" customFormat="1" x14ac:dyDescent="0.15">
      <c r="A56176" s="3"/>
      <c r="B56176" s="3"/>
      <c r="J56176" s="3"/>
      <c r="K56176" s="5"/>
      <c r="L56176" s="8"/>
      <c r="N56176" s="5"/>
      <c r="O56176" s="10"/>
      <c r="P56176" s="8"/>
    </row>
    <row r="56177" spans="1:16" s="2" customFormat="1" x14ac:dyDescent="0.15">
      <c r="A56177" s="3"/>
      <c r="B56177" s="3"/>
      <c r="J56177" s="3"/>
      <c r="K56177" s="5"/>
      <c r="L56177" s="8"/>
      <c r="N56177" s="5"/>
      <c r="O56177" s="10"/>
      <c r="P56177" s="8"/>
    </row>
    <row r="56178" spans="1:16" s="2" customFormat="1" x14ac:dyDescent="0.15">
      <c r="A56178" s="3"/>
      <c r="B56178" s="3"/>
      <c r="J56178" s="3"/>
      <c r="K56178" s="5"/>
      <c r="L56178" s="8"/>
      <c r="N56178" s="5"/>
      <c r="O56178" s="10"/>
      <c r="P56178" s="8"/>
    </row>
    <row r="56179" spans="1:16" s="2" customFormat="1" x14ac:dyDescent="0.15">
      <c r="A56179" s="3"/>
      <c r="B56179" s="3"/>
      <c r="J56179" s="3"/>
      <c r="K56179" s="5"/>
      <c r="L56179" s="8"/>
      <c r="N56179" s="5"/>
      <c r="O56179" s="10"/>
      <c r="P56179" s="8"/>
    </row>
    <row r="56180" spans="1:16" s="2" customFormat="1" x14ac:dyDescent="0.15">
      <c r="A56180" s="3"/>
      <c r="B56180" s="3"/>
      <c r="J56180" s="3"/>
      <c r="K56180" s="5"/>
      <c r="L56180" s="8"/>
      <c r="N56180" s="5"/>
      <c r="O56180" s="10"/>
      <c r="P56180" s="8"/>
    </row>
    <row r="56181" spans="1:16" s="2" customFormat="1" x14ac:dyDescent="0.15">
      <c r="A56181" s="3"/>
      <c r="B56181" s="3"/>
      <c r="J56181" s="3"/>
      <c r="K56181" s="5"/>
      <c r="L56181" s="8"/>
      <c r="N56181" s="5"/>
      <c r="O56181" s="10"/>
      <c r="P56181" s="8"/>
    </row>
    <row r="56182" spans="1:16" s="2" customFormat="1" x14ac:dyDescent="0.15">
      <c r="A56182" s="3"/>
      <c r="B56182" s="3"/>
      <c r="J56182" s="3"/>
      <c r="K56182" s="5"/>
      <c r="L56182" s="8"/>
      <c r="N56182" s="5"/>
      <c r="O56182" s="10"/>
      <c r="P56182" s="8"/>
    </row>
    <row r="56183" spans="1:16" s="2" customFormat="1" x14ac:dyDescent="0.15">
      <c r="A56183" s="3"/>
      <c r="B56183" s="3"/>
      <c r="J56183" s="3"/>
      <c r="K56183" s="5"/>
      <c r="L56183" s="8"/>
      <c r="N56183" s="5"/>
      <c r="O56183" s="10"/>
      <c r="P56183" s="8"/>
    </row>
    <row r="56184" spans="1:16" s="2" customFormat="1" x14ac:dyDescent="0.15">
      <c r="A56184" s="3"/>
      <c r="B56184" s="3"/>
      <c r="J56184" s="3"/>
      <c r="K56184" s="5"/>
      <c r="L56184" s="8"/>
      <c r="N56184" s="5"/>
      <c r="O56184" s="10"/>
      <c r="P56184" s="8"/>
    </row>
    <row r="56185" spans="1:16" s="2" customFormat="1" x14ac:dyDescent="0.15">
      <c r="A56185" s="3"/>
      <c r="B56185" s="3"/>
      <c r="J56185" s="3"/>
      <c r="K56185" s="5"/>
      <c r="L56185" s="8"/>
      <c r="N56185" s="5"/>
      <c r="O56185" s="10"/>
      <c r="P56185" s="8"/>
    </row>
    <row r="56186" spans="1:16" s="2" customFormat="1" x14ac:dyDescent="0.15">
      <c r="A56186" s="3"/>
      <c r="B56186" s="3"/>
      <c r="J56186" s="3"/>
      <c r="K56186" s="5"/>
      <c r="L56186" s="8"/>
      <c r="N56186" s="5"/>
      <c r="O56186" s="10"/>
      <c r="P56186" s="8"/>
    </row>
    <row r="56187" spans="1:16" s="2" customFormat="1" x14ac:dyDescent="0.15">
      <c r="A56187" s="3"/>
      <c r="B56187" s="3"/>
      <c r="J56187" s="3"/>
      <c r="K56187" s="5"/>
      <c r="L56187" s="8"/>
      <c r="N56187" s="5"/>
      <c r="O56187" s="10"/>
      <c r="P56187" s="8"/>
    </row>
    <row r="56188" spans="1:16" s="2" customFormat="1" x14ac:dyDescent="0.15">
      <c r="A56188" s="3"/>
      <c r="B56188" s="3"/>
      <c r="J56188" s="3"/>
      <c r="K56188" s="5"/>
      <c r="L56188" s="8"/>
      <c r="N56188" s="5"/>
      <c r="O56188" s="10"/>
      <c r="P56188" s="8"/>
    </row>
    <row r="56189" spans="1:16" s="2" customFormat="1" x14ac:dyDescent="0.15">
      <c r="A56189" s="3"/>
      <c r="B56189" s="3"/>
      <c r="J56189" s="3"/>
      <c r="K56189" s="5"/>
      <c r="L56189" s="8"/>
      <c r="N56189" s="5"/>
      <c r="O56189" s="10"/>
      <c r="P56189" s="8"/>
    </row>
    <row r="56190" spans="1:16" s="2" customFormat="1" x14ac:dyDescent="0.15">
      <c r="A56190" s="3"/>
      <c r="B56190" s="3"/>
      <c r="J56190" s="3"/>
      <c r="K56190" s="5"/>
      <c r="L56190" s="8"/>
      <c r="N56190" s="5"/>
      <c r="O56190" s="10"/>
      <c r="P56190" s="8"/>
    </row>
    <row r="56191" spans="1:16" s="2" customFormat="1" x14ac:dyDescent="0.15">
      <c r="A56191" s="3"/>
      <c r="B56191" s="3"/>
      <c r="J56191" s="3"/>
      <c r="K56191" s="5"/>
      <c r="L56191" s="8"/>
      <c r="N56191" s="5"/>
      <c r="O56191" s="10"/>
      <c r="P56191" s="8"/>
    </row>
    <row r="56192" spans="1:16" s="2" customFormat="1" x14ac:dyDescent="0.15">
      <c r="A56192" s="3"/>
      <c r="B56192" s="3"/>
      <c r="J56192" s="3"/>
      <c r="K56192" s="5"/>
      <c r="L56192" s="8"/>
      <c r="N56192" s="5"/>
      <c r="O56192" s="10"/>
      <c r="P56192" s="8"/>
    </row>
    <row r="56193" spans="1:16" s="2" customFormat="1" x14ac:dyDescent="0.15">
      <c r="A56193" s="3"/>
      <c r="B56193" s="3"/>
      <c r="J56193" s="3"/>
      <c r="K56193" s="5"/>
      <c r="L56193" s="8"/>
      <c r="N56193" s="5"/>
      <c r="O56193" s="10"/>
      <c r="P56193" s="8"/>
    </row>
    <row r="56194" spans="1:16" s="2" customFormat="1" x14ac:dyDescent="0.15">
      <c r="A56194" s="3"/>
      <c r="B56194" s="3"/>
      <c r="J56194" s="3"/>
      <c r="K56194" s="5"/>
      <c r="L56194" s="8"/>
      <c r="N56194" s="5"/>
      <c r="O56194" s="10"/>
      <c r="P56194" s="8"/>
    </row>
    <row r="56195" spans="1:16" s="2" customFormat="1" x14ac:dyDescent="0.15">
      <c r="A56195" s="3"/>
      <c r="B56195" s="3"/>
      <c r="J56195" s="3"/>
      <c r="K56195" s="5"/>
      <c r="L56195" s="8"/>
      <c r="N56195" s="5"/>
      <c r="O56195" s="10"/>
      <c r="P56195" s="8"/>
    </row>
    <row r="56196" spans="1:16" s="2" customFormat="1" x14ac:dyDescent="0.15">
      <c r="A56196" s="3"/>
      <c r="B56196" s="3"/>
      <c r="J56196" s="3"/>
      <c r="K56196" s="5"/>
      <c r="L56196" s="8"/>
      <c r="N56196" s="5"/>
      <c r="O56196" s="10"/>
      <c r="P56196" s="8"/>
    </row>
    <row r="56197" spans="1:16" s="2" customFormat="1" x14ac:dyDescent="0.15">
      <c r="A56197" s="3"/>
      <c r="B56197" s="3"/>
      <c r="J56197" s="3"/>
      <c r="K56197" s="5"/>
      <c r="L56197" s="8"/>
      <c r="N56197" s="5"/>
      <c r="O56197" s="10"/>
      <c r="P56197" s="8"/>
    </row>
    <row r="56198" spans="1:16" s="2" customFormat="1" x14ac:dyDescent="0.15">
      <c r="A56198" s="3"/>
      <c r="B56198" s="3"/>
      <c r="J56198" s="3"/>
      <c r="K56198" s="5"/>
      <c r="L56198" s="8"/>
      <c r="N56198" s="5"/>
      <c r="O56198" s="10"/>
      <c r="P56198" s="8"/>
    </row>
    <row r="56199" spans="1:16" s="2" customFormat="1" x14ac:dyDescent="0.15">
      <c r="A56199" s="3"/>
      <c r="B56199" s="3"/>
      <c r="J56199" s="3"/>
      <c r="K56199" s="5"/>
      <c r="L56199" s="8"/>
      <c r="N56199" s="5"/>
      <c r="O56199" s="10"/>
      <c r="P56199" s="8"/>
    </row>
    <row r="56200" spans="1:16" s="2" customFormat="1" x14ac:dyDescent="0.15">
      <c r="A56200" s="3"/>
      <c r="B56200" s="3"/>
      <c r="J56200" s="3"/>
      <c r="K56200" s="5"/>
      <c r="L56200" s="8"/>
      <c r="N56200" s="5"/>
      <c r="O56200" s="10"/>
      <c r="P56200" s="8"/>
    </row>
    <row r="56201" spans="1:16" s="2" customFormat="1" x14ac:dyDescent="0.15">
      <c r="A56201" s="3"/>
      <c r="B56201" s="3"/>
      <c r="J56201" s="3"/>
      <c r="K56201" s="5"/>
      <c r="L56201" s="8"/>
      <c r="N56201" s="5"/>
      <c r="O56201" s="10"/>
      <c r="P56201" s="8"/>
    </row>
    <row r="56202" spans="1:16" s="2" customFormat="1" x14ac:dyDescent="0.15">
      <c r="A56202" s="3"/>
      <c r="B56202" s="3"/>
      <c r="J56202" s="3"/>
      <c r="K56202" s="5"/>
      <c r="L56202" s="8"/>
      <c r="N56202" s="5"/>
      <c r="O56202" s="10"/>
      <c r="P56202" s="8"/>
    </row>
    <row r="56203" spans="1:16" s="2" customFormat="1" x14ac:dyDescent="0.15">
      <c r="A56203" s="3"/>
      <c r="B56203" s="3"/>
      <c r="J56203" s="3"/>
      <c r="K56203" s="5"/>
      <c r="L56203" s="8"/>
      <c r="N56203" s="5"/>
      <c r="O56203" s="10"/>
      <c r="P56203" s="8"/>
    </row>
    <row r="56204" spans="1:16" s="2" customFormat="1" x14ac:dyDescent="0.15">
      <c r="A56204" s="3"/>
      <c r="B56204" s="3"/>
      <c r="J56204" s="3"/>
      <c r="K56204" s="5"/>
      <c r="L56204" s="8"/>
      <c r="N56204" s="5"/>
      <c r="O56204" s="10"/>
      <c r="P56204" s="8"/>
    </row>
    <row r="56205" spans="1:16" s="2" customFormat="1" x14ac:dyDescent="0.15">
      <c r="A56205" s="3"/>
      <c r="B56205" s="3"/>
      <c r="J56205" s="3"/>
      <c r="K56205" s="5"/>
      <c r="L56205" s="8"/>
      <c r="N56205" s="5"/>
      <c r="O56205" s="10"/>
      <c r="P56205" s="8"/>
    </row>
    <row r="56206" spans="1:16" s="2" customFormat="1" x14ac:dyDescent="0.15">
      <c r="A56206" s="3"/>
      <c r="B56206" s="3"/>
      <c r="J56206" s="3"/>
      <c r="K56206" s="5"/>
      <c r="L56206" s="8"/>
      <c r="N56206" s="5"/>
      <c r="O56206" s="10"/>
      <c r="P56206" s="8"/>
    </row>
    <row r="56207" spans="1:16" s="2" customFormat="1" x14ac:dyDescent="0.15">
      <c r="A56207" s="3"/>
      <c r="B56207" s="3"/>
      <c r="J56207" s="3"/>
      <c r="K56207" s="5"/>
      <c r="L56207" s="8"/>
      <c r="N56207" s="5"/>
      <c r="O56207" s="10"/>
      <c r="P56207" s="8"/>
    </row>
    <row r="56208" spans="1:16" s="2" customFormat="1" x14ac:dyDescent="0.15">
      <c r="A56208" s="3"/>
      <c r="B56208" s="3"/>
      <c r="J56208" s="3"/>
      <c r="K56208" s="5"/>
      <c r="L56208" s="8"/>
      <c r="N56208" s="5"/>
      <c r="O56208" s="10"/>
      <c r="P56208" s="8"/>
    </row>
    <row r="56209" spans="1:16" s="2" customFormat="1" x14ac:dyDescent="0.15">
      <c r="A56209" s="3"/>
      <c r="B56209" s="3"/>
      <c r="J56209" s="3"/>
      <c r="K56209" s="5"/>
      <c r="L56209" s="8"/>
      <c r="N56209" s="5"/>
      <c r="O56209" s="10"/>
      <c r="P56209" s="8"/>
    </row>
    <row r="56210" spans="1:16" s="2" customFormat="1" x14ac:dyDescent="0.15">
      <c r="A56210" s="3"/>
      <c r="B56210" s="3"/>
      <c r="J56210" s="3"/>
      <c r="K56210" s="5"/>
      <c r="L56210" s="8"/>
      <c r="N56210" s="5"/>
      <c r="O56210" s="10"/>
      <c r="P56210" s="8"/>
    </row>
    <row r="56211" spans="1:16" s="2" customFormat="1" x14ac:dyDescent="0.15">
      <c r="A56211" s="3"/>
      <c r="B56211" s="3"/>
      <c r="J56211" s="3"/>
      <c r="K56211" s="5"/>
      <c r="L56211" s="8"/>
      <c r="N56211" s="5"/>
      <c r="O56211" s="10"/>
      <c r="P56211" s="8"/>
    </row>
    <row r="56212" spans="1:16" s="2" customFormat="1" x14ac:dyDescent="0.15">
      <c r="A56212" s="3"/>
      <c r="B56212" s="3"/>
      <c r="J56212" s="3"/>
      <c r="K56212" s="5"/>
      <c r="L56212" s="8"/>
      <c r="N56212" s="5"/>
      <c r="O56212" s="10"/>
      <c r="P56212" s="8"/>
    </row>
    <row r="56213" spans="1:16" s="2" customFormat="1" x14ac:dyDescent="0.15">
      <c r="A56213" s="3"/>
      <c r="B56213" s="3"/>
      <c r="J56213" s="3"/>
      <c r="K56213" s="5"/>
      <c r="L56213" s="8"/>
      <c r="N56213" s="5"/>
      <c r="O56213" s="10"/>
      <c r="P56213" s="8"/>
    </row>
    <row r="56214" spans="1:16" s="2" customFormat="1" x14ac:dyDescent="0.15">
      <c r="A56214" s="3"/>
      <c r="B56214" s="3"/>
      <c r="J56214" s="3"/>
      <c r="K56214" s="5"/>
      <c r="L56214" s="8"/>
      <c r="N56214" s="5"/>
      <c r="O56214" s="10"/>
      <c r="P56214" s="8"/>
    </row>
    <row r="56215" spans="1:16" s="2" customFormat="1" x14ac:dyDescent="0.15">
      <c r="A56215" s="3"/>
      <c r="B56215" s="3"/>
      <c r="J56215" s="3"/>
      <c r="K56215" s="5"/>
      <c r="L56215" s="8"/>
      <c r="N56215" s="5"/>
      <c r="O56215" s="10"/>
      <c r="P56215" s="8"/>
    </row>
    <row r="56216" spans="1:16" s="2" customFormat="1" x14ac:dyDescent="0.15">
      <c r="A56216" s="3"/>
      <c r="B56216" s="3"/>
      <c r="J56216" s="3"/>
      <c r="K56216" s="5"/>
      <c r="L56216" s="8"/>
      <c r="N56216" s="5"/>
      <c r="O56216" s="10"/>
      <c r="P56216" s="8"/>
    </row>
    <row r="56217" spans="1:16" s="2" customFormat="1" x14ac:dyDescent="0.15">
      <c r="A56217" s="3"/>
      <c r="B56217" s="3"/>
      <c r="J56217" s="3"/>
      <c r="K56217" s="5"/>
      <c r="L56217" s="8"/>
      <c r="N56217" s="5"/>
      <c r="O56217" s="10"/>
      <c r="P56217" s="8"/>
    </row>
    <row r="56218" spans="1:16" s="2" customFormat="1" x14ac:dyDescent="0.15">
      <c r="A56218" s="3"/>
      <c r="B56218" s="3"/>
      <c r="J56218" s="3"/>
      <c r="K56218" s="5"/>
      <c r="L56218" s="8"/>
      <c r="N56218" s="5"/>
      <c r="O56218" s="10"/>
      <c r="P56218" s="8"/>
    </row>
    <row r="56219" spans="1:16" s="2" customFormat="1" x14ac:dyDescent="0.15">
      <c r="A56219" s="3"/>
      <c r="B56219" s="3"/>
      <c r="J56219" s="3"/>
      <c r="K56219" s="5"/>
      <c r="L56219" s="8"/>
      <c r="N56219" s="5"/>
      <c r="O56219" s="10"/>
      <c r="P56219" s="8"/>
    </row>
    <row r="56220" spans="1:16" s="2" customFormat="1" x14ac:dyDescent="0.15">
      <c r="A56220" s="3"/>
      <c r="B56220" s="3"/>
      <c r="J56220" s="3"/>
      <c r="K56220" s="5"/>
      <c r="L56220" s="8"/>
      <c r="N56220" s="5"/>
      <c r="O56220" s="10"/>
      <c r="P56220" s="8"/>
    </row>
    <row r="56221" spans="1:16" s="2" customFormat="1" x14ac:dyDescent="0.15">
      <c r="A56221" s="3"/>
      <c r="B56221" s="3"/>
      <c r="J56221" s="3"/>
      <c r="K56221" s="5"/>
      <c r="L56221" s="8"/>
      <c r="N56221" s="5"/>
      <c r="O56221" s="10"/>
      <c r="P56221" s="8"/>
    </row>
    <row r="56222" spans="1:16" s="2" customFormat="1" x14ac:dyDescent="0.15">
      <c r="A56222" s="3"/>
      <c r="B56222" s="3"/>
      <c r="J56222" s="3"/>
      <c r="K56222" s="5"/>
      <c r="L56222" s="8"/>
      <c r="N56222" s="5"/>
      <c r="O56222" s="10"/>
      <c r="P56222" s="8"/>
    </row>
    <row r="56223" spans="1:16" s="2" customFormat="1" x14ac:dyDescent="0.15">
      <c r="A56223" s="3"/>
      <c r="B56223" s="3"/>
      <c r="J56223" s="3"/>
      <c r="K56223" s="5"/>
      <c r="L56223" s="8"/>
      <c r="N56223" s="5"/>
      <c r="O56223" s="10"/>
      <c r="P56223" s="8"/>
    </row>
    <row r="56224" spans="1:16" s="2" customFormat="1" x14ac:dyDescent="0.15">
      <c r="A56224" s="3"/>
      <c r="B56224" s="3"/>
      <c r="J56224" s="3"/>
      <c r="K56224" s="5"/>
      <c r="L56224" s="8"/>
      <c r="N56224" s="5"/>
      <c r="O56224" s="10"/>
      <c r="P56224" s="8"/>
    </row>
    <row r="56225" spans="1:16" s="2" customFormat="1" x14ac:dyDescent="0.15">
      <c r="A56225" s="3"/>
      <c r="B56225" s="3"/>
      <c r="J56225" s="3"/>
      <c r="K56225" s="5"/>
      <c r="L56225" s="8"/>
      <c r="N56225" s="5"/>
      <c r="O56225" s="10"/>
      <c r="P56225" s="8"/>
    </row>
    <row r="56226" spans="1:16" s="2" customFormat="1" x14ac:dyDescent="0.15">
      <c r="A56226" s="3"/>
      <c r="B56226" s="3"/>
      <c r="J56226" s="3"/>
      <c r="K56226" s="5"/>
      <c r="L56226" s="8"/>
      <c r="N56226" s="5"/>
      <c r="O56226" s="10"/>
      <c r="P56226" s="8"/>
    </row>
    <row r="56227" spans="1:16" s="2" customFormat="1" x14ac:dyDescent="0.15">
      <c r="A56227" s="3"/>
      <c r="B56227" s="3"/>
      <c r="J56227" s="3"/>
      <c r="K56227" s="5"/>
      <c r="L56227" s="8"/>
      <c r="N56227" s="5"/>
      <c r="O56227" s="10"/>
      <c r="P56227" s="8"/>
    </row>
    <row r="56228" spans="1:16" s="2" customFormat="1" x14ac:dyDescent="0.15">
      <c r="A56228" s="3"/>
      <c r="B56228" s="3"/>
      <c r="J56228" s="3"/>
      <c r="K56228" s="5"/>
      <c r="L56228" s="8"/>
      <c r="N56228" s="5"/>
      <c r="O56228" s="10"/>
      <c r="P56228" s="8"/>
    </row>
    <row r="56229" spans="1:16" s="2" customFormat="1" x14ac:dyDescent="0.15">
      <c r="A56229" s="3"/>
      <c r="B56229" s="3"/>
      <c r="J56229" s="3"/>
      <c r="K56229" s="5"/>
      <c r="L56229" s="8"/>
      <c r="N56229" s="5"/>
      <c r="O56229" s="10"/>
      <c r="P56229" s="8"/>
    </row>
    <row r="56230" spans="1:16" s="2" customFormat="1" x14ac:dyDescent="0.15">
      <c r="A56230" s="3"/>
      <c r="B56230" s="3"/>
      <c r="J56230" s="3"/>
      <c r="K56230" s="5"/>
      <c r="L56230" s="8"/>
      <c r="N56230" s="5"/>
      <c r="O56230" s="10"/>
      <c r="P56230" s="8"/>
    </row>
    <row r="56231" spans="1:16" s="2" customFormat="1" x14ac:dyDescent="0.15">
      <c r="A56231" s="3"/>
      <c r="B56231" s="3"/>
      <c r="J56231" s="3"/>
      <c r="K56231" s="5"/>
      <c r="L56231" s="8"/>
      <c r="N56231" s="5"/>
      <c r="O56231" s="10"/>
      <c r="P56231" s="8"/>
    </row>
    <row r="56232" spans="1:16" s="2" customFormat="1" x14ac:dyDescent="0.15">
      <c r="A56232" s="3"/>
      <c r="B56232" s="3"/>
      <c r="J56232" s="3"/>
      <c r="K56232" s="5"/>
      <c r="L56232" s="8"/>
      <c r="N56232" s="5"/>
      <c r="O56232" s="10"/>
      <c r="P56232" s="8"/>
    </row>
    <row r="56233" spans="1:16" s="2" customFormat="1" x14ac:dyDescent="0.15">
      <c r="A56233" s="3"/>
      <c r="B56233" s="3"/>
      <c r="J56233" s="3"/>
      <c r="K56233" s="5"/>
      <c r="L56233" s="8"/>
      <c r="N56233" s="5"/>
      <c r="O56233" s="10"/>
      <c r="P56233" s="8"/>
    </row>
    <row r="56234" spans="1:16" s="2" customFormat="1" x14ac:dyDescent="0.15">
      <c r="A56234" s="3"/>
      <c r="B56234" s="3"/>
      <c r="J56234" s="3"/>
      <c r="K56234" s="5"/>
      <c r="L56234" s="8"/>
      <c r="N56234" s="5"/>
      <c r="O56234" s="10"/>
      <c r="P56234" s="8"/>
    </row>
    <row r="56235" spans="1:16" s="2" customFormat="1" x14ac:dyDescent="0.15">
      <c r="A56235" s="3"/>
      <c r="B56235" s="3"/>
      <c r="J56235" s="3"/>
      <c r="K56235" s="5"/>
      <c r="L56235" s="8"/>
      <c r="N56235" s="5"/>
      <c r="O56235" s="10"/>
      <c r="P56235" s="8"/>
    </row>
    <row r="56236" spans="1:16" s="2" customFormat="1" x14ac:dyDescent="0.15">
      <c r="A56236" s="3"/>
      <c r="B56236" s="3"/>
      <c r="J56236" s="3"/>
      <c r="K56236" s="5"/>
      <c r="L56236" s="8"/>
      <c r="N56236" s="5"/>
      <c r="O56236" s="10"/>
      <c r="P56236" s="8"/>
    </row>
    <row r="56237" spans="1:16" s="2" customFormat="1" x14ac:dyDescent="0.15">
      <c r="A56237" s="3"/>
      <c r="B56237" s="3"/>
      <c r="J56237" s="3"/>
      <c r="K56237" s="5"/>
      <c r="L56237" s="8"/>
      <c r="N56237" s="5"/>
      <c r="O56237" s="10"/>
      <c r="P56237" s="8"/>
    </row>
    <row r="56238" spans="1:16" s="2" customFormat="1" x14ac:dyDescent="0.15">
      <c r="A56238" s="3"/>
      <c r="B56238" s="3"/>
      <c r="J56238" s="3"/>
      <c r="K56238" s="5"/>
      <c r="L56238" s="8"/>
      <c r="N56238" s="5"/>
      <c r="O56238" s="10"/>
      <c r="P56238" s="8"/>
    </row>
    <row r="56239" spans="1:16" s="2" customFormat="1" x14ac:dyDescent="0.15">
      <c r="A56239" s="3"/>
      <c r="B56239" s="3"/>
      <c r="J56239" s="3"/>
      <c r="K56239" s="5"/>
      <c r="L56239" s="8"/>
      <c r="N56239" s="5"/>
      <c r="O56239" s="10"/>
      <c r="P56239" s="8"/>
    </row>
    <row r="56240" spans="1:16" s="2" customFormat="1" x14ac:dyDescent="0.15">
      <c r="A56240" s="3"/>
      <c r="B56240" s="3"/>
      <c r="J56240" s="3"/>
      <c r="K56240" s="5"/>
      <c r="L56240" s="8"/>
      <c r="N56240" s="5"/>
      <c r="O56240" s="10"/>
      <c r="P56240" s="8"/>
    </row>
    <row r="56241" spans="1:16" s="2" customFormat="1" x14ac:dyDescent="0.15">
      <c r="A56241" s="3"/>
      <c r="B56241" s="3"/>
      <c r="J56241" s="3"/>
      <c r="K56241" s="5"/>
      <c r="L56241" s="8"/>
      <c r="N56241" s="5"/>
      <c r="O56241" s="10"/>
      <c r="P56241" s="8"/>
    </row>
    <row r="56242" spans="1:16" s="2" customFormat="1" x14ac:dyDescent="0.15">
      <c r="A56242" s="3"/>
      <c r="B56242" s="3"/>
      <c r="J56242" s="3"/>
      <c r="K56242" s="5"/>
      <c r="L56242" s="8"/>
      <c r="N56242" s="5"/>
      <c r="O56242" s="10"/>
      <c r="P56242" s="8"/>
    </row>
    <row r="56243" spans="1:16" s="2" customFormat="1" x14ac:dyDescent="0.15">
      <c r="A56243" s="3"/>
      <c r="B56243" s="3"/>
      <c r="J56243" s="3"/>
      <c r="K56243" s="5"/>
      <c r="L56243" s="8"/>
      <c r="N56243" s="5"/>
      <c r="O56243" s="10"/>
      <c r="P56243" s="8"/>
    </row>
    <row r="56244" spans="1:16" s="2" customFormat="1" x14ac:dyDescent="0.15">
      <c r="A56244" s="3"/>
      <c r="B56244" s="3"/>
      <c r="J56244" s="3"/>
      <c r="K56244" s="5"/>
      <c r="L56244" s="8"/>
      <c r="N56244" s="5"/>
      <c r="O56244" s="10"/>
      <c r="P56244" s="8"/>
    </row>
    <row r="56245" spans="1:16" s="2" customFormat="1" x14ac:dyDescent="0.15">
      <c r="A56245" s="3"/>
      <c r="B56245" s="3"/>
      <c r="J56245" s="3"/>
      <c r="K56245" s="5"/>
      <c r="L56245" s="8"/>
      <c r="N56245" s="5"/>
      <c r="O56245" s="10"/>
      <c r="P56245" s="8"/>
    </row>
    <row r="56246" spans="1:16" s="2" customFormat="1" x14ac:dyDescent="0.15">
      <c r="A56246" s="3"/>
      <c r="B56246" s="3"/>
      <c r="J56246" s="3"/>
      <c r="K56246" s="5"/>
      <c r="L56246" s="8"/>
      <c r="N56246" s="5"/>
      <c r="O56246" s="10"/>
      <c r="P56246" s="8"/>
    </row>
    <row r="56247" spans="1:16" s="2" customFormat="1" x14ac:dyDescent="0.15">
      <c r="A56247" s="3"/>
      <c r="B56247" s="3"/>
      <c r="J56247" s="3"/>
      <c r="K56247" s="5"/>
      <c r="L56247" s="8"/>
      <c r="N56247" s="5"/>
      <c r="O56247" s="10"/>
      <c r="P56247" s="8"/>
    </row>
    <row r="56248" spans="1:16" s="2" customFormat="1" x14ac:dyDescent="0.15">
      <c r="A56248" s="3"/>
      <c r="B56248" s="3"/>
      <c r="J56248" s="3"/>
      <c r="K56248" s="5"/>
      <c r="L56248" s="8"/>
      <c r="N56248" s="5"/>
      <c r="O56248" s="10"/>
      <c r="P56248" s="8"/>
    </row>
    <row r="56249" spans="1:16" s="2" customFormat="1" x14ac:dyDescent="0.15">
      <c r="A56249" s="3"/>
      <c r="B56249" s="3"/>
      <c r="J56249" s="3"/>
      <c r="K56249" s="5"/>
      <c r="L56249" s="8"/>
      <c r="N56249" s="5"/>
      <c r="O56249" s="10"/>
      <c r="P56249" s="8"/>
    </row>
    <row r="56250" spans="1:16" s="2" customFormat="1" x14ac:dyDescent="0.15">
      <c r="A56250" s="3"/>
      <c r="B56250" s="3"/>
      <c r="J56250" s="3"/>
      <c r="K56250" s="5"/>
      <c r="L56250" s="8"/>
      <c r="N56250" s="5"/>
      <c r="O56250" s="10"/>
      <c r="P56250" s="8"/>
    </row>
    <row r="56251" spans="1:16" s="2" customFormat="1" x14ac:dyDescent="0.15">
      <c r="A56251" s="3"/>
      <c r="B56251" s="3"/>
      <c r="J56251" s="3"/>
      <c r="K56251" s="5"/>
      <c r="L56251" s="8"/>
      <c r="N56251" s="5"/>
      <c r="O56251" s="10"/>
      <c r="P56251" s="8"/>
    </row>
    <row r="56252" spans="1:16" s="2" customFormat="1" x14ac:dyDescent="0.15">
      <c r="A56252" s="3"/>
      <c r="B56252" s="3"/>
      <c r="J56252" s="3"/>
      <c r="K56252" s="5"/>
      <c r="L56252" s="8"/>
      <c r="N56252" s="5"/>
      <c r="O56252" s="10"/>
      <c r="P56252" s="8"/>
    </row>
    <row r="56253" spans="1:16" s="2" customFormat="1" x14ac:dyDescent="0.15">
      <c r="A56253" s="3"/>
      <c r="B56253" s="3"/>
      <c r="J56253" s="3"/>
      <c r="K56253" s="5"/>
      <c r="L56253" s="8"/>
      <c r="N56253" s="5"/>
      <c r="O56253" s="10"/>
      <c r="P56253" s="8"/>
    </row>
    <row r="56254" spans="1:16" s="2" customFormat="1" x14ac:dyDescent="0.15">
      <c r="A56254" s="3"/>
      <c r="B56254" s="3"/>
      <c r="J56254" s="3"/>
      <c r="K56254" s="5"/>
      <c r="L56254" s="8"/>
      <c r="N56254" s="5"/>
      <c r="O56254" s="10"/>
      <c r="P56254" s="8"/>
    </row>
    <row r="56255" spans="1:16" s="2" customFormat="1" x14ac:dyDescent="0.15">
      <c r="A56255" s="3"/>
      <c r="B56255" s="3"/>
      <c r="J56255" s="3"/>
      <c r="K56255" s="5"/>
      <c r="L56255" s="8"/>
      <c r="N56255" s="5"/>
      <c r="O56255" s="10"/>
      <c r="P56255" s="8"/>
    </row>
    <row r="56256" spans="1:16" s="2" customFormat="1" x14ac:dyDescent="0.15">
      <c r="A56256" s="3"/>
      <c r="B56256" s="3"/>
      <c r="J56256" s="3"/>
      <c r="K56256" s="5"/>
      <c r="L56256" s="8"/>
      <c r="N56256" s="5"/>
      <c r="O56256" s="10"/>
      <c r="P56256" s="8"/>
    </row>
    <row r="56257" spans="1:16" s="2" customFormat="1" x14ac:dyDescent="0.15">
      <c r="A56257" s="3"/>
      <c r="B56257" s="3"/>
      <c r="J56257" s="3"/>
      <c r="K56257" s="5"/>
      <c r="L56257" s="8"/>
      <c r="N56257" s="5"/>
      <c r="O56257" s="10"/>
      <c r="P56257" s="8"/>
    </row>
    <row r="56258" spans="1:16" s="2" customFormat="1" x14ac:dyDescent="0.15">
      <c r="A56258" s="3"/>
      <c r="B56258" s="3"/>
      <c r="J56258" s="3"/>
      <c r="K56258" s="5"/>
      <c r="L56258" s="8"/>
      <c r="N56258" s="5"/>
      <c r="O56258" s="10"/>
      <c r="P56258" s="8"/>
    </row>
    <row r="56259" spans="1:16" s="2" customFormat="1" x14ac:dyDescent="0.15">
      <c r="A56259" s="3"/>
      <c r="B56259" s="3"/>
      <c r="J56259" s="3"/>
      <c r="K56259" s="5"/>
      <c r="L56259" s="8"/>
      <c r="N56259" s="5"/>
      <c r="O56259" s="10"/>
      <c r="P56259" s="8"/>
    </row>
    <row r="56260" spans="1:16" s="2" customFormat="1" x14ac:dyDescent="0.15">
      <c r="A56260" s="3"/>
      <c r="B56260" s="3"/>
      <c r="J56260" s="3"/>
      <c r="K56260" s="5"/>
      <c r="L56260" s="8"/>
      <c r="N56260" s="5"/>
      <c r="O56260" s="10"/>
      <c r="P56260" s="8"/>
    </row>
    <row r="56261" spans="1:16" s="2" customFormat="1" x14ac:dyDescent="0.15">
      <c r="A56261" s="3"/>
      <c r="B56261" s="3"/>
      <c r="J56261" s="3"/>
      <c r="K56261" s="5"/>
      <c r="L56261" s="8"/>
      <c r="N56261" s="5"/>
      <c r="O56261" s="10"/>
      <c r="P56261" s="8"/>
    </row>
    <row r="56262" spans="1:16" s="2" customFormat="1" x14ac:dyDescent="0.15">
      <c r="A56262" s="3"/>
      <c r="B56262" s="3"/>
      <c r="J56262" s="3"/>
      <c r="K56262" s="5"/>
      <c r="L56262" s="8"/>
      <c r="N56262" s="5"/>
      <c r="O56262" s="10"/>
      <c r="P56262" s="8"/>
    </row>
    <row r="56263" spans="1:16" s="2" customFormat="1" x14ac:dyDescent="0.15">
      <c r="A56263" s="3"/>
      <c r="B56263" s="3"/>
      <c r="J56263" s="3"/>
      <c r="K56263" s="5"/>
      <c r="L56263" s="8"/>
      <c r="N56263" s="5"/>
      <c r="O56263" s="10"/>
      <c r="P56263" s="8"/>
    </row>
    <row r="56264" spans="1:16" s="2" customFormat="1" x14ac:dyDescent="0.15">
      <c r="A56264" s="3"/>
      <c r="B56264" s="3"/>
      <c r="J56264" s="3"/>
      <c r="K56264" s="5"/>
      <c r="L56264" s="8"/>
      <c r="N56264" s="5"/>
      <c r="O56264" s="10"/>
      <c r="P56264" s="8"/>
    </row>
    <row r="56265" spans="1:16" s="2" customFormat="1" x14ac:dyDescent="0.15">
      <c r="A56265" s="3"/>
      <c r="B56265" s="3"/>
      <c r="J56265" s="3"/>
      <c r="K56265" s="5"/>
      <c r="L56265" s="8"/>
      <c r="N56265" s="5"/>
      <c r="O56265" s="10"/>
      <c r="P56265" s="8"/>
    </row>
    <row r="56266" spans="1:16" s="2" customFormat="1" x14ac:dyDescent="0.15">
      <c r="A56266" s="3"/>
      <c r="B56266" s="3"/>
      <c r="J56266" s="3"/>
      <c r="K56266" s="5"/>
      <c r="L56266" s="8"/>
      <c r="N56266" s="5"/>
      <c r="O56266" s="10"/>
      <c r="P56266" s="8"/>
    </row>
    <row r="56267" spans="1:16" s="2" customFormat="1" x14ac:dyDescent="0.15">
      <c r="A56267" s="3"/>
      <c r="B56267" s="3"/>
      <c r="J56267" s="3"/>
      <c r="K56267" s="5"/>
      <c r="L56267" s="8"/>
      <c r="N56267" s="5"/>
      <c r="O56267" s="10"/>
      <c r="P56267" s="8"/>
    </row>
    <row r="56268" spans="1:16" s="2" customFormat="1" x14ac:dyDescent="0.15">
      <c r="A56268" s="3"/>
      <c r="B56268" s="3"/>
      <c r="J56268" s="3"/>
      <c r="K56268" s="5"/>
      <c r="L56268" s="8"/>
      <c r="N56268" s="5"/>
      <c r="O56268" s="10"/>
      <c r="P56268" s="8"/>
    </row>
    <row r="56269" spans="1:16" s="2" customFormat="1" x14ac:dyDescent="0.15">
      <c r="A56269" s="3"/>
      <c r="B56269" s="3"/>
      <c r="J56269" s="3"/>
      <c r="K56269" s="5"/>
      <c r="L56269" s="8"/>
      <c r="N56269" s="5"/>
      <c r="O56269" s="10"/>
      <c r="P56269" s="8"/>
    </row>
    <row r="56270" spans="1:16" s="2" customFormat="1" x14ac:dyDescent="0.15">
      <c r="A56270" s="3"/>
      <c r="B56270" s="3"/>
      <c r="J56270" s="3"/>
      <c r="K56270" s="5"/>
      <c r="L56270" s="8"/>
      <c r="N56270" s="5"/>
      <c r="O56270" s="10"/>
      <c r="P56270" s="8"/>
    </row>
    <row r="56271" spans="1:16" s="2" customFormat="1" x14ac:dyDescent="0.15">
      <c r="A56271" s="3"/>
      <c r="B56271" s="3"/>
      <c r="J56271" s="3"/>
      <c r="K56271" s="5"/>
      <c r="L56271" s="8"/>
      <c r="N56271" s="5"/>
      <c r="O56271" s="10"/>
      <c r="P56271" s="8"/>
    </row>
    <row r="56272" spans="1:16" s="2" customFormat="1" x14ac:dyDescent="0.15">
      <c r="A56272" s="3"/>
      <c r="B56272" s="3"/>
      <c r="J56272" s="3"/>
      <c r="K56272" s="5"/>
      <c r="L56272" s="8"/>
      <c r="N56272" s="5"/>
      <c r="O56272" s="10"/>
      <c r="P56272" s="8"/>
    </row>
    <row r="56273" spans="1:16" s="2" customFormat="1" x14ac:dyDescent="0.15">
      <c r="A56273" s="3"/>
      <c r="B56273" s="3"/>
      <c r="J56273" s="3"/>
      <c r="K56273" s="5"/>
      <c r="L56273" s="8"/>
      <c r="N56273" s="5"/>
      <c r="O56273" s="10"/>
      <c r="P56273" s="8"/>
    </row>
    <row r="56274" spans="1:16" s="2" customFormat="1" x14ac:dyDescent="0.15">
      <c r="A56274" s="3"/>
      <c r="B56274" s="3"/>
      <c r="J56274" s="3"/>
      <c r="K56274" s="5"/>
      <c r="L56274" s="8"/>
      <c r="N56274" s="5"/>
      <c r="O56274" s="10"/>
      <c r="P56274" s="8"/>
    </row>
    <row r="56275" spans="1:16" s="2" customFormat="1" x14ac:dyDescent="0.15">
      <c r="A56275" s="3"/>
      <c r="B56275" s="3"/>
      <c r="J56275" s="3"/>
      <c r="K56275" s="5"/>
      <c r="L56275" s="8"/>
      <c r="N56275" s="5"/>
      <c r="O56275" s="10"/>
      <c r="P56275" s="8"/>
    </row>
    <row r="56276" spans="1:16" s="2" customFormat="1" x14ac:dyDescent="0.15">
      <c r="A56276" s="3"/>
      <c r="B56276" s="3"/>
      <c r="J56276" s="3"/>
      <c r="K56276" s="5"/>
      <c r="L56276" s="8"/>
      <c r="N56276" s="5"/>
      <c r="O56276" s="10"/>
      <c r="P56276" s="8"/>
    </row>
    <row r="56277" spans="1:16" s="2" customFormat="1" x14ac:dyDescent="0.15">
      <c r="A56277" s="3"/>
      <c r="B56277" s="3"/>
      <c r="J56277" s="3"/>
      <c r="K56277" s="5"/>
      <c r="L56277" s="8"/>
      <c r="N56277" s="5"/>
      <c r="O56277" s="10"/>
      <c r="P56277" s="8"/>
    </row>
    <row r="56278" spans="1:16" s="2" customFormat="1" x14ac:dyDescent="0.15">
      <c r="A56278" s="3"/>
      <c r="B56278" s="3"/>
      <c r="J56278" s="3"/>
      <c r="K56278" s="5"/>
      <c r="L56278" s="8"/>
      <c r="N56278" s="5"/>
      <c r="O56278" s="10"/>
      <c r="P56278" s="8"/>
    </row>
    <row r="56279" spans="1:16" s="2" customFormat="1" x14ac:dyDescent="0.15">
      <c r="A56279" s="3"/>
      <c r="B56279" s="3"/>
      <c r="J56279" s="3"/>
      <c r="K56279" s="5"/>
      <c r="L56279" s="8"/>
      <c r="N56279" s="5"/>
      <c r="O56279" s="10"/>
      <c r="P56279" s="8"/>
    </row>
    <row r="56280" spans="1:16" s="2" customFormat="1" x14ac:dyDescent="0.15">
      <c r="A56280" s="3"/>
      <c r="B56280" s="3"/>
      <c r="J56280" s="3"/>
      <c r="K56280" s="5"/>
      <c r="L56280" s="8"/>
      <c r="N56280" s="5"/>
      <c r="O56280" s="10"/>
      <c r="P56280" s="8"/>
    </row>
    <row r="56281" spans="1:16" s="2" customFormat="1" x14ac:dyDescent="0.15">
      <c r="A56281" s="3"/>
      <c r="B56281" s="3"/>
      <c r="J56281" s="3"/>
      <c r="K56281" s="5"/>
      <c r="L56281" s="8"/>
      <c r="N56281" s="5"/>
      <c r="O56281" s="10"/>
      <c r="P56281" s="8"/>
    </row>
    <row r="56282" spans="1:16" s="2" customFormat="1" x14ac:dyDescent="0.15">
      <c r="A56282" s="3"/>
      <c r="B56282" s="3"/>
      <c r="J56282" s="3"/>
      <c r="K56282" s="5"/>
      <c r="L56282" s="8"/>
      <c r="N56282" s="5"/>
      <c r="O56282" s="10"/>
      <c r="P56282" s="8"/>
    </row>
    <row r="56283" spans="1:16" s="2" customFormat="1" x14ac:dyDescent="0.15">
      <c r="A56283" s="3"/>
      <c r="B56283" s="3"/>
      <c r="J56283" s="3"/>
      <c r="K56283" s="5"/>
      <c r="L56283" s="8"/>
      <c r="N56283" s="5"/>
      <c r="O56283" s="10"/>
      <c r="P56283" s="8"/>
    </row>
    <row r="56284" spans="1:16" s="2" customFormat="1" x14ac:dyDescent="0.15">
      <c r="A56284" s="3"/>
      <c r="B56284" s="3"/>
      <c r="J56284" s="3"/>
      <c r="K56284" s="5"/>
      <c r="L56284" s="8"/>
      <c r="N56284" s="5"/>
      <c r="O56284" s="10"/>
      <c r="P56284" s="8"/>
    </row>
    <row r="56285" spans="1:16" s="2" customFormat="1" x14ac:dyDescent="0.15">
      <c r="A56285" s="3"/>
      <c r="B56285" s="3"/>
      <c r="J56285" s="3"/>
      <c r="K56285" s="5"/>
      <c r="L56285" s="8"/>
      <c r="N56285" s="5"/>
      <c r="O56285" s="10"/>
      <c r="P56285" s="8"/>
    </row>
    <row r="56286" spans="1:16" s="2" customFormat="1" x14ac:dyDescent="0.15">
      <c r="A56286" s="3"/>
      <c r="B56286" s="3"/>
      <c r="J56286" s="3"/>
      <c r="K56286" s="5"/>
      <c r="L56286" s="8"/>
      <c r="N56286" s="5"/>
      <c r="O56286" s="10"/>
      <c r="P56286" s="8"/>
    </row>
    <row r="56287" spans="1:16" s="2" customFormat="1" x14ac:dyDescent="0.15">
      <c r="A56287" s="3"/>
      <c r="B56287" s="3"/>
      <c r="J56287" s="3"/>
      <c r="K56287" s="5"/>
      <c r="L56287" s="8"/>
      <c r="N56287" s="5"/>
      <c r="O56287" s="10"/>
      <c r="P56287" s="8"/>
    </row>
    <row r="56288" spans="1:16" s="2" customFormat="1" x14ac:dyDescent="0.15">
      <c r="A56288" s="3"/>
      <c r="B56288" s="3"/>
      <c r="J56288" s="3"/>
      <c r="K56288" s="5"/>
      <c r="L56288" s="8"/>
      <c r="N56288" s="5"/>
      <c r="O56288" s="10"/>
      <c r="P56288" s="8"/>
    </row>
    <row r="56289" spans="1:16" s="2" customFormat="1" x14ac:dyDescent="0.15">
      <c r="A56289" s="3"/>
      <c r="B56289" s="3"/>
      <c r="J56289" s="3"/>
      <c r="K56289" s="5"/>
      <c r="L56289" s="8"/>
      <c r="N56289" s="5"/>
      <c r="O56289" s="10"/>
      <c r="P56289" s="8"/>
    </row>
    <row r="56290" spans="1:16" s="2" customFormat="1" x14ac:dyDescent="0.15">
      <c r="A56290" s="3"/>
      <c r="B56290" s="3"/>
      <c r="J56290" s="3"/>
      <c r="K56290" s="5"/>
      <c r="L56290" s="8"/>
      <c r="N56290" s="5"/>
      <c r="O56290" s="10"/>
      <c r="P56290" s="8"/>
    </row>
    <row r="56291" spans="1:16" s="2" customFormat="1" x14ac:dyDescent="0.15">
      <c r="A56291" s="3"/>
      <c r="B56291" s="3"/>
      <c r="J56291" s="3"/>
      <c r="K56291" s="5"/>
      <c r="L56291" s="8"/>
      <c r="N56291" s="5"/>
      <c r="O56291" s="10"/>
      <c r="P56291" s="8"/>
    </row>
    <row r="56292" spans="1:16" s="2" customFormat="1" x14ac:dyDescent="0.15">
      <c r="A56292" s="3"/>
      <c r="B56292" s="3"/>
      <c r="J56292" s="3"/>
      <c r="K56292" s="5"/>
      <c r="L56292" s="8"/>
      <c r="N56292" s="5"/>
      <c r="O56292" s="10"/>
      <c r="P56292" s="8"/>
    </row>
    <row r="56293" spans="1:16" s="2" customFormat="1" x14ac:dyDescent="0.15">
      <c r="A56293" s="3"/>
      <c r="B56293" s="3"/>
      <c r="J56293" s="3"/>
      <c r="K56293" s="5"/>
      <c r="L56293" s="8"/>
      <c r="N56293" s="5"/>
      <c r="O56293" s="10"/>
      <c r="P56293" s="8"/>
    </row>
    <row r="56294" spans="1:16" s="2" customFormat="1" x14ac:dyDescent="0.15">
      <c r="A56294" s="3"/>
      <c r="B56294" s="3"/>
      <c r="J56294" s="3"/>
      <c r="K56294" s="5"/>
      <c r="L56294" s="8"/>
      <c r="N56294" s="5"/>
      <c r="O56294" s="10"/>
      <c r="P56294" s="8"/>
    </row>
    <row r="56295" spans="1:16" s="2" customFormat="1" x14ac:dyDescent="0.15">
      <c r="A56295" s="3"/>
      <c r="B56295" s="3"/>
      <c r="J56295" s="3"/>
      <c r="K56295" s="5"/>
      <c r="L56295" s="8"/>
      <c r="N56295" s="5"/>
      <c r="O56295" s="10"/>
      <c r="P56295" s="8"/>
    </row>
    <row r="56296" spans="1:16" s="2" customFormat="1" x14ac:dyDescent="0.15">
      <c r="A56296" s="3"/>
      <c r="B56296" s="3"/>
      <c r="J56296" s="3"/>
      <c r="K56296" s="5"/>
      <c r="L56296" s="8"/>
      <c r="N56296" s="5"/>
      <c r="O56296" s="10"/>
      <c r="P56296" s="8"/>
    </row>
    <row r="56297" spans="1:16" s="2" customFormat="1" x14ac:dyDescent="0.15">
      <c r="A56297" s="3"/>
      <c r="B56297" s="3"/>
      <c r="J56297" s="3"/>
      <c r="K56297" s="5"/>
      <c r="L56297" s="8"/>
      <c r="N56297" s="5"/>
      <c r="O56297" s="10"/>
      <c r="P56297" s="8"/>
    </row>
    <row r="56298" spans="1:16" s="2" customFormat="1" x14ac:dyDescent="0.15">
      <c r="A56298" s="3"/>
      <c r="B56298" s="3"/>
      <c r="J56298" s="3"/>
      <c r="K56298" s="5"/>
      <c r="L56298" s="8"/>
      <c r="N56298" s="5"/>
      <c r="O56298" s="10"/>
      <c r="P56298" s="8"/>
    </row>
    <row r="56299" spans="1:16" s="2" customFormat="1" x14ac:dyDescent="0.15">
      <c r="A56299" s="3"/>
      <c r="B56299" s="3"/>
      <c r="J56299" s="3"/>
      <c r="K56299" s="5"/>
      <c r="L56299" s="8"/>
      <c r="N56299" s="5"/>
      <c r="O56299" s="10"/>
      <c r="P56299" s="8"/>
    </row>
    <row r="56300" spans="1:16" s="2" customFormat="1" x14ac:dyDescent="0.15">
      <c r="A56300" s="3"/>
      <c r="B56300" s="3"/>
      <c r="J56300" s="3"/>
      <c r="K56300" s="5"/>
      <c r="L56300" s="8"/>
      <c r="N56300" s="5"/>
      <c r="O56300" s="10"/>
      <c r="P56300" s="8"/>
    </row>
    <row r="56301" spans="1:16" s="2" customFormat="1" x14ac:dyDescent="0.15">
      <c r="A56301" s="3"/>
      <c r="B56301" s="3"/>
      <c r="J56301" s="3"/>
      <c r="K56301" s="5"/>
      <c r="L56301" s="8"/>
      <c r="N56301" s="5"/>
      <c r="O56301" s="10"/>
      <c r="P56301" s="8"/>
    </row>
    <row r="56302" spans="1:16" s="2" customFormat="1" x14ac:dyDescent="0.15">
      <c r="A56302" s="3"/>
      <c r="B56302" s="3"/>
      <c r="J56302" s="3"/>
      <c r="K56302" s="5"/>
      <c r="L56302" s="8"/>
      <c r="N56302" s="5"/>
      <c r="O56302" s="10"/>
      <c r="P56302" s="8"/>
    </row>
    <row r="56303" spans="1:16" s="2" customFormat="1" x14ac:dyDescent="0.15">
      <c r="A56303" s="3"/>
      <c r="B56303" s="3"/>
      <c r="J56303" s="3"/>
      <c r="K56303" s="5"/>
      <c r="L56303" s="8"/>
      <c r="N56303" s="5"/>
      <c r="O56303" s="10"/>
      <c r="P56303" s="8"/>
    </row>
    <row r="56304" spans="1:16" s="2" customFormat="1" x14ac:dyDescent="0.15">
      <c r="A56304" s="3"/>
      <c r="B56304" s="3"/>
      <c r="J56304" s="3"/>
      <c r="K56304" s="5"/>
      <c r="L56304" s="8"/>
      <c r="N56304" s="5"/>
      <c r="O56304" s="10"/>
      <c r="P56304" s="8"/>
    </row>
    <row r="56305" spans="1:16" s="2" customFormat="1" x14ac:dyDescent="0.15">
      <c r="A56305" s="3"/>
      <c r="B56305" s="3"/>
      <c r="J56305" s="3"/>
      <c r="K56305" s="5"/>
      <c r="L56305" s="8"/>
      <c r="N56305" s="5"/>
      <c r="O56305" s="10"/>
      <c r="P56305" s="8"/>
    </row>
    <row r="56306" spans="1:16" s="2" customFormat="1" x14ac:dyDescent="0.15">
      <c r="A56306" s="3"/>
      <c r="B56306" s="3"/>
      <c r="J56306" s="3"/>
      <c r="K56306" s="5"/>
      <c r="L56306" s="8"/>
      <c r="N56306" s="5"/>
      <c r="O56306" s="10"/>
      <c r="P56306" s="8"/>
    </row>
    <row r="56307" spans="1:16" s="2" customFormat="1" x14ac:dyDescent="0.15">
      <c r="A56307" s="3"/>
      <c r="B56307" s="3"/>
      <c r="J56307" s="3"/>
      <c r="K56307" s="5"/>
      <c r="L56307" s="8"/>
      <c r="N56307" s="5"/>
      <c r="O56307" s="10"/>
      <c r="P56307" s="8"/>
    </row>
    <row r="56308" spans="1:16" s="2" customFormat="1" x14ac:dyDescent="0.15">
      <c r="A56308" s="3"/>
      <c r="B56308" s="3"/>
      <c r="J56308" s="3"/>
      <c r="K56308" s="5"/>
      <c r="L56308" s="8"/>
      <c r="N56308" s="5"/>
      <c r="O56308" s="10"/>
      <c r="P56308" s="8"/>
    </row>
    <row r="56309" spans="1:16" s="2" customFormat="1" x14ac:dyDescent="0.15">
      <c r="A56309" s="3"/>
      <c r="B56309" s="3"/>
      <c r="J56309" s="3"/>
      <c r="K56309" s="5"/>
      <c r="L56309" s="8"/>
      <c r="N56309" s="5"/>
      <c r="O56309" s="10"/>
      <c r="P56309" s="8"/>
    </row>
    <row r="56310" spans="1:16" s="2" customFormat="1" x14ac:dyDescent="0.15">
      <c r="A56310" s="3"/>
      <c r="B56310" s="3"/>
      <c r="J56310" s="3"/>
      <c r="K56310" s="5"/>
      <c r="L56310" s="8"/>
      <c r="N56310" s="5"/>
      <c r="O56310" s="10"/>
      <c r="P56310" s="8"/>
    </row>
    <row r="56311" spans="1:16" s="2" customFormat="1" x14ac:dyDescent="0.15">
      <c r="A56311" s="3"/>
      <c r="B56311" s="3"/>
      <c r="J56311" s="3"/>
      <c r="K56311" s="5"/>
      <c r="L56311" s="8"/>
      <c r="N56311" s="5"/>
      <c r="O56311" s="10"/>
      <c r="P56311" s="8"/>
    </row>
    <row r="56312" spans="1:16" s="2" customFormat="1" x14ac:dyDescent="0.15">
      <c r="A56312" s="3"/>
      <c r="B56312" s="3"/>
      <c r="J56312" s="3"/>
      <c r="K56312" s="5"/>
      <c r="L56312" s="8"/>
      <c r="N56312" s="5"/>
      <c r="O56312" s="10"/>
      <c r="P56312" s="8"/>
    </row>
    <row r="56313" spans="1:16" s="2" customFormat="1" x14ac:dyDescent="0.15">
      <c r="A56313" s="3"/>
      <c r="B56313" s="3"/>
      <c r="J56313" s="3"/>
      <c r="K56313" s="5"/>
      <c r="L56313" s="8"/>
      <c r="N56313" s="5"/>
      <c r="O56313" s="10"/>
      <c r="P56313" s="8"/>
    </row>
    <row r="56314" spans="1:16" s="2" customFormat="1" x14ac:dyDescent="0.15">
      <c r="A56314" s="3"/>
      <c r="B56314" s="3"/>
      <c r="J56314" s="3"/>
      <c r="K56314" s="5"/>
      <c r="L56314" s="8"/>
      <c r="N56314" s="5"/>
      <c r="O56314" s="10"/>
      <c r="P56314" s="8"/>
    </row>
    <row r="56315" spans="1:16" s="2" customFormat="1" x14ac:dyDescent="0.15">
      <c r="A56315" s="3"/>
      <c r="B56315" s="3"/>
      <c r="J56315" s="3"/>
      <c r="K56315" s="5"/>
      <c r="L56315" s="8"/>
      <c r="N56315" s="5"/>
      <c r="O56315" s="10"/>
      <c r="P56315" s="8"/>
    </row>
    <row r="56316" spans="1:16" s="2" customFormat="1" x14ac:dyDescent="0.15">
      <c r="A56316" s="3"/>
      <c r="B56316" s="3"/>
      <c r="J56316" s="3"/>
      <c r="K56316" s="5"/>
      <c r="L56316" s="8"/>
      <c r="N56316" s="5"/>
      <c r="O56316" s="10"/>
      <c r="P56316" s="8"/>
    </row>
    <row r="56317" spans="1:16" s="2" customFormat="1" x14ac:dyDescent="0.15">
      <c r="A56317" s="3"/>
      <c r="B56317" s="3"/>
      <c r="J56317" s="3"/>
      <c r="K56317" s="5"/>
      <c r="L56317" s="8"/>
      <c r="N56317" s="5"/>
      <c r="O56317" s="10"/>
      <c r="P56317" s="8"/>
    </row>
    <row r="56318" spans="1:16" s="2" customFormat="1" x14ac:dyDescent="0.15">
      <c r="A56318" s="3"/>
      <c r="B56318" s="3"/>
      <c r="J56318" s="3"/>
      <c r="K56318" s="5"/>
      <c r="L56318" s="8"/>
      <c r="N56318" s="5"/>
      <c r="O56318" s="10"/>
      <c r="P56318" s="8"/>
    </row>
    <row r="56319" spans="1:16" s="2" customFormat="1" x14ac:dyDescent="0.15">
      <c r="A56319" s="3"/>
      <c r="B56319" s="3"/>
      <c r="J56319" s="3"/>
      <c r="K56319" s="5"/>
      <c r="L56319" s="8"/>
      <c r="N56319" s="5"/>
      <c r="O56319" s="10"/>
      <c r="P56319" s="8"/>
    </row>
    <row r="56320" spans="1:16" s="2" customFormat="1" x14ac:dyDescent="0.15">
      <c r="A56320" s="3"/>
      <c r="B56320" s="3"/>
      <c r="J56320" s="3"/>
      <c r="K56320" s="5"/>
      <c r="L56320" s="8"/>
      <c r="N56320" s="5"/>
      <c r="O56320" s="10"/>
      <c r="P56320" s="8"/>
    </row>
    <row r="56321" spans="1:16" s="2" customFormat="1" x14ac:dyDescent="0.15">
      <c r="A56321" s="3"/>
      <c r="B56321" s="3"/>
      <c r="J56321" s="3"/>
      <c r="K56321" s="5"/>
      <c r="L56321" s="8"/>
      <c r="N56321" s="5"/>
      <c r="O56321" s="10"/>
      <c r="P56321" s="8"/>
    </row>
    <row r="56322" spans="1:16" s="2" customFormat="1" x14ac:dyDescent="0.15">
      <c r="A56322" s="3"/>
      <c r="B56322" s="3"/>
      <c r="J56322" s="3"/>
      <c r="K56322" s="5"/>
      <c r="L56322" s="8"/>
      <c r="N56322" s="5"/>
      <c r="O56322" s="10"/>
      <c r="P56322" s="8"/>
    </row>
    <row r="56323" spans="1:16" s="2" customFormat="1" x14ac:dyDescent="0.15">
      <c r="A56323" s="3"/>
      <c r="B56323" s="3"/>
      <c r="J56323" s="3"/>
      <c r="K56323" s="5"/>
      <c r="L56323" s="8"/>
      <c r="N56323" s="5"/>
      <c r="O56323" s="10"/>
      <c r="P56323" s="8"/>
    </row>
    <row r="56324" spans="1:16" s="2" customFormat="1" x14ac:dyDescent="0.15">
      <c r="A56324" s="3"/>
      <c r="B56324" s="3"/>
      <c r="J56324" s="3"/>
      <c r="K56324" s="5"/>
      <c r="L56324" s="8"/>
      <c r="N56324" s="5"/>
      <c r="O56324" s="10"/>
      <c r="P56324" s="8"/>
    </row>
    <row r="56325" spans="1:16" s="2" customFormat="1" x14ac:dyDescent="0.15">
      <c r="A56325" s="3"/>
      <c r="B56325" s="3"/>
      <c r="J56325" s="3"/>
      <c r="K56325" s="5"/>
      <c r="L56325" s="8"/>
      <c r="N56325" s="5"/>
      <c r="O56325" s="10"/>
      <c r="P56325" s="8"/>
    </row>
    <row r="56326" spans="1:16" s="2" customFormat="1" x14ac:dyDescent="0.15">
      <c r="A56326" s="3"/>
      <c r="B56326" s="3"/>
      <c r="J56326" s="3"/>
      <c r="K56326" s="5"/>
      <c r="L56326" s="8"/>
      <c r="N56326" s="5"/>
      <c r="O56326" s="10"/>
      <c r="P56326" s="8"/>
    </row>
    <row r="56327" spans="1:16" s="2" customFormat="1" x14ac:dyDescent="0.15">
      <c r="A56327" s="3"/>
      <c r="B56327" s="3"/>
      <c r="J56327" s="3"/>
      <c r="K56327" s="5"/>
      <c r="L56327" s="8"/>
      <c r="N56327" s="5"/>
      <c r="O56327" s="10"/>
      <c r="P56327" s="8"/>
    </row>
    <row r="56328" spans="1:16" s="2" customFormat="1" x14ac:dyDescent="0.15">
      <c r="A56328" s="3"/>
      <c r="B56328" s="3"/>
      <c r="J56328" s="3"/>
      <c r="K56328" s="5"/>
      <c r="L56328" s="8"/>
      <c r="N56328" s="5"/>
      <c r="O56328" s="10"/>
      <c r="P56328" s="8"/>
    </row>
    <row r="56329" spans="1:16" s="2" customFormat="1" x14ac:dyDescent="0.15">
      <c r="A56329" s="3"/>
      <c r="B56329" s="3"/>
      <c r="J56329" s="3"/>
      <c r="K56329" s="5"/>
      <c r="L56329" s="8"/>
      <c r="N56329" s="5"/>
      <c r="O56329" s="10"/>
      <c r="P56329" s="8"/>
    </row>
    <row r="56330" spans="1:16" s="2" customFormat="1" x14ac:dyDescent="0.15">
      <c r="A56330" s="3"/>
      <c r="B56330" s="3"/>
      <c r="J56330" s="3"/>
      <c r="K56330" s="5"/>
      <c r="L56330" s="8"/>
      <c r="N56330" s="5"/>
      <c r="O56330" s="10"/>
      <c r="P56330" s="8"/>
    </row>
    <row r="56331" spans="1:16" s="2" customFormat="1" x14ac:dyDescent="0.15">
      <c r="A56331" s="3"/>
      <c r="B56331" s="3"/>
      <c r="J56331" s="3"/>
      <c r="K56331" s="5"/>
      <c r="L56331" s="8"/>
      <c r="N56331" s="5"/>
      <c r="O56331" s="10"/>
      <c r="P56331" s="8"/>
    </row>
    <row r="56332" spans="1:16" s="2" customFormat="1" x14ac:dyDescent="0.15">
      <c r="A56332" s="3"/>
      <c r="B56332" s="3"/>
      <c r="J56332" s="3"/>
      <c r="K56332" s="5"/>
      <c r="L56332" s="8"/>
      <c r="N56332" s="5"/>
      <c r="O56332" s="10"/>
      <c r="P56332" s="8"/>
    </row>
    <row r="56333" spans="1:16" s="2" customFormat="1" x14ac:dyDescent="0.15">
      <c r="A56333" s="3"/>
      <c r="B56333" s="3"/>
      <c r="J56333" s="3"/>
      <c r="K56333" s="5"/>
      <c r="L56333" s="8"/>
      <c r="N56333" s="5"/>
      <c r="O56333" s="10"/>
      <c r="P56333" s="8"/>
    </row>
    <row r="56334" spans="1:16" s="2" customFormat="1" x14ac:dyDescent="0.15">
      <c r="A56334" s="3"/>
      <c r="B56334" s="3"/>
      <c r="J56334" s="3"/>
      <c r="K56334" s="5"/>
      <c r="L56334" s="8"/>
      <c r="N56334" s="5"/>
      <c r="O56334" s="10"/>
      <c r="P56334" s="8"/>
    </row>
    <row r="56335" spans="1:16" s="2" customFormat="1" x14ac:dyDescent="0.15">
      <c r="A56335" s="3"/>
      <c r="B56335" s="3"/>
      <c r="J56335" s="3"/>
      <c r="K56335" s="5"/>
      <c r="L56335" s="8"/>
      <c r="N56335" s="5"/>
      <c r="O56335" s="10"/>
      <c r="P56335" s="8"/>
    </row>
    <row r="56336" spans="1:16" s="2" customFormat="1" x14ac:dyDescent="0.15">
      <c r="A56336" s="3"/>
      <c r="B56336" s="3"/>
      <c r="J56336" s="3"/>
      <c r="K56336" s="5"/>
      <c r="L56336" s="8"/>
      <c r="N56336" s="5"/>
      <c r="O56336" s="10"/>
      <c r="P56336" s="8"/>
    </row>
    <row r="56337" spans="1:16" s="2" customFormat="1" x14ac:dyDescent="0.15">
      <c r="A56337" s="3"/>
      <c r="B56337" s="3"/>
      <c r="J56337" s="3"/>
      <c r="K56337" s="5"/>
      <c r="L56337" s="8"/>
      <c r="N56337" s="5"/>
      <c r="O56337" s="10"/>
      <c r="P56337" s="8"/>
    </row>
    <row r="56338" spans="1:16" s="2" customFormat="1" x14ac:dyDescent="0.15">
      <c r="A56338" s="3"/>
      <c r="B56338" s="3"/>
      <c r="J56338" s="3"/>
      <c r="K56338" s="5"/>
      <c r="L56338" s="8"/>
      <c r="N56338" s="5"/>
      <c r="O56338" s="10"/>
      <c r="P56338" s="8"/>
    </row>
    <row r="56339" spans="1:16" s="2" customFormat="1" x14ac:dyDescent="0.15">
      <c r="A56339" s="3"/>
      <c r="B56339" s="3"/>
      <c r="J56339" s="3"/>
      <c r="K56339" s="5"/>
      <c r="L56339" s="8"/>
      <c r="N56339" s="5"/>
      <c r="O56339" s="10"/>
      <c r="P56339" s="8"/>
    </row>
    <row r="56340" spans="1:16" s="2" customFormat="1" x14ac:dyDescent="0.15">
      <c r="A56340" s="3"/>
      <c r="B56340" s="3"/>
      <c r="J56340" s="3"/>
      <c r="K56340" s="5"/>
      <c r="L56340" s="8"/>
      <c r="N56340" s="5"/>
      <c r="O56340" s="10"/>
      <c r="P56340" s="8"/>
    </row>
    <row r="56341" spans="1:16" s="2" customFormat="1" x14ac:dyDescent="0.15">
      <c r="A56341" s="3"/>
      <c r="B56341" s="3"/>
      <c r="J56341" s="3"/>
      <c r="K56341" s="5"/>
      <c r="L56341" s="8"/>
      <c r="N56341" s="5"/>
      <c r="O56341" s="10"/>
      <c r="P56341" s="8"/>
    </row>
    <row r="56342" spans="1:16" s="2" customFormat="1" x14ac:dyDescent="0.15">
      <c r="A56342" s="3"/>
      <c r="B56342" s="3"/>
      <c r="J56342" s="3"/>
      <c r="K56342" s="5"/>
      <c r="L56342" s="8"/>
      <c r="N56342" s="5"/>
      <c r="O56342" s="10"/>
      <c r="P56342" s="8"/>
    </row>
    <row r="56343" spans="1:16" s="2" customFormat="1" x14ac:dyDescent="0.15">
      <c r="A56343" s="3"/>
      <c r="B56343" s="3"/>
      <c r="J56343" s="3"/>
      <c r="K56343" s="5"/>
      <c r="L56343" s="8"/>
      <c r="N56343" s="5"/>
      <c r="O56343" s="10"/>
      <c r="P56343" s="8"/>
    </row>
    <row r="56344" spans="1:16" s="2" customFormat="1" x14ac:dyDescent="0.15">
      <c r="A56344" s="3"/>
      <c r="B56344" s="3"/>
      <c r="J56344" s="3"/>
      <c r="K56344" s="5"/>
      <c r="L56344" s="8"/>
      <c r="N56344" s="5"/>
      <c r="O56344" s="10"/>
      <c r="P56344" s="8"/>
    </row>
    <row r="56345" spans="1:16" s="2" customFormat="1" x14ac:dyDescent="0.15">
      <c r="A56345" s="3"/>
      <c r="B56345" s="3"/>
      <c r="J56345" s="3"/>
      <c r="K56345" s="5"/>
      <c r="L56345" s="8"/>
      <c r="N56345" s="5"/>
      <c r="O56345" s="10"/>
      <c r="P56345" s="8"/>
    </row>
    <row r="56346" spans="1:16" s="2" customFormat="1" x14ac:dyDescent="0.15">
      <c r="A56346" s="3"/>
      <c r="B56346" s="3"/>
      <c r="J56346" s="3"/>
      <c r="K56346" s="5"/>
      <c r="L56346" s="8"/>
      <c r="N56346" s="5"/>
      <c r="O56346" s="10"/>
      <c r="P56346" s="8"/>
    </row>
    <row r="56347" spans="1:16" s="2" customFormat="1" x14ac:dyDescent="0.15">
      <c r="A56347" s="3"/>
      <c r="B56347" s="3"/>
      <c r="J56347" s="3"/>
      <c r="K56347" s="5"/>
      <c r="L56347" s="8"/>
      <c r="N56347" s="5"/>
      <c r="O56347" s="10"/>
      <c r="P56347" s="8"/>
    </row>
    <row r="56348" spans="1:16" s="2" customFormat="1" x14ac:dyDescent="0.15">
      <c r="A56348" s="3"/>
      <c r="B56348" s="3"/>
      <c r="J56348" s="3"/>
      <c r="K56348" s="5"/>
      <c r="L56348" s="8"/>
      <c r="N56348" s="5"/>
      <c r="O56348" s="10"/>
      <c r="P56348" s="8"/>
    </row>
    <row r="56349" spans="1:16" s="2" customFormat="1" x14ac:dyDescent="0.15">
      <c r="A56349" s="3"/>
      <c r="B56349" s="3"/>
      <c r="J56349" s="3"/>
      <c r="K56349" s="5"/>
      <c r="L56349" s="8"/>
      <c r="N56349" s="5"/>
      <c r="O56349" s="10"/>
      <c r="P56349" s="8"/>
    </row>
    <row r="56350" spans="1:16" s="2" customFormat="1" x14ac:dyDescent="0.15">
      <c r="A56350" s="3"/>
      <c r="B56350" s="3"/>
      <c r="J56350" s="3"/>
      <c r="K56350" s="5"/>
      <c r="L56350" s="8"/>
      <c r="N56350" s="5"/>
      <c r="O56350" s="10"/>
      <c r="P56350" s="8"/>
    </row>
    <row r="56351" spans="1:16" s="2" customFormat="1" x14ac:dyDescent="0.15">
      <c r="A56351" s="3"/>
      <c r="B56351" s="3"/>
      <c r="J56351" s="3"/>
      <c r="K56351" s="5"/>
      <c r="L56351" s="8"/>
      <c r="N56351" s="5"/>
      <c r="O56351" s="10"/>
      <c r="P56351" s="8"/>
    </row>
    <row r="56352" spans="1:16" s="2" customFormat="1" x14ac:dyDescent="0.15">
      <c r="A56352" s="3"/>
      <c r="B56352" s="3"/>
      <c r="J56352" s="3"/>
      <c r="K56352" s="5"/>
      <c r="L56352" s="8"/>
      <c r="N56352" s="5"/>
      <c r="O56352" s="10"/>
      <c r="P56352" s="8"/>
    </row>
    <row r="56353" spans="1:16" s="2" customFormat="1" x14ac:dyDescent="0.15">
      <c r="A56353" s="3"/>
      <c r="B56353" s="3"/>
      <c r="J56353" s="3"/>
      <c r="K56353" s="5"/>
      <c r="L56353" s="8"/>
      <c r="N56353" s="5"/>
      <c r="O56353" s="10"/>
      <c r="P56353" s="8"/>
    </row>
    <row r="56354" spans="1:16" s="2" customFormat="1" x14ac:dyDescent="0.15">
      <c r="A56354" s="3"/>
      <c r="B56354" s="3"/>
      <c r="J56354" s="3"/>
      <c r="K56354" s="5"/>
      <c r="L56354" s="8"/>
      <c r="N56354" s="5"/>
      <c r="O56354" s="10"/>
      <c r="P56354" s="8"/>
    </row>
    <row r="56355" spans="1:16" s="2" customFormat="1" x14ac:dyDescent="0.15">
      <c r="A56355" s="3"/>
      <c r="B56355" s="3"/>
      <c r="J56355" s="3"/>
      <c r="K56355" s="5"/>
      <c r="L56355" s="8"/>
      <c r="N56355" s="5"/>
      <c r="O56355" s="10"/>
      <c r="P56355" s="8"/>
    </row>
    <row r="56356" spans="1:16" s="2" customFormat="1" x14ac:dyDescent="0.15">
      <c r="A56356" s="3"/>
      <c r="B56356" s="3"/>
      <c r="J56356" s="3"/>
      <c r="K56356" s="5"/>
      <c r="L56356" s="8"/>
      <c r="N56356" s="5"/>
      <c r="O56356" s="10"/>
      <c r="P56356" s="8"/>
    </row>
    <row r="56357" spans="1:16" s="2" customFormat="1" x14ac:dyDescent="0.15">
      <c r="A56357" s="3"/>
      <c r="B56357" s="3"/>
      <c r="J56357" s="3"/>
      <c r="K56357" s="5"/>
      <c r="L56357" s="8"/>
      <c r="N56357" s="5"/>
      <c r="O56357" s="10"/>
      <c r="P56357" s="8"/>
    </row>
    <row r="56358" spans="1:16" s="2" customFormat="1" x14ac:dyDescent="0.15">
      <c r="A56358" s="3"/>
      <c r="B56358" s="3"/>
      <c r="J56358" s="3"/>
      <c r="K56358" s="5"/>
      <c r="L56358" s="8"/>
      <c r="N56358" s="5"/>
      <c r="O56358" s="10"/>
      <c r="P56358" s="8"/>
    </row>
    <row r="56359" spans="1:16" s="2" customFormat="1" x14ac:dyDescent="0.15">
      <c r="A56359" s="3"/>
      <c r="B56359" s="3"/>
      <c r="J56359" s="3"/>
      <c r="K56359" s="5"/>
      <c r="L56359" s="8"/>
      <c r="N56359" s="5"/>
      <c r="O56359" s="10"/>
      <c r="P56359" s="8"/>
    </row>
    <row r="56360" spans="1:16" s="2" customFormat="1" x14ac:dyDescent="0.15">
      <c r="A56360" s="3"/>
      <c r="B56360" s="3"/>
      <c r="J56360" s="3"/>
      <c r="K56360" s="5"/>
      <c r="L56360" s="8"/>
      <c r="N56360" s="5"/>
      <c r="O56360" s="10"/>
      <c r="P56360" s="8"/>
    </row>
    <row r="56361" spans="1:16" s="2" customFormat="1" x14ac:dyDescent="0.15">
      <c r="A56361" s="3"/>
      <c r="B56361" s="3"/>
      <c r="J56361" s="3"/>
      <c r="K56361" s="5"/>
      <c r="L56361" s="8"/>
      <c r="N56361" s="5"/>
      <c r="O56361" s="10"/>
      <c r="P56361" s="8"/>
    </row>
    <row r="56362" spans="1:16" s="2" customFormat="1" x14ac:dyDescent="0.15">
      <c r="A56362" s="3"/>
      <c r="B56362" s="3"/>
      <c r="J56362" s="3"/>
      <c r="K56362" s="5"/>
      <c r="L56362" s="8"/>
      <c r="N56362" s="5"/>
      <c r="O56362" s="10"/>
      <c r="P56362" s="8"/>
    </row>
    <row r="56363" spans="1:16" s="2" customFormat="1" x14ac:dyDescent="0.15">
      <c r="A56363" s="3"/>
      <c r="B56363" s="3"/>
      <c r="J56363" s="3"/>
      <c r="K56363" s="5"/>
      <c r="L56363" s="8"/>
      <c r="N56363" s="5"/>
      <c r="O56363" s="10"/>
      <c r="P56363" s="8"/>
    </row>
    <row r="56364" spans="1:16" s="2" customFormat="1" x14ac:dyDescent="0.15">
      <c r="A56364" s="3"/>
      <c r="B56364" s="3"/>
      <c r="J56364" s="3"/>
      <c r="K56364" s="5"/>
      <c r="L56364" s="8"/>
      <c r="N56364" s="5"/>
      <c r="O56364" s="10"/>
      <c r="P56364" s="8"/>
    </row>
    <row r="56365" spans="1:16" s="2" customFormat="1" x14ac:dyDescent="0.15">
      <c r="A56365" s="3"/>
      <c r="B56365" s="3"/>
      <c r="J56365" s="3"/>
      <c r="K56365" s="5"/>
      <c r="L56365" s="8"/>
      <c r="N56365" s="5"/>
      <c r="O56365" s="10"/>
      <c r="P56365" s="8"/>
    </row>
    <row r="56366" spans="1:16" s="2" customFormat="1" x14ac:dyDescent="0.15">
      <c r="A56366" s="3"/>
      <c r="B56366" s="3"/>
      <c r="J56366" s="3"/>
      <c r="K56366" s="5"/>
      <c r="L56366" s="8"/>
      <c r="N56366" s="5"/>
      <c r="O56366" s="10"/>
      <c r="P56366" s="8"/>
    </row>
    <row r="56367" spans="1:16" s="2" customFormat="1" x14ac:dyDescent="0.15">
      <c r="A56367" s="3"/>
      <c r="B56367" s="3"/>
      <c r="J56367" s="3"/>
      <c r="K56367" s="5"/>
      <c r="L56367" s="8"/>
      <c r="N56367" s="5"/>
      <c r="O56367" s="10"/>
      <c r="P56367" s="8"/>
    </row>
    <row r="56368" spans="1:16" s="2" customFormat="1" x14ac:dyDescent="0.15">
      <c r="A56368" s="3"/>
      <c r="B56368" s="3"/>
      <c r="J56368" s="3"/>
      <c r="K56368" s="5"/>
      <c r="L56368" s="8"/>
      <c r="N56368" s="5"/>
      <c r="O56368" s="10"/>
      <c r="P56368" s="8"/>
    </row>
    <row r="56369" spans="1:16" s="2" customFormat="1" x14ac:dyDescent="0.15">
      <c r="A56369" s="3"/>
      <c r="B56369" s="3"/>
      <c r="J56369" s="3"/>
      <c r="K56369" s="5"/>
      <c r="L56369" s="8"/>
      <c r="N56369" s="5"/>
      <c r="O56369" s="10"/>
      <c r="P56369" s="8"/>
    </row>
    <row r="56370" spans="1:16" s="2" customFormat="1" x14ac:dyDescent="0.15">
      <c r="A56370" s="3"/>
      <c r="B56370" s="3"/>
      <c r="J56370" s="3"/>
      <c r="K56370" s="5"/>
      <c r="L56370" s="8"/>
      <c r="N56370" s="5"/>
      <c r="O56370" s="10"/>
      <c r="P56370" s="8"/>
    </row>
    <row r="56371" spans="1:16" s="2" customFormat="1" x14ac:dyDescent="0.15">
      <c r="A56371" s="3"/>
      <c r="B56371" s="3"/>
      <c r="J56371" s="3"/>
      <c r="K56371" s="5"/>
      <c r="L56371" s="8"/>
      <c r="N56371" s="5"/>
      <c r="O56371" s="10"/>
      <c r="P56371" s="8"/>
    </row>
    <row r="56372" spans="1:16" s="2" customFormat="1" x14ac:dyDescent="0.15">
      <c r="A56372" s="3"/>
      <c r="B56372" s="3"/>
      <c r="J56372" s="3"/>
      <c r="K56372" s="5"/>
      <c r="L56372" s="8"/>
      <c r="N56372" s="5"/>
      <c r="O56372" s="10"/>
      <c r="P56372" s="8"/>
    </row>
    <row r="56373" spans="1:16" s="2" customFormat="1" x14ac:dyDescent="0.15">
      <c r="A56373" s="3"/>
      <c r="B56373" s="3"/>
      <c r="J56373" s="3"/>
      <c r="K56373" s="5"/>
      <c r="L56373" s="8"/>
      <c r="N56373" s="5"/>
      <c r="O56373" s="10"/>
      <c r="P56373" s="8"/>
    </row>
    <row r="56374" spans="1:16" s="2" customFormat="1" x14ac:dyDescent="0.15">
      <c r="A56374" s="3"/>
      <c r="B56374" s="3"/>
      <c r="J56374" s="3"/>
      <c r="K56374" s="5"/>
      <c r="L56374" s="8"/>
      <c r="N56374" s="5"/>
      <c r="O56374" s="10"/>
      <c r="P56374" s="8"/>
    </row>
    <row r="56375" spans="1:16" s="2" customFormat="1" x14ac:dyDescent="0.15">
      <c r="A56375" s="3"/>
      <c r="B56375" s="3"/>
      <c r="J56375" s="3"/>
      <c r="K56375" s="5"/>
      <c r="L56375" s="8"/>
      <c r="N56375" s="5"/>
      <c r="O56375" s="10"/>
      <c r="P56375" s="8"/>
    </row>
    <row r="56376" spans="1:16" s="2" customFormat="1" x14ac:dyDescent="0.15">
      <c r="A56376" s="3"/>
      <c r="B56376" s="3"/>
      <c r="J56376" s="3"/>
      <c r="K56376" s="5"/>
      <c r="L56376" s="8"/>
      <c r="N56376" s="5"/>
      <c r="O56376" s="10"/>
      <c r="P56376" s="8"/>
    </row>
    <row r="56377" spans="1:16" s="2" customFormat="1" x14ac:dyDescent="0.15">
      <c r="A56377" s="3"/>
      <c r="B56377" s="3"/>
      <c r="J56377" s="3"/>
      <c r="K56377" s="5"/>
      <c r="L56377" s="8"/>
      <c r="N56377" s="5"/>
      <c r="O56377" s="10"/>
      <c r="P56377" s="8"/>
    </row>
    <row r="56378" spans="1:16" s="2" customFormat="1" x14ac:dyDescent="0.15">
      <c r="A56378" s="3"/>
      <c r="B56378" s="3"/>
      <c r="J56378" s="3"/>
      <c r="K56378" s="5"/>
      <c r="L56378" s="8"/>
      <c r="N56378" s="5"/>
      <c r="O56378" s="10"/>
      <c r="P56378" s="8"/>
    </row>
    <row r="56379" spans="1:16" s="2" customFormat="1" x14ac:dyDescent="0.15">
      <c r="A56379" s="3"/>
      <c r="B56379" s="3"/>
      <c r="J56379" s="3"/>
      <c r="K56379" s="5"/>
      <c r="L56379" s="8"/>
      <c r="N56379" s="5"/>
      <c r="O56379" s="10"/>
      <c r="P56379" s="8"/>
    </row>
    <row r="56380" spans="1:16" s="2" customFormat="1" x14ac:dyDescent="0.15">
      <c r="A56380" s="3"/>
      <c r="B56380" s="3"/>
      <c r="J56380" s="3"/>
      <c r="K56380" s="5"/>
      <c r="L56380" s="8"/>
      <c r="N56380" s="5"/>
      <c r="O56380" s="10"/>
      <c r="P56380" s="8"/>
    </row>
    <row r="56381" spans="1:16" s="2" customFormat="1" x14ac:dyDescent="0.15">
      <c r="A56381" s="3"/>
      <c r="B56381" s="3"/>
      <c r="J56381" s="3"/>
      <c r="K56381" s="5"/>
      <c r="L56381" s="8"/>
      <c r="N56381" s="5"/>
      <c r="O56381" s="10"/>
      <c r="P56381" s="8"/>
    </row>
    <row r="56382" spans="1:16" s="2" customFormat="1" x14ac:dyDescent="0.15">
      <c r="A56382" s="3"/>
      <c r="B56382" s="3"/>
      <c r="J56382" s="3"/>
      <c r="K56382" s="5"/>
      <c r="L56382" s="8"/>
      <c r="N56382" s="5"/>
      <c r="O56382" s="10"/>
      <c r="P56382" s="8"/>
    </row>
    <row r="56383" spans="1:16" s="2" customFormat="1" x14ac:dyDescent="0.15">
      <c r="A56383" s="3"/>
      <c r="B56383" s="3"/>
      <c r="J56383" s="3"/>
      <c r="K56383" s="5"/>
      <c r="L56383" s="8"/>
      <c r="N56383" s="5"/>
      <c r="O56383" s="10"/>
      <c r="P56383" s="8"/>
    </row>
    <row r="56384" spans="1:16" s="2" customFormat="1" x14ac:dyDescent="0.15">
      <c r="A56384" s="3"/>
      <c r="B56384" s="3"/>
      <c r="J56384" s="3"/>
      <c r="K56384" s="5"/>
      <c r="L56384" s="8"/>
      <c r="N56384" s="5"/>
      <c r="O56384" s="10"/>
      <c r="P56384" s="8"/>
    </row>
    <row r="56385" spans="1:16" s="2" customFormat="1" x14ac:dyDescent="0.15">
      <c r="A56385" s="3"/>
      <c r="B56385" s="3"/>
      <c r="J56385" s="3"/>
      <c r="K56385" s="5"/>
      <c r="L56385" s="8"/>
      <c r="N56385" s="5"/>
      <c r="O56385" s="10"/>
      <c r="P56385" s="8"/>
    </row>
    <row r="56386" spans="1:16" s="2" customFormat="1" x14ac:dyDescent="0.15">
      <c r="A56386" s="3"/>
      <c r="B56386" s="3"/>
      <c r="J56386" s="3"/>
      <c r="K56386" s="5"/>
      <c r="L56386" s="8"/>
      <c r="N56386" s="5"/>
      <c r="O56386" s="10"/>
      <c r="P56386" s="8"/>
    </row>
    <row r="56387" spans="1:16" s="2" customFormat="1" x14ac:dyDescent="0.15">
      <c r="A56387" s="3"/>
      <c r="B56387" s="3"/>
      <c r="J56387" s="3"/>
      <c r="K56387" s="5"/>
      <c r="L56387" s="8"/>
      <c r="N56387" s="5"/>
      <c r="O56387" s="10"/>
      <c r="P56387" s="8"/>
    </row>
    <row r="56388" spans="1:16" s="2" customFormat="1" x14ac:dyDescent="0.15">
      <c r="A56388" s="3"/>
      <c r="B56388" s="3"/>
      <c r="J56388" s="3"/>
      <c r="K56388" s="5"/>
      <c r="L56388" s="8"/>
      <c r="N56388" s="5"/>
      <c r="O56388" s="10"/>
      <c r="P56388" s="8"/>
    </row>
    <row r="56389" spans="1:16" s="2" customFormat="1" x14ac:dyDescent="0.15">
      <c r="A56389" s="3"/>
      <c r="B56389" s="3"/>
      <c r="J56389" s="3"/>
      <c r="K56389" s="5"/>
      <c r="L56389" s="8"/>
      <c r="N56389" s="5"/>
      <c r="O56389" s="10"/>
      <c r="P56389" s="8"/>
    </row>
    <row r="56390" spans="1:16" s="2" customFormat="1" x14ac:dyDescent="0.15">
      <c r="A56390" s="3"/>
      <c r="B56390" s="3"/>
      <c r="J56390" s="3"/>
      <c r="K56390" s="5"/>
      <c r="L56390" s="8"/>
      <c r="N56390" s="5"/>
      <c r="O56390" s="10"/>
      <c r="P56390" s="8"/>
    </row>
    <row r="56391" spans="1:16" s="2" customFormat="1" x14ac:dyDescent="0.15">
      <c r="A56391" s="3"/>
      <c r="B56391" s="3"/>
      <c r="J56391" s="3"/>
      <c r="K56391" s="5"/>
      <c r="L56391" s="8"/>
      <c r="N56391" s="5"/>
      <c r="O56391" s="10"/>
      <c r="P56391" s="8"/>
    </row>
    <row r="56392" spans="1:16" s="2" customFormat="1" x14ac:dyDescent="0.15">
      <c r="A56392" s="3"/>
      <c r="B56392" s="3"/>
      <c r="J56392" s="3"/>
      <c r="K56392" s="5"/>
      <c r="L56392" s="8"/>
      <c r="N56392" s="5"/>
      <c r="O56392" s="10"/>
      <c r="P56392" s="8"/>
    </row>
    <row r="56393" spans="1:16" s="2" customFormat="1" x14ac:dyDescent="0.15">
      <c r="A56393" s="3"/>
      <c r="B56393" s="3"/>
      <c r="J56393" s="3"/>
      <c r="K56393" s="5"/>
      <c r="L56393" s="8"/>
      <c r="N56393" s="5"/>
      <c r="O56393" s="10"/>
      <c r="P56393" s="8"/>
    </row>
    <row r="56394" spans="1:16" s="2" customFormat="1" x14ac:dyDescent="0.15">
      <c r="A56394" s="3"/>
      <c r="B56394" s="3"/>
      <c r="J56394" s="3"/>
      <c r="K56394" s="5"/>
      <c r="L56394" s="8"/>
      <c r="N56394" s="5"/>
      <c r="O56394" s="10"/>
      <c r="P56394" s="8"/>
    </row>
    <row r="56395" spans="1:16" s="2" customFormat="1" x14ac:dyDescent="0.15">
      <c r="A56395" s="3"/>
      <c r="B56395" s="3"/>
      <c r="J56395" s="3"/>
      <c r="K56395" s="5"/>
      <c r="L56395" s="8"/>
      <c r="N56395" s="5"/>
      <c r="O56395" s="10"/>
      <c r="P56395" s="8"/>
    </row>
    <row r="56396" spans="1:16" s="2" customFormat="1" x14ac:dyDescent="0.15">
      <c r="A56396" s="3"/>
      <c r="B56396" s="3"/>
      <c r="J56396" s="3"/>
      <c r="K56396" s="5"/>
      <c r="L56396" s="8"/>
      <c r="N56396" s="5"/>
      <c r="O56396" s="10"/>
      <c r="P56396" s="8"/>
    </row>
    <row r="56397" spans="1:16" s="2" customFormat="1" x14ac:dyDescent="0.15">
      <c r="A56397" s="3"/>
      <c r="B56397" s="3"/>
      <c r="J56397" s="3"/>
      <c r="K56397" s="5"/>
      <c r="L56397" s="8"/>
      <c r="N56397" s="5"/>
      <c r="O56397" s="10"/>
      <c r="P56397" s="8"/>
    </row>
    <row r="56398" spans="1:16" s="2" customFormat="1" x14ac:dyDescent="0.15">
      <c r="A56398" s="3"/>
      <c r="B56398" s="3"/>
      <c r="J56398" s="3"/>
      <c r="K56398" s="5"/>
      <c r="L56398" s="8"/>
      <c r="N56398" s="5"/>
      <c r="O56398" s="10"/>
      <c r="P56398" s="8"/>
    </row>
    <row r="56399" spans="1:16" s="2" customFormat="1" x14ac:dyDescent="0.15">
      <c r="A56399" s="3"/>
      <c r="B56399" s="3"/>
      <c r="J56399" s="3"/>
      <c r="K56399" s="5"/>
      <c r="L56399" s="8"/>
      <c r="N56399" s="5"/>
      <c r="O56399" s="10"/>
      <c r="P56399" s="8"/>
    </row>
    <row r="56400" spans="1:16" s="2" customFormat="1" x14ac:dyDescent="0.15">
      <c r="A56400" s="3"/>
      <c r="B56400" s="3"/>
      <c r="J56400" s="3"/>
      <c r="K56400" s="5"/>
      <c r="L56400" s="8"/>
      <c r="N56400" s="5"/>
      <c r="O56400" s="10"/>
      <c r="P56400" s="8"/>
    </row>
    <row r="56401" spans="1:16" s="2" customFormat="1" x14ac:dyDescent="0.15">
      <c r="A56401" s="3"/>
      <c r="B56401" s="3"/>
      <c r="J56401" s="3"/>
      <c r="K56401" s="5"/>
      <c r="L56401" s="8"/>
      <c r="N56401" s="5"/>
      <c r="O56401" s="10"/>
      <c r="P56401" s="8"/>
    </row>
    <row r="56402" spans="1:16" s="2" customFormat="1" x14ac:dyDescent="0.15">
      <c r="A56402" s="3"/>
      <c r="B56402" s="3"/>
      <c r="J56402" s="3"/>
      <c r="K56402" s="5"/>
      <c r="L56402" s="8"/>
      <c r="N56402" s="5"/>
      <c r="O56402" s="10"/>
      <c r="P56402" s="8"/>
    </row>
    <row r="56403" spans="1:16" s="2" customFormat="1" x14ac:dyDescent="0.15">
      <c r="A56403" s="3"/>
      <c r="B56403" s="3"/>
      <c r="J56403" s="3"/>
      <c r="K56403" s="5"/>
      <c r="L56403" s="8"/>
      <c r="N56403" s="5"/>
      <c r="O56403" s="10"/>
      <c r="P56403" s="8"/>
    </row>
    <row r="56404" spans="1:16" s="2" customFormat="1" x14ac:dyDescent="0.15">
      <c r="A56404" s="3"/>
      <c r="B56404" s="3"/>
      <c r="J56404" s="3"/>
      <c r="K56404" s="5"/>
      <c r="L56404" s="8"/>
      <c r="N56404" s="5"/>
      <c r="O56404" s="10"/>
      <c r="P56404" s="8"/>
    </row>
    <row r="56405" spans="1:16" s="2" customFormat="1" x14ac:dyDescent="0.15">
      <c r="A56405" s="3"/>
      <c r="B56405" s="3"/>
      <c r="J56405" s="3"/>
      <c r="K56405" s="5"/>
      <c r="L56405" s="8"/>
      <c r="N56405" s="5"/>
      <c r="O56405" s="10"/>
      <c r="P56405" s="8"/>
    </row>
    <row r="56406" spans="1:16" s="2" customFormat="1" x14ac:dyDescent="0.15">
      <c r="A56406" s="3"/>
      <c r="B56406" s="3"/>
      <c r="J56406" s="3"/>
      <c r="K56406" s="5"/>
      <c r="L56406" s="8"/>
      <c r="N56406" s="5"/>
      <c r="O56406" s="10"/>
      <c r="P56406" s="8"/>
    </row>
    <row r="56407" spans="1:16" s="2" customFormat="1" x14ac:dyDescent="0.15">
      <c r="A56407" s="3"/>
      <c r="B56407" s="3"/>
      <c r="J56407" s="3"/>
      <c r="K56407" s="5"/>
      <c r="L56407" s="8"/>
      <c r="N56407" s="5"/>
      <c r="O56407" s="10"/>
      <c r="P56407" s="8"/>
    </row>
    <row r="56408" spans="1:16" s="2" customFormat="1" x14ac:dyDescent="0.15">
      <c r="A56408" s="3"/>
      <c r="B56408" s="3"/>
      <c r="J56408" s="3"/>
      <c r="K56408" s="5"/>
      <c r="L56408" s="8"/>
      <c r="N56408" s="5"/>
      <c r="O56408" s="10"/>
      <c r="P56408" s="8"/>
    </row>
    <row r="56409" spans="1:16" s="2" customFormat="1" x14ac:dyDescent="0.15">
      <c r="A56409" s="3"/>
      <c r="B56409" s="3"/>
      <c r="J56409" s="3"/>
      <c r="K56409" s="5"/>
      <c r="L56409" s="8"/>
      <c r="N56409" s="5"/>
      <c r="O56409" s="10"/>
      <c r="P56409" s="8"/>
    </row>
    <row r="56410" spans="1:16" s="2" customFormat="1" x14ac:dyDescent="0.15">
      <c r="A56410" s="3"/>
      <c r="B56410" s="3"/>
      <c r="J56410" s="3"/>
      <c r="K56410" s="5"/>
      <c r="L56410" s="8"/>
      <c r="N56410" s="5"/>
      <c r="O56410" s="10"/>
      <c r="P56410" s="8"/>
    </row>
    <row r="56411" spans="1:16" s="2" customFormat="1" x14ac:dyDescent="0.15">
      <c r="A56411" s="3"/>
      <c r="B56411" s="3"/>
      <c r="J56411" s="3"/>
      <c r="K56411" s="5"/>
      <c r="L56411" s="8"/>
      <c r="N56411" s="5"/>
      <c r="O56411" s="10"/>
      <c r="P56411" s="8"/>
    </row>
    <row r="56412" spans="1:16" s="2" customFormat="1" x14ac:dyDescent="0.15">
      <c r="A56412" s="3"/>
      <c r="B56412" s="3"/>
      <c r="J56412" s="3"/>
      <c r="K56412" s="5"/>
      <c r="L56412" s="8"/>
      <c r="N56412" s="5"/>
      <c r="O56412" s="10"/>
      <c r="P56412" s="8"/>
    </row>
    <row r="56413" spans="1:16" s="2" customFormat="1" x14ac:dyDescent="0.15">
      <c r="A56413" s="3"/>
      <c r="B56413" s="3"/>
      <c r="J56413" s="3"/>
      <c r="K56413" s="5"/>
      <c r="L56413" s="8"/>
      <c r="N56413" s="5"/>
      <c r="O56413" s="10"/>
      <c r="P56413" s="8"/>
    </row>
    <row r="56414" spans="1:16" s="2" customFormat="1" x14ac:dyDescent="0.15">
      <c r="A56414" s="3"/>
      <c r="B56414" s="3"/>
      <c r="J56414" s="3"/>
      <c r="K56414" s="5"/>
      <c r="L56414" s="8"/>
      <c r="N56414" s="5"/>
      <c r="O56414" s="10"/>
      <c r="P56414" s="8"/>
    </row>
    <row r="56415" spans="1:16" s="2" customFormat="1" x14ac:dyDescent="0.15">
      <c r="A56415" s="3"/>
      <c r="B56415" s="3"/>
      <c r="J56415" s="3"/>
      <c r="K56415" s="5"/>
      <c r="L56415" s="8"/>
      <c r="N56415" s="5"/>
      <c r="O56415" s="10"/>
      <c r="P56415" s="8"/>
    </row>
    <row r="56416" spans="1:16" s="2" customFormat="1" x14ac:dyDescent="0.15">
      <c r="A56416" s="3"/>
      <c r="B56416" s="3"/>
      <c r="J56416" s="3"/>
      <c r="K56416" s="5"/>
      <c r="L56416" s="8"/>
      <c r="N56416" s="5"/>
      <c r="O56416" s="10"/>
      <c r="P56416" s="8"/>
    </row>
    <row r="56417" spans="1:16" s="2" customFormat="1" x14ac:dyDescent="0.15">
      <c r="A56417" s="3"/>
      <c r="B56417" s="3"/>
      <c r="J56417" s="3"/>
      <c r="K56417" s="5"/>
      <c r="L56417" s="8"/>
      <c r="N56417" s="5"/>
      <c r="O56417" s="10"/>
      <c r="P56417" s="8"/>
    </row>
    <row r="56418" spans="1:16" s="2" customFormat="1" x14ac:dyDescent="0.15">
      <c r="A56418" s="3"/>
      <c r="B56418" s="3"/>
      <c r="J56418" s="3"/>
      <c r="K56418" s="5"/>
      <c r="L56418" s="8"/>
      <c r="N56418" s="5"/>
      <c r="O56418" s="10"/>
      <c r="P56418" s="8"/>
    </row>
    <row r="56419" spans="1:16" s="2" customFormat="1" x14ac:dyDescent="0.15">
      <c r="A56419" s="3"/>
      <c r="B56419" s="3"/>
      <c r="J56419" s="3"/>
      <c r="K56419" s="5"/>
      <c r="L56419" s="8"/>
      <c r="N56419" s="5"/>
      <c r="O56419" s="10"/>
      <c r="P56419" s="8"/>
    </row>
    <row r="56420" spans="1:16" s="2" customFormat="1" x14ac:dyDescent="0.15">
      <c r="A56420" s="3"/>
      <c r="B56420" s="3"/>
      <c r="J56420" s="3"/>
      <c r="K56420" s="5"/>
      <c r="L56420" s="8"/>
      <c r="N56420" s="5"/>
      <c r="O56420" s="10"/>
      <c r="P56420" s="8"/>
    </row>
    <row r="56421" spans="1:16" s="2" customFormat="1" x14ac:dyDescent="0.15">
      <c r="A56421" s="3"/>
      <c r="B56421" s="3"/>
      <c r="J56421" s="3"/>
      <c r="K56421" s="5"/>
      <c r="L56421" s="8"/>
      <c r="N56421" s="5"/>
      <c r="O56421" s="10"/>
      <c r="P56421" s="8"/>
    </row>
    <row r="56422" spans="1:16" s="2" customFormat="1" x14ac:dyDescent="0.15">
      <c r="A56422" s="3"/>
      <c r="B56422" s="3"/>
      <c r="J56422" s="3"/>
      <c r="K56422" s="5"/>
      <c r="L56422" s="8"/>
      <c r="N56422" s="5"/>
      <c r="O56422" s="10"/>
      <c r="P56422" s="8"/>
    </row>
    <row r="56423" spans="1:16" s="2" customFormat="1" x14ac:dyDescent="0.15">
      <c r="A56423" s="3"/>
      <c r="B56423" s="3"/>
      <c r="J56423" s="3"/>
      <c r="K56423" s="5"/>
      <c r="L56423" s="8"/>
      <c r="N56423" s="5"/>
      <c r="O56423" s="10"/>
      <c r="P56423" s="8"/>
    </row>
    <row r="56424" spans="1:16" s="2" customFormat="1" x14ac:dyDescent="0.15">
      <c r="A56424" s="3"/>
      <c r="B56424" s="3"/>
      <c r="J56424" s="3"/>
      <c r="K56424" s="5"/>
      <c r="L56424" s="8"/>
      <c r="N56424" s="5"/>
      <c r="O56424" s="10"/>
      <c r="P56424" s="8"/>
    </row>
    <row r="56425" spans="1:16" s="2" customFormat="1" x14ac:dyDescent="0.15">
      <c r="A56425" s="3"/>
      <c r="B56425" s="3"/>
      <c r="J56425" s="3"/>
      <c r="K56425" s="5"/>
      <c r="L56425" s="8"/>
      <c r="N56425" s="5"/>
      <c r="O56425" s="10"/>
      <c r="P56425" s="8"/>
    </row>
    <row r="56426" spans="1:16" s="2" customFormat="1" x14ac:dyDescent="0.15">
      <c r="A56426" s="3"/>
      <c r="B56426" s="3"/>
      <c r="J56426" s="3"/>
      <c r="K56426" s="5"/>
      <c r="L56426" s="8"/>
      <c r="N56426" s="5"/>
      <c r="O56426" s="10"/>
      <c r="P56426" s="8"/>
    </row>
    <row r="56427" spans="1:16" s="2" customFormat="1" x14ac:dyDescent="0.15">
      <c r="A56427" s="3"/>
      <c r="B56427" s="3"/>
      <c r="J56427" s="3"/>
      <c r="K56427" s="5"/>
      <c r="L56427" s="8"/>
      <c r="N56427" s="5"/>
      <c r="O56427" s="10"/>
      <c r="P56427" s="8"/>
    </row>
    <row r="56428" spans="1:16" s="2" customFormat="1" x14ac:dyDescent="0.15">
      <c r="A56428" s="3"/>
      <c r="B56428" s="3"/>
      <c r="J56428" s="3"/>
      <c r="K56428" s="5"/>
      <c r="L56428" s="8"/>
      <c r="N56428" s="5"/>
      <c r="O56428" s="10"/>
      <c r="P56428" s="8"/>
    </row>
    <row r="56429" spans="1:16" s="2" customFormat="1" x14ac:dyDescent="0.15">
      <c r="A56429" s="3"/>
      <c r="B56429" s="3"/>
      <c r="J56429" s="3"/>
      <c r="K56429" s="5"/>
      <c r="L56429" s="8"/>
      <c r="N56429" s="5"/>
      <c r="O56429" s="10"/>
      <c r="P56429" s="8"/>
    </row>
    <row r="56430" spans="1:16" s="2" customFormat="1" x14ac:dyDescent="0.15">
      <c r="A56430" s="3"/>
      <c r="B56430" s="3"/>
      <c r="J56430" s="3"/>
      <c r="K56430" s="5"/>
      <c r="L56430" s="8"/>
      <c r="N56430" s="5"/>
      <c r="O56430" s="10"/>
      <c r="P56430" s="8"/>
    </row>
    <row r="56431" spans="1:16" s="2" customFormat="1" x14ac:dyDescent="0.15">
      <c r="A56431" s="3"/>
      <c r="B56431" s="3"/>
      <c r="J56431" s="3"/>
      <c r="K56431" s="5"/>
      <c r="L56431" s="8"/>
      <c r="N56431" s="5"/>
      <c r="O56431" s="10"/>
      <c r="P56431" s="8"/>
    </row>
    <row r="56432" spans="1:16" s="2" customFormat="1" x14ac:dyDescent="0.15">
      <c r="A56432" s="3"/>
      <c r="B56432" s="3"/>
      <c r="J56432" s="3"/>
      <c r="K56432" s="5"/>
      <c r="L56432" s="8"/>
      <c r="N56432" s="5"/>
      <c r="O56432" s="10"/>
      <c r="P56432" s="8"/>
    </row>
    <row r="56433" spans="1:16" s="2" customFormat="1" x14ac:dyDescent="0.15">
      <c r="A56433" s="3"/>
      <c r="B56433" s="3"/>
      <c r="J56433" s="3"/>
      <c r="K56433" s="5"/>
      <c r="L56433" s="8"/>
      <c r="N56433" s="5"/>
      <c r="O56433" s="10"/>
      <c r="P56433" s="8"/>
    </row>
    <row r="56434" spans="1:16" s="2" customFormat="1" x14ac:dyDescent="0.15">
      <c r="A56434" s="3"/>
      <c r="B56434" s="3"/>
      <c r="J56434" s="3"/>
      <c r="K56434" s="5"/>
      <c r="L56434" s="8"/>
      <c r="N56434" s="5"/>
      <c r="O56434" s="10"/>
      <c r="P56434" s="8"/>
    </row>
    <row r="56435" spans="1:16" s="2" customFormat="1" x14ac:dyDescent="0.15">
      <c r="A56435" s="3"/>
      <c r="B56435" s="3"/>
      <c r="J56435" s="3"/>
      <c r="K56435" s="5"/>
      <c r="L56435" s="8"/>
      <c r="N56435" s="5"/>
      <c r="O56435" s="10"/>
      <c r="P56435" s="8"/>
    </row>
    <row r="56436" spans="1:16" s="2" customFormat="1" x14ac:dyDescent="0.15">
      <c r="A56436" s="3"/>
      <c r="B56436" s="3"/>
      <c r="J56436" s="3"/>
      <c r="K56436" s="5"/>
      <c r="L56436" s="8"/>
      <c r="N56436" s="5"/>
      <c r="O56436" s="10"/>
      <c r="P56436" s="8"/>
    </row>
    <row r="56437" spans="1:16" s="2" customFormat="1" x14ac:dyDescent="0.15">
      <c r="A56437" s="3"/>
      <c r="B56437" s="3"/>
      <c r="J56437" s="3"/>
      <c r="K56437" s="5"/>
      <c r="L56437" s="8"/>
      <c r="N56437" s="5"/>
      <c r="O56437" s="10"/>
      <c r="P56437" s="8"/>
    </row>
    <row r="56438" spans="1:16" s="2" customFormat="1" x14ac:dyDescent="0.15">
      <c r="A56438" s="3"/>
      <c r="B56438" s="3"/>
      <c r="J56438" s="3"/>
      <c r="K56438" s="5"/>
      <c r="L56438" s="8"/>
      <c r="N56438" s="5"/>
      <c r="O56438" s="10"/>
      <c r="P56438" s="8"/>
    </row>
    <row r="56439" spans="1:16" s="2" customFormat="1" x14ac:dyDescent="0.15">
      <c r="A56439" s="3"/>
      <c r="B56439" s="3"/>
      <c r="J56439" s="3"/>
      <c r="K56439" s="5"/>
      <c r="L56439" s="8"/>
      <c r="N56439" s="5"/>
      <c r="O56439" s="10"/>
      <c r="P56439" s="8"/>
    </row>
    <row r="56440" spans="1:16" s="2" customFormat="1" x14ac:dyDescent="0.15">
      <c r="A56440" s="3"/>
      <c r="B56440" s="3"/>
      <c r="J56440" s="3"/>
      <c r="K56440" s="5"/>
      <c r="L56440" s="8"/>
      <c r="N56440" s="5"/>
      <c r="O56440" s="10"/>
      <c r="P56440" s="8"/>
    </row>
    <row r="56441" spans="1:16" s="2" customFormat="1" x14ac:dyDescent="0.15">
      <c r="A56441" s="3"/>
      <c r="B56441" s="3"/>
      <c r="J56441" s="3"/>
      <c r="K56441" s="5"/>
      <c r="L56441" s="8"/>
      <c r="N56441" s="5"/>
      <c r="O56441" s="10"/>
      <c r="P56441" s="8"/>
    </row>
    <row r="56442" spans="1:16" s="2" customFormat="1" x14ac:dyDescent="0.15">
      <c r="A56442" s="3"/>
      <c r="B56442" s="3"/>
      <c r="J56442" s="3"/>
      <c r="K56442" s="5"/>
      <c r="L56442" s="8"/>
      <c r="N56442" s="5"/>
      <c r="O56442" s="10"/>
      <c r="P56442" s="8"/>
    </row>
    <row r="56443" spans="1:16" s="2" customFormat="1" x14ac:dyDescent="0.15">
      <c r="A56443" s="3"/>
      <c r="B56443" s="3"/>
      <c r="J56443" s="3"/>
      <c r="K56443" s="5"/>
      <c r="L56443" s="8"/>
      <c r="N56443" s="5"/>
      <c r="O56443" s="10"/>
      <c r="P56443" s="8"/>
    </row>
    <row r="56444" spans="1:16" s="2" customFormat="1" x14ac:dyDescent="0.15">
      <c r="A56444" s="3"/>
      <c r="B56444" s="3"/>
      <c r="J56444" s="3"/>
      <c r="K56444" s="5"/>
      <c r="L56444" s="8"/>
      <c r="N56444" s="5"/>
      <c r="O56444" s="10"/>
      <c r="P56444" s="8"/>
    </row>
    <row r="56445" spans="1:16" s="2" customFormat="1" x14ac:dyDescent="0.15">
      <c r="A56445" s="3"/>
      <c r="B56445" s="3"/>
      <c r="J56445" s="3"/>
      <c r="K56445" s="5"/>
      <c r="L56445" s="8"/>
      <c r="N56445" s="5"/>
      <c r="O56445" s="10"/>
      <c r="P56445" s="8"/>
    </row>
    <row r="56446" spans="1:16" s="2" customFormat="1" x14ac:dyDescent="0.15">
      <c r="A56446" s="3"/>
      <c r="B56446" s="3"/>
      <c r="J56446" s="3"/>
      <c r="K56446" s="5"/>
      <c r="L56446" s="8"/>
      <c r="N56446" s="5"/>
      <c r="O56446" s="10"/>
      <c r="P56446" s="8"/>
    </row>
    <row r="56447" spans="1:16" s="2" customFormat="1" x14ac:dyDescent="0.15">
      <c r="A56447" s="3"/>
      <c r="B56447" s="3"/>
      <c r="J56447" s="3"/>
      <c r="K56447" s="5"/>
      <c r="L56447" s="8"/>
      <c r="N56447" s="5"/>
      <c r="O56447" s="10"/>
      <c r="P56447" s="8"/>
    </row>
    <row r="56448" spans="1:16" s="2" customFormat="1" x14ac:dyDescent="0.15">
      <c r="A56448" s="3"/>
      <c r="B56448" s="3"/>
      <c r="J56448" s="3"/>
      <c r="K56448" s="5"/>
      <c r="L56448" s="8"/>
      <c r="N56448" s="5"/>
      <c r="O56448" s="10"/>
      <c r="P56448" s="8"/>
    </row>
    <row r="56449" spans="1:16" s="2" customFormat="1" x14ac:dyDescent="0.15">
      <c r="A56449" s="3"/>
      <c r="B56449" s="3"/>
      <c r="J56449" s="3"/>
      <c r="K56449" s="5"/>
      <c r="L56449" s="8"/>
      <c r="N56449" s="5"/>
      <c r="O56449" s="10"/>
      <c r="P56449" s="8"/>
    </row>
    <row r="56450" spans="1:16" s="2" customFormat="1" x14ac:dyDescent="0.15">
      <c r="A56450" s="3"/>
      <c r="B56450" s="3"/>
      <c r="J56450" s="3"/>
      <c r="K56450" s="5"/>
      <c r="L56450" s="8"/>
      <c r="N56450" s="5"/>
      <c r="O56450" s="10"/>
      <c r="P56450" s="8"/>
    </row>
    <row r="56451" spans="1:16" s="2" customFormat="1" x14ac:dyDescent="0.15">
      <c r="A56451" s="3"/>
      <c r="B56451" s="3"/>
      <c r="J56451" s="3"/>
      <c r="K56451" s="5"/>
      <c r="L56451" s="8"/>
      <c r="N56451" s="5"/>
      <c r="O56451" s="10"/>
      <c r="P56451" s="8"/>
    </row>
    <row r="56452" spans="1:16" s="2" customFormat="1" x14ac:dyDescent="0.15">
      <c r="A56452" s="3"/>
      <c r="B56452" s="3"/>
      <c r="J56452" s="3"/>
      <c r="K56452" s="5"/>
      <c r="L56452" s="8"/>
      <c r="N56452" s="5"/>
      <c r="O56452" s="10"/>
      <c r="P56452" s="8"/>
    </row>
    <row r="56453" spans="1:16" s="2" customFormat="1" x14ac:dyDescent="0.15">
      <c r="A56453" s="3"/>
      <c r="B56453" s="3"/>
      <c r="J56453" s="3"/>
      <c r="K56453" s="5"/>
      <c r="L56453" s="8"/>
      <c r="N56453" s="5"/>
      <c r="O56453" s="10"/>
      <c r="P56453" s="8"/>
    </row>
    <row r="56454" spans="1:16" s="2" customFormat="1" x14ac:dyDescent="0.15">
      <c r="A56454" s="3"/>
      <c r="B56454" s="3"/>
      <c r="J56454" s="3"/>
      <c r="K56454" s="5"/>
      <c r="L56454" s="8"/>
      <c r="N56454" s="5"/>
      <c r="O56454" s="10"/>
      <c r="P56454" s="8"/>
    </row>
    <row r="56455" spans="1:16" s="2" customFormat="1" x14ac:dyDescent="0.15">
      <c r="A56455" s="3"/>
      <c r="B56455" s="3"/>
      <c r="J56455" s="3"/>
      <c r="K56455" s="5"/>
      <c r="L56455" s="8"/>
      <c r="N56455" s="5"/>
      <c r="O56455" s="10"/>
      <c r="P56455" s="8"/>
    </row>
    <row r="56456" spans="1:16" s="2" customFormat="1" x14ac:dyDescent="0.15">
      <c r="A56456" s="3"/>
      <c r="B56456" s="3"/>
      <c r="J56456" s="3"/>
      <c r="K56456" s="5"/>
      <c r="L56456" s="8"/>
      <c r="N56456" s="5"/>
      <c r="O56456" s="10"/>
      <c r="P56456" s="8"/>
    </row>
    <row r="56457" spans="1:16" s="2" customFormat="1" x14ac:dyDescent="0.15">
      <c r="A56457" s="3"/>
      <c r="B56457" s="3"/>
      <c r="J56457" s="3"/>
      <c r="K56457" s="5"/>
      <c r="L56457" s="8"/>
      <c r="N56457" s="5"/>
      <c r="O56457" s="10"/>
      <c r="P56457" s="8"/>
    </row>
    <row r="56458" spans="1:16" s="2" customFormat="1" x14ac:dyDescent="0.15">
      <c r="A56458" s="3"/>
      <c r="B56458" s="3"/>
      <c r="J56458" s="3"/>
      <c r="K56458" s="5"/>
      <c r="L56458" s="8"/>
      <c r="N56458" s="5"/>
      <c r="O56458" s="10"/>
      <c r="P56458" s="8"/>
    </row>
    <row r="56459" spans="1:16" s="2" customFormat="1" x14ac:dyDescent="0.15">
      <c r="A56459" s="3"/>
      <c r="B56459" s="3"/>
      <c r="J56459" s="3"/>
      <c r="K56459" s="5"/>
      <c r="L56459" s="8"/>
      <c r="N56459" s="5"/>
      <c r="O56459" s="10"/>
      <c r="P56459" s="8"/>
    </row>
    <row r="56460" spans="1:16" s="2" customFormat="1" x14ac:dyDescent="0.15">
      <c r="A56460" s="3"/>
      <c r="B56460" s="3"/>
      <c r="J56460" s="3"/>
      <c r="K56460" s="5"/>
      <c r="L56460" s="8"/>
      <c r="N56460" s="5"/>
      <c r="O56460" s="10"/>
      <c r="P56460" s="8"/>
    </row>
    <row r="56461" spans="1:16" s="2" customFormat="1" x14ac:dyDescent="0.15">
      <c r="A56461" s="3"/>
      <c r="B56461" s="3"/>
      <c r="J56461" s="3"/>
      <c r="K56461" s="5"/>
      <c r="L56461" s="8"/>
      <c r="N56461" s="5"/>
      <c r="O56461" s="10"/>
      <c r="P56461" s="8"/>
    </row>
    <row r="56462" spans="1:16" s="2" customFormat="1" x14ac:dyDescent="0.15">
      <c r="A56462" s="3"/>
      <c r="B56462" s="3"/>
      <c r="J56462" s="3"/>
      <c r="K56462" s="5"/>
      <c r="L56462" s="8"/>
      <c r="N56462" s="5"/>
      <c r="O56462" s="10"/>
      <c r="P56462" s="8"/>
    </row>
    <row r="56463" spans="1:16" s="2" customFormat="1" x14ac:dyDescent="0.15">
      <c r="A56463" s="3"/>
      <c r="B56463" s="3"/>
      <c r="J56463" s="3"/>
      <c r="K56463" s="5"/>
      <c r="L56463" s="8"/>
      <c r="N56463" s="5"/>
      <c r="O56463" s="10"/>
      <c r="P56463" s="8"/>
    </row>
    <row r="56464" spans="1:16" s="2" customFormat="1" x14ac:dyDescent="0.15">
      <c r="A56464" s="3"/>
      <c r="B56464" s="3"/>
      <c r="J56464" s="3"/>
      <c r="K56464" s="5"/>
      <c r="L56464" s="8"/>
      <c r="N56464" s="5"/>
      <c r="O56464" s="10"/>
      <c r="P56464" s="8"/>
    </row>
    <row r="56465" spans="1:16" s="2" customFormat="1" x14ac:dyDescent="0.15">
      <c r="A56465" s="3"/>
      <c r="B56465" s="3"/>
      <c r="J56465" s="3"/>
      <c r="K56465" s="5"/>
      <c r="L56465" s="8"/>
      <c r="N56465" s="5"/>
      <c r="O56465" s="10"/>
      <c r="P56465" s="8"/>
    </row>
    <row r="56466" spans="1:16" s="2" customFormat="1" x14ac:dyDescent="0.15">
      <c r="A56466" s="3"/>
      <c r="B56466" s="3"/>
      <c r="J56466" s="3"/>
      <c r="K56466" s="5"/>
      <c r="L56466" s="8"/>
      <c r="N56466" s="5"/>
      <c r="O56466" s="10"/>
      <c r="P56466" s="8"/>
    </row>
    <row r="56467" spans="1:16" s="2" customFormat="1" x14ac:dyDescent="0.15">
      <c r="A56467" s="3"/>
      <c r="B56467" s="3"/>
      <c r="J56467" s="3"/>
      <c r="K56467" s="5"/>
      <c r="L56467" s="8"/>
      <c r="N56467" s="5"/>
      <c r="O56467" s="10"/>
      <c r="P56467" s="8"/>
    </row>
    <row r="56468" spans="1:16" s="2" customFormat="1" x14ac:dyDescent="0.15">
      <c r="A56468" s="3"/>
      <c r="B56468" s="3"/>
      <c r="J56468" s="3"/>
      <c r="K56468" s="5"/>
      <c r="L56468" s="8"/>
      <c r="N56468" s="5"/>
      <c r="O56468" s="10"/>
      <c r="P56468" s="8"/>
    </row>
    <row r="56469" spans="1:16" s="2" customFormat="1" x14ac:dyDescent="0.15">
      <c r="A56469" s="3"/>
      <c r="B56469" s="3"/>
      <c r="J56469" s="3"/>
      <c r="K56469" s="5"/>
      <c r="L56469" s="8"/>
      <c r="N56469" s="5"/>
      <c r="O56469" s="10"/>
      <c r="P56469" s="8"/>
    </row>
    <row r="56470" spans="1:16" s="2" customFormat="1" x14ac:dyDescent="0.15">
      <c r="A56470" s="3"/>
      <c r="B56470" s="3"/>
      <c r="J56470" s="3"/>
      <c r="K56470" s="5"/>
      <c r="L56470" s="8"/>
      <c r="N56470" s="5"/>
      <c r="O56470" s="10"/>
      <c r="P56470" s="8"/>
    </row>
    <row r="56471" spans="1:16" s="2" customFormat="1" x14ac:dyDescent="0.15">
      <c r="A56471" s="3"/>
      <c r="B56471" s="3"/>
      <c r="J56471" s="3"/>
      <c r="K56471" s="5"/>
      <c r="L56471" s="8"/>
      <c r="N56471" s="5"/>
      <c r="O56471" s="10"/>
      <c r="P56471" s="8"/>
    </row>
    <row r="56472" spans="1:16" s="2" customFormat="1" x14ac:dyDescent="0.15">
      <c r="A56472" s="3"/>
      <c r="B56472" s="3"/>
      <c r="J56472" s="3"/>
      <c r="K56472" s="5"/>
      <c r="L56472" s="8"/>
      <c r="N56472" s="5"/>
      <c r="O56472" s="10"/>
      <c r="P56472" s="8"/>
    </row>
    <row r="56473" spans="1:16" s="2" customFormat="1" x14ac:dyDescent="0.15">
      <c r="A56473" s="3"/>
      <c r="B56473" s="3"/>
      <c r="J56473" s="3"/>
      <c r="K56473" s="5"/>
      <c r="L56473" s="8"/>
      <c r="N56473" s="5"/>
      <c r="O56473" s="10"/>
      <c r="P56473" s="8"/>
    </row>
    <row r="56474" spans="1:16" s="2" customFormat="1" x14ac:dyDescent="0.15">
      <c r="A56474" s="3"/>
      <c r="B56474" s="3"/>
      <c r="J56474" s="3"/>
      <c r="K56474" s="5"/>
      <c r="L56474" s="8"/>
      <c r="N56474" s="5"/>
      <c r="O56474" s="10"/>
      <c r="P56474" s="8"/>
    </row>
    <row r="56475" spans="1:16" s="2" customFormat="1" x14ac:dyDescent="0.15">
      <c r="A56475" s="3"/>
      <c r="B56475" s="3"/>
      <c r="J56475" s="3"/>
      <c r="K56475" s="5"/>
      <c r="L56475" s="8"/>
      <c r="N56475" s="5"/>
      <c r="O56475" s="10"/>
      <c r="P56475" s="8"/>
    </row>
    <row r="56476" spans="1:16" s="2" customFormat="1" x14ac:dyDescent="0.15">
      <c r="A56476" s="3"/>
      <c r="B56476" s="3"/>
      <c r="J56476" s="3"/>
      <c r="K56476" s="5"/>
      <c r="L56476" s="8"/>
      <c r="N56476" s="5"/>
      <c r="O56476" s="10"/>
      <c r="P56476" s="8"/>
    </row>
    <row r="56477" spans="1:16" s="2" customFormat="1" x14ac:dyDescent="0.15">
      <c r="A56477" s="3"/>
      <c r="B56477" s="3"/>
      <c r="J56477" s="3"/>
      <c r="K56477" s="5"/>
      <c r="L56477" s="8"/>
      <c r="N56477" s="5"/>
      <c r="O56477" s="10"/>
      <c r="P56477" s="8"/>
    </row>
    <row r="56478" spans="1:16" s="2" customFormat="1" x14ac:dyDescent="0.15">
      <c r="A56478" s="3"/>
      <c r="B56478" s="3"/>
      <c r="J56478" s="3"/>
      <c r="K56478" s="5"/>
      <c r="L56478" s="8"/>
      <c r="N56478" s="5"/>
      <c r="O56478" s="10"/>
      <c r="P56478" s="8"/>
    </row>
    <row r="56479" spans="1:16" s="2" customFormat="1" x14ac:dyDescent="0.15">
      <c r="A56479" s="3"/>
      <c r="B56479" s="3"/>
      <c r="J56479" s="3"/>
      <c r="K56479" s="5"/>
      <c r="L56479" s="8"/>
      <c r="N56479" s="5"/>
      <c r="O56479" s="10"/>
      <c r="P56479" s="8"/>
    </row>
    <row r="56480" spans="1:16" s="2" customFormat="1" x14ac:dyDescent="0.15">
      <c r="A56480" s="3"/>
      <c r="B56480" s="3"/>
      <c r="J56480" s="3"/>
      <c r="K56480" s="5"/>
      <c r="L56480" s="8"/>
      <c r="N56480" s="5"/>
      <c r="O56480" s="10"/>
      <c r="P56480" s="8"/>
    </row>
    <row r="56481" spans="1:16" s="2" customFormat="1" x14ac:dyDescent="0.15">
      <c r="A56481" s="3"/>
      <c r="B56481" s="3"/>
      <c r="J56481" s="3"/>
      <c r="K56481" s="5"/>
      <c r="L56481" s="8"/>
      <c r="N56481" s="5"/>
      <c r="O56481" s="10"/>
      <c r="P56481" s="8"/>
    </row>
    <row r="56482" spans="1:16" s="2" customFormat="1" x14ac:dyDescent="0.15">
      <c r="A56482" s="3"/>
      <c r="B56482" s="3"/>
      <c r="J56482" s="3"/>
      <c r="K56482" s="5"/>
      <c r="L56482" s="8"/>
      <c r="N56482" s="5"/>
      <c r="O56482" s="10"/>
      <c r="P56482" s="8"/>
    </row>
    <row r="56483" spans="1:16" s="2" customFormat="1" x14ac:dyDescent="0.15">
      <c r="A56483" s="3"/>
      <c r="B56483" s="3"/>
      <c r="J56483" s="3"/>
      <c r="K56483" s="5"/>
      <c r="L56483" s="8"/>
      <c r="N56483" s="5"/>
      <c r="O56483" s="10"/>
      <c r="P56483" s="8"/>
    </row>
    <row r="56484" spans="1:16" s="2" customFormat="1" x14ac:dyDescent="0.15">
      <c r="A56484" s="3"/>
      <c r="B56484" s="3"/>
      <c r="J56484" s="3"/>
      <c r="K56484" s="5"/>
      <c r="L56484" s="8"/>
      <c r="N56484" s="5"/>
      <c r="O56484" s="10"/>
      <c r="P56484" s="8"/>
    </row>
    <row r="56485" spans="1:16" s="2" customFormat="1" x14ac:dyDescent="0.15">
      <c r="A56485" s="3"/>
      <c r="B56485" s="3"/>
      <c r="J56485" s="3"/>
      <c r="K56485" s="5"/>
      <c r="L56485" s="8"/>
      <c r="N56485" s="5"/>
      <c r="O56485" s="10"/>
      <c r="P56485" s="8"/>
    </row>
    <row r="56486" spans="1:16" s="2" customFormat="1" x14ac:dyDescent="0.15">
      <c r="A56486" s="3"/>
      <c r="B56486" s="3"/>
      <c r="J56486" s="3"/>
      <c r="K56486" s="5"/>
      <c r="L56486" s="8"/>
      <c r="N56486" s="5"/>
      <c r="O56486" s="10"/>
      <c r="P56486" s="8"/>
    </row>
    <row r="56487" spans="1:16" s="2" customFormat="1" x14ac:dyDescent="0.15">
      <c r="A56487" s="3"/>
      <c r="B56487" s="3"/>
      <c r="J56487" s="3"/>
      <c r="K56487" s="5"/>
      <c r="L56487" s="8"/>
      <c r="N56487" s="5"/>
      <c r="O56487" s="10"/>
      <c r="P56487" s="8"/>
    </row>
    <row r="56488" spans="1:16" s="2" customFormat="1" x14ac:dyDescent="0.15">
      <c r="A56488" s="3"/>
      <c r="B56488" s="3"/>
      <c r="J56488" s="3"/>
      <c r="K56488" s="5"/>
      <c r="L56488" s="8"/>
      <c r="N56488" s="5"/>
      <c r="O56488" s="10"/>
      <c r="P56488" s="8"/>
    </row>
    <row r="56489" spans="1:16" s="2" customFormat="1" x14ac:dyDescent="0.15">
      <c r="A56489" s="3"/>
      <c r="B56489" s="3"/>
      <c r="J56489" s="3"/>
      <c r="K56489" s="5"/>
      <c r="L56489" s="8"/>
      <c r="N56489" s="5"/>
      <c r="O56489" s="10"/>
      <c r="P56489" s="8"/>
    </row>
    <row r="56490" spans="1:16" s="2" customFormat="1" x14ac:dyDescent="0.15">
      <c r="A56490" s="3"/>
      <c r="B56490" s="3"/>
      <c r="J56490" s="3"/>
      <c r="K56490" s="5"/>
      <c r="L56490" s="8"/>
      <c r="N56490" s="5"/>
      <c r="O56490" s="10"/>
      <c r="P56490" s="8"/>
    </row>
    <row r="56491" spans="1:16" s="2" customFormat="1" x14ac:dyDescent="0.15">
      <c r="A56491" s="3"/>
      <c r="B56491" s="3"/>
      <c r="J56491" s="3"/>
      <c r="K56491" s="5"/>
      <c r="L56491" s="8"/>
      <c r="N56491" s="5"/>
      <c r="O56491" s="10"/>
      <c r="P56491" s="8"/>
    </row>
    <row r="56492" spans="1:16" s="2" customFormat="1" x14ac:dyDescent="0.15">
      <c r="A56492" s="3"/>
      <c r="B56492" s="3"/>
      <c r="J56492" s="3"/>
      <c r="K56492" s="5"/>
      <c r="L56492" s="8"/>
      <c r="N56492" s="5"/>
      <c r="O56492" s="10"/>
      <c r="P56492" s="8"/>
    </row>
    <row r="56493" spans="1:16" s="2" customFormat="1" x14ac:dyDescent="0.15">
      <c r="A56493" s="3"/>
      <c r="B56493" s="3"/>
      <c r="J56493" s="3"/>
      <c r="K56493" s="5"/>
      <c r="L56493" s="8"/>
      <c r="N56493" s="5"/>
      <c r="O56493" s="10"/>
      <c r="P56493" s="8"/>
    </row>
    <row r="56494" spans="1:16" s="2" customFormat="1" x14ac:dyDescent="0.15">
      <c r="A56494" s="3"/>
      <c r="B56494" s="3"/>
      <c r="J56494" s="3"/>
      <c r="K56494" s="5"/>
      <c r="L56494" s="8"/>
      <c r="N56494" s="5"/>
      <c r="O56494" s="10"/>
      <c r="P56494" s="8"/>
    </row>
    <row r="56495" spans="1:16" s="2" customFormat="1" x14ac:dyDescent="0.15">
      <c r="A56495" s="3"/>
      <c r="B56495" s="3"/>
      <c r="J56495" s="3"/>
      <c r="K56495" s="5"/>
      <c r="L56495" s="8"/>
      <c r="N56495" s="5"/>
      <c r="O56495" s="10"/>
      <c r="P56495" s="8"/>
    </row>
    <row r="56496" spans="1:16" s="2" customFormat="1" x14ac:dyDescent="0.15">
      <c r="A56496" s="3"/>
      <c r="B56496" s="3"/>
      <c r="J56496" s="3"/>
      <c r="K56496" s="5"/>
      <c r="L56496" s="8"/>
      <c r="N56496" s="5"/>
      <c r="O56496" s="10"/>
      <c r="P56496" s="8"/>
    </row>
    <row r="56497" spans="1:16" s="2" customFormat="1" x14ac:dyDescent="0.15">
      <c r="A56497" s="3"/>
      <c r="B56497" s="3"/>
      <c r="J56497" s="3"/>
      <c r="K56497" s="5"/>
      <c r="L56497" s="8"/>
      <c r="N56497" s="5"/>
      <c r="O56497" s="10"/>
      <c r="P56497" s="8"/>
    </row>
    <row r="56498" spans="1:16" s="2" customFormat="1" x14ac:dyDescent="0.15">
      <c r="A56498" s="3"/>
      <c r="B56498" s="3"/>
      <c r="J56498" s="3"/>
      <c r="K56498" s="5"/>
      <c r="L56498" s="8"/>
      <c r="N56498" s="5"/>
      <c r="O56498" s="10"/>
      <c r="P56498" s="8"/>
    </row>
    <row r="56499" spans="1:16" s="2" customFormat="1" x14ac:dyDescent="0.15">
      <c r="A56499" s="3"/>
      <c r="B56499" s="3"/>
      <c r="J56499" s="3"/>
      <c r="K56499" s="5"/>
      <c r="L56499" s="8"/>
      <c r="N56499" s="5"/>
      <c r="O56499" s="10"/>
      <c r="P56499" s="8"/>
    </row>
    <row r="56500" spans="1:16" s="2" customFormat="1" x14ac:dyDescent="0.15">
      <c r="A56500" s="3"/>
      <c r="B56500" s="3"/>
      <c r="J56500" s="3"/>
      <c r="K56500" s="5"/>
      <c r="L56500" s="8"/>
      <c r="N56500" s="5"/>
      <c r="O56500" s="10"/>
      <c r="P56500" s="8"/>
    </row>
    <row r="56501" spans="1:16" s="2" customFormat="1" x14ac:dyDescent="0.15">
      <c r="A56501" s="3"/>
      <c r="B56501" s="3"/>
      <c r="J56501" s="3"/>
      <c r="K56501" s="5"/>
      <c r="L56501" s="8"/>
      <c r="N56501" s="5"/>
      <c r="O56501" s="10"/>
      <c r="P56501" s="8"/>
    </row>
    <row r="56502" spans="1:16" s="2" customFormat="1" x14ac:dyDescent="0.15">
      <c r="A56502" s="3"/>
      <c r="B56502" s="3"/>
      <c r="J56502" s="3"/>
      <c r="K56502" s="5"/>
      <c r="L56502" s="8"/>
      <c r="N56502" s="5"/>
      <c r="O56502" s="10"/>
      <c r="P56502" s="8"/>
    </row>
    <row r="56503" spans="1:16" s="2" customFormat="1" x14ac:dyDescent="0.15">
      <c r="A56503" s="3"/>
      <c r="B56503" s="3"/>
      <c r="J56503" s="3"/>
      <c r="K56503" s="5"/>
      <c r="L56503" s="8"/>
      <c r="N56503" s="5"/>
      <c r="O56503" s="10"/>
      <c r="P56503" s="8"/>
    </row>
    <row r="56504" spans="1:16" s="2" customFormat="1" x14ac:dyDescent="0.15">
      <c r="A56504" s="3"/>
      <c r="B56504" s="3"/>
      <c r="J56504" s="3"/>
      <c r="K56504" s="5"/>
      <c r="L56504" s="8"/>
      <c r="N56504" s="5"/>
      <c r="O56504" s="10"/>
      <c r="P56504" s="8"/>
    </row>
    <row r="56505" spans="1:16" s="2" customFormat="1" x14ac:dyDescent="0.15">
      <c r="A56505" s="3"/>
      <c r="B56505" s="3"/>
      <c r="J56505" s="3"/>
      <c r="K56505" s="5"/>
      <c r="L56505" s="8"/>
      <c r="N56505" s="5"/>
      <c r="O56505" s="10"/>
      <c r="P56505" s="8"/>
    </row>
    <row r="56506" spans="1:16" s="2" customFormat="1" x14ac:dyDescent="0.15">
      <c r="A56506" s="3"/>
      <c r="B56506" s="3"/>
      <c r="J56506" s="3"/>
      <c r="K56506" s="5"/>
      <c r="L56506" s="8"/>
      <c r="N56506" s="5"/>
      <c r="O56506" s="10"/>
      <c r="P56506" s="8"/>
    </row>
    <row r="56507" spans="1:16" s="2" customFormat="1" x14ac:dyDescent="0.15">
      <c r="A56507" s="3"/>
      <c r="B56507" s="3"/>
      <c r="J56507" s="3"/>
      <c r="K56507" s="5"/>
      <c r="L56507" s="8"/>
      <c r="N56507" s="5"/>
      <c r="O56507" s="10"/>
      <c r="P56507" s="8"/>
    </row>
    <row r="56508" spans="1:16" s="2" customFormat="1" x14ac:dyDescent="0.15">
      <c r="A56508" s="3"/>
      <c r="B56508" s="3"/>
      <c r="J56508" s="3"/>
      <c r="K56508" s="5"/>
      <c r="L56508" s="8"/>
      <c r="N56508" s="5"/>
      <c r="O56508" s="10"/>
      <c r="P56508" s="8"/>
    </row>
    <row r="56509" spans="1:16" s="2" customFormat="1" x14ac:dyDescent="0.15">
      <c r="A56509" s="3"/>
      <c r="B56509" s="3"/>
      <c r="J56509" s="3"/>
      <c r="K56509" s="5"/>
      <c r="L56509" s="8"/>
      <c r="N56509" s="5"/>
      <c r="O56509" s="10"/>
      <c r="P56509" s="8"/>
    </row>
    <row r="56510" spans="1:16" s="2" customFormat="1" x14ac:dyDescent="0.15">
      <c r="A56510" s="3"/>
      <c r="B56510" s="3"/>
      <c r="J56510" s="3"/>
      <c r="K56510" s="5"/>
      <c r="L56510" s="8"/>
      <c r="N56510" s="5"/>
      <c r="O56510" s="10"/>
      <c r="P56510" s="8"/>
    </row>
    <row r="56511" spans="1:16" s="2" customFormat="1" x14ac:dyDescent="0.15">
      <c r="A56511" s="3"/>
      <c r="B56511" s="3"/>
      <c r="J56511" s="3"/>
      <c r="K56511" s="5"/>
      <c r="L56511" s="8"/>
      <c r="N56511" s="5"/>
      <c r="O56511" s="10"/>
      <c r="P56511" s="8"/>
    </row>
    <row r="56512" spans="1:16" s="2" customFormat="1" x14ac:dyDescent="0.15">
      <c r="A56512" s="3"/>
      <c r="B56512" s="3"/>
      <c r="J56512" s="3"/>
      <c r="K56512" s="5"/>
      <c r="L56512" s="8"/>
      <c r="N56512" s="5"/>
      <c r="O56512" s="10"/>
      <c r="P56512" s="8"/>
    </row>
    <row r="56513" spans="1:16" s="2" customFormat="1" x14ac:dyDescent="0.15">
      <c r="A56513" s="3"/>
      <c r="B56513" s="3"/>
      <c r="J56513" s="3"/>
      <c r="K56513" s="5"/>
      <c r="L56513" s="8"/>
      <c r="N56513" s="5"/>
      <c r="O56513" s="10"/>
      <c r="P56513" s="8"/>
    </row>
    <row r="56514" spans="1:16" s="2" customFormat="1" x14ac:dyDescent="0.15">
      <c r="A56514" s="3"/>
      <c r="B56514" s="3"/>
      <c r="J56514" s="3"/>
      <c r="K56514" s="5"/>
      <c r="L56514" s="8"/>
      <c r="N56514" s="5"/>
      <c r="O56514" s="10"/>
      <c r="P56514" s="8"/>
    </row>
    <row r="56515" spans="1:16" s="2" customFormat="1" x14ac:dyDescent="0.15">
      <c r="A56515" s="3"/>
      <c r="B56515" s="3"/>
      <c r="J56515" s="3"/>
      <c r="K56515" s="5"/>
      <c r="L56515" s="8"/>
      <c r="N56515" s="5"/>
      <c r="O56515" s="10"/>
      <c r="P56515" s="8"/>
    </row>
    <row r="56516" spans="1:16" s="2" customFormat="1" x14ac:dyDescent="0.15">
      <c r="A56516" s="3"/>
      <c r="B56516" s="3"/>
      <c r="J56516" s="3"/>
      <c r="K56516" s="5"/>
      <c r="L56516" s="8"/>
      <c r="N56516" s="5"/>
      <c r="O56516" s="10"/>
      <c r="P56516" s="8"/>
    </row>
    <row r="56517" spans="1:16" s="2" customFormat="1" x14ac:dyDescent="0.15">
      <c r="A56517" s="3"/>
      <c r="B56517" s="3"/>
      <c r="J56517" s="3"/>
      <c r="K56517" s="5"/>
      <c r="L56517" s="8"/>
      <c r="N56517" s="5"/>
      <c r="O56517" s="10"/>
      <c r="P56517" s="8"/>
    </row>
    <row r="56518" spans="1:16" s="2" customFormat="1" x14ac:dyDescent="0.15">
      <c r="A56518" s="3"/>
      <c r="B56518" s="3"/>
      <c r="J56518" s="3"/>
      <c r="K56518" s="5"/>
      <c r="L56518" s="8"/>
      <c r="N56518" s="5"/>
      <c r="O56518" s="10"/>
      <c r="P56518" s="8"/>
    </row>
    <row r="56519" spans="1:16" s="2" customFormat="1" x14ac:dyDescent="0.15">
      <c r="A56519" s="3"/>
      <c r="B56519" s="3"/>
      <c r="J56519" s="3"/>
      <c r="K56519" s="5"/>
      <c r="L56519" s="8"/>
      <c r="N56519" s="5"/>
      <c r="O56519" s="10"/>
      <c r="P56519" s="8"/>
    </row>
    <row r="56520" spans="1:16" s="2" customFormat="1" x14ac:dyDescent="0.15">
      <c r="A56520" s="3"/>
      <c r="B56520" s="3"/>
      <c r="J56520" s="3"/>
      <c r="K56520" s="5"/>
      <c r="L56520" s="8"/>
      <c r="N56520" s="5"/>
      <c r="O56520" s="10"/>
      <c r="P56520" s="8"/>
    </row>
    <row r="56521" spans="1:16" s="2" customFormat="1" x14ac:dyDescent="0.15">
      <c r="A56521" s="3"/>
      <c r="B56521" s="3"/>
      <c r="J56521" s="3"/>
      <c r="K56521" s="5"/>
      <c r="L56521" s="8"/>
      <c r="N56521" s="5"/>
      <c r="O56521" s="10"/>
      <c r="P56521" s="8"/>
    </row>
    <row r="56522" spans="1:16" s="2" customFormat="1" x14ac:dyDescent="0.15">
      <c r="A56522" s="3"/>
      <c r="B56522" s="3"/>
      <c r="J56522" s="3"/>
      <c r="K56522" s="5"/>
      <c r="L56522" s="8"/>
      <c r="N56522" s="5"/>
      <c r="O56522" s="10"/>
      <c r="P56522" s="8"/>
    </row>
    <row r="56523" spans="1:16" s="2" customFormat="1" x14ac:dyDescent="0.15">
      <c r="A56523" s="3"/>
      <c r="B56523" s="3"/>
      <c r="J56523" s="3"/>
      <c r="K56523" s="5"/>
      <c r="L56523" s="8"/>
      <c r="N56523" s="5"/>
      <c r="O56523" s="10"/>
      <c r="P56523" s="8"/>
    </row>
    <row r="56524" spans="1:16" s="2" customFormat="1" x14ac:dyDescent="0.15">
      <c r="A56524" s="3"/>
      <c r="B56524" s="3"/>
      <c r="J56524" s="3"/>
      <c r="K56524" s="5"/>
      <c r="L56524" s="8"/>
      <c r="N56524" s="5"/>
      <c r="O56524" s="10"/>
      <c r="P56524" s="8"/>
    </row>
    <row r="56525" spans="1:16" s="2" customFormat="1" x14ac:dyDescent="0.15">
      <c r="A56525" s="3"/>
      <c r="B56525" s="3"/>
      <c r="J56525" s="3"/>
      <c r="K56525" s="5"/>
      <c r="L56525" s="8"/>
      <c r="N56525" s="5"/>
      <c r="O56525" s="10"/>
      <c r="P56525" s="8"/>
    </row>
    <row r="56526" spans="1:16" s="2" customFormat="1" x14ac:dyDescent="0.15">
      <c r="A56526" s="3"/>
      <c r="B56526" s="3"/>
      <c r="J56526" s="3"/>
      <c r="K56526" s="5"/>
      <c r="L56526" s="8"/>
      <c r="N56526" s="5"/>
      <c r="O56526" s="10"/>
      <c r="P56526" s="8"/>
    </row>
    <row r="56527" spans="1:16" s="2" customFormat="1" x14ac:dyDescent="0.15">
      <c r="A56527" s="3"/>
      <c r="B56527" s="3"/>
      <c r="J56527" s="3"/>
      <c r="K56527" s="5"/>
      <c r="L56527" s="8"/>
      <c r="N56527" s="5"/>
      <c r="O56527" s="10"/>
      <c r="P56527" s="8"/>
    </row>
    <row r="56528" spans="1:16" s="2" customFormat="1" x14ac:dyDescent="0.15">
      <c r="A56528" s="3"/>
      <c r="B56528" s="3"/>
      <c r="J56528" s="3"/>
      <c r="K56528" s="5"/>
      <c r="L56528" s="8"/>
      <c r="N56528" s="5"/>
      <c r="O56528" s="10"/>
      <c r="P56528" s="8"/>
    </row>
    <row r="56529" spans="1:16" s="2" customFormat="1" x14ac:dyDescent="0.15">
      <c r="A56529" s="3"/>
      <c r="B56529" s="3"/>
      <c r="J56529" s="3"/>
      <c r="K56529" s="5"/>
      <c r="L56529" s="8"/>
      <c r="N56529" s="5"/>
      <c r="O56529" s="10"/>
      <c r="P56529" s="8"/>
    </row>
    <row r="56530" spans="1:16" s="2" customFormat="1" x14ac:dyDescent="0.15">
      <c r="A56530" s="3"/>
      <c r="B56530" s="3"/>
      <c r="J56530" s="3"/>
      <c r="K56530" s="5"/>
      <c r="L56530" s="8"/>
      <c r="N56530" s="5"/>
      <c r="O56530" s="10"/>
      <c r="P56530" s="8"/>
    </row>
    <row r="56531" spans="1:16" s="2" customFormat="1" x14ac:dyDescent="0.15">
      <c r="A56531" s="3"/>
      <c r="B56531" s="3"/>
      <c r="J56531" s="3"/>
      <c r="K56531" s="5"/>
      <c r="L56531" s="8"/>
      <c r="N56531" s="5"/>
      <c r="O56531" s="10"/>
      <c r="P56531" s="8"/>
    </row>
    <row r="56532" spans="1:16" s="2" customFormat="1" x14ac:dyDescent="0.15">
      <c r="A56532" s="3"/>
      <c r="B56532" s="3"/>
      <c r="J56532" s="3"/>
      <c r="K56532" s="5"/>
      <c r="L56532" s="8"/>
      <c r="N56532" s="5"/>
      <c r="O56532" s="10"/>
      <c r="P56532" s="8"/>
    </row>
    <row r="56533" spans="1:16" s="2" customFormat="1" x14ac:dyDescent="0.15">
      <c r="A56533" s="3"/>
      <c r="B56533" s="3"/>
      <c r="J56533" s="3"/>
      <c r="K56533" s="5"/>
      <c r="L56533" s="8"/>
      <c r="N56533" s="5"/>
      <c r="O56533" s="10"/>
      <c r="P56533" s="8"/>
    </row>
    <row r="56534" spans="1:16" s="2" customFormat="1" x14ac:dyDescent="0.15">
      <c r="A56534" s="3"/>
      <c r="B56534" s="3"/>
      <c r="J56534" s="3"/>
      <c r="K56534" s="5"/>
      <c r="L56534" s="8"/>
      <c r="N56534" s="5"/>
      <c r="O56534" s="10"/>
      <c r="P56534" s="8"/>
    </row>
    <row r="56535" spans="1:16" s="2" customFormat="1" x14ac:dyDescent="0.15">
      <c r="A56535" s="3"/>
      <c r="B56535" s="3"/>
      <c r="J56535" s="3"/>
      <c r="K56535" s="5"/>
      <c r="L56535" s="8"/>
      <c r="N56535" s="5"/>
      <c r="O56535" s="10"/>
      <c r="P56535" s="8"/>
    </row>
    <row r="56536" spans="1:16" s="2" customFormat="1" x14ac:dyDescent="0.15">
      <c r="A56536" s="3"/>
      <c r="B56536" s="3"/>
      <c r="J56536" s="3"/>
      <c r="K56536" s="5"/>
      <c r="L56536" s="8"/>
      <c r="N56536" s="5"/>
      <c r="O56536" s="10"/>
      <c r="P56536" s="8"/>
    </row>
    <row r="56537" spans="1:16" s="2" customFormat="1" x14ac:dyDescent="0.15">
      <c r="A56537" s="3"/>
      <c r="B56537" s="3"/>
      <c r="J56537" s="3"/>
      <c r="K56537" s="5"/>
      <c r="L56537" s="8"/>
      <c r="N56537" s="5"/>
      <c r="O56537" s="10"/>
      <c r="P56537" s="8"/>
    </row>
    <row r="56538" spans="1:16" s="2" customFormat="1" x14ac:dyDescent="0.15">
      <c r="A56538" s="3"/>
      <c r="B56538" s="3"/>
      <c r="J56538" s="3"/>
      <c r="K56538" s="5"/>
      <c r="L56538" s="8"/>
      <c r="N56538" s="5"/>
      <c r="O56538" s="10"/>
      <c r="P56538" s="8"/>
    </row>
    <row r="56539" spans="1:16" s="2" customFormat="1" x14ac:dyDescent="0.15">
      <c r="A56539" s="3"/>
      <c r="B56539" s="3"/>
      <c r="J56539" s="3"/>
      <c r="K56539" s="5"/>
      <c r="L56539" s="8"/>
      <c r="N56539" s="5"/>
      <c r="O56539" s="10"/>
      <c r="P56539" s="8"/>
    </row>
    <row r="56540" spans="1:16" s="2" customFormat="1" x14ac:dyDescent="0.15">
      <c r="A56540" s="3"/>
      <c r="B56540" s="3"/>
      <c r="J56540" s="3"/>
      <c r="K56540" s="5"/>
      <c r="L56540" s="8"/>
      <c r="N56540" s="5"/>
      <c r="O56540" s="10"/>
      <c r="P56540" s="8"/>
    </row>
    <row r="56541" spans="1:16" s="2" customFormat="1" x14ac:dyDescent="0.15">
      <c r="A56541" s="3"/>
      <c r="B56541" s="3"/>
      <c r="J56541" s="3"/>
      <c r="K56541" s="5"/>
      <c r="L56541" s="8"/>
      <c r="N56541" s="5"/>
      <c r="O56541" s="10"/>
      <c r="P56541" s="8"/>
    </row>
    <row r="56542" spans="1:16" s="2" customFormat="1" x14ac:dyDescent="0.15">
      <c r="A56542" s="3"/>
      <c r="B56542" s="3"/>
      <c r="J56542" s="3"/>
      <c r="K56542" s="5"/>
      <c r="L56542" s="8"/>
      <c r="N56542" s="5"/>
      <c r="O56542" s="10"/>
      <c r="P56542" s="8"/>
    </row>
    <row r="56543" spans="1:16" s="2" customFormat="1" x14ac:dyDescent="0.15">
      <c r="A56543" s="3"/>
      <c r="B56543" s="3"/>
      <c r="J56543" s="3"/>
      <c r="K56543" s="5"/>
      <c r="L56543" s="8"/>
      <c r="N56543" s="5"/>
      <c r="O56543" s="10"/>
      <c r="P56543" s="8"/>
    </row>
    <row r="56544" spans="1:16" s="2" customFormat="1" x14ac:dyDescent="0.15">
      <c r="A56544" s="3"/>
      <c r="B56544" s="3"/>
      <c r="J56544" s="3"/>
      <c r="K56544" s="5"/>
      <c r="L56544" s="8"/>
      <c r="N56544" s="5"/>
      <c r="O56544" s="10"/>
      <c r="P56544" s="8"/>
    </row>
    <row r="56545" spans="1:16" s="2" customFormat="1" x14ac:dyDescent="0.15">
      <c r="A56545" s="3"/>
      <c r="B56545" s="3"/>
      <c r="J56545" s="3"/>
      <c r="K56545" s="5"/>
      <c r="L56545" s="8"/>
      <c r="N56545" s="5"/>
      <c r="O56545" s="10"/>
      <c r="P56545" s="8"/>
    </row>
    <row r="56546" spans="1:16" s="2" customFormat="1" x14ac:dyDescent="0.15">
      <c r="A56546" s="3"/>
      <c r="B56546" s="3"/>
      <c r="J56546" s="3"/>
      <c r="K56546" s="5"/>
      <c r="L56546" s="8"/>
      <c r="N56546" s="5"/>
      <c r="O56546" s="10"/>
      <c r="P56546" s="8"/>
    </row>
    <row r="56547" spans="1:16" s="2" customFormat="1" x14ac:dyDescent="0.15">
      <c r="A56547" s="3"/>
      <c r="B56547" s="3"/>
      <c r="J56547" s="3"/>
      <c r="K56547" s="5"/>
      <c r="L56547" s="8"/>
      <c r="N56547" s="5"/>
      <c r="O56547" s="10"/>
      <c r="P56547" s="8"/>
    </row>
    <row r="56548" spans="1:16" s="2" customFormat="1" x14ac:dyDescent="0.15">
      <c r="A56548" s="3"/>
      <c r="B56548" s="3"/>
      <c r="J56548" s="3"/>
      <c r="K56548" s="5"/>
      <c r="L56548" s="8"/>
      <c r="N56548" s="5"/>
      <c r="O56548" s="10"/>
      <c r="P56548" s="8"/>
    </row>
    <row r="56549" spans="1:16" s="2" customFormat="1" x14ac:dyDescent="0.15">
      <c r="A56549" s="3"/>
      <c r="B56549" s="3"/>
      <c r="J56549" s="3"/>
      <c r="K56549" s="5"/>
      <c r="L56549" s="8"/>
      <c r="N56549" s="5"/>
      <c r="O56549" s="10"/>
      <c r="P56549" s="8"/>
    </row>
    <row r="56550" spans="1:16" s="2" customFormat="1" x14ac:dyDescent="0.15">
      <c r="A56550" s="3"/>
      <c r="B56550" s="3"/>
      <c r="J56550" s="3"/>
      <c r="K56550" s="5"/>
      <c r="L56550" s="8"/>
      <c r="N56550" s="5"/>
      <c r="O56550" s="10"/>
      <c r="P56550" s="8"/>
    </row>
    <row r="56551" spans="1:16" s="2" customFormat="1" x14ac:dyDescent="0.15">
      <c r="A56551" s="3"/>
      <c r="B56551" s="3"/>
      <c r="J56551" s="3"/>
      <c r="K56551" s="5"/>
      <c r="L56551" s="8"/>
      <c r="N56551" s="5"/>
      <c r="O56551" s="10"/>
      <c r="P56551" s="8"/>
    </row>
    <row r="56552" spans="1:16" s="2" customFormat="1" x14ac:dyDescent="0.15">
      <c r="A56552" s="3"/>
      <c r="B56552" s="3"/>
      <c r="J56552" s="3"/>
      <c r="K56552" s="5"/>
      <c r="L56552" s="8"/>
      <c r="N56552" s="5"/>
      <c r="O56552" s="10"/>
      <c r="P56552" s="8"/>
    </row>
    <row r="56553" spans="1:16" s="2" customFormat="1" x14ac:dyDescent="0.15">
      <c r="A56553" s="3"/>
      <c r="B56553" s="3"/>
      <c r="J56553" s="3"/>
      <c r="K56553" s="5"/>
      <c r="L56553" s="8"/>
      <c r="N56553" s="5"/>
      <c r="O56553" s="10"/>
      <c r="P56553" s="8"/>
    </row>
    <row r="56554" spans="1:16" s="2" customFormat="1" x14ac:dyDescent="0.15">
      <c r="A56554" s="3"/>
      <c r="B56554" s="3"/>
      <c r="J56554" s="3"/>
      <c r="K56554" s="5"/>
      <c r="L56554" s="8"/>
      <c r="N56554" s="5"/>
      <c r="O56554" s="10"/>
      <c r="P56554" s="8"/>
    </row>
    <row r="56555" spans="1:16" s="2" customFormat="1" x14ac:dyDescent="0.15">
      <c r="A56555" s="3"/>
      <c r="B56555" s="3"/>
      <c r="J56555" s="3"/>
      <c r="K56555" s="5"/>
      <c r="L56555" s="8"/>
      <c r="N56555" s="5"/>
      <c r="O56555" s="10"/>
      <c r="P56555" s="8"/>
    </row>
    <row r="56556" spans="1:16" s="2" customFormat="1" x14ac:dyDescent="0.15">
      <c r="A56556" s="3"/>
      <c r="B56556" s="3"/>
      <c r="J56556" s="3"/>
      <c r="K56556" s="5"/>
      <c r="L56556" s="8"/>
      <c r="N56556" s="5"/>
      <c r="O56556" s="10"/>
      <c r="P56556" s="8"/>
    </row>
    <row r="56557" spans="1:16" s="2" customFormat="1" x14ac:dyDescent="0.15">
      <c r="A56557" s="3"/>
      <c r="B56557" s="3"/>
      <c r="J56557" s="3"/>
      <c r="K56557" s="5"/>
      <c r="L56557" s="8"/>
      <c r="N56557" s="5"/>
      <c r="O56557" s="10"/>
      <c r="P56557" s="8"/>
    </row>
    <row r="56558" spans="1:16" s="2" customFormat="1" x14ac:dyDescent="0.15">
      <c r="A56558" s="3"/>
      <c r="B56558" s="3"/>
      <c r="J56558" s="3"/>
      <c r="K56558" s="5"/>
      <c r="L56558" s="8"/>
      <c r="N56558" s="5"/>
      <c r="O56558" s="10"/>
      <c r="P56558" s="8"/>
    </row>
    <row r="56559" spans="1:16" s="2" customFormat="1" x14ac:dyDescent="0.15">
      <c r="A56559" s="3"/>
      <c r="B56559" s="3"/>
      <c r="J56559" s="3"/>
      <c r="K56559" s="5"/>
      <c r="L56559" s="8"/>
      <c r="N56559" s="5"/>
      <c r="O56559" s="10"/>
      <c r="P56559" s="8"/>
    </row>
    <row r="56560" spans="1:16" s="2" customFormat="1" x14ac:dyDescent="0.15">
      <c r="A56560" s="3"/>
      <c r="B56560" s="3"/>
      <c r="J56560" s="3"/>
      <c r="K56560" s="5"/>
      <c r="L56560" s="8"/>
      <c r="N56560" s="5"/>
      <c r="O56560" s="10"/>
      <c r="P56560" s="8"/>
    </row>
    <row r="56561" spans="1:16" s="2" customFormat="1" x14ac:dyDescent="0.15">
      <c r="A56561" s="3"/>
      <c r="B56561" s="3"/>
      <c r="J56561" s="3"/>
      <c r="K56561" s="5"/>
      <c r="L56561" s="8"/>
      <c r="N56561" s="5"/>
      <c r="O56561" s="10"/>
      <c r="P56561" s="8"/>
    </row>
    <row r="56562" spans="1:16" s="2" customFormat="1" x14ac:dyDescent="0.15">
      <c r="A56562" s="3"/>
      <c r="B56562" s="3"/>
      <c r="J56562" s="3"/>
      <c r="K56562" s="5"/>
      <c r="L56562" s="8"/>
      <c r="N56562" s="5"/>
      <c r="O56562" s="10"/>
      <c r="P56562" s="8"/>
    </row>
    <row r="56563" spans="1:16" s="2" customFormat="1" x14ac:dyDescent="0.15">
      <c r="A56563" s="3"/>
      <c r="B56563" s="3"/>
      <c r="J56563" s="3"/>
      <c r="K56563" s="5"/>
      <c r="L56563" s="8"/>
      <c r="N56563" s="5"/>
      <c r="O56563" s="10"/>
      <c r="P56563" s="8"/>
    </row>
    <row r="56564" spans="1:16" s="2" customFormat="1" x14ac:dyDescent="0.15">
      <c r="A56564" s="3"/>
      <c r="B56564" s="3"/>
      <c r="J56564" s="3"/>
      <c r="K56564" s="5"/>
      <c r="L56564" s="8"/>
      <c r="N56564" s="5"/>
      <c r="O56564" s="10"/>
      <c r="P56564" s="8"/>
    </row>
    <row r="56565" spans="1:16" s="2" customFormat="1" x14ac:dyDescent="0.15">
      <c r="A56565" s="3"/>
      <c r="B56565" s="3"/>
      <c r="J56565" s="3"/>
      <c r="K56565" s="5"/>
      <c r="L56565" s="8"/>
      <c r="N56565" s="5"/>
      <c r="O56565" s="10"/>
      <c r="P56565" s="8"/>
    </row>
    <row r="56566" spans="1:16" s="2" customFormat="1" x14ac:dyDescent="0.15">
      <c r="A56566" s="3"/>
      <c r="B56566" s="3"/>
      <c r="J56566" s="3"/>
      <c r="K56566" s="5"/>
      <c r="L56566" s="8"/>
      <c r="N56566" s="5"/>
      <c r="O56566" s="10"/>
      <c r="P56566" s="8"/>
    </row>
    <row r="56567" spans="1:16" s="2" customFormat="1" x14ac:dyDescent="0.15">
      <c r="A56567" s="3"/>
      <c r="B56567" s="3"/>
      <c r="J56567" s="3"/>
      <c r="K56567" s="5"/>
      <c r="L56567" s="8"/>
      <c r="N56567" s="5"/>
      <c r="O56567" s="10"/>
      <c r="P56567" s="8"/>
    </row>
    <row r="56568" spans="1:16" s="2" customFormat="1" x14ac:dyDescent="0.15">
      <c r="A56568" s="3"/>
      <c r="B56568" s="3"/>
      <c r="J56568" s="3"/>
      <c r="K56568" s="5"/>
      <c r="L56568" s="8"/>
      <c r="N56568" s="5"/>
      <c r="O56568" s="10"/>
      <c r="P56568" s="8"/>
    </row>
    <row r="56569" spans="1:16" s="2" customFormat="1" x14ac:dyDescent="0.15">
      <c r="A56569" s="3"/>
      <c r="B56569" s="3"/>
      <c r="J56569" s="3"/>
      <c r="K56569" s="5"/>
      <c r="L56569" s="8"/>
      <c r="N56569" s="5"/>
      <c r="O56569" s="10"/>
      <c r="P56569" s="8"/>
    </row>
    <row r="56570" spans="1:16" s="2" customFormat="1" x14ac:dyDescent="0.15">
      <c r="A56570" s="3"/>
      <c r="B56570" s="3"/>
      <c r="J56570" s="3"/>
      <c r="K56570" s="5"/>
      <c r="L56570" s="8"/>
      <c r="N56570" s="5"/>
      <c r="O56570" s="10"/>
      <c r="P56570" s="8"/>
    </row>
    <row r="56571" spans="1:16" s="2" customFormat="1" x14ac:dyDescent="0.15">
      <c r="A56571" s="3"/>
      <c r="B56571" s="3"/>
      <c r="J56571" s="3"/>
      <c r="K56571" s="5"/>
      <c r="L56571" s="8"/>
      <c r="N56571" s="5"/>
      <c r="O56571" s="10"/>
      <c r="P56571" s="8"/>
    </row>
    <row r="56572" spans="1:16" s="2" customFormat="1" x14ac:dyDescent="0.15">
      <c r="A56572" s="3"/>
      <c r="B56572" s="3"/>
      <c r="J56572" s="3"/>
      <c r="K56572" s="5"/>
      <c r="L56572" s="8"/>
      <c r="N56572" s="5"/>
      <c r="O56572" s="10"/>
      <c r="P56572" s="8"/>
    </row>
    <row r="56573" spans="1:16" s="2" customFormat="1" x14ac:dyDescent="0.15">
      <c r="A56573" s="3"/>
      <c r="B56573" s="3"/>
      <c r="J56573" s="3"/>
      <c r="K56573" s="5"/>
      <c r="L56573" s="8"/>
      <c r="N56573" s="5"/>
      <c r="O56573" s="10"/>
      <c r="P56573" s="8"/>
    </row>
    <row r="56574" spans="1:16" s="2" customFormat="1" x14ac:dyDescent="0.15">
      <c r="A56574" s="3"/>
      <c r="B56574" s="3"/>
      <c r="J56574" s="3"/>
      <c r="K56574" s="5"/>
      <c r="L56574" s="8"/>
      <c r="N56574" s="5"/>
      <c r="O56574" s="10"/>
      <c r="P56574" s="8"/>
    </row>
    <row r="56575" spans="1:16" s="2" customFormat="1" x14ac:dyDescent="0.15">
      <c r="A56575" s="3"/>
      <c r="B56575" s="3"/>
      <c r="J56575" s="3"/>
      <c r="K56575" s="5"/>
      <c r="L56575" s="8"/>
      <c r="N56575" s="5"/>
      <c r="O56575" s="10"/>
      <c r="P56575" s="8"/>
    </row>
    <row r="56576" spans="1:16" s="2" customFormat="1" x14ac:dyDescent="0.15">
      <c r="A56576" s="3"/>
      <c r="B56576" s="3"/>
      <c r="J56576" s="3"/>
      <c r="K56576" s="5"/>
      <c r="L56576" s="8"/>
      <c r="N56576" s="5"/>
      <c r="O56576" s="10"/>
      <c r="P56576" s="8"/>
    </row>
    <row r="56577" spans="1:16" s="2" customFormat="1" x14ac:dyDescent="0.15">
      <c r="A56577" s="3"/>
      <c r="B56577" s="3"/>
      <c r="J56577" s="3"/>
      <c r="K56577" s="5"/>
      <c r="L56577" s="8"/>
      <c r="N56577" s="5"/>
      <c r="O56577" s="10"/>
      <c r="P56577" s="8"/>
    </row>
    <row r="56578" spans="1:16" s="2" customFormat="1" x14ac:dyDescent="0.15">
      <c r="A56578" s="3"/>
      <c r="B56578" s="3"/>
      <c r="J56578" s="3"/>
      <c r="K56578" s="5"/>
      <c r="L56578" s="8"/>
      <c r="N56578" s="5"/>
      <c r="O56578" s="10"/>
      <c r="P56578" s="8"/>
    </row>
    <row r="56579" spans="1:16" s="2" customFormat="1" x14ac:dyDescent="0.15">
      <c r="A56579" s="3"/>
      <c r="B56579" s="3"/>
      <c r="J56579" s="3"/>
      <c r="K56579" s="5"/>
      <c r="L56579" s="8"/>
      <c r="N56579" s="5"/>
      <c r="O56579" s="10"/>
      <c r="P56579" s="8"/>
    </row>
    <row r="56580" spans="1:16" s="2" customFormat="1" x14ac:dyDescent="0.15">
      <c r="A56580" s="3"/>
      <c r="B56580" s="3"/>
      <c r="J56580" s="3"/>
      <c r="K56580" s="5"/>
      <c r="L56580" s="8"/>
      <c r="N56580" s="5"/>
      <c r="O56580" s="10"/>
      <c r="P56580" s="8"/>
    </row>
    <row r="56581" spans="1:16" s="2" customFormat="1" x14ac:dyDescent="0.15">
      <c r="A56581" s="3"/>
      <c r="B56581" s="3"/>
      <c r="J56581" s="3"/>
      <c r="K56581" s="5"/>
      <c r="L56581" s="8"/>
      <c r="N56581" s="5"/>
      <c r="O56581" s="10"/>
      <c r="P56581" s="8"/>
    </row>
    <row r="56582" spans="1:16" s="2" customFormat="1" x14ac:dyDescent="0.15">
      <c r="A56582" s="3"/>
      <c r="B56582" s="3"/>
      <c r="J56582" s="3"/>
      <c r="K56582" s="5"/>
      <c r="L56582" s="8"/>
      <c r="N56582" s="5"/>
      <c r="O56582" s="10"/>
      <c r="P56582" s="8"/>
    </row>
    <row r="56583" spans="1:16" s="2" customFormat="1" x14ac:dyDescent="0.15">
      <c r="A56583" s="3"/>
      <c r="B56583" s="3"/>
      <c r="J56583" s="3"/>
      <c r="K56583" s="5"/>
      <c r="L56583" s="8"/>
      <c r="N56583" s="5"/>
      <c r="O56583" s="10"/>
      <c r="P56583" s="8"/>
    </row>
    <row r="56584" spans="1:16" s="2" customFormat="1" x14ac:dyDescent="0.15">
      <c r="A56584" s="3"/>
      <c r="B56584" s="3"/>
      <c r="J56584" s="3"/>
      <c r="K56584" s="5"/>
      <c r="L56584" s="8"/>
      <c r="N56584" s="5"/>
      <c r="O56584" s="10"/>
      <c r="P56584" s="8"/>
    </row>
    <row r="56585" spans="1:16" s="2" customFormat="1" x14ac:dyDescent="0.15">
      <c r="A56585" s="3"/>
      <c r="B56585" s="3"/>
      <c r="J56585" s="3"/>
      <c r="K56585" s="5"/>
      <c r="L56585" s="8"/>
      <c r="N56585" s="5"/>
      <c r="O56585" s="10"/>
      <c r="P56585" s="8"/>
    </row>
    <row r="56586" spans="1:16" s="2" customFormat="1" x14ac:dyDescent="0.15">
      <c r="A56586" s="3"/>
      <c r="B56586" s="3"/>
      <c r="J56586" s="3"/>
      <c r="K56586" s="5"/>
      <c r="L56586" s="8"/>
      <c r="N56586" s="5"/>
      <c r="O56586" s="10"/>
      <c r="P56586" s="8"/>
    </row>
    <row r="56587" spans="1:16" s="2" customFormat="1" x14ac:dyDescent="0.15">
      <c r="A56587" s="3"/>
      <c r="B56587" s="3"/>
      <c r="J56587" s="3"/>
      <c r="K56587" s="5"/>
      <c r="L56587" s="8"/>
      <c r="N56587" s="5"/>
      <c r="O56587" s="10"/>
      <c r="P56587" s="8"/>
    </row>
    <row r="56588" spans="1:16" s="2" customFormat="1" x14ac:dyDescent="0.15">
      <c r="A56588" s="3"/>
      <c r="B56588" s="3"/>
      <c r="J56588" s="3"/>
      <c r="K56588" s="5"/>
      <c r="L56588" s="8"/>
      <c r="N56588" s="5"/>
      <c r="O56588" s="10"/>
      <c r="P56588" s="8"/>
    </row>
    <row r="56589" spans="1:16" s="2" customFormat="1" x14ac:dyDescent="0.15">
      <c r="A56589" s="3"/>
      <c r="B56589" s="3"/>
      <c r="J56589" s="3"/>
      <c r="K56589" s="5"/>
      <c r="L56589" s="8"/>
      <c r="N56589" s="5"/>
      <c r="O56589" s="10"/>
      <c r="P56589" s="8"/>
    </row>
    <row r="56590" spans="1:16" s="2" customFormat="1" x14ac:dyDescent="0.15">
      <c r="A56590" s="3"/>
      <c r="B56590" s="3"/>
      <c r="J56590" s="3"/>
      <c r="K56590" s="5"/>
      <c r="L56590" s="8"/>
      <c r="N56590" s="5"/>
      <c r="O56590" s="10"/>
      <c r="P56590" s="8"/>
    </row>
    <row r="56591" spans="1:16" s="2" customFormat="1" x14ac:dyDescent="0.15">
      <c r="A56591" s="3"/>
      <c r="B56591" s="3"/>
      <c r="J56591" s="3"/>
      <c r="K56591" s="5"/>
      <c r="L56591" s="8"/>
      <c r="N56591" s="5"/>
      <c r="O56591" s="10"/>
      <c r="P56591" s="8"/>
    </row>
    <row r="56592" spans="1:16" s="2" customFormat="1" x14ac:dyDescent="0.15">
      <c r="A56592" s="3"/>
      <c r="B56592" s="3"/>
      <c r="J56592" s="3"/>
      <c r="K56592" s="5"/>
      <c r="L56592" s="8"/>
      <c r="N56592" s="5"/>
      <c r="O56592" s="10"/>
      <c r="P56592" s="8"/>
    </row>
    <row r="56593" spans="1:16" s="2" customFormat="1" x14ac:dyDescent="0.15">
      <c r="A56593" s="3"/>
      <c r="B56593" s="3"/>
      <c r="J56593" s="3"/>
      <c r="K56593" s="5"/>
      <c r="L56593" s="8"/>
      <c r="N56593" s="5"/>
      <c r="O56593" s="10"/>
      <c r="P56593" s="8"/>
    </row>
    <row r="56594" spans="1:16" s="2" customFormat="1" x14ac:dyDescent="0.15">
      <c r="A56594" s="3"/>
      <c r="B56594" s="3"/>
      <c r="J56594" s="3"/>
      <c r="K56594" s="5"/>
      <c r="L56594" s="8"/>
      <c r="N56594" s="5"/>
      <c r="O56594" s="10"/>
      <c r="P56594" s="8"/>
    </row>
    <row r="56595" spans="1:16" s="2" customFormat="1" x14ac:dyDescent="0.15">
      <c r="A56595" s="3"/>
      <c r="B56595" s="3"/>
      <c r="J56595" s="3"/>
      <c r="K56595" s="5"/>
      <c r="L56595" s="8"/>
      <c r="N56595" s="5"/>
      <c r="O56595" s="10"/>
      <c r="P56595" s="8"/>
    </row>
    <row r="56596" spans="1:16" s="2" customFormat="1" x14ac:dyDescent="0.15">
      <c r="A56596" s="3"/>
      <c r="B56596" s="3"/>
      <c r="J56596" s="3"/>
      <c r="K56596" s="5"/>
      <c r="L56596" s="8"/>
      <c r="N56596" s="5"/>
      <c r="O56596" s="10"/>
      <c r="P56596" s="8"/>
    </row>
    <row r="56597" spans="1:16" s="2" customFormat="1" x14ac:dyDescent="0.15">
      <c r="A56597" s="3"/>
      <c r="B56597" s="3"/>
      <c r="J56597" s="3"/>
      <c r="K56597" s="5"/>
      <c r="L56597" s="8"/>
      <c r="N56597" s="5"/>
      <c r="O56597" s="10"/>
      <c r="P56597" s="8"/>
    </row>
    <row r="56598" spans="1:16" s="2" customFormat="1" x14ac:dyDescent="0.15">
      <c r="A56598" s="3"/>
      <c r="B56598" s="3"/>
      <c r="J56598" s="3"/>
      <c r="K56598" s="5"/>
      <c r="L56598" s="8"/>
      <c r="N56598" s="5"/>
      <c r="O56598" s="10"/>
      <c r="P56598" s="8"/>
    </row>
    <row r="56599" spans="1:16" s="2" customFormat="1" x14ac:dyDescent="0.15">
      <c r="A56599" s="3"/>
      <c r="B56599" s="3"/>
      <c r="J56599" s="3"/>
      <c r="K56599" s="5"/>
      <c r="L56599" s="8"/>
      <c r="N56599" s="5"/>
      <c r="O56599" s="10"/>
      <c r="P56599" s="8"/>
    </row>
    <row r="56600" spans="1:16" s="2" customFormat="1" x14ac:dyDescent="0.15">
      <c r="A56600" s="3"/>
      <c r="B56600" s="3"/>
      <c r="J56600" s="3"/>
      <c r="K56600" s="5"/>
      <c r="L56600" s="8"/>
      <c r="N56600" s="5"/>
      <c r="O56600" s="10"/>
      <c r="P56600" s="8"/>
    </row>
    <row r="56601" spans="1:16" s="2" customFormat="1" x14ac:dyDescent="0.15">
      <c r="A56601" s="3"/>
      <c r="B56601" s="3"/>
      <c r="J56601" s="3"/>
      <c r="K56601" s="5"/>
      <c r="L56601" s="8"/>
      <c r="N56601" s="5"/>
      <c r="O56601" s="10"/>
      <c r="P56601" s="8"/>
    </row>
    <row r="56602" spans="1:16" s="2" customFormat="1" x14ac:dyDescent="0.15">
      <c r="A56602" s="3"/>
      <c r="B56602" s="3"/>
      <c r="J56602" s="3"/>
      <c r="K56602" s="5"/>
      <c r="L56602" s="8"/>
      <c r="N56602" s="5"/>
      <c r="O56602" s="10"/>
      <c r="P56602" s="8"/>
    </row>
    <row r="56603" spans="1:16" s="2" customFormat="1" x14ac:dyDescent="0.15">
      <c r="A56603" s="3"/>
      <c r="B56603" s="3"/>
      <c r="J56603" s="3"/>
      <c r="K56603" s="5"/>
      <c r="L56603" s="8"/>
      <c r="N56603" s="5"/>
      <c r="O56603" s="10"/>
      <c r="P56603" s="8"/>
    </row>
    <row r="56604" spans="1:16" s="2" customFormat="1" x14ac:dyDescent="0.15">
      <c r="A56604" s="3"/>
      <c r="B56604" s="3"/>
      <c r="J56604" s="3"/>
      <c r="K56604" s="5"/>
      <c r="L56604" s="8"/>
      <c r="N56604" s="5"/>
      <c r="O56604" s="10"/>
      <c r="P56604" s="8"/>
    </row>
    <row r="56605" spans="1:16" s="2" customFormat="1" x14ac:dyDescent="0.15">
      <c r="A56605" s="3"/>
      <c r="B56605" s="3"/>
      <c r="J56605" s="3"/>
      <c r="K56605" s="5"/>
      <c r="L56605" s="8"/>
      <c r="N56605" s="5"/>
      <c r="O56605" s="10"/>
      <c r="P56605" s="8"/>
    </row>
    <row r="56606" spans="1:16" s="2" customFormat="1" x14ac:dyDescent="0.15">
      <c r="A56606" s="3"/>
      <c r="B56606" s="3"/>
      <c r="J56606" s="3"/>
      <c r="K56606" s="5"/>
      <c r="L56606" s="8"/>
      <c r="N56606" s="5"/>
      <c r="O56606" s="10"/>
      <c r="P56606" s="8"/>
    </row>
    <row r="56607" spans="1:16" s="2" customFormat="1" x14ac:dyDescent="0.15">
      <c r="A56607" s="3"/>
      <c r="B56607" s="3"/>
      <c r="J56607" s="3"/>
      <c r="K56607" s="5"/>
      <c r="L56607" s="8"/>
      <c r="N56607" s="5"/>
      <c r="O56607" s="10"/>
      <c r="P56607" s="8"/>
    </row>
    <row r="56608" spans="1:16" s="2" customFormat="1" x14ac:dyDescent="0.15">
      <c r="A56608" s="3"/>
      <c r="B56608" s="3"/>
      <c r="J56608" s="3"/>
      <c r="K56608" s="5"/>
      <c r="L56608" s="8"/>
      <c r="N56608" s="5"/>
      <c r="O56608" s="10"/>
      <c r="P56608" s="8"/>
    </row>
    <row r="56609" spans="1:16" s="2" customFormat="1" x14ac:dyDescent="0.15">
      <c r="A56609" s="3"/>
      <c r="B56609" s="3"/>
      <c r="J56609" s="3"/>
      <c r="K56609" s="5"/>
      <c r="L56609" s="8"/>
      <c r="N56609" s="5"/>
      <c r="O56609" s="10"/>
      <c r="P56609" s="8"/>
    </row>
    <row r="56610" spans="1:16" s="2" customFormat="1" x14ac:dyDescent="0.15">
      <c r="A56610" s="3"/>
      <c r="B56610" s="3"/>
      <c r="J56610" s="3"/>
      <c r="K56610" s="5"/>
      <c r="L56610" s="8"/>
      <c r="N56610" s="5"/>
      <c r="O56610" s="10"/>
      <c r="P56610" s="8"/>
    </row>
    <row r="56611" spans="1:16" s="2" customFormat="1" x14ac:dyDescent="0.15">
      <c r="A56611" s="3"/>
      <c r="B56611" s="3"/>
      <c r="J56611" s="3"/>
      <c r="K56611" s="5"/>
      <c r="L56611" s="8"/>
      <c r="N56611" s="5"/>
      <c r="O56611" s="10"/>
      <c r="P56611" s="8"/>
    </row>
    <row r="56612" spans="1:16" s="2" customFormat="1" x14ac:dyDescent="0.15">
      <c r="A56612" s="3"/>
      <c r="B56612" s="3"/>
      <c r="J56612" s="3"/>
      <c r="K56612" s="5"/>
      <c r="L56612" s="8"/>
      <c r="N56612" s="5"/>
      <c r="O56612" s="10"/>
      <c r="P56612" s="8"/>
    </row>
    <row r="56613" spans="1:16" s="2" customFormat="1" x14ac:dyDescent="0.15">
      <c r="A56613" s="3"/>
      <c r="B56613" s="3"/>
      <c r="J56613" s="3"/>
      <c r="K56613" s="5"/>
      <c r="L56613" s="8"/>
      <c r="N56613" s="5"/>
      <c r="O56613" s="10"/>
      <c r="P56613" s="8"/>
    </row>
    <row r="56614" spans="1:16" s="2" customFormat="1" x14ac:dyDescent="0.15">
      <c r="A56614" s="3"/>
      <c r="B56614" s="3"/>
      <c r="J56614" s="3"/>
      <c r="K56614" s="5"/>
      <c r="L56614" s="8"/>
      <c r="N56614" s="5"/>
      <c r="O56614" s="10"/>
      <c r="P56614" s="8"/>
    </row>
    <row r="56615" spans="1:16" s="2" customFormat="1" x14ac:dyDescent="0.15">
      <c r="A56615" s="3"/>
      <c r="B56615" s="3"/>
      <c r="J56615" s="3"/>
      <c r="K56615" s="5"/>
      <c r="L56615" s="8"/>
      <c r="N56615" s="5"/>
      <c r="O56615" s="10"/>
      <c r="P56615" s="8"/>
    </row>
    <row r="56616" spans="1:16" s="2" customFormat="1" x14ac:dyDescent="0.15">
      <c r="A56616" s="3"/>
      <c r="B56616" s="3"/>
      <c r="J56616" s="3"/>
      <c r="K56616" s="5"/>
      <c r="L56616" s="8"/>
      <c r="N56616" s="5"/>
      <c r="O56616" s="10"/>
      <c r="P56616" s="8"/>
    </row>
    <row r="56617" spans="1:16" s="2" customFormat="1" x14ac:dyDescent="0.15">
      <c r="A56617" s="3"/>
      <c r="B56617" s="3"/>
      <c r="J56617" s="3"/>
      <c r="K56617" s="5"/>
      <c r="L56617" s="8"/>
      <c r="N56617" s="5"/>
      <c r="O56617" s="10"/>
      <c r="P56617" s="8"/>
    </row>
    <row r="56618" spans="1:16" s="2" customFormat="1" x14ac:dyDescent="0.15">
      <c r="A56618" s="3"/>
      <c r="B56618" s="3"/>
      <c r="J56618" s="3"/>
      <c r="K56618" s="5"/>
      <c r="L56618" s="8"/>
      <c r="N56618" s="5"/>
      <c r="O56618" s="10"/>
      <c r="P56618" s="8"/>
    </row>
    <row r="56619" spans="1:16" s="2" customFormat="1" x14ac:dyDescent="0.15">
      <c r="A56619" s="3"/>
      <c r="B56619" s="3"/>
      <c r="J56619" s="3"/>
      <c r="K56619" s="5"/>
      <c r="L56619" s="8"/>
      <c r="N56619" s="5"/>
      <c r="O56619" s="10"/>
      <c r="P56619" s="8"/>
    </row>
    <row r="56620" spans="1:16" s="2" customFormat="1" x14ac:dyDescent="0.15">
      <c r="A56620" s="3"/>
      <c r="B56620" s="3"/>
      <c r="J56620" s="3"/>
      <c r="K56620" s="5"/>
      <c r="L56620" s="8"/>
      <c r="N56620" s="5"/>
      <c r="O56620" s="10"/>
      <c r="P56620" s="8"/>
    </row>
    <row r="56621" spans="1:16" s="2" customFormat="1" x14ac:dyDescent="0.15">
      <c r="A56621" s="3"/>
      <c r="B56621" s="3"/>
      <c r="J56621" s="3"/>
      <c r="K56621" s="5"/>
      <c r="L56621" s="8"/>
      <c r="N56621" s="5"/>
      <c r="O56621" s="10"/>
      <c r="P56621" s="8"/>
    </row>
    <row r="56622" spans="1:16" s="2" customFormat="1" x14ac:dyDescent="0.15">
      <c r="A56622" s="3"/>
      <c r="B56622" s="3"/>
      <c r="J56622" s="3"/>
      <c r="K56622" s="5"/>
      <c r="L56622" s="8"/>
      <c r="N56622" s="5"/>
      <c r="O56622" s="10"/>
      <c r="P56622" s="8"/>
    </row>
    <row r="56623" spans="1:16" s="2" customFormat="1" x14ac:dyDescent="0.15">
      <c r="A56623" s="3"/>
      <c r="B56623" s="3"/>
      <c r="J56623" s="3"/>
      <c r="K56623" s="5"/>
      <c r="L56623" s="8"/>
      <c r="N56623" s="5"/>
      <c r="O56623" s="10"/>
      <c r="P56623" s="8"/>
    </row>
    <row r="56624" spans="1:16" s="2" customFormat="1" x14ac:dyDescent="0.15">
      <c r="A56624" s="3"/>
      <c r="B56624" s="3"/>
      <c r="J56624" s="3"/>
      <c r="K56624" s="5"/>
      <c r="L56624" s="8"/>
      <c r="N56624" s="5"/>
      <c r="O56624" s="10"/>
      <c r="P56624" s="8"/>
    </row>
    <row r="56625" spans="1:16" s="2" customFormat="1" x14ac:dyDescent="0.15">
      <c r="A56625" s="3"/>
      <c r="B56625" s="3"/>
      <c r="J56625" s="3"/>
      <c r="K56625" s="5"/>
      <c r="L56625" s="8"/>
      <c r="N56625" s="5"/>
      <c r="O56625" s="10"/>
      <c r="P56625" s="8"/>
    </row>
    <row r="56626" spans="1:16" s="2" customFormat="1" x14ac:dyDescent="0.15">
      <c r="A56626" s="3"/>
      <c r="B56626" s="3"/>
      <c r="J56626" s="3"/>
      <c r="K56626" s="5"/>
      <c r="L56626" s="8"/>
      <c r="N56626" s="5"/>
      <c r="O56626" s="10"/>
      <c r="P56626" s="8"/>
    </row>
    <row r="56627" spans="1:16" s="2" customFormat="1" x14ac:dyDescent="0.15">
      <c r="A56627" s="3"/>
      <c r="B56627" s="3"/>
      <c r="J56627" s="3"/>
      <c r="K56627" s="5"/>
      <c r="L56627" s="8"/>
      <c r="N56627" s="5"/>
      <c r="O56627" s="10"/>
      <c r="P56627" s="8"/>
    </row>
    <row r="56628" spans="1:16" s="2" customFormat="1" x14ac:dyDescent="0.15">
      <c r="A56628" s="3"/>
      <c r="B56628" s="3"/>
      <c r="J56628" s="3"/>
      <c r="K56628" s="5"/>
      <c r="L56628" s="8"/>
      <c r="N56628" s="5"/>
      <c r="O56628" s="10"/>
      <c r="P56628" s="8"/>
    </row>
    <row r="56629" spans="1:16" s="2" customFormat="1" x14ac:dyDescent="0.15">
      <c r="A56629" s="3"/>
      <c r="B56629" s="3"/>
      <c r="J56629" s="3"/>
      <c r="K56629" s="5"/>
      <c r="L56629" s="8"/>
      <c r="N56629" s="5"/>
      <c r="O56629" s="10"/>
      <c r="P56629" s="8"/>
    </row>
    <row r="56630" spans="1:16" s="2" customFormat="1" x14ac:dyDescent="0.15">
      <c r="A56630" s="3"/>
      <c r="B56630" s="3"/>
      <c r="J56630" s="3"/>
      <c r="K56630" s="5"/>
      <c r="L56630" s="8"/>
      <c r="N56630" s="5"/>
      <c r="O56630" s="10"/>
      <c r="P56630" s="8"/>
    </row>
    <row r="56631" spans="1:16" s="2" customFormat="1" x14ac:dyDescent="0.15">
      <c r="A56631" s="3"/>
      <c r="B56631" s="3"/>
      <c r="J56631" s="3"/>
      <c r="K56631" s="5"/>
      <c r="L56631" s="8"/>
      <c r="N56631" s="5"/>
      <c r="O56631" s="10"/>
      <c r="P56631" s="8"/>
    </row>
    <row r="56632" spans="1:16" s="2" customFormat="1" x14ac:dyDescent="0.15">
      <c r="A56632" s="3"/>
      <c r="B56632" s="3"/>
      <c r="J56632" s="3"/>
      <c r="K56632" s="5"/>
      <c r="L56632" s="8"/>
      <c r="N56632" s="5"/>
      <c r="O56632" s="10"/>
      <c r="P56632" s="8"/>
    </row>
    <row r="56633" spans="1:16" s="2" customFormat="1" x14ac:dyDescent="0.15">
      <c r="A56633" s="3"/>
      <c r="B56633" s="3"/>
      <c r="J56633" s="3"/>
      <c r="K56633" s="5"/>
      <c r="L56633" s="8"/>
      <c r="N56633" s="5"/>
      <c r="O56633" s="10"/>
      <c r="P56633" s="8"/>
    </row>
    <row r="56634" spans="1:16" s="2" customFormat="1" x14ac:dyDescent="0.15">
      <c r="A56634" s="3"/>
      <c r="B56634" s="3"/>
      <c r="J56634" s="3"/>
      <c r="K56634" s="5"/>
      <c r="L56634" s="8"/>
      <c r="N56634" s="5"/>
      <c r="O56634" s="10"/>
      <c r="P56634" s="8"/>
    </row>
    <row r="56635" spans="1:16" s="2" customFormat="1" x14ac:dyDescent="0.15">
      <c r="A56635" s="3"/>
      <c r="B56635" s="3"/>
      <c r="J56635" s="3"/>
      <c r="K56635" s="5"/>
      <c r="L56635" s="8"/>
      <c r="N56635" s="5"/>
      <c r="O56635" s="10"/>
      <c r="P56635" s="8"/>
    </row>
    <row r="56636" spans="1:16" s="2" customFormat="1" x14ac:dyDescent="0.15">
      <c r="A56636" s="3"/>
      <c r="B56636" s="3"/>
      <c r="J56636" s="3"/>
      <c r="K56636" s="5"/>
      <c r="L56636" s="8"/>
      <c r="N56636" s="5"/>
      <c r="O56636" s="10"/>
      <c r="P56636" s="8"/>
    </row>
    <row r="56637" spans="1:16" s="2" customFormat="1" x14ac:dyDescent="0.15">
      <c r="A56637" s="3"/>
      <c r="B56637" s="3"/>
      <c r="J56637" s="3"/>
      <c r="K56637" s="5"/>
      <c r="L56637" s="8"/>
      <c r="N56637" s="5"/>
      <c r="O56637" s="10"/>
      <c r="P56637" s="8"/>
    </row>
    <row r="56638" spans="1:16" s="2" customFormat="1" x14ac:dyDescent="0.15">
      <c r="A56638" s="3"/>
      <c r="B56638" s="3"/>
      <c r="J56638" s="3"/>
      <c r="K56638" s="5"/>
      <c r="L56638" s="8"/>
      <c r="N56638" s="5"/>
      <c r="O56638" s="10"/>
      <c r="P56638" s="8"/>
    </row>
    <row r="56639" spans="1:16" s="2" customFormat="1" x14ac:dyDescent="0.15">
      <c r="A56639" s="3"/>
      <c r="B56639" s="3"/>
      <c r="J56639" s="3"/>
      <c r="K56639" s="5"/>
      <c r="L56639" s="8"/>
      <c r="N56639" s="5"/>
      <c r="O56639" s="10"/>
      <c r="P56639" s="8"/>
    </row>
    <row r="56640" spans="1:16" s="2" customFormat="1" x14ac:dyDescent="0.15">
      <c r="A56640" s="3"/>
      <c r="B56640" s="3"/>
      <c r="J56640" s="3"/>
      <c r="K56640" s="5"/>
      <c r="L56640" s="8"/>
      <c r="N56640" s="5"/>
      <c r="O56640" s="10"/>
      <c r="P56640" s="8"/>
    </row>
    <row r="56641" spans="1:16" s="2" customFormat="1" x14ac:dyDescent="0.15">
      <c r="A56641" s="3"/>
      <c r="B56641" s="3"/>
      <c r="J56641" s="3"/>
      <c r="K56641" s="5"/>
      <c r="L56641" s="8"/>
      <c r="N56641" s="5"/>
      <c r="O56641" s="10"/>
      <c r="P56641" s="8"/>
    </row>
    <row r="56642" spans="1:16" s="2" customFormat="1" x14ac:dyDescent="0.15">
      <c r="A56642" s="3"/>
      <c r="B56642" s="3"/>
      <c r="J56642" s="3"/>
      <c r="K56642" s="5"/>
      <c r="L56642" s="8"/>
      <c r="N56642" s="5"/>
      <c r="O56642" s="10"/>
      <c r="P56642" s="8"/>
    </row>
    <row r="56643" spans="1:16" s="2" customFormat="1" x14ac:dyDescent="0.15">
      <c r="A56643" s="3"/>
      <c r="B56643" s="3"/>
      <c r="J56643" s="3"/>
      <c r="K56643" s="5"/>
      <c r="L56643" s="8"/>
      <c r="N56643" s="5"/>
      <c r="O56643" s="10"/>
      <c r="P56643" s="8"/>
    </row>
    <row r="56644" spans="1:16" s="2" customFormat="1" x14ac:dyDescent="0.15">
      <c r="A56644" s="3"/>
      <c r="B56644" s="3"/>
      <c r="J56644" s="3"/>
      <c r="K56644" s="5"/>
      <c r="L56644" s="8"/>
      <c r="N56644" s="5"/>
      <c r="O56644" s="10"/>
      <c r="P56644" s="8"/>
    </row>
    <row r="56645" spans="1:16" s="2" customFormat="1" x14ac:dyDescent="0.15">
      <c r="A56645" s="3"/>
      <c r="B56645" s="3"/>
      <c r="J56645" s="3"/>
      <c r="K56645" s="5"/>
      <c r="L56645" s="8"/>
      <c r="N56645" s="5"/>
      <c r="O56645" s="10"/>
      <c r="P56645" s="8"/>
    </row>
    <row r="56646" spans="1:16" s="2" customFormat="1" x14ac:dyDescent="0.15">
      <c r="A56646" s="3"/>
      <c r="B56646" s="3"/>
      <c r="J56646" s="3"/>
      <c r="K56646" s="5"/>
      <c r="L56646" s="8"/>
      <c r="N56646" s="5"/>
      <c r="O56646" s="10"/>
      <c r="P56646" s="8"/>
    </row>
    <row r="56647" spans="1:16" s="2" customFormat="1" x14ac:dyDescent="0.15">
      <c r="A56647" s="3"/>
      <c r="B56647" s="3"/>
      <c r="J56647" s="3"/>
      <c r="K56647" s="5"/>
      <c r="L56647" s="8"/>
      <c r="N56647" s="5"/>
      <c r="O56647" s="10"/>
      <c r="P56647" s="8"/>
    </row>
    <row r="56648" spans="1:16" s="2" customFormat="1" x14ac:dyDescent="0.15">
      <c r="A56648" s="3"/>
      <c r="B56648" s="3"/>
      <c r="J56648" s="3"/>
      <c r="K56648" s="5"/>
      <c r="L56648" s="8"/>
      <c r="N56648" s="5"/>
      <c r="O56648" s="10"/>
      <c r="P56648" s="8"/>
    </row>
    <row r="56649" spans="1:16" s="2" customFormat="1" x14ac:dyDescent="0.15">
      <c r="A56649" s="3"/>
      <c r="B56649" s="3"/>
      <c r="J56649" s="3"/>
      <c r="K56649" s="5"/>
      <c r="L56649" s="8"/>
      <c r="N56649" s="5"/>
      <c r="O56649" s="10"/>
      <c r="P56649" s="8"/>
    </row>
    <row r="56650" spans="1:16" s="2" customFormat="1" x14ac:dyDescent="0.15">
      <c r="A56650" s="3"/>
      <c r="B56650" s="3"/>
      <c r="J56650" s="3"/>
      <c r="K56650" s="5"/>
      <c r="L56650" s="8"/>
      <c r="N56650" s="5"/>
      <c r="O56650" s="10"/>
      <c r="P56650" s="8"/>
    </row>
    <row r="56651" spans="1:16" s="2" customFormat="1" x14ac:dyDescent="0.15">
      <c r="A56651" s="3"/>
      <c r="B56651" s="3"/>
      <c r="J56651" s="3"/>
      <c r="K56651" s="5"/>
      <c r="L56651" s="8"/>
      <c r="N56651" s="5"/>
      <c r="O56651" s="10"/>
      <c r="P56651" s="8"/>
    </row>
    <row r="56652" spans="1:16" s="2" customFormat="1" x14ac:dyDescent="0.15">
      <c r="A56652" s="3"/>
      <c r="B56652" s="3"/>
      <c r="J56652" s="3"/>
      <c r="K56652" s="5"/>
      <c r="L56652" s="8"/>
      <c r="N56652" s="5"/>
      <c r="O56652" s="10"/>
      <c r="P56652" s="8"/>
    </row>
    <row r="56653" spans="1:16" s="2" customFormat="1" x14ac:dyDescent="0.15">
      <c r="A56653" s="3"/>
      <c r="B56653" s="3"/>
      <c r="J56653" s="3"/>
      <c r="K56653" s="5"/>
      <c r="L56653" s="8"/>
      <c r="N56653" s="5"/>
      <c r="O56653" s="10"/>
      <c r="P56653" s="8"/>
    </row>
    <row r="56654" spans="1:16" s="2" customFormat="1" x14ac:dyDescent="0.15">
      <c r="A56654" s="3"/>
      <c r="B56654" s="3"/>
      <c r="J56654" s="3"/>
      <c r="K56654" s="5"/>
      <c r="L56654" s="8"/>
      <c r="N56654" s="5"/>
      <c r="O56654" s="10"/>
      <c r="P56654" s="8"/>
    </row>
    <row r="56655" spans="1:16" s="2" customFormat="1" x14ac:dyDescent="0.15">
      <c r="A56655" s="3"/>
      <c r="B56655" s="3"/>
      <c r="J56655" s="3"/>
      <c r="K56655" s="5"/>
      <c r="L56655" s="8"/>
      <c r="N56655" s="5"/>
      <c r="O56655" s="10"/>
      <c r="P56655" s="8"/>
    </row>
    <row r="56656" spans="1:16" s="2" customFormat="1" x14ac:dyDescent="0.15">
      <c r="A56656" s="3"/>
      <c r="B56656" s="3"/>
      <c r="J56656" s="3"/>
      <c r="K56656" s="5"/>
      <c r="L56656" s="8"/>
      <c r="N56656" s="5"/>
      <c r="O56656" s="10"/>
      <c r="P56656" s="8"/>
    </row>
    <row r="56657" spans="1:16" s="2" customFormat="1" x14ac:dyDescent="0.15">
      <c r="A56657" s="3"/>
      <c r="B56657" s="3"/>
      <c r="J56657" s="3"/>
      <c r="K56657" s="5"/>
      <c r="L56657" s="8"/>
      <c r="N56657" s="5"/>
      <c r="O56657" s="10"/>
      <c r="P56657" s="8"/>
    </row>
    <row r="56658" spans="1:16" s="2" customFormat="1" x14ac:dyDescent="0.15">
      <c r="A56658" s="3"/>
      <c r="B56658" s="3"/>
      <c r="J56658" s="3"/>
      <c r="K56658" s="5"/>
      <c r="L56658" s="8"/>
      <c r="N56658" s="5"/>
      <c r="O56658" s="10"/>
      <c r="P56658" s="8"/>
    </row>
    <row r="56659" spans="1:16" s="2" customFormat="1" x14ac:dyDescent="0.15">
      <c r="A56659" s="3"/>
      <c r="B56659" s="3"/>
      <c r="J56659" s="3"/>
      <c r="K56659" s="5"/>
      <c r="L56659" s="8"/>
      <c r="N56659" s="5"/>
      <c r="O56659" s="10"/>
      <c r="P56659" s="8"/>
    </row>
    <row r="56660" spans="1:16" s="2" customFormat="1" x14ac:dyDescent="0.15">
      <c r="A56660" s="3"/>
      <c r="B56660" s="3"/>
      <c r="J56660" s="3"/>
      <c r="K56660" s="5"/>
      <c r="L56660" s="8"/>
      <c r="N56660" s="5"/>
      <c r="O56660" s="10"/>
      <c r="P56660" s="8"/>
    </row>
    <row r="56661" spans="1:16" s="2" customFormat="1" x14ac:dyDescent="0.15">
      <c r="A56661" s="3"/>
      <c r="B56661" s="3"/>
      <c r="J56661" s="3"/>
      <c r="K56661" s="5"/>
      <c r="L56661" s="8"/>
      <c r="N56661" s="5"/>
      <c r="O56661" s="10"/>
      <c r="P56661" s="8"/>
    </row>
    <row r="56662" spans="1:16" s="2" customFormat="1" x14ac:dyDescent="0.15">
      <c r="A56662" s="3"/>
      <c r="B56662" s="3"/>
      <c r="J56662" s="3"/>
      <c r="K56662" s="5"/>
      <c r="L56662" s="8"/>
      <c r="N56662" s="5"/>
      <c r="O56662" s="10"/>
      <c r="P56662" s="8"/>
    </row>
    <row r="56663" spans="1:16" s="2" customFormat="1" x14ac:dyDescent="0.15">
      <c r="A56663" s="3"/>
      <c r="B56663" s="3"/>
      <c r="J56663" s="3"/>
      <c r="K56663" s="5"/>
      <c r="L56663" s="8"/>
      <c r="N56663" s="5"/>
      <c r="O56663" s="10"/>
      <c r="P56663" s="8"/>
    </row>
    <row r="56664" spans="1:16" s="2" customFormat="1" x14ac:dyDescent="0.15">
      <c r="A56664" s="3"/>
      <c r="B56664" s="3"/>
      <c r="J56664" s="3"/>
      <c r="K56664" s="5"/>
      <c r="L56664" s="8"/>
      <c r="N56664" s="5"/>
      <c r="O56664" s="10"/>
      <c r="P56664" s="8"/>
    </row>
    <row r="56665" spans="1:16" s="2" customFormat="1" x14ac:dyDescent="0.15">
      <c r="A56665" s="3"/>
      <c r="B56665" s="3"/>
      <c r="J56665" s="3"/>
      <c r="K56665" s="5"/>
      <c r="L56665" s="8"/>
      <c r="N56665" s="5"/>
      <c r="O56665" s="10"/>
      <c r="P56665" s="8"/>
    </row>
    <row r="56666" spans="1:16" s="2" customFormat="1" x14ac:dyDescent="0.15">
      <c r="A56666" s="3"/>
      <c r="B56666" s="3"/>
      <c r="J56666" s="3"/>
      <c r="K56666" s="5"/>
      <c r="L56666" s="8"/>
      <c r="N56666" s="5"/>
      <c r="O56666" s="10"/>
      <c r="P56666" s="8"/>
    </row>
    <row r="56667" spans="1:16" s="2" customFormat="1" x14ac:dyDescent="0.15">
      <c r="A56667" s="3"/>
      <c r="B56667" s="3"/>
      <c r="J56667" s="3"/>
      <c r="K56667" s="5"/>
      <c r="L56667" s="8"/>
      <c r="N56667" s="5"/>
      <c r="O56667" s="10"/>
      <c r="P56667" s="8"/>
    </row>
    <row r="56668" spans="1:16" s="2" customFormat="1" x14ac:dyDescent="0.15">
      <c r="A56668" s="3"/>
      <c r="B56668" s="3"/>
      <c r="J56668" s="3"/>
      <c r="K56668" s="5"/>
      <c r="L56668" s="8"/>
      <c r="N56668" s="5"/>
      <c r="O56668" s="10"/>
      <c r="P56668" s="8"/>
    </row>
    <row r="56669" spans="1:16" s="2" customFormat="1" x14ac:dyDescent="0.15">
      <c r="A56669" s="3"/>
      <c r="B56669" s="3"/>
      <c r="J56669" s="3"/>
      <c r="K56669" s="5"/>
      <c r="L56669" s="8"/>
      <c r="N56669" s="5"/>
      <c r="O56669" s="10"/>
      <c r="P56669" s="8"/>
    </row>
    <row r="56670" spans="1:16" s="2" customFormat="1" x14ac:dyDescent="0.15">
      <c r="A56670" s="3"/>
      <c r="B56670" s="3"/>
      <c r="J56670" s="3"/>
      <c r="K56670" s="5"/>
      <c r="L56670" s="8"/>
      <c r="N56670" s="5"/>
      <c r="O56670" s="10"/>
      <c r="P56670" s="8"/>
    </row>
    <row r="56671" spans="1:16" s="2" customFormat="1" x14ac:dyDescent="0.15">
      <c r="A56671" s="3"/>
      <c r="B56671" s="3"/>
      <c r="J56671" s="3"/>
      <c r="K56671" s="5"/>
      <c r="L56671" s="8"/>
      <c r="N56671" s="5"/>
      <c r="O56671" s="10"/>
      <c r="P56671" s="8"/>
    </row>
    <row r="56672" spans="1:16" s="2" customFormat="1" x14ac:dyDescent="0.15">
      <c r="A56672" s="3"/>
      <c r="B56672" s="3"/>
      <c r="J56672" s="3"/>
      <c r="K56672" s="5"/>
      <c r="L56672" s="8"/>
      <c r="N56672" s="5"/>
      <c r="O56672" s="10"/>
      <c r="P56672" s="8"/>
    </row>
    <row r="56673" spans="1:16" s="2" customFormat="1" x14ac:dyDescent="0.15">
      <c r="A56673" s="3"/>
      <c r="B56673" s="3"/>
      <c r="J56673" s="3"/>
      <c r="K56673" s="5"/>
      <c r="L56673" s="8"/>
      <c r="N56673" s="5"/>
      <c r="O56673" s="10"/>
      <c r="P56673" s="8"/>
    </row>
    <row r="56674" spans="1:16" s="2" customFormat="1" x14ac:dyDescent="0.15">
      <c r="A56674" s="3"/>
      <c r="B56674" s="3"/>
      <c r="J56674" s="3"/>
      <c r="K56674" s="5"/>
      <c r="L56674" s="8"/>
      <c r="N56674" s="5"/>
      <c r="O56674" s="10"/>
      <c r="P56674" s="8"/>
    </row>
    <row r="56675" spans="1:16" s="2" customFormat="1" x14ac:dyDescent="0.15">
      <c r="A56675" s="3"/>
      <c r="B56675" s="3"/>
      <c r="J56675" s="3"/>
      <c r="K56675" s="5"/>
      <c r="L56675" s="8"/>
      <c r="N56675" s="5"/>
      <c r="O56675" s="10"/>
      <c r="P56675" s="8"/>
    </row>
    <row r="56676" spans="1:16" s="2" customFormat="1" x14ac:dyDescent="0.15">
      <c r="A56676" s="3"/>
      <c r="B56676" s="3"/>
      <c r="J56676" s="3"/>
      <c r="K56676" s="5"/>
      <c r="L56676" s="8"/>
      <c r="N56676" s="5"/>
      <c r="O56676" s="10"/>
      <c r="P56676" s="8"/>
    </row>
    <row r="56677" spans="1:16" s="2" customFormat="1" x14ac:dyDescent="0.15">
      <c r="A56677" s="3"/>
      <c r="B56677" s="3"/>
      <c r="J56677" s="3"/>
      <c r="K56677" s="5"/>
      <c r="L56677" s="8"/>
      <c r="N56677" s="5"/>
      <c r="O56677" s="10"/>
      <c r="P56677" s="8"/>
    </row>
    <row r="56678" spans="1:16" s="2" customFormat="1" x14ac:dyDescent="0.15">
      <c r="A56678" s="3"/>
      <c r="B56678" s="3"/>
      <c r="J56678" s="3"/>
      <c r="K56678" s="5"/>
      <c r="L56678" s="8"/>
      <c r="N56678" s="5"/>
      <c r="O56678" s="10"/>
      <c r="P56678" s="8"/>
    </row>
    <row r="56679" spans="1:16" s="2" customFormat="1" x14ac:dyDescent="0.15">
      <c r="A56679" s="3"/>
      <c r="B56679" s="3"/>
      <c r="J56679" s="3"/>
      <c r="K56679" s="5"/>
      <c r="L56679" s="8"/>
      <c r="N56679" s="5"/>
      <c r="O56679" s="10"/>
      <c r="P56679" s="8"/>
    </row>
    <row r="56680" spans="1:16" s="2" customFormat="1" x14ac:dyDescent="0.15">
      <c r="A56680" s="3"/>
      <c r="B56680" s="3"/>
      <c r="J56680" s="3"/>
      <c r="K56680" s="5"/>
      <c r="L56680" s="8"/>
      <c r="N56680" s="5"/>
      <c r="O56680" s="10"/>
      <c r="P56680" s="8"/>
    </row>
    <row r="56681" spans="1:16" s="2" customFormat="1" x14ac:dyDescent="0.15">
      <c r="A56681" s="3"/>
      <c r="B56681" s="3"/>
      <c r="J56681" s="3"/>
      <c r="K56681" s="5"/>
      <c r="L56681" s="8"/>
      <c r="N56681" s="5"/>
      <c r="O56681" s="10"/>
      <c r="P56681" s="8"/>
    </row>
    <row r="56682" spans="1:16" s="2" customFormat="1" x14ac:dyDescent="0.15">
      <c r="A56682" s="3"/>
      <c r="B56682" s="3"/>
      <c r="J56682" s="3"/>
      <c r="K56682" s="5"/>
      <c r="L56682" s="8"/>
      <c r="N56682" s="5"/>
      <c r="O56682" s="10"/>
      <c r="P56682" s="8"/>
    </row>
    <row r="56683" spans="1:16" s="2" customFormat="1" x14ac:dyDescent="0.15">
      <c r="A56683" s="3"/>
      <c r="B56683" s="3"/>
      <c r="J56683" s="3"/>
      <c r="K56683" s="5"/>
      <c r="L56683" s="8"/>
      <c r="N56683" s="5"/>
      <c r="O56683" s="10"/>
      <c r="P56683" s="8"/>
    </row>
    <row r="56684" spans="1:16" s="2" customFormat="1" x14ac:dyDescent="0.15">
      <c r="A56684" s="3"/>
      <c r="B56684" s="3"/>
      <c r="J56684" s="3"/>
      <c r="K56684" s="5"/>
      <c r="L56684" s="8"/>
      <c r="N56684" s="5"/>
      <c r="O56684" s="10"/>
      <c r="P56684" s="8"/>
    </row>
    <row r="56685" spans="1:16" s="2" customFormat="1" x14ac:dyDescent="0.15">
      <c r="A56685" s="3"/>
      <c r="B56685" s="3"/>
      <c r="J56685" s="3"/>
      <c r="K56685" s="5"/>
      <c r="L56685" s="8"/>
      <c r="N56685" s="5"/>
      <c r="O56685" s="10"/>
      <c r="P56685" s="8"/>
    </row>
    <row r="56686" spans="1:16" s="2" customFormat="1" x14ac:dyDescent="0.15">
      <c r="A56686" s="3"/>
      <c r="B56686" s="3"/>
      <c r="J56686" s="3"/>
      <c r="K56686" s="5"/>
      <c r="L56686" s="8"/>
      <c r="N56686" s="5"/>
      <c r="O56686" s="10"/>
      <c r="P56686" s="8"/>
    </row>
    <row r="56687" spans="1:16" s="2" customFormat="1" x14ac:dyDescent="0.15">
      <c r="A56687" s="3"/>
      <c r="B56687" s="3"/>
      <c r="J56687" s="3"/>
      <c r="K56687" s="5"/>
      <c r="L56687" s="8"/>
      <c r="N56687" s="5"/>
      <c r="O56687" s="10"/>
      <c r="P56687" s="8"/>
    </row>
    <row r="56688" spans="1:16" s="2" customFormat="1" x14ac:dyDescent="0.15">
      <c r="A56688" s="3"/>
      <c r="B56688" s="3"/>
      <c r="J56688" s="3"/>
      <c r="K56688" s="5"/>
      <c r="L56688" s="8"/>
      <c r="N56688" s="5"/>
      <c r="O56688" s="10"/>
      <c r="P56688" s="8"/>
    </row>
    <row r="56689" spans="1:16" s="2" customFormat="1" x14ac:dyDescent="0.15">
      <c r="A56689" s="3"/>
      <c r="B56689" s="3"/>
      <c r="J56689" s="3"/>
      <c r="K56689" s="5"/>
      <c r="L56689" s="8"/>
      <c r="N56689" s="5"/>
      <c r="O56689" s="10"/>
      <c r="P56689" s="8"/>
    </row>
    <row r="56690" spans="1:16" s="2" customFormat="1" x14ac:dyDescent="0.15">
      <c r="A56690" s="3"/>
      <c r="B56690" s="3"/>
      <c r="J56690" s="3"/>
      <c r="K56690" s="5"/>
      <c r="L56690" s="8"/>
      <c r="N56690" s="5"/>
      <c r="O56690" s="10"/>
      <c r="P56690" s="8"/>
    </row>
    <row r="56691" spans="1:16" s="2" customFormat="1" x14ac:dyDescent="0.15">
      <c r="A56691" s="3"/>
      <c r="B56691" s="3"/>
      <c r="J56691" s="3"/>
      <c r="K56691" s="5"/>
      <c r="L56691" s="8"/>
      <c r="N56691" s="5"/>
      <c r="O56691" s="10"/>
      <c r="P56691" s="8"/>
    </row>
    <row r="56692" spans="1:16" s="2" customFormat="1" x14ac:dyDescent="0.15">
      <c r="A56692" s="3"/>
      <c r="B56692" s="3"/>
      <c r="J56692" s="3"/>
      <c r="K56692" s="5"/>
      <c r="L56692" s="8"/>
      <c r="N56692" s="5"/>
      <c r="O56692" s="10"/>
      <c r="P56692" s="8"/>
    </row>
    <row r="56693" spans="1:16" s="2" customFormat="1" x14ac:dyDescent="0.15">
      <c r="A56693" s="3"/>
      <c r="B56693" s="3"/>
      <c r="J56693" s="3"/>
      <c r="K56693" s="5"/>
      <c r="L56693" s="8"/>
      <c r="N56693" s="5"/>
      <c r="O56693" s="10"/>
      <c r="P56693" s="8"/>
    </row>
    <row r="56694" spans="1:16" s="2" customFormat="1" x14ac:dyDescent="0.15">
      <c r="A56694" s="3"/>
      <c r="B56694" s="3"/>
      <c r="J56694" s="3"/>
      <c r="K56694" s="5"/>
      <c r="L56694" s="8"/>
      <c r="N56694" s="5"/>
      <c r="O56694" s="10"/>
      <c r="P56694" s="8"/>
    </row>
    <row r="56695" spans="1:16" s="2" customFormat="1" x14ac:dyDescent="0.15">
      <c r="A56695" s="3"/>
      <c r="B56695" s="3"/>
      <c r="J56695" s="3"/>
      <c r="K56695" s="5"/>
      <c r="L56695" s="8"/>
      <c r="N56695" s="5"/>
      <c r="O56695" s="10"/>
      <c r="P56695" s="8"/>
    </row>
    <row r="56696" spans="1:16" s="2" customFormat="1" x14ac:dyDescent="0.15">
      <c r="A56696" s="3"/>
      <c r="B56696" s="3"/>
      <c r="J56696" s="3"/>
      <c r="K56696" s="5"/>
      <c r="L56696" s="8"/>
      <c r="N56696" s="5"/>
      <c r="O56696" s="10"/>
      <c r="P56696" s="8"/>
    </row>
    <row r="56697" spans="1:16" s="2" customFormat="1" x14ac:dyDescent="0.15">
      <c r="A56697" s="3"/>
      <c r="B56697" s="3"/>
      <c r="J56697" s="3"/>
      <c r="K56697" s="5"/>
      <c r="L56697" s="8"/>
      <c r="N56697" s="5"/>
      <c r="O56697" s="10"/>
      <c r="P56697" s="8"/>
    </row>
    <row r="56698" spans="1:16" s="2" customFormat="1" x14ac:dyDescent="0.15">
      <c r="A56698" s="3"/>
      <c r="B56698" s="3"/>
      <c r="J56698" s="3"/>
      <c r="K56698" s="5"/>
      <c r="L56698" s="8"/>
      <c r="N56698" s="5"/>
      <c r="O56698" s="10"/>
      <c r="P56698" s="8"/>
    </row>
    <row r="56699" spans="1:16" s="2" customFormat="1" x14ac:dyDescent="0.15">
      <c r="A56699" s="3"/>
      <c r="B56699" s="3"/>
      <c r="J56699" s="3"/>
      <c r="K56699" s="5"/>
      <c r="L56699" s="8"/>
      <c r="N56699" s="5"/>
      <c r="O56699" s="10"/>
      <c r="P56699" s="8"/>
    </row>
    <row r="56700" spans="1:16" s="2" customFormat="1" x14ac:dyDescent="0.15">
      <c r="A56700" s="3"/>
      <c r="B56700" s="3"/>
      <c r="J56700" s="3"/>
      <c r="K56700" s="5"/>
      <c r="L56700" s="8"/>
      <c r="N56700" s="5"/>
      <c r="O56700" s="10"/>
      <c r="P56700" s="8"/>
    </row>
    <row r="56701" spans="1:16" s="2" customFormat="1" x14ac:dyDescent="0.15">
      <c r="A56701" s="3"/>
      <c r="B56701" s="3"/>
      <c r="J56701" s="3"/>
      <c r="K56701" s="5"/>
      <c r="L56701" s="8"/>
      <c r="N56701" s="5"/>
      <c r="O56701" s="10"/>
      <c r="P56701" s="8"/>
    </row>
    <row r="56702" spans="1:16" s="2" customFormat="1" x14ac:dyDescent="0.15">
      <c r="A56702" s="3"/>
      <c r="B56702" s="3"/>
      <c r="J56702" s="3"/>
      <c r="K56702" s="5"/>
      <c r="L56702" s="8"/>
      <c r="N56702" s="5"/>
      <c r="O56702" s="10"/>
      <c r="P56702" s="8"/>
    </row>
    <row r="56703" spans="1:16" s="2" customFormat="1" x14ac:dyDescent="0.15">
      <c r="A56703" s="3"/>
      <c r="B56703" s="3"/>
      <c r="J56703" s="3"/>
      <c r="K56703" s="5"/>
      <c r="L56703" s="8"/>
      <c r="N56703" s="5"/>
      <c r="O56703" s="10"/>
      <c r="P56703" s="8"/>
    </row>
    <row r="56704" spans="1:16" s="2" customFormat="1" x14ac:dyDescent="0.15">
      <c r="A56704" s="3"/>
      <c r="B56704" s="3"/>
      <c r="J56704" s="3"/>
      <c r="K56704" s="5"/>
      <c r="L56704" s="8"/>
      <c r="N56704" s="5"/>
      <c r="O56704" s="10"/>
      <c r="P56704" s="8"/>
    </row>
    <row r="56705" spans="1:16" s="2" customFormat="1" x14ac:dyDescent="0.15">
      <c r="A56705" s="3"/>
      <c r="B56705" s="3"/>
      <c r="J56705" s="3"/>
      <c r="K56705" s="5"/>
      <c r="L56705" s="8"/>
      <c r="N56705" s="5"/>
      <c r="O56705" s="10"/>
      <c r="P56705" s="8"/>
    </row>
    <row r="56706" spans="1:16" s="2" customFormat="1" x14ac:dyDescent="0.15">
      <c r="A56706" s="3"/>
      <c r="B56706" s="3"/>
      <c r="J56706" s="3"/>
      <c r="K56706" s="5"/>
      <c r="L56706" s="8"/>
      <c r="N56706" s="5"/>
      <c r="O56706" s="10"/>
      <c r="P56706" s="8"/>
    </row>
    <row r="56707" spans="1:16" s="2" customFormat="1" x14ac:dyDescent="0.15">
      <c r="A56707" s="3"/>
      <c r="B56707" s="3"/>
      <c r="J56707" s="3"/>
      <c r="K56707" s="5"/>
      <c r="L56707" s="8"/>
      <c r="N56707" s="5"/>
      <c r="O56707" s="10"/>
      <c r="P56707" s="8"/>
    </row>
    <row r="56708" spans="1:16" s="2" customFormat="1" x14ac:dyDescent="0.15">
      <c r="A56708" s="3"/>
      <c r="B56708" s="3"/>
      <c r="J56708" s="3"/>
      <c r="K56708" s="5"/>
      <c r="L56708" s="8"/>
      <c r="N56708" s="5"/>
      <c r="O56708" s="10"/>
      <c r="P56708" s="8"/>
    </row>
    <row r="56709" spans="1:16" s="2" customFormat="1" x14ac:dyDescent="0.15">
      <c r="A56709" s="3"/>
      <c r="B56709" s="3"/>
      <c r="J56709" s="3"/>
      <c r="K56709" s="5"/>
      <c r="L56709" s="8"/>
      <c r="N56709" s="5"/>
      <c r="O56709" s="10"/>
      <c r="P56709" s="8"/>
    </row>
    <row r="56710" spans="1:16" s="2" customFormat="1" x14ac:dyDescent="0.15">
      <c r="A56710" s="3"/>
      <c r="B56710" s="3"/>
      <c r="J56710" s="3"/>
      <c r="K56710" s="5"/>
      <c r="L56710" s="8"/>
      <c r="N56710" s="5"/>
      <c r="O56710" s="10"/>
      <c r="P56710" s="8"/>
    </row>
    <row r="56711" spans="1:16" s="2" customFormat="1" x14ac:dyDescent="0.15">
      <c r="A56711" s="3"/>
      <c r="B56711" s="3"/>
      <c r="J56711" s="3"/>
      <c r="K56711" s="5"/>
      <c r="L56711" s="8"/>
      <c r="N56711" s="5"/>
      <c r="O56711" s="10"/>
      <c r="P56711" s="8"/>
    </row>
    <row r="56712" spans="1:16" s="2" customFormat="1" x14ac:dyDescent="0.15">
      <c r="A56712" s="3"/>
      <c r="B56712" s="3"/>
      <c r="J56712" s="3"/>
      <c r="K56712" s="5"/>
      <c r="L56712" s="8"/>
      <c r="N56712" s="5"/>
      <c r="O56712" s="10"/>
      <c r="P56712" s="8"/>
    </row>
    <row r="56713" spans="1:16" s="2" customFormat="1" x14ac:dyDescent="0.15">
      <c r="A56713" s="3"/>
      <c r="B56713" s="3"/>
      <c r="J56713" s="3"/>
      <c r="K56713" s="5"/>
      <c r="L56713" s="8"/>
      <c r="N56713" s="5"/>
      <c r="O56713" s="10"/>
      <c r="P56713" s="8"/>
    </row>
    <row r="56714" spans="1:16" s="2" customFormat="1" x14ac:dyDescent="0.15">
      <c r="A56714" s="3"/>
      <c r="B56714" s="3"/>
      <c r="J56714" s="3"/>
      <c r="K56714" s="5"/>
      <c r="L56714" s="8"/>
      <c r="N56714" s="5"/>
      <c r="O56714" s="10"/>
      <c r="P56714" s="8"/>
    </row>
    <row r="56715" spans="1:16" s="2" customFormat="1" x14ac:dyDescent="0.15">
      <c r="A56715" s="3"/>
      <c r="B56715" s="3"/>
      <c r="J56715" s="3"/>
      <c r="K56715" s="5"/>
      <c r="L56715" s="8"/>
      <c r="N56715" s="5"/>
      <c r="O56715" s="10"/>
      <c r="P56715" s="8"/>
    </row>
    <row r="56716" spans="1:16" s="2" customFormat="1" x14ac:dyDescent="0.15">
      <c r="A56716" s="3"/>
      <c r="B56716" s="3"/>
      <c r="J56716" s="3"/>
      <c r="K56716" s="5"/>
      <c r="L56716" s="8"/>
      <c r="N56716" s="5"/>
      <c r="O56716" s="10"/>
      <c r="P56716" s="8"/>
    </row>
    <row r="56717" spans="1:16" s="2" customFormat="1" x14ac:dyDescent="0.15">
      <c r="A56717" s="3"/>
      <c r="B56717" s="3"/>
      <c r="J56717" s="3"/>
      <c r="K56717" s="5"/>
      <c r="L56717" s="8"/>
      <c r="N56717" s="5"/>
      <c r="O56717" s="10"/>
      <c r="P56717" s="8"/>
    </row>
    <row r="56718" spans="1:16" s="2" customFormat="1" x14ac:dyDescent="0.15">
      <c r="A56718" s="3"/>
      <c r="B56718" s="3"/>
      <c r="J56718" s="3"/>
      <c r="K56718" s="5"/>
      <c r="L56718" s="8"/>
      <c r="N56718" s="5"/>
      <c r="O56718" s="10"/>
      <c r="P56718" s="8"/>
    </row>
    <row r="56719" spans="1:16" s="2" customFormat="1" x14ac:dyDescent="0.15">
      <c r="A56719" s="3"/>
      <c r="B56719" s="3"/>
      <c r="J56719" s="3"/>
      <c r="K56719" s="5"/>
      <c r="L56719" s="8"/>
      <c r="N56719" s="5"/>
      <c r="O56719" s="10"/>
      <c r="P56719" s="8"/>
    </row>
    <row r="56720" spans="1:16" s="2" customFormat="1" x14ac:dyDescent="0.15">
      <c r="A56720" s="3"/>
      <c r="B56720" s="3"/>
      <c r="J56720" s="3"/>
      <c r="K56720" s="5"/>
      <c r="L56720" s="8"/>
      <c r="N56720" s="5"/>
      <c r="O56720" s="10"/>
      <c r="P56720" s="8"/>
    </row>
    <row r="56721" spans="1:16" s="2" customFormat="1" x14ac:dyDescent="0.15">
      <c r="A56721" s="3"/>
      <c r="B56721" s="3"/>
      <c r="J56721" s="3"/>
      <c r="K56721" s="5"/>
      <c r="L56721" s="8"/>
      <c r="N56721" s="5"/>
      <c r="O56721" s="10"/>
      <c r="P56721" s="8"/>
    </row>
    <row r="56722" spans="1:16" s="2" customFormat="1" x14ac:dyDescent="0.15">
      <c r="A56722" s="3"/>
      <c r="B56722" s="3"/>
      <c r="J56722" s="3"/>
      <c r="K56722" s="5"/>
      <c r="L56722" s="8"/>
      <c r="N56722" s="5"/>
      <c r="O56722" s="10"/>
      <c r="P56722" s="8"/>
    </row>
    <row r="56723" spans="1:16" s="2" customFormat="1" x14ac:dyDescent="0.15">
      <c r="A56723" s="3"/>
      <c r="B56723" s="3"/>
      <c r="J56723" s="3"/>
      <c r="K56723" s="5"/>
      <c r="L56723" s="8"/>
      <c r="N56723" s="5"/>
      <c r="O56723" s="10"/>
      <c r="P56723" s="8"/>
    </row>
    <row r="56724" spans="1:16" s="2" customFormat="1" x14ac:dyDescent="0.15">
      <c r="A56724" s="3"/>
      <c r="B56724" s="3"/>
      <c r="J56724" s="3"/>
      <c r="K56724" s="5"/>
      <c r="L56724" s="8"/>
      <c r="N56724" s="5"/>
      <c r="O56724" s="10"/>
      <c r="P56724" s="8"/>
    </row>
    <row r="56725" spans="1:16" s="2" customFormat="1" x14ac:dyDescent="0.15">
      <c r="A56725" s="3"/>
      <c r="B56725" s="3"/>
      <c r="J56725" s="3"/>
      <c r="K56725" s="5"/>
      <c r="L56725" s="8"/>
      <c r="N56725" s="5"/>
      <c r="O56725" s="10"/>
      <c r="P56725" s="8"/>
    </row>
    <row r="56726" spans="1:16" s="2" customFormat="1" x14ac:dyDescent="0.15">
      <c r="A56726" s="3"/>
      <c r="B56726" s="3"/>
      <c r="J56726" s="3"/>
      <c r="K56726" s="5"/>
      <c r="L56726" s="8"/>
      <c r="N56726" s="5"/>
      <c r="O56726" s="10"/>
      <c r="P56726" s="8"/>
    </row>
    <row r="56727" spans="1:16" s="2" customFormat="1" x14ac:dyDescent="0.15">
      <c r="A56727" s="3"/>
      <c r="B56727" s="3"/>
      <c r="J56727" s="3"/>
      <c r="K56727" s="5"/>
      <c r="L56727" s="8"/>
      <c r="N56727" s="5"/>
      <c r="O56727" s="10"/>
      <c r="P56727" s="8"/>
    </row>
    <row r="56728" spans="1:16" s="2" customFormat="1" x14ac:dyDescent="0.15">
      <c r="A56728" s="3"/>
      <c r="B56728" s="3"/>
      <c r="J56728" s="3"/>
      <c r="K56728" s="5"/>
      <c r="L56728" s="8"/>
      <c r="N56728" s="5"/>
      <c r="O56728" s="10"/>
      <c r="P56728" s="8"/>
    </row>
    <row r="56729" spans="1:16" s="2" customFormat="1" x14ac:dyDescent="0.15">
      <c r="A56729" s="3"/>
      <c r="B56729" s="3"/>
      <c r="J56729" s="3"/>
      <c r="K56729" s="5"/>
      <c r="L56729" s="8"/>
      <c r="N56729" s="5"/>
      <c r="O56729" s="10"/>
      <c r="P56729" s="8"/>
    </row>
    <row r="56730" spans="1:16" s="2" customFormat="1" x14ac:dyDescent="0.15">
      <c r="A56730" s="3"/>
      <c r="B56730" s="3"/>
      <c r="J56730" s="3"/>
      <c r="K56730" s="5"/>
      <c r="L56730" s="8"/>
      <c r="N56730" s="5"/>
      <c r="O56730" s="10"/>
      <c r="P56730" s="8"/>
    </row>
    <row r="56731" spans="1:16" s="2" customFormat="1" x14ac:dyDescent="0.15">
      <c r="A56731" s="3"/>
      <c r="B56731" s="3"/>
      <c r="J56731" s="3"/>
      <c r="K56731" s="5"/>
      <c r="L56731" s="8"/>
      <c r="N56731" s="5"/>
      <c r="O56731" s="10"/>
      <c r="P56731" s="8"/>
    </row>
    <row r="56732" spans="1:16" s="2" customFormat="1" x14ac:dyDescent="0.15">
      <c r="A56732" s="3"/>
      <c r="B56732" s="3"/>
      <c r="J56732" s="3"/>
      <c r="K56732" s="5"/>
      <c r="L56732" s="8"/>
      <c r="N56732" s="5"/>
      <c r="O56732" s="10"/>
      <c r="P56732" s="8"/>
    </row>
    <row r="56733" spans="1:16" s="2" customFormat="1" x14ac:dyDescent="0.15">
      <c r="A56733" s="3"/>
      <c r="B56733" s="3"/>
      <c r="J56733" s="3"/>
      <c r="K56733" s="5"/>
      <c r="L56733" s="8"/>
      <c r="N56733" s="5"/>
      <c r="O56733" s="10"/>
      <c r="P56733" s="8"/>
    </row>
    <row r="56734" spans="1:16" s="2" customFormat="1" x14ac:dyDescent="0.15">
      <c r="A56734" s="3"/>
      <c r="B56734" s="3"/>
      <c r="J56734" s="3"/>
      <c r="K56734" s="5"/>
      <c r="L56734" s="8"/>
      <c r="N56734" s="5"/>
      <c r="O56734" s="10"/>
      <c r="P56734" s="8"/>
    </row>
    <row r="56735" spans="1:16" s="2" customFormat="1" x14ac:dyDescent="0.15">
      <c r="A56735" s="3"/>
      <c r="B56735" s="3"/>
      <c r="J56735" s="3"/>
      <c r="K56735" s="5"/>
      <c r="L56735" s="8"/>
      <c r="N56735" s="5"/>
      <c r="O56735" s="10"/>
      <c r="P56735" s="8"/>
    </row>
    <row r="56736" spans="1:16" s="2" customFormat="1" x14ac:dyDescent="0.15">
      <c r="A56736" s="3"/>
      <c r="B56736" s="3"/>
      <c r="J56736" s="3"/>
      <c r="K56736" s="5"/>
      <c r="L56736" s="8"/>
      <c r="N56736" s="5"/>
      <c r="O56736" s="10"/>
      <c r="P56736" s="8"/>
    </row>
    <row r="56737" spans="1:16" s="2" customFormat="1" x14ac:dyDescent="0.15">
      <c r="A56737" s="3"/>
      <c r="B56737" s="3"/>
      <c r="J56737" s="3"/>
      <c r="K56737" s="5"/>
      <c r="L56737" s="8"/>
      <c r="N56737" s="5"/>
      <c r="O56737" s="10"/>
      <c r="P56737" s="8"/>
    </row>
    <row r="56738" spans="1:16" s="2" customFormat="1" x14ac:dyDescent="0.15">
      <c r="A56738" s="3"/>
      <c r="B56738" s="3"/>
      <c r="J56738" s="3"/>
      <c r="K56738" s="5"/>
      <c r="L56738" s="8"/>
      <c r="N56738" s="5"/>
      <c r="O56738" s="10"/>
      <c r="P56738" s="8"/>
    </row>
    <row r="56739" spans="1:16" s="2" customFormat="1" x14ac:dyDescent="0.15">
      <c r="A56739" s="3"/>
      <c r="B56739" s="3"/>
      <c r="J56739" s="3"/>
      <c r="K56739" s="5"/>
      <c r="L56739" s="8"/>
      <c r="N56739" s="5"/>
      <c r="O56739" s="10"/>
      <c r="P56739" s="8"/>
    </row>
    <row r="56740" spans="1:16" s="2" customFormat="1" x14ac:dyDescent="0.15">
      <c r="A56740" s="3"/>
      <c r="B56740" s="3"/>
      <c r="J56740" s="3"/>
      <c r="K56740" s="5"/>
      <c r="L56740" s="8"/>
      <c r="N56740" s="5"/>
      <c r="O56740" s="10"/>
      <c r="P56740" s="8"/>
    </row>
    <row r="56741" spans="1:16" s="2" customFormat="1" x14ac:dyDescent="0.15">
      <c r="A56741" s="3"/>
      <c r="B56741" s="3"/>
      <c r="J56741" s="3"/>
      <c r="K56741" s="5"/>
      <c r="L56741" s="8"/>
      <c r="N56741" s="5"/>
      <c r="O56741" s="10"/>
      <c r="P56741" s="8"/>
    </row>
    <row r="56742" spans="1:16" s="2" customFormat="1" x14ac:dyDescent="0.15">
      <c r="A56742" s="3"/>
      <c r="B56742" s="3"/>
      <c r="J56742" s="3"/>
      <c r="K56742" s="5"/>
      <c r="L56742" s="8"/>
      <c r="N56742" s="5"/>
      <c r="O56742" s="10"/>
      <c r="P56742" s="8"/>
    </row>
    <row r="56743" spans="1:16" s="2" customFormat="1" x14ac:dyDescent="0.15">
      <c r="A56743" s="3"/>
      <c r="B56743" s="3"/>
      <c r="J56743" s="3"/>
      <c r="K56743" s="5"/>
      <c r="L56743" s="8"/>
      <c r="N56743" s="5"/>
      <c r="O56743" s="10"/>
      <c r="P56743" s="8"/>
    </row>
    <row r="56744" spans="1:16" s="2" customFormat="1" x14ac:dyDescent="0.15">
      <c r="A56744" s="3"/>
      <c r="B56744" s="3"/>
      <c r="J56744" s="3"/>
      <c r="K56744" s="5"/>
      <c r="L56744" s="8"/>
      <c r="N56744" s="5"/>
      <c r="O56744" s="10"/>
      <c r="P56744" s="8"/>
    </row>
    <row r="56745" spans="1:16" s="2" customFormat="1" x14ac:dyDescent="0.15">
      <c r="A56745" s="3"/>
      <c r="B56745" s="3"/>
      <c r="J56745" s="3"/>
      <c r="K56745" s="5"/>
      <c r="L56745" s="8"/>
      <c r="N56745" s="5"/>
      <c r="O56745" s="10"/>
      <c r="P56745" s="8"/>
    </row>
    <row r="56746" spans="1:16" s="2" customFormat="1" x14ac:dyDescent="0.15">
      <c r="A56746" s="3"/>
      <c r="B56746" s="3"/>
      <c r="J56746" s="3"/>
      <c r="K56746" s="5"/>
      <c r="L56746" s="8"/>
      <c r="N56746" s="5"/>
      <c r="O56746" s="10"/>
      <c r="P56746" s="8"/>
    </row>
    <row r="56747" spans="1:16" s="2" customFormat="1" x14ac:dyDescent="0.15">
      <c r="A56747" s="3"/>
      <c r="B56747" s="3"/>
      <c r="J56747" s="3"/>
      <c r="K56747" s="5"/>
      <c r="L56747" s="8"/>
      <c r="N56747" s="5"/>
      <c r="O56747" s="10"/>
      <c r="P56747" s="8"/>
    </row>
    <row r="56748" spans="1:16" s="2" customFormat="1" x14ac:dyDescent="0.15">
      <c r="A56748" s="3"/>
      <c r="B56748" s="3"/>
      <c r="J56748" s="3"/>
      <c r="K56748" s="5"/>
      <c r="L56748" s="8"/>
      <c r="N56748" s="5"/>
      <c r="O56748" s="10"/>
      <c r="P56748" s="8"/>
    </row>
    <row r="56749" spans="1:16" s="2" customFormat="1" x14ac:dyDescent="0.15">
      <c r="A56749" s="3"/>
      <c r="B56749" s="3"/>
      <c r="J56749" s="3"/>
      <c r="K56749" s="5"/>
      <c r="L56749" s="8"/>
      <c r="N56749" s="5"/>
      <c r="O56749" s="10"/>
      <c r="P56749" s="8"/>
    </row>
    <row r="56750" spans="1:16" s="2" customFormat="1" x14ac:dyDescent="0.15">
      <c r="A56750" s="3"/>
      <c r="B56750" s="3"/>
      <c r="J56750" s="3"/>
      <c r="K56750" s="5"/>
      <c r="L56750" s="8"/>
      <c r="N56750" s="5"/>
      <c r="O56750" s="10"/>
      <c r="P56750" s="8"/>
    </row>
    <row r="56751" spans="1:16" s="2" customFormat="1" x14ac:dyDescent="0.15">
      <c r="A56751" s="3"/>
      <c r="B56751" s="3"/>
      <c r="J56751" s="3"/>
      <c r="K56751" s="5"/>
      <c r="L56751" s="8"/>
      <c r="N56751" s="5"/>
      <c r="O56751" s="10"/>
      <c r="P56751" s="8"/>
    </row>
    <row r="56752" spans="1:16" s="2" customFormat="1" x14ac:dyDescent="0.15">
      <c r="A56752" s="3"/>
      <c r="B56752" s="3"/>
      <c r="J56752" s="3"/>
      <c r="K56752" s="5"/>
      <c r="L56752" s="8"/>
      <c r="N56752" s="5"/>
      <c r="O56752" s="10"/>
      <c r="P56752" s="8"/>
    </row>
    <row r="56753" spans="1:16" s="2" customFormat="1" x14ac:dyDescent="0.15">
      <c r="A56753" s="3"/>
      <c r="B56753" s="3"/>
      <c r="J56753" s="3"/>
      <c r="K56753" s="5"/>
      <c r="L56753" s="8"/>
      <c r="N56753" s="5"/>
      <c r="O56753" s="10"/>
      <c r="P56753" s="8"/>
    </row>
    <row r="56754" spans="1:16" s="2" customFormat="1" x14ac:dyDescent="0.15">
      <c r="A56754" s="3"/>
      <c r="B56754" s="3"/>
      <c r="J56754" s="3"/>
      <c r="K56754" s="5"/>
      <c r="L56754" s="8"/>
      <c r="N56754" s="5"/>
      <c r="O56754" s="10"/>
      <c r="P56754" s="8"/>
    </row>
    <row r="56755" spans="1:16" s="2" customFormat="1" x14ac:dyDescent="0.15">
      <c r="A56755" s="3"/>
      <c r="B56755" s="3"/>
      <c r="J56755" s="3"/>
      <c r="K56755" s="5"/>
      <c r="L56755" s="8"/>
      <c r="N56755" s="5"/>
      <c r="O56755" s="10"/>
      <c r="P56755" s="8"/>
    </row>
    <row r="56756" spans="1:16" s="2" customFormat="1" x14ac:dyDescent="0.15">
      <c r="A56756" s="3"/>
      <c r="B56756" s="3"/>
      <c r="J56756" s="3"/>
      <c r="K56756" s="5"/>
      <c r="L56756" s="8"/>
      <c r="N56756" s="5"/>
      <c r="O56756" s="10"/>
      <c r="P56756" s="8"/>
    </row>
    <row r="56757" spans="1:16" s="2" customFormat="1" x14ac:dyDescent="0.15">
      <c r="A56757" s="3"/>
      <c r="B56757" s="3"/>
      <c r="J56757" s="3"/>
      <c r="K56757" s="5"/>
      <c r="L56757" s="8"/>
      <c r="N56757" s="5"/>
      <c r="O56757" s="10"/>
      <c r="P56757" s="8"/>
    </row>
    <row r="56758" spans="1:16" s="2" customFormat="1" x14ac:dyDescent="0.15">
      <c r="A56758" s="3"/>
      <c r="B56758" s="3"/>
      <c r="J56758" s="3"/>
      <c r="K56758" s="5"/>
      <c r="L56758" s="8"/>
      <c r="N56758" s="5"/>
      <c r="O56758" s="10"/>
      <c r="P56758" s="8"/>
    </row>
    <row r="56759" spans="1:16" s="2" customFormat="1" x14ac:dyDescent="0.15">
      <c r="A56759" s="3"/>
      <c r="B56759" s="3"/>
      <c r="J56759" s="3"/>
      <c r="K56759" s="5"/>
      <c r="L56759" s="8"/>
      <c r="N56759" s="5"/>
      <c r="O56759" s="10"/>
      <c r="P56759" s="8"/>
    </row>
    <row r="56760" spans="1:16" s="2" customFormat="1" x14ac:dyDescent="0.15">
      <c r="A56760" s="3"/>
      <c r="B56760" s="3"/>
      <c r="J56760" s="3"/>
      <c r="K56760" s="5"/>
      <c r="L56760" s="8"/>
      <c r="N56760" s="5"/>
      <c r="O56760" s="10"/>
      <c r="P56760" s="8"/>
    </row>
    <row r="56761" spans="1:16" s="2" customFormat="1" x14ac:dyDescent="0.15">
      <c r="A56761" s="3"/>
      <c r="B56761" s="3"/>
      <c r="J56761" s="3"/>
      <c r="K56761" s="5"/>
      <c r="L56761" s="8"/>
      <c r="N56761" s="5"/>
      <c r="O56761" s="10"/>
      <c r="P56761" s="8"/>
    </row>
    <row r="56762" spans="1:16" s="2" customFormat="1" x14ac:dyDescent="0.15">
      <c r="A56762" s="3"/>
      <c r="B56762" s="3"/>
      <c r="J56762" s="3"/>
      <c r="K56762" s="5"/>
      <c r="L56762" s="8"/>
      <c r="N56762" s="5"/>
      <c r="O56762" s="10"/>
      <c r="P56762" s="8"/>
    </row>
    <row r="56763" spans="1:16" s="2" customFormat="1" x14ac:dyDescent="0.15">
      <c r="A56763" s="3"/>
      <c r="B56763" s="3"/>
      <c r="J56763" s="3"/>
      <c r="K56763" s="5"/>
      <c r="L56763" s="8"/>
      <c r="N56763" s="5"/>
      <c r="O56763" s="10"/>
      <c r="P56763" s="8"/>
    </row>
    <row r="56764" spans="1:16" s="2" customFormat="1" x14ac:dyDescent="0.15">
      <c r="A56764" s="3"/>
      <c r="B56764" s="3"/>
      <c r="J56764" s="3"/>
      <c r="K56764" s="5"/>
      <c r="L56764" s="8"/>
      <c r="N56764" s="5"/>
      <c r="O56764" s="10"/>
      <c r="P56764" s="8"/>
    </row>
    <row r="56765" spans="1:16" s="2" customFormat="1" x14ac:dyDescent="0.15">
      <c r="A56765" s="3"/>
      <c r="B56765" s="3"/>
      <c r="J56765" s="3"/>
      <c r="K56765" s="5"/>
      <c r="L56765" s="8"/>
      <c r="N56765" s="5"/>
      <c r="O56765" s="10"/>
      <c r="P56765" s="8"/>
    </row>
    <row r="56766" spans="1:16" s="2" customFormat="1" x14ac:dyDescent="0.15">
      <c r="A56766" s="3"/>
      <c r="B56766" s="3"/>
      <c r="J56766" s="3"/>
      <c r="K56766" s="5"/>
      <c r="L56766" s="8"/>
      <c r="N56766" s="5"/>
      <c r="O56766" s="10"/>
      <c r="P56766" s="8"/>
    </row>
    <row r="56767" spans="1:16" s="2" customFormat="1" x14ac:dyDescent="0.15">
      <c r="A56767" s="3"/>
      <c r="B56767" s="3"/>
      <c r="J56767" s="3"/>
      <c r="K56767" s="5"/>
      <c r="L56767" s="8"/>
      <c r="N56767" s="5"/>
      <c r="O56767" s="10"/>
      <c r="P56767" s="8"/>
    </row>
    <row r="56768" spans="1:16" s="2" customFormat="1" x14ac:dyDescent="0.15">
      <c r="A56768" s="3"/>
      <c r="B56768" s="3"/>
      <c r="J56768" s="3"/>
      <c r="K56768" s="5"/>
      <c r="L56768" s="8"/>
      <c r="N56768" s="5"/>
      <c r="O56768" s="10"/>
      <c r="P56768" s="8"/>
    </row>
    <row r="56769" spans="1:16" s="2" customFormat="1" x14ac:dyDescent="0.15">
      <c r="A56769" s="3"/>
      <c r="B56769" s="3"/>
      <c r="J56769" s="3"/>
      <c r="K56769" s="5"/>
      <c r="L56769" s="8"/>
      <c r="N56769" s="5"/>
      <c r="O56769" s="10"/>
      <c r="P56769" s="8"/>
    </row>
    <row r="56770" spans="1:16" s="2" customFormat="1" x14ac:dyDescent="0.15">
      <c r="A56770" s="3"/>
      <c r="B56770" s="3"/>
      <c r="J56770" s="3"/>
      <c r="K56770" s="5"/>
      <c r="L56770" s="8"/>
      <c r="N56770" s="5"/>
      <c r="O56770" s="10"/>
      <c r="P56770" s="8"/>
    </row>
    <row r="56771" spans="1:16" s="2" customFormat="1" x14ac:dyDescent="0.15">
      <c r="A56771" s="3"/>
      <c r="B56771" s="3"/>
      <c r="J56771" s="3"/>
      <c r="K56771" s="5"/>
      <c r="L56771" s="8"/>
      <c r="N56771" s="5"/>
      <c r="O56771" s="10"/>
      <c r="P56771" s="8"/>
    </row>
    <row r="56772" spans="1:16" s="2" customFormat="1" x14ac:dyDescent="0.15">
      <c r="A56772" s="3"/>
      <c r="B56772" s="3"/>
      <c r="J56772" s="3"/>
      <c r="K56772" s="5"/>
      <c r="L56772" s="8"/>
      <c r="N56772" s="5"/>
      <c r="O56772" s="10"/>
      <c r="P56772" s="8"/>
    </row>
    <row r="56773" spans="1:16" s="2" customFormat="1" x14ac:dyDescent="0.15">
      <c r="A56773" s="3"/>
      <c r="B56773" s="3"/>
      <c r="J56773" s="3"/>
      <c r="K56773" s="5"/>
      <c r="L56773" s="8"/>
      <c r="N56773" s="5"/>
      <c r="O56773" s="10"/>
      <c r="P56773" s="8"/>
    </row>
    <row r="56774" spans="1:16" s="2" customFormat="1" x14ac:dyDescent="0.15">
      <c r="A56774" s="3"/>
      <c r="B56774" s="3"/>
      <c r="J56774" s="3"/>
      <c r="K56774" s="5"/>
      <c r="L56774" s="8"/>
      <c r="N56774" s="5"/>
      <c r="O56774" s="10"/>
      <c r="P56774" s="8"/>
    </row>
    <row r="56775" spans="1:16" s="2" customFormat="1" x14ac:dyDescent="0.15">
      <c r="A56775" s="3"/>
      <c r="B56775" s="3"/>
      <c r="J56775" s="3"/>
      <c r="K56775" s="5"/>
      <c r="L56775" s="8"/>
      <c r="N56775" s="5"/>
      <c r="O56775" s="10"/>
      <c r="P56775" s="8"/>
    </row>
    <row r="56776" spans="1:16" s="2" customFormat="1" x14ac:dyDescent="0.15">
      <c r="A56776" s="3"/>
      <c r="B56776" s="3"/>
      <c r="J56776" s="3"/>
      <c r="K56776" s="5"/>
      <c r="L56776" s="8"/>
      <c r="N56776" s="5"/>
      <c r="O56776" s="10"/>
      <c r="P56776" s="8"/>
    </row>
    <row r="56777" spans="1:16" s="2" customFormat="1" x14ac:dyDescent="0.15">
      <c r="A56777" s="3"/>
      <c r="B56777" s="3"/>
      <c r="J56777" s="3"/>
      <c r="K56777" s="5"/>
      <c r="L56777" s="8"/>
      <c r="N56777" s="5"/>
      <c r="O56777" s="10"/>
      <c r="P56777" s="8"/>
    </row>
    <row r="56778" spans="1:16" s="2" customFormat="1" x14ac:dyDescent="0.15">
      <c r="A56778" s="3"/>
      <c r="B56778" s="3"/>
      <c r="J56778" s="3"/>
      <c r="K56778" s="5"/>
      <c r="L56778" s="8"/>
      <c r="N56778" s="5"/>
      <c r="O56778" s="10"/>
      <c r="P56778" s="8"/>
    </row>
    <row r="56779" spans="1:16" s="2" customFormat="1" x14ac:dyDescent="0.15">
      <c r="A56779" s="3"/>
      <c r="B56779" s="3"/>
      <c r="J56779" s="3"/>
      <c r="K56779" s="5"/>
      <c r="L56779" s="8"/>
      <c r="N56779" s="5"/>
      <c r="O56779" s="10"/>
      <c r="P56779" s="8"/>
    </row>
    <row r="56780" spans="1:16" s="2" customFormat="1" x14ac:dyDescent="0.15">
      <c r="A56780" s="3"/>
      <c r="B56780" s="3"/>
      <c r="J56780" s="3"/>
      <c r="K56780" s="5"/>
      <c r="L56780" s="8"/>
      <c r="N56780" s="5"/>
      <c r="O56780" s="10"/>
      <c r="P56780" s="8"/>
    </row>
    <row r="56781" spans="1:16" s="2" customFormat="1" x14ac:dyDescent="0.15">
      <c r="A56781" s="3"/>
      <c r="B56781" s="3"/>
      <c r="J56781" s="3"/>
      <c r="K56781" s="5"/>
      <c r="L56781" s="8"/>
      <c r="N56781" s="5"/>
      <c r="O56781" s="10"/>
      <c r="P56781" s="8"/>
    </row>
    <row r="56782" spans="1:16" s="2" customFormat="1" x14ac:dyDescent="0.15">
      <c r="A56782" s="3"/>
      <c r="B56782" s="3"/>
      <c r="J56782" s="3"/>
      <c r="K56782" s="5"/>
      <c r="L56782" s="8"/>
      <c r="N56782" s="5"/>
      <c r="O56782" s="10"/>
      <c r="P56782" s="8"/>
    </row>
    <row r="56783" spans="1:16" s="2" customFormat="1" x14ac:dyDescent="0.15">
      <c r="A56783" s="3"/>
      <c r="B56783" s="3"/>
      <c r="J56783" s="3"/>
      <c r="K56783" s="5"/>
      <c r="L56783" s="8"/>
      <c r="N56783" s="5"/>
      <c r="O56783" s="10"/>
      <c r="P56783" s="8"/>
    </row>
    <row r="56784" spans="1:16" s="2" customFormat="1" x14ac:dyDescent="0.15">
      <c r="A56784" s="3"/>
      <c r="B56784" s="3"/>
      <c r="J56784" s="3"/>
      <c r="K56784" s="5"/>
      <c r="L56784" s="8"/>
      <c r="N56784" s="5"/>
      <c r="O56784" s="10"/>
      <c r="P56784" s="8"/>
    </row>
    <row r="56785" spans="1:16" s="2" customFormat="1" x14ac:dyDescent="0.15">
      <c r="A56785" s="3"/>
      <c r="B56785" s="3"/>
      <c r="J56785" s="3"/>
      <c r="K56785" s="5"/>
      <c r="L56785" s="8"/>
      <c r="N56785" s="5"/>
      <c r="O56785" s="10"/>
      <c r="P56785" s="8"/>
    </row>
    <row r="56786" spans="1:16" s="2" customFormat="1" x14ac:dyDescent="0.15">
      <c r="A56786" s="3"/>
      <c r="B56786" s="3"/>
      <c r="J56786" s="3"/>
      <c r="K56786" s="5"/>
      <c r="L56786" s="8"/>
      <c r="N56786" s="5"/>
      <c r="O56786" s="10"/>
      <c r="P56786" s="8"/>
    </row>
    <row r="56787" spans="1:16" s="2" customFormat="1" x14ac:dyDescent="0.15">
      <c r="A56787" s="3"/>
      <c r="B56787" s="3"/>
      <c r="J56787" s="3"/>
      <c r="K56787" s="5"/>
      <c r="L56787" s="8"/>
      <c r="N56787" s="5"/>
      <c r="O56787" s="10"/>
      <c r="P56787" s="8"/>
    </row>
    <row r="56788" spans="1:16" s="2" customFormat="1" x14ac:dyDescent="0.15">
      <c r="A56788" s="3"/>
      <c r="B56788" s="3"/>
      <c r="J56788" s="3"/>
      <c r="K56788" s="5"/>
      <c r="L56788" s="8"/>
      <c r="N56788" s="5"/>
      <c r="O56788" s="10"/>
      <c r="P56788" s="8"/>
    </row>
    <row r="56789" spans="1:16" s="2" customFormat="1" x14ac:dyDescent="0.15">
      <c r="A56789" s="3"/>
      <c r="B56789" s="3"/>
      <c r="J56789" s="3"/>
      <c r="K56789" s="5"/>
      <c r="L56789" s="8"/>
      <c r="N56789" s="5"/>
      <c r="O56789" s="10"/>
      <c r="P56789" s="8"/>
    </row>
    <row r="56790" spans="1:16" s="2" customFormat="1" x14ac:dyDescent="0.15">
      <c r="A56790" s="3"/>
      <c r="B56790" s="3"/>
      <c r="J56790" s="3"/>
      <c r="K56790" s="5"/>
      <c r="L56790" s="8"/>
      <c r="N56790" s="5"/>
      <c r="O56790" s="10"/>
      <c r="P56790" s="8"/>
    </row>
    <row r="56791" spans="1:16" s="2" customFormat="1" x14ac:dyDescent="0.15">
      <c r="A56791" s="3"/>
      <c r="B56791" s="3"/>
      <c r="J56791" s="3"/>
      <c r="K56791" s="5"/>
      <c r="L56791" s="8"/>
      <c r="N56791" s="5"/>
      <c r="O56791" s="10"/>
      <c r="P56791" s="8"/>
    </row>
    <row r="56792" spans="1:16" s="2" customFormat="1" x14ac:dyDescent="0.15">
      <c r="A56792" s="3"/>
      <c r="B56792" s="3"/>
      <c r="J56792" s="3"/>
      <c r="K56792" s="5"/>
      <c r="L56792" s="8"/>
      <c r="N56792" s="5"/>
      <c r="O56792" s="10"/>
      <c r="P56792" s="8"/>
    </row>
    <row r="56793" spans="1:16" s="2" customFormat="1" x14ac:dyDescent="0.15">
      <c r="A56793" s="3"/>
      <c r="B56793" s="3"/>
      <c r="J56793" s="3"/>
      <c r="K56793" s="5"/>
      <c r="L56793" s="8"/>
      <c r="N56793" s="5"/>
      <c r="O56793" s="10"/>
      <c r="P56793" s="8"/>
    </row>
    <row r="56794" spans="1:16" s="2" customFormat="1" x14ac:dyDescent="0.15">
      <c r="A56794" s="3"/>
      <c r="B56794" s="3"/>
      <c r="J56794" s="3"/>
      <c r="K56794" s="5"/>
      <c r="L56794" s="8"/>
      <c r="N56794" s="5"/>
      <c r="O56794" s="10"/>
      <c r="P56794" s="8"/>
    </row>
    <row r="56795" spans="1:16" s="2" customFormat="1" x14ac:dyDescent="0.15">
      <c r="A56795" s="3"/>
      <c r="B56795" s="3"/>
      <c r="J56795" s="3"/>
      <c r="K56795" s="5"/>
      <c r="L56795" s="8"/>
      <c r="N56795" s="5"/>
      <c r="O56795" s="10"/>
      <c r="P56795" s="8"/>
    </row>
    <row r="56796" spans="1:16" s="2" customFormat="1" x14ac:dyDescent="0.15">
      <c r="A56796" s="3"/>
      <c r="B56796" s="3"/>
      <c r="J56796" s="3"/>
      <c r="K56796" s="5"/>
      <c r="L56796" s="8"/>
      <c r="N56796" s="5"/>
      <c r="O56796" s="10"/>
      <c r="P56796" s="8"/>
    </row>
    <row r="56797" spans="1:16" s="2" customFormat="1" x14ac:dyDescent="0.15">
      <c r="A56797" s="3"/>
      <c r="B56797" s="3"/>
      <c r="J56797" s="3"/>
      <c r="K56797" s="5"/>
      <c r="L56797" s="8"/>
      <c r="N56797" s="5"/>
      <c r="O56797" s="10"/>
      <c r="P56797" s="8"/>
    </row>
    <row r="56798" spans="1:16" s="2" customFormat="1" x14ac:dyDescent="0.15">
      <c r="A56798" s="3"/>
      <c r="B56798" s="3"/>
      <c r="J56798" s="3"/>
      <c r="K56798" s="5"/>
      <c r="L56798" s="8"/>
      <c r="N56798" s="5"/>
      <c r="O56798" s="10"/>
      <c r="P56798" s="8"/>
    </row>
    <row r="56799" spans="1:16" s="2" customFormat="1" x14ac:dyDescent="0.15">
      <c r="A56799" s="3"/>
      <c r="B56799" s="3"/>
      <c r="J56799" s="3"/>
      <c r="K56799" s="5"/>
      <c r="L56799" s="8"/>
      <c r="N56799" s="5"/>
      <c r="O56799" s="10"/>
      <c r="P56799" s="8"/>
    </row>
    <row r="56800" spans="1:16" s="2" customFormat="1" x14ac:dyDescent="0.15">
      <c r="A56800" s="3"/>
      <c r="B56800" s="3"/>
      <c r="J56800" s="3"/>
      <c r="K56800" s="5"/>
      <c r="L56800" s="8"/>
      <c r="N56800" s="5"/>
      <c r="O56800" s="10"/>
      <c r="P56800" s="8"/>
    </row>
    <row r="56801" spans="1:16" s="2" customFormat="1" x14ac:dyDescent="0.15">
      <c r="A56801" s="3"/>
      <c r="B56801" s="3"/>
      <c r="J56801" s="3"/>
      <c r="K56801" s="5"/>
      <c r="L56801" s="8"/>
      <c r="N56801" s="5"/>
      <c r="O56801" s="10"/>
      <c r="P56801" s="8"/>
    </row>
    <row r="56802" spans="1:16" s="2" customFormat="1" x14ac:dyDescent="0.15">
      <c r="A56802" s="3"/>
      <c r="B56802" s="3"/>
      <c r="J56802" s="3"/>
      <c r="K56802" s="5"/>
      <c r="L56802" s="8"/>
      <c r="N56802" s="5"/>
      <c r="O56802" s="10"/>
      <c r="P56802" s="8"/>
    </row>
    <row r="56803" spans="1:16" s="2" customFormat="1" x14ac:dyDescent="0.15">
      <c r="A56803" s="3"/>
      <c r="B56803" s="3"/>
      <c r="J56803" s="3"/>
      <c r="K56803" s="5"/>
      <c r="L56803" s="8"/>
      <c r="N56803" s="5"/>
      <c r="O56803" s="10"/>
      <c r="P56803" s="8"/>
    </row>
    <row r="56804" spans="1:16" s="2" customFormat="1" x14ac:dyDescent="0.15">
      <c r="A56804" s="3"/>
      <c r="B56804" s="3"/>
      <c r="J56804" s="3"/>
      <c r="K56804" s="5"/>
      <c r="L56804" s="8"/>
      <c r="N56804" s="5"/>
      <c r="O56804" s="10"/>
      <c r="P56804" s="8"/>
    </row>
    <row r="56805" spans="1:16" s="2" customFormat="1" x14ac:dyDescent="0.15">
      <c r="A56805" s="3"/>
      <c r="B56805" s="3"/>
      <c r="J56805" s="3"/>
      <c r="K56805" s="5"/>
      <c r="L56805" s="8"/>
      <c r="N56805" s="5"/>
      <c r="O56805" s="10"/>
      <c r="P56805" s="8"/>
    </row>
    <row r="56806" spans="1:16" s="2" customFormat="1" x14ac:dyDescent="0.15">
      <c r="A56806" s="3"/>
      <c r="B56806" s="3"/>
      <c r="J56806" s="3"/>
      <c r="K56806" s="5"/>
      <c r="L56806" s="8"/>
      <c r="N56806" s="5"/>
      <c r="O56806" s="10"/>
      <c r="P56806" s="8"/>
    </row>
    <row r="56807" spans="1:16" s="2" customFormat="1" x14ac:dyDescent="0.15">
      <c r="A56807" s="3"/>
      <c r="B56807" s="3"/>
      <c r="J56807" s="3"/>
      <c r="K56807" s="5"/>
      <c r="L56807" s="8"/>
      <c r="N56807" s="5"/>
      <c r="O56807" s="10"/>
      <c r="P56807" s="8"/>
    </row>
    <row r="56808" spans="1:16" s="2" customFormat="1" x14ac:dyDescent="0.15">
      <c r="A56808" s="3"/>
      <c r="B56808" s="3"/>
      <c r="J56808" s="3"/>
      <c r="K56808" s="5"/>
      <c r="L56808" s="8"/>
      <c r="N56808" s="5"/>
      <c r="O56808" s="10"/>
      <c r="P56808" s="8"/>
    </row>
    <row r="56809" spans="1:16" s="2" customFormat="1" x14ac:dyDescent="0.15">
      <c r="A56809" s="3"/>
      <c r="B56809" s="3"/>
      <c r="J56809" s="3"/>
      <c r="K56809" s="5"/>
      <c r="L56809" s="8"/>
      <c r="N56809" s="5"/>
      <c r="O56809" s="10"/>
      <c r="P56809" s="8"/>
    </row>
    <row r="56810" spans="1:16" s="2" customFormat="1" x14ac:dyDescent="0.15">
      <c r="A56810" s="3"/>
      <c r="B56810" s="3"/>
      <c r="J56810" s="3"/>
      <c r="K56810" s="5"/>
      <c r="L56810" s="8"/>
      <c r="N56810" s="5"/>
      <c r="O56810" s="10"/>
      <c r="P56810" s="8"/>
    </row>
    <row r="56811" spans="1:16" s="2" customFormat="1" x14ac:dyDescent="0.15">
      <c r="A56811" s="3"/>
      <c r="B56811" s="3"/>
      <c r="J56811" s="3"/>
      <c r="K56811" s="5"/>
      <c r="L56811" s="8"/>
      <c r="N56811" s="5"/>
      <c r="O56811" s="10"/>
      <c r="P56811" s="8"/>
    </row>
    <row r="56812" spans="1:16" s="2" customFormat="1" x14ac:dyDescent="0.15">
      <c r="A56812" s="3"/>
      <c r="B56812" s="3"/>
      <c r="J56812" s="3"/>
      <c r="K56812" s="5"/>
      <c r="L56812" s="8"/>
      <c r="N56812" s="5"/>
      <c r="O56812" s="10"/>
      <c r="P56812" s="8"/>
    </row>
    <row r="56813" spans="1:16" s="2" customFormat="1" x14ac:dyDescent="0.15">
      <c r="A56813" s="3"/>
      <c r="B56813" s="3"/>
      <c r="J56813" s="3"/>
      <c r="K56813" s="5"/>
      <c r="L56813" s="8"/>
      <c r="N56813" s="5"/>
      <c r="O56813" s="10"/>
      <c r="P56813" s="8"/>
    </row>
    <row r="56814" spans="1:16" s="2" customFormat="1" x14ac:dyDescent="0.15">
      <c r="A56814" s="3"/>
      <c r="B56814" s="3"/>
      <c r="J56814" s="3"/>
      <c r="K56814" s="5"/>
      <c r="L56814" s="8"/>
      <c r="N56814" s="5"/>
      <c r="O56814" s="10"/>
      <c r="P56814" s="8"/>
    </row>
    <row r="56815" spans="1:16" s="2" customFormat="1" x14ac:dyDescent="0.15">
      <c r="A56815" s="3"/>
      <c r="B56815" s="3"/>
      <c r="J56815" s="3"/>
      <c r="K56815" s="5"/>
      <c r="L56815" s="8"/>
      <c r="N56815" s="5"/>
      <c r="O56815" s="10"/>
      <c r="P56815" s="8"/>
    </row>
    <row r="56816" spans="1:16" s="2" customFormat="1" x14ac:dyDescent="0.15">
      <c r="A56816" s="3"/>
      <c r="B56816" s="3"/>
      <c r="J56816" s="3"/>
      <c r="K56816" s="5"/>
      <c r="L56816" s="8"/>
      <c r="N56816" s="5"/>
      <c r="O56816" s="10"/>
      <c r="P56816" s="8"/>
    </row>
    <row r="56817" spans="1:16" s="2" customFormat="1" x14ac:dyDescent="0.15">
      <c r="A56817" s="3"/>
      <c r="B56817" s="3"/>
      <c r="J56817" s="3"/>
      <c r="K56817" s="5"/>
      <c r="L56817" s="8"/>
      <c r="N56817" s="5"/>
      <c r="O56817" s="10"/>
      <c r="P56817" s="8"/>
    </row>
    <row r="56818" spans="1:16" s="2" customFormat="1" x14ac:dyDescent="0.15">
      <c r="A56818" s="3"/>
      <c r="B56818" s="3"/>
      <c r="J56818" s="3"/>
      <c r="K56818" s="5"/>
      <c r="L56818" s="8"/>
      <c r="N56818" s="5"/>
      <c r="O56818" s="10"/>
      <c r="P56818" s="8"/>
    </row>
    <row r="56819" spans="1:16" s="2" customFormat="1" x14ac:dyDescent="0.15">
      <c r="A56819" s="3"/>
      <c r="B56819" s="3"/>
      <c r="J56819" s="3"/>
      <c r="K56819" s="5"/>
      <c r="L56819" s="8"/>
      <c r="N56819" s="5"/>
      <c r="O56819" s="10"/>
      <c r="P56819" s="8"/>
    </row>
    <row r="56820" spans="1:16" s="2" customFormat="1" x14ac:dyDescent="0.15">
      <c r="A56820" s="3"/>
      <c r="B56820" s="3"/>
      <c r="J56820" s="3"/>
      <c r="K56820" s="5"/>
      <c r="L56820" s="8"/>
      <c r="N56820" s="5"/>
      <c r="O56820" s="10"/>
      <c r="P56820" s="8"/>
    </row>
    <row r="56821" spans="1:16" s="2" customFormat="1" x14ac:dyDescent="0.15">
      <c r="A56821" s="3"/>
      <c r="B56821" s="3"/>
      <c r="J56821" s="3"/>
      <c r="K56821" s="5"/>
      <c r="L56821" s="8"/>
      <c r="N56821" s="5"/>
      <c r="O56821" s="10"/>
      <c r="P56821" s="8"/>
    </row>
    <row r="56822" spans="1:16" s="2" customFormat="1" x14ac:dyDescent="0.15">
      <c r="A56822" s="3"/>
      <c r="B56822" s="3"/>
      <c r="J56822" s="3"/>
      <c r="K56822" s="5"/>
      <c r="L56822" s="8"/>
      <c r="N56822" s="5"/>
      <c r="O56822" s="10"/>
      <c r="P56822" s="8"/>
    </row>
    <row r="56823" spans="1:16" s="2" customFormat="1" x14ac:dyDescent="0.15">
      <c r="A56823" s="3"/>
      <c r="B56823" s="3"/>
      <c r="J56823" s="3"/>
      <c r="K56823" s="5"/>
      <c r="L56823" s="8"/>
      <c r="N56823" s="5"/>
      <c r="O56823" s="10"/>
      <c r="P56823" s="8"/>
    </row>
    <row r="56824" spans="1:16" s="2" customFormat="1" x14ac:dyDescent="0.15">
      <c r="A56824" s="3"/>
      <c r="B56824" s="3"/>
      <c r="J56824" s="3"/>
      <c r="K56824" s="5"/>
      <c r="L56824" s="8"/>
      <c r="N56824" s="5"/>
      <c r="O56824" s="10"/>
      <c r="P56824" s="8"/>
    </row>
    <row r="56825" spans="1:16" s="2" customFormat="1" x14ac:dyDescent="0.15">
      <c r="A56825" s="3"/>
      <c r="B56825" s="3"/>
      <c r="J56825" s="3"/>
      <c r="K56825" s="5"/>
      <c r="L56825" s="8"/>
      <c r="N56825" s="5"/>
      <c r="O56825" s="10"/>
      <c r="P56825" s="8"/>
    </row>
    <row r="56826" spans="1:16" s="2" customFormat="1" x14ac:dyDescent="0.15">
      <c r="A56826" s="3"/>
      <c r="B56826" s="3"/>
      <c r="J56826" s="3"/>
      <c r="K56826" s="5"/>
      <c r="L56826" s="8"/>
      <c r="N56826" s="5"/>
      <c r="O56826" s="10"/>
      <c r="P56826" s="8"/>
    </row>
    <row r="56827" spans="1:16" s="2" customFormat="1" x14ac:dyDescent="0.15">
      <c r="A56827" s="3"/>
      <c r="B56827" s="3"/>
      <c r="J56827" s="3"/>
      <c r="K56827" s="5"/>
      <c r="L56827" s="8"/>
      <c r="N56827" s="5"/>
      <c r="O56827" s="10"/>
      <c r="P56827" s="8"/>
    </row>
    <row r="56828" spans="1:16" s="2" customFormat="1" x14ac:dyDescent="0.15">
      <c r="A56828" s="3"/>
      <c r="B56828" s="3"/>
      <c r="J56828" s="3"/>
      <c r="K56828" s="5"/>
      <c r="L56828" s="8"/>
      <c r="N56828" s="5"/>
      <c r="O56828" s="10"/>
      <c r="P56828" s="8"/>
    </row>
    <row r="56829" spans="1:16" s="2" customFormat="1" x14ac:dyDescent="0.15">
      <c r="A56829" s="3"/>
      <c r="B56829" s="3"/>
      <c r="J56829" s="3"/>
      <c r="K56829" s="5"/>
      <c r="L56829" s="8"/>
      <c r="N56829" s="5"/>
      <c r="O56829" s="10"/>
      <c r="P56829" s="8"/>
    </row>
    <row r="56830" spans="1:16" s="2" customFormat="1" x14ac:dyDescent="0.15">
      <c r="A56830" s="3"/>
      <c r="B56830" s="3"/>
      <c r="J56830" s="3"/>
      <c r="K56830" s="5"/>
      <c r="L56830" s="8"/>
      <c r="N56830" s="5"/>
      <c r="O56830" s="10"/>
      <c r="P56830" s="8"/>
    </row>
    <row r="56831" spans="1:16" s="2" customFormat="1" x14ac:dyDescent="0.15">
      <c r="A56831" s="3"/>
      <c r="B56831" s="3"/>
      <c r="J56831" s="3"/>
      <c r="K56831" s="5"/>
      <c r="L56831" s="8"/>
      <c r="N56831" s="5"/>
      <c r="O56831" s="10"/>
      <c r="P56831" s="8"/>
    </row>
    <row r="56832" spans="1:16" s="2" customFormat="1" x14ac:dyDescent="0.15">
      <c r="A56832" s="3"/>
      <c r="B56832" s="3"/>
      <c r="J56832" s="3"/>
      <c r="K56832" s="5"/>
      <c r="L56832" s="8"/>
      <c r="N56832" s="5"/>
      <c r="O56832" s="10"/>
      <c r="P56832" s="8"/>
    </row>
    <row r="56833" spans="1:16" s="2" customFormat="1" x14ac:dyDescent="0.15">
      <c r="A56833" s="3"/>
      <c r="B56833" s="3"/>
      <c r="J56833" s="3"/>
      <c r="K56833" s="5"/>
      <c r="L56833" s="8"/>
      <c r="N56833" s="5"/>
      <c r="O56833" s="10"/>
      <c r="P56833" s="8"/>
    </row>
    <row r="56834" spans="1:16" s="2" customFormat="1" x14ac:dyDescent="0.15">
      <c r="A56834" s="3"/>
      <c r="B56834" s="3"/>
      <c r="J56834" s="3"/>
      <c r="K56834" s="5"/>
      <c r="L56834" s="8"/>
      <c r="N56834" s="5"/>
      <c r="O56834" s="10"/>
      <c r="P56834" s="8"/>
    </row>
    <row r="56835" spans="1:16" s="2" customFormat="1" x14ac:dyDescent="0.15">
      <c r="A56835" s="3"/>
      <c r="B56835" s="3"/>
      <c r="J56835" s="3"/>
      <c r="K56835" s="5"/>
      <c r="L56835" s="8"/>
      <c r="N56835" s="5"/>
      <c r="O56835" s="10"/>
      <c r="P56835" s="8"/>
    </row>
    <row r="56836" spans="1:16" s="2" customFormat="1" x14ac:dyDescent="0.15">
      <c r="A56836" s="3"/>
      <c r="B56836" s="3"/>
      <c r="J56836" s="3"/>
      <c r="K56836" s="5"/>
      <c r="L56836" s="8"/>
      <c r="N56836" s="5"/>
      <c r="O56836" s="10"/>
      <c r="P56836" s="8"/>
    </row>
    <row r="56837" spans="1:16" s="2" customFormat="1" x14ac:dyDescent="0.15">
      <c r="A56837" s="3"/>
      <c r="B56837" s="3"/>
      <c r="J56837" s="3"/>
      <c r="K56837" s="5"/>
      <c r="L56837" s="8"/>
      <c r="N56837" s="5"/>
      <c r="O56837" s="10"/>
      <c r="P56837" s="8"/>
    </row>
    <row r="56838" spans="1:16" s="2" customFormat="1" x14ac:dyDescent="0.15">
      <c r="A56838" s="3"/>
      <c r="B56838" s="3"/>
      <c r="J56838" s="3"/>
      <c r="K56838" s="5"/>
      <c r="L56838" s="8"/>
      <c r="N56838" s="5"/>
      <c r="O56838" s="10"/>
      <c r="P56838" s="8"/>
    </row>
    <row r="56839" spans="1:16" s="2" customFormat="1" x14ac:dyDescent="0.15">
      <c r="A56839" s="3"/>
      <c r="B56839" s="3"/>
      <c r="J56839" s="3"/>
      <c r="K56839" s="5"/>
      <c r="L56839" s="8"/>
      <c r="N56839" s="5"/>
      <c r="O56839" s="10"/>
      <c r="P56839" s="8"/>
    </row>
    <row r="56840" spans="1:16" s="2" customFormat="1" x14ac:dyDescent="0.15">
      <c r="A56840" s="3"/>
      <c r="B56840" s="3"/>
      <c r="J56840" s="3"/>
      <c r="K56840" s="5"/>
      <c r="L56840" s="8"/>
      <c r="N56840" s="5"/>
      <c r="O56840" s="10"/>
      <c r="P56840" s="8"/>
    </row>
    <row r="56841" spans="1:16" s="2" customFormat="1" x14ac:dyDescent="0.15">
      <c r="A56841" s="3"/>
      <c r="B56841" s="3"/>
      <c r="J56841" s="3"/>
      <c r="K56841" s="5"/>
      <c r="L56841" s="8"/>
      <c r="N56841" s="5"/>
      <c r="O56841" s="10"/>
      <c r="P56841" s="8"/>
    </row>
    <row r="56842" spans="1:16" s="2" customFormat="1" x14ac:dyDescent="0.15">
      <c r="A56842" s="3"/>
      <c r="B56842" s="3"/>
      <c r="J56842" s="3"/>
      <c r="K56842" s="5"/>
      <c r="L56842" s="8"/>
      <c r="N56842" s="5"/>
      <c r="O56842" s="10"/>
      <c r="P56842" s="8"/>
    </row>
    <row r="56843" spans="1:16" s="2" customFormat="1" x14ac:dyDescent="0.15">
      <c r="A56843" s="3"/>
      <c r="B56843" s="3"/>
      <c r="J56843" s="3"/>
      <c r="K56843" s="5"/>
      <c r="L56843" s="8"/>
      <c r="N56843" s="5"/>
      <c r="O56843" s="10"/>
      <c r="P56843" s="8"/>
    </row>
    <row r="56844" spans="1:16" s="2" customFormat="1" x14ac:dyDescent="0.15">
      <c r="A56844" s="3"/>
      <c r="B56844" s="3"/>
      <c r="J56844" s="3"/>
      <c r="K56844" s="5"/>
      <c r="L56844" s="8"/>
      <c r="N56844" s="5"/>
      <c r="O56844" s="10"/>
      <c r="P56844" s="8"/>
    </row>
    <row r="56845" spans="1:16" s="2" customFormat="1" x14ac:dyDescent="0.15">
      <c r="A56845" s="3"/>
      <c r="B56845" s="3"/>
      <c r="J56845" s="3"/>
      <c r="K56845" s="5"/>
      <c r="L56845" s="8"/>
      <c r="N56845" s="5"/>
      <c r="O56845" s="10"/>
      <c r="P56845" s="8"/>
    </row>
    <row r="56846" spans="1:16" s="2" customFormat="1" x14ac:dyDescent="0.15">
      <c r="A56846" s="3"/>
      <c r="B56846" s="3"/>
      <c r="J56846" s="3"/>
      <c r="K56846" s="5"/>
      <c r="L56846" s="8"/>
      <c r="N56846" s="5"/>
      <c r="O56846" s="10"/>
      <c r="P56846" s="8"/>
    </row>
    <row r="56847" spans="1:16" s="2" customFormat="1" x14ac:dyDescent="0.15">
      <c r="A56847" s="3"/>
      <c r="B56847" s="3"/>
      <c r="J56847" s="3"/>
      <c r="K56847" s="5"/>
      <c r="L56847" s="8"/>
      <c r="N56847" s="5"/>
      <c r="O56847" s="10"/>
      <c r="P56847" s="8"/>
    </row>
    <row r="56848" spans="1:16" s="2" customFormat="1" x14ac:dyDescent="0.15">
      <c r="A56848" s="3"/>
      <c r="B56848" s="3"/>
      <c r="J56848" s="3"/>
      <c r="K56848" s="5"/>
      <c r="L56848" s="8"/>
      <c r="N56848" s="5"/>
      <c r="O56848" s="10"/>
      <c r="P56848" s="8"/>
    </row>
    <row r="56849" spans="1:16" s="2" customFormat="1" x14ac:dyDescent="0.15">
      <c r="A56849" s="3"/>
      <c r="B56849" s="3"/>
      <c r="J56849" s="3"/>
      <c r="K56849" s="5"/>
      <c r="L56849" s="8"/>
      <c r="N56849" s="5"/>
      <c r="O56849" s="10"/>
      <c r="P56849" s="8"/>
    </row>
    <row r="56850" spans="1:16" s="2" customFormat="1" x14ac:dyDescent="0.15">
      <c r="A56850" s="3"/>
      <c r="B56850" s="3"/>
      <c r="J56850" s="3"/>
      <c r="K56850" s="5"/>
      <c r="L56850" s="8"/>
      <c r="N56850" s="5"/>
      <c r="O56850" s="10"/>
      <c r="P56850" s="8"/>
    </row>
    <row r="56851" spans="1:16" s="2" customFormat="1" x14ac:dyDescent="0.15">
      <c r="A56851" s="3"/>
      <c r="B56851" s="3"/>
      <c r="J56851" s="3"/>
      <c r="K56851" s="5"/>
      <c r="L56851" s="8"/>
      <c r="N56851" s="5"/>
      <c r="O56851" s="10"/>
      <c r="P56851" s="8"/>
    </row>
    <row r="56852" spans="1:16" s="2" customFormat="1" x14ac:dyDescent="0.15">
      <c r="A56852" s="3"/>
      <c r="B56852" s="3"/>
      <c r="J56852" s="3"/>
      <c r="K56852" s="5"/>
      <c r="L56852" s="8"/>
      <c r="N56852" s="5"/>
      <c r="O56852" s="10"/>
      <c r="P56852" s="8"/>
    </row>
    <row r="56853" spans="1:16" s="2" customFormat="1" x14ac:dyDescent="0.15">
      <c r="A56853" s="3"/>
      <c r="B56853" s="3"/>
      <c r="J56853" s="3"/>
      <c r="K56853" s="5"/>
      <c r="L56853" s="8"/>
      <c r="N56853" s="5"/>
      <c r="O56853" s="10"/>
      <c r="P56853" s="8"/>
    </row>
    <row r="56854" spans="1:16" s="2" customFormat="1" x14ac:dyDescent="0.15">
      <c r="A56854" s="3"/>
      <c r="B56854" s="3"/>
      <c r="J56854" s="3"/>
      <c r="K56854" s="5"/>
      <c r="L56854" s="8"/>
      <c r="N56854" s="5"/>
      <c r="O56854" s="10"/>
      <c r="P56854" s="8"/>
    </row>
    <row r="56855" spans="1:16" s="2" customFormat="1" x14ac:dyDescent="0.15">
      <c r="A56855" s="3"/>
      <c r="B56855" s="3"/>
      <c r="J56855" s="3"/>
      <c r="K56855" s="5"/>
      <c r="L56855" s="8"/>
      <c r="N56855" s="5"/>
      <c r="O56855" s="10"/>
      <c r="P56855" s="8"/>
    </row>
    <row r="56856" spans="1:16" s="2" customFormat="1" x14ac:dyDescent="0.15">
      <c r="A56856" s="3"/>
      <c r="B56856" s="3"/>
      <c r="J56856" s="3"/>
      <c r="K56856" s="5"/>
      <c r="L56856" s="8"/>
      <c r="N56856" s="5"/>
      <c r="O56856" s="10"/>
      <c r="P56856" s="8"/>
    </row>
    <row r="56857" spans="1:16" s="2" customFormat="1" x14ac:dyDescent="0.15">
      <c r="A56857" s="3"/>
      <c r="B56857" s="3"/>
      <c r="J56857" s="3"/>
      <c r="K56857" s="5"/>
      <c r="L56857" s="8"/>
      <c r="N56857" s="5"/>
      <c r="O56857" s="10"/>
      <c r="P56857" s="8"/>
    </row>
    <row r="56858" spans="1:16" s="2" customFormat="1" x14ac:dyDescent="0.15">
      <c r="A56858" s="3"/>
      <c r="B56858" s="3"/>
      <c r="J56858" s="3"/>
      <c r="K56858" s="5"/>
      <c r="L56858" s="8"/>
      <c r="N56858" s="5"/>
      <c r="O56858" s="10"/>
      <c r="P56858" s="8"/>
    </row>
    <row r="56859" spans="1:16" s="2" customFormat="1" x14ac:dyDescent="0.15">
      <c r="A56859" s="3"/>
      <c r="B56859" s="3"/>
      <c r="J56859" s="3"/>
      <c r="K56859" s="5"/>
      <c r="L56859" s="8"/>
      <c r="N56859" s="5"/>
      <c r="O56859" s="10"/>
      <c r="P56859" s="8"/>
    </row>
    <row r="56860" spans="1:16" s="2" customFormat="1" x14ac:dyDescent="0.15">
      <c r="A56860" s="3"/>
      <c r="B56860" s="3"/>
      <c r="J56860" s="3"/>
      <c r="K56860" s="5"/>
      <c r="L56860" s="8"/>
      <c r="N56860" s="5"/>
      <c r="O56860" s="10"/>
      <c r="P56860" s="8"/>
    </row>
    <row r="56861" spans="1:16" s="2" customFormat="1" x14ac:dyDescent="0.15">
      <c r="A56861" s="3"/>
      <c r="B56861" s="3"/>
      <c r="J56861" s="3"/>
      <c r="K56861" s="5"/>
      <c r="L56861" s="8"/>
      <c r="N56861" s="5"/>
      <c r="O56861" s="10"/>
      <c r="P56861" s="8"/>
    </row>
    <row r="56862" spans="1:16" s="2" customFormat="1" x14ac:dyDescent="0.15">
      <c r="A56862" s="3"/>
      <c r="B56862" s="3"/>
      <c r="J56862" s="3"/>
      <c r="K56862" s="5"/>
      <c r="L56862" s="8"/>
      <c r="N56862" s="5"/>
      <c r="O56862" s="10"/>
      <c r="P56862" s="8"/>
    </row>
    <row r="56863" spans="1:16" s="2" customFormat="1" x14ac:dyDescent="0.15">
      <c r="A56863" s="3"/>
      <c r="B56863" s="3"/>
      <c r="J56863" s="3"/>
      <c r="K56863" s="5"/>
      <c r="L56863" s="8"/>
      <c r="N56863" s="5"/>
      <c r="O56863" s="10"/>
      <c r="P56863" s="8"/>
    </row>
    <row r="56864" spans="1:16" s="2" customFormat="1" x14ac:dyDescent="0.15">
      <c r="A56864" s="3"/>
      <c r="B56864" s="3"/>
      <c r="J56864" s="3"/>
      <c r="K56864" s="5"/>
      <c r="L56864" s="8"/>
      <c r="N56864" s="5"/>
      <c r="O56864" s="10"/>
      <c r="P56864" s="8"/>
    </row>
    <row r="56865" spans="1:16" s="2" customFormat="1" x14ac:dyDescent="0.15">
      <c r="A56865" s="3"/>
      <c r="B56865" s="3"/>
      <c r="J56865" s="3"/>
      <c r="K56865" s="5"/>
      <c r="L56865" s="8"/>
      <c r="N56865" s="5"/>
      <c r="O56865" s="10"/>
      <c r="P56865" s="8"/>
    </row>
    <row r="56866" spans="1:16" s="2" customFormat="1" x14ac:dyDescent="0.15">
      <c r="A56866" s="3"/>
      <c r="B56866" s="3"/>
      <c r="J56866" s="3"/>
      <c r="K56866" s="5"/>
      <c r="L56866" s="8"/>
      <c r="N56866" s="5"/>
      <c r="O56866" s="10"/>
      <c r="P56866" s="8"/>
    </row>
    <row r="56867" spans="1:16" s="2" customFormat="1" x14ac:dyDescent="0.15">
      <c r="A56867" s="3"/>
      <c r="B56867" s="3"/>
      <c r="J56867" s="3"/>
      <c r="K56867" s="5"/>
      <c r="L56867" s="8"/>
      <c r="N56867" s="5"/>
      <c r="O56867" s="10"/>
      <c r="P56867" s="8"/>
    </row>
    <row r="56868" spans="1:16" s="2" customFormat="1" x14ac:dyDescent="0.15">
      <c r="A56868" s="3"/>
      <c r="B56868" s="3"/>
      <c r="J56868" s="3"/>
      <c r="K56868" s="5"/>
      <c r="L56868" s="8"/>
      <c r="N56868" s="5"/>
      <c r="O56868" s="10"/>
      <c r="P56868" s="8"/>
    </row>
    <row r="56869" spans="1:16" s="2" customFormat="1" x14ac:dyDescent="0.15">
      <c r="A56869" s="3"/>
      <c r="B56869" s="3"/>
      <c r="J56869" s="3"/>
      <c r="K56869" s="5"/>
      <c r="L56869" s="8"/>
      <c r="N56869" s="5"/>
      <c r="O56869" s="10"/>
      <c r="P56869" s="8"/>
    </row>
    <row r="56870" spans="1:16" s="2" customFormat="1" x14ac:dyDescent="0.15">
      <c r="A56870" s="3"/>
      <c r="B56870" s="3"/>
      <c r="J56870" s="3"/>
      <c r="K56870" s="5"/>
      <c r="L56870" s="8"/>
      <c r="N56870" s="5"/>
      <c r="O56870" s="10"/>
      <c r="P56870" s="8"/>
    </row>
    <row r="56871" spans="1:16" s="2" customFormat="1" x14ac:dyDescent="0.15">
      <c r="A56871" s="3"/>
      <c r="B56871" s="3"/>
      <c r="J56871" s="3"/>
      <c r="K56871" s="5"/>
      <c r="L56871" s="8"/>
      <c r="N56871" s="5"/>
      <c r="O56871" s="10"/>
      <c r="P56871" s="8"/>
    </row>
    <row r="56872" spans="1:16" s="2" customFormat="1" x14ac:dyDescent="0.15">
      <c r="A56872" s="3"/>
      <c r="B56872" s="3"/>
      <c r="J56872" s="3"/>
      <c r="K56872" s="5"/>
      <c r="L56872" s="8"/>
      <c r="N56872" s="5"/>
      <c r="O56872" s="10"/>
      <c r="P56872" s="8"/>
    </row>
    <row r="56873" spans="1:16" s="2" customFormat="1" x14ac:dyDescent="0.15">
      <c r="A56873" s="3"/>
      <c r="B56873" s="3"/>
      <c r="J56873" s="3"/>
      <c r="K56873" s="5"/>
      <c r="L56873" s="8"/>
      <c r="N56873" s="5"/>
      <c r="O56873" s="10"/>
      <c r="P56873" s="8"/>
    </row>
    <row r="56874" spans="1:16" s="2" customFormat="1" x14ac:dyDescent="0.15">
      <c r="A56874" s="3"/>
      <c r="B56874" s="3"/>
      <c r="J56874" s="3"/>
      <c r="K56874" s="5"/>
      <c r="L56874" s="8"/>
      <c r="N56874" s="5"/>
      <c r="O56874" s="10"/>
      <c r="P56874" s="8"/>
    </row>
    <row r="56875" spans="1:16" s="2" customFormat="1" x14ac:dyDescent="0.15">
      <c r="A56875" s="3"/>
      <c r="B56875" s="3"/>
      <c r="J56875" s="3"/>
      <c r="K56875" s="5"/>
      <c r="L56875" s="8"/>
      <c r="N56875" s="5"/>
      <c r="O56875" s="10"/>
      <c r="P56875" s="8"/>
    </row>
    <row r="56876" spans="1:16" s="2" customFormat="1" x14ac:dyDescent="0.15">
      <c r="A56876" s="3"/>
      <c r="B56876" s="3"/>
      <c r="J56876" s="3"/>
      <c r="K56876" s="5"/>
      <c r="L56876" s="8"/>
      <c r="N56876" s="5"/>
      <c r="O56876" s="10"/>
      <c r="P56876" s="8"/>
    </row>
    <row r="56877" spans="1:16" s="2" customFormat="1" x14ac:dyDescent="0.15">
      <c r="A56877" s="3"/>
      <c r="B56877" s="3"/>
      <c r="J56877" s="3"/>
      <c r="K56877" s="5"/>
      <c r="L56877" s="8"/>
      <c r="N56877" s="5"/>
      <c r="O56877" s="10"/>
      <c r="P56877" s="8"/>
    </row>
    <row r="56878" spans="1:16" s="2" customFormat="1" x14ac:dyDescent="0.15">
      <c r="A56878" s="3"/>
      <c r="B56878" s="3"/>
      <c r="J56878" s="3"/>
      <c r="K56878" s="5"/>
      <c r="L56878" s="8"/>
      <c r="N56878" s="5"/>
      <c r="O56878" s="10"/>
      <c r="P56878" s="8"/>
    </row>
    <row r="56879" spans="1:16" s="2" customFormat="1" x14ac:dyDescent="0.15">
      <c r="A56879" s="3"/>
      <c r="B56879" s="3"/>
      <c r="J56879" s="3"/>
      <c r="K56879" s="5"/>
      <c r="L56879" s="8"/>
      <c r="N56879" s="5"/>
      <c r="O56879" s="10"/>
      <c r="P56879" s="8"/>
    </row>
    <row r="56880" spans="1:16" s="2" customFormat="1" x14ac:dyDescent="0.15">
      <c r="A56880" s="3"/>
      <c r="B56880" s="3"/>
      <c r="J56880" s="3"/>
      <c r="K56880" s="5"/>
      <c r="L56880" s="8"/>
      <c r="N56880" s="5"/>
      <c r="O56880" s="10"/>
      <c r="P56880" s="8"/>
    </row>
    <row r="56881" spans="1:16" s="2" customFormat="1" x14ac:dyDescent="0.15">
      <c r="A56881" s="3"/>
      <c r="B56881" s="3"/>
      <c r="J56881" s="3"/>
      <c r="K56881" s="5"/>
      <c r="L56881" s="8"/>
      <c r="N56881" s="5"/>
      <c r="O56881" s="10"/>
      <c r="P56881" s="8"/>
    </row>
    <row r="56882" spans="1:16" s="2" customFormat="1" x14ac:dyDescent="0.15">
      <c r="A56882" s="3"/>
      <c r="B56882" s="3"/>
      <c r="J56882" s="3"/>
      <c r="K56882" s="5"/>
      <c r="L56882" s="8"/>
      <c r="N56882" s="5"/>
      <c r="O56882" s="10"/>
      <c r="P56882" s="8"/>
    </row>
    <row r="56883" spans="1:16" s="2" customFormat="1" x14ac:dyDescent="0.15">
      <c r="A56883" s="3"/>
      <c r="B56883" s="3"/>
      <c r="J56883" s="3"/>
      <c r="K56883" s="5"/>
      <c r="L56883" s="8"/>
      <c r="N56883" s="5"/>
      <c r="O56883" s="10"/>
      <c r="P56883" s="8"/>
    </row>
    <row r="56884" spans="1:16" s="2" customFormat="1" x14ac:dyDescent="0.15">
      <c r="A56884" s="3"/>
      <c r="B56884" s="3"/>
      <c r="J56884" s="3"/>
      <c r="K56884" s="5"/>
      <c r="L56884" s="8"/>
      <c r="N56884" s="5"/>
      <c r="O56884" s="10"/>
      <c r="P56884" s="8"/>
    </row>
    <row r="56885" spans="1:16" s="2" customFormat="1" x14ac:dyDescent="0.15">
      <c r="A56885" s="3"/>
      <c r="B56885" s="3"/>
      <c r="J56885" s="3"/>
      <c r="K56885" s="5"/>
      <c r="L56885" s="8"/>
      <c r="N56885" s="5"/>
      <c r="O56885" s="10"/>
      <c r="P56885" s="8"/>
    </row>
    <row r="56886" spans="1:16" s="2" customFormat="1" x14ac:dyDescent="0.15">
      <c r="A56886" s="3"/>
      <c r="B56886" s="3"/>
      <c r="J56886" s="3"/>
      <c r="K56886" s="5"/>
      <c r="L56886" s="8"/>
      <c r="N56886" s="5"/>
      <c r="O56886" s="10"/>
      <c r="P56886" s="8"/>
    </row>
    <row r="56887" spans="1:16" s="2" customFormat="1" x14ac:dyDescent="0.15">
      <c r="A56887" s="3"/>
      <c r="B56887" s="3"/>
      <c r="J56887" s="3"/>
      <c r="K56887" s="5"/>
      <c r="L56887" s="8"/>
      <c r="N56887" s="5"/>
      <c r="O56887" s="10"/>
      <c r="P56887" s="8"/>
    </row>
    <row r="56888" spans="1:16" s="2" customFormat="1" x14ac:dyDescent="0.15">
      <c r="A56888" s="3"/>
      <c r="B56888" s="3"/>
      <c r="J56888" s="3"/>
      <c r="K56888" s="5"/>
      <c r="L56888" s="8"/>
      <c r="N56888" s="5"/>
      <c r="O56888" s="10"/>
      <c r="P56888" s="8"/>
    </row>
    <row r="56889" spans="1:16" s="2" customFormat="1" x14ac:dyDescent="0.15">
      <c r="A56889" s="3"/>
      <c r="B56889" s="3"/>
      <c r="J56889" s="3"/>
      <c r="K56889" s="5"/>
      <c r="L56889" s="8"/>
      <c r="N56889" s="5"/>
      <c r="O56889" s="10"/>
      <c r="P56889" s="8"/>
    </row>
    <row r="56890" spans="1:16" s="2" customFormat="1" x14ac:dyDescent="0.15">
      <c r="A56890" s="3"/>
      <c r="B56890" s="3"/>
      <c r="J56890" s="3"/>
      <c r="K56890" s="5"/>
      <c r="L56890" s="8"/>
      <c r="N56890" s="5"/>
      <c r="O56890" s="10"/>
      <c r="P56890" s="8"/>
    </row>
    <row r="56891" spans="1:16" s="2" customFormat="1" x14ac:dyDescent="0.15">
      <c r="A56891" s="3"/>
      <c r="B56891" s="3"/>
      <c r="J56891" s="3"/>
      <c r="K56891" s="5"/>
      <c r="L56891" s="8"/>
      <c r="N56891" s="5"/>
      <c r="O56891" s="10"/>
      <c r="P56891" s="8"/>
    </row>
    <row r="56892" spans="1:16" s="2" customFormat="1" x14ac:dyDescent="0.15">
      <c r="A56892" s="3"/>
      <c r="B56892" s="3"/>
      <c r="J56892" s="3"/>
      <c r="K56892" s="5"/>
      <c r="L56892" s="8"/>
      <c r="N56892" s="5"/>
      <c r="O56892" s="10"/>
      <c r="P56892" s="8"/>
    </row>
    <row r="56893" spans="1:16" s="2" customFormat="1" x14ac:dyDescent="0.15">
      <c r="A56893" s="3"/>
      <c r="B56893" s="3"/>
      <c r="J56893" s="3"/>
      <c r="K56893" s="5"/>
      <c r="L56893" s="8"/>
      <c r="N56893" s="5"/>
      <c r="O56893" s="10"/>
      <c r="P56893" s="8"/>
    </row>
    <row r="56894" spans="1:16" s="2" customFormat="1" x14ac:dyDescent="0.15">
      <c r="A56894" s="3"/>
      <c r="B56894" s="3"/>
      <c r="J56894" s="3"/>
      <c r="K56894" s="5"/>
      <c r="L56894" s="8"/>
      <c r="N56894" s="5"/>
      <c r="O56894" s="10"/>
      <c r="P56894" s="8"/>
    </row>
    <row r="56895" spans="1:16" s="2" customFormat="1" x14ac:dyDescent="0.15">
      <c r="A56895" s="3"/>
      <c r="B56895" s="3"/>
      <c r="J56895" s="3"/>
      <c r="K56895" s="5"/>
      <c r="L56895" s="8"/>
      <c r="N56895" s="5"/>
      <c r="O56895" s="10"/>
      <c r="P56895" s="8"/>
    </row>
    <row r="56896" spans="1:16" s="2" customFormat="1" x14ac:dyDescent="0.15">
      <c r="A56896" s="3"/>
      <c r="B56896" s="3"/>
      <c r="J56896" s="3"/>
      <c r="K56896" s="5"/>
      <c r="L56896" s="8"/>
      <c r="N56896" s="5"/>
      <c r="O56896" s="10"/>
      <c r="P56896" s="8"/>
    </row>
    <row r="56897" spans="1:16" s="2" customFormat="1" x14ac:dyDescent="0.15">
      <c r="A56897" s="3"/>
      <c r="B56897" s="3"/>
      <c r="J56897" s="3"/>
      <c r="K56897" s="5"/>
      <c r="L56897" s="8"/>
      <c r="N56897" s="5"/>
      <c r="O56897" s="10"/>
      <c r="P56897" s="8"/>
    </row>
    <row r="56898" spans="1:16" s="2" customFormat="1" x14ac:dyDescent="0.15">
      <c r="A56898" s="3"/>
      <c r="B56898" s="3"/>
      <c r="J56898" s="3"/>
      <c r="K56898" s="5"/>
      <c r="L56898" s="8"/>
      <c r="N56898" s="5"/>
      <c r="O56898" s="10"/>
      <c r="P56898" s="8"/>
    </row>
    <row r="56899" spans="1:16" s="2" customFormat="1" x14ac:dyDescent="0.15">
      <c r="A56899" s="3"/>
      <c r="B56899" s="3"/>
      <c r="J56899" s="3"/>
      <c r="K56899" s="5"/>
      <c r="L56899" s="8"/>
      <c r="N56899" s="5"/>
      <c r="O56899" s="10"/>
      <c r="P56899" s="8"/>
    </row>
    <row r="56900" spans="1:16" s="2" customFormat="1" x14ac:dyDescent="0.15">
      <c r="A56900" s="3"/>
      <c r="B56900" s="3"/>
      <c r="J56900" s="3"/>
      <c r="K56900" s="5"/>
      <c r="L56900" s="8"/>
      <c r="N56900" s="5"/>
      <c r="O56900" s="10"/>
      <c r="P56900" s="8"/>
    </row>
    <row r="56901" spans="1:16" s="2" customFormat="1" x14ac:dyDescent="0.15">
      <c r="A56901" s="3"/>
      <c r="B56901" s="3"/>
      <c r="J56901" s="3"/>
      <c r="K56901" s="5"/>
      <c r="L56901" s="8"/>
      <c r="N56901" s="5"/>
      <c r="O56901" s="10"/>
      <c r="P56901" s="8"/>
    </row>
    <row r="56902" spans="1:16" s="2" customFormat="1" x14ac:dyDescent="0.15">
      <c r="A56902" s="3"/>
      <c r="B56902" s="3"/>
      <c r="J56902" s="3"/>
      <c r="K56902" s="5"/>
      <c r="L56902" s="8"/>
      <c r="N56902" s="5"/>
      <c r="O56902" s="10"/>
      <c r="P56902" s="8"/>
    </row>
    <row r="56903" spans="1:16" s="2" customFormat="1" x14ac:dyDescent="0.15">
      <c r="A56903" s="3"/>
      <c r="B56903" s="3"/>
      <c r="J56903" s="3"/>
      <c r="K56903" s="5"/>
      <c r="L56903" s="8"/>
      <c r="N56903" s="5"/>
      <c r="O56903" s="10"/>
      <c r="P56903" s="8"/>
    </row>
    <row r="56904" spans="1:16" s="2" customFormat="1" x14ac:dyDescent="0.15">
      <c r="A56904" s="3"/>
      <c r="B56904" s="3"/>
      <c r="J56904" s="3"/>
      <c r="K56904" s="5"/>
      <c r="L56904" s="8"/>
      <c r="N56904" s="5"/>
      <c r="O56904" s="10"/>
      <c r="P56904" s="8"/>
    </row>
    <row r="56905" spans="1:16" s="2" customFormat="1" x14ac:dyDescent="0.15">
      <c r="A56905" s="3"/>
      <c r="B56905" s="3"/>
      <c r="J56905" s="3"/>
      <c r="K56905" s="5"/>
      <c r="L56905" s="8"/>
      <c r="N56905" s="5"/>
      <c r="O56905" s="10"/>
      <c r="P56905" s="8"/>
    </row>
    <row r="56906" spans="1:16" s="2" customFormat="1" x14ac:dyDescent="0.15">
      <c r="A56906" s="3"/>
      <c r="B56906" s="3"/>
      <c r="J56906" s="3"/>
      <c r="K56906" s="5"/>
      <c r="L56906" s="8"/>
      <c r="N56906" s="5"/>
      <c r="O56906" s="10"/>
      <c r="P56906" s="8"/>
    </row>
    <row r="56907" spans="1:16" s="2" customFormat="1" x14ac:dyDescent="0.15">
      <c r="A56907" s="3"/>
      <c r="B56907" s="3"/>
      <c r="J56907" s="3"/>
      <c r="K56907" s="5"/>
      <c r="L56907" s="8"/>
      <c r="N56907" s="5"/>
      <c r="O56907" s="10"/>
      <c r="P56907" s="8"/>
    </row>
    <row r="56908" spans="1:16" s="2" customFormat="1" x14ac:dyDescent="0.15">
      <c r="A56908" s="3"/>
      <c r="B56908" s="3"/>
      <c r="J56908" s="3"/>
      <c r="K56908" s="5"/>
      <c r="L56908" s="8"/>
      <c r="N56908" s="5"/>
      <c r="O56908" s="10"/>
      <c r="P56908" s="8"/>
    </row>
    <row r="56909" spans="1:16" s="2" customFormat="1" x14ac:dyDescent="0.15">
      <c r="A56909" s="3"/>
      <c r="B56909" s="3"/>
      <c r="J56909" s="3"/>
      <c r="K56909" s="5"/>
      <c r="L56909" s="8"/>
      <c r="N56909" s="5"/>
      <c r="O56909" s="10"/>
      <c r="P56909" s="8"/>
    </row>
    <row r="56910" spans="1:16" s="2" customFormat="1" x14ac:dyDescent="0.15">
      <c r="A56910" s="3"/>
      <c r="B56910" s="3"/>
      <c r="J56910" s="3"/>
      <c r="K56910" s="5"/>
      <c r="L56910" s="8"/>
      <c r="N56910" s="5"/>
      <c r="O56910" s="10"/>
      <c r="P56910" s="8"/>
    </row>
    <row r="56911" spans="1:16" s="2" customFormat="1" x14ac:dyDescent="0.15">
      <c r="A56911" s="3"/>
      <c r="B56911" s="3"/>
      <c r="J56911" s="3"/>
      <c r="K56911" s="5"/>
      <c r="L56911" s="8"/>
      <c r="N56911" s="5"/>
      <c r="O56911" s="10"/>
      <c r="P56911" s="8"/>
    </row>
    <row r="56912" spans="1:16" s="2" customFormat="1" x14ac:dyDescent="0.15">
      <c r="A56912" s="3"/>
      <c r="B56912" s="3"/>
      <c r="J56912" s="3"/>
      <c r="K56912" s="5"/>
      <c r="L56912" s="8"/>
      <c r="N56912" s="5"/>
      <c r="O56912" s="10"/>
      <c r="P56912" s="8"/>
    </row>
    <row r="56913" spans="1:16" s="2" customFormat="1" x14ac:dyDescent="0.15">
      <c r="A56913" s="3"/>
      <c r="B56913" s="3"/>
      <c r="J56913" s="3"/>
      <c r="K56913" s="5"/>
      <c r="L56913" s="8"/>
      <c r="N56913" s="5"/>
      <c r="O56913" s="10"/>
      <c r="P56913" s="8"/>
    </row>
    <row r="56914" spans="1:16" s="2" customFormat="1" x14ac:dyDescent="0.15">
      <c r="A56914" s="3"/>
      <c r="B56914" s="3"/>
      <c r="J56914" s="3"/>
      <c r="K56914" s="5"/>
      <c r="L56914" s="8"/>
      <c r="N56914" s="5"/>
      <c r="O56914" s="10"/>
      <c r="P56914" s="8"/>
    </row>
    <row r="56915" spans="1:16" s="2" customFormat="1" x14ac:dyDescent="0.15">
      <c r="A56915" s="3"/>
      <c r="B56915" s="3"/>
      <c r="J56915" s="3"/>
      <c r="K56915" s="5"/>
      <c r="L56915" s="8"/>
      <c r="N56915" s="5"/>
      <c r="O56915" s="10"/>
      <c r="P56915" s="8"/>
    </row>
    <row r="56916" spans="1:16" s="2" customFormat="1" x14ac:dyDescent="0.15">
      <c r="A56916" s="3"/>
      <c r="B56916" s="3"/>
      <c r="J56916" s="3"/>
      <c r="K56916" s="5"/>
      <c r="L56916" s="8"/>
      <c r="N56916" s="5"/>
      <c r="O56916" s="10"/>
      <c r="P56916" s="8"/>
    </row>
    <row r="56917" spans="1:16" s="2" customFormat="1" x14ac:dyDescent="0.15">
      <c r="A56917" s="3"/>
      <c r="B56917" s="3"/>
      <c r="J56917" s="3"/>
      <c r="K56917" s="5"/>
      <c r="L56917" s="8"/>
      <c r="N56917" s="5"/>
      <c r="O56917" s="10"/>
      <c r="P56917" s="8"/>
    </row>
    <row r="56918" spans="1:16" s="2" customFormat="1" x14ac:dyDescent="0.15">
      <c r="A56918" s="3"/>
      <c r="B56918" s="3"/>
      <c r="J56918" s="3"/>
      <c r="K56918" s="5"/>
      <c r="L56918" s="8"/>
      <c r="N56918" s="5"/>
      <c r="O56918" s="10"/>
      <c r="P56918" s="8"/>
    </row>
    <row r="56919" spans="1:16" s="2" customFormat="1" x14ac:dyDescent="0.15">
      <c r="A56919" s="3"/>
      <c r="B56919" s="3"/>
      <c r="J56919" s="3"/>
      <c r="K56919" s="5"/>
      <c r="L56919" s="8"/>
      <c r="N56919" s="5"/>
      <c r="O56919" s="10"/>
      <c r="P56919" s="8"/>
    </row>
    <row r="56920" spans="1:16" s="2" customFormat="1" x14ac:dyDescent="0.15">
      <c r="A56920" s="3"/>
      <c r="B56920" s="3"/>
      <c r="J56920" s="3"/>
      <c r="K56920" s="5"/>
      <c r="L56920" s="8"/>
      <c r="N56920" s="5"/>
      <c r="O56920" s="10"/>
      <c r="P56920" s="8"/>
    </row>
    <row r="56921" spans="1:16" s="2" customFormat="1" x14ac:dyDescent="0.15">
      <c r="A56921" s="3"/>
      <c r="B56921" s="3"/>
      <c r="J56921" s="3"/>
      <c r="K56921" s="5"/>
      <c r="L56921" s="8"/>
      <c r="N56921" s="5"/>
      <c r="O56921" s="10"/>
      <c r="P56921" s="8"/>
    </row>
    <row r="56922" spans="1:16" s="2" customFormat="1" x14ac:dyDescent="0.15">
      <c r="A56922" s="3"/>
      <c r="B56922" s="3"/>
      <c r="J56922" s="3"/>
      <c r="K56922" s="5"/>
      <c r="L56922" s="8"/>
      <c r="N56922" s="5"/>
      <c r="O56922" s="10"/>
      <c r="P56922" s="8"/>
    </row>
    <row r="56923" spans="1:16" s="2" customFormat="1" x14ac:dyDescent="0.15">
      <c r="A56923" s="3"/>
      <c r="B56923" s="3"/>
      <c r="J56923" s="3"/>
      <c r="K56923" s="5"/>
      <c r="L56923" s="8"/>
      <c r="N56923" s="5"/>
      <c r="O56923" s="10"/>
      <c r="P56923" s="8"/>
    </row>
    <row r="56924" spans="1:16" s="2" customFormat="1" x14ac:dyDescent="0.15">
      <c r="A56924" s="3"/>
      <c r="B56924" s="3"/>
      <c r="J56924" s="3"/>
      <c r="K56924" s="5"/>
      <c r="L56924" s="8"/>
      <c r="N56924" s="5"/>
      <c r="O56924" s="10"/>
      <c r="P56924" s="8"/>
    </row>
    <row r="56925" spans="1:16" s="2" customFormat="1" x14ac:dyDescent="0.15">
      <c r="A56925" s="3"/>
      <c r="B56925" s="3"/>
      <c r="J56925" s="3"/>
      <c r="K56925" s="5"/>
      <c r="L56925" s="8"/>
      <c r="N56925" s="5"/>
      <c r="O56925" s="10"/>
      <c r="P56925" s="8"/>
    </row>
    <row r="56926" spans="1:16" s="2" customFormat="1" x14ac:dyDescent="0.15">
      <c r="A56926" s="3"/>
      <c r="B56926" s="3"/>
      <c r="J56926" s="3"/>
      <c r="K56926" s="5"/>
      <c r="L56926" s="8"/>
      <c r="N56926" s="5"/>
      <c r="O56926" s="10"/>
      <c r="P56926" s="8"/>
    </row>
    <row r="56927" spans="1:16" s="2" customFormat="1" x14ac:dyDescent="0.15">
      <c r="A56927" s="3"/>
      <c r="B56927" s="3"/>
      <c r="J56927" s="3"/>
      <c r="K56927" s="5"/>
      <c r="L56927" s="8"/>
      <c r="N56927" s="5"/>
      <c r="O56927" s="10"/>
      <c r="P56927" s="8"/>
    </row>
    <row r="56928" spans="1:16" s="2" customFormat="1" x14ac:dyDescent="0.15">
      <c r="A56928" s="3"/>
      <c r="B56928" s="3"/>
      <c r="J56928" s="3"/>
      <c r="K56928" s="5"/>
      <c r="L56928" s="8"/>
      <c r="N56928" s="5"/>
      <c r="O56928" s="10"/>
      <c r="P56928" s="8"/>
    </row>
    <row r="56929" spans="1:16" s="2" customFormat="1" x14ac:dyDescent="0.15">
      <c r="A56929" s="3"/>
      <c r="B56929" s="3"/>
      <c r="J56929" s="3"/>
      <c r="K56929" s="5"/>
      <c r="L56929" s="8"/>
      <c r="N56929" s="5"/>
      <c r="O56929" s="10"/>
      <c r="P56929" s="8"/>
    </row>
    <row r="56930" spans="1:16" s="2" customFormat="1" x14ac:dyDescent="0.15">
      <c r="A56930" s="3"/>
      <c r="B56930" s="3"/>
      <c r="J56930" s="3"/>
      <c r="K56930" s="5"/>
      <c r="L56930" s="8"/>
      <c r="N56930" s="5"/>
      <c r="O56930" s="10"/>
      <c r="P56930" s="8"/>
    </row>
    <row r="56931" spans="1:16" s="2" customFormat="1" x14ac:dyDescent="0.15">
      <c r="A56931" s="3"/>
      <c r="B56931" s="3"/>
      <c r="J56931" s="3"/>
      <c r="K56931" s="5"/>
      <c r="L56931" s="8"/>
      <c r="N56931" s="5"/>
      <c r="O56931" s="10"/>
      <c r="P56931" s="8"/>
    </row>
    <row r="56932" spans="1:16" s="2" customFormat="1" x14ac:dyDescent="0.15">
      <c r="A56932" s="3"/>
      <c r="B56932" s="3"/>
      <c r="J56932" s="3"/>
      <c r="K56932" s="5"/>
      <c r="L56932" s="8"/>
      <c r="N56932" s="5"/>
      <c r="O56932" s="10"/>
      <c r="P56932" s="8"/>
    </row>
    <row r="56933" spans="1:16" s="2" customFormat="1" x14ac:dyDescent="0.15">
      <c r="A56933" s="3"/>
      <c r="B56933" s="3"/>
      <c r="J56933" s="3"/>
      <c r="K56933" s="5"/>
      <c r="L56933" s="8"/>
      <c r="N56933" s="5"/>
      <c r="O56933" s="10"/>
      <c r="P56933" s="8"/>
    </row>
    <row r="56934" spans="1:16" s="2" customFormat="1" x14ac:dyDescent="0.15">
      <c r="A56934" s="3"/>
      <c r="B56934" s="3"/>
      <c r="J56934" s="3"/>
      <c r="K56934" s="5"/>
      <c r="L56934" s="8"/>
      <c r="N56934" s="5"/>
      <c r="O56934" s="10"/>
      <c r="P56934" s="8"/>
    </row>
    <row r="56935" spans="1:16" s="2" customFormat="1" x14ac:dyDescent="0.15">
      <c r="A56935" s="3"/>
      <c r="B56935" s="3"/>
      <c r="J56935" s="3"/>
      <c r="K56935" s="5"/>
      <c r="L56935" s="8"/>
      <c r="N56935" s="5"/>
      <c r="O56935" s="10"/>
      <c r="P56935" s="8"/>
    </row>
    <row r="56936" spans="1:16" s="2" customFormat="1" x14ac:dyDescent="0.15">
      <c r="A56936" s="3"/>
      <c r="B56936" s="3"/>
      <c r="J56936" s="3"/>
      <c r="K56936" s="5"/>
      <c r="L56936" s="8"/>
      <c r="N56936" s="5"/>
      <c r="O56936" s="10"/>
      <c r="P56936" s="8"/>
    </row>
    <row r="56937" spans="1:16" s="2" customFormat="1" x14ac:dyDescent="0.15">
      <c r="A56937" s="3"/>
      <c r="B56937" s="3"/>
      <c r="J56937" s="3"/>
      <c r="K56937" s="5"/>
      <c r="L56937" s="8"/>
      <c r="N56937" s="5"/>
      <c r="O56937" s="10"/>
      <c r="P56937" s="8"/>
    </row>
    <row r="56938" spans="1:16" s="2" customFormat="1" x14ac:dyDescent="0.15">
      <c r="A56938" s="3"/>
      <c r="B56938" s="3"/>
      <c r="J56938" s="3"/>
      <c r="K56938" s="5"/>
      <c r="L56938" s="8"/>
      <c r="N56938" s="5"/>
      <c r="O56938" s="10"/>
      <c r="P56938" s="8"/>
    </row>
    <row r="56939" spans="1:16" s="2" customFormat="1" x14ac:dyDescent="0.15">
      <c r="A56939" s="3"/>
      <c r="B56939" s="3"/>
      <c r="J56939" s="3"/>
      <c r="K56939" s="5"/>
      <c r="L56939" s="8"/>
      <c r="N56939" s="5"/>
      <c r="O56939" s="10"/>
      <c r="P56939" s="8"/>
    </row>
    <row r="56940" spans="1:16" s="2" customFormat="1" x14ac:dyDescent="0.15">
      <c r="A56940" s="3"/>
      <c r="B56940" s="3"/>
      <c r="J56940" s="3"/>
      <c r="K56940" s="5"/>
      <c r="L56940" s="8"/>
      <c r="N56940" s="5"/>
      <c r="O56940" s="10"/>
      <c r="P56940" s="8"/>
    </row>
    <row r="56941" spans="1:16" s="2" customFormat="1" x14ac:dyDescent="0.15">
      <c r="A56941" s="3"/>
      <c r="B56941" s="3"/>
      <c r="J56941" s="3"/>
      <c r="K56941" s="5"/>
      <c r="L56941" s="8"/>
      <c r="N56941" s="5"/>
      <c r="O56941" s="10"/>
      <c r="P56941" s="8"/>
    </row>
    <row r="56942" spans="1:16" s="2" customFormat="1" x14ac:dyDescent="0.15">
      <c r="A56942" s="3"/>
      <c r="B56942" s="3"/>
      <c r="J56942" s="3"/>
      <c r="K56942" s="5"/>
      <c r="L56942" s="8"/>
      <c r="N56942" s="5"/>
      <c r="O56942" s="10"/>
      <c r="P56942" s="8"/>
    </row>
    <row r="56943" spans="1:16" s="2" customFormat="1" x14ac:dyDescent="0.15">
      <c r="A56943" s="3"/>
      <c r="B56943" s="3"/>
      <c r="J56943" s="3"/>
      <c r="K56943" s="5"/>
      <c r="L56943" s="8"/>
      <c r="N56943" s="5"/>
      <c r="O56943" s="10"/>
      <c r="P56943" s="8"/>
    </row>
    <row r="56944" spans="1:16" s="2" customFormat="1" x14ac:dyDescent="0.15">
      <c r="A56944" s="3"/>
      <c r="B56944" s="3"/>
      <c r="J56944" s="3"/>
      <c r="K56944" s="5"/>
      <c r="L56944" s="8"/>
      <c r="N56944" s="5"/>
      <c r="O56944" s="10"/>
      <c r="P56944" s="8"/>
    </row>
    <row r="56945" spans="1:16" s="2" customFormat="1" x14ac:dyDescent="0.15">
      <c r="A56945" s="3"/>
      <c r="B56945" s="3"/>
      <c r="J56945" s="3"/>
      <c r="K56945" s="5"/>
      <c r="L56945" s="8"/>
      <c r="N56945" s="5"/>
      <c r="O56945" s="10"/>
      <c r="P56945" s="8"/>
    </row>
    <row r="56946" spans="1:16" s="2" customFormat="1" x14ac:dyDescent="0.15">
      <c r="A56946" s="3"/>
      <c r="B56946" s="3"/>
      <c r="J56946" s="3"/>
      <c r="K56946" s="5"/>
      <c r="L56946" s="8"/>
      <c r="N56946" s="5"/>
      <c r="O56946" s="10"/>
      <c r="P56946" s="8"/>
    </row>
    <row r="56947" spans="1:16" s="2" customFormat="1" x14ac:dyDescent="0.15">
      <c r="A56947" s="3"/>
      <c r="B56947" s="3"/>
      <c r="J56947" s="3"/>
      <c r="K56947" s="5"/>
      <c r="L56947" s="8"/>
      <c r="N56947" s="5"/>
      <c r="O56947" s="10"/>
      <c r="P56947" s="8"/>
    </row>
    <row r="56948" spans="1:16" s="2" customFormat="1" x14ac:dyDescent="0.15">
      <c r="A56948" s="3"/>
      <c r="B56948" s="3"/>
      <c r="J56948" s="3"/>
      <c r="K56948" s="5"/>
      <c r="L56948" s="8"/>
      <c r="N56948" s="5"/>
      <c r="O56948" s="10"/>
      <c r="P56948" s="8"/>
    </row>
    <row r="56949" spans="1:16" s="2" customFormat="1" x14ac:dyDescent="0.15">
      <c r="A56949" s="3"/>
      <c r="B56949" s="3"/>
      <c r="J56949" s="3"/>
      <c r="K56949" s="5"/>
      <c r="L56949" s="8"/>
      <c r="N56949" s="5"/>
      <c r="O56949" s="10"/>
      <c r="P56949" s="8"/>
    </row>
    <row r="56950" spans="1:16" s="2" customFormat="1" x14ac:dyDescent="0.15">
      <c r="A56950" s="3"/>
      <c r="B56950" s="3"/>
      <c r="J56950" s="3"/>
      <c r="K56950" s="5"/>
      <c r="L56950" s="8"/>
      <c r="N56950" s="5"/>
      <c r="O56950" s="10"/>
      <c r="P56950" s="8"/>
    </row>
    <row r="56951" spans="1:16" s="2" customFormat="1" x14ac:dyDescent="0.15">
      <c r="A56951" s="3"/>
      <c r="B56951" s="3"/>
      <c r="J56951" s="3"/>
      <c r="K56951" s="5"/>
      <c r="L56951" s="8"/>
      <c r="N56951" s="5"/>
      <c r="O56951" s="10"/>
      <c r="P56951" s="8"/>
    </row>
    <row r="56952" spans="1:16" s="2" customFormat="1" x14ac:dyDescent="0.15">
      <c r="A56952" s="3"/>
      <c r="B56952" s="3"/>
      <c r="J56952" s="3"/>
      <c r="K56952" s="5"/>
      <c r="L56952" s="8"/>
      <c r="N56952" s="5"/>
      <c r="O56952" s="10"/>
      <c r="P56952" s="8"/>
    </row>
    <row r="56953" spans="1:16" s="2" customFormat="1" x14ac:dyDescent="0.15">
      <c r="A56953" s="3"/>
      <c r="B56953" s="3"/>
      <c r="J56953" s="3"/>
      <c r="K56953" s="5"/>
      <c r="L56953" s="8"/>
      <c r="N56953" s="5"/>
      <c r="O56953" s="10"/>
      <c r="P56953" s="8"/>
    </row>
    <row r="56954" spans="1:16" s="2" customFormat="1" x14ac:dyDescent="0.15">
      <c r="A56954" s="3"/>
      <c r="B56954" s="3"/>
      <c r="J56954" s="3"/>
      <c r="K56954" s="5"/>
      <c r="L56954" s="8"/>
      <c r="N56954" s="5"/>
      <c r="O56954" s="10"/>
      <c r="P56954" s="8"/>
    </row>
    <row r="56955" spans="1:16" s="2" customFormat="1" x14ac:dyDescent="0.15">
      <c r="A56955" s="3"/>
      <c r="B56955" s="3"/>
      <c r="J56955" s="3"/>
      <c r="K56955" s="5"/>
      <c r="L56955" s="8"/>
      <c r="N56955" s="5"/>
      <c r="O56955" s="10"/>
      <c r="P56955" s="8"/>
    </row>
    <row r="56956" spans="1:16" s="2" customFormat="1" x14ac:dyDescent="0.15">
      <c r="A56956" s="3"/>
      <c r="B56956" s="3"/>
      <c r="J56956" s="3"/>
      <c r="K56956" s="5"/>
      <c r="L56956" s="8"/>
      <c r="N56956" s="5"/>
      <c r="O56956" s="10"/>
      <c r="P56956" s="8"/>
    </row>
    <row r="56957" spans="1:16" s="2" customFormat="1" x14ac:dyDescent="0.15">
      <c r="A56957" s="3"/>
      <c r="B56957" s="3"/>
      <c r="J56957" s="3"/>
      <c r="K56957" s="5"/>
      <c r="L56957" s="8"/>
      <c r="N56957" s="5"/>
      <c r="O56957" s="10"/>
      <c r="P56957" s="8"/>
    </row>
    <row r="56958" spans="1:16" s="2" customFormat="1" x14ac:dyDescent="0.15">
      <c r="A56958" s="3"/>
      <c r="B56958" s="3"/>
      <c r="J56958" s="3"/>
      <c r="K56958" s="5"/>
      <c r="L56958" s="8"/>
      <c r="N56958" s="5"/>
      <c r="O56958" s="10"/>
      <c r="P56958" s="8"/>
    </row>
    <row r="56959" spans="1:16" s="2" customFormat="1" x14ac:dyDescent="0.15">
      <c r="A56959" s="3"/>
      <c r="B56959" s="3"/>
      <c r="J56959" s="3"/>
      <c r="K56959" s="5"/>
      <c r="L56959" s="8"/>
      <c r="N56959" s="5"/>
      <c r="O56959" s="10"/>
      <c r="P56959" s="8"/>
    </row>
    <row r="56960" spans="1:16" s="2" customFormat="1" x14ac:dyDescent="0.15">
      <c r="A56960" s="3"/>
      <c r="B56960" s="3"/>
      <c r="J56960" s="3"/>
      <c r="K56960" s="5"/>
      <c r="L56960" s="8"/>
      <c r="N56960" s="5"/>
      <c r="O56960" s="10"/>
      <c r="P56960" s="8"/>
    </row>
    <row r="56961" spans="1:16" s="2" customFormat="1" x14ac:dyDescent="0.15">
      <c r="A56961" s="3"/>
      <c r="B56961" s="3"/>
      <c r="J56961" s="3"/>
      <c r="K56961" s="5"/>
      <c r="L56961" s="8"/>
      <c r="N56961" s="5"/>
      <c r="O56961" s="10"/>
      <c r="P56961" s="8"/>
    </row>
    <row r="56962" spans="1:16" s="2" customFormat="1" x14ac:dyDescent="0.15">
      <c r="A56962" s="3"/>
      <c r="B56962" s="3"/>
      <c r="J56962" s="3"/>
      <c r="K56962" s="5"/>
      <c r="L56962" s="8"/>
      <c r="N56962" s="5"/>
      <c r="O56962" s="10"/>
      <c r="P56962" s="8"/>
    </row>
    <row r="56963" spans="1:16" s="2" customFormat="1" x14ac:dyDescent="0.15">
      <c r="A56963" s="3"/>
      <c r="B56963" s="3"/>
      <c r="J56963" s="3"/>
      <c r="K56963" s="5"/>
      <c r="L56963" s="8"/>
      <c r="N56963" s="5"/>
      <c r="O56963" s="10"/>
      <c r="P56963" s="8"/>
    </row>
    <row r="56964" spans="1:16" s="2" customFormat="1" x14ac:dyDescent="0.15">
      <c r="A56964" s="3"/>
      <c r="B56964" s="3"/>
      <c r="J56964" s="3"/>
      <c r="K56964" s="5"/>
      <c r="L56964" s="8"/>
      <c r="N56964" s="5"/>
      <c r="O56964" s="10"/>
      <c r="P56964" s="8"/>
    </row>
    <row r="56965" spans="1:16" s="2" customFormat="1" x14ac:dyDescent="0.15">
      <c r="A56965" s="3"/>
      <c r="B56965" s="3"/>
      <c r="J56965" s="3"/>
      <c r="K56965" s="5"/>
      <c r="L56965" s="8"/>
      <c r="N56965" s="5"/>
      <c r="O56965" s="10"/>
      <c r="P56965" s="8"/>
    </row>
    <row r="56966" spans="1:16" s="2" customFormat="1" x14ac:dyDescent="0.15">
      <c r="A56966" s="3"/>
      <c r="B56966" s="3"/>
      <c r="J56966" s="3"/>
      <c r="K56966" s="5"/>
      <c r="L56966" s="8"/>
      <c r="N56966" s="5"/>
      <c r="O56966" s="10"/>
      <c r="P56966" s="8"/>
    </row>
    <row r="56967" spans="1:16" s="2" customFormat="1" x14ac:dyDescent="0.15">
      <c r="A56967" s="3"/>
      <c r="B56967" s="3"/>
      <c r="J56967" s="3"/>
      <c r="K56967" s="5"/>
      <c r="L56967" s="8"/>
      <c r="N56967" s="5"/>
      <c r="O56967" s="10"/>
      <c r="P56967" s="8"/>
    </row>
    <row r="56968" spans="1:16" s="2" customFormat="1" x14ac:dyDescent="0.15">
      <c r="A56968" s="3"/>
      <c r="B56968" s="3"/>
      <c r="J56968" s="3"/>
      <c r="K56968" s="5"/>
      <c r="L56968" s="8"/>
      <c r="N56968" s="5"/>
      <c r="O56968" s="10"/>
      <c r="P56968" s="8"/>
    </row>
    <row r="56969" spans="1:16" s="2" customFormat="1" x14ac:dyDescent="0.15">
      <c r="A56969" s="3"/>
      <c r="B56969" s="3"/>
      <c r="J56969" s="3"/>
      <c r="K56969" s="5"/>
      <c r="L56969" s="8"/>
      <c r="N56969" s="5"/>
      <c r="O56969" s="10"/>
      <c r="P56969" s="8"/>
    </row>
    <row r="56970" spans="1:16" s="2" customFormat="1" x14ac:dyDescent="0.15">
      <c r="A56970" s="3"/>
      <c r="B56970" s="3"/>
      <c r="J56970" s="3"/>
      <c r="K56970" s="5"/>
      <c r="L56970" s="8"/>
      <c r="N56970" s="5"/>
      <c r="O56970" s="10"/>
      <c r="P56970" s="8"/>
    </row>
    <row r="56971" spans="1:16" s="2" customFormat="1" x14ac:dyDescent="0.15">
      <c r="A56971" s="3"/>
      <c r="B56971" s="3"/>
      <c r="J56971" s="3"/>
      <c r="K56971" s="5"/>
      <c r="L56971" s="8"/>
      <c r="N56971" s="5"/>
      <c r="O56971" s="10"/>
      <c r="P56971" s="8"/>
    </row>
    <row r="56972" spans="1:16" s="2" customFormat="1" x14ac:dyDescent="0.15">
      <c r="A56972" s="3"/>
      <c r="B56972" s="3"/>
      <c r="J56972" s="3"/>
      <c r="K56972" s="5"/>
      <c r="L56972" s="8"/>
      <c r="N56972" s="5"/>
      <c r="O56972" s="10"/>
      <c r="P56972" s="8"/>
    </row>
    <row r="56973" spans="1:16" s="2" customFormat="1" x14ac:dyDescent="0.15">
      <c r="A56973" s="3"/>
      <c r="B56973" s="3"/>
      <c r="J56973" s="3"/>
      <c r="K56973" s="5"/>
      <c r="L56973" s="8"/>
      <c r="N56973" s="5"/>
      <c r="O56973" s="10"/>
      <c r="P56973" s="8"/>
    </row>
    <row r="56974" spans="1:16" s="2" customFormat="1" x14ac:dyDescent="0.15">
      <c r="A56974" s="3"/>
      <c r="B56974" s="3"/>
      <c r="J56974" s="3"/>
      <c r="K56974" s="5"/>
      <c r="L56974" s="8"/>
      <c r="N56974" s="5"/>
      <c r="O56974" s="10"/>
      <c r="P56974" s="8"/>
    </row>
    <row r="56975" spans="1:16" s="2" customFormat="1" x14ac:dyDescent="0.15">
      <c r="A56975" s="3"/>
      <c r="B56975" s="3"/>
      <c r="J56975" s="3"/>
      <c r="K56975" s="5"/>
      <c r="L56975" s="8"/>
      <c r="N56975" s="5"/>
      <c r="O56975" s="10"/>
      <c r="P56975" s="8"/>
    </row>
    <row r="56976" spans="1:16" s="2" customFormat="1" x14ac:dyDescent="0.15">
      <c r="A56976" s="3"/>
      <c r="B56976" s="3"/>
      <c r="J56976" s="3"/>
      <c r="K56976" s="5"/>
      <c r="L56976" s="8"/>
      <c r="N56976" s="5"/>
      <c r="O56976" s="10"/>
      <c r="P56976" s="8"/>
    </row>
    <row r="56977" spans="1:16" s="2" customFormat="1" x14ac:dyDescent="0.15">
      <c r="A56977" s="3"/>
      <c r="B56977" s="3"/>
      <c r="J56977" s="3"/>
      <c r="K56977" s="5"/>
      <c r="L56977" s="8"/>
      <c r="N56977" s="5"/>
      <c r="O56977" s="10"/>
      <c r="P56977" s="8"/>
    </row>
    <row r="56978" spans="1:16" s="2" customFormat="1" x14ac:dyDescent="0.15">
      <c r="A56978" s="3"/>
      <c r="B56978" s="3"/>
      <c r="J56978" s="3"/>
      <c r="K56978" s="5"/>
      <c r="L56978" s="8"/>
      <c r="N56978" s="5"/>
      <c r="O56978" s="10"/>
      <c r="P56978" s="8"/>
    </row>
    <row r="56979" spans="1:16" s="2" customFormat="1" x14ac:dyDescent="0.15">
      <c r="A56979" s="3"/>
      <c r="B56979" s="3"/>
      <c r="J56979" s="3"/>
      <c r="K56979" s="5"/>
      <c r="L56979" s="8"/>
      <c r="N56979" s="5"/>
      <c r="O56979" s="10"/>
      <c r="P56979" s="8"/>
    </row>
    <row r="56980" spans="1:16" s="2" customFormat="1" x14ac:dyDescent="0.15">
      <c r="A56980" s="3"/>
      <c r="B56980" s="3"/>
      <c r="J56980" s="3"/>
      <c r="K56980" s="5"/>
      <c r="L56980" s="8"/>
      <c r="N56980" s="5"/>
      <c r="O56980" s="10"/>
      <c r="P56980" s="8"/>
    </row>
    <row r="56981" spans="1:16" s="2" customFormat="1" x14ac:dyDescent="0.15">
      <c r="A56981" s="3"/>
      <c r="B56981" s="3"/>
      <c r="J56981" s="3"/>
      <c r="K56981" s="5"/>
      <c r="L56981" s="8"/>
      <c r="N56981" s="5"/>
      <c r="O56981" s="10"/>
      <c r="P56981" s="8"/>
    </row>
    <row r="56982" spans="1:16" s="2" customFormat="1" x14ac:dyDescent="0.15">
      <c r="A56982" s="3"/>
      <c r="B56982" s="3"/>
      <c r="J56982" s="3"/>
      <c r="K56982" s="5"/>
      <c r="L56982" s="8"/>
      <c r="N56982" s="5"/>
      <c r="O56982" s="10"/>
      <c r="P56982" s="8"/>
    </row>
    <row r="56983" spans="1:16" s="2" customFormat="1" x14ac:dyDescent="0.15">
      <c r="A56983" s="3"/>
      <c r="B56983" s="3"/>
      <c r="J56983" s="3"/>
      <c r="K56983" s="5"/>
      <c r="L56983" s="8"/>
      <c r="N56983" s="5"/>
      <c r="O56983" s="10"/>
      <c r="P56983" s="8"/>
    </row>
    <row r="56984" spans="1:16" s="2" customFormat="1" x14ac:dyDescent="0.15">
      <c r="A56984" s="3"/>
      <c r="B56984" s="3"/>
      <c r="J56984" s="3"/>
      <c r="K56984" s="5"/>
      <c r="L56984" s="8"/>
      <c r="N56984" s="5"/>
      <c r="O56984" s="10"/>
      <c r="P56984" s="8"/>
    </row>
    <row r="56985" spans="1:16" s="2" customFormat="1" x14ac:dyDescent="0.15">
      <c r="A56985" s="3"/>
      <c r="B56985" s="3"/>
      <c r="J56985" s="3"/>
      <c r="K56985" s="5"/>
      <c r="L56985" s="8"/>
      <c r="N56985" s="5"/>
      <c r="O56985" s="10"/>
      <c r="P56985" s="8"/>
    </row>
    <row r="56986" spans="1:16" s="2" customFormat="1" x14ac:dyDescent="0.15">
      <c r="A56986" s="3"/>
      <c r="B56986" s="3"/>
      <c r="J56986" s="3"/>
      <c r="K56986" s="5"/>
      <c r="L56986" s="8"/>
      <c r="N56986" s="5"/>
      <c r="O56986" s="10"/>
      <c r="P56986" s="8"/>
    </row>
    <row r="56987" spans="1:16" s="2" customFormat="1" x14ac:dyDescent="0.15">
      <c r="A56987" s="3"/>
      <c r="B56987" s="3"/>
      <c r="J56987" s="3"/>
      <c r="K56987" s="5"/>
      <c r="L56987" s="8"/>
      <c r="N56987" s="5"/>
      <c r="O56987" s="10"/>
      <c r="P56987" s="8"/>
    </row>
    <row r="56988" spans="1:16" s="2" customFormat="1" x14ac:dyDescent="0.15">
      <c r="A56988" s="3"/>
      <c r="B56988" s="3"/>
      <c r="J56988" s="3"/>
      <c r="K56988" s="5"/>
      <c r="L56988" s="8"/>
      <c r="N56988" s="5"/>
      <c r="O56988" s="10"/>
      <c r="P56988" s="8"/>
    </row>
    <row r="56989" spans="1:16" s="2" customFormat="1" x14ac:dyDescent="0.15">
      <c r="A56989" s="3"/>
      <c r="B56989" s="3"/>
      <c r="J56989" s="3"/>
      <c r="K56989" s="5"/>
      <c r="L56989" s="8"/>
      <c r="N56989" s="5"/>
      <c r="O56989" s="10"/>
      <c r="P56989" s="8"/>
    </row>
    <row r="56990" spans="1:16" s="2" customFormat="1" x14ac:dyDescent="0.15">
      <c r="A56990" s="3"/>
      <c r="B56990" s="3"/>
      <c r="J56990" s="3"/>
      <c r="K56990" s="5"/>
      <c r="L56990" s="8"/>
      <c r="N56990" s="5"/>
      <c r="O56990" s="10"/>
      <c r="P56990" s="8"/>
    </row>
    <row r="56991" spans="1:16" s="2" customFormat="1" x14ac:dyDescent="0.15">
      <c r="A56991" s="3"/>
      <c r="B56991" s="3"/>
      <c r="J56991" s="3"/>
      <c r="K56991" s="5"/>
      <c r="L56991" s="8"/>
      <c r="N56991" s="5"/>
      <c r="O56991" s="10"/>
      <c r="P56991" s="8"/>
    </row>
    <row r="56992" spans="1:16" s="2" customFormat="1" x14ac:dyDescent="0.15">
      <c r="A56992" s="3"/>
      <c r="B56992" s="3"/>
      <c r="J56992" s="3"/>
      <c r="K56992" s="5"/>
      <c r="L56992" s="8"/>
      <c r="N56992" s="5"/>
      <c r="O56992" s="10"/>
      <c r="P56992" s="8"/>
    </row>
    <row r="56993" spans="1:16" s="2" customFormat="1" x14ac:dyDescent="0.15">
      <c r="A56993" s="3"/>
      <c r="B56993" s="3"/>
      <c r="J56993" s="3"/>
      <c r="K56993" s="5"/>
      <c r="L56993" s="8"/>
      <c r="N56993" s="5"/>
      <c r="O56993" s="10"/>
      <c r="P56993" s="8"/>
    </row>
    <row r="56994" spans="1:16" s="2" customFormat="1" x14ac:dyDescent="0.15">
      <c r="A56994" s="3"/>
      <c r="B56994" s="3"/>
      <c r="J56994" s="3"/>
      <c r="K56994" s="5"/>
      <c r="L56994" s="8"/>
      <c r="N56994" s="5"/>
      <c r="O56994" s="10"/>
      <c r="P56994" s="8"/>
    </row>
    <row r="56995" spans="1:16" s="2" customFormat="1" x14ac:dyDescent="0.15">
      <c r="A56995" s="3"/>
      <c r="B56995" s="3"/>
      <c r="J56995" s="3"/>
      <c r="K56995" s="5"/>
      <c r="L56995" s="8"/>
      <c r="N56995" s="5"/>
      <c r="O56995" s="10"/>
      <c r="P56995" s="8"/>
    </row>
    <row r="56996" spans="1:16" s="2" customFormat="1" x14ac:dyDescent="0.15">
      <c r="A56996" s="3"/>
      <c r="B56996" s="3"/>
      <c r="J56996" s="3"/>
      <c r="K56996" s="5"/>
      <c r="L56996" s="8"/>
      <c r="N56996" s="5"/>
      <c r="O56996" s="10"/>
      <c r="P56996" s="8"/>
    </row>
    <row r="56997" spans="1:16" s="2" customFormat="1" x14ac:dyDescent="0.15">
      <c r="A56997" s="3"/>
      <c r="B56997" s="3"/>
      <c r="J56997" s="3"/>
      <c r="K56997" s="5"/>
      <c r="L56997" s="8"/>
      <c r="N56997" s="5"/>
      <c r="O56997" s="10"/>
      <c r="P56997" s="8"/>
    </row>
    <row r="56998" spans="1:16" s="2" customFormat="1" x14ac:dyDescent="0.15">
      <c r="A56998" s="3"/>
      <c r="B56998" s="3"/>
      <c r="J56998" s="3"/>
      <c r="K56998" s="5"/>
      <c r="L56998" s="8"/>
      <c r="N56998" s="5"/>
      <c r="O56998" s="10"/>
      <c r="P56998" s="8"/>
    </row>
    <row r="56999" spans="1:16" s="2" customFormat="1" x14ac:dyDescent="0.15">
      <c r="A56999" s="3"/>
      <c r="B56999" s="3"/>
      <c r="J56999" s="3"/>
      <c r="K56999" s="5"/>
      <c r="L56999" s="8"/>
      <c r="N56999" s="5"/>
      <c r="O56999" s="10"/>
      <c r="P56999" s="8"/>
    </row>
    <row r="57000" spans="1:16" s="2" customFormat="1" x14ac:dyDescent="0.15">
      <c r="A57000" s="3"/>
      <c r="B57000" s="3"/>
      <c r="J57000" s="3"/>
      <c r="K57000" s="5"/>
      <c r="L57000" s="8"/>
      <c r="N57000" s="5"/>
      <c r="O57000" s="10"/>
      <c r="P57000" s="8"/>
    </row>
    <row r="57001" spans="1:16" s="2" customFormat="1" x14ac:dyDescent="0.15">
      <c r="A57001" s="3"/>
      <c r="B57001" s="3"/>
      <c r="J57001" s="3"/>
      <c r="K57001" s="5"/>
      <c r="L57001" s="8"/>
      <c r="N57001" s="5"/>
      <c r="O57001" s="10"/>
      <c r="P57001" s="8"/>
    </row>
    <row r="57002" spans="1:16" s="2" customFormat="1" x14ac:dyDescent="0.15">
      <c r="A57002" s="3"/>
      <c r="B57002" s="3"/>
      <c r="J57002" s="3"/>
      <c r="K57002" s="5"/>
      <c r="L57002" s="8"/>
      <c r="N57002" s="5"/>
      <c r="O57002" s="10"/>
      <c r="P57002" s="8"/>
    </row>
    <row r="57003" spans="1:16" s="2" customFormat="1" x14ac:dyDescent="0.15">
      <c r="A57003" s="3"/>
      <c r="B57003" s="3"/>
      <c r="J57003" s="3"/>
      <c r="K57003" s="5"/>
      <c r="L57003" s="8"/>
      <c r="N57003" s="5"/>
      <c r="O57003" s="10"/>
      <c r="P57003" s="8"/>
    </row>
    <row r="57004" spans="1:16" s="2" customFormat="1" x14ac:dyDescent="0.15">
      <c r="A57004" s="3"/>
      <c r="B57004" s="3"/>
      <c r="J57004" s="3"/>
      <c r="K57004" s="5"/>
      <c r="L57004" s="8"/>
      <c r="N57004" s="5"/>
      <c r="O57004" s="10"/>
      <c r="P57004" s="8"/>
    </row>
    <row r="57005" spans="1:16" s="2" customFormat="1" x14ac:dyDescent="0.15">
      <c r="A57005" s="3"/>
      <c r="B57005" s="3"/>
      <c r="J57005" s="3"/>
      <c r="K57005" s="5"/>
      <c r="L57005" s="8"/>
      <c r="N57005" s="5"/>
      <c r="O57005" s="10"/>
      <c r="P57005" s="8"/>
    </row>
    <row r="57006" spans="1:16" s="2" customFormat="1" x14ac:dyDescent="0.15">
      <c r="A57006" s="3"/>
      <c r="B57006" s="3"/>
      <c r="J57006" s="3"/>
      <c r="K57006" s="5"/>
      <c r="L57006" s="8"/>
      <c r="N57006" s="5"/>
      <c r="O57006" s="10"/>
      <c r="P57006" s="8"/>
    </row>
    <row r="57007" spans="1:16" s="2" customFormat="1" x14ac:dyDescent="0.15">
      <c r="A57007" s="3"/>
      <c r="B57007" s="3"/>
      <c r="J57007" s="3"/>
      <c r="K57007" s="5"/>
      <c r="L57007" s="8"/>
      <c r="N57007" s="5"/>
      <c r="O57007" s="10"/>
      <c r="P57007" s="8"/>
    </row>
    <row r="57008" spans="1:16" s="2" customFormat="1" x14ac:dyDescent="0.15">
      <c r="A57008" s="3"/>
      <c r="B57008" s="3"/>
      <c r="J57008" s="3"/>
      <c r="K57008" s="5"/>
      <c r="L57008" s="8"/>
      <c r="N57008" s="5"/>
      <c r="O57008" s="10"/>
      <c r="P57008" s="8"/>
    </row>
    <row r="57009" spans="1:16" s="2" customFormat="1" x14ac:dyDescent="0.15">
      <c r="A57009" s="3"/>
      <c r="B57009" s="3"/>
      <c r="J57009" s="3"/>
      <c r="K57009" s="5"/>
      <c r="L57009" s="8"/>
      <c r="N57009" s="5"/>
      <c r="O57009" s="10"/>
      <c r="P57009" s="8"/>
    </row>
    <row r="57010" spans="1:16" s="2" customFormat="1" x14ac:dyDescent="0.15">
      <c r="A57010" s="3"/>
      <c r="B57010" s="3"/>
      <c r="J57010" s="3"/>
      <c r="K57010" s="5"/>
      <c r="L57010" s="8"/>
      <c r="N57010" s="5"/>
      <c r="O57010" s="10"/>
      <c r="P57010" s="8"/>
    </row>
    <row r="57011" spans="1:16" s="2" customFormat="1" x14ac:dyDescent="0.15">
      <c r="A57011" s="3"/>
      <c r="B57011" s="3"/>
      <c r="J57011" s="3"/>
      <c r="K57011" s="5"/>
      <c r="L57011" s="8"/>
      <c r="N57011" s="5"/>
      <c r="O57011" s="10"/>
      <c r="P57011" s="8"/>
    </row>
    <row r="57012" spans="1:16" s="2" customFormat="1" x14ac:dyDescent="0.15">
      <c r="A57012" s="3"/>
      <c r="B57012" s="3"/>
      <c r="J57012" s="3"/>
      <c r="K57012" s="5"/>
      <c r="L57012" s="8"/>
      <c r="N57012" s="5"/>
      <c r="O57012" s="10"/>
      <c r="P57012" s="8"/>
    </row>
    <row r="57013" spans="1:16" s="2" customFormat="1" x14ac:dyDescent="0.15">
      <c r="A57013" s="3"/>
      <c r="B57013" s="3"/>
      <c r="J57013" s="3"/>
      <c r="K57013" s="5"/>
      <c r="L57013" s="8"/>
      <c r="N57013" s="5"/>
      <c r="O57013" s="10"/>
      <c r="P57013" s="8"/>
    </row>
    <row r="57014" spans="1:16" s="2" customFormat="1" x14ac:dyDescent="0.15">
      <c r="A57014" s="3"/>
      <c r="B57014" s="3"/>
      <c r="J57014" s="3"/>
      <c r="K57014" s="5"/>
      <c r="L57014" s="8"/>
      <c r="N57014" s="5"/>
      <c r="O57014" s="10"/>
      <c r="P57014" s="8"/>
    </row>
    <row r="57015" spans="1:16" s="2" customFormat="1" x14ac:dyDescent="0.15">
      <c r="A57015" s="3"/>
      <c r="B57015" s="3"/>
      <c r="J57015" s="3"/>
      <c r="K57015" s="5"/>
      <c r="L57015" s="8"/>
      <c r="N57015" s="5"/>
      <c r="O57015" s="10"/>
      <c r="P57015" s="8"/>
    </row>
    <row r="57016" spans="1:16" s="2" customFormat="1" x14ac:dyDescent="0.15">
      <c r="A57016" s="3"/>
      <c r="B57016" s="3"/>
      <c r="J57016" s="3"/>
      <c r="K57016" s="5"/>
      <c r="L57016" s="8"/>
      <c r="N57016" s="5"/>
      <c r="O57016" s="10"/>
      <c r="P57016" s="8"/>
    </row>
    <row r="57017" spans="1:16" s="2" customFormat="1" x14ac:dyDescent="0.15">
      <c r="A57017" s="3"/>
      <c r="B57017" s="3"/>
      <c r="J57017" s="3"/>
      <c r="K57017" s="5"/>
      <c r="L57017" s="8"/>
      <c r="N57017" s="5"/>
      <c r="O57017" s="10"/>
      <c r="P57017" s="8"/>
    </row>
    <row r="57018" spans="1:16" s="2" customFormat="1" x14ac:dyDescent="0.15">
      <c r="A57018" s="3"/>
      <c r="B57018" s="3"/>
      <c r="J57018" s="3"/>
      <c r="K57018" s="5"/>
      <c r="L57018" s="8"/>
      <c r="N57018" s="5"/>
      <c r="O57018" s="10"/>
      <c r="P57018" s="8"/>
    </row>
    <row r="57019" spans="1:16" s="2" customFormat="1" x14ac:dyDescent="0.15">
      <c r="A57019" s="3"/>
      <c r="B57019" s="3"/>
      <c r="J57019" s="3"/>
      <c r="K57019" s="5"/>
      <c r="L57019" s="8"/>
      <c r="N57019" s="5"/>
      <c r="O57019" s="10"/>
      <c r="P57019" s="8"/>
    </row>
    <row r="57020" spans="1:16" s="2" customFormat="1" x14ac:dyDescent="0.15">
      <c r="A57020" s="3"/>
      <c r="B57020" s="3"/>
      <c r="J57020" s="3"/>
      <c r="K57020" s="5"/>
      <c r="L57020" s="8"/>
      <c r="N57020" s="5"/>
      <c r="O57020" s="10"/>
      <c r="P57020" s="8"/>
    </row>
    <row r="57021" spans="1:16" s="2" customFormat="1" x14ac:dyDescent="0.15">
      <c r="A57021" s="3"/>
      <c r="B57021" s="3"/>
      <c r="J57021" s="3"/>
      <c r="K57021" s="5"/>
      <c r="L57021" s="8"/>
      <c r="N57021" s="5"/>
      <c r="O57021" s="10"/>
      <c r="P57021" s="8"/>
    </row>
    <row r="57022" spans="1:16" s="2" customFormat="1" x14ac:dyDescent="0.15">
      <c r="A57022" s="3"/>
      <c r="B57022" s="3"/>
      <c r="J57022" s="3"/>
      <c r="K57022" s="5"/>
      <c r="L57022" s="8"/>
      <c r="N57022" s="5"/>
      <c r="O57022" s="10"/>
      <c r="P57022" s="8"/>
    </row>
    <row r="57023" spans="1:16" s="2" customFormat="1" x14ac:dyDescent="0.15">
      <c r="A57023" s="3"/>
      <c r="B57023" s="3"/>
      <c r="J57023" s="3"/>
      <c r="K57023" s="5"/>
      <c r="L57023" s="8"/>
      <c r="N57023" s="5"/>
      <c r="O57023" s="10"/>
      <c r="P57023" s="8"/>
    </row>
    <row r="57024" spans="1:16" s="2" customFormat="1" x14ac:dyDescent="0.15">
      <c r="A57024" s="3"/>
      <c r="B57024" s="3"/>
      <c r="J57024" s="3"/>
      <c r="K57024" s="5"/>
      <c r="L57024" s="8"/>
      <c r="N57024" s="5"/>
      <c r="O57024" s="10"/>
      <c r="P57024" s="8"/>
    </row>
    <row r="57025" spans="1:16" s="2" customFormat="1" x14ac:dyDescent="0.15">
      <c r="A57025" s="3"/>
      <c r="B57025" s="3"/>
      <c r="J57025" s="3"/>
      <c r="K57025" s="5"/>
      <c r="L57025" s="8"/>
      <c r="N57025" s="5"/>
      <c r="O57025" s="10"/>
      <c r="P57025" s="8"/>
    </row>
    <row r="57026" spans="1:16" s="2" customFormat="1" x14ac:dyDescent="0.15">
      <c r="A57026" s="3"/>
      <c r="B57026" s="3"/>
      <c r="J57026" s="3"/>
      <c r="K57026" s="5"/>
      <c r="L57026" s="8"/>
      <c r="N57026" s="5"/>
      <c r="O57026" s="10"/>
      <c r="P57026" s="8"/>
    </row>
    <row r="57027" spans="1:16" s="2" customFormat="1" x14ac:dyDescent="0.15">
      <c r="A57027" s="3"/>
      <c r="B57027" s="3"/>
      <c r="J57027" s="3"/>
      <c r="K57027" s="5"/>
      <c r="L57027" s="8"/>
      <c r="N57027" s="5"/>
      <c r="O57027" s="10"/>
      <c r="P57027" s="8"/>
    </row>
    <row r="57028" spans="1:16" s="2" customFormat="1" x14ac:dyDescent="0.15">
      <c r="A57028" s="3"/>
      <c r="B57028" s="3"/>
      <c r="J57028" s="3"/>
      <c r="K57028" s="5"/>
      <c r="L57028" s="8"/>
      <c r="N57028" s="5"/>
      <c r="O57028" s="10"/>
      <c r="P57028" s="8"/>
    </row>
    <row r="57029" spans="1:16" s="2" customFormat="1" x14ac:dyDescent="0.15">
      <c r="A57029" s="3"/>
      <c r="B57029" s="3"/>
      <c r="J57029" s="3"/>
      <c r="K57029" s="5"/>
      <c r="L57029" s="8"/>
      <c r="N57029" s="5"/>
      <c r="O57029" s="10"/>
      <c r="P57029" s="8"/>
    </row>
    <row r="57030" spans="1:16" s="2" customFormat="1" x14ac:dyDescent="0.15">
      <c r="A57030" s="3"/>
      <c r="B57030" s="3"/>
      <c r="J57030" s="3"/>
      <c r="K57030" s="5"/>
      <c r="L57030" s="8"/>
      <c r="N57030" s="5"/>
      <c r="O57030" s="10"/>
      <c r="P57030" s="8"/>
    </row>
    <row r="57031" spans="1:16" s="2" customFormat="1" x14ac:dyDescent="0.15">
      <c r="A57031" s="3"/>
      <c r="B57031" s="3"/>
      <c r="J57031" s="3"/>
      <c r="K57031" s="5"/>
      <c r="L57031" s="8"/>
      <c r="N57031" s="5"/>
      <c r="O57031" s="10"/>
      <c r="P57031" s="8"/>
    </row>
    <row r="57032" spans="1:16" s="2" customFormat="1" x14ac:dyDescent="0.15">
      <c r="A57032" s="3"/>
      <c r="B57032" s="3"/>
      <c r="J57032" s="3"/>
      <c r="K57032" s="5"/>
      <c r="L57032" s="8"/>
      <c r="N57032" s="5"/>
      <c r="O57032" s="10"/>
      <c r="P57032" s="8"/>
    </row>
    <row r="57033" spans="1:16" s="2" customFormat="1" x14ac:dyDescent="0.15">
      <c r="A57033" s="3"/>
      <c r="B57033" s="3"/>
      <c r="J57033" s="3"/>
      <c r="K57033" s="5"/>
      <c r="L57033" s="8"/>
      <c r="N57033" s="5"/>
      <c r="O57033" s="10"/>
      <c r="P57033" s="8"/>
    </row>
    <row r="57034" spans="1:16" s="2" customFormat="1" x14ac:dyDescent="0.15">
      <c r="A57034" s="3"/>
      <c r="B57034" s="3"/>
      <c r="J57034" s="3"/>
      <c r="K57034" s="5"/>
      <c r="L57034" s="8"/>
      <c r="N57034" s="5"/>
      <c r="O57034" s="10"/>
      <c r="P57034" s="8"/>
    </row>
    <row r="57035" spans="1:16" s="2" customFormat="1" x14ac:dyDescent="0.15">
      <c r="A57035" s="3"/>
      <c r="B57035" s="3"/>
      <c r="J57035" s="3"/>
      <c r="K57035" s="5"/>
      <c r="L57035" s="8"/>
      <c r="N57035" s="5"/>
      <c r="O57035" s="10"/>
      <c r="P57035" s="8"/>
    </row>
    <row r="57036" spans="1:16" s="2" customFormat="1" x14ac:dyDescent="0.15">
      <c r="A57036" s="3"/>
      <c r="B57036" s="3"/>
      <c r="J57036" s="3"/>
      <c r="K57036" s="5"/>
      <c r="L57036" s="8"/>
      <c r="N57036" s="5"/>
      <c r="O57036" s="10"/>
      <c r="P57036" s="8"/>
    </row>
    <row r="57037" spans="1:16" s="2" customFormat="1" x14ac:dyDescent="0.15">
      <c r="A57037" s="3"/>
      <c r="B57037" s="3"/>
      <c r="J57037" s="3"/>
      <c r="K57037" s="5"/>
      <c r="L57037" s="8"/>
      <c r="N57037" s="5"/>
      <c r="O57037" s="10"/>
      <c r="P57037" s="8"/>
    </row>
    <row r="57038" spans="1:16" s="2" customFormat="1" x14ac:dyDescent="0.15">
      <c r="A57038" s="3"/>
      <c r="B57038" s="3"/>
      <c r="J57038" s="3"/>
      <c r="K57038" s="5"/>
      <c r="L57038" s="8"/>
      <c r="N57038" s="5"/>
      <c r="O57038" s="10"/>
      <c r="P57038" s="8"/>
    </row>
    <row r="57039" spans="1:16" s="2" customFormat="1" x14ac:dyDescent="0.15">
      <c r="A57039" s="3"/>
      <c r="B57039" s="3"/>
      <c r="J57039" s="3"/>
      <c r="K57039" s="5"/>
      <c r="L57039" s="8"/>
      <c r="N57039" s="5"/>
      <c r="O57039" s="10"/>
      <c r="P57039" s="8"/>
    </row>
    <row r="57040" spans="1:16" s="2" customFormat="1" x14ac:dyDescent="0.15">
      <c r="A57040" s="3"/>
      <c r="B57040" s="3"/>
      <c r="J57040" s="3"/>
      <c r="K57040" s="5"/>
      <c r="L57040" s="8"/>
      <c r="N57040" s="5"/>
      <c r="O57040" s="10"/>
      <c r="P57040" s="8"/>
    </row>
    <row r="57041" spans="1:16" s="2" customFormat="1" x14ac:dyDescent="0.15">
      <c r="A57041" s="3"/>
      <c r="B57041" s="3"/>
      <c r="J57041" s="3"/>
      <c r="K57041" s="5"/>
      <c r="L57041" s="8"/>
      <c r="N57041" s="5"/>
      <c r="O57041" s="10"/>
      <c r="P57041" s="8"/>
    </row>
    <row r="57042" spans="1:16" s="2" customFormat="1" x14ac:dyDescent="0.15">
      <c r="A57042" s="3"/>
      <c r="B57042" s="3"/>
      <c r="J57042" s="3"/>
      <c r="K57042" s="5"/>
      <c r="L57042" s="8"/>
      <c r="N57042" s="5"/>
      <c r="O57042" s="10"/>
      <c r="P57042" s="8"/>
    </row>
    <row r="57043" spans="1:16" s="2" customFormat="1" x14ac:dyDescent="0.15">
      <c r="A57043" s="3"/>
      <c r="B57043" s="3"/>
      <c r="J57043" s="3"/>
      <c r="K57043" s="5"/>
      <c r="L57043" s="8"/>
      <c r="N57043" s="5"/>
      <c r="O57043" s="10"/>
      <c r="P57043" s="8"/>
    </row>
    <row r="57044" spans="1:16" s="2" customFormat="1" x14ac:dyDescent="0.15">
      <c r="A57044" s="3"/>
      <c r="B57044" s="3"/>
      <c r="J57044" s="3"/>
      <c r="K57044" s="5"/>
      <c r="L57044" s="8"/>
      <c r="N57044" s="5"/>
      <c r="O57044" s="10"/>
      <c r="P57044" s="8"/>
    </row>
    <row r="57045" spans="1:16" s="2" customFormat="1" x14ac:dyDescent="0.15">
      <c r="A57045" s="3"/>
      <c r="B57045" s="3"/>
      <c r="J57045" s="3"/>
      <c r="K57045" s="5"/>
      <c r="L57045" s="8"/>
      <c r="N57045" s="5"/>
      <c r="O57045" s="10"/>
      <c r="P57045" s="8"/>
    </row>
    <row r="57046" spans="1:16" s="2" customFormat="1" x14ac:dyDescent="0.15">
      <c r="A57046" s="3"/>
      <c r="B57046" s="3"/>
      <c r="J57046" s="3"/>
      <c r="K57046" s="5"/>
      <c r="L57046" s="8"/>
      <c r="N57046" s="5"/>
      <c r="O57046" s="10"/>
      <c r="P57046" s="8"/>
    </row>
    <row r="57047" spans="1:16" s="2" customFormat="1" x14ac:dyDescent="0.15">
      <c r="A57047" s="3"/>
      <c r="B57047" s="3"/>
      <c r="J57047" s="3"/>
      <c r="K57047" s="5"/>
      <c r="L57047" s="8"/>
      <c r="N57047" s="5"/>
      <c r="O57047" s="10"/>
      <c r="P57047" s="8"/>
    </row>
    <row r="57048" spans="1:16" s="2" customFormat="1" x14ac:dyDescent="0.15">
      <c r="A57048" s="3"/>
      <c r="B57048" s="3"/>
      <c r="J57048" s="3"/>
      <c r="K57048" s="5"/>
      <c r="L57048" s="8"/>
      <c r="N57048" s="5"/>
      <c r="O57048" s="10"/>
      <c r="P57048" s="8"/>
    </row>
    <row r="57049" spans="1:16" s="2" customFormat="1" x14ac:dyDescent="0.15">
      <c r="A57049" s="3"/>
      <c r="B57049" s="3"/>
      <c r="J57049" s="3"/>
      <c r="K57049" s="5"/>
      <c r="L57049" s="8"/>
      <c r="N57049" s="5"/>
      <c r="O57049" s="10"/>
      <c r="P57049" s="8"/>
    </row>
    <row r="57050" spans="1:16" s="2" customFormat="1" x14ac:dyDescent="0.15">
      <c r="A57050" s="3"/>
      <c r="B57050" s="3"/>
      <c r="J57050" s="3"/>
      <c r="K57050" s="5"/>
      <c r="L57050" s="8"/>
      <c r="N57050" s="5"/>
      <c r="O57050" s="10"/>
      <c r="P57050" s="8"/>
    </row>
    <row r="57051" spans="1:16" s="2" customFormat="1" x14ac:dyDescent="0.15">
      <c r="A57051" s="3"/>
      <c r="B57051" s="3"/>
      <c r="J57051" s="3"/>
      <c r="K57051" s="5"/>
      <c r="L57051" s="8"/>
      <c r="N57051" s="5"/>
      <c r="O57051" s="10"/>
      <c r="P57051" s="8"/>
    </row>
    <row r="57052" spans="1:16" s="2" customFormat="1" x14ac:dyDescent="0.15">
      <c r="A57052" s="3"/>
      <c r="B57052" s="3"/>
      <c r="J57052" s="3"/>
      <c r="K57052" s="5"/>
      <c r="L57052" s="8"/>
      <c r="N57052" s="5"/>
      <c r="O57052" s="10"/>
      <c r="P57052" s="8"/>
    </row>
    <row r="57053" spans="1:16" s="2" customFormat="1" x14ac:dyDescent="0.15">
      <c r="A57053" s="3"/>
      <c r="B57053" s="3"/>
      <c r="J57053" s="3"/>
      <c r="K57053" s="5"/>
      <c r="L57053" s="8"/>
      <c r="N57053" s="5"/>
      <c r="O57053" s="10"/>
      <c r="P57053" s="8"/>
    </row>
    <row r="57054" spans="1:16" s="2" customFormat="1" x14ac:dyDescent="0.15">
      <c r="A57054" s="3"/>
      <c r="B57054" s="3"/>
      <c r="J57054" s="3"/>
      <c r="K57054" s="5"/>
      <c r="L57054" s="8"/>
      <c r="N57054" s="5"/>
      <c r="O57054" s="10"/>
      <c r="P57054" s="8"/>
    </row>
    <row r="57055" spans="1:16" s="2" customFormat="1" x14ac:dyDescent="0.15">
      <c r="A57055" s="3"/>
      <c r="B57055" s="3"/>
      <c r="J57055" s="3"/>
      <c r="K57055" s="5"/>
      <c r="L57055" s="8"/>
      <c r="N57055" s="5"/>
      <c r="O57055" s="10"/>
      <c r="P57055" s="8"/>
    </row>
    <row r="57056" spans="1:16" s="2" customFormat="1" x14ac:dyDescent="0.15">
      <c r="A57056" s="3"/>
      <c r="B57056" s="3"/>
      <c r="J57056" s="3"/>
      <c r="K57056" s="5"/>
      <c r="L57056" s="8"/>
      <c r="N57056" s="5"/>
      <c r="O57056" s="10"/>
      <c r="P57056" s="8"/>
    </row>
    <row r="57057" spans="1:16" s="2" customFormat="1" x14ac:dyDescent="0.15">
      <c r="A57057" s="3"/>
      <c r="B57057" s="3"/>
      <c r="J57057" s="3"/>
      <c r="K57057" s="5"/>
      <c r="L57057" s="8"/>
      <c r="N57057" s="5"/>
      <c r="O57057" s="10"/>
      <c r="P57057" s="8"/>
    </row>
    <row r="57058" spans="1:16" s="2" customFormat="1" x14ac:dyDescent="0.15">
      <c r="A57058" s="3"/>
      <c r="B57058" s="3"/>
      <c r="J57058" s="3"/>
      <c r="K57058" s="5"/>
      <c r="L57058" s="8"/>
      <c r="N57058" s="5"/>
      <c r="O57058" s="10"/>
      <c r="P57058" s="8"/>
    </row>
    <row r="57059" spans="1:16" s="2" customFormat="1" x14ac:dyDescent="0.15">
      <c r="A57059" s="3"/>
      <c r="B57059" s="3"/>
      <c r="J57059" s="3"/>
      <c r="K57059" s="5"/>
      <c r="L57059" s="8"/>
      <c r="N57059" s="5"/>
      <c r="O57059" s="10"/>
      <c r="P57059" s="8"/>
    </row>
    <row r="57060" spans="1:16" s="2" customFormat="1" x14ac:dyDescent="0.15">
      <c r="A57060" s="3"/>
      <c r="B57060" s="3"/>
      <c r="J57060" s="3"/>
      <c r="K57060" s="5"/>
      <c r="L57060" s="8"/>
      <c r="N57060" s="5"/>
      <c r="O57060" s="10"/>
      <c r="P57060" s="8"/>
    </row>
    <row r="57061" spans="1:16" s="2" customFormat="1" x14ac:dyDescent="0.15">
      <c r="A57061" s="3"/>
      <c r="B57061" s="3"/>
      <c r="J57061" s="3"/>
      <c r="K57061" s="5"/>
      <c r="L57061" s="8"/>
      <c r="N57061" s="5"/>
      <c r="O57061" s="10"/>
      <c r="P57061" s="8"/>
    </row>
    <row r="57062" spans="1:16" s="2" customFormat="1" x14ac:dyDescent="0.15">
      <c r="A57062" s="3"/>
      <c r="B57062" s="3"/>
      <c r="J57062" s="3"/>
      <c r="K57062" s="5"/>
      <c r="L57062" s="8"/>
      <c r="N57062" s="5"/>
      <c r="O57062" s="10"/>
      <c r="P57062" s="8"/>
    </row>
    <row r="57063" spans="1:16" s="2" customFormat="1" x14ac:dyDescent="0.15">
      <c r="A57063" s="3"/>
      <c r="B57063" s="3"/>
      <c r="J57063" s="3"/>
      <c r="K57063" s="5"/>
      <c r="L57063" s="8"/>
      <c r="N57063" s="5"/>
      <c r="O57063" s="10"/>
      <c r="P57063" s="8"/>
    </row>
    <row r="57064" spans="1:16" s="2" customFormat="1" x14ac:dyDescent="0.15">
      <c r="A57064" s="3"/>
      <c r="B57064" s="3"/>
      <c r="J57064" s="3"/>
      <c r="K57064" s="5"/>
      <c r="L57064" s="8"/>
      <c r="N57064" s="5"/>
      <c r="O57064" s="10"/>
      <c r="P57064" s="8"/>
    </row>
    <row r="57065" spans="1:16" s="2" customFormat="1" x14ac:dyDescent="0.15">
      <c r="A57065" s="3"/>
      <c r="B57065" s="3"/>
      <c r="J57065" s="3"/>
      <c r="K57065" s="5"/>
      <c r="L57065" s="8"/>
      <c r="N57065" s="5"/>
      <c r="O57065" s="10"/>
      <c r="P57065" s="8"/>
    </row>
    <row r="57066" spans="1:16" s="2" customFormat="1" x14ac:dyDescent="0.15">
      <c r="A57066" s="3"/>
      <c r="B57066" s="3"/>
      <c r="J57066" s="3"/>
      <c r="K57066" s="5"/>
      <c r="L57066" s="8"/>
      <c r="N57066" s="5"/>
      <c r="O57066" s="10"/>
      <c r="P57066" s="8"/>
    </row>
    <row r="57067" spans="1:16" s="2" customFormat="1" x14ac:dyDescent="0.15">
      <c r="A57067" s="3"/>
      <c r="B57067" s="3"/>
      <c r="J57067" s="3"/>
      <c r="K57067" s="5"/>
      <c r="L57067" s="8"/>
      <c r="N57067" s="5"/>
      <c r="O57067" s="10"/>
      <c r="P57067" s="8"/>
    </row>
    <row r="57068" spans="1:16" s="2" customFormat="1" x14ac:dyDescent="0.15">
      <c r="A57068" s="3"/>
      <c r="B57068" s="3"/>
      <c r="J57068" s="3"/>
      <c r="K57068" s="5"/>
      <c r="L57068" s="8"/>
      <c r="N57068" s="5"/>
      <c r="O57068" s="10"/>
      <c r="P57068" s="8"/>
    </row>
    <row r="57069" spans="1:16" s="2" customFormat="1" x14ac:dyDescent="0.15">
      <c r="A57069" s="3"/>
      <c r="B57069" s="3"/>
      <c r="J57069" s="3"/>
      <c r="K57069" s="5"/>
      <c r="L57069" s="8"/>
      <c r="N57069" s="5"/>
      <c r="O57069" s="10"/>
      <c r="P57069" s="8"/>
    </row>
    <row r="57070" spans="1:16" s="2" customFormat="1" x14ac:dyDescent="0.15">
      <c r="A57070" s="3"/>
      <c r="B57070" s="3"/>
      <c r="J57070" s="3"/>
      <c r="K57070" s="5"/>
      <c r="L57070" s="8"/>
      <c r="N57070" s="5"/>
      <c r="O57070" s="10"/>
      <c r="P57070" s="8"/>
    </row>
    <row r="57071" spans="1:16" s="2" customFormat="1" x14ac:dyDescent="0.15">
      <c r="A57071" s="3"/>
      <c r="B57071" s="3"/>
      <c r="J57071" s="3"/>
      <c r="K57071" s="5"/>
      <c r="L57071" s="8"/>
      <c r="N57071" s="5"/>
      <c r="O57071" s="10"/>
      <c r="P57071" s="8"/>
    </row>
    <row r="57072" spans="1:16" s="2" customFormat="1" x14ac:dyDescent="0.15">
      <c r="A57072" s="3"/>
      <c r="B57072" s="3"/>
      <c r="J57072" s="3"/>
      <c r="K57072" s="5"/>
      <c r="L57072" s="8"/>
      <c r="N57072" s="5"/>
      <c r="O57072" s="10"/>
      <c r="P57072" s="8"/>
    </row>
    <row r="57073" spans="1:16" s="2" customFormat="1" x14ac:dyDescent="0.15">
      <c r="A57073" s="3"/>
      <c r="B57073" s="3"/>
      <c r="J57073" s="3"/>
      <c r="K57073" s="5"/>
      <c r="L57073" s="8"/>
      <c r="N57073" s="5"/>
      <c r="O57073" s="10"/>
      <c r="P57073" s="8"/>
    </row>
    <row r="57074" spans="1:16" s="2" customFormat="1" x14ac:dyDescent="0.15">
      <c r="A57074" s="3"/>
      <c r="B57074" s="3"/>
      <c r="J57074" s="3"/>
      <c r="K57074" s="5"/>
      <c r="L57074" s="8"/>
      <c r="N57074" s="5"/>
      <c r="O57074" s="10"/>
      <c r="P57074" s="8"/>
    </row>
    <row r="57075" spans="1:16" s="2" customFormat="1" x14ac:dyDescent="0.15">
      <c r="A57075" s="3"/>
      <c r="B57075" s="3"/>
      <c r="J57075" s="3"/>
      <c r="K57075" s="5"/>
      <c r="L57075" s="8"/>
      <c r="N57075" s="5"/>
      <c r="O57075" s="10"/>
      <c r="P57075" s="8"/>
    </row>
    <row r="57076" spans="1:16" s="2" customFormat="1" x14ac:dyDescent="0.15">
      <c r="A57076" s="3"/>
      <c r="B57076" s="3"/>
      <c r="J57076" s="3"/>
      <c r="K57076" s="5"/>
      <c r="L57076" s="8"/>
      <c r="N57076" s="5"/>
      <c r="O57076" s="10"/>
      <c r="P57076" s="8"/>
    </row>
    <row r="57077" spans="1:16" s="2" customFormat="1" x14ac:dyDescent="0.15">
      <c r="A57077" s="3"/>
      <c r="B57077" s="3"/>
      <c r="J57077" s="3"/>
      <c r="K57077" s="5"/>
      <c r="L57077" s="8"/>
      <c r="N57077" s="5"/>
      <c r="O57077" s="10"/>
      <c r="P57077" s="8"/>
    </row>
    <row r="57078" spans="1:16" s="2" customFormat="1" x14ac:dyDescent="0.15">
      <c r="A57078" s="3"/>
      <c r="B57078" s="3"/>
      <c r="J57078" s="3"/>
      <c r="K57078" s="5"/>
      <c r="L57078" s="8"/>
      <c r="N57078" s="5"/>
      <c r="O57078" s="10"/>
      <c r="P57078" s="8"/>
    </row>
    <row r="57079" spans="1:16" s="2" customFormat="1" x14ac:dyDescent="0.15">
      <c r="A57079" s="3"/>
      <c r="B57079" s="3"/>
      <c r="J57079" s="3"/>
      <c r="K57079" s="5"/>
      <c r="L57079" s="8"/>
      <c r="N57079" s="5"/>
      <c r="O57079" s="10"/>
      <c r="P57079" s="8"/>
    </row>
    <row r="57080" spans="1:16" s="2" customFormat="1" x14ac:dyDescent="0.15">
      <c r="A57080" s="3"/>
      <c r="B57080" s="3"/>
      <c r="J57080" s="3"/>
      <c r="K57080" s="5"/>
      <c r="L57080" s="8"/>
      <c r="N57080" s="5"/>
      <c r="O57080" s="10"/>
      <c r="P57080" s="8"/>
    </row>
    <row r="57081" spans="1:16" s="2" customFormat="1" x14ac:dyDescent="0.15">
      <c r="A57081" s="3"/>
      <c r="B57081" s="3"/>
      <c r="J57081" s="3"/>
      <c r="K57081" s="5"/>
      <c r="L57081" s="8"/>
      <c r="N57081" s="5"/>
      <c r="O57081" s="10"/>
      <c r="P57081" s="8"/>
    </row>
    <row r="57082" spans="1:16" s="2" customFormat="1" x14ac:dyDescent="0.15">
      <c r="A57082" s="3"/>
      <c r="B57082" s="3"/>
      <c r="J57082" s="3"/>
      <c r="K57082" s="5"/>
      <c r="L57082" s="8"/>
      <c r="N57082" s="5"/>
      <c r="O57082" s="10"/>
      <c r="P57082" s="8"/>
    </row>
    <row r="57083" spans="1:16" s="2" customFormat="1" x14ac:dyDescent="0.15">
      <c r="A57083" s="3"/>
      <c r="B57083" s="3"/>
      <c r="J57083" s="3"/>
      <c r="K57083" s="5"/>
      <c r="L57083" s="8"/>
      <c r="N57083" s="5"/>
      <c r="O57083" s="10"/>
      <c r="P57083" s="8"/>
    </row>
    <row r="57084" spans="1:16" s="2" customFormat="1" x14ac:dyDescent="0.15">
      <c r="A57084" s="3"/>
      <c r="B57084" s="3"/>
      <c r="J57084" s="3"/>
      <c r="K57084" s="5"/>
      <c r="L57084" s="8"/>
      <c r="N57084" s="5"/>
      <c r="O57084" s="10"/>
      <c r="P57084" s="8"/>
    </row>
    <row r="57085" spans="1:16" s="2" customFormat="1" x14ac:dyDescent="0.15">
      <c r="A57085" s="3"/>
      <c r="B57085" s="3"/>
      <c r="J57085" s="3"/>
      <c r="K57085" s="5"/>
      <c r="L57085" s="8"/>
      <c r="N57085" s="5"/>
      <c r="O57085" s="10"/>
      <c r="P57085" s="8"/>
    </row>
    <row r="57086" spans="1:16" s="2" customFormat="1" x14ac:dyDescent="0.15">
      <c r="A57086" s="3"/>
      <c r="B57086" s="3"/>
      <c r="J57086" s="3"/>
      <c r="K57086" s="5"/>
      <c r="L57086" s="8"/>
      <c r="N57086" s="5"/>
      <c r="O57086" s="10"/>
      <c r="P57086" s="8"/>
    </row>
    <row r="57087" spans="1:16" s="2" customFormat="1" x14ac:dyDescent="0.15">
      <c r="A57087" s="3"/>
      <c r="B57087" s="3"/>
      <c r="J57087" s="3"/>
      <c r="K57087" s="5"/>
      <c r="L57087" s="8"/>
      <c r="N57087" s="5"/>
      <c r="O57087" s="10"/>
      <c r="P57087" s="8"/>
    </row>
    <row r="57088" spans="1:16" s="2" customFormat="1" x14ac:dyDescent="0.15">
      <c r="A57088" s="3"/>
      <c r="B57088" s="3"/>
      <c r="J57088" s="3"/>
      <c r="K57088" s="5"/>
      <c r="L57088" s="8"/>
      <c r="N57088" s="5"/>
      <c r="O57088" s="10"/>
      <c r="P57088" s="8"/>
    </row>
    <row r="57089" spans="1:16" s="2" customFormat="1" x14ac:dyDescent="0.15">
      <c r="A57089" s="3"/>
      <c r="B57089" s="3"/>
      <c r="J57089" s="3"/>
      <c r="K57089" s="5"/>
      <c r="L57089" s="8"/>
      <c r="N57089" s="5"/>
      <c r="O57089" s="10"/>
      <c r="P57089" s="8"/>
    </row>
    <row r="57090" spans="1:16" s="2" customFormat="1" x14ac:dyDescent="0.15">
      <c r="A57090" s="3"/>
      <c r="B57090" s="3"/>
      <c r="J57090" s="3"/>
      <c r="K57090" s="5"/>
      <c r="L57090" s="8"/>
      <c r="N57090" s="5"/>
      <c r="O57090" s="10"/>
      <c r="P57090" s="8"/>
    </row>
    <row r="57091" spans="1:16" s="2" customFormat="1" x14ac:dyDescent="0.15">
      <c r="A57091" s="3"/>
      <c r="B57091" s="3"/>
      <c r="J57091" s="3"/>
      <c r="K57091" s="5"/>
      <c r="L57091" s="8"/>
      <c r="N57091" s="5"/>
      <c r="O57091" s="10"/>
      <c r="P57091" s="8"/>
    </row>
    <row r="57092" spans="1:16" s="2" customFormat="1" x14ac:dyDescent="0.15">
      <c r="A57092" s="3"/>
      <c r="B57092" s="3"/>
      <c r="J57092" s="3"/>
      <c r="K57092" s="5"/>
      <c r="L57092" s="8"/>
      <c r="N57092" s="5"/>
      <c r="O57092" s="10"/>
      <c r="P57092" s="8"/>
    </row>
    <row r="57093" spans="1:16" s="2" customFormat="1" x14ac:dyDescent="0.15">
      <c r="A57093" s="3"/>
      <c r="B57093" s="3"/>
      <c r="J57093" s="3"/>
      <c r="K57093" s="5"/>
      <c r="L57093" s="8"/>
      <c r="N57093" s="5"/>
      <c r="O57093" s="10"/>
      <c r="P57093" s="8"/>
    </row>
    <row r="57094" spans="1:16" s="2" customFormat="1" x14ac:dyDescent="0.15">
      <c r="A57094" s="3"/>
      <c r="B57094" s="3"/>
      <c r="J57094" s="3"/>
      <c r="K57094" s="5"/>
      <c r="L57094" s="8"/>
      <c r="N57094" s="5"/>
      <c r="O57094" s="10"/>
      <c r="P57094" s="8"/>
    </row>
    <row r="57095" spans="1:16" s="2" customFormat="1" x14ac:dyDescent="0.15">
      <c r="A57095" s="3"/>
      <c r="B57095" s="3"/>
      <c r="J57095" s="3"/>
      <c r="K57095" s="5"/>
      <c r="L57095" s="8"/>
      <c r="N57095" s="5"/>
      <c r="O57095" s="10"/>
      <c r="P57095" s="8"/>
    </row>
    <row r="57096" spans="1:16" s="2" customFormat="1" x14ac:dyDescent="0.15">
      <c r="A57096" s="3"/>
      <c r="B57096" s="3"/>
      <c r="J57096" s="3"/>
      <c r="K57096" s="5"/>
      <c r="L57096" s="8"/>
      <c r="N57096" s="5"/>
      <c r="O57096" s="10"/>
      <c r="P57096" s="8"/>
    </row>
    <row r="57097" spans="1:16" s="2" customFormat="1" x14ac:dyDescent="0.15">
      <c r="A57097" s="3"/>
      <c r="B57097" s="3"/>
      <c r="J57097" s="3"/>
      <c r="K57097" s="5"/>
      <c r="L57097" s="8"/>
      <c r="N57097" s="5"/>
      <c r="O57097" s="10"/>
      <c r="P57097" s="8"/>
    </row>
    <row r="57098" spans="1:16" s="2" customFormat="1" x14ac:dyDescent="0.15">
      <c r="A57098" s="3"/>
      <c r="B57098" s="3"/>
      <c r="J57098" s="3"/>
      <c r="K57098" s="5"/>
      <c r="L57098" s="8"/>
      <c r="N57098" s="5"/>
      <c r="O57098" s="10"/>
      <c r="P57098" s="8"/>
    </row>
    <row r="57099" spans="1:16" s="2" customFormat="1" x14ac:dyDescent="0.15">
      <c r="A57099" s="3"/>
      <c r="B57099" s="3"/>
      <c r="J57099" s="3"/>
      <c r="K57099" s="5"/>
      <c r="L57099" s="8"/>
      <c r="N57099" s="5"/>
      <c r="O57099" s="10"/>
      <c r="P57099" s="8"/>
    </row>
    <row r="57100" spans="1:16" s="2" customFormat="1" x14ac:dyDescent="0.15">
      <c r="A57100" s="3"/>
      <c r="B57100" s="3"/>
      <c r="J57100" s="3"/>
      <c r="K57100" s="5"/>
      <c r="L57100" s="8"/>
      <c r="N57100" s="5"/>
      <c r="O57100" s="10"/>
      <c r="P57100" s="8"/>
    </row>
    <row r="57101" spans="1:16" s="2" customFormat="1" x14ac:dyDescent="0.15">
      <c r="A57101" s="3"/>
      <c r="B57101" s="3"/>
      <c r="J57101" s="3"/>
      <c r="K57101" s="5"/>
      <c r="L57101" s="8"/>
      <c r="N57101" s="5"/>
      <c r="O57101" s="10"/>
      <c r="P57101" s="8"/>
    </row>
    <row r="57102" spans="1:16" s="2" customFormat="1" x14ac:dyDescent="0.15">
      <c r="A57102" s="3"/>
      <c r="B57102" s="3"/>
      <c r="J57102" s="3"/>
      <c r="K57102" s="5"/>
      <c r="L57102" s="8"/>
      <c r="N57102" s="5"/>
      <c r="O57102" s="10"/>
      <c r="P57102" s="8"/>
    </row>
    <row r="57103" spans="1:16" s="2" customFormat="1" x14ac:dyDescent="0.15">
      <c r="A57103" s="3"/>
      <c r="B57103" s="3"/>
      <c r="J57103" s="3"/>
      <c r="K57103" s="5"/>
      <c r="L57103" s="8"/>
      <c r="N57103" s="5"/>
      <c r="O57103" s="10"/>
      <c r="P57103" s="8"/>
    </row>
    <row r="57104" spans="1:16" s="2" customFormat="1" x14ac:dyDescent="0.15">
      <c r="A57104" s="3"/>
      <c r="B57104" s="3"/>
      <c r="J57104" s="3"/>
      <c r="K57104" s="5"/>
      <c r="L57104" s="8"/>
      <c r="N57104" s="5"/>
      <c r="O57104" s="10"/>
      <c r="P57104" s="8"/>
    </row>
    <row r="57105" spans="1:16" s="2" customFormat="1" x14ac:dyDescent="0.15">
      <c r="A57105" s="3"/>
      <c r="B57105" s="3"/>
      <c r="J57105" s="3"/>
      <c r="K57105" s="5"/>
      <c r="L57105" s="8"/>
      <c r="N57105" s="5"/>
      <c r="O57105" s="10"/>
      <c r="P57105" s="8"/>
    </row>
    <row r="57106" spans="1:16" s="2" customFormat="1" x14ac:dyDescent="0.15">
      <c r="A57106" s="3"/>
      <c r="B57106" s="3"/>
      <c r="J57106" s="3"/>
      <c r="K57106" s="5"/>
      <c r="L57106" s="8"/>
      <c r="N57106" s="5"/>
      <c r="O57106" s="10"/>
      <c r="P57106" s="8"/>
    </row>
    <row r="57107" spans="1:16" s="2" customFormat="1" x14ac:dyDescent="0.15">
      <c r="A57107" s="3"/>
      <c r="B57107" s="3"/>
      <c r="J57107" s="3"/>
      <c r="K57107" s="5"/>
      <c r="L57107" s="8"/>
      <c r="N57107" s="5"/>
      <c r="O57107" s="10"/>
      <c r="P57107" s="8"/>
    </row>
    <row r="57108" spans="1:16" s="2" customFormat="1" x14ac:dyDescent="0.15">
      <c r="A57108" s="3"/>
      <c r="B57108" s="3"/>
      <c r="J57108" s="3"/>
      <c r="K57108" s="5"/>
      <c r="L57108" s="8"/>
      <c r="N57108" s="5"/>
      <c r="O57108" s="10"/>
      <c r="P57108" s="8"/>
    </row>
    <row r="57109" spans="1:16" s="2" customFormat="1" x14ac:dyDescent="0.15">
      <c r="A57109" s="3"/>
      <c r="B57109" s="3"/>
      <c r="J57109" s="3"/>
      <c r="K57109" s="5"/>
      <c r="L57109" s="8"/>
      <c r="N57109" s="5"/>
      <c r="O57109" s="10"/>
      <c r="P57109" s="8"/>
    </row>
    <row r="57110" spans="1:16" s="2" customFormat="1" x14ac:dyDescent="0.15">
      <c r="A57110" s="3"/>
      <c r="B57110" s="3"/>
      <c r="J57110" s="3"/>
      <c r="K57110" s="5"/>
      <c r="L57110" s="8"/>
      <c r="N57110" s="5"/>
      <c r="O57110" s="10"/>
      <c r="P57110" s="8"/>
    </row>
    <row r="57111" spans="1:16" s="2" customFormat="1" x14ac:dyDescent="0.15">
      <c r="A57111" s="3"/>
      <c r="B57111" s="3"/>
      <c r="J57111" s="3"/>
      <c r="K57111" s="5"/>
      <c r="L57111" s="8"/>
      <c r="N57111" s="5"/>
      <c r="O57111" s="10"/>
      <c r="P57111" s="8"/>
    </row>
    <row r="57112" spans="1:16" s="2" customFormat="1" x14ac:dyDescent="0.15">
      <c r="A57112" s="3"/>
      <c r="B57112" s="3"/>
      <c r="J57112" s="3"/>
      <c r="K57112" s="5"/>
      <c r="L57112" s="8"/>
      <c r="N57112" s="5"/>
      <c r="O57112" s="10"/>
      <c r="P57112" s="8"/>
    </row>
    <row r="57113" spans="1:16" s="2" customFormat="1" x14ac:dyDescent="0.15">
      <c r="A57113" s="3"/>
      <c r="B57113" s="3"/>
      <c r="J57113" s="3"/>
      <c r="K57113" s="5"/>
      <c r="L57113" s="8"/>
      <c r="N57113" s="5"/>
      <c r="O57113" s="10"/>
      <c r="P57113" s="8"/>
    </row>
    <row r="57114" spans="1:16" s="2" customFormat="1" x14ac:dyDescent="0.15">
      <c r="A57114" s="3"/>
      <c r="B57114" s="3"/>
      <c r="J57114" s="3"/>
      <c r="K57114" s="5"/>
      <c r="L57114" s="8"/>
      <c r="N57114" s="5"/>
      <c r="O57114" s="10"/>
      <c r="P57114" s="8"/>
    </row>
    <row r="57115" spans="1:16" s="2" customFormat="1" x14ac:dyDescent="0.15">
      <c r="A57115" s="3"/>
      <c r="B57115" s="3"/>
      <c r="J57115" s="3"/>
      <c r="K57115" s="5"/>
      <c r="L57115" s="8"/>
      <c r="N57115" s="5"/>
      <c r="O57115" s="10"/>
      <c r="P57115" s="8"/>
    </row>
    <row r="57116" spans="1:16" s="2" customFormat="1" x14ac:dyDescent="0.15">
      <c r="A57116" s="3"/>
      <c r="B57116" s="3"/>
      <c r="J57116" s="3"/>
      <c r="K57116" s="5"/>
      <c r="L57116" s="8"/>
      <c r="N57116" s="5"/>
      <c r="O57116" s="10"/>
      <c r="P57116" s="8"/>
    </row>
    <row r="57117" spans="1:16" s="2" customFormat="1" x14ac:dyDescent="0.15">
      <c r="A57117" s="3"/>
      <c r="B57117" s="3"/>
      <c r="J57117" s="3"/>
      <c r="K57117" s="5"/>
      <c r="L57117" s="8"/>
      <c r="N57117" s="5"/>
      <c r="O57117" s="10"/>
      <c r="P57117" s="8"/>
    </row>
    <row r="57118" spans="1:16" s="2" customFormat="1" x14ac:dyDescent="0.15">
      <c r="A57118" s="3"/>
      <c r="B57118" s="3"/>
      <c r="J57118" s="3"/>
      <c r="K57118" s="5"/>
      <c r="L57118" s="8"/>
      <c r="N57118" s="5"/>
      <c r="O57118" s="10"/>
      <c r="P57118" s="8"/>
    </row>
    <row r="57119" spans="1:16" s="2" customFormat="1" x14ac:dyDescent="0.15">
      <c r="A57119" s="3"/>
      <c r="B57119" s="3"/>
      <c r="J57119" s="3"/>
      <c r="K57119" s="5"/>
      <c r="L57119" s="8"/>
      <c r="N57119" s="5"/>
      <c r="O57119" s="10"/>
      <c r="P57119" s="8"/>
    </row>
    <row r="57120" spans="1:16" s="2" customFormat="1" x14ac:dyDescent="0.15">
      <c r="A57120" s="3"/>
      <c r="B57120" s="3"/>
      <c r="J57120" s="3"/>
      <c r="K57120" s="5"/>
      <c r="L57120" s="8"/>
      <c r="N57120" s="5"/>
      <c r="O57120" s="10"/>
      <c r="P57120" s="8"/>
    </row>
    <row r="57121" spans="1:16" s="2" customFormat="1" x14ac:dyDescent="0.15">
      <c r="A57121" s="3"/>
      <c r="B57121" s="3"/>
      <c r="J57121" s="3"/>
      <c r="K57121" s="5"/>
      <c r="L57121" s="8"/>
      <c r="N57121" s="5"/>
      <c r="O57121" s="10"/>
      <c r="P57121" s="8"/>
    </row>
    <row r="57122" spans="1:16" s="2" customFormat="1" x14ac:dyDescent="0.15">
      <c r="A57122" s="3"/>
      <c r="B57122" s="3"/>
      <c r="J57122" s="3"/>
      <c r="K57122" s="5"/>
      <c r="L57122" s="8"/>
      <c r="N57122" s="5"/>
      <c r="O57122" s="10"/>
      <c r="P57122" s="8"/>
    </row>
    <row r="57123" spans="1:16" s="2" customFormat="1" x14ac:dyDescent="0.15">
      <c r="A57123" s="3"/>
      <c r="B57123" s="3"/>
      <c r="J57123" s="3"/>
      <c r="K57123" s="5"/>
      <c r="L57123" s="8"/>
      <c r="N57123" s="5"/>
      <c r="O57123" s="10"/>
      <c r="P57123" s="8"/>
    </row>
    <row r="57124" spans="1:16" s="2" customFormat="1" x14ac:dyDescent="0.15">
      <c r="A57124" s="3"/>
      <c r="B57124" s="3"/>
      <c r="J57124" s="3"/>
      <c r="K57124" s="5"/>
      <c r="L57124" s="8"/>
      <c r="N57124" s="5"/>
      <c r="O57124" s="10"/>
      <c r="P57124" s="8"/>
    </row>
    <row r="57125" spans="1:16" s="2" customFormat="1" x14ac:dyDescent="0.15">
      <c r="A57125" s="3"/>
      <c r="B57125" s="3"/>
      <c r="J57125" s="3"/>
      <c r="K57125" s="5"/>
      <c r="L57125" s="8"/>
      <c r="N57125" s="5"/>
      <c r="O57125" s="10"/>
      <c r="P57125" s="8"/>
    </row>
    <row r="57126" spans="1:16" s="2" customFormat="1" x14ac:dyDescent="0.15">
      <c r="A57126" s="3"/>
      <c r="B57126" s="3"/>
      <c r="J57126" s="3"/>
      <c r="K57126" s="5"/>
      <c r="L57126" s="8"/>
      <c r="N57126" s="5"/>
      <c r="O57126" s="10"/>
      <c r="P57126" s="8"/>
    </row>
    <row r="57127" spans="1:16" s="2" customFormat="1" x14ac:dyDescent="0.15">
      <c r="A57127" s="3"/>
      <c r="B57127" s="3"/>
      <c r="J57127" s="3"/>
      <c r="K57127" s="5"/>
      <c r="L57127" s="8"/>
      <c r="N57127" s="5"/>
      <c r="O57127" s="10"/>
      <c r="P57127" s="8"/>
    </row>
    <row r="57128" spans="1:16" s="2" customFormat="1" x14ac:dyDescent="0.15">
      <c r="A57128" s="3"/>
      <c r="B57128" s="3"/>
      <c r="J57128" s="3"/>
      <c r="K57128" s="5"/>
      <c r="L57128" s="8"/>
      <c r="N57128" s="5"/>
      <c r="O57128" s="10"/>
      <c r="P57128" s="8"/>
    </row>
    <row r="57129" spans="1:16" s="2" customFormat="1" x14ac:dyDescent="0.15">
      <c r="A57129" s="3"/>
      <c r="B57129" s="3"/>
      <c r="J57129" s="3"/>
      <c r="K57129" s="5"/>
      <c r="L57129" s="8"/>
      <c r="N57129" s="5"/>
      <c r="O57129" s="10"/>
      <c r="P57129" s="8"/>
    </row>
    <row r="57130" spans="1:16" s="2" customFormat="1" x14ac:dyDescent="0.15">
      <c r="A57130" s="3"/>
      <c r="B57130" s="3"/>
      <c r="J57130" s="3"/>
      <c r="K57130" s="5"/>
      <c r="L57130" s="8"/>
      <c r="N57130" s="5"/>
      <c r="O57130" s="10"/>
      <c r="P57130" s="8"/>
    </row>
    <row r="57131" spans="1:16" s="2" customFormat="1" x14ac:dyDescent="0.15">
      <c r="A57131" s="3"/>
      <c r="B57131" s="3"/>
      <c r="J57131" s="3"/>
      <c r="K57131" s="5"/>
      <c r="L57131" s="8"/>
      <c r="N57131" s="5"/>
      <c r="O57131" s="10"/>
      <c r="P57131" s="8"/>
    </row>
    <row r="57132" spans="1:16" s="2" customFormat="1" x14ac:dyDescent="0.15">
      <c r="A57132" s="3"/>
      <c r="B57132" s="3"/>
      <c r="J57132" s="3"/>
      <c r="K57132" s="5"/>
      <c r="L57132" s="8"/>
      <c r="N57132" s="5"/>
      <c r="O57132" s="10"/>
      <c r="P57132" s="8"/>
    </row>
    <row r="57133" spans="1:16" s="2" customFormat="1" x14ac:dyDescent="0.15">
      <c r="A57133" s="3"/>
      <c r="B57133" s="3"/>
      <c r="J57133" s="3"/>
      <c r="K57133" s="5"/>
      <c r="L57133" s="8"/>
      <c r="N57133" s="5"/>
      <c r="O57133" s="10"/>
      <c r="P57133" s="8"/>
    </row>
    <row r="57134" spans="1:16" s="2" customFormat="1" x14ac:dyDescent="0.15">
      <c r="A57134" s="3"/>
      <c r="B57134" s="3"/>
      <c r="J57134" s="3"/>
      <c r="K57134" s="5"/>
      <c r="L57134" s="8"/>
      <c r="N57134" s="5"/>
      <c r="O57134" s="10"/>
      <c r="P57134" s="8"/>
    </row>
    <row r="57135" spans="1:16" s="2" customFormat="1" x14ac:dyDescent="0.15">
      <c r="A57135" s="3"/>
      <c r="B57135" s="3"/>
      <c r="J57135" s="3"/>
      <c r="K57135" s="5"/>
      <c r="L57135" s="8"/>
      <c r="N57135" s="5"/>
      <c r="O57135" s="10"/>
      <c r="P57135" s="8"/>
    </row>
    <row r="57136" spans="1:16" s="2" customFormat="1" x14ac:dyDescent="0.15">
      <c r="A57136" s="3"/>
      <c r="B57136" s="3"/>
      <c r="J57136" s="3"/>
      <c r="K57136" s="5"/>
      <c r="L57136" s="8"/>
      <c r="N57136" s="5"/>
      <c r="O57136" s="10"/>
      <c r="P57136" s="8"/>
    </row>
    <row r="57137" spans="1:16" s="2" customFormat="1" x14ac:dyDescent="0.15">
      <c r="A57137" s="3"/>
      <c r="B57137" s="3"/>
      <c r="J57137" s="3"/>
      <c r="K57137" s="5"/>
      <c r="L57137" s="8"/>
      <c r="N57137" s="5"/>
      <c r="O57137" s="10"/>
      <c r="P57137" s="8"/>
    </row>
    <row r="57138" spans="1:16" s="2" customFormat="1" x14ac:dyDescent="0.15">
      <c r="A57138" s="3"/>
      <c r="B57138" s="3"/>
      <c r="J57138" s="3"/>
      <c r="K57138" s="5"/>
      <c r="L57138" s="8"/>
      <c r="N57138" s="5"/>
      <c r="O57138" s="10"/>
      <c r="P57138" s="8"/>
    </row>
    <row r="57139" spans="1:16" s="2" customFormat="1" x14ac:dyDescent="0.15">
      <c r="A57139" s="3"/>
      <c r="B57139" s="3"/>
      <c r="J57139" s="3"/>
      <c r="K57139" s="5"/>
      <c r="L57139" s="8"/>
      <c r="N57139" s="5"/>
      <c r="O57139" s="10"/>
      <c r="P57139" s="8"/>
    </row>
    <row r="57140" spans="1:16" s="2" customFormat="1" x14ac:dyDescent="0.15">
      <c r="A57140" s="3"/>
      <c r="B57140" s="3"/>
      <c r="J57140" s="3"/>
      <c r="K57140" s="5"/>
      <c r="L57140" s="8"/>
      <c r="N57140" s="5"/>
      <c r="O57140" s="10"/>
      <c r="P57140" s="8"/>
    </row>
    <row r="57141" spans="1:16" s="2" customFormat="1" x14ac:dyDescent="0.15">
      <c r="A57141" s="3"/>
      <c r="B57141" s="3"/>
      <c r="J57141" s="3"/>
      <c r="K57141" s="5"/>
      <c r="L57141" s="8"/>
      <c r="N57141" s="5"/>
      <c r="O57141" s="10"/>
      <c r="P57141" s="8"/>
    </row>
    <row r="57142" spans="1:16" s="2" customFormat="1" x14ac:dyDescent="0.15">
      <c r="A57142" s="3"/>
      <c r="B57142" s="3"/>
      <c r="J57142" s="3"/>
      <c r="K57142" s="5"/>
      <c r="L57142" s="8"/>
      <c r="N57142" s="5"/>
      <c r="O57142" s="10"/>
      <c r="P57142" s="8"/>
    </row>
    <row r="57143" spans="1:16" s="2" customFormat="1" x14ac:dyDescent="0.15">
      <c r="A57143" s="3"/>
      <c r="B57143" s="3"/>
      <c r="J57143" s="3"/>
      <c r="K57143" s="5"/>
      <c r="L57143" s="8"/>
      <c r="N57143" s="5"/>
      <c r="O57143" s="10"/>
      <c r="P57143" s="8"/>
    </row>
    <row r="57144" spans="1:16" s="2" customFormat="1" x14ac:dyDescent="0.15">
      <c r="A57144" s="3"/>
      <c r="B57144" s="3"/>
      <c r="J57144" s="3"/>
      <c r="K57144" s="5"/>
      <c r="L57144" s="8"/>
      <c r="N57144" s="5"/>
      <c r="O57144" s="10"/>
      <c r="P57144" s="8"/>
    </row>
    <row r="57145" spans="1:16" s="2" customFormat="1" x14ac:dyDescent="0.15">
      <c r="A57145" s="3"/>
      <c r="B57145" s="3"/>
      <c r="J57145" s="3"/>
      <c r="K57145" s="5"/>
      <c r="L57145" s="8"/>
      <c r="N57145" s="5"/>
      <c r="O57145" s="10"/>
      <c r="P57145" s="8"/>
    </row>
    <row r="57146" spans="1:16" s="2" customFormat="1" x14ac:dyDescent="0.15">
      <c r="A57146" s="3"/>
      <c r="B57146" s="3"/>
      <c r="J57146" s="3"/>
      <c r="K57146" s="5"/>
      <c r="L57146" s="8"/>
      <c r="N57146" s="5"/>
      <c r="O57146" s="10"/>
      <c r="P57146" s="8"/>
    </row>
    <row r="57147" spans="1:16" s="2" customFormat="1" x14ac:dyDescent="0.15">
      <c r="A57147" s="3"/>
      <c r="B57147" s="3"/>
      <c r="J57147" s="3"/>
      <c r="K57147" s="5"/>
      <c r="L57147" s="8"/>
      <c r="N57147" s="5"/>
      <c r="O57147" s="10"/>
      <c r="P57147" s="8"/>
    </row>
    <row r="57148" spans="1:16" s="2" customFormat="1" x14ac:dyDescent="0.15">
      <c r="A57148" s="3"/>
      <c r="B57148" s="3"/>
      <c r="J57148" s="3"/>
      <c r="K57148" s="5"/>
      <c r="L57148" s="8"/>
      <c r="N57148" s="5"/>
      <c r="O57148" s="10"/>
      <c r="P57148" s="8"/>
    </row>
    <row r="57149" spans="1:16" s="2" customFormat="1" x14ac:dyDescent="0.15">
      <c r="A57149" s="3"/>
      <c r="B57149" s="3"/>
      <c r="J57149" s="3"/>
      <c r="K57149" s="5"/>
      <c r="L57149" s="8"/>
      <c r="N57149" s="5"/>
      <c r="O57149" s="10"/>
      <c r="P57149" s="8"/>
    </row>
    <row r="57150" spans="1:16" s="2" customFormat="1" x14ac:dyDescent="0.15">
      <c r="A57150" s="3"/>
      <c r="B57150" s="3"/>
      <c r="J57150" s="3"/>
      <c r="K57150" s="5"/>
      <c r="L57150" s="8"/>
      <c r="N57150" s="5"/>
      <c r="O57150" s="10"/>
      <c r="P57150" s="8"/>
    </row>
    <row r="57151" spans="1:16" s="2" customFormat="1" x14ac:dyDescent="0.15">
      <c r="A57151" s="3"/>
      <c r="B57151" s="3"/>
      <c r="J57151" s="3"/>
      <c r="K57151" s="5"/>
      <c r="L57151" s="8"/>
      <c r="N57151" s="5"/>
      <c r="O57151" s="10"/>
      <c r="P57151" s="8"/>
    </row>
    <row r="57152" spans="1:16" s="2" customFormat="1" x14ac:dyDescent="0.15">
      <c r="A57152" s="3"/>
      <c r="B57152" s="3"/>
      <c r="J57152" s="3"/>
      <c r="K57152" s="5"/>
      <c r="L57152" s="8"/>
      <c r="N57152" s="5"/>
      <c r="O57152" s="10"/>
      <c r="P57152" s="8"/>
    </row>
    <row r="57153" spans="1:16" s="2" customFormat="1" x14ac:dyDescent="0.15">
      <c r="A57153" s="3"/>
      <c r="B57153" s="3"/>
      <c r="J57153" s="3"/>
      <c r="K57153" s="5"/>
      <c r="L57153" s="8"/>
      <c r="N57153" s="5"/>
      <c r="O57153" s="10"/>
      <c r="P57153" s="8"/>
    </row>
    <row r="57154" spans="1:16" s="2" customFormat="1" x14ac:dyDescent="0.15">
      <c r="A57154" s="3"/>
      <c r="B57154" s="3"/>
      <c r="J57154" s="3"/>
      <c r="K57154" s="5"/>
      <c r="L57154" s="8"/>
      <c r="N57154" s="5"/>
      <c r="O57154" s="10"/>
      <c r="P57154" s="8"/>
    </row>
    <row r="57155" spans="1:16" s="2" customFormat="1" x14ac:dyDescent="0.15">
      <c r="A57155" s="3"/>
      <c r="B57155" s="3"/>
      <c r="J57155" s="3"/>
      <c r="K57155" s="5"/>
      <c r="L57155" s="8"/>
      <c r="N57155" s="5"/>
      <c r="O57155" s="10"/>
      <c r="P57155" s="8"/>
    </row>
    <row r="57156" spans="1:16" s="2" customFormat="1" x14ac:dyDescent="0.15">
      <c r="A57156" s="3"/>
      <c r="B57156" s="3"/>
      <c r="J57156" s="3"/>
      <c r="K57156" s="5"/>
      <c r="L57156" s="8"/>
      <c r="N57156" s="5"/>
      <c r="O57156" s="10"/>
      <c r="P57156" s="8"/>
    </row>
    <row r="57157" spans="1:16" s="2" customFormat="1" x14ac:dyDescent="0.15">
      <c r="A57157" s="3"/>
      <c r="B57157" s="3"/>
      <c r="J57157" s="3"/>
      <c r="K57157" s="5"/>
      <c r="L57157" s="8"/>
      <c r="N57157" s="5"/>
      <c r="O57157" s="10"/>
      <c r="P57157" s="8"/>
    </row>
    <row r="57158" spans="1:16" s="2" customFormat="1" x14ac:dyDescent="0.15">
      <c r="A57158" s="3"/>
      <c r="B57158" s="3"/>
      <c r="J57158" s="3"/>
      <c r="K57158" s="5"/>
      <c r="L57158" s="8"/>
      <c r="N57158" s="5"/>
      <c r="O57158" s="10"/>
      <c r="P57158" s="8"/>
    </row>
    <row r="57159" spans="1:16" s="2" customFormat="1" x14ac:dyDescent="0.15">
      <c r="A57159" s="3"/>
      <c r="B57159" s="3"/>
      <c r="J57159" s="3"/>
      <c r="K57159" s="5"/>
      <c r="L57159" s="8"/>
      <c r="N57159" s="5"/>
      <c r="O57159" s="10"/>
      <c r="P57159" s="8"/>
    </row>
    <row r="57160" spans="1:16" s="2" customFormat="1" x14ac:dyDescent="0.15">
      <c r="A57160" s="3"/>
      <c r="B57160" s="3"/>
      <c r="J57160" s="3"/>
      <c r="K57160" s="5"/>
      <c r="L57160" s="8"/>
      <c r="N57160" s="5"/>
      <c r="O57160" s="10"/>
      <c r="P57160" s="8"/>
    </row>
    <row r="57161" spans="1:16" s="2" customFormat="1" x14ac:dyDescent="0.15">
      <c r="A57161" s="3"/>
      <c r="B57161" s="3"/>
      <c r="J57161" s="3"/>
      <c r="K57161" s="5"/>
      <c r="L57161" s="8"/>
      <c r="N57161" s="5"/>
      <c r="O57161" s="10"/>
      <c r="P57161" s="8"/>
    </row>
    <row r="57162" spans="1:16" s="2" customFormat="1" x14ac:dyDescent="0.15">
      <c r="A57162" s="3"/>
      <c r="B57162" s="3"/>
      <c r="J57162" s="3"/>
      <c r="K57162" s="5"/>
      <c r="L57162" s="8"/>
      <c r="N57162" s="5"/>
      <c r="O57162" s="10"/>
      <c r="P57162" s="8"/>
    </row>
    <row r="57163" spans="1:16" s="2" customFormat="1" x14ac:dyDescent="0.15">
      <c r="A57163" s="3"/>
      <c r="B57163" s="3"/>
      <c r="J57163" s="3"/>
      <c r="K57163" s="5"/>
      <c r="L57163" s="8"/>
      <c r="N57163" s="5"/>
      <c r="O57163" s="10"/>
      <c r="P57163" s="8"/>
    </row>
    <row r="57164" spans="1:16" s="2" customFormat="1" x14ac:dyDescent="0.15">
      <c r="A57164" s="3"/>
      <c r="B57164" s="3"/>
      <c r="J57164" s="3"/>
      <c r="K57164" s="5"/>
      <c r="L57164" s="8"/>
      <c r="N57164" s="5"/>
      <c r="O57164" s="10"/>
      <c r="P57164" s="8"/>
    </row>
    <row r="57165" spans="1:16" s="2" customFormat="1" x14ac:dyDescent="0.15">
      <c r="A57165" s="3"/>
      <c r="B57165" s="3"/>
      <c r="J57165" s="3"/>
      <c r="K57165" s="5"/>
      <c r="L57165" s="8"/>
      <c r="N57165" s="5"/>
      <c r="O57165" s="10"/>
      <c r="P57165" s="8"/>
    </row>
    <row r="57166" spans="1:16" s="2" customFormat="1" x14ac:dyDescent="0.15">
      <c r="A57166" s="3"/>
      <c r="B57166" s="3"/>
      <c r="J57166" s="3"/>
      <c r="K57166" s="5"/>
      <c r="L57166" s="8"/>
      <c r="N57166" s="5"/>
      <c r="O57166" s="10"/>
      <c r="P57166" s="8"/>
    </row>
    <row r="57167" spans="1:16" s="2" customFormat="1" x14ac:dyDescent="0.15">
      <c r="A57167" s="3"/>
      <c r="B57167" s="3"/>
      <c r="J57167" s="3"/>
      <c r="K57167" s="5"/>
      <c r="L57167" s="8"/>
      <c r="N57167" s="5"/>
      <c r="O57167" s="10"/>
      <c r="P57167" s="8"/>
    </row>
    <row r="57168" spans="1:16" s="2" customFormat="1" x14ac:dyDescent="0.15">
      <c r="A57168" s="3"/>
      <c r="B57168" s="3"/>
      <c r="J57168" s="3"/>
      <c r="K57168" s="5"/>
      <c r="L57168" s="8"/>
      <c r="N57168" s="5"/>
      <c r="O57168" s="10"/>
      <c r="P57168" s="8"/>
    </row>
    <row r="57169" spans="1:16" s="2" customFormat="1" x14ac:dyDescent="0.15">
      <c r="A57169" s="3"/>
      <c r="B57169" s="3"/>
      <c r="J57169" s="3"/>
      <c r="K57169" s="5"/>
      <c r="L57169" s="8"/>
      <c r="N57169" s="5"/>
      <c r="O57169" s="10"/>
      <c r="P57169" s="8"/>
    </row>
    <row r="57170" spans="1:16" s="2" customFormat="1" x14ac:dyDescent="0.15">
      <c r="A57170" s="3"/>
      <c r="B57170" s="3"/>
      <c r="J57170" s="3"/>
      <c r="K57170" s="5"/>
      <c r="L57170" s="8"/>
      <c r="N57170" s="5"/>
      <c r="O57170" s="10"/>
      <c r="P57170" s="8"/>
    </row>
    <row r="57171" spans="1:16" s="2" customFormat="1" x14ac:dyDescent="0.15">
      <c r="A57171" s="3"/>
      <c r="B57171" s="3"/>
      <c r="J57171" s="3"/>
      <c r="K57171" s="5"/>
      <c r="L57171" s="8"/>
      <c r="N57171" s="5"/>
      <c r="O57171" s="10"/>
      <c r="P57171" s="8"/>
    </row>
    <row r="57172" spans="1:16" s="2" customFormat="1" x14ac:dyDescent="0.15">
      <c r="A57172" s="3"/>
      <c r="B57172" s="3"/>
      <c r="J57172" s="3"/>
      <c r="K57172" s="5"/>
      <c r="L57172" s="8"/>
      <c r="N57172" s="5"/>
      <c r="O57172" s="10"/>
      <c r="P57172" s="8"/>
    </row>
    <row r="57173" spans="1:16" s="2" customFormat="1" x14ac:dyDescent="0.15">
      <c r="A57173" s="3"/>
      <c r="B57173" s="3"/>
      <c r="J57173" s="3"/>
      <c r="K57173" s="5"/>
      <c r="L57173" s="8"/>
      <c r="N57173" s="5"/>
      <c r="O57173" s="10"/>
      <c r="P57173" s="8"/>
    </row>
    <row r="57174" spans="1:16" s="2" customFormat="1" x14ac:dyDescent="0.15">
      <c r="A57174" s="3"/>
      <c r="B57174" s="3"/>
      <c r="J57174" s="3"/>
      <c r="K57174" s="5"/>
      <c r="L57174" s="8"/>
      <c r="N57174" s="5"/>
      <c r="O57174" s="10"/>
      <c r="P57174" s="8"/>
    </row>
    <row r="57175" spans="1:16" s="2" customFormat="1" x14ac:dyDescent="0.15">
      <c r="A57175" s="3"/>
      <c r="B57175" s="3"/>
      <c r="J57175" s="3"/>
      <c r="K57175" s="5"/>
      <c r="L57175" s="8"/>
      <c r="N57175" s="5"/>
      <c r="O57175" s="10"/>
      <c r="P57175" s="8"/>
    </row>
    <row r="57176" spans="1:16" s="2" customFormat="1" x14ac:dyDescent="0.15">
      <c r="A57176" s="3"/>
      <c r="B57176" s="3"/>
      <c r="J57176" s="3"/>
      <c r="K57176" s="5"/>
      <c r="L57176" s="8"/>
      <c r="N57176" s="5"/>
      <c r="O57176" s="10"/>
      <c r="P57176" s="8"/>
    </row>
    <row r="57177" spans="1:16" s="2" customFormat="1" x14ac:dyDescent="0.15">
      <c r="A57177" s="3"/>
      <c r="B57177" s="3"/>
      <c r="J57177" s="3"/>
      <c r="K57177" s="5"/>
      <c r="L57177" s="8"/>
      <c r="N57177" s="5"/>
      <c r="O57177" s="10"/>
      <c r="P57177" s="8"/>
    </row>
    <row r="57178" spans="1:16" s="2" customFormat="1" x14ac:dyDescent="0.15">
      <c r="A57178" s="3"/>
      <c r="B57178" s="3"/>
      <c r="J57178" s="3"/>
      <c r="K57178" s="5"/>
      <c r="L57178" s="8"/>
      <c r="N57178" s="5"/>
      <c r="O57178" s="10"/>
      <c r="P57178" s="8"/>
    </row>
    <row r="57179" spans="1:16" s="2" customFormat="1" x14ac:dyDescent="0.15">
      <c r="A57179" s="3"/>
      <c r="B57179" s="3"/>
      <c r="J57179" s="3"/>
      <c r="K57179" s="5"/>
      <c r="L57179" s="8"/>
      <c r="N57179" s="5"/>
      <c r="O57179" s="10"/>
      <c r="P57179" s="8"/>
    </row>
    <row r="57180" spans="1:16" s="2" customFormat="1" x14ac:dyDescent="0.15">
      <c r="A57180" s="3"/>
      <c r="B57180" s="3"/>
      <c r="J57180" s="3"/>
      <c r="K57180" s="5"/>
      <c r="L57180" s="8"/>
      <c r="N57180" s="5"/>
      <c r="O57180" s="10"/>
      <c r="P57180" s="8"/>
    </row>
    <row r="57181" spans="1:16" s="2" customFormat="1" x14ac:dyDescent="0.15">
      <c r="A57181" s="3"/>
      <c r="B57181" s="3"/>
      <c r="J57181" s="3"/>
      <c r="K57181" s="5"/>
      <c r="L57181" s="8"/>
      <c r="N57181" s="5"/>
      <c r="O57181" s="10"/>
      <c r="P57181" s="8"/>
    </row>
    <row r="57182" spans="1:16" s="2" customFormat="1" x14ac:dyDescent="0.15">
      <c r="A57182" s="3"/>
      <c r="B57182" s="3"/>
      <c r="J57182" s="3"/>
      <c r="K57182" s="5"/>
      <c r="L57182" s="8"/>
      <c r="N57182" s="5"/>
      <c r="O57182" s="10"/>
      <c r="P57182" s="8"/>
    </row>
    <row r="57183" spans="1:16" s="2" customFormat="1" x14ac:dyDescent="0.15">
      <c r="A57183" s="3"/>
      <c r="B57183" s="3"/>
      <c r="J57183" s="3"/>
      <c r="K57183" s="5"/>
      <c r="L57183" s="8"/>
      <c r="N57183" s="5"/>
      <c r="O57183" s="10"/>
      <c r="P57183" s="8"/>
    </row>
    <row r="57184" spans="1:16" s="2" customFormat="1" x14ac:dyDescent="0.15">
      <c r="A57184" s="3"/>
      <c r="B57184" s="3"/>
      <c r="J57184" s="3"/>
      <c r="K57184" s="5"/>
      <c r="L57184" s="8"/>
      <c r="N57184" s="5"/>
      <c r="O57184" s="10"/>
      <c r="P57184" s="8"/>
    </row>
    <row r="57185" spans="1:16" s="2" customFormat="1" x14ac:dyDescent="0.15">
      <c r="A57185" s="3"/>
      <c r="B57185" s="3"/>
      <c r="J57185" s="3"/>
      <c r="K57185" s="5"/>
      <c r="L57185" s="8"/>
      <c r="N57185" s="5"/>
      <c r="O57185" s="10"/>
      <c r="P57185" s="8"/>
    </row>
    <row r="57186" spans="1:16" s="2" customFormat="1" x14ac:dyDescent="0.15">
      <c r="A57186" s="3"/>
      <c r="B57186" s="3"/>
      <c r="J57186" s="3"/>
      <c r="K57186" s="5"/>
      <c r="L57186" s="8"/>
      <c r="N57186" s="5"/>
      <c r="O57186" s="10"/>
      <c r="P57186" s="8"/>
    </row>
    <row r="57187" spans="1:16" s="2" customFormat="1" x14ac:dyDescent="0.15">
      <c r="A57187" s="3"/>
      <c r="B57187" s="3"/>
      <c r="J57187" s="3"/>
      <c r="K57187" s="5"/>
      <c r="L57187" s="8"/>
      <c r="N57187" s="5"/>
      <c r="O57187" s="10"/>
      <c r="P57187" s="8"/>
    </row>
    <row r="57188" spans="1:16" s="2" customFormat="1" x14ac:dyDescent="0.15">
      <c r="A57188" s="3"/>
      <c r="B57188" s="3"/>
      <c r="J57188" s="3"/>
      <c r="K57188" s="5"/>
      <c r="L57188" s="8"/>
      <c r="N57188" s="5"/>
      <c r="O57188" s="10"/>
      <c r="P57188" s="8"/>
    </row>
    <row r="57189" spans="1:16" s="2" customFormat="1" x14ac:dyDescent="0.15">
      <c r="A57189" s="3"/>
      <c r="B57189" s="3"/>
      <c r="J57189" s="3"/>
      <c r="K57189" s="5"/>
      <c r="L57189" s="8"/>
      <c r="N57189" s="5"/>
      <c r="O57189" s="10"/>
      <c r="P57189" s="8"/>
    </row>
    <row r="57190" spans="1:16" s="2" customFormat="1" x14ac:dyDescent="0.15">
      <c r="A57190" s="3"/>
      <c r="B57190" s="3"/>
      <c r="J57190" s="3"/>
      <c r="K57190" s="5"/>
      <c r="L57190" s="8"/>
      <c r="N57190" s="5"/>
      <c r="O57190" s="10"/>
      <c r="P57190" s="8"/>
    </row>
    <row r="57191" spans="1:16" s="2" customFormat="1" x14ac:dyDescent="0.15">
      <c r="A57191" s="3"/>
      <c r="B57191" s="3"/>
      <c r="J57191" s="3"/>
      <c r="K57191" s="5"/>
      <c r="L57191" s="8"/>
      <c r="N57191" s="5"/>
      <c r="O57191" s="10"/>
      <c r="P57191" s="8"/>
    </row>
    <row r="57192" spans="1:16" s="2" customFormat="1" x14ac:dyDescent="0.15">
      <c r="A57192" s="3"/>
      <c r="B57192" s="3"/>
      <c r="J57192" s="3"/>
      <c r="K57192" s="5"/>
      <c r="L57192" s="8"/>
      <c r="N57192" s="5"/>
      <c r="O57192" s="10"/>
      <c r="P57192" s="8"/>
    </row>
    <row r="57193" spans="1:16" s="2" customFormat="1" x14ac:dyDescent="0.15">
      <c r="A57193" s="3"/>
      <c r="B57193" s="3"/>
      <c r="J57193" s="3"/>
      <c r="K57193" s="5"/>
      <c r="L57193" s="8"/>
      <c r="N57193" s="5"/>
      <c r="O57193" s="10"/>
      <c r="P57193" s="8"/>
    </row>
    <row r="57194" spans="1:16" s="2" customFormat="1" x14ac:dyDescent="0.15">
      <c r="A57194" s="3"/>
      <c r="B57194" s="3"/>
      <c r="J57194" s="3"/>
      <c r="K57194" s="5"/>
      <c r="L57194" s="8"/>
      <c r="N57194" s="5"/>
      <c r="O57194" s="10"/>
      <c r="P57194" s="8"/>
    </row>
    <row r="57195" spans="1:16" s="2" customFormat="1" x14ac:dyDescent="0.15">
      <c r="A57195" s="3"/>
      <c r="B57195" s="3"/>
      <c r="J57195" s="3"/>
      <c r="K57195" s="5"/>
      <c r="L57195" s="8"/>
      <c r="N57195" s="5"/>
      <c r="O57195" s="10"/>
      <c r="P57195" s="8"/>
    </row>
    <row r="57196" spans="1:16" s="2" customFormat="1" x14ac:dyDescent="0.15">
      <c r="A57196" s="3"/>
      <c r="B57196" s="3"/>
      <c r="J57196" s="3"/>
      <c r="K57196" s="5"/>
      <c r="L57196" s="8"/>
      <c r="N57196" s="5"/>
      <c r="O57196" s="10"/>
      <c r="P57196" s="8"/>
    </row>
    <row r="57197" spans="1:16" s="2" customFormat="1" x14ac:dyDescent="0.15">
      <c r="A57197" s="3"/>
      <c r="B57197" s="3"/>
      <c r="J57197" s="3"/>
      <c r="K57197" s="5"/>
      <c r="L57197" s="8"/>
      <c r="N57197" s="5"/>
      <c r="O57197" s="10"/>
      <c r="P57197" s="8"/>
    </row>
    <row r="57198" spans="1:16" s="2" customFormat="1" x14ac:dyDescent="0.15">
      <c r="A57198" s="3"/>
      <c r="B57198" s="3"/>
      <c r="J57198" s="3"/>
      <c r="K57198" s="5"/>
      <c r="L57198" s="8"/>
      <c r="N57198" s="5"/>
      <c r="O57198" s="10"/>
      <c r="P57198" s="8"/>
    </row>
    <row r="57199" spans="1:16" s="2" customFormat="1" x14ac:dyDescent="0.15">
      <c r="A57199" s="3"/>
      <c r="B57199" s="3"/>
      <c r="J57199" s="3"/>
      <c r="K57199" s="5"/>
      <c r="L57199" s="8"/>
      <c r="N57199" s="5"/>
      <c r="O57199" s="10"/>
      <c r="P57199" s="8"/>
    </row>
    <row r="57200" spans="1:16" s="2" customFormat="1" x14ac:dyDescent="0.15">
      <c r="A57200" s="3"/>
      <c r="B57200" s="3"/>
      <c r="J57200" s="3"/>
      <c r="K57200" s="5"/>
      <c r="L57200" s="8"/>
      <c r="N57200" s="5"/>
      <c r="O57200" s="10"/>
      <c r="P57200" s="8"/>
    </row>
    <row r="57201" spans="1:16" s="2" customFormat="1" x14ac:dyDescent="0.15">
      <c r="A57201" s="3"/>
      <c r="B57201" s="3"/>
      <c r="J57201" s="3"/>
      <c r="K57201" s="5"/>
      <c r="L57201" s="8"/>
      <c r="N57201" s="5"/>
      <c r="O57201" s="10"/>
      <c r="P57201" s="8"/>
    </row>
    <row r="57202" spans="1:16" s="2" customFormat="1" x14ac:dyDescent="0.15">
      <c r="A57202" s="3"/>
      <c r="B57202" s="3"/>
      <c r="J57202" s="3"/>
      <c r="K57202" s="5"/>
      <c r="L57202" s="8"/>
      <c r="N57202" s="5"/>
      <c r="O57202" s="10"/>
      <c r="P57202" s="8"/>
    </row>
    <row r="57203" spans="1:16" s="2" customFormat="1" x14ac:dyDescent="0.15">
      <c r="A57203" s="3"/>
      <c r="B57203" s="3"/>
      <c r="J57203" s="3"/>
      <c r="K57203" s="5"/>
      <c r="L57203" s="8"/>
      <c r="N57203" s="5"/>
      <c r="O57203" s="10"/>
      <c r="P57203" s="8"/>
    </row>
    <row r="57204" spans="1:16" s="2" customFormat="1" x14ac:dyDescent="0.15">
      <c r="A57204" s="3"/>
      <c r="B57204" s="3"/>
      <c r="J57204" s="3"/>
      <c r="K57204" s="5"/>
      <c r="L57204" s="8"/>
      <c r="N57204" s="5"/>
      <c r="O57204" s="10"/>
      <c r="P57204" s="8"/>
    </row>
    <row r="57205" spans="1:16" s="2" customFormat="1" x14ac:dyDescent="0.15">
      <c r="A57205" s="3"/>
      <c r="B57205" s="3"/>
      <c r="J57205" s="3"/>
      <c r="K57205" s="5"/>
      <c r="L57205" s="8"/>
      <c r="N57205" s="5"/>
      <c r="O57205" s="10"/>
      <c r="P57205" s="8"/>
    </row>
    <row r="57206" spans="1:16" s="2" customFormat="1" x14ac:dyDescent="0.15">
      <c r="A57206" s="3"/>
      <c r="B57206" s="3"/>
      <c r="J57206" s="3"/>
      <c r="K57206" s="5"/>
      <c r="L57206" s="8"/>
      <c r="N57206" s="5"/>
      <c r="O57206" s="10"/>
      <c r="P57206" s="8"/>
    </row>
    <row r="57207" spans="1:16" s="2" customFormat="1" x14ac:dyDescent="0.15">
      <c r="A57207" s="3"/>
      <c r="B57207" s="3"/>
      <c r="J57207" s="3"/>
      <c r="K57207" s="5"/>
      <c r="L57207" s="8"/>
      <c r="N57207" s="5"/>
      <c r="O57207" s="10"/>
      <c r="P57207" s="8"/>
    </row>
    <row r="57208" spans="1:16" s="2" customFormat="1" x14ac:dyDescent="0.15">
      <c r="A57208" s="3"/>
      <c r="B57208" s="3"/>
      <c r="J57208" s="3"/>
      <c r="K57208" s="5"/>
      <c r="L57208" s="8"/>
      <c r="N57208" s="5"/>
      <c r="O57208" s="10"/>
      <c r="P57208" s="8"/>
    </row>
    <row r="57209" spans="1:16" s="2" customFormat="1" x14ac:dyDescent="0.15">
      <c r="A57209" s="3"/>
      <c r="B57209" s="3"/>
      <c r="J57209" s="3"/>
      <c r="K57209" s="5"/>
      <c r="L57209" s="8"/>
      <c r="N57209" s="5"/>
      <c r="O57209" s="10"/>
      <c r="P57209" s="8"/>
    </row>
    <row r="57210" spans="1:16" s="2" customFormat="1" x14ac:dyDescent="0.15">
      <c r="A57210" s="3"/>
      <c r="B57210" s="3"/>
      <c r="J57210" s="3"/>
      <c r="K57210" s="5"/>
      <c r="L57210" s="8"/>
      <c r="N57210" s="5"/>
      <c r="O57210" s="10"/>
      <c r="P57210" s="8"/>
    </row>
    <row r="57211" spans="1:16" s="2" customFormat="1" x14ac:dyDescent="0.15">
      <c r="A57211" s="3"/>
      <c r="B57211" s="3"/>
      <c r="J57211" s="3"/>
      <c r="K57211" s="5"/>
      <c r="L57211" s="8"/>
      <c r="N57211" s="5"/>
      <c r="O57211" s="10"/>
      <c r="P57211" s="8"/>
    </row>
    <row r="57212" spans="1:16" s="2" customFormat="1" x14ac:dyDescent="0.15">
      <c r="A57212" s="3"/>
      <c r="B57212" s="3"/>
      <c r="J57212" s="3"/>
      <c r="K57212" s="5"/>
      <c r="L57212" s="8"/>
      <c r="N57212" s="5"/>
      <c r="O57212" s="10"/>
      <c r="P57212" s="8"/>
    </row>
    <row r="57213" spans="1:16" s="2" customFormat="1" x14ac:dyDescent="0.15">
      <c r="A57213" s="3"/>
      <c r="B57213" s="3"/>
      <c r="J57213" s="3"/>
      <c r="K57213" s="5"/>
      <c r="L57213" s="8"/>
      <c r="N57213" s="5"/>
      <c r="O57213" s="10"/>
      <c r="P57213" s="8"/>
    </row>
    <row r="57214" spans="1:16" s="2" customFormat="1" x14ac:dyDescent="0.15">
      <c r="A57214" s="3"/>
      <c r="B57214" s="3"/>
      <c r="J57214" s="3"/>
      <c r="K57214" s="5"/>
      <c r="L57214" s="8"/>
      <c r="N57214" s="5"/>
      <c r="O57214" s="10"/>
      <c r="P57214" s="8"/>
    </row>
    <row r="57215" spans="1:16" s="2" customFormat="1" x14ac:dyDescent="0.15">
      <c r="A57215" s="3"/>
      <c r="B57215" s="3"/>
      <c r="J57215" s="3"/>
      <c r="K57215" s="5"/>
      <c r="L57215" s="8"/>
      <c r="N57215" s="5"/>
      <c r="O57215" s="10"/>
      <c r="P57215" s="8"/>
    </row>
    <row r="57216" spans="1:16" s="2" customFormat="1" x14ac:dyDescent="0.15">
      <c r="A57216" s="3"/>
      <c r="B57216" s="3"/>
      <c r="J57216" s="3"/>
      <c r="K57216" s="5"/>
      <c r="L57216" s="8"/>
      <c r="N57216" s="5"/>
      <c r="O57216" s="10"/>
      <c r="P57216" s="8"/>
    </row>
    <row r="57217" spans="1:16" s="2" customFormat="1" x14ac:dyDescent="0.15">
      <c r="A57217" s="3"/>
      <c r="B57217" s="3"/>
      <c r="J57217" s="3"/>
      <c r="K57217" s="5"/>
      <c r="L57217" s="8"/>
      <c r="N57217" s="5"/>
      <c r="O57217" s="10"/>
      <c r="P57217" s="8"/>
    </row>
    <row r="57218" spans="1:16" s="2" customFormat="1" x14ac:dyDescent="0.15">
      <c r="A57218" s="3"/>
      <c r="B57218" s="3"/>
      <c r="J57218" s="3"/>
      <c r="K57218" s="5"/>
      <c r="L57218" s="8"/>
      <c r="N57218" s="5"/>
      <c r="O57218" s="10"/>
      <c r="P57218" s="8"/>
    </row>
    <row r="57219" spans="1:16" s="2" customFormat="1" x14ac:dyDescent="0.15">
      <c r="A57219" s="3"/>
      <c r="B57219" s="3"/>
      <c r="J57219" s="3"/>
      <c r="K57219" s="5"/>
      <c r="L57219" s="8"/>
      <c r="N57219" s="5"/>
      <c r="O57219" s="10"/>
      <c r="P57219" s="8"/>
    </row>
    <row r="57220" spans="1:16" s="2" customFormat="1" x14ac:dyDescent="0.15">
      <c r="A57220" s="3"/>
      <c r="B57220" s="3"/>
      <c r="J57220" s="3"/>
      <c r="K57220" s="5"/>
      <c r="L57220" s="8"/>
      <c r="N57220" s="5"/>
      <c r="O57220" s="10"/>
      <c r="P57220" s="8"/>
    </row>
    <row r="57221" spans="1:16" s="2" customFormat="1" x14ac:dyDescent="0.15">
      <c r="A57221" s="3"/>
      <c r="B57221" s="3"/>
      <c r="J57221" s="3"/>
      <c r="K57221" s="5"/>
      <c r="L57221" s="8"/>
      <c r="N57221" s="5"/>
      <c r="O57221" s="10"/>
      <c r="P57221" s="8"/>
    </row>
    <row r="57222" spans="1:16" s="2" customFormat="1" x14ac:dyDescent="0.15">
      <c r="A57222" s="3"/>
      <c r="B57222" s="3"/>
      <c r="J57222" s="3"/>
      <c r="K57222" s="5"/>
      <c r="L57222" s="8"/>
      <c r="N57222" s="5"/>
      <c r="O57222" s="10"/>
      <c r="P57222" s="8"/>
    </row>
    <row r="57223" spans="1:16" s="2" customFormat="1" x14ac:dyDescent="0.15">
      <c r="A57223" s="3"/>
      <c r="B57223" s="3"/>
      <c r="J57223" s="3"/>
      <c r="K57223" s="5"/>
      <c r="L57223" s="8"/>
      <c r="N57223" s="5"/>
      <c r="O57223" s="10"/>
      <c r="P57223" s="8"/>
    </row>
    <row r="57224" spans="1:16" s="2" customFormat="1" x14ac:dyDescent="0.15">
      <c r="A57224" s="3"/>
      <c r="B57224" s="3"/>
      <c r="J57224" s="3"/>
      <c r="K57224" s="5"/>
      <c r="L57224" s="8"/>
      <c r="N57224" s="5"/>
      <c r="O57224" s="10"/>
      <c r="P57224" s="8"/>
    </row>
    <row r="57225" spans="1:16" s="2" customFormat="1" x14ac:dyDescent="0.15">
      <c r="A57225" s="3"/>
      <c r="B57225" s="3"/>
      <c r="J57225" s="3"/>
      <c r="K57225" s="5"/>
      <c r="L57225" s="8"/>
      <c r="N57225" s="5"/>
      <c r="O57225" s="10"/>
      <c r="P57225" s="8"/>
    </row>
    <row r="57226" spans="1:16" s="2" customFormat="1" x14ac:dyDescent="0.15">
      <c r="A57226" s="3"/>
      <c r="B57226" s="3"/>
      <c r="J57226" s="3"/>
      <c r="K57226" s="5"/>
      <c r="L57226" s="8"/>
      <c r="N57226" s="5"/>
      <c r="O57226" s="10"/>
      <c r="P57226" s="8"/>
    </row>
    <row r="57227" spans="1:16" s="2" customFormat="1" x14ac:dyDescent="0.15">
      <c r="A57227" s="3"/>
      <c r="B57227" s="3"/>
      <c r="J57227" s="3"/>
      <c r="K57227" s="5"/>
      <c r="L57227" s="8"/>
      <c r="N57227" s="5"/>
      <c r="O57227" s="10"/>
      <c r="P57227" s="8"/>
    </row>
    <row r="57228" spans="1:16" s="2" customFormat="1" x14ac:dyDescent="0.15">
      <c r="A57228" s="3"/>
      <c r="B57228" s="3"/>
      <c r="J57228" s="3"/>
      <c r="K57228" s="5"/>
      <c r="L57228" s="8"/>
      <c r="N57228" s="5"/>
      <c r="O57228" s="10"/>
      <c r="P57228" s="8"/>
    </row>
    <row r="57229" spans="1:16" s="2" customFormat="1" x14ac:dyDescent="0.15">
      <c r="A57229" s="3"/>
      <c r="B57229" s="3"/>
      <c r="J57229" s="3"/>
      <c r="K57229" s="5"/>
      <c r="L57229" s="8"/>
      <c r="N57229" s="5"/>
      <c r="O57229" s="10"/>
      <c r="P57229" s="8"/>
    </row>
    <row r="57230" spans="1:16" s="2" customFormat="1" x14ac:dyDescent="0.15">
      <c r="A57230" s="3"/>
      <c r="B57230" s="3"/>
      <c r="J57230" s="3"/>
      <c r="K57230" s="5"/>
      <c r="L57230" s="8"/>
      <c r="N57230" s="5"/>
      <c r="O57230" s="10"/>
      <c r="P57230" s="8"/>
    </row>
    <row r="57231" spans="1:16" s="2" customFormat="1" x14ac:dyDescent="0.15">
      <c r="A57231" s="3"/>
      <c r="B57231" s="3"/>
      <c r="J57231" s="3"/>
      <c r="K57231" s="5"/>
      <c r="L57231" s="8"/>
      <c r="N57231" s="5"/>
      <c r="O57231" s="10"/>
      <c r="P57231" s="8"/>
    </row>
    <row r="57232" spans="1:16" s="2" customFormat="1" x14ac:dyDescent="0.15">
      <c r="A57232" s="3"/>
      <c r="B57232" s="3"/>
      <c r="J57232" s="3"/>
      <c r="K57232" s="5"/>
      <c r="L57232" s="8"/>
      <c r="N57232" s="5"/>
      <c r="O57232" s="10"/>
      <c r="P57232" s="8"/>
    </row>
    <row r="57233" spans="1:16" s="2" customFormat="1" x14ac:dyDescent="0.15">
      <c r="A57233" s="3"/>
      <c r="B57233" s="3"/>
      <c r="J57233" s="3"/>
      <c r="K57233" s="5"/>
      <c r="L57233" s="8"/>
      <c r="N57233" s="5"/>
      <c r="O57233" s="10"/>
      <c r="P57233" s="8"/>
    </row>
    <row r="57234" spans="1:16" s="2" customFormat="1" x14ac:dyDescent="0.15">
      <c r="A57234" s="3"/>
      <c r="B57234" s="3"/>
      <c r="J57234" s="3"/>
      <c r="K57234" s="5"/>
      <c r="L57234" s="8"/>
      <c r="N57234" s="5"/>
      <c r="O57234" s="10"/>
      <c r="P57234" s="8"/>
    </row>
    <row r="57235" spans="1:16" s="2" customFormat="1" x14ac:dyDescent="0.15">
      <c r="A57235" s="3"/>
      <c r="B57235" s="3"/>
      <c r="J57235" s="3"/>
      <c r="K57235" s="5"/>
      <c r="L57235" s="8"/>
      <c r="N57235" s="5"/>
      <c r="O57235" s="10"/>
      <c r="P57235" s="8"/>
    </row>
    <row r="57236" spans="1:16" s="2" customFormat="1" x14ac:dyDescent="0.15">
      <c r="A57236" s="3"/>
      <c r="B57236" s="3"/>
      <c r="J57236" s="3"/>
      <c r="K57236" s="5"/>
      <c r="L57236" s="8"/>
      <c r="N57236" s="5"/>
      <c r="O57236" s="10"/>
      <c r="P57236" s="8"/>
    </row>
    <row r="57237" spans="1:16" s="2" customFormat="1" x14ac:dyDescent="0.15">
      <c r="A57237" s="3"/>
      <c r="B57237" s="3"/>
      <c r="J57237" s="3"/>
      <c r="K57237" s="5"/>
      <c r="L57237" s="8"/>
      <c r="N57237" s="5"/>
      <c r="O57237" s="10"/>
      <c r="P57237" s="8"/>
    </row>
    <row r="57238" spans="1:16" s="2" customFormat="1" x14ac:dyDescent="0.15">
      <c r="A57238" s="3"/>
      <c r="B57238" s="3"/>
      <c r="J57238" s="3"/>
      <c r="K57238" s="5"/>
      <c r="L57238" s="8"/>
      <c r="N57238" s="5"/>
      <c r="O57238" s="10"/>
      <c r="P57238" s="8"/>
    </row>
    <row r="57239" spans="1:16" s="2" customFormat="1" x14ac:dyDescent="0.15">
      <c r="A57239" s="3"/>
      <c r="B57239" s="3"/>
      <c r="J57239" s="3"/>
      <c r="K57239" s="5"/>
      <c r="L57239" s="8"/>
      <c r="N57239" s="5"/>
      <c r="O57239" s="10"/>
      <c r="P57239" s="8"/>
    </row>
    <row r="57240" spans="1:16" s="2" customFormat="1" x14ac:dyDescent="0.15">
      <c r="A57240" s="3"/>
      <c r="B57240" s="3"/>
      <c r="J57240" s="3"/>
      <c r="K57240" s="5"/>
      <c r="L57240" s="8"/>
      <c r="N57240" s="5"/>
      <c r="O57240" s="10"/>
      <c r="P57240" s="8"/>
    </row>
    <row r="57241" spans="1:16" s="2" customFormat="1" x14ac:dyDescent="0.15">
      <c r="A57241" s="3"/>
      <c r="B57241" s="3"/>
      <c r="J57241" s="3"/>
      <c r="K57241" s="5"/>
      <c r="L57241" s="8"/>
      <c r="N57241" s="5"/>
      <c r="O57241" s="10"/>
      <c r="P57241" s="8"/>
    </row>
    <row r="57242" spans="1:16" s="2" customFormat="1" x14ac:dyDescent="0.15">
      <c r="A57242" s="3"/>
      <c r="B57242" s="3"/>
      <c r="J57242" s="3"/>
      <c r="K57242" s="5"/>
      <c r="L57242" s="8"/>
      <c r="N57242" s="5"/>
      <c r="O57242" s="10"/>
      <c r="P57242" s="8"/>
    </row>
    <row r="57243" spans="1:16" s="2" customFormat="1" x14ac:dyDescent="0.15">
      <c r="A57243" s="3"/>
      <c r="B57243" s="3"/>
      <c r="J57243" s="3"/>
      <c r="K57243" s="5"/>
      <c r="L57243" s="8"/>
      <c r="N57243" s="5"/>
      <c r="O57243" s="10"/>
      <c r="P57243" s="8"/>
    </row>
    <row r="57244" spans="1:16" s="2" customFormat="1" x14ac:dyDescent="0.15">
      <c r="A57244" s="3"/>
      <c r="B57244" s="3"/>
      <c r="J57244" s="3"/>
      <c r="K57244" s="5"/>
      <c r="L57244" s="8"/>
      <c r="N57244" s="5"/>
      <c r="O57244" s="10"/>
      <c r="P57244" s="8"/>
    </row>
    <row r="57245" spans="1:16" s="2" customFormat="1" x14ac:dyDescent="0.15">
      <c r="A57245" s="3"/>
      <c r="B57245" s="3"/>
      <c r="J57245" s="3"/>
      <c r="K57245" s="5"/>
      <c r="L57245" s="8"/>
      <c r="N57245" s="5"/>
      <c r="O57245" s="10"/>
      <c r="P57245" s="8"/>
    </row>
    <row r="57246" spans="1:16" s="2" customFormat="1" x14ac:dyDescent="0.15">
      <c r="A57246" s="3"/>
      <c r="B57246" s="3"/>
      <c r="J57246" s="3"/>
      <c r="K57246" s="5"/>
      <c r="L57246" s="8"/>
      <c r="N57246" s="5"/>
      <c r="O57246" s="10"/>
      <c r="P57246" s="8"/>
    </row>
    <row r="57247" spans="1:16" s="2" customFormat="1" x14ac:dyDescent="0.15">
      <c r="A57247" s="3"/>
      <c r="B57247" s="3"/>
      <c r="J57247" s="3"/>
      <c r="K57247" s="5"/>
      <c r="L57247" s="8"/>
      <c r="N57247" s="5"/>
      <c r="O57247" s="10"/>
      <c r="P57247" s="8"/>
    </row>
    <row r="57248" spans="1:16" s="2" customFormat="1" x14ac:dyDescent="0.15">
      <c r="A57248" s="3"/>
      <c r="B57248" s="3"/>
      <c r="J57248" s="3"/>
      <c r="K57248" s="5"/>
      <c r="L57248" s="8"/>
      <c r="N57248" s="5"/>
      <c r="O57248" s="10"/>
      <c r="P57248" s="8"/>
    </row>
    <row r="57249" spans="1:16" s="2" customFormat="1" x14ac:dyDescent="0.15">
      <c r="A57249" s="3"/>
      <c r="B57249" s="3"/>
      <c r="J57249" s="3"/>
      <c r="K57249" s="5"/>
      <c r="L57249" s="8"/>
      <c r="N57249" s="5"/>
      <c r="O57249" s="10"/>
      <c r="P57249" s="8"/>
    </row>
    <row r="57250" spans="1:16" s="2" customFormat="1" x14ac:dyDescent="0.15">
      <c r="A57250" s="3"/>
      <c r="B57250" s="3"/>
      <c r="J57250" s="3"/>
      <c r="K57250" s="5"/>
      <c r="L57250" s="8"/>
      <c r="N57250" s="5"/>
      <c r="O57250" s="10"/>
      <c r="P57250" s="8"/>
    </row>
    <row r="57251" spans="1:16" s="2" customFormat="1" x14ac:dyDescent="0.15">
      <c r="A57251" s="3"/>
      <c r="B57251" s="3"/>
      <c r="J57251" s="3"/>
      <c r="K57251" s="5"/>
      <c r="L57251" s="8"/>
      <c r="N57251" s="5"/>
      <c r="O57251" s="10"/>
      <c r="P57251" s="8"/>
    </row>
    <row r="57252" spans="1:16" s="2" customFormat="1" x14ac:dyDescent="0.15">
      <c r="A57252" s="3"/>
      <c r="B57252" s="3"/>
      <c r="J57252" s="3"/>
      <c r="K57252" s="5"/>
      <c r="L57252" s="8"/>
      <c r="N57252" s="5"/>
      <c r="O57252" s="10"/>
      <c r="P57252" s="8"/>
    </row>
    <row r="57253" spans="1:16" s="2" customFormat="1" x14ac:dyDescent="0.15">
      <c r="A57253" s="3"/>
      <c r="B57253" s="3"/>
      <c r="J57253" s="3"/>
      <c r="K57253" s="5"/>
      <c r="L57253" s="8"/>
      <c r="N57253" s="5"/>
      <c r="O57253" s="10"/>
      <c r="P57253" s="8"/>
    </row>
    <row r="57254" spans="1:16" s="2" customFormat="1" x14ac:dyDescent="0.15">
      <c r="A57254" s="3"/>
      <c r="B57254" s="3"/>
      <c r="J57254" s="3"/>
      <c r="K57254" s="5"/>
      <c r="L57254" s="8"/>
      <c r="N57254" s="5"/>
      <c r="O57254" s="10"/>
      <c r="P57254" s="8"/>
    </row>
    <row r="57255" spans="1:16" s="2" customFormat="1" x14ac:dyDescent="0.15">
      <c r="A57255" s="3"/>
      <c r="B57255" s="3"/>
      <c r="J57255" s="3"/>
      <c r="K57255" s="5"/>
      <c r="L57255" s="8"/>
      <c r="N57255" s="5"/>
      <c r="O57255" s="10"/>
      <c r="P57255" s="8"/>
    </row>
    <row r="57256" spans="1:16" s="2" customFormat="1" x14ac:dyDescent="0.15">
      <c r="A57256" s="3"/>
      <c r="B57256" s="3"/>
      <c r="J57256" s="3"/>
      <c r="K57256" s="5"/>
      <c r="L57256" s="8"/>
      <c r="N57256" s="5"/>
      <c r="O57256" s="10"/>
      <c r="P57256" s="8"/>
    </row>
    <row r="57257" spans="1:16" s="2" customFormat="1" x14ac:dyDescent="0.15">
      <c r="A57257" s="3"/>
      <c r="B57257" s="3"/>
      <c r="J57257" s="3"/>
      <c r="K57257" s="5"/>
      <c r="L57257" s="8"/>
      <c r="N57257" s="5"/>
      <c r="O57257" s="10"/>
      <c r="P57257" s="8"/>
    </row>
    <row r="57258" spans="1:16" s="2" customFormat="1" x14ac:dyDescent="0.15">
      <c r="A57258" s="3"/>
      <c r="B57258" s="3"/>
      <c r="J57258" s="3"/>
      <c r="K57258" s="5"/>
      <c r="L57258" s="8"/>
      <c r="N57258" s="5"/>
      <c r="O57258" s="10"/>
      <c r="P57258" s="8"/>
    </row>
    <row r="57259" spans="1:16" s="2" customFormat="1" x14ac:dyDescent="0.15">
      <c r="A57259" s="3"/>
      <c r="B57259" s="3"/>
      <c r="J57259" s="3"/>
      <c r="K57259" s="5"/>
      <c r="L57259" s="8"/>
      <c r="N57259" s="5"/>
      <c r="O57259" s="10"/>
      <c r="P57259" s="8"/>
    </row>
    <row r="57260" spans="1:16" s="2" customFormat="1" x14ac:dyDescent="0.15">
      <c r="A57260" s="3"/>
      <c r="B57260" s="3"/>
      <c r="J57260" s="3"/>
      <c r="K57260" s="5"/>
      <c r="L57260" s="8"/>
      <c r="N57260" s="5"/>
      <c r="O57260" s="10"/>
      <c r="P57260" s="8"/>
    </row>
    <row r="57261" spans="1:16" s="2" customFormat="1" x14ac:dyDescent="0.15">
      <c r="A57261" s="3"/>
      <c r="B57261" s="3"/>
      <c r="J57261" s="3"/>
      <c r="K57261" s="5"/>
      <c r="L57261" s="8"/>
      <c r="N57261" s="5"/>
      <c r="O57261" s="10"/>
      <c r="P57261" s="8"/>
    </row>
    <row r="57262" spans="1:16" s="2" customFormat="1" x14ac:dyDescent="0.15">
      <c r="A57262" s="3"/>
      <c r="B57262" s="3"/>
      <c r="J57262" s="3"/>
      <c r="K57262" s="5"/>
      <c r="L57262" s="8"/>
      <c r="N57262" s="5"/>
      <c r="O57262" s="10"/>
      <c r="P57262" s="8"/>
    </row>
    <row r="57263" spans="1:16" s="2" customFormat="1" x14ac:dyDescent="0.15">
      <c r="A57263" s="3"/>
      <c r="B57263" s="3"/>
      <c r="J57263" s="3"/>
      <c r="K57263" s="5"/>
      <c r="L57263" s="8"/>
      <c r="N57263" s="5"/>
      <c r="O57263" s="10"/>
      <c r="P57263" s="8"/>
    </row>
    <row r="57264" spans="1:16" s="2" customFormat="1" x14ac:dyDescent="0.15">
      <c r="A57264" s="3"/>
      <c r="B57264" s="3"/>
      <c r="J57264" s="3"/>
      <c r="K57264" s="5"/>
      <c r="L57264" s="8"/>
      <c r="N57264" s="5"/>
      <c r="O57264" s="10"/>
      <c r="P57264" s="8"/>
    </row>
    <row r="57265" spans="1:16" s="2" customFormat="1" x14ac:dyDescent="0.15">
      <c r="A57265" s="3"/>
      <c r="B57265" s="3"/>
      <c r="J57265" s="3"/>
      <c r="K57265" s="5"/>
      <c r="L57265" s="8"/>
      <c r="N57265" s="5"/>
      <c r="O57265" s="10"/>
      <c r="P57265" s="8"/>
    </row>
    <row r="57266" spans="1:16" s="2" customFormat="1" x14ac:dyDescent="0.15">
      <c r="A57266" s="3"/>
      <c r="B57266" s="3"/>
      <c r="J57266" s="3"/>
      <c r="K57266" s="5"/>
      <c r="L57266" s="8"/>
      <c r="N57266" s="5"/>
      <c r="O57266" s="10"/>
      <c r="P57266" s="8"/>
    </row>
    <row r="57267" spans="1:16" s="2" customFormat="1" x14ac:dyDescent="0.15">
      <c r="A57267" s="3"/>
      <c r="B57267" s="3"/>
      <c r="J57267" s="3"/>
      <c r="K57267" s="5"/>
      <c r="L57267" s="8"/>
      <c r="N57267" s="5"/>
      <c r="O57267" s="10"/>
      <c r="P57267" s="8"/>
    </row>
    <row r="57268" spans="1:16" s="2" customFormat="1" x14ac:dyDescent="0.15">
      <c r="A57268" s="3"/>
      <c r="B57268" s="3"/>
      <c r="J57268" s="3"/>
      <c r="K57268" s="5"/>
      <c r="L57268" s="8"/>
      <c r="N57268" s="5"/>
      <c r="O57268" s="10"/>
      <c r="P57268" s="8"/>
    </row>
    <row r="57269" spans="1:16" s="2" customFormat="1" x14ac:dyDescent="0.15">
      <c r="A57269" s="3"/>
      <c r="B57269" s="3"/>
      <c r="J57269" s="3"/>
      <c r="K57269" s="5"/>
      <c r="L57269" s="8"/>
      <c r="N57269" s="5"/>
      <c r="O57269" s="10"/>
      <c r="P57269" s="8"/>
    </row>
    <row r="57270" spans="1:16" s="2" customFormat="1" x14ac:dyDescent="0.15">
      <c r="A57270" s="3"/>
      <c r="B57270" s="3"/>
      <c r="J57270" s="3"/>
      <c r="K57270" s="5"/>
      <c r="L57270" s="8"/>
      <c r="N57270" s="5"/>
      <c r="O57270" s="10"/>
      <c r="P57270" s="8"/>
    </row>
    <row r="57271" spans="1:16" s="2" customFormat="1" x14ac:dyDescent="0.15">
      <c r="A57271" s="3"/>
      <c r="B57271" s="3"/>
      <c r="J57271" s="3"/>
      <c r="K57271" s="5"/>
      <c r="L57271" s="8"/>
      <c r="N57271" s="5"/>
      <c r="O57271" s="10"/>
      <c r="P57271" s="8"/>
    </row>
    <row r="57272" spans="1:16" s="2" customFormat="1" x14ac:dyDescent="0.15">
      <c r="A57272" s="3"/>
      <c r="B57272" s="3"/>
      <c r="J57272" s="3"/>
      <c r="K57272" s="5"/>
      <c r="L57272" s="8"/>
      <c r="N57272" s="5"/>
      <c r="O57272" s="10"/>
      <c r="P57272" s="8"/>
    </row>
    <row r="57273" spans="1:16" s="2" customFormat="1" x14ac:dyDescent="0.15">
      <c r="A57273" s="3"/>
      <c r="B57273" s="3"/>
      <c r="J57273" s="3"/>
      <c r="K57273" s="5"/>
      <c r="L57273" s="8"/>
      <c r="N57273" s="5"/>
      <c r="O57273" s="10"/>
      <c r="P57273" s="8"/>
    </row>
    <row r="57274" spans="1:16" s="2" customFormat="1" x14ac:dyDescent="0.15">
      <c r="A57274" s="3"/>
      <c r="B57274" s="3"/>
      <c r="J57274" s="3"/>
      <c r="K57274" s="5"/>
      <c r="L57274" s="8"/>
      <c r="N57274" s="5"/>
      <c r="O57274" s="10"/>
      <c r="P57274" s="8"/>
    </row>
    <row r="57275" spans="1:16" s="2" customFormat="1" x14ac:dyDescent="0.15">
      <c r="A57275" s="3"/>
      <c r="B57275" s="3"/>
      <c r="J57275" s="3"/>
      <c r="K57275" s="5"/>
      <c r="L57275" s="8"/>
      <c r="N57275" s="5"/>
      <c r="O57275" s="10"/>
      <c r="P57275" s="8"/>
    </row>
    <row r="57276" spans="1:16" s="2" customFormat="1" x14ac:dyDescent="0.15">
      <c r="A57276" s="3"/>
      <c r="B57276" s="3"/>
      <c r="J57276" s="3"/>
      <c r="K57276" s="5"/>
      <c r="L57276" s="8"/>
      <c r="N57276" s="5"/>
      <c r="O57276" s="10"/>
      <c r="P57276" s="8"/>
    </row>
    <row r="57277" spans="1:16" s="2" customFormat="1" x14ac:dyDescent="0.15">
      <c r="A57277" s="3"/>
      <c r="B57277" s="3"/>
      <c r="J57277" s="3"/>
      <c r="K57277" s="5"/>
      <c r="L57277" s="8"/>
      <c r="N57277" s="5"/>
      <c r="O57277" s="10"/>
      <c r="P57277" s="8"/>
    </row>
    <row r="57278" spans="1:16" s="2" customFormat="1" x14ac:dyDescent="0.15">
      <c r="A57278" s="3"/>
      <c r="B57278" s="3"/>
      <c r="J57278" s="3"/>
      <c r="K57278" s="5"/>
      <c r="L57278" s="8"/>
      <c r="N57278" s="5"/>
      <c r="O57278" s="10"/>
      <c r="P57278" s="8"/>
    </row>
    <row r="57279" spans="1:16" s="2" customFormat="1" x14ac:dyDescent="0.15">
      <c r="A57279" s="3"/>
      <c r="B57279" s="3"/>
      <c r="J57279" s="3"/>
      <c r="K57279" s="5"/>
      <c r="L57279" s="8"/>
      <c r="N57279" s="5"/>
      <c r="O57279" s="10"/>
      <c r="P57279" s="8"/>
    </row>
    <row r="57280" spans="1:16" s="2" customFormat="1" x14ac:dyDescent="0.15">
      <c r="A57280" s="3"/>
      <c r="B57280" s="3"/>
      <c r="J57280" s="3"/>
      <c r="K57280" s="5"/>
      <c r="L57280" s="8"/>
      <c r="N57280" s="5"/>
      <c r="O57280" s="10"/>
      <c r="P57280" s="8"/>
    </row>
    <row r="57281" spans="1:16" s="2" customFormat="1" x14ac:dyDescent="0.15">
      <c r="A57281" s="3"/>
      <c r="B57281" s="3"/>
      <c r="J57281" s="3"/>
      <c r="K57281" s="5"/>
      <c r="L57281" s="8"/>
      <c r="N57281" s="5"/>
      <c r="O57281" s="10"/>
      <c r="P57281" s="8"/>
    </row>
    <row r="57282" spans="1:16" s="2" customFormat="1" x14ac:dyDescent="0.15">
      <c r="A57282" s="3"/>
      <c r="B57282" s="3"/>
      <c r="J57282" s="3"/>
      <c r="K57282" s="5"/>
      <c r="L57282" s="8"/>
      <c r="N57282" s="5"/>
      <c r="O57282" s="10"/>
      <c r="P57282" s="8"/>
    </row>
    <row r="57283" spans="1:16" s="2" customFormat="1" x14ac:dyDescent="0.15">
      <c r="A57283" s="3"/>
      <c r="B57283" s="3"/>
      <c r="J57283" s="3"/>
      <c r="K57283" s="5"/>
      <c r="L57283" s="8"/>
      <c r="N57283" s="5"/>
      <c r="O57283" s="10"/>
      <c r="P57283" s="8"/>
    </row>
    <row r="57284" spans="1:16" s="2" customFormat="1" x14ac:dyDescent="0.15">
      <c r="A57284" s="3"/>
      <c r="B57284" s="3"/>
      <c r="J57284" s="3"/>
      <c r="K57284" s="5"/>
      <c r="L57284" s="8"/>
      <c r="N57284" s="5"/>
      <c r="O57284" s="10"/>
      <c r="P57284" s="8"/>
    </row>
    <row r="57285" spans="1:16" s="2" customFormat="1" x14ac:dyDescent="0.15">
      <c r="A57285" s="3"/>
      <c r="B57285" s="3"/>
      <c r="J57285" s="3"/>
      <c r="K57285" s="5"/>
      <c r="L57285" s="8"/>
      <c r="N57285" s="5"/>
      <c r="O57285" s="10"/>
      <c r="P57285" s="8"/>
    </row>
    <row r="57286" spans="1:16" s="2" customFormat="1" x14ac:dyDescent="0.15">
      <c r="A57286" s="3"/>
      <c r="B57286" s="3"/>
      <c r="J57286" s="3"/>
      <c r="K57286" s="5"/>
      <c r="L57286" s="8"/>
      <c r="N57286" s="5"/>
      <c r="O57286" s="10"/>
      <c r="P57286" s="8"/>
    </row>
    <row r="57287" spans="1:16" s="2" customFormat="1" x14ac:dyDescent="0.15">
      <c r="A57287" s="3"/>
      <c r="B57287" s="3"/>
      <c r="J57287" s="3"/>
      <c r="K57287" s="5"/>
      <c r="L57287" s="8"/>
      <c r="N57287" s="5"/>
      <c r="O57287" s="10"/>
      <c r="P57287" s="8"/>
    </row>
    <row r="57288" spans="1:16" s="2" customFormat="1" x14ac:dyDescent="0.15">
      <c r="A57288" s="3"/>
      <c r="B57288" s="3"/>
      <c r="J57288" s="3"/>
      <c r="K57288" s="5"/>
      <c r="L57288" s="8"/>
      <c r="N57288" s="5"/>
      <c r="O57288" s="10"/>
      <c r="P57288" s="8"/>
    </row>
    <row r="57289" spans="1:16" s="2" customFormat="1" x14ac:dyDescent="0.15">
      <c r="A57289" s="3"/>
      <c r="B57289" s="3"/>
      <c r="J57289" s="3"/>
      <c r="K57289" s="5"/>
      <c r="L57289" s="8"/>
      <c r="N57289" s="5"/>
      <c r="O57289" s="10"/>
      <c r="P57289" s="8"/>
    </row>
    <row r="57290" spans="1:16" s="2" customFormat="1" x14ac:dyDescent="0.15">
      <c r="A57290" s="3"/>
      <c r="B57290" s="3"/>
      <c r="J57290" s="3"/>
      <c r="K57290" s="5"/>
      <c r="L57290" s="8"/>
      <c r="N57290" s="5"/>
      <c r="O57290" s="10"/>
      <c r="P57290" s="8"/>
    </row>
    <row r="57291" spans="1:16" s="2" customFormat="1" x14ac:dyDescent="0.15">
      <c r="A57291" s="3"/>
      <c r="B57291" s="3"/>
      <c r="J57291" s="3"/>
      <c r="K57291" s="5"/>
      <c r="L57291" s="8"/>
      <c r="N57291" s="5"/>
      <c r="O57291" s="10"/>
      <c r="P57291" s="8"/>
    </row>
    <row r="57292" spans="1:16" s="2" customFormat="1" x14ac:dyDescent="0.15">
      <c r="A57292" s="3"/>
      <c r="B57292" s="3"/>
      <c r="J57292" s="3"/>
      <c r="K57292" s="5"/>
      <c r="L57292" s="8"/>
      <c r="N57292" s="5"/>
      <c r="O57292" s="10"/>
      <c r="P57292" s="8"/>
    </row>
    <row r="57293" spans="1:16" s="2" customFormat="1" x14ac:dyDescent="0.15">
      <c r="A57293" s="3"/>
      <c r="B57293" s="3"/>
      <c r="J57293" s="3"/>
      <c r="K57293" s="5"/>
      <c r="L57293" s="8"/>
      <c r="N57293" s="5"/>
      <c r="O57293" s="10"/>
      <c r="P57293" s="8"/>
    </row>
    <row r="57294" spans="1:16" s="2" customFormat="1" x14ac:dyDescent="0.15">
      <c r="A57294" s="3"/>
      <c r="B57294" s="3"/>
      <c r="J57294" s="3"/>
      <c r="K57294" s="5"/>
      <c r="L57294" s="8"/>
      <c r="N57294" s="5"/>
      <c r="O57294" s="10"/>
      <c r="P57294" s="8"/>
    </row>
    <row r="57295" spans="1:16" s="2" customFormat="1" x14ac:dyDescent="0.15">
      <c r="A57295" s="3"/>
      <c r="B57295" s="3"/>
      <c r="J57295" s="3"/>
      <c r="K57295" s="5"/>
      <c r="L57295" s="8"/>
      <c r="N57295" s="5"/>
      <c r="O57295" s="10"/>
      <c r="P57295" s="8"/>
    </row>
    <row r="57296" spans="1:16" s="2" customFormat="1" x14ac:dyDescent="0.15">
      <c r="A57296" s="3"/>
      <c r="B57296" s="3"/>
      <c r="J57296" s="3"/>
      <c r="K57296" s="5"/>
      <c r="L57296" s="8"/>
      <c r="N57296" s="5"/>
      <c r="O57296" s="10"/>
      <c r="P57296" s="8"/>
    </row>
    <row r="57297" spans="1:16" s="2" customFormat="1" x14ac:dyDescent="0.15">
      <c r="A57297" s="3"/>
      <c r="B57297" s="3"/>
      <c r="J57297" s="3"/>
      <c r="K57297" s="5"/>
      <c r="L57297" s="8"/>
      <c r="N57297" s="5"/>
      <c r="O57297" s="10"/>
      <c r="P57297" s="8"/>
    </row>
    <row r="57298" spans="1:16" s="2" customFormat="1" x14ac:dyDescent="0.15">
      <c r="A57298" s="3"/>
      <c r="B57298" s="3"/>
      <c r="J57298" s="3"/>
      <c r="K57298" s="5"/>
      <c r="L57298" s="8"/>
      <c r="N57298" s="5"/>
      <c r="O57298" s="10"/>
      <c r="P57298" s="8"/>
    </row>
    <row r="57299" spans="1:16" s="2" customFormat="1" x14ac:dyDescent="0.15">
      <c r="A57299" s="3"/>
      <c r="B57299" s="3"/>
      <c r="J57299" s="3"/>
      <c r="K57299" s="5"/>
      <c r="L57299" s="8"/>
      <c r="N57299" s="5"/>
      <c r="O57299" s="10"/>
      <c r="P57299" s="8"/>
    </row>
    <row r="57300" spans="1:16" s="2" customFormat="1" x14ac:dyDescent="0.15">
      <c r="A57300" s="3"/>
      <c r="B57300" s="3"/>
      <c r="J57300" s="3"/>
      <c r="K57300" s="5"/>
      <c r="L57300" s="8"/>
      <c r="N57300" s="5"/>
      <c r="O57300" s="10"/>
      <c r="P57300" s="8"/>
    </row>
    <row r="57301" spans="1:16" s="2" customFormat="1" x14ac:dyDescent="0.15">
      <c r="A57301" s="3"/>
      <c r="B57301" s="3"/>
      <c r="J57301" s="3"/>
      <c r="K57301" s="5"/>
      <c r="L57301" s="8"/>
      <c r="N57301" s="5"/>
      <c r="O57301" s="10"/>
      <c r="P57301" s="8"/>
    </row>
    <row r="57302" spans="1:16" s="2" customFormat="1" x14ac:dyDescent="0.15">
      <c r="A57302" s="3"/>
      <c r="B57302" s="3"/>
      <c r="J57302" s="3"/>
      <c r="K57302" s="5"/>
      <c r="L57302" s="8"/>
      <c r="N57302" s="5"/>
      <c r="O57302" s="10"/>
      <c r="P57302" s="8"/>
    </row>
    <row r="57303" spans="1:16" s="2" customFormat="1" x14ac:dyDescent="0.15">
      <c r="A57303" s="3"/>
      <c r="B57303" s="3"/>
      <c r="J57303" s="3"/>
      <c r="K57303" s="5"/>
      <c r="L57303" s="8"/>
      <c r="N57303" s="5"/>
      <c r="O57303" s="10"/>
      <c r="P57303" s="8"/>
    </row>
    <row r="57304" spans="1:16" s="2" customFormat="1" x14ac:dyDescent="0.15">
      <c r="A57304" s="3"/>
      <c r="B57304" s="3"/>
      <c r="J57304" s="3"/>
      <c r="K57304" s="5"/>
      <c r="L57304" s="8"/>
      <c r="N57304" s="5"/>
      <c r="O57304" s="10"/>
      <c r="P57304" s="8"/>
    </row>
    <row r="57305" spans="1:16" s="2" customFormat="1" x14ac:dyDescent="0.15">
      <c r="A57305" s="3"/>
      <c r="B57305" s="3"/>
      <c r="J57305" s="3"/>
      <c r="K57305" s="5"/>
      <c r="L57305" s="8"/>
      <c r="N57305" s="5"/>
      <c r="O57305" s="10"/>
      <c r="P57305" s="8"/>
    </row>
    <row r="57306" spans="1:16" s="2" customFormat="1" x14ac:dyDescent="0.15">
      <c r="A57306" s="3"/>
      <c r="B57306" s="3"/>
      <c r="J57306" s="3"/>
      <c r="K57306" s="5"/>
      <c r="L57306" s="8"/>
      <c r="N57306" s="5"/>
      <c r="O57306" s="10"/>
      <c r="P57306" s="8"/>
    </row>
    <row r="57307" spans="1:16" s="2" customFormat="1" x14ac:dyDescent="0.15">
      <c r="A57307" s="3"/>
      <c r="B57307" s="3"/>
      <c r="J57307" s="3"/>
      <c r="K57307" s="5"/>
      <c r="L57307" s="8"/>
      <c r="N57307" s="5"/>
      <c r="O57307" s="10"/>
      <c r="P57307" s="8"/>
    </row>
    <row r="57308" spans="1:16" s="2" customFormat="1" x14ac:dyDescent="0.15">
      <c r="A57308" s="3"/>
      <c r="B57308" s="3"/>
      <c r="J57308" s="3"/>
      <c r="K57308" s="5"/>
      <c r="L57308" s="8"/>
      <c r="N57308" s="5"/>
      <c r="O57308" s="10"/>
      <c r="P57308" s="8"/>
    </row>
    <row r="57309" spans="1:16" s="2" customFormat="1" x14ac:dyDescent="0.15">
      <c r="A57309" s="3"/>
      <c r="B57309" s="3"/>
      <c r="J57309" s="3"/>
      <c r="K57309" s="5"/>
      <c r="L57309" s="8"/>
      <c r="N57309" s="5"/>
      <c r="O57309" s="10"/>
      <c r="P57309" s="8"/>
    </row>
    <row r="57310" spans="1:16" s="2" customFormat="1" x14ac:dyDescent="0.15">
      <c r="A57310" s="3"/>
      <c r="B57310" s="3"/>
      <c r="J57310" s="3"/>
      <c r="K57310" s="5"/>
      <c r="L57310" s="8"/>
      <c r="N57310" s="5"/>
      <c r="O57310" s="10"/>
      <c r="P57310" s="8"/>
    </row>
    <row r="57311" spans="1:16" s="2" customFormat="1" x14ac:dyDescent="0.15">
      <c r="A57311" s="3"/>
      <c r="B57311" s="3"/>
      <c r="J57311" s="3"/>
      <c r="K57311" s="5"/>
      <c r="L57311" s="8"/>
      <c r="N57311" s="5"/>
      <c r="O57311" s="10"/>
      <c r="P57311" s="8"/>
    </row>
    <row r="57312" spans="1:16" s="2" customFormat="1" x14ac:dyDescent="0.15">
      <c r="A57312" s="3"/>
      <c r="B57312" s="3"/>
      <c r="J57312" s="3"/>
      <c r="K57312" s="5"/>
      <c r="L57312" s="8"/>
      <c r="N57312" s="5"/>
      <c r="O57312" s="10"/>
      <c r="P57312" s="8"/>
    </row>
    <row r="57313" spans="1:16" s="2" customFormat="1" x14ac:dyDescent="0.15">
      <c r="A57313" s="3"/>
      <c r="B57313" s="3"/>
      <c r="J57313" s="3"/>
      <c r="K57313" s="5"/>
      <c r="L57313" s="8"/>
      <c r="N57313" s="5"/>
      <c r="O57313" s="10"/>
      <c r="P57313" s="8"/>
    </row>
    <row r="57314" spans="1:16" s="2" customFormat="1" x14ac:dyDescent="0.15">
      <c r="A57314" s="3"/>
      <c r="B57314" s="3"/>
      <c r="J57314" s="3"/>
      <c r="K57314" s="5"/>
      <c r="L57314" s="8"/>
      <c r="N57314" s="5"/>
      <c r="O57314" s="10"/>
      <c r="P57314" s="8"/>
    </row>
    <row r="57315" spans="1:16" s="2" customFormat="1" x14ac:dyDescent="0.15">
      <c r="A57315" s="3"/>
      <c r="B57315" s="3"/>
      <c r="J57315" s="3"/>
      <c r="K57315" s="5"/>
      <c r="L57315" s="8"/>
      <c r="N57315" s="5"/>
      <c r="O57315" s="10"/>
      <c r="P57315" s="8"/>
    </row>
    <row r="57316" spans="1:16" s="2" customFormat="1" x14ac:dyDescent="0.15">
      <c r="A57316" s="3"/>
      <c r="B57316" s="3"/>
      <c r="J57316" s="3"/>
      <c r="K57316" s="5"/>
      <c r="L57316" s="8"/>
      <c r="N57316" s="5"/>
      <c r="O57316" s="10"/>
      <c r="P57316" s="8"/>
    </row>
    <row r="57317" spans="1:16" s="2" customFormat="1" x14ac:dyDescent="0.15">
      <c r="A57317" s="3"/>
      <c r="B57317" s="3"/>
      <c r="J57317" s="3"/>
      <c r="K57317" s="5"/>
      <c r="L57317" s="8"/>
      <c r="N57317" s="5"/>
      <c r="O57317" s="10"/>
      <c r="P57317" s="8"/>
    </row>
    <row r="57318" spans="1:16" s="2" customFormat="1" x14ac:dyDescent="0.15">
      <c r="A57318" s="3"/>
      <c r="B57318" s="3"/>
      <c r="J57318" s="3"/>
      <c r="K57318" s="5"/>
      <c r="L57318" s="8"/>
      <c r="N57318" s="5"/>
      <c r="O57318" s="10"/>
      <c r="P57318" s="8"/>
    </row>
    <row r="57319" spans="1:16" s="2" customFormat="1" x14ac:dyDescent="0.15">
      <c r="A57319" s="3"/>
      <c r="B57319" s="3"/>
      <c r="J57319" s="3"/>
      <c r="K57319" s="5"/>
      <c r="L57319" s="8"/>
      <c r="N57319" s="5"/>
      <c r="O57319" s="10"/>
      <c r="P57319" s="8"/>
    </row>
    <row r="57320" spans="1:16" s="2" customFormat="1" x14ac:dyDescent="0.15">
      <c r="A57320" s="3"/>
      <c r="B57320" s="3"/>
      <c r="J57320" s="3"/>
      <c r="K57320" s="5"/>
      <c r="L57320" s="8"/>
      <c r="N57320" s="5"/>
      <c r="O57320" s="10"/>
      <c r="P57320" s="8"/>
    </row>
    <row r="57321" spans="1:16" s="2" customFormat="1" x14ac:dyDescent="0.15">
      <c r="A57321" s="3"/>
      <c r="B57321" s="3"/>
      <c r="J57321" s="3"/>
      <c r="K57321" s="5"/>
      <c r="L57321" s="8"/>
      <c r="N57321" s="5"/>
      <c r="O57321" s="10"/>
      <c r="P57321" s="8"/>
    </row>
    <row r="57322" spans="1:16" s="2" customFormat="1" x14ac:dyDescent="0.15">
      <c r="A57322" s="3"/>
      <c r="B57322" s="3"/>
      <c r="J57322" s="3"/>
      <c r="K57322" s="5"/>
      <c r="L57322" s="8"/>
      <c r="N57322" s="5"/>
      <c r="O57322" s="10"/>
      <c r="P57322" s="8"/>
    </row>
    <row r="57323" spans="1:16" s="2" customFormat="1" x14ac:dyDescent="0.15">
      <c r="A57323" s="3"/>
      <c r="B57323" s="3"/>
      <c r="J57323" s="3"/>
      <c r="K57323" s="5"/>
      <c r="L57323" s="8"/>
      <c r="N57323" s="5"/>
      <c r="O57323" s="10"/>
      <c r="P57323" s="8"/>
    </row>
    <row r="57324" spans="1:16" s="2" customFormat="1" x14ac:dyDescent="0.15">
      <c r="A57324" s="3"/>
      <c r="B57324" s="3"/>
      <c r="J57324" s="3"/>
      <c r="K57324" s="5"/>
      <c r="L57324" s="8"/>
      <c r="N57324" s="5"/>
      <c r="O57324" s="10"/>
      <c r="P57324" s="8"/>
    </row>
    <row r="57325" spans="1:16" s="2" customFormat="1" x14ac:dyDescent="0.15">
      <c r="A57325" s="3"/>
      <c r="B57325" s="3"/>
      <c r="J57325" s="3"/>
      <c r="K57325" s="5"/>
      <c r="L57325" s="8"/>
      <c r="N57325" s="5"/>
      <c r="O57325" s="10"/>
      <c r="P57325" s="8"/>
    </row>
    <row r="57326" spans="1:16" s="2" customFormat="1" x14ac:dyDescent="0.15">
      <c r="A57326" s="3"/>
      <c r="B57326" s="3"/>
      <c r="J57326" s="3"/>
      <c r="K57326" s="5"/>
      <c r="L57326" s="8"/>
      <c r="N57326" s="5"/>
      <c r="O57326" s="10"/>
      <c r="P57326" s="8"/>
    </row>
    <row r="57327" spans="1:16" s="2" customFormat="1" x14ac:dyDescent="0.15">
      <c r="A57327" s="3"/>
      <c r="B57327" s="3"/>
      <c r="J57327" s="3"/>
      <c r="K57327" s="5"/>
      <c r="L57327" s="8"/>
      <c r="N57327" s="5"/>
      <c r="O57327" s="10"/>
      <c r="P57327" s="8"/>
    </row>
    <row r="57328" spans="1:16" s="2" customFormat="1" x14ac:dyDescent="0.15">
      <c r="A57328" s="3"/>
      <c r="B57328" s="3"/>
      <c r="J57328" s="3"/>
      <c r="K57328" s="5"/>
      <c r="L57328" s="8"/>
      <c r="N57328" s="5"/>
      <c r="O57328" s="10"/>
      <c r="P57328" s="8"/>
    </row>
    <row r="57329" spans="1:16" s="2" customFormat="1" x14ac:dyDescent="0.15">
      <c r="A57329" s="3"/>
      <c r="B57329" s="3"/>
      <c r="J57329" s="3"/>
      <c r="K57329" s="5"/>
      <c r="L57329" s="8"/>
      <c r="N57329" s="5"/>
      <c r="O57329" s="10"/>
      <c r="P57329" s="8"/>
    </row>
    <row r="57330" spans="1:16" s="2" customFormat="1" x14ac:dyDescent="0.15">
      <c r="A57330" s="3"/>
      <c r="B57330" s="3"/>
      <c r="J57330" s="3"/>
      <c r="K57330" s="5"/>
      <c r="L57330" s="8"/>
      <c r="N57330" s="5"/>
      <c r="O57330" s="10"/>
      <c r="P57330" s="8"/>
    </row>
    <row r="57331" spans="1:16" s="2" customFormat="1" x14ac:dyDescent="0.15">
      <c r="A57331" s="3"/>
      <c r="B57331" s="3"/>
      <c r="J57331" s="3"/>
      <c r="K57331" s="5"/>
      <c r="L57331" s="8"/>
      <c r="N57331" s="5"/>
      <c r="O57331" s="10"/>
      <c r="P57331" s="8"/>
    </row>
    <row r="57332" spans="1:16" s="2" customFormat="1" x14ac:dyDescent="0.15">
      <c r="A57332" s="3"/>
      <c r="B57332" s="3"/>
      <c r="J57332" s="3"/>
      <c r="K57332" s="5"/>
      <c r="L57332" s="8"/>
      <c r="N57332" s="5"/>
      <c r="O57332" s="10"/>
      <c r="P57332" s="8"/>
    </row>
    <row r="57333" spans="1:16" s="2" customFormat="1" x14ac:dyDescent="0.15">
      <c r="A57333" s="3"/>
      <c r="B57333" s="3"/>
      <c r="J57333" s="3"/>
      <c r="K57333" s="5"/>
      <c r="L57333" s="8"/>
      <c r="N57333" s="5"/>
      <c r="O57333" s="10"/>
      <c r="P57333" s="8"/>
    </row>
    <row r="57334" spans="1:16" s="2" customFormat="1" x14ac:dyDescent="0.15">
      <c r="A57334" s="3"/>
      <c r="B57334" s="3"/>
      <c r="J57334" s="3"/>
      <c r="K57334" s="5"/>
      <c r="L57334" s="8"/>
      <c r="N57334" s="5"/>
      <c r="O57334" s="10"/>
      <c r="P57334" s="8"/>
    </row>
    <row r="57335" spans="1:16" s="2" customFormat="1" x14ac:dyDescent="0.15">
      <c r="A57335" s="3"/>
      <c r="B57335" s="3"/>
      <c r="J57335" s="3"/>
      <c r="K57335" s="5"/>
      <c r="L57335" s="8"/>
      <c r="N57335" s="5"/>
      <c r="O57335" s="10"/>
      <c r="P57335" s="8"/>
    </row>
    <row r="57336" spans="1:16" s="2" customFormat="1" x14ac:dyDescent="0.15">
      <c r="A57336" s="3"/>
      <c r="B57336" s="3"/>
      <c r="J57336" s="3"/>
      <c r="K57336" s="5"/>
      <c r="L57336" s="8"/>
      <c r="N57336" s="5"/>
      <c r="O57336" s="10"/>
      <c r="P57336" s="8"/>
    </row>
    <row r="57337" spans="1:16" s="2" customFormat="1" x14ac:dyDescent="0.15">
      <c r="A57337" s="3"/>
      <c r="B57337" s="3"/>
      <c r="J57337" s="3"/>
      <c r="K57337" s="5"/>
      <c r="L57337" s="8"/>
      <c r="N57337" s="5"/>
      <c r="O57337" s="10"/>
      <c r="P57337" s="8"/>
    </row>
    <row r="57338" spans="1:16" s="2" customFormat="1" x14ac:dyDescent="0.15">
      <c r="A57338" s="3"/>
      <c r="B57338" s="3"/>
      <c r="J57338" s="3"/>
      <c r="K57338" s="5"/>
      <c r="L57338" s="8"/>
      <c r="N57338" s="5"/>
      <c r="O57338" s="10"/>
      <c r="P57338" s="8"/>
    </row>
    <row r="57339" spans="1:16" s="2" customFormat="1" x14ac:dyDescent="0.15">
      <c r="A57339" s="3"/>
      <c r="B57339" s="3"/>
      <c r="J57339" s="3"/>
      <c r="K57339" s="5"/>
      <c r="L57339" s="8"/>
      <c r="N57339" s="5"/>
      <c r="O57339" s="10"/>
      <c r="P57339" s="8"/>
    </row>
    <row r="57340" spans="1:16" s="2" customFormat="1" x14ac:dyDescent="0.15">
      <c r="A57340" s="3"/>
      <c r="B57340" s="3"/>
      <c r="J57340" s="3"/>
      <c r="K57340" s="5"/>
      <c r="L57340" s="8"/>
      <c r="N57340" s="5"/>
      <c r="O57340" s="10"/>
      <c r="P57340" s="8"/>
    </row>
    <row r="57341" spans="1:16" s="2" customFormat="1" x14ac:dyDescent="0.15">
      <c r="A57341" s="3"/>
      <c r="B57341" s="3"/>
      <c r="J57341" s="3"/>
      <c r="K57341" s="5"/>
      <c r="L57341" s="8"/>
      <c r="N57341" s="5"/>
      <c r="O57341" s="10"/>
      <c r="P57341" s="8"/>
    </row>
    <row r="57342" spans="1:16" s="2" customFormat="1" x14ac:dyDescent="0.15">
      <c r="A57342" s="3"/>
      <c r="B57342" s="3"/>
      <c r="J57342" s="3"/>
      <c r="K57342" s="5"/>
      <c r="L57342" s="8"/>
      <c r="N57342" s="5"/>
      <c r="O57342" s="10"/>
      <c r="P57342" s="8"/>
    </row>
    <row r="57343" spans="1:16" s="2" customFormat="1" x14ac:dyDescent="0.15">
      <c r="A57343" s="3"/>
      <c r="B57343" s="3"/>
      <c r="J57343" s="3"/>
      <c r="K57343" s="5"/>
      <c r="L57343" s="8"/>
      <c r="N57343" s="5"/>
      <c r="O57343" s="10"/>
      <c r="P57343" s="8"/>
    </row>
    <row r="57344" spans="1:16" s="2" customFormat="1" x14ac:dyDescent="0.15">
      <c r="A57344" s="3"/>
      <c r="B57344" s="3"/>
      <c r="J57344" s="3"/>
      <c r="K57344" s="5"/>
      <c r="L57344" s="8"/>
      <c r="N57344" s="5"/>
      <c r="O57344" s="10"/>
      <c r="P57344" s="8"/>
    </row>
    <row r="57345" spans="1:16" s="2" customFormat="1" x14ac:dyDescent="0.15">
      <c r="A57345" s="3"/>
      <c r="B57345" s="3"/>
      <c r="J57345" s="3"/>
      <c r="K57345" s="5"/>
      <c r="L57345" s="8"/>
      <c r="N57345" s="5"/>
      <c r="O57345" s="10"/>
      <c r="P57345" s="8"/>
    </row>
    <row r="57346" spans="1:16" s="2" customFormat="1" x14ac:dyDescent="0.15">
      <c r="A57346" s="3"/>
      <c r="B57346" s="3"/>
      <c r="J57346" s="3"/>
      <c r="K57346" s="5"/>
      <c r="L57346" s="8"/>
      <c r="N57346" s="5"/>
      <c r="O57346" s="10"/>
      <c r="P57346" s="8"/>
    </row>
    <row r="57347" spans="1:16" s="2" customFormat="1" x14ac:dyDescent="0.15">
      <c r="A57347" s="3"/>
      <c r="B57347" s="3"/>
      <c r="J57347" s="3"/>
      <c r="K57347" s="5"/>
      <c r="L57347" s="8"/>
      <c r="N57347" s="5"/>
      <c r="O57347" s="10"/>
      <c r="P57347" s="8"/>
    </row>
    <row r="57348" spans="1:16" s="2" customFormat="1" x14ac:dyDescent="0.15">
      <c r="A57348" s="3"/>
      <c r="B57348" s="3"/>
      <c r="J57348" s="3"/>
      <c r="K57348" s="5"/>
      <c r="L57348" s="8"/>
      <c r="N57348" s="5"/>
      <c r="O57348" s="10"/>
      <c r="P57348" s="8"/>
    </row>
    <row r="57349" spans="1:16" s="2" customFormat="1" x14ac:dyDescent="0.15">
      <c r="A57349" s="3"/>
      <c r="B57349" s="3"/>
      <c r="J57349" s="3"/>
      <c r="K57349" s="5"/>
      <c r="L57349" s="8"/>
      <c r="N57349" s="5"/>
      <c r="O57349" s="10"/>
      <c r="P57349" s="8"/>
    </row>
    <row r="57350" spans="1:16" s="2" customFormat="1" x14ac:dyDescent="0.15">
      <c r="A57350" s="3"/>
      <c r="B57350" s="3"/>
      <c r="J57350" s="3"/>
      <c r="K57350" s="5"/>
      <c r="L57350" s="8"/>
      <c r="N57350" s="5"/>
      <c r="O57350" s="10"/>
      <c r="P57350" s="8"/>
    </row>
    <row r="57351" spans="1:16" s="2" customFormat="1" x14ac:dyDescent="0.15">
      <c r="A57351" s="3"/>
      <c r="B57351" s="3"/>
      <c r="J57351" s="3"/>
      <c r="K57351" s="5"/>
      <c r="L57351" s="8"/>
      <c r="N57351" s="5"/>
      <c r="O57351" s="10"/>
      <c r="P57351" s="8"/>
    </row>
    <row r="57352" spans="1:16" s="2" customFormat="1" x14ac:dyDescent="0.15">
      <c r="A57352" s="3"/>
      <c r="B57352" s="3"/>
      <c r="J57352" s="3"/>
      <c r="K57352" s="5"/>
      <c r="L57352" s="8"/>
      <c r="N57352" s="5"/>
      <c r="O57352" s="10"/>
      <c r="P57352" s="8"/>
    </row>
    <row r="57353" spans="1:16" s="2" customFormat="1" x14ac:dyDescent="0.15">
      <c r="A57353" s="3"/>
      <c r="B57353" s="3"/>
      <c r="J57353" s="3"/>
      <c r="K57353" s="5"/>
      <c r="L57353" s="8"/>
      <c r="N57353" s="5"/>
      <c r="O57353" s="10"/>
      <c r="P57353" s="8"/>
    </row>
    <row r="57354" spans="1:16" s="2" customFormat="1" x14ac:dyDescent="0.15">
      <c r="A57354" s="3"/>
      <c r="B57354" s="3"/>
      <c r="J57354" s="3"/>
      <c r="K57354" s="5"/>
      <c r="L57354" s="8"/>
      <c r="N57354" s="5"/>
      <c r="O57354" s="10"/>
      <c r="P57354" s="8"/>
    </row>
    <row r="57355" spans="1:16" s="2" customFormat="1" x14ac:dyDescent="0.15">
      <c r="A57355" s="3"/>
      <c r="B57355" s="3"/>
      <c r="J57355" s="3"/>
      <c r="K57355" s="5"/>
      <c r="L57355" s="8"/>
      <c r="N57355" s="5"/>
      <c r="O57355" s="10"/>
      <c r="P57355" s="8"/>
    </row>
    <row r="57356" spans="1:16" s="2" customFormat="1" x14ac:dyDescent="0.15">
      <c r="A57356" s="3"/>
      <c r="B57356" s="3"/>
      <c r="J57356" s="3"/>
      <c r="K57356" s="5"/>
      <c r="L57356" s="8"/>
      <c r="N57356" s="5"/>
      <c r="O57356" s="10"/>
      <c r="P57356" s="8"/>
    </row>
    <row r="57357" spans="1:16" s="2" customFormat="1" x14ac:dyDescent="0.15">
      <c r="A57357" s="3"/>
      <c r="B57357" s="3"/>
      <c r="J57357" s="3"/>
      <c r="K57357" s="5"/>
      <c r="L57357" s="8"/>
      <c r="N57357" s="5"/>
      <c r="O57357" s="10"/>
      <c r="P57357" s="8"/>
    </row>
    <row r="57358" spans="1:16" s="2" customFormat="1" x14ac:dyDescent="0.15">
      <c r="A57358" s="3"/>
      <c r="B57358" s="3"/>
      <c r="J57358" s="3"/>
      <c r="K57358" s="5"/>
      <c r="L57358" s="8"/>
      <c r="N57358" s="5"/>
      <c r="O57358" s="10"/>
      <c r="P57358" s="8"/>
    </row>
    <row r="57359" spans="1:16" s="2" customFormat="1" x14ac:dyDescent="0.15">
      <c r="A57359" s="3"/>
      <c r="B57359" s="3"/>
      <c r="J57359" s="3"/>
      <c r="K57359" s="5"/>
      <c r="L57359" s="8"/>
      <c r="N57359" s="5"/>
      <c r="O57359" s="10"/>
      <c r="P57359" s="8"/>
    </row>
    <row r="57360" spans="1:16" s="2" customFormat="1" x14ac:dyDescent="0.15">
      <c r="A57360" s="3"/>
      <c r="B57360" s="3"/>
      <c r="J57360" s="3"/>
      <c r="K57360" s="5"/>
      <c r="L57360" s="8"/>
      <c r="N57360" s="5"/>
      <c r="O57360" s="10"/>
      <c r="P57360" s="8"/>
    </row>
    <row r="57361" spans="1:16" s="2" customFormat="1" x14ac:dyDescent="0.15">
      <c r="A57361" s="3"/>
      <c r="B57361" s="3"/>
      <c r="J57361" s="3"/>
      <c r="K57361" s="5"/>
      <c r="L57361" s="8"/>
      <c r="N57361" s="5"/>
      <c r="O57361" s="10"/>
      <c r="P57361" s="8"/>
    </row>
    <row r="57362" spans="1:16" s="2" customFormat="1" x14ac:dyDescent="0.15">
      <c r="A57362" s="3"/>
      <c r="B57362" s="3"/>
      <c r="J57362" s="3"/>
      <c r="K57362" s="5"/>
      <c r="L57362" s="8"/>
      <c r="N57362" s="5"/>
      <c r="O57362" s="10"/>
      <c r="P57362" s="8"/>
    </row>
    <row r="57363" spans="1:16" s="2" customFormat="1" x14ac:dyDescent="0.15">
      <c r="A57363" s="3"/>
      <c r="B57363" s="3"/>
      <c r="J57363" s="3"/>
      <c r="K57363" s="5"/>
      <c r="L57363" s="8"/>
      <c r="N57363" s="5"/>
      <c r="O57363" s="10"/>
      <c r="P57363" s="8"/>
    </row>
    <row r="57364" spans="1:16" s="2" customFormat="1" x14ac:dyDescent="0.15">
      <c r="A57364" s="3"/>
      <c r="B57364" s="3"/>
      <c r="J57364" s="3"/>
      <c r="K57364" s="5"/>
      <c r="L57364" s="8"/>
      <c r="N57364" s="5"/>
      <c r="O57364" s="10"/>
      <c r="P57364" s="8"/>
    </row>
    <row r="57365" spans="1:16" s="2" customFormat="1" x14ac:dyDescent="0.15">
      <c r="A57365" s="3"/>
      <c r="B57365" s="3"/>
      <c r="J57365" s="3"/>
      <c r="K57365" s="5"/>
      <c r="L57365" s="8"/>
      <c r="N57365" s="5"/>
      <c r="O57365" s="10"/>
      <c r="P57365" s="8"/>
    </row>
    <row r="57366" spans="1:16" s="2" customFormat="1" x14ac:dyDescent="0.15">
      <c r="A57366" s="3"/>
      <c r="B57366" s="3"/>
      <c r="J57366" s="3"/>
      <c r="K57366" s="5"/>
      <c r="L57366" s="8"/>
      <c r="N57366" s="5"/>
      <c r="O57366" s="10"/>
      <c r="P57366" s="8"/>
    </row>
    <row r="57367" spans="1:16" s="2" customFormat="1" x14ac:dyDescent="0.15">
      <c r="A57367" s="3"/>
      <c r="B57367" s="3"/>
      <c r="J57367" s="3"/>
      <c r="K57367" s="5"/>
      <c r="L57367" s="8"/>
      <c r="N57367" s="5"/>
      <c r="O57367" s="10"/>
      <c r="P57367" s="8"/>
    </row>
    <row r="57368" spans="1:16" s="2" customFormat="1" x14ac:dyDescent="0.15">
      <c r="A57368" s="3"/>
      <c r="B57368" s="3"/>
      <c r="J57368" s="3"/>
      <c r="K57368" s="5"/>
      <c r="L57368" s="8"/>
      <c r="N57368" s="5"/>
      <c r="O57368" s="10"/>
      <c r="P57368" s="8"/>
    </row>
    <row r="57369" spans="1:16" s="2" customFormat="1" x14ac:dyDescent="0.15">
      <c r="A57369" s="3"/>
      <c r="B57369" s="3"/>
      <c r="J57369" s="3"/>
      <c r="K57369" s="5"/>
      <c r="L57369" s="8"/>
      <c r="N57369" s="5"/>
      <c r="O57369" s="10"/>
      <c r="P57369" s="8"/>
    </row>
    <row r="57370" spans="1:16" s="2" customFormat="1" x14ac:dyDescent="0.15">
      <c r="A57370" s="3"/>
      <c r="B57370" s="3"/>
      <c r="J57370" s="3"/>
      <c r="K57370" s="5"/>
      <c r="L57370" s="8"/>
      <c r="N57370" s="5"/>
      <c r="O57370" s="10"/>
      <c r="P57370" s="8"/>
    </row>
    <row r="57371" spans="1:16" s="2" customFormat="1" x14ac:dyDescent="0.15">
      <c r="A57371" s="3"/>
      <c r="B57371" s="3"/>
      <c r="J57371" s="3"/>
      <c r="K57371" s="5"/>
      <c r="L57371" s="8"/>
      <c r="N57371" s="5"/>
      <c r="O57371" s="10"/>
      <c r="P57371" s="8"/>
    </row>
    <row r="57372" spans="1:16" s="2" customFormat="1" x14ac:dyDescent="0.15">
      <c r="A57372" s="3"/>
      <c r="B57372" s="3"/>
      <c r="J57372" s="3"/>
      <c r="K57372" s="5"/>
      <c r="L57372" s="8"/>
      <c r="N57372" s="5"/>
      <c r="O57372" s="10"/>
      <c r="P57372" s="8"/>
    </row>
    <row r="57373" spans="1:16" s="2" customFormat="1" x14ac:dyDescent="0.15">
      <c r="A57373" s="3"/>
      <c r="B57373" s="3"/>
      <c r="J57373" s="3"/>
      <c r="K57373" s="5"/>
      <c r="L57373" s="8"/>
      <c r="N57373" s="5"/>
      <c r="O57373" s="10"/>
      <c r="P57373" s="8"/>
    </row>
    <row r="57374" spans="1:16" s="2" customFormat="1" x14ac:dyDescent="0.15">
      <c r="A57374" s="3"/>
      <c r="B57374" s="3"/>
      <c r="J57374" s="3"/>
      <c r="K57374" s="5"/>
      <c r="L57374" s="8"/>
      <c r="N57374" s="5"/>
      <c r="O57374" s="10"/>
      <c r="P57374" s="8"/>
    </row>
    <row r="57375" spans="1:16" s="2" customFormat="1" x14ac:dyDescent="0.15">
      <c r="A57375" s="3"/>
      <c r="B57375" s="3"/>
      <c r="J57375" s="3"/>
      <c r="K57375" s="5"/>
      <c r="L57375" s="8"/>
      <c r="N57375" s="5"/>
      <c r="O57375" s="10"/>
      <c r="P57375" s="8"/>
    </row>
    <row r="57376" spans="1:16" s="2" customFormat="1" x14ac:dyDescent="0.15">
      <c r="A57376" s="3"/>
      <c r="B57376" s="3"/>
      <c r="J57376" s="3"/>
      <c r="K57376" s="5"/>
      <c r="L57376" s="8"/>
      <c r="N57376" s="5"/>
      <c r="O57376" s="10"/>
      <c r="P57376" s="8"/>
    </row>
    <row r="57377" spans="1:16" s="2" customFormat="1" x14ac:dyDescent="0.15">
      <c r="A57377" s="3"/>
      <c r="B57377" s="3"/>
      <c r="J57377" s="3"/>
      <c r="K57377" s="5"/>
      <c r="L57377" s="8"/>
      <c r="N57377" s="5"/>
      <c r="O57377" s="10"/>
      <c r="P57377" s="8"/>
    </row>
    <row r="57378" spans="1:16" s="2" customFormat="1" x14ac:dyDescent="0.15">
      <c r="A57378" s="3"/>
      <c r="B57378" s="3"/>
      <c r="J57378" s="3"/>
      <c r="K57378" s="5"/>
      <c r="L57378" s="8"/>
      <c r="N57378" s="5"/>
      <c r="O57378" s="10"/>
      <c r="P57378" s="8"/>
    </row>
    <row r="57379" spans="1:16" s="2" customFormat="1" x14ac:dyDescent="0.15">
      <c r="A57379" s="3"/>
      <c r="B57379" s="3"/>
      <c r="J57379" s="3"/>
      <c r="K57379" s="5"/>
      <c r="L57379" s="8"/>
      <c r="N57379" s="5"/>
      <c r="O57379" s="10"/>
      <c r="P57379" s="8"/>
    </row>
    <row r="57380" spans="1:16" s="2" customFormat="1" x14ac:dyDescent="0.15">
      <c r="A57380" s="3"/>
      <c r="B57380" s="3"/>
      <c r="J57380" s="3"/>
      <c r="K57380" s="5"/>
      <c r="L57380" s="8"/>
      <c r="N57380" s="5"/>
      <c r="O57380" s="10"/>
      <c r="P57380" s="8"/>
    </row>
    <row r="57381" spans="1:16" s="2" customFormat="1" x14ac:dyDescent="0.15">
      <c r="A57381" s="3"/>
      <c r="B57381" s="3"/>
      <c r="J57381" s="3"/>
      <c r="K57381" s="5"/>
      <c r="L57381" s="8"/>
      <c r="N57381" s="5"/>
      <c r="O57381" s="10"/>
      <c r="P57381" s="8"/>
    </row>
    <row r="57382" spans="1:16" s="2" customFormat="1" x14ac:dyDescent="0.15">
      <c r="A57382" s="3"/>
      <c r="B57382" s="3"/>
      <c r="J57382" s="3"/>
      <c r="K57382" s="5"/>
      <c r="L57382" s="8"/>
      <c r="N57382" s="5"/>
      <c r="O57382" s="10"/>
      <c r="P57382" s="8"/>
    </row>
    <row r="57383" spans="1:16" s="2" customFormat="1" x14ac:dyDescent="0.15">
      <c r="A57383" s="3"/>
      <c r="B57383" s="3"/>
      <c r="J57383" s="3"/>
      <c r="K57383" s="5"/>
      <c r="L57383" s="8"/>
      <c r="N57383" s="5"/>
      <c r="O57383" s="10"/>
      <c r="P57383" s="8"/>
    </row>
    <row r="57384" spans="1:16" s="2" customFormat="1" x14ac:dyDescent="0.15">
      <c r="A57384" s="3"/>
      <c r="B57384" s="3"/>
      <c r="J57384" s="3"/>
      <c r="K57384" s="5"/>
      <c r="L57384" s="8"/>
      <c r="N57384" s="5"/>
      <c r="O57384" s="10"/>
      <c r="P57384" s="8"/>
    </row>
    <row r="57385" spans="1:16" s="2" customFormat="1" x14ac:dyDescent="0.15">
      <c r="A57385" s="3"/>
      <c r="B57385" s="3"/>
      <c r="J57385" s="3"/>
      <c r="K57385" s="5"/>
      <c r="L57385" s="8"/>
      <c r="N57385" s="5"/>
      <c r="O57385" s="10"/>
      <c r="P57385" s="8"/>
    </row>
    <row r="57386" spans="1:16" s="2" customFormat="1" x14ac:dyDescent="0.15">
      <c r="A57386" s="3"/>
      <c r="B57386" s="3"/>
      <c r="J57386" s="3"/>
      <c r="K57386" s="5"/>
      <c r="L57386" s="8"/>
      <c r="N57386" s="5"/>
      <c r="O57386" s="10"/>
      <c r="P57386" s="8"/>
    </row>
    <row r="57387" spans="1:16" s="2" customFormat="1" x14ac:dyDescent="0.15">
      <c r="A57387" s="3"/>
      <c r="B57387" s="3"/>
      <c r="J57387" s="3"/>
      <c r="K57387" s="5"/>
      <c r="L57387" s="8"/>
      <c r="N57387" s="5"/>
      <c r="O57387" s="10"/>
      <c r="P57387" s="8"/>
    </row>
    <row r="57388" spans="1:16" s="2" customFormat="1" x14ac:dyDescent="0.15">
      <c r="A57388" s="3"/>
      <c r="B57388" s="3"/>
      <c r="J57388" s="3"/>
      <c r="K57388" s="5"/>
      <c r="L57388" s="8"/>
      <c r="N57388" s="5"/>
      <c r="O57388" s="10"/>
      <c r="P57388" s="8"/>
    </row>
    <row r="57389" spans="1:16" s="2" customFormat="1" x14ac:dyDescent="0.15">
      <c r="A57389" s="3"/>
      <c r="B57389" s="3"/>
      <c r="J57389" s="3"/>
      <c r="K57389" s="5"/>
      <c r="L57389" s="8"/>
      <c r="N57389" s="5"/>
      <c r="O57389" s="10"/>
      <c r="P57389" s="8"/>
    </row>
    <row r="57390" spans="1:16" s="2" customFormat="1" x14ac:dyDescent="0.15">
      <c r="A57390" s="3"/>
      <c r="B57390" s="3"/>
      <c r="J57390" s="3"/>
      <c r="K57390" s="5"/>
      <c r="L57390" s="8"/>
      <c r="N57390" s="5"/>
      <c r="O57390" s="10"/>
      <c r="P57390" s="8"/>
    </row>
    <row r="57391" spans="1:16" s="2" customFormat="1" x14ac:dyDescent="0.15">
      <c r="A57391" s="3"/>
      <c r="B57391" s="3"/>
      <c r="J57391" s="3"/>
      <c r="K57391" s="5"/>
      <c r="L57391" s="8"/>
      <c r="N57391" s="5"/>
      <c r="O57391" s="10"/>
      <c r="P57391" s="8"/>
    </row>
    <row r="57392" spans="1:16" s="2" customFormat="1" x14ac:dyDescent="0.15">
      <c r="A57392" s="3"/>
      <c r="B57392" s="3"/>
      <c r="J57392" s="3"/>
      <c r="K57392" s="5"/>
      <c r="L57392" s="8"/>
      <c r="N57392" s="5"/>
      <c r="O57392" s="10"/>
      <c r="P57392" s="8"/>
    </row>
    <row r="57393" spans="1:16" s="2" customFormat="1" x14ac:dyDescent="0.15">
      <c r="A57393" s="3"/>
      <c r="B57393" s="3"/>
      <c r="J57393" s="3"/>
      <c r="K57393" s="5"/>
      <c r="L57393" s="8"/>
      <c r="N57393" s="5"/>
      <c r="O57393" s="10"/>
      <c r="P57393" s="8"/>
    </row>
    <row r="57394" spans="1:16" s="2" customFormat="1" x14ac:dyDescent="0.15">
      <c r="A57394" s="3"/>
      <c r="B57394" s="3"/>
      <c r="J57394" s="3"/>
      <c r="K57394" s="5"/>
      <c r="L57394" s="8"/>
      <c r="N57394" s="5"/>
      <c r="O57394" s="10"/>
      <c r="P57394" s="8"/>
    </row>
    <row r="57395" spans="1:16" s="2" customFormat="1" x14ac:dyDescent="0.15">
      <c r="A57395" s="3"/>
      <c r="B57395" s="3"/>
      <c r="J57395" s="3"/>
      <c r="K57395" s="5"/>
      <c r="L57395" s="8"/>
      <c r="N57395" s="5"/>
      <c r="O57395" s="10"/>
      <c r="P57395" s="8"/>
    </row>
    <row r="57396" spans="1:16" s="2" customFormat="1" x14ac:dyDescent="0.15">
      <c r="A57396" s="3"/>
      <c r="B57396" s="3"/>
      <c r="J57396" s="3"/>
      <c r="K57396" s="5"/>
      <c r="L57396" s="8"/>
      <c r="N57396" s="5"/>
      <c r="O57396" s="10"/>
      <c r="P57396" s="8"/>
    </row>
    <row r="57397" spans="1:16" s="2" customFormat="1" x14ac:dyDescent="0.15">
      <c r="A57397" s="3"/>
      <c r="B57397" s="3"/>
      <c r="J57397" s="3"/>
      <c r="K57397" s="5"/>
      <c r="L57397" s="8"/>
      <c r="N57397" s="5"/>
      <c r="O57397" s="10"/>
      <c r="P57397" s="8"/>
    </row>
    <row r="57398" spans="1:16" s="2" customFormat="1" x14ac:dyDescent="0.15">
      <c r="A57398" s="3"/>
      <c r="B57398" s="3"/>
      <c r="J57398" s="3"/>
      <c r="K57398" s="5"/>
      <c r="L57398" s="8"/>
      <c r="N57398" s="5"/>
      <c r="O57398" s="10"/>
      <c r="P57398" s="8"/>
    </row>
    <row r="57399" spans="1:16" s="2" customFormat="1" x14ac:dyDescent="0.15">
      <c r="A57399" s="3"/>
      <c r="B57399" s="3"/>
      <c r="J57399" s="3"/>
      <c r="K57399" s="5"/>
      <c r="L57399" s="8"/>
      <c r="N57399" s="5"/>
      <c r="O57399" s="10"/>
      <c r="P57399" s="8"/>
    </row>
    <row r="57400" spans="1:16" s="2" customFormat="1" x14ac:dyDescent="0.15">
      <c r="A57400" s="3"/>
      <c r="B57400" s="3"/>
      <c r="J57400" s="3"/>
      <c r="K57400" s="5"/>
      <c r="L57400" s="8"/>
      <c r="N57400" s="5"/>
      <c r="O57400" s="10"/>
      <c r="P57400" s="8"/>
    </row>
    <row r="57401" spans="1:16" s="2" customFormat="1" x14ac:dyDescent="0.15">
      <c r="A57401" s="3"/>
      <c r="B57401" s="3"/>
      <c r="J57401" s="3"/>
      <c r="K57401" s="5"/>
      <c r="L57401" s="8"/>
      <c r="N57401" s="5"/>
      <c r="O57401" s="10"/>
      <c r="P57401" s="8"/>
    </row>
    <row r="57402" spans="1:16" s="2" customFormat="1" x14ac:dyDescent="0.15">
      <c r="A57402" s="3"/>
      <c r="B57402" s="3"/>
      <c r="J57402" s="3"/>
      <c r="K57402" s="5"/>
      <c r="L57402" s="8"/>
      <c r="N57402" s="5"/>
      <c r="O57402" s="10"/>
      <c r="P57402" s="8"/>
    </row>
    <row r="57403" spans="1:16" s="2" customFormat="1" x14ac:dyDescent="0.15">
      <c r="A57403" s="3"/>
      <c r="B57403" s="3"/>
      <c r="J57403" s="3"/>
      <c r="K57403" s="5"/>
      <c r="L57403" s="8"/>
      <c r="N57403" s="5"/>
      <c r="O57403" s="10"/>
      <c r="P57403" s="8"/>
    </row>
    <row r="57404" spans="1:16" s="2" customFormat="1" x14ac:dyDescent="0.15">
      <c r="A57404" s="3"/>
      <c r="B57404" s="3"/>
      <c r="J57404" s="3"/>
      <c r="K57404" s="5"/>
      <c r="L57404" s="8"/>
      <c r="N57404" s="5"/>
      <c r="O57404" s="10"/>
      <c r="P57404" s="8"/>
    </row>
    <row r="57405" spans="1:16" s="2" customFormat="1" x14ac:dyDescent="0.15">
      <c r="A57405" s="3"/>
      <c r="B57405" s="3"/>
      <c r="J57405" s="3"/>
      <c r="K57405" s="5"/>
      <c r="L57405" s="8"/>
      <c r="N57405" s="5"/>
      <c r="O57405" s="10"/>
      <c r="P57405" s="8"/>
    </row>
    <row r="57406" spans="1:16" s="2" customFormat="1" x14ac:dyDescent="0.15">
      <c r="A57406" s="3"/>
      <c r="B57406" s="3"/>
      <c r="J57406" s="3"/>
      <c r="K57406" s="5"/>
      <c r="L57406" s="8"/>
      <c r="N57406" s="5"/>
      <c r="O57406" s="10"/>
      <c r="P57406" s="8"/>
    </row>
    <row r="57407" spans="1:16" s="2" customFormat="1" x14ac:dyDescent="0.15">
      <c r="A57407" s="3"/>
      <c r="B57407" s="3"/>
      <c r="J57407" s="3"/>
      <c r="K57407" s="5"/>
      <c r="L57407" s="8"/>
      <c r="N57407" s="5"/>
      <c r="O57407" s="10"/>
      <c r="P57407" s="8"/>
    </row>
    <row r="57408" spans="1:16" s="2" customFormat="1" x14ac:dyDescent="0.15">
      <c r="A57408" s="3"/>
      <c r="B57408" s="3"/>
      <c r="J57408" s="3"/>
      <c r="K57408" s="5"/>
      <c r="L57408" s="8"/>
      <c r="N57408" s="5"/>
      <c r="O57408" s="10"/>
      <c r="P57408" s="8"/>
    </row>
    <row r="57409" spans="1:16" s="2" customFormat="1" x14ac:dyDescent="0.15">
      <c r="A57409" s="3"/>
      <c r="B57409" s="3"/>
      <c r="J57409" s="3"/>
      <c r="K57409" s="5"/>
      <c r="L57409" s="8"/>
      <c r="N57409" s="5"/>
      <c r="O57409" s="10"/>
      <c r="P57409" s="8"/>
    </row>
    <row r="57410" spans="1:16" s="2" customFormat="1" x14ac:dyDescent="0.15">
      <c r="A57410" s="3"/>
      <c r="B57410" s="3"/>
      <c r="J57410" s="3"/>
      <c r="K57410" s="5"/>
      <c r="L57410" s="8"/>
      <c r="N57410" s="5"/>
      <c r="O57410" s="10"/>
      <c r="P57410" s="8"/>
    </row>
    <row r="57411" spans="1:16" s="2" customFormat="1" x14ac:dyDescent="0.15">
      <c r="A57411" s="3"/>
      <c r="B57411" s="3"/>
      <c r="J57411" s="3"/>
      <c r="K57411" s="5"/>
      <c r="L57411" s="8"/>
      <c r="N57411" s="5"/>
      <c r="O57411" s="10"/>
      <c r="P57411" s="8"/>
    </row>
    <row r="57412" spans="1:16" s="2" customFormat="1" x14ac:dyDescent="0.15">
      <c r="A57412" s="3"/>
      <c r="B57412" s="3"/>
      <c r="J57412" s="3"/>
      <c r="K57412" s="5"/>
      <c r="L57412" s="8"/>
      <c r="N57412" s="5"/>
      <c r="O57412" s="10"/>
      <c r="P57412" s="8"/>
    </row>
    <row r="57413" spans="1:16" s="2" customFormat="1" x14ac:dyDescent="0.15">
      <c r="A57413" s="3"/>
      <c r="B57413" s="3"/>
      <c r="J57413" s="3"/>
      <c r="K57413" s="5"/>
      <c r="L57413" s="8"/>
      <c r="N57413" s="5"/>
      <c r="O57413" s="10"/>
      <c r="P57413" s="8"/>
    </row>
    <row r="57414" spans="1:16" s="2" customFormat="1" x14ac:dyDescent="0.15">
      <c r="A57414" s="3"/>
      <c r="B57414" s="3"/>
      <c r="J57414" s="3"/>
      <c r="K57414" s="5"/>
      <c r="L57414" s="8"/>
      <c r="N57414" s="5"/>
      <c r="O57414" s="10"/>
      <c r="P57414" s="8"/>
    </row>
    <row r="57415" spans="1:16" s="2" customFormat="1" x14ac:dyDescent="0.15">
      <c r="A57415" s="3"/>
      <c r="B57415" s="3"/>
      <c r="J57415" s="3"/>
      <c r="K57415" s="5"/>
      <c r="L57415" s="8"/>
      <c r="N57415" s="5"/>
      <c r="O57415" s="10"/>
      <c r="P57415" s="8"/>
    </row>
    <row r="57416" spans="1:16" s="2" customFormat="1" x14ac:dyDescent="0.15">
      <c r="A57416" s="3"/>
      <c r="B57416" s="3"/>
      <c r="J57416" s="3"/>
      <c r="K57416" s="5"/>
      <c r="L57416" s="8"/>
      <c r="N57416" s="5"/>
      <c r="O57416" s="10"/>
      <c r="P57416" s="8"/>
    </row>
    <row r="57417" spans="1:16" s="2" customFormat="1" x14ac:dyDescent="0.15">
      <c r="A57417" s="3"/>
      <c r="B57417" s="3"/>
      <c r="J57417" s="3"/>
      <c r="K57417" s="5"/>
      <c r="L57417" s="8"/>
      <c r="N57417" s="5"/>
      <c r="O57417" s="10"/>
      <c r="P57417" s="8"/>
    </row>
    <row r="57418" spans="1:16" s="2" customFormat="1" x14ac:dyDescent="0.15">
      <c r="A57418" s="3"/>
      <c r="B57418" s="3"/>
      <c r="J57418" s="3"/>
      <c r="K57418" s="5"/>
      <c r="L57418" s="8"/>
      <c r="N57418" s="5"/>
      <c r="O57418" s="10"/>
      <c r="P57418" s="8"/>
    </row>
    <row r="57419" spans="1:16" s="2" customFormat="1" x14ac:dyDescent="0.15">
      <c r="A57419" s="3"/>
      <c r="B57419" s="3"/>
      <c r="J57419" s="3"/>
      <c r="K57419" s="5"/>
      <c r="L57419" s="8"/>
      <c r="N57419" s="5"/>
      <c r="O57419" s="10"/>
      <c r="P57419" s="8"/>
    </row>
    <row r="57420" spans="1:16" s="2" customFormat="1" x14ac:dyDescent="0.15">
      <c r="A57420" s="3"/>
      <c r="B57420" s="3"/>
      <c r="J57420" s="3"/>
      <c r="K57420" s="5"/>
      <c r="L57420" s="8"/>
      <c r="N57420" s="5"/>
      <c r="O57420" s="10"/>
      <c r="P57420" s="8"/>
    </row>
    <row r="57421" spans="1:16" s="2" customFormat="1" x14ac:dyDescent="0.15">
      <c r="A57421" s="3"/>
      <c r="B57421" s="3"/>
      <c r="J57421" s="3"/>
      <c r="K57421" s="5"/>
      <c r="L57421" s="8"/>
      <c r="N57421" s="5"/>
      <c r="O57421" s="10"/>
      <c r="P57421" s="8"/>
    </row>
    <row r="57422" spans="1:16" s="2" customFormat="1" x14ac:dyDescent="0.15">
      <c r="A57422" s="3"/>
      <c r="B57422" s="3"/>
      <c r="J57422" s="3"/>
      <c r="K57422" s="5"/>
      <c r="L57422" s="8"/>
      <c r="N57422" s="5"/>
      <c r="O57422" s="10"/>
      <c r="P57422" s="8"/>
    </row>
    <row r="57423" spans="1:16" s="2" customFormat="1" x14ac:dyDescent="0.15">
      <c r="A57423" s="3"/>
      <c r="B57423" s="3"/>
      <c r="J57423" s="3"/>
      <c r="K57423" s="5"/>
      <c r="L57423" s="8"/>
      <c r="N57423" s="5"/>
      <c r="O57423" s="10"/>
      <c r="P57423" s="8"/>
    </row>
    <row r="57424" spans="1:16" s="2" customFormat="1" x14ac:dyDescent="0.15">
      <c r="A57424" s="3"/>
      <c r="B57424" s="3"/>
      <c r="J57424" s="3"/>
      <c r="K57424" s="5"/>
      <c r="L57424" s="8"/>
      <c r="N57424" s="5"/>
      <c r="O57424" s="10"/>
      <c r="P57424" s="8"/>
    </row>
    <row r="57425" spans="1:16" s="2" customFormat="1" x14ac:dyDescent="0.15">
      <c r="A57425" s="3"/>
      <c r="B57425" s="3"/>
      <c r="J57425" s="3"/>
      <c r="K57425" s="5"/>
      <c r="L57425" s="8"/>
      <c r="N57425" s="5"/>
      <c r="O57425" s="10"/>
      <c r="P57425" s="8"/>
    </row>
    <row r="57426" spans="1:16" s="2" customFormat="1" x14ac:dyDescent="0.15">
      <c r="A57426" s="3"/>
      <c r="B57426" s="3"/>
      <c r="J57426" s="3"/>
      <c r="K57426" s="5"/>
      <c r="L57426" s="8"/>
      <c r="N57426" s="5"/>
      <c r="O57426" s="10"/>
      <c r="P57426" s="8"/>
    </row>
    <row r="57427" spans="1:16" s="2" customFormat="1" x14ac:dyDescent="0.15">
      <c r="A57427" s="3"/>
      <c r="B57427" s="3"/>
      <c r="J57427" s="3"/>
      <c r="K57427" s="5"/>
      <c r="L57427" s="8"/>
      <c r="N57427" s="5"/>
      <c r="O57427" s="10"/>
      <c r="P57427" s="8"/>
    </row>
    <row r="57428" spans="1:16" s="2" customFormat="1" x14ac:dyDescent="0.15">
      <c r="A57428" s="3"/>
      <c r="B57428" s="3"/>
      <c r="J57428" s="3"/>
      <c r="K57428" s="5"/>
      <c r="L57428" s="8"/>
      <c r="N57428" s="5"/>
      <c r="O57428" s="10"/>
      <c r="P57428" s="8"/>
    </row>
    <row r="57429" spans="1:16" s="2" customFormat="1" x14ac:dyDescent="0.15">
      <c r="A57429" s="3"/>
      <c r="B57429" s="3"/>
      <c r="J57429" s="3"/>
      <c r="K57429" s="5"/>
      <c r="L57429" s="8"/>
      <c r="N57429" s="5"/>
      <c r="O57429" s="10"/>
      <c r="P57429" s="8"/>
    </row>
    <row r="57430" spans="1:16" s="2" customFormat="1" x14ac:dyDescent="0.15">
      <c r="A57430" s="3"/>
      <c r="B57430" s="3"/>
      <c r="J57430" s="3"/>
      <c r="K57430" s="5"/>
      <c r="L57430" s="8"/>
      <c r="N57430" s="5"/>
      <c r="O57430" s="10"/>
      <c r="P57430" s="8"/>
    </row>
    <row r="57431" spans="1:16" s="2" customFormat="1" x14ac:dyDescent="0.15">
      <c r="A57431" s="3"/>
      <c r="B57431" s="3"/>
      <c r="J57431" s="3"/>
      <c r="K57431" s="5"/>
      <c r="L57431" s="8"/>
      <c r="N57431" s="5"/>
      <c r="O57431" s="10"/>
      <c r="P57431" s="8"/>
    </row>
    <row r="57432" spans="1:16" s="2" customFormat="1" x14ac:dyDescent="0.15">
      <c r="A57432" s="3"/>
      <c r="B57432" s="3"/>
      <c r="J57432" s="3"/>
      <c r="K57432" s="5"/>
      <c r="L57432" s="8"/>
      <c r="N57432" s="5"/>
      <c r="O57432" s="10"/>
      <c r="P57432" s="8"/>
    </row>
    <row r="57433" spans="1:16" s="2" customFormat="1" x14ac:dyDescent="0.15">
      <c r="A57433" s="3"/>
      <c r="B57433" s="3"/>
      <c r="J57433" s="3"/>
      <c r="K57433" s="5"/>
      <c r="L57433" s="8"/>
      <c r="N57433" s="5"/>
      <c r="O57433" s="10"/>
      <c r="P57433" s="8"/>
    </row>
    <row r="57434" spans="1:16" s="2" customFormat="1" x14ac:dyDescent="0.15">
      <c r="A57434" s="3"/>
      <c r="B57434" s="3"/>
      <c r="J57434" s="3"/>
      <c r="K57434" s="5"/>
      <c r="L57434" s="8"/>
      <c r="N57434" s="5"/>
      <c r="O57434" s="10"/>
      <c r="P57434" s="8"/>
    </row>
    <row r="57435" spans="1:16" s="2" customFormat="1" x14ac:dyDescent="0.15">
      <c r="A57435" s="3"/>
      <c r="B57435" s="3"/>
      <c r="J57435" s="3"/>
      <c r="K57435" s="5"/>
      <c r="L57435" s="8"/>
      <c r="N57435" s="5"/>
      <c r="O57435" s="10"/>
      <c r="P57435" s="8"/>
    </row>
    <row r="57436" spans="1:16" s="2" customFormat="1" x14ac:dyDescent="0.15">
      <c r="A57436" s="3"/>
      <c r="B57436" s="3"/>
      <c r="J57436" s="3"/>
      <c r="K57436" s="5"/>
      <c r="L57436" s="8"/>
      <c r="N57436" s="5"/>
      <c r="O57436" s="10"/>
      <c r="P57436" s="8"/>
    </row>
    <row r="57437" spans="1:16" s="2" customFormat="1" x14ac:dyDescent="0.15">
      <c r="A57437" s="3"/>
      <c r="B57437" s="3"/>
      <c r="J57437" s="3"/>
      <c r="K57437" s="5"/>
      <c r="L57437" s="8"/>
      <c r="N57437" s="5"/>
      <c r="O57437" s="10"/>
      <c r="P57437" s="8"/>
    </row>
    <row r="57438" spans="1:16" s="2" customFormat="1" x14ac:dyDescent="0.15">
      <c r="A57438" s="3"/>
      <c r="B57438" s="3"/>
      <c r="J57438" s="3"/>
      <c r="K57438" s="5"/>
      <c r="L57438" s="8"/>
      <c r="N57438" s="5"/>
      <c r="O57438" s="10"/>
      <c r="P57438" s="8"/>
    </row>
    <row r="57439" spans="1:16" s="2" customFormat="1" x14ac:dyDescent="0.15">
      <c r="A57439" s="3"/>
      <c r="B57439" s="3"/>
      <c r="J57439" s="3"/>
      <c r="K57439" s="5"/>
      <c r="L57439" s="8"/>
      <c r="N57439" s="5"/>
      <c r="O57439" s="10"/>
      <c r="P57439" s="8"/>
    </row>
    <row r="57440" spans="1:16" s="2" customFormat="1" x14ac:dyDescent="0.15">
      <c r="A57440" s="3"/>
      <c r="B57440" s="3"/>
      <c r="J57440" s="3"/>
      <c r="K57440" s="5"/>
      <c r="L57440" s="8"/>
      <c r="N57440" s="5"/>
      <c r="O57440" s="10"/>
      <c r="P57440" s="8"/>
    </row>
    <row r="57441" spans="1:16" s="2" customFormat="1" x14ac:dyDescent="0.15">
      <c r="A57441" s="3"/>
      <c r="B57441" s="3"/>
      <c r="J57441" s="3"/>
      <c r="K57441" s="5"/>
      <c r="L57441" s="8"/>
      <c r="N57441" s="5"/>
      <c r="O57441" s="10"/>
      <c r="P57441" s="8"/>
    </row>
    <row r="57442" spans="1:16" s="2" customFormat="1" x14ac:dyDescent="0.15">
      <c r="A57442" s="3"/>
      <c r="B57442" s="3"/>
      <c r="J57442" s="3"/>
      <c r="K57442" s="5"/>
      <c r="L57442" s="8"/>
      <c r="N57442" s="5"/>
      <c r="O57442" s="10"/>
      <c r="P57442" s="8"/>
    </row>
    <row r="57443" spans="1:16" s="2" customFormat="1" x14ac:dyDescent="0.15">
      <c r="A57443" s="3"/>
      <c r="B57443" s="3"/>
      <c r="J57443" s="3"/>
      <c r="K57443" s="5"/>
      <c r="L57443" s="8"/>
      <c r="N57443" s="5"/>
      <c r="O57443" s="10"/>
      <c r="P57443" s="8"/>
    </row>
    <row r="57444" spans="1:16" s="2" customFormat="1" x14ac:dyDescent="0.15">
      <c r="A57444" s="3"/>
      <c r="B57444" s="3"/>
      <c r="J57444" s="3"/>
      <c r="K57444" s="5"/>
      <c r="L57444" s="8"/>
      <c r="N57444" s="5"/>
      <c r="O57444" s="10"/>
      <c r="P57444" s="8"/>
    </row>
    <row r="57445" spans="1:16" s="2" customFormat="1" x14ac:dyDescent="0.15">
      <c r="A57445" s="3"/>
      <c r="B57445" s="3"/>
      <c r="J57445" s="3"/>
      <c r="K57445" s="5"/>
      <c r="L57445" s="8"/>
      <c r="N57445" s="5"/>
      <c r="O57445" s="10"/>
      <c r="P57445" s="8"/>
    </row>
    <row r="57446" spans="1:16" s="2" customFormat="1" x14ac:dyDescent="0.15">
      <c r="A57446" s="3"/>
      <c r="B57446" s="3"/>
      <c r="J57446" s="3"/>
      <c r="K57446" s="5"/>
      <c r="L57446" s="8"/>
      <c r="N57446" s="5"/>
      <c r="O57446" s="10"/>
      <c r="P57446" s="8"/>
    </row>
    <row r="57447" spans="1:16" s="2" customFormat="1" x14ac:dyDescent="0.15">
      <c r="A57447" s="3"/>
      <c r="B57447" s="3"/>
      <c r="J57447" s="3"/>
      <c r="K57447" s="5"/>
      <c r="L57447" s="8"/>
      <c r="N57447" s="5"/>
      <c r="O57447" s="10"/>
      <c r="P57447" s="8"/>
    </row>
    <row r="57448" spans="1:16" s="2" customFormat="1" x14ac:dyDescent="0.15">
      <c r="A57448" s="3"/>
      <c r="B57448" s="3"/>
      <c r="J57448" s="3"/>
      <c r="K57448" s="5"/>
      <c r="L57448" s="8"/>
      <c r="N57448" s="5"/>
      <c r="O57448" s="10"/>
      <c r="P57448" s="8"/>
    </row>
    <row r="57449" spans="1:16" s="2" customFormat="1" x14ac:dyDescent="0.15">
      <c r="A57449" s="3"/>
      <c r="B57449" s="3"/>
      <c r="J57449" s="3"/>
      <c r="K57449" s="5"/>
      <c r="L57449" s="8"/>
      <c r="N57449" s="5"/>
      <c r="O57449" s="10"/>
      <c r="P57449" s="8"/>
    </row>
    <row r="57450" spans="1:16" s="2" customFormat="1" x14ac:dyDescent="0.15">
      <c r="A57450" s="3"/>
      <c r="B57450" s="3"/>
      <c r="J57450" s="3"/>
      <c r="K57450" s="5"/>
      <c r="L57450" s="8"/>
      <c r="N57450" s="5"/>
      <c r="O57450" s="10"/>
      <c r="P57450" s="8"/>
    </row>
    <row r="57451" spans="1:16" s="2" customFormat="1" x14ac:dyDescent="0.15">
      <c r="A57451" s="3"/>
      <c r="B57451" s="3"/>
      <c r="J57451" s="3"/>
      <c r="K57451" s="5"/>
      <c r="L57451" s="8"/>
      <c r="N57451" s="5"/>
      <c r="O57451" s="10"/>
      <c r="P57451" s="8"/>
    </row>
    <row r="57452" spans="1:16" s="2" customFormat="1" x14ac:dyDescent="0.15">
      <c r="A57452" s="3"/>
      <c r="B57452" s="3"/>
      <c r="J57452" s="3"/>
      <c r="K57452" s="5"/>
      <c r="L57452" s="8"/>
      <c r="N57452" s="5"/>
      <c r="O57452" s="10"/>
      <c r="P57452" s="8"/>
    </row>
    <row r="57453" spans="1:16" s="2" customFormat="1" x14ac:dyDescent="0.15">
      <c r="A57453" s="3"/>
      <c r="B57453" s="3"/>
      <c r="J57453" s="3"/>
      <c r="K57453" s="5"/>
      <c r="L57453" s="8"/>
      <c r="N57453" s="5"/>
      <c r="O57453" s="10"/>
      <c r="P57453" s="8"/>
    </row>
    <row r="57454" spans="1:16" s="2" customFormat="1" x14ac:dyDescent="0.15">
      <c r="A57454" s="3"/>
      <c r="B57454" s="3"/>
      <c r="J57454" s="3"/>
      <c r="K57454" s="5"/>
      <c r="L57454" s="8"/>
      <c r="N57454" s="5"/>
      <c r="O57454" s="10"/>
      <c r="P57454" s="8"/>
    </row>
    <row r="57455" spans="1:16" s="2" customFormat="1" x14ac:dyDescent="0.15">
      <c r="A57455" s="3"/>
      <c r="B57455" s="3"/>
      <c r="J57455" s="3"/>
      <c r="K57455" s="5"/>
      <c r="L57455" s="8"/>
      <c r="N57455" s="5"/>
      <c r="O57455" s="10"/>
      <c r="P57455" s="8"/>
    </row>
    <row r="57456" spans="1:16" s="2" customFormat="1" x14ac:dyDescent="0.15">
      <c r="A57456" s="3"/>
      <c r="B57456" s="3"/>
      <c r="J57456" s="3"/>
      <c r="K57456" s="5"/>
      <c r="L57456" s="8"/>
      <c r="N57456" s="5"/>
      <c r="O57456" s="10"/>
      <c r="P57456" s="8"/>
    </row>
    <row r="57457" spans="1:16" s="2" customFormat="1" x14ac:dyDescent="0.15">
      <c r="A57457" s="3"/>
      <c r="B57457" s="3"/>
      <c r="J57457" s="3"/>
      <c r="K57457" s="5"/>
      <c r="L57457" s="8"/>
      <c r="N57457" s="5"/>
      <c r="O57457" s="10"/>
      <c r="P57457" s="8"/>
    </row>
    <row r="57458" spans="1:16" s="2" customFormat="1" x14ac:dyDescent="0.15">
      <c r="A57458" s="3"/>
      <c r="B57458" s="3"/>
      <c r="J57458" s="3"/>
      <c r="K57458" s="5"/>
      <c r="L57458" s="8"/>
      <c r="N57458" s="5"/>
      <c r="O57458" s="10"/>
      <c r="P57458" s="8"/>
    </row>
    <row r="57459" spans="1:16" s="2" customFormat="1" x14ac:dyDescent="0.15">
      <c r="A57459" s="3"/>
      <c r="B57459" s="3"/>
      <c r="J57459" s="3"/>
      <c r="K57459" s="5"/>
      <c r="L57459" s="8"/>
      <c r="N57459" s="5"/>
      <c r="O57459" s="10"/>
      <c r="P57459" s="8"/>
    </row>
    <row r="57460" spans="1:16" s="2" customFormat="1" x14ac:dyDescent="0.15">
      <c r="A57460" s="3"/>
      <c r="B57460" s="3"/>
      <c r="J57460" s="3"/>
      <c r="K57460" s="5"/>
      <c r="L57460" s="8"/>
      <c r="N57460" s="5"/>
      <c r="O57460" s="10"/>
      <c r="P57460" s="8"/>
    </row>
    <row r="57461" spans="1:16" s="2" customFormat="1" x14ac:dyDescent="0.15">
      <c r="A57461" s="3"/>
      <c r="B57461" s="3"/>
      <c r="J57461" s="3"/>
      <c r="K57461" s="5"/>
      <c r="L57461" s="8"/>
      <c r="N57461" s="5"/>
      <c r="O57461" s="10"/>
      <c r="P57461" s="8"/>
    </row>
    <row r="57462" spans="1:16" s="2" customFormat="1" x14ac:dyDescent="0.15">
      <c r="A57462" s="3"/>
      <c r="B57462" s="3"/>
      <c r="J57462" s="3"/>
      <c r="K57462" s="5"/>
      <c r="L57462" s="8"/>
      <c r="N57462" s="5"/>
      <c r="O57462" s="10"/>
      <c r="P57462" s="8"/>
    </row>
    <row r="57463" spans="1:16" s="2" customFormat="1" x14ac:dyDescent="0.15">
      <c r="A57463" s="3"/>
      <c r="B57463" s="3"/>
      <c r="J57463" s="3"/>
      <c r="K57463" s="5"/>
      <c r="L57463" s="8"/>
      <c r="N57463" s="5"/>
      <c r="O57463" s="10"/>
      <c r="P57463" s="8"/>
    </row>
    <row r="57464" spans="1:16" s="2" customFormat="1" x14ac:dyDescent="0.15">
      <c r="A57464" s="3"/>
      <c r="B57464" s="3"/>
      <c r="J57464" s="3"/>
      <c r="K57464" s="5"/>
      <c r="L57464" s="8"/>
      <c r="N57464" s="5"/>
      <c r="O57464" s="10"/>
      <c r="P57464" s="8"/>
    </row>
    <row r="57465" spans="1:16" s="2" customFormat="1" x14ac:dyDescent="0.15">
      <c r="A57465" s="3"/>
      <c r="B57465" s="3"/>
      <c r="J57465" s="3"/>
      <c r="K57465" s="5"/>
      <c r="L57465" s="8"/>
      <c r="N57465" s="5"/>
      <c r="O57465" s="10"/>
      <c r="P57465" s="8"/>
    </row>
    <row r="57466" spans="1:16" s="2" customFormat="1" x14ac:dyDescent="0.15">
      <c r="A57466" s="3"/>
      <c r="B57466" s="3"/>
      <c r="J57466" s="3"/>
      <c r="K57466" s="5"/>
      <c r="L57466" s="8"/>
      <c r="N57466" s="5"/>
      <c r="O57466" s="10"/>
      <c r="P57466" s="8"/>
    </row>
    <row r="57467" spans="1:16" s="2" customFormat="1" x14ac:dyDescent="0.15">
      <c r="A57467" s="3"/>
      <c r="B57467" s="3"/>
      <c r="J57467" s="3"/>
      <c r="K57467" s="5"/>
      <c r="L57467" s="8"/>
      <c r="N57467" s="5"/>
      <c r="O57467" s="10"/>
      <c r="P57467" s="8"/>
    </row>
    <row r="57468" spans="1:16" s="2" customFormat="1" x14ac:dyDescent="0.15">
      <c r="A57468" s="3"/>
      <c r="B57468" s="3"/>
      <c r="J57468" s="3"/>
      <c r="K57468" s="5"/>
      <c r="L57468" s="8"/>
      <c r="N57468" s="5"/>
      <c r="O57468" s="10"/>
      <c r="P57468" s="8"/>
    </row>
    <row r="57469" spans="1:16" s="2" customFormat="1" x14ac:dyDescent="0.15">
      <c r="A57469" s="3"/>
      <c r="B57469" s="3"/>
      <c r="J57469" s="3"/>
      <c r="K57469" s="5"/>
      <c r="L57469" s="8"/>
      <c r="N57469" s="5"/>
      <c r="O57469" s="10"/>
      <c r="P57469" s="8"/>
    </row>
    <row r="57470" spans="1:16" s="2" customFormat="1" x14ac:dyDescent="0.15">
      <c r="A57470" s="3"/>
      <c r="B57470" s="3"/>
      <c r="J57470" s="3"/>
      <c r="K57470" s="5"/>
      <c r="L57470" s="8"/>
      <c r="N57470" s="5"/>
      <c r="O57470" s="10"/>
      <c r="P57470" s="8"/>
    </row>
    <row r="57471" spans="1:16" s="2" customFormat="1" x14ac:dyDescent="0.15">
      <c r="A57471" s="3"/>
      <c r="B57471" s="3"/>
      <c r="J57471" s="3"/>
      <c r="K57471" s="5"/>
      <c r="L57471" s="8"/>
      <c r="N57471" s="5"/>
      <c r="O57471" s="10"/>
      <c r="P57471" s="8"/>
    </row>
    <row r="57472" spans="1:16" s="2" customFormat="1" x14ac:dyDescent="0.15">
      <c r="A57472" s="3"/>
      <c r="B57472" s="3"/>
      <c r="J57472" s="3"/>
      <c r="K57472" s="5"/>
      <c r="L57472" s="8"/>
      <c r="N57472" s="5"/>
      <c r="O57472" s="10"/>
      <c r="P57472" s="8"/>
    </row>
    <row r="57473" spans="1:16" s="2" customFormat="1" x14ac:dyDescent="0.15">
      <c r="A57473" s="3"/>
      <c r="B57473" s="3"/>
      <c r="J57473" s="3"/>
      <c r="K57473" s="5"/>
      <c r="L57473" s="8"/>
      <c r="N57473" s="5"/>
      <c r="O57473" s="10"/>
      <c r="P57473" s="8"/>
    </row>
    <row r="57474" spans="1:16" s="2" customFormat="1" x14ac:dyDescent="0.15">
      <c r="A57474" s="3"/>
      <c r="B57474" s="3"/>
      <c r="J57474" s="3"/>
      <c r="K57474" s="5"/>
      <c r="L57474" s="8"/>
      <c r="N57474" s="5"/>
      <c r="O57474" s="10"/>
      <c r="P57474" s="8"/>
    </row>
    <row r="57475" spans="1:16" s="2" customFormat="1" x14ac:dyDescent="0.15">
      <c r="A57475" s="3"/>
      <c r="B57475" s="3"/>
      <c r="J57475" s="3"/>
      <c r="K57475" s="5"/>
      <c r="L57475" s="8"/>
      <c r="N57475" s="5"/>
      <c r="O57475" s="10"/>
      <c r="P57475" s="8"/>
    </row>
    <row r="57476" spans="1:16" s="2" customFormat="1" x14ac:dyDescent="0.15">
      <c r="A57476" s="3"/>
      <c r="B57476" s="3"/>
      <c r="J57476" s="3"/>
      <c r="K57476" s="5"/>
      <c r="L57476" s="8"/>
      <c r="N57476" s="5"/>
      <c r="O57476" s="10"/>
      <c r="P57476" s="8"/>
    </row>
    <row r="57477" spans="1:16" s="2" customFormat="1" x14ac:dyDescent="0.15">
      <c r="A57477" s="3"/>
      <c r="B57477" s="3"/>
      <c r="J57477" s="3"/>
      <c r="K57477" s="5"/>
      <c r="L57477" s="8"/>
      <c r="N57477" s="5"/>
      <c r="O57477" s="10"/>
      <c r="P57477" s="8"/>
    </row>
    <row r="57478" spans="1:16" s="2" customFormat="1" x14ac:dyDescent="0.15">
      <c r="A57478" s="3"/>
      <c r="B57478" s="3"/>
      <c r="J57478" s="3"/>
      <c r="K57478" s="5"/>
      <c r="L57478" s="8"/>
      <c r="N57478" s="5"/>
      <c r="O57478" s="10"/>
      <c r="P57478" s="8"/>
    </row>
    <row r="57479" spans="1:16" s="2" customFormat="1" x14ac:dyDescent="0.15">
      <c r="A57479" s="3"/>
      <c r="B57479" s="3"/>
      <c r="J57479" s="3"/>
      <c r="K57479" s="5"/>
      <c r="L57479" s="8"/>
      <c r="N57479" s="5"/>
      <c r="O57479" s="10"/>
      <c r="P57479" s="8"/>
    </row>
    <row r="57480" spans="1:16" s="2" customFormat="1" x14ac:dyDescent="0.15">
      <c r="A57480" s="3"/>
      <c r="B57480" s="3"/>
      <c r="J57480" s="3"/>
      <c r="K57480" s="5"/>
      <c r="L57480" s="8"/>
      <c r="N57480" s="5"/>
      <c r="O57480" s="10"/>
      <c r="P57480" s="8"/>
    </row>
    <row r="57481" spans="1:16" s="2" customFormat="1" x14ac:dyDescent="0.15">
      <c r="A57481" s="3"/>
      <c r="B57481" s="3"/>
      <c r="J57481" s="3"/>
      <c r="K57481" s="5"/>
      <c r="L57481" s="8"/>
      <c r="N57481" s="5"/>
      <c r="O57481" s="10"/>
      <c r="P57481" s="8"/>
    </row>
    <row r="57482" spans="1:16" s="2" customFormat="1" x14ac:dyDescent="0.15">
      <c r="A57482" s="3"/>
      <c r="B57482" s="3"/>
      <c r="J57482" s="3"/>
      <c r="K57482" s="5"/>
      <c r="L57482" s="8"/>
      <c r="N57482" s="5"/>
      <c r="O57482" s="10"/>
      <c r="P57482" s="8"/>
    </row>
    <row r="57483" spans="1:16" s="2" customFormat="1" x14ac:dyDescent="0.15">
      <c r="A57483" s="3"/>
      <c r="B57483" s="3"/>
      <c r="J57483" s="3"/>
      <c r="K57483" s="5"/>
      <c r="L57483" s="8"/>
      <c r="N57483" s="5"/>
      <c r="O57483" s="10"/>
      <c r="P57483" s="8"/>
    </row>
    <row r="57484" spans="1:16" s="2" customFormat="1" x14ac:dyDescent="0.15">
      <c r="A57484" s="3"/>
      <c r="B57484" s="3"/>
      <c r="J57484" s="3"/>
      <c r="K57484" s="5"/>
      <c r="L57484" s="8"/>
      <c r="N57484" s="5"/>
      <c r="O57484" s="10"/>
      <c r="P57484" s="8"/>
    </row>
    <row r="57485" spans="1:16" s="2" customFormat="1" x14ac:dyDescent="0.15">
      <c r="A57485" s="3"/>
      <c r="B57485" s="3"/>
      <c r="J57485" s="3"/>
      <c r="K57485" s="5"/>
      <c r="L57485" s="8"/>
      <c r="N57485" s="5"/>
      <c r="O57485" s="10"/>
      <c r="P57485" s="8"/>
    </row>
    <row r="57486" spans="1:16" s="2" customFormat="1" x14ac:dyDescent="0.15">
      <c r="A57486" s="3"/>
      <c r="B57486" s="3"/>
      <c r="J57486" s="3"/>
      <c r="K57486" s="5"/>
      <c r="L57486" s="8"/>
      <c r="N57486" s="5"/>
      <c r="O57486" s="10"/>
      <c r="P57486" s="8"/>
    </row>
    <row r="57487" spans="1:16" s="2" customFormat="1" x14ac:dyDescent="0.15">
      <c r="A57487" s="3"/>
      <c r="B57487" s="3"/>
      <c r="J57487" s="3"/>
      <c r="K57487" s="5"/>
      <c r="L57487" s="8"/>
      <c r="N57487" s="5"/>
      <c r="O57487" s="10"/>
      <c r="P57487" s="8"/>
    </row>
    <row r="57488" spans="1:16" s="2" customFormat="1" x14ac:dyDescent="0.15">
      <c r="A57488" s="3"/>
      <c r="B57488" s="3"/>
      <c r="J57488" s="3"/>
      <c r="K57488" s="5"/>
      <c r="L57488" s="8"/>
      <c r="N57488" s="5"/>
      <c r="O57488" s="10"/>
      <c r="P57488" s="8"/>
    </row>
    <row r="57489" spans="1:16" s="2" customFormat="1" x14ac:dyDescent="0.15">
      <c r="A57489" s="3"/>
      <c r="B57489" s="3"/>
      <c r="J57489" s="3"/>
      <c r="K57489" s="5"/>
      <c r="L57489" s="8"/>
      <c r="N57489" s="5"/>
      <c r="O57489" s="10"/>
      <c r="P57489" s="8"/>
    </row>
    <row r="57490" spans="1:16" s="2" customFormat="1" x14ac:dyDescent="0.15">
      <c r="A57490" s="3"/>
      <c r="B57490" s="3"/>
      <c r="J57490" s="3"/>
      <c r="K57490" s="5"/>
      <c r="L57490" s="8"/>
      <c r="N57490" s="5"/>
      <c r="O57490" s="10"/>
      <c r="P57490" s="8"/>
    </row>
    <row r="57491" spans="1:16" s="2" customFormat="1" x14ac:dyDescent="0.15">
      <c r="A57491" s="3"/>
      <c r="B57491" s="3"/>
      <c r="J57491" s="3"/>
      <c r="K57491" s="5"/>
      <c r="L57491" s="8"/>
      <c r="N57491" s="5"/>
      <c r="O57491" s="10"/>
      <c r="P57491" s="8"/>
    </row>
    <row r="57492" spans="1:16" s="2" customFormat="1" x14ac:dyDescent="0.15">
      <c r="A57492" s="3"/>
      <c r="B57492" s="3"/>
      <c r="J57492" s="3"/>
      <c r="K57492" s="5"/>
      <c r="L57492" s="8"/>
      <c r="N57492" s="5"/>
      <c r="O57492" s="10"/>
      <c r="P57492" s="8"/>
    </row>
    <row r="57493" spans="1:16" s="2" customFormat="1" x14ac:dyDescent="0.15">
      <c r="A57493" s="3"/>
      <c r="B57493" s="3"/>
      <c r="J57493" s="3"/>
      <c r="K57493" s="5"/>
      <c r="L57493" s="8"/>
      <c r="N57493" s="5"/>
      <c r="O57493" s="10"/>
      <c r="P57493" s="8"/>
    </row>
    <row r="57494" spans="1:16" s="2" customFormat="1" x14ac:dyDescent="0.15">
      <c r="A57494" s="3"/>
      <c r="B57494" s="3"/>
      <c r="J57494" s="3"/>
      <c r="K57494" s="5"/>
      <c r="L57494" s="8"/>
      <c r="N57494" s="5"/>
      <c r="O57494" s="10"/>
      <c r="P57494" s="8"/>
    </row>
    <row r="57495" spans="1:16" s="2" customFormat="1" x14ac:dyDescent="0.15">
      <c r="A57495" s="3"/>
      <c r="B57495" s="3"/>
      <c r="J57495" s="3"/>
      <c r="K57495" s="5"/>
      <c r="L57495" s="8"/>
      <c r="N57495" s="5"/>
      <c r="O57495" s="10"/>
      <c r="P57495" s="8"/>
    </row>
    <row r="57496" spans="1:16" s="2" customFormat="1" x14ac:dyDescent="0.15">
      <c r="A57496" s="3"/>
      <c r="B57496" s="3"/>
      <c r="J57496" s="3"/>
      <c r="K57496" s="5"/>
      <c r="L57496" s="8"/>
      <c r="N57496" s="5"/>
      <c r="O57496" s="10"/>
      <c r="P57496" s="8"/>
    </row>
    <row r="57497" spans="1:16" s="2" customFormat="1" x14ac:dyDescent="0.15">
      <c r="A57497" s="3"/>
      <c r="B57497" s="3"/>
      <c r="J57497" s="3"/>
      <c r="K57497" s="5"/>
      <c r="L57497" s="8"/>
      <c r="N57497" s="5"/>
      <c r="O57497" s="10"/>
      <c r="P57497" s="8"/>
    </row>
    <row r="57498" spans="1:16" s="2" customFormat="1" x14ac:dyDescent="0.15">
      <c r="A57498" s="3"/>
      <c r="B57498" s="3"/>
      <c r="J57498" s="3"/>
      <c r="K57498" s="5"/>
      <c r="L57498" s="8"/>
      <c r="N57498" s="5"/>
      <c r="O57498" s="10"/>
      <c r="P57498" s="8"/>
    </row>
    <row r="57499" spans="1:16" s="2" customFormat="1" x14ac:dyDescent="0.15">
      <c r="A57499" s="3"/>
      <c r="B57499" s="3"/>
      <c r="J57499" s="3"/>
      <c r="K57499" s="5"/>
      <c r="L57499" s="8"/>
      <c r="N57499" s="5"/>
      <c r="O57499" s="10"/>
      <c r="P57499" s="8"/>
    </row>
    <row r="57500" spans="1:16" s="2" customFormat="1" x14ac:dyDescent="0.15">
      <c r="A57500" s="3"/>
      <c r="B57500" s="3"/>
      <c r="J57500" s="3"/>
      <c r="K57500" s="5"/>
      <c r="L57500" s="8"/>
      <c r="N57500" s="5"/>
      <c r="O57500" s="10"/>
      <c r="P57500" s="8"/>
    </row>
    <row r="57501" spans="1:16" s="2" customFormat="1" x14ac:dyDescent="0.15">
      <c r="A57501" s="3"/>
      <c r="B57501" s="3"/>
      <c r="J57501" s="3"/>
      <c r="K57501" s="5"/>
      <c r="L57501" s="8"/>
      <c r="N57501" s="5"/>
      <c r="O57501" s="10"/>
      <c r="P57501" s="8"/>
    </row>
    <row r="57502" spans="1:16" s="2" customFormat="1" x14ac:dyDescent="0.15">
      <c r="A57502" s="3"/>
      <c r="B57502" s="3"/>
      <c r="J57502" s="3"/>
      <c r="K57502" s="5"/>
      <c r="L57502" s="8"/>
      <c r="N57502" s="5"/>
      <c r="O57502" s="10"/>
      <c r="P57502" s="8"/>
    </row>
    <row r="57503" spans="1:16" s="2" customFormat="1" x14ac:dyDescent="0.15">
      <c r="A57503" s="3"/>
      <c r="B57503" s="3"/>
      <c r="J57503" s="3"/>
      <c r="K57503" s="5"/>
      <c r="L57503" s="8"/>
      <c r="N57503" s="5"/>
      <c r="O57503" s="10"/>
      <c r="P57503" s="8"/>
    </row>
    <row r="57504" spans="1:16" s="2" customFormat="1" x14ac:dyDescent="0.15">
      <c r="A57504" s="3"/>
      <c r="B57504" s="3"/>
      <c r="J57504" s="3"/>
      <c r="K57504" s="5"/>
      <c r="L57504" s="8"/>
      <c r="N57504" s="5"/>
      <c r="O57504" s="10"/>
      <c r="P57504" s="8"/>
    </row>
    <row r="57505" spans="1:16" s="2" customFormat="1" x14ac:dyDescent="0.15">
      <c r="A57505" s="3"/>
      <c r="B57505" s="3"/>
      <c r="J57505" s="3"/>
      <c r="K57505" s="5"/>
      <c r="L57505" s="8"/>
      <c r="N57505" s="5"/>
      <c r="O57505" s="10"/>
      <c r="P57505" s="8"/>
    </row>
    <row r="57506" spans="1:16" s="2" customFormat="1" x14ac:dyDescent="0.15">
      <c r="A57506" s="3"/>
      <c r="B57506" s="3"/>
      <c r="J57506" s="3"/>
      <c r="K57506" s="5"/>
      <c r="L57506" s="8"/>
      <c r="N57506" s="5"/>
      <c r="O57506" s="10"/>
      <c r="P57506" s="8"/>
    </row>
    <row r="57507" spans="1:16" s="2" customFormat="1" x14ac:dyDescent="0.15">
      <c r="A57507" s="3"/>
      <c r="B57507" s="3"/>
      <c r="J57507" s="3"/>
      <c r="K57507" s="5"/>
      <c r="L57507" s="8"/>
      <c r="N57507" s="5"/>
      <c r="O57507" s="10"/>
      <c r="P57507" s="8"/>
    </row>
    <row r="57508" spans="1:16" s="2" customFormat="1" x14ac:dyDescent="0.15">
      <c r="A57508" s="3"/>
      <c r="B57508" s="3"/>
      <c r="J57508" s="3"/>
      <c r="K57508" s="5"/>
      <c r="L57508" s="8"/>
      <c r="N57508" s="5"/>
      <c r="O57508" s="10"/>
      <c r="P57508" s="8"/>
    </row>
    <row r="57509" spans="1:16" s="2" customFormat="1" x14ac:dyDescent="0.15">
      <c r="A57509" s="3"/>
      <c r="B57509" s="3"/>
      <c r="J57509" s="3"/>
      <c r="K57509" s="5"/>
      <c r="L57509" s="8"/>
      <c r="N57509" s="5"/>
      <c r="O57509" s="10"/>
      <c r="P57509" s="8"/>
    </row>
    <row r="57510" spans="1:16" s="2" customFormat="1" x14ac:dyDescent="0.15">
      <c r="A57510" s="3"/>
      <c r="B57510" s="3"/>
      <c r="J57510" s="3"/>
      <c r="K57510" s="5"/>
      <c r="L57510" s="8"/>
      <c r="N57510" s="5"/>
      <c r="O57510" s="10"/>
      <c r="P57510" s="8"/>
    </row>
    <row r="57511" spans="1:16" s="2" customFormat="1" x14ac:dyDescent="0.15">
      <c r="A57511" s="3"/>
      <c r="B57511" s="3"/>
      <c r="J57511" s="3"/>
      <c r="K57511" s="5"/>
      <c r="L57511" s="8"/>
      <c r="N57511" s="5"/>
      <c r="O57511" s="10"/>
      <c r="P57511" s="8"/>
    </row>
    <row r="57512" spans="1:16" s="2" customFormat="1" x14ac:dyDescent="0.15">
      <c r="A57512" s="3"/>
      <c r="B57512" s="3"/>
      <c r="J57512" s="3"/>
      <c r="K57512" s="5"/>
      <c r="L57512" s="8"/>
      <c r="N57512" s="5"/>
      <c r="O57512" s="10"/>
      <c r="P57512" s="8"/>
    </row>
    <row r="57513" spans="1:16" s="2" customFormat="1" x14ac:dyDescent="0.15">
      <c r="A57513" s="3"/>
      <c r="B57513" s="3"/>
      <c r="J57513" s="3"/>
      <c r="K57513" s="5"/>
      <c r="L57513" s="8"/>
      <c r="N57513" s="5"/>
      <c r="O57513" s="10"/>
      <c r="P57513" s="8"/>
    </row>
    <row r="57514" spans="1:16" s="2" customFormat="1" x14ac:dyDescent="0.15">
      <c r="A57514" s="3"/>
      <c r="B57514" s="3"/>
      <c r="J57514" s="3"/>
      <c r="K57514" s="5"/>
      <c r="L57514" s="8"/>
      <c r="N57514" s="5"/>
      <c r="O57514" s="10"/>
      <c r="P57514" s="8"/>
    </row>
    <row r="57515" spans="1:16" s="2" customFormat="1" x14ac:dyDescent="0.15">
      <c r="A57515" s="3"/>
      <c r="B57515" s="3"/>
      <c r="J57515" s="3"/>
      <c r="K57515" s="5"/>
      <c r="L57515" s="8"/>
      <c r="N57515" s="5"/>
      <c r="O57515" s="10"/>
      <c r="P57515" s="8"/>
    </row>
    <row r="57516" spans="1:16" s="2" customFormat="1" x14ac:dyDescent="0.15">
      <c r="A57516" s="3"/>
      <c r="B57516" s="3"/>
      <c r="J57516" s="3"/>
      <c r="K57516" s="5"/>
      <c r="L57516" s="8"/>
      <c r="N57516" s="5"/>
      <c r="O57516" s="10"/>
      <c r="P57516" s="8"/>
    </row>
    <row r="57517" spans="1:16" s="2" customFormat="1" x14ac:dyDescent="0.15">
      <c r="A57517" s="3"/>
      <c r="B57517" s="3"/>
      <c r="J57517" s="3"/>
      <c r="K57517" s="5"/>
      <c r="L57517" s="8"/>
      <c r="N57517" s="5"/>
      <c r="O57517" s="10"/>
      <c r="P57517" s="8"/>
    </row>
    <row r="57518" spans="1:16" s="2" customFormat="1" x14ac:dyDescent="0.15">
      <c r="A57518" s="3"/>
      <c r="B57518" s="3"/>
      <c r="J57518" s="3"/>
      <c r="K57518" s="5"/>
      <c r="L57518" s="8"/>
      <c r="N57518" s="5"/>
      <c r="O57518" s="10"/>
      <c r="P57518" s="8"/>
    </row>
    <row r="57519" spans="1:16" s="2" customFormat="1" x14ac:dyDescent="0.15">
      <c r="A57519" s="3"/>
      <c r="B57519" s="3"/>
      <c r="J57519" s="3"/>
      <c r="K57519" s="5"/>
      <c r="L57519" s="8"/>
      <c r="N57519" s="5"/>
      <c r="O57519" s="10"/>
      <c r="P57519" s="8"/>
    </row>
    <row r="57520" spans="1:16" s="2" customFormat="1" x14ac:dyDescent="0.15">
      <c r="A57520" s="3"/>
      <c r="B57520" s="3"/>
      <c r="J57520" s="3"/>
      <c r="K57520" s="5"/>
      <c r="L57520" s="8"/>
      <c r="N57520" s="5"/>
      <c r="O57520" s="10"/>
      <c r="P57520" s="8"/>
    </row>
    <row r="57521" spans="1:16" s="2" customFormat="1" x14ac:dyDescent="0.15">
      <c r="A57521" s="3"/>
      <c r="B57521" s="3"/>
      <c r="J57521" s="3"/>
      <c r="K57521" s="5"/>
      <c r="L57521" s="8"/>
      <c r="N57521" s="5"/>
      <c r="O57521" s="10"/>
      <c r="P57521" s="8"/>
    </row>
    <row r="57522" spans="1:16" s="2" customFormat="1" x14ac:dyDescent="0.15">
      <c r="A57522" s="3"/>
      <c r="B57522" s="3"/>
      <c r="J57522" s="3"/>
      <c r="K57522" s="5"/>
      <c r="L57522" s="8"/>
      <c r="N57522" s="5"/>
      <c r="O57522" s="10"/>
      <c r="P57522" s="8"/>
    </row>
    <row r="57523" spans="1:16" s="2" customFormat="1" x14ac:dyDescent="0.15">
      <c r="A57523" s="3"/>
      <c r="B57523" s="3"/>
      <c r="J57523" s="3"/>
      <c r="K57523" s="5"/>
      <c r="L57523" s="8"/>
      <c r="N57523" s="5"/>
      <c r="O57523" s="10"/>
      <c r="P57523" s="8"/>
    </row>
    <row r="57524" spans="1:16" s="2" customFormat="1" x14ac:dyDescent="0.15">
      <c r="A57524" s="3"/>
      <c r="B57524" s="3"/>
      <c r="J57524" s="3"/>
      <c r="K57524" s="5"/>
      <c r="L57524" s="8"/>
      <c r="N57524" s="5"/>
      <c r="O57524" s="10"/>
      <c r="P57524" s="8"/>
    </row>
    <row r="57525" spans="1:16" s="2" customFormat="1" x14ac:dyDescent="0.15">
      <c r="A57525" s="3"/>
      <c r="B57525" s="3"/>
      <c r="J57525" s="3"/>
      <c r="K57525" s="5"/>
      <c r="L57525" s="8"/>
      <c r="N57525" s="5"/>
      <c r="O57525" s="10"/>
      <c r="P57525" s="8"/>
    </row>
    <row r="57526" spans="1:16" s="2" customFormat="1" x14ac:dyDescent="0.15">
      <c r="A57526" s="3"/>
      <c r="B57526" s="3"/>
      <c r="J57526" s="3"/>
      <c r="K57526" s="5"/>
      <c r="L57526" s="8"/>
      <c r="N57526" s="5"/>
      <c r="O57526" s="10"/>
      <c r="P57526" s="8"/>
    </row>
    <row r="57527" spans="1:16" s="2" customFormat="1" x14ac:dyDescent="0.15">
      <c r="A57527" s="3"/>
      <c r="B57527" s="3"/>
      <c r="J57527" s="3"/>
      <c r="K57527" s="5"/>
      <c r="L57527" s="8"/>
      <c r="N57527" s="5"/>
      <c r="O57527" s="10"/>
      <c r="P57527" s="8"/>
    </row>
    <row r="57528" spans="1:16" s="2" customFormat="1" x14ac:dyDescent="0.15">
      <c r="A57528" s="3"/>
      <c r="B57528" s="3"/>
      <c r="J57528" s="3"/>
      <c r="K57528" s="5"/>
      <c r="L57528" s="8"/>
      <c r="N57528" s="5"/>
      <c r="O57528" s="10"/>
      <c r="P57528" s="8"/>
    </row>
    <row r="57529" spans="1:16" s="2" customFormat="1" x14ac:dyDescent="0.15">
      <c r="A57529" s="3"/>
      <c r="B57529" s="3"/>
      <c r="J57529" s="3"/>
      <c r="K57529" s="5"/>
      <c r="L57529" s="8"/>
      <c r="N57529" s="5"/>
      <c r="O57529" s="10"/>
      <c r="P57529" s="8"/>
    </row>
    <row r="57530" spans="1:16" s="2" customFormat="1" x14ac:dyDescent="0.15">
      <c r="A57530" s="3"/>
      <c r="B57530" s="3"/>
      <c r="J57530" s="3"/>
      <c r="K57530" s="5"/>
      <c r="L57530" s="8"/>
      <c r="N57530" s="5"/>
      <c r="O57530" s="10"/>
      <c r="P57530" s="8"/>
    </row>
    <row r="57531" spans="1:16" s="2" customFormat="1" x14ac:dyDescent="0.15">
      <c r="A57531" s="3"/>
      <c r="B57531" s="3"/>
      <c r="J57531" s="3"/>
      <c r="K57531" s="5"/>
      <c r="L57531" s="8"/>
      <c r="N57531" s="5"/>
      <c r="O57531" s="10"/>
      <c r="P57531" s="8"/>
    </row>
    <row r="57532" spans="1:16" s="2" customFormat="1" x14ac:dyDescent="0.15">
      <c r="A57532" s="3"/>
      <c r="B57532" s="3"/>
      <c r="J57532" s="3"/>
      <c r="K57532" s="5"/>
      <c r="L57532" s="8"/>
      <c r="N57532" s="5"/>
      <c r="O57532" s="10"/>
      <c r="P57532" s="8"/>
    </row>
    <row r="57533" spans="1:16" s="2" customFormat="1" x14ac:dyDescent="0.15">
      <c r="A57533" s="3"/>
      <c r="B57533" s="3"/>
      <c r="J57533" s="3"/>
      <c r="K57533" s="5"/>
      <c r="L57533" s="8"/>
      <c r="N57533" s="5"/>
      <c r="O57533" s="10"/>
      <c r="P57533" s="8"/>
    </row>
    <row r="57534" spans="1:16" s="2" customFormat="1" x14ac:dyDescent="0.15">
      <c r="A57534" s="3"/>
      <c r="B57534" s="3"/>
      <c r="J57534" s="3"/>
      <c r="K57534" s="5"/>
      <c r="L57534" s="8"/>
      <c r="N57534" s="5"/>
      <c r="O57534" s="10"/>
      <c r="P57534" s="8"/>
    </row>
    <row r="57535" spans="1:16" s="2" customFormat="1" x14ac:dyDescent="0.15">
      <c r="A57535" s="3"/>
      <c r="B57535" s="3"/>
      <c r="J57535" s="3"/>
      <c r="K57535" s="5"/>
      <c r="L57535" s="8"/>
      <c r="N57535" s="5"/>
      <c r="O57535" s="10"/>
      <c r="P57535" s="8"/>
    </row>
    <row r="57536" spans="1:16" s="2" customFormat="1" x14ac:dyDescent="0.15">
      <c r="A57536" s="3"/>
      <c r="B57536" s="3"/>
      <c r="J57536" s="3"/>
      <c r="K57536" s="5"/>
      <c r="L57536" s="8"/>
      <c r="N57536" s="5"/>
      <c r="O57536" s="10"/>
      <c r="P57536" s="8"/>
    </row>
    <row r="57537" spans="1:16" s="2" customFormat="1" x14ac:dyDescent="0.15">
      <c r="A57537" s="3"/>
      <c r="B57537" s="3"/>
      <c r="J57537" s="3"/>
      <c r="K57537" s="5"/>
      <c r="L57537" s="8"/>
      <c r="N57537" s="5"/>
      <c r="O57537" s="10"/>
      <c r="P57537" s="8"/>
    </row>
    <row r="57538" spans="1:16" s="2" customFormat="1" x14ac:dyDescent="0.15">
      <c r="A57538" s="3"/>
      <c r="B57538" s="3"/>
      <c r="J57538" s="3"/>
      <c r="K57538" s="5"/>
      <c r="L57538" s="8"/>
      <c r="N57538" s="5"/>
      <c r="O57538" s="10"/>
      <c r="P57538" s="8"/>
    </row>
    <row r="57539" spans="1:16" s="2" customFormat="1" x14ac:dyDescent="0.15">
      <c r="A57539" s="3"/>
      <c r="B57539" s="3"/>
      <c r="J57539" s="3"/>
      <c r="K57539" s="5"/>
      <c r="L57539" s="8"/>
      <c r="N57539" s="5"/>
      <c r="O57539" s="10"/>
      <c r="P57539" s="8"/>
    </row>
    <row r="57540" spans="1:16" s="2" customFormat="1" x14ac:dyDescent="0.15">
      <c r="A57540" s="3"/>
      <c r="B57540" s="3"/>
      <c r="J57540" s="3"/>
      <c r="K57540" s="5"/>
      <c r="L57540" s="8"/>
      <c r="N57540" s="5"/>
      <c r="O57540" s="10"/>
      <c r="P57540" s="8"/>
    </row>
    <row r="57541" spans="1:16" s="2" customFormat="1" x14ac:dyDescent="0.15">
      <c r="A57541" s="3"/>
      <c r="B57541" s="3"/>
      <c r="J57541" s="3"/>
      <c r="K57541" s="5"/>
      <c r="L57541" s="8"/>
      <c r="N57541" s="5"/>
      <c r="O57541" s="10"/>
      <c r="P57541" s="8"/>
    </row>
    <row r="57542" spans="1:16" s="2" customFormat="1" x14ac:dyDescent="0.15">
      <c r="A57542" s="3"/>
      <c r="B57542" s="3"/>
      <c r="J57542" s="3"/>
      <c r="K57542" s="5"/>
      <c r="L57542" s="8"/>
      <c r="N57542" s="5"/>
      <c r="O57542" s="10"/>
      <c r="P57542" s="8"/>
    </row>
    <row r="57543" spans="1:16" s="2" customFormat="1" x14ac:dyDescent="0.15">
      <c r="A57543" s="3"/>
      <c r="B57543" s="3"/>
      <c r="J57543" s="3"/>
      <c r="K57543" s="5"/>
      <c r="L57543" s="8"/>
      <c r="N57543" s="5"/>
      <c r="O57543" s="10"/>
      <c r="P57543" s="8"/>
    </row>
    <row r="57544" spans="1:16" s="2" customFormat="1" x14ac:dyDescent="0.15">
      <c r="A57544" s="3"/>
      <c r="B57544" s="3"/>
      <c r="J57544" s="3"/>
      <c r="K57544" s="5"/>
      <c r="L57544" s="8"/>
      <c r="N57544" s="5"/>
      <c r="O57544" s="10"/>
      <c r="P57544" s="8"/>
    </row>
    <row r="57545" spans="1:16" s="2" customFormat="1" x14ac:dyDescent="0.15">
      <c r="A57545" s="3"/>
      <c r="B57545" s="3"/>
      <c r="J57545" s="3"/>
      <c r="K57545" s="5"/>
      <c r="L57545" s="8"/>
      <c r="N57545" s="5"/>
      <c r="O57545" s="10"/>
      <c r="P57545" s="8"/>
    </row>
    <row r="57546" spans="1:16" s="2" customFormat="1" x14ac:dyDescent="0.15">
      <c r="A57546" s="3"/>
      <c r="B57546" s="3"/>
      <c r="J57546" s="3"/>
      <c r="K57546" s="5"/>
      <c r="L57546" s="8"/>
      <c r="N57546" s="5"/>
      <c r="O57546" s="10"/>
      <c r="P57546" s="8"/>
    </row>
    <row r="57547" spans="1:16" s="2" customFormat="1" x14ac:dyDescent="0.15">
      <c r="A57547" s="3"/>
      <c r="B57547" s="3"/>
      <c r="J57547" s="3"/>
      <c r="K57547" s="5"/>
      <c r="L57547" s="8"/>
      <c r="N57547" s="5"/>
      <c r="O57547" s="10"/>
      <c r="P57547" s="8"/>
    </row>
    <row r="57548" spans="1:16" s="2" customFormat="1" x14ac:dyDescent="0.15">
      <c r="A57548" s="3"/>
      <c r="B57548" s="3"/>
      <c r="J57548" s="3"/>
      <c r="K57548" s="5"/>
      <c r="L57548" s="8"/>
      <c r="N57548" s="5"/>
      <c r="O57548" s="10"/>
      <c r="P57548" s="8"/>
    </row>
    <row r="57549" spans="1:16" s="2" customFormat="1" x14ac:dyDescent="0.15">
      <c r="A57549" s="3"/>
      <c r="B57549" s="3"/>
      <c r="J57549" s="3"/>
      <c r="K57549" s="5"/>
      <c r="L57549" s="8"/>
      <c r="N57549" s="5"/>
      <c r="O57549" s="10"/>
      <c r="P57549" s="8"/>
    </row>
    <row r="57550" spans="1:16" s="2" customFormat="1" x14ac:dyDescent="0.15">
      <c r="A57550" s="3"/>
      <c r="B57550" s="3"/>
      <c r="J57550" s="3"/>
      <c r="K57550" s="5"/>
      <c r="L57550" s="8"/>
      <c r="N57550" s="5"/>
      <c r="O57550" s="10"/>
      <c r="P57550" s="8"/>
    </row>
    <row r="57551" spans="1:16" s="2" customFormat="1" x14ac:dyDescent="0.15">
      <c r="A57551" s="3"/>
      <c r="B57551" s="3"/>
      <c r="J57551" s="3"/>
      <c r="K57551" s="5"/>
      <c r="L57551" s="8"/>
      <c r="N57551" s="5"/>
      <c r="O57551" s="10"/>
      <c r="P57551" s="8"/>
    </row>
    <row r="57552" spans="1:16" s="2" customFormat="1" x14ac:dyDescent="0.15">
      <c r="A57552" s="3"/>
      <c r="B57552" s="3"/>
      <c r="J57552" s="3"/>
      <c r="K57552" s="5"/>
      <c r="L57552" s="8"/>
      <c r="N57552" s="5"/>
      <c r="O57552" s="10"/>
      <c r="P57552" s="8"/>
    </row>
    <row r="57553" spans="1:16" s="2" customFormat="1" x14ac:dyDescent="0.15">
      <c r="A57553" s="3"/>
      <c r="B57553" s="3"/>
      <c r="J57553" s="3"/>
      <c r="K57553" s="5"/>
      <c r="L57553" s="8"/>
      <c r="N57553" s="5"/>
      <c r="O57553" s="10"/>
      <c r="P57553" s="8"/>
    </row>
    <row r="57554" spans="1:16" s="2" customFormat="1" x14ac:dyDescent="0.15">
      <c r="A57554" s="3"/>
      <c r="B57554" s="3"/>
      <c r="J57554" s="3"/>
      <c r="K57554" s="5"/>
      <c r="L57554" s="8"/>
      <c r="N57554" s="5"/>
      <c r="O57554" s="10"/>
      <c r="P57554" s="8"/>
    </row>
    <row r="57555" spans="1:16" s="2" customFormat="1" x14ac:dyDescent="0.15">
      <c r="A57555" s="3"/>
      <c r="B57555" s="3"/>
      <c r="J57555" s="3"/>
      <c r="K57555" s="5"/>
      <c r="L57555" s="8"/>
      <c r="N57555" s="5"/>
      <c r="O57555" s="10"/>
      <c r="P57555" s="8"/>
    </row>
    <row r="57556" spans="1:16" s="2" customFormat="1" x14ac:dyDescent="0.15">
      <c r="A57556" s="3"/>
      <c r="B57556" s="3"/>
      <c r="J57556" s="3"/>
      <c r="K57556" s="5"/>
      <c r="L57556" s="8"/>
      <c r="N57556" s="5"/>
      <c r="O57556" s="10"/>
      <c r="P57556" s="8"/>
    </row>
    <row r="57557" spans="1:16" s="2" customFormat="1" x14ac:dyDescent="0.15">
      <c r="A57557" s="3"/>
      <c r="B57557" s="3"/>
      <c r="J57557" s="3"/>
      <c r="K57557" s="5"/>
      <c r="L57557" s="8"/>
      <c r="N57557" s="5"/>
      <c r="O57557" s="10"/>
      <c r="P57557" s="8"/>
    </row>
    <row r="57558" spans="1:16" s="2" customFormat="1" x14ac:dyDescent="0.15">
      <c r="A57558" s="3"/>
      <c r="B57558" s="3"/>
      <c r="J57558" s="3"/>
      <c r="K57558" s="5"/>
      <c r="L57558" s="8"/>
      <c r="N57558" s="5"/>
      <c r="O57558" s="10"/>
      <c r="P57558" s="8"/>
    </row>
    <row r="57559" spans="1:16" s="2" customFormat="1" x14ac:dyDescent="0.15">
      <c r="A57559" s="3"/>
      <c r="B57559" s="3"/>
      <c r="J57559" s="3"/>
      <c r="K57559" s="5"/>
      <c r="L57559" s="8"/>
      <c r="N57559" s="5"/>
      <c r="O57559" s="10"/>
      <c r="P57559" s="8"/>
    </row>
    <row r="57560" spans="1:16" s="2" customFormat="1" x14ac:dyDescent="0.15">
      <c r="A57560" s="3"/>
      <c r="B57560" s="3"/>
      <c r="J57560" s="3"/>
      <c r="K57560" s="5"/>
      <c r="L57560" s="8"/>
      <c r="N57560" s="5"/>
      <c r="O57560" s="10"/>
      <c r="P57560" s="8"/>
    </row>
    <row r="57561" spans="1:16" s="2" customFormat="1" x14ac:dyDescent="0.15">
      <c r="A57561" s="3"/>
      <c r="B57561" s="3"/>
      <c r="J57561" s="3"/>
      <c r="K57561" s="5"/>
      <c r="L57561" s="8"/>
      <c r="N57561" s="5"/>
      <c r="O57561" s="10"/>
      <c r="P57561" s="8"/>
    </row>
    <row r="57562" spans="1:16" s="2" customFormat="1" x14ac:dyDescent="0.15">
      <c r="A57562" s="3"/>
      <c r="B57562" s="3"/>
      <c r="J57562" s="3"/>
      <c r="K57562" s="5"/>
      <c r="L57562" s="8"/>
      <c r="N57562" s="5"/>
      <c r="O57562" s="10"/>
      <c r="P57562" s="8"/>
    </row>
    <row r="57563" spans="1:16" s="2" customFormat="1" x14ac:dyDescent="0.15">
      <c r="A57563" s="3"/>
      <c r="B57563" s="3"/>
      <c r="J57563" s="3"/>
      <c r="K57563" s="5"/>
      <c r="L57563" s="8"/>
      <c r="N57563" s="5"/>
      <c r="O57563" s="10"/>
      <c r="P57563" s="8"/>
    </row>
    <row r="57564" spans="1:16" s="2" customFormat="1" x14ac:dyDescent="0.15">
      <c r="A57564" s="3"/>
      <c r="B57564" s="3"/>
      <c r="J57564" s="3"/>
      <c r="K57564" s="5"/>
      <c r="L57564" s="8"/>
      <c r="N57564" s="5"/>
      <c r="O57564" s="10"/>
      <c r="P57564" s="8"/>
    </row>
    <row r="57565" spans="1:16" s="2" customFormat="1" x14ac:dyDescent="0.15">
      <c r="A57565" s="3"/>
      <c r="B57565" s="3"/>
      <c r="J57565" s="3"/>
      <c r="K57565" s="5"/>
      <c r="L57565" s="8"/>
      <c r="N57565" s="5"/>
      <c r="O57565" s="10"/>
      <c r="P57565" s="8"/>
    </row>
    <row r="57566" spans="1:16" s="2" customFormat="1" x14ac:dyDescent="0.15">
      <c r="A57566" s="3"/>
      <c r="B57566" s="3"/>
      <c r="J57566" s="3"/>
      <c r="K57566" s="5"/>
      <c r="L57566" s="8"/>
      <c r="N57566" s="5"/>
      <c r="O57566" s="10"/>
      <c r="P57566" s="8"/>
    </row>
    <row r="57567" spans="1:16" s="2" customFormat="1" x14ac:dyDescent="0.15">
      <c r="A57567" s="3"/>
      <c r="B57567" s="3"/>
      <c r="J57567" s="3"/>
      <c r="K57567" s="5"/>
      <c r="L57567" s="8"/>
      <c r="N57567" s="5"/>
      <c r="O57567" s="10"/>
      <c r="P57567" s="8"/>
    </row>
    <row r="57568" spans="1:16" s="2" customFormat="1" x14ac:dyDescent="0.15">
      <c r="A57568" s="3"/>
      <c r="B57568" s="3"/>
      <c r="J57568" s="3"/>
      <c r="K57568" s="5"/>
      <c r="L57568" s="8"/>
      <c r="N57568" s="5"/>
      <c r="O57568" s="10"/>
      <c r="P57568" s="8"/>
    </row>
    <row r="57569" spans="1:16" s="2" customFormat="1" x14ac:dyDescent="0.15">
      <c r="A57569" s="3"/>
      <c r="B57569" s="3"/>
      <c r="J57569" s="3"/>
      <c r="K57569" s="5"/>
      <c r="L57569" s="8"/>
      <c r="N57569" s="5"/>
      <c r="O57569" s="10"/>
      <c r="P57569" s="8"/>
    </row>
    <row r="57570" spans="1:16" s="2" customFormat="1" x14ac:dyDescent="0.15">
      <c r="A57570" s="3"/>
      <c r="B57570" s="3"/>
      <c r="J57570" s="3"/>
      <c r="K57570" s="5"/>
      <c r="L57570" s="8"/>
      <c r="N57570" s="5"/>
      <c r="O57570" s="10"/>
      <c r="P57570" s="8"/>
    </row>
    <row r="57571" spans="1:16" s="2" customFormat="1" x14ac:dyDescent="0.15">
      <c r="A57571" s="3"/>
      <c r="B57571" s="3"/>
      <c r="J57571" s="3"/>
      <c r="K57571" s="5"/>
      <c r="L57571" s="8"/>
      <c r="N57571" s="5"/>
      <c r="O57571" s="10"/>
      <c r="P57571" s="8"/>
    </row>
    <row r="57572" spans="1:16" s="2" customFormat="1" x14ac:dyDescent="0.15">
      <c r="A57572" s="3"/>
      <c r="B57572" s="3"/>
      <c r="J57572" s="3"/>
      <c r="K57572" s="5"/>
      <c r="L57572" s="8"/>
      <c r="N57572" s="5"/>
      <c r="O57572" s="10"/>
      <c r="P57572" s="8"/>
    </row>
    <row r="57573" spans="1:16" s="2" customFormat="1" x14ac:dyDescent="0.15">
      <c r="A57573" s="3"/>
      <c r="B57573" s="3"/>
      <c r="J57573" s="3"/>
      <c r="K57573" s="5"/>
      <c r="L57573" s="8"/>
      <c r="N57573" s="5"/>
      <c r="O57573" s="10"/>
      <c r="P57573" s="8"/>
    </row>
    <row r="57574" spans="1:16" s="2" customFormat="1" x14ac:dyDescent="0.15">
      <c r="A57574" s="3"/>
      <c r="B57574" s="3"/>
      <c r="J57574" s="3"/>
      <c r="K57574" s="5"/>
      <c r="L57574" s="8"/>
      <c r="N57574" s="5"/>
      <c r="O57574" s="10"/>
      <c r="P57574" s="8"/>
    </row>
    <row r="57575" spans="1:16" s="2" customFormat="1" x14ac:dyDescent="0.15">
      <c r="A57575" s="3"/>
      <c r="B57575" s="3"/>
      <c r="J57575" s="3"/>
      <c r="K57575" s="5"/>
      <c r="L57575" s="8"/>
      <c r="N57575" s="5"/>
      <c r="O57575" s="10"/>
      <c r="P57575" s="8"/>
    </row>
    <row r="57576" spans="1:16" s="2" customFormat="1" x14ac:dyDescent="0.15">
      <c r="A57576" s="3"/>
      <c r="B57576" s="3"/>
      <c r="J57576" s="3"/>
      <c r="K57576" s="5"/>
      <c r="L57576" s="8"/>
      <c r="N57576" s="5"/>
      <c r="O57576" s="10"/>
      <c r="P57576" s="8"/>
    </row>
    <row r="57577" spans="1:16" s="2" customFormat="1" x14ac:dyDescent="0.15">
      <c r="A57577" s="3"/>
      <c r="B57577" s="3"/>
      <c r="J57577" s="3"/>
      <c r="K57577" s="5"/>
      <c r="L57577" s="8"/>
      <c r="N57577" s="5"/>
      <c r="O57577" s="10"/>
      <c r="P57577" s="8"/>
    </row>
    <row r="57578" spans="1:16" s="2" customFormat="1" x14ac:dyDescent="0.15">
      <c r="A57578" s="3"/>
      <c r="B57578" s="3"/>
      <c r="J57578" s="3"/>
      <c r="K57578" s="5"/>
      <c r="L57578" s="8"/>
      <c r="N57578" s="5"/>
      <c r="O57578" s="10"/>
      <c r="P57578" s="8"/>
    </row>
    <row r="57579" spans="1:16" s="2" customFormat="1" x14ac:dyDescent="0.15">
      <c r="A57579" s="3"/>
      <c r="B57579" s="3"/>
      <c r="J57579" s="3"/>
      <c r="K57579" s="5"/>
      <c r="L57579" s="8"/>
      <c r="N57579" s="5"/>
      <c r="O57579" s="10"/>
      <c r="P57579" s="8"/>
    </row>
    <row r="57580" spans="1:16" s="2" customFormat="1" x14ac:dyDescent="0.15">
      <c r="A57580" s="3"/>
      <c r="B57580" s="3"/>
      <c r="J57580" s="3"/>
      <c r="K57580" s="5"/>
      <c r="L57580" s="8"/>
      <c r="N57580" s="5"/>
      <c r="O57580" s="10"/>
      <c r="P57580" s="8"/>
    </row>
    <row r="57581" spans="1:16" s="2" customFormat="1" x14ac:dyDescent="0.15">
      <c r="A57581" s="3"/>
      <c r="B57581" s="3"/>
      <c r="J57581" s="3"/>
      <c r="K57581" s="5"/>
      <c r="L57581" s="8"/>
      <c r="N57581" s="5"/>
      <c r="O57581" s="10"/>
      <c r="P57581" s="8"/>
    </row>
    <row r="57582" spans="1:16" s="2" customFormat="1" x14ac:dyDescent="0.15">
      <c r="A57582" s="3"/>
      <c r="B57582" s="3"/>
      <c r="J57582" s="3"/>
      <c r="K57582" s="5"/>
      <c r="L57582" s="8"/>
      <c r="N57582" s="5"/>
      <c r="O57582" s="10"/>
      <c r="P57582" s="8"/>
    </row>
    <row r="57583" spans="1:16" s="2" customFormat="1" x14ac:dyDescent="0.15">
      <c r="A57583" s="3"/>
      <c r="B57583" s="3"/>
      <c r="J57583" s="3"/>
      <c r="K57583" s="5"/>
      <c r="L57583" s="8"/>
      <c r="N57583" s="5"/>
      <c r="O57583" s="10"/>
      <c r="P57583" s="8"/>
    </row>
    <row r="57584" spans="1:16" s="2" customFormat="1" x14ac:dyDescent="0.15">
      <c r="A57584" s="3"/>
      <c r="B57584" s="3"/>
      <c r="J57584" s="3"/>
      <c r="K57584" s="5"/>
      <c r="L57584" s="8"/>
      <c r="N57584" s="5"/>
      <c r="O57584" s="10"/>
      <c r="P57584" s="8"/>
    </row>
    <row r="57585" spans="1:16" s="2" customFormat="1" x14ac:dyDescent="0.15">
      <c r="A57585" s="3"/>
      <c r="B57585" s="3"/>
      <c r="J57585" s="3"/>
      <c r="K57585" s="5"/>
      <c r="L57585" s="8"/>
      <c r="N57585" s="5"/>
      <c r="O57585" s="10"/>
      <c r="P57585" s="8"/>
    </row>
    <row r="57586" spans="1:16" s="2" customFormat="1" x14ac:dyDescent="0.15">
      <c r="A57586" s="3"/>
      <c r="B57586" s="3"/>
      <c r="J57586" s="3"/>
      <c r="K57586" s="5"/>
      <c r="L57586" s="8"/>
      <c r="N57586" s="5"/>
      <c r="O57586" s="10"/>
      <c r="P57586" s="8"/>
    </row>
    <row r="57587" spans="1:16" s="2" customFormat="1" x14ac:dyDescent="0.15">
      <c r="A57587" s="3"/>
      <c r="B57587" s="3"/>
      <c r="J57587" s="3"/>
      <c r="K57587" s="5"/>
      <c r="L57587" s="8"/>
      <c r="N57587" s="5"/>
      <c r="O57587" s="10"/>
      <c r="P57587" s="8"/>
    </row>
    <row r="57588" spans="1:16" s="2" customFormat="1" x14ac:dyDescent="0.15">
      <c r="A57588" s="3"/>
      <c r="B57588" s="3"/>
      <c r="J57588" s="3"/>
      <c r="K57588" s="5"/>
      <c r="L57588" s="8"/>
      <c r="N57588" s="5"/>
      <c r="O57588" s="10"/>
      <c r="P57588" s="8"/>
    </row>
    <row r="57589" spans="1:16" s="2" customFormat="1" x14ac:dyDescent="0.15">
      <c r="A57589" s="3"/>
      <c r="B57589" s="3"/>
      <c r="J57589" s="3"/>
      <c r="K57589" s="5"/>
      <c r="L57589" s="8"/>
      <c r="N57589" s="5"/>
      <c r="O57589" s="10"/>
      <c r="P57589" s="8"/>
    </row>
    <row r="57590" spans="1:16" s="2" customFormat="1" x14ac:dyDescent="0.15">
      <c r="A57590" s="3"/>
      <c r="B57590" s="3"/>
      <c r="J57590" s="3"/>
      <c r="K57590" s="5"/>
      <c r="L57590" s="8"/>
      <c r="N57590" s="5"/>
      <c r="O57590" s="10"/>
      <c r="P57590" s="8"/>
    </row>
    <row r="57591" spans="1:16" s="2" customFormat="1" x14ac:dyDescent="0.15">
      <c r="A57591" s="3"/>
      <c r="B57591" s="3"/>
      <c r="J57591" s="3"/>
      <c r="K57591" s="5"/>
      <c r="L57591" s="8"/>
      <c r="N57591" s="5"/>
      <c r="O57591" s="10"/>
      <c r="P57591" s="8"/>
    </row>
    <row r="57592" spans="1:16" s="2" customFormat="1" x14ac:dyDescent="0.15">
      <c r="A57592" s="3"/>
      <c r="B57592" s="3"/>
      <c r="J57592" s="3"/>
      <c r="K57592" s="5"/>
      <c r="L57592" s="8"/>
      <c r="N57592" s="5"/>
      <c r="O57592" s="10"/>
      <c r="P57592" s="8"/>
    </row>
    <row r="57593" spans="1:16" s="2" customFormat="1" x14ac:dyDescent="0.15">
      <c r="A57593" s="3"/>
      <c r="B57593" s="3"/>
      <c r="J57593" s="3"/>
      <c r="K57593" s="5"/>
      <c r="L57593" s="8"/>
      <c r="N57593" s="5"/>
      <c r="O57593" s="10"/>
      <c r="P57593" s="8"/>
    </row>
    <row r="57594" spans="1:16" s="2" customFormat="1" x14ac:dyDescent="0.15">
      <c r="A57594" s="3"/>
      <c r="B57594" s="3"/>
      <c r="J57594" s="3"/>
      <c r="K57594" s="5"/>
      <c r="L57594" s="8"/>
      <c r="N57594" s="5"/>
      <c r="O57594" s="10"/>
      <c r="P57594" s="8"/>
    </row>
    <row r="57595" spans="1:16" s="2" customFormat="1" x14ac:dyDescent="0.15">
      <c r="A57595" s="3"/>
      <c r="B57595" s="3"/>
      <c r="J57595" s="3"/>
      <c r="K57595" s="5"/>
      <c r="L57595" s="8"/>
      <c r="N57595" s="5"/>
      <c r="O57595" s="10"/>
      <c r="P57595" s="8"/>
    </row>
    <row r="57596" spans="1:16" s="2" customFormat="1" x14ac:dyDescent="0.15">
      <c r="A57596" s="3"/>
      <c r="B57596" s="3"/>
      <c r="J57596" s="3"/>
      <c r="K57596" s="5"/>
      <c r="L57596" s="8"/>
      <c r="N57596" s="5"/>
      <c r="O57596" s="10"/>
      <c r="P57596" s="8"/>
    </row>
    <row r="57597" spans="1:16" s="2" customFormat="1" x14ac:dyDescent="0.15">
      <c r="A57597" s="3"/>
      <c r="B57597" s="3"/>
      <c r="J57597" s="3"/>
      <c r="K57597" s="5"/>
      <c r="L57597" s="8"/>
      <c r="N57597" s="5"/>
      <c r="O57597" s="10"/>
      <c r="P57597" s="8"/>
    </row>
    <row r="57598" spans="1:16" s="2" customFormat="1" x14ac:dyDescent="0.15">
      <c r="A57598" s="3"/>
      <c r="B57598" s="3"/>
      <c r="J57598" s="3"/>
      <c r="K57598" s="5"/>
      <c r="L57598" s="8"/>
      <c r="N57598" s="5"/>
      <c r="O57598" s="10"/>
      <c r="P57598" s="8"/>
    </row>
    <row r="57599" spans="1:16" s="2" customFormat="1" x14ac:dyDescent="0.15">
      <c r="A57599" s="3"/>
      <c r="B57599" s="3"/>
      <c r="J57599" s="3"/>
      <c r="K57599" s="5"/>
      <c r="L57599" s="8"/>
      <c r="N57599" s="5"/>
      <c r="O57599" s="10"/>
      <c r="P57599" s="8"/>
    </row>
    <row r="57600" spans="1:16" s="2" customFormat="1" x14ac:dyDescent="0.15">
      <c r="A57600" s="3"/>
      <c r="B57600" s="3"/>
      <c r="J57600" s="3"/>
      <c r="K57600" s="5"/>
      <c r="L57600" s="8"/>
      <c r="N57600" s="5"/>
      <c r="O57600" s="10"/>
      <c r="P57600" s="8"/>
    </row>
    <row r="57601" spans="1:16" s="2" customFormat="1" x14ac:dyDescent="0.15">
      <c r="A57601" s="3"/>
      <c r="B57601" s="3"/>
      <c r="J57601" s="3"/>
      <c r="K57601" s="5"/>
      <c r="L57601" s="8"/>
      <c r="N57601" s="5"/>
      <c r="O57601" s="10"/>
      <c r="P57601" s="8"/>
    </row>
    <row r="57602" spans="1:16" s="2" customFormat="1" x14ac:dyDescent="0.15">
      <c r="A57602" s="3"/>
      <c r="B57602" s="3"/>
      <c r="J57602" s="3"/>
      <c r="K57602" s="5"/>
      <c r="L57602" s="8"/>
      <c r="N57602" s="5"/>
      <c r="O57602" s="10"/>
      <c r="P57602" s="8"/>
    </row>
    <row r="57603" spans="1:16" s="2" customFormat="1" x14ac:dyDescent="0.15">
      <c r="A57603" s="3"/>
      <c r="B57603" s="3"/>
      <c r="J57603" s="3"/>
      <c r="K57603" s="5"/>
      <c r="L57603" s="8"/>
      <c r="N57603" s="5"/>
      <c r="O57603" s="10"/>
      <c r="P57603" s="8"/>
    </row>
    <row r="57604" spans="1:16" s="2" customFormat="1" x14ac:dyDescent="0.15">
      <c r="A57604" s="3"/>
      <c r="B57604" s="3"/>
      <c r="J57604" s="3"/>
      <c r="K57604" s="5"/>
      <c r="L57604" s="8"/>
      <c r="N57604" s="5"/>
      <c r="O57604" s="10"/>
      <c r="P57604" s="8"/>
    </row>
    <row r="57605" spans="1:16" s="2" customFormat="1" x14ac:dyDescent="0.15">
      <c r="A57605" s="3"/>
      <c r="B57605" s="3"/>
      <c r="J57605" s="3"/>
      <c r="K57605" s="5"/>
      <c r="L57605" s="8"/>
      <c r="N57605" s="5"/>
      <c r="O57605" s="10"/>
      <c r="P57605" s="8"/>
    </row>
    <row r="57606" spans="1:16" s="2" customFormat="1" x14ac:dyDescent="0.15">
      <c r="A57606" s="3"/>
      <c r="B57606" s="3"/>
      <c r="J57606" s="3"/>
      <c r="K57606" s="5"/>
      <c r="L57606" s="8"/>
      <c r="N57606" s="5"/>
      <c r="O57606" s="10"/>
      <c r="P57606" s="8"/>
    </row>
    <row r="57607" spans="1:16" s="2" customFormat="1" x14ac:dyDescent="0.15">
      <c r="A57607" s="3"/>
      <c r="B57607" s="3"/>
      <c r="J57607" s="3"/>
      <c r="K57607" s="5"/>
      <c r="L57607" s="8"/>
      <c r="N57607" s="5"/>
      <c r="O57607" s="10"/>
      <c r="P57607" s="8"/>
    </row>
    <row r="57608" spans="1:16" s="2" customFormat="1" x14ac:dyDescent="0.15">
      <c r="A57608" s="3"/>
      <c r="B57608" s="3"/>
      <c r="J57608" s="3"/>
      <c r="K57608" s="5"/>
      <c r="L57608" s="8"/>
      <c r="N57608" s="5"/>
      <c r="O57608" s="10"/>
      <c r="P57608" s="8"/>
    </row>
    <row r="57609" spans="1:16" s="2" customFormat="1" x14ac:dyDescent="0.15">
      <c r="A57609" s="3"/>
      <c r="B57609" s="3"/>
      <c r="J57609" s="3"/>
      <c r="K57609" s="5"/>
      <c r="L57609" s="8"/>
      <c r="N57609" s="5"/>
      <c r="O57609" s="10"/>
      <c r="P57609" s="8"/>
    </row>
    <row r="57610" spans="1:16" s="2" customFormat="1" x14ac:dyDescent="0.15">
      <c r="A57610" s="3"/>
      <c r="B57610" s="3"/>
      <c r="J57610" s="3"/>
      <c r="K57610" s="5"/>
      <c r="L57610" s="8"/>
      <c r="N57610" s="5"/>
      <c r="O57610" s="10"/>
      <c r="P57610" s="8"/>
    </row>
    <row r="57611" spans="1:16" s="2" customFormat="1" x14ac:dyDescent="0.15">
      <c r="A57611" s="3"/>
      <c r="B57611" s="3"/>
      <c r="J57611" s="3"/>
      <c r="K57611" s="5"/>
      <c r="L57611" s="8"/>
      <c r="N57611" s="5"/>
      <c r="O57611" s="10"/>
      <c r="P57611" s="8"/>
    </row>
    <row r="57612" spans="1:16" s="2" customFormat="1" x14ac:dyDescent="0.15">
      <c r="A57612" s="3"/>
      <c r="B57612" s="3"/>
      <c r="J57612" s="3"/>
      <c r="K57612" s="5"/>
      <c r="L57612" s="8"/>
      <c r="N57612" s="5"/>
      <c r="O57612" s="10"/>
      <c r="P57612" s="8"/>
    </row>
    <row r="57613" spans="1:16" s="2" customFormat="1" x14ac:dyDescent="0.15">
      <c r="A57613" s="3"/>
      <c r="B57613" s="3"/>
      <c r="J57613" s="3"/>
      <c r="K57613" s="5"/>
      <c r="L57613" s="8"/>
      <c r="N57613" s="5"/>
      <c r="O57613" s="10"/>
      <c r="P57613" s="8"/>
    </row>
    <row r="57614" spans="1:16" s="2" customFormat="1" x14ac:dyDescent="0.15">
      <c r="A57614" s="3"/>
      <c r="B57614" s="3"/>
      <c r="J57614" s="3"/>
      <c r="K57614" s="5"/>
      <c r="L57614" s="8"/>
      <c r="N57614" s="5"/>
      <c r="O57614" s="10"/>
      <c r="P57614" s="8"/>
    </row>
    <row r="57615" spans="1:16" s="2" customFormat="1" x14ac:dyDescent="0.15">
      <c r="A57615" s="3"/>
      <c r="B57615" s="3"/>
      <c r="J57615" s="3"/>
      <c r="K57615" s="5"/>
      <c r="L57615" s="8"/>
      <c r="N57615" s="5"/>
      <c r="O57615" s="10"/>
      <c r="P57615" s="8"/>
    </row>
    <row r="57616" spans="1:16" s="2" customFormat="1" x14ac:dyDescent="0.15">
      <c r="A57616" s="3"/>
      <c r="B57616" s="3"/>
      <c r="J57616" s="3"/>
      <c r="K57616" s="5"/>
      <c r="L57616" s="8"/>
      <c r="N57616" s="5"/>
      <c r="O57616" s="10"/>
      <c r="P57616" s="8"/>
    </row>
    <row r="57617" spans="1:16" s="2" customFormat="1" x14ac:dyDescent="0.15">
      <c r="A57617" s="3"/>
      <c r="B57617" s="3"/>
      <c r="J57617" s="3"/>
      <c r="K57617" s="5"/>
      <c r="L57617" s="8"/>
      <c r="N57617" s="5"/>
      <c r="O57617" s="10"/>
      <c r="P57617" s="8"/>
    </row>
    <row r="57618" spans="1:16" s="2" customFormat="1" x14ac:dyDescent="0.15">
      <c r="A57618" s="3"/>
      <c r="B57618" s="3"/>
      <c r="J57618" s="3"/>
      <c r="K57618" s="5"/>
      <c r="L57618" s="8"/>
      <c r="N57618" s="5"/>
      <c r="O57618" s="10"/>
      <c r="P57618" s="8"/>
    </row>
    <row r="57619" spans="1:16" s="2" customFormat="1" x14ac:dyDescent="0.15">
      <c r="A57619" s="3"/>
      <c r="B57619" s="3"/>
      <c r="J57619" s="3"/>
      <c r="K57619" s="5"/>
      <c r="L57619" s="8"/>
      <c r="N57619" s="5"/>
      <c r="O57619" s="10"/>
      <c r="P57619" s="8"/>
    </row>
    <row r="57620" spans="1:16" s="2" customFormat="1" x14ac:dyDescent="0.15">
      <c r="A57620" s="3"/>
      <c r="B57620" s="3"/>
      <c r="J57620" s="3"/>
      <c r="K57620" s="5"/>
      <c r="L57620" s="8"/>
      <c r="N57620" s="5"/>
      <c r="O57620" s="10"/>
      <c r="P57620" s="8"/>
    </row>
    <row r="57621" spans="1:16" s="2" customFormat="1" x14ac:dyDescent="0.15">
      <c r="A57621" s="3"/>
      <c r="B57621" s="3"/>
      <c r="J57621" s="3"/>
      <c r="K57621" s="5"/>
      <c r="L57621" s="8"/>
      <c r="N57621" s="5"/>
      <c r="O57621" s="10"/>
      <c r="P57621" s="8"/>
    </row>
    <row r="57622" spans="1:16" s="2" customFormat="1" x14ac:dyDescent="0.15">
      <c r="A57622" s="3"/>
      <c r="B57622" s="3"/>
      <c r="J57622" s="3"/>
      <c r="K57622" s="5"/>
      <c r="L57622" s="8"/>
      <c r="N57622" s="5"/>
      <c r="O57622" s="10"/>
      <c r="P57622" s="8"/>
    </row>
    <row r="57623" spans="1:16" s="2" customFormat="1" x14ac:dyDescent="0.15">
      <c r="A57623" s="3"/>
      <c r="B57623" s="3"/>
      <c r="J57623" s="3"/>
      <c r="K57623" s="5"/>
      <c r="L57623" s="8"/>
      <c r="N57623" s="5"/>
      <c r="O57623" s="10"/>
      <c r="P57623" s="8"/>
    </row>
    <row r="57624" spans="1:16" s="2" customFormat="1" x14ac:dyDescent="0.15">
      <c r="A57624" s="3"/>
      <c r="B57624" s="3"/>
      <c r="J57624" s="3"/>
      <c r="K57624" s="5"/>
      <c r="L57624" s="8"/>
      <c r="N57624" s="5"/>
      <c r="O57624" s="10"/>
      <c r="P57624" s="8"/>
    </row>
    <row r="57625" spans="1:16" s="2" customFormat="1" x14ac:dyDescent="0.15">
      <c r="A57625" s="3"/>
      <c r="B57625" s="3"/>
      <c r="J57625" s="3"/>
      <c r="K57625" s="5"/>
      <c r="L57625" s="8"/>
      <c r="N57625" s="5"/>
      <c r="O57625" s="10"/>
      <c r="P57625" s="8"/>
    </row>
    <row r="57626" spans="1:16" s="2" customFormat="1" x14ac:dyDescent="0.15">
      <c r="A57626" s="3"/>
      <c r="B57626" s="3"/>
      <c r="J57626" s="3"/>
      <c r="K57626" s="5"/>
      <c r="L57626" s="8"/>
      <c r="N57626" s="5"/>
      <c r="O57626" s="10"/>
      <c r="P57626" s="8"/>
    </row>
    <row r="57627" spans="1:16" s="2" customFormat="1" x14ac:dyDescent="0.15">
      <c r="A57627" s="3"/>
      <c r="B57627" s="3"/>
      <c r="J57627" s="3"/>
      <c r="K57627" s="5"/>
      <c r="L57627" s="8"/>
      <c r="N57627" s="5"/>
      <c r="O57627" s="10"/>
      <c r="P57627" s="8"/>
    </row>
    <row r="57628" spans="1:16" s="2" customFormat="1" x14ac:dyDescent="0.15">
      <c r="A57628" s="3"/>
      <c r="B57628" s="3"/>
      <c r="J57628" s="3"/>
      <c r="K57628" s="5"/>
      <c r="L57628" s="8"/>
      <c r="N57628" s="5"/>
      <c r="O57628" s="10"/>
      <c r="P57628" s="8"/>
    </row>
    <row r="57629" spans="1:16" s="2" customFormat="1" x14ac:dyDescent="0.15">
      <c r="A57629" s="3"/>
      <c r="B57629" s="3"/>
      <c r="J57629" s="3"/>
      <c r="K57629" s="5"/>
      <c r="L57629" s="8"/>
      <c r="N57629" s="5"/>
      <c r="O57629" s="10"/>
      <c r="P57629" s="8"/>
    </row>
    <row r="57630" spans="1:16" s="2" customFormat="1" x14ac:dyDescent="0.15">
      <c r="A57630" s="3"/>
      <c r="B57630" s="3"/>
      <c r="J57630" s="3"/>
      <c r="K57630" s="5"/>
      <c r="L57630" s="8"/>
      <c r="N57630" s="5"/>
      <c r="O57630" s="10"/>
      <c r="P57630" s="8"/>
    </row>
    <row r="57631" spans="1:16" s="2" customFormat="1" x14ac:dyDescent="0.15">
      <c r="A57631" s="3"/>
      <c r="B57631" s="3"/>
      <c r="J57631" s="3"/>
      <c r="K57631" s="5"/>
      <c r="L57631" s="8"/>
      <c r="N57631" s="5"/>
      <c r="O57631" s="10"/>
      <c r="P57631" s="8"/>
    </row>
    <row r="57632" spans="1:16" s="2" customFormat="1" x14ac:dyDescent="0.15">
      <c r="A57632" s="3"/>
      <c r="B57632" s="3"/>
      <c r="J57632" s="3"/>
      <c r="K57632" s="5"/>
      <c r="L57632" s="8"/>
      <c r="N57632" s="5"/>
      <c r="O57632" s="10"/>
      <c r="P57632" s="8"/>
    </row>
    <row r="57633" spans="1:16" s="2" customFormat="1" x14ac:dyDescent="0.15">
      <c r="A57633" s="3"/>
      <c r="B57633" s="3"/>
      <c r="J57633" s="3"/>
      <c r="K57633" s="5"/>
      <c r="L57633" s="8"/>
      <c r="N57633" s="5"/>
      <c r="O57633" s="10"/>
      <c r="P57633" s="8"/>
    </row>
    <row r="57634" spans="1:16" s="2" customFormat="1" x14ac:dyDescent="0.15">
      <c r="A57634" s="3"/>
      <c r="B57634" s="3"/>
      <c r="J57634" s="3"/>
      <c r="K57634" s="5"/>
      <c r="L57634" s="8"/>
      <c r="N57634" s="5"/>
      <c r="O57634" s="10"/>
      <c r="P57634" s="8"/>
    </row>
    <row r="57635" spans="1:16" s="2" customFormat="1" x14ac:dyDescent="0.15">
      <c r="A57635" s="3"/>
      <c r="B57635" s="3"/>
      <c r="J57635" s="3"/>
      <c r="K57635" s="5"/>
      <c r="L57635" s="8"/>
      <c r="N57635" s="5"/>
      <c r="O57635" s="10"/>
      <c r="P57635" s="8"/>
    </row>
    <row r="57636" spans="1:16" s="2" customFormat="1" x14ac:dyDescent="0.15">
      <c r="A57636" s="3"/>
      <c r="B57636" s="3"/>
      <c r="J57636" s="3"/>
      <c r="K57636" s="5"/>
      <c r="L57636" s="8"/>
      <c r="N57636" s="5"/>
      <c r="O57636" s="10"/>
      <c r="P57636" s="8"/>
    </row>
    <row r="57637" spans="1:16" s="2" customFormat="1" x14ac:dyDescent="0.15">
      <c r="A57637" s="3"/>
      <c r="B57637" s="3"/>
      <c r="J57637" s="3"/>
      <c r="K57637" s="5"/>
      <c r="L57637" s="8"/>
      <c r="N57637" s="5"/>
      <c r="O57637" s="10"/>
      <c r="P57637" s="8"/>
    </row>
    <row r="57638" spans="1:16" s="2" customFormat="1" x14ac:dyDescent="0.15">
      <c r="A57638" s="3"/>
      <c r="B57638" s="3"/>
      <c r="J57638" s="3"/>
      <c r="K57638" s="5"/>
      <c r="L57638" s="8"/>
      <c r="N57638" s="5"/>
      <c r="O57638" s="10"/>
      <c r="P57638" s="8"/>
    </row>
    <row r="57639" spans="1:16" s="2" customFormat="1" x14ac:dyDescent="0.15">
      <c r="A57639" s="3"/>
      <c r="B57639" s="3"/>
      <c r="J57639" s="3"/>
      <c r="K57639" s="5"/>
      <c r="L57639" s="8"/>
      <c r="N57639" s="5"/>
      <c r="O57639" s="10"/>
      <c r="P57639" s="8"/>
    </row>
    <row r="57640" spans="1:16" s="2" customFormat="1" x14ac:dyDescent="0.15">
      <c r="A57640" s="3"/>
      <c r="B57640" s="3"/>
      <c r="J57640" s="3"/>
      <c r="K57640" s="5"/>
      <c r="L57640" s="8"/>
      <c r="N57640" s="5"/>
      <c r="O57640" s="10"/>
      <c r="P57640" s="8"/>
    </row>
    <row r="57641" spans="1:16" s="2" customFormat="1" x14ac:dyDescent="0.15">
      <c r="A57641" s="3"/>
      <c r="B57641" s="3"/>
      <c r="J57641" s="3"/>
      <c r="K57641" s="5"/>
      <c r="L57641" s="8"/>
      <c r="N57641" s="5"/>
      <c r="O57641" s="10"/>
      <c r="P57641" s="8"/>
    </row>
    <row r="57642" spans="1:16" s="2" customFormat="1" x14ac:dyDescent="0.15">
      <c r="A57642" s="3"/>
      <c r="B57642" s="3"/>
      <c r="J57642" s="3"/>
      <c r="K57642" s="5"/>
      <c r="L57642" s="8"/>
      <c r="N57642" s="5"/>
      <c r="O57642" s="10"/>
      <c r="P57642" s="8"/>
    </row>
    <row r="57643" spans="1:16" s="2" customFormat="1" x14ac:dyDescent="0.15">
      <c r="A57643" s="3"/>
      <c r="B57643" s="3"/>
      <c r="J57643" s="3"/>
      <c r="K57643" s="5"/>
      <c r="L57643" s="8"/>
      <c r="N57643" s="5"/>
      <c r="O57643" s="10"/>
      <c r="P57643" s="8"/>
    </row>
    <row r="57644" spans="1:16" s="2" customFormat="1" x14ac:dyDescent="0.15">
      <c r="A57644" s="3"/>
      <c r="B57644" s="3"/>
      <c r="J57644" s="3"/>
      <c r="K57644" s="5"/>
      <c r="L57644" s="8"/>
      <c r="N57644" s="5"/>
      <c r="O57644" s="10"/>
      <c r="P57644" s="8"/>
    </row>
    <row r="57645" spans="1:16" s="2" customFormat="1" x14ac:dyDescent="0.15">
      <c r="A57645" s="3"/>
      <c r="B57645" s="3"/>
      <c r="J57645" s="3"/>
      <c r="K57645" s="5"/>
      <c r="L57645" s="8"/>
      <c r="N57645" s="5"/>
      <c r="O57645" s="10"/>
      <c r="P57645" s="8"/>
    </row>
    <row r="57646" spans="1:16" s="2" customFormat="1" x14ac:dyDescent="0.15">
      <c r="A57646" s="3"/>
      <c r="B57646" s="3"/>
      <c r="J57646" s="3"/>
      <c r="K57646" s="5"/>
      <c r="L57646" s="8"/>
      <c r="N57646" s="5"/>
      <c r="O57646" s="10"/>
      <c r="P57646" s="8"/>
    </row>
    <row r="57647" spans="1:16" s="2" customFormat="1" x14ac:dyDescent="0.15">
      <c r="A57647" s="3"/>
      <c r="B57647" s="3"/>
      <c r="J57647" s="3"/>
      <c r="K57647" s="5"/>
      <c r="L57647" s="8"/>
      <c r="N57647" s="5"/>
      <c r="O57647" s="10"/>
      <c r="P57647" s="8"/>
    </row>
    <row r="57648" spans="1:16" s="2" customFormat="1" x14ac:dyDescent="0.15">
      <c r="A57648" s="3"/>
      <c r="B57648" s="3"/>
      <c r="J57648" s="3"/>
      <c r="K57648" s="5"/>
      <c r="L57648" s="8"/>
      <c r="N57648" s="5"/>
      <c r="O57648" s="10"/>
      <c r="P57648" s="8"/>
    </row>
    <row r="57649" spans="1:16" s="2" customFormat="1" x14ac:dyDescent="0.15">
      <c r="A57649" s="3"/>
      <c r="B57649" s="3"/>
      <c r="J57649" s="3"/>
      <c r="K57649" s="5"/>
      <c r="L57649" s="8"/>
      <c r="N57649" s="5"/>
      <c r="O57649" s="10"/>
      <c r="P57649" s="8"/>
    </row>
    <row r="57650" spans="1:16" s="2" customFormat="1" x14ac:dyDescent="0.15">
      <c r="A57650" s="3"/>
      <c r="B57650" s="3"/>
      <c r="J57650" s="3"/>
      <c r="K57650" s="5"/>
      <c r="L57650" s="8"/>
      <c r="N57650" s="5"/>
      <c r="O57650" s="10"/>
      <c r="P57650" s="8"/>
    </row>
    <row r="57651" spans="1:16" s="2" customFormat="1" x14ac:dyDescent="0.15">
      <c r="A57651" s="3"/>
      <c r="B57651" s="3"/>
      <c r="J57651" s="3"/>
      <c r="K57651" s="5"/>
      <c r="L57651" s="8"/>
      <c r="N57651" s="5"/>
      <c r="O57651" s="10"/>
      <c r="P57651" s="8"/>
    </row>
    <row r="57652" spans="1:16" s="2" customFormat="1" x14ac:dyDescent="0.15">
      <c r="A57652" s="3"/>
      <c r="B57652" s="3"/>
      <c r="J57652" s="3"/>
      <c r="K57652" s="5"/>
      <c r="L57652" s="8"/>
      <c r="N57652" s="5"/>
      <c r="O57652" s="10"/>
      <c r="P57652" s="8"/>
    </row>
    <row r="57653" spans="1:16" s="2" customFormat="1" x14ac:dyDescent="0.15">
      <c r="A57653" s="3"/>
      <c r="B57653" s="3"/>
      <c r="J57653" s="3"/>
      <c r="K57653" s="5"/>
      <c r="L57653" s="8"/>
      <c r="N57653" s="5"/>
      <c r="O57653" s="10"/>
      <c r="P57653" s="8"/>
    </row>
    <row r="57654" spans="1:16" s="2" customFormat="1" x14ac:dyDescent="0.15">
      <c r="A57654" s="3"/>
      <c r="B57654" s="3"/>
      <c r="J57654" s="3"/>
      <c r="K57654" s="5"/>
      <c r="L57654" s="8"/>
      <c r="N57654" s="5"/>
      <c r="O57654" s="10"/>
      <c r="P57654" s="8"/>
    </row>
    <row r="57655" spans="1:16" s="2" customFormat="1" x14ac:dyDescent="0.15">
      <c r="A57655" s="3"/>
      <c r="B57655" s="3"/>
      <c r="J57655" s="3"/>
      <c r="K57655" s="5"/>
      <c r="L57655" s="8"/>
      <c r="N57655" s="5"/>
      <c r="O57655" s="10"/>
      <c r="P57655" s="8"/>
    </row>
    <row r="57656" spans="1:16" s="2" customFormat="1" x14ac:dyDescent="0.15">
      <c r="A57656" s="3"/>
      <c r="B57656" s="3"/>
      <c r="J57656" s="3"/>
      <c r="K57656" s="5"/>
      <c r="L57656" s="8"/>
      <c r="N57656" s="5"/>
      <c r="O57656" s="10"/>
      <c r="P57656" s="8"/>
    </row>
    <row r="57657" spans="1:16" s="2" customFormat="1" x14ac:dyDescent="0.15">
      <c r="A57657" s="3"/>
      <c r="B57657" s="3"/>
      <c r="J57657" s="3"/>
      <c r="K57657" s="5"/>
      <c r="L57657" s="8"/>
      <c r="N57657" s="5"/>
      <c r="O57657" s="10"/>
      <c r="P57657" s="8"/>
    </row>
    <row r="57658" spans="1:16" s="2" customFormat="1" x14ac:dyDescent="0.15">
      <c r="A57658" s="3"/>
      <c r="B57658" s="3"/>
      <c r="J57658" s="3"/>
      <c r="K57658" s="5"/>
      <c r="L57658" s="8"/>
      <c r="N57658" s="5"/>
      <c r="O57658" s="10"/>
      <c r="P57658" s="8"/>
    </row>
    <row r="57659" spans="1:16" s="2" customFormat="1" x14ac:dyDescent="0.15">
      <c r="A57659" s="3"/>
      <c r="B57659" s="3"/>
      <c r="J57659" s="3"/>
      <c r="K57659" s="5"/>
      <c r="L57659" s="8"/>
      <c r="N57659" s="5"/>
      <c r="O57659" s="10"/>
      <c r="P57659" s="8"/>
    </row>
    <row r="57660" spans="1:16" s="2" customFormat="1" x14ac:dyDescent="0.15">
      <c r="A57660" s="3"/>
      <c r="B57660" s="3"/>
      <c r="J57660" s="3"/>
      <c r="K57660" s="5"/>
      <c r="L57660" s="8"/>
      <c r="N57660" s="5"/>
      <c r="O57660" s="10"/>
      <c r="P57660" s="8"/>
    </row>
    <row r="57661" spans="1:16" s="2" customFormat="1" x14ac:dyDescent="0.15">
      <c r="A57661" s="3"/>
      <c r="B57661" s="3"/>
      <c r="J57661" s="3"/>
      <c r="K57661" s="5"/>
      <c r="L57661" s="8"/>
      <c r="N57661" s="5"/>
      <c r="O57661" s="10"/>
      <c r="P57661" s="8"/>
    </row>
    <row r="57662" spans="1:16" s="2" customFormat="1" x14ac:dyDescent="0.15">
      <c r="A57662" s="3"/>
      <c r="B57662" s="3"/>
      <c r="J57662" s="3"/>
      <c r="K57662" s="5"/>
      <c r="L57662" s="8"/>
      <c r="N57662" s="5"/>
      <c r="O57662" s="10"/>
      <c r="P57662" s="8"/>
    </row>
    <row r="57663" spans="1:16" s="2" customFormat="1" x14ac:dyDescent="0.15">
      <c r="A57663" s="3"/>
      <c r="B57663" s="3"/>
      <c r="J57663" s="3"/>
      <c r="K57663" s="5"/>
      <c r="L57663" s="8"/>
      <c r="N57663" s="5"/>
      <c r="O57663" s="10"/>
      <c r="P57663" s="8"/>
    </row>
    <row r="57664" spans="1:16" s="2" customFormat="1" x14ac:dyDescent="0.15">
      <c r="A57664" s="3"/>
      <c r="B57664" s="3"/>
      <c r="J57664" s="3"/>
      <c r="K57664" s="5"/>
      <c r="L57664" s="8"/>
      <c r="N57664" s="5"/>
      <c r="O57664" s="10"/>
      <c r="P57664" s="8"/>
    </row>
    <row r="57665" spans="1:16" s="2" customFormat="1" x14ac:dyDescent="0.15">
      <c r="A57665" s="3"/>
      <c r="B57665" s="3"/>
      <c r="J57665" s="3"/>
      <c r="K57665" s="5"/>
      <c r="L57665" s="8"/>
      <c r="N57665" s="5"/>
      <c r="O57665" s="10"/>
      <c r="P57665" s="8"/>
    </row>
    <row r="57666" spans="1:16" s="2" customFormat="1" x14ac:dyDescent="0.15">
      <c r="A57666" s="3"/>
      <c r="B57666" s="3"/>
      <c r="J57666" s="3"/>
      <c r="K57666" s="5"/>
      <c r="L57666" s="8"/>
      <c r="N57666" s="5"/>
      <c r="O57666" s="10"/>
      <c r="P57666" s="8"/>
    </row>
    <row r="57667" spans="1:16" s="2" customFormat="1" x14ac:dyDescent="0.15">
      <c r="A57667" s="3"/>
      <c r="B57667" s="3"/>
      <c r="J57667" s="3"/>
      <c r="K57667" s="5"/>
      <c r="L57667" s="8"/>
      <c r="N57667" s="5"/>
      <c r="O57667" s="10"/>
      <c r="P57667" s="8"/>
    </row>
    <row r="57668" spans="1:16" s="2" customFormat="1" x14ac:dyDescent="0.15">
      <c r="A57668" s="3"/>
      <c r="B57668" s="3"/>
      <c r="J57668" s="3"/>
      <c r="K57668" s="5"/>
      <c r="L57668" s="8"/>
      <c r="N57668" s="5"/>
      <c r="O57668" s="10"/>
      <c r="P57668" s="8"/>
    </row>
    <row r="57669" spans="1:16" s="2" customFormat="1" x14ac:dyDescent="0.15">
      <c r="A57669" s="3"/>
      <c r="B57669" s="3"/>
      <c r="J57669" s="3"/>
      <c r="K57669" s="5"/>
      <c r="L57669" s="8"/>
      <c r="N57669" s="5"/>
      <c r="O57669" s="10"/>
      <c r="P57669" s="8"/>
    </row>
    <row r="57670" spans="1:16" s="2" customFormat="1" x14ac:dyDescent="0.15">
      <c r="A57670" s="3"/>
      <c r="B57670" s="3"/>
      <c r="J57670" s="3"/>
      <c r="K57670" s="5"/>
      <c r="L57670" s="8"/>
      <c r="N57670" s="5"/>
      <c r="O57670" s="10"/>
      <c r="P57670" s="8"/>
    </row>
    <row r="57671" spans="1:16" s="2" customFormat="1" x14ac:dyDescent="0.15">
      <c r="A57671" s="3"/>
      <c r="B57671" s="3"/>
      <c r="J57671" s="3"/>
      <c r="K57671" s="5"/>
      <c r="L57671" s="8"/>
      <c r="N57671" s="5"/>
      <c r="O57671" s="10"/>
      <c r="P57671" s="8"/>
    </row>
    <row r="57672" spans="1:16" s="2" customFormat="1" x14ac:dyDescent="0.15">
      <c r="A57672" s="3"/>
      <c r="B57672" s="3"/>
      <c r="J57672" s="3"/>
      <c r="K57672" s="5"/>
      <c r="L57672" s="8"/>
      <c r="N57672" s="5"/>
      <c r="O57672" s="10"/>
      <c r="P57672" s="8"/>
    </row>
    <row r="57673" spans="1:16" s="2" customFormat="1" x14ac:dyDescent="0.15">
      <c r="A57673" s="3"/>
      <c r="B57673" s="3"/>
      <c r="J57673" s="3"/>
      <c r="K57673" s="5"/>
      <c r="L57673" s="8"/>
      <c r="N57673" s="5"/>
      <c r="O57673" s="10"/>
      <c r="P57673" s="8"/>
    </row>
    <row r="57674" spans="1:16" s="2" customFormat="1" x14ac:dyDescent="0.15">
      <c r="A57674" s="3"/>
      <c r="B57674" s="3"/>
      <c r="J57674" s="3"/>
      <c r="K57674" s="5"/>
      <c r="L57674" s="8"/>
      <c r="N57674" s="5"/>
      <c r="O57674" s="10"/>
      <c r="P57674" s="8"/>
    </row>
    <row r="57675" spans="1:16" s="2" customFormat="1" x14ac:dyDescent="0.15">
      <c r="A57675" s="3"/>
      <c r="B57675" s="3"/>
      <c r="J57675" s="3"/>
      <c r="K57675" s="5"/>
      <c r="L57675" s="8"/>
      <c r="N57675" s="5"/>
      <c r="O57675" s="10"/>
      <c r="P57675" s="8"/>
    </row>
    <row r="57676" spans="1:16" s="2" customFormat="1" x14ac:dyDescent="0.15">
      <c r="A57676" s="3"/>
      <c r="B57676" s="3"/>
      <c r="J57676" s="3"/>
      <c r="K57676" s="5"/>
      <c r="L57676" s="8"/>
      <c r="N57676" s="5"/>
      <c r="O57676" s="10"/>
      <c r="P57676" s="8"/>
    </row>
    <row r="57677" spans="1:16" s="2" customFormat="1" x14ac:dyDescent="0.15">
      <c r="A57677" s="3"/>
      <c r="B57677" s="3"/>
      <c r="J57677" s="3"/>
      <c r="K57677" s="5"/>
      <c r="L57677" s="8"/>
      <c r="N57677" s="5"/>
      <c r="O57677" s="10"/>
      <c r="P57677" s="8"/>
    </row>
    <row r="57678" spans="1:16" s="2" customFormat="1" x14ac:dyDescent="0.15">
      <c r="A57678" s="3"/>
      <c r="B57678" s="3"/>
      <c r="J57678" s="3"/>
      <c r="K57678" s="5"/>
      <c r="L57678" s="8"/>
      <c r="N57678" s="5"/>
      <c r="O57678" s="10"/>
      <c r="P57678" s="8"/>
    </row>
    <row r="57679" spans="1:16" s="2" customFormat="1" x14ac:dyDescent="0.15">
      <c r="A57679" s="3"/>
      <c r="B57679" s="3"/>
      <c r="J57679" s="3"/>
      <c r="K57679" s="5"/>
      <c r="L57679" s="8"/>
      <c r="N57679" s="5"/>
      <c r="O57679" s="10"/>
      <c r="P57679" s="8"/>
    </row>
    <row r="57680" spans="1:16" s="2" customFormat="1" x14ac:dyDescent="0.15">
      <c r="A57680" s="3"/>
      <c r="B57680" s="3"/>
      <c r="J57680" s="3"/>
      <c r="K57680" s="5"/>
      <c r="L57680" s="8"/>
      <c r="N57680" s="5"/>
      <c r="O57680" s="10"/>
      <c r="P57680" s="8"/>
    </row>
    <row r="57681" spans="1:16" s="2" customFormat="1" x14ac:dyDescent="0.15">
      <c r="A57681" s="3"/>
      <c r="B57681" s="3"/>
      <c r="J57681" s="3"/>
      <c r="K57681" s="5"/>
      <c r="L57681" s="8"/>
      <c r="N57681" s="5"/>
      <c r="O57681" s="10"/>
      <c r="P57681" s="8"/>
    </row>
    <row r="57682" spans="1:16" s="2" customFormat="1" x14ac:dyDescent="0.15">
      <c r="A57682" s="3"/>
      <c r="B57682" s="3"/>
      <c r="J57682" s="3"/>
      <c r="K57682" s="5"/>
      <c r="L57682" s="8"/>
      <c r="N57682" s="5"/>
      <c r="O57682" s="10"/>
      <c r="P57682" s="8"/>
    </row>
    <row r="57683" spans="1:16" s="2" customFormat="1" x14ac:dyDescent="0.15">
      <c r="A57683" s="3"/>
      <c r="B57683" s="3"/>
      <c r="J57683" s="3"/>
      <c r="K57683" s="5"/>
      <c r="L57683" s="8"/>
      <c r="N57683" s="5"/>
      <c r="O57683" s="10"/>
      <c r="P57683" s="8"/>
    </row>
    <row r="57684" spans="1:16" s="2" customFormat="1" x14ac:dyDescent="0.15">
      <c r="A57684" s="3"/>
      <c r="B57684" s="3"/>
      <c r="J57684" s="3"/>
      <c r="K57684" s="5"/>
      <c r="L57684" s="8"/>
      <c r="N57684" s="5"/>
      <c r="O57684" s="10"/>
      <c r="P57684" s="8"/>
    </row>
    <row r="57685" spans="1:16" s="2" customFormat="1" x14ac:dyDescent="0.15">
      <c r="A57685" s="3"/>
      <c r="B57685" s="3"/>
      <c r="J57685" s="3"/>
      <c r="K57685" s="5"/>
      <c r="L57685" s="8"/>
      <c r="N57685" s="5"/>
      <c r="O57685" s="10"/>
      <c r="P57685" s="8"/>
    </row>
    <row r="57686" spans="1:16" s="2" customFormat="1" x14ac:dyDescent="0.15">
      <c r="A57686" s="3"/>
      <c r="B57686" s="3"/>
      <c r="J57686" s="3"/>
      <c r="K57686" s="5"/>
      <c r="L57686" s="8"/>
      <c r="N57686" s="5"/>
      <c r="O57686" s="10"/>
      <c r="P57686" s="8"/>
    </row>
    <row r="57687" spans="1:16" s="2" customFormat="1" x14ac:dyDescent="0.15">
      <c r="A57687" s="3"/>
      <c r="B57687" s="3"/>
      <c r="J57687" s="3"/>
      <c r="K57687" s="5"/>
      <c r="L57687" s="8"/>
      <c r="N57687" s="5"/>
      <c r="O57687" s="10"/>
      <c r="P57687" s="8"/>
    </row>
    <row r="57688" spans="1:16" s="2" customFormat="1" x14ac:dyDescent="0.15">
      <c r="A57688" s="3"/>
      <c r="B57688" s="3"/>
      <c r="J57688" s="3"/>
      <c r="K57688" s="5"/>
      <c r="L57688" s="8"/>
      <c r="N57688" s="5"/>
      <c r="O57688" s="10"/>
      <c r="P57688" s="8"/>
    </row>
    <row r="57689" spans="1:16" s="2" customFormat="1" x14ac:dyDescent="0.15">
      <c r="A57689" s="3"/>
      <c r="B57689" s="3"/>
      <c r="J57689" s="3"/>
      <c r="K57689" s="5"/>
      <c r="L57689" s="8"/>
      <c r="N57689" s="5"/>
      <c r="O57689" s="10"/>
      <c r="P57689" s="8"/>
    </row>
    <row r="57690" spans="1:16" s="2" customFormat="1" x14ac:dyDescent="0.15">
      <c r="A57690" s="3"/>
      <c r="B57690" s="3"/>
      <c r="J57690" s="3"/>
      <c r="K57690" s="5"/>
      <c r="L57690" s="8"/>
      <c r="N57690" s="5"/>
      <c r="O57690" s="10"/>
      <c r="P57690" s="8"/>
    </row>
    <row r="57691" spans="1:16" s="2" customFormat="1" x14ac:dyDescent="0.15">
      <c r="A57691" s="3"/>
      <c r="B57691" s="3"/>
      <c r="J57691" s="3"/>
      <c r="K57691" s="5"/>
      <c r="L57691" s="8"/>
      <c r="N57691" s="5"/>
      <c r="O57691" s="10"/>
      <c r="P57691" s="8"/>
    </row>
    <row r="57692" spans="1:16" s="2" customFormat="1" x14ac:dyDescent="0.15">
      <c r="A57692" s="3"/>
      <c r="B57692" s="3"/>
      <c r="J57692" s="3"/>
      <c r="K57692" s="5"/>
      <c r="L57692" s="8"/>
      <c r="N57692" s="5"/>
      <c r="O57692" s="10"/>
      <c r="P57692" s="8"/>
    </row>
    <row r="57693" spans="1:16" s="2" customFormat="1" x14ac:dyDescent="0.15">
      <c r="A57693" s="3"/>
      <c r="B57693" s="3"/>
      <c r="J57693" s="3"/>
      <c r="K57693" s="5"/>
      <c r="L57693" s="8"/>
      <c r="N57693" s="5"/>
      <c r="O57693" s="10"/>
      <c r="P57693" s="8"/>
    </row>
    <row r="57694" spans="1:16" s="2" customFormat="1" x14ac:dyDescent="0.15">
      <c r="A57694" s="3"/>
      <c r="B57694" s="3"/>
      <c r="J57694" s="3"/>
      <c r="K57694" s="5"/>
      <c r="L57694" s="8"/>
      <c r="N57694" s="5"/>
      <c r="O57694" s="10"/>
      <c r="P57694" s="8"/>
    </row>
    <row r="57695" spans="1:16" s="2" customFormat="1" x14ac:dyDescent="0.15">
      <c r="A57695" s="3"/>
      <c r="B57695" s="3"/>
      <c r="J57695" s="3"/>
      <c r="K57695" s="5"/>
      <c r="L57695" s="8"/>
      <c r="N57695" s="5"/>
      <c r="O57695" s="10"/>
      <c r="P57695" s="8"/>
    </row>
    <row r="57696" spans="1:16" s="2" customFormat="1" x14ac:dyDescent="0.15">
      <c r="A57696" s="3"/>
      <c r="B57696" s="3"/>
      <c r="J57696" s="3"/>
      <c r="K57696" s="5"/>
      <c r="L57696" s="8"/>
      <c r="N57696" s="5"/>
      <c r="O57696" s="10"/>
      <c r="P57696" s="8"/>
    </row>
    <row r="57697" spans="1:16" s="2" customFormat="1" x14ac:dyDescent="0.15">
      <c r="A57697" s="3"/>
      <c r="B57697" s="3"/>
      <c r="J57697" s="3"/>
      <c r="K57697" s="5"/>
      <c r="L57697" s="8"/>
      <c r="N57697" s="5"/>
      <c r="O57697" s="10"/>
      <c r="P57697" s="8"/>
    </row>
    <row r="57698" spans="1:16" s="2" customFormat="1" x14ac:dyDescent="0.15">
      <c r="A57698" s="3"/>
      <c r="B57698" s="3"/>
      <c r="J57698" s="3"/>
      <c r="K57698" s="5"/>
      <c r="L57698" s="8"/>
      <c r="N57698" s="5"/>
      <c r="O57698" s="10"/>
      <c r="P57698" s="8"/>
    </row>
    <row r="57699" spans="1:16" s="2" customFormat="1" x14ac:dyDescent="0.15">
      <c r="A57699" s="3"/>
      <c r="B57699" s="3"/>
      <c r="J57699" s="3"/>
      <c r="K57699" s="5"/>
      <c r="L57699" s="8"/>
      <c r="N57699" s="5"/>
      <c r="O57699" s="10"/>
      <c r="P57699" s="8"/>
    </row>
    <row r="57700" spans="1:16" s="2" customFormat="1" x14ac:dyDescent="0.15">
      <c r="A57700" s="3"/>
      <c r="B57700" s="3"/>
      <c r="J57700" s="3"/>
      <c r="K57700" s="5"/>
      <c r="L57700" s="8"/>
      <c r="N57700" s="5"/>
      <c r="O57700" s="10"/>
      <c r="P57700" s="8"/>
    </row>
    <row r="57701" spans="1:16" s="2" customFormat="1" x14ac:dyDescent="0.15">
      <c r="A57701" s="3"/>
      <c r="B57701" s="3"/>
      <c r="J57701" s="3"/>
      <c r="K57701" s="5"/>
      <c r="L57701" s="8"/>
      <c r="N57701" s="5"/>
      <c r="O57701" s="10"/>
      <c r="P57701" s="8"/>
    </row>
    <row r="57702" spans="1:16" s="2" customFormat="1" x14ac:dyDescent="0.15">
      <c r="A57702" s="3"/>
      <c r="B57702" s="3"/>
      <c r="J57702" s="3"/>
      <c r="K57702" s="5"/>
      <c r="L57702" s="8"/>
      <c r="N57702" s="5"/>
      <c r="O57702" s="10"/>
      <c r="P57702" s="8"/>
    </row>
    <row r="57703" spans="1:16" s="2" customFormat="1" x14ac:dyDescent="0.15">
      <c r="A57703" s="3"/>
      <c r="B57703" s="3"/>
      <c r="J57703" s="3"/>
      <c r="K57703" s="5"/>
      <c r="L57703" s="8"/>
      <c r="N57703" s="5"/>
      <c r="O57703" s="10"/>
      <c r="P57703" s="8"/>
    </row>
    <row r="57704" spans="1:16" s="2" customFormat="1" x14ac:dyDescent="0.15">
      <c r="A57704" s="3"/>
      <c r="B57704" s="3"/>
      <c r="J57704" s="3"/>
      <c r="K57704" s="5"/>
      <c r="L57704" s="8"/>
      <c r="N57704" s="5"/>
      <c r="O57704" s="10"/>
      <c r="P57704" s="8"/>
    </row>
    <row r="57705" spans="1:16" s="2" customFormat="1" x14ac:dyDescent="0.15">
      <c r="A57705" s="3"/>
      <c r="B57705" s="3"/>
      <c r="J57705" s="3"/>
      <c r="K57705" s="5"/>
      <c r="L57705" s="8"/>
      <c r="N57705" s="5"/>
      <c r="O57705" s="10"/>
      <c r="P57705" s="8"/>
    </row>
    <row r="57706" spans="1:16" s="2" customFormat="1" x14ac:dyDescent="0.15">
      <c r="A57706" s="3"/>
      <c r="B57706" s="3"/>
      <c r="J57706" s="3"/>
      <c r="K57706" s="5"/>
      <c r="L57706" s="8"/>
      <c r="N57706" s="5"/>
      <c r="O57706" s="10"/>
      <c r="P57706" s="8"/>
    </row>
    <row r="57707" spans="1:16" s="2" customFormat="1" x14ac:dyDescent="0.15">
      <c r="A57707" s="3"/>
      <c r="B57707" s="3"/>
      <c r="J57707" s="3"/>
      <c r="K57707" s="5"/>
      <c r="L57707" s="8"/>
      <c r="N57707" s="5"/>
      <c r="O57707" s="10"/>
      <c r="P57707" s="8"/>
    </row>
    <row r="57708" spans="1:16" s="2" customFormat="1" x14ac:dyDescent="0.15">
      <c r="A57708" s="3"/>
      <c r="B57708" s="3"/>
      <c r="J57708" s="3"/>
      <c r="K57708" s="5"/>
      <c r="L57708" s="8"/>
      <c r="N57708" s="5"/>
      <c r="O57708" s="10"/>
      <c r="P57708" s="8"/>
    </row>
    <row r="57709" spans="1:16" s="2" customFormat="1" x14ac:dyDescent="0.15">
      <c r="A57709" s="3"/>
      <c r="B57709" s="3"/>
      <c r="J57709" s="3"/>
      <c r="K57709" s="5"/>
      <c r="L57709" s="8"/>
      <c r="N57709" s="5"/>
      <c r="O57709" s="10"/>
      <c r="P57709" s="8"/>
    </row>
    <row r="57710" spans="1:16" s="2" customFormat="1" x14ac:dyDescent="0.15">
      <c r="A57710" s="3"/>
      <c r="B57710" s="3"/>
      <c r="J57710" s="3"/>
      <c r="K57710" s="5"/>
      <c r="L57710" s="8"/>
      <c r="N57710" s="5"/>
      <c r="O57710" s="10"/>
      <c r="P57710" s="8"/>
    </row>
    <row r="57711" spans="1:16" s="2" customFormat="1" x14ac:dyDescent="0.15">
      <c r="A57711" s="3"/>
      <c r="B57711" s="3"/>
      <c r="J57711" s="3"/>
      <c r="K57711" s="5"/>
      <c r="L57711" s="8"/>
      <c r="N57711" s="5"/>
      <c r="O57711" s="10"/>
      <c r="P57711" s="8"/>
    </row>
    <row r="57712" spans="1:16" s="2" customFormat="1" x14ac:dyDescent="0.15">
      <c r="A57712" s="3"/>
      <c r="B57712" s="3"/>
      <c r="J57712" s="3"/>
      <c r="K57712" s="5"/>
      <c r="L57712" s="8"/>
      <c r="N57712" s="5"/>
      <c r="O57712" s="10"/>
      <c r="P57712" s="8"/>
    </row>
    <row r="57713" spans="1:16" s="2" customFormat="1" x14ac:dyDescent="0.15">
      <c r="A57713" s="3"/>
      <c r="B57713" s="3"/>
      <c r="J57713" s="3"/>
      <c r="K57713" s="5"/>
      <c r="L57713" s="8"/>
      <c r="N57713" s="5"/>
      <c r="O57713" s="10"/>
      <c r="P57713" s="8"/>
    </row>
    <row r="57714" spans="1:16" s="2" customFormat="1" x14ac:dyDescent="0.15">
      <c r="A57714" s="3"/>
      <c r="B57714" s="3"/>
      <c r="J57714" s="3"/>
      <c r="K57714" s="5"/>
      <c r="L57714" s="8"/>
      <c r="N57714" s="5"/>
      <c r="O57714" s="10"/>
      <c r="P57714" s="8"/>
    </row>
    <row r="57715" spans="1:16" s="2" customFormat="1" x14ac:dyDescent="0.15">
      <c r="A57715" s="3"/>
      <c r="B57715" s="3"/>
      <c r="J57715" s="3"/>
      <c r="K57715" s="5"/>
      <c r="L57715" s="8"/>
      <c r="N57715" s="5"/>
      <c r="O57715" s="10"/>
      <c r="P57715" s="8"/>
    </row>
    <row r="57716" spans="1:16" s="2" customFormat="1" x14ac:dyDescent="0.15">
      <c r="A57716" s="3"/>
      <c r="B57716" s="3"/>
      <c r="J57716" s="3"/>
      <c r="K57716" s="5"/>
      <c r="L57716" s="8"/>
      <c r="N57716" s="5"/>
      <c r="O57716" s="10"/>
      <c r="P57716" s="8"/>
    </row>
    <row r="57717" spans="1:16" s="2" customFormat="1" x14ac:dyDescent="0.15">
      <c r="A57717" s="3"/>
      <c r="B57717" s="3"/>
      <c r="J57717" s="3"/>
      <c r="K57717" s="5"/>
      <c r="L57717" s="8"/>
      <c r="N57717" s="5"/>
      <c r="O57717" s="10"/>
      <c r="P57717" s="8"/>
    </row>
    <row r="57718" spans="1:16" s="2" customFormat="1" x14ac:dyDescent="0.15">
      <c r="A57718" s="3"/>
      <c r="B57718" s="3"/>
      <c r="J57718" s="3"/>
      <c r="K57718" s="5"/>
      <c r="L57718" s="8"/>
      <c r="N57718" s="5"/>
      <c r="O57718" s="10"/>
      <c r="P57718" s="8"/>
    </row>
    <row r="57719" spans="1:16" s="2" customFormat="1" x14ac:dyDescent="0.15">
      <c r="A57719" s="3"/>
      <c r="B57719" s="3"/>
      <c r="J57719" s="3"/>
      <c r="K57719" s="5"/>
      <c r="L57719" s="8"/>
      <c r="N57719" s="5"/>
      <c r="O57719" s="10"/>
      <c r="P57719" s="8"/>
    </row>
    <row r="57720" spans="1:16" s="2" customFormat="1" x14ac:dyDescent="0.15">
      <c r="A57720" s="3"/>
      <c r="B57720" s="3"/>
      <c r="J57720" s="3"/>
      <c r="K57720" s="5"/>
      <c r="L57720" s="8"/>
      <c r="N57720" s="5"/>
      <c r="O57720" s="10"/>
      <c r="P57720" s="8"/>
    </row>
    <row r="57721" spans="1:16" s="2" customFormat="1" x14ac:dyDescent="0.15">
      <c r="A57721" s="3"/>
      <c r="B57721" s="3"/>
      <c r="J57721" s="3"/>
      <c r="K57721" s="5"/>
      <c r="L57721" s="8"/>
      <c r="N57721" s="5"/>
      <c r="O57721" s="10"/>
      <c r="P57721" s="8"/>
    </row>
    <row r="57722" spans="1:16" s="2" customFormat="1" x14ac:dyDescent="0.15">
      <c r="A57722" s="3"/>
      <c r="B57722" s="3"/>
      <c r="J57722" s="3"/>
      <c r="K57722" s="5"/>
      <c r="L57722" s="8"/>
      <c r="N57722" s="5"/>
      <c r="O57722" s="10"/>
      <c r="P57722" s="8"/>
    </row>
    <row r="57723" spans="1:16" s="2" customFormat="1" x14ac:dyDescent="0.15">
      <c r="A57723" s="3"/>
      <c r="B57723" s="3"/>
      <c r="J57723" s="3"/>
      <c r="K57723" s="5"/>
      <c r="L57723" s="8"/>
      <c r="N57723" s="5"/>
      <c r="O57723" s="10"/>
      <c r="P57723" s="8"/>
    </row>
    <row r="57724" spans="1:16" s="2" customFormat="1" x14ac:dyDescent="0.15">
      <c r="A57724" s="3"/>
      <c r="B57724" s="3"/>
      <c r="J57724" s="3"/>
      <c r="K57724" s="5"/>
      <c r="L57724" s="8"/>
      <c r="N57724" s="5"/>
      <c r="O57724" s="10"/>
      <c r="P57724" s="8"/>
    </row>
    <row r="57725" spans="1:16" s="2" customFormat="1" x14ac:dyDescent="0.15">
      <c r="A57725" s="3"/>
      <c r="B57725" s="3"/>
      <c r="J57725" s="3"/>
      <c r="K57725" s="5"/>
      <c r="L57725" s="8"/>
      <c r="N57725" s="5"/>
      <c r="O57725" s="10"/>
      <c r="P57725" s="8"/>
    </row>
    <row r="57726" spans="1:16" s="2" customFormat="1" x14ac:dyDescent="0.15">
      <c r="A57726" s="3"/>
      <c r="B57726" s="3"/>
      <c r="J57726" s="3"/>
      <c r="K57726" s="5"/>
      <c r="L57726" s="8"/>
      <c r="N57726" s="5"/>
      <c r="O57726" s="10"/>
      <c r="P57726" s="8"/>
    </row>
    <row r="57727" spans="1:16" s="2" customFormat="1" x14ac:dyDescent="0.15">
      <c r="A57727" s="3"/>
      <c r="B57727" s="3"/>
      <c r="J57727" s="3"/>
      <c r="K57727" s="5"/>
      <c r="L57727" s="8"/>
      <c r="N57727" s="5"/>
      <c r="O57727" s="10"/>
      <c r="P57727" s="8"/>
    </row>
    <row r="57728" spans="1:16" s="2" customFormat="1" x14ac:dyDescent="0.15">
      <c r="A57728" s="3"/>
      <c r="B57728" s="3"/>
      <c r="J57728" s="3"/>
      <c r="K57728" s="5"/>
      <c r="L57728" s="8"/>
      <c r="N57728" s="5"/>
      <c r="O57728" s="10"/>
      <c r="P57728" s="8"/>
    </row>
    <row r="57729" spans="1:16" s="2" customFormat="1" x14ac:dyDescent="0.15">
      <c r="A57729" s="3"/>
      <c r="B57729" s="3"/>
      <c r="J57729" s="3"/>
      <c r="K57729" s="5"/>
      <c r="L57729" s="8"/>
      <c r="N57729" s="5"/>
      <c r="O57729" s="10"/>
      <c r="P57729" s="8"/>
    </row>
    <row r="57730" spans="1:16" s="2" customFormat="1" x14ac:dyDescent="0.15">
      <c r="A57730" s="3"/>
      <c r="B57730" s="3"/>
      <c r="J57730" s="3"/>
      <c r="K57730" s="5"/>
      <c r="L57730" s="8"/>
      <c r="N57730" s="5"/>
      <c r="O57730" s="10"/>
      <c r="P57730" s="8"/>
    </row>
    <row r="57731" spans="1:16" s="2" customFormat="1" x14ac:dyDescent="0.15">
      <c r="A57731" s="3"/>
      <c r="B57731" s="3"/>
      <c r="J57731" s="3"/>
      <c r="K57731" s="5"/>
      <c r="L57731" s="8"/>
      <c r="N57731" s="5"/>
      <c r="O57731" s="10"/>
      <c r="P57731" s="8"/>
    </row>
    <row r="57732" spans="1:16" s="2" customFormat="1" x14ac:dyDescent="0.15">
      <c r="A57732" s="3"/>
      <c r="B57732" s="3"/>
      <c r="J57732" s="3"/>
      <c r="K57732" s="5"/>
      <c r="L57732" s="8"/>
      <c r="N57732" s="5"/>
      <c r="O57732" s="10"/>
      <c r="P57732" s="8"/>
    </row>
    <row r="57733" spans="1:16" s="2" customFormat="1" x14ac:dyDescent="0.15">
      <c r="A57733" s="3"/>
      <c r="B57733" s="3"/>
      <c r="J57733" s="3"/>
      <c r="K57733" s="5"/>
      <c r="L57733" s="8"/>
      <c r="N57733" s="5"/>
      <c r="O57733" s="10"/>
      <c r="P57733" s="8"/>
    </row>
    <row r="57734" spans="1:16" s="2" customFormat="1" x14ac:dyDescent="0.15">
      <c r="A57734" s="3"/>
      <c r="B57734" s="3"/>
      <c r="J57734" s="3"/>
      <c r="K57734" s="5"/>
      <c r="L57734" s="8"/>
      <c r="N57734" s="5"/>
      <c r="O57734" s="10"/>
      <c r="P57734" s="8"/>
    </row>
    <row r="57735" spans="1:16" s="2" customFormat="1" x14ac:dyDescent="0.15">
      <c r="A57735" s="3"/>
      <c r="B57735" s="3"/>
      <c r="J57735" s="3"/>
      <c r="K57735" s="5"/>
      <c r="L57735" s="8"/>
      <c r="N57735" s="5"/>
      <c r="O57735" s="10"/>
      <c r="P57735" s="8"/>
    </row>
    <row r="57736" spans="1:16" s="2" customFormat="1" x14ac:dyDescent="0.15">
      <c r="A57736" s="3"/>
      <c r="B57736" s="3"/>
      <c r="J57736" s="3"/>
      <c r="K57736" s="5"/>
      <c r="L57736" s="8"/>
      <c r="N57736" s="5"/>
      <c r="O57736" s="10"/>
      <c r="P57736" s="8"/>
    </row>
    <row r="57737" spans="1:16" s="2" customFormat="1" x14ac:dyDescent="0.15">
      <c r="A57737" s="3"/>
      <c r="B57737" s="3"/>
      <c r="J57737" s="3"/>
      <c r="K57737" s="5"/>
      <c r="L57737" s="8"/>
      <c r="N57737" s="5"/>
      <c r="O57737" s="10"/>
      <c r="P57737" s="8"/>
    </row>
    <row r="57738" spans="1:16" s="2" customFormat="1" x14ac:dyDescent="0.15">
      <c r="A57738" s="3"/>
      <c r="B57738" s="3"/>
      <c r="J57738" s="3"/>
      <c r="K57738" s="5"/>
      <c r="L57738" s="8"/>
      <c r="N57738" s="5"/>
      <c r="O57738" s="10"/>
      <c r="P57738" s="8"/>
    </row>
    <row r="57739" spans="1:16" s="2" customFormat="1" x14ac:dyDescent="0.15">
      <c r="A57739" s="3"/>
      <c r="B57739" s="3"/>
      <c r="J57739" s="3"/>
      <c r="K57739" s="5"/>
      <c r="L57739" s="8"/>
      <c r="N57739" s="5"/>
      <c r="O57739" s="10"/>
      <c r="P57739" s="8"/>
    </row>
    <row r="57740" spans="1:16" s="2" customFormat="1" x14ac:dyDescent="0.15">
      <c r="A57740" s="3"/>
      <c r="B57740" s="3"/>
      <c r="J57740" s="3"/>
      <c r="K57740" s="5"/>
      <c r="L57740" s="8"/>
      <c r="N57740" s="5"/>
      <c r="O57740" s="10"/>
      <c r="P57740" s="8"/>
    </row>
    <row r="57741" spans="1:16" s="2" customFormat="1" x14ac:dyDescent="0.15">
      <c r="A57741" s="3"/>
      <c r="B57741" s="3"/>
      <c r="J57741" s="3"/>
      <c r="K57741" s="5"/>
      <c r="L57741" s="8"/>
      <c r="N57741" s="5"/>
      <c r="O57741" s="10"/>
      <c r="P57741" s="8"/>
    </row>
    <row r="57742" spans="1:16" s="2" customFormat="1" x14ac:dyDescent="0.15">
      <c r="A57742" s="3"/>
      <c r="B57742" s="3"/>
      <c r="J57742" s="3"/>
      <c r="K57742" s="5"/>
      <c r="L57742" s="8"/>
      <c r="N57742" s="5"/>
      <c r="O57742" s="10"/>
      <c r="P57742" s="8"/>
    </row>
    <row r="57743" spans="1:16" s="2" customFormat="1" x14ac:dyDescent="0.15">
      <c r="A57743" s="3"/>
      <c r="B57743" s="3"/>
      <c r="J57743" s="3"/>
      <c r="K57743" s="5"/>
      <c r="L57743" s="8"/>
      <c r="N57743" s="5"/>
      <c r="O57743" s="10"/>
      <c r="P57743" s="8"/>
    </row>
    <row r="57744" spans="1:16" s="2" customFormat="1" x14ac:dyDescent="0.15">
      <c r="A57744" s="3"/>
      <c r="B57744" s="3"/>
      <c r="J57744" s="3"/>
      <c r="K57744" s="5"/>
      <c r="L57744" s="8"/>
      <c r="N57744" s="5"/>
      <c r="O57744" s="10"/>
      <c r="P57744" s="8"/>
    </row>
    <row r="57745" spans="1:16" s="2" customFormat="1" x14ac:dyDescent="0.15">
      <c r="A57745" s="3"/>
      <c r="B57745" s="3"/>
      <c r="J57745" s="3"/>
      <c r="K57745" s="5"/>
      <c r="L57745" s="8"/>
      <c r="N57745" s="5"/>
      <c r="O57745" s="10"/>
      <c r="P57745" s="8"/>
    </row>
    <row r="57746" spans="1:16" s="2" customFormat="1" x14ac:dyDescent="0.15">
      <c r="A57746" s="3"/>
      <c r="B57746" s="3"/>
      <c r="J57746" s="3"/>
      <c r="K57746" s="5"/>
      <c r="L57746" s="8"/>
      <c r="N57746" s="5"/>
      <c r="O57746" s="10"/>
      <c r="P57746" s="8"/>
    </row>
    <row r="57747" spans="1:16" s="2" customFormat="1" x14ac:dyDescent="0.15">
      <c r="A57747" s="3"/>
      <c r="B57747" s="3"/>
      <c r="J57747" s="3"/>
      <c r="K57747" s="5"/>
      <c r="L57747" s="8"/>
      <c r="N57747" s="5"/>
      <c r="O57747" s="10"/>
      <c r="P57747" s="8"/>
    </row>
    <row r="57748" spans="1:16" s="2" customFormat="1" x14ac:dyDescent="0.15">
      <c r="A57748" s="3"/>
      <c r="B57748" s="3"/>
      <c r="J57748" s="3"/>
      <c r="K57748" s="5"/>
      <c r="L57748" s="8"/>
      <c r="N57748" s="5"/>
      <c r="O57748" s="10"/>
      <c r="P57748" s="8"/>
    </row>
    <row r="57749" spans="1:16" s="2" customFormat="1" x14ac:dyDescent="0.15">
      <c r="A57749" s="3"/>
      <c r="B57749" s="3"/>
      <c r="J57749" s="3"/>
      <c r="K57749" s="5"/>
      <c r="L57749" s="8"/>
      <c r="N57749" s="5"/>
      <c r="O57749" s="10"/>
      <c r="P57749" s="8"/>
    </row>
    <row r="57750" spans="1:16" s="2" customFormat="1" x14ac:dyDescent="0.15">
      <c r="A57750" s="3"/>
      <c r="B57750" s="3"/>
      <c r="J57750" s="3"/>
      <c r="K57750" s="5"/>
      <c r="L57750" s="8"/>
      <c r="N57750" s="5"/>
      <c r="O57750" s="10"/>
      <c r="P57750" s="8"/>
    </row>
    <row r="57751" spans="1:16" s="2" customFormat="1" x14ac:dyDescent="0.15">
      <c r="A57751" s="3"/>
      <c r="B57751" s="3"/>
      <c r="J57751" s="3"/>
      <c r="K57751" s="5"/>
      <c r="L57751" s="8"/>
      <c r="N57751" s="5"/>
      <c r="O57751" s="10"/>
      <c r="P57751" s="8"/>
    </row>
    <row r="57752" spans="1:16" s="2" customFormat="1" x14ac:dyDescent="0.15">
      <c r="A57752" s="3"/>
      <c r="B57752" s="3"/>
      <c r="J57752" s="3"/>
      <c r="K57752" s="5"/>
      <c r="L57752" s="8"/>
      <c r="N57752" s="5"/>
      <c r="O57752" s="10"/>
      <c r="P57752" s="8"/>
    </row>
    <row r="57753" spans="1:16" s="2" customFormat="1" x14ac:dyDescent="0.15">
      <c r="A57753" s="3"/>
      <c r="B57753" s="3"/>
      <c r="J57753" s="3"/>
      <c r="K57753" s="5"/>
      <c r="L57753" s="8"/>
      <c r="N57753" s="5"/>
      <c r="O57753" s="10"/>
      <c r="P57753" s="8"/>
    </row>
    <row r="57754" spans="1:16" s="2" customFormat="1" x14ac:dyDescent="0.15">
      <c r="A57754" s="3"/>
      <c r="B57754" s="3"/>
      <c r="J57754" s="3"/>
      <c r="K57754" s="5"/>
      <c r="L57754" s="8"/>
      <c r="N57754" s="5"/>
      <c r="O57754" s="10"/>
      <c r="P57754" s="8"/>
    </row>
    <row r="57755" spans="1:16" s="2" customFormat="1" x14ac:dyDescent="0.15">
      <c r="A57755" s="3"/>
      <c r="B57755" s="3"/>
      <c r="J57755" s="3"/>
      <c r="K57755" s="5"/>
      <c r="L57755" s="8"/>
      <c r="N57755" s="5"/>
      <c r="O57755" s="10"/>
      <c r="P57755" s="8"/>
    </row>
    <row r="57756" spans="1:16" s="2" customFormat="1" x14ac:dyDescent="0.15">
      <c r="A57756" s="3"/>
      <c r="B57756" s="3"/>
      <c r="J57756" s="3"/>
      <c r="K57756" s="5"/>
      <c r="L57756" s="8"/>
      <c r="N57756" s="5"/>
      <c r="O57756" s="10"/>
      <c r="P57756" s="8"/>
    </row>
    <row r="57757" spans="1:16" s="2" customFormat="1" x14ac:dyDescent="0.15">
      <c r="A57757" s="3"/>
      <c r="B57757" s="3"/>
      <c r="J57757" s="3"/>
      <c r="K57757" s="5"/>
      <c r="L57757" s="8"/>
      <c r="N57757" s="5"/>
      <c r="O57757" s="10"/>
      <c r="P57757" s="8"/>
    </row>
    <row r="57758" spans="1:16" s="2" customFormat="1" x14ac:dyDescent="0.15">
      <c r="A57758" s="3"/>
      <c r="B57758" s="3"/>
      <c r="J57758" s="3"/>
      <c r="K57758" s="5"/>
      <c r="L57758" s="8"/>
      <c r="N57758" s="5"/>
      <c r="O57758" s="10"/>
      <c r="P57758" s="8"/>
    </row>
    <row r="57759" spans="1:16" s="2" customFormat="1" x14ac:dyDescent="0.15">
      <c r="A57759" s="3"/>
      <c r="B57759" s="3"/>
      <c r="J57759" s="3"/>
      <c r="K57759" s="5"/>
      <c r="L57759" s="8"/>
      <c r="N57759" s="5"/>
      <c r="O57759" s="10"/>
      <c r="P57759" s="8"/>
    </row>
    <row r="57760" spans="1:16" s="2" customFormat="1" x14ac:dyDescent="0.15">
      <c r="A57760" s="3"/>
      <c r="B57760" s="3"/>
      <c r="J57760" s="3"/>
      <c r="K57760" s="5"/>
      <c r="L57760" s="8"/>
      <c r="N57760" s="5"/>
      <c r="O57760" s="10"/>
      <c r="P57760" s="8"/>
    </row>
    <row r="57761" spans="1:16" s="2" customFormat="1" x14ac:dyDescent="0.15">
      <c r="A57761" s="3"/>
      <c r="B57761" s="3"/>
      <c r="J57761" s="3"/>
      <c r="K57761" s="5"/>
      <c r="L57761" s="8"/>
      <c r="N57761" s="5"/>
      <c r="O57761" s="10"/>
      <c r="P57761" s="8"/>
    </row>
    <row r="57762" spans="1:16" s="2" customFormat="1" x14ac:dyDescent="0.15">
      <c r="A57762" s="3"/>
      <c r="B57762" s="3"/>
      <c r="J57762" s="3"/>
      <c r="K57762" s="5"/>
      <c r="L57762" s="8"/>
      <c r="N57762" s="5"/>
      <c r="O57762" s="10"/>
      <c r="P57762" s="8"/>
    </row>
    <row r="57763" spans="1:16" s="2" customFormat="1" x14ac:dyDescent="0.15">
      <c r="A57763" s="3"/>
      <c r="B57763" s="3"/>
      <c r="J57763" s="3"/>
      <c r="K57763" s="5"/>
      <c r="L57763" s="8"/>
      <c r="N57763" s="5"/>
      <c r="O57763" s="10"/>
      <c r="P57763" s="8"/>
    </row>
    <row r="57764" spans="1:16" s="2" customFormat="1" x14ac:dyDescent="0.15">
      <c r="A57764" s="3"/>
      <c r="B57764" s="3"/>
      <c r="J57764" s="3"/>
      <c r="K57764" s="5"/>
      <c r="L57764" s="8"/>
      <c r="N57764" s="5"/>
      <c r="O57764" s="10"/>
      <c r="P57764" s="8"/>
    </row>
    <row r="57765" spans="1:16" s="2" customFormat="1" x14ac:dyDescent="0.15">
      <c r="A57765" s="3"/>
      <c r="B57765" s="3"/>
      <c r="J57765" s="3"/>
      <c r="K57765" s="5"/>
      <c r="L57765" s="8"/>
      <c r="N57765" s="5"/>
      <c r="O57765" s="10"/>
      <c r="P57765" s="8"/>
    </row>
    <row r="57766" spans="1:16" s="2" customFormat="1" x14ac:dyDescent="0.15">
      <c r="A57766" s="3"/>
      <c r="B57766" s="3"/>
      <c r="J57766" s="3"/>
      <c r="K57766" s="5"/>
      <c r="L57766" s="8"/>
      <c r="N57766" s="5"/>
      <c r="O57766" s="10"/>
      <c r="P57766" s="8"/>
    </row>
    <row r="57767" spans="1:16" s="2" customFormat="1" x14ac:dyDescent="0.15">
      <c r="A57767" s="3"/>
      <c r="B57767" s="3"/>
      <c r="J57767" s="3"/>
      <c r="K57767" s="5"/>
      <c r="L57767" s="8"/>
      <c r="N57767" s="5"/>
      <c r="O57767" s="10"/>
      <c r="P57767" s="8"/>
    </row>
    <row r="57768" spans="1:16" s="2" customFormat="1" x14ac:dyDescent="0.15">
      <c r="A57768" s="3"/>
      <c r="B57768" s="3"/>
      <c r="J57768" s="3"/>
      <c r="K57768" s="5"/>
      <c r="L57768" s="8"/>
      <c r="N57768" s="5"/>
      <c r="O57768" s="10"/>
      <c r="P57768" s="8"/>
    </row>
    <row r="57769" spans="1:16" s="2" customFormat="1" x14ac:dyDescent="0.15">
      <c r="A57769" s="3"/>
      <c r="B57769" s="3"/>
      <c r="J57769" s="3"/>
      <c r="K57769" s="5"/>
      <c r="L57769" s="8"/>
      <c r="N57769" s="5"/>
      <c r="O57769" s="10"/>
      <c r="P57769" s="8"/>
    </row>
    <row r="57770" spans="1:16" s="2" customFormat="1" x14ac:dyDescent="0.15">
      <c r="A57770" s="3"/>
      <c r="B57770" s="3"/>
      <c r="J57770" s="3"/>
      <c r="K57770" s="5"/>
      <c r="L57770" s="8"/>
      <c r="N57770" s="5"/>
      <c r="O57770" s="10"/>
      <c r="P57770" s="8"/>
    </row>
    <row r="57771" spans="1:16" s="2" customFormat="1" x14ac:dyDescent="0.15">
      <c r="A57771" s="3"/>
      <c r="B57771" s="3"/>
      <c r="J57771" s="3"/>
      <c r="K57771" s="5"/>
      <c r="L57771" s="8"/>
      <c r="N57771" s="5"/>
      <c r="O57771" s="10"/>
      <c r="P57771" s="8"/>
    </row>
    <row r="57772" spans="1:16" s="2" customFormat="1" x14ac:dyDescent="0.15">
      <c r="A57772" s="3"/>
      <c r="B57772" s="3"/>
      <c r="J57772" s="3"/>
      <c r="K57772" s="5"/>
      <c r="L57772" s="8"/>
      <c r="N57772" s="5"/>
      <c r="O57772" s="10"/>
      <c r="P57772" s="8"/>
    </row>
    <row r="57773" spans="1:16" s="2" customFormat="1" x14ac:dyDescent="0.15">
      <c r="A57773" s="3"/>
      <c r="B57773" s="3"/>
      <c r="J57773" s="3"/>
      <c r="K57773" s="5"/>
      <c r="L57773" s="8"/>
      <c r="N57773" s="5"/>
      <c r="O57773" s="10"/>
      <c r="P57773" s="8"/>
    </row>
    <row r="57774" spans="1:16" s="2" customFormat="1" x14ac:dyDescent="0.15">
      <c r="A57774" s="3"/>
      <c r="B57774" s="3"/>
      <c r="J57774" s="3"/>
      <c r="K57774" s="5"/>
      <c r="L57774" s="8"/>
      <c r="N57774" s="5"/>
      <c r="O57774" s="10"/>
      <c r="P57774" s="8"/>
    </row>
    <row r="57775" spans="1:16" s="2" customFormat="1" x14ac:dyDescent="0.15">
      <c r="A57775" s="3"/>
      <c r="B57775" s="3"/>
      <c r="J57775" s="3"/>
      <c r="K57775" s="5"/>
      <c r="L57775" s="8"/>
      <c r="N57775" s="5"/>
      <c r="O57775" s="10"/>
      <c r="P57775" s="8"/>
    </row>
    <row r="57776" spans="1:16" s="2" customFormat="1" x14ac:dyDescent="0.15">
      <c r="A57776" s="3"/>
      <c r="B57776" s="3"/>
      <c r="J57776" s="3"/>
      <c r="K57776" s="5"/>
      <c r="L57776" s="8"/>
      <c r="N57776" s="5"/>
      <c r="O57776" s="10"/>
      <c r="P57776" s="8"/>
    </row>
    <row r="57777" spans="1:16" s="2" customFormat="1" x14ac:dyDescent="0.15">
      <c r="A57777" s="3"/>
      <c r="B57777" s="3"/>
      <c r="J57777" s="3"/>
      <c r="K57777" s="5"/>
      <c r="L57777" s="8"/>
      <c r="N57777" s="5"/>
      <c r="O57777" s="10"/>
      <c r="P57777" s="8"/>
    </row>
    <row r="57778" spans="1:16" s="2" customFormat="1" x14ac:dyDescent="0.15">
      <c r="A57778" s="3"/>
      <c r="B57778" s="3"/>
      <c r="J57778" s="3"/>
      <c r="K57778" s="5"/>
      <c r="L57778" s="8"/>
      <c r="N57778" s="5"/>
      <c r="O57778" s="10"/>
      <c r="P57778" s="8"/>
    </row>
    <row r="57779" spans="1:16" s="2" customFormat="1" x14ac:dyDescent="0.15">
      <c r="A57779" s="3"/>
      <c r="B57779" s="3"/>
      <c r="J57779" s="3"/>
      <c r="K57779" s="5"/>
      <c r="L57779" s="8"/>
      <c r="N57779" s="5"/>
      <c r="O57779" s="10"/>
      <c r="P57779" s="8"/>
    </row>
    <row r="57780" spans="1:16" s="2" customFormat="1" x14ac:dyDescent="0.15">
      <c r="A57780" s="3"/>
      <c r="B57780" s="3"/>
      <c r="J57780" s="3"/>
      <c r="K57780" s="5"/>
      <c r="L57780" s="8"/>
      <c r="N57780" s="5"/>
      <c r="O57780" s="10"/>
      <c r="P57780" s="8"/>
    </row>
    <row r="57781" spans="1:16" s="2" customFormat="1" x14ac:dyDescent="0.15">
      <c r="A57781" s="3"/>
      <c r="B57781" s="3"/>
      <c r="J57781" s="3"/>
      <c r="K57781" s="5"/>
      <c r="L57781" s="8"/>
      <c r="N57781" s="5"/>
      <c r="O57781" s="10"/>
      <c r="P57781" s="8"/>
    </row>
    <row r="57782" spans="1:16" s="2" customFormat="1" x14ac:dyDescent="0.15">
      <c r="A57782" s="3"/>
      <c r="B57782" s="3"/>
      <c r="J57782" s="3"/>
      <c r="K57782" s="5"/>
      <c r="L57782" s="8"/>
      <c r="N57782" s="5"/>
      <c r="O57782" s="10"/>
      <c r="P57782" s="8"/>
    </row>
    <row r="57783" spans="1:16" s="2" customFormat="1" x14ac:dyDescent="0.15">
      <c r="A57783" s="3"/>
      <c r="B57783" s="3"/>
      <c r="J57783" s="3"/>
      <c r="K57783" s="5"/>
      <c r="L57783" s="8"/>
      <c r="N57783" s="5"/>
      <c r="O57783" s="10"/>
      <c r="P57783" s="8"/>
    </row>
    <row r="57784" spans="1:16" s="2" customFormat="1" x14ac:dyDescent="0.15">
      <c r="A57784" s="3"/>
      <c r="B57784" s="3"/>
      <c r="J57784" s="3"/>
      <c r="K57784" s="5"/>
      <c r="L57784" s="8"/>
      <c r="N57784" s="5"/>
      <c r="O57784" s="10"/>
      <c r="P57784" s="8"/>
    </row>
    <row r="57785" spans="1:16" s="2" customFormat="1" x14ac:dyDescent="0.15">
      <c r="A57785" s="3"/>
      <c r="B57785" s="3"/>
      <c r="J57785" s="3"/>
      <c r="K57785" s="5"/>
      <c r="L57785" s="8"/>
      <c r="N57785" s="5"/>
      <c r="O57785" s="10"/>
      <c r="P57785" s="8"/>
    </row>
    <row r="57786" spans="1:16" s="2" customFormat="1" x14ac:dyDescent="0.15">
      <c r="A57786" s="3"/>
      <c r="B57786" s="3"/>
      <c r="J57786" s="3"/>
      <c r="K57786" s="5"/>
      <c r="L57786" s="8"/>
      <c r="N57786" s="5"/>
      <c r="O57786" s="10"/>
      <c r="P57786" s="8"/>
    </row>
    <row r="57787" spans="1:16" s="2" customFormat="1" x14ac:dyDescent="0.15">
      <c r="A57787" s="3"/>
      <c r="B57787" s="3"/>
      <c r="J57787" s="3"/>
      <c r="K57787" s="5"/>
      <c r="L57787" s="8"/>
      <c r="N57787" s="5"/>
      <c r="O57787" s="10"/>
      <c r="P57787" s="8"/>
    </row>
    <row r="57788" spans="1:16" s="2" customFormat="1" x14ac:dyDescent="0.15">
      <c r="A57788" s="3"/>
      <c r="B57788" s="3"/>
      <c r="J57788" s="3"/>
      <c r="K57788" s="5"/>
      <c r="L57788" s="8"/>
      <c r="N57788" s="5"/>
      <c r="O57788" s="10"/>
      <c r="P57788" s="8"/>
    </row>
    <row r="57789" spans="1:16" s="2" customFormat="1" x14ac:dyDescent="0.15">
      <c r="A57789" s="3"/>
      <c r="B57789" s="3"/>
      <c r="J57789" s="3"/>
      <c r="K57789" s="5"/>
      <c r="L57789" s="8"/>
      <c r="N57789" s="5"/>
      <c r="O57789" s="10"/>
      <c r="P57789" s="8"/>
    </row>
    <row r="57790" spans="1:16" s="2" customFormat="1" x14ac:dyDescent="0.15">
      <c r="A57790" s="3"/>
      <c r="B57790" s="3"/>
      <c r="J57790" s="3"/>
      <c r="K57790" s="5"/>
      <c r="L57790" s="8"/>
      <c r="N57790" s="5"/>
      <c r="O57790" s="10"/>
      <c r="P57790" s="8"/>
    </row>
    <row r="57791" spans="1:16" s="2" customFormat="1" x14ac:dyDescent="0.15">
      <c r="A57791" s="3"/>
      <c r="B57791" s="3"/>
      <c r="J57791" s="3"/>
      <c r="K57791" s="5"/>
      <c r="L57791" s="8"/>
      <c r="N57791" s="5"/>
      <c r="O57791" s="10"/>
      <c r="P57791" s="8"/>
    </row>
    <row r="57792" spans="1:16" s="2" customFormat="1" x14ac:dyDescent="0.15">
      <c r="A57792" s="3"/>
      <c r="B57792" s="3"/>
      <c r="J57792" s="3"/>
      <c r="K57792" s="5"/>
      <c r="L57792" s="8"/>
      <c r="N57792" s="5"/>
      <c r="O57792" s="10"/>
      <c r="P57792" s="8"/>
    </row>
    <row r="57793" spans="1:16" s="2" customFormat="1" x14ac:dyDescent="0.15">
      <c r="A57793" s="3"/>
      <c r="B57793" s="3"/>
      <c r="J57793" s="3"/>
      <c r="K57793" s="5"/>
      <c r="L57793" s="8"/>
      <c r="N57793" s="5"/>
      <c r="O57793" s="10"/>
      <c r="P57793" s="8"/>
    </row>
    <row r="57794" spans="1:16" s="2" customFormat="1" x14ac:dyDescent="0.15">
      <c r="A57794" s="3"/>
      <c r="B57794" s="3"/>
      <c r="J57794" s="3"/>
      <c r="K57794" s="5"/>
      <c r="L57794" s="8"/>
      <c r="N57794" s="5"/>
      <c r="O57794" s="10"/>
      <c r="P57794" s="8"/>
    </row>
    <row r="57795" spans="1:16" s="2" customFormat="1" x14ac:dyDescent="0.15">
      <c r="A57795" s="3"/>
      <c r="B57795" s="3"/>
      <c r="J57795" s="3"/>
      <c r="K57795" s="5"/>
      <c r="L57795" s="8"/>
      <c r="N57795" s="5"/>
      <c r="O57795" s="10"/>
      <c r="P57795" s="8"/>
    </row>
    <row r="57796" spans="1:16" s="2" customFormat="1" x14ac:dyDescent="0.15">
      <c r="A57796" s="3"/>
      <c r="B57796" s="3"/>
      <c r="J57796" s="3"/>
      <c r="K57796" s="5"/>
      <c r="L57796" s="8"/>
      <c r="N57796" s="5"/>
      <c r="O57796" s="10"/>
      <c r="P57796" s="8"/>
    </row>
    <row r="57797" spans="1:16" s="2" customFormat="1" x14ac:dyDescent="0.15">
      <c r="A57797" s="3"/>
      <c r="B57797" s="3"/>
      <c r="J57797" s="3"/>
      <c r="K57797" s="5"/>
      <c r="L57797" s="8"/>
      <c r="N57797" s="5"/>
      <c r="O57797" s="10"/>
      <c r="P57797" s="8"/>
    </row>
    <row r="57798" spans="1:16" s="2" customFormat="1" x14ac:dyDescent="0.15">
      <c r="A57798" s="3"/>
      <c r="B57798" s="3"/>
      <c r="J57798" s="3"/>
      <c r="K57798" s="5"/>
      <c r="L57798" s="8"/>
      <c r="N57798" s="5"/>
      <c r="O57798" s="10"/>
      <c r="P57798" s="8"/>
    </row>
    <row r="57799" spans="1:16" s="2" customFormat="1" x14ac:dyDescent="0.15">
      <c r="A57799" s="3"/>
      <c r="B57799" s="3"/>
      <c r="J57799" s="3"/>
      <c r="K57799" s="5"/>
      <c r="L57799" s="8"/>
      <c r="N57799" s="5"/>
      <c r="O57799" s="10"/>
      <c r="P57799" s="8"/>
    </row>
    <row r="57800" spans="1:16" s="2" customFormat="1" x14ac:dyDescent="0.15">
      <c r="A57800" s="3"/>
      <c r="B57800" s="3"/>
      <c r="J57800" s="3"/>
      <c r="K57800" s="5"/>
      <c r="L57800" s="8"/>
      <c r="N57800" s="5"/>
      <c r="O57800" s="10"/>
      <c r="P57800" s="8"/>
    </row>
    <row r="57801" spans="1:16" s="2" customFormat="1" x14ac:dyDescent="0.15">
      <c r="A57801" s="3"/>
      <c r="B57801" s="3"/>
      <c r="J57801" s="3"/>
      <c r="K57801" s="5"/>
      <c r="L57801" s="8"/>
      <c r="N57801" s="5"/>
      <c r="O57801" s="10"/>
      <c r="P57801" s="8"/>
    </row>
    <row r="57802" spans="1:16" s="2" customFormat="1" x14ac:dyDescent="0.15">
      <c r="A57802" s="3"/>
      <c r="B57802" s="3"/>
      <c r="J57802" s="3"/>
      <c r="K57802" s="5"/>
      <c r="L57802" s="8"/>
      <c r="N57802" s="5"/>
      <c r="O57802" s="10"/>
      <c r="P57802" s="8"/>
    </row>
    <row r="57803" spans="1:16" s="2" customFormat="1" x14ac:dyDescent="0.15">
      <c r="A57803" s="3"/>
      <c r="B57803" s="3"/>
      <c r="J57803" s="3"/>
      <c r="K57803" s="5"/>
      <c r="L57803" s="8"/>
      <c r="N57803" s="5"/>
      <c r="O57803" s="10"/>
      <c r="P57803" s="8"/>
    </row>
    <row r="57804" spans="1:16" s="2" customFormat="1" x14ac:dyDescent="0.15">
      <c r="A57804" s="3"/>
      <c r="B57804" s="3"/>
      <c r="J57804" s="3"/>
      <c r="K57804" s="5"/>
      <c r="L57804" s="8"/>
      <c r="N57804" s="5"/>
      <c r="O57804" s="10"/>
      <c r="P57804" s="8"/>
    </row>
    <row r="57805" spans="1:16" s="2" customFormat="1" x14ac:dyDescent="0.15">
      <c r="A57805" s="3"/>
      <c r="B57805" s="3"/>
      <c r="J57805" s="3"/>
      <c r="K57805" s="5"/>
      <c r="L57805" s="8"/>
      <c r="N57805" s="5"/>
      <c r="O57805" s="10"/>
      <c r="P57805" s="8"/>
    </row>
    <row r="57806" spans="1:16" s="2" customFormat="1" x14ac:dyDescent="0.15">
      <c r="A57806" s="3"/>
      <c r="B57806" s="3"/>
      <c r="J57806" s="3"/>
      <c r="K57806" s="5"/>
      <c r="L57806" s="8"/>
      <c r="N57806" s="5"/>
      <c r="O57806" s="10"/>
      <c r="P57806" s="8"/>
    </row>
    <row r="57807" spans="1:16" s="2" customFormat="1" x14ac:dyDescent="0.15">
      <c r="A57807" s="3"/>
      <c r="B57807" s="3"/>
      <c r="J57807" s="3"/>
      <c r="K57807" s="5"/>
      <c r="L57807" s="8"/>
      <c r="N57807" s="5"/>
      <c r="O57807" s="10"/>
      <c r="P57807" s="8"/>
    </row>
    <row r="57808" spans="1:16" s="2" customFormat="1" x14ac:dyDescent="0.15">
      <c r="A57808" s="3"/>
      <c r="B57808" s="3"/>
      <c r="J57808" s="3"/>
      <c r="K57808" s="5"/>
      <c r="L57808" s="8"/>
      <c r="N57808" s="5"/>
      <c r="O57808" s="10"/>
      <c r="P57808" s="8"/>
    </row>
    <row r="57809" spans="1:16" s="2" customFormat="1" x14ac:dyDescent="0.15">
      <c r="A57809" s="3"/>
      <c r="B57809" s="3"/>
      <c r="J57809" s="3"/>
      <c r="K57809" s="5"/>
      <c r="L57809" s="8"/>
      <c r="N57809" s="5"/>
      <c r="O57809" s="10"/>
      <c r="P57809" s="8"/>
    </row>
    <row r="57810" spans="1:16" s="2" customFormat="1" x14ac:dyDescent="0.15">
      <c r="A57810" s="3"/>
      <c r="B57810" s="3"/>
      <c r="J57810" s="3"/>
      <c r="K57810" s="5"/>
      <c r="L57810" s="8"/>
      <c r="N57810" s="5"/>
      <c r="O57810" s="10"/>
      <c r="P57810" s="8"/>
    </row>
    <row r="57811" spans="1:16" s="2" customFormat="1" x14ac:dyDescent="0.15">
      <c r="A57811" s="3"/>
      <c r="B57811" s="3"/>
      <c r="J57811" s="3"/>
      <c r="K57811" s="5"/>
      <c r="L57811" s="8"/>
      <c r="N57811" s="5"/>
      <c r="O57811" s="10"/>
      <c r="P57811" s="8"/>
    </row>
    <row r="57812" spans="1:16" s="2" customFormat="1" x14ac:dyDescent="0.15">
      <c r="A57812" s="3"/>
      <c r="B57812" s="3"/>
      <c r="J57812" s="3"/>
      <c r="K57812" s="5"/>
      <c r="L57812" s="8"/>
      <c r="N57812" s="5"/>
      <c r="O57812" s="10"/>
      <c r="P57812" s="8"/>
    </row>
    <row r="57813" spans="1:16" s="2" customFormat="1" x14ac:dyDescent="0.15">
      <c r="A57813" s="3"/>
      <c r="B57813" s="3"/>
      <c r="J57813" s="3"/>
      <c r="K57813" s="5"/>
      <c r="L57813" s="8"/>
      <c r="N57813" s="5"/>
      <c r="O57813" s="10"/>
      <c r="P57813" s="8"/>
    </row>
    <row r="57814" spans="1:16" s="2" customFormat="1" x14ac:dyDescent="0.15">
      <c r="A57814" s="3"/>
      <c r="B57814" s="3"/>
      <c r="J57814" s="3"/>
      <c r="K57814" s="5"/>
      <c r="L57814" s="8"/>
      <c r="N57814" s="5"/>
      <c r="O57814" s="10"/>
      <c r="P57814" s="8"/>
    </row>
    <row r="57815" spans="1:16" s="2" customFormat="1" x14ac:dyDescent="0.15">
      <c r="A57815" s="3"/>
      <c r="B57815" s="3"/>
      <c r="J57815" s="3"/>
      <c r="K57815" s="5"/>
      <c r="L57815" s="8"/>
      <c r="N57815" s="5"/>
      <c r="O57815" s="10"/>
      <c r="P57815" s="8"/>
    </row>
    <row r="57816" spans="1:16" s="2" customFormat="1" x14ac:dyDescent="0.15">
      <c r="A57816" s="3"/>
      <c r="B57816" s="3"/>
      <c r="J57816" s="3"/>
      <c r="K57816" s="5"/>
      <c r="L57816" s="8"/>
      <c r="N57816" s="5"/>
      <c r="O57816" s="10"/>
      <c r="P57816" s="8"/>
    </row>
    <row r="57817" spans="1:16" s="2" customFormat="1" x14ac:dyDescent="0.15">
      <c r="A57817" s="3"/>
      <c r="B57817" s="3"/>
      <c r="J57817" s="3"/>
      <c r="K57817" s="5"/>
      <c r="L57817" s="8"/>
      <c r="N57817" s="5"/>
      <c r="O57817" s="10"/>
      <c r="P57817" s="8"/>
    </row>
    <row r="57818" spans="1:16" s="2" customFormat="1" x14ac:dyDescent="0.15">
      <c r="A57818" s="3"/>
      <c r="B57818" s="3"/>
      <c r="J57818" s="3"/>
      <c r="K57818" s="5"/>
      <c r="L57818" s="8"/>
      <c r="N57818" s="5"/>
      <c r="O57818" s="10"/>
      <c r="P57818" s="8"/>
    </row>
    <row r="57819" spans="1:16" s="2" customFormat="1" x14ac:dyDescent="0.15">
      <c r="A57819" s="3"/>
      <c r="B57819" s="3"/>
      <c r="J57819" s="3"/>
      <c r="K57819" s="5"/>
      <c r="L57819" s="8"/>
      <c r="N57819" s="5"/>
      <c r="O57819" s="10"/>
      <c r="P57819" s="8"/>
    </row>
    <row r="57820" spans="1:16" s="2" customFormat="1" x14ac:dyDescent="0.15">
      <c r="A57820" s="3"/>
      <c r="B57820" s="3"/>
      <c r="J57820" s="3"/>
      <c r="K57820" s="5"/>
      <c r="L57820" s="8"/>
      <c r="N57820" s="5"/>
      <c r="O57820" s="10"/>
      <c r="P57820" s="8"/>
    </row>
    <row r="57821" spans="1:16" s="2" customFormat="1" x14ac:dyDescent="0.15">
      <c r="A57821" s="3"/>
      <c r="B57821" s="3"/>
      <c r="J57821" s="3"/>
      <c r="K57821" s="5"/>
      <c r="L57821" s="8"/>
      <c r="N57821" s="5"/>
      <c r="O57821" s="10"/>
      <c r="P57821" s="8"/>
    </row>
    <row r="57822" spans="1:16" s="2" customFormat="1" x14ac:dyDescent="0.15">
      <c r="A57822" s="3"/>
      <c r="B57822" s="3"/>
      <c r="J57822" s="3"/>
      <c r="K57822" s="5"/>
      <c r="L57822" s="8"/>
      <c r="N57822" s="5"/>
      <c r="O57822" s="10"/>
      <c r="P57822" s="8"/>
    </row>
    <row r="57823" spans="1:16" s="2" customFormat="1" x14ac:dyDescent="0.15">
      <c r="A57823" s="3"/>
      <c r="B57823" s="3"/>
      <c r="J57823" s="3"/>
      <c r="K57823" s="5"/>
      <c r="L57823" s="8"/>
      <c r="N57823" s="5"/>
      <c r="O57823" s="10"/>
      <c r="P57823" s="8"/>
    </row>
    <row r="57824" spans="1:16" s="2" customFormat="1" x14ac:dyDescent="0.15">
      <c r="A57824" s="3"/>
      <c r="B57824" s="3"/>
      <c r="J57824" s="3"/>
      <c r="K57824" s="5"/>
      <c r="L57824" s="8"/>
      <c r="N57824" s="5"/>
      <c r="O57824" s="10"/>
      <c r="P57824" s="8"/>
    </row>
    <row r="57825" spans="1:16" s="2" customFormat="1" x14ac:dyDescent="0.15">
      <c r="A57825" s="3"/>
      <c r="B57825" s="3"/>
      <c r="J57825" s="3"/>
      <c r="K57825" s="5"/>
      <c r="L57825" s="8"/>
      <c r="N57825" s="5"/>
      <c r="O57825" s="10"/>
      <c r="P57825" s="8"/>
    </row>
    <row r="57826" spans="1:16" s="2" customFormat="1" x14ac:dyDescent="0.15">
      <c r="A57826" s="3"/>
      <c r="B57826" s="3"/>
      <c r="J57826" s="3"/>
      <c r="K57826" s="5"/>
      <c r="L57826" s="8"/>
      <c r="N57826" s="5"/>
      <c r="O57826" s="10"/>
      <c r="P57826" s="8"/>
    </row>
    <row r="57827" spans="1:16" s="2" customFormat="1" x14ac:dyDescent="0.15">
      <c r="A57827" s="3"/>
      <c r="B57827" s="3"/>
      <c r="J57827" s="3"/>
      <c r="K57827" s="5"/>
      <c r="L57827" s="8"/>
      <c r="N57827" s="5"/>
      <c r="O57827" s="10"/>
      <c r="P57827" s="8"/>
    </row>
    <row r="57828" spans="1:16" s="2" customFormat="1" x14ac:dyDescent="0.15">
      <c r="A57828" s="3"/>
      <c r="B57828" s="3"/>
      <c r="J57828" s="3"/>
      <c r="K57828" s="5"/>
      <c r="L57828" s="8"/>
      <c r="N57828" s="5"/>
      <c r="O57828" s="10"/>
      <c r="P57828" s="8"/>
    </row>
    <row r="57829" spans="1:16" s="2" customFormat="1" x14ac:dyDescent="0.15">
      <c r="A57829" s="3"/>
      <c r="B57829" s="3"/>
      <c r="J57829" s="3"/>
      <c r="K57829" s="5"/>
      <c r="L57829" s="8"/>
      <c r="N57829" s="5"/>
      <c r="O57829" s="10"/>
      <c r="P57829" s="8"/>
    </row>
    <row r="57830" spans="1:16" s="2" customFormat="1" x14ac:dyDescent="0.15">
      <c r="A57830" s="3"/>
      <c r="B57830" s="3"/>
      <c r="J57830" s="3"/>
      <c r="K57830" s="5"/>
      <c r="L57830" s="8"/>
      <c r="N57830" s="5"/>
      <c r="O57830" s="10"/>
      <c r="P57830" s="8"/>
    </row>
    <row r="57831" spans="1:16" s="2" customFormat="1" x14ac:dyDescent="0.15">
      <c r="A57831" s="3"/>
      <c r="B57831" s="3"/>
      <c r="J57831" s="3"/>
      <c r="K57831" s="5"/>
      <c r="L57831" s="8"/>
      <c r="N57831" s="5"/>
      <c r="O57831" s="10"/>
      <c r="P57831" s="8"/>
    </row>
    <row r="57832" spans="1:16" s="2" customFormat="1" x14ac:dyDescent="0.15">
      <c r="A57832" s="3"/>
      <c r="B57832" s="3"/>
      <c r="J57832" s="3"/>
      <c r="K57832" s="5"/>
      <c r="L57832" s="8"/>
      <c r="N57832" s="5"/>
      <c r="O57832" s="10"/>
      <c r="P57832" s="8"/>
    </row>
    <row r="57833" spans="1:16" s="2" customFormat="1" x14ac:dyDescent="0.15">
      <c r="A57833" s="3"/>
      <c r="B57833" s="3"/>
      <c r="J57833" s="3"/>
      <c r="K57833" s="5"/>
      <c r="L57833" s="8"/>
      <c r="N57833" s="5"/>
      <c r="O57833" s="10"/>
      <c r="P57833" s="8"/>
    </row>
    <row r="57834" spans="1:16" s="2" customFormat="1" x14ac:dyDescent="0.15">
      <c r="A57834" s="3"/>
      <c r="B57834" s="3"/>
      <c r="J57834" s="3"/>
      <c r="K57834" s="5"/>
      <c r="L57834" s="8"/>
      <c r="N57834" s="5"/>
      <c r="O57834" s="10"/>
      <c r="P57834" s="8"/>
    </row>
    <row r="57835" spans="1:16" s="2" customFormat="1" x14ac:dyDescent="0.15">
      <c r="A57835" s="3"/>
      <c r="B57835" s="3"/>
      <c r="J57835" s="3"/>
      <c r="K57835" s="5"/>
      <c r="L57835" s="8"/>
      <c r="N57835" s="5"/>
      <c r="O57835" s="10"/>
      <c r="P57835" s="8"/>
    </row>
    <row r="57836" spans="1:16" s="2" customFormat="1" x14ac:dyDescent="0.15">
      <c r="A57836" s="3"/>
      <c r="B57836" s="3"/>
      <c r="J57836" s="3"/>
      <c r="K57836" s="5"/>
      <c r="L57836" s="8"/>
      <c r="N57836" s="5"/>
      <c r="O57836" s="10"/>
      <c r="P57836" s="8"/>
    </row>
    <row r="57837" spans="1:16" s="2" customFormat="1" x14ac:dyDescent="0.15">
      <c r="A57837" s="3"/>
      <c r="B57837" s="3"/>
      <c r="J57837" s="3"/>
      <c r="K57837" s="5"/>
      <c r="L57837" s="8"/>
      <c r="N57837" s="5"/>
      <c r="O57837" s="10"/>
      <c r="P57837" s="8"/>
    </row>
    <row r="57838" spans="1:16" s="2" customFormat="1" x14ac:dyDescent="0.15">
      <c r="A57838" s="3"/>
      <c r="B57838" s="3"/>
      <c r="J57838" s="3"/>
      <c r="K57838" s="5"/>
      <c r="L57838" s="8"/>
      <c r="N57838" s="5"/>
      <c r="O57838" s="10"/>
      <c r="P57838" s="8"/>
    </row>
    <row r="57839" spans="1:16" s="2" customFormat="1" x14ac:dyDescent="0.15">
      <c r="A57839" s="3"/>
      <c r="B57839" s="3"/>
      <c r="J57839" s="3"/>
      <c r="K57839" s="5"/>
      <c r="L57839" s="8"/>
      <c r="N57839" s="5"/>
      <c r="O57839" s="10"/>
      <c r="P57839" s="8"/>
    </row>
    <row r="57840" spans="1:16" s="2" customFormat="1" x14ac:dyDescent="0.15">
      <c r="A57840" s="3"/>
      <c r="B57840" s="3"/>
      <c r="J57840" s="3"/>
      <c r="K57840" s="5"/>
      <c r="L57840" s="8"/>
      <c r="N57840" s="5"/>
      <c r="O57840" s="10"/>
      <c r="P57840" s="8"/>
    </row>
    <row r="57841" spans="1:16" s="2" customFormat="1" x14ac:dyDescent="0.15">
      <c r="A57841" s="3"/>
      <c r="B57841" s="3"/>
      <c r="J57841" s="3"/>
      <c r="K57841" s="5"/>
      <c r="L57841" s="8"/>
      <c r="N57841" s="5"/>
      <c r="O57841" s="10"/>
      <c r="P57841" s="8"/>
    </row>
    <row r="57842" spans="1:16" s="2" customFormat="1" x14ac:dyDescent="0.15">
      <c r="A57842" s="3"/>
      <c r="B57842" s="3"/>
      <c r="J57842" s="3"/>
      <c r="K57842" s="5"/>
      <c r="L57842" s="8"/>
      <c r="N57842" s="5"/>
      <c r="O57842" s="10"/>
      <c r="P57842" s="8"/>
    </row>
    <row r="57843" spans="1:16" s="2" customFormat="1" x14ac:dyDescent="0.15">
      <c r="A57843" s="3"/>
      <c r="B57843" s="3"/>
      <c r="J57843" s="3"/>
      <c r="K57843" s="5"/>
      <c r="L57843" s="8"/>
      <c r="N57843" s="5"/>
      <c r="O57843" s="10"/>
      <c r="P57843" s="8"/>
    </row>
    <row r="57844" spans="1:16" s="2" customFormat="1" x14ac:dyDescent="0.15">
      <c r="A57844" s="3"/>
      <c r="B57844" s="3"/>
      <c r="J57844" s="3"/>
      <c r="K57844" s="5"/>
      <c r="L57844" s="8"/>
      <c r="N57844" s="5"/>
      <c r="O57844" s="10"/>
      <c r="P57844" s="8"/>
    </row>
    <row r="57845" spans="1:16" s="2" customFormat="1" x14ac:dyDescent="0.15">
      <c r="A57845" s="3"/>
      <c r="B57845" s="3"/>
      <c r="J57845" s="3"/>
      <c r="K57845" s="5"/>
      <c r="L57845" s="8"/>
      <c r="N57845" s="5"/>
      <c r="O57845" s="10"/>
      <c r="P57845" s="8"/>
    </row>
    <row r="57846" spans="1:16" s="2" customFormat="1" x14ac:dyDescent="0.15">
      <c r="A57846" s="3"/>
      <c r="B57846" s="3"/>
      <c r="J57846" s="3"/>
      <c r="K57846" s="5"/>
      <c r="L57846" s="8"/>
      <c r="N57846" s="5"/>
      <c r="O57846" s="10"/>
      <c r="P57846" s="8"/>
    </row>
    <row r="57847" spans="1:16" s="2" customFormat="1" x14ac:dyDescent="0.15">
      <c r="A57847" s="3"/>
      <c r="B57847" s="3"/>
      <c r="J57847" s="3"/>
      <c r="K57847" s="5"/>
      <c r="L57847" s="8"/>
      <c r="N57847" s="5"/>
      <c r="O57847" s="10"/>
      <c r="P57847" s="8"/>
    </row>
    <row r="57848" spans="1:16" s="2" customFormat="1" x14ac:dyDescent="0.15">
      <c r="A57848" s="3"/>
      <c r="B57848" s="3"/>
      <c r="J57848" s="3"/>
      <c r="K57848" s="5"/>
      <c r="L57848" s="8"/>
      <c r="N57848" s="5"/>
      <c r="O57848" s="10"/>
      <c r="P57848" s="8"/>
    </row>
    <row r="57849" spans="1:16" s="2" customFormat="1" x14ac:dyDescent="0.15">
      <c r="A57849" s="3"/>
      <c r="B57849" s="3"/>
      <c r="J57849" s="3"/>
      <c r="K57849" s="5"/>
      <c r="L57849" s="8"/>
      <c r="N57849" s="5"/>
      <c r="O57849" s="10"/>
      <c r="P57849" s="8"/>
    </row>
    <row r="57850" spans="1:16" s="2" customFormat="1" x14ac:dyDescent="0.15">
      <c r="A57850" s="3"/>
      <c r="B57850" s="3"/>
      <c r="J57850" s="3"/>
      <c r="K57850" s="5"/>
      <c r="L57850" s="8"/>
      <c r="N57850" s="5"/>
      <c r="O57850" s="10"/>
      <c r="P57850" s="8"/>
    </row>
    <row r="57851" spans="1:16" s="2" customFormat="1" x14ac:dyDescent="0.15">
      <c r="A57851" s="3"/>
      <c r="B57851" s="3"/>
      <c r="J57851" s="3"/>
      <c r="K57851" s="5"/>
      <c r="L57851" s="8"/>
      <c r="N57851" s="5"/>
      <c r="O57851" s="10"/>
      <c r="P57851" s="8"/>
    </row>
    <row r="57852" spans="1:16" s="2" customFormat="1" x14ac:dyDescent="0.15">
      <c r="A57852" s="3"/>
      <c r="B57852" s="3"/>
      <c r="J57852" s="3"/>
      <c r="K57852" s="5"/>
      <c r="L57852" s="8"/>
      <c r="N57852" s="5"/>
      <c r="O57852" s="10"/>
      <c r="P57852" s="8"/>
    </row>
    <row r="57853" spans="1:16" s="2" customFormat="1" x14ac:dyDescent="0.15">
      <c r="A57853" s="3"/>
      <c r="B57853" s="3"/>
      <c r="J57853" s="3"/>
      <c r="K57853" s="5"/>
      <c r="L57853" s="8"/>
      <c r="N57853" s="5"/>
      <c r="O57853" s="10"/>
      <c r="P57853" s="8"/>
    </row>
    <row r="57854" spans="1:16" s="2" customFormat="1" x14ac:dyDescent="0.15">
      <c r="A57854" s="3"/>
      <c r="B57854" s="3"/>
      <c r="J57854" s="3"/>
      <c r="K57854" s="5"/>
      <c r="L57854" s="8"/>
      <c r="N57854" s="5"/>
      <c r="O57854" s="10"/>
      <c r="P57854" s="8"/>
    </row>
    <row r="57855" spans="1:16" s="2" customFormat="1" x14ac:dyDescent="0.15">
      <c r="A57855" s="3"/>
      <c r="B57855" s="3"/>
      <c r="J57855" s="3"/>
      <c r="K57855" s="5"/>
      <c r="L57855" s="8"/>
      <c r="N57855" s="5"/>
      <c r="O57855" s="10"/>
      <c r="P57855" s="8"/>
    </row>
    <row r="57856" spans="1:16" s="2" customFormat="1" x14ac:dyDescent="0.15">
      <c r="A57856" s="3"/>
      <c r="B57856" s="3"/>
      <c r="J57856" s="3"/>
      <c r="K57856" s="5"/>
      <c r="L57856" s="8"/>
      <c r="N57856" s="5"/>
      <c r="O57856" s="10"/>
      <c r="P57856" s="8"/>
    </row>
    <row r="57857" spans="1:16" s="2" customFormat="1" x14ac:dyDescent="0.15">
      <c r="A57857" s="3"/>
      <c r="B57857" s="3"/>
      <c r="J57857" s="3"/>
      <c r="K57857" s="5"/>
      <c r="L57857" s="8"/>
      <c r="N57857" s="5"/>
      <c r="O57857" s="10"/>
      <c r="P57857" s="8"/>
    </row>
    <row r="57858" spans="1:16" s="2" customFormat="1" x14ac:dyDescent="0.15">
      <c r="A57858" s="3"/>
      <c r="B57858" s="3"/>
      <c r="J57858" s="3"/>
      <c r="K57858" s="5"/>
      <c r="L57858" s="8"/>
      <c r="N57858" s="5"/>
      <c r="O57858" s="10"/>
      <c r="P57858" s="8"/>
    </row>
    <row r="57859" spans="1:16" s="2" customFormat="1" x14ac:dyDescent="0.15">
      <c r="A57859" s="3"/>
      <c r="B57859" s="3"/>
      <c r="J57859" s="3"/>
      <c r="K57859" s="5"/>
      <c r="L57859" s="8"/>
      <c r="N57859" s="5"/>
      <c r="O57859" s="10"/>
      <c r="P57859" s="8"/>
    </row>
    <row r="57860" spans="1:16" s="2" customFormat="1" x14ac:dyDescent="0.15">
      <c r="A57860" s="3"/>
      <c r="B57860" s="3"/>
      <c r="J57860" s="3"/>
      <c r="K57860" s="5"/>
      <c r="L57860" s="8"/>
      <c r="N57860" s="5"/>
      <c r="O57860" s="10"/>
      <c r="P57860" s="8"/>
    </row>
    <row r="57861" spans="1:16" s="2" customFormat="1" x14ac:dyDescent="0.15">
      <c r="A57861" s="3"/>
      <c r="B57861" s="3"/>
      <c r="J57861" s="3"/>
      <c r="K57861" s="5"/>
      <c r="L57861" s="8"/>
      <c r="N57861" s="5"/>
      <c r="O57861" s="10"/>
      <c r="P57861" s="8"/>
    </row>
    <row r="57862" spans="1:16" s="2" customFormat="1" x14ac:dyDescent="0.15">
      <c r="A57862" s="3"/>
      <c r="B57862" s="3"/>
      <c r="J57862" s="3"/>
      <c r="K57862" s="5"/>
      <c r="L57862" s="8"/>
      <c r="N57862" s="5"/>
      <c r="O57862" s="10"/>
      <c r="P57862" s="8"/>
    </row>
    <row r="57863" spans="1:16" s="2" customFormat="1" x14ac:dyDescent="0.15">
      <c r="A57863" s="3"/>
      <c r="B57863" s="3"/>
      <c r="J57863" s="3"/>
      <c r="K57863" s="5"/>
      <c r="L57863" s="8"/>
      <c r="N57863" s="5"/>
      <c r="O57863" s="10"/>
      <c r="P57863" s="8"/>
    </row>
    <row r="57864" spans="1:16" s="2" customFormat="1" x14ac:dyDescent="0.15">
      <c r="A57864" s="3"/>
      <c r="B57864" s="3"/>
      <c r="J57864" s="3"/>
      <c r="K57864" s="5"/>
      <c r="L57864" s="8"/>
      <c r="N57864" s="5"/>
      <c r="O57864" s="10"/>
      <c r="P57864" s="8"/>
    </row>
    <row r="57865" spans="1:16" s="2" customFormat="1" x14ac:dyDescent="0.15">
      <c r="A57865" s="3"/>
      <c r="B57865" s="3"/>
      <c r="J57865" s="3"/>
      <c r="K57865" s="5"/>
      <c r="L57865" s="8"/>
      <c r="N57865" s="5"/>
      <c r="O57865" s="10"/>
      <c r="P57865" s="8"/>
    </row>
    <row r="57866" spans="1:16" s="2" customFormat="1" x14ac:dyDescent="0.15">
      <c r="A57866" s="3"/>
      <c r="B57866" s="3"/>
      <c r="J57866" s="3"/>
      <c r="K57866" s="5"/>
      <c r="L57866" s="8"/>
      <c r="N57866" s="5"/>
      <c r="O57866" s="10"/>
      <c r="P57866" s="8"/>
    </row>
    <row r="57867" spans="1:16" s="2" customFormat="1" x14ac:dyDescent="0.15">
      <c r="A57867" s="3"/>
      <c r="B57867" s="3"/>
      <c r="J57867" s="3"/>
      <c r="K57867" s="5"/>
      <c r="L57867" s="8"/>
      <c r="N57867" s="5"/>
      <c r="O57867" s="10"/>
      <c r="P57867" s="8"/>
    </row>
    <row r="57868" spans="1:16" s="2" customFormat="1" x14ac:dyDescent="0.15">
      <c r="A57868" s="3"/>
      <c r="B57868" s="3"/>
      <c r="J57868" s="3"/>
      <c r="K57868" s="5"/>
      <c r="L57868" s="8"/>
      <c r="N57868" s="5"/>
      <c r="O57868" s="10"/>
      <c r="P57868" s="8"/>
    </row>
    <row r="57869" spans="1:16" s="2" customFormat="1" x14ac:dyDescent="0.15">
      <c r="A57869" s="3"/>
      <c r="B57869" s="3"/>
      <c r="J57869" s="3"/>
      <c r="K57869" s="5"/>
      <c r="L57869" s="8"/>
      <c r="N57869" s="5"/>
      <c r="O57869" s="10"/>
      <c r="P57869" s="8"/>
    </row>
    <row r="57870" spans="1:16" s="2" customFormat="1" x14ac:dyDescent="0.15">
      <c r="A57870" s="3"/>
      <c r="B57870" s="3"/>
      <c r="J57870" s="3"/>
      <c r="K57870" s="5"/>
      <c r="L57870" s="8"/>
      <c r="N57870" s="5"/>
      <c r="O57870" s="10"/>
      <c r="P57870" s="8"/>
    </row>
    <row r="57871" spans="1:16" s="2" customFormat="1" x14ac:dyDescent="0.15">
      <c r="A57871" s="3"/>
      <c r="B57871" s="3"/>
      <c r="J57871" s="3"/>
      <c r="K57871" s="5"/>
      <c r="L57871" s="8"/>
      <c r="N57871" s="5"/>
      <c r="O57871" s="10"/>
      <c r="P57871" s="8"/>
    </row>
    <row r="57872" spans="1:16" s="2" customFormat="1" x14ac:dyDescent="0.15">
      <c r="A57872" s="3"/>
      <c r="B57872" s="3"/>
      <c r="J57872" s="3"/>
      <c r="K57872" s="5"/>
      <c r="L57872" s="8"/>
      <c r="N57872" s="5"/>
      <c r="O57872" s="10"/>
      <c r="P57872" s="8"/>
    </row>
    <row r="57873" spans="1:16" s="2" customFormat="1" x14ac:dyDescent="0.15">
      <c r="A57873" s="3"/>
      <c r="B57873" s="3"/>
      <c r="J57873" s="3"/>
      <c r="K57873" s="5"/>
      <c r="L57873" s="8"/>
      <c r="N57873" s="5"/>
      <c r="O57873" s="10"/>
      <c r="P57873" s="8"/>
    </row>
    <row r="57874" spans="1:16" s="2" customFormat="1" x14ac:dyDescent="0.15">
      <c r="A57874" s="3"/>
      <c r="B57874" s="3"/>
      <c r="J57874" s="3"/>
      <c r="K57874" s="5"/>
      <c r="L57874" s="8"/>
      <c r="N57874" s="5"/>
      <c r="O57874" s="10"/>
      <c r="P57874" s="8"/>
    </row>
    <row r="57875" spans="1:16" s="2" customFormat="1" x14ac:dyDescent="0.15">
      <c r="A57875" s="3"/>
      <c r="B57875" s="3"/>
      <c r="J57875" s="3"/>
      <c r="K57875" s="5"/>
      <c r="L57875" s="8"/>
      <c r="N57875" s="5"/>
      <c r="O57875" s="10"/>
      <c r="P57875" s="8"/>
    </row>
    <row r="57876" spans="1:16" s="2" customFormat="1" x14ac:dyDescent="0.15">
      <c r="A57876" s="3"/>
      <c r="B57876" s="3"/>
      <c r="J57876" s="3"/>
      <c r="K57876" s="5"/>
      <c r="L57876" s="8"/>
      <c r="N57876" s="5"/>
      <c r="O57876" s="10"/>
      <c r="P57876" s="8"/>
    </row>
    <row r="57877" spans="1:16" s="2" customFormat="1" x14ac:dyDescent="0.15">
      <c r="A57877" s="3"/>
      <c r="B57877" s="3"/>
      <c r="J57877" s="3"/>
      <c r="K57877" s="5"/>
      <c r="L57877" s="8"/>
      <c r="N57877" s="5"/>
      <c r="O57877" s="10"/>
      <c r="P57877" s="8"/>
    </row>
    <row r="57878" spans="1:16" s="2" customFormat="1" x14ac:dyDescent="0.15">
      <c r="A57878" s="3"/>
      <c r="B57878" s="3"/>
      <c r="J57878" s="3"/>
      <c r="K57878" s="5"/>
      <c r="L57878" s="8"/>
      <c r="N57878" s="5"/>
      <c r="O57878" s="10"/>
      <c r="P57878" s="8"/>
    </row>
    <row r="57879" spans="1:16" s="2" customFormat="1" x14ac:dyDescent="0.15">
      <c r="A57879" s="3"/>
      <c r="B57879" s="3"/>
      <c r="J57879" s="3"/>
      <c r="K57879" s="5"/>
      <c r="L57879" s="8"/>
      <c r="N57879" s="5"/>
      <c r="O57879" s="10"/>
      <c r="P57879" s="8"/>
    </row>
    <row r="57880" spans="1:16" s="2" customFormat="1" x14ac:dyDescent="0.15">
      <c r="A57880" s="3"/>
      <c r="B57880" s="3"/>
      <c r="J57880" s="3"/>
      <c r="K57880" s="5"/>
      <c r="L57880" s="8"/>
      <c r="N57880" s="5"/>
      <c r="O57880" s="10"/>
      <c r="P57880" s="8"/>
    </row>
    <row r="57881" spans="1:16" s="2" customFormat="1" x14ac:dyDescent="0.15">
      <c r="A57881" s="3"/>
      <c r="B57881" s="3"/>
      <c r="J57881" s="3"/>
      <c r="K57881" s="5"/>
      <c r="L57881" s="8"/>
      <c r="N57881" s="5"/>
      <c r="O57881" s="10"/>
      <c r="P57881" s="8"/>
    </row>
    <row r="57882" spans="1:16" s="2" customFormat="1" x14ac:dyDescent="0.15">
      <c r="A57882" s="3"/>
      <c r="B57882" s="3"/>
      <c r="J57882" s="3"/>
      <c r="K57882" s="5"/>
      <c r="L57882" s="8"/>
      <c r="N57882" s="5"/>
      <c r="O57882" s="10"/>
      <c r="P57882" s="8"/>
    </row>
    <row r="57883" spans="1:16" s="2" customFormat="1" x14ac:dyDescent="0.15">
      <c r="A57883" s="3"/>
      <c r="B57883" s="3"/>
      <c r="J57883" s="3"/>
      <c r="K57883" s="5"/>
      <c r="L57883" s="8"/>
      <c r="N57883" s="5"/>
      <c r="O57883" s="10"/>
      <c r="P57883" s="8"/>
    </row>
    <row r="57884" spans="1:16" s="2" customFormat="1" x14ac:dyDescent="0.15">
      <c r="A57884" s="3"/>
      <c r="B57884" s="3"/>
      <c r="J57884" s="3"/>
      <c r="K57884" s="5"/>
      <c r="L57884" s="8"/>
      <c r="N57884" s="5"/>
      <c r="O57884" s="10"/>
      <c r="P57884" s="8"/>
    </row>
    <row r="57885" spans="1:16" s="2" customFormat="1" x14ac:dyDescent="0.15">
      <c r="A57885" s="3"/>
      <c r="B57885" s="3"/>
      <c r="J57885" s="3"/>
      <c r="K57885" s="5"/>
      <c r="L57885" s="8"/>
      <c r="N57885" s="5"/>
      <c r="O57885" s="10"/>
      <c r="P57885" s="8"/>
    </row>
    <row r="57886" spans="1:16" s="2" customFormat="1" x14ac:dyDescent="0.15">
      <c r="A57886" s="3"/>
      <c r="B57886" s="3"/>
      <c r="J57886" s="3"/>
      <c r="K57886" s="5"/>
      <c r="L57886" s="8"/>
      <c r="N57886" s="5"/>
      <c r="O57886" s="10"/>
      <c r="P57886" s="8"/>
    </row>
    <row r="57887" spans="1:16" s="2" customFormat="1" x14ac:dyDescent="0.15">
      <c r="A57887" s="3"/>
      <c r="B57887" s="3"/>
      <c r="J57887" s="3"/>
      <c r="K57887" s="5"/>
      <c r="L57887" s="8"/>
      <c r="N57887" s="5"/>
      <c r="O57887" s="10"/>
      <c r="P57887" s="8"/>
    </row>
    <row r="57888" spans="1:16" s="2" customFormat="1" x14ac:dyDescent="0.15">
      <c r="A57888" s="3"/>
      <c r="B57888" s="3"/>
      <c r="J57888" s="3"/>
      <c r="K57888" s="5"/>
      <c r="L57888" s="8"/>
      <c r="N57888" s="5"/>
      <c r="O57888" s="10"/>
      <c r="P57888" s="8"/>
    </row>
    <row r="57889" spans="1:16" s="2" customFormat="1" x14ac:dyDescent="0.15">
      <c r="A57889" s="3"/>
      <c r="B57889" s="3"/>
      <c r="J57889" s="3"/>
      <c r="K57889" s="5"/>
      <c r="L57889" s="8"/>
      <c r="N57889" s="5"/>
      <c r="O57889" s="10"/>
      <c r="P57889" s="8"/>
    </row>
    <row r="57890" spans="1:16" s="2" customFormat="1" x14ac:dyDescent="0.15">
      <c r="A57890" s="3"/>
      <c r="B57890" s="3"/>
      <c r="J57890" s="3"/>
      <c r="K57890" s="5"/>
      <c r="L57890" s="8"/>
      <c r="N57890" s="5"/>
      <c r="O57890" s="10"/>
      <c r="P57890" s="8"/>
    </row>
    <row r="57891" spans="1:16" s="2" customFormat="1" x14ac:dyDescent="0.15">
      <c r="A57891" s="3"/>
      <c r="B57891" s="3"/>
      <c r="J57891" s="3"/>
      <c r="K57891" s="5"/>
      <c r="L57891" s="8"/>
      <c r="N57891" s="5"/>
      <c r="O57891" s="10"/>
      <c r="P57891" s="8"/>
    </row>
    <row r="57892" spans="1:16" s="2" customFormat="1" x14ac:dyDescent="0.15">
      <c r="A57892" s="3"/>
      <c r="B57892" s="3"/>
      <c r="J57892" s="3"/>
      <c r="K57892" s="5"/>
      <c r="L57892" s="8"/>
      <c r="N57892" s="5"/>
      <c r="O57892" s="10"/>
      <c r="P57892" s="8"/>
    </row>
    <row r="57893" spans="1:16" s="2" customFormat="1" x14ac:dyDescent="0.15">
      <c r="A57893" s="3"/>
      <c r="B57893" s="3"/>
      <c r="J57893" s="3"/>
      <c r="K57893" s="5"/>
      <c r="L57893" s="8"/>
      <c r="N57893" s="5"/>
      <c r="O57893" s="10"/>
      <c r="P57893" s="8"/>
    </row>
    <row r="57894" spans="1:16" s="2" customFormat="1" x14ac:dyDescent="0.15">
      <c r="A57894" s="3"/>
      <c r="B57894" s="3"/>
      <c r="J57894" s="3"/>
      <c r="K57894" s="5"/>
      <c r="L57894" s="8"/>
      <c r="N57894" s="5"/>
      <c r="O57894" s="10"/>
      <c r="P57894" s="8"/>
    </row>
    <row r="57895" spans="1:16" s="2" customFormat="1" x14ac:dyDescent="0.15">
      <c r="A57895" s="3"/>
      <c r="B57895" s="3"/>
      <c r="J57895" s="3"/>
      <c r="K57895" s="5"/>
      <c r="L57895" s="8"/>
      <c r="N57895" s="5"/>
      <c r="O57895" s="10"/>
      <c r="P57895" s="8"/>
    </row>
    <row r="57896" spans="1:16" s="2" customFormat="1" x14ac:dyDescent="0.15">
      <c r="A57896" s="3"/>
      <c r="B57896" s="3"/>
      <c r="J57896" s="3"/>
      <c r="K57896" s="5"/>
      <c r="L57896" s="8"/>
      <c r="N57896" s="5"/>
      <c r="O57896" s="10"/>
      <c r="P57896" s="8"/>
    </row>
    <row r="57897" spans="1:16" s="2" customFormat="1" x14ac:dyDescent="0.15">
      <c r="A57897" s="3"/>
      <c r="B57897" s="3"/>
      <c r="J57897" s="3"/>
      <c r="K57897" s="5"/>
      <c r="L57897" s="8"/>
      <c r="N57897" s="5"/>
      <c r="O57897" s="10"/>
      <c r="P57897" s="8"/>
    </row>
    <row r="57898" spans="1:16" s="2" customFormat="1" x14ac:dyDescent="0.15">
      <c r="A57898" s="3"/>
      <c r="B57898" s="3"/>
      <c r="J57898" s="3"/>
      <c r="K57898" s="5"/>
      <c r="L57898" s="8"/>
      <c r="N57898" s="5"/>
      <c r="O57898" s="10"/>
      <c r="P57898" s="8"/>
    </row>
    <row r="57899" spans="1:16" s="2" customFormat="1" x14ac:dyDescent="0.15">
      <c r="A57899" s="3"/>
      <c r="B57899" s="3"/>
      <c r="J57899" s="3"/>
      <c r="K57899" s="5"/>
      <c r="L57899" s="8"/>
      <c r="N57899" s="5"/>
      <c r="O57899" s="10"/>
      <c r="P57899" s="8"/>
    </row>
    <row r="57900" spans="1:16" s="2" customFormat="1" x14ac:dyDescent="0.15">
      <c r="A57900" s="3"/>
      <c r="B57900" s="3"/>
      <c r="J57900" s="3"/>
      <c r="K57900" s="5"/>
      <c r="L57900" s="8"/>
      <c r="N57900" s="5"/>
      <c r="O57900" s="10"/>
      <c r="P57900" s="8"/>
    </row>
    <row r="57901" spans="1:16" s="2" customFormat="1" x14ac:dyDescent="0.15">
      <c r="A57901" s="3"/>
      <c r="B57901" s="3"/>
      <c r="J57901" s="3"/>
      <c r="K57901" s="5"/>
      <c r="L57901" s="8"/>
      <c r="N57901" s="5"/>
      <c r="O57901" s="10"/>
      <c r="P57901" s="8"/>
    </row>
    <row r="57902" spans="1:16" s="2" customFormat="1" x14ac:dyDescent="0.15">
      <c r="A57902" s="3"/>
      <c r="B57902" s="3"/>
      <c r="J57902" s="3"/>
      <c r="K57902" s="5"/>
      <c r="L57902" s="8"/>
      <c r="N57902" s="5"/>
      <c r="O57902" s="10"/>
      <c r="P57902" s="8"/>
    </row>
    <row r="57903" spans="1:16" s="2" customFormat="1" x14ac:dyDescent="0.15">
      <c r="A57903" s="3"/>
      <c r="B57903" s="3"/>
      <c r="J57903" s="3"/>
      <c r="K57903" s="5"/>
      <c r="L57903" s="8"/>
      <c r="N57903" s="5"/>
      <c r="O57903" s="10"/>
      <c r="P57903" s="8"/>
    </row>
    <row r="57904" spans="1:16" s="2" customFormat="1" x14ac:dyDescent="0.15">
      <c r="A57904" s="3"/>
      <c r="B57904" s="3"/>
      <c r="J57904" s="3"/>
      <c r="K57904" s="5"/>
      <c r="L57904" s="8"/>
      <c r="N57904" s="5"/>
      <c r="O57904" s="10"/>
      <c r="P57904" s="8"/>
    </row>
    <row r="57905" spans="1:16" s="2" customFormat="1" x14ac:dyDescent="0.15">
      <c r="A57905" s="3"/>
      <c r="B57905" s="3"/>
      <c r="J57905" s="3"/>
      <c r="K57905" s="5"/>
      <c r="L57905" s="8"/>
      <c r="N57905" s="5"/>
      <c r="O57905" s="10"/>
      <c r="P57905" s="8"/>
    </row>
    <row r="57906" spans="1:16" s="2" customFormat="1" x14ac:dyDescent="0.15">
      <c r="A57906" s="3"/>
      <c r="B57906" s="3"/>
      <c r="J57906" s="3"/>
      <c r="K57906" s="5"/>
      <c r="L57906" s="8"/>
      <c r="N57906" s="5"/>
      <c r="O57906" s="10"/>
      <c r="P57906" s="8"/>
    </row>
    <row r="57907" spans="1:16" s="2" customFormat="1" x14ac:dyDescent="0.15">
      <c r="A57907" s="3"/>
      <c r="B57907" s="3"/>
      <c r="J57907" s="3"/>
      <c r="K57907" s="5"/>
      <c r="L57907" s="8"/>
      <c r="N57907" s="5"/>
      <c r="O57907" s="10"/>
      <c r="P57907" s="8"/>
    </row>
    <row r="57908" spans="1:16" s="2" customFormat="1" x14ac:dyDescent="0.15">
      <c r="A57908" s="3"/>
      <c r="B57908" s="3"/>
      <c r="J57908" s="3"/>
      <c r="K57908" s="5"/>
      <c r="L57908" s="8"/>
      <c r="N57908" s="5"/>
      <c r="O57908" s="10"/>
      <c r="P57908" s="8"/>
    </row>
    <row r="57909" spans="1:16" s="2" customFormat="1" x14ac:dyDescent="0.15">
      <c r="A57909" s="3"/>
      <c r="B57909" s="3"/>
      <c r="J57909" s="3"/>
      <c r="K57909" s="5"/>
      <c r="L57909" s="8"/>
      <c r="N57909" s="5"/>
      <c r="O57909" s="10"/>
      <c r="P57909" s="8"/>
    </row>
    <row r="57910" spans="1:16" s="2" customFormat="1" x14ac:dyDescent="0.15">
      <c r="A57910" s="3"/>
      <c r="B57910" s="3"/>
      <c r="J57910" s="3"/>
      <c r="K57910" s="5"/>
      <c r="L57910" s="8"/>
      <c r="N57910" s="5"/>
      <c r="O57910" s="10"/>
      <c r="P57910" s="8"/>
    </row>
    <row r="57911" spans="1:16" s="2" customFormat="1" x14ac:dyDescent="0.15">
      <c r="A57911" s="3"/>
      <c r="B57911" s="3"/>
      <c r="J57911" s="3"/>
      <c r="K57911" s="5"/>
      <c r="L57911" s="8"/>
      <c r="N57911" s="5"/>
      <c r="O57911" s="10"/>
      <c r="P57911" s="8"/>
    </row>
    <row r="57912" spans="1:16" s="2" customFormat="1" x14ac:dyDescent="0.15">
      <c r="A57912" s="3"/>
      <c r="B57912" s="3"/>
      <c r="J57912" s="3"/>
      <c r="K57912" s="5"/>
      <c r="L57912" s="8"/>
      <c r="N57912" s="5"/>
      <c r="O57912" s="10"/>
      <c r="P57912" s="8"/>
    </row>
    <row r="57913" spans="1:16" s="2" customFormat="1" x14ac:dyDescent="0.15">
      <c r="A57913" s="3"/>
      <c r="B57913" s="3"/>
      <c r="J57913" s="3"/>
      <c r="K57913" s="5"/>
      <c r="L57913" s="8"/>
      <c r="N57913" s="5"/>
      <c r="O57913" s="10"/>
      <c r="P57913" s="8"/>
    </row>
    <row r="57914" spans="1:16" s="2" customFormat="1" x14ac:dyDescent="0.15">
      <c r="A57914" s="3"/>
      <c r="B57914" s="3"/>
      <c r="J57914" s="3"/>
      <c r="K57914" s="5"/>
      <c r="L57914" s="8"/>
      <c r="N57914" s="5"/>
      <c r="O57914" s="10"/>
      <c r="P57914" s="8"/>
    </row>
    <row r="57915" spans="1:16" s="2" customFormat="1" x14ac:dyDescent="0.15">
      <c r="A57915" s="3"/>
      <c r="B57915" s="3"/>
      <c r="J57915" s="3"/>
      <c r="K57915" s="5"/>
      <c r="L57915" s="8"/>
      <c r="N57915" s="5"/>
      <c r="O57915" s="10"/>
      <c r="P57915" s="8"/>
    </row>
    <row r="57916" spans="1:16" s="2" customFormat="1" x14ac:dyDescent="0.15">
      <c r="A57916" s="3"/>
      <c r="B57916" s="3"/>
      <c r="J57916" s="3"/>
      <c r="K57916" s="5"/>
      <c r="L57916" s="8"/>
      <c r="N57916" s="5"/>
      <c r="O57916" s="10"/>
      <c r="P57916" s="8"/>
    </row>
    <row r="57917" spans="1:16" s="2" customFormat="1" x14ac:dyDescent="0.15">
      <c r="A57917" s="3"/>
      <c r="B57917" s="3"/>
      <c r="J57917" s="3"/>
      <c r="K57917" s="5"/>
      <c r="L57917" s="8"/>
      <c r="N57917" s="5"/>
      <c r="O57917" s="10"/>
      <c r="P57917" s="8"/>
    </row>
    <row r="57918" spans="1:16" s="2" customFormat="1" x14ac:dyDescent="0.15">
      <c r="A57918" s="3"/>
      <c r="B57918" s="3"/>
      <c r="J57918" s="3"/>
      <c r="K57918" s="5"/>
      <c r="L57918" s="8"/>
      <c r="N57918" s="5"/>
      <c r="O57918" s="10"/>
      <c r="P57918" s="8"/>
    </row>
    <row r="57919" spans="1:16" s="2" customFormat="1" x14ac:dyDescent="0.15">
      <c r="A57919" s="3"/>
      <c r="B57919" s="3"/>
      <c r="J57919" s="3"/>
      <c r="K57919" s="5"/>
      <c r="L57919" s="8"/>
      <c r="N57919" s="5"/>
      <c r="O57919" s="10"/>
      <c r="P57919" s="8"/>
    </row>
    <row r="57920" spans="1:16" s="2" customFormat="1" x14ac:dyDescent="0.15">
      <c r="A57920" s="3"/>
      <c r="B57920" s="3"/>
      <c r="J57920" s="3"/>
      <c r="K57920" s="5"/>
      <c r="L57920" s="8"/>
      <c r="N57920" s="5"/>
      <c r="O57920" s="10"/>
      <c r="P57920" s="8"/>
    </row>
    <row r="57921" spans="1:16" s="2" customFormat="1" x14ac:dyDescent="0.15">
      <c r="A57921" s="3"/>
      <c r="B57921" s="3"/>
      <c r="J57921" s="3"/>
      <c r="K57921" s="5"/>
      <c r="L57921" s="8"/>
      <c r="N57921" s="5"/>
      <c r="O57921" s="10"/>
      <c r="P57921" s="8"/>
    </row>
    <row r="57922" spans="1:16" s="2" customFormat="1" x14ac:dyDescent="0.15">
      <c r="A57922" s="3"/>
      <c r="B57922" s="3"/>
      <c r="J57922" s="3"/>
      <c r="K57922" s="5"/>
      <c r="L57922" s="8"/>
      <c r="N57922" s="5"/>
      <c r="O57922" s="10"/>
      <c r="P57922" s="8"/>
    </row>
    <row r="57923" spans="1:16" s="2" customFormat="1" x14ac:dyDescent="0.15">
      <c r="A57923" s="3"/>
      <c r="B57923" s="3"/>
      <c r="J57923" s="3"/>
      <c r="K57923" s="5"/>
      <c r="L57923" s="8"/>
      <c r="N57923" s="5"/>
      <c r="O57923" s="10"/>
      <c r="P57923" s="8"/>
    </row>
    <row r="57924" spans="1:16" s="2" customFormat="1" x14ac:dyDescent="0.15">
      <c r="A57924" s="3"/>
      <c r="B57924" s="3"/>
      <c r="J57924" s="3"/>
      <c r="K57924" s="5"/>
      <c r="L57924" s="8"/>
      <c r="N57924" s="5"/>
      <c r="O57924" s="10"/>
      <c r="P57924" s="8"/>
    </row>
    <row r="57925" spans="1:16" s="2" customFormat="1" x14ac:dyDescent="0.15">
      <c r="A57925" s="3"/>
      <c r="B57925" s="3"/>
      <c r="J57925" s="3"/>
      <c r="K57925" s="5"/>
      <c r="L57925" s="8"/>
      <c r="N57925" s="5"/>
      <c r="O57925" s="10"/>
      <c r="P57925" s="8"/>
    </row>
    <row r="57926" spans="1:16" s="2" customFormat="1" x14ac:dyDescent="0.15">
      <c r="A57926" s="3"/>
      <c r="B57926" s="3"/>
      <c r="J57926" s="3"/>
      <c r="K57926" s="5"/>
      <c r="L57926" s="8"/>
      <c r="N57926" s="5"/>
      <c r="O57926" s="10"/>
      <c r="P57926" s="8"/>
    </row>
    <row r="57927" spans="1:16" s="2" customFormat="1" x14ac:dyDescent="0.15">
      <c r="A57927" s="3"/>
      <c r="B57927" s="3"/>
      <c r="J57927" s="3"/>
      <c r="K57927" s="5"/>
      <c r="L57927" s="8"/>
      <c r="N57927" s="5"/>
      <c r="O57927" s="10"/>
      <c r="P57927" s="8"/>
    </row>
    <row r="57928" spans="1:16" s="2" customFormat="1" x14ac:dyDescent="0.15">
      <c r="A57928" s="3"/>
      <c r="B57928" s="3"/>
      <c r="J57928" s="3"/>
      <c r="K57928" s="5"/>
      <c r="L57928" s="8"/>
      <c r="N57928" s="5"/>
      <c r="O57928" s="10"/>
      <c r="P57928" s="8"/>
    </row>
    <row r="57929" spans="1:16" s="2" customFormat="1" x14ac:dyDescent="0.15">
      <c r="A57929" s="3"/>
      <c r="B57929" s="3"/>
      <c r="J57929" s="3"/>
      <c r="K57929" s="5"/>
      <c r="L57929" s="8"/>
      <c r="N57929" s="5"/>
      <c r="O57929" s="10"/>
      <c r="P57929" s="8"/>
    </row>
    <row r="57930" spans="1:16" s="2" customFormat="1" x14ac:dyDescent="0.15">
      <c r="A57930" s="3"/>
      <c r="B57930" s="3"/>
      <c r="J57930" s="3"/>
      <c r="K57930" s="5"/>
      <c r="L57930" s="8"/>
      <c r="N57930" s="5"/>
      <c r="O57930" s="10"/>
      <c r="P57930" s="8"/>
    </row>
    <row r="57931" spans="1:16" s="2" customFormat="1" x14ac:dyDescent="0.15">
      <c r="A57931" s="3"/>
      <c r="B57931" s="3"/>
      <c r="J57931" s="3"/>
      <c r="K57931" s="5"/>
      <c r="L57931" s="8"/>
      <c r="N57931" s="5"/>
      <c r="O57931" s="10"/>
      <c r="P57931" s="8"/>
    </row>
    <row r="57932" spans="1:16" s="2" customFormat="1" x14ac:dyDescent="0.15">
      <c r="A57932" s="3"/>
      <c r="B57932" s="3"/>
      <c r="J57932" s="3"/>
      <c r="K57932" s="5"/>
      <c r="L57932" s="8"/>
      <c r="N57932" s="5"/>
      <c r="O57932" s="10"/>
      <c r="P57932" s="8"/>
    </row>
    <row r="57933" spans="1:16" s="2" customFormat="1" x14ac:dyDescent="0.15">
      <c r="A57933" s="3"/>
      <c r="B57933" s="3"/>
      <c r="J57933" s="3"/>
      <c r="K57933" s="5"/>
      <c r="L57933" s="8"/>
      <c r="N57933" s="5"/>
      <c r="O57933" s="10"/>
      <c r="P57933" s="8"/>
    </row>
    <row r="57934" spans="1:16" s="2" customFormat="1" x14ac:dyDescent="0.15">
      <c r="A57934" s="3"/>
      <c r="B57934" s="3"/>
      <c r="J57934" s="3"/>
      <c r="K57934" s="5"/>
      <c r="L57934" s="8"/>
      <c r="N57934" s="5"/>
      <c r="O57934" s="10"/>
      <c r="P57934" s="8"/>
    </row>
    <row r="57935" spans="1:16" s="2" customFormat="1" x14ac:dyDescent="0.15">
      <c r="A57935" s="3"/>
      <c r="B57935" s="3"/>
      <c r="J57935" s="3"/>
      <c r="K57935" s="5"/>
      <c r="L57935" s="8"/>
      <c r="N57935" s="5"/>
      <c r="O57935" s="10"/>
      <c r="P57935" s="8"/>
    </row>
    <row r="57936" spans="1:16" s="2" customFormat="1" x14ac:dyDescent="0.15">
      <c r="A57936" s="3"/>
      <c r="B57936" s="3"/>
      <c r="J57936" s="3"/>
      <c r="K57936" s="5"/>
      <c r="L57936" s="8"/>
      <c r="N57936" s="5"/>
      <c r="O57936" s="10"/>
      <c r="P57936" s="8"/>
    </row>
    <row r="57937" spans="1:16" s="2" customFormat="1" x14ac:dyDescent="0.15">
      <c r="A57937" s="3"/>
      <c r="B57937" s="3"/>
      <c r="J57937" s="3"/>
      <c r="K57937" s="5"/>
      <c r="L57937" s="8"/>
      <c r="N57937" s="5"/>
      <c r="O57937" s="10"/>
      <c r="P57937" s="8"/>
    </row>
    <row r="57938" spans="1:16" s="2" customFormat="1" x14ac:dyDescent="0.15">
      <c r="A57938" s="3"/>
      <c r="B57938" s="3"/>
      <c r="J57938" s="3"/>
      <c r="K57938" s="5"/>
      <c r="L57938" s="8"/>
      <c r="N57938" s="5"/>
      <c r="O57938" s="10"/>
      <c r="P57938" s="8"/>
    </row>
    <row r="57939" spans="1:16" s="2" customFormat="1" x14ac:dyDescent="0.15">
      <c r="A57939" s="3"/>
      <c r="B57939" s="3"/>
      <c r="J57939" s="3"/>
      <c r="K57939" s="5"/>
      <c r="L57939" s="8"/>
      <c r="N57939" s="5"/>
      <c r="O57939" s="10"/>
      <c r="P57939" s="8"/>
    </row>
    <row r="57940" spans="1:16" s="2" customFormat="1" x14ac:dyDescent="0.15">
      <c r="A57940" s="3"/>
      <c r="B57940" s="3"/>
      <c r="J57940" s="3"/>
      <c r="K57940" s="5"/>
      <c r="L57940" s="8"/>
      <c r="N57940" s="5"/>
      <c r="O57940" s="10"/>
      <c r="P57940" s="8"/>
    </row>
    <row r="57941" spans="1:16" s="2" customFormat="1" x14ac:dyDescent="0.15">
      <c r="A57941" s="3"/>
      <c r="B57941" s="3"/>
      <c r="J57941" s="3"/>
      <c r="K57941" s="5"/>
      <c r="L57941" s="8"/>
      <c r="N57941" s="5"/>
      <c r="O57941" s="10"/>
      <c r="P57941" s="8"/>
    </row>
    <row r="57942" spans="1:16" s="2" customFormat="1" x14ac:dyDescent="0.15">
      <c r="A57942" s="3"/>
      <c r="B57942" s="3"/>
      <c r="J57942" s="3"/>
      <c r="K57942" s="5"/>
      <c r="L57942" s="8"/>
      <c r="N57942" s="5"/>
      <c r="O57942" s="10"/>
      <c r="P57942" s="8"/>
    </row>
    <row r="57943" spans="1:16" s="2" customFormat="1" x14ac:dyDescent="0.15">
      <c r="A57943" s="3"/>
      <c r="B57943" s="3"/>
      <c r="J57943" s="3"/>
      <c r="K57943" s="5"/>
      <c r="L57943" s="8"/>
      <c r="N57943" s="5"/>
      <c r="O57943" s="10"/>
      <c r="P57943" s="8"/>
    </row>
    <row r="57944" spans="1:16" s="2" customFormat="1" x14ac:dyDescent="0.15">
      <c r="A57944" s="3"/>
      <c r="B57944" s="3"/>
      <c r="J57944" s="3"/>
      <c r="K57944" s="5"/>
      <c r="L57944" s="8"/>
      <c r="N57944" s="5"/>
      <c r="O57944" s="10"/>
      <c r="P57944" s="8"/>
    </row>
    <row r="57945" spans="1:16" s="2" customFormat="1" x14ac:dyDescent="0.15">
      <c r="A57945" s="3"/>
      <c r="B57945" s="3"/>
      <c r="J57945" s="3"/>
      <c r="K57945" s="5"/>
      <c r="L57945" s="8"/>
      <c r="N57945" s="5"/>
      <c r="O57945" s="10"/>
      <c r="P57945" s="8"/>
    </row>
    <row r="57946" spans="1:16" s="2" customFormat="1" x14ac:dyDescent="0.15">
      <c r="A57946" s="3"/>
      <c r="B57946" s="3"/>
      <c r="J57946" s="3"/>
      <c r="K57946" s="5"/>
      <c r="L57946" s="8"/>
      <c r="N57946" s="5"/>
      <c r="O57946" s="10"/>
      <c r="P57946" s="8"/>
    </row>
    <row r="57947" spans="1:16" s="2" customFormat="1" x14ac:dyDescent="0.15">
      <c r="A57947" s="3"/>
      <c r="B57947" s="3"/>
      <c r="J57947" s="3"/>
      <c r="K57947" s="5"/>
      <c r="L57947" s="8"/>
      <c r="N57947" s="5"/>
      <c r="O57947" s="10"/>
      <c r="P57947" s="8"/>
    </row>
    <row r="57948" spans="1:16" s="2" customFormat="1" x14ac:dyDescent="0.15">
      <c r="A57948" s="3"/>
      <c r="B57948" s="3"/>
      <c r="J57948" s="3"/>
      <c r="K57948" s="5"/>
      <c r="L57948" s="8"/>
      <c r="N57948" s="5"/>
      <c r="O57948" s="10"/>
      <c r="P57948" s="8"/>
    </row>
    <row r="57949" spans="1:16" s="2" customFormat="1" x14ac:dyDescent="0.15">
      <c r="A57949" s="3"/>
      <c r="B57949" s="3"/>
      <c r="J57949" s="3"/>
      <c r="K57949" s="5"/>
      <c r="L57949" s="8"/>
      <c r="N57949" s="5"/>
      <c r="O57949" s="10"/>
      <c r="P57949" s="8"/>
    </row>
    <row r="57950" spans="1:16" s="2" customFormat="1" x14ac:dyDescent="0.15">
      <c r="A57950" s="3"/>
      <c r="B57950" s="3"/>
      <c r="J57950" s="3"/>
      <c r="K57950" s="5"/>
      <c r="L57950" s="8"/>
      <c r="N57950" s="5"/>
      <c r="O57950" s="10"/>
      <c r="P57950" s="8"/>
    </row>
    <row r="57951" spans="1:16" s="2" customFormat="1" x14ac:dyDescent="0.15">
      <c r="A57951" s="3"/>
      <c r="B57951" s="3"/>
      <c r="J57951" s="3"/>
      <c r="K57951" s="5"/>
      <c r="L57951" s="8"/>
      <c r="N57951" s="5"/>
      <c r="O57951" s="10"/>
      <c r="P57951" s="8"/>
    </row>
    <row r="57952" spans="1:16" s="2" customFormat="1" x14ac:dyDescent="0.15">
      <c r="A57952" s="3"/>
      <c r="B57952" s="3"/>
      <c r="J57952" s="3"/>
      <c r="K57952" s="5"/>
      <c r="L57952" s="8"/>
      <c r="N57952" s="5"/>
      <c r="O57952" s="10"/>
      <c r="P57952" s="8"/>
    </row>
    <row r="57953" spans="1:16" s="2" customFormat="1" x14ac:dyDescent="0.15">
      <c r="A57953" s="3"/>
      <c r="B57953" s="3"/>
      <c r="J57953" s="3"/>
      <c r="K57953" s="5"/>
      <c r="L57953" s="8"/>
      <c r="N57953" s="5"/>
      <c r="O57953" s="10"/>
      <c r="P57953" s="8"/>
    </row>
    <row r="57954" spans="1:16" s="2" customFormat="1" x14ac:dyDescent="0.15">
      <c r="A57954" s="3"/>
      <c r="B57954" s="3"/>
      <c r="J57954" s="3"/>
      <c r="K57954" s="5"/>
      <c r="L57954" s="8"/>
      <c r="N57954" s="5"/>
      <c r="O57954" s="10"/>
      <c r="P57954" s="8"/>
    </row>
    <row r="57955" spans="1:16" s="2" customFormat="1" x14ac:dyDescent="0.15">
      <c r="A57955" s="3"/>
      <c r="B57955" s="3"/>
      <c r="J57955" s="3"/>
      <c r="K57955" s="5"/>
      <c r="L57955" s="8"/>
      <c r="N57955" s="5"/>
      <c r="O57955" s="10"/>
      <c r="P57955" s="8"/>
    </row>
    <row r="57956" spans="1:16" s="2" customFormat="1" x14ac:dyDescent="0.15">
      <c r="A57956" s="3"/>
      <c r="B57956" s="3"/>
      <c r="J57956" s="3"/>
      <c r="K57956" s="5"/>
      <c r="L57956" s="8"/>
      <c r="N57956" s="5"/>
      <c r="O57956" s="10"/>
      <c r="P57956" s="8"/>
    </row>
    <row r="57957" spans="1:16" s="2" customFormat="1" x14ac:dyDescent="0.15">
      <c r="A57957" s="3"/>
      <c r="B57957" s="3"/>
      <c r="J57957" s="3"/>
      <c r="K57957" s="5"/>
      <c r="L57957" s="8"/>
      <c r="N57957" s="5"/>
      <c r="O57957" s="10"/>
      <c r="P57957" s="8"/>
    </row>
    <row r="57958" spans="1:16" s="2" customFormat="1" x14ac:dyDescent="0.15">
      <c r="A57958" s="3"/>
      <c r="B57958" s="3"/>
      <c r="J57958" s="3"/>
      <c r="K57958" s="5"/>
      <c r="L57958" s="8"/>
      <c r="N57958" s="5"/>
      <c r="O57958" s="10"/>
      <c r="P57958" s="8"/>
    </row>
    <row r="57959" spans="1:16" s="2" customFormat="1" x14ac:dyDescent="0.15">
      <c r="A57959" s="3"/>
      <c r="B57959" s="3"/>
      <c r="J57959" s="3"/>
      <c r="K57959" s="5"/>
      <c r="L57959" s="8"/>
      <c r="N57959" s="5"/>
      <c r="O57959" s="10"/>
      <c r="P57959" s="8"/>
    </row>
    <row r="57960" spans="1:16" s="2" customFormat="1" x14ac:dyDescent="0.15">
      <c r="A57960" s="3"/>
      <c r="B57960" s="3"/>
      <c r="J57960" s="3"/>
      <c r="K57960" s="5"/>
      <c r="L57960" s="8"/>
      <c r="N57960" s="5"/>
      <c r="O57960" s="10"/>
      <c r="P57960" s="8"/>
    </row>
    <row r="57961" spans="1:16" s="2" customFormat="1" x14ac:dyDescent="0.15">
      <c r="A57961" s="3"/>
      <c r="B57961" s="3"/>
      <c r="J57961" s="3"/>
      <c r="K57961" s="5"/>
      <c r="L57961" s="8"/>
      <c r="N57961" s="5"/>
      <c r="O57961" s="10"/>
      <c r="P57961" s="8"/>
    </row>
    <row r="57962" spans="1:16" s="2" customFormat="1" x14ac:dyDescent="0.15">
      <c r="A57962" s="3"/>
      <c r="B57962" s="3"/>
      <c r="J57962" s="3"/>
      <c r="K57962" s="5"/>
      <c r="L57962" s="8"/>
      <c r="N57962" s="5"/>
      <c r="O57962" s="10"/>
      <c r="P57962" s="8"/>
    </row>
    <row r="57963" spans="1:16" s="2" customFormat="1" x14ac:dyDescent="0.15">
      <c r="A57963" s="3"/>
      <c r="B57963" s="3"/>
      <c r="J57963" s="3"/>
      <c r="K57963" s="5"/>
      <c r="L57963" s="8"/>
      <c r="N57963" s="5"/>
      <c r="O57963" s="10"/>
      <c r="P57963" s="8"/>
    </row>
    <row r="57964" spans="1:16" s="2" customFormat="1" x14ac:dyDescent="0.15">
      <c r="A57964" s="3"/>
      <c r="B57964" s="3"/>
      <c r="J57964" s="3"/>
      <c r="K57964" s="5"/>
      <c r="L57964" s="8"/>
      <c r="N57964" s="5"/>
      <c r="O57964" s="10"/>
      <c r="P57964" s="8"/>
    </row>
    <row r="57965" spans="1:16" s="2" customFormat="1" x14ac:dyDescent="0.15">
      <c r="A57965" s="3"/>
      <c r="B57965" s="3"/>
      <c r="J57965" s="3"/>
      <c r="K57965" s="5"/>
      <c r="L57965" s="8"/>
      <c r="N57965" s="5"/>
      <c r="O57965" s="10"/>
      <c r="P57965" s="8"/>
    </row>
    <row r="57966" spans="1:16" s="2" customFormat="1" x14ac:dyDescent="0.15">
      <c r="A57966" s="3"/>
      <c r="B57966" s="3"/>
      <c r="J57966" s="3"/>
      <c r="K57966" s="5"/>
      <c r="L57966" s="8"/>
      <c r="N57966" s="5"/>
      <c r="O57966" s="10"/>
      <c r="P57966" s="8"/>
    </row>
    <row r="57967" spans="1:16" s="2" customFormat="1" x14ac:dyDescent="0.15">
      <c r="A57967" s="3"/>
      <c r="B57967" s="3"/>
      <c r="J57967" s="3"/>
      <c r="K57967" s="5"/>
      <c r="L57967" s="8"/>
      <c r="N57967" s="5"/>
      <c r="O57967" s="10"/>
      <c r="P57967" s="8"/>
    </row>
    <row r="57968" spans="1:16" s="2" customFormat="1" x14ac:dyDescent="0.15">
      <c r="A57968" s="3"/>
      <c r="B57968" s="3"/>
      <c r="J57968" s="3"/>
      <c r="K57968" s="5"/>
      <c r="L57968" s="8"/>
      <c r="N57968" s="5"/>
      <c r="O57968" s="10"/>
      <c r="P57968" s="8"/>
    </row>
    <row r="57969" spans="1:16" s="2" customFormat="1" x14ac:dyDescent="0.15">
      <c r="A57969" s="3"/>
      <c r="B57969" s="3"/>
      <c r="J57969" s="3"/>
      <c r="K57969" s="5"/>
      <c r="L57969" s="8"/>
      <c r="N57969" s="5"/>
      <c r="O57969" s="10"/>
      <c r="P57969" s="8"/>
    </row>
    <row r="57970" spans="1:16" s="2" customFormat="1" x14ac:dyDescent="0.15">
      <c r="A57970" s="3"/>
      <c r="B57970" s="3"/>
      <c r="J57970" s="3"/>
      <c r="K57970" s="5"/>
      <c r="L57970" s="8"/>
      <c r="N57970" s="5"/>
      <c r="O57970" s="10"/>
      <c r="P57970" s="8"/>
    </row>
    <row r="57971" spans="1:16" s="2" customFormat="1" x14ac:dyDescent="0.15">
      <c r="A57971" s="3"/>
      <c r="B57971" s="3"/>
      <c r="J57971" s="3"/>
      <c r="K57971" s="5"/>
      <c r="L57971" s="8"/>
      <c r="N57971" s="5"/>
      <c r="O57971" s="10"/>
      <c r="P57971" s="8"/>
    </row>
    <row r="57972" spans="1:16" s="2" customFormat="1" x14ac:dyDescent="0.15">
      <c r="A57972" s="3"/>
      <c r="B57972" s="3"/>
      <c r="J57972" s="3"/>
      <c r="K57972" s="5"/>
      <c r="L57972" s="8"/>
      <c r="N57972" s="5"/>
      <c r="O57972" s="10"/>
      <c r="P57972" s="8"/>
    </row>
    <row r="57973" spans="1:16" s="2" customFormat="1" x14ac:dyDescent="0.15">
      <c r="A57973" s="3"/>
      <c r="B57973" s="3"/>
      <c r="J57973" s="3"/>
      <c r="K57973" s="5"/>
      <c r="L57973" s="8"/>
      <c r="N57973" s="5"/>
      <c r="O57973" s="10"/>
      <c r="P57973" s="8"/>
    </row>
    <row r="57974" spans="1:16" s="2" customFormat="1" x14ac:dyDescent="0.15">
      <c r="A57974" s="3"/>
      <c r="B57974" s="3"/>
      <c r="J57974" s="3"/>
      <c r="K57974" s="5"/>
      <c r="L57974" s="8"/>
      <c r="N57974" s="5"/>
      <c r="O57974" s="10"/>
      <c r="P57974" s="8"/>
    </row>
    <row r="57975" spans="1:16" s="2" customFormat="1" x14ac:dyDescent="0.15">
      <c r="A57975" s="3"/>
      <c r="B57975" s="3"/>
      <c r="J57975" s="3"/>
      <c r="K57975" s="5"/>
      <c r="L57975" s="8"/>
      <c r="N57975" s="5"/>
      <c r="O57975" s="10"/>
      <c r="P57975" s="8"/>
    </row>
    <row r="57976" spans="1:16" s="2" customFormat="1" x14ac:dyDescent="0.15">
      <c r="A57976" s="3"/>
      <c r="B57976" s="3"/>
      <c r="J57976" s="3"/>
      <c r="K57976" s="5"/>
      <c r="L57976" s="8"/>
      <c r="N57976" s="5"/>
      <c r="O57976" s="10"/>
      <c r="P57976" s="8"/>
    </row>
    <row r="57977" spans="1:16" s="2" customFormat="1" x14ac:dyDescent="0.15">
      <c r="A57977" s="3"/>
      <c r="B57977" s="3"/>
      <c r="J57977" s="3"/>
      <c r="K57977" s="5"/>
      <c r="L57977" s="8"/>
      <c r="N57977" s="5"/>
      <c r="O57977" s="10"/>
      <c r="P57977" s="8"/>
    </row>
    <row r="57978" spans="1:16" s="2" customFormat="1" x14ac:dyDescent="0.15">
      <c r="A57978" s="3"/>
      <c r="B57978" s="3"/>
      <c r="J57978" s="3"/>
      <c r="K57978" s="5"/>
      <c r="L57978" s="8"/>
      <c r="N57978" s="5"/>
      <c r="O57978" s="10"/>
      <c r="P57978" s="8"/>
    </row>
    <row r="57979" spans="1:16" s="2" customFormat="1" x14ac:dyDescent="0.15">
      <c r="A57979" s="3"/>
      <c r="B57979" s="3"/>
      <c r="J57979" s="3"/>
      <c r="K57979" s="5"/>
      <c r="L57979" s="8"/>
      <c r="N57979" s="5"/>
      <c r="O57979" s="10"/>
      <c r="P57979" s="8"/>
    </row>
    <row r="57980" spans="1:16" s="2" customFormat="1" x14ac:dyDescent="0.15">
      <c r="A57980" s="3"/>
      <c r="B57980" s="3"/>
      <c r="J57980" s="3"/>
      <c r="K57980" s="5"/>
      <c r="L57980" s="8"/>
      <c r="N57980" s="5"/>
      <c r="O57980" s="10"/>
      <c r="P57980" s="8"/>
    </row>
    <row r="57981" spans="1:16" s="2" customFormat="1" x14ac:dyDescent="0.15">
      <c r="A57981" s="3"/>
      <c r="B57981" s="3"/>
      <c r="J57981" s="3"/>
      <c r="K57981" s="5"/>
      <c r="L57981" s="8"/>
      <c r="N57981" s="5"/>
      <c r="O57981" s="10"/>
      <c r="P57981" s="8"/>
    </row>
    <row r="57982" spans="1:16" s="2" customFormat="1" x14ac:dyDescent="0.15">
      <c r="A57982" s="3"/>
      <c r="B57982" s="3"/>
      <c r="J57982" s="3"/>
      <c r="K57982" s="5"/>
      <c r="L57982" s="8"/>
      <c r="N57982" s="5"/>
      <c r="O57982" s="10"/>
      <c r="P57982" s="8"/>
    </row>
    <row r="57983" spans="1:16" s="2" customFormat="1" x14ac:dyDescent="0.15">
      <c r="A57983" s="3"/>
      <c r="B57983" s="3"/>
      <c r="J57983" s="3"/>
      <c r="K57983" s="5"/>
      <c r="L57983" s="8"/>
      <c r="N57983" s="5"/>
      <c r="O57983" s="10"/>
      <c r="P57983" s="8"/>
    </row>
    <row r="57984" spans="1:16" s="2" customFormat="1" x14ac:dyDescent="0.15">
      <c r="A57984" s="3"/>
      <c r="B57984" s="3"/>
      <c r="J57984" s="3"/>
      <c r="K57984" s="5"/>
      <c r="L57984" s="8"/>
      <c r="N57984" s="5"/>
      <c r="O57984" s="10"/>
      <c r="P57984" s="8"/>
    </row>
    <row r="57985" spans="1:16" s="2" customFormat="1" x14ac:dyDescent="0.15">
      <c r="A57985" s="3"/>
      <c r="B57985" s="3"/>
      <c r="J57985" s="3"/>
      <c r="K57985" s="5"/>
      <c r="L57985" s="8"/>
      <c r="N57985" s="5"/>
      <c r="O57985" s="10"/>
      <c r="P57985" s="8"/>
    </row>
    <row r="57986" spans="1:16" s="2" customFormat="1" x14ac:dyDescent="0.15">
      <c r="A57986" s="3"/>
      <c r="B57986" s="3"/>
      <c r="J57986" s="3"/>
      <c r="K57986" s="5"/>
      <c r="L57986" s="8"/>
      <c r="N57986" s="5"/>
      <c r="O57986" s="10"/>
      <c r="P57986" s="8"/>
    </row>
    <row r="57987" spans="1:16" s="2" customFormat="1" x14ac:dyDescent="0.15">
      <c r="A57987" s="3"/>
      <c r="B57987" s="3"/>
      <c r="J57987" s="3"/>
      <c r="K57987" s="5"/>
      <c r="L57987" s="8"/>
      <c r="N57987" s="5"/>
      <c r="O57987" s="10"/>
      <c r="P57987" s="8"/>
    </row>
    <row r="57988" spans="1:16" s="2" customFormat="1" x14ac:dyDescent="0.15">
      <c r="A57988" s="3"/>
      <c r="B57988" s="3"/>
      <c r="J57988" s="3"/>
      <c r="K57988" s="5"/>
      <c r="L57988" s="8"/>
      <c r="N57988" s="5"/>
      <c r="O57988" s="10"/>
      <c r="P57988" s="8"/>
    </row>
    <row r="57989" spans="1:16" s="2" customFormat="1" x14ac:dyDescent="0.15">
      <c r="A57989" s="3"/>
      <c r="B57989" s="3"/>
      <c r="J57989" s="3"/>
      <c r="K57989" s="5"/>
      <c r="L57989" s="8"/>
      <c r="N57989" s="5"/>
      <c r="O57989" s="10"/>
      <c r="P57989" s="8"/>
    </row>
    <row r="57990" spans="1:16" s="2" customFormat="1" x14ac:dyDescent="0.15">
      <c r="A57990" s="3"/>
      <c r="B57990" s="3"/>
      <c r="J57990" s="3"/>
      <c r="K57990" s="5"/>
      <c r="L57990" s="8"/>
      <c r="N57990" s="5"/>
      <c r="O57990" s="10"/>
      <c r="P57990" s="8"/>
    </row>
    <row r="57991" spans="1:16" s="2" customFormat="1" x14ac:dyDescent="0.15">
      <c r="A57991" s="3"/>
      <c r="B57991" s="3"/>
      <c r="J57991" s="3"/>
      <c r="K57991" s="5"/>
      <c r="L57991" s="8"/>
      <c r="N57991" s="5"/>
      <c r="O57991" s="10"/>
      <c r="P57991" s="8"/>
    </row>
    <row r="57992" spans="1:16" s="2" customFormat="1" x14ac:dyDescent="0.15">
      <c r="A57992" s="3"/>
      <c r="B57992" s="3"/>
      <c r="J57992" s="3"/>
      <c r="K57992" s="5"/>
      <c r="L57992" s="8"/>
      <c r="N57992" s="5"/>
      <c r="O57992" s="10"/>
      <c r="P57992" s="8"/>
    </row>
    <row r="57993" spans="1:16" s="2" customFormat="1" x14ac:dyDescent="0.15">
      <c r="A57993" s="3"/>
      <c r="B57993" s="3"/>
      <c r="J57993" s="3"/>
      <c r="K57993" s="5"/>
      <c r="L57993" s="8"/>
      <c r="N57993" s="5"/>
      <c r="O57993" s="10"/>
      <c r="P57993" s="8"/>
    </row>
    <row r="57994" spans="1:16" s="2" customFormat="1" x14ac:dyDescent="0.15">
      <c r="A57994" s="3"/>
      <c r="B57994" s="3"/>
      <c r="J57994" s="3"/>
      <c r="K57994" s="5"/>
      <c r="L57994" s="8"/>
      <c r="N57994" s="5"/>
      <c r="O57994" s="10"/>
      <c r="P57994" s="8"/>
    </row>
    <row r="57995" spans="1:16" s="2" customFormat="1" x14ac:dyDescent="0.15">
      <c r="A57995" s="3"/>
      <c r="B57995" s="3"/>
      <c r="J57995" s="3"/>
      <c r="K57995" s="5"/>
      <c r="L57995" s="8"/>
      <c r="N57995" s="5"/>
      <c r="O57995" s="10"/>
      <c r="P57995" s="8"/>
    </row>
    <row r="57996" spans="1:16" s="2" customFormat="1" x14ac:dyDescent="0.15">
      <c r="A57996" s="3"/>
      <c r="B57996" s="3"/>
      <c r="J57996" s="3"/>
      <c r="K57996" s="5"/>
      <c r="L57996" s="8"/>
      <c r="N57996" s="5"/>
      <c r="O57996" s="10"/>
      <c r="P57996" s="8"/>
    </row>
    <row r="57997" spans="1:16" s="2" customFormat="1" x14ac:dyDescent="0.15">
      <c r="A57997" s="3"/>
      <c r="B57997" s="3"/>
      <c r="J57997" s="3"/>
      <c r="K57997" s="5"/>
      <c r="L57997" s="8"/>
      <c r="N57997" s="5"/>
      <c r="O57997" s="10"/>
      <c r="P57997" s="8"/>
    </row>
    <row r="57998" spans="1:16" s="2" customFormat="1" x14ac:dyDescent="0.15">
      <c r="A57998" s="3"/>
      <c r="B57998" s="3"/>
      <c r="J57998" s="3"/>
      <c r="K57998" s="5"/>
      <c r="L57998" s="8"/>
      <c r="N57998" s="5"/>
      <c r="O57998" s="10"/>
      <c r="P57998" s="8"/>
    </row>
    <row r="57999" spans="1:16" s="2" customFormat="1" x14ac:dyDescent="0.15">
      <c r="A57999" s="3"/>
      <c r="B57999" s="3"/>
      <c r="J57999" s="3"/>
      <c r="K57999" s="5"/>
      <c r="L57999" s="8"/>
      <c r="N57999" s="5"/>
      <c r="O57999" s="10"/>
      <c r="P57999" s="8"/>
    </row>
    <row r="58000" spans="1:16" s="2" customFormat="1" x14ac:dyDescent="0.15">
      <c r="A58000" s="3"/>
      <c r="B58000" s="3"/>
      <c r="J58000" s="3"/>
      <c r="K58000" s="5"/>
      <c r="L58000" s="8"/>
      <c r="N58000" s="5"/>
      <c r="O58000" s="10"/>
      <c r="P58000" s="8"/>
    </row>
    <row r="58001" spans="1:16" s="2" customFormat="1" x14ac:dyDescent="0.15">
      <c r="A58001" s="3"/>
      <c r="B58001" s="3"/>
      <c r="J58001" s="3"/>
      <c r="K58001" s="5"/>
      <c r="L58001" s="8"/>
      <c r="N58001" s="5"/>
      <c r="O58001" s="10"/>
      <c r="P58001" s="8"/>
    </row>
    <row r="58002" spans="1:16" s="2" customFormat="1" x14ac:dyDescent="0.15">
      <c r="A58002" s="3"/>
      <c r="B58002" s="3"/>
      <c r="J58002" s="3"/>
      <c r="K58002" s="5"/>
      <c r="L58002" s="8"/>
      <c r="N58002" s="5"/>
      <c r="O58002" s="10"/>
      <c r="P58002" s="8"/>
    </row>
    <row r="58003" spans="1:16" s="2" customFormat="1" x14ac:dyDescent="0.15">
      <c r="A58003" s="3"/>
      <c r="B58003" s="3"/>
      <c r="J58003" s="3"/>
      <c r="K58003" s="5"/>
      <c r="L58003" s="8"/>
      <c r="N58003" s="5"/>
      <c r="O58003" s="10"/>
      <c r="P58003" s="8"/>
    </row>
    <row r="58004" spans="1:16" s="2" customFormat="1" x14ac:dyDescent="0.15">
      <c r="A58004" s="3"/>
      <c r="B58004" s="3"/>
      <c r="J58004" s="3"/>
      <c r="K58004" s="5"/>
      <c r="L58004" s="8"/>
      <c r="N58004" s="5"/>
      <c r="O58004" s="10"/>
      <c r="P58004" s="8"/>
    </row>
    <row r="58005" spans="1:16" s="2" customFormat="1" x14ac:dyDescent="0.15">
      <c r="A58005" s="3"/>
      <c r="B58005" s="3"/>
      <c r="J58005" s="3"/>
      <c r="K58005" s="5"/>
      <c r="L58005" s="8"/>
      <c r="N58005" s="5"/>
      <c r="O58005" s="10"/>
      <c r="P58005" s="8"/>
    </row>
    <row r="58006" spans="1:16" s="2" customFormat="1" x14ac:dyDescent="0.15">
      <c r="A58006" s="3"/>
      <c r="B58006" s="3"/>
      <c r="J58006" s="3"/>
      <c r="K58006" s="5"/>
      <c r="L58006" s="8"/>
      <c r="N58006" s="5"/>
      <c r="O58006" s="10"/>
      <c r="P58006" s="8"/>
    </row>
    <row r="58007" spans="1:16" s="2" customFormat="1" x14ac:dyDescent="0.15">
      <c r="A58007" s="3"/>
      <c r="B58007" s="3"/>
      <c r="J58007" s="3"/>
      <c r="K58007" s="5"/>
      <c r="L58007" s="8"/>
      <c r="N58007" s="5"/>
      <c r="O58007" s="10"/>
      <c r="P58007" s="8"/>
    </row>
    <row r="58008" spans="1:16" s="2" customFormat="1" x14ac:dyDescent="0.15">
      <c r="A58008" s="3"/>
      <c r="B58008" s="3"/>
      <c r="J58008" s="3"/>
      <c r="K58008" s="5"/>
      <c r="L58008" s="8"/>
      <c r="N58008" s="5"/>
      <c r="O58008" s="10"/>
      <c r="P58008" s="8"/>
    </row>
    <row r="58009" spans="1:16" s="2" customFormat="1" x14ac:dyDescent="0.15">
      <c r="A58009" s="3"/>
      <c r="B58009" s="3"/>
      <c r="J58009" s="3"/>
      <c r="K58009" s="5"/>
      <c r="L58009" s="8"/>
      <c r="N58009" s="5"/>
      <c r="O58009" s="10"/>
      <c r="P58009" s="8"/>
    </row>
    <row r="58010" spans="1:16" s="2" customFormat="1" x14ac:dyDescent="0.15">
      <c r="A58010" s="3"/>
      <c r="B58010" s="3"/>
      <c r="J58010" s="3"/>
      <c r="K58010" s="5"/>
      <c r="L58010" s="8"/>
      <c r="N58010" s="5"/>
      <c r="O58010" s="10"/>
      <c r="P58010" s="8"/>
    </row>
    <row r="58011" spans="1:16" s="2" customFormat="1" x14ac:dyDescent="0.15">
      <c r="A58011" s="3"/>
      <c r="B58011" s="3"/>
      <c r="J58011" s="3"/>
      <c r="K58011" s="5"/>
      <c r="L58011" s="8"/>
      <c r="N58011" s="5"/>
      <c r="O58011" s="10"/>
      <c r="P58011" s="8"/>
    </row>
    <row r="58012" spans="1:16" s="2" customFormat="1" x14ac:dyDescent="0.15">
      <c r="A58012" s="3"/>
      <c r="B58012" s="3"/>
      <c r="J58012" s="3"/>
      <c r="K58012" s="5"/>
      <c r="L58012" s="8"/>
      <c r="N58012" s="5"/>
      <c r="O58012" s="10"/>
      <c r="P58012" s="8"/>
    </row>
    <row r="58013" spans="1:16" s="2" customFormat="1" x14ac:dyDescent="0.15">
      <c r="A58013" s="3"/>
      <c r="B58013" s="3"/>
      <c r="J58013" s="3"/>
      <c r="K58013" s="5"/>
      <c r="L58013" s="8"/>
      <c r="N58013" s="5"/>
      <c r="O58013" s="10"/>
      <c r="P58013" s="8"/>
    </row>
    <row r="58014" spans="1:16" s="2" customFormat="1" x14ac:dyDescent="0.15">
      <c r="A58014" s="3"/>
      <c r="B58014" s="3"/>
      <c r="J58014" s="3"/>
      <c r="K58014" s="5"/>
      <c r="L58014" s="8"/>
      <c r="N58014" s="5"/>
      <c r="O58014" s="10"/>
      <c r="P58014" s="8"/>
    </row>
    <row r="58015" spans="1:16" s="2" customFormat="1" x14ac:dyDescent="0.15">
      <c r="A58015" s="3"/>
      <c r="B58015" s="3"/>
      <c r="J58015" s="3"/>
      <c r="K58015" s="5"/>
      <c r="L58015" s="8"/>
      <c r="N58015" s="5"/>
      <c r="O58015" s="10"/>
      <c r="P58015" s="8"/>
    </row>
    <row r="58016" spans="1:16" s="2" customFormat="1" x14ac:dyDescent="0.15">
      <c r="A58016" s="3"/>
      <c r="B58016" s="3"/>
      <c r="J58016" s="3"/>
      <c r="K58016" s="5"/>
      <c r="L58016" s="8"/>
      <c r="N58016" s="5"/>
      <c r="O58016" s="10"/>
      <c r="P58016" s="8"/>
    </row>
    <row r="58017" spans="1:16" s="2" customFormat="1" x14ac:dyDescent="0.15">
      <c r="A58017" s="3"/>
      <c r="B58017" s="3"/>
      <c r="J58017" s="3"/>
      <c r="K58017" s="5"/>
      <c r="L58017" s="8"/>
      <c r="N58017" s="5"/>
      <c r="O58017" s="10"/>
      <c r="P58017" s="8"/>
    </row>
    <row r="58018" spans="1:16" s="2" customFormat="1" x14ac:dyDescent="0.15">
      <c r="A58018" s="3"/>
      <c r="B58018" s="3"/>
      <c r="J58018" s="3"/>
      <c r="K58018" s="5"/>
      <c r="L58018" s="8"/>
      <c r="N58018" s="5"/>
      <c r="O58018" s="10"/>
      <c r="P58018" s="8"/>
    </row>
    <row r="58019" spans="1:16" s="2" customFormat="1" x14ac:dyDescent="0.15">
      <c r="A58019" s="3"/>
      <c r="B58019" s="3"/>
      <c r="J58019" s="3"/>
      <c r="K58019" s="5"/>
      <c r="L58019" s="8"/>
      <c r="N58019" s="5"/>
      <c r="O58019" s="10"/>
      <c r="P58019" s="8"/>
    </row>
    <row r="58020" spans="1:16" s="2" customFormat="1" x14ac:dyDescent="0.15">
      <c r="A58020" s="3"/>
      <c r="B58020" s="3"/>
      <c r="J58020" s="3"/>
      <c r="K58020" s="5"/>
      <c r="L58020" s="8"/>
      <c r="N58020" s="5"/>
      <c r="O58020" s="10"/>
      <c r="P58020" s="8"/>
    </row>
    <row r="58021" spans="1:16" s="2" customFormat="1" x14ac:dyDescent="0.15">
      <c r="A58021" s="3"/>
      <c r="B58021" s="3"/>
      <c r="J58021" s="3"/>
      <c r="K58021" s="5"/>
      <c r="L58021" s="8"/>
      <c r="N58021" s="5"/>
      <c r="O58021" s="10"/>
      <c r="P58021" s="8"/>
    </row>
    <row r="58022" spans="1:16" s="2" customFormat="1" x14ac:dyDescent="0.15">
      <c r="A58022" s="3"/>
      <c r="B58022" s="3"/>
      <c r="J58022" s="3"/>
      <c r="K58022" s="5"/>
      <c r="L58022" s="8"/>
      <c r="N58022" s="5"/>
      <c r="O58022" s="10"/>
      <c r="P58022" s="8"/>
    </row>
    <row r="58023" spans="1:16" s="2" customFormat="1" x14ac:dyDescent="0.15">
      <c r="A58023" s="3"/>
      <c r="B58023" s="3"/>
      <c r="J58023" s="3"/>
      <c r="K58023" s="5"/>
      <c r="L58023" s="8"/>
      <c r="N58023" s="5"/>
      <c r="O58023" s="10"/>
      <c r="P58023" s="8"/>
    </row>
    <row r="58024" spans="1:16" s="2" customFormat="1" x14ac:dyDescent="0.15">
      <c r="A58024" s="3"/>
      <c r="B58024" s="3"/>
      <c r="J58024" s="3"/>
      <c r="K58024" s="5"/>
      <c r="L58024" s="8"/>
      <c r="N58024" s="5"/>
      <c r="O58024" s="10"/>
      <c r="P58024" s="8"/>
    </row>
    <row r="58025" spans="1:16" s="2" customFormat="1" x14ac:dyDescent="0.15">
      <c r="A58025" s="3"/>
      <c r="B58025" s="3"/>
      <c r="J58025" s="3"/>
      <c r="K58025" s="5"/>
      <c r="L58025" s="8"/>
      <c r="N58025" s="5"/>
      <c r="O58025" s="10"/>
      <c r="P58025" s="8"/>
    </row>
    <row r="58026" spans="1:16" s="2" customFormat="1" x14ac:dyDescent="0.15">
      <c r="A58026" s="3"/>
      <c r="B58026" s="3"/>
      <c r="J58026" s="3"/>
      <c r="K58026" s="5"/>
      <c r="L58026" s="8"/>
      <c r="N58026" s="5"/>
      <c r="O58026" s="10"/>
      <c r="P58026" s="8"/>
    </row>
    <row r="58027" spans="1:16" s="2" customFormat="1" x14ac:dyDescent="0.15">
      <c r="A58027" s="3"/>
      <c r="B58027" s="3"/>
      <c r="J58027" s="3"/>
      <c r="K58027" s="5"/>
      <c r="L58027" s="8"/>
      <c r="N58027" s="5"/>
      <c r="O58027" s="10"/>
      <c r="P58027" s="8"/>
    </row>
    <row r="58028" spans="1:16" s="2" customFormat="1" x14ac:dyDescent="0.15">
      <c r="A58028" s="3"/>
      <c r="B58028" s="3"/>
      <c r="J58028" s="3"/>
      <c r="K58028" s="5"/>
      <c r="L58028" s="8"/>
      <c r="N58028" s="5"/>
      <c r="O58028" s="10"/>
      <c r="P58028" s="8"/>
    </row>
    <row r="58029" spans="1:16" s="2" customFormat="1" x14ac:dyDescent="0.15">
      <c r="A58029" s="3"/>
      <c r="B58029" s="3"/>
      <c r="J58029" s="3"/>
      <c r="K58029" s="5"/>
      <c r="L58029" s="8"/>
      <c r="N58029" s="5"/>
      <c r="O58029" s="10"/>
      <c r="P58029" s="8"/>
    </row>
    <row r="58030" spans="1:16" s="2" customFormat="1" x14ac:dyDescent="0.15">
      <c r="A58030" s="3"/>
      <c r="B58030" s="3"/>
      <c r="J58030" s="3"/>
      <c r="K58030" s="5"/>
      <c r="L58030" s="8"/>
      <c r="N58030" s="5"/>
      <c r="O58030" s="10"/>
      <c r="P58030" s="8"/>
    </row>
    <row r="58031" spans="1:16" s="2" customFormat="1" x14ac:dyDescent="0.15">
      <c r="A58031" s="3"/>
      <c r="B58031" s="3"/>
      <c r="J58031" s="3"/>
      <c r="K58031" s="5"/>
      <c r="L58031" s="8"/>
      <c r="N58031" s="5"/>
      <c r="O58031" s="10"/>
      <c r="P58031" s="8"/>
    </row>
    <row r="58032" spans="1:16" s="2" customFormat="1" x14ac:dyDescent="0.15">
      <c r="A58032" s="3"/>
      <c r="B58032" s="3"/>
      <c r="J58032" s="3"/>
      <c r="K58032" s="5"/>
      <c r="L58032" s="8"/>
      <c r="N58032" s="5"/>
      <c r="O58032" s="10"/>
      <c r="P58032" s="8"/>
    </row>
    <row r="58033" spans="1:16" s="2" customFormat="1" x14ac:dyDescent="0.15">
      <c r="A58033" s="3"/>
      <c r="B58033" s="3"/>
      <c r="J58033" s="3"/>
      <c r="K58033" s="5"/>
      <c r="L58033" s="8"/>
      <c r="N58033" s="5"/>
      <c r="O58033" s="10"/>
      <c r="P58033" s="8"/>
    </row>
    <row r="58034" spans="1:16" s="2" customFormat="1" x14ac:dyDescent="0.15">
      <c r="A58034" s="3"/>
      <c r="B58034" s="3"/>
      <c r="J58034" s="3"/>
      <c r="K58034" s="5"/>
      <c r="L58034" s="8"/>
      <c r="N58034" s="5"/>
      <c r="O58034" s="10"/>
      <c r="P58034" s="8"/>
    </row>
    <row r="58035" spans="1:16" s="2" customFormat="1" x14ac:dyDescent="0.15">
      <c r="A58035" s="3"/>
      <c r="B58035" s="3"/>
      <c r="J58035" s="3"/>
      <c r="K58035" s="5"/>
      <c r="L58035" s="8"/>
      <c r="N58035" s="5"/>
      <c r="O58035" s="10"/>
      <c r="P58035" s="8"/>
    </row>
    <row r="58036" spans="1:16" s="2" customFormat="1" x14ac:dyDescent="0.15">
      <c r="A58036" s="3"/>
      <c r="B58036" s="3"/>
      <c r="J58036" s="3"/>
      <c r="K58036" s="5"/>
      <c r="L58036" s="8"/>
      <c r="N58036" s="5"/>
      <c r="O58036" s="10"/>
      <c r="P58036" s="8"/>
    </row>
    <row r="58037" spans="1:16" s="2" customFormat="1" x14ac:dyDescent="0.15">
      <c r="A58037" s="3"/>
      <c r="B58037" s="3"/>
      <c r="J58037" s="3"/>
      <c r="K58037" s="5"/>
      <c r="L58037" s="8"/>
      <c r="N58037" s="5"/>
      <c r="O58037" s="10"/>
      <c r="P58037" s="8"/>
    </row>
    <row r="58038" spans="1:16" s="2" customFormat="1" x14ac:dyDescent="0.15">
      <c r="A58038" s="3"/>
      <c r="B58038" s="3"/>
      <c r="J58038" s="3"/>
      <c r="K58038" s="5"/>
      <c r="L58038" s="8"/>
      <c r="N58038" s="5"/>
      <c r="O58038" s="10"/>
      <c r="P58038" s="8"/>
    </row>
    <row r="58039" spans="1:16" s="2" customFormat="1" x14ac:dyDescent="0.15">
      <c r="A58039" s="3"/>
      <c r="B58039" s="3"/>
      <c r="J58039" s="3"/>
      <c r="K58039" s="5"/>
      <c r="L58039" s="8"/>
      <c r="N58039" s="5"/>
      <c r="O58039" s="10"/>
      <c r="P58039" s="8"/>
    </row>
    <row r="58040" spans="1:16" s="2" customFormat="1" x14ac:dyDescent="0.15">
      <c r="A58040" s="3"/>
      <c r="B58040" s="3"/>
      <c r="J58040" s="3"/>
      <c r="K58040" s="5"/>
      <c r="L58040" s="8"/>
      <c r="N58040" s="5"/>
      <c r="O58040" s="10"/>
      <c r="P58040" s="8"/>
    </row>
    <row r="58041" spans="1:16" s="2" customFormat="1" x14ac:dyDescent="0.15">
      <c r="A58041" s="3"/>
      <c r="B58041" s="3"/>
      <c r="J58041" s="3"/>
      <c r="K58041" s="5"/>
      <c r="L58041" s="8"/>
      <c r="N58041" s="5"/>
      <c r="O58041" s="10"/>
      <c r="P58041" s="8"/>
    </row>
    <row r="58042" spans="1:16" s="2" customFormat="1" x14ac:dyDescent="0.15">
      <c r="A58042" s="3"/>
      <c r="B58042" s="3"/>
      <c r="J58042" s="3"/>
      <c r="K58042" s="5"/>
      <c r="L58042" s="8"/>
      <c r="N58042" s="5"/>
      <c r="O58042" s="10"/>
      <c r="P58042" s="8"/>
    </row>
    <row r="58043" spans="1:16" s="2" customFormat="1" x14ac:dyDescent="0.15">
      <c r="A58043" s="3"/>
      <c r="B58043" s="3"/>
      <c r="J58043" s="3"/>
      <c r="K58043" s="5"/>
      <c r="L58043" s="8"/>
      <c r="N58043" s="5"/>
      <c r="O58043" s="10"/>
      <c r="P58043" s="8"/>
    </row>
    <row r="58044" spans="1:16" s="2" customFormat="1" x14ac:dyDescent="0.15">
      <c r="A58044" s="3"/>
      <c r="B58044" s="3"/>
      <c r="J58044" s="3"/>
      <c r="K58044" s="5"/>
      <c r="L58044" s="8"/>
      <c r="N58044" s="5"/>
      <c r="O58044" s="10"/>
      <c r="P58044" s="8"/>
    </row>
    <row r="58045" spans="1:16" s="2" customFormat="1" x14ac:dyDescent="0.15">
      <c r="A58045" s="3"/>
      <c r="B58045" s="3"/>
      <c r="J58045" s="3"/>
      <c r="K58045" s="5"/>
      <c r="L58045" s="8"/>
      <c r="N58045" s="5"/>
      <c r="O58045" s="10"/>
      <c r="P58045" s="8"/>
    </row>
    <row r="58046" spans="1:16" s="2" customFormat="1" x14ac:dyDescent="0.15">
      <c r="A58046" s="3"/>
      <c r="B58046" s="3"/>
      <c r="J58046" s="3"/>
      <c r="K58046" s="5"/>
      <c r="L58046" s="8"/>
      <c r="N58046" s="5"/>
      <c r="O58046" s="10"/>
      <c r="P58046" s="8"/>
    </row>
    <row r="58047" spans="1:16" s="2" customFormat="1" x14ac:dyDescent="0.15">
      <c r="A58047" s="3"/>
      <c r="B58047" s="3"/>
      <c r="J58047" s="3"/>
      <c r="K58047" s="5"/>
      <c r="L58047" s="8"/>
      <c r="N58047" s="5"/>
      <c r="O58047" s="10"/>
      <c r="P58047" s="8"/>
    </row>
    <row r="58048" spans="1:16" s="2" customFormat="1" x14ac:dyDescent="0.15">
      <c r="A58048" s="3"/>
      <c r="B58048" s="3"/>
      <c r="J58048" s="3"/>
      <c r="K58048" s="5"/>
      <c r="L58048" s="8"/>
      <c r="N58048" s="5"/>
      <c r="O58048" s="10"/>
      <c r="P58048" s="8"/>
    </row>
    <row r="58049" spans="1:16" s="2" customFormat="1" x14ac:dyDescent="0.15">
      <c r="A58049" s="3"/>
      <c r="B58049" s="3"/>
      <c r="J58049" s="3"/>
      <c r="K58049" s="5"/>
      <c r="L58049" s="8"/>
      <c r="N58049" s="5"/>
      <c r="O58049" s="10"/>
      <c r="P58049" s="8"/>
    </row>
    <row r="58050" spans="1:16" s="2" customFormat="1" x14ac:dyDescent="0.15">
      <c r="A58050" s="3"/>
      <c r="B58050" s="3"/>
      <c r="J58050" s="3"/>
      <c r="K58050" s="5"/>
      <c r="L58050" s="8"/>
      <c r="N58050" s="5"/>
      <c r="O58050" s="10"/>
      <c r="P58050" s="8"/>
    </row>
    <row r="58051" spans="1:16" s="2" customFormat="1" x14ac:dyDescent="0.15">
      <c r="A58051" s="3"/>
      <c r="B58051" s="3"/>
      <c r="J58051" s="3"/>
      <c r="K58051" s="5"/>
      <c r="L58051" s="8"/>
      <c r="N58051" s="5"/>
      <c r="O58051" s="10"/>
      <c r="P58051" s="8"/>
    </row>
    <row r="58052" spans="1:16" s="2" customFormat="1" x14ac:dyDescent="0.15">
      <c r="A58052" s="3"/>
      <c r="B58052" s="3"/>
      <c r="J58052" s="3"/>
      <c r="K58052" s="5"/>
      <c r="L58052" s="8"/>
      <c r="N58052" s="5"/>
      <c r="O58052" s="10"/>
      <c r="P58052" s="8"/>
    </row>
    <row r="58053" spans="1:16" s="2" customFormat="1" x14ac:dyDescent="0.15">
      <c r="A58053" s="3"/>
      <c r="B58053" s="3"/>
      <c r="J58053" s="3"/>
      <c r="K58053" s="5"/>
      <c r="L58053" s="8"/>
      <c r="N58053" s="5"/>
      <c r="O58053" s="10"/>
      <c r="P58053" s="8"/>
    </row>
    <row r="58054" spans="1:16" s="2" customFormat="1" x14ac:dyDescent="0.15">
      <c r="A58054" s="3"/>
      <c r="B58054" s="3"/>
      <c r="J58054" s="3"/>
      <c r="K58054" s="5"/>
      <c r="L58054" s="8"/>
      <c r="N58054" s="5"/>
      <c r="O58054" s="10"/>
      <c r="P58054" s="8"/>
    </row>
    <row r="58055" spans="1:16" s="2" customFormat="1" x14ac:dyDescent="0.15">
      <c r="A58055" s="3"/>
      <c r="B58055" s="3"/>
      <c r="J58055" s="3"/>
      <c r="K58055" s="5"/>
      <c r="L58055" s="8"/>
      <c r="N58055" s="5"/>
      <c r="O58055" s="10"/>
      <c r="P58055" s="8"/>
    </row>
    <row r="58056" spans="1:16" s="2" customFormat="1" x14ac:dyDescent="0.15">
      <c r="A58056" s="3"/>
      <c r="B58056" s="3"/>
      <c r="J58056" s="3"/>
      <c r="K58056" s="5"/>
      <c r="L58056" s="8"/>
      <c r="N58056" s="5"/>
      <c r="O58056" s="10"/>
      <c r="P58056" s="8"/>
    </row>
    <row r="58057" spans="1:16" s="2" customFormat="1" x14ac:dyDescent="0.15">
      <c r="A58057" s="3"/>
      <c r="B58057" s="3"/>
      <c r="J58057" s="3"/>
      <c r="K58057" s="5"/>
      <c r="L58057" s="8"/>
      <c r="N58057" s="5"/>
      <c r="O58057" s="10"/>
      <c r="P58057" s="8"/>
    </row>
    <row r="58058" spans="1:16" s="2" customFormat="1" x14ac:dyDescent="0.15">
      <c r="A58058" s="3"/>
      <c r="B58058" s="3"/>
      <c r="J58058" s="3"/>
      <c r="K58058" s="5"/>
      <c r="L58058" s="8"/>
      <c r="N58058" s="5"/>
      <c r="O58058" s="10"/>
      <c r="P58058" s="8"/>
    </row>
    <row r="58059" spans="1:16" s="2" customFormat="1" x14ac:dyDescent="0.15">
      <c r="A58059" s="3"/>
      <c r="B58059" s="3"/>
      <c r="J58059" s="3"/>
      <c r="K58059" s="5"/>
      <c r="L58059" s="8"/>
      <c r="N58059" s="5"/>
      <c r="O58059" s="10"/>
      <c r="P58059" s="8"/>
    </row>
    <row r="58060" spans="1:16" s="2" customFormat="1" x14ac:dyDescent="0.15">
      <c r="A58060" s="3"/>
      <c r="B58060" s="3"/>
      <c r="J58060" s="3"/>
      <c r="K58060" s="5"/>
      <c r="L58060" s="8"/>
      <c r="N58060" s="5"/>
      <c r="O58060" s="10"/>
      <c r="P58060" s="8"/>
    </row>
    <row r="58061" spans="1:16" s="2" customFormat="1" x14ac:dyDescent="0.15">
      <c r="A58061" s="3"/>
      <c r="B58061" s="3"/>
      <c r="J58061" s="3"/>
      <c r="K58061" s="5"/>
      <c r="L58061" s="8"/>
      <c r="N58061" s="5"/>
      <c r="O58061" s="10"/>
      <c r="P58061" s="8"/>
    </row>
    <row r="58062" spans="1:16" s="2" customFormat="1" x14ac:dyDescent="0.15">
      <c r="A58062" s="3"/>
      <c r="B58062" s="3"/>
      <c r="J58062" s="3"/>
      <c r="K58062" s="5"/>
      <c r="L58062" s="8"/>
      <c r="N58062" s="5"/>
      <c r="O58062" s="10"/>
      <c r="P58062" s="8"/>
    </row>
    <row r="58063" spans="1:16" s="2" customFormat="1" x14ac:dyDescent="0.15">
      <c r="A58063" s="3"/>
      <c r="B58063" s="3"/>
      <c r="J58063" s="3"/>
      <c r="K58063" s="5"/>
      <c r="L58063" s="8"/>
      <c r="N58063" s="5"/>
      <c r="O58063" s="10"/>
      <c r="P58063" s="8"/>
    </row>
    <row r="58064" spans="1:16" s="2" customFormat="1" x14ac:dyDescent="0.15">
      <c r="A58064" s="3"/>
      <c r="B58064" s="3"/>
      <c r="J58064" s="3"/>
      <c r="K58064" s="5"/>
      <c r="L58064" s="8"/>
      <c r="N58064" s="5"/>
      <c r="O58064" s="10"/>
      <c r="P58064" s="8"/>
    </row>
    <row r="58065" spans="1:16" s="2" customFormat="1" x14ac:dyDescent="0.15">
      <c r="A58065" s="3"/>
      <c r="B58065" s="3"/>
      <c r="J58065" s="3"/>
      <c r="K58065" s="5"/>
      <c r="L58065" s="8"/>
      <c r="N58065" s="5"/>
      <c r="O58065" s="10"/>
      <c r="P58065" s="8"/>
    </row>
    <row r="58066" spans="1:16" s="2" customFormat="1" x14ac:dyDescent="0.15">
      <c r="A58066" s="3"/>
      <c r="B58066" s="3"/>
      <c r="J58066" s="3"/>
      <c r="K58066" s="5"/>
      <c r="L58066" s="8"/>
      <c r="N58066" s="5"/>
      <c r="O58066" s="10"/>
      <c r="P58066" s="8"/>
    </row>
    <row r="58067" spans="1:16" s="2" customFormat="1" x14ac:dyDescent="0.15">
      <c r="A58067" s="3"/>
      <c r="B58067" s="3"/>
      <c r="J58067" s="3"/>
      <c r="K58067" s="5"/>
      <c r="L58067" s="8"/>
      <c r="N58067" s="5"/>
      <c r="O58067" s="10"/>
      <c r="P58067" s="8"/>
    </row>
    <row r="58068" spans="1:16" s="2" customFormat="1" x14ac:dyDescent="0.15">
      <c r="A58068" s="3"/>
      <c r="B58068" s="3"/>
      <c r="J58068" s="3"/>
      <c r="K58068" s="5"/>
      <c r="L58068" s="8"/>
      <c r="N58068" s="5"/>
      <c r="O58068" s="10"/>
      <c r="P58068" s="8"/>
    </row>
    <row r="58069" spans="1:16" s="2" customFormat="1" x14ac:dyDescent="0.15">
      <c r="A58069" s="3"/>
      <c r="B58069" s="3"/>
      <c r="J58069" s="3"/>
      <c r="K58069" s="5"/>
      <c r="L58069" s="8"/>
      <c r="N58069" s="5"/>
      <c r="O58069" s="10"/>
      <c r="P58069" s="8"/>
    </row>
    <row r="58070" spans="1:16" s="2" customFormat="1" x14ac:dyDescent="0.15">
      <c r="A58070" s="3"/>
      <c r="B58070" s="3"/>
      <c r="J58070" s="3"/>
      <c r="K58070" s="5"/>
      <c r="L58070" s="8"/>
      <c r="N58070" s="5"/>
      <c r="O58070" s="10"/>
      <c r="P58070" s="8"/>
    </row>
    <row r="58071" spans="1:16" s="2" customFormat="1" x14ac:dyDescent="0.15">
      <c r="A58071" s="3"/>
      <c r="B58071" s="3"/>
      <c r="J58071" s="3"/>
      <c r="K58071" s="5"/>
      <c r="L58071" s="8"/>
      <c r="N58071" s="5"/>
      <c r="O58071" s="10"/>
      <c r="P58071" s="8"/>
    </row>
    <row r="58072" spans="1:16" s="2" customFormat="1" x14ac:dyDescent="0.15">
      <c r="A58072" s="3"/>
      <c r="B58072" s="3"/>
      <c r="J58072" s="3"/>
      <c r="K58072" s="5"/>
      <c r="L58072" s="8"/>
      <c r="N58072" s="5"/>
      <c r="O58072" s="10"/>
      <c r="P58072" s="8"/>
    </row>
    <row r="58073" spans="1:16" s="2" customFormat="1" x14ac:dyDescent="0.15">
      <c r="A58073" s="3"/>
      <c r="B58073" s="3"/>
      <c r="J58073" s="3"/>
      <c r="K58073" s="5"/>
      <c r="L58073" s="8"/>
      <c r="N58073" s="5"/>
      <c r="O58073" s="10"/>
      <c r="P58073" s="8"/>
    </row>
    <row r="58074" spans="1:16" s="2" customFormat="1" x14ac:dyDescent="0.15">
      <c r="A58074" s="3"/>
      <c r="B58074" s="3"/>
      <c r="J58074" s="3"/>
      <c r="K58074" s="5"/>
      <c r="L58074" s="8"/>
      <c r="N58074" s="5"/>
      <c r="O58074" s="10"/>
      <c r="P58074" s="8"/>
    </row>
    <row r="58075" spans="1:16" s="2" customFormat="1" x14ac:dyDescent="0.15">
      <c r="A58075" s="3"/>
      <c r="B58075" s="3"/>
      <c r="J58075" s="3"/>
      <c r="K58075" s="5"/>
      <c r="L58075" s="8"/>
      <c r="N58075" s="5"/>
      <c r="O58075" s="10"/>
      <c r="P58075" s="8"/>
    </row>
    <row r="58076" spans="1:16" s="2" customFormat="1" x14ac:dyDescent="0.15">
      <c r="A58076" s="3"/>
      <c r="B58076" s="3"/>
      <c r="J58076" s="3"/>
      <c r="K58076" s="5"/>
      <c r="L58076" s="8"/>
      <c r="N58076" s="5"/>
      <c r="O58076" s="10"/>
      <c r="P58076" s="8"/>
    </row>
    <row r="58077" spans="1:16" s="2" customFormat="1" x14ac:dyDescent="0.15">
      <c r="A58077" s="3"/>
      <c r="B58077" s="3"/>
      <c r="J58077" s="3"/>
      <c r="K58077" s="5"/>
      <c r="L58077" s="8"/>
      <c r="N58077" s="5"/>
      <c r="O58077" s="10"/>
      <c r="P58077" s="8"/>
    </row>
    <row r="58078" spans="1:16" s="2" customFormat="1" x14ac:dyDescent="0.15">
      <c r="A58078" s="3"/>
      <c r="B58078" s="3"/>
      <c r="J58078" s="3"/>
      <c r="K58078" s="5"/>
      <c r="L58078" s="8"/>
      <c r="N58078" s="5"/>
      <c r="O58078" s="10"/>
      <c r="P58078" s="8"/>
    </row>
    <row r="58079" spans="1:16" s="2" customFormat="1" x14ac:dyDescent="0.15">
      <c r="A58079" s="3"/>
      <c r="B58079" s="3"/>
      <c r="J58079" s="3"/>
      <c r="K58079" s="5"/>
      <c r="L58079" s="8"/>
      <c r="N58079" s="5"/>
      <c r="O58079" s="10"/>
      <c r="P58079" s="8"/>
    </row>
    <row r="58080" spans="1:16" s="2" customFormat="1" x14ac:dyDescent="0.15">
      <c r="A58080" s="3"/>
      <c r="B58080" s="3"/>
      <c r="J58080" s="3"/>
      <c r="K58080" s="5"/>
      <c r="L58080" s="8"/>
      <c r="N58080" s="5"/>
      <c r="O58080" s="10"/>
      <c r="P58080" s="8"/>
    </row>
    <row r="58081" spans="1:16" s="2" customFormat="1" x14ac:dyDescent="0.15">
      <c r="A58081" s="3"/>
      <c r="B58081" s="3"/>
      <c r="J58081" s="3"/>
      <c r="K58081" s="5"/>
      <c r="L58081" s="8"/>
      <c r="N58081" s="5"/>
      <c r="O58081" s="10"/>
      <c r="P58081" s="8"/>
    </row>
    <row r="58082" spans="1:16" s="2" customFormat="1" x14ac:dyDescent="0.15">
      <c r="A58082" s="3"/>
      <c r="B58082" s="3"/>
      <c r="J58082" s="3"/>
      <c r="K58082" s="5"/>
      <c r="L58082" s="8"/>
      <c r="N58082" s="5"/>
      <c r="O58082" s="10"/>
      <c r="P58082" s="8"/>
    </row>
    <row r="58083" spans="1:16" s="2" customFormat="1" x14ac:dyDescent="0.15">
      <c r="A58083" s="3"/>
      <c r="B58083" s="3"/>
      <c r="J58083" s="3"/>
      <c r="K58083" s="5"/>
      <c r="L58083" s="8"/>
      <c r="N58083" s="5"/>
      <c r="O58083" s="10"/>
      <c r="P58083" s="8"/>
    </row>
    <row r="58084" spans="1:16" s="2" customFormat="1" x14ac:dyDescent="0.15">
      <c r="A58084" s="3"/>
      <c r="B58084" s="3"/>
      <c r="J58084" s="3"/>
      <c r="K58084" s="5"/>
      <c r="L58084" s="8"/>
      <c r="N58084" s="5"/>
      <c r="O58084" s="10"/>
      <c r="P58084" s="8"/>
    </row>
    <row r="58085" spans="1:16" s="2" customFormat="1" x14ac:dyDescent="0.15">
      <c r="A58085" s="3"/>
      <c r="B58085" s="3"/>
      <c r="J58085" s="3"/>
      <c r="K58085" s="5"/>
      <c r="L58085" s="8"/>
      <c r="N58085" s="5"/>
      <c r="O58085" s="10"/>
      <c r="P58085" s="8"/>
    </row>
    <row r="58086" spans="1:16" s="2" customFormat="1" x14ac:dyDescent="0.15">
      <c r="A58086" s="3"/>
      <c r="B58086" s="3"/>
      <c r="J58086" s="3"/>
      <c r="K58086" s="5"/>
      <c r="L58086" s="8"/>
      <c r="N58086" s="5"/>
      <c r="O58086" s="10"/>
      <c r="P58086" s="8"/>
    </row>
    <row r="58087" spans="1:16" s="2" customFormat="1" x14ac:dyDescent="0.15">
      <c r="A58087" s="3"/>
      <c r="B58087" s="3"/>
      <c r="J58087" s="3"/>
      <c r="K58087" s="5"/>
      <c r="L58087" s="8"/>
      <c r="N58087" s="5"/>
      <c r="O58087" s="10"/>
      <c r="P58087" s="8"/>
    </row>
    <row r="58088" spans="1:16" s="2" customFormat="1" x14ac:dyDescent="0.15">
      <c r="A58088" s="3"/>
      <c r="B58088" s="3"/>
      <c r="J58088" s="3"/>
      <c r="K58088" s="5"/>
      <c r="L58088" s="8"/>
      <c r="N58088" s="5"/>
      <c r="O58088" s="10"/>
      <c r="P58088" s="8"/>
    </row>
    <row r="58089" spans="1:16" s="2" customFormat="1" x14ac:dyDescent="0.15">
      <c r="A58089" s="3"/>
      <c r="B58089" s="3"/>
      <c r="J58089" s="3"/>
      <c r="K58089" s="5"/>
      <c r="L58089" s="8"/>
      <c r="N58089" s="5"/>
      <c r="O58089" s="10"/>
      <c r="P58089" s="8"/>
    </row>
    <row r="58090" spans="1:16" s="2" customFormat="1" x14ac:dyDescent="0.15">
      <c r="A58090" s="3"/>
      <c r="B58090" s="3"/>
      <c r="J58090" s="3"/>
      <c r="K58090" s="5"/>
      <c r="L58090" s="8"/>
      <c r="N58090" s="5"/>
      <c r="O58090" s="10"/>
      <c r="P58090" s="8"/>
    </row>
    <row r="58091" spans="1:16" s="2" customFormat="1" x14ac:dyDescent="0.15">
      <c r="A58091" s="3"/>
      <c r="B58091" s="3"/>
      <c r="J58091" s="3"/>
      <c r="K58091" s="5"/>
      <c r="L58091" s="8"/>
      <c r="N58091" s="5"/>
      <c r="O58091" s="10"/>
      <c r="P58091" s="8"/>
    </row>
    <row r="58092" spans="1:16" s="2" customFormat="1" x14ac:dyDescent="0.15">
      <c r="A58092" s="3"/>
      <c r="B58092" s="3"/>
      <c r="J58092" s="3"/>
      <c r="K58092" s="5"/>
      <c r="L58092" s="8"/>
      <c r="N58092" s="5"/>
      <c r="O58092" s="10"/>
      <c r="P58092" s="8"/>
    </row>
    <row r="58093" spans="1:16" s="2" customFormat="1" x14ac:dyDescent="0.15">
      <c r="A58093" s="3"/>
      <c r="B58093" s="3"/>
      <c r="J58093" s="3"/>
      <c r="K58093" s="5"/>
      <c r="L58093" s="8"/>
      <c r="N58093" s="5"/>
      <c r="O58093" s="10"/>
      <c r="P58093" s="8"/>
    </row>
    <row r="58094" spans="1:16" s="2" customFormat="1" x14ac:dyDescent="0.15">
      <c r="A58094" s="3"/>
      <c r="B58094" s="3"/>
      <c r="J58094" s="3"/>
      <c r="K58094" s="5"/>
      <c r="L58094" s="8"/>
      <c r="N58094" s="5"/>
      <c r="O58094" s="10"/>
      <c r="P58094" s="8"/>
    </row>
    <row r="58095" spans="1:16" s="2" customFormat="1" x14ac:dyDescent="0.15">
      <c r="A58095" s="3"/>
      <c r="B58095" s="3"/>
      <c r="J58095" s="3"/>
      <c r="K58095" s="5"/>
      <c r="L58095" s="8"/>
      <c r="N58095" s="5"/>
      <c r="O58095" s="10"/>
      <c r="P58095" s="8"/>
    </row>
    <row r="58096" spans="1:16" s="2" customFormat="1" x14ac:dyDescent="0.15">
      <c r="A58096" s="3"/>
      <c r="B58096" s="3"/>
      <c r="J58096" s="3"/>
      <c r="K58096" s="5"/>
      <c r="L58096" s="8"/>
      <c r="N58096" s="5"/>
      <c r="O58096" s="10"/>
      <c r="P58096" s="8"/>
    </row>
    <row r="58097" spans="1:16" s="2" customFormat="1" x14ac:dyDescent="0.15">
      <c r="A58097" s="3"/>
      <c r="B58097" s="3"/>
      <c r="J58097" s="3"/>
      <c r="K58097" s="5"/>
      <c r="L58097" s="8"/>
      <c r="N58097" s="5"/>
      <c r="O58097" s="10"/>
      <c r="P58097" s="8"/>
    </row>
    <row r="58098" spans="1:16" s="2" customFormat="1" x14ac:dyDescent="0.15">
      <c r="A58098" s="3"/>
      <c r="B58098" s="3"/>
      <c r="J58098" s="3"/>
      <c r="K58098" s="5"/>
      <c r="L58098" s="8"/>
      <c r="N58098" s="5"/>
      <c r="O58098" s="10"/>
      <c r="P58098" s="8"/>
    </row>
    <row r="58099" spans="1:16" s="2" customFormat="1" x14ac:dyDescent="0.15">
      <c r="A58099" s="3"/>
      <c r="B58099" s="3"/>
      <c r="J58099" s="3"/>
      <c r="K58099" s="5"/>
      <c r="L58099" s="8"/>
      <c r="N58099" s="5"/>
      <c r="O58099" s="10"/>
      <c r="P58099" s="8"/>
    </row>
    <row r="58100" spans="1:16" s="2" customFormat="1" x14ac:dyDescent="0.15">
      <c r="A58100" s="3"/>
      <c r="B58100" s="3"/>
      <c r="J58100" s="3"/>
      <c r="K58100" s="5"/>
      <c r="L58100" s="8"/>
      <c r="N58100" s="5"/>
      <c r="O58100" s="10"/>
      <c r="P58100" s="8"/>
    </row>
    <row r="58101" spans="1:16" s="2" customFormat="1" x14ac:dyDescent="0.15">
      <c r="A58101" s="3"/>
      <c r="B58101" s="3"/>
      <c r="J58101" s="3"/>
      <c r="K58101" s="5"/>
      <c r="L58101" s="8"/>
      <c r="N58101" s="5"/>
      <c r="O58101" s="10"/>
      <c r="P58101" s="8"/>
    </row>
    <row r="58102" spans="1:16" s="2" customFormat="1" x14ac:dyDescent="0.15">
      <c r="A58102" s="3"/>
      <c r="B58102" s="3"/>
      <c r="J58102" s="3"/>
      <c r="K58102" s="5"/>
      <c r="L58102" s="8"/>
      <c r="N58102" s="5"/>
      <c r="O58102" s="10"/>
      <c r="P58102" s="8"/>
    </row>
    <row r="58103" spans="1:16" s="2" customFormat="1" x14ac:dyDescent="0.15">
      <c r="A58103" s="3"/>
      <c r="B58103" s="3"/>
      <c r="J58103" s="3"/>
      <c r="K58103" s="5"/>
      <c r="L58103" s="8"/>
      <c r="N58103" s="5"/>
      <c r="O58103" s="10"/>
      <c r="P58103" s="8"/>
    </row>
    <row r="58104" spans="1:16" s="2" customFormat="1" x14ac:dyDescent="0.15">
      <c r="A58104" s="3"/>
      <c r="B58104" s="3"/>
      <c r="J58104" s="3"/>
      <c r="K58104" s="5"/>
      <c r="L58104" s="8"/>
      <c r="N58104" s="5"/>
      <c r="O58104" s="10"/>
      <c r="P58104" s="8"/>
    </row>
    <row r="58105" spans="1:16" s="2" customFormat="1" x14ac:dyDescent="0.15">
      <c r="A58105" s="3"/>
      <c r="B58105" s="3"/>
      <c r="J58105" s="3"/>
      <c r="K58105" s="5"/>
      <c r="L58105" s="8"/>
      <c r="N58105" s="5"/>
      <c r="O58105" s="10"/>
      <c r="P58105" s="8"/>
    </row>
    <row r="58106" spans="1:16" s="2" customFormat="1" x14ac:dyDescent="0.15">
      <c r="A58106" s="3"/>
      <c r="B58106" s="3"/>
      <c r="J58106" s="3"/>
      <c r="K58106" s="5"/>
      <c r="L58106" s="8"/>
      <c r="N58106" s="5"/>
      <c r="O58106" s="10"/>
      <c r="P58106" s="8"/>
    </row>
    <row r="58107" spans="1:16" s="2" customFormat="1" x14ac:dyDescent="0.15">
      <c r="A58107" s="3"/>
      <c r="B58107" s="3"/>
      <c r="J58107" s="3"/>
      <c r="K58107" s="5"/>
      <c r="L58107" s="8"/>
      <c r="N58107" s="5"/>
      <c r="O58107" s="10"/>
      <c r="P58107" s="8"/>
    </row>
    <row r="58108" spans="1:16" s="2" customFormat="1" x14ac:dyDescent="0.15">
      <c r="A58108" s="3"/>
      <c r="B58108" s="3"/>
      <c r="J58108" s="3"/>
      <c r="K58108" s="5"/>
      <c r="L58108" s="8"/>
      <c r="N58108" s="5"/>
      <c r="O58108" s="10"/>
      <c r="P58108" s="8"/>
    </row>
    <row r="58109" spans="1:16" s="2" customFormat="1" x14ac:dyDescent="0.15">
      <c r="A58109" s="3"/>
      <c r="B58109" s="3"/>
      <c r="J58109" s="3"/>
      <c r="K58109" s="5"/>
      <c r="L58109" s="8"/>
      <c r="N58109" s="5"/>
      <c r="O58109" s="10"/>
      <c r="P58109" s="8"/>
    </row>
    <row r="58110" spans="1:16" s="2" customFormat="1" x14ac:dyDescent="0.15">
      <c r="A58110" s="3"/>
      <c r="B58110" s="3"/>
      <c r="J58110" s="3"/>
      <c r="K58110" s="5"/>
      <c r="L58110" s="8"/>
      <c r="N58110" s="5"/>
      <c r="O58110" s="10"/>
      <c r="P58110" s="8"/>
    </row>
    <row r="58111" spans="1:16" s="2" customFormat="1" x14ac:dyDescent="0.15">
      <c r="A58111" s="3"/>
      <c r="B58111" s="3"/>
      <c r="J58111" s="3"/>
      <c r="K58111" s="5"/>
      <c r="L58111" s="8"/>
      <c r="N58111" s="5"/>
      <c r="O58111" s="10"/>
      <c r="P58111" s="8"/>
    </row>
    <row r="58112" spans="1:16" s="2" customFormat="1" x14ac:dyDescent="0.15">
      <c r="A58112" s="3"/>
      <c r="B58112" s="3"/>
      <c r="J58112" s="3"/>
      <c r="K58112" s="5"/>
      <c r="L58112" s="8"/>
      <c r="N58112" s="5"/>
      <c r="O58112" s="10"/>
      <c r="P58112" s="8"/>
    </row>
    <row r="58113" spans="1:16" s="2" customFormat="1" x14ac:dyDescent="0.15">
      <c r="A58113" s="3"/>
      <c r="B58113" s="3"/>
      <c r="J58113" s="3"/>
      <c r="K58113" s="5"/>
      <c r="L58113" s="8"/>
      <c r="N58113" s="5"/>
      <c r="O58113" s="10"/>
      <c r="P58113" s="8"/>
    </row>
    <row r="58114" spans="1:16" s="2" customFormat="1" x14ac:dyDescent="0.15">
      <c r="A58114" s="3"/>
      <c r="B58114" s="3"/>
      <c r="J58114" s="3"/>
      <c r="K58114" s="5"/>
      <c r="L58114" s="8"/>
      <c r="N58114" s="5"/>
      <c r="O58114" s="10"/>
      <c r="P58114" s="8"/>
    </row>
    <row r="58115" spans="1:16" s="2" customFormat="1" x14ac:dyDescent="0.15">
      <c r="A58115" s="3"/>
      <c r="B58115" s="3"/>
      <c r="J58115" s="3"/>
      <c r="K58115" s="5"/>
      <c r="L58115" s="8"/>
      <c r="N58115" s="5"/>
      <c r="O58115" s="10"/>
      <c r="P58115" s="8"/>
    </row>
    <row r="58116" spans="1:16" s="2" customFormat="1" x14ac:dyDescent="0.15">
      <c r="A58116" s="3"/>
      <c r="B58116" s="3"/>
      <c r="J58116" s="3"/>
      <c r="K58116" s="5"/>
      <c r="L58116" s="8"/>
      <c r="N58116" s="5"/>
      <c r="O58116" s="10"/>
      <c r="P58116" s="8"/>
    </row>
    <row r="58117" spans="1:16" s="2" customFormat="1" x14ac:dyDescent="0.15">
      <c r="A58117" s="3"/>
      <c r="B58117" s="3"/>
      <c r="J58117" s="3"/>
      <c r="K58117" s="5"/>
      <c r="L58117" s="8"/>
      <c r="N58117" s="5"/>
      <c r="O58117" s="10"/>
      <c r="P58117" s="8"/>
    </row>
    <row r="58118" spans="1:16" s="2" customFormat="1" x14ac:dyDescent="0.15">
      <c r="A58118" s="3"/>
      <c r="B58118" s="3"/>
      <c r="J58118" s="3"/>
      <c r="K58118" s="5"/>
      <c r="L58118" s="8"/>
      <c r="N58118" s="5"/>
      <c r="O58118" s="10"/>
      <c r="P58118" s="8"/>
    </row>
    <row r="58119" spans="1:16" s="2" customFormat="1" x14ac:dyDescent="0.15">
      <c r="A58119" s="3"/>
      <c r="B58119" s="3"/>
      <c r="J58119" s="3"/>
      <c r="K58119" s="5"/>
      <c r="L58119" s="8"/>
      <c r="N58119" s="5"/>
      <c r="O58119" s="10"/>
      <c r="P58119" s="8"/>
    </row>
    <row r="58120" spans="1:16" s="2" customFormat="1" x14ac:dyDescent="0.15">
      <c r="A58120" s="3"/>
      <c r="B58120" s="3"/>
      <c r="J58120" s="3"/>
      <c r="K58120" s="5"/>
      <c r="L58120" s="8"/>
      <c r="N58120" s="5"/>
      <c r="O58120" s="10"/>
      <c r="P58120" s="8"/>
    </row>
    <row r="58121" spans="1:16" s="2" customFormat="1" x14ac:dyDescent="0.15">
      <c r="A58121" s="3"/>
      <c r="B58121" s="3"/>
      <c r="J58121" s="3"/>
      <c r="K58121" s="5"/>
      <c r="L58121" s="8"/>
      <c r="N58121" s="5"/>
      <c r="O58121" s="10"/>
      <c r="P58121" s="8"/>
    </row>
    <row r="58122" spans="1:16" s="2" customFormat="1" x14ac:dyDescent="0.15">
      <c r="A58122" s="3"/>
      <c r="B58122" s="3"/>
      <c r="J58122" s="3"/>
      <c r="K58122" s="5"/>
      <c r="L58122" s="8"/>
      <c r="N58122" s="5"/>
      <c r="O58122" s="10"/>
      <c r="P58122" s="8"/>
    </row>
    <row r="58123" spans="1:16" s="2" customFormat="1" x14ac:dyDescent="0.15">
      <c r="A58123" s="3"/>
      <c r="B58123" s="3"/>
      <c r="J58123" s="3"/>
      <c r="K58123" s="5"/>
      <c r="L58123" s="8"/>
      <c r="N58123" s="5"/>
      <c r="O58123" s="10"/>
      <c r="P58123" s="8"/>
    </row>
    <row r="58124" spans="1:16" s="2" customFormat="1" x14ac:dyDescent="0.15">
      <c r="A58124" s="3"/>
      <c r="B58124" s="3"/>
      <c r="J58124" s="3"/>
      <c r="K58124" s="5"/>
      <c r="L58124" s="8"/>
      <c r="N58124" s="5"/>
      <c r="O58124" s="10"/>
      <c r="P58124" s="8"/>
    </row>
    <row r="58125" spans="1:16" s="2" customFormat="1" x14ac:dyDescent="0.15">
      <c r="A58125" s="3"/>
      <c r="B58125" s="3"/>
      <c r="J58125" s="3"/>
      <c r="K58125" s="5"/>
      <c r="L58125" s="8"/>
      <c r="N58125" s="5"/>
      <c r="O58125" s="10"/>
      <c r="P58125" s="8"/>
    </row>
    <row r="58126" spans="1:16" s="2" customFormat="1" x14ac:dyDescent="0.15">
      <c r="A58126" s="3"/>
      <c r="B58126" s="3"/>
      <c r="J58126" s="3"/>
      <c r="K58126" s="5"/>
      <c r="L58126" s="8"/>
      <c r="N58126" s="5"/>
      <c r="O58126" s="10"/>
      <c r="P58126" s="8"/>
    </row>
    <row r="58127" spans="1:16" s="2" customFormat="1" x14ac:dyDescent="0.15">
      <c r="A58127" s="3"/>
      <c r="B58127" s="3"/>
      <c r="J58127" s="3"/>
      <c r="K58127" s="5"/>
      <c r="L58127" s="8"/>
      <c r="N58127" s="5"/>
      <c r="O58127" s="10"/>
      <c r="P58127" s="8"/>
    </row>
    <row r="58128" spans="1:16" s="2" customFormat="1" x14ac:dyDescent="0.15">
      <c r="A58128" s="3"/>
      <c r="B58128" s="3"/>
      <c r="J58128" s="3"/>
      <c r="K58128" s="5"/>
      <c r="L58128" s="8"/>
      <c r="N58128" s="5"/>
      <c r="O58128" s="10"/>
      <c r="P58128" s="8"/>
    </row>
    <row r="58129" spans="1:16" s="2" customFormat="1" x14ac:dyDescent="0.15">
      <c r="A58129" s="3"/>
      <c r="B58129" s="3"/>
      <c r="J58129" s="3"/>
      <c r="K58129" s="5"/>
      <c r="L58129" s="8"/>
      <c r="N58129" s="5"/>
      <c r="O58129" s="10"/>
      <c r="P58129" s="8"/>
    </row>
    <row r="58130" spans="1:16" s="2" customFormat="1" x14ac:dyDescent="0.15">
      <c r="A58130" s="3"/>
      <c r="B58130" s="3"/>
      <c r="J58130" s="3"/>
      <c r="K58130" s="5"/>
      <c r="L58130" s="8"/>
      <c r="N58130" s="5"/>
      <c r="O58130" s="10"/>
      <c r="P58130" s="8"/>
    </row>
    <row r="58131" spans="1:16" s="2" customFormat="1" x14ac:dyDescent="0.15">
      <c r="A58131" s="3"/>
      <c r="B58131" s="3"/>
      <c r="J58131" s="3"/>
      <c r="K58131" s="5"/>
      <c r="L58131" s="8"/>
      <c r="N58131" s="5"/>
      <c r="O58131" s="10"/>
      <c r="P58131" s="8"/>
    </row>
    <row r="58132" spans="1:16" s="2" customFormat="1" x14ac:dyDescent="0.15">
      <c r="A58132" s="3"/>
      <c r="B58132" s="3"/>
      <c r="J58132" s="3"/>
      <c r="K58132" s="5"/>
      <c r="L58132" s="8"/>
      <c r="N58132" s="5"/>
      <c r="O58132" s="10"/>
      <c r="P58132" s="8"/>
    </row>
    <row r="58133" spans="1:16" s="2" customFormat="1" x14ac:dyDescent="0.15">
      <c r="A58133" s="3"/>
      <c r="B58133" s="3"/>
      <c r="J58133" s="3"/>
      <c r="K58133" s="5"/>
      <c r="L58133" s="8"/>
      <c r="N58133" s="5"/>
      <c r="O58133" s="10"/>
      <c r="P58133" s="8"/>
    </row>
    <row r="58134" spans="1:16" s="2" customFormat="1" x14ac:dyDescent="0.15">
      <c r="A58134" s="3"/>
      <c r="B58134" s="3"/>
      <c r="J58134" s="3"/>
      <c r="K58134" s="5"/>
      <c r="L58134" s="8"/>
      <c r="N58134" s="5"/>
      <c r="O58134" s="10"/>
      <c r="P58134" s="8"/>
    </row>
    <row r="58135" spans="1:16" s="2" customFormat="1" x14ac:dyDescent="0.15">
      <c r="A58135" s="3"/>
      <c r="B58135" s="3"/>
      <c r="J58135" s="3"/>
      <c r="K58135" s="5"/>
      <c r="L58135" s="8"/>
      <c r="N58135" s="5"/>
      <c r="O58135" s="10"/>
      <c r="P58135" s="8"/>
    </row>
    <row r="58136" spans="1:16" s="2" customFormat="1" x14ac:dyDescent="0.15">
      <c r="A58136" s="3"/>
      <c r="B58136" s="3"/>
      <c r="J58136" s="3"/>
      <c r="K58136" s="5"/>
      <c r="L58136" s="8"/>
      <c r="N58136" s="5"/>
      <c r="O58136" s="10"/>
      <c r="P58136" s="8"/>
    </row>
    <row r="58137" spans="1:16" s="2" customFormat="1" x14ac:dyDescent="0.15">
      <c r="A58137" s="3"/>
      <c r="B58137" s="3"/>
      <c r="J58137" s="3"/>
      <c r="K58137" s="5"/>
      <c r="L58137" s="8"/>
      <c r="N58137" s="5"/>
      <c r="O58137" s="10"/>
      <c r="P58137" s="8"/>
    </row>
    <row r="58138" spans="1:16" s="2" customFormat="1" x14ac:dyDescent="0.15">
      <c r="A58138" s="3"/>
      <c r="B58138" s="3"/>
      <c r="J58138" s="3"/>
      <c r="K58138" s="5"/>
      <c r="L58138" s="8"/>
      <c r="N58138" s="5"/>
      <c r="O58138" s="10"/>
      <c r="P58138" s="8"/>
    </row>
    <row r="58139" spans="1:16" s="2" customFormat="1" x14ac:dyDescent="0.15">
      <c r="A58139" s="3"/>
      <c r="B58139" s="3"/>
      <c r="J58139" s="3"/>
      <c r="K58139" s="5"/>
      <c r="L58139" s="8"/>
      <c r="N58139" s="5"/>
      <c r="O58139" s="10"/>
      <c r="P58139" s="8"/>
    </row>
    <row r="58140" spans="1:16" s="2" customFormat="1" x14ac:dyDescent="0.15">
      <c r="A58140" s="3"/>
      <c r="B58140" s="3"/>
      <c r="J58140" s="3"/>
      <c r="K58140" s="5"/>
      <c r="L58140" s="8"/>
      <c r="N58140" s="5"/>
      <c r="O58140" s="10"/>
      <c r="P58140" s="8"/>
    </row>
    <row r="58141" spans="1:16" s="2" customFormat="1" x14ac:dyDescent="0.15">
      <c r="A58141" s="3"/>
      <c r="B58141" s="3"/>
      <c r="J58141" s="3"/>
      <c r="K58141" s="5"/>
      <c r="L58141" s="8"/>
      <c r="N58141" s="5"/>
      <c r="O58141" s="10"/>
      <c r="P58141" s="8"/>
    </row>
    <row r="58142" spans="1:16" s="2" customFormat="1" x14ac:dyDescent="0.15">
      <c r="A58142" s="3"/>
      <c r="B58142" s="3"/>
      <c r="J58142" s="3"/>
      <c r="K58142" s="5"/>
      <c r="L58142" s="8"/>
      <c r="N58142" s="5"/>
      <c r="O58142" s="10"/>
      <c r="P58142" s="8"/>
    </row>
    <row r="58143" spans="1:16" s="2" customFormat="1" x14ac:dyDescent="0.15">
      <c r="A58143" s="3"/>
      <c r="B58143" s="3"/>
      <c r="J58143" s="3"/>
      <c r="K58143" s="5"/>
      <c r="L58143" s="8"/>
      <c r="N58143" s="5"/>
      <c r="O58143" s="10"/>
      <c r="P58143" s="8"/>
    </row>
    <row r="58144" spans="1:16" s="2" customFormat="1" x14ac:dyDescent="0.15">
      <c r="A58144" s="3"/>
      <c r="B58144" s="3"/>
      <c r="J58144" s="3"/>
      <c r="K58144" s="5"/>
      <c r="L58144" s="8"/>
      <c r="N58144" s="5"/>
      <c r="O58144" s="10"/>
      <c r="P58144" s="8"/>
    </row>
    <row r="58145" spans="1:16" s="2" customFormat="1" x14ac:dyDescent="0.15">
      <c r="A58145" s="3"/>
      <c r="B58145" s="3"/>
      <c r="J58145" s="3"/>
      <c r="K58145" s="5"/>
      <c r="L58145" s="8"/>
      <c r="N58145" s="5"/>
      <c r="O58145" s="10"/>
      <c r="P58145" s="8"/>
    </row>
    <row r="58146" spans="1:16" s="2" customFormat="1" x14ac:dyDescent="0.15">
      <c r="A58146" s="3"/>
      <c r="B58146" s="3"/>
      <c r="J58146" s="3"/>
      <c r="K58146" s="5"/>
      <c r="L58146" s="8"/>
      <c r="N58146" s="5"/>
      <c r="O58146" s="10"/>
      <c r="P58146" s="8"/>
    </row>
    <row r="58147" spans="1:16" s="2" customFormat="1" x14ac:dyDescent="0.15">
      <c r="A58147" s="3"/>
      <c r="B58147" s="3"/>
      <c r="J58147" s="3"/>
      <c r="K58147" s="5"/>
      <c r="L58147" s="8"/>
      <c r="N58147" s="5"/>
      <c r="O58147" s="10"/>
      <c r="P58147" s="8"/>
    </row>
    <row r="58148" spans="1:16" s="2" customFormat="1" x14ac:dyDescent="0.15">
      <c r="A58148" s="3"/>
      <c r="B58148" s="3"/>
      <c r="J58148" s="3"/>
      <c r="K58148" s="5"/>
      <c r="L58148" s="8"/>
      <c r="N58148" s="5"/>
      <c r="O58148" s="10"/>
      <c r="P58148" s="8"/>
    </row>
    <row r="58149" spans="1:16" s="2" customFormat="1" x14ac:dyDescent="0.15">
      <c r="A58149" s="3"/>
      <c r="B58149" s="3"/>
      <c r="J58149" s="3"/>
      <c r="K58149" s="5"/>
      <c r="L58149" s="8"/>
      <c r="N58149" s="5"/>
      <c r="O58149" s="10"/>
      <c r="P58149" s="8"/>
    </row>
    <row r="58150" spans="1:16" s="2" customFormat="1" x14ac:dyDescent="0.15">
      <c r="A58150" s="3"/>
      <c r="B58150" s="3"/>
      <c r="J58150" s="3"/>
      <c r="K58150" s="5"/>
      <c r="L58150" s="8"/>
      <c r="N58150" s="5"/>
      <c r="O58150" s="10"/>
      <c r="P58150" s="8"/>
    </row>
    <row r="58151" spans="1:16" s="2" customFormat="1" x14ac:dyDescent="0.15">
      <c r="A58151" s="3"/>
      <c r="B58151" s="3"/>
      <c r="J58151" s="3"/>
      <c r="K58151" s="5"/>
      <c r="L58151" s="8"/>
      <c r="N58151" s="5"/>
      <c r="O58151" s="10"/>
      <c r="P58151" s="8"/>
    </row>
    <row r="58152" spans="1:16" s="2" customFormat="1" x14ac:dyDescent="0.15">
      <c r="A58152" s="3"/>
      <c r="B58152" s="3"/>
      <c r="J58152" s="3"/>
      <c r="K58152" s="5"/>
      <c r="L58152" s="8"/>
      <c r="N58152" s="5"/>
      <c r="O58152" s="10"/>
      <c r="P58152" s="8"/>
    </row>
    <row r="58153" spans="1:16" s="2" customFormat="1" x14ac:dyDescent="0.15">
      <c r="A58153" s="3"/>
      <c r="B58153" s="3"/>
      <c r="J58153" s="3"/>
      <c r="K58153" s="5"/>
      <c r="L58153" s="8"/>
      <c r="N58153" s="5"/>
      <c r="O58153" s="10"/>
      <c r="P58153" s="8"/>
    </row>
    <row r="58154" spans="1:16" s="2" customFormat="1" x14ac:dyDescent="0.15">
      <c r="A58154" s="3"/>
      <c r="B58154" s="3"/>
      <c r="J58154" s="3"/>
      <c r="K58154" s="5"/>
      <c r="L58154" s="8"/>
      <c r="N58154" s="5"/>
      <c r="O58154" s="10"/>
      <c r="P58154" s="8"/>
    </row>
    <row r="58155" spans="1:16" s="2" customFormat="1" x14ac:dyDescent="0.15">
      <c r="A58155" s="3"/>
      <c r="B58155" s="3"/>
      <c r="J58155" s="3"/>
      <c r="K58155" s="5"/>
      <c r="L58155" s="8"/>
      <c r="N58155" s="5"/>
      <c r="O58155" s="10"/>
      <c r="P58155" s="8"/>
    </row>
    <row r="58156" spans="1:16" s="2" customFormat="1" x14ac:dyDescent="0.15">
      <c r="A58156" s="3"/>
      <c r="B58156" s="3"/>
      <c r="J58156" s="3"/>
      <c r="K58156" s="5"/>
      <c r="L58156" s="8"/>
      <c r="N58156" s="5"/>
      <c r="O58156" s="10"/>
      <c r="P58156" s="8"/>
    </row>
    <row r="58157" spans="1:16" s="2" customFormat="1" x14ac:dyDescent="0.15">
      <c r="A58157" s="3"/>
      <c r="B58157" s="3"/>
      <c r="J58157" s="3"/>
      <c r="K58157" s="5"/>
      <c r="L58157" s="8"/>
      <c r="N58157" s="5"/>
      <c r="O58157" s="10"/>
      <c r="P58157" s="8"/>
    </row>
    <row r="58158" spans="1:16" s="2" customFormat="1" x14ac:dyDescent="0.15">
      <c r="A58158" s="3"/>
      <c r="B58158" s="3"/>
      <c r="J58158" s="3"/>
      <c r="K58158" s="5"/>
      <c r="L58158" s="8"/>
      <c r="N58158" s="5"/>
      <c r="O58158" s="10"/>
      <c r="P58158" s="8"/>
    </row>
    <row r="58159" spans="1:16" s="2" customFormat="1" x14ac:dyDescent="0.15">
      <c r="A58159" s="3"/>
      <c r="B58159" s="3"/>
      <c r="J58159" s="3"/>
      <c r="K58159" s="5"/>
      <c r="L58159" s="8"/>
      <c r="N58159" s="5"/>
      <c r="O58159" s="10"/>
      <c r="P58159" s="8"/>
    </row>
    <row r="58160" spans="1:16" s="2" customFormat="1" x14ac:dyDescent="0.15">
      <c r="A58160" s="3"/>
      <c r="B58160" s="3"/>
      <c r="J58160" s="3"/>
      <c r="K58160" s="5"/>
      <c r="L58160" s="8"/>
      <c r="N58160" s="5"/>
      <c r="O58160" s="10"/>
      <c r="P58160" s="8"/>
    </row>
    <row r="58161" spans="1:16" s="2" customFormat="1" x14ac:dyDescent="0.15">
      <c r="A58161" s="3"/>
      <c r="B58161" s="3"/>
      <c r="J58161" s="3"/>
      <c r="K58161" s="5"/>
      <c r="L58161" s="8"/>
      <c r="N58161" s="5"/>
      <c r="O58161" s="10"/>
      <c r="P58161" s="8"/>
    </row>
    <row r="58162" spans="1:16" s="2" customFormat="1" x14ac:dyDescent="0.15">
      <c r="A58162" s="3"/>
      <c r="B58162" s="3"/>
      <c r="J58162" s="3"/>
      <c r="K58162" s="5"/>
      <c r="L58162" s="8"/>
      <c r="N58162" s="5"/>
      <c r="O58162" s="10"/>
      <c r="P58162" s="8"/>
    </row>
    <row r="58163" spans="1:16" s="2" customFormat="1" x14ac:dyDescent="0.15">
      <c r="A58163" s="3"/>
      <c r="B58163" s="3"/>
      <c r="J58163" s="3"/>
      <c r="K58163" s="5"/>
      <c r="L58163" s="8"/>
      <c r="N58163" s="5"/>
      <c r="O58163" s="10"/>
      <c r="P58163" s="8"/>
    </row>
    <row r="58164" spans="1:16" s="2" customFormat="1" x14ac:dyDescent="0.15">
      <c r="A58164" s="3"/>
      <c r="B58164" s="3"/>
      <c r="J58164" s="3"/>
      <c r="K58164" s="5"/>
      <c r="L58164" s="8"/>
      <c r="N58164" s="5"/>
      <c r="O58164" s="10"/>
      <c r="P58164" s="8"/>
    </row>
    <row r="58165" spans="1:16" s="2" customFormat="1" x14ac:dyDescent="0.15">
      <c r="A58165" s="3"/>
      <c r="B58165" s="3"/>
      <c r="J58165" s="3"/>
      <c r="K58165" s="5"/>
      <c r="L58165" s="8"/>
      <c r="N58165" s="5"/>
      <c r="O58165" s="10"/>
      <c r="P58165" s="8"/>
    </row>
    <row r="58166" spans="1:16" s="2" customFormat="1" x14ac:dyDescent="0.15">
      <c r="A58166" s="3"/>
      <c r="B58166" s="3"/>
      <c r="J58166" s="3"/>
      <c r="K58166" s="5"/>
      <c r="L58166" s="8"/>
      <c r="N58166" s="5"/>
      <c r="O58166" s="10"/>
      <c r="P58166" s="8"/>
    </row>
    <row r="58167" spans="1:16" s="2" customFormat="1" x14ac:dyDescent="0.15">
      <c r="A58167" s="3"/>
      <c r="B58167" s="3"/>
      <c r="J58167" s="3"/>
      <c r="K58167" s="5"/>
      <c r="L58167" s="8"/>
      <c r="N58167" s="5"/>
      <c r="O58167" s="10"/>
      <c r="P58167" s="8"/>
    </row>
    <row r="58168" spans="1:16" s="2" customFormat="1" x14ac:dyDescent="0.15">
      <c r="A58168" s="3"/>
      <c r="B58168" s="3"/>
      <c r="J58168" s="3"/>
      <c r="K58168" s="5"/>
      <c r="L58168" s="8"/>
      <c r="N58168" s="5"/>
      <c r="O58168" s="10"/>
      <c r="P58168" s="8"/>
    </row>
    <row r="58169" spans="1:16" s="2" customFormat="1" x14ac:dyDescent="0.15">
      <c r="A58169" s="3"/>
      <c r="B58169" s="3"/>
      <c r="J58169" s="3"/>
      <c r="K58169" s="5"/>
      <c r="L58169" s="8"/>
      <c r="N58169" s="5"/>
      <c r="O58169" s="10"/>
      <c r="P58169" s="8"/>
    </row>
    <row r="58170" spans="1:16" s="2" customFormat="1" x14ac:dyDescent="0.15">
      <c r="A58170" s="3"/>
      <c r="B58170" s="3"/>
      <c r="J58170" s="3"/>
      <c r="K58170" s="5"/>
      <c r="L58170" s="8"/>
      <c r="N58170" s="5"/>
      <c r="O58170" s="10"/>
      <c r="P58170" s="8"/>
    </row>
    <row r="58171" spans="1:16" s="2" customFormat="1" x14ac:dyDescent="0.15">
      <c r="A58171" s="3"/>
      <c r="B58171" s="3"/>
      <c r="J58171" s="3"/>
      <c r="K58171" s="5"/>
      <c r="L58171" s="8"/>
      <c r="N58171" s="5"/>
      <c r="O58171" s="10"/>
      <c r="P58171" s="8"/>
    </row>
    <row r="58172" spans="1:16" s="2" customFormat="1" x14ac:dyDescent="0.15">
      <c r="A58172" s="3"/>
      <c r="B58172" s="3"/>
      <c r="J58172" s="3"/>
      <c r="K58172" s="5"/>
      <c r="L58172" s="8"/>
      <c r="N58172" s="5"/>
      <c r="O58172" s="10"/>
      <c r="P58172" s="8"/>
    </row>
    <row r="58173" spans="1:16" s="2" customFormat="1" x14ac:dyDescent="0.15">
      <c r="A58173" s="3"/>
      <c r="B58173" s="3"/>
      <c r="J58173" s="3"/>
      <c r="K58173" s="5"/>
      <c r="L58173" s="8"/>
      <c r="N58173" s="5"/>
      <c r="O58173" s="10"/>
      <c r="P58173" s="8"/>
    </row>
    <row r="58174" spans="1:16" s="2" customFormat="1" x14ac:dyDescent="0.15">
      <c r="A58174" s="3"/>
      <c r="B58174" s="3"/>
      <c r="J58174" s="3"/>
      <c r="K58174" s="5"/>
      <c r="L58174" s="8"/>
      <c r="N58174" s="5"/>
      <c r="O58174" s="10"/>
      <c r="P58174" s="8"/>
    </row>
    <row r="58175" spans="1:16" s="2" customFormat="1" x14ac:dyDescent="0.15">
      <c r="A58175" s="3"/>
      <c r="B58175" s="3"/>
      <c r="J58175" s="3"/>
      <c r="K58175" s="5"/>
      <c r="L58175" s="8"/>
      <c r="N58175" s="5"/>
      <c r="O58175" s="10"/>
      <c r="P58175" s="8"/>
    </row>
    <row r="58176" spans="1:16" s="2" customFormat="1" x14ac:dyDescent="0.15">
      <c r="A58176" s="3"/>
      <c r="B58176" s="3"/>
      <c r="J58176" s="3"/>
      <c r="K58176" s="5"/>
      <c r="L58176" s="8"/>
      <c r="N58176" s="5"/>
      <c r="O58176" s="10"/>
      <c r="P58176" s="8"/>
    </row>
    <row r="58177" spans="1:16" s="2" customFormat="1" x14ac:dyDescent="0.15">
      <c r="A58177" s="3"/>
      <c r="B58177" s="3"/>
      <c r="J58177" s="3"/>
      <c r="K58177" s="5"/>
      <c r="L58177" s="8"/>
      <c r="N58177" s="5"/>
      <c r="O58177" s="10"/>
      <c r="P58177" s="8"/>
    </row>
    <row r="58178" spans="1:16" s="2" customFormat="1" x14ac:dyDescent="0.15">
      <c r="A58178" s="3"/>
      <c r="B58178" s="3"/>
      <c r="J58178" s="3"/>
      <c r="K58178" s="5"/>
      <c r="L58178" s="8"/>
      <c r="N58178" s="5"/>
      <c r="O58178" s="10"/>
      <c r="P58178" s="8"/>
    </row>
    <row r="58179" spans="1:16" s="2" customFormat="1" x14ac:dyDescent="0.15">
      <c r="A58179" s="3"/>
      <c r="B58179" s="3"/>
      <c r="J58179" s="3"/>
      <c r="K58179" s="5"/>
      <c r="L58179" s="8"/>
      <c r="N58179" s="5"/>
      <c r="O58179" s="10"/>
      <c r="P58179" s="8"/>
    </row>
    <row r="58180" spans="1:16" s="2" customFormat="1" x14ac:dyDescent="0.15">
      <c r="A58180" s="3"/>
      <c r="B58180" s="3"/>
      <c r="J58180" s="3"/>
      <c r="K58180" s="5"/>
      <c r="L58180" s="8"/>
      <c r="N58180" s="5"/>
      <c r="O58180" s="10"/>
      <c r="P58180" s="8"/>
    </row>
    <row r="58181" spans="1:16" s="2" customFormat="1" x14ac:dyDescent="0.15">
      <c r="A58181" s="3"/>
      <c r="B58181" s="3"/>
      <c r="J58181" s="3"/>
      <c r="K58181" s="5"/>
      <c r="L58181" s="8"/>
      <c r="N58181" s="5"/>
      <c r="O58181" s="10"/>
      <c r="P58181" s="8"/>
    </row>
    <row r="58182" spans="1:16" s="2" customFormat="1" x14ac:dyDescent="0.15">
      <c r="A58182" s="3"/>
      <c r="B58182" s="3"/>
      <c r="J58182" s="3"/>
      <c r="K58182" s="5"/>
      <c r="L58182" s="8"/>
      <c r="N58182" s="5"/>
      <c r="O58182" s="10"/>
      <c r="P58182" s="8"/>
    </row>
    <row r="58183" spans="1:16" s="2" customFormat="1" x14ac:dyDescent="0.15">
      <c r="A58183" s="3"/>
      <c r="B58183" s="3"/>
      <c r="J58183" s="3"/>
      <c r="K58183" s="5"/>
      <c r="L58183" s="8"/>
      <c r="N58183" s="5"/>
      <c r="O58183" s="10"/>
      <c r="P58183" s="8"/>
    </row>
    <row r="58184" spans="1:16" s="2" customFormat="1" x14ac:dyDescent="0.15">
      <c r="A58184" s="3"/>
      <c r="B58184" s="3"/>
      <c r="J58184" s="3"/>
      <c r="K58184" s="5"/>
      <c r="L58184" s="8"/>
      <c r="N58184" s="5"/>
      <c r="O58184" s="10"/>
      <c r="P58184" s="8"/>
    </row>
    <row r="58185" spans="1:16" s="2" customFormat="1" x14ac:dyDescent="0.15">
      <c r="A58185" s="3"/>
      <c r="B58185" s="3"/>
      <c r="J58185" s="3"/>
      <c r="K58185" s="5"/>
      <c r="L58185" s="8"/>
      <c r="N58185" s="5"/>
      <c r="O58185" s="10"/>
      <c r="P58185" s="8"/>
    </row>
    <row r="58186" spans="1:16" s="2" customFormat="1" x14ac:dyDescent="0.15">
      <c r="A58186" s="3"/>
      <c r="B58186" s="3"/>
      <c r="J58186" s="3"/>
      <c r="K58186" s="5"/>
      <c r="L58186" s="8"/>
      <c r="N58186" s="5"/>
      <c r="O58186" s="10"/>
      <c r="P58186" s="8"/>
    </row>
    <row r="58187" spans="1:16" s="2" customFormat="1" x14ac:dyDescent="0.15">
      <c r="A58187" s="3"/>
      <c r="B58187" s="3"/>
      <c r="J58187" s="3"/>
      <c r="K58187" s="5"/>
      <c r="L58187" s="8"/>
      <c r="N58187" s="5"/>
      <c r="O58187" s="10"/>
      <c r="P58187" s="8"/>
    </row>
    <row r="58188" spans="1:16" s="2" customFormat="1" x14ac:dyDescent="0.15">
      <c r="A58188" s="3"/>
      <c r="B58188" s="3"/>
      <c r="J58188" s="3"/>
      <c r="K58188" s="5"/>
      <c r="L58188" s="8"/>
      <c r="N58188" s="5"/>
      <c r="O58188" s="10"/>
      <c r="P58188" s="8"/>
    </row>
    <row r="58189" spans="1:16" s="2" customFormat="1" x14ac:dyDescent="0.15">
      <c r="A58189" s="3"/>
      <c r="B58189" s="3"/>
      <c r="J58189" s="3"/>
      <c r="K58189" s="5"/>
      <c r="L58189" s="8"/>
      <c r="N58189" s="5"/>
      <c r="O58189" s="10"/>
      <c r="P58189" s="8"/>
    </row>
    <row r="58190" spans="1:16" s="2" customFormat="1" x14ac:dyDescent="0.15">
      <c r="A58190" s="3"/>
      <c r="B58190" s="3"/>
      <c r="J58190" s="3"/>
      <c r="K58190" s="5"/>
      <c r="L58190" s="8"/>
      <c r="N58190" s="5"/>
      <c r="O58190" s="10"/>
      <c r="P58190" s="8"/>
    </row>
    <row r="58191" spans="1:16" s="2" customFormat="1" x14ac:dyDescent="0.15">
      <c r="A58191" s="3"/>
      <c r="B58191" s="3"/>
      <c r="J58191" s="3"/>
      <c r="K58191" s="5"/>
      <c r="L58191" s="8"/>
      <c r="N58191" s="5"/>
      <c r="O58191" s="10"/>
      <c r="P58191" s="8"/>
    </row>
    <row r="58192" spans="1:16" s="2" customFormat="1" x14ac:dyDescent="0.15">
      <c r="A58192" s="3"/>
      <c r="B58192" s="3"/>
      <c r="J58192" s="3"/>
      <c r="K58192" s="5"/>
      <c r="L58192" s="8"/>
      <c r="N58192" s="5"/>
      <c r="O58192" s="10"/>
      <c r="P58192" s="8"/>
    </row>
    <row r="58193" spans="1:16" s="2" customFormat="1" x14ac:dyDescent="0.15">
      <c r="A58193" s="3"/>
      <c r="B58193" s="3"/>
      <c r="J58193" s="3"/>
      <c r="K58193" s="5"/>
      <c r="L58193" s="8"/>
      <c r="N58193" s="5"/>
      <c r="O58193" s="10"/>
      <c r="P58193" s="8"/>
    </row>
    <row r="58194" spans="1:16" s="2" customFormat="1" x14ac:dyDescent="0.15">
      <c r="A58194" s="3"/>
      <c r="B58194" s="3"/>
      <c r="J58194" s="3"/>
      <c r="K58194" s="5"/>
      <c r="L58194" s="8"/>
      <c r="N58194" s="5"/>
      <c r="O58194" s="10"/>
      <c r="P58194" s="8"/>
    </row>
    <row r="58195" spans="1:16" s="2" customFormat="1" x14ac:dyDescent="0.15">
      <c r="A58195" s="3"/>
      <c r="B58195" s="3"/>
      <c r="J58195" s="3"/>
      <c r="K58195" s="5"/>
      <c r="L58195" s="8"/>
      <c r="N58195" s="5"/>
      <c r="O58195" s="10"/>
      <c r="P58195" s="8"/>
    </row>
    <row r="58196" spans="1:16" s="2" customFormat="1" x14ac:dyDescent="0.15">
      <c r="A58196" s="3"/>
      <c r="B58196" s="3"/>
      <c r="J58196" s="3"/>
      <c r="K58196" s="5"/>
      <c r="L58196" s="8"/>
      <c r="N58196" s="5"/>
      <c r="O58196" s="10"/>
      <c r="P58196" s="8"/>
    </row>
    <row r="58197" spans="1:16" s="2" customFormat="1" x14ac:dyDescent="0.15">
      <c r="A58197" s="3"/>
      <c r="B58197" s="3"/>
      <c r="J58197" s="3"/>
      <c r="K58197" s="5"/>
      <c r="L58197" s="8"/>
      <c r="N58197" s="5"/>
      <c r="O58197" s="10"/>
      <c r="P58197" s="8"/>
    </row>
    <row r="58198" spans="1:16" s="2" customFormat="1" x14ac:dyDescent="0.15">
      <c r="A58198" s="3"/>
      <c r="B58198" s="3"/>
      <c r="J58198" s="3"/>
      <c r="K58198" s="5"/>
      <c r="L58198" s="8"/>
      <c r="N58198" s="5"/>
      <c r="O58198" s="10"/>
      <c r="P58198" s="8"/>
    </row>
    <row r="58199" spans="1:16" s="2" customFormat="1" x14ac:dyDescent="0.15">
      <c r="A58199" s="3"/>
      <c r="B58199" s="3"/>
      <c r="J58199" s="3"/>
      <c r="K58199" s="5"/>
      <c r="L58199" s="8"/>
      <c r="N58199" s="5"/>
      <c r="O58199" s="10"/>
      <c r="P58199" s="8"/>
    </row>
    <row r="58200" spans="1:16" s="2" customFormat="1" x14ac:dyDescent="0.15">
      <c r="A58200" s="3"/>
      <c r="B58200" s="3"/>
      <c r="J58200" s="3"/>
      <c r="K58200" s="5"/>
      <c r="L58200" s="8"/>
      <c r="N58200" s="5"/>
      <c r="O58200" s="10"/>
      <c r="P58200" s="8"/>
    </row>
    <row r="58201" spans="1:16" s="2" customFormat="1" x14ac:dyDescent="0.15">
      <c r="A58201" s="3"/>
      <c r="B58201" s="3"/>
      <c r="J58201" s="3"/>
      <c r="K58201" s="5"/>
      <c r="L58201" s="8"/>
      <c r="N58201" s="5"/>
      <c r="O58201" s="10"/>
      <c r="P58201" s="8"/>
    </row>
    <row r="58202" spans="1:16" s="2" customFormat="1" x14ac:dyDescent="0.15">
      <c r="A58202" s="3"/>
      <c r="B58202" s="3"/>
      <c r="J58202" s="3"/>
      <c r="K58202" s="5"/>
      <c r="L58202" s="8"/>
      <c r="N58202" s="5"/>
      <c r="O58202" s="10"/>
      <c r="P58202" s="8"/>
    </row>
    <row r="58203" spans="1:16" s="2" customFormat="1" x14ac:dyDescent="0.15">
      <c r="A58203" s="3"/>
      <c r="B58203" s="3"/>
      <c r="J58203" s="3"/>
      <c r="K58203" s="5"/>
      <c r="L58203" s="8"/>
      <c r="N58203" s="5"/>
      <c r="O58203" s="10"/>
      <c r="P58203" s="8"/>
    </row>
    <row r="58204" spans="1:16" s="2" customFormat="1" x14ac:dyDescent="0.15">
      <c r="A58204" s="3"/>
      <c r="B58204" s="3"/>
      <c r="J58204" s="3"/>
      <c r="K58204" s="5"/>
      <c r="L58204" s="8"/>
      <c r="N58204" s="5"/>
      <c r="O58204" s="10"/>
      <c r="P58204" s="8"/>
    </row>
    <row r="58205" spans="1:16" s="2" customFormat="1" x14ac:dyDescent="0.15">
      <c r="A58205" s="3"/>
      <c r="B58205" s="3"/>
      <c r="J58205" s="3"/>
      <c r="K58205" s="5"/>
      <c r="L58205" s="8"/>
      <c r="N58205" s="5"/>
      <c r="O58205" s="10"/>
      <c r="P58205" s="8"/>
    </row>
    <row r="58206" spans="1:16" s="2" customFormat="1" x14ac:dyDescent="0.15">
      <c r="A58206" s="3"/>
      <c r="B58206" s="3"/>
      <c r="J58206" s="3"/>
      <c r="K58206" s="5"/>
      <c r="L58206" s="8"/>
      <c r="N58206" s="5"/>
      <c r="O58206" s="10"/>
      <c r="P58206" s="8"/>
    </row>
    <row r="58207" spans="1:16" s="2" customFormat="1" x14ac:dyDescent="0.15">
      <c r="A58207" s="3"/>
      <c r="B58207" s="3"/>
      <c r="J58207" s="3"/>
      <c r="K58207" s="5"/>
      <c r="L58207" s="8"/>
      <c r="N58207" s="5"/>
      <c r="O58207" s="10"/>
      <c r="P58207" s="8"/>
    </row>
    <row r="58208" spans="1:16" s="2" customFormat="1" x14ac:dyDescent="0.15">
      <c r="A58208" s="3"/>
      <c r="B58208" s="3"/>
      <c r="J58208" s="3"/>
      <c r="K58208" s="5"/>
      <c r="L58208" s="8"/>
      <c r="N58208" s="5"/>
      <c r="O58208" s="10"/>
      <c r="P58208" s="8"/>
    </row>
    <row r="58209" spans="1:16" s="2" customFormat="1" x14ac:dyDescent="0.15">
      <c r="A58209" s="3"/>
      <c r="B58209" s="3"/>
      <c r="J58209" s="3"/>
      <c r="K58209" s="5"/>
      <c r="L58209" s="8"/>
      <c r="N58209" s="5"/>
      <c r="O58209" s="10"/>
      <c r="P58209" s="8"/>
    </row>
    <row r="58210" spans="1:16" s="2" customFormat="1" x14ac:dyDescent="0.15">
      <c r="A58210" s="3"/>
      <c r="B58210" s="3"/>
      <c r="J58210" s="3"/>
      <c r="K58210" s="5"/>
      <c r="L58210" s="8"/>
      <c r="N58210" s="5"/>
      <c r="O58210" s="10"/>
      <c r="P58210" s="8"/>
    </row>
    <row r="58211" spans="1:16" s="2" customFormat="1" x14ac:dyDescent="0.15">
      <c r="A58211" s="3"/>
      <c r="B58211" s="3"/>
      <c r="J58211" s="3"/>
      <c r="K58211" s="5"/>
      <c r="L58211" s="8"/>
      <c r="N58211" s="5"/>
      <c r="O58211" s="10"/>
      <c r="P58211" s="8"/>
    </row>
    <row r="58212" spans="1:16" s="2" customFormat="1" x14ac:dyDescent="0.15">
      <c r="A58212" s="3"/>
      <c r="B58212" s="3"/>
      <c r="J58212" s="3"/>
      <c r="K58212" s="5"/>
      <c r="L58212" s="8"/>
      <c r="N58212" s="5"/>
      <c r="O58212" s="10"/>
      <c r="P58212" s="8"/>
    </row>
    <row r="58213" spans="1:16" s="2" customFormat="1" x14ac:dyDescent="0.15">
      <c r="A58213" s="3"/>
      <c r="B58213" s="3"/>
      <c r="J58213" s="3"/>
      <c r="K58213" s="5"/>
      <c r="L58213" s="8"/>
      <c r="N58213" s="5"/>
      <c r="O58213" s="10"/>
      <c r="P58213" s="8"/>
    </row>
    <row r="58214" spans="1:16" s="2" customFormat="1" x14ac:dyDescent="0.15">
      <c r="A58214" s="3"/>
      <c r="B58214" s="3"/>
      <c r="J58214" s="3"/>
      <c r="K58214" s="5"/>
      <c r="L58214" s="8"/>
      <c r="N58214" s="5"/>
      <c r="O58214" s="10"/>
      <c r="P58214" s="8"/>
    </row>
    <row r="58215" spans="1:16" s="2" customFormat="1" x14ac:dyDescent="0.15">
      <c r="A58215" s="3"/>
      <c r="B58215" s="3"/>
      <c r="J58215" s="3"/>
      <c r="K58215" s="5"/>
      <c r="L58215" s="8"/>
      <c r="N58215" s="5"/>
      <c r="O58215" s="10"/>
      <c r="P58215" s="8"/>
    </row>
    <row r="58216" spans="1:16" s="2" customFormat="1" x14ac:dyDescent="0.15">
      <c r="A58216" s="3"/>
      <c r="B58216" s="3"/>
      <c r="J58216" s="3"/>
      <c r="K58216" s="5"/>
      <c r="L58216" s="8"/>
      <c r="N58216" s="5"/>
      <c r="O58216" s="10"/>
      <c r="P58216" s="8"/>
    </row>
    <row r="58217" spans="1:16" s="2" customFormat="1" x14ac:dyDescent="0.15">
      <c r="A58217" s="3"/>
      <c r="B58217" s="3"/>
      <c r="J58217" s="3"/>
      <c r="K58217" s="5"/>
      <c r="L58217" s="8"/>
      <c r="N58217" s="5"/>
      <c r="O58217" s="10"/>
      <c r="P58217" s="8"/>
    </row>
    <row r="58218" spans="1:16" s="2" customFormat="1" x14ac:dyDescent="0.15">
      <c r="A58218" s="3"/>
      <c r="B58218" s="3"/>
      <c r="J58218" s="3"/>
      <c r="K58218" s="5"/>
      <c r="L58218" s="8"/>
      <c r="N58218" s="5"/>
      <c r="O58218" s="10"/>
      <c r="P58218" s="8"/>
    </row>
    <row r="58219" spans="1:16" s="2" customFormat="1" x14ac:dyDescent="0.15">
      <c r="A58219" s="3"/>
      <c r="B58219" s="3"/>
      <c r="J58219" s="3"/>
      <c r="K58219" s="5"/>
      <c r="L58219" s="8"/>
      <c r="N58219" s="5"/>
      <c r="O58219" s="10"/>
      <c r="P58219" s="8"/>
    </row>
    <row r="58220" spans="1:16" s="2" customFormat="1" x14ac:dyDescent="0.15">
      <c r="A58220" s="3"/>
      <c r="B58220" s="3"/>
      <c r="J58220" s="3"/>
      <c r="K58220" s="5"/>
      <c r="L58220" s="8"/>
      <c r="N58220" s="5"/>
      <c r="O58220" s="10"/>
      <c r="P58220" s="8"/>
    </row>
    <row r="58221" spans="1:16" s="2" customFormat="1" x14ac:dyDescent="0.15">
      <c r="A58221" s="3"/>
      <c r="B58221" s="3"/>
      <c r="J58221" s="3"/>
      <c r="K58221" s="5"/>
      <c r="L58221" s="8"/>
      <c r="N58221" s="5"/>
      <c r="O58221" s="10"/>
      <c r="P58221" s="8"/>
    </row>
    <row r="58222" spans="1:16" s="2" customFormat="1" x14ac:dyDescent="0.15">
      <c r="A58222" s="3"/>
      <c r="B58222" s="3"/>
      <c r="J58222" s="3"/>
      <c r="K58222" s="5"/>
      <c r="L58222" s="8"/>
      <c r="N58222" s="5"/>
      <c r="O58222" s="10"/>
      <c r="P58222" s="8"/>
    </row>
    <row r="58223" spans="1:16" s="2" customFormat="1" x14ac:dyDescent="0.15">
      <c r="A58223" s="3"/>
      <c r="B58223" s="3"/>
      <c r="J58223" s="3"/>
      <c r="K58223" s="5"/>
      <c r="L58223" s="8"/>
      <c r="N58223" s="5"/>
      <c r="O58223" s="10"/>
      <c r="P58223" s="8"/>
    </row>
    <row r="58224" spans="1:16" s="2" customFormat="1" x14ac:dyDescent="0.15">
      <c r="A58224" s="3"/>
      <c r="B58224" s="3"/>
      <c r="J58224" s="3"/>
      <c r="K58224" s="5"/>
      <c r="L58224" s="8"/>
      <c r="N58224" s="5"/>
      <c r="O58224" s="10"/>
      <c r="P58224" s="8"/>
    </row>
    <row r="58225" spans="1:16" s="2" customFormat="1" x14ac:dyDescent="0.15">
      <c r="A58225" s="3"/>
      <c r="B58225" s="3"/>
      <c r="J58225" s="3"/>
      <c r="K58225" s="5"/>
      <c r="L58225" s="8"/>
      <c r="N58225" s="5"/>
      <c r="O58225" s="10"/>
      <c r="P58225" s="8"/>
    </row>
    <row r="58226" spans="1:16" s="2" customFormat="1" x14ac:dyDescent="0.15">
      <c r="A58226" s="3"/>
      <c r="B58226" s="3"/>
      <c r="J58226" s="3"/>
      <c r="K58226" s="5"/>
      <c r="L58226" s="8"/>
      <c r="N58226" s="5"/>
      <c r="O58226" s="10"/>
      <c r="P58226" s="8"/>
    </row>
    <row r="58227" spans="1:16" s="2" customFormat="1" x14ac:dyDescent="0.15">
      <c r="A58227" s="3"/>
      <c r="B58227" s="3"/>
      <c r="J58227" s="3"/>
      <c r="K58227" s="5"/>
      <c r="L58227" s="8"/>
      <c r="N58227" s="5"/>
      <c r="O58227" s="10"/>
      <c r="P58227" s="8"/>
    </row>
    <row r="58228" spans="1:16" s="2" customFormat="1" x14ac:dyDescent="0.15">
      <c r="A58228" s="3"/>
      <c r="B58228" s="3"/>
      <c r="J58228" s="3"/>
      <c r="K58228" s="5"/>
      <c r="L58228" s="8"/>
      <c r="N58228" s="5"/>
      <c r="O58228" s="10"/>
      <c r="P58228" s="8"/>
    </row>
    <row r="58229" spans="1:16" s="2" customFormat="1" x14ac:dyDescent="0.15">
      <c r="A58229" s="3"/>
      <c r="B58229" s="3"/>
      <c r="J58229" s="3"/>
      <c r="K58229" s="5"/>
      <c r="L58229" s="8"/>
      <c r="N58229" s="5"/>
      <c r="O58229" s="10"/>
      <c r="P58229" s="8"/>
    </row>
    <row r="58230" spans="1:16" s="2" customFormat="1" x14ac:dyDescent="0.15">
      <c r="A58230" s="3"/>
      <c r="B58230" s="3"/>
      <c r="J58230" s="3"/>
      <c r="K58230" s="5"/>
      <c r="L58230" s="8"/>
      <c r="N58230" s="5"/>
      <c r="O58230" s="10"/>
      <c r="P58230" s="8"/>
    </row>
    <row r="58231" spans="1:16" s="2" customFormat="1" x14ac:dyDescent="0.15">
      <c r="A58231" s="3"/>
      <c r="B58231" s="3"/>
      <c r="J58231" s="3"/>
      <c r="K58231" s="5"/>
      <c r="L58231" s="8"/>
      <c r="N58231" s="5"/>
      <c r="O58231" s="10"/>
      <c r="P58231" s="8"/>
    </row>
    <row r="58232" spans="1:16" s="2" customFormat="1" x14ac:dyDescent="0.15">
      <c r="A58232" s="3"/>
      <c r="B58232" s="3"/>
      <c r="J58232" s="3"/>
      <c r="K58232" s="5"/>
      <c r="L58232" s="8"/>
      <c r="N58232" s="5"/>
      <c r="O58232" s="10"/>
      <c r="P58232" s="8"/>
    </row>
    <row r="58233" spans="1:16" s="2" customFormat="1" x14ac:dyDescent="0.15">
      <c r="A58233" s="3"/>
      <c r="B58233" s="3"/>
      <c r="J58233" s="3"/>
      <c r="K58233" s="5"/>
      <c r="L58233" s="8"/>
      <c r="N58233" s="5"/>
      <c r="O58233" s="10"/>
      <c r="P58233" s="8"/>
    </row>
    <row r="58234" spans="1:16" s="2" customFormat="1" x14ac:dyDescent="0.15">
      <c r="A58234" s="3"/>
      <c r="B58234" s="3"/>
      <c r="J58234" s="3"/>
      <c r="K58234" s="5"/>
      <c r="L58234" s="8"/>
      <c r="N58234" s="5"/>
      <c r="O58234" s="10"/>
      <c r="P58234" s="8"/>
    </row>
    <row r="58235" spans="1:16" s="2" customFormat="1" x14ac:dyDescent="0.15">
      <c r="A58235" s="3"/>
      <c r="B58235" s="3"/>
      <c r="J58235" s="3"/>
      <c r="K58235" s="5"/>
      <c r="L58235" s="8"/>
      <c r="N58235" s="5"/>
      <c r="O58235" s="10"/>
      <c r="P58235" s="8"/>
    </row>
    <row r="58236" spans="1:16" s="2" customFormat="1" x14ac:dyDescent="0.15">
      <c r="A58236" s="3"/>
      <c r="B58236" s="3"/>
      <c r="J58236" s="3"/>
      <c r="K58236" s="5"/>
      <c r="L58236" s="8"/>
      <c r="N58236" s="5"/>
      <c r="O58236" s="10"/>
      <c r="P58236" s="8"/>
    </row>
    <row r="58237" spans="1:16" s="2" customFormat="1" x14ac:dyDescent="0.15">
      <c r="A58237" s="3"/>
      <c r="B58237" s="3"/>
      <c r="J58237" s="3"/>
      <c r="K58237" s="5"/>
      <c r="L58237" s="8"/>
      <c r="N58237" s="5"/>
      <c r="O58237" s="10"/>
      <c r="P58237" s="8"/>
    </row>
    <row r="58238" spans="1:16" s="2" customFormat="1" x14ac:dyDescent="0.15">
      <c r="A58238" s="3"/>
      <c r="B58238" s="3"/>
      <c r="J58238" s="3"/>
      <c r="K58238" s="5"/>
      <c r="L58238" s="8"/>
      <c r="N58238" s="5"/>
      <c r="O58238" s="10"/>
      <c r="P58238" s="8"/>
    </row>
    <row r="58239" spans="1:16" s="2" customFormat="1" x14ac:dyDescent="0.15">
      <c r="A58239" s="3"/>
      <c r="B58239" s="3"/>
      <c r="J58239" s="3"/>
      <c r="K58239" s="5"/>
      <c r="L58239" s="8"/>
      <c r="N58239" s="5"/>
      <c r="O58239" s="10"/>
      <c r="P58239" s="8"/>
    </row>
    <row r="58240" spans="1:16" s="2" customFormat="1" x14ac:dyDescent="0.15">
      <c r="A58240" s="3"/>
      <c r="B58240" s="3"/>
      <c r="J58240" s="3"/>
      <c r="K58240" s="5"/>
      <c r="L58240" s="8"/>
      <c r="N58240" s="5"/>
      <c r="O58240" s="10"/>
      <c r="P58240" s="8"/>
    </row>
    <row r="58241" spans="1:16" s="2" customFormat="1" x14ac:dyDescent="0.15">
      <c r="A58241" s="3"/>
      <c r="B58241" s="3"/>
      <c r="J58241" s="3"/>
      <c r="K58241" s="5"/>
      <c r="L58241" s="8"/>
      <c r="N58241" s="5"/>
      <c r="O58241" s="10"/>
      <c r="P58241" s="8"/>
    </row>
    <row r="58242" spans="1:16" s="2" customFormat="1" x14ac:dyDescent="0.15">
      <c r="A58242" s="3"/>
      <c r="B58242" s="3"/>
      <c r="J58242" s="3"/>
      <c r="K58242" s="5"/>
      <c r="L58242" s="8"/>
      <c r="N58242" s="5"/>
      <c r="O58242" s="10"/>
      <c r="P58242" s="8"/>
    </row>
    <row r="58243" spans="1:16" s="2" customFormat="1" x14ac:dyDescent="0.15">
      <c r="A58243" s="3"/>
      <c r="B58243" s="3"/>
      <c r="J58243" s="3"/>
      <c r="K58243" s="5"/>
      <c r="L58243" s="8"/>
      <c r="N58243" s="5"/>
      <c r="O58243" s="10"/>
      <c r="P58243" s="8"/>
    </row>
    <row r="58244" spans="1:16" s="2" customFormat="1" x14ac:dyDescent="0.15">
      <c r="A58244" s="3"/>
      <c r="B58244" s="3"/>
      <c r="J58244" s="3"/>
      <c r="K58244" s="5"/>
      <c r="L58244" s="8"/>
      <c r="N58244" s="5"/>
      <c r="O58244" s="10"/>
      <c r="P58244" s="8"/>
    </row>
    <row r="58245" spans="1:16" s="2" customFormat="1" x14ac:dyDescent="0.15">
      <c r="A58245" s="3"/>
      <c r="B58245" s="3"/>
      <c r="J58245" s="3"/>
      <c r="K58245" s="5"/>
      <c r="L58245" s="8"/>
      <c r="N58245" s="5"/>
      <c r="O58245" s="10"/>
      <c r="P58245" s="8"/>
    </row>
    <row r="58246" spans="1:16" s="2" customFormat="1" x14ac:dyDescent="0.15">
      <c r="A58246" s="3"/>
      <c r="B58246" s="3"/>
      <c r="J58246" s="3"/>
      <c r="K58246" s="5"/>
      <c r="L58246" s="8"/>
      <c r="N58246" s="5"/>
      <c r="O58246" s="10"/>
      <c r="P58246" s="8"/>
    </row>
    <row r="58247" spans="1:16" s="2" customFormat="1" x14ac:dyDescent="0.15">
      <c r="A58247" s="3"/>
      <c r="B58247" s="3"/>
      <c r="J58247" s="3"/>
      <c r="K58247" s="5"/>
      <c r="L58247" s="8"/>
      <c r="N58247" s="5"/>
      <c r="O58247" s="10"/>
      <c r="P58247" s="8"/>
    </row>
    <row r="58248" spans="1:16" s="2" customFormat="1" x14ac:dyDescent="0.15">
      <c r="A58248" s="3"/>
      <c r="B58248" s="3"/>
      <c r="J58248" s="3"/>
      <c r="K58248" s="5"/>
      <c r="L58248" s="8"/>
      <c r="N58248" s="5"/>
      <c r="O58248" s="10"/>
      <c r="P58248" s="8"/>
    </row>
    <row r="58249" spans="1:16" s="2" customFormat="1" x14ac:dyDescent="0.15">
      <c r="A58249" s="3"/>
      <c r="B58249" s="3"/>
      <c r="J58249" s="3"/>
      <c r="K58249" s="5"/>
      <c r="L58249" s="8"/>
      <c r="N58249" s="5"/>
      <c r="O58249" s="10"/>
      <c r="P58249" s="8"/>
    </row>
    <row r="58250" spans="1:16" s="2" customFormat="1" x14ac:dyDescent="0.15">
      <c r="A58250" s="3"/>
      <c r="B58250" s="3"/>
      <c r="J58250" s="3"/>
      <c r="K58250" s="5"/>
      <c r="L58250" s="8"/>
      <c r="N58250" s="5"/>
      <c r="O58250" s="10"/>
      <c r="P58250" s="8"/>
    </row>
    <row r="58251" spans="1:16" s="2" customFormat="1" x14ac:dyDescent="0.15">
      <c r="A58251" s="3"/>
      <c r="B58251" s="3"/>
      <c r="J58251" s="3"/>
      <c r="K58251" s="5"/>
      <c r="L58251" s="8"/>
      <c r="N58251" s="5"/>
      <c r="O58251" s="10"/>
      <c r="P58251" s="8"/>
    </row>
    <row r="58252" spans="1:16" s="2" customFormat="1" x14ac:dyDescent="0.15">
      <c r="A58252" s="3"/>
      <c r="B58252" s="3"/>
      <c r="J58252" s="3"/>
      <c r="K58252" s="5"/>
      <c r="L58252" s="8"/>
      <c r="N58252" s="5"/>
      <c r="O58252" s="10"/>
      <c r="P58252" s="8"/>
    </row>
    <row r="58253" spans="1:16" s="2" customFormat="1" x14ac:dyDescent="0.15">
      <c r="A58253" s="3"/>
      <c r="B58253" s="3"/>
      <c r="J58253" s="3"/>
      <c r="K58253" s="5"/>
      <c r="L58253" s="8"/>
      <c r="N58253" s="5"/>
      <c r="O58253" s="10"/>
      <c r="P58253" s="8"/>
    </row>
    <row r="58254" spans="1:16" s="2" customFormat="1" x14ac:dyDescent="0.15">
      <c r="A58254" s="3"/>
      <c r="B58254" s="3"/>
      <c r="J58254" s="3"/>
      <c r="K58254" s="5"/>
      <c r="L58254" s="8"/>
      <c r="N58254" s="5"/>
      <c r="O58254" s="10"/>
      <c r="P58254" s="8"/>
    </row>
    <row r="58255" spans="1:16" s="2" customFormat="1" x14ac:dyDescent="0.15">
      <c r="A58255" s="3"/>
      <c r="B58255" s="3"/>
      <c r="J58255" s="3"/>
      <c r="K58255" s="5"/>
      <c r="L58255" s="8"/>
      <c r="N58255" s="5"/>
      <c r="O58255" s="10"/>
      <c r="P58255" s="8"/>
    </row>
    <row r="58256" spans="1:16" s="2" customFormat="1" x14ac:dyDescent="0.15">
      <c r="A58256" s="3"/>
      <c r="B58256" s="3"/>
      <c r="J58256" s="3"/>
      <c r="K58256" s="5"/>
      <c r="L58256" s="8"/>
      <c r="N58256" s="5"/>
      <c r="O58256" s="10"/>
      <c r="P58256" s="8"/>
    </row>
    <row r="58257" spans="1:16" s="2" customFormat="1" x14ac:dyDescent="0.15">
      <c r="A58257" s="3"/>
      <c r="B58257" s="3"/>
      <c r="J58257" s="3"/>
      <c r="K58257" s="5"/>
      <c r="L58257" s="8"/>
      <c r="N58257" s="5"/>
      <c r="O58257" s="10"/>
      <c r="P58257" s="8"/>
    </row>
    <row r="58258" spans="1:16" s="2" customFormat="1" x14ac:dyDescent="0.15">
      <c r="A58258" s="3"/>
      <c r="B58258" s="3"/>
      <c r="J58258" s="3"/>
      <c r="K58258" s="5"/>
      <c r="L58258" s="8"/>
      <c r="N58258" s="5"/>
      <c r="O58258" s="10"/>
      <c r="P58258" s="8"/>
    </row>
    <row r="58259" spans="1:16" s="2" customFormat="1" x14ac:dyDescent="0.15">
      <c r="A58259" s="3"/>
      <c r="B58259" s="3"/>
      <c r="J58259" s="3"/>
      <c r="K58259" s="5"/>
      <c r="L58259" s="8"/>
      <c r="N58259" s="5"/>
      <c r="O58259" s="10"/>
      <c r="P58259" s="8"/>
    </row>
    <row r="58260" spans="1:16" s="2" customFormat="1" x14ac:dyDescent="0.15">
      <c r="A58260" s="3"/>
      <c r="B58260" s="3"/>
      <c r="J58260" s="3"/>
      <c r="K58260" s="5"/>
      <c r="L58260" s="8"/>
      <c r="N58260" s="5"/>
      <c r="O58260" s="10"/>
      <c r="P58260" s="8"/>
    </row>
    <row r="58261" spans="1:16" s="2" customFormat="1" x14ac:dyDescent="0.15">
      <c r="A58261" s="3"/>
      <c r="B58261" s="3"/>
      <c r="J58261" s="3"/>
      <c r="K58261" s="5"/>
      <c r="L58261" s="8"/>
      <c r="N58261" s="5"/>
      <c r="O58261" s="10"/>
      <c r="P58261" s="8"/>
    </row>
    <row r="58262" spans="1:16" s="2" customFormat="1" x14ac:dyDescent="0.15">
      <c r="A58262" s="3"/>
      <c r="B58262" s="3"/>
      <c r="J58262" s="3"/>
      <c r="K58262" s="5"/>
      <c r="L58262" s="8"/>
      <c r="N58262" s="5"/>
      <c r="O58262" s="10"/>
      <c r="P58262" s="8"/>
    </row>
    <row r="58263" spans="1:16" s="2" customFormat="1" x14ac:dyDescent="0.15">
      <c r="A58263" s="3"/>
      <c r="B58263" s="3"/>
      <c r="J58263" s="3"/>
      <c r="K58263" s="5"/>
      <c r="L58263" s="8"/>
      <c r="N58263" s="5"/>
      <c r="O58263" s="10"/>
      <c r="P58263" s="8"/>
    </row>
    <row r="58264" spans="1:16" s="2" customFormat="1" x14ac:dyDescent="0.15">
      <c r="A58264" s="3"/>
      <c r="B58264" s="3"/>
      <c r="J58264" s="3"/>
      <c r="K58264" s="5"/>
      <c r="L58264" s="8"/>
      <c r="N58264" s="5"/>
      <c r="O58264" s="10"/>
      <c r="P58264" s="8"/>
    </row>
    <row r="58265" spans="1:16" s="2" customFormat="1" x14ac:dyDescent="0.15">
      <c r="A58265" s="3"/>
      <c r="B58265" s="3"/>
      <c r="J58265" s="3"/>
      <c r="K58265" s="5"/>
      <c r="L58265" s="8"/>
      <c r="N58265" s="5"/>
      <c r="O58265" s="10"/>
      <c r="P58265" s="8"/>
    </row>
    <row r="58266" spans="1:16" s="2" customFormat="1" x14ac:dyDescent="0.15">
      <c r="A58266" s="3"/>
      <c r="B58266" s="3"/>
      <c r="J58266" s="3"/>
      <c r="K58266" s="5"/>
      <c r="L58266" s="8"/>
      <c r="N58266" s="5"/>
      <c r="O58266" s="10"/>
      <c r="P58266" s="8"/>
    </row>
    <row r="58267" spans="1:16" s="2" customFormat="1" x14ac:dyDescent="0.15">
      <c r="A58267" s="3"/>
      <c r="B58267" s="3"/>
      <c r="J58267" s="3"/>
      <c r="K58267" s="5"/>
      <c r="L58267" s="8"/>
      <c r="N58267" s="5"/>
      <c r="O58267" s="10"/>
      <c r="P58267" s="8"/>
    </row>
    <row r="58268" spans="1:16" s="2" customFormat="1" x14ac:dyDescent="0.15">
      <c r="A58268" s="3"/>
      <c r="B58268" s="3"/>
      <c r="J58268" s="3"/>
      <c r="K58268" s="5"/>
      <c r="L58268" s="8"/>
      <c r="N58268" s="5"/>
      <c r="O58268" s="10"/>
      <c r="P58268" s="8"/>
    </row>
    <row r="58269" spans="1:16" s="2" customFormat="1" x14ac:dyDescent="0.15">
      <c r="A58269" s="3"/>
      <c r="B58269" s="3"/>
      <c r="J58269" s="3"/>
      <c r="K58269" s="5"/>
      <c r="L58269" s="8"/>
      <c r="N58269" s="5"/>
      <c r="O58269" s="10"/>
      <c r="P58269" s="8"/>
    </row>
    <row r="58270" spans="1:16" s="2" customFormat="1" x14ac:dyDescent="0.15">
      <c r="A58270" s="3"/>
      <c r="B58270" s="3"/>
      <c r="J58270" s="3"/>
      <c r="K58270" s="5"/>
      <c r="L58270" s="8"/>
      <c r="N58270" s="5"/>
      <c r="O58270" s="10"/>
      <c r="P58270" s="8"/>
    </row>
    <row r="58271" spans="1:16" s="2" customFormat="1" x14ac:dyDescent="0.15">
      <c r="A58271" s="3"/>
      <c r="B58271" s="3"/>
      <c r="J58271" s="3"/>
      <c r="K58271" s="5"/>
      <c r="L58271" s="8"/>
      <c r="N58271" s="5"/>
      <c r="O58271" s="10"/>
      <c r="P58271" s="8"/>
    </row>
    <row r="58272" spans="1:16" s="2" customFormat="1" x14ac:dyDescent="0.15">
      <c r="A58272" s="3"/>
      <c r="B58272" s="3"/>
      <c r="J58272" s="3"/>
      <c r="K58272" s="5"/>
      <c r="L58272" s="8"/>
      <c r="N58272" s="5"/>
      <c r="O58272" s="10"/>
      <c r="P58272" s="8"/>
    </row>
    <row r="58273" spans="1:16" s="2" customFormat="1" x14ac:dyDescent="0.15">
      <c r="A58273" s="3"/>
      <c r="B58273" s="3"/>
      <c r="J58273" s="3"/>
      <c r="K58273" s="5"/>
      <c r="L58273" s="8"/>
      <c r="N58273" s="5"/>
      <c r="O58273" s="10"/>
      <c r="P58273" s="8"/>
    </row>
    <row r="58274" spans="1:16" s="2" customFormat="1" x14ac:dyDescent="0.15">
      <c r="A58274" s="3"/>
      <c r="B58274" s="3"/>
      <c r="J58274" s="3"/>
      <c r="K58274" s="5"/>
      <c r="L58274" s="8"/>
      <c r="N58274" s="5"/>
      <c r="O58274" s="10"/>
      <c r="P58274" s="8"/>
    </row>
    <row r="58275" spans="1:16" s="2" customFormat="1" x14ac:dyDescent="0.15">
      <c r="A58275" s="3"/>
      <c r="B58275" s="3"/>
      <c r="J58275" s="3"/>
      <c r="K58275" s="5"/>
      <c r="L58275" s="8"/>
      <c r="N58275" s="5"/>
      <c r="O58275" s="10"/>
      <c r="P58275" s="8"/>
    </row>
    <row r="58276" spans="1:16" s="2" customFormat="1" x14ac:dyDescent="0.15">
      <c r="A58276" s="3"/>
      <c r="B58276" s="3"/>
      <c r="J58276" s="3"/>
      <c r="K58276" s="5"/>
      <c r="L58276" s="8"/>
      <c r="N58276" s="5"/>
      <c r="O58276" s="10"/>
      <c r="P58276" s="8"/>
    </row>
    <row r="58277" spans="1:16" s="2" customFormat="1" x14ac:dyDescent="0.15">
      <c r="A58277" s="3"/>
      <c r="B58277" s="3"/>
      <c r="J58277" s="3"/>
      <c r="K58277" s="5"/>
      <c r="L58277" s="8"/>
      <c r="N58277" s="5"/>
      <c r="O58277" s="10"/>
      <c r="P58277" s="8"/>
    </row>
    <row r="58278" spans="1:16" s="2" customFormat="1" x14ac:dyDescent="0.15">
      <c r="A58278" s="3"/>
      <c r="B58278" s="3"/>
      <c r="J58278" s="3"/>
      <c r="K58278" s="5"/>
      <c r="L58278" s="8"/>
      <c r="N58278" s="5"/>
      <c r="O58278" s="10"/>
      <c r="P58278" s="8"/>
    </row>
    <row r="58279" spans="1:16" s="2" customFormat="1" x14ac:dyDescent="0.15">
      <c r="A58279" s="3"/>
      <c r="B58279" s="3"/>
      <c r="J58279" s="3"/>
      <c r="K58279" s="5"/>
      <c r="L58279" s="8"/>
      <c r="N58279" s="5"/>
      <c r="O58279" s="10"/>
      <c r="P58279" s="8"/>
    </row>
    <row r="58280" spans="1:16" s="2" customFormat="1" x14ac:dyDescent="0.15">
      <c r="A58280" s="3"/>
      <c r="B58280" s="3"/>
      <c r="J58280" s="3"/>
      <c r="K58280" s="5"/>
      <c r="L58280" s="8"/>
      <c r="N58280" s="5"/>
      <c r="O58280" s="10"/>
      <c r="P58280" s="8"/>
    </row>
    <row r="58281" spans="1:16" s="2" customFormat="1" x14ac:dyDescent="0.15">
      <c r="A58281" s="3"/>
      <c r="B58281" s="3"/>
      <c r="J58281" s="3"/>
      <c r="K58281" s="5"/>
      <c r="L58281" s="8"/>
      <c r="N58281" s="5"/>
      <c r="O58281" s="10"/>
      <c r="P58281" s="8"/>
    </row>
    <row r="58282" spans="1:16" s="2" customFormat="1" x14ac:dyDescent="0.15">
      <c r="A58282" s="3"/>
      <c r="B58282" s="3"/>
      <c r="J58282" s="3"/>
      <c r="K58282" s="5"/>
      <c r="L58282" s="8"/>
      <c r="N58282" s="5"/>
      <c r="O58282" s="10"/>
      <c r="P58282" s="8"/>
    </row>
    <row r="58283" spans="1:16" s="2" customFormat="1" x14ac:dyDescent="0.15">
      <c r="A58283" s="3"/>
      <c r="B58283" s="3"/>
      <c r="J58283" s="3"/>
      <c r="K58283" s="5"/>
      <c r="L58283" s="8"/>
      <c r="N58283" s="5"/>
      <c r="O58283" s="10"/>
      <c r="P58283" s="8"/>
    </row>
    <row r="58284" spans="1:16" s="2" customFormat="1" x14ac:dyDescent="0.15">
      <c r="A58284" s="3"/>
      <c r="B58284" s="3"/>
      <c r="J58284" s="3"/>
      <c r="K58284" s="5"/>
      <c r="L58284" s="8"/>
      <c r="N58284" s="5"/>
      <c r="O58284" s="10"/>
      <c r="P58284" s="8"/>
    </row>
    <row r="58285" spans="1:16" s="2" customFormat="1" x14ac:dyDescent="0.15">
      <c r="A58285" s="3"/>
      <c r="B58285" s="3"/>
      <c r="J58285" s="3"/>
      <c r="K58285" s="5"/>
      <c r="L58285" s="8"/>
      <c r="N58285" s="5"/>
      <c r="O58285" s="10"/>
      <c r="P58285" s="8"/>
    </row>
    <row r="58286" spans="1:16" s="2" customFormat="1" x14ac:dyDescent="0.15">
      <c r="A58286" s="3"/>
      <c r="B58286" s="3"/>
      <c r="J58286" s="3"/>
      <c r="K58286" s="5"/>
      <c r="L58286" s="8"/>
      <c r="N58286" s="5"/>
      <c r="O58286" s="10"/>
      <c r="P58286" s="8"/>
    </row>
    <row r="58287" spans="1:16" s="2" customFormat="1" x14ac:dyDescent="0.15">
      <c r="A58287" s="3"/>
      <c r="B58287" s="3"/>
      <c r="J58287" s="3"/>
      <c r="K58287" s="5"/>
      <c r="L58287" s="8"/>
      <c r="N58287" s="5"/>
      <c r="O58287" s="10"/>
      <c r="P58287" s="8"/>
    </row>
    <row r="58288" spans="1:16" s="2" customFormat="1" x14ac:dyDescent="0.15">
      <c r="A58288" s="3"/>
      <c r="B58288" s="3"/>
      <c r="J58288" s="3"/>
      <c r="K58288" s="5"/>
      <c r="L58288" s="8"/>
      <c r="N58288" s="5"/>
      <c r="O58288" s="10"/>
      <c r="P58288" s="8"/>
    </row>
    <row r="58289" spans="1:16" s="2" customFormat="1" x14ac:dyDescent="0.15">
      <c r="A58289" s="3"/>
      <c r="B58289" s="3"/>
      <c r="J58289" s="3"/>
      <c r="K58289" s="5"/>
      <c r="L58289" s="8"/>
      <c r="N58289" s="5"/>
      <c r="O58289" s="10"/>
      <c r="P58289" s="8"/>
    </row>
    <row r="58290" spans="1:16" s="2" customFormat="1" x14ac:dyDescent="0.15">
      <c r="A58290" s="3"/>
      <c r="B58290" s="3"/>
      <c r="J58290" s="3"/>
      <c r="K58290" s="5"/>
      <c r="L58290" s="8"/>
      <c r="N58290" s="5"/>
      <c r="O58290" s="10"/>
      <c r="P58290" s="8"/>
    </row>
    <row r="58291" spans="1:16" s="2" customFormat="1" x14ac:dyDescent="0.15">
      <c r="A58291" s="3"/>
      <c r="B58291" s="3"/>
      <c r="J58291" s="3"/>
      <c r="K58291" s="5"/>
      <c r="L58291" s="8"/>
      <c r="N58291" s="5"/>
      <c r="O58291" s="10"/>
      <c r="P58291" s="8"/>
    </row>
    <row r="58292" spans="1:16" s="2" customFormat="1" x14ac:dyDescent="0.15">
      <c r="A58292" s="3"/>
      <c r="B58292" s="3"/>
      <c r="J58292" s="3"/>
      <c r="K58292" s="5"/>
      <c r="L58292" s="8"/>
      <c r="N58292" s="5"/>
      <c r="O58292" s="10"/>
      <c r="P58292" s="8"/>
    </row>
    <row r="58293" spans="1:16" s="2" customFormat="1" x14ac:dyDescent="0.15">
      <c r="A58293" s="3"/>
      <c r="B58293" s="3"/>
      <c r="J58293" s="3"/>
      <c r="K58293" s="5"/>
      <c r="L58293" s="8"/>
      <c r="N58293" s="5"/>
      <c r="O58293" s="10"/>
      <c r="P58293" s="8"/>
    </row>
    <row r="58294" spans="1:16" s="2" customFormat="1" x14ac:dyDescent="0.15">
      <c r="A58294" s="3"/>
      <c r="B58294" s="3"/>
      <c r="J58294" s="3"/>
      <c r="K58294" s="5"/>
      <c r="L58294" s="8"/>
      <c r="N58294" s="5"/>
      <c r="O58294" s="10"/>
      <c r="P58294" s="8"/>
    </row>
    <row r="58295" spans="1:16" s="2" customFormat="1" x14ac:dyDescent="0.15">
      <c r="A58295" s="3"/>
      <c r="B58295" s="3"/>
      <c r="J58295" s="3"/>
      <c r="K58295" s="5"/>
      <c r="L58295" s="8"/>
      <c r="N58295" s="5"/>
      <c r="O58295" s="10"/>
      <c r="P58295" s="8"/>
    </row>
    <row r="58296" spans="1:16" s="2" customFormat="1" x14ac:dyDescent="0.15">
      <c r="A58296" s="3"/>
      <c r="B58296" s="3"/>
      <c r="J58296" s="3"/>
      <c r="K58296" s="5"/>
      <c r="L58296" s="8"/>
      <c r="N58296" s="5"/>
      <c r="O58296" s="10"/>
      <c r="P58296" s="8"/>
    </row>
    <row r="58297" spans="1:16" s="2" customFormat="1" x14ac:dyDescent="0.15">
      <c r="A58297" s="3"/>
      <c r="B58297" s="3"/>
      <c r="J58297" s="3"/>
      <c r="K58297" s="5"/>
      <c r="L58297" s="8"/>
      <c r="N58297" s="5"/>
      <c r="O58297" s="10"/>
      <c r="P58297" s="8"/>
    </row>
    <row r="58298" spans="1:16" s="2" customFormat="1" x14ac:dyDescent="0.15">
      <c r="A58298" s="3"/>
      <c r="B58298" s="3"/>
      <c r="J58298" s="3"/>
      <c r="K58298" s="5"/>
      <c r="L58298" s="8"/>
      <c r="N58298" s="5"/>
      <c r="O58298" s="10"/>
      <c r="P58298" s="8"/>
    </row>
    <row r="58299" spans="1:16" s="2" customFormat="1" x14ac:dyDescent="0.15">
      <c r="A58299" s="3"/>
      <c r="B58299" s="3"/>
      <c r="J58299" s="3"/>
      <c r="K58299" s="5"/>
      <c r="L58299" s="8"/>
      <c r="N58299" s="5"/>
      <c r="O58299" s="10"/>
      <c r="P58299" s="8"/>
    </row>
    <row r="58300" spans="1:16" s="2" customFormat="1" x14ac:dyDescent="0.15">
      <c r="A58300" s="3"/>
      <c r="B58300" s="3"/>
      <c r="J58300" s="3"/>
      <c r="K58300" s="5"/>
      <c r="L58300" s="8"/>
      <c r="N58300" s="5"/>
      <c r="O58300" s="10"/>
      <c r="P58300" s="8"/>
    </row>
    <row r="58301" spans="1:16" s="2" customFormat="1" x14ac:dyDescent="0.15">
      <c r="A58301" s="3"/>
      <c r="B58301" s="3"/>
      <c r="J58301" s="3"/>
      <c r="K58301" s="5"/>
      <c r="L58301" s="8"/>
      <c r="N58301" s="5"/>
      <c r="O58301" s="10"/>
      <c r="P58301" s="8"/>
    </row>
    <row r="58302" spans="1:16" s="2" customFormat="1" x14ac:dyDescent="0.15">
      <c r="A58302" s="3"/>
      <c r="B58302" s="3"/>
      <c r="J58302" s="3"/>
      <c r="K58302" s="5"/>
      <c r="L58302" s="8"/>
      <c r="N58302" s="5"/>
      <c r="O58302" s="10"/>
      <c r="P58302" s="8"/>
    </row>
    <row r="58303" spans="1:16" s="2" customFormat="1" x14ac:dyDescent="0.15">
      <c r="A58303" s="3"/>
      <c r="B58303" s="3"/>
      <c r="J58303" s="3"/>
      <c r="K58303" s="5"/>
      <c r="L58303" s="8"/>
      <c r="N58303" s="5"/>
      <c r="O58303" s="10"/>
      <c r="P58303" s="8"/>
    </row>
    <row r="58304" spans="1:16" s="2" customFormat="1" x14ac:dyDescent="0.15">
      <c r="A58304" s="3"/>
      <c r="B58304" s="3"/>
      <c r="J58304" s="3"/>
      <c r="K58304" s="5"/>
      <c r="L58304" s="8"/>
      <c r="N58304" s="5"/>
      <c r="O58304" s="10"/>
      <c r="P58304" s="8"/>
    </row>
    <row r="58305" spans="1:16" s="2" customFormat="1" x14ac:dyDescent="0.15">
      <c r="A58305" s="3"/>
      <c r="B58305" s="3"/>
      <c r="J58305" s="3"/>
      <c r="K58305" s="5"/>
      <c r="L58305" s="8"/>
      <c r="N58305" s="5"/>
      <c r="O58305" s="10"/>
      <c r="P58305" s="8"/>
    </row>
    <row r="58306" spans="1:16" s="2" customFormat="1" x14ac:dyDescent="0.15">
      <c r="A58306" s="3"/>
      <c r="B58306" s="3"/>
      <c r="J58306" s="3"/>
      <c r="K58306" s="5"/>
      <c r="L58306" s="8"/>
      <c r="N58306" s="5"/>
      <c r="O58306" s="10"/>
      <c r="P58306" s="8"/>
    </row>
    <row r="58307" spans="1:16" s="2" customFormat="1" x14ac:dyDescent="0.15">
      <c r="A58307" s="3"/>
      <c r="B58307" s="3"/>
      <c r="J58307" s="3"/>
      <c r="K58307" s="5"/>
      <c r="L58307" s="8"/>
      <c r="N58307" s="5"/>
      <c r="O58307" s="10"/>
      <c r="P58307" s="8"/>
    </row>
    <row r="58308" spans="1:16" s="2" customFormat="1" x14ac:dyDescent="0.15">
      <c r="A58308" s="3"/>
      <c r="B58308" s="3"/>
      <c r="J58308" s="3"/>
      <c r="K58308" s="5"/>
      <c r="L58308" s="8"/>
      <c r="N58308" s="5"/>
      <c r="O58308" s="10"/>
      <c r="P58308" s="8"/>
    </row>
    <row r="58309" spans="1:16" s="2" customFormat="1" x14ac:dyDescent="0.15">
      <c r="A58309" s="3"/>
      <c r="B58309" s="3"/>
      <c r="J58309" s="3"/>
      <c r="K58309" s="5"/>
      <c r="L58309" s="8"/>
      <c r="N58309" s="5"/>
      <c r="O58309" s="10"/>
      <c r="P58309" s="8"/>
    </row>
    <row r="58310" spans="1:16" s="2" customFormat="1" x14ac:dyDescent="0.15">
      <c r="A58310" s="3"/>
      <c r="B58310" s="3"/>
      <c r="J58310" s="3"/>
      <c r="K58310" s="5"/>
      <c r="L58310" s="8"/>
      <c r="N58310" s="5"/>
      <c r="O58310" s="10"/>
      <c r="P58310" s="8"/>
    </row>
    <row r="58311" spans="1:16" s="2" customFormat="1" x14ac:dyDescent="0.15">
      <c r="A58311" s="3"/>
      <c r="B58311" s="3"/>
      <c r="J58311" s="3"/>
      <c r="K58311" s="5"/>
      <c r="L58311" s="8"/>
      <c r="N58311" s="5"/>
      <c r="O58311" s="10"/>
      <c r="P58311" s="8"/>
    </row>
    <row r="58312" spans="1:16" s="2" customFormat="1" x14ac:dyDescent="0.15">
      <c r="A58312" s="3"/>
      <c r="B58312" s="3"/>
      <c r="J58312" s="3"/>
      <c r="K58312" s="5"/>
      <c r="L58312" s="8"/>
      <c r="N58312" s="5"/>
      <c r="O58312" s="10"/>
      <c r="P58312" s="8"/>
    </row>
    <row r="58313" spans="1:16" s="2" customFormat="1" x14ac:dyDescent="0.15">
      <c r="A58313" s="3"/>
      <c r="B58313" s="3"/>
      <c r="J58313" s="3"/>
      <c r="K58313" s="5"/>
      <c r="L58313" s="8"/>
      <c r="N58313" s="5"/>
      <c r="O58313" s="10"/>
      <c r="P58313" s="8"/>
    </row>
    <row r="58314" spans="1:16" s="2" customFormat="1" x14ac:dyDescent="0.15">
      <c r="A58314" s="3"/>
      <c r="B58314" s="3"/>
      <c r="J58314" s="3"/>
      <c r="K58314" s="5"/>
      <c r="L58314" s="8"/>
      <c r="N58314" s="5"/>
      <c r="O58314" s="10"/>
      <c r="P58314" s="8"/>
    </row>
    <row r="58315" spans="1:16" s="2" customFormat="1" x14ac:dyDescent="0.15">
      <c r="A58315" s="3"/>
      <c r="B58315" s="3"/>
      <c r="J58315" s="3"/>
      <c r="K58315" s="5"/>
      <c r="L58315" s="8"/>
      <c r="N58315" s="5"/>
      <c r="O58315" s="10"/>
      <c r="P58315" s="8"/>
    </row>
    <row r="58316" spans="1:16" s="2" customFormat="1" x14ac:dyDescent="0.15">
      <c r="A58316" s="3"/>
      <c r="B58316" s="3"/>
      <c r="J58316" s="3"/>
      <c r="K58316" s="5"/>
      <c r="L58316" s="8"/>
      <c r="N58316" s="5"/>
      <c r="O58316" s="10"/>
      <c r="P58316" s="8"/>
    </row>
    <row r="58317" spans="1:16" s="2" customFormat="1" x14ac:dyDescent="0.15">
      <c r="A58317" s="3"/>
      <c r="B58317" s="3"/>
      <c r="J58317" s="3"/>
      <c r="K58317" s="5"/>
      <c r="L58317" s="8"/>
      <c r="N58317" s="5"/>
      <c r="O58317" s="10"/>
      <c r="P58317" s="8"/>
    </row>
    <row r="58318" spans="1:16" s="2" customFormat="1" x14ac:dyDescent="0.15">
      <c r="A58318" s="3"/>
      <c r="B58318" s="3"/>
      <c r="J58318" s="3"/>
      <c r="K58318" s="5"/>
      <c r="L58318" s="8"/>
      <c r="N58318" s="5"/>
      <c r="O58318" s="10"/>
      <c r="P58318" s="8"/>
    </row>
    <row r="58319" spans="1:16" s="2" customFormat="1" x14ac:dyDescent="0.15">
      <c r="A58319" s="3"/>
      <c r="B58319" s="3"/>
      <c r="J58319" s="3"/>
      <c r="K58319" s="5"/>
      <c r="L58319" s="8"/>
      <c r="N58319" s="5"/>
      <c r="O58319" s="10"/>
      <c r="P58319" s="8"/>
    </row>
    <row r="58320" spans="1:16" s="2" customFormat="1" x14ac:dyDescent="0.15">
      <c r="A58320" s="3"/>
      <c r="B58320" s="3"/>
      <c r="J58320" s="3"/>
      <c r="K58320" s="5"/>
      <c r="L58320" s="8"/>
      <c r="N58320" s="5"/>
      <c r="O58320" s="10"/>
      <c r="P58320" s="8"/>
    </row>
    <row r="58321" spans="1:16" s="2" customFormat="1" x14ac:dyDescent="0.15">
      <c r="A58321" s="3"/>
      <c r="B58321" s="3"/>
      <c r="J58321" s="3"/>
      <c r="K58321" s="5"/>
      <c r="L58321" s="8"/>
      <c r="N58321" s="5"/>
      <c r="O58321" s="10"/>
      <c r="P58321" s="8"/>
    </row>
    <row r="58322" spans="1:16" s="2" customFormat="1" x14ac:dyDescent="0.15">
      <c r="A58322" s="3"/>
      <c r="B58322" s="3"/>
      <c r="J58322" s="3"/>
      <c r="K58322" s="5"/>
      <c r="L58322" s="8"/>
      <c r="N58322" s="5"/>
      <c r="O58322" s="10"/>
      <c r="P58322" s="8"/>
    </row>
    <row r="58323" spans="1:16" s="2" customFormat="1" x14ac:dyDescent="0.15">
      <c r="A58323" s="3"/>
      <c r="B58323" s="3"/>
      <c r="J58323" s="3"/>
      <c r="K58323" s="5"/>
      <c r="L58323" s="8"/>
      <c r="N58323" s="5"/>
      <c r="O58323" s="10"/>
      <c r="P58323" s="8"/>
    </row>
    <row r="58324" spans="1:16" s="2" customFormat="1" x14ac:dyDescent="0.15">
      <c r="A58324" s="3"/>
      <c r="B58324" s="3"/>
      <c r="J58324" s="3"/>
      <c r="K58324" s="5"/>
      <c r="L58324" s="8"/>
      <c r="N58324" s="5"/>
      <c r="O58324" s="10"/>
      <c r="P58324" s="8"/>
    </row>
    <row r="58325" spans="1:16" s="2" customFormat="1" x14ac:dyDescent="0.15">
      <c r="A58325" s="3"/>
      <c r="B58325" s="3"/>
      <c r="J58325" s="3"/>
      <c r="K58325" s="5"/>
      <c r="L58325" s="8"/>
      <c r="N58325" s="5"/>
      <c r="O58325" s="10"/>
      <c r="P58325" s="8"/>
    </row>
    <row r="58326" spans="1:16" s="2" customFormat="1" x14ac:dyDescent="0.15">
      <c r="A58326" s="3"/>
      <c r="B58326" s="3"/>
      <c r="J58326" s="3"/>
      <c r="K58326" s="5"/>
      <c r="L58326" s="8"/>
      <c r="N58326" s="5"/>
      <c r="O58326" s="10"/>
      <c r="P58326" s="8"/>
    </row>
    <row r="58327" spans="1:16" s="2" customFormat="1" x14ac:dyDescent="0.15">
      <c r="A58327" s="3"/>
      <c r="B58327" s="3"/>
      <c r="J58327" s="3"/>
      <c r="K58327" s="5"/>
      <c r="L58327" s="8"/>
      <c r="N58327" s="5"/>
      <c r="O58327" s="10"/>
      <c r="P58327" s="8"/>
    </row>
    <row r="58328" spans="1:16" s="2" customFormat="1" x14ac:dyDescent="0.15">
      <c r="A58328" s="3"/>
      <c r="B58328" s="3"/>
      <c r="J58328" s="3"/>
      <c r="K58328" s="5"/>
      <c r="L58328" s="8"/>
      <c r="N58328" s="5"/>
      <c r="O58328" s="10"/>
      <c r="P58328" s="8"/>
    </row>
    <row r="58329" spans="1:16" s="2" customFormat="1" x14ac:dyDescent="0.15">
      <c r="A58329" s="3"/>
      <c r="B58329" s="3"/>
      <c r="J58329" s="3"/>
      <c r="K58329" s="5"/>
      <c r="L58329" s="8"/>
      <c r="N58329" s="5"/>
      <c r="O58329" s="10"/>
      <c r="P58329" s="8"/>
    </row>
    <row r="58330" spans="1:16" s="2" customFormat="1" x14ac:dyDescent="0.15">
      <c r="A58330" s="3"/>
      <c r="B58330" s="3"/>
      <c r="J58330" s="3"/>
      <c r="K58330" s="5"/>
      <c r="L58330" s="8"/>
      <c r="N58330" s="5"/>
      <c r="O58330" s="10"/>
      <c r="P58330" s="8"/>
    </row>
    <row r="58331" spans="1:16" s="2" customFormat="1" x14ac:dyDescent="0.15">
      <c r="A58331" s="3"/>
      <c r="B58331" s="3"/>
      <c r="J58331" s="3"/>
      <c r="K58331" s="5"/>
      <c r="L58331" s="8"/>
      <c r="N58331" s="5"/>
      <c r="O58331" s="10"/>
      <c r="P58331" s="8"/>
    </row>
    <row r="58332" spans="1:16" s="2" customFormat="1" x14ac:dyDescent="0.15">
      <c r="A58332" s="3"/>
      <c r="B58332" s="3"/>
      <c r="J58332" s="3"/>
      <c r="K58332" s="5"/>
      <c r="L58332" s="8"/>
      <c r="N58332" s="5"/>
      <c r="O58332" s="10"/>
      <c r="P58332" s="8"/>
    </row>
    <row r="58333" spans="1:16" s="2" customFormat="1" x14ac:dyDescent="0.15">
      <c r="A58333" s="3"/>
      <c r="B58333" s="3"/>
      <c r="J58333" s="3"/>
      <c r="K58333" s="5"/>
      <c r="L58333" s="8"/>
      <c r="N58333" s="5"/>
      <c r="O58333" s="10"/>
      <c r="P58333" s="8"/>
    </row>
    <row r="58334" spans="1:16" s="2" customFormat="1" x14ac:dyDescent="0.15">
      <c r="A58334" s="3"/>
      <c r="B58334" s="3"/>
      <c r="J58334" s="3"/>
      <c r="K58334" s="5"/>
      <c r="L58334" s="8"/>
      <c r="N58334" s="5"/>
      <c r="O58334" s="10"/>
      <c r="P58334" s="8"/>
    </row>
    <row r="58335" spans="1:16" s="2" customFormat="1" x14ac:dyDescent="0.15">
      <c r="A58335" s="3"/>
      <c r="B58335" s="3"/>
      <c r="J58335" s="3"/>
      <c r="K58335" s="5"/>
      <c r="L58335" s="8"/>
      <c r="N58335" s="5"/>
      <c r="O58335" s="10"/>
      <c r="P58335" s="8"/>
    </row>
    <row r="58336" spans="1:16" s="2" customFormat="1" x14ac:dyDescent="0.15">
      <c r="A58336" s="3"/>
      <c r="B58336" s="3"/>
      <c r="J58336" s="3"/>
      <c r="K58336" s="5"/>
      <c r="L58336" s="8"/>
      <c r="N58336" s="5"/>
      <c r="O58336" s="10"/>
      <c r="P58336" s="8"/>
    </row>
    <row r="58337" spans="1:16" s="2" customFormat="1" x14ac:dyDescent="0.15">
      <c r="A58337" s="3"/>
      <c r="B58337" s="3"/>
      <c r="J58337" s="3"/>
      <c r="K58337" s="5"/>
      <c r="L58337" s="8"/>
      <c r="N58337" s="5"/>
      <c r="O58337" s="10"/>
      <c r="P58337" s="8"/>
    </row>
    <row r="58338" spans="1:16" s="2" customFormat="1" x14ac:dyDescent="0.15">
      <c r="A58338" s="3"/>
      <c r="B58338" s="3"/>
      <c r="J58338" s="3"/>
      <c r="K58338" s="5"/>
      <c r="L58338" s="8"/>
      <c r="N58338" s="5"/>
      <c r="O58338" s="10"/>
      <c r="P58338" s="8"/>
    </row>
    <row r="58339" spans="1:16" s="2" customFormat="1" x14ac:dyDescent="0.15">
      <c r="A58339" s="3"/>
      <c r="B58339" s="3"/>
      <c r="J58339" s="3"/>
      <c r="K58339" s="5"/>
      <c r="L58339" s="8"/>
      <c r="N58339" s="5"/>
      <c r="O58339" s="10"/>
      <c r="P58339" s="8"/>
    </row>
    <row r="58340" spans="1:16" s="2" customFormat="1" x14ac:dyDescent="0.15">
      <c r="A58340" s="3"/>
      <c r="B58340" s="3"/>
      <c r="J58340" s="3"/>
      <c r="K58340" s="5"/>
      <c r="L58340" s="8"/>
      <c r="N58340" s="5"/>
      <c r="O58340" s="10"/>
      <c r="P58340" s="8"/>
    </row>
    <row r="58341" spans="1:16" s="2" customFormat="1" x14ac:dyDescent="0.15">
      <c r="A58341" s="3"/>
      <c r="B58341" s="3"/>
      <c r="J58341" s="3"/>
      <c r="K58341" s="5"/>
      <c r="L58341" s="8"/>
      <c r="N58341" s="5"/>
      <c r="O58341" s="10"/>
      <c r="P58341" s="8"/>
    </row>
    <row r="58342" spans="1:16" s="2" customFormat="1" x14ac:dyDescent="0.15">
      <c r="A58342" s="3"/>
      <c r="B58342" s="3"/>
      <c r="J58342" s="3"/>
      <c r="K58342" s="5"/>
      <c r="L58342" s="8"/>
      <c r="N58342" s="5"/>
      <c r="O58342" s="10"/>
      <c r="P58342" s="8"/>
    </row>
    <row r="58343" spans="1:16" s="2" customFormat="1" x14ac:dyDescent="0.15">
      <c r="A58343" s="3"/>
      <c r="B58343" s="3"/>
      <c r="J58343" s="3"/>
      <c r="K58343" s="5"/>
      <c r="L58343" s="8"/>
      <c r="N58343" s="5"/>
      <c r="O58343" s="10"/>
      <c r="P58343" s="8"/>
    </row>
    <row r="58344" spans="1:16" s="2" customFormat="1" x14ac:dyDescent="0.15">
      <c r="A58344" s="3"/>
      <c r="B58344" s="3"/>
      <c r="J58344" s="3"/>
      <c r="K58344" s="5"/>
      <c r="L58344" s="8"/>
      <c r="N58344" s="5"/>
      <c r="O58344" s="10"/>
      <c r="P58344" s="8"/>
    </row>
    <row r="58345" spans="1:16" s="2" customFormat="1" x14ac:dyDescent="0.15">
      <c r="A58345" s="3"/>
      <c r="B58345" s="3"/>
      <c r="J58345" s="3"/>
      <c r="K58345" s="5"/>
      <c r="L58345" s="8"/>
      <c r="N58345" s="5"/>
      <c r="O58345" s="10"/>
      <c r="P58345" s="8"/>
    </row>
    <row r="58346" spans="1:16" s="2" customFormat="1" x14ac:dyDescent="0.15">
      <c r="A58346" s="3"/>
      <c r="B58346" s="3"/>
      <c r="J58346" s="3"/>
      <c r="K58346" s="5"/>
      <c r="L58346" s="8"/>
      <c r="N58346" s="5"/>
      <c r="O58346" s="10"/>
      <c r="P58346" s="8"/>
    </row>
    <row r="58347" spans="1:16" s="2" customFormat="1" x14ac:dyDescent="0.15">
      <c r="A58347" s="3"/>
      <c r="B58347" s="3"/>
      <c r="J58347" s="3"/>
      <c r="K58347" s="5"/>
      <c r="L58347" s="8"/>
      <c r="N58347" s="5"/>
      <c r="O58347" s="10"/>
      <c r="P58347" s="8"/>
    </row>
    <row r="58348" spans="1:16" s="2" customFormat="1" x14ac:dyDescent="0.15">
      <c r="A58348" s="3"/>
      <c r="B58348" s="3"/>
      <c r="J58348" s="3"/>
      <c r="K58348" s="5"/>
      <c r="L58348" s="8"/>
      <c r="N58348" s="5"/>
      <c r="O58348" s="10"/>
      <c r="P58348" s="8"/>
    </row>
    <row r="58349" spans="1:16" s="2" customFormat="1" x14ac:dyDescent="0.15">
      <c r="A58349" s="3"/>
      <c r="B58349" s="3"/>
      <c r="J58349" s="3"/>
      <c r="K58349" s="5"/>
      <c r="L58349" s="8"/>
      <c r="N58349" s="5"/>
      <c r="O58349" s="10"/>
      <c r="P58349" s="8"/>
    </row>
    <row r="58350" spans="1:16" s="2" customFormat="1" x14ac:dyDescent="0.15">
      <c r="A58350" s="3"/>
      <c r="B58350" s="3"/>
      <c r="J58350" s="3"/>
      <c r="K58350" s="5"/>
      <c r="L58350" s="8"/>
      <c r="N58350" s="5"/>
      <c r="O58350" s="10"/>
      <c r="P58350" s="8"/>
    </row>
    <row r="58351" spans="1:16" s="2" customFormat="1" x14ac:dyDescent="0.15">
      <c r="A58351" s="3"/>
      <c r="B58351" s="3"/>
      <c r="J58351" s="3"/>
      <c r="K58351" s="5"/>
      <c r="L58351" s="8"/>
      <c r="N58351" s="5"/>
      <c r="O58351" s="10"/>
      <c r="P58351" s="8"/>
    </row>
    <row r="58352" spans="1:16" s="2" customFormat="1" x14ac:dyDescent="0.15">
      <c r="A58352" s="3"/>
      <c r="B58352" s="3"/>
      <c r="J58352" s="3"/>
      <c r="K58352" s="5"/>
      <c r="L58352" s="8"/>
      <c r="N58352" s="5"/>
      <c r="O58352" s="10"/>
      <c r="P58352" s="8"/>
    </row>
    <row r="58353" spans="1:16" s="2" customFormat="1" x14ac:dyDescent="0.15">
      <c r="A58353" s="3"/>
      <c r="B58353" s="3"/>
      <c r="J58353" s="3"/>
      <c r="K58353" s="5"/>
      <c r="L58353" s="8"/>
      <c r="N58353" s="5"/>
      <c r="O58353" s="10"/>
      <c r="P58353" s="8"/>
    </row>
    <row r="58354" spans="1:16" s="2" customFormat="1" x14ac:dyDescent="0.15">
      <c r="A58354" s="3"/>
      <c r="B58354" s="3"/>
      <c r="J58354" s="3"/>
      <c r="K58354" s="5"/>
      <c r="L58354" s="8"/>
      <c r="N58354" s="5"/>
      <c r="O58354" s="10"/>
      <c r="P58354" s="8"/>
    </row>
    <row r="58355" spans="1:16" s="2" customFormat="1" x14ac:dyDescent="0.15">
      <c r="A58355" s="3"/>
      <c r="B58355" s="3"/>
      <c r="J58355" s="3"/>
      <c r="K58355" s="5"/>
      <c r="L58355" s="8"/>
      <c r="N58355" s="5"/>
      <c r="O58355" s="10"/>
      <c r="P58355" s="8"/>
    </row>
    <row r="58356" spans="1:16" s="2" customFormat="1" x14ac:dyDescent="0.15">
      <c r="A58356" s="3"/>
      <c r="B58356" s="3"/>
      <c r="J58356" s="3"/>
      <c r="K58356" s="5"/>
      <c r="L58356" s="8"/>
      <c r="N58356" s="5"/>
      <c r="O58356" s="10"/>
      <c r="P58356" s="8"/>
    </row>
    <row r="58357" spans="1:16" s="2" customFormat="1" x14ac:dyDescent="0.15">
      <c r="A58357" s="3"/>
      <c r="B58357" s="3"/>
      <c r="J58357" s="3"/>
      <c r="K58357" s="5"/>
      <c r="L58357" s="8"/>
      <c r="N58357" s="5"/>
      <c r="O58357" s="10"/>
      <c r="P58357" s="8"/>
    </row>
    <row r="58358" spans="1:16" s="2" customFormat="1" x14ac:dyDescent="0.15">
      <c r="A58358" s="3"/>
      <c r="B58358" s="3"/>
      <c r="J58358" s="3"/>
      <c r="K58358" s="5"/>
      <c r="L58358" s="8"/>
      <c r="N58358" s="5"/>
      <c r="O58358" s="10"/>
      <c r="P58358" s="8"/>
    </row>
    <row r="58359" spans="1:16" s="2" customFormat="1" x14ac:dyDescent="0.15">
      <c r="A58359" s="3"/>
      <c r="B58359" s="3"/>
      <c r="J58359" s="3"/>
      <c r="K58359" s="5"/>
      <c r="L58359" s="8"/>
      <c r="N58359" s="5"/>
      <c r="O58359" s="10"/>
      <c r="P58359" s="8"/>
    </row>
    <row r="58360" spans="1:16" s="2" customFormat="1" x14ac:dyDescent="0.15">
      <c r="A58360" s="3"/>
      <c r="B58360" s="3"/>
      <c r="J58360" s="3"/>
      <c r="K58360" s="5"/>
      <c r="L58360" s="8"/>
      <c r="N58360" s="5"/>
      <c r="O58360" s="10"/>
      <c r="P58360" s="8"/>
    </row>
    <row r="58361" spans="1:16" s="2" customFormat="1" x14ac:dyDescent="0.15">
      <c r="A58361" s="3"/>
      <c r="B58361" s="3"/>
      <c r="J58361" s="3"/>
      <c r="K58361" s="5"/>
      <c r="L58361" s="8"/>
      <c r="N58361" s="5"/>
      <c r="O58361" s="10"/>
      <c r="P58361" s="8"/>
    </row>
    <row r="58362" spans="1:16" s="2" customFormat="1" x14ac:dyDescent="0.15">
      <c r="A58362" s="3"/>
      <c r="B58362" s="3"/>
      <c r="J58362" s="3"/>
      <c r="K58362" s="5"/>
      <c r="L58362" s="8"/>
      <c r="N58362" s="5"/>
      <c r="O58362" s="10"/>
      <c r="P58362" s="8"/>
    </row>
    <row r="58363" spans="1:16" s="2" customFormat="1" x14ac:dyDescent="0.15">
      <c r="A58363" s="3"/>
      <c r="B58363" s="3"/>
      <c r="J58363" s="3"/>
      <c r="K58363" s="5"/>
      <c r="L58363" s="8"/>
      <c r="N58363" s="5"/>
      <c r="O58363" s="10"/>
      <c r="P58363" s="8"/>
    </row>
    <row r="58364" spans="1:16" s="2" customFormat="1" x14ac:dyDescent="0.15">
      <c r="A58364" s="3"/>
      <c r="B58364" s="3"/>
      <c r="J58364" s="3"/>
      <c r="K58364" s="5"/>
      <c r="L58364" s="8"/>
      <c r="N58364" s="5"/>
      <c r="O58364" s="10"/>
      <c r="P58364" s="8"/>
    </row>
    <row r="58365" spans="1:16" s="2" customFormat="1" x14ac:dyDescent="0.15">
      <c r="A58365" s="3"/>
      <c r="B58365" s="3"/>
      <c r="J58365" s="3"/>
      <c r="K58365" s="5"/>
      <c r="L58365" s="8"/>
      <c r="N58365" s="5"/>
      <c r="O58365" s="10"/>
      <c r="P58365" s="8"/>
    </row>
    <row r="58366" spans="1:16" s="2" customFormat="1" x14ac:dyDescent="0.15">
      <c r="A58366" s="3"/>
      <c r="B58366" s="3"/>
      <c r="J58366" s="3"/>
      <c r="K58366" s="5"/>
      <c r="L58366" s="8"/>
      <c r="N58366" s="5"/>
      <c r="O58366" s="10"/>
      <c r="P58366" s="8"/>
    </row>
    <row r="58367" spans="1:16" s="2" customFormat="1" x14ac:dyDescent="0.15">
      <c r="A58367" s="3"/>
      <c r="B58367" s="3"/>
      <c r="J58367" s="3"/>
      <c r="K58367" s="5"/>
      <c r="L58367" s="8"/>
      <c r="N58367" s="5"/>
      <c r="O58367" s="10"/>
      <c r="P58367" s="8"/>
    </row>
    <row r="58368" spans="1:16" s="2" customFormat="1" x14ac:dyDescent="0.15">
      <c r="A58368" s="3"/>
      <c r="B58368" s="3"/>
      <c r="J58368" s="3"/>
      <c r="K58368" s="5"/>
      <c r="L58368" s="8"/>
      <c r="N58368" s="5"/>
      <c r="O58368" s="10"/>
      <c r="P58368" s="8"/>
    </row>
    <row r="58369" spans="1:16" s="2" customFormat="1" x14ac:dyDescent="0.15">
      <c r="A58369" s="3"/>
      <c r="B58369" s="3"/>
      <c r="J58369" s="3"/>
      <c r="K58369" s="5"/>
      <c r="L58369" s="8"/>
      <c r="N58369" s="5"/>
      <c r="O58369" s="10"/>
      <c r="P58369" s="8"/>
    </row>
    <row r="58370" spans="1:16" s="2" customFormat="1" x14ac:dyDescent="0.15">
      <c r="A58370" s="3"/>
      <c r="B58370" s="3"/>
      <c r="J58370" s="3"/>
      <c r="K58370" s="5"/>
      <c r="L58370" s="8"/>
      <c r="N58370" s="5"/>
      <c r="O58370" s="10"/>
      <c r="P58370" s="8"/>
    </row>
    <row r="58371" spans="1:16" s="2" customFormat="1" x14ac:dyDescent="0.15">
      <c r="A58371" s="3"/>
      <c r="B58371" s="3"/>
      <c r="J58371" s="3"/>
      <c r="K58371" s="5"/>
      <c r="L58371" s="8"/>
      <c r="N58371" s="5"/>
      <c r="O58371" s="10"/>
      <c r="P58371" s="8"/>
    </row>
    <row r="58372" spans="1:16" s="2" customFormat="1" x14ac:dyDescent="0.15">
      <c r="A58372" s="3"/>
      <c r="B58372" s="3"/>
      <c r="J58372" s="3"/>
      <c r="K58372" s="5"/>
      <c r="L58372" s="8"/>
      <c r="N58372" s="5"/>
      <c r="O58372" s="10"/>
      <c r="P58372" s="8"/>
    </row>
    <row r="58373" spans="1:16" s="2" customFormat="1" x14ac:dyDescent="0.15">
      <c r="A58373" s="3"/>
      <c r="B58373" s="3"/>
      <c r="J58373" s="3"/>
      <c r="K58373" s="5"/>
      <c r="L58373" s="8"/>
      <c r="N58373" s="5"/>
      <c r="O58373" s="10"/>
      <c r="P58373" s="8"/>
    </row>
    <row r="58374" spans="1:16" s="2" customFormat="1" x14ac:dyDescent="0.15">
      <c r="A58374" s="3"/>
      <c r="B58374" s="3"/>
      <c r="J58374" s="3"/>
      <c r="K58374" s="5"/>
      <c r="L58374" s="8"/>
      <c r="N58374" s="5"/>
      <c r="O58374" s="10"/>
      <c r="P58374" s="8"/>
    </row>
    <row r="58375" spans="1:16" s="2" customFormat="1" x14ac:dyDescent="0.15">
      <c r="A58375" s="3"/>
      <c r="B58375" s="3"/>
      <c r="J58375" s="3"/>
      <c r="K58375" s="5"/>
      <c r="L58375" s="8"/>
      <c r="N58375" s="5"/>
      <c r="O58375" s="10"/>
      <c r="P58375" s="8"/>
    </row>
    <row r="58376" spans="1:16" s="2" customFormat="1" x14ac:dyDescent="0.15">
      <c r="A58376" s="3"/>
      <c r="B58376" s="3"/>
      <c r="J58376" s="3"/>
      <c r="K58376" s="5"/>
      <c r="L58376" s="8"/>
      <c r="N58376" s="5"/>
      <c r="O58376" s="10"/>
      <c r="P58376" s="8"/>
    </row>
    <row r="58377" spans="1:16" s="2" customFormat="1" x14ac:dyDescent="0.15">
      <c r="A58377" s="3"/>
      <c r="B58377" s="3"/>
      <c r="J58377" s="3"/>
      <c r="K58377" s="5"/>
      <c r="L58377" s="8"/>
      <c r="N58377" s="5"/>
      <c r="O58377" s="10"/>
      <c r="P58377" s="8"/>
    </row>
    <row r="58378" spans="1:16" s="2" customFormat="1" x14ac:dyDescent="0.15">
      <c r="A58378" s="3"/>
      <c r="B58378" s="3"/>
      <c r="J58378" s="3"/>
      <c r="K58378" s="5"/>
      <c r="L58378" s="8"/>
      <c r="N58378" s="5"/>
      <c r="O58378" s="10"/>
      <c r="P58378" s="8"/>
    </row>
    <row r="58379" spans="1:16" s="2" customFormat="1" x14ac:dyDescent="0.15">
      <c r="A58379" s="3"/>
      <c r="B58379" s="3"/>
      <c r="J58379" s="3"/>
      <c r="K58379" s="5"/>
      <c r="L58379" s="8"/>
      <c r="N58379" s="5"/>
      <c r="O58379" s="10"/>
      <c r="P58379" s="8"/>
    </row>
    <row r="58380" spans="1:16" s="2" customFormat="1" x14ac:dyDescent="0.15">
      <c r="A58380" s="3"/>
      <c r="B58380" s="3"/>
      <c r="J58380" s="3"/>
      <c r="K58380" s="5"/>
      <c r="L58380" s="8"/>
      <c r="N58380" s="5"/>
      <c r="O58380" s="10"/>
      <c r="P58380" s="8"/>
    </row>
    <row r="58381" spans="1:16" s="2" customFormat="1" x14ac:dyDescent="0.15">
      <c r="A58381" s="3"/>
      <c r="B58381" s="3"/>
      <c r="J58381" s="3"/>
      <c r="K58381" s="5"/>
      <c r="L58381" s="8"/>
      <c r="N58381" s="5"/>
      <c r="O58381" s="10"/>
      <c r="P58381" s="8"/>
    </row>
    <row r="58382" spans="1:16" s="2" customFormat="1" x14ac:dyDescent="0.15">
      <c r="A58382" s="3"/>
      <c r="B58382" s="3"/>
      <c r="J58382" s="3"/>
      <c r="K58382" s="5"/>
      <c r="L58382" s="8"/>
      <c r="N58382" s="5"/>
      <c r="O58382" s="10"/>
      <c r="P58382" s="8"/>
    </row>
    <row r="58383" spans="1:16" s="2" customFormat="1" x14ac:dyDescent="0.15">
      <c r="A58383" s="3"/>
      <c r="B58383" s="3"/>
      <c r="J58383" s="3"/>
      <c r="K58383" s="5"/>
      <c r="L58383" s="8"/>
      <c r="N58383" s="5"/>
      <c r="O58383" s="10"/>
      <c r="P58383" s="8"/>
    </row>
    <row r="58384" spans="1:16" s="2" customFormat="1" x14ac:dyDescent="0.15">
      <c r="A58384" s="3"/>
      <c r="B58384" s="3"/>
      <c r="J58384" s="3"/>
      <c r="K58384" s="5"/>
      <c r="L58384" s="8"/>
      <c r="N58384" s="5"/>
      <c r="O58384" s="10"/>
      <c r="P58384" s="8"/>
    </row>
    <row r="58385" spans="1:16" s="2" customFormat="1" x14ac:dyDescent="0.15">
      <c r="A58385" s="3"/>
      <c r="B58385" s="3"/>
      <c r="J58385" s="3"/>
      <c r="K58385" s="5"/>
      <c r="L58385" s="8"/>
      <c r="N58385" s="5"/>
      <c r="O58385" s="10"/>
      <c r="P58385" s="8"/>
    </row>
    <row r="58386" spans="1:16" s="2" customFormat="1" x14ac:dyDescent="0.15">
      <c r="A58386" s="3"/>
      <c r="B58386" s="3"/>
      <c r="J58386" s="3"/>
      <c r="K58386" s="5"/>
      <c r="L58386" s="8"/>
      <c r="N58386" s="5"/>
      <c r="O58386" s="10"/>
      <c r="P58386" s="8"/>
    </row>
    <row r="58387" spans="1:16" s="2" customFormat="1" x14ac:dyDescent="0.15">
      <c r="A58387" s="3"/>
      <c r="B58387" s="3"/>
      <c r="J58387" s="3"/>
      <c r="K58387" s="5"/>
      <c r="L58387" s="8"/>
      <c r="N58387" s="5"/>
      <c r="O58387" s="10"/>
      <c r="P58387" s="8"/>
    </row>
    <row r="58388" spans="1:16" s="2" customFormat="1" x14ac:dyDescent="0.15">
      <c r="A58388" s="3"/>
      <c r="B58388" s="3"/>
      <c r="J58388" s="3"/>
      <c r="K58388" s="5"/>
      <c r="L58388" s="8"/>
      <c r="N58388" s="5"/>
      <c r="O58388" s="10"/>
      <c r="P58388" s="8"/>
    </row>
    <row r="58389" spans="1:16" s="2" customFormat="1" x14ac:dyDescent="0.15">
      <c r="A58389" s="3"/>
      <c r="B58389" s="3"/>
      <c r="J58389" s="3"/>
      <c r="K58389" s="5"/>
      <c r="L58389" s="8"/>
      <c r="N58389" s="5"/>
      <c r="O58389" s="10"/>
      <c r="P58389" s="8"/>
    </row>
    <row r="58390" spans="1:16" s="2" customFormat="1" x14ac:dyDescent="0.15">
      <c r="A58390" s="3"/>
      <c r="B58390" s="3"/>
      <c r="J58390" s="3"/>
      <c r="K58390" s="5"/>
      <c r="L58390" s="8"/>
      <c r="N58390" s="5"/>
      <c r="O58390" s="10"/>
      <c r="P58390" s="8"/>
    </row>
    <row r="58391" spans="1:16" s="2" customFormat="1" x14ac:dyDescent="0.15">
      <c r="A58391" s="3"/>
      <c r="B58391" s="3"/>
      <c r="J58391" s="3"/>
      <c r="K58391" s="5"/>
      <c r="L58391" s="8"/>
      <c r="N58391" s="5"/>
      <c r="O58391" s="10"/>
      <c r="P58391" s="8"/>
    </row>
    <row r="58392" spans="1:16" s="2" customFormat="1" x14ac:dyDescent="0.15">
      <c r="A58392" s="3"/>
      <c r="B58392" s="3"/>
      <c r="J58392" s="3"/>
      <c r="K58392" s="5"/>
      <c r="L58392" s="8"/>
      <c r="N58392" s="5"/>
      <c r="O58392" s="10"/>
      <c r="P58392" s="8"/>
    </row>
    <row r="58393" spans="1:16" s="2" customFormat="1" x14ac:dyDescent="0.15">
      <c r="A58393" s="3"/>
      <c r="B58393" s="3"/>
      <c r="J58393" s="3"/>
      <c r="K58393" s="5"/>
      <c r="L58393" s="8"/>
      <c r="N58393" s="5"/>
      <c r="O58393" s="10"/>
      <c r="P58393" s="8"/>
    </row>
    <row r="58394" spans="1:16" s="2" customFormat="1" x14ac:dyDescent="0.15">
      <c r="A58394" s="3"/>
      <c r="B58394" s="3"/>
      <c r="J58394" s="3"/>
      <c r="K58394" s="5"/>
      <c r="L58394" s="8"/>
      <c r="N58394" s="5"/>
      <c r="O58394" s="10"/>
      <c r="P58394" s="8"/>
    </row>
    <row r="58395" spans="1:16" s="2" customFormat="1" x14ac:dyDescent="0.15">
      <c r="A58395" s="3"/>
      <c r="B58395" s="3"/>
      <c r="J58395" s="3"/>
      <c r="K58395" s="5"/>
      <c r="L58395" s="8"/>
      <c r="N58395" s="5"/>
      <c r="O58395" s="10"/>
      <c r="P58395" s="8"/>
    </row>
    <row r="58396" spans="1:16" s="2" customFormat="1" x14ac:dyDescent="0.15">
      <c r="A58396" s="3"/>
      <c r="B58396" s="3"/>
      <c r="J58396" s="3"/>
      <c r="K58396" s="5"/>
      <c r="L58396" s="8"/>
      <c r="N58396" s="5"/>
      <c r="O58396" s="10"/>
      <c r="P58396" s="8"/>
    </row>
    <row r="58397" spans="1:16" s="2" customFormat="1" x14ac:dyDescent="0.15">
      <c r="A58397" s="3"/>
      <c r="B58397" s="3"/>
      <c r="J58397" s="3"/>
      <c r="K58397" s="5"/>
      <c r="L58397" s="8"/>
      <c r="N58397" s="5"/>
      <c r="O58397" s="10"/>
      <c r="P58397" s="8"/>
    </row>
    <row r="58398" spans="1:16" s="2" customFormat="1" x14ac:dyDescent="0.15">
      <c r="A58398" s="3"/>
      <c r="B58398" s="3"/>
      <c r="J58398" s="3"/>
      <c r="K58398" s="5"/>
      <c r="L58398" s="8"/>
      <c r="N58398" s="5"/>
      <c r="O58398" s="10"/>
      <c r="P58398" s="8"/>
    </row>
    <row r="58399" spans="1:16" s="2" customFormat="1" x14ac:dyDescent="0.15">
      <c r="A58399" s="3"/>
      <c r="B58399" s="3"/>
      <c r="J58399" s="3"/>
      <c r="K58399" s="5"/>
      <c r="L58399" s="8"/>
      <c r="N58399" s="5"/>
      <c r="O58399" s="10"/>
      <c r="P58399" s="8"/>
    </row>
    <row r="58400" spans="1:16" s="2" customFormat="1" x14ac:dyDescent="0.15">
      <c r="A58400" s="3"/>
      <c r="B58400" s="3"/>
      <c r="J58400" s="3"/>
      <c r="K58400" s="5"/>
      <c r="L58400" s="8"/>
      <c r="N58400" s="5"/>
      <c r="O58400" s="10"/>
      <c r="P58400" s="8"/>
    </row>
    <row r="58401" spans="1:16" s="2" customFormat="1" x14ac:dyDescent="0.15">
      <c r="A58401" s="3"/>
      <c r="B58401" s="3"/>
      <c r="J58401" s="3"/>
      <c r="K58401" s="5"/>
      <c r="L58401" s="8"/>
      <c r="N58401" s="5"/>
      <c r="O58401" s="10"/>
      <c r="P58401" s="8"/>
    </row>
    <row r="58402" spans="1:16" s="2" customFormat="1" x14ac:dyDescent="0.15">
      <c r="A58402" s="3"/>
      <c r="B58402" s="3"/>
      <c r="J58402" s="3"/>
      <c r="K58402" s="5"/>
      <c r="L58402" s="8"/>
      <c r="N58402" s="5"/>
      <c r="O58402" s="10"/>
      <c r="P58402" s="8"/>
    </row>
    <row r="58403" spans="1:16" s="2" customFormat="1" x14ac:dyDescent="0.15">
      <c r="A58403" s="3"/>
      <c r="B58403" s="3"/>
      <c r="J58403" s="3"/>
      <c r="K58403" s="5"/>
      <c r="L58403" s="8"/>
      <c r="N58403" s="5"/>
      <c r="O58403" s="10"/>
      <c r="P58403" s="8"/>
    </row>
    <row r="58404" spans="1:16" s="2" customFormat="1" x14ac:dyDescent="0.15">
      <c r="A58404" s="3"/>
      <c r="B58404" s="3"/>
      <c r="J58404" s="3"/>
      <c r="K58404" s="5"/>
      <c r="L58404" s="8"/>
      <c r="N58404" s="5"/>
      <c r="O58404" s="10"/>
      <c r="P58404" s="8"/>
    </row>
    <row r="58405" spans="1:16" s="2" customFormat="1" x14ac:dyDescent="0.15">
      <c r="A58405" s="3"/>
      <c r="B58405" s="3"/>
      <c r="J58405" s="3"/>
      <c r="K58405" s="5"/>
      <c r="L58405" s="8"/>
      <c r="N58405" s="5"/>
      <c r="O58405" s="10"/>
      <c r="P58405" s="8"/>
    </row>
    <row r="58406" spans="1:16" s="2" customFormat="1" x14ac:dyDescent="0.15">
      <c r="A58406" s="3"/>
      <c r="B58406" s="3"/>
      <c r="J58406" s="3"/>
      <c r="K58406" s="5"/>
      <c r="L58406" s="8"/>
      <c r="N58406" s="5"/>
      <c r="O58406" s="10"/>
      <c r="P58406" s="8"/>
    </row>
    <row r="58407" spans="1:16" s="2" customFormat="1" x14ac:dyDescent="0.15">
      <c r="A58407" s="3"/>
      <c r="B58407" s="3"/>
      <c r="J58407" s="3"/>
      <c r="K58407" s="5"/>
      <c r="L58407" s="8"/>
      <c r="N58407" s="5"/>
      <c r="O58407" s="10"/>
      <c r="P58407" s="8"/>
    </row>
    <row r="58408" spans="1:16" s="2" customFormat="1" x14ac:dyDescent="0.15">
      <c r="A58408" s="3"/>
      <c r="B58408" s="3"/>
      <c r="J58408" s="3"/>
      <c r="K58408" s="5"/>
      <c r="L58408" s="8"/>
      <c r="N58408" s="5"/>
      <c r="O58408" s="10"/>
      <c r="P58408" s="8"/>
    </row>
    <row r="58409" spans="1:16" s="2" customFormat="1" x14ac:dyDescent="0.15">
      <c r="A58409" s="3"/>
      <c r="B58409" s="3"/>
      <c r="J58409" s="3"/>
      <c r="K58409" s="5"/>
      <c r="L58409" s="8"/>
      <c r="N58409" s="5"/>
      <c r="O58409" s="10"/>
      <c r="P58409" s="8"/>
    </row>
    <row r="58410" spans="1:16" s="2" customFormat="1" x14ac:dyDescent="0.15">
      <c r="A58410" s="3"/>
      <c r="B58410" s="3"/>
      <c r="J58410" s="3"/>
      <c r="K58410" s="5"/>
      <c r="L58410" s="8"/>
      <c r="N58410" s="5"/>
      <c r="O58410" s="10"/>
      <c r="P58410" s="8"/>
    </row>
    <row r="58411" spans="1:16" s="2" customFormat="1" x14ac:dyDescent="0.15">
      <c r="A58411" s="3"/>
      <c r="B58411" s="3"/>
      <c r="J58411" s="3"/>
      <c r="K58411" s="5"/>
      <c r="L58411" s="8"/>
      <c r="N58411" s="5"/>
      <c r="O58411" s="10"/>
      <c r="P58411" s="8"/>
    </row>
    <row r="58412" spans="1:16" s="2" customFormat="1" x14ac:dyDescent="0.15">
      <c r="A58412" s="3"/>
      <c r="B58412" s="3"/>
      <c r="J58412" s="3"/>
      <c r="K58412" s="5"/>
      <c r="L58412" s="8"/>
      <c r="N58412" s="5"/>
      <c r="O58412" s="10"/>
      <c r="P58412" s="8"/>
    </row>
    <row r="58413" spans="1:16" s="2" customFormat="1" x14ac:dyDescent="0.15">
      <c r="A58413" s="3"/>
      <c r="B58413" s="3"/>
      <c r="J58413" s="3"/>
      <c r="K58413" s="5"/>
      <c r="L58413" s="8"/>
      <c r="N58413" s="5"/>
      <c r="O58413" s="10"/>
      <c r="P58413" s="8"/>
    </row>
    <row r="58414" spans="1:16" s="2" customFormat="1" x14ac:dyDescent="0.15">
      <c r="A58414" s="3"/>
      <c r="B58414" s="3"/>
      <c r="J58414" s="3"/>
      <c r="K58414" s="5"/>
      <c r="L58414" s="8"/>
      <c r="N58414" s="5"/>
      <c r="O58414" s="10"/>
      <c r="P58414" s="8"/>
    </row>
    <row r="58415" spans="1:16" s="2" customFormat="1" x14ac:dyDescent="0.15">
      <c r="A58415" s="3"/>
      <c r="B58415" s="3"/>
      <c r="J58415" s="3"/>
      <c r="K58415" s="5"/>
      <c r="L58415" s="8"/>
      <c r="N58415" s="5"/>
      <c r="O58415" s="10"/>
      <c r="P58415" s="8"/>
    </row>
    <row r="58416" spans="1:16" s="2" customFormat="1" x14ac:dyDescent="0.15">
      <c r="A58416" s="3"/>
      <c r="B58416" s="3"/>
      <c r="J58416" s="3"/>
      <c r="K58416" s="5"/>
      <c r="L58416" s="8"/>
      <c r="N58416" s="5"/>
      <c r="O58416" s="10"/>
      <c r="P58416" s="8"/>
    </row>
    <row r="58417" spans="1:16" s="2" customFormat="1" x14ac:dyDescent="0.15">
      <c r="A58417" s="3"/>
      <c r="B58417" s="3"/>
      <c r="J58417" s="3"/>
      <c r="K58417" s="5"/>
      <c r="L58417" s="8"/>
      <c r="N58417" s="5"/>
      <c r="O58417" s="10"/>
      <c r="P58417" s="8"/>
    </row>
    <row r="58418" spans="1:16" s="2" customFormat="1" x14ac:dyDescent="0.15">
      <c r="A58418" s="3"/>
      <c r="B58418" s="3"/>
      <c r="J58418" s="3"/>
      <c r="K58418" s="5"/>
      <c r="L58418" s="8"/>
      <c r="N58418" s="5"/>
      <c r="O58418" s="10"/>
      <c r="P58418" s="8"/>
    </row>
    <row r="58419" spans="1:16" s="2" customFormat="1" x14ac:dyDescent="0.15">
      <c r="A58419" s="3"/>
      <c r="B58419" s="3"/>
      <c r="J58419" s="3"/>
      <c r="K58419" s="5"/>
      <c r="L58419" s="8"/>
      <c r="N58419" s="5"/>
      <c r="O58419" s="10"/>
      <c r="P58419" s="8"/>
    </row>
    <row r="58420" spans="1:16" s="2" customFormat="1" x14ac:dyDescent="0.15">
      <c r="A58420" s="3"/>
      <c r="B58420" s="3"/>
      <c r="J58420" s="3"/>
      <c r="K58420" s="5"/>
      <c r="L58420" s="8"/>
      <c r="N58420" s="5"/>
      <c r="O58420" s="10"/>
      <c r="P58420" s="8"/>
    </row>
    <row r="58421" spans="1:16" s="2" customFormat="1" x14ac:dyDescent="0.15">
      <c r="A58421" s="3"/>
      <c r="B58421" s="3"/>
      <c r="J58421" s="3"/>
      <c r="K58421" s="5"/>
      <c r="L58421" s="8"/>
      <c r="N58421" s="5"/>
      <c r="O58421" s="10"/>
      <c r="P58421" s="8"/>
    </row>
    <row r="58422" spans="1:16" s="2" customFormat="1" x14ac:dyDescent="0.15">
      <c r="A58422" s="3"/>
      <c r="B58422" s="3"/>
      <c r="J58422" s="3"/>
      <c r="K58422" s="5"/>
      <c r="L58422" s="8"/>
      <c r="N58422" s="5"/>
      <c r="O58422" s="10"/>
      <c r="P58422" s="8"/>
    </row>
    <row r="58423" spans="1:16" s="2" customFormat="1" x14ac:dyDescent="0.15">
      <c r="A58423" s="3"/>
      <c r="B58423" s="3"/>
      <c r="J58423" s="3"/>
      <c r="K58423" s="5"/>
      <c r="L58423" s="8"/>
      <c r="N58423" s="5"/>
      <c r="O58423" s="10"/>
      <c r="P58423" s="8"/>
    </row>
    <row r="58424" spans="1:16" s="2" customFormat="1" x14ac:dyDescent="0.15">
      <c r="A58424" s="3"/>
      <c r="B58424" s="3"/>
      <c r="J58424" s="3"/>
      <c r="K58424" s="5"/>
      <c r="L58424" s="8"/>
      <c r="N58424" s="5"/>
      <c r="O58424" s="10"/>
      <c r="P58424" s="8"/>
    </row>
    <row r="58425" spans="1:16" s="2" customFormat="1" x14ac:dyDescent="0.15">
      <c r="A58425" s="3"/>
      <c r="B58425" s="3"/>
      <c r="J58425" s="3"/>
      <c r="K58425" s="5"/>
      <c r="L58425" s="8"/>
      <c r="N58425" s="5"/>
      <c r="O58425" s="10"/>
      <c r="P58425" s="8"/>
    </row>
    <row r="58426" spans="1:16" s="2" customFormat="1" x14ac:dyDescent="0.15">
      <c r="A58426" s="3"/>
      <c r="B58426" s="3"/>
      <c r="J58426" s="3"/>
      <c r="K58426" s="5"/>
      <c r="L58426" s="8"/>
      <c r="N58426" s="5"/>
      <c r="O58426" s="10"/>
      <c r="P58426" s="8"/>
    </row>
    <row r="58427" spans="1:16" s="2" customFormat="1" x14ac:dyDescent="0.15">
      <c r="A58427" s="3"/>
      <c r="B58427" s="3"/>
      <c r="J58427" s="3"/>
      <c r="K58427" s="5"/>
      <c r="L58427" s="8"/>
      <c r="N58427" s="5"/>
      <c r="O58427" s="10"/>
      <c r="P58427" s="8"/>
    </row>
    <row r="58428" spans="1:16" s="2" customFormat="1" x14ac:dyDescent="0.15">
      <c r="A58428" s="3"/>
      <c r="B58428" s="3"/>
      <c r="J58428" s="3"/>
      <c r="K58428" s="5"/>
      <c r="L58428" s="8"/>
      <c r="N58428" s="5"/>
      <c r="O58428" s="10"/>
      <c r="P58428" s="8"/>
    </row>
    <row r="58429" spans="1:16" s="2" customFormat="1" x14ac:dyDescent="0.15">
      <c r="A58429" s="3"/>
      <c r="B58429" s="3"/>
      <c r="J58429" s="3"/>
      <c r="K58429" s="5"/>
      <c r="L58429" s="8"/>
      <c r="N58429" s="5"/>
      <c r="O58429" s="10"/>
      <c r="P58429" s="8"/>
    </row>
    <row r="58430" spans="1:16" s="2" customFormat="1" x14ac:dyDescent="0.15">
      <c r="A58430" s="3"/>
      <c r="B58430" s="3"/>
      <c r="J58430" s="3"/>
      <c r="K58430" s="5"/>
      <c r="L58430" s="8"/>
      <c r="N58430" s="5"/>
      <c r="O58430" s="10"/>
      <c r="P58430" s="8"/>
    </row>
    <row r="58431" spans="1:16" s="2" customFormat="1" x14ac:dyDescent="0.15">
      <c r="A58431" s="3"/>
      <c r="B58431" s="3"/>
      <c r="J58431" s="3"/>
      <c r="K58431" s="5"/>
      <c r="L58431" s="8"/>
      <c r="N58431" s="5"/>
      <c r="O58431" s="10"/>
      <c r="P58431" s="8"/>
    </row>
    <row r="58432" spans="1:16" s="2" customFormat="1" x14ac:dyDescent="0.15">
      <c r="A58432" s="3"/>
      <c r="B58432" s="3"/>
      <c r="J58432" s="3"/>
      <c r="K58432" s="5"/>
      <c r="L58432" s="8"/>
      <c r="N58432" s="5"/>
      <c r="O58432" s="10"/>
      <c r="P58432" s="8"/>
    </row>
    <row r="58433" spans="1:16" s="2" customFormat="1" x14ac:dyDescent="0.15">
      <c r="A58433" s="3"/>
      <c r="B58433" s="3"/>
      <c r="J58433" s="3"/>
      <c r="K58433" s="5"/>
      <c r="L58433" s="8"/>
      <c r="N58433" s="5"/>
      <c r="O58433" s="10"/>
      <c r="P58433" s="8"/>
    </row>
    <row r="58434" spans="1:16" s="2" customFormat="1" x14ac:dyDescent="0.15">
      <c r="A58434" s="3"/>
      <c r="B58434" s="3"/>
      <c r="J58434" s="3"/>
      <c r="K58434" s="5"/>
      <c r="L58434" s="8"/>
      <c r="N58434" s="5"/>
      <c r="O58434" s="10"/>
      <c r="P58434" s="8"/>
    </row>
    <row r="58435" spans="1:16" s="2" customFormat="1" x14ac:dyDescent="0.15">
      <c r="A58435" s="3"/>
      <c r="B58435" s="3"/>
      <c r="J58435" s="3"/>
      <c r="K58435" s="5"/>
      <c r="L58435" s="8"/>
      <c r="N58435" s="5"/>
      <c r="O58435" s="10"/>
      <c r="P58435" s="8"/>
    </row>
    <row r="58436" spans="1:16" s="2" customFormat="1" x14ac:dyDescent="0.15">
      <c r="A58436" s="3"/>
      <c r="B58436" s="3"/>
      <c r="J58436" s="3"/>
      <c r="K58436" s="5"/>
      <c r="L58436" s="8"/>
      <c r="N58436" s="5"/>
      <c r="O58436" s="10"/>
      <c r="P58436" s="8"/>
    </row>
    <row r="58437" spans="1:16" s="2" customFormat="1" x14ac:dyDescent="0.15">
      <c r="A58437" s="3"/>
      <c r="B58437" s="3"/>
      <c r="J58437" s="3"/>
      <c r="K58437" s="5"/>
      <c r="L58437" s="8"/>
      <c r="N58437" s="5"/>
      <c r="O58437" s="10"/>
      <c r="P58437" s="8"/>
    </row>
    <row r="58438" spans="1:16" s="2" customFormat="1" x14ac:dyDescent="0.15">
      <c r="A58438" s="3"/>
      <c r="B58438" s="3"/>
      <c r="J58438" s="3"/>
      <c r="K58438" s="5"/>
      <c r="L58438" s="8"/>
      <c r="N58438" s="5"/>
      <c r="O58438" s="10"/>
      <c r="P58438" s="8"/>
    </row>
    <row r="58439" spans="1:16" s="2" customFormat="1" x14ac:dyDescent="0.15">
      <c r="A58439" s="3"/>
      <c r="B58439" s="3"/>
      <c r="J58439" s="3"/>
      <c r="K58439" s="5"/>
      <c r="L58439" s="8"/>
      <c r="N58439" s="5"/>
      <c r="O58439" s="10"/>
      <c r="P58439" s="8"/>
    </row>
    <row r="58440" spans="1:16" s="2" customFormat="1" x14ac:dyDescent="0.15">
      <c r="A58440" s="3"/>
      <c r="B58440" s="3"/>
      <c r="J58440" s="3"/>
      <c r="K58440" s="5"/>
      <c r="L58440" s="8"/>
      <c r="N58440" s="5"/>
      <c r="O58440" s="10"/>
      <c r="P58440" s="8"/>
    </row>
    <row r="58441" spans="1:16" s="2" customFormat="1" x14ac:dyDescent="0.15">
      <c r="A58441" s="3"/>
      <c r="B58441" s="3"/>
      <c r="J58441" s="3"/>
      <c r="K58441" s="5"/>
      <c r="L58441" s="8"/>
      <c r="N58441" s="5"/>
      <c r="O58441" s="10"/>
      <c r="P58441" s="8"/>
    </row>
    <row r="58442" spans="1:16" s="2" customFormat="1" x14ac:dyDescent="0.15">
      <c r="A58442" s="3"/>
      <c r="B58442" s="3"/>
      <c r="J58442" s="3"/>
      <c r="K58442" s="5"/>
      <c r="L58442" s="8"/>
      <c r="N58442" s="5"/>
      <c r="O58442" s="10"/>
      <c r="P58442" s="8"/>
    </row>
    <row r="58443" spans="1:16" s="2" customFormat="1" x14ac:dyDescent="0.15">
      <c r="A58443" s="3"/>
      <c r="B58443" s="3"/>
      <c r="J58443" s="3"/>
      <c r="K58443" s="5"/>
      <c r="L58443" s="8"/>
      <c r="N58443" s="5"/>
      <c r="O58443" s="10"/>
      <c r="P58443" s="8"/>
    </row>
    <row r="58444" spans="1:16" s="2" customFormat="1" x14ac:dyDescent="0.15">
      <c r="A58444" s="3"/>
      <c r="B58444" s="3"/>
      <c r="J58444" s="3"/>
      <c r="K58444" s="5"/>
      <c r="L58444" s="8"/>
      <c r="N58444" s="5"/>
      <c r="O58444" s="10"/>
      <c r="P58444" s="8"/>
    </row>
    <row r="58445" spans="1:16" s="2" customFormat="1" x14ac:dyDescent="0.15">
      <c r="A58445" s="3"/>
      <c r="B58445" s="3"/>
      <c r="J58445" s="3"/>
      <c r="K58445" s="5"/>
      <c r="L58445" s="8"/>
      <c r="N58445" s="5"/>
      <c r="O58445" s="10"/>
      <c r="P58445" s="8"/>
    </row>
    <row r="58446" spans="1:16" s="2" customFormat="1" x14ac:dyDescent="0.15">
      <c r="A58446" s="3"/>
      <c r="B58446" s="3"/>
      <c r="J58446" s="3"/>
      <c r="K58446" s="5"/>
      <c r="L58446" s="8"/>
      <c r="N58446" s="5"/>
      <c r="O58446" s="10"/>
      <c r="P58446" s="8"/>
    </row>
    <row r="58447" spans="1:16" s="2" customFormat="1" x14ac:dyDescent="0.15">
      <c r="A58447" s="3"/>
      <c r="B58447" s="3"/>
      <c r="J58447" s="3"/>
      <c r="K58447" s="5"/>
      <c r="L58447" s="8"/>
      <c r="N58447" s="5"/>
      <c r="O58447" s="10"/>
      <c r="P58447" s="8"/>
    </row>
    <row r="58448" spans="1:16" s="2" customFormat="1" x14ac:dyDescent="0.15">
      <c r="A58448" s="3"/>
      <c r="B58448" s="3"/>
      <c r="J58448" s="3"/>
      <c r="K58448" s="5"/>
      <c r="L58448" s="8"/>
      <c r="N58448" s="5"/>
      <c r="O58448" s="10"/>
      <c r="P58448" s="8"/>
    </row>
    <row r="58449" spans="1:16" s="2" customFormat="1" x14ac:dyDescent="0.15">
      <c r="A58449" s="3"/>
      <c r="B58449" s="3"/>
      <c r="J58449" s="3"/>
      <c r="K58449" s="5"/>
      <c r="L58449" s="8"/>
      <c r="N58449" s="5"/>
      <c r="O58449" s="10"/>
      <c r="P58449" s="8"/>
    </row>
    <row r="58450" spans="1:16" s="2" customFormat="1" x14ac:dyDescent="0.15">
      <c r="A58450" s="3"/>
      <c r="B58450" s="3"/>
      <c r="J58450" s="3"/>
      <c r="K58450" s="5"/>
      <c r="L58450" s="8"/>
      <c r="N58450" s="5"/>
      <c r="O58450" s="10"/>
      <c r="P58450" s="8"/>
    </row>
    <row r="58451" spans="1:16" s="2" customFormat="1" x14ac:dyDescent="0.15">
      <c r="A58451" s="3"/>
      <c r="B58451" s="3"/>
      <c r="J58451" s="3"/>
      <c r="K58451" s="5"/>
      <c r="L58451" s="8"/>
      <c r="N58451" s="5"/>
      <c r="O58451" s="10"/>
      <c r="P58451" s="8"/>
    </row>
    <row r="58452" spans="1:16" s="2" customFormat="1" x14ac:dyDescent="0.15">
      <c r="A58452" s="3"/>
      <c r="B58452" s="3"/>
      <c r="J58452" s="3"/>
      <c r="K58452" s="5"/>
      <c r="L58452" s="8"/>
      <c r="N58452" s="5"/>
      <c r="O58452" s="10"/>
      <c r="P58452" s="8"/>
    </row>
    <row r="58453" spans="1:16" s="2" customFormat="1" x14ac:dyDescent="0.15">
      <c r="A58453" s="3"/>
      <c r="B58453" s="3"/>
      <c r="J58453" s="3"/>
      <c r="K58453" s="5"/>
      <c r="L58453" s="8"/>
      <c r="N58453" s="5"/>
      <c r="O58453" s="10"/>
      <c r="P58453" s="8"/>
    </row>
    <row r="58454" spans="1:16" s="2" customFormat="1" x14ac:dyDescent="0.15">
      <c r="A58454" s="3"/>
      <c r="B58454" s="3"/>
      <c r="J58454" s="3"/>
      <c r="K58454" s="5"/>
      <c r="L58454" s="8"/>
      <c r="N58454" s="5"/>
      <c r="O58454" s="10"/>
      <c r="P58454" s="8"/>
    </row>
    <row r="58455" spans="1:16" s="2" customFormat="1" x14ac:dyDescent="0.15">
      <c r="A58455" s="3"/>
      <c r="B58455" s="3"/>
      <c r="J58455" s="3"/>
      <c r="K58455" s="5"/>
      <c r="L58455" s="8"/>
      <c r="N58455" s="5"/>
      <c r="O58455" s="10"/>
      <c r="P58455" s="8"/>
    </row>
    <row r="58456" spans="1:16" s="2" customFormat="1" x14ac:dyDescent="0.15">
      <c r="A58456" s="3"/>
      <c r="B58456" s="3"/>
      <c r="J58456" s="3"/>
      <c r="K58456" s="5"/>
      <c r="L58456" s="8"/>
      <c r="N58456" s="5"/>
      <c r="O58456" s="10"/>
      <c r="P58456" s="8"/>
    </row>
    <row r="58457" spans="1:16" s="2" customFormat="1" x14ac:dyDescent="0.15">
      <c r="A58457" s="3"/>
      <c r="B58457" s="3"/>
      <c r="J58457" s="3"/>
      <c r="K58457" s="5"/>
      <c r="L58457" s="8"/>
      <c r="N58457" s="5"/>
      <c r="O58457" s="10"/>
      <c r="P58457" s="8"/>
    </row>
    <row r="58458" spans="1:16" s="2" customFormat="1" x14ac:dyDescent="0.15">
      <c r="A58458" s="3"/>
      <c r="B58458" s="3"/>
      <c r="J58458" s="3"/>
      <c r="K58458" s="5"/>
      <c r="L58458" s="8"/>
      <c r="N58458" s="5"/>
      <c r="O58458" s="10"/>
      <c r="P58458" s="8"/>
    </row>
    <row r="58459" spans="1:16" s="2" customFormat="1" x14ac:dyDescent="0.15">
      <c r="A58459" s="3"/>
      <c r="B58459" s="3"/>
      <c r="J58459" s="3"/>
      <c r="K58459" s="5"/>
      <c r="L58459" s="8"/>
      <c r="N58459" s="5"/>
      <c r="O58459" s="10"/>
      <c r="P58459" s="8"/>
    </row>
    <row r="58460" spans="1:16" s="2" customFormat="1" x14ac:dyDescent="0.15">
      <c r="A58460" s="3"/>
      <c r="B58460" s="3"/>
      <c r="J58460" s="3"/>
      <c r="K58460" s="5"/>
      <c r="L58460" s="8"/>
      <c r="N58460" s="5"/>
      <c r="O58460" s="10"/>
      <c r="P58460" s="8"/>
    </row>
    <row r="58461" spans="1:16" s="2" customFormat="1" x14ac:dyDescent="0.15">
      <c r="A58461" s="3"/>
      <c r="B58461" s="3"/>
      <c r="J58461" s="3"/>
      <c r="K58461" s="5"/>
      <c r="L58461" s="8"/>
      <c r="N58461" s="5"/>
      <c r="O58461" s="10"/>
      <c r="P58461" s="8"/>
    </row>
    <row r="58462" spans="1:16" s="2" customFormat="1" x14ac:dyDescent="0.15">
      <c r="A58462" s="3"/>
      <c r="B58462" s="3"/>
      <c r="J58462" s="3"/>
      <c r="K58462" s="5"/>
      <c r="L58462" s="8"/>
      <c r="N58462" s="5"/>
      <c r="O58462" s="10"/>
      <c r="P58462" s="8"/>
    </row>
    <row r="58463" spans="1:16" s="2" customFormat="1" x14ac:dyDescent="0.15">
      <c r="A58463" s="3"/>
      <c r="B58463" s="3"/>
      <c r="J58463" s="3"/>
      <c r="K58463" s="5"/>
      <c r="L58463" s="8"/>
      <c r="N58463" s="5"/>
      <c r="O58463" s="10"/>
      <c r="P58463" s="8"/>
    </row>
    <row r="58464" spans="1:16" s="2" customFormat="1" x14ac:dyDescent="0.15">
      <c r="A58464" s="3"/>
      <c r="B58464" s="3"/>
      <c r="J58464" s="3"/>
      <c r="K58464" s="5"/>
      <c r="L58464" s="8"/>
      <c r="N58464" s="5"/>
      <c r="O58464" s="10"/>
      <c r="P58464" s="8"/>
    </row>
    <row r="58465" spans="1:16" s="2" customFormat="1" x14ac:dyDescent="0.15">
      <c r="A58465" s="3"/>
      <c r="B58465" s="3"/>
      <c r="J58465" s="3"/>
      <c r="K58465" s="5"/>
      <c r="L58465" s="8"/>
      <c r="N58465" s="5"/>
      <c r="O58465" s="10"/>
      <c r="P58465" s="8"/>
    </row>
    <row r="58466" spans="1:16" s="2" customFormat="1" x14ac:dyDescent="0.15">
      <c r="A58466" s="3"/>
      <c r="B58466" s="3"/>
      <c r="J58466" s="3"/>
      <c r="K58466" s="5"/>
      <c r="L58466" s="8"/>
      <c r="N58466" s="5"/>
      <c r="O58466" s="10"/>
      <c r="P58466" s="8"/>
    </row>
    <row r="58467" spans="1:16" s="2" customFormat="1" x14ac:dyDescent="0.15">
      <c r="A58467" s="3"/>
      <c r="B58467" s="3"/>
      <c r="J58467" s="3"/>
      <c r="K58467" s="5"/>
      <c r="L58467" s="8"/>
      <c r="N58467" s="5"/>
      <c r="O58467" s="10"/>
      <c r="P58467" s="8"/>
    </row>
    <row r="58468" spans="1:16" s="2" customFormat="1" x14ac:dyDescent="0.15">
      <c r="A58468" s="3"/>
      <c r="B58468" s="3"/>
      <c r="J58468" s="3"/>
      <c r="K58468" s="5"/>
      <c r="L58468" s="8"/>
      <c r="N58468" s="5"/>
      <c r="O58468" s="10"/>
      <c r="P58468" s="8"/>
    </row>
    <row r="58469" spans="1:16" s="2" customFormat="1" x14ac:dyDescent="0.15">
      <c r="A58469" s="3"/>
      <c r="B58469" s="3"/>
      <c r="J58469" s="3"/>
      <c r="K58469" s="5"/>
      <c r="L58469" s="8"/>
      <c r="N58469" s="5"/>
      <c r="O58469" s="10"/>
      <c r="P58469" s="8"/>
    </row>
    <row r="58470" spans="1:16" s="2" customFormat="1" x14ac:dyDescent="0.15">
      <c r="A58470" s="3"/>
      <c r="B58470" s="3"/>
      <c r="J58470" s="3"/>
      <c r="K58470" s="5"/>
      <c r="L58470" s="8"/>
      <c r="N58470" s="5"/>
      <c r="O58470" s="10"/>
      <c r="P58470" s="8"/>
    </row>
    <row r="58471" spans="1:16" s="2" customFormat="1" x14ac:dyDescent="0.15">
      <c r="A58471" s="3"/>
      <c r="B58471" s="3"/>
      <c r="J58471" s="3"/>
      <c r="K58471" s="5"/>
      <c r="L58471" s="8"/>
      <c r="N58471" s="5"/>
      <c r="O58471" s="10"/>
      <c r="P58471" s="8"/>
    </row>
    <row r="58472" spans="1:16" s="2" customFormat="1" x14ac:dyDescent="0.15">
      <c r="A58472" s="3"/>
      <c r="B58472" s="3"/>
      <c r="J58472" s="3"/>
      <c r="K58472" s="5"/>
      <c r="L58472" s="8"/>
      <c r="N58472" s="5"/>
      <c r="O58472" s="10"/>
      <c r="P58472" s="8"/>
    </row>
    <row r="58473" spans="1:16" s="2" customFormat="1" x14ac:dyDescent="0.15">
      <c r="A58473" s="3"/>
      <c r="B58473" s="3"/>
      <c r="J58473" s="3"/>
      <c r="K58473" s="5"/>
      <c r="L58473" s="8"/>
      <c r="N58473" s="5"/>
      <c r="O58473" s="10"/>
      <c r="P58473" s="8"/>
    </row>
    <row r="58474" spans="1:16" s="2" customFormat="1" x14ac:dyDescent="0.15">
      <c r="A58474" s="3"/>
      <c r="B58474" s="3"/>
      <c r="J58474" s="3"/>
      <c r="K58474" s="5"/>
      <c r="L58474" s="8"/>
      <c r="N58474" s="5"/>
      <c r="O58474" s="10"/>
      <c r="P58474" s="8"/>
    </row>
    <row r="58475" spans="1:16" s="2" customFormat="1" x14ac:dyDescent="0.15">
      <c r="A58475" s="3"/>
      <c r="B58475" s="3"/>
      <c r="J58475" s="3"/>
      <c r="K58475" s="5"/>
      <c r="L58475" s="8"/>
      <c r="N58475" s="5"/>
      <c r="O58475" s="10"/>
      <c r="P58475" s="8"/>
    </row>
    <row r="58476" spans="1:16" s="2" customFormat="1" x14ac:dyDescent="0.15">
      <c r="A58476" s="3"/>
      <c r="B58476" s="3"/>
      <c r="J58476" s="3"/>
      <c r="K58476" s="5"/>
      <c r="L58476" s="8"/>
      <c r="N58476" s="5"/>
      <c r="O58476" s="10"/>
      <c r="P58476" s="8"/>
    </row>
    <row r="58477" spans="1:16" s="2" customFormat="1" x14ac:dyDescent="0.15">
      <c r="A58477" s="3"/>
      <c r="B58477" s="3"/>
      <c r="J58477" s="3"/>
      <c r="K58477" s="5"/>
      <c r="L58477" s="8"/>
      <c r="N58477" s="5"/>
      <c r="O58477" s="10"/>
      <c r="P58477" s="8"/>
    </row>
    <row r="58478" spans="1:16" s="2" customFormat="1" x14ac:dyDescent="0.15">
      <c r="A58478" s="3"/>
      <c r="B58478" s="3"/>
      <c r="J58478" s="3"/>
      <c r="K58478" s="5"/>
      <c r="L58478" s="8"/>
      <c r="N58478" s="5"/>
      <c r="O58478" s="10"/>
      <c r="P58478" s="8"/>
    </row>
    <row r="58479" spans="1:16" s="2" customFormat="1" x14ac:dyDescent="0.15">
      <c r="A58479" s="3"/>
      <c r="B58479" s="3"/>
      <c r="J58479" s="3"/>
      <c r="K58479" s="5"/>
      <c r="L58479" s="8"/>
      <c r="N58479" s="5"/>
      <c r="O58479" s="10"/>
      <c r="P58479" s="8"/>
    </row>
    <row r="58480" spans="1:16" s="2" customFormat="1" x14ac:dyDescent="0.15">
      <c r="A58480" s="3"/>
      <c r="B58480" s="3"/>
      <c r="J58480" s="3"/>
      <c r="K58480" s="5"/>
      <c r="L58480" s="8"/>
      <c r="N58480" s="5"/>
      <c r="O58480" s="10"/>
      <c r="P58480" s="8"/>
    </row>
    <row r="58481" spans="1:16" s="2" customFormat="1" x14ac:dyDescent="0.15">
      <c r="A58481" s="3"/>
      <c r="B58481" s="3"/>
      <c r="J58481" s="3"/>
      <c r="K58481" s="5"/>
      <c r="L58481" s="8"/>
      <c r="N58481" s="5"/>
      <c r="O58481" s="10"/>
      <c r="P58481" s="8"/>
    </row>
    <row r="58482" spans="1:16" s="2" customFormat="1" x14ac:dyDescent="0.15">
      <c r="A58482" s="3"/>
      <c r="B58482" s="3"/>
      <c r="J58482" s="3"/>
      <c r="K58482" s="5"/>
      <c r="L58482" s="8"/>
      <c r="N58482" s="5"/>
      <c r="O58482" s="10"/>
      <c r="P58482" s="8"/>
    </row>
    <row r="58483" spans="1:16" s="2" customFormat="1" x14ac:dyDescent="0.15">
      <c r="A58483" s="3"/>
      <c r="B58483" s="3"/>
      <c r="J58483" s="3"/>
      <c r="K58483" s="5"/>
      <c r="L58483" s="8"/>
      <c r="N58483" s="5"/>
      <c r="O58483" s="10"/>
      <c r="P58483" s="8"/>
    </row>
    <row r="58484" spans="1:16" s="2" customFormat="1" x14ac:dyDescent="0.15">
      <c r="A58484" s="3"/>
      <c r="B58484" s="3"/>
      <c r="J58484" s="3"/>
      <c r="K58484" s="5"/>
      <c r="L58484" s="8"/>
      <c r="N58484" s="5"/>
      <c r="O58484" s="10"/>
      <c r="P58484" s="8"/>
    </row>
    <row r="58485" spans="1:16" s="2" customFormat="1" x14ac:dyDescent="0.15">
      <c r="A58485" s="3"/>
      <c r="B58485" s="3"/>
      <c r="J58485" s="3"/>
      <c r="K58485" s="5"/>
      <c r="L58485" s="8"/>
      <c r="N58485" s="5"/>
      <c r="O58485" s="10"/>
      <c r="P58485" s="8"/>
    </row>
    <row r="58486" spans="1:16" s="2" customFormat="1" x14ac:dyDescent="0.15">
      <c r="A58486" s="3"/>
      <c r="B58486" s="3"/>
      <c r="J58486" s="3"/>
      <c r="K58486" s="5"/>
      <c r="L58486" s="8"/>
      <c r="N58486" s="5"/>
      <c r="O58486" s="10"/>
      <c r="P58486" s="8"/>
    </row>
    <row r="58487" spans="1:16" s="2" customFormat="1" x14ac:dyDescent="0.15">
      <c r="A58487" s="3"/>
      <c r="B58487" s="3"/>
      <c r="J58487" s="3"/>
      <c r="K58487" s="5"/>
      <c r="L58487" s="8"/>
      <c r="N58487" s="5"/>
      <c r="O58487" s="10"/>
      <c r="P58487" s="8"/>
    </row>
    <row r="58488" spans="1:16" s="2" customFormat="1" x14ac:dyDescent="0.15">
      <c r="A58488" s="3"/>
      <c r="B58488" s="3"/>
      <c r="J58488" s="3"/>
      <c r="K58488" s="5"/>
      <c r="L58488" s="8"/>
      <c r="N58488" s="5"/>
      <c r="O58488" s="10"/>
      <c r="P58488" s="8"/>
    </row>
    <row r="58489" spans="1:16" s="2" customFormat="1" x14ac:dyDescent="0.15">
      <c r="A58489" s="3"/>
      <c r="B58489" s="3"/>
      <c r="J58489" s="3"/>
      <c r="K58489" s="5"/>
      <c r="L58489" s="8"/>
      <c r="N58489" s="5"/>
      <c r="O58489" s="10"/>
      <c r="P58489" s="8"/>
    </row>
    <row r="58490" spans="1:16" s="2" customFormat="1" x14ac:dyDescent="0.15">
      <c r="A58490" s="3"/>
      <c r="B58490" s="3"/>
      <c r="J58490" s="3"/>
      <c r="K58490" s="5"/>
      <c r="L58490" s="8"/>
      <c r="N58490" s="5"/>
      <c r="O58490" s="10"/>
      <c r="P58490" s="8"/>
    </row>
    <row r="58491" spans="1:16" s="2" customFormat="1" x14ac:dyDescent="0.15">
      <c r="A58491" s="3"/>
      <c r="B58491" s="3"/>
      <c r="J58491" s="3"/>
      <c r="K58491" s="5"/>
      <c r="L58491" s="8"/>
      <c r="N58491" s="5"/>
      <c r="O58491" s="10"/>
      <c r="P58491" s="8"/>
    </row>
    <row r="58492" spans="1:16" s="2" customFormat="1" x14ac:dyDescent="0.15">
      <c r="A58492" s="3"/>
      <c r="B58492" s="3"/>
      <c r="J58492" s="3"/>
      <c r="K58492" s="5"/>
      <c r="L58492" s="8"/>
      <c r="N58492" s="5"/>
      <c r="O58492" s="10"/>
      <c r="P58492" s="8"/>
    </row>
    <row r="58493" spans="1:16" s="2" customFormat="1" x14ac:dyDescent="0.15">
      <c r="A58493" s="3"/>
      <c r="B58493" s="3"/>
      <c r="J58493" s="3"/>
      <c r="K58493" s="5"/>
      <c r="L58493" s="8"/>
      <c r="N58493" s="5"/>
      <c r="O58493" s="10"/>
      <c r="P58493" s="8"/>
    </row>
    <row r="58494" spans="1:16" s="2" customFormat="1" x14ac:dyDescent="0.15">
      <c r="A58494" s="3"/>
      <c r="B58494" s="3"/>
      <c r="J58494" s="3"/>
      <c r="K58494" s="5"/>
      <c r="L58494" s="8"/>
      <c r="N58494" s="5"/>
      <c r="O58494" s="10"/>
      <c r="P58494" s="8"/>
    </row>
    <row r="58495" spans="1:16" s="2" customFormat="1" x14ac:dyDescent="0.15">
      <c r="A58495" s="3"/>
      <c r="B58495" s="3"/>
      <c r="J58495" s="3"/>
      <c r="K58495" s="5"/>
      <c r="L58495" s="8"/>
      <c r="N58495" s="5"/>
      <c r="O58495" s="10"/>
      <c r="P58495" s="8"/>
    </row>
    <row r="58496" spans="1:16" s="2" customFormat="1" x14ac:dyDescent="0.15">
      <c r="A58496" s="3"/>
      <c r="B58496" s="3"/>
      <c r="J58496" s="3"/>
      <c r="K58496" s="5"/>
      <c r="L58496" s="8"/>
      <c r="N58496" s="5"/>
      <c r="O58496" s="10"/>
      <c r="P58496" s="8"/>
    </row>
    <row r="58497" spans="1:16" s="2" customFormat="1" x14ac:dyDescent="0.15">
      <c r="A58497" s="3"/>
      <c r="B58497" s="3"/>
      <c r="J58497" s="3"/>
      <c r="K58497" s="5"/>
      <c r="L58497" s="8"/>
      <c r="N58497" s="5"/>
      <c r="O58497" s="10"/>
      <c r="P58497" s="8"/>
    </row>
    <row r="58498" spans="1:16" s="2" customFormat="1" x14ac:dyDescent="0.15">
      <c r="A58498" s="3"/>
      <c r="B58498" s="3"/>
      <c r="J58498" s="3"/>
      <c r="K58498" s="5"/>
      <c r="L58498" s="8"/>
      <c r="N58498" s="5"/>
      <c r="O58498" s="10"/>
      <c r="P58498" s="8"/>
    </row>
    <row r="58499" spans="1:16" s="2" customFormat="1" x14ac:dyDescent="0.15">
      <c r="A58499" s="3"/>
      <c r="B58499" s="3"/>
      <c r="J58499" s="3"/>
      <c r="K58499" s="5"/>
      <c r="L58499" s="8"/>
      <c r="N58499" s="5"/>
      <c r="O58499" s="10"/>
      <c r="P58499" s="8"/>
    </row>
    <row r="58500" spans="1:16" s="2" customFormat="1" x14ac:dyDescent="0.15">
      <c r="A58500" s="3"/>
      <c r="B58500" s="3"/>
      <c r="J58500" s="3"/>
      <c r="K58500" s="5"/>
      <c r="L58500" s="8"/>
      <c r="N58500" s="5"/>
      <c r="O58500" s="10"/>
      <c r="P58500" s="8"/>
    </row>
    <row r="58501" spans="1:16" s="2" customFormat="1" x14ac:dyDescent="0.15">
      <c r="A58501" s="3"/>
      <c r="B58501" s="3"/>
      <c r="J58501" s="3"/>
      <c r="K58501" s="5"/>
      <c r="L58501" s="8"/>
      <c r="N58501" s="5"/>
      <c r="O58501" s="10"/>
      <c r="P58501" s="8"/>
    </row>
    <row r="58502" spans="1:16" s="2" customFormat="1" x14ac:dyDescent="0.15">
      <c r="A58502" s="3"/>
      <c r="B58502" s="3"/>
      <c r="J58502" s="3"/>
      <c r="K58502" s="5"/>
      <c r="L58502" s="8"/>
      <c r="N58502" s="5"/>
      <c r="O58502" s="10"/>
      <c r="P58502" s="8"/>
    </row>
    <row r="58503" spans="1:16" s="2" customFormat="1" x14ac:dyDescent="0.15">
      <c r="A58503" s="3"/>
      <c r="B58503" s="3"/>
      <c r="J58503" s="3"/>
      <c r="K58503" s="5"/>
      <c r="L58503" s="8"/>
      <c r="N58503" s="5"/>
      <c r="O58503" s="10"/>
      <c r="P58503" s="8"/>
    </row>
    <row r="58504" spans="1:16" s="2" customFormat="1" x14ac:dyDescent="0.15">
      <c r="A58504" s="3"/>
      <c r="B58504" s="3"/>
      <c r="J58504" s="3"/>
      <c r="K58504" s="5"/>
      <c r="L58504" s="8"/>
      <c r="N58504" s="5"/>
      <c r="O58504" s="10"/>
      <c r="P58504" s="8"/>
    </row>
    <row r="58505" spans="1:16" s="2" customFormat="1" x14ac:dyDescent="0.15">
      <c r="A58505" s="3"/>
      <c r="B58505" s="3"/>
      <c r="J58505" s="3"/>
      <c r="K58505" s="5"/>
      <c r="L58505" s="8"/>
      <c r="N58505" s="5"/>
      <c r="O58505" s="10"/>
      <c r="P58505" s="8"/>
    </row>
    <row r="58506" spans="1:16" s="2" customFormat="1" x14ac:dyDescent="0.15">
      <c r="A58506" s="3"/>
      <c r="B58506" s="3"/>
      <c r="J58506" s="3"/>
      <c r="K58506" s="5"/>
      <c r="L58506" s="8"/>
      <c r="N58506" s="5"/>
      <c r="O58506" s="10"/>
      <c r="P58506" s="8"/>
    </row>
    <row r="58507" spans="1:16" s="2" customFormat="1" x14ac:dyDescent="0.15">
      <c r="A58507" s="3"/>
      <c r="B58507" s="3"/>
      <c r="J58507" s="3"/>
      <c r="K58507" s="5"/>
      <c r="L58507" s="8"/>
      <c r="N58507" s="5"/>
      <c r="O58507" s="10"/>
      <c r="P58507" s="8"/>
    </row>
    <row r="58508" spans="1:16" s="2" customFormat="1" x14ac:dyDescent="0.15">
      <c r="A58508" s="3"/>
      <c r="B58508" s="3"/>
      <c r="J58508" s="3"/>
      <c r="K58508" s="5"/>
      <c r="L58508" s="8"/>
      <c r="N58508" s="5"/>
      <c r="O58508" s="10"/>
      <c r="P58508" s="8"/>
    </row>
    <row r="58509" spans="1:16" s="2" customFormat="1" x14ac:dyDescent="0.15">
      <c r="A58509" s="3"/>
      <c r="B58509" s="3"/>
      <c r="J58509" s="3"/>
      <c r="K58509" s="5"/>
      <c r="L58509" s="8"/>
      <c r="N58509" s="5"/>
      <c r="O58509" s="10"/>
      <c r="P58509" s="8"/>
    </row>
    <row r="58510" spans="1:16" s="2" customFormat="1" x14ac:dyDescent="0.15">
      <c r="A58510" s="3"/>
      <c r="B58510" s="3"/>
      <c r="J58510" s="3"/>
      <c r="K58510" s="5"/>
      <c r="L58510" s="8"/>
      <c r="N58510" s="5"/>
      <c r="O58510" s="10"/>
      <c r="P58510" s="8"/>
    </row>
    <row r="58511" spans="1:16" s="2" customFormat="1" x14ac:dyDescent="0.15">
      <c r="A58511" s="3"/>
      <c r="B58511" s="3"/>
      <c r="J58511" s="3"/>
      <c r="K58511" s="5"/>
      <c r="L58511" s="8"/>
      <c r="N58511" s="5"/>
      <c r="O58511" s="10"/>
      <c r="P58511" s="8"/>
    </row>
    <row r="58512" spans="1:16" s="2" customFormat="1" x14ac:dyDescent="0.15">
      <c r="A58512" s="3"/>
      <c r="B58512" s="3"/>
      <c r="J58512" s="3"/>
      <c r="K58512" s="5"/>
      <c r="L58512" s="8"/>
      <c r="N58512" s="5"/>
      <c r="O58512" s="10"/>
      <c r="P58512" s="8"/>
    </row>
    <row r="58513" spans="1:16" s="2" customFormat="1" x14ac:dyDescent="0.15">
      <c r="A58513" s="3"/>
      <c r="B58513" s="3"/>
      <c r="J58513" s="3"/>
      <c r="K58513" s="5"/>
      <c r="L58513" s="8"/>
      <c r="N58513" s="5"/>
      <c r="O58513" s="10"/>
      <c r="P58513" s="8"/>
    </row>
    <row r="58514" spans="1:16" s="2" customFormat="1" x14ac:dyDescent="0.15">
      <c r="A58514" s="3"/>
      <c r="B58514" s="3"/>
      <c r="J58514" s="3"/>
      <c r="K58514" s="5"/>
      <c r="L58514" s="8"/>
      <c r="N58514" s="5"/>
      <c r="O58514" s="10"/>
      <c r="P58514" s="8"/>
    </row>
    <row r="58515" spans="1:16" s="2" customFormat="1" x14ac:dyDescent="0.15">
      <c r="A58515" s="3"/>
      <c r="B58515" s="3"/>
      <c r="J58515" s="3"/>
      <c r="K58515" s="5"/>
      <c r="L58515" s="8"/>
      <c r="N58515" s="5"/>
      <c r="O58515" s="10"/>
      <c r="P58515" s="8"/>
    </row>
    <row r="58516" spans="1:16" s="2" customFormat="1" x14ac:dyDescent="0.15">
      <c r="A58516" s="3"/>
      <c r="B58516" s="3"/>
      <c r="J58516" s="3"/>
      <c r="K58516" s="5"/>
      <c r="L58516" s="8"/>
      <c r="N58516" s="5"/>
      <c r="O58516" s="10"/>
      <c r="P58516" s="8"/>
    </row>
    <row r="58517" spans="1:16" s="2" customFormat="1" x14ac:dyDescent="0.15">
      <c r="A58517" s="3"/>
      <c r="B58517" s="3"/>
      <c r="J58517" s="3"/>
      <c r="K58517" s="5"/>
      <c r="L58517" s="8"/>
      <c r="N58517" s="5"/>
      <c r="O58517" s="10"/>
      <c r="P58517" s="8"/>
    </row>
    <row r="58518" spans="1:16" s="2" customFormat="1" x14ac:dyDescent="0.15">
      <c r="A58518" s="3"/>
      <c r="B58518" s="3"/>
      <c r="J58518" s="3"/>
      <c r="K58518" s="5"/>
      <c r="L58518" s="8"/>
      <c r="N58518" s="5"/>
      <c r="O58518" s="10"/>
      <c r="P58518" s="8"/>
    </row>
    <row r="58519" spans="1:16" s="2" customFormat="1" x14ac:dyDescent="0.15">
      <c r="A58519" s="3"/>
      <c r="B58519" s="3"/>
      <c r="J58519" s="3"/>
      <c r="K58519" s="5"/>
      <c r="L58519" s="8"/>
      <c r="N58519" s="5"/>
      <c r="O58519" s="10"/>
      <c r="P58519" s="8"/>
    </row>
    <row r="58520" spans="1:16" s="2" customFormat="1" x14ac:dyDescent="0.15">
      <c r="A58520" s="3"/>
      <c r="B58520" s="3"/>
      <c r="J58520" s="3"/>
      <c r="K58520" s="5"/>
      <c r="L58520" s="8"/>
      <c r="N58520" s="5"/>
      <c r="O58520" s="10"/>
      <c r="P58520" s="8"/>
    </row>
    <row r="58521" spans="1:16" s="2" customFormat="1" x14ac:dyDescent="0.15">
      <c r="A58521" s="3"/>
      <c r="B58521" s="3"/>
      <c r="J58521" s="3"/>
      <c r="K58521" s="5"/>
      <c r="L58521" s="8"/>
      <c r="N58521" s="5"/>
      <c r="O58521" s="10"/>
      <c r="P58521" s="8"/>
    </row>
    <row r="58522" spans="1:16" s="2" customFormat="1" x14ac:dyDescent="0.15">
      <c r="A58522" s="3"/>
      <c r="B58522" s="3"/>
      <c r="J58522" s="3"/>
      <c r="K58522" s="5"/>
      <c r="L58522" s="8"/>
      <c r="N58522" s="5"/>
      <c r="O58522" s="10"/>
      <c r="P58522" s="8"/>
    </row>
    <row r="58523" spans="1:16" s="2" customFormat="1" x14ac:dyDescent="0.15">
      <c r="A58523" s="3"/>
      <c r="B58523" s="3"/>
      <c r="J58523" s="3"/>
      <c r="K58523" s="5"/>
      <c r="L58523" s="8"/>
      <c r="N58523" s="5"/>
      <c r="O58523" s="10"/>
      <c r="P58523" s="8"/>
    </row>
    <row r="58524" spans="1:16" s="2" customFormat="1" x14ac:dyDescent="0.15">
      <c r="A58524" s="3"/>
      <c r="B58524" s="3"/>
      <c r="J58524" s="3"/>
      <c r="K58524" s="5"/>
      <c r="L58524" s="8"/>
      <c r="N58524" s="5"/>
      <c r="O58524" s="10"/>
      <c r="P58524" s="8"/>
    </row>
    <row r="58525" spans="1:16" s="2" customFormat="1" x14ac:dyDescent="0.15">
      <c r="A58525" s="3"/>
      <c r="B58525" s="3"/>
      <c r="J58525" s="3"/>
      <c r="K58525" s="5"/>
      <c r="L58525" s="8"/>
      <c r="N58525" s="5"/>
      <c r="O58525" s="10"/>
      <c r="P58525" s="8"/>
    </row>
    <row r="58526" spans="1:16" s="2" customFormat="1" x14ac:dyDescent="0.15">
      <c r="A58526" s="3"/>
      <c r="B58526" s="3"/>
      <c r="J58526" s="3"/>
      <c r="K58526" s="5"/>
      <c r="L58526" s="8"/>
      <c r="N58526" s="5"/>
      <c r="O58526" s="10"/>
      <c r="P58526" s="8"/>
    </row>
    <row r="58527" spans="1:16" s="2" customFormat="1" x14ac:dyDescent="0.15">
      <c r="A58527" s="3"/>
      <c r="B58527" s="3"/>
      <c r="J58527" s="3"/>
      <c r="K58527" s="5"/>
      <c r="L58527" s="8"/>
      <c r="N58527" s="5"/>
      <c r="O58527" s="10"/>
      <c r="P58527" s="8"/>
    </row>
    <row r="58528" spans="1:16" s="2" customFormat="1" x14ac:dyDescent="0.15">
      <c r="A58528" s="3"/>
      <c r="B58528" s="3"/>
      <c r="J58528" s="3"/>
      <c r="K58528" s="5"/>
      <c r="L58528" s="8"/>
      <c r="N58528" s="5"/>
      <c r="O58528" s="10"/>
      <c r="P58528" s="8"/>
    </row>
    <row r="58529" spans="1:16" s="2" customFormat="1" x14ac:dyDescent="0.15">
      <c r="A58529" s="3"/>
      <c r="B58529" s="3"/>
      <c r="J58529" s="3"/>
      <c r="K58529" s="5"/>
      <c r="L58529" s="8"/>
      <c r="N58529" s="5"/>
      <c r="O58529" s="10"/>
      <c r="P58529" s="8"/>
    </row>
    <row r="58530" spans="1:16" s="2" customFormat="1" x14ac:dyDescent="0.15">
      <c r="A58530" s="3"/>
      <c r="B58530" s="3"/>
      <c r="J58530" s="3"/>
      <c r="K58530" s="5"/>
      <c r="L58530" s="8"/>
      <c r="N58530" s="5"/>
      <c r="O58530" s="10"/>
      <c r="P58530" s="8"/>
    </row>
    <row r="58531" spans="1:16" s="2" customFormat="1" x14ac:dyDescent="0.15">
      <c r="A58531" s="3"/>
      <c r="B58531" s="3"/>
      <c r="J58531" s="3"/>
      <c r="K58531" s="5"/>
      <c r="L58531" s="8"/>
      <c r="N58531" s="5"/>
      <c r="O58531" s="10"/>
      <c r="P58531" s="8"/>
    </row>
    <row r="58532" spans="1:16" s="2" customFormat="1" x14ac:dyDescent="0.15">
      <c r="A58532" s="3"/>
      <c r="B58532" s="3"/>
      <c r="J58532" s="3"/>
      <c r="K58532" s="5"/>
      <c r="L58532" s="8"/>
      <c r="N58532" s="5"/>
      <c r="O58532" s="10"/>
      <c r="P58532" s="8"/>
    </row>
    <row r="58533" spans="1:16" s="2" customFormat="1" x14ac:dyDescent="0.15">
      <c r="A58533" s="3"/>
      <c r="B58533" s="3"/>
      <c r="J58533" s="3"/>
      <c r="K58533" s="5"/>
      <c r="L58533" s="8"/>
      <c r="N58533" s="5"/>
      <c r="O58533" s="10"/>
      <c r="P58533" s="8"/>
    </row>
    <row r="58534" spans="1:16" s="2" customFormat="1" x14ac:dyDescent="0.15">
      <c r="A58534" s="3"/>
      <c r="B58534" s="3"/>
      <c r="J58534" s="3"/>
      <c r="K58534" s="5"/>
      <c r="L58534" s="8"/>
      <c r="N58534" s="5"/>
      <c r="O58534" s="10"/>
      <c r="P58534" s="8"/>
    </row>
    <row r="58535" spans="1:16" s="2" customFormat="1" x14ac:dyDescent="0.15">
      <c r="A58535" s="3"/>
      <c r="B58535" s="3"/>
      <c r="J58535" s="3"/>
      <c r="K58535" s="5"/>
      <c r="L58535" s="8"/>
      <c r="N58535" s="5"/>
      <c r="O58535" s="10"/>
      <c r="P58535" s="8"/>
    </row>
    <row r="58536" spans="1:16" s="2" customFormat="1" x14ac:dyDescent="0.15">
      <c r="A58536" s="3"/>
      <c r="B58536" s="3"/>
      <c r="J58536" s="3"/>
      <c r="K58536" s="5"/>
      <c r="L58536" s="8"/>
      <c r="N58536" s="5"/>
      <c r="O58536" s="10"/>
      <c r="P58536" s="8"/>
    </row>
    <row r="58537" spans="1:16" s="2" customFormat="1" x14ac:dyDescent="0.15">
      <c r="A58537" s="3"/>
      <c r="B58537" s="3"/>
      <c r="J58537" s="3"/>
      <c r="K58537" s="5"/>
      <c r="L58537" s="8"/>
      <c r="N58537" s="5"/>
      <c r="O58537" s="10"/>
      <c r="P58537" s="8"/>
    </row>
    <row r="58538" spans="1:16" s="2" customFormat="1" x14ac:dyDescent="0.15">
      <c r="A58538" s="3"/>
      <c r="B58538" s="3"/>
      <c r="J58538" s="3"/>
      <c r="K58538" s="5"/>
      <c r="L58538" s="8"/>
      <c r="N58538" s="5"/>
      <c r="O58538" s="10"/>
      <c r="P58538" s="8"/>
    </row>
    <row r="58539" spans="1:16" s="2" customFormat="1" x14ac:dyDescent="0.15">
      <c r="A58539" s="3"/>
      <c r="B58539" s="3"/>
      <c r="J58539" s="3"/>
      <c r="K58539" s="5"/>
      <c r="L58539" s="8"/>
      <c r="N58539" s="5"/>
      <c r="O58539" s="10"/>
      <c r="P58539" s="8"/>
    </row>
    <row r="58540" spans="1:16" s="2" customFormat="1" x14ac:dyDescent="0.15">
      <c r="A58540" s="3"/>
      <c r="B58540" s="3"/>
      <c r="J58540" s="3"/>
      <c r="K58540" s="5"/>
      <c r="L58540" s="8"/>
      <c r="N58540" s="5"/>
      <c r="O58540" s="10"/>
      <c r="P58540" s="8"/>
    </row>
    <row r="58541" spans="1:16" s="2" customFormat="1" x14ac:dyDescent="0.15">
      <c r="A58541" s="3"/>
      <c r="B58541" s="3"/>
      <c r="J58541" s="3"/>
      <c r="K58541" s="5"/>
      <c r="L58541" s="8"/>
      <c r="N58541" s="5"/>
      <c r="O58541" s="10"/>
      <c r="P58541" s="8"/>
    </row>
    <row r="58542" spans="1:16" s="2" customFormat="1" x14ac:dyDescent="0.15">
      <c r="A58542" s="3"/>
      <c r="B58542" s="3"/>
      <c r="J58542" s="3"/>
      <c r="K58542" s="5"/>
      <c r="L58542" s="8"/>
      <c r="N58542" s="5"/>
      <c r="O58542" s="10"/>
      <c r="P58542" s="8"/>
    </row>
    <row r="58543" spans="1:16" s="2" customFormat="1" x14ac:dyDescent="0.15">
      <c r="A58543" s="3"/>
      <c r="B58543" s="3"/>
      <c r="J58543" s="3"/>
      <c r="K58543" s="5"/>
      <c r="L58543" s="8"/>
      <c r="N58543" s="5"/>
      <c r="O58543" s="10"/>
      <c r="P58543" s="8"/>
    </row>
    <row r="58544" spans="1:16" s="2" customFormat="1" x14ac:dyDescent="0.15">
      <c r="A58544" s="3"/>
      <c r="B58544" s="3"/>
      <c r="J58544" s="3"/>
      <c r="K58544" s="5"/>
      <c r="L58544" s="8"/>
      <c r="N58544" s="5"/>
      <c r="O58544" s="10"/>
      <c r="P58544" s="8"/>
    </row>
    <row r="58545" spans="1:16" s="2" customFormat="1" x14ac:dyDescent="0.15">
      <c r="A58545" s="3"/>
      <c r="B58545" s="3"/>
      <c r="J58545" s="3"/>
      <c r="K58545" s="5"/>
      <c r="L58545" s="8"/>
      <c r="N58545" s="5"/>
      <c r="O58545" s="10"/>
      <c r="P58545" s="8"/>
    </row>
    <row r="58546" spans="1:16" s="2" customFormat="1" x14ac:dyDescent="0.15">
      <c r="A58546" s="3"/>
      <c r="B58546" s="3"/>
      <c r="J58546" s="3"/>
      <c r="K58546" s="5"/>
      <c r="L58546" s="8"/>
      <c r="N58546" s="5"/>
      <c r="O58546" s="10"/>
      <c r="P58546" s="8"/>
    </row>
    <row r="58547" spans="1:16" s="2" customFormat="1" x14ac:dyDescent="0.15">
      <c r="A58547" s="3"/>
      <c r="B58547" s="3"/>
      <c r="J58547" s="3"/>
      <c r="K58547" s="5"/>
      <c r="L58547" s="8"/>
      <c r="N58547" s="5"/>
      <c r="O58547" s="10"/>
      <c r="P58547" s="8"/>
    </row>
    <row r="58548" spans="1:16" s="2" customFormat="1" x14ac:dyDescent="0.15">
      <c r="A58548" s="3"/>
      <c r="B58548" s="3"/>
      <c r="J58548" s="3"/>
      <c r="K58548" s="5"/>
      <c r="L58548" s="8"/>
      <c r="N58548" s="5"/>
      <c r="O58548" s="10"/>
      <c r="P58548" s="8"/>
    </row>
    <row r="58549" spans="1:16" s="2" customFormat="1" x14ac:dyDescent="0.15">
      <c r="A58549" s="3"/>
      <c r="B58549" s="3"/>
      <c r="J58549" s="3"/>
      <c r="K58549" s="5"/>
      <c r="L58549" s="8"/>
      <c r="N58549" s="5"/>
      <c r="O58549" s="10"/>
      <c r="P58549" s="8"/>
    </row>
    <row r="58550" spans="1:16" s="2" customFormat="1" x14ac:dyDescent="0.15">
      <c r="A58550" s="3"/>
      <c r="B58550" s="3"/>
      <c r="J58550" s="3"/>
      <c r="K58550" s="5"/>
      <c r="L58550" s="8"/>
      <c r="N58550" s="5"/>
      <c r="O58550" s="10"/>
      <c r="P58550" s="8"/>
    </row>
    <row r="58551" spans="1:16" s="2" customFormat="1" x14ac:dyDescent="0.15">
      <c r="A58551" s="3"/>
      <c r="B58551" s="3"/>
      <c r="J58551" s="3"/>
      <c r="K58551" s="5"/>
      <c r="L58551" s="8"/>
      <c r="N58551" s="5"/>
      <c r="O58551" s="10"/>
      <c r="P58551" s="8"/>
    </row>
    <row r="58552" spans="1:16" s="2" customFormat="1" x14ac:dyDescent="0.15">
      <c r="A58552" s="3"/>
      <c r="B58552" s="3"/>
      <c r="J58552" s="3"/>
      <c r="K58552" s="5"/>
      <c r="L58552" s="8"/>
      <c r="N58552" s="5"/>
      <c r="O58552" s="10"/>
      <c r="P58552" s="8"/>
    </row>
    <row r="58553" spans="1:16" s="2" customFormat="1" x14ac:dyDescent="0.15">
      <c r="A58553" s="3"/>
      <c r="B58553" s="3"/>
      <c r="J58553" s="3"/>
      <c r="K58553" s="5"/>
      <c r="L58553" s="8"/>
      <c r="N58553" s="5"/>
      <c r="O58553" s="10"/>
      <c r="P58553" s="8"/>
    </row>
    <row r="58554" spans="1:16" s="2" customFormat="1" x14ac:dyDescent="0.15">
      <c r="A58554" s="3"/>
      <c r="B58554" s="3"/>
      <c r="J58554" s="3"/>
      <c r="K58554" s="5"/>
      <c r="L58554" s="8"/>
      <c r="N58554" s="5"/>
      <c r="O58554" s="10"/>
      <c r="P58554" s="8"/>
    </row>
    <row r="58555" spans="1:16" s="2" customFormat="1" x14ac:dyDescent="0.15">
      <c r="A58555" s="3"/>
      <c r="B58555" s="3"/>
      <c r="J58555" s="3"/>
      <c r="K58555" s="5"/>
      <c r="L58555" s="8"/>
      <c r="N58555" s="5"/>
      <c r="O58555" s="10"/>
      <c r="P58555" s="8"/>
    </row>
    <row r="58556" spans="1:16" s="2" customFormat="1" x14ac:dyDescent="0.15">
      <c r="A58556" s="3"/>
      <c r="B58556" s="3"/>
      <c r="J58556" s="3"/>
      <c r="K58556" s="5"/>
      <c r="L58556" s="8"/>
      <c r="N58556" s="5"/>
      <c r="O58556" s="10"/>
      <c r="P58556" s="8"/>
    </row>
    <row r="58557" spans="1:16" s="2" customFormat="1" x14ac:dyDescent="0.15">
      <c r="A58557" s="3"/>
      <c r="B58557" s="3"/>
      <c r="J58557" s="3"/>
      <c r="K58557" s="5"/>
      <c r="L58557" s="8"/>
      <c r="N58557" s="5"/>
      <c r="O58557" s="10"/>
      <c r="P58557" s="8"/>
    </row>
    <row r="58558" spans="1:16" s="2" customFormat="1" x14ac:dyDescent="0.15">
      <c r="A58558" s="3"/>
      <c r="B58558" s="3"/>
      <c r="J58558" s="3"/>
      <c r="K58558" s="5"/>
      <c r="L58558" s="8"/>
      <c r="N58558" s="5"/>
      <c r="O58558" s="10"/>
      <c r="P58558" s="8"/>
    </row>
    <row r="58559" spans="1:16" s="2" customFormat="1" x14ac:dyDescent="0.15">
      <c r="A58559" s="3"/>
      <c r="B58559" s="3"/>
      <c r="J58559" s="3"/>
      <c r="K58559" s="5"/>
      <c r="L58559" s="8"/>
      <c r="N58559" s="5"/>
      <c r="O58559" s="10"/>
      <c r="P58559" s="8"/>
    </row>
    <row r="58560" spans="1:16" s="2" customFormat="1" x14ac:dyDescent="0.15">
      <c r="A58560" s="3"/>
      <c r="B58560" s="3"/>
      <c r="J58560" s="3"/>
      <c r="K58560" s="5"/>
      <c r="L58560" s="8"/>
      <c r="N58560" s="5"/>
      <c r="O58560" s="10"/>
      <c r="P58560" s="8"/>
    </row>
    <row r="58561" spans="1:16" s="2" customFormat="1" x14ac:dyDescent="0.15">
      <c r="A58561" s="3"/>
      <c r="B58561" s="3"/>
      <c r="J58561" s="3"/>
      <c r="K58561" s="5"/>
      <c r="L58561" s="8"/>
      <c r="N58561" s="5"/>
      <c r="O58561" s="10"/>
      <c r="P58561" s="8"/>
    </row>
    <row r="58562" spans="1:16" s="2" customFormat="1" x14ac:dyDescent="0.15">
      <c r="A58562" s="3"/>
      <c r="B58562" s="3"/>
      <c r="J58562" s="3"/>
      <c r="K58562" s="5"/>
      <c r="L58562" s="8"/>
      <c r="N58562" s="5"/>
      <c r="O58562" s="10"/>
      <c r="P58562" s="8"/>
    </row>
    <row r="58563" spans="1:16" s="2" customFormat="1" x14ac:dyDescent="0.15">
      <c r="A58563" s="3"/>
      <c r="B58563" s="3"/>
      <c r="J58563" s="3"/>
      <c r="K58563" s="5"/>
      <c r="L58563" s="8"/>
      <c r="N58563" s="5"/>
      <c r="O58563" s="10"/>
      <c r="P58563" s="8"/>
    </row>
    <row r="58564" spans="1:16" s="2" customFormat="1" x14ac:dyDescent="0.15">
      <c r="A58564" s="3"/>
      <c r="B58564" s="3"/>
      <c r="J58564" s="3"/>
      <c r="K58564" s="5"/>
      <c r="L58564" s="8"/>
      <c r="N58564" s="5"/>
      <c r="O58564" s="10"/>
      <c r="P58564" s="8"/>
    </row>
    <row r="58565" spans="1:16" s="2" customFormat="1" x14ac:dyDescent="0.15">
      <c r="A58565" s="3"/>
      <c r="B58565" s="3"/>
      <c r="J58565" s="3"/>
      <c r="K58565" s="5"/>
      <c r="L58565" s="8"/>
      <c r="N58565" s="5"/>
      <c r="O58565" s="10"/>
      <c r="P58565" s="8"/>
    </row>
    <row r="58566" spans="1:16" s="2" customFormat="1" x14ac:dyDescent="0.15">
      <c r="A58566" s="3"/>
      <c r="B58566" s="3"/>
      <c r="J58566" s="3"/>
      <c r="K58566" s="5"/>
      <c r="L58566" s="8"/>
      <c r="N58566" s="5"/>
      <c r="O58566" s="10"/>
      <c r="P58566" s="8"/>
    </row>
    <row r="58567" spans="1:16" s="2" customFormat="1" x14ac:dyDescent="0.15">
      <c r="A58567" s="3"/>
      <c r="B58567" s="3"/>
      <c r="J58567" s="3"/>
      <c r="K58567" s="5"/>
      <c r="L58567" s="8"/>
      <c r="N58567" s="5"/>
      <c r="O58567" s="10"/>
      <c r="P58567" s="8"/>
    </row>
    <row r="58568" spans="1:16" s="2" customFormat="1" x14ac:dyDescent="0.15">
      <c r="A58568" s="3"/>
      <c r="B58568" s="3"/>
      <c r="J58568" s="3"/>
      <c r="K58568" s="5"/>
      <c r="L58568" s="8"/>
      <c r="N58568" s="5"/>
      <c r="O58568" s="10"/>
      <c r="P58568" s="8"/>
    </row>
    <row r="58569" spans="1:16" s="2" customFormat="1" x14ac:dyDescent="0.15">
      <c r="A58569" s="3"/>
      <c r="B58569" s="3"/>
      <c r="J58569" s="3"/>
      <c r="K58569" s="5"/>
      <c r="L58569" s="8"/>
      <c r="N58569" s="5"/>
      <c r="O58569" s="10"/>
      <c r="P58569" s="8"/>
    </row>
    <row r="58570" spans="1:16" s="2" customFormat="1" x14ac:dyDescent="0.15">
      <c r="A58570" s="3"/>
      <c r="B58570" s="3"/>
      <c r="J58570" s="3"/>
      <c r="K58570" s="5"/>
      <c r="L58570" s="8"/>
      <c r="N58570" s="5"/>
      <c r="O58570" s="10"/>
      <c r="P58570" s="8"/>
    </row>
    <row r="58571" spans="1:16" s="2" customFormat="1" x14ac:dyDescent="0.15">
      <c r="A58571" s="3"/>
      <c r="B58571" s="3"/>
      <c r="J58571" s="3"/>
      <c r="K58571" s="5"/>
      <c r="L58571" s="8"/>
      <c r="N58571" s="5"/>
      <c r="O58571" s="10"/>
      <c r="P58571" s="8"/>
    </row>
    <row r="58572" spans="1:16" s="2" customFormat="1" x14ac:dyDescent="0.15">
      <c r="A58572" s="3"/>
      <c r="B58572" s="3"/>
      <c r="J58572" s="3"/>
      <c r="K58572" s="5"/>
      <c r="L58572" s="8"/>
      <c r="N58572" s="5"/>
      <c r="O58572" s="10"/>
      <c r="P58572" s="8"/>
    </row>
    <row r="58573" spans="1:16" s="2" customFormat="1" x14ac:dyDescent="0.15">
      <c r="A58573" s="3"/>
      <c r="B58573" s="3"/>
      <c r="J58573" s="3"/>
      <c r="K58573" s="5"/>
      <c r="L58573" s="8"/>
      <c r="N58573" s="5"/>
      <c r="O58573" s="10"/>
      <c r="P58573" s="8"/>
    </row>
    <row r="58574" spans="1:16" s="2" customFormat="1" x14ac:dyDescent="0.15">
      <c r="A58574" s="3"/>
      <c r="B58574" s="3"/>
      <c r="J58574" s="3"/>
      <c r="K58574" s="5"/>
      <c r="L58574" s="8"/>
      <c r="N58574" s="5"/>
      <c r="O58574" s="10"/>
      <c r="P58574" s="8"/>
    </row>
    <row r="58575" spans="1:16" s="2" customFormat="1" x14ac:dyDescent="0.15">
      <c r="A58575" s="3"/>
      <c r="B58575" s="3"/>
      <c r="J58575" s="3"/>
      <c r="K58575" s="5"/>
      <c r="L58575" s="8"/>
      <c r="N58575" s="5"/>
      <c r="O58575" s="10"/>
      <c r="P58575" s="8"/>
    </row>
    <row r="58576" spans="1:16" s="2" customFormat="1" x14ac:dyDescent="0.15">
      <c r="A58576" s="3"/>
      <c r="B58576" s="3"/>
      <c r="J58576" s="3"/>
      <c r="K58576" s="5"/>
      <c r="L58576" s="8"/>
      <c r="N58576" s="5"/>
      <c r="O58576" s="10"/>
      <c r="P58576" s="8"/>
    </row>
    <row r="58577" spans="1:16" s="2" customFormat="1" x14ac:dyDescent="0.15">
      <c r="A58577" s="3"/>
      <c r="B58577" s="3"/>
      <c r="J58577" s="3"/>
      <c r="K58577" s="5"/>
      <c r="L58577" s="8"/>
      <c r="N58577" s="5"/>
      <c r="O58577" s="10"/>
      <c r="P58577" s="8"/>
    </row>
    <row r="58578" spans="1:16" s="2" customFormat="1" x14ac:dyDescent="0.15">
      <c r="A58578" s="3"/>
      <c r="B58578" s="3"/>
      <c r="J58578" s="3"/>
      <c r="K58578" s="5"/>
      <c r="L58578" s="8"/>
      <c r="N58578" s="5"/>
      <c r="O58578" s="10"/>
      <c r="P58578" s="8"/>
    </row>
    <row r="58579" spans="1:16" s="2" customFormat="1" x14ac:dyDescent="0.15">
      <c r="A58579" s="3"/>
      <c r="B58579" s="3"/>
      <c r="J58579" s="3"/>
      <c r="K58579" s="5"/>
      <c r="L58579" s="8"/>
      <c r="N58579" s="5"/>
      <c r="O58579" s="10"/>
      <c r="P58579" s="8"/>
    </row>
    <row r="58580" spans="1:16" s="2" customFormat="1" x14ac:dyDescent="0.15">
      <c r="A58580" s="3"/>
      <c r="B58580" s="3"/>
      <c r="J58580" s="3"/>
      <c r="K58580" s="5"/>
      <c r="L58580" s="8"/>
      <c r="N58580" s="5"/>
      <c r="O58580" s="10"/>
      <c r="P58580" s="8"/>
    </row>
    <row r="58581" spans="1:16" s="2" customFormat="1" x14ac:dyDescent="0.15">
      <c r="A58581" s="3"/>
      <c r="B58581" s="3"/>
      <c r="J58581" s="3"/>
      <c r="K58581" s="5"/>
      <c r="L58581" s="8"/>
      <c r="N58581" s="5"/>
      <c r="O58581" s="10"/>
      <c r="P58581" s="8"/>
    </row>
    <row r="58582" spans="1:16" s="2" customFormat="1" x14ac:dyDescent="0.15">
      <c r="A58582" s="3"/>
      <c r="B58582" s="3"/>
      <c r="J58582" s="3"/>
      <c r="K58582" s="5"/>
      <c r="L58582" s="8"/>
      <c r="N58582" s="5"/>
      <c r="O58582" s="10"/>
      <c r="P58582" s="8"/>
    </row>
    <row r="58583" spans="1:16" s="2" customFormat="1" x14ac:dyDescent="0.15">
      <c r="A58583" s="3"/>
      <c r="B58583" s="3"/>
      <c r="J58583" s="3"/>
      <c r="K58583" s="5"/>
      <c r="L58583" s="8"/>
      <c r="N58583" s="5"/>
      <c r="O58583" s="10"/>
      <c r="P58583" s="8"/>
    </row>
    <row r="58584" spans="1:16" s="2" customFormat="1" x14ac:dyDescent="0.15">
      <c r="A58584" s="3"/>
      <c r="B58584" s="3"/>
      <c r="J58584" s="3"/>
      <c r="K58584" s="5"/>
      <c r="L58584" s="8"/>
      <c r="N58584" s="5"/>
      <c r="O58584" s="10"/>
      <c r="P58584" s="8"/>
    </row>
    <row r="58585" spans="1:16" s="2" customFormat="1" x14ac:dyDescent="0.15">
      <c r="A58585" s="3"/>
      <c r="B58585" s="3"/>
      <c r="J58585" s="3"/>
      <c r="K58585" s="5"/>
      <c r="L58585" s="8"/>
      <c r="N58585" s="5"/>
      <c r="O58585" s="10"/>
      <c r="P58585" s="8"/>
    </row>
    <row r="58586" spans="1:16" s="2" customFormat="1" x14ac:dyDescent="0.15">
      <c r="A58586" s="3"/>
      <c r="B58586" s="3"/>
      <c r="J58586" s="3"/>
      <c r="K58586" s="5"/>
      <c r="L58586" s="8"/>
      <c r="N58586" s="5"/>
      <c r="O58586" s="10"/>
      <c r="P58586" s="8"/>
    </row>
    <row r="58587" spans="1:16" s="2" customFormat="1" x14ac:dyDescent="0.15">
      <c r="A58587" s="3"/>
      <c r="B58587" s="3"/>
      <c r="J58587" s="3"/>
      <c r="K58587" s="5"/>
      <c r="L58587" s="8"/>
      <c r="N58587" s="5"/>
      <c r="O58587" s="10"/>
      <c r="P58587" s="8"/>
    </row>
    <row r="58588" spans="1:16" s="2" customFormat="1" x14ac:dyDescent="0.15">
      <c r="A58588" s="3"/>
      <c r="B58588" s="3"/>
      <c r="J58588" s="3"/>
      <c r="K58588" s="5"/>
      <c r="L58588" s="8"/>
      <c r="N58588" s="5"/>
      <c r="O58588" s="10"/>
      <c r="P58588" s="8"/>
    </row>
    <row r="58589" spans="1:16" s="2" customFormat="1" x14ac:dyDescent="0.15">
      <c r="A58589" s="3"/>
      <c r="B58589" s="3"/>
      <c r="J58589" s="3"/>
      <c r="K58589" s="5"/>
      <c r="L58589" s="8"/>
      <c r="N58589" s="5"/>
      <c r="O58589" s="10"/>
      <c r="P58589" s="8"/>
    </row>
    <row r="58590" spans="1:16" s="2" customFormat="1" x14ac:dyDescent="0.15">
      <c r="A58590" s="3"/>
      <c r="B58590" s="3"/>
      <c r="J58590" s="3"/>
      <c r="K58590" s="5"/>
      <c r="L58590" s="8"/>
      <c r="N58590" s="5"/>
      <c r="O58590" s="10"/>
      <c r="P58590" s="8"/>
    </row>
    <row r="58591" spans="1:16" s="2" customFormat="1" x14ac:dyDescent="0.15">
      <c r="A58591" s="3"/>
      <c r="B58591" s="3"/>
      <c r="J58591" s="3"/>
      <c r="K58591" s="5"/>
      <c r="L58591" s="8"/>
      <c r="N58591" s="5"/>
      <c r="O58591" s="10"/>
      <c r="P58591" s="8"/>
    </row>
    <row r="58592" spans="1:16" s="2" customFormat="1" x14ac:dyDescent="0.15">
      <c r="A58592" s="3"/>
      <c r="B58592" s="3"/>
      <c r="J58592" s="3"/>
      <c r="K58592" s="5"/>
      <c r="L58592" s="8"/>
      <c r="N58592" s="5"/>
      <c r="O58592" s="10"/>
      <c r="P58592" s="8"/>
    </row>
    <row r="58593" spans="1:16" s="2" customFormat="1" x14ac:dyDescent="0.15">
      <c r="A58593" s="3"/>
      <c r="B58593" s="3"/>
      <c r="J58593" s="3"/>
      <c r="K58593" s="5"/>
      <c r="L58593" s="8"/>
      <c r="N58593" s="5"/>
      <c r="O58593" s="10"/>
      <c r="P58593" s="8"/>
    </row>
    <row r="58594" spans="1:16" s="2" customFormat="1" x14ac:dyDescent="0.15">
      <c r="A58594" s="3"/>
      <c r="B58594" s="3"/>
      <c r="J58594" s="3"/>
      <c r="K58594" s="5"/>
      <c r="L58594" s="8"/>
      <c r="N58594" s="5"/>
      <c r="O58594" s="10"/>
      <c r="P58594" s="8"/>
    </row>
    <row r="58595" spans="1:16" s="2" customFormat="1" x14ac:dyDescent="0.15">
      <c r="A58595" s="3"/>
      <c r="B58595" s="3"/>
      <c r="J58595" s="3"/>
      <c r="K58595" s="5"/>
      <c r="L58595" s="8"/>
      <c r="N58595" s="5"/>
      <c r="O58595" s="10"/>
      <c r="P58595" s="8"/>
    </row>
    <row r="58596" spans="1:16" s="2" customFormat="1" x14ac:dyDescent="0.15">
      <c r="A58596" s="3"/>
      <c r="B58596" s="3"/>
      <c r="J58596" s="3"/>
      <c r="K58596" s="5"/>
      <c r="L58596" s="8"/>
      <c r="N58596" s="5"/>
      <c r="O58596" s="10"/>
      <c r="P58596" s="8"/>
    </row>
    <row r="58597" spans="1:16" s="2" customFormat="1" x14ac:dyDescent="0.15">
      <c r="A58597" s="3"/>
      <c r="B58597" s="3"/>
      <c r="J58597" s="3"/>
      <c r="K58597" s="5"/>
      <c r="L58597" s="8"/>
      <c r="N58597" s="5"/>
      <c r="O58597" s="10"/>
      <c r="P58597" s="8"/>
    </row>
    <row r="58598" spans="1:16" s="2" customFormat="1" x14ac:dyDescent="0.15">
      <c r="A58598" s="3"/>
      <c r="B58598" s="3"/>
      <c r="J58598" s="3"/>
      <c r="K58598" s="5"/>
      <c r="L58598" s="8"/>
      <c r="N58598" s="5"/>
      <c r="O58598" s="10"/>
      <c r="P58598" s="8"/>
    </row>
    <row r="58599" spans="1:16" s="2" customFormat="1" x14ac:dyDescent="0.15">
      <c r="A58599" s="3"/>
      <c r="B58599" s="3"/>
      <c r="J58599" s="3"/>
      <c r="K58599" s="5"/>
      <c r="L58599" s="8"/>
      <c r="N58599" s="5"/>
      <c r="O58599" s="10"/>
      <c r="P58599" s="8"/>
    </row>
    <row r="58600" spans="1:16" s="2" customFormat="1" x14ac:dyDescent="0.15">
      <c r="A58600" s="3"/>
      <c r="B58600" s="3"/>
      <c r="J58600" s="3"/>
      <c r="K58600" s="5"/>
      <c r="L58600" s="8"/>
      <c r="N58600" s="5"/>
      <c r="O58600" s="10"/>
      <c r="P58600" s="8"/>
    </row>
    <row r="58601" spans="1:16" s="2" customFormat="1" x14ac:dyDescent="0.15">
      <c r="A58601" s="3"/>
      <c r="B58601" s="3"/>
      <c r="J58601" s="3"/>
      <c r="K58601" s="5"/>
      <c r="L58601" s="8"/>
      <c r="N58601" s="5"/>
      <c r="O58601" s="10"/>
      <c r="P58601" s="8"/>
    </row>
    <row r="58602" spans="1:16" s="2" customFormat="1" x14ac:dyDescent="0.15">
      <c r="A58602" s="3"/>
      <c r="B58602" s="3"/>
      <c r="J58602" s="3"/>
      <c r="K58602" s="5"/>
      <c r="L58602" s="8"/>
      <c r="N58602" s="5"/>
      <c r="O58602" s="10"/>
      <c r="P58602" s="8"/>
    </row>
    <row r="58603" spans="1:16" s="2" customFormat="1" x14ac:dyDescent="0.15">
      <c r="A58603" s="3"/>
      <c r="B58603" s="3"/>
      <c r="J58603" s="3"/>
      <c r="K58603" s="5"/>
      <c r="L58603" s="8"/>
      <c r="N58603" s="5"/>
      <c r="O58603" s="10"/>
      <c r="P58603" s="8"/>
    </row>
    <row r="58604" spans="1:16" s="2" customFormat="1" x14ac:dyDescent="0.15">
      <c r="A58604" s="3"/>
      <c r="B58604" s="3"/>
      <c r="J58604" s="3"/>
      <c r="K58604" s="5"/>
      <c r="L58604" s="8"/>
      <c r="N58604" s="5"/>
      <c r="O58604" s="10"/>
      <c r="P58604" s="8"/>
    </row>
    <row r="58605" spans="1:16" s="2" customFormat="1" x14ac:dyDescent="0.15">
      <c r="A58605" s="3"/>
      <c r="B58605" s="3"/>
      <c r="J58605" s="3"/>
      <c r="K58605" s="5"/>
      <c r="L58605" s="8"/>
      <c r="N58605" s="5"/>
      <c r="O58605" s="10"/>
      <c r="P58605" s="8"/>
    </row>
    <row r="58606" spans="1:16" s="2" customFormat="1" x14ac:dyDescent="0.15">
      <c r="A58606" s="3"/>
      <c r="B58606" s="3"/>
      <c r="J58606" s="3"/>
      <c r="K58606" s="5"/>
      <c r="L58606" s="8"/>
      <c r="N58606" s="5"/>
      <c r="O58606" s="10"/>
      <c r="P58606" s="8"/>
    </row>
    <row r="58607" spans="1:16" s="2" customFormat="1" x14ac:dyDescent="0.15">
      <c r="A58607" s="3"/>
      <c r="B58607" s="3"/>
      <c r="J58607" s="3"/>
      <c r="K58607" s="5"/>
      <c r="L58607" s="8"/>
      <c r="N58607" s="5"/>
      <c r="O58607" s="10"/>
      <c r="P58607" s="8"/>
    </row>
    <row r="58608" spans="1:16" s="2" customFormat="1" x14ac:dyDescent="0.15">
      <c r="A58608" s="3"/>
      <c r="B58608" s="3"/>
      <c r="J58608" s="3"/>
      <c r="K58608" s="5"/>
      <c r="L58608" s="8"/>
      <c r="N58608" s="5"/>
      <c r="O58608" s="10"/>
      <c r="P58608" s="8"/>
    </row>
    <row r="58609" spans="1:16" s="2" customFormat="1" x14ac:dyDescent="0.15">
      <c r="A58609" s="3"/>
      <c r="B58609" s="3"/>
      <c r="J58609" s="3"/>
      <c r="K58609" s="5"/>
      <c r="L58609" s="8"/>
      <c r="N58609" s="5"/>
      <c r="O58609" s="10"/>
      <c r="P58609" s="8"/>
    </row>
    <row r="58610" spans="1:16" s="2" customFormat="1" x14ac:dyDescent="0.15">
      <c r="A58610" s="3"/>
      <c r="B58610" s="3"/>
      <c r="J58610" s="3"/>
      <c r="K58610" s="5"/>
      <c r="L58610" s="8"/>
      <c r="N58610" s="5"/>
      <c r="O58610" s="10"/>
      <c r="P58610" s="8"/>
    </row>
    <row r="58611" spans="1:16" s="2" customFormat="1" x14ac:dyDescent="0.15">
      <c r="A58611" s="3"/>
      <c r="B58611" s="3"/>
      <c r="J58611" s="3"/>
      <c r="K58611" s="5"/>
      <c r="L58611" s="8"/>
      <c r="N58611" s="5"/>
      <c r="O58611" s="10"/>
      <c r="P58611" s="8"/>
    </row>
    <row r="58612" spans="1:16" s="2" customFormat="1" x14ac:dyDescent="0.15">
      <c r="A58612" s="3"/>
      <c r="B58612" s="3"/>
      <c r="J58612" s="3"/>
      <c r="K58612" s="5"/>
      <c r="L58612" s="8"/>
      <c r="N58612" s="5"/>
      <c r="O58612" s="10"/>
      <c r="P58612" s="8"/>
    </row>
    <row r="58613" spans="1:16" s="2" customFormat="1" x14ac:dyDescent="0.15">
      <c r="A58613" s="3"/>
      <c r="B58613" s="3"/>
      <c r="J58613" s="3"/>
      <c r="K58613" s="5"/>
      <c r="L58613" s="8"/>
      <c r="N58613" s="5"/>
      <c r="O58613" s="10"/>
      <c r="P58613" s="8"/>
    </row>
    <row r="58614" spans="1:16" s="2" customFormat="1" x14ac:dyDescent="0.15">
      <c r="A58614" s="3"/>
      <c r="B58614" s="3"/>
      <c r="J58614" s="3"/>
      <c r="K58614" s="5"/>
      <c r="L58614" s="8"/>
      <c r="N58614" s="5"/>
      <c r="O58614" s="10"/>
      <c r="P58614" s="8"/>
    </row>
    <row r="58615" spans="1:16" s="2" customFormat="1" x14ac:dyDescent="0.15">
      <c r="A58615" s="3"/>
      <c r="B58615" s="3"/>
      <c r="J58615" s="3"/>
      <c r="K58615" s="5"/>
      <c r="L58615" s="8"/>
      <c r="N58615" s="5"/>
      <c r="O58615" s="10"/>
      <c r="P58615" s="8"/>
    </row>
    <row r="58616" spans="1:16" s="2" customFormat="1" x14ac:dyDescent="0.15">
      <c r="A58616" s="3"/>
      <c r="B58616" s="3"/>
      <c r="J58616" s="3"/>
      <c r="K58616" s="5"/>
      <c r="L58616" s="8"/>
      <c r="N58616" s="5"/>
      <c r="O58616" s="10"/>
      <c r="P58616" s="8"/>
    </row>
    <row r="58617" spans="1:16" s="2" customFormat="1" x14ac:dyDescent="0.15">
      <c r="A58617" s="3"/>
      <c r="B58617" s="3"/>
      <c r="J58617" s="3"/>
      <c r="K58617" s="5"/>
      <c r="L58617" s="8"/>
      <c r="N58617" s="5"/>
      <c r="O58617" s="10"/>
      <c r="P58617" s="8"/>
    </row>
    <row r="58618" spans="1:16" s="2" customFormat="1" x14ac:dyDescent="0.15">
      <c r="A58618" s="3"/>
      <c r="B58618" s="3"/>
      <c r="J58618" s="3"/>
      <c r="K58618" s="5"/>
      <c r="L58618" s="8"/>
      <c r="N58618" s="5"/>
      <c r="O58618" s="10"/>
      <c r="P58618" s="8"/>
    </row>
    <row r="58619" spans="1:16" s="2" customFormat="1" x14ac:dyDescent="0.15">
      <c r="A58619" s="3"/>
      <c r="B58619" s="3"/>
      <c r="J58619" s="3"/>
      <c r="K58619" s="5"/>
      <c r="L58619" s="8"/>
      <c r="N58619" s="5"/>
      <c r="O58619" s="10"/>
      <c r="P58619" s="8"/>
    </row>
    <row r="58620" spans="1:16" s="2" customFormat="1" x14ac:dyDescent="0.15">
      <c r="A58620" s="3"/>
      <c r="B58620" s="3"/>
      <c r="J58620" s="3"/>
      <c r="K58620" s="5"/>
      <c r="L58620" s="8"/>
      <c r="N58620" s="5"/>
      <c r="O58620" s="10"/>
      <c r="P58620" s="8"/>
    </row>
    <row r="58621" spans="1:16" s="2" customFormat="1" x14ac:dyDescent="0.15">
      <c r="A58621" s="3"/>
      <c r="B58621" s="3"/>
      <c r="J58621" s="3"/>
      <c r="K58621" s="5"/>
      <c r="L58621" s="8"/>
      <c r="N58621" s="5"/>
      <c r="O58621" s="10"/>
      <c r="P58621" s="8"/>
    </row>
    <row r="58622" spans="1:16" s="2" customFormat="1" x14ac:dyDescent="0.15">
      <c r="A58622" s="3"/>
      <c r="B58622" s="3"/>
      <c r="J58622" s="3"/>
      <c r="K58622" s="5"/>
      <c r="L58622" s="8"/>
      <c r="N58622" s="5"/>
      <c r="O58622" s="10"/>
      <c r="P58622" s="8"/>
    </row>
    <row r="58623" spans="1:16" s="2" customFormat="1" x14ac:dyDescent="0.15">
      <c r="A58623" s="3"/>
      <c r="B58623" s="3"/>
      <c r="J58623" s="3"/>
      <c r="K58623" s="5"/>
      <c r="L58623" s="8"/>
      <c r="N58623" s="5"/>
      <c r="O58623" s="10"/>
      <c r="P58623" s="8"/>
    </row>
    <row r="58624" spans="1:16" s="2" customFormat="1" x14ac:dyDescent="0.15">
      <c r="A58624" s="3"/>
      <c r="B58624" s="3"/>
      <c r="J58624" s="3"/>
      <c r="K58624" s="5"/>
      <c r="L58624" s="8"/>
      <c r="N58624" s="5"/>
      <c r="O58624" s="10"/>
      <c r="P58624" s="8"/>
    </row>
    <row r="58625" spans="1:16" s="2" customFormat="1" x14ac:dyDescent="0.15">
      <c r="A58625" s="3"/>
      <c r="B58625" s="3"/>
      <c r="J58625" s="3"/>
      <c r="K58625" s="5"/>
      <c r="L58625" s="8"/>
      <c r="N58625" s="5"/>
      <c r="O58625" s="10"/>
      <c r="P58625" s="8"/>
    </row>
    <row r="58626" spans="1:16" s="2" customFormat="1" x14ac:dyDescent="0.15">
      <c r="A58626" s="3"/>
      <c r="B58626" s="3"/>
      <c r="J58626" s="3"/>
      <c r="K58626" s="5"/>
      <c r="L58626" s="8"/>
      <c r="N58626" s="5"/>
      <c r="O58626" s="10"/>
      <c r="P58626" s="8"/>
    </row>
    <row r="58627" spans="1:16" s="2" customFormat="1" x14ac:dyDescent="0.15">
      <c r="A58627" s="3"/>
      <c r="B58627" s="3"/>
      <c r="J58627" s="3"/>
      <c r="K58627" s="5"/>
      <c r="L58627" s="8"/>
      <c r="N58627" s="5"/>
      <c r="O58627" s="10"/>
      <c r="P58627" s="8"/>
    </row>
    <row r="58628" spans="1:16" s="2" customFormat="1" x14ac:dyDescent="0.15">
      <c r="A58628" s="3"/>
      <c r="B58628" s="3"/>
      <c r="J58628" s="3"/>
      <c r="K58628" s="5"/>
      <c r="L58628" s="8"/>
      <c r="N58628" s="5"/>
      <c r="O58628" s="10"/>
      <c r="P58628" s="8"/>
    </row>
    <row r="58629" spans="1:16" s="2" customFormat="1" x14ac:dyDescent="0.15">
      <c r="A58629" s="3"/>
      <c r="B58629" s="3"/>
      <c r="J58629" s="3"/>
      <c r="K58629" s="5"/>
      <c r="L58629" s="8"/>
      <c r="N58629" s="5"/>
      <c r="O58629" s="10"/>
      <c r="P58629" s="8"/>
    </row>
    <row r="58630" spans="1:16" s="2" customFormat="1" x14ac:dyDescent="0.15">
      <c r="A58630" s="3"/>
      <c r="B58630" s="3"/>
      <c r="J58630" s="3"/>
      <c r="K58630" s="5"/>
      <c r="L58630" s="8"/>
      <c r="N58630" s="5"/>
      <c r="O58630" s="10"/>
      <c r="P58630" s="8"/>
    </row>
    <row r="58631" spans="1:16" s="2" customFormat="1" x14ac:dyDescent="0.15">
      <c r="A58631" s="3"/>
      <c r="B58631" s="3"/>
      <c r="J58631" s="3"/>
      <c r="K58631" s="5"/>
      <c r="L58631" s="8"/>
      <c r="N58631" s="5"/>
      <c r="O58631" s="10"/>
      <c r="P58631" s="8"/>
    </row>
    <row r="58632" spans="1:16" s="2" customFormat="1" x14ac:dyDescent="0.15">
      <c r="A58632" s="3"/>
      <c r="B58632" s="3"/>
      <c r="J58632" s="3"/>
      <c r="K58632" s="5"/>
      <c r="L58632" s="8"/>
      <c r="N58632" s="5"/>
      <c r="O58632" s="10"/>
      <c r="P58632" s="8"/>
    </row>
    <row r="58633" spans="1:16" s="2" customFormat="1" x14ac:dyDescent="0.15">
      <c r="A58633" s="3"/>
      <c r="B58633" s="3"/>
      <c r="J58633" s="3"/>
      <c r="K58633" s="5"/>
      <c r="L58633" s="8"/>
      <c r="N58633" s="5"/>
      <c r="O58633" s="10"/>
      <c r="P58633" s="8"/>
    </row>
    <row r="58634" spans="1:16" s="2" customFormat="1" x14ac:dyDescent="0.15">
      <c r="A58634" s="3"/>
      <c r="B58634" s="3"/>
      <c r="J58634" s="3"/>
      <c r="K58634" s="5"/>
      <c r="L58634" s="8"/>
      <c r="N58634" s="5"/>
      <c r="O58634" s="10"/>
      <c r="P58634" s="8"/>
    </row>
    <row r="58635" spans="1:16" s="2" customFormat="1" x14ac:dyDescent="0.15">
      <c r="A58635" s="3"/>
      <c r="B58635" s="3"/>
      <c r="J58635" s="3"/>
      <c r="K58635" s="5"/>
      <c r="L58635" s="8"/>
      <c r="N58635" s="5"/>
      <c r="O58635" s="10"/>
      <c r="P58635" s="8"/>
    </row>
    <row r="58636" spans="1:16" s="2" customFormat="1" x14ac:dyDescent="0.15">
      <c r="A58636" s="3"/>
      <c r="B58636" s="3"/>
      <c r="J58636" s="3"/>
      <c r="K58636" s="5"/>
      <c r="L58636" s="8"/>
      <c r="N58636" s="5"/>
      <c r="O58636" s="10"/>
      <c r="P58636" s="8"/>
    </row>
    <row r="58637" spans="1:16" s="2" customFormat="1" x14ac:dyDescent="0.15">
      <c r="A58637" s="3"/>
      <c r="B58637" s="3"/>
      <c r="J58637" s="3"/>
      <c r="K58637" s="5"/>
      <c r="L58637" s="8"/>
      <c r="N58637" s="5"/>
      <c r="O58637" s="10"/>
      <c r="P58637" s="8"/>
    </row>
    <row r="58638" spans="1:16" s="2" customFormat="1" x14ac:dyDescent="0.15">
      <c r="A58638" s="3"/>
      <c r="B58638" s="3"/>
      <c r="J58638" s="3"/>
      <c r="K58638" s="5"/>
      <c r="L58638" s="8"/>
      <c r="N58638" s="5"/>
      <c r="O58638" s="10"/>
      <c r="P58638" s="8"/>
    </row>
    <row r="58639" spans="1:16" s="2" customFormat="1" x14ac:dyDescent="0.15">
      <c r="A58639" s="3"/>
      <c r="B58639" s="3"/>
      <c r="J58639" s="3"/>
      <c r="K58639" s="5"/>
      <c r="L58639" s="8"/>
      <c r="N58639" s="5"/>
      <c r="O58639" s="10"/>
      <c r="P58639" s="8"/>
    </row>
    <row r="58640" spans="1:16" s="2" customFormat="1" x14ac:dyDescent="0.15">
      <c r="A58640" s="3"/>
      <c r="B58640" s="3"/>
      <c r="J58640" s="3"/>
      <c r="K58640" s="5"/>
      <c r="L58640" s="8"/>
      <c r="N58640" s="5"/>
      <c r="O58640" s="10"/>
      <c r="P58640" s="8"/>
    </row>
    <row r="58641" spans="1:16" s="2" customFormat="1" x14ac:dyDescent="0.15">
      <c r="A58641" s="3"/>
      <c r="B58641" s="3"/>
      <c r="J58641" s="3"/>
      <c r="K58641" s="5"/>
      <c r="L58641" s="8"/>
      <c r="N58641" s="5"/>
      <c r="O58641" s="10"/>
      <c r="P58641" s="8"/>
    </row>
    <row r="58642" spans="1:16" s="2" customFormat="1" x14ac:dyDescent="0.15">
      <c r="A58642" s="3"/>
      <c r="B58642" s="3"/>
      <c r="J58642" s="3"/>
      <c r="K58642" s="5"/>
      <c r="L58642" s="8"/>
      <c r="N58642" s="5"/>
      <c r="O58642" s="10"/>
      <c r="P58642" s="8"/>
    </row>
    <row r="58643" spans="1:16" s="2" customFormat="1" x14ac:dyDescent="0.15">
      <c r="A58643" s="3"/>
      <c r="B58643" s="3"/>
      <c r="J58643" s="3"/>
      <c r="K58643" s="5"/>
      <c r="L58643" s="8"/>
      <c r="N58643" s="5"/>
      <c r="O58643" s="10"/>
      <c r="P58643" s="8"/>
    </row>
    <row r="58644" spans="1:16" s="2" customFormat="1" x14ac:dyDescent="0.15">
      <c r="A58644" s="3"/>
      <c r="B58644" s="3"/>
      <c r="J58644" s="3"/>
      <c r="K58644" s="5"/>
      <c r="L58644" s="8"/>
      <c r="N58644" s="5"/>
      <c r="O58644" s="10"/>
      <c r="P58644" s="8"/>
    </row>
    <row r="58645" spans="1:16" s="2" customFormat="1" x14ac:dyDescent="0.15">
      <c r="A58645" s="3"/>
      <c r="B58645" s="3"/>
      <c r="J58645" s="3"/>
      <c r="K58645" s="5"/>
      <c r="L58645" s="8"/>
      <c r="N58645" s="5"/>
      <c r="O58645" s="10"/>
      <c r="P58645" s="8"/>
    </row>
    <row r="58646" spans="1:16" s="2" customFormat="1" x14ac:dyDescent="0.15">
      <c r="A58646" s="3"/>
      <c r="B58646" s="3"/>
      <c r="J58646" s="3"/>
      <c r="K58646" s="5"/>
      <c r="L58646" s="8"/>
      <c r="N58646" s="5"/>
      <c r="O58646" s="10"/>
      <c r="P58646" s="8"/>
    </row>
    <row r="58647" spans="1:16" s="2" customFormat="1" x14ac:dyDescent="0.15">
      <c r="A58647" s="3"/>
      <c r="B58647" s="3"/>
      <c r="J58647" s="3"/>
      <c r="K58647" s="5"/>
      <c r="L58647" s="8"/>
      <c r="N58647" s="5"/>
      <c r="O58647" s="10"/>
      <c r="P58647" s="8"/>
    </row>
    <row r="58648" spans="1:16" s="2" customFormat="1" x14ac:dyDescent="0.15">
      <c r="A58648" s="3"/>
      <c r="B58648" s="3"/>
      <c r="J58648" s="3"/>
      <c r="K58648" s="5"/>
      <c r="L58648" s="8"/>
      <c r="N58648" s="5"/>
      <c r="O58648" s="10"/>
      <c r="P58648" s="8"/>
    </row>
    <row r="58649" spans="1:16" s="2" customFormat="1" x14ac:dyDescent="0.15">
      <c r="A58649" s="3"/>
      <c r="B58649" s="3"/>
      <c r="J58649" s="3"/>
      <c r="K58649" s="5"/>
      <c r="L58649" s="8"/>
      <c r="N58649" s="5"/>
      <c r="O58649" s="10"/>
      <c r="P58649" s="8"/>
    </row>
    <row r="58650" spans="1:16" s="2" customFormat="1" x14ac:dyDescent="0.15">
      <c r="A58650" s="3"/>
      <c r="B58650" s="3"/>
      <c r="J58650" s="3"/>
      <c r="K58650" s="5"/>
      <c r="L58650" s="8"/>
      <c r="N58650" s="5"/>
      <c r="O58650" s="10"/>
      <c r="P58650" s="8"/>
    </row>
    <row r="58651" spans="1:16" s="2" customFormat="1" x14ac:dyDescent="0.15">
      <c r="A58651" s="3"/>
      <c r="B58651" s="3"/>
      <c r="J58651" s="3"/>
      <c r="K58651" s="5"/>
      <c r="L58651" s="8"/>
      <c r="N58651" s="5"/>
      <c r="O58651" s="10"/>
      <c r="P58651" s="8"/>
    </row>
    <row r="58652" spans="1:16" s="2" customFormat="1" x14ac:dyDescent="0.15">
      <c r="A58652" s="3"/>
      <c r="B58652" s="3"/>
      <c r="J58652" s="3"/>
      <c r="K58652" s="5"/>
      <c r="L58652" s="8"/>
      <c r="N58652" s="5"/>
      <c r="O58652" s="10"/>
      <c r="P58652" s="8"/>
    </row>
    <row r="58653" spans="1:16" s="2" customFormat="1" x14ac:dyDescent="0.15">
      <c r="A58653" s="3"/>
      <c r="B58653" s="3"/>
      <c r="J58653" s="3"/>
      <c r="K58653" s="5"/>
      <c r="L58653" s="8"/>
      <c r="N58653" s="5"/>
      <c r="O58653" s="10"/>
      <c r="P58653" s="8"/>
    </row>
    <row r="58654" spans="1:16" s="2" customFormat="1" x14ac:dyDescent="0.15">
      <c r="A58654" s="3"/>
      <c r="B58654" s="3"/>
      <c r="J58654" s="3"/>
      <c r="K58654" s="5"/>
      <c r="L58654" s="8"/>
      <c r="N58654" s="5"/>
      <c r="O58654" s="10"/>
      <c r="P58654" s="8"/>
    </row>
    <row r="58655" spans="1:16" s="2" customFormat="1" x14ac:dyDescent="0.15">
      <c r="A58655" s="3"/>
      <c r="B58655" s="3"/>
      <c r="J58655" s="3"/>
      <c r="K58655" s="5"/>
      <c r="L58655" s="8"/>
      <c r="N58655" s="5"/>
      <c r="O58655" s="10"/>
      <c r="P58655" s="8"/>
    </row>
    <row r="58656" spans="1:16" s="2" customFormat="1" x14ac:dyDescent="0.15">
      <c r="A58656" s="3"/>
      <c r="B58656" s="3"/>
      <c r="J58656" s="3"/>
      <c r="K58656" s="5"/>
      <c r="L58656" s="8"/>
      <c r="N58656" s="5"/>
      <c r="O58656" s="10"/>
      <c r="P58656" s="8"/>
    </row>
    <row r="58657" spans="1:16" s="2" customFormat="1" x14ac:dyDescent="0.15">
      <c r="A58657" s="3"/>
      <c r="B58657" s="3"/>
      <c r="J58657" s="3"/>
      <c r="K58657" s="5"/>
      <c r="L58657" s="8"/>
      <c r="N58657" s="5"/>
      <c r="O58657" s="10"/>
      <c r="P58657" s="8"/>
    </row>
    <row r="58658" spans="1:16" s="2" customFormat="1" x14ac:dyDescent="0.15">
      <c r="A58658" s="3"/>
      <c r="B58658" s="3"/>
      <c r="J58658" s="3"/>
      <c r="K58658" s="5"/>
      <c r="L58658" s="8"/>
      <c r="N58658" s="5"/>
      <c r="O58658" s="10"/>
      <c r="P58658" s="8"/>
    </row>
    <row r="58659" spans="1:16" s="2" customFormat="1" x14ac:dyDescent="0.15">
      <c r="A58659" s="3"/>
      <c r="B58659" s="3"/>
      <c r="J58659" s="3"/>
      <c r="K58659" s="5"/>
      <c r="L58659" s="8"/>
      <c r="N58659" s="5"/>
      <c r="O58659" s="10"/>
      <c r="P58659" s="8"/>
    </row>
    <row r="58660" spans="1:16" s="2" customFormat="1" x14ac:dyDescent="0.15">
      <c r="A58660" s="3"/>
      <c r="B58660" s="3"/>
      <c r="J58660" s="3"/>
      <c r="K58660" s="5"/>
      <c r="L58660" s="8"/>
      <c r="N58660" s="5"/>
      <c r="O58660" s="10"/>
      <c r="P58660" s="8"/>
    </row>
    <row r="58661" spans="1:16" s="2" customFormat="1" x14ac:dyDescent="0.15">
      <c r="A58661" s="3"/>
      <c r="B58661" s="3"/>
      <c r="J58661" s="3"/>
      <c r="K58661" s="5"/>
      <c r="L58661" s="8"/>
      <c r="N58661" s="5"/>
      <c r="O58661" s="10"/>
      <c r="P58661" s="8"/>
    </row>
    <row r="58662" spans="1:16" s="2" customFormat="1" x14ac:dyDescent="0.15">
      <c r="A58662" s="3"/>
      <c r="B58662" s="3"/>
      <c r="J58662" s="3"/>
      <c r="K58662" s="5"/>
      <c r="L58662" s="8"/>
      <c r="N58662" s="5"/>
      <c r="O58662" s="10"/>
      <c r="P58662" s="8"/>
    </row>
    <row r="58663" spans="1:16" s="2" customFormat="1" x14ac:dyDescent="0.15">
      <c r="A58663" s="3"/>
      <c r="B58663" s="3"/>
      <c r="J58663" s="3"/>
      <c r="K58663" s="5"/>
      <c r="L58663" s="8"/>
      <c r="N58663" s="5"/>
      <c r="O58663" s="10"/>
      <c r="P58663" s="8"/>
    </row>
    <row r="58664" spans="1:16" s="2" customFormat="1" x14ac:dyDescent="0.15">
      <c r="A58664" s="3"/>
      <c r="B58664" s="3"/>
      <c r="J58664" s="3"/>
      <c r="K58664" s="5"/>
      <c r="L58664" s="8"/>
      <c r="N58664" s="5"/>
      <c r="O58664" s="10"/>
      <c r="P58664" s="8"/>
    </row>
    <row r="58665" spans="1:16" s="2" customFormat="1" x14ac:dyDescent="0.15">
      <c r="A58665" s="3"/>
      <c r="B58665" s="3"/>
      <c r="J58665" s="3"/>
      <c r="K58665" s="5"/>
      <c r="L58665" s="8"/>
      <c r="N58665" s="5"/>
      <c r="O58665" s="10"/>
      <c r="P58665" s="8"/>
    </row>
    <row r="58666" spans="1:16" s="2" customFormat="1" x14ac:dyDescent="0.15">
      <c r="A58666" s="3"/>
      <c r="B58666" s="3"/>
      <c r="J58666" s="3"/>
      <c r="K58666" s="5"/>
      <c r="L58666" s="8"/>
      <c r="N58666" s="5"/>
      <c r="O58666" s="10"/>
      <c r="P58666" s="8"/>
    </row>
    <row r="58667" spans="1:16" s="2" customFormat="1" x14ac:dyDescent="0.15">
      <c r="A58667" s="3"/>
      <c r="B58667" s="3"/>
      <c r="J58667" s="3"/>
      <c r="K58667" s="5"/>
      <c r="L58667" s="8"/>
      <c r="N58667" s="5"/>
      <c r="O58667" s="10"/>
      <c r="P58667" s="8"/>
    </row>
    <row r="58668" spans="1:16" s="2" customFormat="1" x14ac:dyDescent="0.15">
      <c r="A58668" s="3"/>
      <c r="B58668" s="3"/>
      <c r="J58668" s="3"/>
      <c r="K58668" s="5"/>
      <c r="L58668" s="8"/>
      <c r="N58668" s="5"/>
      <c r="O58668" s="10"/>
      <c r="P58668" s="8"/>
    </row>
    <row r="58669" spans="1:16" s="2" customFormat="1" x14ac:dyDescent="0.15">
      <c r="A58669" s="3"/>
      <c r="B58669" s="3"/>
      <c r="J58669" s="3"/>
      <c r="K58669" s="5"/>
      <c r="L58669" s="8"/>
      <c r="N58669" s="5"/>
      <c r="O58669" s="10"/>
      <c r="P58669" s="8"/>
    </row>
    <row r="58670" spans="1:16" s="2" customFormat="1" x14ac:dyDescent="0.15">
      <c r="A58670" s="3"/>
      <c r="B58670" s="3"/>
      <c r="J58670" s="3"/>
      <c r="K58670" s="5"/>
      <c r="L58670" s="8"/>
      <c r="N58670" s="5"/>
      <c r="O58670" s="10"/>
      <c r="P58670" s="8"/>
    </row>
    <row r="58671" spans="1:16" s="2" customFormat="1" x14ac:dyDescent="0.15">
      <c r="A58671" s="3"/>
      <c r="B58671" s="3"/>
      <c r="J58671" s="3"/>
      <c r="K58671" s="5"/>
      <c r="L58671" s="8"/>
      <c r="N58671" s="5"/>
      <c r="O58671" s="10"/>
      <c r="P58671" s="8"/>
    </row>
    <row r="58672" spans="1:16" s="2" customFormat="1" x14ac:dyDescent="0.15">
      <c r="A58672" s="3"/>
      <c r="B58672" s="3"/>
      <c r="J58672" s="3"/>
      <c r="K58672" s="5"/>
      <c r="L58672" s="8"/>
      <c r="N58672" s="5"/>
      <c r="O58672" s="10"/>
      <c r="P58672" s="8"/>
    </row>
    <row r="58673" spans="1:16" s="2" customFormat="1" x14ac:dyDescent="0.15">
      <c r="A58673" s="3"/>
      <c r="B58673" s="3"/>
      <c r="J58673" s="3"/>
      <c r="K58673" s="5"/>
      <c r="L58673" s="8"/>
      <c r="N58673" s="5"/>
      <c r="O58673" s="10"/>
      <c r="P58673" s="8"/>
    </row>
    <row r="58674" spans="1:16" s="2" customFormat="1" x14ac:dyDescent="0.15">
      <c r="A58674" s="3"/>
      <c r="B58674" s="3"/>
      <c r="J58674" s="3"/>
      <c r="K58674" s="5"/>
      <c r="L58674" s="8"/>
      <c r="N58674" s="5"/>
      <c r="O58674" s="10"/>
      <c r="P58674" s="8"/>
    </row>
    <row r="58675" spans="1:16" s="2" customFormat="1" x14ac:dyDescent="0.15">
      <c r="A58675" s="3"/>
      <c r="B58675" s="3"/>
      <c r="J58675" s="3"/>
      <c r="K58675" s="5"/>
      <c r="L58675" s="8"/>
      <c r="N58675" s="5"/>
      <c r="O58675" s="10"/>
      <c r="P58675" s="8"/>
    </row>
    <row r="58676" spans="1:16" s="2" customFormat="1" x14ac:dyDescent="0.15">
      <c r="A58676" s="3"/>
      <c r="B58676" s="3"/>
      <c r="J58676" s="3"/>
      <c r="K58676" s="5"/>
      <c r="L58676" s="8"/>
      <c r="N58676" s="5"/>
      <c r="O58676" s="10"/>
      <c r="P58676" s="8"/>
    </row>
    <row r="58677" spans="1:16" s="2" customFormat="1" x14ac:dyDescent="0.15">
      <c r="A58677" s="3"/>
      <c r="B58677" s="3"/>
      <c r="J58677" s="3"/>
      <c r="K58677" s="5"/>
      <c r="L58677" s="8"/>
      <c r="N58677" s="5"/>
      <c r="O58677" s="10"/>
      <c r="P58677" s="8"/>
    </row>
    <row r="58678" spans="1:16" s="2" customFormat="1" x14ac:dyDescent="0.15">
      <c r="A58678" s="3"/>
      <c r="B58678" s="3"/>
      <c r="J58678" s="3"/>
      <c r="K58678" s="5"/>
      <c r="L58678" s="8"/>
      <c r="N58678" s="5"/>
      <c r="O58678" s="10"/>
      <c r="P58678" s="8"/>
    </row>
    <row r="58679" spans="1:16" s="2" customFormat="1" x14ac:dyDescent="0.15">
      <c r="A58679" s="3"/>
      <c r="B58679" s="3"/>
      <c r="J58679" s="3"/>
      <c r="K58679" s="5"/>
      <c r="L58679" s="8"/>
      <c r="N58679" s="5"/>
      <c r="O58679" s="10"/>
      <c r="P58679" s="8"/>
    </row>
    <row r="58680" spans="1:16" s="2" customFormat="1" x14ac:dyDescent="0.15">
      <c r="A58680" s="3"/>
      <c r="B58680" s="3"/>
      <c r="J58680" s="3"/>
      <c r="K58680" s="5"/>
      <c r="L58680" s="8"/>
      <c r="N58680" s="5"/>
      <c r="O58680" s="10"/>
      <c r="P58680" s="8"/>
    </row>
    <row r="58681" spans="1:16" s="2" customFormat="1" x14ac:dyDescent="0.15">
      <c r="A58681" s="3"/>
      <c r="B58681" s="3"/>
      <c r="J58681" s="3"/>
      <c r="K58681" s="5"/>
      <c r="L58681" s="8"/>
      <c r="N58681" s="5"/>
      <c r="O58681" s="10"/>
      <c r="P58681" s="8"/>
    </row>
    <row r="58682" spans="1:16" s="2" customFormat="1" x14ac:dyDescent="0.15">
      <c r="A58682" s="3"/>
      <c r="B58682" s="3"/>
      <c r="J58682" s="3"/>
      <c r="K58682" s="5"/>
      <c r="L58682" s="8"/>
      <c r="N58682" s="5"/>
      <c r="O58682" s="10"/>
      <c r="P58682" s="8"/>
    </row>
    <row r="58683" spans="1:16" s="2" customFormat="1" x14ac:dyDescent="0.15">
      <c r="A58683" s="3"/>
      <c r="B58683" s="3"/>
      <c r="J58683" s="3"/>
      <c r="K58683" s="5"/>
      <c r="L58683" s="8"/>
      <c r="N58683" s="5"/>
      <c r="O58683" s="10"/>
      <c r="P58683" s="8"/>
    </row>
    <row r="58684" spans="1:16" s="2" customFormat="1" x14ac:dyDescent="0.15">
      <c r="A58684" s="3"/>
      <c r="B58684" s="3"/>
      <c r="J58684" s="3"/>
      <c r="K58684" s="5"/>
      <c r="L58684" s="8"/>
      <c r="N58684" s="5"/>
      <c r="O58684" s="10"/>
      <c r="P58684" s="8"/>
    </row>
    <row r="58685" spans="1:16" s="2" customFormat="1" x14ac:dyDescent="0.15">
      <c r="A58685" s="3"/>
      <c r="B58685" s="3"/>
      <c r="J58685" s="3"/>
      <c r="K58685" s="5"/>
      <c r="L58685" s="8"/>
      <c r="N58685" s="5"/>
      <c r="O58685" s="10"/>
      <c r="P58685" s="8"/>
    </row>
    <row r="58686" spans="1:16" s="2" customFormat="1" x14ac:dyDescent="0.15">
      <c r="A58686" s="3"/>
      <c r="B58686" s="3"/>
      <c r="J58686" s="3"/>
      <c r="K58686" s="5"/>
      <c r="L58686" s="8"/>
      <c r="N58686" s="5"/>
      <c r="O58686" s="10"/>
      <c r="P58686" s="8"/>
    </row>
    <row r="58687" spans="1:16" s="2" customFormat="1" x14ac:dyDescent="0.15">
      <c r="A58687" s="3"/>
      <c r="B58687" s="3"/>
      <c r="J58687" s="3"/>
      <c r="K58687" s="5"/>
      <c r="L58687" s="8"/>
      <c r="N58687" s="5"/>
      <c r="O58687" s="10"/>
      <c r="P58687" s="8"/>
    </row>
    <row r="58688" spans="1:16" s="2" customFormat="1" x14ac:dyDescent="0.15">
      <c r="A58688" s="3"/>
      <c r="B58688" s="3"/>
      <c r="J58688" s="3"/>
      <c r="K58688" s="5"/>
      <c r="L58688" s="8"/>
      <c r="N58688" s="5"/>
      <c r="O58688" s="10"/>
      <c r="P58688" s="8"/>
    </row>
    <row r="58689" spans="1:16" s="2" customFormat="1" x14ac:dyDescent="0.15">
      <c r="A58689" s="3"/>
      <c r="B58689" s="3"/>
      <c r="J58689" s="3"/>
      <c r="K58689" s="5"/>
      <c r="L58689" s="8"/>
      <c r="N58689" s="5"/>
      <c r="O58689" s="10"/>
      <c r="P58689" s="8"/>
    </row>
    <row r="58690" spans="1:16" s="2" customFormat="1" x14ac:dyDescent="0.15">
      <c r="A58690" s="3"/>
      <c r="B58690" s="3"/>
      <c r="J58690" s="3"/>
      <c r="K58690" s="5"/>
      <c r="L58690" s="8"/>
      <c r="N58690" s="5"/>
      <c r="O58690" s="10"/>
      <c r="P58690" s="8"/>
    </row>
    <row r="58691" spans="1:16" s="2" customFormat="1" x14ac:dyDescent="0.15">
      <c r="A58691" s="3"/>
      <c r="B58691" s="3"/>
      <c r="J58691" s="3"/>
      <c r="K58691" s="5"/>
      <c r="L58691" s="8"/>
      <c r="N58691" s="5"/>
      <c r="O58691" s="10"/>
      <c r="P58691" s="8"/>
    </row>
    <row r="58692" spans="1:16" s="2" customFormat="1" x14ac:dyDescent="0.15">
      <c r="A58692" s="3"/>
      <c r="B58692" s="3"/>
      <c r="J58692" s="3"/>
      <c r="K58692" s="5"/>
      <c r="L58692" s="8"/>
      <c r="N58692" s="5"/>
      <c r="O58692" s="10"/>
      <c r="P58692" s="8"/>
    </row>
    <row r="58693" spans="1:16" s="2" customFormat="1" x14ac:dyDescent="0.15">
      <c r="A58693" s="3"/>
      <c r="B58693" s="3"/>
      <c r="J58693" s="3"/>
      <c r="K58693" s="5"/>
      <c r="L58693" s="8"/>
      <c r="N58693" s="5"/>
      <c r="O58693" s="10"/>
      <c r="P58693" s="8"/>
    </row>
    <row r="58694" spans="1:16" s="2" customFormat="1" x14ac:dyDescent="0.15">
      <c r="A58694" s="3"/>
      <c r="B58694" s="3"/>
      <c r="J58694" s="3"/>
      <c r="K58694" s="5"/>
      <c r="L58694" s="8"/>
      <c r="N58694" s="5"/>
      <c r="O58694" s="10"/>
      <c r="P58694" s="8"/>
    </row>
    <row r="58695" spans="1:16" s="2" customFormat="1" x14ac:dyDescent="0.15">
      <c r="A58695" s="3"/>
      <c r="B58695" s="3"/>
      <c r="J58695" s="3"/>
      <c r="K58695" s="5"/>
      <c r="L58695" s="8"/>
      <c r="N58695" s="5"/>
      <c r="O58695" s="10"/>
      <c r="P58695" s="8"/>
    </row>
    <row r="58696" spans="1:16" s="2" customFormat="1" x14ac:dyDescent="0.15">
      <c r="A58696" s="3"/>
      <c r="B58696" s="3"/>
      <c r="J58696" s="3"/>
      <c r="K58696" s="5"/>
      <c r="L58696" s="8"/>
      <c r="N58696" s="5"/>
      <c r="O58696" s="10"/>
      <c r="P58696" s="8"/>
    </row>
    <row r="58697" spans="1:16" s="2" customFormat="1" x14ac:dyDescent="0.15">
      <c r="A58697" s="3"/>
      <c r="B58697" s="3"/>
      <c r="J58697" s="3"/>
      <c r="K58697" s="5"/>
      <c r="L58697" s="8"/>
      <c r="N58697" s="5"/>
      <c r="O58697" s="10"/>
      <c r="P58697" s="8"/>
    </row>
    <row r="58698" spans="1:16" s="2" customFormat="1" x14ac:dyDescent="0.15">
      <c r="A58698" s="3"/>
      <c r="B58698" s="3"/>
      <c r="J58698" s="3"/>
      <c r="K58698" s="5"/>
      <c r="L58698" s="8"/>
      <c r="N58698" s="5"/>
      <c r="O58698" s="10"/>
      <c r="P58698" s="8"/>
    </row>
    <row r="58699" spans="1:16" s="2" customFormat="1" x14ac:dyDescent="0.15">
      <c r="A58699" s="3"/>
      <c r="B58699" s="3"/>
      <c r="J58699" s="3"/>
      <c r="K58699" s="5"/>
      <c r="L58699" s="8"/>
      <c r="N58699" s="5"/>
      <c r="O58699" s="10"/>
      <c r="P58699" s="8"/>
    </row>
    <row r="58700" spans="1:16" s="2" customFormat="1" x14ac:dyDescent="0.15">
      <c r="A58700" s="3"/>
      <c r="B58700" s="3"/>
      <c r="J58700" s="3"/>
      <c r="K58700" s="5"/>
      <c r="L58700" s="8"/>
      <c r="N58700" s="5"/>
      <c r="O58700" s="10"/>
      <c r="P58700" s="8"/>
    </row>
    <row r="58701" spans="1:16" s="2" customFormat="1" x14ac:dyDescent="0.15">
      <c r="A58701" s="3"/>
      <c r="B58701" s="3"/>
      <c r="J58701" s="3"/>
      <c r="K58701" s="5"/>
      <c r="L58701" s="8"/>
      <c r="N58701" s="5"/>
      <c r="O58701" s="10"/>
      <c r="P58701" s="8"/>
    </row>
    <row r="58702" spans="1:16" s="2" customFormat="1" x14ac:dyDescent="0.15">
      <c r="A58702" s="3"/>
      <c r="B58702" s="3"/>
      <c r="J58702" s="3"/>
      <c r="K58702" s="5"/>
      <c r="L58702" s="8"/>
      <c r="N58702" s="5"/>
      <c r="O58702" s="10"/>
      <c r="P58702" s="8"/>
    </row>
    <row r="58703" spans="1:16" s="2" customFormat="1" x14ac:dyDescent="0.15">
      <c r="A58703" s="3"/>
      <c r="B58703" s="3"/>
      <c r="J58703" s="3"/>
      <c r="K58703" s="5"/>
      <c r="L58703" s="8"/>
      <c r="N58703" s="5"/>
      <c r="O58703" s="10"/>
      <c r="P58703" s="8"/>
    </row>
    <row r="58704" spans="1:16" s="2" customFormat="1" x14ac:dyDescent="0.15">
      <c r="A58704" s="3"/>
      <c r="B58704" s="3"/>
      <c r="J58704" s="3"/>
      <c r="K58704" s="5"/>
      <c r="L58704" s="8"/>
      <c r="N58704" s="5"/>
      <c r="O58704" s="10"/>
      <c r="P58704" s="8"/>
    </row>
    <row r="58705" spans="1:16" s="2" customFormat="1" x14ac:dyDescent="0.15">
      <c r="A58705" s="3"/>
      <c r="B58705" s="3"/>
      <c r="J58705" s="3"/>
      <c r="K58705" s="5"/>
      <c r="L58705" s="8"/>
      <c r="N58705" s="5"/>
      <c r="O58705" s="10"/>
      <c r="P58705" s="8"/>
    </row>
    <row r="58706" spans="1:16" s="2" customFormat="1" x14ac:dyDescent="0.15">
      <c r="A58706" s="3"/>
      <c r="B58706" s="3"/>
      <c r="J58706" s="3"/>
      <c r="K58706" s="5"/>
      <c r="L58706" s="8"/>
      <c r="N58706" s="5"/>
      <c r="O58706" s="10"/>
      <c r="P58706" s="8"/>
    </row>
    <row r="58707" spans="1:16" s="2" customFormat="1" x14ac:dyDescent="0.15">
      <c r="A58707" s="3"/>
      <c r="B58707" s="3"/>
      <c r="J58707" s="3"/>
      <c r="K58707" s="5"/>
      <c r="L58707" s="8"/>
      <c r="N58707" s="5"/>
      <c r="O58707" s="10"/>
      <c r="P58707" s="8"/>
    </row>
    <row r="58708" spans="1:16" s="2" customFormat="1" x14ac:dyDescent="0.15">
      <c r="A58708" s="3"/>
      <c r="B58708" s="3"/>
      <c r="J58708" s="3"/>
      <c r="K58708" s="5"/>
      <c r="L58708" s="8"/>
      <c r="N58708" s="5"/>
      <c r="O58708" s="10"/>
      <c r="P58708" s="8"/>
    </row>
    <row r="58709" spans="1:16" s="2" customFormat="1" x14ac:dyDescent="0.15">
      <c r="A58709" s="3"/>
      <c r="B58709" s="3"/>
      <c r="J58709" s="3"/>
      <c r="K58709" s="5"/>
      <c r="L58709" s="8"/>
      <c r="N58709" s="5"/>
      <c r="O58709" s="10"/>
      <c r="P58709" s="8"/>
    </row>
    <row r="58710" spans="1:16" s="2" customFormat="1" x14ac:dyDescent="0.15">
      <c r="A58710" s="3"/>
      <c r="B58710" s="3"/>
      <c r="J58710" s="3"/>
      <c r="K58710" s="5"/>
      <c r="L58710" s="8"/>
      <c r="N58710" s="5"/>
      <c r="O58710" s="10"/>
      <c r="P58710" s="8"/>
    </row>
    <row r="58711" spans="1:16" s="2" customFormat="1" x14ac:dyDescent="0.15">
      <c r="A58711" s="3"/>
      <c r="B58711" s="3"/>
      <c r="J58711" s="3"/>
      <c r="K58711" s="5"/>
      <c r="L58711" s="8"/>
      <c r="N58711" s="5"/>
      <c r="O58711" s="10"/>
      <c r="P58711" s="8"/>
    </row>
    <row r="58712" spans="1:16" s="2" customFormat="1" x14ac:dyDescent="0.15">
      <c r="A58712" s="3"/>
      <c r="B58712" s="3"/>
      <c r="J58712" s="3"/>
      <c r="K58712" s="5"/>
      <c r="L58712" s="8"/>
      <c r="N58712" s="5"/>
      <c r="O58712" s="10"/>
      <c r="P58712" s="8"/>
    </row>
    <row r="58713" spans="1:16" s="2" customFormat="1" x14ac:dyDescent="0.15">
      <c r="A58713" s="3"/>
      <c r="B58713" s="3"/>
      <c r="J58713" s="3"/>
      <c r="K58713" s="5"/>
      <c r="L58713" s="8"/>
      <c r="N58713" s="5"/>
      <c r="O58713" s="10"/>
      <c r="P58713" s="8"/>
    </row>
    <row r="58714" spans="1:16" s="2" customFormat="1" x14ac:dyDescent="0.15">
      <c r="A58714" s="3"/>
      <c r="B58714" s="3"/>
      <c r="J58714" s="3"/>
      <c r="K58714" s="5"/>
      <c r="L58714" s="8"/>
      <c r="N58714" s="5"/>
      <c r="O58714" s="10"/>
      <c r="P58714" s="8"/>
    </row>
    <row r="58715" spans="1:16" s="2" customFormat="1" x14ac:dyDescent="0.15">
      <c r="A58715" s="3"/>
      <c r="B58715" s="3"/>
      <c r="J58715" s="3"/>
      <c r="K58715" s="5"/>
      <c r="L58715" s="8"/>
      <c r="N58715" s="5"/>
      <c r="O58715" s="10"/>
      <c r="P58715" s="8"/>
    </row>
    <row r="58716" spans="1:16" s="2" customFormat="1" x14ac:dyDescent="0.15">
      <c r="A58716" s="3"/>
      <c r="B58716" s="3"/>
      <c r="J58716" s="3"/>
      <c r="K58716" s="5"/>
      <c r="L58716" s="8"/>
      <c r="N58716" s="5"/>
      <c r="O58716" s="10"/>
      <c r="P58716" s="8"/>
    </row>
    <row r="58717" spans="1:16" s="2" customFormat="1" x14ac:dyDescent="0.15">
      <c r="A58717" s="3"/>
      <c r="B58717" s="3"/>
      <c r="J58717" s="3"/>
      <c r="K58717" s="5"/>
      <c r="L58717" s="8"/>
      <c r="N58717" s="5"/>
      <c r="O58717" s="10"/>
      <c r="P58717" s="8"/>
    </row>
    <row r="58718" spans="1:16" s="2" customFormat="1" x14ac:dyDescent="0.15">
      <c r="A58718" s="3"/>
      <c r="B58718" s="3"/>
      <c r="J58718" s="3"/>
      <c r="K58718" s="5"/>
      <c r="L58718" s="8"/>
      <c r="N58718" s="5"/>
      <c r="O58718" s="10"/>
      <c r="P58718" s="8"/>
    </row>
    <row r="58719" spans="1:16" s="2" customFormat="1" x14ac:dyDescent="0.15">
      <c r="A58719" s="3"/>
      <c r="B58719" s="3"/>
      <c r="J58719" s="3"/>
      <c r="K58719" s="5"/>
      <c r="L58719" s="8"/>
      <c r="N58719" s="5"/>
      <c r="O58719" s="10"/>
      <c r="P58719" s="8"/>
    </row>
    <row r="58720" spans="1:16" s="2" customFormat="1" x14ac:dyDescent="0.15">
      <c r="A58720" s="3"/>
      <c r="B58720" s="3"/>
      <c r="J58720" s="3"/>
      <c r="K58720" s="5"/>
      <c r="L58720" s="8"/>
      <c r="N58720" s="5"/>
      <c r="O58720" s="10"/>
      <c r="P58720" s="8"/>
    </row>
    <row r="58721" spans="1:16" s="2" customFormat="1" x14ac:dyDescent="0.15">
      <c r="A58721" s="3"/>
      <c r="B58721" s="3"/>
      <c r="J58721" s="3"/>
      <c r="K58721" s="5"/>
      <c r="L58721" s="8"/>
      <c r="N58721" s="5"/>
      <c r="O58721" s="10"/>
      <c r="P58721" s="8"/>
    </row>
    <row r="58722" spans="1:16" s="2" customFormat="1" x14ac:dyDescent="0.15">
      <c r="A58722" s="3"/>
      <c r="B58722" s="3"/>
      <c r="J58722" s="3"/>
      <c r="K58722" s="5"/>
      <c r="L58722" s="8"/>
      <c r="N58722" s="5"/>
      <c r="O58722" s="10"/>
      <c r="P58722" s="8"/>
    </row>
    <row r="58723" spans="1:16" s="2" customFormat="1" x14ac:dyDescent="0.15">
      <c r="A58723" s="3"/>
      <c r="B58723" s="3"/>
      <c r="J58723" s="3"/>
      <c r="K58723" s="5"/>
      <c r="L58723" s="8"/>
      <c r="N58723" s="5"/>
      <c r="O58723" s="10"/>
      <c r="P58723" s="8"/>
    </row>
    <row r="58724" spans="1:16" s="2" customFormat="1" x14ac:dyDescent="0.15">
      <c r="A58724" s="3"/>
      <c r="B58724" s="3"/>
      <c r="J58724" s="3"/>
      <c r="K58724" s="5"/>
      <c r="L58724" s="8"/>
      <c r="N58724" s="5"/>
      <c r="O58724" s="10"/>
      <c r="P58724" s="8"/>
    </row>
    <row r="58725" spans="1:16" s="2" customFormat="1" x14ac:dyDescent="0.15">
      <c r="A58725" s="3"/>
      <c r="B58725" s="3"/>
      <c r="J58725" s="3"/>
      <c r="K58725" s="5"/>
      <c r="L58725" s="8"/>
      <c r="N58725" s="5"/>
      <c r="O58725" s="10"/>
      <c r="P58725" s="8"/>
    </row>
    <row r="58726" spans="1:16" s="2" customFormat="1" x14ac:dyDescent="0.15">
      <c r="A58726" s="3"/>
      <c r="B58726" s="3"/>
      <c r="J58726" s="3"/>
      <c r="K58726" s="5"/>
      <c r="L58726" s="8"/>
      <c r="N58726" s="5"/>
      <c r="O58726" s="10"/>
      <c r="P58726" s="8"/>
    </row>
    <row r="58727" spans="1:16" s="2" customFormat="1" x14ac:dyDescent="0.15">
      <c r="A58727" s="3"/>
      <c r="B58727" s="3"/>
      <c r="J58727" s="3"/>
      <c r="K58727" s="5"/>
      <c r="L58727" s="8"/>
      <c r="N58727" s="5"/>
      <c r="O58727" s="10"/>
      <c r="P58727" s="8"/>
    </row>
    <row r="58728" spans="1:16" s="2" customFormat="1" x14ac:dyDescent="0.15">
      <c r="A58728" s="3"/>
      <c r="B58728" s="3"/>
      <c r="J58728" s="3"/>
      <c r="K58728" s="5"/>
      <c r="L58728" s="8"/>
      <c r="N58728" s="5"/>
      <c r="O58728" s="10"/>
      <c r="P58728" s="8"/>
    </row>
    <row r="58729" spans="1:16" s="2" customFormat="1" x14ac:dyDescent="0.15">
      <c r="A58729" s="3"/>
      <c r="B58729" s="3"/>
      <c r="J58729" s="3"/>
      <c r="K58729" s="5"/>
      <c r="L58729" s="8"/>
      <c r="N58729" s="5"/>
      <c r="O58729" s="10"/>
      <c r="P58729" s="8"/>
    </row>
    <row r="58730" spans="1:16" s="2" customFormat="1" x14ac:dyDescent="0.15">
      <c r="A58730" s="3"/>
      <c r="B58730" s="3"/>
      <c r="J58730" s="3"/>
      <c r="K58730" s="5"/>
      <c r="L58730" s="8"/>
      <c r="N58730" s="5"/>
      <c r="O58730" s="10"/>
      <c r="P58730" s="8"/>
    </row>
    <row r="58731" spans="1:16" s="2" customFormat="1" x14ac:dyDescent="0.15">
      <c r="A58731" s="3"/>
      <c r="B58731" s="3"/>
      <c r="J58731" s="3"/>
      <c r="K58731" s="5"/>
      <c r="L58731" s="8"/>
      <c r="N58731" s="5"/>
      <c r="O58731" s="10"/>
      <c r="P58731" s="8"/>
    </row>
    <row r="58732" spans="1:16" s="2" customFormat="1" x14ac:dyDescent="0.15">
      <c r="A58732" s="3"/>
      <c r="B58732" s="3"/>
      <c r="J58732" s="3"/>
      <c r="K58732" s="5"/>
      <c r="L58732" s="8"/>
      <c r="N58732" s="5"/>
      <c r="O58732" s="10"/>
      <c r="P58732" s="8"/>
    </row>
    <row r="58733" spans="1:16" s="2" customFormat="1" x14ac:dyDescent="0.15">
      <c r="A58733" s="3"/>
      <c r="B58733" s="3"/>
      <c r="J58733" s="3"/>
      <c r="K58733" s="5"/>
      <c r="L58733" s="8"/>
      <c r="N58733" s="5"/>
      <c r="O58733" s="10"/>
      <c r="P58733" s="8"/>
    </row>
    <row r="58734" spans="1:16" s="2" customFormat="1" x14ac:dyDescent="0.15">
      <c r="A58734" s="3"/>
      <c r="B58734" s="3"/>
      <c r="J58734" s="3"/>
      <c r="K58734" s="5"/>
      <c r="L58734" s="8"/>
      <c r="N58734" s="5"/>
      <c r="O58734" s="10"/>
      <c r="P58734" s="8"/>
    </row>
    <row r="58735" spans="1:16" s="2" customFormat="1" x14ac:dyDescent="0.15">
      <c r="A58735" s="3"/>
      <c r="B58735" s="3"/>
      <c r="J58735" s="3"/>
      <c r="K58735" s="5"/>
      <c r="L58735" s="8"/>
      <c r="N58735" s="5"/>
      <c r="O58735" s="10"/>
      <c r="P58735" s="8"/>
    </row>
    <row r="58736" spans="1:16" s="2" customFormat="1" x14ac:dyDescent="0.15">
      <c r="A58736" s="3"/>
      <c r="B58736" s="3"/>
      <c r="J58736" s="3"/>
      <c r="K58736" s="5"/>
      <c r="L58736" s="8"/>
      <c r="N58736" s="5"/>
      <c r="O58736" s="10"/>
      <c r="P58736" s="8"/>
    </row>
    <row r="58737" spans="1:16" s="2" customFormat="1" x14ac:dyDescent="0.15">
      <c r="A58737" s="3"/>
      <c r="B58737" s="3"/>
      <c r="J58737" s="3"/>
      <c r="K58737" s="5"/>
      <c r="L58737" s="8"/>
      <c r="N58737" s="5"/>
      <c r="O58737" s="10"/>
      <c r="P58737" s="8"/>
    </row>
    <row r="58738" spans="1:16" s="2" customFormat="1" x14ac:dyDescent="0.15">
      <c r="A58738" s="3"/>
      <c r="B58738" s="3"/>
      <c r="J58738" s="3"/>
      <c r="K58738" s="5"/>
      <c r="L58738" s="8"/>
      <c r="N58738" s="5"/>
      <c r="O58738" s="10"/>
      <c r="P58738" s="8"/>
    </row>
    <row r="58739" spans="1:16" s="2" customFormat="1" x14ac:dyDescent="0.15">
      <c r="A58739" s="3"/>
      <c r="B58739" s="3"/>
      <c r="J58739" s="3"/>
      <c r="K58739" s="5"/>
      <c r="L58739" s="8"/>
      <c r="N58739" s="5"/>
      <c r="O58739" s="10"/>
      <c r="P58739" s="8"/>
    </row>
    <row r="58740" spans="1:16" s="2" customFormat="1" x14ac:dyDescent="0.15">
      <c r="A58740" s="3"/>
      <c r="B58740" s="3"/>
      <c r="J58740" s="3"/>
      <c r="K58740" s="5"/>
      <c r="L58740" s="8"/>
      <c r="N58740" s="5"/>
      <c r="O58740" s="10"/>
      <c r="P58740" s="8"/>
    </row>
    <row r="58741" spans="1:16" s="2" customFormat="1" x14ac:dyDescent="0.15">
      <c r="A58741" s="3"/>
      <c r="B58741" s="3"/>
      <c r="J58741" s="3"/>
      <c r="K58741" s="5"/>
      <c r="L58741" s="8"/>
      <c r="N58741" s="5"/>
      <c r="O58741" s="10"/>
      <c r="P58741" s="8"/>
    </row>
    <row r="58742" spans="1:16" s="2" customFormat="1" x14ac:dyDescent="0.15">
      <c r="A58742" s="3"/>
      <c r="B58742" s="3"/>
      <c r="J58742" s="3"/>
      <c r="K58742" s="5"/>
      <c r="L58742" s="8"/>
      <c r="N58742" s="5"/>
      <c r="O58742" s="10"/>
      <c r="P58742" s="8"/>
    </row>
    <row r="58743" spans="1:16" s="2" customFormat="1" x14ac:dyDescent="0.15">
      <c r="A58743" s="3"/>
      <c r="B58743" s="3"/>
      <c r="J58743" s="3"/>
      <c r="K58743" s="5"/>
      <c r="L58743" s="8"/>
      <c r="N58743" s="5"/>
      <c r="O58743" s="10"/>
      <c r="P58743" s="8"/>
    </row>
    <row r="58744" spans="1:16" s="2" customFormat="1" x14ac:dyDescent="0.15">
      <c r="A58744" s="3"/>
      <c r="B58744" s="3"/>
      <c r="J58744" s="3"/>
      <c r="K58744" s="5"/>
      <c r="L58744" s="8"/>
      <c r="N58744" s="5"/>
      <c r="O58744" s="10"/>
      <c r="P58744" s="8"/>
    </row>
    <row r="58745" spans="1:16" s="2" customFormat="1" x14ac:dyDescent="0.15">
      <c r="A58745" s="3"/>
      <c r="B58745" s="3"/>
      <c r="J58745" s="3"/>
      <c r="K58745" s="5"/>
      <c r="L58745" s="8"/>
      <c r="N58745" s="5"/>
      <c r="O58745" s="10"/>
      <c r="P58745" s="8"/>
    </row>
    <row r="58746" spans="1:16" s="2" customFormat="1" x14ac:dyDescent="0.15">
      <c r="A58746" s="3"/>
      <c r="B58746" s="3"/>
      <c r="J58746" s="3"/>
      <c r="K58746" s="5"/>
      <c r="L58746" s="8"/>
      <c r="N58746" s="5"/>
      <c r="O58746" s="10"/>
      <c r="P58746" s="8"/>
    </row>
    <row r="58747" spans="1:16" s="2" customFormat="1" x14ac:dyDescent="0.15">
      <c r="A58747" s="3"/>
      <c r="B58747" s="3"/>
      <c r="J58747" s="3"/>
      <c r="K58747" s="5"/>
      <c r="L58747" s="8"/>
      <c r="N58747" s="5"/>
      <c r="O58747" s="10"/>
      <c r="P58747" s="8"/>
    </row>
    <row r="58748" spans="1:16" s="2" customFormat="1" x14ac:dyDescent="0.15">
      <c r="A58748" s="3"/>
      <c r="B58748" s="3"/>
      <c r="J58748" s="3"/>
      <c r="K58748" s="5"/>
      <c r="L58748" s="8"/>
      <c r="N58748" s="5"/>
      <c r="O58748" s="10"/>
      <c r="P58748" s="8"/>
    </row>
    <row r="58749" spans="1:16" s="2" customFormat="1" x14ac:dyDescent="0.15">
      <c r="A58749" s="3"/>
      <c r="B58749" s="3"/>
      <c r="J58749" s="3"/>
      <c r="K58749" s="5"/>
      <c r="L58749" s="8"/>
      <c r="N58749" s="5"/>
      <c r="O58749" s="10"/>
      <c r="P58749" s="8"/>
    </row>
    <row r="58750" spans="1:16" s="2" customFormat="1" x14ac:dyDescent="0.15">
      <c r="A58750" s="3"/>
      <c r="B58750" s="3"/>
      <c r="J58750" s="3"/>
      <c r="K58750" s="5"/>
      <c r="L58750" s="8"/>
      <c r="N58750" s="5"/>
      <c r="O58750" s="10"/>
      <c r="P58750" s="8"/>
    </row>
    <row r="58751" spans="1:16" s="2" customFormat="1" x14ac:dyDescent="0.15">
      <c r="A58751" s="3"/>
      <c r="B58751" s="3"/>
      <c r="J58751" s="3"/>
      <c r="K58751" s="5"/>
      <c r="L58751" s="8"/>
      <c r="N58751" s="5"/>
      <c r="O58751" s="10"/>
      <c r="P58751" s="8"/>
    </row>
    <row r="58752" spans="1:16" s="2" customFormat="1" x14ac:dyDescent="0.15">
      <c r="A58752" s="3"/>
      <c r="B58752" s="3"/>
      <c r="J58752" s="3"/>
      <c r="K58752" s="5"/>
      <c r="L58752" s="8"/>
      <c r="N58752" s="5"/>
      <c r="O58752" s="10"/>
      <c r="P58752" s="8"/>
    </row>
    <row r="58753" spans="1:16" s="2" customFormat="1" x14ac:dyDescent="0.15">
      <c r="A58753" s="3"/>
      <c r="B58753" s="3"/>
      <c r="J58753" s="3"/>
      <c r="K58753" s="5"/>
      <c r="L58753" s="8"/>
      <c r="N58753" s="5"/>
      <c r="O58753" s="10"/>
      <c r="P58753" s="8"/>
    </row>
    <row r="58754" spans="1:16" s="2" customFormat="1" x14ac:dyDescent="0.15">
      <c r="A58754" s="3"/>
      <c r="B58754" s="3"/>
      <c r="J58754" s="3"/>
      <c r="K58754" s="5"/>
      <c r="L58754" s="8"/>
      <c r="N58754" s="5"/>
      <c r="O58754" s="10"/>
      <c r="P58754" s="8"/>
    </row>
    <row r="58755" spans="1:16" s="2" customFormat="1" x14ac:dyDescent="0.15">
      <c r="A58755" s="3"/>
      <c r="B58755" s="3"/>
      <c r="J58755" s="3"/>
      <c r="K58755" s="5"/>
      <c r="L58755" s="8"/>
      <c r="N58755" s="5"/>
      <c r="O58755" s="10"/>
      <c r="P58755" s="8"/>
    </row>
    <row r="58756" spans="1:16" s="2" customFormat="1" x14ac:dyDescent="0.15">
      <c r="A58756" s="3"/>
      <c r="B58756" s="3"/>
      <c r="J58756" s="3"/>
      <c r="K58756" s="5"/>
      <c r="L58756" s="8"/>
      <c r="N58756" s="5"/>
      <c r="O58756" s="10"/>
      <c r="P58756" s="8"/>
    </row>
    <row r="58757" spans="1:16" s="2" customFormat="1" x14ac:dyDescent="0.15">
      <c r="A58757" s="3"/>
      <c r="B58757" s="3"/>
      <c r="J58757" s="3"/>
      <c r="K58757" s="5"/>
      <c r="L58757" s="8"/>
      <c r="N58757" s="5"/>
      <c r="O58757" s="10"/>
      <c r="P58757" s="8"/>
    </row>
    <row r="58758" spans="1:16" s="2" customFormat="1" x14ac:dyDescent="0.15">
      <c r="A58758" s="3"/>
      <c r="B58758" s="3"/>
      <c r="J58758" s="3"/>
      <c r="K58758" s="5"/>
      <c r="L58758" s="8"/>
      <c r="N58758" s="5"/>
      <c r="O58758" s="10"/>
      <c r="P58758" s="8"/>
    </row>
    <row r="58759" spans="1:16" s="2" customFormat="1" x14ac:dyDescent="0.15">
      <c r="A58759" s="3"/>
      <c r="B58759" s="3"/>
      <c r="J58759" s="3"/>
      <c r="K58759" s="5"/>
      <c r="L58759" s="8"/>
      <c r="N58759" s="5"/>
      <c r="O58759" s="10"/>
      <c r="P58759" s="8"/>
    </row>
    <row r="58760" spans="1:16" s="2" customFormat="1" x14ac:dyDescent="0.15">
      <c r="A58760" s="3"/>
      <c r="B58760" s="3"/>
      <c r="J58760" s="3"/>
      <c r="K58760" s="5"/>
      <c r="L58760" s="8"/>
      <c r="N58760" s="5"/>
      <c r="O58760" s="10"/>
      <c r="P58760" s="8"/>
    </row>
    <row r="58761" spans="1:16" s="2" customFormat="1" x14ac:dyDescent="0.15">
      <c r="A58761" s="3"/>
      <c r="B58761" s="3"/>
      <c r="J58761" s="3"/>
      <c r="K58761" s="5"/>
      <c r="L58761" s="8"/>
      <c r="N58761" s="5"/>
      <c r="O58761" s="10"/>
      <c r="P58761" s="8"/>
    </row>
    <row r="58762" spans="1:16" s="2" customFormat="1" x14ac:dyDescent="0.15">
      <c r="A58762" s="3"/>
      <c r="B58762" s="3"/>
      <c r="J58762" s="3"/>
      <c r="K58762" s="5"/>
      <c r="L58762" s="8"/>
      <c r="N58762" s="5"/>
      <c r="O58762" s="10"/>
      <c r="P58762" s="8"/>
    </row>
    <row r="58763" spans="1:16" s="2" customFormat="1" x14ac:dyDescent="0.15">
      <c r="A58763" s="3"/>
      <c r="B58763" s="3"/>
      <c r="J58763" s="3"/>
      <c r="K58763" s="5"/>
      <c r="L58763" s="8"/>
      <c r="N58763" s="5"/>
      <c r="O58763" s="10"/>
      <c r="P58763" s="8"/>
    </row>
    <row r="58764" spans="1:16" s="2" customFormat="1" x14ac:dyDescent="0.15">
      <c r="A58764" s="3"/>
      <c r="B58764" s="3"/>
      <c r="J58764" s="3"/>
      <c r="K58764" s="5"/>
      <c r="L58764" s="8"/>
      <c r="N58764" s="5"/>
      <c r="O58764" s="10"/>
      <c r="P58764" s="8"/>
    </row>
    <row r="58765" spans="1:16" s="2" customFormat="1" x14ac:dyDescent="0.15">
      <c r="A58765" s="3"/>
      <c r="B58765" s="3"/>
      <c r="J58765" s="3"/>
      <c r="K58765" s="5"/>
      <c r="L58765" s="8"/>
      <c r="N58765" s="5"/>
      <c r="O58765" s="10"/>
      <c r="P58765" s="8"/>
    </row>
    <row r="58766" spans="1:16" s="2" customFormat="1" x14ac:dyDescent="0.15">
      <c r="A58766" s="3"/>
      <c r="B58766" s="3"/>
      <c r="J58766" s="3"/>
      <c r="K58766" s="5"/>
      <c r="L58766" s="8"/>
      <c r="N58766" s="5"/>
      <c r="O58766" s="10"/>
      <c r="P58766" s="8"/>
    </row>
    <row r="58767" spans="1:16" s="2" customFormat="1" x14ac:dyDescent="0.15">
      <c r="A58767" s="3"/>
      <c r="B58767" s="3"/>
      <c r="J58767" s="3"/>
      <c r="K58767" s="5"/>
      <c r="L58767" s="8"/>
      <c r="N58767" s="5"/>
      <c r="O58767" s="10"/>
      <c r="P58767" s="8"/>
    </row>
    <row r="58768" spans="1:16" s="2" customFormat="1" x14ac:dyDescent="0.15">
      <c r="A58768" s="3"/>
      <c r="B58768" s="3"/>
      <c r="J58768" s="3"/>
      <c r="K58768" s="5"/>
      <c r="L58768" s="8"/>
      <c r="N58768" s="5"/>
      <c r="O58768" s="10"/>
      <c r="P58768" s="8"/>
    </row>
    <row r="58769" spans="1:16" s="2" customFormat="1" x14ac:dyDescent="0.15">
      <c r="A58769" s="3"/>
      <c r="B58769" s="3"/>
      <c r="J58769" s="3"/>
      <c r="K58769" s="5"/>
      <c r="L58769" s="8"/>
      <c r="N58769" s="5"/>
      <c r="O58769" s="10"/>
      <c r="P58769" s="8"/>
    </row>
    <row r="58770" spans="1:16" s="2" customFormat="1" x14ac:dyDescent="0.15">
      <c r="A58770" s="3"/>
      <c r="B58770" s="3"/>
      <c r="J58770" s="3"/>
      <c r="K58770" s="5"/>
      <c r="L58770" s="8"/>
      <c r="N58770" s="5"/>
      <c r="O58770" s="10"/>
      <c r="P58770" s="8"/>
    </row>
    <row r="58771" spans="1:16" s="2" customFormat="1" x14ac:dyDescent="0.15">
      <c r="A58771" s="3"/>
      <c r="B58771" s="3"/>
      <c r="J58771" s="3"/>
      <c r="K58771" s="5"/>
      <c r="L58771" s="8"/>
      <c r="N58771" s="5"/>
      <c r="O58771" s="10"/>
      <c r="P58771" s="8"/>
    </row>
    <row r="58772" spans="1:16" s="2" customFormat="1" x14ac:dyDescent="0.15">
      <c r="A58772" s="3"/>
      <c r="B58772" s="3"/>
      <c r="J58772" s="3"/>
      <c r="K58772" s="5"/>
      <c r="L58772" s="8"/>
      <c r="N58772" s="5"/>
      <c r="O58772" s="10"/>
      <c r="P58772" s="8"/>
    </row>
    <row r="58773" spans="1:16" s="2" customFormat="1" x14ac:dyDescent="0.15">
      <c r="A58773" s="3"/>
      <c r="B58773" s="3"/>
      <c r="J58773" s="3"/>
      <c r="K58773" s="5"/>
      <c r="L58773" s="8"/>
      <c r="N58773" s="5"/>
      <c r="O58773" s="10"/>
      <c r="P58773" s="8"/>
    </row>
    <row r="58774" spans="1:16" s="2" customFormat="1" x14ac:dyDescent="0.15">
      <c r="A58774" s="3"/>
      <c r="B58774" s="3"/>
      <c r="J58774" s="3"/>
      <c r="K58774" s="5"/>
      <c r="L58774" s="8"/>
      <c r="N58774" s="5"/>
      <c r="O58774" s="10"/>
      <c r="P58774" s="8"/>
    </row>
    <row r="58775" spans="1:16" s="2" customFormat="1" x14ac:dyDescent="0.15">
      <c r="A58775" s="3"/>
      <c r="B58775" s="3"/>
      <c r="J58775" s="3"/>
      <c r="K58775" s="5"/>
      <c r="L58775" s="8"/>
      <c r="N58775" s="5"/>
      <c r="O58775" s="10"/>
      <c r="P58775" s="8"/>
    </row>
    <row r="58776" spans="1:16" s="2" customFormat="1" x14ac:dyDescent="0.15">
      <c r="A58776" s="3"/>
      <c r="B58776" s="3"/>
      <c r="J58776" s="3"/>
      <c r="K58776" s="5"/>
      <c r="L58776" s="8"/>
      <c r="N58776" s="5"/>
      <c r="O58776" s="10"/>
      <c r="P58776" s="8"/>
    </row>
    <row r="58777" spans="1:16" s="2" customFormat="1" x14ac:dyDescent="0.15">
      <c r="A58777" s="3"/>
      <c r="B58777" s="3"/>
      <c r="J58777" s="3"/>
      <c r="K58777" s="5"/>
      <c r="L58777" s="8"/>
      <c r="N58777" s="5"/>
      <c r="O58777" s="10"/>
      <c r="P58777" s="8"/>
    </row>
    <row r="58778" spans="1:16" s="2" customFormat="1" x14ac:dyDescent="0.15">
      <c r="A58778" s="3"/>
      <c r="B58778" s="3"/>
      <c r="J58778" s="3"/>
      <c r="K58778" s="5"/>
      <c r="L58778" s="8"/>
      <c r="N58778" s="5"/>
      <c r="O58778" s="10"/>
      <c r="P58778" s="8"/>
    </row>
    <row r="58779" spans="1:16" s="2" customFormat="1" x14ac:dyDescent="0.15">
      <c r="A58779" s="3"/>
      <c r="B58779" s="3"/>
      <c r="J58779" s="3"/>
      <c r="K58779" s="5"/>
      <c r="L58779" s="8"/>
      <c r="N58779" s="5"/>
      <c r="O58779" s="10"/>
      <c r="P58779" s="8"/>
    </row>
    <row r="58780" spans="1:16" s="2" customFormat="1" x14ac:dyDescent="0.15">
      <c r="A58780" s="3"/>
      <c r="B58780" s="3"/>
      <c r="J58780" s="3"/>
      <c r="K58780" s="5"/>
      <c r="L58780" s="8"/>
      <c r="N58780" s="5"/>
      <c r="O58780" s="10"/>
      <c r="P58780" s="8"/>
    </row>
    <row r="58781" spans="1:16" s="2" customFormat="1" x14ac:dyDescent="0.15">
      <c r="A58781" s="3"/>
      <c r="B58781" s="3"/>
      <c r="J58781" s="3"/>
      <c r="K58781" s="5"/>
      <c r="L58781" s="8"/>
      <c r="N58781" s="5"/>
      <c r="O58781" s="10"/>
      <c r="P58781" s="8"/>
    </row>
    <row r="58782" spans="1:16" s="2" customFormat="1" x14ac:dyDescent="0.15">
      <c r="A58782" s="3"/>
      <c r="B58782" s="3"/>
      <c r="J58782" s="3"/>
      <c r="K58782" s="5"/>
      <c r="L58782" s="8"/>
      <c r="N58782" s="5"/>
      <c r="O58782" s="10"/>
      <c r="P58782" s="8"/>
    </row>
    <row r="58783" spans="1:16" s="2" customFormat="1" x14ac:dyDescent="0.15">
      <c r="A58783" s="3"/>
      <c r="B58783" s="3"/>
      <c r="J58783" s="3"/>
      <c r="K58783" s="5"/>
      <c r="L58783" s="8"/>
      <c r="N58783" s="5"/>
      <c r="O58783" s="10"/>
      <c r="P58783" s="8"/>
    </row>
    <row r="58784" spans="1:16" s="2" customFormat="1" x14ac:dyDescent="0.15">
      <c r="A58784" s="3"/>
      <c r="B58784" s="3"/>
      <c r="J58784" s="3"/>
      <c r="K58784" s="5"/>
      <c r="L58784" s="8"/>
      <c r="N58784" s="5"/>
      <c r="O58784" s="10"/>
      <c r="P58784" s="8"/>
    </row>
    <row r="58785" spans="1:16" s="2" customFormat="1" x14ac:dyDescent="0.15">
      <c r="A58785" s="3"/>
      <c r="B58785" s="3"/>
      <c r="J58785" s="3"/>
      <c r="K58785" s="5"/>
      <c r="L58785" s="8"/>
      <c r="N58785" s="5"/>
      <c r="O58785" s="10"/>
      <c r="P58785" s="8"/>
    </row>
    <row r="58786" spans="1:16" s="2" customFormat="1" x14ac:dyDescent="0.15">
      <c r="A58786" s="3"/>
      <c r="B58786" s="3"/>
      <c r="J58786" s="3"/>
      <c r="K58786" s="5"/>
      <c r="L58786" s="8"/>
      <c r="N58786" s="5"/>
      <c r="O58786" s="10"/>
      <c r="P58786" s="8"/>
    </row>
    <row r="58787" spans="1:16" s="2" customFormat="1" x14ac:dyDescent="0.15">
      <c r="A58787" s="3"/>
      <c r="B58787" s="3"/>
      <c r="J58787" s="3"/>
      <c r="K58787" s="5"/>
      <c r="L58787" s="8"/>
      <c r="N58787" s="5"/>
      <c r="O58787" s="10"/>
      <c r="P58787" s="8"/>
    </row>
    <row r="58788" spans="1:16" s="2" customFormat="1" x14ac:dyDescent="0.15">
      <c r="A58788" s="3"/>
      <c r="B58788" s="3"/>
      <c r="J58788" s="3"/>
      <c r="K58788" s="5"/>
      <c r="L58788" s="8"/>
      <c r="N58788" s="5"/>
      <c r="O58788" s="10"/>
      <c r="P58788" s="8"/>
    </row>
    <row r="58789" spans="1:16" s="2" customFormat="1" x14ac:dyDescent="0.15">
      <c r="A58789" s="3"/>
      <c r="B58789" s="3"/>
      <c r="J58789" s="3"/>
      <c r="K58789" s="5"/>
      <c r="L58789" s="8"/>
      <c r="N58789" s="5"/>
      <c r="O58789" s="10"/>
      <c r="P58789" s="8"/>
    </row>
    <row r="58790" spans="1:16" s="2" customFormat="1" x14ac:dyDescent="0.15">
      <c r="A58790" s="3"/>
      <c r="B58790" s="3"/>
      <c r="J58790" s="3"/>
      <c r="K58790" s="5"/>
      <c r="L58790" s="8"/>
      <c r="N58790" s="5"/>
      <c r="O58790" s="10"/>
      <c r="P58790" s="8"/>
    </row>
    <row r="58791" spans="1:16" s="2" customFormat="1" x14ac:dyDescent="0.15">
      <c r="A58791" s="3"/>
      <c r="B58791" s="3"/>
      <c r="J58791" s="3"/>
      <c r="K58791" s="5"/>
      <c r="L58791" s="8"/>
      <c r="N58791" s="5"/>
      <c r="O58791" s="10"/>
      <c r="P58791" s="8"/>
    </row>
    <row r="58792" spans="1:16" s="2" customFormat="1" x14ac:dyDescent="0.15">
      <c r="A58792" s="3"/>
      <c r="B58792" s="3"/>
      <c r="J58792" s="3"/>
      <c r="K58792" s="5"/>
      <c r="L58792" s="8"/>
      <c r="N58792" s="5"/>
      <c r="O58792" s="10"/>
      <c r="P58792" s="8"/>
    </row>
    <row r="58793" spans="1:16" s="2" customFormat="1" x14ac:dyDescent="0.15">
      <c r="A58793" s="3"/>
      <c r="B58793" s="3"/>
      <c r="J58793" s="3"/>
      <c r="K58793" s="5"/>
      <c r="L58793" s="8"/>
      <c r="N58793" s="5"/>
      <c r="O58793" s="10"/>
      <c r="P58793" s="8"/>
    </row>
    <row r="58794" spans="1:16" s="2" customFormat="1" x14ac:dyDescent="0.15">
      <c r="A58794" s="3"/>
      <c r="B58794" s="3"/>
      <c r="J58794" s="3"/>
      <c r="K58794" s="5"/>
      <c r="L58794" s="8"/>
      <c r="N58794" s="5"/>
      <c r="O58794" s="10"/>
      <c r="P58794" s="8"/>
    </row>
    <row r="58795" spans="1:16" s="2" customFormat="1" x14ac:dyDescent="0.15">
      <c r="A58795" s="3"/>
      <c r="B58795" s="3"/>
      <c r="J58795" s="3"/>
      <c r="K58795" s="5"/>
      <c r="L58795" s="8"/>
      <c r="N58795" s="5"/>
      <c r="O58795" s="10"/>
      <c r="P58795" s="8"/>
    </row>
    <row r="58796" spans="1:16" s="2" customFormat="1" x14ac:dyDescent="0.15">
      <c r="A58796" s="3"/>
      <c r="B58796" s="3"/>
      <c r="J58796" s="3"/>
      <c r="K58796" s="5"/>
      <c r="L58796" s="8"/>
      <c r="N58796" s="5"/>
      <c r="O58796" s="10"/>
      <c r="P58796" s="8"/>
    </row>
    <row r="58797" spans="1:16" s="2" customFormat="1" x14ac:dyDescent="0.15">
      <c r="A58797" s="3"/>
      <c r="B58797" s="3"/>
      <c r="J58797" s="3"/>
      <c r="K58797" s="5"/>
      <c r="L58797" s="8"/>
      <c r="N58797" s="5"/>
      <c r="O58797" s="10"/>
      <c r="P58797" s="8"/>
    </row>
    <row r="58798" spans="1:16" s="2" customFormat="1" x14ac:dyDescent="0.15">
      <c r="A58798" s="3"/>
      <c r="B58798" s="3"/>
      <c r="J58798" s="3"/>
      <c r="K58798" s="5"/>
      <c r="L58798" s="8"/>
      <c r="N58798" s="5"/>
      <c r="O58798" s="10"/>
      <c r="P58798" s="8"/>
    </row>
    <row r="58799" spans="1:16" s="2" customFormat="1" x14ac:dyDescent="0.15">
      <c r="A58799" s="3"/>
      <c r="B58799" s="3"/>
      <c r="J58799" s="3"/>
      <c r="K58799" s="5"/>
      <c r="L58799" s="8"/>
      <c r="N58799" s="5"/>
      <c r="O58799" s="10"/>
      <c r="P58799" s="8"/>
    </row>
    <row r="58800" spans="1:16" s="2" customFormat="1" x14ac:dyDescent="0.15">
      <c r="A58800" s="3"/>
      <c r="B58800" s="3"/>
      <c r="J58800" s="3"/>
      <c r="K58800" s="5"/>
      <c r="L58800" s="8"/>
      <c r="N58800" s="5"/>
      <c r="O58800" s="10"/>
      <c r="P58800" s="8"/>
    </row>
    <row r="58801" spans="1:16" s="2" customFormat="1" x14ac:dyDescent="0.15">
      <c r="A58801" s="3"/>
      <c r="B58801" s="3"/>
      <c r="J58801" s="3"/>
      <c r="K58801" s="5"/>
      <c r="L58801" s="8"/>
      <c r="N58801" s="5"/>
      <c r="O58801" s="10"/>
      <c r="P58801" s="8"/>
    </row>
    <row r="58802" spans="1:16" s="2" customFormat="1" x14ac:dyDescent="0.15">
      <c r="A58802" s="3"/>
      <c r="B58802" s="3"/>
      <c r="J58802" s="3"/>
      <c r="K58802" s="5"/>
      <c r="L58802" s="8"/>
      <c r="N58802" s="5"/>
      <c r="O58802" s="10"/>
      <c r="P58802" s="8"/>
    </row>
    <row r="58803" spans="1:16" s="2" customFormat="1" x14ac:dyDescent="0.15">
      <c r="A58803" s="3"/>
      <c r="B58803" s="3"/>
      <c r="J58803" s="3"/>
      <c r="K58803" s="5"/>
      <c r="L58803" s="8"/>
      <c r="N58803" s="5"/>
      <c r="O58803" s="10"/>
      <c r="P58803" s="8"/>
    </row>
    <row r="58804" spans="1:16" s="2" customFormat="1" x14ac:dyDescent="0.15">
      <c r="A58804" s="3"/>
      <c r="B58804" s="3"/>
      <c r="J58804" s="3"/>
      <c r="K58804" s="5"/>
      <c r="L58804" s="8"/>
      <c r="N58804" s="5"/>
      <c r="O58804" s="10"/>
      <c r="P58804" s="8"/>
    </row>
    <row r="58805" spans="1:16" s="2" customFormat="1" x14ac:dyDescent="0.15">
      <c r="A58805" s="3"/>
      <c r="B58805" s="3"/>
      <c r="J58805" s="3"/>
      <c r="K58805" s="5"/>
      <c r="L58805" s="8"/>
      <c r="N58805" s="5"/>
      <c r="O58805" s="10"/>
      <c r="P58805" s="8"/>
    </row>
    <row r="58806" spans="1:16" s="2" customFormat="1" x14ac:dyDescent="0.15">
      <c r="A58806" s="3"/>
      <c r="B58806" s="3"/>
      <c r="J58806" s="3"/>
      <c r="K58806" s="5"/>
      <c r="L58806" s="8"/>
      <c r="N58806" s="5"/>
      <c r="O58806" s="10"/>
      <c r="P58806" s="8"/>
    </row>
    <row r="58807" spans="1:16" s="2" customFormat="1" x14ac:dyDescent="0.15">
      <c r="A58807" s="3"/>
      <c r="B58807" s="3"/>
      <c r="J58807" s="3"/>
      <c r="K58807" s="5"/>
      <c r="L58807" s="8"/>
      <c r="N58807" s="5"/>
      <c r="O58807" s="10"/>
      <c r="P58807" s="8"/>
    </row>
    <row r="58808" spans="1:16" s="2" customFormat="1" x14ac:dyDescent="0.15">
      <c r="A58808" s="3"/>
      <c r="B58808" s="3"/>
      <c r="J58808" s="3"/>
      <c r="K58808" s="5"/>
      <c r="L58808" s="8"/>
      <c r="N58808" s="5"/>
      <c r="O58808" s="10"/>
      <c r="P58808" s="8"/>
    </row>
    <row r="58809" spans="1:16" s="2" customFormat="1" x14ac:dyDescent="0.15">
      <c r="A58809" s="3"/>
      <c r="B58809" s="3"/>
      <c r="J58809" s="3"/>
      <c r="K58809" s="5"/>
      <c r="L58809" s="8"/>
      <c r="N58809" s="5"/>
      <c r="O58809" s="10"/>
      <c r="P58809" s="8"/>
    </row>
    <row r="58810" spans="1:16" s="2" customFormat="1" x14ac:dyDescent="0.15">
      <c r="A58810" s="3"/>
      <c r="B58810" s="3"/>
      <c r="J58810" s="3"/>
      <c r="K58810" s="5"/>
      <c r="L58810" s="8"/>
      <c r="N58810" s="5"/>
      <c r="O58810" s="10"/>
      <c r="P58810" s="8"/>
    </row>
    <row r="58811" spans="1:16" s="2" customFormat="1" x14ac:dyDescent="0.15">
      <c r="A58811" s="3"/>
      <c r="B58811" s="3"/>
      <c r="J58811" s="3"/>
      <c r="K58811" s="5"/>
      <c r="L58811" s="8"/>
      <c r="N58811" s="5"/>
      <c r="O58811" s="10"/>
      <c r="P58811" s="8"/>
    </row>
    <row r="58812" spans="1:16" s="2" customFormat="1" x14ac:dyDescent="0.15">
      <c r="A58812" s="3"/>
      <c r="B58812" s="3"/>
      <c r="J58812" s="3"/>
      <c r="K58812" s="5"/>
      <c r="L58812" s="8"/>
      <c r="N58812" s="5"/>
      <c r="O58812" s="10"/>
      <c r="P58812" s="8"/>
    </row>
    <row r="58813" spans="1:16" s="2" customFormat="1" x14ac:dyDescent="0.15">
      <c r="A58813" s="3"/>
      <c r="B58813" s="3"/>
      <c r="J58813" s="3"/>
      <c r="K58813" s="5"/>
      <c r="L58813" s="8"/>
      <c r="N58813" s="5"/>
      <c r="O58813" s="10"/>
      <c r="P58813" s="8"/>
    </row>
    <row r="58814" spans="1:16" s="2" customFormat="1" x14ac:dyDescent="0.15">
      <c r="A58814" s="3"/>
      <c r="B58814" s="3"/>
      <c r="J58814" s="3"/>
      <c r="K58814" s="5"/>
      <c r="L58814" s="8"/>
      <c r="N58814" s="5"/>
      <c r="O58814" s="10"/>
      <c r="P58814" s="8"/>
    </row>
    <row r="58815" spans="1:16" s="2" customFormat="1" x14ac:dyDescent="0.15">
      <c r="A58815" s="3"/>
      <c r="B58815" s="3"/>
      <c r="J58815" s="3"/>
      <c r="K58815" s="5"/>
      <c r="L58815" s="8"/>
      <c r="N58815" s="5"/>
      <c r="O58815" s="10"/>
      <c r="P58815" s="8"/>
    </row>
    <row r="58816" spans="1:16" s="2" customFormat="1" x14ac:dyDescent="0.15">
      <c r="A58816" s="3"/>
      <c r="B58816" s="3"/>
      <c r="J58816" s="3"/>
      <c r="K58816" s="5"/>
      <c r="L58816" s="8"/>
      <c r="N58816" s="5"/>
      <c r="O58816" s="10"/>
      <c r="P58816" s="8"/>
    </row>
    <row r="58817" spans="1:16" s="2" customFormat="1" x14ac:dyDescent="0.15">
      <c r="A58817" s="3"/>
      <c r="B58817" s="3"/>
      <c r="J58817" s="3"/>
      <c r="K58817" s="5"/>
      <c r="L58817" s="8"/>
      <c r="N58817" s="5"/>
      <c r="O58817" s="10"/>
      <c r="P58817" s="8"/>
    </row>
    <row r="58818" spans="1:16" s="2" customFormat="1" x14ac:dyDescent="0.15">
      <c r="A58818" s="3"/>
      <c r="B58818" s="3"/>
      <c r="J58818" s="3"/>
      <c r="K58818" s="5"/>
      <c r="L58818" s="8"/>
      <c r="N58818" s="5"/>
      <c r="O58818" s="10"/>
      <c r="P58818" s="8"/>
    </row>
    <row r="58819" spans="1:16" s="2" customFormat="1" x14ac:dyDescent="0.15">
      <c r="A58819" s="3"/>
      <c r="B58819" s="3"/>
      <c r="J58819" s="3"/>
      <c r="K58819" s="5"/>
      <c r="L58819" s="8"/>
      <c r="N58819" s="5"/>
      <c r="O58819" s="10"/>
      <c r="P58819" s="8"/>
    </row>
    <row r="58820" spans="1:16" s="2" customFormat="1" x14ac:dyDescent="0.15">
      <c r="A58820" s="3"/>
      <c r="B58820" s="3"/>
      <c r="J58820" s="3"/>
      <c r="K58820" s="5"/>
      <c r="L58820" s="8"/>
      <c r="N58820" s="5"/>
      <c r="O58820" s="10"/>
      <c r="P58820" s="8"/>
    </row>
    <row r="58821" spans="1:16" s="2" customFormat="1" x14ac:dyDescent="0.15">
      <c r="A58821" s="3"/>
      <c r="B58821" s="3"/>
      <c r="J58821" s="3"/>
      <c r="K58821" s="5"/>
      <c r="L58821" s="8"/>
      <c r="N58821" s="5"/>
      <c r="O58821" s="10"/>
      <c r="P58821" s="8"/>
    </row>
    <row r="58822" spans="1:16" s="2" customFormat="1" x14ac:dyDescent="0.15">
      <c r="A58822" s="3"/>
      <c r="B58822" s="3"/>
      <c r="J58822" s="3"/>
      <c r="K58822" s="5"/>
      <c r="L58822" s="8"/>
      <c r="N58822" s="5"/>
      <c r="O58822" s="10"/>
      <c r="P58822" s="8"/>
    </row>
    <row r="58823" spans="1:16" s="2" customFormat="1" x14ac:dyDescent="0.15">
      <c r="A58823" s="3"/>
      <c r="B58823" s="3"/>
      <c r="J58823" s="3"/>
      <c r="K58823" s="5"/>
      <c r="L58823" s="8"/>
      <c r="N58823" s="5"/>
      <c r="O58823" s="10"/>
      <c r="P58823" s="8"/>
    </row>
    <row r="58824" spans="1:16" s="2" customFormat="1" x14ac:dyDescent="0.15">
      <c r="A58824" s="3"/>
      <c r="B58824" s="3"/>
      <c r="J58824" s="3"/>
      <c r="K58824" s="5"/>
      <c r="L58824" s="8"/>
      <c r="N58824" s="5"/>
      <c r="O58824" s="10"/>
      <c r="P58824" s="8"/>
    </row>
    <row r="58825" spans="1:16" s="2" customFormat="1" x14ac:dyDescent="0.15">
      <c r="A58825" s="3"/>
      <c r="B58825" s="3"/>
      <c r="J58825" s="3"/>
      <c r="K58825" s="5"/>
      <c r="L58825" s="8"/>
      <c r="N58825" s="5"/>
      <c r="O58825" s="10"/>
      <c r="P58825" s="8"/>
    </row>
    <row r="58826" spans="1:16" s="2" customFormat="1" x14ac:dyDescent="0.15">
      <c r="A58826" s="3"/>
      <c r="B58826" s="3"/>
      <c r="J58826" s="3"/>
      <c r="K58826" s="5"/>
      <c r="L58826" s="8"/>
      <c r="N58826" s="5"/>
      <c r="O58826" s="10"/>
      <c r="P58826" s="8"/>
    </row>
    <row r="58827" spans="1:16" s="2" customFormat="1" x14ac:dyDescent="0.15">
      <c r="A58827" s="3"/>
      <c r="B58827" s="3"/>
      <c r="J58827" s="3"/>
      <c r="K58827" s="5"/>
      <c r="L58827" s="8"/>
      <c r="N58827" s="5"/>
      <c r="O58827" s="10"/>
      <c r="P58827" s="8"/>
    </row>
    <row r="58828" spans="1:16" s="2" customFormat="1" x14ac:dyDescent="0.15">
      <c r="A58828" s="3"/>
      <c r="B58828" s="3"/>
      <c r="J58828" s="3"/>
      <c r="K58828" s="5"/>
      <c r="L58828" s="8"/>
      <c r="N58828" s="5"/>
      <c r="O58828" s="10"/>
      <c r="P58828" s="8"/>
    </row>
    <row r="58829" spans="1:16" s="2" customFormat="1" x14ac:dyDescent="0.15">
      <c r="A58829" s="3"/>
      <c r="B58829" s="3"/>
      <c r="J58829" s="3"/>
      <c r="K58829" s="5"/>
      <c r="L58829" s="8"/>
      <c r="N58829" s="5"/>
      <c r="O58829" s="10"/>
      <c r="P58829" s="8"/>
    </row>
    <row r="58830" spans="1:16" s="2" customFormat="1" x14ac:dyDescent="0.15">
      <c r="A58830" s="3"/>
      <c r="B58830" s="3"/>
      <c r="J58830" s="3"/>
      <c r="K58830" s="5"/>
      <c r="L58830" s="8"/>
      <c r="N58830" s="5"/>
      <c r="O58830" s="10"/>
      <c r="P58830" s="8"/>
    </row>
    <row r="58831" spans="1:16" s="2" customFormat="1" x14ac:dyDescent="0.15">
      <c r="A58831" s="3"/>
      <c r="B58831" s="3"/>
      <c r="J58831" s="3"/>
      <c r="K58831" s="5"/>
      <c r="L58831" s="8"/>
      <c r="N58831" s="5"/>
      <c r="O58831" s="10"/>
      <c r="P58831" s="8"/>
    </row>
    <row r="58832" spans="1:16" s="2" customFormat="1" x14ac:dyDescent="0.15">
      <c r="A58832" s="3"/>
      <c r="B58832" s="3"/>
      <c r="J58832" s="3"/>
      <c r="K58832" s="5"/>
      <c r="L58832" s="8"/>
      <c r="N58832" s="5"/>
      <c r="O58832" s="10"/>
      <c r="P58832" s="8"/>
    </row>
    <row r="58833" spans="1:16" s="2" customFormat="1" x14ac:dyDescent="0.15">
      <c r="A58833" s="3"/>
      <c r="B58833" s="3"/>
      <c r="J58833" s="3"/>
      <c r="K58833" s="5"/>
      <c r="L58833" s="8"/>
      <c r="N58833" s="5"/>
      <c r="O58833" s="10"/>
      <c r="P58833" s="8"/>
    </row>
    <row r="58834" spans="1:16" s="2" customFormat="1" x14ac:dyDescent="0.15">
      <c r="A58834" s="3"/>
      <c r="B58834" s="3"/>
      <c r="J58834" s="3"/>
      <c r="K58834" s="5"/>
      <c r="L58834" s="8"/>
      <c r="N58834" s="5"/>
      <c r="O58834" s="10"/>
      <c r="P58834" s="8"/>
    </row>
    <row r="58835" spans="1:16" s="2" customFormat="1" x14ac:dyDescent="0.15">
      <c r="A58835" s="3"/>
      <c r="B58835" s="3"/>
      <c r="J58835" s="3"/>
      <c r="K58835" s="5"/>
      <c r="L58835" s="8"/>
      <c r="N58835" s="5"/>
      <c r="O58835" s="10"/>
      <c r="P58835" s="8"/>
    </row>
    <row r="58836" spans="1:16" s="2" customFormat="1" x14ac:dyDescent="0.15">
      <c r="A58836" s="3"/>
      <c r="B58836" s="3"/>
      <c r="J58836" s="3"/>
      <c r="K58836" s="5"/>
      <c r="L58836" s="8"/>
      <c r="N58836" s="5"/>
      <c r="O58836" s="10"/>
      <c r="P58836" s="8"/>
    </row>
    <row r="58837" spans="1:16" s="2" customFormat="1" x14ac:dyDescent="0.15">
      <c r="A58837" s="3"/>
      <c r="B58837" s="3"/>
      <c r="J58837" s="3"/>
      <c r="K58837" s="5"/>
      <c r="L58837" s="8"/>
      <c r="N58837" s="5"/>
      <c r="O58837" s="10"/>
      <c r="P58837" s="8"/>
    </row>
    <row r="58838" spans="1:16" s="2" customFormat="1" x14ac:dyDescent="0.15">
      <c r="A58838" s="3"/>
      <c r="B58838" s="3"/>
      <c r="J58838" s="3"/>
      <c r="K58838" s="5"/>
      <c r="L58838" s="8"/>
      <c r="N58838" s="5"/>
      <c r="O58838" s="10"/>
      <c r="P58838" s="8"/>
    </row>
    <row r="58839" spans="1:16" s="2" customFormat="1" x14ac:dyDescent="0.15">
      <c r="A58839" s="3"/>
      <c r="B58839" s="3"/>
      <c r="J58839" s="3"/>
      <c r="K58839" s="5"/>
      <c r="L58839" s="8"/>
      <c r="N58839" s="5"/>
      <c r="O58839" s="10"/>
      <c r="P58839" s="8"/>
    </row>
    <row r="58840" spans="1:16" s="2" customFormat="1" x14ac:dyDescent="0.15">
      <c r="A58840" s="3"/>
      <c r="B58840" s="3"/>
      <c r="J58840" s="3"/>
      <c r="K58840" s="5"/>
      <c r="L58840" s="8"/>
      <c r="N58840" s="5"/>
      <c r="O58840" s="10"/>
      <c r="P58840" s="8"/>
    </row>
    <row r="58841" spans="1:16" s="2" customFormat="1" x14ac:dyDescent="0.15">
      <c r="A58841" s="3"/>
      <c r="B58841" s="3"/>
      <c r="J58841" s="3"/>
      <c r="K58841" s="5"/>
      <c r="L58841" s="8"/>
      <c r="N58841" s="5"/>
      <c r="O58841" s="10"/>
      <c r="P58841" s="8"/>
    </row>
    <row r="58842" spans="1:16" s="2" customFormat="1" x14ac:dyDescent="0.15">
      <c r="A58842" s="3"/>
      <c r="B58842" s="3"/>
      <c r="J58842" s="3"/>
      <c r="K58842" s="5"/>
      <c r="L58842" s="8"/>
      <c r="N58842" s="5"/>
      <c r="O58842" s="10"/>
      <c r="P58842" s="8"/>
    </row>
    <row r="58843" spans="1:16" s="2" customFormat="1" x14ac:dyDescent="0.15">
      <c r="A58843" s="3"/>
      <c r="B58843" s="3"/>
      <c r="J58843" s="3"/>
      <c r="K58843" s="5"/>
      <c r="L58843" s="8"/>
      <c r="N58843" s="5"/>
      <c r="O58843" s="10"/>
      <c r="P58843" s="8"/>
    </row>
    <row r="58844" spans="1:16" s="2" customFormat="1" x14ac:dyDescent="0.15">
      <c r="A58844" s="3"/>
      <c r="B58844" s="3"/>
      <c r="J58844" s="3"/>
      <c r="K58844" s="5"/>
      <c r="L58844" s="8"/>
      <c r="N58844" s="5"/>
      <c r="O58844" s="10"/>
      <c r="P58844" s="8"/>
    </row>
    <row r="58845" spans="1:16" s="2" customFormat="1" x14ac:dyDescent="0.15">
      <c r="A58845" s="3"/>
      <c r="B58845" s="3"/>
      <c r="J58845" s="3"/>
      <c r="K58845" s="5"/>
      <c r="L58845" s="8"/>
      <c r="N58845" s="5"/>
      <c r="O58845" s="10"/>
      <c r="P58845" s="8"/>
    </row>
    <row r="58846" spans="1:16" s="2" customFormat="1" x14ac:dyDescent="0.15">
      <c r="A58846" s="3"/>
      <c r="B58846" s="3"/>
      <c r="J58846" s="3"/>
      <c r="K58846" s="5"/>
      <c r="L58846" s="8"/>
      <c r="N58846" s="5"/>
      <c r="O58846" s="10"/>
      <c r="P58846" s="8"/>
    </row>
    <row r="58847" spans="1:16" s="2" customFormat="1" x14ac:dyDescent="0.15">
      <c r="A58847" s="3"/>
      <c r="B58847" s="3"/>
      <c r="J58847" s="3"/>
      <c r="K58847" s="5"/>
      <c r="L58847" s="8"/>
      <c r="N58847" s="5"/>
      <c r="O58847" s="10"/>
      <c r="P58847" s="8"/>
    </row>
    <row r="58848" spans="1:16" s="2" customFormat="1" x14ac:dyDescent="0.15">
      <c r="A58848" s="3"/>
      <c r="B58848" s="3"/>
      <c r="J58848" s="3"/>
      <c r="K58848" s="5"/>
      <c r="L58848" s="8"/>
      <c r="N58848" s="5"/>
      <c r="O58848" s="10"/>
      <c r="P58848" s="8"/>
    </row>
    <row r="58849" spans="1:16" s="2" customFormat="1" x14ac:dyDescent="0.15">
      <c r="A58849" s="3"/>
      <c r="B58849" s="3"/>
      <c r="J58849" s="3"/>
      <c r="K58849" s="5"/>
      <c r="L58849" s="8"/>
      <c r="N58849" s="5"/>
      <c r="O58849" s="10"/>
      <c r="P58849" s="8"/>
    </row>
    <row r="58850" spans="1:16" s="2" customFormat="1" x14ac:dyDescent="0.15">
      <c r="A58850" s="3"/>
      <c r="B58850" s="3"/>
      <c r="J58850" s="3"/>
      <c r="K58850" s="5"/>
      <c r="L58850" s="8"/>
      <c r="N58850" s="5"/>
      <c r="O58850" s="10"/>
      <c r="P58850" s="8"/>
    </row>
    <row r="58851" spans="1:16" s="2" customFormat="1" x14ac:dyDescent="0.15">
      <c r="A58851" s="3"/>
      <c r="B58851" s="3"/>
      <c r="J58851" s="3"/>
      <c r="K58851" s="5"/>
      <c r="L58851" s="8"/>
      <c r="N58851" s="5"/>
      <c r="O58851" s="10"/>
      <c r="P58851" s="8"/>
    </row>
    <row r="58852" spans="1:16" s="2" customFormat="1" x14ac:dyDescent="0.15">
      <c r="A58852" s="3"/>
      <c r="B58852" s="3"/>
      <c r="J58852" s="3"/>
      <c r="K58852" s="5"/>
      <c r="L58852" s="8"/>
      <c r="N58852" s="5"/>
      <c r="O58852" s="10"/>
      <c r="P58852" s="8"/>
    </row>
    <row r="58853" spans="1:16" s="2" customFormat="1" x14ac:dyDescent="0.15">
      <c r="A58853" s="3"/>
      <c r="B58853" s="3"/>
      <c r="J58853" s="3"/>
      <c r="K58853" s="5"/>
      <c r="L58853" s="8"/>
      <c r="N58853" s="5"/>
      <c r="O58853" s="10"/>
      <c r="P58853" s="8"/>
    </row>
    <row r="58854" spans="1:16" s="2" customFormat="1" x14ac:dyDescent="0.15">
      <c r="A58854" s="3"/>
      <c r="B58854" s="3"/>
      <c r="J58854" s="3"/>
      <c r="K58854" s="5"/>
      <c r="L58854" s="8"/>
      <c r="N58854" s="5"/>
      <c r="O58854" s="10"/>
      <c r="P58854" s="8"/>
    </row>
    <row r="58855" spans="1:16" s="2" customFormat="1" x14ac:dyDescent="0.15">
      <c r="A58855" s="3"/>
      <c r="B58855" s="3"/>
      <c r="J58855" s="3"/>
      <c r="K58855" s="5"/>
      <c r="L58855" s="8"/>
      <c r="N58855" s="5"/>
      <c r="O58855" s="10"/>
      <c r="P58855" s="8"/>
    </row>
    <row r="58856" spans="1:16" s="2" customFormat="1" x14ac:dyDescent="0.15">
      <c r="A58856" s="3"/>
      <c r="B58856" s="3"/>
      <c r="J58856" s="3"/>
      <c r="K58856" s="5"/>
      <c r="L58856" s="8"/>
      <c r="N58856" s="5"/>
      <c r="O58856" s="10"/>
      <c r="P58856" s="8"/>
    </row>
    <row r="58857" spans="1:16" s="2" customFormat="1" x14ac:dyDescent="0.15">
      <c r="A58857" s="3"/>
      <c r="B58857" s="3"/>
      <c r="J58857" s="3"/>
      <c r="K58857" s="5"/>
      <c r="L58857" s="8"/>
      <c r="N58857" s="5"/>
      <c r="O58857" s="10"/>
      <c r="P58857" s="8"/>
    </row>
    <row r="58858" spans="1:16" s="2" customFormat="1" x14ac:dyDescent="0.15">
      <c r="A58858" s="3"/>
      <c r="B58858" s="3"/>
      <c r="J58858" s="3"/>
      <c r="K58858" s="5"/>
      <c r="L58858" s="8"/>
      <c r="N58858" s="5"/>
      <c r="O58858" s="10"/>
      <c r="P58858" s="8"/>
    </row>
    <row r="58859" spans="1:16" s="2" customFormat="1" x14ac:dyDescent="0.15">
      <c r="A58859" s="3"/>
      <c r="B58859" s="3"/>
      <c r="J58859" s="3"/>
      <c r="K58859" s="5"/>
      <c r="L58859" s="8"/>
      <c r="N58859" s="5"/>
      <c r="O58859" s="10"/>
      <c r="P58859" s="8"/>
    </row>
    <row r="58860" spans="1:16" s="2" customFormat="1" x14ac:dyDescent="0.15">
      <c r="A58860" s="3"/>
      <c r="B58860" s="3"/>
      <c r="J58860" s="3"/>
      <c r="K58860" s="5"/>
      <c r="L58860" s="8"/>
      <c r="N58860" s="5"/>
      <c r="O58860" s="10"/>
      <c r="P58860" s="8"/>
    </row>
    <row r="58861" spans="1:16" s="2" customFormat="1" x14ac:dyDescent="0.15">
      <c r="A58861" s="3"/>
      <c r="B58861" s="3"/>
      <c r="J58861" s="3"/>
      <c r="K58861" s="5"/>
      <c r="L58861" s="8"/>
      <c r="N58861" s="5"/>
      <c r="O58861" s="10"/>
      <c r="P58861" s="8"/>
    </row>
    <row r="58862" spans="1:16" s="2" customFormat="1" x14ac:dyDescent="0.15">
      <c r="A58862" s="3"/>
      <c r="B58862" s="3"/>
      <c r="J58862" s="3"/>
      <c r="K58862" s="5"/>
      <c r="L58862" s="8"/>
      <c r="N58862" s="5"/>
      <c r="O58862" s="10"/>
      <c r="P58862" s="8"/>
    </row>
    <row r="58863" spans="1:16" s="2" customFormat="1" x14ac:dyDescent="0.15">
      <c r="A58863" s="3"/>
      <c r="B58863" s="3"/>
      <c r="J58863" s="3"/>
      <c r="K58863" s="5"/>
      <c r="L58863" s="8"/>
      <c r="N58863" s="5"/>
      <c r="O58863" s="10"/>
      <c r="P58863" s="8"/>
    </row>
    <row r="58864" spans="1:16" s="2" customFormat="1" x14ac:dyDescent="0.15">
      <c r="A58864" s="3"/>
      <c r="B58864" s="3"/>
      <c r="J58864" s="3"/>
      <c r="K58864" s="5"/>
      <c r="L58864" s="8"/>
      <c r="N58864" s="5"/>
      <c r="O58864" s="10"/>
      <c r="P58864" s="8"/>
    </row>
    <row r="58865" spans="1:16" s="2" customFormat="1" x14ac:dyDescent="0.15">
      <c r="A58865" s="3"/>
      <c r="B58865" s="3"/>
      <c r="J58865" s="3"/>
      <c r="K58865" s="5"/>
      <c r="L58865" s="8"/>
      <c r="N58865" s="5"/>
      <c r="O58865" s="10"/>
      <c r="P58865" s="8"/>
    </row>
    <row r="58866" spans="1:16" s="2" customFormat="1" x14ac:dyDescent="0.15">
      <c r="A58866" s="3"/>
      <c r="B58866" s="3"/>
      <c r="J58866" s="3"/>
      <c r="K58866" s="5"/>
      <c r="L58866" s="8"/>
      <c r="N58866" s="5"/>
      <c r="O58866" s="10"/>
      <c r="P58866" s="8"/>
    </row>
    <row r="58867" spans="1:16" s="2" customFormat="1" x14ac:dyDescent="0.15">
      <c r="A58867" s="3"/>
      <c r="B58867" s="3"/>
      <c r="J58867" s="3"/>
      <c r="K58867" s="5"/>
      <c r="L58867" s="8"/>
      <c r="N58867" s="5"/>
      <c r="O58867" s="10"/>
      <c r="P58867" s="8"/>
    </row>
    <row r="58868" spans="1:16" s="2" customFormat="1" x14ac:dyDescent="0.15">
      <c r="A58868" s="3"/>
      <c r="B58868" s="3"/>
      <c r="J58868" s="3"/>
      <c r="K58868" s="5"/>
      <c r="L58868" s="8"/>
      <c r="N58868" s="5"/>
      <c r="O58868" s="10"/>
      <c r="P58868" s="8"/>
    </row>
    <row r="58869" spans="1:16" s="2" customFormat="1" x14ac:dyDescent="0.15">
      <c r="A58869" s="3"/>
      <c r="B58869" s="3"/>
      <c r="J58869" s="3"/>
      <c r="K58869" s="5"/>
      <c r="L58869" s="8"/>
      <c r="N58869" s="5"/>
      <c r="O58869" s="10"/>
      <c r="P58869" s="8"/>
    </row>
    <row r="58870" spans="1:16" s="2" customFormat="1" x14ac:dyDescent="0.15">
      <c r="A58870" s="3"/>
      <c r="B58870" s="3"/>
      <c r="J58870" s="3"/>
      <c r="K58870" s="5"/>
      <c r="L58870" s="8"/>
      <c r="N58870" s="5"/>
      <c r="O58870" s="10"/>
      <c r="P58870" s="8"/>
    </row>
    <row r="58871" spans="1:16" s="2" customFormat="1" x14ac:dyDescent="0.15">
      <c r="A58871" s="3"/>
      <c r="B58871" s="3"/>
      <c r="J58871" s="3"/>
      <c r="K58871" s="5"/>
      <c r="L58871" s="8"/>
      <c r="N58871" s="5"/>
      <c r="O58871" s="10"/>
      <c r="P58871" s="8"/>
    </row>
    <row r="58872" spans="1:16" s="2" customFormat="1" x14ac:dyDescent="0.15">
      <c r="A58872" s="3"/>
      <c r="B58872" s="3"/>
      <c r="J58872" s="3"/>
      <c r="K58872" s="5"/>
      <c r="L58872" s="8"/>
      <c r="N58872" s="5"/>
      <c r="O58872" s="10"/>
      <c r="P58872" s="8"/>
    </row>
    <row r="58873" spans="1:16" s="2" customFormat="1" x14ac:dyDescent="0.15">
      <c r="A58873" s="3"/>
      <c r="B58873" s="3"/>
      <c r="J58873" s="3"/>
      <c r="K58873" s="5"/>
      <c r="L58873" s="8"/>
      <c r="N58873" s="5"/>
      <c r="O58873" s="10"/>
      <c r="P58873" s="8"/>
    </row>
    <row r="58874" spans="1:16" s="2" customFormat="1" x14ac:dyDescent="0.15">
      <c r="A58874" s="3"/>
      <c r="B58874" s="3"/>
      <c r="J58874" s="3"/>
      <c r="K58874" s="5"/>
      <c r="L58874" s="8"/>
      <c r="N58874" s="5"/>
      <c r="O58874" s="10"/>
      <c r="P58874" s="8"/>
    </row>
    <row r="58875" spans="1:16" s="2" customFormat="1" x14ac:dyDescent="0.15">
      <c r="A58875" s="3"/>
      <c r="B58875" s="3"/>
      <c r="J58875" s="3"/>
      <c r="K58875" s="5"/>
      <c r="L58875" s="8"/>
      <c r="N58875" s="5"/>
      <c r="O58875" s="10"/>
      <c r="P58875" s="8"/>
    </row>
    <row r="58876" spans="1:16" s="2" customFormat="1" x14ac:dyDescent="0.15">
      <c r="A58876" s="3"/>
      <c r="B58876" s="3"/>
      <c r="J58876" s="3"/>
      <c r="K58876" s="5"/>
      <c r="L58876" s="8"/>
      <c r="N58876" s="5"/>
      <c r="O58876" s="10"/>
      <c r="P58876" s="8"/>
    </row>
    <row r="58877" spans="1:16" s="2" customFormat="1" x14ac:dyDescent="0.15">
      <c r="A58877" s="3"/>
      <c r="B58877" s="3"/>
      <c r="J58877" s="3"/>
      <c r="K58877" s="5"/>
      <c r="L58877" s="8"/>
      <c r="N58877" s="5"/>
      <c r="O58877" s="10"/>
      <c r="P58877" s="8"/>
    </row>
    <row r="58878" spans="1:16" s="2" customFormat="1" x14ac:dyDescent="0.15">
      <c r="A58878" s="3"/>
      <c r="B58878" s="3"/>
      <c r="J58878" s="3"/>
      <c r="K58878" s="5"/>
      <c r="L58878" s="8"/>
      <c r="N58878" s="5"/>
      <c r="O58878" s="10"/>
      <c r="P58878" s="8"/>
    </row>
    <row r="58879" spans="1:16" s="2" customFormat="1" x14ac:dyDescent="0.15">
      <c r="A58879" s="3"/>
      <c r="B58879" s="3"/>
      <c r="J58879" s="3"/>
      <c r="K58879" s="5"/>
      <c r="L58879" s="8"/>
      <c r="N58879" s="5"/>
      <c r="O58879" s="10"/>
      <c r="P58879" s="8"/>
    </row>
    <row r="58880" spans="1:16" s="2" customFormat="1" x14ac:dyDescent="0.15">
      <c r="A58880" s="3"/>
      <c r="B58880" s="3"/>
      <c r="J58880" s="3"/>
      <c r="K58880" s="5"/>
      <c r="L58880" s="8"/>
      <c r="N58880" s="5"/>
      <c r="O58880" s="10"/>
      <c r="P58880" s="8"/>
    </row>
    <row r="58881" spans="1:16" s="2" customFormat="1" x14ac:dyDescent="0.15">
      <c r="A58881" s="3"/>
      <c r="B58881" s="3"/>
      <c r="J58881" s="3"/>
      <c r="K58881" s="5"/>
      <c r="L58881" s="8"/>
      <c r="N58881" s="5"/>
      <c r="O58881" s="10"/>
      <c r="P58881" s="8"/>
    </row>
    <row r="58882" spans="1:16" s="2" customFormat="1" x14ac:dyDescent="0.15">
      <c r="A58882" s="3"/>
      <c r="B58882" s="3"/>
      <c r="J58882" s="3"/>
      <c r="K58882" s="5"/>
      <c r="L58882" s="8"/>
      <c r="N58882" s="5"/>
      <c r="O58882" s="10"/>
      <c r="P58882" s="8"/>
    </row>
    <row r="58883" spans="1:16" s="2" customFormat="1" x14ac:dyDescent="0.15">
      <c r="A58883" s="3"/>
      <c r="B58883" s="3"/>
      <c r="J58883" s="3"/>
      <c r="K58883" s="5"/>
      <c r="L58883" s="8"/>
      <c r="N58883" s="5"/>
      <c r="O58883" s="10"/>
      <c r="P58883" s="8"/>
    </row>
    <row r="58884" spans="1:16" s="2" customFormat="1" x14ac:dyDescent="0.15">
      <c r="A58884" s="3"/>
      <c r="B58884" s="3"/>
      <c r="J58884" s="3"/>
      <c r="K58884" s="5"/>
      <c r="L58884" s="8"/>
      <c r="N58884" s="5"/>
      <c r="O58884" s="10"/>
      <c r="P58884" s="8"/>
    </row>
    <row r="58885" spans="1:16" s="2" customFormat="1" x14ac:dyDescent="0.15">
      <c r="A58885" s="3"/>
      <c r="B58885" s="3"/>
      <c r="J58885" s="3"/>
      <c r="K58885" s="5"/>
      <c r="L58885" s="8"/>
      <c r="N58885" s="5"/>
      <c r="O58885" s="10"/>
      <c r="P58885" s="8"/>
    </row>
    <row r="58886" spans="1:16" s="2" customFormat="1" x14ac:dyDescent="0.15">
      <c r="A58886" s="3"/>
      <c r="B58886" s="3"/>
      <c r="J58886" s="3"/>
      <c r="K58886" s="5"/>
      <c r="L58886" s="8"/>
      <c r="N58886" s="5"/>
      <c r="O58886" s="10"/>
      <c r="P58886" s="8"/>
    </row>
    <row r="58887" spans="1:16" s="2" customFormat="1" x14ac:dyDescent="0.15">
      <c r="A58887" s="3"/>
      <c r="B58887" s="3"/>
      <c r="J58887" s="3"/>
      <c r="K58887" s="5"/>
      <c r="L58887" s="8"/>
      <c r="N58887" s="5"/>
      <c r="O58887" s="10"/>
      <c r="P58887" s="8"/>
    </row>
    <row r="58888" spans="1:16" s="2" customFormat="1" x14ac:dyDescent="0.15">
      <c r="A58888" s="3"/>
      <c r="B58888" s="3"/>
      <c r="J58888" s="3"/>
      <c r="K58888" s="5"/>
      <c r="L58888" s="8"/>
      <c r="N58888" s="5"/>
      <c r="O58888" s="10"/>
      <c r="P58888" s="8"/>
    </row>
    <row r="58889" spans="1:16" s="2" customFormat="1" x14ac:dyDescent="0.15">
      <c r="A58889" s="3"/>
      <c r="B58889" s="3"/>
      <c r="J58889" s="3"/>
      <c r="K58889" s="5"/>
      <c r="L58889" s="8"/>
      <c r="N58889" s="5"/>
      <c r="O58889" s="10"/>
      <c r="P58889" s="8"/>
    </row>
    <row r="58890" spans="1:16" s="2" customFormat="1" x14ac:dyDescent="0.15">
      <c r="A58890" s="3"/>
      <c r="B58890" s="3"/>
      <c r="J58890" s="3"/>
      <c r="K58890" s="5"/>
      <c r="L58890" s="8"/>
      <c r="N58890" s="5"/>
      <c r="O58890" s="10"/>
      <c r="P58890" s="8"/>
    </row>
    <row r="58891" spans="1:16" s="2" customFormat="1" x14ac:dyDescent="0.15">
      <c r="A58891" s="3"/>
      <c r="B58891" s="3"/>
      <c r="J58891" s="3"/>
      <c r="K58891" s="5"/>
      <c r="L58891" s="8"/>
      <c r="N58891" s="5"/>
      <c r="O58891" s="10"/>
      <c r="P58891" s="8"/>
    </row>
    <row r="58892" spans="1:16" s="2" customFormat="1" x14ac:dyDescent="0.15">
      <c r="A58892" s="3"/>
      <c r="B58892" s="3"/>
      <c r="J58892" s="3"/>
      <c r="K58892" s="5"/>
      <c r="L58892" s="8"/>
      <c r="N58892" s="5"/>
      <c r="O58892" s="10"/>
      <c r="P58892" s="8"/>
    </row>
    <row r="58893" spans="1:16" s="2" customFormat="1" x14ac:dyDescent="0.15">
      <c r="A58893" s="3"/>
      <c r="B58893" s="3"/>
      <c r="J58893" s="3"/>
      <c r="K58893" s="5"/>
      <c r="L58893" s="8"/>
      <c r="N58893" s="5"/>
      <c r="O58893" s="10"/>
      <c r="P58893" s="8"/>
    </row>
    <row r="58894" spans="1:16" s="2" customFormat="1" x14ac:dyDescent="0.15">
      <c r="A58894" s="3"/>
      <c r="B58894" s="3"/>
      <c r="J58894" s="3"/>
      <c r="K58894" s="5"/>
      <c r="L58894" s="8"/>
      <c r="N58894" s="5"/>
      <c r="O58894" s="10"/>
      <c r="P58894" s="8"/>
    </row>
    <row r="58895" spans="1:16" s="2" customFormat="1" x14ac:dyDescent="0.15">
      <c r="A58895" s="3"/>
      <c r="B58895" s="3"/>
      <c r="J58895" s="3"/>
      <c r="K58895" s="5"/>
      <c r="L58895" s="8"/>
      <c r="N58895" s="5"/>
      <c r="O58895" s="10"/>
      <c r="P58895" s="8"/>
    </row>
    <row r="58896" spans="1:16" s="2" customFormat="1" x14ac:dyDescent="0.15">
      <c r="A58896" s="3"/>
      <c r="B58896" s="3"/>
      <c r="J58896" s="3"/>
      <c r="K58896" s="5"/>
      <c r="L58896" s="8"/>
      <c r="N58896" s="5"/>
      <c r="O58896" s="10"/>
      <c r="P58896" s="8"/>
    </row>
    <row r="58897" spans="1:16" s="2" customFormat="1" x14ac:dyDescent="0.15">
      <c r="A58897" s="3"/>
      <c r="B58897" s="3"/>
      <c r="J58897" s="3"/>
      <c r="K58897" s="5"/>
      <c r="L58897" s="8"/>
      <c r="N58897" s="5"/>
      <c r="O58897" s="10"/>
      <c r="P58897" s="8"/>
    </row>
    <row r="58898" spans="1:16" s="2" customFormat="1" x14ac:dyDescent="0.15">
      <c r="A58898" s="3"/>
      <c r="B58898" s="3"/>
      <c r="J58898" s="3"/>
      <c r="K58898" s="5"/>
      <c r="L58898" s="8"/>
      <c r="N58898" s="5"/>
      <c r="O58898" s="10"/>
      <c r="P58898" s="8"/>
    </row>
    <row r="58899" spans="1:16" s="2" customFormat="1" x14ac:dyDescent="0.15">
      <c r="A58899" s="3"/>
      <c r="B58899" s="3"/>
      <c r="J58899" s="3"/>
      <c r="K58899" s="5"/>
      <c r="L58899" s="8"/>
      <c r="N58899" s="5"/>
      <c r="O58899" s="10"/>
      <c r="P58899" s="8"/>
    </row>
    <row r="58900" spans="1:16" s="2" customFormat="1" x14ac:dyDescent="0.15">
      <c r="A58900" s="3"/>
      <c r="B58900" s="3"/>
      <c r="J58900" s="3"/>
      <c r="K58900" s="5"/>
      <c r="L58900" s="8"/>
      <c r="N58900" s="5"/>
      <c r="O58900" s="10"/>
      <c r="P58900" s="8"/>
    </row>
    <row r="58901" spans="1:16" s="2" customFormat="1" x14ac:dyDescent="0.15">
      <c r="A58901" s="3"/>
      <c r="B58901" s="3"/>
      <c r="J58901" s="3"/>
      <c r="K58901" s="5"/>
      <c r="L58901" s="8"/>
      <c r="N58901" s="5"/>
      <c r="O58901" s="10"/>
      <c r="P58901" s="8"/>
    </row>
    <row r="58902" spans="1:16" s="2" customFormat="1" x14ac:dyDescent="0.15">
      <c r="A58902" s="3"/>
      <c r="B58902" s="3"/>
      <c r="J58902" s="3"/>
      <c r="K58902" s="5"/>
      <c r="L58902" s="8"/>
      <c r="N58902" s="5"/>
      <c r="O58902" s="10"/>
      <c r="P58902" s="8"/>
    </row>
    <row r="58903" spans="1:16" s="2" customFormat="1" x14ac:dyDescent="0.15">
      <c r="A58903" s="3"/>
      <c r="B58903" s="3"/>
      <c r="J58903" s="3"/>
      <c r="K58903" s="5"/>
      <c r="L58903" s="8"/>
      <c r="N58903" s="5"/>
      <c r="O58903" s="10"/>
      <c r="P58903" s="8"/>
    </row>
    <row r="58904" spans="1:16" s="2" customFormat="1" x14ac:dyDescent="0.15">
      <c r="A58904" s="3"/>
      <c r="B58904" s="3"/>
      <c r="J58904" s="3"/>
      <c r="K58904" s="5"/>
      <c r="L58904" s="8"/>
      <c r="N58904" s="5"/>
      <c r="O58904" s="10"/>
      <c r="P58904" s="8"/>
    </row>
    <row r="58905" spans="1:16" s="2" customFormat="1" x14ac:dyDescent="0.15">
      <c r="A58905" s="3"/>
      <c r="B58905" s="3"/>
      <c r="J58905" s="3"/>
      <c r="K58905" s="5"/>
      <c r="L58905" s="8"/>
      <c r="N58905" s="5"/>
      <c r="O58905" s="10"/>
      <c r="P58905" s="8"/>
    </row>
    <row r="58906" spans="1:16" s="2" customFormat="1" x14ac:dyDescent="0.15">
      <c r="A58906" s="3"/>
      <c r="B58906" s="3"/>
      <c r="J58906" s="3"/>
      <c r="K58906" s="5"/>
      <c r="L58906" s="8"/>
      <c r="N58906" s="5"/>
      <c r="O58906" s="10"/>
      <c r="P58906" s="8"/>
    </row>
    <row r="58907" spans="1:16" s="2" customFormat="1" x14ac:dyDescent="0.15">
      <c r="A58907" s="3"/>
      <c r="B58907" s="3"/>
      <c r="J58907" s="3"/>
      <c r="K58907" s="5"/>
      <c r="L58907" s="8"/>
      <c r="N58907" s="5"/>
      <c r="O58907" s="10"/>
      <c r="P58907" s="8"/>
    </row>
    <row r="58908" spans="1:16" s="2" customFormat="1" x14ac:dyDescent="0.15">
      <c r="A58908" s="3"/>
      <c r="B58908" s="3"/>
      <c r="J58908" s="3"/>
      <c r="K58908" s="5"/>
      <c r="L58908" s="8"/>
      <c r="N58908" s="5"/>
      <c r="O58908" s="10"/>
      <c r="P58908" s="8"/>
    </row>
    <row r="58909" spans="1:16" s="2" customFormat="1" x14ac:dyDescent="0.15">
      <c r="A58909" s="3"/>
      <c r="B58909" s="3"/>
      <c r="J58909" s="3"/>
      <c r="K58909" s="5"/>
      <c r="L58909" s="8"/>
      <c r="N58909" s="5"/>
      <c r="O58909" s="10"/>
      <c r="P58909" s="8"/>
    </row>
    <row r="58910" spans="1:16" s="2" customFormat="1" x14ac:dyDescent="0.15">
      <c r="A58910" s="3"/>
      <c r="B58910" s="3"/>
      <c r="J58910" s="3"/>
      <c r="K58910" s="5"/>
      <c r="L58910" s="8"/>
      <c r="N58910" s="5"/>
      <c r="O58910" s="10"/>
      <c r="P58910" s="8"/>
    </row>
    <row r="58911" spans="1:16" s="2" customFormat="1" x14ac:dyDescent="0.15">
      <c r="A58911" s="3"/>
      <c r="B58911" s="3"/>
      <c r="J58911" s="3"/>
      <c r="K58911" s="5"/>
      <c r="L58911" s="8"/>
      <c r="N58911" s="5"/>
      <c r="O58911" s="10"/>
      <c r="P58911" s="8"/>
    </row>
    <row r="58912" spans="1:16" s="2" customFormat="1" x14ac:dyDescent="0.15">
      <c r="A58912" s="3"/>
      <c r="B58912" s="3"/>
      <c r="J58912" s="3"/>
      <c r="K58912" s="5"/>
      <c r="L58912" s="8"/>
      <c r="N58912" s="5"/>
      <c r="O58912" s="10"/>
      <c r="P58912" s="8"/>
    </row>
    <row r="58913" spans="1:16" s="2" customFormat="1" x14ac:dyDescent="0.15">
      <c r="A58913" s="3"/>
      <c r="B58913" s="3"/>
      <c r="J58913" s="3"/>
      <c r="K58913" s="5"/>
      <c r="L58913" s="8"/>
      <c r="N58913" s="5"/>
      <c r="O58913" s="10"/>
      <c r="P58913" s="8"/>
    </row>
    <row r="58914" spans="1:16" s="2" customFormat="1" x14ac:dyDescent="0.15">
      <c r="A58914" s="3"/>
      <c r="B58914" s="3"/>
      <c r="J58914" s="3"/>
      <c r="K58914" s="5"/>
      <c r="L58914" s="8"/>
      <c r="N58914" s="5"/>
      <c r="O58914" s="10"/>
      <c r="P58914" s="8"/>
    </row>
    <row r="58915" spans="1:16" s="2" customFormat="1" x14ac:dyDescent="0.15">
      <c r="A58915" s="3"/>
      <c r="B58915" s="3"/>
      <c r="J58915" s="3"/>
      <c r="K58915" s="5"/>
      <c r="L58915" s="8"/>
      <c r="N58915" s="5"/>
      <c r="O58915" s="10"/>
      <c r="P58915" s="8"/>
    </row>
    <row r="58916" spans="1:16" s="2" customFormat="1" x14ac:dyDescent="0.15">
      <c r="A58916" s="3"/>
      <c r="B58916" s="3"/>
      <c r="J58916" s="3"/>
      <c r="K58916" s="5"/>
      <c r="L58916" s="8"/>
      <c r="N58916" s="5"/>
      <c r="O58916" s="10"/>
      <c r="P58916" s="8"/>
    </row>
    <row r="58917" spans="1:16" s="2" customFormat="1" x14ac:dyDescent="0.15">
      <c r="A58917" s="3"/>
      <c r="B58917" s="3"/>
      <c r="J58917" s="3"/>
      <c r="K58917" s="5"/>
      <c r="L58917" s="8"/>
      <c r="N58917" s="5"/>
      <c r="O58917" s="10"/>
      <c r="P58917" s="8"/>
    </row>
    <row r="58918" spans="1:16" s="2" customFormat="1" x14ac:dyDescent="0.15">
      <c r="A58918" s="3"/>
      <c r="B58918" s="3"/>
      <c r="J58918" s="3"/>
      <c r="K58918" s="5"/>
      <c r="L58918" s="8"/>
      <c r="N58918" s="5"/>
      <c r="O58918" s="10"/>
      <c r="P58918" s="8"/>
    </row>
    <row r="58919" spans="1:16" s="2" customFormat="1" x14ac:dyDescent="0.15">
      <c r="A58919" s="3"/>
      <c r="B58919" s="3"/>
      <c r="J58919" s="3"/>
      <c r="K58919" s="5"/>
      <c r="L58919" s="8"/>
      <c r="N58919" s="5"/>
      <c r="O58919" s="10"/>
      <c r="P58919" s="8"/>
    </row>
    <row r="58920" spans="1:16" s="2" customFormat="1" x14ac:dyDescent="0.15">
      <c r="A58920" s="3"/>
      <c r="B58920" s="3"/>
      <c r="J58920" s="3"/>
      <c r="K58920" s="5"/>
      <c r="L58920" s="8"/>
      <c r="N58920" s="5"/>
      <c r="O58920" s="10"/>
      <c r="P58920" s="8"/>
    </row>
    <row r="58921" spans="1:16" s="2" customFormat="1" x14ac:dyDescent="0.15">
      <c r="A58921" s="3"/>
      <c r="B58921" s="3"/>
      <c r="J58921" s="3"/>
      <c r="K58921" s="5"/>
      <c r="L58921" s="8"/>
      <c r="N58921" s="5"/>
      <c r="O58921" s="10"/>
      <c r="P58921" s="8"/>
    </row>
    <row r="58922" spans="1:16" s="2" customFormat="1" x14ac:dyDescent="0.15">
      <c r="A58922" s="3"/>
      <c r="B58922" s="3"/>
      <c r="J58922" s="3"/>
      <c r="K58922" s="5"/>
      <c r="L58922" s="8"/>
      <c r="N58922" s="5"/>
      <c r="O58922" s="10"/>
      <c r="P58922" s="8"/>
    </row>
    <row r="58923" spans="1:16" s="2" customFormat="1" x14ac:dyDescent="0.15">
      <c r="A58923" s="3"/>
      <c r="B58923" s="3"/>
      <c r="J58923" s="3"/>
      <c r="K58923" s="5"/>
      <c r="L58923" s="8"/>
      <c r="N58923" s="5"/>
      <c r="O58923" s="10"/>
      <c r="P58923" s="8"/>
    </row>
    <row r="58924" spans="1:16" s="2" customFormat="1" x14ac:dyDescent="0.15">
      <c r="A58924" s="3"/>
      <c r="B58924" s="3"/>
      <c r="J58924" s="3"/>
      <c r="K58924" s="5"/>
      <c r="L58924" s="8"/>
      <c r="N58924" s="5"/>
      <c r="O58924" s="10"/>
      <c r="P58924" s="8"/>
    </row>
    <row r="58925" spans="1:16" s="2" customFormat="1" x14ac:dyDescent="0.15">
      <c r="A58925" s="3"/>
      <c r="B58925" s="3"/>
      <c r="J58925" s="3"/>
      <c r="K58925" s="5"/>
      <c r="L58925" s="8"/>
      <c r="N58925" s="5"/>
      <c r="O58925" s="10"/>
      <c r="P58925" s="8"/>
    </row>
    <row r="58926" spans="1:16" s="2" customFormat="1" x14ac:dyDescent="0.15">
      <c r="A58926" s="3"/>
      <c r="B58926" s="3"/>
      <c r="J58926" s="3"/>
      <c r="K58926" s="5"/>
      <c r="L58926" s="8"/>
      <c r="N58926" s="5"/>
      <c r="O58926" s="10"/>
      <c r="P58926" s="8"/>
    </row>
    <row r="58927" spans="1:16" s="2" customFormat="1" x14ac:dyDescent="0.15">
      <c r="A58927" s="3"/>
      <c r="B58927" s="3"/>
      <c r="J58927" s="3"/>
      <c r="K58927" s="5"/>
      <c r="L58927" s="8"/>
      <c r="N58927" s="5"/>
      <c r="O58927" s="10"/>
      <c r="P58927" s="8"/>
    </row>
    <row r="58928" spans="1:16" s="2" customFormat="1" x14ac:dyDescent="0.15">
      <c r="A58928" s="3"/>
      <c r="B58928" s="3"/>
      <c r="J58928" s="3"/>
      <c r="K58928" s="5"/>
      <c r="L58928" s="8"/>
      <c r="N58928" s="5"/>
      <c r="O58928" s="10"/>
      <c r="P58928" s="8"/>
    </row>
    <row r="58929" spans="1:16" s="2" customFormat="1" x14ac:dyDescent="0.15">
      <c r="A58929" s="3"/>
      <c r="B58929" s="3"/>
      <c r="J58929" s="3"/>
      <c r="K58929" s="5"/>
      <c r="L58929" s="8"/>
      <c r="N58929" s="5"/>
      <c r="O58929" s="10"/>
      <c r="P58929" s="8"/>
    </row>
    <row r="58930" spans="1:16" s="2" customFormat="1" x14ac:dyDescent="0.15">
      <c r="A58930" s="3"/>
      <c r="B58930" s="3"/>
      <c r="J58930" s="3"/>
      <c r="K58930" s="5"/>
      <c r="L58930" s="8"/>
      <c r="N58930" s="5"/>
      <c r="O58930" s="10"/>
      <c r="P58930" s="8"/>
    </row>
    <row r="58931" spans="1:16" s="2" customFormat="1" x14ac:dyDescent="0.15">
      <c r="A58931" s="3"/>
      <c r="B58931" s="3"/>
      <c r="J58931" s="3"/>
      <c r="K58931" s="5"/>
      <c r="L58931" s="8"/>
      <c r="N58931" s="5"/>
      <c r="O58931" s="10"/>
      <c r="P58931" s="8"/>
    </row>
    <row r="58932" spans="1:16" s="2" customFormat="1" x14ac:dyDescent="0.15">
      <c r="A58932" s="3"/>
      <c r="B58932" s="3"/>
      <c r="J58932" s="3"/>
      <c r="K58932" s="5"/>
      <c r="L58932" s="8"/>
      <c r="N58932" s="5"/>
      <c r="O58932" s="10"/>
      <c r="P58932" s="8"/>
    </row>
    <row r="58933" spans="1:16" s="2" customFormat="1" x14ac:dyDescent="0.15">
      <c r="A58933" s="3"/>
      <c r="B58933" s="3"/>
      <c r="J58933" s="3"/>
      <c r="K58933" s="5"/>
      <c r="L58933" s="8"/>
      <c r="N58933" s="5"/>
      <c r="O58933" s="10"/>
      <c r="P58933" s="8"/>
    </row>
    <row r="58934" spans="1:16" s="2" customFormat="1" x14ac:dyDescent="0.15">
      <c r="A58934" s="3"/>
      <c r="B58934" s="3"/>
      <c r="J58934" s="3"/>
      <c r="K58934" s="5"/>
      <c r="L58934" s="8"/>
      <c r="N58934" s="5"/>
      <c r="O58934" s="10"/>
      <c r="P58934" s="8"/>
    </row>
    <row r="58935" spans="1:16" s="2" customFormat="1" x14ac:dyDescent="0.15">
      <c r="A58935" s="3"/>
      <c r="B58935" s="3"/>
      <c r="J58935" s="3"/>
      <c r="K58935" s="5"/>
      <c r="L58935" s="8"/>
      <c r="N58935" s="5"/>
      <c r="O58935" s="10"/>
      <c r="P58935" s="8"/>
    </row>
    <row r="58936" spans="1:16" s="2" customFormat="1" x14ac:dyDescent="0.15">
      <c r="A58936" s="3"/>
      <c r="B58936" s="3"/>
      <c r="J58936" s="3"/>
      <c r="K58936" s="5"/>
      <c r="L58936" s="8"/>
      <c r="N58936" s="5"/>
      <c r="O58936" s="10"/>
      <c r="P58936" s="8"/>
    </row>
    <row r="58937" spans="1:16" s="2" customFormat="1" x14ac:dyDescent="0.15">
      <c r="A58937" s="3"/>
      <c r="B58937" s="3"/>
      <c r="J58937" s="3"/>
      <c r="K58937" s="5"/>
      <c r="L58937" s="8"/>
      <c r="N58937" s="5"/>
      <c r="O58937" s="10"/>
      <c r="P58937" s="8"/>
    </row>
    <row r="58938" spans="1:16" s="2" customFormat="1" x14ac:dyDescent="0.15">
      <c r="A58938" s="3"/>
      <c r="B58938" s="3"/>
      <c r="J58938" s="3"/>
      <c r="K58938" s="5"/>
      <c r="L58938" s="8"/>
      <c r="N58938" s="5"/>
      <c r="O58938" s="10"/>
      <c r="P58938" s="8"/>
    </row>
    <row r="58939" spans="1:16" s="2" customFormat="1" x14ac:dyDescent="0.15">
      <c r="A58939" s="3"/>
      <c r="B58939" s="3"/>
      <c r="J58939" s="3"/>
      <c r="K58939" s="5"/>
      <c r="L58939" s="8"/>
      <c r="N58939" s="5"/>
      <c r="O58939" s="10"/>
      <c r="P58939" s="8"/>
    </row>
    <row r="58940" spans="1:16" s="2" customFormat="1" x14ac:dyDescent="0.15">
      <c r="A58940" s="3"/>
      <c r="B58940" s="3"/>
      <c r="J58940" s="3"/>
      <c r="K58940" s="5"/>
      <c r="L58940" s="8"/>
      <c r="N58940" s="5"/>
      <c r="O58940" s="10"/>
      <c r="P58940" s="8"/>
    </row>
    <row r="58941" spans="1:16" s="2" customFormat="1" x14ac:dyDescent="0.15">
      <c r="A58941" s="3"/>
      <c r="B58941" s="3"/>
      <c r="J58941" s="3"/>
      <c r="K58941" s="5"/>
      <c r="L58941" s="8"/>
      <c r="N58941" s="5"/>
      <c r="O58941" s="10"/>
      <c r="P58941" s="8"/>
    </row>
    <row r="58942" spans="1:16" s="2" customFormat="1" x14ac:dyDescent="0.15">
      <c r="A58942" s="3"/>
      <c r="B58942" s="3"/>
      <c r="J58942" s="3"/>
      <c r="K58942" s="5"/>
      <c r="L58942" s="8"/>
      <c r="N58942" s="5"/>
      <c r="O58942" s="10"/>
      <c r="P58942" s="8"/>
    </row>
    <row r="58943" spans="1:16" s="2" customFormat="1" x14ac:dyDescent="0.15">
      <c r="A58943" s="3"/>
      <c r="B58943" s="3"/>
      <c r="J58943" s="3"/>
      <c r="K58943" s="5"/>
      <c r="L58943" s="8"/>
      <c r="N58943" s="5"/>
      <c r="O58943" s="10"/>
      <c r="P58943" s="8"/>
    </row>
    <row r="58944" spans="1:16" s="2" customFormat="1" x14ac:dyDescent="0.15">
      <c r="A58944" s="3"/>
      <c r="B58944" s="3"/>
      <c r="J58944" s="3"/>
      <c r="K58944" s="5"/>
      <c r="L58944" s="8"/>
      <c r="N58944" s="5"/>
      <c r="O58944" s="10"/>
      <c r="P58944" s="8"/>
    </row>
    <row r="58945" spans="1:16" s="2" customFormat="1" x14ac:dyDescent="0.15">
      <c r="A58945" s="3"/>
      <c r="B58945" s="3"/>
      <c r="J58945" s="3"/>
      <c r="K58945" s="5"/>
      <c r="L58945" s="8"/>
      <c r="N58945" s="5"/>
      <c r="O58945" s="10"/>
      <c r="P58945" s="8"/>
    </row>
    <row r="58946" spans="1:16" s="2" customFormat="1" x14ac:dyDescent="0.15">
      <c r="A58946" s="3"/>
      <c r="B58946" s="3"/>
      <c r="J58946" s="3"/>
      <c r="K58946" s="5"/>
      <c r="L58946" s="8"/>
      <c r="N58946" s="5"/>
      <c r="O58946" s="10"/>
      <c r="P58946" s="8"/>
    </row>
    <row r="58947" spans="1:16" s="2" customFormat="1" x14ac:dyDescent="0.15">
      <c r="A58947" s="3"/>
      <c r="B58947" s="3"/>
      <c r="J58947" s="3"/>
      <c r="K58947" s="5"/>
      <c r="L58947" s="8"/>
      <c r="N58947" s="5"/>
      <c r="O58947" s="10"/>
      <c r="P58947" s="8"/>
    </row>
    <row r="58948" spans="1:16" s="2" customFormat="1" x14ac:dyDescent="0.15">
      <c r="A58948" s="3"/>
      <c r="B58948" s="3"/>
      <c r="J58948" s="3"/>
      <c r="K58948" s="5"/>
      <c r="L58948" s="8"/>
      <c r="N58948" s="5"/>
      <c r="O58948" s="10"/>
      <c r="P58948" s="8"/>
    </row>
    <row r="58949" spans="1:16" s="2" customFormat="1" x14ac:dyDescent="0.15">
      <c r="A58949" s="3"/>
      <c r="B58949" s="3"/>
      <c r="J58949" s="3"/>
      <c r="K58949" s="5"/>
      <c r="L58949" s="8"/>
      <c r="N58949" s="5"/>
      <c r="O58949" s="10"/>
      <c r="P58949" s="8"/>
    </row>
    <row r="58950" spans="1:16" s="2" customFormat="1" x14ac:dyDescent="0.15">
      <c r="A58950" s="3"/>
      <c r="B58950" s="3"/>
      <c r="J58950" s="3"/>
      <c r="K58950" s="5"/>
      <c r="L58950" s="8"/>
      <c r="N58950" s="5"/>
      <c r="O58950" s="10"/>
      <c r="P58950" s="8"/>
    </row>
    <row r="58951" spans="1:16" s="2" customFormat="1" x14ac:dyDescent="0.15">
      <c r="A58951" s="3"/>
      <c r="B58951" s="3"/>
      <c r="J58951" s="3"/>
      <c r="K58951" s="5"/>
      <c r="L58951" s="8"/>
      <c r="N58951" s="5"/>
      <c r="O58951" s="10"/>
      <c r="P58951" s="8"/>
    </row>
    <row r="58952" spans="1:16" s="2" customFormat="1" x14ac:dyDescent="0.15">
      <c r="A58952" s="3"/>
      <c r="B58952" s="3"/>
      <c r="J58952" s="3"/>
      <c r="K58952" s="5"/>
      <c r="L58952" s="8"/>
      <c r="N58952" s="5"/>
      <c r="O58952" s="10"/>
      <c r="P58952" s="8"/>
    </row>
    <row r="58953" spans="1:16" s="2" customFormat="1" x14ac:dyDescent="0.15">
      <c r="A58953" s="3"/>
      <c r="B58953" s="3"/>
      <c r="J58953" s="3"/>
      <c r="K58953" s="5"/>
      <c r="L58953" s="8"/>
      <c r="N58953" s="5"/>
      <c r="O58953" s="10"/>
      <c r="P58953" s="8"/>
    </row>
    <row r="58954" spans="1:16" s="2" customFormat="1" x14ac:dyDescent="0.15">
      <c r="A58954" s="3"/>
      <c r="B58954" s="3"/>
      <c r="J58954" s="3"/>
      <c r="K58954" s="5"/>
      <c r="L58954" s="8"/>
      <c r="N58954" s="5"/>
      <c r="O58954" s="10"/>
      <c r="P58954" s="8"/>
    </row>
    <row r="58955" spans="1:16" s="2" customFormat="1" x14ac:dyDescent="0.15">
      <c r="A58955" s="3"/>
      <c r="B58955" s="3"/>
      <c r="J58955" s="3"/>
      <c r="K58955" s="5"/>
      <c r="L58955" s="8"/>
      <c r="N58955" s="5"/>
      <c r="O58955" s="10"/>
      <c r="P58955" s="8"/>
    </row>
    <row r="58956" spans="1:16" s="2" customFormat="1" x14ac:dyDescent="0.15">
      <c r="A58956" s="3"/>
      <c r="B58956" s="3"/>
      <c r="J58956" s="3"/>
      <c r="K58956" s="5"/>
      <c r="L58956" s="8"/>
      <c r="N58956" s="5"/>
      <c r="O58956" s="10"/>
      <c r="P58956" s="8"/>
    </row>
    <row r="58957" spans="1:16" s="2" customFormat="1" x14ac:dyDescent="0.15">
      <c r="A58957" s="3"/>
      <c r="B58957" s="3"/>
      <c r="J58957" s="3"/>
      <c r="K58957" s="5"/>
      <c r="L58957" s="8"/>
      <c r="N58957" s="5"/>
      <c r="O58957" s="10"/>
      <c r="P58957" s="8"/>
    </row>
    <row r="58958" spans="1:16" s="2" customFormat="1" x14ac:dyDescent="0.15">
      <c r="A58958" s="3"/>
      <c r="B58958" s="3"/>
      <c r="J58958" s="3"/>
      <c r="K58958" s="5"/>
      <c r="L58958" s="8"/>
      <c r="N58958" s="5"/>
      <c r="O58958" s="10"/>
      <c r="P58958" s="8"/>
    </row>
    <row r="58959" spans="1:16" s="2" customFormat="1" x14ac:dyDescent="0.15">
      <c r="A58959" s="3"/>
      <c r="B58959" s="3"/>
      <c r="J58959" s="3"/>
      <c r="K58959" s="5"/>
      <c r="L58959" s="8"/>
      <c r="N58959" s="5"/>
      <c r="O58959" s="10"/>
      <c r="P58959" s="8"/>
    </row>
    <row r="58960" spans="1:16" s="2" customFormat="1" x14ac:dyDescent="0.15">
      <c r="A58960" s="3"/>
      <c r="B58960" s="3"/>
      <c r="J58960" s="3"/>
      <c r="K58960" s="5"/>
      <c r="L58960" s="8"/>
      <c r="N58960" s="5"/>
      <c r="O58960" s="10"/>
      <c r="P58960" s="8"/>
    </row>
    <row r="58961" spans="1:16" s="2" customFormat="1" x14ac:dyDescent="0.15">
      <c r="A58961" s="3"/>
      <c r="B58961" s="3"/>
      <c r="J58961" s="3"/>
      <c r="K58961" s="5"/>
      <c r="L58961" s="8"/>
      <c r="N58961" s="5"/>
      <c r="O58961" s="10"/>
      <c r="P58961" s="8"/>
    </row>
    <row r="58962" spans="1:16" s="2" customFormat="1" x14ac:dyDescent="0.15">
      <c r="A58962" s="3"/>
      <c r="B58962" s="3"/>
      <c r="J58962" s="3"/>
      <c r="K58962" s="5"/>
      <c r="L58962" s="8"/>
      <c r="N58962" s="5"/>
      <c r="O58962" s="10"/>
      <c r="P58962" s="8"/>
    </row>
    <row r="58963" spans="1:16" s="2" customFormat="1" x14ac:dyDescent="0.15">
      <c r="A58963" s="3"/>
      <c r="B58963" s="3"/>
      <c r="J58963" s="3"/>
      <c r="K58963" s="5"/>
      <c r="L58963" s="8"/>
      <c r="N58963" s="5"/>
      <c r="O58963" s="10"/>
      <c r="P58963" s="8"/>
    </row>
    <row r="58964" spans="1:16" s="2" customFormat="1" x14ac:dyDescent="0.15">
      <c r="A58964" s="3"/>
      <c r="B58964" s="3"/>
      <c r="J58964" s="3"/>
      <c r="K58964" s="5"/>
      <c r="L58964" s="8"/>
      <c r="N58964" s="5"/>
      <c r="O58964" s="10"/>
      <c r="P58964" s="8"/>
    </row>
    <row r="58965" spans="1:16" s="2" customFormat="1" x14ac:dyDescent="0.15">
      <c r="A58965" s="3"/>
      <c r="B58965" s="3"/>
      <c r="J58965" s="3"/>
      <c r="K58965" s="5"/>
      <c r="L58965" s="8"/>
      <c r="N58965" s="5"/>
      <c r="O58965" s="10"/>
      <c r="P58965" s="8"/>
    </row>
    <row r="58966" spans="1:16" s="2" customFormat="1" x14ac:dyDescent="0.15">
      <c r="A58966" s="3"/>
      <c r="B58966" s="3"/>
      <c r="J58966" s="3"/>
      <c r="K58966" s="5"/>
      <c r="L58966" s="8"/>
      <c r="N58966" s="5"/>
      <c r="O58966" s="10"/>
      <c r="P58966" s="8"/>
    </row>
    <row r="58967" spans="1:16" s="2" customFormat="1" x14ac:dyDescent="0.15">
      <c r="A58967" s="3"/>
      <c r="B58967" s="3"/>
      <c r="J58967" s="3"/>
      <c r="K58967" s="5"/>
      <c r="L58967" s="8"/>
      <c r="N58967" s="5"/>
      <c r="O58967" s="10"/>
      <c r="P58967" s="8"/>
    </row>
    <row r="58968" spans="1:16" s="2" customFormat="1" x14ac:dyDescent="0.15">
      <c r="A58968" s="3"/>
      <c r="B58968" s="3"/>
      <c r="J58968" s="3"/>
      <c r="K58968" s="5"/>
      <c r="L58968" s="8"/>
      <c r="N58968" s="5"/>
      <c r="O58968" s="10"/>
      <c r="P58968" s="8"/>
    </row>
    <row r="58969" spans="1:16" s="2" customFormat="1" x14ac:dyDescent="0.15">
      <c r="A58969" s="3"/>
      <c r="B58969" s="3"/>
      <c r="J58969" s="3"/>
      <c r="K58969" s="5"/>
      <c r="L58969" s="8"/>
      <c r="N58969" s="5"/>
      <c r="O58969" s="10"/>
      <c r="P58969" s="8"/>
    </row>
    <row r="58970" spans="1:16" s="2" customFormat="1" x14ac:dyDescent="0.15">
      <c r="A58970" s="3"/>
      <c r="B58970" s="3"/>
      <c r="J58970" s="3"/>
      <c r="K58970" s="5"/>
      <c r="L58970" s="8"/>
      <c r="N58970" s="5"/>
      <c r="O58970" s="10"/>
      <c r="P58970" s="8"/>
    </row>
    <row r="58971" spans="1:16" s="2" customFormat="1" x14ac:dyDescent="0.15">
      <c r="A58971" s="3"/>
      <c r="B58971" s="3"/>
      <c r="J58971" s="3"/>
      <c r="K58971" s="5"/>
      <c r="L58971" s="8"/>
      <c r="N58971" s="5"/>
      <c r="O58971" s="10"/>
      <c r="P58971" s="8"/>
    </row>
    <row r="58972" spans="1:16" s="2" customFormat="1" x14ac:dyDescent="0.15">
      <c r="A58972" s="3"/>
      <c r="B58972" s="3"/>
      <c r="J58972" s="3"/>
      <c r="K58972" s="5"/>
      <c r="L58972" s="8"/>
      <c r="N58972" s="5"/>
      <c r="O58972" s="10"/>
      <c r="P58972" s="8"/>
    </row>
    <row r="58973" spans="1:16" s="2" customFormat="1" x14ac:dyDescent="0.15">
      <c r="A58973" s="3"/>
      <c r="B58973" s="3"/>
      <c r="J58973" s="3"/>
      <c r="K58973" s="5"/>
      <c r="L58973" s="8"/>
      <c r="N58973" s="5"/>
      <c r="O58973" s="10"/>
      <c r="P58973" s="8"/>
    </row>
    <row r="58974" spans="1:16" s="2" customFormat="1" x14ac:dyDescent="0.15">
      <c r="A58974" s="3"/>
      <c r="B58974" s="3"/>
      <c r="J58974" s="3"/>
      <c r="K58974" s="5"/>
      <c r="L58974" s="8"/>
      <c r="N58974" s="5"/>
      <c r="O58974" s="10"/>
      <c r="P58974" s="8"/>
    </row>
    <row r="58975" spans="1:16" s="2" customFormat="1" x14ac:dyDescent="0.15">
      <c r="A58975" s="3"/>
      <c r="B58975" s="3"/>
      <c r="J58975" s="3"/>
      <c r="K58975" s="5"/>
      <c r="L58975" s="8"/>
      <c r="N58975" s="5"/>
      <c r="O58975" s="10"/>
      <c r="P58975" s="8"/>
    </row>
    <row r="58976" spans="1:16" s="2" customFormat="1" x14ac:dyDescent="0.15">
      <c r="A58976" s="3"/>
      <c r="B58976" s="3"/>
      <c r="J58976" s="3"/>
      <c r="K58976" s="5"/>
      <c r="L58976" s="8"/>
      <c r="N58976" s="5"/>
      <c r="O58976" s="10"/>
      <c r="P58976" s="8"/>
    </row>
    <row r="58977" spans="1:16" s="2" customFormat="1" x14ac:dyDescent="0.15">
      <c r="A58977" s="3"/>
      <c r="B58977" s="3"/>
      <c r="J58977" s="3"/>
      <c r="K58977" s="5"/>
      <c r="L58977" s="8"/>
      <c r="N58977" s="5"/>
      <c r="O58977" s="10"/>
      <c r="P58977" s="8"/>
    </row>
    <row r="58978" spans="1:16" s="2" customFormat="1" x14ac:dyDescent="0.15">
      <c r="A58978" s="3"/>
      <c r="B58978" s="3"/>
      <c r="J58978" s="3"/>
      <c r="K58978" s="5"/>
      <c r="L58978" s="8"/>
      <c r="N58978" s="5"/>
      <c r="O58978" s="10"/>
      <c r="P58978" s="8"/>
    </row>
    <row r="58979" spans="1:16" s="2" customFormat="1" x14ac:dyDescent="0.15">
      <c r="A58979" s="3"/>
      <c r="B58979" s="3"/>
      <c r="J58979" s="3"/>
      <c r="K58979" s="5"/>
      <c r="L58979" s="8"/>
      <c r="N58979" s="5"/>
      <c r="O58979" s="10"/>
      <c r="P58979" s="8"/>
    </row>
    <row r="58980" spans="1:16" s="2" customFormat="1" x14ac:dyDescent="0.15">
      <c r="A58980" s="3"/>
      <c r="B58980" s="3"/>
      <c r="J58980" s="3"/>
      <c r="K58980" s="5"/>
      <c r="L58980" s="8"/>
      <c r="N58980" s="5"/>
      <c r="O58980" s="10"/>
      <c r="P58980" s="8"/>
    </row>
    <row r="58981" spans="1:16" s="2" customFormat="1" x14ac:dyDescent="0.15">
      <c r="A58981" s="3"/>
      <c r="B58981" s="3"/>
      <c r="J58981" s="3"/>
      <c r="K58981" s="5"/>
      <c r="L58981" s="8"/>
      <c r="N58981" s="5"/>
      <c r="O58981" s="10"/>
      <c r="P58981" s="8"/>
    </row>
    <row r="58982" spans="1:16" s="2" customFormat="1" x14ac:dyDescent="0.15">
      <c r="A58982" s="3"/>
      <c r="B58982" s="3"/>
      <c r="J58982" s="3"/>
      <c r="K58982" s="5"/>
      <c r="L58982" s="8"/>
      <c r="N58982" s="5"/>
      <c r="O58982" s="10"/>
      <c r="P58982" s="8"/>
    </row>
    <row r="58983" spans="1:16" s="2" customFormat="1" x14ac:dyDescent="0.15">
      <c r="A58983" s="3"/>
      <c r="B58983" s="3"/>
      <c r="J58983" s="3"/>
      <c r="K58983" s="5"/>
      <c r="L58983" s="8"/>
      <c r="N58983" s="5"/>
      <c r="O58983" s="10"/>
      <c r="P58983" s="8"/>
    </row>
    <row r="58984" spans="1:16" s="2" customFormat="1" x14ac:dyDescent="0.15">
      <c r="A58984" s="3"/>
      <c r="B58984" s="3"/>
      <c r="J58984" s="3"/>
      <c r="K58984" s="5"/>
      <c r="L58984" s="8"/>
      <c r="N58984" s="5"/>
      <c r="O58984" s="10"/>
      <c r="P58984" s="8"/>
    </row>
    <row r="58985" spans="1:16" s="2" customFormat="1" x14ac:dyDescent="0.15">
      <c r="A58985" s="3"/>
      <c r="B58985" s="3"/>
      <c r="J58985" s="3"/>
      <c r="K58985" s="5"/>
      <c r="L58985" s="8"/>
      <c r="N58985" s="5"/>
      <c r="O58985" s="10"/>
      <c r="P58985" s="8"/>
    </row>
    <row r="58986" spans="1:16" s="2" customFormat="1" x14ac:dyDescent="0.15">
      <c r="A58986" s="3"/>
      <c r="B58986" s="3"/>
      <c r="J58986" s="3"/>
      <c r="K58986" s="5"/>
      <c r="L58986" s="8"/>
      <c r="N58986" s="5"/>
      <c r="O58986" s="10"/>
      <c r="P58986" s="8"/>
    </row>
    <row r="58987" spans="1:16" s="2" customFormat="1" x14ac:dyDescent="0.15">
      <c r="A58987" s="3"/>
      <c r="B58987" s="3"/>
      <c r="J58987" s="3"/>
      <c r="K58987" s="5"/>
      <c r="L58987" s="8"/>
      <c r="N58987" s="5"/>
      <c r="O58987" s="10"/>
      <c r="P58987" s="8"/>
    </row>
    <row r="58988" spans="1:16" s="2" customFormat="1" x14ac:dyDescent="0.15">
      <c r="A58988" s="3"/>
      <c r="B58988" s="3"/>
      <c r="J58988" s="3"/>
      <c r="K58988" s="5"/>
      <c r="L58988" s="8"/>
      <c r="N58988" s="5"/>
      <c r="O58988" s="10"/>
      <c r="P58988" s="8"/>
    </row>
    <row r="58989" spans="1:16" s="2" customFormat="1" x14ac:dyDescent="0.15">
      <c r="A58989" s="3"/>
      <c r="B58989" s="3"/>
      <c r="J58989" s="3"/>
      <c r="K58989" s="5"/>
      <c r="L58989" s="8"/>
      <c r="N58989" s="5"/>
      <c r="O58989" s="10"/>
      <c r="P58989" s="8"/>
    </row>
    <row r="58990" spans="1:16" s="2" customFormat="1" x14ac:dyDescent="0.15">
      <c r="A58990" s="3"/>
      <c r="B58990" s="3"/>
      <c r="J58990" s="3"/>
      <c r="K58990" s="5"/>
      <c r="L58990" s="8"/>
      <c r="N58990" s="5"/>
      <c r="O58990" s="10"/>
      <c r="P58990" s="8"/>
    </row>
    <row r="58991" spans="1:16" s="2" customFormat="1" x14ac:dyDescent="0.15">
      <c r="A58991" s="3"/>
      <c r="B58991" s="3"/>
      <c r="J58991" s="3"/>
      <c r="K58991" s="5"/>
      <c r="L58991" s="8"/>
      <c r="N58991" s="5"/>
      <c r="O58991" s="10"/>
      <c r="P58991" s="8"/>
    </row>
    <row r="58992" spans="1:16" s="2" customFormat="1" x14ac:dyDescent="0.15">
      <c r="A58992" s="3"/>
      <c r="B58992" s="3"/>
      <c r="J58992" s="3"/>
      <c r="K58992" s="5"/>
      <c r="L58992" s="8"/>
      <c r="N58992" s="5"/>
      <c r="O58992" s="10"/>
      <c r="P58992" s="8"/>
    </row>
    <row r="58993" spans="1:16" s="2" customFormat="1" x14ac:dyDescent="0.15">
      <c r="A58993" s="3"/>
      <c r="B58993" s="3"/>
      <c r="J58993" s="3"/>
      <c r="K58993" s="5"/>
      <c r="L58993" s="8"/>
      <c r="N58993" s="5"/>
      <c r="O58993" s="10"/>
      <c r="P58993" s="8"/>
    </row>
    <row r="58994" spans="1:16" s="2" customFormat="1" x14ac:dyDescent="0.15">
      <c r="A58994" s="3"/>
      <c r="B58994" s="3"/>
      <c r="J58994" s="3"/>
      <c r="K58994" s="5"/>
      <c r="L58994" s="8"/>
      <c r="N58994" s="5"/>
      <c r="O58994" s="10"/>
      <c r="P58994" s="8"/>
    </row>
    <row r="58995" spans="1:16" s="2" customFormat="1" x14ac:dyDescent="0.15">
      <c r="A58995" s="3"/>
      <c r="B58995" s="3"/>
      <c r="J58995" s="3"/>
      <c r="K58995" s="5"/>
      <c r="L58995" s="8"/>
      <c r="N58995" s="5"/>
      <c r="O58995" s="10"/>
      <c r="P58995" s="8"/>
    </row>
    <row r="58996" spans="1:16" s="2" customFormat="1" x14ac:dyDescent="0.15">
      <c r="A58996" s="3"/>
      <c r="B58996" s="3"/>
      <c r="J58996" s="3"/>
      <c r="K58996" s="5"/>
      <c r="L58996" s="8"/>
      <c r="N58996" s="5"/>
      <c r="O58996" s="10"/>
      <c r="P58996" s="8"/>
    </row>
    <row r="58997" spans="1:16" s="2" customFormat="1" x14ac:dyDescent="0.15">
      <c r="A58997" s="3"/>
      <c r="B58997" s="3"/>
      <c r="J58997" s="3"/>
      <c r="K58997" s="5"/>
      <c r="L58997" s="8"/>
      <c r="N58997" s="5"/>
      <c r="O58997" s="10"/>
      <c r="P58997" s="8"/>
    </row>
    <row r="58998" spans="1:16" s="2" customFormat="1" x14ac:dyDescent="0.15">
      <c r="A58998" s="3"/>
      <c r="B58998" s="3"/>
      <c r="J58998" s="3"/>
      <c r="K58998" s="5"/>
      <c r="L58998" s="8"/>
      <c r="N58998" s="5"/>
      <c r="O58998" s="10"/>
      <c r="P58998" s="8"/>
    </row>
    <row r="58999" spans="1:16" s="2" customFormat="1" x14ac:dyDescent="0.15">
      <c r="A58999" s="3"/>
      <c r="B58999" s="3"/>
      <c r="J58999" s="3"/>
      <c r="K58999" s="5"/>
      <c r="L58999" s="8"/>
      <c r="N58999" s="5"/>
      <c r="O58999" s="10"/>
      <c r="P58999" s="8"/>
    </row>
    <row r="59000" spans="1:16" s="2" customFormat="1" x14ac:dyDescent="0.15">
      <c r="A59000" s="3"/>
      <c r="B59000" s="3"/>
      <c r="J59000" s="3"/>
      <c r="K59000" s="5"/>
      <c r="L59000" s="8"/>
      <c r="N59000" s="5"/>
      <c r="O59000" s="10"/>
      <c r="P59000" s="8"/>
    </row>
    <row r="59001" spans="1:16" s="2" customFormat="1" x14ac:dyDescent="0.15">
      <c r="A59001" s="3"/>
      <c r="B59001" s="3"/>
      <c r="J59001" s="3"/>
      <c r="K59001" s="5"/>
      <c r="L59001" s="8"/>
      <c r="N59001" s="5"/>
      <c r="O59001" s="10"/>
      <c r="P59001" s="8"/>
    </row>
    <row r="59002" spans="1:16" s="2" customFormat="1" x14ac:dyDescent="0.15">
      <c r="A59002" s="3"/>
      <c r="B59002" s="3"/>
      <c r="J59002" s="3"/>
      <c r="K59002" s="5"/>
      <c r="L59002" s="8"/>
      <c r="N59002" s="5"/>
      <c r="O59002" s="10"/>
      <c r="P59002" s="8"/>
    </row>
    <row r="59003" spans="1:16" s="2" customFormat="1" x14ac:dyDescent="0.15">
      <c r="A59003" s="3"/>
      <c r="B59003" s="3"/>
      <c r="J59003" s="3"/>
      <c r="K59003" s="5"/>
      <c r="L59003" s="8"/>
      <c r="N59003" s="5"/>
      <c r="O59003" s="10"/>
      <c r="P59003" s="8"/>
    </row>
    <row r="59004" spans="1:16" s="2" customFormat="1" x14ac:dyDescent="0.15">
      <c r="A59004" s="3"/>
      <c r="B59004" s="3"/>
      <c r="J59004" s="3"/>
      <c r="K59004" s="5"/>
      <c r="L59004" s="8"/>
      <c r="N59004" s="5"/>
      <c r="O59004" s="10"/>
      <c r="P59004" s="8"/>
    </row>
    <row r="59005" spans="1:16" s="2" customFormat="1" x14ac:dyDescent="0.15">
      <c r="A59005" s="3"/>
      <c r="B59005" s="3"/>
      <c r="J59005" s="3"/>
      <c r="K59005" s="5"/>
      <c r="L59005" s="8"/>
      <c r="N59005" s="5"/>
      <c r="O59005" s="10"/>
      <c r="P59005" s="8"/>
    </row>
    <row r="59006" spans="1:16" s="2" customFormat="1" x14ac:dyDescent="0.15">
      <c r="A59006" s="3"/>
      <c r="B59006" s="3"/>
      <c r="J59006" s="3"/>
      <c r="K59006" s="5"/>
      <c r="L59006" s="8"/>
      <c r="N59006" s="5"/>
      <c r="O59006" s="10"/>
      <c r="P59006" s="8"/>
    </row>
    <row r="59007" spans="1:16" s="2" customFormat="1" x14ac:dyDescent="0.15">
      <c r="A59007" s="3"/>
      <c r="B59007" s="3"/>
      <c r="J59007" s="3"/>
      <c r="K59007" s="5"/>
      <c r="L59007" s="8"/>
      <c r="N59007" s="5"/>
      <c r="O59007" s="10"/>
      <c r="P59007" s="8"/>
    </row>
    <row r="59008" spans="1:16" s="2" customFormat="1" x14ac:dyDescent="0.15">
      <c r="A59008" s="3"/>
      <c r="B59008" s="3"/>
      <c r="J59008" s="3"/>
      <c r="K59008" s="5"/>
      <c r="L59008" s="8"/>
      <c r="N59008" s="5"/>
      <c r="O59008" s="10"/>
      <c r="P59008" s="8"/>
    </row>
    <row r="59009" spans="1:16" s="2" customFormat="1" x14ac:dyDescent="0.15">
      <c r="A59009" s="3"/>
      <c r="B59009" s="3"/>
      <c r="J59009" s="3"/>
      <c r="K59009" s="5"/>
      <c r="L59009" s="8"/>
      <c r="N59009" s="5"/>
      <c r="O59009" s="10"/>
      <c r="P59009" s="8"/>
    </row>
    <row r="59010" spans="1:16" s="2" customFormat="1" x14ac:dyDescent="0.15">
      <c r="A59010" s="3"/>
      <c r="B59010" s="3"/>
      <c r="J59010" s="3"/>
      <c r="K59010" s="5"/>
      <c r="L59010" s="8"/>
      <c r="N59010" s="5"/>
      <c r="O59010" s="10"/>
      <c r="P59010" s="8"/>
    </row>
    <row r="59011" spans="1:16" s="2" customFormat="1" x14ac:dyDescent="0.15">
      <c r="A59011" s="3"/>
      <c r="B59011" s="3"/>
      <c r="J59011" s="3"/>
      <c r="K59011" s="5"/>
      <c r="L59011" s="8"/>
      <c r="N59011" s="5"/>
      <c r="O59011" s="10"/>
      <c r="P59011" s="8"/>
    </row>
    <row r="59012" spans="1:16" s="2" customFormat="1" x14ac:dyDescent="0.15">
      <c r="A59012" s="3"/>
      <c r="B59012" s="3"/>
      <c r="J59012" s="3"/>
      <c r="K59012" s="5"/>
      <c r="L59012" s="8"/>
      <c r="N59012" s="5"/>
      <c r="O59012" s="10"/>
      <c r="P59012" s="8"/>
    </row>
    <row r="59013" spans="1:16" s="2" customFormat="1" x14ac:dyDescent="0.15">
      <c r="A59013" s="3"/>
      <c r="B59013" s="3"/>
      <c r="J59013" s="3"/>
      <c r="K59013" s="5"/>
      <c r="L59013" s="8"/>
      <c r="N59013" s="5"/>
      <c r="O59013" s="10"/>
      <c r="P59013" s="8"/>
    </row>
    <row r="59014" spans="1:16" s="2" customFormat="1" x14ac:dyDescent="0.15">
      <c r="A59014" s="3"/>
      <c r="B59014" s="3"/>
      <c r="J59014" s="3"/>
      <c r="K59014" s="5"/>
      <c r="L59014" s="8"/>
      <c r="N59014" s="5"/>
      <c r="O59014" s="10"/>
      <c r="P59014" s="8"/>
    </row>
    <row r="59015" spans="1:16" s="2" customFormat="1" x14ac:dyDescent="0.15">
      <c r="A59015" s="3"/>
      <c r="B59015" s="3"/>
      <c r="J59015" s="3"/>
      <c r="K59015" s="5"/>
      <c r="L59015" s="8"/>
      <c r="N59015" s="5"/>
      <c r="O59015" s="10"/>
      <c r="P59015" s="8"/>
    </row>
    <row r="59016" spans="1:16" s="2" customFormat="1" x14ac:dyDescent="0.15">
      <c r="A59016" s="3"/>
      <c r="B59016" s="3"/>
      <c r="J59016" s="3"/>
      <c r="K59016" s="5"/>
      <c r="L59016" s="8"/>
      <c r="N59016" s="5"/>
      <c r="O59016" s="10"/>
      <c r="P59016" s="8"/>
    </row>
    <row r="59017" spans="1:16" s="2" customFormat="1" x14ac:dyDescent="0.15">
      <c r="A59017" s="3"/>
      <c r="B59017" s="3"/>
      <c r="J59017" s="3"/>
      <c r="K59017" s="5"/>
      <c r="L59017" s="8"/>
      <c r="N59017" s="5"/>
      <c r="O59017" s="10"/>
      <c r="P59017" s="8"/>
    </row>
    <row r="59018" spans="1:16" s="2" customFormat="1" x14ac:dyDescent="0.15">
      <c r="A59018" s="3"/>
      <c r="B59018" s="3"/>
      <c r="J59018" s="3"/>
      <c r="K59018" s="5"/>
      <c r="L59018" s="8"/>
      <c r="N59018" s="5"/>
      <c r="O59018" s="10"/>
      <c r="P59018" s="8"/>
    </row>
    <row r="59019" spans="1:16" s="2" customFormat="1" x14ac:dyDescent="0.15">
      <c r="A59019" s="3"/>
      <c r="B59019" s="3"/>
      <c r="J59019" s="3"/>
      <c r="K59019" s="5"/>
      <c r="L59019" s="8"/>
      <c r="N59019" s="5"/>
      <c r="O59019" s="10"/>
      <c r="P59019" s="8"/>
    </row>
    <row r="59020" spans="1:16" s="2" customFormat="1" x14ac:dyDescent="0.15">
      <c r="A59020" s="3"/>
      <c r="B59020" s="3"/>
      <c r="J59020" s="3"/>
      <c r="K59020" s="5"/>
      <c r="L59020" s="8"/>
      <c r="N59020" s="5"/>
      <c r="O59020" s="10"/>
      <c r="P59020" s="8"/>
    </row>
    <row r="59021" spans="1:16" s="2" customFormat="1" x14ac:dyDescent="0.15">
      <c r="A59021" s="3"/>
      <c r="B59021" s="3"/>
      <c r="J59021" s="3"/>
      <c r="K59021" s="5"/>
      <c r="L59021" s="8"/>
      <c r="N59021" s="5"/>
      <c r="O59021" s="10"/>
      <c r="P59021" s="8"/>
    </row>
    <row r="59022" spans="1:16" s="2" customFormat="1" x14ac:dyDescent="0.15">
      <c r="A59022" s="3"/>
      <c r="B59022" s="3"/>
      <c r="J59022" s="3"/>
      <c r="K59022" s="5"/>
      <c r="L59022" s="8"/>
      <c r="N59022" s="5"/>
      <c r="O59022" s="10"/>
      <c r="P59022" s="8"/>
    </row>
    <row r="59023" spans="1:16" s="2" customFormat="1" x14ac:dyDescent="0.15">
      <c r="A59023" s="3"/>
      <c r="B59023" s="3"/>
      <c r="J59023" s="3"/>
      <c r="K59023" s="5"/>
      <c r="L59023" s="8"/>
      <c r="N59023" s="5"/>
      <c r="O59023" s="10"/>
      <c r="P59023" s="8"/>
    </row>
    <row r="59024" spans="1:16" s="2" customFormat="1" x14ac:dyDescent="0.15">
      <c r="A59024" s="3"/>
      <c r="B59024" s="3"/>
      <c r="J59024" s="3"/>
      <c r="K59024" s="5"/>
      <c r="L59024" s="8"/>
      <c r="N59024" s="5"/>
      <c r="O59024" s="10"/>
      <c r="P59024" s="8"/>
    </row>
    <row r="59025" spans="1:16" s="2" customFormat="1" x14ac:dyDescent="0.15">
      <c r="A59025" s="3"/>
      <c r="B59025" s="3"/>
      <c r="J59025" s="3"/>
      <c r="K59025" s="5"/>
      <c r="L59025" s="8"/>
      <c r="N59025" s="5"/>
      <c r="O59025" s="10"/>
      <c r="P59025" s="8"/>
    </row>
    <row r="59026" spans="1:16" s="2" customFormat="1" x14ac:dyDescent="0.15">
      <c r="A59026" s="3"/>
      <c r="B59026" s="3"/>
      <c r="J59026" s="3"/>
      <c r="K59026" s="5"/>
      <c r="L59026" s="8"/>
      <c r="N59026" s="5"/>
      <c r="O59026" s="10"/>
      <c r="P59026" s="8"/>
    </row>
    <row r="59027" spans="1:16" s="2" customFormat="1" x14ac:dyDescent="0.15">
      <c r="A59027" s="3"/>
      <c r="B59027" s="3"/>
      <c r="J59027" s="3"/>
      <c r="K59027" s="5"/>
      <c r="L59027" s="8"/>
      <c r="N59027" s="5"/>
      <c r="O59027" s="10"/>
      <c r="P59027" s="8"/>
    </row>
    <row r="59028" spans="1:16" s="2" customFormat="1" x14ac:dyDescent="0.15">
      <c r="A59028" s="3"/>
      <c r="B59028" s="3"/>
      <c r="J59028" s="3"/>
      <c r="K59028" s="5"/>
      <c r="L59028" s="8"/>
      <c r="N59028" s="5"/>
      <c r="O59028" s="10"/>
      <c r="P59028" s="8"/>
    </row>
    <row r="59029" spans="1:16" s="2" customFormat="1" x14ac:dyDescent="0.15">
      <c r="A59029" s="3"/>
      <c r="B59029" s="3"/>
      <c r="J59029" s="3"/>
      <c r="K59029" s="5"/>
      <c r="L59029" s="8"/>
      <c r="N59029" s="5"/>
      <c r="O59029" s="10"/>
      <c r="P59029" s="8"/>
    </row>
    <row r="59030" spans="1:16" s="2" customFormat="1" x14ac:dyDescent="0.15">
      <c r="A59030" s="3"/>
      <c r="B59030" s="3"/>
      <c r="J59030" s="3"/>
      <c r="K59030" s="5"/>
      <c r="L59030" s="8"/>
      <c r="N59030" s="5"/>
      <c r="O59030" s="10"/>
      <c r="P59030" s="8"/>
    </row>
    <row r="59031" spans="1:16" s="2" customFormat="1" x14ac:dyDescent="0.15">
      <c r="A59031" s="3"/>
      <c r="B59031" s="3"/>
      <c r="J59031" s="3"/>
      <c r="K59031" s="5"/>
      <c r="L59031" s="8"/>
      <c r="N59031" s="5"/>
      <c r="O59031" s="10"/>
      <c r="P59031" s="8"/>
    </row>
    <row r="59032" spans="1:16" s="2" customFormat="1" x14ac:dyDescent="0.15">
      <c r="A59032" s="3"/>
      <c r="B59032" s="3"/>
      <c r="J59032" s="3"/>
      <c r="K59032" s="5"/>
      <c r="L59032" s="8"/>
      <c r="N59032" s="5"/>
      <c r="O59032" s="10"/>
      <c r="P59032" s="8"/>
    </row>
    <row r="59033" spans="1:16" s="2" customFormat="1" x14ac:dyDescent="0.15">
      <c r="A59033" s="3"/>
      <c r="B59033" s="3"/>
      <c r="J59033" s="3"/>
      <c r="K59033" s="5"/>
      <c r="L59033" s="8"/>
      <c r="N59033" s="5"/>
      <c r="O59033" s="10"/>
      <c r="P59033" s="8"/>
    </row>
    <row r="59034" spans="1:16" s="2" customFormat="1" x14ac:dyDescent="0.15">
      <c r="A59034" s="3"/>
      <c r="B59034" s="3"/>
      <c r="J59034" s="3"/>
      <c r="K59034" s="5"/>
      <c r="L59034" s="8"/>
      <c r="N59034" s="5"/>
      <c r="O59034" s="10"/>
      <c r="P59034" s="8"/>
    </row>
    <row r="59035" spans="1:16" s="2" customFormat="1" x14ac:dyDescent="0.15">
      <c r="A59035" s="3"/>
      <c r="B59035" s="3"/>
      <c r="J59035" s="3"/>
      <c r="K59035" s="5"/>
      <c r="L59035" s="8"/>
      <c r="N59035" s="5"/>
      <c r="O59035" s="10"/>
      <c r="P59035" s="8"/>
    </row>
    <row r="59036" spans="1:16" s="2" customFormat="1" x14ac:dyDescent="0.15">
      <c r="A59036" s="3"/>
      <c r="B59036" s="3"/>
      <c r="J59036" s="3"/>
      <c r="K59036" s="5"/>
      <c r="L59036" s="8"/>
      <c r="N59036" s="5"/>
      <c r="O59036" s="10"/>
      <c r="P59036" s="8"/>
    </row>
    <row r="59037" spans="1:16" s="2" customFormat="1" x14ac:dyDescent="0.15">
      <c r="A59037" s="3"/>
      <c r="B59037" s="3"/>
      <c r="J59037" s="3"/>
      <c r="K59037" s="5"/>
      <c r="L59037" s="8"/>
      <c r="N59037" s="5"/>
      <c r="O59037" s="10"/>
      <c r="P59037" s="8"/>
    </row>
    <row r="59038" spans="1:16" s="2" customFormat="1" x14ac:dyDescent="0.15">
      <c r="A59038" s="3"/>
      <c r="B59038" s="3"/>
      <c r="J59038" s="3"/>
      <c r="K59038" s="5"/>
      <c r="L59038" s="8"/>
      <c r="N59038" s="5"/>
      <c r="O59038" s="10"/>
      <c r="P59038" s="8"/>
    </row>
    <row r="59039" spans="1:16" s="2" customFormat="1" x14ac:dyDescent="0.15">
      <c r="A59039" s="3"/>
      <c r="B59039" s="3"/>
      <c r="J59039" s="3"/>
      <c r="K59039" s="5"/>
      <c r="L59039" s="8"/>
      <c r="N59039" s="5"/>
      <c r="O59039" s="10"/>
      <c r="P59039" s="8"/>
    </row>
    <row r="59040" spans="1:16" s="2" customFormat="1" x14ac:dyDescent="0.15">
      <c r="A59040" s="3"/>
      <c r="B59040" s="3"/>
      <c r="J59040" s="3"/>
      <c r="K59040" s="5"/>
      <c r="L59040" s="8"/>
      <c r="N59040" s="5"/>
      <c r="O59040" s="10"/>
      <c r="P59040" s="8"/>
    </row>
    <row r="59041" spans="1:16" s="2" customFormat="1" x14ac:dyDescent="0.15">
      <c r="A59041" s="3"/>
      <c r="B59041" s="3"/>
      <c r="J59041" s="3"/>
      <c r="K59041" s="5"/>
      <c r="L59041" s="8"/>
      <c r="N59041" s="5"/>
      <c r="O59041" s="10"/>
      <c r="P59041" s="8"/>
    </row>
    <row r="59042" spans="1:16" s="2" customFormat="1" x14ac:dyDescent="0.15">
      <c r="A59042" s="3"/>
      <c r="B59042" s="3"/>
      <c r="J59042" s="3"/>
      <c r="K59042" s="5"/>
      <c r="L59042" s="8"/>
      <c r="N59042" s="5"/>
      <c r="O59042" s="10"/>
      <c r="P59042" s="8"/>
    </row>
    <row r="59043" spans="1:16" s="2" customFormat="1" x14ac:dyDescent="0.15">
      <c r="A59043" s="3"/>
      <c r="B59043" s="3"/>
      <c r="J59043" s="3"/>
      <c r="K59043" s="5"/>
      <c r="L59043" s="8"/>
      <c r="N59043" s="5"/>
      <c r="O59043" s="10"/>
      <c r="P59043" s="8"/>
    </row>
    <row r="59044" spans="1:16" s="2" customFormat="1" x14ac:dyDescent="0.15">
      <c r="A59044" s="3"/>
      <c r="B59044" s="3"/>
      <c r="J59044" s="3"/>
      <c r="K59044" s="5"/>
      <c r="L59044" s="8"/>
      <c r="N59044" s="5"/>
      <c r="O59044" s="10"/>
      <c r="P59044" s="8"/>
    </row>
    <row r="59045" spans="1:16" s="2" customFormat="1" x14ac:dyDescent="0.15">
      <c r="A59045" s="3"/>
      <c r="B59045" s="3"/>
      <c r="J59045" s="3"/>
      <c r="K59045" s="5"/>
      <c r="L59045" s="8"/>
      <c r="N59045" s="5"/>
      <c r="O59045" s="10"/>
      <c r="P59045" s="8"/>
    </row>
    <row r="59046" spans="1:16" s="2" customFormat="1" x14ac:dyDescent="0.15">
      <c r="A59046" s="3"/>
      <c r="B59046" s="3"/>
      <c r="J59046" s="3"/>
      <c r="K59046" s="5"/>
      <c r="L59046" s="8"/>
      <c r="N59046" s="5"/>
      <c r="O59046" s="10"/>
      <c r="P59046" s="8"/>
    </row>
    <row r="59047" spans="1:16" s="2" customFormat="1" x14ac:dyDescent="0.15">
      <c r="A59047" s="3"/>
      <c r="B59047" s="3"/>
      <c r="J59047" s="3"/>
      <c r="K59047" s="5"/>
      <c r="L59047" s="8"/>
      <c r="N59047" s="5"/>
      <c r="O59047" s="10"/>
      <c r="P59047" s="8"/>
    </row>
    <row r="59048" spans="1:16" s="2" customFormat="1" x14ac:dyDescent="0.15">
      <c r="A59048" s="3"/>
      <c r="B59048" s="3"/>
      <c r="J59048" s="3"/>
      <c r="K59048" s="5"/>
      <c r="L59048" s="8"/>
      <c r="N59048" s="5"/>
      <c r="O59048" s="10"/>
      <c r="P59048" s="8"/>
    </row>
    <row r="59049" spans="1:16" s="2" customFormat="1" x14ac:dyDescent="0.15">
      <c r="A59049" s="3"/>
      <c r="B59049" s="3"/>
      <c r="J59049" s="3"/>
      <c r="K59049" s="5"/>
      <c r="L59049" s="8"/>
      <c r="N59049" s="5"/>
      <c r="O59049" s="10"/>
      <c r="P59049" s="8"/>
    </row>
    <row r="59050" spans="1:16" s="2" customFormat="1" x14ac:dyDescent="0.15">
      <c r="A59050" s="3"/>
      <c r="B59050" s="3"/>
      <c r="J59050" s="3"/>
      <c r="K59050" s="5"/>
      <c r="L59050" s="8"/>
      <c r="N59050" s="5"/>
      <c r="O59050" s="10"/>
      <c r="P59050" s="8"/>
    </row>
    <row r="59051" spans="1:16" s="2" customFormat="1" x14ac:dyDescent="0.15">
      <c r="A59051" s="3"/>
      <c r="B59051" s="3"/>
      <c r="J59051" s="3"/>
      <c r="K59051" s="5"/>
      <c r="L59051" s="8"/>
      <c r="N59051" s="5"/>
      <c r="O59051" s="10"/>
      <c r="P59051" s="8"/>
    </row>
    <row r="59052" spans="1:16" s="2" customFormat="1" x14ac:dyDescent="0.15">
      <c r="A59052" s="3"/>
      <c r="B59052" s="3"/>
      <c r="J59052" s="3"/>
      <c r="K59052" s="5"/>
      <c r="L59052" s="8"/>
      <c r="N59052" s="5"/>
      <c r="O59052" s="10"/>
      <c r="P59052" s="8"/>
    </row>
    <row r="59053" spans="1:16" s="2" customFormat="1" x14ac:dyDescent="0.15">
      <c r="A59053" s="3"/>
      <c r="B59053" s="3"/>
      <c r="J59053" s="3"/>
      <c r="K59053" s="5"/>
      <c r="L59053" s="8"/>
      <c r="N59053" s="5"/>
      <c r="O59053" s="10"/>
      <c r="P59053" s="8"/>
    </row>
    <row r="59054" spans="1:16" s="2" customFormat="1" x14ac:dyDescent="0.15">
      <c r="A59054" s="3"/>
      <c r="B59054" s="3"/>
      <c r="J59054" s="3"/>
      <c r="K59054" s="5"/>
      <c r="L59054" s="8"/>
      <c r="N59054" s="5"/>
      <c r="O59054" s="10"/>
      <c r="P59054" s="8"/>
    </row>
    <row r="59055" spans="1:16" s="2" customFormat="1" x14ac:dyDescent="0.15">
      <c r="A59055" s="3"/>
      <c r="B59055" s="3"/>
      <c r="J59055" s="3"/>
      <c r="K59055" s="5"/>
      <c r="L59055" s="8"/>
      <c r="N59055" s="5"/>
      <c r="O59055" s="10"/>
      <c r="P59055" s="8"/>
    </row>
    <row r="59056" spans="1:16" s="2" customFormat="1" x14ac:dyDescent="0.15">
      <c r="A59056" s="3"/>
      <c r="B59056" s="3"/>
      <c r="J59056" s="3"/>
      <c r="K59056" s="5"/>
      <c r="L59056" s="8"/>
      <c r="N59056" s="5"/>
      <c r="O59056" s="10"/>
      <c r="P59056" s="8"/>
    </row>
    <row r="59057" spans="1:16" s="2" customFormat="1" x14ac:dyDescent="0.15">
      <c r="A59057" s="3"/>
      <c r="B59057" s="3"/>
      <c r="J59057" s="3"/>
      <c r="K59057" s="5"/>
      <c r="L59057" s="8"/>
      <c r="N59057" s="5"/>
      <c r="O59057" s="10"/>
      <c r="P59057" s="8"/>
    </row>
    <row r="59058" spans="1:16" s="2" customFormat="1" x14ac:dyDescent="0.15">
      <c r="A59058" s="3"/>
      <c r="B59058" s="3"/>
      <c r="J59058" s="3"/>
      <c r="K59058" s="5"/>
      <c r="L59058" s="8"/>
      <c r="N59058" s="5"/>
      <c r="O59058" s="10"/>
      <c r="P59058" s="8"/>
    </row>
    <row r="59059" spans="1:16" s="2" customFormat="1" x14ac:dyDescent="0.15">
      <c r="A59059" s="3"/>
      <c r="B59059" s="3"/>
      <c r="J59059" s="3"/>
      <c r="K59059" s="5"/>
      <c r="L59059" s="8"/>
      <c r="N59059" s="5"/>
      <c r="O59059" s="10"/>
      <c r="P59059" s="8"/>
    </row>
    <row r="59060" spans="1:16" s="2" customFormat="1" x14ac:dyDescent="0.15">
      <c r="A59060" s="3"/>
      <c r="B59060" s="3"/>
      <c r="J59060" s="3"/>
      <c r="K59060" s="5"/>
      <c r="L59060" s="8"/>
      <c r="N59060" s="5"/>
      <c r="O59060" s="10"/>
      <c r="P59060" s="8"/>
    </row>
    <row r="59061" spans="1:16" s="2" customFormat="1" x14ac:dyDescent="0.15">
      <c r="A59061" s="3"/>
      <c r="B59061" s="3"/>
      <c r="J59061" s="3"/>
      <c r="K59061" s="5"/>
      <c r="L59061" s="8"/>
      <c r="N59061" s="5"/>
      <c r="O59061" s="10"/>
      <c r="P59061" s="8"/>
    </row>
    <row r="59062" spans="1:16" s="2" customFormat="1" x14ac:dyDescent="0.15">
      <c r="A59062" s="3"/>
      <c r="B59062" s="3"/>
      <c r="J59062" s="3"/>
      <c r="K59062" s="5"/>
      <c r="L59062" s="8"/>
      <c r="N59062" s="5"/>
      <c r="O59062" s="10"/>
      <c r="P59062" s="8"/>
    </row>
    <row r="59063" spans="1:16" s="2" customFormat="1" x14ac:dyDescent="0.15">
      <c r="A59063" s="3"/>
      <c r="B59063" s="3"/>
      <c r="J59063" s="3"/>
      <c r="K59063" s="5"/>
      <c r="L59063" s="8"/>
      <c r="N59063" s="5"/>
      <c r="O59063" s="10"/>
      <c r="P59063" s="8"/>
    </row>
    <row r="59064" spans="1:16" s="2" customFormat="1" x14ac:dyDescent="0.15">
      <c r="A59064" s="3"/>
      <c r="B59064" s="3"/>
      <c r="J59064" s="3"/>
      <c r="K59064" s="5"/>
      <c r="L59064" s="8"/>
      <c r="N59064" s="5"/>
      <c r="O59064" s="10"/>
      <c r="P59064" s="8"/>
    </row>
    <row r="59065" spans="1:16" s="2" customFormat="1" x14ac:dyDescent="0.15">
      <c r="A59065" s="3"/>
      <c r="B59065" s="3"/>
      <c r="J59065" s="3"/>
      <c r="K59065" s="5"/>
      <c r="L59065" s="8"/>
      <c r="N59065" s="5"/>
      <c r="O59065" s="10"/>
      <c r="P59065" s="8"/>
    </row>
    <row r="59066" spans="1:16" s="2" customFormat="1" x14ac:dyDescent="0.15">
      <c r="A59066" s="3"/>
      <c r="B59066" s="3"/>
      <c r="J59066" s="3"/>
      <c r="K59066" s="5"/>
      <c r="L59066" s="8"/>
      <c r="N59066" s="5"/>
      <c r="O59066" s="10"/>
      <c r="P59066" s="8"/>
    </row>
    <row r="59067" spans="1:16" s="2" customFormat="1" x14ac:dyDescent="0.15">
      <c r="A59067" s="3"/>
      <c r="B59067" s="3"/>
      <c r="J59067" s="3"/>
      <c r="K59067" s="5"/>
      <c r="L59067" s="8"/>
      <c r="N59067" s="5"/>
      <c r="O59067" s="10"/>
      <c r="P59067" s="8"/>
    </row>
    <row r="59068" spans="1:16" s="2" customFormat="1" x14ac:dyDescent="0.15">
      <c r="A59068" s="3"/>
      <c r="B59068" s="3"/>
      <c r="J59068" s="3"/>
      <c r="K59068" s="5"/>
      <c r="L59068" s="8"/>
      <c r="N59068" s="5"/>
      <c r="O59068" s="10"/>
      <c r="P59068" s="8"/>
    </row>
    <row r="59069" spans="1:16" s="2" customFormat="1" x14ac:dyDescent="0.15">
      <c r="A59069" s="3"/>
      <c r="B59069" s="3"/>
      <c r="J59069" s="3"/>
      <c r="K59069" s="5"/>
      <c r="L59069" s="8"/>
      <c r="N59069" s="5"/>
      <c r="O59069" s="10"/>
      <c r="P59069" s="8"/>
    </row>
    <row r="59070" spans="1:16" s="2" customFormat="1" x14ac:dyDescent="0.15">
      <c r="A59070" s="3"/>
      <c r="B59070" s="3"/>
      <c r="J59070" s="3"/>
      <c r="K59070" s="5"/>
      <c r="L59070" s="8"/>
      <c r="N59070" s="5"/>
      <c r="O59070" s="10"/>
      <c r="P59070" s="8"/>
    </row>
    <row r="59071" spans="1:16" s="2" customFormat="1" x14ac:dyDescent="0.15">
      <c r="A59071" s="3"/>
      <c r="B59071" s="3"/>
      <c r="J59071" s="3"/>
      <c r="K59071" s="5"/>
      <c r="L59071" s="8"/>
      <c r="N59071" s="5"/>
      <c r="O59071" s="10"/>
      <c r="P59071" s="8"/>
    </row>
    <row r="59072" spans="1:16" s="2" customFormat="1" x14ac:dyDescent="0.15">
      <c r="A59072" s="3"/>
      <c r="B59072" s="3"/>
      <c r="J59072" s="3"/>
      <c r="K59072" s="5"/>
      <c r="L59072" s="8"/>
      <c r="N59072" s="5"/>
      <c r="O59072" s="10"/>
      <c r="P59072" s="8"/>
    </row>
    <row r="59073" spans="1:16" s="2" customFormat="1" x14ac:dyDescent="0.15">
      <c r="A59073" s="3"/>
      <c r="B59073" s="3"/>
      <c r="J59073" s="3"/>
      <c r="K59073" s="5"/>
      <c r="L59073" s="8"/>
      <c r="N59073" s="5"/>
      <c r="O59073" s="10"/>
      <c r="P59073" s="8"/>
    </row>
    <row r="59074" spans="1:16" s="2" customFormat="1" x14ac:dyDescent="0.15">
      <c r="A59074" s="3"/>
      <c r="B59074" s="3"/>
      <c r="J59074" s="3"/>
      <c r="K59074" s="5"/>
      <c r="L59074" s="8"/>
      <c r="N59074" s="5"/>
      <c r="O59074" s="10"/>
      <c r="P59074" s="8"/>
    </row>
    <row r="59075" spans="1:16" s="2" customFormat="1" x14ac:dyDescent="0.15">
      <c r="A59075" s="3"/>
      <c r="B59075" s="3"/>
      <c r="J59075" s="3"/>
      <c r="K59075" s="5"/>
      <c r="L59075" s="8"/>
      <c r="N59075" s="5"/>
      <c r="O59075" s="10"/>
      <c r="P59075" s="8"/>
    </row>
    <row r="59076" spans="1:16" s="2" customFormat="1" x14ac:dyDescent="0.15">
      <c r="A59076" s="3"/>
      <c r="B59076" s="3"/>
      <c r="J59076" s="3"/>
      <c r="K59076" s="5"/>
      <c r="L59076" s="8"/>
      <c r="N59076" s="5"/>
      <c r="O59076" s="10"/>
      <c r="P59076" s="8"/>
    </row>
    <row r="59077" spans="1:16" s="2" customFormat="1" x14ac:dyDescent="0.15">
      <c r="A59077" s="3"/>
      <c r="B59077" s="3"/>
      <c r="J59077" s="3"/>
      <c r="K59077" s="5"/>
      <c r="L59077" s="8"/>
      <c r="N59077" s="5"/>
      <c r="O59077" s="10"/>
      <c r="P59077" s="8"/>
    </row>
    <row r="59078" spans="1:16" s="2" customFormat="1" x14ac:dyDescent="0.15">
      <c r="A59078" s="3"/>
      <c r="B59078" s="3"/>
      <c r="J59078" s="3"/>
      <c r="K59078" s="5"/>
      <c r="L59078" s="8"/>
      <c r="N59078" s="5"/>
      <c r="O59078" s="10"/>
      <c r="P59078" s="8"/>
    </row>
    <row r="59079" spans="1:16" s="2" customFormat="1" x14ac:dyDescent="0.15">
      <c r="A59079" s="3"/>
      <c r="B59079" s="3"/>
      <c r="J59079" s="3"/>
      <c r="K59079" s="5"/>
      <c r="L59079" s="8"/>
      <c r="N59079" s="5"/>
      <c r="O59079" s="10"/>
      <c r="P59079" s="8"/>
    </row>
    <row r="59080" spans="1:16" s="2" customFormat="1" x14ac:dyDescent="0.15">
      <c r="A59080" s="3"/>
      <c r="B59080" s="3"/>
      <c r="J59080" s="3"/>
      <c r="K59080" s="5"/>
      <c r="L59080" s="8"/>
      <c r="N59080" s="5"/>
      <c r="O59080" s="10"/>
      <c r="P59080" s="8"/>
    </row>
    <row r="59081" spans="1:16" s="2" customFormat="1" x14ac:dyDescent="0.15">
      <c r="A59081" s="3"/>
      <c r="B59081" s="3"/>
      <c r="J59081" s="3"/>
      <c r="K59081" s="5"/>
      <c r="L59081" s="8"/>
      <c r="N59081" s="5"/>
      <c r="O59081" s="10"/>
      <c r="P59081" s="8"/>
    </row>
    <row r="59082" spans="1:16" s="2" customFormat="1" x14ac:dyDescent="0.15">
      <c r="A59082" s="3"/>
      <c r="B59082" s="3"/>
      <c r="J59082" s="3"/>
      <c r="K59082" s="5"/>
      <c r="L59082" s="8"/>
      <c r="N59082" s="5"/>
      <c r="O59082" s="10"/>
      <c r="P59082" s="8"/>
    </row>
    <row r="59083" spans="1:16" s="2" customFormat="1" x14ac:dyDescent="0.15">
      <c r="A59083" s="3"/>
      <c r="B59083" s="3"/>
      <c r="J59083" s="3"/>
      <c r="K59083" s="5"/>
      <c r="L59083" s="8"/>
      <c r="N59083" s="5"/>
      <c r="O59083" s="10"/>
      <c r="P59083" s="8"/>
    </row>
    <row r="59084" spans="1:16" s="2" customFormat="1" x14ac:dyDescent="0.15">
      <c r="A59084" s="3"/>
      <c r="B59084" s="3"/>
      <c r="J59084" s="3"/>
      <c r="K59084" s="5"/>
      <c r="L59084" s="8"/>
      <c r="N59084" s="5"/>
      <c r="O59084" s="10"/>
      <c r="P59084" s="8"/>
    </row>
    <row r="59085" spans="1:16" s="2" customFormat="1" x14ac:dyDescent="0.15">
      <c r="A59085" s="3"/>
      <c r="B59085" s="3"/>
      <c r="J59085" s="3"/>
      <c r="K59085" s="5"/>
      <c r="L59085" s="8"/>
      <c r="N59085" s="5"/>
      <c r="O59085" s="10"/>
      <c r="P59085" s="8"/>
    </row>
    <row r="59086" spans="1:16" s="2" customFormat="1" x14ac:dyDescent="0.15">
      <c r="A59086" s="3"/>
      <c r="B59086" s="3"/>
      <c r="J59086" s="3"/>
      <c r="K59086" s="5"/>
      <c r="L59086" s="8"/>
      <c r="N59086" s="5"/>
      <c r="O59086" s="10"/>
      <c r="P59086" s="8"/>
    </row>
    <row r="59087" spans="1:16" s="2" customFormat="1" x14ac:dyDescent="0.15">
      <c r="A59087" s="3"/>
      <c r="B59087" s="3"/>
      <c r="J59087" s="3"/>
      <c r="K59087" s="5"/>
      <c r="L59087" s="8"/>
      <c r="N59087" s="5"/>
      <c r="O59087" s="10"/>
      <c r="P59087" s="8"/>
    </row>
    <row r="59088" spans="1:16" s="2" customFormat="1" x14ac:dyDescent="0.15">
      <c r="A59088" s="3"/>
      <c r="B59088" s="3"/>
      <c r="J59088" s="3"/>
      <c r="K59088" s="5"/>
      <c r="L59088" s="8"/>
      <c r="N59088" s="5"/>
      <c r="O59088" s="10"/>
      <c r="P59088" s="8"/>
    </row>
    <row r="59089" spans="1:16" s="2" customFormat="1" x14ac:dyDescent="0.15">
      <c r="A59089" s="3"/>
      <c r="B59089" s="3"/>
      <c r="J59089" s="3"/>
      <c r="K59089" s="5"/>
      <c r="L59089" s="8"/>
      <c r="N59089" s="5"/>
      <c r="O59089" s="10"/>
      <c r="P59089" s="8"/>
    </row>
    <row r="59090" spans="1:16" s="2" customFormat="1" x14ac:dyDescent="0.15">
      <c r="A59090" s="3"/>
      <c r="B59090" s="3"/>
      <c r="J59090" s="3"/>
      <c r="K59090" s="5"/>
      <c r="L59090" s="8"/>
      <c r="N59090" s="5"/>
      <c r="O59090" s="10"/>
      <c r="P59090" s="8"/>
    </row>
    <row r="59091" spans="1:16" s="2" customFormat="1" x14ac:dyDescent="0.15">
      <c r="A59091" s="3"/>
      <c r="B59091" s="3"/>
      <c r="J59091" s="3"/>
      <c r="K59091" s="5"/>
      <c r="L59091" s="8"/>
      <c r="N59091" s="5"/>
      <c r="O59091" s="10"/>
      <c r="P59091" s="8"/>
    </row>
    <row r="59092" spans="1:16" s="2" customFormat="1" x14ac:dyDescent="0.15">
      <c r="A59092" s="3"/>
      <c r="B59092" s="3"/>
      <c r="J59092" s="3"/>
      <c r="K59092" s="5"/>
      <c r="L59092" s="8"/>
      <c r="N59092" s="5"/>
      <c r="O59092" s="10"/>
      <c r="P59092" s="8"/>
    </row>
    <row r="59093" spans="1:16" s="2" customFormat="1" x14ac:dyDescent="0.15">
      <c r="A59093" s="3"/>
      <c r="B59093" s="3"/>
      <c r="J59093" s="3"/>
      <c r="K59093" s="5"/>
      <c r="L59093" s="8"/>
      <c r="N59093" s="5"/>
      <c r="O59093" s="10"/>
      <c r="P59093" s="8"/>
    </row>
    <row r="59094" spans="1:16" s="2" customFormat="1" x14ac:dyDescent="0.15">
      <c r="A59094" s="3"/>
      <c r="B59094" s="3"/>
      <c r="J59094" s="3"/>
      <c r="K59094" s="5"/>
      <c r="L59094" s="8"/>
      <c r="N59094" s="5"/>
      <c r="O59094" s="10"/>
      <c r="P59094" s="8"/>
    </row>
    <row r="59095" spans="1:16" s="2" customFormat="1" x14ac:dyDescent="0.15">
      <c r="A59095" s="3"/>
      <c r="B59095" s="3"/>
      <c r="J59095" s="3"/>
      <c r="K59095" s="5"/>
      <c r="L59095" s="8"/>
      <c r="N59095" s="5"/>
      <c r="O59095" s="10"/>
      <c r="P59095" s="8"/>
    </row>
    <row r="59096" spans="1:16" s="2" customFormat="1" x14ac:dyDescent="0.15">
      <c r="A59096" s="3"/>
      <c r="B59096" s="3"/>
      <c r="J59096" s="3"/>
      <c r="K59096" s="5"/>
      <c r="L59096" s="8"/>
      <c r="N59096" s="5"/>
      <c r="O59096" s="10"/>
      <c r="P59096" s="8"/>
    </row>
    <row r="59097" spans="1:16" s="2" customFormat="1" x14ac:dyDescent="0.15">
      <c r="A59097" s="3"/>
      <c r="B59097" s="3"/>
      <c r="J59097" s="3"/>
      <c r="K59097" s="5"/>
      <c r="L59097" s="8"/>
      <c r="N59097" s="5"/>
      <c r="O59097" s="10"/>
      <c r="P59097" s="8"/>
    </row>
    <row r="59098" spans="1:16" s="2" customFormat="1" x14ac:dyDescent="0.15">
      <c r="A59098" s="3"/>
      <c r="B59098" s="3"/>
      <c r="J59098" s="3"/>
      <c r="K59098" s="5"/>
      <c r="L59098" s="8"/>
      <c r="N59098" s="5"/>
      <c r="O59098" s="10"/>
      <c r="P59098" s="8"/>
    </row>
    <row r="59099" spans="1:16" s="2" customFormat="1" x14ac:dyDescent="0.15">
      <c r="A59099" s="3"/>
      <c r="B59099" s="3"/>
      <c r="J59099" s="3"/>
      <c r="K59099" s="5"/>
      <c r="L59099" s="8"/>
      <c r="N59099" s="5"/>
      <c r="O59099" s="10"/>
      <c r="P59099" s="8"/>
    </row>
    <row r="59100" spans="1:16" s="2" customFormat="1" x14ac:dyDescent="0.15">
      <c r="A59100" s="3"/>
      <c r="B59100" s="3"/>
      <c r="J59100" s="3"/>
      <c r="K59100" s="5"/>
      <c r="L59100" s="8"/>
      <c r="N59100" s="5"/>
      <c r="O59100" s="10"/>
      <c r="P59100" s="8"/>
    </row>
    <row r="59101" spans="1:16" s="2" customFormat="1" x14ac:dyDescent="0.15">
      <c r="A59101" s="3"/>
      <c r="B59101" s="3"/>
      <c r="J59101" s="3"/>
      <c r="K59101" s="5"/>
      <c r="L59101" s="8"/>
      <c r="N59101" s="5"/>
      <c r="O59101" s="10"/>
      <c r="P59101" s="8"/>
    </row>
    <row r="59102" spans="1:16" s="2" customFormat="1" x14ac:dyDescent="0.15">
      <c r="A59102" s="3"/>
      <c r="B59102" s="3"/>
      <c r="J59102" s="3"/>
      <c r="K59102" s="5"/>
      <c r="L59102" s="8"/>
      <c r="N59102" s="5"/>
      <c r="O59102" s="10"/>
      <c r="P59102" s="8"/>
    </row>
    <row r="59103" spans="1:16" s="2" customFormat="1" x14ac:dyDescent="0.15">
      <c r="A59103" s="3"/>
      <c r="B59103" s="3"/>
      <c r="J59103" s="3"/>
      <c r="K59103" s="5"/>
      <c r="L59103" s="8"/>
      <c r="N59103" s="5"/>
      <c r="O59103" s="10"/>
      <c r="P59103" s="8"/>
    </row>
    <row r="59104" spans="1:16" s="2" customFormat="1" x14ac:dyDescent="0.15">
      <c r="A59104" s="3"/>
      <c r="B59104" s="3"/>
      <c r="J59104" s="3"/>
      <c r="K59104" s="5"/>
      <c r="L59104" s="8"/>
      <c r="N59104" s="5"/>
      <c r="O59104" s="10"/>
      <c r="P59104" s="8"/>
    </row>
    <row r="59105" spans="1:16" s="2" customFormat="1" x14ac:dyDescent="0.15">
      <c r="A59105" s="3"/>
      <c r="B59105" s="3"/>
      <c r="J59105" s="3"/>
      <c r="K59105" s="5"/>
      <c r="L59105" s="8"/>
      <c r="N59105" s="5"/>
      <c r="O59105" s="10"/>
      <c r="P59105" s="8"/>
    </row>
    <row r="59106" spans="1:16" s="2" customFormat="1" x14ac:dyDescent="0.15">
      <c r="A59106" s="3"/>
      <c r="B59106" s="3"/>
      <c r="J59106" s="3"/>
      <c r="K59106" s="5"/>
      <c r="L59106" s="8"/>
      <c r="N59106" s="5"/>
      <c r="O59106" s="10"/>
      <c r="P59106" s="8"/>
    </row>
    <row r="59107" spans="1:16" s="2" customFormat="1" x14ac:dyDescent="0.15">
      <c r="A59107" s="3"/>
      <c r="B59107" s="3"/>
      <c r="J59107" s="3"/>
      <c r="K59107" s="5"/>
      <c r="L59107" s="8"/>
      <c r="N59107" s="5"/>
      <c r="O59107" s="10"/>
      <c r="P59107" s="8"/>
    </row>
    <row r="59108" spans="1:16" s="2" customFormat="1" x14ac:dyDescent="0.15">
      <c r="A59108" s="3"/>
      <c r="B59108" s="3"/>
      <c r="J59108" s="3"/>
      <c r="K59108" s="5"/>
      <c r="L59108" s="8"/>
      <c r="N59108" s="5"/>
      <c r="O59108" s="10"/>
      <c r="P59108" s="8"/>
    </row>
    <row r="59109" spans="1:16" s="2" customFormat="1" x14ac:dyDescent="0.15">
      <c r="A59109" s="3"/>
      <c r="B59109" s="3"/>
      <c r="J59109" s="3"/>
      <c r="K59109" s="5"/>
      <c r="L59109" s="8"/>
      <c r="N59109" s="5"/>
      <c r="O59109" s="10"/>
      <c r="P59109" s="8"/>
    </row>
    <row r="59110" spans="1:16" s="2" customFormat="1" x14ac:dyDescent="0.15">
      <c r="A59110" s="3"/>
      <c r="B59110" s="3"/>
      <c r="J59110" s="3"/>
      <c r="K59110" s="5"/>
      <c r="L59110" s="8"/>
      <c r="N59110" s="5"/>
      <c r="O59110" s="10"/>
      <c r="P59110" s="8"/>
    </row>
    <row r="59111" spans="1:16" s="2" customFormat="1" x14ac:dyDescent="0.15">
      <c r="A59111" s="3"/>
      <c r="B59111" s="3"/>
      <c r="J59111" s="3"/>
      <c r="K59111" s="5"/>
      <c r="L59111" s="8"/>
      <c r="N59111" s="5"/>
      <c r="O59111" s="10"/>
      <c r="P59111" s="8"/>
    </row>
    <row r="59112" spans="1:16" s="2" customFormat="1" x14ac:dyDescent="0.15">
      <c r="A59112" s="3"/>
      <c r="B59112" s="3"/>
      <c r="J59112" s="3"/>
      <c r="K59112" s="5"/>
      <c r="L59112" s="8"/>
      <c r="N59112" s="5"/>
      <c r="O59112" s="10"/>
      <c r="P59112" s="8"/>
    </row>
    <row r="59113" spans="1:16" s="2" customFormat="1" x14ac:dyDescent="0.15">
      <c r="A59113" s="3"/>
      <c r="B59113" s="3"/>
      <c r="J59113" s="3"/>
      <c r="K59113" s="5"/>
      <c r="L59113" s="8"/>
      <c r="N59113" s="5"/>
      <c r="O59113" s="10"/>
      <c r="P59113" s="8"/>
    </row>
    <row r="59114" spans="1:16" s="2" customFormat="1" x14ac:dyDescent="0.15">
      <c r="A59114" s="3"/>
      <c r="B59114" s="3"/>
      <c r="J59114" s="3"/>
      <c r="K59114" s="5"/>
      <c r="L59114" s="8"/>
      <c r="N59114" s="5"/>
      <c r="O59114" s="10"/>
      <c r="P59114" s="8"/>
    </row>
    <row r="59115" spans="1:16" s="2" customFormat="1" x14ac:dyDescent="0.15">
      <c r="A59115" s="3"/>
      <c r="B59115" s="3"/>
      <c r="J59115" s="3"/>
      <c r="K59115" s="5"/>
      <c r="L59115" s="8"/>
      <c r="N59115" s="5"/>
      <c r="O59115" s="10"/>
      <c r="P59115" s="8"/>
    </row>
    <row r="59116" spans="1:16" s="2" customFormat="1" x14ac:dyDescent="0.15">
      <c r="A59116" s="3"/>
      <c r="B59116" s="3"/>
      <c r="J59116" s="3"/>
      <c r="K59116" s="5"/>
      <c r="L59116" s="8"/>
      <c r="N59116" s="5"/>
      <c r="O59116" s="10"/>
      <c r="P59116" s="8"/>
    </row>
    <row r="59117" spans="1:16" s="2" customFormat="1" x14ac:dyDescent="0.15">
      <c r="A59117" s="3"/>
      <c r="B59117" s="3"/>
      <c r="J59117" s="3"/>
      <c r="K59117" s="5"/>
      <c r="L59117" s="8"/>
      <c r="N59117" s="5"/>
      <c r="O59117" s="10"/>
      <c r="P59117" s="8"/>
    </row>
    <row r="59118" spans="1:16" s="2" customFormat="1" x14ac:dyDescent="0.15">
      <c r="A59118" s="3"/>
      <c r="B59118" s="3"/>
      <c r="J59118" s="3"/>
      <c r="K59118" s="5"/>
      <c r="L59118" s="8"/>
      <c r="N59118" s="5"/>
      <c r="O59118" s="10"/>
      <c r="P59118" s="8"/>
    </row>
    <row r="59119" spans="1:16" s="2" customFormat="1" x14ac:dyDescent="0.15">
      <c r="A59119" s="3"/>
      <c r="B59119" s="3"/>
      <c r="J59119" s="3"/>
      <c r="K59119" s="5"/>
      <c r="L59119" s="8"/>
      <c r="N59119" s="5"/>
      <c r="O59119" s="10"/>
      <c r="P59119" s="8"/>
    </row>
    <row r="59120" spans="1:16" s="2" customFormat="1" x14ac:dyDescent="0.15">
      <c r="A59120" s="3"/>
      <c r="B59120" s="3"/>
      <c r="J59120" s="3"/>
      <c r="K59120" s="5"/>
      <c r="L59120" s="8"/>
      <c r="N59120" s="5"/>
      <c r="O59120" s="10"/>
      <c r="P59120" s="8"/>
    </row>
    <row r="59121" spans="1:16" s="2" customFormat="1" x14ac:dyDescent="0.15">
      <c r="A59121" s="3"/>
      <c r="B59121" s="3"/>
      <c r="J59121" s="3"/>
      <c r="K59121" s="5"/>
      <c r="L59121" s="8"/>
      <c r="N59121" s="5"/>
      <c r="O59121" s="10"/>
      <c r="P59121" s="8"/>
    </row>
    <row r="59122" spans="1:16" s="2" customFormat="1" x14ac:dyDescent="0.15">
      <c r="A59122" s="3"/>
      <c r="B59122" s="3"/>
      <c r="J59122" s="3"/>
      <c r="K59122" s="5"/>
      <c r="L59122" s="8"/>
      <c r="N59122" s="5"/>
      <c r="O59122" s="10"/>
      <c r="P59122" s="8"/>
    </row>
    <row r="59123" spans="1:16" s="2" customFormat="1" x14ac:dyDescent="0.15">
      <c r="A59123" s="3"/>
      <c r="B59123" s="3"/>
      <c r="J59123" s="3"/>
      <c r="K59123" s="5"/>
      <c r="L59123" s="8"/>
      <c r="N59123" s="5"/>
      <c r="O59123" s="10"/>
      <c r="P59123" s="8"/>
    </row>
    <row r="59124" spans="1:16" s="2" customFormat="1" x14ac:dyDescent="0.15">
      <c r="A59124" s="3"/>
      <c r="B59124" s="3"/>
      <c r="J59124" s="3"/>
      <c r="K59124" s="5"/>
      <c r="L59124" s="8"/>
      <c r="N59124" s="5"/>
      <c r="O59124" s="10"/>
      <c r="P59124" s="8"/>
    </row>
    <row r="59125" spans="1:16" s="2" customFormat="1" x14ac:dyDescent="0.15">
      <c r="A59125" s="3"/>
      <c r="B59125" s="3"/>
      <c r="J59125" s="3"/>
      <c r="K59125" s="5"/>
      <c r="L59125" s="8"/>
      <c r="N59125" s="5"/>
      <c r="O59125" s="10"/>
      <c r="P59125" s="8"/>
    </row>
    <row r="59126" spans="1:16" s="2" customFormat="1" x14ac:dyDescent="0.15">
      <c r="A59126" s="3"/>
      <c r="B59126" s="3"/>
      <c r="J59126" s="3"/>
      <c r="K59126" s="5"/>
      <c r="L59126" s="8"/>
      <c r="N59126" s="5"/>
      <c r="O59126" s="10"/>
      <c r="P59126" s="8"/>
    </row>
    <row r="59127" spans="1:16" s="2" customFormat="1" x14ac:dyDescent="0.15">
      <c r="A59127" s="3"/>
      <c r="B59127" s="3"/>
      <c r="J59127" s="3"/>
      <c r="K59127" s="5"/>
      <c r="L59127" s="8"/>
      <c r="N59127" s="5"/>
      <c r="O59127" s="10"/>
      <c r="P59127" s="8"/>
    </row>
    <row r="59128" spans="1:16" s="2" customFormat="1" x14ac:dyDescent="0.15">
      <c r="A59128" s="3"/>
      <c r="B59128" s="3"/>
      <c r="J59128" s="3"/>
      <c r="K59128" s="5"/>
      <c r="L59128" s="8"/>
      <c r="N59128" s="5"/>
      <c r="O59128" s="10"/>
      <c r="P59128" s="8"/>
    </row>
    <row r="59129" spans="1:16" s="2" customFormat="1" x14ac:dyDescent="0.15">
      <c r="A59129" s="3"/>
      <c r="B59129" s="3"/>
      <c r="J59129" s="3"/>
      <c r="K59129" s="5"/>
      <c r="L59129" s="8"/>
      <c r="N59129" s="5"/>
      <c r="O59129" s="10"/>
      <c r="P59129" s="8"/>
    </row>
    <row r="59130" spans="1:16" s="2" customFormat="1" x14ac:dyDescent="0.15">
      <c r="A59130" s="3"/>
      <c r="B59130" s="3"/>
      <c r="J59130" s="3"/>
      <c r="K59130" s="5"/>
      <c r="L59130" s="8"/>
      <c r="N59130" s="5"/>
      <c r="O59130" s="10"/>
      <c r="P59130" s="8"/>
    </row>
    <row r="59131" spans="1:16" s="2" customFormat="1" x14ac:dyDescent="0.15">
      <c r="A59131" s="3"/>
      <c r="B59131" s="3"/>
      <c r="J59131" s="3"/>
      <c r="K59131" s="5"/>
      <c r="L59131" s="8"/>
      <c r="N59131" s="5"/>
      <c r="O59131" s="10"/>
      <c r="P59131" s="8"/>
    </row>
    <row r="59132" spans="1:16" s="2" customFormat="1" x14ac:dyDescent="0.15">
      <c r="A59132" s="3"/>
      <c r="B59132" s="3"/>
      <c r="J59132" s="3"/>
      <c r="K59132" s="5"/>
      <c r="L59132" s="8"/>
      <c r="N59132" s="5"/>
      <c r="O59132" s="10"/>
      <c r="P59132" s="8"/>
    </row>
    <row r="59133" spans="1:16" s="2" customFormat="1" x14ac:dyDescent="0.15">
      <c r="A59133" s="3"/>
      <c r="B59133" s="3"/>
      <c r="J59133" s="3"/>
      <c r="K59133" s="5"/>
      <c r="L59133" s="8"/>
      <c r="N59133" s="5"/>
      <c r="O59133" s="10"/>
      <c r="P59133" s="8"/>
    </row>
    <row r="59134" spans="1:16" s="2" customFormat="1" x14ac:dyDescent="0.15">
      <c r="A59134" s="3"/>
      <c r="B59134" s="3"/>
      <c r="J59134" s="3"/>
      <c r="K59134" s="5"/>
      <c r="L59134" s="8"/>
      <c r="N59134" s="5"/>
      <c r="O59134" s="10"/>
      <c r="P59134" s="8"/>
    </row>
    <row r="59135" spans="1:16" s="2" customFormat="1" x14ac:dyDescent="0.15">
      <c r="A59135" s="3"/>
      <c r="B59135" s="3"/>
      <c r="J59135" s="3"/>
      <c r="K59135" s="5"/>
      <c r="L59135" s="8"/>
      <c r="N59135" s="5"/>
      <c r="O59135" s="10"/>
      <c r="P59135" s="8"/>
    </row>
    <row r="59136" spans="1:16" s="2" customFormat="1" x14ac:dyDescent="0.15">
      <c r="A59136" s="3"/>
      <c r="B59136" s="3"/>
      <c r="J59136" s="3"/>
      <c r="K59136" s="5"/>
      <c r="L59136" s="8"/>
      <c r="N59136" s="5"/>
      <c r="O59136" s="10"/>
      <c r="P59136" s="8"/>
    </row>
    <row r="59137" spans="1:16" s="2" customFormat="1" x14ac:dyDescent="0.15">
      <c r="A59137" s="3"/>
      <c r="B59137" s="3"/>
      <c r="J59137" s="3"/>
      <c r="K59137" s="5"/>
      <c r="L59137" s="8"/>
      <c r="N59137" s="5"/>
      <c r="O59137" s="10"/>
      <c r="P59137" s="8"/>
    </row>
    <row r="59138" spans="1:16" s="2" customFormat="1" x14ac:dyDescent="0.15">
      <c r="A59138" s="3"/>
      <c r="B59138" s="3"/>
      <c r="J59138" s="3"/>
      <c r="K59138" s="5"/>
      <c r="L59138" s="8"/>
      <c r="N59138" s="5"/>
      <c r="O59138" s="10"/>
      <c r="P59138" s="8"/>
    </row>
    <row r="59139" spans="1:16" s="2" customFormat="1" x14ac:dyDescent="0.15">
      <c r="A59139" s="3"/>
      <c r="B59139" s="3"/>
      <c r="J59139" s="3"/>
      <c r="K59139" s="5"/>
      <c r="L59139" s="8"/>
      <c r="N59139" s="5"/>
      <c r="O59139" s="10"/>
      <c r="P59139" s="8"/>
    </row>
    <row r="59140" spans="1:16" s="2" customFormat="1" x14ac:dyDescent="0.15">
      <c r="A59140" s="3"/>
      <c r="B59140" s="3"/>
      <c r="J59140" s="3"/>
      <c r="K59140" s="5"/>
      <c r="L59140" s="8"/>
      <c r="N59140" s="5"/>
      <c r="O59140" s="10"/>
      <c r="P59140" s="8"/>
    </row>
    <row r="59141" spans="1:16" s="2" customFormat="1" x14ac:dyDescent="0.15">
      <c r="A59141" s="3"/>
      <c r="B59141" s="3"/>
      <c r="J59141" s="3"/>
      <c r="K59141" s="5"/>
      <c r="L59141" s="8"/>
      <c r="N59141" s="5"/>
      <c r="O59141" s="10"/>
      <c r="P59141" s="8"/>
    </row>
    <row r="59142" spans="1:16" s="2" customFormat="1" x14ac:dyDescent="0.15">
      <c r="A59142" s="3"/>
      <c r="B59142" s="3"/>
      <c r="J59142" s="3"/>
      <c r="K59142" s="5"/>
      <c r="L59142" s="8"/>
      <c r="N59142" s="5"/>
      <c r="O59142" s="10"/>
      <c r="P59142" s="8"/>
    </row>
    <row r="59143" spans="1:16" s="2" customFormat="1" x14ac:dyDescent="0.15">
      <c r="A59143" s="3"/>
      <c r="B59143" s="3"/>
      <c r="J59143" s="3"/>
      <c r="K59143" s="5"/>
      <c r="L59143" s="8"/>
      <c r="N59143" s="5"/>
      <c r="O59143" s="10"/>
      <c r="P59143" s="8"/>
    </row>
    <row r="59144" spans="1:16" s="2" customFormat="1" x14ac:dyDescent="0.15">
      <c r="A59144" s="3"/>
      <c r="B59144" s="3"/>
      <c r="J59144" s="3"/>
      <c r="K59144" s="5"/>
      <c r="L59144" s="8"/>
      <c r="N59144" s="5"/>
      <c r="O59144" s="10"/>
      <c r="P59144" s="8"/>
    </row>
    <row r="59145" spans="1:16" s="2" customFormat="1" x14ac:dyDescent="0.15">
      <c r="A59145" s="3"/>
      <c r="B59145" s="3"/>
      <c r="J59145" s="3"/>
      <c r="K59145" s="5"/>
      <c r="L59145" s="8"/>
      <c r="N59145" s="5"/>
      <c r="O59145" s="10"/>
      <c r="P59145" s="8"/>
    </row>
    <row r="59146" spans="1:16" s="2" customFormat="1" x14ac:dyDescent="0.15">
      <c r="A59146" s="3"/>
      <c r="B59146" s="3"/>
      <c r="J59146" s="3"/>
      <c r="K59146" s="5"/>
      <c r="L59146" s="8"/>
      <c r="N59146" s="5"/>
      <c r="O59146" s="10"/>
      <c r="P59146" s="8"/>
    </row>
    <row r="59147" spans="1:16" s="2" customFormat="1" x14ac:dyDescent="0.15">
      <c r="A59147" s="3"/>
      <c r="B59147" s="3"/>
      <c r="J59147" s="3"/>
      <c r="K59147" s="5"/>
      <c r="L59147" s="8"/>
      <c r="N59147" s="5"/>
      <c r="O59147" s="10"/>
      <c r="P59147" s="8"/>
    </row>
    <row r="59148" spans="1:16" s="2" customFormat="1" x14ac:dyDescent="0.15">
      <c r="A59148" s="3"/>
      <c r="B59148" s="3"/>
      <c r="J59148" s="3"/>
      <c r="K59148" s="5"/>
      <c r="L59148" s="8"/>
      <c r="N59148" s="5"/>
      <c r="O59148" s="10"/>
      <c r="P59148" s="8"/>
    </row>
    <row r="59149" spans="1:16" s="2" customFormat="1" x14ac:dyDescent="0.15">
      <c r="A59149" s="3"/>
      <c r="B59149" s="3"/>
      <c r="J59149" s="3"/>
      <c r="K59149" s="5"/>
      <c r="L59149" s="8"/>
      <c r="N59149" s="5"/>
      <c r="O59149" s="10"/>
      <c r="P59149" s="8"/>
    </row>
    <row r="59150" spans="1:16" s="2" customFormat="1" x14ac:dyDescent="0.15">
      <c r="A59150" s="3"/>
      <c r="B59150" s="3"/>
      <c r="J59150" s="3"/>
      <c r="K59150" s="5"/>
      <c r="L59150" s="8"/>
      <c r="N59150" s="5"/>
      <c r="O59150" s="10"/>
      <c r="P59150" s="8"/>
    </row>
    <row r="59151" spans="1:16" s="2" customFormat="1" x14ac:dyDescent="0.15">
      <c r="A59151" s="3"/>
      <c r="B59151" s="3"/>
      <c r="J59151" s="3"/>
      <c r="K59151" s="5"/>
      <c r="L59151" s="8"/>
      <c r="N59151" s="5"/>
      <c r="O59151" s="10"/>
      <c r="P59151" s="8"/>
    </row>
    <row r="59152" spans="1:16" s="2" customFormat="1" x14ac:dyDescent="0.15">
      <c r="A59152" s="3"/>
      <c r="B59152" s="3"/>
      <c r="J59152" s="3"/>
      <c r="K59152" s="5"/>
      <c r="L59152" s="8"/>
      <c r="N59152" s="5"/>
      <c r="O59152" s="10"/>
      <c r="P59152" s="8"/>
    </row>
    <row r="59153" spans="1:16" s="2" customFormat="1" x14ac:dyDescent="0.15">
      <c r="A59153" s="3"/>
      <c r="B59153" s="3"/>
      <c r="J59153" s="3"/>
      <c r="K59153" s="5"/>
      <c r="L59153" s="8"/>
      <c r="N59153" s="5"/>
      <c r="O59153" s="10"/>
      <c r="P59153" s="8"/>
    </row>
    <row r="59154" spans="1:16" s="2" customFormat="1" x14ac:dyDescent="0.15">
      <c r="A59154" s="3"/>
      <c r="B59154" s="3"/>
      <c r="J59154" s="3"/>
      <c r="K59154" s="5"/>
      <c r="L59154" s="8"/>
      <c r="N59154" s="5"/>
      <c r="O59154" s="10"/>
      <c r="P59154" s="8"/>
    </row>
    <row r="59155" spans="1:16" s="2" customFormat="1" x14ac:dyDescent="0.15">
      <c r="A59155" s="3"/>
      <c r="B59155" s="3"/>
      <c r="J59155" s="3"/>
      <c r="K59155" s="5"/>
      <c r="L59155" s="8"/>
      <c r="N59155" s="5"/>
      <c r="O59155" s="10"/>
      <c r="P59155" s="8"/>
    </row>
    <row r="59156" spans="1:16" s="2" customFormat="1" x14ac:dyDescent="0.15">
      <c r="A59156" s="3"/>
      <c r="B59156" s="3"/>
      <c r="J59156" s="3"/>
      <c r="K59156" s="5"/>
      <c r="L59156" s="8"/>
      <c r="N59156" s="5"/>
      <c r="O59156" s="10"/>
      <c r="P59156" s="8"/>
    </row>
    <row r="59157" spans="1:16" s="2" customFormat="1" x14ac:dyDescent="0.15">
      <c r="A59157" s="3"/>
      <c r="B59157" s="3"/>
      <c r="J59157" s="3"/>
      <c r="K59157" s="5"/>
      <c r="L59157" s="8"/>
      <c r="N59157" s="5"/>
      <c r="O59157" s="10"/>
      <c r="P59157" s="8"/>
    </row>
    <row r="59158" spans="1:16" s="2" customFormat="1" x14ac:dyDescent="0.15">
      <c r="A59158" s="3"/>
      <c r="B59158" s="3"/>
      <c r="J59158" s="3"/>
      <c r="K59158" s="5"/>
      <c r="L59158" s="8"/>
      <c r="N59158" s="5"/>
      <c r="O59158" s="10"/>
      <c r="P59158" s="8"/>
    </row>
    <row r="59159" spans="1:16" s="2" customFormat="1" x14ac:dyDescent="0.15">
      <c r="A59159" s="3"/>
      <c r="B59159" s="3"/>
      <c r="J59159" s="3"/>
      <c r="K59159" s="5"/>
      <c r="L59159" s="8"/>
      <c r="N59159" s="5"/>
      <c r="O59159" s="10"/>
      <c r="P59159" s="8"/>
    </row>
    <row r="59160" spans="1:16" s="2" customFormat="1" x14ac:dyDescent="0.15">
      <c r="A59160" s="3"/>
      <c r="B59160" s="3"/>
      <c r="J59160" s="3"/>
      <c r="K59160" s="5"/>
      <c r="L59160" s="8"/>
      <c r="N59160" s="5"/>
      <c r="O59160" s="10"/>
      <c r="P59160" s="8"/>
    </row>
    <row r="59161" spans="1:16" s="2" customFormat="1" x14ac:dyDescent="0.15">
      <c r="A59161" s="3"/>
      <c r="B59161" s="3"/>
      <c r="J59161" s="3"/>
      <c r="K59161" s="5"/>
      <c r="L59161" s="8"/>
      <c r="N59161" s="5"/>
      <c r="O59161" s="10"/>
      <c r="P59161" s="8"/>
    </row>
    <row r="59162" spans="1:16" s="2" customFormat="1" x14ac:dyDescent="0.15">
      <c r="A59162" s="3"/>
      <c r="B59162" s="3"/>
      <c r="J59162" s="3"/>
      <c r="K59162" s="5"/>
      <c r="L59162" s="8"/>
      <c r="N59162" s="5"/>
      <c r="O59162" s="10"/>
      <c r="P59162" s="8"/>
    </row>
    <row r="59163" spans="1:16" s="2" customFormat="1" x14ac:dyDescent="0.15">
      <c r="A59163" s="3"/>
      <c r="B59163" s="3"/>
      <c r="J59163" s="3"/>
      <c r="K59163" s="5"/>
      <c r="L59163" s="8"/>
      <c r="N59163" s="5"/>
      <c r="O59163" s="10"/>
      <c r="P59163" s="8"/>
    </row>
    <row r="59164" spans="1:16" s="2" customFormat="1" x14ac:dyDescent="0.15">
      <c r="A59164" s="3"/>
      <c r="B59164" s="3"/>
      <c r="J59164" s="3"/>
      <c r="K59164" s="5"/>
      <c r="L59164" s="8"/>
      <c r="N59164" s="5"/>
      <c r="O59164" s="10"/>
      <c r="P59164" s="8"/>
    </row>
    <row r="59165" spans="1:16" s="2" customFormat="1" x14ac:dyDescent="0.15">
      <c r="A59165" s="3"/>
      <c r="B59165" s="3"/>
      <c r="J59165" s="3"/>
      <c r="K59165" s="5"/>
      <c r="L59165" s="8"/>
      <c r="N59165" s="5"/>
      <c r="O59165" s="10"/>
      <c r="P59165" s="8"/>
    </row>
    <row r="59166" spans="1:16" s="2" customFormat="1" x14ac:dyDescent="0.15">
      <c r="A59166" s="3"/>
      <c r="B59166" s="3"/>
      <c r="J59166" s="3"/>
      <c r="K59166" s="5"/>
      <c r="L59166" s="8"/>
      <c r="N59166" s="5"/>
      <c r="O59166" s="10"/>
      <c r="P59166" s="8"/>
    </row>
    <row r="59167" spans="1:16" s="2" customFormat="1" x14ac:dyDescent="0.15">
      <c r="A59167" s="3"/>
      <c r="B59167" s="3"/>
      <c r="J59167" s="3"/>
      <c r="K59167" s="5"/>
      <c r="L59167" s="8"/>
      <c r="N59167" s="5"/>
      <c r="O59167" s="10"/>
      <c r="P59167" s="8"/>
    </row>
    <row r="59168" spans="1:16" s="2" customFormat="1" x14ac:dyDescent="0.15">
      <c r="A59168" s="3"/>
      <c r="B59168" s="3"/>
      <c r="J59168" s="3"/>
      <c r="K59168" s="5"/>
      <c r="L59168" s="8"/>
      <c r="N59168" s="5"/>
      <c r="O59168" s="10"/>
      <c r="P59168" s="8"/>
    </row>
    <row r="59169" spans="1:16" s="2" customFormat="1" x14ac:dyDescent="0.15">
      <c r="A59169" s="3"/>
      <c r="B59169" s="3"/>
      <c r="J59169" s="3"/>
      <c r="K59169" s="5"/>
      <c r="L59169" s="8"/>
      <c r="N59169" s="5"/>
      <c r="O59169" s="10"/>
      <c r="P59169" s="8"/>
    </row>
    <row r="59170" spans="1:16" s="2" customFormat="1" x14ac:dyDescent="0.15">
      <c r="A59170" s="3"/>
      <c r="B59170" s="3"/>
      <c r="J59170" s="3"/>
      <c r="K59170" s="5"/>
      <c r="L59170" s="8"/>
      <c r="N59170" s="5"/>
      <c r="O59170" s="10"/>
      <c r="P59170" s="8"/>
    </row>
    <row r="59171" spans="1:16" s="2" customFormat="1" x14ac:dyDescent="0.15">
      <c r="A59171" s="3"/>
      <c r="B59171" s="3"/>
      <c r="J59171" s="3"/>
      <c r="K59171" s="5"/>
      <c r="L59171" s="8"/>
      <c r="N59171" s="5"/>
      <c r="O59171" s="10"/>
      <c r="P59171" s="8"/>
    </row>
    <row r="59172" spans="1:16" s="2" customFormat="1" x14ac:dyDescent="0.15">
      <c r="A59172" s="3"/>
      <c r="B59172" s="3"/>
      <c r="J59172" s="3"/>
      <c r="K59172" s="5"/>
      <c r="L59172" s="8"/>
      <c r="N59172" s="5"/>
      <c r="O59172" s="10"/>
      <c r="P59172" s="8"/>
    </row>
    <row r="59173" spans="1:16" s="2" customFormat="1" x14ac:dyDescent="0.15">
      <c r="A59173" s="3"/>
      <c r="B59173" s="3"/>
      <c r="J59173" s="3"/>
      <c r="K59173" s="5"/>
      <c r="L59173" s="8"/>
      <c r="N59173" s="5"/>
      <c r="O59173" s="10"/>
      <c r="P59173" s="8"/>
    </row>
    <row r="59174" spans="1:16" s="2" customFormat="1" x14ac:dyDescent="0.15">
      <c r="A59174" s="3"/>
      <c r="B59174" s="3"/>
      <c r="J59174" s="3"/>
      <c r="K59174" s="5"/>
      <c r="L59174" s="8"/>
      <c r="N59174" s="5"/>
      <c r="O59174" s="10"/>
      <c r="P59174" s="8"/>
    </row>
    <row r="59175" spans="1:16" s="2" customFormat="1" x14ac:dyDescent="0.15">
      <c r="A59175" s="3"/>
      <c r="B59175" s="3"/>
      <c r="J59175" s="3"/>
      <c r="K59175" s="5"/>
      <c r="L59175" s="8"/>
      <c r="N59175" s="5"/>
      <c r="O59175" s="10"/>
      <c r="P59175" s="8"/>
    </row>
    <row r="59176" spans="1:16" s="2" customFormat="1" x14ac:dyDescent="0.15">
      <c r="A59176" s="3"/>
      <c r="B59176" s="3"/>
      <c r="J59176" s="3"/>
      <c r="K59176" s="5"/>
      <c r="L59176" s="8"/>
      <c r="N59176" s="5"/>
      <c r="O59176" s="10"/>
      <c r="P59176" s="8"/>
    </row>
    <row r="59177" spans="1:16" s="2" customFormat="1" x14ac:dyDescent="0.15">
      <c r="A59177" s="3"/>
      <c r="B59177" s="3"/>
      <c r="J59177" s="3"/>
      <c r="K59177" s="5"/>
      <c r="L59177" s="8"/>
      <c r="N59177" s="5"/>
      <c r="O59177" s="10"/>
      <c r="P59177" s="8"/>
    </row>
    <row r="59178" spans="1:16" s="2" customFormat="1" x14ac:dyDescent="0.15">
      <c r="A59178" s="3"/>
      <c r="B59178" s="3"/>
      <c r="J59178" s="3"/>
      <c r="K59178" s="5"/>
      <c r="L59178" s="8"/>
      <c r="N59178" s="5"/>
      <c r="O59178" s="10"/>
      <c r="P59178" s="8"/>
    </row>
    <row r="59179" spans="1:16" s="2" customFormat="1" x14ac:dyDescent="0.15">
      <c r="A59179" s="3"/>
      <c r="B59179" s="3"/>
      <c r="J59179" s="3"/>
      <c r="K59179" s="5"/>
      <c r="L59179" s="8"/>
      <c r="N59179" s="5"/>
      <c r="O59179" s="10"/>
      <c r="P59179" s="8"/>
    </row>
    <row r="59180" spans="1:16" s="2" customFormat="1" x14ac:dyDescent="0.15">
      <c r="A59180" s="3"/>
      <c r="B59180" s="3"/>
      <c r="J59180" s="3"/>
      <c r="K59180" s="5"/>
      <c r="L59180" s="8"/>
      <c r="N59180" s="5"/>
      <c r="O59180" s="10"/>
      <c r="P59180" s="8"/>
    </row>
    <row r="59181" spans="1:16" s="2" customFormat="1" x14ac:dyDescent="0.15">
      <c r="A59181" s="3"/>
      <c r="B59181" s="3"/>
      <c r="J59181" s="3"/>
      <c r="K59181" s="5"/>
      <c r="L59181" s="8"/>
      <c r="N59181" s="5"/>
      <c r="O59181" s="10"/>
      <c r="P59181" s="8"/>
    </row>
    <row r="59182" spans="1:16" s="2" customFormat="1" x14ac:dyDescent="0.15">
      <c r="A59182" s="3"/>
      <c r="B59182" s="3"/>
      <c r="J59182" s="3"/>
      <c r="K59182" s="5"/>
      <c r="L59182" s="8"/>
      <c r="N59182" s="5"/>
      <c r="O59182" s="10"/>
      <c r="P59182" s="8"/>
    </row>
    <row r="59183" spans="1:16" s="2" customFormat="1" x14ac:dyDescent="0.15">
      <c r="A59183" s="3"/>
      <c r="B59183" s="3"/>
      <c r="J59183" s="3"/>
      <c r="K59183" s="5"/>
      <c r="L59183" s="8"/>
      <c r="N59183" s="5"/>
      <c r="O59183" s="10"/>
      <c r="P59183" s="8"/>
    </row>
    <row r="59184" spans="1:16" s="2" customFormat="1" x14ac:dyDescent="0.15">
      <c r="A59184" s="3"/>
      <c r="B59184" s="3"/>
      <c r="J59184" s="3"/>
      <c r="K59184" s="5"/>
      <c r="L59184" s="8"/>
      <c r="N59184" s="5"/>
      <c r="O59184" s="10"/>
      <c r="P59184" s="8"/>
    </row>
    <row r="59185" spans="1:16" s="2" customFormat="1" x14ac:dyDescent="0.15">
      <c r="A59185" s="3"/>
      <c r="B59185" s="3"/>
      <c r="J59185" s="3"/>
      <c r="K59185" s="5"/>
      <c r="L59185" s="8"/>
      <c r="N59185" s="5"/>
      <c r="O59185" s="10"/>
      <c r="P59185" s="8"/>
    </row>
    <row r="59186" spans="1:16" s="2" customFormat="1" x14ac:dyDescent="0.15">
      <c r="A59186" s="3"/>
      <c r="B59186" s="3"/>
      <c r="J59186" s="3"/>
      <c r="K59186" s="5"/>
      <c r="L59186" s="8"/>
      <c r="N59186" s="5"/>
      <c r="O59186" s="10"/>
      <c r="P59186" s="8"/>
    </row>
    <row r="59187" spans="1:16" s="2" customFormat="1" x14ac:dyDescent="0.15">
      <c r="A59187" s="3"/>
      <c r="B59187" s="3"/>
      <c r="J59187" s="3"/>
      <c r="K59187" s="5"/>
      <c r="L59187" s="8"/>
      <c r="N59187" s="5"/>
      <c r="O59187" s="10"/>
      <c r="P59187" s="8"/>
    </row>
    <row r="59188" spans="1:16" s="2" customFormat="1" x14ac:dyDescent="0.15">
      <c r="A59188" s="3"/>
      <c r="B59188" s="3"/>
      <c r="J59188" s="3"/>
      <c r="K59188" s="5"/>
      <c r="L59188" s="8"/>
      <c r="N59188" s="5"/>
      <c r="O59188" s="10"/>
      <c r="P59188" s="8"/>
    </row>
    <row r="59189" spans="1:16" s="2" customFormat="1" x14ac:dyDescent="0.15">
      <c r="A59189" s="3"/>
      <c r="B59189" s="3"/>
      <c r="J59189" s="3"/>
      <c r="K59189" s="5"/>
      <c r="L59189" s="8"/>
      <c r="N59189" s="5"/>
      <c r="O59189" s="10"/>
      <c r="P59189" s="8"/>
    </row>
    <row r="59190" spans="1:16" s="2" customFormat="1" x14ac:dyDescent="0.15">
      <c r="A59190" s="3"/>
      <c r="B59190" s="3"/>
      <c r="J59190" s="3"/>
      <c r="K59190" s="5"/>
      <c r="L59190" s="8"/>
      <c r="N59190" s="5"/>
      <c r="O59190" s="10"/>
      <c r="P59190" s="8"/>
    </row>
    <row r="59191" spans="1:16" s="2" customFormat="1" x14ac:dyDescent="0.15">
      <c r="A59191" s="3"/>
      <c r="B59191" s="3"/>
      <c r="J59191" s="3"/>
      <c r="K59191" s="5"/>
      <c r="L59191" s="8"/>
      <c r="N59191" s="5"/>
      <c r="O59191" s="10"/>
      <c r="P59191" s="8"/>
    </row>
    <row r="59192" spans="1:16" s="2" customFormat="1" x14ac:dyDescent="0.15">
      <c r="A59192" s="3"/>
      <c r="B59192" s="3"/>
      <c r="J59192" s="3"/>
      <c r="K59192" s="5"/>
      <c r="L59192" s="8"/>
      <c r="N59192" s="5"/>
      <c r="O59192" s="10"/>
      <c r="P59192" s="8"/>
    </row>
    <row r="59193" spans="1:16" s="2" customFormat="1" x14ac:dyDescent="0.15">
      <c r="A59193" s="3"/>
      <c r="B59193" s="3"/>
      <c r="J59193" s="3"/>
      <c r="K59193" s="5"/>
      <c r="L59193" s="8"/>
      <c r="N59193" s="5"/>
      <c r="O59193" s="10"/>
      <c r="P59193" s="8"/>
    </row>
    <row r="59194" spans="1:16" s="2" customFormat="1" x14ac:dyDescent="0.15">
      <c r="A59194" s="3"/>
      <c r="B59194" s="3"/>
      <c r="J59194" s="3"/>
      <c r="K59194" s="5"/>
      <c r="L59194" s="8"/>
      <c r="N59194" s="5"/>
      <c r="O59194" s="10"/>
      <c r="P59194" s="8"/>
    </row>
    <row r="59195" spans="1:16" s="2" customFormat="1" x14ac:dyDescent="0.15">
      <c r="A59195" s="3"/>
      <c r="B59195" s="3"/>
      <c r="J59195" s="3"/>
      <c r="K59195" s="5"/>
      <c r="L59195" s="8"/>
      <c r="N59195" s="5"/>
      <c r="O59195" s="10"/>
      <c r="P59195" s="8"/>
    </row>
    <row r="59196" spans="1:16" s="2" customFormat="1" x14ac:dyDescent="0.15">
      <c r="A59196" s="3"/>
      <c r="B59196" s="3"/>
      <c r="J59196" s="3"/>
      <c r="K59196" s="5"/>
      <c r="L59196" s="8"/>
      <c r="N59196" s="5"/>
      <c r="O59196" s="10"/>
      <c r="P59196" s="8"/>
    </row>
    <row r="59197" spans="1:16" s="2" customFormat="1" x14ac:dyDescent="0.15">
      <c r="A59197" s="3"/>
      <c r="B59197" s="3"/>
      <c r="J59197" s="3"/>
      <c r="K59197" s="5"/>
      <c r="L59197" s="8"/>
      <c r="N59197" s="5"/>
      <c r="O59197" s="10"/>
      <c r="P59197" s="8"/>
    </row>
    <row r="59198" spans="1:16" s="2" customFormat="1" x14ac:dyDescent="0.15">
      <c r="A59198" s="3"/>
      <c r="B59198" s="3"/>
      <c r="J59198" s="3"/>
      <c r="K59198" s="5"/>
      <c r="L59198" s="8"/>
      <c r="N59198" s="5"/>
      <c r="O59198" s="10"/>
      <c r="P59198" s="8"/>
    </row>
    <row r="59199" spans="1:16" s="2" customFormat="1" x14ac:dyDescent="0.15">
      <c r="A59199" s="3"/>
      <c r="B59199" s="3"/>
      <c r="J59199" s="3"/>
      <c r="K59199" s="5"/>
      <c r="L59199" s="8"/>
      <c r="N59199" s="5"/>
      <c r="O59199" s="10"/>
      <c r="P59199" s="8"/>
    </row>
    <row r="59200" spans="1:16" s="2" customFormat="1" x14ac:dyDescent="0.15">
      <c r="A59200" s="3"/>
      <c r="B59200" s="3"/>
      <c r="J59200" s="3"/>
      <c r="K59200" s="5"/>
      <c r="L59200" s="8"/>
      <c r="N59200" s="5"/>
      <c r="O59200" s="10"/>
      <c r="P59200" s="8"/>
    </row>
    <row r="59201" spans="1:16" s="2" customFormat="1" x14ac:dyDescent="0.15">
      <c r="A59201" s="3"/>
      <c r="B59201" s="3"/>
      <c r="J59201" s="3"/>
      <c r="K59201" s="5"/>
      <c r="L59201" s="8"/>
      <c r="N59201" s="5"/>
      <c r="O59201" s="10"/>
      <c r="P59201" s="8"/>
    </row>
    <row r="59202" spans="1:16" s="2" customFormat="1" x14ac:dyDescent="0.15">
      <c r="A59202" s="3"/>
      <c r="B59202" s="3"/>
      <c r="J59202" s="3"/>
      <c r="K59202" s="5"/>
      <c r="L59202" s="8"/>
      <c r="N59202" s="5"/>
      <c r="O59202" s="10"/>
      <c r="P59202" s="8"/>
    </row>
    <row r="59203" spans="1:16" s="2" customFormat="1" x14ac:dyDescent="0.15">
      <c r="A59203" s="3"/>
      <c r="B59203" s="3"/>
      <c r="J59203" s="3"/>
      <c r="K59203" s="5"/>
      <c r="L59203" s="8"/>
      <c r="N59203" s="5"/>
      <c r="O59203" s="10"/>
      <c r="P59203" s="8"/>
    </row>
    <row r="59204" spans="1:16" s="2" customFormat="1" x14ac:dyDescent="0.15">
      <c r="A59204" s="3"/>
      <c r="B59204" s="3"/>
      <c r="J59204" s="3"/>
      <c r="K59204" s="5"/>
      <c r="L59204" s="8"/>
      <c r="N59204" s="5"/>
      <c r="O59204" s="10"/>
      <c r="P59204" s="8"/>
    </row>
    <row r="59205" spans="1:16" s="2" customFormat="1" x14ac:dyDescent="0.15">
      <c r="A59205" s="3"/>
      <c r="B59205" s="3"/>
      <c r="J59205" s="3"/>
      <c r="K59205" s="5"/>
      <c r="L59205" s="8"/>
      <c r="N59205" s="5"/>
      <c r="O59205" s="10"/>
      <c r="P59205" s="8"/>
    </row>
    <row r="59206" spans="1:16" s="2" customFormat="1" x14ac:dyDescent="0.15">
      <c r="A59206" s="3"/>
      <c r="B59206" s="3"/>
      <c r="J59206" s="3"/>
      <c r="K59206" s="5"/>
      <c r="L59206" s="8"/>
      <c r="N59206" s="5"/>
      <c r="O59206" s="10"/>
      <c r="P59206" s="8"/>
    </row>
    <row r="59207" spans="1:16" s="2" customFormat="1" x14ac:dyDescent="0.15">
      <c r="A59207" s="3"/>
      <c r="B59207" s="3"/>
      <c r="J59207" s="3"/>
      <c r="K59207" s="5"/>
      <c r="L59207" s="8"/>
      <c r="N59207" s="5"/>
      <c r="O59207" s="10"/>
      <c r="P59207" s="8"/>
    </row>
    <row r="59208" spans="1:16" s="2" customFormat="1" x14ac:dyDescent="0.15">
      <c r="A59208" s="3"/>
      <c r="B59208" s="3"/>
      <c r="J59208" s="3"/>
      <c r="K59208" s="5"/>
      <c r="L59208" s="8"/>
      <c r="N59208" s="5"/>
      <c r="O59208" s="10"/>
      <c r="P59208" s="8"/>
    </row>
    <row r="59209" spans="1:16" s="2" customFormat="1" x14ac:dyDescent="0.15">
      <c r="A59209" s="3"/>
      <c r="B59209" s="3"/>
      <c r="J59209" s="3"/>
      <c r="K59209" s="5"/>
      <c r="L59209" s="8"/>
      <c r="N59209" s="5"/>
      <c r="O59209" s="10"/>
      <c r="P59209" s="8"/>
    </row>
    <row r="59210" spans="1:16" s="2" customFormat="1" x14ac:dyDescent="0.15">
      <c r="A59210" s="3"/>
      <c r="B59210" s="3"/>
      <c r="J59210" s="3"/>
      <c r="K59210" s="5"/>
      <c r="L59210" s="8"/>
      <c r="N59210" s="5"/>
      <c r="O59210" s="10"/>
      <c r="P59210" s="8"/>
    </row>
    <row r="59211" spans="1:16" s="2" customFormat="1" x14ac:dyDescent="0.15">
      <c r="A59211" s="3"/>
      <c r="B59211" s="3"/>
      <c r="J59211" s="3"/>
      <c r="K59211" s="5"/>
      <c r="L59211" s="8"/>
      <c r="N59211" s="5"/>
      <c r="O59211" s="10"/>
      <c r="P59211" s="8"/>
    </row>
    <row r="59212" spans="1:16" s="2" customFormat="1" x14ac:dyDescent="0.15">
      <c r="A59212" s="3"/>
      <c r="B59212" s="3"/>
      <c r="J59212" s="3"/>
      <c r="K59212" s="5"/>
      <c r="L59212" s="8"/>
      <c r="N59212" s="5"/>
      <c r="O59212" s="10"/>
      <c r="P59212" s="8"/>
    </row>
    <row r="59213" spans="1:16" s="2" customFormat="1" x14ac:dyDescent="0.15">
      <c r="A59213" s="3"/>
      <c r="B59213" s="3"/>
      <c r="J59213" s="3"/>
      <c r="K59213" s="5"/>
      <c r="L59213" s="8"/>
      <c r="N59213" s="5"/>
      <c r="O59213" s="10"/>
      <c r="P59213" s="8"/>
    </row>
    <row r="59214" spans="1:16" s="2" customFormat="1" x14ac:dyDescent="0.15">
      <c r="A59214" s="3"/>
      <c r="B59214" s="3"/>
      <c r="J59214" s="3"/>
      <c r="K59214" s="5"/>
      <c r="L59214" s="8"/>
      <c r="N59214" s="5"/>
      <c r="O59214" s="10"/>
      <c r="P59214" s="8"/>
    </row>
    <row r="59215" spans="1:16" s="2" customFormat="1" x14ac:dyDescent="0.15">
      <c r="A59215" s="3"/>
      <c r="B59215" s="3"/>
      <c r="J59215" s="3"/>
      <c r="K59215" s="5"/>
      <c r="L59215" s="8"/>
      <c r="N59215" s="5"/>
      <c r="O59215" s="10"/>
      <c r="P59215" s="8"/>
    </row>
    <row r="59216" spans="1:16" s="2" customFormat="1" x14ac:dyDescent="0.15">
      <c r="A59216" s="3"/>
      <c r="B59216" s="3"/>
      <c r="J59216" s="3"/>
      <c r="K59216" s="5"/>
      <c r="L59216" s="8"/>
      <c r="N59216" s="5"/>
      <c r="O59216" s="10"/>
      <c r="P59216" s="8"/>
    </row>
    <row r="59217" spans="1:16" s="2" customFormat="1" x14ac:dyDescent="0.15">
      <c r="A59217" s="3"/>
      <c r="B59217" s="3"/>
      <c r="J59217" s="3"/>
      <c r="K59217" s="5"/>
      <c r="L59217" s="8"/>
      <c r="N59217" s="5"/>
      <c r="O59217" s="10"/>
      <c r="P59217" s="8"/>
    </row>
    <row r="59218" spans="1:16" s="2" customFormat="1" x14ac:dyDescent="0.15">
      <c r="A59218" s="3"/>
      <c r="B59218" s="3"/>
      <c r="J59218" s="3"/>
      <c r="K59218" s="5"/>
      <c r="L59218" s="8"/>
      <c r="N59218" s="5"/>
      <c r="O59218" s="10"/>
      <c r="P59218" s="8"/>
    </row>
    <row r="59219" spans="1:16" s="2" customFormat="1" x14ac:dyDescent="0.15">
      <c r="A59219" s="3"/>
      <c r="B59219" s="3"/>
      <c r="J59219" s="3"/>
      <c r="K59219" s="5"/>
      <c r="L59219" s="8"/>
      <c r="N59219" s="5"/>
      <c r="O59219" s="10"/>
      <c r="P59219" s="8"/>
    </row>
    <row r="59220" spans="1:16" s="2" customFormat="1" x14ac:dyDescent="0.15">
      <c r="A59220" s="3"/>
      <c r="B59220" s="3"/>
      <c r="J59220" s="3"/>
      <c r="K59220" s="5"/>
      <c r="L59220" s="8"/>
      <c r="N59220" s="5"/>
      <c r="O59220" s="10"/>
      <c r="P59220" s="8"/>
    </row>
    <row r="59221" spans="1:16" s="2" customFormat="1" x14ac:dyDescent="0.15">
      <c r="A59221" s="3"/>
      <c r="B59221" s="3"/>
      <c r="J59221" s="3"/>
      <c r="K59221" s="5"/>
      <c r="L59221" s="8"/>
      <c r="N59221" s="5"/>
      <c r="O59221" s="10"/>
      <c r="P59221" s="8"/>
    </row>
    <row r="59222" spans="1:16" s="2" customFormat="1" x14ac:dyDescent="0.15">
      <c r="A59222" s="3"/>
      <c r="B59222" s="3"/>
      <c r="J59222" s="3"/>
      <c r="K59222" s="5"/>
      <c r="L59222" s="8"/>
      <c r="N59222" s="5"/>
      <c r="O59222" s="10"/>
      <c r="P59222" s="8"/>
    </row>
    <row r="59223" spans="1:16" s="2" customFormat="1" x14ac:dyDescent="0.15">
      <c r="A59223" s="3"/>
      <c r="B59223" s="3"/>
      <c r="J59223" s="3"/>
      <c r="K59223" s="5"/>
      <c r="L59223" s="8"/>
      <c r="N59223" s="5"/>
      <c r="O59223" s="10"/>
      <c r="P59223" s="8"/>
    </row>
    <row r="59224" spans="1:16" s="2" customFormat="1" x14ac:dyDescent="0.15">
      <c r="A59224" s="3"/>
      <c r="B59224" s="3"/>
      <c r="J59224" s="3"/>
      <c r="K59224" s="5"/>
      <c r="L59224" s="8"/>
      <c r="N59224" s="5"/>
      <c r="O59224" s="10"/>
      <c r="P59224" s="8"/>
    </row>
    <row r="59225" spans="1:16" s="2" customFormat="1" x14ac:dyDescent="0.15">
      <c r="A59225" s="3"/>
      <c r="B59225" s="3"/>
      <c r="J59225" s="3"/>
      <c r="K59225" s="5"/>
      <c r="L59225" s="8"/>
      <c r="N59225" s="5"/>
      <c r="O59225" s="10"/>
      <c r="P59225" s="8"/>
    </row>
    <row r="59226" spans="1:16" s="2" customFormat="1" x14ac:dyDescent="0.15">
      <c r="A59226" s="3"/>
      <c r="B59226" s="3"/>
      <c r="J59226" s="3"/>
      <c r="K59226" s="5"/>
      <c r="L59226" s="8"/>
      <c r="N59226" s="5"/>
      <c r="O59226" s="10"/>
      <c r="P59226" s="8"/>
    </row>
    <row r="59227" spans="1:16" s="2" customFormat="1" x14ac:dyDescent="0.15">
      <c r="A59227" s="3"/>
      <c r="B59227" s="3"/>
      <c r="J59227" s="3"/>
      <c r="K59227" s="5"/>
      <c r="L59227" s="8"/>
      <c r="N59227" s="5"/>
      <c r="O59227" s="10"/>
      <c r="P59227" s="8"/>
    </row>
    <row r="59228" spans="1:16" s="2" customFormat="1" x14ac:dyDescent="0.15">
      <c r="A59228" s="3"/>
      <c r="B59228" s="3"/>
      <c r="J59228" s="3"/>
      <c r="K59228" s="5"/>
      <c r="L59228" s="8"/>
      <c r="N59228" s="5"/>
      <c r="O59228" s="10"/>
      <c r="P59228" s="8"/>
    </row>
    <row r="59229" spans="1:16" s="2" customFormat="1" x14ac:dyDescent="0.15">
      <c r="A59229" s="3"/>
      <c r="B59229" s="3"/>
      <c r="J59229" s="3"/>
      <c r="K59229" s="5"/>
      <c r="L59229" s="8"/>
      <c r="N59229" s="5"/>
      <c r="O59229" s="10"/>
      <c r="P59229" s="8"/>
    </row>
    <row r="59230" spans="1:16" s="2" customFormat="1" x14ac:dyDescent="0.15">
      <c r="A59230" s="3"/>
      <c r="B59230" s="3"/>
      <c r="J59230" s="3"/>
      <c r="K59230" s="5"/>
      <c r="L59230" s="8"/>
      <c r="N59230" s="5"/>
      <c r="O59230" s="10"/>
      <c r="P59230" s="8"/>
    </row>
    <row r="59231" spans="1:16" s="2" customFormat="1" x14ac:dyDescent="0.15">
      <c r="A59231" s="3"/>
      <c r="B59231" s="3"/>
      <c r="J59231" s="3"/>
      <c r="K59231" s="5"/>
      <c r="L59231" s="8"/>
      <c r="N59231" s="5"/>
      <c r="O59231" s="10"/>
      <c r="P59231" s="8"/>
    </row>
    <row r="59232" spans="1:16" s="2" customFormat="1" x14ac:dyDescent="0.15">
      <c r="A59232" s="3"/>
      <c r="B59232" s="3"/>
      <c r="J59232" s="3"/>
      <c r="K59232" s="5"/>
      <c r="L59232" s="8"/>
      <c r="N59232" s="5"/>
      <c r="O59232" s="10"/>
      <c r="P59232" s="8"/>
    </row>
    <row r="59233" spans="1:16" s="2" customFormat="1" x14ac:dyDescent="0.15">
      <c r="A59233" s="3"/>
      <c r="B59233" s="3"/>
      <c r="J59233" s="3"/>
      <c r="K59233" s="5"/>
      <c r="L59233" s="8"/>
      <c r="N59233" s="5"/>
      <c r="O59233" s="10"/>
      <c r="P59233" s="8"/>
    </row>
    <row r="59234" spans="1:16" s="2" customFormat="1" x14ac:dyDescent="0.15">
      <c r="A59234" s="3"/>
      <c r="B59234" s="3"/>
      <c r="J59234" s="3"/>
      <c r="K59234" s="5"/>
      <c r="L59234" s="8"/>
      <c r="N59234" s="5"/>
      <c r="O59234" s="10"/>
      <c r="P59234" s="8"/>
    </row>
    <row r="59235" spans="1:16" s="2" customFormat="1" x14ac:dyDescent="0.15">
      <c r="A59235" s="3"/>
      <c r="B59235" s="3"/>
      <c r="J59235" s="3"/>
      <c r="K59235" s="5"/>
      <c r="L59235" s="8"/>
      <c r="N59235" s="5"/>
      <c r="O59235" s="10"/>
      <c r="P59235" s="8"/>
    </row>
    <row r="59236" spans="1:16" s="2" customFormat="1" x14ac:dyDescent="0.15">
      <c r="A59236" s="3"/>
      <c r="B59236" s="3"/>
      <c r="J59236" s="3"/>
      <c r="K59236" s="5"/>
      <c r="L59236" s="8"/>
      <c r="N59236" s="5"/>
      <c r="O59236" s="10"/>
      <c r="P59236" s="8"/>
    </row>
    <row r="59237" spans="1:16" s="2" customFormat="1" x14ac:dyDescent="0.15">
      <c r="A59237" s="3"/>
      <c r="B59237" s="3"/>
      <c r="J59237" s="3"/>
      <c r="K59237" s="5"/>
      <c r="L59237" s="8"/>
      <c r="N59237" s="5"/>
      <c r="O59237" s="10"/>
      <c r="P59237" s="8"/>
    </row>
    <row r="59238" spans="1:16" s="2" customFormat="1" x14ac:dyDescent="0.15">
      <c r="A59238" s="3"/>
      <c r="B59238" s="3"/>
      <c r="J59238" s="3"/>
      <c r="K59238" s="5"/>
      <c r="L59238" s="8"/>
      <c r="N59238" s="5"/>
      <c r="O59238" s="10"/>
      <c r="P59238" s="8"/>
    </row>
    <row r="59239" spans="1:16" s="2" customFormat="1" x14ac:dyDescent="0.15">
      <c r="A59239" s="3"/>
      <c r="B59239" s="3"/>
      <c r="J59239" s="3"/>
      <c r="K59239" s="5"/>
      <c r="L59239" s="8"/>
      <c r="N59239" s="5"/>
      <c r="O59239" s="10"/>
      <c r="P59239" s="8"/>
    </row>
    <row r="59240" spans="1:16" s="2" customFormat="1" x14ac:dyDescent="0.15">
      <c r="A59240" s="3"/>
      <c r="B59240" s="3"/>
      <c r="J59240" s="3"/>
      <c r="K59240" s="5"/>
      <c r="L59240" s="8"/>
      <c r="N59240" s="5"/>
      <c r="O59240" s="10"/>
      <c r="P59240" s="8"/>
    </row>
    <row r="59241" spans="1:16" s="2" customFormat="1" x14ac:dyDescent="0.15">
      <c r="A59241" s="3"/>
      <c r="B59241" s="3"/>
      <c r="J59241" s="3"/>
      <c r="K59241" s="5"/>
      <c r="L59241" s="8"/>
      <c r="N59241" s="5"/>
      <c r="O59241" s="10"/>
      <c r="P59241" s="8"/>
    </row>
    <row r="59242" spans="1:16" s="2" customFormat="1" x14ac:dyDescent="0.15">
      <c r="A59242" s="3"/>
      <c r="B59242" s="3"/>
      <c r="J59242" s="3"/>
      <c r="K59242" s="5"/>
      <c r="L59242" s="8"/>
      <c r="N59242" s="5"/>
      <c r="O59242" s="10"/>
      <c r="P59242" s="8"/>
    </row>
    <row r="59243" spans="1:16" s="2" customFormat="1" x14ac:dyDescent="0.15">
      <c r="A59243" s="3"/>
      <c r="B59243" s="3"/>
      <c r="J59243" s="3"/>
      <c r="K59243" s="5"/>
      <c r="L59243" s="8"/>
      <c r="N59243" s="5"/>
      <c r="O59243" s="10"/>
      <c r="P59243" s="8"/>
    </row>
    <row r="59244" spans="1:16" s="2" customFormat="1" x14ac:dyDescent="0.15">
      <c r="A59244" s="3"/>
      <c r="B59244" s="3"/>
      <c r="J59244" s="3"/>
      <c r="K59244" s="5"/>
      <c r="L59244" s="8"/>
      <c r="N59244" s="5"/>
      <c r="O59244" s="10"/>
      <c r="P59244" s="8"/>
    </row>
    <row r="59245" spans="1:16" s="2" customFormat="1" x14ac:dyDescent="0.15">
      <c r="A59245" s="3"/>
      <c r="B59245" s="3"/>
      <c r="J59245" s="3"/>
      <c r="K59245" s="5"/>
      <c r="L59245" s="8"/>
      <c r="N59245" s="5"/>
      <c r="O59245" s="10"/>
      <c r="P59245" s="8"/>
    </row>
    <row r="59246" spans="1:16" s="2" customFormat="1" x14ac:dyDescent="0.15">
      <c r="A59246" s="3"/>
      <c r="B59246" s="3"/>
      <c r="J59246" s="3"/>
      <c r="K59246" s="5"/>
      <c r="L59246" s="8"/>
      <c r="N59246" s="5"/>
      <c r="O59246" s="10"/>
      <c r="P59246" s="8"/>
    </row>
    <row r="59247" spans="1:16" s="2" customFormat="1" x14ac:dyDescent="0.15">
      <c r="A59247" s="3"/>
      <c r="B59247" s="3"/>
      <c r="J59247" s="3"/>
      <c r="K59247" s="5"/>
      <c r="L59247" s="8"/>
      <c r="N59247" s="5"/>
      <c r="O59247" s="10"/>
      <c r="P59247" s="8"/>
    </row>
    <row r="59248" spans="1:16" s="2" customFormat="1" x14ac:dyDescent="0.15">
      <c r="A59248" s="3"/>
      <c r="B59248" s="3"/>
      <c r="J59248" s="3"/>
      <c r="K59248" s="5"/>
      <c r="L59248" s="8"/>
      <c r="N59248" s="5"/>
      <c r="O59248" s="10"/>
      <c r="P59248" s="8"/>
    </row>
    <row r="59249" spans="1:16" s="2" customFormat="1" x14ac:dyDescent="0.15">
      <c r="A59249" s="3"/>
      <c r="B59249" s="3"/>
      <c r="J59249" s="3"/>
      <c r="K59249" s="5"/>
      <c r="L59249" s="8"/>
      <c r="N59249" s="5"/>
      <c r="O59249" s="10"/>
      <c r="P59249" s="8"/>
    </row>
    <row r="59250" spans="1:16" s="2" customFormat="1" x14ac:dyDescent="0.15">
      <c r="A59250" s="3"/>
      <c r="B59250" s="3"/>
      <c r="J59250" s="3"/>
      <c r="K59250" s="5"/>
      <c r="L59250" s="8"/>
      <c r="N59250" s="5"/>
      <c r="O59250" s="10"/>
      <c r="P59250" s="8"/>
    </row>
    <row r="59251" spans="1:16" s="2" customFormat="1" x14ac:dyDescent="0.15">
      <c r="A59251" s="3"/>
      <c r="B59251" s="3"/>
      <c r="J59251" s="3"/>
      <c r="K59251" s="5"/>
      <c r="L59251" s="8"/>
      <c r="N59251" s="5"/>
      <c r="O59251" s="10"/>
      <c r="P59251" s="8"/>
    </row>
    <row r="59252" spans="1:16" s="2" customFormat="1" x14ac:dyDescent="0.15">
      <c r="A59252" s="3"/>
      <c r="B59252" s="3"/>
      <c r="J59252" s="3"/>
      <c r="K59252" s="5"/>
      <c r="L59252" s="8"/>
      <c r="N59252" s="5"/>
      <c r="O59252" s="10"/>
      <c r="P59252" s="8"/>
    </row>
    <row r="59253" spans="1:16" s="2" customFormat="1" x14ac:dyDescent="0.15">
      <c r="A59253" s="3"/>
      <c r="B59253" s="3"/>
      <c r="J59253" s="3"/>
      <c r="K59253" s="5"/>
      <c r="L59253" s="8"/>
      <c r="N59253" s="5"/>
      <c r="O59253" s="10"/>
      <c r="P59253" s="8"/>
    </row>
    <row r="59254" spans="1:16" s="2" customFormat="1" x14ac:dyDescent="0.15">
      <c r="A59254" s="3"/>
      <c r="B59254" s="3"/>
      <c r="J59254" s="3"/>
      <c r="K59254" s="5"/>
      <c r="L59254" s="8"/>
      <c r="N59254" s="5"/>
      <c r="O59254" s="10"/>
      <c r="P59254" s="8"/>
    </row>
    <row r="59255" spans="1:16" s="2" customFormat="1" x14ac:dyDescent="0.15">
      <c r="A59255" s="3"/>
      <c r="B59255" s="3"/>
      <c r="J59255" s="3"/>
      <c r="K59255" s="5"/>
      <c r="L59255" s="8"/>
      <c r="N59255" s="5"/>
      <c r="O59255" s="10"/>
      <c r="P59255" s="8"/>
    </row>
    <row r="59256" spans="1:16" s="2" customFormat="1" x14ac:dyDescent="0.15">
      <c r="A59256" s="3"/>
      <c r="B59256" s="3"/>
      <c r="J59256" s="3"/>
      <c r="K59256" s="5"/>
      <c r="L59256" s="8"/>
      <c r="N59256" s="5"/>
      <c r="O59256" s="10"/>
      <c r="P59256" s="8"/>
    </row>
    <row r="59257" spans="1:16" s="2" customFormat="1" x14ac:dyDescent="0.15">
      <c r="A59257" s="3"/>
      <c r="B59257" s="3"/>
      <c r="J59257" s="3"/>
      <c r="K59257" s="5"/>
      <c r="L59257" s="8"/>
      <c r="N59257" s="5"/>
      <c r="O59257" s="10"/>
      <c r="P59257" s="8"/>
    </row>
    <row r="59258" spans="1:16" s="2" customFormat="1" x14ac:dyDescent="0.15">
      <c r="A59258" s="3"/>
      <c r="B59258" s="3"/>
      <c r="J59258" s="3"/>
      <c r="K59258" s="5"/>
      <c r="L59258" s="8"/>
      <c r="N59258" s="5"/>
      <c r="O59258" s="10"/>
      <c r="P59258" s="8"/>
    </row>
    <row r="59259" spans="1:16" s="2" customFormat="1" x14ac:dyDescent="0.15">
      <c r="A59259" s="3"/>
      <c r="B59259" s="3"/>
      <c r="J59259" s="3"/>
      <c r="K59259" s="5"/>
      <c r="L59259" s="8"/>
      <c r="N59259" s="5"/>
      <c r="O59259" s="10"/>
      <c r="P59259" s="8"/>
    </row>
    <row r="59260" spans="1:16" s="2" customFormat="1" x14ac:dyDescent="0.15">
      <c r="A59260" s="3"/>
      <c r="B59260" s="3"/>
      <c r="J59260" s="3"/>
      <c r="K59260" s="5"/>
      <c r="L59260" s="8"/>
      <c r="N59260" s="5"/>
      <c r="O59260" s="10"/>
      <c r="P59260" s="8"/>
    </row>
    <row r="59261" spans="1:16" s="2" customFormat="1" x14ac:dyDescent="0.15">
      <c r="A59261" s="3"/>
      <c r="B59261" s="3"/>
      <c r="J59261" s="3"/>
      <c r="K59261" s="5"/>
      <c r="L59261" s="8"/>
      <c r="N59261" s="5"/>
      <c r="O59261" s="10"/>
      <c r="P59261" s="8"/>
    </row>
    <row r="59262" spans="1:16" s="2" customFormat="1" x14ac:dyDescent="0.15">
      <c r="A59262" s="3"/>
      <c r="B59262" s="3"/>
      <c r="J59262" s="3"/>
      <c r="K59262" s="5"/>
      <c r="L59262" s="8"/>
      <c r="N59262" s="5"/>
      <c r="O59262" s="10"/>
      <c r="P59262" s="8"/>
    </row>
    <row r="59263" spans="1:16" s="2" customFormat="1" x14ac:dyDescent="0.15">
      <c r="A59263" s="3"/>
      <c r="B59263" s="3"/>
      <c r="J59263" s="3"/>
      <c r="K59263" s="5"/>
      <c r="L59263" s="8"/>
      <c r="N59263" s="5"/>
      <c r="O59263" s="10"/>
      <c r="P59263" s="8"/>
    </row>
    <row r="59264" spans="1:16" s="2" customFormat="1" x14ac:dyDescent="0.15">
      <c r="A59264" s="3"/>
      <c r="B59264" s="3"/>
      <c r="J59264" s="3"/>
      <c r="K59264" s="5"/>
      <c r="L59264" s="8"/>
      <c r="N59264" s="5"/>
      <c r="O59264" s="10"/>
      <c r="P59264" s="8"/>
    </row>
    <row r="59265" spans="1:16" s="2" customFormat="1" x14ac:dyDescent="0.15">
      <c r="A59265" s="3"/>
      <c r="B59265" s="3"/>
      <c r="J59265" s="3"/>
      <c r="K59265" s="5"/>
      <c r="L59265" s="8"/>
      <c r="N59265" s="5"/>
      <c r="O59265" s="10"/>
      <c r="P59265" s="8"/>
    </row>
    <row r="59266" spans="1:16" s="2" customFormat="1" x14ac:dyDescent="0.15">
      <c r="A59266" s="3"/>
      <c r="B59266" s="3"/>
      <c r="J59266" s="3"/>
      <c r="K59266" s="5"/>
      <c r="L59266" s="8"/>
      <c r="N59266" s="5"/>
      <c r="O59266" s="10"/>
      <c r="P59266" s="8"/>
    </row>
    <row r="59267" spans="1:16" s="2" customFormat="1" x14ac:dyDescent="0.15">
      <c r="A59267" s="3"/>
      <c r="B59267" s="3"/>
      <c r="J59267" s="3"/>
      <c r="K59267" s="5"/>
      <c r="L59267" s="8"/>
      <c r="N59267" s="5"/>
      <c r="O59267" s="10"/>
      <c r="P59267" s="8"/>
    </row>
    <row r="59268" spans="1:16" s="2" customFormat="1" x14ac:dyDescent="0.15">
      <c r="A59268" s="3"/>
      <c r="B59268" s="3"/>
      <c r="J59268" s="3"/>
      <c r="K59268" s="5"/>
      <c r="L59268" s="8"/>
      <c r="N59268" s="5"/>
      <c r="O59268" s="10"/>
      <c r="P59268" s="8"/>
    </row>
    <row r="59269" spans="1:16" s="2" customFormat="1" x14ac:dyDescent="0.15">
      <c r="A59269" s="3"/>
      <c r="B59269" s="3"/>
      <c r="J59269" s="3"/>
      <c r="K59269" s="5"/>
      <c r="L59269" s="8"/>
      <c r="N59269" s="5"/>
      <c r="O59269" s="10"/>
      <c r="P59269" s="8"/>
    </row>
    <row r="59270" spans="1:16" s="2" customFormat="1" x14ac:dyDescent="0.15">
      <c r="A59270" s="3"/>
      <c r="B59270" s="3"/>
      <c r="J59270" s="3"/>
      <c r="K59270" s="5"/>
      <c r="L59270" s="8"/>
      <c r="N59270" s="5"/>
      <c r="O59270" s="10"/>
      <c r="P59270" s="8"/>
    </row>
    <row r="59271" spans="1:16" s="2" customFormat="1" x14ac:dyDescent="0.15">
      <c r="A59271" s="3"/>
      <c r="B59271" s="3"/>
      <c r="J59271" s="3"/>
      <c r="K59271" s="5"/>
      <c r="L59271" s="8"/>
      <c r="N59271" s="5"/>
      <c r="O59271" s="10"/>
      <c r="P59271" s="8"/>
    </row>
    <row r="59272" spans="1:16" s="2" customFormat="1" x14ac:dyDescent="0.15">
      <c r="A59272" s="3"/>
      <c r="B59272" s="3"/>
      <c r="J59272" s="3"/>
      <c r="K59272" s="5"/>
      <c r="L59272" s="8"/>
      <c r="N59272" s="5"/>
      <c r="O59272" s="10"/>
      <c r="P59272" s="8"/>
    </row>
    <row r="59273" spans="1:16" s="2" customFormat="1" x14ac:dyDescent="0.15">
      <c r="A59273" s="3"/>
      <c r="B59273" s="3"/>
      <c r="J59273" s="3"/>
      <c r="K59273" s="5"/>
      <c r="L59273" s="8"/>
      <c r="N59273" s="5"/>
      <c r="O59273" s="10"/>
      <c r="P59273" s="8"/>
    </row>
    <row r="59274" spans="1:16" s="2" customFormat="1" x14ac:dyDescent="0.15">
      <c r="A59274" s="3"/>
      <c r="B59274" s="3"/>
      <c r="J59274" s="3"/>
      <c r="K59274" s="5"/>
      <c r="L59274" s="8"/>
      <c r="N59274" s="5"/>
      <c r="O59274" s="10"/>
      <c r="P59274" s="8"/>
    </row>
    <row r="59275" spans="1:16" s="2" customFormat="1" x14ac:dyDescent="0.15">
      <c r="A59275" s="3"/>
      <c r="B59275" s="3"/>
      <c r="J59275" s="3"/>
      <c r="K59275" s="5"/>
      <c r="L59275" s="8"/>
      <c r="N59275" s="5"/>
      <c r="O59275" s="10"/>
      <c r="P59275" s="8"/>
    </row>
    <row r="59276" spans="1:16" s="2" customFormat="1" x14ac:dyDescent="0.15">
      <c r="A59276" s="3"/>
      <c r="B59276" s="3"/>
      <c r="J59276" s="3"/>
      <c r="K59276" s="5"/>
      <c r="L59276" s="8"/>
      <c r="N59276" s="5"/>
      <c r="O59276" s="10"/>
      <c r="P59276" s="8"/>
    </row>
    <row r="59277" spans="1:16" s="2" customFormat="1" x14ac:dyDescent="0.15">
      <c r="A59277" s="3"/>
      <c r="B59277" s="3"/>
      <c r="J59277" s="3"/>
      <c r="K59277" s="5"/>
      <c r="L59277" s="8"/>
      <c r="N59277" s="5"/>
      <c r="O59277" s="10"/>
      <c r="P59277" s="8"/>
    </row>
    <row r="59278" spans="1:16" s="2" customFormat="1" x14ac:dyDescent="0.15">
      <c r="A59278" s="3"/>
      <c r="B59278" s="3"/>
      <c r="J59278" s="3"/>
      <c r="K59278" s="5"/>
      <c r="L59278" s="8"/>
      <c r="N59278" s="5"/>
      <c r="O59278" s="10"/>
      <c r="P59278" s="8"/>
    </row>
    <row r="59279" spans="1:16" s="2" customFormat="1" x14ac:dyDescent="0.15">
      <c r="A59279" s="3"/>
      <c r="B59279" s="3"/>
      <c r="J59279" s="3"/>
      <c r="K59279" s="5"/>
      <c r="L59279" s="8"/>
      <c r="N59279" s="5"/>
      <c r="O59279" s="10"/>
      <c r="P59279" s="8"/>
    </row>
    <row r="59280" spans="1:16" s="2" customFormat="1" x14ac:dyDescent="0.15">
      <c r="A59280" s="3"/>
      <c r="B59280" s="3"/>
      <c r="J59280" s="3"/>
      <c r="K59280" s="5"/>
      <c r="L59280" s="8"/>
      <c r="N59280" s="5"/>
      <c r="O59280" s="10"/>
      <c r="P59280" s="8"/>
    </row>
    <row r="59281" spans="1:16" s="2" customFormat="1" x14ac:dyDescent="0.15">
      <c r="A59281" s="3"/>
      <c r="B59281" s="3"/>
      <c r="J59281" s="3"/>
      <c r="K59281" s="5"/>
      <c r="L59281" s="8"/>
      <c r="N59281" s="5"/>
      <c r="O59281" s="10"/>
      <c r="P59281" s="8"/>
    </row>
    <row r="59282" spans="1:16" s="2" customFormat="1" x14ac:dyDescent="0.15">
      <c r="A59282" s="3"/>
      <c r="B59282" s="3"/>
      <c r="J59282" s="3"/>
      <c r="K59282" s="5"/>
      <c r="L59282" s="8"/>
      <c r="N59282" s="5"/>
      <c r="O59282" s="10"/>
      <c r="P59282" s="8"/>
    </row>
    <row r="59283" spans="1:16" s="2" customFormat="1" x14ac:dyDescent="0.15">
      <c r="A59283" s="3"/>
      <c r="B59283" s="3"/>
      <c r="J59283" s="3"/>
      <c r="K59283" s="5"/>
      <c r="L59283" s="8"/>
      <c r="N59283" s="5"/>
      <c r="O59283" s="10"/>
      <c r="P59283" s="8"/>
    </row>
    <row r="59284" spans="1:16" s="2" customFormat="1" x14ac:dyDescent="0.15">
      <c r="A59284" s="3"/>
      <c r="B59284" s="3"/>
      <c r="J59284" s="3"/>
      <c r="K59284" s="5"/>
      <c r="L59284" s="8"/>
      <c r="N59284" s="5"/>
      <c r="O59284" s="10"/>
      <c r="P59284" s="8"/>
    </row>
    <row r="59285" spans="1:16" s="2" customFormat="1" x14ac:dyDescent="0.15">
      <c r="A59285" s="3"/>
      <c r="B59285" s="3"/>
      <c r="J59285" s="3"/>
      <c r="K59285" s="5"/>
      <c r="L59285" s="8"/>
      <c r="N59285" s="5"/>
      <c r="O59285" s="10"/>
      <c r="P59285" s="8"/>
    </row>
    <row r="59286" spans="1:16" s="2" customFormat="1" x14ac:dyDescent="0.15">
      <c r="A59286" s="3"/>
      <c r="B59286" s="3"/>
      <c r="J59286" s="3"/>
      <c r="K59286" s="5"/>
      <c r="L59286" s="8"/>
      <c r="N59286" s="5"/>
      <c r="O59286" s="10"/>
      <c r="P59286" s="8"/>
    </row>
    <row r="59287" spans="1:16" s="2" customFormat="1" x14ac:dyDescent="0.15">
      <c r="A59287" s="3"/>
      <c r="B59287" s="3"/>
      <c r="J59287" s="3"/>
      <c r="K59287" s="5"/>
      <c r="L59287" s="8"/>
      <c r="N59287" s="5"/>
      <c r="O59287" s="10"/>
      <c r="P59287" s="8"/>
    </row>
    <row r="59288" spans="1:16" s="2" customFormat="1" x14ac:dyDescent="0.15">
      <c r="A59288" s="3"/>
      <c r="B59288" s="3"/>
      <c r="J59288" s="3"/>
      <c r="K59288" s="5"/>
      <c r="L59288" s="8"/>
      <c r="N59288" s="5"/>
      <c r="O59288" s="10"/>
      <c r="P59288" s="8"/>
    </row>
    <row r="59289" spans="1:16" s="2" customFormat="1" x14ac:dyDescent="0.15">
      <c r="A59289" s="3"/>
      <c r="B59289" s="3"/>
      <c r="J59289" s="3"/>
      <c r="K59289" s="5"/>
      <c r="L59289" s="8"/>
      <c r="N59289" s="5"/>
      <c r="O59289" s="10"/>
      <c r="P59289" s="8"/>
    </row>
    <row r="59290" spans="1:16" s="2" customFormat="1" x14ac:dyDescent="0.15">
      <c r="A59290" s="3"/>
      <c r="B59290" s="3"/>
      <c r="J59290" s="3"/>
      <c r="K59290" s="5"/>
      <c r="L59290" s="8"/>
      <c r="N59290" s="5"/>
      <c r="O59290" s="10"/>
      <c r="P59290" s="8"/>
    </row>
    <row r="59291" spans="1:16" s="2" customFormat="1" x14ac:dyDescent="0.15">
      <c r="A59291" s="3"/>
      <c r="B59291" s="3"/>
      <c r="J59291" s="3"/>
      <c r="K59291" s="5"/>
      <c r="L59291" s="8"/>
      <c r="N59291" s="5"/>
      <c r="O59291" s="10"/>
      <c r="P59291" s="8"/>
    </row>
    <row r="59292" spans="1:16" s="2" customFormat="1" x14ac:dyDescent="0.15">
      <c r="A59292" s="3"/>
      <c r="B59292" s="3"/>
      <c r="J59292" s="3"/>
      <c r="K59292" s="5"/>
      <c r="L59292" s="8"/>
      <c r="N59292" s="5"/>
      <c r="O59292" s="10"/>
      <c r="P59292" s="8"/>
    </row>
    <row r="59293" spans="1:16" s="2" customFormat="1" x14ac:dyDescent="0.15">
      <c r="A59293" s="3"/>
      <c r="B59293" s="3"/>
      <c r="J59293" s="3"/>
      <c r="K59293" s="5"/>
      <c r="L59293" s="8"/>
      <c r="N59293" s="5"/>
      <c r="O59293" s="10"/>
      <c r="P59293" s="8"/>
    </row>
    <row r="59294" spans="1:16" s="2" customFormat="1" x14ac:dyDescent="0.15">
      <c r="A59294" s="3"/>
      <c r="B59294" s="3"/>
      <c r="J59294" s="3"/>
      <c r="K59294" s="5"/>
      <c r="L59294" s="8"/>
      <c r="N59294" s="5"/>
      <c r="O59294" s="10"/>
      <c r="P59294" s="8"/>
    </row>
    <row r="59295" spans="1:16" s="2" customFormat="1" x14ac:dyDescent="0.15">
      <c r="A59295" s="3"/>
      <c r="B59295" s="3"/>
      <c r="J59295" s="3"/>
      <c r="K59295" s="5"/>
      <c r="L59295" s="8"/>
      <c r="N59295" s="5"/>
      <c r="O59295" s="10"/>
      <c r="P59295" s="8"/>
    </row>
    <row r="59296" spans="1:16" s="2" customFormat="1" x14ac:dyDescent="0.15">
      <c r="A59296" s="3"/>
      <c r="B59296" s="3"/>
      <c r="J59296" s="3"/>
      <c r="K59296" s="5"/>
      <c r="L59296" s="8"/>
      <c r="N59296" s="5"/>
      <c r="O59296" s="10"/>
      <c r="P59296" s="8"/>
    </row>
    <row r="59297" spans="1:16" s="2" customFormat="1" x14ac:dyDescent="0.15">
      <c r="A59297" s="3"/>
      <c r="B59297" s="3"/>
      <c r="J59297" s="3"/>
      <c r="K59297" s="5"/>
      <c r="L59297" s="8"/>
      <c r="N59297" s="5"/>
      <c r="O59297" s="10"/>
      <c r="P59297" s="8"/>
    </row>
    <row r="59298" spans="1:16" s="2" customFormat="1" x14ac:dyDescent="0.15">
      <c r="A59298" s="3"/>
      <c r="B59298" s="3"/>
      <c r="J59298" s="3"/>
      <c r="K59298" s="5"/>
      <c r="L59298" s="8"/>
      <c r="N59298" s="5"/>
      <c r="O59298" s="10"/>
      <c r="P59298" s="8"/>
    </row>
    <row r="59299" spans="1:16" s="2" customFormat="1" x14ac:dyDescent="0.15">
      <c r="A59299" s="3"/>
      <c r="B59299" s="3"/>
      <c r="J59299" s="3"/>
      <c r="K59299" s="5"/>
      <c r="L59299" s="8"/>
      <c r="N59299" s="5"/>
      <c r="O59299" s="10"/>
      <c r="P59299" s="8"/>
    </row>
    <row r="59300" spans="1:16" s="2" customFormat="1" x14ac:dyDescent="0.15">
      <c r="A59300" s="3"/>
      <c r="B59300" s="3"/>
      <c r="J59300" s="3"/>
      <c r="K59300" s="5"/>
      <c r="L59300" s="8"/>
      <c r="N59300" s="5"/>
      <c r="O59300" s="10"/>
      <c r="P59300" s="8"/>
    </row>
    <row r="59301" spans="1:16" s="2" customFormat="1" x14ac:dyDescent="0.15">
      <c r="A59301" s="3"/>
      <c r="B59301" s="3"/>
      <c r="J59301" s="3"/>
      <c r="K59301" s="5"/>
      <c r="L59301" s="8"/>
      <c r="N59301" s="5"/>
      <c r="O59301" s="10"/>
      <c r="P59301" s="8"/>
    </row>
    <row r="59302" spans="1:16" s="2" customFormat="1" x14ac:dyDescent="0.15">
      <c r="A59302" s="3"/>
      <c r="B59302" s="3"/>
      <c r="J59302" s="3"/>
      <c r="K59302" s="5"/>
      <c r="L59302" s="8"/>
      <c r="N59302" s="5"/>
      <c r="O59302" s="10"/>
      <c r="P59302" s="8"/>
    </row>
    <row r="59303" spans="1:16" s="2" customFormat="1" x14ac:dyDescent="0.15">
      <c r="A59303" s="3"/>
      <c r="B59303" s="3"/>
      <c r="J59303" s="3"/>
      <c r="K59303" s="5"/>
      <c r="L59303" s="8"/>
      <c r="N59303" s="5"/>
      <c r="O59303" s="10"/>
      <c r="P59303" s="8"/>
    </row>
    <row r="59304" spans="1:16" s="2" customFormat="1" x14ac:dyDescent="0.15">
      <c r="A59304" s="3"/>
      <c r="B59304" s="3"/>
      <c r="J59304" s="3"/>
      <c r="K59304" s="5"/>
      <c r="L59304" s="8"/>
      <c r="N59304" s="5"/>
      <c r="O59304" s="10"/>
      <c r="P59304" s="8"/>
    </row>
    <row r="59305" spans="1:16" s="2" customFormat="1" x14ac:dyDescent="0.15">
      <c r="A59305" s="3"/>
      <c r="B59305" s="3"/>
      <c r="J59305" s="3"/>
      <c r="K59305" s="5"/>
      <c r="L59305" s="8"/>
      <c r="N59305" s="5"/>
      <c r="O59305" s="10"/>
      <c r="P59305" s="8"/>
    </row>
    <row r="59306" spans="1:16" s="2" customFormat="1" x14ac:dyDescent="0.15">
      <c r="A59306" s="3"/>
      <c r="B59306" s="3"/>
      <c r="J59306" s="3"/>
      <c r="K59306" s="5"/>
      <c r="L59306" s="8"/>
      <c r="N59306" s="5"/>
      <c r="O59306" s="10"/>
      <c r="P59306" s="8"/>
    </row>
    <row r="59307" spans="1:16" s="2" customFormat="1" x14ac:dyDescent="0.15">
      <c r="A59307" s="3"/>
      <c r="B59307" s="3"/>
      <c r="J59307" s="3"/>
      <c r="K59307" s="5"/>
      <c r="L59307" s="8"/>
      <c r="N59307" s="5"/>
      <c r="O59307" s="10"/>
      <c r="P59307" s="8"/>
    </row>
    <row r="59308" spans="1:16" s="2" customFormat="1" x14ac:dyDescent="0.15">
      <c r="A59308" s="3"/>
      <c r="B59308" s="3"/>
      <c r="J59308" s="3"/>
      <c r="K59308" s="5"/>
      <c r="L59308" s="8"/>
      <c r="N59308" s="5"/>
      <c r="O59308" s="10"/>
      <c r="P59308" s="8"/>
    </row>
    <row r="59309" spans="1:16" s="2" customFormat="1" x14ac:dyDescent="0.15">
      <c r="A59309" s="3"/>
      <c r="B59309" s="3"/>
      <c r="J59309" s="3"/>
      <c r="K59309" s="5"/>
      <c r="L59309" s="8"/>
      <c r="N59309" s="5"/>
      <c r="O59309" s="10"/>
      <c r="P59309" s="8"/>
    </row>
    <row r="59310" spans="1:16" s="2" customFormat="1" x14ac:dyDescent="0.15">
      <c r="A59310" s="3"/>
      <c r="B59310" s="3"/>
      <c r="J59310" s="3"/>
      <c r="K59310" s="5"/>
      <c r="L59310" s="8"/>
      <c r="N59310" s="5"/>
      <c r="O59310" s="10"/>
      <c r="P59310" s="8"/>
    </row>
    <row r="59311" spans="1:16" s="2" customFormat="1" x14ac:dyDescent="0.15">
      <c r="A59311" s="3"/>
      <c r="B59311" s="3"/>
      <c r="J59311" s="3"/>
      <c r="K59311" s="5"/>
      <c r="L59311" s="8"/>
      <c r="N59311" s="5"/>
      <c r="O59311" s="10"/>
      <c r="P59311" s="8"/>
    </row>
    <row r="59312" spans="1:16" s="2" customFormat="1" x14ac:dyDescent="0.15">
      <c r="A59312" s="3"/>
      <c r="B59312" s="3"/>
      <c r="J59312" s="3"/>
      <c r="K59312" s="5"/>
      <c r="L59312" s="8"/>
      <c r="N59312" s="5"/>
      <c r="O59312" s="10"/>
      <c r="P59312" s="8"/>
    </row>
    <row r="59313" spans="1:16" s="2" customFormat="1" x14ac:dyDescent="0.15">
      <c r="A59313" s="3"/>
      <c r="B59313" s="3"/>
      <c r="J59313" s="3"/>
      <c r="K59313" s="5"/>
      <c r="L59313" s="8"/>
      <c r="N59313" s="5"/>
      <c r="O59313" s="10"/>
      <c r="P59313" s="8"/>
    </row>
    <row r="59314" spans="1:16" s="2" customFormat="1" x14ac:dyDescent="0.15">
      <c r="A59314" s="3"/>
      <c r="B59314" s="3"/>
      <c r="J59314" s="3"/>
      <c r="K59314" s="5"/>
      <c r="L59314" s="8"/>
      <c r="N59314" s="5"/>
      <c r="O59314" s="10"/>
      <c r="P59314" s="8"/>
    </row>
    <row r="59315" spans="1:16" s="2" customFormat="1" x14ac:dyDescent="0.15">
      <c r="A59315" s="3"/>
      <c r="B59315" s="3"/>
      <c r="J59315" s="3"/>
      <c r="K59315" s="5"/>
      <c r="L59315" s="8"/>
      <c r="N59315" s="5"/>
      <c r="O59315" s="10"/>
      <c r="P59315" s="8"/>
    </row>
    <row r="59316" spans="1:16" s="2" customFormat="1" x14ac:dyDescent="0.15">
      <c r="A59316" s="3"/>
      <c r="B59316" s="3"/>
      <c r="J59316" s="3"/>
      <c r="K59316" s="5"/>
      <c r="L59316" s="8"/>
      <c r="N59316" s="5"/>
      <c r="O59316" s="10"/>
      <c r="P59316" s="8"/>
    </row>
    <row r="59317" spans="1:16" s="2" customFormat="1" x14ac:dyDescent="0.15">
      <c r="A59317" s="3"/>
      <c r="B59317" s="3"/>
      <c r="J59317" s="3"/>
      <c r="K59317" s="5"/>
      <c r="L59317" s="8"/>
      <c r="N59317" s="5"/>
      <c r="O59317" s="10"/>
      <c r="P59317" s="8"/>
    </row>
    <row r="59318" spans="1:16" s="2" customFormat="1" x14ac:dyDescent="0.15">
      <c r="A59318" s="3"/>
      <c r="B59318" s="3"/>
      <c r="J59318" s="3"/>
      <c r="K59318" s="5"/>
      <c r="L59318" s="8"/>
      <c r="N59318" s="5"/>
      <c r="O59318" s="10"/>
      <c r="P59318" s="8"/>
    </row>
    <row r="59319" spans="1:16" s="2" customFormat="1" x14ac:dyDescent="0.15">
      <c r="A59319" s="3"/>
      <c r="B59319" s="3"/>
      <c r="J59319" s="3"/>
      <c r="K59319" s="5"/>
      <c r="L59319" s="8"/>
      <c r="N59319" s="5"/>
      <c r="O59319" s="10"/>
      <c r="P59319" s="8"/>
    </row>
    <row r="59320" spans="1:16" s="2" customFormat="1" x14ac:dyDescent="0.15">
      <c r="A59320" s="3"/>
      <c r="B59320" s="3"/>
      <c r="J59320" s="3"/>
      <c r="K59320" s="5"/>
      <c r="L59320" s="8"/>
      <c r="N59320" s="5"/>
      <c r="O59320" s="10"/>
      <c r="P59320" s="8"/>
    </row>
    <row r="59321" spans="1:16" s="2" customFormat="1" x14ac:dyDescent="0.15">
      <c r="A59321" s="3"/>
      <c r="B59321" s="3"/>
      <c r="J59321" s="3"/>
      <c r="K59321" s="5"/>
      <c r="L59321" s="8"/>
      <c r="N59321" s="5"/>
      <c r="O59321" s="10"/>
      <c r="P59321" s="8"/>
    </row>
    <row r="59322" spans="1:16" s="2" customFormat="1" x14ac:dyDescent="0.15">
      <c r="A59322" s="3"/>
      <c r="B59322" s="3"/>
      <c r="J59322" s="3"/>
      <c r="K59322" s="5"/>
      <c r="L59322" s="8"/>
      <c r="N59322" s="5"/>
      <c r="O59322" s="10"/>
      <c r="P59322" s="8"/>
    </row>
    <row r="59323" spans="1:16" s="2" customFormat="1" x14ac:dyDescent="0.15">
      <c r="A59323" s="3"/>
      <c r="B59323" s="3"/>
      <c r="J59323" s="3"/>
      <c r="K59323" s="5"/>
      <c r="L59323" s="8"/>
      <c r="N59323" s="5"/>
      <c r="O59323" s="10"/>
      <c r="P59323" s="8"/>
    </row>
    <row r="59324" spans="1:16" s="2" customFormat="1" x14ac:dyDescent="0.15">
      <c r="A59324" s="3"/>
      <c r="B59324" s="3"/>
      <c r="J59324" s="3"/>
      <c r="K59324" s="5"/>
      <c r="L59324" s="8"/>
      <c r="N59324" s="5"/>
      <c r="O59324" s="10"/>
      <c r="P59324" s="8"/>
    </row>
    <row r="59325" spans="1:16" s="2" customFormat="1" x14ac:dyDescent="0.15">
      <c r="A59325" s="3"/>
      <c r="B59325" s="3"/>
      <c r="J59325" s="3"/>
      <c r="K59325" s="5"/>
      <c r="L59325" s="8"/>
      <c r="N59325" s="5"/>
      <c r="O59325" s="10"/>
      <c r="P59325" s="8"/>
    </row>
    <row r="59326" spans="1:16" s="2" customFormat="1" x14ac:dyDescent="0.15">
      <c r="A59326" s="3"/>
      <c r="B59326" s="3"/>
      <c r="J59326" s="3"/>
      <c r="K59326" s="5"/>
      <c r="L59326" s="8"/>
      <c r="N59326" s="5"/>
      <c r="O59326" s="10"/>
      <c r="P59326" s="8"/>
    </row>
    <row r="59327" spans="1:16" s="2" customFormat="1" x14ac:dyDescent="0.15">
      <c r="A59327" s="3"/>
      <c r="B59327" s="3"/>
      <c r="J59327" s="3"/>
      <c r="K59327" s="5"/>
      <c r="L59327" s="8"/>
      <c r="N59327" s="5"/>
      <c r="O59327" s="10"/>
      <c r="P59327" s="8"/>
    </row>
    <row r="59328" spans="1:16" s="2" customFormat="1" x14ac:dyDescent="0.15">
      <c r="A59328" s="3"/>
      <c r="B59328" s="3"/>
      <c r="J59328" s="3"/>
      <c r="K59328" s="5"/>
      <c r="L59328" s="8"/>
      <c r="N59328" s="5"/>
      <c r="O59328" s="10"/>
      <c r="P59328" s="8"/>
    </row>
    <row r="59329" spans="1:16" s="2" customFormat="1" x14ac:dyDescent="0.15">
      <c r="A59329" s="3"/>
      <c r="B59329" s="3"/>
      <c r="J59329" s="3"/>
      <c r="K59329" s="5"/>
      <c r="L59329" s="8"/>
      <c r="N59329" s="5"/>
      <c r="O59329" s="10"/>
      <c r="P59329" s="8"/>
    </row>
    <row r="59330" spans="1:16" s="2" customFormat="1" x14ac:dyDescent="0.15">
      <c r="A59330" s="3"/>
      <c r="B59330" s="3"/>
      <c r="J59330" s="3"/>
      <c r="K59330" s="5"/>
      <c r="L59330" s="8"/>
      <c r="N59330" s="5"/>
      <c r="O59330" s="10"/>
      <c r="P59330" s="8"/>
    </row>
    <row r="59331" spans="1:16" s="2" customFormat="1" x14ac:dyDescent="0.15">
      <c r="A59331" s="3"/>
      <c r="B59331" s="3"/>
      <c r="J59331" s="3"/>
      <c r="K59331" s="5"/>
      <c r="L59331" s="8"/>
      <c r="N59331" s="5"/>
      <c r="O59331" s="10"/>
      <c r="P59331" s="8"/>
    </row>
    <row r="59332" spans="1:16" s="2" customFormat="1" x14ac:dyDescent="0.15">
      <c r="A59332" s="3"/>
      <c r="B59332" s="3"/>
      <c r="J59332" s="3"/>
      <c r="K59332" s="5"/>
      <c r="L59332" s="8"/>
      <c r="N59332" s="5"/>
      <c r="O59332" s="10"/>
      <c r="P59332" s="8"/>
    </row>
    <row r="59333" spans="1:16" s="2" customFormat="1" x14ac:dyDescent="0.15">
      <c r="A59333" s="3"/>
      <c r="B59333" s="3"/>
      <c r="J59333" s="3"/>
      <c r="K59333" s="5"/>
      <c r="L59333" s="8"/>
      <c r="N59333" s="5"/>
      <c r="O59333" s="10"/>
      <c r="P59333" s="8"/>
    </row>
    <row r="59334" spans="1:16" s="2" customFormat="1" x14ac:dyDescent="0.15">
      <c r="A59334" s="3"/>
      <c r="B59334" s="3"/>
      <c r="J59334" s="3"/>
      <c r="K59334" s="5"/>
      <c r="L59334" s="8"/>
      <c r="N59334" s="5"/>
      <c r="O59334" s="10"/>
      <c r="P59334" s="8"/>
    </row>
    <row r="59335" spans="1:16" s="2" customFormat="1" x14ac:dyDescent="0.15">
      <c r="A59335" s="3"/>
      <c r="B59335" s="3"/>
      <c r="J59335" s="3"/>
      <c r="K59335" s="5"/>
      <c r="L59335" s="8"/>
      <c r="N59335" s="5"/>
      <c r="O59335" s="10"/>
      <c r="P59335" s="8"/>
    </row>
    <row r="59336" spans="1:16" s="2" customFormat="1" x14ac:dyDescent="0.15">
      <c r="A59336" s="3"/>
      <c r="B59336" s="3"/>
      <c r="J59336" s="3"/>
      <c r="K59336" s="5"/>
      <c r="L59336" s="8"/>
      <c r="N59336" s="5"/>
      <c r="O59336" s="10"/>
      <c r="P59336" s="8"/>
    </row>
    <row r="59337" spans="1:16" s="2" customFormat="1" x14ac:dyDescent="0.15">
      <c r="A59337" s="3"/>
      <c r="B59337" s="3"/>
      <c r="J59337" s="3"/>
      <c r="K59337" s="5"/>
      <c r="L59337" s="8"/>
      <c r="N59337" s="5"/>
      <c r="O59337" s="10"/>
      <c r="P59337" s="8"/>
    </row>
    <row r="59338" spans="1:16" s="2" customFormat="1" x14ac:dyDescent="0.15">
      <c r="A59338" s="3"/>
      <c r="B59338" s="3"/>
      <c r="J59338" s="3"/>
      <c r="K59338" s="5"/>
      <c r="L59338" s="8"/>
      <c r="N59338" s="5"/>
      <c r="O59338" s="10"/>
      <c r="P59338" s="8"/>
    </row>
    <row r="59339" spans="1:16" s="2" customFormat="1" x14ac:dyDescent="0.15">
      <c r="A59339" s="3"/>
      <c r="B59339" s="3"/>
      <c r="J59339" s="3"/>
      <c r="K59339" s="5"/>
      <c r="L59339" s="8"/>
      <c r="N59339" s="5"/>
      <c r="O59339" s="10"/>
      <c r="P59339" s="8"/>
    </row>
    <row r="59340" spans="1:16" s="2" customFormat="1" x14ac:dyDescent="0.15">
      <c r="A59340" s="3"/>
      <c r="B59340" s="3"/>
      <c r="J59340" s="3"/>
      <c r="K59340" s="5"/>
      <c r="L59340" s="8"/>
      <c r="N59340" s="5"/>
      <c r="O59340" s="10"/>
      <c r="P59340" s="8"/>
    </row>
    <row r="59341" spans="1:16" s="2" customFormat="1" x14ac:dyDescent="0.15">
      <c r="A59341" s="3"/>
      <c r="B59341" s="3"/>
      <c r="J59341" s="3"/>
      <c r="K59341" s="5"/>
      <c r="L59341" s="8"/>
      <c r="N59341" s="5"/>
      <c r="O59341" s="10"/>
      <c r="P59341" s="8"/>
    </row>
    <row r="59342" spans="1:16" s="2" customFormat="1" x14ac:dyDescent="0.15">
      <c r="A59342" s="3"/>
      <c r="B59342" s="3"/>
      <c r="J59342" s="3"/>
      <c r="K59342" s="5"/>
      <c r="L59342" s="8"/>
      <c r="N59342" s="5"/>
      <c r="O59342" s="10"/>
      <c r="P59342" s="8"/>
    </row>
    <row r="59343" spans="1:16" s="2" customFormat="1" x14ac:dyDescent="0.15">
      <c r="A59343" s="3"/>
      <c r="B59343" s="3"/>
      <c r="J59343" s="3"/>
      <c r="K59343" s="5"/>
      <c r="L59343" s="8"/>
      <c r="N59343" s="5"/>
      <c r="O59343" s="10"/>
      <c r="P59343" s="8"/>
    </row>
    <row r="59344" spans="1:16" s="2" customFormat="1" x14ac:dyDescent="0.15">
      <c r="A59344" s="3"/>
      <c r="B59344" s="3"/>
      <c r="J59344" s="3"/>
      <c r="K59344" s="5"/>
      <c r="L59344" s="8"/>
      <c r="N59344" s="5"/>
      <c r="O59344" s="10"/>
      <c r="P59344" s="8"/>
    </row>
    <row r="59345" spans="1:16" s="2" customFormat="1" x14ac:dyDescent="0.15">
      <c r="A59345" s="3"/>
      <c r="B59345" s="3"/>
      <c r="J59345" s="3"/>
      <c r="K59345" s="5"/>
      <c r="L59345" s="8"/>
      <c r="N59345" s="5"/>
      <c r="O59345" s="10"/>
      <c r="P59345" s="8"/>
    </row>
    <row r="59346" spans="1:16" s="2" customFormat="1" x14ac:dyDescent="0.15">
      <c r="A59346" s="3"/>
      <c r="B59346" s="3"/>
      <c r="J59346" s="3"/>
      <c r="K59346" s="5"/>
      <c r="L59346" s="8"/>
      <c r="N59346" s="5"/>
      <c r="O59346" s="10"/>
      <c r="P59346" s="8"/>
    </row>
    <row r="59347" spans="1:16" s="2" customFormat="1" x14ac:dyDescent="0.15">
      <c r="A59347" s="3"/>
      <c r="B59347" s="3"/>
      <c r="J59347" s="3"/>
      <c r="K59347" s="5"/>
      <c r="L59347" s="8"/>
      <c r="N59347" s="5"/>
      <c r="O59347" s="10"/>
      <c r="P59347" s="8"/>
    </row>
    <row r="59348" spans="1:16" s="2" customFormat="1" x14ac:dyDescent="0.15">
      <c r="A59348" s="3"/>
      <c r="B59348" s="3"/>
      <c r="J59348" s="3"/>
      <c r="K59348" s="5"/>
      <c r="L59348" s="8"/>
      <c r="N59348" s="5"/>
      <c r="O59348" s="10"/>
      <c r="P59348" s="8"/>
    </row>
    <row r="59349" spans="1:16" s="2" customFormat="1" x14ac:dyDescent="0.15">
      <c r="A59349" s="3"/>
      <c r="B59349" s="3"/>
      <c r="J59349" s="3"/>
      <c r="K59349" s="5"/>
      <c r="L59349" s="8"/>
      <c r="N59349" s="5"/>
      <c r="O59349" s="10"/>
      <c r="P59349" s="8"/>
    </row>
    <row r="59350" spans="1:16" s="2" customFormat="1" x14ac:dyDescent="0.15">
      <c r="A59350" s="3"/>
      <c r="B59350" s="3"/>
      <c r="J59350" s="3"/>
      <c r="K59350" s="5"/>
      <c r="L59350" s="8"/>
      <c r="N59350" s="5"/>
      <c r="O59350" s="10"/>
      <c r="P59350" s="8"/>
    </row>
    <row r="59351" spans="1:16" s="2" customFormat="1" x14ac:dyDescent="0.15">
      <c r="A59351" s="3"/>
      <c r="B59351" s="3"/>
      <c r="J59351" s="3"/>
      <c r="K59351" s="5"/>
      <c r="L59351" s="8"/>
      <c r="N59351" s="5"/>
      <c r="O59351" s="10"/>
      <c r="P59351" s="8"/>
    </row>
    <row r="59352" spans="1:16" s="2" customFormat="1" x14ac:dyDescent="0.15">
      <c r="A59352" s="3"/>
      <c r="B59352" s="3"/>
      <c r="J59352" s="3"/>
      <c r="K59352" s="5"/>
      <c r="L59352" s="8"/>
      <c r="N59352" s="5"/>
      <c r="O59352" s="10"/>
      <c r="P59352" s="8"/>
    </row>
    <row r="59353" spans="1:16" s="2" customFormat="1" x14ac:dyDescent="0.15">
      <c r="A59353" s="3"/>
      <c r="B59353" s="3"/>
      <c r="J59353" s="3"/>
      <c r="K59353" s="5"/>
      <c r="L59353" s="8"/>
      <c r="N59353" s="5"/>
      <c r="O59353" s="10"/>
      <c r="P59353" s="8"/>
    </row>
    <row r="59354" spans="1:16" s="2" customFormat="1" x14ac:dyDescent="0.15">
      <c r="A59354" s="3"/>
      <c r="B59354" s="3"/>
      <c r="J59354" s="3"/>
      <c r="K59354" s="5"/>
      <c r="L59354" s="8"/>
      <c r="N59354" s="5"/>
      <c r="O59354" s="10"/>
      <c r="P59354" s="8"/>
    </row>
    <row r="59355" spans="1:16" s="2" customFormat="1" x14ac:dyDescent="0.15">
      <c r="A59355" s="3"/>
      <c r="B59355" s="3"/>
      <c r="J59355" s="3"/>
      <c r="K59355" s="5"/>
      <c r="L59355" s="8"/>
      <c r="N59355" s="5"/>
      <c r="O59355" s="10"/>
      <c r="P59355" s="8"/>
    </row>
    <row r="59356" spans="1:16" s="2" customFormat="1" x14ac:dyDescent="0.15">
      <c r="A59356" s="3"/>
      <c r="B59356" s="3"/>
      <c r="J59356" s="3"/>
      <c r="K59356" s="5"/>
      <c r="L59356" s="8"/>
      <c r="N59356" s="5"/>
      <c r="O59356" s="10"/>
      <c r="P59356" s="8"/>
    </row>
    <row r="59357" spans="1:16" s="2" customFormat="1" x14ac:dyDescent="0.15">
      <c r="A59357" s="3"/>
      <c r="B59357" s="3"/>
      <c r="J59357" s="3"/>
      <c r="K59357" s="5"/>
      <c r="L59357" s="8"/>
      <c r="N59357" s="5"/>
      <c r="O59357" s="10"/>
      <c r="P59357" s="8"/>
    </row>
    <row r="59358" spans="1:16" s="2" customFormat="1" x14ac:dyDescent="0.15">
      <c r="A59358" s="3"/>
      <c r="B59358" s="3"/>
      <c r="J59358" s="3"/>
      <c r="K59358" s="5"/>
      <c r="L59358" s="8"/>
      <c r="N59358" s="5"/>
      <c r="O59358" s="10"/>
      <c r="P59358" s="8"/>
    </row>
    <row r="59359" spans="1:16" s="2" customFormat="1" x14ac:dyDescent="0.15">
      <c r="A59359" s="3"/>
      <c r="B59359" s="3"/>
      <c r="J59359" s="3"/>
      <c r="K59359" s="5"/>
      <c r="L59359" s="8"/>
      <c r="N59359" s="5"/>
      <c r="O59359" s="10"/>
      <c r="P59359" s="8"/>
    </row>
    <row r="59360" spans="1:16" s="2" customFormat="1" x14ac:dyDescent="0.15">
      <c r="A59360" s="3"/>
      <c r="B59360" s="3"/>
      <c r="J59360" s="3"/>
      <c r="K59360" s="5"/>
      <c r="L59360" s="8"/>
      <c r="N59360" s="5"/>
      <c r="O59360" s="10"/>
      <c r="P59360" s="8"/>
    </row>
    <row r="59361" spans="1:16" s="2" customFormat="1" x14ac:dyDescent="0.15">
      <c r="A59361" s="3"/>
      <c r="B59361" s="3"/>
      <c r="J59361" s="3"/>
      <c r="K59361" s="5"/>
      <c r="L59361" s="8"/>
      <c r="N59361" s="5"/>
      <c r="O59361" s="10"/>
      <c r="P59361" s="8"/>
    </row>
    <row r="59362" spans="1:16" s="2" customFormat="1" x14ac:dyDescent="0.15">
      <c r="A59362" s="3"/>
      <c r="B59362" s="3"/>
      <c r="J59362" s="3"/>
      <c r="K59362" s="5"/>
      <c r="L59362" s="8"/>
      <c r="N59362" s="5"/>
      <c r="O59362" s="10"/>
      <c r="P59362" s="8"/>
    </row>
    <row r="59363" spans="1:16" s="2" customFormat="1" x14ac:dyDescent="0.15">
      <c r="A59363" s="3"/>
      <c r="B59363" s="3"/>
      <c r="J59363" s="3"/>
      <c r="K59363" s="5"/>
      <c r="L59363" s="8"/>
      <c r="N59363" s="5"/>
      <c r="O59363" s="10"/>
      <c r="P59363" s="8"/>
    </row>
    <row r="59364" spans="1:16" s="2" customFormat="1" x14ac:dyDescent="0.15">
      <c r="A59364" s="3"/>
      <c r="B59364" s="3"/>
      <c r="J59364" s="3"/>
      <c r="K59364" s="5"/>
      <c r="L59364" s="8"/>
      <c r="N59364" s="5"/>
      <c r="O59364" s="10"/>
      <c r="P59364" s="8"/>
    </row>
    <row r="59365" spans="1:16" s="2" customFormat="1" x14ac:dyDescent="0.15">
      <c r="A59365" s="3"/>
      <c r="B59365" s="3"/>
      <c r="J59365" s="3"/>
      <c r="K59365" s="5"/>
      <c r="L59365" s="8"/>
      <c r="N59365" s="5"/>
      <c r="O59365" s="10"/>
      <c r="P59365" s="8"/>
    </row>
    <row r="59366" spans="1:16" s="2" customFormat="1" x14ac:dyDescent="0.15">
      <c r="A59366" s="3"/>
      <c r="B59366" s="3"/>
      <c r="J59366" s="3"/>
      <c r="K59366" s="5"/>
      <c r="L59366" s="8"/>
      <c r="N59366" s="5"/>
      <c r="O59366" s="10"/>
      <c r="P59366" s="8"/>
    </row>
    <row r="59367" spans="1:16" s="2" customFormat="1" x14ac:dyDescent="0.15">
      <c r="A59367" s="3"/>
      <c r="B59367" s="3"/>
      <c r="J59367" s="3"/>
      <c r="K59367" s="5"/>
      <c r="L59367" s="8"/>
      <c r="N59367" s="5"/>
      <c r="O59367" s="10"/>
      <c r="P59367" s="8"/>
    </row>
    <row r="59368" spans="1:16" s="2" customFormat="1" x14ac:dyDescent="0.15">
      <c r="A59368" s="3"/>
      <c r="B59368" s="3"/>
      <c r="J59368" s="3"/>
      <c r="K59368" s="5"/>
      <c r="L59368" s="8"/>
      <c r="N59368" s="5"/>
      <c r="O59368" s="10"/>
      <c r="P59368" s="8"/>
    </row>
    <row r="59369" spans="1:16" s="2" customFormat="1" x14ac:dyDescent="0.15">
      <c r="A59369" s="3"/>
      <c r="B59369" s="3"/>
      <c r="J59369" s="3"/>
      <c r="K59369" s="5"/>
      <c r="L59369" s="8"/>
      <c r="N59369" s="5"/>
      <c r="O59369" s="10"/>
      <c r="P59369" s="8"/>
    </row>
    <row r="59370" spans="1:16" s="2" customFormat="1" x14ac:dyDescent="0.15">
      <c r="A59370" s="3"/>
      <c r="B59370" s="3"/>
      <c r="J59370" s="3"/>
      <c r="K59370" s="5"/>
      <c r="L59370" s="8"/>
      <c r="N59370" s="5"/>
      <c r="O59370" s="10"/>
      <c r="P59370" s="8"/>
    </row>
    <row r="59371" spans="1:16" s="2" customFormat="1" x14ac:dyDescent="0.15">
      <c r="A59371" s="3"/>
      <c r="B59371" s="3"/>
      <c r="J59371" s="3"/>
      <c r="K59371" s="5"/>
      <c r="L59371" s="8"/>
      <c r="N59371" s="5"/>
      <c r="O59371" s="10"/>
      <c r="P59371" s="8"/>
    </row>
    <row r="59372" spans="1:16" s="2" customFormat="1" x14ac:dyDescent="0.15">
      <c r="A59372" s="3"/>
      <c r="B59372" s="3"/>
      <c r="J59372" s="3"/>
      <c r="K59372" s="5"/>
      <c r="L59372" s="8"/>
      <c r="N59372" s="5"/>
      <c r="O59372" s="10"/>
      <c r="P59372" s="8"/>
    </row>
    <row r="59373" spans="1:16" s="2" customFormat="1" x14ac:dyDescent="0.15">
      <c r="A59373" s="3"/>
      <c r="B59373" s="3"/>
      <c r="J59373" s="3"/>
      <c r="K59373" s="5"/>
      <c r="L59373" s="8"/>
      <c r="N59373" s="5"/>
      <c r="O59373" s="10"/>
      <c r="P59373" s="8"/>
    </row>
    <row r="59374" spans="1:16" s="2" customFormat="1" x14ac:dyDescent="0.15">
      <c r="A59374" s="3"/>
      <c r="B59374" s="3"/>
      <c r="J59374" s="3"/>
      <c r="K59374" s="5"/>
      <c r="L59374" s="8"/>
      <c r="N59374" s="5"/>
      <c r="O59374" s="10"/>
      <c r="P59374" s="8"/>
    </row>
    <row r="59375" spans="1:16" s="2" customFormat="1" x14ac:dyDescent="0.15">
      <c r="A59375" s="3"/>
      <c r="B59375" s="3"/>
      <c r="J59375" s="3"/>
      <c r="K59375" s="5"/>
      <c r="L59375" s="8"/>
      <c r="N59375" s="5"/>
      <c r="O59375" s="10"/>
      <c r="P59375" s="8"/>
    </row>
    <row r="59376" spans="1:16" s="2" customFormat="1" x14ac:dyDescent="0.15">
      <c r="A59376" s="3"/>
      <c r="B59376" s="3"/>
      <c r="J59376" s="3"/>
      <c r="K59376" s="5"/>
      <c r="L59376" s="8"/>
      <c r="N59376" s="5"/>
      <c r="O59376" s="10"/>
      <c r="P59376" s="8"/>
    </row>
    <row r="59377" spans="1:16" s="2" customFormat="1" x14ac:dyDescent="0.15">
      <c r="A59377" s="3"/>
      <c r="B59377" s="3"/>
      <c r="J59377" s="3"/>
      <c r="K59377" s="5"/>
      <c r="L59377" s="8"/>
      <c r="N59377" s="5"/>
      <c r="O59377" s="10"/>
      <c r="P59377" s="8"/>
    </row>
    <row r="59378" spans="1:16" s="2" customFormat="1" x14ac:dyDescent="0.15">
      <c r="A59378" s="3"/>
      <c r="B59378" s="3"/>
      <c r="J59378" s="3"/>
      <c r="K59378" s="5"/>
      <c r="L59378" s="8"/>
      <c r="N59378" s="5"/>
      <c r="O59378" s="10"/>
      <c r="P59378" s="8"/>
    </row>
    <row r="59379" spans="1:16" s="2" customFormat="1" x14ac:dyDescent="0.15">
      <c r="A59379" s="3"/>
      <c r="B59379" s="3"/>
      <c r="J59379" s="3"/>
      <c r="K59379" s="5"/>
      <c r="L59379" s="8"/>
      <c r="N59379" s="5"/>
      <c r="O59379" s="10"/>
      <c r="P59379" s="8"/>
    </row>
    <row r="59380" spans="1:16" s="2" customFormat="1" x14ac:dyDescent="0.15">
      <c r="A59380" s="3"/>
      <c r="B59380" s="3"/>
      <c r="J59380" s="3"/>
      <c r="K59380" s="5"/>
      <c r="L59380" s="8"/>
      <c r="N59380" s="5"/>
      <c r="O59380" s="10"/>
      <c r="P59380" s="8"/>
    </row>
    <row r="59381" spans="1:16" s="2" customFormat="1" x14ac:dyDescent="0.15">
      <c r="A59381" s="3"/>
      <c r="B59381" s="3"/>
      <c r="J59381" s="3"/>
      <c r="K59381" s="5"/>
      <c r="L59381" s="8"/>
      <c r="N59381" s="5"/>
      <c r="O59381" s="10"/>
      <c r="P59381" s="8"/>
    </row>
    <row r="59382" spans="1:16" s="2" customFormat="1" x14ac:dyDescent="0.15">
      <c r="A59382" s="3"/>
      <c r="B59382" s="3"/>
      <c r="J59382" s="3"/>
      <c r="K59382" s="5"/>
      <c r="L59382" s="8"/>
      <c r="N59382" s="5"/>
      <c r="O59382" s="10"/>
      <c r="P59382" s="8"/>
    </row>
    <row r="59383" spans="1:16" s="2" customFormat="1" x14ac:dyDescent="0.15">
      <c r="A59383" s="3"/>
      <c r="B59383" s="3"/>
      <c r="J59383" s="3"/>
      <c r="K59383" s="5"/>
      <c r="L59383" s="8"/>
      <c r="N59383" s="5"/>
      <c r="O59383" s="10"/>
      <c r="P59383" s="8"/>
    </row>
    <row r="59384" spans="1:16" s="2" customFormat="1" x14ac:dyDescent="0.15">
      <c r="A59384" s="3"/>
      <c r="B59384" s="3"/>
      <c r="J59384" s="3"/>
      <c r="K59384" s="5"/>
      <c r="L59384" s="8"/>
      <c r="N59384" s="5"/>
      <c r="O59384" s="10"/>
      <c r="P59384" s="8"/>
    </row>
    <row r="59385" spans="1:16" s="2" customFormat="1" x14ac:dyDescent="0.15">
      <c r="A59385" s="3"/>
      <c r="B59385" s="3"/>
      <c r="J59385" s="3"/>
      <c r="K59385" s="5"/>
      <c r="L59385" s="8"/>
      <c r="N59385" s="5"/>
      <c r="O59385" s="10"/>
      <c r="P59385" s="8"/>
    </row>
    <row r="59386" spans="1:16" s="2" customFormat="1" x14ac:dyDescent="0.15">
      <c r="A59386" s="3"/>
      <c r="B59386" s="3"/>
      <c r="J59386" s="3"/>
      <c r="K59386" s="5"/>
      <c r="L59386" s="8"/>
      <c r="N59386" s="5"/>
      <c r="O59386" s="10"/>
      <c r="P59386" s="8"/>
    </row>
    <row r="59387" spans="1:16" s="2" customFormat="1" x14ac:dyDescent="0.15">
      <c r="A59387" s="3"/>
      <c r="B59387" s="3"/>
      <c r="J59387" s="3"/>
      <c r="K59387" s="5"/>
      <c r="L59387" s="8"/>
      <c r="N59387" s="5"/>
      <c r="O59387" s="10"/>
      <c r="P59387" s="8"/>
    </row>
    <row r="59388" spans="1:16" s="2" customFormat="1" x14ac:dyDescent="0.15">
      <c r="A59388" s="3"/>
      <c r="B59388" s="3"/>
      <c r="J59388" s="3"/>
      <c r="K59388" s="5"/>
      <c r="L59388" s="8"/>
      <c r="N59388" s="5"/>
      <c r="O59388" s="10"/>
      <c r="P59388" s="8"/>
    </row>
    <row r="59389" spans="1:16" s="2" customFormat="1" x14ac:dyDescent="0.15">
      <c r="A59389" s="3"/>
      <c r="B59389" s="3"/>
      <c r="J59389" s="3"/>
      <c r="K59389" s="5"/>
      <c r="L59389" s="8"/>
      <c r="N59389" s="5"/>
      <c r="O59389" s="10"/>
      <c r="P59389" s="8"/>
    </row>
    <row r="59390" spans="1:16" s="2" customFormat="1" x14ac:dyDescent="0.15">
      <c r="A59390" s="3"/>
      <c r="B59390" s="3"/>
      <c r="J59390" s="3"/>
      <c r="K59390" s="5"/>
      <c r="L59390" s="8"/>
      <c r="N59390" s="5"/>
      <c r="O59390" s="10"/>
      <c r="P59390" s="8"/>
    </row>
    <row r="59391" spans="1:16" s="2" customFormat="1" x14ac:dyDescent="0.15">
      <c r="A59391" s="3"/>
      <c r="B59391" s="3"/>
      <c r="J59391" s="3"/>
      <c r="K59391" s="5"/>
      <c r="L59391" s="8"/>
      <c r="N59391" s="5"/>
      <c r="O59391" s="10"/>
      <c r="P59391" s="8"/>
    </row>
    <row r="59392" spans="1:16" s="2" customFormat="1" x14ac:dyDescent="0.15">
      <c r="A59392" s="3"/>
      <c r="B59392" s="3"/>
      <c r="J59392" s="3"/>
      <c r="K59392" s="5"/>
      <c r="L59392" s="8"/>
      <c r="N59392" s="5"/>
      <c r="O59392" s="10"/>
      <c r="P59392" s="8"/>
    </row>
    <row r="59393" spans="1:16" s="2" customFormat="1" x14ac:dyDescent="0.15">
      <c r="A59393" s="3"/>
      <c r="B59393" s="3"/>
      <c r="J59393" s="3"/>
      <c r="K59393" s="5"/>
      <c r="L59393" s="8"/>
      <c r="N59393" s="5"/>
      <c r="O59393" s="10"/>
      <c r="P59393" s="8"/>
    </row>
    <row r="59394" spans="1:16" s="2" customFormat="1" x14ac:dyDescent="0.15">
      <c r="A59394" s="3"/>
      <c r="B59394" s="3"/>
      <c r="J59394" s="3"/>
      <c r="K59394" s="5"/>
      <c r="L59394" s="8"/>
      <c r="N59394" s="5"/>
      <c r="O59394" s="10"/>
      <c r="P59394" s="8"/>
    </row>
    <row r="59395" spans="1:16" s="2" customFormat="1" x14ac:dyDescent="0.15">
      <c r="A59395" s="3"/>
      <c r="B59395" s="3"/>
      <c r="J59395" s="3"/>
      <c r="K59395" s="5"/>
      <c r="L59395" s="8"/>
      <c r="N59395" s="5"/>
      <c r="O59395" s="10"/>
      <c r="P59395" s="8"/>
    </row>
    <row r="59396" spans="1:16" s="2" customFormat="1" x14ac:dyDescent="0.15">
      <c r="A59396" s="3"/>
      <c r="B59396" s="3"/>
      <c r="J59396" s="3"/>
      <c r="K59396" s="5"/>
      <c r="L59396" s="8"/>
      <c r="N59396" s="5"/>
      <c r="O59396" s="10"/>
      <c r="P59396" s="8"/>
    </row>
    <row r="59397" spans="1:16" s="2" customFormat="1" x14ac:dyDescent="0.15">
      <c r="A59397" s="3"/>
      <c r="B59397" s="3"/>
      <c r="J59397" s="3"/>
      <c r="K59397" s="5"/>
      <c r="L59397" s="8"/>
      <c r="N59397" s="5"/>
      <c r="O59397" s="10"/>
      <c r="P59397" s="8"/>
    </row>
    <row r="59398" spans="1:16" s="2" customFormat="1" x14ac:dyDescent="0.15">
      <c r="A59398" s="3"/>
      <c r="B59398" s="3"/>
      <c r="J59398" s="3"/>
      <c r="K59398" s="5"/>
      <c r="L59398" s="8"/>
      <c r="N59398" s="5"/>
      <c r="O59398" s="10"/>
      <c r="P59398" s="8"/>
    </row>
    <row r="59399" spans="1:16" s="2" customFormat="1" x14ac:dyDescent="0.15">
      <c r="A59399" s="3"/>
      <c r="B59399" s="3"/>
      <c r="J59399" s="3"/>
      <c r="K59399" s="5"/>
      <c r="L59399" s="8"/>
      <c r="N59399" s="5"/>
      <c r="O59399" s="10"/>
      <c r="P59399" s="8"/>
    </row>
    <row r="59400" spans="1:16" s="2" customFormat="1" x14ac:dyDescent="0.15">
      <c r="A59400" s="3"/>
      <c r="B59400" s="3"/>
      <c r="J59400" s="3"/>
      <c r="K59400" s="5"/>
      <c r="L59400" s="8"/>
      <c r="N59400" s="5"/>
      <c r="O59400" s="10"/>
      <c r="P59400" s="8"/>
    </row>
    <row r="59401" spans="1:16" s="2" customFormat="1" x14ac:dyDescent="0.15">
      <c r="A59401" s="3"/>
      <c r="B59401" s="3"/>
      <c r="J59401" s="3"/>
      <c r="K59401" s="5"/>
      <c r="L59401" s="8"/>
      <c r="N59401" s="5"/>
      <c r="O59401" s="10"/>
      <c r="P59401" s="8"/>
    </row>
    <row r="59402" spans="1:16" s="2" customFormat="1" x14ac:dyDescent="0.15">
      <c r="A59402" s="3"/>
      <c r="B59402" s="3"/>
      <c r="J59402" s="3"/>
      <c r="K59402" s="5"/>
      <c r="L59402" s="8"/>
      <c r="N59402" s="5"/>
      <c r="O59402" s="10"/>
      <c r="P59402" s="8"/>
    </row>
    <row r="59403" spans="1:16" s="2" customFormat="1" x14ac:dyDescent="0.15">
      <c r="A59403" s="3"/>
      <c r="B59403" s="3"/>
      <c r="J59403" s="3"/>
      <c r="K59403" s="5"/>
      <c r="L59403" s="8"/>
      <c r="N59403" s="5"/>
      <c r="O59403" s="10"/>
      <c r="P59403" s="8"/>
    </row>
    <row r="59404" spans="1:16" s="2" customFormat="1" x14ac:dyDescent="0.15">
      <c r="A59404" s="3"/>
      <c r="B59404" s="3"/>
      <c r="J59404" s="3"/>
      <c r="K59404" s="5"/>
      <c r="L59404" s="8"/>
      <c r="N59404" s="5"/>
      <c r="O59404" s="10"/>
      <c r="P59404" s="8"/>
    </row>
    <row r="59405" spans="1:16" s="2" customFormat="1" x14ac:dyDescent="0.15">
      <c r="A59405" s="3"/>
      <c r="B59405" s="3"/>
      <c r="J59405" s="3"/>
      <c r="K59405" s="5"/>
      <c r="L59405" s="8"/>
      <c r="N59405" s="5"/>
      <c r="O59405" s="10"/>
      <c r="P59405" s="8"/>
    </row>
    <row r="59406" spans="1:16" s="2" customFormat="1" x14ac:dyDescent="0.15">
      <c r="A59406" s="3"/>
      <c r="B59406" s="3"/>
      <c r="J59406" s="3"/>
      <c r="K59406" s="5"/>
      <c r="L59406" s="8"/>
      <c r="N59406" s="5"/>
      <c r="O59406" s="10"/>
      <c r="P59406" s="8"/>
    </row>
    <row r="59407" spans="1:16" s="2" customFormat="1" x14ac:dyDescent="0.15">
      <c r="A59407" s="3"/>
      <c r="B59407" s="3"/>
      <c r="J59407" s="3"/>
      <c r="K59407" s="5"/>
      <c r="L59407" s="8"/>
      <c r="N59407" s="5"/>
      <c r="O59407" s="10"/>
      <c r="P59407" s="8"/>
    </row>
    <row r="59408" spans="1:16" s="2" customFormat="1" x14ac:dyDescent="0.15">
      <c r="A59408" s="3"/>
      <c r="B59408" s="3"/>
      <c r="J59408" s="3"/>
      <c r="K59408" s="5"/>
      <c r="L59408" s="8"/>
      <c r="N59408" s="5"/>
      <c r="O59408" s="10"/>
      <c r="P59408" s="8"/>
    </row>
    <row r="59409" spans="1:16" s="2" customFormat="1" x14ac:dyDescent="0.15">
      <c r="A59409" s="3"/>
      <c r="B59409" s="3"/>
      <c r="J59409" s="3"/>
      <c r="K59409" s="5"/>
      <c r="L59409" s="8"/>
      <c r="N59409" s="5"/>
      <c r="O59409" s="10"/>
      <c r="P59409" s="8"/>
    </row>
    <row r="59410" spans="1:16" s="2" customFormat="1" x14ac:dyDescent="0.15">
      <c r="A59410" s="3"/>
      <c r="B59410" s="3"/>
      <c r="J59410" s="3"/>
      <c r="K59410" s="5"/>
      <c r="L59410" s="8"/>
      <c r="N59410" s="5"/>
      <c r="O59410" s="10"/>
      <c r="P59410" s="8"/>
    </row>
    <row r="59411" spans="1:16" s="2" customFormat="1" x14ac:dyDescent="0.15">
      <c r="A59411" s="3"/>
      <c r="B59411" s="3"/>
      <c r="J59411" s="3"/>
      <c r="K59411" s="5"/>
      <c r="L59411" s="8"/>
      <c r="N59411" s="5"/>
      <c r="O59411" s="10"/>
      <c r="P59411" s="8"/>
    </row>
    <row r="59412" spans="1:16" s="2" customFormat="1" x14ac:dyDescent="0.15">
      <c r="A59412" s="3"/>
      <c r="B59412" s="3"/>
      <c r="J59412" s="3"/>
      <c r="K59412" s="5"/>
      <c r="L59412" s="8"/>
      <c r="N59412" s="5"/>
      <c r="O59412" s="10"/>
      <c r="P59412" s="8"/>
    </row>
    <row r="59413" spans="1:16" s="2" customFormat="1" x14ac:dyDescent="0.15">
      <c r="A59413" s="3"/>
      <c r="B59413" s="3"/>
      <c r="J59413" s="3"/>
      <c r="K59413" s="5"/>
      <c r="L59413" s="8"/>
      <c r="N59413" s="5"/>
      <c r="O59413" s="10"/>
      <c r="P59413" s="8"/>
    </row>
    <row r="59414" spans="1:16" s="2" customFormat="1" x14ac:dyDescent="0.15">
      <c r="A59414" s="3"/>
      <c r="B59414" s="3"/>
      <c r="J59414" s="3"/>
      <c r="K59414" s="5"/>
      <c r="L59414" s="8"/>
      <c r="N59414" s="5"/>
      <c r="O59414" s="10"/>
      <c r="P59414" s="8"/>
    </row>
    <row r="59415" spans="1:16" s="2" customFormat="1" x14ac:dyDescent="0.15">
      <c r="A59415" s="3"/>
      <c r="B59415" s="3"/>
      <c r="J59415" s="3"/>
      <c r="K59415" s="5"/>
      <c r="L59415" s="8"/>
      <c r="N59415" s="5"/>
      <c r="O59415" s="10"/>
      <c r="P59415" s="8"/>
    </row>
    <row r="59416" spans="1:16" s="2" customFormat="1" x14ac:dyDescent="0.15">
      <c r="A59416" s="3"/>
      <c r="B59416" s="3"/>
      <c r="J59416" s="3"/>
      <c r="K59416" s="5"/>
      <c r="L59416" s="8"/>
      <c r="N59416" s="5"/>
      <c r="O59416" s="10"/>
      <c r="P59416" s="8"/>
    </row>
    <row r="59417" spans="1:16" s="2" customFormat="1" x14ac:dyDescent="0.15">
      <c r="A59417" s="3"/>
      <c r="B59417" s="3"/>
      <c r="J59417" s="3"/>
      <c r="K59417" s="5"/>
      <c r="L59417" s="8"/>
      <c r="N59417" s="5"/>
      <c r="O59417" s="10"/>
      <c r="P59417" s="8"/>
    </row>
    <row r="59418" spans="1:16" s="2" customFormat="1" x14ac:dyDescent="0.15">
      <c r="A59418" s="3"/>
      <c r="B59418" s="3"/>
      <c r="J59418" s="3"/>
      <c r="K59418" s="5"/>
      <c r="L59418" s="8"/>
      <c r="N59418" s="5"/>
      <c r="O59418" s="10"/>
      <c r="P59418" s="8"/>
    </row>
    <row r="59419" spans="1:16" s="2" customFormat="1" x14ac:dyDescent="0.15">
      <c r="A59419" s="3"/>
      <c r="B59419" s="3"/>
      <c r="J59419" s="3"/>
      <c r="K59419" s="5"/>
      <c r="L59419" s="8"/>
      <c r="N59419" s="5"/>
      <c r="O59419" s="10"/>
      <c r="P59419" s="8"/>
    </row>
    <row r="59420" spans="1:16" s="2" customFormat="1" x14ac:dyDescent="0.15">
      <c r="A59420" s="3"/>
      <c r="B59420" s="3"/>
      <c r="J59420" s="3"/>
      <c r="K59420" s="5"/>
      <c r="L59420" s="8"/>
      <c r="N59420" s="5"/>
      <c r="O59420" s="10"/>
      <c r="P59420" s="8"/>
    </row>
    <row r="59421" spans="1:16" s="2" customFormat="1" x14ac:dyDescent="0.15">
      <c r="A59421" s="3"/>
      <c r="B59421" s="3"/>
      <c r="J59421" s="3"/>
      <c r="K59421" s="5"/>
      <c r="L59421" s="8"/>
      <c r="N59421" s="5"/>
      <c r="O59421" s="10"/>
      <c r="P59421" s="8"/>
    </row>
    <row r="59422" spans="1:16" s="2" customFormat="1" x14ac:dyDescent="0.15">
      <c r="A59422" s="3"/>
      <c r="B59422" s="3"/>
      <c r="J59422" s="3"/>
      <c r="K59422" s="5"/>
      <c r="L59422" s="8"/>
      <c r="N59422" s="5"/>
      <c r="O59422" s="10"/>
      <c r="P59422" s="8"/>
    </row>
    <row r="59423" spans="1:16" s="2" customFormat="1" x14ac:dyDescent="0.15">
      <c r="A59423" s="3"/>
      <c r="B59423" s="3"/>
      <c r="J59423" s="3"/>
      <c r="K59423" s="5"/>
      <c r="L59423" s="8"/>
      <c r="N59423" s="5"/>
      <c r="O59423" s="10"/>
      <c r="P59423" s="8"/>
    </row>
    <row r="59424" spans="1:16" s="2" customFormat="1" x14ac:dyDescent="0.15">
      <c r="A59424" s="3"/>
      <c r="B59424" s="3"/>
      <c r="J59424" s="3"/>
      <c r="K59424" s="5"/>
      <c r="L59424" s="8"/>
      <c r="N59424" s="5"/>
      <c r="O59424" s="10"/>
      <c r="P59424" s="8"/>
    </row>
    <row r="59425" spans="1:16" s="2" customFormat="1" x14ac:dyDescent="0.15">
      <c r="A59425" s="3"/>
      <c r="B59425" s="3"/>
      <c r="J59425" s="3"/>
      <c r="K59425" s="5"/>
      <c r="L59425" s="8"/>
      <c r="N59425" s="5"/>
      <c r="O59425" s="10"/>
      <c r="P59425" s="8"/>
    </row>
    <row r="59426" spans="1:16" s="2" customFormat="1" x14ac:dyDescent="0.15">
      <c r="A59426" s="3"/>
      <c r="B59426" s="3"/>
      <c r="J59426" s="3"/>
      <c r="K59426" s="5"/>
      <c r="L59426" s="8"/>
      <c r="N59426" s="5"/>
      <c r="O59426" s="10"/>
      <c r="P59426" s="8"/>
    </row>
    <row r="59427" spans="1:16" s="2" customFormat="1" x14ac:dyDescent="0.15">
      <c r="A59427" s="3"/>
      <c r="B59427" s="3"/>
      <c r="J59427" s="3"/>
      <c r="K59427" s="5"/>
      <c r="L59427" s="8"/>
      <c r="N59427" s="5"/>
      <c r="O59427" s="10"/>
      <c r="P59427" s="8"/>
    </row>
    <row r="59428" spans="1:16" s="2" customFormat="1" x14ac:dyDescent="0.15">
      <c r="A59428" s="3"/>
      <c r="B59428" s="3"/>
      <c r="J59428" s="3"/>
      <c r="K59428" s="5"/>
      <c r="L59428" s="8"/>
      <c r="N59428" s="5"/>
      <c r="O59428" s="10"/>
      <c r="P59428" s="8"/>
    </row>
    <row r="59429" spans="1:16" s="2" customFormat="1" x14ac:dyDescent="0.15">
      <c r="A59429" s="3"/>
      <c r="B59429" s="3"/>
      <c r="J59429" s="3"/>
      <c r="K59429" s="5"/>
      <c r="L59429" s="8"/>
      <c r="N59429" s="5"/>
      <c r="O59429" s="10"/>
      <c r="P59429" s="8"/>
    </row>
    <row r="59430" spans="1:16" s="2" customFormat="1" x14ac:dyDescent="0.15">
      <c r="A59430" s="3"/>
      <c r="B59430" s="3"/>
      <c r="J59430" s="3"/>
      <c r="K59430" s="5"/>
      <c r="L59430" s="8"/>
      <c r="N59430" s="5"/>
      <c r="O59430" s="10"/>
      <c r="P59430" s="8"/>
    </row>
    <row r="59431" spans="1:16" s="2" customFormat="1" x14ac:dyDescent="0.15">
      <c r="A59431" s="3"/>
      <c r="B59431" s="3"/>
      <c r="J59431" s="3"/>
      <c r="K59431" s="5"/>
      <c r="L59431" s="8"/>
      <c r="N59431" s="5"/>
      <c r="O59431" s="10"/>
      <c r="P59431" s="8"/>
    </row>
    <row r="59432" spans="1:16" s="2" customFormat="1" x14ac:dyDescent="0.15">
      <c r="A59432" s="3"/>
      <c r="B59432" s="3"/>
      <c r="J59432" s="3"/>
      <c r="K59432" s="5"/>
      <c r="L59432" s="8"/>
      <c r="N59432" s="5"/>
      <c r="O59432" s="10"/>
      <c r="P59432" s="8"/>
    </row>
    <row r="59433" spans="1:16" s="2" customFormat="1" x14ac:dyDescent="0.15">
      <c r="A59433" s="3"/>
      <c r="B59433" s="3"/>
      <c r="J59433" s="3"/>
      <c r="K59433" s="5"/>
      <c r="L59433" s="8"/>
      <c r="N59433" s="5"/>
      <c r="O59433" s="10"/>
      <c r="P59433" s="8"/>
    </row>
    <row r="59434" spans="1:16" s="2" customFormat="1" x14ac:dyDescent="0.15">
      <c r="A59434" s="3"/>
      <c r="B59434" s="3"/>
      <c r="J59434" s="3"/>
      <c r="K59434" s="5"/>
      <c r="L59434" s="8"/>
      <c r="N59434" s="5"/>
      <c r="O59434" s="10"/>
      <c r="P59434" s="8"/>
    </row>
    <row r="59435" spans="1:16" s="2" customFormat="1" x14ac:dyDescent="0.15">
      <c r="A59435" s="3"/>
      <c r="B59435" s="3"/>
      <c r="J59435" s="3"/>
      <c r="K59435" s="5"/>
      <c r="L59435" s="8"/>
      <c r="N59435" s="5"/>
      <c r="O59435" s="10"/>
      <c r="P59435" s="8"/>
    </row>
    <row r="59436" spans="1:16" s="2" customFormat="1" x14ac:dyDescent="0.15">
      <c r="A59436" s="3"/>
      <c r="B59436" s="3"/>
      <c r="J59436" s="3"/>
      <c r="K59436" s="5"/>
      <c r="L59436" s="8"/>
      <c r="N59436" s="5"/>
      <c r="O59436" s="10"/>
      <c r="P59436" s="8"/>
    </row>
    <row r="59437" spans="1:16" s="2" customFormat="1" x14ac:dyDescent="0.15">
      <c r="A59437" s="3"/>
      <c r="B59437" s="3"/>
      <c r="J59437" s="3"/>
      <c r="K59437" s="5"/>
      <c r="L59437" s="8"/>
      <c r="N59437" s="5"/>
      <c r="O59437" s="10"/>
      <c r="P59437" s="8"/>
    </row>
    <row r="59438" spans="1:16" s="2" customFormat="1" x14ac:dyDescent="0.15">
      <c r="A59438" s="3"/>
      <c r="B59438" s="3"/>
      <c r="J59438" s="3"/>
      <c r="K59438" s="5"/>
      <c r="L59438" s="8"/>
      <c r="N59438" s="5"/>
      <c r="O59438" s="10"/>
      <c r="P59438" s="8"/>
    </row>
    <row r="59439" spans="1:16" s="2" customFormat="1" x14ac:dyDescent="0.15">
      <c r="A59439" s="3"/>
      <c r="B59439" s="3"/>
      <c r="J59439" s="3"/>
      <c r="K59439" s="5"/>
      <c r="L59439" s="8"/>
      <c r="N59439" s="5"/>
      <c r="O59439" s="10"/>
      <c r="P59439" s="8"/>
    </row>
    <row r="59440" spans="1:16" s="2" customFormat="1" x14ac:dyDescent="0.15">
      <c r="A59440" s="3"/>
      <c r="B59440" s="3"/>
      <c r="J59440" s="3"/>
      <c r="K59440" s="5"/>
      <c r="L59440" s="8"/>
      <c r="N59440" s="5"/>
      <c r="O59440" s="10"/>
      <c r="P59440" s="8"/>
    </row>
    <row r="59441" spans="1:16" s="2" customFormat="1" x14ac:dyDescent="0.15">
      <c r="A59441" s="3"/>
      <c r="B59441" s="3"/>
      <c r="J59441" s="3"/>
      <c r="K59441" s="5"/>
      <c r="L59441" s="8"/>
      <c r="N59441" s="5"/>
      <c r="O59441" s="10"/>
      <c r="P59441" s="8"/>
    </row>
    <row r="59442" spans="1:16" s="2" customFormat="1" x14ac:dyDescent="0.15">
      <c r="A59442" s="3"/>
      <c r="B59442" s="3"/>
      <c r="J59442" s="3"/>
      <c r="K59442" s="5"/>
      <c r="L59442" s="8"/>
      <c r="N59442" s="5"/>
      <c r="O59442" s="10"/>
      <c r="P59442" s="8"/>
    </row>
    <row r="59443" spans="1:16" s="2" customFormat="1" x14ac:dyDescent="0.15">
      <c r="A59443" s="3"/>
      <c r="B59443" s="3"/>
      <c r="J59443" s="3"/>
      <c r="K59443" s="5"/>
      <c r="L59443" s="8"/>
      <c r="N59443" s="5"/>
      <c r="O59443" s="10"/>
      <c r="P59443" s="8"/>
    </row>
    <row r="59444" spans="1:16" s="2" customFormat="1" x14ac:dyDescent="0.15">
      <c r="A59444" s="3"/>
      <c r="B59444" s="3"/>
      <c r="J59444" s="3"/>
      <c r="K59444" s="5"/>
      <c r="L59444" s="8"/>
      <c r="N59444" s="5"/>
      <c r="O59444" s="10"/>
      <c r="P59444" s="8"/>
    </row>
    <row r="59445" spans="1:16" s="2" customFormat="1" x14ac:dyDescent="0.15">
      <c r="A59445" s="3"/>
      <c r="B59445" s="3"/>
      <c r="J59445" s="3"/>
      <c r="K59445" s="5"/>
      <c r="L59445" s="8"/>
      <c r="N59445" s="5"/>
      <c r="O59445" s="10"/>
      <c r="P59445" s="8"/>
    </row>
    <row r="59446" spans="1:16" s="2" customFormat="1" x14ac:dyDescent="0.15">
      <c r="A59446" s="3"/>
      <c r="B59446" s="3"/>
      <c r="J59446" s="3"/>
      <c r="K59446" s="5"/>
      <c r="L59446" s="8"/>
      <c r="N59446" s="5"/>
      <c r="O59446" s="10"/>
      <c r="P59446" s="8"/>
    </row>
    <row r="59447" spans="1:16" s="2" customFormat="1" x14ac:dyDescent="0.15">
      <c r="A59447" s="3"/>
      <c r="B59447" s="3"/>
      <c r="J59447" s="3"/>
      <c r="K59447" s="5"/>
      <c r="L59447" s="8"/>
      <c r="N59447" s="5"/>
      <c r="O59447" s="10"/>
      <c r="P59447" s="8"/>
    </row>
    <row r="59448" spans="1:16" s="2" customFormat="1" x14ac:dyDescent="0.15">
      <c r="A59448" s="3"/>
      <c r="B59448" s="3"/>
      <c r="J59448" s="3"/>
      <c r="K59448" s="5"/>
      <c r="L59448" s="8"/>
      <c r="N59448" s="5"/>
      <c r="O59448" s="10"/>
      <c r="P59448" s="8"/>
    </row>
    <row r="59449" spans="1:16" s="2" customFormat="1" x14ac:dyDescent="0.15">
      <c r="A59449" s="3"/>
      <c r="B59449" s="3"/>
      <c r="J59449" s="3"/>
      <c r="K59449" s="5"/>
      <c r="L59449" s="8"/>
      <c r="N59449" s="5"/>
      <c r="O59449" s="10"/>
      <c r="P59449" s="8"/>
    </row>
    <row r="59450" spans="1:16" s="2" customFormat="1" x14ac:dyDescent="0.15">
      <c r="A59450" s="3"/>
      <c r="B59450" s="3"/>
      <c r="J59450" s="3"/>
      <c r="K59450" s="5"/>
      <c r="L59450" s="8"/>
      <c r="N59450" s="5"/>
      <c r="O59450" s="10"/>
      <c r="P59450" s="8"/>
    </row>
    <row r="59451" spans="1:16" s="2" customFormat="1" x14ac:dyDescent="0.15">
      <c r="A59451" s="3"/>
      <c r="B59451" s="3"/>
      <c r="J59451" s="3"/>
      <c r="K59451" s="5"/>
      <c r="L59451" s="8"/>
      <c r="N59451" s="5"/>
      <c r="O59451" s="10"/>
      <c r="P59451" s="8"/>
    </row>
    <row r="59452" spans="1:16" s="2" customFormat="1" x14ac:dyDescent="0.15">
      <c r="A59452" s="3"/>
      <c r="B59452" s="3"/>
      <c r="J59452" s="3"/>
      <c r="K59452" s="5"/>
      <c r="L59452" s="8"/>
      <c r="N59452" s="5"/>
      <c r="O59452" s="10"/>
      <c r="P59452" s="8"/>
    </row>
    <row r="59453" spans="1:16" s="2" customFormat="1" x14ac:dyDescent="0.15">
      <c r="A59453" s="3"/>
      <c r="B59453" s="3"/>
      <c r="J59453" s="3"/>
      <c r="K59453" s="5"/>
      <c r="L59453" s="8"/>
      <c r="N59453" s="5"/>
      <c r="O59453" s="10"/>
      <c r="P59453" s="8"/>
    </row>
    <row r="59454" spans="1:16" s="2" customFormat="1" x14ac:dyDescent="0.15">
      <c r="A59454" s="3"/>
      <c r="B59454" s="3"/>
      <c r="J59454" s="3"/>
      <c r="K59454" s="5"/>
      <c r="L59454" s="8"/>
      <c r="N59454" s="5"/>
      <c r="O59454" s="10"/>
      <c r="P59454" s="8"/>
    </row>
    <row r="59455" spans="1:16" s="2" customFormat="1" x14ac:dyDescent="0.15">
      <c r="A59455" s="3"/>
      <c r="B59455" s="3"/>
      <c r="J59455" s="3"/>
      <c r="K59455" s="5"/>
      <c r="L59455" s="8"/>
      <c r="N59455" s="5"/>
      <c r="O59455" s="10"/>
      <c r="P59455" s="8"/>
    </row>
    <row r="59456" spans="1:16" s="2" customFormat="1" x14ac:dyDescent="0.15">
      <c r="A59456" s="3"/>
      <c r="B59456" s="3"/>
      <c r="J59456" s="3"/>
      <c r="K59456" s="5"/>
      <c r="L59456" s="8"/>
      <c r="N59456" s="5"/>
      <c r="O59456" s="10"/>
      <c r="P59456" s="8"/>
    </row>
    <row r="59457" spans="1:16" s="2" customFormat="1" x14ac:dyDescent="0.15">
      <c r="A59457" s="3"/>
      <c r="B59457" s="3"/>
      <c r="J59457" s="3"/>
      <c r="K59457" s="5"/>
      <c r="L59457" s="8"/>
      <c r="N59457" s="5"/>
      <c r="O59457" s="10"/>
      <c r="P59457" s="8"/>
    </row>
    <row r="59458" spans="1:16" s="2" customFormat="1" x14ac:dyDescent="0.15">
      <c r="A59458" s="3"/>
      <c r="B59458" s="3"/>
      <c r="J59458" s="3"/>
      <c r="K59458" s="5"/>
      <c r="L59458" s="8"/>
      <c r="N59458" s="5"/>
      <c r="O59458" s="10"/>
      <c r="P59458" s="8"/>
    </row>
    <row r="59459" spans="1:16" s="2" customFormat="1" x14ac:dyDescent="0.15">
      <c r="A59459" s="3"/>
      <c r="B59459" s="3"/>
      <c r="J59459" s="3"/>
      <c r="K59459" s="5"/>
      <c r="L59459" s="8"/>
      <c r="N59459" s="5"/>
      <c r="O59459" s="10"/>
      <c r="P59459" s="8"/>
    </row>
    <row r="59460" spans="1:16" s="2" customFormat="1" x14ac:dyDescent="0.15">
      <c r="A59460" s="3"/>
      <c r="B59460" s="3"/>
      <c r="J59460" s="3"/>
      <c r="K59460" s="5"/>
      <c r="L59460" s="8"/>
      <c r="N59460" s="5"/>
      <c r="O59460" s="10"/>
      <c r="P59460" s="8"/>
    </row>
    <row r="59461" spans="1:16" s="2" customFormat="1" x14ac:dyDescent="0.15">
      <c r="A59461" s="3"/>
      <c r="B59461" s="3"/>
      <c r="J59461" s="3"/>
      <c r="K59461" s="5"/>
      <c r="L59461" s="8"/>
      <c r="N59461" s="5"/>
      <c r="O59461" s="10"/>
      <c r="P59461" s="8"/>
    </row>
    <row r="59462" spans="1:16" s="2" customFormat="1" x14ac:dyDescent="0.15">
      <c r="A59462" s="3"/>
      <c r="B59462" s="3"/>
      <c r="J59462" s="3"/>
      <c r="K59462" s="5"/>
      <c r="L59462" s="8"/>
      <c r="N59462" s="5"/>
      <c r="O59462" s="10"/>
      <c r="P59462" s="8"/>
    </row>
    <row r="59463" spans="1:16" s="2" customFormat="1" x14ac:dyDescent="0.15">
      <c r="A59463" s="3"/>
      <c r="B59463" s="3"/>
      <c r="J59463" s="3"/>
      <c r="K59463" s="5"/>
      <c r="L59463" s="8"/>
      <c r="N59463" s="5"/>
      <c r="O59463" s="10"/>
      <c r="P59463" s="8"/>
    </row>
    <row r="59464" spans="1:16" s="2" customFormat="1" x14ac:dyDescent="0.15">
      <c r="A59464" s="3"/>
      <c r="B59464" s="3"/>
      <c r="J59464" s="3"/>
      <c r="K59464" s="5"/>
      <c r="L59464" s="8"/>
      <c r="N59464" s="5"/>
      <c r="O59464" s="10"/>
      <c r="P59464" s="8"/>
    </row>
    <row r="59465" spans="1:16" s="2" customFormat="1" x14ac:dyDescent="0.15">
      <c r="A59465" s="3"/>
      <c r="B59465" s="3"/>
      <c r="J59465" s="3"/>
      <c r="K59465" s="5"/>
      <c r="L59465" s="8"/>
      <c r="N59465" s="5"/>
      <c r="O59465" s="10"/>
      <c r="P59465" s="8"/>
    </row>
    <row r="59466" spans="1:16" s="2" customFormat="1" x14ac:dyDescent="0.15">
      <c r="A59466" s="3"/>
      <c r="B59466" s="3"/>
      <c r="J59466" s="3"/>
      <c r="K59466" s="5"/>
      <c r="L59466" s="8"/>
      <c r="N59466" s="5"/>
      <c r="O59466" s="10"/>
      <c r="P59466" s="8"/>
    </row>
    <row r="59467" spans="1:16" s="2" customFormat="1" x14ac:dyDescent="0.15">
      <c r="A59467" s="3"/>
      <c r="B59467" s="3"/>
      <c r="J59467" s="3"/>
      <c r="K59467" s="5"/>
      <c r="L59467" s="8"/>
      <c r="N59467" s="5"/>
      <c r="O59467" s="10"/>
      <c r="P59467" s="8"/>
    </row>
    <row r="59468" spans="1:16" s="2" customFormat="1" x14ac:dyDescent="0.15">
      <c r="A59468" s="3"/>
      <c r="B59468" s="3"/>
      <c r="J59468" s="3"/>
      <c r="K59468" s="5"/>
      <c r="L59468" s="8"/>
      <c r="N59468" s="5"/>
      <c r="O59468" s="10"/>
      <c r="P59468" s="8"/>
    </row>
    <row r="59469" spans="1:16" s="2" customFormat="1" x14ac:dyDescent="0.15">
      <c r="A59469" s="3"/>
      <c r="B59469" s="3"/>
      <c r="J59469" s="3"/>
      <c r="K59469" s="5"/>
      <c r="L59469" s="8"/>
      <c r="N59469" s="5"/>
      <c r="O59469" s="10"/>
      <c r="P59469" s="8"/>
    </row>
    <row r="59470" spans="1:16" s="2" customFormat="1" x14ac:dyDescent="0.15">
      <c r="A59470" s="3"/>
      <c r="B59470" s="3"/>
      <c r="J59470" s="3"/>
      <c r="K59470" s="5"/>
      <c r="L59470" s="8"/>
      <c r="N59470" s="5"/>
      <c r="O59470" s="10"/>
      <c r="P59470" s="8"/>
    </row>
    <row r="59471" spans="1:16" s="2" customFormat="1" x14ac:dyDescent="0.15">
      <c r="A59471" s="3"/>
      <c r="B59471" s="3"/>
      <c r="J59471" s="3"/>
      <c r="K59471" s="5"/>
      <c r="L59471" s="8"/>
      <c r="N59471" s="5"/>
      <c r="O59471" s="10"/>
      <c r="P59471" s="8"/>
    </row>
    <row r="59472" spans="1:16" s="2" customFormat="1" x14ac:dyDescent="0.15">
      <c r="A59472" s="3"/>
      <c r="B59472" s="3"/>
      <c r="J59472" s="3"/>
      <c r="K59472" s="5"/>
      <c r="L59472" s="8"/>
      <c r="N59472" s="5"/>
      <c r="O59472" s="10"/>
      <c r="P59472" s="8"/>
    </row>
    <row r="59473" spans="1:16" s="2" customFormat="1" x14ac:dyDescent="0.15">
      <c r="A59473" s="3"/>
      <c r="B59473" s="3"/>
      <c r="J59473" s="3"/>
      <c r="K59473" s="5"/>
      <c r="L59473" s="8"/>
      <c r="N59473" s="5"/>
      <c r="O59473" s="10"/>
      <c r="P59473" s="8"/>
    </row>
    <row r="59474" spans="1:16" s="2" customFormat="1" x14ac:dyDescent="0.15">
      <c r="A59474" s="3"/>
      <c r="B59474" s="3"/>
      <c r="J59474" s="3"/>
      <c r="K59474" s="5"/>
      <c r="L59474" s="8"/>
      <c r="N59474" s="5"/>
      <c r="O59474" s="10"/>
      <c r="P59474" s="8"/>
    </row>
    <row r="59475" spans="1:16" s="2" customFormat="1" x14ac:dyDescent="0.15">
      <c r="A59475" s="3"/>
      <c r="B59475" s="3"/>
      <c r="J59475" s="3"/>
      <c r="K59475" s="5"/>
      <c r="L59475" s="8"/>
      <c r="N59475" s="5"/>
      <c r="O59475" s="10"/>
      <c r="P59475" s="8"/>
    </row>
    <row r="59476" spans="1:16" s="2" customFormat="1" x14ac:dyDescent="0.15">
      <c r="A59476" s="3"/>
      <c r="B59476" s="3"/>
      <c r="J59476" s="3"/>
      <c r="K59476" s="5"/>
      <c r="L59476" s="8"/>
      <c r="N59476" s="5"/>
      <c r="O59476" s="10"/>
      <c r="P59476" s="8"/>
    </row>
    <row r="59477" spans="1:16" s="2" customFormat="1" x14ac:dyDescent="0.15">
      <c r="A59477" s="3"/>
      <c r="B59477" s="3"/>
      <c r="J59477" s="3"/>
      <c r="K59477" s="5"/>
      <c r="L59477" s="8"/>
      <c r="N59477" s="5"/>
      <c r="O59477" s="10"/>
      <c r="P59477" s="8"/>
    </row>
    <row r="59478" spans="1:16" s="2" customFormat="1" x14ac:dyDescent="0.15">
      <c r="A59478" s="3"/>
      <c r="B59478" s="3"/>
      <c r="J59478" s="3"/>
      <c r="K59478" s="5"/>
      <c r="L59478" s="8"/>
      <c r="N59478" s="5"/>
      <c r="O59478" s="10"/>
      <c r="P59478" s="8"/>
    </row>
    <row r="59479" spans="1:16" s="2" customFormat="1" x14ac:dyDescent="0.15">
      <c r="A59479" s="3"/>
      <c r="B59479" s="3"/>
      <c r="J59479" s="3"/>
      <c r="K59479" s="5"/>
      <c r="L59479" s="8"/>
      <c r="N59479" s="5"/>
      <c r="O59479" s="10"/>
      <c r="P59479" s="8"/>
    </row>
    <row r="59480" spans="1:16" s="2" customFormat="1" x14ac:dyDescent="0.15">
      <c r="A59480" s="3"/>
      <c r="B59480" s="3"/>
      <c r="J59480" s="3"/>
      <c r="K59480" s="5"/>
      <c r="L59480" s="8"/>
      <c r="N59480" s="5"/>
      <c r="O59480" s="10"/>
      <c r="P59480" s="8"/>
    </row>
    <row r="59481" spans="1:16" s="2" customFormat="1" x14ac:dyDescent="0.15">
      <c r="A59481" s="3"/>
      <c r="B59481" s="3"/>
      <c r="J59481" s="3"/>
      <c r="K59481" s="5"/>
      <c r="L59481" s="8"/>
      <c r="N59481" s="5"/>
      <c r="O59481" s="10"/>
      <c r="P59481" s="8"/>
    </row>
    <row r="59482" spans="1:16" s="2" customFormat="1" x14ac:dyDescent="0.15">
      <c r="A59482" s="3"/>
      <c r="B59482" s="3"/>
      <c r="J59482" s="3"/>
      <c r="K59482" s="5"/>
      <c r="L59482" s="8"/>
      <c r="N59482" s="5"/>
      <c r="O59482" s="10"/>
      <c r="P59482" s="8"/>
    </row>
    <row r="59483" spans="1:16" s="2" customFormat="1" x14ac:dyDescent="0.15">
      <c r="A59483" s="3"/>
      <c r="B59483" s="3"/>
      <c r="J59483" s="3"/>
      <c r="K59483" s="5"/>
      <c r="L59483" s="8"/>
      <c r="N59483" s="5"/>
      <c r="O59483" s="10"/>
      <c r="P59483" s="8"/>
    </row>
    <row r="59484" spans="1:16" s="2" customFormat="1" x14ac:dyDescent="0.15">
      <c r="A59484" s="3"/>
      <c r="B59484" s="3"/>
      <c r="J59484" s="3"/>
      <c r="K59484" s="5"/>
      <c r="L59484" s="8"/>
      <c r="N59484" s="5"/>
      <c r="O59484" s="10"/>
      <c r="P59484" s="8"/>
    </row>
    <row r="59485" spans="1:16" s="2" customFormat="1" x14ac:dyDescent="0.15">
      <c r="A59485" s="3"/>
      <c r="B59485" s="3"/>
      <c r="J59485" s="3"/>
      <c r="K59485" s="5"/>
      <c r="L59485" s="8"/>
      <c r="N59485" s="5"/>
      <c r="O59485" s="10"/>
      <c r="P59485" s="8"/>
    </row>
    <row r="59486" spans="1:16" s="2" customFormat="1" x14ac:dyDescent="0.15">
      <c r="A59486" s="3"/>
      <c r="B59486" s="3"/>
      <c r="J59486" s="3"/>
      <c r="K59486" s="5"/>
      <c r="L59486" s="8"/>
      <c r="N59486" s="5"/>
      <c r="O59486" s="10"/>
      <c r="P59486" s="8"/>
    </row>
    <row r="59487" spans="1:16" s="2" customFormat="1" x14ac:dyDescent="0.15">
      <c r="A59487" s="3"/>
      <c r="B59487" s="3"/>
      <c r="J59487" s="3"/>
      <c r="K59487" s="5"/>
      <c r="L59487" s="8"/>
      <c r="N59487" s="5"/>
      <c r="O59487" s="10"/>
      <c r="P59487" s="8"/>
    </row>
    <row r="59488" spans="1:16" s="2" customFormat="1" x14ac:dyDescent="0.15">
      <c r="A59488" s="3"/>
      <c r="B59488" s="3"/>
      <c r="J59488" s="3"/>
      <c r="K59488" s="5"/>
      <c r="L59488" s="8"/>
      <c r="N59488" s="5"/>
      <c r="O59488" s="10"/>
      <c r="P59488" s="8"/>
    </row>
    <row r="59489" spans="1:16" s="2" customFormat="1" x14ac:dyDescent="0.15">
      <c r="A59489" s="3"/>
      <c r="B59489" s="3"/>
      <c r="J59489" s="3"/>
      <c r="K59489" s="5"/>
      <c r="L59489" s="8"/>
      <c r="N59489" s="5"/>
      <c r="O59489" s="10"/>
      <c r="P59489" s="8"/>
    </row>
    <row r="59490" spans="1:16" s="2" customFormat="1" x14ac:dyDescent="0.15">
      <c r="A59490" s="3"/>
      <c r="B59490" s="3"/>
      <c r="J59490" s="3"/>
      <c r="K59490" s="5"/>
      <c r="L59490" s="8"/>
      <c r="N59490" s="5"/>
      <c r="O59490" s="10"/>
      <c r="P59490" s="8"/>
    </row>
    <row r="59491" spans="1:16" s="2" customFormat="1" x14ac:dyDescent="0.15">
      <c r="A59491" s="3"/>
      <c r="B59491" s="3"/>
      <c r="J59491" s="3"/>
      <c r="K59491" s="5"/>
      <c r="L59491" s="8"/>
      <c r="N59491" s="5"/>
      <c r="O59491" s="10"/>
      <c r="P59491" s="8"/>
    </row>
    <row r="59492" spans="1:16" s="2" customFormat="1" x14ac:dyDescent="0.15">
      <c r="A59492" s="3"/>
      <c r="B59492" s="3"/>
      <c r="J59492" s="3"/>
      <c r="K59492" s="5"/>
      <c r="L59492" s="8"/>
      <c r="N59492" s="5"/>
      <c r="O59492" s="10"/>
      <c r="P59492" s="8"/>
    </row>
    <row r="59493" spans="1:16" s="2" customFormat="1" x14ac:dyDescent="0.15">
      <c r="A59493" s="3"/>
      <c r="B59493" s="3"/>
      <c r="J59493" s="3"/>
      <c r="K59493" s="5"/>
      <c r="L59493" s="8"/>
      <c r="N59493" s="5"/>
      <c r="O59493" s="10"/>
      <c r="P59493" s="8"/>
    </row>
    <row r="59494" spans="1:16" s="2" customFormat="1" x14ac:dyDescent="0.15">
      <c r="A59494" s="3"/>
      <c r="B59494" s="3"/>
      <c r="J59494" s="3"/>
      <c r="K59494" s="5"/>
      <c r="L59494" s="8"/>
      <c r="N59494" s="5"/>
      <c r="O59494" s="10"/>
      <c r="P59494" s="8"/>
    </row>
    <row r="59495" spans="1:16" s="2" customFormat="1" x14ac:dyDescent="0.15">
      <c r="A59495" s="3"/>
      <c r="B59495" s="3"/>
      <c r="J59495" s="3"/>
      <c r="K59495" s="5"/>
      <c r="L59495" s="8"/>
      <c r="N59495" s="5"/>
      <c r="O59495" s="10"/>
      <c r="P59495" s="8"/>
    </row>
    <row r="59496" spans="1:16" s="2" customFormat="1" x14ac:dyDescent="0.15">
      <c r="A59496" s="3"/>
      <c r="B59496" s="3"/>
      <c r="J59496" s="3"/>
      <c r="K59496" s="5"/>
      <c r="L59496" s="8"/>
      <c r="N59496" s="5"/>
      <c r="O59496" s="10"/>
      <c r="P59496" s="8"/>
    </row>
    <row r="59497" spans="1:16" s="2" customFormat="1" x14ac:dyDescent="0.15">
      <c r="A59497" s="3"/>
      <c r="B59497" s="3"/>
      <c r="J59497" s="3"/>
      <c r="K59497" s="5"/>
      <c r="L59497" s="8"/>
      <c r="N59497" s="5"/>
      <c r="O59497" s="10"/>
      <c r="P59497" s="8"/>
    </row>
    <row r="59498" spans="1:16" s="2" customFormat="1" x14ac:dyDescent="0.15">
      <c r="A59498" s="3"/>
      <c r="B59498" s="3"/>
      <c r="J59498" s="3"/>
      <c r="K59498" s="5"/>
      <c r="L59498" s="8"/>
      <c r="N59498" s="5"/>
      <c r="O59498" s="10"/>
      <c r="P59498" s="8"/>
    </row>
    <row r="59499" spans="1:16" s="2" customFormat="1" x14ac:dyDescent="0.15">
      <c r="A59499" s="3"/>
      <c r="B59499" s="3"/>
      <c r="J59499" s="3"/>
      <c r="K59499" s="5"/>
      <c r="L59499" s="8"/>
      <c r="N59499" s="5"/>
      <c r="O59499" s="10"/>
      <c r="P59499" s="8"/>
    </row>
    <row r="59500" spans="1:16" s="2" customFormat="1" x14ac:dyDescent="0.15">
      <c r="A59500" s="3"/>
      <c r="B59500" s="3"/>
      <c r="J59500" s="3"/>
      <c r="K59500" s="5"/>
      <c r="L59500" s="8"/>
      <c r="N59500" s="5"/>
      <c r="O59500" s="10"/>
      <c r="P59500" s="8"/>
    </row>
    <row r="59501" spans="1:16" s="2" customFormat="1" x14ac:dyDescent="0.15">
      <c r="A59501" s="3"/>
      <c r="B59501" s="3"/>
      <c r="J59501" s="3"/>
      <c r="K59501" s="5"/>
      <c r="L59501" s="8"/>
      <c r="N59501" s="5"/>
      <c r="O59501" s="10"/>
      <c r="P59501" s="8"/>
    </row>
    <row r="59502" spans="1:16" s="2" customFormat="1" x14ac:dyDescent="0.15">
      <c r="A59502" s="3"/>
      <c r="B59502" s="3"/>
      <c r="J59502" s="3"/>
      <c r="K59502" s="5"/>
      <c r="L59502" s="8"/>
      <c r="N59502" s="5"/>
      <c r="O59502" s="10"/>
      <c r="P59502" s="8"/>
    </row>
    <row r="59503" spans="1:16" s="2" customFormat="1" x14ac:dyDescent="0.15">
      <c r="A59503" s="3"/>
      <c r="B59503" s="3"/>
      <c r="J59503" s="3"/>
      <c r="K59503" s="5"/>
      <c r="L59503" s="8"/>
      <c r="N59503" s="5"/>
      <c r="O59503" s="10"/>
      <c r="P59503" s="8"/>
    </row>
    <row r="59504" spans="1:16" s="2" customFormat="1" x14ac:dyDescent="0.15">
      <c r="A59504" s="3"/>
      <c r="B59504" s="3"/>
      <c r="J59504" s="3"/>
      <c r="K59504" s="5"/>
      <c r="L59504" s="8"/>
      <c r="N59504" s="5"/>
      <c r="O59504" s="10"/>
      <c r="P59504" s="8"/>
    </row>
    <row r="59505" spans="1:16" s="2" customFormat="1" x14ac:dyDescent="0.15">
      <c r="A59505" s="3"/>
      <c r="B59505" s="3"/>
      <c r="J59505" s="3"/>
      <c r="K59505" s="5"/>
      <c r="L59505" s="8"/>
      <c r="N59505" s="5"/>
      <c r="O59505" s="10"/>
      <c r="P59505" s="8"/>
    </row>
    <row r="59506" spans="1:16" s="2" customFormat="1" x14ac:dyDescent="0.15">
      <c r="A59506" s="3"/>
      <c r="B59506" s="3"/>
      <c r="J59506" s="3"/>
      <c r="K59506" s="5"/>
      <c r="L59506" s="8"/>
      <c r="N59506" s="5"/>
      <c r="O59506" s="10"/>
      <c r="P59506" s="8"/>
    </row>
    <row r="59507" spans="1:16" s="2" customFormat="1" x14ac:dyDescent="0.15">
      <c r="A59507" s="3"/>
      <c r="B59507" s="3"/>
      <c r="J59507" s="3"/>
      <c r="K59507" s="5"/>
      <c r="L59507" s="8"/>
      <c r="N59507" s="5"/>
      <c r="O59507" s="10"/>
      <c r="P59507" s="8"/>
    </row>
    <row r="59508" spans="1:16" s="2" customFormat="1" x14ac:dyDescent="0.15">
      <c r="A59508" s="3"/>
      <c r="B59508" s="3"/>
      <c r="J59508" s="3"/>
      <c r="K59508" s="5"/>
      <c r="L59508" s="8"/>
      <c r="N59508" s="5"/>
      <c r="O59508" s="10"/>
      <c r="P59508" s="8"/>
    </row>
    <row r="59509" spans="1:16" s="2" customFormat="1" x14ac:dyDescent="0.15">
      <c r="A59509" s="3"/>
      <c r="B59509" s="3"/>
      <c r="J59509" s="3"/>
      <c r="K59509" s="5"/>
      <c r="L59509" s="8"/>
      <c r="N59509" s="5"/>
      <c r="O59509" s="10"/>
      <c r="P59509" s="8"/>
    </row>
    <row r="59510" spans="1:16" s="2" customFormat="1" x14ac:dyDescent="0.15">
      <c r="A59510" s="3"/>
      <c r="B59510" s="3"/>
      <c r="J59510" s="3"/>
      <c r="K59510" s="5"/>
      <c r="L59510" s="8"/>
      <c r="N59510" s="5"/>
      <c r="O59510" s="10"/>
      <c r="P59510" s="8"/>
    </row>
    <row r="59511" spans="1:16" s="2" customFormat="1" x14ac:dyDescent="0.15">
      <c r="A59511" s="3"/>
      <c r="B59511" s="3"/>
      <c r="J59511" s="3"/>
      <c r="K59511" s="5"/>
      <c r="L59511" s="8"/>
      <c r="N59511" s="5"/>
      <c r="O59511" s="10"/>
      <c r="P59511" s="8"/>
    </row>
    <row r="59512" spans="1:16" s="2" customFormat="1" x14ac:dyDescent="0.15">
      <c r="A59512" s="3"/>
      <c r="B59512" s="3"/>
      <c r="J59512" s="3"/>
      <c r="K59512" s="5"/>
      <c r="L59512" s="8"/>
      <c r="N59512" s="5"/>
      <c r="O59512" s="10"/>
      <c r="P59512" s="8"/>
    </row>
    <row r="59513" spans="1:16" s="2" customFormat="1" x14ac:dyDescent="0.15">
      <c r="A59513" s="3"/>
      <c r="B59513" s="3"/>
      <c r="J59513" s="3"/>
      <c r="K59513" s="5"/>
      <c r="L59513" s="8"/>
      <c r="N59513" s="5"/>
      <c r="O59513" s="10"/>
      <c r="P59513" s="8"/>
    </row>
    <row r="59514" spans="1:16" s="2" customFormat="1" x14ac:dyDescent="0.15">
      <c r="A59514" s="3"/>
      <c r="B59514" s="3"/>
      <c r="J59514" s="3"/>
      <c r="K59514" s="5"/>
      <c r="L59514" s="8"/>
      <c r="N59514" s="5"/>
      <c r="O59514" s="10"/>
      <c r="P59514" s="8"/>
    </row>
    <row r="59515" spans="1:16" s="2" customFormat="1" x14ac:dyDescent="0.15">
      <c r="A59515" s="3"/>
      <c r="B59515" s="3"/>
      <c r="J59515" s="3"/>
      <c r="K59515" s="5"/>
      <c r="L59515" s="8"/>
      <c r="N59515" s="5"/>
      <c r="O59515" s="10"/>
      <c r="P59515" s="8"/>
    </row>
    <row r="59516" spans="1:16" s="2" customFormat="1" x14ac:dyDescent="0.15">
      <c r="A59516" s="3"/>
      <c r="B59516" s="3"/>
      <c r="J59516" s="3"/>
      <c r="K59516" s="5"/>
      <c r="L59516" s="8"/>
      <c r="N59516" s="5"/>
      <c r="O59516" s="10"/>
      <c r="P59516" s="8"/>
    </row>
    <row r="59517" spans="1:16" s="2" customFormat="1" x14ac:dyDescent="0.15">
      <c r="A59517" s="3"/>
      <c r="B59517" s="3"/>
      <c r="J59517" s="3"/>
      <c r="K59517" s="5"/>
      <c r="L59517" s="8"/>
      <c r="N59517" s="5"/>
      <c r="O59517" s="10"/>
      <c r="P59517" s="8"/>
    </row>
    <row r="59518" spans="1:16" s="2" customFormat="1" x14ac:dyDescent="0.15">
      <c r="A59518" s="3"/>
      <c r="B59518" s="3"/>
      <c r="J59518" s="3"/>
      <c r="K59518" s="5"/>
      <c r="L59518" s="8"/>
      <c r="N59518" s="5"/>
      <c r="O59518" s="10"/>
      <c r="P59518" s="8"/>
    </row>
    <row r="59519" spans="1:16" s="2" customFormat="1" x14ac:dyDescent="0.15">
      <c r="A59519" s="3"/>
      <c r="B59519" s="3"/>
      <c r="J59519" s="3"/>
      <c r="K59519" s="5"/>
      <c r="L59519" s="8"/>
      <c r="N59519" s="5"/>
      <c r="O59519" s="10"/>
      <c r="P59519" s="8"/>
    </row>
    <row r="59520" spans="1:16" s="2" customFormat="1" x14ac:dyDescent="0.15">
      <c r="A59520" s="3"/>
      <c r="B59520" s="3"/>
      <c r="J59520" s="3"/>
      <c r="K59520" s="5"/>
      <c r="L59520" s="8"/>
      <c r="N59520" s="5"/>
      <c r="O59520" s="10"/>
      <c r="P59520" s="8"/>
    </row>
    <row r="59521" spans="1:16" s="2" customFormat="1" x14ac:dyDescent="0.15">
      <c r="A59521" s="3"/>
      <c r="B59521" s="3"/>
      <c r="J59521" s="3"/>
      <c r="K59521" s="5"/>
      <c r="L59521" s="8"/>
      <c r="N59521" s="5"/>
      <c r="O59521" s="10"/>
      <c r="P59521" s="8"/>
    </row>
    <row r="59522" spans="1:16" s="2" customFormat="1" x14ac:dyDescent="0.15">
      <c r="A59522" s="3"/>
      <c r="B59522" s="3"/>
      <c r="J59522" s="3"/>
      <c r="K59522" s="5"/>
      <c r="L59522" s="8"/>
      <c r="N59522" s="5"/>
      <c r="O59522" s="10"/>
      <c r="P59522" s="8"/>
    </row>
    <row r="59523" spans="1:16" s="2" customFormat="1" x14ac:dyDescent="0.15">
      <c r="A59523" s="3"/>
      <c r="B59523" s="3"/>
      <c r="J59523" s="3"/>
      <c r="K59523" s="5"/>
      <c r="L59523" s="8"/>
      <c r="N59523" s="5"/>
      <c r="O59523" s="10"/>
      <c r="P59523" s="8"/>
    </row>
    <row r="59524" spans="1:16" s="2" customFormat="1" x14ac:dyDescent="0.15">
      <c r="A59524" s="3"/>
      <c r="B59524" s="3"/>
      <c r="J59524" s="3"/>
      <c r="K59524" s="5"/>
      <c r="L59524" s="8"/>
      <c r="N59524" s="5"/>
      <c r="O59524" s="10"/>
      <c r="P59524" s="8"/>
    </row>
    <row r="59525" spans="1:16" s="2" customFormat="1" x14ac:dyDescent="0.15">
      <c r="A59525" s="3"/>
      <c r="B59525" s="3"/>
      <c r="J59525" s="3"/>
      <c r="K59525" s="5"/>
      <c r="L59525" s="8"/>
      <c r="N59525" s="5"/>
      <c r="O59525" s="10"/>
      <c r="P59525" s="8"/>
    </row>
    <row r="59526" spans="1:16" s="2" customFormat="1" x14ac:dyDescent="0.15">
      <c r="A59526" s="3"/>
      <c r="B59526" s="3"/>
      <c r="J59526" s="3"/>
      <c r="K59526" s="5"/>
      <c r="L59526" s="8"/>
      <c r="N59526" s="5"/>
      <c r="O59526" s="10"/>
      <c r="P59526" s="8"/>
    </row>
    <row r="59527" spans="1:16" s="2" customFormat="1" x14ac:dyDescent="0.15">
      <c r="A59527" s="3"/>
      <c r="B59527" s="3"/>
      <c r="J59527" s="3"/>
      <c r="K59527" s="5"/>
      <c r="L59527" s="8"/>
      <c r="N59527" s="5"/>
      <c r="O59527" s="10"/>
      <c r="P59527" s="8"/>
    </row>
    <row r="59528" spans="1:16" s="2" customFormat="1" x14ac:dyDescent="0.15">
      <c r="A59528" s="3"/>
      <c r="B59528" s="3"/>
      <c r="J59528" s="3"/>
      <c r="K59528" s="5"/>
      <c r="L59528" s="8"/>
      <c r="N59528" s="5"/>
      <c r="O59528" s="10"/>
      <c r="P59528" s="8"/>
    </row>
    <row r="59529" spans="1:16" s="2" customFormat="1" x14ac:dyDescent="0.15">
      <c r="A59529" s="3"/>
      <c r="B59529" s="3"/>
      <c r="J59529" s="3"/>
      <c r="K59529" s="5"/>
      <c r="L59529" s="8"/>
      <c r="N59529" s="5"/>
      <c r="O59529" s="10"/>
      <c r="P59529" s="8"/>
    </row>
    <row r="59530" spans="1:16" s="2" customFormat="1" x14ac:dyDescent="0.15">
      <c r="A59530" s="3"/>
      <c r="B59530" s="3"/>
      <c r="J59530" s="3"/>
      <c r="K59530" s="5"/>
      <c r="L59530" s="8"/>
      <c r="N59530" s="5"/>
      <c r="O59530" s="10"/>
      <c r="P59530" s="8"/>
    </row>
    <row r="59531" spans="1:16" s="2" customFormat="1" x14ac:dyDescent="0.15">
      <c r="A59531" s="3"/>
      <c r="B59531" s="3"/>
      <c r="J59531" s="3"/>
      <c r="K59531" s="5"/>
      <c r="L59531" s="8"/>
      <c r="N59531" s="5"/>
      <c r="O59531" s="10"/>
      <c r="P59531" s="8"/>
    </row>
    <row r="59532" spans="1:16" s="2" customFormat="1" x14ac:dyDescent="0.15">
      <c r="A59532" s="3"/>
      <c r="B59532" s="3"/>
      <c r="J59532" s="3"/>
      <c r="K59532" s="5"/>
      <c r="L59532" s="8"/>
      <c r="N59532" s="5"/>
      <c r="O59532" s="10"/>
      <c r="P59532" s="8"/>
    </row>
    <row r="59533" spans="1:16" s="2" customFormat="1" x14ac:dyDescent="0.15">
      <c r="A59533" s="3"/>
      <c r="B59533" s="3"/>
      <c r="J59533" s="3"/>
      <c r="K59533" s="5"/>
      <c r="L59533" s="8"/>
      <c r="N59533" s="5"/>
      <c r="O59533" s="10"/>
      <c r="P59533" s="8"/>
    </row>
    <row r="59534" spans="1:16" s="2" customFormat="1" x14ac:dyDescent="0.15">
      <c r="A59534" s="3"/>
      <c r="B59534" s="3"/>
      <c r="J59534" s="3"/>
      <c r="K59534" s="5"/>
      <c r="L59534" s="8"/>
      <c r="N59534" s="5"/>
      <c r="O59534" s="10"/>
      <c r="P59534" s="8"/>
    </row>
    <row r="59535" spans="1:16" s="2" customFormat="1" x14ac:dyDescent="0.15">
      <c r="A59535" s="3"/>
      <c r="B59535" s="3"/>
      <c r="J59535" s="3"/>
      <c r="K59535" s="5"/>
      <c r="L59535" s="8"/>
      <c r="N59535" s="5"/>
      <c r="O59535" s="10"/>
      <c r="P59535" s="8"/>
    </row>
    <row r="59536" spans="1:16" s="2" customFormat="1" x14ac:dyDescent="0.15">
      <c r="A59536" s="3"/>
      <c r="B59536" s="3"/>
      <c r="J59536" s="3"/>
      <c r="K59536" s="5"/>
      <c r="L59536" s="8"/>
      <c r="N59536" s="5"/>
      <c r="O59536" s="10"/>
      <c r="P59536" s="8"/>
    </row>
    <row r="59537" spans="1:16" s="2" customFormat="1" x14ac:dyDescent="0.15">
      <c r="A59537" s="3"/>
      <c r="B59537" s="3"/>
      <c r="J59537" s="3"/>
      <c r="K59537" s="5"/>
      <c r="L59537" s="8"/>
      <c r="N59537" s="5"/>
      <c r="O59537" s="10"/>
      <c r="P59537" s="8"/>
    </row>
    <row r="59538" spans="1:16" s="2" customFormat="1" x14ac:dyDescent="0.15">
      <c r="A59538" s="3"/>
      <c r="B59538" s="3"/>
      <c r="J59538" s="3"/>
      <c r="K59538" s="5"/>
      <c r="L59538" s="8"/>
      <c r="N59538" s="5"/>
      <c r="O59538" s="10"/>
      <c r="P59538" s="8"/>
    </row>
    <row r="59539" spans="1:16" s="2" customFormat="1" x14ac:dyDescent="0.15">
      <c r="A59539" s="3"/>
      <c r="B59539" s="3"/>
      <c r="J59539" s="3"/>
      <c r="K59539" s="5"/>
      <c r="L59539" s="8"/>
      <c r="N59539" s="5"/>
      <c r="O59539" s="10"/>
      <c r="P59539" s="8"/>
    </row>
    <row r="59540" spans="1:16" s="2" customFormat="1" x14ac:dyDescent="0.15">
      <c r="A59540" s="3"/>
      <c r="B59540" s="3"/>
      <c r="J59540" s="3"/>
      <c r="K59540" s="5"/>
      <c r="L59540" s="8"/>
      <c r="N59540" s="5"/>
      <c r="O59540" s="10"/>
      <c r="P59540" s="8"/>
    </row>
    <row r="59541" spans="1:16" s="2" customFormat="1" x14ac:dyDescent="0.15">
      <c r="A59541" s="3"/>
      <c r="B59541" s="3"/>
      <c r="J59541" s="3"/>
      <c r="K59541" s="5"/>
      <c r="L59541" s="8"/>
      <c r="N59541" s="5"/>
      <c r="O59541" s="10"/>
      <c r="P59541" s="8"/>
    </row>
    <row r="59542" spans="1:16" s="2" customFormat="1" x14ac:dyDescent="0.15">
      <c r="A59542" s="3"/>
      <c r="B59542" s="3"/>
      <c r="J59542" s="3"/>
      <c r="K59542" s="5"/>
      <c r="L59542" s="8"/>
      <c r="N59542" s="5"/>
      <c r="O59542" s="10"/>
      <c r="P59542" s="8"/>
    </row>
    <row r="59543" spans="1:16" s="2" customFormat="1" x14ac:dyDescent="0.15">
      <c r="A59543" s="3"/>
      <c r="B59543" s="3"/>
      <c r="J59543" s="3"/>
      <c r="K59543" s="5"/>
      <c r="L59543" s="8"/>
      <c r="N59543" s="5"/>
      <c r="O59543" s="10"/>
      <c r="P59543" s="8"/>
    </row>
    <row r="59544" spans="1:16" s="2" customFormat="1" x14ac:dyDescent="0.15">
      <c r="A59544" s="3"/>
      <c r="B59544" s="3"/>
      <c r="J59544" s="3"/>
      <c r="K59544" s="5"/>
      <c r="L59544" s="8"/>
      <c r="N59544" s="5"/>
      <c r="O59544" s="10"/>
      <c r="P59544" s="8"/>
    </row>
    <row r="59545" spans="1:16" s="2" customFormat="1" x14ac:dyDescent="0.15">
      <c r="A59545" s="3"/>
      <c r="B59545" s="3"/>
      <c r="J59545" s="3"/>
      <c r="K59545" s="5"/>
      <c r="L59545" s="8"/>
      <c r="N59545" s="5"/>
      <c r="O59545" s="10"/>
      <c r="P59545" s="8"/>
    </row>
    <row r="59546" spans="1:16" s="2" customFormat="1" x14ac:dyDescent="0.15">
      <c r="A59546" s="3"/>
      <c r="B59546" s="3"/>
      <c r="J59546" s="3"/>
      <c r="K59546" s="5"/>
      <c r="L59546" s="8"/>
      <c r="N59546" s="5"/>
      <c r="O59546" s="10"/>
      <c r="P59546" s="8"/>
    </row>
    <row r="59547" spans="1:16" s="2" customFormat="1" x14ac:dyDescent="0.15">
      <c r="A59547" s="3"/>
      <c r="B59547" s="3"/>
      <c r="J59547" s="3"/>
      <c r="K59547" s="5"/>
      <c r="L59547" s="8"/>
      <c r="N59547" s="5"/>
      <c r="O59547" s="10"/>
      <c r="P59547" s="8"/>
    </row>
    <row r="59548" spans="1:16" s="2" customFormat="1" x14ac:dyDescent="0.15">
      <c r="A59548" s="3"/>
      <c r="B59548" s="3"/>
      <c r="J59548" s="3"/>
      <c r="K59548" s="5"/>
      <c r="L59548" s="8"/>
      <c r="N59548" s="5"/>
      <c r="O59548" s="10"/>
      <c r="P59548" s="8"/>
    </row>
    <row r="59549" spans="1:16" s="2" customFormat="1" x14ac:dyDescent="0.15">
      <c r="A59549" s="3"/>
      <c r="B59549" s="3"/>
      <c r="J59549" s="3"/>
      <c r="K59549" s="5"/>
      <c r="L59549" s="8"/>
      <c r="N59549" s="5"/>
      <c r="O59549" s="10"/>
      <c r="P59549" s="8"/>
    </row>
    <row r="59550" spans="1:16" s="2" customFormat="1" x14ac:dyDescent="0.15">
      <c r="A59550" s="3"/>
      <c r="B59550" s="3"/>
      <c r="J59550" s="3"/>
      <c r="K59550" s="5"/>
      <c r="L59550" s="8"/>
      <c r="N59550" s="5"/>
      <c r="O59550" s="10"/>
      <c r="P59550" s="8"/>
    </row>
    <row r="59551" spans="1:16" s="2" customFormat="1" x14ac:dyDescent="0.15">
      <c r="A59551" s="3"/>
      <c r="B59551" s="3"/>
      <c r="J59551" s="3"/>
      <c r="K59551" s="5"/>
      <c r="L59551" s="8"/>
      <c r="N59551" s="5"/>
      <c r="O59551" s="10"/>
      <c r="P59551" s="8"/>
    </row>
    <row r="59552" spans="1:16" s="2" customFormat="1" x14ac:dyDescent="0.15">
      <c r="A59552" s="3"/>
      <c r="B59552" s="3"/>
      <c r="J59552" s="3"/>
      <c r="K59552" s="5"/>
      <c r="L59552" s="8"/>
      <c r="N59552" s="5"/>
      <c r="O59552" s="10"/>
      <c r="P59552" s="8"/>
    </row>
    <row r="59553" spans="1:16" s="2" customFormat="1" x14ac:dyDescent="0.15">
      <c r="A59553" s="3"/>
      <c r="B59553" s="3"/>
      <c r="J59553" s="3"/>
      <c r="K59553" s="5"/>
      <c r="L59553" s="8"/>
      <c r="N59553" s="5"/>
      <c r="O59553" s="10"/>
      <c r="P59553" s="8"/>
    </row>
    <row r="59554" spans="1:16" s="2" customFormat="1" x14ac:dyDescent="0.15">
      <c r="A59554" s="3"/>
      <c r="B59554" s="3"/>
      <c r="J59554" s="3"/>
      <c r="K59554" s="5"/>
      <c r="L59554" s="8"/>
      <c r="N59554" s="5"/>
      <c r="O59554" s="10"/>
      <c r="P59554" s="8"/>
    </row>
    <row r="59555" spans="1:16" s="2" customFormat="1" x14ac:dyDescent="0.15">
      <c r="A59555" s="3"/>
      <c r="B59555" s="3"/>
      <c r="J59555" s="3"/>
      <c r="K59555" s="5"/>
      <c r="L59555" s="8"/>
      <c r="N59555" s="5"/>
      <c r="O59555" s="10"/>
      <c r="P59555" s="8"/>
    </row>
    <row r="59556" spans="1:16" s="2" customFormat="1" x14ac:dyDescent="0.15">
      <c r="A59556" s="3"/>
      <c r="B59556" s="3"/>
      <c r="J59556" s="3"/>
      <c r="K59556" s="5"/>
      <c r="L59556" s="8"/>
      <c r="N59556" s="5"/>
      <c r="O59556" s="10"/>
      <c r="P59556" s="8"/>
    </row>
    <row r="59557" spans="1:16" s="2" customFormat="1" x14ac:dyDescent="0.15">
      <c r="A59557" s="3"/>
      <c r="B59557" s="3"/>
      <c r="J59557" s="3"/>
      <c r="K59557" s="5"/>
      <c r="L59557" s="8"/>
      <c r="N59557" s="5"/>
      <c r="O59557" s="10"/>
      <c r="P59557" s="8"/>
    </row>
    <row r="59558" spans="1:16" s="2" customFormat="1" x14ac:dyDescent="0.15">
      <c r="A59558" s="3"/>
      <c r="B59558" s="3"/>
      <c r="J59558" s="3"/>
      <c r="K59558" s="5"/>
      <c r="L59558" s="8"/>
      <c r="N59558" s="5"/>
      <c r="O59558" s="10"/>
      <c r="P59558" s="8"/>
    </row>
    <row r="59559" spans="1:16" s="2" customFormat="1" x14ac:dyDescent="0.15">
      <c r="A59559" s="3"/>
      <c r="B59559" s="3"/>
      <c r="J59559" s="3"/>
      <c r="K59559" s="5"/>
      <c r="L59559" s="8"/>
      <c r="N59559" s="5"/>
      <c r="O59559" s="10"/>
      <c r="P59559" s="8"/>
    </row>
    <row r="59560" spans="1:16" s="2" customFormat="1" x14ac:dyDescent="0.15">
      <c r="A59560" s="3"/>
      <c r="B59560" s="3"/>
      <c r="J59560" s="3"/>
      <c r="K59560" s="5"/>
      <c r="L59560" s="8"/>
      <c r="N59560" s="5"/>
      <c r="O59560" s="10"/>
      <c r="P59560" s="8"/>
    </row>
    <row r="59561" spans="1:16" s="2" customFormat="1" x14ac:dyDescent="0.15">
      <c r="A59561" s="3"/>
      <c r="B59561" s="3"/>
      <c r="J59561" s="3"/>
      <c r="K59561" s="5"/>
      <c r="L59561" s="8"/>
      <c r="N59561" s="5"/>
      <c r="O59561" s="10"/>
      <c r="P59561" s="8"/>
    </row>
    <row r="59562" spans="1:16" s="2" customFormat="1" x14ac:dyDescent="0.15">
      <c r="A59562" s="3"/>
      <c r="B59562" s="3"/>
      <c r="J59562" s="3"/>
      <c r="K59562" s="5"/>
      <c r="L59562" s="8"/>
      <c r="N59562" s="5"/>
      <c r="O59562" s="10"/>
      <c r="P59562" s="8"/>
    </row>
    <row r="59563" spans="1:16" s="2" customFormat="1" x14ac:dyDescent="0.15">
      <c r="A59563" s="3"/>
      <c r="B59563" s="3"/>
      <c r="J59563" s="3"/>
      <c r="K59563" s="5"/>
      <c r="L59563" s="8"/>
      <c r="N59563" s="5"/>
      <c r="O59563" s="10"/>
      <c r="P59563" s="8"/>
    </row>
    <row r="59564" spans="1:16" s="2" customFormat="1" x14ac:dyDescent="0.15">
      <c r="A59564" s="3"/>
      <c r="B59564" s="3"/>
      <c r="J59564" s="3"/>
      <c r="K59564" s="5"/>
      <c r="L59564" s="8"/>
      <c r="N59564" s="5"/>
      <c r="O59564" s="10"/>
      <c r="P59564" s="8"/>
    </row>
    <row r="59565" spans="1:16" s="2" customFormat="1" x14ac:dyDescent="0.15">
      <c r="A59565" s="3"/>
      <c r="B59565" s="3"/>
      <c r="J59565" s="3"/>
      <c r="K59565" s="5"/>
      <c r="L59565" s="8"/>
      <c r="N59565" s="5"/>
      <c r="O59565" s="10"/>
      <c r="P59565" s="8"/>
    </row>
    <row r="59566" spans="1:16" s="2" customFormat="1" x14ac:dyDescent="0.15">
      <c r="A59566" s="3"/>
      <c r="B59566" s="3"/>
      <c r="J59566" s="3"/>
      <c r="K59566" s="5"/>
      <c r="L59566" s="8"/>
      <c r="N59566" s="5"/>
      <c r="O59566" s="10"/>
      <c r="P59566" s="8"/>
    </row>
    <row r="59567" spans="1:16" s="2" customFormat="1" x14ac:dyDescent="0.15">
      <c r="A59567" s="3"/>
      <c r="B59567" s="3"/>
      <c r="J59567" s="3"/>
      <c r="K59567" s="5"/>
      <c r="L59567" s="8"/>
      <c r="N59567" s="5"/>
      <c r="O59567" s="10"/>
      <c r="P59567" s="8"/>
    </row>
    <row r="59568" spans="1:16" s="2" customFormat="1" x14ac:dyDescent="0.15">
      <c r="A59568" s="3"/>
      <c r="B59568" s="3"/>
      <c r="J59568" s="3"/>
      <c r="K59568" s="5"/>
      <c r="L59568" s="8"/>
      <c r="N59568" s="5"/>
      <c r="O59568" s="10"/>
      <c r="P59568" s="8"/>
    </row>
    <row r="59569" spans="1:16" s="2" customFormat="1" x14ac:dyDescent="0.15">
      <c r="A59569" s="3"/>
      <c r="B59569" s="3"/>
      <c r="J59569" s="3"/>
      <c r="K59569" s="5"/>
      <c r="L59569" s="8"/>
      <c r="N59569" s="5"/>
      <c r="O59569" s="10"/>
      <c r="P59569" s="8"/>
    </row>
    <row r="59570" spans="1:16" s="2" customFormat="1" x14ac:dyDescent="0.15">
      <c r="A59570" s="3"/>
      <c r="B59570" s="3"/>
      <c r="J59570" s="3"/>
      <c r="K59570" s="5"/>
      <c r="L59570" s="8"/>
      <c r="N59570" s="5"/>
      <c r="O59570" s="10"/>
      <c r="P59570" s="8"/>
    </row>
    <row r="59571" spans="1:16" s="2" customFormat="1" x14ac:dyDescent="0.15">
      <c r="A59571" s="3"/>
      <c r="B59571" s="3"/>
      <c r="J59571" s="3"/>
      <c r="K59571" s="5"/>
      <c r="L59571" s="8"/>
      <c r="N59571" s="5"/>
      <c r="O59571" s="10"/>
      <c r="P59571" s="8"/>
    </row>
    <row r="59572" spans="1:16" s="2" customFormat="1" x14ac:dyDescent="0.15">
      <c r="A59572" s="3"/>
      <c r="B59572" s="3"/>
      <c r="J59572" s="3"/>
      <c r="K59572" s="5"/>
      <c r="L59572" s="8"/>
      <c r="N59572" s="5"/>
      <c r="O59572" s="10"/>
      <c r="P59572" s="8"/>
    </row>
    <row r="59573" spans="1:16" s="2" customFormat="1" x14ac:dyDescent="0.15">
      <c r="A59573" s="3"/>
      <c r="B59573" s="3"/>
      <c r="J59573" s="3"/>
      <c r="K59573" s="5"/>
      <c r="L59573" s="8"/>
      <c r="N59573" s="5"/>
      <c r="O59573" s="10"/>
      <c r="P59573" s="8"/>
    </row>
    <row r="59574" spans="1:16" s="2" customFormat="1" x14ac:dyDescent="0.15">
      <c r="A59574" s="3"/>
      <c r="B59574" s="3"/>
      <c r="J59574" s="3"/>
      <c r="K59574" s="5"/>
      <c r="L59574" s="8"/>
      <c r="N59574" s="5"/>
      <c r="O59574" s="10"/>
      <c r="P59574" s="8"/>
    </row>
    <row r="59575" spans="1:16" s="2" customFormat="1" x14ac:dyDescent="0.15">
      <c r="A59575" s="3"/>
      <c r="B59575" s="3"/>
      <c r="J59575" s="3"/>
      <c r="K59575" s="5"/>
      <c r="L59575" s="8"/>
      <c r="N59575" s="5"/>
      <c r="O59575" s="10"/>
      <c r="P59575" s="8"/>
    </row>
    <row r="59576" spans="1:16" s="2" customFormat="1" x14ac:dyDescent="0.15">
      <c r="A59576" s="3"/>
      <c r="B59576" s="3"/>
      <c r="J59576" s="3"/>
      <c r="K59576" s="5"/>
      <c r="L59576" s="8"/>
      <c r="N59576" s="5"/>
      <c r="O59576" s="10"/>
      <c r="P59576" s="8"/>
    </row>
    <row r="59577" spans="1:16" s="2" customFormat="1" x14ac:dyDescent="0.15">
      <c r="A59577" s="3"/>
      <c r="B59577" s="3"/>
      <c r="J59577" s="3"/>
      <c r="K59577" s="5"/>
      <c r="L59577" s="8"/>
      <c r="N59577" s="5"/>
      <c r="O59577" s="10"/>
      <c r="P59577" s="8"/>
    </row>
    <row r="59578" spans="1:16" s="2" customFormat="1" x14ac:dyDescent="0.15">
      <c r="A59578" s="3"/>
      <c r="B59578" s="3"/>
      <c r="J59578" s="3"/>
      <c r="K59578" s="5"/>
      <c r="L59578" s="8"/>
      <c r="N59578" s="5"/>
      <c r="O59578" s="10"/>
      <c r="P59578" s="8"/>
    </row>
    <row r="59579" spans="1:16" s="2" customFormat="1" x14ac:dyDescent="0.15">
      <c r="A59579" s="3"/>
      <c r="B59579" s="3"/>
      <c r="J59579" s="3"/>
      <c r="K59579" s="5"/>
      <c r="L59579" s="8"/>
      <c r="N59579" s="5"/>
      <c r="O59579" s="10"/>
      <c r="P59579" s="8"/>
    </row>
    <row r="59580" spans="1:16" s="2" customFormat="1" x14ac:dyDescent="0.15">
      <c r="A59580" s="3"/>
      <c r="B59580" s="3"/>
      <c r="J59580" s="3"/>
      <c r="K59580" s="5"/>
      <c r="L59580" s="8"/>
      <c r="N59580" s="5"/>
      <c r="O59580" s="10"/>
      <c r="P59580" s="8"/>
    </row>
    <row r="59581" spans="1:16" s="2" customFormat="1" x14ac:dyDescent="0.15">
      <c r="A59581" s="3"/>
      <c r="B59581" s="3"/>
      <c r="J59581" s="3"/>
      <c r="K59581" s="5"/>
      <c r="L59581" s="8"/>
      <c r="N59581" s="5"/>
      <c r="O59581" s="10"/>
      <c r="P59581" s="8"/>
    </row>
    <row r="59582" spans="1:16" s="2" customFormat="1" x14ac:dyDescent="0.15">
      <c r="A59582" s="3"/>
      <c r="B59582" s="3"/>
      <c r="J59582" s="3"/>
      <c r="K59582" s="5"/>
      <c r="L59582" s="8"/>
      <c r="N59582" s="5"/>
      <c r="O59582" s="10"/>
      <c r="P59582" s="8"/>
    </row>
    <row r="59583" spans="1:16" s="2" customFormat="1" x14ac:dyDescent="0.15">
      <c r="A59583" s="3"/>
      <c r="B59583" s="3"/>
      <c r="J59583" s="3"/>
      <c r="K59583" s="5"/>
      <c r="L59583" s="8"/>
      <c r="N59583" s="5"/>
      <c r="O59583" s="10"/>
      <c r="P59583" s="8"/>
    </row>
    <row r="59584" spans="1:16" s="2" customFormat="1" x14ac:dyDescent="0.15">
      <c r="A59584" s="3"/>
      <c r="B59584" s="3"/>
      <c r="J59584" s="3"/>
      <c r="K59584" s="5"/>
      <c r="L59584" s="8"/>
      <c r="N59584" s="5"/>
      <c r="O59584" s="10"/>
      <c r="P59584" s="8"/>
    </row>
    <row r="59585" spans="1:16" s="2" customFormat="1" x14ac:dyDescent="0.15">
      <c r="A59585" s="3"/>
      <c r="B59585" s="3"/>
      <c r="J59585" s="3"/>
      <c r="K59585" s="5"/>
      <c r="L59585" s="8"/>
      <c r="N59585" s="5"/>
      <c r="O59585" s="10"/>
      <c r="P59585" s="8"/>
    </row>
    <row r="59586" spans="1:16" s="2" customFormat="1" x14ac:dyDescent="0.15">
      <c r="A59586" s="3"/>
      <c r="B59586" s="3"/>
      <c r="J59586" s="3"/>
      <c r="K59586" s="5"/>
      <c r="L59586" s="8"/>
      <c r="N59586" s="5"/>
      <c r="O59586" s="10"/>
      <c r="P59586" s="8"/>
    </row>
    <row r="59587" spans="1:16" s="2" customFormat="1" x14ac:dyDescent="0.15">
      <c r="A59587" s="3"/>
      <c r="B59587" s="3"/>
      <c r="J59587" s="3"/>
      <c r="K59587" s="5"/>
      <c r="L59587" s="8"/>
      <c r="N59587" s="5"/>
      <c r="O59587" s="10"/>
      <c r="P59587" s="8"/>
    </row>
    <row r="59588" spans="1:16" s="2" customFormat="1" x14ac:dyDescent="0.15">
      <c r="A59588" s="3"/>
      <c r="B59588" s="3"/>
      <c r="J59588" s="3"/>
      <c r="K59588" s="5"/>
      <c r="L59588" s="8"/>
      <c r="N59588" s="5"/>
      <c r="O59588" s="10"/>
      <c r="P59588" s="8"/>
    </row>
    <row r="59589" spans="1:16" s="2" customFormat="1" x14ac:dyDescent="0.15">
      <c r="A59589" s="3"/>
      <c r="B59589" s="3"/>
      <c r="J59589" s="3"/>
      <c r="K59589" s="5"/>
      <c r="L59589" s="8"/>
      <c r="N59589" s="5"/>
      <c r="O59589" s="10"/>
      <c r="P59589" s="8"/>
    </row>
    <row r="59590" spans="1:16" s="2" customFormat="1" x14ac:dyDescent="0.15">
      <c r="A59590" s="3"/>
      <c r="B59590" s="3"/>
      <c r="J59590" s="3"/>
      <c r="K59590" s="5"/>
      <c r="L59590" s="8"/>
      <c r="N59590" s="5"/>
      <c r="O59590" s="10"/>
      <c r="P59590" s="8"/>
    </row>
    <row r="59591" spans="1:16" s="2" customFormat="1" x14ac:dyDescent="0.15">
      <c r="A59591" s="3"/>
      <c r="B59591" s="3"/>
      <c r="J59591" s="3"/>
      <c r="K59591" s="5"/>
      <c r="L59591" s="8"/>
      <c r="N59591" s="5"/>
      <c r="O59591" s="10"/>
      <c r="P59591" s="8"/>
    </row>
    <row r="59592" spans="1:16" s="2" customFormat="1" x14ac:dyDescent="0.15">
      <c r="A59592" s="3"/>
      <c r="B59592" s="3"/>
      <c r="J59592" s="3"/>
      <c r="K59592" s="5"/>
      <c r="L59592" s="8"/>
      <c r="N59592" s="5"/>
      <c r="O59592" s="10"/>
      <c r="P59592" s="8"/>
    </row>
    <row r="59593" spans="1:16" s="2" customFormat="1" x14ac:dyDescent="0.15">
      <c r="A59593" s="3"/>
      <c r="B59593" s="3"/>
      <c r="J59593" s="3"/>
      <c r="K59593" s="5"/>
      <c r="L59593" s="8"/>
      <c r="N59593" s="5"/>
      <c r="O59593" s="10"/>
      <c r="P59593" s="8"/>
    </row>
    <row r="59594" spans="1:16" s="2" customFormat="1" x14ac:dyDescent="0.15">
      <c r="A59594" s="3"/>
      <c r="B59594" s="3"/>
      <c r="J59594" s="3"/>
      <c r="K59594" s="5"/>
      <c r="L59594" s="8"/>
      <c r="N59594" s="5"/>
      <c r="O59594" s="10"/>
      <c r="P59594" s="8"/>
    </row>
    <row r="59595" spans="1:16" s="2" customFormat="1" x14ac:dyDescent="0.15">
      <c r="A59595" s="3"/>
      <c r="B59595" s="3"/>
      <c r="J59595" s="3"/>
      <c r="K59595" s="5"/>
      <c r="L59595" s="8"/>
      <c r="N59595" s="5"/>
      <c r="O59595" s="10"/>
      <c r="P59595" s="8"/>
    </row>
    <row r="59596" spans="1:16" s="2" customFormat="1" x14ac:dyDescent="0.15">
      <c r="A59596" s="3"/>
      <c r="B59596" s="3"/>
      <c r="J59596" s="3"/>
      <c r="K59596" s="5"/>
      <c r="L59596" s="8"/>
      <c r="N59596" s="5"/>
      <c r="O59596" s="10"/>
      <c r="P59596" s="8"/>
    </row>
    <row r="59597" spans="1:16" s="2" customFormat="1" x14ac:dyDescent="0.15">
      <c r="A59597" s="3"/>
      <c r="B59597" s="3"/>
      <c r="J59597" s="3"/>
      <c r="K59597" s="5"/>
      <c r="L59597" s="8"/>
      <c r="N59597" s="5"/>
      <c r="O59597" s="10"/>
      <c r="P59597" s="8"/>
    </row>
    <row r="59598" spans="1:16" s="2" customFormat="1" x14ac:dyDescent="0.15">
      <c r="A59598" s="3"/>
      <c r="B59598" s="3"/>
      <c r="J59598" s="3"/>
      <c r="K59598" s="5"/>
      <c r="L59598" s="8"/>
      <c r="N59598" s="5"/>
      <c r="O59598" s="10"/>
      <c r="P59598" s="8"/>
    </row>
    <row r="59599" spans="1:16" s="2" customFormat="1" x14ac:dyDescent="0.15">
      <c r="A59599" s="3"/>
      <c r="B59599" s="3"/>
      <c r="J59599" s="3"/>
      <c r="K59599" s="5"/>
      <c r="L59599" s="8"/>
      <c r="N59599" s="5"/>
      <c r="O59599" s="10"/>
      <c r="P59599" s="8"/>
    </row>
    <row r="59600" spans="1:16" s="2" customFormat="1" x14ac:dyDescent="0.15">
      <c r="A59600" s="3"/>
      <c r="B59600" s="3"/>
      <c r="J59600" s="3"/>
      <c r="K59600" s="5"/>
      <c r="L59600" s="8"/>
      <c r="N59600" s="5"/>
      <c r="O59600" s="10"/>
      <c r="P59600" s="8"/>
    </row>
    <row r="59601" spans="1:16" s="2" customFormat="1" x14ac:dyDescent="0.15">
      <c r="A59601" s="3"/>
      <c r="B59601" s="3"/>
      <c r="J59601" s="3"/>
      <c r="K59601" s="5"/>
      <c r="L59601" s="8"/>
      <c r="N59601" s="5"/>
      <c r="O59601" s="10"/>
      <c r="P59601" s="8"/>
    </row>
    <row r="59602" spans="1:16" s="2" customFormat="1" x14ac:dyDescent="0.15">
      <c r="A59602" s="3"/>
      <c r="B59602" s="3"/>
      <c r="J59602" s="3"/>
      <c r="K59602" s="5"/>
      <c r="L59602" s="8"/>
      <c r="N59602" s="5"/>
      <c r="O59602" s="10"/>
      <c r="P59602" s="8"/>
    </row>
    <row r="59603" spans="1:16" s="2" customFormat="1" x14ac:dyDescent="0.15">
      <c r="A59603" s="3"/>
      <c r="B59603" s="3"/>
      <c r="J59603" s="3"/>
      <c r="K59603" s="5"/>
      <c r="L59603" s="8"/>
      <c r="N59603" s="5"/>
      <c r="O59603" s="10"/>
      <c r="P59603" s="8"/>
    </row>
    <row r="59604" spans="1:16" s="2" customFormat="1" x14ac:dyDescent="0.15">
      <c r="A59604" s="3"/>
      <c r="B59604" s="3"/>
      <c r="J59604" s="3"/>
      <c r="K59604" s="5"/>
      <c r="L59604" s="8"/>
      <c r="N59604" s="5"/>
      <c r="O59604" s="10"/>
      <c r="P59604" s="8"/>
    </row>
    <row r="59605" spans="1:16" s="2" customFormat="1" x14ac:dyDescent="0.15">
      <c r="A59605" s="3"/>
      <c r="B59605" s="3"/>
      <c r="J59605" s="3"/>
      <c r="K59605" s="5"/>
      <c r="L59605" s="8"/>
      <c r="N59605" s="5"/>
      <c r="O59605" s="10"/>
      <c r="P59605" s="8"/>
    </row>
    <row r="59606" spans="1:16" s="2" customFormat="1" x14ac:dyDescent="0.15">
      <c r="A59606" s="3"/>
      <c r="B59606" s="3"/>
      <c r="J59606" s="3"/>
      <c r="K59606" s="5"/>
      <c r="L59606" s="8"/>
      <c r="N59606" s="5"/>
      <c r="O59606" s="10"/>
      <c r="P59606" s="8"/>
    </row>
    <row r="59607" spans="1:16" s="2" customFormat="1" x14ac:dyDescent="0.15">
      <c r="A59607" s="3"/>
      <c r="B59607" s="3"/>
      <c r="J59607" s="3"/>
      <c r="K59607" s="5"/>
      <c r="L59607" s="8"/>
      <c r="N59607" s="5"/>
      <c r="O59607" s="10"/>
      <c r="P59607" s="8"/>
    </row>
    <row r="59608" spans="1:16" s="2" customFormat="1" x14ac:dyDescent="0.15">
      <c r="A59608" s="3"/>
      <c r="B59608" s="3"/>
      <c r="J59608" s="3"/>
      <c r="K59608" s="5"/>
      <c r="L59608" s="8"/>
      <c r="N59608" s="5"/>
      <c r="O59608" s="10"/>
      <c r="P59608" s="8"/>
    </row>
    <row r="59609" spans="1:16" s="2" customFormat="1" x14ac:dyDescent="0.15">
      <c r="A59609" s="3"/>
      <c r="B59609" s="3"/>
      <c r="J59609" s="3"/>
      <c r="K59609" s="5"/>
      <c r="L59609" s="8"/>
      <c r="N59609" s="5"/>
      <c r="O59609" s="10"/>
      <c r="P59609" s="8"/>
    </row>
    <row r="59610" spans="1:16" s="2" customFormat="1" x14ac:dyDescent="0.15">
      <c r="A59610" s="3"/>
      <c r="B59610" s="3"/>
      <c r="J59610" s="3"/>
      <c r="K59610" s="5"/>
      <c r="L59610" s="8"/>
      <c r="N59610" s="5"/>
      <c r="O59610" s="10"/>
      <c r="P59610" s="8"/>
    </row>
    <row r="59611" spans="1:16" s="2" customFormat="1" x14ac:dyDescent="0.15">
      <c r="A59611" s="3"/>
      <c r="B59611" s="3"/>
      <c r="J59611" s="3"/>
      <c r="K59611" s="5"/>
      <c r="L59611" s="8"/>
      <c r="N59611" s="5"/>
      <c r="O59611" s="10"/>
      <c r="P59611" s="8"/>
    </row>
    <row r="59612" spans="1:16" s="2" customFormat="1" x14ac:dyDescent="0.15">
      <c r="A59612" s="3"/>
      <c r="B59612" s="3"/>
      <c r="J59612" s="3"/>
      <c r="K59612" s="5"/>
      <c r="L59612" s="8"/>
      <c r="N59612" s="5"/>
      <c r="O59612" s="10"/>
      <c r="P59612" s="8"/>
    </row>
    <row r="59613" spans="1:16" s="2" customFormat="1" x14ac:dyDescent="0.15">
      <c r="A59613" s="3"/>
      <c r="B59613" s="3"/>
      <c r="J59613" s="3"/>
      <c r="K59613" s="5"/>
      <c r="L59613" s="8"/>
      <c r="N59613" s="5"/>
      <c r="O59613" s="10"/>
      <c r="P59613" s="8"/>
    </row>
    <row r="59614" spans="1:16" s="2" customFormat="1" x14ac:dyDescent="0.15">
      <c r="A59614" s="3"/>
      <c r="B59614" s="3"/>
      <c r="J59614" s="3"/>
      <c r="K59614" s="5"/>
      <c r="L59614" s="8"/>
      <c r="N59614" s="5"/>
      <c r="O59614" s="10"/>
      <c r="P59614" s="8"/>
    </row>
    <row r="59615" spans="1:16" s="2" customFormat="1" x14ac:dyDescent="0.15">
      <c r="A59615" s="3"/>
      <c r="B59615" s="3"/>
      <c r="J59615" s="3"/>
      <c r="K59615" s="5"/>
      <c r="L59615" s="8"/>
      <c r="N59615" s="5"/>
      <c r="O59615" s="10"/>
      <c r="P59615" s="8"/>
    </row>
    <row r="59616" spans="1:16" s="2" customFormat="1" x14ac:dyDescent="0.15">
      <c r="A59616" s="3"/>
      <c r="B59616" s="3"/>
      <c r="J59616" s="3"/>
      <c r="K59616" s="5"/>
      <c r="L59616" s="8"/>
      <c r="N59616" s="5"/>
      <c r="O59616" s="10"/>
      <c r="P59616" s="8"/>
    </row>
    <row r="59617" spans="1:16" s="2" customFormat="1" x14ac:dyDescent="0.15">
      <c r="A59617" s="3"/>
      <c r="B59617" s="3"/>
      <c r="J59617" s="3"/>
      <c r="K59617" s="5"/>
      <c r="L59617" s="8"/>
      <c r="N59617" s="5"/>
      <c r="O59617" s="10"/>
      <c r="P59617" s="8"/>
    </row>
    <row r="59618" spans="1:16" s="2" customFormat="1" x14ac:dyDescent="0.15">
      <c r="A59618" s="3"/>
      <c r="B59618" s="3"/>
      <c r="J59618" s="3"/>
      <c r="K59618" s="5"/>
      <c r="L59618" s="8"/>
      <c r="N59618" s="5"/>
      <c r="O59618" s="10"/>
      <c r="P59618" s="8"/>
    </row>
    <row r="59619" spans="1:16" s="2" customFormat="1" x14ac:dyDescent="0.15">
      <c r="A59619" s="3"/>
      <c r="B59619" s="3"/>
      <c r="J59619" s="3"/>
      <c r="K59619" s="5"/>
      <c r="L59619" s="8"/>
      <c r="N59619" s="5"/>
      <c r="O59619" s="10"/>
      <c r="P59619" s="8"/>
    </row>
    <row r="59620" spans="1:16" s="2" customFormat="1" x14ac:dyDescent="0.15">
      <c r="A59620" s="3"/>
      <c r="B59620" s="3"/>
      <c r="J59620" s="3"/>
      <c r="K59620" s="5"/>
      <c r="L59620" s="8"/>
      <c r="N59620" s="5"/>
      <c r="O59620" s="10"/>
      <c r="P59620" s="8"/>
    </row>
    <row r="59621" spans="1:16" s="2" customFormat="1" x14ac:dyDescent="0.15">
      <c r="A59621" s="3"/>
      <c r="B59621" s="3"/>
      <c r="J59621" s="3"/>
      <c r="K59621" s="5"/>
      <c r="L59621" s="8"/>
      <c r="N59621" s="5"/>
      <c r="O59621" s="10"/>
      <c r="P59621" s="8"/>
    </row>
    <row r="59622" spans="1:16" s="2" customFormat="1" x14ac:dyDescent="0.15">
      <c r="A59622" s="3"/>
      <c r="B59622" s="3"/>
      <c r="J59622" s="3"/>
      <c r="K59622" s="5"/>
      <c r="L59622" s="8"/>
      <c r="N59622" s="5"/>
      <c r="O59622" s="10"/>
      <c r="P59622" s="8"/>
    </row>
    <row r="59623" spans="1:16" s="2" customFormat="1" x14ac:dyDescent="0.15">
      <c r="A59623" s="3"/>
      <c r="B59623" s="3"/>
      <c r="J59623" s="3"/>
      <c r="K59623" s="5"/>
      <c r="L59623" s="8"/>
      <c r="N59623" s="5"/>
      <c r="O59623" s="10"/>
      <c r="P59623" s="8"/>
    </row>
    <row r="59624" spans="1:16" s="2" customFormat="1" x14ac:dyDescent="0.15">
      <c r="A59624" s="3"/>
      <c r="B59624" s="3"/>
      <c r="J59624" s="3"/>
      <c r="K59624" s="5"/>
      <c r="L59624" s="8"/>
      <c r="N59624" s="5"/>
      <c r="O59624" s="10"/>
      <c r="P59624" s="8"/>
    </row>
    <row r="59625" spans="1:16" s="2" customFormat="1" x14ac:dyDescent="0.15">
      <c r="A59625" s="3"/>
      <c r="B59625" s="3"/>
      <c r="J59625" s="3"/>
      <c r="K59625" s="5"/>
      <c r="L59625" s="8"/>
      <c r="N59625" s="5"/>
      <c r="O59625" s="10"/>
      <c r="P59625" s="8"/>
    </row>
    <row r="59626" spans="1:16" s="2" customFormat="1" x14ac:dyDescent="0.15">
      <c r="A59626" s="3"/>
      <c r="B59626" s="3"/>
      <c r="J59626" s="3"/>
      <c r="K59626" s="5"/>
      <c r="L59626" s="8"/>
      <c r="N59626" s="5"/>
      <c r="O59626" s="10"/>
      <c r="P59626" s="8"/>
    </row>
    <row r="59627" spans="1:16" s="2" customFormat="1" x14ac:dyDescent="0.15">
      <c r="A59627" s="3"/>
      <c r="B59627" s="3"/>
      <c r="J59627" s="3"/>
      <c r="K59627" s="5"/>
      <c r="L59627" s="8"/>
      <c r="N59627" s="5"/>
      <c r="O59627" s="10"/>
      <c r="P59627" s="8"/>
    </row>
    <row r="59628" spans="1:16" s="2" customFormat="1" x14ac:dyDescent="0.15">
      <c r="A59628" s="3"/>
      <c r="B59628" s="3"/>
      <c r="J59628" s="3"/>
      <c r="K59628" s="5"/>
      <c r="L59628" s="8"/>
      <c r="N59628" s="5"/>
      <c r="O59628" s="10"/>
      <c r="P59628" s="8"/>
    </row>
    <row r="59629" spans="1:16" s="2" customFormat="1" x14ac:dyDescent="0.15">
      <c r="A59629" s="3"/>
      <c r="B59629" s="3"/>
      <c r="J59629" s="3"/>
      <c r="K59629" s="5"/>
      <c r="L59629" s="8"/>
      <c r="N59629" s="5"/>
      <c r="O59629" s="10"/>
      <c r="P59629" s="8"/>
    </row>
    <row r="59630" spans="1:16" s="2" customFormat="1" x14ac:dyDescent="0.15">
      <c r="A59630" s="3"/>
      <c r="B59630" s="3"/>
      <c r="J59630" s="3"/>
      <c r="K59630" s="5"/>
      <c r="L59630" s="8"/>
      <c r="N59630" s="5"/>
      <c r="O59630" s="10"/>
      <c r="P59630" s="8"/>
    </row>
    <row r="59631" spans="1:16" s="2" customFormat="1" x14ac:dyDescent="0.15">
      <c r="A59631" s="3"/>
      <c r="B59631" s="3"/>
      <c r="J59631" s="3"/>
      <c r="K59631" s="5"/>
      <c r="L59631" s="8"/>
      <c r="N59631" s="5"/>
      <c r="O59631" s="10"/>
      <c r="P59631" s="8"/>
    </row>
    <row r="59632" spans="1:16" s="2" customFormat="1" x14ac:dyDescent="0.15">
      <c r="A59632" s="3"/>
      <c r="B59632" s="3"/>
      <c r="J59632" s="3"/>
      <c r="K59632" s="5"/>
      <c r="L59632" s="8"/>
      <c r="N59632" s="5"/>
      <c r="O59632" s="10"/>
      <c r="P59632" s="8"/>
    </row>
    <row r="59633" spans="1:16" s="2" customFormat="1" x14ac:dyDescent="0.15">
      <c r="A59633" s="3"/>
      <c r="B59633" s="3"/>
      <c r="J59633" s="3"/>
      <c r="K59633" s="5"/>
      <c r="L59633" s="8"/>
      <c r="N59633" s="5"/>
      <c r="O59633" s="10"/>
      <c r="P59633" s="8"/>
    </row>
    <row r="59634" spans="1:16" s="2" customFormat="1" x14ac:dyDescent="0.15">
      <c r="A59634" s="3"/>
      <c r="B59634" s="3"/>
      <c r="J59634" s="3"/>
      <c r="K59634" s="5"/>
      <c r="L59634" s="8"/>
      <c r="N59634" s="5"/>
      <c r="O59634" s="10"/>
      <c r="P59634" s="8"/>
    </row>
    <row r="59635" spans="1:16" s="2" customFormat="1" x14ac:dyDescent="0.15">
      <c r="A59635" s="3"/>
      <c r="B59635" s="3"/>
      <c r="J59635" s="3"/>
      <c r="K59635" s="5"/>
      <c r="L59635" s="8"/>
      <c r="N59635" s="5"/>
      <c r="O59635" s="10"/>
      <c r="P59635" s="8"/>
    </row>
    <row r="59636" spans="1:16" s="2" customFormat="1" x14ac:dyDescent="0.15">
      <c r="A59636" s="3"/>
      <c r="B59636" s="3"/>
      <c r="J59636" s="3"/>
      <c r="K59636" s="5"/>
      <c r="L59636" s="8"/>
      <c r="N59636" s="5"/>
      <c r="O59636" s="10"/>
      <c r="P59636" s="8"/>
    </row>
    <row r="59637" spans="1:16" s="2" customFormat="1" x14ac:dyDescent="0.15">
      <c r="A59637" s="3"/>
      <c r="B59637" s="3"/>
      <c r="J59637" s="3"/>
      <c r="K59637" s="5"/>
      <c r="L59637" s="8"/>
      <c r="N59637" s="5"/>
      <c r="O59637" s="10"/>
      <c r="P59637" s="8"/>
    </row>
    <row r="59638" spans="1:16" s="2" customFormat="1" x14ac:dyDescent="0.15">
      <c r="A59638" s="3"/>
      <c r="B59638" s="3"/>
      <c r="J59638" s="3"/>
      <c r="K59638" s="5"/>
      <c r="L59638" s="8"/>
      <c r="N59638" s="5"/>
      <c r="O59638" s="10"/>
      <c r="P59638" s="8"/>
    </row>
    <row r="59639" spans="1:16" s="2" customFormat="1" x14ac:dyDescent="0.15">
      <c r="A59639" s="3"/>
      <c r="B59639" s="3"/>
      <c r="J59639" s="3"/>
      <c r="K59639" s="5"/>
      <c r="L59639" s="8"/>
      <c r="N59639" s="5"/>
      <c r="O59639" s="10"/>
      <c r="P59639" s="8"/>
    </row>
    <row r="59640" spans="1:16" s="2" customFormat="1" x14ac:dyDescent="0.15">
      <c r="A59640" s="3"/>
      <c r="B59640" s="3"/>
      <c r="J59640" s="3"/>
      <c r="K59640" s="5"/>
      <c r="L59640" s="8"/>
      <c r="N59640" s="5"/>
      <c r="O59640" s="10"/>
      <c r="P59640" s="8"/>
    </row>
    <row r="59641" spans="1:16" s="2" customFormat="1" x14ac:dyDescent="0.15">
      <c r="A59641" s="3"/>
      <c r="B59641" s="3"/>
      <c r="J59641" s="3"/>
      <c r="K59641" s="5"/>
      <c r="L59641" s="8"/>
      <c r="N59641" s="5"/>
      <c r="O59641" s="10"/>
      <c r="P59641" s="8"/>
    </row>
    <row r="59642" spans="1:16" s="2" customFormat="1" x14ac:dyDescent="0.15">
      <c r="A59642" s="3"/>
      <c r="B59642" s="3"/>
      <c r="J59642" s="3"/>
      <c r="K59642" s="5"/>
      <c r="L59642" s="8"/>
      <c r="N59642" s="5"/>
      <c r="O59642" s="10"/>
      <c r="P59642" s="8"/>
    </row>
    <row r="59643" spans="1:16" s="2" customFormat="1" x14ac:dyDescent="0.15">
      <c r="A59643" s="3"/>
      <c r="B59643" s="3"/>
      <c r="J59643" s="3"/>
      <c r="K59643" s="5"/>
      <c r="L59643" s="8"/>
      <c r="N59643" s="5"/>
      <c r="O59643" s="10"/>
      <c r="P59643" s="8"/>
    </row>
    <row r="59644" spans="1:16" s="2" customFormat="1" x14ac:dyDescent="0.15">
      <c r="A59644" s="3"/>
      <c r="B59644" s="3"/>
      <c r="J59644" s="3"/>
      <c r="K59644" s="5"/>
      <c r="L59644" s="8"/>
      <c r="N59644" s="5"/>
      <c r="O59644" s="10"/>
      <c r="P59644" s="8"/>
    </row>
    <row r="59645" spans="1:16" s="2" customFormat="1" x14ac:dyDescent="0.15">
      <c r="A59645" s="3"/>
      <c r="B59645" s="3"/>
      <c r="J59645" s="3"/>
      <c r="K59645" s="5"/>
      <c r="L59645" s="8"/>
      <c r="N59645" s="5"/>
      <c r="O59645" s="10"/>
      <c r="P59645" s="8"/>
    </row>
    <row r="59646" spans="1:16" s="2" customFormat="1" x14ac:dyDescent="0.15">
      <c r="A59646" s="3"/>
      <c r="B59646" s="3"/>
      <c r="J59646" s="3"/>
      <c r="K59646" s="5"/>
      <c r="L59646" s="8"/>
      <c r="N59646" s="5"/>
      <c r="O59646" s="10"/>
      <c r="P59646" s="8"/>
    </row>
    <row r="59647" spans="1:16" s="2" customFormat="1" x14ac:dyDescent="0.15">
      <c r="A59647" s="3"/>
      <c r="B59647" s="3"/>
      <c r="J59647" s="3"/>
      <c r="K59647" s="5"/>
      <c r="L59647" s="8"/>
      <c r="N59647" s="5"/>
      <c r="O59647" s="10"/>
      <c r="P59647" s="8"/>
    </row>
    <row r="59648" spans="1:16" s="2" customFormat="1" x14ac:dyDescent="0.15">
      <c r="A59648" s="3"/>
      <c r="B59648" s="3"/>
      <c r="J59648" s="3"/>
      <c r="K59648" s="5"/>
      <c r="L59648" s="8"/>
      <c r="N59648" s="5"/>
      <c r="O59648" s="10"/>
      <c r="P59648" s="8"/>
    </row>
    <row r="59649" spans="1:16" s="2" customFormat="1" x14ac:dyDescent="0.15">
      <c r="A59649" s="3"/>
      <c r="B59649" s="3"/>
      <c r="J59649" s="3"/>
      <c r="K59649" s="5"/>
      <c r="L59649" s="8"/>
      <c r="N59649" s="5"/>
      <c r="O59649" s="10"/>
      <c r="P59649" s="8"/>
    </row>
    <row r="59650" spans="1:16" s="2" customFormat="1" x14ac:dyDescent="0.15">
      <c r="A59650" s="3"/>
      <c r="B59650" s="3"/>
      <c r="J59650" s="3"/>
      <c r="K59650" s="5"/>
      <c r="L59650" s="8"/>
      <c r="N59650" s="5"/>
      <c r="O59650" s="10"/>
      <c r="P59650" s="8"/>
    </row>
    <row r="59651" spans="1:16" s="2" customFormat="1" x14ac:dyDescent="0.15">
      <c r="A59651" s="3"/>
      <c r="B59651" s="3"/>
      <c r="J59651" s="3"/>
      <c r="K59651" s="5"/>
      <c r="L59651" s="8"/>
      <c r="N59651" s="5"/>
      <c r="O59651" s="10"/>
      <c r="P59651" s="8"/>
    </row>
    <row r="59652" spans="1:16" s="2" customFormat="1" x14ac:dyDescent="0.15">
      <c r="A59652" s="3"/>
      <c r="B59652" s="3"/>
      <c r="J59652" s="3"/>
      <c r="K59652" s="5"/>
      <c r="L59652" s="8"/>
      <c r="N59652" s="5"/>
      <c r="O59652" s="10"/>
      <c r="P59652" s="8"/>
    </row>
    <row r="59653" spans="1:16" s="2" customFormat="1" x14ac:dyDescent="0.15">
      <c r="A59653" s="3"/>
      <c r="B59653" s="3"/>
      <c r="J59653" s="3"/>
      <c r="K59653" s="5"/>
      <c r="L59653" s="8"/>
      <c r="N59653" s="5"/>
      <c r="O59653" s="10"/>
      <c r="P59653" s="8"/>
    </row>
    <row r="59654" spans="1:16" s="2" customFormat="1" x14ac:dyDescent="0.15">
      <c r="A59654" s="3"/>
      <c r="B59654" s="3"/>
      <c r="J59654" s="3"/>
      <c r="K59654" s="5"/>
      <c r="L59654" s="8"/>
      <c r="N59654" s="5"/>
      <c r="O59654" s="10"/>
      <c r="P59654" s="8"/>
    </row>
    <row r="59655" spans="1:16" s="2" customFormat="1" x14ac:dyDescent="0.15">
      <c r="A59655" s="3"/>
      <c r="B59655" s="3"/>
      <c r="J59655" s="3"/>
      <c r="K59655" s="5"/>
      <c r="L59655" s="8"/>
      <c r="N59655" s="5"/>
      <c r="O59655" s="10"/>
      <c r="P59655" s="8"/>
    </row>
    <row r="59656" spans="1:16" s="2" customFormat="1" x14ac:dyDescent="0.15">
      <c r="A59656" s="3"/>
      <c r="B59656" s="3"/>
      <c r="J59656" s="3"/>
      <c r="K59656" s="5"/>
      <c r="L59656" s="8"/>
      <c r="N59656" s="5"/>
      <c r="O59656" s="10"/>
      <c r="P59656" s="8"/>
    </row>
    <row r="59657" spans="1:16" s="2" customFormat="1" x14ac:dyDescent="0.15">
      <c r="A59657" s="3"/>
      <c r="B59657" s="3"/>
      <c r="J59657" s="3"/>
      <c r="K59657" s="5"/>
      <c r="L59657" s="8"/>
      <c r="N59657" s="5"/>
      <c r="O59657" s="10"/>
      <c r="P59657" s="8"/>
    </row>
    <row r="59658" spans="1:16" s="2" customFormat="1" x14ac:dyDescent="0.15">
      <c r="A59658" s="3"/>
      <c r="B59658" s="3"/>
      <c r="J59658" s="3"/>
      <c r="K59658" s="5"/>
      <c r="L59658" s="8"/>
      <c r="N59658" s="5"/>
      <c r="O59658" s="10"/>
      <c r="P59658" s="8"/>
    </row>
    <row r="59659" spans="1:16" s="2" customFormat="1" x14ac:dyDescent="0.15">
      <c r="A59659" s="3"/>
      <c r="B59659" s="3"/>
      <c r="J59659" s="3"/>
      <c r="K59659" s="5"/>
      <c r="L59659" s="8"/>
      <c r="N59659" s="5"/>
      <c r="O59659" s="10"/>
      <c r="P59659" s="8"/>
    </row>
    <row r="59660" spans="1:16" s="2" customFormat="1" x14ac:dyDescent="0.15">
      <c r="A59660" s="3"/>
      <c r="B59660" s="3"/>
      <c r="J59660" s="3"/>
      <c r="K59660" s="5"/>
      <c r="L59660" s="8"/>
      <c r="N59660" s="5"/>
      <c r="O59660" s="10"/>
      <c r="P59660" s="8"/>
    </row>
    <row r="59661" spans="1:16" s="2" customFormat="1" x14ac:dyDescent="0.15">
      <c r="A59661" s="3"/>
      <c r="B59661" s="3"/>
      <c r="J59661" s="3"/>
      <c r="K59661" s="5"/>
      <c r="L59661" s="8"/>
      <c r="N59661" s="5"/>
      <c r="O59661" s="10"/>
      <c r="P59661" s="8"/>
    </row>
    <row r="59662" spans="1:16" s="2" customFormat="1" x14ac:dyDescent="0.15">
      <c r="A59662" s="3"/>
      <c r="B59662" s="3"/>
      <c r="J59662" s="3"/>
      <c r="K59662" s="5"/>
      <c r="L59662" s="8"/>
      <c r="N59662" s="5"/>
      <c r="O59662" s="10"/>
      <c r="P59662" s="8"/>
    </row>
    <row r="59663" spans="1:16" s="2" customFormat="1" x14ac:dyDescent="0.15">
      <c r="A59663" s="3"/>
      <c r="B59663" s="3"/>
      <c r="J59663" s="3"/>
      <c r="K59663" s="5"/>
      <c r="L59663" s="8"/>
      <c r="N59663" s="5"/>
      <c r="O59663" s="10"/>
      <c r="P59663" s="8"/>
    </row>
    <row r="59664" spans="1:16" s="2" customFormat="1" x14ac:dyDescent="0.15">
      <c r="A59664" s="3"/>
      <c r="B59664" s="3"/>
      <c r="J59664" s="3"/>
      <c r="K59664" s="5"/>
      <c r="L59664" s="8"/>
      <c r="N59664" s="5"/>
      <c r="O59664" s="10"/>
      <c r="P59664" s="8"/>
    </row>
    <row r="59665" spans="1:16" s="2" customFormat="1" x14ac:dyDescent="0.15">
      <c r="A59665" s="3"/>
      <c r="B59665" s="3"/>
      <c r="J59665" s="3"/>
      <c r="K59665" s="5"/>
      <c r="L59665" s="8"/>
      <c r="N59665" s="5"/>
      <c r="O59665" s="10"/>
      <c r="P59665" s="8"/>
    </row>
    <row r="59666" spans="1:16" s="2" customFormat="1" x14ac:dyDescent="0.15">
      <c r="A59666" s="3"/>
      <c r="B59666" s="3"/>
      <c r="J59666" s="3"/>
      <c r="K59666" s="5"/>
      <c r="L59666" s="8"/>
      <c r="N59666" s="5"/>
      <c r="O59666" s="10"/>
      <c r="P59666" s="8"/>
    </row>
    <row r="59667" spans="1:16" s="2" customFormat="1" x14ac:dyDescent="0.15">
      <c r="A59667" s="3"/>
      <c r="B59667" s="3"/>
      <c r="J59667" s="3"/>
      <c r="K59667" s="5"/>
      <c r="L59667" s="8"/>
      <c r="N59667" s="5"/>
      <c r="O59667" s="10"/>
      <c r="P59667" s="8"/>
    </row>
    <row r="59668" spans="1:16" s="2" customFormat="1" x14ac:dyDescent="0.15">
      <c r="A59668" s="3"/>
      <c r="B59668" s="3"/>
      <c r="J59668" s="3"/>
      <c r="K59668" s="5"/>
      <c r="L59668" s="8"/>
      <c r="N59668" s="5"/>
      <c r="O59668" s="10"/>
      <c r="P59668" s="8"/>
    </row>
    <row r="59669" spans="1:16" s="2" customFormat="1" x14ac:dyDescent="0.15">
      <c r="A59669" s="3"/>
      <c r="B59669" s="3"/>
      <c r="J59669" s="3"/>
      <c r="K59669" s="5"/>
      <c r="L59669" s="8"/>
      <c r="N59669" s="5"/>
      <c r="O59669" s="10"/>
      <c r="P59669" s="8"/>
    </row>
    <row r="59670" spans="1:16" s="2" customFormat="1" x14ac:dyDescent="0.15">
      <c r="A59670" s="3"/>
      <c r="B59670" s="3"/>
      <c r="J59670" s="3"/>
      <c r="K59670" s="5"/>
      <c r="L59670" s="8"/>
      <c r="N59670" s="5"/>
      <c r="O59670" s="10"/>
      <c r="P59670" s="8"/>
    </row>
    <row r="59671" spans="1:16" s="2" customFormat="1" x14ac:dyDescent="0.15">
      <c r="A59671" s="3"/>
      <c r="B59671" s="3"/>
      <c r="J59671" s="3"/>
      <c r="K59671" s="5"/>
      <c r="L59671" s="8"/>
      <c r="N59671" s="5"/>
      <c r="O59671" s="10"/>
      <c r="P59671" s="8"/>
    </row>
    <row r="59672" spans="1:16" s="2" customFormat="1" x14ac:dyDescent="0.15">
      <c r="A59672" s="3"/>
      <c r="B59672" s="3"/>
      <c r="J59672" s="3"/>
      <c r="K59672" s="5"/>
      <c r="L59672" s="8"/>
      <c r="N59672" s="5"/>
      <c r="O59672" s="10"/>
      <c r="P59672" s="8"/>
    </row>
    <row r="59673" spans="1:16" s="2" customFormat="1" x14ac:dyDescent="0.15">
      <c r="A59673" s="3"/>
      <c r="B59673" s="3"/>
      <c r="J59673" s="3"/>
      <c r="K59673" s="5"/>
      <c r="L59673" s="8"/>
      <c r="N59673" s="5"/>
      <c r="O59673" s="10"/>
      <c r="P59673" s="8"/>
    </row>
    <row r="59674" spans="1:16" s="2" customFormat="1" x14ac:dyDescent="0.15">
      <c r="A59674" s="3"/>
      <c r="B59674" s="3"/>
      <c r="J59674" s="3"/>
      <c r="K59674" s="5"/>
      <c r="L59674" s="8"/>
      <c r="N59674" s="5"/>
      <c r="O59674" s="10"/>
      <c r="P59674" s="8"/>
    </row>
    <row r="59675" spans="1:16" s="2" customFormat="1" x14ac:dyDescent="0.15">
      <c r="A59675" s="3"/>
      <c r="B59675" s="3"/>
      <c r="J59675" s="3"/>
      <c r="K59675" s="5"/>
      <c r="L59675" s="8"/>
      <c r="N59675" s="5"/>
      <c r="O59675" s="10"/>
      <c r="P59675" s="8"/>
    </row>
    <row r="59676" spans="1:16" s="2" customFormat="1" x14ac:dyDescent="0.15">
      <c r="A59676" s="3"/>
      <c r="B59676" s="3"/>
      <c r="J59676" s="3"/>
      <c r="K59676" s="5"/>
      <c r="L59676" s="8"/>
      <c r="N59676" s="5"/>
      <c r="O59676" s="10"/>
      <c r="P59676" s="8"/>
    </row>
    <row r="59677" spans="1:16" s="2" customFormat="1" x14ac:dyDescent="0.15">
      <c r="A59677" s="3"/>
      <c r="B59677" s="3"/>
      <c r="J59677" s="3"/>
      <c r="K59677" s="5"/>
      <c r="L59677" s="8"/>
      <c r="N59677" s="5"/>
      <c r="O59677" s="10"/>
      <c r="P59677" s="8"/>
    </row>
    <row r="59678" spans="1:16" s="2" customFormat="1" x14ac:dyDescent="0.15">
      <c r="A59678" s="3"/>
      <c r="B59678" s="3"/>
      <c r="J59678" s="3"/>
      <c r="K59678" s="5"/>
      <c r="L59678" s="8"/>
      <c r="N59678" s="5"/>
      <c r="O59678" s="10"/>
      <c r="P59678" s="8"/>
    </row>
    <row r="59679" spans="1:16" s="2" customFormat="1" x14ac:dyDescent="0.15">
      <c r="A59679" s="3"/>
      <c r="B59679" s="3"/>
      <c r="J59679" s="3"/>
      <c r="K59679" s="5"/>
      <c r="L59679" s="8"/>
      <c r="N59679" s="5"/>
      <c r="O59679" s="10"/>
      <c r="P59679" s="8"/>
    </row>
    <row r="59680" spans="1:16" s="2" customFormat="1" x14ac:dyDescent="0.15">
      <c r="A59680" s="3"/>
      <c r="B59680" s="3"/>
      <c r="J59680" s="3"/>
      <c r="K59680" s="5"/>
      <c r="L59680" s="8"/>
      <c r="N59680" s="5"/>
      <c r="O59680" s="10"/>
      <c r="P59680" s="8"/>
    </row>
    <row r="59681" spans="1:16" s="2" customFormat="1" x14ac:dyDescent="0.15">
      <c r="A59681" s="3"/>
      <c r="B59681" s="3"/>
      <c r="J59681" s="3"/>
      <c r="K59681" s="5"/>
      <c r="L59681" s="8"/>
      <c r="N59681" s="5"/>
      <c r="O59681" s="10"/>
      <c r="P59681" s="8"/>
    </row>
    <row r="59682" spans="1:16" s="2" customFormat="1" x14ac:dyDescent="0.15">
      <c r="A59682" s="3"/>
      <c r="B59682" s="3"/>
      <c r="J59682" s="3"/>
      <c r="K59682" s="5"/>
      <c r="L59682" s="8"/>
      <c r="N59682" s="5"/>
      <c r="O59682" s="10"/>
      <c r="P59682" s="8"/>
    </row>
    <row r="59683" spans="1:16" s="2" customFormat="1" x14ac:dyDescent="0.15">
      <c r="A59683" s="3"/>
      <c r="B59683" s="3"/>
      <c r="J59683" s="3"/>
      <c r="K59683" s="5"/>
      <c r="L59683" s="8"/>
      <c r="N59683" s="5"/>
      <c r="O59683" s="10"/>
      <c r="P59683" s="8"/>
    </row>
    <row r="59684" spans="1:16" s="2" customFormat="1" x14ac:dyDescent="0.15">
      <c r="A59684" s="3"/>
      <c r="B59684" s="3"/>
      <c r="J59684" s="3"/>
      <c r="K59684" s="5"/>
      <c r="L59684" s="8"/>
      <c r="N59684" s="5"/>
      <c r="O59684" s="10"/>
      <c r="P59684" s="8"/>
    </row>
    <row r="59685" spans="1:16" s="2" customFormat="1" x14ac:dyDescent="0.15">
      <c r="A59685" s="3"/>
      <c r="B59685" s="3"/>
      <c r="J59685" s="3"/>
      <c r="K59685" s="5"/>
      <c r="L59685" s="8"/>
      <c r="N59685" s="5"/>
      <c r="O59685" s="10"/>
      <c r="P59685" s="8"/>
    </row>
    <row r="59686" spans="1:16" s="2" customFormat="1" x14ac:dyDescent="0.15">
      <c r="A59686" s="3"/>
      <c r="B59686" s="3"/>
      <c r="J59686" s="3"/>
      <c r="K59686" s="5"/>
      <c r="L59686" s="8"/>
      <c r="N59686" s="5"/>
      <c r="O59686" s="10"/>
      <c r="P59686" s="8"/>
    </row>
    <row r="59687" spans="1:16" s="2" customFormat="1" x14ac:dyDescent="0.15">
      <c r="A59687" s="3"/>
      <c r="B59687" s="3"/>
      <c r="J59687" s="3"/>
      <c r="K59687" s="5"/>
      <c r="L59687" s="8"/>
      <c r="N59687" s="5"/>
      <c r="O59687" s="10"/>
      <c r="P59687" s="8"/>
    </row>
    <row r="59688" spans="1:16" s="2" customFormat="1" x14ac:dyDescent="0.15">
      <c r="A59688" s="3"/>
      <c r="B59688" s="3"/>
      <c r="J59688" s="3"/>
      <c r="K59688" s="5"/>
      <c r="L59688" s="8"/>
      <c r="N59688" s="5"/>
      <c r="O59688" s="10"/>
      <c r="P59688" s="8"/>
    </row>
    <row r="59689" spans="1:16" s="2" customFormat="1" x14ac:dyDescent="0.15">
      <c r="A59689" s="3"/>
      <c r="B59689" s="3"/>
      <c r="J59689" s="3"/>
      <c r="K59689" s="5"/>
      <c r="L59689" s="8"/>
      <c r="N59689" s="5"/>
      <c r="O59689" s="10"/>
      <c r="P59689" s="8"/>
    </row>
    <row r="59690" spans="1:16" s="2" customFormat="1" x14ac:dyDescent="0.15">
      <c r="A59690" s="3"/>
      <c r="B59690" s="3"/>
      <c r="J59690" s="3"/>
      <c r="K59690" s="5"/>
      <c r="L59690" s="8"/>
      <c r="N59690" s="5"/>
      <c r="O59690" s="10"/>
      <c r="P59690" s="8"/>
    </row>
    <row r="59691" spans="1:16" s="2" customFormat="1" x14ac:dyDescent="0.15">
      <c r="A59691" s="3"/>
      <c r="B59691" s="3"/>
      <c r="J59691" s="3"/>
      <c r="K59691" s="5"/>
      <c r="L59691" s="8"/>
      <c r="N59691" s="5"/>
      <c r="O59691" s="10"/>
      <c r="P59691" s="8"/>
    </row>
    <row r="59692" spans="1:16" s="2" customFormat="1" x14ac:dyDescent="0.15">
      <c r="A59692" s="3"/>
      <c r="B59692" s="3"/>
      <c r="J59692" s="3"/>
      <c r="K59692" s="5"/>
      <c r="L59692" s="8"/>
      <c r="N59692" s="5"/>
      <c r="O59692" s="10"/>
      <c r="P59692" s="8"/>
    </row>
    <row r="59693" spans="1:16" s="2" customFormat="1" x14ac:dyDescent="0.15">
      <c r="A59693" s="3"/>
      <c r="B59693" s="3"/>
      <c r="J59693" s="3"/>
      <c r="K59693" s="5"/>
      <c r="L59693" s="8"/>
      <c r="N59693" s="5"/>
      <c r="O59693" s="10"/>
      <c r="P59693" s="8"/>
    </row>
    <row r="59694" spans="1:16" s="2" customFormat="1" x14ac:dyDescent="0.15">
      <c r="A59694" s="3"/>
      <c r="B59694" s="3"/>
      <c r="J59694" s="3"/>
      <c r="K59694" s="5"/>
      <c r="L59694" s="8"/>
      <c r="N59694" s="5"/>
      <c r="O59694" s="10"/>
      <c r="P59694" s="8"/>
    </row>
    <row r="59695" spans="1:16" s="2" customFormat="1" x14ac:dyDescent="0.15">
      <c r="A59695" s="3"/>
      <c r="B59695" s="3"/>
      <c r="J59695" s="3"/>
      <c r="K59695" s="5"/>
      <c r="L59695" s="8"/>
      <c r="N59695" s="5"/>
      <c r="O59695" s="10"/>
      <c r="P59695" s="8"/>
    </row>
    <row r="59696" spans="1:16" s="2" customFormat="1" x14ac:dyDescent="0.15">
      <c r="A59696" s="3"/>
      <c r="B59696" s="3"/>
      <c r="J59696" s="3"/>
      <c r="K59696" s="5"/>
      <c r="L59696" s="8"/>
      <c r="N59696" s="5"/>
      <c r="O59696" s="10"/>
      <c r="P59696" s="8"/>
    </row>
    <row r="59697" spans="1:16" s="2" customFormat="1" x14ac:dyDescent="0.15">
      <c r="A59697" s="3"/>
      <c r="B59697" s="3"/>
      <c r="J59697" s="3"/>
      <c r="K59697" s="5"/>
      <c r="L59697" s="8"/>
      <c r="N59697" s="5"/>
      <c r="O59697" s="10"/>
      <c r="P59697" s="8"/>
    </row>
    <row r="59698" spans="1:16" s="2" customFormat="1" x14ac:dyDescent="0.15">
      <c r="A59698" s="3"/>
      <c r="B59698" s="3"/>
      <c r="J59698" s="3"/>
      <c r="K59698" s="5"/>
      <c r="L59698" s="8"/>
      <c r="N59698" s="5"/>
      <c r="O59698" s="10"/>
      <c r="P59698" s="8"/>
    </row>
    <row r="59699" spans="1:16" s="2" customFormat="1" x14ac:dyDescent="0.15">
      <c r="A59699" s="3"/>
      <c r="B59699" s="3"/>
      <c r="J59699" s="3"/>
      <c r="K59699" s="5"/>
      <c r="L59699" s="8"/>
      <c r="N59699" s="5"/>
      <c r="O59699" s="10"/>
      <c r="P59699" s="8"/>
    </row>
    <row r="59700" spans="1:16" s="2" customFormat="1" x14ac:dyDescent="0.15">
      <c r="A59700" s="3"/>
      <c r="B59700" s="3"/>
      <c r="J59700" s="3"/>
      <c r="K59700" s="5"/>
      <c r="L59700" s="8"/>
      <c r="N59700" s="5"/>
      <c r="O59700" s="10"/>
      <c r="P59700" s="8"/>
    </row>
    <row r="59701" spans="1:16" s="2" customFormat="1" x14ac:dyDescent="0.15">
      <c r="A59701" s="3"/>
      <c r="B59701" s="3"/>
      <c r="J59701" s="3"/>
      <c r="K59701" s="5"/>
      <c r="L59701" s="8"/>
      <c r="N59701" s="5"/>
      <c r="O59701" s="10"/>
      <c r="P59701" s="8"/>
    </row>
    <row r="59702" spans="1:16" s="2" customFormat="1" x14ac:dyDescent="0.15">
      <c r="A59702" s="3"/>
      <c r="B59702" s="3"/>
      <c r="J59702" s="3"/>
      <c r="K59702" s="5"/>
      <c r="L59702" s="8"/>
      <c r="N59702" s="5"/>
      <c r="O59702" s="10"/>
      <c r="P59702" s="8"/>
    </row>
    <row r="59703" spans="1:16" s="2" customFormat="1" x14ac:dyDescent="0.15">
      <c r="A59703" s="3"/>
      <c r="B59703" s="3"/>
      <c r="J59703" s="3"/>
      <c r="K59703" s="5"/>
      <c r="L59703" s="8"/>
      <c r="N59703" s="5"/>
      <c r="O59703" s="10"/>
      <c r="P59703" s="8"/>
    </row>
    <row r="59704" spans="1:16" s="2" customFormat="1" x14ac:dyDescent="0.15">
      <c r="A59704" s="3"/>
      <c r="B59704" s="3"/>
      <c r="J59704" s="3"/>
      <c r="K59704" s="5"/>
      <c r="L59704" s="8"/>
      <c r="N59704" s="5"/>
      <c r="O59704" s="10"/>
      <c r="P59704" s="8"/>
    </row>
    <row r="59705" spans="1:16" s="2" customFormat="1" x14ac:dyDescent="0.15">
      <c r="A59705" s="3"/>
      <c r="B59705" s="3"/>
      <c r="J59705" s="3"/>
      <c r="K59705" s="5"/>
      <c r="L59705" s="8"/>
      <c r="N59705" s="5"/>
      <c r="O59705" s="10"/>
      <c r="P59705" s="8"/>
    </row>
    <row r="59706" spans="1:16" s="2" customFormat="1" x14ac:dyDescent="0.15">
      <c r="A59706" s="3"/>
      <c r="B59706" s="3"/>
      <c r="J59706" s="3"/>
      <c r="K59706" s="5"/>
      <c r="L59706" s="8"/>
      <c r="N59706" s="5"/>
      <c r="O59706" s="10"/>
      <c r="P59706" s="8"/>
    </row>
    <row r="59707" spans="1:16" s="2" customFormat="1" x14ac:dyDescent="0.15">
      <c r="A59707" s="3"/>
      <c r="B59707" s="3"/>
      <c r="J59707" s="3"/>
      <c r="K59707" s="5"/>
      <c r="L59707" s="8"/>
      <c r="N59707" s="5"/>
      <c r="O59707" s="10"/>
      <c r="P59707" s="8"/>
    </row>
    <row r="59708" spans="1:16" s="2" customFormat="1" x14ac:dyDescent="0.15">
      <c r="A59708" s="3"/>
      <c r="B59708" s="3"/>
      <c r="J59708" s="3"/>
      <c r="K59708" s="5"/>
      <c r="L59708" s="8"/>
      <c r="N59708" s="5"/>
      <c r="O59708" s="10"/>
      <c r="P59708" s="8"/>
    </row>
    <row r="59709" spans="1:16" s="2" customFormat="1" x14ac:dyDescent="0.15">
      <c r="A59709" s="3"/>
      <c r="B59709" s="3"/>
      <c r="J59709" s="3"/>
      <c r="K59709" s="5"/>
      <c r="L59709" s="8"/>
      <c r="N59709" s="5"/>
      <c r="O59709" s="10"/>
      <c r="P59709" s="8"/>
    </row>
    <row r="59710" spans="1:16" s="2" customFormat="1" x14ac:dyDescent="0.15">
      <c r="A59710" s="3"/>
      <c r="B59710" s="3"/>
      <c r="J59710" s="3"/>
      <c r="K59710" s="5"/>
      <c r="L59710" s="8"/>
      <c r="N59710" s="5"/>
      <c r="O59710" s="10"/>
      <c r="P59710" s="8"/>
    </row>
    <row r="59711" spans="1:16" s="2" customFormat="1" x14ac:dyDescent="0.15">
      <c r="A59711" s="3"/>
      <c r="B59711" s="3"/>
      <c r="J59711" s="3"/>
      <c r="K59711" s="5"/>
      <c r="L59711" s="8"/>
      <c r="N59711" s="5"/>
      <c r="O59711" s="10"/>
      <c r="P59711" s="8"/>
    </row>
    <row r="59712" spans="1:16" s="2" customFormat="1" x14ac:dyDescent="0.15">
      <c r="A59712" s="3"/>
      <c r="B59712" s="3"/>
      <c r="J59712" s="3"/>
      <c r="K59712" s="5"/>
      <c r="L59712" s="8"/>
      <c r="N59712" s="5"/>
      <c r="O59712" s="10"/>
      <c r="P59712" s="8"/>
    </row>
    <row r="59713" spans="1:16" s="2" customFormat="1" x14ac:dyDescent="0.15">
      <c r="A59713" s="3"/>
      <c r="B59713" s="3"/>
      <c r="J59713" s="3"/>
      <c r="K59713" s="5"/>
      <c r="L59713" s="8"/>
      <c r="N59713" s="5"/>
      <c r="O59713" s="10"/>
      <c r="P59713" s="8"/>
    </row>
    <row r="59714" spans="1:16" s="2" customFormat="1" x14ac:dyDescent="0.15">
      <c r="A59714" s="3"/>
      <c r="B59714" s="3"/>
      <c r="J59714" s="3"/>
      <c r="K59714" s="5"/>
      <c r="L59714" s="8"/>
      <c r="N59714" s="5"/>
      <c r="O59714" s="10"/>
      <c r="P59714" s="8"/>
    </row>
    <row r="59715" spans="1:16" s="2" customFormat="1" x14ac:dyDescent="0.15">
      <c r="A59715" s="3"/>
      <c r="B59715" s="3"/>
      <c r="J59715" s="3"/>
      <c r="K59715" s="5"/>
      <c r="L59715" s="8"/>
      <c r="N59715" s="5"/>
      <c r="O59715" s="10"/>
      <c r="P59715" s="8"/>
    </row>
    <row r="59716" spans="1:16" s="2" customFormat="1" x14ac:dyDescent="0.15">
      <c r="A59716" s="3"/>
      <c r="B59716" s="3"/>
      <c r="J59716" s="3"/>
      <c r="K59716" s="5"/>
      <c r="L59716" s="8"/>
      <c r="N59716" s="5"/>
      <c r="O59716" s="10"/>
      <c r="P59716" s="8"/>
    </row>
    <row r="59717" spans="1:16" s="2" customFormat="1" x14ac:dyDescent="0.15">
      <c r="A59717" s="3"/>
      <c r="B59717" s="3"/>
      <c r="J59717" s="3"/>
      <c r="K59717" s="5"/>
      <c r="L59717" s="8"/>
      <c r="N59717" s="5"/>
      <c r="O59717" s="10"/>
      <c r="P59717" s="8"/>
    </row>
    <row r="59718" spans="1:16" s="2" customFormat="1" x14ac:dyDescent="0.15">
      <c r="A59718" s="3"/>
      <c r="B59718" s="3"/>
      <c r="J59718" s="3"/>
      <c r="K59718" s="5"/>
      <c r="L59718" s="8"/>
      <c r="N59718" s="5"/>
      <c r="O59718" s="10"/>
      <c r="P59718" s="8"/>
    </row>
    <row r="59719" spans="1:16" s="2" customFormat="1" x14ac:dyDescent="0.15">
      <c r="A59719" s="3"/>
      <c r="B59719" s="3"/>
      <c r="J59719" s="3"/>
      <c r="K59719" s="5"/>
      <c r="L59719" s="8"/>
      <c r="N59719" s="5"/>
      <c r="O59719" s="10"/>
      <c r="P59719" s="8"/>
    </row>
    <row r="59720" spans="1:16" s="2" customFormat="1" x14ac:dyDescent="0.15">
      <c r="A59720" s="3"/>
      <c r="B59720" s="3"/>
      <c r="J59720" s="3"/>
      <c r="K59720" s="5"/>
      <c r="L59720" s="8"/>
      <c r="N59720" s="5"/>
      <c r="O59720" s="10"/>
      <c r="P59720" s="8"/>
    </row>
    <row r="59721" spans="1:16" s="2" customFormat="1" x14ac:dyDescent="0.15">
      <c r="A59721" s="3"/>
      <c r="B59721" s="3"/>
      <c r="J59721" s="3"/>
      <c r="K59721" s="5"/>
      <c r="L59721" s="8"/>
      <c r="N59721" s="5"/>
      <c r="O59721" s="10"/>
      <c r="P59721" s="8"/>
    </row>
    <row r="59722" spans="1:16" s="2" customFormat="1" x14ac:dyDescent="0.15">
      <c r="A59722" s="3"/>
      <c r="B59722" s="3"/>
      <c r="J59722" s="3"/>
      <c r="K59722" s="5"/>
      <c r="L59722" s="8"/>
      <c r="N59722" s="5"/>
      <c r="O59722" s="10"/>
      <c r="P59722" s="8"/>
    </row>
    <row r="59723" spans="1:16" s="2" customFormat="1" x14ac:dyDescent="0.15">
      <c r="A59723" s="3"/>
      <c r="B59723" s="3"/>
      <c r="J59723" s="3"/>
      <c r="K59723" s="5"/>
      <c r="L59723" s="8"/>
      <c r="N59723" s="5"/>
      <c r="O59723" s="10"/>
      <c r="P59723" s="8"/>
    </row>
    <row r="59724" spans="1:16" s="2" customFormat="1" x14ac:dyDescent="0.15">
      <c r="A59724" s="3"/>
      <c r="B59724" s="3"/>
      <c r="J59724" s="3"/>
      <c r="K59724" s="5"/>
      <c r="L59724" s="8"/>
      <c r="N59724" s="5"/>
      <c r="O59724" s="10"/>
      <c r="P59724" s="8"/>
    </row>
    <row r="59725" spans="1:16" s="2" customFormat="1" x14ac:dyDescent="0.15">
      <c r="A59725" s="3"/>
      <c r="B59725" s="3"/>
      <c r="J59725" s="3"/>
      <c r="K59725" s="5"/>
      <c r="L59725" s="8"/>
      <c r="N59725" s="5"/>
      <c r="O59725" s="10"/>
      <c r="P59725" s="8"/>
    </row>
    <row r="59726" spans="1:16" s="2" customFormat="1" x14ac:dyDescent="0.15">
      <c r="A59726" s="3"/>
      <c r="B59726" s="3"/>
      <c r="J59726" s="3"/>
      <c r="K59726" s="5"/>
      <c r="L59726" s="8"/>
      <c r="N59726" s="5"/>
      <c r="O59726" s="10"/>
      <c r="P59726" s="8"/>
    </row>
    <row r="59727" spans="1:16" s="2" customFormat="1" x14ac:dyDescent="0.15">
      <c r="A59727" s="3"/>
      <c r="B59727" s="3"/>
      <c r="J59727" s="3"/>
      <c r="K59727" s="5"/>
      <c r="L59727" s="8"/>
      <c r="N59727" s="5"/>
      <c r="O59727" s="10"/>
      <c r="P59727" s="8"/>
    </row>
    <row r="59728" spans="1:16" s="2" customFormat="1" x14ac:dyDescent="0.15">
      <c r="A59728" s="3"/>
      <c r="B59728" s="3"/>
      <c r="J59728" s="3"/>
      <c r="K59728" s="5"/>
      <c r="L59728" s="8"/>
      <c r="N59728" s="5"/>
      <c r="O59728" s="10"/>
      <c r="P59728" s="8"/>
    </row>
    <row r="59729" spans="1:16" s="2" customFormat="1" x14ac:dyDescent="0.15">
      <c r="A59729" s="3"/>
      <c r="B59729" s="3"/>
      <c r="J59729" s="3"/>
      <c r="K59729" s="5"/>
      <c r="L59729" s="8"/>
      <c r="N59729" s="5"/>
      <c r="O59729" s="10"/>
      <c r="P59729" s="8"/>
    </row>
    <row r="59730" spans="1:16" s="2" customFormat="1" x14ac:dyDescent="0.15">
      <c r="A59730" s="3"/>
      <c r="B59730" s="3"/>
      <c r="J59730" s="3"/>
      <c r="K59730" s="5"/>
      <c r="L59730" s="8"/>
      <c r="N59730" s="5"/>
      <c r="O59730" s="10"/>
      <c r="P59730" s="8"/>
    </row>
    <row r="59731" spans="1:16" s="2" customFormat="1" x14ac:dyDescent="0.15">
      <c r="A59731" s="3"/>
      <c r="B59731" s="3"/>
      <c r="J59731" s="3"/>
      <c r="K59731" s="5"/>
      <c r="L59731" s="8"/>
      <c r="N59731" s="5"/>
      <c r="O59731" s="10"/>
      <c r="P59731" s="8"/>
    </row>
    <row r="59732" spans="1:16" s="2" customFormat="1" x14ac:dyDescent="0.15">
      <c r="A59732" s="3"/>
      <c r="B59732" s="3"/>
      <c r="J59732" s="3"/>
      <c r="K59732" s="5"/>
      <c r="L59732" s="8"/>
      <c r="N59732" s="5"/>
      <c r="O59732" s="10"/>
      <c r="P59732" s="8"/>
    </row>
    <row r="59733" spans="1:16" s="2" customFormat="1" x14ac:dyDescent="0.15">
      <c r="A59733" s="3"/>
      <c r="B59733" s="3"/>
      <c r="J59733" s="3"/>
      <c r="K59733" s="5"/>
      <c r="L59733" s="8"/>
      <c r="N59733" s="5"/>
      <c r="O59733" s="10"/>
      <c r="P59733" s="8"/>
    </row>
    <row r="59734" spans="1:16" s="2" customFormat="1" x14ac:dyDescent="0.15">
      <c r="A59734" s="3"/>
      <c r="B59734" s="3"/>
      <c r="J59734" s="3"/>
      <c r="K59734" s="5"/>
      <c r="L59734" s="8"/>
      <c r="N59734" s="5"/>
      <c r="O59734" s="10"/>
      <c r="P59734" s="8"/>
    </row>
    <row r="59735" spans="1:16" s="2" customFormat="1" x14ac:dyDescent="0.15">
      <c r="A59735" s="3"/>
      <c r="B59735" s="3"/>
      <c r="J59735" s="3"/>
      <c r="K59735" s="5"/>
      <c r="L59735" s="8"/>
      <c r="N59735" s="5"/>
      <c r="O59735" s="10"/>
      <c r="P59735" s="8"/>
    </row>
    <row r="59736" spans="1:16" s="2" customFormat="1" x14ac:dyDescent="0.15">
      <c r="A59736" s="3"/>
      <c r="B59736" s="3"/>
      <c r="J59736" s="3"/>
      <c r="K59736" s="5"/>
      <c r="L59736" s="8"/>
      <c r="N59736" s="5"/>
      <c r="O59736" s="10"/>
      <c r="P59736" s="8"/>
    </row>
    <row r="59737" spans="1:16" s="2" customFormat="1" x14ac:dyDescent="0.15">
      <c r="A59737" s="3"/>
      <c r="B59737" s="3"/>
      <c r="J59737" s="3"/>
      <c r="K59737" s="5"/>
      <c r="L59737" s="8"/>
      <c r="N59737" s="5"/>
      <c r="O59737" s="10"/>
      <c r="P59737" s="8"/>
    </row>
    <row r="59738" spans="1:16" s="2" customFormat="1" x14ac:dyDescent="0.15">
      <c r="A59738" s="3"/>
      <c r="B59738" s="3"/>
      <c r="J59738" s="3"/>
      <c r="K59738" s="5"/>
      <c r="L59738" s="8"/>
      <c r="N59738" s="5"/>
      <c r="O59738" s="10"/>
      <c r="P59738" s="8"/>
    </row>
    <row r="59739" spans="1:16" s="2" customFormat="1" x14ac:dyDescent="0.15">
      <c r="A59739" s="3"/>
      <c r="B59739" s="3"/>
      <c r="J59739" s="3"/>
      <c r="K59739" s="5"/>
      <c r="L59739" s="8"/>
      <c r="N59739" s="5"/>
      <c r="O59739" s="10"/>
      <c r="P59739" s="8"/>
    </row>
    <row r="59740" spans="1:16" s="2" customFormat="1" x14ac:dyDescent="0.15">
      <c r="A59740" s="3"/>
      <c r="B59740" s="3"/>
      <c r="J59740" s="3"/>
      <c r="K59740" s="5"/>
      <c r="L59740" s="8"/>
      <c r="N59740" s="5"/>
      <c r="O59740" s="10"/>
      <c r="P59740" s="8"/>
    </row>
    <row r="59741" spans="1:16" s="2" customFormat="1" x14ac:dyDescent="0.15">
      <c r="A59741" s="3"/>
      <c r="B59741" s="3"/>
      <c r="J59741" s="3"/>
      <c r="K59741" s="5"/>
      <c r="L59741" s="8"/>
      <c r="N59741" s="5"/>
      <c r="O59741" s="10"/>
      <c r="P59741" s="8"/>
    </row>
    <row r="59742" spans="1:16" s="2" customFormat="1" x14ac:dyDescent="0.15">
      <c r="A59742" s="3"/>
      <c r="B59742" s="3"/>
      <c r="J59742" s="3"/>
      <c r="K59742" s="5"/>
      <c r="L59742" s="8"/>
      <c r="N59742" s="5"/>
      <c r="O59742" s="10"/>
      <c r="P59742" s="8"/>
    </row>
    <row r="59743" spans="1:16" s="2" customFormat="1" x14ac:dyDescent="0.15">
      <c r="A59743" s="3"/>
      <c r="B59743" s="3"/>
      <c r="J59743" s="3"/>
      <c r="K59743" s="5"/>
      <c r="L59743" s="8"/>
      <c r="N59743" s="5"/>
      <c r="O59743" s="10"/>
      <c r="P59743" s="8"/>
    </row>
    <row r="59744" spans="1:16" s="2" customFormat="1" x14ac:dyDescent="0.15">
      <c r="A59744" s="3"/>
      <c r="B59744" s="3"/>
      <c r="J59744" s="3"/>
      <c r="K59744" s="5"/>
      <c r="L59744" s="8"/>
      <c r="N59744" s="5"/>
      <c r="O59744" s="10"/>
      <c r="P59744" s="8"/>
    </row>
    <row r="59745" spans="1:16" s="2" customFormat="1" x14ac:dyDescent="0.15">
      <c r="A59745" s="3"/>
      <c r="B59745" s="3"/>
      <c r="J59745" s="3"/>
      <c r="K59745" s="5"/>
      <c r="L59745" s="8"/>
      <c r="N59745" s="5"/>
      <c r="O59745" s="10"/>
      <c r="P59745" s="8"/>
    </row>
    <row r="59746" spans="1:16" s="2" customFormat="1" x14ac:dyDescent="0.15">
      <c r="A59746" s="3"/>
      <c r="B59746" s="3"/>
      <c r="J59746" s="3"/>
      <c r="K59746" s="5"/>
      <c r="L59746" s="8"/>
      <c r="N59746" s="5"/>
      <c r="O59746" s="10"/>
      <c r="P59746" s="8"/>
    </row>
    <row r="59747" spans="1:16" s="2" customFormat="1" x14ac:dyDescent="0.15">
      <c r="A59747" s="3"/>
      <c r="B59747" s="3"/>
      <c r="J59747" s="3"/>
      <c r="K59747" s="5"/>
      <c r="L59747" s="8"/>
      <c r="N59747" s="5"/>
      <c r="O59747" s="10"/>
      <c r="P59747" s="8"/>
    </row>
    <row r="59748" spans="1:16" s="2" customFormat="1" x14ac:dyDescent="0.15">
      <c r="A59748" s="3"/>
      <c r="B59748" s="3"/>
      <c r="J59748" s="3"/>
      <c r="K59748" s="5"/>
      <c r="L59748" s="8"/>
      <c r="N59748" s="5"/>
      <c r="O59748" s="10"/>
      <c r="P59748" s="8"/>
    </row>
    <row r="59749" spans="1:16" s="2" customFormat="1" x14ac:dyDescent="0.15">
      <c r="A59749" s="3"/>
      <c r="B59749" s="3"/>
      <c r="J59749" s="3"/>
      <c r="K59749" s="5"/>
      <c r="L59749" s="8"/>
      <c r="N59749" s="5"/>
      <c r="O59749" s="10"/>
      <c r="P59749" s="8"/>
    </row>
    <row r="59750" spans="1:16" s="2" customFormat="1" x14ac:dyDescent="0.15">
      <c r="A59750" s="3"/>
      <c r="B59750" s="3"/>
      <c r="J59750" s="3"/>
      <c r="K59750" s="5"/>
      <c r="L59750" s="8"/>
      <c r="N59750" s="5"/>
      <c r="O59750" s="10"/>
      <c r="P59750" s="8"/>
    </row>
    <row r="59751" spans="1:16" s="2" customFormat="1" x14ac:dyDescent="0.15">
      <c r="A59751" s="3"/>
      <c r="B59751" s="3"/>
      <c r="J59751" s="3"/>
      <c r="K59751" s="5"/>
      <c r="L59751" s="8"/>
      <c r="N59751" s="5"/>
      <c r="O59751" s="10"/>
      <c r="P59751" s="8"/>
    </row>
    <row r="59752" spans="1:16" s="2" customFormat="1" x14ac:dyDescent="0.15">
      <c r="A59752" s="3"/>
      <c r="B59752" s="3"/>
      <c r="J59752" s="3"/>
      <c r="K59752" s="5"/>
      <c r="L59752" s="8"/>
      <c r="N59752" s="5"/>
      <c r="O59752" s="10"/>
      <c r="P59752" s="8"/>
    </row>
    <row r="59753" spans="1:16" s="2" customFormat="1" x14ac:dyDescent="0.15">
      <c r="A59753" s="3"/>
      <c r="B59753" s="3"/>
      <c r="J59753" s="3"/>
      <c r="K59753" s="5"/>
      <c r="L59753" s="8"/>
      <c r="N59753" s="5"/>
      <c r="O59753" s="10"/>
      <c r="P59753" s="8"/>
    </row>
    <row r="59754" spans="1:16" s="2" customFormat="1" x14ac:dyDescent="0.15">
      <c r="A59754" s="3"/>
      <c r="B59754" s="3"/>
      <c r="J59754" s="3"/>
      <c r="K59754" s="5"/>
      <c r="L59754" s="8"/>
      <c r="N59754" s="5"/>
      <c r="O59754" s="10"/>
      <c r="P59754" s="8"/>
    </row>
    <row r="59755" spans="1:16" s="2" customFormat="1" x14ac:dyDescent="0.15">
      <c r="A59755" s="3"/>
      <c r="B59755" s="3"/>
      <c r="J59755" s="3"/>
      <c r="K59755" s="5"/>
      <c r="L59755" s="8"/>
      <c r="N59755" s="5"/>
      <c r="O59755" s="10"/>
      <c r="P59755" s="8"/>
    </row>
    <row r="59756" spans="1:16" s="2" customFormat="1" x14ac:dyDescent="0.15">
      <c r="A59756" s="3"/>
      <c r="B59756" s="3"/>
      <c r="J59756" s="3"/>
      <c r="K59756" s="5"/>
      <c r="L59756" s="8"/>
      <c r="N59756" s="5"/>
      <c r="O59756" s="10"/>
      <c r="P59756" s="8"/>
    </row>
    <row r="59757" spans="1:16" s="2" customFormat="1" x14ac:dyDescent="0.15">
      <c r="A59757" s="3"/>
      <c r="B59757" s="3"/>
      <c r="J59757" s="3"/>
      <c r="K59757" s="5"/>
      <c r="L59757" s="8"/>
      <c r="N59757" s="5"/>
      <c r="O59757" s="10"/>
      <c r="P59757" s="8"/>
    </row>
    <row r="59758" spans="1:16" s="2" customFormat="1" x14ac:dyDescent="0.15">
      <c r="A59758" s="3"/>
      <c r="B59758" s="3"/>
      <c r="J59758" s="3"/>
      <c r="K59758" s="5"/>
      <c r="L59758" s="8"/>
      <c r="N59758" s="5"/>
      <c r="O59758" s="10"/>
      <c r="P59758" s="8"/>
    </row>
    <row r="59759" spans="1:16" s="2" customFormat="1" x14ac:dyDescent="0.15">
      <c r="A59759" s="3"/>
      <c r="B59759" s="3"/>
      <c r="J59759" s="3"/>
      <c r="K59759" s="5"/>
      <c r="L59759" s="8"/>
      <c r="N59759" s="5"/>
      <c r="O59759" s="10"/>
      <c r="P59759" s="8"/>
    </row>
    <row r="59760" spans="1:16" s="2" customFormat="1" x14ac:dyDescent="0.15">
      <c r="A59760" s="3"/>
      <c r="B59760" s="3"/>
      <c r="J59760" s="3"/>
      <c r="K59760" s="5"/>
      <c r="L59760" s="8"/>
      <c r="N59760" s="5"/>
      <c r="O59760" s="10"/>
      <c r="P59760" s="8"/>
    </row>
    <row r="59761" spans="1:16" s="2" customFormat="1" x14ac:dyDescent="0.15">
      <c r="A59761" s="3"/>
      <c r="B59761" s="3"/>
      <c r="J59761" s="3"/>
      <c r="K59761" s="5"/>
      <c r="L59761" s="8"/>
      <c r="N59761" s="5"/>
      <c r="O59761" s="10"/>
      <c r="P59761" s="8"/>
    </row>
    <row r="59762" spans="1:16" s="2" customFormat="1" x14ac:dyDescent="0.15">
      <c r="A59762" s="3"/>
      <c r="B59762" s="3"/>
      <c r="J59762" s="3"/>
      <c r="K59762" s="5"/>
      <c r="L59762" s="8"/>
      <c r="N59762" s="5"/>
      <c r="O59762" s="10"/>
      <c r="P59762" s="8"/>
    </row>
    <row r="59763" spans="1:16" s="2" customFormat="1" x14ac:dyDescent="0.15">
      <c r="A59763" s="3"/>
      <c r="B59763" s="3"/>
      <c r="J59763" s="3"/>
      <c r="K59763" s="5"/>
      <c r="L59763" s="8"/>
      <c r="N59763" s="5"/>
      <c r="O59763" s="10"/>
      <c r="P59763" s="8"/>
    </row>
    <row r="59764" spans="1:16" s="2" customFormat="1" x14ac:dyDescent="0.15">
      <c r="A59764" s="3"/>
      <c r="B59764" s="3"/>
      <c r="J59764" s="3"/>
      <c r="K59764" s="5"/>
      <c r="L59764" s="8"/>
      <c r="N59764" s="5"/>
      <c r="O59764" s="10"/>
      <c r="P59764" s="8"/>
    </row>
    <row r="59765" spans="1:16" s="2" customFormat="1" x14ac:dyDescent="0.15">
      <c r="A59765" s="3"/>
      <c r="B59765" s="3"/>
      <c r="J59765" s="3"/>
      <c r="K59765" s="5"/>
      <c r="L59765" s="8"/>
      <c r="N59765" s="5"/>
      <c r="O59765" s="10"/>
      <c r="P59765" s="8"/>
    </row>
    <row r="59766" spans="1:16" s="2" customFormat="1" x14ac:dyDescent="0.15">
      <c r="A59766" s="3"/>
      <c r="B59766" s="3"/>
      <c r="J59766" s="3"/>
      <c r="K59766" s="5"/>
      <c r="L59766" s="8"/>
      <c r="N59766" s="5"/>
      <c r="O59766" s="10"/>
      <c r="P59766" s="8"/>
    </row>
    <row r="59767" spans="1:16" s="2" customFormat="1" x14ac:dyDescent="0.15">
      <c r="A59767" s="3"/>
      <c r="B59767" s="3"/>
      <c r="J59767" s="3"/>
      <c r="K59767" s="5"/>
      <c r="L59767" s="8"/>
      <c r="N59767" s="5"/>
      <c r="O59767" s="10"/>
      <c r="P59767" s="8"/>
    </row>
    <row r="59768" spans="1:16" s="2" customFormat="1" x14ac:dyDescent="0.15">
      <c r="A59768" s="3"/>
      <c r="B59768" s="3"/>
      <c r="J59768" s="3"/>
      <c r="K59768" s="5"/>
      <c r="L59768" s="8"/>
      <c r="N59768" s="5"/>
      <c r="O59768" s="10"/>
      <c r="P59768" s="8"/>
    </row>
    <row r="59769" spans="1:16" s="2" customFormat="1" x14ac:dyDescent="0.15">
      <c r="A59769" s="3"/>
      <c r="B59769" s="3"/>
      <c r="J59769" s="3"/>
      <c r="K59769" s="5"/>
      <c r="L59769" s="8"/>
      <c r="N59769" s="5"/>
      <c r="O59769" s="10"/>
      <c r="P59769" s="8"/>
    </row>
    <row r="59770" spans="1:16" s="2" customFormat="1" x14ac:dyDescent="0.15">
      <c r="A59770" s="3"/>
      <c r="B59770" s="3"/>
      <c r="J59770" s="3"/>
      <c r="K59770" s="5"/>
      <c r="L59770" s="8"/>
      <c r="N59770" s="5"/>
      <c r="O59770" s="10"/>
      <c r="P59770" s="8"/>
    </row>
    <row r="59771" spans="1:16" s="2" customFormat="1" x14ac:dyDescent="0.15">
      <c r="A59771" s="3"/>
      <c r="B59771" s="3"/>
      <c r="J59771" s="3"/>
      <c r="K59771" s="5"/>
      <c r="L59771" s="8"/>
      <c r="N59771" s="5"/>
      <c r="O59771" s="10"/>
      <c r="P59771" s="8"/>
    </row>
    <row r="59772" spans="1:16" s="2" customFormat="1" x14ac:dyDescent="0.15">
      <c r="A59772" s="3"/>
      <c r="B59772" s="3"/>
      <c r="J59772" s="3"/>
      <c r="K59772" s="5"/>
      <c r="L59772" s="8"/>
      <c r="N59772" s="5"/>
      <c r="O59772" s="10"/>
      <c r="P59772" s="8"/>
    </row>
    <row r="59773" spans="1:16" s="2" customFormat="1" x14ac:dyDescent="0.15">
      <c r="A59773" s="3"/>
      <c r="B59773" s="3"/>
      <c r="J59773" s="3"/>
      <c r="K59773" s="5"/>
      <c r="L59773" s="8"/>
      <c r="N59773" s="5"/>
      <c r="O59773" s="10"/>
      <c r="P59773" s="8"/>
    </row>
    <row r="59774" spans="1:16" s="2" customFormat="1" x14ac:dyDescent="0.15">
      <c r="A59774" s="3"/>
      <c r="B59774" s="3"/>
      <c r="J59774" s="3"/>
      <c r="K59774" s="5"/>
      <c r="L59774" s="8"/>
      <c r="N59774" s="5"/>
      <c r="O59774" s="10"/>
      <c r="P59774" s="8"/>
    </row>
    <row r="59775" spans="1:16" s="2" customFormat="1" x14ac:dyDescent="0.15">
      <c r="A59775" s="3"/>
      <c r="B59775" s="3"/>
      <c r="J59775" s="3"/>
      <c r="K59775" s="5"/>
      <c r="L59775" s="8"/>
      <c r="N59775" s="5"/>
      <c r="O59775" s="10"/>
      <c r="P59775" s="8"/>
    </row>
    <row r="59776" spans="1:16" s="2" customFormat="1" x14ac:dyDescent="0.15">
      <c r="A59776" s="3"/>
      <c r="B59776" s="3"/>
      <c r="J59776" s="3"/>
      <c r="K59776" s="5"/>
      <c r="L59776" s="8"/>
      <c r="N59776" s="5"/>
      <c r="O59776" s="10"/>
      <c r="P59776" s="8"/>
    </row>
    <row r="59777" spans="1:16" s="2" customFormat="1" x14ac:dyDescent="0.15">
      <c r="A59777" s="3"/>
      <c r="B59777" s="3"/>
      <c r="J59777" s="3"/>
      <c r="K59777" s="5"/>
      <c r="L59777" s="8"/>
      <c r="N59777" s="5"/>
      <c r="O59777" s="10"/>
      <c r="P59777" s="8"/>
    </row>
    <row r="59778" spans="1:16" s="2" customFormat="1" x14ac:dyDescent="0.15">
      <c r="A59778" s="3"/>
      <c r="B59778" s="3"/>
      <c r="J59778" s="3"/>
      <c r="K59778" s="5"/>
      <c r="L59778" s="8"/>
      <c r="N59778" s="5"/>
      <c r="O59778" s="10"/>
      <c r="P59778" s="8"/>
    </row>
    <row r="59779" spans="1:16" s="2" customFormat="1" x14ac:dyDescent="0.15">
      <c r="A59779" s="3"/>
      <c r="B59779" s="3"/>
      <c r="J59779" s="3"/>
      <c r="K59779" s="5"/>
      <c r="L59779" s="8"/>
      <c r="N59779" s="5"/>
      <c r="O59779" s="10"/>
      <c r="P59779" s="8"/>
    </row>
    <row r="59780" spans="1:16" s="2" customFormat="1" x14ac:dyDescent="0.15">
      <c r="A59780" s="3"/>
      <c r="B59780" s="3"/>
      <c r="J59780" s="3"/>
      <c r="K59780" s="5"/>
      <c r="L59780" s="8"/>
      <c r="N59780" s="5"/>
      <c r="O59780" s="10"/>
      <c r="P59780" s="8"/>
    </row>
    <row r="59781" spans="1:16" s="2" customFormat="1" x14ac:dyDescent="0.15">
      <c r="A59781" s="3"/>
      <c r="B59781" s="3"/>
      <c r="J59781" s="3"/>
      <c r="K59781" s="5"/>
      <c r="L59781" s="8"/>
      <c r="N59781" s="5"/>
      <c r="O59781" s="10"/>
      <c r="P59781" s="8"/>
    </row>
    <row r="59782" spans="1:16" s="2" customFormat="1" x14ac:dyDescent="0.15">
      <c r="A59782" s="3"/>
      <c r="B59782" s="3"/>
      <c r="J59782" s="3"/>
      <c r="K59782" s="5"/>
      <c r="L59782" s="8"/>
      <c r="N59782" s="5"/>
      <c r="O59782" s="10"/>
      <c r="P59782" s="8"/>
    </row>
    <row r="59783" spans="1:16" s="2" customFormat="1" x14ac:dyDescent="0.15">
      <c r="A59783" s="3"/>
      <c r="B59783" s="3"/>
      <c r="J59783" s="3"/>
      <c r="K59783" s="5"/>
      <c r="L59783" s="8"/>
      <c r="N59783" s="5"/>
      <c r="O59783" s="10"/>
      <c r="P59783" s="8"/>
    </row>
    <row r="59784" spans="1:16" s="2" customFormat="1" x14ac:dyDescent="0.15">
      <c r="A59784" s="3"/>
      <c r="B59784" s="3"/>
      <c r="J59784" s="3"/>
      <c r="K59784" s="5"/>
      <c r="L59784" s="8"/>
      <c r="N59784" s="5"/>
      <c r="O59784" s="10"/>
      <c r="P59784" s="8"/>
    </row>
    <row r="59785" spans="1:16" s="2" customFormat="1" x14ac:dyDescent="0.15">
      <c r="A59785" s="3"/>
      <c r="B59785" s="3"/>
      <c r="J59785" s="3"/>
      <c r="K59785" s="5"/>
      <c r="L59785" s="8"/>
      <c r="N59785" s="5"/>
      <c r="O59785" s="10"/>
      <c r="P59785" s="8"/>
    </row>
    <row r="59786" spans="1:16" s="2" customFormat="1" x14ac:dyDescent="0.15">
      <c r="A59786" s="3"/>
      <c r="B59786" s="3"/>
      <c r="J59786" s="3"/>
      <c r="K59786" s="5"/>
      <c r="L59786" s="8"/>
      <c r="N59786" s="5"/>
      <c r="O59786" s="10"/>
      <c r="P59786" s="8"/>
    </row>
    <row r="59787" spans="1:16" s="2" customFormat="1" x14ac:dyDescent="0.15">
      <c r="A59787" s="3"/>
      <c r="B59787" s="3"/>
      <c r="J59787" s="3"/>
      <c r="K59787" s="5"/>
      <c r="L59787" s="8"/>
      <c r="N59787" s="5"/>
      <c r="O59787" s="10"/>
      <c r="P59787" s="8"/>
    </row>
    <row r="59788" spans="1:16" s="2" customFormat="1" x14ac:dyDescent="0.15">
      <c r="A59788" s="3"/>
      <c r="B59788" s="3"/>
      <c r="J59788" s="3"/>
      <c r="K59788" s="5"/>
      <c r="L59788" s="8"/>
      <c r="N59788" s="5"/>
      <c r="O59788" s="10"/>
      <c r="P59788" s="8"/>
    </row>
    <row r="59789" spans="1:16" s="2" customFormat="1" x14ac:dyDescent="0.15">
      <c r="A59789" s="3"/>
      <c r="B59789" s="3"/>
      <c r="J59789" s="3"/>
      <c r="K59789" s="5"/>
      <c r="L59789" s="8"/>
      <c r="N59789" s="5"/>
      <c r="O59789" s="10"/>
      <c r="P59789" s="8"/>
    </row>
    <row r="59790" spans="1:16" s="2" customFormat="1" x14ac:dyDescent="0.15">
      <c r="A59790" s="3"/>
      <c r="B59790" s="3"/>
      <c r="J59790" s="3"/>
      <c r="K59790" s="5"/>
      <c r="L59790" s="8"/>
      <c r="N59790" s="5"/>
      <c r="O59790" s="10"/>
      <c r="P59790" s="8"/>
    </row>
    <row r="59791" spans="1:16" s="2" customFormat="1" x14ac:dyDescent="0.15">
      <c r="A59791" s="3"/>
      <c r="B59791" s="3"/>
      <c r="J59791" s="3"/>
      <c r="K59791" s="5"/>
      <c r="L59791" s="8"/>
      <c r="N59791" s="5"/>
      <c r="O59791" s="10"/>
      <c r="P59791" s="8"/>
    </row>
    <row r="59792" spans="1:16" s="2" customFormat="1" x14ac:dyDescent="0.15">
      <c r="A59792" s="3"/>
      <c r="B59792" s="3"/>
      <c r="J59792" s="3"/>
      <c r="K59792" s="5"/>
      <c r="L59792" s="8"/>
      <c r="N59792" s="5"/>
      <c r="O59792" s="10"/>
      <c r="P59792" s="8"/>
    </row>
    <row r="59793" spans="1:16" s="2" customFormat="1" x14ac:dyDescent="0.15">
      <c r="A59793" s="3"/>
      <c r="B59793" s="3"/>
      <c r="J59793" s="3"/>
      <c r="K59793" s="5"/>
      <c r="L59793" s="8"/>
      <c r="N59793" s="5"/>
      <c r="O59793" s="10"/>
      <c r="P59793" s="8"/>
    </row>
    <row r="59794" spans="1:16" s="2" customFormat="1" x14ac:dyDescent="0.15">
      <c r="A59794" s="3"/>
      <c r="B59794" s="3"/>
      <c r="J59794" s="3"/>
      <c r="K59794" s="5"/>
      <c r="L59794" s="8"/>
      <c r="N59794" s="5"/>
      <c r="O59794" s="10"/>
      <c r="P59794" s="8"/>
    </row>
    <row r="59795" spans="1:16" s="2" customFormat="1" x14ac:dyDescent="0.15">
      <c r="A59795" s="3"/>
      <c r="B59795" s="3"/>
      <c r="J59795" s="3"/>
      <c r="K59795" s="5"/>
      <c r="L59795" s="8"/>
      <c r="N59795" s="5"/>
      <c r="O59795" s="10"/>
      <c r="P59795" s="8"/>
    </row>
    <row r="59796" spans="1:16" s="2" customFormat="1" x14ac:dyDescent="0.15">
      <c r="A59796" s="3"/>
      <c r="B59796" s="3"/>
      <c r="J59796" s="3"/>
      <c r="K59796" s="5"/>
      <c r="L59796" s="8"/>
      <c r="N59796" s="5"/>
      <c r="O59796" s="10"/>
      <c r="P59796" s="8"/>
    </row>
    <row r="59797" spans="1:16" s="2" customFormat="1" x14ac:dyDescent="0.15">
      <c r="A59797" s="3"/>
      <c r="B59797" s="3"/>
      <c r="J59797" s="3"/>
      <c r="K59797" s="5"/>
      <c r="L59797" s="8"/>
      <c r="N59797" s="5"/>
      <c r="O59797" s="10"/>
      <c r="P59797" s="8"/>
    </row>
    <row r="59798" spans="1:16" s="2" customFormat="1" x14ac:dyDescent="0.15">
      <c r="A59798" s="3"/>
      <c r="B59798" s="3"/>
      <c r="J59798" s="3"/>
      <c r="K59798" s="5"/>
      <c r="L59798" s="8"/>
      <c r="N59798" s="5"/>
      <c r="O59798" s="10"/>
      <c r="P59798" s="8"/>
    </row>
    <row r="59799" spans="1:16" s="2" customFormat="1" x14ac:dyDescent="0.15">
      <c r="A59799" s="3"/>
      <c r="B59799" s="3"/>
      <c r="J59799" s="3"/>
      <c r="K59799" s="5"/>
      <c r="L59799" s="8"/>
      <c r="N59799" s="5"/>
      <c r="O59799" s="10"/>
      <c r="P59799" s="8"/>
    </row>
    <row r="59800" spans="1:16" s="2" customFormat="1" x14ac:dyDescent="0.15">
      <c r="A59800" s="3"/>
      <c r="B59800" s="3"/>
      <c r="J59800" s="3"/>
      <c r="K59800" s="5"/>
      <c r="L59800" s="8"/>
      <c r="N59800" s="5"/>
      <c r="O59800" s="10"/>
      <c r="P59800" s="8"/>
    </row>
    <row r="59801" spans="1:16" s="2" customFormat="1" x14ac:dyDescent="0.15">
      <c r="A59801" s="3"/>
      <c r="B59801" s="3"/>
      <c r="J59801" s="3"/>
      <c r="K59801" s="5"/>
      <c r="L59801" s="8"/>
      <c r="N59801" s="5"/>
      <c r="O59801" s="10"/>
      <c r="P59801" s="8"/>
    </row>
    <row r="59802" spans="1:16" s="2" customFormat="1" x14ac:dyDescent="0.15">
      <c r="A59802" s="3"/>
      <c r="B59802" s="3"/>
      <c r="J59802" s="3"/>
      <c r="K59802" s="5"/>
      <c r="L59802" s="8"/>
      <c r="N59802" s="5"/>
      <c r="O59802" s="10"/>
      <c r="P59802" s="8"/>
    </row>
    <row r="59803" spans="1:16" s="2" customFormat="1" x14ac:dyDescent="0.15">
      <c r="A59803" s="3"/>
      <c r="B59803" s="3"/>
      <c r="J59803" s="3"/>
      <c r="K59803" s="5"/>
      <c r="L59803" s="8"/>
      <c r="N59803" s="5"/>
      <c r="O59803" s="10"/>
      <c r="P59803" s="8"/>
    </row>
    <row r="59804" spans="1:16" s="2" customFormat="1" x14ac:dyDescent="0.15">
      <c r="A59804" s="3"/>
      <c r="B59804" s="3"/>
      <c r="J59804" s="3"/>
      <c r="K59804" s="5"/>
      <c r="L59804" s="8"/>
      <c r="N59804" s="5"/>
      <c r="O59804" s="10"/>
      <c r="P59804" s="8"/>
    </row>
    <row r="59805" spans="1:16" s="2" customFormat="1" x14ac:dyDescent="0.15">
      <c r="A59805" s="3"/>
      <c r="B59805" s="3"/>
      <c r="J59805" s="3"/>
      <c r="K59805" s="5"/>
      <c r="L59805" s="8"/>
      <c r="N59805" s="5"/>
      <c r="O59805" s="10"/>
      <c r="P59805" s="8"/>
    </row>
    <row r="59806" spans="1:16" s="2" customFormat="1" x14ac:dyDescent="0.15">
      <c r="A59806" s="3"/>
      <c r="B59806" s="3"/>
      <c r="J59806" s="3"/>
      <c r="K59806" s="5"/>
      <c r="L59806" s="8"/>
      <c r="N59806" s="5"/>
      <c r="O59806" s="10"/>
      <c r="P59806" s="8"/>
    </row>
    <row r="59807" spans="1:16" s="2" customFormat="1" x14ac:dyDescent="0.15">
      <c r="A59807" s="3"/>
      <c r="B59807" s="3"/>
      <c r="J59807" s="3"/>
      <c r="K59807" s="5"/>
      <c r="L59807" s="8"/>
      <c r="N59807" s="5"/>
      <c r="O59807" s="10"/>
      <c r="P59807" s="8"/>
    </row>
    <row r="59808" spans="1:16" s="2" customFormat="1" x14ac:dyDescent="0.15">
      <c r="A59808" s="3"/>
      <c r="B59808" s="3"/>
      <c r="J59808" s="3"/>
      <c r="K59808" s="5"/>
      <c r="L59808" s="8"/>
      <c r="N59808" s="5"/>
      <c r="O59808" s="10"/>
      <c r="P59808" s="8"/>
    </row>
    <row r="59809" spans="1:16" s="2" customFormat="1" x14ac:dyDescent="0.15">
      <c r="A59809" s="3"/>
      <c r="B59809" s="3"/>
      <c r="J59809" s="3"/>
      <c r="K59809" s="5"/>
      <c r="L59809" s="8"/>
      <c r="N59809" s="5"/>
      <c r="O59809" s="10"/>
      <c r="P59809" s="8"/>
    </row>
    <row r="59810" spans="1:16" s="2" customFormat="1" x14ac:dyDescent="0.15">
      <c r="A59810" s="3"/>
      <c r="B59810" s="3"/>
      <c r="J59810" s="3"/>
      <c r="K59810" s="5"/>
      <c r="L59810" s="8"/>
      <c r="N59810" s="5"/>
      <c r="O59810" s="10"/>
      <c r="P59810" s="8"/>
    </row>
    <row r="59811" spans="1:16" s="2" customFormat="1" x14ac:dyDescent="0.15">
      <c r="A59811" s="3"/>
      <c r="B59811" s="3"/>
      <c r="J59811" s="3"/>
      <c r="K59811" s="5"/>
      <c r="L59811" s="8"/>
      <c r="N59811" s="5"/>
      <c r="O59811" s="10"/>
      <c r="P59811" s="8"/>
    </row>
    <row r="59812" spans="1:16" s="2" customFormat="1" x14ac:dyDescent="0.15">
      <c r="A59812" s="3"/>
      <c r="B59812" s="3"/>
      <c r="J59812" s="3"/>
      <c r="K59812" s="5"/>
      <c r="L59812" s="8"/>
      <c r="N59812" s="5"/>
      <c r="O59812" s="10"/>
      <c r="P59812" s="8"/>
    </row>
    <row r="59813" spans="1:16" s="2" customFormat="1" x14ac:dyDescent="0.15">
      <c r="A59813" s="3"/>
      <c r="B59813" s="3"/>
      <c r="J59813" s="3"/>
      <c r="K59813" s="5"/>
      <c r="L59813" s="8"/>
      <c r="N59813" s="5"/>
      <c r="O59813" s="10"/>
      <c r="P59813" s="8"/>
    </row>
    <row r="59814" spans="1:16" s="2" customFormat="1" x14ac:dyDescent="0.15">
      <c r="A59814" s="3"/>
      <c r="B59814" s="3"/>
      <c r="J59814" s="3"/>
      <c r="K59814" s="5"/>
      <c r="L59814" s="8"/>
      <c r="N59814" s="5"/>
      <c r="O59814" s="10"/>
      <c r="P59814" s="8"/>
    </row>
    <row r="59815" spans="1:16" s="2" customFormat="1" x14ac:dyDescent="0.15">
      <c r="A59815" s="3"/>
      <c r="B59815" s="3"/>
      <c r="J59815" s="3"/>
      <c r="K59815" s="5"/>
      <c r="L59815" s="8"/>
      <c r="N59815" s="5"/>
      <c r="O59815" s="10"/>
      <c r="P59815" s="8"/>
    </row>
    <row r="59816" spans="1:16" s="2" customFormat="1" x14ac:dyDescent="0.15">
      <c r="A59816" s="3"/>
      <c r="B59816" s="3"/>
      <c r="J59816" s="3"/>
      <c r="K59816" s="5"/>
      <c r="L59816" s="8"/>
      <c r="N59816" s="5"/>
      <c r="O59816" s="10"/>
      <c r="P59816" s="8"/>
    </row>
    <row r="59817" spans="1:16" s="2" customFormat="1" x14ac:dyDescent="0.15">
      <c r="A59817" s="3"/>
      <c r="B59817" s="3"/>
      <c r="J59817" s="3"/>
      <c r="K59817" s="5"/>
      <c r="L59817" s="8"/>
      <c r="N59817" s="5"/>
      <c r="O59817" s="10"/>
      <c r="P59817" s="8"/>
    </row>
    <row r="59818" spans="1:16" s="2" customFormat="1" x14ac:dyDescent="0.15">
      <c r="A59818" s="3"/>
      <c r="B59818" s="3"/>
      <c r="J59818" s="3"/>
      <c r="K59818" s="5"/>
      <c r="L59818" s="8"/>
      <c r="N59818" s="5"/>
      <c r="O59818" s="10"/>
      <c r="P59818" s="8"/>
    </row>
    <row r="59819" spans="1:16" s="2" customFormat="1" x14ac:dyDescent="0.15">
      <c r="A59819" s="3"/>
      <c r="B59819" s="3"/>
      <c r="J59819" s="3"/>
      <c r="K59819" s="5"/>
      <c r="L59819" s="8"/>
      <c r="N59819" s="5"/>
      <c r="O59819" s="10"/>
      <c r="P59819" s="8"/>
    </row>
    <row r="59820" spans="1:16" s="2" customFormat="1" x14ac:dyDescent="0.15">
      <c r="A59820" s="3"/>
      <c r="B59820" s="3"/>
      <c r="J59820" s="3"/>
      <c r="K59820" s="5"/>
      <c r="L59820" s="8"/>
      <c r="N59820" s="5"/>
      <c r="O59820" s="10"/>
      <c r="P59820" s="8"/>
    </row>
    <row r="59821" spans="1:16" s="2" customFormat="1" x14ac:dyDescent="0.15">
      <c r="A59821" s="3"/>
      <c r="B59821" s="3"/>
      <c r="J59821" s="3"/>
      <c r="K59821" s="5"/>
      <c r="L59821" s="8"/>
      <c r="N59821" s="5"/>
      <c r="O59821" s="10"/>
      <c r="P59821" s="8"/>
    </row>
    <row r="59822" spans="1:16" s="2" customFormat="1" x14ac:dyDescent="0.15">
      <c r="A59822" s="3"/>
      <c r="B59822" s="3"/>
      <c r="J59822" s="3"/>
      <c r="K59822" s="5"/>
      <c r="L59822" s="8"/>
      <c r="N59822" s="5"/>
      <c r="O59822" s="10"/>
      <c r="P59822" s="8"/>
    </row>
    <row r="59823" spans="1:16" s="2" customFormat="1" x14ac:dyDescent="0.15">
      <c r="A59823" s="3"/>
      <c r="B59823" s="3"/>
      <c r="J59823" s="3"/>
      <c r="K59823" s="5"/>
      <c r="L59823" s="8"/>
      <c r="N59823" s="5"/>
      <c r="O59823" s="10"/>
      <c r="P59823" s="8"/>
    </row>
    <row r="59824" spans="1:16" s="2" customFormat="1" x14ac:dyDescent="0.15">
      <c r="A59824" s="3"/>
      <c r="B59824" s="3"/>
      <c r="J59824" s="3"/>
      <c r="K59824" s="5"/>
      <c r="L59824" s="8"/>
      <c r="N59824" s="5"/>
      <c r="O59824" s="10"/>
      <c r="P59824" s="8"/>
    </row>
    <row r="59825" spans="1:16" s="2" customFormat="1" x14ac:dyDescent="0.15">
      <c r="A59825" s="3"/>
      <c r="B59825" s="3"/>
      <c r="J59825" s="3"/>
      <c r="K59825" s="5"/>
      <c r="L59825" s="8"/>
      <c r="N59825" s="5"/>
      <c r="O59825" s="10"/>
      <c r="P59825" s="8"/>
    </row>
    <row r="59826" spans="1:16" s="2" customFormat="1" x14ac:dyDescent="0.15">
      <c r="A59826" s="3"/>
      <c r="B59826" s="3"/>
      <c r="J59826" s="3"/>
      <c r="K59826" s="5"/>
      <c r="L59826" s="8"/>
      <c r="N59826" s="5"/>
      <c r="O59826" s="10"/>
      <c r="P59826" s="8"/>
    </row>
    <row r="59827" spans="1:16" s="2" customFormat="1" x14ac:dyDescent="0.15">
      <c r="A59827" s="3"/>
      <c r="B59827" s="3"/>
      <c r="J59827" s="3"/>
      <c r="K59827" s="5"/>
      <c r="L59827" s="8"/>
      <c r="N59827" s="5"/>
      <c r="O59827" s="10"/>
      <c r="P59827" s="8"/>
    </row>
    <row r="59828" spans="1:16" s="2" customFormat="1" x14ac:dyDescent="0.15">
      <c r="A59828" s="3"/>
      <c r="B59828" s="3"/>
      <c r="J59828" s="3"/>
      <c r="K59828" s="5"/>
      <c r="L59828" s="8"/>
      <c r="N59828" s="5"/>
      <c r="O59828" s="10"/>
      <c r="P59828" s="8"/>
    </row>
    <row r="59829" spans="1:16" s="2" customFormat="1" x14ac:dyDescent="0.15">
      <c r="A59829" s="3"/>
      <c r="B59829" s="3"/>
      <c r="J59829" s="3"/>
      <c r="K59829" s="5"/>
      <c r="L59829" s="8"/>
      <c r="N59829" s="5"/>
      <c r="O59829" s="10"/>
      <c r="P59829" s="8"/>
    </row>
    <row r="59830" spans="1:16" s="2" customFormat="1" x14ac:dyDescent="0.15">
      <c r="A59830" s="3"/>
      <c r="B59830" s="3"/>
      <c r="J59830" s="3"/>
      <c r="K59830" s="5"/>
      <c r="L59830" s="8"/>
      <c r="N59830" s="5"/>
      <c r="O59830" s="10"/>
      <c r="P59830" s="8"/>
    </row>
    <row r="59831" spans="1:16" s="2" customFormat="1" x14ac:dyDescent="0.15">
      <c r="A59831" s="3"/>
      <c r="B59831" s="3"/>
      <c r="J59831" s="3"/>
      <c r="K59831" s="5"/>
      <c r="L59831" s="8"/>
      <c r="N59831" s="5"/>
      <c r="O59831" s="10"/>
      <c r="P59831" s="8"/>
    </row>
    <row r="59832" spans="1:16" s="2" customFormat="1" x14ac:dyDescent="0.15">
      <c r="A59832" s="3"/>
      <c r="B59832" s="3"/>
      <c r="J59832" s="3"/>
      <c r="K59832" s="5"/>
      <c r="L59832" s="8"/>
      <c r="N59832" s="5"/>
      <c r="O59832" s="10"/>
      <c r="P59832" s="8"/>
    </row>
    <row r="59833" spans="1:16" s="2" customFormat="1" x14ac:dyDescent="0.15">
      <c r="A59833" s="3"/>
      <c r="B59833" s="3"/>
      <c r="J59833" s="3"/>
      <c r="K59833" s="5"/>
      <c r="L59833" s="8"/>
      <c r="N59833" s="5"/>
      <c r="O59833" s="10"/>
      <c r="P59833" s="8"/>
    </row>
    <row r="59834" spans="1:16" s="2" customFormat="1" x14ac:dyDescent="0.15">
      <c r="A59834" s="3"/>
      <c r="B59834" s="3"/>
      <c r="J59834" s="3"/>
      <c r="K59834" s="5"/>
      <c r="L59834" s="8"/>
      <c r="N59834" s="5"/>
      <c r="O59834" s="10"/>
      <c r="P59834" s="8"/>
    </row>
    <row r="59835" spans="1:16" s="2" customFormat="1" x14ac:dyDescent="0.15">
      <c r="A59835" s="3"/>
      <c r="B59835" s="3"/>
      <c r="J59835" s="3"/>
      <c r="K59835" s="5"/>
      <c r="L59835" s="8"/>
      <c r="N59835" s="5"/>
      <c r="O59835" s="10"/>
      <c r="P59835" s="8"/>
    </row>
    <row r="59836" spans="1:16" s="2" customFormat="1" x14ac:dyDescent="0.15">
      <c r="A59836" s="3"/>
      <c r="B59836" s="3"/>
      <c r="J59836" s="3"/>
      <c r="K59836" s="5"/>
      <c r="L59836" s="8"/>
      <c r="N59836" s="5"/>
      <c r="O59836" s="10"/>
      <c r="P59836" s="8"/>
    </row>
    <row r="59837" spans="1:16" s="2" customFormat="1" x14ac:dyDescent="0.15">
      <c r="A59837" s="3"/>
      <c r="B59837" s="3"/>
      <c r="J59837" s="3"/>
      <c r="K59837" s="5"/>
      <c r="L59837" s="8"/>
      <c r="N59837" s="5"/>
      <c r="O59837" s="10"/>
      <c r="P59837" s="8"/>
    </row>
    <row r="59838" spans="1:16" s="2" customFormat="1" x14ac:dyDescent="0.15">
      <c r="A59838" s="3"/>
      <c r="B59838" s="3"/>
      <c r="J59838" s="3"/>
      <c r="K59838" s="5"/>
      <c r="L59838" s="8"/>
      <c r="N59838" s="5"/>
      <c r="O59838" s="10"/>
      <c r="P59838" s="8"/>
    </row>
    <row r="59839" spans="1:16" s="2" customFormat="1" x14ac:dyDescent="0.15">
      <c r="A59839" s="3"/>
      <c r="B59839" s="3"/>
      <c r="J59839" s="3"/>
      <c r="K59839" s="5"/>
      <c r="L59839" s="8"/>
      <c r="N59839" s="5"/>
      <c r="O59839" s="10"/>
      <c r="P59839" s="8"/>
    </row>
    <row r="59840" spans="1:16" s="2" customFormat="1" x14ac:dyDescent="0.15">
      <c r="A59840" s="3"/>
      <c r="B59840" s="3"/>
      <c r="J59840" s="3"/>
      <c r="K59840" s="5"/>
      <c r="L59840" s="8"/>
      <c r="N59840" s="5"/>
      <c r="O59840" s="10"/>
      <c r="P59840" s="8"/>
    </row>
    <row r="59841" spans="1:16" s="2" customFormat="1" x14ac:dyDescent="0.15">
      <c r="A59841" s="3"/>
      <c r="B59841" s="3"/>
      <c r="J59841" s="3"/>
      <c r="K59841" s="5"/>
      <c r="L59841" s="8"/>
      <c r="N59841" s="5"/>
      <c r="O59841" s="10"/>
      <c r="P59841" s="8"/>
    </row>
    <row r="59842" spans="1:16" s="2" customFormat="1" x14ac:dyDescent="0.15">
      <c r="A59842" s="3"/>
      <c r="B59842" s="3"/>
      <c r="J59842" s="3"/>
      <c r="K59842" s="5"/>
      <c r="L59842" s="8"/>
      <c r="N59842" s="5"/>
      <c r="O59842" s="10"/>
      <c r="P59842" s="8"/>
    </row>
    <row r="59843" spans="1:16" s="2" customFormat="1" x14ac:dyDescent="0.15">
      <c r="A59843" s="3"/>
      <c r="B59843" s="3"/>
      <c r="J59843" s="3"/>
      <c r="K59843" s="5"/>
      <c r="L59843" s="8"/>
      <c r="N59843" s="5"/>
      <c r="O59843" s="10"/>
      <c r="P59843" s="8"/>
    </row>
    <row r="59844" spans="1:16" s="2" customFormat="1" x14ac:dyDescent="0.15">
      <c r="A59844" s="3"/>
      <c r="B59844" s="3"/>
      <c r="J59844" s="3"/>
      <c r="K59844" s="5"/>
      <c r="L59844" s="8"/>
      <c r="N59844" s="5"/>
      <c r="O59844" s="10"/>
      <c r="P59844" s="8"/>
    </row>
    <row r="59845" spans="1:16" s="2" customFormat="1" x14ac:dyDescent="0.15">
      <c r="A59845" s="3"/>
      <c r="B59845" s="3"/>
      <c r="J59845" s="3"/>
      <c r="K59845" s="5"/>
      <c r="L59845" s="8"/>
      <c r="N59845" s="5"/>
      <c r="O59845" s="10"/>
      <c r="P59845" s="8"/>
    </row>
    <row r="59846" spans="1:16" s="2" customFormat="1" x14ac:dyDescent="0.15">
      <c r="A59846" s="3"/>
      <c r="B59846" s="3"/>
      <c r="J59846" s="3"/>
      <c r="K59846" s="5"/>
      <c r="L59846" s="8"/>
      <c r="N59846" s="5"/>
      <c r="O59846" s="10"/>
      <c r="P59846" s="8"/>
    </row>
    <row r="59847" spans="1:16" s="2" customFormat="1" x14ac:dyDescent="0.15">
      <c r="A59847" s="3"/>
      <c r="B59847" s="3"/>
      <c r="J59847" s="3"/>
      <c r="K59847" s="5"/>
      <c r="L59847" s="8"/>
      <c r="N59847" s="5"/>
      <c r="O59847" s="10"/>
      <c r="P59847" s="8"/>
    </row>
    <row r="59848" spans="1:16" s="2" customFormat="1" x14ac:dyDescent="0.15">
      <c r="A59848" s="3"/>
      <c r="B59848" s="3"/>
      <c r="J59848" s="3"/>
      <c r="K59848" s="5"/>
      <c r="L59848" s="8"/>
      <c r="N59848" s="5"/>
      <c r="O59848" s="10"/>
      <c r="P59848" s="8"/>
    </row>
    <row r="59849" spans="1:16" s="2" customFormat="1" x14ac:dyDescent="0.15">
      <c r="A59849" s="3"/>
      <c r="B59849" s="3"/>
      <c r="J59849" s="3"/>
      <c r="K59849" s="5"/>
      <c r="L59849" s="8"/>
      <c r="N59849" s="5"/>
      <c r="O59849" s="10"/>
      <c r="P59849" s="8"/>
    </row>
    <row r="59850" spans="1:16" s="2" customFormat="1" x14ac:dyDescent="0.15">
      <c r="A59850" s="3"/>
      <c r="B59850" s="3"/>
      <c r="J59850" s="3"/>
      <c r="K59850" s="5"/>
      <c r="L59850" s="8"/>
      <c r="N59850" s="5"/>
      <c r="O59850" s="10"/>
      <c r="P59850" s="8"/>
    </row>
    <row r="59851" spans="1:16" s="2" customFormat="1" x14ac:dyDescent="0.15">
      <c r="A59851" s="3"/>
      <c r="B59851" s="3"/>
      <c r="J59851" s="3"/>
      <c r="K59851" s="5"/>
      <c r="L59851" s="8"/>
      <c r="N59851" s="5"/>
      <c r="O59851" s="10"/>
      <c r="P59851" s="8"/>
    </row>
    <row r="59852" spans="1:16" s="2" customFormat="1" x14ac:dyDescent="0.15">
      <c r="A59852" s="3"/>
      <c r="B59852" s="3"/>
      <c r="J59852" s="3"/>
      <c r="K59852" s="5"/>
      <c r="L59852" s="8"/>
      <c r="N59852" s="5"/>
      <c r="O59852" s="10"/>
      <c r="P59852" s="8"/>
    </row>
    <row r="59853" spans="1:16" s="2" customFormat="1" x14ac:dyDescent="0.15">
      <c r="A59853" s="3"/>
      <c r="B59853" s="3"/>
      <c r="J59853" s="3"/>
      <c r="K59853" s="5"/>
      <c r="L59853" s="8"/>
      <c r="N59853" s="5"/>
      <c r="O59853" s="10"/>
      <c r="P59853" s="8"/>
    </row>
    <row r="59854" spans="1:16" s="2" customFormat="1" x14ac:dyDescent="0.15">
      <c r="A59854" s="3"/>
      <c r="B59854" s="3"/>
      <c r="J59854" s="3"/>
      <c r="K59854" s="5"/>
      <c r="L59854" s="8"/>
      <c r="N59854" s="5"/>
      <c r="O59854" s="10"/>
      <c r="P59854" s="8"/>
    </row>
    <row r="59855" spans="1:16" s="2" customFormat="1" x14ac:dyDescent="0.15">
      <c r="A59855" s="3"/>
      <c r="B59855" s="3"/>
      <c r="J59855" s="3"/>
      <c r="K59855" s="5"/>
      <c r="L59855" s="8"/>
      <c r="N59855" s="5"/>
      <c r="O59855" s="10"/>
      <c r="P59855" s="8"/>
    </row>
    <row r="59856" spans="1:16" s="2" customFormat="1" x14ac:dyDescent="0.15">
      <c r="A59856" s="3"/>
      <c r="B59856" s="3"/>
      <c r="J59856" s="3"/>
      <c r="K59856" s="5"/>
      <c r="L59856" s="8"/>
      <c r="N59856" s="5"/>
      <c r="O59856" s="10"/>
      <c r="P59856" s="8"/>
    </row>
    <row r="59857" spans="1:16" s="2" customFormat="1" x14ac:dyDescent="0.15">
      <c r="A59857" s="3"/>
      <c r="B59857" s="3"/>
      <c r="J59857" s="3"/>
      <c r="K59857" s="5"/>
      <c r="L59857" s="8"/>
      <c r="N59857" s="5"/>
      <c r="O59857" s="10"/>
      <c r="P59857" s="8"/>
    </row>
    <row r="59858" spans="1:16" s="2" customFormat="1" x14ac:dyDescent="0.15">
      <c r="A59858" s="3"/>
      <c r="B59858" s="3"/>
      <c r="J59858" s="3"/>
      <c r="K59858" s="5"/>
      <c r="L59858" s="8"/>
      <c r="N59858" s="5"/>
      <c r="O59858" s="10"/>
      <c r="P59858" s="8"/>
    </row>
    <row r="59859" spans="1:16" s="2" customFormat="1" x14ac:dyDescent="0.15">
      <c r="A59859" s="3"/>
      <c r="B59859" s="3"/>
      <c r="J59859" s="3"/>
      <c r="K59859" s="5"/>
      <c r="L59859" s="8"/>
      <c r="N59859" s="5"/>
      <c r="O59859" s="10"/>
      <c r="P59859" s="8"/>
    </row>
    <row r="59860" spans="1:16" s="2" customFormat="1" x14ac:dyDescent="0.15">
      <c r="A59860" s="3"/>
      <c r="B59860" s="3"/>
      <c r="J59860" s="3"/>
      <c r="K59860" s="5"/>
      <c r="L59860" s="8"/>
      <c r="N59860" s="5"/>
      <c r="O59860" s="10"/>
      <c r="P59860" s="8"/>
    </row>
    <row r="59861" spans="1:16" s="2" customFormat="1" x14ac:dyDescent="0.15">
      <c r="A59861" s="3"/>
      <c r="B59861" s="3"/>
      <c r="J59861" s="3"/>
      <c r="K59861" s="5"/>
      <c r="L59861" s="8"/>
      <c r="N59861" s="5"/>
      <c r="O59861" s="10"/>
      <c r="P59861" s="8"/>
    </row>
    <row r="59862" spans="1:16" s="2" customFormat="1" x14ac:dyDescent="0.15">
      <c r="A59862" s="3"/>
      <c r="B59862" s="3"/>
      <c r="J59862" s="3"/>
      <c r="K59862" s="5"/>
      <c r="L59862" s="8"/>
      <c r="N59862" s="5"/>
      <c r="O59862" s="10"/>
      <c r="P59862" s="8"/>
    </row>
    <row r="59863" spans="1:16" s="2" customFormat="1" x14ac:dyDescent="0.15">
      <c r="A59863" s="3"/>
      <c r="B59863" s="3"/>
      <c r="J59863" s="3"/>
      <c r="K59863" s="5"/>
      <c r="L59863" s="8"/>
      <c r="N59863" s="5"/>
      <c r="O59863" s="10"/>
      <c r="P59863" s="8"/>
    </row>
    <row r="59864" spans="1:16" s="2" customFormat="1" x14ac:dyDescent="0.15">
      <c r="A59864" s="3"/>
      <c r="B59864" s="3"/>
      <c r="J59864" s="3"/>
      <c r="K59864" s="5"/>
      <c r="L59864" s="8"/>
      <c r="N59864" s="5"/>
      <c r="O59864" s="10"/>
      <c r="P59864" s="8"/>
    </row>
    <row r="59865" spans="1:16" s="2" customFormat="1" x14ac:dyDescent="0.15">
      <c r="A59865" s="3"/>
      <c r="B59865" s="3"/>
      <c r="J59865" s="3"/>
      <c r="K59865" s="5"/>
      <c r="L59865" s="8"/>
      <c r="N59865" s="5"/>
      <c r="O59865" s="10"/>
      <c r="P59865" s="8"/>
    </row>
    <row r="59866" spans="1:16" s="2" customFormat="1" x14ac:dyDescent="0.15">
      <c r="A59866" s="3"/>
      <c r="B59866" s="3"/>
      <c r="J59866" s="3"/>
      <c r="K59866" s="5"/>
      <c r="L59866" s="8"/>
      <c r="N59866" s="5"/>
      <c r="O59866" s="10"/>
      <c r="P59866" s="8"/>
    </row>
    <row r="59867" spans="1:16" s="2" customFormat="1" x14ac:dyDescent="0.15">
      <c r="A59867" s="3"/>
      <c r="B59867" s="3"/>
      <c r="J59867" s="3"/>
      <c r="K59867" s="5"/>
      <c r="L59867" s="8"/>
      <c r="N59867" s="5"/>
      <c r="O59867" s="10"/>
      <c r="P59867" s="8"/>
    </row>
    <row r="59868" spans="1:16" s="2" customFormat="1" x14ac:dyDescent="0.15">
      <c r="A59868" s="3"/>
      <c r="B59868" s="3"/>
      <c r="J59868" s="3"/>
      <c r="K59868" s="5"/>
      <c r="L59868" s="8"/>
      <c r="N59868" s="5"/>
      <c r="O59868" s="10"/>
      <c r="P59868" s="8"/>
    </row>
    <row r="59869" spans="1:16" s="2" customFormat="1" x14ac:dyDescent="0.15">
      <c r="A59869" s="3"/>
      <c r="B59869" s="3"/>
      <c r="J59869" s="3"/>
      <c r="K59869" s="5"/>
      <c r="L59869" s="8"/>
      <c r="N59869" s="5"/>
      <c r="O59869" s="10"/>
      <c r="P59869" s="8"/>
    </row>
    <row r="59870" spans="1:16" s="2" customFormat="1" x14ac:dyDescent="0.15">
      <c r="A59870" s="3"/>
      <c r="B59870" s="3"/>
      <c r="J59870" s="3"/>
      <c r="K59870" s="5"/>
      <c r="L59870" s="8"/>
      <c r="N59870" s="5"/>
      <c r="O59870" s="10"/>
      <c r="P59870" s="8"/>
    </row>
    <row r="59871" spans="1:16" s="2" customFormat="1" x14ac:dyDescent="0.15">
      <c r="A59871" s="3"/>
      <c r="B59871" s="3"/>
      <c r="J59871" s="3"/>
      <c r="K59871" s="5"/>
      <c r="L59871" s="8"/>
      <c r="N59871" s="5"/>
      <c r="O59871" s="10"/>
      <c r="P59871" s="8"/>
    </row>
    <row r="59872" spans="1:16" s="2" customFormat="1" x14ac:dyDescent="0.15">
      <c r="A59872" s="3"/>
      <c r="B59872" s="3"/>
      <c r="J59872" s="3"/>
      <c r="K59872" s="5"/>
      <c r="L59872" s="8"/>
      <c r="N59872" s="5"/>
      <c r="O59872" s="10"/>
      <c r="P59872" s="8"/>
    </row>
    <row r="59873" spans="1:16" s="2" customFormat="1" x14ac:dyDescent="0.15">
      <c r="A59873" s="3"/>
      <c r="B59873" s="3"/>
      <c r="J59873" s="3"/>
      <c r="K59873" s="5"/>
      <c r="L59873" s="8"/>
      <c r="N59873" s="5"/>
      <c r="O59873" s="10"/>
      <c r="P59873" s="8"/>
    </row>
    <row r="59874" spans="1:16" s="2" customFormat="1" x14ac:dyDescent="0.15">
      <c r="A59874" s="3"/>
      <c r="B59874" s="3"/>
      <c r="J59874" s="3"/>
      <c r="K59874" s="5"/>
      <c r="L59874" s="8"/>
      <c r="N59874" s="5"/>
      <c r="O59874" s="10"/>
      <c r="P59874" s="8"/>
    </row>
    <row r="59875" spans="1:16" s="2" customFormat="1" x14ac:dyDescent="0.15">
      <c r="A59875" s="3"/>
      <c r="B59875" s="3"/>
      <c r="J59875" s="3"/>
      <c r="K59875" s="5"/>
      <c r="L59875" s="8"/>
      <c r="N59875" s="5"/>
      <c r="O59875" s="10"/>
      <c r="P59875" s="8"/>
    </row>
    <row r="59876" spans="1:16" s="2" customFormat="1" x14ac:dyDescent="0.15">
      <c r="A59876" s="3"/>
      <c r="B59876" s="3"/>
      <c r="J59876" s="3"/>
      <c r="K59876" s="5"/>
      <c r="L59876" s="8"/>
      <c r="N59876" s="5"/>
      <c r="O59876" s="10"/>
      <c r="P59876" s="8"/>
    </row>
    <row r="59877" spans="1:16" s="2" customFormat="1" x14ac:dyDescent="0.15">
      <c r="A59877" s="3"/>
      <c r="B59877" s="3"/>
      <c r="J59877" s="3"/>
      <c r="K59877" s="5"/>
      <c r="L59877" s="8"/>
      <c r="N59877" s="5"/>
      <c r="O59877" s="10"/>
      <c r="P59877" s="8"/>
    </row>
    <row r="59878" spans="1:16" s="2" customFormat="1" x14ac:dyDescent="0.15">
      <c r="A59878" s="3"/>
      <c r="B59878" s="3"/>
      <c r="J59878" s="3"/>
      <c r="K59878" s="5"/>
      <c r="L59878" s="8"/>
      <c r="N59878" s="5"/>
      <c r="O59878" s="10"/>
      <c r="P59878" s="8"/>
    </row>
    <row r="59879" spans="1:16" s="2" customFormat="1" x14ac:dyDescent="0.15">
      <c r="A59879" s="3"/>
      <c r="B59879" s="3"/>
      <c r="J59879" s="3"/>
      <c r="K59879" s="5"/>
      <c r="L59879" s="8"/>
      <c r="N59879" s="5"/>
      <c r="O59879" s="10"/>
      <c r="P59879" s="8"/>
    </row>
    <row r="59880" spans="1:16" s="2" customFormat="1" x14ac:dyDescent="0.15">
      <c r="A59880" s="3"/>
      <c r="B59880" s="3"/>
      <c r="J59880" s="3"/>
      <c r="K59880" s="5"/>
      <c r="L59880" s="8"/>
      <c r="N59880" s="5"/>
      <c r="O59880" s="10"/>
      <c r="P59880" s="8"/>
    </row>
    <row r="59881" spans="1:16" s="2" customFormat="1" x14ac:dyDescent="0.15">
      <c r="A59881" s="3"/>
      <c r="B59881" s="3"/>
      <c r="J59881" s="3"/>
      <c r="K59881" s="5"/>
      <c r="L59881" s="8"/>
      <c r="N59881" s="5"/>
      <c r="O59881" s="10"/>
      <c r="P59881" s="8"/>
    </row>
    <row r="59882" spans="1:16" s="2" customFormat="1" x14ac:dyDescent="0.15">
      <c r="A59882" s="3"/>
      <c r="B59882" s="3"/>
      <c r="J59882" s="3"/>
      <c r="K59882" s="5"/>
      <c r="L59882" s="8"/>
      <c r="N59882" s="5"/>
      <c r="O59882" s="10"/>
      <c r="P59882" s="8"/>
    </row>
    <row r="59883" spans="1:16" s="2" customFormat="1" x14ac:dyDescent="0.15">
      <c r="A59883" s="3"/>
      <c r="B59883" s="3"/>
      <c r="J59883" s="3"/>
      <c r="K59883" s="5"/>
      <c r="L59883" s="8"/>
      <c r="N59883" s="5"/>
      <c r="O59883" s="10"/>
      <c r="P59883" s="8"/>
    </row>
    <row r="59884" spans="1:16" s="2" customFormat="1" x14ac:dyDescent="0.15">
      <c r="A59884" s="3"/>
      <c r="B59884" s="3"/>
      <c r="J59884" s="3"/>
      <c r="K59884" s="5"/>
      <c r="L59884" s="8"/>
      <c r="N59884" s="5"/>
      <c r="O59884" s="10"/>
      <c r="P59884" s="8"/>
    </row>
    <row r="59885" spans="1:16" s="2" customFormat="1" x14ac:dyDescent="0.15">
      <c r="A59885" s="3"/>
      <c r="B59885" s="3"/>
      <c r="J59885" s="3"/>
      <c r="K59885" s="5"/>
      <c r="L59885" s="8"/>
      <c r="N59885" s="5"/>
      <c r="O59885" s="10"/>
      <c r="P59885" s="8"/>
    </row>
    <row r="59886" spans="1:16" s="2" customFormat="1" x14ac:dyDescent="0.15">
      <c r="A59886" s="3"/>
      <c r="B59886" s="3"/>
      <c r="J59886" s="3"/>
      <c r="K59886" s="5"/>
      <c r="L59886" s="8"/>
      <c r="N59886" s="5"/>
      <c r="O59886" s="10"/>
      <c r="P59886" s="8"/>
    </row>
    <row r="59887" spans="1:16" s="2" customFormat="1" x14ac:dyDescent="0.15">
      <c r="A59887" s="3"/>
      <c r="B59887" s="3"/>
      <c r="J59887" s="3"/>
      <c r="K59887" s="5"/>
      <c r="L59887" s="8"/>
      <c r="N59887" s="5"/>
      <c r="O59887" s="10"/>
      <c r="P59887" s="8"/>
    </row>
    <row r="59888" spans="1:16" s="2" customFormat="1" x14ac:dyDescent="0.15">
      <c r="A59888" s="3"/>
      <c r="B59888" s="3"/>
      <c r="J59888" s="3"/>
      <c r="K59888" s="5"/>
      <c r="L59888" s="8"/>
      <c r="N59888" s="5"/>
      <c r="O59888" s="10"/>
      <c r="P59888" s="8"/>
    </row>
    <row r="59889" spans="1:16" s="2" customFormat="1" x14ac:dyDescent="0.15">
      <c r="A59889" s="3"/>
      <c r="B59889" s="3"/>
      <c r="J59889" s="3"/>
      <c r="K59889" s="5"/>
      <c r="L59889" s="8"/>
      <c r="N59889" s="5"/>
      <c r="O59889" s="10"/>
      <c r="P59889" s="8"/>
    </row>
    <row r="59890" spans="1:16" s="2" customFormat="1" x14ac:dyDescent="0.15">
      <c r="A59890" s="3"/>
      <c r="B59890" s="3"/>
      <c r="J59890" s="3"/>
      <c r="K59890" s="5"/>
      <c r="L59890" s="8"/>
      <c r="N59890" s="5"/>
      <c r="O59890" s="10"/>
      <c r="P59890" s="8"/>
    </row>
    <row r="59891" spans="1:16" s="2" customFormat="1" x14ac:dyDescent="0.15">
      <c r="A59891" s="3"/>
      <c r="B59891" s="3"/>
      <c r="J59891" s="3"/>
      <c r="K59891" s="5"/>
      <c r="L59891" s="8"/>
      <c r="N59891" s="5"/>
      <c r="O59891" s="10"/>
      <c r="P59891" s="8"/>
    </row>
    <row r="59892" spans="1:16" s="2" customFormat="1" x14ac:dyDescent="0.15">
      <c r="A59892" s="3"/>
      <c r="B59892" s="3"/>
      <c r="J59892" s="3"/>
      <c r="K59892" s="5"/>
      <c r="L59892" s="8"/>
      <c r="N59892" s="5"/>
      <c r="O59892" s="10"/>
      <c r="P59892" s="8"/>
    </row>
    <row r="59893" spans="1:16" s="2" customFormat="1" x14ac:dyDescent="0.15">
      <c r="A59893" s="3"/>
      <c r="B59893" s="3"/>
      <c r="J59893" s="3"/>
      <c r="K59893" s="5"/>
      <c r="L59893" s="8"/>
      <c r="N59893" s="5"/>
      <c r="O59893" s="10"/>
      <c r="P59893" s="8"/>
    </row>
    <row r="59894" spans="1:16" s="2" customFormat="1" x14ac:dyDescent="0.15">
      <c r="A59894" s="3"/>
      <c r="B59894" s="3"/>
      <c r="J59894" s="3"/>
      <c r="K59894" s="5"/>
      <c r="L59894" s="8"/>
      <c r="N59894" s="5"/>
      <c r="O59894" s="10"/>
      <c r="P59894" s="8"/>
    </row>
    <row r="59895" spans="1:16" s="2" customFormat="1" x14ac:dyDescent="0.15">
      <c r="A59895" s="3"/>
      <c r="B59895" s="3"/>
      <c r="J59895" s="3"/>
      <c r="K59895" s="5"/>
      <c r="L59895" s="8"/>
      <c r="N59895" s="5"/>
      <c r="O59895" s="10"/>
      <c r="P59895" s="8"/>
    </row>
    <row r="59896" spans="1:16" s="2" customFormat="1" x14ac:dyDescent="0.15">
      <c r="A59896" s="3"/>
      <c r="B59896" s="3"/>
      <c r="J59896" s="3"/>
      <c r="K59896" s="5"/>
      <c r="L59896" s="8"/>
      <c r="N59896" s="5"/>
      <c r="O59896" s="10"/>
      <c r="P59896" s="8"/>
    </row>
    <row r="59897" spans="1:16" s="2" customFormat="1" x14ac:dyDescent="0.15">
      <c r="A59897" s="3"/>
      <c r="B59897" s="3"/>
      <c r="J59897" s="3"/>
      <c r="K59897" s="5"/>
      <c r="L59897" s="8"/>
      <c r="N59897" s="5"/>
      <c r="O59897" s="10"/>
      <c r="P59897" s="8"/>
    </row>
    <row r="59898" spans="1:16" s="2" customFormat="1" x14ac:dyDescent="0.15">
      <c r="A59898" s="3"/>
      <c r="B59898" s="3"/>
      <c r="J59898" s="3"/>
      <c r="K59898" s="5"/>
      <c r="L59898" s="8"/>
      <c r="N59898" s="5"/>
      <c r="O59898" s="10"/>
      <c r="P59898" s="8"/>
    </row>
    <row r="59899" spans="1:16" s="2" customFormat="1" x14ac:dyDescent="0.15">
      <c r="A59899" s="3"/>
      <c r="B59899" s="3"/>
      <c r="J59899" s="3"/>
      <c r="K59899" s="5"/>
      <c r="L59899" s="8"/>
      <c r="N59899" s="5"/>
      <c r="O59899" s="10"/>
      <c r="P59899" s="8"/>
    </row>
    <row r="59900" spans="1:16" s="2" customFormat="1" x14ac:dyDescent="0.15">
      <c r="A59900" s="3"/>
      <c r="B59900" s="3"/>
      <c r="J59900" s="3"/>
      <c r="K59900" s="5"/>
      <c r="L59900" s="8"/>
      <c r="N59900" s="5"/>
      <c r="O59900" s="10"/>
      <c r="P59900" s="8"/>
    </row>
    <row r="59901" spans="1:16" s="2" customFormat="1" x14ac:dyDescent="0.15">
      <c r="A59901" s="3"/>
      <c r="B59901" s="3"/>
      <c r="J59901" s="3"/>
      <c r="K59901" s="5"/>
      <c r="L59901" s="8"/>
      <c r="N59901" s="5"/>
      <c r="O59901" s="10"/>
      <c r="P59901" s="8"/>
    </row>
    <row r="59902" spans="1:16" s="2" customFormat="1" x14ac:dyDescent="0.15">
      <c r="A59902" s="3"/>
      <c r="B59902" s="3"/>
      <c r="J59902" s="3"/>
      <c r="K59902" s="5"/>
      <c r="L59902" s="8"/>
      <c r="N59902" s="5"/>
      <c r="O59902" s="10"/>
      <c r="P59902" s="8"/>
    </row>
    <row r="59903" spans="1:16" s="2" customFormat="1" x14ac:dyDescent="0.15">
      <c r="A59903" s="3"/>
      <c r="B59903" s="3"/>
      <c r="J59903" s="3"/>
      <c r="K59903" s="5"/>
      <c r="L59903" s="8"/>
      <c r="N59903" s="5"/>
      <c r="O59903" s="10"/>
      <c r="P59903" s="8"/>
    </row>
    <row r="59904" spans="1:16" s="2" customFormat="1" x14ac:dyDescent="0.15">
      <c r="A59904" s="3"/>
      <c r="B59904" s="3"/>
      <c r="J59904" s="3"/>
      <c r="K59904" s="5"/>
      <c r="L59904" s="8"/>
      <c r="N59904" s="5"/>
      <c r="O59904" s="10"/>
      <c r="P59904" s="8"/>
    </row>
    <row r="59905" spans="1:16" s="2" customFormat="1" x14ac:dyDescent="0.15">
      <c r="A59905" s="3"/>
      <c r="B59905" s="3"/>
      <c r="J59905" s="3"/>
      <c r="K59905" s="5"/>
      <c r="L59905" s="8"/>
      <c r="N59905" s="5"/>
      <c r="O59905" s="10"/>
      <c r="P59905" s="8"/>
    </row>
    <row r="59906" spans="1:16" s="2" customFormat="1" x14ac:dyDescent="0.15">
      <c r="A59906" s="3"/>
      <c r="B59906" s="3"/>
      <c r="J59906" s="3"/>
      <c r="K59906" s="5"/>
      <c r="L59906" s="8"/>
      <c r="N59906" s="5"/>
      <c r="O59906" s="10"/>
      <c r="P59906" s="8"/>
    </row>
    <row r="59907" spans="1:16" s="2" customFormat="1" x14ac:dyDescent="0.15">
      <c r="A59907" s="3"/>
      <c r="B59907" s="3"/>
      <c r="J59907" s="3"/>
      <c r="K59907" s="5"/>
      <c r="L59907" s="8"/>
      <c r="N59907" s="5"/>
      <c r="O59907" s="10"/>
      <c r="P59907" s="8"/>
    </row>
    <row r="59908" spans="1:16" s="2" customFormat="1" x14ac:dyDescent="0.15">
      <c r="A59908" s="3"/>
      <c r="B59908" s="3"/>
      <c r="J59908" s="3"/>
      <c r="K59908" s="5"/>
      <c r="L59908" s="8"/>
      <c r="N59908" s="5"/>
      <c r="O59908" s="10"/>
      <c r="P59908" s="8"/>
    </row>
    <row r="59909" spans="1:16" s="2" customFormat="1" x14ac:dyDescent="0.15">
      <c r="A59909" s="3"/>
      <c r="B59909" s="3"/>
      <c r="J59909" s="3"/>
      <c r="K59909" s="5"/>
      <c r="L59909" s="8"/>
      <c r="N59909" s="5"/>
      <c r="O59909" s="10"/>
      <c r="P59909" s="8"/>
    </row>
    <row r="59910" spans="1:16" s="2" customFormat="1" x14ac:dyDescent="0.15">
      <c r="A59910" s="3"/>
      <c r="B59910" s="3"/>
      <c r="J59910" s="3"/>
      <c r="K59910" s="5"/>
      <c r="L59910" s="8"/>
      <c r="N59910" s="5"/>
      <c r="O59910" s="10"/>
      <c r="P59910" s="8"/>
    </row>
    <row r="59911" spans="1:16" s="2" customFormat="1" x14ac:dyDescent="0.15">
      <c r="A59911" s="3"/>
      <c r="B59911" s="3"/>
      <c r="J59911" s="3"/>
      <c r="K59911" s="5"/>
      <c r="L59911" s="8"/>
      <c r="N59911" s="5"/>
      <c r="O59911" s="10"/>
      <c r="P59911" s="8"/>
    </row>
    <row r="59912" spans="1:16" s="2" customFormat="1" x14ac:dyDescent="0.15">
      <c r="A59912" s="3"/>
      <c r="B59912" s="3"/>
      <c r="J59912" s="3"/>
      <c r="K59912" s="5"/>
      <c r="L59912" s="8"/>
      <c r="N59912" s="5"/>
      <c r="O59912" s="10"/>
      <c r="P59912" s="8"/>
    </row>
    <row r="59913" spans="1:16" s="2" customFormat="1" x14ac:dyDescent="0.15">
      <c r="A59913" s="3"/>
      <c r="B59913" s="3"/>
      <c r="J59913" s="3"/>
      <c r="K59913" s="5"/>
      <c r="L59913" s="8"/>
      <c r="N59913" s="5"/>
      <c r="O59913" s="10"/>
      <c r="P59913" s="8"/>
    </row>
    <row r="59914" spans="1:16" s="2" customFormat="1" x14ac:dyDescent="0.15">
      <c r="A59914" s="3"/>
      <c r="B59914" s="3"/>
      <c r="J59914" s="3"/>
      <c r="K59914" s="5"/>
      <c r="L59914" s="8"/>
      <c r="N59914" s="5"/>
      <c r="O59914" s="10"/>
      <c r="P59914" s="8"/>
    </row>
    <row r="59915" spans="1:16" s="2" customFormat="1" x14ac:dyDescent="0.15">
      <c r="A59915" s="3"/>
      <c r="B59915" s="3"/>
      <c r="J59915" s="3"/>
      <c r="K59915" s="5"/>
      <c r="L59915" s="8"/>
      <c r="N59915" s="5"/>
      <c r="O59915" s="10"/>
      <c r="P59915" s="8"/>
    </row>
    <row r="59916" spans="1:16" s="2" customFormat="1" x14ac:dyDescent="0.15">
      <c r="A59916" s="3"/>
      <c r="B59916" s="3"/>
      <c r="J59916" s="3"/>
      <c r="K59916" s="5"/>
      <c r="L59916" s="8"/>
      <c r="N59916" s="5"/>
      <c r="O59916" s="10"/>
      <c r="P59916" s="8"/>
    </row>
    <row r="59917" spans="1:16" s="2" customFormat="1" x14ac:dyDescent="0.15">
      <c r="A59917" s="3"/>
      <c r="B59917" s="3"/>
      <c r="J59917" s="3"/>
      <c r="K59917" s="5"/>
      <c r="L59917" s="8"/>
      <c r="N59917" s="5"/>
      <c r="O59917" s="10"/>
      <c r="P59917" s="8"/>
    </row>
    <row r="59918" spans="1:16" s="2" customFormat="1" x14ac:dyDescent="0.15">
      <c r="A59918" s="3"/>
      <c r="B59918" s="3"/>
      <c r="J59918" s="3"/>
      <c r="K59918" s="5"/>
      <c r="L59918" s="8"/>
      <c r="N59918" s="5"/>
      <c r="O59918" s="10"/>
      <c r="P59918" s="8"/>
    </row>
    <row r="59919" spans="1:16" s="2" customFormat="1" x14ac:dyDescent="0.15">
      <c r="A59919" s="3"/>
      <c r="B59919" s="3"/>
      <c r="J59919" s="3"/>
      <c r="K59919" s="5"/>
      <c r="L59919" s="8"/>
      <c r="N59919" s="5"/>
      <c r="O59919" s="10"/>
      <c r="P59919" s="8"/>
    </row>
    <row r="59920" spans="1:16" s="2" customFormat="1" x14ac:dyDescent="0.15">
      <c r="A59920" s="3"/>
      <c r="B59920" s="3"/>
      <c r="J59920" s="3"/>
      <c r="K59920" s="5"/>
      <c r="L59920" s="8"/>
      <c r="N59920" s="5"/>
      <c r="O59920" s="10"/>
      <c r="P59920" s="8"/>
    </row>
    <row r="59921" spans="1:16" s="2" customFormat="1" x14ac:dyDescent="0.15">
      <c r="A59921" s="3"/>
      <c r="B59921" s="3"/>
      <c r="J59921" s="3"/>
      <c r="K59921" s="5"/>
      <c r="L59921" s="8"/>
      <c r="N59921" s="5"/>
      <c r="O59921" s="10"/>
      <c r="P59921" s="8"/>
    </row>
    <row r="59922" spans="1:16" s="2" customFormat="1" x14ac:dyDescent="0.15">
      <c r="A59922" s="3"/>
      <c r="B59922" s="3"/>
      <c r="J59922" s="3"/>
      <c r="K59922" s="5"/>
      <c r="L59922" s="8"/>
      <c r="N59922" s="5"/>
      <c r="O59922" s="10"/>
      <c r="P59922" s="8"/>
    </row>
    <row r="59923" spans="1:16" s="2" customFormat="1" x14ac:dyDescent="0.15">
      <c r="A59923" s="3"/>
      <c r="B59923" s="3"/>
      <c r="J59923" s="3"/>
      <c r="K59923" s="5"/>
      <c r="L59923" s="8"/>
      <c r="N59923" s="5"/>
      <c r="O59923" s="10"/>
      <c r="P59923" s="8"/>
    </row>
    <row r="59924" spans="1:16" s="2" customFormat="1" x14ac:dyDescent="0.15">
      <c r="A59924" s="3"/>
      <c r="B59924" s="3"/>
      <c r="J59924" s="3"/>
      <c r="K59924" s="5"/>
      <c r="L59924" s="8"/>
      <c r="N59924" s="5"/>
      <c r="O59924" s="10"/>
      <c r="P59924" s="8"/>
    </row>
    <row r="59925" spans="1:16" s="2" customFormat="1" x14ac:dyDescent="0.15">
      <c r="A59925" s="3"/>
      <c r="B59925" s="3"/>
      <c r="J59925" s="3"/>
      <c r="K59925" s="5"/>
      <c r="L59925" s="8"/>
      <c r="N59925" s="5"/>
      <c r="O59925" s="10"/>
      <c r="P59925" s="8"/>
    </row>
    <row r="59926" spans="1:16" s="2" customFormat="1" x14ac:dyDescent="0.15">
      <c r="A59926" s="3"/>
      <c r="B59926" s="3"/>
      <c r="J59926" s="3"/>
      <c r="K59926" s="5"/>
      <c r="L59926" s="8"/>
      <c r="N59926" s="5"/>
      <c r="O59926" s="10"/>
      <c r="P59926" s="8"/>
    </row>
    <row r="59927" spans="1:16" s="2" customFormat="1" x14ac:dyDescent="0.15">
      <c r="A59927" s="3"/>
      <c r="B59927" s="3"/>
      <c r="J59927" s="3"/>
      <c r="K59927" s="5"/>
      <c r="L59927" s="8"/>
      <c r="N59927" s="5"/>
      <c r="O59927" s="10"/>
      <c r="P59927" s="8"/>
    </row>
    <row r="59928" spans="1:16" s="2" customFormat="1" x14ac:dyDescent="0.15">
      <c r="A59928" s="3"/>
      <c r="B59928" s="3"/>
      <c r="J59928" s="3"/>
      <c r="K59928" s="5"/>
      <c r="L59928" s="8"/>
      <c r="N59928" s="5"/>
      <c r="O59928" s="10"/>
      <c r="P59928" s="8"/>
    </row>
    <row r="59929" spans="1:16" s="2" customFormat="1" x14ac:dyDescent="0.15">
      <c r="A59929" s="3"/>
      <c r="B59929" s="3"/>
      <c r="J59929" s="3"/>
      <c r="K59929" s="5"/>
      <c r="L59929" s="8"/>
      <c r="N59929" s="5"/>
      <c r="O59929" s="10"/>
      <c r="P59929" s="8"/>
    </row>
    <row r="59930" spans="1:16" s="2" customFormat="1" x14ac:dyDescent="0.15">
      <c r="A59930" s="3"/>
      <c r="B59930" s="3"/>
      <c r="J59930" s="3"/>
      <c r="K59930" s="5"/>
      <c r="L59930" s="8"/>
      <c r="N59930" s="5"/>
      <c r="O59930" s="10"/>
      <c r="P59930" s="8"/>
    </row>
    <row r="59931" spans="1:16" s="2" customFormat="1" x14ac:dyDescent="0.15">
      <c r="A59931" s="3"/>
      <c r="B59931" s="3"/>
      <c r="J59931" s="3"/>
      <c r="K59931" s="5"/>
      <c r="L59931" s="8"/>
      <c r="N59931" s="5"/>
      <c r="O59931" s="10"/>
      <c r="P59931" s="8"/>
    </row>
    <row r="59932" spans="1:16" s="2" customFormat="1" x14ac:dyDescent="0.15">
      <c r="A59932" s="3"/>
      <c r="B59932" s="3"/>
      <c r="J59932" s="3"/>
      <c r="K59932" s="5"/>
      <c r="L59932" s="8"/>
      <c r="N59932" s="5"/>
      <c r="O59932" s="10"/>
      <c r="P59932" s="8"/>
    </row>
    <row r="59933" spans="1:16" s="2" customFormat="1" x14ac:dyDescent="0.15">
      <c r="A59933" s="3"/>
      <c r="B59933" s="3"/>
      <c r="J59933" s="3"/>
      <c r="K59933" s="5"/>
      <c r="L59933" s="8"/>
      <c r="N59933" s="5"/>
      <c r="O59933" s="10"/>
      <c r="P59933" s="8"/>
    </row>
    <row r="59934" spans="1:16" s="2" customFormat="1" x14ac:dyDescent="0.15">
      <c r="A59934" s="3"/>
      <c r="B59934" s="3"/>
      <c r="J59934" s="3"/>
      <c r="K59934" s="5"/>
      <c r="L59934" s="8"/>
      <c r="N59934" s="5"/>
      <c r="O59934" s="10"/>
      <c r="P59934" s="8"/>
    </row>
    <row r="59935" spans="1:16" s="2" customFormat="1" x14ac:dyDescent="0.15">
      <c r="A59935" s="3"/>
      <c r="B59935" s="3"/>
      <c r="J59935" s="3"/>
      <c r="K59935" s="5"/>
      <c r="L59935" s="8"/>
      <c r="N59935" s="5"/>
      <c r="O59935" s="10"/>
      <c r="P59935" s="8"/>
    </row>
    <row r="59936" spans="1:16" s="2" customFormat="1" x14ac:dyDescent="0.15">
      <c r="A59936" s="3"/>
      <c r="B59936" s="3"/>
      <c r="J59936" s="3"/>
      <c r="K59936" s="5"/>
      <c r="L59936" s="8"/>
      <c r="N59936" s="5"/>
      <c r="O59936" s="10"/>
      <c r="P59936" s="8"/>
    </row>
    <row r="59937" spans="1:16" s="2" customFormat="1" x14ac:dyDescent="0.15">
      <c r="A59937" s="3"/>
      <c r="B59937" s="3"/>
      <c r="J59937" s="3"/>
      <c r="K59937" s="5"/>
      <c r="L59937" s="8"/>
      <c r="N59937" s="5"/>
      <c r="O59937" s="10"/>
      <c r="P59937" s="8"/>
    </row>
    <row r="59938" spans="1:16" s="2" customFormat="1" x14ac:dyDescent="0.15">
      <c r="A59938" s="3"/>
      <c r="B59938" s="3"/>
      <c r="J59938" s="3"/>
      <c r="K59938" s="5"/>
      <c r="L59938" s="8"/>
      <c r="N59938" s="5"/>
      <c r="O59938" s="10"/>
      <c r="P59938" s="8"/>
    </row>
    <row r="59939" spans="1:16" s="2" customFormat="1" x14ac:dyDescent="0.15">
      <c r="A59939" s="3"/>
      <c r="B59939" s="3"/>
      <c r="J59939" s="3"/>
      <c r="K59939" s="5"/>
      <c r="L59939" s="8"/>
      <c r="N59939" s="5"/>
      <c r="O59939" s="10"/>
      <c r="P59939" s="8"/>
    </row>
    <row r="59940" spans="1:16" s="2" customFormat="1" x14ac:dyDescent="0.15">
      <c r="A59940" s="3"/>
      <c r="B59940" s="3"/>
      <c r="J59940" s="3"/>
      <c r="K59940" s="5"/>
      <c r="L59940" s="8"/>
      <c r="N59940" s="5"/>
      <c r="O59940" s="10"/>
      <c r="P59940" s="8"/>
    </row>
    <row r="59941" spans="1:16" s="2" customFormat="1" x14ac:dyDescent="0.15">
      <c r="A59941" s="3"/>
      <c r="B59941" s="3"/>
      <c r="J59941" s="3"/>
      <c r="K59941" s="5"/>
      <c r="L59941" s="8"/>
      <c r="N59941" s="5"/>
      <c r="O59941" s="10"/>
      <c r="P59941" s="8"/>
    </row>
    <row r="59942" spans="1:16" s="2" customFormat="1" x14ac:dyDescent="0.15">
      <c r="A59942" s="3"/>
      <c r="B59942" s="3"/>
      <c r="J59942" s="3"/>
      <c r="K59942" s="5"/>
      <c r="L59942" s="8"/>
      <c r="N59942" s="5"/>
      <c r="O59942" s="10"/>
      <c r="P59942" s="8"/>
    </row>
    <row r="59943" spans="1:16" s="2" customFormat="1" x14ac:dyDescent="0.15">
      <c r="A59943" s="3"/>
      <c r="B59943" s="3"/>
      <c r="J59943" s="3"/>
      <c r="K59943" s="5"/>
      <c r="L59943" s="8"/>
      <c r="N59943" s="5"/>
      <c r="O59943" s="10"/>
      <c r="P59943" s="8"/>
    </row>
    <row r="59944" spans="1:16" s="2" customFormat="1" x14ac:dyDescent="0.15">
      <c r="A59944" s="3"/>
      <c r="B59944" s="3"/>
      <c r="J59944" s="3"/>
      <c r="K59944" s="5"/>
      <c r="L59944" s="8"/>
      <c r="N59944" s="5"/>
      <c r="O59944" s="10"/>
      <c r="P59944" s="8"/>
    </row>
    <row r="59945" spans="1:16" s="2" customFormat="1" x14ac:dyDescent="0.15">
      <c r="A59945" s="3"/>
      <c r="B59945" s="3"/>
      <c r="J59945" s="3"/>
      <c r="K59945" s="5"/>
      <c r="L59945" s="8"/>
      <c r="N59945" s="5"/>
      <c r="O59945" s="10"/>
      <c r="P59945" s="8"/>
    </row>
    <row r="59946" spans="1:16" s="2" customFormat="1" x14ac:dyDescent="0.15">
      <c r="A59946" s="3"/>
      <c r="B59946" s="3"/>
      <c r="J59946" s="3"/>
      <c r="K59946" s="5"/>
      <c r="L59946" s="8"/>
      <c r="N59946" s="5"/>
      <c r="O59946" s="10"/>
      <c r="P59946" s="8"/>
    </row>
    <row r="59947" spans="1:16" s="2" customFormat="1" x14ac:dyDescent="0.15">
      <c r="A59947" s="3"/>
      <c r="B59947" s="3"/>
      <c r="J59947" s="3"/>
      <c r="K59947" s="5"/>
      <c r="L59947" s="8"/>
      <c r="N59947" s="5"/>
      <c r="O59947" s="10"/>
      <c r="P59947" s="8"/>
    </row>
    <row r="59948" spans="1:16" s="2" customFormat="1" x14ac:dyDescent="0.15">
      <c r="A59948" s="3"/>
      <c r="B59948" s="3"/>
      <c r="J59948" s="3"/>
      <c r="K59948" s="5"/>
      <c r="L59948" s="8"/>
      <c r="N59948" s="5"/>
      <c r="O59948" s="10"/>
      <c r="P59948" s="8"/>
    </row>
    <row r="59949" spans="1:16" s="2" customFormat="1" x14ac:dyDescent="0.15">
      <c r="A59949" s="3"/>
      <c r="B59949" s="3"/>
      <c r="J59949" s="3"/>
      <c r="K59949" s="5"/>
      <c r="L59949" s="8"/>
      <c r="N59949" s="5"/>
      <c r="O59949" s="10"/>
      <c r="P59949" s="8"/>
    </row>
    <row r="59950" spans="1:16" s="2" customFormat="1" x14ac:dyDescent="0.15">
      <c r="A59950" s="3"/>
      <c r="B59950" s="3"/>
      <c r="J59950" s="3"/>
      <c r="K59950" s="5"/>
      <c r="L59950" s="8"/>
      <c r="N59950" s="5"/>
      <c r="O59950" s="10"/>
      <c r="P59950" s="8"/>
    </row>
    <row r="59951" spans="1:16" s="2" customFormat="1" x14ac:dyDescent="0.15">
      <c r="A59951" s="3"/>
      <c r="B59951" s="3"/>
      <c r="J59951" s="3"/>
      <c r="K59951" s="5"/>
      <c r="L59951" s="8"/>
      <c r="N59951" s="5"/>
      <c r="O59951" s="10"/>
      <c r="P59951" s="8"/>
    </row>
    <row r="59952" spans="1:16" s="2" customFormat="1" x14ac:dyDescent="0.15">
      <c r="A59952" s="3"/>
      <c r="B59952" s="3"/>
      <c r="J59952" s="3"/>
      <c r="K59952" s="5"/>
      <c r="L59952" s="8"/>
      <c r="N59952" s="5"/>
      <c r="O59952" s="10"/>
      <c r="P59952" s="8"/>
    </row>
    <row r="59953" spans="1:16" s="2" customFormat="1" x14ac:dyDescent="0.15">
      <c r="A59953" s="3"/>
      <c r="B59953" s="3"/>
      <c r="J59953" s="3"/>
      <c r="K59953" s="5"/>
      <c r="L59953" s="8"/>
      <c r="N59953" s="5"/>
      <c r="O59953" s="10"/>
      <c r="P59953" s="8"/>
    </row>
    <row r="59954" spans="1:16" s="2" customFormat="1" x14ac:dyDescent="0.15">
      <c r="A59954" s="3"/>
      <c r="B59954" s="3"/>
      <c r="J59954" s="3"/>
      <c r="K59954" s="5"/>
      <c r="L59954" s="8"/>
      <c r="N59954" s="5"/>
      <c r="O59954" s="10"/>
      <c r="P59954" s="8"/>
    </row>
    <row r="59955" spans="1:16" s="2" customFormat="1" x14ac:dyDescent="0.15">
      <c r="A59955" s="3"/>
      <c r="B59955" s="3"/>
      <c r="J59955" s="3"/>
      <c r="K59955" s="5"/>
      <c r="L59955" s="8"/>
      <c r="N59955" s="5"/>
      <c r="O59955" s="10"/>
      <c r="P59955" s="8"/>
    </row>
    <row r="59956" spans="1:16" s="2" customFormat="1" x14ac:dyDescent="0.15">
      <c r="A59956" s="3"/>
      <c r="B59956" s="3"/>
      <c r="J59956" s="3"/>
      <c r="K59956" s="5"/>
      <c r="L59956" s="8"/>
      <c r="N59956" s="5"/>
      <c r="O59956" s="10"/>
      <c r="P59956" s="8"/>
    </row>
    <row r="59957" spans="1:16" s="2" customFormat="1" x14ac:dyDescent="0.15">
      <c r="A59957" s="3"/>
      <c r="B59957" s="3"/>
      <c r="J59957" s="3"/>
      <c r="K59957" s="5"/>
      <c r="L59957" s="8"/>
      <c r="N59957" s="5"/>
      <c r="O59957" s="10"/>
      <c r="P59957" s="8"/>
    </row>
    <row r="59958" spans="1:16" s="2" customFormat="1" x14ac:dyDescent="0.15">
      <c r="A59958" s="3"/>
      <c r="B59958" s="3"/>
      <c r="J59958" s="3"/>
      <c r="K59958" s="5"/>
      <c r="L59958" s="8"/>
      <c r="N59958" s="5"/>
      <c r="O59958" s="10"/>
      <c r="P59958" s="8"/>
    </row>
    <row r="59959" spans="1:16" s="2" customFormat="1" x14ac:dyDescent="0.15">
      <c r="A59959" s="3"/>
      <c r="B59959" s="3"/>
      <c r="J59959" s="3"/>
      <c r="K59959" s="5"/>
      <c r="L59959" s="8"/>
      <c r="N59959" s="5"/>
      <c r="O59959" s="10"/>
      <c r="P59959" s="8"/>
    </row>
    <row r="59960" spans="1:16" s="2" customFormat="1" x14ac:dyDescent="0.15">
      <c r="A59960" s="3"/>
      <c r="B59960" s="3"/>
      <c r="J59960" s="3"/>
      <c r="K59960" s="5"/>
      <c r="L59960" s="8"/>
      <c r="N59960" s="5"/>
      <c r="O59960" s="10"/>
      <c r="P59960" s="8"/>
    </row>
    <row r="59961" spans="1:16" s="2" customFormat="1" x14ac:dyDescent="0.15">
      <c r="A59961" s="3"/>
      <c r="B59961" s="3"/>
      <c r="J59961" s="3"/>
      <c r="K59961" s="5"/>
      <c r="L59961" s="8"/>
      <c r="N59961" s="5"/>
      <c r="O59961" s="10"/>
      <c r="P59961" s="8"/>
    </row>
    <row r="59962" spans="1:16" s="2" customFormat="1" x14ac:dyDescent="0.15">
      <c r="A59962" s="3"/>
      <c r="B59962" s="3"/>
      <c r="J59962" s="3"/>
      <c r="K59962" s="5"/>
      <c r="L59962" s="8"/>
      <c r="N59962" s="5"/>
      <c r="O59962" s="10"/>
      <c r="P59962" s="8"/>
    </row>
    <row r="59963" spans="1:16" s="2" customFormat="1" x14ac:dyDescent="0.15">
      <c r="A59963" s="3"/>
      <c r="B59963" s="3"/>
      <c r="J59963" s="3"/>
      <c r="K59963" s="5"/>
      <c r="L59963" s="8"/>
      <c r="N59963" s="5"/>
      <c r="O59963" s="10"/>
      <c r="P59963" s="8"/>
    </row>
    <row r="59964" spans="1:16" s="2" customFormat="1" x14ac:dyDescent="0.15">
      <c r="A59964" s="3"/>
      <c r="B59964" s="3"/>
      <c r="J59964" s="3"/>
      <c r="K59964" s="5"/>
      <c r="L59964" s="8"/>
      <c r="N59964" s="5"/>
      <c r="O59964" s="10"/>
      <c r="P59964" s="8"/>
    </row>
    <row r="59965" spans="1:16" s="2" customFormat="1" x14ac:dyDescent="0.15">
      <c r="A59965" s="3"/>
      <c r="B59965" s="3"/>
      <c r="J59965" s="3"/>
      <c r="K59965" s="5"/>
      <c r="L59965" s="8"/>
      <c r="N59965" s="5"/>
      <c r="O59965" s="10"/>
      <c r="P59965" s="8"/>
    </row>
    <row r="59966" spans="1:16" s="2" customFormat="1" x14ac:dyDescent="0.15">
      <c r="A59966" s="3"/>
      <c r="B59966" s="3"/>
      <c r="J59966" s="3"/>
      <c r="K59966" s="5"/>
      <c r="L59966" s="8"/>
      <c r="N59966" s="5"/>
      <c r="O59966" s="10"/>
      <c r="P59966" s="8"/>
    </row>
    <row r="59967" spans="1:16" s="2" customFormat="1" x14ac:dyDescent="0.15">
      <c r="A59967" s="3"/>
      <c r="B59967" s="3"/>
      <c r="J59967" s="3"/>
      <c r="K59967" s="5"/>
      <c r="L59967" s="8"/>
      <c r="N59967" s="5"/>
      <c r="O59967" s="10"/>
      <c r="P59967" s="8"/>
    </row>
    <row r="59968" spans="1:16" s="2" customFormat="1" x14ac:dyDescent="0.15">
      <c r="A59968" s="3"/>
      <c r="B59968" s="3"/>
      <c r="J59968" s="3"/>
      <c r="K59968" s="5"/>
      <c r="L59968" s="8"/>
      <c r="N59968" s="5"/>
      <c r="O59968" s="10"/>
      <c r="P59968" s="8"/>
    </row>
    <row r="59969" spans="1:16" s="2" customFormat="1" x14ac:dyDescent="0.15">
      <c r="A59969" s="3"/>
      <c r="B59969" s="3"/>
      <c r="J59969" s="3"/>
      <c r="K59969" s="5"/>
      <c r="L59969" s="8"/>
      <c r="N59969" s="5"/>
      <c r="O59969" s="10"/>
      <c r="P59969" s="8"/>
    </row>
    <row r="59970" spans="1:16" s="2" customFormat="1" x14ac:dyDescent="0.15">
      <c r="A59970" s="3"/>
      <c r="B59970" s="3"/>
      <c r="J59970" s="3"/>
      <c r="K59970" s="5"/>
      <c r="L59970" s="8"/>
      <c r="N59970" s="5"/>
      <c r="O59970" s="10"/>
      <c r="P59970" s="8"/>
    </row>
    <row r="59971" spans="1:16" s="2" customFormat="1" x14ac:dyDescent="0.15">
      <c r="A59971" s="3"/>
      <c r="B59971" s="3"/>
      <c r="J59971" s="3"/>
      <c r="K59971" s="5"/>
      <c r="L59971" s="8"/>
      <c r="N59971" s="5"/>
      <c r="O59971" s="10"/>
      <c r="P59971" s="8"/>
    </row>
    <row r="59972" spans="1:16" s="2" customFormat="1" x14ac:dyDescent="0.15">
      <c r="A59972" s="3"/>
      <c r="B59972" s="3"/>
      <c r="J59972" s="3"/>
      <c r="K59972" s="5"/>
      <c r="L59972" s="8"/>
      <c r="N59972" s="5"/>
      <c r="O59972" s="10"/>
      <c r="P59972" s="8"/>
    </row>
    <row r="59973" spans="1:16" s="2" customFormat="1" x14ac:dyDescent="0.15">
      <c r="A59973" s="3"/>
      <c r="B59973" s="3"/>
      <c r="J59973" s="3"/>
      <c r="K59973" s="5"/>
      <c r="L59973" s="8"/>
      <c r="N59973" s="5"/>
      <c r="O59973" s="10"/>
      <c r="P59973" s="8"/>
    </row>
    <row r="59974" spans="1:16" s="2" customFormat="1" x14ac:dyDescent="0.15">
      <c r="A59974" s="3"/>
      <c r="B59974" s="3"/>
      <c r="J59974" s="3"/>
      <c r="K59974" s="5"/>
      <c r="L59974" s="8"/>
      <c r="N59974" s="5"/>
      <c r="O59974" s="10"/>
      <c r="P59974" s="8"/>
    </row>
    <row r="59975" spans="1:16" s="2" customFormat="1" x14ac:dyDescent="0.15">
      <c r="A59975" s="3"/>
      <c r="B59975" s="3"/>
      <c r="J59975" s="3"/>
      <c r="K59975" s="5"/>
      <c r="L59975" s="8"/>
      <c r="N59975" s="5"/>
      <c r="O59975" s="10"/>
      <c r="P59975" s="8"/>
    </row>
    <row r="59976" spans="1:16" s="2" customFormat="1" x14ac:dyDescent="0.15">
      <c r="A59976" s="3"/>
      <c r="B59976" s="3"/>
      <c r="J59976" s="3"/>
      <c r="K59976" s="5"/>
      <c r="L59976" s="8"/>
      <c r="N59976" s="5"/>
      <c r="O59976" s="10"/>
      <c r="P59976" s="8"/>
    </row>
    <row r="59977" spans="1:16" s="2" customFormat="1" x14ac:dyDescent="0.15">
      <c r="A59977" s="3"/>
      <c r="B59977" s="3"/>
      <c r="J59977" s="3"/>
      <c r="K59977" s="5"/>
      <c r="L59977" s="8"/>
      <c r="N59977" s="5"/>
      <c r="O59977" s="10"/>
      <c r="P59977" s="8"/>
    </row>
    <row r="59978" spans="1:16" s="2" customFormat="1" x14ac:dyDescent="0.15">
      <c r="A59978" s="3"/>
      <c r="B59978" s="3"/>
      <c r="J59978" s="3"/>
      <c r="K59978" s="5"/>
      <c r="L59978" s="8"/>
      <c r="N59978" s="5"/>
      <c r="O59978" s="10"/>
      <c r="P59978" s="8"/>
    </row>
    <row r="59979" spans="1:16" s="2" customFormat="1" x14ac:dyDescent="0.15">
      <c r="A59979" s="3"/>
      <c r="B59979" s="3"/>
      <c r="J59979" s="3"/>
      <c r="K59979" s="5"/>
      <c r="L59979" s="8"/>
      <c r="N59979" s="5"/>
      <c r="O59979" s="10"/>
      <c r="P59979" s="8"/>
    </row>
    <row r="59980" spans="1:16" s="2" customFormat="1" x14ac:dyDescent="0.15">
      <c r="A59980" s="3"/>
      <c r="B59980" s="3"/>
      <c r="J59980" s="3"/>
      <c r="K59980" s="5"/>
      <c r="L59980" s="8"/>
      <c r="N59980" s="5"/>
      <c r="O59980" s="10"/>
      <c r="P59980" s="8"/>
    </row>
    <row r="59981" spans="1:16" s="2" customFormat="1" x14ac:dyDescent="0.15">
      <c r="A59981" s="3"/>
      <c r="B59981" s="3"/>
      <c r="J59981" s="3"/>
      <c r="K59981" s="5"/>
      <c r="L59981" s="8"/>
      <c r="N59981" s="5"/>
      <c r="O59981" s="10"/>
      <c r="P59981" s="8"/>
    </row>
    <row r="59982" spans="1:16" s="2" customFormat="1" x14ac:dyDescent="0.15">
      <c r="A59982" s="3"/>
      <c r="B59982" s="3"/>
      <c r="J59982" s="3"/>
      <c r="K59982" s="5"/>
      <c r="L59982" s="8"/>
      <c r="N59982" s="5"/>
      <c r="O59982" s="10"/>
      <c r="P59982" s="8"/>
    </row>
    <row r="59983" spans="1:16" s="2" customFormat="1" x14ac:dyDescent="0.15">
      <c r="A59983" s="3"/>
      <c r="B59983" s="3"/>
      <c r="J59983" s="3"/>
      <c r="K59983" s="5"/>
      <c r="L59983" s="8"/>
      <c r="N59983" s="5"/>
      <c r="O59983" s="10"/>
      <c r="P59983" s="8"/>
    </row>
    <row r="59984" spans="1:16" s="2" customFormat="1" x14ac:dyDescent="0.15">
      <c r="A59984" s="3"/>
      <c r="B59984" s="3"/>
      <c r="J59984" s="3"/>
      <c r="K59984" s="5"/>
      <c r="L59984" s="8"/>
      <c r="N59984" s="5"/>
      <c r="O59984" s="10"/>
      <c r="P59984" s="8"/>
    </row>
    <row r="59985" spans="1:16" s="2" customFormat="1" x14ac:dyDescent="0.15">
      <c r="A59985" s="3"/>
      <c r="B59985" s="3"/>
      <c r="J59985" s="3"/>
      <c r="K59985" s="5"/>
      <c r="L59985" s="8"/>
      <c r="N59985" s="5"/>
      <c r="O59985" s="10"/>
      <c r="P59985" s="8"/>
    </row>
    <row r="59986" spans="1:16" s="2" customFormat="1" x14ac:dyDescent="0.15">
      <c r="A59986" s="3"/>
      <c r="B59986" s="3"/>
      <c r="J59986" s="3"/>
      <c r="K59986" s="5"/>
      <c r="L59986" s="8"/>
      <c r="N59986" s="5"/>
      <c r="O59986" s="10"/>
      <c r="P59986" s="8"/>
    </row>
    <row r="59987" spans="1:16" s="2" customFormat="1" x14ac:dyDescent="0.15">
      <c r="A59987" s="3"/>
      <c r="B59987" s="3"/>
      <c r="J59987" s="3"/>
      <c r="K59987" s="5"/>
      <c r="L59987" s="8"/>
      <c r="N59987" s="5"/>
      <c r="O59987" s="10"/>
      <c r="P59987" s="8"/>
    </row>
    <row r="59988" spans="1:16" s="2" customFormat="1" x14ac:dyDescent="0.15">
      <c r="A59988" s="3"/>
      <c r="B59988" s="3"/>
      <c r="J59988" s="3"/>
      <c r="K59988" s="5"/>
      <c r="L59988" s="8"/>
      <c r="N59988" s="5"/>
      <c r="O59988" s="10"/>
      <c r="P59988" s="8"/>
    </row>
    <row r="59989" spans="1:16" s="2" customFormat="1" x14ac:dyDescent="0.15">
      <c r="A59989" s="3"/>
      <c r="B59989" s="3"/>
      <c r="J59989" s="3"/>
      <c r="K59989" s="5"/>
      <c r="L59989" s="8"/>
      <c r="N59989" s="5"/>
      <c r="O59989" s="10"/>
      <c r="P59989" s="8"/>
    </row>
    <row r="59990" spans="1:16" s="2" customFormat="1" x14ac:dyDescent="0.15">
      <c r="A59990" s="3"/>
      <c r="B59990" s="3"/>
      <c r="J59990" s="3"/>
      <c r="K59990" s="5"/>
      <c r="L59990" s="8"/>
      <c r="N59990" s="5"/>
      <c r="O59990" s="10"/>
      <c r="P59990" s="8"/>
    </row>
    <row r="59991" spans="1:16" s="2" customFormat="1" x14ac:dyDescent="0.15">
      <c r="A59991" s="3"/>
      <c r="B59991" s="3"/>
      <c r="J59991" s="3"/>
      <c r="K59991" s="5"/>
      <c r="L59991" s="8"/>
      <c r="N59991" s="5"/>
      <c r="O59991" s="10"/>
      <c r="P59991" s="8"/>
    </row>
    <row r="59992" spans="1:16" s="2" customFormat="1" x14ac:dyDescent="0.15">
      <c r="A59992" s="3"/>
      <c r="B59992" s="3"/>
      <c r="J59992" s="3"/>
      <c r="K59992" s="5"/>
      <c r="L59992" s="8"/>
      <c r="N59992" s="5"/>
      <c r="O59992" s="10"/>
      <c r="P59992" s="8"/>
    </row>
    <row r="59993" spans="1:16" s="2" customFormat="1" x14ac:dyDescent="0.15">
      <c r="A59993" s="3"/>
      <c r="B59993" s="3"/>
      <c r="J59993" s="3"/>
      <c r="K59993" s="5"/>
      <c r="L59993" s="8"/>
      <c r="N59993" s="5"/>
      <c r="O59993" s="10"/>
      <c r="P59993" s="8"/>
    </row>
    <row r="59994" spans="1:16" s="2" customFormat="1" x14ac:dyDescent="0.15">
      <c r="A59994" s="3"/>
      <c r="B59994" s="3"/>
      <c r="J59994" s="3"/>
      <c r="K59994" s="5"/>
      <c r="L59994" s="8"/>
      <c r="N59994" s="5"/>
      <c r="O59994" s="10"/>
      <c r="P59994" s="8"/>
    </row>
    <row r="59995" spans="1:16" s="2" customFormat="1" x14ac:dyDescent="0.15">
      <c r="A59995" s="3"/>
      <c r="B59995" s="3"/>
      <c r="J59995" s="3"/>
      <c r="K59995" s="5"/>
      <c r="L59995" s="8"/>
      <c r="N59995" s="5"/>
      <c r="O59995" s="10"/>
      <c r="P59995" s="8"/>
    </row>
    <row r="59996" spans="1:16" s="2" customFormat="1" x14ac:dyDescent="0.15">
      <c r="A59996" s="3"/>
      <c r="B59996" s="3"/>
      <c r="J59996" s="3"/>
      <c r="K59996" s="5"/>
      <c r="L59996" s="8"/>
      <c r="N59996" s="5"/>
      <c r="O59996" s="10"/>
      <c r="P59996" s="8"/>
    </row>
    <row r="59997" spans="1:16" s="2" customFormat="1" x14ac:dyDescent="0.15">
      <c r="A59997" s="3"/>
      <c r="B59997" s="3"/>
      <c r="J59997" s="3"/>
      <c r="K59997" s="5"/>
      <c r="L59997" s="8"/>
      <c r="N59997" s="5"/>
      <c r="O59997" s="10"/>
      <c r="P59997" s="8"/>
    </row>
    <row r="59998" spans="1:16" s="2" customFormat="1" x14ac:dyDescent="0.15">
      <c r="A59998" s="3"/>
      <c r="B59998" s="3"/>
      <c r="J59998" s="3"/>
      <c r="K59998" s="5"/>
      <c r="L59998" s="8"/>
      <c r="N59998" s="5"/>
      <c r="O59998" s="10"/>
      <c r="P59998" s="8"/>
    </row>
    <row r="59999" spans="1:16" s="2" customFormat="1" x14ac:dyDescent="0.15">
      <c r="A59999" s="3"/>
      <c r="B59999" s="3"/>
      <c r="J59999" s="3"/>
      <c r="K59999" s="5"/>
      <c r="L59999" s="8"/>
      <c r="N59999" s="5"/>
      <c r="O59999" s="10"/>
      <c r="P59999" s="8"/>
    </row>
    <row r="60000" spans="1:16" s="2" customFormat="1" x14ac:dyDescent="0.15">
      <c r="A60000" s="3"/>
      <c r="B60000" s="3"/>
      <c r="J60000" s="3"/>
      <c r="K60000" s="5"/>
      <c r="L60000" s="8"/>
      <c r="N60000" s="5"/>
      <c r="O60000" s="10"/>
      <c r="P60000" s="8"/>
    </row>
    <row r="60001" spans="1:16" s="2" customFormat="1" x14ac:dyDescent="0.15">
      <c r="A60001" s="3"/>
      <c r="B60001" s="3"/>
      <c r="J60001" s="3"/>
      <c r="K60001" s="5"/>
      <c r="L60001" s="8"/>
      <c r="N60001" s="5"/>
      <c r="O60001" s="10"/>
      <c r="P60001" s="8"/>
    </row>
    <row r="60002" spans="1:16" s="2" customFormat="1" x14ac:dyDescent="0.15">
      <c r="A60002" s="3"/>
      <c r="B60002" s="3"/>
      <c r="J60002" s="3"/>
      <c r="K60002" s="5"/>
      <c r="L60002" s="8"/>
      <c r="N60002" s="5"/>
      <c r="O60002" s="10"/>
      <c r="P60002" s="8"/>
    </row>
    <row r="60003" spans="1:16" s="2" customFormat="1" x14ac:dyDescent="0.15">
      <c r="A60003" s="3"/>
      <c r="B60003" s="3"/>
      <c r="J60003" s="3"/>
      <c r="K60003" s="5"/>
      <c r="L60003" s="8"/>
      <c r="N60003" s="5"/>
      <c r="O60003" s="10"/>
      <c r="P60003" s="8"/>
    </row>
    <row r="60004" spans="1:16" s="2" customFormat="1" x14ac:dyDescent="0.15">
      <c r="A60004" s="3"/>
      <c r="B60004" s="3"/>
      <c r="J60004" s="3"/>
      <c r="K60004" s="5"/>
      <c r="L60004" s="8"/>
      <c r="N60004" s="5"/>
      <c r="O60004" s="10"/>
      <c r="P60004" s="8"/>
    </row>
    <row r="60005" spans="1:16" s="2" customFormat="1" x14ac:dyDescent="0.15">
      <c r="A60005" s="3"/>
      <c r="B60005" s="3"/>
      <c r="J60005" s="3"/>
      <c r="K60005" s="5"/>
      <c r="L60005" s="8"/>
      <c r="N60005" s="5"/>
      <c r="O60005" s="10"/>
      <c r="P60005" s="8"/>
    </row>
    <row r="60006" spans="1:16" s="2" customFormat="1" x14ac:dyDescent="0.15">
      <c r="A60006" s="3"/>
      <c r="B60006" s="3"/>
      <c r="J60006" s="3"/>
      <c r="K60006" s="5"/>
      <c r="L60006" s="8"/>
      <c r="N60006" s="5"/>
      <c r="O60006" s="10"/>
      <c r="P60006" s="8"/>
    </row>
    <row r="60007" spans="1:16" s="2" customFormat="1" x14ac:dyDescent="0.15">
      <c r="A60007" s="3"/>
      <c r="B60007" s="3"/>
      <c r="J60007" s="3"/>
      <c r="K60007" s="5"/>
      <c r="L60007" s="8"/>
      <c r="N60007" s="5"/>
      <c r="O60007" s="10"/>
      <c r="P60007" s="8"/>
    </row>
    <row r="60008" spans="1:16" s="2" customFormat="1" x14ac:dyDescent="0.15">
      <c r="A60008" s="3"/>
      <c r="B60008" s="3"/>
      <c r="J60008" s="3"/>
      <c r="K60008" s="5"/>
      <c r="L60008" s="8"/>
      <c r="N60008" s="5"/>
      <c r="O60008" s="10"/>
      <c r="P60008" s="8"/>
    </row>
    <row r="60009" spans="1:16" s="2" customFormat="1" x14ac:dyDescent="0.15">
      <c r="A60009" s="3"/>
      <c r="B60009" s="3"/>
      <c r="J60009" s="3"/>
      <c r="K60009" s="5"/>
      <c r="L60009" s="8"/>
      <c r="N60009" s="5"/>
      <c r="O60009" s="10"/>
      <c r="P60009" s="8"/>
    </row>
    <row r="60010" spans="1:16" s="2" customFormat="1" x14ac:dyDescent="0.15">
      <c r="A60010" s="3"/>
      <c r="B60010" s="3"/>
      <c r="J60010" s="3"/>
      <c r="K60010" s="5"/>
      <c r="L60010" s="8"/>
      <c r="N60010" s="5"/>
      <c r="O60010" s="10"/>
      <c r="P60010" s="8"/>
    </row>
    <row r="60011" spans="1:16" s="2" customFormat="1" x14ac:dyDescent="0.15">
      <c r="A60011" s="3"/>
      <c r="B60011" s="3"/>
      <c r="J60011" s="3"/>
      <c r="K60011" s="5"/>
      <c r="L60011" s="8"/>
      <c r="N60011" s="5"/>
      <c r="O60011" s="10"/>
      <c r="P60011" s="8"/>
    </row>
    <row r="60012" spans="1:16" s="2" customFormat="1" x14ac:dyDescent="0.15">
      <c r="A60012" s="3"/>
      <c r="B60012" s="3"/>
      <c r="J60012" s="3"/>
      <c r="K60012" s="5"/>
      <c r="L60012" s="8"/>
      <c r="N60012" s="5"/>
      <c r="O60012" s="10"/>
      <c r="P60012" s="8"/>
    </row>
    <row r="60013" spans="1:16" s="2" customFormat="1" x14ac:dyDescent="0.15">
      <c r="A60013" s="3"/>
      <c r="B60013" s="3"/>
      <c r="J60013" s="3"/>
      <c r="K60013" s="5"/>
      <c r="L60013" s="8"/>
      <c r="N60013" s="5"/>
      <c r="O60013" s="10"/>
      <c r="P60013" s="8"/>
    </row>
    <row r="60014" spans="1:16" s="2" customFormat="1" x14ac:dyDescent="0.15">
      <c r="A60014" s="3"/>
      <c r="B60014" s="3"/>
      <c r="J60014" s="3"/>
      <c r="K60014" s="5"/>
      <c r="L60014" s="8"/>
      <c r="N60014" s="5"/>
      <c r="O60014" s="10"/>
      <c r="P60014" s="8"/>
    </row>
    <row r="60015" spans="1:16" s="2" customFormat="1" x14ac:dyDescent="0.15">
      <c r="A60015" s="3"/>
      <c r="B60015" s="3"/>
      <c r="J60015" s="3"/>
      <c r="K60015" s="5"/>
      <c r="L60015" s="8"/>
      <c r="N60015" s="5"/>
      <c r="O60015" s="10"/>
      <c r="P60015" s="8"/>
    </row>
    <row r="60016" spans="1:16" s="2" customFormat="1" x14ac:dyDescent="0.15">
      <c r="A60016" s="3"/>
      <c r="B60016" s="3"/>
      <c r="J60016" s="3"/>
      <c r="K60016" s="5"/>
      <c r="L60016" s="8"/>
      <c r="N60016" s="5"/>
      <c r="O60016" s="10"/>
      <c r="P60016" s="8"/>
    </row>
    <row r="60017" spans="1:16" s="2" customFormat="1" x14ac:dyDescent="0.15">
      <c r="A60017" s="3"/>
      <c r="B60017" s="3"/>
      <c r="J60017" s="3"/>
      <c r="K60017" s="5"/>
      <c r="L60017" s="8"/>
      <c r="N60017" s="5"/>
      <c r="O60017" s="10"/>
      <c r="P60017" s="8"/>
    </row>
    <row r="60018" spans="1:16" s="2" customFormat="1" x14ac:dyDescent="0.15">
      <c r="A60018" s="3"/>
      <c r="B60018" s="3"/>
      <c r="J60018" s="3"/>
      <c r="K60018" s="5"/>
      <c r="L60018" s="8"/>
      <c r="N60018" s="5"/>
      <c r="O60018" s="10"/>
      <c r="P60018" s="8"/>
    </row>
    <row r="60019" spans="1:16" s="2" customFormat="1" x14ac:dyDescent="0.15">
      <c r="A60019" s="3"/>
      <c r="B60019" s="3"/>
      <c r="J60019" s="3"/>
      <c r="K60019" s="5"/>
      <c r="L60019" s="8"/>
      <c r="N60019" s="5"/>
      <c r="O60019" s="10"/>
      <c r="P60019" s="8"/>
    </row>
    <row r="60020" spans="1:16" s="2" customFormat="1" x14ac:dyDescent="0.15">
      <c r="A60020" s="3"/>
      <c r="B60020" s="3"/>
      <c r="J60020" s="3"/>
      <c r="K60020" s="5"/>
      <c r="L60020" s="8"/>
      <c r="N60020" s="5"/>
      <c r="O60020" s="10"/>
      <c r="P60020" s="8"/>
    </row>
    <row r="60021" spans="1:16" s="2" customFormat="1" x14ac:dyDescent="0.15">
      <c r="A60021" s="3"/>
      <c r="B60021" s="3"/>
      <c r="J60021" s="3"/>
      <c r="K60021" s="5"/>
      <c r="L60021" s="8"/>
      <c r="N60021" s="5"/>
      <c r="O60021" s="10"/>
      <c r="P60021" s="8"/>
    </row>
    <row r="60022" spans="1:16" s="2" customFormat="1" x14ac:dyDescent="0.15">
      <c r="A60022" s="3"/>
      <c r="B60022" s="3"/>
      <c r="J60022" s="3"/>
      <c r="K60022" s="5"/>
      <c r="L60022" s="8"/>
      <c r="N60022" s="5"/>
      <c r="O60022" s="10"/>
      <c r="P60022" s="8"/>
    </row>
    <row r="60023" spans="1:16" s="2" customFormat="1" x14ac:dyDescent="0.15">
      <c r="A60023" s="3"/>
      <c r="B60023" s="3"/>
      <c r="J60023" s="3"/>
      <c r="K60023" s="5"/>
      <c r="L60023" s="8"/>
      <c r="N60023" s="5"/>
      <c r="O60023" s="10"/>
      <c r="P60023" s="8"/>
    </row>
    <row r="60024" spans="1:16" s="2" customFormat="1" x14ac:dyDescent="0.15">
      <c r="A60024" s="3"/>
      <c r="B60024" s="3"/>
      <c r="J60024" s="3"/>
      <c r="K60024" s="5"/>
      <c r="L60024" s="8"/>
      <c r="N60024" s="5"/>
      <c r="O60024" s="10"/>
      <c r="P60024" s="8"/>
    </row>
    <row r="60025" spans="1:16" s="2" customFormat="1" x14ac:dyDescent="0.15">
      <c r="A60025" s="3"/>
      <c r="B60025" s="3"/>
      <c r="J60025" s="3"/>
      <c r="K60025" s="5"/>
      <c r="L60025" s="8"/>
      <c r="N60025" s="5"/>
      <c r="O60025" s="10"/>
      <c r="P60025" s="8"/>
    </row>
    <row r="60026" spans="1:16" s="2" customFormat="1" x14ac:dyDescent="0.15">
      <c r="A60026" s="3"/>
      <c r="B60026" s="3"/>
      <c r="J60026" s="3"/>
      <c r="K60026" s="5"/>
      <c r="L60026" s="8"/>
      <c r="N60026" s="5"/>
      <c r="O60026" s="10"/>
      <c r="P60026" s="8"/>
    </row>
    <row r="60027" spans="1:16" s="2" customFormat="1" x14ac:dyDescent="0.15">
      <c r="A60027" s="3"/>
      <c r="B60027" s="3"/>
      <c r="J60027" s="3"/>
      <c r="K60027" s="5"/>
      <c r="L60027" s="8"/>
      <c r="N60027" s="5"/>
      <c r="O60027" s="10"/>
      <c r="P60027" s="8"/>
    </row>
    <row r="60028" spans="1:16" s="2" customFormat="1" x14ac:dyDescent="0.15">
      <c r="A60028" s="3"/>
      <c r="B60028" s="3"/>
      <c r="J60028" s="3"/>
      <c r="K60028" s="5"/>
      <c r="L60028" s="8"/>
      <c r="N60028" s="5"/>
      <c r="O60028" s="10"/>
      <c r="P60028" s="8"/>
    </row>
    <row r="60029" spans="1:16" s="2" customFormat="1" x14ac:dyDescent="0.15">
      <c r="A60029" s="3"/>
      <c r="B60029" s="3"/>
      <c r="J60029" s="3"/>
      <c r="K60029" s="5"/>
      <c r="L60029" s="8"/>
      <c r="N60029" s="5"/>
      <c r="O60029" s="10"/>
      <c r="P60029" s="8"/>
    </row>
    <row r="60030" spans="1:16" s="2" customFormat="1" x14ac:dyDescent="0.15">
      <c r="A60030" s="3"/>
      <c r="B60030" s="3"/>
      <c r="J60030" s="3"/>
      <c r="K60030" s="5"/>
      <c r="L60030" s="8"/>
      <c r="N60030" s="5"/>
      <c r="O60030" s="10"/>
      <c r="P60030" s="8"/>
    </row>
    <row r="60031" spans="1:16" s="2" customFormat="1" x14ac:dyDescent="0.15">
      <c r="A60031" s="3"/>
      <c r="B60031" s="3"/>
      <c r="J60031" s="3"/>
      <c r="K60031" s="5"/>
      <c r="L60031" s="8"/>
      <c r="N60031" s="5"/>
      <c r="O60031" s="10"/>
      <c r="P60031" s="8"/>
    </row>
    <row r="60032" spans="1:16" s="2" customFormat="1" x14ac:dyDescent="0.15">
      <c r="A60032" s="3"/>
      <c r="B60032" s="3"/>
      <c r="J60032" s="3"/>
      <c r="K60032" s="5"/>
      <c r="L60032" s="8"/>
      <c r="N60032" s="5"/>
      <c r="O60032" s="10"/>
      <c r="P60032" s="8"/>
    </row>
    <row r="60033" spans="1:16" s="2" customFormat="1" x14ac:dyDescent="0.15">
      <c r="A60033" s="3"/>
      <c r="B60033" s="3"/>
      <c r="J60033" s="3"/>
      <c r="K60033" s="5"/>
      <c r="L60033" s="8"/>
      <c r="N60033" s="5"/>
      <c r="O60033" s="10"/>
      <c r="P60033" s="8"/>
    </row>
    <row r="60034" spans="1:16" s="2" customFormat="1" x14ac:dyDescent="0.15">
      <c r="A60034" s="3"/>
      <c r="B60034" s="3"/>
      <c r="J60034" s="3"/>
      <c r="K60034" s="5"/>
      <c r="L60034" s="8"/>
      <c r="N60034" s="5"/>
      <c r="O60034" s="10"/>
      <c r="P60034" s="8"/>
    </row>
    <row r="60035" spans="1:16" s="2" customFormat="1" x14ac:dyDescent="0.15">
      <c r="A60035" s="3"/>
      <c r="B60035" s="3"/>
      <c r="J60035" s="3"/>
      <c r="K60035" s="5"/>
      <c r="L60035" s="8"/>
      <c r="N60035" s="5"/>
      <c r="O60035" s="10"/>
      <c r="P60035" s="8"/>
    </row>
    <row r="60036" spans="1:16" s="2" customFormat="1" x14ac:dyDescent="0.15">
      <c r="A60036" s="3"/>
      <c r="B60036" s="3"/>
      <c r="J60036" s="3"/>
      <c r="K60036" s="5"/>
      <c r="L60036" s="8"/>
      <c r="N60036" s="5"/>
      <c r="O60036" s="10"/>
      <c r="P60036" s="8"/>
    </row>
    <row r="60037" spans="1:16" s="2" customFormat="1" x14ac:dyDescent="0.15">
      <c r="A60037" s="3"/>
      <c r="B60037" s="3"/>
      <c r="J60037" s="3"/>
      <c r="K60037" s="5"/>
      <c r="L60037" s="8"/>
      <c r="N60037" s="5"/>
      <c r="O60037" s="10"/>
      <c r="P60037" s="8"/>
    </row>
    <row r="60038" spans="1:16" s="2" customFormat="1" x14ac:dyDescent="0.15">
      <c r="A60038" s="3"/>
      <c r="B60038" s="3"/>
      <c r="J60038" s="3"/>
      <c r="K60038" s="5"/>
      <c r="L60038" s="8"/>
      <c r="N60038" s="5"/>
      <c r="O60038" s="10"/>
      <c r="P60038" s="8"/>
    </row>
    <row r="60039" spans="1:16" s="2" customFormat="1" x14ac:dyDescent="0.15">
      <c r="A60039" s="3"/>
      <c r="B60039" s="3"/>
      <c r="J60039" s="3"/>
      <c r="K60039" s="5"/>
      <c r="L60039" s="8"/>
      <c r="N60039" s="5"/>
      <c r="O60039" s="10"/>
      <c r="P60039" s="8"/>
    </row>
    <row r="60040" spans="1:16" s="2" customFormat="1" x14ac:dyDescent="0.15">
      <c r="A60040" s="3"/>
      <c r="B60040" s="3"/>
      <c r="J60040" s="3"/>
      <c r="K60040" s="5"/>
      <c r="L60040" s="8"/>
      <c r="N60040" s="5"/>
      <c r="O60040" s="10"/>
      <c r="P60040" s="8"/>
    </row>
    <row r="60041" spans="1:16" s="2" customFormat="1" x14ac:dyDescent="0.15">
      <c r="A60041" s="3"/>
      <c r="B60041" s="3"/>
      <c r="J60041" s="3"/>
      <c r="K60041" s="5"/>
      <c r="L60041" s="8"/>
      <c r="N60041" s="5"/>
      <c r="O60041" s="10"/>
      <c r="P60041" s="8"/>
    </row>
    <row r="60042" spans="1:16" s="2" customFormat="1" x14ac:dyDescent="0.15">
      <c r="A60042" s="3"/>
      <c r="B60042" s="3"/>
      <c r="J60042" s="3"/>
      <c r="K60042" s="5"/>
      <c r="L60042" s="8"/>
      <c r="N60042" s="5"/>
      <c r="O60042" s="10"/>
      <c r="P60042" s="8"/>
    </row>
    <row r="60043" spans="1:16" s="2" customFormat="1" x14ac:dyDescent="0.15">
      <c r="A60043" s="3"/>
      <c r="B60043" s="3"/>
      <c r="J60043" s="3"/>
      <c r="K60043" s="5"/>
      <c r="L60043" s="8"/>
      <c r="N60043" s="5"/>
      <c r="O60043" s="10"/>
      <c r="P60043" s="8"/>
    </row>
    <row r="60044" spans="1:16" s="2" customFormat="1" x14ac:dyDescent="0.15">
      <c r="A60044" s="3"/>
      <c r="B60044" s="3"/>
      <c r="J60044" s="3"/>
      <c r="K60044" s="5"/>
      <c r="L60044" s="8"/>
      <c r="N60044" s="5"/>
      <c r="O60044" s="10"/>
      <c r="P60044" s="8"/>
    </row>
    <row r="60045" spans="1:16" s="2" customFormat="1" x14ac:dyDescent="0.15">
      <c r="A60045" s="3"/>
      <c r="B60045" s="3"/>
      <c r="J60045" s="3"/>
      <c r="K60045" s="5"/>
      <c r="L60045" s="8"/>
      <c r="N60045" s="5"/>
      <c r="O60045" s="10"/>
      <c r="P60045" s="8"/>
    </row>
    <row r="60046" spans="1:16" s="2" customFormat="1" x14ac:dyDescent="0.15">
      <c r="A60046" s="3"/>
      <c r="B60046" s="3"/>
      <c r="J60046" s="3"/>
      <c r="K60046" s="5"/>
      <c r="L60046" s="8"/>
      <c r="N60046" s="5"/>
      <c r="O60046" s="10"/>
      <c r="P60046" s="8"/>
    </row>
    <row r="60047" spans="1:16" s="2" customFormat="1" x14ac:dyDescent="0.15">
      <c r="A60047" s="3"/>
      <c r="B60047" s="3"/>
      <c r="J60047" s="3"/>
      <c r="K60047" s="5"/>
      <c r="L60047" s="8"/>
      <c r="N60047" s="5"/>
      <c r="O60047" s="10"/>
      <c r="P60047" s="8"/>
    </row>
    <row r="60048" spans="1:16" s="2" customFormat="1" x14ac:dyDescent="0.15">
      <c r="A60048" s="3"/>
      <c r="B60048" s="3"/>
      <c r="J60048" s="3"/>
      <c r="K60048" s="5"/>
      <c r="L60048" s="8"/>
      <c r="N60048" s="5"/>
      <c r="O60048" s="10"/>
      <c r="P60048" s="8"/>
    </row>
    <row r="60049" spans="1:16" s="2" customFormat="1" x14ac:dyDescent="0.15">
      <c r="A60049" s="3"/>
      <c r="B60049" s="3"/>
      <c r="J60049" s="3"/>
      <c r="K60049" s="5"/>
      <c r="L60049" s="8"/>
      <c r="N60049" s="5"/>
      <c r="O60049" s="10"/>
      <c r="P60049" s="8"/>
    </row>
    <row r="60050" spans="1:16" s="2" customFormat="1" x14ac:dyDescent="0.15">
      <c r="A60050" s="3"/>
      <c r="B60050" s="3"/>
      <c r="J60050" s="3"/>
      <c r="K60050" s="5"/>
      <c r="L60050" s="8"/>
      <c r="N60050" s="5"/>
      <c r="O60050" s="10"/>
      <c r="P60050" s="8"/>
    </row>
    <row r="60051" spans="1:16" s="2" customFormat="1" x14ac:dyDescent="0.15">
      <c r="A60051" s="3"/>
      <c r="B60051" s="3"/>
      <c r="J60051" s="3"/>
      <c r="K60051" s="5"/>
      <c r="L60051" s="8"/>
      <c r="N60051" s="5"/>
      <c r="O60051" s="10"/>
      <c r="P60051" s="8"/>
    </row>
    <row r="60052" spans="1:16" s="2" customFormat="1" x14ac:dyDescent="0.15">
      <c r="A60052" s="3"/>
      <c r="B60052" s="3"/>
      <c r="J60052" s="3"/>
      <c r="K60052" s="5"/>
      <c r="L60052" s="8"/>
      <c r="N60052" s="5"/>
      <c r="O60052" s="10"/>
      <c r="P60052" s="8"/>
    </row>
    <row r="60053" spans="1:16" s="2" customFormat="1" x14ac:dyDescent="0.15">
      <c r="A60053" s="3"/>
      <c r="B60053" s="3"/>
      <c r="J60053" s="3"/>
      <c r="K60053" s="5"/>
      <c r="L60053" s="8"/>
      <c r="N60053" s="5"/>
      <c r="O60053" s="10"/>
      <c r="P60053" s="8"/>
    </row>
    <row r="60054" spans="1:16" s="2" customFormat="1" x14ac:dyDescent="0.15">
      <c r="A60054" s="3"/>
      <c r="B60054" s="3"/>
      <c r="J60054" s="3"/>
      <c r="K60054" s="5"/>
      <c r="L60054" s="8"/>
      <c r="N60054" s="5"/>
      <c r="O60054" s="10"/>
      <c r="P60054" s="8"/>
    </row>
    <row r="60055" spans="1:16" s="2" customFormat="1" x14ac:dyDescent="0.15">
      <c r="A60055" s="3"/>
      <c r="B60055" s="3"/>
      <c r="J60055" s="3"/>
      <c r="K60055" s="5"/>
      <c r="L60055" s="8"/>
      <c r="N60055" s="5"/>
      <c r="O60055" s="10"/>
      <c r="P60055" s="8"/>
    </row>
    <row r="60056" spans="1:16" s="2" customFormat="1" x14ac:dyDescent="0.15">
      <c r="A60056" s="3"/>
      <c r="B60056" s="3"/>
      <c r="J60056" s="3"/>
      <c r="K60056" s="5"/>
      <c r="L60056" s="8"/>
      <c r="N60056" s="5"/>
      <c r="O60056" s="10"/>
      <c r="P60056" s="8"/>
    </row>
    <row r="60057" spans="1:16" s="2" customFormat="1" x14ac:dyDescent="0.15">
      <c r="A60057" s="3"/>
      <c r="B60057" s="3"/>
      <c r="J60057" s="3"/>
      <c r="K60057" s="5"/>
      <c r="L60057" s="8"/>
      <c r="N60057" s="5"/>
      <c r="O60057" s="10"/>
      <c r="P60057" s="8"/>
    </row>
    <row r="60058" spans="1:16" s="2" customFormat="1" x14ac:dyDescent="0.15">
      <c r="A60058" s="3"/>
      <c r="B60058" s="3"/>
      <c r="J60058" s="3"/>
      <c r="K60058" s="5"/>
      <c r="L60058" s="8"/>
      <c r="N60058" s="5"/>
      <c r="O60058" s="10"/>
      <c r="P60058" s="8"/>
    </row>
    <row r="60059" spans="1:16" s="2" customFormat="1" x14ac:dyDescent="0.15">
      <c r="A60059" s="3"/>
      <c r="B60059" s="3"/>
      <c r="J60059" s="3"/>
      <c r="K60059" s="5"/>
      <c r="L60059" s="8"/>
      <c r="N60059" s="5"/>
      <c r="O60059" s="10"/>
      <c r="P60059" s="8"/>
    </row>
    <row r="60060" spans="1:16" s="2" customFormat="1" x14ac:dyDescent="0.15">
      <c r="A60060" s="3"/>
      <c r="B60060" s="3"/>
      <c r="J60060" s="3"/>
      <c r="K60060" s="5"/>
      <c r="L60060" s="8"/>
      <c r="N60060" s="5"/>
      <c r="O60060" s="10"/>
      <c r="P60060" s="8"/>
    </row>
    <row r="60061" spans="1:16" s="2" customFormat="1" x14ac:dyDescent="0.15">
      <c r="A60061" s="3"/>
      <c r="B60061" s="3"/>
      <c r="J60061" s="3"/>
      <c r="K60061" s="5"/>
      <c r="L60061" s="8"/>
      <c r="N60061" s="5"/>
      <c r="O60061" s="10"/>
      <c r="P60061" s="8"/>
    </row>
    <row r="60062" spans="1:16" s="2" customFormat="1" x14ac:dyDescent="0.15">
      <c r="A60062" s="3"/>
      <c r="B60062" s="3"/>
      <c r="J60062" s="3"/>
      <c r="K60062" s="5"/>
      <c r="L60062" s="8"/>
      <c r="N60062" s="5"/>
      <c r="O60062" s="10"/>
      <c r="P60062" s="8"/>
    </row>
    <row r="60063" spans="1:16" s="2" customFormat="1" x14ac:dyDescent="0.15">
      <c r="A60063" s="3"/>
      <c r="B60063" s="3"/>
      <c r="J60063" s="3"/>
      <c r="K60063" s="5"/>
      <c r="L60063" s="8"/>
      <c r="N60063" s="5"/>
      <c r="O60063" s="10"/>
      <c r="P60063" s="8"/>
    </row>
    <row r="60064" spans="1:16" s="2" customFormat="1" x14ac:dyDescent="0.15">
      <c r="A60064" s="3"/>
      <c r="B60064" s="3"/>
      <c r="J60064" s="3"/>
      <c r="K60064" s="5"/>
      <c r="L60064" s="8"/>
      <c r="N60064" s="5"/>
      <c r="O60064" s="10"/>
      <c r="P60064" s="8"/>
    </row>
    <row r="60065" spans="1:16" s="2" customFormat="1" x14ac:dyDescent="0.15">
      <c r="A60065" s="3"/>
      <c r="B60065" s="3"/>
      <c r="J60065" s="3"/>
      <c r="K60065" s="5"/>
      <c r="L60065" s="8"/>
      <c r="N60065" s="5"/>
      <c r="O60065" s="10"/>
      <c r="P60065" s="8"/>
    </row>
    <row r="60066" spans="1:16" s="2" customFormat="1" x14ac:dyDescent="0.15">
      <c r="A60066" s="3"/>
      <c r="B60066" s="3"/>
      <c r="J60066" s="3"/>
      <c r="K60066" s="5"/>
      <c r="L60066" s="8"/>
      <c r="N60066" s="5"/>
      <c r="O60066" s="10"/>
      <c r="P60066" s="8"/>
    </row>
    <row r="60067" spans="1:16" s="2" customFormat="1" x14ac:dyDescent="0.15">
      <c r="A60067" s="3"/>
      <c r="B60067" s="3"/>
      <c r="J60067" s="3"/>
      <c r="K60067" s="5"/>
      <c r="L60067" s="8"/>
      <c r="N60067" s="5"/>
      <c r="O60067" s="10"/>
      <c r="P60067" s="8"/>
    </row>
    <row r="60068" spans="1:16" s="2" customFormat="1" x14ac:dyDescent="0.15">
      <c r="A60068" s="3"/>
      <c r="B60068" s="3"/>
      <c r="J60068" s="3"/>
      <c r="K60068" s="5"/>
      <c r="L60068" s="8"/>
      <c r="N60068" s="5"/>
      <c r="O60068" s="10"/>
      <c r="P60068" s="8"/>
    </row>
    <row r="60069" spans="1:16" s="2" customFormat="1" x14ac:dyDescent="0.15">
      <c r="A60069" s="3"/>
      <c r="B60069" s="3"/>
      <c r="J60069" s="3"/>
      <c r="K60069" s="5"/>
      <c r="L60069" s="8"/>
      <c r="N60069" s="5"/>
      <c r="O60069" s="10"/>
      <c r="P60069" s="8"/>
    </row>
    <row r="60070" spans="1:16" s="2" customFormat="1" x14ac:dyDescent="0.15">
      <c r="A60070" s="3"/>
      <c r="B60070" s="3"/>
      <c r="J60070" s="3"/>
      <c r="K60070" s="5"/>
      <c r="L60070" s="8"/>
      <c r="N60070" s="5"/>
      <c r="O60070" s="10"/>
      <c r="P60070" s="8"/>
    </row>
    <row r="60071" spans="1:16" s="2" customFormat="1" x14ac:dyDescent="0.15">
      <c r="A60071" s="3"/>
      <c r="B60071" s="3"/>
      <c r="J60071" s="3"/>
      <c r="K60071" s="5"/>
      <c r="L60071" s="8"/>
      <c r="N60071" s="5"/>
      <c r="O60071" s="10"/>
      <c r="P60071" s="8"/>
    </row>
    <row r="60072" spans="1:16" s="2" customFormat="1" x14ac:dyDescent="0.15">
      <c r="A60072" s="3"/>
      <c r="B60072" s="3"/>
      <c r="J60072" s="3"/>
      <c r="K60072" s="5"/>
      <c r="L60072" s="8"/>
      <c r="N60072" s="5"/>
      <c r="O60072" s="10"/>
      <c r="P60072" s="8"/>
    </row>
    <row r="60073" spans="1:16" s="2" customFormat="1" x14ac:dyDescent="0.15">
      <c r="A60073" s="3"/>
      <c r="B60073" s="3"/>
      <c r="J60073" s="3"/>
      <c r="K60073" s="5"/>
      <c r="L60073" s="8"/>
      <c r="N60073" s="5"/>
      <c r="O60073" s="10"/>
      <c r="P60073" s="8"/>
    </row>
    <row r="60074" spans="1:16" s="2" customFormat="1" x14ac:dyDescent="0.15">
      <c r="A60074" s="3"/>
      <c r="B60074" s="3"/>
      <c r="J60074" s="3"/>
      <c r="K60074" s="5"/>
      <c r="L60074" s="8"/>
      <c r="N60074" s="5"/>
      <c r="O60074" s="10"/>
      <c r="P60074" s="8"/>
    </row>
    <row r="60075" spans="1:16" s="2" customFormat="1" x14ac:dyDescent="0.15">
      <c r="A60075" s="3"/>
      <c r="B60075" s="3"/>
      <c r="J60075" s="3"/>
      <c r="K60075" s="5"/>
      <c r="L60075" s="8"/>
      <c r="N60075" s="5"/>
      <c r="O60075" s="10"/>
      <c r="P60075" s="8"/>
    </row>
    <row r="60076" spans="1:16" s="2" customFormat="1" x14ac:dyDescent="0.15">
      <c r="A60076" s="3"/>
      <c r="B60076" s="3"/>
      <c r="J60076" s="3"/>
      <c r="K60076" s="5"/>
      <c r="L60076" s="8"/>
      <c r="N60076" s="5"/>
      <c r="O60076" s="10"/>
      <c r="P60076" s="8"/>
    </row>
    <row r="60077" spans="1:16" s="2" customFormat="1" x14ac:dyDescent="0.15">
      <c r="A60077" s="3"/>
      <c r="B60077" s="3"/>
      <c r="J60077" s="3"/>
      <c r="K60077" s="5"/>
      <c r="L60077" s="8"/>
      <c r="N60077" s="5"/>
      <c r="O60077" s="10"/>
      <c r="P60077" s="8"/>
    </row>
    <row r="60078" spans="1:16" s="2" customFormat="1" x14ac:dyDescent="0.15">
      <c r="A60078" s="3"/>
      <c r="B60078" s="3"/>
      <c r="J60078" s="3"/>
      <c r="K60078" s="5"/>
      <c r="L60078" s="8"/>
      <c r="N60078" s="5"/>
      <c r="O60078" s="10"/>
      <c r="P60078" s="8"/>
    </row>
    <row r="60079" spans="1:16" s="2" customFormat="1" x14ac:dyDescent="0.15">
      <c r="A60079" s="3"/>
      <c r="B60079" s="3"/>
      <c r="J60079" s="3"/>
      <c r="K60079" s="5"/>
      <c r="L60079" s="8"/>
      <c r="N60079" s="5"/>
      <c r="O60079" s="10"/>
      <c r="P60079" s="8"/>
    </row>
    <row r="60080" spans="1:16" s="2" customFormat="1" x14ac:dyDescent="0.15">
      <c r="A60080" s="3"/>
      <c r="B60080" s="3"/>
      <c r="J60080" s="3"/>
      <c r="K60080" s="5"/>
      <c r="L60080" s="8"/>
      <c r="N60080" s="5"/>
      <c r="O60080" s="10"/>
      <c r="P60080" s="8"/>
    </row>
    <row r="60081" spans="1:16" s="2" customFormat="1" x14ac:dyDescent="0.15">
      <c r="A60081" s="3"/>
      <c r="B60081" s="3"/>
      <c r="J60081" s="3"/>
      <c r="K60081" s="5"/>
      <c r="L60081" s="8"/>
      <c r="N60081" s="5"/>
      <c r="O60081" s="10"/>
      <c r="P60081" s="8"/>
    </row>
    <row r="60082" spans="1:16" s="2" customFormat="1" x14ac:dyDescent="0.15">
      <c r="A60082" s="3"/>
      <c r="B60082" s="3"/>
      <c r="J60082" s="3"/>
      <c r="K60082" s="5"/>
      <c r="L60082" s="8"/>
      <c r="N60082" s="5"/>
      <c r="O60082" s="10"/>
      <c r="P60082" s="8"/>
    </row>
    <row r="60083" spans="1:16" s="2" customFormat="1" x14ac:dyDescent="0.15">
      <c r="A60083" s="3"/>
      <c r="B60083" s="3"/>
      <c r="J60083" s="3"/>
      <c r="K60083" s="5"/>
      <c r="L60083" s="8"/>
      <c r="N60083" s="5"/>
      <c r="O60083" s="10"/>
      <c r="P60083" s="8"/>
    </row>
    <row r="60084" spans="1:16" s="2" customFormat="1" x14ac:dyDescent="0.15">
      <c r="A60084" s="3"/>
      <c r="B60084" s="3"/>
      <c r="J60084" s="3"/>
      <c r="K60084" s="5"/>
      <c r="L60084" s="8"/>
      <c r="N60084" s="5"/>
      <c r="O60084" s="10"/>
      <c r="P60084" s="8"/>
    </row>
    <row r="60085" spans="1:16" s="2" customFormat="1" x14ac:dyDescent="0.15">
      <c r="A60085" s="3"/>
      <c r="B60085" s="3"/>
      <c r="J60085" s="3"/>
      <c r="K60085" s="5"/>
      <c r="L60085" s="8"/>
      <c r="N60085" s="5"/>
      <c r="O60085" s="10"/>
      <c r="P60085" s="8"/>
    </row>
    <row r="60086" spans="1:16" s="2" customFormat="1" x14ac:dyDescent="0.15">
      <c r="A60086" s="3"/>
      <c r="B60086" s="3"/>
      <c r="J60086" s="3"/>
      <c r="K60086" s="5"/>
      <c r="L60086" s="8"/>
      <c r="N60086" s="5"/>
      <c r="O60086" s="10"/>
      <c r="P60086" s="8"/>
    </row>
    <row r="60087" spans="1:16" s="2" customFormat="1" x14ac:dyDescent="0.15">
      <c r="A60087" s="3"/>
      <c r="B60087" s="3"/>
      <c r="J60087" s="3"/>
      <c r="K60087" s="5"/>
      <c r="L60087" s="8"/>
      <c r="N60087" s="5"/>
      <c r="O60087" s="10"/>
      <c r="P60087" s="8"/>
    </row>
    <row r="60088" spans="1:16" s="2" customFormat="1" x14ac:dyDescent="0.15">
      <c r="A60088" s="3"/>
      <c r="B60088" s="3"/>
      <c r="J60088" s="3"/>
      <c r="K60088" s="5"/>
      <c r="L60088" s="8"/>
      <c r="N60088" s="5"/>
      <c r="O60088" s="10"/>
      <c r="P60088" s="8"/>
    </row>
    <row r="60089" spans="1:16" s="2" customFormat="1" x14ac:dyDescent="0.15">
      <c r="A60089" s="3"/>
      <c r="B60089" s="3"/>
      <c r="J60089" s="3"/>
      <c r="K60089" s="5"/>
      <c r="L60089" s="8"/>
      <c r="N60089" s="5"/>
      <c r="O60089" s="10"/>
      <c r="P60089" s="8"/>
    </row>
    <row r="60090" spans="1:16" s="2" customFormat="1" x14ac:dyDescent="0.15">
      <c r="A60090" s="3"/>
      <c r="B60090" s="3"/>
      <c r="J60090" s="3"/>
      <c r="K60090" s="5"/>
      <c r="L60090" s="8"/>
      <c r="N60090" s="5"/>
      <c r="O60090" s="10"/>
      <c r="P60090" s="8"/>
    </row>
    <row r="60091" spans="1:16" s="2" customFormat="1" x14ac:dyDescent="0.15">
      <c r="A60091" s="3"/>
      <c r="B60091" s="3"/>
      <c r="J60091" s="3"/>
      <c r="K60091" s="5"/>
      <c r="L60091" s="8"/>
      <c r="N60091" s="5"/>
      <c r="O60091" s="10"/>
      <c r="P60091" s="8"/>
    </row>
    <row r="60092" spans="1:16" s="2" customFormat="1" x14ac:dyDescent="0.15">
      <c r="A60092" s="3"/>
      <c r="B60092" s="3"/>
      <c r="J60092" s="3"/>
      <c r="K60092" s="5"/>
      <c r="L60092" s="8"/>
      <c r="N60092" s="5"/>
      <c r="O60092" s="10"/>
      <c r="P60092" s="8"/>
    </row>
    <row r="60093" spans="1:16" s="2" customFormat="1" x14ac:dyDescent="0.15">
      <c r="A60093" s="3"/>
      <c r="B60093" s="3"/>
      <c r="J60093" s="3"/>
      <c r="K60093" s="5"/>
      <c r="L60093" s="8"/>
      <c r="N60093" s="5"/>
      <c r="O60093" s="10"/>
      <c r="P60093" s="8"/>
    </row>
    <row r="60094" spans="1:16" s="2" customFormat="1" x14ac:dyDescent="0.15">
      <c r="A60094" s="3"/>
      <c r="B60094" s="3"/>
      <c r="J60094" s="3"/>
      <c r="K60094" s="5"/>
      <c r="L60094" s="8"/>
      <c r="N60094" s="5"/>
      <c r="O60094" s="10"/>
      <c r="P60094" s="8"/>
    </row>
    <row r="60095" spans="1:16" s="2" customFormat="1" x14ac:dyDescent="0.15">
      <c r="A60095" s="3"/>
      <c r="B60095" s="3"/>
      <c r="J60095" s="3"/>
      <c r="K60095" s="5"/>
      <c r="L60095" s="8"/>
      <c r="N60095" s="5"/>
      <c r="O60095" s="10"/>
      <c r="P60095" s="8"/>
    </row>
    <row r="60096" spans="1:16" s="2" customFormat="1" x14ac:dyDescent="0.15">
      <c r="A60096" s="3"/>
      <c r="B60096" s="3"/>
      <c r="J60096" s="3"/>
      <c r="K60096" s="5"/>
      <c r="L60096" s="8"/>
      <c r="N60096" s="5"/>
      <c r="O60096" s="10"/>
      <c r="P60096" s="8"/>
    </row>
    <row r="60097" spans="1:16" s="2" customFormat="1" x14ac:dyDescent="0.15">
      <c r="A60097" s="3"/>
      <c r="B60097" s="3"/>
      <c r="J60097" s="3"/>
      <c r="K60097" s="5"/>
      <c r="L60097" s="8"/>
      <c r="N60097" s="5"/>
      <c r="O60097" s="10"/>
      <c r="P60097" s="8"/>
    </row>
    <row r="60098" spans="1:16" s="2" customFormat="1" x14ac:dyDescent="0.15">
      <c r="A60098" s="3"/>
      <c r="B60098" s="3"/>
      <c r="J60098" s="3"/>
      <c r="K60098" s="5"/>
      <c r="L60098" s="8"/>
      <c r="N60098" s="5"/>
      <c r="O60098" s="10"/>
      <c r="P60098" s="8"/>
    </row>
    <row r="60099" spans="1:16" s="2" customFormat="1" x14ac:dyDescent="0.15">
      <c r="A60099" s="3"/>
      <c r="B60099" s="3"/>
      <c r="J60099" s="3"/>
      <c r="K60099" s="5"/>
      <c r="L60099" s="8"/>
      <c r="N60099" s="5"/>
      <c r="O60099" s="10"/>
      <c r="P60099" s="8"/>
    </row>
    <row r="60100" spans="1:16" s="2" customFormat="1" x14ac:dyDescent="0.15">
      <c r="A60100" s="3"/>
      <c r="B60100" s="3"/>
      <c r="J60100" s="3"/>
      <c r="K60100" s="5"/>
      <c r="L60100" s="8"/>
      <c r="N60100" s="5"/>
      <c r="O60100" s="10"/>
      <c r="P60100" s="8"/>
    </row>
    <row r="60101" spans="1:16" s="2" customFormat="1" x14ac:dyDescent="0.15">
      <c r="A60101" s="3"/>
      <c r="B60101" s="3"/>
      <c r="J60101" s="3"/>
      <c r="K60101" s="5"/>
      <c r="L60101" s="8"/>
      <c r="N60101" s="5"/>
      <c r="O60101" s="10"/>
      <c r="P60101" s="8"/>
    </row>
    <row r="60102" spans="1:16" s="2" customFormat="1" x14ac:dyDescent="0.15">
      <c r="A60102" s="3"/>
      <c r="B60102" s="3"/>
      <c r="J60102" s="3"/>
      <c r="K60102" s="5"/>
      <c r="L60102" s="8"/>
      <c r="N60102" s="5"/>
      <c r="O60102" s="10"/>
      <c r="P60102" s="8"/>
    </row>
    <row r="60103" spans="1:16" s="2" customFormat="1" x14ac:dyDescent="0.15">
      <c r="A60103" s="3"/>
      <c r="B60103" s="3"/>
      <c r="J60103" s="3"/>
      <c r="K60103" s="5"/>
      <c r="L60103" s="8"/>
      <c r="N60103" s="5"/>
      <c r="O60103" s="10"/>
      <c r="P60103" s="8"/>
    </row>
    <row r="60104" spans="1:16" s="2" customFormat="1" x14ac:dyDescent="0.15">
      <c r="A60104" s="3"/>
      <c r="B60104" s="3"/>
      <c r="J60104" s="3"/>
      <c r="K60104" s="5"/>
      <c r="L60104" s="8"/>
      <c r="N60104" s="5"/>
      <c r="O60104" s="10"/>
      <c r="P60104" s="8"/>
    </row>
    <row r="60105" spans="1:16" s="2" customFormat="1" x14ac:dyDescent="0.15">
      <c r="A60105" s="3"/>
      <c r="B60105" s="3"/>
      <c r="J60105" s="3"/>
      <c r="K60105" s="5"/>
      <c r="L60105" s="8"/>
      <c r="N60105" s="5"/>
      <c r="O60105" s="10"/>
      <c r="P60105" s="8"/>
    </row>
    <row r="60106" spans="1:16" s="2" customFormat="1" x14ac:dyDescent="0.15">
      <c r="A60106" s="3"/>
      <c r="B60106" s="3"/>
      <c r="J60106" s="3"/>
      <c r="K60106" s="5"/>
      <c r="L60106" s="8"/>
      <c r="N60106" s="5"/>
      <c r="O60106" s="10"/>
      <c r="P60106" s="8"/>
    </row>
    <row r="60107" spans="1:16" s="2" customFormat="1" x14ac:dyDescent="0.15">
      <c r="A60107" s="3"/>
      <c r="B60107" s="3"/>
      <c r="J60107" s="3"/>
      <c r="K60107" s="5"/>
      <c r="L60107" s="8"/>
      <c r="N60107" s="5"/>
      <c r="O60107" s="10"/>
      <c r="P60107" s="8"/>
    </row>
    <row r="60108" spans="1:16" s="2" customFormat="1" x14ac:dyDescent="0.15">
      <c r="A60108" s="3"/>
      <c r="B60108" s="3"/>
      <c r="J60108" s="3"/>
      <c r="K60108" s="5"/>
      <c r="L60108" s="8"/>
      <c r="N60108" s="5"/>
      <c r="O60108" s="10"/>
      <c r="P60108" s="8"/>
    </row>
    <row r="60109" spans="1:16" s="2" customFormat="1" x14ac:dyDescent="0.15">
      <c r="A60109" s="3"/>
      <c r="B60109" s="3"/>
      <c r="J60109" s="3"/>
      <c r="K60109" s="5"/>
      <c r="L60109" s="8"/>
      <c r="N60109" s="5"/>
      <c r="O60109" s="10"/>
      <c r="P60109" s="8"/>
    </row>
    <row r="60110" spans="1:16" s="2" customFormat="1" x14ac:dyDescent="0.15">
      <c r="A60110" s="3"/>
      <c r="B60110" s="3"/>
      <c r="J60110" s="3"/>
      <c r="K60110" s="5"/>
      <c r="L60110" s="8"/>
      <c r="N60110" s="5"/>
      <c r="O60110" s="10"/>
      <c r="P60110" s="8"/>
    </row>
    <row r="60111" spans="1:16" s="2" customFormat="1" x14ac:dyDescent="0.15">
      <c r="A60111" s="3"/>
      <c r="B60111" s="3"/>
      <c r="J60111" s="3"/>
      <c r="K60111" s="5"/>
      <c r="L60111" s="8"/>
      <c r="N60111" s="5"/>
      <c r="O60111" s="10"/>
      <c r="P60111" s="8"/>
    </row>
    <row r="60112" spans="1:16" s="2" customFormat="1" x14ac:dyDescent="0.15">
      <c r="A60112" s="3"/>
      <c r="B60112" s="3"/>
      <c r="J60112" s="3"/>
      <c r="K60112" s="5"/>
      <c r="L60112" s="8"/>
      <c r="N60112" s="5"/>
      <c r="O60112" s="10"/>
      <c r="P60112" s="8"/>
    </row>
    <row r="60113" spans="1:16" s="2" customFormat="1" x14ac:dyDescent="0.15">
      <c r="A60113" s="3"/>
      <c r="B60113" s="3"/>
      <c r="J60113" s="3"/>
      <c r="K60113" s="5"/>
      <c r="L60113" s="8"/>
      <c r="N60113" s="5"/>
      <c r="O60113" s="10"/>
      <c r="P60113" s="8"/>
    </row>
    <row r="60114" spans="1:16" s="2" customFormat="1" x14ac:dyDescent="0.15">
      <c r="A60114" s="3"/>
      <c r="B60114" s="3"/>
      <c r="J60114" s="3"/>
      <c r="K60114" s="5"/>
      <c r="L60114" s="8"/>
      <c r="N60114" s="5"/>
      <c r="O60114" s="10"/>
      <c r="P60114" s="8"/>
    </row>
    <row r="60115" spans="1:16" s="2" customFormat="1" x14ac:dyDescent="0.15">
      <c r="A60115" s="3"/>
      <c r="B60115" s="3"/>
      <c r="J60115" s="3"/>
      <c r="K60115" s="5"/>
      <c r="L60115" s="8"/>
      <c r="N60115" s="5"/>
      <c r="O60115" s="10"/>
      <c r="P60115" s="8"/>
    </row>
    <row r="60116" spans="1:16" s="2" customFormat="1" x14ac:dyDescent="0.15">
      <c r="A60116" s="3"/>
      <c r="B60116" s="3"/>
      <c r="J60116" s="3"/>
      <c r="K60116" s="5"/>
      <c r="L60116" s="8"/>
      <c r="N60116" s="5"/>
      <c r="O60116" s="10"/>
      <c r="P60116" s="8"/>
    </row>
    <row r="60117" spans="1:16" s="2" customFormat="1" x14ac:dyDescent="0.15">
      <c r="A60117" s="3"/>
      <c r="B60117" s="3"/>
      <c r="J60117" s="3"/>
      <c r="K60117" s="5"/>
      <c r="L60117" s="8"/>
      <c r="N60117" s="5"/>
      <c r="O60117" s="10"/>
      <c r="P60117" s="8"/>
    </row>
    <row r="60118" spans="1:16" s="2" customFormat="1" x14ac:dyDescent="0.15">
      <c r="A60118" s="3"/>
      <c r="B60118" s="3"/>
      <c r="J60118" s="3"/>
      <c r="K60118" s="5"/>
      <c r="L60118" s="8"/>
      <c r="N60118" s="5"/>
      <c r="O60118" s="10"/>
      <c r="P60118" s="8"/>
    </row>
    <row r="60119" spans="1:16" s="2" customFormat="1" x14ac:dyDescent="0.15">
      <c r="A60119" s="3"/>
      <c r="B60119" s="3"/>
      <c r="J60119" s="3"/>
      <c r="K60119" s="5"/>
      <c r="L60119" s="8"/>
      <c r="N60119" s="5"/>
      <c r="O60119" s="10"/>
      <c r="P60119" s="8"/>
    </row>
    <row r="60120" spans="1:16" s="2" customFormat="1" x14ac:dyDescent="0.15">
      <c r="A60120" s="3"/>
      <c r="B60120" s="3"/>
      <c r="J60120" s="3"/>
      <c r="K60120" s="5"/>
      <c r="L60120" s="8"/>
      <c r="N60120" s="5"/>
      <c r="O60120" s="10"/>
      <c r="P60120" s="8"/>
    </row>
    <row r="60121" spans="1:16" s="2" customFormat="1" x14ac:dyDescent="0.15">
      <c r="A60121" s="3"/>
      <c r="B60121" s="3"/>
      <c r="J60121" s="3"/>
      <c r="K60121" s="5"/>
      <c r="L60121" s="8"/>
      <c r="N60121" s="5"/>
      <c r="O60121" s="10"/>
      <c r="P60121" s="8"/>
    </row>
    <row r="60122" spans="1:16" s="2" customFormat="1" x14ac:dyDescent="0.15">
      <c r="A60122" s="3"/>
      <c r="B60122" s="3"/>
      <c r="J60122" s="3"/>
      <c r="K60122" s="5"/>
      <c r="L60122" s="8"/>
      <c r="N60122" s="5"/>
      <c r="O60122" s="10"/>
      <c r="P60122" s="8"/>
    </row>
    <row r="60123" spans="1:16" s="2" customFormat="1" x14ac:dyDescent="0.15">
      <c r="A60123" s="3"/>
      <c r="B60123" s="3"/>
      <c r="J60123" s="3"/>
      <c r="K60123" s="5"/>
      <c r="L60123" s="8"/>
      <c r="N60123" s="5"/>
      <c r="O60123" s="10"/>
      <c r="P60123" s="8"/>
    </row>
    <row r="60124" spans="1:16" s="2" customFormat="1" x14ac:dyDescent="0.15">
      <c r="A60124" s="3"/>
      <c r="B60124" s="3"/>
      <c r="J60124" s="3"/>
      <c r="K60124" s="5"/>
      <c r="L60124" s="8"/>
      <c r="N60124" s="5"/>
      <c r="O60124" s="10"/>
      <c r="P60124" s="8"/>
    </row>
    <row r="60125" spans="1:16" s="2" customFormat="1" x14ac:dyDescent="0.15">
      <c r="A60125" s="3"/>
      <c r="B60125" s="3"/>
      <c r="J60125" s="3"/>
      <c r="K60125" s="5"/>
      <c r="L60125" s="8"/>
      <c r="N60125" s="5"/>
      <c r="O60125" s="10"/>
      <c r="P60125" s="8"/>
    </row>
    <row r="60126" spans="1:16" s="2" customFormat="1" x14ac:dyDescent="0.15">
      <c r="A60126" s="3"/>
      <c r="B60126" s="3"/>
      <c r="J60126" s="3"/>
      <c r="K60126" s="5"/>
      <c r="L60126" s="8"/>
      <c r="N60126" s="5"/>
      <c r="O60126" s="10"/>
      <c r="P60126" s="8"/>
    </row>
    <row r="60127" spans="1:16" s="2" customFormat="1" x14ac:dyDescent="0.15">
      <c r="A60127" s="3"/>
      <c r="B60127" s="3"/>
      <c r="J60127" s="3"/>
      <c r="K60127" s="5"/>
      <c r="L60127" s="8"/>
      <c r="N60127" s="5"/>
      <c r="O60127" s="10"/>
      <c r="P60127" s="8"/>
    </row>
    <row r="60128" spans="1:16" s="2" customFormat="1" x14ac:dyDescent="0.15">
      <c r="A60128" s="3"/>
      <c r="B60128" s="3"/>
      <c r="J60128" s="3"/>
      <c r="K60128" s="5"/>
      <c r="L60128" s="8"/>
      <c r="N60128" s="5"/>
      <c r="O60128" s="10"/>
      <c r="P60128" s="8"/>
    </row>
    <row r="60129" spans="1:16" s="2" customFormat="1" x14ac:dyDescent="0.15">
      <c r="A60129" s="3"/>
      <c r="B60129" s="3"/>
      <c r="J60129" s="3"/>
      <c r="K60129" s="5"/>
      <c r="L60129" s="8"/>
      <c r="N60129" s="5"/>
      <c r="O60129" s="10"/>
      <c r="P60129" s="8"/>
    </row>
    <row r="60130" spans="1:16" s="2" customFormat="1" x14ac:dyDescent="0.15">
      <c r="A60130" s="3"/>
      <c r="B60130" s="3"/>
      <c r="J60130" s="3"/>
      <c r="K60130" s="5"/>
      <c r="L60130" s="8"/>
      <c r="N60130" s="5"/>
      <c r="O60130" s="10"/>
      <c r="P60130" s="8"/>
    </row>
    <row r="60131" spans="1:16" s="2" customFormat="1" x14ac:dyDescent="0.15">
      <c r="A60131" s="3"/>
      <c r="B60131" s="3"/>
      <c r="J60131" s="3"/>
      <c r="K60131" s="5"/>
      <c r="L60131" s="8"/>
      <c r="N60131" s="5"/>
      <c r="O60131" s="10"/>
      <c r="P60131" s="8"/>
    </row>
    <row r="60132" spans="1:16" s="2" customFormat="1" x14ac:dyDescent="0.15">
      <c r="A60132" s="3"/>
      <c r="B60132" s="3"/>
      <c r="J60132" s="3"/>
      <c r="K60132" s="5"/>
      <c r="L60132" s="8"/>
      <c r="N60132" s="5"/>
      <c r="O60132" s="10"/>
      <c r="P60132" s="8"/>
    </row>
    <row r="60133" spans="1:16" s="2" customFormat="1" x14ac:dyDescent="0.15">
      <c r="A60133" s="3"/>
      <c r="B60133" s="3"/>
      <c r="J60133" s="3"/>
      <c r="K60133" s="5"/>
      <c r="L60133" s="8"/>
      <c r="N60133" s="5"/>
      <c r="O60133" s="10"/>
      <c r="P60133" s="8"/>
    </row>
    <row r="60134" spans="1:16" s="2" customFormat="1" x14ac:dyDescent="0.15">
      <c r="A60134" s="3"/>
      <c r="B60134" s="3"/>
      <c r="J60134" s="3"/>
      <c r="K60134" s="5"/>
      <c r="L60134" s="8"/>
      <c r="N60134" s="5"/>
      <c r="O60134" s="10"/>
      <c r="P60134" s="8"/>
    </row>
    <row r="60135" spans="1:16" s="2" customFormat="1" x14ac:dyDescent="0.15">
      <c r="A60135" s="3"/>
      <c r="B60135" s="3"/>
      <c r="J60135" s="3"/>
      <c r="K60135" s="5"/>
      <c r="L60135" s="8"/>
      <c r="N60135" s="5"/>
      <c r="O60135" s="10"/>
      <c r="P60135" s="8"/>
    </row>
    <row r="60136" spans="1:16" s="2" customFormat="1" x14ac:dyDescent="0.15">
      <c r="A60136" s="3"/>
      <c r="B60136" s="3"/>
      <c r="J60136" s="3"/>
      <c r="K60136" s="5"/>
      <c r="L60136" s="8"/>
      <c r="N60136" s="5"/>
      <c r="O60136" s="10"/>
      <c r="P60136" s="8"/>
    </row>
    <row r="60137" spans="1:16" s="2" customFormat="1" x14ac:dyDescent="0.15">
      <c r="A60137" s="3"/>
      <c r="B60137" s="3"/>
      <c r="J60137" s="3"/>
      <c r="K60137" s="5"/>
      <c r="L60137" s="8"/>
      <c r="N60137" s="5"/>
      <c r="O60137" s="10"/>
      <c r="P60137" s="8"/>
    </row>
    <row r="60138" spans="1:16" s="2" customFormat="1" x14ac:dyDescent="0.15">
      <c r="A60138" s="3"/>
      <c r="B60138" s="3"/>
      <c r="J60138" s="3"/>
      <c r="K60138" s="5"/>
      <c r="L60138" s="8"/>
      <c r="N60138" s="5"/>
      <c r="O60138" s="10"/>
      <c r="P60138" s="8"/>
    </row>
    <row r="60139" spans="1:16" s="2" customFormat="1" x14ac:dyDescent="0.15">
      <c r="A60139" s="3"/>
      <c r="B60139" s="3"/>
      <c r="J60139" s="3"/>
      <c r="K60139" s="5"/>
      <c r="L60139" s="8"/>
      <c r="N60139" s="5"/>
      <c r="O60139" s="10"/>
      <c r="P60139" s="8"/>
    </row>
    <row r="60140" spans="1:16" s="2" customFormat="1" x14ac:dyDescent="0.15">
      <c r="A60140" s="3"/>
      <c r="B60140" s="3"/>
      <c r="J60140" s="3"/>
      <c r="K60140" s="5"/>
      <c r="L60140" s="8"/>
      <c r="N60140" s="5"/>
      <c r="O60140" s="10"/>
      <c r="P60140" s="8"/>
    </row>
    <row r="60141" spans="1:16" s="2" customFormat="1" x14ac:dyDescent="0.15">
      <c r="A60141" s="3"/>
      <c r="B60141" s="3"/>
      <c r="J60141" s="3"/>
      <c r="K60141" s="5"/>
      <c r="L60141" s="8"/>
      <c r="N60141" s="5"/>
      <c r="O60141" s="10"/>
      <c r="P60141" s="8"/>
    </row>
    <row r="60142" spans="1:16" s="2" customFormat="1" x14ac:dyDescent="0.15">
      <c r="A60142" s="3"/>
      <c r="B60142" s="3"/>
      <c r="J60142" s="3"/>
      <c r="K60142" s="5"/>
      <c r="L60142" s="8"/>
      <c r="N60142" s="5"/>
      <c r="O60142" s="10"/>
      <c r="P60142" s="8"/>
    </row>
    <row r="60143" spans="1:16" s="2" customFormat="1" x14ac:dyDescent="0.15">
      <c r="A60143" s="3"/>
      <c r="B60143" s="3"/>
      <c r="J60143" s="3"/>
      <c r="K60143" s="5"/>
      <c r="L60143" s="8"/>
      <c r="N60143" s="5"/>
      <c r="O60143" s="10"/>
      <c r="P60143" s="8"/>
    </row>
    <row r="60144" spans="1:16" s="2" customFormat="1" x14ac:dyDescent="0.15">
      <c r="A60144" s="3"/>
      <c r="B60144" s="3"/>
      <c r="J60144" s="3"/>
      <c r="K60144" s="5"/>
      <c r="L60144" s="8"/>
      <c r="N60144" s="5"/>
      <c r="O60144" s="10"/>
      <c r="P60144" s="8"/>
    </row>
    <row r="60145" spans="1:16" s="2" customFormat="1" x14ac:dyDescent="0.15">
      <c r="A60145" s="3"/>
      <c r="B60145" s="3"/>
      <c r="J60145" s="3"/>
      <c r="K60145" s="5"/>
      <c r="L60145" s="8"/>
      <c r="N60145" s="5"/>
      <c r="O60145" s="10"/>
      <c r="P60145" s="8"/>
    </row>
    <row r="60146" spans="1:16" s="2" customFormat="1" x14ac:dyDescent="0.15">
      <c r="A60146" s="3"/>
      <c r="B60146" s="3"/>
      <c r="J60146" s="3"/>
      <c r="K60146" s="5"/>
      <c r="L60146" s="8"/>
      <c r="N60146" s="5"/>
      <c r="O60146" s="10"/>
      <c r="P60146" s="8"/>
    </row>
    <row r="60147" spans="1:16" s="2" customFormat="1" x14ac:dyDescent="0.15">
      <c r="A60147" s="3"/>
      <c r="B60147" s="3"/>
      <c r="J60147" s="3"/>
      <c r="K60147" s="5"/>
      <c r="L60147" s="8"/>
      <c r="N60147" s="5"/>
      <c r="O60147" s="10"/>
      <c r="P60147" s="8"/>
    </row>
    <row r="60148" spans="1:16" s="2" customFormat="1" x14ac:dyDescent="0.15">
      <c r="A60148" s="3"/>
      <c r="B60148" s="3"/>
      <c r="J60148" s="3"/>
      <c r="K60148" s="5"/>
      <c r="L60148" s="8"/>
      <c r="N60148" s="5"/>
      <c r="O60148" s="10"/>
      <c r="P60148" s="8"/>
    </row>
    <row r="60149" spans="1:16" s="2" customFormat="1" x14ac:dyDescent="0.15">
      <c r="A60149" s="3"/>
      <c r="B60149" s="3"/>
      <c r="J60149" s="3"/>
      <c r="K60149" s="5"/>
      <c r="L60149" s="8"/>
      <c r="N60149" s="5"/>
      <c r="O60149" s="10"/>
      <c r="P60149" s="8"/>
    </row>
    <row r="60150" spans="1:16" s="2" customFormat="1" x14ac:dyDescent="0.15">
      <c r="A60150" s="3"/>
      <c r="B60150" s="3"/>
      <c r="J60150" s="3"/>
      <c r="K60150" s="5"/>
      <c r="L60150" s="8"/>
      <c r="N60150" s="5"/>
      <c r="O60150" s="10"/>
      <c r="P60150" s="8"/>
    </row>
    <row r="60151" spans="1:16" s="2" customFormat="1" x14ac:dyDescent="0.15">
      <c r="A60151" s="3"/>
      <c r="B60151" s="3"/>
      <c r="J60151" s="3"/>
      <c r="K60151" s="5"/>
      <c r="L60151" s="8"/>
      <c r="N60151" s="5"/>
      <c r="O60151" s="10"/>
      <c r="P60151" s="8"/>
    </row>
    <row r="60152" spans="1:16" s="2" customFormat="1" x14ac:dyDescent="0.15">
      <c r="A60152" s="3"/>
      <c r="B60152" s="3"/>
      <c r="J60152" s="3"/>
      <c r="K60152" s="5"/>
      <c r="L60152" s="8"/>
      <c r="N60152" s="5"/>
      <c r="O60152" s="10"/>
      <c r="P60152" s="8"/>
    </row>
    <row r="60153" spans="1:16" s="2" customFormat="1" x14ac:dyDescent="0.15">
      <c r="A60153" s="3"/>
      <c r="B60153" s="3"/>
      <c r="J60153" s="3"/>
      <c r="K60153" s="5"/>
      <c r="L60153" s="8"/>
      <c r="N60153" s="5"/>
      <c r="O60153" s="10"/>
      <c r="P60153" s="8"/>
    </row>
    <row r="60154" spans="1:16" s="2" customFormat="1" x14ac:dyDescent="0.15">
      <c r="A60154" s="3"/>
      <c r="B60154" s="3"/>
      <c r="J60154" s="3"/>
      <c r="K60154" s="5"/>
      <c r="L60154" s="8"/>
      <c r="N60154" s="5"/>
      <c r="O60154" s="10"/>
      <c r="P60154" s="8"/>
    </row>
    <row r="60155" spans="1:16" s="2" customFormat="1" x14ac:dyDescent="0.15">
      <c r="A60155" s="3"/>
      <c r="B60155" s="3"/>
      <c r="J60155" s="3"/>
      <c r="K60155" s="5"/>
      <c r="L60155" s="8"/>
      <c r="N60155" s="5"/>
      <c r="O60155" s="10"/>
      <c r="P60155" s="8"/>
    </row>
    <row r="60156" spans="1:16" s="2" customFormat="1" x14ac:dyDescent="0.15">
      <c r="A60156" s="3"/>
      <c r="B60156" s="3"/>
      <c r="J60156" s="3"/>
      <c r="K60156" s="5"/>
      <c r="L60156" s="8"/>
      <c r="N60156" s="5"/>
      <c r="O60156" s="10"/>
      <c r="P60156" s="8"/>
    </row>
    <row r="60157" spans="1:16" s="2" customFormat="1" x14ac:dyDescent="0.15">
      <c r="A60157" s="3"/>
      <c r="B60157" s="3"/>
      <c r="J60157" s="3"/>
      <c r="K60157" s="5"/>
      <c r="L60157" s="8"/>
      <c r="N60157" s="5"/>
      <c r="O60157" s="10"/>
      <c r="P60157" s="8"/>
    </row>
    <row r="60158" spans="1:16" s="2" customFormat="1" x14ac:dyDescent="0.15">
      <c r="A60158" s="3"/>
      <c r="B60158" s="3"/>
      <c r="J60158" s="3"/>
      <c r="K60158" s="5"/>
      <c r="L60158" s="8"/>
      <c r="N60158" s="5"/>
      <c r="O60158" s="10"/>
      <c r="P60158" s="8"/>
    </row>
    <row r="60159" spans="1:16" s="2" customFormat="1" x14ac:dyDescent="0.15">
      <c r="A60159" s="3"/>
      <c r="B60159" s="3"/>
      <c r="J60159" s="3"/>
      <c r="K60159" s="5"/>
      <c r="L60159" s="8"/>
      <c r="N60159" s="5"/>
      <c r="O60159" s="10"/>
      <c r="P60159" s="8"/>
    </row>
    <row r="60160" spans="1:16" s="2" customFormat="1" x14ac:dyDescent="0.15">
      <c r="A60160" s="3"/>
      <c r="B60160" s="3"/>
      <c r="J60160" s="3"/>
      <c r="K60160" s="5"/>
      <c r="L60160" s="8"/>
      <c r="N60160" s="5"/>
      <c r="O60160" s="10"/>
      <c r="P60160" s="8"/>
    </row>
    <row r="60161" spans="1:16" s="2" customFormat="1" x14ac:dyDescent="0.15">
      <c r="A60161" s="3"/>
      <c r="B60161" s="3"/>
      <c r="J60161" s="3"/>
      <c r="K60161" s="5"/>
      <c r="L60161" s="8"/>
      <c r="N60161" s="5"/>
      <c r="O60161" s="10"/>
      <c r="P60161" s="8"/>
    </row>
    <row r="60162" spans="1:16" s="2" customFormat="1" x14ac:dyDescent="0.15">
      <c r="A60162" s="3"/>
      <c r="B60162" s="3"/>
      <c r="J60162" s="3"/>
      <c r="K60162" s="5"/>
      <c r="L60162" s="8"/>
      <c r="N60162" s="5"/>
      <c r="O60162" s="10"/>
      <c r="P60162" s="8"/>
    </row>
    <row r="60163" spans="1:16" s="2" customFormat="1" x14ac:dyDescent="0.15">
      <c r="A60163" s="3"/>
      <c r="B60163" s="3"/>
      <c r="J60163" s="3"/>
      <c r="K60163" s="5"/>
      <c r="L60163" s="8"/>
      <c r="N60163" s="5"/>
      <c r="O60163" s="10"/>
      <c r="P60163" s="8"/>
    </row>
    <row r="60164" spans="1:16" s="2" customFormat="1" x14ac:dyDescent="0.15">
      <c r="A60164" s="3"/>
      <c r="B60164" s="3"/>
      <c r="J60164" s="3"/>
      <c r="K60164" s="5"/>
      <c r="L60164" s="8"/>
      <c r="N60164" s="5"/>
      <c r="O60164" s="10"/>
      <c r="P60164" s="8"/>
    </row>
    <row r="60165" spans="1:16" s="2" customFormat="1" x14ac:dyDescent="0.15">
      <c r="A60165" s="3"/>
      <c r="B60165" s="3"/>
      <c r="J60165" s="3"/>
      <c r="K60165" s="5"/>
      <c r="L60165" s="8"/>
      <c r="N60165" s="5"/>
      <c r="O60165" s="10"/>
      <c r="P60165" s="8"/>
    </row>
    <row r="60166" spans="1:16" s="2" customFormat="1" x14ac:dyDescent="0.15">
      <c r="A60166" s="3"/>
      <c r="B60166" s="3"/>
      <c r="J60166" s="3"/>
      <c r="K60166" s="5"/>
      <c r="L60166" s="8"/>
      <c r="N60166" s="5"/>
      <c r="O60166" s="10"/>
      <c r="P60166" s="8"/>
    </row>
    <row r="60167" spans="1:16" s="2" customFormat="1" x14ac:dyDescent="0.15">
      <c r="A60167" s="3"/>
      <c r="B60167" s="3"/>
      <c r="J60167" s="3"/>
      <c r="K60167" s="5"/>
      <c r="L60167" s="8"/>
      <c r="N60167" s="5"/>
      <c r="O60167" s="10"/>
      <c r="P60167" s="8"/>
    </row>
    <row r="60168" spans="1:16" s="2" customFormat="1" x14ac:dyDescent="0.15">
      <c r="A60168" s="3"/>
      <c r="B60168" s="3"/>
      <c r="J60168" s="3"/>
      <c r="K60168" s="5"/>
      <c r="L60168" s="8"/>
      <c r="N60168" s="5"/>
      <c r="O60168" s="10"/>
      <c r="P60168" s="8"/>
    </row>
    <row r="60169" spans="1:16" s="2" customFormat="1" x14ac:dyDescent="0.15">
      <c r="A60169" s="3"/>
      <c r="B60169" s="3"/>
      <c r="J60169" s="3"/>
      <c r="K60169" s="5"/>
      <c r="L60169" s="8"/>
      <c r="N60169" s="5"/>
      <c r="O60169" s="10"/>
      <c r="P60169" s="8"/>
    </row>
    <row r="60170" spans="1:16" s="2" customFormat="1" x14ac:dyDescent="0.15">
      <c r="A60170" s="3"/>
      <c r="B60170" s="3"/>
      <c r="J60170" s="3"/>
      <c r="K60170" s="5"/>
      <c r="L60170" s="8"/>
      <c r="N60170" s="5"/>
      <c r="O60170" s="10"/>
      <c r="P60170" s="8"/>
    </row>
    <row r="60171" spans="1:16" s="2" customFormat="1" x14ac:dyDescent="0.15">
      <c r="A60171" s="3"/>
      <c r="B60171" s="3"/>
      <c r="J60171" s="3"/>
      <c r="K60171" s="5"/>
      <c r="L60171" s="8"/>
      <c r="N60171" s="5"/>
      <c r="O60171" s="10"/>
      <c r="P60171" s="8"/>
    </row>
    <row r="60172" spans="1:16" s="2" customFormat="1" x14ac:dyDescent="0.15">
      <c r="A60172" s="3"/>
      <c r="B60172" s="3"/>
      <c r="J60172" s="3"/>
      <c r="K60172" s="5"/>
      <c r="L60172" s="8"/>
      <c r="N60172" s="5"/>
      <c r="O60172" s="10"/>
      <c r="P60172" s="8"/>
    </row>
    <row r="60173" spans="1:16" s="2" customFormat="1" x14ac:dyDescent="0.15">
      <c r="A60173" s="3"/>
      <c r="B60173" s="3"/>
      <c r="J60173" s="3"/>
      <c r="K60173" s="5"/>
      <c r="L60173" s="8"/>
      <c r="N60173" s="5"/>
      <c r="O60173" s="10"/>
      <c r="P60173" s="8"/>
    </row>
    <row r="60174" spans="1:16" s="2" customFormat="1" x14ac:dyDescent="0.15">
      <c r="A60174" s="3"/>
      <c r="B60174" s="3"/>
      <c r="J60174" s="3"/>
      <c r="K60174" s="5"/>
      <c r="L60174" s="8"/>
      <c r="N60174" s="5"/>
      <c r="O60174" s="10"/>
      <c r="P60174" s="8"/>
    </row>
    <row r="60175" spans="1:16" s="2" customFormat="1" x14ac:dyDescent="0.15">
      <c r="A60175" s="3"/>
      <c r="B60175" s="3"/>
      <c r="J60175" s="3"/>
      <c r="K60175" s="5"/>
      <c r="L60175" s="8"/>
      <c r="N60175" s="5"/>
      <c r="O60175" s="10"/>
      <c r="P60175" s="8"/>
    </row>
    <row r="60176" spans="1:16" s="2" customFormat="1" x14ac:dyDescent="0.15">
      <c r="A60176" s="3"/>
      <c r="B60176" s="3"/>
      <c r="J60176" s="3"/>
      <c r="K60176" s="5"/>
      <c r="L60176" s="8"/>
      <c r="N60176" s="5"/>
      <c r="O60176" s="10"/>
      <c r="P60176" s="8"/>
    </row>
    <row r="60177" spans="1:16" s="2" customFormat="1" x14ac:dyDescent="0.15">
      <c r="A60177" s="3"/>
      <c r="B60177" s="3"/>
      <c r="J60177" s="3"/>
      <c r="K60177" s="5"/>
      <c r="L60177" s="8"/>
      <c r="N60177" s="5"/>
      <c r="O60177" s="10"/>
      <c r="P60177" s="8"/>
    </row>
    <row r="60178" spans="1:16" s="2" customFormat="1" x14ac:dyDescent="0.15">
      <c r="A60178" s="3"/>
      <c r="B60178" s="3"/>
      <c r="J60178" s="3"/>
      <c r="K60178" s="5"/>
      <c r="L60178" s="8"/>
      <c r="N60178" s="5"/>
      <c r="O60178" s="10"/>
      <c r="P60178" s="8"/>
    </row>
    <row r="60179" spans="1:16" s="2" customFormat="1" x14ac:dyDescent="0.15">
      <c r="A60179" s="3"/>
      <c r="B60179" s="3"/>
      <c r="J60179" s="3"/>
      <c r="K60179" s="5"/>
      <c r="L60179" s="8"/>
      <c r="N60179" s="5"/>
      <c r="O60179" s="10"/>
      <c r="P60179" s="8"/>
    </row>
    <row r="60180" spans="1:16" s="2" customFormat="1" x14ac:dyDescent="0.15">
      <c r="A60180" s="3"/>
      <c r="B60180" s="3"/>
      <c r="J60180" s="3"/>
      <c r="K60180" s="5"/>
      <c r="L60180" s="8"/>
      <c r="N60180" s="5"/>
      <c r="O60180" s="10"/>
      <c r="P60180" s="8"/>
    </row>
    <row r="60181" spans="1:16" s="2" customFormat="1" x14ac:dyDescent="0.15">
      <c r="A60181" s="3"/>
      <c r="B60181" s="3"/>
      <c r="J60181" s="3"/>
      <c r="K60181" s="5"/>
      <c r="L60181" s="8"/>
      <c r="N60181" s="5"/>
      <c r="O60181" s="10"/>
      <c r="P60181" s="8"/>
    </row>
    <row r="60182" spans="1:16" s="2" customFormat="1" x14ac:dyDescent="0.15">
      <c r="A60182" s="3"/>
      <c r="B60182" s="3"/>
      <c r="J60182" s="3"/>
      <c r="K60182" s="5"/>
      <c r="L60182" s="8"/>
      <c r="N60182" s="5"/>
      <c r="O60182" s="10"/>
      <c r="P60182" s="8"/>
    </row>
    <row r="60183" spans="1:16" s="2" customFormat="1" x14ac:dyDescent="0.15">
      <c r="A60183" s="3"/>
      <c r="B60183" s="3"/>
      <c r="J60183" s="3"/>
      <c r="K60183" s="5"/>
      <c r="L60183" s="8"/>
      <c r="N60183" s="5"/>
      <c r="O60183" s="10"/>
      <c r="P60183" s="8"/>
    </row>
    <row r="60184" spans="1:16" s="2" customFormat="1" x14ac:dyDescent="0.15">
      <c r="A60184" s="3"/>
      <c r="B60184" s="3"/>
      <c r="J60184" s="3"/>
      <c r="K60184" s="5"/>
      <c r="L60184" s="8"/>
      <c r="N60184" s="5"/>
      <c r="O60184" s="10"/>
      <c r="P60184" s="8"/>
    </row>
    <row r="60185" spans="1:16" s="2" customFormat="1" x14ac:dyDescent="0.15">
      <c r="A60185" s="3"/>
      <c r="B60185" s="3"/>
      <c r="J60185" s="3"/>
      <c r="K60185" s="5"/>
      <c r="L60185" s="8"/>
      <c r="N60185" s="5"/>
      <c r="O60185" s="10"/>
      <c r="P60185" s="8"/>
    </row>
    <row r="60186" spans="1:16" s="2" customFormat="1" x14ac:dyDescent="0.15">
      <c r="A60186" s="3"/>
      <c r="B60186" s="3"/>
      <c r="J60186" s="3"/>
      <c r="K60186" s="5"/>
      <c r="L60186" s="8"/>
      <c r="N60186" s="5"/>
      <c r="O60186" s="10"/>
      <c r="P60186" s="8"/>
    </row>
    <row r="60187" spans="1:16" s="2" customFormat="1" x14ac:dyDescent="0.15">
      <c r="A60187" s="3"/>
      <c r="B60187" s="3"/>
      <c r="J60187" s="3"/>
      <c r="K60187" s="5"/>
      <c r="L60187" s="8"/>
      <c r="N60187" s="5"/>
      <c r="O60187" s="10"/>
      <c r="P60187" s="8"/>
    </row>
    <row r="60188" spans="1:16" s="2" customFormat="1" x14ac:dyDescent="0.15">
      <c r="A60188" s="3"/>
      <c r="B60188" s="3"/>
      <c r="J60188" s="3"/>
      <c r="K60188" s="5"/>
      <c r="L60188" s="8"/>
      <c r="N60188" s="5"/>
      <c r="O60188" s="10"/>
      <c r="P60188" s="8"/>
    </row>
    <row r="60189" spans="1:16" s="2" customFormat="1" x14ac:dyDescent="0.15">
      <c r="A60189" s="3"/>
      <c r="B60189" s="3"/>
      <c r="J60189" s="3"/>
      <c r="K60189" s="5"/>
      <c r="L60189" s="8"/>
      <c r="N60189" s="5"/>
      <c r="O60189" s="10"/>
      <c r="P60189" s="8"/>
    </row>
    <row r="60190" spans="1:16" s="2" customFormat="1" x14ac:dyDescent="0.15">
      <c r="A60190" s="3"/>
      <c r="B60190" s="3"/>
      <c r="J60190" s="3"/>
      <c r="K60190" s="5"/>
      <c r="L60190" s="8"/>
      <c r="N60190" s="5"/>
      <c r="O60190" s="10"/>
      <c r="P60190" s="8"/>
    </row>
    <row r="60191" spans="1:16" s="2" customFormat="1" x14ac:dyDescent="0.15">
      <c r="A60191" s="3"/>
      <c r="B60191" s="3"/>
      <c r="J60191" s="3"/>
      <c r="K60191" s="5"/>
      <c r="L60191" s="8"/>
      <c r="N60191" s="5"/>
      <c r="O60191" s="10"/>
      <c r="P60191" s="8"/>
    </row>
    <row r="60192" spans="1:16" s="2" customFormat="1" x14ac:dyDescent="0.15">
      <c r="A60192" s="3"/>
      <c r="B60192" s="3"/>
      <c r="J60192" s="3"/>
      <c r="K60192" s="5"/>
      <c r="L60192" s="8"/>
      <c r="N60192" s="5"/>
      <c r="O60192" s="10"/>
      <c r="P60192" s="8"/>
    </row>
    <row r="60193" spans="1:16" s="2" customFormat="1" x14ac:dyDescent="0.15">
      <c r="A60193" s="3"/>
      <c r="B60193" s="3"/>
      <c r="J60193" s="3"/>
      <c r="K60193" s="5"/>
      <c r="L60193" s="8"/>
      <c r="N60193" s="5"/>
      <c r="O60193" s="10"/>
      <c r="P60193" s="8"/>
    </row>
    <row r="60194" spans="1:16" s="2" customFormat="1" x14ac:dyDescent="0.15">
      <c r="A60194" s="3"/>
      <c r="B60194" s="3"/>
      <c r="J60194" s="3"/>
      <c r="K60194" s="5"/>
      <c r="L60194" s="8"/>
      <c r="N60194" s="5"/>
      <c r="O60194" s="10"/>
      <c r="P60194" s="8"/>
    </row>
    <row r="60195" spans="1:16" s="2" customFormat="1" x14ac:dyDescent="0.15">
      <c r="A60195" s="3"/>
      <c r="B60195" s="3"/>
      <c r="J60195" s="3"/>
      <c r="K60195" s="5"/>
      <c r="L60195" s="8"/>
      <c r="N60195" s="5"/>
      <c r="O60195" s="10"/>
      <c r="P60195" s="8"/>
    </row>
    <row r="60196" spans="1:16" s="2" customFormat="1" x14ac:dyDescent="0.15">
      <c r="A60196" s="3"/>
      <c r="B60196" s="3"/>
      <c r="J60196" s="3"/>
      <c r="K60196" s="5"/>
      <c r="L60196" s="8"/>
      <c r="N60196" s="5"/>
      <c r="O60196" s="10"/>
      <c r="P60196" s="8"/>
    </row>
    <row r="60197" spans="1:16" s="2" customFormat="1" x14ac:dyDescent="0.15">
      <c r="A60197" s="3"/>
      <c r="B60197" s="3"/>
      <c r="J60197" s="3"/>
      <c r="K60197" s="5"/>
      <c r="L60197" s="8"/>
      <c r="N60197" s="5"/>
      <c r="O60197" s="10"/>
      <c r="P60197" s="8"/>
    </row>
    <row r="60198" spans="1:16" s="2" customFormat="1" x14ac:dyDescent="0.15">
      <c r="A60198" s="3"/>
      <c r="B60198" s="3"/>
      <c r="J60198" s="3"/>
      <c r="K60198" s="5"/>
      <c r="L60198" s="8"/>
      <c r="N60198" s="5"/>
      <c r="O60198" s="10"/>
      <c r="P60198" s="8"/>
    </row>
    <row r="60199" spans="1:16" s="2" customFormat="1" x14ac:dyDescent="0.15">
      <c r="A60199" s="3"/>
      <c r="B60199" s="3"/>
      <c r="J60199" s="3"/>
      <c r="K60199" s="5"/>
      <c r="L60199" s="8"/>
      <c r="N60199" s="5"/>
      <c r="O60199" s="10"/>
      <c r="P60199" s="8"/>
    </row>
    <row r="60200" spans="1:16" s="2" customFormat="1" x14ac:dyDescent="0.15">
      <c r="A60200" s="3"/>
      <c r="B60200" s="3"/>
      <c r="J60200" s="3"/>
      <c r="K60200" s="5"/>
      <c r="L60200" s="8"/>
      <c r="N60200" s="5"/>
      <c r="O60200" s="10"/>
      <c r="P60200" s="8"/>
    </row>
    <row r="60201" spans="1:16" s="2" customFormat="1" x14ac:dyDescent="0.15">
      <c r="A60201" s="3"/>
      <c r="B60201" s="3"/>
      <c r="J60201" s="3"/>
      <c r="K60201" s="5"/>
      <c r="L60201" s="8"/>
      <c r="N60201" s="5"/>
      <c r="O60201" s="10"/>
      <c r="P60201" s="8"/>
    </row>
    <row r="60202" spans="1:16" s="2" customFormat="1" x14ac:dyDescent="0.15">
      <c r="A60202" s="3"/>
      <c r="B60202" s="3"/>
      <c r="J60202" s="3"/>
      <c r="K60202" s="5"/>
      <c r="L60202" s="8"/>
      <c r="N60202" s="5"/>
      <c r="O60202" s="10"/>
      <c r="P60202" s="8"/>
    </row>
    <row r="60203" spans="1:16" s="2" customFormat="1" x14ac:dyDescent="0.15">
      <c r="A60203" s="3"/>
      <c r="B60203" s="3"/>
      <c r="J60203" s="3"/>
      <c r="K60203" s="5"/>
      <c r="L60203" s="8"/>
      <c r="N60203" s="5"/>
      <c r="O60203" s="10"/>
      <c r="P60203" s="8"/>
    </row>
    <row r="60204" spans="1:16" s="2" customFormat="1" x14ac:dyDescent="0.15">
      <c r="A60204" s="3"/>
      <c r="B60204" s="3"/>
      <c r="J60204" s="3"/>
      <c r="K60204" s="5"/>
      <c r="L60204" s="8"/>
      <c r="N60204" s="5"/>
      <c r="O60204" s="10"/>
      <c r="P60204" s="8"/>
    </row>
    <row r="60205" spans="1:16" s="2" customFormat="1" x14ac:dyDescent="0.15">
      <c r="A60205" s="3"/>
      <c r="B60205" s="3"/>
      <c r="J60205" s="3"/>
      <c r="K60205" s="5"/>
      <c r="L60205" s="8"/>
      <c r="N60205" s="5"/>
      <c r="O60205" s="10"/>
      <c r="P60205" s="8"/>
    </row>
    <row r="60206" spans="1:16" s="2" customFormat="1" x14ac:dyDescent="0.15">
      <c r="A60206" s="3"/>
      <c r="B60206" s="3"/>
      <c r="J60206" s="3"/>
      <c r="K60206" s="5"/>
      <c r="L60206" s="8"/>
      <c r="N60206" s="5"/>
      <c r="O60206" s="10"/>
      <c r="P60206" s="8"/>
    </row>
    <row r="60207" spans="1:16" s="2" customFormat="1" x14ac:dyDescent="0.15">
      <c r="A60207" s="3"/>
      <c r="B60207" s="3"/>
      <c r="J60207" s="3"/>
      <c r="K60207" s="5"/>
      <c r="L60207" s="8"/>
      <c r="N60207" s="5"/>
      <c r="O60207" s="10"/>
      <c r="P60207" s="8"/>
    </row>
    <row r="60208" spans="1:16" s="2" customFormat="1" x14ac:dyDescent="0.15">
      <c r="A60208" s="3"/>
      <c r="B60208" s="3"/>
      <c r="J60208" s="3"/>
      <c r="K60208" s="5"/>
      <c r="L60208" s="8"/>
      <c r="N60208" s="5"/>
      <c r="O60208" s="10"/>
      <c r="P60208" s="8"/>
    </row>
    <row r="60209" spans="1:16" s="2" customFormat="1" x14ac:dyDescent="0.15">
      <c r="A60209" s="3"/>
      <c r="B60209" s="3"/>
      <c r="J60209" s="3"/>
      <c r="K60209" s="5"/>
      <c r="L60209" s="8"/>
      <c r="N60209" s="5"/>
      <c r="O60209" s="10"/>
      <c r="P60209" s="8"/>
    </row>
    <row r="60210" spans="1:16" s="2" customFormat="1" x14ac:dyDescent="0.15">
      <c r="A60210" s="3"/>
      <c r="B60210" s="3"/>
      <c r="J60210" s="3"/>
      <c r="K60210" s="5"/>
      <c r="L60210" s="8"/>
      <c r="N60210" s="5"/>
      <c r="O60210" s="10"/>
      <c r="P60210" s="8"/>
    </row>
    <row r="60211" spans="1:16" s="2" customFormat="1" x14ac:dyDescent="0.15">
      <c r="A60211" s="3"/>
      <c r="B60211" s="3"/>
      <c r="J60211" s="3"/>
      <c r="K60211" s="5"/>
      <c r="L60211" s="8"/>
      <c r="N60211" s="5"/>
      <c r="O60211" s="10"/>
      <c r="P60211" s="8"/>
    </row>
    <row r="60212" spans="1:16" s="2" customFormat="1" x14ac:dyDescent="0.15">
      <c r="A60212" s="3"/>
      <c r="B60212" s="3"/>
      <c r="J60212" s="3"/>
      <c r="K60212" s="5"/>
      <c r="L60212" s="8"/>
      <c r="N60212" s="5"/>
      <c r="O60212" s="10"/>
      <c r="P60212" s="8"/>
    </row>
    <row r="60213" spans="1:16" s="2" customFormat="1" x14ac:dyDescent="0.15">
      <c r="A60213" s="3"/>
      <c r="B60213" s="3"/>
      <c r="J60213" s="3"/>
      <c r="K60213" s="5"/>
      <c r="L60213" s="8"/>
      <c r="N60213" s="5"/>
      <c r="O60213" s="10"/>
      <c r="P60213" s="8"/>
    </row>
    <row r="60214" spans="1:16" s="2" customFormat="1" x14ac:dyDescent="0.15">
      <c r="A60214" s="3"/>
      <c r="B60214" s="3"/>
      <c r="J60214" s="3"/>
      <c r="K60214" s="5"/>
      <c r="L60214" s="8"/>
      <c r="N60214" s="5"/>
      <c r="O60214" s="10"/>
      <c r="P60214" s="8"/>
    </row>
    <row r="60215" spans="1:16" s="2" customFormat="1" x14ac:dyDescent="0.15">
      <c r="A60215" s="3"/>
      <c r="B60215" s="3"/>
      <c r="J60215" s="3"/>
      <c r="K60215" s="5"/>
      <c r="L60215" s="8"/>
      <c r="N60215" s="5"/>
      <c r="O60215" s="10"/>
      <c r="P60215" s="8"/>
    </row>
    <row r="60216" spans="1:16" s="2" customFormat="1" x14ac:dyDescent="0.15">
      <c r="A60216" s="3"/>
      <c r="B60216" s="3"/>
      <c r="J60216" s="3"/>
      <c r="K60216" s="5"/>
      <c r="L60216" s="8"/>
      <c r="N60216" s="5"/>
      <c r="O60216" s="10"/>
      <c r="P60216" s="8"/>
    </row>
    <row r="60217" spans="1:16" s="2" customFormat="1" x14ac:dyDescent="0.15">
      <c r="A60217" s="3"/>
      <c r="B60217" s="3"/>
      <c r="J60217" s="3"/>
      <c r="K60217" s="5"/>
      <c r="L60217" s="8"/>
      <c r="N60217" s="5"/>
      <c r="O60217" s="10"/>
      <c r="P60217" s="8"/>
    </row>
    <row r="60218" spans="1:16" s="2" customFormat="1" x14ac:dyDescent="0.15">
      <c r="A60218" s="3"/>
      <c r="B60218" s="3"/>
      <c r="J60218" s="3"/>
      <c r="K60218" s="5"/>
      <c r="L60218" s="8"/>
      <c r="N60218" s="5"/>
      <c r="O60218" s="10"/>
      <c r="P60218" s="8"/>
    </row>
    <row r="60219" spans="1:16" s="2" customFormat="1" x14ac:dyDescent="0.15">
      <c r="A60219" s="3"/>
      <c r="B60219" s="3"/>
      <c r="J60219" s="3"/>
      <c r="K60219" s="5"/>
      <c r="L60219" s="8"/>
      <c r="N60219" s="5"/>
      <c r="O60219" s="10"/>
      <c r="P60219" s="8"/>
    </row>
    <row r="60220" spans="1:16" s="2" customFormat="1" x14ac:dyDescent="0.15">
      <c r="A60220" s="3"/>
      <c r="B60220" s="3"/>
      <c r="J60220" s="3"/>
      <c r="K60220" s="5"/>
      <c r="L60220" s="8"/>
      <c r="N60220" s="5"/>
      <c r="O60220" s="10"/>
      <c r="P60220" s="8"/>
    </row>
    <row r="60221" spans="1:16" s="2" customFormat="1" x14ac:dyDescent="0.15">
      <c r="A60221" s="3"/>
      <c r="B60221" s="3"/>
      <c r="J60221" s="3"/>
      <c r="K60221" s="5"/>
      <c r="L60221" s="8"/>
      <c r="N60221" s="5"/>
      <c r="O60221" s="10"/>
      <c r="P60221" s="8"/>
    </row>
    <row r="60222" spans="1:16" s="2" customFormat="1" x14ac:dyDescent="0.15">
      <c r="A60222" s="3"/>
      <c r="B60222" s="3"/>
      <c r="J60222" s="3"/>
      <c r="K60222" s="5"/>
      <c r="L60222" s="8"/>
      <c r="N60222" s="5"/>
      <c r="O60222" s="10"/>
      <c r="P60222" s="8"/>
    </row>
    <row r="60223" spans="1:16" s="2" customFormat="1" x14ac:dyDescent="0.15">
      <c r="A60223" s="3"/>
      <c r="B60223" s="3"/>
      <c r="J60223" s="3"/>
      <c r="K60223" s="5"/>
      <c r="L60223" s="8"/>
      <c r="N60223" s="5"/>
      <c r="O60223" s="10"/>
      <c r="P60223" s="8"/>
    </row>
    <row r="60224" spans="1:16" s="2" customFormat="1" x14ac:dyDescent="0.15">
      <c r="A60224" s="3"/>
      <c r="B60224" s="3"/>
      <c r="J60224" s="3"/>
      <c r="K60224" s="5"/>
      <c r="L60224" s="8"/>
      <c r="N60224" s="5"/>
      <c r="O60224" s="10"/>
      <c r="P60224" s="8"/>
    </row>
    <row r="60225" spans="1:16" s="2" customFormat="1" x14ac:dyDescent="0.15">
      <c r="A60225" s="3"/>
      <c r="B60225" s="3"/>
      <c r="J60225" s="3"/>
      <c r="K60225" s="5"/>
      <c r="L60225" s="8"/>
      <c r="N60225" s="5"/>
      <c r="O60225" s="10"/>
      <c r="P60225" s="8"/>
    </row>
    <row r="60226" spans="1:16" s="2" customFormat="1" x14ac:dyDescent="0.15">
      <c r="A60226" s="3"/>
      <c r="B60226" s="3"/>
      <c r="J60226" s="3"/>
      <c r="K60226" s="5"/>
      <c r="L60226" s="8"/>
      <c r="N60226" s="5"/>
      <c r="O60226" s="10"/>
      <c r="P60226" s="8"/>
    </row>
    <row r="60227" spans="1:16" s="2" customFormat="1" x14ac:dyDescent="0.15">
      <c r="A60227" s="3"/>
      <c r="B60227" s="3"/>
      <c r="J60227" s="3"/>
      <c r="K60227" s="5"/>
      <c r="L60227" s="8"/>
      <c r="N60227" s="5"/>
      <c r="O60227" s="10"/>
      <c r="P60227" s="8"/>
    </row>
    <row r="60228" spans="1:16" s="2" customFormat="1" x14ac:dyDescent="0.15">
      <c r="A60228" s="3"/>
      <c r="B60228" s="3"/>
      <c r="J60228" s="3"/>
      <c r="K60228" s="5"/>
      <c r="L60228" s="8"/>
      <c r="N60228" s="5"/>
      <c r="O60228" s="10"/>
      <c r="P60228" s="8"/>
    </row>
    <row r="60229" spans="1:16" s="2" customFormat="1" x14ac:dyDescent="0.15">
      <c r="A60229" s="3"/>
      <c r="B60229" s="3"/>
      <c r="J60229" s="3"/>
      <c r="K60229" s="5"/>
      <c r="L60229" s="8"/>
      <c r="N60229" s="5"/>
      <c r="O60229" s="10"/>
      <c r="P60229" s="8"/>
    </row>
    <row r="60230" spans="1:16" s="2" customFormat="1" x14ac:dyDescent="0.15">
      <c r="A60230" s="3"/>
      <c r="B60230" s="3"/>
      <c r="J60230" s="3"/>
      <c r="K60230" s="5"/>
      <c r="L60230" s="8"/>
      <c r="N60230" s="5"/>
      <c r="O60230" s="10"/>
      <c r="P60230" s="8"/>
    </row>
    <row r="60231" spans="1:16" s="2" customFormat="1" x14ac:dyDescent="0.15">
      <c r="A60231" s="3"/>
      <c r="B60231" s="3"/>
      <c r="J60231" s="3"/>
      <c r="K60231" s="5"/>
      <c r="L60231" s="8"/>
      <c r="N60231" s="5"/>
      <c r="O60231" s="10"/>
      <c r="P60231" s="8"/>
    </row>
    <row r="60232" spans="1:16" s="2" customFormat="1" x14ac:dyDescent="0.15">
      <c r="A60232" s="3"/>
      <c r="B60232" s="3"/>
      <c r="J60232" s="3"/>
      <c r="K60232" s="5"/>
      <c r="L60232" s="8"/>
      <c r="N60232" s="5"/>
      <c r="O60232" s="10"/>
      <c r="P60232" s="8"/>
    </row>
    <row r="60233" spans="1:16" s="2" customFormat="1" x14ac:dyDescent="0.15">
      <c r="A60233" s="3"/>
      <c r="B60233" s="3"/>
      <c r="J60233" s="3"/>
      <c r="K60233" s="5"/>
      <c r="L60233" s="8"/>
      <c r="N60233" s="5"/>
      <c r="O60233" s="10"/>
      <c r="P60233" s="8"/>
    </row>
    <row r="60234" spans="1:16" s="2" customFormat="1" x14ac:dyDescent="0.15">
      <c r="A60234" s="3"/>
      <c r="B60234" s="3"/>
      <c r="J60234" s="3"/>
      <c r="K60234" s="5"/>
      <c r="L60234" s="8"/>
      <c r="N60234" s="5"/>
      <c r="O60234" s="10"/>
      <c r="P60234" s="8"/>
    </row>
    <row r="60235" spans="1:16" s="2" customFormat="1" x14ac:dyDescent="0.15">
      <c r="A60235" s="3"/>
      <c r="B60235" s="3"/>
      <c r="J60235" s="3"/>
      <c r="K60235" s="5"/>
      <c r="L60235" s="8"/>
      <c r="N60235" s="5"/>
      <c r="O60235" s="10"/>
      <c r="P60235" s="8"/>
    </row>
    <row r="60236" spans="1:16" s="2" customFormat="1" x14ac:dyDescent="0.15">
      <c r="A60236" s="3"/>
      <c r="B60236" s="3"/>
      <c r="J60236" s="3"/>
      <c r="K60236" s="5"/>
      <c r="L60236" s="8"/>
      <c r="N60236" s="5"/>
      <c r="O60236" s="10"/>
      <c r="P60236" s="8"/>
    </row>
    <row r="60237" spans="1:16" s="2" customFormat="1" x14ac:dyDescent="0.15">
      <c r="A60237" s="3"/>
      <c r="B60237" s="3"/>
      <c r="J60237" s="3"/>
      <c r="K60237" s="5"/>
      <c r="L60237" s="8"/>
      <c r="N60237" s="5"/>
      <c r="O60237" s="10"/>
      <c r="P60237" s="8"/>
    </row>
    <row r="60238" spans="1:16" s="2" customFormat="1" x14ac:dyDescent="0.15">
      <c r="A60238" s="3"/>
      <c r="B60238" s="3"/>
      <c r="J60238" s="3"/>
      <c r="K60238" s="5"/>
      <c r="L60238" s="8"/>
      <c r="N60238" s="5"/>
      <c r="O60238" s="10"/>
      <c r="P60238" s="8"/>
    </row>
    <row r="60239" spans="1:16" s="2" customFormat="1" x14ac:dyDescent="0.15">
      <c r="A60239" s="3"/>
      <c r="B60239" s="3"/>
      <c r="J60239" s="3"/>
      <c r="K60239" s="5"/>
      <c r="L60239" s="8"/>
      <c r="N60239" s="5"/>
      <c r="O60239" s="10"/>
      <c r="P60239" s="8"/>
    </row>
    <row r="60240" spans="1:16" s="2" customFormat="1" x14ac:dyDescent="0.15">
      <c r="A60240" s="3"/>
      <c r="B60240" s="3"/>
      <c r="J60240" s="3"/>
      <c r="K60240" s="5"/>
      <c r="L60240" s="8"/>
      <c r="N60240" s="5"/>
      <c r="O60240" s="10"/>
      <c r="P60240" s="8"/>
    </row>
    <row r="60241" spans="1:16" s="2" customFormat="1" x14ac:dyDescent="0.15">
      <c r="A60241" s="3"/>
      <c r="B60241" s="3"/>
      <c r="J60241" s="3"/>
      <c r="K60241" s="5"/>
      <c r="L60241" s="8"/>
      <c r="N60241" s="5"/>
      <c r="O60241" s="10"/>
      <c r="P60241" s="8"/>
    </row>
    <row r="60242" spans="1:16" s="2" customFormat="1" x14ac:dyDescent="0.15">
      <c r="A60242" s="3"/>
      <c r="B60242" s="3"/>
      <c r="J60242" s="3"/>
      <c r="K60242" s="5"/>
      <c r="L60242" s="8"/>
      <c r="N60242" s="5"/>
      <c r="O60242" s="10"/>
      <c r="P60242" s="8"/>
    </row>
    <row r="60243" spans="1:16" s="2" customFormat="1" x14ac:dyDescent="0.15">
      <c r="A60243" s="3"/>
      <c r="B60243" s="3"/>
      <c r="J60243" s="3"/>
      <c r="K60243" s="5"/>
      <c r="L60243" s="8"/>
      <c r="N60243" s="5"/>
      <c r="O60243" s="10"/>
      <c r="P60243" s="8"/>
    </row>
    <row r="60244" spans="1:16" s="2" customFormat="1" x14ac:dyDescent="0.15">
      <c r="A60244" s="3"/>
      <c r="B60244" s="3"/>
      <c r="J60244" s="3"/>
      <c r="K60244" s="5"/>
      <c r="L60244" s="8"/>
      <c r="N60244" s="5"/>
      <c r="O60244" s="10"/>
      <c r="P60244" s="8"/>
    </row>
    <row r="60245" spans="1:16" s="2" customFormat="1" x14ac:dyDescent="0.15">
      <c r="A60245" s="3"/>
      <c r="B60245" s="3"/>
      <c r="J60245" s="3"/>
      <c r="K60245" s="5"/>
      <c r="L60245" s="8"/>
      <c r="N60245" s="5"/>
      <c r="O60245" s="10"/>
      <c r="P60245" s="8"/>
    </row>
    <row r="60246" spans="1:16" s="2" customFormat="1" x14ac:dyDescent="0.15">
      <c r="A60246" s="3"/>
      <c r="B60246" s="3"/>
      <c r="J60246" s="3"/>
      <c r="K60246" s="5"/>
      <c r="L60246" s="8"/>
      <c r="N60246" s="5"/>
      <c r="O60246" s="10"/>
      <c r="P60246" s="8"/>
    </row>
    <row r="60247" spans="1:16" s="2" customFormat="1" x14ac:dyDescent="0.15">
      <c r="A60247" s="3"/>
      <c r="B60247" s="3"/>
      <c r="J60247" s="3"/>
      <c r="K60247" s="5"/>
      <c r="L60247" s="8"/>
      <c r="N60247" s="5"/>
      <c r="O60247" s="10"/>
      <c r="P60247" s="8"/>
    </row>
    <row r="60248" spans="1:16" s="2" customFormat="1" x14ac:dyDescent="0.15">
      <c r="A60248" s="3"/>
      <c r="B60248" s="3"/>
      <c r="J60248" s="3"/>
      <c r="K60248" s="5"/>
      <c r="L60248" s="8"/>
      <c r="N60248" s="5"/>
      <c r="O60248" s="10"/>
      <c r="P60248" s="8"/>
    </row>
    <row r="60249" spans="1:16" s="2" customFormat="1" x14ac:dyDescent="0.15">
      <c r="A60249" s="3"/>
      <c r="B60249" s="3"/>
      <c r="J60249" s="3"/>
      <c r="K60249" s="5"/>
      <c r="L60249" s="8"/>
      <c r="N60249" s="5"/>
      <c r="O60249" s="10"/>
      <c r="P60249" s="8"/>
    </row>
    <row r="60250" spans="1:16" s="2" customFormat="1" x14ac:dyDescent="0.15">
      <c r="A60250" s="3"/>
      <c r="B60250" s="3"/>
      <c r="J60250" s="3"/>
      <c r="K60250" s="5"/>
      <c r="L60250" s="8"/>
      <c r="N60250" s="5"/>
      <c r="O60250" s="10"/>
      <c r="P60250" s="8"/>
    </row>
    <row r="60251" spans="1:16" s="2" customFormat="1" x14ac:dyDescent="0.15">
      <c r="A60251" s="3"/>
      <c r="B60251" s="3"/>
      <c r="J60251" s="3"/>
      <c r="K60251" s="5"/>
      <c r="L60251" s="8"/>
      <c r="N60251" s="5"/>
      <c r="O60251" s="10"/>
      <c r="P60251" s="8"/>
    </row>
    <row r="60252" spans="1:16" s="2" customFormat="1" x14ac:dyDescent="0.15">
      <c r="A60252" s="3"/>
      <c r="B60252" s="3"/>
      <c r="J60252" s="3"/>
      <c r="K60252" s="5"/>
      <c r="L60252" s="8"/>
      <c r="N60252" s="5"/>
      <c r="O60252" s="10"/>
      <c r="P60252" s="8"/>
    </row>
    <row r="60253" spans="1:16" s="2" customFormat="1" x14ac:dyDescent="0.15">
      <c r="A60253" s="3"/>
      <c r="B60253" s="3"/>
      <c r="J60253" s="3"/>
      <c r="K60253" s="5"/>
      <c r="L60253" s="8"/>
      <c r="N60253" s="5"/>
      <c r="O60253" s="10"/>
      <c r="P60253" s="8"/>
    </row>
    <row r="60254" spans="1:16" s="2" customFormat="1" x14ac:dyDescent="0.15">
      <c r="A60254" s="3"/>
      <c r="B60254" s="3"/>
      <c r="J60254" s="3"/>
      <c r="K60254" s="5"/>
      <c r="L60254" s="8"/>
      <c r="N60254" s="5"/>
      <c r="O60254" s="10"/>
      <c r="P60254" s="8"/>
    </row>
    <row r="60255" spans="1:16" s="2" customFormat="1" x14ac:dyDescent="0.15">
      <c r="A60255" s="3"/>
      <c r="B60255" s="3"/>
      <c r="J60255" s="3"/>
      <c r="K60255" s="5"/>
      <c r="L60255" s="8"/>
      <c r="N60255" s="5"/>
      <c r="O60255" s="10"/>
      <c r="P60255" s="8"/>
    </row>
    <row r="60256" spans="1:16" s="2" customFormat="1" x14ac:dyDescent="0.15">
      <c r="A60256" s="3"/>
      <c r="B60256" s="3"/>
      <c r="J60256" s="3"/>
      <c r="K60256" s="5"/>
      <c r="L60256" s="8"/>
      <c r="N60256" s="5"/>
      <c r="O60256" s="10"/>
      <c r="P60256" s="8"/>
    </row>
    <row r="60257" spans="1:16" s="2" customFormat="1" x14ac:dyDescent="0.15">
      <c r="A60257" s="3"/>
      <c r="B60257" s="3"/>
      <c r="J60257" s="3"/>
      <c r="K60257" s="5"/>
      <c r="L60257" s="8"/>
      <c r="N60257" s="5"/>
      <c r="O60257" s="10"/>
      <c r="P60257" s="8"/>
    </row>
    <row r="60258" spans="1:16" s="2" customFormat="1" x14ac:dyDescent="0.15">
      <c r="A60258" s="3"/>
      <c r="B60258" s="3"/>
      <c r="J60258" s="3"/>
      <c r="K60258" s="5"/>
      <c r="L60258" s="8"/>
      <c r="N60258" s="5"/>
      <c r="O60258" s="10"/>
      <c r="P60258" s="8"/>
    </row>
    <row r="60259" spans="1:16" s="2" customFormat="1" x14ac:dyDescent="0.15">
      <c r="A60259" s="3"/>
      <c r="B60259" s="3"/>
      <c r="J60259" s="3"/>
      <c r="K60259" s="5"/>
      <c r="L60259" s="8"/>
      <c r="N60259" s="5"/>
      <c r="O60259" s="10"/>
      <c r="P60259" s="8"/>
    </row>
    <row r="60260" spans="1:16" s="2" customFormat="1" x14ac:dyDescent="0.15">
      <c r="A60260" s="3"/>
      <c r="B60260" s="3"/>
      <c r="J60260" s="3"/>
      <c r="K60260" s="5"/>
      <c r="L60260" s="8"/>
      <c r="N60260" s="5"/>
      <c r="O60260" s="10"/>
      <c r="P60260" s="8"/>
    </row>
    <row r="60261" spans="1:16" s="2" customFormat="1" x14ac:dyDescent="0.15">
      <c r="A60261" s="3"/>
      <c r="B60261" s="3"/>
      <c r="J60261" s="3"/>
      <c r="K60261" s="5"/>
      <c r="L60261" s="8"/>
      <c r="N60261" s="5"/>
      <c r="O60261" s="10"/>
      <c r="P60261" s="8"/>
    </row>
    <row r="60262" spans="1:16" s="2" customFormat="1" x14ac:dyDescent="0.15">
      <c r="A60262" s="3"/>
      <c r="B60262" s="3"/>
      <c r="J60262" s="3"/>
      <c r="K60262" s="5"/>
      <c r="L60262" s="8"/>
      <c r="N60262" s="5"/>
      <c r="O60262" s="10"/>
      <c r="P60262" s="8"/>
    </row>
    <row r="60263" spans="1:16" s="2" customFormat="1" x14ac:dyDescent="0.15">
      <c r="A60263" s="3"/>
      <c r="B60263" s="3"/>
      <c r="J60263" s="3"/>
      <c r="K60263" s="5"/>
      <c r="L60263" s="8"/>
      <c r="N60263" s="5"/>
      <c r="O60263" s="10"/>
      <c r="P60263" s="8"/>
    </row>
    <row r="60264" spans="1:16" s="2" customFormat="1" x14ac:dyDescent="0.15">
      <c r="A60264" s="3"/>
      <c r="B60264" s="3"/>
      <c r="J60264" s="3"/>
      <c r="K60264" s="5"/>
      <c r="L60264" s="8"/>
      <c r="N60264" s="5"/>
      <c r="O60264" s="10"/>
      <c r="P60264" s="8"/>
    </row>
    <row r="60265" spans="1:16" s="2" customFormat="1" x14ac:dyDescent="0.15">
      <c r="A60265" s="3"/>
      <c r="B60265" s="3"/>
      <c r="J60265" s="3"/>
      <c r="K60265" s="5"/>
      <c r="L60265" s="8"/>
      <c r="N60265" s="5"/>
      <c r="O60265" s="10"/>
      <c r="P60265" s="8"/>
    </row>
    <row r="60266" spans="1:16" s="2" customFormat="1" x14ac:dyDescent="0.15">
      <c r="A60266" s="3"/>
      <c r="B60266" s="3"/>
      <c r="J60266" s="3"/>
      <c r="K60266" s="5"/>
      <c r="L60266" s="8"/>
      <c r="N60266" s="5"/>
      <c r="O60266" s="10"/>
      <c r="P60266" s="8"/>
    </row>
    <row r="60267" spans="1:16" s="2" customFormat="1" x14ac:dyDescent="0.15">
      <c r="A60267" s="3"/>
      <c r="B60267" s="3"/>
      <c r="J60267" s="3"/>
      <c r="K60267" s="5"/>
      <c r="L60267" s="8"/>
      <c r="N60267" s="5"/>
      <c r="O60267" s="10"/>
      <c r="P60267" s="8"/>
    </row>
    <row r="60268" spans="1:16" s="2" customFormat="1" x14ac:dyDescent="0.15">
      <c r="A60268" s="3"/>
      <c r="B60268" s="3"/>
      <c r="J60268" s="3"/>
      <c r="K60268" s="5"/>
      <c r="L60268" s="8"/>
      <c r="N60268" s="5"/>
      <c r="O60268" s="10"/>
      <c r="P60268" s="8"/>
    </row>
    <row r="60269" spans="1:16" s="2" customFormat="1" x14ac:dyDescent="0.15">
      <c r="A60269" s="3"/>
      <c r="B60269" s="3"/>
      <c r="J60269" s="3"/>
      <c r="K60269" s="5"/>
      <c r="L60269" s="8"/>
      <c r="N60269" s="5"/>
      <c r="O60269" s="10"/>
      <c r="P60269" s="8"/>
    </row>
    <row r="60270" spans="1:16" s="2" customFormat="1" x14ac:dyDescent="0.15">
      <c r="A60270" s="3"/>
      <c r="B60270" s="3"/>
      <c r="J60270" s="3"/>
      <c r="K60270" s="5"/>
      <c r="L60270" s="8"/>
      <c r="N60270" s="5"/>
      <c r="O60270" s="10"/>
      <c r="P60270" s="8"/>
    </row>
    <row r="60271" spans="1:16" s="2" customFormat="1" x14ac:dyDescent="0.15">
      <c r="A60271" s="3"/>
      <c r="B60271" s="3"/>
      <c r="J60271" s="3"/>
      <c r="K60271" s="5"/>
      <c r="L60271" s="8"/>
      <c r="N60271" s="5"/>
      <c r="O60271" s="10"/>
      <c r="P60271" s="8"/>
    </row>
    <row r="60272" spans="1:16" s="2" customFormat="1" x14ac:dyDescent="0.15">
      <c r="A60272" s="3"/>
      <c r="B60272" s="3"/>
      <c r="J60272" s="3"/>
      <c r="K60272" s="5"/>
      <c r="L60272" s="8"/>
      <c r="N60272" s="5"/>
      <c r="O60272" s="10"/>
      <c r="P60272" s="8"/>
    </row>
    <row r="60273" spans="1:16" s="2" customFormat="1" x14ac:dyDescent="0.15">
      <c r="A60273" s="3"/>
      <c r="B60273" s="3"/>
      <c r="J60273" s="3"/>
      <c r="K60273" s="5"/>
      <c r="L60273" s="8"/>
      <c r="N60273" s="5"/>
      <c r="O60273" s="10"/>
      <c r="P60273" s="8"/>
    </row>
    <row r="60274" spans="1:16" s="2" customFormat="1" x14ac:dyDescent="0.15">
      <c r="A60274" s="3"/>
      <c r="B60274" s="3"/>
      <c r="J60274" s="3"/>
      <c r="K60274" s="5"/>
      <c r="L60274" s="8"/>
      <c r="N60274" s="5"/>
      <c r="O60274" s="10"/>
      <c r="P60274" s="8"/>
    </row>
    <row r="60275" spans="1:16" s="2" customFormat="1" x14ac:dyDescent="0.15">
      <c r="A60275" s="3"/>
      <c r="B60275" s="3"/>
      <c r="J60275" s="3"/>
      <c r="K60275" s="5"/>
      <c r="L60275" s="8"/>
      <c r="N60275" s="5"/>
      <c r="O60275" s="10"/>
      <c r="P60275" s="8"/>
    </row>
    <row r="60276" spans="1:16" s="2" customFormat="1" x14ac:dyDescent="0.15">
      <c r="A60276" s="3"/>
      <c r="B60276" s="3"/>
      <c r="J60276" s="3"/>
      <c r="K60276" s="5"/>
      <c r="L60276" s="8"/>
      <c r="N60276" s="5"/>
      <c r="O60276" s="10"/>
      <c r="P60276" s="8"/>
    </row>
    <row r="60277" spans="1:16" s="2" customFormat="1" x14ac:dyDescent="0.15">
      <c r="A60277" s="3"/>
      <c r="B60277" s="3"/>
      <c r="J60277" s="3"/>
      <c r="K60277" s="5"/>
      <c r="L60277" s="8"/>
      <c r="N60277" s="5"/>
      <c r="O60277" s="10"/>
      <c r="P60277" s="8"/>
    </row>
    <row r="60278" spans="1:16" s="2" customFormat="1" x14ac:dyDescent="0.15">
      <c r="A60278" s="3"/>
      <c r="B60278" s="3"/>
      <c r="J60278" s="3"/>
      <c r="K60278" s="5"/>
      <c r="L60278" s="8"/>
      <c r="N60278" s="5"/>
      <c r="O60278" s="10"/>
      <c r="P60278" s="8"/>
    </row>
    <row r="60279" spans="1:16" s="2" customFormat="1" x14ac:dyDescent="0.15">
      <c r="A60279" s="3"/>
      <c r="B60279" s="3"/>
      <c r="J60279" s="3"/>
      <c r="K60279" s="5"/>
      <c r="L60279" s="8"/>
      <c r="N60279" s="5"/>
      <c r="O60279" s="10"/>
      <c r="P60279" s="8"/>
    </row>
    <row r="60280" spans="1:16" s="2" customFormat="1" x14ac:dyDescent="0.15">
      <c r="A60280" s="3"/>
      <c r="B60280" s="3"/>
      <c r="J60280" s="3"/>
      <c r="K60280" s="5"/>
      <c r="L60280" s="8"/>
      <c r="N60280" s="5"/>
      <c r="O60280" s="10"/>
      <c r="P60280" s="8"/>
    </row>
    <row r="60281" spans="1:16" s="2" customFormat="1" x14ac:dyDescent="0.15">
      <c r="A60281" s="3"/>
      <c r="B60281" s="3"/>
      <c r="J60281" s="3"/>
      <c r="K60281" s="5"/>
      <c r="L60281" s="8"/>
      <c r="N60281" s="5"/>
      <c r="O60281" s="10"/>
      <c r="P60281" s="8"/>
    </row>
    <row r="60282" spans="1:16" s="2" customFormat="1" x14ac:dyDescent="0.15">
      <c r="A60282" s="3"/>
      <c r="B60282" s="3"/>
      <c r="J60282" s="3"/>
      <c r="K60282" s="5"/>
      <c r="L60282" s="8"/>
      <c r="N60282" s="5"/>
      <c r="O60282" s="10"/>
      <c r="P60282" s="8"/>
    </row>
    <row r="60283" spans="1:16" s="2" customFormat="1" x14ac:dyDescent="0.15">
      <c r="A60283" s="3"/>
      <c r="B60283" s="3"/>
      <c r="J60283" s="3"/>
      <c r="K60283" s="5"/>
      <c r="L60283" s="8"/>
      <c r="N60283" s="5"/>
      <c r="O60283" s="10"/>
      <c r="P60283" s="8"/>
    </row>
    <row r="60284" spans="1:16" s="2" customFormat="1" x14ac:dyDescent="0.15">
      <c r="A60284" s="3"/>
      <c r="B60284" s="3"/>
      <c r="J60284" s="3"/>
      <c r="K60284" s="5"/>
      <c r="L60284" s="8"/>
      <c r="N60284" s="5"/>
      <c r="O60284" s="10"/>
      <c r="P60284" s="8"/>
    </row>
    <row r="60285" spans="1:16" s="2" customFormat="1" x14ac:dyDescent="0.15">
      <c r="A60285" s="3"/>
      <c r="B60285" s="3"/>
      <c r="J60285" s="3"/>
      <c r="K60285" s="5"/>
      <c r="L60285" s="8"/>
      <c r="N60285" s="5"/>
      <c r="O60285" s="10"/>
      <c r="P60285" s="8"/>
    </row>
    <row r="60286" spans="1:16" s="2" customFormat="1" x14ac:dyDescent="0.15">
      <c r="A60286" s="3"/>
      <c r="B60286" s="3"/>
      <c r="J60286" s="3"/>
      <c r="K60286" s="5"/>
      <c r="L60286" s="8"/>
      <c r="N60286" s="5"/>
      <c r="O60286" s="10"/>
      <c r="P60286" s="8"/>
    </row>
    <row r="60287" spans="1:16" s="2" customFormat="1" x14ac:dyDescent="0.15">
      <c r="A60287" s="3"/>
      <c r="B60287" s="3"/>
      <c r="J60287" s="3"/>
      <c r="K60287" s="5"/>
      <c r="L60287" s="8"/>
      <c r="N60287" s="5"/>
      <c r="O60287" s="10"/>
      <c r="P60287" s="8"/>
    </row>
    <row r="60288" spans="1:16" s="2" customFormat="1" x14ac:dyDescent="0.15">
      <c r="A60288" s="3"/>
      <c r="B60288" s="3"/>
      <c r="J60288" s="3"/>
      <c r="K60288" s="5"/>
      <c r="L60288" s="8"/>
      <c r="N60288" s="5"/>
      <c r="O60288" s="10"/>
      <c r="P60288" s="8"/>
    </row>
    <row r="60289" spans="1:16" s="2" customFormat="1" x14ac:dyDescent="0.15">
      <c r="A60289" s="3"/>
      <c r="B60289" s="3"/>
      <c r="J60289" s="3"/>
      <c r="K60289" s="5"/>
      <c r="L60289" s="8"/>
      <c r="N60289" s="5"/>
      <c r="O60289" s="10"/>
      <c r="P60289" s="8"/>
    </row>
    <row r="60290" spans="1:16" s="2" customFormat="1" x14ac:dyDescent="0.15">
      <c r="A60290" s="3"/>
      <c r="B60290" s="3"/>
      <c r="J60290" s="3"/>
      <c r="K60290" s="5"/>
      <c r="L60290" s="8"/>
      <c r="N60290" s="5"/>
      <c r="O60290" s="10"/>
      <c r="P60290" s="8"/>
    </row>
    <row r="60291" spans="1:16" s="2" customFormat="1" x14ac:dyDescent="0.15">
      <c r="A60291" s="3"/>
      <c r="B60291" s="3"/>
      <c r="J60291" s="3"/>
      <c r="K60291" s="5"/>
      <c r="L60291" s="8"/>
      <c r="N60291" s="5"/>
      <c r="O60291" s="10"/>
      <c r="P60291" s="8"/>
    </row>
    <row r="60292" spans="1:16" s="2" customFormat="1" x14ac:dyDescent="0.15">
      <c r="A60292" s="3"/>
      <c r="B60292" s="3"/>
      <c r="J60292" s="3"/>
      <c r="K60292" s="5"/>
      <c r="L60292" s="8"/>
      <c r="N60292" s="5"/>
      <c r="O60292" s="10"/>
      <c r="P60292" s="8"/>
    </row>
    <row r="60293" spans="1:16" s="2" customFormat="1" x14ac:dyDescent="0.15">
      <c r="A60293" s="3"/>
      <c r="B60293" s="3"/>
      <c r="J60293" s="3"/>
      <c r="K60293" s="5"/>
      <c r="L60293" s="8"/>
      <c r="N60293" s="5"/>
      <c r="O60293" s="10"/>
      <c r="P60293" s="8"/>
    </row>
    <row r="60294" spans="1:16" s="2" customFormat="1" x14ac:dyDescent="0.15">
      <c r="A60294" s="3"/>
      <c r="B60294" s="3"/>
      <c r="J60294" s="3"/>
      <c r="K60294" s="5"/>
      <c r="L60294" s="8"/>
      <c r="N60294" s="5"/>
      <c r="O60294" s="10"/>
      <c r="P60294" s="8"/>
    </row>
    <row r="60295" spans="1:16" s="2" customFormat="1" x14ac:dyDescent="0.15">
      <c r="A60295" s="3"/>
      <c r="B60295" s="3"/>
      <c r="J60295" s="3"/>
      <c r="K60295" s="5"/>
      <c r="L60295" s="8"/>
      <c r="N60295" s="5"/>
      <c r="O60295" s="10"/>
      <c r="P60295" s="8"/>
    </row>
    <row r="60296" spans="1:16" s="2" customFormat="1" x14ac:dyDescent="0.15">
      <c r="A60296" s="3"/>
      <c r="B60296" s="3"/>
      <c r="J60296" s="3"/>
      <c r="K60296" s="5"/>
      <c r="L60296" s="8"/>
      <c r="N60296" s="5"/>
      <c r="O60296" s="10"/>
      <c r="P60296" s="8"/>
    </row>
    <row r="60297" spans="1:16" s="2" customFormat="1" x14ac:dyDescent="0.15">
      <c r="A60297" s="3"/>
      <c r="B60297" s="3"/>
      <c r="J60297" s="3"/>
      <c r="K60297" s="5"/>
      <c r="L60297" s="8"/>
      <c r="N60297" s="5"/>
      <c r="O60297" s="10"/>
      <c r="P60297" s="8"/>
    </row>
    <row r="60298" spans="1:16" s="2" customFormat="1" x14ac:dyDescent="0.15">
      <c r="A60298" s="3"/>
      <c r="B60298" s="3"/>
      <c r="J60298" s="3"/>
      <c r="K60298" s="5"/>
      <c r="L60298" s="8"/>
      <c r="N60298" s="5"/>
      <c r="O60298" s="10"/>
      <c r="P60298" s="8"/>
    </row>
    <row r="60299" spans="1:16" s="2" customFormat="1" x14ac:dyDescent="0.15">
      <c r="A60299" s="3"/>
      <c r="B60299" s="3"/>
      <c r="J60299" s="3"/>
      <c r="K60299" s="5"/>
      <c r="L60299" s="8"/>
      <c r="N60299" s="5"/>
      <c r="O60299" s="10"/>
      <c r="P60299" s="8"/>
    </row>
    <row r="60300" spans="1:16" s="2" customFormat="1" x14ac:dyDescent="0.15">
      <c r="A60300" s="3"/>
      <c r="B60300" s="3"/>
      <c r="J60300" s="3"/>
      <c r="K60300" s="5"/>
      <c r="L60300" s="8"/>
      <c r="N60300" s="5"/>
      <c r="O60300" s="10"/>
      <c r="P60300" s="8"/>
    </row>
    <row r="60301" spans="1:16" s="2" customFormat="1" x14ac:dyDescent="0.15">
      <c r="A60301" s="3"/>
      <c r="B60301" s="3"/>
      <c r="J60301" s="3"/>
      <c r="K60301" s="5"/>
      <c r="L60301" s="8"/>
      <c r="N60301" s="5"/>
      <c r="O60301" s="10"/>
      <c r="P60301" s="8"/>
    </row>
    <row r="60302" spans="1:16" s="2" customFormat="1" x14ac:dyDescent="0.15">
      <c r="A60302" s="3"/>
      <c r="B60302" s="3"/>
      <c r="J60302" s="3"/>
      <c r="K60302" s="5"/>
      <c r="L60302" s="8"/>
      <c r="N60302" s="5"/>
      <c r="O60302" s="10"/>
      <c r="P60302" s="8"/>
    </row>
    <row r="60303" spans="1:16" s="2" customFormat="1" x14ac:dyDescent="0.15">
      <c r="A60303" s="3"/>
      <c r="B60303" s="3"/>
      <c r="J60303" s="3"/>
      <c r="K60303" s="5"/>
      <c r="L60303" s="8"/>
      <c r="N60303" s="5"/>
      <c r="O60303" s="10"/>
      <c r="P60303" s="8"/>
    </row>
    <row r="60304" spans="1:16" s="2" customFormat="1" x14ac:dyDescent="0.15">
      <c r="A60304" s="3"/>
      <c r="B60304" s="3"/>
      <c r="J60304" s="3"/>
      <c r="K60304" s="5"/>
      <c r="L60304" s="8"/>
      <c r="N60304" s="5"/>
      <c r="O60304" s="10"/>
      <c r="P60304" s="8"/>
    </row>
    <row r="60305" spans="1:16" s="2" customFormat="1" x14ac:dyDescent="0.15">
      <c r="A60305" s="3"/>
      <c r="B60305" s="3"/>
      <c r="J60305" s="3"/>
      <c r="K60305" s="5"/>
      <c r="L60305" s="8"/>
      <c r="N60305" s="5"/>
      <c r="O60305" s="10"/>
      <c r="P60305" s="8"/>
    </row>
    <row r="60306" spans="1:16" s="2" customFormat="1" x14ac:dyDescent="0.15">
      <c r="A60306" s="3"/>
      <c r="B60306" s="3"/>
      <c r="J60306" s="3"/>
      <c r="K60306" s="5"/>
      <c r="L60306" s="8"/>
      <c r="N60306" s="5"/>
      <c r="O60306" s="10"/>
      <c r="P60306" s="8"/>
    </row>
    <row r="60307" spans="1:16" s="2" customFormat="1" x14ac:dyDescent="0.15">
      <c r="A60307" s="3"/>
      <c r="B60307" s="3"/>
      <c r="J60307" s="3"/>
      <c r="K60307" s="5"/>
      <c r="L60307" s="8"/>
      <c r="N60307" s="5"/>
      <c r="O60307" s="10"/>
      <c r="P60307" s="8"/>
    </row>
    <row r="60308" spans="1:16" s="2" customFormat="1" x14ac:dyDescent="0.15">
      <c r="A60308" s="3"/>
      <c r="B60308" s="3"/>
      <c r="J60308" s="3"/>
      <c r="K60308" s="5"/>
      <c r="L60308" s="8"/>
      <c r="N60308" s="5"/>
      <c r="O60308" s="10"/>
      <c r="P60308" s="8"/>
    </row>
    <row r="60309" spans="1:16" s="2" customFormat="1" x14ac:dyDescent="0.15">
      <c r="A60309" s="3"/>
      <c r="B60309" s="3"/>
      <c r="J60309" s="3"/>
      <c r="K60309" s="5"/>
      <c r="L60309" s="8"/>
      <c r="N60309" s="5"/>
      <c r="O60309" s="10"/>
      <c r="P60309" s="8"/>
    </row>
    <row r="60310" spans="1:16" s="2" customFormat="1" x14ac:dyDescent="0.15">
      <c r="A60310" s="3"/>
      <c r="B60310" s="3"/>
      <c r="J60310" s="3"/>
      <c r="K60310" s="5"/>
      <c r="L60310" s="8"/>
      <c r="N60310" s="5"/>
      <c r="O60310" s="10"/>
      <c r="P60310" s="8"/>
    </row>
    <row r="60311" spans="1:16" s="2" customFormat="1" x14ac:dyDescent="0.15">
      <c r="A60311" s="3"/>
      <c r="B60311" s="3"/>
      <c r="J60311" s="3"/>
      <c r="K60311" s="5"/>
      <c r="L60311" s="8"/>
      <c r="N60311" s="5"/>
      <c r="O60311" s="10"/>
      <c r="P60311" s="8"/>
    </row>
    <row r="60312" spans="1:16" s="2" customFormat="1" x14ac:dyDescent="0.15">
      <c r="A60312" s="3"/>
      <c r="B60312" s="3"/>
      <c r="J60312" s="3"/>
      <c r="K60312" s="5"/>
      <c r="L60312" s="8"/>
      <c r="N60312" s="5"/>
      <c r="O60312" s="10"/>
      <c r="P60312" s="8"/>
    </row>
    <row r="60313" spans="1:16" s="2" customFormat="1" x14ac:dyDescent="0.15">
      <c r="A60313" s="3"/>
      <c r="B60313" s="3"/>
      <c r="J60313" s="3"/>
      <c r="K60313" s="5"/>
      <c r="L60313" s="8"/>
      <c r="N60313" s="5"/>
      <c r="O60313" s="10"/>
      <c r="P60313" s="8"/>
    </row>
    <row r="60314" spans="1:16" s="2" customFormat="1" x14ac:dyDescent="0.15">
      <c r="A60314" s="3"/>
      <c r="B60314" s="3"/>
      <c r="J60314" s="3"/>
      <c r="K60314" s="5"/>
      <c r="L60314" s="8"/>
      <c r="N60314" s="5"/>
      <c r="O60314" s="10"/>
      <c r="P60314" s="8"/>
    </row>
    <row r="60315" spans="1:16" s="2" customFormat="1" x14ac:dyDescent="0.15">
      <c r="A60315" s="3"/>
      <c r="B60315" s="3"/>
      <c r="J60315" s="3"/>
      <c r="K60315" s="5"/>
      <c r="L60315" s="8"/>
      <c r="N60315" s="5"/>
      <c r="O60315" s="10"/>
      <c r="P60315" s="8"/>
    </row>
    <row r="60316" spans="1:16" s="2" customFormat="1" x14ac:dyDescent="0.15">
      <c r="A60316" s="3"/>
      <c r="B60316" s="3"/>
      <c r="J60316" s="3"/>
      <c r="K60316" s="5"/>
      <c r="L60316" s="8"/>
      <c r="N60316" s="5"/>
      <c r="O60316" s="10"/>
      <c r="P60316" s="8"/>
    </row>
    <row r="60317" spans="1:16" s="2" customFormat="1" x14ac:dyDescent="0.15">
      <c r="A60317" s="3"/>
      <c r="B60317" s="3"/>
      <c r="J60317" s="3"/>
      <c r="K60317" s="5"/>
      <c r="L60317" s="8"/>
      <c r="N60317" s="5"/>
      <c r="O60317" s="10"/>
      <c r="P60317" s="8"/>
    </row>
    <row r="60318" spans="1:16" s="2" customFormat="1" x14ac:dyDescent="0.15">
      <c r="A60318" s="3"/>
      <c r="B60318" s="3"/>
      <c r="J60318" s="3"/>
      <c r="K60318" s="5"/>
      <c r="L60318" s="8"/>
      <c r="N60318" s="5"/>
      <c r="O60318" s="10"/>
      <c r="P60318" s="8"/>
    </row>
    <row r="60319" spans="1:16" s="2" customFormat="1" x14ac:dyDescent="0.15">
      <c r="A60319" s="3"/>
      <c r="B60319" s="3"/>
      <c r="J60319" s="3"/>
      <c r="K60319" s="5"/>
      <c r="L60319" s="8"/>
      <c r="N60319" s="5"/>
      <c r="O60319" s="10"/>
      <c r="P60319" s="8"/>
    </row>
    <row r="60320" spans="1:16" s="2" customFormat="1" x14ac:dyDescent="0.15">
      <c r="A60320" s="3"/>
      <c r="B60320" s="3"/>
      <c r="J60320" s="3"/>
      <c r="K60320" s="5"/>
      <c r="L60320" s="8"/>
      <c r="N60320" s="5"/>
      <c r="O60320" s="10"/>
      <c r="P60320" s="8"/>
    </row>
    <row r="60321" spans="1:16" s="2" customFormat="1" x14ac:dyDescent="0.15">
      <c r="A60321" s="3"/>
      <c r="B60321" s="3"/>
      <c r="J60321" s="3"/>
      <c r="K60321" s="5"/>
      <c r="L60321" s="8"/>
      <c r="N60321" s="5"/>
      <c r="O60321" s="10"/>
      <c r="P60321" s="8"/>
    </row>
    <row r="60322" spans="1:16" s="2" customFormat="1" x14ac:dyDescent="0.15">
      <c r="A60322" s="3"/>
      <c r="B60322" s="3"/>
      <c r="J60322" s="3"/>
      <c r="K60322" s="5"/>
      <c r="L60322" s="8"/>
      <c r="N60322" s="5"/>
      <c r="O60322" s="10"/>
      <c r="P60322" s="8"/>
    </row>
    <row r="60323" spans="1:16" s="2" customFormat="1" x14ac:dyDescent="0.15">
      <c r="A60323" s="3"/>
      <c r="B60323" s="3"/>
      <c r="J60323" s="3"/>
      <c r="K60323" s="5"/>
      <c r="L60323" s="8"/>
      <c r="N60323" s="5"/>
      <c r="O60323" s="10"/>
      <c r="P60323" s="8"/>
    </row>
    <row r="60324" spans="1:16" s="2" customFormat="1" x14ac:dyDescent="0.15">
      <c r="A60324" s="3"/>
      <c r="B60324" s="3"/>
      <c r="J60324" s="3"/>
      <c r="K60324" s="5"/>
      <c r="L60324" s="8"/>
      <c r="N60324" s="5"/>
      <c r="O60324" s="10"/>
      <c r="P60324" s="8"/>
    </row>
    <row r="60325" spans="1:16" s="2" customFormat="1" x14ac:dyDescent="0.15">
      <c r="A60325" s="3"/>
      <c r="B60325" s="3"/>
      <c r="J60325" s="3"/>
      <c r="K60325" s="5"/>
      <c r="L60325" s="8"/>
      <c r="N60325" s="5"/>
      <c r="O60325" s="10"/>
      <c r="P60325" s="8"/>
    </row>
    <row r="60326" spans="1:16" s="2" customFormat="1" x14ac:dyDescent="0.15">
      <c r="A60326" s="3"/>
      <c r="B60326" s="3"/>
      <c r="J60326" s="3"/>
      <c r="K60326" s="5"/>
      <c r="L60326" s="8"/>
      <c r="N60326" s="5"/>
      <c r="O60326" s="10"/>
      <c r="P60326" s="8"/>
    </row>
    <row r="60327" spans="1:16" s="2" customFormat="1" x14ac:dyDescent="0.15">
      <c r="A60327" s="3"/>
      <c r="B60327" s="3"/>
      <c r="J60327" s="3"/>
      <c r="K60327" s="5"/>
      <c r="L60327" s="8"/>
      <c r="N60327" s="5"/>
      <c r="O60327" s="10"/>
      <c r="P60327" s="8"/>
    </row>
    <row r="60328" spans="1:16" s="2" customFormat="1" x14ac:dyDescent="0.15">
      <c r="A60328" s="3"/>
      <c r="B60328" s="3"/>
      <c r="J60328" s="3"/>
      <c r="K60328" s="5"/>
      <c r="L60328" s="8"/>
      <c r="N60328" s="5"/>
      <c r="O60328" s="10"/>
      <c r="P60328" s="8"/>
    </row>
    <row r="60329" spans="1:16" s="2" customFormat="1" x14ac:dyDescent="0.15">
      <c r="A60329" s="3"/>
      <c r="B60329" s="3"/>
      <c r="J60329" s="3"/>
      <c r="K60329" s="5"/>
      <c r="L60329" s="8"/>
      <c r="N60329" s="5"/>
      <c r="O60329" s="10"/>
      <c r="P60329" s="8"/>
    </row>
    <row r="60330" spans="1:16" s="2" customFormat="1" x14ac:dyDescent="0.15">
      <c r="A60330" s="3"/>
      <c r="B60330" s="3"/>
      <c r="J60330" s="3"/>
      <c r="K60330" s="5"/>
      <c r="L60330" s="8"/>
      <c r="N60330" s="5"/>
      <c r="O60330" s="10"/>
      <c r="P60330" s="8"/>
    </row>
    <row r="60331" spans="1:16" s="2" customFormat="1" x14ac:dyDescent="0.15">
      <c r="A60331" s="3"/>
      <c r="B60331" s="3"/>
      <c r="J60331" s="3"/>
      <c r="K60331" s="5"/>
      <c r="L60331" s="8"/>
      <c r="N60331" s="5"/>
      <c r="O60331" s="10"/>
      <c r="P60331" s="8"/>
    </row>
    <row r="60332" spans="1:16" s="2" customFormat="1" x14ac:dyDescent="0.15">
      <c r="A60332" s="3"/>
      <c r="B60332" s="3"/>
      <c r="J60332" s="3"/>
      <c r="K60332" s="5"/>
      <c r="L60332" s="8"/>
      <c r="N60332" s="5"/>
      <c r="O60332" s="10"/>
      <c r="P60332" s="8"/>
    </row>
    <row r="60333" spans="1:16" s="2" customFormat="1" x14ac:dyDescent="0.15">
      <c r="A60333" s="3"/>
      <c r="B60333" s="3"/>
      <c r="J60333" s="3"/>
      <c r="K60333" s="5"/>
      <c r="L60333" s="8"/>
      <c r="N60333" s="5"/>
      <c r="O60333" s="10"/>
      <c r="P60333" s="8"/>
    </row>
    <row r="60334" spans="1:16" s="2" customFormat="1" x14ac:dyDescent="0.15">
      <c r="A60334" s="3"/>
      <c r="B60334" s="3"/>
      <c r="J60334" s="3"/>
      <c r="K60334" s="5"/>
      <c r="L60334" s="8"/>
      <c r="N60334" s="5"/>
      <c r="O60334" s="10"/>
      <c r="P60334" s="8"/>
    </row>
    <row r="60335" spans="1:16" s="2" customFormat="1" x14ac:dyDescent="0.15">
      <c r="A60335" s="3"/>
      <c r="B60335" s="3"/>
      <c r="J60335" s="3"/>
      <c r="K60335" s="5"/>
      <c r="L60335" s="8"/>
      <c r="N60335" s="5"/>
      <c r="O60335" s="10"/>
      <c r="P60335" s="8"/>
    </row>
    <row r="60336" spans="1:16" s="2" customFormat="1" x14ac:dyDescent="0.15">
      <c r="A60336" s="3"/>
      <c r="B60336" s="3"/>
      <c r="J60336" s="3"/>
      <c r="K60336" s="5"/>
      <c r="L60336" s="8"/>
      <c r="N60336" s="5"/>
      <c r="O60336" s="10"/>
      <c r="P60336" s="8"/>
    </row>
    <row r="60337" spans="1:16" s="2" customFormat="1" x14ac:dyDescent="0.15">
      <c r="A60337" s="3"/>
      <c r="B60337" s="3"/>
      <c r="J60337" s="3"/>
      <c r="K60337" s="5"/>
      <c r="L60337" s="8"/>
      <c r="N60337" s="5"/>
      <c r="O60337" s="10"/>
      <c r="P60337" s="8"/>
    </row>
    <row r="60338" spans="1:16" s="2" customFormat="1" x14ac:dyDescent="0.15">
      <c r="A60338" s="3"/>
      <c r="B60338" s="3"/>
      <c r="J60338" s="3"/>
      <c r="K60338" s="5"/>
      <c r="L60338" s="8"/>
      <c r="N60338" s="5"/>
      <c r="O60338" s="10"/>
      <c r="P60338" s="8"/>
    </row>
    <row r="60339" spans="1:16" s="2" customFormat="1" x14ac:dyDescent="0.15">
      <c r="A60339" s="3"/>
      <c r="B60339" s="3"/>
      <c r="J60339" s="3"/>
      <c r="K60339" s="5"/>
      <c r="L60339" s="8"/>
      <c r="N60339" s="5"/>
      <c r="O60339" s="10"/>
      <c r="P60339" s="8"/>
    </row>
    <row r="60340" spans="1:16" s="2" customFormat="1" x14ac:dyDescent="0.15">
      <c r="A60340" s="3"/>
      <c r="B60340" s="3"/>
      <c r="J60340" s="3"/>
      <c r="K60340" s="5"/>
      <c r="L60340" s="8"/>
      <c r="N60340" s="5"/>
      <c r="O60340" s="10"/>
      <c r="P60340" s="8"/>
    </row>
    <row r="60341" spans="1:16" s="2" customFormat="1" x14ac:dyDescent="0.15">
      <c r="A60341" s="3"/>
      <c r="B60341" s="3"/>
      <c r="J60341" s="3"/>
      <c r="K60341" s="5"/>
      <c r="L60341" s="8"/>
      <c r="N60341" s="5"/>
      <c r="O60341" s="10"/>
      <c r="P60341" s="8"/>
    </row>
    <row r="60342" spans="1:16" s="2" customFormat="1" x14ac:dyDescent="0.15">
      <c r="A60342" s="3"/>
      <c r="B60342" s="3"/>
      <c r="J60342" s="3"/>
      <c r="K60342" s="5"/>
      <c r="L60342" s="8"/>
      <c r="N60342" s="5"/>
      <c r="O60342" s="10"/>
      <c r="P60342" s="8"/>
    </row>
    <row r="60343" spans="1:16" s="2" customFormat="1" x14ac:dyDescent="0.15">
      <c r="A60343" s="3"/>
      <c r="B60343" s="3"/>
      <c r="J60343" s="3"/>
      <c r="K60343" s="5"/>
      <c r="L60343" s="8"/>
      <c r="N60343" s="5"/>
      <c r="O60343" s="10"/>
      <c r="P60343" s="8"/>
    </row>
    <row r="60344" spans="1:16" s="2" customFormat="1" x14ac:dyDescent="0.15">
      <c r="A60344" s="3"/>
      <c r="B60344" s="3"/>
      <c r="J60344" s="3"/>
      <c r="K60344" s="5"/>
      <c r="L60344" s="8"/>
      <c r="N60344" s="5"/>
      <c r="O60344" s="10"/>
      <c r="P60344" s="8"/>
    </row>
    <row r="60345" spans="1:16" s="2" customFormat="1" x14ac:dyDescent="0.15">
      <c r="A60345" s="3"/>
      <c r="B60345" s="3"/>
      <c r="J60345" s="3"/>
      <c r="K60345" s="5"/>
      <c r="L60345" s="8"/>
      <c r="N60345" s="5"/>
      <c r="O60345" s="10"/>
      <c r="P60345" s="8"/>
    </row>
    <row r="60346" spans="1:16" s="2" customFormat="1" x14ac:dyDescent="0.15">
      <c r="A60346" s="3"/>
      <c r="B60346" s="3"/>
      <c r="J60346" s="3"/>
      <c r="K60346" s="5"/>
      <c r="L60346" s="8"/>
      <c r="N60346" s="5"/>
      <c r="O60346" s="10"/>
      <c r="P60346" s="8"/>
    </row>
    <row r="60347" spans="1:16" s="2" customFormat="1" x14ac:dyDescent="0.15">
      <c r="A60347" s="3"/>
      <c r="B60347" s="3"/>
      <c r="J60347" s="3"/>
      <c r="K60347" s="5"/>
      <c r="L60347" s="8"/>
      <c r="N60347" s="5"/>
      <c r="O60347" s="10"/>
      <c r="P60347" s="8"/>
    </row>
    <row r="60348" spans="1:16" s="2" customFormat="1" x14ac:dyDescent="0.15">
      <c r="A60348" s="3"/>
      <c r="B60348" s="3"/>
      <c r="J60348" s="3"/>
      <c r="K60348" s="5"/>
      <c r="L60348" s="8"/>
      <c r="N60348" s="5"/>
      <c r="O60348" s="10"/>
      <c r="P60348" s="8"/>
    </row>
    <row r="60349" spans="1:16" s="2" customFormat="1" x14ac:dyDescent="0.15">
      <c r="A60349" s="3"/>
      <c r="B60349" s="3"/>
      <c r="J60349" s="3"/>
      <c r="K60349" s="5"/>
      <c r="L60349" s="8"/>
      <c r="N60349" s="5"/>
      <c r="O60349" s="10"/>
      <c r="P60349" s="8"/>
    </row>
    <row r="60350" spans="1:16" s="2" customFormat="1" x14ac:dyDescent="0.15">
      <c r="A60350" s="3"/>
      <c r="B60350" s="3"/>
      <c r="J60350" s="3"/>
      <c r="K60350" s="5"/>
      <c r="L60350" s="8"/>
      <c r="N60350" s="5"/>
      <c r="O60350" s="10"/>
      <c r="P60350" s="8"/>
    </row>
    <row r="60351" spans="1:16" s="2" customFormat="1" x14ac:dyDescent="0.15">
      <c r="A60351" s="3"/>
      <c r="B60351" s="3"/>
      <c r="J60351" s="3"/>
      <c r="K60351" s="5"/>
      <c r="L60351" s="8"/>
      <c r="N60351" s="5"/>
      <c r="O60351" s="10"/>
      <c r="P60351" s="8"/>
    </row>
    <row r="60352" spans="1:16" s="2" customFormat="1" x14ac:dyDescent="0.15">
      <c r="A60352" s="3"/>
      <c r="B60352" s="3"/>
      <c r="J60352" s="3"/>
      <c r="K60352" s="5"/>
      <c r="L60352" s="8"/>
      <c r="N60352" s="5"/>
      <c r="O60352" s="10"/>
      <c r="P60352" s="8"/>
    </row>
    <row r="60353" spans="1:16" s="2" customFormat="1" x14ac:dyDescent="0.15">
      <c r="A60353" s="3"/>
      <c r="B60353" s="3"/>
      <c r="J60353" s="3"/>
      <c r="K60353" s="5"/>
      <c r="L60353" s="8"/>
      <c r="N60353" s="5"/>
      <c r="O60353" s="10"/>
      <c r="P60353" s="8"/>
    </row>
    <row r="60354" spans="1:16" s="2" customFormat="1" x14ac:dyDescent="0.15">
      <c r="A60354" s="3"/>
      <c r="B60354" s="3"/>
      <c r="J60354" s="3"/>
      <c r="K60354" s="5"/>
      <c r="L60354" s="8"/>
      <c r="N60354" s="5"/>
      <c r="O60354" s="10"/>
      <c r="P60354" s="8"/>
    </row>
    <row r="60355" spans="1:16" s="2" customFormat="1" x14ac:dyDescent="0.15">
      <c r="A60355" s="3"/>
      <c r="B60355" s="3"/>
      <c r="J60355" s="3"/>
      <c r="K60355" s="5"/>
      <c r="L60355" s="8"/>
      <c r="N60355" s="5"/>
      <c r="O60355" s="10"/>
      <c r="P60355" s="8"/>
    </row>
    <row r="60356" spans="1:16" s="2" customFormat="1" x14ac:dyDescent="0.15">
      <c r="A60356" s="3"/>
      <c r="B60356" s="3"/>
      <c r="J60356" s="3"/>
      <c r="K60356" s="5"/>
      <c r="L60356" s="8"/>
      <c r="N60356" s="5"/>
      <c r="O60356" s="10"/>
      <c r="P60356" s="8"/>
    </row>
    <row r="60357" spans="1:16" s="2" customFormat="1" x14ac:dyDescent="0.15">
      <c r="A60357" s="3"/>
      <c r="B60357" s="3"/>
      <c r="J60357" s="3"/>
      <c r="K60357" s="5"/>
      <c r="L60357" s="8"/>
      <c r="N60357" s="5"/>
      <c r="O60357" s="10"/>
      <c r="P60357" s="8"/>
    </row>
    <row r="60358" spans="1:16" s="2" customFormat="1" x14ac:dyDescent="0.15">
      <c r="A60358" s="3"/>
      <c r="B60358" s="3"/>
      <c r="J60358" s="3"/>
      <c r="K60358" s="5"/>
      <c r="L60358" s="8"/>
      <c r="N60358" s="5"/>
      <c r="O60358" s="10"/>
      <c r="P60358" s="8"/>
    </row>
    <row r="60359" spans="1:16" s="2" customFormat="1" x14ac:dyDescent="0.15">
      <c r="A60359" s="3"/>
      <c r="B60359" s="3"/>
      <c r="J60359" s="3"/>
      <c r="K60359" s="5"/>
      <c r="L60359" s="8"/>
      <c r="N60359" s="5"/>
      <c r="O60359" s="10"/>
      <c r="P60359" s="8"/>
    </row>
    <row r="60360" spans="1:16" s="2" customFormat="1" x14ac:dyDescent="0.15">
      <c r="A60360" s="3"/>
      <c r="B60360" s="3"/>
      <c r="J60360" s="3"/>
      <c r="K60360" s="5"/>
      <c r="L60360" s="8"/>
      <c r="N60360" s="5"/>
      <c r="O60360" s="10"/>
      <c r="P60360" s="8"/>
    </row>
    <row r="60361" spans="1:16" s="2" customFormat="1" x14ac:dyDescent="0.15">
      <c r="A60361" s="3"/>
      <c r="B60361" s="3"/>
      <c r="J60361" s="3"/>
      <c r="K60361" s="5"/>
      <c r="L60361" s="8"/>
      <c r="N60361" s="5"/>
      <c r="O60361" s="10"/>
      <c r="P60361" s="8"/>
    </row>
    <row r="60362" spans="1:16" s="2" customFormat="1" x14ac:dyDescent="0.15">
      <c r="A60362" s="3"/>
      <c r="B60362" s="3"/>
      <c r="J60362" s="3"/>
      <c r="K60362" s="5"/>
      <c r="L60362" s="8"/>
      <c r="N60362" s="5"/>
      <c r="O60362" s="10"/>
      <c r="P60362" s="8"/>
    </row>
    <row r="60363" spans="1:16" s="2" customFormat="1" x14ac:dyDescent="0.15">
      <c r="A60363" s="3"/>
      <c r="B60363" s="3"/>
      <c r="J60363" s="3"/>
      <c r="K60363" s="5"/>
      <c r="L60363" s="8"/>
      <c r="N60363" s="5"/>
      <c r="O60363" s="10"/>
      <c r="P60363" s="8"/>
    </row>
    <row r="60364" spans="1:16" s="2" customFormat="1" x14ac:dyDescent="0.15">
      <c r="A60364" s="3"/>
      <c r="B60364" s="3"/>
      <c r="J60364" s="3"/>
      <c r="K60364" s="5"/>
      <c r="L60364" s="8"/>
      <c r="N60364" s="5"/>
      <c r="O60364" s="10"/>
      <c r="P60364" s="8"/>
    </row>
    <row r="60365" spans="1:16" s="2" customFormat="1" x14ac:dyDescent="0.15">
      <c r="A60365" s="3"/>
      <c r="B60365" s="3"/>
      <c r="J60365" s="3"/>
      <c r="K60365" s="5"/>
      <c r="L60365" s="8"/>
      <c r="N60365" s="5"/>
      <c r="O60365" s="10"/>
      <c r="P60365" s="8"/>
    </row>
    <row r="60366" spans="1:16" s="2" customFormat="1" x14ac:dyDescent="0.15">
      <c r="A60366" s="3"/>
      <c r="B60366" s="3"/>
      <c r="J60366" s="3"/>
      <c r="K60366" s="5"/>
      <c r="L60366" s="8"/>
      <c r="N60366" s="5"/>
      <c r="O60366" s="10"/>
      <c r="P60366" s="8"/>
    </row>
    <row r="60367" spans="1:16" s="2" customFormat="1" x14ac:dyDescent="0.15">
      <c r="A60367" s="3"/>
      <c r="B60367" s="3"/>
      <c r="J60367" s="3"/>
      <c r="K60367" s="5"/>
      <c r="L60367" s="8"/>
      <c r="N60367" s="5"/>
      <c r="O60367" s="10"/>
      <c r="P60367" s="8"/>
    </row>
    <row r="60368" spans="1:16" s="2" customFormat="1" x14ac:dyDescent="0.15">
      <c r="A60368" s="3"/>
      <c r="B60368" s="3"/>
      <c r="J60368" s="3"/>
      <c r="K60368" s="5"/>
      <c r="L60368" s="8"/>
      <c r="N60368" s="5"/>
      <c r="O60368" s="10"/>
      <c r="P60368" s="8"/>
    </row>
    <row r="60369" spans="1:16" s="2" customFormat="1" x14ac:dyDescent="0.15">
      <c r="A60369" s="3"/>
      <c r="B60369" s="3"/>
      <c r="J60369" s="3"/>
      <c r="K60369" s="5"/>
      <c r="L60369" s="8"/>
      <c r="N60369" s="5"/>
      <c r="O60369" s="10"/>
      <c r="P60369" s="8"/>
    </row>
    <row r="60370" spans="1:16" s="2" customFormat="1" x14ac:dyDescent="0.15">
      <c r="A60370" s="3"/>
      <c r="B60370" s="3"/>
      <c r="J60370" s="3"/>
      <c r="K60370" s="5"/>
      <c r="L60370" s="8"/>
      <c r="N60370" s="5"/>
      <c r="O60370" s="10"/>
      <c r="P60370" s="8"/>
    </row>
    <row r="60371" spans="1:16" s="2" customFormat="1" x14ac:dyDescent="0.15">
      <c r="A60371" s="3"/>
      <c r="B60371" s="3"/>
      <c r="J60371" s="3"/>
      <c r="K60371" s="5"/>
      <c r="L60371" s="8"/>
      <c r="N60371" s="5"/>
      <c r="O60371" s="10"/>
      <c r="P60371" s="8"/>
    </row>
    <row r="60372" spans="1:16" s="2" customFormat="1" x14ac:dyDescent="0.15">
      <c r="A60372" s="3"/>
      <c r="B60372" s="3"/>
      <c r="J60372" s="3"/>
      <c r="K60372" s="5"/>
      <c r="L60372" s="8"/>
      <c r="N60372" s="5"/>
      <c r="O60372" s="10"/>
      <c r="P60372" s="8"/>
    </row>
    <row r="60373" spans="1:16" s="2" customFormat="1" x14ac:dyDescent="0.15">
      <c r="A60373" s="3"/>
      <c r="B60373" s="3"/>
      <c r="J60373" s="3"/>
      <c r="K60373" s="5"/>
      <c r="L60373" s="8"/>
      <c r="N60373" s="5"/>
      <c r="O60373" s="10"/>
      <c r="P60373" s="8"/>
    </row>
    <row r="60374" spans="1:16" s="2" customFormat="1" x14ac:dyDescent="0.15">
      <c r="A60374" s="3"/>
      <c r="B60374" s="3"/>
      <c r="J60374" s="3"/>
      <c r="K60374" s="5"/>
      <c r="L60374" s="8"/>
      <c r="N60374" s="5"/>
      <c r="O60374" s="10"/>
      <c r="P60374" s="8"/>
    </row>
    <row r="60375" spans="1:16" s="2" customFormat="1" x14ac:dyDescent="0.15">
      <c r="A60375" s="3"/>
      <c r="B60375" s="3"/>
      <c r="J60375" s="3"/>
      <c r="K60375" s="5"/>
      <c r="L60375" s="8"/>
      <c r="N60375" s="5"/>
      <c r="O60375" s="10"/>
      <c r="P60375" s="8"/>
    </row>
    <row r="60376" spans="1:16" s="2" customFormat="1" x14ac:dyDescent="0.15">
      <c r="A60376" s="3"/>
      <c r="B60376" s="3"/>
      <c r="J60376" s="3"/>
      <c r="K60376" s="5"/>
      <c r="L60376" s="8"/>
      <c r="N60376" s="5"/>
      <c r="O60376" s="10"/>
      <c r="P60376" s="8"/>
    </row>
    <row r="60377" spans="1:16" s="2" customFormat="1" x14ac:dyDescent="0.15">
      <c r="A60377" s="3"/>
      <c r="B60377" s="3"/>
      <c r="J60377" s="3"/>
      <c r="K60377" s="5"/>
      <c r="L60377" s="8"/>
      <c r="N60377" s="5"/>
      <c r="O60377" s="10"/>
      <c r="P60377" s="8"/>
    </row>
    <row r="60378" spans="1:16" s="2" customFormat="1" x14ac:dyDescent="0.15">
      <c r="A60378" s="3"/>
      <c r="B60378" s="3"/>
      <c r="J60378" s="3"/>
      <c r="K60378" s="5"/>
      <c r="L60378" s="8"/>
      <c r="N60378" s="5"/>
      <c r="O60378" s="10"/>
      <c r="P60378" s="8"/>
    </row>
    <row r="60379" spans="1:16" s="2" customFormat="1" x14ac:dyDescent="0.15">
      <c r="A60379" s="3"/>
      <c r="B60379" s="3"/>
      <c r="J60379" s="3"/>
      <c r="K60379" s="5"/>
      <c r="L60379" s="8"/>
      <c r="N60379" s="5"/>
      <c r="O60379" s="10"/>
      <c r="P60379" s="8"/>
    </row>
    <row r="60380" spans="1:16" s="2" customFormat="1" x14ac:dyDescent="0.15">
      <c r="A60380" s="3"/>
      <c r="B60380" s="3"/>
      <c r="J60380" s="3"/>
      <c r="K60380" s="5"/>
      <c r="L60380" s="8"/>
      <c r="N60380" s="5"/>
      <c r="O60380" s="10"/>
      <c r="P60380" s="8"/>
    </row>
    <row r="60381" spans="1:16" s="2" customFormat="1" x14ac:dyDescent="0.15">
      <c r="A60381" s="3"/>
      <c r="B60381" s="3"/>
      <c r="J60381" s="3"/>
      <c r="K60381" s="5"/>
      <c r="L60381" s="8"/>
      <c r="N60381" s="5"/>
      <c r="O60381" s="10"/>
      <c r="P60381" s="8"/>
    </row>
    <row r="60382" spans="1:16" s="2" customFormat="1" x14ac:dyDescent="0.15">
      <c r="A60382" s="3"/>
      <c r="B60382" s="3"/>
      <c r="J60382" s="3"/>
      <c r="K60382" s="5"/>
      <c r="L60382" s="8"/>
      <c r="N60382" s="5"/>
      <c r="O60382" s="10"/>
      <c r="P60382" s="8"/>
    </row>
    <row r="60383" spans="1:16" s="2" customFormat="1" x14ac:dyDescent="0.15">
      <c r="A60383" s="3"/>
      <c r="B60383" s="3"/>
      <c r="J60383" s="3"/>
      <c r="K60383" s="5"/>
      <c r="L60383" s="8"/>
      <c r="N60383" s="5"/>
      <c r="O60383" s="10"/>
      <c r="P60383" s="8"/>
    </row>
    <row r="60384" spans="1:16" s="2" customFormat="1" x14ac:dyDescent="0.15">
      <c r="A60384" s="3"/>
      <c r="B60384" s="3"/>
      <c r="J60384" s="3"/>
      <c r="K60384" s="5"/>
      <c r="L60384" s="8"/>
      <c r="N60384" s="5"/>
      <c r="O60384" s="10"/>
      <c r="P60384" s="8"/>
    </row>
    <row r="60385" spans="1:16" s="2" customFormat="1" x14ac:dyDescent="0.15">
      <c r="A60385" s="3"/>
      <c r="B60385" s="3"/>
      <c r="J60385" s="3"/>
      <c r="K60385" s="5"/>
      <c r="L60385" s="8"/>
      <c r="N60385" s="5"/>
      <c r="O60385" s="10"/>
      <c r="P60385" s="8"/>
    </row>
    <row r="60386" spans="1:16" s="2" customFormat="1" x14ac:dyDescent="0.15">
      <c r="A60386" s="3"/>
      <c r="B60386" s="3"/>
      <c r="J60386" s="3"/>
      <c r="K60386" s="5"/>
      <c r="L60386" s="8"/>
      <c r="N60386" s="5"/>
      <c r="O60386" s="10"/>
      <c r="P60386" s="8"/>
    </row>
    <row r="60387" spans="1:16" s="2" customFormat="1" x14ac:dyDescent="0.15">
      <c r="A60387" s="3"/>
      <c r="B60387" s="3"/>
      <c r="J60387" s="3"/>
      <c r="K60387" s="5"/>
      <c r="L60387" s="8"/>
      <c r="N60387" s="5"/>
      <c r="O60387" s="10"/>
      <c r="P60387" s="8"/>
    </row>
    <row r="60388" spans="1:16" s="2" customFormat="1" x14ac:dyDescent="0.15">
      <c r="A60388" s="3"/>
      <c r="B60388" s="3"/>
      <c r="J60388" s="3"/>
      <c r="K60388" s="5"/>
      <c r="L60388" s="8"/>
      <c r="N60388" s="5"/>
      <c r="O60388" s="10"/>
      <c r="P60388" s="8"/>
    </row>
    <row r="60389" spans="1:16" s="2" customFormat="1" x14ac:dyDescent="0.15">
      <c r="A60389" s="3"/>
      <c r="B60389" s="3"/>
      <c r="J60389" s="3"/>
      <c r="K60389" s="5"/>
      <c r="L60389" s="8"/>
      <c r="N60389" s="5"/>
      <c r="O60389" s="10"/>
      <c r="P60389" s="8"/>
    </row>
    <row r="60390" spans="1:16" s="2" customFormat="1" x14ac:dyDescent="0.15">
      <c r="A60390" s="3"/>
      <c r="B60390" s="3"/>
      <c r="J60390" s="3"/>
      <c r="K60390" s="5"/>
      <c r="L60390" s="8"/>
      <c r="N60390" s="5"/>
      <c r="O60390" s="10"/>
      <c r="P60390" s="8"/>
    </row>
    <row r="60391" spans="1:16" s="2" customFormat="1" x14ac:dyDescent="0.15">
      <c r="A60391" s="3"/>
      <c r="B60391" s="3"/>
      <c r="J60391" s="3"/>
      <c r="K60391" s="5"/>
      <c r="L60391" s="8"/>
      <c r="N60391" s="5"/>
      <c r="O60391" s="10"/>
      <c r="P60391" s="8"/>
    </row>
    <row r="60392" spans="1:16" s="2" customFormat="1" x14ac:dyDescent="0.15">
      <c r="A60392" s="3"/>
      <c r="B60392" s="3"/>
      <c r="J60392" s="3"/>
      <c r="K60392" s="5"/>
      <c r="L60392" s="8"/>
      <c r="N60392" s="5"/>
      <c r="O60392" s="10"/>
      <c r="P60392" s="8"/>
    </row>
    <row r="60393" spans="1:16" s="2" customFormat="1" x14ac:dyDescent="0.15">
      <c r="A60393" s="3"/>
      <c r="B60393" s="3"/>
      <c r="J60393" s="3"/>
      <c r="K60393" s="5"/>
      <c r="L60393" s="8"/>
      <c r="N60393" s="5"/>
      <c r="O60393" s="10"/>
      <c r="P60393" s="8"/>
    </row>
    <row r="60394" spans="1:16" s="2" customFormat="1" x14ac:dyDescent="0.15">
      <c r="A60394" s="3"/>
      <c r="B60394" s="3"/>
      <c r="J60394" s="3"/>
      <c r="K60394" s="5"/>
      <c r="L60394" s="8"/>
      <c r="N60394" s="5"/>
      <c r="O60394" s="10"/>
      <c r="P60394" s="8"/>
    </row>
    <row r="60395" spans="1:16" s="2" customFormat="1" x14ac:dyDescent="0.15">
      <c r="A60395" s="3"/>
      <c r="B60395" s="3"/>
      <c r="J60395" s="3"/>
      <c r="K60395" s="5"/>
      <c r="L60395" s="8"/>
      <c r="N60395" s="5"/>
      <c r="O60395" s="10"/>
      <c r="P60395" s="8"/>
    </row>
    <row r="60396" spans="1:16" s="2" customFormat="1" x14ac:dyDescent="0.15">
      <c r="A60396" s="3"/>
      <c r="B60396" s="3"/>
      <c r="J60396" s="3"/>
      <c r="K60396" s="5"/>
      <c r="L60396" s="8"/>
      <c r="N60396" s="5"/>
      <c r="O60396" s="10"/>
      <c r="P60396" s="8"/>
    </row>
    <row r="60397" spans="1:16" s="2" customFormat="1" x14ac:dyDescent="0.15">
      <c r="A60397" s="3"/>
      <c r="B60397" s="3"/>
      <c r="J60397" s="3"/>
      <c r="K60397" s="5"/>
      <c r="L60397" s="8"/>
      <c r="N60397" s="5"/>
      <c r="O60397" s="10"/>
      <c r="P60397" s="8"/>
    </row>
    <row r="60398" spans="1:16" s="2" customFormat="1" x14ac:dyDescent="0.15">
      <c r="A60398" s="3"/>
      <c r="B60398" s="3"/>
      <c r="J60398" s="3"/>
      <c r="K60398" s="5"/>
      <c r="L60398" s="8"/>
      <c r="N60398" s="5"/>
      <c r="O60398" s="10"/>
      <c r="P60398" s="8"/>
    </row>
    <row r="60399" spans="1:16" s="2" customFormat="1" x14ac:dyDescent="0.15">
      <c r="A60399" s="3"/>
      <c r="B60399" s="3"/>
      <c r="J60399" s="3"/>
      <c r="K60399" s="5"/>
      <c r="L60399" s="8"/>
      <c r="N60399" s="5"/>
      <c r="O60399" s="10"/>
      <c r="P60399" s="8"/>
    </row>
    <row r="60400" spans="1:16" s="2" customFormat="1" x14ac:dyDescent="0.15">
      <c r="A60400" s="3"/>
      <c r="B60400" s="3"/>
      <c r="J60400" s="3"/>
      <c r="K60400" s="5"/>
      <c r="L60400" s="8"/>
      <c r="N60400" s="5"/>
      <c r="O60400" s="10"/>
      <c r="P60400" s="8"/>
    </row>
    <row r="60401" spans="1:16" s="2" customFormat="1" x14ac:dyDescent="0.15">
      <c r="A60401" s="3"/>
      <c r="B60401" s="3"/>
      <c r="J60401" s="3"/>
      <c r="K60401" s="5"/>
      <c r="L60401" s="8"/>
      <c r="N60401" s="5"/>
      <c r="O60401" s="10"/>
      <c r="P60401" s="8"/>
    </row>
    <row r="60402" spans="1:16" s="2" customFormat="1" x14ac:dyDescent="0.15">
      <c r="A60402" s="3"/>
      <c r="B60402" s="3"/>
      <c r="J60402" s="3"/>
      <c r="K60402" s="5"/>
      <c r="L60402" s="8"/>
      <c r="N60402" s="5"/>
      <c r="O60402" s="10"/>
      <c r="P60402" s="8"/>
    </row>
    <row r="60403" spans="1:16" s="2" customFormat="1" x14ac:dyDescent="0.15">
      <c r="A60403" s="3"/>
      <c r="B60403" s="3"/>
      <c r="J60403" s="3"/>
      <c r="K60403" s="5"/>
      <c r="L60403" s="8"/>
      <c r="N60403" s="5"/>
      <c r="O60403" s="10"/>
      <c r="P60403" s="8"/>
    </row>
    <row r="60404" spans="1:16" s="2" customFormat="1" x14ac:dyDescent="0.15">
      <c r="A60404" s="3"/>
      <c r="B60404" s="3"/>
      <c r="J60404" s="3"/>
      <c r="K60404" s="5"/>
      <c r="L60404" s="8"/>
      <c r="N60404" s="5"/>
      <c r="O60404" s="10"/>
      <c r="P60404" s="8"/>
    </row>
    <row r="60405" spans="1:16" s="2" customFormat="1" x14ac:dyDescent="0.15">
      <c r="A60405" s="3"/>
      <c r="B60405" s="3"/>
      <c r="J60405" s="3"/>
      <c r="K60405" s="5"/>
      <c r="L60405" s="8"/>
      <c r="N60405" s="5"/>
      <c r="O60405" s="10"/>
      <c r="P60405" s="8"/>
    </row>
    <row r="60406" spans="1:16" s="2" customFormat="1" x14ac:dyDescent="0.15">
      <c r="A60406" s="3"/>
      <c r="B60406" s="3"/>
      <c r="J60406" s="3"/>
      <c r="K60406" s="5"/>
      <c r="L60406" s="8"/>
      <c r="N60406" s="5"/>
      <c r="O60406" s="10"/>
      <c r="P60406" s="8"/>
    </row>
    <row r="60407" spans="1:16" s="2" customFormat="1" x14ac:dyDescent="0.15">
      <c r="A60407" s="3"/>
      <c r="B60407" s="3"/>
      <c r="J60407" s="3"/>
      <c r="K60407" s="5"/>
      <c r="L60407" s="8"/>
      <c r="N60407" s="5"/>
      <c r="O60407" s="10"/>
      <c r="P60407" s="8"/>
    </row>
    <row r="60408" spans="1:16" s="2" customFormat="1" x14ac:dyDescent="0.15">
      <c r="A60408" s="3"/>
      <c r="B60408" s="3"/>
      <c r="J60408" s="3"/>
      <c r="K60408" s="5"/>
      <c r="L60408" s="8"/>
      <c r="N60408" s="5"/>
      <c r="O60408" s="10"/>
      <c r="P60408" s="8"/>
    </row>
    <row r="60409" spans="1:16" s="2" customFormat="1" x14ac:dyDescent="0.15">
      <c r="A60409" s="3"/>
      <c r="B60409" s="3"/>
      <c r="J60409" s="3"/>
      <c r="K60409" s="5"/>
      <c r="L60409" s="8"/>
      <c r="N60409" s="5"/>
      <c r="O60409" s="10"/>
      <c r="P60409" s="8"/>
    </row>
    <row r="60410" spans="1:16" s="2" customFormat="1" x14ac:dyDescent="0.15">
      <c r="A60410" s="3"/>
      <c r="B60410" s="3"/>
      <c r="J60410" s="3"/>
      <c r="K60410" s="5"/>
      <c r="L60410" s="8"/>
      <c r="N60410" s="5"/>
      <c r="O60410" s="10"/>
      <c r="P60410" s="8"/>
    </row>
    <row r="60411" spans="1:16" s="2" customFormat="1" x14ac:dyDescent="0.15">
      <c r="A60411" s="3"/>
      <c r="B60411" s="3"/>
      <c r="J60411" s="3"/>
      <c r="K60411" s="5"/>
      <c r="L60411" s="8"/>
      <c r="N60411" s="5"/>
      <c r="O60411" s="10"/>
      <c r="P60411" s="8"/>
    </row>
    <row r="60412" spans="1:16" s="2" customFormat="1" x14ac:dyDescent="0.15">
      <c r="A60412" s="3"/>
      <c r="B60412" s="3"/>
      <c r="J60412" s="3"/>
      <c r="K60412" s="5"/>
      <c r="L60412" s="8"/>
      <c r="N60412" s="5"/>
      <c r="O60412" s="10"/>
      <c r="P60412" s="8"/>
    </row>
    <row r="60413" spans="1:16" s="2" customFormat="1" x14ac:dyDescent="0.15">
      <c r="A60413" s="3"/>
      <c r="B60413" s="3"/>
      <c r="J60413" s="3"/>
      <c r="K60413" s="5"/>
      <c r="L60413" s="8"/>
      <c r="N60413" s="5"/>
      <c r="O60413" s="10"/>
      <c r="P60413" s="8"/>
    </row>
    <row r="60414" spans="1:16" s="2" customFormat="1" x14ac:dyDescent="0.15">
      <c r="A60414" s="3"/>
      <c r="B60414" s="3"/>
      <c r="J60414" s="3"/>
      <c r="K60414" s="5"/>
      <c r="L60414" s="8"/>
      <c r="N60414" s="5"/>
      <c r="O60414" s="10"/>
      <c r="P60414" s="8"/>
    </row>
    <row r="60415" spans="1:16" s="2" customFormat="1" x14ac:dyDescent="0.15">
      <c r="A60415" s="3"/>
      <c r="B60415" s="3"/>
      <c r="J60415" s="3"/>
      <c r="K60415" s="5"/>
      <c r="L60415" s="8"/>
      <c r="N60415" s="5"/>
      <c r="O60415" s="10"/>
      <c r="P60415" s="8"/>
    </row>
    <row r="60416" spans="1:16" s="2" customFormat="1" x14ac:dyDescent="0.15">
      <c r="A60416" s="3"/>
      <c r="B60416" s="3"/>
      <c r="J60416" s="3"/>
      <c r="K60416" s="5"/>
      <c r="L60416" s="8"/>
      <c r="N60416" s="5"/>
      <c r="O60416" s="10"/>
      <c r="P60416" s="8"/>
    </row>
    <row r="60417" spans="1:16" s="2" customFormat="1" x14ac:dyDescent="0.15">
      <c r="A60417" s="3"/>
      <c r="B60417" s="3"/>
      <c r="J60417" s="3"/>
      <c r="K60417" s="5"/>
      <c r="L60417" s="8"/>
      <c r="N60417" s="5"/>
      <c r="O60417" s="10"/>
      <c r="P60417" s="8"/>
    </row>
    <row r="60418" spans="1:16" s="2" customFormat="1" x14ac:dyDescent="0.15">
      <c r="A60418" s="3"/>
      <c r="B60418" s="3"/>
      <c r="J60418" s="3"/>
      <c r="K60418" s="5"/>
      <c r="L60418" s="8"/>
      <c r="N60418" s="5"/>
      <c r="O60418" s="10"/>
      <c r="P60418" s="8"/>
    </row>
    <row r="60419" spans="1:16" s="2" customFormat="1" x14ac:dyDescent="0.15">
      <c r="A60419" s="3"/>
      <c r="B60419" s="3"/>
      <c r="J60419" s="3"/>
      <c r="K60419" s="5"/>
      <c r="L60419" s="8"/>
      <c r="N60419" s="5"/>
      <c r="O60419" s="10"/>
      <c r="P60419" s="8"/>
    </row>
    <row r="60420" spans="1:16" s="2" customFormat="1" x14ac:dyDescent="0.15">
      <c r="A60420" s="3"/>
      <c r="B60420" s="3"/>
      <c r="J60420" s="3"/>
      <c r="K60420" s="5"/>
      <c r="L60420" s="8"/>
      <c r="N60420" s="5"/>
      <c r="O60420" s="10"/>
      <c r="P60420" s="8"/>
    </row>
    <row r="60421" spans="1:16" s="2" customFormat="1" x14ac:dyDescent="0.15">
      <c r="A60421" s="3"/>
      <c r="B60421" s="3"/>
      <c r="J60421" s="3"/>
      <c r="K60421" s="5"/>
      <c r="L60421" s="8"/>
      <c r="N60421" s="5"/>
      <c r="O60421" s="10"/>
      <c r="P60421" s="8"/>
    </row>
    <row r="60422" spans="1:16" s="2" customFormat="1" x14ac:dyDescent="0.15">
      <c r="A60422" s="3"/>
      <c r="B60422" s="3"/>
      <c r="J60422" s="3"/>
      <c r="K60422" s="5"/>
      <c r="L60422" s="8"/>
      <c r="N60422" s="5"/>
      <c r="O60422" s="10"/>
      <c r="P60422" s="8"/>
    </row>
    <row r="60423" spans="1:16" s="2" customFormat="1" x14ac:dyDescent="0.15">
      <c r="A60423" s="3"/>
      <c r="B60423" s="3"/>
      <c r="J60423" s="3"/>
      <c r="K60423" s="5"/>
      <c r="L60423" s="8"/>
      <c r="N60423" s="5"/>
      <c r="O60423" s="10"/>
      <c r="P60423" s="8"/>
    </row>
    <row r="60424" spans="1:16" s="2" customFormat="1" x14ac:dyDescent="0.15">
      <c r="A60424" s="3"/>
      <c r="B60424" s="3"/>
      <c r="J60424" s="3"/>
      <c r="K60424" s="5"/>
      <c r="L60424" s="8"/>
      <c r="N60424" s="5"/>
      <c r="O60424" s="10"/>
      <c r="P60424" s="8"/>
    </row>
    <row r="60425" spans="1:16" s="2" customFormat="1" x14ac:dyDescent="0.15">
      <c r="A60425" s="3"/>
      <c r="B60425" s="3"/>
      <c r="J60425" s="3"/>
      <c r="K60425" s="5"/>
      <c r="L60425" s="8"/>
      <c r="N60425" s="5"/>
      <c r="O60425" s="10"/>
      <c r="P60425" s="8"/>
    </row>
    <row r="60426" spans="1:16" s="2" customFormat="1" x14ac:dyDescent="0.15">
      <c r="A60426" s="3"/>
      <c r="B60426" s="3"/>
      <c r="J60426" s="3"/>
      <c r="K60426" s="5"/>
      <c r="L60426" s="8"/>
      <c r="N60426" s="5"/>
      <c r="O60426" s="10"/>
      <c r="P60426" s="8"/>
    </row>
    <row r="60427" spans="1:16" s="2" customFormat="1" x14ac:dyDescent="0.15">
      <c r="A60427" s="3"/>
      <c r="B60427" s="3"/>
      <c r="J60427" s="3"/>
      <c r="K60427" s="5"/>
      <c r="L60427" s="8"/>
      <c r="N60427" s="5"/>
      <c r="O60427" s="10"/>
      <c r="P60427" s="8"/>
    </row>
    <row r="60428" spans="1:16" s="2" customFormat="1" x14ac:dyDescent="0.15">
      <c r="A60428" s="3"/>
      <c r="B60428" s="3"/>
      <c r="J60428" s="3"/>
      <c r="K60428" s="5"/>
      <c r="L60428" s="8"/>
      <c r="N60428" s="5"/>
      <c r="O60428" s="10"/>
      <c r="P60428" s="8"/>
    </row>
    <row r="60429" spans="1:16" s="2" customFormat="1" x14ac:dyDescent="0.15">
      <c r="A60429" s="3"/>
      <c r="B60429" s="3"/>
      <c r="J60429" s="3"/>
      <c r="K60429" s="5"/>
      <c r="L60429" s="8"/>
      <c r="N60429" s="5"/>
      <c r="O60429" s="10"/>
      <c r="P60429" s="8"/>
    </row>
    <row r="60430" spans="1:16" s="2" customFormat="1" x14ac:dyDescent="0.15">
      <c r="A60430" s="3"/>
      <c r="B60430" s="3"/>
      <c r="J60430" s="3"/>
      <c r="K60430" s="5"/>
      <c r="L60430" s="8"/>
      <c r="N60430" s="5"/>
      <c r="O60430" s="10"/>
      <c r="P60430" s="8"/>
    </row>
    <row r="60431" spans="1:16" s="2" customFormat="1" x14ac:dyDescent="0.15">
      <c r="A60431" s="3"/>
      <c r="B60431" s="3"/>
      <c r="J60431" s="3"/>
      <c r="K60431" s="5"/>
      <c r="L60431" s="8"/>
      <c r="N60431" s="5"/>
      <c r="O60431" s="10"/>
      <c r="P60431" s="8"/>
    </row>
    <row r="60432" spans="1:16" s="2" customFormat="1" x14ac:dyDescent="0.15">
      <c r="A60432" s="3"/>
      <c r="B60432" s="3"/>
      <c r="J60432" s="3"/>
      <c r="K60432" s="5"/>
      <c r="L60432" s="8"/>
      <c r="N60432" s="5"/>
      <c r="O60432" s="10"/>
      <c r="P60432" s="8"/>
    </row>
    <row r="60433" spans="1:16" s="2" customFormat="1" x14ac:dyDescent="0.15">
      <c r="A60433" s="3"/>
      <c r="B60433" s="3"/>
      <c r="J60433" s="3"/>
      <c r="K60433" s="5"/>
      <c r="L60433" s="8"/>
      <c r="N60433" s="5"/>
      <c r="O60433" s="10"/>
      <c r="P60433" s="8"/>
    </row>
    <row r="60434" spans="1:16" s="2" customFormat="1" x14ac:dyDescent="0.15">
      <c r="A60434" s="3"/>
      <c r="B60434" s="3"/>
      <c r="J60434" s="3"/>
      <c r="K60434" s="5"/>
      <c r="L60434" s="8"/>
      <c r="N60434" s="5"/>
      <c r="O60434" s="10"/>
      <c r="P60434" s="8"/>
    </row>
    <row r="60435" spans="1:16" s="2" customFormat="1" x14ac:dyDescent="0.15">
      <c r="A60435" s="3"/>
      <c r="B60435" s="3"/>
      <c r="J60435" s="3"/>
      <c r="K60435" s="5"/>
      <c r="L60435" s="8"/>
      <c r="N60435" s="5"/>
      <c r="O60435" s="10"/>
      <c r="P60435" s="8"/>
    </row>
    <row r="60436" spans="1:16" s="2" customFormat="1" x14ac:dyDescent="0.15">
      <c r="A60436" s="3"/>
      <c r="B60436" s="3"/>
      <c r="J60436" s="3"/>
      <c r="K60436" s="5"/>
      <c r="L60436" s="8"/>
      <c r="N60436" s="5"/>
      <c r="O60436" s="10"/>
      <c r="P60436" s="8"/>
    </row>
    <row r="60437" spans="1:16" s="2" customFormat="1" x14ac:dyDescent="0.15">
      <c r="A60437" s="3"/>
      <c r="B60437" s="3"/>
      <c r="J60437" s="3"/>
      <c r="K60437" s="5"/>
      <c r="L60437" s="8"/>
      <c r="N60437" s="5"/>
      <c r="O60437" s="10"/>
      <c r="P60437" s="8"/>
    </row>
    <row r="60438" spans="1:16" s="2" customFormat="1" x14ac:dyDescent="0.15">
      <c r="A60438" s="3"/>
      <c r="B60438" s="3"/>
      <c r="J60438" s="3"/>
      <c r="K60438" s="5"/>
      <c r="L60438" s="8"/>
      <c r="N60438" s="5"/>
      <c r="O60438" s="10"/>
      <c r="P60438" s="8"/>
    </row>
    <row r="60439" spans="1:16" s="2" customFormat="1" x14ac:dyDescent="0.15">
      <c r="A60439" s="3"/>
      <c r="B60439" s="3"/>
      <c r="J60439" s="3"/>
      <c r="K60439" s="5"/>
      <c r="L60439" s="8"/>
      <c r="N60439" s="5"/>
      <c r="O60439" s="10"/>
      <c r="P60439" s="8"/>
    </row>
    <row r="60440" spans="1:16" s="2" customFormat="1" x14ac:dyDescent="0.15">
      <c r="A60440" s="3"/>
      <c r="B60440" s="3"/>
      <c r="J60440" s="3"/>
      <c r="K60440" s="5"/>
      <c r="L60440" s="8"/>
      <c r="N60440" s="5"/>
      <c r="O60440" s="10"/>
      <c r="P60440" s="8"/>
    </row>
    <row r="60441" spans="1:16" s="2" customFormat="1" x14ac:dyDescent="0.15">
      <c r="A60441" s="3"/>
      <c r="B60441" s="3"/>
      <c r="J60441" s="3"/>
      <c r="K60441" s="5"/>
      <c r="L60441" s="8"/>
      <c r="N60441" s="5"/>
      <c r="O60441" s="10"/>
      <c r="P60441" s="8"/>
    </row>
    <row r="60442" spans="1:16" s="2" customFormat="1" x14ac:dyDescent="0.15">
      <c r="A60442" s="3"/>
      <c r="B60442" s="3"/>
      <c r="J60442" s="3"/>
      <c r="K60442" s="5"/>
      <c r="L60442" s="8"/>
      <c r="N60442" s="5"/>
      <c r="O60442" s="10"/>
      <c r="P60442" s="8"/>
    </row>
    <row r="60443" spans="1:16" s="2" customFormat="1" x14ac:dyDescent="0.15">
      <c r="A60443" s="3"/>
      <c r="B60443" s="3"/>
      <c r="J60443" s="3"/>
      <c r="K60443" s="5"/>
      <c r="L60443" s="8"/>
      <c r="N60443" s="5"/>
      <c r="O60443" s="10"/>
      <c r="P60443" s="8"/>
    </row>
    <row r="60444" spans="1:16" s="2" customFormat="1" x14ac:dyDescent="0.15">
      <c r="A60444" s="3"/>
      <c r="B60444" s="3"/>
      <c r="J60444" s="3"/>
      <c r="K60444" s="5"/>
      <c r="L60444" s="8"/>
      <c r="N60444" s="5"/>
      <c r="O60444" s="10"/>
      <c r="P60444" s="8"/>
    </row>
    <row r="60445" spans="1:16" s="2" customFormat="1" x14ac:dyDescent="0.15">
      <c r="A60445" s="3"/>
      <c r="B60445" s="3"/>
      <c r="J60445" s="3"/>
      <c r="K60445" s="5"/>
      <c r="L60445" s="8"/>
      <c r="N60445" s="5"/>
      <c r="O60445" s="10"/>
      <c r="P60445" s="8"/>
    </row>
    <row r="60446" spans="1:16" s="2" customFormat="1" x14ac:dyDescent="0.15">
      <c r="A60446" s="3"/>
      <c r="B60446" s="3"/>
      <c r="J60446" s="3"/>
      <c r="K60446" s="5"/>
      <c r="L60446" s="8"/>
      <c r="N60446" s="5"/>
      <c r="O60446" s="10"/>
      <c r="P60446" s="8"/>
    </row>
    <row r="60447" spans="1:16" s="2" customFormat="1" x14ac:dyDescent="0.15">
      <c r="A60447" s="3"/>
      <c r="B60447" s="3"/>
      <c r="J60447" s="3"/>
      <c r="K60447" s="5"/>
      <c r="L60447" s="8"/>
      <c r="N60447" s="5"/>
      <c r="O60447" s="10"/>
      <c r="P60447" s="8"/>
    </row>
    <row r="60448" spans="1:16" s="2" customFormat="1" x14ac:dyDescent="0.15">
      <c r="A60448" s="3"/>
      <c r="B60448" s="3"/>
      <c r="J60448" s="3"/>
      <c r="K60448" s="5"/>
      <c r="L60448" s="8"/>
      <c r="N60448" s="5"/>
      <c r="O60448" s="10"/>
      <c r="P60448" s="8"/>
    </row>
    <row r="60449" spans="1:16" s="2" customFormat="1" x14ac:dyDescent="0.15">
      <c r="A60449" s="3"/>
      <c r="B60449" s="3"/>
      <c r="J60449" s="3"/>
      <c r="K60449" s="5"/>
      <c r="L60449" s="8"/>
      <c r="N60449" s="5"/>
      <c r="O60449" s="10"/>
      <c r="P60449" s="8"/>
    </row>
    <row r="60450" spans="1:16" s="2" customFormat="1" x14ac:dyDescent="0.15">
      <c r="A60450" s="3"/>
      <c r="B60450" s="3"/>
      <c r="J60450" s="3"/>
      <c r="K60450" s="5"/>
      <c r="L60450" s="8"/>
      <c r="N60450" s="5"/>
      <c r="O60450" s="10"/>
      <c r="P60450" s="8"/>
    </row>
    <row r="60451" spans="1:16" s="2" customFormat="1" x14ac:dyDescent="0.15">
      <c r="A60451" s="3"/>
      <c r="B60451" s="3"/>
      <c r="J60451" s="3"/>
      <c r="K60451" s="5"/>
      <c r="L60451" s="8"/>
      <c r="N60451" s="5"/>
      <c r="O60451" s="10"/>
      <c r="P60451" s="8"/>
    </row>
    <row r="60452" spans="1:16" s="2" customFormat="1" x14ac:dyDescent="0.15">
      <c r="A60452" s="3"/>
      <c r="B60452" s="3"/>
      <c r="J60452" s="3"/>
      <c r="K60452" s="5"/>
      <c r="L60452" s="8"/>
      <c r="N60452" s="5"/>
      <c r="O60452" s="10"/>
      <c r="P60452" s="8"/>
    </row>
    <row r="60453" spans="1:16" s="2" customFormat="1" x14ac:dyDescent="0.15">
      <c r="A60453" s="3"/>
      <c r="B60453" s="3"/>
      <c r="J60453" s="3"/>
      <c r="K60453" s="5"/>
      <c r="L60453" s="8"/>
      <c r="N60453" s="5"/>
      <c r="O60453" s="10"/>
      <c r="P60453" s="8"/>
    </row>
    <row r="60454" spans="1:16" s="2" customFormat="1" x14ac:dyDescent="0.15">
      <c r="A60454" s="3"/>
      <c r="B60454" s="3"/>
      <c r="J60454" s="3"/>
      <c r="K60454" s="5"/>
      <c r="L60454" s="8"/>
      <c r="N60454" s="5"/>
      <c r="O60454" s="10"/>
      <c r="P60454" s="8"/>
    </row>
    <row r="60455" spans="1:16" s="2" customFormat="1" x14ac:dyDescent="0.15">
      <c r="A60455" s="3"/>
      <c r="B60455" s="3"/>
      <c r="J60455" s="3"/>
      <c r="K60455" s="5"/>
      <c r="L60455" s="8"/>
      <c r="N60455" s="5"/>
      <c r="O60455" s="10"/>
      <c r="P60455" s="8"/>
    </row>
    <row r="60456" spans="1:16" s="2" customFormat="1" x14ac:dyDescent="0.15">
      <c r="A60456" s="3"/>
      <c r="B60456" s="3"/>
      <c r="J60456" s="3"/>
      <c r="K60456" s="5"/>
      <c r="L60456" s="8"/>
      <c r="N60456" s="5"/>
      <c r="O60456" s="10"/>
      <c r="P60456" s="8"/>
    </row>
    <row r="60457" spans="1:16" s="2" customFormat="1" x14ac:dyDescent="0.15">
      <c r="A60457" s="3"/>
      <c r="B60457" s="3"/>
      <c r="J60457" s="3"/>
      <c r="K60457" s="5"/>
      <c r="L60457" s="8"/>
      <c r="N60457" s="5"/>
      <c r="O60457" s="10"/>
      <c r="P60457" s="8"/>
    </row>
    <row r="60458" spans="1:16" s="2" customFormat="1" x14ac:dyDescent="0.15">
      <c r="A60458" s="3"/>
      <c r="B60458" s="3"/>
      <c r="J60458" s="3"/>
      <c r="K60458" s="5"/>
      <c r="L60458" s="8"/>
      <c r="N60458" s="5"/>
      <c r="O60458" s="10"/>
      <c r="P60458" s="8"/>
    </row>
    <row r="60459" spans="1:16" s="2" customFormat="1" x14ac:dyDescent="0.15">
      <c r="A60459" s="3"/>
      <c r="B60459" s="3"/>
      <c r="J60459" s="3"/>
      <c r="K60459" s="5"/>
      <c r="L60459" s="8"/>
      <c r="N60459" s="5"/>
      <c r="O60459" s="10"/>
      <c r="P60459" s="8"/>
    </row>
    <row r="60460" spans="1:16" s="2" customFormat="1" x14ac:dyDescent="0.15">
      <c r="A60460" s="3"/>
      <c r="B60460" s="3"/>
      <c r="J60460" s="3"/>
      <c r="K60460" s="5"/>
      <c r="L60460" s="8"/>
      <c r="N60460" s="5"/>
      <c r="O60460" s="10"/>
      <c r="P60460" s="8"/>
    </row>
    <row r="60461" spans="1:16" s="2" customFormat="1" x14ac:dyDescent="0.15">
      <c r="A60461" s="3"/>
      <c r="B60461" s="3"/>
      <c r="J60461" s="3"/>
      <c r="K60461" s="5"/>
      <c r="L60461" s="8"/>
      <c r="N60461" s="5"/>
      <c r="O60461" s="10"/>
      <c r="P60461" s="8"/>
    </row>
    <row r="60462" spans="1:16" s="2" customFormat="1" x14ac:dyDescent="0.15">
      <c r="A60462" s="3"/>
      <c r="B60462" s="3"/>
      <c r="J60462" s="3"/>
      <c r="K60462" s="5"/>
      <c r="L60462" s="8"/>
      <c r="N60462" s="5"/>
      <c r="O60462" s="10"/>
      <c r="P60462" s="8"/>
    </row>
    <row r="60463" spans="1:16" s="2" customFormat="1" x14ac:dyDescent="0.15">
      <c r="A60463" s="3"/>
      <c r="B60463" s="3"/>
      <c r="J60463" s="3"/>
      <c r="K60463" s="5"/>
      <c r="L60463" s="8"/>
      <c r="N60463" s="5"/>
      <c r="O60463" s="10"/>
      <c r="P60463" s="8"/>
    </row>
    <row r="60464" spans="1:16" s="2" customFormat="1" x14ac:dyDescent="0.15">
      <c r="A60464" s="3"/>
      <c r="B60464" s="3"/>
      <c r="J60464" s="3"/>
      <c r="K60464" s="5"/>
      <c r="L60464" s="8"/>
      <c r="N60464" s="5"/>
      <c r="O60464" s="10"/>
      <c r="P60464" s="8"/>
    </row>
    <row r="60465" spans="1:16" s="2" customFormat="1" x14ac:dyDescent="0.15">
      <c r="A60465" s="3"/>
      <c r="B60465" s="3"/>
      <c r="J60465" s="3"/>
      <c r="K60465" s="5"/>
      <c r="L60465" s="8"/>
      <c r="N60465" s="5"/>
      <c r="O60465" s="10"/>
      <c r="P60465" s="8"/>
    </row>
    <row r="60466" spans="1:16" s="2" customFormat="1" x14ac:dyDescent="0.15">
      <c r="A60466" s="3"/>
      <c r="B60466" s="3"/>
      <c r="J60466" s="3"/>
      <c r="K60466" s="5"/>
      <c r="L60466" s="8"/>
      <c r="N60466" s="5"/>
      <c r="O60466" s="10"/>
      <c r="P60466" s="8"/>
    </row>
    <row r="60467" spans="1:16" s="2" customFormat="1" x14ac:dyDescent="0.15">
      <c r="A60467" s="3"/>
      <c r="B60467" s="3"/>
      <c r="J60467" s="3"/>
      <c r="K60467" s="5"/>
      <c r="L60467" s="8"/>
      <c r="N60467" s="5"/>
      <c r="O60467" s="10"/>
      <c r="P60467" s="8"/>
    </row>
    <row r="60468" spans="1:16" s="2" customFormat="1" x14ac:dyDescent="0.15">
      <c r="A60468" s="3"/>
      <c r="B60468" s="3"/>
      <c r="J60468" s="3"/>
      <c r="K60468" s="5"/>
      <c r="L60468" s="8"/>
      <c r="N60468" s="5"/>
      <c r="O60468" s="10"/>
      <c r="P60468" s="8"/>
    </row>
    <row r="60469" spans="1:16" s="2" customFormat="1" x14ac:dyDescent="0.15">
      <c r="A60469" s="3"/>
      <c r="B60469" s="3"/>
      <c r="J60469" s="3"/>
      <c r="K60469" s="5"/>
      <c r="L60469" s="8"/>
      <c r="N60469" s="5"/>
      <c r="O60469" s="10"/>
      <c r="P60469" s="8"/>
    </row>
    <row r="60470" spans="1:16" s="2" customFormat="1" x14ac:dyDescent="0.15">
      <c r="A60470" s="3"/>
      <c r="B60470" s="3"/>
      <c r="J60470" s="3"/>
      <c r="K60470" s="5"/>
      <c r="L60470" s="8"/>
      <c r="N60470" s="5"/>
      <c r="O60470" s="10"/>
      <c r="P60470" s="8"/>
    </row>
    <row r="60471" spans="1:16" s="2" customFormat="1" x14ac:dyDescent="0.15">
      <c r="A60471" s="3"/>
      <c r="B60471" s="3"/>
      <c r="J60471" s="3"/>
      <c r="K60471" s="5"/>
      <c r="L60471" s="8"/>
      <c r="N60471" s="5"/>
      <c r="O60471" s="10"/>
      <c r="P60471" s="8"/>
    </row>
    <row r="60472" spans="1:16" s="2" customFormat="1" x14ac:dyDescent="0.15">
      <c r="A60472" s="3"/>
      <c r="B60472" s="3"/>
      <c r="J60472" s="3"/>
      <c r="K60472" s="5"/>
      <c r="L60472" s="8"/>
      <c r="N60472" s="5"/>
      <c r="O60472" s="10"/>
      <c r="P60472" s="8"/>
    </row>
    <row r="60473" spans="1:16" s="2" customFormat="1" x14ac:dyDescent="0.15">
      <c r="A60473" s="3"/>
      <c r="B60473" s="3"/>
      <c r="J60473" s="3"/>
      <c r="K60473" s="5"/>
      <c r="L60473" s="8"/>
      <c r="N60473" s="5"/>
      <c r="O60473" s="10"/>
      <c r="P60473" s="8"/>
    </row>
    <row r="60474" spans="1:16" s="2" customFormat="1" x14ac:dyDescent="0.15">
      <c r="A60474" s="3"/>
      <c r="B60474" s="3"/>
      <c r="J60474" s="3"/>
      <c r="K60474" s="5"/>
      <c r="L60474" s="8"/>
      <c r="N60474" s="5"/>
      <c r="O60474" s="10"/>
      <c r="P60474" s="8"/>
    </row>
    <row r="60475" spans="1:16" s="2" customFormat="1" x14ac:dyDescent="0.15">
      <c r="A60475" s="3"/>
      <c r="B60475" s="3"/>
      <c r="J60475" s="3"/>
      <c r="K60475" s="5"/>
      <c r="L60475" s="8"/>
      <c r="N60475" s="5"/>
      <c r="O60475" s="10"/>
      <c r="P60475" s="8"/>
    </row>
    <row r="60476" spans="1:16" s="2" customFormat="1" x14ac:dyDescent="0.15">
      <c r="A60476" s="3"/>
      <c r="B60476" s="3"/>
      <c r="J60476" s="3"/>
      <c r="K60476" s="5"/>
      <c r="L60476" s="8"/>
      <c r="N60476" s="5"/>
      <c r="O60476" s="10"/>
      <c r="P60476" s="8"/>
    </row>
    <row r="60477" spans="1:16" s="2" customFormat="1" x14ac:dyDescent="0.15">
      <c r="A60477" s="3"/>
      <c r="B60477" s="3"/>
      <c r="J60477" s="3"/>
      <c r="K60477" s="5"/>
      <c r="L60477" s="8"/>
      <c r="N60477" s="5"/>
      <c r="O60477" s="10"/>
      <c r="P60477" s="8"/>
    </row>
    <row r="60478" spans="1:16" s="2" customFormat="1" x14ac:dyDescent="0.15">
      <c r="A60478" s="3"/>
      <c r="B60478" s="3"/>
      <c r="J60478" s="3"/>
      <c r="K60478" s="5"/>
      <c r="L60478" s="8"/>
      <c r="N60478" s="5"/>
      <c r="O60478" s="10"/>
      <c r="P60478" s="8"/>
    </row>
    <row r="60479" spans="1:16" s="2" customFormat="1" x14ac:dyDescent="0.15">
      <c r="A60479" s="3"/>
      <c r="B60479" s="3"/>
      <c r="J60479" s="3"/>
      <c r="K60479" s="5"/>
      <c r="L60479" s="8"/>
      <c r="N60479" s="5"/>
      <c r="O60479" s="10"/>
      <c r="P60479" s="8"/>
    </row>
    <row r="60480" spans="1:16" s="2" customFormat="1" x14ac:dyDescent="0.15">
      <c r="A60480" s="3"/>
      <c r="B60480" s="3"/>
      <c r="J60480" s="3"/>
      <c r="K60480" s="5"/>
      <c r="L60480" s="8"/>
      <c r="N60480" s="5"/>
      <c r="O60480" s="10"/>
      <c r="P60480" s="8"/>
    </row>
    <row r="60481" spans="1:16" s="2" customFormat="1" x14ac:dyDescent="0.15">
      <c r="A60481" s="3"/>
      <c r="B60481" s="3"/>
      <c r="J60481" s="3"/>
      <c r="K60481" s="5"/>
      <c r="L60481" s="8"/>
      <c r="N60481" s="5"/>
      <c r="O60481" s="10"/>
      <c r="P60481" s="8"/>
    </row>
    <row r="60482" spans="1:16" s="2" customFormat="1" x14ac:dyDescent="0.15">
      <c r="A60482" s="3"/>
      <c r="B60482" s="3"/>
      <c r="J60482" s="3"/>
      <c r="K60482" s="5"/>
      <c r="L60482" s="8"/>
      <c r="N60482" s="5"/>
      <c r="O60482" s="10"/>
      <c r="P60482" s="8"/>
    </row>
    <row r="60483" spans="1:16" s="2" customFormat="1" x14ac:dyDescent="0.15">
      <c r="A60483" s="3"/>
      <c r="B60483" s="3"/>
      <c r="J60483" s="3"/>
      <c r="K60483" s="5"/>
      <c r="L60483" s="8"/>
      <c r="N60483" s="5"/>
      <c r="O60483" s="10"/>
      <c r="P60483" s="8"/>
    </row>
    <row r="60484" spans="1:16" s="2" customFormat="1" x14ac:dyDescent="0.15">
      <c r="A60484" s="3"/>
      <c r="B60484" s="3"/>
      <c r="J60484" s="3"/>
      <c r="K60484" s="5"/>
      <c r="L60484" s="8"/>
      <c r="N60484" s="5"/>
      <c r="O60484" s="10"/>
      <c r="P60484" s="8"/>
    </row>
    <row r="60485" spans="1:16" s="2" customFormat="1" x14ac:dyDescent="0.15">
      <c r="A60485" s="3"/>
      <c r="B60485" s="3"/>
      <c r="J60485" s="3"/>
      <c r="K60485" s="5"/>
      <c r="L60485" s="8"/>
      <c r="N60485" s="5"/>
      <c r="O60485" s="10"/>
      <c r="P60485" s="8"/>
    </row>
    <row r="60486" spans="1:16" s="2" customFormat="1" x14ac:dyDescent="0.15">
      <c r="A60486" s="3"/>
      <c r="B60486" s="3"/>
      <c r="J60486" s="3"/>
      <c r="K60486" s="5"/>
      <c r="L60486" s="8"/>
      <c r="N60486" s="5"/>
      <c r="O60486" s="10"/>
      <c r="P60486" s="8"/>
    </row>
    <row r="60487" spans="1:16" s="2" customFormat="1" x14ac:dyDescent="0.15">
      <c r="A60487" s="3"/>
      <c r="B60487" s="3"/>
      <c r="J60487" s="3"/>
      <c r="K60487" s="5"/>
      <c r="L60487" s="8"/>
      <c r="N60487" s="5"/>
      <c r="O60487" s="10"/>
      <c r="P60487" s="8"/>
    </row>
    <row r="60488" spans="1:16" s="2" customFormat="1" x14ac:dyDescent="0.15">
      <c r="A60488" s="3"/>
      <c r="B60488" s="3"/>
      <c r="J60488" s="3"/>
      <c r="K60488" s="5"/>
      <c r="L60488" s="8"/>
      <c r="N60488" s="5"/>
      <c r="O60488" s="10"/>
      <c r="P60488" s="8"/>
    </row>
    <row r="60489" spans="1:16" s="2" customFormat="1" x14ac:dyDescent="0.15">
      <c r="A60489" s="3"/>
      <c r="B60489" s="3"/>
      <c r="J60489" s="3"/>
      <c r="K60489" s="5"/>
      <c r="L60489" s="8"/>
      <c r="N60489" s="5"/>
      <c r="O60489" s="10"/>
      <c r="P60489" s="8"/>
    </row>
    <row r="60490" spans="1:16" s="2" customFormat="1" x14ac:dyDescent="0.15">
      <c r="A60490" s="3"/>
      <c r="B60490" s="3"/>
      <c r="J60490" s="3"/>
      <c r="K60490" s="5"/>
      <c r="L60490" s="8"/>
      <c r="N60490" s="5"/>
      <c r="O60490" s="10"/>
      <c r="P60490" s="8"/>
    </row>
    <row r="60491" spans="1:16" s="2" customFormat="1" x14ac:dyDescent="0.15">
      <c r="A60491" s="3"/>
      <c r="B60491" s="3"/>
      <c r="J60491" s="3"/>
      <c r="K60491" s="5"/>
      <c r="L60491" s="8"/>
      <c r="N60491" s="5"/>
      <c r="O60491" s="10"/>
      <c r="P60491" s="8"/>
    </row>
    <row r="60492" spans="1:16" s="2" customFormat="1" x14ac:dyDescent="0.15">
      <c r="A60492" s="3"/>
      <c r="B60492" s="3"/>
      <c r="J60492" s="3"/>
      <c r="K60492" s="5"/>
      <c r="L60492" s="8"/>
      <c r="N60492" s="5"/>
      <c r="O60492" s="10"/>
      <c r="P60492" s="8"/>
    </row>
    <row r="60493" spans="1:16" s="2" customFormat="1" x14ac:dyDescent="0.15">
      <c r="A60493" s="3"/>
      <c r="B60493" s="3"/>
      <c r="J60493" s="3"/>
      <c r="K60493" s="5"/>
      <c r="L60493" s="8"/>
      <c r="N60493" s="5"/>
      <c r="O60493" s="10"/>
      <c r="P60493" s="8"/>
    </row>
    <row r="60494" spans="1:16" s="2" customFormat="1" x14ac:dyDescent="0.15">
      <c r="A60494" s="3"/>
      <c r="B60494" s="3"/>
      <c r="J60494" s="3"/>
      <c r="K60494" s="5"/>
      <c r="L60494" s="8"/>
      <c r="N60494" s="5"/>
      <c r="O60494" s="10"/>
      <c r="P60494" s="8"/>
    </row>
    <row r="60495" spans="1:16" s="2" customFormat="1" x14ac:dyDescent="0.15">
      <c r="A60495" s="3"/>
      <c r="B60495" s="3"/>
      <c r="J60495" s="3"/>
      <c r="K60495" s="5"/>
      <c r="L60495" s="8"/>
      <c r="N60495" s="5"/>
      <c r="O60495" s="10"/>
      <c r="P60495" s="8"/>
    </row>
    <row r="60496" spans="1:16" s="2" customFormat="1" x14ac:dyDescent="0.15">
      <c r="A60496" s="3"/>
      <c r="B60496" s="3"/>
      <c r="J60496" s="3"/>
      <c r="K60496" s="5"/>
      <c r="L60496" s="8"/>
      <c r="N60496" s="5"/>
      <c r="O60496" s="10"/>
      <c r="P60496" s="8"/>
    </row>
    <row r="60497" spans="1:16" s="2" customFormat="1" x14ac:dyDescent="0.15">
      <c r="A60497" s="3"/>
      <c r="B60497" s="3"/>
      <c r="J60497" s="3"/>
      <c r="K60497" s="5"/>
      <c r="L60497" s="8"/>
      <c r="N60497" s="5"/>
      <c r="O60497" s="10"/>
      <c r="P60497" s="8"/>
    </row>
    <row r="60498" spans="1:16" s="2" customFormat="1" x14ac:dyDescent="0.15">
      <c r="A60498" s="3"/>
      <c r="B60498" s="3"/>
      <c r="J60498" s="3"/>
      <c r="K60498" s="5"/>
      <c r="L60498" s="8"/>
      <c r="N60498" s="5"/>
      <c r="O60498" s="10"/>
      <c r="P60498" s="8"/>
    </row>
    <row r="60499" spans="1:16" s="2" customFormat="1" x14ac:dyDescent="0.15">
      <c r="A60499" s="3"/>
      <c r="B60499" s="3"/>
      <c r="J60499" s="3"/>
      <c r="K60499" s="5"/>
      <c r="L60499" s="8"/>
      <c r="N60499" s="5"/>
      <c r="O60499" s="10"/>
      <c r="P60499" s="8"/>
    </row>
    <row r="60500" spans="1:16" s="2" customFormat="1" x14ac:dyDescent="0.15">
      <c r="A60500" s="3"/>
      <c r="B60500" s="3"/>
      <c r="J60500" s="3"/>
      <c r="K60500" s="5"/>
      <c r="L60500" s="8"/>
      <c r="N60500" s="5"/>
      <c r="O60500" s="10"/>
      <c r="P60500" s="8"/>
    </row>
    <row r="60501" spans="1:16" s="2" customFormat="1" x14ac:dyDescent="0.15">
      <c r="A60501" s="3"/>
      <c r="B60501" s="3"/>
      <c r="J60501" s="3"/>
      <c r="K60501" s="5"/>
      <c r="L60501" s="8"/>
      <c r="N60501" s="5"/>
      <c r="O60501" s="10"/>
      <c r="P60501" s="8"/>
    </row>
    <row r="60502" spans="1:16" s="2" customFormat="1" x14ac:dyDescent="0.15">
      <c r="A60502" s="3"/>
      <c r="B60502" s="3"/>
      <c r="J60502" s="3"/>
      <c r="K60502" s="5"/>
      <c r="L60502" s="8"/>
      <c r="N60502" s="5"/>
      <c r="O60502" s="10"/>
      <c r="P60502" s="8"/>
    </row>
    <row r="60503" spans="1:16" s="2" customFormat="1" x14ac:dyDescent="0.15">
      <c r="A60503" s="3"/>
      <c r="B60503" s="3"/>
      <c r="J60503" s="3"/>
      <c r="K60503" s="5"/>
      <c r="L60503" s="8"/>
      <c r="N60503" s="5"/>
      <c r="O60503" s="10"/>
      <c r="P60503" s="8"/>
    </row>
    <row r="60504" spans="1:16" s="2" customFormat="1" x14ac:dyDescent="0.15">
      <c r="A60504" s="3"/>
      <c r="B60504" s="3"/>
      <c r="J60504" s="3"/>
      <c r="K60504" s="5"/>
      <c r="L60504" s="8"/>
      <c r="N60504" s="5"/>
      <c r="O60504" s="10"/>
      <c r="P60504" s="8"/>
    </row>
    <row r="60505" spans="1:16" s="2" customFormat="1" x14ac:dyDescent="0.15">
      <c r="A60505" s="3"/>
      <c r="B60505" s="3"/>
      <c r="J60505" s="3"/>
      <c r="K60505" s="5"/>
      <c r="L60505" s="8"/>
      <c r="N60505" s="5"/>
      <c r="O60505" s="10"/>
      <c r="P60505" s="8"/>
    </row>
    <row r="60506" spans="1:16" s="2" customFormat="1" x14ac:dyDescent="0.15">
      <c r="A60506" s="3"/>
      <c r="B60506" s="3"/>
      <c r="J60506" s="3"/>
      <c r="K60506" s="5"/>
      <c r="L60506" s="8"/>
      <c r="N60506" s="5"/>
      <c r="O60506" s="10"/>
      <c r="P60506" s="8"/>
    </row>
    <row r="60507" spans="1:16" s="2" customFormat="1" x14ac:dyDescent="0.15">
      <c r="A60507" s="3"/>
      <c r="B60507" s="3"/>
      <c r="J60507" s="3"/>
      <c r="K60507" s="5"/>
      <c r="L60507" s="8"/>
      <c r="N60507" s="5"/>
      <c r="O60507" s="10"/>
      <c r="P60507" s="8"/>
    </row>
    <row r="60508" spans="1:16" s="2" customFormat="1" x14ac:dyDescent="0.15">
      <c r="A60508" s="3"/>
      <c r="B60508" s="3"/>
      <c r="J60508" s="3"/>
      <c r="K60508" s="5"/>
      <c r="L60508" s="8"/>
      <c r="N60508" s="5"/>
      <c r="O60508" s="10"/>
      <c r="P60508" s="8"/>
    </row>
    <row r="60509" spans="1:16" s="2" customFormat="1" x14ac:dyDescent="0.15">
      <c r="A60509" s="3"/>
      <c r="B60509" s="3"/>
      <c r="J60509" s="3"/>
      <c r="K60509" s="5"/>
      <c r="L60509" s="8"/>
      <c r="N60509" s="5"/>
      <c r="O60509" s="10"/>
      <c r="P60509" s="8"/>
    </row>
    <row r="60510" spans="1:16" s="2" customFormat="1" x14ac:dyDescent="0.15">
      <c r="A60510" s="3"/>
      <c r="B60510" s="3"/>
      <c r="J60510" s="3"/>
      <c r="K60510" s="5"/>
      <c r="L60510" s="8"/>
      <c r="N60510" s="5"/>
      <c r="O60510" s="10"/>
      <c r="P60510" s="8"/>
    </row>
    <row r="60511" spans="1:16" s="2" customFormat="1" x14ac:dyDescent="0.15">
      <c r="A60511" s="3"/>
      <c r="B60511" s="3"/>
      <c r="J60511" s="3"/>
      <c r="K60511" s="5"/>
      <c r="L60511" s="8"/>
      <c r="N60511" s="5"/>
      <c r="O60511" s="10"/>
      <c r="P60511" s="8"/>
    </row>
    <row r="60512" spans="1:16" s="2" customFormat="1" x14ac:dyDescent="0.15">
      <c r="A60512" s="3"/>
      <c r="B60512" s="3"/>
      <c r="J60512" s="3"/>
      <c r="K60512" s="5"/>
      <c r="L60512" s="8"/>
      <c r="N60512" s="5"/>
      <c r="O60512" s="10"/>
      <c r="P60512" s="8"/>
    </row>
    <row r="60513" spans="1:16" s="2" customFormat="1" x14ac:dyDescent="0.15">
      <c r="A60513" s="3"/>
      <c r="B60513" s="3"/>
      <c r="J60513" s="3"/>
      <c r="K60513" s="5"/>
      <c r="L60513" s="8"/>
      <c r="N60513" s="5"/>
      <c r="O60513" s="10"/>
      <c r="P60513" s="8"/>
    </row>
    <row r="60514" spans="1:16" s="2" customFormat="1" x14ac:dyDescent="0.15">
      <c r="A60514" s="3"/>
      <c r="B60514" s="3"/>
      <c r="J60514" s="3"/>
      <c r="K60514" s="5"/>
      <c r="L60514" s="8"/>
      <c r="N60514" s="5"/>
      <c r="O60514" s="10"/>
      <c r="P60514" s="8"/>
    </row>
    <row r="60515" spans="1:16" s="2" customFormat="1" x14ac:dyDescent="0.15">
      <c r="A60515" s="3"/>
      <c r="B60515" s="3"/>
      <c r="J60515" s="3"/>
      <c r="K60515" s="5"/>
      <c r="L60515" s="8"/>
      <c r="N60515" s="5"/>
      <c r="O60515" s="10"/>
      <c r="P60515" s="8"/>
    </row>
    <row r="60516" spans="1:16" s="2" customFormat="1" x14ac:dyDescent="0.15">
      <c r="A60516" s="3"/>
      <c r="B60516" s="3"/>
      <c r="J60516" s="3"/>
      <c r="K60516" s="5"/>
      <c r="L60516" s="8"/>
      <c r="N60516" s="5"/>
      <c r="O60516" s="10"/>
      <c r="P60516" s="8"/>
    </row>
    <row r="60517" spans="1:16" s="2" customFormat="1" x14ac:dyDescent="0.15">
      <c r="A60517" s="3"/>
      <c r="B60517" s="3"/>
      <c r="J60517" s="3"/>
      <c r="K60517" s="5"/>
      <c r="L60517" s="8"/>
      <c r="N60517" s="5"/>
      <c r="O60517" s="10"/>
      <c r="P60517" s="8"/>
    </row>
    <row r="60518" spans="1:16" s="2" customFormat="1" x14ac:dyDescent="0.15">
      <c r="A60518" s="3"/>
      <c r="B60518" s="3"/>
      <c r="J60518" s="3"/>
      <c r="K60518" s="5"/>
      <c r="L60518" s="8"/>
      <c r="N60518" s="5"/>
      <c r="O60518" s="10"/>
      <c r="P60518" s="8"/>
    </row>
    <row r="60519" spans="1:16" s="2" customFormat="1" x14ac:dyDescent="0.15">
      <c r="A60519" s="3"/>
      <c r="B60519" s="3"/>
      <c r="J60519" s="3"/>
      <c r="K60519" s="5"/>
      <c r="L60519" s="8"/>
      <c r="N60519" s="5"/>
      <c r="O60519" s="10"/>
      <c r="P60519" s="8"/>
    </row>
    <row r="60520" spans="1:16" s="2" customFormat="1" x14ac:dyDescent="0.15">
      <c r="A60520" s="3"/>
      <c r="B60520" s="3"/>
      <c r="J60520" s="3"/>
      <c r="K60520" s="5"/>
      <c r="L60520" s="8"/>
      <c r="N60520" s="5"/>
      <c r="O60520" s="10"/>
      <c r="P60520" s="8"/>
    </row>
    <row r="60521" spans="1:16" s="2" customFormat="1" x14ac:dyDescent="0.15">
      <c r="A60521" s="3"/>
      <c r="B60521" s="3"/>
      <c r="J60521" s="3"/>
      <c r="K60521" s="5"/>
      <c r="L60521" s="8"/>
      <c r="N60521" s="5"/>
      <c r="O60521" s="10"/>
      <c r="P60521" s="8"/>
    </row>
    <row r="60522" spans="1:16" s="2" customFormat="1" x14ac:dyDescent="0.15">
      <c r="A60522" s="3"/>
      <c r="B60522" s="3"/>
      <c r="J60522" s="3"/>
      <c r="K60522" s="5"/>
      <c r="L60522" s="8"/>
      <c r="N60522" s="5"/>
      <c r="O60522" s="10"/>
      <c r="P60522" s="8"/>
    </row>
    <row r="60523" spans="1:16" s="2" customFormat="1" x14ac:dyDescent="0.15">
      <c r="A60523" s="3"/>
      <c r="B60523" s="3"/>
      <c r="J60523" s="3"/>
      <c r="K60523" s="5"/>
      <c r="L60523" s="8"/>
      <c r="N60523" s="5"/>
      <c r="O60523" s="10"/>
      <c r="P60523" s="8"/>
    </row>
    <row r="60524" spans="1:16" s="2" customFormat="1" x14ac:dyDescent="0.15">
      <c r="A60524" s="3"/>
      <c r="B60524" s="3"/>
      <c r="J60524" s="3"/>
      <c r="K60524" s="5"/>
      <c r="L60524" s="8"/>
      <c r="N60524" s="5"/>
      <c r="O60524" s="10"/>
      <c r="P60524" s="8"/>
    </row>
    <row r="60525" spans="1:16" s="2" customFormat="1" x14ac:dyDescent="0.15">
      <c r="A60525" s="3"/>
      <c r="B60525" s="3"/>
      <c r="J60525" s="3"/>
      <c r="K60525" s="5"/>
      <c r="L60525" s="8"/>
      <c r="N60525" s="5"/>
      <c r="O60525" s="10"/>
      <c r="P60525" s="8"/>
    </row>
    <row r="60526" spans="1:16" s="2" customFormat="1" x14ac:dyDescent="0.15">
      <c r="A60526" s="3"/>
      <c r="B60526" s="3"/>
      <c r="J60526" s="3"/>
      <c r="K60526" s="5"/>
      <c r="L60526" s="8"/>
      <c r="N60526" s="5"/>
      <c r="O60526" s="10"/>
      <c r="P60526" s="8"/>
    </row>
    <row r="60527" spans="1:16" s="2" customFormat="1" x14ac:dyDescent="0.15">
      <c r="A60527" s="3"/>
      <c r="B60527" s="3"/>
      <c r="J60527" s="3"/>
      <c r="K60527" s="5"/>
      <c r="L60527" s="8"/>
      <c r="N60527" s="5"/>
      <c r="O60527" s="10"/>
      <c r="P60527" s="8"/>
    </row>
    <row r="60528" spans="1:16" s="2" customFormat="1" x14ac:dyDescent="0.15">
      <c r="A60528" s="3"/>
      <c r="B60528" s="3"/>
      <c r="J60528" s="3"/>
      <c r="K60528" s="5"/>
      <c r="L60528" s="8"/>
      <c r="N60528" s="5"/>
      <c r="O60528" s="10"/>
      <c r="P60528" s="8"/>
    </row>
    <row r="60529" spans="1:16" s="2" customFormat="1" x14ac:dyDescent="0.15">
      <c r="A60529" s="3"/>
      <c r="B60529" s="3"/>
      <c r="J60529" s="3"/>
      <c r="K60529" s="5"/>
      <c r="L60529" s="8"/>
      <c r="N60529" s="5"/>
      <c r="O60529" s="10"/>
      <c r="P60529" s="8"/>
    </row>
    <row r="60530" spans="1:16" s="2" customFormat="1" x14ac:dyDescent="0.15">
      <c r="A60530" s="3"/>
      <c r="B60530" s="3"/>
      <c r="J60530" s="3"/>
      <c r="K60530" s="5"/>
      <c r="L60530" s="8"/>
      <c r="N60530" s="5"/>
      <c r="O60530" s="10"/>
      <c r="P60530" s="8"/>
    </row>
    <row r="60531" spans="1:16" s="2" customFormat="1" x14ac:dyDescent="0.15">
      <c r="A60531" s="3"/>
      <c r="B60531" s="3"/>
      <c r="J60531" s="3"/>
      <c r="K60531" s="5"/>
      <c r="L60531" s="8"/>
      <c r="N60531" s="5"/>
      <c r="O60531" s="10"/>
      <c r="P60531" s="8"/>
    </row>
    <row r="60532" spans="1:16" s="2" customFormat="1" x14ac:dyDescent="0.15">
      <c r="A60532" s="3"/>
      <c r="B60532" s="3"/>
      <c r="J60532" s="3"/>
      <c r="K60532" s="5"/>
      <c r="L60532" s="8"/>
      <c r="N60532" s="5"/>
      <c r="O60532" s="10"/>
      <c r="P60532" s="8"/>
    </row>
    <row r="60533" spans="1:16" s="2" customFormat="1" x14ac:dyDescent="0.15">
      <c r="A60533" s="3"/>
      <c r="B60533" s="3"/>
      <c r="J60533" s="3"/>
      <c r="K60533" s="5"/>
      <c r="L60533" s="8"/>
      <c r="N60533" s="5"/>
      <c r="O60533" s="10"/>
      <c r="P60533" s="8"/>
    </row>
    <row r="60534" spans="1:16" s="2" customFormat="1" x14ac:dyDescent="0.15">
      <c r="A60534" s="3"/>
      <c r="B60534" s="3"/>
      <c r="J60534" s="3"/>
      <c r="K60534" s="5"/>
      <c r="L60534" s="8"/>
      <c r="N60534" s="5"/>
      <c r="O60534" s="10"/>
      <c r="P60534" s="8"/>
    </row>
    <row r="60535" spans="1:16" s="2" customFormat="1" x14ac:dyDescent="0.15">
      <c r="A60535" s="3"/>
      <c r="B60535" s="3"/>
      <c r="J60535" s="3"/>
      <c r="K60535" s="5"/>
      <c r="L60535" s="8"/>
      <c r="N60535" s="5"/>
      <c r="O60535" s="10"/>
      <c r="P60535" s="8"/>
    </row>
    <row r="60536" spans="1:16" s="2" customFormat="1" x14ac:dyDescent="0.15">
      <c r="A60536" s="3"/>
      <c r="B60536" s="3"/>
      <c r="J60536" s="3"/>
      <c r="K60536" s="5"/>
      <c r="L60536" s="8"/>
      <c r="N60536" s="5"/>
      <c r="O60536" s="10"/>
      <c r="P60536" s="8"/>
    </row>
    <row r="60537" spans="1:16" s="2" customFormat="1" x14ac:dyDescent="0.15">
      <c r="A60537" s="3"/>
      <c r="B60537" s="3"/>
      <c r="J60537" s="3"/>
      <c r="K60537" s="5"/>
      <c r="L60537" s="8"/>
      <c r="N60537" s="5"/>
      <c r="O60537" s="10"/>
      <c r="P60537" s="8"/>
    </row>
    <row r="60538" spans="1:16" s="2" customFormat="1" x14ac:dyDescent="0.15">
      <c r="A60538" s="3"/>
      <c r="B60538" s="3"/>
      <c r="J60538" s="3"/>
      <c r="K60538" s="5"/>
      <c r="L60538" s="8"/>
      <c r="N60538" s="5"/>
      <c r="O60538" s="10"/>
      <c r="P60538" s="8"/>
    </row>
    <row r="60539" spans="1:16" s="2" customFormat="1" x14ac:dyDescent="0.15">
      <c r="A60539" s="3"/>
      <c r="B60539" s="3"/>
      <c r="J60539" s="3"/>
      <c r="K60539" s="5"/>
      <c r="L60539" s="8"/>
      <c r="N60539" s="5"/>
      <c r="O60539" s="10"/>
      <c r="P60539" s="8"/>
    </row>
    <row r="60540" spans="1:16" s="2" customFormat="1" x14ac:dyDescent="0.15">
      <c r="A60540" s="3"/>
      <c r="B60540" s="3"/>
      <c r="J60540" s="3"/>
      <c r="K60540" s="5"/>
      <c r="L60540" s="8"/>
      <c r="N60540" s="5"/>
      <c r="O60540" s="10"/>
      <c r="P60540" s="8"/>
    </row>
    <row r="60541" spans="1:16" s="2" customFormat="1" x14ac:dyDescent="0.15">
      <c r="A60541" s="3"/>
      <c r="B60541" s="3"/>
      <c r="J60541" s="3"/>
      <c r="K60541" s="5"/>
      <c r="L60541" s="8"/>
      <c r="N60541" s="5"/>
      <c r="O60541" s="10"/>
      <c r="P60541" s="8"/>
    </row>
    <row r="60542" spans="1:16" s="2" customFormat="1" x14ac:dyDescent="0.15">
      <c r="A60542" s="3"/>
      <c r="B60542" s="3"/>
      <c r="J60542" s="3"/>
      <c r="K60542" s="5"/>
      <c r="L60542" s="8"/>
      <c r="N60542" s="5"/>
      <c r="O60542" s="10"/>
      <c r="P60542" s="8"/>
    </row>
    <row r="60543" spans="1:16" s="2" customFormat="1" x14ac:dyDescent="0.15">
      <c r="A60543" s="3"/>
      <c r="B60543" s="3"/>
      <c r="J60543" s="3"/>
      <c r="K60543" s="5"/>
      <c r="L60543" s="8"/>
      <c r="N60543" s="5"/>
      <c r="O60543" s="10"/>
      <c r="P60543" s="8"/>
    </row>
    <row r="60544" spans="1:16" s="2" customFormat="1" x14ac:dyDescent="0.15">
      <c r="A60544" s="3"/>
      <c r="B60544" s="3"/>
      <c r="J60544" s="3"/>
      <c r="K60544" s="5"/>
      <c r="L60544" s="8"/>
      <c r="N60544" s="5"/>
      <c r="O60544" s="10"/>
      <c r="P60544" s="8"/>
    </row>
    <row r="60545" spans="1:16" s="2" customFormat="1" x14ac:dyDescent="0.15">
      <c r="A60545" s="3"/>
      <c r="B60545" s="3"/>
      <c r="J60545" s="3"/>
      <c r="K60545" s="5"/>
      <c r="L60545" s="8"/>
      <c r="N60545" s="5"/>
      <c r="O60545" s="10"/>
      <c r="P60545" s="8"/>
    </row>
    <row r="60546" spans="1:16" s="2" customFormat="1" x14ac:dyDescent="0.15">
      <c r="A60546" s="3"/>
      <c r="B60546" s="3"/>
      <c r="J60546" s="3"/>
      <c r="K60546" s="5"/>
      <c r="L60546" s="8"/>
      <c r="N60546" s="5"/>
      <c r="O60546" s="10"/>
      <c r="P60546" s="8"/>
    </row>
    <row r="60547" spans="1:16" s="2" customFormat="1" x14ac:dyDescent="0.15">
      <c r="A60547" s="3"/>
      <c r="B60547" s="3"/>
      <c r="J60547" s="3"/>
      <c r="K60547" s="5"/>
      <c r="L60547" s="8"/>
      <c r="N60547" s="5"/>
      <c r="O60547" s="10"/>
      <c r="P60547" s="8"/>
    </row>
    <row r="60548" spans="1:16" s="2" customFormat="1" x14ac:dyDescent="0.15">
      <c r="A60548" s="3"/>
      <c r="B60548" s="3"/>
      <c r="J60548" s="3"/>
      <c r="K60548" s="5"/>
      <c r="L60548" s="8"/>
      <c r="N60548" s="5"/>
      <c r="O60548" s="10"/>
      <c r="P60548" s="8"/>
    </row>
    <row r="60549" spans="1:16" s="2" customFormat="1" x14ac:dyDescent="0.15">
      <c r="A60549" s="3"/>
      <c r="B60549" s="3"/>
      <c r="J60549" s="3"/>
      <c r="K60549" s="5"/>
      <c r="L60549" s="8"/>
      <c r="N60549" s="5"/>
      <c r="O60549" s="10"/>
      <c r="P60549" s="8"/>
    </row>
    <row r="60550" spans="1:16" s="2" customFormat="1" x14ac:dyDescent="0.15">
      <c r="A60550" s="3"/>
      <c r="B60550" s="3"/>
      <c r="J60550" s="3"/>
      <c r="K60550" s="5"/>
      <c r="L60550" s="8"/>
      <c r="N60550" s="5"/>
      <c r="O60550" s="10"/>
      <c r="P60550" s="8"/>
    </row>
    <row r="60551" spans="1:16" s="2" customFormat="1" x14ac:dyDescent="0.15">
      <c r="A60551" s="3"/>
      <c r="B60551" s="3"/>
      <c r="J60551" s="3"/>
      <c r="K60551" s="5"/>
      <c r="L60551" s="8"/>
      <c r="N60551" s="5"/>
      <c r="O60551" s="10"/>
      <c r="P60551" s="8"/>
    </row>
    <row r="60552" spans="1:16" s="2" customFormat="1" x14ac:dyDescent="0.15">
      <c r="A60552" s="3"/>
      <c r="B60552" s="3"/>
      <c r="J60552" s="3"/>
      <c r="K60552" s="5"/>
      <c r="L60552" s="8"/>
      <c r="N60552" s="5"/>
      <c r="O60552" s="10"/>
      <c r="P60552" s="8"/>
    </row>
    <row r="60553" spans="1:16" s="2" customFormat="1" x14ac:dyDescent="0.15">
      <c r="A60553" s="3"/>
      <c r="B60553" s="3"/>
      <c r="J60553" s="3"/>
      <c r="K60553" s="5"/>
      <c r="L60553" s="8"/>
      <c r="N60553" s="5"/>
      <c r="O60553" s="10"/>
      <c r="P60553" s="8"/>
    </row>
    <row r="60554" spans="1:16" s="2" customFormat="1" x14ac:dyDescent="0.15">
      <c r="A60554" s="3"/>
      <c r="B60554" s="3"/>
      <c r="J60554" s="3"/>
      <c r="K60554" s="5"/>
      <c r="L60554" s="8"/>
      <c r="N60554" s="5"/>
      <c r="O60554" s="10"/>
      <c r="P60554" s="8"/>
    </row>
    <row r="60555" spans="1:16" s="2" customFormat="1" x14ac:dyDescent="0.15">
      <c r="A60555" s="3"/>
      <c r="B60555" s="3"/>
      <c r="J60555" s="3"/>
      <c r="K60555" s="5"/>
      <c r="L60555" s="8"/>
      <c r="N60555" s="5"/>
      <c r="O60555" s="10"/>
      <c r="P60555" s="8"/>
    </row>
    <row r="60556" spans="1:16" s="2" customFormat="1" x14ac:dyDescent="0.15">
      <c r="A60556" s="3"/>
      <c r="B60556" s="3"/>
      <c r="J60556" s="3"/>
      <c r="K60556" s="5"/>
      <c r="L60556" s="8"/>
      <c r="N60556" s="5"/>
      <c r="O60556" s="10"/>
      <c r="P60556" s="8"/>
    </row>
    <row r="60557" spans="1:16" s="2" customFormat="1" x14ac:dyDescent="0.15">
      <c r="A60557" s="3"/>
      <c r="B60557" s="3"/>
      <c r="J60557" s="3"/>
      <c r="K60557" s="5"/>
      <c r="L60557" s="8"/>
      <c r="N60557" s="5"/>
      <c r="O60557" s="10"/>
      <c r="P60557" s="8"/>
    </row>
    <row r="60558" spans="1:16" s="2" customFormat="1" x14ac:dyDescent="0.15">
      <c r="A60558" s="3"/>
      <c r="B60558" s="3"/>
      <c r="J60558" s="3"/>
      <c r="K60558" s="5"/>
      <c r="L60558" s="8"/>
      <c r="N60558" s="5"/>
      <c r="O60558" s="10"/>
      <c r="P60558" s="8"/>
    </row>
    <row r="60559" spans="1:16" s="2" customFormat="1" x14ac:dyDescent="0.15">
      <c r="A60559" s="3"/>
      <c r="B60559" s="3"/>
      <c r="J60559" s="3"/>
      <c r="K60559" s="5"/>
      <c r="L60559" s="8"/>
      <c r="N60559" s="5"/>
      <c r="O60559" s="10"/>
      <c r="P60559" s="8"/>
    </row>
    <row r="60560" spans="1:16" s="2" customFormat="1" x14ac:dyDescent="0.15">
      <c r="A60560" s="3"/>
      <c r="B60560" s="3"/>
      <c r="J60560" s="3"/>
      <c r="K60560" s="5"/>
      <c r="L60560" s="8"/>
      <c r="N60560" s="5"/>
      <c r="O60560" s="10"/>
      <c r="P60560" s="8"/>
    </row>
    <row r="60561" spans="1:16" s="2" customFormat="1" x14ac:dyDescent="0.15">
      <c r="A60561" s="3"/>
      <c r="B60561" s="3"/>
      <c r="J60561" s="3"/>
      <c r="K60561" s="5"/>
      <c r="L60561" s="8"/>
      <c r="N60561" s="5"/>
      <c r="O60561" s="10"/>
      <c r="P60561" s="8"/>
    </row>
    <row r="60562" spans="1:16" s="2" customFormat="1" x14ac:dyDescent="0.15">
      <c r="A60562" s="3"/>
      <c r="B60562" s="3"/>
      <c r="J60562" s="3"/>
      <c r="K60562" s="5"/>
      <c r="L60562" s="8"/>
      <c r="N60562" s="5"/>
      <c r="O60562" s="10"/>
      <c r="P60562" s="8"/>
    </row>
    <row r="60563" spans="1:16" s="2" customFormat="1" x14ac:dyDescent="0.15">
      <c r="A60563" s="3"/>
      <c r="B60563" s="3"/>
      <c r="J60563" s="3"/>
      <c r="K60563" s="5"/>
      <c r="L60563" s="8"/>
      <c r="N60563" s="5"/>
      <c r="O60563" s="10"/>
      <c r="P60563" s="8"/>
    </row>
    <row r="60564" spans="1:16" s="2" customFormat="1" x14ac:dyDescent="0.15">
      <c r="A60564" s="3"/>
      <c r="B60564" s="3"/>
      <c r="J60564" s="3"/>
      <c r="K60564" s="5"/>
      <c r="L60564" s="8"/>
      <c r="N60564" s="5"/>
      <c r="O60564" s="10"/>
      <c r="P60564" s="8"/>
    </row>
    <row r="60565" spans="1:16" s="2" customFormat="1" x14ac:dyDescent="0.15">
      <c r="A60565" s="3"/>
      <c r="B60565" s="3"/>
      <c r="J60565" s="3"/>
      <c r="K60565" s="5"/>
      <c r="L60565" s="8"/>
      <c r="N60565" s="5"/>
      <c r="O60565" s="10"/>
      <c r="P60565" s="8"/>
    </row>
    <row r="60566" spans="1:16" s="2" customFormat="1" x14ac:dyDescent="0.15">
      <c r="A60566" s="3"/>
      <c r="B60566" s="3"/>
      <c r="J60566" s="3"/>
      <c r="K60566" s="5"/>
      <c r="L60566" s="8"/>
      <c r="N60566" s="5"/>
      <c r="O60566" s="10"/>
      <c r="P60566" s="8"/>
    </row>
    <row r="60567" spans="1:16" s="2" customFormat="1" x14ac:dyDescent="0.15">
      <c r="A60567" s="3"/>
      <c r="B60567" s="3"/>
      <c r="J60567" s="3"/>
      <c r="K60567" s="5"/>
      <c r="L60567" s="8"/>
      <c r="N60567" s="5"/>
      <c r="O60567" s="10"/>
      <c r="P60567" s="8"/>
    </row>
    <row r="60568" spans="1:16" s="2" customFormat="1" x14ac:dyDescent="0.15">
      <c r="A60568" s="3"/>
      <c r="B60568" s="3"/>
      <c r="J60568" s="3"/>
      <c r="K60568" s="5"/>
      <c r="L60568" s="8"/>
      <c r="N60568" s="5"/>
      <c r="O60568" s="10"/>
      <c r="P60568" s="8"/>
    </row>
    <row r="60569" spans="1:16" s="2" customFormat="1" x14ac:dyDescent="0.15">
      <c r="A60569" s="3"/>
      <c r="B60569" s="3"/>
      <c r="J60569" s="3"/>
      <c r="K60569" s="5"/>
      <c r="L60569" s="8"/>
      <c r="N60569" s="5"/>
      <c r="O60569" s="10"/>
      <c r="P60569" s="8"/>
    </row>
    <row r="60570" spans="1:16" s="2" customFormat="1" x14ac:dyDescent="0.15">
      <c r="A60570" s="3"/>
      <c r="B60570" s="3"/>
      <c r="J60570" s="3"/>
      <c r="K60570" s="5"/>
      <c r="L60570" s="8"/>
      <c r="N60570" s="5"/>
      <c r="O60570" s="10"/>
      <c r="P60570" s="8"/>
    </row>
    <row r="60571" spans="1:16" s="2" customFormat="1" x14ac:dyDescent="0.15">
      <c r="A60571" s="3"/>
      <c r="B60571" s="3"/>
      <c r="J60571" s="3"/>
      <c r="K60571" s="5"/>
      <c r="L60571" s="8"/>
      <c r="N60571" s="5"/>
      <c r="O60571" s="10"/>
      <c r="P60571" s="8"/>
    </row>
    <row r="60572" spans="1:16" s="2" customFormat="1" x14ac:dyDescent="0.15">
      <c r="A60572" s="3"/>
      <c r="B60572" s="3"/>
      <c r="J60572" s="3"/>
      <c r="K60572" s="5"/>
      <c r="L60572" s="8"/>
      <c r="N60572" s="5"/>
      <c r="O60572" s="10"/>
      <c r="P60572" s="8"/>
    </row>
    <row r="60573" spans="1:16" s="2" customFormat="1" x14ac:dyDescent="0.15">
      <c r="A60573" s="3"/>
      <c r="B60573" s="3"/>
      <c r="J60573" s="3"/>
      <c r="K60573" s="5"/>
      <c r="L60573" s="8"/>
      <c r="N60573" s="5"/>
      <c r="O60573" s="10"/>
      <c r="P60573" s="8"/>
    </row>
    <row r="60574" spans="1:16" s="2" customFormat="1" x14ac:dyDescent="0.15">
      <c r="A60574" s="3"/>
      <c r="B60574" s="3"/>
      <c r="J60574" s="3"/>
      <c r="K60574" s="5"/>
      <c r="L60574" s="8"/>
      <c r="N60574" s="5"/>
      <c r="O60574" s="10"/>
      <c r="P60574" s="8"/>
    </row>
    <row r="60575" spans="1:16" s="2" customFormat="1" x14ac:dyDescent="0.15">
      <c r="A60575" s="3"/>
      <c r="B60575" s="3"/>
      <c r="J60575" s="3"/>
      <c r="K60575" s="5"/>
      <c r="L60575" s="8"/>
      <c r="N60575" s="5"/>
      <c r="O60575" s="10"/>
      <c r="P60575" s="8"/>
    </row>
    <row r="60576" spans="1:16" s="2" customFormat="1" x14ac:dyDescent="0.15">
      <c r="A60576" s="3"/>
      <c r="B60576" s="3"/>
      <c r="J60576" s="3"/>
      <c r="K60576" s="5"/>
      <c r="L60576" s="8"/>
      <c r="N60576" s="5"/>
      <c r="O60576" s="10"/>
      <c r="P60576" s="8"/>
    </row>
    <row r="60577" spans="1:16" s="2" customFormat="1" x14ac:dyDescent="0.15">
      <c r="A60577" s="3"/>
      <c r="B60577" s="3"/>
      <c r="J60577" s="3"/>
      <c r="K60577" s="5"/>
      <c r="L60577" s="8"/>
      <c r="N60577" s="5"/>
      <c r="O60577" s="10"/>
      <c r="P60577" s="8"/>
    </row>
    <row r="60578" spans="1:16" s="2" customFormat="1" x14ac:dyDescent="0.15">
      <c r="A60578" s="3"/>
      <c r="B60578" s="3"/>
      <c r="J60578" s="3"/>
      <c r="K60578" s="5"/>
      <c r="L60578" s="8"/>
      <c r="N60578" s="5"/>
      <c r="O60578" s="10"/>
      <c r="P60578" s="8"/>
    </row>
    <row r="60579" spans="1:16" s="2" customFormat="1" x14ac:dyDescent="0.15">
      <c r="A60579" s="3"/>
      <c r="B60579" s="3"/>
      <c r="J60579" s="3"/>
      <c r="K60579" s="5"/>
      <c r="L60579" s="8"/>
      <c r="N60579" s="5"/>
      <c r="O60579" s="10"/>
      <c r="P60579" s="8"/>
    </row>
    <row r="60580" spans="1:16" s="2" customFormat="1" x14ac:dyDescent="0.15">
      <c r="A60580" s="3"/>
      <c r="B60580" s="3"/>
      <c r="J60580" s="3"/>
      <c r="K60580" s="5"/>
      <c r="L60580" s="8"/>
      <c r="N60580" s="5"/>
      <c r="O60580" s="10"/>
      <c r="P60580" s="8"/>
    </row>
    <row r="60581" spans="1:16" s="2" customFormat="1" x14ac:dyDescent="0.15">
      <c r="A60581" s="3"/>
      <c r="B60581" s="3"/>
      <c r="J60581" s="3"/>
      <c r="K60581" s="5"/>
      <c r="L60581" s="8"/>
      <c r="N60581" s="5"/>
      <c r="O60581" s="10"/>
      <c r="P60581" s="8"/>
    </row>
    <row r="60582" spans="1:16" s="2" customFormat="1" x14ac:dyDescent="0.15">
      <c r="A60582" s="3"/>
      <c r="B60582" s="3"/>
      <c r="J60582" s="3"/>
      <c r="K60582" s="5"/>
      <c r="L60582" s="8"/>
      <c r="N60582" s="5"/>
      <c r="O60582" s="10"/>
      <c r="P60582" s="8"/>
    </row>
    <row r="60583" spans="1:16" s="2" customFormat="1" x14ac:dyDescent="0.15">
      <c r="A60583" s="3"/>
      <c r="B60583" s="3"/>
      <c r="J60583" s="3"/>
      <c r="K60583" s="5"/>
      <c r="L60583" s="8"/>
      <c r="N60583" s="5"/>
      <c r="O60583" s="10"/>
      <c r="P60583" s="8"/>
    </row>
    <row r="60584" spans="1:16" s="2" customFormat="1" x14ac:dyDescent="0.15">
      <c r="A60584" s="3"/>
      <c r="B60584" s="3"/>
      <c r="J60584" s="3"/>
      <c r="K60584" s="5"/>
      <c r="L60584" s="8"/>
      <c r="N60584" s="5"/>
      <c r="O60584" s="10"/>
      <c r="P60584" s="8"/>
    </row>
    <row r="60585" spans="1:16" s="2" customFormat="1" x14ac:dyDescent="0.15">
      <c r="A60585" s="3"/>
      <c r="B60585" s="3"/>
      <c r="J60585" s="3"/>
      <c r="K60585" s="5"/>
      <c r="L60585" s="8"/>
      <c r="N60585" s="5"/>
      <c r="O60585" s="10"/>
      <c r="P60585" s="8"/>
    </row>
    <row r="60586" spans="1:16" s="2" customFormat="1" x14ac:dyDescent="0.15">
      <c r="A60586" s="3"/>
      <c r="B60586" s="3"/>
      <c r="J60586" s="3"/>
      <c r="K60586" s="5"/>
      <c r="L60586" s="8"/>
      <c r="N60586" s="5"/>
      <c r="O60586" s="10"/>
      <c r="P60586" s="8"/>
    </row>
    <row r="60587" spans="1:16" s="2" customFormat="1" x14ac:dyDescent="0.15">
      <c r="A60587" s="3"/>
      <c r="B60587" s="3"/>
      <c r="J60587" s="3"/>
      <c r="K60587" s="5"/>
      <c r="L60587" s="8"/>
      <c r="N60587" s="5"/>
      <c r="O60587" s="10"/>
      <c r="P60587" s="8"/>
    </row>
    <row r="60588" spans="1:16" s="2" customFormat="1" x14ac:dyDescent="0.15">
      <c r="A60588" s="3"/>
      <c r="B60588" s="3"/>
      <c r="J60588" s="3"/>
      <c r="K60588" s="5"/>
      <c r="L60588" s="8"/>
      <c r="N60588" s="5"/>
      <c r="O60588" s="10"/>
      <c r="P60588" s="8"/>
    </row>
    <row r="60589" spans="1:16" s="2" customFormat="1" x14ac:dyDescent="0.15">
      <c r="A60589" s="3"/>
      <c r="B60589" s="3"/>
      <c r="J60589" s="3"/>
      <c r="K60589" s="5"/>
      <c r="L60589" s="8"/>
      <c r="N60589" s="5"/>
      <c r="O60589" s="10"/>
      <c r="P60589" s="8"/>
    </row>
    <row r="60590" spans="1:16" s="2" customFormat="1" x14ac:dyDescent="0.15">
      <c r="A60590" s="3"/>
      <c r="B60590" s="3"/>
      <c r="J60590" s="3"/>
      <c r="K60590" s="5"/>
      <c r="L60590" s="8"/>
      <c r="N60590" s="5"/>
      <c r="O60590" s="10"/>
      <c r="P60590" s="8"/>
    </row>
    <row r="60591" spans="1:16" s="2" customFormat="1" x14ac:dyDescent="0.15">
      <c r="A60591" s="3"/>
      <c r="B60591" s="3"/>
      <c r="J60591" s="3"/>
      <c r="K60591" s="5"/>
      <c r="L60591" s="8"/>
      <c r="N60591" s="5"/>
      <c r="O60591" s="10"/>
      <c r="P60591" s="8"/>
    </row>
    <row r="60592" spans="1:16" s="2" customFormat="1" x14ac:dyDescent="0.15">
      <c r="A60592" s="3"/>
      <c r="B60592" s="3"/>
      <c r="J60592" s="3"/>
      <c r="K60592" s="5"/>
      <c r="L60592" s="8"/>
      <c r="N60592" s="5"/>
      <c r="O60592" s="10"/>
      <c r="P60592" s="8"/>
    </row>
    <row r="60593" spans="1:16" s="2" customFormat="1" x14ac:dyDescent="0.15">
      <c r="A60593" s="3"/>
      <c r="B60593" s="3"/>
      <c r="J60593" s="3"/>
      <c r="K60593" s="5"/>
      <c r="L60593" s="8"/>
      <c r="N60593" s="5"/>
      <c r="O60593" s="10"/>
      <c r="P60593" s="8"/>
    </row>
    <row r="60594" spans="1:16" s="2" customFormat="1" x14ac:dyDescent="0.15">
      <c r="A60594" s="3"/>
      <c r="B60594" s="3"/>
      <c r="J60594" s="3"/>
      <c r="K60594" s="5"/>
      <c r="L60594" s="8"/>
      <c r="N60594" s="5"/>
      <c r="O60594" s="10"/>
      <c r="P60594" s="8"/>
    </row>
    <row r="60595" spans="1:16" s="2" customFormat="1" x14ac:dyDescent="0.15">
      <c r="A60595" s="3"/>
      <c r="B60595" s="3"/>
      <c r="J60595" s="3"/>
      <c r="K60595" s="5"/>
      <c r="L60595" s="8"/>
      <c r="N60595" s="5"/>
      <c r="O60595" s="10"/>
      <c r="P60595" s="8"/>
    </row>
    <row r="60596" spans="1:16" s="2" customFormat="1" x14ac:dyDescent="0.15">
      <c r="A60596" s="3"/>
      <c r="B60596" s="3"/>
      <c r="J60596" s="3"/>
      <c r="K60596" s="5"/>
      <c r="L60596" s="8"/>
      <c r="N60596" s="5"/>
      <c r="O60596" s="10"/>
      <c r="P60596" s="8"/>
    </row>
    <row r="60597" spans="1:16" s="2" customFormat="1" x14ac:dyDescent="0.15">
      <c r="A60597" s="3"/>
      <c r="B60597" s="3"/>
      <c r="J60597" s="3"/>
      <c r="K60597" s="5"/>
      <c r="L60597" s="8"/>
      <c r="N60597" s="5"/>
      <c r="O60597" s="10"/>
      <c r="P60597" s="8"/>
    </row>
    <row r="60598" spans="1:16" s="2" customFormat="1" x14ac:dyDescent="0.15">
      <c r="A60598" s="3"/>
      <c r="B60598" s="3"/>
      <c r="J60598" s="3"/>
      <c r="K60598" s="5"/>
      <c r="L60598" s="8"/>
      <c r="N60598" s="5"/>
      <c r="O60598" s="10"/>
      <c r="P60598" s="8"/>
    </row>
    <row r="60599" spans="1:16" s="2" customFormat="1" x14ac:dyDescent="0.15">
      <c r="A60599" s="3"/>
      <c r="B60599" s="3"/>
      <c r="J60599" s="3"/>
      <c r="K60599" s="5"/>
      <c r="L60599" s="8"/>
      <c r="N60599" s="5"/>
      <c r="O60599" s="10"/>
      <c r="P60599" s="8"/>
    </row>
    <row r="60600" spans="1:16" s="2" customFormat="1" x14ac:dyDescent="0.15">
      <c r="A60600" s="3"/>
      <c r="B60600" s="3"/>
      <c r="J60600" s="3"/>
      <c r="K60600" s="5"/>
      <c r="L60600" s="8"/>
      <c r="N60600" s="5"/>
      <c r="O60600" s="10"/>
      <c r="P60600" s="8"/>
    </row>
    <row r="60601" spans="1:16" s="2" customFormat="1" x14ac:dyDescent="0.15">
      <c r="A60601" s="3"/>
      <c r="B60601" s="3"/>
      <c r="J60601" s="3"/>
      <c r="K60601" s="5"/>
      <c r="L60601" s="8"/>
      <c r="N60601" s="5"/>
      <c r="O60601" s="10"/>
      <c r="P60601" s="8"/>
    </row>
    <row r="60602" spans="1:16" s="2" customFormat="1" x14ac:dyDescent="0.15">
      <c r="A60602" s="3"/>
      <c r="B60602" s="3"/>
      <c r="J60602" s="3"/>
      <c r="K60602" s="5"/>
      <c r="L60602" s="8"/>
      <c r="N60602" s="5"/>
      <c r="O60602" s="10"/>
      <c r="P60602" s="8"/>
    </row>
    <row r="60603" spans="1:16" s="2" customFormat="1" x14ac:dyDescent="0.15">
      <c r="A60603" s="3"/>
      <c r="B60603" s="3"/>
      <c r="J60603" s="3"/>
      <c r="K60603" s="5"/>
      <c r="L60603" s="8"/>
      <c r="N60603" s="5"/>
      <c r="O60603" s="10"/>
      <c r="P60603" s="8"/>
    </row>
    <row r="60604" spans="1:16" s="2" customFormat="1" x14ac:dyDescent="0.15">
      <c r="A60604" s="3"/>
      <c r="B60604" s="3"/>
      <c r="J60604" s="3"/>
      <c r="K60604" s="5"/>
      <c r="L60604" s="8"/>
      <c r="N60604" s="5"/>
      <c r="O60604" s="10"/>
      <c r="P60604" s="8"/>
    </row>
    <row r="60605" spans="1:16" s="2" customFormat="1" x14ac:dyDescent="0.15">
      <c r="A60605" s="3"/>
      <c r="B60605" s="3"/>
      <c r="J60605" s="3"/>
      <c r="K60605" s="5"/>
      <c r="L60605" s="8"/>
      <c r="N60605" s="5"/>
      <c r="O60605" s="10"/>
      <c r="P60605" s="8"/>
    </row>
    <row r="60606" spans="1:16" s="2" customFormat="1" x14ac:dyDescent="0.15">
      <c r="A60606" s="3"/>
      <c r="B60606" s="3"/>
      <c r="J60606" s="3"/>
      <c r="K60606" s="5"/>
      <c r="L60606" s="8"/>
      <c r="N60606" s="5"/>
      <c r="O60606" s="10"/>
      <c r="P60606" s="8"/>
    </row>
    <row r="60607" spans="1:16" s="2" customFormat="1" x14ac:dyDescent="0.15">
      <c r="A60607" s="3"/>
      <c r="B60607" s="3"/>
      <c r="J60607" s="3"/>
      <c r="K60607" s="5"/>
      <c r="L60607" s="8"/>
      <c r="N60607" s="5"/>
      <c r="O60607" s="10"/>
      <c r="P60607" s="8"/>
    </row>
    <row r="60608" spans="1:16" s="2" customFormat="1" x14ac:dyDescent="0.15">
      <c r="A60608" s="3"/>
      <c r="B60608" s="3"/>
      <c r="J60608" s="3"/>
      <c r="K60608" s="5"/>
      <c r="L60608" s="8"/>
      <c r="N60608" s="5"/>
      <c r="O60608" s="10"/>
      <c r="P60608" s="8"/>
    </row>
    <row r="60609" spans="1:16" s="2" customFormat="1" x14ac:dyDescent="0.15">
      <c r="A60609" s="3"/>
      <c r="B60609" s="3"/>
      <c r="J60609" s="3"/>
      <c r="K60609" s="5"/>
      <c r="L60609" s="8"/>
      <c r="N60609" s="5"/>
      <c r="O60609" s="10"/>
      <c r="P60609" s="8"/>
    </row>
    <row r="60610" spans="1:16" s="2" customFormat="1" x14ac:dyDescent="0.15">
      <c r="A60610" s="3"/>
      <c r="B60610" s="3"/>
      <c r="J60610" s="3"/>
      <c r="K60610" s="5"/>
      <c r="L60610" s="8"/>
      <c r="N60610" s="5"/>
      <c r="O60610" s="10"/>
      <c r="P60610" s="8"/>
    </row>
    <row r="60611" spans="1:16" s="2" customFormat="1" x14ac:dyDescent="0.15">
      <c r="A60611" s="3"/>
      <c r="B60611" s="3"/>
      <c r="J60611" s="3"/>
      <c r="K60611" s="5"/>
      <c r="L60611" s="8"/>
      <c r="N60611" s="5"/>
      <c r="O60611" s="10"/>
      <c r="P60611" s="8"/>
    </row>
    <row r="60612" spans="1:16" s="2" customFormat="1" x14ac:dyDescent="0.15">
      <c r="A60612" s="3"/>
      <c r="B60612" s="3"/>
      <c r="J60612" s="3"/>
      <c r="K60612" s="5"/>
      <c r="L60612" s="8"/>
      <c r="N60612" s="5"/>
      <c r="O60612" s="10"/>
      <c r="P60612" s="8"/>
    </row>
    <row r="60613" spans="1:16" s="2" customFormat="1" x14ac:dyDescent="0.15">
      <c r="A60613" s="3"/>
      <c r="B60613" s="3"/>
      <c r="J60613" s="3"/>
      <c r="K60613" s="5"/>
      <c r="L60613" s="8"/>
      <c r="N60613" s="5"/>
      <c r="O60613" s="10"/>
      <c r="P60613" s="8"/>
    </row>
    <row r="60614" spans="1:16" s="2" customFormat="1" x14ac:dyDescent="0.15">
      <c r="A60614" s="3"/>
      <c r="B60614" s="3"/>
      <c r="J60614" s="3"/>
      <c r="K60614" s="5"/>
      <c r="L60614" s="8"/>
      <c r="N60614" s="5"/>
      <c r="O60614" s="10"/>
      <c r="P60614" s="8"/>
    </row>
    <row r="60615" spans="1:16" s="2" customFormat="1" x14ac:dyDescent="0.15">
      <c r="A60615" s="3"/>
      <c r="B60615" s="3"/>
      <c r="J60615" s="3"/>
      <c r="K60615" s="5"/>
      <c r="L60615" s="8"/>
      <c r="N60615" s="5"/>
      <c r="O60615" s="10"/>
      <c r="P60615" s="8"/>
    </row>
    <row r="60616" spans="1:16" s="2" customFormat="1" x14ac:dyDescent="0.15">
      <c r="A60616" s="3"/>
      <c r="B60616" s="3"/>
      <c r="J60616" s="3"/>
      <c r="K60616" s="5"/>
      <c r="L60616" s="8"/>
      <c r="N60616" s="5"/>
      <c r="O60616" s="10"/>
      <c r="P60616" s="8"/>
    </row>
    <row r="60617" spans="1:16" s="2" customFormat="1" x14ac:dyDescent="0.15">
      <c r="A60617" s="3"/>
      <c r="B60617" s="3"/>
      <c r="J60617" s="3"/>
      <c r="K60617" s="5"/>
      <c r="L60617" s="8"/>
      <c r="N60617" s="5"/>
      <c r="O60617" s="10"/>
      <c r="P60617" s="8"/>
    </row>
    <row r="60618" spans="1:16" s="2" customFormat="1" x14ac:dyDescent="0.15">
      <c r="A60618" s="3"/>
      <c r="B60618" s="3"/>
      <c r="J60618" s="3"/>
      <c r="K60618" s="5"/>
      <c r="L60618" s="8"/>
      <c r="N60618" s="5"/>
      <c r="O60618" s="10"/>
      <c r="P60618" s="8"/>
    </row>
    <row r="60619" spans="1:16" s="2" customFormat="1" x14ac:dyDescent="0.15">
      <c r="A60619" s="3"/>
      <c r="B60619" s="3"/>
      <c r="J60619" s="3"/>
      <c r="K60619" s="5"/>
      <c r="L60619" s="8"/>
      <c r="N60619" s="5"/>
      <c r="O60619" s="10"/>
      <c r="P60619" s="8"/>
    </row>
    <row r="60620" spans="1:16" s="2" customFormat="1" x14ac:dyDescent="0.15">
      <c r="A60620" s="3"/>
      <c r="B60620" s="3"/>
      <c r="J60620" s="3"/>
      <c r="K60620" s="5"/>
      <c r="L60620" s="8"/>
      <c r="N60620" s="5"/>
      <c r="O60620" s="10"/>
      <c r="P60620" s="8"/>
    </row>
    <row r="60621" spans="1:16" s="2" customFormat="1" x14ac:dyDescent="0.15">
      <c r="A60621" s="3"/>
      <c r="B60621" s="3"/>
      <c r="J60621" s="3"/>
      <c r="K60621" s="5"/>
      <c r="L60621" s="8"/>
      <c r="N60621" s="5"/>
      <c r="O60621" s="10"/>
      <c r="P60621" s="8"/>
    </row>
    <row r="60622" spans="1:16" s="2" customFormat="1" x14ac:dyDescent="0.15">
      <c r="A60622" s="3"/>
      <c r="B60622" s="3"/>
      <c r="J60622" s="3"/>
      <c r="K60622" s="5"/>
      <c r="L60622" s="8"/>
      <c r="N60622" s="5"/>
      <c r="O60622" s="10"/>
      <c r="P60622" s="8"/>
    </row>
    <row r="60623" spans="1:16" s="2" customFormat="1" x14ac:dyDescent="0.15">
      <c r="A60623" s="3"/>
      <c r="B60623" s="3"/>
      <c r="J60623" s="3"/>
      <c r="K60623" s="5"/>
      <c r="L60623" s="8"/>
      <c r="N60623" s="5"/>
      <c r="O60623" s="10"/>
      <c r="P60623" s="8"/>
    </row>
    <row r="60624" spans="1:16" s="2" customFormat="1" x14ac:dyDescent="0.15">
      <c r="A60624" s="3"/>
      <c r="B60624" s="3"/>
      <c r="J60624" s="3"/>
      <c r="K60624" s="5"/>
      <c r="L60624" s="8"/>
      <c r="N60624" s="5"/>
      <c r="O60624" s="10"/>
      <c r="P60624" s="8"/>
    </row>
    <row r="60625" spans="1:16" s="2" customFormat="1" x14ac:dyDescent="0.15">
      <c r="A60625" s="3"/>
      <c r="B60625" s="3"/>
      <c r="J60625" s="3"/>
      <c r="K60625" s="5"/>
      <c r="L60625" s="8"/>
      <c r="N60625" s="5"/>
      <c r="O60625" s="10"/>
      <c r="P60625" s="8"/>
    </row>
    <row r="60626" spans="1:16" s="2" customFormat="1" x14ac:dyDescent="0.15">
      <c r="A60626" s="3"/>
      <c r="B60626" s="3"/>
      <c r="J60626" s="3"/>
      <c r="K60626" s="5"/>
      <c r="L60626" s="8"/>
      <c r="N60626" s="5"/>
      <c r="O60626" s="10"/>
      <c r="P60626" s="8"/>
    </row>
    <row r="60627" spans="1:16" s="2" customFormat="1" x14ac:dyDescent="0.15">
      <c r="A60627" s="3"/>
      <c r="B60627" s="3"/>
      <c r="J60627" s="3"/>
      <c r="K60627" s="5"/>
      <c r="L60627" s="8"/>
      <c r="N60627" s="5"/>
      <c r="O60627" s="10"/>
      <c r="P60627" s="8"/>
    </row>
    <row r="60628" spans="1:16" s="2" customFormat="1" x14ac:dyDescent="0.15">
      <c r="A60628" s="3"/>
      <c r="B60628" s="3"/>
      <c r="J60628" s="3"/>
      <c r="K60628" s="5"/>
      <c r="L60628" s="8"/>
      <c r="N60628" s="5"/>
      <c r="O60628" s="10"/>
      <c r="P60628" s="8"/>
    </row>
    <row r="60629" spans="1:16" s="2" customFormat="1" x14ac:dyDescent="0.15">
      <c r="A60629" s="3"/>
      <c r="B60629" s="3"/>
      <c r="J60629" s="3"/>
      <c r="K60629" s="5"/>
      <c r="L60629" s="8"/>
      <c r="N60629" s="5"/>
      <c r="O60629" s="10"/>
      <c r="P60629" s="8"/>
    </row>
    <row r="60630" spans="1:16" s="2" customFormat="1" x14ac:dyDescent="0.15">
      <c r="A60630" s="3"/>
      <c r="B60630" s="3"/>
      <c r="J60630" s="3"/>
      <c r="K60630" s="5"/>
      <c r="L60630" s="8"/>
      <c r="N60630" s="5"/>
      <c r="O60630" s="10"/>
      <c r="P60630" s="8"/>
    </row>
    <row r="60631" spans="1:16" s="2" customFormat="1" x14ac:dyDescent="0.15">
      <c r="A60631" s="3"/>
      <c r="B60631" s="3"/>
      <c r="J60631" s="3"/>
      <c r="K60631" s="5"/>
      <c r="L60631" s="8"/>
      <c r="N60631" s="5"/>
      <c r="O60631" s="10"/>
      <c r="P60631" s="8"/>
    </row>
    <row r="60632" spans="1:16" s="2" customFormat="1" x14ac:dyDescent="0.15">
      <c r="A60632" s="3"/>
      <c r="B60632" s="3"/>
      <c r="J60632" s="3"/>
      <c r="K60632" s="5"/>
      <c r="L60632" s="8"/>
      <c r="N60632" s="5"/>
      <c r="O60632" s="10"/>
      <c r="P60632" s="8"/>
    </row>
    <row r="60633" spans="1:16" s="2" customFormat="1" x14ac:dyDescent="0.15">
      <c r="A60633" s="3"/>
      <c r="B60633" s="3"/>
      <c r="J60633" s="3"/>
      <c r="K60633" s="5"/>
      <c r="L60633" s="8"/>
      <c r="N60633" s="5"/>
      <c r="O60633" s="10"/>
      <c r="P60633" s="8"/>
    </row>
    <row r="60634" spans="1:16" s="2" customFormat="1" x14ac:dyDescent="0.15">
      <c r="A60634" s="3"/>
      <c r="B60634" s="3"/>
      <c r="J60634" s="3"/>
      <c r="K60634" s="5"/>
      <c r="L60634" s="8"/>
      <c r="N60634" s="5"/>
      <c r="O60634" s="10"/>
      <c r="P60634" s="8"/>
    </row>
    <row r="60635" spans="1:16" s="2" customFormat="1" x14ac:dyDescent="0.15">
      <c r="A60635" s="3"/>
      <c r="B60635" s="3"/>
      <c r="J60635" s="3"/>
      <c r="K60635" s="5"/>
      <c r="L60635" s="8"/>
      <c r="N60635" s="5"/>
      <c r="O60635" s="10"/>
      <c r="P60635" s="8"/>
    </row>
    <row r="60636" spans="1:16" s="2" customFormat="1" x14ac:dyDescent="0.15">
      <c r="A60636" s="3"/>
      <c r="B60636" s="3"/>
      <c r="J60636" s="3"/>
      <c r="K60636" s="5"/>
      <c r="L60636" s="8"/>
      <c r="N60636" s="5"/>
      <c r="O60636" s="10"/>
      <c r="P60636" s="8"/>
    </row>
    <row r="60637" spans="1:16" s="2" customFormat="1" x14ac:dyDescent="0.15">
      <c r="A60637" s="3"/>
      <c r="B60637" s="3"/>
      <c r="J60637" s="3"/>
      <c r="K60637" s="5"/>
      <c r="L60637" s="8"/>
      <c r="N60637" s="5"/>
      <c r="O60637" s="10"/>
      <c r="P60637" s="8"/>
    </row>
    <row r="60638" spans="1:16" s="2" customFormat="1" x14ac:dyDescent="0.15">
      <c r="A60638" s="3"/>
      <c r="B60638" s="3"/>
      <c r="J60638" s="3"/>
      <c r="K60638" s="5"/>
      <c r="L60638" s="8"/>
      <c r="N60638" s="5"/>
      <c r="O60638" s="10"/>
      <c r="P60638" s="8"/>
    </row>
    <row r="60639" spans="1:16" s="2" customFormat="1" x14ac:dyDescent="0.15">
      <c r="A60639" s="3"/>
      <c r="B60639" s="3"/>
      <c r="J60639" s="3"/>
      <c r="K60639" s="5"/>
      <c r="L60639" s="8"/>
      <c r="N60639" s="5"/>
      <c r="O60639" s="10"/>
      <c r="P60639" s="8"/>
    </row>
    <row r="60640" spans="1:16" s="2" customFormat="1" x14ac:dyDescent="0.15">
      <c r="A60640" s="3"/>
      <c r="B60640" s="3"/>
      <c r="J60640" s="3"/>
      <c r="K60640" s="5"/>
      <c r="L60640" s="8"/>
      <c r="N60640" s="5"/>
      <c r="O60640" s="10"/>
      <c r="P60640" s="8"/>
    </row>
    <row r="60641" spans="1:16" s="2" customFormat="1" x14ac:dyDescent="0.15">
      <c r="A60641" s="3"/>
      <c r="B60641" s="3"/>
      <c r="J60641" s="3"/>
      <c r="K60641" s="5"/>
      <c r="L60641" s="8"/>
      <c r="N60641" s="5"/>
      <c r="O60641" s="10"/>
      <c r="P60641" s="8"/>
    </row>
    <row r="60642" spans="1:16" s="2" customFormat="1" x14ac:dyDescent="0.15">
      <c r="A60642" s="3"/>
      <c r="B60642" s="3"/>
      <c r="J60642" s="3"/>
      <c r="K60642" s="5"/>
      <c r="L60642" s="8"/>
      <c r="N60642" s="5"/>
      <c r="O60642" s="10"/>
      <c r="P60642" s="8"/>
    </row>
    <row r="60643" spans="1:16" s="2" customFormat="1" x14ac:dyDescent="0.15">
      <c r="A60643" s="3"/>
      <c r="B60643" s="3"/>
      <c r="J60643" s="3"/>
      <c r="K60643" s="5"/>
      <c r="L60643" s="8"/>
      <c r="N60643" s="5"/>
      <c r="O60643" s="10"/>
      <c r="P60643" s="8"/>
    </row>
    <row r="60644" spans="1:16" s="2" customFormat="1" x14ac:dyDescent="0.15">
      <c r="A60644" s="3"/>
      <c r="B60644" s="3"/>
      <c r="J60644" s="3"/>
      <c r="K60644" s="5"/>
      <c r="L60644" s="8"/>
      <c r="N60644" s="5"/>
      <c r="O60644" s="10"/>
      <c r="P60644" s="8"/>
    </row>
    <row r="60645" spans="1:16" s="2" customFormat="1" x14ac:dyDescent="0.15">
      <c r="A60645" s="3"/>
      <c r="B60645" s="3"/>
      <c r="J60645" s="3"/>
      <c r="K60645" s="5"/>
      <c r="L60645" s="8"/>
      <c r="N60645" s="5"/>
      <c r="O60645" s="10"/>
      <c r="P60645" s="8"/>
    </row>
    <row r="60646" spans="1:16" s="2" customFormat="1" x14ac:dyDescent="0.15">
      <c r="A60646" s="3"/>
      <c r="B60646" s="3"/>
      <c r="J60646" s="3"/>
      <c r="K60646" s="5"/>
      <c r="L60646" s="8"/>
      <c r="N60646" s="5"/>
      <c r="O60646" s="10"/>
      <c r="P60646" s="8"/>
    </row>
    <row r="60647" spans="1:16" s="2" customFormat="1" x14ac:dyDescent="0.15">
      <c r="A60647" s="3"/>
      <c r="B60647" s="3"/>
      <c r="J60647" s="3"/>
      <c r="K60647" s="5"/>
      <c r="L60647" s="8"/>
      <c r="N60647" s="5"/>
      <c r="O60647" s="10"/>
      <c r="P60647" s="8"/>
    </row>
    <row r="60648" spans="1:16" s="2" customFormat="1" x14ac:dyDescent="0.15">
      <c r="A60648" s="3"/>
      <c r="B60648" s="3"/>
      <c r="J60648" s="3"/>
      <c r="K60648" s="5"/>
      <c r="L60648" s="8"/>
      <c r="N60648" s="5"/>
      <c r="O60648" s="10"/>
      <c r="P60648" s="8"/>
    </row>
    <row r="60649" spans="1:16" s="2" customFormat="1" x14ac:dyDescent="0.15">
      <c r="A60649" s="3"/>
      <c r="B60649" s="3"/>
      <c r="J60649" s="3"/>
      <c r="K60649" s="5"/>
      <c r="L60649" s="8"/>
      <c r="N60649" s="5"/>
      <c r="O60649" s="10"/>
      <c r="P60649" s="8"/>
    </row>
    <row r="60650" spans="1:16" s="2" customFormat="1" x14ac:dyDescent="0.15">
      <c r="A60650" s="3"/>
      <c r="B60650" s="3"/>
      <c r="J60650" s="3"/>
      <c r="K60650" s="5"/>
      <c r="L60650" s="8"/>
      <c r="N60650" s="5"/>
      <c r="O60650" s="10"/>
      <c r="P60650" s="8"/>
    </row>
    <row r="60651" spans="1:16" s="2" customFormat="1" x14ac:dyDescent="0.15">
      <c r="A60651" s="3"/>
      <c r="B60651" s="3"/>
      <c r="J60651" s="3"/>
      <c r="K60651" s="5"/>
      <c r="L60651" s="8"/>
      <c r="N60651" s="5"/>
      <c r="O60651" s="10"/>
      <c r="P60651" s="8"/>
    </row>
    <row r="60652" spans="1:16" s="2" customFormat="1" x14ac:dyDescent="0.15">
      <c r="A60652" s="3"/>
      <c r="B60652" s="3"/>
      <c r="J60652" s="3"/>
      <c r="K60652" s="5"/>
      <c r="L60652" s="8"/>
      <c r="N60652" s="5"/>
      <c r="O60652" s="10"/>
      <c r="P60652" s="8"/>
    </row>
    <row r="60653" spans="1:16" s="2" customFormat="1" x14ac:dyDescent="0.15">
      <c r="A60653" s="3"/>
      <c r="B60653" s="3"/>
      <c r="J60653" s="3"/>
      <c r="K60653" s="5"/>
      <c r="L60653" s="8"/>
      <c r="N60653" s="5"/>
      <c r="O60653" s="10"/>
      <c r="P60653" s="8"/>
    </row>
    <row r="60654" spans="1:16" s="2" customFormat="1" x14ac:dyDescent="0.15">
      <c r="A60654" s="3"/>
      <c r="B60654" s="3"/>
      <c r="J60654" s="3"/>
      <c r="K60654" s="5"/>
      <c r="L60654" s="8"/>
      <c r="N60654" s="5"/>
      <c r="O60654" s="10"/>
      <c r="P60654" s="8"/>
    </row>
    <row r="60655" spans="1:16" s="2" customFormat="1" x14ac:dyDescent="0.15">
      <c r="A60655" s="3"/>
      <c r="B60655" s="3"/>
      <c r="J60655" s="3"/>
      <c r="K60655" s="5"/>
      <c r="L60655" s="8"/>
      <c r="N60655" s="5"/>
      <c r="O60655" s="10"/>
      <c r="P60655" s="8"/>
    </row>
    <row r="60656" spans="1:16" s="2" customFormat="1" x14ac:dyDescent="0.15">
      <c r="A60656" s="3"/>
      <c r="B60656" s="3"/>
      <c r="J60656" s="3"/>
      <c r="K60656" s="5"/>
      <c r="L60656" s="8"/>
      <c r="N60656" s="5"/>
      <c r="O60656" s="10"/>
      <c r="P60656" s="8"/>
    </row>
    <row r="60657" spans="1:16" s="2" customFormat="1" x14ac:dyDescent="0.15">
      <c r="A60657" s="3"/>
      <c r="B60657" s="3"/>
      <c r="J60657" s="3"/>
      <c r="K60657" s="5"/>
      <c r="L60657" s="8"/>
      <c r="N60657" s="5"/>
      <c r="O60657" s="10"/>
      <c r="P60657" s="8"/>
    </row>
    <row r="60658" spans="1:16" s="2" customFormat="1" x14ac:dyDescent="0.15">
      <c r="A60658" s="3"/>
      <c r="B60658" s="3"/>
      <c r="J60658" s="3"/>
      <c r="K60658" s="5"/>
      <c r="L60658" s="8"/>
      <c r="N60658" s="5"/>
      <c r="O60658" s="10"/>
      <c r="P60658" s="8"/>
    </row>
    <row r="60659" spans="1:16" s="2" customFormat="1" x14ac:dyDescent="0.15">
      <c r="A60659" s="3"/>
      <c r="B60659" s="3"/>
      <c r="J60659" s="3"/>
      <c r="K60659" s="5"/>
      <c r="L60659" s="8"/>
      <c r="N60659" s="5"/>
      <c r="O60659" s="10"/>
      <c r="P60659" s="8"/>
    </row>
    <row r="60660" spans="1:16" s="2" customFormat="1" x14ac:dyDescent="0.15">
      <c r="A60660" s="3"/>
      <c r="B60660" s="3"/>
      <c r="J60660" s="3"/>
      <c r="K60660" s="5"/>
      <c r="L60660" s="8"/>
      <c r="N60660" s="5"/>
      <c r="O60660" s="10"/>
      <c r="P60660" s="8"/>
    </row>
    <row r="60661" spans="1:16" s="2" customFormat="1" x14ac:dyDescent="0.15">
      <c r="A60661" s="3"/>
      <c r="B60661" s="3"/>
      <c r="J60661" s="3"/>
      <c r="K60661" s="5"/>
      <c r="L60661" s="8"/>
      <c r="N60661" s="5"/>
      <c r="O60661" s="10"/>
      <c r="P60661" s="8"/>
    </row>
    <row r="60662" spans="1:16" s="2" customFormat="1" x14ac:dyDescent="0.15">
      <c r="A60662" s="3"/>
      <c r="B60662" s="3"/>
      <c r="J60662" s="3"/>
      <c r="K60662" s="5"/>
      <c r="L60662" s="8"/>
      <c r="N60662" s="5"/>
      <c r="O60662" s="10"/>
      <c r="P60662" s="8"/>
    </row>
    <row r="60663" spans="1:16" s="2" customFormat="1" x14ac:dyDescent="0.15">
      <c r="A60663" s="3"/>
      <c r="B60663" s="3"/>
      <c r="J60663" s="3"/>
      <c r="K60663" s="5"/>
      <c r="L60663" s="8"/>
      <c r="N60663" s="5"/>
      <c r="O60663" s="10"/>
      <c r="P60663" s="8"/>
    </row>
    <row r="60664" spans="1:16" s="2" customFormat="1" x14ac:dyDescent="0.15">
      <c r="A60664" s="3"/>
      <c r="B60664" s="3"/>
      <c r="J60664" s="3"/>
      <c r="K60664" s="5"/>
      <c r="L60664" s="8"/>
      <c r="N60664" s="5"/>
      <c r="O60664" s="10"/>
      <c r="P60664" s="8"/>
    </row>
    <row r="60665" spans="1:16" s="2" customFormat="1" x14ac:dyDescent="0.15">
      <c r="A60665" s="3"/>
      <c r="B60665" s="3"/>
      <c r="J60665" s="3"/>
      <c r="K60665" s="5"/>
      <c r="L60665" s="8"/>
      <c r="N60665" s="5"/>
      <c r="O60665" s="10"/>
      <c r="P60665" s="8"/>
    </row>
    <row r="60666" spans="1:16" s="2" customFormat="1" x14ac:dyDescent="0.15">
      <c r="A60666" s="3"/>
      <c r="B60666" s="3"/>
      <c r="J60666" s="3"/>
      <c r="K60666" s="5"/>
      <c r="L60666" s="8"/>
      <c r="N60666" s="5"/>
      <c r="O60666" s="10"/>
      <c r="P60666" s="8"/>
    </row>
    <row r="60667" spans="1:16" s="2" customFormat="1" x14ac:dyDescent="0.15">
      <c r="A60667" s="3"/>
      <c r="B60667" s="3"/>
      <c r="J60667" s="3"/>
      <c r="K60667" s="5"/>
      <c r="L60667" s="8"/>
      <c r="N60667" s="5"/>
      <c r="O60667" s="10"/>
      <c r="P60667" s="8"/>
    </row>
    <row r="60668" spans="1:16" s="2" customFormat="1" x14ac:dyDescent="0.15">
      <c r="A60668" s="3"/>
      <c r="B60668" s="3"/>
      <c r="J60668" s="3"/>
      <c r="K60668" s="5"/>
      <c r="L60668" s="8"/>
      <c r="N60668" s="5"/>
      <c r="O60668" s="10"/>
      <c r="P60668" s="8"/>
    </row>
    <row r="60669" spans="1:16" s="2" customFormat="1" x14ac:dyDescent="0.15">
      <c r="A60669" s="3"/>
      <c r="B60669" s="3"/>
      <c r="J60669" s="3"/>
      <c r="K60669" s="5"/>
      <c r="L60669" s="8"/>
      <c r="N60669" s="5"/>
      <c r="O60669" s="10"/>
      <c r="P60669" s="8"/>
    </row>
    <row r="60670" spans="1:16" s="2" customFormat="1" x14ac:dyDescent="0.15">
      <c r="A60670" s="3"/>
      <c r="B60670" s="3"/>
      <c r="J60670" s="3"/>
      <c r="K60670" s="5"/>
      <c r="L60670" s="8"/>
      <c r="N60670" s="5"/>
      <c r="O60670" s="10"/>
      <c r="P60670" s="8"/>
    </row>
    <row r="60671" spans="1:16" s="2" customFormat="1" x14ac:dyDescent="0.15">
      <c r="A60671" s="3"/>
      <c r="B60671" s="3"/>
      <c r="J60671" s="3"/>
      <c r="K60671" s="5"/>
      <c r="L60671" s="8"/>
      <c r="N60671" s="5"/>
      <c r="O60671" s="10"/>
      <c r="P60671" s="8"/>
    </row>
    <row r="60672" spans="1:16" s="2" customFormat="1" x14ac:dyDescent="0.15">
      <c r="A60672" s="3"/>
      <c r="B60672" s="3"/>
      <c r="J60672" s="3"/>
      <c r="K60672" s="5"/>
      <c r="L60672" s="8"/>
      <c r="N60672" s="5"/>
      <c r="O60672" s="10"/>
      <c r="P60672" s="8"/>
    </row>
    <row r="60673" spans="1:16" s="2" customFormat="1" x14ac:dyDescent="0.15">
      <c r="A60673" s="3"/>
      <c r="B60673" s="3"/>
      <c r="J60673" s="3"/>
      <c r="K60673" s="5"/>
      <c r="L60673" s="8"/>
      <c r="N60673" s="5"/>
      <c r="O60673" s="10"/>
      <c r="P60673" s="8"/>
    </row>
    <row r="60674" spans="1:16" s="2" customFormat="1" x14ac:dyDescent="0.15">
      <c r="A60674" s="3"/>
      <c r="B60674" s="3"/>
      <c r="J60674" s="3"/>
      <c r="K60674" s="5"/>
      <c r="L60674" s="8"/>
      <c r="N60674" s="5"/>
      <c r="O60674" s="10"/>
      <c r="P60674" s="8"/>
    </row>
    <row r="60675" spans="1:16" s="2" customFormat="1" x14ac:dyDescent="0.15">
      <c r="A60675" s="3"/>
      <c r="B60675" s="3"/>
      <c r="J60675" s="3"/>
      <c r="K60675" s="5"/>
      <c r="L60675" s="8"/>
      <c r="N60675" s="5"/>
      <c r="O60675" s="10"/>
      <c r="P60675" s="8"/>
    </row>
    <row r="60676" spans="1:16" s="2" customFormat="1" x14ac:dyDescent="0.15">
      <c r="A60676" s="3"/>
      <c r="B60676" s="3"/>
      <c r="J60676" s="3"/>
      <c r="K60676" s="5"/>
      <c r="L60676" s="8"/>
      <c r="N60676" s="5"/>
      <c r="O60676" s="10"/>
      <c r="P60676" s="8"/>
    </row>
    <row r="60677" spans="1:16" s="2" customFormat="1" x14ac:dyDescent="0.15">
      <c r="A60677" s="3"/>
      <c r="B60677" s="3"/>
      <c r="J60677" s="3"/>
      <c r="K60677" s="5"/>
      <c r="L60677" s="8"/>
      <c r="N60677" s="5"/>
      <c r="O60677" s="10"/>
      <c r="P60677" s="8"/>
    </row>
    <row r="60678" spans="1:16" s="2" customFormat="1" x14ac:dyDescent="0.15">
      <c r="A60678" s="3"/>
      <c r="B60678" s="3"/>
      <c r="J60678" s="3"/>
      <c r="K60678" s="5"/>
      <c r="L60678" s="8"/>
      <c r="N60678" s="5"/>
      <c r="O60678" s="10"/>
      <c r="P60678" s="8"/>
    </row>
    <row r="60679" spans="1:16" s="2" customFormat="1" x14ac:dyDescent="0.15">
      <c r="A60679" s="3"/>
      <c r="B60679" s="3"/>
      <c r="J60679" s="3"/>
      <c r="K60679" s="5"/>
      <c r="L60679" s="8"/>
      <c r="N60679" s="5"/>
      <c r="O60679" s="10"/>
      <c r="P60679" s="8"/>
    </row>
    <row r="60680" spans="1:16" s="2" customFormat="1" x14ac:dyDescent="0.15">
      <c r="A60680" s="3"/>
      <c r="B60680" s="3"/>
      <c r="J60680" s="3"/>
      <c r="K60680" s="5"/>
      <c r="L60680" s="8"/>
      <c r="N60680" s="5"/>
      <c r="O60680" s="10"/>
      <c r="P60680" s="8"/>
    </row>
    <row r="60681" spans="1:16" s="2" customFormat="1" x14ac:dyDescent="0.15">
      <c r="A60681" s="3"/>
      <c r="B60681" s="3"/>
      <c r="J60681" s="3"/>
      <c r="K60681" s="5"/>
      <c r="L60681" s="8"/>
      <c r="N60681" s="5"/>
      <c r="O60681" s="10"/>
      <c r="P60681" s="8"/>
    </row>
    <row r="60682" spans="1:16" s="2" customFormat="1" x14ac:dyDescent="0.15">
      <c r="A60682" s="3"/>
      <c r="B60682" s="3"/>
      <c r="J60682" s="3"/>
      <c r="K60682" s="5"/>
      <c r="L60682" s="8"/>
      <c r="N60682" s="5"/>
      <c r="O60682" s="10"/>
      <c r="P60682" s="8"/>
    </row>
    <row r="60683" spans="1:16" s="2" customFormat="1" x14ac:dyDescent="0.15">
      <c r="A60683" s="3"/>
      <c r="B60683" s="3"/>
      <c r="J60683" s="3"/>
      <c r="K60683" s="5"/>
      <c r="L60683" s="8"/>
      <c r="N60683" s="5"/>
      <c r="O60683" s="10"/>
      <c r="P60683" s="8"/>
    </row>
    <row r="60684" spans="1:16" s="2" customFormat="1" x14ac:dyDescent="0.15">
      <c r="A60684" s="3"/>
      <c r="B60684" s="3"/>
      <c r="J60684" s="3"/>
      <c r="K60684" s="5"/>
      <c r="L60684" s="8"/>
      <c r="N60684" s="5"/>
      <c r="O60684" s="10"/>
      <c r="P60684" s="8"/>
    </row>
    <row r="60685" spans="1:16" s="2" customFormat="1" x14ac:dyDescent="0.15">
      <c r="A60685" s="3"/>
      <c r="B60685" s="3"/>
      <c r="J60685" s="3"/>
      <c r="K60685" s="5"/>
      <c r="L60685" s="8"/>
      <c r="N60685" s="5"/>
      <c r="O60685" s="10"/>
      <c r="P60685" s="8"/>
    </row>
    <row r="60686" spans="1:16" s="2" customFormat="1" x14ac:dyDescent="0.15">
      <c r="A60686" s="3"/>
      <c r="B60686" s="3"/>
      <c r="J60686" s="3"/>
      <c r="K60686" s="5"/>
      <c r="L60686" s="8"/>
      <c r="N60686" s="5"/>
      <c r="O60686" s="10"/>
      <c r="P60686" s="8"/>
    </row>
    <row r="60687" spans="1:16" s="2" customFormat="1" x14ac:dyDescent="0.15">
      <c r="A60687" s="3"/>
      <c r="B60687" s="3"/>
      <c r="J60687" s="3"/>
      <c r="K60687" s="5"/>
      <c r="L60687" s="8"/>
      <c r="N60687" s="5"/>
      <c r="O60687" s="10"/>
      <c r="P60687" s="8"/>
    </row>
    <row r="60688" spans="1:16" s="2" customFormat="1" x14ac:dyDescent="0.15">
      <c r="A60688" s="3"/>
      <c r="B60688" s="3"/>
      <c r="J60688" s="3"/>
      <c r="K60688" s="5"/>
      <c r="L60688" s="8"/>
      <c r="N60688" s="5"/>
      <c r="O60688" s="10"/>
      <c r="P60688" s="8"/>
    </row>
    <row r="60689" spans="1:16" s="2" customFormat="1" x14ac:dyDescent="0.15">
      <c r="A60689" s="3"/>
      <c r="B60689" s="3"/>
      <c r="J60689" s="3"/>
      <c r="K60689" s="5"/>
      <c r="L60689" s="8"/>
      <c r="N60689" s="5"/>
      <c r="O60689" s="10"/>
      <c r="P60689" s="8"/>
    </row>
    <row r="60690" spans="1:16" s="2" customFormat="1" x14ac:dyDescent="0.15">
      <c r="A60690" s="3"/>
      <c r="B60690" s="3"/>
      <c r="J60690" s="3"/>
      <c r="K60690" s="5"/>
      <c r="L60690" s="8"/>
      <c r="N60690" s="5"/>
      <c r="O60690" s="10"/>
      <c r="P60690" s="8"/>
    </row>
    <row r="60691" spans="1:16" s="2" customFormat="1" x14ac:dyDescent="0.15">
      <c r="A60691" s="3"/>
      <c r="B60691" s="3"/>
      <c r="J60691" s="3"/>
      <c r="K60691" s="5"/>
      <c r="L60691" s="8"/>
      <c r="N60691" s="5"/>
      <c r="O60691" s="10"/>
      <c r="P60691" s="8"/>
    </row>
    <row r="60692" spans="1:16" s="2" customFormat="1" x14ac:dyDescent="0.15">
      <c r="A60692" s="3"/>
      <c r="B60692" s="3"/>
      <c r="J60692" s="3"/>
      <c r="K60692" s="5"/>
      <c r="L60692" s="8"/>
      <c r="N60692" s="5"/>
      <c r="O60692" s="10"/>
      <c r="P60692" s="8"/>
    </row>
    <row r="60693" spans="1:16" s="2" customFormat="1" x14ac:dyDescent="0.15">
      <c r="A60693" s="3"/>
      <c r="B60693" s="3"/>
      <c r="J60693" s="3"/>
      <c r="K60693" s="5"/>
      <c r="L60693" s="8"/>
      <c r="N60693" s="5"/>
      <c r="O60693" s="10"/>
      <c r="P60693" s="8"/>
    </row>
    <row r="60694" spans="1:16" s="2" customFormat="1" x14ac:dyDescent="0.15">
      <c r="A60694" s="3"/>
      <c r="B60694" s="3"/>
      <c r="J60694" s="3"/>
      <c r="K60694" s="5"/>
      <c r="L60694" s="8"/>
      <c r="N60694" s="5"/>
      <c r="O60694" s="10"/>
      <c r="P60694" s="8"/>
    </row>
    <row r="60695" spans="1:16" s="2" customFormat="1" x14ac:dyDescent="0.15">
      <c r="A60695" s="3"/>
      <c r="B60695" s="3"/>
      <c r="J60695" s="3"/>
      <c r="K60695" s="5"/>
      <c r="L60695" s="8"/>
      <c r="N60695" s="5"/>
      <c r="O60695" s="10"/>
      <c r="P60695" s="8"/>
    </row>
    <row r="60696" spans="1:16" s="2" customFormat="1" x14ac:dyDescent="0.15">
      <c r="A60696" s="3"/>
      <c r="B60696" s="3"/>
      <c r="J60696" s="3"/>
      <c r="K60696" s="5"/>
      <c r="L60696" s="8"/>
      <c r="N60696" s="5"/>
      <c r="O60696" s="10"/>
      <c r="P60696" s="8"/>
    </row>
    <row r="60697" spans="1:16" s="2" customFormat="1" x14ac:dyDescent="0.15">
      <c r="A60697" s="3"/>
      <c r="B60697" s="3"/>
      <c r="J60697" s="3"/>
      <c r="K60697" s="5"/>
      <c r="L60697" s="8"/>
      <c r="N60697" s="5"/>
      <c r="O60697" s="10"/>
      <c r="P60697" s="8"/>
    </row>
    <row r="60698" spans="1:16" s="2" customFormat="1" x14ac:dyDescent="0.15">
      <c r="A60698" s="3"/>
      <c r="B60698" s="3"/>
      <c r="J60698" s="3"/>
      <c r="K60698" s="5"/>
      <c r="L60698" s="8"/>
      <c r="N60698" s="5"/>
      <c r="O60698" s="10"/>
      <c r="P60698" s="8"/>
    </row>
    <row r="60699" spans="1:16" s="2" customFormat="1" x14ac:dyDescent="0.15">
      <c r="A60699" s="3"/>
      <c r="B60699" s="3"/>
      <c r="J60699" s="3"/>
      <c r="K60699" s="5"/>
      <c r="L60699" s="8"/>
      <c r="N60699" s="5"/>
      <c r="O60699" s="10"/>
      <c r="P60699" s="8"/>
    </row>
    <row r="60700" spans="1:16" s="2" customFormat="1" x14ac:dyDescent="0.15">
      <c r="A60700" s="3"/>
      <c r="B60700" s="3"/>
      <c r="J60700" s="3"/>
      <c r="K60700" s="5"/>
      <c r="L60700" s="8"/>
      <c r="N60700" s="5"/>
      <c r="O60700" s="10"/>
      <c r="P60700" s="8"/>
    </row>
    <row r="60701" spans="1:16" s="2" customFormat="1" x14ac:dyDescent="0.15">
      <c r="A60701" s="3"/>
      <c r="B60701" s="3"/>
      <c r="J60701" s="3"/>
      <c r="K60701" s="5"/>
      <c r="L60701" s="8"/>
      <c r="N60701" s="5"/>
      <c r="O60701" s="10"/>
      <c r="P60701" s="8"/>
    </row>
    <row r="60702" spans="1:16" s="2" customFormat="1" x14ac:dyDescent="0.15">
      <c r="A60702" s="3"/>
      <c r="B60702" s="3"/>
      <c r="J60702" s="3"/>
      <c r="K60702" s="5"/>
      <c r="L60702" s="8"/>
      <c r="N60702" s="5"/>
      <c r="O60702" s="10"/>
      <c r="P60702" s="8"/>
    </row>
    <row r="60703" spans="1:16" s="2" customFormat="1" x14ac:dyDescent="0.15">
      <c r="A60703" s="3"/>
      <c r="B60703" s="3"/>
      <c r="J60703" s="3"/>
      <c r="K60703" s="5"/>
      <c r="L60703" s="8"/>
      <c r="N60703" s="5"/>
      <c r="O60703" s="10"/>
      <c r="P60703" s="8"/>
    </row>
    <row r="60704" spans="1:16" s="2" customFormat="1" x14ac:dyDescent="0.15">
      <c r="A60704" s="3"/>
      <c r="B60704" s="3"/>
      <c r="J60704" s="3"/>
      <c r="K60704" s="5"/>
      <c r="L60704" s="8"/>
      <c r="N60704" s="5"/>
      <c r="O60704" s="10"/>
      <c r="P60704" s="8"/>
    </row>
    <row r="60705" spans="1:16" s="2" customFormat="1" x14ac:dyDescent="0.15">
      <c r="A60705" s="3"/>
      <c r="B60705" s="3"/>
      <c r="J60705" s="3"/>
      <c r="K60705" s="5"/>
      <c r="L60705" s="8"/>
      <c r="N60705" s="5"/>
      <c r="O60705" s="10"/>
      <c r="P60705" s="8"/>
    </row>
    <row r="60706" spans="1:16" s="2" customFormat="1" x14ac:dyDescent="0.15">
      <c r="A60706" s="3"/>
      <c r="B60706" s="3"/>
      <c r="J60706" s="3"/>
      <c r="K60706" s="5"/>
      <c r="L60706" s="8"/>
      <c r="N60706" s="5"/>
      <c r="O60706" s="10"/>
      <c r="P60706" s="8"/>
    </row>
    <row r="60707" spans="1:16" s="2" customFormat="1" x14ac:dyDescent="0.15">
      <c r="A60707" s="3"/>
      <c r="B60707" s="3"/>
      <c r="J60707" s="3"/>
      <c r="K60707" s="5"/>
      <c r="L60707" s="8"/>
      <c r="N60707" s="5"/>
      <c r="O60707" s="10"/>
      <c r="P60707" s="8"/>
    </row>
    <row r="60708" spans="1:16" s="2" customFormat="1" x14ac:dyDescent="0.15">
      <c r="A60708" s="3"/>
      <c r="B60708" s="3"/>
      <c r="J60708" s="3"/>
      <c r="K60708" s="5"/>
      <c r="L60708" s="8"/>
      <c r="N60708" s="5"/>
      <c r="O60708" s="10"/>
      <c r="P60708" s="8"/>
    </row>
    <row r="60709" spans="1:16" s="2" customFormat="1" x14ac:dyDescent="0.15">
      <c r="A60709" s="3"/>
      <c r="B60709" s="3"/>
      <c r="J60709" s="3"/>
      <c r="K60709" s="5"/>
      <c r="L60709" s="8"/>
      <c r="N60709" s="5"/>
      <c r="O60709" s="10"/>
      <c r="P60709" s="8"/>
    </row>
    <row r="60710" spans="1:16" s="2" customFormat="1" x14ac:dyDescent="0.15">
      <c r="A60710" s="3"/>
      <c r="B60710" s="3"/>
      <c r="J60710" s="3"/>
      <c r="K60710" s="5"/>
      <c r="L60710" s="8"/>
      <c r="N60710" s="5"/>
      <c r="O60710" s="10"/>
      <c r="P60710" s="8"/>
    </row>
    <row r="60711" spans="1:16" s="2" customFormat="1" x14ac:dyDescent="0.15">
      <c r="A60711" s="3"/>
      <c r="B60711" s="3"/>
      <c r="J60711" s="3"/>
      <c r="K60711" s="5"/>
      <c r="L60711" s="8"/>
      <c r="N60711" s="5"/>
      <c r="O60711" s="10"/>
      <c r="P60711" s="8"/>
    </row>
    <row r="60712" spans="1:16" s="2" customFormat="1" x14ac:dyDescent="0.15">
      <c r="A60712" s="3"/>
      <c r="B60712" s="3"/>
      <c r="J60712" s="3"/>
      <c r="K60712" s="5"/>
      <c r="L60712" s="8"/>
      <c r="N60712" s="5"/>
      <c r="O60712" s="10"/>
      <c r="P60712" s="8"/>
    </row>
    <row r="60713" spans="1:16" s="2" customFormat="1" x14ac:dyDescent="0.15">
      <c r="A60713" s="3"/>
      <c r="B60713" s="3"/>
      <c r="J60713" s="3"/>
      <c r="K60713" s="5"/>
      <c r="L60713" s="8"/>
      <c r="N60713" s="5"/>
      <c r="O60713" s="10"/>
      <c r="P60713" s="8"/>
    </row>
    <row r="60714" spans="1:16" s="2" customFormat="1" x14ac:dyDescent="0.15">
      <c r="A60714" s="3"/>
      <c r="B60714" s="3"/>
      <c r="J60714" s="3"/>
      <c r="K60714" s="5"/>
      <c r="L60714" s="8"/>
      <c r="N60714" s="5"/>
      <c r="O60714" s="10"/>
      <c r="P60714" s="8"/>
    </row>
    <row r="60715" spans="1:16" s="2" customFormat="1" x14ac:dyDescent="0.15">
      <c r="A60715" s="3"/>
      <c r="B60715" s="3"/>
      <c r="J60715" s="3"/>
      <c r="K60715" s="5"/>
      <c r="L60715" s="8"/>
      <c r="N60715" s="5"/>
      <c r="O60715" s="10"/>
      <c r="P60715" s="8"/>
    </row>
    <row r="60716" spans="1:16" s="2" customFormat="1" x14ac:dyDescent="0.15">
      <c r="A60716" s="3"/>
      <c r="B60716" s="3"/>
      <c r="J60716" s="3"/>
      <c r="K60716" s="5"/>
      <c r="L60716" s="8"/>
      <c r="N60716" s="5"/>
      <c r="O60716" s="10"/>
      <c r="P60716" s="8"/>
    </row>
    <row r="60717" spans="1:16" s="2" customFormat="1" x14ac:dyDescent="0.15">
      <c r="A60717" s="3"/>
      <c r="B60717" s="3"/>
      <c r="J60717" s="3"/>
      <c r="K60717" s="5"/>
      <c r="L60717" s="8"/>
      <c r="N60717" s="5"/>
      <c r="O60717" s="10"/>
      <c r="P60717" s="8"/>
    </row>
    <row r="60718" spans="1:16" s="2" customFormat="1" x14ac:dyDescent="0.15">
      <c r="A60718" s="3"/>
      <c r="B60718" s="3"/>
      <c r="J60718" s="3"/>
      <c r="K60718" s="5"/>
      <c r="L60718" s="8"/>
      <c r="N60718" s="5"/>
      <c r="O60718" s="10"/>
      <c r="P60718" s="8"/>
    </row>
    <row r="60719" spans="1:16" s="2" customFormat="1" x14ac:dyDescent="0.15">
      <c r="A60719" s="3"/>
      <c r="B60719" s="3"/>
      <c r="J60719" s="3"/>
      <c r="K60719" s="5"/>
      <c r="L60719" s="8"/>
      <c r="N60719" s="5"/>
      <c r="O60719" s="10"/>
      <c r="P60719" s="8"/>
    </row>
    <row r="60720" spans="1:16" s="2" customFormat="1" x14ac:dyDescent="0.15">
      <c r="A60720" s="3"/>
      <c r="B60720" s="3"/>
      <c r="J60720" s="3"/>
      <c r="K60720" s="5"/>
      <c r="L60720" s="8"/>
      <c r="N60720" s="5"/>
      <c r="O60720" s="10"/>
      <c r="P60720" s="8"/>
    </row>
    <row r="60721" spans="1:16" s="2" customFormat="1" x14ac:dyDescent="0.15">
      <c r="A60721" s="3"/>
      <c r="B60721" s="3"/>
      <c r="J60721" s="3"/>
      <c r="K60721" s="5"/>
      <c r="L60721" s="8"/>
      <c r="N60721" s="5"/>
      <c r="O60721" s="10"/>
      <c r="P60721" s="8"/>
    </row>
    <row r="60722" spans="1:16" s="2" customFormat="1" x14ac:dyDescent="0.15">
      <c r="A60722" s="3"/>
      <c r="B60722" s="3"/>
      <c r="J60722" s="3"/>
      <c r="K60722" s="5"/>
      <c r="L60722" s="8"/>
      <c r="N60722" s="5"/>
      <c r="O60722" s="10"/>
      <c r="P60722" s="8"/>
    </row>
    <row r="60723" spans="1:16" s="2" customFormat="1" x14ac:dyDescent="0.15">
      <c r="A60723" s="3"/>
      <c r="B60723" s="3"/>
      <c r="J60723" s="3"/>
      <c r="K60723" s="5"/>
      <c r="L60723" s="8"/>
      <c r="N60723" s="5"/>
      <c r="O60723" s="10"/>
      <c r="P60723" s="8"/>
    </row>
    <row r="60724" spans="1:16" s="2" customFormat="1" x14ac:dyDescent="0.15">
      <c r="A60724" s="3"/>
      <c r="B60724" s="3"/>
      <c r="J60724" s="3"/>
      <c r="K60724" s="5"/>
      <c r="L60724" s="8"/>
      <c r="N60724" s="5"/>
      <c r="O60724" s="10"/>
      <c r="P60724" s="8"/>
    </row>
    <row r="60725" spans="1:16" s="2" customFormat="1" x14ac:dyDescent="0.15">
      <c r="A60725" s="3"/>
      <c r="B60725" s="3"/>
      <c r="J60725" s="3"/>
      <c r="K60725" s="5"/>
      <c r="L60725" s="8"/>
      <c r="N60725" s="5"/>
      <c r="O60725" s="10"/>
      <c r="P60725" s="8"/>
    </row>
    <row r="60726" spans="1:16" s="2" customFormat="1" x14ac:dyDescent="0.15">
      <c r="A60726" s="3"/>
      <c r="B60726" s="3"/>
      <c r="J60726" s="3"/>
      <c r="K60726" s="5"/>
      <c r="L60726" s="8"/>
      <c r="N60726" s="5"/>
      <c r="O60726" s="10"/>
      <c r="P60726" s="8"/>
    </row>
    <row r="60727" spans="1:16" s="2" customFormat="1" x14ac:dyDescent="0.15">
      <c r="A60727" s="3"/>
      <c r="B60727" s="3"/>
      <c r="J60727" s="3"/>
      <c r="K60727" s="5"/>
      <c r="L60727" s="8"/>
      <c r="N60727" s="5"/>
      <c r="O60727" s="10"/>
      <c r="P60727" s="8"/>
    </row>
    <row r="60728" spans="1:16" s="2" customFormat="1" x14ac:dyDescent="0.15">
      <c r="A60728" s="3"/>
      <c r="B60728" s="3"/>
      <c r="J60728" s="3"/>
      <c r="K60728" s="5"/>
      <c r="L60728" s="8"/>
      <c r="N60728" s="5"/>
      <c r="O60728" s="10"/>
      <c r="P60728" s="8"/>
    </row>
    <row r="60729" spans="1:16" s="2" customFormat="1" x14ac:dyDescent="0.15">
      <c r="A60729" s="3"/>
      <c r="B60729" s="3"/>
      <c r="J60729" s="3"/>
      <c r="K60729" s="5"/>
      <c r="L60729" s="8"/>
      <c r="N60729" s="5"/>
      <c r="O60729" s="10"/>
      <c r="P60729" s="8"/>
    </row>
    <row r="60730" spans="1:16" s="2" customFormat="1" x14ac:dyDescent="0.15">
      <c r="A60730" s="3"/>
      <c r="B60730" s="3"/>
      <c r="J60730" s="3"/>
      <c r="K60730" s="5"/>
      <c r="L60730" s="8"/>
      <c r="N60730" s="5"/>
      <c r="O60730" s="10"/>
      <c r="P60730" s="8"/>
    </row>
    <row r="60731" spans="1:16" s="2" customFormat="1" x14ac:dyDescent="0.15">
      <c r="A60731" s="3"/>
      <c r="B60731" s="3"/>
      <c r="J60731" s="3"/>
      <c r="K60731" s="5"/>
      <c r="L60731" s="8"/>
      <c r="N60731" s="5"/>
      <c r="O60731" s="10"/>
      <c r="P60731" s="8"/>
    </row>
    <row r="60732" spans="1:16" s="2" customFormat="1" x14ac:dyDescent="0.15">
      <c r="A60732" s="3"/>
      <c r="B60732" s="3"/>
      <c r="J60732" s="3"/>
      <c r="K60732" s="5"/>
      <c r="L60732" s="8"/>
      <c r="N60732" s="5"/>
      <c r="O60732" s="10"/>
      <c r="P60732" s="8"/>
    </row>
    <row r="60733" spans="1:16" s="2" customFormat="1" x14ac:dyDescent="0.15">
      <c r="A60733" s="3"/>
      <c r="B60733" s="3"/>
      <c r="J60733" s="3"/>
      <c r="K60733" s="5"/>
      <c r="L60733" s="8"/>
      <c r="N60733" s="5"/>
      <c r="O60733" s="10"/>
      <c r="P60733" s="8"/>
    </row>
    <row r="60734" spans="1:16" s="2" customFormat="1" x14ac:dyDescent="0.15">
      <c r="A60734" s="3"/>
      <c r="B60734" s="3"/>
      <c r="J60734" s="3"/>
      <c r="K60734" s="5"/>
      <c r="L60734" s="8"/>
      <c r="N60734" s="5"/>
      <c r="O60734" s="10"/>
      <c r="P60734" s="8"/>
    </row>
    <row r="60735" spans="1:16" s="2" customFormat="1" x14ac:dyDescent="0.15">
      <c r="A60735" s="3"/>
      <c r="B60735" s="3"/>
      <c r="J60735" s="3"/>
      <c r="K60735" s="5"/>
      <c r="L60735" s="8"/>
      <c r="N60735" s="5"/>
      <c r="O60735" s="10"/>
      <c r="P60735" s="8"/>
    </row>
    <row r="60736" spans="1:16" s="2" customFormat="1" x14ac:dyDescent="0.15">
      <c r="A60736" s="3"/>
      <c r="B60736" s="3"/>
      <c r="J60736" s="3"/>
      <c r="K60736" s="5"/>
      <c r="L60736" s="8"/>
      <c r="N60736" s="5"/>
      <c r="O60736" s="10"/>
      <c r="P60736" s="8"/>
    </row>
    <row r="60737" spans="1:16" s="2" customFormat="1" x14ac:dyDescent="0.15">
      <c r="A60737" s="3"/>
      <c r="B60737" s="3"/>
      <c r="J60737" s="3"/>
      <c r="K60737" s="5"/>
      <c r="L60737" s="8"/>
      <c r="N60737" s="5"/>
      <c r="O60737" s="10"/>
      <c r="P60737" s="8"/>
    </row>
    <row r="60738" spans="1:16" s="2" customFormat="1" x14ac:dyDescent="0.15">
      <c r="A60738" s="3"/>
      <c r="B60738" s="3"/>
      <c r="J60738" s="3"/>
      <c r="K60738" s="5"/>
      <c r="L60738" s="8"/>
      <c r="N60738" s="5"/>
      <c r="O60738" s="10"/>
      <c r="P60738" s="8"/>
    </row>
    <row r="60739" spans="1:16" s="2" customFormat="1" x14ac:dyDescent="0.15">
      <c r="A60739" s="3"/>
      <c r="B60739" s="3"/>
      <c r="J60739" s="3"/>
      <c r="K60739" s="5"/>
      <c r="L60739" s="8"/>
      <c r="N60739" s="5"/>
      <c r="O60739" s="10"/>
      <c r="P60739" s="8"/>
    </row>
    <row r="60740" spans="1:16" s="2" customFormat="1" x14ac:dyDescent="0.15">
      <c r="A60740" s="3"/>
      <c r="B60740" s="3"/>
      <c r="J60740" s="3"/>
      <c r="K60740" s="5"/>
      <c r="L60740" s="8"/>
      <c r="N60740" s="5"/>
      <c r="O60740" s="10"/>
      <c r="P60740" s="8"/>
    </row>
    <row r="60741" spans="1:16" s="2" customFormat="1" x14ac:dyDescent="0.15">
      <c r="A60741" s="3"/>
      <c r="B60741" s="3"/>
      <c r="J60741" s="3"/>
      <c r="K60741" s="5"/>
      <c r="L60741" s="8"/>
      <c r="N60741" s="5"/>
      <c r="O60741" s="10"/>
      <c r="P60741" s="8"/>
    </row>
    <row r="60742" spans="1:16" s="2" customFormat="1" x14ac:dyDescent="0.15">
      <c r="A60742" s="3"/>
      <c r="B60742" s="3"/>
      <c r="J60742" s="3"/>
      <c r="K60742" s="5"/>
      <c r="L60742" s="8"/>
      <c r="N60742" s="5"/>
      <c r="O60742" s="10"/>
      <c r="P60742" s="8"/>
    </row>
    <row r="60743" spans="1:16" s="2" customFormat="1" x14ac:dyDescent="0.15">
      <c r="A60743" s="3"/>
      <c r="B60743" s="3"/>
      <c r="J60743" s="3"/>
      <c r="K60743" s="5"/>
      <c r="L60743" s="8"/>
      <c r="N60743" s="5"/>
      <c r="O60743" s="10"/>
      <c r="P60743" s="8"/>
    </row>
    <row r="60744" spans="1:16" s="2" customFormat="1" x14ac:dyDescent="0.15">
      <c r="A60744" s="3"/>
      <c r="B60744" s="3"/>
      <c r="J60744" s="3"/>
      <c r="K60744" s="5"/>
      <c r="L60744" s="8"/>
      <c r="N60744" s="5"/>
      <c r="O60744" s="10"/>
      <c r="P60744" s="8"/>
    </row>
    <row r="60745" spans="1:16" s="2" customFormat="1" x14ac:dyDescent="0.15">
      <c r="A60745" s="3"/>
      <c r="B60745" s="3"/>
      <c r="J60745" s="3"/>
      <c r="K60745" s="5"/>
      <c r="L60745" s="8"/>
      <c r="N60745" s="5"/>
      <c r="O60745" s="10"/>
      <c r="P60745" s="8"/>
    </row>
    <row r="60746" spans="1:16" s="2" customFormat="1" x14ac:dyDescent="0.15">
      <c r="A60746" s="3"/>
      <c r="B60746" s="3"/>
      <c r="J60746" s="3"/>
      <c r="K60746" s="5"/>
      <c r="L60746" s="8"/>
      <c r="N60746" s="5"/>
      <c r="O60746" s="10"/>
      <c r="P60746" s="8"/>
    </row>
    <row r="60747" spans="1:16" s="2" customFormat="1" x14ac:dyDescent="0.15">
      <c r="A60747" s="3"/>
      <c r="B60747" s="3"/>
      <c r="J60747" s="3"/>
      <c r="K60747" s="5"/>
      <c r="L60747" s="8"/>
      <c r="N60747" s="5"/>
      <c r="O60747" s="10"/>
      <c r="P60747" s="8"/>
    </row>
    <row r="60748" spans="1:16" s="2" customFormat="1" x14ac:dyDescent="0.15">
      <c r="A60748" s="3"/>
      <c r="B60748" s="3"/>
      <c r="J60748" s="3"/>
      <c r="K60748" s="5"/>
      <c r="L60748" s="8"/>
      <c r="N60748" s="5"/>
      <c r="O60748" s="10"/>
      <c r="P60748" s="8"/>
    </row>
    <row r="60749" spans="1:16" s="2" customFormat="1" x14ac:dyDescent="0.15">
      <c r="A60749" s="3"/>
      <c r="B60749" s="3"/>
      <c r="J60749" s="3"/>
      <c r="K60749" s="5"/>
      <c r="L60749" s="8"/>
      <c r="N60749" s="5"/>
      <c r="O60749" s="10"/>
      <c r="P60749" s="8"/>
    </row>
    <row r="60750" spans="1:16" s="2" customFormat="1" x14ac:dyDescent="0.15">
      <c r="A60750" s="3"/>
      <c r="B60750" s="3"/>
      <c r="J60750" s="3"/>
      <c r="K60750" s="5"/>
      <c r="L60750" s="8"/>
      <c r="N60750" s="5"/>
      <c r="O60750" s="10"/>
      <c r="P60750" s="8"/>
    </row>
    <row r="60751" spans="1:16" s="2" customFormat="1" x14ac:dyDescent="0.15">
      <c r="A60751" s="3"/>
      <c r="B60751" s="3"/>
      <c r="J60751" s="3"/>
      <c r="K60751" s="5"/>
      <c r="L60751" s="8"/>
      <c r="N60751" s="5"/>
      <c r="O60751" s="10"/>
      <c r="P60751" s="8"/>
    </row>
    <row r="60752" spans="1:16" s="2" customFormat="1" x14ac:dyDescent="0.15">
      <c r="A60752" s="3"/>
      <c r="B60752" s="3"/>
      <c r="J60752" s="3"/>
      <c r="K60752" s="5"/>
      <c r="L60752" s="8"/>
      <c r="N60752" s="5"/>
      <c r="O60752" s="10"/>
      <c r="P60752" s="8"/>
    </row>
    <row r="60753" spans="1:16" s="2" customFormat="1" x14ac:dyDescent="0.15">
      <c r="A60753" s="3"/>
      <c r="B60753" s="3"/>
      <c r="J60753" s="3"/>
      <c r="K60753" s="5"/>
      <c r="L60753" s="8"/>
      <c r="N60753" s="5"/>
      <c r="O60753" s="10"/>
      <c r="P60753" s="8"/>
    </row>
    <row r="60754" spans="1:16" s="2" customFormat="1" x14ac:dyDescent="0.15">
      <c r="A60754" s="3"/>
      <c r="B60754" s="3"/>
      <c r="J60754" s="3"/>
      <c r="K60754" s="5"/>
      <c r="L60754" s="8"/>
      <c r="N60754" s="5"/>
      <c r="O60754" s="10"/>
      <c r="P60754" s="8"/>
    </row>
    <row r="60755" spans="1:16" s="2" customFormat="1" x14ac:dyDescent="0.15">
      <c r="A60755" s="3"/>
      <c r="B60755" s="3"/>
      <c r="J60755" s="3"/>
      <c r="K60755" s="5"/>
      <c r="L60755" s="8"/>
      <c r="N60755" s="5"/>
      <c r="O60755" s="10"/>
      <c r="P60755" s="8"/>
    </row>
    <row r="60756" spans="1:16" s="2" customFormat="1" x14ac:dyDescent="0.15">
      <c r="A60756" s="3"/>
      <c r="B60756" s="3"/>
      <c r="J60756" s="3"/>
      <c r="K60756" s="5"/>
      <c r="L60756" s="8"/>
      <c r="N60756" s="5"/>
      <c r="O60756" s="10"/>
      <c r="P60756" s="8"/>
    </row>
    <row r="60757" spans="1:16" s="2" customFormat="1" x14ac:dyDescent="0.15">
      <c r="A60757" s="3"/>
      <c r="B60757" s="3"/>
      <c r="J60757" s="3"/>
      <c r="K60757" s="5"/>
      <c r="L60757" s="8"/>
      <c r="N60757" s="5"/>
      <c r="O60757" s="10"/>
      <c r="P60757" s="8"/>
    </row>
    <row r="60758" spans="1:16" s="2" customFormat="1" x14ac:dyDescent="0.15">
      <c r="A60758" s="3"/>
      <c r="B60758" s="3"/>
      <c r="J60758" s="3"/>
      <c r="K60758" s="5"/>
      <c r="L60758" s="8"/>
      <c r="N60758" s="5"/>
      <c r="O60758" s="10"/>
      <c r="P60758" s="8"/>
    </row>
    <row r="60759" spans="1:16" s="2" customFormat="1" x14ac:dyDescent="0.15">
      <c r="A60759" s="3"/>
      <c r="B60759" s="3"/>
      <c r="J60759" s="3"/>
      <c r="K60759" s="5"/>
      <c r="L60759" s="8"/>
      <c r="N60759" s="5"/>
      <c r="O60759" s="10"/>
      <c r="P60759" s="8"/>
    </row>
    <row r="60760" spans="1:16" s="2" customFormat="1" x14ac:dyDescent="0.15">
      <c r="A60760" s="3"/>
      <c r="B60760" s="3"/>
      <c r="J60760" s="3"/>
      <c r="K60760" s="5"/>
      <c r="L60760" s="8"/>
      <c r="N60760" s="5"/>
      <c r="O60760" s="10"/>
      <c r="P60760" s="8"/>
    </row>
    <row r="60761" spans="1:16" s="2" customFormat="1" x14ac:dyDescent="0.15">
      <c r="A60761" s="3"/>
      <c r="B60761" s="3"/>
      <c r="J60761" s="3"/>
      <c r="K60761" s="5"/>
      <c r="L60761" s="8"/>
      <c r="N60761" s="5"/>
      <c r="O60761" s="10"/>
      <c r="P60761" s="8"/>
    </row>
    <row r="60762" spans="1:16" s="2" customFormat="1" x14ac:dyDescent="0.15">
      <c r="A60762" s="3"/>
      <c r="B60762" s="3"/>
      <c r="J60762" s="3"/>
      <c r="K60762" s="5"/>
      <c r="L60762" s="8"/>
      <c r="N60762" s="5"/>
      <c r="O60762" s="10"/>
      <c r="P60762" s="8"/>
    </row>
    <row r="60763" spans="1:16" s="2" customFormat="1" x14ac:dyDescent="0.15">
      <c r="A60763" s="3"/>
      <c r="B60763" s="3"/>
      <c r="J60763" s="3"/>
      <c r="K60763" s="5"/>
      <c r="L60763" s="8"/>
      <c r="N60763" s="5"/>
      <c r="O60763" s="10"/>
      <c r="P60763" s="8"/>
    </row>
    <row r="60764" spans="1:16" s="2" customFormat="1" x14ac:dyDescent="0.15">
      <c r="A60764" s="3"/>
      <c r="B60764" s="3"/>
      <c r="J60764" s="3"/>
      <c r="K60764" s="5"/>
      <c r="L60764" s="8"/>
      <c r="N60764" s="5"/>
      <c r="O60764" s="10"/>
      <c r="P60764" s="8"/>
    </row>
    <row r="60765" spans="1:16" s="2" customFormat="1" x14ac:dyDescent="0.15">
      <c r="A60765" s="3"/>
      <c r="B60765" s="3"/>
      <c r="J60765" s="3"/>
      <c r="K60765" s="5"/>
      <c r="L60765" s="8"/>
      <c r="N60765" s="5"/>
      <c r="O60765" s="10"/>
      <c r="P60765" s="8"/>
    </row>
    <row r="60766" spans="1:16" s="2" customFormat="1" x14ac:dyDescent="0.15">
      <c r="A60766" s="3"/>
      <c r="B60766" s="3"/>
      <c r="J60766" s="3"/>
      <c r="K60766" s="5"/>
      <c r="L60766" s="8"/>
      <c r="N60766" s="5"/>
      <c r="O60766" s="10"/>
      <c r="P60766" s="8"/>
    </row>
    <row r="60767" spans="1:16" s="2" customFormat="1" x14ac:dyDescent="0.15">
      <c r="A60767" s="3"/>
      <c r="B60767" s="3"/>
      <c r="J60767" s="3"/>
      <c r="K60767" s="5"/>
      <c r="L60767" s="8"/>
      <c r="N60767" s="5"/>
      <c r="O60767" s="10"/>
      <c r="P60767" s="8"/>
    </row>
    <row r="60768" spans="1:16" s="2" customFormat="1" x14ac:dyDescent="0.15">
      <c r="A60768" s="3"/>
      <c r="B60768" s="3"/>
      <c r="J60768" s="3"/>
      <c r="K60768" s="5"/>
      <c r="L60768" s="8"/>
      <c r="N60768" s="5"/>
      <c r="O60768" s="10"/>
      <c r="P60768" s="8"/>
    </row>
    <row r="60769" spans="1:16" s="2" customFormat="1" x14ac:dyDescent="0.15">
      <c r="A60769" s="3"/>
      <c r="B60769" s="3"/>
      <c r="J60769" s="3"/>
      <c r="K60769" s="5"/>
      <c r="L60769" s="8"/>
      <c r="N60769" s="5"/>
      <c r="O60769" s="10"/>
      <c r="P60769" s="8"/>
    </row>
    <row r="60770" spans="1:16" s="2" customFormat="1" x14ac:dyDescent="0.15">
      <c r="A60770" s="3"/>
      <c r="B60770" s="3"/>
      <c r="J60770" s="3"/>
      <c r="K60770" s="5"/>
      <c r="L60770" s="8"/>
      <c r="N60770" s="5"/>
      <c r="O60770" s="10"/>
      <c r="P60770" s="8"/>
    </row>
    <row r="60771" spans="1:16" s="2" customFormat="1" x14ac:dyDescent="0.15">
      <c r="A60771" s="3"/>
      <c r="B60771" s="3"/>
      <c r="J60771" s="3"/>
      <c r="K60771" s="5"/>
      <c r="L60771" s="8"/>
      <c r="N60771" s="5"/>
      <c r="O60771" s="10"/>
      <c r="P60771" s="8"/>
    </row>
    <row r="60772" spans="1:16" s="2" customFormat="1" x14ac:dyDescent="0.15">
      <c r="A60772" s="3"/>
      <c r="B60772" s="3"/>
      <c r="J60772" s="3"/>
      <c r="K60772" s="5"/>
      <c r="L60772" s="8"/>
      <c r="N60772" s="5"/>
      <c r="O60772" s="10"/>
      <c r="P60772" s="8"/>
    </row>
    <row r="60773" spans="1:16" s="2" customFormat="1" x14ac:dyDescent="0.15">
      <c r="A60773" s="3"/>
      <c r="B60773" s="3"/>
      <c r="J60773" s="3"/>
      <c r="K60773" s="5"/>
      <c r="L60773" s="8"/>
      <c r="N60773" s="5"/>
      <c r="O60773" s="10"/>
      <c r="P60773" s="8"/>
    </row>
    <row r="60774" spans="1:16" s="2" customFormat="1" x14ac:dyDescent="0.15">
      <c r="A60774" s="3"/>
      <c r="B60774" s="3"/>
      <c r="J60774" s="3"/>
      <c r="K60774" s="5"/>
      <c r="L60774" s="8"/>
      <c r="N60774" s="5"/>
      <c r="O60774" s="10"/>
      <c r="P60774" s="8"/>
    </row>
    <row r="60775" spans="1:16" s="2" customFormat="1" x14ac:dyDescent="0.15">
      <c r="A60775" s="3"/>
      <c r="B60775" s="3"/>
      <c r="J60775" s="3"/>
      <c r="K60775" s="5"/>
      <c r="L60775" s="8"/>
      <c r="N60775" s="5"/>
      <c r="O60775" s="10"/>
      <c r="P60775" s="8"/>
    </row>
    <row r="60776" spans="1:16" s="2" customFormat="1" x14ac:dyDescent="0.15">
      <c r="A60776" s="3"/>
      <c r="B60776" s="3"/>
      <c r="J60776" s="3"/>
      <c r="K60776" s="5"/>
      <c r="L60776" s="8"/>
      <c r="N60776" s="5"/>
      <c r="O60776" s="10"/>
      <c r="P60776" s="8"/>
    </row>
    <row r="60777" spans="1:16" s="2" customFormat="1" x14ac:dyDescent="0.15">
      <c r="A60777" s="3"/>
      <c r="B60777" s="3"/>
      <c r="J60777" s="3"/>
      <c r="K60777" s="5"/>
      <c r="L60777" s="8"/>
      <c r="N60777" s="5"/>
      <c r="O60777" s="10"/>
      <c r="P60777" s="8"/>
    </row>
    <row r="60778" spans="1:16" s="2" customFormat="1" x14ac:dyDescent="0.15">
      <c r="A60778" s="3"/>
      <c r="B60778" s="3"/>
      <c r="J60778" s="3"/>
      <c r="K60778" s="5"/>
      <c r="L60778" s="8"/>
      <c r="N60778" s="5"/>
      <c r="O60778" s="10"/>
      <c r="P60778" s="8"/>
    </row>
    <row r="60779" spans="1:16" s="2" customFormat="1" x14ac:dyDescent="0.15">
      <c r="A60779" s="3"/>
      <c r="B60779" s="3"/>
      <c r="J60779" s="3"/>
      <c r="K60779" s="5"/>
      <c r="L60779" s="8"/>
      <c r="N60779" s="5"/>
      <c r="O60779" s="10"/>
      <c r="P60779" s="8"/>
    </row>
    <row r="60780" spans="1:16" s="2" customFormat="1" x14ac:dyDescent="0.15">
      <c r="A60780" s="3"/>
      <c r="B60780" s="3"/>
      <c r="J60780" s="3"/>
      <c r="K60780" s="5"/>
      <c r="L60780" s="8"/>
      <c r="N60780" s="5"/>
      <c r="O60780" s="10"/>
      <c r="P60780" s="8"/>
    </row>
    <row r="60781" spans="1:16" s="2" customFormat="1" x14ac:dyDescent="0.15">
      <c r="A60781" s="3"/>
      <c r="B60781" s="3"/>
      <c r="J60781" s="3"/>
      <c r="K60781" s="5"/>
      <c r="L60781" s="8"/>
      <c r="N60781" s="5"/>
      <c r="O60781" s="10"/>
      <c r="P60781" s="8"/>
    </row>
    <row r="60782" spans="1:16" s="2" customFormat="1" x14ac:dyDescent="0.15">
      <c r="A60782" s="3"/>
      <c r="B60782" s="3"/>
      <c r="J60782" s="3"/>
      <c r="K60782" s="5"/>
      <c r="L60782" s="8"/>
      <c r="N60782" s="5"/>
      <c r="O60782" s="10"/>
      <c r="P60782" s="8"/>
    </row>
    <row r="60783" spans="1:16" s="2" customFormat="1" x14ac:dyDescent="0.15">
      <c r="A60783" s="3"/>
      <c r="B60783" s="3"/>
      <c r="J60783" s="3"/>
      <c r="K60783" s="5"/>
      <c r="L60783" s="8"/>
      <c r="N60783" s="5"/>
      <c r="O60783" s="10"/>
      <c r="P60783" s="8"/>
    </row>
    <row r="60784" spans="1:16" s="2" customFormat="1" x14ac:dyDescent="0.15">
      <c r="A60784" s="3"/>
      <c r="B60784" s="3"/>
      <c r="J60784" s="3"/>
      <c r="K60784" s="5"/>
      <c r="L60784" s="8"/>
      <c r="N60784" s="5"/>
      <c r="O60784" s="10"/>
      <c r="P60784" s="8"/>
    </row>
    <row r="60785" spans="1:16" s="2" customFormat="1" x14ac:dyDescent="0.15">
      <c r="A60785" s="3"/>
      <c r="B60785" s="3"/>
      <c r="J60785" s="3"/>
      <c r="K60785" s="5"/>
      <c r="L60785" s="8"/>
      <c r="N60785" s="5"/>
      <c r="O60785" s="10"/>
      <c r="P60785" s="8"/>
    </row>
    <row r="60786" spans="1:16" s="2" customFormat="1" x14ac:dyDescent="0.15">
      <c r="A60786" s="3"/>
      <c r="B60786" s="3"/>
      <c r="J60786" s="3"/>
      <c r="K60786" s="5"/>
      <c r="L60786" s="8"/>
      <c r="N60786" s="5"/>
      <c r="O60786" s="10"/>
      <c r="P60786" s="8"/>
    </row>
    <row r="60787" spans="1:16" s="2" customFormat="1" x14ac:dyDescent="0.15">
      <c r="A60787" s="3"/>
      <c r="B60787" s="3"/>
      <c r="J60787" s="3"/>
      <c r="K60787" s="5"/>
      <c r="L60787" s="8"/>
      <c r="N60787" s="5"/>
      <c r="O60787" s="10"/>
      <c r="P60787" s="8"/>
    </row>
    <row r="60788" spans="1:16" s="2" customFormat="1" x14ac:dyDescent="0.15">
      <c r="A60788" s="3"/>
      <c r="B60788" s="3"/>
      <c r="J60788" s="3"/>
      <c r="K60788" s="5"/>
      <c r="L60788" s="8"/>
      <c r="N60788" s="5"/>
      <c r="O60788" s="10"/>
      <c r="P60788" s="8"/>
    </row>
    <row r="60789" spans="1:16" s="2" customFormat="1" x14ac:dyDescent="0.15">
      <c r="A60789" s="3"/>
      <c r="B60789" s="3"/>
      <c r="J60789" s="3"/>
      <c r="K60789" s="5"/>
      <c r="L60789" s="8"/>
      <c r="N60789" s="5"/>
      <c r="O60789" s="10"/>
      <c r="P60789" s="8"/>
    </row>
    <row r="60790" spans="1:16" s="2" customFormat="1" x14ac:dyDescent="0.15">
      <c r="A60790" s="3"/>
      <c r="B60790" s="3"/>
      <c r="J60790" s="3"/>
      <c r="K60790" s="5"/>
      <c r="L60790" s="8"/>
      <c r="N60790" s="5"/>
      <c r="O60790" s="10"/>
      <c r="P60790" s="8"/>
    </row>
    <row r="60791" spans="1:16" s="2" customFormat="1" x14ac:dyDescent="0.15">
      <c r="A60791" s="3"/>
      <c r="B60791" s="3"/>
      <c r="J60791" s="3"/>
      <c r="K60791" s="5"/>
      <c r="L60791" s="8"/>
      <c r="N60791" s="5"/>
      <c r="O60791" s="10"/>
      <c r="P60791" s="8"/>
    </row>
    <row r="60792" spans="1:16" s="2" customFormat="1" x14ac:dyDescent="0.15">
      <c r="A60792" s="3"/>
      <c r="B60792" s="3"/>
      <c r="J60792" s="3"/>
      <c r="K60792" s="5"/>
      <c r="L60792" s="8"/>
      <c r="N60792" s="5"/>
      <c r="O60792" s="10"/>
      <c r="P60792" s="8"/>
    </row>
    <row r="60793" spans="1:16" s="2" customFormat="1" x14ac:dyDescent="0.15">
      <c r="A60793" s="3"/>
      <c r="B60793" s="3"/>
      <c r="J60793" s="3"/>
      <c r="K60793" s="5"/>
      <c r="L60793" s="8"/>
      <c r="N60793" s="5"/>
      <c r="O60793" s="10"/>
      <c r="P60793" s="8"/>
    </row>
    <row r="60794" spans="1:16" s="2" customFormat="1" x14ac:dyDescent="0.15">
      <c r="A60794" s="3"/>
      <c r="B60794" s="3"/>
      <c r="J60794" s="3"/>
      <c r="K60794" s="5"/>
      <c r="L60794" s="8"/>
      <c r="N60794" s="5"/>
      <c r="O60794" s="10"/>
      <c r="P60794" s="8"/>
    </row>
    <row r="60795" spans="1:16" s="2" customFormat="1" x14ac:dyDescent="0.15">
      <c r="A60795" s="3"/>
      <c r="B60795" s="3"/>
      <c r="J60795" s="3"/>
      <c r="K60795" s="5"/>
      <c r="L60795" s="8"/>
      <c r="N60795" s="5"/>
      <c r="O60795" s="10"/>
      <c r="P60795" s="8"/>
    </row>
    <row r="60796" spans="1:16" s="2" customFormat="1" x14ac:dyDescent="0.15">
      <c r="A60796" s="3"/>
      <c r="B60796" s="3"/>
      <c r="J60796" s="3"/>
      <c r="K60796" s="5"/>
      <c r="L60796" s="8"/>
      <c r="N60796" s="5"/>
      <c r="O60796" s="10"/>
      <c r="P60796" s="8"/>
    </row>
    <row r="60797" spans="1:16" s="2" customFormat="1" x14ac:dyDescent="0.15">
      <c r="A60797" s="3"/>
      <c r="B60797" s="3"/>
      <c r="J60797" s="3"/>
      <c r="K60797" s="5"/>
      <c r="L60797" s="8"/>
      <c r="N60797" s="5"/>
      <c r="O60797" s="10"/>
      <c r="P60797" s="8"/>
    </row>
    <row r="60798" spans="1:16" s="2" customFormat="1" x14ac:dyDescent="0.15">
      <c r="A60798" s="3"/>
      <c r="B60798" s="3"/>
      <c r="J60798" s="3"/>
      <c r="K60798" s="5"/>
      <c r="L60798" s="8"/>
      <c r="N60798" s="5"/>
      <c r="O60798" s="10"/>
      <c r="P60798" s="8"/>
    </row>
    <row r="60799" spans="1:16" s="2" customFormat="1" x14ac:dyDescent="0.15">
      <c r="A60799" s="3"/>
      <c r="B60799" s="3"/>
      <c r="J60799" s="3"/>
      <c r="K60799" s="5"/>
      <c r="L60799" s="8"/>
      <c r="N60799" s="5"/>
      <c r="O60799" s="10"/>
      <c r="P60799" s="8"/>
    </row>
    <row r="60800" spans="1:16" s="2" customFormat="1" x14ac:dyDescent="0.15">
      <c r="A60800" s="3"/>
      <c r="B60800" s="3"/>
      <c r="J60800" s="3"/>
      <c r="K60800" s="5"/>
      <c r="L60800" s="8"/>
      <c r="N60800" s="5"/>
      <c r="O60800" s="10"/>
      <c r="P60800" s="8"/>
    </row>
    <row r="60801" spans="1:16" s="2" customFormat="1" x14ac:dyDescent="0.15">
      <c r="A60801" s="3"/>
      <c r="B60801" s="3"/>
      <c r="J60801" s="3"/>
      <c r="K60801" s="5"/>
      <c r="L60801" s="8"/>
      <c r="N60801" s="5"/>
      <c r="O60801" s="10"/>
      <c r="P60801" s="8"/>
    </row>
    <row r="60802" spans="1:16" s="2" customFormat="1" x14ac:dyDescent="0.15">
      <c r="A60802" s="3"/>
      <c r="B60802" s="3"/>
      <c r="J60802" s="3"/>
      <c r="K60802" s="5"/>
      <c r="L60802" s="8"/>
      <c r="N60802" s="5"/>
      <c r="O60802" s="10"/>
      <c r="P60802" s="8"/>
    </row>
    <row r="60803" spans="1:16" s="2" customFormat="1" x14ac:dyDescent="0.15">
      <c r="A60803" s="3"/>
      <c r="B60803" s="3"/>
      <c r="J60803" s="3"/>
      <c r="K60803" s="5"/>
      <c r="L60803" s="8"/>
      <c r="N60803" s="5"/>
      <c r="O60803" s="10"/>
      <c r="P60803" s="8"/>
    </row>
    <row r="60804" spans="1:16" s="2" customFormat="1" x14ac:dyDescent="0.15">
      <c r="A60804" s="3"/>
      <c r="B60804" s="3"/>
      <c r="J60804" s="3"/>
      <c r="K60804" s="5"/>
      <c r="L60804" s="8"/>
      <c r="N60804" s="5"/>
      <c r="O60804" s="10"/>
      <c r="P60804" s="8"/>
    </row>
    <row r="60805" spans="1:16" s="2" customFormat="1" x14ac:dyDescent="0.15">
      <c r="A60805" s="3"/>
      <c r="B60805" s="3"/>
      <c r="J60805" s="3"/>
      <c r="K60805" s="5"/>
      <c r="L60805" s="8"/>
      <c r="N60805" s="5"/>
      <c r="O60805" s="10"/>
      <c r="P60805" s="8"/>
    </row>
    <row r="60806" spans="1:16" s="2" customFormat="1" x14ac:dyDescent="0.15">
      <c r="A60806" s="3"/>
      <c r="B60806" s="3"/>
      <c r="J60806" s="3"/>
      <c r="K60806" s="5"/>
      <c r="L60806" s="8"/>
      <c r="N60806" s="5"/>
      <c r="O60806" s="10"/>
      <c r="P60806" s="8"/>
    </row>
    <row r="60807" spans="1:16" s="2" customFormat="1" x14ac:dyDescent="0.15">
      <c r="A60807" s="3"/>
      <c r="B60807" s="3"/>
      <c r="J60807" s="3"/>
      <c r="K60807" s="5"/>
      <c r="L60807" s="8"/>
      <c r="N60807" s="5"/>
      <c r="O60807" s="10"/>
      <c r="P60807" s="8"/>
    </row>
    <row r="60808" spans="1:16" s="2" customFormat="1" x14ac:dyDescent="0.15">
      <c r="A60808" s="3"/>
      <c r="B60808" s="3"/>
      <c r="J60808" s="3"/>
      <c r="K60808" s="5"/>
      <c r="L60808" s="8"/>
      <c r="N60808" s="5"/>
      <c r="O60808" s="10"/>
      <c r="P60808" s="8"/>
    </row>
    <row r="60809" spans="1:16" s="2" customFormat="1" x14ac:dyDescent="0.15">
      <c r="A60809" s="3"/>
      <c r="B60809" s="3"/>
      <c r="J60809" s="3"/>
      <c r="K60809" s="5"/>
      <c r="L60809" s="8"/>
      <c r="N60809" s="5"/>
      <c r="O60809" s="10"/>
      <c r="P60809" s="8"/>
    </row>
    <row r="60810" spans="1:16" s="2" customFormat="1" x14ac:dyDescent="0.15">
      <c r="A60810" s="3"/>
      <c r="B60810" s="3"/>
      <c r="J60810" s="3"/>
      <c r="K60810" s="5"/>
      <c r="L60810" s="8"/>
      <c r="N60810" s="5"/>
      <c r="O60810" s="10"/>
      <c r="P60810" s="8"/>
    </row>
    <row r="60811" spans="1:16" s="2" customFormat="1" x14ac:dyDescent="0.15">
      <c r="A60811" s="3"/>
      <c r="B60811" s="3"/>
      <c r="J60811" s="3"/>
      <c r="K60811" s="5"/>
      <c r="L60811" s="8"/>
      <c r="N60811" s="5"/>
      <c r="O60811" s="10"/>
      <c r="P60811" s="8"/>
    </row>
    <row r="60812" spans="1:16" s="2" customFormat="1" x14ac:dyDescent="0.15">
      <c r="A60812" s="3"/>
      <c r="B60812" s="3"/>
      <c r="J60812" s="3"/>
      <c r="K60812" s="5"/>
      <c r="L60812" s="8"/>
      <c r="N60812" s="5"/>
      <c r="O60812" s="10"/>
      <c r="P60812" s="8"/>
    </row>
    <row r="60813" spans="1:16" s="2" customFormat="1" x14ac:dyDescent="0.15">
      <c r="A60813" s="3"/>
      <c r="B60813" s="3"/>
      <c r="J60813" s="3"/>
      <c r="K60813" s="5"/>
      <c r="L60813" s="8"/>
      <c r="N60813" s="5"/>
      <c r="O60813" s="10"/>
      <c r="P60813" s="8"/>
    </row>
    <row r="60814" spans="1:16" s="2" customFormat="1" x14ac:dyDescent="0.15">
      <c r="A60814" s="3"/>
      <c r="B60814" s="3"/>
      <c r="J60814" s="3"/>
      <c r="K60814" s="5"/>
      <c r="L60814" s="8"/>
      <c r="N60814" s="5"/>
      <c r="O60814" s="10"/>
      <c r="P60814" s="8"/>
    </row>
    <row r="60815" spans="1:16" s="2" customFormat="1" x14ac:dyDescent="0.15">
      <c r="A60815" s="3"/>
      <c r="B60815" s="3"/>
      <c r="J60815" s="3"/>
      <c r="K60815" s="5"/>
      <c r="L60815" s="8"/>
      <c r="N60815" s="5"/>
      <c r="O60815" s="10"/>
      <c r="P60815" s="8"/>
    </row>
    <row r="60816" spans="1:16" s="2" customFormat="1" x14ac:dyDescent="0.15">
      <c r="A60816" s="3"/>
      <c r="B60816" s="3"/>
      <c r="J60816" s="3"/>
      <c r="K60816" s="5"/>
      <c r="L60816" s="8"/>
      <c r="N60816" s="5"/>
      <c r="O60816" s="10"/>
      <c r="P60816" s="8"/>
    </row>
    <row r="60817" spans="1:16" s="2" customFormat="1" x14ac:dyDescent="0.15">
      <c r="A60817" s="3"/>
      <c r="B60817" s="3"/>
      <c r="J60817" s="3"/>
      <c r="K60817" s="5"/>
      <c r="L60817" s="8"/>
      <c r="N60817" s="5"/>
      <c r="O60817" s="10"/>
      <c r="P60817" s="8"/>
    </row>
    <row r="60818" spans="1:16" s="2" customFormat="1" x14ac:dyDescent="0.15">
      <c r="A60818" s="3"/>
      <c r="B60818" s="3"/>
      <c r="J60818" s="3"/>
      <c r="K60818" s="5"/>
      <c r="L60818" s="8"/>
      <c r="N60818" s="5"/>
      <c r="O60818" s="10"/>
      <c r="P60818" s="8"/>
    </row>
    <row r="60819" spans="1:16" s="2" customFormat="1" x14ac:dyDescent="0.15">
      <c r="A60819" s="3"/>
      <c r="B60819" s="3"/>
      <c r="J60819" s="3"/>
      <c r="K60819" s="5"/>
      <c r="L60819" s="8"/>
      <c r="N60819" s="5"/>
      <c r="O60819" s="10"/>
      <c r="P60819" s="8"/>
    </row>
    <row r="60820" spans="1:16" s="2" customFormat="1" x14ac:dyDescent="0.15">
      <c r="A60820" s="3"/>
      <c r="B60820" s="3"/>
      <c r="J60820" s="3"/>
      <c r="K60820" s="5"/>
      <c r="L60820" s="8"/>
      <c r="N60820" s="5"/>
      <c r="O60820" s="10"/>
      <c r="P60820" s="8"/>
    </row>
    <row r="60821" spans="1:16" s="2" customFormat="1" x14ac:dyDescent="0.15">
      <c r="A60821" s="3"/>
      <c r="B60821" s="3"/>
      <c r="J60821" s="3"/>
      <c r="K60821" s="5"/>
      <c r="L60821" s="8"/>
      <c r="N60821" s="5"/>
      <c r="O60821" s="10"/>
      <c r="P60821" s="8"/>
    </row>
    <row r="60822" spans="1:16" s="2" customFormat="1" x14ac:dyDescent="0.15">
      <c r="A60822" s="3"/>
      <c r="B60822" s="3"/>
      <c r="J60822" s="3"/>
      <c r="K60822" s="5"/>
      <c r="L60822" s="8"/>
      <c r="N60822" s="5"/>
      <c r="O60822" s="10"/>
      <c r="P60822" s="8"/>
    </row>
    <row r="60823" spans="1:16" s="2" customFormat="1" x14ac:dyDescent="0.15">
      <c r="A60823" s="3"/>
      <c r="B60823" s="3"/>
      <c r="J60823" s="3"/>
      <c r="K60823" s="5"/>
      <c r="L60823" s="8"/>
      <c r="N60823" s="5"/>
      <c r="O60823" s="10"/>
      <c r="P60823" s="8"/>
    </row>
    <row r="60824" spans="1:16" s="2" customFormat="1" x14ac:dyDescent="0.15">
      <c r="A60824" s="3"/>
      <c r="B60824" s="3"/>
      <c r="J60824" s="3"/>
      <c r="K60824" s="5"/>
      <c r="L60824" s="8"/>
      <c r="N60824" s="5"/>
      <c r="O60824" s="10"/>
      <c r="P60824" s="8"/>
    </row>
    <row r="60825" spans="1:16" s="2" customFormat="1" x14ac:dyDescent="0.15">
      <c r="A60825" s="3"/>
      <c r="B60825" s="3"/>
      <c r="J60825" s="3"/>
      <c r="K60825" s="5"/>
      <c r="L60825" s="8"/>
      <c r="N60825" s="5"/>
      <c r="O60825" s="10"/>
      <c r="P60825" s="8"/>
    </row>
    <row r="60826" spans="1:16" s="2" customFormat="1" x14ac:dyDescent="0.15">
      <c r="A60826" s="3"/>
      <c r="B60826" s="3"/>
      <c r="J60826" s="3"/>
      <c r="K60826" s="5"/>
      <c r="L60826" s="8"/>
      <c r="N60826" s="5"/>
      <c r="O60826" s="10"/>
      <c r="P60826" s="8"/>
    </row>
    <row r="60827" spans="1:16" s="2" customFormat="1" x14ac:dyDescent="0.15">
      <c r="A60827" s="3"/>
      <c r="B60827" s="3"/>
      <c r="J60827" s="3"/>
      <c r="K60827" s="5"/>
      <c r="L60827" s="8"/>
      <c r="N60827" s="5"/>
      <c r="O60827" s="10"/>
      <c r="P60827" s="8"/>
    </row>
    <row r="60828" spans="1:16" s="2" customFormat="1" x14ac:dyDescent="0.15">
      <c r="A60828" s="3"/>
      <c r="B60828" s="3"/>
      <c r="J60828" s="3"/>
      <c r="K60828" s="5"/>
      <c r="L60828" s="8"/>
      <c r="N60828" s="5"/>
      <c r="O60828" s="10"/>
      <c r="P60828" s="8"/>
    </row>
    <row r="60829" spans="1:16" s="2" customFormat="1" x14ac:dyDescent="0.15">
      <c r="A60829" s="3"/>
      <c r="B60829" s="3"/>
      <c r="J60829" s="3"/>
      <c r="K60829" s="5"/>
      <c r="L60829" s="8"/>
      <c r="N60829" s="5"/>
      <c r="O60829" s="10"/>
      <c r="P60829" s="8"/>
    </row>
    <row r="60830" spans="1:16" s="2" customFormat="1" x14ac:dyDescent="0.15">
      <c r="A60830" s="3"/>
      <c r="B60830" s="3"/>
      <c r="J60830" s="3"/>
      <c r="K60830" s="5"/>
      <c r="L60830" s="8"/>
      <c r="N60830" s="5"/>
      <c r="O60830" s="10"/>
      <c r="P60830" s="8"/>
    </row>
    <row r="60831" spans="1:16" s="2" customFormat="1" x14ac:dyDescent="0.15">
      <c r="A60831" s="3"/>
      <c r="B60831" s="3"/>
      <c r="J60831" s="3"/>
      <c r="K60831" s="5"/>
      <c r="L60831" s="8"/>
      <c r="N60831" s="5"/>
      <c r="O60831" s="10"/>
      <c r="P60831" s="8"/>
    </row>
    <row r="60832" spans="1:16" s="2" customFormat="1" x14ac:dyDescent="0.15">
      <c r="A60832" s="3"/>
      <c r="B60832" s="3"/>
      <c r="J60832" s="3"/>
      <c r="K60832" s="5"/>
      <c r="L60832" s="8"/>
      <c r="N60832" s="5"/>
      <c r="O60832" s="10"/>
      <c r="P60832" s="8"/>
    </row>
    <row r="60833" spans="1:16" s="2" customFormat="1" x14ac:dyDescent="0.15">
      <c r="A60833" s="3"/>
      <c r="B60833" s="3"/>
      <c r="J60833" s="3"/>
      <c r="K60833" s="5"/>
      <c r="L60833" s="8"/>
      <c r="N60833" s="5"/>
      <c r="O60833" s="10"/>
      <c r="P60833" s="8"/>
    </row>
    <row r="60834" spans="1:16" s="2" customFormat="1" x14ac:dyDescent="0.15">
      <c r="A60834" s="3"/>
      <c r="B60834" s="3"/>
      <c r="J60834" s="3"/>
      <c r="K60834" s="5"/>
      <c r="L60834" s="8"/>
      <c r="N60834" s="5"/>
      <c r="O60834" s="10"/>
      <c r="P60834" s="8"/>
    </row>
    <row r="60835" spans="1:16" s="2" customFormat="1" x14ac:dyDescent="0.15">
      <c r="A60835" s="3"/>
      <c r="B60835" s="3"/>
      <c r="J60835" s="3"/>
      <c r="K60835" s="5"/>
      <c r="L60835" s="8"/>
      <c r="N60835" s="5"/>
      <c r="O60835" s="10"/>
      <c r="P60835" s="8"/>
    </row>
    <row r="60836" spans="1:16" s="2" customFormat="1" x14ac:dyDescent="0.15">
      <c r="A60836" s="3"/>
      <c r="B60836" s="3"/>
      <c r="J60836" s="3"/>
      <c r="K60836" s="5"/>
      <c r="L60836" s="8"/>
      <c r="N60836" s="5"/>
      <c r="O60836" s="10"/>
      <c r="P60836" s="8"/>
    </row>
    <row r="60837" spans="1:16" s="2" customFormat="1" x14ac:dyDescent="0.15">
      <c r="A60837" s="3"/>
      <c r="B60837" s="3"/>
      <c r="J60837" s="3"/>
      <c r="K60837" s="5"/>
      <c r="L60837" s="8"/>
      <c r="N60837" s="5"/>
      <c r="O60837" s="10"/>
      <c r="P60837" s="8"/>
    </row>
    <row r="60838" spans="1:16" s="2" customFormat="1" x14ac:dyDescent="0.15">
      <c r="A60838" s="3"/>
      <c r="B60838" s="3"/>
      <c r="J60838" s="3"/>
      <c r="K60838" s="5"/>
      <c r="L60838" s="8"/>
      <c r="N60838" s="5"/>
      <c r="O60838" s="10"/>
      <c r="P60838" s="8"/>
    </row>
    <row r="60839" spans="1:16" s="2" customFormat="1" x14ac:dyDescent="0.15">
      <c r="A60839" s="3"/>
      <c r="B60839" s="3"/>
      <c r="J60839" s="3"/>
      <c r="K60839" s="5"/>
      <c r="L60839" s="8"/>
      <c r="N60839" s="5"/>
      <c r="O60839" s="10"/>
      <c r="P60839" s="8"/>
    </row>
    <row r="60840" spans="1:16" s="2" customFormat="1" x14ac:dyDescent="0.15">
      <c r="A60840" s="3"/>
      <c r="B60840" s="3"/>
      <c r="J60840" s="3"/>
      <c r="K60840" s="5"/>
      <c r="L60840" s="8"/>
      <c r="N60840" s="5"/>
      <c r="O60840" s="10"/>
      <c r="P60840" s="8"/>
    </row>
    <row r="60841" spans="1:16" s="2" customFormat="1" x14ac:dyDescent="0.15">
      <c r="A60841" s="3"/>
      <c r="B60841" s="3"/>
      <c r="J60841" s="3"/>
      <c r="K60841" s="5"/>
      <c r="L60841" s="8"/>
      <c r="N60841" s="5"/>
      <c r="O60841" s="10"/>
      <c r="P60841" s="8"/>
    </row>
    <row r="60842" spans="1:16" s="2" customFormat="1" x14ac:dyDescent="0.15">
      <c r="A60842" s="3"/>
      <c r="B60842" s="3"/>
      <c r="J60842" s="3"/>
      <c r="K60842" s="5"/>
      <c r="L60842" s="8"/>
      <c r="N60842" s="5"/>
      <c r="O60842" s="10"/>
      <c r="P60842" s="8"/>
    </row>
    <row r="60843" spans="1:16" s="2" customFormat="1" x14ac:dyDescent="0.15">
      <c r="A60843" s="3"/>
      <c r="B60843" s="3"/>
      <c r="J60843" s="3"/>
      <c r="K60843" s="5"/>
      <c r="L60843" s="8"/>
      <c r="N60843" s="5"/>
      <c r="O60843" s="10"/>
      <c r="P60843" s="8"/>
    </row>
    <row r="60844" spans="1:16" s="2" customFormat="1" x14ac:dyDescent="0.15">
      <c r="A60844" s="3"/>
      <c r="B60844" s="3"/>
      <c r="J60844" s="3"/>
      <c r="K60844" s="5"/>
      <c r="L60844" s="8"/>
      <c r="N60844" s="5"/>
      <c r="O60844" s="10"/>
      <c r="P60844" s="8"/>
    </row>
    <row r="60845" spans="1:16" s="2" customFormat="1" x14ac:dyDescent="0.15">
      <c r="A60845" s="3"/>
      <c r="B60845" s="3"/>
      <c r="J60845" s="3"/>
      <c r="K60845" s="5"/>
      <c r="L60845" s="8"/>
      <c r="N60845" s="5"/>
      <c r="O60845" s="10"/>
      <c r="P60845" s="8"/>
    </row>
    <row r="60846" spans="1:16" s="2" customFormat="1" x14ac:dyDescent="0.15">
      <c r="A60846" s="3"/>
      <c r="B60846" s="3"/>
      <c r="J60846" s="3"/>
      <c r="K60846" s="5"/>
      <c r="L60846" s="8"/>
      <c r="N60846" s="5"/>
      <c r="O60846" s="10"/>
      <c r="P60846" s="8"/>
    </row>
    <row r="60847" spans="1:16" s="2" customFormat="1" x14ac:dyDescent="0.15">
      <c r="A60847" s="3"/>
      <c r="B60847" s="3"/>
      <c r="J60847" s="3"/>
      <c r="K60847" s="5"/>
      <c r="L60847" s="8"/>
      <c r="N60847" s="5"/>
      <c r="O60847" s="10"/>
      <c r="P60847" s="8"/>
    </row>
    <row r="60848" spans="1:16" s="2" customFormat="1" x14ac:dyDescent="0.15">
      <c r="A60848" s="3"/>
      <c r="B60848" s="3"/>
      <c r="J60848" s="3"/>
      <c r="K60848" s="5"/>
      <c r="L60848" s="8"/>
      <c r="N60848" s="5"/>
      <c r="O60848" s="10"/>
      <c r="P60848" s="8"/>
    </row>
    <row r="60849" spans="1:16" s="2" customFormat="1" x14ac:dyDescent="0.15">
      <c r="A60849" s="3"/>
      <c r="B60849" s="3"/>
      <c r="J60849" s="3"/>
      <c r="K60849" s="5"/>
      <c r="L60849" s="8"/>
      <c r="N60849" s="5"/>
      <c r="O60849" s="10"/>
      <c r="P60849" s="8"/>
    </row>
    <row r="60850" spans="1:16" s="2" customFormat="1" x14ac:dyDescent="0.15">
      <c r="A60850" s="3"/>
      <c r="B60850" s="3"/>
      <c r="J60850" s="3"/>
      <c r="K60850" s="5"/>
      <c r="L60850" s="8"/>
      <c r="N60850" s="5"/>
      <c r="O60850" s="10"/>
      <c r="P60850" s="8"/>
    </row>
    <row r="60851" spans="1:16" s="2" customFormat="1" x14ac:dyDescent="0.15">
      <c r="A60851" s="3"/>
      <c r="B60851" s="3"/>
      <c r="J60851" s="3"/>
      <c r="K60851" s="5"/>
      <c r="L60851" s="8"/>
      <c r="N60851" s="5"/>
      <c r="O60851" s="10"/>
      <c r="P60851" s="8"/>
    </row>
    <row r="60852" spans="1:16" s="2" customFormat="1" x14ac:dyDescent="0.15">
      <c r="A60852" s="3"/>
      <c r="B60852" s="3"/>
      <c r="J60852" s="3"/>
      <c r="K60852" s="5"/>
      <c r="L60852" s="8"/>
      <c r="N60852" s="5"/>
      <c r="O60852" s="10"/>
      <c r="P60852" s="8"/>
    </row>
    <row r="60853" spans="1:16" s="2" customFormat="1" x14ac:dyDescent="0.15">
      <c r="A60853" s="3"/>
      <c r="B60853" s="3"/>
      <c r="J60853" s="3"/>
      <c r="K60853" s="5"/>
      <c r="L60853" s="8"/>
      <c r="N60853" s="5"/>
      <c r="O60853" s="10"/>
      <c r="P60853" s="8"/>
    </row>
    <row r="60854" spans="1:16" s="2" customFormat="1" x14ac:dyDescent="0.15">
      <c r="A60854" s="3"/>
      <c r="B60854" s="3"/>
      <c r="J60854" s="3"/>
      <c r="K60854" s="5"/>
      <c r="L60854" s="8"/>
      <c r="N60854" s="5"/>
      <c r="O60854" s="10"/>
      <c r="P60854" s="8"/>
    </row>
    <row r="60855" spans="1:16" s="2" customFormat="1" x14ac:dyDescent="0.15">
      <c r="A60855" s="3"/>
      <c r="B60855" s="3"/>
      <c r="J60855" s="3"/>
      <c r="K60855" s="5"/>
      <c r="L60855" s="8"/>
      <c r="N60855" s="5"/>
      <c r="O60855" s="10"/>
      <c r="P60855" s="8"/>
    </row>
    <row r="60856" spans="1:16" s="2" customFormat="1" x14ac:dyDescent="0.15">
      <c r="A60856" s="3"/>
      <c r="B60856" s="3"/>
      <c r="J60856" s="3"/>
      <c r="K60856" s="5"/>
      <c r="L60856" s="8"/>
      <c r="N60856" s="5"/>
      <c r="O60856" s="10"/>
      <c r="P60856" s="8"/>
    </row>
    <row r="60857" spans="1:16" s="2" customFormat="1" x14ac:dyDescent="0.15">
      <c r="A60857" s="3"/>
      <c r="B60857" s="3"/>
      <c r="J60857" s="3"/>
      <c r="K60857" s="5"/>
      <c r="L60857" s="8"/>
      <c r="N60857" s="5"/>
      <c r="O60857" s="10"/>
      <c r="P60857" s="8"/>
    </row>
    <row r="60858" spans="1:16" s="2" customFormat="1" x14ac:dyDescent="0.15">
      <c r="A60858" s="3"/>
      <c r="B60858" s="3"/>
      <c r="J60858" s="3"/>
      <c r="K60858" s="5"/>
      <c r="L60858" s="8"/>
      <c r="N60858" s="5"/>
      <c r="O60858" s="10"/>
      <c r="P60858" s="8"/>
    </row>
    <row r="60859" spans="1:16" s="2" customFormat="1" x14ac:dyDescent="0.15">
      <c r="A60859" s="3"/>
      <c r="B60859" s="3"/>
      <c r="J60859" s="3"/>
      <c r="K60859" s="5"/>
      <c r="L60859" s="8"/>
      <c r="N60859" s="5"/>
      <c r="O60859" s="10"/>
      <c r="P60859" s="8"/>
    </row>
    <row r="60860" spans="1:16" s="2" customFormat="1" x14ac:dyDescent="0.15">
      <c r="A60860" s="3"/>
      <c r="B60860" s="3"/>
      <c r="J60860" s="3"/>
      <c r="K60860" s="5"/>
      <c r="L60860" s="8"/>
      <c r="N60860" s="5"/>
      <c r="O60860" s="10"/>
      <c r="P60860" s="8"/>
    </row>
    <row r="60861" spans="1:16" s="2" customFormat="1" x14ac:dyDescent="0.15">
      <c r="A60861" s="3"/>
      <c r="B60861" s="3"/>
      <c r="J60861" s="3"/>
      <c r="K60861" s="5"/>
      <c r="L60861" s="8"/>
      <c r="N60861" s="5"/>
      <c r="O60861" s="10"/>
      <c r="P60861" s="8"/>
    </row>
    <row r="60862" spans="1:16" s="2" customFormat="1" x14ac:dyDescent="0.15">
      <c r="A60862" s="3"/>
      <c r="B60862" s="3"/>
      <c r="J60862" s="3"/>
      <c r="K60862" s="5"/>
      <c r="L60862" s="8"/>
      <c r="N60862" s="5"/>
      <c r="O60862" s="10"/>
      <c r="P60862" s="8"/>
    </row>
    <row r="60863" spans="1:16" s="2" customFormat="1" x14ac:dyDescent="0.15">
      <c r="A60863" s="3"/>
      <c r="B60863" s="3"/>
      <c r="J60863" s="3"/>
      <c r="K60863" s="5"/>
      <c r="L60863" s="8"/>
      <c r="N60863" s="5"/>
      <c r="O60863" s="10"/>
      <c r="P60863" s="8"/>
    </row>
    <row r="60864" spans="1:16" s="2" customFormat="1" x14ac:dyDescent="0.15">
      <c r="A60864" s="3"/>
      <c r="B60864" s="3"/>
      <c r="J60864" s="3"/>
      <c r="K60864" s="5"/>
      <c r="L60864" s="8"/>
      <c r="N60864" s="5"/>
      <c r="O60864" s="10"/>
      <c r="P60864" s="8"/>
    </row>
    <row r="60865" spans="1:16" s="2" customFormat="1" x14ac:dyDescent="0.15">
      <c r="A60865" s="3"/>
      <c r="B60865" s="3"/>
      <c r="J60865" s="3"/>
      <c r="K60865" s="5"/>
      <c r="L60865" s="8"/>
      <c r="N60865" s="5"/>
      <c r="O60865" s="10"/>
      <c r="P60865" s="8"/>
    </row>
    <row r="60866" spans="1:16" s="2" customFormat="1" x14ac:dyDescent="0.15">
      <c r="A60866" s="3"/>
      <c r="B60866" s="3"/>
      <c r="J60866" s="3"/>
      <c r="K60866" s="5"/>
      <c r="L60866" s="8"/>
      <c r="N60866" s="5"/>
      <c r="O60866" s="10"/>
      <c r="P60866" s="8"/>
    </row>
    <row r="60867" spans="1:16" s="2" customFormat="1" x14ac:dyDescent="0.15">
      <c r="A60867" s="3"/>
      <c r="B60867" s="3"/>
      <c r="J60867" s="3"/>
      <c r="K60867" s="5"/>
      <c r="L60867" s="8"/>
      <c r="N60867" s="5"/>
      <c r="O60867" s="10"/>
      <c r="P60867" s="8"/>
    </row>
    <row r="60868" spans="1:16" s="2" customFormat="1" x14ac:dyDescent="0.15">
      <c r="A60868" s="3"/>
      <c r="B60868" s="3"/>
      <c r="J60868" s="3"/>
      <c r="K60868" s="5"/>
      <c r="L60868" s="8"/>
      <c r="N60868" s="5"/>
      <c r="O60868" s="10"/>
      <c r="P60868" s="8"/>
    </row>
    <row r="60869" spans="1:16" s="2" customFormat="1" x14ac:dyDescent="0.15">
      <c r="A60869" s="3"/>
      <c r="B60869" s="3"/>
      <c r="J60869" s="3"/>
      <c r="K60869" s="5"/>
      <c r="L60869" s="8"/>
      <c r="N60869" s="5"/>
      <c r="O60869" s="10"/>
      <c r="P60869" s="8"/>
    </row>
    <row r="60870" spans="1:16" s="2" customFormat="1" x14ac:dyDescent="0.15">
      <c r="A60870" s="3"/>
      <c r="B60870" s="3"/>
      <c r="J60870" s="3"/>
      <c r="K60870" s="5"/>
      <c r="L60870" s="8"/>
      <c r="N60870" s="5"/>
      <c r="O60870" s="10"/>
      <c r="P60870" s="8"/>
    </row>
    <row r="60871" spans="1:16" s="2" customFormat="1" x14ac:dyDescent="0.15">
      <c r="A60871" s="3"/>
      <c r="B60871" s="3"/>
      <c r="J60871" s="3"/>
      <c r="K60871" s="5"/>
      <c r="L60871" s="8"/>
      <c r="N60871" s="5"/>
      <c r="O60871" s="10"/>
      <c r="P60871" s="8"/>
    </row>
    <row r="60872" spans="1:16" s="2" customFormat="1" x14ac:dyDescent="0.15">
      <c r="A60872" s="3"/>
      <c r="B60872" s="3"/>
      <c r="J60872" s="3"/>
      <c r="K60872" s="5"/>
      <c r="L60872" s="8"/>
      <c r="N60872" s="5"/>
      <c r="O60872" s="10"/>
      <c r="P60872" s="8"/>
    </row>
    <row r="60873" spans="1:16" s="2" customFormat="1" x14ac:dyDescent="0.15">
      <c r="A60873" s="3"/>
      <c r="B60873" s="3"/>
      <c r="J60873" s="3"/>
      <c r="K60873" s="5"/>
      <c r="L60873" s="8"/>
      <c r="N60873" s="5"/>
      <c r="O60873" s="10"/>
      <c r="P60873" s="8"/>
    </row>
    <row r="60874" spans="1:16" s="2" customFormat="1" x14ac:dyDescent="0.15">
      <c r="A60874" s="3"/>
      <c r="B60874" s="3"/>
      <c r="J60874" s="3"/>
      <c r="K60874" s="5"/>
      <c r="L60874" s="8"/>
      <c r="N60874" s="5"/>
      <c r="O60874" s="10"/>
      <c r="P60874" s="8"/>
    </row>
    <row r="60875" spans="1:16" s="2" customFormat="1" x14ac:dyDescent="0.15">
      <c r="A60875" s="3"/>
      <c r="B60875" s="3"/>
      <c r="J60875" s="3"/>
      <c r="K60875" s="5"/>
      <c r="L60875" s="8"/>
      <c r="N60875" s="5"/>
      <c r="O60875" s="10"/>
      <c r="P60875" s="8"/>
    </row>
    <row r="60876" spans="1:16" s="2" customFormat="1" x14ac:dyDescent="0.15">
      <c r="A60876" s="3"/>
      <c r="B60876" s="3"/>
      <c r="J60876" s="3"/>
      <c r="K60876" s="5"/>
      <c r="L60876" s="8"/>
      <c r="N60876" s="5"/>
      <c r="O60876" s="10"/>
      <c r="P60876" s="8"/>
    </row>
    <row r="60877" spans="1:16" s="2" customFormat="1" x14ac:dyDescent="0.15">
      <c r="A60877" s="3"/>
      <c r="B60877" s="3"/>
      <c r="J60877" s="3"/>
      <c r="K60877" s="5"/>
      <c r="L60877" s="8"/>
      <c r="N60877" s="5"/>
      <c r="O60877" s="10"/>
      <c r="P60877" s="8"/>
    </row>
    <row r="60878" spans="1:16" s="2" customFormat="1" x14ac:dyDescent="0.15">
      <c r="A60878" s="3"/>
      <c r="B60878" s="3"/>
      <c r="J60878" s="3"/>
      <c r="K60878" s="5"/>
      <c r="L60878" s="8"/>
      <c r="N60878" s="5"/>
      <c r="O60878" s="10"/>
      <c r="P60878" s="8"/>
    </row>
    <row r="60879" spans="1:16" s="2" customFormat="1" x14ac:dyDescent="0.15">
      <c r="A60879" s="3"/>
      <c r="B60879" s="3"/>
      <c r="J60879" s="3"/>
      <c r="K60879" s="5"/>
      <c r="L60879" s="8"/>
      <c r="N60879" s="5"/>
      <c r="O60879" s="10"/>
      <c r="P60879" s="8"/>
    </row>
    <row r="60880" spans="1:16" s="2" customFormat="1" x14ac:dyDescent="0.15">
      <c r="A60880" s="3"/>
      <c r="B60880" s="3"/>
      <c r="J60880" s="3"/>
      <c r="K60880" s="5"/>
      <c r="L60880" s="8"/>
      <c r="N60880" s="5"/>
      <c r="O60880" s="10"/>
      <c r="P60880" s="8"/>
    </row>
    <row r="60881" spans="1:16" s="2" customFormat="1" x14ac:dyDescent="0.15">
      <c r="A60881" s="3"/>
      <c r="B60881" s="3"/>
      <c r="J60881" s="3"/>
      <c r="K60881" s="5"/>
      <c r="L60881" s="8"/>
      <c r="N60881" s="5"/>
      <c r="O60881" s="10"/>
      <c r="P60881" s="8"/>
    </row>
    <row r="60882" spans="1:16" s="2" customFormat="1" x14ac:dyDescent="0.15">
      <c r="A60882" s="3"/>
      <c r="B60882" s="3"/>
      <c r="J60882" s="3"/>
      <c r="K60882" s="5"/>
      <c r="L60882" s="8"/>
      <c r="N60882" s="5"/>
      <c r="O60882" s="10"/>
      <c r="P60882" s="8"/>
    </row>
    <row r="60883" spans="1:16" s="2" customFormat="1" x14ac:dyDescent="0.15">
      <c r="A60883" s="3"/>
      <c r="B60883" s="3"/>
      <c r="J60883" s="3"/>
      <c r="K60883" s="5"/>
      <c r="L60883" s="8"/>
      <c r="N60883" s="5"/>
      <c r="O60883" s="10"/>
      <c r="P60883" s="8"/>
    </row>
    <row r="60884" spans="1:16" s="2" customFormat="1" x14ac:dyDescent="0.15">
      <c r="A60884" s="3"/>
      <c r="B60884" s="3"/>
      <c r="J60884" s="3"/>
      <c r="K60884" s="5"/>
      <c r="L60884" s="8"/>
      <c r="N60884" s="5"/>
      <c r="O60884" s="10"/>
      <c r="P60884" s="8"/>
    </row>
    <row r="60885" spans="1:16" s="2" customFormat="1" x14ac:dyDescent="0.15">
      <c r="A60885" s="3"/>
      <c r="B60885" s="3"/>
      <c r="J60885" s="3"/>
      <c r="K60885" s="5"/>
      <c r="L60885" s="8"/>
      <c r="N60885" s="5"/>
      <c r="O60885" s="10"/>
      <c r="P60885" s="8"/>
    </row>
    <row r="60886" spans="1:16" s="2" customFormat="1" x14ac:dyDescent="0.15">
      <c r="A60886" s="3"/>
      <c r="B60886" s="3"/>
      <c r="J60886" s="3"/>
      <c r="K60886" s="5"/>
      <c r="L60886" s="8"/>
      <c r="N60886" s="5"/>
      <c r="O60886" s="10"/>
      <c r="P60886" s="8"/>
    </row>
    <row r="60887" spans="1:16" s="2" customFormat="1" x14ac:dyDescent="0.15">
      <c r="A60887" s="3"/>
      <c r="B60887" s="3"/>
      <c r="J60887" s="3"/>
      <c r="K60887" s="5"/>
      <c r="L60887" s="8"/>
      <c r="N60887" s="5"/>
      <c r="O60887" s="10"/>
      <c r="P60887" s="8"/>
    </row>
    <row r="60888" spans="1:16" s="2" customFormat="1" x14ac:dyDescent="0.15">
      <c r="A60888" s="3"/>
      <c r="B60888" s="3"/>
      <c r="J60888" s="3"/>
      <c r="K60888" s="5"/>
      <c r="L60888" s="8"/>
      <c r="N60888" s="5"/>
      <c r="O60888" s="10"/>
      <c r="P60888" s="8"/>
    </row>
    <row r="60889" spans="1:16" s="2" customFormat="1" x14ac:dyDescent="0.15">
      <c r="A60889" s="3"/>
      <c r="B60889" s="3"/>
      <c r="J60889" s="3"/>
      <c r="K60889" s="5"/>
      <c r="L60889" s="8"/>
      <c r="N60889" s="5"/>
      <c r="O60889" s="10"/>
      <c r="P60889" s="8"/>
    </row>
    <row r="60890" spans="1:16" s="2" customFormat="1" x14ac:dyDescent="0.15">
      <c r="A60890" s="3"/>
      <c r="B60890" s="3"/>
      <c r="J60890" s="3"/>
      <c r="K60890" s="5"/>
      <c r="L60890" s="8"/>
      <c r="N60890" s="5"/>
      <c r="O60890" s="10"/>
      <c r="P60890" s="8"/>
    </row>
    <row r="60891" spans="1:16" s="2" customFormat="1" x14ac:dyDescent="0.15">
      <c r="A60891" s="3"/>
      <c r="B60891" s="3"/>
      <c r="J60891" s="3"/>
      <c r="K60891" s="5"/>
      <c r="L60891" s="8"/>
      <c r="N60891" s="5"/>
      <c r="O60891" s="10"/>
      <c r="P60891" s="8"/>
    </row>
    <row r="60892" spans="1:16" s="2" customFormat="1" x14ac:dyDescent="0.15">
      <c r="A60892" s="3"/>
      <c r="B60892" s="3"/>
      <c r="J60892" s="3"/>
      <c r="K60892" s="5"/>
      <c r="L60892" s="8"/>
      <c r="N60892" s="5"/>
      <c r="O60892" s="10"/>
      <c r="P60892" s="8"/>
    </row>
    <row r="60893" spans="1:16" s="2" customFormat="1" x14ac:dyDescent="0.15">
      <c r="A60893" s="3"/>
      <c r="B60893" s="3"/>
      <c r="J60893" s="3"/>
      <c r="K60893" s="5"/>
      <c r="L60893" s="8"/>
      <c r="N60893" s="5"/>
      <c r="O60893" s="10"/>
      <c r="P60893" s="8"/>
    </row>
    <row r="60894" spans="1:16" s="2" customFormat="1" x14ac:dyDescent="0.15">
      <c r="A60894" s="3"/>
      <c r="B60894" s="3"/>
      <c r="J60894" s="3"/>
      <c r="K60894" s="5"/>
      <c r="L60894" s="8"/>
      <c r="N60894" s="5"/>
      <c r="O60894" s="10"/>
      <c r="P60894" s="8"/>
    </row>
    <row r="60895" spans="1:16" s="2" customFormat="1" x14ac:dyDescent="0.15">
      <c r="A60895" s="3"/>
      <c r="B60895" s="3"/>
      <c r="J60895" s="3"/>
      <c r="K60895" s="5"/>
      <c r="L60895" s="8"/>
      <c r="N60895" s="5"/>
      <c r="O60895" s="10"/>
      <c r="P60895" s="8"/>
    </row>
    <row r="60896" spans="1:16" s="2" customFormat="1" x14ac:dyDescent="0.15">
      <c r="A60896" s="3"/>
      <c r="B60896" s="3"/>
      <c r="J60896" s="3"/>
      <c r="K60896" s="5"/>
      <c r="L60896" s="8"/>
      <c r="N60896" s="5"/>
      <c r="O60896" s="10"/>
      <c r="P60896" s="8"/>
    </row>
    <row r="60897" spans="1:16" s="2" customFormat="1" x14ac:dyDescent="0.15">
      <c r="A60897" s="3"/>
      <c r="B60897" s="3"/>
      <c r="J60897" s="3"/>
      <c r="K60897" s="5"/>
      <c r="L60897" s="8"/>
      <c r="N60897" s="5"/>
      <c r="O60897" s="10"/>
      <c r="P60897" s="8"/>
    </row>
    <row r="60898" spans="1:16" s="2" customFormat="1" x14ac:dyDescent="0.15">
      <c r="A60898" s="3"/>
      <c r="B60898" s="3"/>
      <c r="J60898" s="3"/>
      <c r="K60898" s="5"/>
      <c r="L60898" s="8"/>
      <c r="N60898" s="5"/>
      <c r="O60898" s="10"/>
      <c r="P60898" s="8"/>
    </row>
    <row r="60899" spans="1:16" s="2" customFormat="1" x14ac:dyDescent="0.15">
      <c r="A60899" s="3"/>
      <c r="B60899" s="3"/>
      <c r="J60899" s="3"/>
      <c r="K60899" s="5"/>
      <c r="L60899" s="8"/>
      <c r="N60899" s="5"/>
      <c r="O60899" s="10"/>
      <c r="P60899" s="8"/>
    </row>
    <row r="60900" spans="1:16" s="2" customFormat="1" x14ac:dyDescent="0.15">
      <c r="A60900" s="3"/>
      <c r="B60900" s="3"/>
      <c r="J60900" s="3"/>
      <c r="K60900" s="5"/>
      <c r="L60900" s="8"/>
      <c r="N60900" s="5"/>
      <c r="O60900" s="10"/>
      <c r="P60900" s="8"/>
    </row>
    <row r="60901" spans="1:16" s="2" customFormat="1" x14ac:dyDescent="0.15">
      <c r="A60901" s="3"/>
      <c r="B60901" s="3"/>
      <c r="J60901" s="3"/>
      <c r="K60901" s="5"/>
      <c r="L60901" s="8"/>
      <c r="N60901" s="5"/>
      <c r="O60901" s="10"/>
      <c r="P60901" s="8"/>
    </row>
    <row r="60902" spans="1:16" s="2" customFormat="1" x14ac:dyDescent="0.15">
      <c r="A60902" s="3"/>
      <c r="B60902" s="3"/>
      <c r="J60902" s="3"/>
      <c r="K60902" s="5"/>
      <c r="L60902" s="8"/>
      <c r="N60902" s="5"/>
      <c r="O60902" s="10"/>
      <c r="P60902" s="8"/>
    </row>
    <row r="60903" spans="1:16" s="2" customFormat="1" x14ac:dyDescent="0.15">
      <c r="A60903" s="3"/>
      <c r="B60903" s="3"/>
      <c r="J60903" s="3"/>
      <c r="K60903" s="5"/>
      <c r="L60903" s="8"/>
      <c r="N60903" s="5"/>
      <c r="O60903" s="10"/>
      <c r="P60903" s="8"/>
    </row>
    <row r="60904" spans="1:16" s="2" customFormat="1" x14ac:dyDescent="0.15">
      <c r="A60904" s="3"/>
      <c r="B60904" s="3"/>
      <c r="J60904" s="3"/>
      <c r="K60904" s="5"/>
      <c r="L60904" s="8"/>
      <c r="N60904" s="5"/>
      <c r="O60904" s="10"/>
      <c r="P60904" s="8"/>
    </row>
    <row r="60905" spans="1:16" s="2" customFormat="1" x14ac:dyDescent="0.15">
      <c r="A60905" s="3"/>
      <c r="B60905" s="3"/>
      <c r="J60905" s="3"/>
      <c r="K60905" s="5"/>
      <c r="L60905" s="8"/>
      <c r="N60905" s="5"/>
      <c r="O60905" s="10"/>
      <c r="P60905" s="8"/>
    </row>
    <row r="60906" spans="1:16" s="2" customFormat="1" x14ac:dyDescent="0.15">
      <c r="A60906" s="3"/>
      <c r="B60906" s="3"/>
      <c r="J60906" s="3"/>
      <c r="K60906" s="5"/>
      <c r="L60906" s="8"/>
      <c r="N60906" s="5"/>
      <c r="O60906" s="10"/>
      <c r="P60906" s="8"/>
    </row>
    <row r="60907" spans="1:16" s="2" customFormat="1" x14ac:dyDescent="0.15">
      <c r="A60907" s="3"/>
      <c r="B60907" s="3"/>
      <c r="J60907" s="3"/>
      <c r="K60907" s="5"/>
      <c r="L60907" s="8"/>
      <c r="N60907" s="5"/>
      <c r="O60907" s="10"/>
      <c r="P60907" s="8"/>
    </row>
    <row r="60908" spans="1:16" s="2" customFormat="1" x14ac:dyDescent="0.15">
      <c r="A60908" s="3"/>
      <c r="B60908" s="3"/>
      <c r="J60908" s="3"/>
      <c r="K60908" s="5"/>
      <c r="L60908" s="8"/>
      <c r="N60908" s="5"/>
      <c r="O60908" s="10"/>
      <c r="P60908" s="8"/>
    </row>
    <row r="60909" spans="1:16" s="2" customFormat="1" x14ac:dyDescent="0.15">
      <c r="A60909" s="3"/>
      <c r="B60909" s="3"/>
      <c r="J60909" s="3"/>
      <c r="K60909" s="5"/>
      <c r="L60909" s="8"/>
      <c r="N60909" s="5"/>
      <c r="O60909" s="10"/>
      <c r="P60909" s="8"/>
    </row>
    <row r="60910" spans="1:16" s="2" customFormat="1" x14ac:dyDescent="0.15">
      <c r="A60910" s="3"/>
      <c r="B60910" s="3"/>
      <c r="J60910" s="3"/>
      <c r="K60910" s="5"/>
      <c r="L60910" s="8"/>
      <c r="N60910" s="5"/>
      <c r="O60910" s="10"/>
      <c r="P60910" s="8"/>
    </row>
    <row r="60911" spans="1:16" s="2" customFormat="1" x14ac:dyDescent="0.15">
      <c r="A60911" s="3"/>
      <c r="B60911" s="3"/>
      <c r="J60911" s="3"/>
      <c r="K60911" s="5"/>
      <c r="L60911" s="8"/>
      <c r="N60911" s="5"/>
      <c r="O60911" s="10"/>
      <c r="P60911" s="8"/>
    </row>
    <row r="60912" spans="1:16" s="2" customFormat="1" x14ac:dyDescent="0.15">
      <c r="A60912" s="3"/>
      <c r="B60912" s="3"/>
      <c r="J60912" s="3"/>
      <c r="K60912" s="5"/>
      <c r="L60912" s="8"/>
      <c r="N60912" s="5"/>
      <c r="O60912" s="10"/>
      <c r="P60912" s="8"/>
    </row>
    <row r="60913" spans="1:16" s="2" customFormat="1" x14ac:dyDescent="0.15">
      <c r="A60913" s="3"/>
      <c r="B60913" s="3"/>
      <c r="J60913" s="3"/>
      <c r="K60913" s="5"/>
      <c r="L60913" s="8"/>
      <c r="N60913" s="5"/>
      <c r="O60913" s="10"/>
      <c r="P60913" s="8"/>
    </row>
    <row r="60914" spans="1:16" s="2" customFormat="1" x14ac:dyDescent="0.15">
      <c r="A60914" s="3"/>
      <c r="B60914" s="3"/>
      <c r="J60914" s="3"/>
      <c r="K60914" s="5"/>
      <c r="L60914" s="8"/>
      <c r="N60914" s="5"/>
      <c r="O60914" s="10"/>
      <c r="P60914" s="8"/>
    </row>
    <row r="60915" spans="1:16" s="2" customFormat="1" x14ac:dyDescent="0.15">
      <c r="A60915" s="3"/>
      <c r="B60915" s="3"/>
      <c r="J60915" s="3"/>
      <c r="K60915" s="5"/>
      <c r="L60915" s="8"/>
      <c r="N60915" s="5"/>
      <c r="O60915" s="10"/>
      <c r="P60915" s="8"/>
    </row>
    <row r="60916" spans="1:16" s="2" customFormat="1" x14ac:dyDescent="0.15">
      <c r="A60916" s="3"/>
      <c r="B60916" s="3"/>
      <c r="J60916" s="3"/>
      <c r="K60916" s="5"/>
      <c r="L60916" s="8"/>
      <c r="N60916" s="5"/>
      <c r="O60916" s="10"/>
      <c r="P60916" s="8"/>
    </row>
    <row r="60917" spans="1:16" s="2" customFormat="1" x14ac:dyDescent="0.15">
      <c r="A60917" s="3"/>
      <c r="B60917" s="3"/>
      <c r="J60917" s="3"/>
      <c r="K60917" s="5"/>
      <c r="L60917" s="8"/>
      <c r="N60917" s="5"/>
      <c r="O60917" s="10"/>
      <c r="P60917" s="8"/>
    </row>
    <row r="60918" spans="1:16" s="2" customFormat="1" x14ac:dyDescent="0.15">
      <c r="A60918" s="3"/>
      <c r="B60918" s="3"/>
      <c r="J60918" s="3"/>
      <c r="K60918" s="5"/>
      <c r="L60918" s="8"/>
      <c r="N60918" s="5"/>
      <c r="O60918" s="10"/>
      <c r="P60918" s="8"/>
    </row>
    <row r="60919" spans="1:16" s="2" customFormat="1" x14ac:dyDescent="0.15">
      <c r="A60919" s="3"/>
      <c r="B60919" s="3"/>
      <c r="J60919" s="3"/>
      <c r="K60919" s="5"/>
      <c r="L60919" s="8"/>
      <c r="N60919" s="5"/>
      <c r="O60919" s="10"/>
      <c r="P60919" s="8"/>
    </row>
    <row r="60920" spans="1:16" s="2" customFormat="1" x14ac:dyDescent="0.15">
      <c r="A60920" s="3"/>
      <c r="B60920" s="3"/>
      <c r="J60920" s="3"/>
      <c r="K60920" s="5"/>
      <c r="L60920" s="8"/>
      <c r="N60920" s="5"/>
      <c r="O60920" s="10"/>
      <c r="P60920" s="8"/>
    </row>
    <row r="60921" spans="1:16" s="2" customFormat="1" x14ac:dyDescent="0.15">
      <c r="A60921" s="3"/>
      <c r="B60921" s="3"/>
      <c r="J60921" s="3"/>
      <c r="K60921" s="5"/>
      <c r="L60921" s="8"/>
      <c r="N60921" s="5"/>
      <c r="O60921" s="10"/>
      <c r="P60921" s="8"/>
    </row>
    <row r="60922" spans="1:16" s="2" customFormat="1" x14ac:dyDescent="0.15">
      <c r="A60922" s="3"/>
      <c r="B60922" s="3"/>
      <c r="J60922" s="3"/>
      <c r="K60922" s="5"/>
      <c r="L60922" s="8"/>
      <c r="N60922" s="5"/>
      <c r="O60922" s="10"/>
      <c r="P60922" s="8"/>
    </row>
    <row r="60923" spans="1:16" s="2" customFormat="1" x14ac:dyDescent="0.15">
      <c r="A60923" s="3"/>
      <c r="B60923" s="3"/>
      <c r="J60923" s="3"/>
      <c r="K60923" s="5"/>
      <c r="L60923" s="8"/>
      <c r="N60923" s="5"/>
      <c r="O60923" s="10"/>
      <c r="P60923" s="8"/>
    </row>
    <row r="60924" spans="1:16" s="2" customFormat="1" x14ac:dyDescent="0.15">
      <c r="A60924" s="3"/>
      <c r="B60924" s="3"/>
      <c r="J60924" s="3"/>
      <c r="K60924" s="5"/>
      <c r="L60924" s="8"/>
      <c r="N60924" s="5"/>
      <c r="O60924" s="10"/>
      <c r="P60924" s="8"/>
    </row>
    <row r="60925" spans="1:16" s="2" customFormat="1" x14ac:dyDescent="0.15">
      <c r="A60925" s="3"/>
      <c r="B60925" s="3"/>
      <c r="J60925" s="3"/>
      <c r="K60925" s="5"/>
      <c r="L60925" s="8"/>
      <c r="N60925" s="5"/>
      <c r="O60925" s="10"/>
      <c r="P60925" s="8"/>
    </row>
    <row r="60926" spans="1:16" s="2" customFormat="1" x14ac:dyDescent="0.15">
      <c r="A60926" s="3"/>
      <c r="B60926" s="3"/>
      <c r="J60926" s="3"/>
      <c r="K60926" s="5"/>
      <c r="L60926" s="8"/>
      <c r="N60926" s="5"/>
      <c r="O60926" s="10"/>
      <c r="P60926" s="8"/>
    </row>
    <row r="60927" spans="1:16" s="2" customFormat="1" x14ac:dyDescent="0.15">
      <c r="A60927" s="3"/>
      <c r="B60927" s="3"/>
      <c r="J60927" s="3"/>
      <c r="K60927" s="5"/>
      <c r="L60927" s="8"/>
      <c r="N60927" s="5"/>
      <c r="O60927" s="10"/>
      <c r="P60927" s="8"/>
    </row>
    <row r="60928" spans="1:16" s="2" customFormat="1" x14ac:dyDescent="0.15">
      <c r="A60928" s="3"/>
      <c r="B60928" s="3"/>
      <c r="J60928" s="3"/>
      <c r="K60928" s="5"/>
      <c r="L60928" s="8"/>
      <c r="N60928" s="5"/>
      <c r="O60928" s="10"/>
      <c r="P60928" s="8"/>
    </row>
    <row r="60929" spans="1:16" s="2" customFormat="1" x14ac:dyDescent="0.15">
      <c r="A60929" s="3"/>
      <c r="B60929" s="3"/>
      <c r="J60929" s="3"/>
      <c r="K60929" s="5"/>
      <c r="L60929" s="8"/>
      <c r="N60929" s="5"/>
      <c r="O60929" s="10"/>
      <c r="P60929" s="8"/>
    </row>
    <row r="60930" spans="1:16" s="2" customFormat="1" x14ac:dyDescent="0.15">
      <c r="A60930" s="3"/>
      <c r="B60930" s="3"/>
      <c r="J60930" s="3"/>
      <c r="K60930" s="5"/>
      <c r="L60930" s="8"/>
      <c r="N60930" s="5"/>
      <c r="O60930" s="10"/>
      <c r="P60930" s="8"/>
    </row>
    <row r="60931" spans="1:16" s="2" customFormat="1" x14ac:dyDescent="0.15">
      <c r="A60931" s="3"/>
      <c r="B60931" s="3"/>
      <c r="J60931" s="3"/>
      <c r="K60931" s="5"/>
      <c r="L60931" s="8"/>
      <c r="N60931" s="5"/>
      <c r="O60931" s="10"/>
      <c r="P60931" s="8"/>
    </row>
    <row r="60932" spans="1:16" s="2" customFormat="1" x14ac:dyDescent="0.15">
      <c r="A60932" s="3"/>
      <c r="B60932" s="3"/>
      <c r="J60932" s="3"/>
      <c r="K60932" s="5"/>
      <c r="L60932" s="8"/>
      <c r="N60932" s="5"/>
      <c r="O60932" s="10"/>
      <c r="P60932" s="8"/>
    </row>
    <row r="60933" spans="1:16" s="2" customFormat="1" x14ac:dyDescent="0.15">
      <c r="A60933" s="3"/>
      <c r="B60933" s="3"/>
      <c r="J60933" s="3"/>
      <c r="K60933" s="5"/>
      <c r="L60933" s="8"/>
      <c r="N60933" s="5"/>
      <c r="O60933" s="10"/>
      <c r="P60933" s="8"/>
    </row>
    <row r="60934" spans="1:16" s="2" customFormat="1" x14ac:dyDescent="0.15">
      <c r="A60934" s="3"/>
      <c r="B60934" s="3"/>
      <c r="J60934" s="3"/>
      <c r="K60934" s="5"/>
      <c r="L60934" s="8"/>
      <c r="N60934" s="5"/>
      <c r="O60934" s="10"/>
      <c r="P60934" s="8"/>
    </row>
    <row r="60935" spans="1:16" s="2" customFormat="1" x14ac:dyDescent="0.15">
      <c r="A60935" s="3"/>
      <c r="B60935" s="3"/>
      <c r="J60935" s="3"/>
      <c r="K60935" s="5"/>
      <c r="L60935" s="8"/>
      <c r="N60935" s="5"/>
      <c r="O60935" s="10"/>
      <c r="P60935" s="8"/>
    </row>
    <row r="60936" spans="1:16" s="2" customFormat="1" x14ac:dyDescent="0.15">
      <c r="A60936" s="3"/>
      <c r="B60936" s="3"/>
      <c r="J60936" s="3"/>
      <c r="K60936" s="5"/>
      <c r="L60936" s="8"/>
      <c r="N60936" s="5"/>
      <c r="O60936" s="10"/>
      <c r="P60936" s="8"/>
    </row>
    <row r="60937" spans="1:16" s="2" customFormat="1" x14ac:dyDescent="0.15">
      <c r="A60937" s="3"/>
      <c r="B60937" s="3"/>
      <c r="J60937" s="3"/>
      <c r="K60937" s="5"/>
      <c r="L60937" s="8"/>
      <c r="N60937" s="5"/>
      <c r="O60937" s="10"/>
      <c r="P60937" s="8"/>
    </row>
    <row r="60938" spans="1:16" s="2" customFormat="1" x14ac:dyDescent="0.15">
      <c r="A60938" s="3"/>
      <c r="B60938" s="3"/>
      <c r="J60938" s="3"/>
      <c r="K60938" s="5"/>
      <c r="L60938" s="8"/>
      <c r="N60938" s="5"/>
      <c r="O60938" s="10"/>
      <c r="P60938" s="8"/>
    </row>
    <row r="60939" spans="1:16" s="2" customFormat="1" x14ac:dyDescent="0.15">
      <c r="A60939" s="3"/>
      <c r="B60939" s="3"/>
      <c r="J60939" s="3"/>
      <c r="K60939" s="5"/>
      <c r="L60939" s="8"/>
      <c r="N60939" s="5"/>
      <c r="O60939" s="10"/>
      <c r="P60939" s="8"/>
    </row>
    <row r="60940" spans="1:16" s="2" customFormat="1" x14ac:dyDescent="0.15">
      <c r="A60940" s="3"/>
      <c r="B60940" s="3"/>
      <c r="J60940" s="3"/>
      <c r="K60940" s="5"/>
      <c r="L60940" s="8"/>
      <c r="N60940" s="5"/>
      <c r="O60940" s="10"/>
      <c r="P60940" s="8"/>
    </row>
    <row r="60941" spans="1:16" s="2" customFormat="1" x14ac:dyDescent="0.15">
      <c r="A60941" s="3"/>
      <c r="B60941" s="3"/>
      <c r="J60941" s="3"/>
      <c r="K60941" s="5"/>
      <c r="L60941" s="8"/>
      <c r="N60941" s="5"/>
      <c r="O60941" s="10"/>
      <c r="P60941" s="8"/>
    </row>
    <row r="60942" spans="1:16" s="2" customFormat="1" x14ac:dyDescent="0.15">
      <c r="A60942" s="3"/>
      <c r="B60942" s="3"/>
      <c r="J60942" s="3"/>
      <c r="K60942" s="5"/>
      <c r="L60942" s="8"/>
      <c r="N60942" s="5"/>
      <c r="O60942" s="10"/>
      <c r="P60942" s="8"/>
    </row>
    <row r="60943" spans="1:16" s="2" customFormat="1" x14ac:dyDescent="0.15">
      <c r="A60943" s="3"/>
      <c r="B60943" s="3"/>
      <c r="J60943" s="3"/>
      <c r="K60943" s="5"/>
      <c r="L60943" s="8"/>
      <c r="N60943" s="5"/>
      <c r="O60943" s="10"/>
      <c r="P60943" s="8"/>
    </row>
    <row r="60944" spans="1:16" s="2" customFormat="1" x14ac:dyDescent="0.15">
      <c r="A60944" s="3"/>
      <c r="B60944" s="3"/>
      <c r="J60944" s="3"/>
      <c r="K60944" s="5"/>
      <c r="L60944" s="8"/>
      <c r="N60944" s="5"/>
      <c r="O60944" s="10"/>
      <c r="P60944" s="8"/>
    </row>
    <row r="60945" spans="1:16" s="2" customFormat="1" x14ac:dyDescent="0.15">
      <c r="A60945" s="3"/>
      <c r="B60945" s="3"/>
      <c r="J60945" s="3"/>
      <c r="K60945" s="5"/>
      <c r="L60945" s="8"/>
      <c r="N60945" s="5"/>
      <c r="O60945" s="10"/>
      <c r="P60945" s="8"/>
    </row>
    <row r="60946" spans="1:16" s="2" customFormat="1" x14ac:dyDescent="0.15">
      <c r="A60946" s="3"/>
      <c r="B60946" s="3"/>
      <c r="J60946" s="3"/>
      <c r="K60946" s="5"/>
      <c r="L60946" s="8"/>
      <c r="N60946" s="5"/>
      <c r="O60946" s="10"/>
      <c r="P60946" s="8"/>
    </row>
    <row r="60947" spans="1:16" s="2" customFormat="1" x14ac:dyDescent="0.15">
      <c r="A60947" s="3"/>
      <c r="B60947" s="3"/>
      <c r="J60947" s="3"/>
      <c r="K60947" s="5"/>
      <c r="L60947" s="8"/>
      <c r="N60947" s="5"/>
      <c r="O60947" s="10"/>
      <c r="P60947" s="8"/>
    </row>
    <row r="60948" spans="1:16" s="2" customFormat="1" x14ac:dyDescent="0.15">
      <c r="A60948" s="3"/>
      <c r="B60948" s="3"/>
      <c r="J60948" s="3"/>
      <c r="K60948" s="5"/>
      <c r="L60948" s="8"/>
      <c r="N60948" s="5"/>
      <c r="O60948" s="10"/>
      <c r="P60948" s="8"/>
    </row>
    <row r="60949" spans="1:16" s="2" customFormat="1" x14ac:dyDescent="0.15">
      <c r="A60949" s="3"/>
      <c r="B60949" s="3"/>
      <c r="J60949" s="3"/>
      <c r="K60949" s="5"/>
      <c r="L60949" s="8"/>
      <c r="N60949" s="5"/>
      <c r="O60949" s="10"/>
      <c r="P60949" s="8"/>
    </row>
    <row r="60950" spans="1:16" s="2" customFormat="1" x14ac:dyDescent="0.15">
      <c r="A60950" s="3"/>
      <c r="B60950" s="3"/>
      <c r="J60950" s="3"/>
      <c r="K60950" s="5"/>
      <c r="L60950" s="8"/>
      <c r="N60950" s="5"/>
      <c r="O60950" s="10"/>
      <c r="P60950" s="8"/>
    </row>
    <row r="60951" spans="1:16" s="2" customFormat="1" x14ac:dyDescent="0.15">
      <c r="A60951" s="3"/>
      <c r="B60951" s="3"/>
      <c r="J60951" s="3"/>
      <c r="K60951" s="5"/>
      <c r="L60951" s="8"/>
      <c r="N60951" s="5"/>
      <c r="O60951" s="10"/>
      <c r="P60951" s="8"/>
    </row>
    <row r="60952" spans="1:16" s="2" customFormat="1" x14ac:dyDescent="0.15">
      <c r="A60952" s="3"/>
      <c r="B60952" s="3"/>
      <c r="J60952" s="3"/>
      <c r="K60952" s="5"/>
      <c r="L60952" s="8"/>
      <c r="N60952" s="5"/>
      <c r="O60952" s="10"/>
      <c r="P60952" s="8"/>
    </row>
    <row r="60953" spans="1:16" s="2" customFormat="1" x14ac:dyDescent="0.15">
      <c r="A60953" s="3"/>
      <c r="B60953" s="3"/>
      <c r="J60953" s="3"/>
      <c r="K60953" s="5"/>
      <c r="L60953" s="8"/>
      <c r="N60953" s="5"/>
      <c r="O60953" s="10"/>
      <c r="P60953" s="8"/>
    </row>
    <row r="60954" spans="1:16" s="2" customFormat="1" x14ac:dyDescent="0.15">
      <c r="A60954" s="3"/>
      <c r="B60954" s="3"/>
      <c r="J60954" s="3"/>
      <c r="K60954" s="5"/>
      <c r="L60954" s="8"/>
      <c r="N60954" s="5"/>
      <c r="O60954" s="10"/>
      <c r="P60954" s="8"/>
    </row>
    <row r="60955" spans="1:16" s="2" customFormat="1" x14ac:dyDescent="0.15">
      <c r="A60955" s="3"/>
      <c r="B60955" s="3"/>
      <c r="J60955" s="3"/>
      <c r="K60955" s="5"/>
      <c r="L60955" s="8"/>
      <c r="N60955" s="5"/>
      <c r="O60955" s="10"/>
      <c r="P60955" s="8"/>
    </row>
    <row r="60956" spans="1:16" s="2" customFormat="1" x14ac:dyDescent="0.15">
      <c r="A60956" s="3"/>
      <c r="B60956" s="3"/>
      <c r="J60956" s="3"/>
      <c r="K60956" s="5"/>
      <c r="L60956" s="8"/>
      <c r="N60956" s="5"/>
      <c r="O60956" s="10"/>
      <c r="P60956" s="8"/>
    </row>
    <row r="60957" spans="1:16" s="2" customFormat="1" x14ac:dyDescent="0.15">
      <c r="A60957" s="3"/>
      <c r="B60957" s="3"/>
      <c r="J60957" s="3"/>
      <c r="K60957" s="5"/>
      <c r="L60957" s="8"/>
      <c r="N60957" s="5"/>
      <c r="O60957" s="10"/>
      <c r="P60957" s="8"/>
    </row>
    <row r="60958" spans="1:16" s="2" customFormat="1" x14ac:dyDescent="0.15">
      <c r="A60958" s="3"/>
      <c r="B60958" s="3"/>
      <c r="J60958" s="3"/>
      <c r="K60958" s="5"/>
      <c r="L60958" s="8"/>
      <c r="N60958" s="5"/>
      <c r="O60958" s="10"/>
      <c r="P60958" s="8"/>
    </row>
    <row r="60959" spans="1:16" s="2" customFormat="1" x14ac:dyDescent="0.15">
      <c r="A60959" s="3"/>
      <c r="B60959" s="3"/>
      <c r="J60959" s="3"/>
      <c r="K60959" s="5"/>
      <c r="L60959" s="8"/>
      <c r="N60959" s="5"/>
      <c r="O60959" s="10"/>
      <c r="P60959" s="8"/>
    </row>
    <row r="60960" spans="1:16" s="2" customFormat="1" x14ac:dyDescent="0.15">
      <c r="A60960" s="3"/>
      <c r="B60960" s="3"/>
      <c r="J60960" s="3"/>
      <c r="K60960" s="5"/>
      <c r="L60960" s="8"/>
      <c r="N60960" s="5"/>
      <c r="O60960" s="10"/>
      <c r="P60960" s="8"/>
    </row>
    <row r="60961" spans="1:16" s="2" customFormat="1" x14ac:dyDescent="0.15">
      <c r="A60961" s="3"/>
      <c r="B60961" s="3"/>
      <c r="J60961" s="3"/>
      <c r="K60961" s="5"/>
      <c r="L60961" s="8"/>
      <c r="N60961" s="5"/>
      <c r="O60961" s="10"/>
      <c r="P60961" s="8"/>
    </row>
    <row r="60962" spans="1:16" s="2" customFormat="1" x14ac:dyDescent="0.15">
      <c r="A60962" s="3"/>
      <c r="B60962" s="3"/>
      <c r="J60962" s="3"/>
      <c r="K60962" s="5"/>
      <c r="L60962" s="8"/>
      <c r="N60962" s="5"/>
      <c r="O60962" s="10"/>
      <c r="P60962" s="8"/>
    </row>
    <row r="60963" spans="1:16" s="2" customFormat="1" x14ac:dyDescent="0.15">
      <c r="A60963" s="3"/>
      <c r="B60963" s="3"/>
      <c r="J60963" s="3"/>
      <c r="K60963" s="5"/>
      <c r="L60963" s="8"/>
      <c r="N60963" s="5"/>
      <c r="O60963" s="10"/>
      <c r="P60963" s="8"/>
    </row>
    <row r="60964" spans="1:16" s="2" customFormat="1" x14ac:dyDescent="0.15">
      <c r="A60964" s="3"/>
      <c r="B60964" s="3"/>
      <c r="J60964" s="3"/>
      <c r="K60964" s="5"/>
      <c r="L60964" s="8"/>
      <c r="N60964" s="5"/>
      <c r="O60964" s="10"/>
      <c r="P60964" s="8"/>
    </row>
    <row r="60965" spans="1:16" s="2" customFormat="1" x14ac:dyDescent="0.15">
      <c r="A60965" s="3"/>
      <c r="B60965" s="3"/>
      <c r="J60965" s="3"/>
      <c r="K60965" s="5"/>
      <c r="L60965" s="8"/>
      <c r="N60965" s="5"/>
      <c r="O60965" s="10"/>
      <c r="P60965" s="8"/>
    </row>
    <row r="60966" spans="1:16" s="2" customFormat="1" x14ac:dyDescent="0.15">
      <c r="A60966" s="3"/>
      <c r="B60966" s="3"/>
      <c r="J60966" s="3"/>
      <c r="K60966" s="5"/>
      <c r="L60966" s="8"/>
      <c r="N60966" s="5"/>
      <c r="O60966" s="10"/>
      <c r="P60966" s="8"/>
    </row>
    <row r="60967" spans="1:16" s="2" customFormat="1" x14ac:dyDescent="0.15">
      <c r="A60967" s="3"/>
      <c r="B60967" s="3"/>
      <c r="J60967" s="3"/>
      <c r="K60967" s="5"/>
      <c r="L60967" s="8"/>
      <c r="N60967" s="5"/>
      <c r="O60967" s="10"/>
      <c r="P60967" s="8"/>
    </row>
    <row r="60968" spans="1:16" s="2" customFormat="1" x14ac:dyDescent="0.15">
      <c r="A60968" s="3"/>
      <c r="B60968" s="3"/>
      <c r="J60968" s="3"/>
      <c r="K60968" s="5"/>
      <c r="L60968" s="8"/>
      <c r="N60968" s="5"/>
      <c r="O60968" s="10"/>
      <c r="P60968" s="8"/>
    </row>
    <row r="60969" spans="1:16" s="2" customFormat="1" x14ac:dyDescent="0.15">
      <c r="A60969" s="3"/>
      <c r="B60969" s="3"/>
      <c r="J60969" s="3"/>
      <c r="K60969" s="5"/>
      <c r="L60969" s="8"/>
      <c r="N60969" s="5"/>
      <c r="O60969" s="10"/>
      <c r="P60969" s="8"/>
    </row>
    <row r="60970" spans="1:16" s="2" customFormat="1" x14ac:dyDescent="0.15">
      <c r="A60970" s="3"/>
      <c r="B60970" s="3"/>
      <c r="J60970" s="3"/>
      <c r="K60970" s="5"/>
      <c r="L60970" s="8"/>
      <c r="N60970" s="5"/>
      <c r="O60970" s="10"/>
      <c r="P60970" s="8"/>
    </row>
    <row r="60971" spans="1:16" s="2" customFormat="1" x14ac:dyDescent="0.15">
      <c r="A60971" s="3"/>
      <c r="B60971" s="3"/>
      <c r="J60971" s="3"/>
      <c r="K60971" s="5"/>
      <c r="L60971" s="8"/>
      <c r="N60971" s="5"/>
      <c r="O60971" s="10"/>
      <c r="P60971" s="8"/>
    </row>
    <row r="60972" spans="1:16" s="2" customFormat="1" x14ac:dyDescent="0.15">
      <c r="A60972" s="3"/>
      <c r="B60972" s="3"/>
      <c r="J60972" s="3"/>
      <c r="K60972" s="5"/>
      <c r="L60972" s="8"/>
      <c r="N60972" s="5"/>
      <c r="O60972" s="10"/>
      <c r="P60972" s="8"/>
    </row>
    <row r="60973" spans="1:16" s="2" customFormat="1" x14ac:dyDescent="0.15">
      <c r="A60973" s="3"/>
      <c r="B60973" s="3"/>
      <c r="J60973" s="3"/>
      <c r="K60973" s="5"/>
      <c r="L60973" s="8"/>
      <c r="N60973" s="5"/>
      <c r="O60973" s="10"/>
      <c r="P60973" s="8"/>
    </row>
    <row r="60974" spans="1:16" s="2" customFormat="1" x14ac:dyDescent="0.15">
      <c r="A60974" s="3"/>
      <c r="B60974" s="3"/>
      <c r="J60974" s="3"/>
      <c r="K60974" s="5"/>
      <c r="L60974" s="8"/>
      <c r="N60974" s="5"/>
      <c r="O60974" s="10"/>
      <c r="P60974" s="8"/>
    </row>
    <row r="60975" spans="1:16" s="2" customFormat="1" x14ac:dyDescent="0.15">
      <c r="A60975" s="3"/>
      <c r="B60975" s="3"/>
      <c r="J60975" s="3"/>
      <c r="K60975" s="5"/>
      <c r="L60975" s="8"/>
      <c r="N60975" s="5"/>
      <c r="O60975" s="10"/>
      <c r="P60975" s="8"/>
    </row>
    <row r="60976" spans="1:16" s="2" customFormat="1" x14ac:dyDescent="0.15">
      <c r="A60976" s="3"/>
      <c r="B60976" s="3"/>
      <c r="J60976" s="3"/>
      <c r="K60976" s="5"/>
      <c r="L60976" s="8"/>
      <c r="N60976" s="5"/>
      <c r="O60976" s="10"/>
      <c r="P60976" s="8"/>
    </row>
    <row r="60977" spans="1:16" s="2" customFormat="1" x14ac:dyDescent="0.15">
      <c r="A60977" s="3"/>
      <c r="B60977" s="3"/>
      <c r="J60977" s="3"/>
      <c r="K60977" s="5"/>
      <c r="L60977" s="8"/>
      <c r="N60977" s="5"/>
      <c r="O60977" s="10"/>
      <c r="P60977" s="8"/>
    </row>
    <row r="60978" spans="1:16" s="2" customFormat="1" x14ac:dyDescent="0.15">
      <c r="A60978" s="3"/>
      <c r="B60978" s="3"/>
      <c r="J60978" s="3"/>
      <c r="K60978" s="5"/>
      <c r="L60978" s="8"/>
      <c r="N60978" s="5"/>
      <c r="O60978" s="10"/>
      <c r="P60978" s="8"/>
    </row>
    <row r="60979" spans="1:16" s="2" customFormat="1" x14ac:dyDescent="0.15">
      <c r="A60979" s="3"/>
      <c r="B60979" s="3"/>
      <c r="J60979" s="3"/>
      <c r="K60979" s="5"/>
      <c r="L60979" s="8"/>
      <c r="N60979" s="5"/>
      <c r="O60979" s="10"/>
      <c r="P60979" s="8"/>
    </row>
    <row r="60980" spans="1:16" s="2" customFormat="1" x14ac:dyDescent="0.15">
      <c r="A60980" s="3"/>
      <c r="B60980" s="3"/>
      <c r="J60980" s="3"/>
      <c r="K60980" s="5"/>
      <c r="L60980" s="8"/>
      <c r="N60980" s="5"/>
      <c r="O60980" s="10"/>
      <c r="P60980" s="8"/>
    </row>
    <row r="60981" spans="1:16" s="2" customFormat="1" x14ac:dyDescent="0.15">
      <c r="A60981" s="3"/>
      <c r="B60981" s="3"/>
      <c r="J60981" s="3"/>
      <c r="K60981" s="5"/>
      <c r="L60981" s="8"/>
      <c r="N60981" s="5"/>
      <c r="O60981" s="10"/>
      <c r="P60981" s="8"/>
    </row>
    <row r="60982" spans="1:16" s="2" customFormat="1" x14ac:dyDescent="0.15">
      <c r="A60982" s="3"/>
      <c r="B60982" s="3"/>
      <c r="J60982" s="3"/>
      <c r="K60982" s="5"/>
      <c r="L60982" s="8"/>
      <c r="N60982" s="5"/>
      <c r="O60982" s="10"/>
      <c r="P60982" s="8"/>
    </row>
    <row r="60983" spans="1:16" s="2" customFormat="1" x14ac:dyDescent="0.15">
      <c r="A60983" s="3"/>
      <c r="B60983" s="3"/>
      <c r="J60983" s="3"/>
      <c r="K60983" s="5"/>
      <c r="L60983" s="8"/>
      <c r="N60983" s="5"/>
      <c r="O60983" s="10"/>
      <c r="P60983" s="8"/>
    </row>
    <row r="60984" spans="1:16" s="2" customFormat="1" x14ac:dyDescent="0.15">
      <c r="A60984" s="3"/>
      <c r="B60984" s="3"/>
      <c r="J60984" s="3"/>
      <c r="K60984" s="5"/>
      <c r="L60984" s="8"/>
      <c r="N60984" s="5"/>
      <c r="O60984" s="10"/>
      <c r="P60984" s="8"/>
    </row>
    <row r="60985" spans="1:16" s="2" customFormat="1" x14ac:dyDescent="0.15">
      <c r="A60985" s="3"/>
      <c r="B60985" s="3"/>
      <c r="J60985" s="3"/>
      <c r="K60985" s="5"/>
      <c r="L60985" s="8"/>
      <c r="N60985" s="5"/>
      <c r="O60985" s="10"/>
      <c r="P60985" s="8"/>
    </row>
    <row r="60986" spans="1:16" s="2" customFormat="1" x14ac:dyDescent="0.15">
      <c r="A60986" s="3"/>
      <c r="B60986" s="3"/>
      <c r="J60986" s="3"/>
      <c r="K60986" s="5"/>
      <c r="L60986" s="8"/>
      <c r="N60986" s="5"/>
      <c r="O60986" s="10"/>
      <c r="P60986" s="8"/>
    </row>
    <row r="60987" spans="1:16" s="2" customFormat="1" x14ac:dyDescent="0.15">
      <c r="A60987" s="3"/>
      <c r="B60987" s="3"/>
      <c r="J60987" s="3"/>
      <c r="K60987" s="5"/>
      <c r="L60987" s="8"/>
      <c r="N60987" s="5"/>
      <c r="O60987" s="10"/>
      <c r="P60987" s="8"/>
    </row>
    <row r="60988" spans="1:16" s="2" customFormat="1" x14ac:dyDescent="0.15">
      <c r="A60988" s="3"/>
      <c r="B60988" s="3"/>
      <c r="J60988" s="3"/>
      <c r="K60988" s="5"/>
      <c r="L60988" s="8"/>
      <c r="N60988" s="5"/>
      <c r="O60988" s="10"/>
      <c r="P60988" s="8"/>
    </row>
    <row r="60989" spans="1:16" s="2" customFormat="1" x14ac:dyDescent="0.15">
      <c r="A60989" s="3"/>
      <c r="B60989" s="3"/>
      <c r="J60989" s="3"/>
      <c r="K60989" s="5"/>
      <c r="L60989" s="8"/>
      <c r="N60989" s="5"/>
      <c r="O60989" s="10"/>
      <c r="P60989" s="8"/>
    </row>
    <row r="60990" spans="1:16" s="2" customFormat="1" x14ac:dyDescent="0.15">
      <c r="A60990" s="3"/>
      <c r="B60990" s="3"/>
      <c r="J60990" s="3"/>
      <c r="K60990" s="5"/>
      <c r="L60990" s="8"/>
      <c r="N60990" s="5"/>
      <c r="O60990" s="10"/>
      <c r="P60990" s="8"/>
    </row>
    <row r="60991" spans="1:16" s="2" customFormat="1" x14ac:dyDescent="0.15">
      <c r="A60991" s="3"/>
      <c r="B60991" s="3"/>
      <c r="J60991" s="3"/>
      <c r="K60991" s="5"/>
      <c r="L60991" s="8"/>
      <c r="N60991" s="5"/>
      <c r="O60991" s="10"/>
      <c r="P60991" s="8"/>
    </row>
    <row r="60992" spans="1:16" s="2" customFormat="1" x14ac:dyDescent="0.15">
      <c r="A60992" s="3"/>
      <c r="B60992" s="3"/>
      <c r="J60992" s="3"/>
      <c r="K60992" s="5"/>
      <c r="L60992" s="8"/>
      <c r="N60992" s="5"/>
      <c r="O60992" s="10"/>
      <c r="P60992" s="8"/>
    </row>
    <row r="60993" spans="1:16" s="2" customFormat="1" x14ac:dyDescent="0.15">
      <c r="A60993" s="3"/>
      <c r="B60993" s="3"/>
      <c r="J60993" s="3"/>
      <c r="K60993" s="5"/>
      <c r="L60993" s="8"/>
      <c r="N60993" s="5"/>
      <c r="O60993" s="10"/>
      <c r="P60993" s="8"/>
    </row>
    <row r="60994" spans="1:16" s="2" customFormat="1" x14ac:dyDescent="0.15">
      <c r="A60994" s="3"/>
      <c r="B60994" s="3"/>
      <c r="J60994" s="3"/>
      <c r="K60994" s="5"/>
      <c r="L60994" s="8"/>
      <c r="N60994" s="5"/>
      <c r="O60994" s="10"/>
      <c r="P60994" s="8"/>
    </row>
    <row r="60995" spans="1:16" s="2" customFormat="1" x14ac:dyDescent="0.15">
      <c r="A60995" s="3"/>
      <c r="B60995" s="3"/>
      <c r="J60995" s="3"/>
      <c r="K60995" s="5"/>
      <c r="L60995" s="8"/>
      <c r="N60995" s="5"/>
      <c r="O60995" s="10"/>
      <c r="P60995" s="8"/>
    </row>
    <row r="60996" spans="1:16" s="2" customFormat="1" x14ac:dyDescent="0.15">
      <c r="A60996" s="3"/>
      <c r="B60996" s="3"/>
      <c r="J60996" s="3"/>
      <c r="K60996" s="5"/>
      <c r="L60996" s="8"/>
      <c r="N60996" s="5"/>
      <c r="O60996" s="10"/>
      <c r="P60996" s="8"/>
    </row>
    <row r="60997" spans="1:16" s="2" customFormat="1" x14ac:dyDescent="0.15">
      <c r="A60997" s="3"/>
      <c r="B60997" s="3"/>
      <c r="J60997" s="3"/>
      <c r="K60997" s="5"/>
      <c r="L60997" s="8"/>
      <c r="N60997" s="5"/>
      <c r="O60997" s="10"/>
      <c r="P60997" s="8"/>
    </row>
    <row r="60998" spans="1:16" s="2" customFormat="1" x14ac:dyDescent="0.15">
      <c r="A60998" s="3"/>
      <c r="B60998" s="3"/>
      <c r="J60998" s="3"/>
      <c r="K60998" s="5"/>
      <c r="L60998" s="8"/>
      <c r="N60998" s="5"/>
      <c r="O60998" s="10"/>
      <c r="P60998" s="8"/>
    </row>
    <row r="60999" spans="1:16" s="2" customFormat="1" x14ac:dyDescent="0.15">
      <c r="A60999" s="3"/>
      <c r="B60999" s="3"/>
      <c r="J60999" s="3"/>
      <c r="K60999" s="5"/>
      <c r="L60999" s="8"/>
      <c r="N60999" s="5"/>
      <c r="O60999" s="10"/>
      <c r="P60999" s="8"/>
    </row>
    <row r="61000" spans="1:16" s="2" customFormat="1" x14ac:dyDescent="0.15">
      <c r="A61000" s="3"/>
      <c r="B61000" s="3"/>
      <c r="J61000" s="3"/>
      <c r="K61000" s="5"/>
      <c r="L61000" s="8"/>
      <c r="N61000" s="5"/>
      <c r="O61000" s="10"/>
      <c r="P61000" s="8"/>
    </row>
    <row r="61001" spans="1:16" s="2" customFormat="1" x14ac:dyDescent="0.15">
      <c r="A61001" s="3"/>
      <c r="B61001" s="3"/>
      <c r="J61001" s="3"/>
      <c r="K61001" s="5"/>
      <c r="L61001" s="8"/>
      <c r="N61001" s="5"/>
      <c r="O61001" s="10"/>
      <c r="P61001" s="8"/>
    </row>
    <row r="61002" spans="1:16" s="2" customFormat="1" x14ac:dyDescent="0.15">
      <c r="A61002" s="3"/>
      <c r="B61002" s="3"/>
      <c r="J61002" s="3"/>
      <c r="K61002" s="5"/>
      <c r="L61002" s="8"/>
      <c r="N61002" s="5"/>
      <c r="O61002" s="10"/>
      <c r="P61002" s="8"/>
    </row>
    <row r="61003" spans="1:16" s="2" customFormat="1" x14ac:dyDescent="0.15">
      <c r="A61003" s="3"/>
      <c r="B61003" s="3"/>
      <c r="J61003" s="3"/>
      <c r="K61003" s="5"/>
      <c r="L61003" s="8"/>
      <c r="N61003" s="5"/>
      <c r="O61003" s="10"/>
      <c r="P61003" s="8"/>
    </row>
    <row r="61004" spans="1:16" s="2" customFormat="1" x14ac:dyDescent="0.15">
      <c r="A61004" s="3"/>
      <c r="B61004" s="3"/>
      <c r="J61004" s="3"/>
      <c r="K61004" s="5"/>
      <c r="L61004" s="8"/>
      <c r="N61004" s="5"/>
      <c r="O61004" s="10"/>
      <c r="P61004" s="8"/>
    </row>
    <row r="61005" spans="1:16" s="2" customFormat="1" x14ac:dyDescent="0.15">
      <c r="A61005" s="3"/>
      <c r="B61005" s="3"/>
      <c r="J61005" s="3"/>
      <c r="K61005" s="5"/>
      <c r="L61005" s="8"/>
      <c r="N61005" s="5"/>
      <c r="O61005" s="10"/>
      <c r="P61005" s="8"/>
    </row>
    <row r="61006" spans="1:16" s="2" customFormat="1" x14ac:dyDescent="0.15">
      <c r="A61006" s="3"/>
      <c r="B61006" s="3"/>
      <c r="J61006" s="3"/>
      <c r="K61006" s="5"/>
      <c r="L61006" s="8"/>
      <c r="N61006" s="5"/>
      <c r="O61006" s="10"/>
      <c r="P61006" s="8"/>
    </row>
    <row r="61007" spans="1:16" s="2" customFormat="1" x14ac:dyDescent="0.15">
      <c r="A61007" s="3"/>
      <c r="B61007" s="3"/>
      <c r="J61007" s="3"/>
      <c r="K61007" s="5"/>
      <c r="L61007" s="8"/>
      <c r="N61007" s="5"/>
      <c r="O61007" s="10"/>
      <c r="P61007" s="8"/>
    </row>
    <row r="61008" spans="1:16" s="2" customFormat="1" x14ac:dyDescent="0.15">
      <c r="A61008" s="3"/>
      <c r="B61008" s="3"/>
      <c r="J61008" s="3"/>
      <c r="K61008" s="5"/>
      <c r="L61008" s="8"/>
      <c r="N61008" s="5"/>
      <c r="O61008" s="10"/>
      <c r="P61008" s="8"/>
    </row>
    <row r="61009" spans="1:16" s="2" customFormat="1" x14ac:dyDescent="0.15">
      <c r="A61009" s="3"/>
      <c r="B61009" s="3"/>
      <c r="J61009" s="3"/>
      <c r="K61009" s="5"/>
      <c r="L61009" s="8"/>
      <c r="N61009" s="5"/>
      <c r="O61009" s="10"/>
      <c r="P61009" s="8"/>
    </row>
    <row r="61010" spans="1:16" s="2" customFormat="1" x14ac:dyDescent="0.15">
      <c r="A61010" s="3"/>
      <c r="B61010" s="3"/>
      <c r="J61010" s="3"/>
      <c r="K61010" s="5"/>
      <c r="L61010" s="8"/>
      <c r="N61010" s="5"/>
      <c r="O61010" s="10"/>
      <c r="P61010" s="8"/>
    </row>
    <row r="61011" spans="1:16" s="2" customFormat="1" x14ac:dyDescent="0.15">
      <c r="A61011" s="3"/>
      <c r="B61011" s="3"/>
      <c r="J61011" s="3"/>
      <c r="K61011" s="5"/>
      <c r="L61011" s="8"/>
      <c r="N61011" s="5"/>
      <c r="O61011" s="10"/>
      <c r="P61011" s="8"/>
    </row>
    <row r="61012" spans="1:16" s="2" customFormat="1" x14ac:dyDescent="0.15">
      <c r="A61012" s="3"/>
      <c r="B61012" s="3"/>
      <c r="J61012" s="3"/>
      <c r="K61012" s="5"/>
      <c r="L61012" s="8"/>
      <c r="N61012" s="5"/>
      <c r="O61012" s="10"/>
      <c r="P61012" s="8"/>
    </row>
    <row r="61013" spans="1:16" s="2" customFormat="1" x14ac:dyDescent="0.15">
      <c r="A61013" s="3"/>
      <c r="B61013" s="3"/>
      <c r="J61013" s="3"/>
      <c r="K61013" s="5"/>
      <c r="L61013" s="8"/>
      <c r="N61013" s="5"/>
      <c r="O61013" s="10"/>
      <c r="P61013" s="8"/>
    </row>
    <row r="61014" spans="1:16" s="2" customFormat="1" x14ac:dyDescent="0.15">
      <c r="A61014" s="3"/>
      <c r="B61014" s="3"/>
      <c r="J61014" s="3"/>
      <c r="K61014" s="5"/>
      <c r="L61014" s="8"/>
      <c r="N61014" s="5"/>
      <c r="O61014" s="10"/>
      <c r="P61014" s="8"/>
    </row>
    <row r="61015" spans="1:16" s="2" customFormat="1" x14ac:dyDescent="0.15">
      <c r="A61015" s="3"/>
      <c r="B61015" s="3"/>
      <c r="J61015" s="3"/>
      <c r="K61015" s="5"/>
      <c r="L61015" s="8"/>
      <c r="N61015" s="5"/>
      <c r="O61015" s="10"/>
      <c r="P61015" s="8"/>
    </row>
    <row r="61016" spans="1:16" s="2" customFormat="1" x14ac:dyDescent="0.15">
      <c r="A61016" s="3"/>
      <c r="B61016" s="3"/>
      <c r="J61016" s="3"/>
      <c r="K61016" s="5"/>
      <c r="L61016" s="8"/>
      <c r="N61016" s="5"/>
      <c r="O61016" s="10"/>
      <c r="P61016" s="8"/>
    </row>
    <row r="61017" spans="1:16" s="2" customFormat="1" x14ac:dyDescent="0.15">
      <c r="A61017" s="3"/>
      <c r="B61017" s="3"/>
      <c r="J61017" s="3"/>
      <c r="K61017" s="5"/>
      <c r="L61017" s="8"/>
      <c r="N61017" s="5"/>
      <c r="O61017" s="10"/>
      <c r="P61017" s="8"/>
    </row>
    <row r="61018" spans="1:16" s="2" customFormat="1" x14ac:dyDescent="0.15">
      <c r="A61018" s="3"/>
      <c r="B61018" s="3"/>
      <c r="J61018" s="3"/>
      <c r="K61018" s="5"/>
      <c r="L61018" s="8"/>
      <c r="N61018" s="5"/>
      <c r="O61018" s="10"/>
      <c r="P61018" s="8"/>
    </row>
    <row r="61019" spans="1:16" s="2" customFormat="1" x14ac:dyDescent="0.15">
      <c r="A61019" s="3"/>
      <c r="B61019" s="3"/>
      <c r="J61019" s="3"/>
      <c r="K61019" s="5"/>
      <c r="L61019" s="8"/>
      <c r="N61019" s="5"/>
      <c r="O61019" s="10"/>
      <c r="P61019" s="8"/>
    </row>
    <row r="61020" spans="1:16" s="2" customFormat="1" x14ac:dyDescent="0.15">
      <c r="A61020" s="3"/>
      <c r="B61020" s="3"/>
      <c r="J61020" s="3"/>
      <c r="K61020" s="5"/>
      <c r="L61020" s="8"/>
      <c r="N61020" s="5"/>
      <c r="O61020" s="10"/>
      <c r="P61020" s="8"/>
    </row>
    <row r="61021" spans="1:16" s="2" customFormat="1" x14ac:dyDescent="0.15">
      <c r="A61021" s="3"/>
      <c r="B61021" s="3"/>
      <c r="J61021" s="3"/>
      <c r="K61021" s="5"/>
      <c r="L61021" s="8"/>
      <c r="N61021" s="5"/>
      <c r="O61021" s="10"/>
      <c r="P61021" s="8"/>
    </row>
    <row r="61022" spans="1:16" s="2" customFormat="1" x14ac:dyDescent="0.15">
      <c r="A61022" s="3"/>
      <c r="B61022" s="3"/>
      <c r="J61022" s="3"/>
      <c r="K61022" s="5"/>
      <c r="L61022" s="8"/>
      <c r="N61022" s="5"/>
      <c r="O61022" s="10"/>
      <c r="P61022" s="8"/>
    </row>
    <row r="61023" spans="1:16" s="2" customFormat="1" x14ac:dyDescent="0.15">
      <c r="A61023" s="3"/>
      <c r="B61023" s="3"/>
      <c r="J61023" s="3"/>
      <c r="K61023" s="5"/>
      <c r="L61023" s="8"/>
      <c r="N61023" s="5"/>
      <c r="O61023" s="10"/>
      <c r="P61023" s="8"/>
    </row>
    <row r="61024" spans="1:16" s="2" customFormat="1" x14ac:dyDescent="0.15">
      <c r="A61024" s="3"/>
      <c r="B61024" s="3"/>
      <c r="J61024" s="3"/>
      <c r="K61024" s="5"/>
      <c r="L61024" s="8"/>
      <c r="N61024" s="5"/>
      <c r="O61024" s="10"/>
      <c r="P61024" s="8"/>
    </row>
    <row r="61025" spans="1:16" s="2" customFormat="1" x14ac:dyDescent="0.15">
      <c r="A61025" s="3"/>
      <c r="B61025" s="3"/>
      <c r="J61025" s="3"/>
      <c r="K61025" s="5"/>
      <c r="L61025" s="8"/>
      <c r="N61025" s="5"/>
      <c r="O61025" s="10"/>
      <c r="P61025" s="8"/>
    </row>
    <row r="61026" spans="1:16" s="2" customFormat="1" x14ac:dyDescent="0.15">
      <c r="A61026" s="3"/>
      <c r="B61026" s="3"/>
      <c r="J61026" s="3"/>
      <c r="K61026" s="5"/>
      <c r="L61026" s="8"/>
      <c r="N61026" s="5"/>
      <c r="O61026" s="10"/>
      <c r="P61026" s="8"/>
    </row>
    <row r="61027" spans="1:16" s="2" customFormat="1" x14ac:dyDescent="0.15">
      <c r="A61027" s="3"/>
      <c r="B61027" s="3"/>
      <c r="J61027" s="3"/>
      <c r="K61027" s="5"/>
      <c r="L61027" s="8"/>
      <c r="N61027" s="5"/>
      <c r="O61027" s="10"/>
      <c r="P61027" s="8"/>
    </row>
    <row r="61028" spans="1:16" s="2" customFormat="1" x14ac:dyDescent="0.15">
      <c r="A61028" s="3"/>
      <c r="B61028" s="3"/>
      <c r="J61028" s="3"/>
      <c r="K61028" s="5"/>
      <c r="L61028" s="8"/>
      <c r="N61028" s="5"/>
      <c r="O61028" s="10"/>
      <c r="P61028" s="8"/>
    </row>
    <row r="61029" spans="1:16" s="2" customFormat="1" x14ac:dyDescent="0.15">
      <c r="A61029" s="3"/>
      <c r="B61029" s="3"/>
      <c r="J61029" s="3"/>
      <c r="K61029" s="5"/>
      <c r="L61029" s="8"/>
      <c r="N61029" s="5"/>
      <c r="O61029" s="10"/>
      <c r="P61029" s="8"/>
    </row>
    <row r="61030" spans="1:16" s="2" customFormat="1" x14ac:dyDescent="0.15">
      <c r="A61030" s="3"/>
      <c r="B61030" s="3"/>
      <c r="J61030" s="3"/>
      <c r="K61030" s="5"/>
      <c r="L61030" s="8"/>
      <c r="N61030" s="5"/>
      <c r="O61030" s="10"/>
      <c r="P61030" s="8"/>
    </row>
    <row r="61031" spans="1:16" s="2" customFormat="1" x14ac:dyDescent="0.15">
      <c r="A61031" s="3"/>
      <c r="B61031" s="3"/>
      <c r="J61031" s="3"/>
      <c r="K61031" s="5"/>
      <c r="L61031" s="8"/>
      <c r="N61031" s="5"/>
      <c r="O61031" s="10"/>
      <c r="P61031" s="8"/>
    </row>
    <row r="61032" spans="1:16" s="2" customFormat="1" x14ac:dyDescent="0.15">
      <c r="A61032" s="3"/>
      <c r="B61032" s="3"/>
      <c r="J61032" s="3"/>
      <c r="K61032" s="5"/>
      <c r="L61032" s="8"/>
      <c r="N61032" s="5"/>
      <c r="O61032" s="10"/>
      <c r="P61032" s="8"/>
    </row>
    <row r="61033" spans="1:16" s="2" customFormat="1" x14ac:dyDescent="0.15">
      <c r="A61033" s="3"/>
      <c r="B61033" s="3"/>
      <c r="J61033" s="3"/>
      <c r="K61033" s="5"/>
      <c r="L61033" s="8"/>
      <c r="N61033" s="5"/>
      <c r="O61033" s="10"/>
      <c r="P61033" s="8"/>
    </row>
    <row r="61034" spans="1:16" s="2" customFormat="1" x14ac:dyDescent="0.15">
      <c r="A61034" s="3"/>
      <c r="B61034" s="3"/>
      <c r="J61034" s="3"/>
      <c r="K61034" s="5"/>
      <c r="L61034" s="8"/>
      <c r="N61034" s="5"/>
      <c r="O61034" s="10"/>
      <c r="P61034" s="8"/>
    </row>
    <row r="61035" spans="1:16" s="2" customFormat="1" x14ac:dyDescent="0.15">
      <c r="A61035" s="3"/>
      <c r="B61035" s="3"/>
      <c r="J61035" s="3"/>
      <c r="K61035" s="5"/>
      <c r="L61035" s="8"/>
      <c r="N61035" s="5"/>
      <c r="O61035" s="10"/>
      <c r="P61035" s="8"/>
    </row>
    <row r="61036" spans="1:16" s="2" customFormat="1" x14ac:dyDescent="0.15">
      <c r="A61036" s="3"/>
      <c r="B61036" s="3"/>
      <c r="J61036" s="3"/>
      <c r="K61036" s="5"/>
      <c r="L61036" s="8"/>
      <c r="N61036" s="5"/>
      <c r="O61036" s="10"/>
      <c r="P61036" s="8"/>
    </row>
    <row r="61037" spans="1:16" s="2" customFormat="1" x14ac:dyDescent="0.15">
      <c r="A61037" s="3"/>
      <c r="B61037" s="3"/>
      <c r="J61037" s="3"/>
      <c r="K61037" s="5"/>
      <c r="L61037" s="8"/>
      <c r="N61037" s="5"/>
      <c r="O61037" s="10"/>
      <c r="P61037" s="8"/>
    </row>
    <row r="61038" spans="1:16" s="2" customFormat="1" x14ac:dyDescent="0.15">
      <c r="A61038" s="3"/>
      <c r="B61038" s="3"/>
      <c r="J61038" s="3"/>
      <c r="K61038" s="5"/>
      <c r="L61038" s="8"/>
      <c r="N61038" s="5"/>
      <c r="O61038" s="10"/>
      <c r="P61038" s="8"/>
    </row>
    <row r="61039" spans="1:16" s="2" customFormat="1" x14ac:dyDescent="0.15">
      <c r="A61039" s="3"/>
      <c r="B61039" s="3"/>
      <c r="J61039" s="3"/>
      <c r="K61039" s="5"/>
      <c r="L61039" s="8"/>
      <c r="N61039" s="5"/>
      <c r="O61039" s="10"/>
      <c r="P61039" s="8"/>
    </row>
    <row r="61040" spans="1:16" s="2" customFormat="1" x14ac:dyDescent="0.15">
      <c r="A61040" s="3"/>
      <c r="B61040" s="3"/>
      <c r="J61040" s="3"/>
      <c r="K61040" s="5"/>
      <c r="L61040" s="8"/>
      <c r="N61040" s="5"/>
      <c r="O61040" s="10"/>
      <c r="P61040" s="8"/>
    </row>
    <row r="61041" spans="1:16" s="2" customFormat="1" x14ac:dyDescent="0.15">
      <c r="A61041" s="3"/>
      <c r="B61041" s="3"/>
      <c r="J61041" s="3"/>
      <c r="K61041" s="5"/>
      <c r="L61041" s="8"/>
      <c r="N61041" s="5"/>
      <c r="O61041" s="10"/>
      <c r="P61041" s="8"/>
    </row>
    <row r="61042" spans="1:16" s="2" customFormat="1" x14ac:dyDescent="0.15">
      <c r="A61042" s="3"/>
      <c r="B61042" s="3"/>
      <c r="J61042" s="3"/>
      <c r="K61042" s="5"/>
      <c r="L61042" s="8"/>
      <c r="N61042" s="5"/>
      <c r="O61042" s="10"/>
      <c r="P61042" s="8"/>
    </row>
    <row r="61043" spans="1:16" s="2" customFormat="1" x14ac:dyDescent="0.15">
      <c r="A61043" s="3"/>
      <c r="B61043" s="3"/>
      <c r="J61043" s="3"/>
      <c r="K61043" s="5"/>
      <c r="L61043" s="8"/>
      <c r="N61043" s="5"/>
      <c r="O61043" s="10"/>
      <c r="P61043" s="8"/>
    </row>
    <row r="61044" spans="1:16" s="2" customFormat="1" x14ac:dyDescent="0.15">
      <c r="A61044" s="3"/>
      <c r="B61044" s="3"/>
      <c r="J61044" s="3"/>
      <c r="K61044" s="5"/>
      <c r="L61044" s="8"/>
      <c r="N61044" s="5"/>
      <c r="O61044" s="10"/>
      <c r="P61044" s="8"/>
    </row>
    <row r="61045" spans="1:16" s="2" customFormat="1" x14ac:dyDescent="0.15">
      <c r="A61045" s="3"/>
      <c r="B61045" s="3"/>
      <c r="J61045" s="3"/>
      <c r="K61045" s="5"/>
      <c r="L61045" s="8"/>
      <c r="N61045" s="5"/>
      <c r="O61045" s="10"/>
      <c r="P61045" s="8"/>
    </row>
    <row r="61046" spans="1:16" s="2" customFormat="1" x14ac:dyDescent="0.15">
      <c r="A61046" s="3"/>
      <c r="B61046" s="3"/>
      <c r="J61046" s="3"/>
      <c r="K61046" s="5"/>
      <c r="L61046" s="8"/>
      <c r="N61046" s="5"/>
      <c r="O61046" s="10"/>
      <c r="P61046" s="8"/>
    </row>
    <row r="61047" spans="1:16" s="2" customFormat="1" x14ac:dyDescent="0.15">
      <c r="A61047" s="3"/>
      <c r="B61047" s="3"/>
      <c r="J61047" s="3"/>
      <c r="K61047" s="5"/>
      <c r="L61047" s="8"/>
      <c r="N61047" s="5"/>
      <c r="O61047" s="10"/>
      <c r="P61047" s="8"/>
    </row>
    <row r="61048" spans="1:16" s="2" customFormat="1" x14ac:dyDescent="0.15">
      <c r="A61048" s="3"/>
      <c r="B61048" s="3"/>
      <c r="J61048" s="3"/>
      <c r="K61048" s="5"/>
      <c r="L61048" s="8"/>
      <c r="N61048" s="5"/>
      <c r="O61048" s="10"/>
      <c r="P61048" s="8"/>
    </row>
    <row r="61049" spans="1:16" s="2" customFormat="1" x14ac:dyDescent="0.15">
      <c r="A61049" s="3"/>
      <c r="B61049" s="3"/>
      <c r="J61049" s="3"/>
      <c r="K61049" s="5"/>
      <c r="L61049" s="8"/>
      <c r="N61049" s="5"/>
      <c r="O61049" s="10"/>
      <c r="P61049" s="8"/>
    </row>
    <row r="61050" spans="1:16" s="2" customFormat="1" x14ac:dyDescent="0.15">
      <c r="A61050" s="3"/>
      <c r="B61050" s="3"/>
      <c r="J61050" s="3"/>
      <c r="K61050" s="5"/>
      <c r="L61050" s="8"/>
      <c r="N61050" s="5"/>
      <c r="O61050" s="10"/>
      <c r="P61050" s="8"/>
    </row>
    <row r="61051" spans="1:16" s="2" customFormat="1" x14ac:dyDescent="0.15">
      <c r="A61051" s="3"/>
      <c r="B61051" s="3"/>
      <c r="J61051" s="3"/>
      <c r="K61051" s="5"/>
      <c r="L61051" s="8"/>
      <c r="N61051" s="5"/>
      <c r="O61051" s="10"/>
      <c r="P61051" s="8"/>
    </row>
    <row r="61052" spans="1:16" s="2" customFormat="1" x14ac:dyDescent="0.15">
      <c r="A61052" s="3"/>
      <c r="B61052" s="3"/>
      <c r="J61052" s="3"/>
      <c r="K61052" s="5"/>
      <c r="L61052" s="8"/>
      <c r="N61052" s="5"/>
      <c r="O61052" s="10"/>
      <c r="P61052" s="8"/>
    </row>
    <row r="61053" spans="1:16" s="2" customFormat="1" x14ac:dyDescent="0.15">
      <c r="A61053" s="3"/>
      <c r="B61053" s="3"/>
      <c r="J61053" s="3"/>
      <c r="K61053" s="5"/>
      <c r="L61053" s="8"/>
      <c r="N61053" s="5"/>
      <c r="O61053" s="10"/>
      <c r="P61053" s="8"/>
    </row>
    <row r="61054" spans="1:16" s="2" customFormat="1" x14ac:dyDescent="0.15">
      <c r="A61054" s="3"/>
      <c r="B61054" s="3"/>
      <c r="J61054" s="3"/>
      <c r="K61054" s="5"/>
      <c r="L61054" s="8"/>
      <c r="N61054" s="5"/>
      <c r="O61054" s="10"/>
      <c r="P61054" s="8"/>
    </row>
    <row r="61055" spans="1:16" s="2" customFormat="1" x14ac:dyDescent="0.15">
      <c r="A61055" s="3"/>
      <c r="B61055" s="3"/>
      <c r="J61055" s="3"/>
      <c r="K61055" s="5"/>
      <c r="L61055" s="8"/>
      <c r="N61055" s="5"/>
      <c r="O61055" s="10"/>
      <c r="P61055" s="8"/>
    </row>
    <row r="61056" spans="1:16" s="2" customFormat="1" x14ac:dyDescent="0.15">
      <c r="A61056" s="3"/>
      <c r="B61056" s="3"/>
      <c r="J61056" s="3"/>
      <c r="K61056" s="5"/>
      <c r="L61056" s="8"/>
      <c r="N61056" s="5"/>
      <c r="O61056" s="10"/>
      <c r="P61056" s="8"/>
    </row>
    <row r="61057" spans="1:16" s="2" customFormat="1" x14ac:dyDescent="0.15">
      <c r="A61057" s="3"/>
      <c r="B61057" s="3"/>
      <c r="J61057" s="3"/>
      <c r="K61057" s="5"/>
      <c r="L61057" s="8"/>
      <c r="N61057" s="5"/>
      <c r="O61057" s="10"/>
      <c r="P61057" s="8"/>
    </row>
    <row r="61058" spans="1:16" s="2" customFormat="1" x14ac:dyDescent="0.15">
      <c r="A61058" s="3"/>
      <c r="B61058" s="3"/>
      <c r="J61058" s="3"/>
      <c r="K61058" s="5"/>
      <c r="L61058" s="8"/>
      <c r="N61058" s="5"/>
      <c r="O61058" s="10"/>
      <c r="P61058" s="8"/>
    </row>
    <row r="61059" spans="1:16" s="2" customFormat="1" x14ac:dyDescent="0.15">
      <c r="A61059" s="3"/>
      <c r="B61059" s="3"/>
      <c r="J61059" s="3"/>
      <c r="K61059" s="5"/>
      <c r="L61059" s="8"/>
      <c r="N61059" s="5"/>
      <c r="O61059" s="10"/>
      <c r="P61059" s="8"/>
    </row>
    <row r="61060" spans="1:16" s="2" customFormat="1" x14ac:dyDescent="0.15">
      <c r="A61060" s="3"/>
      <c r="B61060" s="3"/>
      <c r="J61060" s="3"/>
      <c r="K61060" s="5"/>
      <c r="L61060" s="8"/>
      <c r="N61060" s="5"/>
      <c r="O61060" s="10"/>
      <c r="P61060" s="8"/>
    </row>
    <row r="61061" spans="1:16" s="2" customFormat="1" x14ac:dyDescent="0.15">
      <c r="A61061" s="3"/>
      <c r="B61061" s="3"/>
      <c r="J61061" s="3"/>
      <c r="K61061" s="5"/>
      <c r="L61061" s="8"/>
      <c r="N61061" s="5"/>
      <c r="O61061" s="10"/>
      <c r="P61061" s="8"/>
    </row>
    <row r="61062" spans="1:16" s="2" customFormat="1" x14ac:dyDescent="0.15">
      <c r="A61062" s="3"/>
      <c r="B61062" s="3"/>
      <c r="J61062" s="3"/>
      <c r="K61062" s="5"/>
      <c r="L61062" s="8"/>
      <c r="N61062" s="5"/>
      <c r="O61062" s="10"/>
      <c r="P61062" s="8"/>
    </row>
    <row r="61063" spans="1:16" s="2" customFormat="1" x14ac:dyDescent="0.15">
      <c r="A61063" s="3"/>
      <c r="B61063" s="3"/>
      <c r="J61063" s="3"/>
      <c r="K61063" s="5"/>
      <c r="L61063" s="8"/>
      <c r="N61063" s="5"/>
      <c r="O61063" s="10"/>
      <c r="P61063" s="8"/>
    </row>
    <row r="61064" spans="1:16" s="2" customFormat="1" x14ac:dyDescent="0.15">
      <c r="A61064" s="3"/>
      <c r="B61064" s="3"/>
      <c r="J61064" s="3"/>
      <c r="K61064" s="5"/>
      <c r="L61064" s="8"/>
      <c r="N61064" s="5"/>
      <c r="O61064" s="10"/>
      <c r="P61064" s="8"/>
    </row>
    <row r="61065" spans="1:16" s="2" customFormat="1" x14ac:dyDescent="0.15">
      <c r="A61065" s="3"/>
      <c r="B61065" s="3"/>
      <c r="J61065" s="3"/>
      <c r="K61065" s="5"/>
      <c r="L61065" s="8"/>
      <c r="N61065" s="5"/>
      <c r="O61065" s="10"/>
      <c r="P61065" s="8"/>
    </row>
    <row r="61066" spans="1:16" s="2" customFormat="1" x14ac:dyDescent="0.15">
      <c r="A61066" s="3"/>
      <c r="B61066" s="3"/>
      <c r="J61066" s="3"/>
      <c r="K61066" s="5"/>
      <c r="L61066" s="8"/>
      <c r="N61066" s="5"/>
      <c r="O61066" s="10"/>
      <c r="P61066" s="8"/>
    </row>
    <row r="61067" spans="1:16" s="2" customFormat="1" x14ac:dyDescent="0.15">
      <c r="A61067" s="3"/>
      <c r="B61067" s="3"/>
      <c r="J61067" s="3"/>
      <c r="K61067" s="5"/>
      <c r="L61067" s="8"/>
      <c r="N61067" s="5"/>
      <c r="O61067" s="10"/>
      <c r="P61067" s="8"/>
    </row>
    <row r="61068" spans="1:16" s="2" customFormat="1" x14ac:dyDescent="0.15">
      <c r="A61068" s="3"/>
      <c r="B61068" s="3"/>
      <c r="J61068" s="3"/>
      <c r="K61068" s="5"/>
      <c r="L61068" s="8"/>
      <c r="N61068" s="5"/>
      <c r="O61068" s="10"/>
      <c r="P61068" s="8"/>
    </row>
    <row r="61069" spans="1:16" s="2" customFormat="1" x14ac:dyDescent="0.15">
      <c r="A61069" s="3"/>
      <c r="B61069" s="3"/>
      <c r="J61069" s="3"/>
      <c r="K61069" s="5"/>
      <c r="L61069" s="8"/>
      <c r="N61069" s="5"/>
      <c r="O61069" s="10"/>
      <c r="P61069" s="8"/>
    </row>
    <row r="61070" spans="1:16" s="2" customFormat="1" x14ac:dyDescent="0.15">
      <c r="A61070" s="3"/>
      <c r="B61070" s="3"/>
      <c r="J61070" s="3"/>
      <c r="K61070" s="5"/>
      <c r="L61070" s="8"/>
      <c r="N61070" s="5"/>
      <c r="O61070" s="10"/>
      <c r="P61070" s="8"/>
    </row>
    <row r="61071" spans="1:16" s="2" customFormat="1" x14ac:dyDescent="0.15">
      <c r="A61071" s="3"/>
      <c r="B61071" s="3"/>
      <c r="J61071" s="3"/>
      <c r="K61071" s="5"/>
      <c r="L61071" s="8"/>
      <c r="N61071" s="5"/>
      <c r="O61071" s="10"/>
      <c r="P61071" s="8"/>
    </row>
    <row r="61072" spans="1:16" s="2" customFormat="1" x14ac:dyDescent="0.15">
      <c r="A61072" s="3"/>
      <c r="B61072" s="3"/>
      <c r="J61072" s="3"/>
      <c r="K61072" s="5"/>
      <c r="L61072" s="8"/>
      <c r="N61072" s="5"/>
      <c r="O61072" s="10"/>
      <c r="P61072" s="8"/>
    </row>
    <row r="61073" spans="1:16" s="2" customFormat="1" x14ac:dyDescent="0.15">
      <c r="A61073" s="3"/>
      <c r="B61073" s="3"/>
      <c r="J61073" s="3"/>
      <c r="K61073" s="5"/>
      <c r="L61073" s="8"/>
      <c r="N61073" s="5"/>
      <c r="O61073" s="10"/>
      <c r="P61073" s="8"/>
    </row>
    <row r="61074" spans="1:16" s="2" customFormat="1" x14ac:dyDescent="0.15">
      <c r="A61074" s="3"/>
      <c r="B61074" s="3"/>
      <c r="J61074" s="3"/>
      <c r="K61074" s="5"/>
      <c r="L61074" s="8"/>
      <c r="N61074" s="5"/>
      <c r="O61074" s="10"/>
      <c r="P61074" s="8"/>
    </row>
    <row r="61075" spans="1:16" s="2" customFormat="1" x14ac:dyDescent="0.15">
      <c r="A61075" s="3"/>
      <c r="B61075" s="3"/>
      <c r="J61075" s="3"/>
      <c r="K61075" s="5"/>
      <c r="L61075" s="8"/>
      <c r="N61075" s="5"/>
      <c r="O61075" s="10"/>
      <c r="P61075" s="8"/>
    </row>
    <row r="61076" spans="1:16" s="2" customFormat="1" x14ac:dyDescent="0.15">
      <c r="A61076" s="3"/>
      <c r="B61076" s="3"/>
      <c r="J61076" s="3"/>
      <c r="K61076" s="5"/>
      <c r="L61076" s="8"/>
      <c r="N61076" s="5"/>
      <c r="O61076" s="10"/>
      <c r="P61076" s="8"/>
    </row>
    <row r="61077" spans="1:16" s="2" customFormat="1" x14ac:dyDescent="0.15">
      <c r="A61077" s="3"/>
      <c r="B61077" s="3"/>
      <c r="J61077" s="3"/>
      <c r="K61077" s="5"/>
      <c r="L61077" s="8"/>
      <c r="N61077" s="5"/>
      <c r="O61077" s="10"/>
      <c r="P61077" s="8"/>
    </row>
    <row r="61078" spans="1:16" s="2" customFormat="1" x14ac:dyDescent="0.15">
      <c r="A61078" s="3"/>
      <c r="B61078" s="3"/>
      <c r="J61078" s="3"/>
      <c r="K61078" s="5"/>
      <c r="L61078" s="8"/>
      <c r="N61078" s="5"/>
      <c r="O61078" s="10"/>
      <c r="P61078" s="8"/>
    </row>
    <row r="61079" spans="1:16" s="2" customFormat="1" x14ac:dyDescent="0.15">
      <c r="A61079" s="3"/>
      <c r="B61079" s="3"/>
      <c r="J61079" s="3"/>
      <c r="K61079" s="5"/>
      <c r="L61079" s="8"/>
      <c r="N61079" s="5"/>
      <c r="O61079" s="10"/>
      <c r="P61079" s="8"/>
    </row>
    <row r="61080" spans="1:16" s="2" customFormat="1" x14ac:dyDescent="0.15">
      <c r="A61080" s="3"/>
      <c r="B61080" s="3"/>
      <c r="J61080" s="3"/>
      <c r="K61080" s="5"/>
      <c r="L61080" s="8"/>
      <c r="N61080" s="5"/>
      <c r="O61080" s="10"/>
      <c r="P61080" s="8"/>
    </row>
    <row r="61081" spans="1:16" s="2" customFormat="1" x14ac:dyDescent="0.15">
      <c r="A61081" s="3"/>
      <c r="B61081" s="3"/>
      <c r="J61081" s="3"/>
      <c r="K61081" s="5"/>
      <c r="L61081" s="8"/>
      <c r="N61081" s="5"/>
      <c r="O61081" s="10"/>
      <c r="P61081" s="8"/>
    </row>
    <row r="61082" spans="1:16" s="2" customFormat="1" x14ac:dyDescent="0.15">
      <c r="A61082" s="3"/>
      <c r="B61082" s="3"/>
      <c r="J61082" s="3"/>
      <c r="K61082" s="5"/>
      <c r="L61082" s="8"/>
      <c r="N61082" s="5"/>
      <c r="O61082" s="10"/>
      <c r="P61082" s="8"/>
    </row>
    <row r="61083" spans="1:16" s="2" customFormat="1" x14ac:dyDescent="0.15">
      <c r="A61083" s="3"/>
      <c r="B61083" s="3"/>
      <c r="J61083" s="3"/>
      <c r="K61083" s="5"/>
      <c r="L61083" s="8"/>
      <c r="N61083" s="5"/>
      <c r="O61083" s="10"/>
      <c r="P61083" s="8"/>
    </row>
    <row r="61084" spans="1:16" s="2" customFormat="1" x14ac:dyDescent="0.15">
      <c r="A61084" s="3"/>
      <c r="B61084" s="3"/>
      <c r="J61084" s="3"/>
      <c r="K61084" s="5"/>
      <c r="L61084" s="8"/>
      <c r="N61084" s="5"/>
      <c r="O61084" s="10"/>
      <c r="P61084" s="8"/>
    </row>
    <row r="61085" spans="1:16" s="2" customFormat="1" x14ac:dyDescent="0.15">
      <c r="A61085" s="3"/>
      <c r="B61085" s="3"/>
      <c r="J61085" s="3"/>
      <c r="K61085" s="5"/>
      <c r="L61085" s="8"/>
      <c r="N61085" s="5"/>
      <c r="O61085" s="10"/>
      <c r="P61085" s="8"/>
    </row>
    <row r="61086" spans="1:16" s="2" customFormat="1" x14ac:dyDescent="0.15">
      <c r="A61086" s="3"/>
      <c r="B61086" s="3"/>
      <c r="J61086" s="3"/>
      <c r="K61086" s="5"/>
      <c r="L61086" s="8"/>
      <c r="N61086" s="5"/>
      <c r="O61086" s="10"/>
      <c r="P61086" s="8"/>
    </row>
    <row r="61087" spans="1:16" s="2" customFormat="1" x14ac:dyDescent="0.15">
      <c r="A61087" s="3"/>
      <c r="B61087" s="3"/>
      <c r="J61087" s="3"/>
      <c r="K61087" s="5"/>
      <c r="L61087" s="8"/>
      <c r="N61087" s="5"/>
      <c r="O61087" s="10"/>
      <c r="P61087" s="8"/>
    </row>
    <row r="61088" spans="1:16" s="2" customFormat="1" x14ac:dyDescent="0.15">
      <c r="A61088" s="3"/>
      <c r="B61088" s="3"/>
      <c r="J61088" s="3"/>
      <c r="K61088" s="5"/>
      <c r="L61088" s="8"/>
      <c r="N61088" s="5"/>
      <c r="O61088" s="10"/>
      <c r="P61088" s="8"/>
    </row>
    <row r="61089" spans="1:16" s="2" customFormat="1" x14ac:dyDescent="0.15">
      <c r="A61089" s="3"/>
      <c r="B61089" s="3"/>
      <c r="J61089" s="3"/>
      <c r="K61089" s="5"/>
      <c r="L61089" s="8"/>
      <c r="N61089" s="5"/>
      <c r="O61089" s="10"/>
      <c r="P61089" s="8"/>
    </row>
    <row r="61090" spans="1:16" s="2" customFormat="1" x14ac:dyDescent="0.15">
      <c r="A61090" s="3"/>
      <c r="B61090" s="3"/>
      <c r="J61090" s="3"/>
      <c r="K61090" s="5"/>
      <c r="L61090" s="8"/>
      <c r="N61090" s="5"/>
      <c r="O61090" s="10"/>
      <c r="P61090" s="8"/>
    </row>
    <row r="61091" spans="1:16" s="2" customFormat="1" x14ac:dyDescent="0.15">
      <c r="A61091" s="3"/>
      <c r="B61091" s="3"/>
      <c r="J61091" s="3"/>
      <c r="K61091" s="5"/>
      <c r="L61091" s="8"/>
      <c r="N61091" s="5"/>
      <c r="O61091" s="10"/>
      <c r="P61091" s="8"/>
    </row>
    <row r="61092" spans="1:16" s="2" customFormat="1" x14ac:dyDescent="0.15">
      <c r="A61092" s="3"/>
      <c r="B61092" s="3"/>
      <c r="J61092" s="3"/>
      <c r="K61092" s="5"/>
      <c r="L61092" s="8"/>
      <c r="N61092" s="5"/>
      <c r="O61092" s="10"/>
      <c r="P61092" s="8"/>
    </row>
    <row r="61093" spans="1:16" s="2" customFormat="1" x14ac:dyDescent="0.15">
      <c r="A61093" s="3"/>
      <c r="B61093" s="3"/>
      <c r="J61093" s="3"/>
      <c r="K61093" s="5"/>
      <c r="L61093" s="8"/>
      <c r="N61093" s="5"/>
      <c r="O61093" s="10"/>
      <c r="P61093" s="8"/>
    </row>
    <row r="61094" spans="1:16" s="2" customFormat="1" x14ac:dyDescent="0.15">
      <c r="A61094" s="3"/>
      <c r="B61094" s="3"/>
      <c r="J61094" s="3"/>
      <c r="K61094" s="5"/>
      <c r="L61094" s="8"/>
      <c r="N61094" s="5"/>
      <c r="O61094" s="10"/>
      <c r="P61094" s="8"/>
    </row>
    <row r="61095" spans="1:16" s="2" customFormat="1" x14ac:dyDescent="0.15">
      <c r="A61095" s="3"/>
      <c r="B61095" s="3"/>
      <c r="J61095" s="3"/>
      <c r="K61095" s="5"/>
      <c r="L61095" s="8"/>
      <c r="N61095" s="5"/>
      <c r="O61095" s="10"/>
      <c r="P61095" s="8"/>
    </row>
    <row r="61096" spans="1:16" s="2" customFormat="1" x14ac:dyDescent="0.15">
      <c r="A61096" s="3"/>
      <c r="B61096" s="3"/>
      <c r="J61096" s="3"/>
      <c r="K61096" s="5"/>
      <c r="L61096" s="8"/>
      <c r="N61096" s="5"/>
      <c r="O61096" s="10"/>
      <c r="P61096" s="8"/>
    </row>
    <row r="61097" spans="1:16" s="2" customFormat="1" x14ac:dyDescent="0.15">
      <c r="A61097" s="3"/>
      <c r="B61097" s="3"/>
      <c r="J61097" s="3"/>
      <c r="K61097" s="5"/>
      <c r="L61097" s="8"/>
      <c r="N61097" s="5"/>
      <c r="O61097" s="10"/>
      <c r="P61097" s="8"/>
    </row>
    <row r="61098" spans="1:16" s="2" customFormat="1" x14ac:dyDescent="0.15">
      <c r="A61098" s="3"/>
      <c r="B61098" s="3"/>
      <c r="J61098" s="3"/>
      <c r="K61098" s="5"/>
      <c r="L61098" s="8"/>
      <c r="N61098" s="5"/>
      <c r="O61098" s="10"/>
      <c r="P61098" s="8"/>
    </row>
    <row r="61099" spans="1:16" s="2" customFormat="1" x14ac:dyDescent="0.15">
      <c r="A61099" s="3"/>
      <c r="B61099" s="3"/>
      <c r="J61099" s="3"/>
      <c r="K61099" s="5"/>
      <c r="L61099" s="8"/>
      <c r="N61099" s="5"/>
      <c r="O61099" s="10"/>
      <c r="P61099" s="8"/>
    </row>
    <row r="61100" spans="1:16" s="2" customFormat="1" x14ac:dyDescent="0.15">
      <c r="A61100" s="3"/>
      <c r="B61100" s="3"/>
      <c r="J61100" s="3"/>
      <c r="K61100" s="5"/>
      <c r="L61100" s="8"/>
      <c r="N61100" s="5"/>
      <c r="O61100" s="10"/>
      <c r="P61100" s="8"/>
    </row>
    <row r="61101" spans="1:16" s="2" customFormat="1" x14ac:dyDescent="0.15">
      <c r="A61101" s="3"/>
      <c r="B61101" s="3"/>
      <c r="J61101" s="3"/>
      <c r="K61101" s="5"/>
      <c r="L61101" s="8"/>
      <c r="N61101" s="5"/>
      <c r="O61101" s="10"/>
      <c r="P61101" s="8"/>
    </row>
    <row r="61102" spans="1:16" s="2" customFormat="1" x14ac:dyDescent="0.15">
      <c r="A61102" s="3"/>
      <c r="B61102" s="3"/>
      <c r="J61102" s="3"/>
      <c r="K61102" s="5"/>
      <c r="L61102" s="8"/>
      <c r="N61102" s="5"/>
      <c r="O61102" s="10"/>
      <c r="P61102" s="8"/>
    </row>
    <row r="61103" spans="1:16" s="2" customFormat="1" x14ac:dyDescent="0.15">
      <c r="A61103" s="3"/>
      <c r="B61103" s="3"/>
      <c r="J61103" s="3"/>
      <c r="K61103" s="5"/>
      <c r="L61103" s="8"/>
      <c r="N61103" s="5"/>
      <c r="O61103" s="10"/>
      <c r="P61103" s="8"/>
    </row>
    <row r="61104" spans="1:16" s="2" customFormat="1" x14ac:dyDescent="0.15">
      <c r="A61104" s="3"/>
      <c r="B61104" s="3"/>
      <c r="J61104" s="3"/>
      <c r="K61104" s="5"/>
      <c r="L61104" s="8"/>
      <c r="N61104" s="5"/>
      <c r="O61104" s="10"/>
      <c r="P61104" s="8"/>
    </row>
    <row r="61105" spans="1:16" s="2" customFormat="1" x14ac:dyDescent="0.15">
      <c r="A61105" s="3"/>
      <c r="B61105" s="3"/>
      <c r="J61105" s="3"/>
      <c r="K61105" s="5"/>
      <c r="L61105" s="8"/>
      <c r="N61105" s="5"/>
      <c r="O61105" s="10"/>
      <c r="P61105" s="8"/>
    </row>
    <row r="61106" spans="1:16" s="2" customFormat="1" x14ac:dyDescent="0.15">
      <c r="A61106" s="3"/>
      <c r="B61106" s="3"/>
      <c r="J61106" s="3"/>
      <c r="K61106" s="5"/>
      <c r="L61106" s="8"/>
      <c r="N61106" s="5"/>
      <c r="O61106" s="10"/>
      <c r="P61106" s="8"/>
    </row>
    <row r="61107" spans="1:16" s="2" customFormat="1" x14ac:dyDescent="0.15">
      <c r="A61107" s="3"/>
      <c r="B61107" s="3"/>
      <c r="J61107" s="3"/>
      <c r="K61107" s="5"/>
      <c r="L61107" s="8"/>
      <c r="N61107" s="5"/>
      <c r="O61107" s="10"/>
      <c r="P61107" s="8"/>
    </row>
    <row r="61108" spans="1:16" s="2" customFormat="1" x14ac:dyDescent="0.15">
      <c r="A61108" s="3"/>
      <c r="B61108" s="3"/>
      <c r="J61108" s="3"/>
      <c r="K61108" s="5"/>
      <c r="L61108" s="8"/>
      <c r="N61108" s="5"/>
      <c r="O61108" s="10"/>
      <c r="P61108" s="8"/>
    </row>
    <row r="61109" spans="1:16" s="2" customFormat="1" x14ac:dyDescent="0.15">
      <c r="A61109" s="3"/>
      <c r="B61109" s="3"/>
      <c r="J61109" s="3"/>
      <c r="K61109" s="5"/>
      <c r="L61109" s="8"/>
      <c r="N61109" s="5"/>
      <c r="O61109" s="10"/>
      <c r="P61109" s="8"/>
    </row>
    <row r="61110" spans="1:16" s="2" customFormat="1" x14ac:dyDescent="0.15">
      <c r="A61110" s="3"/>
      <c r="B61110" s="3"/>
      <c r="J61110" s="3"/>
      <c r="K61110" s="5"/>
      <c r="L61110" s="8"/>
      <c r="N61110" s="5"/>
      <c r="O61110" s="10"/>
      <c r="P61110" s="8"/>
    </row>
    <row r="61111" spans="1:16" s="2" customFormat="1" x14ac:dyDescent="0.15">
      <c r="A61111" s="3"/>
      <c r="B61111" s="3"/>
      <c r="J61111" s="3"/>
      <c r="K61111" s="5"/>
      <c r="L61111" s="8"/>
      <c r="N61111" s="5"/>
      <c r="O61111" s="10"/>
      <c r="P61111" s="8"/>
    </row>
    <row r="61112" spans="1:16" s="2" customFormat="1" x14ac:dyDescent="0.15">
      <c r="A61112" s="3"/>
      <c r="B61112" s="3"/>
      <c r="J61112" s="3"/>
      <c r="K61112" s="5"/>
      <c r="L61112" s="8"/>
      <c r="N61112" s="5"/>
      <c r="O61112" s="10"/>
      <c r="P61112" s="8"/>
    </row>
    <row r="61113" spans="1:16" s="2" customFormat="1" x14ac:dyDescent="0.15">
      <c r="A61113" s="3"/>
      <c r="B61113" s="3"/>
      <c r="J61113" s="3"/>
      <c r="K61113" s="5"/>
      <c r="L61113" s="8"/>
      <c r="N61113" s="5"/>
      <c r="O61113" s="10"/>
      <c r="P61113" s="8"/>
    </row>
    <row r="61114" spans="1:16" s="2" customFormat="1" x14ac:dyDescent="0.15">
      <c r="A61114" s="3"/>
      <c r="B61114" s="3"/>
      <c r="J61114" s="3"/>
      <c r="K61114" s="5"/>
      <c r="L61114" s="8"/>
      <c r="N61114" s="5"/>
      <c r="O61114" s="10"/>
      <c r="P61114" s="8"/>
    </row>
    <row r="61115" spans="1:16" s="2" customFormat="1" x14ac:dyDescent="0.15">
      <c r="A61115" s="3"/>
      <c r="B61115" s="3"/>
      <c r="J61115" s="3"/>
      <c r="K61115" s="5"/>
      <c r="L61115" s="8"/>
      <c r="N61115" s="5"/>
      <c r="O61115" s="10"/>
      <c r="P61115" s="8"/>
    </row>
    <row r="61116" spans="1:16" s="2" customFormat="1" x14ac:dyDescent="0.15">
      <c r="A61116" s="3"/>
      <c r="B61116" s="3"/>
      <c r="J61116" s="3"/>
      <c r="K61116" s="5"/>
      <c r="L61116" s="8"/>
      <c r="N61116" s="5"/>
      <c r="O61116" s="10"/>
      <c r="P61116" s="8"/>
    </row>
    <row r="61117" spans="1:16" s="2" customFormat="1" x14ac:dyDescent="0.15">
      <c r="A61117" s="3"/>
      <c r="B61117" s="3"/>
      <c r="J61117" s="3"/>
      <c r="K61117" s="5"/>
      <c r="L61117" s="8"/>
      <c r="N61117" s="5"/>
      <c r="O61117" s="10"/>
      <c r="P61117" s="8"/>
    </row>
    <row r="61118" spans="1:16" s="2" customFormat="1" x14ac:dyDescent="0.15">
      <c r="A61118" s="3"/>
      <c r="B61118" s="3"/>
      <c r="J61118" s="3"/>
      <c r="K61118" s="5"/>
      <c r="L61118" s="8"/>
      <c r="N61118" s="5"/>
      <c r="O61118" s="10"/>
      <c r="P61118" s="8"/>
    </row>
    <row r="61119" spans="1:16" s="2" customFormat="1" x14ac:dyDescent="0.15">
      <c r="A61119" s="3"/>
      <c r="B61119" s="3"/>
      <c r="J61119" s="3"/>
      <c r="K61119" s="5"/>
      <c r="L61119" s="8"/>
      <c r="N61119" s="5"/>
      <c r="O61119" s="10"/>
      <c r="P61119" s="8"/>
    </row>
    <row r="61120" spans="1:16" s="2" customFormat="1" x14ac:dyDescent="0.15">
      <c r="A61120" s="3"/>
      <c r="B61120" s="3"/>
      <c r="J61120" s="3"/>
      <c r="K61120" s="5"/>
      <c r="L61120" s="8"/>
      <c r="N61120" s="5"/>
      <c r="O61120" s="10"/>
      <c r="P61120" s="8"/>
    </row>
    <row r="61121" spans="1:16" s="2" customFormat="1" x14ac:dyDescent="0.15">
      <c r="A61121" s="3"/>
      <c r="B61121" s="3"/>
      <c r="J61121" s="3"/>
      <c r="K61121" s="5"/>
      <c r="L61121" s="8"/>
      <c r="N61121" s="5"/>
      <c r="O61121" s="10"/>
      <c r="P61121" s="8"/>
    </row>
    <row r="61122" spans="1:16" s="2" customFormat="1" x14ac:dyDescent="0.15">
      <c r="A61122" s="3"/>
      <c r="B61122" s="3"/>
      <c r="J61122" s="3"/>
      <c r="K61122" s="5"/>
      <c r="L61122" s="8"/>
      <c r="N61122" s="5"/>
      <c r="O61122" s="10"/>
      <c r="P61122" s="8"/>
    </row>
    <row r="61123" spans="1:16" s="2" customFormat="1" x14ac:dyDescent="0.15">
      <c r="A61123" s="3"/>
      <c r="B61123" s="3"/>
      <c r="J61123" s="3"/>
      <c r="K61123" s="5"/>
      <c r="L61123" s="8"/>
      <c r="N61123" s="5"/>
      <c r="O61123" s="10"/>
      <c r="P61123" s="8"/>
    </row>
    <row r="61124" spans="1:16" s="2" customFormat="1" x14ac:dyDescent="0.15">
      <c r="A61124" s="3"/>
      <c r="B61124" s="3"/>
      <c r="J61124" s="3"/>
      <c r="K61124" s="5"/>
      <c r="L61124" s="8"/>
      <c r="N61124" s="5"/>
      <c r="O61124" s="10"/>
      <c r="P61124" s="8"/>
    </row>
    <row r="61125" spans="1:16" s="2" customFormat="1" x14ac:dyDescent="0.15">
      <c r="A61125" s="3"/>
      <c r="B61125" s="3"/>
      <c r="J61125" s="3"/>
      <c r="K61125" s="5"/>
      <c r="L61125" s="8"/>
      <c r="N61125" s="5"/>
      <c r="O61125" s="10"/>
      <c r="P61125" s="8"/>
    </row>
    <row r="61126" spans="1:16" s="2" customFormat="1" x14ac:dyDescent="0.15">
      <c r="A61126" s="3"/>
      <c r="B61126" s="3"/>
      <c r="J61126" s="3"/>
      <c r="K61126" s="5"/>
      <c r="L61126" s="8"/>
      <c r="N61126" s="5"/>
      <c r="O61126" s="10"/>
      <c r="P61126" s="8"/>
    </row>
    <row r="61127" spans="1:16" s="2" customFormat="1" x14ac:dyDescent="0.15">
      <c r="A61127" s="3"/>
      <c r="B61127" s="3"/>
      <c r="J61127" s="3"/>
      <c r="K61127" s="5"/>
      <c r="L61127" s="8"/>
      <c r="N61127" s="5"/>
      <c r="O61127" s="10"/>
      <c r="P61127" s="8"/>
    </row>
    <row r="61128" spans="1:16" s="2" customFormat="1" x14ac:dyDescent="0.15">
      <c r="A61128" s="3"/>
      <c r="B61128" s="3"/>
      <c r="J61128" s="3"/>
      <c r="K61128" s="5"/>
      <c r="L61128" s="8"/>
      <c r="N61128" s="5"/>
      <c r="O61128" s="10"/>
      <c r="P61128" s="8"/>
    </row>
    <row r="61129" spans="1:16" s="2" customFormat="1" x14ac:dyDescent="0.15">
      <c r="A61129" s="3"/>
      <c r="B61129" s="3"/>
      <c r="J61129" s="3"/>
      <c r="K61129" s="5"/>
      <c r="L61129" s="8"/>
      <c r="N61129" s="5"/>
      <c r="O61129" s="10"/>
      <c r="P61129" s="8"/>
    </row>
    <row r="61130" spans="1:16" s="2" customFormat="1" x14ac:dyDescent="0.15">
      <c r="A61130" s="3"/>
      <c r="B61130" s="3"/>
      <c r="J61130" s="3"/>
      <c r="K61130" s="5"/>
      <c r="L61130" s="8"/>
      <c r="N61130" s="5"/>
      <c r="O61130" s="10"/>
      <c r="P61130" s="8"/>
    </row>
    <row r="61131" spans="1:16" s="2" customFormat="1" x14ac:dyDescent="0.15">
      <c r="A61131" s="3"/>
      <c r="B61131" s="3"/>
      <c r="J61131" s="3"/>
      <c r="K61131" s="5"/>
      <c r="L61131" s="8"/>
      <c r="N61131" s="5"/>
      <c r="O61131" s="10"/>
      <c r="P61131" s="8"/>
    </row>
    <row r="61132" spans="1:16" s="2" customFormat="1" x14ac:dyDescent="0.15">
      <c r="A61132" s="3"/>
      <c r="B61132" s="3"/>
      <c r="J61132" s="3"/>
      <c r="K61132" s="5"/>
      <c r="L61132" s="8"/>
      <c r="N61132" s="5"/>
      <c r="O61132" s="10"/>
      <c r="P61132" s="8"/>
    </row>
    <row r="61133" spans="1:16" s="2" customFormat="1" x14ac:dyDescent="0.15">
      <c r="A61133" s="3"/>
      <c r="B61133" s="3"/>
      <c r="J61133" s="3"/>
      <c r="K61133" s="5"/>
      <c r="L61133" s="8"/>
      <c r="N61133" s="5"/>
      <c r="O61133" s="10"/>
      <c r="P61133" s="8"/>
    </row>
    <row r="61134" spans="1:16" s="2" customFormat="1" x14ac:dyDescent="0.15">
      <c r="A61134" s="3"/>
      <c r="B61134" s="3"/>
      <c r="J61134" s="3"/>
      <c r="K61134" s="5"/>
      <c r="L61134" s="8"/>
      <c r="N61134" s="5"/>
      <c r="O61134" s="10"/>
      <c r="P61134" s="8"/>
    </row>
    <row r="61135" spans="1:16" s="2" customFormat="1" x14ac:dyDescent="0.15">
      <c r="A61135" s="3"/>
      <c r="B61135" s="3"/>
      <c r="J61135" s="3"/>
      <c r="K61135" s="5"/>
      <c r="L61135" s="8"/>
      <c r="N61135" s="5"/>
      <c r="O61135" s="10"/>
      <c r="P61135" s="8"/>
    </row>
    <row r="61136" spans="1:16" s="2" customFormat="1" x14ac:dyDescent="0.15">
      <c r="A61136" s="3"/>
      <c r="B61136" s="3"/>
      <c r="J61136" s="3"/>
      <c r="K61136" s="5"/>
      <c r="L61136" s="8"/>
      <c r="N61136" s="5"/>
      <c r="O61136" s="10"/>
      <c r="P61136" s="8"/>
    </row>
    <row r="61137" spans="1:16" s="2" customFormat="1" x14ac:dyDescent="0.15">
      <c r="A61137" s="3"/>
      <c r="B61137" s="3"/>
      <c r="J61137" s="3"/>
      <c r="K61137" s="5"/>
      <c r="L61137" s="8"/>
      <c r="N61137" s="5"/>
      <c r="O61137" s="10"/>
      <c r="P61137" s="8"/>
    </row>
    <row r="61138" spans="1:16" s="2" customFormat="1" x14ac:dyDescent="0.15">
      <c r="A61138" s="3"/>
      <c r="B61138" s="3"/>
      <c r="J61138" s="3"/>
      <c r="K61138" s="5"/>
      <c r="L61138" s="8"/>
      <c r="N61138" s="5"/>
      <c r="O61138" s="10"/>
      <c r="P61138" s="8"/>
    </row>
    <row r="61139" spans="1:16" s="2" customFormat="1" x14ac:dyDescent="0.15">
      <c r="A61139" s="3"/>
      <c r="B61139" s="3"/>
      <c r="J61139" s="3"/>
      <c r="K61139" s="5"/>
      <c r="L61139" s="8"/>
      <c r="N61139" s="5"/>
      <c r="O61139" s="10"/>
      <c r="P61139" s="8"/>
    </row>
    <row r="61140" spans="1:16" s="2" customFormat="1" x14ac:dyDescent="0.15">
      <c r="A61140" s="3"/>
      <c r="B61140" s="3"/>
      <c r="J61140" s="3"/>
      <c r="K61140" s="5"/>
      <c r="L61140" s="8"/>
      <c r="N61140" s="5"/>
      <c r="O61140" s="10"/>
      <c r="P61140" s="8"/>
    </row>
    <row r="61141" spans="1:16" s="2" customFormat="1" x14ac:dyDescent="0.15">
      <c r="A61141" s="3"/>
      <c r="B61141" s="3"/>
      <c r="J61141" s="3"/>
      <c r="K61141" s="5"/>
      <c r="L61141" s="8"/>
      <c r="N61141" s="5"/>
      <c r="O61141" s="10"/>
      <c r="P61141" s="8"/>
    </row>
    <row r="61142" spans="1:16" s="2" customFormat="1" x14ac:dyDescent="0.15">
      <c r="A61142" s="3"/>
      <c r="B61142" s="3"/>
      <c r="J61142" s="3"/>
      <c r="K61142" s="5"/>
      <c r="L61142" s="8"/>
      <c r="N61142" s="5"/>
      <c r="O61142" s="10"/>
      <c r="P61142" s="8"/>
    </row>
    <row r="61143" spans="1:16" s="2" customFormat="1" x14ac:dyDescent="0.15">
      <c r="A61143" s="3"/>
      <c r="B61143" s="3"/>
      <c r="J61143" s="3"/>
      <c r="K61143" s="5"/>
      <c r="L61143" s="8"/>
      <c r="N61143" s="5"/>
      <c r="O61143" s="10"/>
      <c r="P61143" s="8"/>
    </row>
    <row r="61144" spans="1:16" s="2" customFormat="1" x14ac:dyDescent="0.15">
      <c r="A61144" s="3"/>
      <c r="B61144" s="3"/>
      <c r="J61144" s="3"/>
      <c r="K61144" s="5"/>
      <c r="L61144" s="8"/>
      <c r="N61144" s="5"/>
      <c r="O61144" s="10"/>
      <c r="P61144" s="8"/>
    </row>
    <row r="61145" spans="1:16" s="2" customFormat="1" x14ac:dyDescent="0.15">
      <c r="A61145" s="3"/>
      <c r="B61145" s="3"/>
      <c r="J61145" s="3"/>
      <c r="K61145" s="5"/>
      <c r="L61145" s="8"/>
      <c r="N61145" s="5"/>
      <c r="O61145" s="10"/>
      <c r="P61145" s="8"/>
    </row>
    <row r="61146" spans="1:16" s="2" customFormat="1" x14ac:dyDescent="0.15">
      <c r="A61146" s="3"/>
      <c r="B61146" s="3"/>
      <c r="J61146" s="3"/>
      <c r="K61146" s="5"/>
      <c r="L61146" s="8"/>
      <c r="N61146" s="5"/>
      <c r="O61146" s="10"/>
      <c r="P61146" s="8"/>
    </row>
    <row r="61147" spans="1:16" s="2" customFormat="1" x14ac:dyDescent="0.15">
      <c r="A61147" s="3"/>
      <c r="B61147" s="3"/>
      <c r="J61147" s="3"/>
      <c r="K61147" s="5"/>
      <c r="L61147" s="8"/>
      <c r="N61147" s="5"/>
      <c r="O61147" s="10"/>
      <c r="P61147" s="8"/>
    </row>
    <row r="61148" spans="1:16" s="2" customFormat="1" x14ac:dyDescent="0.15">
      <c r="A61148" s="3"/>
      <c r="B61148" s="3"/>
      <c r="J61148" s="3"/>
      <c r="K61148" s="5"/>
      <c r="L61148" s="8"/>
      <c r="N61148" s="5"/>
      <c r="O61148" s="10"/>
      <c r="P61148" s="8"/>
    </row>
    <row r="61149" spans="1:16" s="2" customFormat="1" x14ac:dyDescent="0.15">
      <c r="A61149" s="3"/>
      <c r="B61149" s="3"/>
      <c r="J61149" s="3"/>
      <c r="K61149" s="5"/>
      <c r="L61149" s="8"/>
      <c r="N61149" s="5"/>
      <c r="O61149" s="10"/>
      <c r="P61149" s="8"/>
    </row>
    <row r="61150" spans="1:16" s="2" customFormat="1" x14ac:dyDescent="0.15">
      <c r="A61150" s="3"/>
      <c r="B61150" s="3"/>
      <c r="J61150" s="3"/>
      <c r="K61150" s="5"/>
      <c r="L61150" s="8"/>
      <c r="N61150" s="5"/>
      <c r="O61150" s="10"/>
      <c r="P61150" s="8"/>
    </row>
    <row r="61151" spans="1:16" s="2" customFormat="1" x14ac:dyDescent="0.15">
      <c r="A61151" s="3"/>
      <c r="B61151" s="3"/>
      <c r="J61151" s="3"/>
      <c r="K61151" s="5"/>
      <c r="L61151" s="8"/>
      <c r="N61151" s="5"/>
      <c r="O61151" s="10"/>
      <c r="P61151" s="8"/>
    </row>
    <row r="61152" spans="1:16" s="2" customFormat="1" x14ac:dyDescent="0.15">
      <c r="A61152" s="3"/>
      <c r="B61152" s="3"/>
      <c r="J61152" s="3"/>
      <c r="K61152" s="5"/>
      <c r="L61152" s="8"/>
      <c r="N61152" s="5"/>
      <c r="O61152" s="10"/>
      <c r="P61152" s="8"/>
    </row>
    <row r="61153" spans="1:16" s="2" customFormat="1" x14ac:dyDescent="0.15">
      <c r="A61153" s="3"/>
      <c r="B61153" s="3"/>
      <c r="J61153" s="3"/>
      <c r="K61153" s="5"/>
      <c r="L61153" s="8"/>
      <c r="N61153" s="5"/>
      <c r="O61153" s="10"/>
      <c r="P61153" s="8"/>
    </row>
    <row r="61154" spans="1:16" s="2" customFormat="1" x14ac:dyDescent="0.15">
      <c r="A61154" s="3"/>
      <c r="B61154" s="3"/>
      <c r="J61154" s="3"/>
      <c r="K61154" s="5"/>
      <c r="L61154" s="8"/>
      <c r="N61154" s="5"/>
      <c r="O61154" s="10"/>
      <c r="P61154" s="8"/>
    </row>
    <row r="61155" spans="1:16" s="2" customFormat="1" x14ac:dyDescent="0.15">
      <c r="A61155" s="3"/>
      <c r="B61155" s="3"/>
      <c r="J61155" s="3"/>
      <c r="K61155" s="5"/>
      <c r="L61155" s="8"/>
      <c r="N61155" s="5"/>
      <c r="O61155" s="10"/>
      <c r="P61155" s="8"/>
    </row>
    <row r="61156" spans="1:16" s="2" customFormat="1" x14ac:dyDescent="0.15">
      <c r="A61156" s="3"/>
      <c r="B61156" s="3"/>
      <c r="J61156" s="3"/>
      <c r="K61156" s="5"/>
      <c r="L61156" s="8"/>
      <c r="N61156" s="5"/>
      <c r="O61156" s="10"/>
      <c r="P61156" s="8"/>
    </row>
    <row r="61157" spans="1:16" s="2" customFormat="1" x14ac:dyDescent="0.15">
      <c r="A61157" s="3"/>
      <c r="B61157" s="3"/>
      <c r="J61157" s="3"/>
      <c r="K61157" s="5"/>
      <c r="L61157" s="8"/>
      <c r="N61157" s="5"/>
      <c r="O61157" s="10"/>
      <c r="P61157" s="8"/>
    </row>
    <row r="61158" spans="1:16" s="2" customFormat="1" x14ac:dyDescent="0.15">
      <c r="A61158" s="3"/>
      <c r="B61158" s="3"/>
      <c r="J61158" s="3"/>
      <c r="K61158" s="5"/>
      <c r="L61158" s="8"/>
      <c r="N61158" s="5"/>
      <c r="O61158" s="10"/>
      <c r="P61158" s="8"/>
    </row>
    <row r="61159" spans="1:16" s="2" customFormat="1" x14ac:dyDescent="0.15">
      <c r="A61159" s="3"/>
      <c r="B61159" s="3"/>
      <c r="J61159" s="3"/>
      <c r="K61159" s="5"/>
      <c r="L61159" s="8"/>
      <c r="N61159" s="5"/>
      <c r="O61159" s="10"/>
      <c r="P61159" s="8"/>
    </row>
    <row r="61160" spans="1:16" s="2" customFormat="1" x14ac:dyDescent="0.15">
      <c r="A61160" s="3"/>
      <c r="B61160" s="3"/>
      <c r="J61160" s="3"/>
      <c r="K61160" s="5"/>
      <c r="L61160" s="8"/>
      <c r="N61160" s="5"/>
      <c r="O61160" s="10"/>
      <c r="P61160" s="8"/>
    </row>
    <row r="61161" spans="1:16" s="2" customFormat="1" x14ac:dyDescent="0.15">
      <c r="A61161" s="3"/>
      <c r="B61161" s="3"/>
      <c r="J61161" s="3"/>
      <c r="K61161" s="5"/>
      <c r="L61161" s="8"/>
      <c r="N61161" s="5"/>
      <c r="O61161" s="10"/>
      <c r="P61161" s="8"/>
    </row>
    <row r="61162" spans="1:16" s="2" customFormat="1" x14ac:dyDescent="0.15">
      <c r="A61162" s="3"/>
      <c r="B61162" s="3"/>
      <c r="J61162" s="3"/>
      <c r="K61162" s="5"/>
      <c r="L61162" s="8"/>
      <c r="N61162" s="5"/>
      <c r="O61162" s="10"/>
      <c r="P61162" s="8"/>
    </row>
    <row r="61163" spans="1:16" s="2" customFormat="1" x14ac:dyDescent="0.15">
      <c r="A61163" s="3"/>
      <c r="B61163" s="3"/>
      <c r="J61163" s="3"/>
      <c r="K61163" s="5"/>
      <c r="L61163" s="8"/>
      <c r="N61163" s="5"/>
      <c r="O61163" s="10"/>
      <c r="P61163" s="8"/>
    </row>
    <row r="61164" spans="1:16" s="2" customFormat="1" x14ac:dyDescent="0.15">
      <c r="A61164" s="3"/>
      <c r="B61164" s="3"/>
      <c r="J61164" s="3"/>
      <c r="K61164" s="5"/>
      <c r="L61164" s="8"/>
      <c r="N61164" s="5"/>
      <c r="O61164" s="10"/>
      <c r="P61164" s="8"/>
    </row>
    <row r="61165" spans="1:16" s="2" customFormat="1" x14ac:dyDescent="0.15">
      <c r="A61165" s="3"/>
      <c r="B61165" s="3"/>
      <c r="J61165" s="3"/>
      <c r="K61165" s="5"/>
      <c r="L61165" s="8"/>
      <c r="N61165" s="5"/>
      <c r="O61165" s="10"/>
      <c r="P61165" s="8"/>
    </row>
    <row r="61166" spans="1:16" s="2" customFormat="1" x14ac:dyDescent="0.15">
      <c r="A61166" s="3"/>
      <c r="B61166" s="3"/>
      <c r="J61166" s="3"/>
      <c r="K61166" s="5"/>
      <c r="L61166" s="8"/>
      <c r="N61166" s="5"/>
      <c r="O61166" s="10"/>
      <c r="P61166" s="8"/>
    </row>
    <row r="61167" spans="1:16" s="2" customFormat="1" x14ac:dyDescent="0.15">
      <c r="A61167" s="3"/>
      <c r="B61167" s="3"/>
      <c r="J61167" s="3"/>
      <c r="K61167" s="5"/>
      <c r="L61167" s="8"/>
      <c r="N61167" s="5"/>
      <c r="O61167" s="10"/>
      <c r="P61167" s="8"/>
    </row>
    <row r="61168" spans="1:16" s="2" customFormat="1" x14ac:dyDescent="0.15">
      <c r="A61168" s="3"/>
      <c r="B61168" s="3"/>
      <c r="J61168" s="3"/>
      <c r="K61168" s="5"/>
      <c r="L61168" s="8"/>
      <c r="N61168" s="5"/>
      <c r="O61168" s="10"/>
      <c r="P61168" s="8"/>
    </row>
    <row r="61169" spans="1:16" s="2" customFormat="1" x14ac:dyDescent="0.15">
      <c r="A61169" s="3"/>
      <c r="B61169" s="3"/>
      <c r="J61169" s="3"/>
      <c r="K61169" s="5"/>
      <c r="L61169" s="8"/>
      <c r="N61169" s="5"/>
      <c r="O61169" s="10"/>
      <c r="P61169" s="8"/>
    </row>
    <row r="61170" spans="1:16" s="2" customFormat="1" x14ac:dyDescent="0.15">
      <c r="A61170" s="3"/>
      <c r="B61170" s="3"/>
      <c r="J61170" s="3"/>
      <c r="K61170" s="5"/>
      <c r="L61170" s="8"/>
      <c r="N61170" s="5"/>
      <c r="O61170" s="10"/>
      <c r="P61170" s="8"/>
    </row>
    <row r="61171" spans="1:16" s="2" customFormat="1" x14ac:dyDescent="0.15">
      <c r="A61171" s="3"/>
      <c r="B61171" s="3"/>
      <c r="J61171" s="3"/>
      <c r="K61171" s="5"/>
      <c r="L61171" s="8"/>
      <c r="N61171" s="5"/>
      <c r="O61171" s="10"/>
      <c r="P61171" s="8"/>
    </row>
    <row r="61172" spans="1:16" s="2" customFormat="1" x14ac:dyDescent="0.15">
      <c r="A61172" s="3"/>
      <c r="B61172" s="3"/>
      <c r="J61172" s="3"/>
      <c r="K61172" s="5"/>
      <c r="L61172" s="8"/>
      <c r="N61172" s="5"/>
      <c r="O61172" s="10"/>
      <c r="P61172" s="8"/>
    </row>
    <row r="61173" spans="1:16" s="2" customFormat="1" x14ac:dyDescent="0.15">
      <c r="A61173" s="3"/>
      <c r="B61173" s="3"/>
      <c r="J61173" s="3"/>
      <c r="K61173" s="5"/>
      <c r="L61173" s="8"/>
      <c r="N61173" s="5"/>
      <c r="O61173" s="10"/>
      <c r="P61173" s="8"/>
    </row>
    <row r="61174" spans="1:16" s="2" customFormat="1" x14ac:dyDescent="0.15">
      <c r="A61174" s="3"/>
      <c r="B61174" s="3"/>
      <c r="J61174" s="3"/>
      <c r="K61174" s="5"/>
      <c r="L61174" s="8"/>
      <c r="N61174" s="5"/>
      <c r="O61174" s="10"/>
      <c r="P61174" s="8"/>
    </row>
    <row r="61175" spans="1:16" s="2" customFormat="1" x14ac:dyDescent="0.15">
      <c r="A61175" s="3"/>
      <c r="B61175" s="3"/>
      <c r="J61175" s="3"/>
      <c r="K61175" s="5"/>
      <c r="L61175" s="8"/>
      <c r="N61175" s="5"/>
      <c r="O61175" s="10"/>
      <c r="P61175" s="8"/>
    </row>
    <row r="61176" spans="1:16" s="2" customFormat="1" x14ac:dyDescent="0.15">
      <c r="A61176" s="3"/>
      <c r="B61176" s="3"/>
      <c r="J61176" s="3"/>
      <c r="K61176" s="5"/>
      <c r="L61176" s="8"/>
      <c r="N61176" s="5"/>
      <c r="O61176" s="10"/>
      <c r="P61176" s="8"/>
    </row>
    <row r="61177" spans="1:16" s="2" customFormat="1" x14ac:dyDescent="0.15">
      <c r="A61177" s="3"/>
      <c r="B61177" s="3"/>
      <c r="J61177" s="3"/>
      <c r="K61177" s="5"/>
      <c r="L61177" s="8"/>
      <c r="N61177" s="5"/>
      <c r="O61177" s="10"/>
      <c r="P61177" s="8"/>
    </row>
    <row r="61178" spans="1:16" s="2" customFormat="1" x14ac:dyDescent="0.15">
      <c r="A61178" s="3"/>
      <c r="B61178" s="3"/>
      <c r="J61178" s="3"/>
      <c r="K61178" s="5"/>
      <c r="L61178" s="8"/>
      <c r="N61178" s="5"/>
      <c r="O61178" s="10"/>
      <c r="P61178" s="8"/>
    </row>
    <row r="61179" spans="1:16" s="2" customFormat="1" x14ac:dyDescent="0.15">
      <c r="A61179" s="3"/>
      <c r="B61179" s="3"/>
      <c r="J61179" s="3"/>
      <c r="K61179" s="5"/>
      <c r="L61179" s="8"/>
      <c r="N61179" s="5"/>
      <c r="O61179" s="10"/>
      <c r="P61179" s="8"/>
    </row>
    <row r="61180" spans="1:16" s="2" customFormat="1" x14ac:dyDescent="0.15">
      <c r="A61180" s="3"/>
      <c r="B61180" s="3"/>
      <c r="J61180" s="3"/>
      <c r="K61180" s="5"/>
      <c r="L61180" s="8"/>
      <c r="N61180" s="5"/>
      <c r="O61180" s="10"/>
      <c r="P61180" s="8"/>
    </row>
    <row r="61181" spans="1:16" s="2" customFormat="1" x14ac:dyDescent="0.15">
      <c r="A61181" s="3"/>
      <c r="B61181" s="3"/>
      <c r="J61181" s="3"/>
      <c r="K61181" s="5"/>
      <c r="L61181" s="8"/>
      <c r="N61181" s="5"/>
      <c r="O61181" s="10"/>
      <c r="P61181" s="8"/>
    </row>
    <row r="61182" spans="1:16" s="2" customFormat="1" x14ac:dyDescent="0.15">
      <c r="A61182" s="3"/>
      <c r="B61182" s="3"/>
      <c r="J61182" s="3"/>
      <c r="K61182" s="5"/>
      <c r="L61182" s="8"/>
      <c r="N61182" s="5"/>
      <c r="O61182" s="10"/>
      <c r="P61182" s="8"/>
    </row>
    <row r="61183" spans="1:16" s="2" customFormat="1" x14ac:dyDescent="0.15">
      <c r="A61183" s="3"/>
      <c r="B61183" s="3"/>
      <c r="J61183" s="3"/>
      <c r="K61183" s="5"/>
      <c r="L61183" s="8"/>
      <c r="N61183" s="5"/>
      <c r="O61183" s="10"/>
      <c r="P61183" s="8"/>
    </row>
    <row r="61184" spans="1:16" s="2" customFormat="1" x14ac:dyDescent="0.15">
      <c r="A61184" s="3"/>
      <c r="B61184" s="3"/>
      <c r="J61184" s="3"/>
      <c r="K61184" s="5"/>
      <c r="L61184" s="8"/>
      <c r="N61184" s="5"/>
      <c r="O61184" s="10"/>
      <c r="P61184" s="8"/>
    </row>
    <row r="61185" spans="1:16" s="2" customFormat="1" x14ac:dyDescent="0.15">
      <c r="A61185" s="3"/>
      <c r="B61185" s="3"/>
      <c r="J61185" s="3"/>
      <c r="K61185" s="5"/>
      <c r="L61185" s="8"/>
      <c r="N61185" s="5"/>
      <c r="O61185" s="10"/>
      <c r="P61185" s="8"/>
    </row>
    <row r="61186" spans="1:16" s="2" customFormat="1" x14ac:dyDescent="0.15">
      <c r="A61186" s="3"/>
      <c r="B61186" s="3"/>
      <c r="J61186" s="3"/>
      <c r="K61186" s="5"/>
      <c r="L61186" s="8"/>
      <c r="N61186" s="5"/>
      <c r="O61186" s="10"/>
      <c r="P61186" s="8"/>
    </row>
    <row r="61187" spans="1:16" s="2" customFormat="1" x14ac:dyDescent="0.15">
      <c r="A61187" s="3"/>
      <c r="B61187" s="3"/>
      <c r="J61187" s="3"/>
      <c r="K61187" s="5"/>
      <c r="L61187" s="8"/>
      <c r="N61187" s="5"/>
      <c r="O61187" s="10"/>
      <c r="P61187" s="8"/>
    </row>
    <row r="61188" spans="1:16" s="2" customFormat="1" x14ac:dyDescent="0.15">
      <c r="A61188" s="3"/>
      <c r="B61188" s="3"/>
      <c r="J61188" s="3"/>
      <c r="K61188" s="5"/>
      <c r="L61188" s="8"/>
      <c r="N61188" s="5"/>
      <c r="O61188" s="10"/>
      <c r="P61188" s="8"/>
    </row>
    <row r="61189" spans="1:16" s="2" customFormat="1" x14ac:dyDescent="0.15">
      <c r="A61189" s="3"/>
      <c r="B61189" s="3"/>
      <c r="J61189" s="3"/>
      <c r="K61189" s="5"/>
      <c r="L61189" s="8"/>
      <c r="N61189" s="5"/>
      <c r="O61189" s="10"/>
      <c r="P61189" s="8"/>
    </row>
    <row r="61190" spans="1:16" s="2" customFormat="1" x14ac:dyDescent="0.15">
      <c r="A61190" s="3"/>
      <c r="B61190" s="3"/>
      <c r="J61190" s="3"/>
      <c r="K61190" s="5"/>
      <c r="L61190" s="8"/>
      <c r="N61190" s="5"/>
      <c r="O61190" s="10"/>
      <c r="P61190" s="8"/>
    </row>
    <row r="61191" spans="1:16" s="2" customFormat="1" x14ac:dyDescent="0.15">
      <c r="A61191" s="3"/>
      <c r="B61191" s="3"/>
      <c r="J61191" s="3"/>
      <c r="K61191" s="5"/>
      <c r="L61191" s="8"/>
      <c r="N61191" s="5"/>
      <c r="O61191" s="10"/>
      <c r="P61191" s="8"/>
    </row>
    <row r="61192" spans="1:16" s="2" customFormat="1" x14ac:dyDescent="0.15">
      <c r="A61192" s="3"/>
      <c r="B61192" s="3"/>
      <c r="J61192" s="3"/>
      <c r="K61192" s="5"/>
      <c r="L61192" s="8"/>
      <c r="N61192" s="5"/>
      <c r="O61192" s="10"/>
      <c r="P61192" s="8"/>
    </row>
    <row r="61193" spans="1:16" s="2" customFormat="1" x14ac:dyDescent="0.15">
      <c r="A61193" s="3"/>
      <c r="B61193" s="3"/>
      <c r="J61193" s="3"/>
      <c r="K61193" s="5"/>
      <c r="L61193" s="8"/>
      <c r="N61193" s="5"/>
      <c r="O61193" s="10"/>
      <c r="P61193" s="8"/>
    </row>
    <row r="61194" spans="1:16" s="2" customFormat="1" x14ac:dyDescent="0.15">
      <c r="A61194" s="3"/>
      <c r="B61194" s="3"/>
      <c r="J61194" s="3"/>
      <c r="K61194" s="5"/>
      <c r="L61194" s="8"/>
      <c r="N61194" s="5"/>
      <c r="O61194" s="10"/>
      <c r="P61194" s="8"/>
    </row>
    <row r="61195" spans="1:16" s="2" customFormat="1" x14ac:dyDescent="0.15">
      <c r="A61195" s="3"/>
      <c r="B61195" s="3"/>
      <c r="J61195" s="3"/>
      <c r="K61195" s="5"/>
      <c r="L61195" s="8"/>
      <c r="N61195" s="5"/>
      <c r="O61195" s="10"/>
      <c r="P61195" s="8"/>
    </row>
    <row r="61196" spans="1:16" s="2" customFormat="1" x14ac:dyDescent="0.15">
      <c r="A61196" s="3"/>
      <c r="B61196" s="3"/>
      <c r="J61196" s="3"/>
      <c r="K61196" s="5"/>
      <c r="L61196" s="8"/>
      <c r="N61196" s="5"/>
      <c r="O61196" s="10"/>
      <c r="P61196" s="8"/>
    </row>
    <row r="61197" spans="1:16" s="2" customFormat="1" x14ac:dyDescent="0.15">
      <c r="A61197" s="3"/>
      <c r="B61197" s="3"/>
      <c r="J61197" s="3"/>
      <c r="K61197" s="5"/>
      <c r="L61197" s="8"/>
      <c r="N61197" s="5"/>
      <c r="O61197" s="10"/>
      <c r="P61197" s="8"/>
    </row>
    <row r="61198" spans="1:16" s="2" customFormat="1" x14ac:dyDescent="0.15">
      <c r="A61198" s="3"/>
      <c r="B61198" s="3"/>
      <c r="J61198" s="3"/>
      <c r="K61198" s="5"/>
      <c r="L61198" s="8"/>
      <c r="N61198" s="5"/>
      <c r="O61198" s="10"/>
      <c r="P61198" s="8"/>
    </row>
    <row r="61199" spans="1:16" s="2" customFormat="1" x14ac:dyDescent="0.15">
      <c r="A61199" s="3"/>
      <c r="B61199" s="3"/>
      <c r="J61199" s="3"/>
      <c r="K61199" s="5"/>
      <c r="L61199" s="8"/>
      <c r="N61199" s="5"/>
      <c r="O61199" s="10"/>
      <c r="P61199" s="8"/>
    </row>
    <row r="61200" spans="1:16" s="2" customFormat="1" x14ac:dyDescent="0.15">
      <c r="A61200" s="3"/>
      <c r="B61200" s="3"/>
      <c r="J61200" s="3"/>
      <c r="K61200" s="5"/>
      <c r="L61200" s="8"/>
      <c r="N61200" s="5"/>
      <c r="O61200" s="10"/>
      <c r="P61200" s="8"/>
    </row>
    <row r="61201" spans="1:16" s="2" customFormat="1" x14ac:dyDescent="0.15">
      <c r="A61201" s="3"/>
      <c r="B61201" s="3"/>
      <c r="J61201" s="3"/>
      <c r="K61201" s="5"/>
      <c r="L61201" s="8"/>
      <c r="N61201" s="5"/>
      <c r="O61201" s="10"/>
      <c r="P61201" s="8"/>
    </row>
    <row r="61202" spans="1:16" s="2" customFormat="1" x14ac:dyDescent="0.15">
      <c r="A61202" s="3"/>
      <c r="B61202" s="3"/>
      <c r="J61202" s="3"/>
      <c r="K61202" s="5"/>
      <c r="L61202" s="8"/>
      <c r="N61202" s="5"/>
      <c r="O61202" s="10"/>
      <c r="P61202" s="8"/>
    </row>
    <row r="61203" spans="1:16" s="2" customFormat="1" x14ac:dyDescent="0.15">
      <c r="A61203" s="3"/>
      <c r="B61203" s="3"/>
      <c r="J61203" s="3"/>
      <c r="K61203" s="5"/>
      <c r="L61203" s="8"/>
      <c r="N61203" s="5"/>
      <c r="O61203" s="10"/>
      <c r="P61203" s="8"/>
    </row>
    <row r="61204" spans="1:16" s="2" customFormat="1" x14ac:dyDescent="0.15">
      <c r="A61204" s="3"/>
      <c r="B61204" s="3"/>
      <c r="J61204" s="3"/>
      <c r="K61204" s="5"/>
      <c r="L61204" s="8"/>
      <c r="N61204" s="5"/>
      <c r="O61204" s="10"/>
      <c r="P61204" s="8"/>
    </row>
    <row r="61205" spans="1:16" s="2" customFormat="1" x14ac:dyDescent="0.15">
      <c r="A61205" s="3"/>
      <c r="B61205" s="3"/>
      <c r="J61205" s="3"/>
      <c r="K61205" s="5"/>
      <c r="L61205" s="8"/>
      <c r="N61205" s="5"/>
      <c r="O61205" s="10"/>
      <c r="P61205" s="8"/>
    </row>
    <row r="61206" spans="1:16" s="2" customFormat="1" x14ac:dyDescent="0.15">
      <c r="A61206" s="3"/>
      <c r="B61206" s="3"/>
      <c r="J61206" s="3"/>
      <c r="K61206" s="5"/>
      <c r="L61206" s="8"/>
      <c r="N61206" s="5"/>
      <c r="O61206" s="10"/>
      <c r="P61206" s="8"/>
    </row>
    <row r="61207" spans="1:16" s="2" customFormat="1" x14ac:dyDescent="0.15">
      <c r="A61207" s="3"/>
      <c r="B61207" s="3"/>
      <c r="J61207" s="3"/>
      <c r="K61207" s="5"/>
      <c r="L61207" s="8"/>
      <c r="N61207" s="5"/>
      <c r="O61207" s="10"/>
      <c r="P61207" s="8"/>
    </row>
    <row r="61208" spans="1:16" s="2" customFormat="1" x14ac:dyDescent="0.15">
      <c r="A61208" s="3"/>
      <c r="B61208" s="3"/>
      <c r="J61208" s="3"/>
      <c r="K61208" s="5"/>
      <c r="L61208" s="8"/>
      <c r="N61208" s="5"/>
      <c r="O61208" s="10"/>
      <c r="P61208" s="8"/>
    </row>
    <row r="61209" spans="1:16" s="2" customFormat="1" x14ac:dyDescent="0.15">
      <c r="A61209" s="3"/>
      <c r="B61209" s="3"/>
      <c r="J61209" s="3"/>
      <c r="K61209" s="5"/>
      <c r="L61209" s="8"/>
      <c r="N61209" s="5"/>
      <c r="O61209" s="10"/>
      <c r="P61209" s="8"/>
    </row>
    <row r="61210" spans="1:16" s="2" customFormat="1" x14ac:dyDescent="0.15">
      <c r="A61210" s="3"/>
      <c r="B61210" s="3"/>
      <c r="J61210" s="3"/>
      <c r="K61210" s="5"/>
      <c r="L61210" s="8"/>
      <c r="N61210" s="5"/>
      <c r="O61210" s="10"/>
      <c r="P61210" s="8"/>
    </row>
    <row r="61211" spans="1:16" s="2" customFormat="1" x14ac:dyDescent="0.15">
      <c r="A61211" s="3"/>
      <c r="B61211" s="3"/>
      <c r="J61211" s="3"/>
      <c r="K61211" s="5"/>
      <c r="L61211" s="8"/>
      <c r="N61211" s="5"/>
      <c r="O61211" s="10"/>
      <c r="P61211" s="8"/>
    </row>
    <row r="61212" spans="1:16" s="2" customFormat="1" x14ac:dyDescent="0.15">
      <c r="A61212" s="3"/>
      <c r="B61212" s="3"/>
      <c r="J61212" s="3"/>
      <c r="K61212" s="5"/>
      <c r="L61212" s="8"/>
      <c r="N61212" s="5"/>
      <c r="O61212" s="10"/>
      <c r="P61212" s="8"/>
    </row>
    <row r="61213" spans="1:16" s="2" customFormat="1" x14ac:dyDescent="0.15">
      <c r="A61213" s="3"/>
      <c r="B61213" s="3"/>
      <c r="J61213" s="3"/>
      <c r="K61213" s="5"/>
      <c r="L61213" s="8"/>
      <c r="N61213" s="5"/>
      <c r="O61213" s="10"/>
      <c r="P61213" s="8"/>
    </row>
    <row r="61214" spans="1:16" s="2" customFormat="1" x14ac:dyDescent="0.15">
      <c r="A61214" s="3"/>
      <c r="B61214" s="3"/>
      <c r="J61214" s="3"/>
      <c r="K61214" s="5"/>
      <c r="L61214" s="8"/>
      <c r="N61214" s="5"/>
      <c r="O61214" s="10"/>
      <c r="P61214" s="8"/>
    </row>
    <row r="61215" spans="1:16" s="2" customFormat="1" x14ac:dyDescent="0.15">
      <c r="A61215" s="3"/>
      <c r="B61215" s="3"/>
      <c r="J61215" s="3"/>
      <c r="K61215" s="5"/>
      <c r="L61215" s="8"/>
      <c r="N61215" s="5"/>
      <c r="O61215" s="10"/>
      <c r="P61215" s="8"/>
    </row>
    <row r="61216" spans="1:16" s="2" customFormat="1" x14ac:dyDescent="0.15">
      <c r="A61216" s="3"/>
      <c r="B61216" s="3"/>
      <c r="J61216" s="3"/>
      <c r="K61216" s="5"/>
      <c r="L61216" s="8"/>
      <c r="N61216" s="5"/>
      <c r="O61216" s="10"/>
      <c r="P61216" s="8"/>
    </row>
    <row r="61217" spans="1:16" s="2" customFormat="1" x14ac:dyDescent="0.15">
      <c r="A61217" s="3"/>
      <c r="B61217" s="3"/>
      <c r="J61217" s="3"/>
      <c r="K61217" s="5"/>
      <c r="L61217" s="8"/>
      <c r="N61217" s="5"/>
      <c r="O61217" s="10"/>
      <c r="P61217" s="8"/>
    </row>
    <row r="61218" spans="1:16" s="2" customFormat="1" x14ac:dyDescent="0.15">
      <c r="A61218" s="3"/>
      <c r="B61218" s="3"/>
      <c r="J61218" s="3"/>
      <c r="K61218" s="5"/>
      <c r="L61218" s="8"/>
      <c r="N61218" s="5"/>
      <c r="O61218" s="10"/>
      <c r="P61218" s="8"/>
    </row>
    <row r="61219" spans="1:16" s="2" customFormat="1" x14ac:dyDescent="0.15">
      <c r="A61219" s="3"/>
      <c r="B61219" s="3"/>
      <c r="J61219" s="3"/>
      <c r="K61219" s="5"/>
      <c r="L61219" s="8"/>
      <c r="N61219" s="5"/>
      <c r="O61219" s="10"/>
      <c r="P61219" s="8"/>
    </row>
    <row r="61220" spans="1:16" s="2" customFormat="1" x14ac:dyDescent="0.15">
      <c r="A61220" s="3"/>
      <c r="B61220" s="3"/>
      <c r="J61220" s="3"/>
      <c r="K61220" s="5"/>
      <c r="L61220" s="8"/>
      <c r="N61220" s="5"/>
      <c r="O61220" s="10"/>
      <c r="P61220" s="8"/>
    </row>
    <row r="61221" spans="1:16" s="2" customFormat="1" x14ac:dyDescent="0.15">
      <c r="A61221" s="3"/>
      <c r="B61221" s="3"/>
      <c r="J61221" s="3"/>
      <c r="K61221" s="5"/>
      <c r="L61221" s="8"/>
      <c r="N61221" s="5"/>
      <c r="O61221" s="10"/>
      <c r="P61221" s="8"/>
    </row>
    <row r="61222" spans="1:16" s="2" customFormat="1" x14ac:dyDescent="0.15">
      <c r="A61222" s="3"/>
      <c r="B61222" s="3"/>
      <c r="J61222" s="3"/>
      <c r="K61222" s="5"/>
      <c r="L61222" s="8"/>
      <c r="N61222" s="5"/>
      <c r="O61222" s="10"/>
      <c r="P61222" s="8"/>
    </row>
    <row r="61223" spans="1:16" s="2" customFormat="1" x14ac:dyDescent="0.15">
      <c r="A61223" s="3"/>
      <c r="B61223" s="3"/>
      <c r="J61223" s="3"/>
      <c r="K61223" s="5"/>
      <c r="L61223" s="8"/>
      <c r="N61223" s="5"/>
      <c r="O61223" s="10"/>
      <c r="P61223" s="8"/>
    </row>
    <row r="61224" spans="1:16" s="2" customFormat="1" x14ac:dyDescent="0.15">
      <c r="A61224" s="3"/>
      <c r="B61224" s="3"/>
      <c r="J61224" s="3"/>
      <c r="K61224" s="5"/>
      <c r="L61224" s="8"/>
      <c r="N61224" s="5"/>
      <c r="O61224" s="10"/>
      <c r="P61224" s="8"/>
    </row>
    <row r="61225" spans="1:16" s="2" customFormat="1" x14ac:dyDescent="0.15">
      <c r="A61225" s="3"/>
      <c r="B61225" s="3"/>
      <c r="J61225" s="3"/>
      <c r="K61225" s="5"/>
      <c r="L61225" s="8"/>
      <c r="N61225" s="5"/>
      <c r="O61225" s="10"/>
      <c r="P61225" s="8"/>
    </row>
    <row r="61226" spans="1:16" s="2" customFormat="1" x14ac:dyDescent="0.15">
      <c r="A61226" s="3"/>
      <c r="B61226" s="3"/>
      <c r="J61226" s="3"/>
      <c r="K61226" s="5"/>
      <c r="L61226" s="8"/>
      <c r="N61226" s="5"/>
      <c r="O61226" s="10"/>
      <c r="P61226" s="8"/>
    </row>
    <row r="61227" spans="1:16" s="2" customFormat="1" x14ac:dyDescent="0.15">
      <c r="A61227" s="3"/>
      <c r="B61227" s="3"/>
      <c r="J61227" s="3"/>
      <c r="K61227" s="5"/>
      <c r="L61227" s="8"/>
      <c r="N61227" s="5"/>
      <c r="O61227" s="10"/>
      <c r="P61227" s="8"/>
    </row>
    <row r="61228" spans="1:16" s="2" customFormat="1" x14ac:dyDescent="0.15">
      <c r="A61228" s="3"/>
      <c r="B61228" s="3"/>
      <c r="J61228" s="3"/>
      <c r="K61228" s="5"/>
      <c r="L61228" s="8"/>
      <c r="N61228" s="5"/>
      <c r="O61228" s="10"/>
      <c r="P61228" s="8"/>
    </row>
    <row r="61229" spans="1:16" s="2" customFormat="1" x14ac:dyDescent="0.15">
      <c r="A61229" s="3"/>
      <c r="B61229" s="3"/>
      <c r="J61229" s="3"/>
      <c r="K61229" s="5"/>
      <c r="L61229" s="8"/>
      <c r="N61229" s="5"/>
      <c r="O61229" s="10"/>
      <c r="P61229" s="8"/>
    </row>
    <row r="61230" spans="1:16" s="2" customFormat="1" x14ac:dyDescent="0.15">
      <c r="A61230" s="3"/>
      <c r="B61230" s="3"/>
      <c r="J61230" s="3"/>
      <c r="K61230" s="5"/>
      <c r="L61230" s="8"/>
      <c r="N61230" s="5"/>
      <c r="O61230" s="10"/>
      <c r="P61230" s="8"/>
    </row>
    <row r="61231" spans="1:16" s="2" customFormat="1" x14ac:dyDescent="0.15">
      <c r="A61231" s="3"/>
      <c r="B61231" s="3"/>
      <c r="J61231" s="3"/>
      <c r="K61231" s="5"/>
      <c r="L61231" s="8"/>
      <c r="N61231" s="5"/>
      <c r="O61231" s="10"/>
      <c r="P61231" s="8"/>
    </row>
    <row r="61232" spans="1:16" s="2" customFormat="1" x14ac:dyDescent="0.15">
      <c r="A61232" s="3"/>
      <c r="B61232" s="3"/>
      <c r="J61232" s="3"/>
      <c r="K61232" s="5"/>
      <c r="L61232" s="8"/>
      <c r="N61232" s="5"/>
      <c r="O61232" s="10"/>
      <c r="P61232" s="8"/>
    </row>
    <row r="61233" spans="1:16" s="2" customFormat="1" x14ac:dyDescent="0.15">
      <c r="A61233" s="3"/>
      <c r="B61233" s="3"/>
      <c r="J61233" s="3"/>
      <c r="K61233" s="5"/>
      <c r="L61233" s="8"/>
      <c r="N61233" s="5"/>
      <c r="O61233" s="10"/>
      <c r="P61233" s="8"/>
    </row>
    <row r="61234" spans="1:16" s="2" customFormat="1" x14ac:dyDescent="0.15">
      <c r="A61234" s="3"/>
      <c r="B61234" s="3"/>
      <c r="J61234" s="3"/>
      <c r="K61234" s="5"/>
      <c r="L61234" s="8"/>
      <c r="N61234" s="5"/>
      <c r="O61234" s="10"/>
      <c r="P61234" s="8"/>
    </row>
    <row r="61235" spans="1:16" s="2" customFormat="1" x14ac:dyDescent="0.15">
      <c r="A61235" s="3"/>
      <c r="B61235" s="3"/>
      <c r="J61235" s="3"/>
      <c r="K61235" s="5"/>
      <c r="L61235" s="8"/>
      <c r="N61235" s="5"/>
      <c r="O61235" s="10"/>
      <c r="P61235" s="8"/>
    </row>
    <row r="61236" spans="1:16" s="2" customFormat="1" x14ac:dyDescent="0.15">
      <c r="A61236" s="3"/>
      <c r="B61236" s="3"/>
      <c r="J61236" s="3"/>
      <c r="K61236" s="5"/>
      <c r="L61236" s="8"/>
      <c r="N61236" s="5"/>
      <c r="O61236" s="10"/>
      <c r="P61236" s="8"/>
    </row>
    <row r="61237" spans="1:16" s="2" customFormat="1" x14ac:dyDescent="0.15">
      <c r="A61237" s="3"/>
      <c r="B61237" s="3"/>
      <c r="J61237" s="3"/>
      <c r="K61237" s="5"/>
      <c r="L61237" s="8"/>
      <c r="N61237" s="5"/>
      <c r="O61237" s="10"/>
      <c r="P61237" s="8"/>
    </row>
    <row r="61238" spans="1:16" s="2" customFormat="1" x14ac:dyDescent="0.15">
      <c r="A61238" s="3"/>
      <c r="B61238" s="3"/>
      <c r="J61238" s="3"/>
      <c r="K61238" s="5"/>
      <c r="L61238" s="8"/>
      <c r="N61238" s="5"/>
      <c r="O61238" s="10"/>
      <c r="P61238" s="8"/>
    </row>
    <row r="61239" spans="1:16" s="2" customFormat="1" x14ac:dyDescent="0.15">
      <c r="A61239" s="3"/>
      <c r="B61239" s="3"/>
      <c r="J61239" s="3"/>
      <c r="K61239" s="5"/>
      <c r="L61239" s="8"/>
      <c r="N61239" s="5"/>
      <c r="O61239" s="10"/>
      <c r="P61239" s="8"/>
    </row>
    <row r="61240" spans="1:16" s="2" customFormat="1" x14ac:dyDescent="0.15">
      <c r="A61240" s="3"/>
      <c r="B61240" s="3"/>
      <c r="J61240" s="3"/>
      <c r="K61240" s="5"/>
      <c r="L61240" s="8"/>
      <c r="N61240" s="5"/>
      <c r="O61240" s="10"/>
      <c r="P61240" s="8"/>
    </row>
    <row r="61241" spans="1:16" s="2" customFormat="1" x14ac:dyDescent="0.15">
      <c r="A61241" s="3"/>
      <c r="B61241" s="3"/>
      <c r="J61241" s="3"/>
      <c r="K61241" s="5"/>
      <c r="L61241" s="8"/>
      <c r="N61241" s="5"/>
      <c r="O61241" s="10"/>
      <c r="P61241" s="8"/>
    </row>
    <row r="61242" spans="1:16" s="2" customFormat="1" x14ac:dyDescent="0.15">
      <c r="A61242" s="3"/>
      <c r="B61242" s="3"/>
      <c r="J61242" s="3"/>
      <c r="K61242" s="5"/>
      <c r="L61242" s="8"/>
      <c r="N61242" s="5"/>
      <c r="O61242" s="10"/>
      <c r="P61242" s="8"/>
    </row>
    <row r="61243" spans="1:16" s="2" customFormat="1" x14ac:dyDescent="0.15">
      <c r="A61243" s="3"/>
      <c r="B61243" s="3"/>
      <c r="J61243" s="3"/>
      <c r="K61243" s="5"/>
      <c r="L61243" s="8"/>
      <c r="N61243" s="5"/>
      <c r="O61243" s="10"/>
      <c r="P61243" s="8"/>
    </row>
    <row r="61244" spans="1:16" s="2" customFormat="1" x14ac:dyDescent="0.15">
      <c r="A61244" s="3"/>
      <c r="B61244" s="3"/>
      <c r="J61244" s="3"/>
      <c r="K61244" s="5"/>
      <c r="L61244" s="8"/>
      <c r="N61244" s="5"/>
      <c r="O61244" s="10"/>
      <c r="P61244" s="8"/>
    </row>
    <row r="61245" spans="1:16" s="2" customFormat="1" x14ac:dyDescent="0.15">
      <c r="A61245" s="3"/>
      <c r="B61245" s="3"/>
      <c r="J61245" s="3"/>
      <c r="K61245" s="5"/>
      <c r="L61245" s="8"/>
      <c r="N61245" s="5"/>
      <c r="O61245" s="10"/>
      <c r="P61245" s="8"/>
    </row>
    <row r="61246" spans="1:16" s="2" customFormat="1" x14ac:dyDescent="0.15">
      <c r="A61246" s="3"/>
      <c r="B61246" s="3"/>
      <c r="J61246" s="3"/>
      <c r="K61246" s="5"/>
      <c r="L61246" s="8"/>
      <c r="N61246" s="5"/>
      <c r="O61246" s="10"/>
      <c r="P61246" s="8"/>
    </row>
    <row r="61247" spans="1:16" s="2" customFormat="1" x14ac:dyDescent="0.15">
      <c r="A61247" s="3"/>
      <c r="B61247" s="3"/>
      <c r="J61247" s="3"/>
      <c r="K61247" s="5"/>
      <c r="L61247" s="8"/>
      <c r="N61247" s="5"/>
      <c r="O61247" s="10"/>
      <c r="P61247" s="8"/>
    </row>
    <row r="61248" spans="1:16" s="2" customFormat="1" x14ac:dyDescent="0.15">
      <c r="A61248" s="3"/>
      <c r="B61248" s="3"/>
      <c r="J61248" s="3"/>
      <c r="K61248" s="5"/>
      <c r="L61248" s="8"/>
      <c r="N61248" s="5"/>
      <c r="O61248" s="10"/>
      <c r="P61248" s="8"/>
    </row>
    <row r="61249" spans="1:16" s="2" customFormat="1" x14ac:dyDescent="0.15">
      <c r="A61249" s="3"/>
      <c r="B61249" s="3"/>
      <c r="J61249" s="3"/>
      <c r="K61249" s="5"/>
      <c r="L61249" s="8"/>
      <c r="N61249" s="5"/>
      <c r="O61249" s="10"/>
      <c r="P61249" s="8"/>
    </row>
    <row r="61250" spans="1:16" s="2" customFormat="1" x14ac:dyDescent="0.15">
      <c r="A61250" s="3"/>
      <c r="B61250" s="3"/>
      <c r="J61250" s="3"/>
      <c r="K61250" s="5"/>
      <c r="L61250" s="8"/>
      <c r="N61250" s="5"/>
      <c r="O61250" s="10"/>
      <c r="P61250" s="8"/>
    </row>
    <row r="61251" spans="1:16" s="2" customFormat="1" x14ac:dyDescent="0.15">
      <c r="A61251" s="3"/>
      <c r="B61251" s="3"/>
      <c r="J61251" s="3"/>
      <c r="K61251" s="5"/>
      <c r="L61251" s="8"/>
      <c r="N61251" s="5"/>
      <c r="O61251" s="10"/>
      <c r="P61251" s="8"/>
    </row>
    <row r="61252" spans="1:16" s="2" customFormat="1" x14ac:dyDescent="0.15">
      <c r="A61252" s="3"/>
      <c r="B61252" s="3"/>
      <c r="J61252" s="3"/>
      <c r="K61252" s="5"/>
      <c r="L61252" s="8"/>
      <c r="N61252" s="5"/>
      <c r="O61252" s="10"/>
      <c r="P61252" s="8"/>
    </row>
    <row r="61253" spans="1:16" s="2" customFormat="1" x14ac:dyDescent="0.15">
      <c r="A61253" s="3"/>
      <c r="B61253" s="3"/>
      <c r="J61253" s="3"/>
      <c r="K61253" s="5"/>
      <c r="L61253" s="8"/>
      <c r="N61253" s="5"/>
      <c r="O61253" s="10"/>
      <c r="P61253" s="8"/>
    </row>
    <row r="61254" spans="1:16" s="2" customFormat="1" x14ac:dyDescent="0.15">
      <c r="A61254" s="3"/>
      <c r="B61254" s="3"/>
      <c r="J61254" s="3"/>
      <c r="K61254" s="5"/>
      <c r="L61254" s="8"/>
      <c r="N61254" s="5"/>
      <c r="O61254" s="10"/>
      <c r="P61254" s="8"/>
    </row>
    <row r="61255" spans="1:16" s="2" customFormat="1" x14ac:dyDescent="0.15">
      <c r="A61255" s="3"/>
      <c r="B61255" s="3"/>
      <c r="J61255" s="3"/>
      <c r="K61255" s="5"/>
      <c r="L61255" s="8"/>
      <c r="N61255" s="5"/>
      <c r="O61255" s="10"/>
      <c r="P61255" s="8"/>
    </row>
    <row r="61256" spans="1:16" s="2" customFormat="1" x14ac:dyDescent="0.15">
      <c r="A61256" s="3"/>
      <c r="B61256" s="3"/>
      <c r="J61256" s="3"/>
      <c r="K61256" s="5"/>
      <c r="L61256" s="8"/>
      <c r="N61256" s="5"/>
      <c r="O61256" s="10"/>
      <c r="P61256" s="8"/>
    </row>
    <row r="61257" spans="1:16" s="2" customFormat="1" x14ac:dyDescent="0.15">
      <c r="A61257" s="3"/>
      <c r="B61257" s="3"/>
      <c r="J61257" s="3"/>
      <c r="K61257" s="5"/>
      <c r="L61257" s="8"/>
      <c r="N61257" s="5"/>
      <c r="O61257" s="10"/>
      <c r="P61257" s="8"/>
    </row>
    <row r="61258" spans="1:16" s="2" customFormat="1" x14ac:dyDescent="0.15">
      <c r="A61258" s="3"/>
      <c r="B61258" s="3"/>
      <c r="J61258" s="3"/>
      <c r="K61258" s="5"/>
      <c r="L61258" s="8"/>
      <c r="N61258" s="5"/>
      <c r="O61258" s="10"/>
      <c r="P61258" s="8"/>
    </row>
    <row r="61259" spans="1:16" s="2" customFormat="1" x14ac:dyDescent="0.15">
      <c r="A61259" s="3"/>
      <c r="B61259" s="3"/>
      <c r="J61259" s="3"/>
      <c r="K61259" s="5"/>
      <c r="L61259" s="8"/>
      <c r="N61259" s="5"/>
      <c r="O61259" s="10"/>
      <c r="P61259" s="8"/>
    </row>
    <row r="61260" spans="1:16" s="2" customFormat="1" x14ac:dyDescent="0.15">
      <c r="A61260" s="3"/>
      <c r="B61260" s="3"/>
      <c r="J61260" s="3"/>
      <c r="K61260" s="5"/>
      <c r="L61260" s="8"/>
      <c r="N61260" s="5"/>
      <c r="O61260" s="10"/>
      <c r="P61260" s="8"/>
    </row>
    <row r="61261" spans="1:16" s="2" customFormat="1" x14ac:dyDescent="0.15">
      <c r="A61261" s="3"/>
      <c r="B61261" s="3"/>
      <c r="J61261" s="3"/>
      <c r="K61261" s="5"/>
      <c r="L61261" s="8"/>
      <c r="N61261" s="5"/>
      <c r="O61261" s="10"/>
      <c r="P61261" s="8"/>
    </row>
    <row r="61262" spans="1:16" s="2" customFormat="1" x14ac:dyDescent="0.15">
      <c r="A61262" s="3"/>
      <c r="B61262" s="3"/>
      <c r="J61262" s="3"/>
      <c r="K61262" s="5"/>
      <c r="L61262" s="8"/>
      <c r="N61262" s="5"/>
      <c r="O61262" s="10"/>
      <c r="P61262" s="8"/>
    </row>
    <row r="61263" spans="1:16" s="2" customFormat="1" x14ac:dyDescent="0.15">
      <c r="A61263" s="3"/>
      <c r="B61263" s="3"/>
      <c r="J61263" s="3"/>
      <c r="K61263" s="5"/>
      <c r="L61263" s="8"/>
      <c r="N61263" s="5"/>
      <c r="O61263" s="10"/>
      <c r="P61263" s="8"/>
    </row>
    <row r="61264" spans="1:16" s="2" customFormat="1" x14ac:dyDescent="0.15">
      <c r="A61264" s="3"/>
      <c r="B61264" s="3"/>
      <c r="J61264" s="3"/>
      <c r="K61264" s="5"/>
      <c r="L61264" s="8"/>
      <c r="N61264" s="5"/>
      <c r="O61264" s="10"/>
      <c r="P61264" s="8"/>
    </row>
    <row r="61265" spans="1:16" s="2" customFormat="1" x14ac:dyDescent="0.15">
      <c r="A61265" s="3"/>
      <c r="B61265" s="3"/>
      <c r="J61265" s="3"/>
      <c r="K61265" s="5"/>
      <c r="L61265" s="8"/>
      <c r="N61265" s="5"/>
      <c r="O61265" s="10"/>
      <c r="P61265" s="8"/>
    </row>
    <row r="61266" spans="1:16" s="2" customFormat="1" x14ac:dyDescent="0.15">
      <c r="A61266" s="3"/>
      <c r="B61266" s="3"/>
      <c r="J61266" s="3"/>
      <c r="K61266" s="5"/>
      <c r="L61266" s="8"/>
      <c r="N61266" s="5"/>
      <c r="O61266" s="10"/>
      <c r="P61266" s="8"/>
    </row>
    <row r="61267" spans="1:16" s="2" customFormat="1" x14ac:dyDescent="0.15">
      <c r="A61267" s="3"/>
      <c r="B61267" s="3"/>
      <c r="J61267" s="3"/>
      <c r="K61267" s="5"/>
      <c r="L61267" s="8"/>
      <c r="N61267" s="5"/>
      <c r="O61267" s="10"/>
      <c r="P61267" s="8"/>
    </row>
    <row r="61268" spans="1:16" s="2" customFormat="1" x14ac:dyDescent="0.15">
      <c r="A61268" s="3"/>
      <c r="B61268" s="3"/>
      <c r="J61268" s="3"/>
      <c r="K61268" s="5"/>
      <c r="L61268" s="8"/>
      <c r="N61268" s="5"/>
      <c r="O61268" s="10"/>
      <c r="P61268" s="8"/>
    </row>
    <row r="61269" spans="1:16" s="2" customFormat="1" x14ac:dyDescent="0.15">
      <c r="A61269" s="3"/>
      <c r="B61269" s="3"/>
      <c r="J61269" s="3"/>
      <c r="K61269" s="5"/>
      <c r="L61269" s="8"/>
      <c r="N61269" s="5"/>
      <c r="O61269" s="10"/>
      <c r="P61269" s="8"/>
    </row>
    <row r="61270" spans="1:16" s="2" customFormat="1" x14ac:dyDescent="0.15">
      <c r="A61270" s="3"/>
      <c r="B61270" s="3"/>
      <c r="J61270" s="3"/>
      <c r="K61270" s="5"/>
      <c r="L61270" s="8"/>
      <c r="N61270" s="5"/>
      <c r="O61270" s="10"/>
      <c r="P61270" s="8"/>
    </row>
    <row r="61271" spans="1:16" s="2" customFormat="1" x14ac:dyDescent="0.15">
      <c r="A61271" s="3"/>
      <c r="B61271" s="3"/>
      <c r="J61271" s="3"/>
      <c r="K61271" s="5"/>
      <c r="L61271" s="8"/>
      <c r="N61271" s="5"/>
      <c r="O61271" s="10"/>
      <c r="P61271" s="8"/>
    </row>
    <row r="61272" spans="1:16" s="2" customFormat="1" x14ac:dyDescent="0.15">
      <c r="A61272" s="3"/>
      <c r="B61272" s="3"/>
      <c r="J61272" s="3"/>
      <c r="K61272" s="5"/>
      <c r="L61272" s="8"/>
      <c r="N61272" s="5"/>
      <c r="O61272" s="10"/>
      <c r="P61272" s="8"/>
    </row>
    <row r="61273" spans="1:16" s="2" customFormat="1" x14ac:dyDescent="0.15">
      <c r="A61273" s="3"/>
      <c r="B61273" s="3"/>
      <c r="J61273" s="3"/>
      <c r="K61273" s="5"/>
      <c r="L61273" s="8"/>
      <c r="N61273" s="5"/>
      <c r="O61273" s="10"/>
      <c r="P61273" s="8"/>
    </row>
    <row r="61274" spans="1:16" s="2" customFormat="1" x14ac:dyDescent="0.15">
      <c r="A61274" s="3"/>
      <c r="B61274" s="3"/>
      <c r="J61274" s="3"/>
      <c r="K61274" s="5"/>
      <c r="L61274" s="8"/>
      <c r="N61274" s="5"/>
      <c r="O61274" s="10"/>
      <c r="P61274" s="8"/>
    </row>
    <row r="61275" spans="1:16" s="2" customFormat="1" x14ac:dyDescent="0.15">
      <c r="A61275" s="3"/>
      <c r="B61275" s="3"/>
      <c r="J61275" s="3"/>
      <c r="K61275" s="5"/>
      <c r="L61275" s="8"/>
      <c r="N61275" s="5"/>
      <c r="O61275" s="10"/>
      <c r="P61275" s="8"/>
    </row>
    <row r="61276" spans="1:16" s="2" customFormat="1" x14ac:dyDescent="0.15">
      <c r="A61276" s="3"/>
      <c r="B61276" s="3"/>
      <c r="J61276" s="3"/>
      <c r="K61276" s="5"/>
      <c r="L61276" s="8"/>
      <c r="N61276" s="5"/>
      <c r="O61276" s="10"/>
      <c r="P61276" s="8"/>
    </row>
    <row r="61277" spans="1:16" s="2" customFormat="1" x14ac:dyDescent="0.15">
      <c r="A61277" s="3"/>
      <c r="B61277" s="3"/>
      <c r="J61277" s="3"/>
      <c r="K61277" s="5"/>
      <c r="L61277" s="8"/>
      <c r="N61277" s="5"/>
      <c r="O61277" s="10"/>
      <c r="P61277" s="8"/>
    </row>
    <row r="61278" spans="1:16" s="2" customFormat="1" x14ac:dyDescent="0.15">
      <c r="A61278" s="3"/>
      <c r="B61278" s="3"/>
      <c r="J61278" s="3"/>
      <c r="K61278" s="5"/>
      <c r="L61278" s="8"/>
      <c r="N61278" s="5"/>
      <c r="O61278" s="10"/>
      <c r="P61278" s="8"/>
    </row>
    <row r="61279" spans="1:16" s="2" customFormat="1" x14ac:dyDescent="0.15">
      <c r="A61279" s="3"/>
      <c r="B61279" s="3"/>
      <c r="J61279" s="3"/>
      <c r="K61279" s="5"/>
      <c r="L61279" s="8"/>
      <c r="N61279" s="5"/>
      <c r="O61279" s="10"/>
      <c r="P61279" s="8"/>
    </row>
    <row r="61280" spans="1:16" s="2" customFormat="1" x14ac:dyDescent="0.15">
      <c r="A61280" s="3"/>
      <c r="B61280" s="3"/>
      <c r="J61280" s="3"/>
      <c r="K61280" s="5"/>
      <c r="L61280" s="8"/>
      <c r="N61280" s="5"/>
      <c r="O61280" s="10"/>
      <c r="P61280" s="8"/>
    </row>
    <row r="61281" spans="1:16" s="2" customFormat="1" x14ac:dyDescent="0.15">
      <c r="A61281" s="3"/>
      <c r="B61281" s="3"/>
      <c r="J61281" s="3"/>
      <c r="K61281" s="5"/>
      <c r="L61281" s="8"/>
      <c r="N61281" s="5"/>
      <c r="O61281" s="10"/>
      <c r="P61281" s="8"/>
    </row>
    <row r="61282" spans="1:16" s="2" customFormat="1" x14ac:dyDescent="0.15">
      <c r="A61282" s="3"/>
      <c r="B61282" s="3"/>
      <c r="J61282" s="3"/>
      <c r="K61282" s="5"/>
      <c r="L61282" s="8"/>
      <c r="N61282" s="5"/>
      <c r="O61282" s="10"/>
      <c r="P61282" s="8"/>
    </row>
    <row r="61283" spans="1:16" s="2" customFormat="1" x14ac:dyDescent="0.15">
      <c r="A61283" s="3"/>
      <c r="B61283" s="3"/>
      <c r="J61283" s="3"/>
      <c r="K61283" s="5"/>
      <c r="L61283" s="8"/>
      <c r="N61283" s="5"/>
      <c r="O61283" s="10"/>
      <c r="P61283" s="8"/>
    </row>
    <row r="61284" spans="1:16" s="2" customFormat="1" x14ac:dyDescent="0.15">
      <c r="A61284" s="3"/>
      <c r="B61284" s="3"/>
      <c r="J61284" s="3"/>
      <c r="K61284" s="5"/>
      <c r="L61284" s="8"/>
      <c r="N61284" s="5"/>
      <c r="O61284" s="10"/>
      <c r="P61284" s="8"/>
    </row>
    <row r="61285" spans="1:16" s="2" customFormat="1" x14ac:dyDescent="0.15">
      <c r="A61285" s="3"/>
      <c r="B61285" s="3"/>
      <c r="J61285" s="3"/>
      <c r="K61285" s="5"/>
      <c r="L61285" s="8"/>
      <c r="N61285" s="5"/>
      <c r="O61285" s="10"/>
      <c r="P61285" s="8"/>
    </row>
    <row r="61286" spans="1:16" s="2" customFormat="1" x14ac:dyDescent="0.15">
      <c r="A61286" s="3"/>
      <c r="B61286" s="3"/>
      <c r="J61286" s="3"/>
      <c r="K61286" s="5"/>
      <c r="L61286" s="8"/>
      <c r="N61286" s="5"/>
      <c r="O61286" s="10"/>
      <c r="P61286" s="8"/>
    </row>
    <row r="61287" spans="1:16" s="2" customFormat="1" x14ac:dyDescent="0.15">
      <c r="A61287" s="3"/>
      <c r="B61287" s="3"/>
      <c r="J61287" s="3"/>
      <c r="K61287" s="5"/>
      <c r="L61287" s="8"/>
      <c r="N61287" s="5"/>
      <c r="O61287" s="10"/>
      <c r="P61287" s="8"/>
    </row>
    <row r="61288" spans="1:16" s="2" customFormat="1" x14ac:dyDescent="0.15">
      <c r="A61288" s="3"/>
      <c r="B61288" s="3"/>
      <c r="J61288" s="3"/>
      <c r="K61288" s="5"/>
      <c r="L61288" s="8"/>
      <c r="N61288" s="5"/>
      <c r="O61288" s="10"/>
      <c r="P61288" s="8"/>
    </row>
    <row r="61289" spans="1:16" s="2" customFormat="1" x14ac:dyDescent="0.15">
      <c r="A61289" s="3"/>
      <c r="B61289" s="3"/>
      <c r="J61289" s="3"/>
      <c r="K61289" s="5"/>
      <c r="L61289" s="8"/>
      <c r="N61289" s="5"/>
      <c r="O61289" s="10"/>
      <c r="P61289" s="8"/>
    </row>
    <row r="61290" spans="1:16" s="2" customFormat="1" x14ac:dyDescent="0.15">
      <c r="A61290" s="3"/>
      <c r="B61290" s="3"/>
      <c r="J61290" s="3"/>
      <c r="K61290" s="5"/>
      <c r="L61290" s="8"/>
      <c r="N61290" s="5"/>
      <c r="O61290" s="10"/>
      <c r="P61290" s="8"/>
    </row>
    <row r="61291" spans="1:16" s="2" customFormat="1" x14ac:dyDescent="0.15">
      <c r="A61291" s="3"/>
      <c r="B61291" s="3"/>
      <c r="J61291" s="3"/>
      <c r="K61291" s="5"/>
      <c r="L61291" s="8"/>
      <c r="N61291" s="5"/>
      <c r="O61291" s="10"/>
      <c r="P61291" s="8"/>
    </row>
    <row r="61292" spans="1:16" s="2" customFormat="1" x14ac:dyDescent="0.15">
      <c r="A61292" s="3"/>
      <c r="B61292" s="3"/>
      <c r="J61292" s="3"/>
      <c r="K61292" s="5"/>
      <c r="L61292" s="8"/>
      <c r="N61292" s="5"/>
      <c r="O61292" s="10"/>
      <c r="P61292" s="8"/>
    </row>
    <row r="61293" spans="1:16" s="2" customFormat="1" x14ac:dyDescent="0.15">
      <c r="A61293" s="3"/>
      <c r="B61293" s="3"/>
      <c r="J61293" s="3"/>
      <c r="K61293" s="5"/>
      <c r="L61293" s="8"/>
      <c r="N61293" s="5"/>
      <c r="O61293" s="10"/>
      <c r="P61293" s="8"/>
    </row>
    <row r="61294" spans="1:16" s="2" customFormat="1" x14ac:dyDescent="0.15">
      <c r="A61294" s="3"/>
      <c r="B61294" s="3"/>
      <c r="J61294" s="3"/>
      <c r="K61294" s="5"/>
      <c r="L61294" s="8"/>
      <c r="N61294" s="5"/>
      <c r="O61294" s="10"/>
      <c r="P61294" s="8"/>
    </row>
    <row r="61295" spans="1:16" s="2" customFormat="1" x14ac:dyDescent="0.15">
      <c r="A61295" s="3"/>
      <c r="B61295" s="3"/>
      <c r="J61295" s="3"/>
      <c r="K61295" s="5"/>
      <c r="L61295" s="8"/>
      <c r="N61295" s="5"/>
      <c r="O61295" s="10"/>
      <c r="P61295" s="8"/>
    </row>
    <row r="61296" spans="1:16" s="2" customFormat="1" x14ac:dyDescent="0.15">
      <c r="A61296" s="3"/>
      <c r="B61296" s="3"/>
      <c r="J61296" s="3"/>
      <c r="K61296" s="5"/>
      <c r="L61296" s="8"/>
      <c r="N61296" s="5"/>
      <c r="O61296" s="10"/>
      <c r="P61296" s="8"/>
    </row>
    <row r="61297" spans="1:16" s="2" customFormat="1" x14ac:dyDescent="0.15">
      <c r="A61297" s="3"/>
      <c r="B61297" s="3"/>
      <c r="J61297" s="3"/>
      <c r="K61297" s="5"/>
      <c r="L61297" s="8"/>
      <c r="N61297" s="5"/>
      <c r="O61297" s="10"/>
      <c r="P61297" s="8"/>
    </row>
    <row r="61298" spans="1:16" s="2" customFormat="1" x14ac:dyDescent="0.15">
      <c r="A61298" s="3"/>
      <c r="B61298" s="3"/>
      <c r="J61298" s="3"/>
      <c r="K61298" s="5"/>
      <c r="L61298" s="8"/>
      <c r="N61298" s="5"/>
      <c r="O61298" s="10"/>
      <c r="P61298" s="8"/>
    </row>
    <row r="61299" spans="1:16" s="2" customFormat="1" x14ac:dyDescent="0.15">
      <c r="A61299" s="3"/>
      <c r="B61299" s="3"/>
      <c r="J61299" s="3"/>
      <c r="K61299" s="5"/>
      <c r="L61299" s="8"/>
      <c r="N61299" s="5"/>
      <c r="O61299" s="10"/>
      <c r="P61299" s="8"/>
    </row>
    <row r="61300" spans="1:16" s="2" customFormat="1" x14ac:dyDescent="0.15">
      <c r="A61300" s="3"/>
      <c r="B61300" s="3"/>
      <c r="J61300" s="3"/>
      <c r="K61300" s="5"/>
      <c r="L61300" s="8"/>
      <c r="N61300" s="5"/>
      <c r="O61300" s="10"/>
      <c r="P61300" s="8"/>
    </row>
    <row r="61301" spans="1:16" s="2" customFormat="1" x14ac:dyDescent="0.15">
      <c r="A61301" s="3"/>
      <c r="B61301" s="3"/>
      <c r="J61301" s="3"/>
      <c r="K61301" s="5"/>
      <c r="L61301" s="8"/>
      <c r="N61301" s="5"/>
      <c r="O61301" s="10"/>
      <c r="P61301" s="8"/>
    </row>
    <row r="61302" spans="1:16" s="2" customFormat="1" x14ac:dyDescent="0.15">
      <c r="A61302" s="3"/>
      <c r="B61302" s="3"/>
      <c r="J61302" s="3"/>
      <c r="K61302" s="5"/>
      <c r="L61302" s="8"/>
      <c r="N61302" s="5"/>
      <c r="O61302" s="10"/>
      <c r="P61302" s="8"/>
    </row>
    <row r="61303" spans="1:16" s="2" customFormat="1" x14ac:dyDescent="0.15">
      <c r="A61303" s="3"/>
      <c r="B61303" s="3"/>
      <c r="J61303" s="3"/>
      <c r="K61303" s="5"/>
      <c r="L61303" s="8"/>
      <c r="N61303" s="5"/>
      <c r="O61303" s="10"/>
      <c r="P61303" s="8"/>
    </row>
    <row r="61304" spans="1:16" s="2" customFormat="1" x14ac:dyDescent="0.15">
      <c r="A61304" s="3"/>
      <c r="B61304" s="3"/>
      <c r="J61304" s="3"/>
      <c r="K61304" s="5"/>
      <c r="L61304" s="8"/>
      <c r="N61304" s="5"/>
      <c r="O61304" s="10"/>
      <c r="P61304" s="8"/>
    </row>
    <row r="61305" spans="1:16" s="2" customFormat="1" x14ac:dyDescent="0.15">
      <c r="A61305" s="3"/>
      <c r="B61305" s="3"/>
      <c r="J61305" s="3"/>
      <c r="K61305" s="5"/>
      <c r="L61305" s="8"/>
      <c r="N61305" s="5"/>
      <c r="O61305" s="10"/>
      <c r="P61305" s="8"/>
    </row>
    <row r="61306" spans="1:16" s="2" customFormat="1" x14ac:dyDescent="0.15">
      <c r="A61306" s="3"/>
      <c r="B61306" s="3"/>
      <c r="J61306" s="3"/>
      <c r="K61306" s="5"/>
      <c r="L61306" s="8"/>
      <c r="N61306" s="5"/>
      <c r="O61306" s="10"/>
      <c r="P61306" s="8"/>
    </row>
    <row r="61307" spans="1:16" s="2" customFormat="1" x14ac:dyDescent="0.15">
      <c r="A61307" s="3"/>
      <c r="B61307" s="3"/>
      <c r="J61307" s="3"/>
      <c r="K61307" s="5"/>
      <c r="L61307" s="8"/>
      <c r="N61307" s="5"/>
      <c r="O61307" s="10"/>
      <c r="P61307" s="8"/>
    </row>
    <row r="61308" spans="1:16" s="2" customFormat="1" x14ac:dyDescent="0.15">
      <c r="A61308" s="3"/>
      <c r="B61308" s="3"/>
      <c r="J61308" s="3"/>
      <c r="K61308" s="5"/>
      <c r="L61308" s="8"/>
      <c r="N61308" s="5"/>
      <c r="O61308" s="10"/>
      <c r="P61308" s="8"/>
    </row>
    <row r="61309" spans="1:16" s="2" customFormat="1" x14ac:dyDescent="0.15">
      <c r="A61309" s="3"/>
      <c r="B61309" s="3"/>
      <c r="J61309" s="3"/>
      <c r="K61309" s="5"/>
      <c r="L61309" s="8"/>
      <c r="N61309" s="5"/>
      <c r="O61309" s="10"/>
      <c r="P61309" s="8"/>
    </row>
    <row r="61310" spans="1:16" s="2" customFormat="1" x14ac:dyDescent="0.15">
      <c r="A61310" s="3"/>
      <c r="B61310" s="3"/>
      <c r="J61310" s="3"/>
      <c r="K61310" s="5"/>
      <c r="L61310" s="8"/>
      <c r="N61310" s="5"/>
      <c r="O61310" s="10"/>
      <c r="P61310" s="8"/>
    </row>
    <row r="61311" spans="1:16" s="2" customFormat="1" x14ac:dyDescent="0.15">
      <c r="A61311" s="3"/>
      <c r="B61311" s="3"/>
      <c r="J61311" s="3"/>
      <c r="K61311" s="5"/>
      <c r="L61311" s="8"/>
      <c r="N61311" s="5"/>
      <c r="O61311" s="10"/>
      <c r="P61311" s="8"/>
    </row>
    <row r="61312" spans="1:16" s="2" customFormat="1" x14ac:dyDescent="0.15">
      <c r="A61312" s="3"/>
      <c r="B61312" s="3"/>
      <c r="J61312" s="3"/>
      <c r="K61312" s="5"/>
      <c r="L61312" s="8"/>
      <c r="N61312" s="5"/>
      <c r="O61312" s="10"/>
      <c r="P61312" s="8"/>
    </row>
    <row r="61313" spans="1:16" s="2" customFormat="1" x14ac:dyDescent="0.15">
      <c r="A61313" s="3"/>
      <c r="B61313" s="3"/>
      <c r="J61313" s="3"/>
      <c r="K61313" s="5"/>
      <c r="L61313" s="8"/>
      <c r="N61313" s="5"/>
      <c r="O61313" s="10"/>
      <c r="P61313" s="8"/>
    </row>
    <row r="61314" spans="1:16" s="2" customFormat="1" x14ac:dyDescent="0.15">
      <c r="A61314" s="3"/>
      <c r="B61314" s="3"/>
      <c r="J61314" s="3"/>
      <c r="K61314" s="5"/>
      <c r="L61314" s="8"/>
      <c r="N61314" s="5"/>
      <c r="O61314" s="10"/>
      <c r="P61314" s="8"/>
    </row>
    <row r="61315" spans="1:16" s="2" customFormat="1" x14ac:dyDescent="0.15">
      <c r="A61315" s="3"/>
      <c r="B61315" s="3"/>
      <c r="J61315" s="3"/>
      <c r="K61315" s="5"/>
      <c r="L61315" s="8"/>
      <c r="N61315" s="5"/>
      <c r="O61315" s="10"/>
      <c r="P61315" s="8"/>
    </row>
    <row r="61316" spans="1:16" s="2" customFormat="1" x14ac:dyDescent="0.15">
      <c r="A61316" s="3"/>
      <c r="B61316" s="3"/>
      <c r="J61316" s="3"/>
      <c r="K61316" s="5"/>
      <c r="L61316" s="8"/>
      <c r="N61316" s="5"/>
      <c r="O61316" s="10"/>
      <c r="P61316" s="8"/>
    </row>
    <row r="61317" spans="1:16" s="2" customFormat="1" x14ac:dyDescent="0.15">
      <c r="A61317" s="3"/>
      <c r="B61317" s="3"/>
      <c r="J61317" s="3"/>
      <c r="K61317" s="5"/>
      <c r="L61317" s="8"/>
      <c r="N61317" s="5"/>
      <c r="O61317" s="10"/>
      <c r="P61317" s="8"/>
    </row>
    <row r="61318" spans="1:16" s="2" customFormat="1" x14ac:dyDescent="0.15">
      <c r="A61318" s="3"/>
      <c r="B61318" s="3"/>
      <c r="J61318" s="3"/>
      <c r="K61318" s="5"/>
      <c r="L61318" s="8"/>
      <c r="N61318" s="5"/>
      <c r="O61318" s="10"/>
      <c r="P61318" s="8"/>
    </row>
    <row r="61319" spans="1:16" s="2" customFormat="1" x14ac:dyDescent="0.15">
      <c r="A61319" s="3"/>
      <c r="B61319" s="3"/>
      <c r="J61319" s="3"/>
      <c r="K61319" s="5"/>
      <c r="L61319" s="8"/>
      <c r="N61319" s="5"/>
      <c r="O61319" s="10"/>
      <c r="P61319" s="8"/>
    </row>
    <row r="61320" spans="1:16" s="2" customFormat="1" x14ac:dyDescent="0.15">
      <c r="A61320" s="3"/>
      <c r="B61320" s="3"/>
      <c r="J61320" s="3"/>
      <c r="K61320" s="5"/>
      <c r="L61320" s="8"/>
      <c r="N61320" s="5"/>
      <c r="O61320" s="10"/>
      <c r="P61320" s="8"/>
    </row>
    <row r="61321" spans="1:16" s="2" customFormat="1" x14ac:dyDescent="0.15">
      <c r="A61321" s="3"/>
      <c r="B61321" s="3"/>
      <c r="J61321" s="3"/>
      <c r="K61321" s="5"/>
      <c r="L61321" s="8"/>
      <c r="N61321" s="5"/>
      <c r="O61321" s="10"/>
      <c r="P61321" s="8"/>
    </row>
    <row r="61322" spans="1:16" s="2" customFormat="1" x14ac:dyDescent="0.15">
      <c r="A61322" s="3"/>
      <c r="B61322" s="3"/>
      <c r="J61322" s="3"/>
      <c r="K61322" s="5"/>
      <c r="L61322" s="8"/>
      <c r="N61322" s="5"/>
      <c r="O61322" s="10"/>
      <c r="P61322" s="8"/>
    </row>
    <row r="61323" spans="1:16" s="2" customFormat="1" x14ac:dyDescent="0.15">
      <c r="A61323" s="3"/>
      <c r="B61323" s="3"/>
      <c r="J61323" s="3"/>
      <c r="K61323" s="5"/>
      <c r="L61323" s="8"/>
      <c r="N61323" s="5"/>
      <c r="O61323" s="10"/>
      <c r="P61323" s="8"/>
    </row>
    <row r="61324" spans="1:16" s="2" customFormat="1" x14ac:dyDescent="0.15">
      <c r="A61324" s="3"/>
      <c r="B61324" s="3"/>
      <c r="J61324" s="3"/>
      <c r="K61324" s="5"/>
      <c r="L61324" s="8"/>
      <c r="N61324" s="5"/>
      <c r="O61324" s="10"/>
      <c r="P61324" s="8"/>
    </row>
    <row r="61325" spans="1:16" s="2" customFormat="1" x14ac:dyDescent="0.15">
      <c r="A61325" s="3"/>
      <c r="B61325" s="3"/>
      <c r="J61325" s="3"/>
      <c r="K61325" s="5"/>
      <c r="L61325" s="8"/>
      <c r="N61325" s="5"/>
      <c r="O61325" s="10"/>
      <c r="P61325" s="8"/>
    </row>
    <row r="61326" spans="1:16" s="2" customFormat="1" x14ac:dyDescent="0.15">
      <c r="A61326" s="3"/>
      <c r="B61326" s="3"/>
      <c r="J61326" s="3"/>
      <c r="K61326" s="5"/>
      <c r="L61326" s="8"/>
      <c r="N61326" s="5"/>
      <c r="O61326" s="10"/>
      <c r="P61326" s="8"/>
    </row>
    <row r="61327" spans="1:16" s="2" customFormat="1" x14ac:dyDescent="0.15">
      <c r="A61327" s="3"/>
      <c r="B61327" s="3"/>
      <c r="J61327" s="3"/>
      <c r="K61327" s="5"/>
      <c r="L61327" s="8"/>
      <c r="N61327" s="5"/>
      <c r="O61327" s="10"/>
      <c r="P61327" s="8"/>
    </row>
    <row r="61328" spans="1:16" s="2" customFormat="1" x14ac:dyDescent="0.15">
      <c r="A61328" s="3"/>
      <c r="B61328" s="3"/>
      <c r="J61328" s="3"/>
      <c r="K61328" s="5"/>
      <c r="L61328" s="8"/>
      <c r="N61328" s="5"/>
      <c r="O61328" s="10"/>
      <c r="P61328" s="8"/>
    </row>
    <row r="61329" spans="1:16" s="2" customFormat="1" x14ac:dyDescent="0.15">
      <c r="A61329" s="3"/>
      <c r="B61329" s="3"/>
      <c r="J61329" s="3"/>
      <c r="K61329" s="5"/>
      <c r="L61329" s="8"/>
      <c r="N61329" s="5"/>
      <c r="O61329" s="10"/>
      <c r="P61329" s="8"/>
    </row>
    <row r="61330" spans="1:16" s="2" customFormat="1" x14ac:dyDescent="0.15">
      <c r="A61330" s="3"/>
      <c r="B61330" s="3"/>
      <c r="J61330" s="3"/>
      <c r="K61330" s="5"/>
      <c r="L61330" s="8"/>
      <c r="N61330" s="5"/>
      <c r="O61330" s="10"/>
      <c r="P61330" s="8"/>
    </row>
    <row r="61331" spans="1:16" s="2" customFormat="1" x14ac:dyDescent="0.15">
      <c r="A61331" s="3"/>
      <c r="B61331" s="3"/>
      <c r="J61331" s="3"/>
      <c r="K61331" s="5"/>
      <c r="L61331" s="8"/>
      <c r="N61331" s="5"/>
      <c r="O61331" s="10"/>
      <c r="P61331" s="8"/>
    </row>
    <row r="61332" spans="1:16" s="2" customFormat="1" x14ac:dyDescent="0.15">
      <c r="A61332" s="3"/>
      <c r="B61332" s="3"/>
      <c r="J61332" s="3"/>
      <c r="K61332" s="5"/>
      <c r="L61332" s="8"/>
      <c r="N61332" s="5"/>
      <c r="O61332" s="10"/>
      <c r="P61332" s="8"/>
    </row>
    <row r="61333" spans="1:16" s="2" customFormat="1" x14ac:dyDescent="0.15">
      <c r="A61333" s="3"/>
      <c r="B61333" s="3"/>
      <c r="J61333" s="3"/>
      <c r="K61333" s="5"/>
      <c r="L61333" s="8"/>
      <c r="N61333" s="5"/>
      <c r="O61333" s="10"/>
      <c r="P61333" s="8"/>
    </row>
    <row r="61334" spans="1:16" s="2" customFormat="1" x14ac:dyDescent="0.15">
      <c r="A61334" s="3"/>
      <c r="B61334" s="3"/>
      <c r="J61334" s="3"/>
      <c r="K61334" s="5"/>
      <c r="L61334" s="8"/>
      <c r="N61334" s="5"/>
      <c r="O61334" s="10"/>
      <c r="P61334" s="8"/>
    </row>
    <row r="61335" spans="1:16" s="2" customFormat="1" x14ac:dyDescent="0.15">
      <c r="A61335" s="3"/>
      <c r="B61335" s="3"/>
      <c r="J61335" s="3"/>
      <c r="K61335" s="5"/>
      <c r="L61335" s="8"/>
      <c r="N61335" s="5"/>
      <c r="O61335" s="10"/>
      <c r="P61335" s="8"/>
    </row>
    <row r="61336" spans="1:16" s="2" customFormat="1" x14ac:dyDescent="0.15">
      <c r="A61336" s="3"/>
      <c r="B61336" s="3"/>
      <c r="J61336" s="3"/>
      <c r="K61336" s="5"/>
      <c r="L61336" s="8"/>
      <c r="N61336" s="5"/>
      <c r="O61336" s="10"/>
      <c r="P61336" s="8"/>
    </row>
    <row r="61337" spans="1:16" s="2" customFormat="1" x14ac:dyDescent="0.15">
      <c r="A61337" s="3"/>
      <c r="B61337" s="3"/>
      <c r="J61337" s="3"/>
      <c r="K61337" s="5"/>
      <c r="L61337" s="8"/>
      <c r="N61337" s="5"/>
      <c r="O61337" s="10"/>
      <c r="P61337" s="8"/>
    </row>
    <row r="61338" spans="1:16" s="2" customFormat="1" x14ac:dyDescent="0.15">
      <c r="A61338" s="3"/>
      <c r="B61338" s="3"/>
      <c r="J61338" s="3"/>
      <c r="K61338" s="5"/>
      <c r="L61338" s="8"/>
      <c r="N61338" s="5"/>
      <c r="O61338" s="10"/>
      <c r="P61338" s="8"/>
    </row>
    <row r="61339" spans="1:16" s="2" customFormat="1" x14ac:dyDescent="0.15">
      <c r="A61339" s="3"/>
      <c r="B61339" s="3"/>
      <c r="J61339" s="3"/>
      <c r="K61339" s="5"/>
      <c r="L61339" s="8"/>
      <c r="N61339" s="5"/>
      <c r="O61339" s="10"/>
      <c r="P61339" s="8"/>
    </row>
    <row r="61340" spans="1:16" s="2" customFormat="1" x14ac:dyDescent="0.15">
      <c r="A61340" s="3"/>
      <c r="B61340" s="3"/>
      <c r="J61340" s="3"/>
      <c r="K61340" s="5"/>
      <c r="L61340" s="8"/>
      <c r="N61340" s="5"/>
      <c r="O61340" s="10"/>
      <c r="P61340" s="8"/>
    </row>
    <row r="61341" spans="1:16" s="2" customFormat="1" x14ac:dyDescent="0.15">
      <c r="A61341" s="3"/>
      <c r="B61341" s="3"/>
      <c r="J61341" s="3"/>
      <c r="K61341" s="5"/>
      <c r="L61341" s="8"/>
      <c r="N61341" s="5"/>
      <c r="O61341" s="10"/>
      <c r="P61341" s="8"/>
    </row>
    <row r="61342" spans="1:16" s="2" customFormat="1" x14ac:dyDescent="0.15">
      <c r="A61342" s="3"/>
      <c r="B61342" s="3"/>
      <c r="J61342" s="3"/>
      <c r="K61342" s="5"/>
      <c r="L61342" s="8"/>
      <c r="N61342" s="5"/>
      <c r="O61342" s="10"/>
      <c r="P61342" s="8"/>
    </row>
    <row r="61343" spans="1:16" s="2" customFormat="1" x14ac:dyDescent="0.15">
      <c r="A61343" s="3"/>
      <c r="B61343" s="3"/>
      <c r="J61343" s="3"/>
      <c r="K61343" s="5"/>
      <c r="L61343" s="8"/>
      <c r="N61343" s="5"/>
      <c r="O61343" s="10"/>
      <c r="P61343" s="8"/>
    </row>
    <row r="61344" spans="1:16" s="2" customFormat="1" x14ac:dyDescent="0.15">
      <c r="A61344" s="3"/>
      <c r="B61344" s="3"/>
      <c r="J61344" s="3"/>
      <c r="K61344" s="5"/>
      <c r="L61344" s="8"/>
      <c r="N61344" s="5"/>
      <c r="O61344" s="10"/>
      <c r="P61344" s="8"/>
    </row>
    <row r="61345" spans="1:16" s="2" customFormat="1" x14ac:dyDescent="0.15">
      <c r="A61345" s="3"/>
      <c r="B61345" s="3"/>
      <c r="J61345" s="3"/>
      <c r="K61345" s="5"/>
      <c r="L61345" s="8"/>
      <c r="N61345" s="5"/>
      <c r="O61345" s="10"/>
      <c r="P61345" s="8"/>
    </row>
    <row r="61346" spans="1:16" s="2" customFormat="1" x14ac:dyDescent="0.15">
      <c r="A61346" s="3"/>
      <c r="B61346" s="3"/>
      <c r="J61346" s="3"/>
      <c r="K61346" s="5"/>
      <c r="L61346" s="8"/>
      <c r="N61346" s="5"/>
      <c r="O61346" s="10"/>
      <c r="P61346" s="8"/>
    </row>
    <row r="61347" spans="1:16" s="2" customFormat="1" x14ac:dyDescent="0.15">
      <c r="A61347" s="3"/>
      <c r="B61347" s="3"/>
      <c r="J61347" s="3"/>
      <c r="K61347" s="5"/>
      <c r="L61347" s="8"/>
      <c r="N61347" s="5"/>
      <c r="O61347" s="10"/>
      <c r="P61347" s="8"/>
    </row>
    <row r="61348" spans="1:16" s="2" customFormat="1" x14ac:dyDescent="0.15">
      <c r="A61348" s="3"/>
      <c r="B61348" s="3"/>
      <c r="J61348" s="3"/>
      <c r="K61348" s="5"/>
      <c r="L61348" s="8"/>
      <c r="N61348" s="5"/>
      <c r="O61348" s="10"/>
      <c r="P61348" s="8"/>
    </row>
    <row r="61349" spans="1:16" s="2" customFormat="1" x14ac:dyDescent="0.15">
      <c r="A61349" s="3"/>
      <c r="B61349" s="3"/>
      <c r="J61349" s="3"/>
      <c r="K61349" s="5"/>
      <c r="L61349" s="8"/>
      <c r="N61349" s="5"/>
      <c r="O61349" s="10"/>
      <c r="P61349" s="8"/>
    </row>
    <row r="61350" spans="1:16" s="2" customFormat="1" x14ac:dyDescent="0.15">
      <c r="A61350" s="3"/>
      <c r="B61350" s="3"/>
      <c r="J61350" s="3"/>
      <c r="K61350" s="5"/>
      <c r="L61350" s="8"/>
      <c r="N61350" s="5"/>
      <c r="O61350" s="10"/>
      <c r="P61350" s="8"/>
    </row>
    <row r="61351" spans="1:16" s="2" customFormat="1" x14ac:dyDescent="0.15">
      <c r="A61351" s="3"/>
      <c r="B61351" s="3"/>
      <c r="J61351" s="3"/>
      <c r="K61351" s="5"/>
      <c r="L61351" s="8"/>
      <c r="N61351" s="5"/>
      <c r="O61351" s="10"/>
      <c r="P61351" s="8"/>
    </row>
    <row r="61352" spans="1:16" s="2" customFormat="1" x14ac:dyDescent="0.15">
      <c r="A61352" s="3"/>
      <c r="B61352" s="3"/>
      <c r="J61352" s="3"/>
      <c r="K61352" s="5"/>
      <c r="L61352" s="8"/>
      <c r="N61352" s="5"/>
      <c r="O61352" s="10"/>
      <c r="P61352" s="8"/>
    </row>
    <row r="61353" spans="1:16" s="2" customFormat="1" x14ac:dyDescent="0.15">
      <c r="A61353" s="3"/>
      <c r="B61353" s="3"/>
      <c r="J61353" s="3"/>
      <c r="K61353" s="5"/>
      <c r="L61353" s="8"/>
      <c r="N61353" s="5"/>
      <c r="O61353" s="10"/>
      <c r="P61353" s="8"/>
    </row>
    <row r="61354" spans="1:16" s="2" customFormat="1" x14ac:dyDescent="0.15">
      <c r="A61354" s="3"/>
      <c r="B61354" s="3"/>
      <c r="J61354" s="3"/>
      <c r="K61354" s="5"/>
      <c r="L61354" s="8"/>
      <c r="N61354" s="5"/>
      <c r="O61354" s="10"/>
      <c r="P61354" s="8"/>
    </row>
    <row r="61355" spans="1:16" s="2" customFormat="1" x14ac:dyDescent="0.15">
      <c r="A61355" s="3"/>
      <c r="B61355" s="3"/>
      <c r="J61355" s="3"/>
      <c r="K61355" s="5"/>
      <c r="L61355" s="8"/>
      <c r="N61355" s="5"/>
      <c r="O61355" s="10"/>
      <c r="P61355" s="8"/>
    </row>
    <row r="61356" spans="1:16" s="2" customFormat="1" x14ac:dyDescent="0.15">
      <c r="A61356" s="3"/>
      <c r="B61356" s="3"/>
      <c r="J61356" s="3"/>
      <c r="K61356" s="5"/>
      <c r="L61356" s="8"/>
      <c r="N61356" s="5"/>
      <c r="O61356" s="10"/>
      <c r="P61356" s="8"/>
    </row>
    <row r="61357" spans="1:16" s="2" customFormat="1" x14ac:dyDescent="0.15">
      <c r="A61357" s="3"/>
      <c r="B61357" s="3"/>
      <c r="J61357" s="3"/>
      <c r="K61357" s="5"/>
      <c r="L61357" s="8"/>
      <c r="N61357" s="5"/>
      <c r="O61357" s="10"/>
      <c r="P61357" s="8"/>
    </row>
    <row r="61358" spans="1:16" s="2" customFormat="1" x14ac:dyDescent="0.15">
      <c r="A61358" s="3"/>
      <c r="B61358" s="3"/>
      <c r="J61358" s="3"/>
      <c r="K61358" s="5"/>
      <c r="L61358" s="8"/>
      <c r="N61358" s="5"/>
      <c r="O61358" s="10"/>
      <c r="P61358" s="8"/>
    </row>
    <row r="61359" spans="1:16" s="2" customFormat="1" x14ac:dyDescent="0.15">
      <c r="A61359" s="3"/>
      <c r="B61359" s="3"/>
      <c r="J61359" s="3"/>
      <c r="K61359" s="5"/>
      <c r="L61359" s="8"/>
      <c r="N61359" s="5"/>
      <c r="O61359" s="10"/>
      <c r="P61359" s="8"/>
    </row>
    <row r="61360" spans="1:16" s="2" customFormat="1" x14ac:dyDescent="0.15">
      <c r="A61360" s="3"/>
      <c r="B61360" s="3"/>
      <c r="J61360" s="3"/>
      <c r="K61360" s="5"/>
      <c r="L61360" s="8"/>
      <c r="N61360" s="5"/>
      <c r="O61360" s="10"/>
      <c r="P61360" s="8"/>
    </row>
    <row r="61361" spans="1:16" s="2" customFormat="1" x14ac:dyDescent="0.15">
      <c r="A61361" s="3"/>
      <c r="B61361" s="3"/>
      <c r="J61361" s="3"/>
      <c r="K61361" s="5"/>
      <c r="L61361" s="8"/>
      <c r="N61361" s="5"/>
      <c r="O61361" s="10"/>
      <c r="P61361" s="8"/>
    </row>
    <row r="61362" spans="1:16" s="2" customFormat="1" x14ac:dyDescent="0.15">
      <c r="A61362" s="3"/>
      <c r="B61362" s="3"/>
      <c r="J61362" s="3"/>
      <c r="K61362" s="5"/>
      <c r="L61362" s="8"/>
      <c r="N61362" s="5"/>
      <c r="O61362" s="10"/>
      <c r="P61362" s="8"/>
    </row>
    <row r="61363" spans="1:16" s="2" customFormat="1" x14ac:dyDescent="0.15">
      <c r="A61363" s="3"/>
      <c r="B61363" s="3"/>
      <c r="J61363" s="3"/>
      <c r="K61363" s="5"/>
      <c r="L61363" s="8"/>
      <c r="N61363" s="5"/>
      <c r="O61363" s="10"/>
      <c r="P61363" s="8"/>
    </row>
    <row r="61364" spans="1:16" s="2" customFormat="1" x14ac:dyDescent="0.15">
      <c r="A61364" s="3"/>
      <c r="B61364" s="3"/>
      <c r="J61364" s="3"/>
      <c r="K61364" s="5"/>
      <c r="L61364" s="8"/>
      <c r="N61364" s="5"/>
      <c r="O61364" s="10"/>
      <c r="P61364" s="8"/>
    </row>
    <row r="61365" spans="1:16" s="2" customFormat="1" x14ac:dyDescent="0.15">
      <c r="A61365" s="3"/>
      <c r="B61365" s="3"/>
      <c r="J61365" s="3"/>
      <c r="K61365" s="5"/>
      <c r="L61365" s="8"/>
      <c r="N61365" s="5"/>
      <c r="O61365" s="10"/>
      <c r="P61365" s="8"/>
    </row>
    <row r="61366" spans="1:16" s="2" customFormat="1" x14ac:dyDescent="0.15">
      <c r="A61366" s="3"/>
      <c r="B61366" s="3"/>
      <c r="J61366" s="3"/>
      <c r="K61366" s="5"/>
      <c r="L61366" s="8"/>
      <c r="N61366" s="5"/>
      <c r="O61366" s="10"/>
      <c r="P61366" s="8"/>
    </row>
    <row r="61367" spans="1:16" s="2" customFormat="1" x14ac:dyDescent="0.15">
      <c r="A61367" s="3"/>
      <c r="B61367" s="3"/>
      <c r="J61367" s="3"/>
      <c r="K61367" s="5"/>
      <c r="L61367" s="8"/>
      <c r="N61367" s="5"/>
      <c r="O61367" s="10"/>
      <c r="P61367" s="8"/>
    </row>
    <row r="61368" spans="1:16" s="2" customFormat="1" x14ac:dyDescent="0.15">
      <c r="A61368" s="3"/>
      <c r="B61368" s="3"/>
      <c r="J61368" s="3"/>
      <c r="K61368" s="5"/>
      <c r="L61368" s="8"/>
      <c r="N61368" s="5"/>
      <c r="O61368" s="10"/>
      <c r="P61368" s="8"/>
    </row>
    <row r="61369" spans="1:16" s="2" customFormat="1" x14ac:dyDescent="0.15">
      <c r="A61369" s="3"/>
      <c r="B61369" s="3"/>
      <c r="J61369" s="3"/>
      <c r="K61369" s="5"/>
      <c r="L61369" s="8"/>
      <c r="N61369" s="5"/>
      <c r="O61369" s="10"/>
      <c r="P61369" s="8"/>
    </row>
    <row r="61370" spans="1:16" s="2" customFormat="1" x14ac:dyDescent="0.15">
      <c r="A61370" s="3"/>
      <c r="B61370" s="3"/>
      <c r="J61370" s="3"/>
      <c r="K61370" s="5"/>
      <c r="L61370" s="8"/>
      <c r="N61370" s="5"/>
      <c r="O61370" s="10"/>
      <c r="P61370" s="8"/>
    </row>
    <row r="61371" spans="1:16" s="2" customFormat="1" x14ac:dyDescent="0.15">
      <c r="A61371" s="3"/>
      <c r="B61371" s="3"/>
      <c r="J61371" s="3"/>
      <c r="K61371" s="5"/>
      <c r="L61371" s="8"/>
      <c r="N61371" s="5"/>
      <c r="O61371" s="10"/>
      <c r="P61371" s="8"/>
    </row>
    <row r="61372" spans="1:16" s="2" customFormat="1" x14ac:dyDescent="0.15">
      <c r="A61372" s="3"/>
      <c r="B61372" s="3"/>
      <c r="J61372" s="3"/>
      <c r="K61372" s="5"/>
      <c r="L61372" s="8"/>
      <c r="N61372" s="5"/>
      <c r="O61372" s="10"/>
      <c r="P61372" s="8"/>
    </row>
    <row r="61373" spans="1:16" s="2" customFormat="1" x14ac:dyDescent="0.15">
      <c r="A61373" s="3"/>
      <c r="B61373" s="3"/>
      <c r="J61373" s="3"/>
      <c r="K61373" s="5"/>
      <c r="L61373" s="8"/>
      <c r="N61373" s="5"/>
      <c r="O61373" s="10"/>
      <c r="P61373" s="8"/>
    </row>
    <row r="61374" spans="1:16" s="2" customFormat="1" x14ac:dyDescent="0.15">
      <c r="A61374" s="3"/>
      <c r="B61374" s="3"/>
      <c r="J61374" s="3"/>
      <c r="K61374" s="5"/>
      <c r="L61374" s="8"/>
      <c r="N61374" s="5"/>
      <c r="O61374" s="10"/>
      <c r="P61374" s="8"/>
    </row>
    <row r="61375" spans="1:16" s="2" customFormat="1" x14ac:dyDescent="0.15">
      <c r="A61375" s="3"/>
      <c r="B61375" s="3"/>
      <c r="J61375" s="3"/>
      <c r="K61375" s="5"/>
      <c r="L61375" s="8"/>
      <c r="N61375" s="5"/>
      <c r="O61375" s="10"/>
      <c r="P61375" s="8"/>
    </row>
    <row r="61376" spans="1:16" s="2" customFormat="1" x14ac:dyDescent="0.15">
      <c r="A61376" s="3"/>
      <c r="B61376" s="3"/>
      <c r="J61376" s="3"/>
      <c r="K61376" s="5"/>
      <c r="L61376" s="8"/>
      <c r="N61376" s="5"/>
      <c r="O61376" s="10"/>
      <c r="P61376" s="8"/>
    </row>
    <row r="61377" spans="1:16" s="2" customFormat="1" x14ac:dyDescent="0.15">
      <c r="A61377" s="3"/>
      <c r="B61377" s="3"/>
      <c r="J61377" s="3"/>
      <c r="K61377" s="5"/>
      <c r="L61377" s="8"/>
      <c r="N61377" s="5"/>
      <c r="O61377" s="10"/>
      <c r="P61377" s="8"/>
    </row>
    <row r="61378" spans="1:16" s="2" customFormat="1" x14ac:dyDescent="0.15">
      <c r="A61378" s="3"/>
      <c r="B61378" s="3"/>
      <c r="J61378" s="3"/>
      <c r="K61378" s="5"/>
      <c r="L61378" s="8"/>
      <c r="N61378" s="5"/>
      <c r="O61378" s="10"/>
      <c r="P61378" s="8"/>
    </row>
    <row r="61379" spans="1:16" s="2" customFormat="1" x14ac:dyDescent="0.15">
      <c r="A61379" s="3"/>
      <c r="B61379" s="3"/>
      <c r="J61379" s="3"/>
      <c r="K61379" s="5"/>
      <c r="L61379" s="8"/>
      <c r="N61379" s="5"/>
      <c r="O61379" s="10"/>
      <c r="P61379" s="8"/>
    </row>
    <row r="61380" spans="1:16" s="2" customFormat="1" x14ac:dyDescent="0.15">
      <c r="A61380" s="3"/>
      <c r="B61380" s="3"/>
      <c r="J61380" s="3"/>
      <c r="K61380" s="5"/>
      <c r="L61380" s="8"/>
      <c r="N61380" s="5"/>
      <c r="O61380" s="10"/>
      <c r="P61380" s="8"/>
    </row>
    <row r="61381" spans="1:16" s="2" customFormat="1" x14ac:dyDescent="0.15">
      <c r="A61381" s="3"/>
      <c r="B61381" s="3"/>
      <c r="J61381" s="3"/>
      <c r="K61381" s="5"/>
      <c r="L61381" s="8"/>
      <c r="N61381" s="5"/>
      <c r="O61381" s="10"/>
      <c r="P61381" s="8"/>
    </row>
    <row r="61382" spans="1:16" s="2" customFormat="1" x14ac:dyDescent="0.15">
      <c r="A61382" s="3"/>
      <c r="B61382" s="3"/>
      <c r="J61382" s="3"/>
      <c r="K61382" s="5"/>
      <c r="L61382" s="8"/>
      <c r="N61382" s="5"/>
      <c r="O61382" s="10"/>
      <c r="P61382" s="8"/>
    </row>
    <row r="61383" spans="1:16" s="2" customFormat="1" x14ac:dyDescent="0.15">
      <c r="A61383" s="3"/>
      <c r="B61383" s="3"/>
      <c r="J61383" s="3"/>
      <c r="K61383" s="5"/>
      <c r="L61383" s="8"/>
      <c r="N61383" s="5"/>
      <c r="O61383" s="10"/>
      <c r="P61383" s="8"/>
    </row>
    <row r="61384" spans="1:16" s="2" customFormat="1" x14ac:dyDescent="0.15">
      <c r="A61384" s="3"/>
      <c r="B61384" s="3"/>
      <c r="J61384" s="3"/>
      <c r="K61384" s="5"/>
      <c r="L61384" s="8"/>
      <c r="N61384" s="5"/>
      <c r="O61384" s="10"/>
      <c r="P61384" s="8"/>
    </row>
    <row r="61385" spans="1:16" s="2" customFormat="1" x14ac:dyDescent="0.15">
      <c r="A61385" s="3"/>
      <c r="B61385" s="3"/>
      <c r="J61385" s="3"/>
      <c r="K61385" s="5"/>
      <c r="L61385" s="8"/>
      <c r="N61385" s="5"/>
      <c r="O61385" s="10"/>
      <c r="P61385" s="8"/>
    </row>
    <row r="61386" spans="1:16" s="2" customFormat="1" x14ac:dyDescent="0.15">
      <c r="A61386" s="3"/>
      <c r="B61386" s="3"/>
      <c r="J61386" s="3"/>
      <c r="K61386" s="5"/>
      <c r="L61386" s="8"/>
      <c r="N61386" s="5"/>
      <c r="O61386" s="10"/>
      <c r="P61386" s="8"/>
    </row>
    <row r="61387" spans="1:16" s="2" customFormat="1" x14ac:dyDescent="0.15">
      <c r="A61387" s="3"/>
      <c r="B61387" s="3"/>
      <c r="J61387" s="3"/>
      <c r="K61387" s="5"/>
      <c r="L61387" s="8"/>
      <c r="N61387" s="5"/>
      <c r="O61387" s="10"/>
      <c r="P61387" s="8"/>
    </row>
    <row r="61388" spans="1:16" s="2" customFormat="1" x14ac:dyDescent="0.15">
      <c r="A61388" s="3"/>
      <c r="B61388" s="3"/>
      <c r="J61388" s="3"/>
      <c r="K61388" s="5"/>
      <c r="L61388" s="8"/>
      <c r="N61388" s="5"/>
      <c r="O61388" s="10"/>
      <c r="P61388" s="8"/>
    </row>
    <row r="61389" spans="1:16" s="2" customFormat="1" x14ac:dyDescent="0.15">
      <c r="A61389" s="3"/>
      <c r="B61389" s="3"/>
      <c r="J61389" s="3"/>
      <c r="K61389" s="5"/>
      <c r="L61389" s="8"/>
      <c r="N61389" s="5"/>
      <c r="O61389" s="10"/>
      <c r="P61389" s="8"/>
    </row>
    <row r="61390" spans="1:16" s="2" customFormat="1" x14ac:dyDescent="0.15">
      <c r="A61390" s="3"/>
      <c r="B61390" s="3"/>
      <c r="J61390" s="3"/>
      <c r="K61390" s="5"/>
      <c r="L61390" s="8"/>
      <c r="N61390" s="5"/>
      <c r="O61390" s="10"/>
      <c r="P61390" s="8"/>
    </row>
    <row r="61391" spans="1:16" s="2" customFormat="1" x14ac:dyDescent="0.15">
      <c r="A61391" s="3"/>
      <c r="B61391" s="3"/>
      <c r="J61391" s="3"/>
      <c r="K61391" s="5"/>
      <c r="L61391" s="8"/>
      <c r="N61391" s="5"/>
      <c r="O61391" s="10"/>
      <c r="P61391" s="8"/>
    </row>
    <row r="61392" spans="1:16" s="2" customFormat="1" x14ac:dyDescent="0.15">
      <c r="A61392" s="3"/>
      <c r="B61392" s="3"/>
      <c r="J61392" s="3"/>
      <c r="K61392" s="5"/>
      <c r="L61392" s="8"/>
      <c r="N61392" s="5"/>
      <c r="O61392" s="10"/>
      <c r="P61392" s="8"/>
    </row>
    <row r="61393" spans="1:16" s="2" customFormat="1" x14ac:dyDescent="0.15">
      <c r="A61393" s="3"/>
      <c r="B61393" s="3"/>
      <c r="J61393" s="3"/>
      <c r="K61393" s="5"/>
      <c r="L61393" s="8"/>
      <c r="N61393" s="5"/>
      <c r="O61393" s="10"/>
      <c r="P61393" s="8"/>
    </row>
    <row r="61394" spans="1:16" s="2" customFormat="1" x14ac:dyDescent="0.15">
      <c r="A61394" s="3"/>
      <c r="B61394" s="3"/>
      <c r="J61394" s="3"/>
      <c r="K61394" s="5"/>
      <c r="L61394" s="8"/>
      <c r="N61394" s="5"/>
      <c r="O61394" s="10"/>
      <c r="P61394" s="8"/>
    </row>
    <row r="61395" spans="1:16" s="2" customFormat="1" x14ac:dyDescent="0.15">
      <c r="A61395" s="3"/>
      <c r="B61395" s="3"/>
      <c r="J61395" s="3"/>
      <c r="K61395" s="5"/>
      <c r="L61395" s="8"/>
      <c r="N61395" s="5"/>
      <c r="O61395" s="10"/>
      <c r="P61395" s="8"/>
    </row>
    <row r="61396" spans="1:16" s="2" customFormat="1" x14ac:dyDescent="0.15">
      <c r="A61396" s="3"/>
      <c r="B61396" s="3"/>
      <c r="J61396" s="3"/>
      <c r="K61396" s="5"/>
      <c r="L61396" s="8"/>
      <c r="N61396" s="5"/>
      <c r="O61396" s="10"/>
      <c r="P61396" s="8"/>
    </row>
    <row r="61397" spans="1:16" s="2" customFormat="1" x14ac:dyDescent="0.15">
      <c r="A61397" s="3"/>
      <c r="B61397" s="3"/>
      <c r="J61397" s="3"/>
      <c r="K61397" s="5"/>
      <c r="L61397" s="8"/>
      <c r="N61397" s="5"/>
      <c r="O61397" s="10"/>
      <c r="P61397" s="8"/>
    </row>
    <row r="61398" spans="1:16" s="2" customFormat="1" x14ac:dyDescent="0.15">
      <c r="A61398" s="3"/>
      <c r="B61398" s="3"/>
      <c r="J61398" s="3"/>
      <c r="K61398" s="5"/>
      <c r="L61398" s="8"/>
      <c r="N61398" s="5"/>
      <c r="O61398" s="10"/>
      <c r="P61398" s="8"/>
    </row>
    <row r="61399" spans="1:16" s="2" customFormat="1" x14ac:dyDescent="0.15">
      <c r="A61399" s="3"/>
      <c r="B61399" s="3"/>
      <c r="J61399" s="3"/>
      <c r="K61399" s="5"/>
      <c r="L61399" s="8"/>
      <c r="N61399" s="5"/>
      <c r="O61399" s="10"/>
      <c r="P61399" s="8"/>
    </row>
    <row r="61400" spans="1:16" s="2" customFormat="1" x14ac:dyDescent="0.15">
      <c r="A61400" s="3"/>
      <c r="B61400" s="3"/>
      <c r="J61400" s="3"/>
      <c r="K61400" s="5"/>
      <c r="L61400" s="8"/>
      <c r="N61400" s="5"/>
      <c r="O61400" s="10"/>
      <c r="P61400" s="8"/>
    </row>
    <row r="61401" spans="1:16" s="2" customFormat="1" x14ac:dyDescent="0.15">
      <c r="A61401" s="3"/>
      <c r="B61401" s="3"/>
      <c r="J61401" s="3"/>
      <c r="K61401" s="5"/>
      <c r="L61401" s="8"/>
      <c r="N61401" s="5"/>
      <c r="O61401" s="10"/>
      <c r="P61401" s="8"/>
    </row>
    <row r="61402" spans="1:16" s="2" customFormat="1" x14ac:dyDescent="0.15">
      <c r="A61402" s="3"/>
      <c r="B61402" s="3"/>
      <c r="J61402" s="3"/>
      <c r="K61402" s="5"/>
      <c r="L61402" s="8"/>
      <c r="N61402" s="5"/>
      <c r="O61402" s="10"/>
      <c r="P61402" s="8"/>
    </row>
    <row r="61403" spans="1:16" s="2" customFormat="1" x14ac:dyDescent="0.15">
      <c r="A61403" s="3"/>
      <c r="B61403" s="3"/>
      <c r="J61403" s="3"/>
      <c r="K61403" s="5"/>
      <c r="L61403" s="8"/>
      <c r="N61403" s="5"/>
      <c r="O61403" s="10"/>
      <c r="P61403" s="8"/>
    </row>
    <row r="61404" spans="1:16" s="2" customFormat="1" x14ac:dyDescent="0.15">
      <c r="A61404" s="3"/>
      <c r="B61404" s="3"/>
      <c r="J61404" s="3"/>
      <c r="K61404" s="5"/>
      <c r="L61404" s="8"/>
      <c r="N61404" s="5"/>
      <c r="O61404" s="10"/>
      <c r="P61404" s="8"/>
    </row>
    <row r="61405" spans="1:16" s="2" customFormat="1" x14ac:dyDescent="0.15">
      <c r="A61405" s="3"/>
      <c r="B61405" s="3"/>
      <c r="J61405" s="3"/>
      <c r="K61405" s="5"/>
      <c r="L61405" s="8"/>
      <c r="N61405" s="5"/>
      <c r="O61405" s="10"/>
      <c r="P61405" s="8"/>
    </row>
    <row r="61406" spans="1:16" s="2" customFormat="1" x14ac:dyDescent="0.15">
      <c r="A61406" s="3"/>
      <c r="B61406" s="3"/>
      <c r="J61406" s="3"/>
      <c r="K61406" s="5"/>
      <c r="L61406" s="8"/>
      <c r="N61406" s="5"/>
      <c r="O61406" s="10"/>
      <c r="P61406" s="8"/>
    </row>
    <row r="61407" spans="1:16" s="2" customFormat="1" x14ac:dyDescent="0.15">
      <c r="A61407" s="3"/>
      <c r="B61407" s="3"/>
      <c r="J61407" s="3"/>
      <c r="K61407" s="5"/>
      <c r="L61407" s="8"/>
      <c r="N61407" s="5"/>
      <c r="O61407" s="10"/>
      <c r="P61407" s="8"/>
    </row>
    <row r="61408" spans="1:16" s="2" customFormat="1" x14ac:dyDescent="0.15">
      <c r="A61408" s="3"/>
      <c r="B61408" s="3"/>
      <c r="J61408" s="3"/>
      <c r="K61408" s="5"/>
      <c r="L61408" s="8"/>
      <c r="N61408" s="5"/>
      <c r="O61408" s="10"/>
      <c r="P61408" s="8"/>
    </row>
    <row r="61409" spans="1:16" s="2" customFormat="1" x14ac:dyDescent="0.15">
      <c r="A61409" s="3"/>
      <c r="B61409" s="3"/>
      <c r="J61409" s="3"/>
      <c r="K61409" s="5"/>
      <c r="L61409" s="8"/>
      <c r="N61409" s="5"/>
      <c r="O61409" s="10"/>
      <c r="P61409" s="8"/>
    </row>
    <row r="61410" spans="1:16" s="2" customFormat="1" x14ac:dyDescent="0.15">
      <c r="A61410" s="3"/>
      <c r="B61410" s="3"/>
      <c r="J61410" s="3"/>
      <c r="K61410" s="5"/>
      <c r="L61410" s="8"/>
      <c r="N61410" s="5"/>
      <c r="O61410" s="10"/>
      <c r="P61410" s="8"/>
    </row>
    <row r="61411" spans="1:16" s="2" customFormat="1" x14ac:dyDescent="0.15">
      <c r="A61411" s="3"/>
      <c r="B61411" s="3"/>
      <c r="J61411" s="3"/>
      <c r="K61411" s="5"/>
      <c r="L61411" s="8"/>
      <c r="N61411" s="5"/>
      <c r="O61411" s="10"/>
      <c r="P61411" s="8"/>
    </row>
    <row r="61412" spans="1:16" s="2" customFormat="1" x14ac:dyDescent="0.15">
      <c r="A61412" s="3"/>
      <c r="B61412" s="3"/>
      <c r="J61412" s="3"/>
      <c r="K61412" s="5"/>
      <c r="L61412" s="8"/>
      <c r="N61412" s="5"/>
      <c r="O61412" s="10"/>
      <c r="P61412" s="8"/>
    </row>
    <row r="61413" spans="1:16" s="2" customFormat="1" x14ac:dyDescent="0.15">
      <c r="A61413" s="3"/>
      <c r="B61413" s="3"/>
      <c r="J61413" s="3"/>
      <c r="K61413" s="5"/>
      <c r="L61413" s="8"/>
      <c r="N61413" s="5"/>
      <c r="O61413" s="10"/>
      <c r="P61413" s="8"/>
    </row>
    <row r="61414" spans="1:16" s="2" customFormat="1" x14ac:dyDescent="0.15">
      <c r="A61414" s="3"/>
      <c r="B61414" s="3"/>
      <c r="J61414" s="3"/>
      <c r="K61414" s="5"/>
      <c r="L61414" s="8"/>
      <c r="N61414" s="5"/>
      <c r="O61414" s="10"/>
      <c r="P61414" s="8"/>
    </row>
    <row r="61415" spans="1:16" s="2" customFormat="1" x14ac:dyDescent="0.15">
      <c r="A61415" s="3"/>
      <c r="B61415" s="3"/>
      <c r="J61415" s="3"/>
      <c r="K61415" s="5"/>
      <c r="L61415" s="8"/>
      <c r="N61415" s="5"/>
      <c r="O61415" s="10"/>
      <c r="P61415" s="8"/>
    </row>
    <row r="61416" spans="1:16" s="2" customFormat="1" x14ac:dyDescent="0.15">
      <c r="A61416" s="3"/>
      <c r="B61416" s="3"/>
      <c r="J61416" s="3"/>
      <c r="K61416" s="5"/>
      <c r="L61416" s="8"/>
      <c r="N61416" s="5"/>
      <c r="O61416" s="10"/>
      <c r="P61416" s="8"/>
    </row>
    <row r="61417" spans="1:16" s="2" customFormat="1" x14ac:dyDescent="0.15">
      <c r="A61417" s="3"/>
      <c r="B61417" s="3"/>
      <c r="J61417" s="3"/>
      <c r="K61417" s="5"/>
      <c r="L61417" s="8"/>
      <c r="N61417" s="5"/>
      <c r="O61417" s="10"/>
      <c r="P61417" s="8"/>
    </row>
    <row r="61418" spans="1:16" s="2" customFormat="1" x14ac:dyDescent="0.15">
      <c r="A61418" s="3"/>
      <c r="B61418" s="3"/>
      <c r="J61418" s="3"/>
      <c r="K61418" s="5"/>
      <c r="L61418" s="8"/>
      <c r="N61418" s="5"/>
      <c r="O61418" s="10"/>
      <c r="P61418" s="8"/>
    </row>
    <row r="61419" spans="1:16" s="2" customFormat="1" x14ac:dyDescent="0.15">
      <c r="A61419" s="3"/>
      <c r="B61419" s="3"/>
      <c r="J61419" s="3"/>
      <c r="K61419" s="5"/>
      <c r="L61419" s="8"/>
      <c r="N61419" s="5"/>
      <c r="O61419" s="10"/>
      <c r="P61419" s="8"/>
    </row>
    <row r="61420" spans="1:16" s="2" customFormat="1" x14ac:dyDescent="0.15">
      <c r="A61420" s="3"/>
      <c r="B61420" s="3"/>
      <c r="J61420" s="3"/>
      <c r="K61420" s="5"/>
      <c r="L61420" s="8"/>
      <c r="N61420" s="5"/>
      <c r="O61420" s="10"/>
      <c r="P61420" s="8"/>
    </row>
    <row r="61421" spans="1:16" s="2" customFormat="1" x14ac:dyDescent="0.15">
      <c r="A61421" s="3"/>
      <c r="B61421" s="3"/>
      <c r="J61421" s="3"/>
      <c r="K61421" s="5"/>
      <c r="L61421" s="8"/>
      <c r="N61421" s="5"/>
      <c r="O61421" s="10"/>
      <c r="P61421" s="8"/>
    </row>
    <row r="61422" spans="1:16" s="2" customFormat="1" x14ac:dyDescent="0.15">
      <c r="A61422" s="3"/>
      <c r="B61422" s="3"/>
      <c r="J61422" s="3"/>
      <c r="K61422" s="5"/>
      <c r="L61422" s="8"/>
      <c r="N61422" s="5"/>
      <c r="O61422" s="10"/>
      <c r="P61422" s="8"/>
    </row>
    <row r="61423" spans="1:16" s="2" customFormat="1" x14ac:dyDescent="0.15">
      <c r="A61423" s="3"/>
      <c r="B61423" s="3"/>
      <c r="J61423" s="3"/>
      <c r="K61423" s="5"/>
      <c r="L61423" s="8"/>
      <c r="N61423" s="5"/>
      <c r="O61423" s="10"/>
      <c r="P61423" s="8"/>
    </row>
    <row r="61424" spans="1:16" s="2" customFormat="1" x14ac:dyDescent="0.15">
      <c r="A61424" s="3"/>
      <c r="B61424" s="3"/>
      <c r="J61424" s="3"/>
      <c r="K61424" s="5"/>
      <c r="L61424" s="8"/>
      <c r="N61424" s="5"/>
      <c r="O61424" s="10"/>
      <c r="P61424" s="8"/>
    </row>
    <row r="61425" spans="1:16" s="2" customFormat="1" x14ac:dyDescent="0.15">
      <c r="A61425" s="3"/>
      <c r="B61425" s="3"/>
      <c r="J61425" s="3"/>
      <c r="K61425" s="5"/>
      <c r="L61425" s="8"/>
      <c r="N61425" s="5"/>
      <c r="O61425" s="10"/>
      <c r="P61425" s="8"/>
    </row>
    <row r="61426" spans="1:16" s="2" customFormat="1" x14ac:dyDescent="0.15">
      <c r="A61426" s="3"/>
      <c r="B61426" s="3"/>
      <c r="J61426" s="3"/>
      <c r="K61426" s="5"/>
      <c r="L61426" s="8"/>
      <c r="N61426" s="5"/>
      <c r="O61426" s="10"/>
      <c r="P61426" s="8"/>
    </row>
    <row r="61427" spans="1:16" s="2" customFormat="1" x14ac:dyDescent="0.15">
      <c r="A61427" s="3"/>
      <c r="B61427" s="3"/>
      <c r="J61427" s="3"/>
      <c r="K61427" s="5"/>
      <c r="L61427" s="8"/>
      <c r="N61427" s="5"/>
      <c r="O61427" s="10"/>
      <c r="P61427" s="8"/>
    </row>
    <row r="61428" spans="1:16" s="2" customFormat="1" x14ac:dyDescent="0.15">
      <c r="A61428" s="3"/>
      <c r="B61428" s="3"/>
      <c r="J61428" s="3"/>
      <c r="K61428" s="5"/>
      <c r="L61428" s="8"/>
      <c r="N61428" s="5"/>
      <c r="O61428" s="10"/>
      <c r="P61428" s="8"/>
    </row>
    <row r="61429" spans="1:16" s="2" customFormat="1" x14ac:dyDescent="0.15">
      <c r="A61429" s="3"/>
      <c r="B61429" s="3"/>
      <c r="J61429" s="3"/>
      <c r="K61429" s="5"/>
      <c r="L61429" s="8"/>
      <c r="N61429" s="5"/>
      <c r="O61429" s="10"/>
      <c r="P61429" s="8"/>
    </row>
    <row r="61430" spans="1:16" s="2" customFormat="1" x14ac:dyDescent="0.15">
      <c r="A61430" s="3"/>
      <c r="B61430" s="3"/>
      <c r="J61430" s="3"/>
      <c r="K61430" s="5"/>
      <c r="L61430" s="8"/>
      <c r="N61430" s="5"/>
      <c r="O61430" s="10"/>
      <c r="P61430" s="8"/>
    </row>
    <row r="61431" spans="1:16" s="2" customFormat="1" x14ac:dyDescent="0.15">
      <c r="A61431" s="3"/>
      <c r="B61431" s="3"/>
      <c r="J61431" s="3"/>
      <c r="K61431" s="5"/>
      <c r="L61431" s="8"/>
      <c r="N61431" s="5"/>
      <c r="O61431" s="10"/>
      <c r="P61431" s="8"/>
    </row>
    <row r="61432" spans="1:16" s="2" customFormat="1" x14ac:dyDescent="0.15">
      <c r="A61432" s="3"/>
      <c r="B61432" s="3"/>
      <c r="J61432" s="3"/>
      <c r="K61432" s="5"/>
      <c r="L61432" s="8"/>
      <c r="N61432" s="5"/>
      <c r="O61432" s="10"/>
      <c r="P61432" s="8"/>
    </row>
    <row r="61433" spans="1:16" s="2" customFormat="1" x14ac:dyDescent="0.15">
      <c r="A61433" s="3"/>
      <c r="B61433" s="3"/>
      <c r="J61433" s="3"/>
      <c r="K61433" s="5"/>
      <c r="L61433" s="8"/>
      <c r="N61433" s="5"/>
      <c r="O61433" s="10"/>
      <c r="P61433" s="8"/>
    </row>
    <row r="61434" spans="1:16" s="2" customFormat="1" x14ac:dyDescent="0.15">
      <c r="A61434" s="3"/>
      <c r="B61434" s="3"/>
      <c r="J61434" s="3"/>
      <c r="K61434" s="5"/>
      <c r="L61434" s="8"/>
      <c r="N61434" s="5"/>
      <c r="O61434" s="10"/>
      <c r="P61434" s="8"/>
    </row>
    <row r="61435" spans="1:16" s="2" customFormat="1" x14ac:dyDescent="0.15">
      <c r="A61435" s="3"/>
      <c r="B61435" s="3"/>
      <c r="J61435" s="3"/>
      <c r="K61435" s="5"/>
      <c r="L61435" s="8"/>
      <c r="N61435" s="5"/>
      <c r="O61435" s="10"/>
      <c r="P61435" s="8"/>
    </row>
    <row r="61436" spans="1:16" s="2" customFormat="1" x14ac:dyDescent="0.15">
      <c r="A61436" s="3"/>
      <c r="B61436" s="3"/>
      <c r="J61436" s="3"/>
      <c r="K61436" s="5"/>
      <c r="L61436" s="8"/>
      <c r="N61436" s="5"/>
      <c r="O61436" s="10"/>
      <c r="P61436" s="8"/>
    </row>
    <row r="61437" spans="1:16" s="2" customFormat="1" x14ac:dyDescent="0.15">
      <c r="A61437" s="3"/>
      <c r="B61437" s="3"/>
      <c r="J61437" s="3"/>
      <c r="K61437" s="5"/>
      <c r="L61437" s="8"/>
      <c r="N61437" s="5"/>
      <c r="O61437" s="10"/>
      <c r="P61437" s="8"/>
    </row>
    <row r="61438" spans="1:16" s="2" customFormat="1" x14ac:dyDescent="0.15">
      <c r="A61438" s="3"/>
      <c r="B61438" s="3"/>
      <c r="J61438" s="3"/>
      <c r="K61438" s="5"/>
      <c r="L61438" s="8"/>
      <c r="N61438" s="5"/>
      <c r="O61438" s="10"/>
      <c r="P61438" s="8"/>
    </row>
    <row r="61439" spans="1:16" s="2" customFormat="1" x14ac:dyDescent="0.15">
      <c r="A61439" s="3"/>
      <c r="B61439" s="3"/>
      <c r="J61439" s="3"/>
      <c r="K61439" s="5"/>
      <c r="L61439" s="8"/>
      <c r="N61439" s="5"/>
      <c r="O61439" s="10"/>
      <c r="P61439" s="8"/>
    </row>
    <row r="61440" spans="1:16" s="2" customFormat="1" x14ac:dyDescent="0.15">
      <c r="A61440" s="3"/>
      <c r="B61440" s="3"/>
      <c r="J61440" s="3"/>
      <c r="K61440" s="5"/>
      <c r="L61440" s="8"/>
      <c r="N61440" s="5"/>
      <c r="O61440" s="10"/>
      <c r="P61440" s="8"/>
    </row>
    <row r="61441" spans="1:16" s="2" customFormat="1" x14ac:dyDescent="0.15">
      <c r="A61441" s="3"/>
      <c r="B61441" s="3"/>
      <c r="J61441" s="3"/>
      <c r="K61441" s="5"/>
      <c r="L61441" s="8"/>
      <c r="N61441" s="5"/>
      <c r="O61441" s="10"/>
      <c r="P61441" s="8"/>
    </row>
    <row r="61442" spans="1:16" s="2" customFormat="1" x14ac:dyDescent="0.15">
      <c r="A61442" s="3"/>
      <c r="B61442" s="3"/>
      <c r="J61442" s="3"/>
      <c r="K61442" s="5"/>
      <c r="L61442" s="8"/>
      <c r="N61442" s="5"/>
      <c r="O61442" s="10"/>
      <c r="P61442" s="8"/>
    </row>
    <row r="61443" spans="1:16" s="2" customFormat="1" x14ac:dyDescent="0.15">
      <c r="A61443" s="3"/>
      <c r="B61443" s="3"/>
      <c r="J61443" s="3"/>
      <c r="K61443" s="5"/>
      <c r="L61443" s="8"/>
      <c r="N61443" s="5"/>
      <c r="O61443" s="10"/>
      <c r="P61443" s="8"/>
    </row>
    <row r="61444" spans="1:16" s="2" customFormat="1" x14ac:dyDescent="0.15">
      <c r="A61444" s="3"/>
      <c r="B61444" s="3"/>
      <c r="J61444" s="3"/>
      <c r="K61444" s="5"/>
      <c r="L61444" s="8"/>
      <c r="N61444" s="5"/>
      <c r="O61444" s="10"/>
      <c r="P61444" s="8"/>
    </row>
    <row r="61445" spans="1:16" s="2" customFormat="1" x14ac:dyDescent="0.15">
      <c r="A61445" s="3"/>
      <c r="B61445" s="3"/>
      <c r="J61445" s="3"/>
      <c r="K61445" s="5"/>
      <c r="L61445" s="8"/>
      <c r="N61445" s="5"/>
      <c r="O61445" s="10"/>
      <c r="P61445" s="8"/>
    </row>
    <row r="61446" spans="1:16" s="2" customFormat="1" x14ac:dyDescent="0.15">
      <c r="A61446" s="3"/>
      <c r="B61446" s="3"/>
      <c r="J61446" s="3"/>
      <c r="K61446" s="5"/>
      <c r="L61446" s="8"/>
      <c r="N61446" s="5"/>
      <c r="O61446" s="10"/>
      <c r="P61446" s="8"/>
    </row>
    <row r="61447" spans="1:16" s="2" customFormat="1" x14ac:dyDescent="0.15">
      <c r="A61447" s="3"/>
      <c r="B61447" s="3"/>
      <c r="J61447" s="3"/>
      <c r="K61447" s="5"/>
      <c r="L61447" s="8"/>
      <c r="N61447" s="5"/>
      <c r="O61447" s="10"/>
      <c r="P61447" s="8"/>
    </row>
    <row r="61448" spans="1:16" s="2" customFormat="1" x14ac:dyDescent="0.15">
      <c r="A61448" s="3"/>
      <c r="B61448" s="3"/>
      <c r="J61448" s="3"/>
      <c r="K61448" s="5"/>
      <c r="L61448" s="8"/>
      <c r="N61448" s="5"/>
      <c r="O61448" s="10"/>
      <c r="P61448" s="8"/>
    </row>
    <row r="61449" spans="1:16" s="2" customFormat="1" x14ac:dyDescent="0.15">
      <c r="A61449" s="3"/>
      <c r="B61449" s="3"/>
      <c r="J61449" s="3"/>
      <c r="K61449" s="5"/>
      <c r="L61449" s="8"/>
      <c r="N61449" s="5"/>
      <c r="O61449" s="10"/>
      <c r="P61449" s="8"/>
    </row>
    <row r="61450" spans="1:16" s="2" customFormat="1" x14ac:dyDescent="0.15">
      <c r="A61450" s="3"/>
      <c r="B61450" s="3"/>
      <c r="J61450" s="3"/>
      <c r="K61450" s="5"/>
      <c r="L61450" s="8"/>
      <c r="N61450" s="5"/>
      <c r="O61450" s="10"/>
      <c r="P61450" s="8"/>
    </row>
    <row r="61451" spans="1:16" s="2" customFormat="1" x14ac:dyDescent="0.15">
      <c r="A61451" s="3"/>
      <c r="B61451" s="3"/>
      <c r="J61451" s="3"/>
      <c r="K61451" s="5"/>
      <c r="L61451" s="8"/>
      <c r="N61451" s="5"/>
      <c r="O61451" s="10"/>
      <c r="P61451" s="8"/>
    </row>
    <row r="61452" spans="1:16" s="2" customFormat="1" x14ac:dyDescent="0.15">
      <c r="A61452" s="3"/>
      <c r="B61452" s="3"/>
      <c r="J61452" s="3"/>
      <c r="K61452" s="5"/>
      <c r="L61452" s="8"/>
      <c r="N61452" s="5"/>
      <c r="O61452" s="10"/>
      <c r="P61452" s="8"/>
    </row>
    <row r="61453" spans="1:16" s="2" customFormat="1" x14ac:dyDescent="0.15">
      <c r="A61453" s="3"/>
      <c r="B61453" s="3"/>
      <c r="J61453" s="3"/>
      <c r="K61453" s="5"/>
      <c r="L61453" s="8"/>
      <c r="N61453" s="5"/>
      <c r="O61453" s="10"/>
      <c r="P61453" s="8"/>
    </row>
    <row r="61454" spans="1:16" s="2" customFormat="1" x14ac:dyDescent="0.15">
      <c r="A61454" s="3"/>
      <c r="B61454" s="3"/>
      <c r="J61454" s="3"/>
      <c r="K61454" s="5"/>
      <c r="L61454" s="8"/>
      <c r="N61454" s="5"/>
      <c r="O61454" s="10"/>
      <c r="P61454" s="8"/>
    </row>
    <row r="61455" spans="1:16" s="2" customFormat="1" x14ac:dyDescent="0.15">
      <c r="A61455" s="3"/>
      <c r="B61455" s="3"/>
      <c r="J61455" s="3"/>
      <c r="K61455" s="5"/>
      <c r="L61455" s="8"/>
      <c r="N61455" s="5"/>
      <c r="O61455" s="10"/>
      <c r="P61455" s="8"/>
    </row>
    <row r="61456" spans="1:16" s="2" customFormat="1" x14ac:dyDescent="0.15">
      <c r="A61456" s="3"/>
      <c r="B61456" s="3"/>
      <c r="J61456" s="3"/>
      <c r="K61456" s="5"/>
      <c r="L61456" s="8"/>
      <c r="N61456" s="5"/>
      <c r="O61456" s="10"/>
      <c r="P61456" s="8"/>
    </row>
    <row r="61457" spans="1:16" s="2" customFormat="1" x14ac:dyDescent="0.15">
      <c r="A61457" s="3"/>
      <c r="B61457" s="3"/>
      <c r="J61457" s="3"/>
      <c r="K61457" s="5"/>
      <c r="L61457" s="8"/>
      <c r="N61457" s="5"/>
      <c r="O61457" s="10"/>
      <c r="P61457" s="8"/>
    </row>
    <row r="61458" spans="1:16" s="2" customFormat="1" x14ac:dyDescent="0.15">
      <c r="A61458" s="3"/>
      <c r="B61458" s="3"/>
      <c r="J61458" s="3"/>
      <c r="K61458" s="5"/>
      <c r="L61458" s="8"/>
      <c r="N61458" s="5"/>
      <c r="O61458" s="10"/>
      <c r="P61458" s="8"/>
    </row>
    <row r="61459" spans="1:16" s="2" customFormat="1" x14ac:dyDescent="0.15">
      <c r="A61459" s="3"/>
      <c r="B61459" s="3"/>
      <c r="J61459" s="3"/>
      <c r="K61459" s="5"/>
      <c r="L61459" s="8"/>
      <c r="N61459" s="5"/>
      <c r="O61459" s="10"/>
      <c r="P61459" s="8"/>
    </row>
    <row r="61460" spans="1:16" s="2" customFormat="1" x14ac:dyDescent="0.15">
      <c r="A61460" s="3"/>
      <c r="B61460" s="3"/>
      <c r="J61460" s="3"/>
      <c r="K61460" s="5"/>
      <c r="L61460" s="8"/>
      <c r="N61460" s="5"/>
      <c r="O61460" s="10"/>
      <c r="P61460" s="8"/>
    </row>
    <row r="61461" spans="1:16" s="2" customFormat="1" x14ac:dyDescent="0.15">
      <c r="A61461" s="3"/>
      <c r="B61461" s="3"/>
      <c r="J61461" s="3"/>
      <c r="K61461" s="5"/>
      <c r="L61461" s="8"/>
      <c r="N61461" s="5"/>
      <c r="O61461" s="10"/>
      <c r="P61461" s="8"/>
    </row>
    <row r="61462" spans="1:16" s="2" customFormat="1" x14ac:dyDescent="0.15">
      <c r="A61462" s="3"/>
      <c r="B61462" s="3"/>
      <c r="J61462" s="3"/>
      <c r="K61462" s="5"/>
      <c r="L61462" s="8"/>
      <c r="N61462" s="5"/>
      <c r="O61462" s="10"/>
      <c r="P61462" s="8"/>
    </row>
    <row r="61463" spans="1:16" s="2" customFormat="1" x14ac:dyDescent="0.15">
      <c r="A61463" s="3"/>
      <c r="B61463" s="3"/>
      <c r="J61463" s="3"/>
      <c r="K61463" s="5"/>
      <c r="L61463" s="8"/>
      <c r="N61463" s="5"/>
      <c r="O61463" s="10"/>
      <c r="P61463" s="8"/>
    </row>
    <row r="61464" spans="1:16" s="2" customFormat="1" x14ac:dyDescent="0.15">
      <c r="A61464" s="3"/>
      <c r="B61464" s="3"/>
      <c r="J61464" s="3"/>
      <c r="K61464" s="5"/>
      <c r="L61464" s="8"/>
      <c r="N61464" s="5"/>
      <c r="O61464" s="10"/>
      <c r="P61464" s="8"/>
    </row>
    <row r="61465" spans="1:16" s="2" customFormat="1" x14ac:dyDescent="0.15">
      <c r="A61465" s="3"/>
      <c r="B61465" s="3"/>
      <c r="J61465" s="3"/>
      <c r="K61465" s="5"/>
      <c r="L61465" s="8"/>
      <c r="N61465" s="5"/>
      <c r="O61465" s="10"/>
      <c r="P61465" s="8"/>
    </row>
    <row r="61466" spans="1:16" s="2" customFormat="1" x14ac:dyDescent="0.15">
      <c r="A61466" s="3"/>
      <c r="B61466" s="3"/>
      <c r="J61466" s="3"/>
      <c r="K61466" s="5"/>
      <c r="L61466" s="8"/>
      <c r="N61466" s="5"/>
      <c r="O61466" s="10"/>
      <c r="P61466" s="8"/>
    </row>
    <row r="61467" spans="1:16" s="2" customFormat="1" x14ac:dyDescent="0.15">
      <c r="A61467" s="3"/>
      <c r="B61467" s="3"/>
      <c r="J61467" s="3"/>
      <c r="K61467" s="5"/>
      <c r="L61467" s="8"/>
      <c r="N61467" s="5"/>
      <c r="O61467" s="10"/>
      <c r="P61467" s="8"/>
    </row>
    <row r="61468" spans="1:16" s="2" customFormat="1" x14ac:dyDescent="0.15">
      <c r="A61468" s="3"/>
      <c r="B61468" s="3"/>
      <c r="J61468" s="3"/>
      <c r="K61468" s="5"/>
      <c r="L61468" s="8"/>
      <c r="N61468" s="5"/>
      <c r="O61468" s="10"/>
      <c r="P61468" s="8"/>
    </row>
    <row r="61469" spans="1:16" s="2" customFormat="1" x14ac:dyDescent="0.15">
      <c r="A61469" s="3"/>
      <c r="B61469" s="3"/>
      <c r="J61469" s="3"/>
      <c r="K61469" s="5"/>
      <c r="L61469" s="8"/>
      <c r="N61469" s="5"/>
      <c r="O61469" s="10"/>
      <c r="P61469" s="8"/>
    </row>
    <row r="61470" spans="1:16" s="2" customFormat="1" x14ac:dyDescent="0.15">
      <c r="A61470" s="3"/>
      <c r="B61470" s="3"/>
      <c r="J61470" s="3"/>
      <c r="K61470" s="5"/>
      <c r="L61470" s="8"/>
      <c r="N61470" s="5"/>
      <c r="O61470" s="10"/>
      <c r="P61470" s="8"/>
    </row>
    <row r="61471" spans="1:16" s="2" customFormat="1" x14ac:dyDescent="0.15">
      <c r="A61471" s="3"/>
      <c r="B61471" s="3"/>
      <c r="J61471" s="3"/>
      <c r="K61471" s="5"/>
      <c r="L61471" s="8"/>
      <c r="N61471" s="5"/>
      <c r="O61471" s="10"/>
      <c r="P61471" s="8"/>
    </row>
    <row r="61472" spans="1:16" s="2" customFormat="1" x14ac:dyDescent="0.15">
      <c r="A61472" s="3"/>
      <c r="B61472" s="3"/>
      <c r="J61472" s="3"/>
      <c r="K61472" s="5"/>
      <c r="L61472" s="8"/>
      <c r="N61472" s="5"/>
      <c r="O61472" s="10"/>
      <c r="P61472" s="8"/>
    </row>
    <row r="61473" spans="1:16" s="2" customFormat="1" x14ac:dyDescent="0.15">
      <c r="A61473" s="3"/>
      <c r="B61473" s="3"/>
      <c r="J61473" s="3"/>
      <c r="K61473" s="5"/>
      <c r="L61473" s="8"/>
      <c r="N61473" s="5"/>
      <c r="O61473" s="10"/>
      <c r="P61473" s="8"/>
    </row>
    <row r="61474" spans="1:16" s="2" customFormat="1" x14ac:dyDescent="0.15">
      <c r="A61474" s="3"/>
      <c r="B61474" s="3"/>
      <c r="J61474" s="3"/>
      <c r="K61474" s="5"/>
      <c r="L61474" s="8"/>
      <c r="N61474" s="5"/>
      <c r="O61474" s="10"/>
      <c r="P61474" s="8"/>
    </row>
    <row r="61475" spans="1:16" s="2" customFormat="1" x14ac:dyDescent="0.15">
      <c r="A61475" s="3"/>
      <c r="B61475" s="3"/>
      <c r="J61475" s="3"/>
      <c r="K61475" s="5"/>
      <c r="L61475" s="8"/>
      <c r="N61475" s="5"/>
      <c r="O61475" s="10"/>
      <c r="P61475" s="8"/>
    </row>
    <row r="61476" spans="1:16" s="2" customFormat="1" x14ac:dyDescent="0.15">
      <c r="A61476" s="3"/>
      <c r="B61476" s="3"/>
      <c r="J61476" s="3"/>
      <c r="K61476" s="5"/>
      <c r="L61476" s="8"/>
      <c r="N61476" s="5"/>
      <c r="O61476" s="10"/>
      <c r="P61476" s="8"/>
    </row>
    <row r="61477" spans="1:16" s="2" customFormat="1" x14ac:dyDescent="0.15">
      <c r="A61477" s="3"/>
      <c r="B61477" s="3"/>
      <c r="J61477" s="3"/>
      <c r="K61477" s="5"/>
      <c r="L61477" s="8"/>
      <c r="N61477" s="5"/>
      <c r="O61477" s="10"/>
      <c r="P61477" s="8"/>
    </row>
    <row r="61478" spans="1:16" s="2" customFormat="1" x14ac:dyDescent="0.15">
      <c r="A61478" s="3"/>
      <c r="B61478" s="3"/>
      <c r="J61478" s="3"/>
      <c r="K61478" s="5"/>
      <c r="L61478" s="8"/>
      <c r="N61478" s="5"/>
      <c r="O61478" s="10"/>
      <c r="P61478" s="8"/>
    </row>
    <row r="61479" spans="1:16" s="2" customFormat="1" x14ac:dyDescent="0.15">
      <c r="A61479" s="3"/>
      <c r="B61479" s="3"/>
      <c r="J61479" s="3"/>
      <c r="K61479" s="5"/>
      <c r="L61479" s="8"/>
      <c r="N61479" s="5"/>
      <c r="O61479" s="10"/>
      <c r="P61479" s="8"/>
    </row>
    <row r="61480" spans="1:16" s="2" customFormat="1" x14ac:dyDescent="0.15">
      <c r="A61480" s="3"/>
      <c r="B61480" s="3"/>
      <c r="J61480" s="3"/>
      <c r="K61480" s="5"/>
      <c r="L61480" s="8"/>
      <c r="N61480" s="5"/>
      <c r="O61480" s="10"/>
      <c r="P61480" s="8"/>
    </row>
    <row r="61481" spans="1:16" s="2" customFormat="1" x14ac:dyDescent="0.15">
      <c r="A61481" s="3"/>
      <c r="B61481" s="3"/>
      <c r="J61481" s="3"/>
      <c r="K61481" s="5"/>
      <c r="L61481" s="8"/>
      <c r="N61481" s="5"/>
      <c r="O61481" s="10"/>
      <c r="P61481" s="8"/>
    </row>
    <row r="61482" spans="1:16" s="2" customFormat="1" x14ac:dyDescent="0.15">
      <c r="A61482" s="3"/>
      <c r="B61482" s="3"/>
      <c r="J61482" s="3"/>
      <c r="K61482" s="5"/>
      <c r="L61482" s="8"/>
      <c r="N61482" s="5"/>
      <c r="O61482" s="10"/>
      <c r="P61482" s="8"/>
    </row>
    <row r="61483" spans="1:16" s="2" customFormat="1" x14ac:dyDescent="0.15">
      <c r="A61483" s="3"/>
      <c r="B61483" s="3"/>
      <c r="J61483" s="3"/>
      <c r="K61483" s="5"/>
      <c r="L61483" s="8"/>
      <c r="N61483" s="5"/>
      <c r="O61483" s="10"/>
      <c r="P61483" s="8"/>
    </row>
    <row r="61484" spans="1:16" s="2" customFormat="1" x14ac:dyDescent="0.15">
      <c r="A61484" s="3"/>
      <c r="B61484" s="3"/>
      <c r="J61484" s="3"/>
      <c r="K61484" s="5"/>
      <c r="L61484" s="8"/>
      <c r="N61484" s="5"/>
      <c r="O61484" s="10"/>
      <c r="P61484" s="8"/>
    </row>
    <row r="61485" spans="1:16" s="2" customFormat="1" x14ac:dyDescent="0.15">
      <c r="A61485" s="3"/>
      <c r="B61485" s="3"/>
      <c r="J61485" s="3"/>
      <c r="K61485" s="5"/>
      <c r="L61485" s="8"/>
      <c r="N61485" s="5"/>
      <c r="O61485" s="10"/>
      <c r="P61485" s="8"/>
    </row>
    <row r="61486" spans="1:16" s="2" customFormat="1" x14ac:dyDescent="0.15">
      <c r="A61486" s="3"/>
      <c r="B61486" s="3"/>
      <c r="J61486" s="3"/>
      <c r="K61486" s="5"/>
      <c r="L61486" s="8"/>
      <c r="N61486" s="5"/>
      <c r="O61486" s="10"/>
      <c r="P61486" s="8"/>
    </row>
    <row r="61487" spans="1:16" s="2" customFormat="1" x14ac:dyDescent="0.15">
      <c r="A61487" s="3"/>
      <c r="B61487" s="3"/>
      <c r="J61487" s="3"/>
      <c r="K61487" s="5"/>
      <c r="L61487" s="8"/>
      <c r="N61487" s="5"/>
      <c r="O61487" s="10"/>
      <c r="P61487" s="8"/>
    </row>
    <row r="61488" spans="1:16" s="2" customFormat="1" x14ac:dyDescent="0.15">
      <c r="A61488" s="3"/>
      <c r="B61488" s="3"/>
      <c r="J61488" s="3"/>
      <c r="K61488" s="5"/>
      <c r="L61488" s="8"/>
      <c r="N61488" s="5"/>
      <c r="O61488" s="10"/>
      <c r="P61488" s="8"/>
    </row>
    <row r="61489" spans="1:16" s="2" customFormat="1" x14ac:dyDescent="0.15">
      <c r="A61489" s="3"/>
      <c r="B61489" s="3"/>
      <c r="J61489" s="3"/>
      <c r="K61489" s="5"/>
      <c r="L61489" s="8"/>
      <c r="N61489" s="5"/>
      <c r="O61489" s="10"/>
      <c r="P61489" s="8"/>
    </row>
    <row r="61490" spans="1:16" s="2" customFormat="1" x14ac:dyDescent="0.15">
      <c r="A61490" s="3"/>
      <c r="B61490" s="3"/>
      <c r="J61490" s="3"/>
      <c r="K61490" s="5"/>
      <c r="L61490" s="8"/>
      <c r="N61490" s="5"/>
      <c r="O61490" s="10"/>
      <c r="P61490" s="8"/>
    </row>
    <row r="61491" spans="1:16" s="2" customFormat="1" x14ac:dyDescent="0.15">
      <c r="A61491" s="3"/>
      <c r="B61491" s="3"/>
      <c r="J61491" s="3"/>
      <c r="K61491" s="5"/>
      <c r="L61491" s="8"/>
      <c r="N61491" s="5"/>
      <c r="O61491" s="10"/>
      <c r="P61491" s="8"/>
    </row>
    <row r="61492" spans="1:16" s="2" customFormat="1" x14ac:dyDescent="0.15">
      <c r="A61492" s="3"/>
      <c r="B61492" s="3"/>
      <c r="J61492" s="3"/>
      <c r="K61492" s="5"/>
      <c r="L61492" s="8"/>
      <c r="N61492" s="5"/>
      <c r="O61492" s="10"/>
      <c r="P61492" s="8"/>
    </row>
    <row r="61493" spans="1:16" s="2" customFormat="1" x14ac:dyDescent="0.15">
      <c r="A61493" s="3"/>
      <c r="B61493" s="3"/>
      <c r="J61493" s="3"/>
      <c r="K61493" s="5"/>
      <c r="L61493" s="8"/>
      <c r="N61493" s="5"/>
      <c r="O61493" s="10"/>
      <c r="P61493" s="8"/>
    </row>
    <row r="61494" spans="1:16" s="2" customFormat="1" x14ac:dyDescent="0.15">
      <c r="A61494" s="3"/>
      <c r="B61494" s="3"/>
      <c r="J61494" s="3"/>
      <c r="K61494" s="5"/>
      <c r="L61494" s="8"/>
      <c r="N61494" s="5"/>
      <c r="O61494" s="10"/>
      <c r="P61494" s="8"/>
    </row>
    <row r="61495" spans="1:16" s="2" customFormat="1" x14ac:dyDescent="0.15">
      <c r="A61495" s="3"/>
      <c r="B61495" s="3"/>
      <c r="J61495" s="3"/>
      <c r="K61495" s="5"/>
      <c r="L61495" s="8"/>
      <c r="N61495" s="5"/>
      <c r="O61495" s="10"/>
      <c r="P61495" s="8"/>
    </row>
    <row r="61496" spans="1:16" s="2" customFormat="1" x14ac:dyDescent="0.15">
      <c r="A61496" s="3"/>
      <c r="B61496" s="3"/>
      <c r="J61496" s="3"/>
      <c r="K61496" s="5"/>
      <c r="L61496" s="8"/>
      <c r="N61496" s="5"/>
      <c r="O61496" s="10"/>
      <c r="P61496" s="8"/>
    </row>
    <row r="61497" spans="1:16" s="2" customFormat="1" x14ac:dyDescent="0.15">
      <c r="A61497" s="3"/>
      <c r="B61497" s="3"/>
      <c r="J61497" s="3"/>
      <c r="K61497" s="5"/>
      <c r="L61497" s="8"/>
      <c r="N61497" s="5"/>
      <c r="O61497" s="10"/>
      <c r="P61497" s="8"/>
    </row>
    <row r="61498" spans="1:16" s="2" customFormat="1" x14ac:dyDescent="0.15">
      <c r="A61498" s="3"/>
      <c r="B61498" s="3"/>
      <c r="J61498" s="3"/>
      <c r="K61498" s="5"/>
      <c r="L61498" s="8"/>
      <c r="N61498" s="5"/>
      <c r="O61498" s="10"/>
      <c r="P61498" s="8"/>
    </row>
    <row r="61499" spans="1:16" s="2" customFormat="1" x14ac:dyDescent="0.15">
      <c r="A61499" s="3"/>
      <c r="B61499" s="3"/>
      <c r="J61499" s="3"/>
      <c r="K61499" s="5"/>
      <c r="L61499" s="8"/>
      <c r="N61499" s="5"/>
      <c r="O61499" s="10"/>
      <c r="P61499" s="8"/>
    </row>
    <row r="61500" spans="1:16" s="2" customFormat="1" x14ac:dyDescent="0.15">
      <c r="A61500" s="3"/>
      <c r="B61500" s="3"/>
      <c r="J61500" s="3"/>
      <c r="K61500" s="5"/>
      <c r="L61500" s="8"/>
      <c r="N61500" s="5"/>
      <c r="O61500" s="10"/>
      <c r="P61500" s="8"/>
    </row>
    <row r="61501" spans="1:16" s="2" customFormat="1" x14ac:dyDescent="0.15">
      <c r="A61501" s="3"/>
      <c r="B61501" s="3"/>
      <c r="J61501" s="3"/>
      <c r="K61501" s="5"/>
      <c r="L61501" s="8"/>
      <c r="N61501" s="5"/>
      <c r="O61501" s="10"/>
      <c r="P61501" s="8"/>
    </row>
    <row r="61502" spans="1:16" s="2" customFormat="1" x14ac:dyDescent="0.15">
      <c r="A61502" s="3"/>
      <c r="B61502" s="3"/>
      <c r="J61502" s="3"/>
      <c r="K61502" s="5"/>
      <c r="L61502" s="8"/>
      <c r="N61502" s="5"/>
      <c r="O61502" s="10"/>
      <c r="P61502" s="8"/>
    </row>
    <row r="61503" spans="1:16" s="2" customFormat="1" x14ac:dyDescent="0.15">
      <c r="A61503" s="3"/>
      <c r="B61503" s="3"/>
      <c r="J61503" s="3"/>
      <c r="K61503" s="5"/>
      <c r="L61503" s="8"/>
      <c r="N61503" s="5"/>
      <c r="O61503" s="10"/>
      <c r="P61503" s="8"/>
    </row>
    <row r="61504" spans="1:16" s="2" customFormat="1" x14ac:dyDescent="0.15">
      <c r="A61504" s="3"/>
      <c r="B61504" s="3"/>
      <c r="J61504" s="3"/>
      <c r="K61504" s="5"/>
      <c r="L61504" s="8"/>
      <c r="N61504" s="5"/>
      <c r="O61504" s="10"/>
      <c r="P61504" s="8"/>
    </row>
    <row r="61505" spans="1:16" s="2" customFormat="1" x14ac:dyDescent="0.15">
      <c r="A61505" s="3"/>
      <c r="B61505" s="3"/>
      <c r="J61505" s="3"/>
      <c r="K61505" s="5"/>
      <c r="L61505" s="8"/>
      <c r="N61505" s="5"/>
      <c r="O61505" s="10"/>
      <c r="P61505" s="8"/>
    </row>
    <row r="61506" spans="1:16" s="2" customFormat="1" x14ac:dyDescent="0.15">
      <c r="A61506" s="3"/>
      <c r="B61506" s="3"/>
      <c r="J61506" s="3"/>
      <c r="K61506" s="5"/>
      <c r="L61506" s="8"/>
      <c r="N61506" s="5"/>
      <c r="O61506" s="10"/>
      <c r="P61506" s="8"/>
    </row>
    <row r="61507" spans="1:16" s="2" customFormat="1" x14ac:dyDescent="0.15">
      <c r="A61507" s="3"/>
      <c r="B61507" s="3"/>
      <c r="J61507" s="3"/>
      <c r="K61507" s="5"/>
      <c r="L61507" s="8"/>
      <c r="N61507" s="5"/>
      <c r="O61507" s="10"/>
      <c r="P61507" s="8"/>
    </row>
    <row r="61508" spans="1:16" s="2" customFormat="1" x14ac:dyDescent="0.15">
      <c r="A61508" s="3"/>
      <c r="B61508" s="3"/>
      <c r="J61508" s="3"/>
      <c r="K61508" s="5"/>
      <c r="L61508" s="8"/>
      <c r="N61508" s="5"/>
      <c r="O61508" s="10"/>
      <c r="P61508" s="8"/>
    </row>
    <row r="61509" spans="1:16" s="2" customFormat="1" x14ac:dyDescent="0.15">
      <c r="A61509" s="3"/>
      <c r="B61509" s="3"/>
      <c r="J61509" s="3"/>
      <c r="K61509" s="5"/>
      <c r="L61509" s="8"/>
      <c r="N61509" s="5"/>
      <c r="O61509" s="10"/>
      <c r="P61509" s="8"/>
    </row>
    <row r="61510" spans="1:16" s="2" customFormat="1" x14ac:dyDescent="0.15">
      <c r="A61510" s="3"/>
      <c r="B61510" s="3"/>
      <c r="J61510" s="3"/>
      <c r="K61510" s="5"/>
      <c r="L61510" s="8"/>
      <c r="N61510" s="5"/>
      <c r="O61510" s="10"/>
      <c r="P61510" s="8"/>
    </row>
    <row r="61511" spans="1:16" s="2" customFormat="1" x14ac:dyDescent="0.15">
      <c r="A61511" s="3"/>
      <c r="B61511" s="3"/>
      <c r="J61511" s="3"/>
      <c r="K61511" s="5"/>
      <c r="L61511" s="8"/>
      <c r="N61511" s="5"/>
      <c r="O61511" s="10"/>
      <c r="P61511" s="8"/>
    </row>
    <row r="61512" spans="1:16" s="2" customFormat="1" x14ac:dyDescent="0.15">
      <c r="A61512" s="3"/>
      <c r="B61512" s="3"/>
      <c r="J61512" s="3"/>
      <c r="K61512" s="5"/>
      <c r="L61512" s="8"/>
      <c r="N61512" s="5"/>
      <c r="O61512" s="10"/>
      <c r="P61512" s="8"/>
    </row>
    <row r="61513" spans="1:16" s="2" customFormat="1" x14ac:dyDescent="0.15">
      <c r="A61513" s="3"/>
      <c r="B61513" s="3"/>
      <c r="J61513" s="3"/>
      <c r="K61513" s="5"/>
      <c r="L61513" s="8"/>
      <c r="N61513" s="5"/>
      <c r="O61513" s="10"/>
      <c r="P61513" s="8"/>
    </row>
    <row r="61514" spans="1:16" s="2" customFormat="1" x14ac:dyDescent="0.15">
      <c r="A61514" s="3"/>
      <c r="B61514" s="3"/>
      <c r="J61514" s="3"/>
      <c r="K61514" s="5"/>
      <c r="L61514" s="8"/>
      <c r="N61514" s="5"/>
      <c r="O61514" s="10"/>
      <c r="P61514" s="8"/>
    </row>
    <row r="61515" spans="1:16" s="2" customFormat="1" x14ac:dyDescent="0.15">
      <c r="A61515" s="3"/>
      <c r="B61515" s="3"/>
      <c r="J61515" s="3"/>
      <c r="K61515" s="5"/>
      <c r="L61515" s="8"/>
      <c r="N61515" s="5"/>
      <c r="O61515" s="10"/>
      <c r="P61515" s="8"/>
    </row>
    <row r="61516" spans="1:16" s="2" customFormat="1" x14ac:dyDescent="0.15">
      <c r="A61516" s="3"/>
      <c r="B61516" s="3"/>
      <c r="J61516" s="3"/>
      <c r="K61516" s="5"/>
      <c r="L61516" s="8"/>
      <c r="N61516" s="5"/>
      <c r="O61516" s="10"/>
      <c r="P61516" s="8"/>
    </row>
    <row r="61517" spans="1:16" s="2" customFormat="1" x14ac:dyDescent="0.15">
      <c r="A61517" s="3"/>
      <c r="B61517" s="3"/>
      <c r="J61517" s="3"/>
      <c r="K61517" s="5"/>
      <c r="L61517" s="8"/>
      <c r="N61517" s="5"/>
      <c r="O61517" s="10"/>
      <c r="P61517" s="8"/>
    </row>
    <row r="61518" spans="1:16" s="2" customFormat="1" x14ac:dyDescent="0.15">
      <c r="A61518" s="3"/>
      <c r="B61518" s="3"/>
      <c r="J61518" s="3"/>
      <c r="K61518" s="5"/>
      <c r="L61518" s="8"/>
      <c r="N61518" s="5"/>
      <c r="O61518" s="10"/>
      <c r="P61518" s="8"/>
    </row>
    <row r="61519" spans="1:16" s="2" customFormat="1" x14ac:dyDescent="0.15">
      <c r="A61519" s="3"/>
      <c r="B61519" s="3"/>
      <c r="J61519" s="3"/>
      <c r="K61519" s="5"/>
      <c r="L61519" s="8"/>
      <c r="N61519" s="5"/>
      <c r="O61519" s="10"/>
      <c r="P61519" s="8"/>
    </row>
    <row r="61520" spans="1:16" s="2" customFormat="1" x14ac:dyDescent="0.15">
      <c r="A61520" s="3"/>
      <c r="B61520" s="3"/>
      <c r="J61520" s="3"/>
      <c r="K61520" s="5"/>
      <c r="L61520" s="8"/>
      <c r="N61520" s="5"/>
      <c r="O61520" s="10"/>
      <c r="P61520" s="8"/>
    </row>
    <row r="61521" spans="1:16" s="2" customFormat="1" x14ac:dyDescent="0.15">
      <c r="A61521" s="3"/>
      <c r="B61521" s="3"/>
      <c r="J61521" s="3"/>
      <c r="K61521" s="5"/>
      <c r="L61521" s="8"/>
      <c r="N61521" s="5"/>
      <c r="O61521" s="10"/>
      <c r="P61521" s="8"/>
    </row>
    <row r="61522" spans="1:16" s="2" customFormat="1" x14ac:dyDescent="0.15">
      <c r="A61522" s="3"/>
      <c r="B61522" s="3"/>
      <c r="J61522" s="3"/>
      <c r="K61522" s="5"/>
      <c r="L61522" s="8"/>
      <c r="N61522" s="5"/>
      <c r="O61522" s="10"/>
      <c r="P61522" s="8"/>
    </row>
    <row r="61523" spans="1:16" s="2" customFormat="1" x14ac:dyDescent="0.15">
      <c r="A61523" s="3"/>
      <c r="B61523" s="3"/>
      <c r="J61523" s="3"/>
      <c r="K61523" s="5"/>
      <c r="L61523" s="8"/>
      <c r="N61523" s="5"/>
      <c r="O61523" s="10"/>
      <c r="P61523" s="8"/>
    </row>
    <row r="61524" spans="1:16" s="2" customFormat="1" x14ac:dyDescent="0.15">
      <c r="A61524" s="3"/>
      <c r="B61524" s="3"/>
      <c r="J61524" s="3"/>
      <c r="K61524" s="5"/>
      <c r="L61524" s="8"/>
      <c r="N61524" s="5"/>
      <c r="O61524" s="10"/>
      <c r="P61524" s="8"/>
    </row>
    <row r="61525" spans="1:16" s="2" customFormat="1" x14ac:dyDescent="0.15">
      <c r="A61525" s="3"/>
      <c r="B61525" s="3"/>
      <c r="J61525" s="3"/>
      <c r="K61525" s="5"/>
      <c r="L61525" s="8"/>
      <c r="N61525" s="5"/>
      <c r="O61525" s="10"/>
      <c r="P61525" s="8"/>
    </row>
    <row r="61526" spans="1:16" s="2" customFormat="1" x14ac:dyDescent="0.15">
      <c r="A61526" s="3"/>
      <c r="B61526" s="3"/>
      <c r="J61526" s="3"/>
      <c r="K61526" s="5"/>
      <c r="L61526" s="8"/>
      <c r="N61526" s="5"/>
      <c r="O61526" s="10"/>
      <c r="P61526" s="8"/>
    </row>
    <row r="61527" spans="1:16" s="2" customFormat="1" x14ac:dyDescent="0.15">
      <c r="A61527" s="3"/>
      <c r="B61527" s="3"/>
      <c r="J61527" s="3"/>
      <c r="K61527" s="5"/>
      <c r="L61527" s="8"/>
      <c r="N61527" s="5"/>
      <c r="O61527" s="10"/>
      <c r="P61527" s="8"/>
    </row>
    <row r="61528" spans="1:16" s="2" customFormat="1" x14ac:dyDescent="0.15">
      <c r="A61528" s="3"/>
      <c r="B61528" s="3"/>
      <c r="J61528" s="3"/>
      <c r="K61528" s="5"/>
      <c r="L61528" s="8"/>
      <c r="N61528" s="5"/>
      <c r="O61528" s="10"/>
      <c r="P61528" s="8"/>
    </row>
    <row r="61529" spans="1:16" s="2" customFormat="1" x14ac:dyDescent="0.15">
      <c r="A61529" s="3"/>
      <c r="B61529" s="3"/>
      <c r="J61529" s="3"/>
      <c r="K61529" s="5"/>
      <c r="L61529" s="8"/>
      <c r="N61529" s="5"/>
      <c r="O61529" s="10"/>
      <c r="P61529" s="8"/>
    </row>
    <row r="61530" spans="1:16" s="2" customFormat="1" x14ac:dyDescent="0.15">
      <c r="A61530" s="3"/>
      <c r="B61530" s="3"/>
      <c r="J61530" s="3"/>
      <c r="K61530" s="5"/>
      <c r="L61530" s="8"/>
      <c r="N61530" s="5"/>
      <c r="O61530" s="10"/>
      <c r="P61530" s="8"/>
    </row>
    <row r="61531" spans="1:16" s="2" customFormat="1" x14ac:dyDescent="0.15">
      <c r="A61531" s="3"/>
      <c r="B61531" s="3"/>
      <c r="J61531" s="3"/>
      <c r="K61531" s="5"/>
      <c r="L61531" s="8"/>
      <c r="N61531" s="5"/>
      <c r="O61531" s="10"/>
      <c r="P61531" s="8"/>
    </row>
    <row r="61532" spans="1:16" s="2" customFormat="1" x14ac:dyDescent="0.15">
      <c r="A61532" s="3"/>
      <c r="B61532" s="3"/>
      <c r="J61532" s="3"/>
      <c r="K61532" s="5"/>
      <c r="L61532" s="8"/>
      <c r="N61532" s="5"/>
      <c r="O61532" s="10"/>
      <c r="P61532" s="8"/>
    </row>
    <row r="61533" spans="1:16" s="2" customFormat="1" x14ac:dyDescent="0.15">
      <c r="A61533" s="3"/>
      <c r="B61533" s="3"/>
      <c r="J61533" s="3"/>
      <c r="K61533" s="5"/>
      <c r="L61533" s="8"/>
      <c r="N61533" s="5"/>
      <c r="O61533" s="10"/>
      <c r="P61533" s="8"/>
    </row>
    <row r="61534" spans="1:16" s="2" customFormat="1" x14ac:dyDescent="0.15">
      <c r="A61534" s="3"/>
      <c r="B61534" s="3"/>
      <c r="J61534" s="3"/>
      <c r="K61534" s="5"/>
      <c r="L61534" s="8"/>
      <c r="N61534" s="5"/>
      <c r="O61534" s="10"/>
      <c r="P61534" s="8"/>
    </row>
    <row r="61535" spans="1:16" s="2" customFormat="1" x14ac:dyDescent="0.15">
      <c r="A61535" s="3"/>
      <c r="B61535" s="3"/>
      <c r="J61535" s="3"/>
      <c r="K61535" s="5"/>
      <c r="L61535" s="8"/>
      <c r="N61535" s="5"/>
      <c r="O61535" s="10"/>
      <c r="P61535" s="8"/>
    </row>
    <row r="61536" spans="1:16" s="2" customFormat="1" x14ac:dyDescent="0.15">
      <c r="A61536" s="3"/>
      <c r="B61536" s="3"/>
      <c r="J61536" s="3"/>
      <c r="K61536" s="5"/>
      <c r="L61536" s="8"/>
      <c r="N61536" s="5"/>
      <c r="O61536" s="10"/>
      <c r="P61536" s="8"/>
    </row>
    <row r="61537" spans="1:16" s="2" customFormat="1" x14ac:dyDescent="0.15">
      <c r="A61537" s="3"/>
      <c r="B61537" s="3"/>
      <c r="J61537" s="3"/>
      <c r="K61537" s="5"/>
      <c r="L61537" s="8"/>
      <c r="N61537" s="5"/>
      <c r="O61537" s="10"/>
      <c r="P61537" s="8"/>
    </row>
    <row r="61538" spans="1:16" s="2" customFormat="1" x14ac:dyDescent="0.15">
      <c r="A61538" s="3"/>
      <c r="B61538" s="3"/>
      <c r="J61538" s="3"/>
      <c r="K61538" s="5"/>
      <c r="L61538" s="8"/>
      <c r="N61538" s="5"/>
      <c r="O61538" s="10"/>
      <c r="P61538" s="8"/>
    </row>
    <row r="61539" spans="1:16" s="2" customFormat="1" x14ac:dyDescent="0.15">
      <c r="A61539" s="3"/>
      <c r="B61539" s="3"/>
      <c r="J61539" s="3"/>
      <c r="K61539" s="5"/>
      <c r="L61539" s="8"/>
      <c r="N61539" s="5"/>
      <c r="O61539" s="10"/>
      <c r="P61539" s="8"/>
    </row>
    <row r="61540" spans="1:16" s="2" customFormat="1" x14ac:dyDescent="0.15">
      <c r="A61540" s="3"/>
      <c r="B61540" s="3"/>
      <c r="J61540" s="3"/>
      <c r="K61540" s="5"/>
      <c r="L61540" s="8"/>
      <c r="N61540" s="5"/>
      <c r="O61540" s="10"/>
      <c r="P61540" s="8"/>
    </row>
    <row r="61541" spans="1:16" s="2" customFormat="1" x14ac:dyDescent="0.15">
      <c r="A61541" s="3"/>
      <c r="B61541" s="3"/>
      <c r="J61541" s="3"/>
      <c r="K61541" s="5"/>
      <c r="L61541" s="8"/>
      <c r="N61541" s="5"/>
      <c r="O61541" s="10"/>
      <c r="P61541" s="8"/>
    </row>
    <row r="61542" spans="1:16" s="2" customFormat="1" x14ac:dyDescent="0.15">
      <c r="A61542" s="3"/>
      <c r="B61542" s="3"/>
      <c r="J61542" s="3"/>
      <c r="K61542" s="5"/>
      <c r="L61542" s="8"/>
      <c r="N61542" s="5"/>
      <c r="O61542" s="10"/>
      <c r="P61542" s="8"/>
    </row>
    <row r="61543" spans="1:16" s="2" customFormat="1" x14ac:dyDescent="0.15">
      <c r="A61543" s="3"/>
      <c r="B61543" s="3"/>
      <c r="J61543" s="3"/>
      <c r="K61543" s="5"/>
      <c r="L61543" s="8"/>
      <c r="N61543" s="5"/>
      <c r="O61543" s="10"/>
      <c r="P61543" s="8"/>
    </row>
    <row r="61544" spans="1:16" s="2" customFormat="1" x14ac:dyDescent="0.15">
      <c r="A61544" s="3"/>
      <c r="B61544" s="3"/>
      <c r="J61544" s="3"/>
      <c r="K61544" s="5"/>
      <c r="L61544" s="8"/>
      <c r="N61544" s="5"/>
      <c r="O61544" s="10"/>
      <c r="P61544" s="8"/>
    </row>
    <row r="61545" spans="1:16" s="2" customFormat="1" x14ac:dyDescent="0.15">
      <c r="A61545" s="3"/>
      <c r="B61545" s="3"/>
      <c r="J61545" s="3"/>
      <c r="K61545" s="5"/>
      <c r="L61545" s="8"/>
      <c r="N61545" s="5"/>
      <c r="O61545" s="10"/>
      <c r="P61545" s="8"/>
    </row>
    <row r="61546" spans="1:16" s="2" customFormat="1" x14ac:dyDescent="0.15">
      <c r="A61546" s="3"/>
      <c r="B61546" s="3"/>
      <c r="J61546" s="3"/>
      <c r="K61546" s="5"/>
      <c r="L61546" s="8"/>
      <c r="N61546" s="5"/>
      <c r="O61546" s="10"/>
      <c r="P61546" s="8"/>
    </row>
    <row r="61547" spans="1:16" s="2" customFormat="1" x14ac:dyDescent="0.15">
      <c r="A61547" s="3"/>
      <c r="B61547" s="3"/>
      <c r="J61547" s="3"/>
      <c r="K61547" s="5"/>
      <c r="L61547" s="8"/>
      <c r="N61547" s="5"/>
      <c r="O61547" s="10"/>
      <c r="P61547" s="8"/>
    </row>
    <row r="61548" spans="1:16" s="2" customFormat="1" x14ac:dyDescent="0.15">
      <c r="A61548" s="3"/>
      <c r="B61548" s="3"/>
      <c r="J61548" s="3"/>
      <c r="K61548" s="5"/>
      <c r="L61548" s="8"/>
      <c r="N61548" s="5"/>
      <c r="O61548" s="10"/>
      <c r="P61548" s="8"/>
    </row>
    <row r="61549" spans="1:16" s="2" customFormat="1" x14ac:dyDescent="0.15">
      <c r="A61549" s="3"/>
      <c r="B61549" s="3"/>
      <c r="J61549" s="3"/>
      <c r="K61549" s="5"/>
      <c r="L61549" s="8"/>
      <c r="N61549" s="5"/>
      <c r="O61549" s="10"/>
      <c r="P61549" s="8"/>
    </row>
    <row r="61550" spans="1:16" s="2" customFormat="1" x14ac:dyDescent="0.15">
      <c r="A61550" s="3"/>
      <c r="B61550" s="3"/>
      <c r="J61550" s="3"/>
      <c r="K61550" s="5"/>
      <c r="L61550" s="8"/>
      <c r="N61550" s="5"/>
      <c r="O61550" s="10"/>
      <c r="P61550" s="8"/>
    </row>
    <row r="61551" spans="1:16" s="2" customFormat="1" x14ac:dyDescent="0.15">
      <c r="A61551" s="3"/>
      <c r="B61551" s="3"/>
      <c r="J61551" s="3"/>
      <c r="K61551" s="5"/>
      <c r="L61551" s="8"/>
      <c r="N61551" s="5"/>
      <c r="O61551" s="10"/>
      <c r="P61551" s="8"/>
    </row>
    <row r="61552" spans="1:16" s="2" customFormat="1" x14ac:dyDescent="0.15">
      <c r="A61552" s="3"/>
      <c r="B61552" s="3"/>
      <c r="J61552" s="3"/>
      <c r="K61552" s="5"/>
      <c r="L61552" s="8"/>
      <c r="N61552" s="5"/>
      <c r="O61552" s="10"/>
      <c r="P61552" s="8"/>
    </row>
    <row r="61553" spans="1:16" s="2" customFormat="1" x14ac:dyDescent="0.15">
      <c r="A61553" s="3"/>
      <c r="B61553" s="3"/>
      <c r="J61553" s="3"/>
      <c r="K61553" s="5"/>
      <c r="L61553" s="8"/>
      <c r="N61553" s="5"/>
      <c r="O61553" s="10"/>
      <c r="P61553" s="8"/>
    </row>
    <row r="61554" spans="1:16" s="2" customFormat="1" x14ac:dyDescent="0.15">
      <c r="A61554" s="3"/>
      <c r="B61554" s="3"/>
      <c r="J61554" s="3"/>
      <c r="K61554" s="5"/>
      <c r="L61554" s="8"/>
      <c r="N61554" s="5"/>
      <c r="O61554" s="10"/>
      <c r="P61554" s="8"/>
    </row>
    <row r="61555" spans="1:16" s="2" customFormat="1" x14ac:dyDescent="0.15">
      <c r="A61555" s="3"/>
      <c r="B61555" s="3"/>
      <c r="J61555" s="3"/>
      <c r="K61555" s="5"/>
      <c r="L61555" s="8"/>
      <c r="N61555" s="5"/>
      <c r="O61555" s="10"/>
      <c r="P61555" s="8"/>
    </row>
    <row r="61556" spans="1:16" s="2" customFormat="1" x14ac:dyDescent="0.15">
      <c r="A61556" s="3"/>
      <c r="B61556" s="3"/>
      <c r="J61556" s="3"/>
      <c r="K61556" s="5"/>
      <c r="L61556" s="8"/>
      <c r="N61556" s="5"/>
      <c r="O61556" s="10"/>
      <c r="P61556" s="8"/>
    </row>
    <row r="61557" spans="1:16" s="2" customFormat="1" x14ac:dyDescent="0.15">
      <c r="A61557" s="3"/>
      <c r="B61557" s="3"/>
      <c r="J61557" s="3"/>
      <c r="K61557" s="5"/>
      <c r="L61557" s="8"/>
      <c r="N61557" s="5"/>
      <c r="O61557" s="10"/>
      <c r="P61557" s="8"/>
    </row>
    <row r="61558" spans="1:16" s="2" customFormat="1" x14ac:dyDescent="0.15">
      <c r="A61558" s="3"/>
      <c r="B61558" s="3"/>
      <c r="J61558" s="3"/>
      <c r="K61558" s="5"/>
      <c r="L61558" s="8"/>
      <c r="N61558" s="5"/>
      <c r="O61558" s="10"/>
      <c r="P61558" s="8"/>
    </row>
    <row r="61559" spans="1:16" s="2" customFormat="1" x14ac:dyDescent="0.15">
      <c r="A61559" s="3"/>
      <c r="B61559" s="3"/>
      <c r="J61559" s="3"/>
      <c r="K61559" s="5"/>
      <c r="L61559" s="8"/>
      <c r="N61559" s="5"/>
      <c r="O61559" s="10"/>
      <c r="P61559" s="8"/>
    </row>
    <row r="61560" spans="1:16" s="2" customFormat="1" x14ac:dyDescent="0.15">
      <c r="A61560" s="3"/>
      <c r="B61560" s="3"/>
      <c r="J61560" s="3"/>
      <c r="K61560" s="5"/>
      <c r="L61560" s="8"/>
      <c r="N61560" s="5"/>
      <c r="O61560" s="10"/>
      <c r="P61560" s="8"/>
    </row>
    <row r="61561" spans="1:16" s="2" customFormat="1" x14ac:dyDescent="0.15">
      <c r="A61561" s="3"/>
      <c r="B61561" s="3"/>
      <c r="J61561" s="3"/>
      <c r="K61561" s="5"/>
      <c r="L61561" s="8"/>
      <c r="N61561" s="5"/>
      <c r="O61561" s="10"/>
      <c r="P61561" s="8"/>
    </row>
    <row r="61562" spans="1:16" s="2" customFormat="1" x14ac:dyDescent="0.15">
      <c r="A61562" s="3"/>
      <c r="B61562" s="3"/>
      <c r="J61562" s="3"/>
      <c r="K61562" s="5"/>
      <c r="L61562" s="8"/>
      <c r="N61562" s="5"/>
      <c r="O61562" s="10"/>
      <c r="P61562" s="8"/>
    </row>
    <row r="61563" spans="1:16" s="2" customFormat="1" x14ac:dyDescent="0.15">
      <c r="A61563" s="3"/>
      <c r="B61563" s="3"/>
      <c r="J61563" s="3"/>
      <c r="K61563" s="5"/>
      <c r="L61563" s="8"/>
      <c r="N61563" s="5"/>
      <c r="O61563" s="10"/>
      <c r="P61563" s="8"/>
    </row>
    <row r="61564" spans="1:16" s="2" customFormat="1" x14ac:dyDescent="0.15">
      <c r="A61564" s="3"/>
      <c r="B61564" s="3"/>
      <c r="J61564" s="3"/>
      <c r="K61564" s="5"/>
      <c r="L61564" s="8"/>
      <c r="N61564" s="5"/>
      <c r="O61564" s="10"/>
      <c r="P61564" s="8"/>
    </row>
    <row r="61565" spans="1:16" s="2" customFormat="1" x14ac:dyDescent="0.15">
      <c r="A61565" s="3"/>
      <c r="B61565" s="3"/>
      <c r="J61565" s="3"/>
      <c r="K61565" s="5"/>
      <c r="L61565" s="8"/>
      <c r="N61565" s="5"/>
      <c r="O61565" s="10"/>
      <c r="P61565" s="8"/>
    </row>
    <row r="61566" spans="1:16" s="2" customFormat="1" x14ac:dyDescent="0.15">
      <c r="A61566" s="3"/>
      <c r="B61566" s="3"/>
      <c r="J61566" s="3"/>
      <c r="K61566" s="5"/>
      <c r="L61566" s="8"/>
      <c r="N61566" s="5"/>
      <c r="O61566" s="10"/>
      <c r="P61566" s="8"/>
    </row>
    <row r="61567" spans="1:16" s="2" customFormat="1" x14ac:dyDescent="0.15">
      <c r="A61567" s="3"/>
      <c r="B61567" s="3"/>
      <c r="J61567" s="3"/>
      <c r="K61567" s="5"/>
      <c r="L61567" s="8"/>
      <c r="N61567" s="5"/>
      <c r="O61567" s="10"/>
      <c r="P61567" s="8"/>
    </row>
    <row r="61568" spans="1:16" s="2" customFormat="1" x14ac:dyDescent="0.15">
      <c r="A61568" s="3"/>
      <c r="B61568" s="3"/>
      <c r="J61568" s="3"/>
      <c r="K61568" s="5"/>
      <c r="L61568" s="8"/>
      <c r="N61568" s="5"/>
      <c r="O61568" s="10"/>
      <c r="P61568" s="8"/>
    </row>
    <row r="61569" spans="1:16" s="2" customFormat="1" x14ac:dyDescent="0.15">
      <c r="A61569" s="3"/>
      <c r="B61569" s="3"/>
      <c r="J61569" s="3"/>
      <c r="K61569" s="5"/>
      <c r="L61569" s="8"/>
      <c r="N61569" s="5"/>
      <c r="O61569" s="10"/>
      <c r="P61569" s="8"/>
    </row>
    <row r="61570" spans="1:16" s="2" customFormat="1" x14ac:dyDescent="0.15">
      <c r="A61570" s="3"/>
      <c r="B61570" s="3"/>
      <c r="J61570" s="3"/>
      <c r="K61570" s="5"/>
      <c r="L61570" s="8"/>
      <c r="N61570" s="5"/>
      <c r="O61570" s="10"/>
      <c r="P61570" s="8"/>
    </row>
    <row r="61571" spans="1:16" s="2" customFormat="1" x14ac:dyDescent="0.15">
      <c r="A61571" s="3"/>
      <c r="B61571" s="3"/>
      <c r="J61571" s="3"/>
      <c r="K61571" s="5"/>
      <c r="L61571" s="8"/>
      <c r="N61571" s="5"/>
      <c r="O61571" s="10"/>
      <c r="P61571" s="8"/>
    </row>
    <row r="61572" spans="1:16" s="2" customFormat="1" x14ac:dyDescent="0.15">
      <c r="A61572" s="3"/>
      <c r="B61572" s="3"/>
      <c r="J61572" s="3"/>
      <c r="K61572" s="5"/>
      <c r="L61572" s="8"/>
      <c r="N61572" s="5"/>
      <c r="O61572" s="10"/>
      <c r="P61572" s="8"/>
    </row>
    <row r="61573" spans="1:16" s="2" customFormat="1" x14ac:dyDescent="0.15">
      <c r="A61573" s="3"/>
      <c r="B61573" s="3"/>
      <c r="J61573" s="3"/>
      <c r="K61573" s="5"/>
      <c r="L61573" s="8"/>
      <c r="N61573" s="5"/>
      <c r="O61573" s="10"/>
      <c r="P61573" s="8"/>
    </row>
    <row r="61574" spans="1:16" s="2" customFormat="1" x14ac:dyDescent="0.15">
      <c r="A61574" s="3"/>
      <c r="B61574" s="3"/>
      <c r="J61574" s="3"/>
      <c r="K61574" s="5"/>
      <c r="L61574" s="8"/>
      <c r="N61574" s="5"/>
      <c r="O61574" s="10"/>
      <c r="P61574" s="8"/>
    </row>
    <row r="61575" spans="1:16" s="2" customFormat="1" x14ac:dyDescent="0.15">
      <c r="A61575" s="3"/>
      <c r="B61575" s="3"/>
      <c r="J61575" s="3"/>
      <c r="K61575" s="5"/>
      <c r="L61575" s="8"/>
      <c r="N61575" s="5"/>
      <c r="O61575" s="10"/>
      <c r="P61575" s="8"/>
    </row>
    <row r="61576" spans="1:16" s="2" customFormat="1" x14ac:dyDescent="0.15">
      <c r="A61576" s="3"/>
      <c r="B61576" s="3"/>
      <c r="J61576" s="3"/>
      <c r="K61576" s="5"/>
      <c r="L61576" s="8"/>
      <c r="N61576" s="5"/>
      <c r="O61576" s="10"/>
      <c r="P61576" s="8"/>
    </row>
    <row r="61577" spans="1:16" s="2" customFormat="1" x14ac:dyDescent="0.15">
      <c r="A61577" s="3"/>
      <c r="B61577" s="3"/>
      <c r="J61577" s="3"/>
      <c r="K61577" s="5"/>
      <c r="L61577" s="8"/>
      <c r="N61577" s="5"/>
      <c r="O61577" s="10"/>
      <c r="P61577" s="8"/>
    </row>
    <row r="61578" spans="1:16" s="2" customFormat="1" x14ac:dyDescent="0.15">
      <c r="A61578" s="3"/>
      <c r="B61578" s="3"/>
      <c r="J61578" s="3"/>
      <c r="K61578" s="5"/>
      <c r="L61578" s="8"/>
      <c r="N61578" s="5"/>
      <c r="O61578" s="10"/>
      <c r="P61578" s="8"/>
    </row>
    <row r="61579" spans="1:16" s="2" customFormat="1" x14ac:dyDescent="0.15">
      <c r="A61579" s="3"/>
      <c r="B61579" s="3"/>
      <c r="J61579" s="3"/>
      <c r="K61579" s="5"/>
      <c r="L61579" s="8"/>
      <c r="N61579" s="5"/>
      <c r="O61579" s="10"/>
      <c r="P61579" s="8"/>
    </row>
    <row r="61580" spans="1:16" s="2" customFormat="1" x14ac:dyDescent="0.15">
      <c r="A61580" s="3"/>
      <c r="B61580" s="3"/>
      <c r="J61580" s="3"/>
      <c r="K61580" s="5"/>
      <c r="L61580" s="8"/>
      <c r="N61580" s="5"/>
      <c r="O61580" s="10"/>
      <c r="P61580" s="8"/>
    </row>
    <row r="61581" spans="1:16" s="2" customFormat="1" x14ac:dyDescent="0.15">
      <c r="A61581" s="3"/>
      <c r="B61581" s="3"/>
      <c r="J61581" s="3"/>
      <c r="K61581" s="5"/>
      <c r="L61581" s="8"/>
      <c r="N61581" s="5"/>
      <c r="O61581" s="10"/>
      <c r="P61581" s="8"/>
    </row>
    <row r="61582" spans="1:16" s="2" customFormat="1" x14ac:dyDescent="0.15">
      <c r="A61582" s="3"/>
      <c r="B61582" s="3"/>
      <c r="J61582" s="3"/>
      <c r="K61582" s="5"/>
      <c r="L61582" s="8"/>
      <c r="N61582" s="5"/>
      <c r="O61582" s="10"/>
      <c r="P61582" s="8"/>
    </row>
    <row r="61583" spans="1:16" s="2" customFormat="1" x14ac:dyDescent="0.15">
      <c r="A61583" s="3"/>
      <c r="B61583" s="3"/>
      <c r="J61583" s="3"/>
      <c r="K61583" s="5"/>
      <c r="L61583" s="8"/>
      <c r="N61583" s="5"/>
      <c r="O61583" s="10"/>
      <c r="P61583" s="8"/>
    </row>
    <row r="61584" spans="1:16" s="2" customFormat="1" x14ac:dyDescent="0.15">
      <c r="A61584" s="3"/>
      <c r="B61584" s="3"/>
      <c r="J61584" s="3"/>
      <c r="K61584" s="5"/>
      <c r="L61584" s="8"/>
      <c r="N61584" s="5"/>
      <c r="O61584" s="10"/>
      <c r="P61584" s="8"/>
    </row>
    <row r="61585" spans="1:16" s="2" customFormat="1" x14ac:dyDescent="0.15">
      <c r="A61585" s="3"/>
      <c r="B61585" s="3"/>
      <c r="J61585" s="3"/>
      <c r="K61585" s="5"/>
      <c r="L61585" s="8"/>
      <c r="N61585" s="5"/>
      <c r="O61585" s="10"/>
      <c r="P61585" s="8"/>
    </row>
    <row r="61586" spans="1:16" s="2" customFormat="1" x14ac:dyDescent="0.15">
      <c r="A61586" s="3"/>
      <c r="B61586" s="3"/>
      <c r="J61586" s="3"/>
      <c r="K61586" s="5"/>
      <c r="L61586" s="8"/>
      <c r="N61586" s="5"/>
      <c r="O61586" s="10"/>
      <c r="P61586" s="8"/>
    </row>
    <row r="61587" spans="1:16" s="2" customFormat="1" x14ac:dyDescent="0.15">
      <c r="A61587" s="3"/>
      <c r="B61587" s="3"/>
      <c r="J61587" s="3"/>
      <c r="K61587" s="5"/>
      <c r="L61587" s="8"/>
      <c r="N61587" s="5"/>
      <c r="O61587" s="10"/>
      <c r="P61587" s="8"/>
    </row>
    <row r="61588" spans="1:16" s="2" customFormat="1" x14ac:dyDescent="0.15">
      <c r="A61588" s="3"/>
      <c r="B61588" s="3"/>
      <c r="J61588" s="3"/>
      <c r="K61588" s="5"/>
      <c r="L61588" s="8"/>
      <c r="N61588" s="5"/>
      <c r="O61588" s="10"/>
      <c r="P61588" s="8"/>
    </row>
    <row r="61589" spans="1:16" s="2" customFormat="1" x14ac:dyDescent="0.15">
      <c r="A61589" s="3"/>
      <c r="B61589" s="3"/>
      <c r="J61589" s="3"/>
      <c r="K61589" s="5"/>
      <c r="L61589" s="8"/>
      <c r="N61589" s="5"/>
      <c r="O61589" s="10"/>
      <c r="P61589" s="8"/>
    </row>
    <row r="61590" spans="1:16" s="2" customFormat="1" x14ac:dyDescent="0.15">
      <c r="A61590" s="3"/>
      <c r="B61590" s="3"/>
      <c r="J61590" s="3"/>
      <c r="K61590" s="5"/>
      <c r="L61590" s="8"/>
      <c r="N61590" s="5"/>
      <c r="O61590" s="10"/>
      <c r="P61590" s="8"/>
    </row>
    <row r="61591" spans="1:16" s="2" customFormat="1" x14ac:dyDescent="0.15">
      <c r="A61591" s="3"/>
      <c r="B61591" s="3"/>
      <c r="J61591" s="3"/>
      <c r="K61591" s="5"/>
      <c r="L61591" s="8"/>
      <c r="N61591" s="5"/>
      <c r="O61591" s="10"/>
      <c r="P61591" s="8"/>
    </row>
    <row r="61592" spans="1:16" s="2" customFormat="1" x14ac:dyDescent="0.15">
      <c r="A61592" s="3"/>
      <c r="B61592" s="3"/>
      <c r="J61592" s="3"/>
      <c r="K61592" s="5"/>
      <c r="L61592" s="8"/>
      <c r="N61592" s="5"/>
      <c r="O61592" s="10"/>
      <c r="P61592" s="8"/>
    </row>
    <row r="61593" spans="1:16" s="2" customFormat="1" x14ac:dyDescent="0.15">
      <c r="A61593" s="3"/>
      <c r="B61593" s="3"/>
      <c r="J61593" s="3"/>
      <c r="K61593" s="5"/>
      <c r="L61593" s="8"/>
      <c r="N61593" s="5"/>
      <c r="O61593" s="10"/>
      <c r="P61593" s="8"/>
    </row>
    <row r="61594" spans="1:16" s="2" customFormat="1" x14ac:dyDescent="0.15">
      <c r="A61594" s="3"/>
      <c r="B61594" s="3"/>
      <c r="J61594" s="3"/>
      <c r="K61594" s="5"/>
      <c r="L61594" s="8"/>
      <c r="N61594" s="5"/>
      <c r="O61594" s="10"/>
      <c r="P61594" s="8"/>
    </row>
    <row r="61595" spans="1:16" s="2" customFormat="1" x14ac:dyDescent="0.15">
      <c r="A61595" s="3"/>
      <c r="B61595" s="3"/>
      <c r="J61595" s="3"/>
      <c r="K61595" s="5"/>
      <c r="L61595" s="8"/>
      <c r="N61595" s="5"/>
      <c r="O61595" s="10"/>
      <c r="P61595" s="8"/>
    </row>
    <row r="61596" spans="1:16" s="2" customFormat="1" x14ac:dyDescent="0.15">
      <c r="A61596" s="3"/>
      <c r="B61596" s="3"/>
      <c r="J61596" s="3"/>
      <c r="K61596" s="5"/>
      <c r="L61596" s="8"/>
      <c r="N61596" s="5"/>
      <c r="O61596" s="10"/>
      <c r="P61596" s="8"/>
    </row>
    <row r="61597" spans="1:16" s="2" customFormat="1" x14ac:dyDescent="0.15">
      <c r="A61597" s="3"/>
      <c r="B61597" s="3"/>
      <c r="J61597" s="3"/>
      <c r="K61597" s="5"/>
      <c r="L61597" s="8"/>
      <c r="N61597" s="5"/>
      <c r="O61597" s="10"/>
      <c r="P61597" s="8"/>
    </row>
    <row r="61598" spans="1:16" s="2" customFormat="1" x14ac:dyDescent="0.15">
      <c r="A61598" s="3"/>
      <c r="B61598" s="3"/>
      <c r="J61598" s="3"/>
      <c r="K61598" s="5"/>
      <c r="L61598" s="8"/>
      <c r="N61598" s="5"/>
      <c r="O61598" s="10"/>
      <c r="P61598" s="8"/>
    </row>
    <row r="61599" spans="1:16" s="2" customFormat="1" x14ac:dyDescent="0.15">
      <c r="A61599" s="3"/>
      <c r="B61599" s="3"/>
      <c r="J61599" s="3"/>
      <c r="K61599" s="5"/>
      <c r="L61599" s="8"/>
      <c r="N61599" s="5"/>
      <c r="O61599" s="10"/>
      <c r="P61599" s="8"/>
    </row>
    <row r="61600" spans="1:16" s="2" customFormat="1" x14ac:dyDescent="0.15">
      <c r="A61600" s="3"/>
      <c r="B61600" s="3"/>
      <c r="J61600" s="3"/>
      <c r="K61600" s="5"/>
      <c r="L61600" s="8"/>
      <c r="N61600" s="5"/>
      <c r="O61600" s="10"/>
      <c r="P61600" s="8"/>
    </row>
    <row r="61601" spans="1:16" s="2" customFormat="1" x14ac:dyDescent="0.15">
      <c r="A61601" s="3"/>
      <c r="B61601" s="3"/>
      <c r="J61601" s="3"/>
      <c r="K61601" s="5"/>
      <c r="L61601" s="8"/>
      <c r="N61601" s="5"/>
      <c r="O61601" s="10"/>
      <c r="P61601" s="8"/>
    </row>
    <row r="61602" spans="1:16" s="2" customFormat="1" x14ac:dyDescent="0.15">
      <c r="A61602" s="3"/>
      <c r="B61602" s="3"/>
      <c r="J61602" s="3"/>
      <c r="K61602" s="5"/>
      <c r="L61602" s="8"/>
      <c r="N61602" s="5"/>
      <c r="O61602" s="10"/>
      <c r="P61602" s="8"/>
    </row>
    <row r="61603" spans="1:16" s="2" customFormat="1" x14ac:dyDescent="0.15">
      <c r="A61603" s="3"/>
      <c r="B61603" s="3"/>
      <c r="J61603" s="3"/>
      <c r="K61603" s="5"/>
      <c r="L61603" s="8"/>
      <c r="N61603" s="5"/>
      <c r="O61603" s="10"/>
      <c r="P61603" s="8"/>
    </row>
    <row r="61604" spans="1:16" s="2" customFormat="1" x14ac:dyDescent="0.15">
      <c r="A61604" s="3"/>
      <c r="B61604" s="3"/>
      <c r="J61604" s="3"/>
      <c r="K61604" s="5"/>
      <c r="L61604" s="8"/>
      <c r="N61604" s="5"/>
      <c r="O61604" s="10"/>
      <c r="P61604" s="8"/>
    </row>
    <row r="61605" spans="1:16" s="2" customFormat="1" x14ac:dyDescent="0.15">
      <c r="A61605" s="3"/>
      <c r="B61605" s="3"/>
      <c r="J61605" s="3"/>
      <c r="K61605" s="5"/>
      <c r="L61605" s="8"/>
      <c r="N61605" s="5"/>
      <c r="O61605" s="10"/>
      <c r="P61605" s="8"/>
    </row>
    <row r="61606" spans="1:16" s="2" customFormat="1" x14ac:dyDescent="0.15">
      <c r="A61606" s="3"/>
      <c r="B61606" s="3"/>
      <c r="J61606" s="3"/>
      <c r="K61606" s="5"/>
      <c r="L61606" s="8"/>
      <c r="N61606" s="5"/>
      <c r="O61606" s="10"/>
      <c r="P61606" s="8"/>
    </row>
    <row r="61607" spans="1:16" s="2" customFormat="1" x14ac:dyDescent="0.15">
      <c r="A61607" s="3"/>
      <c r="B61607" s="3"/>
      <c r="J61607" s="3"/>
      <c r="K61607" s="5"/>
      <c r="L61607" s="8"/>
      <c r="N61607" s="5"/>
      <c r="O61607" s="10"/>
      <c r="P61607" s="8"/>
    </row>
    <row r="61608" spans="1:16" s="2" customFormat="1" x14ac:dyDescent="0.15">
      <c r="A61608" s="3"/>
      <c r="B61608" s="3"/>
      <c r="J61608" s="3"/>
      <c r="K61608" s="5"/>
      <c r="L61608" s="8"/>
      <c r="N61608" s="5"/>
      <c r="O61608" s="10"/>
      <c r="P61608" s="8"/>
    </row>
    <row r="61609" spans="1:16" s="2" customFormat="1" x14ac:dyDescent="0.15">
      <c r="A61609" s="3"/>
      <c r="B61609" s="3"/>
      <c r="J61609" s="3"/>
      <c r="K61609" s="5"/>
      <c r="L61609" s="8"/>
      <c r="N61609" s="5"/>
      <c r="O61609" s="10"/>
      <c r="P61609" s="8"/>
    </row>
    <row r="61610" spans="1:16" s="2" customFormat="1" x14ac:dyDescent="0.15">
      <c r="A61610" s="3"/>
      <c r="B61610" s="3"/>
      <c r="J61610" s="3"/>
      <c r="K61610" s="5"/>
      <c r="L61610" s="8"/>
      <c r="N61610" s="5"/>
      <c r="O61610" s="10"/>
      <c r="P61610" s="8"/>
    </row>
    <row r="61611" spans="1:16" s="2" customFormat="1" x14ac:dyDescent="0.15">
      <c r="A61611" s="3"/>
      <c r="B61611" s="3"/>
      <c r="J61611" s="3"/>
      <c r="K61611" s="5"/>
      <c r="L61611" s="8"/>
      <c r="N61611" s="5"/>
      <c r="O61611" s="10"/>
      <c r="P61611" s="8"/>
    </row>
    <row r="61612" spans="1:16" s="2" customFormat="1" x14ac:dyDescent="0.15">
      <c r="A61612" s="3"/>
      <c r="B61612" s="3"/>
      <c r="J61612" s="3"/>
      <c r="K61612" s="5"/>
      <c r="L61612" s="8"/>
      <c r="N61612" s="5"/>
      <c r="O61612" s="10"/>
      <c r="P61612" s="8"/>
    </row>
    <row r="61613" spans="1:16" s="2" customFormat="1" x14ac:dyDescent="0.15">
      <c r="A61613" s="3"/>
      <c r="B61613" s="3"/>
      <c r="J61613" s="3"/>
      <c r="K61613" s="5"/>
      <c r="L61613" s="8"/>
      <c r="N61613" s="5"/>
      <c r="O61613" s="10"/>
      <c r="P61613" s="8"/>
    </row>
    <row r="61614" spans="1:16" s="2" customFormat="1" x14ac:dyDescent="0.15">
      <c r="A61614" s="3"/>
      <c r="B61614" s="3"/>
      <c r="J61614" s="3"/>
      <c r="K61614" s="5"/>
      <c r="L61614" s="8"/>
      <c r="N61614" s="5"/>
      <c r="O61614" s="10"/>
      <c r="P61614" s="8"/>
    </row>
    <row r="61615" spans="1:16" s="2" customFormat="1" x14ac:dyDescent="0.15">
      <c r="A61615" s="3"/>
      <c r="B61615" s="3"/>
      <c r="J61615" s="3"/>
      <c r="K61615" s="5"/>
      <c r="L61615" s="8"/>
      <c r="N61615" s="5"/>
      <c r="O61615" s="10"/>
      <c r="P61615" s="8"/>
    </row>
    <row r="61616" spans="1:16" s="2" customFormat="1" x14ac:dyDescent="0.15">
      <c r="A61616" s="3"/>
      <c r="B61616" s="3"/>
      <c r="J61616" s="3"/>
      <c r="K61616" s="5"/>
      <c r="L61616" s="8"/>
      <c r="N61616" s="5"/>
      <c r="O61616" s="10"/>
      <c r="P61616" s="8"/>
    </row>
    <row r="61617" spans="1:16" s="2" customFormat="1" x14ac:dyDescent="0.15">
      <c r="A61617" s="3"/>
      <c r="B61617" s="3"/>
      <c r="J61617" s="3"/>
      <c r="K61617" s="5"/>
      <c r="L61617" s="8"/>
      <c r="N61617" s="5"/>
      <c r="O61617" s="10"/>
      <c r="P61617" s="8"/>
    </row>
    <row r="61618" spans="1:16" s="2" customFormat="1" x14ac:dyDescent="0.15">
      <c r="A61618" s="3"/>
      <c r="B61618" s="3"/>
      <c r="J61618" s="3"/>
      <c r="K61618" s="5"/>
      <c r="L61618" s="8"/>
      <c r="N61618" s="5"/>
      <c r="O61618" s="10"/>
      <c r="P61618" s="8"/>
    </row>
    <row r="61619" spans="1:16" s="2" customFormat="1" x14ac:dyDescent="0.15">
      <c r="A61619" s="3"/>
      <c r="B61619" s="3"/>
      <c r="J61619" s="3"/>
      <c r="K61619" s="5"/>
      <c r="L61619" s="8"/>
      <c r="N61619" s="5"/>
      <c r="O61619" s="10"/>
      <c r="P61619" s="8"/>
    </row>
    <row r="61620" spans="1:16" s="2" customFormat="1" x14ac:dyDescent="0.15">
      <c r="A61620" s="3"/>
      <c r="B61620" s="3"/>
      <c r="J61620" s="3"/>
      <c r="K61620" s="5"/>
      <c r="L61620" s="8"/>
      <c r="N61620" s="5"/>
      <c r="O61620" s="10"/>
      <c r="P61620" s="8"/>
    </row>
    <row r="61621" spans="1:16" s="2" customFormat="1" x14ac:dyDescent="0.15">
      <c r="A61621" s="3"/>
      <c r="B61621" s="3"/>
      <c r="J61621" s="3"/>
      <c r="K61621" s="5"/>
      <c r="L61621" s="8"/>
      <c r="N61621" s="5"/>
      <c r="O61621" s="10"/>
      <c r="P61621" s="8"/>
    </row>
    <row r="61622" spans="1:16" s="2" customFormat="1" x14ac:dyDescent="0.15">
      <c r="A61622" s="3"/>
      <c r="B61622" s="3"/>
      <c r="J61622" s="3"/>
      <c r="K61622" s="5"/>
      <c r="L61622" s="8"/>
      <c r="N61622" s="5"/>
      <c r="O61622" s="10"/>
      <c r="P61622" s="8"/>
    </row>
    <row r="61623" spans="1:16" s="2" customFormat="1" x14ac:dyDescent="0.15">
      <c r="A61623" s="3"/>
      <c r="B61623" s="3"/>
      <c r="J61623" s="3"/>
      <c r="K61623" s="5"/>
      <c r="L61623" s="8"/>
      <c r="N61623" s="5"/>
      <c r="O61623" s="10"/>
      <c r="P61623" s="8"/>
    </row>
    <row r="61624" spans="1:16" s="2" customFormat="1" x14ac:dyDescent="0.15">
      <c r="A61624" s="3"/>
      <c r="B61624" s="3"/>
      <c r="J61624" s="3"/>
      <c r="K61624" s="5"/>
      <c r="L61624" s="8"/>
      <c r="N61624" s="5"/>
      <c r="O61624" s="10"/>
      <c r="P61624" s="8"/>
    </row>
    <row r="61625" spans="1:16" s="2" customFormat="1" x14ac:dyDescent="0.15">
      <c r="A61625" s="3"/>
      <c r="B61625" s="3"/>
      <c r="J61625" s="3"/>
      <c r="K61625" s="5"/>
      <c r="L61625" s="8"/>
      <c r="N61625" s="5"/>
      <c r="O61625" s="10"/>
      <c r="P61625" s="8"/>
    </row>
    <row r="61626" spans="1:16" s="2" customFormat="1" x14ac:dyDescent="0.15">
      <c r="A61626" s="3"/>
      <c r="B61626" s="3"/>
      <c r="J61626" s="3"/>
      <c r="K61626" s="5"/>
      <c r="L61626" s="8"/>
      <c r="N61626" s="5"/>
      <c r="O61626" s="10"/>
      <c r="P61626" s="8"/>
    </row>
    <row r="61627" spans="1:16" s="2" customFormat="1" x14ac:dyDescent="0.15">
      <c r="A61627" s="3"/>
      <c r="B61627" s="3"/>
      <c r="J61627" s="3"/>
      <c r="K61627" s="5"/>
      <c r="L61627" s="8"/>
      <c r="N61627" s="5"/>
      <c r="O61627" s="10"/>
      <c r="P61627" s="8"/>
    </row>
    <row r="61628" spans="1:16" s="2" customFormat="1" x14ac:dyDescent="0.15">
      <c r="A61628" s="3"/>
      <c r="B61628" s="3"/>
      <c r="J61628" s="3"/>
      <c r="K61628" s="5"/>
      <c r="L61628" s="8"/>
      <c r="N61628" s="5"/>
      <c r="O61628" s="10"/>
      <c r="P61628" s="8"/>
    </row>
    <row r="61629" spans="1:16" s="2" customFormat="1" x14ac:dyDescent="0.15">
      <c r="A61629" s="3"/>
      <c r="B61629" s="3"/>
      <c r="J61629" s="3"/>
      <c r="K61629" s="5"/>
      <c r="L61629" s="8"/>
      <c r="N61629" s="5"/>
      <c r="O61629" s="10"/>
      <c r="P61629" s="8"/>
    </row>
    <row r="61630" spans="1:16" s="2" customFormat="1" x14ac:dyDescent="0.15">
      <c r="A61630" s="3"/>
      <c r="B61630" s="3"/>
      <c r="J61630" s="3"/>
      <c r="K61630" s="5"/>
      <c r="L61630" s="8"/>
      <c r="N61630" s="5"/>
      <c r="O61630" s="10"/>
      <c r="P61630" s="8"/>
    </row>
    <row r="61631" spans="1:16" s="2" customFormat="1" x14ac:dyDescent="0.15">
      <c r="A61631" s="3"/>
      <c r="B61631" s="3"/>
      <c r="J61631" s="3"/>
      <c r="K61631" s="5"/>
      <c r="L61631" s="8"/>
      <c r="N61631" s="5"/>
      <c r="O61631" s="10"/>
      <c r="P61631" s="8"/>
    </row>
    <row r="61632" spans="1:16" s="2" customFormat="1" x14ac:dyDescent="0.15">
      <c r="A61632" s="3"/>
      <c r="B61632" s="3"/>
      <c r="J61632" s="3"/>
      <c r="K61632" s="5"/>
      <c r="L61632" s="8"/>
      <c r="N61632" s="5"/>
      <c r="O61632" s="10"/>
      <c r="P61632" s="8"/>
    </row>
    <row r="61633" spans="1:16" s="2" customFormat="1" x14ac:dyDescent="0.15">
      <c r="A61633" s="3"/>
      <c r="B61633" s="3"/>
      <c r="J61633" s="3"/>
      <c r="K61633" s="5"/>
      <c r="L61633" s="8"/>
      <c r="N61633" s="5"/>
      <c r="O61633" s="10"/>
      <c r="P61633" s="8"/>
    </row>
    <row r="61634" spans="1:16" s="2" customFormat="1" x14ac:dyDescent="0.15">
      <c r="A61634" s="3"/>
      <c r="B61634" s="3"/>
      <c r="J61634" s="3"/>
      <c r="K61634" s="5"/>
      <c r="L61634" s="8"/>
      <c r="N61634" s="5"/>
      <c r="O61634" s="10"/>
      <c r="P61634" s="8"/>
    </row>
    <row r="61635" spans="1:16" s="2" customFormat="1" x14ac:dyDescent="0.15">
      <c r="A61635" s="3"/>
      <c r="B61635" s="3"/>
      <c r="J61635" s="3"/>
      <c r="K61635" s="5"/>
      <c r="L61635" s="8"/>
      <c r="N61635" s="5"/>
      <c r="O61635" s="10"/>
      <c r="P61635" s="8"/>
    </row>
    <row r="61636" spans="1:16" s="2" customFormat="1" x14ac:dyDescent="0.15">
      <c r="A61636" s="3"/>
      <c r="B61636" s="3"/>
      <c r="J61636" s="3"/>
      <c r="K61636" s="5"/>
      <c r="L61636" s="8"/>
      <c r="N61636" s="5"/>
      <c r="O61636" s="10"/>
      <c r="P61636" s="8"/>
    </row>
    <row r="61637" spans="1:16" s="2" customFormat="1" x14ac:dyDescent="0.15">
      <c r="A61637" s="3"/>
      <c r="B61637" s="3"/>
      <c r="J61637" s="3"/>
      <c r="K61637" s="5"/>
      <c r="L61637" s="8"/>
      <c r="N61637" s="5"/>
      <c r="O61637" s="10"/>
      <c r="P61637" s="8"/>
    </row>
    <row r="61638" spans="1:16" s="2" customFormat="1" x14ac:dyDescent="0.15">
      <c r="A61638" s="3"/>
      <c r="B61638" s="3"/>
      <c r="J61638" s="3"/>
      <c r="K61638" s="5"/>
      <c r="L61638" s="8"/>
      <c r="N61638" s="5"/>
      <c r="O61638" s="10"/>
      <c r="P61638" s="8"/>
    </row>
    <row r="61639" spans="1:16" s="2" customFormat="1" x14ac:dyDescent="0.15">
      <c r="A61639" s="3"/>
      <c r="B61639" s="3"/>
      <c r="J61639" s="3"/>
      <c r="K61639" s="5"/>
      <c r="L61639" s="8"/>
      <c r="N61639" s="5"/>
      <c r="O61639" s="10"/>
      <c r="P61639" s="8"/>
    </row>
    <row r="61640" spans="1:16" s="2" customFormat="1" x14ac:dyDescent="0.15">
      <c r="A61640" s="3"/>
      <c r="B61640" s="3"/>
      <c r="J61640" s="3"/>
      <c r="K61640" s="5"/>
      <c r="L61640" s="8"/>
      <c r="N61640" s="5"/>
      <c r="O61640" s="10"/>
      <c r="P61640" s="8"/>
    </row>
    <row r="61641" spans="1:16" s="2" customFormat="1" x14ac:dyDescent="0.15">
      <c r="A61641" s="3"/>
      <c r="B61641" s="3"/>
      <c r="J61641" s="3"/>
      <c r="K61641" s="5"/>
      <c r="L61641" s="8"/>
      <c r="N61641" s="5"/>
      <c r="O61641" s="10"/>
      <c r="P61641" s="8"/>
    </row>
    <row r="61642" spans="1:16" s="2" customFormat="1" x14ac:dyDescent="0.15">
      <c r="A61642" s="3"/>
      <c r="B61642" s="3"/>
      <c r="J61642" s="3"/>
      <c r="K61642" s="5"/>
      <c r="L61642" s="8"/>
      <c r="N61642" s="5"/>
      <c r="O61642" s="10"/>
      <c r="P61642" s="8"/>
    </row>
    <row r="61643" spans="1:16" s="2" customFormat="1" x14ac:dyDescent="0.15">
      <c r="A61643" s="3"/>
      <c r="B61643" s="3"/>
      <c r="J61643" s="3"/>
      <c r="K61643" s="5"/>
      <c r="L61643" s="8"/>
      <c r="N61643" s="5"/>
      <c r="O61643" s="10"/>
      <c r="P61643" s="8"/>
    </row>
    <row r="61644" spans="1:16" s="2" customFormat="1" x14ac:dyDescent="0.15">
      <c r="A61644" s="3"/>
      <c r="B61644" s="3"/>
      <c r="J61644" s="3"/>
      <c r="K61644" s="5"/>
      <c r="L61644" s="8"/>
      <c r="N61644" s="5"/>
      <c r="O61644" s="10"/>
      <c r="P61644" s="8"/>
    </row>
    <row r="61645" spans="1:16" s="2" customFormat="1" x14ac:dyDescent="0.15">
      <c r="A61645" s="3"/>
      <c r="B61645" s="3"/>
      <c r="J61645" s="3"/>
      <c r="K61645" s="5"/>
      <c r="L61645" s="8"/>
      <c r="N61645" s="5"/>
      <c r="O61645" s="10"/>
      <c r="P61645" s="8"/>
    </row>
    <row r="61646" spans="1:16" s="2" customFormat="1" x14ac:dyDescent="0.15">
      <c r="A61646" s="3"/>
      <c r="B61646" s="3"/>
      <c r="J61646" s="3"/>
      <c r="K61646" s="5"/>
      <c r="L61646" s="8"/>
      <c r="N61646" s="5"/>
      <c r="O61646" s="10"/>
      <c r="P61646" s="8"/>
    </row>
    <row r="61647" spans="1:16" s="2" customFormat="1" x14ac:dyDescent="0.15">
      <c r="A61647" s="3"/>
      <c r="B61647" s="3"/>
      <c r="J61647" s="3"/>
      <c r="K61647" s="5"/>
      <c r="L61647" s="8"/>
      <c r="N61647" s="5"/>
      <c r="O61647" s="10"/>
      <c r="P61647" s="8"/>
    </row>
    <row r="61648" spans="1:16" s="2" customFormat="1" x14ac:dyDescent="0.15">
      <c r="A61648" s="3"/>
      <c r="B61648" s="3"/>
      <c r="J61648" s="3"/>
      <c r="K61648" s="5"/>
      <c r="L61648" s="8"/>
      <c r="N61648" s="5"/>
      <c r="O61648" s="10"/>
      <c r="P61648" s="8"/>
    </row>
    <row r="61649" spans="1:16" s="2" customFormat="1" x14ac:dyDescent="0.15">
      <c r="A61649" s="3"/>
      <c r="B61649" s="3"/>
      <c r="J61649" s="3"/>
      <c r="K61649" s="5"/>
      <c r="L61649" s="8"/>
      <c r="N61649" s="5"/>
      <c r="O61649" s="10"/>
      <c r="P61649" s="8"/>
    </row>
    <row r="61650" spans="1:16" s="2" customFormat="1" x14ac:dyDescent="0.15">
      <c r="A61650" s="3"/>
      <c r="B61650" s="3"/>
      <c r="J61650" s="3"/>
      <c r="K61650" s="5"/>
      <c r="L61650" s="8"/>
      <c r="N61650" s="5"/>
      <c r="O61650" s="10"/>
      <c r="P61650" s="8"/>
    </row>
    <row r="61651" spans="1:16" s="2" customFormat="1" x14ac:dyDescent="0.15">
      <c r="A61651" s="3"/>
      <c r="B61651" s="3"/>
      <c r="J61651" s="3"/>
      <c r="K61651" s="5"/>
      <c r="L61651" s="8"/>
      <c r="N61651" s="5"/>
      <c r="O61651" s="10"/>
      <c r="P61651" s="8"/>
    </row>
    <row r="61652" spans="1:16" s="2" customFormat="1" x14ac:dyDescent="0.15">
      <c r="A61652" s="3"/>
      <c r="B61652" s="3"/>
      <c r="J61652" s="3"/>
      <c r="K61652" s="5"/>
      <c r="L61652" s="8"/>
      <c r="N61652" s="5"/>
      <c r="O61652" s="10"/>
      <c r="P61652" s="8"/>
    </row>
    <row r="61653" spans="1:16" s="2" customFormat="1" x14ac:dyDescent="0.15">
      <c r="A61653" s="3"/>
      <c r="B61653" s="3"/>
      <c r="J61653" s="3"/>
      <c r="K61653" s="5"/>
      <c r="L61653" s="8"/>
      <c r="N61653" s="5"/>
      <c r="O61653" s="10"/>
      <c r="P61653" s="8"/>
    </row>
    <row r="61654" spans="1:16" s="2" customFormat="1" x14ac:dyDescent="0.15">
      <c r="A61654" s="3"/>
      <c r="B61654" s="3"/>
      <c r="J61654" s="3"/>
      <c r="K61654" s="5"/>
      <c r="L61654" s="8"/>
      <c r="N61654" s="5"/>
      <c r="O61654" s="10"/>
      <c r="P61654" s="8"/>
    </row>
    <row r="61655" spans="1:16" s="2" customFormat="1" x14ac:dyDescent="0.15">
      <c r="A61655" s="3"/>
      <c r="B61655" s="3"/>
      <c r="J61655" s="3"/>
      <c r="K61655" s="5"/>
      <c r="L61655" s="8"/>
      <c r="N61655" s="5"/>
      <c r="O61655" s="10"/>
      <c r="P61655" s="8"/>
    </row>
    <row r="61656" spans="1:16" s="2" customFormat="1" x14ac:dyDescent="0.15">
      <c r="A61656" s="3"/>
      <c r="B61656" s="3"/>
      <c r="J61656" s="3"/>
      <c r="K61656" s="5"/>
      <c r="L61656" s="8"/>
      <c r="N61656" s="5"/>
      <c r="O61656" s="10"/>
      <c r="P61656" s="8"/>
    </row>
    <row r="61657" spans="1:16" s="2" customFormat="1" x14ac:dyDescent="0.15">
      <c r="A61657" s="3"/>
      <c r="B61657" s="3"/>
      <c r="J61657" s="3"/>
      <c r="K61657" s="5"/>
      <c r="L61657" s="8"/>
      <c r="N61657" s="5"/>
      <c r="O61657" s="10"/>
      <c r="P61657" s="8"/>
    </row>
    <row r="61658" spans="1:16" s="2" customFormat="1" x14ac:dyDescent="0.15">
      <c r="A61658" s="3"/>
      <c r="B61658" s="3"/>
      <c r="J61658" s="3"/>
      <c r="K61658" s="5"/>
      <c r="L61658" s="8"/>
      <c r="N61658" s="5"/>
      <c r="O61658" s="10"/>
      <c r="P61658" s="8"/>
    </row>
    <row r="61659" spans="1:16" s="2" customFormat="1" x14ac:dyDescent="0.15">
      <c r="A61659" s="3"/>
      <c r="B61659" s="3"/>
      <c r="J61659" s="3"/>
      <c r="K61659" s="5"/>
      <c r="L61659" s="8"/>
      <c r="N61659" s="5"/>
      <c r="O61659" s="10"/>
      <c r="P61659" s="8"/>
    </row>
    <row r="61660" spans="1:16" s="2" customFormat="1" x14ac:dyDescent="0.15">
      <c r="A61660" s="3"/>
      <c r="B61660" s="3"/>
      <c r="J61660" s="3"/>
      <c r="K61660" s="5"/>
      <c r="L61660" s="8"/>
      <c r="N61660" s="5"/>
      <c r="O61660" s="10"/>
      <c r="P61660" s="8"/>
    </row>
    <row r="61661" spans="1:16" s="2" customFormat="1" x14ac:dyDescent="0.15">
      <c r="A61661" s="3"/>
      <c r="B61661" s="3"/>
      <c r="J61661" s="3"/>
      <c r="K61661" s="5"/>
      <c r="L61661" s="8"/>
      <c r="N61661" s="5"/>
      <c r="O61661" s="10"/>
      <c r="P61661" s="8"/>
    </row>
    <row r="61662" spans="1:16" s="2" customFormat="1" x14ac:dyDescent="0.15">
      <c r="A61662" s="3"/>
      <c r="B61662" s="3"/>
      <c r="J61662" s="3"/>
      <c r="K61662" s="5"/>
      <c r="L61662" s="8"/>
      <c r="N61662" s="5"/>
      <c r="O61662" s="10"/>
      <c r="P61662" s="8"/>
    </row>
    <row r="61663" spans="1:16" s="2" customFormat="1" x14ac:dyDescent="0.15">
      <c r="A61663" s="3"/>
      <c r="B61663" s="3"/>
      <c r="J61663" s="3"/>
      <c r="K61663" s="5"/>
      <c r="L61663" s="8"/>
      <c r="N61663" s="5"/>
      <c r="O61663" s="10"/>
      <c r="P61663" s="8"/>
    </row>
    <row r="61664" spans="1:16" s="2" customFormat="1" x14ac:dyDescent="0.15">
      <c r="A61664" s="3"/>
      <c r="B61664" s="3"/>
      <c r="J61664" s="3"/>
      <c r="K61664" s="5"/>
      <c r="L61664" s="8"/>
      <c r="N61664" s="5"/>
      <c r="O61664" s="10"/>
      <c r="P61664" s="8"/>
    </row>
    <row r="61665" spans="1:16" s="2" customFormat="1" x14ac:dyDescent="0.15">
      <c r="A61665" s="3"/>
      <c r="B61665" s="3"/>
      <c r="J61665" s="3"/>
      <c r="K61665" s="5"/>
      <c r="L61665" s="8"/>
      <c r="N61665" s="5"/>
      <c r="O61665" s="10"/>
      <c r="P61665" s="8"/>
    </row>
    <row r="61666" spans="1:16" s="2" customFormat="1" x14ac:dyDescent="0.15">
      <c r="A61666" s="3"/>
      <c r="B61666" s="3"/>
      <c r="J61666" s="3"/>
      <c r="K61666" s="5"/>
      <c r="L61666" s="8"/>
      <c r="N61666" s="5"/>
      <c r="O61666" s="10"/>
      <c r="P61666" s="8"/>
    </row>
    <row r="61667" spans="1:16" s="2" customFormat="1" x14ac:dyDescent="0.15">
      <c r="A61667" s="3"/>
      <c r="B61667" s="3"/>
      <c r="J61667" s="3"/>
      <c r="K61667" s="5"/>
      <c r="L61667" s="8"/>
      <c r="N61667" s="5"/>
      <c r="O61667" s="10"/>
      <c r="P61667" s="8"/>
    </row>
    <row r="61668" spans="1:16" s="2" customFormat="1" x14ac:dyDescent="0.15">
      <c r="A61668" s="3"/>
      <c r="B61668" s="3"/>
      <c r="J61668" s="3"/>
      <c r="K61668" s="5"/>
      <c r="L61668" s="8"/>
      <c r="N61668" s="5"/>
      <c r="O61668" s="10"/>
      <c r="P61668" s="8"/>
    </row>
    <row r="61669" spans="1:16" s="2" customFormat="1" x14ac:dyDescent="0.15">
      <c r="A61669" s="3"/>
      <c r="B61669" s="3"/>
      <c r="J61669" s="3"/>
      <c r="K61669" s="5"/>
      <c r="L61669" s="8"/>
      <c r="N61669" s="5"/>
      <c r="O61669" s="10"/>
      <c r="P61669" s="8"/>
    </row>
    <row r="61670" spans="1:16" s="2" customFormat="1" x14ac:dyDescent="0.15">
      <c r="A61670" s="3"/>
      <c r="B61670" s="3"/>
      <c r="J61670" s="3"/>
      <c r="K61670" s="5"/>
      <c r="L61670" s="8"/>
      <c r="N61670" s="5"/>
      <c r="O61670" s="10"/>
      <c r="P61670" s="8"/>
    </row>
    <row r="61671" spans="1:16" s="2" customFormat="1" x14ac:dyDescent="0.15">
      <c r="A61671" s="3"/>
      <c r="B61671" s="3"/>
      <c r="J61671" s="3"/>
      <c r="K61671" s="5"/>
      <c r="L61671" s="8"/>
      <c r="N61671" s="5"/>
      <c r="O61671" s="10"/>
      <c r="P61671" s="8"/>
    </row>
    <row r="61672" spans="1:16" s="2" customFormat="1" x14ac:dyDescent="0.15">
      <c r="A61672" s="3"/>
      <c r="B61672" s="3"/>
      <c r="J61672" s="3"/>
      <c r="K61672" s="5"/>
      <c r="L61672" s="8"/>
      <c r="N61672" s="5"/>
      <c r="O61672" s="10"/>
      <c r="P61672" s="8"/>
    </row>
    <row r="61673" spans="1:16" s="2" customFormat="1" x14ac:dyDescent="0.15">
      <c r="A61673" s="3"/>
      <c r="B61673" s="3"/>
      <c r="J61673" s="3"/>
      <c r="K61673" s="5"/>
      <c r="L61673" s="8"/>
      <c r="N61673" s="5"/>
      <c r="O61673" s="10"/>
      <c r="P61673" s="8"/>
    </row>
    <row r="61674" spans="1:16" s="2" customFormat="1" x14ac:dyDescent="0.15">
      <c r="A61674" s="3"/>
      <c r="B61674" s="3"/>
      <c r="J61674" s="3"/>
      <c r="K61674" s="5"/>
      <c r="L61674" s="8"/>
      <c r="N61674" s="5"/>
      <c r="O61674" s="10"/>
      <c r="P61674" s="8"/>
    </row>
    <row r="61675" spans="1:16" s="2" customFormat="1" x14ac:dyDescent="0.15">
      <c r="A61675" s="3"/>
      <c r="B61675" s="3"/>
      <c r="J61675" s="3"/>
      <c r="K61675" s="5"/>
      <c r="L61675" s="8"/>
      <c r="N61675" s="5"/>
      <c r="O61675" s="10"/>
      <c r="P61675" s="8"/>
    </row>
    <row r="61676" spans="1:16" s="2" customFormat="1" x14ac:dyDescent="0.15">
      <c r="A61676" s="3"/>
      <c r="B61676" s="3"/>
      <c r="J61676" s="3"/>
      <c r="K61676" s="5"/>
      <c r="L61676" s="8"/>
      <c r="N61676" s="5"/>
      <c r="O61676" s="10"/>
      <c r="P61676" s="8"/>
    </row>
    <row r="61677" spans="1:16" s="2" customFormat="1" x14ac:dyDescent="0.15">
      <c r="A61677" s="3"/>
      <c r="B61677" s="3"/>
      <c r="J61677" s="3"/>
      <c r="K61677" s="5"/>
      <c r="L61677" s="8"/>
      <c r="N61677" s="5"/>
      <c r="O61677" s="10"/>
      <c r="P61677" s="8"/>
    </row>
    <row r="61678" spans="1:16" s="2" customFormat="1" x14ac:dyDescent="0.15">
      <c r="A61678" s="3"/>
      <c r="B61678" s="3"/>
      <c r="J61678" s="3"/>
      <c r="K61678" s="5"/>
      <c r="L61678" s="8"/>
      <c r="N61678" s="5"/>
      <c r="O61678" s="10"/>
      <c r="P61678" s="8"/>
    </row>
    <row r="61679" spans="1:16" s="2" customFormat="1" x14ac:dyDescent="0.15">
      <c r="A61679" s="3"/>
      <c r="B61679" s="3"/>
      <c r="J61679" s="3"/>
      <c r="K61679" s="5"/>
      <c r="L61679" s="8"/>
      <c r="N61679" s="5"/>
      <c r="O61679" s="10"/>
      <c r="P61679" s="8"/>
    </row>
    <row r="61680" spans="1:16" s="2" customFormat="1" x14ac:dyDescent="0.15">
      <c r="A61680" s="3"/>
      <c r="B61680" s="3"/>
      <c r="J61680" s="3"/>
      <c r="K61680" s="5"/>
      <c r="L61680" s="8"/>
      <c r="N61680" s="5"/>
      <c r="O61680" s="10"/>
      <c r="P61680" s="8"/>
    </row>
    <row r="61681" spans="1:16" s="2" customFormat="1" x14ac:dyDescent="0.15">
      <c r="A61681" s="3"/>
      <c r="B61681" s="3"/>
      <c r="J61681" s="3"/>
      <c r="K61681" s="5"/>
      <c r="L61681" s="8"/>
      <c r="N61681" s="5"/>
      <c r="O61681" s="10"/>
      <c r="P61681" s="8"/>
    </row>
    <row r="61682" spans="1:16" s="2" customFormat="1" x14ac:dyDescent="0.15">
      <c r="A61682" s="3"/>
      <c r="B61682" s="3"/>
      <c r="J61682" s="3"/>
      <c r="K61682" s="5"/>
      <c r="L61682" s="8"/>
      <c r="N61682" s="5"/>
      <c r="O61682" s="10"/>
      <c r="P61682" s="8"/>
    </row>
    <row r="61683" spans="1:16" s="2" customFormat="1" x14ac:dyDescent="0.15">
      <c r="A61683" s="3"/>
      <c r="B61683" s="3"/>
      <c r="J61683" s="3"/>
      <c r="K61683" s="5"/>
      <c r="L61683" s="8"/>
      <c r="N61683" s="5"/>
      <c r="O61683" s="10"/>
      <c r="P61683" s="8"/>
    </row>
    <row r="61684" spans="1:16" s="2" customFormat="1" x14ac:dyDescent="0.15">
      <c r="A61684" s="3"/>
      <c r="B61684" s="3"/>
      <c r="J61684" s="3"/>
      <c r="K61684" s="5"/>
      <c r="L61684" s="8"/>
      <c r="N61684" s="5"/>
      <c r="O61684" s="10"/>
      <c r="P61684" s="8"/>
    </row>
    <row r="61685" spans="1:16" s="2" customFormat="1" x14ac:dyDescent="0.15">
      <c r="A61685" s="3"/>
      <c r="B61685" s="3"/>
      <c r="J61685" s="3"/>
      <c r="K61685" s="5"/>
      <c r="L61685" s="8"/>
      <c r="N61685" s="5"/>
      <c r="O61685" s="10"/>
      <c r="P61685" s="8"/>
    </row>
    <row r="61686" spans="1:16" s="2" customFormat="1" x14ac:dyDescent="0.15">
      <c r="A61686" s="3"/>
      <c r="B61686" s="3"/>
      <c r="J61686" s="3"/>
      <c r="K61686" s="5"/>
      <c r="L61686" s="8"/>
      <c r="N61686" s="5"/>
      <c r="O61686" s="10"/>
      <c r="P61686" s="8"/>
    </row>
    <row r="61687" spans="1:16" s="2" customFormat="1" x14ac:dyDescent="0.15">
      <c r="A61687" s="3"/>
      <c r="B61687" s="3"/>
      <c r="J61687" s="3"/>
      <c r="K61687" s="5"/>
      <c r="L61687" s="8"/>
      <c r="N61687" s="5"/>
      <c r="O61687" s="10"/>
      <c r="P61687" s="8"/>
    </row>
    <row r="61688" spans="1:16" s="2" customFormat="1" x14ac:dyDescent="0.15">
      <c r="A61688" s="3"/>
      <c r="B61688" s="3"/>
      <c r="J61688" s="3"/>
      <c r="K61688" s="5"/>
      <c r="L61688" s="8"/>
      <c r="N61688" s="5"/>
      <c r="O61688" s="10"/>
      <c r="P61688" s="8"/>
    </row>
    <row r="61689" spans="1:16" s="2" customFormat="1" x14ac:dyDescent="0.15">
      <c r="A61689" s="3"/>
      <c r="B61689" s="3"/>
      <c r="J61689" s="3"/>
      <c r="K61689" s="5"/>
      <c r="L61689" s="8"/>
      <c r="N61689" s="5"/>
      <c r="O61689" s="10"/>
      <c r="P61689" s="8"/>
    </row>
    <row r="61690" spans="1:16" s="2" customFormat="1" x14ac:dyDescent="0.15">
      <c r="A61690" s="3"/>
      <c r="B61690" s="3"/>
      <c r="J61690" s="3"/>
      <c r="K61690" s="5"/>
      <c r="L61690" s="8"/>
      <c r="N61690" s="5"/>
      <c r="O61690" s="10"/>
      <c r="P61690" s="8"/>
    </row>
    <row r="61691" spans="1:16" s="2" customFormat="1" x14ac:dyDescent="0.15">
      <c r="A61691" s="3"/>
      <c r="B61691" s="3"/>
      <c r="J61691" s="3"/>
      <c r="K61691" s="5"/>
      <c r="L61691" s="8"/>
      <c r="N61691" s="5"/>
      <c r="O61691" s="10"/>
      <c r="P61691" s="8"/>
    </row>
    <row r="61692" spans="1:16" s="2" customFormat="1" x14ac:dyDescent="0.15">
      <c r="A61692" s="3"/>
      <c r="B61692" s="3"/>
      <c r="J61692" s="3"/>
      <c r="K61692" s="5"/>
      <c r="L61692" s="8"/>
      <c r="N61692" s="5"/>
      <c r="O61692" s="10"/>
      <c r="P61692" s="8"/>
    </row>
    <row r="61693" spans="1:16" s="2" customFormat="1" x14ac:dyDescent="0.15">
      <c r="A61693" s="3"/>
      <c r="B61693" s="3"/>
      <c r="J61693" s="3"/>
      <c r="K61693" s="5"/>
      <c r="L61693" s="8"/>
      <c r="N61693" s="5"/>
      <c r="O61693" s="10"/>
      <c r="P61693" s="8"/>
    </row>
    <row r="61694" spans="1:16" s="2" customFormat="1" x14ac:dyDescent="0.15">
      <c r="A61694" s="3"/>
      <c r="B61694" s="3"/>
      <c r="J61694" s="3"/>
      <c r="K61694" s="5"/>
      <c r="L61694" s="8"/>
      <c r="N61694" s="5"/>
      <c r="O61694" s="10"/>
      <c r="P61694" s="8"/>
    </row>
    <row r="61695" spans="1:16" s="2" customFormat="1" x14ac:dyDescent="0.15">
      <c r="A61695" s="3"/>
      <c r="B61695" s="3"/>
      <c r="J61695" s="3"/>
      <c r="K61695" s="5"/>
      <c r="L61695" s="8"/>
      <c r="N61695" s="5"/>
      <c r="O61695" s="10"/>
      <c r="P61695" s="8"/>
    </row>
    <row r="61696" spans="1:16" s="2" customFormat="1" x14ac:dyDescent="0.15">
      <c r="A61696" s="3"/>
      <c r="B61696" s="3"/>
      <c r="J61696" s="3"/>
      <c r="K61696" s="5"/>
      <c r="L61696" s="8"/>
      <c r="N61696" s="5"/>
      <c r="O61696" s="10"/>
      <c r="P61696" s="8"/>
    </row>
    <row r="61697" spans="1:16" s="2" customFormat="1" x14ac:dyDescent="0.15">
      <c r="A61697" s="3"/>
      <c r="B61697" s="3"/>
      <c r="J61697" s="3"/>
      <c r="K61697" s="5"/>
      <c r="L61697" s="8"/>
      <c r="N61697" s="5"/>
      <c r="O61697" s="10"/>
      <c r="P61697" s="8"/>
    </row>
    <row r="61698" spans="1:16" s="2" customFormat="1" x14ac:dyDescent="0.15">
      <c r="A61698" s="3"/>
      <c r="B61698" s="3"/>
      <c r="J61698" s="3"/>
      <c r="K61698" s="5"/>
      <c r="L61698" s="8"/>
      <c r="N61698" s="5"/>
      <c r="O61698" s="10"/>
      <c r="P61698" s="8"/>
    </row>
    <row r="61699" spans="1:16" s="2" customFormat="1" x14ac:dyDescent="0.15">
      <c r="A61699" s="3"/>
      <c r="B61699" s="3"/>
      <c r="J61699" s="3"/>
      <c r="K61699" s="5"/>
      <c r="L61699" s="8"/>
      <c r="N61699" s="5"/>
      <c r="O61699" s="10"/>
      <c r="P61699" s="8"/>
    </row>
    <row r="61700" spans="1:16" s="2" customFormat="1" x14ac:dyDescent="0.15">
      <c r="A61700" s="3"/>
      <c r="B61700" s="3"/>
      <c r="J61700" s="3"/>
      <c r="K61700" s="5"/>
      <c r="L61700" s="8"/>
      <c r="N61700" s="5"/>
      <c r="O61700" s="10"/>
      <c r="P61700" s="8"/>
    </row>
    <row r="61701" spans="1:16" s="2" customFormat="1" x14ac:dyDescent="0.15">
      <c r="A61701" s="3"/>
      <c r="B61701" s="3"/>
      <c r="J61701" s="3"/>
      <c r="K61701" s="5"/>
      <c r="L61701" s="8"/>
      <c r="N61701" s="5"/>
      <c r="O61701" s="10"/>
      <c r="P61701" s="8"/>
    </row>
    <row r="61702" spans="1:16" s="2" customFormat="1" x14ac:dyDescent="0.15">
      <c r="A61702" s="3"/>
      <c r="B61702" s="3"/>
      <c r="J61702" s="3"/>
      <c r="K61702" s="5"/>
      <c r="L61702" s="8"/>
      <c r="N61702" s="5"/>
      <c r="O61702" s="10"/>
      <c r="P61702" s="8"/>
    </row>
    <row r="61703" spans="1:16" s="2" customFormat="1" x14ac:dyDescent="0.15">
      <c r="A61703" s="3"/>
      <c r="B61703" s="3"/>
      <c r="J61703" s="3"/>
      <c r="K61703" s="5"/>
      <c r="L61703" s="8"/>
      <c r="N61703" s="5"/>
      <c r="O61703" s="10"/>
      <c r="P61703" s="8"/>
    </row>
    <row r="61704" spans="1:16" s="2" customFormat="1" x14ac:dyDescent="0.15">
      <c r="A61704" s="3"/>
      <c r="B61704" s="3"/>
      <c r="J61704" s="3"/>
      <c r="K61704" s="5"/>
      <c r="L61704" s="8"/>
      <c r="N61704" s="5"/>
      <c r="O61704" s="10"/>
      <c r="P61704" s="8"/>
    </row>
    <row r="61705" spans="1:16" s="2" customFormat="1" x14ac:dyDescent="0.15">
      <c r="A61705" s="3"/>
      <c r="B61705" s="3"/>
      <c r="J61705" s="3"/>
      <c r="K61705" s="5"/>
      <c r="L61705" s="8"/>
      <c r="N61705" s="5"/>
      <c r="O61705" s="10"/>
      <c r="P61705" s="8"/>
    </row>
    <row r="61706" spans="1:16" s="2" customFormat="1" x14ac:dyDescent="0.15">
      <c r="A61706" s="3"/>
      <c r="B61706" s="3"/>
      <c r="J61706" s="3"/>
      <c r="K61706" s="5"/>
      <c r="L61706" s="8"/>
      <c r="N61706" s="5"/>
      <c r="O61706" s="10"/>
      <c r="P61706" s="8"/>
    </row>
    <row r="61707" spans="1:16" s="2" customFormat="1" x14ac:dyDescent="0.15">
      <c r="A61707" s="3"/>
      <c r="B61707" s="3"/>
      <c r="J61707" s="3"/>
      <c r="K61707" s="5"/>
      <c r="L61707" s="8"/>
      <c r="N61707" s="5"/>
      <c r="O61707" s="10"/>
      <c r="P61707" s="8"/>
    </row>
    <row r="61708" spans="1:16" s="2" customFormat="1" x14ac:dyDescent="0.15">
      <c r="A61708" s="3"/>
      <c r="B61708" s="3"/>
      <c r="J61708" s="3"/>
      <c r="K61708" s="5"/>
      <c r="L61708" s="8"/>
      <c r="N61708" s="5"/>
      <c r="O61708" s="10"/>
      <c r="P61708" s="8"/>
    </row>
    <row r="61709" spans="1:16" s="2" customFormat="1" x14ac:dyDescent="0.15">
      <c r="A61709" s="3"/>
      <c r="B61709" s="3"/>
      <c r="J61709" s="3"/>
      <c r="K61709" s="5"/>
      <c r="L61709" s="8"/>
      <c r="N61709" s="5"/>
      <c r="O61709" s="10"/>
      <c r="P61709" s="8"/>
    </row>
    <row r="61710" spans="1:16" s="2" customFormat="1" x14ac:dyDescent="0.15">
      <c r="A61710" s="3"/>
      <c r="B61710" s="3"/>
      <c r="J61710" s="3"/>
      <c r="K61710" s="5"/>
      <c r="L61710" s="8"/>
      <c r="N61710" s="5"/>
      <c r="O61710" s="10"/>
      <c r="P61710" s="8"/>
    </row>
    <row r="61711" spans="1:16" s="2" customFormat="1" x14ac:dyDescent="0.15">
      <c r="A61711" s="3"/>
      <c r="B61711" s="3"/>
      <c r="J61711" s="3"/>
      <c r="K61711" s="5"/>
      <c r="L61711" s="8"/>
      <c r="N61711" s="5"/>
      <c r="O61711" s="10"/>
      <c r="P61711" s="8"/>
    </row>
    <row r="61712" spans="1:16" s="2" customFormat="1" x14ac:dyDescent="0.15">
      <c r="A61712" s="3"/>
      <c r="B61712" s="3"/>
      <c r="J61712" s="3"/>
      <c r="K61712" s="5"/>
      <c r="L61712" s="8"/>
      <c r="N61712" s="5"/>
      <c r="O61712" s="10"/>
      <c r="P61712" s="8"/>
    </row>
    <row r="61713" spans="1:16" s="2" customFormat="1" x14ac:dyDescent="0.15">
      <c r="A61713" s="3"/>
      <c r="B61713" s="3"/>
      <c r="J61713" s="3"/>
      <c r="K61713" s="5"/>
      <c r="L61713" s="8"/>
      <c r="N61713" s="5"/>
      <c r="O61713" s="10"/>
      <c r="P61713" s="8"/>
    </row>
    <row r="61714" spans="1:16" s="2" customFormat="1" x14ac:dyDescent="0.15">
      <c r="A61714" s="3"/>
      <c r="B61714" s="3"/>
      <c r="J61714" s="3"/>
      <c r="K61714" s="5"/>
      <c r="L61714" s="8"/>
      <c r="N61714" s="5"/>
      <c r="O61714" s="10"/>
      <c r="P61714" s="8"/>
    </row>
    <row r="61715" spans="1:16" s="2" customFormat="1" x14ac:dyDescent="0.15">
      <c r="A61715" s="3"/>
      <c r="B61715" s="3"/>
      <c r="J61715" s="3"/>
      <c r="K61715" s="5"/>
      <c r="L61715" s="8"/>
      <c r="N61715" s="5"/>
      <c r="O61715" s="10"/>
      <c r="P61715" s="8"/>
    </row>
    <row r="61716" spans="1:16" s="2" customFormat="1" x14ac:dyDescent="0.15">
      <c r="A61716" s="3"/>
      <c r="B61716" s="3"/>
      <c r="J61716" s="3"/>
      <c r="K61716" s="5"/>
      <c r="L61716" s="8"/>
      <c r="N61716" s="5"/>
      <c r="O61716" s="10"/>
      <c r="P61716" s="8"/>
    </row>
    <row r="61717" spans="1:16" s="2" customFormat="1" x14ac:dyDescent="0.15">
      <c r="A61717" s="3"/>
      <c r="B61717" s="3"/>
      <c r="J61717" s="3"/>
      <c r="K61717" s="5"/>
      <c r="L61717" s="8"/>
      <c r="N61717" s="5"/>
      <c r="O61717" s="10"/>
      <c r="P61717" s="8"/>
    </row>
    <row r="61718" spans="1:16" s="2" customFormat="1" x14ac:dyDescent="0.15">
      <c r="A61718" s="3"/>
      <c r="B61718" s="3"/>
      <c r="J61718" s="3"/>
      <c r="K61718" s="5"/>
      <c r="L61718" s="8"/>
      <c r="N61718" s="5"/>
      <c r="O61718" s="10"/>
      <c r="P61718" s="8"/>
    </row>
    <row r="61719" spans="1:16" s="2" customFormat="1" x14ac:dyDescent="0.15">
      <c r="A61719" s="3"/>
      <c r="B61719" s="3"/>
      <c r="J61719" s="3"/>
      <c r="K61719" s="5"/>
      <c r="L61719" s="8"/>
      <c r="N61719" s="5"/>
      <c r="O61719" s="10"/>
      <c r="P61719" s="8"/>
    </row>
    <row r="61720" spans="1:16" s="2" customFormat="1" x14ac:dyDescent="0.15">
      <c r="A61720" s="3"/>
      <c r="B61720" s="3"/>
      <c r="J61720" s="3"/>
      <c r="K61720" s="5"/>
      <c r="L61720" s="8"/>
      <c r="N61720" s="5"/>
      <c r="O61720" s="10"/>
      <c r="P61720" s="8"/>
    </row>
    <row r="61721" spans="1:16" s="2" customFormat="1" x14ac:dyDescent="0.15">
      <c r="A61721" s="3"/>
      <c r="B61721" s="3"/>
      <c r="J61721" s="3"/>
      <c r="K61721" s="5"/>
      <c r="L61721" s="8"/>
      <c r="N61721" s="5"/>
      <c r="O61721" s="10"/>
      <c r="P61721" s="8"/>
    </row>
    <row r="61722" spans="1:16" s="2" customFormat="1" x14ac:dyDescent="0.15">
      <c r="A61722" s="3"/>
      <c r="B61722" s="3"/>
      <c r="J61722" s="3"/>
      <c r="K61722" s="5"/>
      <c r="L61722" s="8"/>
      <c r="N61722" s="5"/>
      <c r="O61722" s="10"/>
      <c r="P61722" s="8"/>
    </row>
    <row r="61723" spans="1:16" s="2" customFormat="1" x14ac:dyDescent="0.15">
      <c r="A61723" s="3"/>
      <c r="B61723" s="3"/>
      <c r="J61723" s="3"/>
      <c r="K61723" s="5"/>
      <c r="L61723" s="8"/>
      <c r="N61723" s="5"/>
      <c r="O61723" s="10"/>
      <c r="P61723" s="8"/>
    </row>
    <row r="61724" spans="1:16" s="2" customFormat="1" x14ac:dyDescent="0.15">
      <c r="A61724" s="3"/>
      <c r="B61724" s="3"/>
      <c r="J61724" s="3"/>
      <c r="K61724" s="5"/>
      <c r="L61724" s="8"/>
      <c r="N61724" s="5"/>
      <c r="O61724" s="10"/>
      <c r="P61724" s="8"/>
    </row>
    <row r="61725" spans="1:16" s="2" customFormat="1" x14ac:dyDescent="0.15">
      <c r="A61725" s="3"/>
      <c r="B61725" s="3"/>
      <c r="J61725" s="3"/>
      <c r="K61725" s="5"/>
      <c r="L61725" s="8"/>
      <c r="N61725" s="5"/>
      <c r="O61725" s="10"/>
      <c r="P61725" s="8"/>
    </row>
    <row r="61726" spans="1:16" s="2" customFormat="1" x14ac:dyDescent="0.15">
      <c r="A61726" s="3"/>
      <c r="B61726" s="3"/>
      <c r="J61726" s="3"/>
      <c r="K61726" s="5"/>
      <c r="L61726" s="8"/>
      <c r="N61726" s="5"/>
      <c r="O61726" s="10"/>
      <c r="P61726" s="8"/>
    </row>
    <row r="61727" spans="1:16" s="2" customFormat="1" x14ac:dyDescent="0.15">
      <c r="A61727" s="3"/>
      <c r="B61727" s="3"/>
      <c r="J61727" s="3"/>
      <c r="K61727" s="5"/>
      <c r="L61727" s="8"/>
      <c r="N61727" s="5"/>
      <c r="O61727" s="10"/>
      <c r="P61727" s="8"/>
    </row>
    <row r="61728" spans="1:16" s="2" customFormat="1" x14ac:dyDescent="0.15">
      <c r="A61728" s="3"/>
      <c r="B61728" s="3"/>
      <c r="J61728" s="3"/>
      <c r="K61728" s="5"/>
      <c r="L61728" s="8"/>
      <c r="N61728" s="5"/>
      <c r="O61728" s="10"/>
      <c r="P61728" s="8"/>
    </row>
    <row r="61729" spans="1:16" s="2" customFormat="1" x14ac:dyDescent="0.15">
      <c r="A61729" s="3"/>
      <c r="B61729" s="3"/>
      <c r="J61729" s="3"/>
      <c r="K61729" s="5"/>
      <c r="L61729" s="8"/>
      <c r="N61729" s="5"/>
      <c r="O61729" s="10"/>
      <c r="P61729" s="8"/>
    </row>
    <row r="61730" spans="1:16" s="2" customFormat="1" x14ac:dyDescent="0.15">
      <c r="A61730" s="3"/>
      <c r="B61730" s="3"/>
      <c r="J61730" s="3"/>
      <c r="K61730" s="5"/>
      <c r="L61730" s="8"/>
      <c r="N61730" s="5"/>
      <c r="O61730" s="10"/>
      <c r="P61730" s="8"/>
    </row>
    <row r="61731" spans="1:16" s="2" customFormat="1" x14ac:dyDescent="0.15">
      <c r="A61731" s="3"/>
      <c r="B61731" s="3"/>
      <c r="J61731" s="3"/>
      <c r="K61731" s="5"/>
      <c r="L61731" s="8"/>
      <c r="N61731" s="5"/>
      <c r="O61731" s="10"/>
      <c r="P61731" s="8"/>
    </row>
    <row r="61732" spans="1:16" s="2" customFormat="1" x14ac:dyDescent="0.15">
      <c r="A61732" s="3"/>
      <c r="B61732" s="3"/>
      <c r="J61732" s="3"/>
      <c r="K61732" s="5"/>
      <c r="L61732" s="8"/>
      <c r="N61732" s="5"/>
      <c r="O61732" s="10"/>
      <c r="P61732" s="8"/>
    </row>
    <row r="61733" spans="1:16" s="2" customFormat="1" x14ac:dyDescent="0.15">
      <c r="A61733" s="3"/>
      <c r="B61733" s="3"/>
      <c r="J61733" s="3"/>
      <c r="K61733" s="5"/>
      <c r="L61733" s="8"/>
      <c r="N61733" s="5"/>
      <c r="O61733" s="10"/>
      <c r="P61733" s="8"/>
    </row>
    <row r="61734" spans="1:16" s="2" customFormat="1" x14ac:dyDescent="0.15">
      <c r="A61734" s="3"/>
      <c r="B61734" s="3"/>
      <c r="J61734" s="3"/>
      <c r="K61734" s="5"/>
      <c r="L61734" s="8"/>
      <c r="N61734" s="5"/>
      <c r="O61734" s="10"/>
      <c r="P61734" s="8"/>
    </row>
    <row r="61735" spans="1:16" s="2" customFormat="1" x14ac:dyDescent="0.15">
      <c r="A61735" s="3"/>
      <c r="B61735" s="3"/>
      <c r="J61735" s="3"/>
      <c r="K61735" s="5"/>
      <c r="L61735" s="8"/>
      <c r="N61735" s="5"/>
      <c r="O61735" s="10"/>
      <c r="P61735" s="8"/>
    </row>
    <row r="61736" spans="1:16" s="2" customFormat="1" x14ac:dyDescent="0.15">
      <c r="A61736" s="3"/>
      <c r="B61736" s="3"/>
      <c r="J61736" s="3"/>
      <c r="K61736" s="5"/>
      <c r="L61736" s="8"/>
      <c r="N61736" s="5"/>
      <c r="O61736" s="10"/>
      <c r="P61736" s="8"/>
    </row>
    <row r="61737" spans="1:16" s="2" customFormat="1" x14ac:dyDescent="0.15">
      <c r="A61737" s="3"/>
      <c r="B61737" s="3"/>
      <c r="J61737" s="3"/>
      <c r="K61737" s="5"/>
      <c r="L61737" s="8"/>
      <c r="N61737" s="5"/>
      <c r="O61737" s="10"/>
      <c r="P61737" s="8"/>
    </row>
    <row r="61738" spans="1:16" s="2" customFormat="1" x14ac:dyDescent="0.15">
      <c r="A61738" s="3"/>
      <c r="B61738" s="3"/>
      <c r="J61738" s="3"/>
      <c r="K61738" s="5"/>
      <c r="L61738" s="8"/>
      <c r="N61738" s="5"/>
      <c r="O61738" s="10"/>
      <c r="P61738" s="8"/>
    </row>
    <row r="61739" spans="1:16" s="2" customFormat="1" x14ac:dyDescent="0.15">
      <c r="A61739" s="3"/>
      <c r="B61739" s="3"/>
      <c r="J61739" s="3"/>
      <c r="K61739" s="5"/>
      <c r="L61739" s="8"/>
      <c r="N61739" s="5"/>
      <c r="O61739" s="10"/>
      <c r="P61739" s="8"/>
    </row>
    <row r="61740" spans="1:16" s="2" customFormat="1" x14ac:dyDescent="0.15">
      <c r="A61740" s="3"/>
      <c r="B61740" s="3"/>
      <c r="J61740" s="3"/>
      <c r="K61740" s="5"/>
      <c r="L61740" s="8"/>
      <c r="N61740" s="5"/>
      <c r="O61740" s="10"/>
      <c r="P61740" s="8"/>
    </row>
    <row r="61741" spans="1:16" s="2" customFormat="1" x14ac:dyDescent="0.15">
      <c r="A61741" s="3"/>
      <c r="B61741" s="3"/>
      <c r="J61741" s="3"/>
      <c r="K61741" s="5"/>
      <c r="L61741" s="8"/>
      <c r="N61741" s="5"/>
      <c r="O61741" s="10"/>
      <c r="P61741" s="8"/>
    </row>
    <row r="61742" spans="1:16" s="2" customFormat="1" x14ac:dyDescent="0.15">
      <c r="A61742" s="3"/>
      <c r="B61742" s="3"/>
      <c r="J61742" s="3"/>
      <c r="K61742" s="5"/>
      <c r="L61742" s="8"/>
      <c r="N61742" s="5"/>
      <c r="O61742" s="10"/>
      <c r="P61742" s="8"/>
    </row>
    <row r="61743" spans="1:16" s="2" customFormat="1" x14ac:dyDescent="0.15">
      <c r="A61743" s="3"/>
      <c r="B61743" s="3"/>
      <c r="J61743" s="3"/>
      <c r="K61743" s="5"/>
      <c r="L61743" s="8"/>
      <c r="N61743" s="5"/>
      <c r="O61743" s="10"/>
      <c r="P61743" s="8"/>
    </row>
    <row r="61744" spans="1:16" s="2" customFormat="1" x14ac:dyDescent="0.15">
      <c r="A61744" s="3"/>
      <c r="B61744" s="3"/>
      <c r="J61744" s="3"/>
      <c r="K61744" s="5"/>
      <c r="L61744" s="8"/>
      <c r="N61744" s="5"/>
      <c r="O61744" s="10"/>
      <c r="P61744" s="8"/>
    </row>
    <row r="61745" spans="1:16" s="2" customFormat="1" x14ac:dyDescent="0.15">
      <c r="A61745" s="3"/>
      <c r="B61745" s="3"/>
      <c r="J61745" s="3"/>
      <c r="K61745" s="5"/>
      <c r="L61745" s="8"/>
      <c r="N61745" s="5"/>
      <c r="O61745" s="10"/>
      <c r="P61745" s="8"/>
    </row>
    <row r="61746" spans="1:16" s="2" customFormat="1" x14ac:dyDescent="0.15">
      <c r="A61746" s="3"/>
      <c r="B61746" s="3"/>
      <c r="J61746" s="3"/>
      <c r="K61746" s="5"/>
      <c r="L61746" s="8"/>
      <c r="N61746" s="5"/>
      <c r="O61746" s="10"/>
      <c r="P61746" s="8"/>
    </row>
    <row r="61747" spans="1:16" s="2" customFormat="1" x14ac:dyDescent="0.15">
      <c r="A61747" s="3"/>
      <c r="B61747" s="3"/>
      <c r="J61747" s="3"/>
      <c r="K61747" s="5"/>
      <c r="L61747" s="8"/>
      <c r="N61747" s="5"/>
      <c r="O61747" s="10"/>
      <c r="P61747" s="8"/>
    </row>
    <row r="61748" spans="1:16" s="2" customFormat="1" x14ac:dyDescent="0.15">
      <c r="A61748" s="3"/>
      <c r="B61748" s="3"/>
      <c r="J61748" s="3"/>
      <c r="K61748" s="5"/>
      <c r="L61748" s="8"/>
      <c r="N61748" s="5"/>
      <c r="O61748" s="10"/>
      <c r="P61748" s="8"/>
    </row>
    <row r="61749" spans="1:16" s="2" customFormat="1" x14ac:dyDescent="0.15">
      <c r="A61749" s="3"/>
      <c r="B61749" s="3"/>
      <c r="J61749" s="3"/>
      <c r="K61749" s="5"/>
      <c r="L61749" s="8"/>
      <c r="N61749" s="5"/>
      <c r="O61749" s="10"/>
      <c r="P61749" s="8"/>
    </row>
    <row r="61750" spans="1:16" s="2" customFormat="1" x14ac:dyDescent="0.15">
      <c r="A61750" s="3"/>
      <c r="B61750" s="3"/>
      <c r="J61750" s="3"/>
      <c r="K61750" s="5"/>
      <c r="L61750" s="8"/>
      <c r="N61750" s="5"/>
      <c r="O61750" s="10"/>
      <c r="P61750" s="8"/>
    </row>
    <row r="61751" spans="1:16" s="2" customFormat="1" x14ac:dyDescent="0.15">
      <c r="A61751" s="3"/>
      <c r="B61751" s="3"/>
      <c r="J61751" s="3"/>
      <c r="K61751" s="5"/>
      <c r="L61751" s="8"/>
      <c r="N61751" s="5"/>
      <c r="O61751" s="10"/>
      <c r="P61751" s="8"/>
    </row>
    <row r="61752" spans="1:16" s="2" customFormat="1" x14ac:dyDescent="0.15">
      <c r="A61752" s="3"/>
      <c r="B61752" s="3"/>
      <c r="J61752" s="3"/>
      <c r="K61752" s="5"/>
      <c r="L61752" s="8"/>
      <c r="N61752" s="5"/>
      <c r="O61752" s="10"/>
      <c r="P61752" s="8"/>
    </row>
    <row r="61753" spans="1:16" s="2" customFormat="1" x14ac:dyDescent="0.15">
      <c r="A61753" s="3"/>
      <c r="B61753" s="3"/>
      <c r="J61753" s="3"/>
      <c r="K61753" s="5"/>
      <c r="L61753" s="8"/>
      <c r="N61753" s="5"/>
      <c r="O61753" s="10"/>
      <c r="P61753" s="8"/>
    </row>
    <row r="61754" spans="1:16" s="2" customFormat="1" x14ac:dyDescent="0.15">
      <c r="A61754" s="3"/>
      <c r="B61754" s="3"/>
      <c r="J61754" s="3"/>
      <c r="K61754" s="5"/>
      <c r="L61754" s="8"/>
      <c r="N61754" s="5"/>
      <c r="O61754" s="10"/>
      <c r="P61754" s="8"/>
    </row>
    <row r="61755" spans="1:16" s="2" customFormat="1" x14ac:dyDescent="0.15">
      <c r="A61755" s="3"/>
      <c r="B61755" s="3"/>
      <c r="J61755" s="3"/>
      <c r="K61755" s="5"/>
      <c r="L61755" s="8"/>
      <c r="N61755" s="5"/>
      <c r="O61755" s="10"/>
      <c r="P61755" s="8"/>
    </row>
    <row r="61756" spans="1:16" s="2" customFormat="1" x14ac:dyDescent="0.15">
      <c r="A61756" s="3"/>
      <c r="B61756" s="3"/>
      <c r="J61756" s="3"/>
      <c r="K61756" s="5"/>
      <c r="L61756" s="8"/>
      <c r="N61756" s="5"/>
      <c r="O61756" s="10"/>
      <c r="P61756" s="8"/>
    </row>
    <row r="61757" spans="1:16" s="2" customFormat="1" x14ac:dyDescent="0.15">
      <c r="A61757" s="3"/>
      <c r="B61757" s="3"/>
      <c r="J61757" s="3"/>
      <c r="K61757" s="5"/>
      <c r="L61757" s="8"/>
      <c r="N61757" s="5"/>
      <c r="O61757" s="10"/>
      <c r="P61757" s="8"/>
    </row>
    <row r="61758" spans="1:16" s="2" customFormat="1" x14ac:dyDescent="0.15">
      <c r="A61758" s="3"/>
      <c r="B61758" s="3"/>
      <c r="J61758" s="3"/>
      <c r="K61758" s="5"/>
      <c r="L61758" s="8"/>
      <c r="N61758" s="5"/>
      <c r="O61758" s="10"/>
      <c r="P61758" s="8"/>
    </row>
    <row r="61759" spans="1:16" s="2" customFormat="1" x14ac:dyDescent="0.15">
      <c r="A61759" s="3"/>
      <c r="B61759" s="3"/>
      <c r="J61759" s="3"/>
      <c r="K61759" s="5"/>
      <c r="L61759" s="8"/>
      <c r="N61759" s="5"/>
      <c r="O61759" s="10"/>
      <c r="P61759" s="8"/>
    </row>
    <row r="61760" spans="1:16" s="2" customFormat="1" x14ac:dyDescent="0.15">
      <c r="A61760" s="3"/>
      <c r="B61760" s="3"/>
      <c r="J61760" s="3"/>
      <c r="K61760" s="5"/>
      <c r="L61760" s="8"/>
      <c r="N61760" s="5"/>
      <c r="O61760" s="10"/>
      <c r="P61760" s="8"/>
    </row>
    <row r="61761" spans="1:16" s="2" customFormat="1" x14ac:dyDescent="0.15">
      <c r="A61761" s="3"/>
      <c r="B61761" s="3"/>
      <c r="J61761" s="3"/>
      <c r="K61761" s="5"/>
      <c r="L61761" s="8"/>
      <c r="N61761" s="5"/>
      <c r="O61761" s="10"/>
      <c r="P61761" s="8"/>
    </row>
    <row r="61762" spans="1:16" s="2" customFormat="1" x14ac:dyDescent="0.15">
      <c r="A61762" s="3"/>
      <c r="B61762" s="3"/>
      <c r="J61762" s="3"/>
      <c r="K61762" s="5"/>
      <c r="L61762" s="8"/>
      <c r="N61762" s="5"/>
      <c r="O61762" s="10"/>
      <c r="P61762" s="8"/>
    </row>
    <row r="61763" spans="1:16" s="2" customFormat="1" x14ac:dyDescent="0.15">
      <c r="A61763" s="3"/>
      <c r="B61763" s="3"/>
      <c r="J61763" s="3"/>
      <c r="K61763" s="5"/>
      <c r="L61763" s="8"/>
      <c r="N61763" s="5"/>
      <c r="O61763" s="10"/>
      <c r="P61763" s="8"/>
    </row>
    <row r="61764" spans="1:16" s="2" customFormat="1" x14ac:dyDescent="0.15">
      <c r="A61764" s="3"/>
      <c r="B61764" s="3"/>
      <c r="J61764" s="3"/>
      <c r="K61764" s="5"/>
      <c r="L61764" s="8"/>
      <c r="N61764" s="5"/>
      <c r="O61764" s="10"/>
      <c r="P61764" s="8"/>
    </row>
    <row r="61765" spans="1:16" s="2" customFormat="1" x14ac:dyDescent="0.15">
      <c r="A61765" s="3"/>
      <c r="B61765" s="3"/>
      <c r="J61765" s="3"/>
      <c r="K61765" s="5"/>
      <c r="L61765" s="8"/>
      <c r="N61765" s="5"/>
      <c r="O61765" s="10"/>
      <c r="P61765" s="8"/>
    </row>
    <row r="61766" spans="1:16" s="2" customFormat="1" x14ac:dyDescent="0.15">
      <c r="A61766" s="3"/>
      <c r="B61766" s="3"/>
      <c r="J61766" s="3"/>
      <c r="K61766" s="5"/>
      <c r="L61766" s="8"/>
      <c r="N61766" s="5"/>
      <c r="O61766" s="10"/>
      <c r="P61766" s="8"/>
    </row>
    <row r="61767" spans="1:16" s="2" customFormat="1" x14ac:dyDescent="0.15">
      <c r="A61767" s="3"/>
      <c r="B61767" s="3"/>
      <c r="J61767" s="3"/>
      <c r="K61767" s="5"/>
      <c r="L61767" s="8"/>
      <c r="N61767" s="5"/>
      <c r="O61767" s="10"/>
      <c r="P61767" s="8"/>
    </row>
    <row r="61768" spans="1:16" s="2" customFormat="1" x14ac:dyDescent="0.15">
      <c r="A61768" s="3"/>
      <c r="B61768" s="3"/>
      <c r="J61768" s="3"/>
      <c r="K61768" s="5"/>
      <c r="L61768" s="8"/>
      <c r="N61768" s="5"/>
      <c r="O61768" s="10"/>
      <c r="P61768" s="8"/>
    </row>
    <row r="61769" spans="1:16" s="2" customFormat="1" x14ac:dyDescent="0.15">
      <c r="A61769" s="3"/>
      <c r="B61769" s="3"/>
      <c r="J61769" s="3"/>
      <c r="K61769" s="5"/>
      <c r="L61769" s="8"/>
      <c r="N61769" s="5"/>
      <c r="O61769" s="10"/>
      <c r="P61769" s="8"/>
    </row>
    <row r="61770" spans="1:16" s="2" customFormat="1" x14ac:dyDescent="0.15">
      <c r="A61770" s="3"/>
      <c r="B61770" s="3"/>
      <c r="J61770" s="3"/>
      <c r="K61770" s="5"/>
      <c r="L61770" s="8"/>
      <c r="N61770" s="5"/>
      <c r="O61770" s="10"/>
      <c r="P61770" s="8"/>
    </row>
    <row r="61771" spans="1:16" s="2" customFormat="1" x14ac:dyDescent="0.15">
      <c r="A61771" s="3"/>
      <c r="B61771" s="3"/>
      <c r="J61771" s="3"/>
      <c r="K61771" s="5"/>
      <c r="L61771" s="8"/>
      <c r="N61771" s="5"/>
      <c r="O61771" s="10"/>
      <c r="P61771" s="8"/>
    </row>
    <row r="61772" spans="1:16" s="2" customFormat="1" x14ac:dyDescent="0.15">
      <c r="A61772" s="3"/>
      <c r="B61772" s="3"/>
      <c r="J61772" s="3"/>
      <c r="K61772" s="5"/>
      <c r="L61772" s="8"/>
      <c r="N61772" s="5"/>
      <c r="O61772" s="10"/>
      <c r="P61772" s="8"/>
    </row>
    <row r="61773" spans="1:16" s="2" customFormat="1" x14ac:dyDescent="0.15">
      <c r="A61773" s="3"/>
      <c r="B61773" s="3"/>
      <c r="J61773" s="3"/>
      <c r="K61773" s="5"/>
      <c r="L61773" s="8"/>
      <c r="N61773" s="5"/>
      <c r="O61773" s="10"/>
      <c r="P61773" s="8"/>
    </row>
    <row r="61774" spans="1:16" s="2" customFormat="1" x14ac:dyDescent="0.15">
      <c r="A61774" s="3"/>
      <c r="B61774" s="3"/>
      <c r="J61774" s="3"/>
      <c r="K61774" s="5"/>
      <c r="L61774" s="8"/>
      <c r="N61774" s="5"/>
      <c r="O61774" s="10"/>
      <c r="P61774" s="8"/>
    </row>
    <row r="61775" spans="1:16" s="2" customFormat="1" x14ac:dyDescent="0.15">
      <c r="A61775" s="3"/>
      <c r="B61775" s="3"/>
      <c r="J61775" s="3"/>
      <c r="K61775" s="5"/>
      <c r="L61775" s="8"/>
      <c r="N61775" s="5"/>
      <c r="O61775" s="10"/>
      <c r="P61775" s="8"/>
    </row>
    <row r="61776" spans="1:16" s="2" customFormat="1" x14ac:dyDescent="0.15">
      <c r="A61776" s="3"/>
      <c r="B61776" s="3"/>
      <c r="J61776" s="3"/>
      <c r="K61776" s="5"/>
      <c r="L61776" s="8"/>
      <c r="N61776" s="5"/>
      <c r="O61776" s="10"/>
      <c r="P61776" s="8"/>
    </row>
    <row r="61777" spans="1:16" s="2" customFormat="1" x14ac:dyDescent="0.15">
      <c r="A61777" s="3"/>
      <c r="B61777" s="3"/>
      <c r="J61777" s="3"/>
      <c r="K61777" s="5"/>
      <c r="L61777" s="8"/>
      <c r="N61777" s="5"/>
      <c r="O61777" s="10"/>
      <c r="P61777" s="8"/>
    </row>
    <row r="61778" spans="1:16" s="2" customFormat="1" x14ac:dyDescent="0.15">
      <c r="A61778" s="3"/>
      <c r="B61778" s="3"/>
      <c r="J61778" s="3"/>
      <c r="K61778" s="5"/>
      <c r="L61778" s="8"/>
      <c r="N61778" s="5"/>
      <c r="O61778" s="10"/>
      <c r="P61778" s="8"/>
    </row>
    <row r="61779" spans="1:16" s="2" customFormat="1" x14ac:dyDescent="0.15">
      <c r="A61779" s="3"/>
      <c r="B61779" s="3"/>
      <c r="J61779" s="3"/>
      <c r="K61779" s="5"/>
      <c r="L61779" s="8"/>
      <c r="N61779" s="5"/>
      <c r="O61779" s="10"/>
      <c r="P61779" s="8"/>
    </row>
    <row r="61780" spans="1:16" s="2" customFormat="1" x14ac:dyDescent="0.15">
      <c r="A61780" s="3"/>
      <c r="B61780" s="3"/>
      <c r="J61780" s="3"/>
      <c r="K61780" s="5"/>
      <c r="L61780" s="8"/>
      <c r="N61780" s="5"/>
      <c r="O61780" s="10"/>
      <c r="P61780" s="8"/>
    </row>
    <row r="61781" spans="1:16" s="2" customFormat="1" x14ac:dyDescent="0.15">
      <c r="A61781" s="3"/>
      <c r="B61781" s="3"/>
      <c r="J61781" s="3"/>
      <c r="K61781" s="5"/>
      <c r="L61781" s="8"/>
      <c r="N61781" s="5"/>
      <c r="O61781" s="10"/>
      <c r="P61781" s="8"/>
    </row>
    <row r="61782" spans="1:16" s="2" customFormat="1" x14ac:dyDescent="0.15">
      <c r="A61782" s="3"/>
      <c r="B61782" s="3"/>
      <c r="J61782" s="3"/>
      <c r="K61782" s="5"/>
      <c r="L61782" s="8"/>
      <c r="N61782" s="5"/>
      <c r="O61782" s="10"/>
      <c r="P61782" s="8"/>
    </row>
    <row r="61783" spans="1:16" s="2" customFormat="1" x14ac:dyDescent="0.15">
      <c r="A61783" s="3"/>
      <c r="B61783" s="3"/>
      <c r="J61783" s="3"/>
      <c r="K61783" s="5"/>
      <c r="L61783" s="8"/>
      <c r="N61783" s="5"/>
      <c r="O61783" s="10"/>
      <c r="P61783" s="8"/>
    </row>
    <row r="61784" spans="1:16" s="2" customFormat="1" x14ac:dyDescent="0.15">
      <c r="A61784" s="3"/>
      <c r="B61784" s="3"/>
      <c r="J61784" s="3"/>
      <c r="K61784" s="5"/>
      <c r="L61784" s="8"/>
      <c r="N61784" s="5"/>
      <c r="O61784" s="10"/>
      <c r="P61784" s="8"/>
    </row>
    <row r="61785" spans="1:16" s="2" customFormat="1" x14ac:dyDescent="0.15">
      <c r="A61785" s="3"/>
      <c r="B61785" s="3"/>
      <c r="J61785" s="3"/>
      <c r="K61785" s="5"/>
      <c r="L61785" s="8"/>
      <c r="N61785" s="5"/>
      <c r="O61785" s="10"/>
      <c r="P61785" s="8"/>
    </row>
    <row r="61786" spans="1:16" s="2" customFormat="1" x14ac:dyDescent="0.15">
      <c r="A61786" s="3"/>
      <c r="B61786" s="3"/>
      <c r="J61786" s="3"/>
      <c r="K61786" s="5"/>
      <c r="L61786" s="8"/>
      <c r="N61786" s="5"/>
      <c r="O61786" s="10"/>
      <c r="P61786" s="8"/>
    </row>
    <row r="61787" spans="1:16" s="2" customFormat="1" x14ac:dyDescent="0.15">
      <c r="A61787" s="3"/>
      <c r="B61787" s="3"/>
      <c r="J61787" s="3"/>
      <c r="K61787" s="5"/>
      <c r="L61787" s="8"/>
      <c r="N61787" s="5"/>
      <c r="O61787" s="10"/>
      <c r="P61787" s="8"/>
    </row>
    <row r="61788" spans="1:16" s="2" customFormat="1" x14ac:dyDescent="0.15">
      <c r="A61788" s="3"/>
      <c r="B61788" s="3"/>
      <c r="J61788" s="3"/>
      <c r="K61788" s="5"/>
      <c r="L61788" s="8"/>
      <c r="N61788" s="5"/>
      <c r="O61788" s="10"/>
      <c r="P61788" s="8"/>
    </row>
    <row r="61789" spans="1:16" s="2" customFormat="1" x14ac:dyDescent="0.15">
      <c r="A61789" s="3"/>
      <c r="B61789" s="3"/>
      <c r="J61789" s="3"/>
      <c r="K61789" s="5"/>
      <c r="L61789" s="8"/>
      <c r="N61789" s="5"/>
      <c r="O61789" s="10"/>
      <c r="P61789" s="8"/>
    </row>
    <row r="61790" spans="1:16" s="2" customFormat="1" x14ac:dyDescent="0.15">
      <c r="A61790" s="3"/>
      <c r="B61790" s="3"/>
      <c r="J61790" s="3"/>
      <c r="K61790" s="5"/>
      <c r="L61790" s="8"/>
      <c r="N61790" s="5"/>
      <c r="O61790" s="10"/>
      <c r="P61790" s="8"/>
    </row>
    <row r="61791" spans="1:16" s="2" customFormat="1" x14ac:dyDescent="0.15">
      <c r="A61791" s="3"/>
      <c r="B61791" s="3"/>
      <c r="J61791" s="3"/>
      <c r="K61791" s="5"/>
      <c r="L61791" s="8"/>
      <c r="N61791" s="5"/>
      <c r="O61791" s="10"/>
      <c r="P61791" s="8"/>
    </row>
    <row r="61792" spans="1:16" s="2" customFormat="1" x14ac:dyDescent="0.15">
      <c r="A61792" s="3"/>
      <c r="B61792" s="3"/>
      <c r="J61792" s="3"/>
      <c r="K61792" s="5"/>
      <c r="L61792" s="8"/>
      <c r="N61792" s="5"/>
      <c r="O61792" s="10"/>
      <c r="P61792" s="8"/>
    </row>
    <row r="61793" spans="1:16" s="2" customFormat="1" x14ac:dyDescent="0.15">
      <c r="A61793" s="3"/>
      <c r="B61793" s="3"/>
      <c r="J61793" s="3"/>
      <c r="K61793" s="5"/>
      <c r="L61793" s="8"/>
      <c r="N61793" s="5"/>
      <c r="O61793" s="10"/>
      <c r="P61793" s="8"/>
    </row>
    <row r="61794" spans="1:16" s="2" customFormat="1" x14ac:dyDescent="0.15">
      <c r="A61794" s="3"/>
      <c r="B61794" s="3"/>
      <c r="J61794" s="3"/>
      <c r="K61794" s="5"/>
      <c r="L61794" s="8"/>
      <c r="N61794" s="5"/>
      <c r="O61794" s="10"/>
      <c r="P61794" s="8"/>
    </row>
    <row r="61795" spans="1:16" s="2" customFormat="1" x14ac:dyDescent="0.15">
      <c r="A61795" s="3"/>
      <c r="B61795" s="3"/>
      <c r="J61795" s="3"/>
      <c r="K61795" s="5"/>
      <c r="L61795" s="8"/>
      <c r="N61795" s="5"/>
      <c r="O61795" s="10"/>
      <c r="P61795" s="8"/>
    </row>
    <row r="61796" spans="1:16" s="2" customFormat="1" x14ac:dyDescent="0.15">
      <c r="A61796" s="3"/>
      <c r="B61796" s="3"/>
      <c r="J61796" s="3"/>
      <c r="K61796" s="5"/>
      <c r="L61796" s="8"/>
      <c r="N61796" s="5"/>
      <c r="O61796" s="10"/>
      <c r="P61796" s="8"/>
    </row>
    <row r="61797" spans="1:16" s="2" customFormat="1" x14ac:dyDescent="0.15">
      <c r="A61797" s="3"/>
      <c r="B61797" s="3"/>
      <c r="J61797" s="3"/>
      <c r="K61797" s="5"/>
      <c r="L61797" s="8"/>
      <c r="N61797" s="5"/>
      <c r="O61797" s="10"/>
      <c r="P61797" s="8"/>
    </row>
    <row r="61798" spans="1:16" s="2" customFormat="1" x14ac:dyDescent="0.15">
      <c r="A61798" s="3"/>
      <c r="B61798" s="3"/>
      <c r="J61798" s="3"/>
      <c r="K61798" s="5"/>
      <c r="L61798" s="8"/>
      <c r="N61798" s="5"/>
      <c r="O61798" s="10"/>
      <c r="P61798" s="8"/>
    </row>
    <row r="61799" spans="1:16" s="2" customFormat="1" x14ac:dyDescent="0.15">
      <c r="A61799" s="3"/>
      <c r="B61799" s="3"/>
      <c r="J61799" s="3"/>
      <c r="K61799" s="5"/>
      <c r="L61799" s="8"/>
      <c r="N61799" s="5"/>
      <c r="O61799" s="10"/>
      <c r="P61799" s="8"/>
    </row>
    <row r="61800" spans="1:16" s="2" customFormat="1" x14ac:dyDescent="0.15">
      <c r="A61800" s="3"/>
      <c r="B61800" s="3"/>
      <c r="J61800" s="3"/>
      <c r="K61800" s="5"/>
      <c r="L61800" s="8"/>
      <c r="N61800" s="5"/>
      <c r="O61800" s="10"/>
      <c r="P61800" s="8"/>
    </row>
    <row r="61801" spans="1:16" s="2" customFormat="1" x14ac:dyDescent="0.15">
      <c r="A61801" s="3"/>
      <c r="B61801" s="3"/>
      <c r="J61801" s="3"/>
      <c r="K61801" s="5"/>
      <c r="L61801" s="8"/>
      <c r="N61801" s="5"/>
      <c r="O61801" s="10"/>
      <c r="P61801" s="8"/>
    </row>
    <row r="61802" spans="1:16" s="2" customFormat="1" x14ac:dyDescent="0.15">
      <c r="A61802" s="3"/>
      <c r="B61802" s="3"/>
      <c r="J61802" s="3"/>
      <c r="K61802" s="5"/>
      <c r="L61802" s="8"/>
      <c r="N61802" s="5"/>
      <c r="O61802" s="10"/>
      <c r="P61802" s="8"/>
    </row>
    <row r="61803" spans="1:16" s="2" customFormat="1" x14ac:dyDescent="0.15">
      <c r="A61803" s="3"/>
      <c r="B61803" s="3"/>
      <c r="J61803" s="3"/>
      <c r="K61803" s="5"/>
      <c r="L61803" s="8"/>
      <c r="N61803" s="5"/>
      <c r="O61803" s="10"/>
      <c r="P61803" s="8"/>
    </row>
    <row r="61804" spans="1:16" s="2" customFormat="1" x14ac:dyDescent="0.15">
      <c r="A61804" s="3"/>
      <c r="B61804" s="3"/>
      <c r="J61804" s="3"/>
      <c r="K61804" s="5"/>
      <c r="L61804" s="8"/>
      <c r="N61804" s="5"/>
      <c r="O61804" s="10"/>
      <c r="P61804" s="8"/>
    </row>
    <row r="61805" spans="1:16" s="2" customFormat="1" x14ac:dyDescent="0.15">
      <c r="A61805" s="3"/>
      <c r="B61805" s="3"/>
      <c r="J61805" s="3"/>
      <c r="K61805" s="5"/>
      <c r="L61805" s="8"/>
      <c r="N61805" s="5"/>
      <c r="O61805" s="10"/>
      <c r="P61805" s="8"/>
    </row>
    <row r="61806" spans="1:16" s="2" customFormat="1" x14ac:dyDescent="0.15">
      <c r="A61806" s="3"/>
      <c r="B61806" s="3"/>
      <c r="J61806" s="3"/>
      <c r="K61806" s="5"/>
      <c r="L61806" s="8"/>
      <c r="N61806" s="5"/>
      <c r="O61806" s="10"/>
      <c r="P61806" s="8"/>
    </row>
    <row r="61807" spans="1:16" s="2" customFormat="1" x14ac:dyDescent="0.15">
      <c r="A61807" s="3"/>
      <c r="B61807" s="3"/>
      <c r="J61807" s="3"/>
      <c r="K61807" s="5"/>
      <c r="L61807" s="8"/>
      <c r="N61807" s="5"/>
      <c r="O61807" s="10"/>
      <c r="P61807" s="8"/>
    </row>
    <row r="61808" spans="1:16" s="2" customFormat="1" x14ac:dyDescent="0.15">
      <c r="A61808" s="3"/>
      <c r="B61808" s="3"/>
      <c r="J61808" s="3"/>
      <c r="K61808" s="5"/>
      <c r="L61808" s="8"/>
      <c r="N61808" s="5"/>
      <c r="O61808" s="10"/>
      <c r="P61808" s="8"/>
    </row>
    <row r="61809" spans="1:16" s="2" customFormat="1" x14ac:dyDescent="0.15">
      <c r="A61809" s="3"/>
      <c r="B61809" s="3"/>
      <c r="J61809" s="3"/>
      <c r="K61809" s="5"/>
      <c r="L61809" s="8"/>
      <c r="N61809" s="5"/>
      <c r="O61809" s="10"/>
      <c r="P61809" s="8"/>
    </row>
    <row r="61810" spans="1:16" s="2" customFormat="1" x14ac:dyDescent="0.15">
      <c r="A61810" s="3"/>
      <c r="B61810" s="3"/>
      <c r="J61810" s="3"/>
      <c r="K61810" s="5"/>
      <c r="L61810" s="8"/>
      <c r="N61810" s="5"/>
      <c r="O61810" s="10"/>
      <c r="P61810" s="8"/>
    </row>
    <row r="61811" spans="1:16" s="2" customFormat="1" x14ac:dyDescent="0.15">
      <c r="A61811" s="3"/>
      <c r="B61811" s="3"/>
      <c r="J61811" s="3"/>
      <c r="K61811" s="5"/>
      <c r="L61811" s="8"/>
      <c r="N61811" s="5"/>
      <c r="O61811" s="10"/>
      <c r="P61811" s="8"/>
    </row>
    <row r="61812" spans="1:16" s="2" customFormat="1" x14ac:dyDescent="0.15">
      <c r="A61812" s="3"/>
      <c r="B61812" s="3"/>
      <c r="J61812" s="3"/>
      <c r="K61812" s="5"/>
      <c r="L61812" s="8"/>
      <c r="N61812" s="5"/>
      <c r="O61812" s="10"/>
      <c r="P61812" s="8"/>
    </row>
    <row r="61813" spans="1:16" s="2" customFormat="1" x14ac:dyDescent="0.15">
      <c r="A61813" s="3"/>
      <c r="B61813" s="3"/>
      <c r="J61813" s="3"/>
      <c r="K61813" s="5"/>
      <c r="L61813" s="8"/>
      <c r="N61813" s="5"/>
      <c r="O61813" s="10"/>
      <c r="P61813" s="8"/>
    </row>
    <row r="61814" spans="1:16" s="2" customFormat="1" x14ac:dyDescent="0.15">
      <c r="A61814" s="3"/>
      <c r="B61814" s="3"/>
      <c r="J61814" s="3"/>
      <c r="K61814" s="5"/>
      <c r="L61814" s="8"/>
      <c r="N61814" s="5"/>
      <c r="O61814" s="10"/>
      <c r="P61814" s="8"/>
    </row>
    <row r="61815" spans="1:16" s="2" customFormat="1" x14ac:dyDescent="0.15">
      <c r="A61815" s="3"/>
      <c r="B61815" s="3"/>
      <c r="J61815" s="3"/>
      <c r="K61815" s="5"/>
      <c r="L61815" s="8"/>
      <c r="N61815" s="5"/>
      <c r="O61815" s="10"/>
      <c r="P61815" s="8"/>
    </row>
    <row r="61816" spans="1:16" s="2" customFormat="1" x14ac:dyDescent="0.15">
      <c r="A61816" s="3"/>
      <c r="B61816" s="3"/>
      <c r="J61816" s="3"/>
      <c r="K61816" s="5"/>
      <c r="L61816" s="8"/>
      <c r="N61816" s="5"/>
      <c r="O61816" s="10"/>
      <c r="P61816" s="8"/>
    </row>
    <row r="61817" spans="1:16" s="2" customFormat="1" x14ac:dyDescent="0.15">
      <c r="A61817" s="3"/>
      <c r="B61817" s="3"/>
      <c r="J61817" s="3"/>
      <c r="K61817" s="5"/>
      <c r="L61817" s="8"/>
      <c r="N61817" s="5"/>
      <c r="O61817" s="10"/>
      <c r="P61817" s="8"/>
    </row>
    <row r="61818" spans="1:16" s="2" customFormat="1" x14ac:dyDescent="0.15">
      <c r="A61818" s="3"/>
      <c r="B61818" s="3"/>
      <c r="J61818" s="3"/>
      <c r="K61818" s="5"/>
      <c r="L61818" s="8"/>
      <c r="N61818" s="5"/>
      <c r="O61818" s="10"/>
      <c r="P61818" s="8"/>
    </row>
    <row r="61819" spans="1:16" s="2" customFormat="1" x14ac:dyDescent="0.15">
      <c r="A61819" s="3"/>
      <c r="B61819" s="3"/>
      <c r="J61819" s="3"/>
      <c r="K61819" s="5"/>
      <c r="L61819" s="8"/>
      <c r="N61819" s="5"/>
      <c r="O61819" s="10"/>
      <c r="P61819" s="8"/>
    </row>
    <row r="61820" spans="1:16" s="2" customFormat="1" x14ac:dyDescent="0.15">
      <c r="A61820" s="3"/>
      <c r="B61820" s="3"/>
      <c r="J61820" s="3"/>
      <c r="K61820" s="5"/>
      <c r="L61820" s="8"/>
      <c r="N61820" s="5"/>
      <c r="O61820" s="10"/>
      <c r="P61820" s="8"/>
    </row>
    <row r="61821" spans="1:16" s="2" customFormat="1" x14ac:dyDescent="0.15">
      <c r="A61821" s="3"/>
      <c r="B61821" s="3"/>
      <c r="J61821" s="3"/>
      <c r="K61821" s="5"/>
      <c r="L61821" s="8"/>
      <c r="N61821" s="5"/>
      <c r="O61821" s="10"/>
      <c r="P61821" s="8"/>
    </row>
    <row r="61822" spans="1:16" s="2" customFormat="1" x14ac:dyDescent="0.15">
      <c r="A61822" s="3"/>
      <c r="B61822" s="3"/>
      <c r="J61822" s="3"/>
      <c r="K61822" s="5"/>
      <c r="L61822" s="8"/>
      <c r="N61822" s="5"/>
      <c r="O61822" s="10"/>
      <c r="P61822" s="8"/>
    </row>
    <row r="61823" spans="1:16" s="2" customFormat="1" x14ac:dyDescent="0.15">
      <c r="A61823" s="3"/>
      <c r="B61823" s="3"/>
      <c r="J61823" s="3"/>
      <c r="K61823" s="5"/>
      <c r="L61823" s="8"/>
      <c r="N61823" s="5"/>
      <c r="O61823" s="10"/>
      <c r="P61823" s="8"/>
    </row>
    <row r="61824" spans="1:16" s="2" customFormat="1" x14ac:dyDescent="0.15">
      <c r="A61824" s="3"/>
      <c r="B61824" s="3"/>
      <c r="J61824" s="3"/>
      <c r="K61824" s="5"/>
      <c r="L61824" s="8"/>
      <c r="N61824" s="5"/>
      <c r="O61824" s="10"/>
      <c r="P61824" s="8"/>
    </row>
    <row r="61825" spans="1:16" s="2" customFormat="1" x14ac:dyDescent="0.15">
      <c r="A61825" s="3"/>
      <c r="B61825" s="3"/>
      <c r="J61825" s="3"/>
      <c r="K61825" s="5"/>
      <c r="L61825" s="8"/>
      <c r="N61825" s="5"/>
      <c r="O61825" s="10"/>
      <c r="P61825" s="8"/>
    </row>
    <row r="61826" spans="1:16" s="2" customFormat="1" x14ac:dyDescent="0.15">
      <c r="A61826" s="3"/>
      <c r="B61826" s="3"/>
      <c r="J61826" s="3"/>
      <c r="K61826" s="5"/>
      <c r="L61826" s="8"/>
      <c r="N61826" s="5"/>
      <c r="O61826" s="10"/>
      <c r="P61826" s="8"/>
    </row>
    <row r="61827" spans="1:16" s="2" customFormat="1" x14ac:dyDescent="0.15">
      <c r="A61827" s="3"/>
      <c r="B61827" s="3"/>
      <c r="J61827" s="3"/>
      <c r="K61827" s="5"/>
      <c r="L61827" s="8"/>
      <c r="N61827" s="5"/>
      <c r="O61827" s="10"/>
      <c r="P61827" s="8"/>
    </row>
    <row r="61828" spans="1:16" s="2" customFormat="1" x14ac:dyDescent="0.15">
      <c r="A61828" s="3"/>
      <c r="B61828" s="3"/>
      <c r="J61828" s="3"/>
      <c r="K61828" s="5"/>
      <c r="L61828" s="8"/>
      <c r="N61828" s="5"/>
      <c r="O61828" s="10"/>
      <c r="P61828" s="8"/>
    </row>
    <row r="61829" spans="1:16" s="2" customFormat="1" x14ac:dyDescent="0.15">
      <c r="A61829" s="3"/>
      <c r="B61829" s="3"/>
      <c r="J61829" s="3"/>
      <c r="K61829" s="5"/>
      <c r="L61829" s="8"/>
      <c r="N61829" s="5"/>
      <c r="O61829" s="10"/>
      <c r="P61829" s="8"/>
    </row>
    <row r="61830" spans="1:16" s="2" customFormat="1" x14ac:dyDescent="0.15">
      <c r="A61830" s="3"/>
      <c r="B61830" s="3"/>
      <c r="J61830" s="3"/>
      <c r="K61830" s="5"/>
      <c r="L61830" s="8"/>
      <c r="N61830" s="5"/>
      <c r="O61830" s="10"/>
      <c r="P61830" s="8"/>
    </row>
    <row r="61831" spans="1:16" s="2" customFormat="1" x14ac:dyDescent="0.15">
      <c r="A61831" s="3"/>
      <c r="B61831" s="3"/>
      <c r="J61831" s="3"/>
      <c r="K61831" s="5"/>
      <c r="L61831" s="8"/>
      <c r="N61831" s="5"/>
      <c r="O61831" s="10"/>
      <c r="P61831" s="8"/>
    </row>
    <row r="61832" spans="1:16" s="2" customFormat="1" x14ac:dyDescent="0.15">
      <c r="A61832" s="3"/>
      <c r="B61832" s="3"/>
      <c r="J61832" s="3"/>
      <c r="K61832" s="5"/>
      <c r="L61832" s="8"/>
      <c r="N61832" s="5"/>
      <c r="O61832" s="10"/>
      <c r="P61832" s="8"/>
    </row>
    <row r="61833" spans="1:16" s="2" customFormat="1" x14ac:dyDescent="0.15">
      <c r="A61833" s="3"/>
      <c r="B61833" s="3"/>
      <c r="J61833" s="3"/>
      <c r="K61833" s="5"/>
      <c r="L61833" s="8"/>
      <c r="N61833" s="5"/>
      <c r="O61833" s="10"/>
      <c r="P61833" s="8"/>
    </row>
    <row r="61834" spans="1:16" s="2" customFormat="1" x14ac:dyDescent="0.15">
      <c r="A61834" s="3"/>
      <c r="B61834" s="3"/>
      <c r="J61834" s="3"/>
      <c r="K61834" s="5"/>
      <c r="L61834" s="8"/>
      <c r="N61834" s="5"/>
      <c r="O61834" s="10"/>
      <c r="P61834" s="8"/>
    </row>
    <row r="61835" spans="1:16" s="2" customFormat="1" x14ac:dyDescent="0.15">
      <c r="A61835" s="3"/>
      <c r="B61835" s="3"/>
      <c r="J61835" s="3"/>
      <c r="K61835" s="5"/>
      <c r="L61835" s="8"/>
      <c r="N61835" s="5"/>
      <c r="O61835" s="10"/>
      <c r="P61835" s="8"/>
    </row>
    <row r="61836" spans="1:16" s="2" customFormat="1" x14ac:dyDescent="0.15">
      <c r="A61836" s="3"/>
      <c r="B61836" s="3"/>
      <c r="J61836" s="3"/>
      <c r="K61836" s="5"/>
      <c r="L61836" s="8"/>
      <c r="N61836" s="5"/>
      <c r="O61836" s="10"/>
      <c r="P61836" s="8"/>
    </row>
    <row r="61837" spans="1:16" s="2" customFormat="1" x14ac:dyDescent="0.15">
      <c r="A61837" s="3"/>
      <c r="B61837" s="3"/>
      <c r="J61837" s="3"/>
      <c r="K61837" s="5"/>
      <c r="L61837" s="8"/>
      <c r="N61837" s="5"/>
      <c r="O61837" s="10"/>
      <c r="P61837" s="8"/>
    </row>
    <row r="61838" spans="1:16" s="2" customFormat="1" x14ac:dyDescent="0.15">
      <c r="A61838" s="3"/>
      <c r="B61838" s="3"/>
      <c r="J61838" s="3"/>
      <c r="K61838" s="5"/>
      <c r="L61838" s="8"/>
      <c r="N61838" s="5"/>
      <c r="O61838" s="10"/>
      <c r="P61838" s="8"/>
    </row>
    <row r="61839" spans="1:16" s="2" customFormat="1" x14ac:dyDescent="0.15">
      <c r="A61839" s="3"/>
      <c r="B61839" s="3"/>
      <c r="J61839" s="3"/>
      <c r="K61839" s="5"/>
      <c r="L61839" s="8"/>
      <c r="N61839" s="5"/>
      <c r="O61839" s="10"/>
      <c r="P61839" s="8"/>
    </row>
    <row r="61840" spans="1:16" s="2" customFormat="1" x14ac:dyDescent="0.15">
      <c r="A61840" s="3"/>
      <c r="B61840" s="3"/>
      <c r="J61840" s="3"/>
      <c r="K61840" s="5"/>
      <c r="L61840" s="8"/>
      <c r="N61840" s="5"/>
      <c r="O61840" s="10"/>
      <c r="P61840" s="8"/>
    </row>
    <row r="61841" spans="1:16" s="2" customFormat="1" x14ac:dyDescent="0.15">
      <c r="A61841" s="3"/>
      <c r="B61841" s="3"/>
      <c r="J61841" s="3"/>
      <c r="K61841" s="5"/>
      <c r="L61841" s="8"/>
      <c r="N61841" s="5"/>
      <c r="O61841" s="10"/>
      <c r="P61841" s="8"/>
    </row>
    <row r="61842" spans="1:16" s="2" customFormat="1" x14ac:dyDescent="0.15">
      <c r="A61842" s="3"/>
      <c r="B61842" s="3"/>
      <c r="J61842" s="3"/>
      <c r="K61842" s="5"/>
      <c r="L61842" s="8"/>
      <c r="N61842" s="5"/>
      <c r="O61842" s="10"/>
      <c r="P61842" s="8"/>
    </row>
    <row r="61843" spans="1:16" s="2" customFormat="1" x14ac:dyDescent="0.15">
      <c r="A61843" s="3"/>
      <c r="B61843" s="3"/>
      <c r="J61843" s="3"/>
      <c r="K61843" s="5"/>
      <c r="L61843" s="8"/>
      <c r="N61843" s="5"/>
      <c r="O61843" s="10"/>
      <c r="P61843" s="8"/>
    </row>
    <row r="61844" spans="1:16" s="2" customFormat="1" x14ac:dyDescent="0.15">
      <c r="A61844" s="3"/>
      <c r="B61844" s="3"/>
      <c r="J61844" s="3"/>
      <c r="K61844" s="5"/>
      <c r="L61844" s="8"/>
      <c r="N61844" s="5"/>
      <c r="O61844" s="10"/>
      <c r="P61844" s="8"/>
    </row>
    <row r="61845" spans="1:16" s="2" customFormat="1" x14ac:dyDescent="0.15">
      <c r="A61845" s="3"/>
      <c r="B61845" s="3"/>
      <c r="J61845" s="3"/>
      <c r="K61845" s="5"/>
      <c r="L61845" s="8"/>
      <c r="N61845" s="5"/>
      <c r="O61845" s="10"/>
      <c r="P61845" s="8"/>
    </row>
    <row r="61846" spans="1:16" s="2" customFormat="1" x14ac:dyDescent="0.15">
      <c r="A61846" s="3"/>
      <c r="B61846" s="3"/>
      <c r="J61846" s="3"/>
      <c r="K61846" s="5"/>
      <c r="L61846" s="8"/>
      <c r="N61846" s="5"/>
      <c r="O61846" s="10"/>
      <c r="P61846" s="8"/>
    </row>
    <row r="61847" spans="1:16" s="2" customFormat="1" x14ac:dyDescent="0.15">
      <c r="A61847" s="3"/>
      <c r="B61847" s="3"/>
      <c r="J61847" s="3"/>
      <c r="K61847" s="5"/>
      <c r="L61847" s="8"/>
      <c r="N61847" s="5"/>
      <c r="O61847" s="10"/>
      <c r="P61847" s="8"/>
    </row>
    <row r="61848" spans="1:16" s="2" customFormat="1" x14ac:dyDescent="0.15">
      <c r="A61848" s="3"/>
      <c r="B61848" s="3"/>
      <c r="J61848" s="3"/>
      <c r="K61848" s="5"/>
      <c r="L61848" s="8"/>
      <c r="N61848" s="5"/>
      <c r="O61848" s="10"/>
      <c r="P61848" s="8"/>
    </row>
    <row r="61849" spans="1:16" s="2" customFormat="1" x14ac:dyDescent="0.15">
      <c r="A61849" s="3"/>
      <c r="B61849" s="3"/>
      <c r="J61849" s="3"/>
      <c r="K61849" s="5"/>
      <c r="L61849" s="8"/>
      <c r="N61849" s="5"/>
      <c r="O61849" s="10"/>
      <c r="P61849" s="8"/>
    </row>
    <row r="61850" spans="1:16" s="2" customFormat="1" x14ac:dyDescent="0.15">
      <c r="A61850" s="3"/>
      <c r="B61850" s="3"/>
      <c r="J61850" s="3"/>
      <c r="K61850" s="5"/>
      <c r="L61850" s="8"/>
      <c r="N61850" s="5"/>
      <c r="O61850" s="10"/>
      <c r="P61850" s="8"/>
    </row>
    <row r="61851" spans="1:16" s="2" customFormat="1" x14ac:dyDescent="0.15">
      <c r="A61851" s="3"/>
      <c r="B61851" s="3"/>
      <c r="J61851" s="3"/>
      <c r="K61851" s="5"/>
      <c r="L61851" s="8"/>
      <c r="N61851" s="5"/>
      <c r="O61851" s="10"/>
      <c r="P61851" s="8"/>
    </row>
    <row r="61852" spans="1:16" s="2" customFormat="1" x14ac:dyDescent="0.15">
      <c r="A61852" s="3"/>
      <c r="B61852" s="3"/>
      <c r="J61852" s="3"/>
      <c r="K61852" s="5"/>
      <c r="L61852" s="8"/>
      <c r="N61852" s="5"/>
      <c r="O61852" s="10"/>
      <c r="P61852" s="8"/>
    </row>
    <row r="61853" spans="1:16" s="2" customFormat="1" x14ac:dyDescent="0.15">
      <c r="A61853" s="3"/>
      <c r="B61853" s="3"/>
      <c r="J61853" s="3"/>
      <c r="K61853" s="5"/>
      <c r="L61853" s="8"/>
      <c r="N61853" s="5"/>
      <c r="O61853" s="10"/>
      <c r="P61853" s="8"/>
    </row>
    <row r="61854" spans="1:16" s="2" customFormat="1" x14ac:dyDescent="0.15">
      <c r="A61854" s="3"/>
      <c r="B61854" s="3"/>
      <c r="J61854" s="3"/>
      <c r="K61854" s="5"/>
      <c r="L61854" s="8"/>
      <c r="N61854" s="5"/>
      <c r="O61854" s="10"/>
      <c r="P61854" s="8"/>
    </row>
    <row r="61855" spans="1:16" s="2" customFormat="1" x14ac:dyDescent="0.15">
      <c r="A61855" s="3"/>
      <c r="B61855" s="3"/>
      <c r="J61855" s="3"/>
      <c r="K61855" s="5"/>
      <c r="L61855" s="8"/>
      <c r="N61855" s="5"/>
      <c r="O61855" s="10"/>
      <c r="P61855" s="8"/>
    </row>
    <row r="61856" spans="1:16" s="2" customFormat="1" x14ac:dyDescent="0.15">
      <c r="A61856" s="3"/>
      <c r="B61856" s="3"/>
      <c r="J61856" s="3"/>
      <c r="K61856" s="5"/>
      <c r="L61856" s="8"/>
      <c r="N61856" s="5"/>
      <c r="O61856" s="10"/>
      <c r="P61856" s="8"/>
    </row>
    <row r="61857" spans="1:16" s="2" customFormat="1" x14ac:dyDescent="0.15">
      <c r="A61857" s="3"/>
      <c r="B61857" s="3"/>
      <c r="J61857" s="3"/>
      <c r="K61857" s="5"/>
      <c r="L61857" s="8"/>
      <c r="N61857" s="5"/>
      <c r="O61857" s="10"/>
      <c r="P61857" s="8"/>
    </row>
    <row r="61858" spans="1:16" s="2" customFormat="1" x14ac:dyDescent="0.15">
      <c r="A61858" s="3"/>
      <c r="B61858" s="3"/>
      <c r="J61858" s="3"/>
      <c r="K61858" s="5"/>
      <c r="L61858" s="8"/>
      <c r="N61858" s="5"/>
      <c r="O61858" s="10"/>
      <c r="P61858" s="8"/>
    </row>
    <row r="61859" spans="1:16" s="2" customFormat="1" x14ac:dyDescent="0.15">
      <c r="A61859" s="3"/>
      <c r="B61859" s="3"/>
      <c r="J61859" s="3"/>
      <c r="K61859" s="5"/>
      <c r="L61859" s="8"/>
      <c r="N61859" s="5"/>
      <c r="O61859" s="10"/>
      <c r="P61859" s="8"/>
    </row>
    <row r="61860" spans="1:16" s="2" customFormat="1" x14ac:dyDescent="0.15">
      <c r="A61860" s="3"/>
      <c r="B61860" s="3"/>
      <c r="J61860" s="3"/>
      <c r="K61860" s="5"/>
      <c r="L61860" s="8"/>
      <c r="N61860" s="5"/>
      <c r="O61860" s="10"/>
      <c r="P61860" s="8"/>
    </row>
    <row r="61861" spans="1:16" s="2" customFormat="1" x14ac:dyDescent="0.15">
      <c r="A61861" s="3"/>
      <c r="B61861" s="3"/>
      <c r="J61861" s="3"/>
      <c r="K61861" s="5"/>
      <c r="L61861" s="8"/>
      <c r="N61861" s="5"/>
      <c r="O61861" s="10"/>
      <c r="P61861" s="8"/>
    </row>
    <row r="61862" spans="1:16" s="2" customFormat="1" x14ac:dyDescent="0.15">
      <c r="A61862" s="3"/>
      <c r="B61862" s="3"/>
      <c r="J61862" s="3"/>
      <c r="K61862" s="5"/>
      <c r="L61862" s="8"/>
      <c r="N61862" s="5"/>
      <c r="O61862" s="10"/>
      <c r="P61862" s="8"/>
    </row>
    <row r="61863" spans="1:16" s="2" customFormat="1" x14ac:dyDescent="0.15">
      <c r="A61863" s="3"/>
      <c r="B61863" s="3"/>
      <c r="J61863" s="3"/>
      <c r="K61863" s="5"/>
      <c r="L61863" s="8"/>
      <c r="N61863" s="5"/>
      <c r="O61863" s="10"/>
      <c r="P61863" s="8"/>
    </row>
    <row r="61864" spans="1:16" s="2" customFormat="1" x14ac:dyDescent="0.15">
      <c r="A61864" s="3"/>
      <c r="B61864" s="3"/>
      <c r="J61864" s="3"/>
      <c r="K61864" s="5"/>
      <c r="L61864" s="8"/>
      <c r="N61864" s="5"/>
      <c r="O61864" s="10"/>
      <c r="P61864" s="8"/>
    </row>
    <row r="61865" spans="1:16" s="2" customFormat="1" x14ac:dyDescent="0.15">
      <c r="A61865" s="3"/>
      <c r="B61865" s="3"/>
      <c r="J61865" s="3"/>
      <c r="K61865" s="5"/>
      <c r="L61865" s="8"/>
      <c r="N61865" s="5"/>
      <c r="O61865" s="10"/>
      <c r="P61865" s="8"/>
    </row>
    <row r="61866" spans="1:16" s="2" customFormat="1" x14ac:dyDescent="0.15">
      <c r="A61866" s="3"/>
      <c r="B61866" s="3"/>
      <c r="J61866" s="3"/>
      <c r="K61866" s="5"/>
      <c r="L61866" s="8"/>
      <c r="N61866" s="5"/>
      <c r="O61866" s="10"/>
      <c r="P61866" s="8"/>
    </row>
    <row r="61867" spans="1:16" s="2" customFormat="1" x14ac:dyDescent="0.15">
      <c r="A61867" s="3"/>
      <c r="B61867" s="3"/>
      <c r="J61867" s="3"/>
      <c r="K61867" s="5"/>
      <c r="L61867" s="8"/>
      <c r="N61867" s="5"/>
      <c r="O61867" s="10"/>
      <c r="P61867" s="8"/>
    </row>
    <row r="61868" spans="1:16" s="2" customFormat="1" x14ac:dyDescent="0.15">
      <c r="A61868" s="3"/>
      <c r="B61868" s="3"/>
      <c r="J61868" s="3"/>
      <c r="K61868" s="5"/>
      <c r="L61868" s="8"/>
      <c r="N61868" s="5"/>
      <c r="O61868" s="10"/>
      <c r="P61868" s="8"/>
    </row>
    <row r="61869" spans="1:16" s="2" customFormat="1" x14ac:dyDescent="0.15">
      <c r="A61869" s="3"/>
      <c r="B61869" s="3"/>
      <c r="J61869" s="3"/>
      <c r="K61869" s="5"/>
      <c r="L61869" s="8"/>
      <c r="N61869" s="5"/>
      <c r="O61869" s="10"/>
      <c r="P61869" s="8"/>
    </row>
    <row r="61870" spans="1:16" s="2" customFormat="1" x14ac:dyDescent="0.15">
      <c r="A61870" s="3"/>
      <c r="B61870" s="3"/>
      <c r="J61870" s="3"/>
      <c r="K61870" s="5"/>
      <c r="L61870" s="8"/>
      <c r="N61870" s="5"/>
      <c r="O61870" s="10"/>
      <c r="P61870" s="8"/>
    </row>
    <row r="61871" spans="1:16" s="2" customFormat="1" x14ac:dyDescent="0.15">
      <c r="A61871" s="3"/>
      <c r="B61871" s="3"/>
      <c r="J61871" s="3"/>
      <c r="K61871" s="5"/>
      <c r="L61871" s="8"/>
      <c r="N61871" s="5"/>
      <c r="O61871" s="10"/>
      <c r="P61871" s="8"/>
    </row>
    <row r="61872" spans="1:16" s="2" customFormat="1" x14ac:dyDescent="0.15">
      <c r="A61872" s="3"/>
      <c r="B61872" s="3"/>
      <c r="J61872" s="3"/>
      <c r="K61872" s="5"/>
      <c r="L61872" s="8"/>
      <c r="N61872" s="5"/>
      <c r="O61872" s="10"/>
      <c r="P61872" s="8"/>
    </row>
    <row r="61873" spans="1:16" s="2" customFormat="1" x14ac:dyDescent="0.15">
      <c r="A61873" s="3"/>
      <c r="B61873" s="3"/>
      <c r="J61873" s="3"/>
      <c r="K61873" s="5"/>
      <c r="L61873" s="8"/>
      <c r="N61873" s="5"/>
      <c r="O61873" s="10"/>
      <c r="P61873" s="8"/>
    </row>
    <row r="61874" spans="1:16" s="2" customFormat="1" x14ac:dyDescent="0.15">
      <c r="A61874" s="3"/>
      <c r="B61874" s="3"/>
      <c r="J61874" s="3"/>
      <c r="K61874" s="5"/>
      <c r="L61874" s="8"/>
      <c r="N61874" s="5"/>
      <c r="O61874" s="10"/>
      <c r="P61874" s="8"/>
    </row>
    <row r="61875" spans="1:16" s="2" customFormat="1" x14ac:dyDescent="0.15">
      <c r="A61875" s="3"/>
      <c r="B61875" s="3"/>
      <c r="J61875" s="3"/>
      <c r="K61875" s="5"/>
      <c r="L61875" s="8"/>
      <c r="N61875" s="5"/>
      <c r="O61875" s="10"/>
      <c r="P61875" s="8"/>
    </row>
    <row r="61876" spans="1:16" s="2" customFormat="1" x14ac:dyDescent="0.15">
      <c r="A61876" s="3"/>
      <c r="B61876" s="3"/>
      <c r="J61876" s="3"/>
      <c r="K61876" s="5"/>
      <c r="L61876" s="8"/>
      <c r="N61876" s="5"/>
      <c r="O61876" s="10"/>
      <c r="P61876" s="8"/>
    </row>
    <row r="61877" spans="1:16" s="2" customFormat="1" x14ac:dyDescent="0.15">
      <c r="A61877" s="3"/>
      <c r="B61877" s="3"/>
      <c r="J61877" s="3"/>
      <c r="K61877" s="5"/>
      <c r="L61877" s="8"/>
      <c r="N61877" s="5"/>
      <c r="O61877" s="10"/>
      <c r="P61877" s="8"/>
    </row>
    <row r="61878" spans="1:16" s="2" customFormat="1" x14ac:dyDescent="0.15">
      <c r="A61878" s="3"/>
      <c r="B61878" s="3"/>
      <c r="J61878" s="3"/>
      <c r="K61878" s="5"/>
      <c r="L61878" s="8"/>
      <c r="N61878" s="5"/>
      <c r="O61878" s="10"/>
      <c r="P61878" s="8"/>
    </row>
    <row r="61879" spans="1:16" s="2" customFormat="1" x14ac:dyDescent="0.15">
      <c r="A61879" s="3"/>
      <c r="B61879" s="3"/>
      <c r="J61879" s="3"/>
      <c r="K61879" s="5"/>
      <c r="L61879" s="8"/>
      <c r="N61879" s="5"/>
      <c r="O61879" s="10"/>
      <c r="P61879" s="8"/>
    </row>
    <row r="61880" spans="1:16" s="2" customFormat="1" x14ac:dyDescent="0.15">
      <c r="A61880" s="3"/>
      <c r="B61880" s="3"/>
      <c r="J61880" s="3"/>
      <c r="K61880" s="5"/>
      <c r="L61880" s="8"/>
      <c r="N61880" s="5"/>
      <c r="O61880" s="10"/>
      <c r="P61880" s="8"/>
    </row>
    <row r="61881" spans="1:16" s="2" customFormat="1" x14ac:dyDescent="0.15">
      <c r="A61881" s="3"/>
      <c r="B61881" s="3"/>
      <c r="J61881" s="3"/>
      <c r="K61881" s="5"/>
      <c r="L61881" s="8"/>
      <c r="N61881" s="5"/>
      <c r="O61881" s="10"/>
      <c r="P61881" s="8"/>
    </row>
    <row r="61882" spans="1:16" s="2" customFormat="1" x14ac:dyDescent="0.15">
      <c r="A61882" s="3"/>
      <c r="B61882" s="3"/>
      <c r="J61882" s="3"/>
      <c r="K61882" s="5"/>
      <c r="L61882" s="8"/>
      <c r="N61882" s="5"/>
      <c r="O61882" s="10"/>
      <c r="P61882" s="8"/>
    </row>
    <row r="61883" spans="1:16" s="2" customFormat="1" x14ac:dyDescent="0.15">
      <c r="A61883" s="3"/>
      <c r="B61883" s="3"/>
      <c r="J61883" s="3"/>
      <c r="K61883" s="5"/>
      <c r="L61883" s="8"/>
      <c r="N61883" s="5"/>
      <c r="O61883" s="10"/>
      <c r="P61883" s="8"/>
    </row>
    <row r="61884" spans="1:16" s="2" customFormat="1" x14ac:dyDescent="0.15">
      <c r="A61884" s="3"/>
      <c r="B61884" s="3"/>
      <c r="J61884" s="3"/>
      <c r="K61884" s="5"/>
      <c r="L61884" s="8"/>
      <c r="N61884" s="5"/>
      <c r="O61884" s="10"/>
      <c r="P61884" s="8"/>
    </row>
    <row r="61885" spans="1:16" s="2" customFormat="1" x14ac:dyDescent="0.15">
      <c r="A61885" s="3"/>
      <c r="B61885" s="3"/>
      <c r="J61885" s="3"/>
      <c r="K61885" s="5"/>
      <c r="L61885" s="8"/>
      <c r="N61885" s="5"/>
      <c r="O61885" s="10"/>
      <c r="P61885" s="8"/>
    </row>
    <row r="61886" spans="1:16" s="2" customFormat="1" x14ac:dyDescent="0.15">
      <c r="A61886" s="3"/>
      <c r="B61886" s="3"/>
      <c r="J61886" s="3"/>
      <c r="K61886" s="5"/>
      <c r="L61886" s="8"/>
      <c r="N61886" s="5"/>
      <c r="O61886" s="10"/>
      <c r="P61886" s="8"/>
    </row>
    <row r="61887" spans="1:16" s="2" customFormat="1" x14ac:dyDescent="0.15">
      <c r="A61887" s="3"/>
      <c r="B61887" s="3"/>
      <c r="J61887" s="3"/>
      <c r="K61887" s="5"/>
      <c r="L61887" s="8"/>
      <c r="N61887" s="5"/>
      <c r="O61887" s="10"/>
      <c r="P61887" s="8"/>
    </row>
    <row r="61888" spans="1:16" s="2" customFormat="1" x14ac:dyDescent="0.15">
      <c r="A61888" s="3"/>
      <c r="B61888" s="3"/>
      <c r="J61888" s="3"/>
      <c r="K61888" s="5"/>
      <c r="L61888" s="8"/>
      <c r="N61888" s="5"/>
      <c r="O61888" s="10"/>
      <c r="P61888" s="8"/>
    </row>
    <row r="61889" spans="1:16" s="2" customFormat="1" x14ac:dyDescent="0.15">
      <c r="A61889" s="3"/>
      <c r="B61889" s="3"/>
      <c r="J61889" s="3"/>
      <c r="K61889" s="5"/>
      <c r="L61889" s="8"/>
      <c r="N61889" s="5"/>
      <c r="O61889" s="10"/>
      <c r="P61889" s="8"/>
    </row>
    <row r="61890" spans="1:16" s="2" customFormat="1" x14ac:dyDescent="0.15">
      <c r="A61890" s="3"/>
      <c r="B61890" s="3"/>
      <c r="J61890" s="3"/>
      <c r="K61890" s="5"/>
      <c r="L61890" s="8"/>
      <c r="N61890" s="5"/>
      <c r="O61890" s="10"/>
      <c r="P61890" s="8"/>
    </row>
    <row r="61891" spans="1:16" s="2" customFormat="1" x14ac:dyDescent="0.15">
      <c r="A61891" s="3"/>
      <c r="B61891" s="3"/>
      <c r="J61891" s="3"/>
      <c r="K61891" s="5"/>
      <c r="L61891" s="8"/>
      <c r="N61891" s="5"/>
      <c r="O61891" s="10"/>
      <c r="P61891" s="8"/>
    </row>
    <row r="61892" spans="1:16" s="2" customFormat="1" x14ac:dyDescent="0.15">
      <c r="A61892" s="3"/>
      <c r="B61892" s="3"/>
      <c r="J61892" s="3"/>
      <c r="K61892" s="5"/>
      <c r="L61892" s="8"/>
      <c r="N61892" s="5"/>
      <c r="O61892" s="10"/>
      <c r="P61892" s="8"/>
    </row>
    <row r="61893" spans="1:16" s="2" customFormat="1" x14ac:dyDescent="0.15">
      <c r="A61893" s="3"/>
      <c r="B61893" s="3"/>
      <c r="J61893" s="3"/>
      <c r="K61893" s="5"/>
      <c r="L61893" s="8"/>
      <c r="N61893" s="5"/>
      <c r="O61893" s="10"/>
      <c r="P61893" s="8"/>
    </row>
    <row r="61894" spans="1:16" s="2" customFormat="1" x14ac:dyDescent="0.15">
      <c r="A61894" s="3"/>
      <c r="B61894" s="3"/>
      <c r="J61894" s="3"/>
      <c r="K61894" s="5"/>
      <c r="L61894" s="8"/>
      <c r="N61894" s="5"/>
      <c r="O61894" s="10"/>
      <c r="P61894" s="8"/>
    </row>
    <row r="61895" spans="1:16" s="2" customFormat="1" x14ac:dyDescent="0.15">
      <c r="A61895" s="3"/>
      <c r="B61895" s="3"/>
      <c r="J61895" s="3"/>
      <c r="K61895" s="5"/>
      <c r="L61895" s="8"/>
      <c r="N61895" s="5"/>
      <c r="O61895" s="10"/>
      <c r="P61895" s="8"/>
    </row>
    <row r="61896" spans="1:16" s="2" customFormat="1" x14ac:dyDescent="0.15">
      <c r="A61896" s="3"/>
      <c r="B61896" s="3"/>
      <c r="J61896" s="3"/>
      <c r="K61896" s="5"/>
      <c r="L61896" s="8"/>
      <c r="N61896" s="5"/>
      <c r="O61896" s="10"/>
      <c r="P61896" s="8"/>
    </row>
    <row r="61897" spans="1:16" s="2" customFormat="1" x14ac:dyDescent="0.15">
      <c r="A61897" s="3"/>
      <c r="B61897" s="3"/>
      <c r="J61897" s="3"/>
      <c r="K61897" s="5"/>
      <c r="L61897" s="8"/>
      <c r="N61897" s="5"/>
      <c r="O61897" s="10"/>
      <c r="P61897" s="8"/>
    </row>
    <row r="61898" spans="1:16" s="2" customFormat="1" x14ac:dyDescent="0.15">
      <c r="A61898" s="3"/>
      <c r="B61898" s="3"/>
      <c r="J61898" s="3"/>
      <c r="K61898" s="5"/>
      <c r="L61898" s="8"/>
      <c r="N61898" s="5"/>
      <c r="O61898" s="10"/>
      <c r="P61898" s="8"/>
    </row>
    <row r="61899" spans="1:16" s="2" customFormat="1" x14ac:dyDescent="0.15">
      <c r="A61899" s="3"/>
      <c r="B61899" s="3"/>
      <c r="J61899" s="3"/>
      <c r="K61899" s="5"/>
      <c r="L61899" s="8"/>
      <c r="N61899" s="5"/>
      <c r="O61899" s="10"/>
      <c r="P61899" s="8"/>
    </row>
    <row r="61900" spans="1:16" s="2" customFormat="1" x14ac:dyDescent="0.15">
      <c r="A61900" s="3"/>
      <c r="B61900" s="3"/>
      <c r="J61900" s="3"/>
      <c r="K61900" s="5"/>
      <c r="L61900" s="8"/>
      <c r="N61900" s="5"/>
      <c r="O61900" s="10"/>
      <c r="P61900" s="8"/>
    </row>
    <row r="61901" spans="1:16" s="2" customFormat="1" x14ac:dyDescent="0.15">
      <c r="A61901" s="3"/>
      <c r="B61901" s="3"/>
      <c r="J61901" s="3"/>
      <c r="K61901" s="5"/>
      <c r="L61901" s="8"/>
      <c r="N61901" s="5"/>
      <c r="O61901" s="10"/>
      <c r="P61901" s="8"/>
    </row>
    <row r="61902" spans="1:16" s="2" customFormat="1" x14ac:dyDescent="0.15">
      <c r="A61902" s="3"/>
      <c r="B61902" s="3"/>
      <c r="J61902" s="3"/>
      <c r="K61902" s="5"/>
      <c r="L61902" s="8"/>
      <c r="N61902" s="5"/>
      <c r="O61902" s="10"/>
      <c r="P61902" s="8"/>
    </row>
    <row r="61903" spans="1:16" s="2" customFormat="1" x14ac:dyDescent="0.15">
      <c r="A61903" s="3"/>
      <c r="B61903" s="3"/>
      <c r="J61903" s="3"/>
      <c r="K61903" s="5"/>
      <c r="L61903" s="8"/>
      <c r="N61903" s="5"/>
      <c r="O61903" s="10"/>
      <c r="P61903" s="8"/>
    </row>
    <row r="61904" spans="1:16" s="2" customFormat="1" x14ac:dyDescent="0.15">
      <c r="A61904" s="3"/>
      <c r="B61904" s="3"/>
      <c r="J61904" s="3"/>
      <c r="K61904" s="5"/>
      <c r="L61904" s="8"/>
      <c r="N61904" s="5"/>
      <c r="O61904" s="10"/>
      <c r="P61904" s="8"/>
    </row>
    <row r="61905" spans="1:16" s="2" customFormat="1" x14ac:dyDescent="0.15">
      <c r="A61905" s="3"/>
      <c r="B61905" s="3"/>
      <c r="J61905" s="3"/>
      <c r="K61905" s="5"/>
      <c r="L61905" s="8"/>
      <c r="N61905" s="5"/>
      <c r="O61905" s="10"/>
      <c r="P61905" s="8"/>
    </row>
    <row r="61906" spans="1:16" s="2" customFormat="1" x14ac:dyDescent="0.15">
      <c r="A61906" s="3"/>
      <c r="B61906" s="3"/>
      <c r="J61906" s="3"/>
      <c r="K61906" s="5"/>
      <c r="L61906" s="8"/>
      <c r="N61906" s="5"/>
      <c r="O61906" s="10"/>
      <c r="P61906" s="8"/>
    </row>
    <row r="61907" spans="1:16" s="2" customFormat="1" x14ac:dyDescent="0.15">
      <c r="A61907" s="3"/>
      <c r="B61907" s="3"/>
      <c r="J61907" s="3"/>
      <c r="K61907" s="5"/>
      <c r="L61907" s="8"/>
      <c r="N61907" s="5"/>
      <c r="O61907" s="10"/>
      <c r="P61907" s="8"/>
    </row>
    <row r="61908" spans="1:16" s="2" customFormat="1" x14ac:dyDescent="0.15">
      <c r="A61908" s="3"/>
      <c r="B61908" s="3"/>
      <c r="J61908" s="3"/>
      <c r="K61908" s="5"/>
      <c r="L61908" s="8"/>
      <c r="N61908" s="5"/>
      <c r="O61908" s="10"/>
      <c r="P61908" s="8"/>
    </row>
    <row r="61909" spans="1:16" s="2" customFormat="1" x14ac:dyDescent="0.15">
      <c r="A61909" s="3"/>
      <c r="B61909" s="3"/>
      <c r="J61909" s="3"/>
      <c r="K61909" s="5"/>
      <c r="L61909" s="8"/>
      <c r="N61909" s="5"/>
      <c r="O61909" s="10"/>
      <c r="P61909" s="8"/>
    </row>
    <row r="61910" spans="1:16" s="2" customFormat="1" x14ac:dyDescent="0.15">
      <c r="A61910" s="3"/>
      <c r="B61910" s="3"/>
      <c r="J61910" s="3"/>
      <c r="K61910" s="5"/>
      <c r="L61910" s="8"/>
      <c r="N61910" s="5"/>
      <c r="O61910" s="10"/>
      <c r="P61910" s="8"/>
    </row>
    <row r="61911" spans="1:16" s="2" customFormat="1" x14ac:dyDescent="0.15">
      <c r="A61911" s="3"/>
      <c r="B61911" s="3"/>
      <c r="J61911" s="3"/>
      <c r="K61911" s="5"/>
      <c r="L61911" s="8"/>
      <c r="N61911" s="5"/>
      <c r="O61911" s="10"/>
      <c r="P61911" s="8"/>
    </row>
    <row r="61912" spans="1:16" s="2" customFormat="1" x14ac:dyDescent="0.15">
      <c r="A61912" s="3"/>
      <c r="B61912" s="3"/>
      <c r="J61912" s="3"/>
      <c r="K61912" s="5"/>
      <c r="L61912" s="8"/>
      <c r="N61912" s="5"/>
      <c r="O61912" s="10"/>
      <c r="P61912" s="8"/>
    </row>
    <row r="61913" spans="1:16" s="2" customFormat="1" x14ac:dyDescent="0.15">
      <c r="A61913" s="3"/>
      <c r="B61913" s="3"/>
      <c r="J61913" s="3"/>
      <c r="K61913" s="5"/>
      <c r="L61913" s="8"/>
      <c r="N61913" s="5"/>
      <c r="O61913" s="10"/>
      <c r="P61913" s="8"/>
    </row>
    <row r="61914" spans="1:16" s="2" customFormat="1" x14ac:dyDescent="0.15">
      <c r="A61914" s="3"/>
      <c r="B61914" s="3"/>
      <c r="J61914" s="3"/>
      <c r="K61914" s="5"/>
      <c r="L61914" s="8"/>
      <c r="N61914" s="5"/>
      <c r="O61914" s="10"/>
      <c r="P61914" s="8"/>
    </row>
    <row r="61915" spans="1:16" s="2" customFormat="1" x14ac:dyDescent="0.15">
      <c r="A61915" s="3"/>
      <c r="B61915" s="3"/>
      <c r="J61915" s="3"/>
      <c r="K61915" s="5"/>
      <c r="L61915" s="8"/>
      <c r="N61915" s="5"/>
      <c r="O61915" s="10"/>
      <c r="P61915" s="8"/>
    </row>
    <row r="61916" spans="1:16" s="2" customFormat="1" x14ac:dyDescent="0.15">
      <c r="A61916" s="3"/>
      <c r="B61916" s="3"/>
      <c r="J61916" s="3"/>
      <c r="K61916" s="5"/>
      <c r="L61916" s="8"/>
      <c r="N61916" s="5"/>
      <c r="O61916" s="10"/>
      <c r="P61916" s="8"/>
    </row>
    <row r="61917" spans="1:16" s="2" customFormat="1" x14ac:dyDescent="0.15">
      <c r="A61917" s="3"/>
      <c r="B61917" s="3"/>
      <c r="J61917" s="3"/>
      <c r="K61917" s="5"/>
      <c r="L61917" s="8"/>
      <c r="N61917" s="5"/>
      <c r="O61917" s="10"/>
      <c r="P61917" s="8"/>
    </row>
    <row r="61918" spans="1:16" s="2" customFormat="1" x14ac:dyDescent="0.15">
      <c r="A61918" s="3"/>
      <c r="B61918" s="3"/>
      <c r="J61918" s="3"/>
      <c r="K61918" s="5"/>
      <c r="L61918" s="8"/>
      <c r="N61918" s="5"/>
      <c r="O61918" s="10"/>
      <c r="P61918" s="8"/>
    </row>
    <row r="61919" spans="1:16" s="2" customFormat="1" x14ac:dyDescent="0.15">
      <c r="A61919" s="3"/>
      <c r="B61919" s="3"/>
      <c r="J61919" s="3"/>
      <c r="K61919" s="5"/>
      <c r="L61919" s="8"/>
      <c r="N61919" s="5"/>
      <c r="O61919" s="10"/>
      <c r="P61919" s="8"/>
    </row>
    <row r="61920" spans="1:16" s="2" customFormat="1" x14ac:dyDescent="0.15">
      <c r="A61920" s="3"/>
      <c r="B61920" s="3"/>
      <c r="J61920" s="3"/>
      <c r="K61920" s="5"/>
      <c r="L61920" s="8"/>
      <c r="N61920" s="5"/>
      <c r="O61920" s="10"/>
      <c r="P61920" s="8"/>
    </row>
    <row r="61921" spans="1:16" s="2" customFormat="1" x14ac:dyDescent="0.15">
      <c r="A61921" s="3"/>
      <c r="B61921" s="3"/>
      <c r="J61921" s="3"/>
      <c r="K61921" s="5"/>
      <c r="L61921" s="8"/>
      <c r="N61921" s="5"/>
      <c r="O61921" s="10"/>
      <c r="P61921" s="8"/>
    </row>
    <row r="61922" spans="1:16" s="2" customFormat="1" x14ac:dyDescent="0.15">
      <c r="A61922" s="3"/>
      <c r="B61922" s="3"/>
      <c r="J61922" s="3"/>
      <c r="K61922" s="5"/>
      <c r="L61922" s="8"/>
      <c r="N61922" s="5"/>
      <c r="O61922" s="10"/>
      <c r="P61922" s="8"/>
    </row>
    <row r="61923" spans="1:16" s="2" customFormat="1" x14ac:dyDescent="0.15">
      <c r="A61923" s="3"/>
      <c r="B61923" s="3"/>
      <c r="J61923" s="3"/>
      <c r="K61923" s="5"/>
      <c r="L61923" s="8"/>
      <c r="N61923" s="5"/>
      <c r="O61923" s="10"/>
      <c r="P61923" s="8"/>
    </row>
    <row r="61924" spans="1:16" s="2" customFormat="1" x14ac:dyDescent="0.15">
      <c r="A61924" s="3"/>
      <c r="B61924" s="3"/>
      <c r="J61924" s="3"/>
      <c r="K61924" s="5"/>
      <c r="L61924" s="8"/>
      <c r="N61924" s="5"/>
      <c r="O61924" s="10"/>
      <c r="P61924" s="8"/>
    </row>
    <row r="61925" spans="1:16" s="2" customFormat="1" x14ac:dyDescent="0.15">
      <c r="A61925" s="3"/>
      <c r="B61925" s="3"/>
      <c r="J61925" s="3"/>
      <c r="K61925" s="5"/>
      <c r="L61925" s="8"/>
      <c r="N61925" s="5"/>
      <c r="O61925" s="10"/>
      <c r="P61925" s="8"/>
    </row>
    <row r="61926" spans="1:16" s="2" customFormat="1" x14ac:dyDescent="0.15">
      <c r="A61926" s="3"/>
      <c r="B61926" s="3"/>
      <c r="J61926" s="3"/>
      <c r="K61926" s="5"/>
      <c r="L61926" s="8"/>
      <c r="N61926" s="5"/>
      <c r="O61926" s="10"/>
      <c r="P61926" s="8"/>
    </row>
    <row r="61927" spans="1:16" s="2" customFormat="1" x14ac:dyDescent="0.15">
      <c r="A61927" s="3"/>
      <c r="B61927" s="3"/>
      <c r="J61927" s="3"/>
      <c r="K61927" s="5"/>
      <c r="L61927" s="8"/>
      <c r="N61927" s="5"/>
      <c r="O61927" s="10"/>
      <c r="P61927" s="8"/>
    </row>
    <row r="61928" spans="1:16" s="2" customFormat="1" x14ac:dyDescent="0.15">
      <c r="A61928" s="3"/>
      <c r="B61928" s="3"/>
      <c r="J61928" s="3"/>
      <c r="K61928" s="5"/>
      <c r="L61928" s="8"/>
      <c r="N61928" s="5"/>
      <c r="O61928" s="10"/>
      <c r="P61928" s="8"/>
    </row>
    <row r="61929" spans="1:16" s="2" customFormat="1" x14ac:dyDescent="0.15">
      <c r="A61929" s="3"/>
      <c r="B61929" s="3"/>
      <c r="J61929" s="3"/>
      <c r="K61929" s="5"/>
      <c r="L61929" s="8"/>
      <c r="N61929" s="5"/>
      <c r="O61929" s="10"/>
      <c r="P61929" s="8"/>
    </row>
    <row r="61930" spans="1:16" s="2" customFormat="1" x14ac:dyDescent="0.15">
      <c r="A61930" s="3"/>
      <c r="B61930" s="3"/>
      <c r="J61930" s="3"/>
      <c r="K61930" s="5"/>
      <c r="L61930" s="8"/>
      <c r="N61930" s="5"/>
      <c r="O61930" s="10"/>
      <c r="P61930" s="8"/>
    </row>
    <row r="61931" spans="1:16" s="2" customFormat="1" x14ac:dyDescent="0.15">
      <c r="A61931" s="3"/>
      <c r="B61931" s="3"/>
      <c r="J61931" s="3"/>
      <c r="K61931" s="5"/>
      <c r="L61931" s="8"/>
      <c r="N61931" s="5"/>
      <c r="O61931" s="10"/>
      <c r="P61931" s="8"/>
    </row>
    <row r="61932" spans="1:16" s="2" customFormat="1" x14ac:dyDescent="0.15">
      <c r="A61932" s="3"/>
      <c r="B61932" s="3"/>
      <c r="J61932" s="3"/>
      <c r="K61932" s="5"/>
      <c r="L61932" s="8"/>
      <c r="N61932" s="5"/>
      <c r="O61932" s="10"/>
      <c r="P61932" s="8"/>
    </row>
    <row r="61933" spans="1:16" s="2" customFormat="1" x14ac:dyDescent="0.15">
      <c r="A61933" s="3"/>
      <c r="B61933" s="3"/>
      <c r="J61933" s="3"/>
      <c r="K61933" s="5"/>
      <c r="L61933" s="8"/>
      <c r="N61933" s="5"/>
      <c r="O61933" s="10"/>
      <c r="P61933" s="8"/>
    </row>
    <row r="61934" spans="1:16" s="2" customFormat="1" x14ac:dyDescent="0.15">
      <c r="A61934" s="3"/>
      <c r="B61934" s="3"/>
      <c r="J61934" s="3"/>
      <c r="K61934" s="5"/>
      <c r="L61934" s="8"/>
      <c r="N61934" s="5"/>
      <c r="O61934" s="10"/>
      <c r="P61934" s="8"/>
    </row>
    <row r="61935" spans="1:16" s="2" customFormat="1" x14ac:dyDescent="0.15">
      <c r="A61935" s="3"/>
      <c r="B61935" s="3"/>
      <c r="J61935" s="3"/>
      <c r="K61935" s="5"/>
      <c r="L61935" s="8"/>
      <c r="N61935" s="5"/>
      <c r="O61935" s="10"/>
      <c r="P61935" s="8"/>
    </row>
    <row r="61936" spans="1:16" s="2" customFormat="1" x14ac:dyDescent="0.15">
      <c r="A61936" s="3"/>
      <c r="B61936" s="3"/>
      <c r="J61936" s="3"/>
      <c r="K61936" s="5"/>
      <c r="L61936" s="8"/>
      <c r="N61936" s="5"/>
      <c r="O61936" s="10"/>
      <c r="P61936" s="8"/>
    </row>
    <row r="61937" spans="1:16" s="2" customFormat="1" x14ac:dyDescent="0.15">
      <c r="A61937" s="3"/>
      <c r="B61937" s="3"/>
      <c r="J61937" s="3"/>
      <c r="K61937" s="5"/>
      <c r="L61937" s="8"/>
      <c r="N61937" s="5"/>
      <c r="O61937" s="10"/>
      <c r="P61937" s="8"/>
    </row>
    <row r="61938" spans="1:16" s="2" customFormat="1" x14ac:dyDescent="0.15">
      <c r="A61938" s="3"/>
      <c r="B61938" s="3"/>
      <c r="J61938" s="3"/>
      <c r="K61938" s="5"/>
      <c r="L61938" s="8"/>
      <c r="N61938" s="5"/>
      <c r="O61938" s="10"/>
      <c r="P61938" s="8"/>
    </row>
    <row r="61939" spans="1:16" s="2" customFormat="1" x14ac:dyDescent="0.15">
      <c r="A61939" s="3"/>
      <c r="B61939" s="3"/>
      <c r="J61939" s="3"/>
      <c r="K61939" s="5"/>
      <c r="L61939" s="8"/>
      <c r="N61939" s="5"/>
      <c r="O61939" s="10"/>
      <c r="P61939" s="8"/>
    </row>
    <row r="61940" spans="1:16" s="2" customFormat="1" x14ac:dyDescent="0.15">
      <c r="A61940" s="3"/>
      <c r="B61940" s="3"/>
      <c r="J61940" s="3"/>
      <c r="K61940" s="5"/>
      <c r="L61940" s="8"/>
      <c r="N61940" s="5"/>
      <c r="O61940" s="10"/>
      <c r="P61940" s="8"/>
    </row>
    <row r="61941" spans="1:16" s="2" customFormat="1" x14ac:dyDescent="0.15">
      <c r="A61941" s="3"/>
      <c r="B61941" s="3"/>
      <c r="J61941" s="3"/>
      <c r="K61941" s="5"/>
      <c r="L61941" s="8"/>
      <c r="N61941" s="5"/>
      <c r="O61941" s="10"/>
      <c r="P61941" s="8"/>
    </row>
    <row r="61942" spans="1:16" s="2" customFormat="1" x14ac:dyDescent="0.15">
      <c r="A61942" s="3"/>
      <c r="B61942" s="3"/>
      <c r="J61942" s="3"/>
      <c r="K61942" s="5"/>
      <c r="L61942" s="8"/>
      <c r="N61942" s="5"/>
      <c r="O61942" s="10"/>
      <c r="P61942" s="8"/>
    </row>
    <row r="61943" spans="1:16" s="2" customFormat="1" x14ac:dyDescent="0.15">
      <c r="A61943" s="3"/>
      <c r="B61943" s="3"/>
      <c r="J61943" s="3"/>
      <c r="K61943" s="5"/>
      <c r="L61943" s="8"/>
      <c r="N61943" s="5"/>
      <c r="O61943" s="10"/>
      <c r="P61943" s="8"/>
    </row>
    <row r="61944" spans="1:16" s="2" customFormat="1" x14ac:dyDescent="0.15">
      <c r="A61944" s="3"/>
      <c r="B61944" s="3"/>
      <c r="J61944" s="3"/>
      <c r="K61944" s="5"/>
      <c r="L61944" s="8"/>
      <c r="N61944" s="5"/>
      <c r="O61944" s="10"/>
      <c r="P61944" s="8"/>
    </row>
    <row r="61945" spans="1:16" s="2" customFormat="1" x14ac:dyDescent="0.15">
      <c r="A61945" s="3"/>
      <c r="B61945" s="3"/>
      <c r="J61945" s="3"/>
      <c r="K61945" s="5"/>
      <c r="L61945" s="8"/>
      <c r="N61945" s="5"/>
      <c r="O61945" s="10"/>
      <c r="P61945" s="8"/>
    </row>
    <row r="61946" spans="1:16" s="2" customFormat="1" x14ac:dyDescent="0.15">
      <c r="A61946" s="3"/>
      <c r="B61946" s="3"/>
      <c r="J61946" s="3"/>
      <c r="K61946" s="5"/>
      <c r="L61946" s="8"/>
      <c r="N61946" s="5"/>
      <c r="O61946" s="10"/>
      <c r="P61946" s="8"/>
    </row>
    <row r="61947" spans="1:16" s="2" customFormat="1" x14ac:dyDescent="0.15">
      <c r="A61947" s="3"/>
      <c r="B61947" s="3"/>
      <c r="J61947" s="3"/>
      <c r="K61947" s="5"/>
      <c r="L61947" s="8"/>
      <c r="N61947" s="5"/>
      <c r="O61947" s="10"/>
      <c r="P61947" s="8"/>
    </row>
    <row r="61948" spans="1:16" s="2" customFormat="1" x14ac:dyDescent="0.15">
      <c r="A61948" s="3"/>
      <c r="B61948" s="3"/>
      <c r="J61948" s="3"/>
      <c r="K61948" s="5"/>
      <c r="L61948" s="8"/>
      <c r="N61948" s="5"/>
      <c r="O61948" s="10"/>
      <c r="P61948" s="8"/>
    </row>
    <row r="61949" spans="1:16" s="2" customFormat="1" x14ac:dyDescent="0.15">
      <c r="A61949" s="3"/>
      <c r="B61949" s="3"/>
      <c r="J61949" s="3"/>
      <c r="K61949" s="5"/>
      <c r="L61949" s="8"/>
      <c r="N61949" s="5"/>
      <c r="O61949" s="10"/>
      <c r="P61949" s="8"/>
    </row>
    <row r="61950" spans="1:16" s="2" customFormat="1" x14ac:dyDescent="0.15">
      <c r="A61950" s="3"/>
      <c r="B61950" s="3"/>
      <c r="J61950" s="3"/>
      <c r="K61950" s="5"/>
      <c r="L61950" s="8"/>
      <c r="N61950" s="5"/>
      <c r="O61950" s="10"/>
      <c r="P61950" s="8"/>
    </row>
    <row r="61951" spans="1:16" s="2" customFormat="1" x14ac:dyDescent="0.15">
      <c r="A61951" s="3"/>
      <c r="B61951" s="3"/>
      <c r="J61951" s="3"/>
      <c r="K61951" s="5"/>
      <c r="L61951" s="8"/>
      <c r="N61951" s="5"/>
      <c r="O61951" s="10"/>
      <c r="P61951" s="8"/>
    </row>
    <row r="61952" spans="1:16" s="2" customFormat="1" x14ac:dyDescent="0.15">
      <c r="A61952" s="3"/>
      <c r="B61952" s="3"/>
      <c r="J61952" s="3"/>
      <c r="K61952" s="5"/>
      <c r="L61952" s="8"/>
      <c r="N61952" s="5"/>
      <c r="O61952" s="10"/>
      <c r="P61952" s="8"/>
    </row>
    <row r="61953" spans="1:16" s="2" customFormat="1" x14ac:dyDescent="0.15">
      <c r="A61953" s="3"/>
      <c r="B61953" s="3"/>
      <c r="J61953" s="3"/>
      <c r="K61953" s="5"/>
      <c r="L61953" s="8"/>
      <c r="N61953" s="5"/>
      <c r="O61953" s="10"/>
      <c r="P61953" s="8"/>
    </row>
    <row r="61954" spans="1:16" s="2" customFormat="1" x14ac:dyDescent="0.15">
      <c r="A61954" s="3"/>
      <c r="B61954" s="3"/>
      <c r="J61954" s="3"/>
      <c r="K61954" s="5"/>
      <c r="L61954" s="8"/>
      <c r="N61954" s="5"/>
      <c r="O61954" s="10"/>
      <c r="P61954" s="8"/>
    </row>
    <row r="61955" spans="1:16" s="2" customFormat="1" x14ac:dyDescent="0.15">
      <c r="A61955" s="3"/>
      <c r="B61955" s="3"/>
      <c r="J61955" s="3"/>
      <c r="K61955" s="5"/>
      <c r="L61955" s="8"/>
      <c r="N61955" s="5"/>
      <c r="O61955" s="10"/>
      <c r="P61955" s="8"/>
    </row>
    <row r="61956" spans="1:16" s="2" customFormat="1" x14ac:dyDescent="0.15">
      <c r="A61956" s="3"/>
      <c r="B61956" s="3"/>
      <c r="J61956" s="3"/>
      <c r="K61956" s="5"/>
      <c r="L61956" s="8"/>
      <c r="N61956" s="5"/>
      <c r="O61956" s="10"/>
      <c r="P61956" s="8"/>
    </row>
    <row r="61957" spans="1:16" s="2" customFormat="1" x14ac:dyDescent="0.15">
      <c r="A61957" s="3"/>
      <c r="B61957" s="3"/>
      <c r="J61957" s="3"/>
      <c r="K61957" s="5"/>
      <c r="L61957" s="8"/>
      <c r="N61957" s="5"/>
      <c r="O61957" s="10"/>
      <c r="P61957" s="8"/>
    </row>
    <row r="61958" spans="1:16" s="2" customFormat="1" x14ac:dyDescent="0.15">
      <c r="A61958" s="3"/>
      <c r="B61958" s="3"/>
      <c r="J61958" s="3"/>
      <c r="K61958" s="5"/>
      <c r="L61958" s="8"/>
      <c r="N61958" s="5"/>
      <c r="O61958" s="10"/>
      <c r="P61958" s="8"/>
    </row>
    <row r="61959" spans="1:16" s="2" customFormat="1" x14ac:dyDescent="0.15">
      <c r="A61959" s="3"/>
      <c r="B61959" s="3"/>
      <c r="J61959" s="3"/>
      <c r="K61959" s="5"/>
      <c r="L61959" s="8"/>
      <c r="N61959" s="5"/>
      <c r="O61959" s="10"/>
      <c r="P61959" s="8"/>
    </row>
    <row r="61960" spans="1:16" s="2" customFormat="1" x14ac:dyDescent="0.15">
      <c r="A61960" s="3"/>
      <c r="B61960" s="3"/>
      <c r="J61960" s="3"/>
      <c r="K61960" s="5"/>
      <c r="L61960" s="8"/>
      <c r="N61960" s="5"/>
      <c r="O61960" s="10"/>
      <c r="P61960" s="8"/>
    </row>
    <row r="61961" spans="1:16" s="2" customFormat="1" x14ac:dyDescent="0.15">
      <c r="A61961" s="3"/>
      <c r="B61961" s="3"/>
      <c r="J61961" s="3"/>
      <c r="K61961" s="5"/>
      <c r="L61961" s="8"/>
      <c r="N61961" s="5"/>
      <c r="O61961" s="10"/>
      <c r="P61961" s="8"/>
    </row>
    <row r="61962" spans="1:16" s="2" customFormat="1" x14ac:dyDescent="0.15">
      <c r="A61962" s="3"/>
      <c r="B61962" s="3"/>
      <c r="J61962" s="3"/>
      <c r="K61962" s="5"/>
      <c r="L61962" s="8"/>
      <c r="N61962" s="5"/>
      <c r="O61962" s="10"/>
      <c r="P61962" s="8"/>
    </row>
    <row r="61963" spans="1:16" s="2" customFormat="1" x14ac:dyDescent="0.15">
      <c r="A61963" s="3"/>
      <c r="B61963" s="3"/>
      <c r="J61963" s="3"/>
      <c r="K61963" s="5"/>
      <c r="L61963" s="8"/>
      <c r="N61963" s="5"/>
      <c r="O61963" s="10"/>
      <c r="P61963" s="8"/>
    </row>
    <row r="61964" spans="1:16" s="2" customFormat="1" x14ac:dyDescent="0.15">
      <c r="A61964" s="3"/>
      <c r="B61964" s="3"/>
      <c r="J61964" s="3"/>
      <c r="K61964" s="5"/>
      <c r="L61964" s="8"/>
      <c r="N61964" s="5"/>
      <c r="O61964" s="10"/>
      <c r="P61964" s="8"/>
    </row>
    <row r="61965" spans="1:16" s="2" customFormat="1" x14ac:dyDescent="0.15">
      <c r="A61965" s="3"/>
      <c r="B61965" s="3"/>
      <c r="J61965" s="3"/>
      <c r="K61965" s="5"/>
      <c r="L61965" s="8"/>
      <c r="N61965" s="5"/>
      <c r="O61965" s="10"/>
      <c r="P61965" s="8"/>
    </row>
    <row r="61966" spans="1:16" s="2" customFormat="1" x14ac:dyDescent="0.15">
      <c r="A61966" s="3"/>
      <c r="B61966" s="3"/>
      <c r="J61966" s="3"/>
      <c r="K61966" s="5"/>
      <c r="L61966" s="8"/>
      <c r="N61966" s="5"/>
      <c r="O61966" s="10"/>
      <c r="P61966" s="8"/>
    </row>
    <row r="61967" spans="1:16" s="2" customFormat="1" x14ac:dyDescent="0.15">
      <c r="A61967" s="3"/>
      <c r="B61967" s="3"/>
      <c r="J61967" s="3"/>
      <c r="K61967" s="5"/>
      <c r="L61967" s="8"/>
      <c r="N61967" s="5"/>
      <c r="O61967" s="10"/>
      <c r="P61967" s="8"/>
    </row>
    <row r="61968" spans="1:16" s="2" customFormat="1" x14ac:dyDescent="0.15">
      <c r="A61968" s="3"/>
      <c r="B61968" s="3"/>
      <c r="J61968" s="3"/>
      <c r="K61968" s="5"/>
      <c r="L61968" s="8"/>
      <c r="N61968" s="5"/>
      <c r="O61968" s="10"/>
      <c r="P61968" s="8"/>
    </row>
    <row r="61969" spans="1:16" s="2" customFormat="1" x14ac:dyDescent="0.15">
      <c r="A61969" s="3"/>
      <c r="B61969" s="3"/>
      <c r="J61969" s="3"/>
      <c r="K61969" s="5"/>
      <c r="L61969" s="8"/>
      <c r="N61969" s="5"/>
      <c r="O61969" s="10"/>
      <c r="P61969" s="8"/>
    </row>
    <row r="61970" spans="1:16" s="2" customFormat="1" x14ac:dyDescent="0.15">
      <c r="A61970" s="3"/>
      <c r="B61970" s="3"/>
      <c r="J61970" s="3"/>
      <c r="K61970" s="5"/>
      <c r="L61970" s="8"/>
      <c r="N61970" s="5"/>
      <c r="O61970" s="10"/>
      <c r="P61970" s="8"/>
    </row>
    <row r="61971" spans="1:16" s="2" customFormat="1" x14ac:dyDescent="0.15">
      <c r="A61971" s="3"/>
      <c r="B61971" s="3"/>
      <c r="J61971" s="3"/>
      <c r="K61971" s="5"/>
      <c r="L61971" s="8"/>
      <c r="N61971" s="5"/>
      <c r="O61971" s="10"/>
      <c r="P61971" s="8"/>
    </row>
    <row r="61972" spans="1:16" s="2" customFormat="1" x14ac:dyDescent="0.15">
      <c r="A61972" s="3"/>
      <c r="B61972" s="3"/>
      <c r="J61972" s="3"/>
      <c r="K61972" s="5"/>
      <c r="L61972" s="8"/>
      <c r="N61972" s="5"/>
      <c r="O61972" s="10"/>
      <c r="P61972" s="8"/>
    </row>
    <row r="61973" spans="1:16" s="2" customFormat="1" x14ac:dyDescent="0.15">
      <c r="A61973" s="3"/>
      <c r="B61973" s="3"/>
      <c r="J61973" s="3"/>
      <c r="K61973" s="5"/>
      <c r="L61973" s="8"/>
      <c r="N61973" s="5"/>
      <c r="O61973" s="10"/>
      <c r="P61973" s="8"/>
    </row>
    <row r="61974" spans="1:16" s="2" customFormat="1" x14ac:dyDescent="0.15">
      <c r="A61974" s="3"/>
      <c r="B61974" s="3"/>
      <c r="J61974" s="3"/>
      <c r="K61974" s="5"/>
      <c r="L61974" s="8"/>
      <c r="N61974" s="5"/>
      <c r="O61974" s="10"/>
      <c r="P61974" s="8"/>
    </row>
    <row r="61975" spans="1:16" s="2" customFormat="1" x14ac:dyDescent="0.15">
      <c r="A61975" s="3"/>
      <c r="B61975" s="3"/>
      <c r="J61975" s="3"/>
      <c r="K61975" s="5"/>
      <c r="L61975" s="8"/>
      <c r="N61975" s="5"/>
      <c r="O61975" s="10"/>
      <c r="P61975" s="8"/>
    </row>
    <row r="61976" spans="1:16" s="2" customFormat="1" x14ac:dyDescent="0.15">
      <c r="A61976" s="3"/>
      <c r="B61976" s="3"/>
      <c r="J61976" s="3"/>
      <c r="K61976" s="5"/>
      <c r="L61976" s="8"/>
      <c r="N61976" s="5"/>
      <c r="O61976" s="10"/>
      <c r="P61976" s="8"/>
    </row>
    <row r="61977" spans="1:16" s="2" customFormat="1" x14ac:dyDescent="0.15">
      <c r="A61977" s="3"/>
      <c r="B61977" s="3"/>
      <c r="J61977" s="3"/>
      <c r="K61977" s="5"/>
      <c r="L61977" s="8"/>
      <c r="N61977" s="5"/>
      <c r="O61977" s="10"/>
      <c r="P61977" s="8"/>
    </row>
    <row r="61978" spans="1:16" s="2" customFormat="1" x14ac:dyDescent="0.15">
      <c r="A61978" s="3"/>
      <c r="B61978" s="3"/>
      <c r="J61978" s="3"/>
      <c r="K61978" s="5"/>
      <c r="L61978" s="8"/>
      <c r="N61978" s="5"/>
      <c r="O61978" s="10"/>
      <c r="P61978" s="8"/>
    </row>
    <row r="61979" spans="1:16" s="2" customFormat="1" x14ac:dyDescent="0.15">
      <c r="A61979" s="3"/>
      <c r="B61979" s="3"/>
      <c r="J61979" s="3"/>
      <c r="K61979" s="5"/>
      <c r="L61979" s="8"/>
      <c r="N61979" s="5"/>
      <c r="O61979" s="10"/>
      <c r="P61979" s="8"/>
    </row>
    <row r="61980" spans="1:16" s="2" customFormat="1" x14ac:dyDescent="0.15">
      <c r="A61980" s="3"/>
      <c r="B61980" s="3"/>
      <c r="J61980" s="3"/>
      <c r="K61980" s="5"/>
      <c r="L61980" s="8"/>
      <c r="N61980" s="5"/>
      <c r="O61980" s="10"/>
      <c r="P61980" s="8"/>
    </row>
    <row r="61981" spans="1:16" s="2" customFormat="1" x14ac:dyDescent="0.15">
      <c r="A61981" s="3"/>
      <c r="B61981" s="3"/>
      <c r="J61981" s="3"/>
      <c r="K61981" s="5"/>
      <c r="L61981" s="8"/>
      <c r="N61981" s="5"/>
      <c r="O61981" s="10"/>
      <c r="P61981" s="8"/>
    </row>
    <row r="61982" spans="1:16" s="2" customFormat="1" x14ac:dyDescent="0.15">
      <c r="A61982" s="3"/>
      <c r="B61982" s="3"/>
      <c r="J61982" s="3"/>
      <c r="K61982" s="5"/>
      <c r="L61982" s="8"/>
      <c r="N61982" s="5"/>
      <c r="O61982" s="10"/>
      <c r="P61982" s="8"/>
    </row>
    <row r="61983" spans="1:16" s="2" customFormat="1" x14ac:dyDescent="0.15">
      <c r="A61983" s="3"/>
      <c r="B61983" s="3"/>
      <c r="J61983" s="3"/>
      <c r="K61983" s="5"/>
      <c r="L61983" s="8"/>
      <c r="N61983" s="5"/>
      <c r="O61983" s="10"/>
      <c r="P61983" s="8"/>
    </row>
    <row r="61984" spans="1:16" s="2" customFormat="1" x14ac:dyDescent="0.15">
      <c r="A61984" s="3"/>
      <c r="B61984" s="3"/>
      <c r="J61984" s="3"/>
      <c r="K61984" s="5"/>
      <c r="L61984" s="8"/>
      <c r="N61984" s="5"/>
      <c r="O61984" s="10"/>
      <c r="P61984" s="8"/>
    </row>
    <row r="61985" spans="1:16" s="2" customFormat="1" x14ac:dyDescent="0.15">
      <c r="A61985" s="3"/>
      <c r="B61985" s="3"/>
      <c r="J61985" s="3"/>
      <c r="K61985" s="5"/>
      <c r="L61985" s="8"/>
      <c r="N61985" s="5"/>
      <c r="O61985" s="10"/>
      <c r="P61985" s="8"/>
    </row>
    <row r="61986" spans="1:16" s="2" customFormat="1" x14ac:dyDescent="0.15">
      <c r="A61986" s="3"/>
      <c r="B61986" s="3"/>
      <c r="J61986" s="3"/>
      <c r="K61986" s="5"/>
      <c r="L61986" s="8"/>
      <c r="N61986" s="5"/>
      <c r="O61986" s="10"/>
      <c r="P61986" s="8"/>
    </row>
    <row r="61987" spans="1:16" s="2" customFormat="1" x14ac:dyDescent="0.15">
      <c r="A61987" s="3"/>
      <c r="B61987" s="3"/>
      <c r="J61987" s="3"/>
      <c r="K61987" s="5"/>
      <c r="L61987" s="8"/>
      <c r="N61987" s="5"/>
      <c r="O61987" s="10"/>
      <c r="P61987" s="8"/>
    </row>
    <row r="61988" spans="1:16" s="2" customFormat="1" x14ac:dyDescent="0.15">
      <c r="A61988" s="3"/>
      <c r="B61988" s="3"/>
      <c r="J61988" s="3"/>
      <c r="K61988" s="5"/>
      <c r="L61988" s="8"/>
      <c r="N61988" s="5"/>
      <c r="O61988" s="10"/>
      <c r="P61988" s="8"/>
    </row>
    <row r="61989" spans="1:16" s="2" customFormat="1" x14ac:dyDescent="0.15">
      <c r="A61989" s="3"/>
      <c r="B61989" s="3"/>
      <c r="J61989" s="3"/>
      <c r="K61989" s="5"/>
      <c r="L61989" s="8"/>
      <c r="N61989" s="5"/>
      <c r="O61989" s="10"/>
      <c r="P61989" s="8"/>
    </row>
    <row r="61990" spans="1:16" s="2" customFormat="1" x14ac:dyDescent="0.15">
      <c r="A61990" s="3"/>
      <c r="B61990" s="3"/>
      <c r="J61990" s="3"/>
      <c r="K61990" s="5"/>
      <c r="L61990" s="8"/>
      <c r="N61990" s="5"/>
      <c r="O61990" s="10"/>
      <c r="P61990" s="8"/>
    </row>
    <row r="61991" spans="1:16" s="2" customFormat="1" x14ac:dyDescent="0.15">
      <c r="A61991" s="3"/>
      <c r="B61991" s="3"/>
      <c r="J61991" s="3"/>
      <c r="K61991" s="5"/>
      <c r="L61991" s="8"/>
      <c r="N61991" s="5"/>
      <c r="O61991" s="10"/>
      <c r="P61991" s="8"/>
    </row>
    <row r="61992" spans="1:16" s="2" customFormat="1" x14ac:dyDescent="0.15">
      <c r="A61992" s="3"/>
      <c r="B61992" s="3"/>
      <c r="J61992" s="3"/>
      <c r="K61992" s="5"/>
      <c r="L61992" s="8"/>
      <c r="N61992" s="5"/>
      <c r="O61992" s="10"/>
      <c r="P61992" s="8"/>
    </row>
    <row r="61993" spans="1:16" s="2" customFormat="1" x14ac:dyDescent="0.15">
      <c r="A61993" s="3"/>
      <c r="B61993" s="3"/>
      <c r="J61993" s="3"/>
      <c r="K61993" s="5"/>
      <c r="L61993" s="8"/>
      <c r="N61993" s="5"/>
      <c r="O61993" s="10"/>
      <c r="P61993" s="8"/>
    </row>
    <row r="61994" spans="1:16" s="2" customFormat="1" x14ac:dyDescent="0.15">
      <c r="A61994" s="3"/>
      <c r="B61994" s="3"/>
      <c r="J61994" s="3"/>
      <c r="K61994" s="5"/>
      <c r="L61994" s="8"/>
      <c r="N61994" s="5"/>
      <c r="O61994" s="10"/>
      <c r="P61994" s="8"/>
    </row>
    <row r="61995" spans="1:16" s="2" customFormat="1" x14ac:dyDescent="0.15">
      <c r="A61995" s="3"/>
      <c r="B61995" s="3"/>
      <c r="J61995" s="3"/>
      <c r="K61995" s="5"/>
      <c r="L61995" s="8"/>
      <c r="N61995" s="5"/>
      <c r="O61995" s="10"/>
      <c r="P61995" s="8"/>
    </row>
    <row r="61996" spans="1:16" s="2" customFormat="1" x14ac:dyDescent="0.15">
      <c r="A61996" s="3"/>
      <c r="B61996" s="3"/>
      <c r="J61996" s="3"/>
      <c r="K61996" s="5"/>
      <c r="L61996" s="8"/>
      <c r="N61996" s="5"/>
      <c r="O61996" s="10"/>
      <c r="P61996" s="8"/>
    </row>
    <row r="61997" spans="1:16" s="2" customFormat="1" x14ac:dyDescent="0.15">
      <c r="A61997" s="3"/>
      <c r="B61997" s="3"/>
      <c r="J61997" s="3"/>
      <c r="K61997" s="5"/>
      <c r="L61997" s="8"/>
      <c r="N61997" s="5"/>
      <c r="O61997" s="10"/>
      <c r="P61997" s="8"/>
    </row>
    <row r="61998" spans="1:16" s="2" customFormat="1" x14ac:dyDescent="0.15">
      <c r="A61998" s="3"/>
      <c r="B61998" s="3"/>
      <c r="J61998" s="3"/>
      <c r="K61998" s="5"/>
      <c r="L61998" s="8"/>
      <c r="N61998" s="5"/>
      <c r="O61998" s="10"/>
      <c r="P61998" s="8"/>
    </row>
    <row r="61999" spans="1:16" s="2" customFormat="1" x14ac:dyDescent="0.15">
      <c r="A61999" s="3"/>
      <c r="B61999" s="3"/>
      <c r="J61999" s="3"/>
      <c r="K61999" s="5"/>
      <c r="L61999" s="8"/>
      <c r="N61999" s="5"/>
      <c r="O61999" s="10"/>
      <c r="P61999" s="8"/>
    </row>
    <row r="62000" spans="1:16" s="2" customFormat="1" x14ac:dyDescent="0.15">
      <c r="A62000" s="3"/>
      <c r="B62000" s="3"/>
      <c r="J62000" s="3"/>
      <c r="K62000" s="5"/>
      <c r="L62000" s="8"/>
      <c r="N62000" s="5"/>
      <c r="O62000" s="10"/>
      <c r="P62000" s="8"/>
    </row>
    <row r="62001" spans="1:16" s="2" customFormat="1" x14ac:dyDescent="0.15">
      <c r="A62001" s="3"/>
      <c r="B62001" s="3"/>
      <c r="J62001" s="3"/>
      <c r="K62001" s="5"/>
      <c r="L62001" s="8"/>
      <c r="N62001" s="5"/>
      <c r="O62001" s="10"/>
      <c r="P62001" s="8"/>
    </row>
    <row r="62002" spans="1:16" s="2" customFormat="1" x14ac:dyDescent="0.15">
      <c r="A62002" s="3"/>
      <c r="B62002" s="3"/>
      <c r="J62002" s="3"/>
      <c r="K62002" s="5"/>
      <c r="L62002" s="8"/>
      <c r="N62002" s="5"/>
      <c r="O62002" s="10"/>
      <c r="P62002" s="8"/>
    </row>
    <row r="62003" spans="1:16" s="2" customFormat="1" x14ac:dyDescent="0.15">
      <c r="A62003" s="3"/>
      <c r="B62003" s="3"/>
      <c r="J62003" s="3"/>
      <c r="K62003" s="5"/>
      <c r="L62003" s="8"/>
      <c r="N62003" s="5"/>
      <c r="O62003" s="10"/>
      <c r="P62003" s="8"/>
    </row>
    <row r="62004" spans="1:16" s="2" customFormat="1" x14ac:dyDescent="0.15">
      <c r="A62004" s="3"/>
      <c r="B62004" s="3"/>
      <c r="J62004" s="3"/>
      <c r="K62004" s="5"/>
      <c r="L62004" s="8"/>
      <c r="N62004" s="5"/>
      <c r="O62004" s="10"/>
      <c r="P62004" s="8"/>
    </row>
    <row r="62005" spans="1:16" s="2" customFormat="1" x14ac:dyDescent="0.15">
      <c r="A62005" s="3"/>
      <c r="B62005" s="3"/>
      <c r="J62005" s="3"/>
      <c r="K62005" s="5"/>
      <c r="L62005" s="8"/>
      <c r="N62005" s="5"/>
      <c r="O62005" s="10"/>
      <c r="P62005" s="8"/>
    </row>
    <row r="62006" spans="1:16" s="2" customFormat="1" x14ac:dyDescent="0.15">
      <c r="A62006" s="3"/>
      <c r="B62006" s="3"/>
      <c r="J62006" s="3"/>
      <c r="K62006" s="5"/>
      <c r="L62006" s="8"/>
      <c r="N62006" s="5"/>
      <c r="O62006" s="10"/>
      <c r="P62006" s="8"/>
    </row>
    <row r="62007" spans="1:16" s="2" customFormat="1" x14ac:dyDescent="0.15">
      <c r="A62007" s="3"/>
      <c r="B62007" s="3"/>
      <c r="J62007" s="3"/>
      <c r="K62007" s="5"/>
      <c r="L62007" s="8"/>
      <c r="N62007" s="5"/>
      <c r="O62007" s="10"/>
      <c r="P62007" s="8"/>
    </row>
    <row r="62008" spans="1:16" s="2" customFormat="1" x14ac:dyDescent="0.15">
      <c r="A62008" s="3"/>
      <c r="B62008" s="3"/>
      <c r="J62008" s="3"/>
      <c r="K62008" s="5"/>
      <c r="L62008" s="8"/>
      <c r="N62008" s="5"/>
      <c r="O62008" s="10"/>
      <c r="P62008" s="8"/>
    </row>
    <row r="62009" spans="1:16" s="2" customFormat="1" x14ac:dyDescent="0.15">
      <c r="A62009" s="3"/>
      <c r="B62009" s="3"/>
      <c r="J62009" s="3"/>
      <c r="K62009" s="5"/>
      <c r="L62009" s="8"/>
      <c r="N62009" s="5"/>
      <c r="O62009" s="10"/>
      <c r="P62009" s="8"/>
    </row>
    <row r="62010" spans="1:16" s="2" customFormat="1" x14ac:dyDescent="0.15">
      <c r="A62010" s="3"/>
      <c r="B62010" s="3"/>
      <c r="J62010" s="3"/>
      <c r="K62010" s="5"/>
      <c r="L62010" s="8"/>
      <c r="N62010" s="5"/>
      <c r="O62010" s="10"/>
      <c r="P62010" s="8"/>
    </row>
    <row r="62011" spans="1:16" s="2" customFormat="1" x14ac:dyDescent="0.15">
      <c r="A62011" s="3"/>
      <c r="B62011" s="3"/>
      <c r="J62011" s="3"/>
      <c r="K62011" s="5"/>
      <c r="L62011" s="8"/>
      <c r="N62011" s="5"/>
      <c r="O62011" s="10"/>
      <c r="P62011" s="8"/>
    </row>
    <row r="62012" spans="1:16" s="2" customFormat="1" x14ac:dyDescent="0.15">
      <c r="A62012" s="3"/>
      <c r="B62012" s="3"/>
      <c r="J62012" s="3"/>
      <c r="K62012" s="5"/>
      <c r="L62012" s="8"/>
      <c r="N62012" s="5"/>
      <c r="O62012" s="10"/>
      <c r="P62012" s="8"/>
    </row>
    <row r="62013" spans="1:16" s="2" customFormat="1" x14ac:dyDescent="0.15">
      <c r="A62013" s="3"/>
      <c r="B62013" s="3"/>
      <c r="J62013" s="3"/>
      <c r="K62013" s="5"/>
      <c r="L62013" s="8"/>
      <c r="N62013" s="5"/>
      <c r="O62013" s="10"/>
      <c r="P62013" s="8"/>
    </row>
    <row r="62014" spans="1:16" s="2" customFormat="1" x14ac:dyDescent="0.15">
      <c r="A62014" s="3"/>
      <c r="B62014" s="3"/>
      <c r="J62014" s="3"/>
      <c r="K62014" s="5"/>
      <c r="L62014" s="8"/>
      <c r="N62014" s="5"/>
      <c r="O62014" s="10"/>
      <c r="P62014" s="8"/>
    </row>
    <row r="62015" spans="1:16" s="2" customFormat="1" x14ac:dyDescent="0.15">
      <c r="A62015" s="3"/>
      <c r="B62015" s="3"/>
      <c r="J62015" s="3"/>
      <c r="K62015" s="5"/>
      <c r="L62015" s="8"/>
      <c r="N62015" s="5"/>
      <c r="O62015" s="10"/>
      <c r="P62015" s="8"/>
    </row>
    <row r="62016" spans="1:16" s="2" customFormat="1" x14ac:dyDescent="0.15">
      <c r="A62016" s="3"/>
      <c r="B62016" s="3"/>
      <c r="J62016" s="3"/>
      <c r="K62016" s="5"/>
      <c r="L62016" s="8"/>
      <c r="N62016" s="5"/>
      <c r="O62016" s="10"/>
      <c r="P62016" s="8"/>
    </row>
    <row r="62017" spans="1:16" s="2" customFormat="1" x14ac:dyDescent="0.15">
      <c r="A62017" s="3"/>
      <c r="B62017" s="3"/>
      <c r="J62017" s="3"/>
      <c r="K62017" s="5"/>
      <c r="L62017" s="8"/>
      <c r="N62017" s="5"/>
      <c r="O62017" s="10"/>
      <c r="P62017" s="8"/>
    </row>
    <row r="62018" spans="1:16" s="2" customFormat="1" x14ac:dyDescent="0.15">
      <c r="A62018" s="3"/>
      <c r="B62018" s="3"/>
      <c r="J62018" s="3"/>
      <c r="K62018" s="5"/>
      <c r="L62018" s="8"/>
      <c r="N62018" s="5"/>
      <c r="O62018" s="10"/>
      <c r="P62018" s="8"/>
    </row>
    <row r="62019" spans="1:16" s="2" customFormat="1" x14ac:dyDescent="0.15">
      <c r="A62019" s="3"/>
      <c r="B62019" s="3"/>
      <c r="J62019" s="3"/>
      <c r="K62019" s="5"/>
      <c r="L62019" s="8"/>
      <c r="N62019" s="5"/>
      <c r="O62019" s="10"/>
      <c r="P62019" s="8"/>
    </row>
    <row r="62020" spans="1:16" s="2" customFormat="1" x14ac:dyDescent="0.15">
      <c r="A62020" s="3"/>
      <c r="B62020" s="3"/>
      <c r="J62020" s="3"/>
      <c r="K62020" s="5"/>
      <c r="L62020" s="8"/>
      <c r="N62020" s="5"/>
      <c r="O62020" s="10"/>
      <c r="P62020" s="8"/>
    </row>
    <row r="62021" spans="1:16" s="2" customFormat="1" x14ac:dyDescent="0.15">
      <c r="A62021" s="3"/>
      <c r="B62021" s="3"/>
      <c r="J62021" s="3"/>
      <c r="K62021" s="5"/>
      <c r="L62021" s="8"/>
      <c r="N62021" s="5"/>
      <c r="O62021" s="10"/>
      <c r="P62021" s="8"/>
    </row>
    <row r="62022" spans="1:16" s="2" customFormat="1" x14ac:dyDescent="0.15">
      <c r="A62022" s="3"/>
      <c r="B62022" s="3"/>
      <c r="J62022" s="3"/>
      <c r="K62022" s="5"/>
      <c r="L62022" s="8"/>
      <c r="N62022" s="5"/>
      <c r="O62022" s="10"/>
      <c r="P62022" s="8"/>
    </row>
    <row r="62023" spans="1:16" s="2" customFormat="1" x14ac:dyDescent="0.15">
      <c r="A62023" s="3"/>
      <c r="B62023" s="3"/>
      <c r="J62023" s="3"/>
      <c r="K62023" s="5"/>
      <c r="L62023" s="8"/>
      <c r="N62023" s="5"/>
      <c r="O62023" s="10"/>
      <c r="P62023" s="8"/>
    </row>
    <row r="62024" spans="1:16" s="2" customFormat="1" x14ac:dyDescent="0.15">
      <c r="A62024" s="3"/>
      <c r="B62024" s="3"/>
      <c r="J62024" s="3"/>
      <c r="K62024" s="5"/>
      <c r="L62024" s="8"/>
      <c r="N62024" s="5"/>
      <c r="O62024" s="10"/>
      <c r="P62024" s="8"/>
    </row>
    <row r="62025" spans="1:16" s="2" customFormat="1" x14ac:dyDescent="0.15">
      <c r="A62025" s="3"/>
      <c r="B62025" s="3"/>
      <c r="J62025" s="3"/>
      <c r="K62025" s="5"/>
      <c r="L62025" s="8"/>
      <c r="N62025" s="5"/>
      <c r="O62025" s="10"/>
      <c r="P62025" s="8"/>
    </row>
    <row r="62026" spans="1:16" s="2" customFormat="1" x14ac:dyDescent="0.15">
      <c r="A62026" s="3"/>
      <c r="B62026" s="3"/>
      <c r="J62026" s="3"/>
      <c r="K62026" s="5"/>
      <c r="L62026" s="8"/>
      <c r="N62026" s="5"/>
      <c r="O62026" s="10"/>
      <c r="P62026" s="8"/>
    </row>
    <row r="62027" spans="1:16" s="2" customFormat="1" x14ac:dyDescent="0.15">
      <c r="A62027" s="3"/>
      <c r="B62027" s="3"/>
      <c r="J62027" s="3"/>
      <c r="K62027" s="5"/>
      <c r="L62027" s="8"/>
      <c r="N62027" s="5"/>
      <c r="O62027" s="10"/>
      <c r="P62027" s="8"/>
    </row>
    <row r="62028" spans="1:16" s="2" customFormat="1" x14ac:dyDescent="0.15">
      <c r="A62028" s="3"/>
      <c r="B62028" s="3"/>
      <c r="J62028" s="3"/>
      <c r="K62028" s="5"/>
      <c r="L62028" s="8"/>
      <c r="N62028" s="5"/>
      <c r="O62028" s="10"/>
      <c r="P62028" s="8"/>
    </row>
    <row r="62029" spans="1:16" s="2" customFormat="1" x14ac:dyDescent="0.15">
      <c r="A62029" s="3"/>
      <c r="B62029" s="3"/>
      <c r="J62029" s="3"/>
      <c r="K62029" s="5"/>
      <c r="L62029" s="8"/>
      <c r="N62029" s="5"/>
      <c r="O62029" s="10"/>
      <c r="P62029" s="8"/>
    </row>
    <row r="62030" spans="1:16" s="2" customFormat="1" x14ac:dyDescent="0.15">
      <c r="A62030" s="3"/>
      <c r="B62030" s="3"/>
      <c r="J62030" s="3"/>
      <c r="K62030" s="5"/>
      <c r="L62030" s="8"/>
      <c r="N62030" s="5"/>
      <c r="O62030" s="10"/>
      <c r="P62030" s="8"/>
    </row>
    <row r="62031" spans="1:16" s="2" customFormat="1" x14ac:dyDescent="0.15">
      <c r="A62031" s="3"/>
      <c r="B62031" s="3"/>
      <c r="J62031" s="3"/>
      <c r="K62031" s="5"/>
      <c r="L62031" s="8"/>
      <c r="N62031" s="5"/>
      <c r="O62031" s="10"/>
      <c r="P62031" s="8"/>
    </row>
    <row r="62032" spans="1:16" s="2" customFormat="1" x14ac:dyDescent="0.15">
      <c r="A62032" s="3"/>
      <c r="B62032" s="3"/>
      <c r="J62032" s="3"/>
      <c r="K62032" s="5"/>
      <c r="L62032" s="8"/>
      <c r="N62032" s="5"/>
      <c r="O62032" s="10"/>
      <c r="P62032" s="8"/>
    </row>
    <row r="62033" spans="1:16" s="2" customFormat="1" x14ac:dyDescent="0.15">
      <c r="A62033" s="3"/>
      <c r="B62033" s="3"/>
      <c r="J62033" s="3"/>
      <c r="K62033" s="5"/>
      <c r="L62033" s="8"/>
      <c r="N62033" s="5"/>
      <c r="O62033" s="10"/>
      <c r="P62033" s="8"/>
    </row>
    <row r="62034" spans="1:16" s="2" customFormat="1" x14ac:dyDescent="0.15">
      <c r="A62034" s="3"/>
      <c r="B62034" s="3"/>
      <c r="J62034" s="3"/>
      <c r="K62034" s="5"/>
      <c r="L62034" s="8"/>
      <c r="N62034" s="5"/>
      <c r="O62034" s="10"/>
      <c r="P62034" s="8"/>
    </row>
    <row r="62035" spans="1:16" s="2" customFormat="1" x14ac:dyDescent="0.15">
      <c r="A62035" s="3"/>
      <c r="B62035" s="3"/>
      <c r="J62035" s="3"/>
      <c r="K62035" s="5"/>
      <c r="L62035" s="8"/>
      <c r="N62035" s="5"/>
      <c r="O62035" s="10"/>
      <c r="P62035" s="8"/>
    </row>
    <row r="62036" spans="1:16" s="2" customFormat="1" x14ac:dyDescent="0.15">
      <c r="A62036" s="3"/>
      <c r="B62036" s="3"/>
      <c r="J62036" s="3"/>
      <c r="K62036" s="5"/>
      <c r="L62036" s="8"/>
      <c r="N62036" s="5"/>
      <c r="O62036" s="10"/>
      <c r="P62036" s="8"/>
    </row>
    <row r="62037" spans="1:16" s="2" customFormat="1" x14ac:dyDescent="0.15">
      <c r="A62037" s="3"/>
      <c r="B62037" s="3"/>
      <c r="J62037" s="3"/>
      <c r="K62037" s="5"/>
      <c r="L62037" s="8"/>
      <c r="N62037" s="5"/>
      <c r="O62037" s="10"/>
      <c r="P62037" s="8"/>
    </row>
    <row r="62038" spans="1:16" s="2" customFormat="1" x14ac:dyDescent="0.15">
      <c r="A62038" s="3"/>
      <c r="B62038" s="3"/>
      <c r="J62038" s="3"/>
      <c r="K62038" s="5"/>
      <c r="L62038" s="8"/>
      <c r="N62038" s="5"/>
      <c r="O62038" s="10"/>
      <c r="P62038" s="8"/>
    </row>
    <row r="62039" spans="1:16" s="2" customFormat="1" x14ac:dyDescent="0.15">
      <c r="A62039" s="3"/>
      <c r="B62039" s="3"/>
      <c r="J62039" s="3"/>
      <c r="K62039" s="5"/>
      <c r="L62039" s="8"/>
      <c r="N62039" s="5"/>
      <c r="O62039" s="10"/>
      <c r="P62039" s="8"/>
    </row>
    <row r="62040" spans="1:16" s="2" customFormat="1" x14ac:dyDescent="0.15">
      <c r="A62040" s="3"/>
      <c r="B62040" s="3"/>
      <c r="J62040" s="3"/>
      <c r="K62040" s="5"/>
      <c r="L62040" s="8"/>
      <c r="N62040" s="5"/>
      <c r="O62040" s="10"/>
      <c r="P62040" s="8"/>
    </row>
    <row r="62041" spans="1:16" s="2" customFormat="1" x14ac:dyDescent="0.15">
      <c r="A62041" s="3"/>
      <c r="B62041" s="3"/>
      <c r="J62041" s="3"/>
      <c r="K62041" s="5"/>
      <c r="L62041" s="8"/>
      <c r="N62041" s="5"/>
      <c r="O62041" s="10"/>
      <c r="P62041" s="8"/>
    </row>
    <row r="62042" spans="1:16" s="2" customFormat="1" x14ac:dyDescent="0.15">
      <c r="A62042" s="3"/>
      <c r="B62042" s="3"/>
      <c r="J62042" s="3"/>
      <c r="K62042" s="5"/>
      <c r="L62042" s="8"/>
      <c r="N62042" s="5"/>
      <c r="O62042" s="10"/>
      <c r="P62042" s="8"/>
    </row>
    <row r="62043" spans="1:16" s="2" customFormat="1" x14ac:dyDescent="0.15">
      <c r="A62043" s="3"/>
      <c r="B62043" s="3"/>
      <c r="J62043" s="3"/>
      <c r="K62043" s="5"/>
      <c r="L62043" s="8"/>
      <c r="N62043" s="5"/>
      <c r="O62043" s="10"/>
      <c r="P62043" s="8"/>
    </row>
    <row r="62044" spans="1:16" s="2" customFormat="1" x14ac:dyDescent="0.15">
      <c r="A62044" s="3"/>
      <c r="B62044" s="3"/>
      <c r="J62044" s="3"/>
      <c r="K62044" s="5"/>
      <c r="L62044" s="8"/>
      <c r="N62044" s="5"/>
      <c r="O62044" s="10"/>
      <c r="P62044" s="8"/>
    </row>
    <row r="62045" spans="1:16" s="2" customFormat="1" x14ac:dyDescent="0.15">
      <c r="A62045" s="3"/>
      <c r="B62045" s="3"/>
      <c r="J62045" s="3"/>
      <c r="K62045" s="5"/>
      <c r="L62045" s="8"/>
      <c r="N62045" s="5"/>
      <c r="O62045" s="10"/>
      <c r="P62045" s="8"/>
    </row>
    <row r="62046" spans="1:16" s="2" customFormat="1" x14ac:dyDescent="0.15">
      <c r="A62046" s="3"/>
      <c r="B62046" s="3"/>
      <c r="J62046" s="3"/>
      <c r="K62046" s="5"/>
      <c r="L62046" s="8"/>
      <c r="N62046" s="5"/>
      <c r="O62046" s="10"/>
      <c r="P62046" s="8"/>
    </row>
    <row r="62047" spans="1:16" s="2" customFormat="1" x14ac:dyDescent="0.15">
      <c r="A62047" s="3"/>
      <c r="B62047" s="3"/>
      <c r="J62047" s="3"/>
      <c r="K62047" s="5"/>
      <c r="L62047" s="8"/>
      <c r="N62047" s="5"/>
      <c r="O62047" s="10"/>
      <c r="P62047" s="8"/>
    </row>
    <row r="62048" spans="1:16" s="2" customFormat="1" x14ac:dyDescent="0.15">
      <c r="A62048" s="3"/>
      <c r="B62048" s="3"/>
      <c r="J62048" s="3"/>
      <c r="K62048" s="5"/>
      <c r="L62048" s="8"/>
      <c r="N62048" s="5"/>
      <c r="O62048" s="10"/>
      <c r="P62048" s="8"/>
    </row>
    <row r="62049" spans="1:16" s="2" customFormat="1" x14ac:dyDescent="0.15">
      <c r="A62049" s="3"/>
      <c r="B62049" s="3"/>
      <c r="J62049" s="3"/>
      <c r="K62049" s="5"/>
      <c r="L62049" s="8"/>
      <c r="N62049" s="5"/>
      <c r="O62049" s="10"/>
      <c r="P62049" s="8"/>
    </row>
    <row r="62050" spans="1:16" s="2" customFormat="1" x14ac:dyDescent="0.15">
      <c r="A62050" s="3"/>
      <c r="B62050" s="3"/>
      <c r="J62050" s="3"/>
      <c r="K62050" s="5"/>
      <c r="L62050" s="8"/>
      <c r="N62050" s="5"/>
      <c r="O62050" s="10"/>
      <c r="P62050" s="8"/>
    </row>
    <row r="62051" spans="1:16" s="2" customFormat="1" x14ac:dyDescent="0.15">
      <c r="A62051" s="3"/>
      <c r="B62051" s="3"/>
      <c r="J62051" s="3"/>
      <c r="K62051" s="5"/>
      <c r="L62051" s="8"/>
      <c r="N62051" s="5"/>
      <c r="O62051" s="10"/>
      <c r="P62051" s="8"/>
    </row>
    <row r="62052" spans="1:16" s="2" customFormat="1" x14ac:dyDescent="0.15">
      <c r="A62052" s="3"/>
      <c r="B62052" s="3"/>
      <c r="J62052" s="3"/>
      <c r="K62052" s="5"/>
      <c r="L62052" s="8"/>
      <c r="N62052" s="5"/>
      <c r="O62052" s="10"/>
      <c r="P62052" s="8"/>
    </row>
    <row r="62053" spans="1:16" s="2" customFormat="1" x14ac:dyDescent="0.15">
      <c r="A62053" s="3"/>
      <c r="B62053" s="3"/>
      <c r="J62053" s="3"/>
      <c r="K62053" s="5"/>
      <c r="L62053" s="8"/>
      <c r="N62053" s="5"/>
      <c r="O62053" s="10"/>
      <c r="P62053" s="8"/>
    </row>
    <row r="62054" spans="1:16" s="2" customFormat="1" x14ac:dyDescent="0.15">
      <c r="A62054" s="3"/>
      <c r="B62054" s="3"/>
      <c r="J62054" s="3"/>
      <c r="K62054" s="5"/>
      <c r="L62054" s="8"/>
      <c r="N62054" s="5"/>
      <c r="O62054" s="10"/>
      <c r="P62054" s="8"/>
    </row>
    <row r="62055" spans="1:16" s="2" customFormat="1" x14ac:dyDescent="0.15">
      <c r="A62055" s="3"/>
      <c r="B62055" s="3"/>
      <c r="J62055" s="3"/>
      <c r="K62055" s="5"/>
      <c r="L62055" s="8"/>
      <c r="N62055" s="5"/>
      <c r="O62055" s="10"/>
      <c r="P62055" s="8"/>
    </row>
    <row r="62056" spans="1:16" s="2" customFormat="1" x14ac:dyDescent="0.15">
      <c r="A62056" s="3"/>
      <c r="B62056" s="3"/>
      <c r="J62056" s="3"/>
      <c r="K62056" s="5"/>
      <c r="L62056" s="8"/>
      <c r="N62056" s="5"/>
      <c r="O62056" s="10"/>
      <c r="P62056" s="8"/>
    </row>
    <row r="62057" spans="1:16" s="2" customFormat="1" x14ac:dyDescent="0.15">
      <c r="A62057" s="3"/>
      <c r="B62057" s="3"/>
      <c r="J62057" s="3"/>
      <c r="K62057" s="5"/>
      <c r="L62057" s="8"/>
      <c r="N62057" s="5"/>
      <c r="O62057" s="10"/>
      <c r="P62057" s="8"/>
    </row>
    <row r="62058" spans="1:16" s="2" customFormat="1" x14ac:dyDescent="0.15">
      <c r="A62058" s="3"/>
      <c r="B62058" s="3"/>
      <c r="J62058" s="3"/>
      <c r="K62058" s="5"/>
      <c r="L62058" s="8"/>
      <c r="N62058" s="5"/>
      <c r="O62058" s="10"/>
      <c r="P62058" s="8"/>
    </row>
    <row r="62059" spans="1:16" s="2" customFormat="1" x14ac:dyDescent="0.15">
      <c r="A62059" s="3"/>
      <c r="B62059" s="3"/>
      <c r="J62059" s="3"/>
      <c r="K62059" s="5"/>
      <c r="L62059" s="8"/>
      <c r="N62059" s="5"/>
      <c r="O62059" s="10"/>
      <c r="P62059" s="8"/>
    </row>
    <row r="62060" spans="1:16" s="2" customFormat="1" x14ac:dyDescent="0.15">
      <c r="A62060" s="3"/>
      <c r="B62060" s="3"/>
      <c r="J62060" s="3"/>
      <c r="K62060" s="5"/>
      <c r="L62060" s="8"/>
      <c r="N62060" s="5"/>
      <c r="O62060" s="10"/>
      <c r="P62060" s="8"/>
    </row>
    <row r="62061" spans="1:16" s="2" customFormat="1" x14ac:dyDescent="0.15">
      <c r="A62061" s="3"/>
      <c r="B62061" s="3"/>
      <c r="J62061" s="3"/>
      <c r="K62061" s="5"/>
      <c r="L62061" s="8"/>
      <c r="N62061" s="5"/>
      <c r="O62061" s="10"/>
      <c r="P62061" s="8"/>
    </row>
    <row r="62062" spans="1:16" s="2" customFormat="1" x14ac:dyDescent="0.15">
      <c r="A62062" s="3"/>
      <c r="B62062" s="3"/>
      <c r="J62062" s="3"/>
      <c r="K62062" s="5"/>
      <c r="L62062" s="8"/>
      <c r="N62062" s="5"/>
      <c r="O62062" s="10"/>
      <c r="P62062" s="8"/>
    </row>
    <row r="62063" spans="1:16" s="2" customFormat="1" x14ac:dyDescent="0.15">
      <c r="A62063" s="3"/>
      <c r="B62063" s="3"/>
      <c r="J62063" s="3"/>
      <c r="K62063" s="5"/>
      <c r="L62063" s="8"/>
      <c r="N62063" s="5"/>
      <c r="O62063" s="10"/>
      <c r="P62063" s="8"/>
    </row>
    <row r="62064" spans="1:16" s="2" customFormat="1" x14ac:dyDescent="0.15">
      <c r="A62064" s="3"/>
      <c r="B62064" s="3"/>
      <c r="J62064" s="3"/>
      <c r="K62064" s="5"/>
      <c r="L62064" s="8"/>
      <c r="N62064" s="5"/>
      <c r="O62064" s="10"/>
      <c r="P62064" s="8"/>
    </row>
    <row r="62065" spans="1:16" s="2" customFormat="1" x14ac:dyDescent="0.15">
      <c r="A62065" s="3"/>
      <c r="B62065" s="3"/>
      <c r="J62065" s="3"/>
      <c r="K62065" s="5"/>
      <c r="L62065" s="8"/>
      <c r="N62065" s="5"/>
      <c r="O62065" s="10"/>
      <c r="P62065" s="8"/>
    </row>
    <row r="62066" spans="1:16" s="2" customFormat="1" x14ac:dyDescent="0.15">
      <c r="A62066" s="3"/>
      <c r="B62066" s="3"/>
      <c r="J62066" s="3"/>
      <c r="K62066" s="5"/>
      <c r="L62066" s="8"/>
      <c r="N62066" s="5"/>
      <c r="O62066" s="10"/>
      <c r="P62066" s="8"/>
    </row>
    <row r="62067" spans="1:16" s="2" customFormat="1" x14ac:dyDescent="0.15">
      <c r="A62067" s="3"/>
      <c r="B62067" s="3"/>
      <c r="J62067" s="3"/>
      <c r="K62067" s="5"/>
      <c r="L62067" s="8"/>
      <c r="N62067" s="5"/>
      <c r="O62067" s="10"/>
      <c r="P62067" s="8"/>
    </row>
    <row r="62068" spans="1:16" s="2" customFormat="1" x14ac:dyDescent="0.15">
      <c r="A62068" s="3"/>
      <c r="B62068" s="3"/>
      <c r="J62068" s="3"/>
      <c r="K62068" s="5"/>
      <c r="L62068" s="8"/>
      <c r="N62068" s="5"/>
      <c r="O62068" s="10"/>
      <c r="P62068" s="8"/>
    </row>
    <row r="62069" spans="1:16" s="2" customFormat="1" x14ac:dyDescent="0.15">
      <c r="A62069" s="3"/>
      <c r="B62069" s="3"/>
      <c r="J62069" s="3"/>
      <c r="K62069" s="5"/>
      <c r="L62069" s="8"/>
      <c r="N62069" s="5"/>
      <c r="O62069" s="10"/>
      <c r="P62069" s="8"/>
    </row>
    <row r="62070" spans="1:16" s="2" customFormat="1" x14ac:dyDescent="0.15">
      <c r="A62070" s="3"/>
      <c r="B62070" s="3"/>
      <c r="J62070" s="3"/>
      <c r="K62070" s="5"/>
      <c r="L62070" s="8"/>
      <c r="N62070" s="5"/>
      <c r="O62070" s="10"/>
      <c r="P62070" s="8"/>
    </row>
    <row r="62071" spans="1:16" s="2" customFormat="1" x14ac:dyDescent="0.15">
      <c r="A62071" s="3"/>
      <c r="B62071" s="3"/>
      <c r="J62071" s="3"/>
      <c r="K62071" s="5"/>
      <c r="L62071" s="8"/>
      <c r="N62071" s="5"/>
      <c r="O62071" s="10"/>
      <c r="P62071" s="8"/>
    </row>
    <row r="62072" spans="1:16" s="2" customFormat="1" x14ac:dyDescent="0.15">
      <c r="A62072" s="3"/>
      <c r="B62072" s="3"/>
      <c r="J62072" s="3"/>
      <c r="K62072" s="5"/>
      <c r="L62072" s="8"/>
      <c r="N62072" s="5"/>
      <c r="O62072" s="10"/>
      <c r="P62072" s="8"/>
    </row>
    <row r="62073" spans="1:16" s="2" customFormat="1" x14ac:dyDescent="0.15">
      <c r="A62073" s="3"/>
      <c r="B62073" s="3"/>
      <c r="J62073" s="3"/>
      <c r="K62073" s="5"/>
      <c r="L62073" s="8"/>
      <c r="N62073" s="5"/>
      <c r="O62073" s="10"/>
      <c r="P62073" s="8"/>
    </row>
    <row r="62074" spans="1:16" s="2" customFormat="1" x14ac:dyDescent="0.15">
      <c r="A62074" s="3"/>
      <c r="B62074" s="3"/>
      <c r="J62074" s="3"/>
      <c r="K62074" s="5"/>
      <c r="L62074" s="8"/>
      <c r="N62074" s="5"/>
      <c r="O62074" s="10"/>
      <c r="P62074" s="8"/>
    </row>
    <row r="62075" spans="1:16" s="2" customFormat="1" x14ac:dyDescent="0.15">
      <c r="A62075" s="3"/>
      <c r="B62075" s="3"/>
      <c r="J62075" s="3"/>
      <c r="K62075" s="5"/>
      <c r="L62075" s="8"/>
      <c r="N62075" s="5"/>
      <c r="O62075" s="10"/>
      <c r="P62075" s="8"/>
    </row>
    <row r="62076" spans="1:16" s="2" customFormat="1" x14ac:dyDescent="0.15">
      <c r="A62076" s="3"/>
      <c r="B62076" s="3"/>
      <c r="J62076" s="3"/>
      <c r="K62076" s="5"/>
      <c r="L62076" s="8"/>
      <c r="N62076" s="5"/>
      <c r="O62076" s="10"/>
      <c r="P62076" s="8"/>
    </row>
    <row r="62077" spans="1:16" s="2" customFormat="1" x14ac:dyDescent="0.15">
      <c r="A62077" s="3"/>
      <c r="B62077" s="3"/>
      <c r="J62077" s="3"/>
      <c r="K62077" s="5"/>
      <c r="L62077" s="8"/>
      <c r="N62077" s="5"/>
      <c r="O62077" s="10"/>
      <c r="P62077" s="8"/>
    </row>
    <row r="62078" spans="1:16" s="2" customFormat="1" x14ac:dyDescent="0.15">
      <c r="A62078" s="3"/>
      <c r="B62078" s="3"/>
      <c r="J62078" s="3"/>
      <c r="K62078" s="5"/>
      <c r="L62078" s="8"/>
      <c r="N62078" s="5"/>
      <c r="O62078" s="10"/>
      <c r="P62078" s="8"/>
    </row>
    <row r="62079" spans="1:16" s="2" customFormat="1" x14ac:dyDescent="0.15">
      <c r="A62079" s="3"/>
      <c r="B62079" s="3"/>
      <c r="J62079" s="3"/>
      <c r="K62079" s="5"/>
      <c r="L62079" s="8"/>
      <c r="N62079" s="5"/>
      <c r="O62079" s="10"/>
      <c r="P62079" s="8"/>
    </row>
    <row r="62080" spans="1:16" s="2" customFormat="1" x14ac:dyDescent="0.15">
      <c r="A62080" s="3"/>
      <c r="B62080" s="3"/>
      <c r="J62080" s="3"/>
      <c r="K62080" s="5"/>
      <c r="L62080" s="8"/>
      <c r="N62080" s="5"/>
      <c r="O62080" s="10"/>
      <c r="P62080" s="8"/>
    </row>
    <row r="62081" spans="1:16" s="2" customFormat="1" x14ac:dyDescent="0.15">
      <c r="A62081" s="3"/>
      <c r="B62081" s="3"/>
      <c r="J62081" s="3"/>
      <c r="K62081" s="5"/>
      <c r="L62081" s="8"/>
      <c r="N62081" s="5"/>
      <c r="O62081" s="10"/>
      <c r="P62081" s="8"/>
    </row>
    <row r="62082" spans="1:16" s="2" customFormat="1" x14ac:dyDescent="0.15">
      <c r="A62082" s="3"/>
      <c r="B62082" s="3"/>
      <c r="J62082" s="3"/>
      <c r="K62082" s="5"/>
      <c r="L62082" s="8"/>
      <c r="N62082" s="5"/>
      <c r="O62082" s="10"/>
      <c r="P62082" s="8"/>
    </row>
    <row r="62083" spans="1:16" s="2" customFormat="1" x14ac:dyDescent="0.15">
      <c r="A62083" s="3"/>
      <c r="B62083" s="3"/>
      <c r="J62083" s="3"/>
      <c r="K62083" s="5"/>
      <c r="L62083" s="8"/>
      <c r="N62083" s="5"/>
      <c r="O62083" s="10"/>
      <c r="P62083" s="8"/>
    </row>
    <row r="62084" spans="1:16" s="2" customFormat="1" x14ac:dyDescent="0.15">
      <c r="A62084" s="3"/>
      <c r="B62084" s="3"/>
      <c r="J62084" s="3"/>
      <c r="K62084" s="5"/>
      <c r="L62084" s="8"/>
      <c r="N62084" s="5"/>
      <c r="O62084" s="10"/>
      <c r="P62084" s="8"/>
    </row>
    <row r="62085" spans="1:16" s="2" customFormat="1" x14ac:dyDescent="0.15">
      <c r="A62085" s="3"/>
      <c r="B62085" s="3"/>
      <c r="J62085" s="3"/>
      <c r="K62085" s="5"/>
      <c r="L62085" s="8"/>
      <c r="N62085" s="5"/>
      <c r="O62085" s="10"/>
      <c r="P62085" s="8"/>
    </row>
    <row r="62086" spans="1:16" s="2" customFormat="1" x14ac:dyDescent="0.15">
      <c r="A62086" s="3"/>
      <c r="B62086" s="3"/>
      <c r="J62086" s="3"/>
      <c r="K62086" s="5"/>
      <c r="L62086" s="8"/>
      <c r="N62086" s="5"/>
      <c r="O62086" s="10"/>
      <c r="P62086" s="8"/>
    </row>
    <row r="62087" spans="1:16" s="2" customFormat="1" x14ac:dyDescent="0.15">
      <c r="A62087" s="3"/>
      <c r="B62087" s="3"/>
      <c r="J62087" s="3"/>
      <c r="K62087" s="5"/>
      <c r="L62087" s="8"/>
      <c r="N62087" s="5"/>
      <c r="O62087" s="10"/>
      <c r="P62087" s="8"/>
    </row>
    <row r="62088" spans="1:16" s="2" customFormat="1" x14ac:dyDescent="0.15">
      <c r="A62088" s="3"/>
      <c r="B62088" s="3"/>
      <c r="J62088" s="3"/>
      <c r="K62088" s="5"/>
      <c r="L62088" s="8"/>
      <c r="N62088" s="5"/>
      <c r="O62088" s="10"/>
      <c r="P62088" s="8"/>
    </row>
    <row r="62089" spans="1:16" s="2" customFormat="1" x14ac:dyDescent="0.15">
      <c r="A62089" s="3"/>
      <c r="B62089" s="3"/>
      <c r="J62089" s="3"/>
      <c r="K62089" s="5"/>
      <c r="L62089" s="8"/>
      <c r="N62089" s="5"/>
      <c r="O62089" s="10"/>
      <c r="P62089" s="8"/>
    </row>
    <row r="62090" spans="1:16" s="2" customFormat="1" x14ac:dyDescent="0.15">
      <c r="A62090" s="3"/>
      <c r="B62090" s="3"/>
      <c r="J62090" s="3"/>
      <c r="K62090" s="5"/>
      <c r="L62090" s="8"/>
      <c r="N62090" s="5"/>
      <c r="O62090" s="10"/>
      <c r="P62090" s="8"/>
    </row>
    <row r="62091" spans="1:16" s="2" customFormat="1" x14ac:dyDescent="0.15">
      <c r="A62091" s="3"/>
      <c r="B62091" s="3"/>
      <c r="J62091" s="3"/>
      <c r="K62091" s="5"/>
      <c r="L62091" s="8"/>
      <c r="N62091" s="5"/>
      <c r="O62091" s="10"/>
      <c r="P62091" s="8"/>
    </row>
    <row r="62092" spans="1:16" s="2" customFormat="1" x14ac:dyDescent="0.15">
      <c r="A62092" s="3"/>
      <c r="B62092" s="3"/>
      <c r="J62092" s="3"/>
      <c r="K62092" s="5"/>
      <c r="L62092" s="8"/>
      <c r="N62092" s="5"/>
      <c r="O62092" s="10"/>
      <c r="P62092" s="8"/>
    </row>
    <row r="62093" spans="1:16" s="2" customFormat="1" x14ac:dyDescent="0.15">
      <c r="A62093" s="3"/>
      <c r="B62093" s="3"/>
      <c r="J62093" s="3"/>
      <c r="K62093" s="5"/>
      <c r="L62093" s="8"/>
      <c r="N62093" s="5"/>
      <c r="O62093" s="10"/>
      <c r="P62093" s="8"/>
    </row>
    <row r="62094" spans="1:16" s="2" customFormat="1" x14ac:dyDescent="0.15">
      <c r="A62094" s="3"/>
      <c r="B62094" s="3"/>
      <c r="J62094" s="3"/>
      <c r="K62094" s="5"/>
      <c r="L62094" s="8"/>
      <c r="N62094" s="5"/>
      <c r="O62094" s="10"/>
      <c r="P62094" s="8"/>
    </row>
    <row r="62095" spans="1:16" s="2" customFormat="1" x14ac:dyDescent="0.15">
      <c r="A62095" s="3"/>
      <c r="B62095" s="3"/>
      <c r="J62095" s="3"/>
      <c r="K62095" s="5"/>
      <c r="L62095" s="8"/>
      <c r="N62095" s="5"/>
      <c r="O62095" s="10"/>
      <c r="P62095" s="8"/>
    </row>
    <row r="62096" spans="1:16" s="2" customFormat="1" x14ac:dyDescent="0.15">
      <c r="A62096" s="3"/>
      <c r="B62096" s="3"/>
      <c r="J62096" s="3"/>
      <c r="K62096" s="5"/>
      <c r="L62096" s="8"/>
      <c r="N62096" s="5"/>
      <c r="O62096" s="10"/>
      <c r="P62096" s="8"/>
    </row>
    <row r="62097" spans="1:16" s="2" customFormat="1" x14ac:dyDescent="0.15">
      <c r="A62097" s="3"/>
      <c r="B62097" s="3"/>
      <c r="J62097" s="3"/>
      <c r="K62097" s="5"/>
      <c r="L62097" s="8"/>
      <c r="N62097" s="5"/>
      <c r="O62097" s="10"/>
      <c r="P62097" s="8"/>
    </row>
    <row r="62098" spans="1:16" s="2" customFormat="1" x14ac:dyDescent="0.15">
      <c r="A62098" s="3"/>
      <c r="B62098" s="3"/>
      <c r="J62098" s="3"/>
      <c r="K62098" s="5"/>
      <c r="L62098" s="8"/>
      <c r="N62098" s="5"/>
      <c r="O62098" s="10"/>
      <c r="P62098" s="8"/>
    </row>
    <row r="62099" spans="1:16" s="2" customFormat="1" x14ac:dyDescent="0.15">
      <c r="A62099" s="3"/>
      <c r="B62099" s="3"/>
      <c r="J62099" s="3"/>
      <c r="K62099" s="5"/>
      <c r="L62099" s="8"/>
      <c r="N62099" s="5"/>
      <c r="O62099" s="10"/>
      <c r="P62099" s="8"/>
    </row>
    <row r="62100" spans="1:16" s="2" customFormat="1" x14ac:dyDescent="0.15">
      <c r="A62100" s="3"/>
      <c r="B62100" s="3"/>
      <c r="J62100" s="3"/>
      <c r="K62100" s="5"/>
      <c r="L62100" s="8"/>
      <c r="N62100" s="5"/>
      <c r="O62100" s="10"/>
      <c r="P62100" s="8"/>
    </row>
    <row r="62101" spans="1:16" s="2" customFormat="1" x14ac:dyDescent="0.15">
      <c r="A62101" s="3"/>
      <c r="B62101" s="3"/>
      <c r="J62101" s="3"/>
      <c r="K62101" s="5"/>
      <c r="L62101" s="8"/>
      <c r="N62101" s="5"/>
      <c r="O62101" s="10"/>
      <c r="P62101" s="8"/>
    </row>
    <row r="62102" spans="1:16" s="2" customFormat="1" x14ac:dyDescent="0.15">
      <c r="A62102" s="3"/>
      <c r="B62102" s="3"/>
      <c r="J62102" s="3"/>
      <c r="K62102" s="5"/>
      <c r="L62102" s="8"/>
      <c r="N62102" s="5"/>
      <c r="O62102" s="10"/>
      <c r="P62102" s="8"/>
    </row>
    <row r="62103" spans="1:16" s="2" customFormat="1" x14ac:dyDescent="0.15">
      <c r="A62103" s="3"/>
      <c r="B62103" s="3"/>
      <c r="J62103" s="3"/>
      <c r="K62103" s="5"/>
      <c r="L62103" s="8"/>
      <c r="N62103" s="5"/>
      <c r="O62103" s="10"/>
      <c r="P62103" s="8"/>
    </row>
    <row r="62104" spans="1:16" s="2" customFormat="1" x14ac:dyDescent="0.15">
      <c r="A62104" s="3"/>
      <c r="B62104" s="3"/>
      <c r="J62104" s="3"/>
      <c r="K62104" s="5"/>
      <c r="L62104" s="8"/>
      <c r="N62104" s="5"/>
      <c r="O62104" s="10"/>
      <c r="P62104" s="8"/>
    </row>
    <row r="62105" spans="1:16" s="2" customFormat="1" x14ac:dyDescent="0.15">
      <c r="A62105" s="3"/>
      <c r="B62105" s="3"/>
      <c r="J62105" s="3"/>
      <c r="K62105" s="5"/>
      <c r="L62105" s="8"/>
      <c r="N62105" s="5"/>
      <c r="O62105" s="10"/>
      <c r="P62105" s="8"/>
    </row>
    <row r="62106" spans="1:16" s="2" customFormat="1" x14ac:dyDescent="0.15">
      <c r="A62106" s="3"/>
      <c r="B62106" s="3"/>
      <c r="J62106" s="3"/>
      <c r="K62106" s="5"/>
      <c r="L62106" s="8"/>
      <c r="N62106" s="5"/>
      <c r="O62106" s="10"/>
      <c r="P62106" s="8"/>
    </row>
    <row r="62107" spans="1:16" s="2" customFormat="1" x14ac:dyDescent="0.15">
      <c r="A62107" s="3"/>
      <c r="B62107" s="3"/>
      <c r="J62107" s="3"/>
      <c r="K62107" s="5"/>
      <c r="L62107" s="8"/>
      <c r="N62107" s="5"/>
      <c r="O62107" s="10"/>
      <c r="P62107" s="8"/>
    </row>
    <row r="62108" spans="1:16" s="2" customFormat="1" x14ac:dyDescent="0.15">
      <c r="A62108" s="3"/>
      <c r="B62108" s="3"/>
      <c r="J62108" s="3"/>
      <c r="K62108" s="5"/>
      <c r="L62108" s="8"/>
      <c r="N62108" s="5"/>
      <c r="O62108" s="10"/>
      <c r="P62108" s="8"/>
    </row>
    <row r="62109" spans="1:16" s="2" customFormat="1" x14ac:dyDescent="0.15">
      <c r="A62109" s="3"/>
      <c r="B62109" s="3"/>
      <c r="J62109" s="3"/>
      <c r="K62109" s="5"/>
      <c r="L62109" s="8"/>
      <c r="N62109" s="5"/>
      <c r="O62109" s="10"/>
      <c r="P62109" s="8"/>
    </row>
    <row r="62110" spans="1:16" s="2" customFormat="1" x14ac:dyDescent="0.15">
      <c r="A62110" s="3"/>
      <c r="B62110" s="3"/>
      <c r="J62110" s="3"/>
      <c r="K62110" s="5"/>
      <c r="L62110" s="8"/>
      <c r="N62110" s="5"/>
      <c r="O62110" s="10"/>
      <c r="P62110" s="8"/>
    </row>
    <row r="62111" spans="1:16" s="2" customFormat="1" x14ac:dyDescent="0.15">
      <c r="A62111" s="3"/>
      <c r="B62111" s="3"/>
      <c r="J62111" s="3"/>
      <c r="K62111" s="5"/>
      <c r="L62111" s="8"/>
      <c r="N62111" s="5"/>
      <c r="O62111" s="10"/>
      <c r="P62111" s="8"/>
    </row>
    <row r="62112" spans="1:16" s="2" customFormat="1" x14ac:dyDescent="0.15">
      <c r="A62112" s="3"/>
      <c r="B62112" s="3"/>
      <c r="J62112" s="3"/>
      <c r="K62112" s="5"/>
      <c r="L62112" s="8"/>
      <c r="N62112" s="5"/>
      <c r="O62112" s="10"/>
      <c r="P62112" s="8"/>
    </row>
    <row r="62113" spans="1:16" s="2" customFormat="1" x14ac:dyDescent="0.15">
      <c r="A62113" s="3"/>
      <c r="B62113" s="3"/>
      <c r="J62113" s="3"/>
      <c r="K62113" s="5"/>
      <c r="L62113" s="8"/>
      <c r="N62113" s="5"/>
      <c r="O62113" s="10"/>
      <c r="P62113" s="8"/>
    </row>
    <row r="62114" spans="1:16" s="2" customFormat="1" x14ac:dyDescent="0.15">
      <c r="A62114" s="3"/>
      <c r="B62114" s="3"/>
      <c r="J62114" s="3"/>
      <c r="K62114" s="5"/>
      <c r="L62114" s="8"/>
      <c r="N62114" s="5"/>
      <c r="O62114" s="10"/>
      <c r="P62114" s="8"/>
    </row>
    <row r="62115" spans="1:16" s="2" customFormat="1" x14ac:dyDescent="0.15">
      <c r="A62115" s="3"/>
      <c r="B62115" s="3"/>
      <c r="J62115" s="3"/>
      <c r="K62115" s="5"/>
      <c r="L62115" s="8"/>
      <c r="N62115" s="5"/>
      <c r="O62115" s="10"/>
      <c r="P62115" s="8"/>
    </row>
    <row r="62116" spans="1:16" s="2" customFormat="1" x14ac:dyDescent="0.15">
      <c r="A62116" s="3"/>
      <c r="B62116" s="3"/>
      <c r="J62116" s="3"/>
      <c r="K62116" s="5"/>
      <c r="L62116" s="8"/>
      <c r="N62116" s="5"/>
      <c r="O62116" s="10"/>
      <c r="P62116" s="8"/>
    </row>
    <row r="62117" spans="1:16" s="2" customFormat="1" x14ac:dyDescent="0.15">
      <c r="A62117" s="3"/>
      <c r="B62117" s="3"/>
      <c r="J62117" s="3"/>
      <c r="K62117" s="5"/>
      <c r="L62117" s="8"/>
      <c r="N62117" s="5"/>
      <c r="O62117" s="10"/>
      <c r="P62117" s="8"/>
    </row>
    <row r="62118" spans="1:16" s="2" customFormat="1" x14ac:dyDescent="0.15">
      <c r="A62118" s="3"/>
      <c r="B62118" s="3"/>
      <c r="J62118" s="3"/>
      <c r="K62118" s="5"/>
      <c r="L62118" s="8"/>
      <c r="N62118" s="5"/>
      <c r="O62118" s="10"/>
      <c r="P62118" s="8"/>
    </row>
    <row r="62119" spans="1:16" s="2" customFormat="1" x14ac:dyDescent="0.15">
      <c r="A62119" s="3"/>
      <c r="B62119" s="3"/>
      <c r="J62119" s="3"/>
      <c r="K62119" s="5"/>
      <c r="L62119" s="8"/>
      <c r="N62119" s="5"/>
      <c r="O62119" s="10"/>
      <c r="P62119" s="8"/>
    </row>
    <row r="62120" spans="1:16" s="2" customFormat="1" x14ac:dyDescent="0.15">
      <c r="A62120" s="3"/>
      <c r="B62120" s="3"/>
      <c r="J62120" s="3"/>
      <c r="K62120" s="5"/>
      <c r="L62120" s="8"/>
      <c r="N62120" s="5"/>
      <c r="O62120" s="10"/>
      <c r="P62120" s="8"/>
    </row>
    <row r="62121" spans="1:16" s="2" customFormat="1" x14ac:dyDescent="0.15">
      <c r="A62121" s="3"/>
      <c r="B62121" s="3"/>
      <c r="J62121" s="3"/>
      <c r="K62121" s="5"/>
      <c r="L62121" s="8"/>
      <c r="N62121" s="5"/>
      <c r="O62121" s="10"/>
      <c r="P62121" s="8"/>
    </row>
    <row r="62122" spans="1:16" s="2" customFormat="1" x14ac:dyDescent="0.15">
      <c r="A62122" s="3"/>
      <c r="B62122" s="3"/>
      <c r="J62122" s="3"/>
      <c r="K62122" s="5"/>
      <c r="L62122" s="8"/>
      <c r="N62122" s="5"/>
      <c r="O62122" s="10"/>
      <c r="P62122" s="8"/>
    </row>
    <row r="62123" spans="1:16" s="2" customFormat="1" x14ac:dyDescent="0.15">
      <c r="A62123" s="3"/>
      <c r="B62123" s="3"/>
      <c r="J62123" s="3"/>
      <c r="K62123" s="5"/>
      <c r="L62123" s="8"/>
      <c r="N62123" s="5"/>
      <c r="O62123" s="10"/>
      <c r="P62123" s="8"/>
    </row>
    <row r="62124" spans="1:16" s="2" customFormat="1" x14ac:dyDescent="0.15">
      <c r="A62124" s="3"/>
      <c r="B62124" s="3"/>
      <c r="J62124" s="3"/>
      <c r="K62124" s="5"/>
      <c r="L62124" s="8"/>
      <c r="N62124" s="5"/>
      <c r="O62124" s="10"/>
      <c r="P62124" s="8"/>
    </row>
    <row r="62125" spans="1:16" s="2" customFormat="1" x14ac:dyDescent="0.15">
      <c r="A62125" s="3"/>
      <c r="B62125" s="3"/>
      <c r="J62125" s="3"/>
      <c r="K62125" s="5"/>
      <c r="L62125" s="8"/>
      <c r="N62125" s="5"/>
      <c r="O62125" s="10"/>
      <c r="P62125" s="8"/>
    </row>
    <row r="62126" spans="1:16" s="2" customFormat="1" x14ac:dyDescent="0.15">
      <c r="A62126" s="3"/>
      <c r="B62126" s="3"/>
      <c r="J62126" s="3"/>
      <c r="K62126" s="5"/>
      <c r="L62126" s="8"/>
      <c r="N62126" s="5"/>
      <c r="O62126" s="10"/>
      <c r="P62126" s="8"/>
    </row>
    <row r="62127" spans="1:16" s="2" customFormat="1" x14ac:dyDescent="0.15">
      <c r="A62127" s="3"/>
      <c r="B62127" s="3"/>
      <c r="J62127" s="3"/>
      <c r="K62127" s="5"/>
      <c r="L62127" s="8"/>
      <c r="N62127" s="5"/>
      <c r="O62127" s="10"/>
      <c r="P62127" s="8"/>
    </row>
    <row r="62128" spans="1:16" s="2" customFormat="1" x14ac:dyDescent="0.15">
      <c r="A62128" s="3"/>
      <c r="B62128" s="3"/>
      <c r="J62128" s="3"/>
      <c r="K62128" s="5"/>
      <c r="L62128" s="8"/>
      <c r="N62128" s="5"/>
      <c r="O62128" s="10"/>
      <c r="P62128" s="8"/>
    </row>
    <row r="62129" spans="1:16" s="2" customFormat="1" x14ac:dyDescent="0.15">
      <c r="A62129" s="3"/>
      <c r="B62129" s="3"/>
      <c r="J62129" s="3"/>
      <c r="K62129" s="5"/>
      <c r="L62129" s="8"/>
      <c r="N62129" s="5"/>
      <c r="O62129" s="10"/>
      <c r="P62129" s="8"/>
    </row>
    <row r="62130" spans="1:16" s="2" customFormat="1" x14ac:dyDescent="0.15">
      <c r="A62130" s="3"/>
      <c r="B62130" s="3"/>
      <c r="J62130" s="3"/>
      <c r="K62130" s="5"/>
      <c r="L62130" s="8"/>
      <c r="N62130" s="5"/>
      <c r="O62130" s="10"/>
      <c r="P62130" s="8"/>
    </row>
    <row r="62131" spans="1:16" s="2" customFormat="1" x14ac:dyDescent="0.15">
      <c r="A62131" s="3"/>
      <c r="B62131" s="3"/>
      <c r="J62131" s="3"/>
      <c r="K62131" s="5"/>
      <c r="L62131" s="8"/>
      <c r="N62131" s="5"/>
      <c r="O62131" s="10"/>
      <c r="P62131" s="8"/>
    </row>
    <row r="62132" spans="1:16" s="2" customFormat="1" x14ac:dyDescent="0.15">
      <c r="A62132" s="3"/>
      <c r="B62132" s="3"/>
      <c r="J62132" s="3"/>
      <c r="K62132" s="5"/>
      <c r="L62132" s="8"/>
      <c r="N62132" s="5"/>
      <c r="O62132" s="10"/>
      <c r="P62132" s="8"/>
    </row>
    <row r="62133" spans="1:16" s="2" customFormat="1" x14ac:dyDescent="0.15">
      <c r="A62133" s="3"/>
      <c r="B62133" s="3"/>
      <c r="J62133" s="3"/>
      <c r="K62133" s="5"/>
      <c r="L62133" s="8"/>
      <c r="N62133" s="5"/>
      <c r="O62133" s="10"/>
      <c r="P62133" s="8"/>
    </row>
    <row r="62134" spans="1:16" s="2" customFormat="1" x14ac:dyDescent="0.15">
      <c r="A62134" s="3"/>
      <c r="B62134" s="3"/>
      <c r="J62134" s="3"/>
      <c r="K62134" s="5"/>
      <c r="L62134" s="8"/>
      <c r="N62134" s="5"/>
      <c r="O62134" s="10"/>
      <c r="P62134" s="8"/>
    </row>
    <row r="62135" spans="1:16" s="2" customFormat="1" x14ac:dyDescent="0.15">
      <c r="A62135" s="3"/>
      <c r="B62135" s="3"/>
      <c r="J62135" s="3"/>
      <c r="K62135" s="5"/>
      <c r="L62135" s="8"/>
      <c r="N62135" s="5"/>
      <c r="O62135" s="10"/>
      <c r="P62135" s="8"/>
    </row>
    <row r="62136" spans="1:16" s="2" customFormat="1" x14ac:dyDescent="0.15">
      <c r="A62136" s="3"/>
      <c r="B62136" s="3"/>
      <c r="J62136" s="3"/>
      <c r="K62136" s="5"/>
      <c r="L62136" s="8"/>
      <c r="N62136" s="5"/>
      <c r="O62136" s="10"/>
      <c r="P62136" s="8"/>
    </row>
    <row r="62137" spans="1:16" s="2" customFormat="1" x14ac:dyDescent="0.15">
      <c r="A62137" s="3"/>
      <c r="B62137" s="3"/>
      <c r="J62137" s="3"/>
      <c r="K62137" s="5"/>
      <c r="L62137" s="8"/>
      <c r="N62137" s="5"/>
      <c r="O62137" s="10"/>
      <c r="P62137" s="8"/>
    </row>
    <row r="62138" spans="1:16" s="2" customFormat="1" x14ac:dyDescent="0.15">
      <c r="A62138" s="3"/>
      <c r="B62138" s="3"/>
      <c r="J62138" s="3"/>
      <c r="K62138" s="5"/>
      <c r="L62138" s="8"/>
      <c r="N62138" s="5"/>
      <c r="O62138" s="10"/>
      <c r="P62138" s="8"/>
    </row>
    <row r="62139" spans="1:16" s="2" customFormat="1" x14ac:dyDescent="0.15">
      <c r="A62139" s="3"/>
      <c r="B62139" s="3"/>
      <c r="J62139" s="3"/>
      <c r="K62139" s="5"/>
      <c r="L62139" s="8"/>
      <c r="N62139" s="5"/>
      <c r="O62139" s="10"/>
      <c r="P62139" s="8"/>
    </row>
    <row r="62140" spans="1:16" s="2" customFormat="1" x14ac:dyDescent="0.15">
      <c r="A62140" s="3"/>
      <c r="B62140" s="3"/>
      <c r="J62140" s="3"/>
      <c r="K62140" s="5"/>
      <c r="L62140" s="8"/>
      <c r="N62140" s="5"/>
      <c r="O62140" s="10"/>
      <c r="P62140" s="8"/>
    </row>
    <row r="62141" spans="1:16" s="2" customFormat="1" x14ac:dyDescent="0.15">
      <c r="A62141" s="3"/>
      <c r="B62141" s="3"/>
      <c r="J62141" s="3"/>
      <c r="K62141" s="5"/>
      <c r="L62141" s="8"/>
      <c r="N62141" s="5"/>
      <c r="O62141" s="10"/>
      <c r="P62141" s="8"/>
    </row>
    <row r="62142" spans="1:16" s="2" customFormat="1" x14ac:dyDescent="0.15">
      <c r="A62142" s="3"/>
      <c r="B62142" s="3"/>
      <c r="J62142" s="3"/>
      <c r="K62142" s="5"/>
      <c r="L62142" s="8"/>
      <c r="N62142" s="5"/>
      <c r="O62142" s="10"/>
      <c r="P62142" s="8"/>
    </row>
    <row r="62143" spans="1:16" s="2" customFormat="1" x14ac:dyDescent="0.15">
      <c r="A62143" s="3"/>
      <c r="B62143" s="3"/>
      <c r="J62143" s="3"/>
      <c r="K62143" s="5"/>
      <c r="L62143" s="8"/>
      <c r="N62143" s="5"/>
      <c r="O62143" s="10"/>
      <c r="P62143" s="8"/>
    </row>
    <row r="62144" spans="1:16" s="2" customFormat="1" x14ac:dyDescent="0.15">
      <c r="A62144" s="3"/>
      <c r="B62144" s="3"/>
      <c r="J62144" s="3"/>
      <c r="K62144" s="5"/>
      <c r="L62144" s="8"/>
      <c r="N62144" s="5"/>
      <c r="O62144" s="10"/>
      <c r="P62144" s="8"/>
    </row>
    <row r="62145" spans="1:16" s="2" customFormat="1" x14ac:dyDescent="0.15">
      <c r="A62145" s="3"/>
      <c r="B62145" s="3"/>
      <c r="J62145" s="3"/>
      <c r="K62145" s="5"/>
      <c r="L62145" s="8"/>
      <c r="N62145" s="5"/>
      <c r="O62145" s="10"/>
      <c r="P62145" s="8"/>
    </row>
    <row r="62146" spans="1:16" s="2" customFormat="1" x14ac:dyDescent="0.15">
      <c r="A62146" s="3"/>
      <c r="B62146" s="3"/>
      <c r="J62146" s="3"/>
      <c r="K62146" s="5"/>
      <c r="L62146" s="8"/>
      <c r="N62146" s="5"/>
      <c r="O62146" s="10"/>
      <c r="P62146" s="8"/>
    </row>
    <row r="62147" spans="1:16" s="2" customFormat="1" x14ac:dyDescent="0.15">
      <c r="A62147" s="3"/>
      <c r="B62147" s="3"/>
      <c r="J62147" s="3"/>
      <c r="K62147" s="5"/>
      <c r="L62147" s="8"/>
      <c r="N62147" s="5"/>
      <c r="O62147" s="10"/>
      <c r="P62147" s="8"/>
    </row>
    <row r="62148" spans="1:16" s="2" customFormat="1" x14ac:dyDescent="0.15">
      <c r="A62148" s="3"/>
      <c r="B62148" s="3"/>
      <c r="J62148" s="3"/>
      <c r="K62148" s="5"/>
      <c r="L62148" s="8"/>
      <c r="N62148" s="5"/>
      <c r="O62148" s="10"/>
      <c r="P62148" s="8"/>
    </row>
    <row r="62149" spans="1:16" s="2" customFormat="1" x14ac:dyDescent="0.15">
      <c r="A62149" s="3"/>
      <c r="B62149" s="3"/>
      <c r="J62149" s="3"/>
      <c r="K62149" s="5"/>
      <c r="L62149" s="8"/>
      <c r="N62149" s="5"/>
      <c r="O62149" s="10"/>
      <c r="P62149" s="8"/>
    </row>
    <row r="62150" spans="1:16" s="2" customFormat="1" x14ac:dyDescent="0.15">
      <c r="A62150" s="3"/>
      <c r="B62150" s="3"/>
      <c r="J62150" s="3"/>
      <c r="K62150" s="5"/>
      <c r="L62150" s="8"/>
      <c r="N62150" s="5"/>
      <c r="O62150" s="10"/>
      <c r="P62150" s="8"/>
    </row>
    <row r="62151" spans="1:16" s="2" customFormat="1" x14ac:dyDescent="0.15">
      <c r="A62151" s="3"/>
      <c r="B62151" s="3"/>
      <c r="J62151" s="3"/>
      <c r="K62151" s="5"/>
      <c r="L62151" s="8"/>
      <c r="N62151" s="5"/>
      <c r="O62151" s="10"/>
      <c r="P62151" s="8"/>
    </row>
    <row r="62152" spans="1:16" s="2" customFormat="1" x14ac:dyDescent="0.15">
      <c r="A62152" s="3"/>
      <c r="B62152" s="3"/>
      <c r="J62152" s="3"/>
      <c r="K62152" s="5"/>
      <c r="L62152" s="8"/>
      <c r="N62152" s="5"/>
      <c r="O62152" s="10"/>
      <c r="P62152" s="8"/>
    </row>
    <row r="62153" spans="1:16" s="2" customFormat="1" x14ac:dyDescent="0.15">
      <c r="A62153" s="3"/>
      <c r="B62153" s="3"/>
      <c r="J62153" s="3"/>
      <c r="K62153" s="5"/>
      <c r="L62153" s="8"/>
      <c r="N62153" s="5"/>
      <c r="O62153" s="10"/>
      <c r="P62153" s="8"/>
    </row>
    <row r="62154" spans="1:16" s="2" customFormat="1" x14ac:dyDescent="0.15">
      <c r="A62154" s="3"/>
      <c r="B62154" s="3"/>
      <c r="J62154" s="3"/>
      <c r="K62154" s="5"/>
      <c r="L62154" s="8"/>
      <c r="N62154" s="5"/>
      <c r="O62154" s="10"/>
      <c r="P62154" s="8"/>
    </row>
    <row r="62155" spans="1:16" s="2" customFormat="1" x14ac:dyDescent="0.15">
      <c r="A62155" s="3"/>
      <c r="B62155" s="3"/>
      <c r="J62155" s="3"/>
      <c r="K62155" s="5"/>
      <c r="L62155" s="8"/>
      <c r="N62155" s="5"/>
      <c r="O62155" s="10"/>
      <c r="P62155" s="8"/>
    </row>
    <row r="62156" spans="1:16" s="2" customFormat="1" x14ac:dyDescent="0.15">
      <c r="A62156" s="3"/>
      <c r="B62156" s="3"/>
      <c r="J62156" s="3"/>
      <c r="K62156" s="5"/>
      <c r="L62156" s="8"/>
      <c r="N62156" s="5"/>
      <c r="O62156" s="10"/>
      <c r="P62156" s="8"/>
    </row>
    <row r="62157" spans="1:16" s="2" customFormat="1" x14ac:dyDescent="0.15">
      <c r="A62157" s="3"/>
      <c r="B62157" s="3"/>
      <c r="J62157" s="3"/>
      <c r="K62157" s="5"/>
      <c r="L62157" s="8"/>
      <c r="N62157" s="5"/>
      <c r="O62157" s="10"/>
      <c r="P62157" s="8"/>
    </row>
    <row r="62158" spans="1:16" s="2" customFormat="1" x14ac:dyDescent="0.15">
      <c r="A62158" s="3"/>
      <c r="B62158" s="3"/>
      <c r="J62158" s="3"/>
      <c r="K62158" s="5"/>
      <c r="L62158" s="8"/>
      <c r="N62158" s="5"/>
      <c r="O62158" s="10"/>
      <c r="P62158" s="8"/>
    </row>
    <row r="62159" spans="1:16" s="2" customFormat="1" x14ac:dyDescent="0.15">
      <c r="A62159" s="3"/>
      <c r="B62159" s="3"/>
      <c r="J62159" s="3"/>
      <c r="K62159" s="5"/>
      <c r="L62159" s="8"/>
      <c r="N62159" s="5"/>
      <c r="O62159" s="10"/>
      <c r="P62159" s="8"/>
    </row>
    <row r="62160" spans="1:16" s="2" customFormat="1" x14ac:dyDescent="0.15">
      <c r="A62160" s="3"/>
      <c r="B62160" s="3"/>
      <c r="J62160" s="3"/>
      <c r="K62160" s="5"/>
      <c r="L62160" s="8"/>
      <c r="N62160" s="5"/>
      <c r="O62160" s="10"/>
      <c r="P62160" s="8"/>
    </row>
    <row r="62161" spans="1:16" s="2" customFormat="1" x14ac:dyDescent="0.15">
      <c r="A62161" s="3"/>
      <c r="B62161" s="3"/>
      <c r="J62161" s="3"/>
      <c r="K62161" s="5"/>
      <c r="L62161" s="8"/>
      <c r="N62161" s="5"/>
      <c r="O62161" s="10"/>
      <c r="P62161" s="8"/>
    </row>
    <row r="62162" spans="1:16" s="2" customFormat="1" x14ac:dyDescent="0.15">
      <c r="A62162" s="3"/>
      <c r="B62162" s="3"/>
      <c r="J62162" s="3"/>
      <c r="K62162" s="5"/>
      <c r="L62162" s="8"/>
      <c r="N62162" s="5"/>
      <c r="O62162" s="10"/>
      <c r="P62162" s="8"/>
    </row>
    <row r="62163" spans="1:16" s="2" customFormat="1" x14ac:dyDescent="0.15">
      <c r="A62163" s="3"/>
      <c r="B62163" s="3"/>
      <c r="J62163" s="3"/>
      <c r="K62163" s="5"/>
      <c r="L62163" s="8"/>
      <c r="N62163" s="5"/>
      <c r="O62163" s="10"/>
      <c r="P62163" s="8"/>
    </row>
    <row r="62164" spans="1:16" s="2" customFormat="1" x14ac:dyDescent="0.15">
      <c r="A62164" s="3"/>
      <c r="B62164" s="3"/>
      <c r="J62164" s="3"/>
      <c r="K62164" s="5"/>
      <c r="L62164" s="8"/>
      <c r="N62164" s="5"/>
      <c r="O62164" s="10"/>
      <c r="P62164" s="8"/>
    </row>
    <row r="62165" spans="1:16" s="2" customFormat="1" x14ac:dyDescent="0.15">
      <c r="A62165" s="3"/>
      <c r="B62165" s="3"/>
      <c r="J62165" s="3"/>
      <c r="K62165" s="5"/>
      <c r="L62165" s="8"/>
      <c r="N62165" s="5"/>
      <c r="O62165" s="10"/>
      <c r="P62165" s="8"/>
    </row>
    <row r="62166" spans="1:16" s="2" customFormat="1" x14ac:dyDescent="0.15">
      <c r="A62166" s="3"/>
      <c r="B62166" s="3"/>
      <c r="J62166" s="3"/>
      <c r="K62166" s="5"/>
      <c r="L62166" s="8"/>
      <c r="N62166" s="5"/>
      <c r="O62166" s="10"/>
      <c r="P62166" s="8"/>
    </row>
    <row r="62167" spans="1:16" s="2" customFormat="1" x14ac:dyDescent="0.15">
      <c r="A62167" s="3"/>
      <c r="B62167" s="3"/>
      <c r="J62167" s="3"/>
      <c r="K62167" s="5"/>
      <c r="L62167" s="8"/>
      <c r="N62167" s="5"/>
      <c r="O62167" s="10"/>
      <c r="P62167" s="8"/>
    </row>
    <row r="62168" spans="1:16" s="2" customFormat="1" x14ac:dyDescent="0.15">
      <c r="A62168" s="3"/>
      <c r="B62168" s="3"/>
      <c r="J62168" s="3"/>
      <c r="K62168" s="5"/>
      <c r="L62168" s="8"/>
      <c r="N62168" s="5"/>
      <c r="O62168" s="10"/>
      <c r="P62168" s="8"/>
    </row>
    <row r="62169" spans="1:16" s="2" customFormat="1" x14ac:dyDescent="0.15">
      <c r="A62169" s="3"/>
      <c r="B62169" s="3"/>
      <c r="J62169" s="3"/>
      <c r="K62169" s="5"/>
      <c r="L62169" s="8"/>
      <c r="N62169" s="5"/>
      <c r="O62169" s="10"/>
      <c r="P62169" s="8"/>
    </row>
    <row r="62170" spans="1:16" s="2" customFormat="1" x14ac:dyDescent="0.15">
      <c r="A62170" s="3"/>
      <c r="B62170" s="3"/>
      <c r="J62170" s="3"/>
      <c r="K62170" s="5"/>
      <c r="L62170" s="8"/>
      <c r="N62170" s="5"/>
      <c r="O62170" s="10"/>
      <c r="P62170" s="8"/>
    </row>
    <row r="62171" spans="1:16" s="2" customFormat="1" x14ac:dyDescent="0.15">
      <c r="A62171" s="3"/>
      <c r="B62171" s="3"/>
      <c r="J62171" s="3"/>
      <c r="K62171" s="5"/>
      <c r="L62171" s="8"/>
      <c r="N62171" s="5"/>
      <c r="O62171" s="10"/>
      <c r="P62171" s="8"/>
    </row>
    <row r="62172" spans="1:16" s="2" customFormat="1" x14ac:dyDescent="0.15">
      <c r="A62172" s="3"/>
      <c r="B62172" s="3"/>
      <c r="J62172" s="3"/>
      <c r="K62172" s="5"/>
      <c r="L62172" s="8"/>
      <c r="N62172" s="5"/>
      <c r="O62172" s="10"/>
      <c r="P62172" s="8"/>
    </row>
    <row r="62173" spans="1:16" s="2" customFormat="1" x14ac:dyDescent="0.15">
      <c r="A62173" s="3"/>
      <c r="B62173" s="3"/>
      <c r="J62173" s="3"/>
      <c r="K62173" s="5"/>
      <c r="L62173" s="8"/>
      <c r="N62173" s="5"/>
      <c r="O62173" s="10"/>
      <c r="P62173" s="8"/>
    </row>
    <row r="62174" spans="1:16" s="2" customFormat="1" x14ac:dyDescent="0.15">
      <c r="A62174" s="3"/>
      <c r="B62174" s="3"/>
      <c r="J62174" s="3"/>
      <c r="K62174" s="5"/>
      <c r="L62174" s="8"/>
      <c r="N62174" s="5"/>
      <c r="O62174" s="10"/>
      <c r="P62174" s="8"/>
    </row>
    <row r="62175" spans="1:16" s="2" customFormat="1" x14ac:dyDescent="0.15">
      <c r="A62175" s="3"/>
      <c r="B62175" s="3"/>
      <c r="J62175" s="3"/>
      <c r="K62175" s="5"/>
      <c r="L62175" s="8"/>
      <c r="N62175" s="5"/>
      <c r="O62175" s="10"/>
      <c r="P62175" s="8"/>
    </row>
    <row r="62176" spans="1:16" s="2" customFormat="1" x14ac:dyDescent="0.15">
      <c r="A62176" s="3"/>
      <c r="B62176" s="3"/>
      <c r="J62176" s="3"/>
      <c r="K62176" s="5"/>
      <c r="L62176" s="8"/>
      <c r="N62176" s="5"/>
      <c r="O62176" s="10"/>
      <c r="P62176" s="8"/>
    </row>
    <row r="62177" spans="1:16" s="2" customFormat="1" x14ac:dyDescent="0.15">
      <c r="A62177" s="3"/>
      <c r="B62177" s="3"/>
      <c r="J62177" s="3"/>
      <c r="K62177" s="5"/>
      <c r="L62177" s="8"/>
      <c r="N62177" s="5"/>
      <c r="O62177" s="10"/>
      <c r="P62177" s="8"/>
    </row>
    <row r="62178" spans="1:16" s="2" customFormat="1" x14ac:dyDescent="0.15">
      <c r="A62178" s="3"/>
      <c r="B62178" s="3"/>
      <c r="J62178" s="3"/>
      <c r="K62178" s="5"/>
      <c r="L62178" s="8"/>
      <c r="N62178" s="5"/>
      <c r="O62178" s="10"/>
      <c r="P62178" s="8"/>
    </row>
    <row r="62179" spans="1:16" s="2" customFormat="1" x14ac:dyDescent="0.15">
      <c r="A62179" s="3"/>
      <c r="B62179" s="3"/>
      <c r="J62179" s="3"/>
      <c r="K62179" s="5"/>
      <c r="L62179" s="8"/>
      <c r="N62179" s="5"/>
      <c r="O62179" s="10"/>
      <c r="P62179" s="8"/>
    </row>
    <row r="62180" spans="1:16" s="2" customFormat="1" x14ac:dyDescent="0.15">
      <c r="A62180" s="3"/>
      <c r="B62180" s="3"/>
      <c r="J62180" s="3"/>
      <c r="K62180" s="5"/>
      <c r="L62180" s="8"/>
      <c r="N62180" s="5"/>
      <c r="O62180" s="10"/>
      <c r="P62180" s="8"/>
    </row>
    <row r="62181" spans="1:16" s="2" customFormat="1" x14ac:dyDescent="0.15">
      <c r="A62181" s="3"/>
      <c r="B62181" s="3"/>
      <c r="J62181" s="3"/>
      <c r="K62181" s="5"/>
      <c r="L62181" s="8"/>
      <c r="N62181" s="5"/>
      <c r="O62181" s="10"/>
      <c r="P62181" s="8"/>
    </row>
    <row r="62182" spans="1:16" s="2" customFormat="1" x14ac:dyDescent="0.15">
      <c r="A62182" s="3"/>
      <c r="B62182" s="3"/>
      <c r="J62182" s="3"/>
      <c r="K62182" s="5"/>
      <c r="L62182" s="8"/>
      <c r="N62182" s="5"/>
      <c r="O62182" s="10"/>
      <c r="P62182" s="8"/>
    </row>
    <row r="62183" spans="1:16" s="2" customFormat="1" x14ac:dyDescent="0.15">
      <c r="A62183" s="3"/>
      <c r="B62183" s="3"/>
      <c r="J62183" s="3"/>
      <c r="K62183" s="5"/>
      <c r="L62183" s="8"/>
      <c r="N62183" s="5"/>
      <c r="O62183" s="10"/>
      <c r="P62183" s="8"/>
    </row>
    <row r="62184" spans="1:16" s="2" customFormat="1" x14ac:dyDescent="0.15">
      <c r="A62184" s="3"/>
      <c r="B62184" s="3"/>
      <c r="J62184" s="3"/>
      <c r="K62184" s="5"/>
      <c r="L62184" s="8"/>
      <c r="N62184" s="5"/>
      <c r="O62184" s="10"/>
      <c r="P62184" s="8"/>
    </row>
    <row r="62185" spans="1:16" s="2" customFormat="1" x14ac:dyDescent="0.15">
      <c r="A62185" s="3"/>
      <c r="B62185" s="3"/>
      <c r="J62185" s="3"/>
      <c r="K62185" s="5"/>
      <c r="L62185" s="8"/>
      <c r="N62185" s="5"/>
      <c r="O62185" s="10"/>
      <c r="P62185" s="8"/>
    </row>
    <row r="62186" spans="1:16" s="2" customFormat="1" x14ac:dyDescent="0.15">
      <c r="A62186" s="3"/>
      <c r="B62186" s="3"/>
      <c r="J62186" s="3"/>
      <c r="K62186" s="5"/>
      <c r="L62186" s="8"/>
      <c r="N62186" s="5"/>
      <c r="O62186" s="10"/>
      <c r="P62186" s="8"/>
    </row>
    <row r="62187" spans="1:16" s="2" customFormat="1" x14ac:dyDescent="0.15">
      <c r="A62187" s="3"/>
      <c r="B62187" s="3"/>
      <c r="J62187" s="3"/>
      <c r="K62187" s="5"/>
      <c r="L62187" s="8"/>
      <c r="N62187" s="5"/>
      <c r="O62187" s="10"/>
      <c r="P62187" s="8"/>
    </row>
    <row r="62188" spans="1:16" s="2" customFormat="1" x14ac:dyDescent="0.15">
      <c r="A62188" s="3"/>
      <c r="B62188" s="3"/>
      <c r="J62188" s="3"/>
      <c r="K62188" s="5"/>
      <c r="L62188" s="8"/>
      <c r="N62188" s="5"/>
      <c r="O62188" s="10"/>
      <c r="P62188" s="8"/>
    </row>
    <row r="62189" spans="1:16" s="2" customFormat="1" x14ac:dyDescent="0.15">
      <c r="A62189" s="3"/>
      <c r="B62189" s="3"/>
      <c r="J62189" s="3"/>
      <c r="K62189" s="5"/>
      <c r="L62189" s="8"/>
      <c r="N62189" s="5"/>
      <c r="O62189" s="10"/>
      <c r="P62189" s="8"/>
    </row>
    <row r="62190" spans="1:16" s="2" customFormat="1" x14ac:dyDescent="0.15">
      <c r="A62190" s="3"/>
      <c r="B62190" s="3"/>
      <c r="J62190" s="3"/>
      <c r="K62190" s="5"/>
      <c r="L62190" s="8"/>
      <c r="N62190" s="5"/>
      <c r="O62190" s="10"/>
      <c r="P62190" s="8"/>
    </row>
    <row r="62191" spans="1:16" s="2" customFormat="1" x14ac:dyDescent="0.15">
      <c r="A62191" s="3"/>
      <c r="B62191" s="3"/>
      <c r="J62191" s="3"/>
      <c r="K62191" s="5"/>
      <c r="L62191" s="8"/>
      <c r="N62191" s="5"/>
      <c r="O62191" s="10"/>
      <c r="P62191" s="8"/>
    </row>
    <row r="62192" spans="1:16" s="2" customFormat="1" x14ac:dyDescent="0.15">
      <c r="A62192" s="3"/>
      <c r="B62192" s="3"/>
      <c r="J62192" s="3"/>
      <c r="K62192" s="5"/>
      <c r="L62192" s="8"/>
      <c r="N62192" s="5"/>
      <c r="O62192" s="10"/>
      <c r="P62192" s="8"/>
    </row>
    <row r="62193" spans="1:16" s="2" customFormat="1" x14ac:dyDescent="0.15">
      <c r="A62193" s="3"/>
      <c r="B62193" s="3"/>
      <c r="J62193" s="3"/>
      <c r="K62193" s="5"/>
      <c r="L62193" s="8"/>
      <c r="N62193" s="5"/>
      <c r="O62193" s="10"/>
      <c r="P62193" s="8"/>
    </row>
    <row r="62194" spans="1:16" s="2" customFormat="1" x14ac:dyDescent="0.15">
      <c r="A62194" s="3"/>
      <c r="B62194" s="3"/>
      <c r="J62194" s="3"/>
      <c r="K62194" s="5"/>
      <c r="L62194" s="8"/>
      <c r="N62194" s="5"/>
      <c r="O62194" s="10"/>
      <c r="P62194" s="8"/>
    </row>
    <row r="62195" spans="1:16" s="2" customFormat="1" x14ac:dyDescent="0.15">
      <c r="A62195" s="3"/>
      <c r="B62195" s="3"/>
      <c r="J62195" s="3"/>
      <c r="K62195" s="5"/>
      <c r="L62195" s="8"/>
      <c r="N62195" s="5"/>
      <c r="O62195" s="10"/>
      <c r="P62195" s="8"/>
    </row>
    <row r="62196" spans="1:16" s="2" customFormat="1" x14ac:dyDescent="0.15">
      <c r="A62196" s="3"/>
      <c r="B62196" s="3"/>
      <c r="J62196" s="3"/>
      <c r="K62196" s="5"/>
      <c r="L62196" s="8"/>
      <c r="N62196" s="5"/>
      <c r="O62196" s="10"/>
      <c r="P62196" s="8"/>
    </row>
    <row r="62197" spans="1:16" s="2" customFormat="1" x14ac:dyDescent="0.15">
      <c r="A62197" s="3"/>
      <c r="B62197" s="3"/>
      <c r="J62197" s="3"/>
      <c r="K62197" s="5"/>
      <c r="L62197" s="8"/>
      <c r="N62197" s="5"/>
      <c r="O62197" s="10"/>
      <c r="P62197" s="8"/>
    </row>
    <row r="62198" spans="1:16" s="2" customFormat="1" x14ac:dyDescent="0.15">
      <c r="A62198" s="3"/>
      <c r="B62198" s="3"/>
      <c r="J62198" s="3"/>
      <c r="K62198" s="5"/>
      <c r="L62198" s="8"/>
      <c r="N62198" s="5"/>
      <c r="O62198" s="10"/>
      <c r="P62198" s="8"/>
    </row>
    <row r="62199" spans="1:16" s="2" customFormat="1" x14ac:dyDescent="0.15">
      <c r="A62199" s="3"/>
      <c r="B62199" s="3"/>
      <c r="J62199" s="3"/>
      <c r="K62199" s="5"/>
      <c r="L62199" s="8"/>
      <c r="N62199" s="5"/>
      <c r="O62199" s="10"/>
      <c r="P62199" s="8"/>
    </row>
    <row r="62200" spans="1:16" s="2" customFormat="1" x14ac:dyDescent="0.15">
      <c r="A62200" s="3"/>
      <c r="B62200" s="3"/>
      <c r="J62200" s="3"/>
      <c r="K62200" s="5"/>
      <c r="L62200" s="8"/>
      <c r="N62200" s="5"/>
      <c r="O62200" s="10"/>
      <c r="P62200" s="8"/>
    </row>
    <row r="62201" spans="1:16" s="2" customFormat="1" x14ac:dyDescent="0.15">
      <c r="A62201" s="3"/>
      <c r="B62201" s="3"/>
      <c r="J62201" s="3"/>
      <c r="K62201" s="5"/>
      <c r="L62201" s="8"/>
      <c r="N62201" s="5"/>
      <c r="O62201" s="10"/>
      <c r="P62201" s="8"/>
    </row>
    <row r="62202" spans="1:16" s="2" customFormat="1" x14ac:dyDescent="0.15">
      <c r="A62202" s="3"/>
      <c r="B62202" s="3"/>
      <c r="J62202" s="3"/>
      <c r="K62202" s="5"/>
      <c r="L62202" s="8"/>
      <c r="N62202" s="5"/>
      <c r="O62202" s="10"/>
      <c r="P62202" s="8"/>
    </row>
    <row r="62203" spans="1:16" s="2" customFormat="1" x14ac:dyDescent="0.15">
      <c r="A62203" s="3"/>
      <c r="B62203" s="3"/>
      <c r="J62203" s="3"/>
      <c r="K62203" s="5"/>
      <c r="L62203" s="8"/>
      <c r="N62203" s="5"/>
      <c r="O62203" s="10"/>
      <c r="P62203" s="8"/>
    </row>
    <row r="62204" spans="1:16" s="2" customFormat="1" x14ac:dyDescent="0.15">
      <c r="A62204" s="3"/>
      <c r="B62204" s="3"/>
      <c r="J62204" s="3"/>
      <c r="K62204" s="5"/>
      <c r="L62204" s="8"/>
      <c r="N62204" s="5"/>
      <c r="O62204" s="10"/>
      <c r="P62204" s="8"/>
    </row>
    <row r="62205" spans="1:16" s="2" customFormat="1" x14ac:dyDescent="0.15">
      <c r="A62205" s="3"/>
      <c r="B62205" s="3"/>
      <c r="J62205" s="3"/>
      <c r="K62205" s="5"/>
      <c r="L62205" s="8"/>
      <c r="N62205" s="5"/>
      <c r="O62205" s="10"/>
      <c r="P62205" s="8"/>
    </row>
    <row r="62206" spans="1:16" s="2" customFormat="1" x14ac:dyDescent="0.15">
      <c r="A62206" s="3"/>
      <c r="B62206" s="3"/>
      <c r="J62206" s="3"/>
      <c r="K62206" s="5"/>
      <c r="L62206" s="8"/>
      <c r="N62206" s="5"/>
      <c r="O62206" s="10"/>
      <c r="P62206" s="8"/>
    </row>
    <row r="62207" spans="1:16" s="2" customFormat="1" x14ac:dyDescent="0.15">
      <c r="A62207" s="3"/>
      <c r="B62207" s="3"/>
      <c r="J62207" s="3"/>
      <c r="K62207" s="5"/>
      <c r="L62207" s="8"/>
      <c r="N62207" s="5"/>
      <c r="O62207" s="10"/>
      <c r="P62207" s="8"/>
    </row>
    <row r="62208" spans="1:16" s="2" customFormat="1" x14ac:dyDescent="0.15">
      <c r="A62208" s="3"/>
      <c r="B62208" s="3"/>
      <c r="J62208" s="3"/>
      <c r="K62208" s="5"/>
      <c r="L62208" s="8"/>
      <c r="N62208" s="5"/>
      <c r="O62208" s="10"/>
      <c r="P62208" s="8"/>
    </row>
    <row r="62209" spans="1:16" s="2" customFormat="1" x14ac:dyDescent="0.15">
      <c r="A62209" s="3"/>
      <c r="B62209" s="3"/>
      <c r="J62209" s="3"/>
      <c r="K62209" s="5"/>
      <c r="L62209" s="8"/>
      <c r="N62209" s="5"/>
      <c r="O62209" s="10"/>
      <c r="P62209" s="8"/>
    </row>
    <row r="62210" spans="1:16" s="2" customFormat="1" x14ac:dyDescent="0.15">
      <c r="A62210" s="3"/>
      <c r="B62210" s="3"/>
      <c r="J62210" s="3"/>
      <c r="K62210" s="5"/>
      <c r="L62210" s="8"/>
      <c r="N62210" s="5"/>
      <c r="O62210" s="10"/>
      <c r="P62210" s="8"/>
    </row>
    <row r="62211" spans="1:16" s="2" customFormat="1" x14ac:dyDescent="0.15">
      <c r="A62211" s="3"/>
      <c r="B62211" s="3"/>
      <c r="J62211" s="3"/>
      <c r="K62211" s="5"/>
      <c r="L62211" s="8"/>
      <c r="N62211" s="5"/>
      <c r="O62211" s="10"/>
      <c r="P62211" s="8"/>
    </row>
    <row r="62212" spans="1:16" s="2" customFormat="1" x14ac:dyDescent="0.15">
      <c r="A62212" s="3"/>
      <c r="B62212" s="3"/>
      <c r="J62212" s="3"/>
      <c r="K62212" s="5"/>
      <c r="L62212" s="8"/>
      <c r="N62212" s="5"/>
      <c r="O62212" s="10"/>
      <c r="P62212" s="8"/>
    </row>
    <row r="62213" spans="1:16" s="2" customFormat="1" x14ac:dyDescent="0.15">
      <c r="A62213" s="3"/>
      <c r="B62213" s="3"/>
      <c r="J62213" s="3"/>
      <c r="K62213" s="5"/>
      <c r="L62213" s="8"/>
      <c r="N62213" s="5"/>
      <c r="O62213" s="10"/>
      <c r="P62213" s="8"/>
    </row>
    <row r="62214" spans="1:16" s="2" customFormat="1" x14ac:dyDescent="0.15">
      <c r="A62214" s="3"/>
      <c r="B62214" s="3"/>
      <c r="J62214" s="3"/>
      <c r="K62214" s="5"/>
      <c r="L62214" s="8"/>
      <c r="N62214" s="5"/>
      <c r="O62214" s="10"/>
      <c r="P62214" s="8"/>
    </row>
    <row r="62215" spans="1:16" s="2" customFormat="1" x14ac:dyDescent="0.15">
      <c r="A62215" s="3"/>
      <c r="B62215" s="3"/>
      <c r="J62215" s="3"/>
      <c r="K62215" s="5"/>
      <c r="L62215" s="8"/>
      <c r="N62215" s="5"/>
      <c r="O62215" s="10"/>
      <c r="P62215" s="8"/>
    </row>
    <row r="62216" spans="1:16" s="2" customFormat="1" x14ac:dyDescent="0.15">
      <c r="A62216" s="3"/>
      <c r="B62216" s="3"/>
      <c r="J62216" s="3"/>
      <c r="K62216" s="5"/>
      <c r="L62216" s="8"/>
      <c r="N62216" s="5"/>
      <c r="O62216" s="10"/>
      <c r="P62216" s="8"/>
    </row>
    <row r="62217" spans="1:16" s="2" customFormat="1" x14ac:dyDescent="0.15">
      <c r="A62217" s="3"/>
      <c r="B62217" s="3"/>
      <c r="J62217" s="3"/>
      <c r="K62217" s="5"/>
      <c r="L62217" s="8"/>
      <c r="N62217" s="5"/>
      <c r="O62217" s="10"/>
      <c r="P62217" s="8"/>
    </row>
    <row r="62218" spans="1:16" s="2" customFormat="1" x14ac:dyDescent="0.15">
      <c r="A62218" s="3"/>
      <c r="B62218" s="3"/>
      <c r="J62218" s="3"/>
      <c r="K62218" s="5"/>
      <c r="L62218" s="8"/>
      <c r="N62218" s="5"/>
      <c r="O62218" s="10"/>
      <c r="P62218" s="8"/>
    </row>
    <row r="62219" spans="1:16" s="2" customFormat="1" x14ac:dyDescent="0.15">
      <c r="A62219" s="3"/>
      <c r="B62219" s="3"/>
      <c r="J62219" s="3"/>
      <c r="K62219" s="5"/>
      <c r="L62219" s="8"/>
      <c r="N62219" s="5"/>
      <c r="O62219" s="10"/>
      <c r="P62219" s="8"/>
    </row>
    <row r="62220" spans="1:16" s="2" customFormat="1" x14ac:dyDescent="0.15">
      <c r="A62220" s="3"/>
      <c r="B62220" s="3"/>
      <c r="J62220" s="3"/>
      <c r="K62220" s="5"/>
      <c r="L62220" s="8"/>
      <c r="N62220" s="5"/>
      <c r="O62220" s="10"/>
      <c r="P62220" s="8"/>
    </row>
    <row r="62221" spans="1:16" s="2" customFormat="1" x14ac:dyDescent="0.15">
      <c r="A62221" s="3"/>
      <c r="B62221" s="3"/>
      <c r="J62221" s="3"/>
      <c r="K62221" s="5"/>
      <c r="L62221" s="8"/>
      <c r="N62221" s="5"/>
      <c r="O62221" s="10"/>
      <c r="P62221" s="8"/>
    </row>
    <row r="62222" spans="1:16" s="2" customFormat="1" x14ac:dyDescent="0.15">
      <c r="A62222" s="3"/>
      <c r="B62222" s="3"/>
      <c r="J62222" s="3"/>
      <c r="K62222" s="5"/>
      <c r="L62222" s="8"/>
      <c r="N62222" s="5"/>
      <c r="O62222" s="10"/>
      <c r="P62222" s="8"/>
    </row>
    <row r="62223" spans="1:16" s="2" customFormat="1" x14ac:dyDescent="0.15">
      <c r="A62223" s="3"/>
      <c r="B62223" s="3"/>
      <c r="J62223" s="3"/>
      <c r="K62223" s="5"/>
      <c r="L62223" s="8"/>
      <c r="N62223" s="5"/>
      <c r="O62223" s="10"/>
      <c r="P62223" s="8"/>
    </row>
    <row r="62224" spans="1:16" s="2" customFormat="1" x14ac:dyDescent="0.15">
      <c r="A62224" s="3"/>
      <c r="B62224" s="3"/>
      <c r="J62224" s="3"/>
      <c r="K62224" s="5"/>
      <c r="L62224" s="8"/>
      <c r="N62224" s="5"/>
      <c r="O62224" s="10"/>
      <c r="P62224" s="8"/>
    </row>
    <row r="62225" spans="1:16" s="2" customFormat="1" x14ac:dyDescent="0.15">
      <c r="A62225" s="3"/>
      <c r="B62225" s="3"/>
      <c r="J62225" s="3"/>
      <c r="K62225" s="5"/>
      <c r="L62225" s="8"/>
      <c r="N62225" s="5"/>
      <c r="O62225" s="10"/>
      <c r="P62225" s="8"/>
    </row>
    <row r="62226" spans="1:16" s="2" customFormat="1" x14ac:dyDescent="0.15">
      <c r="A62226" s="3"/>
      <c r="B62226" s="3"/>
      <c r="J62226" s="3"/>
      <c r="K62226" s="5"/>
      <c r="L62226" s="8"/>
      <c r="N62226" s="5"/>
      <c r="O62226" s="10"/>
      <c r="P62226" s="8"/>
    </row>
    <row r="62227" spans="1:16" s="2" customFormat="1" x14ac:dyDescent="0.15">
      <c r="A62227" s="3"/>
      <c r="B62227" s="3"/>
      <c r="J62227" s="3"/>
      <c r="K62227" s="5"/>
      <c r="L62227" s="8"/>
      <c r="N62227" s="5"/>
      <c r="O62227" s="10"/>
      <c r="P62227" s="8"/>
    </row>
    <row r="62228" spans="1:16" s="2" customFormat="1" x14ac:dyDescent="0.15">
      <c r="A62228" s="3"/>
      <c r="B62228" s="3"/>
      <c r="J62228" s="3"/>
      <c r="K62228" s="5"/>
      <c r="L62228" s="8"/>
      <c r="N62228" s="5"/>
      <c r="O62228" s="10"/>
      <c r="P62228" s="8"/>
    </row>
    <row r="62229" spans="1:16" s="2" customFormat="1" x14ac:dyDescent="0.15">
      <c r="A62229" s="3"/>
      <c r="B62229" s="3"/>
      <c r="J62229" s="3"/>
      <c r="K62229" s="5"/>
      <c r="L62229" s="8"/>
      <c r="N62229" s="5"/>
      <c r="O62229" s="10"/>
      <c r="P62229" s="8"/>
    </row>
    <row r="62230" spans="1:16" s="2" customFormat="1" x14ac:dyDescent="0.15">
      <c r="A62230" s="3"/>
      <c r="B62230" s="3"/>
      <c r="J62230" s="3"/>
      <c r="K62230" s="5"/>
      <c r="L62230" s="8"/>
      <c r="N62230" s="5"/>
      <c r="O62230" s="10"/>
      <c r="P62230" s="8"/>
    </row>
    <row r="62231" spans="1:16" s="2" customFormat="1" x14ac:dyDescent="0.15">
      <c r="A62231" s="3"/>
      <c r="B62231" s="3"/>
      <c r="J62231" s="3"/>
      <c r="K62231" s="5"/>
      <c r="L62231" s="8"/>
      <c r="N62231" s="5"/>
      <c r="O62231" s="10"/>
      <c r="P62231" s="8"/>
    </row>
    <row r="62232" spans="1:16" s="2" customFormat="1" x14ac:dyDescent="0.15">
      <c r="A62232" s="3"/>
      <c r="B62232" s="3"/>
      <c r="J62232" s="3"/>
      <c r="K62232" s="5"/>
      <c r="L62232" s="8"/>
      <c r="N62232" s="5"/>
      <c r="O62232" s="10"/>
      <c r="P62232" s="8"/>
    </row>
    <row r="62233" spans="1:16" s="2" customFormat="1" x14ac:dyDescent="0.15">
      <c r="A62233" s="3"/>
      <c r="B62233" s="3"/>
      <c r="J62233" s="3"/>
      <c r="K62233" s="5"/>
      <c r="L62233" s="8"/>
      <c r="N62233" s="5"/>
      <c r="O62233" s="10"/>
      <c r="P62233" s="8"/>
    </row>
    <row r="62234" spans="1:16" s="2" customFormat="1" x14ac:dyDescent="0.15">
      <c r="A62234" s="3"/>
      <c r="B62234" s="3"/>
      <c r="J62234" s="3"/>
      <c r="K62234" s="5"/>
      <c r="L62234" s="8"/>
      <c r="N62234" s="5"/>
      <c r="O62234" s="10"/>
      <c r="P62234" s="8"/>
    </row>
    <row r="62235" spans="1:16" s="2" customFormat="1" x14ac:dyDescent="0.15">
      <c r="A62235" s="3"/>
      <c r="B62235" s="3"/>
      <c r="J62235" s="3"/>
      <c r="K62235" s="5"/>
      <c r="L62235" s="8"/>
      <c r="N62235" s="5"/>
      <c r="O62235" s="10"/>
      <c r="P62235" s="8"/>
    </row>
    <row r="62236" spans="1:16" s="2" customFormat="1" x14ac:dyDescent="0.15">
      <c r="A62236" s="3"/>
      <c r="B62236" s="3"/>
      <c r="J62236" s="3"/>
      <c r="K62236" s="5"/>
      <c r="L62236" s="8"/>
      <c r="N62236" s="5"/>
      <c r="O62236" s="10"/>
      <c r="P62236" s="8"/>
    </row>
    <row r="62237" spans="1:16" s="2" customFormat="1" x14ac:dyDescent="0.15">
      <c r="A62237" s="3"/>
      <c r="B62237" s="3"/>
      <c r="J62237" s="3"/>
      <c r="K62237" s="5"/>
      <c r="L62237" s="8"/>
      <c r="N62237" s="5"/>
      <c r="O62237" s="10"/>
      <c r="P62237" s="8"/>
    </row>
    <row r="62238" spans="1:16" s="2" customFormat="1" x14ac:dyDescent="0.15">
      <c r="A62238" s="3"/>
      <c r="B62238" s="3"/>
      <c r="J62238" s="3"/>
      <c r="K62238" s="5"/>
      <c r="L62238" s="8"/>
      <c r="N62238" s="5"/>
      <c r="O62238" s="10"/>
      <c r="P62238" s="8"/>
    </row>
    <row r="62239" spans="1:16" s="2" customFormat="1" x14ac:dyDescent="0.15">
      <c r="A62239" s="3"/>
      <c r="B62239" s="3"/>
      <c r="J62239" s="3"/>
      <c r="K62239" s="5"/>
      <c r="L62239" s="8"/>
      <c r="N62239" s="5"/>
      <c r="O62239" s="10"/>
      <c r="P62239" s="8"/>
    </row>
    <row r="62240" spans="1:16" s="2" customFormat="1" x14ac:dyDescent="0.15">
      <c r="A62240" s="3"/>
      <c r="B62240" s="3"/>
      <c r="J62240" s="3"/>
      <c r="K62240" s="5"/>
      <c r="L62240" s="8"/>
      <c r="N62240" s="5"/>
      <c r="O62240" s="10"/>
      <c r="P62240" s="8"/>
    </row>
    <row r="62241" spans="1:16" s="2" customFormat="1" x14ac:dyDescent="0.15">
      <c r="A62241" s="3"/>
      <c r="B62241" s="3"/>
      <c r="J62241" s="3"/>
      <c r="K62241" s="5"/>
      <c r="L62241" s="8"/>
      <c r="N62241" s="5"/>
      <c r="O62241" s="10"/>
      <c r="P62241" s="8"/>
    </row>
    <row r="62242" spans="1:16" s="2" customFormat="1" x14ac:dyDescent="0.15">
      <c r="A62242" s="3"/>
      <c r="B62242" s="3"/>
      <c r="J62242" s="3"/>
      <c r="K62242" s="5"/>
      <c r="L62242" s="8"/>
      <c r="N62242" s="5"/>
      <c r="O62242" s="10"/>
      <c r="P62242" s="8"/>
    </row>
    <row r="62243" spans="1:16" s="2" customFormat="1" x14ac:dyDescent="0.15">
      <c r="A62243" s="3"/>
      <c r="B62243" s="3"/>
      <c r="J62243" s="3"/>
      <c r="K62243" s="5"/>
      <c r="L62243" s="8"/>
      <c r="N62243" s="5"/>
      <c r="O62243" s="10"/>
      <c r="P62243" s="8"/>
    </row>
    <row r="62244" spans="1:16" s="2" customFormat="1" x14ac:dyDescent="0.15">
      <c r="A62244" s="3"/>
      <c r="B62244" s="3"/>
      <c r="J62244" s="3"/>
      <c r="K62244" s="5"/>
      <c r="L62244" s="8"/>
      <c r="N62244" s="5"/>
      <c r="O62244" s="10"/>
      <c r="P62244" s="8"/>
    </row>
    <row r="62245" spans="1:16" s="2" customFormat="1" x14ac:dyDescent="0.15">
      <c r="A62245" s="3"/>
      <c r="B62245" s="3"/>
      <c r="J62245" s="3"/>
      <c r="K62245" s="5"/>
      <c r="L62245" s="8"/>
      <c r="N62245" s="5"/>
      <c r="O62245" s="10"/>
      <c r="P62245" s="8"/>
    </row>
    <row r="62246" spans="1:16" s="2" customFormat="1" x14ac:dyDescent="0.15">
      <c r="A62246" s="3"/>
      <c r="B62246" s="3"/>
      <c r="J62246" s="3"/>
      <c r="K62246" s="5"/>
      <c r="L62246" s="8"/>
      <c r="N62246" s="5"/>
      <c r="O62246" s="10"/>
      <c r="P62246" s="8"/>
    </row>
    <row r="62247" spans="1:16" s="2" customFormat="1" x14ac:dyDescent="0.15">
      <c r="A62247" s="3"/>
      <c r="B62247" s="3"/>
      <c r="J62247" s="3"/>
      <c r="K62247" s="5"/>
      <c r="L62247" s="8"/>
      <c r="N62247" s="5"/>
      <c r="O62247" s="10"/>
      <c r="P62247" s="8"/>
    </row>
    <row r="62248" spans="1:16" s="2" customFormat="1" x14ac:dyDescent="0.15">
      <c r="A62248" s="3"/>
      <c r="B62248" s="3"/>
      <c r="J62248" s="3"/>
      <c r="K62248" s="5"/>
      <c r="L62248" s="8"/>
      <c r="N62248" s="5"/>
      <c r="O62248" s="10"/>
      <c r="P62248" s="8"/>
    </row>
    <row r="62249" spans="1:16" s="2" customFormat="1" x14ac:dyDescent="0.15">
      <c r="A62249" s="3"/>
      <c r="B62249" s="3"/>
      <c r="J62249" s="3"/>
      <c r="K62249" s="5"/>
      <c r="L62249" s="8"/>
      <c r="N62249" s="5"/>
      <c r="O62249" s="10"/>
      <c r="P62249" s="8"/>
    </row>
    <row r="62250" spans="1:16" s="2" customFormat="1" x14ac:dyDescent="0.15">
      <c r="A62250" s="3"/>
      <c r="B62250" s="3"/>
      <c r="J62250" s="3"/>
      <c r="K62250" s="5"/>
      <c r="L62250" s="8"/>
      <c r="N62250" s="5"/>
      <c r="O62250" s="10"/>
      <c r="P62250" s="8"/>
    </row>
    <row r="62251" spans="1:16" s="2" customFormat="1" x14ac:dyDescent="0.15">
      <c r="A62251" s="3"/>
      <c r="B62251" s="3"/>
      <c r="J62251" s="3"/>
      <c r="K62251" s="5"/>
      <c r="L62251" s="8"/>
      <c r="N62251" s="5"/>
      <c r="O62251" s="10"/>
      <c r="P62251" s="8"/>
    </row>
    <row r="62252" spans="1:16" s="2" customFormat="1" x14ac:dyDescent="0.15">
      <c r="A62252" s="3"/>
      <c r="B62252" s="3"/>
      <c r="J62252" s="3"/>
      <c r="K62252" s="5"/>
      <c r="L62252" s="8"/>
      <c r="N62252" s="5"/>
      <c r="O62252" s="10"/>
      <c r="P62252" s="8"/>
    </row>
    <row r="62253" spans="1:16" s="2" customFormat="1" x14ac:dyDescent="0.15">
      <c r="A62253" s="3"/>
      <c r="B62253" s="3"/>
      <c r="J62253" s="3"/>
      <c r="K62253" s="5"/>
      <c r="L62253" s="8"/>
      <c r="N62253" s="5"/>
      <c r="O62253" s="10"/>
      <c r="P62253" s="8"/>
    </row>
    <row r="62254" spans="1:16" s="2" customFormat="1" x14ac:dyDescent="0.15">
      <c r="A62254" s="3"/>
      <c r="B62254" s="3"/>
      <c r="J62254" s="3"/>
      <c r="K62254" s="5"/>
      <c r="L62254" s="8"/>
      <c r="N62254" s="5"/>
      <c r="O62254" s="10"/>
      <c r="P62254" s="8"/>
    </row>
    <row r="62255" spans="1:16" s="2" customFormat="1" x14ac:dyDescent="0.15">
      <c r="A62255" s="3"/>
      <c r="B62255" s="3"/>
      <c r="J62255" s="3"/>
      <c r="K62255" s="5"/>
      <c r="L62255" s="8"/>
      <c r="N62255" s="5"/>
      <c r="O62255" s="10"/>
      <c r="P62255" s="8"/>
    </row>
    <row r="62256" spans="1:16" s="2" customFormat="1" x14ac:dyDescent="0.15">
      <c r="A62256" s="3"/>
      <c r="B62256" s="3"/>
      <c r="J62256" s="3"/>
      <c r="K62256" s="5"/>
      <c r="L62256" s="8"/>
      <c r="N62256" s="5"/>
      <c r="O62256" s="10"/>
      <c r="P62256" s="8"/>
    </row>
    <row r="62257" spans="1:16" s="2" customFormat="1" x14ac:dyDescent="0.15">
      <c r="A62257" s="3"/>
      <c r="B62257" s="3"/>
      <c r="J62257" s="3"/>
      <c r="K62257" s="5"/>
      <c r="L62257" s="8"/>
      <c r="N62257" s="5"/>
      <c r="O62257" s="10"/>
      <c r="P62257" s="8"/>
    </row>
    <row r="62258" spans="1:16" s="2" customFormat="1" x14ac:dyDescent="0.15">
      <c r="A62258" s="3"/>
      <c r="B62258" s="3"/>
      <c r="J62258" s="3"/>
      <c r="K62258" s="5"/>
      <c r="L62258" s="8"/>
      <c r="N62258" s="5"/>
      <c r="O62258" s="10"/>
      <c r="P62258" s="8"/>
    </row>
    <row r="62259" spans="1:16" s="2" customFormat="1" x14ac:dyDescent="0.15">
      <c r="A62259" s="3"/>
      <c r="B62259" s="3"/>
      <c r="J62259" s="3"/>
      <c r="K62259" s="5"/>
      <c r="L62259" s="8"/>
      <c r="N62259" s="5"/>
      <c r="O62259" s="10"/>
      <c r="P62259" s="8"/>
    </row>
    <row r="62260" spans="1:16" s="2" customFormat="1" x14ac:dyDescent="0.15">
      <c r="A62260" s="3"/>
      <c r="B62260" s="3"/>
      <c r="J62260" s="3"/>
      <c r="K62260" s="5"/>
      <c r="L62260" s="8"/>
      <c r="N62260" s="5"/>
      <c r="O62260" s="10"/>
      <c r="P62260" s="8"/>
    </row>
    <row r="62261" spans="1:16" s="2" customFormat="1" x14ac:dyDescent="0.15">
      <c r="A62261" s="3"/>
      <c r="B62261" s="3"/>
      <c r="J62261" s="3"/>
      <c r="K62261" s="5"/>
      <c r="L62261" s="8"/>
      <c r="N62261" s="5"/>
      <c r="O62261" s="10"/>
      <c r="P62261" s="8"/>
    </row>
    <row r="62262" spans="1:16" s="2" customFormat="1" x14ac:dyDescent="0.15">
      <c r="A62262" s="3"/>
      <c r="B62262" s="3"/>
      <c r="J62262" s="3"/>
      <c r="K62262" s="5"/>
      <c r="L62262" s="8"/>
      <c r="N62262" s="5"/>
      <c r="O62262" s="10"/>
      <c r="P62262" s="8"/>
    </row>
    <row r="62263" spans="1:16" s="2" customFormat="1" x14ac:dyDescent="0.15">
      <c r="A62263" s="3"/>
      <c r="B62263" s="3"/>
      <c r="J62263" s="3"/>
      <c r="K62263" s="5"/>
      <c r="L62263" s="8"/>
      <c r="N62263" s="5"/>
      <c r="O62263" s="10"/>
      <c r="P62263" s="8"/>
    </row>
    <row r="62264" spans="1:16" s="2" customFormat="1" x14ac:dyDescent="0.15">
      <c r="A62264" s="3"/>
      <c r="B62264" s="3"/>
      <c r="J62264" s="3"/>
      <c r="K62264" s="5"/>
      <c r="L62264" s="8"/>
      <c r="N62264" s="5"/>
      <c r="O62264" s="10"/>
      <c r="P62264" s="8"/>
    </row>
    <row r="62265" spans="1:16" s="2" customFormat="1" x14ac:dyDescent="0.15">
      <c r="A62265" s="3"/>
      <c r="B62265" s="3"/>
      <c r="J62265" s="3"/>
      <c r="K62265" s="5"/>
      <c r="L62265" s="8"/>
      <c r="N62265" s="5"/>
      <c r="O62265" s="10"/>
      <c r="P62265" s="8"/>
    </row>
    <row r="62266" spans="1:16" s="2" customFormat="1" x14ac:dyDescent="0.15">
      <c r="A62266" s="3"/>
      <c r="B62266" s="3"/>
      <c r="J62266" s="3"/>
      <c r="K62266" s="5"/>
      <c r="L62266" s="8"/>
      <c r="N62266" s="5"/>
      <c r="O62266" s="10"/>
      <c r="P62266" s="8"/>
    </row>
    <row r="62267" spans="1:16" s="2" customFormat="1" x14ac:dyDescent="0.15">
      <c r="A62267" s="3"/>
      <c r="B62267" s="3"/>
      <c r="J62267" s="3"/>
      <c r="K62267" s="5"/>
      <c r="L62267" s="8"/>
      <c r="N62267" s="5"/>
      <c r="O62267" s="10"/>
      <c r="P62267" s="8"/>
    </row>
    <row r="62268" spans="1:16" s="2" customFormat="1" x14ac:dyDescent="0.15">
      <c r="A62268" s="3"/>
      <c r="B62268" s="3"/>
      <c r="J62268" s="3"/>
      <c r="K62268" s="5"/>
      <c r="L62268" s="8"/>
      <c r="N62268" s="5"/>
      <c r="O62268" s="10"/>
      <c r="P62268" s="8"/>
    </row>
    <row r="62269" spans="1:16" s="2" customFormat="1" x14ac:dyDescent="0.15">
      <c r="A62269" s="3"/>
      <c r="B62269" s="3"/>
      <c r="J62269" s="3"/>
      <c r="K62269" s="5"/>
      <c r="L62269" s="8"/>
      <c r="N62269" s="5"/>
      <c r="O62269" s="10"/>
      <c r="P62269" s="8"/>
    </row>
    <row r="62270" spans="1:16" s="2" customFormat="1" x14ac:dyDescent="0.15">
      <c r="A62270" s="3"/>
      <c r="B62270" s="3"/>
      <c r="J62270" s="3"/>
      <c r="K62270" s="5"/>
      <c r="L62270" s="8"/>
      <c r="N62270" s="5"/>
      <c r="O62270" s="10"/>
      <c r="P62270" s="8"/>
    </row>
    <row r="62271" spans="1:16" s="2" customFormat="1" x14ac:dyDescent="0.15">
      <c r="A62271" s="3"/>
      <c r="B62271" s="3"/>
      <c r="J62271" s="3"/>
      <c r="K62271" s="5"/>
      <c r="L62271" s="8"/>
      <c r="N62271" s="5"/>
      <c r="O62271" s="10"/>
      <c r="P62271" s="8"/>
    </row>
    <row r="62272" spans="1:16" s="2" customFormat="1" x14ac:dyDescent="0.15">
      <c r="A62272" s="3"/>
      <c r="B62272" s="3"/>
      <c r="J62272" s="3"/>
      <c r="K62272" s="5"/>
      <c r="L62272" s="8"/>
      <c r="N62272" s="5"/>
      <c r="O62272" s="10"/>
      <c r="P62272" s="8"/>
    </row>
    <row r="62273" spans="1:16" s="2" customFormat="1" x14ac:dyDescent="0.15">
      <c r="A62273" s="3"/>
      <c r="B62273" s="3"/>
      <c r="J62273" s="3"/>
      <c r="K62273" s="5"/>
      <c r="L62273" s="8"/>
      <c r="N62273" s="5"/>
      <c r="O62273" s="10"/>
      <c r="P62273" s="8"/>
    </row>
    <row r="62274" spans="1:16" s="2" customFormat="1" x14ac:dyDescent="0.15">
      <c r="A62274" s="3"/>
      <c r="B62274" s="3"/>
      <c r="J62274" s="3"/>
      <c r="K62274" s="5"/>
      <c r="L62274" s="8"/>
      <c r="N62274" s="5"/>
      <c r="O62274" s="10"/>
      <c r="P62274" s="8"/>
    </row>
    <row r="62275" spans="1:16" s="2" customFormat="1" x14ac:dyDescent="0.15">
      <c r="A62275" s="3"/>
      <c r="B62275" s="3"/>
      <c r="J62275" s="3"/>
      <c r="K62275" s="5"/>
      <c r="L62275" s="8"/>
      <c r="N62275" s="5"/>
      <c r="O62275" s="10"/>
      <c r="P62275" s="8"/>
    </row>
    <row r="62276" spans="1:16" s="2" customFormat="1" x14ac:dyDescent="0.15">
      <c r="A62276" s="3"/>
      <c r="B62276" s="3"/>
      <c r="J62276" s="3"/>
      <c r="K62276" s="5"/>
      <c r="L62276" s="8"/>
      <c r="N62276" s="5"/>
      <c r="O62276" s="10"/>
      <c r="P62276" s="8"/>
    </row>
    <row r="62277" spans="1:16" s="2" customFormat="1" x14ac:dyDescent="0.15">
      <c r="A62277" s="3"/>
      <c r="B62277" s="3"/>
      <c r="J62277" s="3"/>
      <c r="K62277" s="5"/>
      <c r="L62277" s="8"/>
      <c r="N62277" s="5"/>
      <c r="O62277" s="10"/>
      <c r="P62277" s="8"/>
    </row>
    <row r="62278" spans="1:16" s="2" customFormat="1" x14ac:dyDescent="0.15">
      <c r="A62278" s="3"/>
      <c r="B62278" s="3"/>
      <c r="J62278" s="3"/>
      <c r="K62278" s="5"/>
      <c r="L62278" s="8"/>
      <c r="N62278" s="5"/>
      <c r="O62278" s="10"/>
      <c r="P62278" s="8"/>
    </row>
    <row r="62279" spans="1:16" s="2" customFormat="1" x14ac:dyDescent="0.15">
      <c r="A62279" s="3"/>
      <c r="B62279" s="3"/>
      <c r="J62279" s="3"/>
      <c r="K62279" s="5"/>
      <c r="L62279" s="8"/>
      <c r="N62279" s="5"/>
      <c r="O62279" s="10"/>
      <c r="P62279" s="8"/>
    </row>
    <row r="62280" spans="1:16" s="2" customFormat="1" x14ac:dyDescent="0.15">
      <c r="A62280" s="3"/>
      <c r="B62280" s="3"/>
      <c r="J62280" s="3"/>
      <c r="K62280" s="5"/>
      <c r="L62280" s="8"/>
      <c r="N62280" s="5"/>
      <c r="O62280" s="10"/>
      <c r="P62280" s="8"/>
    </row>
    <row r="62281" spans="1:16" s="2" customFormat="1" x14ac:dyDescent="0.15">
      <c r="A62281" s="3"/>
      <c r="B62281" s="3"/>
      <c r="J62281" s="3"/>
      <c r="K62281" s="5"/>
      <c r="L62281" s="8"/>
      <c r="N62281" s="5"/>
      <c r="O62281" s="10"/>
      <c r="P62281" s="8"/>
    </row>
    <row r="62282" spans="1:16" s="2" customFormat="1" x14ac:dyDescent="0.15">
      <c r="A62282" s="3"/>
      <c r="B62282" s="3"/>
      <c r="J62282" s="3"/>
      <c r="K62282" s="5"/>
      <c r="L62282" s="8"/>
      <c r="N62282" s="5"/>
      <c r="O62282" s="10"/>
      <c r="P62282" s="8"/>
    </row>
    <row r="62283" spans="1:16" s="2" customFormat="1" x14ac:dyDescent="0.15">
      <c r="A62283" s="3"/>
      <c r="B62283" s="3"/>
      <c r="J62283" s="3"/>
      <c r="K62283" s="5"/>
      <c r="L62283" s="8"/>
      <c r="N62283" s="5"/>
      <c r="O62283" s="10"/>
      <c r="P62283" s="8"/>
    </row>
    <row r="62284" spans="1:16" s="2" customFormat="1" x14ac:dyDescent="0.15">
      <c r="A62284" s="3"/>
      <c r="B62284" s="3"/>
      <c r="J62284" s="3"/>
      <c r="K62284" s="5"/>
      <c r="L62284" s="8"/>
      <c r="N62284" s="5"/>
      <c r="O62284" s="10"/>
      <c r="P62284" s="8"/>
    </row>
    <row r="62285" spans="1:16" s="2" customFormat="1" x14ac:dyDescent="0.15">
      <c r="A62285" s="3"/>
      <c r="B62285" s="3"/>
      <c r="J62285" s="3"/>
      <c r="K62285" s="5"/>
      <c r="L62285" s="8"/>
      <c r="N62285" s="5"/>
      <c r="O62285" s="10"/>
      <c r="P62285" s="8"/>
    </row>
    <row r="62286" spans="1:16" s="2" customFormat="1" x14ac:dyDescent="0.15">
      <c r="A62286" s="3"/>
      <c r="B62286" s="3"/>
      <c r="J62286" s="3"/>
      <c r="K62286" s="5"/>
      <c r="L62286" s="8"/>
      <c r="N62286" s="5"/>
      <c r="O62286" s="10"/>
      <c r="P62286" s="8"/>
    </row>
    <row r="62287" spans="1:16" s="2" customFormat="1" x14ac:dyDescent="0.15">
      <c r="A62287" s="3"/>
      <c r="B62287" s="3"/>
      <c r="J62287" s="3"/>
      <c r="K62287" s="5"/>
      <c r="L62287" s="8"/>
      <c r="N62287" s="5"/>
      <c r="O62287" s="10"/>
      <c r="P62287" s="8"/>
    </row>
    <row r="62288" spans="1:16" s="2" customFormat="1" x14ac:dyDescent="0.15">
      <c r="A62288" s="3"/>
      <c r="B62288" s="3"/>
      <c r="J62288" s="3"/>
      <c r="K62288" s="5"/>
      <c r="L62288" s="8"/>
      <c r="N62288" s="5"/>
      <c r="O62288" s="10"/>
      <c r="P62288" s="8"/>
    </row>
    <row r="62289" spans="1:16" s="2" customFormat="1" x14ac:dyDescent="0.15">
      <c r="A62289" s="3"/>
      <c r="B62289" s="3"/>
      <c r="J62289" s="3"/>
      <c r="K62289" s="5"/>
      <c r="L62289" s="8"/>
      <c r="N62289" s="5"/>
      <c r="O62289" s="10"/>
      <c r="P62289" s="8"/>
    </row>
    <row r="62290" spans="1:16" s="2" customFormat="1" x14ac:dyDescent="0.15">
      <c r="A62290" s="3"/>
      <c r="B62290" s="3"/>
      <c r="J62290" s="3"/>
      <c r="K62290" s="5"/>
      <c r="L62290" s="8"/>
      <c r="N62290" s="5"/>
      <c r="O62290" s="10"/>
      <c r="P62290" s="8"/>
    </row>
    <row r="62291" spans="1:16" s="2" customFormat="1" x14ac:dyDescent="0.15">
      <c r="A62291" s="3"/>
      <c r="B62291" s="3"/>
      <c r="J62291" s="3"/>
      <c r="K62291" s="5"/>
      <c r="L62291" s="8"/>
      <c r="N62291" s="5"/>
      <c r="O62291" s="10"/>
      <c r="P62291" s="8"/>
    </row>
    <row r="62292" spans="1:16" s="2" customFormat="1" x14ac:dyDescent="0.15">
      <c r="A62292" s="3"/>
      <c r="B62292" s="3"/>
      <c r="J62292" s="3"/>
      <c r="K62292" s="5"/>
      <c r="L62292" s="8"/>
      <c r="N62292" s="5"/>
      <c r="O62292" s="10"/>
      <c r="P62292" s="8"/>
    </row>
    <row r="62293" spans="1:16" s="2" customFormat="1" x14ac:dyDescent="0.15">
      <c r="A62293" s="3"/>
      <c r="B62293" s="3"/>
      <c r="J62293" s="3"/>
      <c r="K62293" s="5"/>
      <c r="L62293" s="8"/>
      <c r="N62293" s="5"/>
      <c r="O62293" s="10"/>
      <c r="P62293" s="8"/>
    </row>
    <row r="62294" spans="1:16" s="2" customFormat="1" x14ac:dyDescent="0.15">
      <c r="A62294" s="3"/>
      <c r="B62294" s="3"/>
      <c r="J62294" s="3"/>
      <c r="K62294" s="5"/>
      <c r="L62294" s="8"/>
      <c r="N62294" s="5"/>
      <c r="O62294" s="10"/>
      <c r="P62294" s="8"/>
    </row>
    <row r="62295" spans="1:16" s="2" customFormat="1" x14ac:dyDescent="0.15">
      <c r="A62295" s="3"/>
      <c r="B62295" s="3"/>
      <c r="J62295" s="3"/>
      <c r="K62295" s="5"/>
      <c r="L62295" s="8"/>
      <c r="N62295" s="5"/>
      <c r="O62295" s="10"/>
      <c r="P62295" s="8"/>
    </row>
    <row r="62296" spans="1:16" s="2" customFormat="1" x14ac:dyDescent="0.15">
      <c r="A62296" s="3"/>
      <c r="B62296" s="3"/>
      <c r="J62296" s="3"/>
      <c r="K62296" s="5"/>
      <c r="L62296" s="8"/>
      <c r="N62296" s="5"/>
      <c r="O62296" s="10"/>
      <c r="P62296" s="8"/>
    </row>
    <row r="62297" spans="1:16" s="2" customFormat="1" x14ac:dyDescent="0.15">
      <c r="A62297" s="3"/>
      <c r="B62297" s="3"/>
      <c r="J62297" s="3"/>
      <c r="K62297" s="5"/>
      <c r="L62297" s="8"/>
      <c r="N62297" s="5"/>
      <c r="O62297" s="10"/>
      <c r="P62297" s="8"/>
    </row>
    <row r="62298" spans="1:16" s="2" customFormat="1" x14ac:dyDescent="0.15">
      <c r="A62298" s="3"/>
      <c r="B62298" s="3"/>
      <c r="J62298" s="3"/>
      <c r="K62298" s="5"/>
      <c r="L62298" s="8"/>
      <c r="N62298" s="5"/>
      <c r="O62298" s="10"/>
      <c r="P62298" s="8"/>
    </row>
    <row r="62299" spans="1:16" s="2" customFormat="1" x14ac:dyDescent="0.15">
      <c r="A62299" s="3"/>
      <c r="B62299" s="3"/>
      <c r="J62299" s="3"/>
      <c r="K62299" s="5"/>
      <c r="L62299" s="8"/>
      <c r="N62299" s="5"/>
      <c r="O62299" s="10"/>
      <c r="P62299" s="8"/>
    </row>
    <row r="62300" spans="1:16" s="2" customFormat="1" x14ac:dyDescent="0.15">
      <c r="A62300" s="3"/>
      <c r="B62300" s="3"/>
      <c r="J62300" s="3"/>
      <c r="K62300" s="5"/>
      <c r="L62300" s="8"/>
      <c r="N62300" s="5"/>
      <c r="O62300" s="10"/>
      <c r="P62300" s="8"/>
    </row>
    <row r="62301" spans="1:16" s="2" customFormat="1" x14ac:dyDescent="0.15">
      <c r="A62301" s="3"/>
      <c r="B62301" s="3"/>
      <c r="J62301" s="3"/>
      <c r="K62301" s="5"/>
      <c r="L62301" s="8"/>
      <c r="N62301" s="5"/>
      <c r="O62301" s="10"/>
      <c r="P62301" s="8"/>
    </row>
    <row r="62302" spans="1:16" s="2" customFormat="1" x14ac:dyDescent="0.15">
      <c r="A62302" s="3"/>
      <c r="B62302" s="3"/>
      <c r="J62302" s="3"/>
      <c r="K62302" s="5"/>
      <c r="L62302" s="8"/>
      <c r="N62302" s="5"/>
      <c r="O62302" s="10"/>
      <c r="P62302" s="8"/>
    </row>
    <row r="62303" spans="1:16" s="2" customFormat="1" x14ac:dyDescent="0.15">
      <c r="A62303" s="3"/>
      <c r="B62303" s="3"/>
      <c r="J62303" s="3"/>
      <c r="K62303" s="5"/>
      <c r="L62303" s="8"/>
      <c r="N62303" s="5"/>
      <c r="O62303" s="10"/>
      <c r="P62303" s="8"/>
    </row>
    <row r="62304" spans="1:16" s="2" customFormat="1" x14ac:dyDescent="0.15">
      <c r="A62304" s="3"/>
      <c r="B62304" s="3"/>
      <c r="J62304" s="3"/>
      <c r="K62304" s="5"/>
      <c r="L62304" s="8"/>
      <c r="N62304" s="5"/>
      <c r="O62304" s="10"/>
      <c r="P62304" s="8"/>
    </row>
    <row r="62305" spans="1:16" s="2" customFormat="1" x14ac:dyDescent="0.15">
      <c r="A62305" s="3"/>
      <c r="B62305" s="3"/>
      <c r="J62305" s="3"/>
      <c r="K62305" s="5"/>
      <c r="L62305" s="8"/>
      <c r="N62305" s="5"/>
      <c r="O62305" s="10"/>
      <c r="P62305" s="8"/>
    </row>
    <row r="62306" spans="1:16" s="2" customFormat="1" x14ac:dyDescent="0.15">
      <c r="A62306" s="3"/>
      <c r="B62306" s="3"/>
      <c r="J62306" s="3"/>
      <c r="K62306" s="5"/>
      <c r="L62306" s="8"/>
      <c r="N62306" s="5"/>
      <c r="O62306" s="10"/>
      <c r="P62306" s="8"/>
    </row>
    <row r="62307" spans="1:16" s="2" customFormat="1" x14ac:dyDescent="0.15">
      <c r="A62307" s="3"/>
      <c r="B62307" s="3"/>
      <c r="J62307" s="3"/>
      <c r="K62307" s="5"/>
      <c r="L62307" s="8"/>
      <c r="N62307" s="5"/>
      <c r="O62307" s="10"/>
      <c r="P62307" s="8"/>
    </row>
    <row r="62308" spans="1:16" s="2" customFormat="1" x14ac:dyDescent="0.15">
      <c r="A62308" s="3"/>
      <c r="B62308" s="3"/>
      <c r="J62308" s="3"/>
      <c r="K62308" s="5"/>
      <c r="L62308" s="8"/>
      <c r="N62308" s="5"/>
      <c r="O62308" s="10"/>
      <c r="P62308" s="8"/>
    </row>
    <row r="62309" spans="1:16" s="2" customFormat="1" x14ac:dyDescent="0.15">
      <c r="A62309" s="3"/>
      <c r="B62309" s="3"/>
      <c r="J62309" s="3"/>
      <c r="K62309" s="5"/>
      <c r="L62309" s="8"/>
      <c r="N62309" s="5"/>
      <c r="O62309" s="10"/>
      <c r="P62309" s="8"/>
    </row>
    <row r="62310" spans="1:16" s="2" customFormat="1" x14ac:dyDescent="0.15">
      <c r="A62310" s="3"/>
      <c r="B62310" s="3"/>
      <c r="J62310" s="3"/>
      <c r="K62310" s="5"/>
      <c r="L62310" s="8"/>
      <c r="N62310" s="5"/>
      <c r="O62310" s="10"/>
      <c r="P62310" s="8"/>
    </row>
    <row r="62311" spans="1:16" s="2" customFormat="1" x14ac:dyDescent="0.15">
      <c r="A62311" s="3"/>
      <c r="B62311" s="3"/>
      <c r="J62311" s="3"/>
      <c r="K62311" s="5"/>
      <c r="L62311" s="8"/>
      <c r="N62311" s="5"/>
      <c r="O62311" s="10"/>
      <c r="P62311" s="8"/>
    </row>
    <row r="62312" spans="1:16" s="2" customFormat="1" x14ac:dyDescent="0.15">
      <c r="A62312" s="3"/>
      <c r="B62312" s="3"/>
      <c r="J62312" s="3"/>
      <c r="K62312" s="5"/>
      <c r="L62312" s="8"/>
      <c r="N62312" s="5"/>
      <c r="O62312" s="10"/>
      <c r="P62312" s="8"/>
    </row>
    <row r="62313" spans="1:16" s="2" customFormat="1" x14ac:dyDescent="0.15">
      <c r="A62313" s="3"/>
      <c r="B62313" s="3"/>
      <c r="J62313" s="3"/>
      <c r="K62313" s="5"/>
      <c r="L62313" s="8"/>
      <c r="N62313" s="5"/>
      <c r="O62313" s="10"/>
      <c r="P62313" s="8"/>
    </row>
    <row r="62314" spans="1:16" s="2" customFormat="1" x14ac:dyDescent="0.15">
      <c r="A62314" s="3"/>
      <c r="B62314" s="3"/>
      <c r="J62314" s="3"/>
      <c r="K62314" s="5"/>
      <c r="L62314" s="8"/>
      <c r="N62314" s="5"/>
      <c r="O62314" s="10"/>
      <c r="P62314" s="8"/>
    </row>
    <row r="62315" spans="1:16" s="2" customFormat="1" x14ac:dyDescent="0.15">
      <c r="A62315" s="3"/>
      <c r="B62315" s="3"/>
      <c r="J62315" s="3"/>
      <c r="K62315" s="5"/>
      <c r="L62315" s="8"/>
      <c r="N62315" s="5"/>
      <c r="O62315" s="10"/>
      <c r="P62315" s="8"/>
    </row>
    <row r="62316" spans="1:16" s="2" customFormat="1" x14ac:dyDescent="0.15">
      <c r="A62316" s="3"/>
      <c r="B62316" s="3"/>
      <c r="J62316" s="3"/>
      <c r="K62316" s="5"/>
      <c r="L62316" s="8"/>
      <c r="N62316" s="5"/>
      <c r="O62316" s="10"/>
      <c r="P62316" s="8"/>
    </row>
    <row r="62317" spans="1:16" s="2" customFormat="1" x14ac:dyDescent="0.15">
      <c r="A62317" s="3"/>
      <c r="B62317" s="3"/>
      <c r="J62317" s="3"/>
      <c r="K62317" s="5"/>
      <c r="L62317" s="8"/>
      <c r="N62317" s="5"/>
      <c r="O62317" s="10"/>
      <c r="P62317" s="8"/>
    </row>
    <row r="62318" spans="1:16" s="2" customFormat="1" x14ac:dyDescent="0.15">
      <c r="A62318" s="3"/>
      <c r="B62318" s="3"/>
      <c r="J62318" s="3"/>
      <c r="K62318" s="5"/>
      <c r="L62318" s="8"/>
      <c r="N62318" s="5"/>
      <c r="O62318" s="10"/>
      <c r="P62318" s="8"/>
    </row>
    <row r="62319" spans="1:16" s="2" customFormat="1" x14ac:dyDescent="0.15">
      <c r="A62319" s="3"/>
      <c r="B62319" s="3"/>
      <c r="J62319" s="3"/>
      <c r="K62319" s="5"/>
      <c r="L62319" s="8"/>
      <c r="N62319" s="5"/>
      <c r="O62319" s="10"/>
      <c r="P62319" s="8"/>
    </row>
    <row r="62320" spans="1:16" s="2" customFormat="1" x14ac:dyDescent="0.15">
      <c r="A62320" s="3"/>
      <c r="B62320" s="3"/>
      <c r="J62320" s="3"/>
      <c r="K62320" s="5"/>
      <c r="L62320" s="8"/>
      <c r="N62320" s="5"/>
      <c r="O62320" s="10"/>
      <c r="P62320" s="8"/>
    </row>
    <row r="62321" spans="1:16" s="2" customFormat="1" x14ac:dyDescent="0.15">
      <c r="A62321" s="3"/>
      <c r="B62321" s="3"/>
      <c r="J62321" s="3"/>
      <c r="K62321" s="5"/>
      <c r="L62321" s="8"/>
      <c r="N62321" s="5"/>
      <c r="O62321" s="10"/>
      <c r="P62321" s="8"/>
    </row>
    <row r="62322" spans="1:16" s="2" customFormat="1" x14ac:dyDescent="0.15">
      <c r="A62322" s="3"/>
      <c r="B62322" s="3"/>
      <c r="J62322" s="3"/>
      <c r="K62322" s="5"/>
      <c r="L62322" s="8"/>
      <c r="N62322" s="5"/>
      <c r="O62322" s="10"/>
      <c r="P62322" s="8"/>
    </row>
    <row r="62323" spans="1:16" s="2" customFormat="1" x14ac:dyDescent="0.15">
      <c r="A62323" s="3"/>
      <c r="B62323" s="3"/>
      <c r="J62323" s="3"/>
      <c r="K62323" s="5"/>
      <c r="L62323" s="8"/>
      <c r="N62323" s="5"/>
      <c r="O62323" s="10"/>
      <c r="P62323" s="8"/>
    </row>
    <row r="62324" spans="1:16" s="2" customFormat="1" x14ac:dyDescent="0.15">
      <c r="A62324" s="3"/>
      <c r="B62324" s="3"/>
      <c r="J62324" s="3"/>
      <c r="K62324" s="5"/>
      <c r="L62324" s="8"/>
      <c r="N62324" s="5"/>
      <c r="O62324" s="10"/>
      <c r="P62324" s="8"/>
    </row>
    <row r="62325" spans="1:16" s="2" customFormat="1" x14ac:dyDescent="0.15">
      <c r="A62325" s="3"/>
      <c r="B62325" s="3"/>
      <c r="J62325" s="3"/>
      <c r="K62325" s="5"/>
      <c r="L62325" s="8"/>
      <c r="N62325" s="5"/>
      <c r="O62325" s="10"/>
      <c r="P62325" s="8"/>
    </row>
    <row r="62326" spans="1:16" s="2" customFormat="1" x14ac:dyDescent="0.15">
      <c r="A62326" s="3"/>
      <c r="B62326" s="3"/>
      <c r="J62326" s="3"/>
      <c r="K62326" s="5"/>
      <c r="L62326" s="8"/>
      <c r="N62326" s="5"/>
      <c r="O62326" s="10"/>
      <c r="P62326" s="8"/>
    </row>
    <row r="62327" spans="1:16" s="2" customFormat="1" x14ac:dyDescent="0.15">
      <c r="A62327" s="3"/>
      <c r="B62327" s="3"/>
      <c r="J62327" s="3"/>
      <c r="K62327" s="5"/>
      <c r="L62327" s="8"/>
      <c r="N62327" s="5"/>
      <c r="O62327" s="10"/>
      <c r="P62327" s="8"/>
    </row>
    <row r="62328" spans="1:16" s="2" customFormat="1" x14ac:dyDescent="0.15">
      <c r="A62328" s="3"/>
      <c r="B62328" s="3"/>
      <c r="J62328" s="3"/>
      <c r="K62328" s="5"/>
      <c r="L62328" s="8"/>
      <c r="N62328" s="5"/>
      <c r="O62328" s="10"/>
      <c r="P62328" s="8"/>
    </row>
    <row r="62329" spans="1:16" s="2" customFormat="1" x14ac:dyDescent="0.15">
      <c r="A62329" s="3"/>
      <c r="B62329" s="3"/>
      <c r="J62329" s="3"/>
      <c r="K62329" s="5"/>
      <c r="L62329" s="8"/>
      <c r="N62329" s="5"/>
      <c r="O62329" s="10"/>
      <c r="P62329" s="8"/>
    </row>
    <row r="62330" spans="1:16" s="2" customFormat="1" x14ac:dyDescent="0.15">
      <c r="A62330" s="3"/>
      <c r="B62330" s="3"/>
      <c r="J62330" s="3"/>
      <c r="K62330" s="5"/>
      <c r="L62330" s="8"/>
      <c r="N62330" s="5"/>
      <c r="O62330" s="10"/>
      <c r="P62330" s="8"/>
    </row>
    <row r="62331" spans="1:16" s="2" customFormat="1" x14ac:dyDescent="0.15">
      <c r="A62331" s="3"/>
      <c r="B62331" s="3"/>
      <c r="J62331" s="3"/>
      <c r="K62331" s="5"/>
      <c r="L62331" s="8"/>
      <c r="N62331" s="5"/>
      <c r="O62331" s="10"/>
      <c r="P62331" s="8"/>
    </row>
    <row r="62332" spans="1:16" s="2" customFormat="1" x14ac:dyDescent="0.15">
      <c r="A62332" s="3"/>
      <c r="B62332" s="3"/>
      <c r="J62332" s="3"/>
      <c r="K62332" s="5"/>
      <c r="L62332" s="8"/>
      <c r="N62332" s="5"/>
      <c r="O62332" s="10"/>
      <c r="P62332" s="8"/>
    </row>
    <row r="62333" spans="1:16" s="2" customFormat="1" x14ac:dyDescent="0.15">
      <c r="A62333" s="3"/>
      <c r="B62333" s="3"/>
      <c r="J62333" s="3"/>
      <c r="K62333" s="5"/>
      <c r="L62333" s="8"/>
      <c r="N62333" s="5"/>
      <c r="O62333" s="10"/>
      <c r="P62333" s="8"/>
    </row>
    <row r="62334" spans="1:16" s="2" customFormat="1" x14ac:dyDescent="0.15">
      <c r="A62334" s="3"/>
      <c r="B62334" s="3"/>
      <c r="J62334" s="3"/>
      <c r="K62334" s="5"/>
      <c r="L62334" s="8"/>
      <c r="N62334" s="5"/>
      <c r="O62334" s="10"/>
      <c r="P62334" s="8"/>
    </row>
    <row r="62335" spans="1:16" s="2" customFormat="1" x14ac:dyDescent="0.15">
      <c r="A62335" s="3"/>
      <c r="B62335" s="3"/>
      <c r="J62335" s="3"/>
      <c r="K62335" s="5"/>
      <c r="L62335" s="8"/>
      <c r="N62335" s="5"/>
      <c r="O62335" s="10"/>
      <c r="P62335" s="8"/>
    </row>
    <row r="62336" spans="1:16" s="2" customFormat="1" x14ac:dyDescent="0.15">
      <c r="A62336" s="3"/>
      <c r="B62336" s="3"/>
      <c r="J62336" s="3"/>
      <c r="K62336" s="5"/>
      <c r="L62336" s="8"/>
      <c r="N62336" s="5"/>
      <c r="O62336" s="10"/>
      <c r="P62336" s="8"/>
    </row>
    <row r="62337" spans="1:16" s="2" customFormat="1" x14ac:dyDescent="0.15">
      <c r="A62337" s="3"/>
      <c r="B62337" s="3"/>
      <c r="J62337" s="3"/>
      <c r="K62337" s="5"/>
      <c r="L62337" s="8"/>
      <c r="N62337" s="5"/>
      <c r="O62337" s="10"/>
      <c r="P62337" s="8"/>
    </row>
    <row r="62338" spans="1:16" s="2" customFormat="1" x14ac:dyDescent="0.15">
      <c r="A62338" s="3"/>
      <c r="B62338" s="3"/>
      <c r="J62338" s="3"/>
      <c r="K62338" s="5"/>
      <c r="L62338" s="8"/>
      <c r="N62338" s="5"/>
      <c r="O62338" s="10"/>
      <c r="P62338" s="8"/>
    </row>
    <row r="62339" spans="1:16" s="2" customFormat="1" x14ac:dyDescent="0.15">
      <c r="A62339" s="3"/>
      <c r="B62339" s="3"/>
      <c r="J62339" s="3"/>
      <c r="K62339" s="5"/>
      <c r="L62339" s="8"/>
      <c r="N62339" s="5"/>
      <c r="O62339" s="10"/>
      <c r="P62339" s="8"/>
    </row>
    <row r="62340" spans="1:16" s="2" customFormat="1" x14ac:dyDescent="0.15">
      <c r="A62340" s="3"/>
      <c r="B62340" s="3"/>
      <c r="J62340" s="3"/>
      <c r="K62340" s="5"/>
      <c r="L62340" s="8"/>
      <c r="N62340" s="5"/>
      <c r="O62340" s="10"/>
      <c r="P62340" s="8"/>
    </row>
    <row r="62341" spans="1:16" s="2" customFormat="1" x14ac:dyDescent="0.15">
      <c r="A62341" s="3"/>
      <c r="B62341" s="3"/>
      <c r="J62341" s="3"/>
      <c r="K62341" s="5"/>
      <c r="L62341" s="8"/>
      <c r="N62341" s="5"/>
      <c r="O62341" s="10"/>
      <c r="P62341" s="8"/>
    </row>
    <row r="62342" spans="1:16" s="2" customFormat="1" x14ac:dyDescent="0.15">
      <c r="A62342" s="3"/>
      <c r="B62342" s="3"/>
      <c r="J62342" s="3"/>
      <c r="K62342" s="5"/>
      <c r="L62342" s="8"/>
      <c r="N62342" s="5"/>
      <c r="O62342" s="10"/>
      <c r="P62342" s="8"/>
    </row>
    <row r="62343" spans="1:16" s="2" customFormat="1" x14ac:dyDescent="0.15">
      <c r="A62343" s="3"/>
      <c r="B62343" s="3"/>
      <c r="J62343" s="3"/>
      <c r="K62343" s="5"/>
      <c r="L62343" s="8"/>
      <c r="N62343" s="5"/>
      <c r="O62343" s="10"/>
      <c r="P62343" s="8"/>
    </row>
    <row r="62344" spans="1:16" s="2" customFormat="1" x14ac:dyDescent="0.15">
      <c r="A62344" s="3"/>
      <c r="B62344" s="3"/>
      <c r="J62344" s="3"/>
      <c r="K62344" s="5"/>
      <c r="L62344" s="8"/>
      <c r="N62344" s="5"/>
      <c r="O62344" s="10"/>
      <c r="P62344" s="8"/>
    </row>
    <row r="62345" spans="1:16" s="2" customFormat="1" x14ac:dyDescent="0.15">
      <c r="A62345" s="3"/>
      <c r="B62345" s="3"/>
      <c r="J62345" s="3"/>
      <c r="K62345" s="5"/>
      <c r="L62345" s="8"/>
      <c r="N62345" s="5"/>
      <c r="O62345" s="10"/>
      <c r="P62345" s="8"/>
    </row>
    <row r="62346" spans="1:16" s="2" customFormat="1" x14ac:dyDescent="0.15">
      <c r="A62346" s="3"/>
      <c r="B62346" s="3"/>
      <c r="J62346" s="3"/>
      <c r="K62346" s="5"/>
      <c r="L62346" s="8"/>
      <c r="N62346" s="5"/>
      <c r="O62346" s="10"/>
      <c r="P62346" s="8"/>
    </row>
    <row r="62347" spans="1:16" s="2" customFormat="1" x14ac:dyDescent="0.15">
      <c r="A62347" s="3"/>
      <c r="B62347" s="3"/>
      <c r="J62347" s="3"/>
      <c r="K62347" s="5"/>
      <c r="L62347" s="8"/>
      <c r="N62347" s="5"/>
      <c r="O62347" s="10"/>
      <c r="P62347" s="8"/>
    </row>
    <row r="62348" spans="1:16" s="2" customFormat="1" x14ac:dyDescent="0.15">
      <c r="A62348" s="3"/>
      <c r="B62348" s="3"/>
      <c r="J62348" s="3"/>
      <c r="K62348" s="5"/>
      <c r="L62348" s="8"/>
      <c r="N62348" s="5"/>
      <c r="O62348" s="10"/>
      <c r="P62348" s="8"/>
    </row>
    <row r="62349" spans="1:16" s="2" customFormat="1" x14ac:dyDescent="0.15">
      <c r="A62349" s="3"/>
      <c r="B62349" s="3"/>
      <c r="J62349" s="3"/>
      <c r="K62349" s="5"/>
      <c r="L62349" s="8"/>
      <c r="N62349" s="5"/>
      <c r="O62349" s="10"/>
      <c r="P62349" s="8"/>
    </row>
    <row r="62350" spans="1:16" s="2" customFormat="1" x14ac:dyDescent="0.15">
      <c r="A62350" s="3"/>
      <c r="B62350" s="3"/>
      <c r="J62350" s="3"/>
      <c r="K62350" s="5"/>
      <c r="L62350" s="8"/>
      <c r="N62350" s="5"/>
      <c r="O62350" s="10"/>
      <c r="P62350" s="8"/>
    </row>
    <row r="62351" spans="1:16" s="2" customFormat="1" x14ac:dyDescent="0.15">
      <c r="A62351" s="3"/>
      <c r="B62351" s="3"/>
      <c r="J62351" s="3"/>
      <c r="K62351" s="5"/>
      <c r="L62351" s="8"/>
      <c r="N62351" s="5"/>
      <c r="O62351" s="10"/>
      <c r="P62351" s="8"/>
    </row>
    <row r="62352" spans="1:16" s="2" customFormat="1" x14ac:dyDescent="0.15">
      <c r="A62352" s="3"/>
      <c r="B62352" s="3"/>
      <c r="J62352" s="3"/>
      <c r="K62352" s="5"/>
      <c r="L62352" s="8"/>
      <c r="N62352" s="5"/>
      <c r="O62352" s="10"/>
      <c r="P62352" s="8"/>
    </row>
    <row r="62353" spans="1:16" s="2" customFormat="1" x14ac:dyDescent="0.15">
      <c r="A62353" s="3"/>
      <c r="B62353" s="3"/>
      <c r="J62353" s="3"/>
      <c r="K62353" s="5"/>
      <c r="L62353" s="8"/>
      <c r="N62353" s="5"/>
      <c r="O62353" s="10"/>
      <c r="P62353" s="8"/>
    </row>
    <row r="62354" spans="1:16" s="2" customFormat="1" x14ac:dyDescent="0.15">
      <c r="A62354" s="3"/>
      <c r="B62354" s="3"/>
      <c r="J62354" s="3"/>
      <c r="K62354" s="5"/>
      <c r="L62354" s="8"/>
      <c r="N62354" s="5"/>
      <c r="O62354" s="10"/>
      <c r="P62354" s="8"/>
    </row>
    <row r="62355" spans="1:16" s="2" customFormat="1" x14ac:dyDescent="0.15">
      <c r="A62355" s="3"/>
      <c r="B62355" s="3"/>
      <c r="J62355" s="3"/>
      <c r="K62355" s="5"/>
      <c r="L62355" s="8"/>
      <c r="N62355" s="5"/>
      <c r="O62355" s="10"/>
      <c r="P62355" s="8"/>
    </row>
    <row r="62356" spans="1:16" s="2" customFormat="1" x14ac:dyDescent="0.15">
      <c r="A62356" s="3"/>
      <c r="B62356" s="3"/>
      <c r="J62356" s="3"/>
      <c r="K62356" s="5"/>
      <c r="L62356" s="8"/>
      <c r="N62356" s="5"/>
      <c r="O62356" s="10"/>
      <c r="P62356" s="8"/>
    </row>
    <row r="62357" spans="1:16" s="2" customFormat="1" x14ac:dyDescent="0.15">
      <c r="A62357" s="3"/>
      <c r="B62357" s="3"/>
      <c r="J62357" s="3"/>
      <c r="K62357" s="5"/>
      <c r="L62357" s="8"/>
      <c r="N62357" s="5"/>
      <c r="O62357" s="10"/>
      <c r="P62357" s="8"/>
    </row>
    <row r="62358" spans="1:16" s="2" customFormat="1" x14ac:dyDescent="0.15">
      <c r="A62358" s="3"/>
      <c r="B62358" s="3"/>
      <c r="J62358" s="3"/>
      <c r="K62358" s="5"/>
      <c r="L62358" s="8"/>
      <c r="N62358" s="5"/>
      <c r="O62358" s="10"/>
      <c r="P62358" s="8"/>
    </row>
    <row r="62359" spans="1:16" s="2" customFormat="1" x14ac:dyDescent="0.15">
      <c r="A62359" s="3"/>
      <c r="B62359" s="3"/>
      <c r="J62359" s="3"/>
      <c r="K62359" s="5"/>
      <c r="L62359" s="8"/>
      <c r="N62359" s="5"/>
      <c r="O62359" s="10"/>
      <c r="P62359" s="8"/>
    </row>
    <row r="62360" spans="1:16" s="2" customFormat="1" x14ac:dyDescent="0.15">
      <c r="A62360" s="3"/>
      <c r="B62360" s="3"/>
      <c r="J62360" s="3"/>
      <c r="K62360" s="5"/>
      <c r="L62360" s="8"/>
      <c r="N62360" s="5"/>
      <c r="O62360" s="10"/>
      <c r="P62360" s="8"/>
    </row>
    <row r="62361" spans="1:16" s="2" customFormat="1" x14ac:dyDescent="0.15">
      <c r="A62361" s="3"/>
      <c r="B62361" s="3"/>
      <c r="J62361" s="3"/>
      <c r="K62361" s="5"/>
      <c r="L62361" s="8"/>
      <c r="N62361" s="5"/>
      <c r="O62361" s="10"/>
      <c r="P62361" s="8"/>
    </row>
    <row r="62362" spans="1:16" s="2" customFormat="1" x14ac:dyDescent="0.15">
      <c r="A62362" s="3"/>
      <c r="B62362" s="3"/>
      <c r="J62362" s="3"/>
      <c r="K62362" s="5"/>
      <c r="L62362" s="8"/>
      <c r="N62362" s="5"/>
      <c r="O62362" s="10"/>
      <c r="P62362" s="8"/>
    </row>
    <row r="62363" spans="1:16" s="2" customFormat="1" x14ac:dyDescent="0.15">
      <c r="A62363" s="3"/>
      <c r="B62363" s="3"/>
      <c r="J62363" s="3"/>
      <c r="K62363" s="5"/>
      <c r="L62363" s="8"/>
      <c r="N62363" s="5"/>
      <c r="O62363" s="10"/>
      <c r="P62363" s="8"/>
    </row>
    <row r="62364" spans="1:16" s="2" customFormat="1" x14ac:dyDescent="0.15">
      <c r="A62364" s="3"/>
      <c r="B62364" s="3"/>
      <c r="J62364" s="3"/>
      <c r="K62364" s="5"/>
      <c r="L62364" s="8"/>
      <c r="N62364" s="5"/>
      <c r="O62364" s="10"/>
      <c r="P62364" s="8"/>
    </row>
    <row r="62365" spans="1:16" s="2" customFormat="1" x14ac:dyDescent="0.15">
      <c r="A62365" s="3"/>
      <c r="B62365" s="3"/>
      <c r="J62365" s="3"/>
      <c r="K62365" s="5"/>
      <c r="L62365" s="8"/>
      <c r="N62365" s="5"/>
      <c r="O62365" s="10"/>
      <c r="P62365" s="8"/>
    </row>
    <row r="62366" spans="1:16" s="2" customFormat="1" x14ac:dyDescent="0.15">
      <c r="A62366" s="3"/>
      <c r="B62366" s="3"/>
      <c r="J62366" s="3"/>
      <c r="K62366" s="5"/>
      <c r="L62366" s="8"/>
      <c r="N62366" s="5"/>
      <c r="O62366" s="10"/>
      <c r="P62366" s="8"/>
    </row>
    <row r="62367" spans="1:16" s="2" customFormat="1" x14ac:dyDescent="0.15">
      <c r="A62367" s="3"/>
      <c r="B62367" s="3"/>
      <c r="J62367" s="3"/>
      <c r="K62367" s="5"/>
      <c r="L62367" s="8"/>
      <c r="N62367" s="5"/>
      <c r="O62367" s="10"/>
      <c r="P62367" s="8"/>
    </row>
    <row r="62368" spans="1:16" s="2" customFormat="1" x14ac:dyDescent="0.15">
      <c r="A62368" s="3"/>
      <c r="B62368" s="3"/>
      <c r="J62368" s="3"/>
      <c r="K62368" s="5"/>
      <c r="L62368" s="8"/>
      <c r="N62368" s="5"/>
      <c r="O62368" s="10"/>
      <c r="P62368" s="8"/>
    </row>
    <row r="62369" spans="1:16" s="2" customFormat="1" x14ac:dyDescent="0.15">
      <c r="A62369" s="3"/>
      <c r="B62369" s="3"/>
      <c r="J62369" s="3"/>
      <c r="K62369" s="5"/>
      <c r="L62369" s="8"/>
      <c r="N62369" s="5"/>
      <c r="O62369" s="10"/>
      <c r="P62369" s="8"/>
    </row>
    <row r="62370" spans="1:16" s="2" customFormat="1" x14ac:dyDescent="0.15">
      <c r="A62370" s="3"/>
      <c r="B62370" s="3"/>
      <c r="J62370" s="3"/>
      <c r="K62370" s="5"/>
      <c r="L62370" s="8"/>
      <c r="N62370" s="5"/>
      <c r="O62370" s="10"/>
      <c r="P62370" s="8"/>
    </row>
    <row r="62371" spans="1:16" s="2" customFormat="1" x14ac:dyDescent="0.15">
      <c r="A62371" s="3"/>
      <c r="B62371" s="3"/>
      <c r="J62371" s="3"/>
      <c r="K62371" s="5"/>
      <c r="L62371" s="8"/>
      <c r="N62371" s="5"/>
      <c r="O62371" s="10"/>
      <c r="P62371" s="8"/>
    </row>
    <row r="62372" spans="1:16" s="2" customFormat="1" x14ac:dyDescent="0.15">
      <c r="A62372" s="3"/>
      <c r="B62372" s="3"/>
      <c r="J62372" s="3"/>
      <c r="K62372" s="5"/>
      <c r="L62372" s="8"/>
      <c r="N62372" s="5"/>
      <c r="O62372" s="10"/>
      <c r="P62372" s="8"/>
    </row>
    <row r="62373" spans="1:16" s="2" customFormat="1" x14ac:dyDescent="0.15">
      <c r="A62373" s="3"/>
      <c r="B62373" s="3"/>
      <c r="J62373" s="3"/>
      <c r="K62373" s="5"/>
      <c r="L62373" s="8"/>
      <c r="N62373" s="5"/>
      <c r="O62373" s="10"/>
      <c r="P62373" s="8"/>
    </row>
    <row r="62374" spans="1:16" s="2" customFormat="1" x14ac:dyDescent="0.15">
      <c r="A62374" s="3"/>
      <c r="B62374" s="3"/>
      <c r="J62374" s="3"/>
      <c r="K62374" s="5"/>
      <c r="L62374" s="8"/>
      <c r="N62374" s="5"/>
      <c r="O62374" s="10"/>
      <c r="P62374" s="8"/>
    </row>
    <row r="62375" spans="1:16" s="2" customFormat="1" x14ac:dyDescent="0.15">
      <c r="A62375" s="3"/>
      <c r="B62375" s="3"/>
      <c r="J62375" s="3"/>
      <c r="K62375" s="5"/>
      <c r="L62375" s="8"/>
      <c r="N62375" s="5"/>
      <c r="O62375" s="10"/>
      <c r="P62375" s="8"/>
    </row>
    <row r="62376" spans="1:16" s="2" customFormat="1" x14ac:dyDescent="0.15">
      <c r="A62376" s="3"/>
      <c r="B62376" s="3"/>
      <c r="J62376" s="3"/>
      <c r="K62376" s="5"/>
      <c r="L62376" s="8"/>
      <c r="N62376" s="5"/>
      <c r="O62376" s="10"/>
      <c r="P62376" s="8"/>
    </row>
    <row r="62377" spans="1:16" s="2" customFormat="1" x14ac:dyDescent="0.15">
      <c r="A62377" s="3"/>
      <c r="B62377" s="3"/>
      <c r="J62377" s="3"/>
      <c r="K62377" s="5"/>
      <c r="L62377" s="8"/>
      <c r="N62377" s="5"/>
      <c r="O62377" s="10"/>
      <c r="P62377" s="8"/>
    </row>
    <row r="62378" spans="1:16" s="2" customFormat="1" x14ac:dyDescent="0.15">
      <c r="A62378" s="3"/>
      <c r="B62378" s="3"/>
      <c r="J62378" s="3"/>
      <c r="K62378" s="5"/>
      <c r="L62378" s="8"/>
      <c r="N62378" s="5"/>
      <c r="O62378" s="10"/>
      <c r="P62378" s="8"/>
    </row>
    <row r="62379" spans="1:16" s="2" customFormat="1" x14ac:dyDescent="0.15">
      <c r="A62379" s="3"/>
      <c r="B62379" s="3"/>
      <c r="J62379" s="3"/>
      <c r="K62379" s="5"/>
      <c r="L62379" s="8"/>
      <c r="N62379" s="5"/>
      <c r="O62379" s="10"/>
      <c r="P62379" s="8"/>
    </row>
    <row r="62380" spans="1:16" s="2" customFormat="1" x14ac:dyDescent="0.15">
      <c r="A62380" s="3"/>
      <c r="B62380" s="3"/>
      <c r="J62380" s="3"/>
      <c r="K62380" s="5"/>
      <c r="L62380" s="8"/>
      <c r="N62380" s="5"/>
      <c r="O62380" s="10"/>
      <c r="P62380" s="8"/>
    </row>
    <row r="62381" spans="1:16" s="2" customFormat="1" x14ac:dyDescent="0.15">
      <c r="A62381" s="3"/>
      <c r="B62381" s="3"/>
      <c r="J62381" s="3"/>
      <c r="K62381" s="5"/>
      <c r="L62381" s="8"/>
      <c r="N62381" s="5"/>
      <c r="O62381" s="10"/>
      <c r="P62381" s="8"/>
    </row>
    <row r="62382" spans="1:16" s="2" customFormat="1" x14ac:dyDescent="0.15">
      <c r="A62382" s="3"/>
      <c r="B62382" s="3"/>
      <c r="J62382" s="3"/>
      <c r="K62382" s="5"/>
      <c r="L62382" s="8"/>
      <c r="N62382" s="5"/>
      <c r="O62382" s="10"/>
      <c r="P62382" s="8"/>
    </row>
    <row r="62383" spans="1:16" s="2" customFormat="1" x14ac:dyDescent="0.15">
      <c r="A62383" s="3"/>
      <c r="B62383" s="3"/>
      <c r="J62383" s="3"/>
      <c r="K62383" s="5"/>
      <c r="L62383" s="8"/>
      <c r="N62383" s="5"/>
      <c r="O62383" s="10"/>
      <c r="P62383" s="8"/>
    </row>
    <row r="62384" spans="1:16" s="2" customFormat="1" x14ac:dyDescent="0.15">
      <c r="A62384" s="3"/>
      <c r="B62384" s="3"/>
      <c r="J62384" s="3"/>
      <c r="K62384" s="5"/>
      <c r="L62384" s="8"/>
      <c r="N62384" s="5"/>
      <c r="O62384" s="10"/>
      <c r="P62384" s="8"/>
    </row>
    <row r="62385" spans="1:16" s="2" customFormat="1" x14ac:dyDescent="0.15">
      <c r="A62385" s="3"/>
      <c r="B62385" s="3"/>
      <c r="J62385" s="3"/>
      <c r="K62385" s="5"/>
      <c r="L62385" s="8"/>
      <c r="N62385" s="5"/>
      <c r="O62385" s="10"/>
      <c r="P62385" s="8"/>
    </row>
    <row r="62386" spans="1:16" s="2" customFormat="1" x14ac:dyDescent="0.15">
      <c r="A62386" s="3"/>
      <c r="B62386" s="3"/>
      <c r="J62386" s="3"/>
      <c r="K62386" s="5"/>
      <c r="L62386" s="8"/>
      <c r="N62386" s="5"/>
      <c r="O62386" s="10"/>
      <c r="P62386" s="8"/>
    </row>
    <row r="62387" spans="1:16" s="2" customFormat="1" x14ac:dyDescent="0.15">
      <c r="A62387" s="3"/>
      <c r="B62387" s="3"/>
      <c r="J62387" s="3"/>
      <c r="K62387" s="5"/>
      <c r="L62387" s="8"/>
      <c r="N62387" s="5"/>
      <c r="O62387" s="10"/>
      <c r="P62387" s="8"/>
    </row>
    <row r="62388" spans="1:16" s="2" customFormat="1" x14ac:dyDescent="0.15">
      <c r="A62388" s="3"/>
      <c r="B62388" s="3"/>
      <c r="J62388" s="3"/>
      <c r="K62388" s="5"/>
      <c r="L62388" s="8"/>
      <c r="N62388" s="5"/>
      <c r="O62388" s="10"/>
      <c r="P62388" s="8"/>
    </row>
    <row r="62389" spans="1:16" s="2" customFormat="1" x14ac:dyDescent="0.15">
      <c r="A62389" s="3"/>
      <c r="B62389" s="3"/>
      <c r="J62389" s="3"/>
      <c r="K62389" s="5"/>
      <c r="L62389" s="8"/>
      <c r="N62389" s="5"/>
      <c r="O62389" s="10"/>
      <c r="P62389" s="8"/>
    </row>
    <row r="62390" spans="1:16" s="2" customFormat="1" x14ac:dyDescent="0.15">
      <c r="A62390" s="3"/>
      <c r="B62390" s="3"/>
      <c r="J62390" s="3"/>
      <c r="K62390" s="5"/>
      <c r="L62390" s="8"/>
      <c r="N62390" s="5"/>
      <c r="O62390" s="10"/>
      <c r="P62390" s="8"/>
    </row>
    <row r="62391" spans="1:16" s="2" customFormat="1" x14ac:dyDescent="0.15">
      <c r="A62391" s="3"/>
      <c r="B62391" s="3"/>
      <c r="J62391" s="3"/>
      <c r="K62391" s="5"/>
      <c r="L62391" s="8"/>
      <c r="N62391" s="5"/>
      <c r="O62391" s="10"/>
      <c r="P62391" s="8"/>
    </row>
    <row r="62392" spans="1:16" s="2" customFormat="1" x14ac:dyDescent="0.15">
      <c r="A62392" s="3"/>
      <c r="B62392" s="3"/>
      <c r="J62392" s="3"/>
      <c r="K62392" s="5"/>
      <c r="L62392" s="8"/>
      <c r="N62392" s="5"/>
      <c r="O62392" s="10"/>
      <c r="P62392" s="8"/>
    </row>
    <row r="62393" spans="1:16" s="2" customFormat="1" x14ac:dyDescent="0.15">
      <c r="A62393" s="3"/>
      <c r="B62393" s="3"/>
      <c r="J62393" s="3"/>
      <c r="K62393" s="5"/>
      <c r="L62393" s="8"/>
      <c r="N62393" s="5"/>
      <c r="O62393" s="10"/>
      <c r="P62393" s="8"/>
    </row>
    <row r="62394" spans="1:16" s="2" customFormat="1" x14ac:dyDescent="0.15">
      <c r="A62394" s="3"/>
      <c r="B62394" s="3"/>
      <c r="J62394" s="3"/>
      <c r="K62394" s="5"/>
      <c r="L62394" s="8"/>
      <c r="N62394" s="5"/>
      <c r="O62394" s="10"/>
      <c r="P62394" s="8"/>
    </row>
    <row r="62395" spans="1:16" s="2" customFormat="1" x14ac:dyDescent="0.15">
      <c r="A62395" s="3"/>
      <c r="B62395" s="3"/>
      <c r="J62395" s="3"/>
      <c r="K62395" s="5"/>
      <c r="L62395" s="8"/>
      <c r="N62395" s="5"/>
      <c r="O62395" s="10"/>
      <c r="P62395" s="8"/>
    </row>
    <row r="62396" spans="1:16" s="2" customFormat="1" x14ac:dyDescent="0.15">
      <c r="A62396" s="3"/>
      <c r="B62396" s="3"/>
      <c r="J62396" s="3"/>
      <c r="K62396" s="5"/>
      <c r="L62396" s="8"/>
      <c r="N62396" s="5"/>
      <c r="O62396" s="10"/>
      <c r="P62396" s="8"/>
    </row>
    <row r="62397" spans="1:16" s="2" customFormat="1" x14ac:dyDescent="0.15">
      <c r="A62397" s="3"/>
      <c r="B62397" s="3"/>
      <c r="J62397" s="3"/>
      <c r="K62397" s="5"/>
      <c r="L62397" s="8"/>
      <c r="N62397" s="5"/>
      <c r="O62397" s="10"/>
      <c r="P62397" s="8"/>
    </row>
    <row r="62398" spans="1:16" s="2" customFormat="1" x14ac:dyDescent="0.15">
      <c r="A62398" s="3"/>
      <c r="B62398" s="3"/>
      <c r="J62398" s="3"/>
      <c r="K62398" s="5"/>
      <c r="L62398" s="8"/>
      <c r="N62398" s="5"/>
      <c r="O62398" s="10"/>
      <c r="P62398" s="8"/>
    </row>
    <row r="62399" spans="1:16" s="2" customFormat="1" x14ac:dyDescent="0.15">
      <c r="A62399" s="3"/>
      <c r="B62399" s="3"/>
      <c r="J62399" s="3"/>
      <c r="K62399" s="5"/>
      <c r="L62399" s="8"/>
      <c r="N62399" s="5"/>
      <c r="O62399" s="10"/>
      <c r="P62399" s="8"/>
    </row>
    <row r="62400" spans="1:16" s="2" customFormat="1" x14ac:dyDescent="0.15">
      <c r="A62400" s="3"/>
      <c r="B62400" s="3"/>
      <c r="J62400" s="3"/>
      <c r="K62400" s="5"/>
      <c r="L62400" s="8"/>
      <c r="N62400" s="5"/>
      <c r="O62400" s="10"/>
      <c r="P62400" s="8"/>
    </row>
    <row r="62401" spans="1:16" s="2" customFormat="1" x14ac:dyDescent="0.15">
      <c r="A62401" s="3"/>
      <c r="B62401" s="3"/>
      <c r="J62401" s="3"/>
      <c r="K62401" s="5"/>
      <c r="L62401" s="8"/>
      <c r="N62401" s="5"/>
      <c r="O62401" s="10"/>
      <c r="P62401" s="8"/>
    </row>
    <row r="62402" spans="1:16" s="2" customFormat="1" x14ac:dyDescent="0.15">
      <c r="A62402" s="3"/>
      <c r="B62402" s="3"/>
      <c r="J62402" s="3"/>
      <c r="K62402" s="5"/>
      <c r="L62402" s="8"/>
      <c r="N62402" s="5"/>
      <c r="O62402" s="10"/>
      <c r="P62402" s="8"/>
    </row>
    <row r="62403" spans="1:16" s="2" customFormat="1" x14ac:dyDescent="0.15">
      <c r="A62403" s="3"/>
      <c r="B62403" s="3"/>
      <c r="J62403" s="3"/>
      <c r="K62403" s="5"/>
      <c r="L62403" s="8"/>
      <c r="N62403" s="5"/>
      <c r="O62403" s="10"/>
      <c r="P62403" s="8"/>
    </row>
    <row r="62404" spans="1:16" s="2" customFormat="1" x14ac:dyDescent="0.15">
      <c r="A62404" s="3"/>
      <c r="B62404" s="3"/>
      <c r="J62404" s="3"/>
      <c r="K62404" s="5"/>
      <c r="L62404" s="8"/>
      <c r="N62404" s="5"/>
      <c r="O62404" s="10"/>
      <c r="P62404" s="8"/>
    </row>
    <row r="62405" spans="1:16" s="2" customFormat="1" x14ac:dyDescent="0.15">
      <c r="A62405" s="3"/>
      <c r="B62405" s="3"/>
      <c r="J62405" s="3"/>
      <c r="K62405" s="5"/>
      <c r="L62405" s="8"/>
      <c r="N62405" s="5"/>
      <c r="O62405" s="10"/>
      <c r="P62405" s="8"/>
    </row>
    <row r="62406" spans="1:16" s="2" customFormat="1" x14ac:dyDescent="0.15">
      <c r="A62406" s="3"/>
      <c r="B62406" s="3"/>
      <c r="J62406" s="3"/>
      <c r="K62406" s="5"/>
      <c r="L62406" s="8"/>
      <c r="N62406" s="5"/>
      <c r="O62406" s="10"/>
      <c r="P62406" s="8"/>
    </row>
    <row r="62407" spans="1:16" s="2" customFormat="1" x14ac:dyDescent="0.15">
      <c r="A62407" s="3"/>
      <c r="B62407" s="3"/>
      <c r="J62407" s="3"/>
      <c r="K62407" s="5"/>
      <c r="L62407" s="8"/>
      <c r="N62407" s="5"/>
      <c r="O62407" s="10"/>
      <c r="P62407" s="8"/>
    </row>
    <row r="62408" spans="1:16" s="2" customFormat="1" x14ac:dyDescent="0.15">
      <c r="A62408" s="3"/>
      <c r="B62408" s="3"/>
      <c r="J62408" s="3"/>
      <c r="K62408" s="5"/>
      <c r="L62408" s="8"/>
      <c r="N62408" s="5"/>
      <c r="O62408" s="10"/>
      <c r="P62408" s="8"/>
    </row>
    <row r="62409" spans="1:16" s="2" customFormat="1" x14ac:dyDescent="0.15">
      <c r="A62409" s="3"/>
      <c r="B62409" s="3"/>
      <c r="J62409" s="3"/>
      <c r="K62409" s="5"/>
      <c r="L62409" s="8"/>
      <c r="N62409" s="5"/>
      <c r="O62409" s="10"/>
      <c r="P62409" s="8"/>
    </row>
    <row r="62410" spans="1:16" s="2" customFormat="1" x14ac:dyDescent="0.15">
      <c r="A62410" s="3"/>
      <c r="B62410" s="3"/>
      <c r="J62410" s="3"/>
      <c r="K62410" s="5"/>
      <c r="L62410" s="8"/>
      <c r="N62410" s="5"/>
      <c r="O62410" s="10"/>
      <c r="P62410" s="8"/>
    </row>
    <row r="62411" spans="1:16" s="2" customFormat="1" x14ac:dyDescent="0.15">
      <c r="A62411" s="3"/>
      <c r="B62411" s="3"/>
      <c r="J62411" s="3"/>
      <c r="K62411" s="5"/>
      <c r="L62411" s="8"/>
      <c r="N62411" s="5"/>
      <c r="O62411" s="10"/>
      <c r="P62411" s="8"/>
    </row>
    <row r="62412" spans="1:16" s="2" customFormat="1" x14ac:dyDescent="0.15">
      <c r="A62412" s="3"/>
      <c r="B62412" s="3"/>
      <c r="J62412" s="3"/>
      <c r="K62412" s="5"/>
      <c r="L62412" s="8"/>
      <c r="N62412" s="5"/>
      <c r="O62412" s="10"/>
      <c r="P62412" s="8"/>
    </row>
    <row r="62413" spans="1:16" s="2" customFormat="1" x14ac:dyDescent="0.15">
      <c r="A62413" s="3"/>
      <c r="B62413" s="3"/>
      <c r="J62413" s="3"/>
      <c r="K62413" s="5"/>
      <c r="L62413" s="8"/>
      <c r="N62413" s="5"/>
      <c r="O62413" s="10"/>
      <c r="P62413" s="8"/>
    </row>
    <row r="62414" spans="1:16" s="2" customFormat="1" x14ac:dyDescent="0.15">
      <c r="A62414" s="3"/>
      <c r="B62414" s="3"/>
      <c r="J62414" s="3"/>
      <c r="K62414" s="5"/>
      <c r="L62414" s="8"/>
      <c r="N62414" s="5"/>
      <c r="O62414" s="10"/>
      <c r="P62414" s="8"/>
    </row>
    <row r="62415" spans="1:16" s="2" customFormat="1" x14ac:dyDescent="0.15">
      <c r="A62415" s="3"/>
      <c r="B62415" s="3"/>
      <c r="J62415" s="3"/>
      <c r="K62415" s="5"/>
      <c r="L62415" s="8"/>
      <c r="N62415" s="5"/>
      <c r="O62415" s="10"/>
      <c r="P62415" s="8"/>
    </row>
    <row r="62416" spans="1:16" s="2" customFormat="1" x14ac:dyDescent="0.15">
      <c r="A62416" s="3"/>
      <c r="B62416" s="3"/>
      <c r="J62416" s="3"/>
      <c r="K62416" s="5"/>
      <c r="L62416" s="8"/>
      <c r="N62416" s="5"/>
      <c r="O62416" s="10"/>
      <c r="P62416" s="8"/>
    </row>
    <row r="62417" spans="1:16" s="2" customFormat="1" x14ac:dyDescent="0.15">
      <c r="A62417" s="3"/>
      <c r="B62417" s="3"/>
      <c r="J62417" s="3"/>
      <c r="K62417" s="5"/>
      <c r="L62417" s="8"/>
      <c r="N62417" s="5"/>
      <c r="O62417" s="10"/>
      <c r="P62417" s="8"/>
    </row>
    <row r="62418" spans="1:16" s="2" customFormat="1" x14ac:dyDescent="0.15">
      <c r="A62418" s="3"/>
      <c r="B62418" s="3"/>
      <c r="J62418" s="3"/>
      <c r="K62418" s="5"/>
      <c r="L62418" s="8"/>
      <c r="N62418" s="5"/>
      <c r="O62418" s="10"/>
      <c r="P62418" s="8"/>
    </row>
    <row r="62419" spans="1:16" s="2" customFormat="1" x14ac:dyDescent="0.15">
      <c r="A62419" s="3"/>
      <c r="B62419" s="3"/>
      <c r="J62419" s="3"/>
      <c r="K62419" s="5"/>
      <c r="L62419" s="8"/>
      <c r="N62419" s="5"/>
      <c r="O62419" s="10"/>
      <c r="P62419" s="8"/>
    </row>
    <row r="62420" spans="1:16" s="2" customFormat="1" x14ac:dyDescent="0.15">
      <c r="A62420" s="3"/>
      <c r="B62420" s="3"/>
      <c r="J62420" s="3"/>
      <c r="K62420" s="5"/>
      <c r="L62420" s="8"/>
      <c r="N62420" s="5"/>
      <c r="O62420" s="10"/>
      <c r="P62420" s="8"/>
    </row>
    <row r="62421" spans="1:16" s="2" customFormat="1" x14ac:dyDescent="0.15">
      <c r="A62421" s="3"/>
      <c r="B62421" s="3"/>
      <c r="J62421" s="3"/>
      <c r="K62421" s="5"/>
      <c r="L62421" s="8"/>
      <c r="N62421" s="5"/>
      <c r="O62421" s="10"/>
      <c r="P62421" s="8"/>
    </row>
    <row r="62422" spans="1:16" s="2" customFormat="1" x14ac:dyDescent="0.15">
      <c r="A62422" s="3"/>
      <c r="B62422" s="3"/>
      <c r="J62422" s="3"/>
      <c r="K62422" s="5"/>
      <c r="L62422" s="8"/>
      <c r="N62422" s="5"/>
      <c r="O62422" s="10"/>
      <c r="P62422" s="8"/>
    </row>
    <row r="62423" spans="1:16" s="2" customFormat="1" x14ac:dyDescent="0.15">
      <c r="A62423" s="3"/>
      <c r="B62423" s="3"/>
      <c r="J62423" s="3"/>
      <c r="K62423" s="5"/>
      <c r="L62423" s="8"/>
      <c r="N62423" s="5"/>
      <c r="O62423" s="10"/>
      <c r="P62423" s="8"/>
    </row>
    <row r="62424" spans="1:16" s="2" customFormat="1" x14ac:dyDescent="0.15">
      <c r="A62424" s="3"/>
      <c r="B62424" s="3"/>
      <c r="J62424" s="3"/>
      <c r="K62424" s="5"/>
      <c r="L62424" s="8"/>
      <c r="N62424" s="5"/>
      <c r="O62424" s="10"/>
      <c r="P62424" s="8"/>
    </row>
    <row r="62425" spans="1:16" s="2" customFormat="1" x14ac:dyDescent="0.15">
      <c r="A62425" s="3"/>
      <c r="B62425" s="3"/>
      <c r="J62425" s="3"/>
      <c r="K62425" s="5"/>
      <c r="L62425" s="8"/>
      <c r="N62425" s="5"/>
      <c r="O62425" s="10"/>
      <c r="P62425" s="8"/>
    </row>
    <row r="62426" spans="1:16" s="2" customFormat="1" x14ac:dyDescent="0.15">
      <c r="A62426" s="3"/>
      <c r="B62426" s="3"/>
      <c r="J62426" s="3"/>
      <c r="K62426" s="5"/>
      <c r="L62426" s="8"/>
      <c r="N62426" s="5"/>
      <c r="O62426" s="10"/>
      <c r="P62426" s="8"/>
    </row>
    <row r="62427" spans="1:16" s="2" customFormat="1" x14ac:dyDescent="0.15">
      <c r="A62427" s="3"/>
      <c r="B62427" s="3"/>
      <c r="J62427" s="3"/>
      <c r="K62427" s="5"/>
      <c r="L62427" s="8"/>
      <c r="N62427" s="5"/>
      <c r="O62427" s="10"/>
      <c r="P62427" s="8"/>
    </row>
    <row r="62428" spans="1:16" s="2" customFormat="1" x14ac:dyDescent="0.15">
      <c r="A62428" s="3"/>
      <c r="B62428" s="3"/>
      <c r="J62428" s="3"/>
      <c r="K62428" s="5"/>
      <c r="L62428" s="8"/>
      <c r="N62428" s="5"/>
      <c r="O62428" s="10"/>
      <c r="P62428" s="8"/>
    </row>
    <row r="62429" spans="1:16" s="2" customFormat="1" x14ac:dyDescent="0.15">
      <c r="A62429" s="3"/>
      <c r="B62429" s="3"/>
      <c r="J62429" s="3"/>
      <c r="K62429" s="5"/>
      <c r="L62429" s="8"/>
      <c r="N62429" s="5"/>
      <c r="O62429" s="10"/>
      <c r="P62429" s="8"/>
    </row>
    <row r="62430" spans="1:16" s="2" customFormat="1" x14ac:dyDescent="0.15">
      <c r="A62430" s="3"/>
      <c r="B62430" s="3"/>
      <c r="J62430" s="3"/>
      <c r="K62430" s="5"/>
      <c r="L62430" s="8"/>
      <c r="N62430" s="5"/>
      <c r="O62430" s="10"/>
      <c r="P62430" s="8"/>
    </row>
    <row r="62431" spans="1:16" s="2" customFormat="1" x14ac:dyDescent="0.15">
      <c r="A62431" s="3"/>
      <c r="B62431" s="3"/>
      <c r="J62431" s="3"/>
      <c r="K62431" s="5"/>
      <c r="L62431" s="8"/>
      <c r="N62431" s="5"/>
      <c r="O62431" s="10"/>
      <c r="P62431" s="8"/>
    </row>
    <row r="62432" spans="1:16" s="2" customFormat="1" x14ac:dyDescent="0.15">
      <c r="A62432" s="3"/>
      <c r="B62432" s="3"/>
      <c r="J62432" s="3"/>
      <c r="K62432" s="5"/>
      <c r="L62432" s="8"/>
      <c r="N62432" s="5"/>
      <c r="O62432" s="10"/>
      <c r="P62432" s="8"/>
    </row>
    <row r="62433" spans="1:16" s="2" customFormat="1" x14ac:dyDescent="0.15">
      <c r="A62433" s="3"/>
      <c r="B62433" s="3"/>
      <c r="J62433" s="3"/>
      <c r="K62433" s="5"/>
      <c r="L62433" s="8"/>
      <c r="N62433" s="5"/>
      <c r="O62433" s="10"/>
      <c r="P62433" s="8"/>
    </row>
    <row r="62434" spans="1:16" s="2" customFormat="1" x14ac:dyDescent="0.15">
      <c r="A62434" s="3"/>
      <c r="B62434" s="3"/>
      <c r="J62434" s="3"/>
      <c r="K62434" s="5"/>
      <c r="L62434" s="8"/>
      <c r="N62434" s="5"/>
      <c r="O62434" s="10"/>
      <c r="P62434" s="8"/>
    </row>
    <row r="62435" spans="1:16" s="2" customFormat="1" x14ac:dyDescent="0.15">
      <c r="A62435" s="3"/>
      <c r="B62435" s="3"/>
      <c r="J62435" s="3"/>
      <c r="K62435" s="5"/>
      <c r="L62435" s="8"/>
      <c r="N62435" s="5"/>
      <c r="O62435" s="10"/>
      <c r="P62435" s="8"/>
    </row>
    <row r="62436" spans="1:16" s="2" customFormat="1" x14ac:dyDescent="0.15">
      <c r="A62436" s="3"/>
      <c r="B62436" s="3"/>
      <c r="J62436" s="3"/>
      <c r="K62436" s="5"/>
      <c r="L62436" s="8"/>
      <c r="N62436" s="5"/>
      <c r="O62436" s="10"/>
      <c r="P62436" s="8"/>
    </row>
    <row r="62437" spans="1:16" s="2" customFormat="1" x14ac:dyDescent="0.15">
      <c r="A62437" s="3"/>
      <c r="B62437" s="3"/>
      <c r="J62437" s="3"/>
      <c r="K62437" s="5"/>
      <c r="L62437" s="8"/>
      <c r="N62437" s="5"/>
      <c r="O62437" s="10"/>
      <c r="P62437" s="8"/>
    </row>
    <row r="62438" spans="1:16" s="2" customFormat="1" x14ac:dyDescent="0.15">
      <c r="A62438" s="3"/>
      <c r="B62438" s="3"/>
      <c r="J62438" s="3"/>
      <c r="K62438" s="5"/>
      <c r="L62438" s="8"/>
      <c r="N62438" s="5"/>
      <c r="O62438" s="10"/>
      <c r="P62438" s="8"/>
    </row>
    <row r="62439" spans="1:16" s="2" customFormat="1" x14ac:dyDescent="0.15">
      <c r="A62439" s="3"/>
      <c r="B62439" s="3"/>
      <c r="J62439" s="3"/>
      <c r="K62439" s="5"/>
      <c r="L62439" s="8"/>
      <c r="N62439" s="5"/>
      <c r="O62439" s="10"/>
      <c r="P62439" s="8"/>
    </row>
    <row r="62440" spans="1:16" s="2" customFormat="1" x14ac:dyDescent="0.15">
      <c r="A62440" s="3"/>
      <c r="B62440" s="3"/>
      <c r="J62440" s="3"/>
      <c r="K62440" s="5"/>
      <c r="L62440" s="8"/>
      <c r="N62440" s="5"/>
      <c r="O62440" s="10"/>
      <c r="P62440" s="8"/>
    </row>
    <row r="62441" spans="1:16" s="2" customFormat="1" x14ac:dyDescent="0.15">
      <c r="A62441" s="3"/>
      <c r="B62441" s="3"/>
      <c r="J62441" s="3"/>
      <c r="K62441" s="5"/>
      <c r="L62441" s="8"/>
      <c r="N62441" s="5"/>
      <c r="O62441" s="10"/>
      <c r="P62441" s="8"/>
    </row>
    <row r="62442" spans="1:16" s="2" customFormat="1" x14ac:dyDescent="0.15">
      <c r="A62442" s="3"/>
      <c r="B62442" s="3"/>
      <c r="J62442" s="3"/>
      <c r="K62442" s="5"/>
      <c r="L62442" s="8"/>
      <c r="N62442" s="5"/>
      <c r="O62442" s="10"/>
      <c r="P62442" s="8"/>
    </row>
    <row r="62443" spans="1:16" s="2" customFormat="1" x14ac:dyDescent="0.15">
      <c r="A62443" s="3"/>
      <c r="B62443" s="3"/>
      <c r="J62443" s="3"/>
      <c r="K62443" s="5"/>
      <c r="L62443" s="8"/>
      <c r="N62443" s="5"/>
      <c r="O62443" s="10"/>
      <c r="P62443" s="8"/>
    </row>
    <row r="62444" spans="1:16" s="2" customFormat="1" x14ac:dyDescent="0.15">
      <c r="A62444" s="3"/>
      <c r="B62444" s="3"/>
      <c r="J62444" s="3"/>
      <c r="K62444" s="5"/>
      <c r="L62444" s="8"/>
      <c r="N62444" s="5"/>
      <c r="O62444" s="10"/>
      <c r="P62444" s="8"/>
    </row>
    <row r="62445" spans="1:16" s="2" customFormat="1" x14ac:dyDescent="0.15">
      <c r="A62445" s="3"/>
      <c r="B62445" s="3"/>
      <c r="J62445" s="3"/>
      <c r="K62445" s="5"/>
      <c r="L62445" s="8"/>
      <c r="N62445" s="5"/>
      <c r="O62445" s="10"/>
      <c r="P62445" s="8"/>
    </row>
    <row r="62446" spans="1:16" s="2" customFormat="1" x14ac:dyDescent="0.15">
      <c r="A62446" s="3"/>
      <c r="B62446" s="3"/>
      <c r="J62446" s="3"/>
      <c r="K62446" s="5"/>
      <c r="L62446" s="8"/>
      <c r="N62446" s="5"/>
      <c r="O62446" s="10"/>
      <c r="P62446" s="8"/>
    </row>
    <row r="62447" spans="1:16" s="2" customFormat="1" x14ac:dyDescent="0.15">
      <c r="A62447" s="3"/>
      <c r="B62447" s="3"/>
      <c r="J62447" s="3"/>
      <c r="K62447" s="5"/>
      <c r="L62447" s="8"/>
      <c r="N62447" s="5"/>
      <c r="O62447" s="10"/>
      <c r="P62447" s="8"/>
    </row>
    <row r="62448" spans="1:16" s="2" customFormat="1" x14ac:dyDescent="0.15">
      <c r="A62448" s="3"/>
      <c r="B62448" s="3"/>
      <c r="J62448" s="3"/>
      <c r="K62448" s="5"/>
      <c r="L62448" s="8"/>
      <c r="N62448" s="5"/>
      <c r="O62448" s="10"/>
      <c r="P62448" s="8"/>
    </row>
    <row r="62449" spans="1:16" s="2" customFormat="1" x14ac:dyDescent="0.15">
      <c r="A62449" s="3"/>
      <c r="B62449" s="3"/>
      <c r="J62449" s="3"/>
      <c r="K62449" s="5"/>
      <c r="L62449" s="8"/>
      <c r="N62449" s="5"/>
      <c r="O62449" s="10"/>
      <c r="P62449" s="8"/>
    </row>
    <row r="62450" spans="1:16" s="2" customFormat="1" x14ac:dyDescent="0.15">
      <c r="A62450" s="3"/>
      <c r="B62450" s="3"/>
      <c r="J62450" s="3"/>
      <c r="K62450" s="5"/>
      <c r="L62450" s="8"/>
      <c r="N62450" s="5"/>
      <c r="O62450" s="10"/>
      <c r="P62450" s="8"/>
    </row>
    <row r="62451" spans="1:16" s="2" customFormat="1" x14ac:dyDescent="0.15">
      <c r="A62451" s="3"/>
      <c r="B62451" s="3"/>
      <c r="J62451" s="3"/>
      <c r="K62451" s="5"/>
      <c r="L62451" s="8"/>
      <c r="N62451" s="5"/>
      <c r="O62451" s="10"/>
      <c r="P62451" s="8"/>
    </row>
    <row r="62452" spans="1:16" s="2" customFormat="1" x14ac:dyDescent="0.15">
      <c r="A62452" s="3"/>
      <c r="B62452" s="3"/>
      <c r="J62452" s="3"/>
      <c r="K62452" s="5"/>
      <c r="L62452" s="8"/>
      <c r="N62452" s="5"/>
      <c r="O62452" s="10"/>
      <c r="P62452" s="8"/>
    </row>
    <row r="62453" spans="1:16" s="2" customFormat="1" x14ac:dyDescent="0.15">
      <c r="A62453" s="3"/>
      <c r="B62453" s="3"/>
      <c r="J62453" s="3"/>
      <c r="K62453" s="5"/>
      <c r="L62453" s="8"/>
      <c r="N62453" s="5"/>
      <c r="O62453" s="10"/>
      <c r="P62453" s="8"/>
    </row>
    <row r="62454" spans="1:16" s="2" customFormat="1" x14ac:dyDescent="0.15">
      <c r="A62454" s="3"/>
      <c r="B62454" s="3"/>
      <c r="J62454" s="3"/>
      <c r="K62454" s="5"/>
      <c r="L62454" s="8"/>
      <c r="N62454" s="5"/>
      <c r="O62454" s="10"/>
      <c r="P62454" s="8"/>
    </row>
    <row r="62455" spans="1:16" s="2" customFormat="1" x14ac:dyDescent="0.15">
      <c r="A62455" s="3"/>
      <c r="B62455" s="3"/>
      <c r="J62455" s="3"/>
      <c r="K62455" s="5"/>
      <c r="L62455" s="8"/>
      <c r="N62455" s="5"/>
      <c r="O62455" s="10"/>
      <c r="P62455" s="8"/>
    </row>
    <row r="62456" spans="1:16" s="2" customFormat="1" x14ac:dyDescent="0.15">
      <c r="A62456" s="3"/>
      <c r="B62456" s="3"/>
      <c r="J62456" s="3"/>
      <c r="K62456" s="5"/>
      <c r="L62456" s="8"/>
      <c r="N62456" s="5"/>
      <c r="O62456" s="10"/>
      <c r="P62456" s="8"/>
    </row>
    <row r="62457" spans="1:16" s="2" customFormat="1" x14ac:dyDescent="0.15">
      <c r="A62457" s="3"/>
      <c r="B62457" s="3"/>
      <c r="J62457" s="3"/>
      <c r="K62457" s="5"/>
      <c r="L62457" s="8"/>
      <c r="N62457" s="5"/>
      <c r="O62457" s="10"/>
      <c r="P62457" s="8"/>
    </row>
    <row r="62458" spans="1:16" s="2" customFormat="1" x14ac:dyDescent="0.15">
      <c r="A62458" s="3"/>
      <c r="B62458" s="3"/>
      <c r="J62458" s="3"/>
      <c r="K62458" s="5"/>
      <c r="L62458" s="8"/>
      <c r="N62458" s="5"/>
      <c r="O62458" s="10"/>
      <c r="P62458" s="8"/>
    </row>
    <row r="62459" spans="1:16" s="2" customFormat="1" x14ac:dyDescent="0.15">
      <c r="A62459" s="3"/>
      <c r="B62459" s="3"/>
      <c r="J62459" s="3"/>
      <c r="K62459" s="5"/>
      <c r="L62459" s="8"/>
      <c r="N62459" s="5"/>
      <c r="O62459" s="10"/>
      <c r="P62459" s="8"/>
    </row>
    <row r="62460" spans="1:16" s="2" customFormat="1" x14ac:dyDescent="0.15">
      <c r="A62460" s="3"/>
      <c r="B62460" s="3"/>
      <c r="J62460" s="3"/>
      <c r="K62460" s="5"/>
      <c r="L62460" s="8"/>
      <c r="N62460" s="5"/>
      <c r="O62460" s="10"/>
      <c r="P62460" s="8"/>
    </row>
    <row r="62461" spans="1:16" s="2" customFormat="1" x14ac:dyDescent="0.15">
      <c r="A62461" s="3"/>
      <c r="B62461" s="3"/>
      <c r="J62461" s="3"/>
      <c r="K62461" s="5"/>
      <c r="L62461" s="8"/>
      <c r="N62461" s="5"/>
      <c r="O62461" s="10"/>
      <c r="P62461" s="8"/>
    </row>
    <row r="62462" spans="1:16" s="2" customFormat="1" x14ac:dyDescent="0.15">
      <c r="A62462" s="3"/>
      <c r="B62462" s="3"/>
      <c r="J62462" s="3"/>
      <c r="K62462" s="5"/>
      <c r="L62462" s="8"/>
      <c r="N62462" s="5"/>
      <c r="O62462" s="10"/>
      <c r="P62462" s="8"/>
    </row>
    <row r="62463" spans="1:16" s="2" customFormat="1" x14ac:dyDescent="0.15">
      <c r="A62463" s="3"/>
      <c r="B62463" s="3"/>
      <c r="J62463" s="3"/>
      <c r="K62463" s="5"/>
      <c r="L62463" s="8"/>
      <c r="N62463" s="5"/>
      <c r="O62463" s="10"/>
      <c r="P62463" s="8"/>
    </row>
    <row r="62464" spans="1:16" s="2" customFormat="1" x14ac:dyDescent="0.15">
      <c r="A62464" s="3"/>
      <c r="B62464" s="3"/>
      <c r="J62464" s="3"/>
      <c r="K62464" s="5"/>
      <c r="L62464" s="8"/>
      <c r="N62464" s="5"/>
      <c r="O62464" s="10"/>
      <c r="P62464" s="8"/>
    </row>
    <row r="62465" spans="1:16" s="2" customFormat="1" x14ac:dyDescent="0.15">
      <c r="A62465" s="3"/>
      <c r="B62465" s="3"/>
      <c r="J62465" s="3"/>
      <c r="K62465" s="5"/>
      <c r="L62465" s="8"/>
      <c r="N62465" s="5"/>
      <c r="O62465" s="10"/>
      <c r="P62465" s="8"/>
    </row>
    <row r="62466" spans="1:16" s="2" customFormat="1" x14ac:dyDescent="0.15">
      <c r="A62466" s="3"/>
      <c r="B62466" s="3"/>
      <c r="J62466" s="3"/>
      <c r="K62466" s="5"/>
      <c r="L62466" s="8"/>
      <c r="N62466" s="5"/>
      <c r="O62466" s="10"/>
      <c r="P62466" s="8"/>
    </row>
    <row r="62467" spans="1:16" s="2" customFormat="1" x14ac:dyDescent="0.15">
      <c r="A62467" s="3"/>
      <c r="B62467" s="3"/>
      <c r="J62467" s="3"/>
      <c r="K62467" s="5"/>
      <c r="L62467" s="8"/>
      <c r="N62467" s="5"/>
      <c r="O62467" s="10"/>
      <c r="P62467" s="8"/>
    </row>
    <row r="62468" spans="1:16" s="2" customFormat="1" x14ac:dyDescent="0.15">
      <c r="A62468" s="3"/>
      <c r="B62468" s="3"/>
      <c r="J62468" s="3"/>
      <c r="K62468" s="5"/>
      <c r="L62468" s="8"/>
      <c r="N62468" s="5"/>
      <c r="O62468" s="10"/>
      <c r="P62468" s="8"/>
    </row>
    <row r="62469" spans="1:16" s="2" customFormat="1" x14ac:dyDescent="0.15">
      <c r="A62469" s="3"/>
      <c r="B62469" s="3"/>
      <c r="J62469" s="3"/>
      <c r="K62469" s="5"/>
      <c r="L62469" s="8"/>
      <c r="N62469" s="5"/>
      <c r="O62469" s="10"/>
      <c r="P62469" s="8"/>
    </row>
    <row r="62470" spans="1:16" s="2" customFormat="1" x14ac:dyDescent="0.15">
      <c r="A62470" s="3"/>
      <c r="B62470" s="3"/>
      <c r="J62470" s="3"/>
      <c r="K62470" s="5"/>
      <c r="L62470" s="8"/>
      <c r="N62470" s="5"/>
      <c r="O62470" s="10"/>
      <c r="P62470" s="8"/>
    </row>
    <row r="62471" spans="1:16" s="2" customFormat="1" x14ac:dyDescent="0.15">
      <c r="A62471" s="3"/>
      <c r="B62471" s="3"/>
      <c r="J62471" s="3"/>
      <c r="K62471" s="5"/>
      <c r="L62471" s="8"/>
      <c r="N62471" s="5"/>
      <c r="O62471" s="10"/>
      <c r="P62471" s="8"/>
    </row>
    <row r="62472" spans="1:16" s="2" customFormat="1" x14ac:dyDescent="0.15">
      <c r="A62472" s="3"/>
      <c r="B62472" s="3"/>
      <c r="J62472" s="3"/>
      <c r="K62472" s="5"/>
      <c r="L62472" s="8"/>
      <c r="N62472" s="5"/>
      <c r="O62472" s="10"/>
      <c r="P62472" s="8"/>
    </row>
    <row r="62473" spans="1:16" s="2" customFormat="1" x14ac:dyDescent="0.15">
      <c r="A62473" s="3"/>
      <c r="B62473" s="3"/>
      <c r="J62473" s="3"/>
      <c r="K62473" s="5"/>
      <c r="L62473" s="8"/>
      <c r="N62473" s="5"/>
      <c r="O62473" s="10"/>
      <c r="P62473" s="8"/>
    </row>
    <row r="62474" spans="1:16" s="2" customFormat="1" x14ac:dyDescent="0.15">
      <c r="A62474" s="3"/>
      <c r="B62474" s="3"/>
      <c r="J62474" s="3"/>
      <c r="K62474" s="5"/>
      <c r="L62474" s="8"/>
      <c r="N62474" s="5"/>
      <c r="O62474" s="10"/>
      <c r="P62474" s="8"/>
    </row>
    <row r="62475" spans="1:16" s="2" customFormat="1" x14ac:dyDescent="0.15">
      <c r="A62475" s="3"/>
      <c r="B62475" s="3"/>
      <c r="J62475" s="3"/>
      <c r="K62475" s="5"/>
      <c r="L62475" s="8"/>
      <c r="N62475" s="5"/>
      <c r="O62475" s="10"/>
      <c r="P62475" s="8"/>
    </row>
    <row r="62476" spans="1:16" s="2" customFormat="1" x14ac:dyDescent="0.15">
      <c r="A62476" s="3"/>
      <c r="B62476" s="3"/>
      <c r="J62476" s="3"/>
      <c r="K62476" s="5"/>
      <c r="L62476" s="8"/>
      <c r="N62476" s="5"/>
      <c r="O62476" s="10"/>
      <c r="P62476" s="8"/>
    </row>
    <row r="62477" spans="1:16" s="2" customFormat="1" x14ac:dyDescent="0.15">
      <c r="A62477" s="3"/>
      <c r="B62477" s="3"/>
      <c r="J62477" s="3"/>
      <c r="K62477" s="5"/>
      <c r="L62477" s="8"/>
      <c r="N62477" s="5"/>
      <c r="O62477" s="10"/>
      <c r="P62477" s="8"/>
    </row>
    <row r="62478" spans="1:16" s="2" customFormat="1" x14ac:dyDescent="0.15">
      <c r="A62478" s="3"/>
      <c r="B62478" s="3"/>
      <c r="J62478" s="3"/>
      <c r="K62478" s="5"/>
      <c r="L62478" s="8"/>
      <c r="N62478" s="5"/>
      <c r="O62478" s="10"/>
      <c r="P62478" s="8"/>
    </row>
    <row r="62479" spans="1:16" s="2" customFormat="1" x14ac:dyDescent="0.15">
      <c r="A62479" s="3"/>
      <c r="B62479" s="3"/>
      <c r="J62479" s="3"/>
      <c r="K62479" s="5"/>
      <c r="L62479" s="8"/>
      <c r="N62479" s="5"/>
      <c r="O62479" s="10"/>
      <c r="P62479" s="8"/>
    </row>
    <row r="62480" spans="1:16" s="2" customFormat="1" x14ac:dyDescent="0.15">
      <c r="A62480" s="3"/>
      <c r="B62480" s="3"/>
      <c r="J62480" s="3"/>
      <c r="K62480" s="5"/>
      <c r="L62480" s="8"/>
      <c r="N62480" s="5"/>
      <c r="O62480" s="10"/>
      <c r="P62480" s="8"/>
    </row>
    <row r="62481" spans="1:16" s="2" customFormat="1" x14ac:dyDescent="0.15">
      <c r="A62481" s="3"/>
      <c r="B62481" s="3"/>
      <c r="J62481" s="3"/>
      <c r="K62481" s="5"/>
      <c r="L62481" s="8"/>
      <c r="N62481" s="5"/>
      <c r="O62481" s="10"/>
      <c r="P62481" s="8"/>
    </row>
    <row r="62482" spans="1:16" s="2" customFormat="1" x14ac:dyDescent="0.15">
      <c r="A62482" s="3"/>
      <c r="B62482" s="3"/>
      <c r="J62482" s="3"/>
      <c r="K62482" s="5"/>
      <c r="L62482" s="8"/>
      <c r="N62482" s="5"/>
      <c r="O62482" s="10"/>
      <c r="P62482" s="8"/>
    </row>
    <row r="62483" spans="1:16" s="2" customFormat="1" x14ac:dyDescent="0.15">
      <c r="A62483" s="3"/>
      <c r="B62483" s="3"/>
      <c r="J62483" s="3"/>
      <c r="K62483" s="5"/>
      <c r="L62483" s="8"/>
      <c r="N62483" s="5"/>
      <c r="O62483" s="10"/>
      <c r="P62483" s="8"/>
    </row>
    <row r="62484" spans="1:16" s="2" customFormat="1" x14ac:dyDescent="0.15">
      <c r="A62484" s="3"/>
      <c r="B62484" s="3"/>
      <c r="J62484" s="3"/>
      <c r="K62484" s="5"/>
      <c r="L62484" s="8"/>
      <c r="N62484" s="5"/>
      <c r="O62484" s="10"/>
      <c r="P62484" s="8"/>
    </row>
    <row r="62485" spans="1:16" s="2" customFormat="1" x14ac:dyDescent="0.15">
      <c r="A62485" s="3"/>
      <c r="B62485" s="3"/>
      <c r="J62485" s="3"/>
      <c r="K62485" s="5"/>
      <c r="L62485" s="8"/>
      <c r="N62485" s="5"/>
      <c r="O62485" s="10"/>
      <c r="P62485" s="8"/>
    </row>
    <row r="62486" spans="1:16" s="2" customFormat="1" x14ac:dyDescent="0.15">
      <c r="A62486" s="3"/>
      <c r="B62486" s="3"/>
      <c r="J62486" s="3"/>
      <c r="K62486" s="5"/>
      <c r="L62486" s="8"/>
      <c r="N62486" s="5"/>
      <c r="O62486" s="10"/>
      <c r="P62486" s="8"/>
    </row>
    <row r="62487" spans="1:16" s="2" customFormat="1" x14ac:dyDescent="0.15">
      <c r="A62487" s="3"/>
      <c r="B62487" s="3"/>
      <c r="J62487" s="3"/>
      <c r="K62487" s="5"/>
      <c r="L62487" s="8"/>
      <c r="N62487" s="5"/>
      <c r="O62487" s="10"/>
      <c r="P62487" s="8"/>
    </row>
    <row r="62488" spans="1:16" s="2" customFormat="1" x14ac:dyDescent="0.15">
      <c r="A62488" s="3"/>
      <c r="B62488" s="3"/>
      <c r="J62488" s="3"/>
      <c r="K62488" s="5"/>
      <c r="L62488" s="8"/>
      <c r="N62488" s="5"/>
      <c r="O62488" s="10"/>
      <c r="P62488" s="8"/>
    </row>
    <row r="62489" spans="1:16" s="2" customFormat="1" x14ac:dyDescent="0.15">
      <c r="A62489" s="3"/>
      <c r="B62489" s="3"/>
      <c r="J62489" s="3"/>
      <c r="K62489" s="5"/>
      <c r="L62489" s="8"/>
      <c r="N62489" s="5"/>
      <c r="O62489" s="10"/>
      <c r="P62489" s="8"/>
    </row>
    <row r="62490" spans="1:16" s="2" customFormat="1" x14ac:dyDescent="0.15">
      <c r="A62490" s="3"/>
      <c r="B62490" s="3"/>
      <c r="J62490" s="3"/>
      <c r="K62490" s="5"/>
      <c r="L62490" s="8"/>
      <c r="N62490" s="5"/>
      <c r="O62490" s="10"/>
      <c r="P62490" s="8"/>
    </row>
    <row r="62491" spans="1:16" s="2" customFormat="1" x14ac:dyDescent="0.15">
      <c r="A62491" s="3"/>
      <c r="B62491" s="3"/>
      <c r="J62491" s="3"/>
      <c r="K62491" s="5"/>
      <c r="L62491" s="8"/>
      <c r="N62491" s="5"/>
      <c r="O62491" s="10"/>
      <c r="P62491" s="8"/>
    </row>
    <row r="62492" spans="1:16" s="2" customFormat="1" x14ac:dyDescent="0.15">
      <c r="A62492" s="3"/>
      <c r="B62492" s="3"/>
      <c r="J62492" s="3"/>
      <c r="K62492" s="5"/>
      <c r="L62492" s="8"/>
      <c r="N62492" s="5"/>
      <c r="O62492" s="10"/>
      <c r="P62492" s="8"/>
    </row>
    <row r="62493" spans="1:16" s="2" customFormat="1" x14ac:dyDescent="0.15">
      <c r="A62493" s="3"/>
      <c r="B62493" s="3"/>
      <c r="J62493" s="3"/>
      <c r="K62493" s="5"/>
      <c r="L62493" s="8"/>
      <c r="N62493" s="5"/>
      <c r="O62493" s="10"/>
      <c r="P62493" s="8"/>
    </row>
    <row r="62494" spans="1:16" s="2" customFormat="1" x14ac:dyDescent="0.15">
      <c r="A62494" s="3"/>
      <c r="B62494" s="3"/>
      <c r="J62494" s="3"/>
      <c r="K62494" s="5"/>
      <c r="L62494" s="8"/>
      <c r="N62494" s="5"/>
      <c r="O62494" s="10"/>
      <c r="P62494" s="8"/>
    </row>
    <row r="62495" spans="1:16" s="2" customFormat="1" x14ac:dyDescent="0.15">
      <c r="A62495" s="3"/>
      <c r="B62495" s="3"/>
      <c r="J62495" s="3"/>
      <c r="K62495" s="5"/>
      <c r="L62495" s="8"/>
      <c r="N62495" s="5"/>
      <c r="O62495" s="10"/>
      <c r="P62495" s="8"/>
    </row>
    <row r="62496" spans="1:16" s="2" customFormat="1" x14ac:dyDescent="0.15">
      <c r="A62496" s="3"/>
      <c r="B62496" s="3"/>
      <c r="J62496" s="3"/>
      <c r="K62496" s="5"/>
      <c r="L62496" s="8"/>
      <c r="N62496" s="5"/>
      <c r="O62496" s="10"/>
      <c r="P62496" s="8"/>
    </row>
    <row r="62497" spans="1:16" s="2" customFormat="1" x14ac:dyDescent="0.15">
      <c r="A62497" s="3"/>
      <c r="B62497" s="3"/>
      <c r="J62497" s="3"/>
      <c r="K62497" s="5"/>
      <c r="L62497" s="8"/>
      <c r="N62497" s="5"/>
      <c r="O62497" s="10"/>
      <c r="P62497" s="8"/>
    </row>
    <row r="62498" spans="1:16" s="2" customFormat="1" x14ac:dyDescent="0.15">
      <c r="A62498" s="3"/>
      <c r="B62498" s="3"/>
      <c r="J62498" s="3"/>
      <c r="K62498" s="5"/>
      <c r="L62498" s="8"/>
      <c r="N62498" s="5"/>
      <c r="O62498" s="10"/>
      <c r="P62498" s="8"/>
    </row>
    <row r="62499" spans="1:16" s="2" customFormat="1" x14ac:dyDescent="0.15">
      <c r="A62499" s="3"/>
      <c r="B62499" s="3"/>
      <c r="J62499" s="3"/>
      <c r="K62499" s="5"/>
      <c r="L62499" s="8"/>
      <c r="N62499" s="5"/>
      <c r="O62499" s="10"/>
      <c r="P62499" s="8"/>
    </row>
    <row r="62500" spans="1:16" s="2" customFormat="1" x14ac:dyDescent="0.15">
      <c r="A62500" s="3"/>
      <c r="B62500" s="3"/>
      <c r="J62500" s="3"/>
      <c r="K62500" s="5"/>
      <c r="L62500" s="8"/>
      <c r="N62500" s="5"/>
      <c r="O62500" s="10"/>
      <c r="P62500" s="8"/>
    </row>
    <row r="62501" spans="1:16" s="2" customFormat="1" x14ac:dyDescent="0.15">
      <c r="A62501" s="3"/>
      <c r="B62501" s="3"/>
      <c r="J62501" s="3"/>
      <c r="K62501" s="5"/>
      <c r="L62501" s="8"/>
      <c r="N62501" s="5"/>
      <c r="O62501" s="10"/>
      <c r="P62501" s="8"/>
    </row>
    <row r="62502" spans="1:16" s="2" customFormat="1" x14ac:dyDescent="0.15">
      <c r="A62502" s="3"/>
      <c r="B62502" s="3"/>
      <c r="J62502" s="3"/>
      <c r="K62502" s="5"/>
      <c r="L62502" s="8"/>
      <c r="N62502" s="5"/>
      <c r="O62502" s="10"/>
      <c r="P62502" s="8"/>
    </row>
    <row r="62503" spans="1:16" s="2" customFormat="1" x14ac:dyDescent="0.15">
      <c r="A62503" s="3"/>
      <c r="B62503" s="3"/>
      <c r="J62503" s="3"/>
      <c r="K62503" s="5"/>
      <c r="L62503" s="8"/>
      <c r="N62503" s="5"/>
      <c r="O62503" s="10"/>
      <c r="P62503" s="8"/>
    </row>
    <row r="62504" spans="1:16" s="2" customFormat="1" x14ac:dyDescent="0.15">
      <c r="A62504" s="3"/>
      <c r="B62504" s="3"/>
      <c r="J62504" s="3"/>
      <c r="K62504" s="5"/>
      <c r="L62504" s="8"/>
      <c r="N62504" s="5"/>
      <c r="O62504" s="10"/>
      <c r="P62504" s="8"/>
    </row>
    <row r="62505" spans="1:16" s="2" customFormat="1" x14ac:dyDescent="0.15">
      <c r="A62505" s="3"/>
      <c r="B62505" s="3"/>
      <c r="J62505" s="3"/>
      <c r="K62505" s="5"/>
      <c r="L62505" s="8"/>
      <c r="N62505" s="5"/>
      <c r="O62505" s="10"/>
      <c r="P62505" s="8"/>
    </row>
    <row r="62506" spans="1:16" s="2" customFormat="1" x14ac:dyDescent="0.15">
      <c r="A62506" s="3"/>
      <c r="B62506" s="3"/>
      <c r="J62506" s="3"/>
      <c r="K62506" s="5"/>
      <c r="L62506" s="8"/>
      <c r="N62506" s="5"/>
      <c r="O62506" s="10"/>
      <c r="P62506" s="8"/>
    </row>
    <row r="62507" spans="1:16" s="2" customFormat="1" x14ac:dyDescent="0.15">
      <c r="A62507" s="3"/>
      <c r="B62507" s="3"/>
      <c r="J62507" s="3"/>
      <c r="K62507" s="5"/>
      <c r="L62507" s="8"/>
      <c r="N62507" s="5"/>
      <c r="O62507" s="10"/>
      <c r="P62507" s="8"/>
    </row>
    <row r="62508" spans="1:16" s="2" customFormat="1" x14ac:dyDescent="0.15">
      <c r="A62508" s="3"/>
      <c r="B62508" s="3"/>
      <c r="J62508" s="3"/>
      <c r="K62508" s="5"/>
      <c r="L62508" s="8"/>
      <c r="N62508" s="5"/>
      <c r="O62508" s="10"/>
      <c r="P62508" s="8"/>
    </row>
    <row r="62509" spans="1:16" s="2" customFormat="1" x14ac:dyDescent="0.15">
      <c r="A62509" s="3"/>
      <c r="B62509" s="3"/>
      <c r="J62509" s="3"/>
      <c r="K62509" s="5"/>
      <c r="L62509" s="8"/>
      <c r="N62509" s="5"/>
      <c r="O62509" s="10"/>
      <c r="P62509" s="8"/>
    </row>
    <row r="62510" spans="1:16" s="2" customFormat="1" x14ac:dyDescent="0.15">
      <c r="A62510" s="3"/>
      <c r="B62510" s="3"/>
      <c r="J62510" s="3"/>
      <c r="K62510" s="5"/>
      <c r="L62510" s="8"/>
      <c r="N62510" s="5"/>
      <c r="O62510" s="10"/>
      <c r="P62510" s="8"/>
    </row>
    <row r="62511" spans="1:16" s="2" customFormat="1" x14ac:dyDescent="0.15">
      <c r="A62511" s="3"/>
      <c r="B62511" s="3"/>
      <c r="J62511" s="3"/>
      <c r="K62511" s="5"/>
      <c r="L62511" s="8"/>
      <c r="N62511" s="5"/>
      <c r="O62511" s="10"/>
      <c r="P62511" s="8"/>
    </row>
    <row r="62512" spans="1:16" s="2" customFormat="1" x14ac:dyDescent="0.15">
      <c r="A62512" s="3"/>
      <c r="B62512" s="3"/>
      <c r="J62512" s="3"/>
      <c r="K62512" s="5"/>
      <c r="L62512" s="8"/>
      <c r="N62512" s="5"/>
      <c r="O62512" s="10"/>
      <c r="P62512" s="8"/>
    </row>
    <row r="62513" spans="1:16" s="2" customFormat="1" x14ac:dyDescent="0.15">
      <c r="A62513" s="3"/>
      <c r="B62513" s="3"/>
      <c r="J62513" s="3"/>
      <c r="K62513" s="5"/>
      <c r="L62513" s="8"/>
      <c r="N62513" s="5"/>
      <c r="O62513" s="10"/>
      <c r="P62513" s="8"/>
    </row>
    <row r="62514" spans="1:16" s="2" customFormat="1" x14ac:dyDescent="0.15">
      <c r="A62514" s="3"/>
      <c r="B62514" s="3"/>
      <c r="J62514" s="3"/>
      <c r="K62514" s="5"/>
      <c r="L62514" s="8"/>
      <c r="N62514" s="5"/>
      <c r="O62514" s="10"/>
      <c r="P62514" s="8"/>
    </row>
    <row r="62515" spans="1:16" s="2" customFormat="1" x14ac:dyDescent="0.15">
      <c r="A62515" s="3"/>
      <c r="B62515" s="3"/>
      <c r="J62515" s="3"/>
      <c r="K62515" s="5"/>
      <c r="L62515" s="8"/>
      <c r="N62515" s="5"/>
      <c r="O62515" s="10"/>
      <c r="P62515" s="8"/>
    </row>
    <row r="62516" spans="1:16" s="2" customFormat="1" x14ac:dyDescent="0.15">
      <c r="A62516" s="3"/>
      <c r="B62516" s="3"/>
      <c r="J62516" s="3"/>
      <c r="K62516" s="5"/>
      <c r="L62516" s="8"/>
      <c r="N62516" s="5"/>
      <c r="O62516" s="10"/>
      <c r="P62516" s="8"/>
    </row>
    <row r="62517" spans="1:16" s="2" customFormat="1" x14ac:dyDescent="0.15">
      <c r="A62517" s="3"/>
      <c r="B62517" s="3"/>
      <c r="J62517" s="3"/>
      <c r="K62517" s="5"/>
      <c r="L62517" s="8"/>
      <c r="N62517" s="5"/>
      <c r="O62517" s="10"/>
      <c r="P62517" s="8"/>
    </row>
    <row r="62518" spans="1:16" s="2" customFormat="1" x14ac:dyDescent="0.15">
      <c r="A62518" s="3"/>
      <c r="B62518" s="3"/>
      <c r="J62518" s="3"/>
      <c r="K62518" s="5"/>
      <c r="L62518" s="8"/>
      <c r="N62518" s="5"/>
      <c r="O62518" s="10"/>
      <c r="P62518" s="8"/>
    </row>
    <row r="62519" spans="1:16" s="2" customFormat="1" x14ac:dyDescent="0.15">
      <c r="A62519" s="3"/>
      <c r="B62519" s="3"/>
      <c r="J62519" s="3"/>
      <c r="K62519" s="5"/>
      <c r="L62519" s="8"/>
      <c r="N62519" s="5"/>
      <c r="O62519" s="10"/>
      <c r="P62519" s="8"/>
    </row>
    <row r="62520" spans="1:16" s="2" customFormat="1" x14ac:dyDescent="0.15">
      <c r="A62520" s="3"/>
      <c r="B62520" s="3"/>
      <c r="J62520" s="3"/>
      <c r="K62520" s="5"/>
      <c r="L62520" s="8"/>
      <c r="N62520" s="5"/>
      <c r="O62520" s="10"/>
      <c r="P62520" s="8"/>
    </row>
    <row r="62521" spans="1:16" s="2" customFormat="1" x14ac:dyDescent="0.15">
      <c r="A62521" s="3"/>
      <c r="B62521" s="3"/>
      <c r="J62521" s="3"/>
      <c r="K62521" s="5"/>
      <c r="L62521" s="8"/>
      <c r="N62521" s="5"/>
      <c r="O62521" s="10"/>
      <c r="P62521" s="8"/>
    </row>
    <row r="62522" spans="1:16" s="2" customFormat="1" x14ac:dyDescent="0.15">
      <c r="A62522" s="3"/>
      <c r="B62522" s="3"/>
      <c r="J62522" s="3"/>
      <c r="K62522" s="5"/>
      <c r="L62522" s="8"/>
      <c r="N62522" s="5"/>
      <c r="O62522" s="10"/>
      <c r="P62522" s="8"/>
    </row>
    <row r="62523" spans="1:16" s="2" customFormat="1" x14ac:dyDescent="0.15">
      <c r="A62523" s="3"/>
      <c r="B62523" s="3"/>
      <c r="J62523" s="3"/>
      <c r="K62523" s="5"/>
      <c r="L62523" s="8"/>
      <c r="N62523" s="5"/>
      <c r="O62523" s="10"/>
      <c r="P62523" s="8"/>
    </row>
    <row r="62524" spans="1:16" s="2" customFormat="1" x14ac:dyDescent="0.15">
      <c r="A62524" s="3"/>
      <c r="B62524" s="3"/>
      <c r="J62524" s="3"/>
      <c r="K62524" s="5"/>
      <c r="L62524" s="8"/>
      <c r="N62524" s="5"/>
      <c r="O62524" s="10"/>
      <c r="P62524" s="8"/>
    </row>
    <row r="62525" spans="1:16" s="2" customFormat="1" x14ac:dyDescent="0.15">
      <c r="A62525" s="3"/>
      <c r="B62525" s="3"/>
      <c r="J62525" s="3"/>
      <c r="K62525" s="5"/>
      <c r="L62525" s="8"/>
      <c r="N62525" s="5"/>
      <c r="O62525" s="10"/>
      <c r="P62525" s="8"/>
    </row>
    <row r="62526" spans="1:16" s="2" customFormat="1" x14ac:dyDescent="0.15">
      <c r="A62526" s="3"/>
      <c r="B62526" s="3"/>
      <c r="J62526" s="3"/>
      <c r="K62526" s="5"/>
      <c r="L62526" s="8"/>
      <c r="N62526" s="5"/>
      <c r="O62526" s="10"/>
      <c r="P62526" s="8"/>
    </row>
    <row r="62527" spans="1:16" s="2" customFormat="1" x14ac:dyDescent="0.15">
      <c r="A62527" s="3"/>
      <c r="B62527" s="3"/>
      <c r="J62527" s="3"/>
      <c r="K62527" s="5"/>
      <c r="L62527" s="8"/>
      <c r="N62527" s="5"/>
      <c r="O62527" s="10"/>
      <c r="P62527" s="8"/>
    </row>
    <row r="62528" spans="1:16" s="2" customFormat="1" x14ac:dyDescent="0.15">
      <c r="A62528" s="3"/>
      <c r="B62528" s="3"/>
      <c r="J62528" s="3"/>
      <c r="K62528" s="5"/>
      <c r="L62528" s="8"/>
      <c r="N62528" s="5"/>
      <c r="O62528" s="10"/>
      <c r="P62528" s="8"/>
    </row>
    <row r="62529" spans="1:16" s="2" customFormat="1" x14ac:dyDescent="0.15">
      <c r="A62529" s="3"/>
      <c r="B62529" s="3"/>
      <c r="J62529" s="3"/>
      <c r="K62529" s="5"/>
      <c r="L62529" s="8"/>
      <c r="N62529" s="5"/>
      <c r="O62529" s="10"/>
      <c r="P62529" s="8"/>
    </row>
    <row r="62530" spans="1:16" s="2" customFormat="1" x14ac:dyDescent="0.15">
      <c r="A62530" s="3"/>
      <c r="B62530" s="3"/>
      <c r="J62530" s="3"/>
      <c r="K62530" s="5"/>
      <c r="L62530" s="8"/>
      <c r="N62530" s="5"/>
      <c r="O62530" s="10"/>
      <c r="P62530" s="8"/>
    </row>
    <row r="62531" spans="1:16" s="2" customFormat="1" x14ac:dyDescent="0.15">
      <c r="A62531" s="3"/>
      <c r="B62531" s="3"/>
      <c r="J62531" s="3"/>
      <c r="K62531" s="5"/>
      <c r="L62531" s="8"/>
      <c r="N62531" s="5"/>
      <c r="O62531" s="10"/>
      <c r="P62531" s="8"/>
    </row>
    <row r="62532" spans="1:16" s="2" customFormat="1" x14ac:dyDescent="0.15">
      <c r="A62532" s="3"/>
      <c r="B62532" s="3"/>
      <c r="J62532" s="3"/>
      <c r="K62532" s="5"/>
      <c r="L62532" s="8"/>
      <c r="N62532" s="5"/>
      <c r="O62532" s="10"/>
      <c r="P62532" s="8"/>
    </row>
    <row r="62533" spans="1:16" s="2" customFormat="1" x14ac:dyDescent="0.15">
      <c r="A62533" s="3"/>
      <c r="B62533" s="3"/>
      <c r="J62533" s="3"/>
      <c r="K62533" s="5"/>
      <c r="L62533" s="8"/>
      <c r="N62533" s="5"/>
      <c r="O62533" s="10"/>
      <c r="P62533" s="8"/>
    </row>
    <row r="62534" spans="1:16" s="2" customFormat="1" x14ac:dyDescent="0.15">
      <c r="A62534" s="3"/>
      <c r="B62534" s="3"/>
      <c r="J62534" s="3"/>
      <c r="K62534" s="5"/>
      <c r="L62534" s="8"/>
      <c r="N62534" s="5"/>
      <c r="O62534" s="10"/>
      <c r="P62534" s="8"/>
    </row>
    <row r="62535" spans="1:16" s="2" customFormat="1" x14ac:dyDescent="0.15">
      <c r="A62535" s="3"/>
      <c r="B62535" s="3"/>
      <c r="J62535" s="3"/>
      <c r="K62535" s="5"/>
      <c r="L62535" s="8"/>
      <c r="N62535" s="5"/>
      <c r="O62535" s="10"/>
      <c r="P62535" s="8"/>
    </row>
    <row r="62536" spans="1:16" s="2" customFormat="1" x14ac:dyDescent="0.15">
      <c r="A62536" s="3"/>
      <c r="B62536" s="3"/>
      <c r="J62536" s="3"/>
      <c r="K62536" s="5"/>
      <c r="L62536" s="8"/>
      <c r="N62536" s="5"/>
      <c r="O62536" s="10"/>
      <c r="P62536" s="8"/>
    </row>
    <row r="62537" spans="1:16" s="2" customFormat="1" x14ac:dyDescent="0.15">
      <c r="A62537" s="3"/>
      <c r="B62537" s="3"/>
      <c r="J62537" s="3"/>
      <c r="K62537" s="5"/>
      <c r="L62537" s="8"/>
      <c r="N62537" s="5"/>
      <c r="O62537" s="10"/>
      <c r="P62537" s="8"/>
    </row>
    <row r="62538" spans="1:16" s="2" customFormat="1" x14ac:dyDescent="0.15">
      <c r="A62538" s="3"/>
      <c r="B62538" s="3"/>
      <c r="J62538" s="3"/>
      <c r="K62538" s="5"/>
      <c r="L62538" s="8"/>
      <c r="N62538" s="5"/>
      <c r="O62538" s="10"/>
      <c r="P62538" s="8"/>
    </row>
    <row r="62539" spans="1:16" s="2" customFormat="1" x14ac:dyDescent="0.15">
      <c r="A62539" s="3"/>
      <c r="B62539" s="3"/>
      <c r="J62539" s="3"/>
      <c r="K62539" s="5"/>
      <c r="L62539" s="8"/>
      <c r="N62539" s="5"/>
      <c r="O62539" s="10"/>
      <c r="P62539" s="8"/>
    </row>
    <row r="62540" spans="1:16" s="2" customFormat="1" x14ac:dyDescent="0.15">
      <c r="A62540" s="3"/>
      <c r="B62540" s="3"/>
      <c r="J62540" s="3"/>
      <c r="K62540" s="5"/>
      <c r="L62540" s="8"/>
      <c r="N62540" s="5"/>
      <c r="O62540" s="10"/>
      <c r="P62540" s="8"/>
    </row>
    <row r="62541" spans="1:16" s="2" customFormat="1" x14ac:dyDescent="0.15">
      <c r="A62541" s="3"/>
      <c r="B62541" s="3"/>
      <c r="J62541" s="3"/>
      <c r="K62541" s="5"/>
      <c r="L62541" s="8"/>
      <c r="N62541" s="5"/>
      <c r="O62541" s="10"/>
      <c r="P62541" s="8"/>
    </row>
    <row r="62542" spans="1:16" s="2" customFormat="1" x14ac:dyDescent="0.15">
      <c r="A62542" s="3"/>
      <c r="B62542" s="3"/>
      <c r="J62542" s="3"/>
      <c r="K62542" s="5"/>
      <c r="L62542" s="8"/>
      <c r="N62542" s="5"/>
      <c r="O62542" s="10"/>
      <c r="P62542" s="8"/>
    </row>
    <row r="62543" spans="1:16" s="2" customFormat="1" x14ac:dyDescent="0.15">
      <c r="A62543" s="3"/>
      <c r="B62543" s="3"/>
      <c r="J62543" s="3"/>
      <c r="K62543" s="5"/>
      <c r="L62543" s="8"/>
      <c r="N62543" s="5"/>
      <c r="O62543" s="10"/>
      <c r="P62543" s="8"/>
    </row>
    <row r="62544" spans="1:16" s="2" customFormat="1" x14ac:dyDescent="0.15">
      <c r="A62544" s="3"/>
      <c r="B62544" s="3"/>
      <c r="J62544" s="3"/>
      <c r="K62544" s="5"/>
      <c r="L62544" s="8"/>
      <c r="N62544" s="5"/>
      <c r="O62544" s="10"/>
      <c r="P62544" s="8"/>
    </row>
    <row r="62545" spans="1:16" s="2" customFormat="1" x14ac:dyDescent="0.15">
      <c r="A62545" s="3"/>
      <c r="B62545" s="3"/>
      <c r="J62545" s="3"/>
      <c r="K62545" s="5"/>
      <c r="L62545" s="8"/>
      <c r="N62545" s="5"/>
      <c r="O62545" s="10"/>
      <c r="P62545" s="8"/>
    </row>
    <row r="62546" spans="1:16" s="2" customFormat="1" x14ac:dyDescent="0.15">
      <c r="A62546" s="3"/>
      <c r="B62546" s="3"/>
      <c r="J62546" s="3"/>
      <c r="K62546" s="5"/>
      <c r="L62546" s="8"/>
      <c r="N62546" s="5"/>
      <c r="O62546" s="10"/>
      <c r="P62546" s="8"/>
    </row>
    <row r="62547" spans="1:16" s="2" customFormat="1" x14ac:dyDescent="0.15">
      <c r="A62547" s="3"/>
      <c r="B62547" s="3"/>
      <c r="J62547" s="3"/>
      <c r="K62547" s="5"/>
      <c r="L62547" s="8"/>
      <c r="N62547" s="5"/>
      <c r="O62547" s="10"/>
      <c r="P62547" s="8"/>
    </row>
    <row r="62548" spans="1:16" s="2" customFormat="1" x14ac:dyDescent="0.15">
      <c r="A62548" s="3"/>
      <c r="B62548" s="3"/>
      <c r="J62548" s="3"/>
      <c r="K62548" s="5"/>
      <c r="L62548" s="8"/>
      <c r="N62548" s="5"/>
      <c r="O62548" s="10"/>
      <c r="P62548" s="8"/>
    </row>
    <row r="62549" spans="1:16" s="2" customFormat="1" x14ac:dyDescent="0.15">
      <c r="A62549" s="3"/>
      <c r="B62549" s="3"/>
      <c r="J62549" s="3"/>
      <c r="K62549" s="5"/>
      <c r="L62549" s="8"/>
      <c r="N62549" s="5"/>
      <c r="O62549" s="10"/>
      <c r="P62549" s="8"/>
    </row>
    <row r="62550" spans="1:16" s="2" customFormat="1" x14ac:dyDescent="0.15">
      <c r="A62550" s="3"/>
      <c r="B62550" s="3"/>
      <c r="J62550" s="3"/>
      <c r="K62550" s="5"/>
      <c r="L62550" s="8"/>
      <c r="N62550" s="5"/>
      <c r="O62550" s="10"/>
      <c r="P62550" s="8"/>
    </row>
    <row r="62551" spans="1:16" s="2" customFormat="1" x14ac:dyDescent="0.15">
      <c r="A62551" s="3"/>
      <c r="B62551" s="3"/>
      <c r="J62551" s="3"/>
      <c r="K62551" s="5"/>
      <c r="L62551" s="8"/>
      <c r="N62551" s="5"/>
      <c r="O62551" s="10"/>
      <c r="P62551" s="8"/>
    </row>
    <row r="62552" spans="1:16" s="2" customFormat="1" x14ac:dyDescent="0.15">
      <c r="A62552" s="3"/>
      <c r="B62552" s="3"/>
      <c r="J62552" s="3"/>
      <c r="K62552" s="5"/>
      <c r="L62552" s="8"/>
      <c r="N62552" s="5"/>
      <c r="O62552" s="10"/>
      <c r="P62552" s="8"/>
    </row>
    <row r="62553" spans="1:16" s="2" customFormat="1" x14ac:dyDescent="0.15">
      <c r="A62553" s="3"/>
      <c r="B62553" s="3"/>
      <c r="J62553" s="3"/>
      <c r="K62553" s="5"/>
      <c r="L62553" s="8"/>
      <c r="N62553" s="5"/>
      <c r="O62553" s="10"/>
      <c r="P62553" s="8"/>
    </row>
    <row r="62554" spans="1:16" s="2" customFormat="1" x14ac:dyDescent="0.15">
      <c r="A62554" s="3"/>
      <c r="B62554" s="3"/>
      <c r="J62554" s="3"/>
      <c r="K62554" s="5"/>
      <c r="L62554" s="8"/>
      <c r="N62554" s="5"/>
      <c r="O62554" s="10"/>
      <c r="P62554" s="8"/>
    </row>
    <row r="62555" spans="1:16" s="2" customFormat="1" x14ac:dyDescent="0.15">
      <c r="A62555" s="3"/>
      <c r="B62555" s="3"/>
      <c r="J62555" s="3"/>
      <c r="K62555" s="5"/>
      <c r="L62555" s="8"/>
      <c r="N62555" s="5"/>
      <c r="O62555" s="10"/>
      <c r="P62555" s="8"/>
    </row>
    <row r="62556" spans="1:16" s="2" customFormat="1" x14ac:dyDescent="0.15">
      <c r="A62556" s="3"/>
      <c r="B62556" s="3"/>
      <c r="J62556" s="3"/>
      <c r="K62556" s="5"/>
      <c r="L62556" s="8"/>
      <c r="N62556" s="5"/>
      <c r="O62556" s="10"/>
      <c r="P62556" s="8"/>
    </row>
    <row r="62557" spans="1:16" s="2" customFormat="1" x14ac:dyDescent="0.15">
      <c r="A62557" s="3"/>
      <c r="B62557" s="3"/>
      <c r="J62557" s="3"/>
      <c r="K62557" s="5"/>
      <c r="L62557" s="8"/>
      <c r="N62557" s="5"/>
      <c r="O62557" s="10"/>
      <c r="P62557" s="8"/>
    </row>
    <row r="62558" spans="1:16" s="2" customFormat="1" x14ac:dyDescent="0.15">
      <c r="A62558" s="3"/>
      <c r="B62558" s="3"/>
      <c r="J62558" s="3"/>
      <c r="K62558" s="5"/>
      <c r="L62558" s="8"/>
      <c r="N62558" s="5"/>
      <c r="O62558" s="10"/>
      <c r="P62558" s="8"/>
    </row>
    <row r="62559" spans="1:16" s="2" customFormat="1" x14ac:dyDescent="0.15">
      <c r="A62559" s="3"/>
      <c r="B62559" s="3"/>
      <c r="J62559" s="3"/>
      <c r="K62559" s="5"/>
      <c r="L62559" s="8"/>
      <c r="N62559" s="5"/>
      <c r="O62559" s="10"/>
      <c r="P62559" s="8"/>
    </row>
    <row r="62560" spans="1:16" s="2" customFormat="1" x14ac:dyDescent="0.15">
      <c r="A62560" s="3"/>
      <c r="B62560" s="3"/>
      <c r="J62560" s="3"/>
      <c r="K62560" s="5"/>
      <c r="L62560" s="8"/>
      <c r="N62560" s="5"/>
      <c r="O62560" s="10"/>
      <c r="P62560" s="8"/>
    </row>
    <row r="62561" spans="1:16" s="2" customFormat="1" x14ac:dyDescent="0.15">
      <c r="A62561" s="3"/>
      <c r="B62561" s="3"/>
      <c r="J62561" s="3"/>
      <c r="K62561" s="5"/>
      <c r="L62561" s="8"/>
      <c r="N62561" s="5"/>
      <c r="O62561" s="10"/>
      <c r="P62561" s="8"/>
    </row>
    <row r="62562" spans="1:16" s="2" customFormat="1" x14ac:dyDescent="0.15">
      <c r="A62562" s="3"/>
      <c r="B62562" s="3"/>
      <c r="J62562" s="3"/>
      <c r="K62562" s="5"/>
      <c r="L62562" s="8"/>
      <c r="N62562" s="5"/>
      <c r="O62562" s="10"/>
      <c r="P62562" s="8"/>
    </row>
    <row r="62563" spans="1:16" s="2" customFormat="1" x14ac:dyDescent="0.15">
      <c r="A62563" s="3"/>
      <c r="B62563" s="3"/>
      <c r="J62563" s="3"/>
      <c r="K62563" s="5"/>
      <c r="L62563" s="8"/>
      <c r="N62563" s="5"/>
      <c r="O62563" s="10"/>
      <c r="P62563" s="8"/>
    </row>
    <row r="62564" spans="1:16" s="2" customFormat="1" x14ac:dyDescent="0.15">
      <c r="A62564" s="3"/>
      <c r="B62564" s="3"/>
      <c r="J62564" s="3"/>
      <c r="K62564" s="5"/>
      <c r="L62564" s="8"/>
      <c r="N62564" s="5"/>
      <c r="O62564" s="10"/>
      <c r="P62564" s="8"/>
    </row>
    <row r="62565" spans="1:16" s="2" customFormat="1" x14ac:dyDescent="0.15">
      <c r="A62565" s="3"/>
      <c r="B62565" s="3"/>
      <c r="J62565" s="3"/>
      <c r="K62565" s="5"/>
      <c r="L62565" s="8"/>
      <c r="N62565" s="5"/>
      <c r="O62565" s="10"/>
      <c r="P62565" s="8"/>
    </row>
    <row r="62566" spans="1:16" s="2" customFormat="1" x14ac:dyDescent="0.15">
      <c r="A62566" s="3"/>
      <c r="B62566" s="3"/>
      <c r="J62566" s="3"/>
      <c r="K62566" s="5"/>
      <c r="L62566" s="8"/>
      <c r="N62566" s="5"/>
      <c r="O62566" s="10"/>
      <c r="P62566" s="8"/>
    </row>
    <row r="62567" spans="1:16" s="2" customFormat="1" x14ac:dyDescent="0.15">
      <c r="A62567" s="3"/>
      <c r="B62567" s="3"/>
      <c r="J62567" s="3"/>
      <c r="K62567" s="5"/>
      <c r="L62567" s="8"/>
      <c r="N62567" s="5"/>
      <c r="O62567" s="10"/>
      <c r="P62567" s="8"/>
    </row>
    <row r="62568" spans="1:16" s="2" customFormat="1" x14ac:dyDescent="0.15">
      <c r="A62568" s="3"/>
      <c r="B62568" s="3"/>
      <c r="J62568" s="3"/>
      <c r="K62568" s="5"/>
      <c r="L62568" s="8"/>
      <c r="N62568" s="5"/>
      <c r="O62568" s="10"/>
      <c r="P62568" s="8"/>
    </row>
    <row r="62569" spans="1:16" s="2" customFormat="1" x14ac:dyDescent="0.15">
      <c r="A62569" s="3"/>
      <c r="B62569" s="3"/>
      <c r="J62569" s="3"/>
      <c r="K62569" s="5"/>
      <c r="L62569" s="8"/>
      <c r="N62569" s="5"/>
      <c r="O62569" s="10"/>
      <c r="P62569" s="8"/>
    </row>
    <row r="62570" spans="1:16" s="2" customFormat="1" x14ac:dyDescent="0.15">
      <c r="A62570" s="3"/>
      <c r="B62570" s="3"/>
      <c r="J62570" s="3"/>
      <c r="K62570" s="5"/>
      <c r="L62570" s="8"/>
      <c r="N62570" s="5"/>
      <c r="O62570" s="10"/>
      <c r="P62570" s="8"/>
    </row>
    <row r="62571" spans="1:16" s="2" customFormat="1" x14ac:dyDescent="0.15">
      <c r="A62571" s="3"/>
      <c r="B62571" s="3"/>
      <c r="J62571" s="3"/>
      <c r="K62571" s="5"/>
      <c r="L62571" s="8"/>
      <c r="N62571" s="5"/>
      <c r="O62571" s="10"/>
      <c r="P62571" s="8"/>
    </row>
    <row r="62572" spans="1:16" s="2" customFormat="1" x14ac:dyDescent="0.15">
      <c r="A62572" s="3"/>
      <c r="B62572" s="3"/>
      <c r="J62572" s="3"/>
      <c r="K62572" s="5"/>
      <c r="L62572" s="8"/>
      <c r="N62572" s="5"/>
      <c r="O62572" s="10"/>
      <c r="P62572" s="8"/>
    </row>
    <row r="62573" spans="1:16" s="2" customFormat="1" x14ac:dyDescent="0.15">
      <c r="A62573" s="3"/>
      <c r="B62573" s="3"/>
      <c r="J62573" s="3"/>
      <c r="K62573" s="5"/>
      <c r="L62573" s="8"/>
      <c r="N62573" s="5"/>
      <c r="O62573" s="10"/>
      <c r="P62573" s="8"/>
    </row>
    <row r="62574" spans="1:16" s="2" customFormat="1" x14ac:dyDescent="0.15">
      <c r="A62574" s="3"/>
      <c r="B62574" s="3"/>
      <c r="J62574" s="3"/>
      <c r="K62574" s="5"/>
      <c r="L62574" s="8"/>
      <c r="N62574" s="5"/>
      <c r="O62574" s="10"/>
      <c r="P62574" s="8"/>
    </row>
    <row r="62575" spans="1:16" s="2" customFormat="1" x14ac:dyDescent="0.15">
      <c r="A62575" s="3"/>
      <c r="B62575" s="3"/>
      <c r="J62575" s="3"/>
      <c r="K62575" s="5"/>
      <c r="L62575" s="8"/>
      <c r="N62575" s="5"/>
      <c r="O62575" s="10"/>
      <c r="P62575" s="8"/>
    </row>
    <row r="62576" spans="1:16" s="2" customFormat="1" x14ac:dyDescent="0.15">
      <c r="A62576" s="3"/>
      <c r="B62576" s="3"/>
      <c r="J62576" s="3"/>
      <c r="K62576" s="5"/>
      <c r="L62576" s="8"/>
      <c r="N62576" s="5"/>
      <c r="O62576" s="10"/>
      <c r="P62576" s="8"/>
    </row>
    <row r="62577" spans="1:16" s="2" customFormat="1" x14ac:dyDescent="0.15">
      <c r="A62577" s="3"/>
      <c r="B62577" s="3"/>
      <c r="J62577" s="3"/>
      <c r="K62577" s="5"/>
      <c r="L62577" s="8"/>
      <c r="N62577" s="5"/>
      <c r="O62577" s="10"/>
      <c r="P62577" s="8"/>
    </row>
    <row r="62578" spans="1:16" s="2" customFormat="1" x14ac:dyDescent="0.15">
      <c r="A62578" s="3"/>
      <c r="B62578" s="3"/>
      <c r="J62578" s="3"/>
      <c r="K62578" s="5"/>
      <c r="L62578" s="8"/>
      <c r="N62578" s="5"/>
      <c r="O62578" s="10"/>
      <c r="P62578" s="8"/>
    </row>
    <row r="62579" spans="1:16" s="2" customFormat="1" x14ac:dyDescent="0.15">
      <c r="A62579" s="3"/>
      <c r="B62579" s="3"/>
      <c r="J62579" s="3"/>
      <c r="K62579" s="5"/>
      <c r="L62579" s="8"/>
      <c r="N62579" s="5"/>
      <c r="O62579" s="10"/>
      <c r="P62579" s="8"/>
    </row>
    <row r="62580" spans="1:16" s="2" customFormat="1" x14ac:dyDescent="0.15">
      <c r="A62580" s="3"/>
      <c r="B62580" s="3"/>
      <c r="J62580" s="3"/>
      <c r="K62580" s="5"/>
      <c r="L62580" s="8"/>
      <c r="N62580" s="5"/>
      <c r="O62580" s="10"/>
      <c r="P62580" s="8"/>
    </row>
    <row r="62581" spans="1:16" s="2" customFormat="1" x14ac:dyDescent="0.15">
      <c r="A62581" s="3"/>
      <c r="B62581" s="3"/>
      <c r="J62581" s="3"/>
      <c r="K62581" s="5"/>
      <c r="L62581" s="8"/>
      <c r="N62581" s="5"/>
      <c r="O62581" s="10"/>
      <c r="P62581" s="8"/>
    </row>
    <row r="62582" spans="1:16" s="2" customFormat="1" x14ac:dyDescent="0.15">
      <c r="A62582" s="3"/>
      <c r="B62582" s="3"/>
      <c r="J62582" s="3"/>
      <c r="K62582" s="5"/>
      <c r="L62582" s="8"/>
      <c r="N62582" s="5"/>
      <c r="O62582" s="10"/>
      <c r="P62582" s="8"/>
    </row>
    <row r="62583" spans="1:16" s="2" customFormat="1" x14ac:dyDescent="0.15">
      <c r="A62583" s="3"/>
      <c r="B62583" s="3"/>
      <c r="J62583" s="3"/>
      <c r="K62583" s="5"/>
      <c r="L62583" s="8"/>
      <c r="N62583" s="5"/>
      <c r="O62583" s="10"/>
      <c r="P62583" s="8"/>
    </row>
    <row r="62584" spans="1:16" s="2" customFormat="1" x14ac:dyDescent="0.15">
      <c r="A62584" s="3"/>
      <c r="B62584" s="3"/>
      <c r="J62584" s="3"/>
      <c r="K62584" s="5"/>
      <c r="L62584" s="8"/>
      <c r="N62584" s="5"/>
      <c r="O62584" s="10"/>
      <c r="P62584" s="8"/>
    </row>
    <row r="62585" spans="1:16" s="2" customFormat="1" x14ac:dyDescent="0.15">
      <c r="A62585" s="3"/>
      <c r="B62585" s="3"/>
      <c r="J62585" s="3"/>
      <c r="K62585" s="5"/>
      <c r="L62585" s="8"/>
      <c r="N62585" s="5"/>
      <c r="O62585" s="10"/>
      <c r="P62585" s="8"/>
    </row>
    <row r="62586" spans="1:16" s="2" customFormat="1" x14ac:dyDescent="0.15">
      <c r="A62586" s="3"/>
      <c r="B62586" s="3"/>
      <c r="J62586" s="3"/>
      <c r="K62586" s="5"/>
      <c r="L62586" s="8"/>
      <c r="N62586" s="5"/>
      <c r="O62586" s="10"/>
      <c r="P62586" s="8"/>
    </row>
    <row r="62587" spans="1:16" s="2" customFormat="1" x14ac:dyDescent="0.15">
      <c r="A62587" s="3"/>
      <c r="B62587" s="3"/>
      <c r="J62587" s="3"/>
      <c r="K62587" s="5"/>
      <c r="L62587" s="8"/>
      <c r="N62587" s="5"/>
      <c r="O62587" s="10"/>
      <c r="P62587" s="8"/>
    </row>
    <row r="62588" spans="1:16" s="2" customFormat="1" x14ac:dyDescent="0.15">
      <c r="A62588" s="3"/>
      <c r="B62588" s="3"/>
      <c r="J62588" s="3"/>
      <c r="K62588" s="5"/>
      <c r="L62588" s="8"/>
      <c r="N62588" s="5"/>
      <c r="O62588" s="10"/>
      <c r="P62588" s="8"/>
    </row>
    <row r="62589" spans="1:16" s="2" customFormat="1" x14ac:dyDescent="0.15">
      <c r="A62589" s="3"/>
      <c r="B62589" s="3"/>
      <c r="J62589" s="3"/>
      <c r="K62589" s="5"/>
      <c r="L62589" s="8"/>
      <c r="N62589" s="5"/>
      <c r="O62589" s="10"/>
      <c r="P62589" s="8"/>
    </row>
    <row r="62590" spans="1:16" s="2" customFormat="1" x14ac:dyDescent="0.15">
      <c r="A62590" s="3"/>
      <c r="B62590" s="3"/>
      <c r="J62590" s="3"/>
      <c r="K62590" s="5"/>
      <c r="L62590" s="8"/>
      <c r="N62590" s="5"/>
      <c r="O62590" s="10"/>
      <c r="P62590" s="8"/>
    </row>
    <row r="62591" spans="1:16" s="2" customFormat="1" x14ac:dyDescent="0.15">
      <c r="A62591" s="3"/>
      <c r="B62591" s="3"/>
      <c r="J62591" s="3"/>
      <c r="K62591" s="5"/>
      <c r="L62591" s="8"/>
      <c r="N62591" s="5"/>
      <c r="O62591" s="10"/>
      <c r="P62591" s="8"/>
    </row>
    <row r="62592" spans="1:16" s="2" customFormat="1" x14ac:dyDescent="0.15">
      <c r="A62592" s="3"/>
      <c r="B62592" s="3"/>
      <c r="J62592" s="3"/>
      <c r="K62592" s="5"/>
      <c r="L62592" s="8"/>
      <c r="N62592" s="5"/>
      <c r="O62592" s="10"/>
      <c r="P62592" s="8"/>
    </row>
    <row r="62593" spans="1:16" s="2" customFormat="1" x14ac:dyDescent="0.15">
      <c r="A62593" s="3"/>
      <c r="B62593" s="3"/>
      <c r="J62593" s="3"/>
      <c r="K62593" s="5"/>
      <c r="L62593" s="8"/>
      <c r="N62593" s="5"/>
      <c r="O62593" s="10"/>
      <c r="P62593" s="8"/>
    </row>
    <row r="62594" spans="1:16" s="2" customFormat="1" x14ac:dyDescent="0.15">
      <c r="A62594" s="3"/>
      <c r="B62594" s="3"/>
      <c r="J62594" s="3"/>
      <c r="K62594" s="5"/>
      <c r="L62594" s="8"/>
      <c r="N62594" s="5"/>
      <c r="O62594" s="10"/>
      <c r="P62594" s="8"/>
    </row>
    <row r="62595" spans="1:16" s="2" customFormat="1" x14ac:dyDescent="0.15">
      <c r="A62595" s="3"/>
      <c r="B62595" s="3"/>
      <c r="J62595" s="3"/>
      <c r="K62595" s="5"/>
      <c r="L62595" s="8"/>
      <c r="N62595" s="5"/>
      <c r="O62595" s="10"/>
      <c r="P62595" s="8"/>
    </row>
    <row r="62596" spans="1:16" s="2" customFormat="1" x14ac:dyDescent="0.15">
      <c r="A62596" s="3"/>
      <c r="B62596" s="3"/>
      <c r="J62596" s="3"/>
      <c r="K62596" s="5"/>
      <c r="L62596" s="8"/>
      <c r="N62596" s="5"/>
      <c r="O62596" s="10"/>
      <c r="P62596" s="8"/>
    </row>
    <row r="62597" spans="1:16" s="2" customFormat="1" x14ac:dyDescent="0.15">
      <c r="A62597" s="3"/>
      <c r="B62597" s="3"/>
      <c r="J62597" s="3"/>
      <c r="K62597" s="5"/>
      <c r="L62597" s="8"/>
      <c r="N62597" s="5"/>
      <c r="O62597" s="10"/>
      <c r="P62597" s="8"/>
    </row>
    <row r="62598" spans="1:16" s="2" customFormat="1" x14ac:dyDescent="0.15">
      <c r="A62598" s="3"/>
      <c r="B62598" s="3"/>
      <c r="J62598" s="3"/>
      <c r="K62598" s="5"/>
      <c r="L62598" s="8"/>
      <c r="N62598" s="5"/>
      <c r="O62598" s="10"/>
      <c r="P62598" s="8"/>
    </row>
    <row r="62599" spans="1:16" s="2" customFormat="1" x14ac:dyDescent="0.15">
      <c r="A62599" s="3"/>
      <c r="B62599" s="3"/>
      <c r="J62599" s="3"/>
      <c r="K62599" s="5"/>
      <c r="L62599" s="8"/>
      <c r="N62599" s="5"/>
      <c r="O62599" s="10"/>
      <c r="P62599" s="8"/>
    </row>
    <row r="62600" spans="1:16" s="2" customFormat="1" x14ac:dyDescent="0.15">
      <c r="A62600" s="3"/>
      <c r="B62600" s="3"/>
      <c r="J62600" s="3"/>
      <c r="K62600" s="5"/>
      <c r="L62600" s="8"/>
      <c r="N62600" s="5"/>
      <c r="O62600" s="10"/>
      <c r="P62600" s="8"/>
    </row>
    <row r="62601" spans="1:16" s="2" customFormat="1" x14ac:dyDescent="0.15">
      <c r="A62601" s="3"/>
      <c r="B62601" s="3"/>
      <c r="J62601" s="3"/>
      <c r="K62601" s="5"/>
      <c r="L62601" s="8"/>
      <c r="N62601" s="5"/>
      <c r="O62601" s="10"/>
      <c r="P62601" s="8"/>
    </row>
    <row r="62602" spans="1:16" s="2" customFormat="1" x14ac:dyDescent="0.15">
      <c r="A62602" s="3"/>
      <c r="B62602" s="3"/>
      <c r="J62602" s="3"/>
      <c r="K62602" s="5"/>
      <c r="L62602" s="8"/>
      <c r="N62602" s="5"/>
      <c r="O62602" s="10"/>
      <c r="P62602" s="8"/>
    </row>
    <row r="62603" spans="1:16" s="2" customFormat="1" x14ac:dyDescent="0.15">
      <c r="A62603" s="3"/>
      <c r="B62603" s="3"/>
      <c r="J62603" s="3"/>
      <c r="K62603" s="5"/>
      <c r="L62603" s="8"/>
      <c r="N62603" s="5"/>
      <c r="O62603" s="10"/>
      <c r="P62603" s="8"/>
    </row>
    <row r="62604" spans="1:16" s="2" customFormat="1" x14ac:dyDescent="0.15">
      <c r="A62604" s="3"/>
      <c r="B62604" s="3"/>
      <c r="J62604" s="3"/>
      <c r="K62604" s="5"/>
      <c r="L62604" s="8"/>
      <c r="N62604" s="5"/>
      <c r="O62604" s="10"/>
      <c r="P62604" s="8"/>
    </row>
    <row r="62605" spans="1:16" s="2" customFormat="1" x14ac:dyDescent="0.15">
      <c r="A62605" s="3"/>
      <c r="B62605" s="3"/>
      <c r="J62605" s="3"/>
      <c r="K62605" s="5"/>
      <c r="L62605" s="8"/>
      <c r="N62605" s="5"/>
      <c r="O62605" s="10"/>
      <c r="P62605" s="8"/>
    </row>
    <row r="62606" spans="1:16" s="2" customFormat="1" x14ac:dyDescent="0.15">
      <c r="A62606" s="3"/>
      <c r="B62606" s="3"/>
      <c r="J62606" s="3"/>
      <c r="K62606" s="5"/>
      <c r="L62606" s="8"/>
      <c r="N62606" s="5"/>
      <c r="O62606" s="10"/>
      <c r="P62606" s="8"/>
    </row>
    <row r="62607" spans="1:16" s="2" customFormat="1" x14ac:dyDescent="0.15">
      <c r="A62607" s="3"/>
      <c r="B62607" s="3"/>
      <c r="J62607" s="3"/>
      <c r="K62607" s="5"/>
      <c r="L62607" s="8"/>
      <c r="N62607" s="5"/>
      <c r="O62607" s="10"/>
      <c r="P62607" s="8"/>
    </row>
    <row r="62608" spans="1:16" s="2" customFormat="1" x14ac:dyDescent="0.15">
      <c r="A62608" s="3"/>
      <c r="B62608" s="3"/>
      <c r="J62608" s="3"/>
      <c r="K62608" s="5"/>
      <c r="L62608" s="8"/>
      <c r="N62608" s="5"/>
      <c r="O62608" s="10"/>
      <c r="P62608" s="8"/>
    </row>
    <row r="62609" spans="1:16" s="2" customFormat="1" x14ac:dyDescent="0.15">
      <c r="A62609" s="3"/>
      <c r="B62609" s="3"/>
      <c r="J62609" s="3"/>
      <c r="K62609" s="5"/>
      <c r="L62609" s="8"/>
      <c r="N62609" s="5"/>
      <c r="O62609" s="10"/>
      <c r="P62609" s="8"/>
    </row>
    <row r="62610" spans="1:16" s="2" customFormat="1" x14ac:dyDescent="0.15">
      <c r="A62610" s="3"/>
      <c r="B62610" s="3"/>
      <c r="J62610" s="3"/>
      <c r="K62610" s="5"/>
      <c r="L62610" s="8"/>
      <c r="N62610" s="5"/>
      <c r="O62610" s="10"/>
      <c r="P62610" s="8"/>
    </row>
    <row r="62611" spans="1:16" s="2" customFormat="1" x14ac:dyDescent="0.15">
      <c r="A62611" s="3"/>
      <c r="B62611" s="3"/>
      <c r="J62611" s="3"/>
      <c r="K62611" s="5"/>
      <c r="L62611" s="8"/>
      <c r="N62611" s="5"/>
      <c r="O62611" s="10"/>
      <c r="P62611" s="8"/>
    </row>
    <row r="62612" spans="1:16" s="2" customFormat="1" x14ac:dyDescent="0.15">
      <c r="A62612" s="3"/>
      <c r="B62612" s="3"/>
      <c r="J62612" s="3"/>
      <c r="K62612" s="5"/>
      <c r="L62612" s="8"/>
      <c r="N62612" s="5"/>
      <c r="O62612" s="10"/>
      <c r="P62612" s="8"/>
    </row>
    <row r="62613" spans="1:16" s="2" customFormat="1" x14ac:dyDescent="0.15">
      <c r="A62613" s="3"/>
      <c r="B62613" s="3"/>
      <c r="J62613" s="3"/>
      <c r="K62613" s="5"/>
      <c r="L62613" s="8"/>
      <c r="N62613" s="5"/>
      <c r="O62613" s="10"/>
      <c r="P62613" s="8"/>
    </row>
    <row r="62614" spans="1:16" s="2" customFormat="1" x14ac:dyDescent="0.15">
      <c r="A62614" s="3"/>
      <c r="B62614" s="3"/>
      <c r="J62614" s="3"/>
      <c r="K62614" s="5"/>
      <c r="L62614" s="8"/>
      <c r="N62614" s="5"/>
      <c r="O62614" s="10"/>
      <c r="P62614" s="8"/>
    </row>
    <row r="62615" spans="1:16" s="2" customFormat="1" x14ac:dyDescent="0.15">
      <c r="A62615" s="3"/>
      <c r="B62615" s="3"/>
      <c r="J62615" s="3"/>
      <c r="K62615" s="5"/>
      <c r="L62615" s="8"/>
      <c r="N62615" s="5"/>
      <c r="O62615" s="10"/>
      <c r="P62615" s="8"/>
    </row>
    <row r="62616" spans="1:16" s="2" customFormat="1" x14ac:dyDescent="0.15">
      <c r="A62616" s="3"/>
      <c r="B62616" s="3"/>
      <c r="J62616" s="3"/>
      <c r="K62616" s="5"/>
      <c r="L62616" s="8"/>
      <c r="N62616" s="5"/>
      <c r="O62616" s="10"/>
      <c r="P62616" s="8"/>
    </row>
    <row r="62617" spans="1:16" s="2" customFormat="1" x14ac:dyDescent="0.15">
      <c r="A62617" s="3"/>
      <c r="B62617" s="3"/>
      <c r="J62617" s="3"/>
      <c r="K62617" s="5"/>
      <c r="L62617" s="8"/>
      <c r="N62617" s="5"/>
      <c r="O62617" s="10"/>
      <c r="P62617" s="8"/>
    </row>
    <row r="62618" spans="1:16" s="2" customFormat="1" x14ac:dyDescent="0.15">
      <c r="A62618" s="3"/>
      <c r="B62618" s="3"/>
      <c r="J62618" s="3"/>
      <c r="K62618" s="5"/>
      <c r="L62618" s="8"/>
      <c r="N62618" s="5"/>
      <c r="O62618" s="10"/>
      <c r="P62618" s="8"/>
    </row>
    <row r="62619" spans="1:16" s="2" customFormat="1" x14ac:dyDescent="0.15">
      <c r="A62619" s="3"/>
      <c r="B62619" s="3"/>
      <c r="J62619" s="3"/>
      <c r="K62619" s="5"/>
      <c r="L62619" s="8"/>
      <c r="N62619" s="5"/>
      <c r="O62619" s="10"/>
      <c r="P62619" s="8"/>
    </row>
    <row r="62620" spans="1:16" s="2" customFormat="1" x14ac:dyDescent="0.15">
      <c r="A62620" s="3"/>
      <c r="B62620" s="3"/>
      <c r="J62620" s="3"/>
      <c r="K62620" s="5"/>
      <c r="L62620" s="8"/>
      <c r="N62620" s="5"/>
      <c r="O62620" s="10"/>
      <c r="P62620" s="8"/>
    </row>
    <row r="62621" spans="1:16" s="2" customFormat="1" x14ac:dyDescent="0.15">
      <c r="A62621" s="3"/>
      <c r="B62621" s="3"/>
      <c r="J62621" s="3"/>
      <c r="K62621" s="5"/>
      <c r="L62621" s="8"/>
      <c r="N62621" s="5"/>
      <c r="O62621" s="10"/>
      <c r="P62621" s="8"/>
    </row>
    <row r="62622" spans="1:16" s="2" customFormat="1" x14ac:dyDescent="0.15">
      <c r="A62622" s="3"/>
      <c r="B62622" s="3"/>
      <c r="J62622" s="3"/>
      <c r="K62622" s="5"/>
      <c r="L62622" s="8"/>
      <c r="N62622" s="5"/>
      <c r="O62622" s="10"/>
      <c r="P62622" s="8"/>
    </row>
    <row r="62623" spans="1:16" s="2" customFormat="1" x14ac:dyDescent="0.15">
      <c r="A62623" s="3"/>
      <c r="B62623" s="3"/>
      <c r="J62623" s="3"/>
      <c r="K62623" s="5"/>
      <c r="L62623" s="8"/>
      <c r="N62623" s="5"/>
      <c r="O62623" s="10"/>
      <c r="P62623" s="8"/>
    </row>
    <row r="62624" spans="1:16" s="2" customFormat="1" x14ac:dyDescent="0.15">
      <c r="A62624" s="3"/>
      <c r="B62624" s="3"/>
      <c r="J62624" s="3"/>
      <c r="K62624" s="5"/>
      <c r="L62624" s="8"/>
      <c r="N62624" s="5"/>
      <c r="O62624" s="10"/>
      <c r="P62624" s="8"/>
    </row>
    <row r="62625" spans="1:16" s="2" customFormat="1" x14ac:dyDescent="0.15">
      <c r="A62625" s="3"/>
      <c r="B62625" s="3"/>
      <c r="J62625" s="3"/>
      <c r="K62625" s="5"/>
      <c r="L62625" s="8"/>
      <c r="N62625" s="5"/>
      <c r="O62625" s="10"/>
      <c r="P62625" s="8"/>
    </row>
    <row r="62626" spans="1:16" s="2" customFormat="1" x14ac:dyDescent="0.15">
      <c r="A62626" s="3"/>
      <c r="B62626" s="3"/>
      <c r="J62626" s="3"/>
      <c r="K62626" s="5"/>
      <c r="L62626" s="8"/>
      <c r="N62626" s="5"/>
      <c r="O62626" s="10"/>
      <c r="P62626" s="8"/>
    </row>
    <row r="62627" spans="1:16" s="2" customFormat="1" x14ac:dyDescent="0.15">
      <c r="A62627" s="3"/>
      <c r="B62627" s="3"/>
      <c r="J62627" s="3"/>
      <c r="K62627" s="5"/>
      <c r="L62627" s="8"/>
      <c r="N62627" s="5"/>
      <c r="O62627" s="10"/>
      <c r="P62627" s="8"/>
    </row>
    <row r="62628" spans="1:16" s="2" customFormat="1" x14ac:dyDescent="0.15">
      <c r="A62628" s="3"/>
      <c r="B62628" s="3"/>
      <c r="J62628" s="3"/>
      <c r="K62628" s="5"/>
      <c r="L62628" s="8"/>
      <c r="N62628" s="5"/>
      <c r="O62628" s="10"/>
      <c r="P62628" s="8"/>
    </row>
    <row r="62629" spans="1:16" s="2" customFormat="1" x14ac:dyDescent="0.15">
      <c r="A62629" s="3"/>
      <c r="B62629" s="3"/>
      <c r="J62629" s="3"/>
      <c r="K62629" s="5"/>
      <c r="L62629" s="8"/>
      <c r="N62629" s="5"/>
      <c r="O62629" s="10"/>
      <c r="P62629" s="8"/>
    </row>
    <row r="62630" spans="1:16" s="2" customFormat="1" x14ac:dyDescent="0.15">
      <c r="A62630" s="3"/>
      <c r="B62630" s="3"/>
      <c r="J62630" s="3"/>
      <c r="K62630" s="5"/>
      <c r="L62630" s="8"/>
      <c r="N62630" s="5"/>
      <c r="O62630" s="10"/>
      <c r="P62630" s="8"/>
    </row>
    <row r="62631" spans="1:16" s="2" customFormat="1" x14ac:dyDescent="0.15">
      <c r="A62631" s="3"/>
      <c r="B62631" s="3"/>
      <c r="J62631" s="3"/>
      <c r="K62631" s="5"/>
      <c r="L62631" s="8"/>
      <c r="N62631" s="5"/>
      <c r="O62631" s="10"/>
      <c r="P62631" s="8"/>
    </row>
    <row r="62632" spans="1:16" s="2" customFormat="1" x14ac:dyDescent="0.15">
      <c r="A62632" s="3"/>
      <c r="B62632" s="3"/>
      <c r="J62632" s="3"/>
      <c r="K62632" s="5"/>
      <c r="L62632" s="8"/>
      <c r="N62632" s="5"/>
      <c r="O62632" s="10"/>
      <c r="P62632" s="8"/>
    </row>
    <row r="62633" spans="1:16" s="2" customFormat="1" x14ac:dyDescent="0.15">
      <c r="A62633" s="3"/>
      <c r="B62633" s="3"/>
      <c r="J62633" s="3"/>
      <c r="K62633" s="5"/>
      <c r="L62633" s="8"/>
      <c r="N62633" s="5"/>
      <c r="O62633" s="10"/>
      <c r="P62633" s="8"/>
    </row>
    <row r="62634" spans="1:16" s="2" customFormat="1" x14ac:dyDescent="0.15">
      <c r="A62634" s="3"/>
      <c r="B62634" s="3"/>
      <c r="J62634" s="3"/>
      <c r="K62634" s="5"/>
      <c r="L62634" s="8"/>
      <c r="N62634" s="5"/>
      <c r="O62634" s="10"/>
      <c r="P62634" s="8"/>
    </row>
    <row r="62635" spans="1:16" s="2" customFormat="1" x14ac:dyDescent="0.15">
      <c r="A62635" s="3"/>
      <c r="B62635" s="3"/>
      <c r="J62635" s="3"/>
      <c r="K62635" s="5"/>
      <c r="L62635" s="8"/>
      <c r="N62635" s="5"/>
      <c r="O62635" s="10"/>
      <c r="P62635" s="8"/>
    </row>
    <row r="62636" spans="1:16" s="2" customFormat="1" x14ac:dyDescent="0.15">
      <c r="A62636" s="3"/>
      <c r="B62636" s="3"/>
      <c r="J62636" s="3"/>
      <c r="K62636" s="5"/>
      <c r="L62636" s="8"/>
      <c r="N62636" s="5"/>
      <c r="O62636" s="10"/>
      <c r="P62636" s="8"/>
    </row>
    <row r="62637" spans="1:16" s="2" customFormat="1" x14ac:dyDescent="0.15">
      <c r="A62637" s="3"/>
      <c r="B62637" s="3"/>
      <c r="J62637" s="3"/>
      <c r="K62637" s="5"/>
      <c r="L62637" s="8"/>
      <c r="N62637" s="5"/>
      <c r="O62637" s="10"/>
      <c r="P62637" s="8"/>
    </row>
    <row r="62638" spans="1:16" s="2" customFormat="1" x14ac:dyDescent="0.15">
      <c r="A62638" s="3"/>
      <c r="B62638" s="3"/>
      <c r="J62638" s="3"/>
      <c r="K62638" s="5"/>
      <c r="L62638" s="8"/>
      <c r="N62638" s="5"/>
      <c r="O62638" s="10"/>
      <c r="P62638" s="8"/>
    </row>
    <row r="62639" spans="1:16" s="2" customFormat="1" x14ac:dyDescent="0.15">
      <c r="A62639" s="3"/>
      <c r="B62639" s="3"/>
      <c r="J62639" s="3"/>
      <c r="K62639" s="5"/>
      <c r="L62639" s="8"/>
      <c r="N62639" s="5"/>
      <c r="O62639" s="10"/>
      <c r="P62639" s="8"/>
    </row>
    <row r="62640" spans="1:16" s="2" customFormat="1" x14ac:dyDescent="0.15">
      <c r="A62640" s="3"/>
      <c r="B62640" s="3"/>
      <c r="J62640" s="3"/>
      <c r="K62640" s="5"/>
      <c r="L62640" s="8"/>
      <c r="N62640" s="5"/>
      <c r="O62640" s="10"/>
      <c r="P62640" s="8"/>
    </row>
    <row r="62641" spans="1:16" s="2" customFormat="1" x14ac:dyDescent="0.15">
      <c r="A62641" s="3"/>
      <c r="B62641" s="3"/>
      <c r="J62641" s="3"/>
      <c r="K62641" s="5"/>
      <c r="L62641" s="8"/>
      <c r="N62641" s="5"/>
      <c r="O62641" s="10"/>
      <c r="P62641" s="8"/>
    </row>
    <row r="62642" spans="1:16" s="2" customFormat="1" x14ac:dyDescent="0.15">
      <c r="A62642" s="3"/>
      <c r="B62642" s="3"/>
      <c r="J62642" s="3"/>
      <c r="K62642" s="5"/>
      <c r="L62642" s="8"/>
      <c r="N62642" s="5"/>
      <c r="O62642" s="10"/>
      <c r="P62642" s="8"/>
    </row>
    <row r="62643" spans="1:16" s="2" customFormat="1" x14ac:dyDescent="0.15">
      <c r="A62643" s="3"/>
      <c r="B62643" s="3"/>
      <c r="J62643" s="3"/>
      <c r="K62643" s="5"/>
      <c r="L62643" s="8"/>
      <c r="N62643" s="5"/>
      <c r="O62643" s="10"/>
      <c r="P62643" s="8"/>
    </row>
    <row r="62644" spans="1:16" s="2" customFormat="1" x14ac:dyDescent="0.15">
      <c r="A62644" s="3"/>
      <c r="B62644" s="3"/>
      <c r="J62644" s="3"/>
      <c r="K62644" s="5"/>
      <c r="L62644" s="8"/>
      <c r="N62644" s="5"/>
      <c r="O62644" s="10"/>
      <c r="P62644" s="8"/>
    </row>
    <row r="62645" spans="1:16" s="2" customFormat="1" x14ac:dyDescent="0.15">
      <c r="A62645" s="3"/>
      <c r="B62645" s="3"/>
      <c r="J62645" s="3"/>
      <c r="K62645" s="5"/>
      <c r="L62645" s="8"/>
      <c r="N62645" s="5"/>
      <c r="O62645" s="10"/>
      <c r="P62645" s="8"/>
    </row>
    <row r="62646" spans="1:16" s="2" customFormat="1" x14ac:dyDescent="0.15">
      <c r="A62646" s="3"/>
      <c r="B62646" s="3"/>
      <c r="J62646" s="3"/>
      <c r="K62646" s="5"/>
      <c r="L62646" s="8"/>
      <c r="N62646" s="5"/>
      <c r="O62646" s="10"/>
      <c r="P62646" s="8"/>
    </row>
    <row r="62647" spans="1:16" s="2" customFormat="1" x14ac:dyDescent="0.15">
      <c r="A62647" s="3"/>
      <c r="B62647" s="3"/>
      <c r="J62647" s="3"/>
      <c r="K62647" s="5"/>
      <c r="L62647" s="8"/>
      <c r="N62647" s="5"/>
      <c r="O62647" s="10"/>
      <c r="P62647" s="8"/>
    </row>
    <row r="62648" spans="1:16" s="2" customFormat="1" x14ac:dyDescent="0.15">
      <c r="A62648" s="3"/>
      <c r="B62648" s="3"/>
      <c r="J62648" s="3"/>
      <c r="K62648" s="5"/>
      <c r="L62648" s="8"/>
      <c r="N62648" s="5"/>
      <c r="O62648" s="10"/>
      <c r="P62648" s="8"/>
    </row>
    <row r="62649" spans="1:16" s="2" customFormat="1" x14ac:dyDescent="0.15">
      <c r="A62649" s="3"/>
      <c r="B62649" s="3"/>
      <c r="J62649" s="3"/>
      <c r="K62649" s="5"/>
      <c r="L62649" s="8"/>
      <c r="N62649" s="5"/>
      <c r="O62649" s="10"/>
      <c r="P62649" s="8"/>
    </row>
    <row r="62650" spans="1:16" s="2" customFormat="1" x14ac:dyDescent="0.15">
      <c r="A62650" s="3"/>
      <c r="B62650" s="3"/>
      <c r="J62650" s="3"/>
      <c r="K62650" s="5"/>
      <c r="L62650" s="8"/>
      <c r="N62650" s="5"/>
      <c r="O62650" s="10"/>
      <c r="P62650" s="8"/>
    </row>
    <row r="62651" spans="1:16" s="2" customFormat="1" x14ac:dyDescent="0.15">
      <c r="A62651" s="3"/>
      <c r="B62651" s="3"/>
      <c r="J62651" s="3"/>
      <c r="K62651" s="5"/>
      <c r="L62651" s="8"/>
      <c r="N62651" s="5"/>
      <c r="O62651" s="10"/>
      <c r="P62651" s="8"/>
    </row>
    <row r="62652" spans="1:16" s="2" customFormat="1" x14ac:dyDescent="0.15">
      <c r="A62652" s="3"/>
      <c r="B62652" s="3"/>
      <c r="J62652" s="3"/>
      <c r="K62652" s="5"/>
      <c r="L62652" s="8"/>
      <c r="N62652" s="5"/>
      <c r="O62652" s="10"/>
      <c r="P62652" s="8"/>
    </row>
    <row r="62653" spans="1:16" s="2" customFormat="1" x14ac:dyDescent="0.15">
      <c r="A62653" s="3"/>
      <c r="B62653" s="3"/>
      <c r="J62653" s="3"/>
      <c r="K62653" s="5"/>
      <c r="L62653" s="8"/>
      <c r="N62653" s="5"/>
      <c r="O62653" s="10"/>
      <c r="P62653" s="8"/>
    </row>
    <row r="62654" spans="1:16" s="2" customFormat="1" x14ac:dyDescent="0.15">
      <c r="A62654" s="3"/>
      <c r="B62654" s="3"/>
      <c r="J62654" s="3"/>
      <c r="K62654" s="5"/>
      <c r="L62654" s="8"/>
      <c r="N62654" s="5"/>
      <c r="O62654" s="10"/>
      <c r="P62654" s="8"/>
    </row>
    <row r="62655" spans="1:16" s="2" customFormat="1" x14ac:dyDescent="0.15">
      <c r="A62655" s="3"/>
      <c r="B62655" s="3"/>
      <c r="J62655" s="3"/>
      <c r="K62655" s="5"/>
      <c r="L62655" s="8"/>
      <c r="N62655" s="5"/>
      <c r="O62655" s="10"/>
      <c r="P62655" s="8"/>
    </row>
    <row r="62656" spans="1:16" s="2" customFormat="1" x14ac:dyDescent="0.15">
      <c r="A62656" s="3"/>
      <c r="B62656" s="3"/>
      <c r="J62656" s="3"/>
      <c r="K62656" s="5"/>
      <c r="L62656" s="8"/>
      <c r="N62656" s="5"/>
      <c r="O62656" s="10"/>
      <c r="P62656" s="8"/>
    </row>
    <row r="62657" spans="1:16" s="2" customFormat="1" x14ac:dyDescent="0.15">
      <c r="A62657" s="3"/>
      <c r="B62657" s="3"/>
      <c r="J62657" s="3"/>
      <c r="K62657" s="5"/>
      <c r="L62657" s="8"/>
      <c r="N62657" s="5"/>
      <c r="O62657" s="10"/>
      <c r="P62657" s="8"/>
    </row>
    <row r="62658" spans="1:16" s="2" customFormat="1" x14ac:dyDescent="0.15">
      <c r="A62658" s="3"/>
      <c r="B62658" s="3"/>
      <c r="J62658" s="3"/>
      <c r="K62658" s="5"/>
      <c r="L62658" s="8"/>
      <c r="N62658" s="5"/>
      <c r="O62658" s="10"/>
      <c r="P62658" s="8"/>
    </row>
    <row r="62659" spans="1:16" s="2" customFormat="1" x14ac:dyDescent="0.15">
      <c r="A62659" s="3"/>
      <c r="B62659" s="3"/>
      <c r="J62659" s="3"/>
      <c r="K62659" s="5"/>
      <c r="L62659" s="8"/>
      <c r="N62659" s="5"/>
      <c r="O62659" s="10"/>
      <c r="P62659" s="8"/>
    </row>
    <row r="62660" spans="1:16" s="2" customFormat="1" x14ac:dyDescent="0.15">
      <c r="A62660" s="3"/>
      <c r="B62660" s="3"/>
      <c r="J62660" s="3"/>
      <c r="K62660" s="5"/>
      <c r="L62660" s="8"/>
      <c r="N62660" s="5"/>
      <c r="O62660" s="10"/>
      <c r="P62660" s="8"/>
    </row>
    <row r="62661" spans="1:16" s="2" customFormat="1" x14ac:dyDescent="0.15">
      <c r="A62661" s="3"/>
      <c r="B62661" s="3"/>
      <c r="J62661" s="3"/>
      <c r="K62661" s="5"/>
      <c r="L62661" s="8"/>
      <c r="N62661" s="5"/>
      <c r="O62661" s="10"/>
      <c r="P62661" s="8"/>
    </row>
    <row r="62662" spans="1:16" s="2" customFormat="1" x14ac:dyDescent="0.15">
      <c r="A62662" s="3"/>
      <c r="B62662" s="3"/>
      <c r="J62662" s="3"/>
      <c r="K62662" s="5"/>
      <c r="L62662" s="8"/>
      <c r="N62662" s="5"/>
      <c r="O62662" s="10"/>
      <c r="P62662" s="8"/>
    </row>
    <row r="62663" spans="1:16" s="2" customFormat="1" x14ac:dyDescent="0.15">
      <c r="A62663" s="3"/>
      <c r="B62663" s="3"/>
      <c r="J62663" s="3"/>
      <c r="K62663" s="5"/>
      <c r="L62663" s="8"/>
      <c r="N62663" s="5"/>
      <c r="O62663" s="10"/>
      <c r="P62663" s="8"/>
    </row>
    <row r="62664" spans="1:16" s="2" customFormat="1" x14ac:dyDescent="0.15">
      <c r="A62664" s="3"/>
      <c r="B62664" s="3"/>
      <c r="J62664" s="3"/>
      <c r="K62664" s="5"/>
      <c r="L62664" s="8"/>
      <c r="N62664" s="5"/>
      <c r="O62664" s="10"/>
      <c r="P62664" s="8"/>
    </row>
    <row r="62665" spans="1:16" s="2" customFormat="1" x14ac:dyDescent="0.15">
      <c r="A62665" s="3"/>
      <c r="B62665" s="3"/>
      <c r="J62665" s="3"/>
      <c r="K62665" s="5"/>
      <c r="L62665" s="8"/>
      <c r="N62665" s="5"/>
      <c r="O62665" s="10"/>
      <c r="P62665" s="8"/>
    </row>
    <row r="62666" spans="1:16" s="2" customFormat="1" x14ac:dyDescent="0.15">
      <c r="A62666" s="3"/>
      <c r="B62666" s="3"/>
      <c r="J62666" s="3"/>
      <c r="K62666" s="5"/>
      <c r="L62666" s="8"/>
      <c r="N62666" s="5"/>
      <c r="O62666" s="10"/>
      <c r="P62666" s="8"/>
    </row>
    <row r="62667" spans="1:16" s="2" customFormat="1" x14ac:dyDescent="0.15">
      <c r="A62667" s="3"/>
      <c r="B62667" s="3"/>
      <c r="J62667" s="3"/>
      <c r="K62667" s="5"/>
      <c r="L62667" s="8"/>
      <c r="N62667" s="5"/>
      <c r="O62667" s="10"/>
      <c r="P62667" s="8"/>
    </row>
    <row r="62668" spans="1:16" s="2" customFormat="1" x14ac:dyDescent="0.15">
      <c r="A62668" s="3"/>
      <c r="B62668" s="3"/>
      <c r="J62668" s="3"/>
      <c r="K62668" s="5"/>
      <c r="L62668" s="8"/>
      <c r="N62668" s="5"/>
      <c r="O62668" s="10"/>
      <c r="P62668" s="8"/>
    </row>
    <row r="62669" spans="1:16" s="2" customFormat="1" x14ac:dyDescent="0.15">
      <c r="A62669" s="3"/>
      <c r="B62669" s="3"/>
      <c r="J62669" s="3"/>
      <c r="K62669" s="5"/>
      <c r="L62669" s="8"/>
      <c r="N62669" s="5"/>
      <c r="O62669" s="10"/>
      <c r="P62669" s="8"/>
    </row>
    <row r="62670" spans="1:16" s="2" customFormat="1" x14ac:dyDescent="0.15">
      <c r="A62670" s="3"/>
      <c r="B62670" s="3"/>
      <c r="J62670" s="3"/>
      <c r="K62670" s="5"/>
      <c r="L62670" s="8"/>
      <c r="N62670" s="5"/>
      <c r="O62670" s="10"/>
      <c r="P62670" s="8"/>
    </row>
    <row r="62671" spans="1:16" s="2" customFormat="1" x14ac:dyDescent="0.15">
      <c r="A62671" s="3"/>
      <c r="B62671" s="3"/>
      <c r="J62671" s="3"/>
      <c r="K62671" s="5"/>
      <c r="L62671" s="8"/>
      <c r="N62671" s="5"/>
      <c r="O62671" s="10"/>
      <c r="P62671" s="8"/>
    </row>
    <row r="62672" spans="1:16" s="2" customFormat="1" x14ac:dyDescent="0.15">
      <c r="A62672" s="3"/>
      <c r="B62672" s="3"/>
      <c r="J62672" s="3"/>
      <c r="K62672" s="5"/>
      <c r="L62672" s="8"/>
      <c r="N62672" s="5"/>
      <c r="O62672" s="10"/>
      <c r="P62672" s="8"/>
    </row>
    <row r="62673" spans="1:16" s="2" customFormat="1" x14ac:dyDescent="0.15">
      <c r="A62673" s="3"/>
      <c r="B62673" s="3"/>
      <c r="J62673" s="3"/>
      <c r="K62673" s="5"/>
      <c r="L62673" s="8"/>
      <c r="N62673" s="5"/>
      <c r="O62673" s="10"/>
      <c r="P62673" s="8"/>
    </row>
    <row r="62674" spans="1:16" s="2" customFormat="1" x14ac:dyDescent="0.15">
      <c r="A62674" s="3"/>
      <c r="B62674" s="3"/>
      <c r="J62674" s="3"/>
      <c r="K62674" s="5"/>
      <c r="L62674" s="8"/>
      <c r="N62674" s="5"/>
      <c r="O62674" s="10"/>
      <c r="P62674" s="8"/>
    </row>
    <row r="62675" spans="1:16" s="2" customFormat="1" x14ac:dyDescent="0.15">
      <c r="A62675" s="3"/>
      <c r="B62675" s="3"/>
      <c r="J62675" s="3"/>
      <c r="K62675" s="5"/>
      <c r="L62675" s="8"/>
      <c r="N62675" s="5"/>
      <c r="O62675" s="10"/>
      <c r="P62675" s="8"/>
    </row>
    <row r="62676" spans="1:16" s="2" customFormat="1" x14ac:dyDescent="0.15">
      <c r="A62676" s="3"/>
      <c r="B62676" s="3"/>
      <c r="J62676" s="3"/>
      <c r="K62676" s="5"/>
      <c r="L62676" s="8"/>
      <c r="N62676" s="5"/>
      <c r="O62676" s="10"/>
      <c r="P62676" s="8"/>
    </row>
    <row r="62677" spans="1:16" s="2" customFormat="1" x14ac:dyDescent="0.15">
      <c r="A62677" s="3"/>
      <c r="B62677" s="3"/>
      <c r="J62677" s="3"/>
      <c r="K62677" s="5"/>
      <c r="L62677" s="8"/>
      <c r="N62677" s="5"/>
      <c r="O62677" s="10"/>
      <c r="P62677" s="8"/>
    </row>
    <row r="62678" spans="1:16" s="2" customFormat="1" x14ac:dyDescent="0.15">
      <c r="A62678" s="3"/>
      <c r="B62678" s="3"/>
      <c r="J62678" s="3"/>
      <c r="K62678" s="5"/>
      <c r="L62678" s="8"/>
      <c r="N62678" s="5"/>
      <c r="O62678" s="10"/>
      <c r="P62678" s="8"/>
    </row>
    <row r="62679" spans="1:16" s="2" customFormat="1" x14ac:dyDescent="0.15">
      <c r="A62679" s="3"/>
      <c r="B62679" s="3"/>
      <c r="J62679" s="3"/>
      <c r="K62679" s="5"/>
      <c r="L62679" s="8"/>
      <c r="N62679" s="5"/>
      <c r="O62679" s="10"/>
      <c r="P62679" s="8"/>
    </row>
    <row r="62680" spans="1:16" s="2" customFormat="1" x14ac:dyDescent="0.15">
      <c r="A62680" s="3"/>
      <c r="B62680" s="3"/>
      <c r="J62680" s="3"/>
      <c r="K62680" s="5"/>
      <c r="L62680" s="8"/>
      <c r="N62680" s="5"/>
      <c r="O62680" s="10"/>
      <c r="P62680" s="8"/>
    </row>
    <row r="62681" spans="1:16" s="2" customFormat="1" x14ac:dyDescent="0.15">
      <c r="A62681" s="3"/>
      <c r="B62681" s="3"/>
      <c r="J62681" s="3"/>
      <c r="K62681" s="5"/>
      <c r="L62681" s="8"/>
      <c r="N62681" s="5"/>
      <c r="O62681" s="10"/>
      <c r="P62681" s="8"/>
    </row>
    <row r="62682" spans="1:16" s="2" customFormat="1" x14ac:dyDescent="0.15">
      <c r="A62682" s="3"/>
      <c r="B62682" s="3"/>
      <c r="J62682" s="3"/>
      <c r="K62682" s="5"/>
      <c r="L62682" s="8"/>
      <c r="N62682" s="5"/>
      <c r="O62682" s="10"/>
      <c r="P62682" s="8"/>
    </row>
    <row r="62683" spans="1:16" s="2" customFormat="1" x14ac:dyDescent="0.15">
      <c r="A62683" s="3"/>
      <c r="B62683" s="3"/>
      <c r="J62683" s="3"/>
      <c r="K62683" s="5"/>
      <c r="L62683" s="8"/>
      <c r="N62683" s="5"/>
      <c r="O62683" s="10"/>
      <c r="P62683" s="8"/>
    </row>
    <row r="62684" spans="1:16" s="2" customFormat="1" x14ac:dyDescent="0.15">
      <c r="A62684" s="3"/>
      <c r="B62684" s="3"/>
      <c r="J62684" s="3"/>
      <c r="K62684" s="5"/>
      <c r="L62684" s="8"/>
      <c r="N62684" s="5"/>
      <c r="O62684" s="10"/>
      <c r="P62684" s="8"/>
    </row>
    <row r="62685" spans="1:16" s="2" customFormat="1" x14ac:dyDescent="0.15">
      <c r="A62685" s="3"/>
      <c r="B62685" s="3"/>
      <c r="J62685" s="3"/>
      <c r="K62685" s="5"/>
      <c r="L62685" s="8"/>
      <c r="N62685" s="5"/>
      <c r="O62685" s="10"/>
      <c r="P62685" s="8"/>
    </row>
    <row r="62686" spans="1:16" s="2" customFormat="1" x14ac:dyDescent="0.15">
      <c r="A62686" s="3"/>
      <c r="B62686" s="3"/>
      <c r="J62686" s="3"/>
      <c r="K62686" s="5"/>
      <c r="L62686" s="8"/>
      <c r="N62686" s="5"/>
      <c r="O62686" s="10"/>
      <c r="P62686" s="8"/>
    </row>
    <row r="62687" spans="1:16" s="2" customFormat="1" x14ac:dyDescent="0.15">
      <c r="A62687" s="3"/>
      <c r="B62687" s="3"/>
      <c r="J62687" s="3"/>
      <c r="K62687" s="5"/>
      <c r="L62687" s="8"/>
      <c r="N62687" s="5"/>
      <c r="O62687" s="10"/>
      <c r="P62687" s="8"/>
    </row>
    <row r="62688" spans="1:16" s="2" customFormat="1" x14ac:dyDescent="0.15">
      <c r="A62688" s="3"/>
      <c r="B62688" s="3"/>
      <c r="J62688" s="3"/>
      <c r="K62688" s="5"/>
      <c r="L62688" s="8"/>
      <c r="N62688" s="5"/>
      <c r="O62688" s="10"/>
      <c r="P62688" s="8"/>
    </row>
    <row r="62689" spans="1:16" s="2" customFormat="1" x14ac:dyDescent="0.15">
      <c r="A62689" s="3"/>
      <c r="B62689" s="3"/>
      <c r="J62689" s="3"/>
      <c r="K62689" s="5"/>
      <c r="L62689" s="8"/>
      <c r="N62689" s="5"/>
      <c r="O62689" s="10"/>
      <c r="P62689" s="8"/>
    </row>
    <row r="62690" spans="1:16" s="2" customFormat="1" x14ac:dyDescent="0.15">
      <c r="A62690" s="3"/>
      <c r="B62690" s="3"/>
      <c r="J62690" s="3"/>
      <c r="K62690" s="5"/>
      <c r="L62690" s="8"/>
      <c r="N62690" s="5"/>
      <c r="O62690" s="10"/>
      <c r="P62690" s="8"/>
    </row>
    <row r="62691" spans="1:16" s="2" customFormat="1" x14ac:dyDescent="0.15">
      <c r="A62691" s="3"/>
      <c r="B62691" s="3"/>
      <c r="J62691" s="3"/>
      <c r="K62691" s="5"/>
      <c r="L62691" s="8"/>
      <c r="N62691" s="5"/>
      <c r="O62691" s="10"/>
      <c r="P62691" s="8"/>
    </row>
    <row r="62692" spans="1:16" s="2" customFormat="1" x14ac:dyDescent="0.15">
      <c r="A62692" s="3"/>
      <c r="B62692" s="3"/>
      <c r="J62692" s="3"/>
      <c r="K62692" s="5"/>
      <c r="L62692" s="8"/>
      <c r="N62692" s="5"/>
      <c r="O62692" s="10"/>
      <c r="P62692" s="8"/>
    </row>
    <row r="62693" spans="1:16" s="2" customFormat="1" x14ac:dyDescent="0.15">
      <c r="A62693" s="3"/>
      <c r="B62693" s="3"/>
      <c r="J62693" s="3"/>
      <c r="K62693" s="5"/>
      <c r="L62693" s="8"/>
      <c r="N62693" s="5"/>
      <c r="O62693" s="10"/>
      <c r="P62693" s="8"/>
    </row>
    <row r="62694" spans="1:16" s="2" customFormat="1" x14ac:dyDescent="0.15">
      <c r="A62694" s="3"/>
      <c r="B62694" s="3"/>
      <c r="J62694" s="3"/>
      <c r="K62694" s="5"/>
      <c r="L62694" s="8"/>
      <c r="N62694" s="5"/>
      <c r="O62694" s="10"/>
      <c r="P62694" s="8"/>
    </row>
    <row r="62695" spans="1:16" s="2" customFormat="1" x14ac:dyDescent="0.15">
      <c r="A62695" s="3"/>
      <c r="B62695" s="3"/>
      <c r="J62695" s="3"/>
      <c r="K62695" s="5"/>
      <c r="L62695" s="8"/>
      <c r="N62695" s="5"/>
      <c r="O62695" s="10"/>
      <c r="P62695" s="8"/>
    </row>
    <row r="62696" spans="1:16" s="2" customFormat="1" x14ac:dyDescent="0.15">
      <c r="A62696" s="3"/>
      <c r="B62696" s="3"/>
      <c r="J62696" s="3"/>
      <c r="K62696" s="5"/>
      <c r="L62696" s="8"/>
      <c r="N62696" s="5"/>
      <c r="O62696" s="10"/>
      <c r="P62696" s="8"/>
    </row>
    <row r="62697" spans="1:16" s="2" customFormat="1" x14ac:dyDescent="0.15">
      <c r="A62697" s="3"/>
      <c r="B62697" s="3"/>
      <c r="J62697" s="3"/>
      <c r="K62697" s="5"/>
      <c r="L62697" s="8"/>
      <c r="N62697" s="5"/>
      <c r="O62697" s="10"/>
      <c r="P62697" s="8"/>
    </row>
    <row r="62698" spans="1:16" s="2" customFormat="1" x14ac:dyDescent="0.15">
      <c r="A62698" s="3"/>
      <c r="B62698" s="3"/>
      <c r="J62698" s="3"/>
      <c r="K62698" s="5"/>
      <c r="L62698" s="8"/>
      <c r="N62698" s="5"/>
      <c r="O62698" s="10"/>
      <c r="P62698" s="8"/>
    </row>
    <row r="62699" spans="1:16" s="2" customFormat="1" x14ac:dyDescent="0.15">
      <c r="A62699" s="3"/>
      <c r="B62699" s="3"/>
      <c r="J62699" s="3"/>
      <c r="K62699" s="5"/>
      <c r="L62699" s="8"/>
      <c r="N62699" s="5"/>
      <c r="O62699" s="10"/>
      <c r="P62699" s="8"/>
    </row>
    <row r="62700" spans="1:16" s="2" customFormat="1" x14ac:dyDescent="0.15">
      <c r="A62700" s="3"/>
      <c r="B62700" s="3"/>
      <c r="J62700" s="3"/>
      <c r="K62700" s="5"/>
      <c r="L62700" s="8"/>
      <c r="N62700" s="5"/>
      <c r="O62700" s="10"/>
      <c r="P62700" s="8"/>
    </row>
    <row r="62701" spans="1:16" s="2" customFormat="1" x14ac:dyDescent="0.15">
      <c r="A62701" s="3"/>
      <c r="B62701" s="3"/>
      <c r="J62701" s="3"/>
      <c r="K62701" s="5"/>
      <c r="L62701" s="8"/>
      <c r="N62701" s="5"/>
      <c r="O62701" s="10"/>
      <c r="P62701" s="8"/>
    </row>
    <row r="62702" spans="1:16" s="2" customFormat="1" x14ac:dyDescent="0.15">
      <c r="A62702" s="3"/>
      <c r="B62702" s="3"/>
      <c r="J62702" s="3"/>
      <c r="K62702" s="5"/>
      <c r="L62702" s="8"/>
      <c r="N62702" s="5"/>
      <c r="O62702" s="10"/>
      <c r="P62702" s="8"/>
    </row>
    <row r="62703" spans="1:16" s="2" customFormat="1" x14ac:dyDescent="0.15">
      <c r="A62703" s="3"/>
      <c r="B62703" s="3"/>
      <c r="J62703" s="3"/>
      <c r="K62703" s="5"/>
      <c r="L62703" s="8"/>
      <c r="N62703" s="5"/>
      <c r="O62703" s="10"/>
      <c r="P62703" s="8"/>
    </row>
    <row r="62704" spans="1:16" s="2" customFormat="1" x14ac:dyDescent="0.15">
      <c r="A62704" s="3"/>
      <c r="B62704" s="3"/>
      <c r="J62704" s="3"/>
      <c r="K62704" s="5"/>
      <c r="L62704" s="8"/>
      <c r="N62704" s="5"/>
      <c r="O62704" s="10"/>
      <c r="P62704" s="8"/>
    </row>
    <row r="62705" spans="1:16" s="2" customFormat="1" x14ac:dyDescent="0.15">
      <c r="A62705" s="3"/>
      <c r="B62705" s="3"/>
      <c r="J62705" s="3"/>
      <c r="K62705" s="5"/>
      <c r="L62705" s="8"/>
      <c r="N62705" s="5"/>
      <c r="O62705" s="10"/>
      <c r="P62705" s="8"/>
    </row>
    <row r="62706" spans="1:16" s="2" customFormat="1" x14ac:dyDescent="0.15">
      <c r="A62706" s="3"/>
      <c r="B62706" s="3"/>
      <c r="J62706" s="3"/>
      <c r="K62706" s="5"/>
      <c r="L62706" s="8"/>
      <c r="N62706" s="5"/>
      <c r="O62706" s="10"/>
      <c r="P62706" s="8"/>
    </row>
    <row r="62707" spans="1:16" s="2" customFormat="1" x14ac:dyDescent="0.15">
      <c r="A62707" s="3"/>
      <c r="B62707" s="3"/>
      <c r="J62707" s="3"/>
      <c r="K62707" s="5"/>
      <c r="L62707" s="8"/>
      <c r="N62707" s="5"/>
      <c r="O62707" s="10"/>
      <c r="P62707" s="8"/>
    </row>
    <row r="62708" spans="1:16" s="2" customFormat="1" x14ac:dyDescent="0.15">
      <c r="A62708" s="3"/>
      <c r="B62708" s="3"/>
      <c r="J62708" s="3"/>
      <c r="K62708" s="5"/>
      <c r="L62708" s="8"/>
      <c r="N62708" s="5"/>
      <c r="O62708" s="10"/>
      <c r="P62708" s="8"/>
    </row>
    <row r="62709" spans="1:16" s="2" customFormat="1" x14ac:dyDescent="0.15">
      <c r="A62709" s="3"/>
      <c r="B62709" s="3"/>
      <c r="J62709" s="3"/>
      <c r="K62709" s="5"/>
      <c r="L62709" s="8"/>
      <c r="N62709" s="5"/>
      <c r="O62709" s="10"/>
      <c r="P62709" s="8"/>
    </row>
    <row r="62710" spans="1:16" s="2" customFormat="1" x14ac:dyDescent="0.15">
      <c r="A62710" s="3"/>
      <c r="B62710" s="3"/>
      <c r="J62710" s="3"/>
      <c r="K62710" s="5"/>
      <c r="L62710" s="8"/>
      <c r="N62710" s="5"/>
      <c r="O62710" s="10"/>
      <c r="P62710" s="8"/>
    </row>
    <row r="62711" spans="1:16" s="2" customFormat="1" x14ac:dyDescent="0.15">
      <c r="A62711" s="3"/>
      <c r="B62711" s="3"/>
      <c r="J62711" s="3"/>
      <c r="K62711" s="5"/>
      <c r="L62711" s="8"/>
      <c r="N62711" s="5"/>
      <c r="O62711" s="10"/>
      <c r="P62711" s="8"/>
    </row>
    <row r="62712" spans="1:16" s="2" customFormat="1" x14ac:dyDescent="0.15">
      <c r="A62712" s="3"/>
      <c r="B62712" s="3"/>
      <c r="J62712" s="3"/>
      <c r="K62712" s="5"/>
      <c r="L62712" s="8"/>
      <c r="N62712" s="5"/>
      <c r="O62712" s="10"/>
      <c r="P62712" s="8"/>
    </row>
    <row r="62713" spans="1:16" s="2" customFormat="1" x14ac:dyDescent="0.15">
      <c r="A62713" s="3"/>
      <c r="B62713" s="3"/>
      <c r="J62713" s="3"/>
      <c r="K62713" s="5"/>
      <c r="L62713" s="8"/>
      <c r="N62713" s="5"/>
      <c r="O62713" s="10"/>
      <c r="P62713" s="8"/>
    </row>
    <row r="62714" spans="1:16" s="2" customFormat="1" x14ac:dyDescent="0.15">
      <c r="A62714" s="3"/>
      <c r="B62714" s="3"/>
      <c r="J62714" s="3"/>
      <c r="K62714" s="5"/>
      <c r="L62714" s="8"/>
      <c r="N62714" s="5"/>
      <c r="O62714" s="10"/>
      <c r="P62714" s="8"/>
    </row>
    <row r="62715" spans="1:16" s="2" customFormat="1" x14ac:dyDescent="0.15">
      <c r="A62715" s="3"/>
      <c r="B62715" s="3"/>
      <c r="J62715" s="3"/>
      <c r="K62715" s="5"/>
      <c r="L62715" s="8"/>
      <c r="N62715" s="5"/>
      <c r="O62715" s="10"/>
      <c r="P62715" s="8"/>
    </row>
    <row r="62716" spans="1:16" s="2" customFormat="1" x14ac:dyDescent="0.15">
      <c r="A62716" s="3"/>
      <c r="B62716" s="3"/>
      <c r="J62716" s="3"/>
      <c r="K62716" s="5"/>
      <c r="L62716" s="8"/>
      <c r="N62716" s="5"/>
      <c r="O62716" s="10"/>
      <c r="P62716" s="8"/>
    </row>
    <row r="62717" spans="1:16" s="2" customFormat="1" x14ac:dyDescent="0.15">
      <c r="A62717" s="3"/>
      <c r="B62717" s="3"/>
      <c r="J62717" s="3"/>
      <c r="K62717" s="5"/>
      <c r="L62717" s="8"/>
      <c r="N62717" s="5"/>
      <c r="O62717" s="10"/>
      <c r="P62717" s="8"/>
    </row>
    <row r="62718" spans="1:16" s="2" customFormat="1" x14ac:dyDescent="0.15">
      <c r="A62718" s="3"/>
      <c r="B62718" s="3"/>
      <c r="J62718" s="3"/>
      <c r="K62718" s="5"/>
      <c r="L62718" s="8"/>
      <c r="N62718" s="5"/>
      <c r="O62718" s="10"/>
      <c r="P62718" s="8"/>
    </row>
    <row r="62719" spans="1:16" s="2" customFormat="1" x14ac:dyDescent="0.15">
      <c r="A62719" s="3"/>
      <c r="B62719" s="3"/>
      <c r="J62719" s="3"/>
      <c r="K62719" s="5"/>
      <c r="L62719" s="8"/>
      <c r="N62719" s="5"/>
      <c r="O62719" s="10"/>
      <c r="P62719" s="8"/>
    </row>
    <row r="62720" spans="1:16" s="2" customFormat="1" x14ac:dyDescent="0.15">
      <c r="A62720" s="3"/>
      <c r="B62720" s="3"/>
      <c r="J62720" s="3"/>
      <c r="K62720" s="5"/>
      <c r="L62720" s="8"/>
      <c r="N62720" s="5"/>
      <c r="O62720" s="10"/>
      <c r="P62720" s="8"/>
    </row>
    <row r="62721" spans="1:16" s="2" customFormat="1" x14ac:dyDescent="0.15">
      <c r="A62721" s="3"/>
      <c r="B62721" s="3"/>
      <c r="J62721" s="3"/>
      <c r="K62721" s="5"/>
      <c r="L62721" s="8"/>
      <c r="N62721" s="5"/>
      <c r="O62721" s="10"/>
      <c r="P62721" s="8"/>
    </row>
    <row r="62722" spans="1:16" s="2" customFormat="1" x14ac:dyDescent="0.15">
      <c r="A62722" s="3"/>
      <c r="B62722" s="3"/>
      <c r="J62722" s="3"/>
      <c r="K62722" s="5"/>
      <c r="L62722" s="8"/>
      <c r="N62722" s="5"/>
      <c r="O62722" s="10"/>
      <c r="P62722" s="8"/>
    </row>
    <row r="62723" spans="1:16" s="2" customFormat="1" x14ac:dyDescent="0.15">
      <c r="A62723" s="3"/>
      <c r="B62723" s="3"/>
      <c r="J62723" s="3"/>
      <c r="K62723" s="5"/>
      <c r="L62723" s="8"/>
      <c r="N62723" s="5"/>
      <c r="O62723" s="10"/>
      <c r="P62723" s="8"/>
    </row>
    <row r="62724" spans="1:16" s="2" customFormat="1" x14ac:dyDescent="0.15">
      <c r="A62724" s="3"/>
      <c r="B62724" s="3"/>
      <c r="J62724" s="3"/>
      <c r="K62724" s="5"/>
      <c r="L62724" s="8"/>
      <c r="N62724" s="5"/>
      <c r="O62724" s="10"/>
      <c r="P62724" s="8"/>
    </row>
    <row r="62725" spans="1:16" s="2" customFormat="1" x14ac:dyDescent="0.15">
      <c r="A62725" s="3"/>
      <c r="B62725" s="3"/>
      <c r="J62725" s="3"/>
      <c r="K62725" s="5"/>
      <c r="L62725" s="8"/>
      <c r="N62725" s="5"/>
      <c r="O62725" s="10"/>
      <c r="P62725" s="8"/>
    </row>
    <row r="62726" spans="1:16" s="2" customFormat="1" x14ac:dyDescent="0.15">
      <c r="A62726" s="3"/>
      <c r="B62726" s="3"/>
      <c r="J62726" s="3"/>
      <c r="K62726" s="5"/>
      <c r="L62726" s="8"/>
      <c r="N62726" s="5"/>
      <c r="O62726" s="10"/>
      <c r="P62726" s="8"/>
    </row>
    <row r="62727" spans="1:16" s="2" customFormat="1" x14ac:dyDescent="0.15">
      <c r="A62727" s="3"/>
      <c r="B62727" s="3"/>
      <c r="J62727" s="3"/>
      <c r="K62727" s="5"/>
      <c r="L62727" s="8"/>
      <c r="N62727" s="5"/>
      <c r="O62727" s="10"/>
      <c r="P62727" s="8"/>
    </row>
    <row r="62728" spans="1:16" s="2" customFormat="1" x14ac:dyDescent="0.15">
      <c r="A62728" s="3"/>
      <c r="B62728" s="3"/>
      <c r="J62728" s="3"/>
      <c r="K62728" s="5"/>
      <c r="L62728" s="8"/>
      <c r="N62728" s="5"/>
      <c r="O62728" s="10"/>
      <c r="P62728" s="8"/>
    </row>
    <row r="62729" spans="1:16" s="2" customFormat="1" x14ac:dyDescent="0.15">
      <c r="A62729" s="3"/>
      <c r="B62729" s="3"/>
      <c r="J62729" s="3"/>
      <c r="K62729" s="5"/>
      <c r="L62729" s="8"/>
      <c r="N62729" s="5"/>
      <c r="O62729" s="10"/>
      <c r="P62729" s="8"/>
    </row>
    <row r="62730" spans="1:16" s="2" customFormat="1" x14ac:dyDescent="0.15">
      <c r="A62730" s="3"/>
      <c r="B62730" s="3"/>
      <c r="J62730" s="3"/>
      <c r="K62730" s="5"/>
      <c r="L62730" s="8"/>
      <c r="N62730" s="5"/>
      <c r="O62730" s="10"/>
      <c r="P62730" s="8"/>
    </row>
    <row r="62731" spans="1:16" s="2" customFormat="1" x14ac:dyDescent="0.15">
      <c r="A62731" s="3"/>
      <c r="B62731" s="3"/>
      <c r="J62731" s="3"/>
      <c r="K62731" s="5"/>
      <c r="L62731" s="8"/>
      <c r="N62731" s="5"/>
      <c r="O62731" s="10"/>
      <c r="P62731" s="8"/>
    </row>
    <row r="62732" spans="1:16" s="2" customFormat="1" x14ac:dyDescent="0.15">
      <c r="A62732" s="3"/>
      <c r="B62732" s="3"/>
      <c r="J62732" s="3"/>
      <c r="K62732" s="5"/>
      <c r="L62732" s="8"/>
      <c r="N62732" s="5"/>
      <c r="O62732" s="10"/>
      <c r="P62732" s="8"/>
    </row>
    <row r="62733" spans="1:16" s="2" customFormat="1" x14ac:dyDescent="0.15">
      <c r="A62733" s="3"/>
      <c r="B62733" s="3"/>
      <c r="J62733" s="3"/>
      <c r="K62733" s="5"/>
      <c r="L62733" s="8"/>
      <c r="N62733" s="5"/>
      <c r="O62733" s="10"/>
      <c r="P62733" s="8"/>
    </row>
    <row r="62734" spans="1:16" s="2" customFormat="1" x14ac:dyDescent="0.15">
      <c r="A62734" s="3"/>
      <c r="B62734" s="3"/>
      <c r="J62734" s="3"/>
      <c r="K62734" s="5"/>
      <c r="L62734" s="8"/>
      <c r="N62734" s="5"/>
      <c r="O62734" s="10"/>
      <c r="P62734" s="8"/>
    </row>
    <row r="62735" spans="1:16" s="2" customFormat="1" x14ac:dyDescent="0.15">
      <c r="A62735" s="3"/>
      <c r="B62735" s="3"/>
      <c r="J62735" s="3"/>
      <c r="K62735" s="5"/>
      <c r="L62735" s="8"/>
      <c r="N62735" s="5"/>
      <c r="O62735" s="10"/>
      <c r="P62735" s="8"/>
    </row>
    <row r="62736" spans="1:16" s="2" customFormat="1" x14ac:dyDescent="0.15">
      <c r="A62736" s="3"/>
      <c r="B62736" s="3"/>
      <c r="J62736" s="3"/>
      <c r="K62736" s="5"/>
      <c r="L62736" s="8"/>
      <c r="N62736" s="5"/>
      <c r="O62736" s="10"/>
      <c r="P62736" s="8"/>
    </row>
    <row r="62737" spans="1:16" s="2" customFormat="1" x14ac:dyDescent="0.15">
      <c r="A62737" s="3"/>
      <c r="B62737" s="3"/>
      <c r="J62737" s="3"/>
      <c r="K62737" s="5"/>
      <c r="L62737" s="8"/>
      <c r="N62737" s="5"/>
      <c r="O62737" s="10"/>
      <c r="P62737" s="8"/>
    </row>
    <row r="62738" spans="1:16" s="2" customFormat="1" x14ac:dyDescent="0.15">
      <c r="A62738" s="3"/>
      <c r="B62738" s="3"/>
      <c r="J62738" s="3"/>
      <c r="K62738" s="5"/>
      <c r="L62738" s="8"/>
      <c r="N62738" s="5"/>
      <c r="O62738" s="10"/>
      <c r="P62738" s="8"/>
    </row>
    <row r="62739" spans="1:16" s="2" customFormat="1" x14ac:dyDescent="0.15">
      <c r="A62739" s="3"/>
      <c r="B62739" s="3"/>
      <c r="J62739" s="3"/>
      <c r="K62739" s="5"/>
      <c r="L62739" s="8"/>
      <c r="N62739" s="5"/>
      <c r="O62739" s="10"/>
      <c r="P62739" s="8"/>
    </row>
    <row r="62740" spans="1:16" s="2" customFormat="1" x14ac:dyDescent="0.15">
      <c r="A62740" s="3"/>
      <c r="B62740" s="3"/>
      <c r="J62740" s="3"/>
      <c r="K62740" s="5"/>
      <c r="L62740" s="8"/>
      <c r="N62740" s="5"/>
      <c r="O62740" s="10"/>
      <c r="P62740" s="8"/>
    </row>
    <row r="62741" spans="1:16" s="2" customFormat="1" x14ac:dyDescent="0.15">
      <c r="A62741" s="3"/>
      <c r="B62741" s="3"/>
      <c r="J62741" s="3"/>
      <c r="K62741" s="5"/>
      <c r="L62741" s="8"/>
      <c r="N62741" s="5"/>
      <c r="O62741" s="10"/>
      <c r="P62741" s="8"/>
    </row>
    <row r="62742" spans="1:16" s="2" customFormat="1" x14ac:dyDescent="0.15">
      <c r="A62742" s="3"/>
      <c r="B62742" s="3"/>
      <c r="J62742" s="3"/>
      <c r="K62742" s="5"/>
      <c r="L62742" s="8"/>
      <c r="N62742" s="5"/>
      <c r="O62742" s="10"/>
      <c r="P62742" s="8"/>
    </row>
    <row r="62743" spans="1:16" s="2" customFormat="1" x14ac:dyDescent="0.15">
      <c r="A62743" s="3"/>
      <c r="B62743" s="3"/>
      <c r="J62743" s="3"/>
      <c r="K62743" s="5"/>
      <c r="L62743" s="8"/>
      <c r="N62743" s="5"/>
      <c r="O62743" s="10"/>
      <c r="P62743" s="8"/>
    </row>
    <row r="62744" spans="1:16" s="2" customFormat="1" x14ac:dyDescent="0.15">
      <c r="A62744" s="3"/>
      <c r="B62744" s="3"/>
      <c r="J62744" s="3"/>
      <c r="K62744" s="5"/>
      <c r="L62744" s="8"/>
      <c r="N62744" s="5"/>
      <c r="O62744" s="10"/>
      <c r="P62744" s="8"/>
    </row>
    <row r="62745" spans="1:16" s="2" customFormat="1" x14ac:dyDescent="0.15">
      <c r="A62745" s="3"/>
      <c r="B62745" s="3"/>
      <c r="J62745" s="3"/>
      <c r="K62745" s="5"/>
      <c r="L62745" s="8"/>
      <c r="N62745" s="5"/>
      <c r="O62745" s="10"/>
      <c r="P62745" s="8"/>
    </row>
    <row r="62746" spans="1:16" s="2" customFormat="1" x14ac:dyDescent="0.15">
      <c r="A62746" s="3"/>
      <c r="B62746" s="3"/>
      <c r="J62746" s="3"/>
      <c r="K62746" s="5"/>
      <c r="L62746" s="8"/>
      <c r="N62746" s="5"/>
      <c r="O62746" s="10"/>
      <c r="P62746" s="8"/>
    </row>
    <row r="62747" spans="1:16" s="2" customFormat="1" x14ac:dyDescent="0.15">
      <c r="A62747" s="3"/>
      <c r="B62747" s="3"/>
      <c r="J62747" s="3"/>
      <c r="K62747" s="5"/>
      <c r="L62747" s="8"/>
      <c r="N62747" s="5"/>
      <c r="O62747" s="10"/>
      <c r="P62747" s="8"/>
    </row>
    <row r="62748" spans="1:16" s="2" customFormat="1" x14ac:dyDescent="0.15">
      <c r="A62748" s="3"/>
      <c r="B62748" s="3"/>
      <c r="J62748" s="3"/>
      <c r="K62748" s="5"/>
      <c r="L62748" s="8"/>
      <c r="N62748" s="5"/>
      <c r="O62748" s="10"/>
      <c r="P62748" s="8"/>
    </row>
    <row r="62749" spans="1:16" s="2" customFormat="1" x14ac:dyDescent="0.15">
      <c r="A62749" s="3"/>
      <c r="B62749" s="3"/>
      <c r="J62749" s="3"/>
      <c r="K62749" s="5"/>
      <c r="L62749" s="8"/>
      <c r="N62749" s="5"/>
      <c r="O62749" s="10"/>
      <c r="P62749" s="8"/>
    </row>
    <row r="62750" spans="1:16" s="2" customFormat="1" x14ac:dyDescent="0.15">
      <c r="A62750" s="3"/>
      <c r="B62750" s="3"/>
      <c r="J62750" s="3"/>
      <c r="K62750" s="5"/>
      <c r="L62750" s="8"/>
      <c r="N62750" s="5"/>
      <c r="O62750" s="10"/>
      <c r="P62750" s="8"/>
    </row>
    <row r="62751" spans="1:16" s="2" customFormat="1" x14ac:dyDescent="0.15">
      <c r="A62751" s="3"/>
      <c r="B62751" s="3"/>
      <c r="J62751" s="3"/>
      <c r="K62751" s="5"/>
      <c r="L62751" s="8"/>
      <c r="N62751" s="5"/>
      <c r="O62751" s="10"/>
      <c r="P62751" s="8"/>
    </row>
    <row r="62752" spans="1:16" s="2" customFormat="1" x14ac:dyDescent="0.15">
      <c r="A62752" s="3"/>
      <c r="B62752" s="3"/>
      <c r="J62752" s="3"/>
      <c r="K62752" s="5"/>
      <c r="L62752" s="8"/>
      <c r="N62752" s="5"/>
      <c r="O62752" s="10"/>
      <c r="P62752" s="8"/>
    </row>
    <row r="62753" spans="1:16" s="2" customFormat="1" x14ac:dyDescent="0.15">
      <c r="A62753" s="3"/>
      <c r="B62753" s="3"/>
      <c r="J62753" s="3"/>
      <c r="K62753" s="5"/>
      <c r="L62753" s="8"/>
      <c r="N62753" s="5"/>
      <c r="O62753" s="10"/>
      <c r="P62753" s="8"/>
    </row>
    <row r="62754" spans="1:16" s="2" customFormat="1" x14ac:dyDescent="0.15">
      <c r="A62754" s="3"/>
      <c r="B62754" s="3"/>
      <c r="J62754" s="3"/>
      <c r="K62754" s="5"/>
      <c r="L62754" s="8"/>
      <c r="N62754" s="5"/>
      <c r="O62754" s="10"/>
      <c r="P62754" s="8"/>
    </row>
    <row r="62755" spans="1:16" s="2" customFormat="1" x14ac:dyDescent="0.15">
      <c r="A62755" s="3"/>
      <c r="B62755" s="3"/>
      <c r="J62755" s="3"/>
      <c r="K62755" s="5"/>
      <c r="L62755" s="8"/>
      <c r="N62755" s="5"/>
      <c r="O62755" s="10"/>
      <c r="P62755" s="8"/>
    </row>
    <row r="62756" spans="1:16" s="2" customFormat="1" x14ac:dyDescent="0.15">
      <c r="A62756" s="3"/>
      <c r="B62756" s="3"/>
      <c r="J62756" s="3"/>
      <c r="K62756" s="5"/>
      <c r="L62756" s="8"/>
      <c r="N62756" s="5"/>
      <c r="O62756" s="10"/>
      <c r="P62756" s="8"/>
    </row>
    <row r="62757" spans="1:16" s="2" customFormat="1" x14ac:dyDescent="0.15">
      <c r="A62757" s="3"/>
      <c r="B62757" s="3"/>
      <c r="J62757" s="3"/>
      <c r="K62757" s="5"/>
      <c r="L62757" s="8"/>
      <c r="N62757" s="5"/>
      <c r="O62757" s="10"/>
      <c r="P62757" s="8"/>
    </row>
    <row r="62758" spans="1:16" s="2" customFormat="1" x14ac:dyDescent="0.15">
      <c r="A62758" s="3"/>
      <c r="B62758" s="3"/>
      <c r="J62758" s="3"/>
      <c r="K62758" s="5"/>
      <c r="L62758" s="8"/>
      <c r="N62758" s="5"/>
      <c r="O62758" s="10"/>
      <c r="P62758" s="8"/>
    </row>
    <row r="62759" spans="1:16" s="2" customFormat="1" x14ac:dyDescent="0.15">
      <c r="A62759" s="3"/>
      <c r="B62759" s="3"/>
      <c r="J62759" s="3"/>
      <c r="K62759" s="5"/>
      <c r="L62759" s="8"/>
      <c r="N62759" s="5"/>
      <c r="O62759" s="10"/>
      <c r="P62759" s="8"/>
    </row>
    <row r="62760" spans="1:16" s="2" customFormat="1" x14ac:dyDescent="0.15">
      <c r="A62760" s="3"/>
      <c r="B62760" s="3"/>
      <c r="J62760" s="3"/>
      <c r="K62760" s="5"/>
      <c r="L62760" s="8"/>
      <c r="N62760" s="5"/>
      <c r="O62760" s="10"/>
      <c r="P62760" s="8"/>
    </row>
    <row r="62761" spans="1:16" s="2" customFormat="1" x14ac:dyDescent="0.15">
      <c r="A62761" s="3"/>
      <c r="B62761" s="3"/>
      <c r="J62761" s="3"/>
      <c r="K62761" s="5"/>
      <c r="L62761" s="8"/>
      <c r="N62761" s="5"/>
      <c r="O62761" s="10"/>
      <c r="P62761" s="8"/>
    </row>
    <row r="62762" spans="1:16" s="2" customFormat="1" x14ac:dyDescent="0.15">
      <c r="A62762" s="3"/>
      <c r="B62762" s="3"/>
      <c r="J62762" s="3"/>
      <c r="K62762" s="5"/>
      <c r="L62762" s="8"/>
      <c r="N62762" s="5"/>
      <c r="O62762" s="10"/>
      <c r="P62762" s="8"/>
    </row>
    <row r="62763" spans="1:16" s="2" customFormat="1" x14ac:dyDescent="0.15">
      <c r="A62763" s="3"/>
      <c r="B62763" s="3"/>
      <c r="J62763" s="3"/>
      <c r="K62763" s="5"/>
      <c r="L62763" s="8"/>
      <c r="N62763" s="5"/>
      <c r="O62763" s="10"/>
      <c r="P62763" s="8"/>
    </row>
    <row r="62764" spans="1:16" s="2" customFormat="1" x14ac:dyDescent="0.15">
      <c r="A62764" s="3"/>
      <c r="B62764" s="3"/>
      <c r="J62764" s="3"/>
      <c r="K62764" s="5"/>
      <c r="L62764" s="8"/>
      <c r="N62764" s="5"/>
      <c r="O62764" s="10"/>
      <c r="P62764" s="8"/>
    </row>
    <row r="62765" spans="1:16" s="2" customFormat="1" x14ac:dyDescent="0.15">
      <c r="A62765" s="3"/>
      <c r="B62765" s="3"/>
      <c r="J62765" s="3"/>
      <c r="K62765" s="5"/>
      <c r="L62765" s="8"/>
      <c r="N62765" s="5"/>
      <c r="O62765" s="10"/>
      <c r="P62765" s="8"/>
    </row>
    <row r="62766" spans="1:16" s="2" customFormat="1" x14ac:dyDescent="0.15">
      <c r="A62766" s="3"/>
      <c r="B62766" s="3"/>
      <c r="J62766" s="3"/>
      <c r="K62766" s="5"/>
      <c r="L62766" s="8"/>
      <c r="N62766" s="5"/>
      <c r="O62766" s="10"/>
      <c r="P62766" s="8"/>
    </row>
    <row r="62767" spans="1:16" s="2" customFormat="1" x14ac:dyDescent="0.15">
      <c r="A62767" s="3"/>
      <c r="B62767" s="3"/>
      <c r="J62767" s="3"/>
      <c r="K62767" s="5"/>
      <c r="L62767" s="8"/>
      <c r="N62767" s="5"/>
      <c r="O62767" s="10"/>
      <c r="P62767" s="8"/>
    </row>
    <row r="62768" spans="1:16" s="2" customFormat="1" x14ac:dyDescent="0.15">
      <c r="A62768" s="3"/>
      <c r="B62768" s="3"/>
      <c r="J62768" s="3"/>
      <c r="K62768" s="5"/>
      <c r="L62768" s="8"/>
      <c r="N62768" s="5"/>
      <c r="O62768" s="10"/>
      <c r="P62768" s="8"/>
    </row>
    <row r="62769" spans="1:16" s="2" customFormat="1" x14ac:dyDescent="0.15">
      <c r="A62769" s="3"/>
      <c r="B62769" s="3"/>
      <c r="J62769" s="3"/>
      <c r="K62769" s="5"/>
      <c r="L62769" s="8"/>
      <c r="N62769" s="5"/>
      <c r="O62769" s="10"/>
      <c r="P62769" s="8"/>
    </row>
    <row r="62770" spans="1:16" s="2" customFormat="1" x14ac:dyDescent="0.15">
      <c r="A62770" s="3"/>
      <c r="B62770" s="3"/>
      <c r="J62770" s="3"/>
      <c r="K62770" s="5"/>
      <c r="L62770" s="8"/>
      <c r="N62770" s="5"/>
      <c r="O62770" s="10"/>
      <c r="P62770" s="8"/>
    </row>
    <row r="62771" spans="1:16" s="2" customFormat="1" x14ac:dyDescent="0.15">
      <c r="A62771" s="3"/>
      <c r="B62771" s="3"/>
      <c r="J62771" s="3"/>
      <c r="K62771" s="5"/>
      <c r="L62771" s="8"/>
      <c r="N62771" s="5"/>
      <c r="O62771" s="10"/>
      <c r="P62771" s="8"/>
    </row>
    <row r="62772" spans="1:16" s="2" customFormat="1" x14ac:dyDescent="0.15">
      <c r="A62772" s="3"/>
      <c r="B62772" s="3"/>
      <c r="J62772" s="3"/>
      <c r="K62772" s="5"/>
      <c r="L62772" s="8"/>
      <c r="N62772" s="5"/>
      <c r="O62772" s="10"/>
      <c r="P62772" s="8"/>
    </row>
    <row r="62773" spans="1:16" s="2" customFormat="1" x14ac:dyDescent="0.15">
      <c r="A62773" s="3"/>
      <c r="B62773" s="3"/>
      <c r="J62773" s="3"/>
      <c r="K62773" s="5"/>
      <c r="L62773" s="8"/>
      <c r="N62773" s="5"/>
      <c r="O62773" s="10"/>
      <c r="P62773" s="8"/>
    </row>
    <row r="62774" spans="1:16" s="2" customFormat="1" x14ac:dyDescent="0.15">
      <c r="A62774" s="3"/>
      <c r="B62774" s="3"/>
      <c r="J62774" s="3"/>
      <c r="K62774" s="5"/>
      <c r="L62774" s="8"/>
      <c r="N62774" s="5"/>
      <c r="O62774" s="10"/>
      <c r="P62774" s="8"/>
    </row>
    <row r="62775" spans="1:16" s="2" customFormat="1" x14ac:dyDescent="0.15">
      <c r="A62775" s="3"/>
      <c r="B62775" s="3"/>
      <c r="J62775" s="3"/>
      <c r="K62775" s="5"/>
      <c r="L62775" s="8"/>
      <c r="N62775" s="5"/>
      <c r="O62775" s="10"/>
      <c r="P62775" s="8"/>
    </row>
    <row r="62776" spans="1:16" s="2" customFormat="1" x14ac:dyDescent="0.15">
      <c r="A62776" s="3"/>
      <c r="B62776" s="3"/>
      <c r="J62776" s="3"/>
      <c r="K62776" s="5"/>
      <c r="L62776" s="8"/>
      <c r="N62776" s="5"/>
      <c r="O62776" s="10"/>
      <c r="P62776" s="8"/>
    </row>
    <row r="62777" spans="1:16" s="2" customFormat="1" x14ac:dyDescent="0.15">
      <c r="A62777" s="3"/>
      <c r="B62777" s="3"/>
      <c r="J62777" s="3"/>
      <c r="K62777" s="5"/>
      <c r="L62777" s="8"/>
      <c r="N62777" s="5"/>
      <c r="O62777" s="10"/>
      <c r="P62777" s="8"/>
    </row>
    <row r="62778" spans="1:16" s="2" customFormat="1" x14ac:dyDescent="0.15">
      <c r="A62778" s="3"/>
      <c r="B62778" s="3"/>
      <c r="J62778" s="3"/>
      <c r="K62778" s="5"/>
      <c r="L62778" s="8"/>
      <c r="N62778" s="5"/>
      <c r="O62778" s="10"/>
      <c r="P62778" s="8"/>
    </row>
    <row r="62779" spans="1:16" s="2" customFormat="1" x14ac:dyDescent="0.15">
      <c r="A62779" s="3"/>
      <c r="B62779" s="3"/>
      <c r="J62779" s="3"/>
      <c r="K62779" s="5"/>
      <c r="L62779" s="8"/>
      <c r="N62779" s="5"/>
      <c r="O62779" s="10"/>
      <c r="P62779" s="8"/>
    </row>
    <row r="62780" spans="1:16" s="2" customFormat="1" x14ac:dyDescent="0.15">
      <c r="A62780" s="3"/>
      <c r="B62780" s="3"/>
      <c r="J62780" s="3"/>
      <c r="K62780" s="5"/>
      <c r="L62780" s="8"/>
      <c r="N62780" s="5"/>
      <c r="O62780" s="10"/>
      <c r="P62780" s="8"/>
    </row>
    <row r="62781" spans="1:16" s="2" customFormat="1" x14ac:dyDescent="0.15">
      <c r="A62781" s="3"/>
      <c r="B62781" s="3"/>
      <c r="J62781" s="3"/>
      <c r="K62781" s="5"/>
      <c r="L62781" s="8"/>
      <c r="N62781" s="5"/>
      <c r="O62781" s="10"/>
      <c r="P62781" s="8"/>
    </row>
    <row r="62782" spans="1:16" s="2" customFormat="1" x14ac:dyDescent="0.15">
      <c r="A62782" s="3"/>
      <c r="B62782" s="3"/>
      <c r="J62782" s="3"/>
      <c r="K62782" s="5"/>
      <c r="L62782" s="8"/>
      <c r="N62782" s="5"/>
      <c r="O62782" s="10"/>
      <c r="P62782" s="8"/>
    </row>
    <row r="62783" spans="1:16" s="2" customFormat="1" x14ac:dyDescent="0.15">
      <c r="A62783" s="3"/>
      <c r="B62783" s="3"/>
      <c r="J62783" s="3"/>
      <c r="K62783" s="5"/>
      <c r="L62783" s="8"/>
      <c r="N62783" s="5"/>
      <c r="O62783" s="10"/>
      <c r="P62783" s="8"/>
    </row>
    <row r="62784" spans="1:16" s="2" customFormat="1" x14ac:dyDescent="0.15">
      <c r="A62784" s="3"/>
      <c r="B62784" s="3"/>
      <c r="J62784" s="3"/>
      <c r="K62784" s="5"/>
      <c r="L62784" s="8"/>
      <c r="N62784" s="5"/>
      <c r="O62784" s="10"/>
      <c r="P62784" s="8"/>
    </row>
    <row r="62785" spans="1:16" s="2" customFormat="1" x14ac:dyDescent="0.15">
      <c r="A62785" s="3"/>
      <c r="B62785" s="3"/>
      <c r="J62785" s="3"/>
      <c r="K62785" s="5"/>
      <c r="L62785" s="8"/>
      <c r="N62785" s="5"/>
      <c r="O62785" s="10"/>
      <c r="P62785" s="8"/>
    </row>
    <row r="62786" spans="1:16" s="2" customFormat="1" x14ac:dyDescent="0.15">
      <c r="A62786" s="3"/>
      <c r="B62786" s="3"/>
      <c r="J62786" s="3"/>
      <c r="K62786" s="5"/>
      <c r="L62786" s="8"/>
      <c r="N62786" s="5"/>
      <c r="O62786" s="10"/>
      <c r="P62786" s="8"/>
    </row>
    <row r="62787" spans="1:16" s="2" customFormat="1" x14ac:dyDescent="0.15">
      <c r="A62787" s="3"/>
      <c r="B62787" s="3"/>
      <c r="J62787" s="3"/>
      <c r="K62787" s="5"/>
      <c r="L62787" s="8"/>
      <c r="N62787" s="5"/>
      <c r="O62787" s="10"/>
      <c r="P62787" s="8"/>
    </row>
    <row r="62788" spans="1:16" s="2" customFormat="1" x14ac:dyDescent="0.15">
      <c r="A62788" s="3"/>
      <c r="B62788" s="3"/>
      <c r="J62788" s="3"/>
      <c r="K62788" s="5"/>
      <c r="L62788" s="8"/>
      <c r="N62788" s="5"/>
      <c r="O62788" s="10"/>
      <c r="P62788" s="8"/>
    </row>
    <row r="62789" spans="1:16" s="2" customFormat="1" x14ac:dyDescent="0.15">
      <c r="A62789" s="3"/>
      <c r="B62789" s="3"/>
      <c r="J62789" s="3"/>
      <c r="K62789" s="5"/>
      <c r="L62789" s="8"/>
      <c r="N62789" s="5"/>
      <c r="O62789" s="10"/>
      <c r="P62789" s="8"/>
    </row>
    <row r="62790" spans="1:16" s="2" customFormat="1" x14ac:dyDescent="0.15">
      <c r="A62790" s="3"/>
      <c r="B62790" s="3"/>
      <c r="J62790" s="3"/>
      <c r="K62790" s="5"/>
      <c r="L62790" s="8"/>
      <c r="N62790" s="5"/>
      <c r="O62790" s="10"/>
      <c r="P62790" s="8"/>
    </row>
    <row r="62791" spans="1:16" s="2" customFormat="1" x14ac:dyDescent="0.15">
      <c r="A62791" s="3"/>
      <c r="B62791" s="3"/>
      <c r="J62791" s="3"/>
      <c r="K62791" s="5"/>
      <c r="L62791" s="8"/>
      <c r="N62791" s="5"/>
      <c r="O62791" s="10"/>
      <c r="P62791" s="8"/>
    </row>
    <row r="62792" spans="1:16" s="2" customFormat="1" x14ac:dyDescent="0.15">
      <c r="A62792" s="3"/>
      <c r="B62792" s="3"/>
      <c r="J62792" s="3"/>
      <c r="K62792" s="5"/>
      <c r="L62792" s="8"/>
      <c r="N62792" s="5"/>
      <c r="O62792" s="10"/>
      <c r="P62792" s="8"/>
    </row>
    <row r="62793" spans="1:16" s="2" customFormat="1" x14ac:dyDescent="0.15">
      <c r="A62793" s="3"/>
      <c r="B62793" s="3"/>
      <c r="J62793" s="3"/>
      <c r="K62793" s="5"/>
      <c r="L62793" s="8"/>
      <c r="N62793" s="5"/>
      <c r="O62793" s="10"/>
      <c r="P62793" s="8"/>
    </row>
    <row r="62794" spans="1:16" s="2" customFormat="1" x14ac:dyDescent="0.15">
      <c r="A62794" s="3"/>
      <c r="B62794" s="3"/>
      <c r="J62794" s="3"/>
      <c r="K62794" s="5"/>
      <c r="L62794" s="8"/>
      <c r="N62794" s="5"/>
      <c r="O62794" s="10"/>
      <c r="P62794" s="8"/>
    </row>
    <row r="62795" spans="1:16" s="2" customFormat="1" x14ac:dyDescent="0.15">
      <c r="A62795" s="3"/>
      <c r="B62795" s="3"/>
      <c r="J62795" s="3"/>
      <c r="K62795" s="5"/>
      <c r="L62795" s="8"/>
      <c r="N62795" s="5"/>
      <c r="O62795" s="10"/>
      <c r="P62795" s="8"/>
    </row>
    <row r="62796" spans="1:16" s="2" customFormat="1" x14ac:dyDescent="0.15">
      <c r="A62796" s="3"/>
      <c r="B62796" s="3"/>
      <c r="J62796" s="3"/>
      <c r="K62796" s="5"/>
      <c r="L62796" s="8"/>
      <c r="N62796" s="5"/>
      <c r="O62796" s="10"/>
      <c r="P62796" s="8"/>
    </row>
    <row r="62797" spans="1:16" s="2" customFormat="1" x14ac:dyDescent="0.15">
      <c r="A62797" s="3"/>
      <c r="B62797" s="3"/>
      <c r="J62797" s="3"/>
      <c r="K62797" s="5"/>
      <c r="L62797" s="8"/>
      <c r="N62797" s="5"/>
      <c r="O62797" s="10"/>
      <c r="P62797" s="8"/>
    </row>
    <row r="62798" spans="1:16" s="2" customFormat="1" x14ac:dyDescent="0.15">
      <c r="A62798" s="3"/>
      <c r="B62798" s="3"/>
      <c r="J62798" s="3"/>
      <c r="K62798" s="5"/>
      <c r="L62798" s="8"/>
      <c r="N62798" s="5"/>
      <c r="O62798" s="10"/>
      <c r="P62798" s="8"/>
    </row>
    <row r="62799" spans="1:16" s="2" customFormat="1" x14ac:dyDescent="0.15">
      <c r="A62799" s="3"/>
      <c r="B62799" s="3"/>
      <c r="J62799" s="3"/>
      <c r="K62799" s="5"/>
      <c r="L62799" s="8"/>
      <c r="N62799" s="5"/>
      <c r="O62799" s="10"/>
      <c r="P62799" s="8"/>
    </row>
    <row r="62800" spans="1:16" s="2" customFormat="1" x14ac:dyDescent="0.15">
      <c r="A62800" s="3"/>
      <c r="B62800" s="3"/>
      <c r="J62800" s="3"/>
      <c r="K62800" s="5"/>
      <c r="L62800" s="8"/>
      <c r="N62800" s="5"/>
      <c r="O62800" s="10"/>
      <c r="P62800" s="8"/>
    </row>
    <row r="62801" spans="1:16" s="2" customFormat="1" x14ac:dyDescent="0.15">
      <c r="A62801" s="3"/>
      <c r="B62801" s="3"/>
      <c r="J62801" s="3"/>
      <c r="K62801" s="5"/>
      <c r="L62801" s="8"/>
      <c r="N62801" s="5"/>
      <c r="O62801" s="10"/>
      <c r="P62801" s="8"/>
    </row>
    <row r="62802" spans="1:16" s="2" customFormat="1" x14ac:dyDescent="0.15">
      <c r="A62802" s="3"/>
      <c r="B62802" s="3"/>
      <c r="J62802" s="3"/>
      <c r="K62802" s="5"/>
      <c r="L62802" s="8"/>
      <c r="N62802" s="5"/>
      <c r="O62802" s="10"/>
      <c r="P62802" s="8"/>
    </row>
    <row r="62803" spans="1:16" s="2" customFormat="1" x14ac:dyDescent="0.15">
      <c r="A62803" s="3"/>
      <c r="B62803" s="3"/>
      <c r="J62803" s="3"/>
      <c r="K62803" s="5"/>
      <c r="L62803" s="8"/>
      <c r="N62803" s="5"/>
      <c r="O62803" s="10"/>
      <c r="P62803" s="8"/>
    </row>
    <row r="62804" spans="1:16" s="2" customFormat="1" x14ac:dyDescent="0.15">
      <c r="A62804" s="3"/>
      <c r="B62804" s="3"/>
      <c r="J62804" s="3"/>
      <c r="K62804" s="5"/>
      <c r="L62804" s="8"/>
      <c r="N62804" s="5"/>
      <c r="O62804" s="10"/>
      <c r="P62804" s="8"/>
    </row>
    <row r="62805" spans="1:16" s="2" customFormat="1" x14ac:dyDescent="0.15">
      <c r="A62805" s="3"/>
      <c r="B62805" s="3"/>
      <c r="J62805" s="3"/>
      <c r="K62805" s="5"/>
      <c r="L62805" s="8"/>
      <c r="N62805" s="5"/>
      <c r="O62805" s="10"/>
      <c r="P62805" s="8"/>
    </row>
    <row r="62806" spans="1:16" s="2" customFormat="1" x14ac:dyDescent="0.15">
      <c r="A62806" s="3"/>
      <c r="B62806" s="3"/>
      <c r="J62806" s="3"/>
      <c r="K62806" s="5"/>
      <c r="L62806" s="8"/>
      <c r="N62806" s="5"/>
      <c r="O62806" s="10"/>
      <c r="P62806" s="8"/>
    </row>
    <row r="62807" spans="1:16" s="2" customFormat="1" x14ac:dyDescent="0.15">
      <c r="A62807" s="3"/>
      <c r="B62807" s="3"/>
      <c r="J62807" s="3"/>
      <c r="K62807" s="5"/>
      <c r="L62807" s="8"/>
      <c r="N62807" s="5"/>
      <c r="O62807" s="10"/>
      <c r="P62807" s="8"/>
    </row>
    <row r="62808" spans="1:16" s="2" customFormat="1" x14ac:dyDescent="0.15">
      <c r="A62808" s="3"/>
      <c r="B62808" s="3"/>
      <c r="J62808" s="3"/>
      <c r="K62808" s="5"/>
      <c r="L62808" s="8"/>
      <c r="N62808" s="5"/>
      <c r="O62808" s="10"/>
      <c r="P62808" s="8"/>
    </row>
    <row r="62809" spans="1:16" s="2" customFormat="1" x14ac:dyDescent="0.15">
      <c r="A62809" s="3"/>
      <c r="B62809" s="3"/>
      <c r="J62809" s="3"/>
      <c r="K62809" s="5"/>
      <c r="L62809" s="8"/>
      <c r="N62809" s="5"/>
      <c r="O62809" s="10"/>
      <c r="P62809" s="8"/>
    </row>
    <row r="62810" spans="1:16" s="2" customFormat="1" x14ac:dyDescent="0.15">
      <c r="A62810" s="3"/>
      <c r="B62810" s="3"/>
      <c r="J62810" s="3"/>
      <c r="K62810" s="5"/>
      <c r="L62810" s="8"/>
      <c r="N62810" s="5"/>
      <c r="O62810" s="10"/>
      <c r="P62810" s="8"/>
    </row>
    <row r="62811" spans="1:16" s="2" customFormat="1" x14ac:dyDescent="0.15">
      <c r="A62811" s="3"/>
      <c r="B62811" s="3"/>
      <c r="J62811" s="3"/>
      <c r="K62811" s="5"/>
      <c r="L62811" s="8"/>
      <c r="N62811" s="5"/>
      <c r="O62811" s="10"/>
      <c r="P62811" s="8"/>
    </row>
    <row r="62812" spans="1:16" s="2" customFormat="1" x14ac:dyDescent="0.15">
      <c r="A62812" s="3"/>
      <c r="B62812" s="3"/>
      <c r="J62812" s="3"/>
      <c r="K62812" s="5"/>
      <c r="L62812" s="8"/>
      <c r="N62812" s="5"/>
      <c r="O62812" s="10"/>
      <c r="P62812" s="8"/>
    </row>
    <row r="62813" spans="1:16" s="2" customFormat="1" x14ac:dyDescent="0.15">
      <c r="A62813" s="3"/>
      <c r="B62813" s="3"/>
      <c r="J62813" s="3"/>
      <c r="K62813" s="5"/>
      <c r="L62813" s="8"/>
      <c r="N62813" s="5"/>
      <c r="O62813" s="10"/>
      <c r="P62813" s="8"/>
    </row>
    <row r="62814" spans="1:16" s="2" customFormat="1" x14ac:dyDescent="0.15">
      <c r="A62814" s="3"/>
      <c r="B62814" s="3"/>
      <c r="J62814" s="3"/>
      <c r="K62814" s="5"/>
      <c r="L62814" s="8"/>
      <c r="N62814" s="5"/>
      <c r="O62814" s="10"/>
      <c r="P62814" s="8"/>
    </row>
    <row r="62815" spans="1:16" s="2" customFormat="1" x14ac:dyDescent="0.15">
      <c r="A62815" s="3"/>
      <c r="B62815" s="3"/>
      <c r="J62815" s="3"/>
      <c r="K62815" s="5"/>
      <c r="L62815" s="8"/>
      <c r="N62815" s="5"/>
      <c r="O62815" s="10"/>
      <c r="P62815" s="8"/>
    </row>
    <row r="62816" spans="1:16" s="2" customFormat="1" x14ac:dyDescent="0.15">
      <c r="A62816" s="3"/>
      <c r="B62816" s="3"/>
      <c r="J62816" s="3"/>
      <c r="K62816" s="5"/>
      <c r="L62816" s="8"/>
      <c r="N62816" s="5"/>
      <c r="O62816" s="10"/>
      <c r="P62816" s="8"/>
    </row>
    <row r="62817" spans="1:16" s="2" customFormat="1" x14ac:dyDescent="0.15">
      <c r="A62817" s="3"/>
      <c r="B62817" s="3"/>
      <c r="J62817" s="3"/>
      <c r="K62817" s="5"/>
      <c r="L62817" s="8"/>
      <c r="N62817" s="5"/>
      <c r="O62817" s="10"/>
      <c r="P62817" s="8"/>
    </row>
    <row r="62818" spans="1:16" s="2" customFormat="1" x14ac:dyDescent="0.15">
      <c r="A62818" s="3"/>
      <c r="B62818" s="3"/>
      <c r="J62818" s="3"/>
      <c r="K62818" s="5"/>
      <c r="L62818" s="8"/>
      <c r="N62818" s="5"/>
      <c r="O62818" s="10"/>
      <c r="P62818" s="8"/>
    </row>
    <row r="62819" spans="1:16" s="2" customFormat="1" x14ac:dyDescent="0.15">
      <c r="A62819" s="3"/>
      <c r="B62819" s="3"/>
      <c r="J62819" s="3"/>
      <c r="K62819" s="5"/>
      <c r="L62819" s="8"/>
      <c r="N62819" s="5"/>
      <c r="O62819" s="10"/>
      <c r="P62819" s="8"/>
    </row>
    <row r="62820" spans="1:16" s="2" customFormat="1" x14ac:dyDescent="0.15">
      <c r="A62820" s="3"/>
      <c r="B62820" s="3"/>
      <c r="J62820" s="3"/>
      <c r="K62820" s="5"/>
      <c r="L62820" s="8"/>
      <c r="N62820" s="5"/>
      <c r="O62820" s="10"/>
      <c r="P62820" s="8"/>
    </row>
    <row r="62821" spans="1:16" s="2" customFormat="1" x14ac:dyDescent="0.15">
      <c r="A62821" s="3"/>
      <c r="B62821" s="3"/>
      <c r="J62821" s="3"/>
      <c r="K62821" s="5"/>
      <c r="L62821" s="8"/>
      <c r="N62821" s="5"/>
      <c r="O62821" s="10"/>
      <c r="P62821" s="8"/>
    </row>
    <row r="62822" spans="1:16" s="2" customFormat="1" x14ac:dyDescent="0.15">
      <c r="A62822" s="3"/>
      <c r="B62822" s="3"/>
      <c r="J62822" s="3"/>
      <c r="K62822" s="5"/>
      <c r="L62822" s="8"/>
      <c r="N62822" s="5"/>
      <c r="O62822" s="10"/>
      <c r="P62822" s="8"/>
    </row>
    <row r="62823" spans="1:16" s="2" customFormat="1" x14ac:dyDescent="0.15">
      <c r="A62823" s="3"/>
      <c r="B62823" s="3"/>
      <c r="J62823" s="3"/>
      <c r="K62823" s="5"/>
      <c r="L62823" s="8"/>
      <c r="N62823" s="5"/>
      <c r="O62823" s="10"/>
      <c r="P62823" s="8"/>
    </row>
    <row r="62824" spans="1:16" s="2" customFormat="1" x14ac:dyDescent="0.15">
      <c r="A62824" s="3"/>
      <c r="B62824" s="3"/>
      <c r="J62824" s="3"/>
      <c r="K62824" s="5"/>
      <c r="L62824" s="8"/>
      <c r="N62824" s="5"/>
      <c r="O62824" s="10"/>
      <c r="P62824" s="8"/>
    </row>
    <row r="62825" spans="1:16" s="2" customFormat="1" x14ac:dyDescent="0.15">
      <c r="A62825" s="3"/>
      <c r="B62825" s="3"/>
      <c r="J62825" s="3"/>
      <c r="K62825" s="5"/>
      <c r="L62825" s="8"/>
      <c r="N62825" s="5"/>
      <c r="O62825" s="10"/>
      <c r="P62825" s="8"/>
    </row>
    <row r="62826" spans="1:16" s="2" customFormat="1" x14ac:dyDescent="0.15">
      <c r="A62826" s="3"/>
      <c r="B62826" s="3"/>
      <c r="J62826" s="3"/>
      <c r="K62826" s="5"/>
      <c r="L62826" s="8"/>
      <c r="N62826" s="5"/>
      <c r="O62826" s="10"/>
      <c r="P62826" s="8"/>
    </row>
    <row r="62827" spans="1:16" s="2" customFormat="1" x14ac:dyDescent="0.15">
      <c r="A62827" s="3"/>
      <c r="B62827" s="3"/>
      <c r="J62827" s="3"/>
      <c r="K62827" s="5"/>
      <c r="L62827" s="8"/>
      <c r="N62827" s="5"/>
      <c r="O62827" s="10"/>
      <c r="P62827" s="8"/>
    </row>
    <row r="62828" spans="1:16" s="2" customFormat="1" x14ac:dyDescent="0.15">
      <c r="A62828" s="3"/>
      <c r="B62828" s="3"/>
      <c r="J62828" s="3"/>
      <c r="K62828" s="5"/>
      <c r="L62828" s="8"/>
      <c r="N62828" s="5"/>
      <c r="O62828" s="10"/>
      <c r="P62828" s="8"/>
    </row>
    <row r="62829" spans="1:16" s="2" customFormat="1" x14ac:dyDescent="0.15">
      <c r="A62829" s="3"/>
      <c r="B62829" s="3"/>
      <c r="J62829" s="3"/>
      <c r="K62829" s="5"/>
      <c r="L62829" s="8"/>
      <c r="N62829" s="5"/>
      <c r="O62829" s="10"/>
      <c r="P62829" s="8"/>
    </row>
    <row r="62830" spans="1:16" s="2" customFormat="1" x14ac:dyDescent="0.15">
      <c r="A62830" s="3"/>
      <c r="B62830" s="3"/>
      <c r="J62830" s="3"/>
      <c r="K62830" s="5"/>
      <c r="L62830" s="8"/>
      <c r="N62830" s="5"/>
      <c r="O62830" s="10"/>
      <c r="P62830" s="8"/>
    </row>
    <row r="62831" spans="1:16" s="2" customFormat="1" x14ac:dyDescent="0.15">
      <c r="A62831" s="3"/>
      <c r="B62831" s="3"/>
      <c r="J62831" s="3"/>
      <c r="K62831" s="5"/>
      <c r="L62831" s="8"/>
      <c r="N62831" s="5"/>
      <c r="O62831" s="10"/>
      <c r="P62831" s="8"/>
    </row>
    <row r="62832" spans="1:16" s="2" customFormat="1" x14ac:dyDescent="0.15">
      <c r="A62832" s="3"/>
      <c r="B62832" s="3"/>
      <c r="J62832" s="3"/>
      <c r="K62832" s="5"/>
      <c r="L62832" s="8"/>
      <c r="N62832" s="5"/>
      <c r="O62832" s="10"/>
      <c r="P62832" s="8"/>
    </row>
    <row r="62833" spans="1:16" s="2" customFormat="1" x14ac:dyDescent="0.15">
      <c r="A62833" s="3"/>
      <c r="B62833" s="3"/>
      <c r="J62833" s="3"/>
      <c r="K62833" s="5"/>
      <c r="L62833" s="8"/>
      <c r="N62833" s="5"/>
      <c r="O62833" s="10"/>
      <c r="P62833" s="8"/>
    </row>
    <row r="62834" spans="1:16" s="2" customFormat="1" x14ac:dyDescent="0.15">
      <c r="A62834" s="3"/>
      <c r="B62834" s="3"/>
      <c r="J62834" s="3"/>
      <c r="K62834" s="5"/>
      <c r="L62834" s="8"/>
      <c r="N62834" s="5"/>
      <c r="O62834" s="10"/>
      <c r="P62834" s="8"/>
    </row>
    <row r="62835" spans="1:16" s="2" customFormat="1" x14ac:dyDescent="0.15">
      <c r="A62835" s="3"/>
      <c r="B62835" s="3"/>
      <c r="J62835" s="3"/>
      <c r="K62835" s="5"/>
      <c r="L62835" s="8"/>
      <c r="N62835" s="5"/>
      <c r="O62835" s="10"/>
      <c r="P62835" s="8"/>
    </row>
    <row r="62836" spans="1:16" s="2" customFormat="1" x14ac:dyDescent="0.15">
      <c r="A62836" s="3"/>
      <c r="B62836" s="3"/>
      <c r="J62836" s="3"/>
      <c r="K62836" s="5"/>
      <c r="L62836" s="8"/>
      <c r="N62836" s="5"/>
      <c r="O62836" s="10"/>
      <c r="P62836" s="8"/>
    </row>
    <row r="62837" spans="1:16" s="2" customFormat="1" x14ac:dyDescent="0.15">
      <c r="A62837" s="3"/>
      <c r="B62837" s="3"/>
      <c r="J62837" s="3"/>
      <c r="K62837" s="5"/>
      <c r="L62837" s="8"/>
      <c r="N62837" s="5"/>
      <c r="O62837" s="10"/>
      <c r="P62837" s="8"/>
    </row>
    <row r="62838" spans="1:16" s="2" customFormat="1" x14ac:dyDescent="0.15">
      <c r="A62838" s="3"/>
      <c r="B62838" s="3"/>
      <c r="J62838" s="3"/>
      <c r="K62838" s="5"/>
      <c r="L62838" s="8"/>
      <c r="N62838" s="5"/>
      <c r="O62838" s="10"/>
      <c r="P62838" s="8"/>
    </row>
    <row r="62839" spans="1:16" s="2" customFormat="1" x14ac:dyDescent="0.15">
      <c r="A62839" s="3"/>
      <c r="B62839" s="3"/>
      <c r="J62839" s="3"/>
      <c r="K62839" s="5"/>
      <c r="L62839" s="8"/>
      <c r="N62839" s="5"/>
      <c r="O62839" s="10"/>
      <c r="P62839" s="8"/>
    </row>
    <row r="62840" spans="1:16" s="2" customFormat="1" x14ac:dyDescent="0.15">
      <c r="A62840" s="3"/>
      <c r="B62840" s="3"/>
      <c r="J62840" s="3"/>
      <c r="K62840" s="5"/>
      <c r="L62840" s="8"/>
      <c r="N62840" s="5"/>
      <c r="O62840" s="10"/>
      <c r="P62840" s="8"/>
    </row>
    <row r="62841" spans="1:16" s="2" customFormat="1" x14ac:dyDescent="0.15">
      <c r="A62841" s="3"/>
      <c r="B62841" s="3"/>
      <c r="J62841" s="3"/>
      <c r="K62841" s="5"/>
      <c r="L62841" s="8"/>
      <c r="N62841" s="5"/>
      <c r="O62841" s="10"/>
      <c r="P62841" s="8"/>
    </row>
    <row r="62842" spans="1:16" s="2" customFormat="1" x14ac:dyDescent="0.15">
      <c r="A62842" s="3"/>
      <c r="B62842" s="3"/>
      <c r="J62842" s="3"/>
      <c r="K62842" s="5"/>
      <c r="L62842" s="8"/>
      <c r="N62842" s="5"/>
      <c r="O62842" s="10"/>
      <c r="P62842" s="8"/>
    </row>
    <row r="62843" spans="1:16" s="2" customFormat="1" x14ac:dyDescent="0.15">
      <c r="A62843" s="3"/>
      <c r="B62843" s="3"/>
      <c r="J62843" s="3"/>
      <c r="K62843" s="5"/>
      <c r="L62843" s="8"/>
      <c r="N62843" s="5"/>
      <c r="O62843" s="10"/>
      <c r="P62843" s="8"/>
    </row>
    <row r="62844" spans="1:16" s="2" customFormat="1" x14ac:dyDescent="0.15">
      <c r="A62844" s="3"/>
      <c r="B62844" s="3"/>
      <c r="J62844" s="3"/>
      <c r="K62844" s="5"/>
      <c r="L62844" s="8"/>
      <c r="N62844" s="5"/>
      <c r="O62844" s="10"/>
      <c r="P62844" s="8"/>
    </row>
    <row r="62845" spans="1:16" s="2" customFormat="1" x14ac:dyDescent="0.15">
      <c r="A62845" s="3"/>
      <c r="B62845" s="3"/>
      <c r="J62845" s="3"/>
      <c r="K62845" s="5"/>
      <c r="L62845" s="8"/>
      <c r="N62845" s="5"/>
      <c r="O62845" s="10"/>
      <c r="P62845" s="8"/>
    </row>
    <row r="62846" spans="1:16" s="2" customFormat="1" x14ac:dyDescent="0.15">
      <c r="A62846" s="3"/>
      <c r="B62846" s="3"/>
      <c r="J62846" s="3"/>
      <c r="K62846" s="5"/>
      <c r="L62846" s="8"/>
      <c r="N62846" s="5"/>
      <c r="O62846" s="10"/>
      <c r="P62846" s="8"/>
    </row>
    <row r="62847" spans="1:16" s="2" customFormat="1" x14ac:dyDescent="0.15">
      <c r="A62847" s="3"/>
      <c r="B62847" s="3"/>
      <c r="J62847" s="3"/>
      <c r="K62847" s="5"/>
      <c r="L62847" s="8"/>
      <c r="N62847" s="5"/>
      <c r="O62847" s="10"/>
      <c r="P62847" s="8"/>
    </row>
    <row r="62848" spans="1:16" s="2" customFormat="1" x14ac:dyDescent="0.15">
      <c r="A62848" s="3"/>
      <c r="B62848" s="3"/>
      <c r="J62848" s="3"/>
      <c r="K62848" s="5"/>
      <c r="L62848" s="8"/>
      <c r="N62848" s="5"/>
      <c r="O62848" s="10"/>
      <c r="P62848" s="8"/>
    </row>
    <row r="62849" spans="1:16" s="2" customFormat="1" x14ac:dyDescent="0.15">
      <c r="A62849" s="3"/>
      <c r="B62849" s="3"/>
      <c r="J62849" s="3"/>
      <c r="K62849" s="5"/>
      <c r="L62849" s="8"/>
      <c r="N62849" s="5"/>
      <c r="O62849" s="10"/>
      <c r="P62849" s="8"/>
    </row>
    <row r="62850" spans="1:16" s="2" customFormat="1" x14ac:dyDescent="0.15">
      <c r="A62850" s="3"/>
      <c r="B62850" s="3"/>
      <c r="J62850" s="3"/>
      <c r="K62850" s="5"/>
      <c r="L62850" s="8"/>
      <c r="N62850" s="5"/>
      <c r="O62850" s="10"/>
      <c r="P62850" s="8"/>
    </row>
    <row r="62851" spans="1:16" s="2" customFormat="1" x14ac:dyDescent="0.15">
      <c r="A62851" s="3"/>
      <c r="B62851" s="3"/>
      <c r="J62851" s="3"/>
      <c r="K62851" s="5"/>
      <c r="L62851" s="8"/>
      <c r="N62851" s="5"/>
      <c r="O62851" s="10"/>
      <c r="P62851" s="8"/>
    </row>
    <row r="62852" spans="1:16" s="2" customFormat="1" x14ac:dyDescent="0.15">
      <c r="A62852" s="3"/>
      <c r="B62852" s="3"/>
      <c r="J62852" s="3"/>
      <c r="K62852" s="5"/>
      <c r="L62852" s="8"/>
      <c r="N62852" s="5"/>
      <c r="O62852" s="10"/>
      <c r="P62852" s="8"/>
    </row>
    <row r="62853" spans="1:16" s="2" customFormat="1" x14ac:dyDescent="0.15">
      <c r="A62853" s="3"/>
      <c r="B62853" s="3"/>
      <c r="J62853" s="3"/>
      <c r="K62853" s="5"/>
      <c r="L62853" s="8"/>
      <c r="N62853" s="5"/>
      <c r="O62853" s="10"/>
      <c r="P62853" s="8"/>
    </row>
    <row r="62854" spans="1:16" s="2" customFormat="1" x14ac:dyDescent="0.15">
      <c r="A62854" s="3"/>
      <c r="B62854" s="3"/>
      <c r="J62854" s="3"/>
      <c r="K62854" s="5"/>
      <c r="L62854" s="8"/>
      <c r="N62854" s="5"/>
      <c r="O62854" s="10"/>
      <c r="P62854" s="8"/>
    </row>
    <row r="62855" spans="1:16" s="2" customFormat="1" x14ac:dyDescent="0.15">
      <c r="A62855" s="3"/>
      <c r="B62855" s="3"/>
      <c r="J62855" s="3"/>
      <c r="K62855" s="5"/>
      <c r="L62855" s="8"/>
      <c r="N62855" s="5"/>
      <c r="O62855" s="10"/>
      <c r="P62855" s="8"/>
    </row>
    <row r="62856" spans="1:16" s="2" customFormat="1" x14ac:dyDescent="0.15">
      <c r="A62856" s="3"/>
      <c r="B62856" s="3"/>
      <c r="J62856" s="3"/>
      <c r="K62856" s="5"/>
      <c r="L62856" s="8"/>
      <c r="N62856" s="5"/>
      <c r="O62856" s="10"/>
      <c r="P62856" s="8"/>
    </row>
    <row r="62857" spans="1:16" s="2" customFormat="1" x14ac:dyDescent="0.15">
      <c r="A62857" s="3"/>
      <c r="B62857" s="3"/>
      <c r="J62857" s="3"/>
      <c r="K62857" s="5"/>
      <c r="L62857" s="8"/>
      <c r="N62857" s="5"/>
      <c r="O62857" s="10"/>
      <c r="P62857" s="8"/>
    </row>
    <row r="62858" spans="1:16" s="2" customFormat="1" x14ac:dyDescent="0.15">
      <c r="A62858" s="3"/>
      <c r="B62858" s="3"/>
      <c r="J62858" s="3"/>
      <c r="K62858" s="5"/>
      <c r="L62858" s="8"/>
      <c r="N62858" s="5"/>
      <c r="O62858" s="10"/>
      <c r="P62858" s="8"/>
    </row>
    <row r="62859" spans="1:16" s="2" customFormat="1" x14ac:dyDescent="0.15">
      <c r="A62859" s="3"/>
      <c r="B62859" s="3"/>
      <c r="J62859" s="3"/>
      <c r="K62859" s="5"/>
      <c r="L62859" s="8"/>
      <c r="N62859" s="5"/>
      <c r="O62859" s="10"/>
      <c r="P62859" s="8"/>
    </row>
    <row r="62860" spans="1:16" s="2" customFormat="1" x14ac:dyDescent="0.15">
      <c r="A62860" s="3"/>
      <c r="B62860" s="3"/>
      <c r="J62860" s="3"/>
      <c r="K62860" s="5"/>
      <c r="L62860" s="8"/>
      <c r="N62860" s="5"/>
      <c r="O62860" s="10"/>
      <c r="P62860" s="8"/>
    </row>
    <row r="62861" spans="1:16" s="2" customFormat="1" x14ac:dyDescent="0.15">
      <c r="A62861" s="3"/>
      <c r="B62861" s="3"/>
      <c r="J62861" s="3"/>
      <c r="K62861" s="5"/>
      <c r="L62861" s="8"/>
      <c r="N62861" s="5"/>
      <c r="O62861" s="10"/>
      <c r="P62861" s="8"/>
    </row>
    <row r="62862" spans="1:16" s="2" customFormat="1" x14ac:dyDescent="0.15">
      <c r="A62862" s="3"/>
      <c r="B62862" s="3"/>
      <c r="J62862" s="3"/>
      <c r="K62862" s="5"/>
      <c r="L62862" s="8"/>
      <c r="N62862" s="5"/>
      <c r="O62862" s="10"/>
      <c r="P62862" s="8"/>
    </row>
    <row r="62863" spans="1:16" s="2" customFormat="1" x14ac:dyDescent="0.15">
      <c r="A62863" s="3"/>
      <c r="B62863" s="3"/>
      <c r="J62863" s="3"/>
      <c r="K62863" s="5"/>
      <c r="L62863" s="8"/>
      <c r="N62863" s="5"/>
      <c r="O62863" s="10"/>
      <c r="P62863" s="8"/>
    </row>
    <row r="62864" spans="1:16" s="2" customFormat="1" x14ac:dyDescent="0.15">
      <c r="A62864" s="3"/>
      <c r="B62864" s="3"/>
      <c r="J62864" s="3"/>
      <c r="K62864" s="5"/>
      <c r="L62864" s="8"/>
      <c r="N62864" s="5"/>
      <c r="O62864" s="10"/>
      <c r="P62864" s="8"/>
    </row>
    <row r="62865" spans="1:16" s="2" customFormat="1" x14ac:dyDescent="0.15">
      <c r="A62865" s="3"/>
      <c r="B62865" s="3"/>
      <c r="J62865" s="3"/>
      <c r="K62865" s="5"/>
      <c r="L62865" s="8"/>
      <c r="N62865" s="5"/>
      <c r="O62865" s="10"/>
      <c r="P62865" s="8"/>
    </row>
    <row r="62866" spans="1:16" s="2" customFormat="1" x14ac:dyDescent="0.15">
      <c r="A62866" s="3"/>
      <c r="B62866" s="3"/>
      <c r="J62866" s="3"/>
      <c r="K62866" s="5"/>
      <c r="L62866" s="8"/>
      <c r="N62866" s="5"/>
      <c r="O62866" s="10"/>
      <c r="P62866" s="8"/>
    </row>
    <row r="62867" spans="1:16" s="2" customFormat="1" x14ac:dyDescent="0.15">
      <c r="A62867" s="3"/>
      <c r="B62867" s="3"/>
      <c r="J62867" s="3"/>
      <c r="K62867" s="5"/>
      <c r="L62867" s="8"/>
      <c r="N62867" s="5"/>
      <c r="O62867" s="10"/>
      <c r="P62867" s="8"/>
    </row>
    <row r="62868" spans="1:16" s="2" customFormat="1" x14ac:dyDescent="0.15">
      <c r="A62868" s="3"/>
      <c r="B62868" s="3"/>
      <c r="J62868" s="3"/>
      <c r="K62868" s="5"/>
      <c r="L62868" s="8"/>
      <c r="N62868" s="5"/>
      <c r="O62868" s="10"/>
      <c r="P62868" s="8"/>
    </row>
    <row r="62869" spans="1:16" s="2" customFormat="1" x14ac:dyDescent="0.15">
      <c r="A62869" s="3"/>
      <c r="B62869" s="3"/>
      <c r="J62869" s="3"/>
      <c r="K62869" s="5"/>
      <c r="L62869" s="8"/>
      <c r="N62869" s="5"/>
      <c r="O62869" s="10"/>
      <c r="P62869" s="8"/>
    </row>
    <row r="62870" spans="1:16" s="2" customFormat="1" x14ac:dyDescent="0.15">
      <c r="A62870" s="3"/>
      <c r="B62870" s="3"/>
      <c r="J62870" s="3"/>
      <c r="K62870" s="5"/>
      <c r="L62870" s="8"/>
      <c r="N62870" s="5"/>
      <c r="O62870" s="10"/>
      <c r="P62870" s="8"/>
    </row>
    <row r="62871" spans="1:16" s="2" customFormat="1" x14ac:dyDescent="0.15">
      <c r="A62871" s="3"/>
      <c r="B62871" s="3"/>
      <c r="J62871" s="3"/>
      <c r="K62871" s="5"/>
      <c r="L62871" s="8"/>
      <c r="N62871" s="5"/>
      <c r="O62871" s="10"/>
      <c r="P62871" s="8"/>
    </row>
    <row r="62872" spans="1:16" s="2" customFormat="1" x14ac:dyDescent="0.15">
      <c r="A62872" s="3"/>
      <c r="B62872" s="3"/>
      <c r="J62872" s="3"/>
      <c r="K62872" s="5"/>
      <c r="L62872" s="8"/>
      <c r="N62872" s="5"/>
      <c r="O62872" s="10"/>
      <c r="P62872" s="8"/>
    </row>
    <row r="62873" spans="1:16" s="2" customFormat="1" x14ac:dyDescent="0.15">
      <c r="A62873" s="3"/>
      <c r="B62873" s="3"/>
      <c r="J62873" s="3"/>
      <c r="K62873" s="5"/>
      <c r="L62873" s="8"/>
      <c r="N62873" s="5"/>
      <c r="O62873" s="10"/>
      <c r="P62873" s="8"/>
    </row>
    <row r="62874" spans="1:16" s="2" customFormat="1" x14ac:dyDescent="0.15">
      <c r="A62874" s="3"/>
      <c r="B62874" s="3"/>
      <c r="J62874" s="3"/>
      <c r="K62874" s="5"/>
      <c r="L62874" s="8"/>
      <c r="N62874" s="5"/>
      <c r="O62874" s="10"/>
      <c r="P62874" s="8"/>
    </row>
    <row r="62875" spans="1:16" s="2" customFormat="1" x14ac:dyDescent="0.15">
      <c r="A62875" s="3"/>
      <c r="B62875" s="3"/>
      <c r="J62875" s="3"/>
      <c r="K62875" s="5"/>
      <c r="L62875" s="8"/>
      <c r="N62875" s="5"/>
      <c r="O62875" s="10"/>
      <c r="P62875" s="8"/>
    </row>
    <row r="62876" spans="1:16" s="2" customFormat="1" x14ac:dyDescent="0.15">
      <c r="A62876" s="3"/>
      <c r="B62876" s="3"/>
      <c r="J62876" s="3"/>
      <c r="K62876" s="5"/>
      <c r="L62876" s="8"/>
      <c r="N62876" s="5"/>
      <c r="O62876" s="10"/>
      <c r="P62876" s="8"/>
    </row>
    <row r="62877" spans="1:16" s="2" customFormat="1" x14ac:dyDescent="0.15">
      <c r="A62877" s="3"/>
      <c r="B62877" s="3"/>
      <c r="J62877" s="3"/>
      <c r="K62877" s="5"/>
      <c r="L62877" s="8"/>
      <c r="N62877" s="5"/>
      <c r="O62877" s="10"/>
      <c r="P62877" s="8"/>
    </row>
    <row r="62878" spans="1:16" s="2" customFormat="1" x14ac:dyDescent="0.15">
      <c r="A62878" s="3"/>
      <c r="B62878" s="3"/>
      <c r="J62878" s="3"/>
      <c r="K62878" s="5"/>
      <c r="L62878" s="8"/>
      <c r="N62878" s="5"/>
      <c r="O62878" s="10"/>
      <c r="P62878" s="8"/>
    </row>
    <row r="62879" spans="1:16" s="2" customFormat="1" x14ac:dyDescent="0.15">
      <c r="A62879" s="3"/>
      <c r="B62879" s="3"/>
      <c r="J62879" s="3"/>
      <c r="K62879" s="5"/>
      <c r="L62879" s="8"/>
      <c r="N62879" s="5"/>
      <c r="O62879" s="10"/>
      <c r="P62879" s="8"/>
    </row>
    <row r="62880" spans="1:16" s="2" customFormat="1" x14ac:dyDescent="0.15">
      <c r="A62880" s="3"/>
      <c r="B62880" s="3"/>
      <c r="J62880" s="3"/>
      <c r="K62880" s="5"/>
      <c r="L62880" s="8"/>
      <c r="N62880" s="5"/>
      <c r="O62880" s="10"/>
      <c r="P62880" s="8"/>
    </row>
    <row r="62881" spans="1:16" s="2" customFormat="1" x14ac:dyDescent="0.15">
      <c r="A62881" s="3"/>
      <c r="B62881" s="3"/>
      <c r="J62881" s="3"/>
      <c r="K62881" s="5"/>
      <c r="L62881" s="8"/>
      <c r="N62881" s="5"/>
      <c r="O62881" s="10"/>
      <c r="P62881" s="8"/>
    </row>
    <row r="62882" spans="1:16" s="2" customFormat="1" x14ac:dyDescent="0.15">
      <c r="A62882" s="3"/>
      <c r="B62882" s="3"/>
      <c r="J62882" s="3"/>
      <c r="K62882" s="5"/>
      <c r="L62882" s="8"/>
      <c r="N62882" s="5"/>
      <c r="O62882" s="10"/>
      <c r="P62882" s="8"/>
    </row>
    <row r="62883" spans="1:16" s="2" customFormat="1" x14ac:dyDescent="0.15">
      <c r="A62883" s="3"/>
      <c r="B62883" s="3"/>
      <c r="J62883" s="3"/>
      <c r="K62883" s="5"/>
      <c r="L62883" s="8"/>
      <c r="N62883" s="5"/>
      <c r="O62883" s="10"/>
      <c r="P62883" s="8"/>
    </row>
    <row r="62884" spans="1:16" s="2" customFormat="1" x14ac:dyDescent="0.15">
      <c r="A62884" s="3"/>
      <c r="B62884" s="3"/>
      <c r="J62884" s="3"/>
      <c r="K62884" s="5"/>
      <c r="L62884" s="8"/>
      <c r="N62884" s="5"/>
      <c r="O62884" s="10"/>
      <c r="P62884" s="8"/>
    </row>
    <row r="62885" spans="1:16" s="2" customFormat="1" x14ac:dyDescent="0.15">
      <c r="A62885" s="3"/>
      <c r="B62885" s="3"/>
      <c r="J62885" s="3"/>
      <c r="K62885" s="5"/>
      <c r="L62885" s="8"/>
      <c r="N62885" s="5"/>
      <c r="O62885" s="10"/>
      <c r="P62885" s="8"/>
    </row>
    <row r="62886" spans="1:16" s="2" customFormat="1" x14ac:dyDescent="0.15">
      <c r="A62886" s="3"/>
      <c r="B62886" s="3"/>
      <c r="J62886" s="3"/>
      <c r="K62886" s="5"/>
      <c r="L62886" s="8"/>
      <c r="N62886" s="5"/>
      <c r="O62886" s="10"/>
      <c r="P62886" s="8"/>
    </row>
    <row r="62887" spans="1:16" s="2" customFormat="1" x14ac:dyDescent="0.15">
      <c r="A62887" s="3"/>
      <c r="B62887" s="3"/>
      <c r="J62887" s="3"/>
      <c r="K62887" s="5"/>
      <c r="L62887" s="8"/>
      <c r="N62887" s="5"/>
      <c r="O62887" s="10"/>
      <c r="P62887" s="8"/>
    </row>
    <row r="62888" spans="1:16" s="2" customFormat="1" x14ac:dyDescent="0.15">
      <c r="A62888" s="3"/>
      <c r="B62888" s="3"/>
      <c r="J62888" s="3"/>
      <c r="K62888" s="5"/>
      <c r="L62888" s="8"/>
      <c r="N62888" s="5"/>
      <c r="O62888" s="10"/>
      <c r="P62888" s="8"/>
    </row>
    <row r="62889" spans="1:16" s="2" customFormat="1" x14ac:dyDescent="0.15">
      <c r="A62889" s="3"/>
      <c r="B62889" s="3"/>
      <c r="J62889" s="3"/>
      <c r="K62889" s="5"/>
      <c r="L62889" s="8"/>
      <c r="N62889" s="5"/>
      <c r="O62889" s="10"/>
      <c r="P62889" s="8"/>
    </row>
    <row r="62890" spans="1:16" s="2" customFormat="1" x14ac:dyDescent="0.15">
      <c r="A62890" s="3"/>
      <c r="B62890" s="3"/>
      <c r="J62890" s="3"/>
      <c r="K62890" s="5"/>
      <c r="L62890" s="8"/>
      <c r="N62890" s="5"/>
      <c r="O62890" s="10"/>
      <c r="P62890" s="8"/>
    </row>
    <row r="62891" spans="1:16" s="2" customFormat="1" x14ac:dyDescent="0.15">
      <c r="A62891" s="3"/>
      <c r="B62891" s="3"/>
      <c r="J62891" s="3"/>
      <c r="K62891" s="5"/>
      <c r="L62891" s="8"/>
      <c r="N62891" s="5"/>
      <c r="O62891" s="10"/>
      <c r="P62891" s="8"/>
    </row>
    <row r="62892" spans="1:16" s="2" customFormat="1" x14ac:dyDescent="0.15">
      <c r="A62892" s="3"/>
      <c r="B62892" s="3"/>
      <c r="J62892" s="3"/>
      <c r="K62892" s="5"/>
      <c r="L62892" s="8"/>
      <c r="N62892" s="5"/>
      <c r="O62892" s="10"/>
      <c r="P62892" s="8"/>
    </row>
    <row r="62893" spans="1:16" s="2" customFormat="1" x14ac:dyDescent="0.15">
      <c r="A62893" s="3"/>
      <c r="B62893" s="3"/>
      <c r="J62893" s="3"/>
      <c r="K62893" s="5"/>
      <c r="L62893" s="8"/>
      <c r="N62893" s="5"/>
      <c r="O62893" s="10"/>
      <c r="P62893" s="8"/>
    </row>
    <row r="62894" spans="1:16" s="2" customFormat="1" x14ac:dyDescent="0.15">
      <c r="A62894" s="3"/>
      <c r="B62894" s="3"/>
      <c r="J62894" s="3"/>
      <c r="K62894" s="5"/>
      <c r="L62894" s="8"/>
      <c r="N62894" s="5"/>
      <c r="O62894" s="10"/>
      <c r="P62894" s="8"/>
    </row>
    <row r="62895" spans="1:16" s="2" customFormat="1" x14ac:dyDescent="0.15">
      <c r="A62895" s="3"/>
      <c r="B62895" s="3"/>
      <c r="J62895" s="3"/>
      <c r="K62895" s="5"/>
      <c r="L62895" s="8"/>
      <c r="N62895" s="5"/>
      <c r="O62895" s="10"/>
      <c r="P62895" s="8"/>
    </row>
    <row r="62896" spans="1:16" s="2" customFormat="1" x14ac:dyDescent="0.15">
      <c r="A62896" s="3"/>
      <c r="B62896" s="3"/>
      <c r="J62896" s="3"/>
      <c r="K62896" s="5"/>
      <c r="L62896" s="8"/>
      <c r="N62896" s="5"/>
      <c r="O62896" s="10"/>
      <c r="P62896" s="8"/>
    </row>
    <row r="62897" spans="1:16" s="2" customFormat="1" x14ac:dyDescent="0.15">
      <c r="A62897" s="3"/>
      <c r="B62897" s="3"/>
      <c r="J62897" s="3"/>
      <c r="K62897" s="5"/>
      <c r="L62897" s="8"/>
      <c r="N62897" s="5"/>
      <c r="O62897" s="10"/>
      <c r="P62897" s="8"/>
    </row>
    <row r="62898" spans="1:16" s="2" customFormat="1" x14ac:dyDescent="0.15">
      <c r="A62898" s="3"/>
      <c r="B62898" s="3"/>
      <c r="J62898" s="3"/>
      <c r="K62898" s="5"/>
      <c r="L62898" s="8"/>
      <c r="N62898" s="5"/>
      <c r="O62898" s="10"/>
      <c r="P62898" s="8"/>
    </row>
    <row r="62899" spans="1:16" s="2" customFormat="1" x14ac:dyDescent="0.15">
      <c r="A62899" s="3"/>
      <c r="B62899" s="3"/>
      <c r="J62899" s="3"/>
      <c r="K62899" s="5"/>
      <c r="L62899" s="8"/>
      <c r="N62899" s="5"/>
      <c r="O62899" s="10"/>
      <c r="P62899" s="8"/>
    </row>
    <row r="62900" spans="1:16" s="2" customFormat="1" x14ac:dyDescent="0.15">
      <c r="A62900" s="3"/>
      <c r="B62900" s="3"/>
      <c r="J62900" s="3"/>
      <c r="K62900" s="5"/>
      <c r="L62900" s="8"/>
      <c r="N62900" s="5"/>
      <c r="O62900" s="10"/>
      <c r="P62900" s="8"/>
    </row>
    <row r="62901" spans="1:16" s="2" customFormat="1" x14ac:dyDescent="0.15">
      <c r="A62901" s="3"/>
      <c r="B62901" s="3"/>
      <c r="J62901" s="3"/>
      <c r="K62901" s="5"/>
      <c r="L62901" s="8"/>
      <c r="N62901" s="5"/>
      <c r="O62901" s="10"/>
      <c r="P62901" s="8"/>
    </row>
    <row r="62902" spans="1:16" s="2" customFormat="1" x14ac:dyDescent="0.15">
      <c r="A62902" s="3"/>
      <c r="B62902" s="3"/>
      <c r="J62902" s="3"/>
      <c r="K62902" s="5"/>
      <c r="L62902" s="8"/>
      <c r="N62902" s="5"/>
      <c r="O62902" s="10"/>
      <c r="P62902" s="8"/>
    </row>
    <row r="62903" spans="1:16" s="2" customFormat="1" x14ac:dyDescent="0.15">
      <c r="A62903" s="3"/>
      <c r="B62903" s="3"/>
      <c r="J62903" s="3"/>
      <c r="K62903" s="5"/>
      <c r="L62903" s="8"/>
      <c r="N62903" s="5"/>
      <c r="O62903" s="10"/>
      <c r="P62903" s="8"/>
    </row>
    <row r="62904" spans="1:16" s="2" customFormat="1" x14ac:dyDescent="0.15">
      <c r="A62904" s="3"/>
      <c r="B62904" s="3"/>
      <c r="J62904" s="3"/>
      <c r="K62904" s="5"/>
      <c r="L62904" s="8"/>
      <c r="N62904" s="5"/>
      <c r="O62904" s="10"/>
      <c r="P62904" s="8"/>
    </row>
    <row r="62905" spans="1:16" s="2" customFormat="1" x14ac:dyDescent="0.15">
      <c r="A62905" s="3"/>
      <c r="B62905" s="3"/>
      <c r="J62905" s="3"/>
      <c r="K62905" s="5"/>
      <c r="L62905" s="8"/>
      <c r="N62905" s="5"/>
      <c r="O62905" s="10"/>
      <c r="P62905" s="8"/>
    </row>
    <row r="62906" spans="1:16" s="2" customFormat="1" x14ac:dyDescent="0.15">
      <c r="A62906" s="3"/>
      <c r="B62906" s="3"/>
      <c r="J62906" s="3"/>
      <c r="K62906" s="5"/>
      <c r="L62906" s="8"/>
      <c r="N62906" s="5"/>
      <c r="O62906" s="10"/>
      <c r="P62906" s="8"/>
    </row>
    <row r="62907" spans="1:16" s="2" customFormat="1" x14ac:dyDescent="0.15">
      <c r="A62907" s="3"/>
      <c r="B62907" s="3"/>
      <c r="J62907" s="3"/>
      <c r="K62907" s="5"/>
      <c r="L62907" s="8"/>
      <c r="N62907" s="5"/>
      <c r="O62907" s="10"/>
      <c r="P62907" s="8"/>
    </row>
    <row r="62908" spans="1:16" s="2" customFormat="1" x14ac:dyDescent="0.15">
      <c r="A62908" s="3"/>
      <c r="B62908" s="3"/>
      <c r="J62908" s="3"/>
      <c r="K62908" s="5"/>
      <c r="L62908" s="8"/>
      <c r="N62908" s="5"/>
      <c r="O62908" s="10"/>
      <c r="P62908" s="8"/>
    </row>
    <row r="62909" spans="1:16" s="2" customFormat="1" x14ac:dyDescent="0.15">
      <c r="A62909" s="3"/>
      <c r="B62909" s="3"/>
      <c r="J62909" s="3"/>
      <c r="K62909" s="5"/>
      <c r="L62909" s="8"/>
      <c r="N62909" s="5"/>
      <c r="O62909" s="10"/>
      <c r="P62909" s="8"/>
    </row>
    <row r="62910" spans="1:16" s="2" customFormat="1" x14ac:dyDescent="0.15">
      <c r="A62910" s="3"/>
      <c r="B62910" s="3"/>
      <c r="J62910" s="3"/>
      <c r="K62910" s="5"/>
      <c r="L62910" s="8"/>
      <c r="N62910" s="5"/>
      <c r="O62910" s="10"/>
      <c r="P62910" s="8"/>
    </row>
    <row r="62911" spans="1:16" s="2" customFormat="1" x14ac:dyDescent="0.15">
      <c r="A62911" s="3"/>
      <c r="B62911" s="3"/>
      <c r="J62911" s="3"/>
      <c r="K62911" s="5"/>
      <c r="L62911" s="8"/>
      <c r="N62911" s="5"/>
      <c r="O62911" s="10"/>
      <c r="P62911" s="8"/>
    </row>
    <row r="62912" spans="1:16" s="2" customFormat="1" x14ac:dyDescent="0.15">
      <c r="A62912" s="3"/>
      <c r="B62912" s="3"/>
      <c r="J62912" s="3"/>
      <c r="K62912" s="5"/>
      <c r="L62912" s="8"/>
      <c r="N62912" s="5"/>
      <c r="O62912" s="10"/>
      <c r="P62912" s="8"/>
    </row>
    <row r="62913" spans="1:16" s="2" customFormat="1" x14ac:dyDescent="0.15">
      <c r="A62913" s="3"/>
      <c r="B62913" s="3"/>
      <c r="J62913" s="3"/>
      <c r="K62913" s="5"/>
      <c r="L62913" s="8"/>
      <c r="N62913" s="5"/>
      <c r="O62913" s="10"/>
      <c r="P62913" s="8"/>
    </row>
    <row r="62914" spans="1:16" s="2" customFormat="1" x14ac:dyDescent="0.15">
      <c r="A62914" s="3"/>
      <c r="B62914" s="3"/>
      <c r="J62914" s="3"/>
      <c r="K62914" s="5"/>
      <c r="L62914" s="8"/>
      <c r="N62914" s="5"/>
      <c r="O62914" s="10"/>
      <c r="P62914" s="8"/>
    </row>
    <row r="62915" spans="1:16" s="2" customFormat="1" x14ac:dyDescent="0.15">
      <c r="A62915" s="3"/>
      <c r="B62915" s="3"/>
      <c r="J62915" s="3"/>
      <c r="K62915" s="5"/>
      <c r="L62915" s="8"/>
      <c r="N62915" s="5"/>
      <c r="O62915" s="10"/>
      <c r="P62915" s="8"/>
    </row>
    <row r="62916" spans="1:16" s="2" customFormat="1" x14ac:dyDescent="0.15">
      <c r="A62916" s="3"/>
      <c r="B62916" s="3"/>
      <c r="J62916" s="3"/>
      <c r="K62916" s="5"/>
      <c r="L62916" s="8"/>
      <c r="N62916" s="5"/>
      <c r="O62916" s="10"/>
      <c r="P62916" s="8"/>
    </row>
    <row r="62917" spans="1:16" s="2" customFormat="1" x14ac:dyDescent="0.15">
      <c r="A62917" s="3"/>
      <c r="B62917" s="3"/>
      <c r="J62917" s="3"/>
      <c r="K62917" s="5"/>
      <c r="L62917" s="8"/>
      <c r="N62917" s="5"/>
      <c r="O62917" s="10"/>
      <c r="P62917" s="8"/>
    </row>
    <row r="62918" spans="1:16" s="2" customFormat="1" x14ac:dyDescent="0.15">
      <c r="A62918" s="3"/>
      <c r="B62918" s="3"/>
      <c r="J62918" s="3"/>
      <c r="K62918" s="5"/>
      <c r="L62918" s="8"/>
      <c r="N62918" s="5"/>
      <c r="O62918" s="10"/>
      <c r="P62918" s="8"/>
    </row>
    <row r="62919" spans="1:16" s="2" customFormat="1" x14ac:dyDescent="0.15">
      <c r="A62919" s="3"/>
      <c r="B62919" s="3"/>
      <c r="J62919" s="3"/>
      <c r="K62919" s="5"/>
      <c r="L62919" s="8"/>
      <c r="N62919" s="5"/>
      <c r="O62919" s="10"/>
      <c r="P62919" s="8"/>
    </row>
    <row r="62920" spans="1:16" s="2" customFormat="1" x14ac:dyDescent="0.15">
      <c r="A62920" s="3"/>
      <c r="B62920" s="3"/>
      <c r="J62920" s="3"/>
      <c r="K62920" s="5"/>
      <c r="L62920" s="8"/>
      <c r="N62920" s="5"/>
      <c r="O62920" s="10"/>
      <c r="P62920" s="8"/>
    </row>
    <row r="62921" spans="1:16" s="2" customFormat="1" x14ac:dyDescent="0.15">
      <c r="A62921" s="3"/>
      <c r="B62921" s="3"/>
      <c r="J62921" s="3"/>
      <c r="K62921" s="5"/>
      <c r="L62921" s="8"/>
      <c r="N62921" s="5"/>
      <c r="O62921" s="10"/>
      <c r="P62921" s="8"/>
    </row>
    <row r="62922" spans="1:16" s="2" customFormat="1" x14ac:dyDescent="0.15">
      <c r="A62922" s="3"/>
      <c r="B62922" s="3"/>
      <c r="J62922" s="3"/>
      <c r="K62922" s="5"/>
      <c r="L62922" s="8"/>
      <c r="N62922" s="5"/>
      <c r="O62922" s="10"/>
      <c r="P62922" s="8"/>
    </row>
    <row r="62923" spans="1:16" s="2" customFormat="1" x14ac:dyDescent="0.15">
      <c r="A62923" s="3"/>
      <c r="B62923" s="3"/>
      <c r="J62923" s="3"/>
      <c r="K62923" s="5"/>
      <c r="L62923" s="8"/>
      <c r="N62923" s="5"/>
      <c r="O62923" s="10"/>
      <c r="P62923" s="8"/>
    </row>
    <row r="62924" spans="1:16" s="2" customFormat="1" x14ac:dyDescent="0.15">
      <c r="A62924" s="3"/>
      <c r="B62924" s="3"/>
      <c r="J62924" s="3"/>
      <c r="K62924" s="5"/>
      <c r="L62924" s="8"/>
      <c r="N62924" s="5"/>
      <c r="O62924" s="10"/>
      <c r="P62924" s="8"/>
    </row>
    <row r="62925" spans="1:16" s="2" customFormat="1" x14ac:dyDescent="0.15">
      <c r="A62925" s="3"/>
      <c r="B62925" s="3"/>
      <c r="J62925" s="3"/>
      <c r="K62925" s="5"/>
      <c r="L62925" s="8"/>
      <c r="N62925" s="5"/>
      <c r="O62925" s="10"/>
      <c r="P62925" s="8"/>
    </row>
    <row r="62926" spans="1:16" s="2" customFormat="1" x14ac:dyDescent="0.15">
      <c r="A62926" s="3"/>
      <c r="B62926" s="3"/>
      <c r="J62926" s="3"/>
      <c r="K62926" s="5"/>
      <c r="L62926" s="8"/>
      <c r="N62926" s="5"/>
      <c r="O62926" s="10"/>
      <c r="P62926" s="8"/>
    </row>
    <row r="62927" spans="1:16" s="2" customFormat="1" x14ac:dyDescent="0.15">
      <c r="A62927" s="3"/>
      <c r="B62927" s="3"/>
      <c r="J62927" s="3"/>
      <c r="K62927" s="5"/>
      <c r="L62927" s="8"/>
      <c r="N62927" s="5"/>
      <c r="O62927" s="10"/>
      <c r="P62927" s="8"/>
    </row>
    <row r="62928" spans="1:16" s="2" customFormat="1" x14ac:dyDescent="0.15">
      <c r="A62928" s="3"/>
      <c r="B62928" s="3"/>
      <c r="J62928" s="3"/>
      <c r="K62928" s="5"/>
      <c r="L62928" s="8"/>
      <c r="N62928" s="5"/>
      <c r="O62928" s="10"/>
      <c r="P62928" s="8"/>
    </row>
    <row r="62929" spans="1:16" s="2" customFormat="1" x14ac:dyDescent="0.15">
      <c r="A62929" s="3"/>
      <c r="B62929" s="3"/>
      <c r="J62929" s="3"/>
      <c r="K62929" s="5"/>
      <c r="L62929" s="8"/>
      <c r="N62929" s="5"/>
      <c r="O62929" s="10"/>
      <c r="P62929" s="8"/>
    </row>
    <row r="62930" spans="1:16" s="2" customFormat="1" x14ac:dyDescent="0.15">
      <c r="A62930" s="3"/>
      <c r="B62930" s="3"/>
      <c r="J62930" s="3"/>
      <c r="K62930" s="5"/>
      <c r="L62930" s="8"/>
      <c r="N62930" s="5"/>
      <c r="O62930" s="10"/>
      <c r="P62930" s="8"/>
    </row>
    <row r="62931" spans="1:16" s="2" customFormat="1" x14ac:dyDescent="0.15">
      <c r="A62931" s="3"/>
      <c r="B62931" s="3"/>
      <c r="J62931" s="3"/>
      <c r="K62931" s="5"/>
      <c r="L62931" s="8"/>
      <c r="N62931" s="5"/>
      <c r="O62931" s="10"/>
      <c r="P62931" s="8"/>
    </row>
    <row r="62932" spans="1:16" s="2" customFormat="1" x14ac:dyDescent="0.15">
      <c r="A62932" s="3"/>
      <c r="B62932" s="3"/>
      <c r="J62932" s="3"/>
      <c r="K62932" s="5"/>
      <c r="L62932" s="8"/>
      <c r="N62932" s="5"/>
      <c r="O62932" s="10"/>
      <c r="P62932" s="8"/>
    </row>
    <row r="62933" spans="1:16" s="2" customFormat="1" x14ac:dyDescent="0.15">
      <c r="A62933" s="3"/>
      <c r="B62933" s="3"/>
      <c r="J62933" s="3"/>
      <c r="K62933" s="5"/>
      <c r="L62933" s="8"/>
      <c r="N62933" s="5"/>
      <c r="O62933" s="10"/>
      <c r="P62933" s="8"/>
    </row>
    <row r="62934" spans="1:16" s="2" customFormat="1" x14ac:dyDescent="0.15">
      <c r="A62934" s="3"/>
      <c r="B62934" s="3"/>
      <c r="J62934" s="3"/>
      <c r="K62934" s="5"/>
      <c r="L62934" s="8"/>
      <c r="N62934" s="5"/>
      <c r="O62934" s="10"/>
      <c r="P62934" s="8"/>
    </row>
    <row r="62935" spans="1:16" s="2" customFormat="1" x14ac:dyDescent="0.15">
      <c r="A62935" s="3"/>
      <c r="B62935" s="3"/>
      <c r="J62935" s="3"/>
      <c r="K62935" s="5"/>
      <c r="L62935" s="8"/>
      <c r="N62935" s="5"/>
      <c r="O62935" s="10"/>
      <c r="P62935" s="8"/>
    </row>
    <row r="62936" spans="1:16" s="2" customFormat="1" x14ac:dyDescent="0.15">
      <c r="A62936" s="3"/>
      <c r="B62936" s="3"/>
      <c r="J62936" s="3"/>
      <c r="K62936" s="5"/>
      <c r="L62936" s="8"/>
      <c r="N62936" s="5"/>
      <c r="O62936" s="10"/>
      <c r="P62936" s="8"/>
    </row>
    <row r="62937" spans="1:16" s="2" customFormat="1" x14ac:dyDescent="0.15">
      <c r="A62937" s="3"/>
      <c r="B62937" s="3"/>
      <c r="J62937" s="3"/>
      <c r="K62937" s="5"/>
      <c r="L62937" s="8"/>
      <c r="N62937" s="5"/>
      <c r="O62937" s="10"/>
      <c r="P62937" s="8"/>
    </row>
    <row r="62938" spans="1:16" s="2" customFormat="1" x14ac:dyDescent="0.15">
      <c r="A62938" s="3"/>
      <c r="B62938" s="3"/>
      <c r="J62938" s="3"/>
      <c r="K62938" s="5"/>
      <c r="L62938" s="8"/>
      <c r="N62938" s="5"/>
      <c r="O62938" s="10"/>
      <c r="P62938" s="8"/>
    </row>
    <row r="62939" spans="1:16" s="2" customFormat="1" x14ac:dyDescent="0.15">
      <c r="A62939" s="3"/>
      <c r="B62939" s="3"/>
      <c r="J62939" s="3"/>
      <c r="K62939" s="5"/>
      <c r="L62939" s="8"/>
      <c r="N62939" s="5"/>
      <c r="O62939" s="10"/>
      <c r="P62939" s="8"/>
    </row>
    <row r="62940" spans="1:16" s="2" customFormat="1" x14ac:dyDescent="0.15">
      <c r="A62940" s="3"/>
      <c r="B62940" s="3"/>
      <c r="J62940" s="3"/>
      <c r="K62940" s="5"/>
      <c r="L62940" s="8"/>
      <c r="N62940" s="5"/>
      <c r="O62940" s="10"/>
      <c r="P62940" s="8"/>
    </row>
    <row r="62941" spans="1:16" s="2" customFormat="1" x14ac:dyDescent="0.15">
      <c r="A62941" s="3"/>
      <c r="B62941" s="3"/>
      <c r="J62941" s="3"/>
      <c r="K62941" s="5"/>
      <c r="L62941" s="8"/>
      <c r="N62941" s="5"/>
      <c r="O62941" s="10"/>
      <c r="P62941" s="8"/>
    </row>
    <row r="62942" spans="1:16" s="2" customFormat="1" x14ac:dyDescent="0.15">
      <c r="A62942" s="3"/>
      <c r="B62942" s="3"/>
      <c r="J62942" s="3"/>
      <c r="K62942" s="5"/>
      <c r="L62942" s="8"/>
      <c r="N62942" s="5"/>
      <c r="O62942" s="10"/>
      <c r="P62942" s="8"/>
    </row>
    <row r="62943" spans="1:16" s="2" customFormat="1" x14ac:dyDescent="0.15">
      <c r="A62943" s="3"/>
      <c r="B62943" s="3"/>
      <c r="J62943" s="3"/>
      <c r="K62943" s="5"/>
      <c r="L62943" s="8"/>
      <c r="N62943" s="5"/>
      <c r="O62943" s="10"/>
      <c r="P62943" s="8"/>
    </row>
    <row r="62944" spans="1:16" s="2" customFormat="1" x14ac:dyDescent="0.15">
      <c r="A62944" s="3"/>
      <c r="B62944" s="3"/>
      <c r="J62944" s="3"/>
      <c r="K62944" s="5"/>
      <c r="L62944" s="8"/>
      <c r="N62944" s="5"/>
      <c r="O62944" s="10"/>
      <c r="P62944" s="8"/>
    </row>
    <row r="62945" spans="1:16" s="2" customFormat="1" x14ac:dyDescent="0.15">
      <c r="A62945" s="3"/>
      <c r="B62945" s="3"/>
      <c r="J62945" s="3"/>
      <c r="K62945" s="5"/>
      <c r="L62945" s="8"/>
      <c r="N62945" s="5"/>
      <c r="O62945" s="10"/>
      <c r="P62945" s="8"/>
    </row>
    <row r="62946" spans="1:16" s="2" customFormat="1" x14ac:dyDescent="0.15">
      <c r="A62946" s="3"/>
      <c r="B62946" s="3"/>
      <c r="J62946" s="3"/>
      <c r="K62946" s="5"/>
      <c r="L62946" s="8"/>
      <c r="N62946" s="5"/>
      <c r="O62946" s="10"/>
      <c r="P62946" s="8"/>
    </row>
    <row r="62947" spans="1:16" s="2" customFormat="1" x14ac:dyDescent="0.15">
      <c r="A62947" s="3"/>
      <c r="B62947" s="3"/>
      <c r="J62947" s="3"/>
      <c r="K62947" s="5"/>
      <c r="L62947" s="8"/>
      <c r="N62947" s="5"/>
      <c r="O62947" s="10"/>
      <c r="P62947" s="8"/>
    </row>
    <row r="62948" spans="1:16" s="2" customFormat="1" x14ac:dyDescent="0.15">
      <c r="A62948" s="3"/>
      <c r="B62948" s="3"/>
      <c r="J62948" s="3"/>
      <c r="K62948" s="5"/>
      <c r="L62948" s="8"/>
      <c r="N62948" s="5"/>
      <c r="O62948" s="10"/>
      <c r="P62948" s="8"/>
    </row>
    <row r="62949" spans="1:16" s="2" customFormat="1" x14ac:dyDescent="0.15">
      <c r="A62949" s="3"/>
      <c r="B62949" s="3"/>
      <c r="J62949" s="3"/>
      <c r="K62949" s="5"/>
      <c r="L62949" s="8"/>
      <c r="N62949" s="5"/>
      <c r="O62949" s="10"/>
      <c r="P62949" s="8"/>
    </row>
    <row r="62950" spans="1:16" s="2" customFormat="1" x14ac:dyDescent="0.15">
      <c r="A62950" s="3"/>
      <c r="B62950" s="3"/>
      <c r="J62950" s="3"/>
      <c r="K62950" s="5"/>
      <c r="L62950" s="8"/>
      <c r="N62950" s="5"/>
      <c r="O62950" s="10"/>
      <c r="P62950" s="8"/>
    </row>
    <row r="62951" spans="1:16" s="2" customFormat="1" x14ac:dyDescent="0.15">
      <c r="A62951" s="3"/>
      <c r="B62951" s="3"/>
      <c r="J62951" s="3"/>
      <c r="K62951" s="5"/>
      <c r="L62951" s="8"/>
      <c r="N62951" s="5"/>
      <c r="O62951" s="10"/>
      <c r="P62951" s="8"/>
    </row>
    <row r="62952" spans="1:16" s="2" customFormat="1" x14ac:dyDescent="0.15">
      <c r="A62952" s="3"/>
      <c r="B62952" s="3"/>
      <c r="J62952" s="3"/>
      <c r="K62952" s="5"/>
      <c r="L62952" s="8"/>
      <c r="N62952" s="5"/>
      <c r="O62952" s="10"/>
      <c r="P62952" s="8"/>
    </row>
    <row r="62953" spans="1:16" s="2" customFormat="1" x14ac:dyDescent="0.15">
      <c r="A62953" s="3"/>
      <c r="B62953" s="3"/>
      <c r="J62953" s="3"/>
      <c r="K62953" s="5"/>
      <c r="L62953" s="8"/>
      <c r="N62953" s="5"/>
      <c r="O62953" s="10"/>
      <c r="P62953" s="8"/>
    </row>
    <row r="62954" spans="1:16" s="2" customFormat="1" x14ac:dyDescent="0.15">
      <c r="A62954" s="3"/>
      <c r="B62954" s="3"/>
      <c r="J62954" s="3"/>
      <c r="K62954" s="5"/>
      <c r="L62954" s="8"/>
      <c r="N62954" s="5"/>
      <c r="O62954" s="10"/>
      <c r="P62954" s="8"/>
    </row>
    <row r="62955" spans="1:16" s="2" customFormat="1" x14ac:dyDescent="0.15">
      <c r="A62955" s="3"/>
      <c r="B62955" s="3"/>
      <c r="J62955" s="3"/>
      <c r="K62955" s="5"/>
      <c r="L62955" s="8"/>
      <c r="N62955" s="5"/>
      <c r="O62955" s="10"/>
      <c r="P62955" s="8"/>
    </row>
    <row r="62956" spans="1:16" s="2" customFormat="1" x14ac:dyDescent="0.15">
      <c r="A62956" s="3"/>
      <c r="B62956" s="3"/>
      <c r="J62956" s="3"/>
      <c r="K62956" s="5"/>
      <c r="L62956" s="8"/>
      <c r="N62956" s="5"/>
      <c r="O62956" s="10"/>
      <c r="P62956" s="8"/>
    </row>
    <row r="62957" spans="1:16" s="2" customFormat="1" x14ac:dyDescent="0.15">
      <c r="A62957" s="3"/>
      <c r="B62957" s="3"/>
      <c r="J62957" s="3"/>
      <c r="K62957" s="5"/>
      <c r="L62957" s="8"/>
      <c r="N62957" s="5"/>
      <c r="O62957" s="10"/>
      <c r="P62957" s="8"/>
    </row>
    <row r="62958" spans="1:16" s="2" customFormat="1" x14ac:dyDescent="0.15">
      <c r="A62958" s="3"/>
      <c r="B62958" s="3"/>
      <c r="J62958" s="3"/>
      <c r="K62958" s="5"/>
      <c r="L62958" s="8"/>
      <c r="N62958" s="5"/>
      <c r="O62958" s="10"/>
      <c r="P62958" s="8"/>
    </row>
    <row r="62959" spans="1:16" s="2" customFormat="1" x14ac:dyDescent="0.15">
      <c r="A62959" s="3"/>
      <c r="B62959" s="3"/>
      <c r="J62959" s="3"/>
      <c r="K62959" s="5"/>
      <c r="L62959" s="8"/>
      <c r="N62959" s="5"/>
      <c r="O62959" s="10"/>
      <c r="P62959" s="8"/>
    </row>
    <row r="62960" spans="1:16" s="2" customFormat="1" x14ac:dyDescent="0.15">
      <c r="A62960" s="3"/>
      <c r="B62960" s="3"/>
      <c r="J62960" s="3"/>
      <c r="K62960" s="5"/>
      <c r="L62960" s="8"/>
      <c r="N62960" s="5"/>
      <c r="O62960" s="10"/>
      <c r="P62960" s="8"/>
    </row>
    <row r="62961" spans="1:16" s="2" customFormat="1" x14ac:dyDescent="0.15">
      <c r="A62961" s="3"/>
      <c r="B62961" s="3"/>
      <c r="J62961" s="3"/>
      <c r="K62961" s="5"/>
      <c r="L62961" s="8"/>
      <c r="N62961" s="5"/>
      <c r="O62961" s="10"/>
      <c r="P62961" s="8"/>
    </row>
    <row r="62962" spans="1:16" s="2" customFormat="1" x14ac:dyDescent="0.15">
      <c r="A62962" s="3"/>
      <c r="B62962" s="3"/>
      <c r="J62962" s="3"/>
      <c r="K62962" s="5"/>
      <c r="L62962" s="8"/>
      <c r="N62962" s="5"/>
      <c r="O62962" s="10"/>
      <c r="P62962" s="8"/>
    </row>
    <row r="62963" spans="1:16" s="2" customFormat="1" x14ac:dyDescent="0.15">
      <c r="A62963" s="3"/>
      <c r="B62963" s="3"/>
      <c r="J62963" s="3"/>
      <c r="K62963" s="5"/>
      <c r="L62963" s="8"/>
      <c r="N62963" s="5"/>
      <c r="O62963" s="10"/>
      <c r="P62963" s="8"/>
    </row>
    <row r="62964" spans="1:16" s="2" customFormat="1" x14ac:dyDescent="0.15">
      <c r="A62964" s="3"/>
      <c r="B62964" s="3"/>
      <c r="J62964" s="3"/>
      <c r="K62964" s="5"/>
      <c r="L62964" s="8"/>
      <c r="N62964" s="5"/>
      <c r="O62964" s="10"/>
      <c r="P62964" s="8"/>
    </row>
    <row r="62965" spans="1:16" s="2" customFormat="1" x14ac:dyDescent="0.15">
      <c r="A62965" s="3"/>
      <c r="B62965" s="3"/>
      <c r="J62965" s="3"/>
      <c r="K62965" s="5"/>
      <c r="L62965" s="8"/>
      <c r="N62965" s="5"/>
      <c r="O62965" s="10"/>
      <c r="P62965" s="8"/>
    </row>
    <row r="62966" spans="1:16" s="2" customFormat="1" x14ac:dyDescent="0.15">
      <c r="A62966" s="3"/>
      <c r="B62966" s="3"/>
      <c r="J62966" s="3"/>
      <c r="K62966" s="5"/>
      <c r="L62966" s="8"/>
      <c r="N62966" s="5"/>
      <c r="O62966" s="10"/>
      <c r="P62966" s="8"/>
    </row>
    <row r="62967" spans="1:16" s="2" customFormat="1" x14ac:dyDescent="0.15">
      <c r="A62967" s="3"/>
      <c r="B62967" s="3"/>
      <c r="J62967" s="3"/>
      <c r="K62967" s="5"/>
      <c r="L62967" s="8"/>
      <c r="N62967" s="5"/>
      <c r="O62967" s="10"/>
      <c r="P62967" s="8"/>
    </row>
    <row r="62968" spans="1:16" s="2" customFormat="1" x14ac:dyDescent="0.15">
      <c r="A62968" s="3"/>
      <c r="B62968" s="3"/>
      <c r="J62968" s="3"/>
      <c r="K62968" s="5"/>
      <c r="L62968" s="8"/>
      <c r="N62968" s="5"/>
      <c r="O62968" s="10"/>
      <c r="P62968" s="8"/>
    </row>
    <row r="62969" spans="1:16" s="2" customFormat="1" x14ac:dyDescent="0.15">
      <c r="A62969" s="3"/>
      <c r="B62969" s="3"/>
      <c r="J62969" s="3"/>
      <c r="K62969" s="5"/>
      <c r="L62969" s="8"/>
      <c r="N62969" s="5"/>
      <c r="O62969" s="10"/>
      <c r="P62969" s="8"/>
    </row>
    <row r="62970" spans="1:16" s="2" customFormat="1" x14ac:dyDescent="0.15">
      <c r="A62970" s="3"/>
      <c r="B62970" s="3"/>
      <c r="J62970" s="3"/>
      <c r="K62970" s="5"/>
      <c r="L62970" s="8"/>
      <c r="N62970" s="5"/>
      <c r="O62970" s="10"/>
      <c r="P62970" s="8"/>
    </row>
    <row r="62971" spans="1:16" s="2" customFormat="1" x14ac:dyDescent="0.15">
      <c r="A62971" s="3"/>
      <c r="B62971" s="3"/>
      <c r="J62971" s="3"/>
      <c r="K62971" s="5"/>
      <c r="L62971" s="8"/>
      <c r="N62971" s="5"/>
      <c r="O62971" s="10"/>
      <c r="P62971" s="8"/>
    </row>
    <row r="62972" spans="1:16" s="2" customFormat="1" x14ac:dyDescent="0.15">
      <c r="A62972" s="3"/>
      <c r="B62972" s="3"/>
      <c r="J62972" s="3"/>
      <c r="K62972" s="5"/>
      <c r="L62972" s="8"/>
      <c r="N62972" s="5"/>
      <c r="O62972" s="10"/>
      <c r="P62972" s="8"/>
    </row>
    <row r="62973" spans="1:16" s="2" customFormat="1" x14ac:dyDescent="0.15">
      <c r="A62973" s="3"/>
      <c r="B62973" s="3"/>
      <c r="J62973" s="3"/>
      <c r="K62973" s="5"/>
      <c r="L62973" s="8"/>
      <c r="N62973" s="5"/>
      <c r="O62973" s="10"/>
      <c r="P62973" s="8"/>
    </row>
    <row r="62974" spans="1:16" s="2" customFormat="1" x14ac:dyDescent="0.15">
      <c r="A62974" s="3"/>
      <c r="B62974" s="3"/>
      <c r="J62974" s="3"/>
      <c r="K62974" s="5"/>
      <c r="L62974" s="8"/>
      <c r="N62974" s="5"/>
      <c r="O62974" s="10"/>
      <c r="P62974" s="8"/>
    </row>
    <row r="62975" spans="1:16" s="2" customFormat="1" x14ac:dyDescent="0.15">
      <c r="A62975" s="3"/>
      <c r="B62975" s="3"/>
      <c r="J62975" s="3"/>
      <c r="K62975" s="5"/>
      <c r="L62975" s="8"/>
      <c r="N62975" s="5"/>
      <c r="O62975" s="10"/>
      <c r="P62975" s="8"/>
    </row>
    <row r="62976" spans="1:16" s="2" customFormat="1" x14ac:dyDescent="0.15">
      <c r="A62976" s="3"/>
      <c r="B62976" s="3"/>
      <c r="J62976" s="3"/>
      <c r="K62976" s="5"/>
      <c r="L62976" s="8"/>
      <c r="N62976" s="5"/>
      <c r="O62976" s="10"/>
      <c r="P62976" s="8"/>
    </row>
    <row r="62977" spans="1:16" s="2" customFormat="1" x14ac:dyDescent="0.15">
      <c r="A62977" s="3"/>
      <c r="B62977" s="3"/>
      <c r="J62977" s="3"/>
      <c r="K62977" s="5"/>
      <c r="L62977" s="8"/>
      <c r="N62977" s="5"/>
      <c r="O62977" s="10"/>
      <c r="P62977" s="8"/>
    </row>
    <row r="62978" spans="1:16" s="2" customFormat="1" x14ac:dyDescent="0.15">
      <c r="A62978" s="3"/>
      <c r="B62978" s="3"/>
      <c r="J62978" s="3"/>
      <c r="K62978" s="5"/>
      <c r="L62978" s="8"/>
      <c r="N62978" s="5"/>
      <c r="O62978" s="10"/>
      <c r="P62978" s="8"/>
    </row>
    <row r="62979" spans="1:16" s="2" customFormat="1" x14ac:dyDescent="0.15">
      <c r="A62979" s="3"/>
      <c r="B62979" s="3"/>
      <c r="J62979" s="3"/>
      <c r="K62979" s="5"/>
      <c r="L62979" s="8"/>
      <c r="N62979" s="5"/>
      <c r="O62979" s="10"/>
      <c r="P62979" s="8"/>
    </row>
    <row r="62980" spans="1:16" s="2" customFormat="1" x14ac:dyDescent="0.15">
      <c r="A62980" s="3"/>
      <c r="B62980" s="3"/>
      <c r="J62980" s="3"/>
      <c r="K62980" s="5"/>
      <c r="L62980" s="8"/>
      <c r="N62980" s="5"/>
      <c r="O62980" s="10"/>
      <c r="P62980" s="8"/>
    </row>
    <row r="62981" spans="1:16" s="2" customFormat="1" x14ac:dyDescent="0.15">
      <c r="A62981" s="3"/>
      <c r="B62981" s="3"/>
      <c r="J62981" s="3"/>
      <c r="K62981" s="5"/>
      <c r="L62981" s="8"/>
      <c r="N62981" s="5"/>
      <c r="O62981" s="10"/>
      <c r="P62981" s="8"/>
    </row>
    <row r="62982" spans="1:16" s="2" customFormat="1" x14ac:dyDescent="0.15">
      <c r="A62982" s="3"/>
      <c r="B62982" s="3"/>
      <c r="J62982" s="3"/>
      <c r="K62982" s="5"/>
      <c r="L62982" s="8"/>
      <c r="N62982" s="5"/>
      <c r="O62982" s="10"/>
      <c r="P62982" s="8"/>
    </row>
    <row r="62983" spans="1:16" s="2" customFormat="1" x14ac:dyDescent="0.15">
      <c r="A62983" s="3"/>
      <c r="B62983" s="3"/>
      <c r="J62983" s="3"/>
      <c r="K62983" s="5"/>
      <c r="L62983" s="8"/>
      <c r="N62983" s="5"/>
      <c r="O62983" s="10"/>
      <c r="P62983" s="8"/>
    </row>
    <row r="62984" spans="1:16" s="2" customFormat="1" x14ac:dyDescent="0.15">
      <c r="A62984" s="3"/>
      <c r="B62984" s="3"/>
      <c r="J62984" s="3"/>
      <c r="K62984" s="5"/>
      <c r="L62984" s="8"/>
      <c r="N62984" s="5"/>
      <c r="O62984" s="10"/>
      <c r="P62984" s="8"/>
    </row>
    <row r="62985" spans="1:16" s="2" customFormat="1" x14ac:dyDescent="0.15">
      <c r="A62985" s="3"/>
      <c r="B62985" s="3"/>
      <c r="J62985" s="3"/>
      <c r="K62985" s="5"/>
      <c r="L62985" s="8"/>
      <c r="N62985" s="5"/>
      <c r="O62985" s="10"/>
      <c r="P62985" s="8"/>
    </row>
    <row r="62986" spans="1:16" s="2" customFormat="1" x14ac:dyDescent="0.15">
      <c r="A62986" s="3"/>
      <c r="B62986" s="3"/>
      <c r="J62986" s="3"/>
      <c r="K62986" s="5"/>
      <c r="L62986" s="8"/>
      <c r="N62986" s="5"/>
      <c r="O62986" s="10"/>
      <c r="P62986" s="8"/>
    </row>
    <row r="62987" spans="1:16" s="2" customFormat="1" x14ac:dyDescent="0.15">
      <c r="A62987" s="3"/>
      <c r="B62987" s="3"/>
      <c r="J62987" s="3"/>
      <c r="K62987" s="5"/>
      <c r="L62987" s="8"/>
      <c r="N62987" s="5"/>
      <c r="O62987" s="10"/>
      <c r="P62987" s="8"/>
    </row>
    <row r="62988" spans="1:16" s="2" customFormat="1" x14ac:dyDescent="0.15">
      <c r="A62988" s="3"/>
      <c r="B62988" s="3"/>
      <c r="J62988" s="3"/>
      <c r="K62988" s="5"/>
      <c r="L62988" s="8"/>
      <c r="N62988" s="5"/>
      <c r="O62988" s="10"/>
      <c r="P62988" s="8"/>
    </row>
    <row r="62989" spans="1:16" s="2" customFormat="1" x14ac:dyDescent="0.15">
      <c r="A62989" s="3"/>
      <c r="B62989" s="3"/>
      <c r="J62989" s="3"/>
      <c r="K62989" s="5"/>
      <c r="L62989" s="8"/>
      <c r="N62989" s="5"/>
      <c r="O62989" s="10"/>
      <c r="P62989" s="8"/>
    </row>
    <row r="62990" spans="1:16" s="2" customFormat="1" x14ac:dyDescent="0.15">
      <c r="A62990" s="3"/>
      <c r="B62990" s="3"/>
      <c r="J62990" s="3"/>
      <c r="K62990" s="5"/>
      <c r="L62990" s="8"/>
      <c r="N62990" s="5"/>
      <c r="O62990" s="10"/>
      <c r="P62990" s="8"/>
    </row>
    <row r="62991" spans="1:16" s="2" customFormat="1" x14ac:dyDescent="0.15">
      <c r="A62991" s="3"/>
      <c r="B62991" s="3"/>
      <c r="J62991" s="3"/>
      <c r="K62991" s="5"/>
      <c r="L62991" s="8"/>
      <c r="N62991" s="5"/>
      <c r="O62991" s="10"/>
      <c r="P62991" s="8"/>
    </row>
    <row r="62992" spans="1:16" s="2" customFormat="1" x14ac:dyDescent="0.15">
      <c r="A62992" s="3"/>
      <c r="B62992" s="3"/>
      <c r="J62992" s="3"/>
      <c r="K62992" s="5"/>
      <c r="L62992" s="8"/>
      <c r="N62992" s="5"/>
      <c r="O62992" s="10"/>
      <c r="P62992" s="8"/>
    </row>
    <row r="62993" spans="1:16" s="2" customFormat="1" x14ac:dyDescent="0.15">
      <c r="A62993" s="3"/>
      <c r="B62993" s="3"/>
      <c r="J62993" s="3"/>
      <c r="K62993" s="5"/>
      <c r="L62993" s="8"/>
      <c r="N62993" s="5"/>
      <c r="O62993" s="10"/>
      <c r="P62993" s="8"/>
    </row>
    <row r="62994" spans="1:16" s="2" customFormat="1" x14ac:dyDescent="0.15">
      <c r="A62994" s="3"/>
      <c r="B62994" s="3"/>
      <c r="J62994" s="3"/>
      <c r="K62994" s="5"/>
      <c r="L62994" s="8"/>
      <c r="N62994" s="5"/>
      <c r="O62994" s="10"/>
      <c r="P62994" s="8"/>
    </row>
    <row r="62995" spans="1:16" s="2" customFormat="1" x14ac:dyDescent="0.15">
      <c r="A62995" s="3"/>
      <c r="B62995" s="3"/>
      <c r="J62995" s="3"/>
      <c r="K62995" s="5"/>
      <c r="L62995" s="8"/>
      <c r="N62995" s="5"/>
      <c r="O62995" s="10"/>
      <c r="P62995" s="8"/>
    </row>
    <row r="62996" spans="1:16" s="2" customFormat="1" x14ac:dyDescent="0.15">
      <c r="A62996" s="3"/>
      <c r="B62996" s="3"/>
      <c r="J62996" s="3"/>
      <c r="K62996" s="5"/>
      <c r="L62996" s="8"/>
      <c r="N62996" s="5"/>
      <c r="O62996" s="10"/>
      <c r="P62996" s="8"/>
    </row>
    <row r="62997" spans="1:16" s="2" customFormat="1" x14ac:dyDescent="0.15">
      <c r="A62997" s="3"/>
      <c r="B62997" s="3"/>
      <c r="J62997" s="3"/>
      <c r="K62997" s="5"/>
      <c r="L62997" s="8"/>
      <c r="N62997" s="5"/>
      <c r="O62997" s="10"/>
      <c r="P62997" s="8"/>
    </row>
    <row r="62998" spans="1:16" s="2" customFormat="1" x14ac:dyDescent="0.15">
      <c r="A62998" s="3"/>
      <c r="B62998" s="3"/>
      <c r="J62998" s="3"/>
      <c r="K62998" s="5"/>
      <c r="L62998" s="8"/>
      <c r="N62998" s="5"/>
      <c r="O62998" s="10"/>
      <c r="P62998" s="8"/>
    </row>
    <row r="62999" spans="1:16" s="2" customFormat="1" x14ac:dyDescent="0.15">
      <c r="A62999" s="3"/>
      <c r="B62999" s="3"/>
      <c r="J62999" s="3"/>
      <c r="K62999" s="5"/>
      <c r="L62999" s="8"/>
      <c r="N62999" s="5"/>
      <c r="O62999" s="10"/>
      <c r="P62999" s="8"/>
    </row>
    <row r="63000" spans="1:16" s="2" customFormat="1" x14ac:dyDescent="0.15">
      <c r="A63000" s="3"/>
      <c r="B63000" s="3"/>
      <c r="J63000" s="3"/>
      <c r="K63000" s="5"/>
      <c r="L63000" s="8"/>
      <c r="N63000" s="5"/>
      <c r="O63000" s="10"/>
      <c r="P63000" s="8"/>
    </row>
    <row r="63001" spans="1:16" s="2" customFormat="1" x14ac:dyDescent="0.15">
      <c r="A63001" s="3"/>
      <c r="B63001" s="3"/>
      <c r="J63001" s="3"/>
      <c r="K63001" s="5"/>
      <c r="L63001" s="8"/>
      <c r="N63001" s="5"/>
      <c r="O63001" s="10"/>
      <c r="P63001" s="8"/>
    </row>
    <row r="63002" spans="1:16" s="2" customFormat="1" x14ac:dyDescent="0.15">
      <c r="A63002" s="3"/>
      <c r="B63002" s="3"/>
      <c r="J63002" s="3"/>
      <c r="K63002" s="5"/>
      <c r="L63002" s="8"/>
      <c r="N63002" s="5"/>
      <c r="O63002" s="10"/>
      <c r="P63002" s="8"/>
    </row>
    <row r="63003" spans="1:16" s="2" customFormat="1" x14ac:dyDescent="0.15">
      <c r="A63003" s="3"/>
      <c r="B63003" s="3"/>
      <c r="J63003" s="3"/>
      <c r="K63003" s="5"/>
      <c r="L63003" s="8"/>
      <c r="N63003" s="5"/>
      <c r="O63003" s="10"/>
      <c r="P63003" s="8"/>
    </row>
    <row r="63004" spans="1:16" s="2" customFormat="1" x14ac:dyDescent="0.15">
      <c r="A63004" s="3"/>
      <c r="B63004" s="3"/>
      <c r="J63004" s="3"/>
      <c r="K63004" s="5"/>
      <c r="L63004" s="8"/>
      <c r="N63004" s="5"/>
      <c r="O63004" s="10"/>
      <c r="P63004" s="8"/>
    </row>
    <row r="63005" spans="1:16" s="2" customFormat="1" x14ac:dyDescent="0.15">
      <c r="A63005" s="3"/>
      <c r="B63005" s="3"/>
      <c r="J63005" s="3"/>
      <c r="K63005" s="5"/>
      <c r="L63005" s="8"/>
      <c r="N63005" s="5"/>
      <c r="O63005" s="10"/>
      <c r="P63005" s="8"/>
    </row>
    <row r="63006" spans="1:16" s="2" customFormat="1" x14ac:dyDescent="0.15">
      <c r="A63006" s="3"/>
      <c r="B63006" s="3"/>
      <c r="J63006" s="3"/>
      <c r="K63006" s="5"/>
      <c r="L63006" s="8"/>
      <c r="N63006" s="5"/>
      <c r="O63006" s="10"/>
      <c r="P63006" s="8"/>
    </row>
    <row r="63007" spans="1:16" s="2" customFormat="1" x14ac:dyDescent="0.15">
      <c r="A63007" s="3"/>
      <c r="B63007" s="3"/>
      <c r="J63007" s="3"/>
      <c r="K63007" s="5"/>
      <c r="L63007" s="8"/>
      <c r="N63007" s="5"/>
      <c r="O63007" s="10"/>
      <c r="P63007" s="8"/>
    </row>
    <row r="63008" spans="1:16" s="2" customFormat="1" x14ac:dyDescent="0.15">
      <c r="A63008" s="3"/>
      <c r="B63008" s="3"/>
      <c r="J63008" s="3"/>
      <c r="K63008" s="5"/>
      <c r="L63008" s="8"/>
      <c r="N63008" s="5"/>
      <c r="O63008" s="10"/>
      <c r="P63008" s="8"/>
    </row>
    <row r="63009" spans="1:16" s="2" customFormat="1" x14ac:dyDescent="0.15">
      <c r="A63009" s="3"/>
      <c r="B63009" s="3"/>
      <c r="J63009" s="3"/>
      <c r="K63009" s="5"/>
      <c r="L63009" s="8"/>
      <c r="N63009" s="5"/>
      <c r="O63009" s="10"/>
      <c r="P63009" s="8"/>
    </row>
    <row r="63010" spans="1:16" s="2" customFormat="1" x14ac:dyDescent="0.15">
      <c r="A63010" s="3"/>
      <c r="B63010" s="3"/>
      <c r="J63010" s="3"/>
      <c r="K63010" s="5"/>
      <c r="L63010" s="8"/>
      <c r="N63010" s="5"/>
      <c r="O63010" s="10"/>
      <c r="P63010" s="8"/>
    </row>
    <row r="63011" spans="1:16" s="2" customFormat="1" x14ac:dyDescent="0.15">
      <c r="A63011" s="3"/>
      <c r="B63011" s="3"/>
      <c r="J63011" s="3"/>
      <c r="K63011" s="5"/>
      <c r="L63011" s="8"/>
      <c r="N63011" s="5"/>
      <c r="O63011" s="10"/>
      <c r="P63011" s="8"/>
    </row>
    <row r="63012" spans="1:16" s="2" customFormat="1" x14ac:dyDescent="0.15">
      <c r="A63012" s="3"/>
      <c r="B63012" s="3"/>
      <c r="J63012" s="3"/>
      <c r="K63012" s="5"/>
      <c r="L63012" s="8"/>
      <c r="N63012" s="5"/>
      <c r="O63012" s="10"/>
      <c r="P63012" s="8"/>
    </row>
    <row r="63013" spans="1:16" s="2" customFormat="1" x14ac:dyDescent="0.15">
      <c r="A63013" s="3"/>
      <c r="B63013" s="3"/>
      <c r="J63013" s="3"/>
      <c r="K63013" s="5"/>
      <c r="L63013" s="8"/>
      <c r="N63013" s="5"/>
      <c r="O63013" s="10"/>
      <c r="P63013" s="8"/>
    </row>
    <row r="63014" spans="1:16" s="2" customFormat="1" x14ac:dyDescent="0.15">
      <c r="A63014" s="3"/>
      <c r="B63014" s="3"/>
      <c r="J63014" s="3"/>
      <c r="K63014" s="5"/>
      <c r="L63014" s="8"/>
      <c r="N63014" s="5"/>
      <c r="O63014" s="10"/>
      <c r="P63014" s="8"/>
    </row>
    <row r="63015" spans="1:16" s="2" customFormat="1" x14ac:dyDescent="0.15">
      <c r="A63015" s="3"/>
      <c r="B63015" s="3"/>
      <c r="J63015" s="3"/>
      <c r="K63015" s="5"/>
      <c r="L63015" s="8"/>
      <c r="N63015" s="5"/>
      <c r="O63015" s="10"/>
      <c r="P63015" s="8"/>
    </row>
    <row r="63016" spans="1:16" s="2" customFormat="1" x14ac:dyDescent="0.15">
      <c r="A63016" s="3"/>
      <c r="B63016" s="3"/>
      <c r="J63016" s="3"/>
      <c r="K63016" s="5"/>
      <c r="L63016" s="8"/>
      <c r="N63016" s="5"/>
      <c r="O63016" s="10"/>
      <c r="P63016" s="8"/>
    </row>
    <row r="63017" spans="1:16" s="2" customFormat="1" x14ac:dyDescent="0.15">
      <c r="A63017" s="3"/>
      <c r="B63017" s="3"/>
      <c r="J63017" s="3"/>
      <c r="K63017" s="5"/>
      <c r="L63017" s="8"/>
      <c r="N63017" s="5"/>
      <c r="O63017" s="10"/>
      <c r="P63017" s="8"/>
    </row>
    <row r="63018" spans="1:16" s="2" customFormat="1" x14ac:dyDescent="0.15">
      <c r="A63018" s="3"/>
      <c r="B63018" s="3"/>
      <c r="J63018" s="3"/>
      <c r="K63018" s="5"/>
      <c r="L63018" s="8"/>
      <c r="N63018" s="5"/>
      <c r="O63018" s="10"/>
      <c r="P63018" s="8"/>
    </row>
    <row r="63019" spans="1:16" s="2" customFormat="1" x14ac:dyDescent="0.15">
      <c r="A63019" s="3"/>
      <c r="B63019" s="3"/>
      <c r="J63019" s="3"/>
      <c r="K63019" s="5"/>
      <c r="L63019" s="8"/>
      <c r="N63019" s="5"/>
      <c r="O63019" s="10"/>
      <c r="P63019" s="8"/>
    </row>
    <row r="63020" spans="1:16" s="2" customFormat="1" x14ac:dyDescent="0.15">
      <c r="A63020" s="3"/>
      <c r="B63020" s="3"/>
      <c r="J63020" s="3"/>
      <c r="K63020" s="5"/>
      <c r="L63020" s="8"/>
      <c r="N63020" s="5"/>
      <c r="O63020" s="10"/>
      <c r="P63020" s="8"/>
    </row>
    <row r="63021" spans="1:16" s="2" customFormat="1" x14ac:dyDescent="0.15">
      <c r="A63021" s="3"/>
      <c r="B63021" s="3"/>
      <c r="J63021" s="3"/>
      <c r="K63021" s="5"/>
      <c r="L63021" s="8"/>
      <c r="N63021" s="5"/>
      <c r="O63021" s="10"/>
      <c r="P63021" s="8"/>
    </row>
    <row r="63022" spans="1:16" s="2" customFormat="1" x14ac:dyDescent="0.15">
      <c r="A63022" s="3"/>
      <c r="B63022" s="3"/>
      <c r="J63022" s="3"/>
      <c r="K63022" s="5"/>
      <c r="L63022" s="8"/>
      <c r="N63022" s="5"/>
      <c r="O63022" s="10"/>
      <c r="P63022" s="8"/>
    </row>
    <row r="63023" spans="1:16" s="2" customFormat="1" x14ac:dyDescent="0.15">
      <c r="A63023" s="3"/>
      <c r="B63023" s="3"/>
      <c r="J63023" s="3"/>
      <c r="K63023" s="5"/>
      <c r="L63023" s="8"/>
      <c r="N63023" s="5"/>
      <c r="O63023" s="10"/>
      <c r="P63023" s="8"/>
    </row>
    <row r="63024" spans="1:16" s="2" customFormat="1" x14ac:dyDescent="0.15">
      <c r="A63024" s="3"/>
      <c r="B63024" s="3"/>
      <c r="J63024" s="3"/>
      <c r="K63024" s="5"/>
      <c r="L63024" s="8"/>
      <c r="N63024" s="5"/>
      <c r="O63024" s="10"/>
      <c r="P63024" s="8"/>
    </row>
    <row r="63025" spans="1:16" s="2" customFormat="1" x14ac:dyDescent="0.15">
      <c r="A63025" s="3"/>
      <c r="B63025" s="3"/>
      <c r="J63025" s="3"/>
      <c r="K63025" s="5"/>
      <c r="L63025" s="8"/>
      <c r="N63025" s="5"/>
      <c r="O63025" s="10"/>
      <c r="P63025" s="8"/>
    </row>
    <row r="63026" spans="1:16" s="2" customFormat="1" x14ac:dyDescent="0.15">
      <c r="A63026" s="3"/>
      <c r="B63026" s="3"/>
      <c r="J63026" s="3"/>
      <c r="K63026" s="5"/>
      <c r="L63026" s="8"/>
      <c r="N63026" s="5"/>
      <c r="O63026" s="10"/>
      <c r="P63026" s="8"/>
    </row>
    <row r="63027" spans="1:16" s="2" customFormat="1" x14ac:dyDescent="0.15">
      <c r="A63027" s="3"/>
      <c r="B63027" s="3"/>
      <c r="J63027" s="3"/>
      <c r="K63027" s="5"/>
      <c r="L63027" s="8"/>
      <c r="N63027" s="5"/>
      <c r="O63027" s="10"/>
      <c r="P63027" s="8"/>
    </row>
    <row r="63028" spans="1:16" s="2" customFormat="1" x14ac:dyDescent="0.15">
      <c r="A63028" s="3"/>
      <c r="B63028" s="3"/>
      <c r="J63028" s="3"/>
      <c r="K63028" s="5"/>
      <c r="L63028" s="8"/>
      <c r="N63028" s="5"/>
      <c r="O63028" s="10"/>
      <c r="P63028" s="8"/>
    </row>
    <row r="63029" spans="1:16" s="2" customFormat="1" x14ac:dyDescent="0.15">
      <c r="A63029" s="3"/>
      <c r="B63029" s="3"/>
      <c r="J63029" s="3"/>
      <c r="K63029" s="5"/>
      <c r="L63029" s="8"/>
      <c r="N63029" s="5"/>
      <c r="O63029" s="10"/>
      <c r="P63029" s="8"/>
    </row>
    <row r="63030" spans="1:16" s="2" customFormat="1" x14ac:dyDescent="0.15">
      <c r="A63030" s="3"/>
      <c r="B63030" s="3"/>
      <c r="J63030" s="3"/>
      <c r="K63030" s="5"/>
      <c r="L63030" s="8"/>
      <c r="N63030" s="5"/>
      <c r="O63030" s="10"/>
      <c r="P63030" s="8"/>
    </row>
    <row r="63031" spans="1:16" s="2" customFormat="1" x14ac:dyDescent="0.15">
      <c r="A63031" s="3"/>
      <c r="B63031" s="3"/>
      <c r="J63031" s="3"/>
      <c r="K63031" s="5"/>
      <c r="L63031" s="8"/>
      <c r="N63031" s="5"/>
      <c r="O63031" s="10"/>
      <c r="P63031" s="8"/>
    </row>
    <row r="63032" spans="1:16" s="2" customFormat="1" x14ac:dyDescent="0.15">
      <c r="A63032" s="3"/>
      <c r="B63032" s="3"/>
      <c r="J63032" s="3"/>
      <c r="K63032" s="5"/>
      <c r="L63032" s="8"/>
      <c r="N63032" s="5"/>
      <c r="O63032" s="10"/>
      <c r="P63032" s="8"/>
    </row>
    <row r="63033" spans="1:16" s="2" customFormat="1" x14ac:dyDescent="0.15">
      <c r="A63033" s="3"/>
      <c r="B63033" s="3"/>
      <c r="J63033" s="3"/>
      <c r="K63033" s="5"/>
      <c r="L63033" s="8"/>
      <c r="N63033" s="5"/>
      <c r="O63033" s="10"/>
      <c r="P63033" s="8"/>
    </row>
    <row r="63034" spans="1:16" s="2" customFormat="1" x14ac:dyDescent="0.15">
      <c r="A63034" s="3"/>
      <c r="B63034" s="3"/>
      <c r="J63034" s="3"/>
      <c r="K63034" s="5"/>
      <c r="L63034" s="8"/>
      <c r="N63034" s="5"/>
      <c r="O63034" s="10"/>
      <c r="P63034" s="8"/>
    </row>
    <row r="63035" spans="1:16" s="2" customFormat="1" x14ac:dyDescent="0.15">
      <c r="A63035" s="3"/>
      <c r="B63035" s="3"/>
      <c r="J63035" s="3"/>
      <c r="K63035" s="5"/>
      <c r="L63035" s="8"/>
      <c r="N63035" s="5"/>
      <c r="O63035" s="10"/>
      <c r="P63035" s="8"/>
    </row>
    <row r="63036" spans="1:16" s="2" customFormat="1" x14ac:dyDescent="0.15">
      <c r="A63036" s="3"/>
      <c r="B63036" s="3"/>
      <c r="J63036" s="3"/>
      <c r="K63036" s="5"/>
      <c r="L63036" s="8"/>
      <c r="N63036" s="5"/>
      <c r="O63036" s="10"/>
      <c r="P63036" s="8"/>
    </row>
    <row r="63037" spans="1:16" s="2" customFormat="1" x14ac:dyDescent="0.15">
      <c r="A63037" s="3"/>
      <c r="B63037" s="3"/>
      <c r="J63037" s="3"/>
      <c r="K63037" s="5"/>
      <c r="L63037" s="8"/>
      <c r="N63037" s="5"/>
      <c r="O63037" s="10"/>
      <c r="P63037" s="8"/>
    </row>
    <row r="63038" spans="1:16" s="2" customFormat="1" x14ac:dyDescent="0.15">
      <c r="A63038" s="3"/>
      <c r="B63038" s="3"/>
      <c r="J63038" s="3"/>
      <c r="K63038" s="5"/>
      <c r="L63038" s="8"/>
      <c r="N63038" s="5"/>
      <c r="O63038" s="10"/>
      <c r="P63038" s="8"/>
    </row>
    <row r="63039" spans="1:16" s="2" customFormat="1" x14ac:dyDescent="0.15">
      <c r="A63039" s="3"/>
      <c r="B63039" s="3"/>
      <c r="J63039" s="3"/>
      <c r="K63039" s="5"/>
      <c r="L63039" s="8"/>
      <c r="N63039" s="5"/>
      <c r="O63039" s="10"/>
      <c r="P63039" s="8"/>
    </row>
    <row r="63040" spans="1:16" s="2" customFormat="1" x14ac:dyDescent="0.15">
      <c r="A63040" s="3"/>
      <c r="B63040" s="3"/>
      <c r="J63040" s="3"/>
      <c r="K63040" s="5"/>
      <c r="L63040" s="8"/>
      <c r="N63040" s="5"/>
      <c r="O63040" s="10"/>
      <c r="P63040" s="8"/>
    </row>
    <row r="63041" spans="1:16" s="2" customFormat="1" x14ac:dyDescent="0.15">
      <c r="A63041" s="3"/>
      <c r="B63041" s="3"/>
      <c r="J63041" s="3"/>
      <c r="K63041" s="5"/>
      <c r="L63041" s="8"/>
      <c r="N63041" s="5"/>
      <c r="O63041" s="10"/>
      <c r="P63041" s="8"/>
    </row>
    <row r="63042" spans="1:16" s="2" customFormat="1" x14ac:dyDescent="0.15">
      <c r="A63042" s="3"/>
      <c r="B63042" s="3"/>
      <c r="J63042" s="3"/>
      <c r="K63042" s="5"/>
      <c r="L63042" s="8"/>
      <c r="N63042" s="5"/>
      <c r="O63042" s="10"/>
      <c r="P63042" s="8"/>
    </row>
    <row r="63043" spans="1:16" s="2" customFormat="1" x14ac:dyDescent="0.15">
      <c r="A63043" s="3"/>
      <c r="B63043" s="3"/>
      <c r="J63043" s="3"/>
      <c r="K63043" s="5"/>
      <c r="L63043" s="8"/>
      <c r="N63043" s="5"/>
      <c r="O63043" s="10"/>
      <c r="P63043" s="8"/>
    </row>
    <row r="63044" spans="1:16" s="2" customFormat="1" x14ac:dyDescent="0.15">
      <c r="A63044" s="3"/>
      <c r="B63044" s="3"/>
      <c r="J63044" s="3"/>
      <c r="K63044" s="5"/>
      <c r="L63044" s="8"/>
      <c r="N63044" s="5"/>
      <c r="O63044" s="10"/>
      <c r="P63044" s="8"/>
    </row>
    <row r="63045" spans="1:16" s="2" customFormat="1" x14ac:dyDescent="0.15">
      <c r="A63045" s="3"/>
      <c r="B63045" s="3"/>
      <c r="J63045" s="3"/>
      <c r="K63045" s="5"/>
      <c r="L63045" s="8"/>
      <c r="N63045" s="5"/>
      <c r="O63045" s="10"/>
      <c r="P63045" s="8"/>
    </row>
    <row r="63046" spans="1:16" s="2" customFormat="1" x14ac:dyDescent="0.15">
      <c r="A63046" s="3"/>
      <c r="B63046" s="3"/>
      <c r="J63046" s="3"/>
      <c r="K63046" s="5"/>
      <c r="L63046" s="8"/>
      <c r="N63046" s="5"/>
      <c r="O63046" s="10"/>
      <c r="P63046" s="8"/>
    </row>
    <row r="63047" spans="1:16" s="2" customFormat="1" x14ac:dyDescent="0.15">
      <c r="A63047" s="3"/>
      <c r="B63047" s="3"/>
      <c r="J63047" s="3"/>
      <c r="K63047" s="5"/>
      <c r="L63047" s="8"/>
      <c r="N63047" s="5"/>
      <c r="O63047" s="10"/>
      <c r="P63047" s="8"/>
    </row>
    <row r="63048" spans="1:16" s="2" customFormat="1" x14ac:dyDescent="0.15">
      <c r="A63048" s="3"/>
      <c r="B63048" s="3"/>
      <c r="J63048" s="3"/>
      <c r="K63048" s="5"/>
      <c r="L63048" s="8"/>
      <c r="N63048" s="5"/>
      <c r="O63048" s="10"/>
      <c r="P63048" s="8"/>
    </row>
    <row r="63049" spans="1:16" s="2" customFormat="1" x14ac:dyDescent="0.15">
      <c r="A63049" s="3"/>
      <c r="B63049" s="3"/>
      <c r="J63049" s="3"/>
      <c r="K63049" s="5"/>
      <c r="L63049" s="8"/>
      <c r="N63049" s="5"/>
      <c r="O63049" s="10"/>
      <c r="P63049" s="8"/>
    </row>
    <row r="63050" spans="1:16" s="2" customFormat="1" x14ac:dyDescent="0.15">
      <c r="A63050" s="3"/>
      <c r="B63050" s="3"/>
      <c r="J63050" s="3"/>
      <c r="K63050" s="5"/>
      <c r="L63050" s="8"/>
      <c r="N63050" s="5"/>
      <c r="O63050" s="10"/>
      <c r="P63050" s="8"/>
    </row>
    <row r="63051" spans="1:16" s="2" customFormat="1" x14ac:dyDescent="0.15">
      <c r="A63051" s="3"/>
      <c r="B63051" s="3"/>
      <c r="J63051" s="3"/>
      <c r="K63051" s="5"/>
      <c r="L63051" s="8"/>
      <c r="N63051" s="5"/>
      <c r="O63051" s="10"/>
      <c r="P63051" s="8"/>
    </row>
    <row r="63052" spans="1:16" s="2" customFormat="1" x14ac:dyDescent="0.15">
      <c r="A63052" s="3"/>
      <c r="B63052" s="3"/>
      <c r="J63052" s="3"/>
      <c r="K63052" s="5"/>
      <c r="L63052" s="8"/>
      <c r="N63052" s="5"/>
      <c r="O63052" s="10"/>
      <c r="P63052" s="8"/>
    </row>
    <row r="63053" spans="1:16" s="2" customFormat="1" x14ac:dyDescent="0.15">
      <c r="A63053" s="3"/>
      <c r="B63053" s="3"/>
      <c r="J63053" s="3"/>
      <c r="K63053" s="5"/>
      <c r="L63053" s="8"/>
      <c r="N63053" s="5"/>
      <c r="O63053" s="10"/>
      <c r="P63053" s="8"/>
    </row>
    <row r="63054" spans="1:16" s="2" customFormat="1" x14ac:dyDescent="0.15">
      <c r="A63054" s="3"/>
      <c r="B63054" s="3"/>
      <c r="J63054" s="3"/>
      <c r="K63054" s="5"/>
      <c r="L63054" s="8"/>
      <c r="N63054" s="5"/>
      <c r="O63054" s="10"/>
      <c r="P63054" s="8"/>
    </row>
    <row r="63055" spans="1:16" s="2" customFormat="1" x14ac:dyDescent="0.15">
      <c r="A63055" s="3"/>
      <c r="B63055" s="3"/>
      <c r="J63055" s="3"/>
      <c r="K63055" s="5"/>
      <c r="L63055" s="8"/>
      <c r="N63055" s="5"/>
      <c r="O63055" s="10"/>
      <c r="P63055" s="8"/>
    </row>
    <row r="63056" spans="1:16" s="2" customFormat="1" x14ac:dyDescent="0.15">
      <c r="A63056" s="3"/>
      <c r="B63056" s="3"/>
      <c r="J63056" s="3"/>
      <c r="K63056" s="5"/>
      <c r="L63056" s="8"/>
      <c r="N63056" s="5"/>
      <c r="O63056" s="10"/>
      <c r="P63056" s="8"/>
    </row>
    <row r="63057" spans="1:16" s="2" customFormat="1" x14ac:dyDescent="0.15">
      <c r="A63057" s="3"/>
      <c r="B63057" s="3"/>
      <c r="J63057" s="3"/>
      <c r="K63057" s="5"/>
      <c r="L63057" s="8"/>
      <c r="N63057" s="5"/>
      <c r="O63057" s="10"/>
      <c r="P63057" s="8"/>
    </row>
    <row r="63058" spans="1:16" s="2" customFormat="1" x14ac:dyDescent="0.15">
      <c r="A63058" s="3"/>
      <c r="B63058" s="3"/>
      <c r="J63058" s="3"/>
      <c r="K63058" s="5"/>
      <c r="L63058" s="8"/>
      <c r="N63058" s="5"/>
      <c r="O63058" s="10"/>
      <c r="P63058" s="8"/>
    </row>
    <row r="63059" spans="1:16" s="2" customFormat="1" x14ac:dyDescent="0.15">
      <c r="A63059" s="3"/>
      <c r="B63059" s="3"/>
      <c r="J63059" s="3"/>
      <c r="K63059" s="5"/>
      <c r="L63059" s="8"/>
      <c r="N63059" s="5"/>
      <c r="O63059" s="10"/>
      <c r="P63059" s="8"/>
    </row>
    <row r="63060" spans="1:16" s="2" customFormat="1" x14ac:dyDescent="0.15">
      <c r="A63060" s="3"/>
      <c r="B63060" s="3"/>
      <c r="J63060" s="3"/>
      <c r="K63060" s="5"/>
      <c r="L63060" s="8"/>
      <c r="N63060" s="5"/>
      <c r="O63060" s="10"/>
      <c r="P63060" s="8"/>
    </row>
    <row r="63061" spans="1:16" s="2" customFormat="1" x14ac:dyDescent="0.15">
      <c r="A63061" s="3"/>
      <c r="B63061" s="3"/>
      <c r="J63061" s="3"/>
      <c r="K63061" s="5"/>
      <c r="L63061" s="8"/>
      <c r="N63061" s="5"/>
      <c r="O63061" s="10"/>
      <c r="P63061" s="8"/>
    </row>
    <row r="63062" spans="1:16" s="2" customFormat="1" x14ac:dyDescent="0.15">
      <c r="A63062" s="3"/>
      <c r="B63062" s="3"/>
      <c r="J63062" s="3"/>
      <c r="K63062" s="5"/>
      <c r="L63062" s="8"/>
      <c r="N63062" s="5"/>
      <c r="O63062" s="10"/>
      <c r="P63062" s="8"/>
    </row>
    <row r="63063" spans="1:16" s="2" customFormat="1" x14ac:dyDescent="0.15">
      <c r="A63063" s="3"/>
      <c r="B63063" s="3"/>
      <c r="J63063" s="3"/>
      <c r="K63063" s="5"/>
      <c r="L63063" s="8"/>
      <c r="N63063" s="5"/>
      <c r="O63063" s="10"/>
      <c r="P63063" s="8"/>
    </row>
    <row r="63064" spans="1:16" s="2" customFormat="1" x14ac:dyDescent="0.15">
      <c r="A63064" s="3"/>
      <c r="B63064" s="3"/>
      <c r="J63064" s="3"/>
      <c r="K63064" s="5"/>
      <c r="L63064" s="8"/>
      <c r="N63064" s="5"/>
      <c r="O63064" s="10"/>
      <c r="P63064" s="8"/>
    </row>
    <row r="63065" spans="1:16" s="2" customFormat="1" x14ac:dyDescent="0.15">
      <c r="A63065" s="3"/>
      <c r="B63065" s="3"/>
      <c r="J63065" s="3"/>
      <c r="K63065" s="5"/>
      <c r="L63065" s="8"/>
      <c r="N63065" s="5"/>
      <c r="O63065" s="10"/>
      <c r="P63065" s="8"/>
    </row>
    <row r="63066" spans="1:16" s="2" customFormat="1" x14ac:dyDescent="0.15">
      <c r="A63066" s="3"/>
      <c r="B63066" s="3"/>
      <c r="J63066" s="3"/>
      <c r="K63066" s="5"/>
      <c r="L63066" s="8"/>
      <c r="N63066" s="5"/>
      <c r="O63066" s="10"/>
      <c r="P63066" s="8"/>
    </row>
    <row r="63067" spans="1:16" s="2" customFormat="1" x14ac:dyDescent="0.15">
      <c r="A63067" s="3"/>
      <c r="B63067" s="3"/>
      <c r="J63067" s="3"/>
      <c r="K63067" s="5"/>
      <c r="L63067" s="8"/>
      <c r="N63067" s="5"/>
      <c r="O63067" s="10"/>
      <c r="P63067" s="8"/>
    </row>
    <row r="63068" spans="1:16" s="2" customFormat="1" x14ac:dyDescent="0.15">
      <c r="A63068" s="3"/>
      <c r="B63068" s="3"/>
      <c r="J63068" s="3"/>
      <c r="K63068" s="5"/>
      <c r="L63068" s="8"/>
      <c r="N63068" s="5"/>
      <c r="O63068" s="10"/>
      <c r="P63068" s="8"/>
    </row>
    <row r="63069" spans="1:16" s="2" customFormat="1" x14ac:dyDescent="0.15">
      <c r="A63069" s="3"/>
      <c r="B63069" s="3"/>
      <c r="J63069" s="3"/>
      <c r="K63069" s="5"/>
      <c r="L63069" s="8"/>
      <c r="N63069" s="5"/>
      <c r="O63069" s="10"/>
      <c r="P63069" s="8"/>
    </row>
    <row r="63070" spans="1:16" s="2" customFormat="1" x14ac:dyDescent="0.15">
      <c r="A63070" s="3"/>
      <c r="B63070" s="3"/>
      <c r="J63070" s="3"/>
      <c r="K63070" s="5"/>
      <c r="L63070" s="8"/>
      <c r="N63070" s="5"/>
      <c r="O63070" s="10"/>
      <c r="P63070" s="8"/>
    </row>
    <row r="63071" spans="1:16" s="2" customFormat="1" x14ac:dyDescent="0.15">
      <c r="A63071" s="3"/>
      <c r="B63071" s="3"/>
      <c r="J63071" s="3"/>
      <c r="K63071" s="5"/>
      <c r="L63071" s="8"/>
      <c r="N63071" s="5"/>
      <c r="O63071" s="10"/>
      <c r="P63071" s="8"/>
    </row>
    <row r="63072" spans="1:16" s="2" customFormat="1" x14ac:dyDescent="0.15">
      <c r="A63072" s="3"/>
      <c r="B63072" s="3"/>
      <c r="J63072" s="3"/>
      <c r="K63072" s="5"/>
      <c r="L63072" s="8"/>
      <c r="N63072" s="5"/>
      <c r="O63072" s="10"/>
      <c r="P63072" s="8"/>
    </row>
    <row r="63073" spans="1:16" s="2" customFormat="1" x14ac:dyDescent="0.15">
      <c r="A63073" s="3"/>
      <c r="B63073" s="3"/>
      <c r="J63073" s="3"/>
      <c r="K63073" s="5"/>
      <c r="L63073" s="8"/>
      <c r="N63073" s="5"/>
      <c r="O63073" s="10"/>
      <c r="P63073" s="8"/>
    </row>
    <row r="63074" spans="1:16" s="2" customFormat="1" x14ac:dyDescent="0.15">
      <c r="A63074" s="3"/>
      <c r="B63074" s="3"/>
      <c r="J63074" s="3"/>
      <c r="K63074" s="5"/>
      <c r="L63074" s="8"/>
      <c r="N63074" s="5"/>
      <c r="O63074" s="10"/>
      <c r="P63074" s="8"/>
    </row>
    <row r="63075" spans="1:16" s="2" customFormat="1" x14ac:dyDescent="0.15">
      <c r="A63075" s="3"/>
      <c r="B63075" s="3"/>
      <c r="J63075" s="3"/>
      <c r="K63075" s="5"/>
      <c r="L63075" s="8"/>
      <c r="N63075" s="5"/>
      <c r="O63075" s="10"/>
      <c r="P63075" s="8"/>
    </row>
    <row r="63076" spans="1:16" s="2" customFormat="1" x14ac:dyDescent="0.15">
      <c r="A63076" s="3"/>
      <c r="B63076" s="3"/>
      <c r="J63076" s="3"/>
      <c r="K63076" s="5"/>
      <c r="L63076" s="8"/>
      <c r="N63076" s="5"/>
      <c r="O63076" s="10"/>
      <c r="P63076" s="8"/>
    </row>
    <row r="63077" spans="1:16" s="2" customFormat="1" x14ac:dyDescent="0.15">
      <c r="A63077" s="3"/>
      <c r="B63077" s="3"/>
      <c r="J63077" s="3"/>
      <c r="K63077" s="5"/>
      <c r="L63077" s="8"/>
      <c r="N63077" s="5"/>
      <c r="O63077" s="10"/>
      <c r="P63077" s="8"/>
    </row>
    <row r="63078" spans="1:16" s="2" customFormat="1" x14ac:dyDescent="0.15">
      <c r="A63078" s="3"/>
      <c r="B63078" s="3"/>
      <c r="J63078" s="3"/>
      <c r="K63078" s="5"/>
      <c r="L63078" s="8"/>
      <c r="N63078" s="5"/>
      <c r="O63078" s="10"/>
      <c r="P63078" s="8"/>
    </row>
    <row r="63079" spans="1:16" s="2" customFormat="1" x14ac:dyDescent="0.15">
      <c r="A63079" s="3"/>
      <c r="B63079" s="3"/>
      <c r="J63079" s="3"/>
      <c r="K63079" s="5"/>
      <c r="L63079" s="8"/>
      <c r="N63079" s="5"/>
      <c r="O63079" s="10"/>
      <c r="P63079" s="8"/>
    </row>
    <row r="63080" spans="1:16" s="2" customFormat="1" x14ac:dyDescent="0.15">
      <c r="A63080" s="3"/>
      <c r="B63080" s="3"/>
      <c r="J63080" s="3"/>
      <c r="K63080" s="5"/>
      <c r="L63080" s="8"/>
      <c r="N63080" s="5"/>
      <c r="O63080" s="10"/>
      <c r="P63080" s="8"/>
    </row>
    <row r="63081" spans="1:16" s="2" customFormat="1" x14ac:dyDescent="0.15">
      <c r="A63081" s="3"/>
      <c r="B63081" s="3"/>
      <c r="J63081" s="3"/>
      <c r="K63081" s="5"/>
      <c r="L63081" s="8"/>
      <c r="N63081" s="5"/>
      <c r="O63081" s="10"/>
      <c r="P63081" s="8"/>
    </row>
    <row r="63082" spans="1:16" s="2" customFormat="1" x14ac:dyDescent="0.15">
      <c r="A63082" s="3"/>
      <c r="B63082" s="3"/>
      <c r="J63082" s="3"/>
      <c r="K63082" s="5"/>
      <c r="L63082" s="8"/>
      <c r="N63082" s="5"/>
      <c r="O63082" s="10"/>
      <c r="P63082" s="8"/>
    </row>
    <row r="63083" spans="1:16" s="2" customFormat="1" x14ac:dyDescent="0.15">
      <c r="A63083" s="3"/>
      <c r="B63083" s="3"/>
      <c r="J63083" s="3"/>
      <c r="K63083" s="5"/>
      <c r="L63083" s="8"/>
      <c r="N63083" s="5"/>
      <c r="O63083" s="10"/>
      <c r="P63083" s="8"/>
    </row>
    <row r="63084" spans="1:16" s="2" customFormat="1" x14ac:dyDescent="0.15">
      <c r="A63084" s="3"/>
      <c r="B63084" s="3"/>
      <c r="J63084" s="3"/>
      <c r="K63084" s="5"/>
      <c r="L63084" s="8"/>
      <c r="N63084" s="5"/>
      <c r="O63084" s="10"/>
      <c r="P63084" s="8"/>
    </row>
    <row r="63085" spans="1:16" s="2" customFormat="1" x14ac:dyDescent="0.15">
      <c r="A63085" s="3"/>
      <c r="B63085" s="3"/>
      <c r="J63085" s="3"/>
      <c r="K63085" s="5"/>
      <c r="L63085" s="8"/>
      <c r="N63085" s="5"/>
      <c r="O63085" s="10"/>
      <c r="P63085" s="8"/>
    </row>
    <row r="63086" spans="1:16" s="2" customFormat="1" x14ac:dyDescent="0.15">
      <c r="A63086" s="3"/>
      <c r="B63086" s="3"/>
      <c r="J63086" s="3"/>
      <c r="K63086" s="5"/>
      <c r="L63086" s="8"/>
      <c r="N63086" s="5"/>
      <c r="O63086" s="10"/>
      <c r="P63086" s="8"/>
    </row>
    <row r="63087" spans="1:16" s="2" customFormat="1" x14ac:dyDescent="0.15">
      <c r="A63087" s="3"/>
      <c r="B63087" s="3"/>
      <c r="J63087" s="3"/>
      <c r="K63087" s="5"/>
      <c r="L63087" s="8"/>
      <c r="N63087" s="5"/>
      <c r="O63087" s="10"/>
      <c r="P63087" s="8"/>
    </row>
    <row r="63088" spans="1:16" s="2" customFormat="1" x14ac:dyDescent="0.15">
      <c r="A63088" s="3"/>
      <c r="B63088" s="3"/>
      <c r="J63088" s="3"/>
      <c r="K63088" s="5"/>
      <c r="L63088" s="8"/>
      <c r="N63088" s="5"/>
      <c r="O63088" s="10"/>
      <c r="P63088" s="8"/>
    </row>
    <row r="63089" spans="1:16" s="2" customFormat="1" x14ac:dyDescent="0.15">
      <c r="A63089" s="3"/>
      <c r="B63089" s="3"/>
      <c r="J63089" s="3"/>
      <c r="K63089" s="5"/>
      <c r="L63089" s="8"/>
      <c r="N63089" s="5"/>
      <c r="O63089" s="10"/>
      <c r="P63089" s="8"/>
    </row>
    <row r="63090" spans="1:16" s="2" customFormat="1" x14ac:dyDescent="0.15">
      <c r="A63090" s="3"/>
      <c r="B63090" s="3"/>
      <c r="J63090" s="3"/>
      <c r="K63090" s="5"/>
      <c r="L63090" s="8"/>
      <c r="N63090" s="5"/>
      <c r="O63090" s="10"/>
      <c r="P63090" s="8"/>
    </row>
    <row r="63091" spans="1:16" s="2" customFormat="1" x14ac:dyDescent="0.15">
      <c r="A63091" s="3"/>
      <c r="B63091" s="3"/>
      <c r="J63091" s="3"/>
      <c r="K63091" s="5"/>
      <c r="L63091" s="8"/>
      <c r="N63091" s="5"/>
      <c r="O63091" s="10"/>
      <c r="P63091" s="8"/>
    </row>
    <row r="63092" spans="1:16" s="2" customFormat="1" x14ac:dyDescent="0.15">
      <c r="A63092" s="3"/>
      <c r="B63092" s="3"/>
      <c r="J63092" s="3"/>
      <c r="K63092" s="5"/>
      <c r="L63092" s="8"/>
      <c r="N63092" s="5"/>
      <c r="O63092" s="10"/>
      <c r="P63092" s="8"/>
    </row>
    <row r="63093" spans="1:16" s="2" customFormat="1" x14ac:dyDescent="0.15">
      <c r="A63093" s="3"/>
      <c r="B63093" s="3"/>
      <c r="J63093" s="3"/>
      <c r="K63093" s="5"/>
      <c r="L63093" s="8"/>
      <c r="N63093" s="5"/>
      <c r="O63093" s="10"/>
      <c r="P63093" s="8"/>
    </row>
    <row r="63094" spans="1:16" s="2" customFormat="1" x14ac:dyDescent="0.15">
      <c r="A63094" s="3"/>
      <c r="B63094" s="3"/>
      <c r="J63094" s="3"/>
      <c r="K63094" s="5"/>
      <c r="L63094" s="8"/>
      <c r="N63094" s="5"/>
      <c r="O63094" s="10"/>
      <c r="P63094" s="8"/>
    </row>
    <row r="63095" spans="1:16" s="2" customFormat="1" x14ac:dyDescent="0.15">
      <c r="A63095" s="3"/>
      <c r="B63095" s="3"/>
      <c r="J63095" s="3"/>
      <c r="K63095" s="5"/>
      <c r="L63095" s="8"/>
      <c r="N63095" s="5"/>
      <c r="O63095" s="10"/>
      <c r="P63095" s="8"/>
    </row>
    <row r="63096" spans="1:16" s="2" customFormat="1" x14ac:dyDescent="0.15">
      <c r="A63096" s="3"/>
      <c r="B63096" s="3"/>
      <c r="J63096" s="3"/>
      <c r="K63096" s="5"/>
      <c r="L63096" s="8"/>
      <c r="N63096" s="5"/>
      <c r="O63096" s="10"/>
      <c r="P63096" s="8"/>
    </row>
    <row r="63097" spans="1:16" s="2" customFormat="1" x14ac:dyDescent="0.15">
      <c r="A63097" s="3"/>
      <c r="B63097" s="3"/>
      <c r="J63097" s="3"/>
      <c r="K63097" s="5"/>
      <c r="L63097" s="8"/>
      <c r="N63097" s="5"/>
      <c r="O63097" s="10"/>
      <c r="P63097" s="8"/>
    </row>
    <row r="63098" spans="1:16" s="2" customFormat="1" x14ac:dyDescent="0.15">
      <c r="A63098" s="3"/>
      <c r="B63098" s="3"/>
      <c r="J63098" s="3"/>
      <c r="K63098" s="5"/>
      <c r="L63098" s="8"/>
      <c r="N63098" s="5"/>
      <c r="O63098" s="10"/>
      <c r="P63098" s="8"/>
    </row>
    <row r="63099" spans="1:16" s="2" customFormat="1" x14ac:dyDescent="0.15">
      <c r="A63099" s="3"/>
      <c r="B63099" s="3"/>
      <c r="J63099" s="3"/>
      <c r="K63099" s="5"/>
      <c r="L63099" s="8"/>
      <c r="N63099" s="5"/>
      <c r="O63099" s="10"/>
      <c r="P63099" s="8"/>
    </row>
    <row r="63100" spans="1:16" s="2" customFormat="1" x14ac:dyDescent="0.15">
      <c r="A63100" s="3"/>
      <c r="B63100" s="3"/>
      <c r="J63100" s="3"/>
      <c r="K63100" s="5"/>
      <c r="L63100" s="8"/>
      <c r="N63100" s="5"/>
      <c r="O63100" s="10"/>
      <c r="P63100" s="8"/>
    </row>
    <row r="63101" spans="1:16" s="2" customFormat="1" x14ac:dyDescent="0.15">
      <c r="A63101" s="3"/>
      <c r="B63101" s="3"/>
      <c r="J63101" s="3"/>
      <c r="K63101" s="5"/>
      <c r="L63101" s="8"/>
      <c r="N63101" s="5"/>
      <c r="O63101" s="10"/>
      <c r="P63101" s="8"/>
    </row>
    <row r="63102" spans="1:16" s="2" customFormat="1" x14ac:dyDescent="0.15">
      <c r="A63102" s="3"/>
      <c r="B63102" s="3"/>
      <c r="J63102" s="3"/>
      <c r="K63102" s="5"/>
      <c r="L63102" s="8"/>
      <c r="N63102" s="5"/>
      <c r="O63102" s="10"/>
      <c r="P63102" s="8"/>
    </row>
    <row r="63103" spans="1:16" s="2" customFormat="1" x14ac:dyDescent="0.15">
      <c r="A63103" s="3"/>
      <c r="B63103" s="3"/>
      <c r="J63103" s="3"/>
      <c r="K63103" s="5"/>
      <c r="L63103" s="8"/>
      <c r="N63103" s="5"/>
      <c r="O63103" s="10"/>
      <c r="P63103" s="8"/>
    </row>
    <row r="63104" spans="1:16" s="2" customFormat="1" x14ac:dyDescent="0.15">
      <c r="A63104" s="3"/>
      <c r="B63104" s="3"/>
      <c r="J63104" s="3"/>
      <c r="K63104" s="5"/>
      <c r="L63104" s="8"/>
      <c r="N63104" s="5"/>
      <c r="O63104" s="10"/>
      <c r="P63104" s="8"/>
    </row>
    <row r="63105" spans="1:16" s="2" customFormat="1" x14ac:dyDescent="0.15">
      <c r="A63105" s="3"/>
      <c r="B63105" s="3"/>
      <c r="J63105" s="3"/>
      <c r="K63105" s="5"/>
      <c r="L63105" s="8"/>
      <c r="N63105" s="5"/>
      <c r="O63105" s="10"/>
      <c r="P63105" s="8"/>
    </row>
    <row r="63106" spans="1:16" s="2" customFormat="1" x14ac:dyDescent="0.15">
      <c r="A63106" s="3"/>
      <c r="B63106" s="3"/>
      <c r="J63106" s="3"/>
      <c r="K63106" s="5"/>
      <c r="L63106" s="8"/>
      <c r="N63106" s="5"/>
      <c r="O63106" s="10"/>
      <c r="P63106" s="8"/>
    </row>
    <row r="63107" spans="1:16" s="2" customFormat="1" x14ac:dyDescent="0.15">
      <c r="A63107" s="3"/>
      <c r="B63107" s="3"/>
      <c r="J63107" s="3"/>
      <c r="K63107" s="5"/>
      <c r="L63107" s="8"/>
      <c r="N63107" s="5"/>
      <c r="O63107" s="10"/>
      <c r="P63107" s="8"/>
    </row>
    <row r="63108" spans="1:16" s="2" customFormat="1" x14ac:dyDescent="0.15">
      <c r="A63108" s="3"/>
      <c r="B63108" s="3"/>
      <c r="J63108" s="3"/>
      <c r="K63108" s="5"/>
      <c r="L63108" s="8"/>
      <c r="N63108" s="5"/>
      <c r="O63108" s="10"/>
      <c r="P63108" s="8"/>
    </row>
    <row r="63109" spans="1:16" s="2" customFormat="1" x14ac:dyDescent="0.15">
      <c r="A63109" s="3"/>
      <c r="B63109" s="3"/>
      <c r="J63109" s="3"/>
      <c r="K63109" s="5"/>
      <c r="L63109" s="8"/>
      <c r="N63109" s="5"/>
      <c r="O63109" s="10"/>
      <c r="P63109" s="8"/>
    </row>
    <row r="63110" spans="1:16" s="2" customFormat="1" x14ac:dyDescent="0.15">
      <c r="A63110" s="3"/>
      <c r="B63110" s="3"/>
      <c r="J63110" s="3"/>
      <c r="K63110" s="5"/>
      <c r="L63110" s="8"/>
      <c r="N63110" s="5"/>
      <c r="O63110" s="10"/>
      <c r="P63110" s="8"/>
    </row>
    <row r="63111" spans="1:16" s="2" customFormat="1" x14ac:dyDescent="0.15">
      <c r="A63111" s="3"/>
      <c r="B63111" s="3"/>
      <c r="J63111" s="3"/>
      <c r="K63111" s="5"/>
      <c r="L63111" s="8"/>
      <c r="N63111" s="5"/>
      <c r="O63111" s="10"/>
      <c r="P63111" s="8"/>
    </row>
    <row r="63112" spans="1:16" s="2" customFormat="1" x14ac:dyDescent="0.15">
      <c r="A63112" s="3"/>
      <c r="B63112" s="3"/>
      <c r="J63112" s="3"/>
      <c r="K63112" s="5"/>
      <c r="L63112" s="8"/>
      <c r="N63112" s="5"/>
      <c r="O63112" s="10"/>
      <c r="P63112" s="8"/>
    </row>
    <row r="63113" spans="1:16" s="2" customFormat="1" x14ac:dyDescent="0.15">
      <c r="A63113" s="3"/>
      <c r="B63113" s="3"/>
      <c r="J63113" s="3"/>
      <c r="K63113" s="5"/>
      <c r="L63113" s="8"/>
      <c r="N63113" s="5"/>
      <c r="O63113" s="10"/>
      <c r="P63113" s="8"/>
    </row>
    <row r="63114" spans="1:16" s="2" customFormat="1" x14ac:dyDescent="0.15">
      <c r="A63114" s="3"/>
      <c r="B63114" s="3"/>
      <c r="J63114" s="3"/>
      <c r="K63114" s="5"/>
      <c r="L63114" s="8"/>
      <c r="N63114" s="5"/>
      <c r="O63114" s="10"/>
      <c r="P63114" s="8"/>
    </row>
    <row r="63115" spans="1:16" s="2" customFormat="1" x14ac:dyDescent="0.15">
      <c r="A63115" s="3"/>
      <c r="B63115" s="3"/>
      <c r="J63115" s="3"/>
      <c r="K63115" s="5"/>
      <c r="L63115" s="8"/>
      <c r="N63115" s="5"/>
      <c r="O63115" s="10"/>
      <c r="P63115" s="8"/>
    </row>
    <row r="63116" spans="1:16" s="2" customFormat="1" x14ac:dyDescent="0.15">
      <c r="A63116" s="3"/>
      <c r="B63116" s="3"/>
      <c r="J63116" s="3"/>
      <c r="K63116" s="5"/>
      <c r="L63116" s="8"/>
      <c r="N63116" s="5"/>
      <c r="O63116" s="10"/>
      <c r="P63116" s="8"/>
    </row>
    <row r="63117" spans="1:16" s="2" customFormat="1" x14ac:dyDescent="0.15">
      <c r="A63117" s="3"/>
      <c r="B63117" s="3"/>
      <c r="J63117" s="3"/>
      <c r="K63117" s="5"/>
      <c r="L63117" s="8"/>
      <c r="N63117" s="5"/>
      <c r="O63117" s="10"/>
      <c r="P63117" s="8"/>
    </row>
    <row r="63118" spans="1:16" s="2" customFormat="1" x14ac:dyDescent="0.15">
      <c r="A63118" s="3"/>
      <c r="B63118" s="3"/>
      <c r="J63118" s="3"/>
      <c r="K63118" s="5"/>
      <c r="L63118" s="8"/>
      <c r="N63118" s="5"/>
      <c r="O63118" s="10"/>
      <c r="P63118" s="8"/>
    </row>
    <row r="63119" spans="1:16" s="2" customFormat="1" x14ac:dyDescent="0.15">
      <c r="A63119" s="3"/>
      <c r="B63119" s="3"/>
      <c r="J63119" s="3"/>
      <c r="K63119" s="5"/>
      <c r="L63119" s="8"/>
      <c r="N63119" s="5"/>
      <c r="O63119" s="10"/>
      <c r="P63119" s="8"/>
    </row>
    <row r="63120" spans="1:16" s="2" customFormat="1" x14ac:dyDescent="0.15">
      <c r="A63120" s="3"/>
      <c r="B63120" s="3"/>
      <c r="J63120" s="3"/>
      <c r="K63120" s="5"/>
      <c r="L63120" s="8"/>
      <c r="N63120" s="5"/>
      <c r="O63120" s="10"/>
      <c r="P63120" s="8"/>
    </row>
    <row r="63121" spans="1:16" s="2" customFormat="1" x14ac:dyDescent="0.15">
      <c r="A63121" s="3"/>
      <c r="B63121" s="3"/>
      <c r="J63121" s="3"/>
      <c r="K63121" s="5"/>
      <c r="L63121" s="8"/>
      <c r="N63121" s="5"/>
      <c r="O63121" s="10"/>
      <c r="P63121" s="8"/>
    </row>
    <row r="63122" spans="1:16" s="2" customFormat="1" x14ac:dyDescent="0.15">
      <c r="A63122" s="3"/>
      <c r="B63122" s="3"/>
      <c r="J63122" s="3"/>
      <c r="K63122" s="5"/>
      <c r="L63122" s="8"/>
      <c r="N63122" s="5"/>
      <c r="O63122" s="10"/>
      <c r="P63122" s="8"/>
    </row>
    <row r="63123" spans="1:16" s="2" customFormat="1" x14ac:dyDescent="0.15">
      <c r="A63123" s="3"/>
      <c r="B63123" s="3"/>
      <c r="J63123" s="3"/>
      <c r="K63123" s="5"/>
      <c r="L63123" s="8"/>
      <c r="N63123" s="5"/>
      <c r="O63123" s="10"/>
      <c r="P63123" s="8"/>
    </row>
    <row r="63124" spans="1:16" s="2" customFormat="1" x14ac:dyDescent="0.15">
      <c r="A63124" s="3"/>
      <c r="B63124" s="3"/>
      <c r="J63124" s="3"/>
      <c r="K63124" s="5"/>
      <c r="L63124" s="8"/>
      <c r="N63124" s="5"/>
      <c r="O63124" s="10"/>
      <c r="P63124" s="8"/>
    </row>
    <row r="63125" spans="1:16" s="2" customFormat="1" x14ac:dyDescent="0.15">
      <c r="A63125" s="3"/>
      <c r="B63125" s="3"/>
      <c r="J63125" s="3"/>
      <c r="K63125" s="5"/>
      <c r="L63125" s="8"/>
      <c r="N63125" s="5"/>
      <c r="O63125" s="10"/>
      <c r="P63125" s="8"/>
    </row>
    <row r="63126" spans="1:16" s="2" customFormat="1" x14ac:dyDescent="0.15">
      <c r="A63126" s="3"/>
      <c r="B63126" s="3"/>
      <c r="J63126" s="3"/>
      <c r="K63126" s="5"/>
      <c r="L63126" s="8"/>
      <c r="N63126" s="5"/>
      <c r="O63126" s="10"/>
      <c r="P63126" s="8"/>
    </row>
    <row r="63127" spans="1:16" s="2" customFormat="1" x14ac:dyDescent="0.15">
      <c r="A63127" s="3"/>
      <c r="B63127" s="3"/>
      <c r="J63127" s="3"/>
      <c r="K63127" s="5"/>
      <c r="L63127" s="8"/>
      <c r="N63127" s="5"/>
      <c r="O63127" s="10"/>
      <c r="P63127" s="8"/>
    </row>
    <row r="63128" spans="1:16" s="2" customFormat="1" x14ac:dyDescent="0.15">
      <c r="A63128" s="3"/>
      <c r="B63128" s="3"/>
      <c r="J63128" s="3"/>
      <c r="K63128" s="5"/>
      <c r="L63128" s="8"/>
      <c r="N63128" s="5"/>
      <c r="O63128" s="10"/>
      <c r="P63128" s="8"/>
    </row>
    <row r="63129" spans="1:16" s="2" customFormat="1" x14ac:dyDescent="0.15">
      <c r="A63129" s="3"/>
      <c r="B63129" s="3"/>
      <c r="J63129" s="3"/>
      <c r="K63129" s="5"/>
      <c r="L63129" s="8"/>
      <c r="N63129" s="5"/>
      <c r="O63129" s="10"/>
      <c r="P63129" s="8"/>
    </row>
    <row r="63130" spans="1:16" s="2" customFormat="1" x14ac:dyDescent="0.15">
      <c r="A63130" s="3"/>
      <c r="B63130" s="3"/>
      <c r="J63130" s="3"/>
      <c r="K63130" s="5"/>
      <c r="L63130" s="8"/>
      <c r="N63130" s="5"/>
      <c r="O63130" s="10"/>
      <c r="P63130" s="8"/>
    </row>
    <row r="63131" spans="1:16" s="2" customFormat="1" x14ac:dyDescent="0.15">
      <c r="A63131" s="3"/>
      <c r="B63131" s="3"/>
      <c r="J63131" s="3"/>
      <c r="K63131" s="5"/>
      <c r="L63131" s="8"/>
      <c r="N63131" s="5"/>
      <c r="O63131" s="10"/>
      <c r="P63131" s="8"/>
    </row>
    <row r="63132" spans="1:16" s="2" customFormat="1" x14ac:dyDescent="0.15">
      <c r="A63132" s="3"/>
      <c r="B63132" s="3"/>
      <c r="J63132" s="3"/>
      <c r="K63132" s="5"/>
      <c r="L63132" s="8"/>
      <c r="N63132" s="5"/>
      <c r="O63132" s="10"/>
      <c r="P63132" s="8"/>
    </row>
    <row r="63133" spans="1:16" s="2" customFormat="1" x14ac:dyDescent="0.15">
      <c r="A63133" s="3"/>
      <c r="B63133" s="3"/>
      <c r="J63133" s="3"/>
      <c r="K63133" s="5"/>
      <c r="L63133" s="8"/>
      <c r="N63133" s="5"/>
      <c r="O63133" s="10"/>
      <c r="P63133" s="8"/>
    </row>
    <row r="63134" spans="1:16" s="2" customFormat="1" x14ac:dyDescent="0.15">
      <c r="A63134" s="3"/>
      <c r="B63134" s="3"/>
      <c r="J63134" s="3"/>
      <c r="K63134" s="5"/>
      <c r="L63134" s="8"/>
      <c r="N63134" s="5"/>
      <c r="O63134" s="10"/>
      <c r="P63134" s="8"/>
    </row>
    <row r="63135" spans="1:16" s="2" customFormat="1" x14ac:dyDescent="0.15">
      <c r="A63135" s="3"/>
      <c r="B63135" s="3"/>
      <c r="J63135" s="3"/>
      <c r="K63135" s="5"/>
      <c r="L63135" s="8"/>
      <c r="N63135" s="5"/>
      <c r="O63135" s="10"/>
      <c r="P63135" s="8"/>
    </row>
    <row r="63136" spans="1:16" s="2" customFormat="1" x14ac:dyDescent="0.15">
      <c r="A63136" s="3"/>
      <c r="B63136" s="3"/>
      <c r="J63136" s="3"/>
      <c r="K63136" s="5"/>
      <c r="L63136" s="8"/>
      <c r="N63136" s="5"/>
      <c r="O63136" s="10"/>
      <c r="P63136" s="8"/>
    </row>
    <row r="63137" spans="1:16" s="2" customFormat="1" x14ac:dyDescent="0.15">
      <c r="A63137" s="3"/>
      <c r="B63137" s="3"/>
      <c r="J63137" s="3"/>
      <c r="K63137" s="5"/>
      <c r="L63137" s="8"/>
      <c r="N63137" s="5"/>
      <c r="O63137" s="10"/>
      <c r="P63137" s="8"/>
    </row>
    <row r="63138" spans="1:16" s="2" customFormat="1" x14ac:dyDescent="0.15">
      <c r="A63138" s="3"/>
      <c r="B63138" s="3"/>
      <c r="J63138" s="3"/>
      <c r="K63138" s="5"/>
      <c r="L63138" s="8"/>
      <c r="N63138" s="5"/>
      <c r="O63138" s="10"/>
      <c r="P63138" s="8"/>
    </row>
    <row r="63139" spans="1:16" s="2" customFormat="1" x14ac:dyDescent="0.15">
      <c r="A63139" s="3"/>
      <c r="B63139" s="3"/>
      <c r="J63139" s="3"/>
      <c r="K63139" s="5"/>
      <c r="L63139" s="8"/>
      <c r="N63139" s="5"/>
      <c r="O63139" s="10"/>
      <c r="P63139" s="8"/>
    </row>
    <row r="63140" spans="1:16" s="2" customFormat="1" x14ac:dyDescent="0.15">
      <c r="A63140" s="3"/>
      <c r="B63140" s="3"/>
      <c r="J63140" s="3"/>
      <c r="K63140" s="5"/>
      <c r="L63140" s="8"/>
      <c r="N63140" s="5"/>
      <c r="O63140" s="10"/>
      <c r="P63140" s="8"/>
    </row>
    <row r="63141" spans="1:16" s="2" customFormat="1" x14ac:dyDescent="0.15">
      <c r="A63141" s="3"/>
      <c r="B63141" s="3"/>
      <c r="J63141" s="3"/>
      <c r="K63141" s="5"/>
      <c r="L63141" s="8"/>
      <c r="N63141" s="5"/>
      <c r="O63141" s="10"/>
      <c r="P63141" s="8"/>
    </row>
    <row r="63142" spans="1:16" s="2" customFormat="1" x14ac:dyDescent="0.15">
      <c r="A63142" s="3"/>
      <c r="B63142" s="3"/>
      <c r="J63142" s="3"/>
      <c r="K63142" s="5"/>
      <c r="L63142" s="8"/>
      <c r="N63142" s="5"/>
      <c r="O63142" s="10"/>
      <c r="P63142" s="8"/>
    </row>
    <row r="63143" spans="1:16" s="2" customFormat="1" x14ac:dyDescent="0.15">
      <c r="A63143" s="3"/>
      <c r="B63143" s="3"/>
      <c r="J63143" s="3"/>
      <c r="K63143" s="5"/>
      <c r="L63143" s="8"/>
      <c r="N63143" s="5"/>
      <c r="O63143" s="10"/>
      <c r="P63143" s="8"/>
    </row>
    <row r="63144" spans="1:16" s="2" customFormat="1" x14ac:dyDescent="0.15">
      <c r="A63144" s="3"/>
      <c r="B63144" s="3"/>
      <c r="J63144" s="3"/>
      <c r="K63144" s="5"/>
      <c r="L63144" s="8"/>
      <c r="N63144" s="5"/>
      <c r="O63144" s="10"/>
      <c r="P63144" s="8"/>
    </row>
    <row r="63145" spans="1:16" s="2" customFormat="1" x14ac:dyDescent="0.15">
      <c r="A63145" s="3"/>
      <c r="B63145" s="3"/>
      <c r="J63145" s="3"/>
      <c r="K63145" s="5"/>
      <c r="L63145" s="8"/>
      <c r="N63145" s="5"/>
      <c r="O63145" s="10"/>
      <c r="P63145" s="8"/>
    </row>
    <row r="63146" spans="1:16" s="2" customFormat="1" x14ac:dyDescent="0.15">
      <c r="A63146" s="3"/>
      <c r="B63146" s="3"/>
      <c r="J63146" s="3"/>
      <c r="K63146" s="5"/>
      <c r="L63146" s="8"/>
      <c r="N63146" s="5"/>
      <c r="O63146" s="10"/>
      <c r="P63146" s="8"/>
    </row>
    <row r="63147" spans="1:16" s="2" customFormat="1" x14ac:dyDescent="0.15">
      <c r="A63147" s="3"/>
      <c r="B63147" s="3"/>
      <c r="J63147" s="3"/>
      <c r="K63147" s="5"/>
      <c r="L63147" s="8"/>
      <c r="N63147" s="5"/>
      <c r="O63147" s="10"/>
      <c r="P63147" s="8"/>
    </row>
    <row r="63148" spans="1:16" s="2" customFormat="1" x14ac:dyDescent="0.15">
      <c r="A63148" s="3"/>
      <c r="B63148" s="3"/>
      <c r="J63148" s="3"/>
      <c r="K63148" s="5"/>
      <c r="L63148" s="8"/>
      <c r="N63148" s="5"/>
      <c r="O63148" s="10"/>
      <c r="P63148" s="8"/>
    </row>
    <row r="63149" spans="1:16" s="2" customFormat="1" x14ac:dyDescent="0.15">
      <c r="A63149" s="3"/>
      <c r="B63149" s="3"/>
      <c r="J63149" s="3"/>
      <c r="K63149" s="5"/>
      <c r="L63149" s="8"/>
      <c r="N63149" s="5"/>
      <c r="O63149" s="10"/>
      <c r="P63149" s="8"/>
    </row>
    <row r="63150" spans="1:16" s="2" customFormat="1" x14ac:dyDescent="0.15">
      <c r="A63150" s="3"/>
      <c r="B63150" s="3"/>
      <c r="J63150" s="3"/>
      <c r="K63150" s="5"/>
      <c r="L63150" s="8"/>
      <c r="N63150" s="5"/>
      <c r="O63150" s="10"/>
      <c r="P63150" s="8"/>
    </row>
    <row r="63151" spans="1:16" s="2" customFormat="1" x14ac:dyDescent="0.15">
      <c r="A63151" s="3"/>
      <c r="B63151" s="3"/>
      <c r="J63151" s="3"/>
      <c r="K63151" s="5"/>
      <c r="L63151" s="8"/>
      <c r="N63151" s="5"/>
      <c r="O63151" s="10"/>
      <c r="P63151" s="8"/>
    </row>
    <row r="63152" spans="1:16" s="2" customFormat="1" x14ac:dyDescent="0.15">
      <c r="A63152" s="3"/>
      <c r="B63152" s="3"/>
      <c r="J63152" s="3"/>
      <c r="K63152" s="5"/>
      <c r="L63152" s="8"/>
      <c r="N63152" s="5"/>
      <c r="O63152" s="10"/>
      <c r="P63152" s="8"/>
    </row>
    <row r="63153" spans="1:16" s="2" customFormat="1" x14ac:dyDescent="0.15">
      <c r="A63153" s="3"/>
      <c r="B63153" s="3"/>
      <c r="J63153" s="3"/>
      <c r="K63153" s="5"/>
      <c r="L63153" s="8"/>
      <c r="N63153" s="5"/>
      <c r="O63153" s="10"/>
      <c r="P63153" s="8"/>
    </row>
    <row r="63154" spans="1:16" s="2" customFormat="1" x14ac:dyDescent="0.15">
      <c r="A63154" s="3"/>
      <c r="B63154" s="3"/>
      <c r="J63154" s="3"/>
      <c r="K63154" s="5"/>
      <c r="L63154" s="8"/>
      <c r="N63154" s="5"/>
      <c r="O63154" s="10"/>
      <c r="P63154" s="8"/>
    </row>
    <row r="63155" spans="1:16" s="2" customFormat="1" x14ac:dyDescent="0.15">
      <c r="A63155" s="3"/>
      <c r="B63155" s="3"/>
      <c r="J63155" s="3"/>
      <c r="K63155" s="5"/>
      <c r="L63155" s="8"/>
      <c r="N63155" s="5"/>
      <c r="O63155" s="10"/>
      <c r="P63155" s="8"/>
    </row>
    <row r="63156" spans="1:16" s="2" customFormat="1" x14ac:dyDescent="0.15">
      <c r="A63156" s="3"/>
      <c r="B63156" s="3"/>
      <c r="J63156" s="3"/>
      <c r="K63156" s="5"/>
      <c r="L63156" s="8"/>
      <c r="N63156" s="5"/>
      <c r="O63156" s="10"/>
      <c r="P63156" s="8"/>
    </row>
    <row r="63157" spans="1:16" s="2" customFormat="1" x14ac:dyDescent="0.15">
      <c r="A63157" s="3"/>
      <c r="B63157" s="3"/>
      <c r="J63157" s="3"/>
      <c r="K63157" s="5"/>
      <c r="L63157" s="8"/>
      <c r="N63157" s="5"/>
      <c r="O63157" s="10"/>
      <c r="P63157" s="8"/>
    </row>
    <row r="63158" spans="1:16" s="2" customFormat="1" x14ac:dyDescent="0.15">
      <c r="A63158" s="3"/>
      <c r="B63158" s="3"/>
      <c r="J63158" s="3"/>
      <c r="K63158" s="5"/>
      <c r="L63158" s="8"/>
      <c r="N63158" s="5"/>
      <c r="O63158" s="10"/>
      <c r="P63158" s="8"/>
    </row>
    <row r="63159" spans="1:16" s="2" customFormat="1" x14ac:dyDescent="0.15">
      <c r="A63159" s="3"/>
      <c r="B63159" s="3"/>
      <c r="J63159" s="3"/>
      <c r="K63159" s="5"/>
      <c r="L63159" s="8"/>
      <c r="N63159" s="5"/>
      <c r="O63159" s="10"/>
      <c r="P63159" s="8"/>
    </row>
    <row r="63160" spans="1:16" s="2" customFormat="1" x14ac:dyDescent="0.15">
      <c r="A63160" s="3"/>
      <c r="B63160" s="3"/>
      <c r="J63160" s="3"/>
      <c r="K63160" s="5"/>
      <c r="L63160" s="8"/>
      <c r="N63160" s="5"/>
      <c r="O63160" s="10"/>
      <c r="P63160" s="8"/>
    </row>
    <row r="63161" spans="1:16" s="2" customFormat="1" x14ac:dyDescent="0.15">
      <c r="A63161" s="3"/>
      <c r="B63161" s="3"/>
      <c r="J63161" s="3"/>
      <c r="K63161" s="5"/>
      <c r="L63161" s="8"/>
      <c r="N63161" s="5"/>
      <c r="O63161" s="10"/>
      <c r="P63161" s="8"/>
    </row>
    <row r="63162" spans="1:16" s="2" customFormat="1" x14ac:dyDescent="0.15">
      <c r="A63162" s="3"/>
      <c r="B63162" s="3"/>
      <c r="J63162" s="3"/>
      <c r="K63162" s="5"/>
      <c r="L63162" s="8"/>
      <c r="N63162" s="5"/>
      <c r="O63162" s="10"/>
      <c r="P63162" s="8"/>
    </row>
    <row r="63163" spans="1:16" s="2" customFormat="1" x14ac:dyDescent="0.15">
      <c r="A63163" s="3"/>
      <c r="B63163" s="3"/>
      <c r="J63163" s="3"/>
      <c r="K63163" s="5"/>
      <c r="L63163" s="8"/>
      <c r="N63163" s="5"/>
      <c r="O63163" s="10"/>
      <c r="P63163" s="8"/>
    </row>
    <row r="63164" spans="1:16" s="2" customFormat="1" x14ac:dyDescent="0.15">
      <c r="A63164" s="3"/>
      <c r="B63164" s="3"/>
      <c r="J63164" s="3"/>
      <c r="K63164" s="5"/>
      <c r="L63164" s="8"/>
      <c r="N63164" s="5"/>
      <c r="O63164" s="10"/>
      <c r="P63164" s="8"/>
    </row>
    <row r="63165" spans="1:16" s="2" customFormat="1" x14ac:dyDescent="0.15">
      <c r="A63165" s="3"/>
      <c r="B63165" s="3"/>
      <c r="J63165" s="3"/>
      <c r="K63165" s="5"/>
      <c r="L63165" s="8"/>
      <c r="N63165" s="5"/>
      <c r="O63165" s="10"/>
      <c r="P63165" s="8"/>
    </row>
    <row r="63166" spans="1:16" s="2" customFormat="1" x14ac:dyDescent="0.15">
      <c r="A63166" s="3"/>
      <c r="B63166" s="3"/>
      <c r="J63166" s="3"/>
      <c r="K63166" s="5"/>
      <c r="L63166" s="8"/>
      <c r="N63166" s="5"/>
      <c r="O63166" s="10"/>
      <c r="P63166" s="8"/>
    </row>
    <row r="63167" spans="1:16" s="2" customFormat="1" x14ac:dyDescent="0.15">
      <c r="A63167" s="3"/>
      <c r="B63167" s="3"/>
      <c r="J63167" s="3"/>
      <c r="K63167" s="5"/>
      <c r="L63167" s="8"/>
      <c r="N63167" s="5"/>
      <c r="O63167" s="10"/>
      <c r="P63167" s="8"/>
    </row>
    <row r="63168" spans="1:16" s="2" customFormat="1" x14ac:dyDescent="0.15">
      <c r="A63168" s="3"/>
      <c r="B63168" s="3"/>
      <c r="J63168" s="3"/>
      <c r="K63168" s="5"/>
      <c r="L63168" s="8"/>
      <c r="N63168" s="5"/>
      <c r="O63168" s="10"/>
      <c r="P63168" s="8"/>
    </row>
    <row r="63169" spans="1:16" s="2" customFormat="1" x14ac:dyDescent="0.15">
      <c r="A63169" s="3"/>
      <c r="B63169" s="3"/>
      <c r="J63169" s="3"/>
      <c r="K63169" s="5"/>
      <c r="L63169" s="8"/>
      <c r="N63169" s="5"/>
      <c r="O63169" s="10"/>
      <c r="P63169" s="8"/>
    </row>
    <row r="63170" spans="1:16" s="2" customFormat="1" x14ac:dyDescent="0.15">
      <c r="A63170" s="3"/>
      <c r="B63170" s="3"/>
      <c r="J63170" s="3"/>
      <c r="K63170" s="5"/>
      <c r="L63170" s="8"/>
      <c r="N63170" s="5"/>
      <c r="O63170" s="10"/>
      <c r="P63170" s="8"/>
    </row>
    <row r="63171" spans="1:16" s="2" customFormat="1" x14ac:dyDescent="0.15">
      <c r="A63171" s="3"/>
      <c r="B63171" s="3"/>
      <c r="J63171" s="3"/>
      <c r="K63171" s="5"/>
      <c r="L63171" s="8"/>
      <c r="N63171" s="5"/>
      <c r="O63171" s="10"/>
      <c r="P63171" s="8"/>
    </row>
    <row r="63172" spans="1:16" s="2" customFormat="1" x14ac:dyDescent="0.15">
      <c r="A63172" s="3"/>
      <c r="B63172" s="3"/>
      <c r="J63172" s="3"/>
      <c r="K63172" s="5"/>
      <c r="L63172" s="8"/>
      <c r="N63172" s="5"/>
      <c r="O63172" s="10"/>
      <c r="P63172" s="8"/>
    </row>
    <row r="63173" spans="1:16" s="2" customFormat="1" x14ac:dyDescent="0.15">
      <c r="A63173" s="3"/>
      <c r="B63173" s="3"/>
      <c r="J63173" s="3"/>
      <c r="K63173" s="5"/>
      <c r="L63173" s="8"/>
      <c r="N63173" s="5"/>
      <c r="O63173" s="10"/>
      <c r="P63173" s="8"/>
    </row>
    <row r="63174" spans="1:16" s="2" customFormat="1" x14ac:dyDescent="0.15">
      <c r="A63174" s="3"/>
      <c r="B63174" s="3"/>
      <c r="J63174" s="3"/>
      <c r="K63174" s="5"/>
      <c r="L63174" s="8"/>
      <c r="N63174" s="5"/>
      <c r="O63174" s="10"/>
      <c r="P63174" s="8"/>
    </row>
    <row r="63175" spans="1:16" s="2" customFormat="1" x14ac:dyDescent="0.15">
      <c r="A63175" s="3"/>
      <c r="B63175" s="3"/>
      <c r="J63175" s="3"/>
      <c r="K63175" s="5"/>
      <c r="L63175" s="8"/>
      <c r="N63175" s="5"/>
      <c r="O63175" s="10"/>
      <c r="P63175" s="8"/>
    </row>
    <row r="63176" spans="1:16" s="2" customFormat="1" x14ac:dyDescent="0.15">
      <c r="A63176" s="3"/>
      <c r="B63176" s="3"/>
      <c r="J63176" s="3"/>
      <c r="K63176" s="5"/>
      <c r="L63176" s="8"/>
      <c r="N63176" s="5"/>
      <c r="O63176" s="10"/>
      <c r="P63176" s="8"/>
    </row>
    <row r="63177" spans="1:16" s="2" customFormat="1" x14ac:dyDescent="0.15">
      <c r="A63177" s="3"/>
      <c r="B63177" s="3"/>
      <c r="J63177" s="3"/>
      <c r="K63177" s="5"/>
      <c r="L63177" s="8"/>
      <c r="N63177" s="5"/>
      <c r="O63177" s="10"/>
      <c r="P63177" s="8"/>
    </row>
    <row r="63178" spans="1:16" s="2" customFormat="1" x14ac:dyDescent="0.15">
      <c r="A63178" s="3"/>
      <c r="B63178" s="3"/>
      <c r="J63178" s="3"/>
      <c r="K63178" s="5"/>
      <c r="L63178" s="8"/>
      <c r="N63178" s="5"/>
      <c r="O63178" s="10"/>
      <c r="P63178" s="8"/>
    </row>
    <row r="63179" spans="1:16" s="2" customFormat="1" x14ac:dyDescent="0.15">
      <c r="A63179" s="3"/>
      <c r="B63179" s="3"/>
      <c r="J63179" s="3"/>
      <c r="K63179" s="5"/>
      <c r="L63179" s="8"/>
      <c r="N63179" s="5"/>
      <c r="O63179" s="10"/>
      <c r="P63179" s="8"/>
    </row>
    <row r="63180" spans="1:16" s="2" customFormat="1" x14ac:dyDescent="0.15">
      <c r="A63180" s="3"/>
      <c r="B63180" s="3"/>
      <c r="J63180" s="3"/>
      <c r="K63180" s="5"/>
      <c r="L63180" s="8"/>
      <c r="N63180" s="5"/>
      <c r="O63180" s="10"/>
      <c r="P63180" s="8"/>
    </row>
    <row r="63181" spans="1:16" s="2" customFormat="1" x14ac:dyDescent="0.15">
      <c r="A63181" s="3"/>
      <c r="B63181" s="3"/>
      <c r="J63181" s="3"/>
      <c r="K63181" s="5"/>
      <c r="L63181" s="8"/>
      <c r="N63181" s="5"/>
      <c r="O63181" s="10"/>
      <c r="P63181" s="8"/>
    </row>
    <row r="63182" spans="1:16" s="2" customFormat="1" x14ac:dyDescent="0.15">
      <c r="A63182" s="3"/>
      <c r="B63182" s="3"/>
      <c r="J63182" s="3"/>
      <c r="K63182" s="5"/>
      <c r="L63182" s="8"/>
      <c r="N63182" s="5"/>
      <c r="O63182" s="10"/>
      <c r="P63182" s="8"/>
    </row>
    <row r="63183" spans="1:16" s="2" customFormat="1" x14ac:dyDescent="0.15">
      <c r="A63183" s="3"/>
      <c r="B63183" s="3"/>
      <c r="J63183" s="3"/>
      <c r="K63183" s="5"/>
      <c r="L63183" s="8"/>
      <c r="N63183" s="5"/>
      <c r="O63183" s="10"/>
      <c r="P63183" s="8"/>
    </row>
    <row r="63184" spans="1:16" s="2" customFormat="1" x14ac:dyDescent="0.15">
      <c r="A63184" s="3"/>
      <c r="B63184" s="3"/>
      <c r="J63184" s="3"/>
      <c r="K63184" s="5"/>
      <c r="L63184" s="8"/>
      <c r="N63184" s="5"/>
      <c r="O63184" s="10"/>
      <c r="P63184" s="8"/>
    </row>
    <row r="63185" spans="1:16" s="2" customFormat="1" x14ac:dyDescent="0.15">
      <c r="A63185" s="3"/>
      <c r="B63185" s="3"/>
      <c r="J63185" s="3"/>
      <c r="K63185" s="5"/>
      <c r="L63185" s="8"/>
      <c r="N63185" s="5"/>
      <c r="O63185" s="10"/>
      <c r="P63185" s="8"/>
    </row>
    <row r="63186" spans="1:16" s="2" customFormat="1" x14ac:dyDescent="0.15">
      <c r="A63186" s="3"/>
      <c r="B63186" s="3"/>
      <c r="J63186" s="3"/>
      <c r="K63186" s="5"/>
      <c r="L63186" s="8"/>
      <c r="N63186" s="5"/>
      <c r="O63186" s="10"/>
      <c r="P63186" s="8"/>
    </row>
    <row r="63187" spans="1:16" s="2" customFormat="1" x14ac:dyDescent="0.15">
      <c r="A63187" s="3"/>
      <c r="B63187" s="3"/>
      <c r="J63187" s="3"/>
      <c r="K63187" s="5"/>
      <c r="L63187" s="8"/>
      <c r="N63187" s="5"/>
      <c r="O63187" s="10"/>
      <c r="P63187" s="8"/>
    </row>
    <row r="63188" spans="1:16" s="2" customFormat="1" x14ac:dyDescent="0.15">
      <c r="A63188" s="3"/>
      <c r="B63188" s="3"/>
      <c r="J63188" s="3"/>
      <c r="K63188" s="5"/>
      <c r="L63188" s="8"/>
      <c r="N63188" s="5"/>
      <c r="O63188" s="10"/>
      <c r="P63188" s="8"/>
    </row>
    <row r="63189" spans="1:16" s="2" customFormat="1" x14ac:dyDescent="0.15">
      <c r="A63189" s="3"/>
      <c r="B63189" s="3"/>
      <c r="J63189" s="3"/>
      <c r="K63189" s="5"/>
      <c r="L63189" s="8"/>
      <c r="N63189" s="5"/>
      <c r="O63189" s="10"/>
      <c r="P63189" s="8"/>
    </row>
    <row r="63190" spans="1:16" s="2" customFormat="1" x14ac:dyDescent="0.15">
      <c r="A63190" s="3"/>
      <c r="B63190" s="3"/>
      <c r="J63190" s="3"/>
      <c r="K63190" s="5"/>
      <c r="L63190" s="8"/>
      <c r="N63190" s="5"/>
      <c r="O63190" s="10"/>
      <c r="P63190" s="8"/>
    </row>
    <row r="63191" spans="1:16" s="2" customFormat="1" x14ac:dyDescent="0.15">
      <c r="A63191" s="3"/>
      <c r="B63191" s="3"/>
      <c r="J63191" s="3"/>
      <c r="K63191" s="5"/>
      <c r="L63191" s="8"/>
      <c r="N63191" s="5"/>
      <c r="O63191" s="10"/>
      <c r="P63191" s="8"/>
    </row>
    <row r="63192" spans="1:16" s="2" customFormat="1" x14ac:dyDescent="0.15">
      <c r="A63192" s="3"/>
      <c r="B63192" s="3"/>
      <c r="J63192" s="3"/>
      <c r="K63192" s="5"/>
      <c r="L63192" s="8"/>
      <c r="N63192" s="5"/>
      <c r="O63192" s="10"/>
      <c r="P63192" s="8"/>
    </row>
    <row r="63193" spans="1:16" s="2" customFormat="1" x14ac:dyDescent="0.15">
      <c r="A63193" s="3"/>
      <c r="B63193" s="3"/>
      <c r="J63193" s="3"/>
      <c r="K63193" s="5"/>
      <c r="L63193" s="8"/>
      <c r="N63193" s="5"/>
      <c r="O63193" s="10"/>
      <c r="P63193" s="8"/>
    </row>
    <row r="63194" spans="1:16" s="2" customFormat="1" x14ac:dyDescent="0.15">
      <c r="A63194" s="3"/>
      <c r="B63194" s="3"/>
      <c r="J63194" s="3"/>
      <c r="K63194" s="5"/>
      <c r="L63194" s="8"/>
      <c r="N63194" s="5"/>
      <c r="O63194" s="10"/>
      <c r="P63194" s="8"/>
    </row>
    <row r="63195" spans="1:16" s="2" customFormat="1" x14ac:dyDescent="0.15">
      <c r="A63195" s="3"/>
      <c r="B63195" s="3"/>
      <c r="J63195" s="3"/>
      <c r="K63195" s="5"/>
      <c r="L63195" s="8"/>
      <c r="N63195" s="5"/>
      <c r="O63195" s="10"/>
      <c r="P63195" s="8"/>
    </row>
    <row r="63196" spans="1:16" s="2" customFormat="1" x14ac:dyDescent="0.15">
      <c r="A63196" s="3"/>
      <c r="B63196" s="3"/>
      <c r="J63196" s="3"/>
      <c r="K63196" s="5"/>
      <c r="L63196" s="8"/>
      <c r="N63196" s="5"/>
      <c r="O63196" s="10"/>
      <c r="P63196" s="8"/>
    </row>
    <row r="63197" spans="1:16" s="2" customFormat="1" x14ac:dyDescent="0.15">
      <c r="A63197" s="3"/>
      <c r="B63197" s="3"/>
      <c r="J63197" s="3"/>
      <c r="K63197" s="5"/>
      <c r="L63197" s="8"/>
      <c r="N63197" s="5"/>
      <c r="O63197" s="10"/>
      <c r="P63197" s="8"/>
    </row>
    <row r="63198" spans="1:16" s="2" customFormat="1" x14ac:dyDescent="0.15">
      <c r="A63198" s="3"/>
      <c r="B63198" s="3"/>
      <c r="J63198" s="3"/>
      <c r="K63198" s="5"/>
      <c r="L63198" s="8"/>
      <c r="N63198" s="5"/>
      <c r="O63198" s="10"/>
      <c r="P63198" s="8"/>
    </row>
    <row r="63199" spans="1:16" s="2" customFormat="1" x14ac:dyDescent="0.15">
      <c r="A63199" s="3"/>
      <c r="B63199" s="3"/>
      <c r="J63199" s="3"/>
      <c r="K63199" s="5"/>
      <c r="L63199" s="8"/>
      <c r="N63199" s="5"/>
      <c r="O63199" s="10"/>
      <c r="P63199" s="8"/>
    </row>
    <row r="63200" spans="1:16" s="2" customFormat="1" x14ac:dyDescent="0.15">
      <c r="A63200" s="3"/>
      <c r="B63200" s="3"/>
      <c r="J63200" s="3"/>
      <c r="K63200" s="5"/>
      <c r="L63200" s="8"/>
      <c r="N63200" s="5"/>
      <c r="O63200" s="10"/>
      <c r="P63200" s="8"/>
    </row>
    <row r="63201" spans="1:16" s="2" customFormat="1" x14ac:dyDescent="0.15">
      <c r="A63201" s="3"/>
      <c r="B63201" s="3"/>
      <c r="J63201" s="3"/>
      <c r="K63201" s="5"/>
      <c r="L63201" s="8"/>
      <c r="N63201" s="5"/>
      <c r="O63201" s="10"/>
      <c r="P63201" s="8"/>
    </row>
    <row r="63202" spans="1:16" s="2" customFormat="1" x14ac:dyDescent="0.15">
      <c r="A63202" s="3"/>
      <c r="B63202" s="3"/>
      <c r="J63202" s="3"/>
      <c r="K63202" s="5"/>
      <c r="L63202" s="8"/>
      <c r="N63202" s="5"/>
      <c r="O63202" s="10"/>
      <c r="P63202" s="8"/>
    </row>
    <row r="63203" spans="1:16" s="2" customFormat="1" x14ac:dyDescent="0.15">
      <c r="A63203" s="3"/>
      <c r="B63203" s="3"/>
      <c r="J63203" s="3"/>
      <c r="K63203" s="5"/>
      <c r="L63203" s="8"/>
      <c r="N63203" s="5"/>
      <c r="O63203" s="10"/>
      <c r="P63203" s="8"/>
    </row>
    <row r="63204" spans="1:16" s="2" customFormat="1" x14ac:dyDescent="0.15">
      <c r="A63204" s="3"/>
      <c r="B63204" s="3"/>
      <c r="J63204" s="3"/>
      <c r="K63204" s="5"/>
      <c r="L63204" s="8"/>
      <c r="N63204" s="5"/>
      <c r="O63204" s="10"/>
      <c r="P63204" s="8"/>
    </row>
    <row r="63205" spans="1:16" s="2" customFormat="1" x14ac:dyDescent="0.15">
      <c r="A63205" s="3"/>
      <c r="B63205" s="3"/>
      <c r="J63205" s="3"/>
      <c r="K63205" s="5"/>
      <c r="L63205" s="8"/>
      <c r="N63205" s="5"/>
      <c r="O63205" s="10"/>
      <c r="P63205" s="8"/>
    </row>
    <row r="63206" spans="1:16" s="2" customFormat="1" x14ac:dyDescent="0.15">
      <c r="A63206" s="3"/>
      <c r="B63206" s="3"/>
      <c r="J63206" s="3"/>
      <c r="K63206" s="5"/>
      <c r="L63206" s="8"/>
      <c r="N63206" s="5"/>
      <c r="O63206" s="10"/>
      <c r="P63206" s="8"/>
    </row>
    <row r="63207" spans="1:16" s="2" customFormat="1" x14ac:dyDescent="0.15">
      <c r="A63207" s="3"/>
      <c r="B63207" s="3"/>
      <c r="J63207" s="3"/>
      <c r="K63207" s="5"/>
      <c r="L63207" s="8"/>
      <c r="N63207" s="5"/>
      <c r="O63207" s="10"/>
      <c r="P63207" s="8"/>
    </row>
    <row r="63208" spans="1:16" s="2" customFormat="1" x14ac:dyDescent="0.15">
      <c r="A63208" s="3"/>
      <c r="B63208" s="3"/>
      <c r="J63208" s="3"/>
      <c r="K63208" s="5"/>
      <c r="L63208" s="8"/>
      <c r="N63208" s="5"/>
      <c r="O63208" s="10"/>
      <c r="P63208" s="8"/>
    </row>
    <row r="63209" spans="1:16" s="2" customFormat="1" x14ac:dyDescent="0.15">
      <c r="A63209" s="3"/>
      <c r="B63209" s="3"/>
      <c r="J63209" s="3"/>
      <c r="K63209" s="5"/>
      <c r="L63209" s="8"/>
      <c r="N63209" s="5"/>
      <c r="O63209" s="10"/>
      <c r="P63209" s="8"/>
    </row>
    <row r="63210" spans="1:16" s="2" customFormat="1" x14ac:dyDescent="0.15">
      <c r="A63210" s="3"/>
      <c r="B63210" s="3"/>
      <c r="J63210" s="3"/>
      <c r="K63210" s="5"/>
      <c r="L63210" s="8"/>
      <c r="N63210" s="5"/>
      <c r="O63210" s="10"/>
      <c r="P63210" s="8"/>
    </row>
    <row r="63211" spans="1:16" s="2" customFormat="1" x14ac:dyDescent="0.15">
      <c r="A63211" s="3"/>
      <c r="B63211" s="3"/>
      <c r="J63211" s="3"/>
      <c r="K63211" s="5"/>
      <c r="L63211" s="8"/>
      <c r="N63211" s="5"/>
      <c r="O63211" s="10"/>
      <c r="P63211" s="8"/>
    </row>
    <row r="63212" spans="1:16" s="2" customFormat="1" x14ac:dyDescent="0.15">
      <c r="A63212" s="3"/>
      <c r="B63212" s="3"/>
      <c r="J63212" s="3"/>
      <c r="K63212" s="5"/>
      <c r="L63212" s="8"/>
      <c r="N63212" s="5"/>
      <c r="O63212" s="10"/>
      <c r="P63212" s="8"/>
    </row>
    <row r="63213" spans="1:16" s="2" customFormat="1" x14ac:dyDescent="0.15">
      <c r="A63213" s="3"/>
      <c r="B63213" s="3"/>
      <c r="J63213" s="3"/>
      <c r="K63213" s="5"/>
      <c r="L63213" s="8"/>
      <c r="N63213" s="5"/>
      <c r="O63213" s="10"/>
      <c r="P63213" s="8"/>
    </row>
    <row r="63214" spans="1:16" s="2" customFormat="1" x14ac:dyDescent="0.15">
      <c r="A63214" s="3"/>
      <c r="B63214" s="3"/>
      <c r="J63214" s="3"/>
      <c r="K63214" s="5"/>
      <c r="L63214" s="8"/>
      <c r="N63214" s="5"/>
      <c r="O63214" s="10"/>
      <c r="P63214" s="8"/>
    </row>
    <row r="63215" spans="1:16" s="2" customFormat="1" x14ac:dyDescent="0.15">
      <c r="A63215" s="3"/>
      <c r="B63215" s="3"/>
      <c r="J63215" s="3"/>
      <c r="K63215" s="5"/>
      <c r="L63215" s="8"/>
      <c r="N63215" s="5"/>
      <c r="O63215" s="10"/>
      <c r="P63215" s="8"/>
    </row>
    <row r="63216" spans="1:16" s="2" customFormat="1" x14ac:dyDescent="0.15">
      <c r="A63216" s="3"/>
      <c r="B63216" s="3"/>
      <c r="J63216" s="3"/>
      <c r="K63216" s="5"/>
      <c r="L63216" s="8"/>
      <c r="N63216" s="5"/>
      <c r="O63216" s="10"/>
      <c r="P63216" s="8"/>
    </row>
    <row r="63217" spans="1:16" s="2" customFormat="1" x14ac:dyDescent="0.15">
      <c r="A63217" s="3"/>
      <c r="B63217" s="3"/>
      <c r="J63217" s="3"/>
      <c r="K63217" s="5"/>
      <c r="L63217" s="8"/>
      <c r="N63217" s="5"/>
      <c r="O63217" s="10"/>
      <c r="P63217" s="8"/>
    </row>
    <row r="63218" spans="1:16" s="2" customFormat="1" x14ac:dyDescent="0.15">
      <c r="A63218" s="3"/>
      <c r="B63218" s="3"/>
      <c r="J63218" s="3"/>
      <c r="K63218" s="5"/>
      <c r="L63218" s="8"/>
      <c r="N63218" s="5"/>
      <c r="O63218" s="10"/>
      <c r="P63218" s="8"/>
    </row>
    <row r="63219" spans="1:16" s="2" customFormat="1" x14ac:dyDescent="0.15">
      <c r="A63219" s="3"/>
      <c r="B63219" s="3"/>
      <c r="J63219" s="3"/>
      <c r="K63219" s="5"/>
      <c r="L63219" s="8"/>
      <c r="N63219" s="5"/>
      <c r="O63219" s="10"/>
      <c r="P63219" s="8"/>
    </row>
    <row r="63220" spans="1:16" s="2" customFormat="1" x14ac:dyDescent="0.15">
      <c r="A63220" s="3"/>
      <c r="B63220" s="3"/>
      <c r="J63220" s="3"/>
      <c r="K63220" s="5"/>
      <c r="L63220" s="8"/>
      <c r="N63220" s="5"/>
      <c r="O63220" s="10"/>
      <c r="P63220" s="8"/>
    </row>
    <row r="63221" spans="1:16" s="2" customFormat="1" x14ac:dyDescent="0.15">
      <c r="A63221" s="3"/>
      <c r="B63221" s="3"/>
      <c r="J63221" s="3"/>
      <c r="K63221" s="5"/>
      <c r="L63221" s="8"/>
      <c r="N63221" s="5"/>
      <c r="O63221" s="10"/>
      <c r="P63221" s="8"/>
    </row>
    <row r="63222" spans="1:16" s="2" customFormat="1" x14ac:dyDescent="0.15">
      <c r="A63222" s="3"/>
      <c r="B63222" s="3"/>
      <c r="J63222" s="3"/>
      <c r="K63222" s="5"/>
      <c r="L63222" s="8"/>
      <c r="N63222" s="5"/>
      <c r="O63222" s="10"/>
      <c r="P63222" s="8"/>
    </row>
    <row r="63223" spans="1:16" s="2" customFormat="1" x14ac:dyDescent="0.15">
      <c r="A63223" s="3"/>
      <c r="B63223" s="3"/>
      <c r="J63223" s="3"/>
      <c r="K63223" s="5"/>
      <c r="L63223" s="8"/>
      <c r="N63223" s="5"/>
      <c r="O63223" s="10"/>
      <c r="P63223" s="8"/>
    </row>
    <row r="63224" spans="1:16" s="2" customFormat="1" x14ac:dyDescent="0.15">
      <c r="A63224" s="3"/>
      <c r="B63224" s="3"/>
      <c r="J63224" s="3"/>
      <c r="K63224" s="5"/>
      <c r="L63224" s="8"/>
      <c r="N63224" s="5"/>
      <c r="O63224" s="10"/>
      <c r="P63224" s="8"/>
    </row>
    <row r="63225" spans="1:16" s="2" customFormat="1" x14ac:dyDescent="0.15">
      <c r="A63225" s="3"/>
      <c r="B63225" s="3"/>
      <c r="J63225" s="3"/>
      <c r="K63225" s="5"/>
      <c r="L63225" s="8"/>
      <c r="N63225" s="5"/>
      <c r="O63225" s="10"/>
      <c r="P63225" s="8"/>
    </row>
    <row r="63226" spans="1:16" s="2" customFormat="1" x14ac:dyDescent="0.15">
      <c r="A63226" s="3"/>
      <c r="B63226" s="3"/>
      <c r="J63226" s="3"/>
      <c r="K63226" s="5"/>
      <c r="L63226" s="8"/>
      <c r="N63226" s="5"/>
      <c r="O63226" s="10"/>
      <c r="P63226" s="8"/>
    </row>
    <row r="63227" spans="1:16" s="2" customFormat="1" x14ac:dyDescent="0.15">
      <c r="A63227" s="3"/>
      <c r="B63227" s="3"/>
      <c r="J63227" s="3"/>
      <c r="K63227" s="5"/>
      <c r="L63227" s="8"/>
      <c r="N63227" s="5"/>
      <c r="O63227" s="10"/>
      <c r="P63227" s="8"/>
    </row>
    <row r="63228" spans="1:16" s="2" customFormat="1" x14ac:dyDescent="0.15">
      <c r="A63228" s="3"/>
      <c r="B63228" s="3"/>
      <c r="J63228" s="3"/>
      <c r="K63228" s="5"/>
      <c r="L63228" s="8"/>
      <c r="N63228" s="5"/>
      <c r="O63228" s="10"/>
      <c r="P63228" s="8"/>
    </row>
    <row r="63229" spans="1:16" s="2" customFormat="1" x14ac:dyDescent="0.15">
      <c r="A63229" s="3"/>
      <c r="B63229" s="3"/>
      <c r="J63229" s="3"/>
      <c r="K63229" s="5"/>
      <c r="L63229" s="8"/>
      <c r="N63229" s="5"/>
      <c r="O63229" s="10"/>
      <c r="P63229" s="8"/>
    </row>
    <row r="63230" spans="1:16" s="2" customFormat="1" x14ac:dyDescent="0.15">
      <c r="A63230" s="3"/>
      <c r="B63230" s="3"/>
      <c r="J63230" s="3"/>
      <c r="K63230" s="5"/>
      <c r="L63230" s="8"/>
      <c r="N63230" s="5"/>
      <c r="O63230" s="10"/>
      <c r="P63230" s="8"/>
    </row>
    <row r="63231" spans="1:16" s="2" customFormat="1" x14ac:dyDescent="0.15">
      <c r="A63231" s="3"/>
      <c r="B63231" s="3"/>
      <c r="J63231" s="3"/>
      <c r="K63231" s="5"/>
      <c r="L63231" s="8"/>
      <c r="N63231" s="5"/>
      <c r="O63231" s="10"/>
      <c r="P63231" s="8"/>
    </row>
    <row r="63232" spans="1:16" s="2" customFormat="1" x14ac:dyDescent="0.15">
      <c r="A63232" s="3"/>
      <c r="B63232" s="3"/>
      <c r="J63232" s="3"/>
      <c r="K63232" s="5"/>
      <c r="L63232" s="8"/>
      <c r="N63232" s="5"/>
      <c r="O63232" s="10"/>
      <c r="P63232" s="8"/>
    </row>
    <row r="63233" spans="1:16" s="2" customFormat="1" x14ac:dyDescent="0.15">
      <c r="A63233" s="3"/>
      <c r="B63233" s="3"/>
      <c r="J63233" s="3"/>
      <c r="K63233" s="5"/>
      <c r="L63233" s="8"/>
      <c r="N63233" s="5"/>
      <c r="O63233" s="10"/>
      <c r="P63233" s="8"/>
    </row>
    <row r="63234" spans="1:16" s="2" customFormat="1" x14ac:dyDescent="0.15">
      <c r="A63234" s="3"/>
      <c r="B63234" s="3"/>
      <c r="J63234" s="3"/>
      <c r="K63234" s="5"/>
      <c r="L63234" s="8"/>
      <c r="N63234" s="5"/>
      <c r="O63234" s="10"/>
      <c r="P63234" s="8"/>
    </row>
    <row r="63235" spans="1:16" s="2" customFormat="1" x14ac:dyDescent="0.15">
      <c r="A63235" s="3"/>
      <c r="B63235" s="3"/>
      <c r="J63235" s="3"/>
      <c r="K63235" s="5"/>
      <c r="L63235" s="8"/>
      <c r="N63235" s="5"/>
      <c r="O63235" s="10"/>
      <c r="P63235" s="8"/>
    </row>
    <row r="63236" spans="1:16" s="2" customFormat="1" x14ac:dyDescent="0.15">
      <c r="A63236" s="3"/>
      <c r="B63236" s="3"/>
      <c r="J63236" s="3"/>
      <c r="K63236" s="5"/>
      <c r="L63236" s="8"/>
      <c r="N63236" s="5"/>
      <c r="O63236" s="10"/>
      <c r="P63236" s="8"/>
    </row>
    <row r="63237" spans="1:16" s="2" customFormat="1" x14ac:dyDescent="0.15">
      <c r="A63237" s="3"/>
      <c r="B63237" s="3"/>
      <c r="J63237" s="3"/>
      <c r="K63237" s="5"/>
      <c r="L63237" s="8"/>
      <c r="N63237" s="5"/>
      <c r="O63237" s="10"/>
      <c r="P63237" s="8"/>
    </row>
    <row r="63238" spans="1:16" s="2" customFormat="1" x14ac:dyDescent="0.15">
      <c r="A63238" s="3"/>
      <c r="B63238" s="3"/>
      <c r="J63238" s="3"/>
      <c r="K63238" s="5"/>
      <c r="L63238" s="8"/>
      <c r="N63238" s="5"/>
      <c r="O63238" s="10"/>
      <c r="P63238" s="8"/>
    </row>
    <row r="63239" spans="1:16" s="2" customFormat="1" x14ac:dyDescent="0.15">
      <c r="A63239" s="3"/>
      <c r="B63239" s="3"/>
      <c r="J63239" s="3"/>
      <c r="K63239" s="5"/>
      <c r="L63239" s="8"/>
      <c r="N63239" s="5"/>
      <c r="O63239" s="10"/>
      <c r="P63239" s="8"/>
    </row>
    <row r="63240" spans="1:16" s="2" customFormat="1" x14ac:dyDescent="0.15">
      <c r="A63240" s="3"/>
      <c r="B63240" s="3"/>
      <c r="J63240" s="3"/>
      <c r="K63240" s="5"/>
      <c r="L63240" s="8"/>
      <c r="N63240" s="5"/>
      <c r="O63240" s="10"/>
      <c r="P63240" s="8"/>
    </row>
    <row r="63241" spans="1:16" s="2" customFormat="1" x14ac:dyDescent="0.15">
      <c r="A63241" s="3"/>
      <c r="B63241" s="3"/>
      <c r="J63241" s="3"/>
      <c r="K63241" s="5"/>
      <c r="L63241" s="8"/>
      <c r="N63241" s="5"/>
      <c r="O63241" s="10"/>
      <c r="P63241" s="8"/>
    </row>
    <row r="63242" spans="1:16" s="2" customFormat="1" x14ac:dyDescent="0.15">
      <c r="A63242" s="3"/>
      <c r="B63242" s="3"/>
      <c r="J63242" s="3"/>
      <c r="K63242" s="5"/>
      <c r="L63242" s="8"/>
      <c r="N63242" s="5"/>
      <c r="O63242" s="10"/>
      <c r="P63242" s="8"/>
    </row>
    <row r="63243" spans="1:16" s="2" customFormat="1" x14ac:dyDescent="0.15">
      <c r="A63243" s="3"/>
      <c r="B63243" s="3"/>
      <c r="J63243" s="3"/>
      <c r="K63243" s="5"/>
      <c r="L63243" s="8"/>
      <c r="N63243" s="5"/>
      <c r="O63243" s="10"/>
      <c r="P63243" s="8"/>
    </row>
    <row r="63244" spans="1:16" s="2" customFormat="1" x14ac:dyDescent="0.15">
      <c r="A63244" s="3"/>
      <c r="B63244" s="3"/>
      <c r="J63244" s="3"/>
      <c r="K63244" s="5"/>
      <c r="L63244" s="8"/>
      <c r="N63244" s="5"/>
      <c r="O63244" s="10"/>
      <c r="P63244" s="8"/>
    </row>
    <row r="63245" spans="1:16" s="2" customFormat="1" x14ac:dyDescent="0.15">
      <c r="A63245" s="3"/>
      <c r="B63245" s="3"/>
      <c r="J63245" s="3"/>
      <c r="K63245" s="5"/>
      <c r="L63245" s="8"/>
      <c r="N63245" s="5"/>
      <c r="O63245" s="10"/>
      <c r="P63245" s="8"/>
    </row>
    <row r="63246" spans="1:16" s="2" customFormat="1" x14ac:dyDescent="0.15">
      <c r="A63246" s="3"/>
      <c r="B63246" s="3"/>
      <c r="J63246" s="3"/>
      <c r="K63246" s="5"/>
      <c r="L63246" s="8"/>
      <c r="N63246" s="5"/>
      <c r="O63246" s="10"/>
      <c r="P63246" s="8"/>
    </row>
    <row r="63247" spans="1:16" s="2" customFormat="1" x14ac:dyDescent="0.15">
      <c r="A63247" s="3"/>
      <c r="B63247" s="3"/>
      <c r="J63247" s="3"/>
      <c r="K63247" s="5"/>
      <c r="L63247" s="8"/>
      <c r="N63247" s="5"/>
      <c r="O63247" s="10"/>
      <c r="P63247" s="8"/>
    </row>
    <row r="63248" spans="1:16" s="2" customFormat="1" x14ac:dyDescent="0.15">
      <c r="A63248" s="3"/>
      <c r="B63248" s="3"/>
      <c r="J63248" s="3"/>
      <c r="K63248" s="5"/>
      <c r="L63248" s="8"/>
      <c r="N63248" s="5"/>
      <c r="O63248" s="10"/>
      <c r="P63248" s="8"/>
    </row>
    <row r="63249" spans="1:16" s="2" customFormat="1" x14ac:dyDescent="0.15">
      <c r="A63249" s="3"/>
      <c r="B63249" s="3"/>
      <c r="J63249" s="3"/>
      <c r="K63249" s="5"/>
      <c r="L63249" s="8"/>
      <c r="N63249" s="5"/>
      <c r="O63249" s="10"/>
      <c r="P63249" s="8"/>
    </row>
    <row r="63250" spans="1:16" s="2" customFormat="1" x14ac:dyDescent="0.15">
      <c r="A63250" s="3"/>
      <c r="B63250" s="3"/>
      <c r="J63250" s="3"/>
      <c r="K63250" s="5"/>
      <c r="L63250" s="8"/>
      <c r="N63250" s="5"/>
      <c r="O63250" s="10"/>
      <c r="P63250" s="8"/>
    </row>
    <row r="63251" spans="1:16" s="2" customFormat="1" x14ac:dyDescent="0.15">
      <c r="A63251" s="3"/>
      <c r="B63251" s="3"/>
      <c r="J63251" s="3"/>
      <c r="K63251" s="5"/>
      <c r="L63251" s="8"/>
      <c r="N63251" s="5"/>
      <c r="O63251" s="10"/>
      <c r="P63251" s="8"/>
    </row>
    <row r="63252" spans="1:16" s="2" customFormat="1" x14ac:dyDescent="0.15">
      <c r="A63252" s="3"/>
      <c r="B63252" s="3"/>
      <c r="J63252" s="3"/>
      <c r="K63252" s="5"/>
      <c r="L63252" s="8"/>
      <c r="N63252" s="5"/>
      <c r="O63252" s="10"/>
      <c r="P63252" s="8"/>
    </row>
    <row r="63253" spans="1:16" s="2" customFormat="1" x14ac:dyDescent="0.15">
      <c r="A63253" s="3"/>
      <c r="B63253" s="3"/>
      <c r="J63253" s="3"/>
      <c r="K63253" s="5"/>
      <c r="L63253" s="8"/>
      <c r="N63253" s="5"/>
      <c r="O63253" s="10"/>
      <c r="P63253" s="8"/>
    </row>
    <row r="63254" spans="1:16" s="2" customFormat="1" x14ac:dyDescent="0.15">
      <c r="A63254" s="3"/>
      <c r="B63254" s="3"/>
      <c r="J63254" s="3"/>
      <c r="K63254" s="5"/>
      <c r="L63254" s="8"/>
      <c r="N63254" s="5"/>
      <c r="O63254" s="10"/>
      <c r="P63254" s="8"/>
    </row>
    <row r="63255" spans="1:16" s="2" customFormat="1" x14ac:dyDescent="0.15">
      <c r="A63255" s="3"/>
      <c r="B63255" s="3"/>
      <c r="J63255" s="3"/>
      <c r="K63255" s="5"/>
      <c r="L63255" s="8"/>
      <c r="N63255" s="5"/>
      <c r="O63255" s="10"/>
      <c r="P63255" s="8"/>
    </row>
    <row r="63256" spans="1:16" s="2" customFormat="1" x14ac:dyDescent="0.15">
      <c r="A63256" s="3"/>
      <c r="B63256" s="3"/>
      <c r="J63256" s="3"/>
      <c r="K63256" s="5"/>
      <c r="L63256" s="8"/>
      <c r="N63256" s="5"/>
      <c r="O63256" s="10"/>
      <c r="P63256" s="8"/>
    </row>
    <row r="63257" spans="1:16" s="2" customFormat="1" x14ac:dyDescent="0.15">
      <c r="A63257" s="3"/>
      <c r="B63257" s="3"/>
      <c r="J63257" s="3"/>
      <c r="K63257" s="5"/>
      <c r="L63257" s="8"/>
      <c r="N63257" s="5"/>
      <c r="O63257" s="10"/>
      <c r="P63257" s="8"/>
    </row>
    <row r="63258" spans="1:16" s="2" customFormat="1" x14ac:dyDescent="0.15">
      <c r="A63258" s="3"/>
      <c r="B63258" s="3"/>
      <c r="J63258" s="3"/>
      <c r="K63258" s="5"/>
      <c r="L63258" s="8"/>
      <c r="N63258" s="5"/>
      <c r="O63258" s="10"/>
      <c r="P63258" s="8"/>
    </row>
    <row r="63259" spans="1:16" s="2" customFormat="1" x14ac:dyDescent="0.15">
      <c r="A63259" s="3"/>
      <c r="B63259" s="3"/>
      <c r="J63259" s="3"/>
      <c r="K63259" s="5"/>
      <c r="L63259" s="8"/>
      <c r="N63259" s="5"/>
      <c r="O63259" s="10"/>
      <c r="P63259" s="8"/>
    </row>
    <row r="63260" spans="1:16" s="2" customFormat="1" x14ac:dyDescent="0.15">
      <c r="A63260" s="3"/>
      <c r="B63260" s="3"/>
      <c r="J63260" s="3"/>
      <c r="K63260" s="5"/>
      <c r="L63260" s="8"/>
      <c r="N63260" s="5"/>
      <c r="O63260" s="10"/>
      <c r="P63260" s="8"/>
    </row>
    <row r="63261" spans="1:16" s="2" customFormat="1" x14ac:dyDescent="0.15">
      <c r="A63261" s="3"/>
      <c r="B63261" s="3"/>
      <c r="J63261" s="3"/>
      <c r="K63261" s="5"/>
      <c r="L63261" s="8"/>
      <c r="N63261" s="5"/>
      <c r="O63261" s="10"/>
      <c r="P63261" s="8"/>
    </row>
    <row r="63262" spans="1:16" s="2" customFormat="1" x14ac:dyDescent="0.15">
      <c r="A63262" s="3"/>
      <c r="B63262" s="3"/>
      <c r="J63262" s="3"/>
      <c r="K63262" s="5"/>
      <c r="L63262" s="8"/>
      <c r="N63262" s="5"/>
      <c r="O63262" s="10"/>
      <c r="P63262" s="8"/>
    </row>
    <row r="63263" spans="1:16" s="2" customFormat="1" x14ac:dyDescent="0.15">
      <c r="A63263" s="3"/>
      <c r="B63263" s="3"/>
      <c r="J63263" s="3"/>
      <c r="K63263" s="5"/>
      <c r="L63263" s="8"/>
      <c r="N63263" s="5"/>
      <c r="O63263" s="10"/>
      <c r="P63263" s="8"/>
    </row>
    <row r="63264" spans="1:16" s="2" customFormat="1" x14ac:dyDescent="0.15">
      <c r="A63264" s="3"/>
      <c r="B63264" s="3"/>
      <c r="J63264" s="3"/>
      <c r="K63264" s="5"/>
      <c r="L63264" s="8"/>
      <c r="N63264" s="5"/>
      <c r="O63264" s="10"/>
      <c r="P63264" s="8"/>
    </row>
    <row r="63265" spans="1:16" s="2" customFormat="1" x14ac:dyDescent="0.15">
      <c r="A63265" s="3"/>
      <c r="B63265" s="3"/>
      <c r="J63265" s="3"/>
      <c r="K63265" s="5"/>
      <c r="L63265" s="8"/>
      <c r="N63265" s="5"/>
      <c r="O63265" s="10"/>
      <c r="P63265" s="8"/>
    </row>
    <row r="63266" spans="1:16" s="2" customFormat="1" x14ac:dyDescent="0.15">
      <c r="A63266" s="3"/>
      <c r="B63266" s="3"/>
      <c r="J63266" s="3"/>
      <c r="K63266" s="5"/>
      <c r="L63266" s="8"/>
      <c r="N63266" s="5"/>
      <c r="O63266" s="10"/>
      <c r="P63266" s="8"/>
    </row>
    <row r="63267" spans="1:16" s="2" customFormat="1" x14ac:dyDescent="0.15">
      <c r="A63267" s="3"/>
      <c r="B63267" s="3"/>
      <c r="J63267" s="3"/>
      <c r="K63267" s="5"/>
      <c r="L63267" s="8"/>
      <c r="N63267" s="5"/>
      <c r="O63267" s="10"/>
      <c r="P63267" s="8"/>
    </row>
    <row r="63268" spans="1:16" s="2" customFormat="1" x14ac:dyDescent="0.15">
      <c r="A63268" s="3"/>
      <c r="B63268" s="3"/>
      <c r="J63268" s="3"/>
      <c r="K63268" s="5"/>
      <c r="L63268" s="8"/>
      <c r="N63268" s="5"/>
      <c r="O63268" s="10"/>
      <c r="P63268" s="8"/>
    </row>
    <row r="63269" spans="1:16" s="2" customFormat="1" x14ac:dyDescent="0.15">
      <c r="A63269" s="3"/>
      <c r="B63269" s="3"/>
      <c r="J63269" s="3"/>
      <c r="K63269" s="5"/>
      <c r="L63269" s="8"/>
      <c r="N63269" s="5"/>
      <c r="O63269" s="10"/>
      <c r="P63269" s="8"/>
    </row>
    <row r="63270" spans="1:16" s="2" customFormat="1" x14ac:dyDescent="0.15">
      <c r="A63270" s="3"/>
      <c r="B63270" s="3"/>
      <c r="J63270" s="3"/>
      <c r="K63270" s="5"/>
      <c r="L63270" s="8"/>
      <c r="N63270" s="5"/>
      <c r="O63270" s="10"/>
      <c r="P63270" s="8"/>
    </row>
    <row r="63271" spans="1:16" s="2" customFormat="1" x14ac:dyDescent="0.15">
      <c r="A63271" s="3"/>
      <c r="B63271" s="3"/>
      <c r="J63271" s="3"/>
      <c r="K63271" s="5"/>
      <c r="L63271" s="8"/>
      <c r="N63271" s="5"/>
      <c r="O63271" s="10"/>
      <c r="P63271" s="8"/>
    </row>
    <row r="63272" spans="1:16" s="2" customFormat="1" x14ac:dyDescent="0.15">
      <c r="A63272" s="3"/>
      <c r="B63272" s="3"/>
      <c r="J63272" s="3"/>
      <c r="K63272" s="5"/>
      <c r="L63272" s="8"/>
      <c r="N63272" s="5"/>
      <c r="O63272" s="10"/>
      <c r="P63272" s="8"/>
    </row>
    <row r="63273" spans="1:16" s="2" customFormat="1" x14ac:dyDescent="0.15">
      <c r="A63273" s="3"/>
      <c r="B63273" s="3"/>
      <c r="J63273" s="3"/>
      <c r="K63273" s="5"/>
      <c r="L63273" s="8"/>
      <c r="N63273" s="5"/>
      <c r="O63273" s="10"/>
      <c r="P63273" s="8"/>
    </row>
    <row r="63274" spans="1:16" s="2" customFormat="1" x14ac:dyDescent="0.15">
      <c r="A63274" s="3"/>
      <c r="B63274" s="3"/>
      <c r="J63274" s="3"/>
      <c r="K63274" s="5"/>
      <c r="L63274" s="8"/>
      <c r="N63274" s="5"/>
      <c r="O63274" s="10"/>
      <c r="P63274" s="8"/>
    </row>
    <row r="63275" spans="1:16" s="2" customFormat="1" x14ac:dyDescent="0.15">
      <c r="A63275" s="3"/>
      <c r="B63275" s="3"/>
      <c r="J63275" s="3"/>
      <c r="K63275" s="5"/>
      <c r="L63275" s="8"/>
      <c r="N63275" s="5"/>
      <c r="O63275" s="10"/>
      <c r="P63275" s="8"/>
    </row>
    <row r="63276" spans="1:16" s="2" customFormat="1" x14ac:dyDescent="0.15">
      <c r="A63276" s="3"/>
      <c r="B63276" s="3"/>
      <c r="J63276" s="3"/>
      <c r="K63276" s="5"/>
      <c r="L63276" s="8"/>
      <c r="N63276" s="5"/>
      <c r="O63276" s="10"/>
      <c r="P63276" s="8"/>
    </row>
    <row r="63277" spans="1:16" s="2" customFormat="1" x14ac:dyDescent="0.15">
      <c r="A63277" s="3"/>
      <c r="B63277" s="3"/>
      <c r="J63277" s="3"/>
      <c r="K63277" s="5"/>
      <c r="L63277" s="8"/>
      <c r="N63277" s="5"/>
      <c r="O63277" s="10"/>
      <c r="P63277" s="8"/>
    </row>
    <row r="63278" spans="1:16" s="2" customFormat="1" x14ac:dyDescent="0.15">
      <c r="A63278" s="3"/>
      <c r="B63278" s="3"/>
      <c r="J63278" s="3"/>
      <c r="K63278" s="5"/>
      <c r="L63278" s="8"/>
      <c r="N63278" s="5"/>
      <c r="O63278" s="10"/>
      <c r="P63278" s="8"/>
    </row>
    <row r="63279" spans="1:16" s="2" customFormat="1" x14ac:dyDescent="0.15">
      <c r="A63279" s="3"/>
      <c r="B63279" s="3"/>
      <c r="J63279" s="3"/>
      <c r="K63279" s="5"/>
      <c r="L63279" s="8"/>
      <c r="N63279" s="5"/>
      <c r="O63279" s="10"/>
      <c r="P63279" s="8"/>
    </row>
    <row r="63280" spans="1:16" s="2" customFormat="1" x14ac:dyDescent="0.15">
      <c r="A63280" s="3"/>
      <c r="B63280" s="3"/>
      <c r="J63280" s="3"/>
      <c r="K63280" s="5"/>
      <c r="L63280" s="8"/>
      <c r="N63280" s="5"/>
      <c r="O63280" s="10"/>
      <c r="P63280" s="8"/>
    </row>
    <row r="63281" spans="1:16" s="2" customFormat="1" x14ac:dyDescent="0.15">
      <c r="A63281" s="3"/>
      <c r="B63281" s="3"/>
      <c r="J63281" s="3"/>
      <c r="K63281" s="5"/>
      <c r="L63281" s="8"/>
      <c r="N63281" s="5"/>
      <c r="O63281" s="10"/>
      <c r="P63281" s="8"/>
    </row>
    <row r="63282" spans="1:16" s="2" customFormat="1" x14ac:dyDescent="0.15">
      <c r="A63282" s="3"/>
      <c r="B63282" s="3"/>
      <c r="J63282" s="3"/>
      <c r="K63282" s="5"/>
      <c r="L63282" s="8"/>
      <c r="N63282" s="5"/>
      <c r="O63282" s="10"/>
      <c r="P63282" s="8"/>
    </row>
    <row r="63283" spans="1:16" s="2" customFormat="1" x14ac:dyDescent="0.15">
      <c r="A63283" s="3"/>
      <c r="B63283" s="3"/>
      <c r="J63283" s="3"/>
      <c r="K63283" s="5"/>
      <c r="L63283" s="8"/>
      <c r="N63283" s="5"/>
      <c r="O63283" s="10"/>
      <c r="P63283" s="8"/>
    </row>
    <row r="63284" spans="1:16" s="2" customFormat="1" x14ac:dyDescent="0.15">
      <c r="A63284" s="3"/>
      <c r="B63284" s="3"/>
      <c r="J63284" s="3"/>
      <c r="K63284" s="5"/>
      <c r="L63284" s="8"/>
      <c r="N63284" s="5"/>
      <c r="O63284" s="10"/>
      <c r="P63284" s="8"/>
    </row>
    <row r="63285" spans="1:16" s="2" customFormat="1" x14ac:dyDescent="0.15">
      <c r="A63285" s="3"/>
      <c r="B63285" s="3"/>
      <c r="J63285" s="3"/>
      <c r="K63285" s="5"/>
      <c r="L63285" s="8"/>
      <c r="N63285" s="5"/>
      <c r="O63285" s="10"/>
      <c r="P63285" s="8"/>
    </row>
    <row r="63286" spans="1:16" s="2" customFormat="1" x14ac:dyDescent="0.15">
      <c r="A63286" s="3"/>
      <c r="B63286" s="3"/>
      <c r="J63286" s="3"/>
      <c r="K63286" s="5"/>
      <c r="L63286" s="8"/>
      <c r="N63286" s="5"/>
      <c r="O63286" s="10"/>
      <c r="P63286" s="8"/>
    </row>
    <row r="63287" spans="1:16" s="2" customFormat="1" x14ac:dyDescent="0.15">
      <c r="A63287" s="3"/>
      <c r="B63287" s="3"/>
      <c r="J63287" s="3"/>
      <c r="K63287" s="5"/>
      <c r="L63287" s="8"/>
      <c r="N63287" s="5"/>
      <c r="O63287" s="10"/>
      <c r="P63287" s="8"/>
    </row>
    <row r="63288" spans="1:16" s="2" customFormat="1" x14ac:dyDescent="0.15">
      <c r="A63288" s="3"/>
      <c r="B63288" s="3"/>
      <c r="J63288" s="3"/>
      <c r="K63288" s="5"/>
      <c r="L63288" s="8"/>
      <c r="N63288" s="5"/>
      <c r="O63288" s="10"/>
      <c r="P63288" s="8"/>
    </row>
    <row r="63289" spans="1:16" s="2" customFormat="1" x14ac:dyDescent="0.15">
      <c r="A63289" s="3"/>
      <c r="B63289" s="3"/>
      <c r="J63289" s="3"/>
      <c r="K63289" s="5"/>
      <c r="L63289" s="8"/>
      <c r="N63289" s="5"/>
      <c r="O63289" s="10"/>
      <c r="P63289" s="8"/>
    </row>
    <row r="63290" spans="1:16" s="2" customFormat="1" x14ac:dyDescent="0.15">
      <c r="A63290" s="3"/>
      <c r="B63290" s="3"/>
      <c r="J63290" s="3"/>
      <c r="K63290" s="5"/>
      <c r="L63290" s="8"/>
      <c r="N63290" s="5"/>
      <c r="O63290" s="10"/>
      <c r="P63290" s="8"/>
    </row>
    <row r="63291" spans="1:16" s="2" customFormat="1" x14ac:dyDescent="0.15">
      <c r="A63291" s="3"/>
      <c r="B63291" s="3"/>
      <c r="J63291" s="3"/>
      <c r="K63291" s="5"/>
      <c r="L63291" s="8"/>
      <c r="N63291" s="5"/>
      <c r="O63291" s="10"/>
      <c r="P63291" s="8"/>
    </row>
    <row r="63292" spans="1:16" s="2" customFormat="1" x14ac:dyDescent="0.15">
      <c r="A63292" s="3"/>
      <c r="B63292" s="3"/>
      <c r="J63292" s="3"/>
      <c r="K63292" s="5"/>
      <c r="L63292" s="8"/>
      <c r="N63292" s="5"/>
      <c r="O63292" s="10"/>
      <c r="P63292" s="8"/>
    </row>
    <row r="63293" spans="1:16" s="2" customFormat="1" x14ac:dyDescent="0.15">
      <c r="A63293" s="3"/>
      <c r="B63293" s="3"/>
      <c r="J63293" s="3"/>
      <c r="K63293" s="5"/>
      <c r="L63293" s="8"/>
      <c r="N63293" s="5"/>
      <c r="O63293" s="10"/>
      <c r="P63293" s="8"/>
    </row>
    <row r="63294" spans="1:16" s="2" customFormat="1" x14ac:dyDescent="0.15">
      <c r="A63294" s="3"/>
      <c r="B63294" s="3"/>
      <c r="J63294" s="3"/>
      <c r="K63294" s="5"/>
      <c r="L63294" s="8"/>
      <c r="N63294" s="5"/>
      <c r="O63294" s="10"/>
      <c r="P63294" s="8"/>
    </row>
    <row r="63295" spans="1:16" s="2" customFormat="1" x14ac:dyDescent="0.15">
      <c r="A63295" s="3"/>
      <c r="B63295" s="3"/>
      <c r="J63295" s="3"/>
      <c r="K63295" s="5"/>
      <c r="L63295" s="8"/>
      <c r="N63295" s="5"/>
      <c r="O63295" s="10"/>
      <c r="P63295" s="8"/>
    </row>
    <row r="63296" spans="1:16" s="2" customFormat="1" x14ac:dyDescent="0.15">
      <c r="A63296" s="3"/>
      <c r="B63296" s="3"/>
      <c r="J63296" s="3"/>
      <c r="K63296" s="5"/>
      <c r="L63296" s="8"/>
      <c r="N63296" s="5"/>
      <c r="O63296" s="10"/>
      <c r="P63296" s="8"/>
    </row>
    <row r="63297" spans="1:16" s="2" customFormat="1" x14ac:dyDescent="0.15">
      <c r="A63297" s="3"/>
      <c r="B63297" s="3"/>
      <c r="J63297" s="3"/>
      <c r="K63297" s="5"/>
      <c r="L63297" s="8"/>
      <c r="N63297" s="5"/>
      <c r="O63297" s="10"/>
      <c r="P63297" s="8"/>
    </row>
    <row r="63298" spans="1:16" s="2" customFormat="1" x14ac:dyDescent="0.15">
      <c r="A63298" s="3"/>
      <c r="B63298" s="3"/>
      <c r="J63298" s="3"/>
      <c r="K63298" s="5"/>
      <c r="L63298" s="8"/>
      <c r="N63298" s="5"/>
      <c r="O63298" s="10"/>
      <c r="P63298" s="8"/>
    </row>
    <row r="63299" spans="1:16" s="2" customFormat="1" x14ac:dyDescent="0.15">
      <c r="A63299" s="3"/>
      <c r="B63299" s="3"/>
      <c r="J63299" s="3"/>
      <c r="K63299" s="5"/>
      <c r="L63299" s="8"/>
      <c r="N63299" s="5"/>
      <c r="O63299" s="10"/>
      <c r="P63299" s="8"/>
    </row>
    <row r="63300" spans="1:16" s="2" customFormat="1" x14ac:dyDescent="0.15">
      <c r="A63300" s="3"/>
      <c r="B63300" s="3"/>
      <c r="J63300" s="3"/>
      <c r="K63300" s="5"/>
      <c r="L63300" s="8"/>
      <c r="N63300" s="5"/>
      <c r="O63300" s="10"/>
      <c r="P63300" s="8"/>
    </row>
    <row r="63301" spans="1:16" s="2" customFormat="1" x14ac:dyDescent="0.15">
      <c r="A63301" s="3"/>
      <c r="B63301" s="3"/>
      <c r="J63301" s="3"/>
      <c r="K63301" s="5"/>
      <c r="L63301" s="8"/>
      <c r="N63301" s="5"/>
      <c r="O63301" s="10"/>
      <c r="P63301" s="8"/>
    </row>
    <row r="63302" spans="1:16" s="2" customFormat="1" x14ac:dyDescent="0.15">
      <c r="A63302" s="3"/>
      <c r="B63302" s="3"/>
      <c r="J63302" s="3"/>
      <c r="K63302" s="5"/>
      <c r="L63302" s="8"/>
      <c r="N63302" s="5"/>
      <c r="O63302" s="10"/>
      <c r="P63302" s="8"/>
    </row>
    <row r="63303" spans="1:16" s="2" customFormat="1" x14ac:dyDescent="0.15">
      <c r="A63303" s="3"/>
      <c r="B63303" s="3"/>
      <c r="J63303" s="3"/>
      <c r="K63303" s="5"/>
      <c r="L63303" s="8"/>
      <c r="N63303" s="5"/>
      <c r="O63303" s="10"/>
      <c r="P63303" s="8"/>
    </row>
    <row r="63304" spans="1:16" s="2" customFormat="1" x14ac:dyDescent="0.15">
      <c r="A63304" s="3"/>
      <c r="B63304" s="3"/>
      <c r="J63304" s="3"/>
      <c r="K63304" s="5"/>
      <c r="L63304" s="8"/>
      <c r="N63304" s="5"/>
      <c r="O63304" s="10"/>
      <c r="P63304" s="8"/>
    </row>
    <row r="63305" spans="1:16" s="2" customFormat="1" x14ac:dyDescent="0.15">
      <c r="A63305" s="3"/>
      <c r="B63305" s="3"/>
      <c r="J63305" s="3"/>
      <c r="K63305" s="5"/>
      <c r="L63305" s="8"/>
      <c r="N63305" s="5"/>
      <c r="O63305" s="10"/>
      <c r="P63305" s="8"/>
    </row>
    <row r="63306" spans="1:16" s="2" customFormat="1" x14ac:dyDescent="0.15">
      <c r="A63306" s="3"/>
      <c r="B63306" s="3"/>
      <c r="J63306" s="3"/>
      <c r="K63306" s="5"/>
      <c r="L63306" s="8"/>
      <c r="N63306" s="5"/>
      <c r="O63306" s="10"/>
      <c r="P63306" s="8"/>
    </row>
    <row r="63307" spans="1:16" s="2" customFormat="1" x14ac:dyDescent="0.15">
      <c r="A63307" s="3"/>
      <c r="B63307" s="3"/>
      <c r="J63307" s="3"/>
      <c r="K63307" s="5"/>
      <c r="L63307" s="8"/>
      <c r="N63307" s="5"/>
      <c r="O63307" s="10"/>
      <c r="P63307" s="8"/>
    </row>
    <row r="63308" spans="1:16" s="2" customFormat="1" x14ac:dyDescent="0.15">
      <c r="A63308" s="3"/>
      <c r="B63308" s="3"/>
      <c r="J63308" s="3"/>
      <c r="K63308" s="5"/>
      <c r="L63308" s="8"/>
      <c r="N63308" s="5"/>
      <c r="O63308" s="10"/>
      <c r="P63308" s="8"/>
    </row>
    <row r="63309" spans="1:16" s="2" customFormat="1" x14ac:dyDescent="0.15">
      <c r="A63309" s="3"/>
      <c r="B63309" s="3"/>
      <c r="J63309" s="3"/>
      <c r="K63309" s="5"/>
      <c r="L63309" s="8"/>
      <c r="N63309" s="5"/>
      <c r="O63309" s="10"/>
      <c r="P63309" s="8"/>
    </row>
    <row r="63310" spans="1:16" s="2" customFormat="1" x14ac:dyDescent="0.15">
      <c r="A63310" s="3"/>
      <c r="B63310" s="3"/>
      <c r="J63310" s="3"/>
      <c r="K63310" s="5"/>
      <c r="L63310" s="8"/>
      <c r="N63310" s="5"/>
      <c r="O63310" s="10"/>
      <c r="P63310" s="8"/>
    </row>
    <row r="63311" spans="1:16" s="2" customFormat="1" x14ac:dyDescent="0.15">
      <c r="A63311" s="3"/>
      <c r="B63311" s="3"/>
      <c r="J63311" s="3"/>
      <c r="K63311" s="5"/>
      <c r="L63311" s="8"/>
      <c r="N63311" s="5"/>
      <c r="O63311" s="10"/>
      <c r="P63311" s="8"/>
    </row>
    <row r="63312" spans="1:16" s="2" customFormat="1" x14ac:dyDescent="0.15">
      <c r="A63312" s="3"/>
      <c r="B63312" s="3"/>
      <c r="J63312" s="3"/>
      <c r="K63312" s="5"/>
      <c r="L63312" s="8"/>
      <c r="N63312" s="5"/>
      <c r="O63312" s="10"/>
      <c r="P63312" s="8"/>
    </row>
    <row r="63313" spans="1:16" s="2" customFormat="1" x14ac:dyDescent="0.15">
      <c r="A63313" s="3"/>
      <c r="B63313" s="3"/>
      <c r="J63313" s="3"/>
      <c r="K63313" s="5"/>
      <c r="L63313" s="8"/>
      <c r="N63313" s="5"/>
      <c r="O63313" s="10"/>
      <c r="P63313" s="8"/>
    </row>
    <row r="63314" spans="1:16" s="2" customFormat="1" x14ac:dyDescent="0.15">
      <c r="A63314" s="3"/>
      <c r="B63314" s="3"/>
      <c r="J63314" s="3"/>
      <c r="K63314" s="5"/>
      <c r="L63314" s="8"/>
      <c r="N63314" s="5"/>
      <c r="O63314" s="10"/>
      <c r="P63314" s="8"/>
    </row>
    <row r="63315" spans="1:16" s="2" customFormat="1" x14ac:dyDescent="0.15">
      <c r="A63315" s="3"/>
      <c r="B63315" s="3"/>
      <c r="J63315" s="3"/>
      <c r="K63315" s="5"/>
      <c r="L63315" s="8"/>
      <c r="N63315" s="5"/>
      <c r="O63315" s="10"/>
      <c r="P63315" s="8"/>
    </row>
    <row r="63316" spans="1:16" s="2" customFormat="1" x14ac:dyDescent="0.15">
      <c r="A63316" s="3"/>
      <c r="B63316" s="3"/>
      <c r="J63316" s="3"/>
      <c r="K63316" s="5"/>
      <c r="L63316" s="8"/>
      <c r="N63316" s="5"/>
      <c r="O63316" s="10"/>
      <c r="P63316" s="8"/>
    </row>
    <row r="63317" spans="1:16" s="2" customFormat="1" x14ac:dyDescent="0.15">
      <c r="A63317" s="3"/>
      <c r="B63317" s="3"/>
      <c r="J63317" s="3"/>
      <c r="K63317" s="5"/>
      <c r="L63317" s="8"/>
      <c r="N63317" s="5"/>
      <c r="O63317" s="10"/>
      <c r="P63317" s="8"/>
    </row>
    <row r="63318" spans="1:16" s="2" customFormat="1" x14ac:dyDescent="0.15">
      <c r="A63318" s="3"/>
      <c r="B63318" s="3"/>
      <c r="J63318" s="3"/>
      <c r="K63318" s="5"/>
      <c r="L63318" s="8"/>
      <c r="N63318" s="5"/>
      <c r="O63318" s="10"/>
      <c r="P63318" s="8"/>
    </row>
    <row r="63319" spans="1:16" s="2" customFormat="1" x14ac:dyDescent="0.15">
      <c r="A63319" s="3"/>
      <c r="B63319" s="3"/>
      <c r="J63319" s="3"/>
      <c r="K63319" s="5"/>
      <c r="L63319" s="8"/>
      <c r="N63319" s="5"/>
      <c r="O63319" s="10"/>
      <c r="P63319" s="8"/>
    </row>
    <row r="63320" spans="1:16" s="2" customFormat="1" x14ac:dyDescent="0.15">
      <c r="A63320" s="3"/>
      <c r="B63320" s="3"/>
      <c r="J63320" s="3"/>
      <c r="K63320" s="5"/>
      <c r="L63320" s="8"/>
      <c r="N63320" s="5"/>
      <c r="O63320" s="10"/>
      <c r="P63320" s="8"/>
    </row>
    <row r="63321" spans="1:16" s="2" customFormat="1" x14ac:dyDescent="0.15">
      <c r="A63321" s="3"/>
      <c r="B63321" s="3"/>
      <c r="J63321" s="3"/>
      <c r="K63321" s="5"/>
      <c r="L63321" s="8"/>
      <c r="N63321" s="5"/>
      <c r="O63321" s="10"/>
      <c r="P63321" s="8"/>
    </row>
    <row r="63322" spans="1:16" s="2" customFormat="1" x14ac:dyDescent="0.15">
      <c r="A63322" s="3"/>
      <c r="B63322" s="3"/>
      <c r="J63322" s="3"/>
      <c r="K63322" s="5"/>
      <c r="L63322" s="8"/>
      <c r="N63322" s="5"/>
      <c r="O63322" s="10"/>
      <c r="P63322" s="8"/>
    </row>
    <row r="63323" spans="1:16" s="2" customFormat="1" x14ac:dyDescent="0.15">
      <c r="A63323" s="3"/>
      <c r="B63323" s="3"/>
      <c r="J63323" s="3"/>
      <c r="K63323" s="5"/>
      <c r="L63323" s="8"/>
      <c r="N63323" s="5"/>
      <c r="O63323" s="10"/>
      <c r="P63323" s="8"/>
    </row>
    <row r="63324" spans="1:16" s="2" customFormat="1" x14ac:dyDescent="0.15">
      <c r="A63324" s="3"/>
      <c r="B63324" s="3"/>
      <c r="J63324" s="3"/>
      <c r="K63324" s="5"/>
      <c r="L63324" s="8"/>
      <c r="N63324" s="5"/>
      <c r="O63324" s="10"/>
      <c r="P63324" s="8"/>
    </row>
    <row r="63325" spans="1:16" s="2" customFormat="1" x14ac:dyDescent="0.15">
      <c r="A63325" s="3"/>
      <c r="B63325" s="3"/>
      <c r="J63325" s="3"/>
      <c r="K63325" s="5"/>
      <c r="L63325" s="8"/>
      <c r="N63325" s="5"/>
      <c r="O63325" s="10"/>
      <c r="P63325" s="8"/>
    </row>
    <row r="63326" spans="1:16" s="2" customFormat="1" x14ac:dyDescent="0.15">
      <c r="A63326" s="3"/>
      <c r="B63326" s="3"/>
      <c r="J63326" s="3"/>
      <c r="K63326" s="5"/>
      <c r="L63326" s="8"/>
      <c r="N63326" s="5"/>
      <c r="O63326" s="10"/>
      <c r="P63326" s="8"/>
    </row>
    <row r="63327" spans="1:16" s="2" customFormat="1" x14ac:dyDescent="0.15">
      <c r="A63327" s="3"/>
      <c r="B63327" s="3"/>
      <c r="J63327" s="3"/>
      <c r="K63327" s="5"/>
      <c r="L63327" s="8"/>
      <c r="N63327" s="5"/>
      <c r="O63327" s="10"/>
      <c r="P63327" s="8"/>
    </row>
    <row r="63328" spans="1:16" s="2" customFormat="1" x14ac:dyDescent="0.15">
      <c r="A63328" s="3"/>
      <c r="B63328" s="3"/>
      <c r="J63328" s="3"/>
      <c r="K63328" s="5"/>
      <c r="L63328" s="8"/>
      <c r="N63328" s="5"/>
      <c r="O63328" s="10"/>
      <c r="P63328" s="8"/>
    </row>
    <row r="63329" spans="1:16" s="2" customFormat="1" x14ac:dyDescent="0.15">
      <c r="A63329" s="3"/>
      <c r="B63329" s="3"/>
      <c r="J63329" s="3"/>
      <c r="K63329" s="5"/>
      <c r="L63329" s="8"/>
      <c r="N63329" s="5"/>
      <c r="O63329" s="10"/>
      <c r="P63329" s="8"/>
    </row>
    <row r="63330" spans="1:16" s="2" customFormat="1" x14ac:dyDescent="0.15">
      <c r="A63330" s="3"/>
      <c r="B63330" s="3"/>
      <c r="J63330" s="3"/>
      <c r="K63330" s="5"/>
      <c r="L63330" s="8"/>
      <c r="N63330" s="5"/>
      <c r="O63330" s="10"/>
      <c r="P63330" s="8"/>
    </row>
    <row r="63331" spans="1:16" s="2" customFormat="1" x14ac:dyDescent="0.15">
      <c r="A63331" s="3"/>
      <c r="B63331" s="3"/>
      <c r="J63331" s="3"/>
      <c r="K63331" s="5"/>
      <c r="L63331" s="8"/>
      <c r="N63331" s="5"/>
      <c r="O63331" s="10"/>
      <c r="P63331" s="8"/>
    </row>
    <row r="63332" spans="1:16" s="2" customFormat="1" x14ac:dyDescent="0.15">
      <c r="A63332" s="3"/>
      <c r="B63332" s="3"/>
      <c r="J63332" s="3"/>
      <c r="K63332" s="5"/>
      <c r="L63332" s="8"/>
      <c r="N63332" s="5"/>
      <c r="O63332" s="10"/>
      <c r="P63332" s="8"/>
    </row>
    <row r="63333" spans="1:16" s="2" customFormat="1" x14ac:dyDescent="0.15">
      <c r="A63333" s="3"/>
      <c r="B63333" s="3"/>
      <c r="J63333" s="3"/>
      <c r="K63333" s="5"/>
      <c r="L63333" s="8"/>
      <c r="N63333" s="5"/>
      <c r="O63333" s="10"/>
      <c r="P63333" s="8"/>
    </row>
    <row r="63334" spans="1:16" s="2" customFormat="1" x14ac:dyDescent="0.15">
      <c r="A63334" s="3"/>
      <c r="B63334" s="3"/>
      <c r="J63334" s="3"/>
      <c r="K63334" s="5"/>
      <c r="L63334" s="8"/>
      <c r="N63334" s="5"/>
      <c r="O63334" s="10"/>
      <c r="P63334" s="8"/>
    </row>
    <row r="63335" spans="1:16" s="2" customFormat="1" x14ac:dyDescent="0.15">
      <c r="A63335" s="3"/>
      <c r="B63335" s="3"/>
      <c r="J63335" s="3"/>
      <c r="K63335" s="5"/>
      <c r="L63335" s="8"/>
      <c r="N63335" s="5"/>
      <c r="O63335" s="10"/>
      <c r="P63335" s="8"/>
    </row>
    <row r="63336" spans="1:16" s="2" customFormat="1" x14ac:dyDescent="0.15">
      <c r="A63336" s="3"/>
      <c r="B63336" s="3"/>
      <c r="J63336" s="3"/>
      <c r="K63336" s="5"/>
      <c r="L63336" s="8"/>
      <c r="N63336" s="5"/>
      <c r="O63336" s="10"/>
      <c r="P63336" s="8"/>
    </row>
    <row r="63337" spans="1:16" s="2" customFormat="1" x14ac:dyDescent="0.15">
      <c r="A63337" s="3"/>
      <c r="B63337" s="3"/>
      <c r="J63337" s="3"/>
      <c r="K63337" s="5"/>
      <c r="L63337" s="8"/>
      <c r="N63337" s="5"/>
      <c r="O63337" s="10"/>
      <c r="P63337" s="8"/>
    </row>
    <row r="63338" spans="1:16" s="2" customFormat="1" x14ac:dyDescent="0.15">
      <c r="A63338" s="3"/>
      <c r="B63338" s="3"/>
      <c r="J63338" s="3"/>
      <c r="K63338" s="5"/>
      <c r="L63338" s="8"/>
      <c r="N63338" s="5"/>
      <c r="O63338" s="10"/>
      <c r="P63338" s="8"/>
    </row>
    <row r="63339" spans="1:16" s="2" customFormat="1" x14ac:dyDescent="0.15">
      <c r="A63339" s="3"/>
      <c r="B63339" s="3"/>
      <c r="J63339" s="3"/>
      <c r="K63339" s="5"/>
      <c r="L63339" s="8"/>
      <c r="N63339" s="5"/>
      <c r="O63339" s="10"/>
      <c r="P63339" s="8"/>
    </row>
    <row r="63340" spans="1:16" s="2" customFormat="1" x14ac:dyDescent="0.15">
      <c r="A63340" s="3"/>
      <c r="B63340" s="3"/>
      <c r="J63340" s="3"/>
      <c r="K63340" s="5"/>
      <c r="L63340" s="8"/>
      <c r="N63340" s="5"/>
      <c r="O63340" s="10"/>
      <c r="P63340" s="8"/>
    </row>
    <row r="63341" spans="1:16" s="2" customFormat="1" x14ac:dyDescent="0.15">
      <c r="A63341" s="3"/>
      <c r="B63341" s="3"/>
      <c r="J63341" s="3"/>
      <c r="K63341" s="5"/>
      <c r="L63341" s="8"/>
      <c r="N63341" s="5"/>
      <c r="O63341" s="10"/>
      <c r="P63341" s="8"/>
    </row>
    <row r="63342" spans="1:16" s="2" customFormat="1" x14ac:dyDescent="0.15">
      <c r="A63342" s="3"/>
      <c r="B63342" s="3"/>
      <c r="J63342" s="3"/>
      <c r="K63342" s="5"/>
      <c r="L63342" s="8"/>
      <c r="N63342" s="5"/>
      <c r="O63342" s="10"/>
      <c r="P63342" s="8"/>
    </row>
    <row r="63343" spans="1:16" s="2" customFormat="1" x14ac:dyDescent="0.15">
      <c r="A63343" s="3"/>
      <c r="B63343" s="3"/>
      <c r="J63343" s="3"/>
      <c r="K63343" s="5"/>
      <c r="L63343" s="8"/>
      <c r="N63343" s="5"/>
      <c r="O63343" s="10"/>
      <c r="P63343" s="8"/>
    </row>
    <row r="63344" spans="1:16" s="2" customFormat="1" x14ac:dyDescent="0.15">
      <c r="A63344" s="3"/>
      <c r="B63344" s="3"/>
      <c r="J63344" s="3"/>
      <c r="K63344" s="5"/>
      <c r="L63344" s="8"/>
      <c r="N63344" s="5"/>
      <c r="O63344" s="10"/>
      <c r="P63344" s="8"/>
    </row>
    <row r="63345" spans="1:16" s="2" customFormat="1" x14ac:dyDescent="0.15">
      <c r="A63345" s="3"/>
      <c r="B63345" s="3"/>
      <c r="J63345" s="3"/>
      <c r="K63345" s="5"/>
      <c r="L63345" s="8"/>
      <c r="N63345" s="5"/>
      <c r="O63345" s="10"/>
      <c r="P63345" s="8"/>
    </row>
    <row r="63346" spans="1:16" s="2" customFormat="1" x14ac:dyDescent="0.15">
      <c r="A63346" s="3"/>
      <c r="B63346" s="3"/>
      <c r="J63346" s="3"/>
      <c r="K63346" s="5"/>
      <c r="L63346" s="8"/>
      <c r="N63346" s="5"/>
      <c r="O63346" s="10"/>
      <c r="P63346" s="8"/>
    </row>
    <row r="63347" spans="1:16" s="2" customFormat="1" x14ac:dyDescent="0.15">
      <c r="A63347" s="3"/>
      <c r="B63347" s="3"/>
      <c r="J63347" s="3"/>
      <c r="K63347" s="5"/>
      <c r="L63347" s="8"/>
      <c r="N63347" s="5"/>
      <c r="O63347" s="10"/>
      <c r="P63347" s="8"/>
    </row>
    <row r="63348" spans="1:16" s="2" customFormat="1" x14ac:dyDescent="0.15">
      <c r="A63348" s="3"/>
      <c r="B63348" s="3"/>
      <c r="J63348" s="3"/>
      <c r="K63348" s="5"/>
      <c r="L63348" s="8"/>
      <c r="N63348" s="5"/>
      <c r="O63348" s="10"/>
      <c r="P63348" s="8"/>
    </row>
    <row r="63349" spans="1:16" s="2" customFormat="1" x14ac:dyDescent="0.15">
      <c r="A63349" s="3"/>
      <c r="B63349" s="3"/>
      <c r="J63349" s="3"/>
      <c r="K63349" s="5"/>
      <c r="L63349" s="8"/>
      <c r="N63349" s="5"/>
      <c r="O63349" s="10"/>
      <c r="P63349" s="8"/>
    </row>
    <row r="63350" spans="1:16" s="2" customFormat="1" x14ac:dyDescent="0.15">
      <c r="A63350" s="3"/>
      <c r="B63350" s="3"/>
      <c r="J63350" s="3"/>
      <c r="K63350" s="5"/>
      <c r="L63350" s="8"/>
      <c r="N63350" s="5"/>
      <c r="O63350" s="10"/>
      <c r="P63350" s="8"/>
    </row>
    <row r="63351" spans="1:16" s="2" customFormat="1" x14ac:dyDescent="0.15">
      <c r="A63351" s="3"/>
      <c r="B63351" s="3"/>
      <c r="J63351" s="3"/>
      <c r="K63351" s="5"/>
      <c r="L63351" s="8"/>
      <c r="N63351" s="5"/>
      <c r="O63351" s="10"/>
      <c r="P63351" s="8"/>
    </row>
    <row r="63352" spans="1:16" s="2" customFormat="1" x14ac:dyDescent="0.15">
      <c r="A63352" s="3"/>
      <c r="B63352" s="3"/>
      <c r="J63352" s="3"/>
      <c r="K63352" s="5"/>
      <c r="L63352" s="8"/>
      <c r="N63352" s="5"/>
      <c r="O63352" s="10"/>
      <c r="P63352" s="8"/>
    </row>
    <row r="63353" spans="1:16" s="2" customFormat="1" x14ac:dyDescent="0.15">
      <c r="A63353" s="3"/>
      <c r="B63353" s="3"/>
      <c r="J63353" s="3"/>
      <c r="K63353" s="5"/>
      <c r="L63353" s="8"/>
      <c r="N63353" s="5"/>
      <c r="O63353" s="10"/>
      <c r="P63353" s="8"/>
    </row>
    <row r="63354" spans="1:16" s="2" customFormat="1" x14ac:dyDescent="0.15">
      <c r="A63354" s="3"/>
      <c r="B63354" s="3"/>
      <c r="J63354" s="3"/>
      <c r="K63354" s="5"/>
      <c r="L63354" s="8"/>
      <c r="N63354" s="5"/>
      <c r="O63354" s="10"/>
      <c r="P63354" s="8"/>
    </row>
    <row r="63355" spans="1:16" s="2" customFormat="1" x14ac:dyDescent="0.15">
      <c r="A63355" s="3"/>
      <c r="B63355" s="3"/>
      <c r="J63355" s="3"/>
      <c r="K63355" s="5"/>
      <c r="L63355" s="8"/>
      <c r="N63355" s="5"/>
      <c r="O63355" s="10"/>
      <c r="P63355" s="8"/>
    </row>
    <row r="63356" spans="1:16" s="2" customFormat="1" x14ac:dyDescent="0.15">
      <c r="A63356" s="3"/>
      <c r="B63356" s="3"/>
      <c r="J63356" s="3"/>
      <c r="K63356" s="5"/>
      <c r="L63356" s="8"/>
      <c r="N63356" s="5"/>
      <c r="O63356" s="10"/>
      <c r="P63356" s="8"/>
    </row>
    <row r="63357" spans="1:16" s="2" customFormat="1" x14ac:dyDescent="0.15">
      <c r="A63357" s="3"/>
      <c r="B63357" s="3"/>
      <c r="J63357" s="3"/>
      <c r="K63357" s="5"/>
      <c r="L63357" s="8"/>
      <c r="N63357" s="5"/>
      <c r="O63357" s="10"/>
      <c r="P63357" s="8"/>
    </row>
    <row r="63358" spans="1:16" s="2" customFormat="1" x14ac:dyDescent="0.15">
      <c r="A63358" s="3"/>
      <c r="B63358" s="3"/>
      <c r="J63358" s="3"/>
      <c r="K63358" s="5"/>
      <c r="L63358" s="8"/>
      <c r="N63358" s="5"/>
      <c r="O63358" s="10"/>
      <c r="P63358" s="8"/>
    </row>
    <row r="63359" spans="1:16" s="2" customFormat="1" x14ac:dyDescent="0.15">
      <c r="A63359" s="3"/>
      <c r="B63359" s="3"/>
      <c r="J63359" s="3"/>
      <c r="K63359" s="5"/>
      <c r="L63359" s="8"/>
      <c r="N63359" s="5"/>
      <c r="O63359" s="10"/>
      <c r="P63359" s="8"/>
    </row>
    <row r="63360" spans="1:16" s="2" customFormat="1" x14ac:dyDescent="0.15">
      <c r="A63360" s="3"/>
      <c r="B63360" s="3"/>
      <c r="J63360" s="3"/>
      <c r="K63360" s="5"/>
      <c r="L63360" s="8"/>
      <c r="N63360" s="5"/>
      <c r="O63360" s="10"/>
      <c r="P63360" s="8"/>
    </row>
    <row r="63361" spans="1:16" s="2" customFormat="1" x14ac:dyDescent="0.15">
      <c r="A63361" s="3"/>
      <c r="B63361" s="3"/>
      <c r="J63361" s="3"/>
      <c r="K63361" s="5"/>
      <c r="L63361" s="8"/>
      <c r="N63361" s="5"/>
      <c r="O63361" s="10"/>
      <c r="P63361" s="8"/>
    </row>
    <row r="63362" spans="1:16" s="2" customFormat="1" x14ac:dyDescent="0.15">
      <c r="A63362" s="3"/>
      <c r="B63362" s="3"/>
      <c r="J63362" s="3"/>
      <c r="K63362" s="5"/>
      <c r="L63362" s="8"/>
      <c r="N63362" s="5"/>
      <c r="O63362" s="10"/>
      <c r="P63362" s="8"/>
    </row>
    <row r="63363" spans="1:16" s="2" customFormat="1" x14ac:dyDescent="0.15">
      <c r="A63363" s="3"/>
      <c r="B63363" s="3"/>
      <c r="J63363" s="3"/>
      <c r="K63363" s="5"/>
      <c r="L63363" s="8"/>
      <c r="N63363" s="5"/>
      <c r="O63363" s="10"/>
      <c r="P63363" s="8"/>
    </row>
    <row r="63364" spans="1:16" s="2" customFormat="1" x14ac:dyDescent="0.15">
      <c r="A63364" s="3"/>
      <c r="B63364" s="3"/>
      <c r="J63364" s="3"/>
      <c r="K63364" s="5"/>
      <c r="L63364" s="8"/>
      <c r="N63364" s="5"/>
      <c r="O63364" s="10"/>
      <c r="P63364" s="8"/>
    </row>
    <row r="63365" spans="1:16" s="2" customFormat="1" x14ac:dyDescent="0.15">
      <c r="A63365" s="3"/>
      <c r="B63365" s="3"/>
      <c r="J63365" s="3"/>
      <c r="K63365" s="5"/>
      <c r="L63365" s="8"/>
      <c r="N63365" s="5"/>
      <c r="O63365" s="10"/>
      <c r="P63365" s="8"/>
    </row>
    <row r="63366" spans="1:16" s="2" customFormat="1" x14ac:dyDescent="0.15">
      <c r="A63366" s="3"/>
      <c r="B63366" s="3"/>
      <c r="J63366" s="3"/>
      <c r="K63366" s="5"/>
      <c r="L63366" s="8"/>
      <c r="N63366" s="5"/>
      <c r="O63366" s="10"/>
      <c r="P63366" s="8"/>
    </row>
    <row r="63367" spans="1:16" s="2" customFormat="1" x14ac:dyDescent="0.15">
      <c r="A63367" s="3"/>
      <c r="B63367" s="3"/>
      <c r="J63367" s="3"/>
      <c r="K63367" s="5"/>
      <c r="L63367" s="8"/>
      <c r="N63367" s="5"/>
      <c r="O63367" s="10"/>
      <c r="P63367" s="8"/>
    </row>
    <row r="63368" spans="1:16" s="2" customFormat="1" x14ac:dyDescent="0.15">
      <c r="A63368" s="3"/>
      <c r="B63368" s="3"/>
      <c r="J63368" s="3"/>
      <c r="K63368" s="5"/>
      <c r="L63368" s="8"/>
      <c r="N63368" s="5"/>
      <c r="O63368" s="10"/>
      <c r="P63368" s="8"/>
    </row>
    <row r="63369" spans="1:16" s="2" customFormat="1" x14ac:dyDescent="0.15">
      <c r="A63369" s="3"/>
      <c r="B63369" s="3"/>
      <c r="J63369" s="3"/>
      <c r="K63369" s="5"/>
      <c r="L63369" s="8"/>
      <c r="N63369" s="5"/>
      <c r="O63369" s="10"/>
      <c r="P63369" s="8"/>
    </row>
    <row r="63370" spans="1:16" s="2" customFormat="1" x14ac:dyDescent="0.15">
      <c r="A63370" s="3"/>
      <c r="B63370" s="3"/>
      <c r="J63370" s="3"/>
      <c r="K63370" s="5"/>
      <c r="L63370" s="8"/>
      <c r="N63370" s="5"/>
      <c r="O63370" s="10"/>
      <c r="P63370" s="8"/>
    </row>
    <row r="63371" spans="1:16" s="2" customFormat="1" x14ac:dyDescent="0.15">
      <c r="A63371" s="3"/>
      <c r="B63371" s="3"/>
      <c r="J63371" s="3"/>
      <c r="K63371" s="5"/>
      <c r="L63371" s="8"/>
      <c r="N63371" s="5"/>
      <c r="O63371" s="10"/>
      <c r="P63371" s="8"/>
    </row>
    <row r="63372" spans="1:16" s="2" customFormat="1" x14ac:dyDescent="0.15">
      <c r="A63372" s="3"/>
      <c r="B63372" s="3"/>
      <c r="J63372" s="3"/>
      <c r="K63372" s="5"/>
      <c r="L63372" s="8"/>
      <c r="N63372" s="5"/>
      <c r="O63372" s="10"/>
      <c r="P63372" s="8"/>
    </row>
    <row r="63373" spans="1:16" s="2" customFormat="1" x14ac:dyDescent="0.15">
      <c r="A63373" s="3"/>
      <c r="B63373" s="3"/>
      <c r="J63373" s="3"/>
      <c r="K63373" s="5"/>
      <c r="L63373" s="8"/>
      <c r="N63373" s="5"/>
      <c r="O63373" s="10"/>
      <c r="P63373" s="8"/>
    </row>
    <row r="63374" spans="1:16" s="2" customFormat="1" x14ac:dyDescent="0.15">
      <c r="A63374" s="3"/>
      <c r="B63374" s="3"/>
      <c r="J63374" s="3"/>
      <c r="K63374" s="5"/>
      <c r="L63374" s="8"/>
      <c r="N63374" s="5"/>
      <c r="O63374" s="10"/>
      <c r="P63374" s="8"/>
    </row>
    <row r="63375" spans="1:16" s="2" customFormat="1" x14ac:dyDescent="0.15">
      <c r="A63375" s="3"/>
      <c r="B63375" s="3"/>
      <c r="J63375" s="3"/>
      <c r="K63375" s="5"/>
      <c r="L63375" s="8"/>
      <c r="N63375" s="5"/>
      <c r="O63375" s="10"/>
      <c r="P63375" s="8"/>
    </row>
    <row r="63376" spans="1:16" s="2" customFormat="1" x14ac:dyDescent="0.15">
      <c r="A63376" s="3"/>
      <c r="B63376" s="3"/>
      <c r="J63376" s="3"/>
      <c r="K63376" s="5"/>
      <c r="L63376" s="8"/>
      <c r="N63376" s="5"/>
      <c r="O63376" s="10"/>
      <c r="P63376" s="8"/>
    </row>
    <row r="63377" spans="1:16" s="2" customFormat="1" x14ac:dyDescent="0.15">
      <c r="A63377" s="3"/>
      <c r="B63377" s="3"/>
      <c r="J63377" s="3"/>
      <c r="K63377" s="5"/>
      <c r="L63377" s="8"/>
      <c r="N63377" s="5"/>
      <c r="O63377" s="10"/>
      <c r="P63377" s="8"/>
    </row>
    <row r="63378" spans="1:16" s="2" customFormat="1" x14ac:dyDescent="0.15">
      <c r="A63378" s="3"/>
      <c r="B63378" s="3"/>
      <c r="J63378" s="3"/>
      <c r="K63378" s="5"/>
      <c r="L63378" s="8"/>
      <c r="N63378" s="5"/>
      <c r="O63378" s="10"/>
      <c r="P63378" s="8"/>
    </row>
    <row r="63379" spans="1:16" s="2" customFormat="1" x14ac:dyDescent="0.15">
      <c r="A63379" s="3"/>
      <c r="B63379" s="3"/>
      <c r="J63379" s="3"/>
      <c r="K63379" s="5"/>
      <c r="L63379" s="8"/>
      <c r="N63379" s="5"/>
      <c r="O63379" s="10"/>
      <c r="P63379" s="8"/>
    </row>
    <row r="63380" spans="1:16" s="2" customFormat="1" x14ac:dyDescent="0.15">
      <c r="A63380" s="3"/>
      <c r="B63380" s="3"/>
      <c r="J63380" s="3"/>
      <c r="K63380" s="5"/>
      <c r="L63380" s="8"/>
      <c r="N63380" s="5"/>
      <c r="O63380" s="10"/>
      <c r="P63380" s="8"/>
    </row>
    <row r="63381" spans="1:16" s="2" customFormat="1" x14ac:dyDescent="0.15">
      <c r="A63381" s="3"/>
      <c r="B63381" s="3"/>
      <c r="J63381" s="3"/>
      <c r="K63381" s="5"/>
      <c r="L63381" s="8"/>
      <c r="N63381" s="5"/>
      <c r="O63381" s="10"/>
      <c r="P63381" s="8"/>
    </row>
    <row r="63382" spans="1:16" s="2" customFormat="1" x14ac:dyDescent="0.15">
      <c r="A63382" s="3"/>
      <c r="B63382" s="3"/>
      <c r="J63382" s="3"/>
      <c r="K63382" s="5"/>
      <c r="L63382" s="8"/>
      <c r="N63382" s="5"/>
      <c r="O63382" s="10"/>
      <c r="P63382" s="8"/>
    </row>
    <row r="63383" spans="1:16" s="2" customFormat="1" x14ac:dyDescent="0.15">
      <c r="A63383" s="3"/>
      <c r="B63383" s="3"/>
      <c r="J63383" s="3"/>
      <c r="K63383" s="5"/>
      <c r="L63383" s="8"/>
      <c r="N63383" s="5"/>
      <c r="O63383" s="10"/>
      <c r="P63383" s="8"/>
    </row>
    <row r="63384" spans="1:16" s="2" customFormat="1" x14ac:dyDescent="0.15">
      <c r="A63384" s="3"/>
      <c r="B63384" s="3"/>
      <c r="J63384" s="3"/>
      <c r="K63384" s="5"/>
      <c r="L63384" s="8"/>
      <c r="N63384" s="5"/>
      <c r="O63384" s="10"/>
      <c r="P63384" s="8"/>
    </row>
    <row r="63385" spans="1:16" s="2" customFormat="1" x14ac:dyDescent="0.15">
      <c r="A63385" s="3"/>
      <c r="B63385" s="3"/>
      <c r="J63385" s="3"/>
      <c r="K63385" s="5"/>
      <c r="L63385" s="8"/>
      <c r="N63385" s="5"/>
      <c r="O63385" s="10"/>
      <c r="P63385" s="8"/>
    </row>
    <row r="63386" spans="1:16" s="2" customFormat="1" x14ac:dyDescent="0.15">
      <c r="A63386" s="3"/>
      <c r="B63386" s="3"/>
      <c r="J63386" s="3"/>
      <c r="K63386" s="5"/>
      <c r="L63386" s="8"/>
      <c r="N63386" s="5"/>
      <c r="O63386" s="10"/>
      <c r="P63386" s="8"/>
    </row>
    <row r="63387" spans="1:16" s="2" customFormat="1" x14ac:dyDescent="0.15">
      <c r="A63387" s="3"/>
      <c r="B63387" s="3"/>
      <c r="J63387" s="3"/>
      <c r="K63387" s="5"/>
      <c r="L63387" s="8"/>
      <c r="N63387" s="5"/>
      <c r="O63387" s="10"/>
      <c r="P63387" s="8"/>
    </row>
    <row r="63388" spans="1:16" s="2" customFormat="1" x14ac:dyDescent="0.15">
      <c r="A63388" s="3"/>
      <c r="B63388" s="3"/>
      <c r="J63388" s="3"/>
      <c r="K63388" s="5"/>
      <c r="L63388" s="8"/>
      <c r="N63388" s="5"/>
      <c r="O63388" s="10"/>
      <c r="P63388" s="8"/>
    </row>
    <row r="63389" spans="1:16" s="2" customFormat="1" x14ac:dyDescent="0.15">
      <c r="A63389" s="3"/>
      <c r="B63389" s="3"/>
      <c r="J63389" s="3"/>
      <c r="K63389" s="5"/>
      <c r="L63389" s="8"/>
      <c r="N63389" s="5"/>
      <c r="O63389" s="10"/>
      <c r="P63389" s="8"/>
    </row>
    <row r="63390" spans="1:16" s="2" customFormat="1" x14ac:dyDescent="0.15">
      <c r="A63390" s="3"/>
      <c r="B63390" s="3"/>
      <c r="J63390" s="3"/>
      <c r="K63390" s="5"/>
      <c r="L63390" s="8"/>
      <c r="N63390" s="5"/>
      <c r="O63390" s="10"/>
      <c r="P63390" s="8"/>
    </row>
    <row r="63391" spans="1:16" s="2" customFormat="1" x14ac:dyDescent="0.15">
      <c r="A63391" s="3"/>
      <c r="B63391" s="3"/>
      <c r="J63391" s="3"/>
      <c r="K63391" s="5"/>
      <c r="L63391" s="8"/>
      <c r="N63391" s="5"/>
      <c r="O63391" s="10"/>
      <c r="P63391" s="8"/>
    </row>
    <row r="63392" spans="1:16" s="2" customFormat="1" x14ac:dyDescent="0.15">
      <c r="A63392" s="3"/>
      <c r="B63392" s="3"/>
      <c r="J63392" s="3"/>
      <c r="K63392" s="5"/>
      <c r="L63392" s="8"/>
      <c r="N63392" s="5"/>
      <c r="O63392" s="10"/>
      <c r="P63392" s="8"/>
    </row>
    <row r="63393" spans="1:16" s="2" customFormat="1" x14ac:dyDescent="0.15">
      <c r="A63393" s="3"/>
      <c r="B63393" s="3"/>
      <c r="J63393" s="3"/>
      <c r="K63393" s="5"/>
      <c r="L63393" s="8"/>
      <c r="N63393" s="5"/>
      <c r="O63393" s="10"/>
      <c r="P63393" s="8"/>
    </row>
    <row r="63394" spans="1:16" s="2" customFormat="1" x14ac:dyDescent="0.15">
      <c r="A63394" s="3"/>
      <c r="B63394" s="3"/>
      <c r="J63394" s="3"/>
      <c r="K63394" s="5"/>
      <c r="L63394" s="8"/>
      <c r="N63394" s="5"/>
      <c r="O63394" s="10"/>
      <c r="P63394" s="8"/>
    </row>
    <row r="63395" spans="1:16" s="2" customFormat="1" x14ac:dyDescent="0.15">
      <c r="A63395" s="3"/>
      <c r="B63395" s="3"/>
      <c r="J63395" s="3"/>
      <c r="K63395" s="5"/>
      <c r="L63395" s="8"/>
      <c r="N63395" s="5"/>
      <c r="O63395" s="10"/>
      <c r="P63395" s="8"/>
    </row>
    <row r="63396" spans="1:16" s="2" customFormat="1" x14ac:dyDescent="0.15">
      <c r="A63396" s="3"/>
      <c r="B63396" s="3"/>
      <c r="J63396" s="3"/>
      <c r="K63396" s="5"/>
      <c r="L63396" s="8"/>
      <c r="N63396" s="5"/>
      <c r="O63396" s="10"/>
      <c r="P63396" s="8"/>
    </row>
    <row r="63397" spans="1:16" s="2" customFormat="1" x14ac:dyDescent="0.15">
      <c r="A63397" s="3"/>
      <c r="B63397" s="3"/>
      <c r="J63397" s="3"/>
      <c r="K63397" s="5"/>
      <c r="L63397" s="8"/>
      <c r="N63397" s="5"/>
      <c r="O63397" s="10"/>
      <c r="P63397" s="8"/>
    </row>
    <row r="63398" spans="1:16" s="2" customFormat="1" x14ac:dyDescent="0.15">
      <c r="A63398" s="3"/>
      <c r="B63398" s="3"/>
      <c r="J63398" s="3"/>
      <c r="K63398" s="5"/>
      <c r="L63398" s="8"/>
      <c r="N63398" s="5"/>
      <c r="O63398" s="10"/>
      <c r="P63398" s="8"/>
    </row>
    <row r="63399" spans="1:16" s="2" customFormat="1" x14ac:dyDescent="0.15">
      <c r="A63399" s="3"/>
      <c r="B63399" s="3"/>
      <c r="J63399" s="3"/>
      <c r="K63399" s="5"/>
      <c r="L63399" s="8"/>
      <c r="N63399" s="5"/>
      <c r="O63399" s="10"/>
      <c r="P63399" s="8"/>
    </row>
    <row r="63400" spans="1:16" s="2" customFormat="1" x14ac:dyDescent="0.15">
      <c r="A63400" s="3"/>
      <c r="B63400" s="3"/>
      <c r="J63400" s="3"/>
      <c r="K63400" s="5"/>
      <c r="L63400" s="8"/>
      <c r="N63400" s="5"/>
      <c r="O63400" s="10"/>
      <c r="P63400" s="8"/>
    </row>
    <row r="63401" spans="1:16" s="2" customFormat="1" x14ac:dyDescent="0.15">
      <c r="A63401" s="3"/>
      <c r="B63401" s="3"/>
      <c r="J63401" s="3"/>
      <c r="K63401" s="5"/>
      <c r="L63401" s="8"/>
      <c r="N63401" s="5"/>
      <c r="O63401" s="10"/>
      <c r="P63401" s="8"/>
    </row>
    <row r="63402" spans="1:16" s="2" customFormat="1" x14ac:dyDescent="0.15">
      <c r="A63402" s="3"/>
      <c r="B63402" s="3"/>
      <c r="J63402" s="3"/>
      <c r="K63402" s="5"/>
      <c r="L63402" s="8"/>
      <c r="N63402" s="5"/>
      <c r="O63402" s="10"/>
      <c r="P63402" s="8"/>
    </row>
    <row r="63403" spans="1:16" s="2" customFormat="1" x14ac:dyDescent="0.15">
      <c r="A63403" s="3"/>
      <c r="B63403" s="3"/>
      <c r="J63403" s="3"/>
      <c r="K63403" s="5"/>
      <c r="L63403" s="8"/>
      <c r="N63403" s="5"/>
      <c r="O63403" s="10"/>
      <c r="P63403" s="8"/>
    </row>
    <row r="63404" spans="1:16" s="2" customFormat="1" x14ac:dyDescent="0.15">
      <c r="A63404" s="3"/>
      <c r="B63404" s="3"/>
      <c r="J63404" s="3"/>
      <c r="K63404" s="5"/>
      <c r="L63404" s="8"/>
      <c r="N63404" s="5"/>
      <c r="O63404" s="10"/>
      <c r="P63404" s="8"/>
    </row>
    <row r="63405" spans="1:16" s="2" customFormat="1" x14ac:dyDescent="0.15">
      <c r="A63405" s="3"/>
      <c r="B63405" s="3"/>
      <c r="J63405" s="3"/>
      <c r="K63405" s="5"/>
      <c r="L63405" s="8"/>
      <c r="N63405" s="5"/>
      <c r="O63405" s="10"/>
      <c r="P63405" s="8"/>
    </row>
    <row r="63406" spans="1:16" s="2" customFormat="1" x14ac:dyDescent="0.15">
      <c r="A63406" s="3"/>
      <c r="B63406" s="3"/>
      <c r="J63406" s="3"/>
      <c r="K63406" s="5"/>
      <c r="L63406" s="8"/>
      <c r="N63406" s="5"/>
      <c r="O63406" s="10"/>
      <c r="P63406" s="8"/>
    </row>
    <row r="63407" spans="1:16" s="2" customFormat="1" x14ac:dyDescent="0.15">
      <c r="A63407" s="3"/>
      <c r="B63407" s="3"/>
      <c r="J63407" s="3"/>
      <c r="K63407" s="5"/>
      <c r="L63407" s="8"/>
      <c r="N63407" s="5"/>
      <c r="O63407" s="10"/>
      <c r="P63407" s="8"/>
    </row>
    <row r="63408" spans="1:16" s="2" customFormat="1" x14ac:dyDescent="0.15">
      <c r="A63408" s="3"/>
      <c r="B63408" s="3"/>
      <c r="J63408" s="3"/>
      <c r="K63408" s="5"/>
      <c r="L63408" s="8"/>
      <c r="N63408" s="5"/>
      <c r="O63408" s="10"/>
      <c r="P63408" s="8"/>
    </row>
    <row r="63409" spans="1:16" s="2" customFormat="1" x14ac:dyDescent="0.15">
      <c r="A63409" s="3"/>
      <c r="B63409" s="3"/>
      <c r="J63409" s="3"/>
      <c r="K63409" s="5"/>
      <c r="L63409" s="8"/>
      <c r="N63409" s="5"/>
      <c r="O63409" s="10"/>
      <c r="P63409" s="8"/>
    </row>
    <row r="63410" spans="1:16" s="2" customFormat="1" x14ac:dyDescent="0.15">
      <c r="A63410" s="3"/>
      <c r="B63410" s="3"/>
      <c r="J63410" s="3"/>
      <c r="K63410" s="5"/>
      <c r="L63410" s="8"/>
      <c r="N63410" s="5"/>
      <c r="O63410" s="10"/>
      <c r="P63410" s="8"/>
    </row>
    <row r="63411" spans="1:16" s="2" customFormat="1" x14ac:dyDescent="0.15">
      <c r="A63411" s="3"/>
      <c r="B63411" s="3"/>
      <c r="J63411" s="3"/>
      <c r="K63411" s="5"/>
      <c r="L63411" s="8"/>
      <c r="N63411" s="5"/>
      <c r="O63411" s="10"/>
      <c r="P63411" s="8"/>
    </row>
    <row r="63412" spans="1:16" s="2" customFormat="1" x14ac:dyDescent="0.15">
      <c r="A63412" s="3"/>
      <c r="B63412" s="3"/>
      <c r="J63412" s="3"/>
      <c r="K63412" s="5"/>
      <c r="L63412" s="8"/>
      <c r="N63412" s="5"/>
      <c r="O63412" s="10"/>
      <c r="P63412" s="8"/>
    </row>
    <row r="63413" spans="1:16" s="2" customFormat="1" x14ac:dyDescent="0.15">
      <c r="A63413" s="3"/>
      <c r="B63413" s="3"/>
      <c r="J63413" s="3"/>
      <c r="K63413" s="5"/>
      <c r="L63413" s="8"/>
      <c r="N63413" s="5"/>
      <c r="O63413" s="10"/>
      <c r="P63413" s="8"/>
    </row>
    <row r="63414" spans="1:16" s="2" customFormat="1" x14ac:dyDescent="0.15">
      <c r="A63414" s="3"/>
      <c r="B63414" s="3"/>
      <c r="J63414" s="3"/>
      <c r="K63414" s="5"/>
      <c r="L63414" s="8"/>
      <c r="N63414" s="5"/>
      <c r="O63414" s="10"/>
      <c r="P63414" s="8"/>
    </row>
    <row r="63415" spans="1:16" s="2" customFormat="1" x14ac:dyDescent="0.15">
      <c r="A63415" s="3"/>
      <c r="B63415" s="3"/>
      <c r="J63415" s="3"/>
      <c r="K63415" s="5"/>
      <c r="L63415" s="8"/>
      <c r="N63415" s="5"/>
      <c r="O63415" s="10"/>
      <c r="P63415" s="8"/>
    </row>
    <row r="63416" spans="1:16" s="2" customFormat="1" x14ac:dyDescent="0.15">
      <c r="A63416" s="3"/>
      <c r="B63416" s="3"/>
      <c r="J63416" s="3"/>
      <c r="K63416" s="5"/>
      <c r="L63416" s="8"/>
      <c r="N63416" s="5"/>
      <c r="O63416" s="10"/>
      <c r="P63416" s="8"/>
    </row>
    <row r="63417" spans="1:16" s="2" customFormat="1" x14ac:dyDescent="0.15">
      <c r="A63417" s="3"/>
      <c r="B63417" s="3"/>
      <c r="J63417" s="3"/>
      <c r="K63417" s="5"/>
      <c r="L63417" s="8"/>
      <c r="N63417" s="5"/>
      <c r="O63417" s="10"/>
      <c r="P63417" s="8"/>
    </row>
    <row r="63418" spans="1:16" s="2" customFormat="1" x14ac:dyDescent="0.15">
      <c r="A63418" s="3"/>
      <c r="B63418" s="3"/>
      <c r="J63418" s="3"/>
      <c r="K63418" s="5"/>
      <c r="L63418" s="8"/>
      <c r="N63418" s="5"/>
      <c r="O63418" s="10"/>
      <c r="P63418" s="8"/>
    </row>
    <row r="63419" spans="1:16" s="2" customFormat="1" x14ac:dyDescent="0.15">
      <c r="A63419" s="3"/>
      <c r="B63419" s="3"/>
      <c r="J63419" s="3"/>
      <c r="K63419" s="5"/>
      <c r="L63419" s="8"/>
      <c r="N63419" s="5"/>
      <c r="O63419" s="10"/>
      <c r="P63419" s="8"/>
    </row>
    <row r="63420" spans="1:16" s="2" customFormat="1" x14ac:dyDescent="0.15">
      <c r="A63420" s="3"/>
      <c r="B63420" s="3"/>
      <c r="J63420" s="3"/>
      <c r="K63420" s="5"/>
      <c r="L63420" s="8"/>
      <c r="N63420" s="5"/>
      <c r="O63420" s="10"/>
      <c r="P63420" s="8"/>
    </row>
    <row r="63421" spans="1:16" s="2" customFormat="1" x14ac:dyDescent="0.15">
      <c r="A63421" s="3"/>
      <c r="B63421" s="3"/>
      <c r="J63421" s="3"/>
      <c r="K63421" s="5"/>
      <c r="L63421" s="8"/>
      <c r="N63421" s="5"/>
      <c r="O63421" s="10"/>
      <c r="P63421" s="8"/>
    </row>
    <row r="63422" spans="1:16" s="2" customFormat="1" x14ac:dyDescent="0.15">
      <c r="A63422" s="3"/>
      <c r="B63422" s="3"/>
      <c r="J63422" s="3"/>
      <c r="K63422" s="5"/>
      <c r="L63422" s="8"/>
      <c r="N63422" s="5"/>
      <c r="O63422" s="10"/>
      <c r="P63422" s="8"/>
    </row>
    <row r="63423" spans="1:16" s="2" customFormat="1" x14ac:dyDescent="0.15">
      <c r="A63423" s="3"/>
      <c r="B63423" s="3"/>
      <c r="J63423" s="3"/>
      <c r="K63423" s="5"/>
      <c r="L63423" s="8"/>
      <c r="N63423" s="5"/>
      <c r="O63423" s="10"/>
      <c r="P63423" s="8"/>
    </row>
    <row r="63424" spans="1:16" s="2" customFormat="1" x14ac:dyDescent="0.15">
      <c r="A63424" s="3"/>
      <c r="B63424" s="3"/>
      <c r="J63424" s="3"/>
      <c r="K63424" s="5"/>
      <c r="L63424" s="8"/>
      <c r="N63424" s="5"/>
      <c r="O63424" s="10"/>
      <c r="P63424" s="8"/>
    </row>
    <row r="63425" spans="1:16" s="2" customFormat="1" x14ac:dyDescent="0.15">
      <c r="A63425" s="3"/>
      <c r="B63425" s="3"/>
      <c r="J63425" s="3"/>
      <c r="K63425" s="5"/>
      <c r="L63425" s="8"/>
      <c r="N63425" s="5"/>
      <c r="O63425" s="10"/>
      <c r="P63425" s="8"/>
    </row>
    <row r="63426" spans="1:16" s="2" customFormat="1" x14ac:dyDescent="0.15">
      <c r="A63426" s="3"/>
      <c r="B63426" s="3"/>
      <c r="J63426" s="3"/>
      <c r="K63426" s="5"/>
      <c r="L63426" s="8"/>
      <c r="N63426" s="5"/>
      <c r="O63426" s="10"/>
      <c r="P63426" s="8"/>
    </row>
    <row r="63427" spans="1:16" s="2" customFormat="1" x14ac:dyDescent="0.15">
      <c r="A63427" s="3"/>
      <c r="B63427" s="3"/>
      <c r="J63427" s="3"/>
      <c r="K63427" s="5"/>
      <c r="L63427" s="8"/>
      <c r="N63427" s="5"/>
      <c r="O63427" s="10"/>
      <c r="P63427" s="8"/>
    </row>
    <row r="63428" spans="1:16" s="2" customFormat="1" x14ac:dyDescent="0.15">
      <c r="A63428" s="3"/>
      <c r="B63428" s="3"/>
      <c r="J63428" s="3"/>
      <c r="K63428" s="5"/>
      <c r="L63428" s="8"/>
      <c r="N63428" s="5"/>
      <c r="O63428" s="10"/>
      <c r="P63428" s="8"/>
    </row>
    <row r="63429" spans="1:16" s="2" customFormat="1" x14ac:dyDescent="0.15">
      <c r="A63429" s="3"/>
      <c r="B63429" s="3"/>
      <c r="J63429" s="3"/>
      <c r="K63429" s="5"/>
      <c r="L63429" s="8"/>
      <c r="N63429" s="5"/>
      <c r="O63429" s="10"/>
      <c r="P63429" s="8"/>
    </row>
    <row r="63430" spans="1:16" s="2" customFormat="1" x14ac:dyDescent="0.15">
      <c r="A63430" s="3"/>
      <c r="B63430" s="3"/>
      <c r="J63430" s="3"/>
      <c r="K63430" s="5"/>
      <c r="L63430" s="8"/>
      <c r="N63430" s="5"/>
      <c r="O63430" s="10"/>
      <c r="P63430" s="8"/>
    </row>
    <row r="63431" spans="1:16" s="2" customFormat="1" x14ac:dyDescent="0.15">
      <c r="A63431" s="3"/>
      <c r="B63431" s="3"/>
      <c r="J63431" s="3"/>
      <c r="K63431" s="5"/>
      <c r="L63431" s="8"/>
      <c r="N63431" s="5"/>
      <c r="O63431" s="10"/>
      <c r="P63431" s="8"/>
    </row>
    <row r="63432" spans="1:16" s="2" customFormat="1" x14ac:dyDescent="0.15">
      <c r="A63432" s="3"/>
      <c r="B63432" s="3"/>
      <c r="J63432" s="3"/>
      <c r="K63432" s="5"/>
      <c r="L63432" s="8"/>
      <c r="N63432" s="5"/>
      <c r="O63432" s="10"/>
      <c r="P63432" s="8"/>
    </row>
    <row r="63433" spans="1:16" s="2" customFormat="1" x14ac:dyDescent="0.15">
      <c r="A63433" s="3"/>
      <c r="B63433" s="3"/>
      <c r="J63433" s="3"/>
      <c r="K63433" s="5"/>
      <c r="L63433" s="8"/>
      <c r="N63433" s="5"/>
      <c r="O63433" s="10"/>
      <c r="P63433" s="8"/>
    </row>
    <row r="63434" spans="1:16" s="2" customFormat="1" x14ac:dyDescent="0.15">
      <c r="A63434" s="3"/>
      <c r="B63434" s="3"/>
      <c r="J63434" s="3"/>
      <c r="K63434" s="5"/>
      <c r="L63434" s="8"/>
      <c r="N63434" s="5"/>
      <c r="O63434" s="10"/>
      <c r="P63434" s="8"/>
    </row>
    <row r="63435" spans="1:16" s="2" customFormat="1" x14ac:dyDescent="0.15">
      <c r="A63435" s="3"/>
      <c r="B63435" s="3"/>
      <c r="J63435" s="3"/>
      <c r="K63435" s="5"/>
      <c r="L63435" s="8"/>
      <c r="N63435" s="5"/>
      <c r="O63435" s="10"/>
      <c r="P63435" s="8"/>
    </row>
    <row r="63436" spans="1:16" s="2" customFormat="1" x14ac:dyDescent="0.15">
      <c r="A63436" s="3"/>
      <c r="B63436" s="3"/>
      <c r="J63436" s="3"/>
      <c r="K63436" s="5"/>
      <c r="L63436" s="8"/>
      <c r="N63436" s="5"/>
      <c r="O63436" s="10"/>
      <c r="P63436" s="8"/>
    </row>
    <row r="63437" spans="1:16" s="2" customFormat="1" x14ac:dyDescent="0.15">
      <c r="A63437" s="3"/>
      <c r="B63437" s="3"/>
      <c r="J63437" s="3"/>
      <c r="K63437" s="5"/>
      <c r="L63437" s="8"/>
      <c r="N63437" s="5"/>
      <c r="O63437" s="10"/>
      <c r="P63437" s="8"/>
    </row>
    <row r="63438" spans="1:16" s="2" customFormat="1" x14ac:dyDescent="0.15">
      <c r="A63438" s="3"/>
      <c r="B63438" s="3"/>
      <c r="J63438" s="3"/>
      <c r="K63438" s="5"/>
      <c r="L63438" s="8"/>
      <c r="N63438" s="5"/>
      <c r="O63438" s="10"/>
      <c r="P63438" s="8"/>
    </row>
    <row r="63439" spans="1:16" s="2" customFormat="1" x14ac:dyDescent="0.15">
      <c r="A63439" s="3"/>
      <c r="B63439" s="3"/>
      <c r="J63439" s="3"/>
      <c r="K63439" s="5"/>
      <c r="L63439" s="8"/>
      <c r="N63439" s="5"/>
      <c r="O63439" s="10"/>
      <c r="P63439" s="8"/>
    </row>
    <row r="63440" spans="1:16" s="2" customFormat="1" x14ac:dyDescent="0.15">
      <c r="A63440" s="3"/>
      <c r="B63440" s="3"/>
      <c r="J63440" s="3"/>
      <c r="K63440" s="5"/>
      <c r="L63440" s="8"/>
      <c r="N63440" s="5"/>
      <c r="O63440" s="10"/>
      <c r="P63440" s="8"/>
    </row>
    <row r="63441" spans="1:16" s="2" customFormat="1" x14ac:dyDescent="0.15">
      <c r="A63441" s="3"/>
      <c r="B63441" s="3"/>
      <c r="J63441" s="3"/>
      <c r="K63441" s="5"/>
      <c r="L63441" s="8"/>
      <c r="N63441" s="5"/>
      <c r="O63441" s="10"/>
      <c r="P63441" s="8"/>
    </row>
    <row r="63442" spans="1:16" s="2" customFormat="1" x14ac:dyDescent="0.15">
      <c r="A63442" s="3"/>
      <c r="B63442" s="3"/>
      <c r="J63442" s="3"/>
      <c r="K63442" s="5"/>
      <c r="L63442" s="8"/>
      <c r="N63442" s="5"/>
      <c r="O63442" s="10"/>
      <c r="P63442" s="8"/>
    </row>
    <row r="63443" spans="1:16" s="2" customFormat="1" x14ac:dyDescent="0.15">
      <c r="A63443" s="3"/>
      <c r="B63443" s="3"/>
      <c r="J63443" s="3"/>
      <c r="K63443" s="5"/>
      <c r="L63443" s="8"/>
      <c r="N63443" s="5"/>
      <c r="O63443" s="10"/>
      <c r="P63443" s="8"/>
    </row>
    <row r="63444" spans="1:16" s="2" customFormat="1" x14ac:dyDescent="0.15">
      <c r="A63444" s="3"/>
      <c r="B63444" s="3"/>
      <c r="J63444" s="3"/>
      <c r="K63444" s="5"/>
      <c r="L63444" s="8"/>
      <c r="N63444" s="5"/>
      <c r="O63444" s="10"/>
      <c r="P63444" s="8"/>
    </row>
    <row r="63445" spans="1:16" s="2" customFormat="1" x14ac:dyDescent="0.15">
      <c r="A63445" s="3"/>
      <c r="B63445" s="3"/>
      <c r="J63445" s="3"/>
      <c r="K63445" s="5"/>
      <c r="L63445" s="8"/>
      <c r="N63445" s="5"/>
      <c r="O63445" s="10"/>
      <c r="P63445" s="8"/>
    </row>
    <row r="63446" spans="1:16" s="2" customFormat="1" x14ac:dyDescent="0.15">
      <c r="A63446" s="3"/>
      <c r="B63446" s="3"/>
      <c r="J63446" s="3"/>
      <c r="K63446" s="5"/>
      <c r="L63446" s="8"/>
      <c r="N63446" s="5"/>
      <c r="O63446" s="10"/>
      <c r="P63446" s="8"/>
    </row>
    <row r="63447" spans="1:16" s="2" customFormat="1" x14ac:dyDescent="0.15">
      <c r="A63447" s="3"/>
      <c r="B63447" s="3"/>
      <c r="J63447" s="3"/>
      <c r="K63447" s="5"/>
      <c r="L63447" s="8"/>
      <c r="N63447" s="5"/>
      <c r="O63447" s="10"/>
      <c r="P63447" s="8"/>
    </row>
    <row r="63448" spans="1:16" s="2" customFormat="1" x14ac:dyDescent="0.15">
      <c r="A63448" s="3"/>
      <c r="B63448" s="3"/>
      <c r="J63448" s="3"/>
      <c r="K63448" s="5"/>
      <c r="L63448" s="8"/>
      <c r="N63448" s="5"/>
      <c r="O63448" s="10"/>
      <c r="P63448" s="8"/>
    </row>
    <row r="63449" spans="1:16" s="2" customFormat="1" x14ac:dyDescent="0.15">
      <c r="A63449" s="3"/>
      <c r="B63449" s="3"/>
      <c r="J63449" s="3"/>
      <c r="K63449" s="5"/>
      <c r="L63449" s="8"/>
      <c r="N63449" s="5"/>
      <c r="O63449" s="10"/>
      <c r="P63449" s="8"/>
    </row>
    <row r="63450" spans="1:16" s="2" customFormat="1" x14ac:dyDescent="0.15">
      <c r="A63450" s="3"/>
      <c r="B63450" s="3"/>
      <c r="J63450" s="3"/>
      <c r="K63450" s="5"/>
      <c r="L63450" s="8"/>
      <c r="N63450" s="5"/>
      <c r="O63450" s="10"/>
      <c r="P63450" s="8"/>
    </row>
    <row r="63451" spans="1:16" s="2" customFormat="1" x14ac:dyDescent="0.15">
      <c r="A63451" s="3"/>
      <c r="B63451" s="3"/>
      <c r="J63451" s="3"/>
      <c r="K63451" s="5"/>
      <c r="L63451" s="8"/>
      <c r="N63451" s="5"/>
      <c r="O63451" s="10"/>
      <c r="P63451" s="8"/>
    </row>
    <row r="63452" spans="1:16" s="2" customFormat="1" x14ac:dyDescent="0.15">
      <c r="A63452" s="3"/>
      <c r="B63452" s="3"/>
      <c r="J63452" s="3"/>
      <c r="K63452" s="5"/>
      <c r="L63452" s="8"/>
      <c r="N63452" s="5"/>
      <c r="O63452" s="10"/>
      <c r="P63452" s="8"/>
    </row>
    <row r="63453" spans="1:16" s="2" customFormat="1" x14ac:dyDescent="0.15">
      <c r="A63453" s="3"/>
      <c r="B63453" s="3"/>
      <c r="J63453" s="3"/>
      <c r="K63453" s="5"/>
      <c r="L63453" s="8"/>
      <c r="N63453" s="5"/>
      <c r="O63453" s="10"/>
      <c r="P63453" s="8"/>
    </row>
    <row r="63454" spans="1:16" s="2" customFormat="1" x14ac:dyDescent="0.15">
      <c r="A63454" s="3"/>
      <c r="B63454" s="3"/>
      <c r="J63454" s="3"/>
      <c r="K63454" s="5"/>
      <c r="L63454" s="8"/>
      <c r="N63454" s="5"/>
      <c r="O63454" s="10"/>
      <c r="P63454" s="8"/>
    </row>
    <row r="63455" spans="1:16" s="2" customFormat="1" x14ac:dyDescent="0.15">
      <c r="A63455" s="3"/>
      <c r="B63455" s="3"/>
      <c r="J63455" s="3"/>
      <c r="K63455" s="5"/>
      <c r="L63455" s="8"/>
      <c r="N63455" s="5"/>
      <c r="O63455" s="10"/>
      <c r="P63455" s="8"/>
    </row>
    <row r="63456" spans="1:16" s="2" customFormat="1" x14ac:dyDescent="0.15">
      <c r="A63456" s="3"/>
      <c r="B63456" s="3"/>
      <c r="J63456" s="3"/>
      <c r="K63456" s="5"/>
      <c r="L63456" s="8"/>
      <c r="N63456" s="5"/>
      <c r="O63456" s="10"/>
      <c r="P63456" s="8"/>
    </row>
    <row r="63457" spans="1:16" s="2" customFormat="1" x14ac:dyDescent="0.15">
      <c r="A63457" s="3"/>
      <c r="B63457" s="3"/>
      <c r="J63457" s="3"/>
      <c r="K63457" s="5"/>
      <c r="L63457" s="8"/>
      <c r="N63457" s="5"/>
      <c r="O63457" s="10"/>
      <c r="P63457" s="8"/>
    </row>
    <row r="63458" spans="1:16" s="2" customFormat="1" x14ac:dyDescent="0.15">
      <c r="A63458" s="3"/>
      <c r="B63458" s="3"/>
      <c r="J63458" s="3"/>
      <c r="K63458" s="5"/>
      <c r="L63458" s="8"/>
      <c r="N63458" s="5"/>
      <c r="O63458" s="10"/>
      <c r="P63458" s="8"/>
    </row>
    <row r="63459" spans="1:16" s="2" customFormat="1" x14ac:dyDescent="0.15">
      <c r="A63459" s="3"/>
      <c r="B63459" s="3"/>
      <c r="J63459" s="3"/>
      <c r="K63459" s="5"/>
      <c r="L63459" s="8"/>
      <c r="N63459" s="5"/>
      <c r="O63459" s="10"/>
      <c r="P63459" s="8"/>
    </row>
    <row r="63460" spans="1:16" s="2" customFormat="1" x14ac:dyDescent="0.15">
      <c r="A63460" s="3"/>
      <c r="B63460" s="3"/>
      <c r="J63460" s="3"/>
      <c r="K63460" s="5"/>
      <c r="L63460" s="8"/>
      <c r="N63460" s="5"/>
      <c r="O63460" s="10"/>
      <c r="P63460" s="8"/>
    </row>
    <row r="63461" spans="1:16" s="2" customFormat="1" x14ac:dyDescent="0.15">
      <c r="A63461" s="3"/>
      <c r="B63461" s="3"/>
      <c r="J63461" s="3"/>
      <c r="K63461" s="5"/>
      <c r="L63461" s="8"/>
      <c r="N63461" s="5"/>
      <c r="O63461" s="10"/>
      <c r="P63461" s="8"/>
    </row>
    <row r="63462" spans="1:16" s="2" customFormat="1" x14ac:dyDescent="0.15">
      <c r="A63462" s="3"/>
      <c r="B63462" s="3"/>
      <c r="J63462" s="3"/>
      <c r="K63462" s="5"/>
      <c r="L63462" s="8"/>
      <c r="N63462" s="5"/>
      <c r="O63462" s="10"/>
      <c r="P63462" s="8"/>
    </row>
    <row r="63463" spans="1:16" s="2" customFormat="1" x14ac:dyDescent="0.15">
      <c r="A63463" s="3"/>
      <c r="B63463" s="3"/>
      <c r="J63463" s="3"/>
      <c r="K63463" s="5"/>
      <c r="L63463" s="8"/>
      <c r="N63463" s="5"/>
      <c r="O63463" s="10"/>
      <c r="P63463" s="8"/>
    </row>
    <row r="63464" spans="1:16" s="2" customFormat="1" x14ac:dyDescent="0.15">
      <c r="A63464" s="3"/>
      <c r="B63464" s="3"/>
      <c r="J63464" s="3"/>
      <c r="K63464" s="5"/>
      <c r="L63464" s="8"/>
      <c r="N63464" s="5"/>
      <c r="O63464" s="10"/>
      <c r="P63464" s="8"/>
    </row>
    <row r="63465" spans="1:16" s="2" customFormat="1" x14ac:dyDescent="0.15">
      <c r="A63465" s="3"/>
      <c r="B63465" s="3"/>
      <c r="J63465" s="3"/>
      <c r="K63465" s="5"/>
      <c r="L63465" s="8"/>
      <c r="N63465" s="5"/>
      <c r="O63465" s="10"/>
      <c r="P63465" s="8"/>
    </row>
    <row r="63466" spans="1:16" s="2" customFormat="1" x14ac:dyDescent="0.15">
      <c r="A63466" s="3"/>
      <c r="B63466" s="3"/>
      <c r="J63466" s="3"/>
      <c r="K63466" s="5"/>
      <c r="L63466" s="8"/>
      <c r="N63466" s="5"/>
      <c r="O63466" s="10"/>
      <c r="P63466" s="8"/>
    </row>
    <row r="63467" spans="1:16" s="2" customFormat="1" x14ac:dyDescent="0.15">
      <c r="A63467" s="3"/>
      <c r="B63467" s="3"/>
      <c r="J63467" s="3"/>
      <c r="K63467" s="5"/>
      <c r="L63467" s="8"/>
      <c r="N63467" s="5"/>
      <c r="O63467" s="10"/>
      <c r="P63467" s="8"/>
    </row>
    <row r="63468" spans="1:16" s="2" customFormat="1" x14ac:dyDescent="0.15">
      <c r="A63468" s="3"/>
      <c r="B63468" s="3"/>
      <c r="J63468" s="3"/>
      <c r="K63468" s="5"/>
      <c r="L63468" s="8"/>
      <c r="N63468" s="5"/>
      <c r="O63468" s="10"/>
      <c r="P63468" s="8"/>
    </row>
    <row r="63469" spans="1:16" s="2" customFormat="1" x14ac:dyDescent="0.15">
      <c r="A63469" s="3"/>
      <c r="B63469" s="3"/>
      <c r="J63469" s="3"/>
      <c r="K63469" s="5"/>
      <c r="L63469" s="8"/>
      <c r="N63469" s="5"/>
      <c r="O63469" s="10"/>
      <c r="P63469" s="8"/>
    </row>
    <row r="63470" spans="1:16" s="2" customFormat="1" x14ac:dyDescent="0.15">
      <c r="A63470" s="3"/>
      <c r="B63470" s="3"/>
      <c r="J63470" s="3"/>
      <c r="K63470" s="5"/>
      <c r="L63470" s="8"/>
      <c r="N63470" s="5"/>
      <c r="O63470" s="10"/>
      <c r="P63470" s="8"/>
    </row>
    <row r="63471" spans="1:16" s="2" customFormat="1" x14ac:dyDescent="0.15">
      <c r="A63471" s="3"/>
      <c r="B63471" s="3"/>
      <c r="J63471" s="3"/>
      <c r="K63471" s="5"/>
      <c r="L63471" s="8"/>
      <c r="N63471" s="5"/>
      <c r="O63471" s="10"/>
      <c r="P63471" s="8"/>
    </row>
    <row r="63472" spans="1:16" s="2" customFormat="1" x14ac:dyDescent="0.15">
      <c r="A63472" s="3"/>
      <c r="B63472" s="3"/>
      <c r="J63472" s="3"/>
      <c r="K63472" s="5"/>
      <c r="L63472" s="8"/>
      <c r="N63472" s="5"/>
      <c r="O63472" s="10"/>
      <c r="P63472" s="8"/>
    </row>
    <row r="63473" spans="1:16" s="2" customFormat="1" x14ac:dyDescent="0.15">
      <c r="A63473" s="3"/>
      <c r="B63473" s="3"/>
      <c r="J63473" s="3"/>
      <c r="K63473" s="5"/>
      <c r="L63473" s="8"/>
      <c r="N63473" s="5"/>
      <c r="O63473" s="10"/>
      <c r="P63473" s="8"/>
    </row>
    <row r="63474" spans="1:16" s="2" customFormat="1" x14ac:dyDescent="0.15">
      <c r="A63474" s="3"/>
      <c r="B63474" s="3"/>
      <c r="J63474" s="3"/>
      <c r="K63474" s="5"/>
      <c r="L63474" s="8"/>
      <c r="N63474" s="5"/>
      <c r="O63474" s="10"/>
      <c r="P63474" s="8"/>
    </row>
    <row r="63475" spans="1:16" s="2" customFormat="1" x14ac:dyDescent="0.15">
      <c r="A63475" s="3"/>
      <c r="B63475" s="3"/>
      <c r="J63475" s="3"/>
      <c r="K63475" s="5"/>
      <c r="L63475" s="8"/>
      <c r="N63475" s="5"/>
      <c r="O63475" s="10"/>
      <c r="P63475" s="8"/>
    </row>
    <row r="63476" spans="1:16" s="2" customFormat="1" x14ac:dyDescent="0.15">
      <c r="A63476" s="3"/>
      <c r="B63476" s="3"/>
      <c r="J63476" s="3"/>
      <c r="K63476" s="5"/>
      <c r="L63476" s="8"/>
      <c r="N63476" s="5"/>
      <c r="O63476" s="10"/>
      <c r="P63476" s="8"/>
    </row>
    <row r="63477" spans="1:16" s="2" customFormat="1" x14ac:dyDescent="0.15">
      <c r="A63477" s="3"/>
      <c r="B63477" s="3"/>
      <c r="J63477" s="3"/>
      <c r="K63477" s="5"/>
      <c r="L63477" s="8"/>
      <c r="N63477" s="5"/>
      <c r="O63477" s="10"/>
      <c r="P63477" s="8"/>
    </row>
    <row r="63478" spans="1:16" s="2" customFormat="1" x14ac:dyDescent="0.15">
      <c r="A63478" s="3"/>
      <c r="B63478" s="3"/>
      <c r="J63478" s="3"/>
      <c r="K63478" s="5"/>
      <c r="L63478" s="8"/>
      <c r="N63478" s="5"/>
      <c r="O63478" s="10"/>
      <c r="P63478" s="8"/>
    </row>
    <row r="63479" spans="1:16" s="2" customFormat="1" x14ac:dyDescent="0.15">
      <c r="A63479" s="3"/>
      <c r="B63479" s="3"/>
      <c r="J63479" s="3"/>
      <c r="K63479" s="5"/>
      <c r="L63479" s="8"/>
      <c r="N63479" s="5"/>
      <c r="O63479" s="10"/>
      <c r="P63479" s="8"/>
    </row>
    <row r="63480" spans="1:16" s="2" customFormat="1" x14ac:dyDescent="0.15">
      <c r="A63480" s="3"/>
      <c r="B63480" s="3"/>
      <c r="J63480" s="3"/>
      <c r="K63480" s="5"/>
      <c r="L63480" s="8"/>
      <c r="N63480" s="5"/>
      <c r="O63480" s="10"/>
      <c r="P63480" s="8"/>
    </row>
    <row r="63481" spans="1:16" s="2" customFormat="1" x14ac:dyDescent="0.15">
      <c r="A63481" s="3"/>
      <c r="B63481" s="3"/>
      <c r="J63481" s="3"/>
      <c r="K63481" s="5"/>
      <c r="L63481" s="8"/>
      <c r="N63481" s="5"/>
      <c r="O63481" s="10"/>
      <c r="P63481" s="8"/>
    </row>
    <row r="63482" spans="1:16" s="2" customFormat="1" x14ac:dyDescent="0.15">
      <c r="A63482" s="3"/>
      <c r="B63482" s="3"/>
      <c r="J63482" s="3"/>
      <c r="K63482" s="5"/>
      <c r="L63482" s="8"/>
      <c r="N63482" s="5"/>
      <c r="O63482" s="10"/>
      <c r="P63482" s="8"/>
    </row>
    <row r="63483" spans="1:16" s="2" customFormat="1" x14ac:dyDescent="0.15">
      <c r="A63483" s="3"/>
      <c r="B63483" s="3"/>
      <c r="J63483" s="3"/>
      <c r="K63483" s="5"/>
      <c r="L63483" s="8"/>
      <c r="N63483" s="5"/>
      <c r="O63483" s="10"/>
      <c r="P63483" s="8"/>
    </row>
    <row r="63484" spans="1:16" s="2" customFormat="1" x14ac:dyDescent="0.15">
      <c r="A63484" s="3"/>
      <c r="B63484" s="3"/>
      <c r="J63484" s="3"/>
      <c r="K63484" s="5"/>
      <c r="L63484" s="8"/>
      <c r="N63484" s="5"/>
      <c r="O63484" s="10"/>
      <c r="P63484" s="8"/>
    </row>
    <row r="63485" spans="1:16" s="2" customFormat="1" x14ac:dyDescent="0.15">
      <c r="A63485" s="3"/>
      <c r="B63485" s="3"/>
      <c r="J63485" s="3"/>
      <c r="K63485" s="5"/>
      <c r="L63485" s="8"/>
      <c r="N63485" s="5"/>
      <c r="O63485" s="10"/>
      <c r="P63485" s="8"/>
    </row>
    <row r="63486" spans="1:16" s="2" customFormat="1" x14ac:dyDescent="0.15">
      <c r="A63486" s="3"/>
      <c r="B63486" s="3"/>
      <c r="J63486" s="3"/>
      <c r="K63486" s="5"/>
      <c r="L63486" s="8"/>
      <c r="N63486" s="5"/>
      <c r="O63486" s="10"/>
      <c r="P63486" s="8"/>
    </row>
    <row r="63487" spans="1:16" s="2" customFormat="1" x14ac:dyDescent="0.15">
      <c r="A63487" s="3"/>
      <c r="B63487" s="3"/>
      <c r="J63487" s="3"/>
      <c r="K63487" s="5"/>
      <c r="L63487" s="8"/>
      <c r="N63487" s="5"/>
      <c r="O63487" s="10"/>
      <c r="P63487" s="8"/>
    </row>
    <row r="63488" spans="1:16" s="2" customFormat="1" x14ac:dyDescent="0.15">
      <c r="A63488" s="3"/>
      <c r="B63488" s="3"/>
      <c r="J63488" s="3"/>
      <c r="K63488" s="5"/>
      <c r="L63488" s="8"/>
      <c r="N63488" s="5"/>
      <c r="O63488" s="10"/>
      <c r="P63488" s="8"/>
    </row>
    <row r="63489" spans="1:16" s="2" customFormat="1" x14ac:dyDescent="0.15">
      <c r="A63489" s="3"/>
      <c r="B63489" s="3"/>
      <c r="J63489" s="3"/>
      <c r="K63489" s="5"/>
      <c r="L63489" s="8"/>
      <c r="N63489" s="5"/>
      <c r="O63489" s="10"/>
      <c r="P63489" s="8"/>
    </row>
    <row r="63490" spans="1:16" s="2" customFormat="1" x14ac:dyDescent="0.15">
      <c r="A63490" s="3"/>
      <c r="B63490" s="3"/>
      <c r="J63490" s="3"/>
      <c r="K63490" s="5"/>
      <c r="L63490" s="8"/>
      <c r="N63490" s="5"/>
      <c r="O63490" s="10"/>
      <c r="P63490" s="8"/>
    </row>
    <row r="63491" spans="1:16" s="2" customFormat="1" x14ac:dyDescent="0.15">
      <c r="A63491" s="3"/>
      <c r="B63491" s="3"/>
      <c r="J63491" s="3"/>
      <c r="K63491" s="5"/>
      <c r="L63491" s="8"/>
      <c r="N63491" s="5"/>
      <c r="O63491" s="10"/>
      <c r="P63491" s="8"/>
    </row>
    <row r="63492" spans="1:16" s="2" customFormat="1" x14ac:dyDescent="0.15">
      <c r="A63492" s="3"/>
      <c r="B63492" s="3"/>
      <c r="J63492" s="3"/>
      <c r="K63492" s="5"/>
      <c r="L63492" s="8"/>
      <c r="N63492" s="5"/>
      <c r="O63492" s="10"/>
      <c r="P63492" s="8"/>
    </row>
    <row r="63493" spans="1:16" s="2" customFormat="1" x14ac:dyDescent="0.15">
      <c r="A63493" s="3"/>
      <c r="B63493" s="3"/>
      <c r="J63493" s="3"/>
      <c r="K63493" s="5"/>
      <c r="L63493" s="8"/>
      <c r="N63493" s="5"/>
      <c r="O63493" s="10"/>
      <c r="P63493" s="8"/>
    </row>
    <row r="63494" spans="1:16" s="2" customFormat="1" x14ac:dyDescent="0.15">
      <c r="A63494" s="3"/>
      <c r="B63494" s="3"/>
      <c r="J63494" s="3"/>
      <c r="K63494" s="5"/>
      <c r="L63494" s="8"/>
      <c r="N63494" s="5"/>
      <c r="O63494" s="10"/>
      <c r="P63494" s="8"/>
    </row>
    <row r="63495" spans="1:16" s="2" customFormat="1" x14ac:dyDescent="0.15">
      <c r="A63495" s="3"/>
      <c r="B63495" s="3"/>
      <c r="J63495" s="3"/>
      <c r="K63495" s="5"/>
      <c r="L63495" s="8"/>
      <c r="N63495" s="5"/>
      <c r="O63495" s="10"/>
      <c r="P63495" s="8"/>
    </row>
    <row r="63496" spans="1:16" s="2" customFormat="1" x14ac:dyDescent="0.15">
      <c r="A63496" s="3"/>
      <c r="B63496" s="3"/>
      <c r="J63496" s="3"/>
      <c r="K63496" s="5"/>
      <c r="L63496" s="8"/>
      <c r="N63496" s="5"/>
      <c r="O63496" s="10"/>
      <c r="P63496" s="8"/>
    </row>
    <row r="63497" spans="1:16" s="2" customFormat="1" x14ac:dyDescent="0.15">
      <c r="A63497" s="3"/>
      <c r="B63497" s="3"/>
      <c r="J63497" s="3"/>
      <c r="K63497" s="5"/>
      <c r="L63497" s="8"/>
      <c r="N63497" s="5"/>
      <c r="O63497" s="10"/>
      <c r="P63497" s="8"/>
    </row>
    <row r="63498" spans="1:16" s="2" customFormat="1" x14ac:dyDescent="0.15">
      <c r="A63498" s="3"/>
      <c r="B63498" s="3"/>
      <c r="J63498" s="3"/>
      <c r="K63498" s="5"/>
      <c r="L63498" s="8"/>
      <c r="N63498" s="5"/>
      <c r="O63498" s="10"/>
      <c r="P63498" s="8"/>
    </row>
    <row r="63499" spans="1:16" s="2" customFormat="1" x14ac:dyDescent="0.15">
      <c r="A63499" s="3"/>
      <c r="B63499" s="3"/>
      <c r="J63499" s="3"/>
      <c r="K63499" s="5"/>
      <c r="L63499" s="8"/>
      <c r="N63499" s="5"/>
      <c r="O63499" s="10"/>
      <c r="P63499" s="8"/>
    </row>
    <row r="63500" spans="1:16" s="2" customFormat="1" x14ac:dyDescent="0.15">
      <c r="A63500" s="3"/>
      <c r="B63500" s="3"/>
      <c r="J63500" s="3"/>
      <c r="K63500" s="5"/>
      <c r="L63500" s="8"/>
      <c r="N63500" s="5"/>
      <c r="O63500" s="10"/>
      <c r="P63500" s="8"/>
    </row>
    <row r="63501" spans="1:16" s="2" customFormat="1" x14ac:dyDescent="0.15">
      <c r="A63501" s="3"/>
      <c r="B63501" s="3"/>
      <c r="J63501" s="3"/>
      <c r="K63501" s="5"/>
      <c r="L63501" s="8"/>
      <c r="N63501" s="5"/>
      <c r="O63501" s="10"/>
      <c r="P63501" s="8"/>
    </row>
    <row r="63502" spans="1:16" s="2" customFormat="1" x14ac:dyDescent="0.15">
      <c r="A63502" s="3"/>
      <c r="B63502" s="3"/>
      <c r="J63502" s="3"/>
      <c r="K63502" s="5"/>
      <c r="L63502" s="8"/>
      <c r="N63502" s="5"/>
      <c r="O63502" s="10"/>
      <c r="P63502" s="8"/>
    </row>
    <row r="63503" spans="1:16" s="2" customFormat="1" x14ac:dyDescent="0.15">
      <c r="A63503" s="3"/>
      <c r="B63503" s="3"/>
      <c r="J63503" s="3"/>
      <c r="K63503" s="5"/>
      <c r="L63503" s="8"/>
      <c r="N63503" s="5"/>
      <c r="O63503" s="10"/>
      <c r="P63503" s="8"/>
    </row>
    <row r="63504" spans="1:16" s="2" customFormat="1" x14ac:dyDescent="0.15">
      <c r="A63504" s="3"/>
      <c r="B63504" s="3"/>
      <c r="J63504" s="3"/>
      <c r="K63504" s="5"/>
      <c r="L63504" s="8"/>
      <c r="N63504" s="5"/>
      <c r="O63504" s="10"/>
      <c r="P63504" s="8"/>
    </row>
    <row r="63505" spans="1:16" s="2" customFormat="1" x14ac:dyDescent="0.15">
      <c r="A63505" s="3"/>
      <c r="B63505" s="3"/>
      <c r="J63505" s="3"/>
      <c r="K63505" s="5"/>
      <c r="L63505" s="8"/>
      <c r="N63505" s="5"/>
      <c r="O63505" s="10"/>
      <c r="P63505" s="8"/>
    </row>
    <row r="63506" spans="1:16" s="2" customFormat="1" x14ac:dyDescent="0.15">
      <c r="A63506" s="3"/>
      <c r="B63506" s="3"/>
      <c r="J63506" s="3"/>
      <c r="K63506" s="5"/>
      <c r="L63506" s="8"/>
      <c r="N63506" s="5"/>
      <c r="O63506" s="10"/>
      <c r="P63506" s="8"/>
    </row>
    <row r="63507" spans="1:16" s="2" customFormat="1" x14ac:dyDescent="0.15">
      <c r="A63507" s="3"/>
      <c r="B63507" s="3"/>
      <c r="J63507" s="3"/>
      <c r="K63507" s="5"/>
      <c r="L63507" s="8"/>
      <c r="N63507" s="5"/>
      <c r="O63507" s="10"/>
      <c r="P63507" s="8"/>
    </row>
    <row r="63508" spans="1:16" s="2" customFormat="1" x14ac:dyDescent="0.15">
      <c r="A63508" s="3"/>
      <c r="B63508" s="3"/>
      <c r="J63508" s="3"/>
      <c r="K63508" s="5"/>
      <c r="L63508" s="8"/>
      <c r="N63508" s="5"/>
      <c r="O63508" s="10"/>
      <c r="P63508" s="8"/>
    </row>
    <row r="63509" spans="1:16" s="2" customFormat="1" x14ac:dyDescent="0.15">
      <c r="A63509" s="3"/>
      <c r="B63509" s="3"/>
      <c r="J63509" s="3"/>
      <c r="K63509" s="5"/>
      <c r="L63509" s="8"/>
      <c r="N63509" s="5"/>
      <c r="O63509" s="10"/>
      <c r="P63509" s="8"/>
    </row>
    <row r="63510" spans="1:16" s="2" customFormat="1" x14ac:dyDescent="0.15">
      <c r="A63510" s="3"/>
      <c r="B63510" s="3"/>
      <c r="J63510" s="3"/>
      <c r="K63510" s="5"/>
      <c r="L63510" s="8"/>
      <c r="N63510" s="5"/>
      <c r="O63510" s="10"/>
      <c r="P63510" s="8"/>
    </row>
    <row r="63511" spans="1:16" s="2" customFormat="1" x14ac:dyDescent="0.15">
      <c r="A63511" s="3"/>
      <c r="B63511" s="3"/>
      <c r="J63511" s="3"/>
      <c r="K63511" s="5"/>
      <c r="L63511" s="8"/>
      <c r="N63511" s="5"/>
      <c r="O63511" s="10"/>
      <c r="P63511" s="8"/>
    </row>
    <row r="63512" spans="1:16" s="2" customFormat="1" x14ac:dyDescent="0.15">
      <c r="A63512" s="3"/>
      <c r="B63512" s="3"/>
      <c r="J63512" s="3"/>
      <c r="K63512" s="5"/>
      <c r="L63512" s="8"/>
      <c r="N63512" s="5"/>
      <c r="O63512" s="10"/>
      <c r="P63512" s="8"/>
    </row>
    <row r="63513" spans="1:16" s="2" customFormat="1" x14ac:dyDescent="0.15">
      <c r="A63513" s="3"/>
      <c r="B63513" s="3"/>
      <c r="J63513" s="3"/>
      <c r="K63513" s="5"/>
      <c r="L63513" s="8"/>
      <c r="N63513" s="5"/>
      <c r="O63513" s="10"/>
      <c r="P63513" s="8"/>
    </row>
    <row r="63514" spans="1:16" s="2" customFormat="1" x14ac:dyDescent="0.15">
      <c r="A63514" s="3"/>
      <c r="B63514" s="3"/>
      <c r="J63514" s="3"/>
      <c r="K63514" s="5"/>
      <c r="L63514" s="8"/>
      <c r="N63514" s="5"/>
      <c r="O63514" s="10"/>
      <c r="P63514" s="8"/>
    </row>
    <row r="63515" spans="1:16" s="2" customFormat="1" x14ac:dyDescent="0.15">
      <c r="A63515" s="3"/>
      <c r="B63515" s="3"/>
      <c r="J63515" s="3"/>
      <c r="K63515" s="5"/>
      <c r="L63515" s="8"/>
      <c r="N63515" s="5"/>
      <c r="O63515" s="10"/>
      <c r="P63515" s="8"/>
    </row>
    <row r="63516" spans="1:16" s="2" customFormat="1" x14ac:dyDescent="0.15">
      <c r="A63516" s="3"/>
      <c r="B63516" s="3"/>
      <c r="J63516" s="3"/>
      <c r="K63516" s="5"/>
      <c r="L63516" s="8"/>
      <c r="N63516" s="5"/>
      <c r="O63516" s="10"/>
      <c r="P63516" s="8"/>
    </row>
    <row r="63517" spans="1:16" s="2" customFormat="1" x14ac:dyDescent="0.15">
      <c r="A63517" s="3"/>
      <c r="B63517" s="3"/>
      <c r="J63517" s="3"/>
      <c r="K63517" s="5"/>
      <c r="L63517" s="8"/>
      <c r="N63517" s="5"/>
      <c r="O63517" s="10"/>
      <c r="P63517" s="8"/>
    </row>
    <row r="63518" spans="1:16" s="2" customFormat="1" x14ac:dyDescent="0.15">
      <c r="A63518" s="3"/>
      <c r="B63518" s="3"/>
      <c r="J63518" s="3"/>
      <c r="K63518" s="5"/>
      <c r="L63518" s="8"/>
      <c r="N63518" s="5"/>
      <c r="O63518" s="10"/>
      <c r="P63518" s="8"/>
    </row>
    <row r="63519" spans="1:16" s="2" customFormat="1" x14ac:dyDescent="0.15">
      <c r="A63519" s="3"/>
      <c r="B63519" s="3"/>
      <c r="J63519" s="3"/>
      <c r="K63519" s="5"/>
      <c r="L63519" s="8"/>
      <c r="N63519" s="5"/>
      <c r="O63519" s="10"/>
      <c r="P63519" s="8"/>
    </row>
    <row r="63520" spans="1:16" s="2" customFormat="1" x14ac:dyDescent="0.15">
      <c r="A63520" s="3"/>
      <c r="B63520" s="3"/>
      <c r="J63520" s="3"/>
      <c r="K63520" s="5"/>
      <c r="L63520" s="8"/>
      <c r="N63520" s="5"/>
      <c r="O63520" s="10"/>
      <c r="P63520" s="8"/>
    </row>
    <row r="63521" spans="1:16" s="2" customFormat="1" x14ac:dyDescent="0.15">
      <c r="A63521" s="3"/>
      <c r="B63521" s="3"/>
      <c r="J63521" s="3"/>
      <c r="K63521" s="5"/>
      <c r="L63521" s="8"/>
      <c r="N63521" s="5"/>
      <c r="O63521" s="10"/>
      <c r="P63521" s="8"/>
    </row>
    <row r="63522" spans="1:16" s="2" customFormat="1" x14ac:dyDescent="0.15">
      <c r="A63522" s="3"/>
      <c r="B63522" s="3"/>
      <c r="J63522" s="3"/>
      <c r="K63522" s="5"/>
      <c r="L63522" s="8"/>
      <c r="N63522" s="5"/>
      <c r="O63522" s="10"/>
      <c r="P63522" s="8"/>
    </row>
    <row r="63523" spans="1:16" s="2" customFormat="1" x14ac:dyDescent="0.15">
      <c r="A63523" s="3"/>
      <c r="B63523" s="3"/>
      <c r="J63523" s="3"/>
      <c r="K63523" s="5"/>
      <c r="L63523" s="8"/>
      <c r="N63523" s="5"/>
      <c r="O63523" s="10"/>
      <c r="P63523" s="8"/>
    </row>
    <row r="63524" spans="1:16" s="2" customFormat="1" x14ac:dyDescent="0.15">
      <c r="A63524" s="3"/>
      <c r="B63524" s="3"/>
      <c r="J63524" s="3"/>
      <c r="K63524" s="5"/>
      <c r="L63524" s="8"/>
      <c r="N63524" s="5"/>
      <c r="O63524" s="10"/>
      <c r="P63524" s="8"/>
    </row>
    <row r="63525" spans="1:16" s="2" customFormat="1" x14ac:dyDescent="0.15">
      <c r="A63525" s="3"/>
      <c r="B63525" s="3"/>
      <c r="J63525" s="3"/>
      <c r="K63525" s="5"/>
      <c r="L63525" s="8"/>
      <c r="N63525" s="5"/>
      <c r="O63525" s="10"/>
      <c r="P63525" s="8"/>
    </row>
    <row r="63526" spans="1:16" s="2" customFormat="1" x14ac:dyDescent="0.15">
      <c r="A63526" s="3"/>
      <c r="B63526" s="3"/>
      <c r="J63526" s="3"/>
      <c r="K63526" s="5"/>
      <c r="L63526" s="8"/>
      <c r="N63526" s="5"/>
      <c r="O63526" s="10"/>
      <c r="P63526" s="8"/>
    </row>
    <row r="63527" spans="1:16" s="2" customFormat="1" x14ac:dyDescent="0.15">
      <c r="A63527" s="3"/>
      <c r="B63527" s="3"/>
      <c r="J63527" s="3"/>
      <c r="K63527" s="5"/>
      <c r="L63527" s="8"/>
      <c r="N63527" s="5"/>
      <c r="O63527" s="10"/>
      <c r="P63527" s="8"/>
    </row>
    <row r="63528" spans="1:16" s="2" customFormat="1" x14ac:dyDescent="0.15">
      <c r="A63528" s="3"/>
      <c r="B63528" s="3"/>
      <c r="J63528" s="3"/>
      <c r="K63528" s="5"/>
      <c r="L63528" s="8"/>
      <c r="N63528" s="5"/>
      <c r="O63528" s="10"/>
      <c r="P63528" s="8"/>
    </row>
    <row r="63529" spans="1:16" s="2" customFormat="1" x14ac:dyDescent="0.15">
      <c r="A63529" s="3"/>
      <c r="B63529" s="3"/>
      <c r="J63529" s="3"/>
      <c r="K63529" s="5"/>
      <c r="L63529" s="8"/>
      <c r="N63529" s="5"/>
      <c r="O63529" s="10"/>
      <c r="P63529" s="8"/>
    </row>
    <row r="63530" spans="1:16" s="2" customFormat="1" x14ac:dyDescent="0.15">
      <c r="A63530" s="3"/>
      <c r="B63530" s="3"/>
      <c r="J63530" s="3"/>
      <c r="K63530" s="5"/>
      <c r="L63530" s="8"/>
      <c r="N63530" s="5"/>
      <c r="O63530" s="10"/>
      <c r="P63530" s="8"/>
    </row>
    <row r="63531" spans="1:16" s="2" customFormat="1" x14ac:dyDescent="0.15">
      <c r="A63531" s="3"/>
      <c r="B63531" s="3"/>
      <c r="J63531" s="3"/>
      <c r="K63531" s="5"/>
      <c r="L63531" s="8"/>
      <c r="N63531" s="5"/>
      <c r="O63531" s="10"/>
      <c r="P63531" s="8"/>
    </row>
    <row r="63532" spans="1:16" s="2" customFormat="1" x14ac:dyDescent="0.15">
      <c r="A63532" s="3"/>
      <c r="B63532" s="3"/>
      <c r="J63532" s="3"/>
      <c r="K63532" s="5"/>
      <c r="L63532" s="8"/>
      <c r="N63532" s="5"/>
      <c r="O63532" s="10"/>
      <c r="P63532" s="8"/>
    </row>
    <row r="63533" spans="1:16" s="2" customFormat="1" x14ac:dyDescent="0.15">
      <c r="A63533" s="3"/>
      <c r="B63533" s="3"/>
      <c r="J63533" s="3"/>
      <c r="K63533" s="5"/>
      <c r="L63533" s="8"/>
      <c r="N63533" s="5"/>
      <c r="O63533" s="10"/>
      <c r="P63533" s="8"/>
    </row>
    <row r="63534" spans="1:16" s="2" customFormat="1" x14ac:dyDescent="0.15">
      <c r="A63534" s="3"/>
      <c r="B63534" s="3"/>
      <c r="J63534" s="3"/>
      <c r="K63534" s="5"/>
      <c r="L63534" s="8"/>
      <c r="N63534" s="5"/>
      <c r="O63534" s="10"/>
      <c r="P63534" s="8"/>
    </row>
    <row r="63535" spans="1:16" s="2" customFormat="1" x14ac:dyDescent="0.15">
      <c r="A63535" s="3"/>
      <c r="B63535" s="3"/>
      <c r="J63535" s="3"/>
      <c r="K63535" s="5"/>
      <c r="L63535" s="8"/>
      <c r="N63535" s="5"/>
      <c r="O63535" s="10"/>
      <c r="P63535" s="8"/>
    </row>
    <row r="63536" spans="1:16" s="2" customFormat="1" x14ac:dyDescent="0.15">
      <c r="A63536" s="3"/>
      <c r="B63536" s="3"/>
      <c r="J63536" s="3"/>
      <c r="K63536" s="5"/>
      <c r="L63536" s="8"/>
      <c r="N63536" s="5"/>
      <c r="O63536" s="10"/>
      <c r="P63536" s="8"/>
    </row>
    <row r="63537" spans="1:16" s="2" customFormat="1" x14ac:dyDescent="0.15">
      <c r="A63537" s="3"/>
      <c r="B63537" s="3"/>
      <c r="J63537" s="3"/>
      <c r="K63537" s="5"/>
      <c r="L63537" s="8"/>
      <c r="N63537" s="5"/>
      <c r="O63537" s="10"/>
      <c r="P63537" s="8"/>
    </row>
    <row r="63538" spans="1:16" s="2" customFormat="1" x14ac:dyDescent="0.15">
      <c r="A63538" s="3"/>
      <c r="B63538" s="3"/>
      <c r="J63538" s="3"/>
      <c r="K63538" s="5"/>
      <c r="L63538" s="8"/>
      <c r="N63538" s="5"/>
      <c r="O63538" s="10"/>
      <c r="P63538" s="8"/>
    </row>
    <row r="63539" spans="1:16" s="2" customFormat="1" x14ac:dyDescent="0.15">
      <c r="A63539" s="3"/>
      <c r="B63539" s="3"/>
      <c r="J63539" s="3"/>
      <c r="K63539" s="5"/>
      <c r="L63539" s="8"/>
      <c r="N63539" s="5"/>
      <c r="O63539" s="10"/>
      <c r="P63539" s="8"/>
    </row>
    <row r="63540" spans="1:16" s="2" customFormat="1" x14ac:dyDescent="0.15">
      <c r="A63540" s="3"/>
      <c r="B63540" s="3"/>
      <c r="J63540" s="3"/>
      <c r="K63540" s="5"/>
      <c r="L63540" s="8"/>
      <c r="N63540" s="5"/>
      <c r="O63540" s="10"/>
      <c r="P63540" s="8"/>
    </row>
    <row r="63541" spans="1:16" s="2" customFormat="1" x14ac:dyDescent="0.15">
      <c r="A63541" s="3"/>
      <c r="B63541" s="3"/>
      <c r="J63541" s="3"/>
      <c r="K63541" s="5"/>
      <c r="L63541" s="8"/>
      <c r="N63541" s="5"/>
      <c r="O63541" s="10"/>
      <c r="P63541" s="8"/>
    </row>
    <row r="63542" spans="1:16" s="2" customFormat="1" x14ac:dyDescent="0.15">
      <c r="A63542" s="3"/>
      <c r="B63542" s="3"/>
      <c r="J63542" s="3"/>
      <c r="K63542" s="5"/>
      <c r="L63542" s="8"/>
      <c r="N63542" s="5"/>
      <c r="O63542" s="10"/>
      <c r="P63542" s="8"/>
    </row>
    <row r="63543" spans="1:16" s="2" customFormat="1" x14ac:dyDescent="0.15">
      <c r="A63543" s="3"/>
      <c r="B63543" s="3"/>
      <c r="J63543" s="3"/>
      <c r="K63543" s="5"/>
      <c r="L63543" s="8"/>
      <c r="N63543" s="5"/>
      <c r="O63543" s="10"/>
      <c r="P63543" s="8"/>
    </row>
    <row r="63544" spans="1:16" s="2" customFormat="1" x14ac:dyDescent="0.15">
      <c r="A63544" s="3"/>
      <c r="B63544" s="3"/>
      <c r="J63544" s="3"/>
      <c r="K63544" s="5"/>
      <c r="L63544" s="8"/>
      <c r="N63544" s="5"/>
      <c r="O63544" s="10"/>
      <c r="P63544" s="8"/>
    </row>
    <row r="63545" spans="1:16" s="2" customFormat="1" x14ac:dyDescent="0.15">
      <c r="A63545" s="3"/>
      <c r="B63545" s="3"/>
      <c r="J63545" s="3"/>
      <c r="K63545" s="5"/>
      <c r="L63545" s="8"/>
      <c r="N63545" s="5"/>
      <c r="O63545" s="10"/>
      <c r="P63545" s="8"/>
    </row>
    <row r="63546" spans="1:16" s="2" customFormat="1" x14ac:dyDescent="0.15">
      <c r="A63546" s="3"/>
      <c r="B63546" s="3"/>
      <c r="J63546" s="3"/>
      <c r="K63546" s="5"/>
      <c r="L63546" s="8"/>
      <c r="N63546" s="5"/>
      <c r="O63546" s="10"/>
      <c r="P63546" s="8"/>
    </row>
    <row r="63547" spans="1:16" s="2" customFormat="1" x14ac:dyDescent="0.15">
      <c r="A63547" s="3"/>
      <c r="B63547" s="3"/>
      <c r="J63547" s="3"/>
      <c r="K63547" s="5"/>
      <c r="L63547" s="8"/>
      <c r="N63547" s="5"/>
      <c r="O63547" s="10"/>
      <c r="P63547" s="8"/>
    </row>
    <row r="63548" spans="1:16" s="2" customFormat="1" x14ac:dyDescent="0.15">
      <c r="A63548" s="3"/>
      <c r="B63548" s="3"/>
      <c r="J63548" s="3"/>
      <c r="K63548" s="5"/>
      <c r="L63548" s="8"/>
      <c r="N63548" s="5"/>
      <c r="O63548" s="10"/>
      <c r="P63548" s="8"/>
    </row>
    <row r="63549" spans="1:16" s="2" customFormat="1" x14ac:dyDescent="0.15">
      <c r="A63549" s="3"/>
      <c r="B63549" s="3"/>
      <c r="J63549" s="3"/>
      <c r="K63549" s="5"/>
      <c r="L63549" s="8"/>
      <c r="N63549" s="5"/>
      <c r="O63549" s="10"/>
      <c r="P63549" s="8"/>
    </row>
    <row r="63550" spans="1:16" s="2" customFormat="1" x14ac:dyDescent="0.15">
      <c r="A63550" s="3"/>
      <c r="B63550" s="3"/>
      <c r="J63550" s="3"/>
      <c r="K63550" s="5"/>
      <c r="L63550" s="8"/>
      <c r="N63550" s="5"/>
      <c r="O63550" s="10"/>
      <c r="P63550" s="8"/>
    </row>
    <row r="63551" spans="1:16" s="2" customFormat="1" x14ac:dyDescent="0.15">
      <c r="A63551" s="3"/>
      <c r="B63551" s="3"/>
      <c r="J63551" s="3"/>
      <c r="K63551" s="5"/>
      <c r="L63551" s="8"/>
      <c r="N63551" s="5"/>
      <c r="O63551" s="10"/>
      <c r="P63551" s="8"/>
    </row>
    <row r="63552" spans="1:16" s="2" customFormat="1" x14ac:dyDescent="0.15">
      <c r="A63552" s="3"/>
      <c r="B63552" s="3"/>
      <c r="J63552" s="3"/>
      <c r="K63552" s="5"/>
      <c r="L63552" s="8"/>
      <c r="N63552" s="5"/>
      <c r="O63552" s="10"/>
      <c r="P63552" s="8"/>
    </row>
    <row r="63553" spans="1:16" s="2" customFormat="1" x14ac:dyDescent="0.15">
      <c r="A63553" s="3"/>
      <c r="B63553" s="3"/>
      <c r="J63553" s="3"/>
      <c r="K63553" s="5"/>
      <c r="L63553" s="8"/>
      <c r="N63553" s="5"/>
      <c r="O63553" s="10"/>
      <c r="P63553" s="8"/>
    </row>
    <row r="63554" spans="1:16" s="2" customFormat="1" x14ac:dyDescent="0.15">
      <c r="A63554" s="3"/>
      <c r="B63554" s="3"/>
      <c r="J63554" s="3"/>
      <c r="K63554" s="5"/>
      <c r="L63554" s="8"/>
      <c r="N63554" s="5"/>
      <c r="O63554" s="10"/>
      <c r="P63554" s="8"/>
    </row>
    <row r="63555" spans="1:16" s="2" customFormat="1" x14ac:dyDescent="0.15">
      <c r="A63555" s="3"/>
      <c r="B63555" s="3"/>
      <c r="J63555" s="3"/>
      <c r="K63555" s="5"/>
      <c r="L63555" s="8"/>
      <c r="N63555" s="5"/>
      <c r="O63555" s="10"/>
      <c r="P63555" s="8"/>
    </row>
    <row r="63556" spans="1:16" s="2" customFormat="1" x14ac:dyDescent="0.15">
      <c r="A63556" s="3"/>
      <c r="B63556" s="3"/>
      <c r="J63556" s="3"/>
      <c r="K63556" s="5"/>
      <c r="L63556" s="8"/>
      <c r="N63556" s="5"/>
      <c r="O63556" s="10"/>
      <c r="P63556" s="8"/>
    </row>
    <row r="63557" spans="1:16" s="2" customFormat="1" x14ac:dyDescent="0.15">
      <c r="A63557" s="3"/>
      <c r="B63557" s="3"/>
      <c r="J63557" s="3"/>
      <c r="K63557" s="5"/>
      <c r="L63557" s="8"/>
      <c r="N63557" s="5"/>
      <c r="O63557" s="10"/>
      <c r="P63557" s="8"/>
    </row>
    <row r="63558" spans="1:16" s="2" customFormat="1" x14ac:dyDescent="0.15">
      <c r="A63558" s="3"/>
      <c r="B63558" s="3"/>
      <c r="J63558" s="3"/>
      <c r="K63558" s="5"/>
      <c r="L63558" s="8"/>
      <c r="N63558" s="5"/>
      <c r="O63558" s="10"/>
      <c r="P63558" s="8"/>
    </row>
    <row r="63559" spans="1:16" s="2" customFormat="1" x14ac:dyDescent="0.15">
      <c r="A63559" s="3"/>
      <c r="B63559" s="3"/>
      <c r="J63559" s="3"/>
      <c r="K63559" s="5"/>
      <c r="L63559" s="8"/>
      <c r="N63559" s="5"/>
      <c r="O63559" s="10"/>
      <c r="P63559" s="8"/>
    </row>
    <row r="63560" spans="1:16" s="2" customFormat="1" x14ac:dyDescent="0.15">
      <c r="A63560" s="3"/>
      <c r="B63560" s="3"/>
      <c r="J63560" s="3"/>
      <c r="K63560" s="5"/>
      <c r="L63560" s="8"/>
      <c r="N63560" s="5"/>
      <c r="O63560" s="10"/>
      <c r="P63560" s="8"/>
    </row>
    <row r="63561" spans="1:16" s="2" customFormat="1" x14ac:dyDescent="0.15">
      <c r="A63561" s="3"/>
      <c r="B63561" s="3"/>
      <c r="J63561" s="3"/>
      <c r="K63561" s="5"/>
      <c r="L63561" s="8"/>
      <c r="N63561" s="5"/>
      <c r="O63561" s="10"/>
      <c r="P63561" s="8"/>
    </row>
    <row r="63562" spans="1:16" s="2" customFormat="1" x14ac:dyDescent="0.15">
      <c r="A63562" s="3"/>
      <c r="B63562" s="3"/>
      <c r="J63562" s="3"/>
      <c r="K63562" s="5"/>
      <c r="L63562" s="8"/>
      <c r="N63562" s="5"/>
      <c r="O63562" s="10"/>
      <c r="P63562" s="8"/>
    </row>
    <row r="63563" spans="1:16" s="2" customFormat="1" x14ac:dyDescent="0.15">
      <c r="A63563" s="3"/>
      <c r="B63563" s="3"/>
      <c r="J63563" s="3"/>
      <c r="K63563" s="5"/>
      <c r="L63563" s="8"/>
      <c r="N63563" s="5"/>
      <c r="O63563" s="10"/>
      <c r="P63563" s="8"/>
    </row>
    <row r="63564" spans="1:16" s="2" customFormat="1" x14ac:dyDescent="0.15">
      <c r="A63564" s="3"/>
      <c r="B63564" s="3"/>
      <c r="J63564" s="3"/>
      <c r="K63564" s="5"/>
      <c r="L63564" s="8"/>
      <c r="N63564" s="5"/>
      <c r="O63564" s="10"/>
      <c r="P63564" s="8"/>
    </row>
    <row r="63565" spans="1:16" s="2" customFormat="1" x14ac:dyDescent="0.15">
      <c r="A63565" s="3"/>
      <c r="B63565" s="3"/>
      <c r="J63565" s="3"/>
      <c r="K63565" s="5"/>
      <c r="L63565" s="8"/>
      <c r="N63565" s="5"/>
      <c r="O63565" s="10"/>
      <c r="P63565" s="8"/>
    </row>
    <row r="63566" spans="1:16" s="2" customFormat="1" x14ac:dyDescent="0.15">
      <c r="A63566" s="3"/>
      <c r="B63566" s="3"/>
      <c r="J63566" s="3"/>
      <c r="K63566" s="5"/>
      <c r="L63566" s="8"/>
      <c r="N63566" s="5"/>
      <c r="O63566" s="10"/>
      <c r="P63566" s="8"/>
    </row>
    <row r="63567" spans="1:16" s="2" customFormat="1" x14ac:dyDescent="0.15">
      <c r="A63567" s="3"/>
      <c r="B63567" s="3"/>
      <c r="J63567" s="3"/>
      <c r="K63567" s="5"/>
      <c r="L63567" s="8"/>
      <c r="N63567" s="5"/>
      <c r="O63567" s="10"/>
      <c r="P63567" s="8"/>
    </row>
    <row r="63568" spans="1:16" s="2" customFormat="1" x14ac:dyDescent="0.15">
      <c r="A63568" s="3"/>
      <c r="B63568" s="3"/>
      <c r="J63568" s="3"/>
      <c r="K63568" s="5"/>
      <c r="L63568" s="8"/>
      <c r="N63568" s="5"/>
      <c r="O63568" s="10"/>
      <c r="P63568" s="8"/>
    </row>
    <row r="63569" spans="1:16" s="2" customFormat="1" x14ac:dyDescent="0.15">
      <c r="A63569" s="3"/>
      <c r="B63569" s="3"/>
      <c r="J63569" s="3"/>
      <c r="K63569" s="5"/>
      <c r="L63569" s="8"/>
      <c r="N63569" s="5"/>
      <c r="O63569" s="10"/>
      <c r="P63569" s="8"/>
    </row>
    <row r="63570" spans="1:16" s="2" customFormat="1" x14ac:dyDescent="0.15">
      <c r="A63570" s="3"/>
      <c r="B63570" s="3"/>
      <c r="J63570" s="3"/>
      <c r="K63570" s="5"/>
      <c r="L63570" s="8"/>
      <c r="N63570" s="5"/>
      <c r="O63570" s="10"/>
      <c r="P63570" s="8"/>
    </row>
    <row r="63571" spans="1:16" s="2" customFormat="1" x14ac:dyDescent="0.15">
      <c r="A63571" s="3"/>
      <c r="B63571" s="3"/>
      <c r="J63571" s="3"/>
      <c r="K63571" s="5"/>
      <c r="L63571" s="8"/>
      <c r="N63571" s="5"/>
      <c r="O63571" s="10"/>
      <c r="P63571" s="8"/>
    </row>
    <row r="63572" spans="1:16" s="2" customFormat="1" x14ac:dyDescent="0.15">
      <c r="A63572" s="3"/>
      <c r="B63572" s="3"/>
      <c r="J63572" s="3"/>
      <c r="K63572" s="5"/>
      <c r="L63572" s="8"/>
      <c r="N63572" s="5"/>
      <c r="O63572" s="10"/>
      <c r="P63572" s="8"/>
    </row>
    <row r="63573" spans="1:16" s="2" customFormat="1" x14ac:dyDescent="0.15">
      <c r="A63573" s="3"/>
      <c r="B63573" s="3"/>
      <c r="J63573" s="3"/>
      <c r="K63573" s="5"/>
      <c r="L63573" s="8"/>
      <c r="N63573" s="5"/>
      <c r="O63573" s="10"/>
      <c r="P63573" s="8"/>
    </row>
    <row r="63574" spans="1:16" s="2" customFormat="1" x14ac:dyDescent="0.15">
      <c r="A63574" s="3"/>
      <c r="B63574" s="3"/>
      <c r="J63574" s="3"/>
      <c r="K63574" s="5"/>
      <c r="L63574" s="8"/>
      <c r="N63574" s="5"/>
      <c r="O63574" s="10"/>
      <c r="P63574" s="8"/>
    </row>
    <row r="63575" spans="1:16" s="2" customFormat="1" x14ac:dyDescent="0.15">
      <c r="A63575" s="3"/>
      <c r="B63575" s="3"/>
      <c r="J63575" s="3"/>
      <c r="K63575" s="5"/>
      <c r="L63575" s="8"/>
      <c r="N63575" s="5"/>
      <c r="O63575" s="10"/>
      <c r="P63575" s="8"/>
    </row>
    <row r="63576" spans="1:16" s="2" customFormat="1" x14ac:dyDescent="0.15">
      <c r="A63576" s="3"/>
      <c r="B63576" s="3"/>
      <c r="J63576" s="3"/>
      <c r="K63576" s="5"/>
      <c r="L63576" s="8"/>
      <c r="N63576" s="5"/>
      <c r="O63576" s="10"/>
      <c r="P63576" s="8"/>
    </row>
    <row r="63577" spans="1:16" s="2" customFormat="1" x14ac:dyDescent="0.15">
      <c r="A63577" s="3"/>
      <c r="B63577" s="3"/>
      <c r="J63577" s="3"/>
      <c r="K63577" s="5"/>
      <c r="L63577" s="8"/>
      <c r="N63577" s="5"/>
      <c r="O63577" s="10"/>
      <c r="P63577" s="8"/>
    </row>
    <row r="63578" spans="1:16" s="2" customFormat="1" x14ac:dyDescent="0.15">
      <c r="A63578" s="3"/>
      <c r="B63578" s="3"/>
      <c r="J63578" s="3"/>
      <c r="K63578" s="5"/>
      <c r="L63578" s="8"/>
      <c r="N63578" s="5"/>
      <c r="O63578" s="10"/>
      <c r="P63578" s="8"/>
    </row>
    <row r="63579" spans="1:16" s="2" customFormat="1" x14ac:dyDescent="0.15">
      <c r="A63579" s="3"/>
      <c r="B63579" s="3"/>
      <c r="J63579" s="3"/>
      <c r="K63579" s="5"/>
      <c r="L63579" s="8"/>
      <c r="N63579" s="5"/>
      <c r="O63579" s="10"/>
      <c r="P63579" s="8"/>
    </row>
    <row r="63580" spans="1:16" s="2" customFormat="1" x14ac:dyDescent="0.15">
      <c r="A63580" s="3"/>
      <c r="B63580" s="3"/>
      <c r="J63580" s="3"/>
      <c r="K63580" s="5"/>
      <c r="L63580" s="8"/>
      <c r="N63580" s="5"/>
      <c r="O63580" s="10"/>
      <c r="P63580" s="8"/>
    </row>
    <row r="63581" spans="1:16" s="2" customFormat="1" x14ac:dyDescent="0.15">
      <c r="A63581" s="3"/>
      <c r="B63581" s="3"/>
      <c r="J63581" s="3"/>
      <c r="K63581" s="5"/>
      <c r="L63581" s="8"/>
      <c r="N63581" s="5"/>
      <c r="O63581" s="10"/>
      <c r="P63581" s="8"/>
    </row>
    <row r="63582" spans="1:16" s="2" customFormat="1" x14ac:dyDescent="0.15">
      <c r="A63582" s="3"/>
      <c r="B63582" s="3"/>
      <c r="J63582" s="3"/>
      <c r="K63582" s="5"/>
      <c r="L63582" s="8"/>
      <c r="N63582" s="5"/>
      <c r="O63582" s="10"/>
      <c r="P63582" s="8"/>
    </row>
    <row r="63583" spans="1:16" s="2" customFormat="1" x14ac:dyDescent="0.15">
      <c r="A63583" s="3"/>
      <c r="B63583" s="3"/>
      <c r="J63583" s="3"/>
      <c r="K63583" s="5"/>
      <c r="L63583" s="8"/>
      <c r="N63583" s="5"/>
      <c r="O63583" s="10"/>
      <c r="P63583" s="8"/>
    </row>
    <row r="63584" spans="1:16" s="2" customFormat="1" x14ac:dyDescent="0.15">
      <c r="A63584" s="3"/>
      <c r="B63584" s="3"/>
      <c r="J63584" s="3"/>
      <c r="K63584" s="5"/>
      <c r="L63584" s="8"/>
      <c r="N63584" s="5"/>
      <c r="O63584" s="10"/>
      <c r="P63584" s="8"/>
    </row>
    <row r="63585" spans="1:16" s="2" customFormat="1" x14ac:dyDescent="0.15">
      <c r="A63585" s="3"/>
      <c r="B63585" s="3"/>
      <c r="J63585" s="3"/>
      <c r="K63585" s="5"/>
      <c r="L63585" s="8"/>
      <c r="N63585" s="5"/>
      <c r="O63585" s="10"/>
      <c r="P63585" s="8"/>
    </row>
    <row r="63586" spans="1:16" s="2" customFormat="1" x14ac:dyDescent="0.15">
      <c r="A63586" s="3"/>
      <c r="B63586" s="3"/>
      <c r="J63586" s="3"/>
      <c r="K63586" s="5"/>
      <c r="L63586" s="8"/>
      <c r="N63586" s="5"/>
      <c r="O63586" s="10"/>
      <c r="P63586" s="8"/>
    </row>
    <row r="63587" spans="1:16" s="2" customFormat="1" x14ac:dyDescent="0.15">
      <c r="A63587" s="3"/>
      <c r="B63587" s="3"/>
      <c r="J63587" s="3"/>
      <c r="K63587" s="5"/>
      <c r="L63587" s="8"/>
      <c r="N63587" s="5"/>
      <c r="O63587" s="10"/>
      <c r="P63587" s="8"/>
    </row>
    <row r="63588" spans="1:16" s="2" customFormat="1" x14ac:dyDescent="0.15">
      <c r="A63588" s="3"/>
      <c r="B63588" s="3"/>
      <c r="J63588" s="3"/>
      <c r="K63588" s="5"/>
      <c r="L63588" s="8"/>
      <c r="N63588" s="5"/>
      <c r="O63588" s="10"/>
      <c r="P63588" s="8"/>
    </row>
    <row r="63589" spans="1:16" s="2" customFormat="1" x14ac:dyDescent="0.15">
      <c r="A63589" s="3"/>
      <c r="B63589" s="3"/>
      <c r="J63589" s="3"/>
      <c r="K63589" s="5"/>
      <c r="L63589" s="8"/>
      <c r="N63589" s="5"/>
      <c r="O63589" s="10"/>
      <c r="P63589" s="8"/>
    </row>
    <row r="63590" spans="1:16" s="2" customFormat="1" x14ac:dyDescent="0.15">
      <c r="A63590" s="3"/>
      <c r="B63590" s="3"/>
      <c r="J63590" s="3"/>
      <c r="K63590" s="5"/>
      <c r="L63590" s="8"/>
      <c r="N63590" s="5"/>
      <c r="O63590" s="10"/>
      <c r="P63590" s="8"/>
    </row>
    <row r="63591" spans="1:16" s="2" customFormat="1" x14ac:dyDescent="0.15">
      <c r="A63591" s="3"/>
      <c r="B63591" s="3"/>
      <c r="J63591" s="3"/>
      <c r="K63591" s="5"/>
      <c r="L63591" s="8"/>
      <c r="N63591" s="5"/>
      <c r="O63591" s="10"/>
      <c r="P63591" s="8"/>
    </row>
    <row r="63592" spans="1:16" s="2" customFormat="1" x14ac:dyDescent="0.15">
      <c r="A63592" s="3"/>
      <c r="B63592" s="3"/>
      <c r="J63592" s="3"/>
      <c r="K63592" s="5"/>
      <c r="L63592" s="8"/>
      <c r="N63592" s="5"/>
      <c r="O63592" s="10"/>
      <c r="P63592" s="8"/>
    </row>
    <row r="63593" spans="1:16" s="2" customFormat="1" x14ac:dyDescent="0.15">
      <c r="A63593" s="3"/>
      <c r="B63593" s="3"/>
      <c r="J63593" s="3"/>
      <c r="K63593" s="5"/>
      <c r="L63593" s="8"/>
      <c r="N63593" s="5"/>
      <c r="O63593" s="10"/>
      <c r="P63593" s="8"/>
    </row>
    <row r="63594" spans="1:16" s="2" customFormat="1" x14ac:dyDescent="0.15">
      <c r="A63594" s="3"/>
      <c r="B63594" s="3"/>
      <c r="J63594" s="3"/>
      <c r="K63594" s="5"/>
      <c r="L63594" s="8"/>
      <c r="N63594" s="5"/>
      <c r="O63594" s="10"/>
      <c r="P63594" s="8"/>
    </row>
    <row r="63595" spans="1:16" s="2" customFormat="1" x14ac:dyDescent="0.15">
      <c r="A63595" s="3"/>
      <c r="B63595" s="3"/>
      <c r="J63595" s="3"/>
      <c r="K63595" s="5"/>
      <c r="L63595" s="8"/>
      <c r="N63595" s="5"/>
      <c r="O63595" s="10"/>
      <c r="P63595" s="8"/>
    </row>
    <row r="63596" spans="1:16" s="2" customFormat="1" x14ac:dyDescent="0.15">
      <c r="A63596" s="3"/>
      <c r="B63596" s="3"/>
      <c r="J63596" s="3"/>
      <c r="K63596" s="5"/>
      <c r="L63596" s="8"/>
      <c r="N63596" s="5"/>
      <c r="O63596" s="10"/>
      <c r="P63596" s="8"/>
    </row>
    <row r="63597" spans="1:16" s="2" customFormat="1" x14ac:dyDescent="0.15">
      <c r="A63597" s="3"/>
      <c r="B63597" s="3"/>
      <c r="J63597" s="3"/>
      <c r="K63597" s="5"/>
      <c r="L63597" s="8"/>
      <c r="N63597" s="5"/>
      <c r="O63597" s="10"/>
      <c r="P63597" s="8"/>
    </row>
    <row r="63598" spans="1:16" s="2" customFormat="1" x14ac:dyDescent="0.15">
      <c r="A63598" s="3"/>
      <c r="B63598" s="3"/>
      <c r="J63598" s="3"/>
      <c r="K63598" s="5"/>
      <c r="L63598" s="8"/>
      <c r="N63598" s="5"/>
      <c r="O63598" s="10"/>
      <c r="P63598" s="8"/>
    </row>
    <row r="63599" spans="1:16" s="2" customFormat="1" x14ac:dyDescent="0.15">
      <c r="A63599" s="3"/>
      <c r="B63599" s="3"/>
      <c r="J63599" s="3"/>
      <c r="K63599" s="5"/>
      <c r="L63599" s="8"/>
      <c r="N63599" s="5"/>
      <c r="O63599" s="10"/>
      <c r="P63599" s="8"/>
    </row>
    <row r="63600" spans="1:16" s="2" customFormat="1" x14ac:dyDescent="0.15">
      <c r="A63600" s="3"/>
      <c r="B63600" s="3"/>
      <c r="J63600" s="3"/>
      <c r="K63600" s="5"/>
      <c r="L63600" s="8"/>
      <c r="N63600" s="5"/>
      <c r="O63600" s="10"/>
      <c r="P63600" s="8"/>
    </row>
    <row r="63601" spans="1:16" s="2" customFormat="1" x14ac:dyDescent="0.15">
      <c r="A63601" s="3"/>
      <c r="B63601" s="3"/>
      <c r="J63601" s="3"/>
      <c r="K63601" s="5"/>
      <c r="L63601" s="8"/>
      <c r="N63601" s="5"/>
      <c r="O63601" s="10"/>
      <c r="P63601" s="8"/>
    </row>
    <row r="63602" spans="1:16" s="2" customFormat="1" x14ac:dyDescent="0.15">
      <c r="A63602" s="3"/>
      <c r="B63602" s="3"/>
      <c r="J63602" s="3"/>
      <c r="K63602" s="5"/>
      <c r="L63602" s="8"/>
      <c r="N63602" s="5"/>
      <c r="O63602" s="10"/>
      <c r="P63602" s="8"/>
    </row>
    <row r="63603" spans="1:16" s="2" customFormat="1" x14ac:dyDescent="0.15">
      <c r="A63603" s="3"/>
      <c r="B63603" s="3"/>
      <c r="J63603" s="3"/>
      <c r="K63603" s="5"/>
      <c r="L63603" s="8"/>
      <c r="N63603" s="5"/>
      <c r="O63603" s="10"/>
      <c r="P63603" s="8"/>
    </row>
    <row r="63604" spans="1:16" s="2" customFormat="1" x14ac:dyDescent="0.15">
      <c r="A63604" s="3"/>
      <c r="B63604" s="3"/>
      <c r="J63604" s="3"/>
      <c r="K63604" s="5"/>
      <c r="L63604" s="8"/>
      <c r="N63604" s="5"/>
      <c r="O63604" s="10"/>
      <c r="P63604" s="8"/>
    </row>
    <row r="63605" spans="1:16" s="2" customFormat="1" x14ac:dyDescent="0.15">
      <c r="A63605" s="3"/>
      <c r="B63605" s="3"/>
      <c r="J63605" s="3"/>
      <c r="K63605" s="5"/>
      <c r="L63605" s="8"/>
      <c r="N63605" s="5"/>
      <c r="O63605" s="10"/>
      <c r="P63605" s="8"/>
    </row>
    <row r="63606" spans="1:16" s="2" customFormat="1" x14ac:dyDescent="0.15">
      <c r="A63606" s="3"/>
      <c r="B63606" s="3"/>
      <c r="J63606" s="3"/>
      <c r="K63606" s="5"/>
      <c r="L63606" s="8"/>
      <c r="N63606" s="5"/>
      <c r="O63606" s="10"/>
      <c r="P63606" s="8"/>
    </row>
    <row r="63607" spans="1:16" s="2" customFormat="1" x14ac:dyDescent="0.15">
      <c r="A63607" s="3"/>
      <c r="B63607" s="3"/>
      <c r="J63607" s="3"/>
      <c r="K63607" s="5"/>
      <c r="L63607" s="8"/>
      <c r="N63607" s="5"/>
      <c r="O63607" s="10"/>
      <c r="P63607" s="8"/>
    </row>
    <row r="63608" spans="1:16" s="2" customFormat="1" x14ac:dyDescent="0.15">
      <c r="A63608" s="3"/>
      <c r="B63608" s="3"/>
      <c r="J63608" s="3"/>
      <c r="K63608" s="5"/>
      <c r="L63608" s="8"/>
      <c r="N63608" s="5"/>
      <c r="O63608" s="10"/>
      <c r="P63608" s="8"/>
    </row>
    <row r="63609" spans="1:16" s="2" customFormat="1" x14ac:dyDescent="0.15">
      <c r="A63609" s="3"/>
      <c r="B63609" s="3"/>
      <c r="J63609" s="3"/>
      <c r="K63609" s="5"/>
      <c r="L63609" s="8"/>
      <c r="N63609" s="5"/>
      <c r="O63609" s="10"/>
      <c r="P63609" s="8"/>
    </row>
    <row r="63610" spans="1:16" s="2" customFormat="1" x14ac:dyDescent="0.15">
      <c r="A63610" s="3"/>
      <c r="B63610" s="3"/>
      <c r="J63610" s="3"/>
      <c r="K63610" s="5"/>
      <c r="L63610" s="8"/>
      <c r="N63610" s="5"/>
      <c r="O63610" s="10"/>
      <c r="P63610" s="8"/>
    </row>
    <row r="63611" spans="1:16" s="2" customFormat="1" x14ac:dyDescent="0.15">
      <c r="A63611" s="3"/>
      <c r="B63611" s="3"/>
      <c r="J63611" s="3"/>
      <c r="K63611" s="5"/>
      <c r="L63611" s="8"/>
      <c r="N63611" s="5"/>
      <c r="O63611" s="10"/>
      <c r="P63611" s="8"/>
    </row>
    <row r="63612" spans="1:16" s="2" customFormat="1" x14ac:dyDescent="0.15">
      <c r="A63612" s="3"/>
      <c r="B63612" s="3"/>
      <c r="J63612" s="3"/>
      <c r="K63612" s="5"/>
      <c r="L63612" s="8"/>
      <c r="N63612" s="5"/>
      <c r="O63612" s="10"/>
      <c r="P63612" s="8"/>
    </row>
    <row r="63613" spans="1:16" s="2" customFormat="1" x14ac:dyDescent="0.15">
      <c r="A63613" s="3"/>
      <c r="B63613" s="3"/>
      <c r="J63613" s="3"/>
      <c r="K63613" s="5"/>
      <c r="L63613" s="8"/>
      <c r="N63613" s="5"/>
      <c r="O63613" s="10"/>
      <c r="P63613" s="8"/>
    </row>
    <row r="63614" spans="1:16" s="2" customFormat="1" x14ac:dyDescent="0.15">
      <c r="A63614" s="3"/>
      <c r="B63614" s="3"/>
      <c r="J63614" s="3"/>
      <c r="K63614" s="5"/>
      <c r="L63614" s="8"/>
      <c r="N63614" s="5"/>
      <c r="O63614" s="10"/>
      <c r="P63614" s="8"/>
    </row>
    <row r="63615" spans="1:16" s="2" customFormat="1" x14ac:dyDescent="0.15">
      <c r="A63615" s="3"/>
      <c r="B63615" s="3"/>
      <c r="J63615" s="3"/>
      <c r="K63615" s="5"/>
      <c r="L63615" s="8"/>
      <c r="N63615" s="5"/>
      <c r="O63615" s="10"/>
      <c r="P63615" s="8"/>
    </row>
    <row r="63616" spans="1:16" s="2" customFormat="1" x14ac:dyDescent="0.15">
      <c r="A63616" s="3"/>
      <c r="B63616" s="3"/>
      <c r="J63616" s="3"/>
      <c r="K63616" s="5"/>
      <c r="L63616" s="8"/>
      <c r="N63616" s="5"/>
      <c r="O63616" s="10"/>
      <c r="P63616" s="8"/>
    </row>
    <row r="63617" spans="1:16" s="2" customFormat="1" x14ac:dyDescent="0.15">
      <c r="A63617" s="3"/>
      <c r="B63617" s="3"/>
      <c r="J63617" s="3"/>
      <c r="K63617" s="5"/>
      <c r="L63617" s="8"/>
      <c r="N63617" s="5"/>
      <c r="O63617" s="10"/>
      <c r="P63617" s="8"/>
    </row>
    <row r="63618" spans="1:16" s="2" customFormat="1" x14ac:dyDescent="0.15">
      <c r="A63618" s="3"/>
      <c r="B63618" s="3"/>
      <c r="J63618" s="3"/>
      <c r="K63618" s="5"/>
      <c r="L63618" s="8"/>
      <c r="N63618" s="5"/>
      <c r="O63618" s="10"/>
      <c r="P63618" s="8"/>
    </row>
    <row r="63619" spans="1:16" s="2" customFormat="1" x14ac:dyDescent="0.15">
      <c r="A63619" s="3"/>
      <c r="B63619" s="3"/>
      <c r="J63619" s="3"/>
      <c r="K63619" s="5"/>
      <c r="L63619" s="8"/>
      <c r="N63619" s="5"/>
      <c r="O63619" s="10"/>
      <c r="P63619" s="8"/>
    </row>
    <row r="63620" spans="1:16" s="2" customFormat="1" x14ac:dyDescent="0.15">
      <c r="A63620" s="3"/>
      <c r="B63620" s="3"/>
      <c r="J63620" s="3"/>
      <c r="K63620" s="5"/>
      <c r="L63620" s="8"/>
      <c r="N63620" s="5"/>
      <c r="O63620" s="10"/>
      <c r="P63620" s="8"/>
    </row>
    <row r="63621" spans="1:16" s="2" customFormat="1" x14ac:dyDescent="0.15">
      <c r="A63621" s="3"/>
      <c r="B63621" s="3"/>
      <c r="J63621" s="3"/>
      <c r="K63621" s="5"/>
      <c r="L63621" s="8"/>
      <c r="N63621" s="5"/>
      <c r="O63621" s="10"/>
      <c r="P63621" s="8"/>
    </row>
    <row r="63622" spans="1:16" s="2" customFormat="1" x14ac:dyDescent="0.15">
      <c r="A63622" s="3"/>
      <c r="B63622" s="3"/>
      <c r="J63622" s="3"/>
      <c r="K63622" s="5"/>
      <c r="L63622" s="8"/>
      <c r="N63622" s="5"/>
      <c r="O63622" s="10"/>
      <c r="P63622" s="8"/>
    </row>
    <row r="63623" spans="1:16" s="2" customFormat="1" x14ac:dyDescent="0.15">
      <c r="A63623" s="3"/>
      <c r="B63623" s="3"/>
      <c r="J63623" s="3"/>
      <c r="K63623" s="5"/>
      <c r="L63623" s="8"/>
      <c r="N63623" s="5"/>
      <c r="O63623" s="10"/>
      <c r="P63623" s="8"/>
    </row>
    <row r="63624" spans="1:16" s="2" customFormat="1" x14ac:dyDescent="0.15">
      <c r="A63624" s="3"/>
      <c r="B63624" s="3"/>
      <c r="J63624" s="3"/>
      <c r="K63624" s="5"/>
      <c r="L63624" s="8"/>
      <c r="N63624" s="5"/>
      <c r="O63624" s="10"/>
      <c r="P63624" s="8"/>
    </row>
    <row r="63625" spans="1:16" s="2" customFormat="1" x14ac:dyDescent="0.15">
      <c r="A63625" s="3"/>
      <c r="B63625" s="3"/>
      <c r="J63625" s="3"/>
      <c r="K63625" s="5"/>
      <c r="L63625" s="8"/>
      <c r="N63625" s="5"/>
      <c r="O63625" s="10"/>
      <c r="P63625" s="8"/>
    </row>
    <row r="63626" spans="1:16" s="2" customFormat="1" x14ac:dyDescent="0.15">
      <c r="A63626" s="3"/>
      <c r="B63626" s="3"/>
      <c r="J63626" s="3"/>
      <c r="K63626" s="5"/>
      <c r="L63626" s="8"/>
      <c r="N63626" s="5"/>
      <c r="O63626" s="10"/>
      <c r="P63626" s="8"/>
    </row>
    <row r="63627" spans="1:16" s="2" customFormat="1" x14ac:dyDescent="0.15">
      <c r="A63627" s="3"/>
      <c r="B63627" s="3"/>
      <c r="J63627" s="3"/>
      <c r="K63627" s="5"/>
      <c r="L63627" s="8"/>
      <c r="N63627" s="5"/>
      <c r="O63627" s="10"/>
      <c r="P63627" s="8"/>
    </row>
    <row r="63628" spans="1:16" s="2" customFormat="1" x14ac:dyDescent="0.15">
      <c r="A63628" s="3"/>
      <c r="B63628" s="3"/>
      <c r="J63628" s="3"/>
      <c r="K63628" s="5"/>
      <c r="L63628" s="8"/>
      <c r="N63628" s="5"/>
      <c r="O63628" s="10"/>
      <c r="P63628" s="8"/>
    </row>
    <row r="63629" spans="1:16" s="2" customFormat="1" x14ac:dyDescent="0.15">
      <c r="A63629" s="3"/>
      <c r="B63629" s="3"/>
      <c r="J63629" s="3"/>
      <c r="K63629" s="5"/>
      <c r="L63629" s="8"/>
      <c r="N63629" s="5"/>
      <c r="O63629" s="10"/>
      <c r="P63629" s="8"/>
    </row>
    <row r="63630" spans="1:16" s="2" customFormat="1" x14ac:dyDescent="0.15">
      <c r="A63630" s="3"/>
      <c r="B63630" s="3"/>
      <c r="J63630" s="3"/>
      <c r="K63630" s="5"/>
      <c r="L63630" s="8"/>
      <c r="N63630" s="5"/>
      <c r="O63630" s="10"/>
      <c r="P63630" s="8"/>
    </row>
    <row r="63631" spans="1:16" s="2" customFormat="1" x14ac:dyDescent="0.15">
      <c r="A63631" s="3"/>
      <c r="B63631" s="3"/>
      <c r="J63631" s="3"/>
      <c r="K63631" s="5"/>
      <c r="L63631" s="8"/>
      <c r="N63631" s="5"/>
      <c r="O63631" s="10"/>
      <c r="P63631" s="8"/>
    </row>
    <row r="63632" spans="1:16" s="2" customFormat="1" x14ac:dyDescent="0.15">
      <c r="A63632" s="3"/>
      <c r="B63632" s="3"/>
      <c r="J63632" s="3"/>
      <c r="K63632" s="5"/>
      <c r="L63632" s="8"/>
      <c r="N63632" s="5"/>
      <c r="O63632" s="10"/>
      <c r="P63632" s="8"/>
    </row>
    <row r="63633" spans="1:16" s="2" customFormat="1" x14ac:dyDescent="0.15">
      <c r="A63633" s="3"/>
      <c r="B63633" s="3"/>
      <c r="J63633" s="3"/>
      <c r="K63633" s="5"/>
      <c r="L63633" s="8"/>
      <c r="N63633" s="5"/>
      <c r="O63633" s="10"/>
      <c r="P63633" s="8"/>
    </row>
    <row r="63634" spans="1:16" s="2" customFormat="1" x14ac:dyDescent="0.15">
      <c r="A63634" s="3"/>
      <c r="B63634" s="3"/>
      <c r="J63634" s="3"/>
      <c r="K63634" s="5"/>
      <c r="L63634" s="8"/>
      <c r="N63634" s="5"/>
      <c r="O63634" s="10"/>
      <c r="P63634" s="8"/>
    </row>
    <row r="63635" spans="1:16" s="2" customFormat="1" x14ac:dyDescent="0.15">
      <c r="A63635" s="3"/>
      <c r="B63635" s="3"/>
      <c r="J63635" s="3"/>
      <c r="K63635" s="5"/>
      <c r="L63635" s="8"/>
      <c r="N63635" s="5"/>
      <c r="O63635" s="10"/>
      <c r="P63635" s="8"/>
    </row>
    <row r="63636" spans="1:16" s="2" customFormat="1" x14ac:dyDescent="0.15">
      <c r="A63636" s="3"/>
      <c r="B63636" s="3"/>
      <c r="J63636" s="3"/>
      <c r="K63636" s="5"/>
      <c r="L63636" s="8"/>
      <c r="N63636" s="5"/>
      <c r="O63636" s="10"/>
      <c r="P63636" s="8"/>
    </row>
    <row r="63637" spans="1:16" s="2" customFormat="1" x14ac:dyDescent="0.15">
      <c r="A63637" s="3"/>
      <c r="B63637" s="3"/>
      <c r="J63637" s="3"/>
      <c r="K63637" s="5"/>
      <c r="L63637" s="8"/>
      <c r="N63637" s="5"/>
      <c r="O63637" s="10"/>
      <c r="P63637" s="8"/>
    </row>
    <row r="63638" spans="1:16" s="2" customFormat="1" x14ac:dyDescent="0.15">
      <c r="A63638" s="3"/>
      <c r="B63638" s="3"/>
      <c r="J63638" s="3"/>
      <c r="K63638" s="5"/>
      <c r="L63638" s="8"/>
      <c r="N63638" s="5"/>
      <c r="O63638" s="10"/>
      <c r="P63638" s="8"/>
    </row>
    <row r="63639" spans="1:16" s="2" customFormat="1" x14ac:dyDescent="0.15">
      <c r="A63639" s="3"/>
      <c r="B63639" s="3"/>
      <c r="J63639" s="3"/>
      <c r="K63639" s="5"/>
      <c r="L63639" s="8"/>
      <c r="N63639" s="5"/>
      <c r="O63639" s="10"/>
      <c r="P63639" s="8"/>
    </row>
    <row r="63640" spans="1:16" s="2" customFormat="1" x14ac:dyDescent="0.15">
      <c r="A63640" s="3"/>
      <c r="B63640" s="3"/>
      <c r="J63640" s="3"/>
      <c r="K63640" s="5"/>
      <c r="L63640" s="8"/>
      <c r="N63640" s="5"/>
      <c r="O63640" s="10"/>
      <c r="P63640" s="8"/>
    </row>
    <row r="63641" spans="1:16" s="2" customFormat="1" x14ac:dyDescent="0.15">
      <c r="A63641" s="3"/>
      <c r="B63641" s="3"/>
      <c r="J63641" s="3"/>
      <c r="K63641" s="5"/>
      <c r="L63641" s="8"/>
      <c r="N63641" s="5"/>
      <c r="O63641" s="10"/>
      <c r="P63641" s="8"/>
    </row>
    <row r="63642" spans="1:16" s="2" customFormat="1" x14ac:dyDescent="0.15">
      <c r="A63642" s="3"/>
      <c r="B63642" s="3"/>
      <c r="J63642" s="3"/>
      <c r="K63642" s="5"/>
      <c r="L63642" s="8"/>
      <c r="N63642" s="5"/>
      <c r="O63642" s="10"/>
      <c r="P63642" s="8"/>
    </row>
    <row r="63643" spans="1:16" s="2" customFormat="1" x14ac:dyDescent="0.15">
      <c r="A63643" s="3"/>
      <c r="B63643" s="3"/>
      <c r="J63643" s="3"/>
      <c r="K63643" s="5"/>
      <c r="L63643" s="8"/>
      <c r="N63643" s="5"/>
      <c r="O63643" s="10"/>
      <c r="P63643" s="8"/>
    </row>
    <row r="63644" spans="1:16" s="2" customFormat="1" x14ac:dyDescent="0.15">
      <c r="A63644" s="3"/>
      <c r="B63644" s="3"/>
      <c r="J63644" s="3"/>
      <c r="K63644" s="5"/>
      <c r="L63644" s="8"/>
      <c r="N63644" s="5"/>
      <c r="O63644" s="10"/>
      <c r="P63644" s="8"/>
    </row>
    <row r="63645" spans="1:16" s="2" customFormat="1" x14ac:dyDescent="0.15">
      <c r="A63645" s="3"/>
      <c r="B63645" s="3"/>
      <c r="J63645" s="3"/>
      <c r="K63645" s="5"/>
      <c r="L63645" s="8"/>
      <c r="N63645" s="5"/>
      <c r="O63645" s="10"/>
      <c r="P63645" s="8"/>
    </row>
    <row r="63646" spans="1:16" s="2" customFormat="1" x14ac:dyDescent="0.15">
      <c r="A63646" s="3"/>
      <c r="B63646" s="3"/>
      <c r="J63646" s="3"/>
      <c r="K63646" s="5"/>
      <c r="L63646" s="8"/>
      <c r="N63646" s="5"/>
      <c r="O63646" s="10"/>
      <c r="P63646" s="8"/>
    </row>
    <row r="63647" spans="1:16" s="2" customFormat="1" x14ac:dyDescent="0.15">
      <c r="A63647" s="3"/>
      <c r="B63647" s="3"/>
      <c r="J63647" s="3"/>
      <c r="K63647" s="5"/>
      <c r="L63647" s="8"/>
      <c r="N63647" s="5"/>
      <c r="O63647" s="10"/>
      <c r="P63647" s="8"/>
    </row>
    <row r="63648" spans="1:16" s="2" customFormat="1" x14ac:dyDescent="0.15">
      <c r="A63648" s="3"/>
      <c r="B63648" s="3"/>
      <c r="J63648" s="3"/>
      <c r="K63648" s="5"/>
      <c r="L63648" s="8"/>
      <c r="N63648" s="5"/>
      <c r="O63648" s="10"/>
      <c r="P63648" s="8"/>
    </row>
    <row r="63649" spans="1:16" s="2" customFormat="1" x14ac:dyDescent="0.15">
      <c r="A63649" s="3"/>
      <c r="B63649" s="3"/>
      <c r="J63649" s="3"/>
      <c r="K63649" s="5"/>
      <c r="L63649" s="8"/>
      <c r="N63649" s="5"/>
      <c r="O63649" s="10"/>
      <c r="P63649" s="8"/>
    </row>
    <row r="63650" spans="1:16" s="2" customFormat="1" x14ac:dyDescent="0.15">
      <c r="A63650" s="3"/>
      <c r="B63650" s="3"/>
      <c r="J63650" s="3"/>
      <c r="K63650" s="5"/>
      <c r="L63650" s="8"/>
      <c r="N63650" s="5"/>
      <c r="O63650" s="10"/>
      <c r="P63650" s="8"/>
    </row>
    <row r="63651" spans="1:16" s="2" customFormat="1" x14ac:dyDescent="0.15">
      <c r="A63651" s="3"/>
      <c r="B63651" s="3"/>
      <c r="J63651" s="3"/>
      <c r="K63651" s="5"/>
      <c r="L63651" s="8"/>
      <c r="N63651" s="5"/>
      <c r="O63651" s="10"/>
      <c r="P63651" s="8"/>
    </row>
    <row r="63652" spans="1:16" s="2" customFormat="1" x14ac:dyDescent="0.15">
      <c r="A63652" s="3"/>
      <c r="B63652" s="3"/>
      <c r="J63652" s="3"/>
      <c r="K63652" s="5"/>
      <c r="L63652" s="8"/>
      <c r="N63652" s="5"/>
      <c r="O63652" s="10"/>
      <c r="P63652" s="8"/>
    </row>
    <row r="63653" spans="1:16" s="2" customFormat="1" x14ac:dyDescent="0.15">
      <c r="A63653" s="3"/>
      <c r="B63653" s="3"/>
      <c r="J63653" s="3"/>
      <c r="K63653" s="5"/>
      <c r="L63653" s="8"/>
      <c r="N63653" s="5"/>
      <c r="O63653" s="10"/>
      <c r="P63653" s="8"/>
    </row>
    <row r="63654" spans="1:16" s="2" customFormat="1" x14ac:dyDescent="0.15">
      <c r="A63654" s="3"/>
      <c r="B63654" s="3"/>
      <c r="J63654" s="3"/>
      <c r="K63654" s="5"/>
      <c r="L63654" s="8"/>
      <c r="N63654" s="5"/>
      <c r="O63654" s="10"/>
      <c r="P63654" s="8"/>
    </row>
    <row r="63655" spans="1:16" s="2" customFormat="1" x14ac:dyDescent="0.15">
      <c r="A63655" s="3"/>
      <c r="B63655" s="3"/>
      <c r="J63655" s="3"/>
      <c r="K63655" s="5"/>
      <c r="L63655" s="8"/>
      <c r="N63655" s="5"/>
      <c r="O63655" s="10"/>
      <c r="P63655" s="8"/>
    </row>
    <row r="63656" spans="1:16" s="2" customFormat="1" x14ac:dyDescent="0.15">
      <c r="A63656" s="3"/>
      <c r="B63656" s="3"/>
      <c r="J63656" s="3"/>
      <c r="K63656" s="5"/>
      <c r="L63656" s="8"/>
      <c r="N63656" s="5"/>
      <c r="O63656" s="10"/>
      <c r="P63656" s="8"/>
    </row>
    <row r="63657" spans="1:16" s="2" customFormat="1" x14ac:dyDescent="0.15">
      <c r="A63657" s="3"/>
      <c r="B63657" s="3"/>
      <c r="J63657" s="3"/>
      <c r="K63657" s="5"/>
      <c r="L63657" s="8"/>
      <c r="N63657" s="5"/>
      <c r="O63657" s="10"/>
      <c r="P63657" s="8"/>
    </row>
    <row r="63658" spans="1:16" s="2" customFormat="1" x14ac:dyDescent="0.15">
      <c r="A63658" s="3"/>
      <c r="B63658" s="3"/>
      <c r="J63658" s="3"/>
      <c r="K63658" s="5"/>
      <c r="L63658" s="8"/>
      <c r="N63658" s="5"/>
      <c r="O63658" s="10"/>
      <c r="P63658" s="8"/>
    </row>
    <row r="63659" spans="1:16" s="2" customFormat="1" x14ac:dyDescent="0.15">
      <c r="A63659" s="3"/>
      <c r="B63659" s="3"/>
      <c r="J63659" s="3"/>
      <c r="K63659" s="5"/>
      <c r="L63659" s="8"/>
      <c r="N63659" s="5"/>
      <c r="O63659" s="10"/>
      <c r="P63659" s="8"/>
    </row>
    <row r="63660" spans="1:16" s="2" customFormat="1" x14ac:dyDescent="0.15">
      <c r="A63660" s="3"/>
      <c r="B63660" s="3"/>
      <c r="J63660" s="3"/>
      <c r="K63660" s="5"/>
      <c r="L63660" s="8"/>
      <c r="N63660" s="5"/>
      <c r="O63660" s="10"/>
      <c r="P63660" s="8"/>
    </row>
    <row r="63661" spans="1:16" s="2" customFormat="1" x14ac:dyDescent="0.15">
      <c r="A63661" s="3"/>
      <c r="B63661" s="3"/>
      <c r="J63661" s="3"/>
      <c r="K63661" s="5"/>
      <c r="L63661" s="8"/>
      <c r="N63661" s="5"/>
      <c r="O63661" s="10"/>
      <c r="P63661" s="8"/>
    </row>
    <row r="63662" spans="1:16" s="2" customFormat="1" x14ac:dyDescent="0.15">
      <c r="A63662" s="3"/>
      <c r="B63662" s="3"/>
      <c r="J63662" s="3"/>
      <c r="K63662" s="5"/>
      <c r="L63662" s="8"/>
      <c r="N63662" s="5"/>
      <c r="O63662" s="10"/>
      <c r="P63662" s="8"/>
    </row>
    <row r="63663" spans="1:16" s="2" customFormat="1" x14ac:dyDescent="0.15">
      <c r="A63663" s="3"/>
      <c r="B63663" s="3"/>
      <c r="J63663" s="3"/>
      <c r="K63663" s="5"/>
      <c r="L63663" s="8"/>
      <c r="N63663" s="5"/>
      <c r="O63663" s="10"/>
      <c r="P63663" s="8"/>
    </row>
    <row r="63664" spans="1:16" s="2" customFormat="1" x14ac:dyDescent="0.15">
      <c r="A63664" s="3"/>
      <c r="B63664" s="3"/>
      <c r="J63664" s="3"/>
      <c r="K63664" s="5"/>
      <c r="L63664" s="8"/>
      <c r="N63664" s="5"/>
      <c r="O63664" s="10"/>
      <c r="P63664" s="8"/>
    </row>
    <row r="63665" spans="1:16" s="2" customFormat="1" x14ac:dyDescent="0.15">
      <c r="A63665" s="3"/>
      <c r="B63665" s="3"/>
      <c r="J63665" s="3"/>
      <c r="K63665" s="5"/>
      <c r="L63665" s="8"/>
      <c r="N63665" s="5"/>
      <c r="O63665" s="10"/>
      <c r="P63665" s="8"/>
    </row>
    <row r="63666" spans="1:16" s="2" customFormat="1" x14ac:dyDescent="0.15">
      <c r="A63666" s="3"/>
      <c r="B63666" s="3"/>
      <c r="J63666" s="3"/>
      <c r="K63666" s="5"/>
      <c r="L63666" s="8"/>
      <c r="N63666" s="5"/>
      <c r="O63666" s="10"/>
      <c r="P63666" s="8"/>
    </row>
    <row r="63667" spans="1:16" s="2" customFormat="1" x14ac:dyDescent="0.15">
      <c r="A63667" s="3"/>
      <c r="B63667" s="3"/>
      <c r="J63667" s="3"/>
      <c r="K63667" s="5"/>
      <c r="L63667" s="8"/>
      <c r="N63667" s="5"/>
      <c r="O63667" s="10"/>
      <c r="P63667" s="8"/>
    </row>
    <row r="63668" spans="1:16" s="2" customFormat="1" x14ac:dyDescent="0.15">
      <c r="A63668" s="3"/>
      <c r="B63668" s="3"/>
      <c r="J63668" s="3"/>
      <c r="K63668" s="5"/>
      <c r="L63668" s="8"/>
      <c r="N63668" s="5"/>
      <c r="O63668" s="10"/>
      <c r="P63668" s="8"/>
    </row>
    <row r="63669" spans="1:16" s="2" customFormat="1" x14ac:dyDescent="0.15">
      <c r="A63669" s="3"/>
      <c r="B63669" s="3"/>
      <c r="J63669" s="3"/>
      <c r="K63669" s="5"/>
      <c r="L63669" s="8"/>
      <c r="N63669" s="5"/>
      <c r="O63669" s="10"/>
      <c r="P63669" s="8"/>
    </row>
    <row r="63670" spans="1:16" s="2" customFormat="1" x14ac:dyDescent="0.15">
      <c r="A63670" s="3"/>
      <c r="B63670" s="3"/>
      <c r="J63670" s="3"/>
      <c r="K63670" s="5"/>
      <c r="L63670" s="8"/>
      <c r="N63670" s="5"/>
      <c r="O63670" s="10"/>
      <c r="P63670" s="8"/>
    </row>
    <row r="63671" spans="1:16" s="2" customFormat="1" x14ac:dyDescent="0.15">
      <c r="A63671" s="3"/>
      <c r="B63671" s="3"/>
      <c r="J63671" s="3"/>
      <c r="K63671" s="5"/>
      <c r="L63671" s="8"/>
      <c r="N63671" s="5"/>
      <c r="O63671" s="10"/>
      <c r="P63671" s="8"/>
    </row>
    <row r="63672" spans="1:16" s="2" customFormat="1" x14ac:dyDescent="0.15">
      <c r="A63672" s="3"/>
      <c r="B63672" s="3"/>
      <c r="J63672" s="3"/>
      <c r="K63672" s="5"/>
      <c r="L63672" s="8"/>
      <c r="N63672" s="5"/>
      <c r="O63672" s="10"/>
      <c r="P63672" s="8"/>
    </row>
    <row r="63673" spans="1:16" s="2" customFormat="1" x14ac:dyDescent="0.15">
      <c r="A63673" s="3"/>
      <c r="B63673" s="3"/>
      <c r="J63673" s="3"/>
      <c r="K63673" s="5"/>
      <c r="L63673" s="8"/>
      <c r="N63673" s="5"/>
      <c r="O63673" s="10"/>
      <c r="P63673" s="8"/>
    </row>
    <row r="63674" spans="1:16" s="2" customFormat="1" x14ac:dyDescent="0.15">
      <c r="A63674" s="3"/>
      <c r="B63674" s="3"/>
      <c r="J63674" s="3"/>
      <c r="K63674" s="5"/>
      <c r="L63674" s="8"/>
      <c r="N63674" s="5"/>
      <c r="O63674" s="10"/>
      <c r="P63674" s="8"/>
    </row>
    <row r="63675" spans="1:16" s="2" customFormat="1" x14ac:dyDescent="0.15">
      <c r="A63675" s="3"/>
      <c r="B63675" s="3"/>
      <c r="J63675" s="3"/>
      <c r="K63675" s="5"/>
      <c r="L63675" s="8"/>
      <c r="N63675" s="5"/>
      <c r="O63675" s="10"/>
      <c r="P63675" s="8"/>
    </row>
    <row r="63676" spans="1:16" s="2" customFormat="1" x14ac:dyDescent="0.15">
      <c r="A63676" s="3"/>
      <c r="B63676" s="3"/>
      <c r="J63676" s="3"/>
      <c r="K63676" s="5"/>
      <c r="L63676" s="8"/>
      <c r="N63676" s="5"/>
      <c r="O63676" s="10"/>
      <c r="P63676" s="8"/>
    </row>
    <row r="63677" spans="1:16" s="2" customFormat="1" x14ac:dyDescent="0.15">
      <c r="A63677" s="3"/>
      <c r="B63677" s="3"/>
      <c r="J63677" s="3"/>
      <c r="K63677" s="5"/>
      <c r="L63677" s="8"/>
      <c r="N63677" s="5"/>
      <c r="O63677" s="10"/>
      <c r="P63677" s="8"/>
    </row>
    <row r="63678" spans="1:16" s="2" customFormat="1" x14ac:dyDescent="0.15">
      <c r="A63678" s="3"/>
      <c r="B63678" s="3"/>
      <c r="J63678" s="3"/>
      <c r="K63678" s="5"/>
      <c r="L63678" s="8"/>
      <c r="N63678" s="5"/>
      <c r="O63678" s="10"/>
      <c r="P63678" s="8"/>
    </row>
    <row r="63679" spans="1:16" s="2" customFormat="1" x14ac:dyDescent="0.15">
      <c r="A63679" s="3"/>
      <c r="B63679" s="3"/>
      <c r="J63679" s="3"/>
      <c r="K63679" s="5"/>
      <c r="L63679" s="8"/>
      <c r="N63679" s="5"/>
      <c r="O63679" s="10"/>
      <c r="P63679" s="8"/>
    </row>
    <row r="63680" spans="1:16" s="2" customFormat="1" x14ac:dyDescent="0.15">
      <c r="A63680" s="3"/>
      <c r="B63680" s="3"/>
      <c r="J63680" s="3"/>
      <c r="K63680" s="5"/>
      <c r="L63680" s="8"/>
      <c r="N63680" s="5"/>
      <c r="O63680" s="10"/>
      <c r="P63680" s="8"/>
    </row>
    <row r="63681" spans="1:16" s="2" customFormat="1" x14ac:dyDescent="0.15">
      <c r="A63681" s="3"/>
      <c r="B63681" s="3"/>
      <c r="J63681" s="3"/>
      <c r="K63681" s="5"/>
      <c r="L63681" s="8"/>
      <c r="N63681" s="5"/>
      <c r="O63681" s="10"/>
      <c r="P63681" s="8"/>
    </row>
    <row r="63682" spans="1:16" s="2" customFormat="1" x14ac:dyDescent="0.15">
      <c r="A63682" s="3"/>
      <c r="B63682" s="3"/>
      <c r="J63682" s="3"/>
      <c r="K63682" s="5"/>
      <c r="L63682" s="8"/>
      <c r="N63682" s="5"/>
      <c r="O63682" s="10"/>
      <c r="P63682" s="8"/>
    </row>
    <row r="63683" spans="1:16" s="2" customFormat="1" x14ac:dyDescent="0.15">
      <c r="A63683" s="3"/>
      <c r="B63683" s="3"/>
      <c r="J63683" s="3"/>
      <c r="K63683" s="5"/>
      <c r="L63683" s="8"/>
      <c r="N63683" s="5"/>
      <c r="O63683" s="10"/>
      <c r="P63683" s="8"/>
    </row>
    <row r="63684" spans="1:16" s="2" customFormat="1" x14ac:dyDescent="0.15">
      <c r="A63684" s="3"/>
      <c r="B63684" s="3"/>
      <c r="J63684" s="3"/>
      <c r="K63684" s="5"/>
      <c r="L63684" s="8"/>
      <c r="N63684" s="5"/>
      <c r="O63684" s="10"/>
      <c r="P63684" s="8"/>
    </row>
    <row r="63685" spans="1:16" s="2" customFormat="1" x14ac:dyDescent="0.15">
      <c r="A63685" s="3"/>
      <c r="B63685" s="3"/>
      <c r="J63685" s="3"/>
      <c r="K63685" s="5"/>
      <c r="L63685" s="8"/>
      <c r="N63685" s="5"/>
      <c r="O63685" s="10"/>
      <c r="P63685" s="8"/>
    </row>
    <row r="63686" spans="1:16" s="2" customFormat="1" x14ac:dyDescent="0.15">
      <c r="A63686" s="3"/>
      <c r="B63686" s="3"/>
      <c r="J63686" s="3"/>
      <c r="K63686" s="5"/>
      <c r="L63686" s="8"/>
      <c r="N63686" s="5"/>
      <c r="O63686" s="10"/>
      <c r="P63686" s="8"/>
    </row>
    <row r="63687" spans="1:16" s="2" customFormat="1" x14ac:dyDescent="0.15">
      <c r="A63687" s="3"/>
      <c r="B63687" s="3"/>
      <c r="J63687" s="3"/>
      <c r="K63687" s="5"/>
      <c r="L63687" s="8"/>
      <c r="N63687" s="5"/>
      <c r="O63687" s="10"/>
      <c r="P63687" s="8"/>
    </row>
    <row r="63688" spans="1:16" s="2" customFormat="1" x14ac:dyDescent="0.15">
      <c r="A63688" s="3"/>
      <c r="B63688" s="3"/>
      <c r="J63688" s="3"/>
      <c r="K63688" s="5"/>
      <c r="L63688" s="8"/>
      <c r="N63688" s="5"/>
      <c r="O63688" s="10"/>
      <c r="P63688" s="8"/>
    </row>
    <row r="63689" spans="1:16" s="2" customFormat="1" x14ac:dyDescent="0.15">
      <c r="A63689" s="3"/>
      <c r="B63689" s="3"/>
      <c r="J63689" s="3"/>
      <c r="K63689" s="5"/>
      <c r="L63689" s="8"/>
      <c r="N63689" s="5"/>
      <c r="O63689" s="10"/>
      <c r="P63689" s="8"/>
    </row>
    <row r="63690" spans="1:16" s="2" customFormat="1" x14ac:dyDescent="0.15">
      <c r="A63690" s="3"/>
      <c r="B63690" s="3"/>
      <c r="J63690" s="3"/>
      <c r="K63690" s="5"/>
      <c r="L63690" s="8"/>
      <c r="N63690" s="5"/>
      <c r="O63690" s="10"/>
      <c r="P63690" s="8"/>
    </row>
    <row r="63691" spans="1:16" s="2" customFormat="1" x14ac:dyDescent="0.15">
      <c r="A63691" s="3"/>
      <c r="B63691" s="3"/>
      <c r="J63691" s="3"/>
      <c r="K63691" s="5"/>
      <c r="L63691" s="8"/>
      <c r="N63691" s="5"/>
      <c r="O63691" s="10"/>
      <c r="P63691" s="8"/>
    </row>
    <row r="63692" spans="1:16" s="2" customFormat="1" x14ac:dyDescent="0.15">
      <c r="A63692" s="3"/>
      <c r="B63692" s="3"/>
      <c r="J63692" s="3"/>
      <c r="K63692" s="5"/>
      <c r="L63692" s="8"/>
      <c r="N63692" s="5"/>
      <c r="O63692" s="10"/>
      <c r="P63692" s="8"/>
    </row>
    <row r="63693" spans="1:16" s="2" customFormat="1" x14ac:dyDescent="0.15">
      <c r="A63693" s="3"/>
      <c r="B63693" s="3"/>
      <c r="J63693" s="3"/>
      <c r="K63693" s="5"/>
      <c r="L63693" s="8"/>
      <c r="N63693" s="5"/>
      <c r="O63693" s="10"/>
      <c r="P63693" s="8"/>
    </row>
    <row r="63694" spans="1:16" s="2" customFormat="1" x14ac:dyDescent="0.15">
      <c r="A63694" s="3"/>
      <c r="B63694" s="3"/>
      <c r="J63694" s="3"/>
      <c r="K63694" s="5"/>
      <c r="L63694" s="8"/>
      <c r="N63694" s="5"/>
      <c r="O63694" s="10"/>
      <c r="P63694" s="8"/>
    </row>
    <row r="63695" spans="1:16" s="2" customFormat="1" x14ac:dyDescent="0.15">
      <c r="A63695" s="3"/>
      <c r="B63695" s="3"/>
      <c r="J63695" s="3"/>
      <c r="K63695" s="5"/>
      <c r="L63695" s="8"/>
      <c r="N63695" s="5"/>
      <c r="O63695" s="10"/>
      <c r="P63695" s="8"/>
    </row>
    <row r="63696" spans="1:16" s="2" customFormat="1" x14ac:dyDescent="0.15">
      <c r="A63696" s="3"/>
      <c r="B63696" s="3"/>
      <c r="J63696" s="3"/>
      <c r="K63696" s="5"/>
      <c r="L63696" s="8"/>
      <c r="N63696" s="5"/>
      <c r="O63696" s="10"/>
      <c r="P63696" s="8"/>
    </row>
    <row r="63697" spans="1:16" s="2" customFormat="1" x14ac:dyDescent="0.15">
      <c r="A63697" s="3"/>
      <c r="B63697" s="3"/>
      <c r="J63697" s="3"/>
      <c r="K63697" s="5"/>
      <c r="L63697" s="8"/>
      <c r="N63697" s="5"/>
      <c r="O63697" s="10"/>
      <c r="P63697" s="8"/>
    </row>
    <row r="63698" spans="1:16" s="2" customFormat="1" x14ac:dyDescent="0.15">
      <c r="A63698" s="3"/>
      <c r="B63698" s="3"/>
      <c r="J63698" s="3"/>
      <c r="K63698" s="5"/>
      <c r="L63698" s="8"/>
      <c r="N63698" s="5"/>
      <c r="O63698" s="10"/>
      <c r="P63698" s="8"/>
    </row>
    <row r="63699" spans="1:16" s="2" customFormat="1" x14ac:dyDescent="0.15">
      <c r="A63699" s="3"/>
      <c r="B63699" s="3"/>
      <c r="J63699" s="3"/>
      <c r="K63699" s="5"/>
      <c r="L63699" s="8"/>
      <c r="N63699" s="5"/>
      <c r="O63699" s="10"/>
      <c r="P63699" s="8"/>
    </row>
    <row r="63700" spans="1:16" s="2" customFormat="1" x14ac:dyDescent="0.15">
      <c r="A63700" s="3"/>
      <c r="B63700" s="3"/>
      <c r="J63700" s="3"/>
      <c r="K63700" s="5"/>
      <c r="L63700" s="8"/>
      <c r="N63700" s="5"/>
      <c r="O63700" s="10"/>
      <c r="P63700" s="8"/>
    </row>
    <row r="63701" spans="1:16" s="2" customFormat="1" x14ac:dyDescent="0.15">
      <c r="A63701" s="3"/>
      <c r="B63701" s="3"/>
      <c r="J63701" s="3"/>
      <c r="K63701" s="5"/>
      <c r="L63701" s="8"/>
      <c r="N63701" s="5"/>
      <c r="O63701" s="10"/>
      <c r="P63701" s="8"/>
    </row>
    <row r="63702" spans="1:16" s="2" customFormat="1" x14ac:dyDescent="0.15">
      <c r="A63702" s="3"/>
      <c r="B63702" s="3"/>
      <c r="J63702" s="3"/>
      <c r="K63702" s="5"/>
      <c r="L63702" s="8"/>
      <c r="N63702" s="5"/>
      <c r="O63702" s="10"/>
      <c r="P63702" s="8"/>
    </row>
    <row r="63703" spans="1:16" s="2" customFormat="1" x14ac:dyDescent="0.15">
      <c r="A63703" s="3"/>
      <c r="B63703" s="3"/>
      <c r="J63703" s="3"/>
      <c r="K63703" s="5"/>
      <c r="L63703" s="8"/>
      <c r="N63703" s="5"/>
      <c r="O63703" s="10"/>
      <c r="P63703" s="8"/>
    </row>
    <row r="63704" spans="1:16" s="2" customFormat="1" x14ac:dyDescent="0.15">
      <c r="A63704" s="3"/>
      <c r="B63704" s="3"/>
      <c r="J63704" s="3"/>
      <c r="K63704" s="5"/>
      <c r="L63704" s="8"/>
      <c r="N63704" s="5"/>
      <c r="O63704" s="10"/>
      <c r="P63704" s="8"/>
    </row>
    <row r="63705" spans="1:16" s="2" customFormat="1" x14ac:dyDescent="0.15">
      <c r="A63705" s="3"/>
      <c r="B63705" s="3"/>
      <c r="J63705" s="3"/>
      <c r="K63705" s="5"/>
      <c r="L63705" s="8"/>
      <c r="N63705" s="5"/>
      <c r="O63705" s="10"/>
      <c r="P63705" s="8"/>
    </row>
    <row r="63706" spans="1:16" s="2" customFormat="1" x14ac:dyDescent="0.15">
      <c r="A63706" s="3"/>
      <c r="B63706" s="3"/>
      <c r="J63706" s="3"/>
      <c r="K63706" s="5"/>
      <c r="L63706" s="8"/>
      <c r="N63706" s="5"/>
      <c r="O63706" s="10"/>
      <c r="P63706" s="8"/>
    </row>
    <row r="63707" spans="1:16" s="2" customFormat="1" x14ac:dyDescent="0.15">
      <c r="A63707" s="3"/>
      <c r="B63707" s="3"/>
      <c r="J63707" s="3"/>
      <c r="K63707" s="5"/>
      <c r="L63707" s="8"/>
      <c r="N63707" s="5"/>
      <c r="O63707" s="10"/>
      <c r="P63707" s="8"/>
    </row>
    <row r="63708" spans="1:16" s="2" customFormat="1" x14ac:dyDescent="0.15">
      <c r="A63708" s="3"/>
      <c r="B63708" s="3"/>
      <c r="J63708" s="3"/>
      <c r="K63708" s="5"/>
      <c r="L63708" s="8"/>
      <c r="N63708" s="5"/>
      <c r="O63708" s="10"/>
      <c r="P63708" s="8"/>
    </row>
    <row r="63709" spans="1:16" s="2" customFormat="1" x14ac:dyDescent="0.15">
      <c r="A63709" s="3"/>
      <c r="B63709" s="3"/>
      <c r="J63709" s="3"/>
      <c r="K63709" s="5"/>
      <c r="L63709" s="8"/>
      <c r="N63709" s="5"/>
      <c r="O63709" s="10"/>
      <c r="P63709" s="8"/>
    </row>
    <row r="63710" spans="1:16" s="2" customFormat="1" x14ac:dyDescent="0.15">
      <c r="A63710" s="3"/>
      <c r="B63710" s="3"/>
      <c r="J63710" s="3"/>
      <c r="K63710" s="5"/>
      <c r="L63710" s="8"/>
      <c r="N63710" s="5"/>
      <c r="O63710" s="10"/>
      <c r="P63710" s="8"/>
    </row>
    <row r="63711" spans="1:16" s="2" customFormat="1" x14ac:dyDescent="0.15">
      <c r="A63711" s="3"/>
      <c r="B63711" s="3"/>
      <c r="J63711" s="3"/>
      <c r="K63711" s="5"/>
      <c r="L63711" s="8"/>
      <c r="N63711" s="5"/>
      <c r="O63711" s="10"/>
      <c r="P63711" s="8"/>
    </row>
    <row r="63712" spans="1:16" s="2" customFormat="1" x14ac:dyDescent="0.15">
      <c r="A63712" s="3"/>
      <c r="B63712" s="3"/>
      <c r="J63712" s="3"/>
      <c r="K63712" s="5"/>
      <c r="L63712" s="8"/>
      <c r="N63712" s="5"/>
      <c r="O63712" s="10"/>
      <c r="P63712" s="8"/>
    </row>
    <row r="63713" spans="1:16" s="2" customFormat="1" x14ac:dyDescent="0.15">
      <c r="A63713" s="3"/>
      <c r="B63713" s="3"/>
      <c r="J63713" s="3"/>
      <c r="K63713" s="5"/>
      <c r="L63713" s="8"/>
      <c r="N63713" s="5"/>
      <c r="O63713" s="10"/>
      <c r="P63713" s="8"/>
    </row>
    <row r="63714" spans="1:16" s="2" customFormat="1" x14ac:dyDescent="0.15">
      <c r="A63714" s="3"/>
      <c r="B63714" s="3"/>
      <c r="J63714" s="3"/>
      <c r="K63714" s="5"/>
      <c r="L63714" s="8"/>
      <c r="N63714" s="5"/>
      <c r="O63714" s="10"/>
      <c r="P63714" s="8"/>
    </row>
    <row r="63715" spans="1:16" s="2" customFormat="1" x14ac:dyDescent="0.15">
      <c r="A63715" s="3"/>
      <c r="B63715" s="3"/>
      <c r="J63715" s="3"/>
      <c r="K63715" s="5"/>
      <c r="L63715" s="8"/>
      <c r="N63715" s="5"/>
      <c r="O63715" s="10"/>
      <c r="P63715" s="8"/>
    </row>
    <row r="63716" spans="1:16" s="2" customFormat="1" x14ac:dyDescent="0.15">
      <c r="A63716" s="3"/>
      <c r="B63716" s="3"/>
      <c r="J63716" s="3"/>
      <c r="K63716" s="5"/>
      <c r="L63716" s="8"/>
      <c r="N63716" s="5"/>
      <c r="O63716" s="10"/>
      <c r="P63716" s="8"/>
    </row>
    <row r="63717" spans="1:16" s="2" customFormat="1" x14ac:dyDescent="0.15">
      <c r="A63717" s="3"/>
      <c r="B63717" s="3"/>
      <c r="J63717" s="3"/>
      <c r="K63717" s="5"/>
      <c r="L63717" s="8"/>
      <c r="N63717" s="5"/>
      <c r="O63717" s="10"/>
      <c r="P63717" s="8"/>
    </row>
    <row r="63718" spans="1:16" s="2" customFormat="1" x14ac:dyDescent="0.15">
      <c r="A63718" s="3"/>
      <c r="B63718" s="3"/>
      <c r="J63718" s="3"/>
      <c r="K63718" s="5"/>
      <c r="L63718" s="8"/>
      <c r="N63718" s="5"/>
      <c r="O63718" s="10"/>
      <c r="P63718" s="8"/>
    </row>
    <row r="63719" spans="1:16" s="2" customFormat="1" x14ac:dyDescent="0.15">
      <c r="A63719" s="3"/>
      <c r="B63719" s="3"/>
      <c r="J63719" s="3"/>
      <c r="K63719" s="5"/>
      <c r="L63719" s="8"/>
      <c r="N63719" s="5"/>
      <c r="O63719" s="10"/>
      <c r="P63719" s="8"/>
    </row>
    <row r="63720" spans="1:16" s="2" customFormat="1" x14ac:dyDescent="0.15">
      <c r="A63720" s="3"/>
      <c r="B63720" s="3"/>
      <c r="J63720" s="3"/>
      <c r="K63720" s="5"/>
      <c r="L63720" s="8"/>
      <c r="N63720" s="5"/>
      <c r="O63720" s="10"/>
      <c r="P63720" s="8"/>
    </row>
    <row r="63721" spans="1:16" s="2" customFormat="1" x14ac:dyDescent="0.15">
      <c r="A63721" s="3"/>
      <c r="B63721" s="3"/>
      <c r="J63721" s="3"/>
      <c r="K63721" s="5"/>
      <c r="L63721" s="8"/>
      <c r="N63721" s="5"/>
      <c r="O63721" s="10"/>
      <c r="P63721" s="8"/>
    </row>
    <row r="63722" spans="1:16" s="2" customFormat="1" x14ac:dyDescent="0.15">
      <c r="A63722" s="3"/>
      <c r="B63722" s="3"/>
      <c r="J63722" s="3"/>
      <c r="K63722" s="5"/>
      <c r="L63722" s="8"/>
      <c r="N63722" s="5"/>
      <c r="O63722" s="10"/>
      <c r="P63722" s="8"/>
    </row>
    <row r="63723" spans="1:16" s="2" customFormat="1" x14ac:dyDescent="0.15">
      <c r="A63723" s="3"/>
      <c r="B63723" s="3"/>
      <c r="J63723" s="3"/>
      <c r="K63723" s="5"/>
      <c r="L63723" s="8"/>
      <c r="N63723" s="5"/>
      <c r="O63723" s="10"/>
      <c r="P63723" s="8"/>
    </row>
    <row r="63724" spans="1:16" s="2" customFormat="1" x14ac:dyDescent="0.15">
      <c r="A63724" s="3"/>
      <c r="B63724" s="3"/>
      <c r="J63724" s="3"/>
      <c r="K63724" s="5"/>
      <c r="L63724" s="8"/>
      <c r="N63724" s="5"/>
      <c r="O63724" s="10"/>
      <c r="P63724" s="8"/>
    </row>
    <row r="63725" spans="1:16" s="2" customFormat="1" x14ac:dyDescent="0.15">
      <c r="A63725" s="3"/>
      <c r="B63725" s="3"/>
      <c r="J63725" s="3"/>
      <c r="K63725" s="5"/>
      <c r="L63725" s="8"/>
      <c r="N63725" s="5"/>
      <c r="O63725" s="10"/>
      <c r="P63725" s="8"/>
    </row>
    <row r="63726" spans="1:16" s="2" customFormat="1" x14ac:dyDescent="0.15">
      <c r="A63726" s="3"/>
      <c r="B63726" s="3"/>
      <c r="J63726" s="3"/>
      <c r="K63726" s="5"/>
      <c r="L63726" s="8"/>
      <c r="N63726" s="5"/>
      <c r="O63726" s="10"/>
      <c r="P63726" s="8"/>
    </row>
    <row r="63727" spans="1:16" s="2" customFormat="1" x14ac:dyDescent="0.15">
      <c r="A63727" s="3"/>
      <c r="B63727" s="3"/>
      <c r="J63727" s="3"/>
      <c r="K63727" s="5"/>
      <c r="L63727" s="8"/>
      <c r="N63727" s="5"/>
      <c r="O63727" s="10"/>
      <c r="P63727" s="8"/>
    </row>
    <row r="63728" spans="1:16" s="2" customFormat="1" x14ac:dyDescent="0.15">
      <c r="A63728" s="3"/>
      <c r="B63728" s="3"/>
      <c r="J63728" s="3"/>
      <c r="K63728" s="5"/>
      <c r="L63728" s="8"/>
      <c r="N63728" s="5"/>
      <c r="O63728" s="10"/>
      <c r="P63728" s="8"/>
    </row>
    <row r="63729" spans="1:16" s="2" customFormat="1" x14ac:dyDescent="0.15">
      <c r="A63729" s="3"/>
      <c r="B63729" s="3"/>
      <c r="J63729" s="3"/>
      <c r="K63729" s="5"/>
      <c r="L63729" s="8"/>
      <c r="N63729" s="5"/>
      <c r="O63729" s="10"/>
      <c r="P63729" s="8"/>
    </row>
    <row r="63730" spans="1:16" s="2" customFormat="1" x14ac:dyDescent="0.15">
      <c r="A63730" s="3"/>
      <c r="B63730" s="3"/>
      <c r="J63730" s="3"/>
      <c r="K63730" s="5"/>
      <c r="L63730" s="8"/>
      <c r="N63730" s="5"/>
      <c r="O63730" s="10"/>
      <c r="P63730" s="8"/>
    </row>
    <row r="63731" spans="1:16" s="2" customFormat="1" x14ac:dyDescent="0.15">
      <c r="A63731" s="3"/>
      <c r="B63731" s="3"/>
      <c r="J63731" s="3"/>
      <c r="K63731" s="5"/>
      <c r="L63731" s="8"/>
      <c r="N63731" s="5"/>
      <c r="O63731" s="10"/>
      <c r="P63731" s="8"/>
    </row>
    <row r="63732" spans="1:16" s="2" customFormat="1" x14ac:dyDescent="0.15">
      <c r="A63732" s="3"/>
      <c r="B63732" s="3"/>
      <c r="J63732" s="3"/>
      <c r="K63732" s="5"/>
      <c r="L63732" s="8"/>
      <c r="N63732" s="5"/>
      <c r="O63732" s="10"/>
      <c r="P63732" s="8"/>
    </row>
    <row r="63733" spans="1:16" s="2" customFormat="1" x14ac:dyDescent="0.15">
      <c r="A63733" s="3"/>
      <c r="B63733" s="3"/>
      <c r="J63733" s="3"/>
      <c r="K63733" s="5"/>
      <c r="L63733" s="8"/>
      <c r="N63733" s="5"/>
      <c r="O63733" s="10"/>
      <c r="P63733" s="8"/>
    </row>
    <row r="63734" spans="1:16" s="2" customFormat="1" x14ac:dyDescent="0.15">
      <c r="A63734" s="3"/>
      <c r="B63734" s="3"/>
      <c r="J63734" s="3"/>
      <c r="K63734" s="5"/>
      <c r="L63734" s="8"/>
      <c r="N63734" s="5"/>
      <c r="O63734" s="10"/>
      <c r="P63734" s="8"/>
    </row>
    <row r="63735" spans="1:16" s="2" customFormat="1" x14ac:dyDescent="0.15">
      <c r="A63735" s="3"/>
      <c r="B63735" s="3"/>
      <c r="J63735" s="3"/>
      <c r="K63735" s="5"/>
      <c r="L63735" s="8"/>
      <c r="N63735" s="5"/>
      <c r="O63735" s="10"/>
      <c r="P63735" s="8"/>
    </row>
    <row r="63736" spans="1:16" s="2" customFormat="1" x14ac:dyDescent="0.15">
      <c r="A63736" s="3"/>
      <c r="B63736" s="3"/>
      <c r="J63736" s="3"/>
      <c r="K63736" s="5"/>
      <c r="L63736" s="8"/>
      <c r="N63736" s="5"/>
      <c r="O63736" s="10"/>
      <c r="P63736" s="8"/>
    </row>
    <row r="63737" spans="1:16" s="2" customFormat="1" x14ac:dyDescent="0.15">
      <c r="A63737" s="3"/>
      <c r="B63737" s="3"/>
      <c r="J63737" s="3"/>
      <c r="K63737" s="5"/>
      <c r="L63737" s="8"/>
      <c r="N63737" s="5"/>
      <c r="O63737" s="10"/>
      <c r="P63737" s="8"/>
    </row>
    <row r="63738" spans="1:16" s="2" customFormat="1" x14ac:dyDescent="0.15">
      <c r="A63738" s="3"/>
      <c r="B63738" s="3"/>
      <c r="J63738" s="3"/>
      <c r="K63738" s="5"/>
      <c r="L63738" s="8"/>
      <c r="N63738" s="5"/>
      <c r="O63738" s="10"/>
      <c r="P63738" s="8"/>
    </row>
    <row r="63739" spans="1:16" s="2" customFormat="1" x14ac:dyDescent="0.15">
      <c r="A63739" s="3"/>
      <c r="B63739" s="3"/>
      <c r="J63739" s="3"/>
      <c r="K63739" s="5"/>
      <c r="L63739" s="8"/>
      <c r="N63739" s="5"/>
      <c r="O63739" s="10"/>
      <c r="P63739" s="8"/>
    </row>
    <row r="63740" spans="1:16" s="2" customFormat="1" x14ac:dyDescent="0.15">
      <c r="A63740" s="3"/>
      <c r="B63740" s="3"/>
      <c r="J63740" s="3"/>
      <c r="K63740" s="5"/>
      <c r="L63740" s="8"/>
      <c r="N63740" s="5"/>
      <c r="O63740" s="10"/>
      <c r="P63740" s="8"/>
    </row>
    <row r="63741" spans="1:16" s="2" customFormat="1" x14ac:dyDescent="0.15">
      <c r="A63741" s="3"/>
      <c r="B63741" s="3"/>
      <c r="J63741" s="3"/>
      <c r="K63741" s="5"/>
      <c r="L63741" s="8"/>
      <c r="N63741" s="5"/>
      <c r="O63741" s="10"/>
      <c r="P63741" s="8"/>
    </row>
    <row r="63742" spans="1:16" s="2" customFormat="1" x14ac:dyDescent="0.15">
      <c r="A63742" s="3"/>
      <c r="B63742" s="3"/>
      <c r="J63742" s="3"/>
      <c r="K63742" s="5"/>
      <c r="L63742" s="8"/>
      <c r="N63742" s="5"/>
      <c r="O63742" s="10"/>
      <c r="P63742" s="8"/>
    </row>
    <row r="63743" spans="1:16" s="2" customFormat="1" x14ac:dyDescent="0.15">
      <c r="A63743" s="3"/>
      <c r="B63743" s="3"/>
      <c r="J63743" s="3"/>
      <c r="K63743" s="5"/>
      <c r="L63743" s="8"/>
      <c r="N63743" s="5"/>
      <c r="O63743" s="10"/>
      <c r="P63743" s="8"/>
    </row>
    <row r="63744" spans="1:16" s="2" customFormat="1" x14ac:dyDescent="0.15">
      <c r="A63744" s="3"/>
      <c r="B63744" s="3"/>
      <c r="J63744" s="3"/>
      <c r="K63744" s="5"/>
      <c r="L63744" s="8"/>
      <c r="N63744" s="5"/>
      <c r="O63744" s="10"/>
      <c r="P63744" s="8"/>
    </row>
    <row r="63745" spans="1:16" s="2" customFormat="1" x14ac:dyDescent="0.15">
      <c r="A63745" s="3"/>
      <c r="B63745" s="3"/>
      <c r="J63745" s="3"/>
      <c r="K63745" s="5"/>
      <c r="L63745" s="8"/>
      <c r="N63745" s="5"/>
      <c r="O63745" s="10"/>
      <c r="P63745" s="8"/>
    </row>
    <row r="63746" spans="1:16" s="2" customFormat="1" x14ac:dyDescent="0.15">
      <c r="A63746" s="3"/>
      <c r="B63746" s="3"/>
      <c r="J63746" s="3"/>
      <c r="K63746" s="5"/>
      <c r="L63746" s="8"/>
      <c r="N63746" s="5"/>
      <c r="O63746" s="10"/>
      <c r="P63746" s="8"/>
    </row>
    <row r="63747" spans="1:16" s="2" customFormat="1" x14ac:dyDescent="0.15">
      <c r="A63747" s="3"/>
      <c r="B63747" s="3"/>
      <c r="J63747" s="3"/>
      <c r="K63747" s="5"/>
      <c r="L63747" s="8"/>
      <c r="N63747" s="5"/>
      <c r="O63747" s="10"/>
      <c r="P63747" s="8"/>
    </row>
    <row r="63748" spans="1:16" s="2" customFormat="1" x14ac:dyDescent="0.15">
      <c r="A63748" s="3"/>
      <c r="B63748" s="3"/>
      <c r="J63748" s="3"/>
      <c r="K63748" s="5"/>
      <c r="L63748" s="8"/>
      <c r="N63748" s="5"/>
      <c r="O63748" s="10"/>
      <c r="P63748" s="8"/>
    </row>
    <row r="63749" spans="1:16" s="2" customFormat="1" x14ac:dyDescent="0.15">
      <c r="A63749" s="3"/>
      <c r="B63749" s="3"/>
      <c r="J63749" s="3"/>
      <c r="K63749" s="5"/>
      <c r="L63749" s="8"/>
      <c r="N63749" s="5"/>
      <c r="O63749" s="10"/>
      <c r="P63749" s="8"/>
    </row>
    <row r="63750" spans="1:16" s="2" customFormat="1" x14ac:dyDescent="0.15">
      <c r="A63750" s="3"/>
      <c r="B63750" s="3"/>
      <c r="J63750" s="3"/>
      <c r="K63750" s="5"/>
      <c r="L63750" s="8"/>
      <c r="N63750" s="5"/>
      <c r="O63750" s="10"/>
      <c r="P63750" s="8"/>
    </row>
    <row r="63751" spans="1:16" s="2" customFormat="1" x14ac:dyDescent="0.15">
      <c r="A63751" s="3"/>
      <c r="B63751" s="3"/>
      <c r="J63751" s="3"/>
      <c r="K63751" s="5"/>
      <c r="L63751" s="8"/>
      <c r="N63751" s="5"/>
      <c r="O63751" s="10"/>
      <c r="P63751" s="8"/>
    </row>
    <row r="63752" spans="1:16" s="2" customFormat="1" x14ac:dyDescent="0.15">
      <c r="A63752" s="3"/>
      <c r="B63752" s="3"/>
      <c r="J63752" s="3"/>
      <c r="K63752" s="5"/>
      <c r="L63752" s="8"/>
      <c r="N63752" s="5"/>
      <c r="O63752" s="10"/>
      <c r="P63752" s="8"/>
    </row>
    <row r="63753" spans="1:16" s="2" customFormat="1" x14ac:dyDescent="0.15">
      <c r="A63753" s="3"/>
      <c r="B63753" s="3"/>
      <c r="J63753" s="3"/>
      <c r="K63753" s="5"/>
      <c r="L63753" s="8"/>
      <c r="N63753" s="5"/>
      <c r="O63753" s="10"/>
      <c r="P63753" s="8"/>
    </row>
    <row r="63754" spans="1:16" s="2" customFormat="1" x14ac:dyDescent="0.15">
      <c r="A63754" s="3"/>
      <c r="B63754" s="3"/>
      <c r="J63754" s="3"/>
      <c r="K63754" s="5"/>
      <c r="L63754" s="8"/>
      <c r="N63754" s="5"/>
      <c r="O63754" s="10"/>
      <c r="P63754" s="8"/>
    </row>
    <row r="63755" spans="1:16" s="2" customFormat="1" x14ac:dyDescent="0.15">
      <c r="A63755" s="3"/>
      <c r="B63755" s="3"/>
      <c r="J63755" s="3"/>
      <c r="K63755" s="5"/>
      <c r="L63755" s="8"/>
      <c r="N63755" s="5"/>
      <c r="O63755" s="10"/>
      <c r="P63755" s="8"/>
    </row>
    <row r="63756" spans="1:16" s="2" customFormat="1" x14ac:dyDescent="0.15">
      <c r="A63756" s="3"/>
      <c r="B63756" s="3"/>
      <c r="J63756" s="3"/>
      <c r="K63756" s="5"/>
      <c r="L63756" s="8"/>
      <c r="N63756" s="5"/>
      <c r="O63756" s="10"/>
      <c r="P63756" s="8"/>
    </row>
    <row r="63757" spans="1:16" s="2" customFormat="1" x14ac:dyDescent="0.15">
      <c r="A63757" s="3"/>
      <c r="B63757" s="3"/>
      <c r="J63757" s="3"/>
      <c r="K63757" s="5"/>
      <c r="L63757" s="8"/>
      <c r="N63757" s="5"/>
      <c r="O63757" s="10"/>
      <c r="P63757" s="8"/>
    </row>
    <row r="63758" spans="1:16" s="2" customFormat="1" x14ac:dyDescent="0.15">
      <c r="A63758" s="3"/>
      <c r="B63758" s="3"/>
      <c r="J63758" s="3"/>
      <c r="K63758" s="5"/>
      <c r="L63758" s="8"/>
      <c r="N63758" s="5"/>
      <c r="O63758" s="10"/>
      <c r="P63758" s="8"/>
    </row>
    <row r="63759" spans="1:16" s="2" customFormat="1" x14ac:dyDescent="0.15">
      <c r="A63759" s="3"/>
      <c r="B63759" s="3"/>
      <c r="J63759" s="3"/>
      <c r="K63759" s="5"/>
      <c r="L63759" s="8"/>
      <c r="N63759" s="5"/>
      <c r="O63759" s="10"/>
      <c r="P63759" s="8"/>
    </row>
    <row r="63760" spans="1:16" s="2" customFormat="1" x14ac:dyDescent="0.15">
      <c r="A63760" s="3"/>
      <c r="B63760" s="3"/>
      <c r="J63760" s="3"/>
      <c r="K63760" s="5"/>
      <c r="L63760" s="8"/>
      <c r="N63760" s="5"/>
      <c r="O63760" s="10"/>
      <c r="P63760" s="8"/>
    </row>
    <row r="63761" spans="1:16" s="2" customFormat="1" x14ac:dyDescent="0.15">
      <c r="A63761" s="3"/>
      <c r="B63761" s="3"/>
      <c r="J63761" s="3"/>
      <c r="K63761" s="5"/>
      <c r="L63761" s="8"/>
      <c r="N63761" s="5"/>
      <c r="O63761" s="10"/>
      <c r="P63761" s="8"/>
    </row>
    <row r="63762" spans="1:16" s="2" customFormat="1" x14ac:dyDescent="0.15">
      <c r="A63762" s="3"/>
      <c r="B63762" s="3"/>
      <c r="J63762" s="3"/>
      <c r="K63762" s="5"/>
      <c r="L63762" s="8"/>
      <c r="N63762" s="5"/>
      <c r="O63762" s="10"/>
      <c r="P63762" s="8"/>
    </row>
    <row r="63763" spans="1:16" s="2" customFormat="1" x14ac:dyDescent="0.15">
      <c r="A63763" s="3"/>
      <c r="B63763" s="3"/>
      <c r="J63763" s="3"/>
      <c r="K63763" s="5"/>
      <c r="L63763" s="8"/>
      <c r="N63763" s="5"/>
      <c r="O63763" s="10"/>
      <c r="P63763" s="8"/>
    </row>
    <row r="63764" spans="1:16" s="2" customFormat="1" x14ac:dyDescent="0.15">
      <c r="A63764" s="3"/>
      <c r="B63764" s="3"/>
      <c r="J63764" s="3"/>
      <c r="K63764" s="5"/>
      <c r="L63764" s="8"/>
      <c r="N63764" s="5"/>
      <c r="O63764" s="10"/>
      <c r="P63764" s="8"/>
    </row>
    <row r="63765" spans="1:16" s="2" customFormat="1" x14ac:dyDescent="0.15">
      <c r="A63765" s="3"/>
      <c r="B63765" s="3"/>
      <c r="J63765" s="3"/>
      <c r="K63765" s="5"/>
      <c r="L63765" s="8"/>
      <c r="N63765" s="5"/>
      <c r="O63765" s="10"/>
      <c r="P63765" s="8"/>
    </row>
    <row r="63766" spans="1:16" s="2" customFormat="1" x14ac:dyDescent="0.15">
      <c r="A63766" s="3"/>
      <c r="B63766" s="3"/>
      <c r="J63766" s="3"/>
      <c r="K63766" s="5"/>
      <c r="L63766" s="8"/>
      <c r="N63766" s="5"/>
      <c r="O63766" s="10"/>
      <c r="P63766" s="8"/>
    </row>
    <row r="63767" spans="1:16" s="2" customFormat="1" x14ac:dyDescent="0.15">
      <c r="A63767" s="3"/>
      <c r="B63767" s="3"/>
      <c r="J63767" s="3"/>
      <c r="K63767" s="5"/>
      <c r="L63767" s="8"/>
      <c r="N63767" s="5"/>
      <c r="O63767" s="10"/>
      <c r="P63767" s="8"/>
    </row>
    <row r="63768" spans="1:16" s="2" customFormat="1" x14ac:dyDescent="0.15">
      <c r="A63768" s="3"/>
      <c r="B63768" s="3"/>
      <c r="J63768" s="3"/>
      <c r="K63768" s="5"/>
      <c r="L63768" s="8"/>
      <c r="N63768" s="5"/>
      <c r="O63768" s="10"/>
      <c r="P63768" s="8"/>
    </row>
    <row r="63769" spans="1:16" s="2" customFormat="1" x14ac:dyDescent="0.15">
      <c r="A63769" s="3"/>
      <c r="B63769" s="3"/>
      <c r="J63769" s="3"/>
      <c r="K63769" s="5"/>
      <c r="L63769" s="8"/>
      <c r="N63769" s="5"/>
      <c r="O63769" s="10"/>
      <c r="P63769" s="8"/>
    </row>
    <row r="63770" spans="1:16" s="2" customFormat="1" x14ac:dyDescent="0.15">
      <c r="A63770" s="3"/>
      <c r="B63770" s="3"/>
      <c r="J63770" s="3"/>
      <c r="K63770" s="5"/>
      <c r="L63770" s="8"/>
      <c r="N63770" s="5"/>
      <c r="O63770" s="10"/>
      <c r="P63770" s="8"/>
    </row>
    <row r="63771" spans="1:16" s="2" customFormat="1" x14ac:dyDescent="0.15">
      <c r="A63771" s="3"/>
      <c r="B63771" s="3"/>
      <c r="J63771" s="3"/>
      <c r="K63771" s="5"/>
      <c r="L63771" s="8"/>
      <c r="N63771" s="5"/>
      <c r="O63771" s="10"/>
      <c r="P63771" s="8"/>
    </row>
    <row r="63772" spans="1:16" s="2" customFormat="1" x14ac:dyDescent="0.15">
      <c r="A63772" s="3"/>
      <c r="B63772" s="3"/>
      <c r="J63772" s="3"/>
      <c r="K63772" s="5"/>
      <c r="L63772" s="8"/>
      <c r="N63772" s="5"/>
      <c r="O63772" s="10"/>
      <c r="P63772" s="8"/>
    </row>
    <row r="63773" spans="1:16" s="2" customFormat="1" x14ac:dyDescent="0.15">
      <c r="A63773" s="3"/>
      <c r="B63773" s="3"/>
      <c r="J63773" s="3"/>
      <c r="K63773" s="5"/>
      <c r="L63773" s="8"/>
      <c r="N63773" s="5"/>
      <c r="O63773" s="10"/>
      <c r="P63773" s="8"/>
    </row>
    <row r="63774" spans="1:16" s="2" customFormat="1" x14ac:dyDescent="0.15">
      <c r="A63774" s="3"/>
      <c r="B63774" s="3"/>
      <c r="J63774" s="3"/>
      <c r="K63774" s="5"/>
      <c r="L63774" s="8"/>
      <c r="N63774" s="5"/>
      <c r="O63774" s="10"/>
      <c r="P63774" s="8"/>
    </row>
    <row r="63775" spans="1:16" s="2" customFormat="1" x14ac:dyDescent="0.15">
      <c r="A63775" s="3"/>
      <c r="B63775" s="3"/>
      <c r="J63775" s="3"/>
      <c r="K63775" s="5"/>
      <c r="L63775" s="8"/>
      <c r="N63775" s="5"/>
      <c r="O63775" s="10"/>
      <c r="P63775" s="8"/>
    </row>
    <row r="63776" spans="1:16" s="2" customFormat="1" x14ac:dyDescent="0.15">
      <c r="A63776" s="3"/>
      <c r="B63776" s="3"/>
      <c r="J63776" s="3"/>
      <c r="K63776" s="5"/>
      <c r="L63776" s="8"/>
      <c r="N63776" s="5"/>
      <c r="O63776" s="10"/>
      <c r="P63776" s="8"/>
    </row>
    <row r="63777" spans="1:16" s="2" customFormat="1" x14ac:dyDescent="0.15">
      <c r="A63777" s="3"/>
      <c r="B63777" s="3"/>
      <c r="J63777" s="3"/>
      <c r="K63777" s="5"/>
      <c r="L63777" s="8"/>
      <c r="N63777" s="5"/>
      <c r="O63777" s="10"/>
      <c r="P63777" s="8"/>
    </row>
    <row r="63778" spans="1:16" s="2" customFormat="1" x14ac:dyDescent="0.15">
      <c r="A63778" s="3"/>
      <c r="B63778" s="3"/>
      <c r="J63778" s="3"/>
      <c r="K63778" s="5"/>
      <c r="L63778" s="8"/>
      <c r="N63778" s="5"/>
      <c r="O63778" s="10"/>
      <c r="P63778" s="8"/>
    </row>
    <row r="63779" spans="1:16" s="2" customFormat="1" x14ac:dyDescent="0.15">
      <c r="A63779" s="3"/>
      <c r="B63779" s="3"/>
      <c r="J63779" s="3"/>
      <c r="K63779" s="5"/>
      <c r="L63779" s="8"/>
      <c r="N63779" s="5"/>
      <c r="O63779" s="10"/>
      <c r="P63779" s="8"/>
    </row>
    <row r="63780" spans="1:16" s="2" customFormat="1" x14ac:dyDescent="0.15">
      <c r="A63780" s="3"/>
      <c r="B63780" s="3"/>
      <c r="J63780" s="3"/>
      <c r="K63780" s="5"/>
      <c r="L63780" s="8"/>
      <c r="N63780" s="5"/>
      <c r="O63780" s="10"/>
      <c r="P63780" s="8"/>
    </row>
    <row r="63781" spans="1:16" s="2" customFormat="1" x14ac:dyDescent="0.15">
      <c r="A63781" s="3"/>
      <c r="B63781" s="3"/>
      <c r="J63781" s="3"/>
      <c r="K63781" s="5"/>
      <c r="L63781" s="8"/>
      <c r="N63781" s="5"/>
      <c r="O63781" s="10"/>
      <c r="P63781" s="8"/>
    </row>
    <row r="63782" spans="1:16" s="2" customFormat="1" x14ac:dyDescent="0.15">
      <c r="A63782" s="3"/>
      <c r="B63782" s="3"/>
      <c r="J63782" s="3"/>
      <c r="K63782" s="5"/>
      <c r="L63782" s="8"/>
      <c r="N63782" s="5"/>
      <c r="O63782" s="10"/>
      <c r="P63782" s="8"/>
    </row>
    <row r="63783" spans="1:16" s="2" customFormat="1" x14ac:dyDescent="0.15">
      <c r="A63783" s="3"/>
      <c r="B63783" s="3"/>
      <c r="J63783" s="3"/>
      <c r="K63783" s="5"/>
      <c r="L63783" s="8"/>
      <c r="N63783" s="5"/>
      <c r="O63783" s="10"/>
      <c r="P63783" s="8"/>
    </row>
    <row r="63784" spans="1:16" s="2" customFormat="1" x14ac:dyDescent="0.15">
      <c r="A63784" s="3"/>
      <c r="B63784" s="3"/>
      <c r="J63784" s="3"/>
      <c r="K63784" s="5"/>
      <c r="L63784" s="8"/>
      <c r="N63784" s="5"/>
      <c r="O63784" s="10"/>
      <c r="P63784" s="8"/>
    </row>
    <row r="63785" spans="1:16" s="2" customFormat="1" x14ac:dyDescent="0.15">
      <c r="A63785" s="3"/>
      <c r="B63785" s="3"/>
      <c r="J63785" s="3"/>
      <c r="K63785" s="5"/>
      <c r="L63785" s="8"/>
      <c r="N63785" s="5"/>
      <c r="O63785" s="10"/>
      <c r="P63785" s="8"/>
    </row>
    <row r="63786" spans="1:16" s="2" customFormat="1" x14ac:dyDescent="0.15">
      <c r="A63786" s="3"/>
      <c r="B63786" s="3"/>
      <c r="J63786" s="3"/>
      <c r="K63786" s="5"/>
      <c r="L63786" s="8"/>
      <c r="N63786" s="5"/>
      <c r="O63786" s="10"/>
      <c r="P63786" s="8"/>
    </row>
    <row r="63787" spans="1:16" s="2" customFormat="1" x14ac:dyDescent="0.15">
      <c r="A63787" s="3"/>
      <c r="B63787" s="3"/>
      <c r="J63787" s="3"/>
      <c r="K63787" s="5"/>
      <c r="L63787" s="8"/>
      <c r="N63787" s="5"/>
      <c r="O63787" s="10"/>
      <c r="P63787" s="8"/>
    </row>
    <row r="63788" spans="1:16" s="2" customFormat="1" x14ac:dyDescent="0.15">
      <c r="A63788" s="3"/>
      <c r="B63788" s="3"/>
      <c r="J63788" s="3"/>
      <c r="K63788" s="5"/>
      <c r="L63788" s="8"/>
      <c r="N63788" s="5"/>
      <c r="O63788" s="10"/>
      <c r="P63788" s="8"/>
    </row>
    <row r="63789" spans="1:16" s="2" customFormat="1" x14ac:dyDescent="0.15">
      <c r="A63789" s="3"/>
      <c r="B63789" s="3"/>
      <c r="J63789" s="3"/>
      <c r="K63789" s="5"/>
      <c r="L63789" s="8"/>
      <c r="N63789" s="5"/>
      <c r="O63789" s="10"/>
      <c r="P63789" s="8"/>
    </row>
    <row r="63790" spans="1:16" s="2" customFormat="1" x14ac:dyDescent="0.15">
      <c r="A63790" s="3"/>
      <c r="B63790" s="3"/>
      <c r="J63790" s="3"/>
      <c r="K63790" s="5"/>
      <c r="L63790" s="8"/>
      <c r="N63790" s="5"/>
      <c r="O63790" s="10"/>
      <c r="P63790" s="8"/>
    </row>
    <row r="63791" spans="1:16" s="2" customFormat="1" x14ac:dyDescent="0.15">
      <c r="A63791" s="3"/>
      <c r="B63791" s="3"/>
      <c r="J63791" s="3"/>
      <c r="K63791" s="5"/>
      <c r="L63791" s="8"/>
      <c r="N63791" s="5"/>
      <c r="O63791" s="10"/>
      <c r="P63791" s="8"/>
    </row>
    <row r="63792" spans="1:16" s="2" customFormat="1" x14ac:dyDescent="0.15">
      <c r="A63792" s="3"/>
      <c r="B63792" s="3"/>
      <c r="J63792" s="3"/>
      <c r="K63792" s="5"/>
      <c r="L63792" s="8"/>
      <c r="N63792" s="5"/>
      <c r="O63792" s="10"/>
      <c r="P63792" s="8"/>
    </row>
    <row r="63793" spans="1:16" s="2" customFormat="1" x14ac:dyDescent="0.15">
      <c r="A63793" s="3"/>
      <c r="B63793" s="3"/>
      <c r="J63793" s="3"/>
      <c r="K63793" s="5"/>
      <c r="L63793" s="8"/>
      <c r="N63793" s="5"/>
      <c r="O63793" s="10"/>
      <c r="P63793" s="8"/>
    </row>
    <row r="63794" spans="1:16" s="2" customFormat="1" x14ac:dyDescent="0.15">
      <c r="A63794" s="3"/>
      <c r="B63794" s="3"/>
      <c r="J63794" s="3"/>
      <c r="K63794" s="5"/>
      <c r="L63794" s="8"/>
      <c r="N63794" s="5"/>
      <c r="O63794" s="10"/>
      <c r="P63794" s="8"/>
    </row>
    <row r="63795" spans="1:16" s="2" customFormat="1" x14ac:dyDescent="0.15">
      <c r="A63795" s="3"/>
      <c r="B63795" s="3"/>
      <c r="J63795" s="3"/>
      <c r="K63795" s="5"/>
      <c r="L63795" s="8"/>
      <c r="N63795" s="5"/>
      <c r="O63795" s="10"/>
      <c r="P63795" s="8"/>
    </row>
    <row r="63796" spans="1:16" s="2" customFormat="1" x14ac:dyDescent="0.15">
      <c r="A63796" s="3"/>
      <c r="B63796" s="3"/>
      <c r="J63796" s="3"/>
      <c r="K63796" s="5"/>
      <c r="L63796" s="8"/>
      <c r="N63796" s="5"/>
      <c r="O63796" s="10"/>
      <c r="P63796" s="8"/>
    </row>
    <row r="63797" spans="1:16" s="2" customFormat="1" x14ac:dyDescent="0.15">
      <c r="A63797" s="3"/>
      <c r="B63797" s="3"/>
      <c r="J63797" s="3"/>
      <c r="K63797" s="5"/>
      <c r="L63797" s="8"/>
      <c r="N63797" s="5"/>
      <c r="O63797" s="10"/>
      <c r="P63797" s="8"/>
    </row>
    <row r="63798" spans="1:16" s="2" customFormat="1" x14ac:dyDescent="0.15">
      <c r="A63798" s="3"/>
      <c r="B63798" s="3"/>
      <c r="J63798" s="3"/>
      <c r="K63798" s="5"/>
      <c r="L63798" s="8"/>
      <c r="N63798" s="5"/>
      <c r="O63798" s="10"/>
      <c r="P63798" s="8"/>
    </row>
    <row r="63799" spans="1:16" s="2" customFormat="1" x14ac:dyDescent="0.15">
      <c r="A63799" s="3"/>
      <c r="B63799" s="3"/>
      <c r="J63799" s="3"/>
      <c r="K63799" s="5"/>
      <c r="L63799" s="8"/>
      <c r="N63799" s="5"/>
      <c r="O63799" s="10"/>
      <c r="P63799" s="8"/>
    </row>
    <row r="63800" spans="1:16" s="2" customFormat="1" x14ac:dyDescent="0.15">
      <c r="A63800" s="3"/>
      <c r="B63800" s="3"/>
      <c r="J63800" s="3"/>
      <c r="K63800" s="5"/>
      <c r="L63800" s="8"/>
      <c r="N63800" s="5"/>
      <c r="O63800" s="10"/>
      <c r="P63800" s="8"/>
    </row>
    <row r="63801" spans="1:16" s="2" customFormat="1" x14ac:dyDescent="0.15">
      <c r="A63801" s="3"/>
      <c r="B63801" s="3"/>
      <c r="J63801" s="3"/>
      <c r="K63801" s="5"/>
      <c r="L63801" s="8"/>
      <c r="N63801" s="5"/>
      <c r="O63801" s="10"/>
      <c r="P63801" s="8"/>
    </row>
    <row r="63802" spans="1:16" s="2" customFormat="1" x14ac:dyDescent="0.15">
      <c r="A63802" s="3"/>
      <c r="B63802" s="3"/>
      <c r="J63802" s="3"/>
      <c r="K63802" s="5"/>
      <c r="L63802" s="8"/>
      <c r="N63802" s="5"/>
      <c r="O63802" s="10"/>
      <c r="P63802" s="8"/>
    </row>
    <row r="63803" spans="1:16" s="2" customFormat="1" x14ac:dyDescent="0.15">
      <c r="A63803" s="3"/>
      <c r="B63803" s="3"/>
      <c r="J63803" s="3"/>
      <c r="K63803" s="5"/>
      <c r="L63803" s="8"/>
      <c r="N63803" s="5"/>
      <c r="O63803" s="10"/>
      <c r="P63803" s="8"/>
    </row>
    <row r="63804" spans="1:16" s="2" customFormat="1" x14ac:dyDescent="0.15">
      <c r="A63804" s="3"/>
      <c r="B63804" s="3"/>
      <c r="J63804" s="3"/>
      <c r="K63804" s="5"/>
      <c r="L63804" s="8"/>
      <c r="N63804" s="5"/>
      <c r="O63804" s="10"/>
      <c r="P63804" s="8"/>
    </row>
    <row r="63805" spans="1:16" s="2" customFormat="1" x14ac:dyDescent="0.15">
      <c r="A63805" s="3"/>
      <c r="B63805" s="3"/>
      <c r="J63805" s="3"/>
      <c r="K63805" s="5"/>
      <c r="L63805" s="8"/>
      <c r="N63805" s="5"/>
      <c r="O63805" s="10"/>
      <c r="P63805" s="8"/>
    </row>
    <row r="63806" spans="1:16" s="2" customFormat="1" x14ac:dyDescent="0.15">
      <c r="A63806" s="3"/>
      <c r="B63806" s="3"/>
      <c r="J63806" s="3"/>
      <c r="K63806" s="5"/>
      <c r="L63806" s="8"/>
      <c r="N63806" s="5"/>
      <c r="O63806" s="10"/>
      <c r="P63806" s="8"/>
    </row>
    <row r="63807" spans="1:16" s="2" customFormat="1" x14ac:dyDescent="0.15">
      <c r="A63807" s="3"/>
      <c r="B63807" s="3"/>
      <c r="J63807" s="3"/>
      <c r="K63807" s="5"/>
      <c r="L63807" s="8"/>
      <c r="N63807" s="5"/>
      <c r="O63807" s="10"/>
      <c r="P63807" s="8"/>
    </row>
    <row r="63808" spans="1:16" s="2" customFormat="1" x14ac:dyDescent="0.15">
      <c r="A63808" s="3"/>
      <c r="B63808" s="3"/>
      <c r="J63808" s="3"/>
      <c r="K63808" s="5"/>
      <c r="L63808" s="8"/>
      <c r="N63808" s="5"/>
      <c r="O63808" s="10"/>
      <c r="P63808" s="8"/>
    </row>
    <row r="63809" spans="1:16" s="2" customFormat="1" x14ac:dyDescent="0.15">
      <c r="A63809" s="3"/>
      <c r="B63809" s="3"/>
      <c r="J63809" s="3"/>
      <c r="K63809" s="5"/>
      <c r="L63809" s="8"/>
      <c r="N63809" s="5"/>
      <c r="O63809" s="10"/>
      <c r="P63809" s="8"/>
    </row>
    <row r="63810" spans="1:16" s="2" customFormat="1" x14ac:dyDescent="0.15">
      <c r="A63810" s="3"/>
      <c r="B63810" s="3"/>
      <c r="J63810" s="3"/>
      <c r="K63810" s="5"/>
      <c r="L63810" s="8"/>
      <c r="N63810" s="5"/>
      <c r="O63810" s="10"/>
      <c r="P63810" s="8"/>
    </row>
    <row r="63811" spans="1:16" s="2" customFormat="1" x14ac:dyDescent="0.15">
      <c r="A63811" s="3"/>
      <c r="B63811" s="3"/>
      <c r="J63811" s="3"/>
      <c r="K63811" s="5"/>
      <c r="L63811" s="8"/>
      <c r="N63811" s="5"/>
      <c r="O63811" s="10"/>
      <c r="P63811" s="8"/>
    </row>
    <row r="63812" spans="1:16" s="2" customFormat="1" x14ac:dyDescent="0.15">
      <c r="A63812" s="3"/>
      <c r="B63812" s="3"/>
      <c r="J63812" s="3"/>
      <c r="K63812" s="5"/>
      <c r="L63812" s="8"/>
      <c r="N63812" s="5"/>
      <c r="O63812" s="10"/>
      <c r="P63812" s="8"/>
    </row>
    <row r="63813" spans="1:16" s="2" customFormat="1" x14ac:dyDescent="0.15">
      <c r="A63813" s="3"/>
      <c r="B63813" s="3"/>
      <c r="J63813" s="3"/>
      <c r="K63813" s="5"/>
      <c r="L63813" s="8"/>
      <c r="N63813" s="5"/>
      <c r="O63813" s="10"/>
      <c r="P63813" s="8"/>
    </row>
    <row r="63814" spans="1:16" s="2" customFormat="1" x14ac:dyDescent="0.15">
      <c r="A63814" s="3"/>
      <c r="B63814" s="3"/>
      <c r="J63814" s="3"/>
      <c r="K63814" s="5"/>
      <c r="L63814" s="8"/>
      <c r="N63814" s="5"/>
      <c r="O63814" s="10"/>
      <c r="P63814" s="8"/>
    </row>
    <row r="63815" spans="1:16" s="2" customFormat="1" x14ac:dyDescent="0.15">
      <c r="A63815" s="3"/>
      <c r="B63815" s="3"/>
      <c r="J63815" s="3"/>
      <c r="K63815" s="5"/>
      <c r="L63815" s="8"/>
      <c r="N63815" s="5"/>
      <c r="O63815" s="10"/>
      <c r="P63815" s="8"/>
    </row>
    <row r="63816" spans="1:16" s="2" customFormat="1" x14ac:dyDescent="0.15">
      <c r="A63816" s="3"/>
      <c r="B63816" s="3"/>
      <c r="J63816" s="3"/>
      <c r="K63816" s="5"/>
      <c r="L63816" s="8"/>
      <c r="N63816" s="5"/>
      <c r="O63816" s="10"/>
      <c r="P63816" s="8"/>
    </row>
    <row r="63817" spans="1:16" s="2" customFormat="1" x14ac:dyDescent="0.15">
      <c r="A63817" s="3"/>
      <c r="B63817" s="3"/>
      <c r="J63817" s="3"/>
      <c r="K63817" s="5"/>
      <c r="L63817" s="8"/>
      <c r="N63817" s="5"/>
      <c r="O63817" s="10"/>
      <c r="P63817" s="8"/>
    </row>
    <row r="63818" spans="1:16" s="2" customFormat="1" x14ac:dyDescent="0.15">
      <c r="A63818" s="3"/>
      <c r="B63818" s="3"/>
      <c r="J63818" s="3"/>
      <c r="K63818" s="5"/>
      <c r="L63818" s="8"/>
      <c r="N63818" s="5"/>
      <c r="O63818" s="10"/>
      <c r="P63818" s="8"/>
    </row>
    <row r="63819" spans="1:16" s="2" customFormat="1" x14ac:dyDescent="0.15">
      <c r="A63819" s="3"/>
      <c r="B63819" s="3"/>
      <c r="J63819" s="3"/>
      <c r="K63819" s="5"/>
      <c r="L63819" s="8"/>
      <c r="N63819" s="5"/>
      <c r="O63819" s="10"/>
      <c r="P63819" s="8"/>
    </row>
    <row r="63820" spans="1:16" s="2" customFormat="1" x14ac:dyDescent="0.15">
      <c r="A63820" s="3"/>
      <c r="B63820" s="3"/>
      <c r="J63820" s="3"/>
      <c r="K63820" s="5"/>
      <c r="L63820" s="8"/>
      <c r="N63820" s="5"/>
      <c r="O63820" s="10"/>
      <c r="P63820" s="8"/>
    </row>
    <row r="63821" spans="1:16" s="2" customFormat="1" x14ac:dyDescent="0.15">
      <c r="A63821" s="3"/>
      <c r="B63821" s="3"/>
      <c r="J63821" s="3"/>
      <c r="K63821" s="5"/>
      <c r="L63821" s="8"/>
      <c r="N63821" s="5"/>
      <c r="O63821" s="10"/>
      <c r="P63821" s="8"/>
    </row>
    <row r="63822" spans="1:16" s="2" customFormat="1" x14ac:dyDescent="0.15">
      <c r="A63822" s="3"/>
      <c r="B63822" s="3"/>
      <c r="J63822" s="3"/>
      <c r="K63822" s="5"/>
      <c r="L63822" s="8"/>
      <c r="N63822" s="5"/>
      <c r="O63822" s="10"/>
      <c r="P63822" s="8"/>
    </row>
    <row r="63823" spans="1:16" s="2" customFormat="1" x14ac:dyDescent="0.15">
      <c r="A63823" s="3"/>
      <c r="B63823" s="3"/>
      <c r="J63823" s="3"/>
      <c r="K63823" s="5"/>
      <c r="L63823" s="8"/>
      <c r="N63823" s="5"/>
      <c r="O63823" s="10"/>
      <c r="P63823" s="8"/>
    </row>
    <row r="63824" spans="1:16" s="2" customFormat="1" x14ac:dyDescent="0.15">
      <c r="A63824" s="3"/>
      <c r="B63824" s="3"/>
      <c r="J63824" s="3"/>
      <c r="K63824" s="5"/>
      <c r="L63824" s="8"/>
      <c r="N63824" s="5"/>
      <c r="O63824" s="10"/>
      <c r="P63824" s="8"/>
    </row>
    <row r="63825" spans="1:16" s="2" customFormat="1" x14ac:dyDescent="0.15">
      <c r="A63825" s="3"/>
      <c r="B63825" s="3"/>
      <c r="J63825" s="3"/>
      <c r="K63825" s="5"/>
      <c r="L63825" s="8"/>
      <c r="N63825" s="5"/>
      <c r="O63825" s="10"/>
      <c r="P63825" s="8"/>
    </row>
    <row r="63826" spans="1:16" s="2" customFormat="1" x14ac:dyDescent="0.15">
      <c r="A63826" s="3"/>
      <c r="B63826" s="3"/>
      <c r="J63826" s="3"/>
      <c r="K63826" s="5"/>
      <c r="L63826" s="8"/>
      <c r="N63826" s="5"/>
      <c r="O63826" s="10"/>
      <c r="P63826" s="8"/>
    </row>
    <row r="63827" spans="1:16" s="2" customFormat="1" x14ac:dyDescent="0.15">
      <c r="A63827" s="3"/>
      <c r="B63827" s="3"/>
      <c r="J63827" s="3"/>
      <c r="K63827" s="5"/>
      <c r="L63827" s="8"/>
      <c r="N63827" s="5"/>
      <c r="O63827" s="10"/>
      <c r="P63827" s="8"/>
    </row>
    <row r="63828" spans="1:16" s="2" customFormat="1" x14ac:dyDescent="0.15">
      <c r="A63828" s="3"/>
      <c r="B63828" s="3"/>
      <c r="J63828" s="3"/>
      <c r="K63828" s="5"/>
      <c r="L63828" s="8"/>
      <c r="N63828" s="5"/>
      <c r="O63828" s="10"/>
      <c r="P63828" s="8"/>
    </row>
    <row r="63829" spans="1:16" s="2" customFormat="1" x14ac:dyDescent="0.15">
      <c r="A63829" s="3"/>
      <c r="B63829" s="3"/>
      <c r="J63829" s="3"/>
      <c r="K63829" s="5"/>
      <c r="L63829" s="8"/>
      <c r="N63829" s="5"/>
      <c r="O63829" s="10"/>
      <c r="P63829" s="8"/>
    </row>
    <row r="63830" spans="1:16" s="2" customFormat="1" x14ac:dyDescent="0.15">
      <c r="A63830" s="3"/>
      <c r="B63830" s="3"/>
      <c r="J63830" s="3"/>
      <c r="K63830" s="5"/>
      <c r="L63830" s="8"/>
      <c r="N63830" s="5"/>
      <c r="O63830" s="10"/>
      <c r="P63830" s="8"/>
    </row>
    <row r="63831" spans="1:16" s="2" customFormat="1" x14ac:dyDescent="0.15">
      <c r="A63831" s="3"/>
      <c r="B63831" s="3"/>
      <c r="J63831" s="3"/>
      <c r="K63831" s="5"/>
      <c r="L63831" s="8"/>
      <c r="N63831" s="5"/>
      <c r="O63831" s="10"/>
      <c r="P63831" s="8"/>
    </row>
    <row r="63832" spans="1:16" s="2" customFormat="1" x14ac:dyDescent="0.15">
      <c r="A63832" s="3"/>
      <c r="B63832" s="3"/>
      <c r="J63832" s="3"/>
      <c r="K63832" s="5"/>
      <c r="L63832" s="8"/>
      <c r="N63832" s="5"/>
      <c r="O63832" s="10"/>
      <c r="P63832" s="8"/>
    </row>
    <row r="63833" spans="1:16" s="2" customFormat="1" x14ac:dyDescent="0.15">
      <c r="A63833" s="3"/>
      <c r="B63833" s="3"/>
      <c r="J63833" s="3"/>
      <c r="K63833" s="5"/>
      <c r="L63833" s="8"/>
      <c r="N63833" s="5"/>
      <c r="O63833" s="10"/>
      <c r="P63833" s="8"/>
    </row>
    <row r="63834" spans="1:16" s="2" customFormat="1" x14ac:dyDescent="0.15">
      <c r="A63834" s="3"/>
      <c r="B63834" s="3"/>
      <c r="J63834" s="3"/>
      <c r="K63834" s="5"/>
      <c r="L63834" s="8"/>
      <c r="N63834" s="5"/>
      <c r="O63834" s="10"/>
      <c r="P63834" s="8"/>
    </row>
    <row r="63835" spans="1:16" s="2" customFormat="1" x14ac:dyDescent="0.15">
      <c r="A63835" s="3"/>
      <c r="B63835" s="3"/>
      <c r="J63835" s="3"/>
      <c r="K63835" s="5"/>
      <c r="L63835" s="8"/>
      <c r="N63835" s="5"/>
      <c r="O63835" s="10"/>
      <c r="P63835" s="8"/>
    </row>
    <row r="63836" spans="1:16" s="2" customFormat="1" x14ac:dyDescent="0.15">
      <c r="A63836" s="3"/>
      <c r="B63836" s="3"/>
      <c r="J63836" s="3"/>
      <c r="K63836" s="5"/>
      <c r="L63836" s="8"/>
      <c r="N63836" s="5"/>
      <c r="O63836" s="10"/>
      <c r="P63836" s="8"/>
    </row>
    <row r="63837" spans="1:16" s="2" customFormat="1" x14ac:dyDescent="0.15">
      <c r="A63837" s="3"/>
      <c r="B63837" s="3"/>
      <c r="J63837" s="3"/>
      <c r="K63837" s="5"/>
      <c r="L63837" s="8"/>
      <c r="N63837" s="5"/>
      <c r="O63837" s="10"/>
      <c r="P63837" s="8"/>
    </row>
    <row r="63838" spans="1:16" s="2" customFormat="1" x14ac:dyDescent="0.15">
      <c r="A63838" s="3"/>
      <c r="B63838" s="3"/>
      <c r="J63838" s="3"/>
      <c r="K63838" s="5"/>
      <c r="L63838" s="8"/>
      <c r="N63838" s="5"/>
      <c r="O63838" s="10"/>
      <c r="P63838" s="8"/>
    </row>
    <row r="63839" spans="1:16" s="2" customFormat="1" x14ac:dyDescent="0.15">
      <c r="A63839" s="3"/>
      <c r="B63839" s="3"/>
      <c r="J63839" s="3"/>
      <c r="K63839" s="5"/>
      <c r="L63839" s="8"/>
      <c r="N63839" s="5"/>
      <c r="O63839" s="10"/>
      <c r="P63839" s="8"/>
    </row>
    <row r="63840" spans="1:16" s="2" customFormat="1" x14ac:dyDescent="0.15">
      <c r="A63840" s="3"/>
      <c r="B63840" s="3"/>
      <c r="J63840" s="3"/>
      <c r="K63840" s="5"/>
      <c r="L63840" s="8"/>
      <c r="N63840" s="5"/>
      <c r="O63840" s="10"/>
      <c r="P63840" s="8"/>
    </row>
    <row r="63841" spans="1:16" s="2" customFormat="1" x14ac:dyDescent="0.15">
      <c r="A63841" s="3"/>
      <c r="B63841" s="3"/>
      <c r="J63841" s="3"/>
      <c r="K63841" s="5"/>
      <c r="L63841" s="8"/>
      <c r="N63841" s="5"/>
      <c r="O63841" s="10"/>
      <c r="P63841" s="8"/>
    </row>
    <row r="63842" spans="1:16" s="2" customFormat="1" x14ac:dyDescent="0.15">
      <c r="A63842" s="3"/>
      <c r="B63842" s="3"/>
      <c r="J63842" s="3"/>
      <c r="K63842" s="5"/>
      <c r="L63842" s="8"/>
      <c r="N63842" s="5"/>
      <c r="O63842" s="10"/>
      <c r="P63842" s="8"/>
    </row>
    <row r="63843" spans="1:16" s="2" customFormat="1" x14ac:dyDescent="0.15">
      <c r="A63843" s="3"/>
      <c r="B63843" s="3"/>
      <c r="J63843" s="3"/>
      <c r="K63843" s="5"/>
      <c r="L63843" s="8"/>
      <c r="N63843" s="5"/>
      <c r="O63843" s="10"/>
      <c r="P63843" s="8"/>
    </row>
    <row r="63844" spans="1:16" s="2" customFormat="1" x14ac:dyDescent="0.15">
      <c r="A63844" s="3"/>
      <c r="B63844" s="3"/>
      <c r="J63844" s="3"/>
      <c r="K63844" s="5"/>
      <c r="L63844" s="8"/>
      <c r="N63844" s="5"/>
      <c r="O63844" s="10"/>
      <c r="P63844" s="8"/>
    </row>
    <row r="63845" spans="1:16" s="2" customFormat="1" x14ac:dyDescent="0.15">
      <c r="A63845" s="3"/>
      <c r="B63845" s="3"/>
      <c r="J63845" s="3"/>
      <c r="K63845" s="5"/>
      <c r="L63845" s="8"/>
      <c r="N63845" s="5"/>
      <c r="O63845" s="10"/>
      <c r="P63845" s="8"/>
    </row>
    <row r="63846" spans="1:16" s="2" customFormat="1" x14ac:dyDescent="0.15">
      <c r="A63846" s="3"/>
      <c r="B63846" s="3"/>
      <c r="J63846" s="3"/>
      <c r="K63846" s="5"/>
      <c r="L63846" s="8"/>
      <c r="N63846" s="5"/>
      <c r="O63846" s="10"/>
      <c r="P63846" s="8"/>
    </row>
    <row r="63847" spans="1:16" s="2" customFormat="1" x14ac:dyDescent="0.15">
      <c r="A63847" s="3"/>
      <c r="B63847" s="3"/>
      <c r="J63847" s="3"/>
      <c r="K63847" s="5"/>
      <c r="L63847" s="8"/>
      <c r="N63847" s="5"/>
      <c r="O63847" s="10"/>
      <c r="P63847" s="8"/>
    </row>
    <row r="63848" spans="1:16" s="2" customFormat="1" x14ac:dyDescent="0.15">
      <c r="A63848" s="3"/>
      <c r="B63848" s="3"/>
      <c r="J63848" s="3"/>
      <c r="K63848" s="5"/>
      <c r="L63848" s="8"/>
      <c r="N63848" s="5"/>
      <c r="O63848" s="10"/>
      <c r="P63848" s="8"/>
    </row>
    <row r="63849" spans="1:16" s="2" customFormat="1" x14ac:dyDescent="0.15">
      <c r="A63849" s="3"/>
      <c r="B63849" s="3"/>
      <c r="J63849" s="3"/>
      <c r="K63849" s="5"/>
      <c r="L63849" s="8"/>
      <c r="N63849" s="5"/>
      <c r="O63849" s="10"/>
      <c r="P63849" s="8"/>
    </row>
    <row r="63850" spans="1:16" s="2" customFormat="1" x14ac:dyDescent="0.15">
      <c r="A63850" s="3"/>
      <c r="B63850" s="3"/>
      <c r="J63850" s="3"/>
      <c r="K63850" s="5"/>
      <c r="L63850" s="8"/>
      <c r="N63850" s="5"/>
      <c r="O63850" s="10"/>
      <c r="P63850" s="8"/>
    </row>
    <row r="63851" spans="1:16" s="2" customFormat="1" x14ac:dyDescent="0.15">
      <c r="A63851" s="3"/>
      <c r="B63851" s="3"/>
      <c r="J63851" s="3"/>
      <c r="K63851" s="5"/>
      <c r="L63851" s="8"/>
      <c r="N63851" s="5"/>
      <c r="O63851" s="10"/>
      <c r="P63851" s="8"/>
    </row>
    <row r="63852" spans="1:16" s="2" customFormat="1" x14ac:dyDescent="0.15">
      <c r="A63852" s="3"/>
      <c r="B63852" s="3"/>
      <c r="J63852" s="3"/>
      <c r="K63852" s="5"/>
      <c r="L63852" s="8"/>
      <c r="N63852" s="5"/>
      <c r="O63852" s="10"/>
      <c r="P63852" s="8"/>
    </row>
    <row r="63853" spans="1:16" s="2" customFormat="1" x14ac:dyDescent="0.15">
      <c r="A63853" s="3"/>
      <c r="B63853" s="3"/>
      <c r="J63853" s="3"/>
      <c r="K63853" s="5"/>
      <c r="L63853" s="8"/>
      <c r="N63853" s="5"/>
      <c r="O63853" s="10"/>
      <c r="P63853" s="8"/>
    </row>
    <row r="63854" spans="1:16" s="2" customFormat="1" x14ac:dyDescent="0.15">
      <c r="A63854" s="3"/>
      <c r="B63854" s="3"/>
      <c r="J63854" s="3"/>
      <c r="K63854" s="5"/>
      <c r="L63854" s="8"/>
      <c r="N63854" s="5"/>
      <c r="O63854" s="10"/>
      <c r="P63854" s="8"/>
    </row>
    <row r="63855" spans="1:16" s="2" customFormat="1" x14ac:dyDescent="0.15">
      <c r="A63855" s="3"/>
      <c r="B63855" s="3"/>
      <c r="J63855" s="3"/>
      <c r="K63855" s="5"/>
      <c r="L63855" s="8"/>
      <c r="N63855" s="5"/>
      <c r="O63855" s="10"/>
      <c r="P63855" s="8"/>
    </row>
    <row r="63856" spans="1:16" s="2" customFormat="1" x14ac:dyDescent="0.15">
      <c r="A63856" s="3"/>
      <c r="B63856" s="3"/>
      <c r="J63856" s="3"/>
      <c r="K63856" s="5"/>
      <c r="L63856" s="8"/>
      <c r="N63856" s="5"/>
      <c r="O63856" s="10"/>
      <c r="P63856" s="8"/>
    </row>
    <row r="63857" spans="1:16" s="2" customFormat="1" x14ac:dyDescent="0.15">
      <c r="A63857" s="3"/>
      <c r="B63857" s="3"/>
      <c r="J63857" s="3"/>
      <c r="K63857" s="5"/>
      <c r="L63857" s="8"/>
      <c r="N63857" s="5"/>
      <c r="O63857" s="10"/>
      <c r="P63857" s="8"/>
    </row>
    <row r="63858" spans="1:16" s="2" customFormat="1" x14ac:dyDescent="0.15">
      <c r="A63858" s="3"/>
      <c r="B63858" s="3"/>
      <c r="J63858" s="3"/>
      <c r="K63858" s="5"/>
      <c r="L63858" s="8"/>
      <c r="N63858" s="5"/>
      <c r="O63858" s="10"/>
      <c r="P63858" s="8"/>
    </row>
    <row r="63859" spans="1:16" s="2" customFormat="1" x14ac:dyDescent="0.15">
      <c r="A63859" s="3"/>
      <c r="B63859" s="3"/>
      <c r="J63859" s="3"/>
      <c r="K63859" s="5"/>
      <c r="L63859" s="8"/>
      <c r="N63859" s="5"/>
      <c r="O63859" s="10"/>
      <c r="P63859" s="8"/>
    </row>
    <row r="63860" spans="1:16" s="2" customFormat="1" x14ac:dyDescent="0.15">
      <c r="A63860" s="3"/>
      <c r="B63860" s="3"/>
      <c r="J63860" s="3"/>
      <c r="K63860" s="5"/>
      <c r="L63860" s="8"/>
      <c r="N63860" s="5"/>
      <c r="O63860" s="10"/>
      <c r="P63860" s="8"/>
    </row>
    <row r="63861" spans="1:16" s="2" customFormat="1" x14ac:dyDescent="0.15">
      <c r="A63861" s="3"/>
      <c r="B63861" s="3"/>
      <c r="J63861" s="3"/>
      <c r="K63861" s="5"/>
      <c r="L63861" s="8"/>
      <c r="N63861" s="5"/>
      <c r="O63861" s="10"/>
      <c r="P63861" s="8"/>
    </row>
    <row r="63862" spans="1:16" s="2" customFormat="1" x14ac:dyDescent="0.15">
      <c r="A63862" s="3"/>
      <c r="B63862" s="3"/>
      <c r="J63862" s="3"/>
      <c r="K63862" s="5"/>
      <c r="L63862" s="8"/>
      <c r="N63862" s="5"/>
      <c r="O63862" s="10"/>
      <c r="P63862" s="8"/>
    </row>
    <row r="63863" spans="1:16" s="2" customFormat="1" x14ac:dyDescent="0.15">
      <c r="A63863" s="3"/>
      <c r="B63863" s="3"/>
      <c r="J63863" s="3"/>
      <c r="K63863" s="5"/>
      <c r="L63863" s="8"/>
      <c r="N63863" s="5"/>
      <c r="O63863" s="10"/>
      <c r="P63863" s="8"/>
    </row>
    <row r="63864" spans="1:16" s="2" customFormat="1" x14ac:dyDescent="0.15">
      <c r="A63864" s="3"/>
      <c r="B63864" s="3"/>
      <c r="J63864" s="3"/>
      <c r="K63864" s="5"/>
      <c r="L63864" s="8"/>
      <c r="N63864" s="5"/>
      <c r="O63864" s="10"/>
      <c r="P63864" s="8"/>
    </row>
    <row r="63865" spans="1:16" s="2" customFormat="1" x14ac:dyDescent="0.15">
      <c r="A63865" s="3"/>
      <c r="B63865" s="3"/>
      <c r="J63865" s="3"/>
      <c r="K63865" s="5"/>
      <c r="L63865" s="8"/>
      <c r="N63865" s="5"/>
      <c r="O63865" s="10"/>
      <c r="P63865" s="8"/>
    </row>
    <row r="63866" spans="1:16" s="2" customFormat="1" x14ac:dyDescent="0.15">
      <c r="A63866" s="3"/>
      <c r="B63866" s="3"/>
      <c r="J63866" s="3"/>
      <c r="K63866" s="5"/>
      <c r="L63866" s="8"/>
      <c r="N63866" s="5"/>
      <c r="O63866" s="10"/>
      <c r="P63866" s="8"/>
    </row>
    <row r="63867" spans="1:16" s="2" customFormat="1" x14ac:dyDescent="0.15">
      <c r="A63867" s="3"/>
      <c r="B63867" s="3"/>
      <c r="J63867" s="3"/>
      <c r="K63867" s="5"/>
      <c r="L63867" s="8"/>
      <c r="N63867" s="5"/>
      <c r="O63867" s="10"/>
      <c r="P63867" s="8"/>
    </row>
    <row r="63868" spans="1:16" s="2" customFormat="1" x14ac:dyDescent="0.15">
      <c r="A63868" s="3"/>
      <c r="B63868" s="3"/>
      <c r="J63868" s="3"/>
      <c r="K63868" s="5"/>
      <c r="L63868" s="8"/>
      <c r="N63868" s="5"/>
      <c r="O63868" s="10"/>
      <c r="P63868" s="8"/>
    </row>
    <row r="63869" spans="1:16" s="2" customFormat="1" x14ac:dyDescent="0.15">
      <c r="A63869" s="3"/>
      <c r="B63869" s="3"/>
      <c r="J63869" s="3"/>
      <c r="K63869" s="5"/>
      <c r="L63869" s="8"/>
      <c r="N63869" s="5"/>
      <c r="O63869" s="10"/>
      <c r="P63869" s="8"/>
    </row>
    <row r="63870" spans="1:16" s="2" customFormat="1" x14ac:dyDescent="0.15">
      <c r="A63870" s="3"/>
      <c r="B63870" s="3"/>
      <c r="J63870" s="3"/>
      <c r="K63870" s="5"/>
      <c r="L63870" s="8"/>
      <c r="N63870" s="5"/>
      <c r="O63870" s="10"/>
      <c r="P63870" s="8"/>
    </row>
    <row r="63871" spans="1:16" s="2" customFormat="1" x14ac:dyDescent="0.15">
      <c r="A63871" s="3"/>
      <c r="B63871" s="3"/>
      <c r="J63871" s="3"/>
      <c r="K63871" s="5"/>
      <c r="L63871" s="8"/>
      <c r="N63871" s="5"/>
      <c r="O63871" s="10"/>
      <c r="P63871" s="8"/>
    </row>
    <row r="63872" spans="1:16" s="2" customFormat="1" x14ac:dyDescent="0.15">
      <c r="A63872" s="3"/>
      <c r="B63872" s="3"/>
      <c r="J63872" s="3"/>
      <c r="K63872" s="5"/>
      <c r="L63872" s="8"/>
      <c r="N63872" s="5"/>
      <c r="O63872" s="10"/>
      <c r="P63872" s="8"/>
    </row>
    <row r="63873" spans="1:16" s="2" customFormat="1" x14ac:dyDescent="0.15">
      <c r="A63873" s="3"/>
      <c r="B63873" s="3"/>
      <c r="J63873" s="3"/>
      <c r="K63873" s="5"/>
      <c r="L63873" s="8"/>
      <c r="N63873" s="5"/>
      <c r="O63873" s="10"/>
      <c r="P63873" s="8"/>
    </row>
    <row r="63874" spans="1:16" s="2" customFormat="1" x14ac:dyDescent="0.15">
      <c r="A63874" s="3"/>
      <c r="B63874" s="3"/>
      <c r="J63874" s="3"/>
      <c r="K63874" s="5"/>
      <c r="L63874" s="8"/>
      <c r="N63874" s="5"/>
      <c r="O63874" s="10"/>
      <c r="P63874" s="8"/>
    </row>
    <row r="63875" spans="1:16" s="2" customFormat="1" x14ac:dyDescent="0.15">
      <c r="A63875" s="3"/>
      <c r="B63875" s="3"/>
      <c r="J63875" s="3"/>
      <c r="K63875" s="5"/>
      <c r="L63875" s="8"/>
      <c r="N63875" s="5"/>
      <c r="O63875" s="10"/>
      <c r="P63875" s="8"/>
    </row>
    <row r="63876" spans="1:16" s="2" customFormat="1" x14ac:dyDescent="0.15">
      <c r="A63876" s="3"/>
      <c r="B63876" s="3"/>
      <c r="J63876" s="3"/>
      <c r="K63876" s="5"/>
      <c r="L63876" s="8"/>
      <c r="N63876" s="5"/>
      <c r="O63876" s="10"/>
      <c r="P63876" s="8"/>
    </row>
    <row r="63877" spans="1:16" s="2" customFormat="1" x14ac:dyDescent="0.15">
      <c r="A63877" s="3"/>
      <c r="B63877" s="3"/>
      <c r="J63877" s="3"/>
      <c r="K63877" s="5"/>
      <c r="L63877" s="8"/>
      <c r="N63877" s="5"/>
      <c r="O63877" s="10"/>
      <c r="P63877" s="8"/>
    </row>
    <row r="63878" spans="1:16" s="2" customFormat="1" x14ac:dyDescent="0.15">
      <c r="A63878" s="3"/>
      <c r="B63878" s="3"/>
      <c r="J63878" s="3"/>
      <c r="K63878" s="5"/>
      <c r="L63878" s="8"/>
      <c r="N63878" s="5"/>
      <c r="O63878" s="10"/>
      <c r="P63878" s="8"/>
    </row>
    <row r="63879" spans="1:16" s="2" customFormat="1" x14ac:dyDescent="0.15">
      <c r="A63879" s="3"/>
      <c r="B63879" s="3"/>
      <c r="J63879" s="3"/>
      <c r="K63879" s="5"/>
      <c r="L63879" s="8"/>
      <c r="N63879" s="5"/>
      <c r="O63879" s="10"/>
      <c r="P63879" s="8"/>
    </row>
    <row r="63880" spans="1:16" s="2" customFormat="1" x14ac:dyDescent="0.15">
      <c r="A63880" s="3"/>
      <c r="B63880" s="3"/>
      <c r="J63880" s="3"/>
      <c r="K63880" s="5"/>
      <c r="L63880" s="8"/>
      <c r="N63880" s="5"/>
      <c r="O63880" s="10"/>
      <c r="P63880" s="8"/>
    </row>
    <row r="63881" spans="1:16" s="2" customFormat="1" x14ac:dyDescent="0.15">
      <c r="A63881" s="3"/>
      <c r="B63881" s="3"/>
      <c r="J63881" s="3"/>
      <c r="K63881" s="5"/>
      <c r="L63881" s="8"/>
      <c r="N63881" s="5"/>
      <c r="O63881" s="10"/>
      <c r="P63881" s="8"/>
    </row>
    <row r="63882" spans="1:16" s="2" customFormat="1" x14ac:dyDescent="0.15">
      <c r="A63882" s="3"/>
      <c r="B63882" s="3"/>
      <c r="J63882" s="3"/>
      <c r="K63882" s="5"/>
      <c r="L63882" s="8"/>
      <c r="N63882" s="5"/>
      <c r="O63882" s="10"/>
      <c r="P63882" s="8"/>
    </row>
    <row r="63883" spans="1:16" s="2" customFormat="1" x14ac:dyDescent="0.15">
      <c r="A63883" s="3"/>
      <c r="B63883" s="3"/>
      <c r="J63883" s="3"/>
      <c r="K63883" s="5"/>
      <c r="L63883" s="8"/>
      <c r="N63883" s="5"/>
      <c r="O63883" s="10"/>
      <c r="P63883" s="8"/>
    </row>
    <row r="63884" spans="1:16" s="2" customFormat="1" x14ac:dyDescent="0.15">
      <c r="A63884" s="3"/>
      <c r="B63884" s="3"/>
      <c r="J63884" s="3"/>
      <c r="K63884" s="5"/>
      <c r="L63884" s="8"/>
      <c r="N63884" s="5"/>
      <c r="O63884" s="10"/>
      <c r="P63884" s="8"/>
    </row>
    <row r="63885" spans="1:16" s="2" customFormat="1" x14ac:dyDescent="0.15">
      <c r="A63885" s="3"/>
      <c r="B63885" s="3"/>
      <c r="J63885" s="3"/>
      <c r="K63885" s="5"/>
      <c r="L63885" s="8"/>
      <c r="N63885" s="5"/>
      <c r="O63885" s="10"/>
      <c r="P63885" s="8"/>
    </row>
    <row r="63886" spans="1:16" s="2" customFormat="1" x14ac:dyDescent="0.15">
      <c r="A63886" s="3"/>
      <c r="B63886" s="3"/>
      <c r="J63886" s="3"/>
      <c r="K63886" s="5"/>
      <c r="L63886" s="8"/>
      <c r="N63886" s="5"/>
      <c r="O63886" s="10"/>
      <c r="P63886" s="8"/>
    </row>
    <row r="63887" spans="1:16" s="2" customFormat="1" x14ac:dyDescent="0.15">
      <c r="A63887" s="3"/>
      <c r="B63887" s="3"/>
      <c r="J63887" s="3"/>
      <c r="K63887" s="5"/>
      <c r="L63887" s="8"/>
      <c r="N63887" s="5"/>
      <c r="O63887" s="10"/>
      <c r="P63887" s="8"/>
    </row>
    <row r="63888" spans="1:16" s="2" customFormat="1" x14ac:dyDescent="0.15">
      <c r="A63888" s="3"/>
      <c r="B63888" s="3"/>
      <c r="J63888" s="3"/>
      <c r="K63888" s="5"/>
      <c r="L63888" s="8"/>
      <c r="N63888" s="5"/>
      <c r="O63888" s="10"/>
      <c r="P63888" s="8"/>
    </row>
    <row r="63889" spans="1:16" s="2" customFormat="1" x14ac:dyDescent="0.15">
      <c r="A63889" s="3"/>
      <c r="B63889" s="3"/>
      <c r="J63889" s="3"/>
      <c r="K63889" s="5"/>
      <c r="L63889" s="8"/>
      <c r="N63889" s="5"/>
      <c r="O63889" s="10"/>
      <c r="P63889" s="8"/>
    </row>
    <row r="63890" spans="1:16" s="2" customFormat="1" x14ac:dyDescent="0.15">
      <c r="A63890" s="3"/>
      <c r="B63890" s="3"/>
      <c r="J63890" s="3"/>
      <c r="K63890" s="5"/>
      <c r="L63890" s="8"/>
      <c r="N63890" s="5"/>
      <c r="O63890" s="10"/>
      <c r="P63890" s="8"/>
    </row>
    <row r="63891" spans="1:16" s="2" customFormat="1" x14ac:dyDescent="0.15">
      <c r="A63891" s="3"/>
      <c r="B63891" s="3"/>
      <c r="J63891" s="3"/>
      <c r="K63891" s="5"/>
      <c r="L63891" s="8"/>
      <c r="N63891" s="5"/>
      <c r="O63891" s="10"/>
      <c r="P63891" s="8"/>
    </row>
    <row r="63892" spans="1:16" s="2" customFormat="1" x14ac:dyDescent="0.15">
      <c r="A63892" s="3"/>
      <c r="B63892" s="3"/>
      <c r="J63892" s="3"/>
      <c r="K63892" s="5"/>
      <c r="L63892" s="8"/>
      <c r="N63892" s="5"/>
      <c r="O63892" s="10"/>
      <c r="P63892" s="8"/>
    </row>
    <row r="63893" spans="1:16" s="2" customFormat="1" x14ac:dyDescent="0.15">
      <c r="A63893" s="3"/>
      <c r="B63893" s="3"/>
      <c r="J63893" s="3"/>
      <c r="K63893" s="5"/>
      <c r="L63893" s="8"/>
      <c r="N63893" s="5"/>
      <c r="O63893" s="10"/>
      <c r="P63893" s="8"/>
    </row>
    <row r="63894" spans="1:16" s="2" customFormat="1" x14ac:dyDescent="0.15">
      <c r="A63894" s="3"/>
      <c r="B63894" s="3"/>
      <c r="J63894" s="3"/>
      <c r="K63894" s="5"/>
      <c r="L63894" s="8"/>
      <c r="N63894" s="5"/>
      <c r="O63894" s="10"/>
      <c r="P63894" s="8"/>
    </row>
    <row r="63895" spans="1:16" s="2" customFormat="1" x14ac:dyDescent="0.15">
      <c r="A63895" s="3"/>
      <c r="B63895" s="3"/>
      <c r="J63895" s="3"/>
      <c r="K63895" s="5"/>
      <c r="L63895" s="8"/>
      <c r="N63895" s="5"/>
      <c r="O63895" s="10"/>
      <c r="P63895" s="8"/>
    </row>
    <row r="63896" spans="1:16" s="2" customFormat="1" x14ac:dyDescent="0.15">
      <c r="A63896" s="3"/>
      <c r="B63896" s="3"/>
      <c r="J63896" s="3"/>
      <c r="K63896" s="5"/>
      <c r="L63896" s="8"/>
      <c r="N63896" s="5"/>
      <c r="O63896" s="10"/>
      <c r="P63896" s="8"/>
    </row>
    <row r="63897" spans="1:16" s="2" customFormat="1" x14ac:dyDescent="0.15">
      <c r="A63897" s="3"/>
      <c r="B63897" s="3"/>
      <c r="J63897" s="3"/>
      <c r="K63897" s="5"/>
      <c r="L63897" s="8"/>
      <c r="N63897" s="5"/>
      <c r="O63897" s="10"/>
      <c r="P63897" s="8"/>
    </row>
    <row r="63898" spans="1:16" s="2" customFormat="1" x14ac:dyDescent="0.15">
      <c r="A63898" s="3"/>
      <c r="B63898" s="3"/>
      <c r="J63898" s="3"/>
      <c r="K63898" s="5"/>
      <c r="L63898" s="8"/>
      <c r="N63898" s="5"/>
      <c r="O63898" s="10"/>
      <c r="P63898" s="8"/>
    </row>
    <row r="63899" spans="1:16" s="2" customFormat="1" x14ac:dyDescent="0.15">
      <c r="A63899" s="3"/>
      <c r="B63899" s="3"/>
      <c r="J63899" s="3"/>
      <c r="K63899" s="5"/>
      <c r="L63899" s="8"/>
      <c r="N63899" s="5"/>
      <c r="O63899" s="10"/>
      <c r="P63899" s="8"/>
    </row>
    <row r="63900" spans="1:16" s="2" customFormat="1" x14ac:dyDescent="0.15">
      <c r="A63900" s="3"/>
      <c r="B63900" s="3"/>
      <c r="J63900" s="3"/>
      <c r="K63900" s="5"/>
      <c r="L63900" s="8"/>
      <c r="N63900" s="5"/>
      <c r="O63900" s="10"/>
      <c r="P63900" s="8"/>
    </row>
    <row r="63901" spans="1:16" s="2" customFormat="1" x14ac:dyDescent="0.15">
      <c r="A63901" s="3"/>
      <c r="B63901" s="3"/>
      <c r="J63901" s="3"/>
      <c r="K63901" s="5"/>
      <c r="L63901" s="8"/>
      <c r="N63901" s="5"/>
      <c r="O63901" s="10"/>
      <c r="P63901" s="8"/>
    </row>
    <row r="63902" spans="1:16" s="2" customFormat="1" x14ac:dyDescent="0.15">
      <c r="A63902" s="3"/>
      <c r="B63902" s="3"/>
      <c r="J63902" s="3"/>
      <c r="K63902" s="5"/>
      <c r="L63902" s="8"/>
      <c r="N63902" s="5"/>
      <c r="O63902" s="10"/>
      <c r="P63902" s="8"/>
    </row>
    <row r="63903" spans="1:16" s="2" customFormat="1" x14ac:dyDescent="0.15">
      <c r="A63903" s="3"/>
      <c r="B63903" s="3"/>
      <c r="J63903" s="3"/>
      <c r="K63903" s="5"/>
      <c r="L63903" s="8"/>
      <c r="N63903" s="5"/>
      <c r="O63903" s="10"/>
      <c r="P63903" s="8"/>
    </row>
    <row r="63904" spans="1:16" s="2" customFormat="1" x14ac:dyDescent="0.15">
      <c r="A63904" s="3"/>
      <c r="B63904" s="3"/>
      <c r="J63904" s="3"/>
      <c r="K63904" s="5"/>
      <c r="L63904" s="8"/>
      <c r="N63904" s="5"/>
      <c r="O63904" s="10"/>
      <c r="P63904" s="8"/>
    </row>
    <row r="63905" spans="1:16" s="2" customFormat="1" x14ac:dyDescent="0.15">
      <c r="A63905" s="3"/>
      <c r="B63905" s="3"/>
      <c r="J63905" s="3"/>
      <c r="K63905" s="5"/>
      <c r="L63905" s="8"/>
      <c r="N63905" s="5"/>
      <c r="O63905" s="10"/>
      <c r="P63905" s="8"/>
    </row>
    <row r="63906" spans="1:16" s="2" customFormat="1" x14ac:dyDescent="0.15">
      <c r="A63906" s="3"/>
      <c r="B63906" s="3"/>
      <c r="J63906" s="3"/>
      <c r="K63906" s="5"/>
      <c r="L63906" s="8"/>
      <c r="N63906" s="5"/>
      <c r="O63906" s="10"/>
      <c r="P63906" s="8"/>
    </row>
    <row r="63907" spans="1:16" s="2" customFormat="1" x14ac:dyDescent="0.15">
      <c r="A63907" s="3"/>
      <c r="B63907" s="3"/>
      <c r="J63907" s="3"/>
      <c r="K63907" s="5"/>
      <c r="L63907" s="8"/>
      <c r="N63907" s="5"/>
      <c r="O63907" s="10"/>
      <c r="P63907" s="8"/>
    </row>
    <row r="63908" spans="1:16" s="2" customFormat="1" x14ac:dyDescent="0.15">
      <c r="A63908" s="3"/>
      <c r="B63908" s="3"/>
      <c r="J63908" s="3"/>
      <c r="K63908" s="5"/>
      <c r="L63908" s="8"/>
      <c r="N63908" s="5"/>
      <c r="O63908" s="10"/>
      <c r="P63908" s="8"/>
    </row>
    <row r="63909" spans="1:16" s="2" customFormat="1" x14ac:dyDescent="0.15">
      <c r="A63909" s="3"/>
      <c r="B63909" s="3"/>
      <c r="J63909" s="3"/>
      <c r="K63909" s="5"/>
      <c r="L63909" s="8"/>
      <c r="N63909" s="5"/>
      <c r="O63909" s="10"/>
      <c r="P63909" s="8"/>
    </row>
    <row r="63910" spans="1:16" s="2" customFormat="1" x14ac:dyDescent="0.15">
      <c r="A63910" s="3"/>
      <c r="B63910" s="3"/>
      <c r="J63910" s="3"/>
      <c r="K63910" s="5"/>
      <c r="L63910" s="8"/>
      <c r="N63910" s="5"/>
      <c r="O63910" s="10"/>
      <c r="P63910" s="8"/>
    </row>
    <row r="63911" spans="1:16" s="2" customFormat="1" x14ac:dyDescent="0.15">
      <c r="A63911" s="3"/>
      <c r="B63911" s="3"/>
      <c r="J63911" s="3"/>
      <c r="K63911" s="5"/>
      <c r="L63911" s="8"/>
      <c r="N63911" s="5"/>
      <c r="O63911" s="10"/>
      <c r="P63911" s="8"/>
    </row>
    <row r="63912" spans="1:16" s="2" customFormat="1" x14ac:dyDescent="0.15">
      <c r="A63912" s="3"/>
      <c r="B63912" s="3"/>
      <c r="J63912" s="3"/>
      <c r="K63912" s="5"/>
      <c r="L63912" s="8"/>
      <c r="N63912" s="5"/>
      <c r="O63912" s="10"/>
      <c r="P63912" s="8"/>
    </row>
    <row r="63913" spans="1:16" s="2" customFormat="1" x14ac:dyDescent="0.15">
      <c r="A63913" s="3"/>
      <c r="B63913" s="3"/>
      <c r="J63913" s="3"/>
      <c r="K63913" s="5"/>
      <c r="L63913" s="8"/>
      <c r="N63913" s="5"/>
      <c r="O63913" s="10"/>
      <c r="P63913" s="8"/>
    </row>
    <row r="63914" spans="1:16" s="2" customFormat="1" x14ac:dyDescent="0.15">
      <c r="A63914" s="3"/>
      <c r="B63914" s="3"/>
      <c r="J63914" s="3"/>
      <c r="K63914" s="5"/>
      <c r="L63914" s="8"/>
      <c r="N63914" s="5"/>
      <c r="O63914" s="10"/>
      <c r="P63914" s="8"/>
    </row>
    <row r="63915" spans="1:16" s="2" customFormat="1" x14ac:dyDescent="0.15">
      <c r="A63915" s="3"/>
      <c r="B63915" s="3"/>
      <c r="J63915" s="3"/>
      <c r="K63915" s="5"/>
      <c r="L63915" s="8"/>
      <c r="N63915" s="5"/>
      <c r="O63915" s="10"/>
      <c r="P63915" s="8"/>
    </row>
    <row r="63916" spans="1:16" s="2" customFormat="1" x14ac:dyDescent="0.15">
      <c r="A63916" s="3"/>
      <c r="B63916" s="3"/>
      <c r="J63916" s="3"/>
      <c r="K63916" s="5"/>
      <c r="L63916" s="8"/>
      <c r="N63916" s="5"/>
      <c r="O63916" s="10"/>
      <c r="P63916" s="8"/>
    </row>
    <row r="63917" spans="1:16" s="2" customFormat="1" x14ac:dyDescent="0.15">
      <c r="A63917" s="3"/>
      <c r="B63917" s="3"/>
      <c r="J63917" s="3"/>
      <c r="K63917" s="5"/>
      <c r="L63917" s="8"/>
      <c r="N63917" s="5"/>
      <c r="O63917" s="10"/>
      <c r="P63917" s="8"/>
    </row>
    <row r="63918" spans="1:16" s="2" customFormat="1" x14ac:dyDescent="0.15">
      <c r="A63918" s="3"/>
      <c r="B63918" s="3"/>
      <c r="J63918" s="3"/>
      <c r="K63918" s="5"/>
      <c r="L63918" s="8"/>
      <c r="N63918" s="5"/>
      <c r="O63918" s="10"/>
      <c r="P63918" s="8"/>
    </row>
    <row r="63919" spans="1:16" s="2" customFormat="1" x14ac:dyDescent="0.15">
      <c r="A63919" s="3"/>
      <c r="B63919" s="3"/>
      <c r="J63919" s="3"/>
      <c r="K63919" s="5"/>
      <c r="L63919" s="8"/>
      <c r="N63919" s="5"/>
      <c r="O63919" s="10"/>
      <c r="P63919" s="8"/>
    </row>
    <row r="63920" spans="1:16" s="2" customFormat="1" x14ac:dyDescent="0.15">
      <c r="A63920" s="3"/>
      <c r="B63920" s="3"/>
      <c r="J63920" s="3"/>
      <c r="K63920" s="5"/>
      <c r="L63920" s="8"/>
      <c r="N63920" s="5"/>
      <c r="O63920" s="10"/>
      <c r="P63920" s="8"/>
    </row>
    <row r="63921" spans="1:16" s="2" customFormat="1" x14ac:dyDescent="0.15">
      <c r="A63921" s="3"/>
      <c r="B63921" s="3"/>
      <c r="J63921" s="3"/>
      <c r="K63921" s="5"/>
      <c r="L63921" s="8"/>
      <c r="N63921" s="5"/>
      <c r="O63921" s="10"/>
      <c r="P63921" s="8"/>
    </row>
    <row r="63922" spans="1:16" s="2" customFormat="1" x14ac:dyDescent="0.15">
      <c r="A63922" s="3"/>
      <c r="B63922" s="3"/>
      <c r="J63922" s="3"/>
      <c r="K63922" s="5"/>
      <c r="L63922" s="8"/>
      <c r="N63922" s="5"/>
      <c r="O63922" s="10"/>
      <c r="P63922" s="8"/>
    </row>
    <row r="63923" spans="1:16" s="2" customFormat="1" x14ac:dyDescent="0.15">
      <c r="A63923" s="3"/>
      <c r="B63923" s="3"/>
      <c r="J63923" s="3"/>
      <c r="K63923" s="5"/>
      <c r="L63923" s="8"/>
      <c r="N63923" s="5"/>
      <c r="O63923" s="10"/>
      <c r="P63923" s="8"/>
    </row>
    <row r="63924" spans="1:16" s="2" customFormat="1" x14ac:dyDescent="0.15">
      <c r="A63924" s="3"/>
      <c r="B63924" s="3"/>
      <c r="J63924" s="3"/>
      <c r="K63924" s="5"/>
      <c r="L63924" s="8"/>
      <c r="N63924" s="5"/>
      <c r="O63924" s="10"/>
      <c r="P63924" s="8"/>
    </row>
    <row r="63925" spans="1:16" s="2" customFormat="1" x14ac:dyDescent="0.15">
      <c r="A63925" s="3"/>
      <c r="B63925" s="3"/>
      <c r="J63925" s="3"/>
      <c r="K63925" s="5"/>
      <c r="L63925" s="8"/>
      <c r="N63925" s="5"/>
      <c r="O63925" s="10"/>
      <c r="P63925" s="8"/>
    </row>
    <row r="63926" spans="1:16" s="2" customFormat="1" x14ac:dyDescent="0.15">
      <c r="A63926" s="3"/>
      <c r="B63926" s="3"/>
      <c r="J63926" s="3"/>
      <c r="K63926" s="5"/>
      <c r="L63926" s="8"/>
      <c r="N63926" s="5"/>
      <c r="O63926" s="10"/>
      <c r="P63926" s="8"/>
    </row>
    <row r="63927" spans="1:16" s="2" customFormat="1" x14ac:dyDescent="0.15">
      <c r="A63927" s="3"/>
      <c r="B63927" s="3"/>
      <c r="J63927" s="3"/>
      <c r="K63927" s="5"/>
      <c r="L63927" s="8"/>
      <c r="N63927" s="5"/>
      <c r="O63927" s="10"/>
      <c r="P63927" s="8"/>
    </row>
    <row r="63928" spans="1:16" s="2" customFormat="1" x14ac:dyDescent="0.15">
      <c r="A63928" s="3"/>
      <c r="B63928" s="3"/>
      <c r="J63928" s="3"/>
      <c r="K63928" s="5"/>
      <c r="L63928" s="8"/>
      <c r="N63928" s="5"/>
      <c r="O63928" s="10"/>
      <c r="P63928" s="8"/>
    </row>
    <row r="63929" spans="1:16" s="2" customFormat="1" x14ac:dyDescent="0.15">
      <c r="A63929" s="3"/>
      <c r="B63929" s="3"/>
      <c r="J63929" s="3"/>
      <c r="K63929" s="5"/>
      <c r="L63929" s="8"/>
      <c r="N63929" s="5"/>
      <c r="O63929" s="10"/>
      <c r="P63929" s="8"/>
    </row>
    <row r="63930" spans="1:16" s="2" customFormat="1" x14ac:dyDescent="0.15">
      <c r="A63930" s="3"/>
      <c r="B63930" s="3"/>
      <c r="J63930" s="3"/>
      <c r="K63930" s="5"/>
      <c r="L63930" s="8"/>
      <c r="N63930" s="5"/>
      <c r="O63930" s="10"/>
      <c r="P63930" s="8"/>
    </row>
    <row r="63931" spans="1:16" s="2" customFormat="1" x14ac:dyDescent="0.15">
      <c r="A63931" s="3"/>
      <c r="B63931" s="3"/>
      <c r="J63931" s="3"/>
      <c r="K63931" s="5"/>
      <c r="L63931" s="8"/>
      <c r="N63931" s="5"/>
      <c r="O63931" s="10"/>
      <c r="P63931" s="8"/>
    </row>
    <row r="63932" spans="1:16" s="2" customFormat="1" x14ac:dyDescent="0.15">
      <c r="A63932" s="3"/>
      <c r="B63932" s="3"/>
      <c r="J63932" s="3"/>
      <c r="K63932" s="5"/>
      <c r="L63932" s="8"/>
      <c r="N63932" s="5"/>
      <c r="O63932" s="10"/>
      <c r="P63932" s="8"/>
    </row>
    <row r="63933" spans="1:16" s="2" customFormat="1" x14ac:dyDescent="0.15">
      <c r="A63933" s="3"/>
      <c r="B63933" s="3"/>
      <c r="J63933" s="3"/>
      <c r="K63933" s="5"/>
      <c r="L63933" s="8"/>
      <c r="N63933" s="5"/>
      <c r="O63933" s="10"/>
      <c r="P63933" s="8"/>
    </row>
    <row r="63934" spans="1:16" s="2" customFormat="1" x14ac:dyDescent="0.15">
      <c r="A63934" s="3"/>
      <c r="B63934" s="3"/>
      <c r="J63934" s="3"/>
      <c r="K63934" s="5"/>
      <c r="L63934" s="8"/>
      <c r="N63934" s="5"/>
      <c r="O63934" s="10"/>
      <c r="P63934" s="8"/>
    </row>
    <row r="63935" spans="1:16" s="2" customFormat="1" x14ac:dyDescent="0.15">
      <c r="A63935" s="3"/>
      <c r="B63935" s="3"/>
      <c r="J63935" s="3"/>
      <c r="K63935" s="5"/>
      <c r="L63935" s="8"/>
      <c r="N63935" s="5"/>
      <c r="O63935" s="10"/>
      <c r="P63935" s="8"/>
    </row>
    <row r="63936" spans="1:16" s="2" customFormat="1" x14ac:dyDescent="0.15">
      <c r="A63936" s="3"/>
      <c r="B63936" s="3"/>
      <c r="J63936" s="3"/>
      <c r="K63936" s="5"/>
      <c r="L63936" s="8"/>
      <c r="N63936" s="5"/>
      <c r="O63936" s="10"/>
      <c r="P63936" s="8"/>
    </row>
    <row r="63937" spans="1:16" s="2" customFormat="1" x14ac:dyDescent="0.15">
      <c r="A63937" s="3"/>
      <c r="B63937" s="3"/>
      <c r="J63937" s="3"/>
      <c r="K63937" s="5"/>
      <c r="L63937" s="8"/>
      <c r="N63937" s="5"/>
      <c r="O63937" s="10"/>
      <c r="P63937" s="8"/>
    </row>
    <row r="63938" spans="1:16" s="2" customFormat="1" x14ac:dyDescent="0.15">
      <c r="A63938" s="3"/>
      <c r="B63938" s="3"/>
      <c r="J63938" s="3"/>
      <c r="K63938" s="5"/>
      <c r="L63938" s="8"/>
      <c r="N63938" s="5"/>
      <c r="O63938" s="10"/>
      <c r="P63938" s="8"/>
    </row>
    <row r="63939" spans="1:16" s="2" customFormat="1" x14ac:dyDescent="0.15">
      <c r="A63939" s="3"/>
      <c r="B63939" s="3"/>
      <c r="J63939" s="3"/>
      <c r="K63939" s="5"/>
      <c r="L63939" s="8"/>
      <c r="N63939" s="5"/>
      <c r="O63939" s="10"/>
      <c r="P63939" s="8"/>
    </row>
    <row r="63940" spans="1:16" s="2" customFormat="1" x14ac:dyDescent="0.15">
      <c r="A63940" s="3"/>
      <c r="B63940" s="3"/>
      <c r="J63940" s="3"/>
      <c r="K63940" s="5"/>
      <c r="L63940" s="8"/>
      <c r="N63940" s="5"/>
      <c r="O63940" s="10"/>
      <c r="P63940" s="8"/>
    </row>
    <row r="63941" spans="1:16" s="2" customFormat="1" x14ac:dyDescent="0.15">
      <c r="A63941" s="3"/>
      <c r="B63941" s="3"/>
      <c r="J63941" s="3"/>
      <c r="K63941" s="5"/>
      <c r="L63941" s="8"/>
      <c r="N63941" s="5"/>
      <c r="O63941" s="10"/>
      <c r="P63941" s="8"/>
    </row>
    <row r="63942" spans="1:16" s="2" customFormat="1" x14ac:dyDescent="0.15">
      <c r="A63942" s="3"/>
      <c r="B63942" s="3"/>
      <c r="J63942" s="3"/>
      <c r="K63942" s="5"/>
      <c r="L63942" s="8"/>
      <c r="N63942" s="5"/>
      <c r="O63942" s="10"/>
      <c r="P63942" s="8"/>
    </row>
    <row r="63943" spans="1:16" s="2" customFormat="1" x14ac:dyDescent="0.15">
      <c r="A63943" s="3"/>
      <c r="B63943" s="3"/>
      <c r="J63943" s="3"/>
      <c r="K63943" s="5"/>
      <c r="L63943" s="8"/>
      <c r="N63943" s="5"/>
      <c r="O63943" s="10"/>
      <c r="P63943" s="8"/>
    </row>
    <row r="63944" spans="1:16" s="2" customFormat="1" x14ac:dyDescent="0.15">
      <c r="A63944" s="3"/>
      <c r="B63944" s="3"/>
      <c r="J63944" s="3"/>
      <c r="K63944" s="5"/>
      <c r="L63944" s="8"/>
      <c r="N63944" s="5"/>
      <c r="O63944" s="10"/>
      <c r="P63944" s="8"/>
    </row>
    <row r="63945" spans="1:16" s="2" customFormat="1" x14ac:dyDescent="0.15">
      <c r="A63945" s="3"/>
      <c r="B63945" s="3"/>
      <c r="J63945" s="3"/>
      <c r="K63945" s="5"/>
      <c r="L63945" s="8"/>
      <c r="N63945" s="5"/>
      <c r="O63945" s="10"/>
      <c r="P63945" s="8"/>
    </row>
    <row r="63946" spans="1:16" s="2" customFormat="1" x14ac:dyDescent="0.15">
      <c r="A63946" s="3"/>
      <c r="B63946" s="3"/>
      <c r="J63946" s="3"/>
      <c r="K63946" s="5"/>
      <c r="L63946" s="8"/>
      <c r="N63946" s="5"/>
      <c r="O63946" s="10"/>
      <c r="P63946" s="8"/>
    </row>
    <row r="63947" spans="1:16" s="2" customFormat="1" x14ac:dyDescent="0.15">
      <c r="A63947" s="3"/>
      <c r="B63947" s="3"/>
      <c r="J63947" s="3"/>
      <c r="K63947" s="5"/>
      <c r="L63947" s="8"/>
      <c r="N63947" s="5"/>
      <c r="O63947" s="10"/>
      <c r="P63947" s="8"/>
    </row>
    <row r="63948" spans="1:16" s="2" customFormat="1" x14ac:dyDescent="0.15">
      <c r="A63948" s="3"/>
      <c r="B63948" s="3"/>
      <c r="J63948" s="3"/>
      <c r="K63948" s="5"/>
      <c r="L63948" s="8"/>
      <c r="N63948" s="5"/>
      <c r="O63948" s="10"/>
      <c r="P63948" s="8"/>
    </row>
    <row r="63949" spans="1:16" s="2" customFormat="1" x14ac:dyDescent="0.15">
      <c r="A63949" s="3"/>
      <c r="B63949" s="3"/>
      <c r="J63949" s="3"/>
      <c r="K63949" s="5"/>
      <c r="L63949" s="8"/>
      <c r="N63949" s="5"/>
      <c r="O63949" s="10"/>
      <c r="P63949" s="8"/>
    </row>
    <row r="63950" spans="1:16" s="2" customFormat="1" x14ac:dyDescent="0.15">
      <c r="A63950" s="3"/>
      <c r="B63950" s="3"/>
      <c r="J63950" s="3"/>
      <c r="K63950" s="5"/>
      <c r="L63950" s="8"/>
      <c r="N63950" s="5"/>
      <c r="O63950" s="10"/>
      <c r="P63950" s="8"/>
    </row>
    <row r="63951" spans="1:16" s="2" customFormat="1" x14ac:dyDescent="0.15">
      <c r="A63951" s="3"/>
      <c r="B63951" s="3"/>
      <c r="J63951" s="3"/>
      <c r="K63951" s="5"/>
      <c r="L63951" s="8"/>
      <c r="N63951" s="5"/>
      <c r="O63951" s="10"/>
      <c r="P63951" s="8"/>
    </row>
    <row r="63952" spans="1:16" s="2" customFormat="1" x14ac:dyDescent="0.15">
      <c r="A63952" s="3"/>
      <c r="B63952" s="3"/>
      <c r="J63952" s="3"/>
      <c r="K63952" s="5"/>
      <c r="L63952" s="8"/>
      <c r="N63952" s="5"/>
      <c r="O63952" s="10"/>
      <c r="P63952" s="8"/>
    </row>
    <row r="63953" spans="1:16" s="2" customFormat="1" x14ac:dyDescent="0.15">
      <c r="A63953" s="3"/>
      <c r="B63953" s="3"/>
      <c r="J63953" s="3"/>
      <c r="K63953" s="5"/>
      <c r="L63953" s="8"/>
      <c r="N63953" s="5"/>
      <c r="O63953" s="10"/>
      <c r="P63953" s="8"/>
    </row>
    <row r="63954" spans="1:16" s="2" customFormat="1" x14ac:dyDescent="0.15">
      <c r="A63954" s="3"/>
      <c r="B63954" s="3"/>
      <c r="J63954" s="3"/>
      <c r="K63954" s="5"/>
      <c r="L63954" s="8"/>
      <c r="N63954" s="5"/>
      <c r="O63954" s="10"/>
      <c r="P63954" s="8"/>
    </row>
    <row r="63955" spans="1:16" s="2" customFormat="1" x14ac:dyDescent="0.15">
      <c r="A63955" s="3"/>
      <c r="B63955" s="3"/>
      <c r="J63955" s="3"/>
      <c r="K63955" s="5"/>
      <c r="L63955" s="8"/>
      <c r="N63955" s="5"/>
      <c r="O63955" s="10"/>
      <c r="P63955" s="8"/>
    </row>
    <row r="63956" spans="1:16" s="2" customFormat="1" x14ac:dyDescent="0.15">
      <c r="A63956" s="3"/>
      <c r="B63956" s="3"/>
      <c r="J63956" s="3"/>
      <c r="K63956" s="5"/>
      <c r="L63956" s="8"/>
      <c r="N63956" s="5"/>
      <c r="O63956" s="10"/>
      <c r="P63956" s="8"/>
    </row>
    <row r="63957" spans="1:16" s="2" customFormat="1" x14ac:dyDescent="0.15">
      <c r="A63957" s="3"/>
      <c r="B63957" s="3"/>
      <c r="J63957" s="3"/>
      <c r="K63957" s="5"/>
      <c r="L63957" s="8"/>
      <c r="N63957" s="5"/>
      <c r="O63957" s="10"/>
      <c r="P63957" s="8"/>
    </row>
    <row r="63958" spans="1:16" s="2" customFormat="1" x14ac:dyDescent="0.15">
      <c r="A63958" s="3"/>
      <c r="B63958" s="3"/>
      <c r="J63958" s="3"/>
      <c r="K63958" s="5"/>
      <c r="L63958" s="8"/>
      <c r="N63958" s="5"/>
      <c r="O63958" s="10"/>
      <c r="P63958" s="8"/>
    </row>
    <row r="63959" spans="1:16" s="2" customFormat="1" x14ac:dyDescent="0.15">
      <c r="A63959" s="3"/>
      <c r="B63959" s="3"/>
      <c r="J63959" s="3"/>
      <c r="K63959" s="5"/>
      <c r="L63959" s="8"/>
      <c r="N63959" s="5"/>
      <c r="O63959" s="10"/>
      <c r="P63959" s="8"/>
    </row>
    <row r="63960" spans="1:16" s="2" customFormat="1" x14ac:dyDescent="0.15">
      <c r="A63960" s="3"/>
      <c r="B63960" s="3"/>
      <c r="J63960" s="3"/>
      <c r="K63960" s="5"/>
      <c r="L63960" s="8"/>
      <c r="N63960" s="5"/>
      <c r="O63960" s="10"/>
      <c r="P63960" s="8"/>
    </row>
    <row r="63961" spans="1:16" s="2" customFormat="1" x14ac:dyDescent="0.15">
      <c r="A63961" s="3"/>
      <c r="B63961" s="3"/>
      <c r="J63961" s="3"/>
      <c r="K63961" s="5"/>
      <c r="L63961" s="8"/>
      <c r="N63961" s="5"/>
      <c r="O63961" s="10"/>
      <c r="P63961" s="8"/>
    </row>
    <row r="63962" spans="1:16" s="2" customFormat="1" x14ac:dyDescent="0.15">
      <c r="A63962" s="3"/>
      <c r="B63962" s="3"/>
      <c r="J63962" s="3"/>
      <c r="K63962" s="5"/>
      <c r="L63962" s="8"/>
      <c r="N63962" s="5"/>
      <c r="O63962" s="10"/>
      <c r="P63962" s="8"/>
    </row>
    <row r="63963" spans="1:16" s="2" customFormat="1" x14ac:dyDescent="0.15">
      <c r="A63963" s="3"/>
      <c r="B63963" s="3"/>
      <c r="J63963" s="3"/>
      <c r="K63963" s="5"/>
      <c r="L63963" s="8"/>
      <c r="N63963" s="5"/>
      <c r="O63963" s="10"/>
      <c r="P63963" s="8"/>
    </row>
    <row r="63964" spans="1:16" s="2" customFormat="1" x14ac:dyDescent="0.15">
      <c r="A63964" s="3"/>
      <c r="B63964" s="3"/>
      <c r="J63964" s="3"/>
      <c r="K63964" s="5"/>
      <c r="L63964" s="8"/>
      <c r="N63964" s="5"/>
      <c r="O63964" s="10"/>
      <c r="P63964" s="8"/>
    </row>
    <row r="63965" spans="1:16" s="2" customFormat="1" x14ac:dyDescent="0.15">
      <c r="A63965" s="3"/>
      <c r="B63965" s="3"/>
      <c r="J63965" s="3"/>
      <c r="K63965" s="5"/>
      <c r="L63965" s="8"/>
      <c r="N63965" s="5"/>
      <c r="O63965" s="10"/>
      <c r="P63965" s="8"/>
    </row>
    <row r="63966" spans="1:16" s="2" customFormat="1" x14ac:dyDescent="0.15">
      <c r="A63966" s="3"/>
      <c r="B63966" s="3"/>
      <c r="J63966" s="3"/>
      <c r="K63966" s="5"/>
      <c r="L63966" s="8"/>
      <c r="N63966" s="5"/>
      <c r="O63966" s="10"/>
      <c r="P63966" s="8"/>
    </row>
    <row r="63967" spans="1:16" s="2" customFormat="1" x14ac:dyDescent="0.15">
      <c r="A63967" s="3"/>
      <c r="B63967" s="3"/>
      <c r="J63967" s="3"/>
      <c r="K63967" s="5"/>
      <c r="L63967" s="8"/>
      <c r="N63967" s="5"/>
      <c r="O63967" s="10"/>
      <c r="P63967" s="8"/>
    </row>
    <row r="63968" spans="1:16" s="2" customFormat="1" x14ac:dyDescent="0.15">
      <c r="A63968" s="3"/>
      <c r="B63968" s="3"/>
      <c r="J63968" s="3"/>
      <c r="K63968" s="5"/>
      <c r="L63968" s="8"/>
      <c r="N63968" s="5"/>
      <c r="O63968" s="10"/>
      <c r="P63968" s="8"/>
    </row>
    <row r="63969" spans="1:16" s="2" customFormat="1" x14ac:dyDescent="0.15">
      <c r="A63969" s="3"/>
      <c r="B63969" s="3"/>
      <c r="J63969" s="3"/>
      <c r="K63969" s="5"/>
      <c r="L63969" s="8"/>
      <c r="N63969" s="5"/>
      <c r="O63969" s="10"/>
      <c r="P63969" s="8"/>
    </row>
    <row r="63970" spans="1:16" s="2" customFormat="1" x14ac:dyDescent="0.15">
      <c r="A63970" s="3"/>
      <c r="B63970" s="3"/>
      <c r="J63970" s="3"/>
      <c r="K63970" s="5"/>
      <c r="L63970" s="8"/>
      <c r="N63970" s="5"/>
      <c r="O63970" s="10"/>
      <c r="P63970" s="8"/>
    </row>
    <row r="63971" spans="1:16" s="2" customFormat="1" x14ac:dyDescent="0.15">
      <c r="A63971" s="3"/>
      <c r="B63971" s="3"/>
      <c r="J63971" s="3"/>
      <c r="K63971" s="5"/>
      <c r="L63971" s="8"/>
      <c r="N63971" s="5"/>
      <c r="O63971" s="10"/>
      <c r="P63971" s="8"/>
    </row>
    <row r="63972" spans="1:16" s="2" customFormat="1" x14ac:dyDescent="0.15">
      <c r="A63972" s="3"/>
      <c r="B63972" s="3"/>
      <c r="J63972" s="3"/>
      <c r="K63972" s="5"/>
      <c r="L63972" s="8"/>
      <c r="N63972" s="5"/>
      <c r="O63972" s="10"/>
      <c r="P63972" s="8"/>
    </row>
    <row r="63973" spans="1:16" s="2" customFormat="1" x14ac:dyDescent="0.15">
      <c r="A63973" s="3"/>
      <c r="B63973" s="3"/>
      <c r="J63973" s="3"/>
      <c r="K63973" s="5"/>
      <c r="L63973" s="8"/>
      <c r="N63973" s="5"/>
      <c r="O63973" s="10"/>
      <c r="P63973" s="8"/>
    </row>
    <row r="63974" spans="1:16" s="2" customFormat="1" x14ac:dyDescent="0.15">
      <c r="A63974" s="3"/>
      <c r="B63974" s="3"/>
      <c r="J63974" s="3"/>
      <c r="K63974" s="5"/>
      <c r="L63974" s="8"/>
      <c r="N63974" s="5"/>
      <c r="O63974" s="10"/>
      <c r="P63974" s="8"/>
    </row>
    <row r="63975" spans="1:16" s="2" customFormat="1" x14ac:dyDescent="0.15">
      <c r="A63975" s="3"/>
      <c r="B63975" s="3"/>
      <c r="J63975" s="3"/>
      <c r="K63975" s="5"/>
      <c r="L63975" s="8"/>
      <c r="N63975" s="5"/>
      <c r="O63975" s="10"/>
      <c r="P63975" s="8"/>
    </row>
    <row r="63976" spans="1:16" s="2" customFormat="1" x14ac:dyDescent="0.15">
      <c r="A63976" s="3"/>
      <c r="B63976" s="3"/>
      <c r="J63976" s="3"/>
      <c r="K63976" s="5"/>
      <c r="L63976" s="8"/>
      <c r="N63976" s="5"/>
      <c r="O63976" s="10"/>
      <c r="P63976" s="8"/>
    </row>
    <row r="63977" spans="1:16" s="2" customFormat="1" x14ac:dyDescent="0.15">
      <c r="A63977" s="3"/>
      <c r="B63977" s="3"/>
      <c r="J63977" s="3"/>
      <c r="K63977" s="5"/>
      <c r="L63977" s="8"/>
      <c r="N63977" s="5"/>
      <c r="O63977" s="10"/>
      <c r="P63977" s="8"/>
    </row>
    <row r="63978" spans="1:16" s="2" customFormat="1" x14ac:dyDescent="0.15">
      <c r="A63978" s="3"/>
      <c r="B63978" s="3"/>
      <c r="J63978" s="3"/>
      <c r="K63978" s="5"/>
      <c r="L63978" s="8"/>
      <c r="N63978" s="5"/>
      <c r="O63978" s="10"/>
      <c r="P63978" s="8"/>
    </row>
    <row r="63979" spans="1:16" s="2" customFormat="1" x14ac:dyDescent="0.15">
      <c r="A63979" s="3"/>
      <c r="B63979" s="3"/>
      <c r="J63979" s="3"/>
      <c r="K63979" s="5"/>
      <c r="L63979" s="8"/>
      <c r="N63979" s="5"/>
      <c r="O63979" s="10"/>
      <c r="P63979" s="8"/>
    </row>
    <row r="63980" spans="1:16" s="2" customFormat="1" x14ac:dyDescent="0.15">
      <c r="A63980" s="3"/>
      <c r="B63980" s="3"/>
      <c r="J63980" s="3"/>
      <c r="K63980" s="5"/>
      <c r="L63980" s="8"/>
      <c r="N63980" s="5"/>
      <c r="O63980" s="10"/>
      <c r="P63980" s="8"/>
    </row>
    <row r="63981" spans="1:16" s="2" customFormat="1" x14ac:dyDescent="0.15">
      <c r="A63981" s="3"/>
      <c r="B63981" s="3"/>
      <c r="J63981" s="3"/>
      <c r="K63981" s="5"/>
      <c r="L63981" s="8"/>
      <c r="N63981" s="5"/>
      <c r="O63981" s="10"/>
      <c r="P63981" s="8"/>
    </row>
    <row r="63982" spans="1:16" s="2" customFormat="1" x14ac:dyDescent="0.15">
      <c r="A63982" s="3"/>
      <c r="B63982" s="3"/>
      <c r="J63982" s="3"/>
      <c r="K63982" s="5"/>
      <c r="L63982" s="8"/>
      <c r="N63982" s="5"/>
      <c r="O63982" s="10"/>
      <c r="P63982" s="8"/>
    </row>
    <row r="63983" spans="1:16" s="2" customFormat="1" x14ac:dyDescent="0.15">
      <c r="A63983" s="3"/>
      <c r="B63983" s="3"/>
      <c r="J63983" s="3"/>
      <c r="K63983" s="5"/>
      <c r="L63983" s="8"/>
      <c r="N63983" s="5"/>
      <c r="O63983" s="10"/>
      <c r="P63983" s="8"/>
    </row>
    <row r="63984" spans="1:16" s="2" customFormat="1" x14ac:dyDescent="0.15">
      <c r="A63984" s="3"/>
      <c r="B63984" s="3"/>
      <c r="J63984" s="3"/>
      <c r="K63984" s="5"/>
      <c r="L63984" s="8"/>
      <c r="N63984" s="5"/>
      <c r="O63984" s="10"/>
      <c r="P63984" s="8"/>
    </row>
    <row r="63985" spans="1:16" s="2" customFormat="1" x14ac:dyDescent="0.15">
      <c r="A63985" s="3"/>
      <c r="B63985" s="3"/>
      <c r="J63985" s="3"/>
      <c r="K63985" s="5"/>
      <c r="L63985" s="8"/>
      <c r="N63985" s="5"/>
      <c r="O63985" s="10"/>
      <c r="P63985" s="8"/>
    </row>
    <row r="63986" spans="1:16" s="2" customFormat="1" x14ac:dyDescent="0.15">
      <c r="A63986" s="3"/>
      <c r="B63986" s="3"/>
      <c r="J63986" s="3"/>
      <c r="K63986" s="5"/>
      <c r="L63986" s="8"/>
      <c r="N63986" s="5"/>
      <c r="O63986" s="10"/>
      <c r="P63986" s="8"/>
    </row>
    <row r="63987" spans="1:16" s="2" customFormat="1" x14ac:dyDescent="0.15">
      <c r="A63987" s="3"/>
      <c r="B63987" s="3"/>
      <c r="J63987" s="3"/>
      <c r="K63987" s="5"/>
      <c r="L63987" s="8"/>
      <c r="N63987" s="5"/>
      <c r="O63987" s="10"/>
      <c r="P63987" s="8"/>
    </row>
    <row r="63988" spans="1:16" s="2" customFormat="1" x14ac:dyDescent="0.15">
      <c r="A63988" s="3"/>
      <c r="B63988" s="3"/>
      <c r="J63988" s="3"/>
      <c r="K63988" s="5"/>
      <c r="L63988" s="8"/>
      <c r="N63988" s="5"/>
      <c r="O63988" s="10"/>
      <c r="P63988" s="8"/>
    </row>
    <row r="63989" spans="1:16" s="2" customFormat="1" x14ac:dyDescent="0.15">
      <c r="A63989" s="3"/>
      <c r="B63989" s="3"/>
      <c r="J63989" s="3"/>
      <c r="K63989" s="5"/>
      <c r="L63989" s="8"/>
      <c r="N63989" s="5"/>
      <c r="O63989" s="10"/>
      <c r="P63989" s="8"/>
    </row>
    <row r="63990" spans="1:16" s="2" customFormat="1" x14ac:dyDescent="0.15">
      <c r="A63990" s="3"/>
      <c r="B63990" s="3"/>
      <c r="J63990" s="3"/>
      <c r="K63990" s="5"/>
      <c r="L63990" s="8"/>
      <c r="N63990" s="5"/>
      <c r="O63990" s="10"/>
      <c r="P63990" s="8"/>
    </row>
    <row r="63991" spans="1:16" s="2" customFormat="1" x14ac:dyDescent="0.15">
      <c r="A63991" s="3"/>
      <c r="B63991" s="3"/>
      <c r="J63991" s="3"/>
      <c r="K63991" s="5"/>
      <c r="L63991" s="8"/>
      <c r="N63991" s="5"/>
      <c r="O63991" s="10"/>
      <c r="P63991" s="8"/>
    </row>
    <row r="63992" spans="1:16" s="2" customFormat="1" x14ac:dyDescent="0.15">
      <c r="A63992" s="3"/>
      <c r="B63992" s="3"/>
      <c r="J63992" s="3"/>
      <c r="K63992" s="5"/>
      <c r="L63992" s="8"/>
      <c r="N63992" s="5"/>
      <c r="O63992" s="10"/>
      <c r="P63992" s="8"/>
    </row>
    <row r="63993" spans="1:16" s="2" customFormat="1" x14ac:dyDescent="0.15">
      <c r="A63993" s="3"/>
      <c r="B63993" s="3"/>
      <c r="J63993" s="3"/>
      <c r="K63993" s="5"/>
      <c r="L63993" s="8"/>
      <c r="N63993" s="5"/>
      <c r="O63993" s="10"/>
      <c r="P63993" s="8"/>
    </row>
    <row r="63994" spans="1:16" s="2" customFormat="1" x14ac:dyDescent="0.15">
      <c r="A63994" s="3"/>
      <c r="B63994" s="3"/>
      <c r="J63994" s="3"/>
      <c r="K63994" s="5"/>
      <c r="L63994" s="8"/>
      <c r="N63994" s="5"/>
      <c r="O63994" s="10"/>
      <c r="P63994" s="8"/>
    </row>
    <row r="63995" spans="1:16" s="2" customFormat="1" x14ac:dyDescent="0.15">
      <c r="A63995" s="3"/>
      <c r="B63995" s="3"/>
      <c r="J63995" s="3"/>
      <c r="K63995" s="5"/>
      <c r="L63995" s="8"/>
      <c r="N63995" s="5"/>
      <c r="O63995" s="10"/>
      <c r="P63995" s="8"/>
    </row>
    <row r="63996" spans="1:16" s="2" customFormat="1" x14ac:dyDescent="0.15">
      <c r="A63996" s="3"/>
      <c r="B63996" s="3"/>
      <c r="J63996" s="3"/>
      <c r="K63996" s="5"/>
      <c r="L63996" s="8"/>
      <c r="N63996" s="5"/>
      <c r="O63996" s="10"/>
      <c r="P63996" s="8"/>
    </row>
    <row r="63997" spans="1:16" s="2" customFormat="1" x14ac:dyDescent="0.15">
      <c r="A63997" s="3"/>
      <c r="B63997" s="3"/>
      <c r="J63997" s="3"/>
      <c r="K63997" s="5"/>
      <c r="L63997" s="8"/>
      <c r="N63997" s="5"/>
      <c r="O63997" s="10"/>
      <c r="P63997" s="8"/>
    </row>
    <row r="63998" spans="1:16" s="2" customFormat="1" x14ac:dyDescent="0.15">
      <c r="A63998" s="3"/>
      <c r="B63998" s="3"/>
      <c r="J63998" s="3"/>
      <c r="K63998" s="5"/>
      <c r="L63998" s="8"/>
      <c r="N63998" s="5"/>
      <c r="O63998" s="10"/>
      <c r="P63998" s="8"/>
    </row>
    <row r="63999" spans="1:16" s="2" customFormat="1" x14ac:dyDescent="0.15">
      <c r="A63999" s="3"/>
      <c r="B63999" s="3"/>
      <c r="J63999" s="3"/>
      <c r="K63999" s="5"/>
      <c r="L63999" s="8"/>
      <c r="N63999" s="5"/>
      <c r="O63999" s="10"/>
      <c r="P63999" s="8"/>
    </row>
    <row r="64000" spans="1:16" s="2" customFormat="1" x14ac:dyDescent="0.15">
      <c r="A64000" s="3"/>
      <c r="B64000" s="3"/>
      <c r="J64000" s="3"/>
      <c r="K64000" s="5"/>
      <c r="L64000" s="8"/>
      <c r="N64000" s="5"/>
      <c r="O64000" s="10"/>
      <c r="P64000" s="8"/>
    </row>
    <row r="64001" spans="1:16" s="2" customFormat="1" x14ac:dyDescent="0.15">
      <c r="A64001" s="3"/>
      <c r="B64001" s="3"/>
      <c r="J64001" s="3"/>
      <c r="K64001" s="5"/>
      <c r="L64001" s="8"/>
      <c r="N64001" s="5"/>
      <c r="O64001" s="10"/>
      <c r="P64001" s="8"/>
    </row>
    <row r="64002" spans="1:16" s="2" customFormat="1" x14ac:dyDescent="0.15">
      <c r="A64002" s="3"/>
      <c r="B64002" s="3"/>
      <c r="J64002" s="3"/>
      <c r="K64002" s="5"/>
      <c r="L64002" s="8"/>
      <c r="N64002" s="5"/>
      <c r="O64002" s="10"/>
      <c r="P64002" s="8"/>
    </row>
    <row r="64003" spans="1:16" s="2" customFormat="1" x14ac:dyDescent="0.15">
      <c r="A64003" s="3"/>
      <c r="B64003" s="3"/>
      <c r="J64003" s="3"/>
      <c r="K64003" s="5"/>
      <c r="L64003" s="8"/>
      <c r="N64003" s="5"/>
      <c r="O64003" s="10"/>
      <c r="P64003" s="8"/>
    </row>
    <row r="64004" spans="1:16" s="2" customFormat="1" x14ac:dyDescent="0.15">
      <c r="A64004" s="3"/>
      <c r="B64004" s="3"/>
      <c r="J64004" s="3"/>
      <c r="K64004" s="5"/>
      <c r="L64004" s="8"/>
      <c r="N64004" s="5"/>
      <c r="O64004" s="10"/>
      <c r="P64004" s="8"/>
    </row>
    <row r="64005" spans="1:16" s="2" customFormat="1" x14ac:dyDescent="0.15">
      <c r="A64005" s="3"/>
      <c r="B64005" s="3"/>
      <c r="J64005" s="3"/>
      <c r="K64005" s="5"/>
      <c r="L64005" s="8"/>
      <c r="N64005" s="5"/>
      <c r="O64005" s="10"/>
      <c r="P64005" s="8"/>
    </row>
    <row r="64006" spans="1:16" s="2" customFormat="1" x14ac:dyDescent="0.15">
      <c r="A64006" s="3"/>
      <c r="B64006" s="3"/>
      <c r="J64006" s="3"/>
      <c r="K64006" s="5"/>
      <c r="L64006" s="8"/>
      <c r="N64006" s="5"/>
      <c r="O64006" s="10"/>
      <c r="P64006" s="8"/>
    </row>
    <row r="64007" spans="1:16" s="2" customFormat="1" x14ac:dyDescent="0.15">
      <c r="A64007" s="3"/>
      <c r="B64007" s="3"/>
      <c r="J64007" s="3"/>
      <c r="K64007" s="5"/>
      <c r="L64007" s="8"/>
      <c r="N64007" s="5"/>
      <c r="O64007" s="10"/>
      <c r="P64007" s="8"/>
    </row>
    <row r="64008" spans="1:16" s="2" customFormat="1" x14ac:dyDescent="0.15">
      <c r="A64008" s="3"/>
      <c r="B64008" s="3"/>
      <c r="J64008" s="3"/>
      <c r="K64008" s="5"/>
      <c r="L64008" s="8"/>
      <c r="N64008" s="5"/>
      <c r="O64008" s="10"/>
      <c r="P64008" s="8"/>
    </row>
    <row r="64009" spans="1:16" s="2" customFormat="1" x14ac:dyDescent="0.15">
      <c r="A64009" s="3"/>
      <c r="B64009" s="3"/>
      <c r="J64009" s="3"/>
      <c r="K64009" s="5"/>
      <c r="L64009" s="8"/>
      <c r="N64009" s="5"/>
      <c r="O64009" s="10"/>
      <c r="P64009" s="8"/>
    </row>
    <row r="64010" spans="1:16" s="2" customFormat="1" x14ac:dyDescent="0.15">
      <c r="A64010" s="3"/>
      <c r="B64010" s="3"/>
      <c r="J64010" s="3"/>
      <c r="K64010" s="5"/>
      <c r="L64010" s="8"/>
      <c r="N64010" s="5"/>
      <c r="O64010" s="10"/>
      <c r="P64010" s="8"/>
    </row>
    <row r="64011" spans="1:16" s="2" customFormat="1" x14ac:dyDescent="0.15">
      <c r="A64011" s="3"/>
      <c r="B64011" s="3"/>
      <c r="J64011" s="3"/>
      <c r="K64011" s="5"/>
      <c r="L64011" s="8"/>
      <c r="N64011" s="5"/>
      <c r="O64011" s="10"/>
      <c r="P64011" s="8"/>
    </row>
    <row r="64012" spans="1:16" s="2" customFormat="1" x14ac:dyDescent="0.15">
      <c r="A64012" s="3"/>
      <c r="B64012" s="3"/>
      <c r="J64012" s="3"/>
      <c r="K64012" s="5"/>
      <c r="L64012" s="8"/>
      <c r="N64012" s="5"/>
      <c r="O64012" s="10"/>
      <c r="P64012" s="8"/>
    </row>
    <row r="64013" spans="1:16" s="2" customFormat="1" x14ac:dyDescent="0.15">
      <c r="A64013" s="3"/>
      <c r="B64013" s="3"/>
      <c r="J64013" s="3"/>
      <c r="K64013" s="5"/>
      <c r="L64013" s="8"/>
      <c r="N64013" s="5"/>
      <c r="O64013" s="10"/>
      <c r="P64013" s="8"/>
    </row>
    <row r="64014" spans="1:16" s="2" customFormat="1" x14ac:dyDescent="0.15">
      <c r="A64014" s="3"/>
      <c r="B64014" s="3"/>
      <c r="J64014" s="3"/>
      <c r="K64014" s="5"/>
      <c r="L64014" s="8"/>
      <c r="N64014" s="5"/>
      <c r="O64014" s="10"/>
      <c r="P64014" s="8"/>
    </row>
    <row r="64015" spans="1:16" s="2" customFormat="1" x14ac:dyDescent="0.15">
      <c r="A64015" s="3"/>
      <c r="B64015" s="3"/>
      <c r="J64015" s="3"/>
      <c r="K64015" s="5"/>
      <c r="L64015" s="8"/>
      <c r="N64015" s="5"/>
      <c r="O64015" s="10"/>
      <c r="P64015" s="8"/>
    </row>
    <row r="64016" spans="1:16" s="2" customFormat="1" x14ac:dyDescent="0.15">
      <c r="A64016" s="3"/>
      <c r="B64016" s="3"/>
      <c r="J64016" s="3"/>
      <c r="K64016" s="5"/>
      <c r="L64016" s="8"/>
      <c r="N64016" s="5"/>
      <c r="O64016" s="10"/>
      <c r="P64016" s="8"/>
    </row>
    <row r="64017" spans="1:16" s="2" customFormat="1" x14ac:dyDescent="0.15">
      <c r="A64017" s="3"/>
      <c r="B64017" s="3"/>
      <c r="J64017" s="3"/>
      <c r="K64017" s="5"/>
      <c r="L64017" s="8"/>
      <c r="N64017" s="5"/>
      <c r="O64017" s="10"/>
      <c r="P64017" s="8"/>
    </row>
    <row r="64018" spans="1:16" s="2" customFormat="1" x14ac:dyDescent="0.15">
      <c r="A64018" s="3"/>
      <c r="B64018" s="3"/>
      <c r="J64018" s="3"/>
      <c r="K64018" s="5"/>
      <c r="L64018" s="8"/>
      <c r="N64018" s="5"/>
      <c r="O64018" s="10"/>
      <c r="P64018" s="8"/>
    </row>
    <row r="64019" spans="1:16" s="2" customFormat="1" x14ac:dyDescent="0.15">
      <c r="A64019" s="3"/>
      <c r="B64019" s="3"/>
      <c r="J64019" s="3"/>
      <c r="K64019" s="5"/>
      <c r="L64019" s="8"/>
      <c r="N64019" s="5"/>
      <c r="O64019" s="10"/>
      <c r="P64019" s="8"/>
    </row>
    <row r="64020" spans="1:16" s="2" customFormat="1" x14ac:dyDescent="0.15">
      <c r="A64020" s="3"/>
      <c r="B64020" s="3"/>
      <c r="J64020" s="3"/>
      <c r="K64020" s="5"/>
      <c r="L64020" s="8"/>
      <c r="N64020" s="5"/>
      <c r="O64020" s="10"/>
      <c r="P64020" s="8"/>
    </row>
    <row r="64021" spans="1:16" s="2" customFormat="1" x14ac:dyDescent="0.15">
      <c r="A64021" s="3"/>
      <c r="B64021" s="3"/>
      <c r="J64021" s="3"/>
      <c r="K64021" s="5"/>
      <c r="L64021" s="8"/>
      <c r="N64021" s="5"/>
      <c r="O64021" s="10"/>
      <c r="P64021" s="8"/>
    </row>
    <row r="64022" spans="1:16" s="2" customFormat="1" x14ac:dyDescent="0.15">
      <c r="A64022" s="3"/>
      <c r="B64022" s="3"/>
      <c r="J64022" s="3"/>
      <c r="K64022" s="5"/>
      <c r="L64022" s="8"/>
      <c r="N64022" s="5"/>
      <c r="O64022" s="10"/>
      <c r="P64022" s="8"/>
    </row>
    <row r="64023" spans="1:16" s="2" customFormat="1" x14ac:dyDescent="0.15">
      <c r="A64023" s="3"/>
      <c r="B64023" s="3"/>
      <c r="J64023" s="3"/>
      <c r="K64023" s="5"/>
      <c r="L64023" s="8"/>
      <c r="N64023" s="5"/>
      <c r="O64023" s="10"/>
      <c r="P64023" s="8"/>
    </row>
    <row r="64024" spans="1:16" s="2" customFormat="1" x14ac:dyDescent="0.15">
      <c r="A64024" s="3"/>
      <c r="B64024" s="3"/>
      <c r="J64024" s="3"/>
      <c r="K64024" s="5"/>
      <c r="L64024" s="8"/>
      <c r="N64024" s="5"/>
      <c r="O64024" s="10"/>
      <c r="P64024" s="8"/>
    </row>
    <row r="64025" spans="1:16" s="2" customFormat="1" x14ac:dyDescent="0.15">
      <c r="A64025" s="3"/>
      <c r="B64025" s="3"/>
      <c r="J64025" s="3"/>
      <c r="K64025" s="5"/>
      <c r="L64025" s="8"/>
      <c r="N64025" s="5"/>
      <c r="O64025" s="10"/>
      <c r="P64025" s="8"/>
    </row>
    <row r="64026" spans="1:16" s="2" customFormat="1" x14ac:dyDescent="0.15">
      <c r="A64026" s="3"/>
      <c r="B64026" s="3"/>
      <c r="J64026" s="3"/>
      <c r="K64026" s="5"/>
      <c r="L64026" s="8"/>
      <c r="N64026" s="5"/>
      <c r="O64026" s="10"/>
      <c r="P64026" s="8"/>
    </row>
    <row r="64027" spans="1:16" s="2" customFormat="1" x14ac:dyDescent="0.15">
      <c r="A64027" s="3"/>
      <c r="B64027" s="3"/>
      <c r="J64027" s="3"/>
      <c r="K64027" s="5"/>
      <c r="L64027" s="8"/>
      <c r="N64027" s="5"/>
      <c r="O64027" s="10"/>
      <c r="P64027" s="8"/>
    </row>
    <row r="64028" spans="1:16" s="2" customFormat="1" x14ac:dyDescent="0.15">
      <c r="A64028" s="3"/>
      <c r="B64028" s="3"/>
      <c r="J64028" s="3"/>
      <c r="K64028" s="5"/>
      <c r="L64028" s="8"/>
      <c r="N64028" s="5"/>
      <c r="O64028" s="10"/>
      <c r="P64028" s="8"/>
    </row>
    <row r="64029" spans="1:16" s="2" customFormat="1" x14ac:dyDescent="0.15">
      <c r="A64029" s="3"/>
      <c r="B64029" s="3"/>
      <c r="J64029" s="3"/>
      <c r="K64029" s="5"/>
      <c r="L64029" s="8"/>
      <c r="N64029" s="5"/>
      <c r="O64029" s="10"/>
      <c r="P64029" s="8"/>
    </row>
    <row r="64030" spans="1:16" s="2" customFormat="1" x14ac:dyDescent="0.15">
      <c r="A64030" s="3"/>
      <c r="B64030" s="3"/>
      <c r="J64030" s="3"/>
      <c r="K64030" s="5"/>
      <c r="L64030" s="8"/>
      <c r="N64030" s="5"/>
      <c r="O64030" s="10"/>
      <c r="P64030" s="8"/>
    </row>
    <row r="64031" spans="1:16" s="2" customFormat="1" x14ac:dyDescent="0.15">
      <c r="A64031" s="3"/>
      <c r="B64031" s="3"/>
      <c r="J64031" s="3"/>
      <c r="K64031" s="5"/>
      <c r="L64031" s="8"/>
      <c r="N64031" s="5"/>
      <c r="O64031" s="10"/>
      <c r="P64031" s="8"/>
    </row>
    <row r="64032" spans="1:16" s="2" customFormat="1" x14ac:dyDescent="0.15">
      <c r="A64032" s="3"/>
      <c r="B64032" s="3"/>
      <c r="J64032" s="3"/>
      <c r="K64032" s="5"/>
      <c r="L64032" s="8"/>
      <c r="N64032" s="5"/>
      <c r="O64032" s="10"/>
      <c r="P64032" s="8"/>
    </row>
    <row r="64033" spans="1:16" s="2" customFormat="1" x14ac:dyDescent="0.15">
      <c r="A64033" s="3"/>
      <c r="B64033" s="3"/>
      <c r="J64033" s="3"/>
      <c r="K64033" s="5"/>
      <c r="L64033" s="8"/>
      <c r="N64033" s="5"/>
      <c r="O64033" s="10"/>
      <c r="P64033" s="8"/>
    </row>
    <row r="64034" spans="1:16" s="2" customFormat="1" x14ac:dyDescent="0.15">
      <c r="A64034" s="3"/>
      <c r="B64034" s="3"/>
      <c r="J64034" s="3"/>
      <c r="K64034" s="5"/>
      <c r="L64034" s="8"/>
      <c r="N64034" s="5"/>
      <c r="O64034" s="10"/>
      <c r="P64034" s="8"/>
    </row>
    <row r="64035" spans="1:16" s="2" customFormat="1" x14ac:dyDescent="0.15">
      <c r="A64035" s="3"/>
      <c r="B64035" s="3"/>
      <c r="J64035" s="3"/>
      <c r="K64035" s="5"/>
      <c r="L64035" s="8"/>
      <c r="N64035" s="5"/>
      <c r="O64035" s="10"/>
      <c r="P64035" s="8"/>
    </row>
    <row r="64036" spans="1:16" s="2" customFormat="1" x14ac:dyDescent="0.15">
      <c r="A64036" s="3"/>
      <c r="B64036" s="3"/>
      <c r="J64036" s="3"/>
      <c r="K64036" s="5"/>
      <c r="L64036" s="8"/>
      <c r="N64036" s="5"/>
      <c r="O64036" s="10"/>
      <c r="P64036" s="8"/>
    </row>
    <row r="64037" spans="1:16" s="2" customFormat="1" x14ac:dyDescent="0.15">
      <c r="A64037" s="3"/>
      <c r="B64037" s="3"/>
      <c r="J64037" s="3"/>
      <c r="K64037" s="5"/>
      <c r="L64037" s="8"/>
      <c r="N64037" s="5"/>
      <c r="O64037" s="10"/>
      <c r="P64037" s="8"/>
    </row>
    <row r="64038" spans="1:16" s="2" customFormat="1" x14ac:dyDescent="0.15">
      <c r="A64038" s="3"/>
      <c r="B64038" s="3"/>
      <c r="J64038" s="3"/>
      <c r="K64038" s="5"/>
      <c r="L64038" s="8"/>
      <c r="N64038" s="5"/>
      <c r="O64038" s="10"/>
      <c r="P64038" s="8"/>
    </row>
    <row r="64039" spans="1:16" s="2" customFormat="1" x14ac:dyDescent="0.15">
      <c r="A64039" s="3"/>
      <c r="B64039" s="3"/>
      <c r="J64039" s="3"/>
      <c r="K64039" s="5"/>
      <c r="L64039" s="8"/>
      <c r="N64039" s="5"/>
      <c r="O64039" s="10"/>
      <c r="P64039" s="8"/>
    </row>
    <row r="64040" spans="1:16" s="2" customFormat="1" x14ac:dyDescent="0.15">
      <c r="A64040" s="3"/>
      <c r="B64040" s="3"/>
      <c r="J64040" s="3"/>
      <c r="K64040" s="5"/>
      <c r="L64040" s="8"/>
      <c r="N64040" s="5"/>
      <c r="O64040" s="10"/>
      <c r="P64040" s="8"/>
    </row>
    <row r="64041" spans="1:16" s="2" customFormat="1" x14ac:dyDescent="0.15">
      <c r="A64041" s="3"/>
      <c r="B64041" s="3"/>
      <c r="J64041" s="3"/>
      <c r="K64041" s="5"/>
      <c r="L64041" s="8"/>
      <c r="N64041" s="5"/>
      <c r="O64041" s="10"/>
      <c r="P64041" s="8"/>
    </row>
    <row r="64042" spans="1:16" s="2" customFormat="1" x14ac:dyDescent="0.15">
      <c r="A64042" s="3"/>
      <c r="B64042" s="3"/>
      <c r="J64042" s="3"/>
      <c r="K64042" s="5"/>
      <c r="L64042" s="8"/>
      <c r="N64042" s="5"/>
      <c r="O64042" s="10"/>
      <c r="P64042" s="8"/>
    </row>
    <row r="64043" spans="1:16" s="2" customFormat="1" x14ac:dyDescent="0.15">
      <c r="A64043" s="3"/>
      <c r="B64043" s="3"/>
      <c r="J64043" s="3"/>
      <c r="K64043" s="5"/>
      <c r="L64043" s="8"/>
      <c r="N64043" s="5"/>
      <c r="O64043" s="10"/>
      <c r="P64043" s="8"/>
    </row>
    <row r="64044" spans="1:16" s="2" customFormat="1" x14ac:dyDescent="0.15">
      <c r="A64044" s="3"/>
      <c r="B64044" s="3"/>
      <c r="J64044" s="3"/>
      <c r="K64044" s="5"/>
      <c r="L64044" s="8"/>
      <c r="N64044" s="5"/>
      <c r="O64044" s="10"/>
      <c r="P64044" s="8"/>
    </row>
    <row r="64045" spans="1:16" s="2" customFormat="1" x14ac:dyDescent="0.15">
      <c r="A64045" s="3"/>
      <c r="B64045" s="3"/>
      <c r="J64045" s="3"/>
      <c r="K64045" s="5"/>
      <c r="L64045" s="8"/>
      <c r="N64045" s="5"/>
      <c r="O64045" s="10"/>
      <c r="P64045" s="8"/>
    </row>
    <row r="64046" spans="1:16" s="2" customFormat="1" x14ac:dyDescent="0.15">
      <c r="A64046" s="3"/>
      <c r="B64046" s="3"/>
      <c r="J64046" s="3"/>
      <c r="K64046" s="5"/>
      <c r="L64046" s="8"/>
      <c r="N64046" s="5"/>
      <c r="O64046" s="10"/>
      <c r="P64046" s="8"/>
    </row>
    <row r="64047" spans="1:16" s="2" customFormat="1" x14ac:dyDescent="0.15">
      <c r="A64047" s="3"/>
      <c r="B64047" s="3"/>
      <c r="J64047" s="3"/>
      <c r="K64047" s="5"/>
      <c r="L64047" s="8"/>
      <c r="N64047" s="5"/>
      <c r="O64047" s="10"/>
      <c r="P64047" s="8"/>
    </row>
    <row r="64048" spans="1:16" s="2" customFormat="1" x14ac:dyDescent="0.15">
      <c r="A64048" s="3"/>
      <c r="B64048" s="3"/>
      <c r="J64048" s="3"/>
      <c r="K64048" s="5"/>
      <c r="L64048" s="8"/>
      <c r="N64048" s="5"/>
      <c r="O64048" s="10"/>
      <c r="P64048" s="8"/>
    </row>
    <row r="64049" spans="1:16" s="2" customFormat="1" x14ac:dyDescent="0.15">
      <c r="A64049" s="3"/>
      <c r="B64049" s="3"/>
      <c r="J64049" s="3"/>
      <c r="K64049" s="5"/>
      <c r="L64049" s="8"/>
      <c r="N64049" s="5"/>
      <c r="O64049" s="10"/>
      <c r="P64049" s="8"/>
    </row>
    <row r="64050" spans="1:16" s="2" customFormat="1" x14ac:dyDescent="0.15">
      <c r="A64050" s="3"/>
      <c r="B64050" s="3"/>
      <c r="J64050" s="3"/>
      <c r="K64050" s="5"/>
      <c r="L64050" s="8"/>
      <c r="N64050" s="5"/>
      <c r="O64050" s="10"/>
      <c r="P64050" s="8"/>
    </row>
    <row r="64051" spans="1:16" s="2" customFormat="1" x14ac:dyDescent="0.15">
      <c r="A64051" s="3"/>
      <c r="B64051" s="3"/>
      <c r="J64051" s="3"/>
      <c r="K64051" s="5"/>
      <c r="L64051" s="8"/>
      <c r="N64051" s="5"/>
      <c r="O64051" s="10"/>
      <c r="P64051" s="8"/>
    </row>
    <row r="64052" spans="1:16" s="2" customFormat="1" x14ac:dyDescent="0.15">
      <c r="A64052" s="3"/>
      <c r="B64052" s="3"/>
      <c r="J64052" s="3"/>
      <c r="K64052" s="5"/>
      <c r="L64052" s="8"/>
      <c r="N64052" s="5"/>
      <c r="O64052" s="10"/>
      <c r="P64052" s="8"/>
    </row>
    <row r="64053" spans="1:16" s="2" customFormat="1" x14ac:dyDescent="0.15">
      <c r="A64053" s="3"/>
      <c r="B64053" s="3"/>
      <c r="J64053" s="3"/>
      <c r="K64053" s="5"/>
      <c r="L64053" s="8"/>
      <c r="N64053" s="5"/>
      <c r="O64053" s="10"/>
      <c r="P64053" s="8"/>
    </row>
    <row r="64054" spans="1:16" s="2" customFormat="1" x14ac:dyDescent="0.15">
      <c r="A64054" s="3"/>
      <c r="B64054" s="3"/>
      <c r="J64054" s="3"/>
      <c r="K64054" s="5"/>
      <c r="L64054" s="8"/>
      <c r="N64054" s="5"/>
      <c r="O64054" s="10"/>
      <c r="P64054" s="8"/>
    </row>
    <row r="64055" spans="1:16" s="2" customFormat="1" x14ac:dyDescent="0.15">
      <c r="A64055" s="3"/>
      <c r="B64055" s="3"/>
      <c r="J64055" s="3"/>
      <c r="K64055" s="5"/>
      <c r="L64055" s="8"/>
      <c r="N64055" s="5"/>
      <c r="O64055" s="10"/>
      <c r="P64055" s="8"/>
    </row>
    <row r="64056" spans="1:16" s="2" customFormat="1" x14ac:dyDescent="0.15">
      <c r="A64056" s="3"/>
      <c r="B64056" s="3"/>
      <c r="J64056" s="3"/>
      <c r="K64056" s="5"/>
      <c r="L64056" s="8"/>
      <c r="N64056" s="5"/>
      <c r="O64056" s="10"/>
      <c r="P64056" s="8"/>
    </row>
    <row r="64057" spans="1:16" s="2" customFormat="1" x14ac:dyDescent="0.15">
      <c r="A64057" s="3"/>
      <c r="B64057" s="3"/>
      <c r="J64057" s="3"/>
      <c r="K64057" s="5"/>
      <c r="L64057" s="8"/>
      <c r="N64057" s="5"/>
      <c r="O64057" s="10"/>
      <c r="P64057" s="8"/>
    </row>
    <row r="64058" spans="1:16" s="2" customFormat="1" x14ac:dyDescent="0.15">
      <c r="A64058" s="3"/>
      <c r="B64058" s="3"/>
      <c r="J64058" s="3"/>
      <c r="K64058" s="5"/>
      <c r="L64058" s="8"/>
      <c r="N64058" s="5"/>
      <c r="O64058" s="10"/>
      <c r="P64058" s="8"/>
    </row>
    <row r="64059" spans="1:16" s="2" customFormat="1" x14ac:dyDescent="0.15">
      <c r="A64059" s="3"/>
      <c r="B64059" s="3"/>
      <c r="J64059" s="3"/>
      <c r="K64059" s="5"/>
      <c r="L64059" s="8"/>
      <c r="N64059" s="5"/>
      <c r="O64059" s="10"/>
      <c r="P64059" s="8"/>
    </row>
    <row r="64060" spans="1:16" s="2" customFormat="1" x14ac:dyDescent="0.15">
      <c r="A64060" s="3"/>
      <c r="B64060" s="3"/>
      <c r="J64060" s="3"/>
      <c r="K64060" s="5"/>
      <c r="L64060" s="8"/>
      <c r="N64060" s="5"/>
      <c r="O64060" s="10"/>
      <c r="P64060" s="8"/>
    </row>
    <row r="64061" spans="1:16" s="2" customFormat="1" x14ac:dyDescent="0.15">
      <c r="A64061" s="3"/>
      <c r="B64061" s="3"/>
      <c r="J64061" s="3"/>
      <c r="K64061" s="5"/>
      <c r="L64061" s="8"/>
      <c r="N64061" s="5"/>
      <c r="O64061" s="10"/>
      <c r="P64061" s="8"/>
    </row>
    <row r="64062" spans="1:16" s="2" customFormat="1" x14ac:dyDescent="0.15">
      <c r="A64062" s="3"/>
      <c r="B64062" s="3"/>
      <c r="J64062" s="3"/>
      <c r="K64062" s="5"/>
      <c r="L64062" s="8"/>
      <c r="N64062" s="5"/>
      <c r="O64062" s="10"/>
      <c r="P64062" s="8"/>
    </row>
    <row r="64063" spans="1:16" s="2" customFormat="1" x14ac:dyDescent="0.15">
      <c r="A64063" s="3"/>
      <c r="B64063" s="3"/>
      <c r="J64063" s="3"/>
      <c r="K64063" s="5"/>
      <c r="L64063" s="8"/>
      <c r="N64063" s="5"/>
      <c r="O64063" s="10"/>
      <c r="P64063" s="8"/>
    </row>
    <row r="64064" spans="1:16" s="2" customFormat="1" x14ac:dyDescent="0.15">
      <c r="A64064" s="3"/>
      <c r="B64064" s="3"/>
      <c r="J64064" s="3"/>
      <c r="K64064" s="5"/>
      <c r="L64064" s="8"/>
      <c r="N64064" s="5"/>
      <c r="O64064" s="10"/>
      <c r="P64064" s="8"/>
    </row>
    <row r="64065" spans="1:16" s="2" customFormat="1" x14ac:dyDescent="0.15">
      <c r="A64065" s="3"/>
      <c r="B64065" s="3"/>
      <c r="J64065" s="3"/>
      <c r="K64065" s="5"/>
      <c r="L64065" s="8"/>
      <c r="N64065" s="5"/>
      <c r="O64065" s="10"/>
      <c r="P64065" s="8"/>
    </row>
    <row r="64066" spans="1:16" s="2" customFormat="1" x14ac:dyDescent="0.15">
      <c r="A64066" s="3"/>
      <c r="B64066" s="3"/>
      <c r="J64066" s="3"/>
      <c r="K64066" s="5"/>
      <c r="L64066" s="8"/>
      <c r="N64066" s="5"/>
      <c r="O64066" s="10"/>
      <c r="P64066" s="8"/>
    </row>
    <row r="64067" spans="1:16" s="2" customFormat="1" x14ac:dyDescent="0.15">
      <c r="A64067" s="3"/>
      <c r="B64067" s="3"/>
      <c r="J64067" s="3"/>
      <c r="K64067" s="5"/>
      <c r="L64067" s="8"/>
      <c r="N64067" s="5"/>
      <c r="O64067" s="10"/>
      <c r="P64067" s="8"/>
    </row>
    <row r="64068" spans="1:16" s="2" customFormat="1" x14ac:dyDescent="0.15">
      <c r="A64068" s="3"/>
      <c r="B64068" s="3"/>
      <c r="J64068" s="3"/>
      <c r="K64068" s="5"/>
      <c r="L64068" s="8"/>
      <c r="N64068" s="5"/>
      <c r="O64068" s="10"/>
      <c r="P64068" s="8"/>
    </row>
    <row r="64069" spans="1:16" s="2" customFormat="1" x14ac:dyDescent="0.15">
      <c r="A64069" s="3"/>
      <c r="B64069" s="3"/>
      <c r="J64069" s="3"/>
      <c r="K64069" s="5"/>
      <c r="L64069" s="8"/>
      <c r="N64069" s="5"/>
      <c r="O64069" s="10"/>
      <c r="P64069" s="8"/>
    </row>
    <row r="64070" spans="1:16" s="2" customFormat="1" x14ac:dyDescent="0.15">
      <c r="A64070" s="3"/>
      <c r="B64070" s="3"/>
      <c r="J64070" s="3"/>
      <c r="K64070" s="5"/>
      <c r="L64070" s="8"/>
      <c r="N64070" s="5"/>
      <c r="O64070" s="10"/>
      <c r="P64070" s="8"/>
    </row>
    <row r="64071" spans="1:16" s="2" customFormat="1" x14ac:dyDescent="0.15">
      <c r="A64071" s="3"/>
      <c r="B64071" s="3"/>
      <c r="J64071" s="3"/>
      <c r="K64071" s="5"/>
      <c r="L64071" s="8"/>
      <c r="N64071" s="5"/>
      <c r="O64071" s="10"/>
      <c r="P64071" s="8"/>
    </row>
    <row r="64072" spans="1:16" s="2" customFormat="1" x14ac:dyDescent="0.15">
      <c r="A64072" s="3"/>
      <c r="B64072" s="3"/>
      <c r="J64072" s="3"/>
      <c r="K64072" s="5"/>
      <c r="L64072" s="8"/>
      <c r="N64072" s="5"/>
      <c r="O64072" s="10"/>
      <c r="P64072" s="8"/>
    </row>
    <row r="64073" spans="1:16" s="2" customFormat="1" x14ac:dyDescent="0.15">
      <c r="A64073" s="3"/>
      <c r="B64073" s="3"/>
      <c r="J64073" s="3"/>
      <c r="K64073" s="5"/>
      <c r="L64073" s="8"/>
      <c r="N64073" s="5"/>
      <c r="O64073" s="10"/>
      <c r="P64073" s="8"/>
    </row>
    <row r="64074" spans="1:16" s="2" customFormat="1" x14ac:dyDescent="0.15">
      <c r="A64074" s="3"/>
      <c r="B64074" s="3"/>
      <c r="J64074" s="3"/>
      <c r="K64074" s="5"/>
      <c r="L64074" s="8"/>
      <c r="N64074" s="5"/>
      <c r="O64074" s="10"/>
      <c r="P64074" s="8"/>
    </row>
    <row r="64075" spans="1:16" s="2" customFormat="1" x14ac:dyDescent="0.15">
      <c r="A64075" s="3"/>
      <c r="B64075" s="3"/>
      <c r="J64075" s="3"/>
      <c r="K64075" s="5"/>
      <c r="L64075" s="8"/>
      <c r="N64075" s="5"/>
      <c r="O64075" s="10"/>
      <c r="P64075" s="8"/>
    </row>
    <row r="64076" spans="1:16" s="2" customFormat="1" x14ac:dyDescent="0.15">
      <c r="A64076" s="3"/>
      <c r="B64076" s="3"/>
      <c r="J64076" s="3"/>
      <c r="K64076" s="5"/>
      <c r="L64076" s="8"/>
      <c r="N64076" s="5"/>
      <c r="O64076" s="10"/>
      <c r="P64076" s="8"/>
    </row>
    <row r="64077" spans="1:16" s="2" customFormat="1" x14ac:dyDescent="0.15">
      <c r="A64077" s="3"/>
      <c r="B64077" s="3"/>
      <c r="J64077" s="3"/>
      <c r="K64077" s="5"/>
      <c r="L64077" s="8"/>
      <c r="N64077" s="5"/>
      <c r="O64077" s="10"/>
      <c r="P64077" s="8"/>
    </row>
    <row r="64078" spans="1:16" s="2" customFormat="1" x14ac:dyDescent="0.15">
      <c r="A64078" s="3"/>
      <c r="B64078" s="3"/>
      <c r="J64078" s="3"/>
      <c r="K64078" s="5"/>
      <c r="L64078" s="8"/>
      <c r="N64078" s="5"/>
      <c r="O64078" s="10"/>
      <c r="P64078" s="8"/>
    </row>
    <row r="64079" spans="1:16" s="2" customFormat="1" x14ac:dyDescent="0.15">
      <c r="A64079" s="3"/>
      <c r="B64079" s="3"/>
      <c r="J64079" s="3"/>
      <c r="K64079" s="5"/>
      <c r="L64079" s="8"/>
      <c r="N64079" s="5"/>
      <c r="O64079" s="10"/>
      <c r="P64079" s="8"/>
    </row>
    <row r="64080" spans="1:16" s="2" customFormat="1" x14ac:dyDescent="0.15">
      <c r="A64080" s="3"/>
      <c r="B64080" s="3"/>
      <c r="J64080" s="3"/>
      <c r="K64080" s="5"/>
      <c r="L64080" s="8"/>
      <c r="N64080" s="5"/>
      <c r="O64080" s="10"/>
      <c r="P64080" s="8"/>
    </row>
    <row r="64081" spans="1:16" s="2" customFormat="1" x14ac:dyDescent="0.15">
      <c r="A64081" s="3"/>
      <c r="B64081" s="3"/>
      <c r="J64081" s="3"/>
      <c r="K64081" s="5"/>
      <c r="L64081" s="8"/>
      <c r="N64081" s="5"/>
      <c r="O64081" s="10"/>
      <c r="P64081" s="8"/>
    </row>
    <row r="64082" spans="1:16" s="2" customFormat="1" x14ac:dyDescent="0.15">
      <c r="A64082" s="3"/>
      <c r="B64082" s="3"/>
      <c r="J64082" s="3"/>
      <c r="K64082" s="5"/>
      <c r="L64082" s="8"/>
      <c r="N64082" s="5"/>
      <c r="O64082" s="10"/>
      <c r="P64082" s="8"/>
    </row>
    <row r="64083" spans="1:16" s="2" customFormat="1" x14ac:dyDescent="0.15">
      <c r="A64083" s="3"/>
      <c r="B64083" s="3"/>
      <c r="J64083" s="3"/>
      <c r="K64083" s="5"/>
      <c r="L64083" s="8"/>
      <c r="N64083" s="5"/>
      <c r="O64083" s="10"/>
      <c r="P64083" s="8"/>
    </row>
    <row r="64084" spans="1:16" s="2" customFormat="1" x14ac:dyDescent="0.15">
      <c r="A64084" s="3"/>
      <c r="B64084" s="3"/>
      <c r="J64084" s="3"/>
      <c r="K64084" s="5"/>
      <c r="L64084" s="8"/>
      <c r="N64084" s="5"/>
      <c r="O64084" s="10"/>
      <c r="P64084" s="8"/>
    </row>
    <row r="64085" spans="1:16" s="2" customFormat="1" x14ac:dyDescent="0.15">
      <c r="A64085" s="3"/>
      <c r="B64085" s="3"/>
      <c r="J64085" s="3"/>
      <c r="K64085" s="5"/>
      <c r="L64085" s="8"/>
      <c r="N64085" s="5"/>
      <c r="O64085" s="10"/>
      <c r="P64085" s="8"/>
    </row>
    <row r="64086" spans="1:16" s="2" customFormat="1" x14ac:dyDescent="0.15">
      <c r="A64086" s="3"/>
      <c r="B64086" s="3"/>
      <c r="J64086" s="3"/>
      <c r="K64086" s="5"/>
      <c r="L64086" s="8"/>
      <c r="N64086" s="5"/>
      <c r="O64086" s="10"/>
      <c r="P64086" s="8"/>
    </row>
    <row r="64087" spans="1:16" s="2" customFormat="1" x14ac:dyDescent="0.15">
      <c r="A64087" s="3"/>
      <c r="B64087" s="3"/>
      <c r="J64087" s="3"/>
      <c r="K64087" s="5"/>
      <c r="L64087" s="8"/>
      <c r="N64087" s="5"/>
      <c r="O64087" s="10"/>
      <c r="P64087" s="8"/>
    </row>
    <row r="64088" spans="1:16" s="2" customFormat="1" x14ac:dyDescent="0.15">
      <c r="A64088" s="3"/>
      <c r="B64088" s="3"/>
      <c r="J64088" s="3"/>
      <c r="K64088" s="5"/>
      <c r="L64088" s="8"/>
      <c r="N64088" s="5"/>
      <c r="O64088" s="10"/>
      <c r="P64088" s="8"/>
    </row>
    <row r="64089" spans="1:16" s="2" customFormat="1" x14ac:dyDescent="0.15">
      <c r="A64089" s="3"/>
      <c r="B64089" s="3"/>
      <c r="J64089" s="3"/>
      <c r="K64089" s="5"/>
      <c r="L64089" s="8"/>
      <c r="N64089" s="5"/>
      <c r="O64089" s="10"/>
      <c r="P64089" s="8"/>
    </row>
    <row r="64090" spans="1:16" s="2" customFormat="1" x14ac:dyDescent="0.15">
      <c r="A64090" s="3"/>
      <c r="B64090" s="3"/>
      <c r="J64090" s="3"/>
      <c r="K64090" s="5"/>
      <c r="L64090" s="8"/>
      <c r="N64090" s="5"/>
      <c r="O64090" s="10"/>
      <c r="P64090" s="8"/>
    </row>
    <row r="64091" spans="1:16" s="2" customFormat="1" x14ac:dyDescent="0.15">
      <c r="A64091" s="3"/>
      <c r="B64091" s="3"/>
      <c r="J64091" s="3"/>
      <c r="K64091" s="5"/>
      <c r="L64091" s="8"/>
      <c r="N64091" s="5"/>
      <c r="O64091" s="10"/>
      <c r="P64091" s="8"/>
    </row>
    <row r="64092" spans="1:16" s="2" customFormat="1" x14ac:dyDescent="0.15">
      <c r="A64092" s="3"/>
      <c r="B64092" s="3"/>
      <c r="J64092" s="3"/>
      <c r="K64092" s="5"/>
      <c r="L64092" s="8"/>
      <c r="N64092" s="5"/>
      <c r="O64092" s="10"/>
      <c r="P64092" s="8"/>
    </row>
    <row r="64093" spans="1:16" s="2" customFormat="1" x14ac:dyDescent="0.15">
      <c r="A64093" s="3"/>
      <c r="B64093" s="3"/>
      <c r="J64093" s="3"/>
      <c r="K64093" s="5"/>
      <c r="L64093" s="8"/>
      <c r="N64093" s="5"/>
      <c r="O64093" s="10"/>
      <c r="P64093" s="8"/>
    </row>
    <row r="64094" spans="1:16" s="2" customFormat="1" x14ac:dyDescent="0.15">
      <c r="A64094" s="3"/>
      <c r="B64094" s="3"/>
      <c r="J64094" s="3"/>
      <c r="K64094" s="5"/>
      <c r="L64094" s="8"/>
      <c r="N64094" s="5"/>
      <c r="O64094" s="10"/>
      <c r="P64094" s="8"/>
    </row>
    <row r="64095" spans="1:16" s="2" customFormat="1" x14ac:dyDescent="0.15">
      <c r="A64095" s="3"/>
      <c r="B64095" s="3"/>
      <c r="J64095" s="3"/>
      <c r="K64095" s="5"/>
      <c r="L64095" s="8"/>
      <c r="N64095" s="5"/>
      <c r="O64095" s="10"/>
      <c r="P64095" s="8"/>
    </row>
    <row r="64096" spans="1:16" s="2" customFormat="1" x14ac:dyDescent="0.15">
      <c r="A64096" s="3"/>
      <c r="B64096" s="3"/>
      <c r="J64096" s="3"/>
      <c r="K64096" s="5"/>
      <c r="L64096" s="8"/>
      <c r="N64096" s="5"/>
      <c r="O64096" s="10"/>
      <c r="P64096" s="8"/>
    </row>
    <row r="64097" spans="1:16" s="2" customFormat="1" x14ac:dyDescent="0.15">
      <c r="A64097" s="3"/>
      <c r="B64097" s="3"/>
      <c r="J64097" s="3"/>
      <c r="K64097" s="5"/>
      <c r="L64097" s="8"/>
      <c r="N64097" s="5"/>
      <c r="O64097" s="10"/>
      <c r="P64097" s="8"/>
    </row>
    <row r="64098" spans="1:16" s="2" customFormat="1" x14ac:dyDescent="0.15">
      <c r="A64098" s="3"/>
      <c r="B64098" s="3"/>
      <c r="J64098" s="3"/>
      <c r="K64098" s="5"/>
      <c r="L64098" s="8"/>
      <c r="N64098" s="5"/>
      <c r="O64098" s="10"/>
      <c r="P64098" s="8"/>
    </row>
    <row r="64099" spans="1:16" s="2" customFormat="1" x14ac:dyDescent="0.15">
      <c r="A64099" s="3"/>
      <c r="B64099" s="3"/>
      <c r="J64099" s="3"/>
      <c r="K64099" s="5"/>
      <c r="L64099" s="8"/>
      <c r="N64099" s="5"/>
      <c r="O64099" s="10"/>
      <c r="P64099" s="8"/>
    </row>
    <row r="64100" spans="1:16" s="2" customFormat="1" x14ac:dyDescent="0.15">
      <c r="A64100" s="3"/>
      <c r="B64100" s="3"/>
      <c r="J64100" s="3"/>
      <c r="K64100" s="5"/>
      <c r="L64100" s="8"/>
      <c r="N64100" s="5"/>
      <c r="O64100" s="10"/>
      <c r="P64100" s="8"/>
    </row>
    <row r="64101" spans="1:16" s="2" customFormat="1" x14ac:dyDescent="0.15">
      <c r="A64101" s="3"/>
      <c r="B64101" s="3"/>
      <c r="J64101" s="3"/>
      <c r="K64101" s="5"/>
      <c r="L64101" s="8"/>
      <c r="N64101" s="5"/>
      <c r="O64101" s="10"/>
      <c r="P64101" s="8"/>
    </row>
    <row r="64102" spans="1:16" s="2" customFormat="1" x14ac:dyDescent="0.15">
      <c r="A64102" s="3"/>
      <c r="B64102" s="3"/>
      <c r="J64102" s="3"/>
      <c r="K64102" s="5"/>
      <c r="L64102" s="8"/>
      <c r="N64102" s="5"/>
      <c r="O64102" s="10"/>
      <c r="P64102" s="8"/>
    </row>
    <row r="64103" spans="1:16" s="2" customFormat="1" x14ac:dyDescent="0.15">
      <c r="A64103" s="3"/>
      <c r="B64103" s="3"/>
      <c r="J64103" s="3"/>
      <c r="K64103" s="5"/>
      <c r="L64103" s="8"/>
      <c r="N64103" s="5"/>
      <c r="O64103" s="10"/>
      <c r="P64103" s="8"/>
    </row>
    <row r="64104" spans="1:16" s="2" customFormat="1" x14ac:dyDescent="0.15">
      <c r="A64104" s="3"/>
      <c r="B64104" s="3"/>
      <c r="J64104" s="3"/>
      <c r="K64104" s="5"/>
      <c r="L64104" s="8"/>
      <c r="N64104" s="5"/>
      <c r="O64104" s="10"/>
      <c r="P64104" s="8"/>
    </row>
    <row r="64105" spans="1:16" s="2" customFormat="1" x14ac:dyDescent="0.15">
      <c r="A64105" s="3"/>
      <c r="B64105" s="3"/>
      <c r="J64105" s="3"/>
      <c r="K64105" s="5"/>
      <c r="L64105" s="8"/>
      <c r="N64105" s="5"/>
      <c r="O64105" s="10"/>
      <c r="P64105" s="8"/>
    </row>
    <row r="64106" spans="1:16" s="2" customFormat="1" x14ac:dyDescent="0.15">
      <c r="A64106" s="3"/>
      <c r="B64106" s="3"/>
      <c r="J64106" s="3"/>
      <c r="K64106" s="5"/>
      <c r="L64106" s="8"/>
      <c r="N64106" s="5"/>
      <c r="O64106" s="10"/>
      <c r="P64106" s="8"/>
    </row>
    <row r="64107" spans="1:16" s="2" customFormat="1" x14ac:dyDescent="0.15">
      <c r="A64107" s="3"/>
      <c r="B64107" s="3"/>
      <c r="J64107" s="3"/>
      <c r="K64107" s="5"/>
      <c r="L64107" s="8"/>
      <c r="N64107" s="5"/>
      <c r="O64107" s="10"/>
      <c r="P64107" s="8"/>
    </row>
    <row r="64108" spans="1:16" s="2" customFormat="1" x14ac:dyDescent="0.15">
      <c r="A64108" s="3"/>
      <c r="B64108" s="3"/>
      <c r="J64108" s="3"/>
      <c r="K64108" s="5"/>
      <c r="L64108" s="8"/>
      <c r="N64108" s="5"/>
      <c r="O64108" s="10"/>
      <c r="P64108" s="8"/>
    </row>
    <row r="64109" spans="1:16" s="2" customFormat="1" x14ac:dyDescent="0.15">
      <c r="A64109" s="3"/>
      <c r="B64109" s="3"/>
      <c r="J64109" s="3"/>
      <c r="K64109" s="5"/>
      <c r="L64109" s="8"/>
      <c r="N64109" s="5"/>
      <c r="O64109" s="10"/>
      <c r="P64109" s="8"/>
    </row>
    <row r="64110" spans="1:16" s="2" customFormat="1" x14ac:dyDescent="0.15">
      <c r="A64110" s="3"/>
      <c r="B64110" s="3"/>
      <c r="J64110" s="3"/>
      <c r="K64110" s="5"/>
      <c r="L64110" s="8"/>
      <c r="N64110" s="5"/>
      <c r="O64110" s="10"/>
      <c r="P64110" s="8"/>
    </row>
    <row r="64111" spans="1:16" s="2" customFormat="1" x14ac:dyDescent="0.15">
      <c r="A64111" s="3"/>
      <c r="B64111" s="3"/>
      <c r="J64111" s="3"/>
      <c r="K64111" s="5"/>
      <c r="L64111" s="8"/>
      <c r="N64111" s="5"/>
      <c r="O64111" s="10"/>
      <c r="P64111" s="8"/>
    </row>
    <row r="64112" spans="1:16" s="2" customFormat="1" x14ac:dyDescent="0.15">
      <c r="A64112" s="3"/>
      <c r="B64112" s="3"/>
      <c r="J64112" s="3"/>
      <c r="K64112" s="5"/>
      <c r="L64112" s="8"/>
      <c r="N64112" s="5"/>
      <c r="O64112" s="10"/>
      <c r="P64112" s="8"/>
    </row>
    <row r="64113" spans="1:16" s="2" customFormat="1" x14ac:dyDescent="0.15">
      <c r="A64113" s="3"/>
      <c r="B64113" s="3"/>
      <c r="J64113" s="3"/>
      <c r="K64113" s="5"/>
      <c r="L64113" s="8"/>
      <c r="N64113" s="5"/>
      <c r="O64113" s="10"/>
      <c r="P64113" s="8"/>
    </row>
    <row r="64114" spans="1:16" s="2" customFormat="1" x14ac:dyDescent="0.15">
      <c r="A64114" s="3"/>
      <c r="B64114" s="3"/>
      <c r="J64114" s="3"/>
      <c r="K64114" s="5"/>
      <c r="L64114" s="8"/>
      <c r="N64114" s="5"/>
      <c r="O64114" s="10"/>
      <c r="P64114" s="8"/>
    </row>
    <row r="64115" spans="1:16" s="2" customFormat="1" x14ac:dyDescent="0.15">
      <c r="A64115" s="3"/>
      <c r="B64115" s="3"/>
      <c r="J64115" s="3"/>
      <c r="K64115" s="5"/>
      <c r="L64115" s="8"/>
      <c r="N64115" s="5"/>
      <c r="O64115" s="10"/>
      <c r="P64115" s="8"/>
    </row>
    <row r="64116" spans="1:16" s="2" customFormat="1" x14ac:dyDescent="0.15">
      <c r="A64116" s="3"/>
      <c r="B64116" s="3"/>
      <c r="J64116" s="3"/>
      <c r="K64116" s="5"/>
      <c r="L64116" s="8"/>
      <c r="N64116" s="5"/>
      <c r="O64116" s="10"/>
      <c r="P64116" s="8"/>
    </row>
    <row r="64117" spans="1:16" s="2" customFormat="1" x14ac:dyDescent="0.15">
      <c r="A64117" s="3"/>
      <c r="B64117" s="3"/>
      <c r="J64117" s="3"/>
      <c r="K64117" s="5"/>
      <c r="L64117" s="8"/>
      <c r="N64117" s="5"/>
      <c r="O64117" s="10"/>
      <c r="P64117" s="8"/>
    </row>
    <row r="64118" spans="1:16" s="2" customFormat="1" x14ac:dyDescent="0.15">
      <c r="A64118" s="3"/>
      <c r="B64118" s="3"/>
      <c r="J64118" s="3"/>
      <c r="K64118" s="5"/>
      <c r="L64118" s="8"/>
      <c r="N64118" s="5"/>
      <c r="O64118" s="10"/>
      <c r="P64118" s="8"/>
    </row>
    <row r="64119" spans="1:16" s="2" customFormat="1" x14ac:dyDescent="0.15">
      <c r="A64119" s="3"/>
      <c r="B64119" s="3"/>
      <c r="J64119" s="3"/>
      <c r="K64119" s="5"/>
      <c r="L64119" s="8"/>
      <c r="N64119" s="5"/>
      <c r="O64119" s="10"/>
      <c r="P64119" s="8"/>
    </row>
    <row r="64120" spans="1:16" s="2" customFormat="1" x14ac:dyDescent="0.15">
      <c r="A64120" s="3"/>
      <c r="B64120" s="3"/>
      <c r="J64120" s="3"/>
      <c r="K64120" s="5"/>
      <c r="L64120" s="8"/>
      <c r="N64120" s="5"/>
      <c r="O64120" s="10"/>
      <c r="P64120" s="8"/>
    </row>
    <row r="64121" spans="1:16" s="2" customFormat="1" x14ac:dyDescent="0.15">
      <c r="A64121" s="3"/>
      <c r="B64121" s="3"/>
      <c r="J64121" s="3"/>
      <c r="K64121" s="5"/>
      <c r="L64121" s="8"/>
      <c r="N64121" s="5"/>
      <c r="O64121" s="10"/>
      <c r="P64121" s="8"/>
    </row>
    <row r="64122" spans="1:16" s="2" customFormat="1" x14ac:dyDescent="0.15">
      <c r="A64122" s="3"/>
      <c r="B64122" s="3"/>
      <c r="J64122" s="3"/>
      <c r="K64122" s="5"/>
      <c r="L64122" s="8"/>
      <c r="N64122" s="5"/>
      <c r="O64122" s="10"/>
      <c r="P64122" s="8"/>
    </row>
    <row r="64123" spans="1:16" s="2" customFormat="1" x14ac:dyDescent="0.15">
      <c r="A64123" s="3"/>
      <c r="B64123" s="3"/>
      <c r="J64123" s="3"/>
      <c r="K64123" s="5"/>
      <c r="L64123" s="8"/>
      <c r="N64123" s="5"/>
      <c r="O64123" s="10"/>
      <c r="P64123" s="8"/>
    </row>
    <row r="64124" spans="1:16" s="2" customFormat="1" x14ac:dyDescent="0.15">
      <c r="A64124" s="3"/>
      <c r="B64124" s="3"/>
      <c r="J64124" s="3"/>
      <c r="K64124" s="5"/>
      <c r="L64124" s="8"/>
      <c r="N64124" s="5"/>
      <c r="O64124" s="10"/>
      <c r="P64124" s="8"/>
    </row>
    <row r="64125" spans="1:16" s="2" customFormat="1" x14ac:dyDescent="0.15">
      <c r="A64125" s="3"/>
      <c r="B64125" s="3"/>
      <c r="J64125" s="3"/>
      <c r="K64125" s="5"/>
      <c r="L64125" s="8"/>
      <c r="N64125" s="5"/>
      <c r="O64125" s="10"/>
      <c r="P64125" s="8"/>
    </row>
    <row r="64126" spans="1:16" s="2" customFormat="1" x14ac:dyDescent="0.15">
      <c r="A64126" s="3"/>
      <c r="B64126" s="3"/>
      <c r="J64126" s="3"/>
      <c r="K64126" s="5"/>
      <c r="L64126" s="8"/>
      <c r="N64126" s="5"/>
      <c r="O64126" s="10"/>
      <c r="P64126" s="8"/>
    </row>
    <row r="64127" spans="1:16" s="2" customFormat="1" x14ac:dyDescent="0.15">
      <c r="A64127" s="3"/>
      <c r="B64127" s="3"/>
      <c r="J64127" s="3"/>
      <c r="K64127" s="5"/>
      <c r="L64127" s="8"/>
      <c r="N64127" s="5"/>
      <c r="O64127" s="10"/>
      <c r="P64127" s="8"/>
    </row>
    <row r="64128" spans="1:16" s="2" customFormat="1" x14ac:dyDescent="0.15">
      <c r="A64128" s="3"/>
      <c r="B64128" s="3"/>
      <c r="J64128" s="3"/>
      <c r="K64128" s="5"/>
      <c r="L64128" s="8"/>
      <c r="N64128" s="5"/>
      <c r="O64128" s="10"/>
      <c r="P64128" s="8"/>
    </row>
    <row r="64129" spans="1:16" s="2" customFormat="1" x14ac:dyDescent="0.15">
      <c r="A64129" s="3"/>
      <c r="B64129" s="3"/>
      <c r="J64129" s="3"/>
      <c r="K64129" s="5"/>
      <c r="L64129" s="8"/>
      <c r="N64129" s="5"/>
      <c r="O64129" s="10"/>
      <c r="P64129" s="8"/>
    </row>
    <row r="64130" spans="1:16" s="2" customFormat="1" x14ac:dyDescent="0.15">
      <c r="A64130" s="3"/>
      <c r="B64130" s="3"/>
      <c r="J64130" s="3"/>
      <c r="K64130" s="5"/>
      <c r="L64130" s="8"/>
      <c r="N64130" s="5"/>
      <c r="O64130" s="10"/>
      <c r="P64130" s="8"/>
    </row>
    <row r="64131" spans="1:16" s="2" customFormat="1" x14ac:dyDescent="0.15">
      <c r="A64131" s="3"/>
      <c r="B64131" s="3"/>
      <c r="J64131" s="3"/>
      <c r="K64131" s="5"/>
      <c r="L64131" s="8"/>
      <c r="N64131" s="5"/>
      <c r="O64131" s="10"/>
      <c r="P64131" s="8"/>
    </row>
    <row r="64132" spans="1:16" s="2" customFormat="1" x14ac:dyDescent="0.15">
      <c r="A64132" s="3"/>
      <c r="B64132" s="3"/>
      <c r="J64132" s="3"/>
      <c r="K64132" s="5"/>
      <c r="L64132" s="8"/>
      <c r="N64132" s="5"/>
      <c r="O64132" s="10"/>
      <c r="P64132" s="8"/>
    </row>
    <row r="64133" spans="1:16" s="2" customFormat="1" x14ac:dyDescent="0.15">
      <c r="A64133" s="3"/>
      <c r="B64133" s="3"/>
      <c r="J64133" s="3"/>
      <c r="K64133" s="5"/>
      <c r="L64133" s="8"/>
      <c r="N64133" s="5"/>
      <c r="O64133" s="10"/>
      <c r="P64133" s="8"/>
    </row>
    <row r="64134" spans="1:16" s="2" customFormat="1" x14ac:dyDescent="0.15">
      <c r="A64134" s="3"/>
      <c r="B64134" s="3"/>
      <c r="J64134" s="3"/>
      <c r="K64134" s="5"/>
      <c r="L64134" s="8"/>
      <c r="N64134" s="5"/>
      <c r="O64134" s="10"/>
      <c r="P64134" s="8"/>
    </row>
    <row r="64135" spans="1:16" s="2" customFormat="1" x14ac:dyDescent="0.15">
      <c r="A64135" s="3"/>
      <c r="B64135" s="3"/>
      <c r="J64135" s="3"/>
      <c r="K64135" s="5"/>
      <c r="L64135" s="8"/>
      <c r="N64135" s="5"/>
      <c r="O64135" s="10"/>
      <c r="P64135" s="8"/>
    </row>
    <row r="64136" spans="1:16" s="2" customFormat="1" x14ac:dyDescent="0.15">
      <c r="A64136" s="3"/>
      <c r="B64136" s="3"/>
      <c r="J64136" s="3"/>
      <c r="K64136" s="5"/>
      <c r="L64136" s="8"/>
      <c r="N64136" s="5"/>
      <c r="O64136" s="10"/>
      <c r="P64136" s="8"/>
    </row>
    <row r="64137" spans="1:16" s="2" customFormat="1" x14ac:dyDescent="0.15">
      <c r="A64137" s="3"/>
      <c r="B64137" s="3"/>
      <c r="J64137" s="3"/>
      <c r="K64137" s="5"/>
      <c r="L64137" s="8"/>
      <c r="N64137" s="5"/>
      <c r="O64137" s="10"/>
      <c r="P64137" s="8"/>
    </row>
    <row r="64138" spans="1:16" s="2" customFormat="1" x14ac:dyDescent="0.15">
      <c r="A64138" s="3"/>
      <c r="B64138" s="3"/>
      <c r="J64138" s="3"/>
      <c r="K64138" s="5"/>
      <c r="L64138" s="8"/>
      <c r="N64138" s="5"/>
      <c r="O64138" s="10"/>
      <c r="P64138" s="8"/>
    </row>
    <row r="64139" spans="1:16" s="2" customFormat="1" x14ac:dyDescent="0.15">
      <c r="A64139" s="3"/>
      <c r="B64139" s="3"/>
      <c r="J64139" s="3"/>
      <c r="K64139" s="5"/>
      <c r="L64139" s="8"/>
      <c r="N64139" s="5"/>
      <c r="O64139" s="10"/>
      <c r="P64139" s="8"/>
    </row>
    <row r="64140" spans="1:16" s="2" customFormat="1" x14ac:dyDescent="0.15">
      <c r="A64140" s="3"/>
      <c r="B64140" s="3"/>
      <c r="J64140" s="3"/>
      <c r="K64140" s="5"/>
      <c r="L64140" s="8"/>
      <c r="N64140" s="5"/>
      <c r="O64140" s="10"/>
      <c r="P64140" s="8"/>
    </row>
    <row r="64141" spans="1:16" s="2" customFormat="1" x14ac:dyDescent="0.15">
      <c r="A64141" s="3"/>
      <c r="B64141" s="3"/>
      <c r="J64141" s="3"/>
      <c r="K64141" s="5"/>
      <c r="L64141" s="8"/>
      <c r="N64141" s="5"/>
      <c r="O64141" s="10"/>
      <c r="P64141" s="8"/>
    </row>
    <row r="64142" spans="1:16" s="2" customFormat="1" x14ac:dyDescent="0.15">
      <c r="A64142" s="3"/>
      <c r="B64142" s="3"/>
      <c r="J64142" s="3"/>
      <c r="K64142" s="5"/>
      <c r="L64142" s="8"/>
      <c r="N64142" s="5"/>
      <c r="O64142" s="10"/>
      <c r="P64142" s="8"/>
    </row>
    <row r="64143" spans="1:16" s="2" customFormat="1" x14ac:dyDescent="0.15">
      <c r="A64143" s="3"/>
      <c r="B64143" s="3"/>
      <c r="J64143" s="3"/>
      <c r="K64143" s="5"/>
      <c r="L64143" s="8"/>
      <c r="N64143" s="5"/>
      <c r="O64143" s="10"/>
      <c r="P64143" s="8"/>
    </row>
    <row r="64144" spans="1:16" s="2" customFormat="1" x14ac:dyDescent="0.15">
      <c r="A64144" s="3"/>
      <c r="B64144" s="3"/>
      <c r="J64144" s="3"/>
      <c r="K64144" s="5"/>
      <c r="L64144" s="8"/>
      <c r="N64144" s="5"/>
      <c r="O64144" s="10"/>
      <c r="P64144" s="8"/>
    </row>
    <row r="64145" spans="1:16" s="2" customFormat="1" x14ac:dyDescent="0.15">
      <c r="A64145" s="3"/>
      <c r="B64145" s="3"/>
      <c r="J64145" s="3"/>
      <c r="K64145" s="5"/>
      <c r="L64145" s="8"/>
      <c r="N64145" s="5"/>
      <c r="O64145" s="10"/>
      <c r="P64145" s="8"/>
    </row>
    <row r="64146" spans="1:16" s="2" customFormat="1" x14ac:dyDescent="0.15">
      <c r="A64146" s="3"/>
      <c r="B64146" s="3"/>
      <c r="J64146" s="3"/>
      <c r="K64146" s="5"/>
      <c r="L64146" s="8"/>
      <c r="N64146" s="5"/>
      <c r="O64146" s="10"/>
      <c r="P64146" s="8"/>
    </row>
    <row r="64147" spans="1:16" s="2" customFormat="1" x14ac:dyDescent="0.15">
      <c r="A64147" s="3"/>
      <c r="B64147" s="3"/>
      <c r="J64147" s="3"/>
      <c r="K64147" s="5"/>
      <c r="L64147" s="8"/>
      <c r="N64147" s="5"/>
      <c r="O64147" s="10"/>
      <c r="P64147" s="8"/>
    </row>
    <row r="64148" spans="1:16" s="2" customFormat="1" x14ac:dyDescent="0.15">
      <c r="A64148" s="3"/>
      <c r="B64148" s="3"/>
      <c r="J64148" s="3"/>
      <c r="K64148" s="5"/>
      <c r="L64148" s="8"/>
      <c r="N64148" s="5"/>
      <c r="O64148" s="10"/>
      <c r="P64148" s="8"/>
    </row>
    <row r="64149" spans="1:16" s="2" customFormat="1" x14ac:dyDescent="0.15">
      <c r="A64149" s="3"/>
      <c r="B64149" s="3"/>
      <c r="J64149" s="3"/>
      <c r="K64149" s="5"/>
      <c r="L64149" s="8"/>
      <c r="N64149" s="5"/>
      <c r="O64149" s="10"/>
      <c r="P64149" s="8"/>
    </row>
    <row r="64150" spans="1:16" s="2" customFormat="1" x14ac:dyDescent="0.15">
      <c r="A64150" s="3"/>
      <c r="B64150" s="3"/>
      <c r="J64150" s="3"/>
      <c r="K64150" s="5"/>
      <c r="L64150" s="8"/>
      <c r="N64150" s="5"/>
      <c r="O64150" s="10"/>
      <c r="P64150" s="8"/>
    </row>
    <row r="64151" spans="1:16" s="2" customFormat="1" x14ac:dyDescent="0.15">
      <c r="A64151" s="3"/>
      <c r="B64151" s="3"/>
      <c r="J64151" s="3"/>
      <c r="K64151" s="5"/>
      <c r="L64151" s="8"/>
      <c r="N64151" s="5"/>
      <c r="O64151" s="10"/>
      <c r="P64151" s="8"/>
    </row>
    <row r="64152" spans="1:16" s="2" customFormat="1" x14ac:dyDescent="0.15">
      <c r="A64152" s="3"/>
      <c r="B64152" s="3"/>
      <c r="J64152" s="3"/>
      <c r="K64152" s="5"/>
      <c r="L64152" s="8"/>
      <c r="N64152" s="5"/>
      <c r="O64152" s="10"/>
      <c r="P64152" s="8"/>
    </row>
    <row r="64153" spans="1:16" s="2" customFormat="1" x14ac:dyDescent="0.15">
      <c r="A64153" s="3"/>
      <c r="B64153" s="3"/>
      <c r="J64153" s="3"/>
      <c r="K64153" s="5"/>
      <c r="L64153" s="8"/>
      <c r="N64153" s="5"/>
      <c r="O64153" s="10"/>
      <c r="P64153" s="8"/>
    </row>
    <row r="64154" spans="1:16" s="2" customFormat="1" x14ac:dyDescent="0.15">
      <c r="A64154" s="3"/>
      <c r="B64154" s="3"/>
      <c r="J64154" s="3"/>
      <c r="K64154" s="5"/>
      <c r="L64154" s="8"/>
      <c r="N64154" s="5"/>
      <c r="O64154" s="10"/>
      <c r="P64154" s="8"/>
    </row>
    <row r="64155" spans="1:16" s="2" customFormat="1" x14ac:dyDescent="0.15">
      <c r="A64155" s="3"/>
      <c r="B64155" s="3"/>
      <c r="J64155" s="3"/>
      <c r="K64155" s="5"/>
      <c r="L64155" s="8"/>
      <c r="N64155" s="5"/>
      <c r="O64155" s="10"/>
      <c r="P64155" s="8"/>
    </row>
    <row r="64156" spans="1:16" s="2" customFormat="1" x14ac:dyDescent="0.15">
      <c r="A64156" s="3"/>
      <c r="B64156" s="3"/>
      <c r="J64156" s="3"/>
      <c r="K64156" s="5"/>
      <c r="L64156" s="8"/>
      <c r="N64156" s="5"/>
      <c r="O64156" s="10"/>
      <c r="P64156" s="8"/>
    </row>
    <row r="64157" spans="1:16" s="2" customFormat="1" x14ac:dyDescent="0.15">
      <c r="A64157" s="3"/>
      <c r="B64157" s="3"/>
      <c r="J64157" s="3"/>
      <c r="K64157" s="5"/>
      <c r="L64157" s="8"/>
      <c r="N64157" s="5"/>
      <c r="O64157" s="10"/>
      <c r="P64157" s="8"/>
    </row>
    <row r="64158" spans="1:16" s="2" customFormat="1" x14ac:dyDescent="0.15">
      <c r="A64158" s="3"/>
      <c r="B64158" s="3"/>
      <c r="J64158" s="3"/>
      <c r="K64158" s="5"/>
      <c r="L64158" s="8"/>
      <c r="N64158" s="5"/>
      <c r="O64158" s="10"/>
      <c r="P64158" s="8"/>
    </row>
    <row r="64159" spans="1:16" s="2" customFormat="1" x14ac:dyDescent="0.15">
      <c r="A64159" s="3"/>
      <c r="B64159" s="3"/>
      <c r="J64159" s="3"/>
      <c r="K64159" s="5"/>
      <c r="L64159" s="8"/>
      <c r="N64159" s="5"/>
      <c r="O64159" s="10"/>
      <c r="P64159" s="8"/>
    </row>
    <row r="64160" spans="1:16" s="2" customFormat="1" x14ac:dyDescent="0.15">
      <c r="A64160" s="3"/>
      <c r="B64160" s="3"/>
      <c r="J64160" s="3"/>
      <c r="K64160" s="5"/>
      <c r="L64160" s="8"/>
      <c r="N64160" s="5"/>
      <c r="O64160" s="10"/>
      <c r="P64160" s="8"/>
    </row>
    <row r="64161" spans="1:16" s="2" customFormat="1" x14ac:dyDescent="0.15">
      <c r="A64161" s="3"/>
      <c r="B64161" s="3"/>
      <c r="J64161" s="3"/>
      <c r="K64161" s="5"/>
      <c r="L64161" s="8"/>
      <c r="N64161" s="5"/>
      <c r="O64161" s="10"/>
      <c r="P64161" s="8"/>
    </row>
    <row r="64162" spans="1:16" s="2" customFormat="1" x14ac:dyDescent="0.15">
      <c r="A64162" s="3"/>
      <c r="B64162" s="3"/>
      <c r="J64162" s="3"/>
      <c r="K64162" s="5"/>
      <c r="L64162" s="8"/>
      <c r="N64162" s="5"/>
      <c r="O64162" s="10"/>
      <c r="P64162" s="8"/>
    </row>
    <row r="64163" spans="1:16" s="2" customFormat="1" x14ac:dyDescent="0.15">
      <c r="A64163" s="3"/>
      <c r="B64163" s="3"/>
      <c r="J64163" s="3"/>
      <c r="K64163" s="5"/>
      <c r="L64163" s="8"/>
      <c r="N64163" s="5"/>
      <c r="O64163" s="10"/>
      <c r="P64163" s="8"/>
    </row>
    <row r="64164" spans="1:16" s="2" customFormat="1" x14ac:dyDescent="0.15">
      <c r="A64164" s="3"/>
      <c r="B64164" s="3"/>
      <c r="J64164" s="3"/>
      <c r="K64164" s="5"/>
      <c r="L64164" s="8"/>
      <c r="N64164" s="5"/>
      <c r="O64164" s="10"/>
      <c r="P64164" s="8"/>
    </row>
    <row r="64165" spans="1:16" s="2" customFormat="1" x14ac:dyDescent="0.15">
      <c r="A64165" s="3"/>
      <c r="B64165" s="3"/>
      <c r="J64165" s="3"/>
      <c r="K64165" s="5"/>
      <c r="L64165" s="8"/>
      <c r="N64165" s="5"/>
      <c r="O64165" s="10"/>
      <c r="P64165" s="8"/>
    </row>
    <row r="64166" spans="1:16" s="2" customFormat="1" x14ac:dyDescent="0.15">
      <c r="A64166" s="3"/>
      <c r="B64166" s="3"/>
      <c r="J64166" s="3"/>
      <c r="K64166" s="5"/>
      <c r="L64166" s="8"/>
      <c r="N64166" s="5"/>
      <c r="O64166" s="10"/>
      <c r="P64166" s="8"/>
    </row>
    <row r="64167" spans="1:16" s="2" customFormat="1" x14ac:dyDescent="0.15">
      <c r="A64167" s="3"/>
      <c r="B64167" s="3"/>
      <c r="J64167" s="3"/>
      <c r="K64167" s="5"/>
      <c r="L64167" s="8"/>
      <c r="N64167" s="5"/>
      <c r="O64167" s="10"/>
      <c r="P64167" s="8"/>
    </row>
    <row r="64168" spans="1:16" s="2" customFormat="1" x14ac:dyDescent="0.15">
      <c r="A64168" s="3"/>
      <c r="B64168" s="3"/>
      <c r="J64168" s="3"/>
      <c r="K64168" s="5"/>
      <c r="L64168" s="8"/>
      <c r="N64168" s="5"/>
      <c r="O64168" s="10"/>
      <c r="P64168" s="8"/>
    </row>
    <row r="64169" spans="1:16" s="2" customFormat="1" x14ac:dyDescent="0.15">
      <c r="A64169" s="3"/>
      <c r="B64169" s="3"/>
      <c r="J64169" s="3"/>
      <c r="K64169" s="5"/>
      <c r="L64169" s="8"/>
      <c r="N64169" s="5"/>
      <c r="O64169" s="10"/>
      <c r="P64169" s="8"/>
    </row>
    <row r="64170" spans="1:16" s="2" customFormat="1" x14ac:dyDescent="0.15">
      <c r="A64170" s="3"/>
      <c r="B64170" s="3"/>
      <c r="J64170" s="3"/>
      <c r="K64170" s="5"/>
      <c r="L64170" s="8"/>
      <c r="N64170" s="5"/>
      <c r="O64170" s="10"/>
      <c r="P64170" s="8"/>
    </row>
    <row r="64171" spans="1:16" s="2" customFormat="1" x14ac:dyDescent="0.15">
      <c r="A64171" s="3"/>
      <c r="B64171" s="3"/>
      <c r="J64171" s="3"/>
      <c r="K64171" s="5"/>
      <c r="L64171" s="8"/>
      <c r="N64171" s="5"/>
      <c r="O64171" s="10"/>
      <c r="P64171" s="8"/>
    </row>
    <row r="64172" spans="1:16" s="2" customFormat="1" x14ac:dyDescent="0.15">
      <c r="A64172" s="3"/>
      <c r="B64172" s="3"/>
      <c r="J64172" s="3"/>
      <c r="K64172" s="5"/>
      <c r="L64172" s="8"/>
      <c r="N64172" s="5"/>
      <c r="O64172" s="10"/>
      <c r="P64172" s="8"/>
    </row>
    <row r="64173" spans="1:16" s="2" customFormat="1" x14ac:dyDescent="0.15">
      <c r="A64173" s="3"/>
      <c r="B64173" s="3"/>
      <c r="J64173" s="3"/>
      <c r="K64173" s="5"/>
      <c r="L64173" s="8"/>
      <c r="N64173" s="5"/>
      <c r="O64173" s="10"/>
      <c r="P64173" s="8"/>
    </row>
    <row r="64174" spans="1:16" s="2" customFormat="1" x14ac:dyDescent="0.15">
      <c r="A64174" s="3"/>
      <c r="B64174" s="3"/>
      <c r="J64174" s="3"/>
      <c r="K64174" s="5"/>
      <c r="L64174" s="8"/>
      <c r="N64174" s="5"/>
      <c r="O64174" s="10"/>
      <c r="P64174" s="8"/>
    </row>
    <row r="64175" spans="1:16" s="2" customFormat="1" x14ac:dyDescent="0.15">
      <c r="A64175" s="3"/>
      <c r="B64175" s="3"/>
      <c r="J64175" s="3"/>
      <c r="K64175" s="5"/>
      <c r="L64175" s="8"/>
      <c r="N64175" s="5"/>
      <c r="O64175" s="10"/>
      <c r="P64175" s="8"/>
    </row>
    <row r="64176" spans="1:16" s="2" customFormat="1" x14ac:dyDescent="0.15">
      <c r="A64176" s="3"/>
      <c r="B64176" s="3"/>
      <c r="J64176" s="3"/>
      <c r="K64176" s="5"/>
      <c r="L64176" s="8"/>
      <c r="N64176" s="5"/>
      <c r="O64176" s="10"/>
      <c r="P64176" s="8"/>
    </row>
    <row r="64177" spans="1:16" s="2" customFormat="1" x14ac:dyDescent="0.15">
      <c r="A64177" s="3"/>
      <c r="B64177" s="3"/>
      <c r="J64177" s="3"/>
      <c r="K64177" s="5"/>
      <c r="L64177" s="8"/>
      <c r="N64177" s="5"/>
      <c r="O64177" s="10"/>
      <c r="P64177" s="8"/>
    </row>
    <row r="64178" spans="1:16" s="2" customFormat="1" x14ac:dyDescent="0.15">
      <c r="A64178" s="3"/>
      <c r="B64178" s="3"/>
      <c r="J64178" s="3"/>
      <c r="K64178" s="5"/>
      <c r="L64178" s="8"/>
      <c r="N64178" s="5"/>
      <c r="O64178" s="10"/>
      <c r="P64178" s="8"/>
    </row>
    <row r="64179" spans="1:16" s="2" customFormat="1" x14ac:dyDescent="0.15">
      <c r="A64179" s="3"/>
      <c r="B64179" s="3"/>
      <c r="J64179" s="3"/>
      <c r="K64179" s="5"/>
      <c r="L64179" s="8"/>
      <c r="N64179" s="5"/>
      <c r="O64179" s="10"/>
      <c r="P64179" s="8"/>
    </row>
    <row r="64180" spans="1:16" s="2" customFormat="1" x14ac:dyDescent="0.15">
      <c r="A64180" s="3"/>
      <c r="B64180" s="3"/>
      <c r="J64180" s="3"/>
      <c r="K64180" s="5"/>
      <c r="L64180" s="8"/>
      <c r="N64180" s="5"/>
      <c r="O64180" s="10"/>
      <c r="P64180" s="8"/>
    </row>
    <row r="64181" spans="1:16" s="2" customFormat="1" x14ac:dyDescent="0.15">
      <c r="A64181" s="3"/>
      <c r="B64181" s="3"/>
      <c r="J64181" s="3"/>
      <c r="K64181" s="5"/>
      <c r="L64181" s="8"/>
      <c r="N64181" s="5"/>
      <c r="O64181" s="10"/>
      <c r="P64181" s="8"/>
    </row>
    <row r="64182" spans="1:16" s="2" customFormat="1" x14ac:dyDescent="0.15">
      <c r="A64182" s="3"/>
      <c r="B64182" s="3"/>
      <c r="J64182" s="3"/>
      <c r="K64182" s="5"/>
      <c r="L64182" s="8"/>
      <c r="N64182" s="5"/>
      <c r="O64182" s="10"/>
      <c r="P64182" s="8"/>
    </row>
    <row r="64183" spans="1:16" s="2" customFormat="1" x14ac:dyDescent="0.15">
      <c r="A64183" s="3"/>
      <c r="B64183" s="3"/>
      <c r="J64183" s="3"/>
      <c r="K64183" s="5"/>
      <c r="L64183" s="8"/>
      <c r="N64183" s="5"/>
      <c r="O64183" s="10"/>
      <c r="P64183" s="8"/>
    </row>
    <row r="64184" spans="1:16" s="2" customFormat="1" x14ac:dyDescent="0.15">
      <c r="A64184" s="3"/>
      <c r="B64184" s="3"/>
      <c r="J64184" s="3"/>
      <c r="K64184" s="5"/>
      <c r="L64184" s="8"/>
      <c r="N64184" s="5"/>
      <c r="O64184" s="10"/>
      <c r="P64184" s="8"/>
    </row>
    <row r="64185" spans="1:16" s="2" customFormat="1" x14ac:dyDescent="0.15">
      <c r="A64185" s="3"/>
      <c r="B64185" s="3"/>
      <c r="J64185" s="3"/>
      <c r="K64185" s="5"/>
      <c r="L64185" s="8"/>
      <c r="N64185" s="5"/>
      <c r="O64185" s="10"/>
      <c r="P64185" s="8"/>
    </row>
    <row r="64186" spans="1:16" s="2" customFormat="1" x14ac:dyDescent="0.15">
      <c r="A64186" s="3"/>
      <c r="B64186" s="3"/>
      <c r="J64186" s="3"/>
      <c r="K64186" s="5"/>
      <c r="L64186" s="8"/>
      <c r="N64186" s="5"/>
      <c r="O64186" s="10"/>
      <c r="P64186" s="8"/>
    </row>
    <row r="64187" spans="1:16" s="2" customFormat="1" x14ac:dyDescent="0.15">
      <c r="A64187" s="3"/>
      <c r="B64187" s="3"/>
      <c r="J64187" s="3"/>
      <c r="K64187" s="5"/>
      <c r="L64187" s="8"/>
      <c r="N64187" s="5"/>
      <c r="O64187" s="10"/>
      <c r="P64187" s="8"/>
    </row>
    <row r="64188" spans="1:16" s="2" customFormat="1" x14ac:dyDescent="0.15">
      <c r="A64188" s="3"/>
      <c r="B64188" s="3"/>
      <c r="J64188" s="3"/>
      <c r="K64188" s="5"/>
      <c r="L64188" s="8"/>
      <c r="N64188" s="5"/>
      <c r="O64188" s="10"/>
      <c r="P64188" s="8"/>
    </row>
    <row r="64189" spans="1:16" s="2" customFormat="1" x14ac:dyDescent="0.15">
      <c r="A64189" s="3"/>
      <c r="B64189" s="3"/>
      <c r="J64189" s="3"/>
      <c r="K64189" s="5"/>
      <c r="L64189" s="8"/>
      <c r="N64189" s="5"/>
      <c r="O64189" s="10"/>
      <c r="P64189" s="8"/>
    </row>
    <row r="64190" spans="1:16" s="2" customFormat="1" x14ac:dyDescent="0.15">
      <c r="A64190" s="3"/>
      <c r="B64190" s="3"/>
      <c r="J64190" s="3"/>
      <c r="K64190" s="5"/>
      <c r="L64190" s="8"/>
      <c r="N64190" s="5"/>
      <c r="O64190" s="10"/>
      <c r="P64190" s="8"/>
    </row>
    <row r="64191" spans="1:16" s="2" customFormat="1" x14ac:dyDescent="0.15">
      <c r="A64191" s="3"/>
      <c r="B64191" s="3"/>
      <c r="J64191" s="3"/>
      <c r="K64191" s="5"/>
      <c r="L64191" s="8"/>
      <c r="N64191" s="5"/>
      <c r="O64191" s="10"/>
      <c r="P64191" s="8"/>
    </row>
    <row r="64192" spans="1:16" s="2" customFormat="1" x14ac:dyDescent="0.15">
      <c r="A64192" s="3"/>
      <c r="B64192" s="3"/>
      <c r="J64192" s="3"/>
      <c r="K64192" s="5"/>
      <c r="L64192" s="8"/>
      <c r="N64192" s="5"/>
      <c r="O64192" s="10"/>
      <c r="P64192" s="8"/>
    </row>
    <row r="64193" spans="1:16" s="2" customFormat="1" x14ac:dyDescent="0.15">
      <c r="A64193" s="3"/>
      <c r="B64193" s="3"/>
      <c r="J64193" s="3"/>
      <c r="K64193" s="5"/>
      <c r="L64193" s="8"/>
      <c r="N64193" s="5"/>
      <c r="O64193" s="10"/>
      <c r="P64193" s="8"/>
    </row>
    <row r="64194" spans="1:16" s="2" customFormat="1" x14ac:dyDescent="0.15">
      <c r="A64194" s="3"/>
      <c r="B64194" s="3"/>
      <c r="J64194" s="3"/>
      <c r="K64194" s="5"/>
      <c r="L64194" s="8"/>
      <c r="N64194" s="5"/>
      <c r="O64194" s="10"/>
      <c r="P64194" s="8"/>
    </row>
    <row r="64195" spans="1:16" s="2" customFormat="1" x14ac:dyDescent="0.15">
      <c r="A64195" s="3"/>
      <c r="B64195" s="3"/>
      <c r="J64195" s="3"/>
      <c r="K64195" s="5"/>
      <c r="L64195" s="8"/>
      <c r="N64195" s="5"/>
      <c r="O64195" s="10"/>
      <c r="P64195" s="8"/>
    </row>
    <row r="64196" spans="1:16" s="2" customFormat="1" x14ac:dyDescent="0.15">
      <c r="A64196" s="3"/>
      <c r="B64196" s="3"/>
      <c r="J64196" s="3"/>
      <c r="K64196" s="5"/>
      <c r="L64196" s="8"/>
      <c r="N64196" s="5"/>
      <c r="O64196" s="10"/>
      <c r="P64196" s="8"/>
    </row>
    <row r="64197" spans="1:16" s="2" customFormat="1" x14ac:dyDescent="0.15">
      <c r="A64197" s="3"/>
      <c r="B64197" s="3"/>
      <c r="J64197" s="3"/>
      <c r="K64197" s="5"/>
      <c r="L64197" s="8"/>
      <c r="N64197" s="5"/>
      <c r="O64197" s="10"/>
      <c r="P64197" s="8"/>
    </row>
    <row r="64198" spans="1:16" s="2" customFormat="1" x14ac:dyDescent="0.15">
      <c r="A64198" s="3"/>
      <c r="B64198" s="3"/>
      <c r="J64198" s="3"/>
      <c r="K64198" s="5"/>
      <c r="L64198" s="8"/>
      <c r="N64198" s="5"/>
      <c r="O64198" s="10"/>
      <c r="P64198" s="8"/>
    </row>
    <row r="64199" spans="1:16" s="2" customFormat="1" x14ac:dyDescent="0.15">
      <c r="A64199" s="3"/>
      <c r="B64199" s="3"/>
      <c r="J64199" s="3"/>
      <c r="K64199" s="5"/>
      <c r="L64199" s="8"/>
      <c r="N64199" s="5"/>
      <c r="O64199" s="10"/>
      <c r="P64199" s="8"/>
    </row>
    <row r="64200" spans="1:16" s="2" customFormat="1" x14ac:dyDescent="0.15">
      <c r="A64200" s="3"/>
      <c r="B64200" s="3"/>
      <c r="J64200" s="3"/>
      <c r="K64200" s="5"/>
      <c r="L64200" s="8"/>
      <c r="N64200" s="5"/>
      <c r="O64200" s="10"/>
      <c r="P64200" s="8"/>
    </row>
    <row r="64201" spans="1:16" s="2" customFormat="1" x14ac:dyDescent="0.15">
      <c r="A64201" s="3"/>
      <c r="B64201" s="3"/>
      <c r="J64201" s="3"/>
      <c r="K64201" s="5"/>
      <c r="L64201" s="8"/>
      <c r="N64201" s="5"/>
      <c r="O64201" s="10"/>
      <c r="P64201" s="8"/>
    </row>
    <row r="64202" spans="1:16" s="2" customFormat="1" x14ac:dyDescent="0.15">
      <c r="A64202" s="3"/>
      <c r="B64202" s="3"/>
      <c r="J64202" s="3"/>
      <c r="K64202" s="5"/>
      <c r="L64202" s="8"/>
      <c r="N64202" s="5"/>
      <c r="O64202" s="10"/>
      <c r="P64202" s="8"/>
    </row>
    <row r="64203" spans="1:16" s="2" customFormat="1" x14ac:dyDescent="0.15">
      <c r="A64203" s="3"/>
      <c r="B64203" s="3"/>
      <c r="J64203" s="3"/>
      <c r="K64203" s="5"/>
      <c r="L64203" s="8"/>
      <c r="N64203" s="5"/>
      <c r="O64203" s="10"/>
      <c r="P64203" s="8"/>
    </row>
    <row r="64204" spans="1:16" s="2" customFormat="1" x14ac:dyDescent="0.15">
      <c r="A64204" s="3"/>
      <c r="B64204" s="3"/>
      <c r="J64204" s="3"/>
      <c r="K64204" s="5"/>
      <c r="L64204" s="8"/>
      <c r="N64204" s="5"/>
      <c r="O64204" s="10"/>
      <c r="P64204" s="8"/>
    </row>
    <row r="64205" spans="1:16" s="2" customFormat="1" x14ac:dyDescent="0.15">
      <c r="A64205" s="3"/>
      <c r="B64205" s="3"/>
      <c r="J64205" s="3"/>
      <c r="K64205" s="5"/>
      <c r="L64205" s="8"/>
      <c r="N64205" s="5"/>
      <c r="O64205" s="10"/>
      <c r="P64205" s="8"/>
    </row>
    <row r="64206" spans="1:16" s="2" customFormat="1" x14ac:dyDescent="0.15">
      <c r="A64206" s="3"/>
      <c r="B64206" s="3"/>
      <c r="J64206" s="3"/>
      <c r="K64206" s="5"/>
      <c r="L64206" s="8"/>
      <c r="N64206" s="5"/>
      <c r="O64206" s="10"/>
      <c r="P64206" s="8"/>
    </row>
    <row r="64207" spans="1:16" s="2" customFormat="1" x14ac:dyDescent="0.15">
      <c r="A64207" s="3"/>
      <c r="B64207" s="3"/>
      <c r="J64207" s="3"/>
      <c r="K64207" s="5"/>
      <c r="L64207" s="8"/>
      <c r="N64207" s="5"/>
      <c r="O64207" s="10"/>
      <c r="P64207" s="8"/>
    </row>
    <row r="64208" spans="1:16" s="2" customFormat="1" x14ac:dyDescent="0.15">
      <c r="A64208" s="3"/>
      <c r="B64208" s="3"/>
      <c r="J64208" s="3"/>
      <c r="K64208" s="5"/>
      <c r="L64208" s="8"/>
      <c r="N64208" s="5"/>
      <c r="O64208" s="10"/>
      <c r="P64208" s="8"/>
    </row>
    <row r="64209" spans="1:16" s="2" customFormat="1" x14ac:dyDescent="0.15">
      <c r="A64209" s="3"/>
      <c r="B64209" s="3"/>
      <c r="J64209" s="3"/>
      <c r="K64209" s="5"/>
      <c r="L64209" s="8"/>
      <c r="N64209" s="5"/>
      <c r="O64209" s="10"/>
      <c r="P64209" s="8"/>
    </row>
    <row r="64210" spans="1:16" s="2" customFormat="1" x14ac:dyDescent="0.15">
      <c r="A64210" s="3"/>
      <c r="B64210" s="3"/>
      <c r="J64210" s="3"/>
      <c r="K64210" s="5"/>
      <c r="L64210" s="8"/>
      <c r="N64210" s="5"/>
      <c r="O64210" s="10"/>
      <c r="P64210" s="8"/>
    </row>
    <row r="64211" spans="1:16" s="2" customFormat="1" x14ac:dyDescent="0.15">
      <c r="A64211" s="3"/>
      <c r="B64211" s="3"/>
      <c r="J64211" s="3"/>
      <c r="K64211" s="5"/>
      <c r="L64211" s="8"/>
      <c r="N64211" s="5"/>
      <c r="O64211" s="10"/>
      <c r="P64211" s="8"/>
    </row>
    <row r="64212" spans="1:16" s="2" customFormat="1" x14ac:dyDescent="0.15">
      <c r="A64212" s="3"/>
      <c r="B64212" s="3"/>
      <c r="J64212" s="3"/>
      <c r="K64212" s="5"/>
      <c r="L64212" s="8"/>
      <c r="N64212" s="5"/>
      <c r="O64212" s="10"/>
      <c r="P64212" s="8"/>
    </row>
    <row r="64213" spans="1:16" s="2" customFormat="1" x14ac:dyDescent="0.15">
      <c r="A64213" s="3"/>
      <c r="B64213" s="3"/>
      <c r="J64213" s="3"/>
      <c r="K64213" s="5"/>
      <c r="L64213" s="8"/>
      <c r="N64213" s="5"/>
      <c r="O64213" s="10"/>
      <c r="P64213" s="8"/>
    </row>
    <row r="64214" spans="1:16" s="2" customFormat="1" x14ac:dyDescent="0.15">
      <c r="A64214" s="3"/>
      <c r="B64214" s="3"/>
      <c r="J64214" s="3"/>
      <c r="K64214" s="5"/>
      <c r="L64214" s="8"/>
      <c r="N64214" s="5"/>
      <c r="O64214" s="10"/>
      <c r="P64214" s="8"/>
    </row>
    <row r="64215" spans="1:16" s="2" customFormat="1" x14ac:dyDescent="0.15">
      <c r="A64215" s="3"/>
      <c r="B64215" s="3"/>
      <c r="J64215" s="3"/>
      <c r="K64215" s="5"/>
      <c r="L64215" s="8"/>
      <c r="N64215" s="5"/>
      <c r="O64215" s="10"/>
      <c r="P64215" s="8"/>
    </row>
    <row r="64216" spans="1:16" s="2" customFormat="1" x14ac:dyDescent="0.15">
      <c r="A64216" s="3"/>
      <c r="B64216" s="3"/>
      <c r="J64216" s="3"/>
      <c r="K64216" s="5"/>
      <c r="L64216" s="8"/>
      <c r="N64216" s="5"/>
      <c r="O64216" s="10"/>
      <c r="P64216" s="8"/>
    </row>
    <row r="64217" spans="1:16" s="2" customFormat="1" x14ac:dyDescent="0.15">
      <c r="A64217" s="3"/>
      <c r="B64217" s="3"/>
      <c r="J64217" s="3"/>
      <c r="K64217" s="5"/>
      <c r="L64217" s="8"/>
      <c r="N64217" s="5"/>
      <c r="O64217" s="10"/>
      <c r="P64217" s="8"/>
    </row>
    <row r="64218" spans="1:16" s="2" customFormat="1" x14ac:dyDescent="0.15">
      <c r="A64218" s="3"/>
      <c r="B64218" s="3"/>
      <c r="J64218" s="3"/>
      <c r="K64218" s="5"/>
      <c r="L64218" s="8"/>
      <c r="N64218" s="5"/>
      <c r="O64218" s="10"/>
      <c r="P64218" s="8"/>
    </row>
    <row r="64219" spans="1:16" s="2" customFormat="1" x14ac:dyDescent="0.15">
      <c r="A64219" s="3"/>
      <c r="B64219" s="3"/>
      <c r="J64219" s="3"/>
      <c r="K64219" s="5"/>
      <c r="L64219" s="8"/>
      <c r="N64219" s="5"/>
      <c r="O64219" s="10"/>
      <c r="P64219" s="8"/>
    </row>
    <row r="64220" spans="1:16" s="2" customFormat="1" x14ac:dyDescent="0.15">
      <c r="A64220" s="3"/>
      <c r="B64220" s="3"/>
      <c r="J64220" s="3"/>
      <c r="K64220" s="5"/>
      <c r="L64220" s="8"/>
      <c r="N64220" s="5"/>
      <c r="O64220" s="10"/>
      <c r="P64220" s="8"/>
    </row>
    <row r="64221" spans="1:16" s="2" customFormat="1" x14ac:dyDescent="0.15">
      <c r="A64221" s="3"/>
      <c r="B64221" s="3"/>
      <c r="J64221" s="3"/>
      <c r="K64221" s="5"/>
      <c r="L64221" s="8"/>
      <c r="N64221" s="5"/>
      <c r="O64221" s="10"/>
      <c r="P64221" s="8"/>
    </row>
    <row r="64222" spans="1:16" s="2" customFormat="1" x14ac:dyDescent="0.15">
      <c r="A64222" s="3"/>
      <c r="B64222" s="3"/>
      <c r="J64222" s="3"/>
      <c r="K64222" s="5"/>
      <c r="L64222" s="8"/>
      <c r="N64222" s="5"/>
      <c r="O64222" s="10"/>
      <c r="P64222" s="8"/>
    </row>
    <row r="64223" spans="1:16" s="2" customFormat="1" x14ac:dyDescent="0.15">
      <c r="A64223" s="3"/>
      <c r="B64223" s="3"/>
      <c r="J64223" s="3"/>
      <c r="K64223" s="5"/>
      <c r="L64223" s="8"/>
      <c r="N64223" s="5"/>
      <c r="O64223" s="10"/>
      <c r="P64223" s="8"/>
    </row>
    <row r="64224" spans="1:16" s="2" customFormat="1" x14ac:dyDescent="0.15">
      <c r="A64224" s="3"/>
      <c r="B64224" s="3"/>
      <c r="J64224" s="3"/>
      <c r="K64224" s="5"/>
      <c r="L64224" s="8"/>
      <c r="N64224" s="5"/>
      <c r="O64224" s="10"/>
      <c r="P64224" s="8"/>
    </row>
    <row r="64225" spans="1:16" s="2" customFormat="1" x14ac:dyDescent="0.15">
      <c r="A64225" s="3"/>
      <c r="B64225" s="3"/>
      <c r="J64225" s="3"/>
      <c r="K64225" s="5"/>
      <c r="L64225" s="8"/>
      <c r="N64225" s="5"/>
      <c r="O64225" s="10"/>
      <c r="P64225" s="8"/>
    </row>
    <row r="64226" spans="1:16" s="2" customFormat="1" x14ac:dyDescent="0.15">
      <c r="A64226" s="3"/>
      <c r="B64226" s="3"/>
      <c r="J64226" s="3"/>
      <c r="K64226" s="5"/>
      <c r="L64226" s="8"/>
      <c r="N64226" s="5"/>
      <c r="O64226" s="10"/>
      <c r="P64226" s="8"/>
    </row>
    <row r="64227" spans="1:16" s="2" customFormat="1" x14ac:dyDescent="0.15">
      <c r="A64227" s="3"/>
      <c r="B64227" s="3"/>
      <c r="J64227" s="3"/>
      <c r="K64227" s="5"/>
      <c r="L64227" s="8"/>
      <c r="N64227" s="5"/>
      <c r="O64227" s="10"/>
      <c r="P64227" s="8"/>
    </row>
    <row r="64228" spans="1:16" s="2" customFormat="1" x14ac:dyDescent="0.15">
      <c r="A64228" s="3"/>
      <c r="B64228" s="3"/>
      <c r="J64228" s="3"/>
      <c r="K64228" s="5"/>
      <c r="L64228" s="8"/>
      <c r="N64228" s="5"/>
      <c r="O64228" s="10"/>
      <c r="P64228" s="8"/>
    </row>
    <row r="64229" spans="1:16" s="2" customFormat="1" x14ac:dyDescent="0.15">
      <c r="A64229" s="3"/>
      <c r="B64229" s="3"/>
      <c r="J64229" s="3"/>
      <c r="K64229" s="5"/>
      <c r="L64229" s="8"/>
      <c r="N64229" s="5"/>
      <c r="O64229" s="10"/>
      <c r="P64229" s="8"/>
    </row>
    <row r="64230" spans="1:16" s="2" customFormat="1" x14ac:dyDescent="0.15">
      <c r="A64230" s="3"/>
      <c r="B64230" s="3"/>
      <c r="J64230" s="3"/>
      <c r="K64230" s="5"/>
      <c r="L64230" s="8"/>
      <c r="N64230" s="5"/>
      <c r="O64230" s="10"/>
      <c r="P64230" s="8"/>
    </row>
    <row r="64231" spans="1:16" s="2" customFormat="1" x14ac:dyDescent="0.15">
      <c r="A64231" s="3"/>
      <c r="B64231" s="3"/>
      <c r="J64231" s="3"/>
      <c r="K64231" s="5"/>
      <c r="L64231" s="8"/>
      <c r="N64231" s="5"/>
      <c r="O64231" s="10"/>
      <c r="P64231" s="8"/>
    </row>
    <row r="64232" spans="1:16" s="2" customFormat="1" x14ac:dyDescent="0.15">
      <c r="A64232" s="3"/>
      <c r="B64232" s="3"/>
      <c r="J64232" s="3"/>
      <c r="K64232" s="5"/>
      <c r="L64232" s="8"/>
      <c r="N64232" s="5"/>
      <c r="O64232" s="10"/>
      <c r="P64232" s="8"/>
    </row>
    <row r="64233" spans="1:16" s="2" customFormat="1" x14ac:dyDescent="0.15">
      <c r="A64233" s="3"/>
      <c r="B64233" s="3"/>
      <c r="J64233" s="3"/>
      <c r="K64233" s="5"/>
      <c r="L64233" s="8"/>
      <c r="N64233" s="5"/>
      <c r="O64233" s="10"/>
      <c r="P64233" s="8"/>
    </row>
    <row r="64234" spans="1:16" s="2" customFormat="1" x14ac:dyDescent="0.15">
      <c r="A64234" s="3"/>
      <c r="B64234" s="3"/>
      <c r="J64234" s="3"/>
      <c r="K64234" s="5"/>
      <c r="L64234" s="8"/>
      <c r="N64234" s="5"/>
      <c r="O64234" s="10"/>
      <c r="P64234" s="8"/>
    </row>
    <row r="64235" spans="1:16" s="2" customFormat="1" x14ac:dyDescent="0.15">
      <c r="A64235" s="3"/>
      <c r="B64235" s="3"/>
      <c r="J64235" s="3"/>
      <c r="K64235" s="5"/>
      <c r="L64235" s="8"/>
      <c r="N64235" s="5"/>
      <c r="O64235" s="10"/>
      <c r="P64235" s="8"/>
    </row>
    <row r="64236" spans="1:16" s="2" customFormat="1" x14ac:dyDescent="0.15">
      <c r="A64236" s="3"/>
      <c r="B64236" s="3"/>
      <c r="J64236" s="3"/>
      <c r="K64236" s="5"/>
      <c r="L64236" s="8"/>
      <c r="N64236" s="5"/>
      <c r="O64236" s="10"/>
      <c r="P64236" s="8"/>
    </row>
    <row r="64237" spans="1:16" s="2" customFormat="1" x14ac:dyDescent="0.15">
      <c r="A64237" s="3"/>
      <c r="B64237" s="3"/>
      <c r="J64237" s="3"/>
      <c r="K64237" s="5"/>
      <c r="L64237" s="8"/>
      <c r="N64237" s="5"/>
      <c r="O64237" s="10"/>
      <c r="P64237" s="8"/>
    </row>
    <row r="64238" spans="1:16" s="2" customFormat="1" x14ac:dyDescent="0.15">
      <c r="A64238" s="3"/>
      <c r="B64238" s="3"/>
      <c r="J64238" s="3"/>
      <c r="K64238" s="5"/>
      <c r="L64238" s="8"/>
      <c r="N64238" s="5"/>
      <c r="O64238" s="10"/>
      <c r="P64238" s="8"/>
    </row>
    <row r="64239" spans="1:16" s="2" customFormat="1" x14ac:dyDescent="0.15">
      <c r="A64239" s="3"/>
      <c r="B64239" s="3"/>
      <c r="J64239" s="3"/>
      <c r="K64239" s="5"/>
      <c r="L64239" s="8"/>
      <c r="N64239" s="5"/>
      <c r="O64239" s="10"/>
      <c r="P64239" s="8"/>
    </row>
    <row r="64240" spans="1:16" s="2" customFormat="1" x14ac:dyDescent="0.15">
      <c r="A64240" s="3"/>
      <c r="B64240" s="3"/>
      <c r="J64240" s="3"/>
      <c r="K64240" s="5"/>
      <c r="L64240" s="8"/>
      <c r="N64240" s="5"/>
      <c r="O64240" s="10"/>
      <c r="P64240" s="8"/>
    </row>
    <row r="64241" spans="1:16" s="2" customFormat="1" x14ac:dyDescent="0.15">
      <c r="A64241" s="3"/>
      <c r="B64241" s="3"/>
      <c r="J64241" s="3"/>
      <c r="K64241" s="5"/>
      <c r="L64241" s="8"/>
      <c r="N64241" s="5"/>
      <c r="O64241" s="10"/>
      <c r="P64241" s="8"/>
    </row>
    <row r="64242" spans="1:16" s="2" customFormat="1" x14ac:dyDescent="0.15">
      <c r="A64242" s="3"/>
      <c r="B64242" s="3"/>
      <c r="J64242" s="3"/>
      <c r="K64242" s="5"/>
      <c r="L64242" s="8"/>
      <c r="N64242" s="5"/>
      <c r="O64242" s="10"/>
      <c r="P64242" s="8"/>
    </row>
    <row r="64243" spans="1:16" s="2" customFormat="1" x14ac:dyDescent="0.15">
      <c r="A64243" s="3"/>
      <c r="B64243" s="3"/>
      <c r="J64243" s="3"/>
      <c r="K64243" s="5"/>
      <c r="L64243" s="8"/>
      <c r="N64243" s="5"/>
      <c r="O64243" s="10"/>
      <c r="P64243" s="8"/>
    </row>
    <row r="64244" spans="1:16" s="2" customFormat="1" x14ac:dyDescent="0.15">
      <c r="A64244" s="3"/>
      <c r="B64244" s="3"/>
      <c r="J64244" s="3"/>
      <c r="K64244" s="5"/>
      <c r="L64244" s="8"/>
      <c r="N64244" s="5"/>
      <c r="O64244" s="10"/>
      <c r="P64244" s="8"/>
    </row>
    <row r="64245" spans="1:16" s="2" customFormat="1" x14ac:dyDescent="0.15">
      <c r="A64245" s="3"/>
      <c r="B64245" s="3"/>
      <c r="J64245" s="3"/>
      <c r="K64245" s="5"/>
      <c r="L64245" s="8"/>
      <c r="N64245" s="5"/>
      <c r="O64245" s="10"/>
      <c r="P64245" s="8"/>
    </row>
    <row r="64246" spans="1:16" s="2" customFormat="1" x14ac:dyDescent="0.15">
      <c r="A64246" s="3"/>
      <c r="B64246" s="3"/>
      <c r="J64246" s="3"/>
      <c r="K64246" s="5"/>
      <c r="L64246" s="8"/>
      <c r="N64246" s="5"/>
      <c r="O64246" s="10"/>
      <c r="P64246" s="8"/>
    </row>
    <row r="64247" spans="1:16" s="2" customFormat="1" x14ac:dyDescent="0.15">
      <c r="A64247" s="3"/>
      <c r="B64247" s="3"/>
      <c r="J64247" s="3"/>
      <c r="K64247" s="5"/>
      <c r="L64247" s="8"/>
      <c r="N64247" s="5"/>
      <c r="O64247" s="10"/>
      <c r="P64247" s="8"/>
    </row>
    <row r="64248" spans="1:16" s="2" customFormat="1" x14ac:dyDescent="0.15">
      <c r="A64248" s="3"/>
      <c r="B64248" s="3"/>
      <c r="J64248" s="3"/>
      <c r="K64248" s="5"/>
      <c r="L64248" s="8"/>
      <c r="N64248" s="5"/>
      <c r="O64248" s="10"/>
      <c r="P64248" s="8"/>
    </row>
    <row r="64249" spans="1:16" s="2" customFormat="1" x14ac:dyDescent="0.15">
      <c r="A64249" s="3"/>
      <c r="B64249" s="3"/>
      <c r="J64249" s="3"/>
      <c r="K64249" s="5"/>
      <c r="L64249" s="8"/>
      <c r="N64249" s="5"/>
      <c r="O64249" s="10"/>
      <c r="P64249" s="8"/>
    </row>
    <row r="64250" spans="1:16" s="2" customFormat="1" x14ac:dyDescent="0.15">
      <c r="A64250" s="3"/>
      <c r="B64250" s="3"/>
      <c r="J64250" s="3"/>
      <c r="K64250" s="5"/>
      <c r="L64250" s="8"/>
      <c r="N64250" s="5"/>
      <c r="O64250" s="10"/>
      <c r="P64250" s="8"/>
    </row>
    <row r="64251" spans="1:16" s="2" customFormat="1" x14ac:dyDescent="0.15">
      <c r="A64251" s="3"/>
      <c r="B64251" s="3"/>
      <c r="J64251" s="3"/>
      <c r="K64251" s="5"/>
      <c r="L64251" s="8"/>
      <c r="N64251" s="5"/>
      <c r="O64251" s="10"/>
      <c r="P64251" s="8"/>
    </row>
    <row r="64252" spans="1:16" s="2" customFormat="1" x14ac:dyDescent="0.15">
      <c r="A64252" s="3"/>
      <c r="B64252" s="3"/>
      <c r="J64252" s="3"/>
      <c r="K64252" s="5"/>
      <c r="L64252" s="8"/>
      <c r="N64252" s="5"/>
      <c r="O64252" s="10"/>
      <c r="P64252" s="8"/>
    </row>
    <row r="64253" spans="1:16" s="2" customFormat="1" x14ac:dyDescent="0.15">
      <c r="A64253" s="3"/>
      <c r="B64253" s="3"/>
      <c r="J64253" s="3"/>
      <c r="K64253" s="5"/>
      <c r="L64253" s="8"/>
      <c r="N64253" s="5"/>
      <c r="O64253" s="10"/>
      <c r="P64253" s="8"/>
    </row>
    <row r="64254" spans="1:16" s="2" customFormat="1" x14ac:dyDescent="0.15">
      <c r="A64254" s="3"/>
      <c r="B64254" s="3"/>
      <c r="J64254" s="3"/>
      <c r="K64254" s="5"/>
      <c r="L64254" s="8"/>
      <c r="N64254" s="5"/>
      <c r="O64254" s="10"/>
      <c r="P64254" s="8"/>
    </row>
    <row r="64255" spans="1:16" s="2" customFormat="1" x14ac:dyDescent="0.15">
      <c r="A64255" s="3"/>
      <c r="B64255" s="3"/>
      <c r="J64255" s="3"/>
      <c r="K64255" s="5"/>
      <c r="L64255" s="8"/>
      <c r="N64255" s="5"/>
      <c r="O64255" s="10"/>
      <c r="P64255" s="8"/>
    </row>
    <row r="64256" spans="1:16" s="2" customFormat="1" x14ac:dyDescent="0.15">
      <c r="A64256" s="3"/>
      <c r="B64256" s="3"/>
      <c r="J64256" s="3"/>
      <c r="K64256" s="5"/>
      <c r="L64256" s="8"/>
      <c r="N64256" s="5"/>
      <c r="O64256" s="10"/>
      <c r="P64256" s="8"/>
    </row>
    <row r="64257" spans="1:16" s="2" customFormat="1" x14ac:dyDescent="0.15">
      <c r="A64257" s="3"/>
      <c r="B64257" s="3"/>
      <c r="J64257" s="3"/>
      <c r="K64257" s="5"/>
      <c r="L64257" s="8"/>
      <c r="N64257" s="5"/>
      <c r="O64257" s="10"/>
      <c r="P64257" s="8"/>
    </row>
    <row r="64258" spans="1:16" s="2" customFormat="1" x14ac:dyDescent="0.15">
      <c r="A64258" s="3"/>
      <c r="B64258" s="3"/>
      <c r="J64258" s="3"/>
      <c r="K64258" s="5"/>
      <c r="L64258" s="8"/>
      <c r="N64258" s="5"/>
      <c r="O64258" s="10"/>
      <c r="P64258" s="8"/>
    </row>
    <row r="64259" spans="1:16" s="2" customFormat="1" x14ac:dyDescent="0.15">
      <c r="A64259" s="3"/>
      <c r="B64259" s="3"/>
      <c r="J64259" s="3"/>
      <c r="K64259" s="5"/>
      <c r="L64259" s="8"/>
      <c r="N64259" s="5"/>
      <c r="O64259" s="10"/>
      <c r="P64259" s="8"/>
    </row>
    <row r="64260" spans="1:16" s="2" customFormat="1" x14ac:dyDescent="0.15">
      <c r="A64260" s="3"/>
      <c r="B64260" s="3"/>
      <c r="J64260" s="3"/>
      <c r="K64260" s="5"/>
      <c r="L64260" s="8"/>
      <c r="N64260" s="5"/>
      <c r="O64260" s="10"/>
      <c r="P64260" s="8"/>
    </row>
    <row r="64261" spans="1:16" s="2" customFormat="1" x14ac:dyDescent="0.15">
      <c r="A64261" s="3"/>
      <c r="B64261" s="3"/>
      <c r="J64261" s="3"/>
      <c r="K64261" s="5"/>
      <c r="L64261" s="8"/>
      <c r="N64261" s="5"/>
      <c r="O64261" s="10"/>
      <c r="P64261" s="8"/>
    </row>
    <row r="64262" spans="1:16" s="2" customFormat="1" x14ac:dyDescent="0.15">
      <c r="A64262" s="3"/>
      <c r="B64262" s="3"/>
      <c r="J64262" s="3"/>
      <c r="K64262" s="5"/>
      <c r="L64262" s="8"/>
      <c r="N64262" s="5"/>
      <c r="O64262" s="10"/>
      <c r="P64262" s="8"/>
    </row>
    <row r="64263" spans="1:16" s="2" customFormat="1" x14ac:dyDescent="0.15">
      <c r="A64263" s="3"/>
      <c r="B64263" s="3"/>
      <c r="J64263" s="3"/>
      <c r="K64263" s="5"/>
      <c r="L64263" s="8"/>
      <c r="N64263" s="5"/>
      <c r="O64263" s="10"/>
      <c r="P64263" s="8"/>
    </row>
    <row r="64264" spans="1:16" s="2" customFormat="1" x14ac:dyDescent="0.15">
      <c r="A64264" s="3"/>
      <c r="B64264" s="3"/>
      <c r="J64264" s="3"/>
      <c r="K64264" s="5"/>
      <c r="L64264" s="8"/>
      <c r="N64264" s="5"/>
      <c r="O64264" s="10"/>
      <c r="P64264" s="8"/>
    </row>
    <row r="64265" spans="1:16" s="2" customFormat="1" x14ac:dyDescent="0.15">
      <c r="A64265" s="3"/>
      <c r="B64265" s="3"/>
      <c r="J64265" s="3"/>
      <c r="K64265" s="5"/>
      <c r="L64265" s="8"/>
      <c r="N64265" s="5"/>
      <c r="O64265" s="10"/>
      <c r="P64265" s="8"/>
    </row>
    <row r="64266" spans="1:16" s="2" customFormat="1" x14ac:dyDescent="0.15">
      <c r="A64266" s="3"/>
      <c r="B64266" s="3"/>
      <c r="J64266" s="3"/>
      <c r="K64266" s="5"/>
      <c r="L64266" s="8"/>
      <c r="N64266" s="5"/>
      <c r="O64266" s="10"/>
      <c r="P64266" s="8"/>
    </row>
    <row r="64267" spans="1:16" s="2" customFormat="1" x14ac:dyDescent="0.15">
      <c r="A64267" s="3"/>
      <c r="B64267" s="3"/>
      <c r="J64267" s="3"/>
      <c r="K64267" s="5"/>
      <c r="L64267" s="8"/>
      <c r="N64267" s="5"/>
      <c r="O64267" s="10"/>
      <c r="P64267" s="8"/>
    </row>
    <row r="64268" spans="1:16" s="2" customFormat="1" x14ac:dyDescent="0.15">
      <c r="A64268" s="3"/>
      <c r="B64268" s="3"/>
      <c r="J64268" s="3"/>
      <c r="K64268" s="5"/>
      <c r="L64268" s="8"/>
      <c r="N64268" s="5"/>
      <c r="O64268" s="10"/>
      <c r="P64268" s="8"/>
    </row>
    <row r="64269" spans="1:16" s="2" customFormat="1" x14ac:dyDescent="0.15">
      <c r="A64269" s="3"/>
      <c r="B64269" s="3"/>
      <c r="J64269" s="3"/>
      <c r="K64269" s="5"/>
      <c r="L64269" s="8"/>
      <c r="N64269" s="5"/>
      <c r="O64269" s="10"/>
      <c r="P64269" s="8"/>
    </row>
    <row r="64270" spans="1:16" s="2" customFormat="1" x14ac:dyDescent="0.15">
      <c r="A64270" s="3"/>
      <c r="B64270" s="3"/>
      <c r="J64270" s="3"/>
      <c r="K64270" s="5"/>
      <c r="L64270" s="8"/>
      <c r="N64270" s="5"/>
      <c r="O64270" s="10"/>
      <c r="P64270" s="8"/>
    </row>
    <row r="64271" spans="1:16" s="2" customFormat="1" x14ac:dyDescent="0.15">
      <c r="A64271" s="3"/>
      <c r="B64271" s="3"/>
      <c r="J64271" s="3"/>
      <c r="K64271" s="5"/>
      <c r="L64271" s="8"/>
      <c r="N64271" s="5"/>
      <c r="O64271" s="10"/>
      <c r="P64271" s="8"/>
    </row>
    <row r="64272" spans="1:16" s="2" customFormat="1" x14ac:dyDescent="0.15">
      <c r="A64272" s="3"/>
      <c r="B64272" s="3"/>
      <c r="J64272" s="3"/>
      <c r="K64272" s="5"/>
      <c r="L64272" s="8"/>
      <c r="N64272" s="5"/>
      <c r="O64272" s="10"/>
      <c r="P64272" s="8"/>
    </row>
    <row r="64273" spans="1:16" s="2" customFormat="1" x14ac:dyDescent="0.15">
      <c r="A64273" s="3"/>
      <c r="B64273" s="3"/>
      <c r="J64273" s="3"/>
      <c r="K64273" s="5"/>
      <c r="L64273" s="8"/>
      <c r="N64273" s="5"/>
      <c r="O64273" s="10"/>
      <c r="P64273" s="8"/>
    </row>
    <row r="64274" spans="1:16" s="2" customFormat="1" x14ac:dyDescent="0.15">
      <c r="A64274" s="3"/>
      <c r="B64274" s="3"/>
      <c r="J64274" s="3"/>
      <c r="K64274" s="5"/>
      <c r="L64274" s="8"/>
      <c r="N64274" s="5"/>
      <c r="O64274" s="10"/>
      <c r="P64274" s="8"/>
    </row>
    <row r="64275" spans="1:16" s="2" customFormat="1" x14ac:dyDescent="0.15">
      <c r="A64275" s="3"/>
      <c r="B64275" s="3"/>
      <c r="J64275" s="3"/>
      <c r="K64275" s="5"/>
      <c r="L64275" s="8"/>
      <c r="N64275" s="5"/>
      <c r="O64275" s="10"/>
      <c r="P64275" s="8"/>
    </row>
    <row r="64276" spans="1:16" s="2" customFormat="1" x14ac:dyDescent="0.15">
      <c r="A64276" s="3"/>
      <c r="B64276" s="3"/>
      <c r="J64276" s="3"/>
      <c r="K64276" s="5"/>
      <c r="L64276" s="8"/>
      <c r="N64276" s="5"/>
      <c r="O64276" s="10"/>
      <c r="P64276" s="8"/>
    </row>
    <row r="64277" spans="1:16" s="2" customFormat="1" x14ac:dyDescent="0.15">
      <c r="A64277" s="3"/>
      <c r="B64277" s="3"/>
      <c r="J64277" s="3"/>
      <c r="K64277" s="5"/>
      <c r="L64277" s="8"/>
      <c r="N64277" s="5"/>
      <c r="O64277" s="10"/>
      <c r="P64277" s="8"/>
    </row>
    <row r="64278" spans="1:16" s="2" customFormat="1" x14ac:dyDescent="0.15">
      <c r="A64278" s="3"/>
      <c r="B64278" s="3"/>
      <c r="J64278" s="3"/>
      <c r="K64278" s="5"/>
      <c r="L64278" s="8"/>
      <c r="N64278" s="5"/>
      <c r="O64278" s="10"/>
      <c r="P64278" s="8"/>
    </row>
    <row r="64279" spans="1:16" s="2" customFormat="1" x14ac:dyDescent="0.15">
      <c r="A64279" s="3"/>
      <c r="B64279" s="3"/>
      <c r="J64279" s="3"/>
      <c r="K64279" s="5"/>
      <c r="L64279" s="8"/>
      <c r="N64279" s="5"/>
      <c r="O64279" s="10"/>
      <c r="P64279" s="8"/>
    </row>
    <row r="64280" spans="1:16" s="2" customFormat="1" x14ac:dyDescent="0.15">
      <c r="A64280" s="3"/>
      <c r="B64280" s="3"/>
      <c r="J64280" s="3"/>
      <c r="K64280" s="5"/>
      <c r="L64280" s="8"/>
      <c r="N64280" s="5"/>
      <c r="O64280" s="10"/>
      <c r="P64280" s="8"/>
    </row>
    <row r="64281" spans="1:16" s="2" customFormat="1" x14ac:dyDescent="0.15">
      <c r="A64281" s="3"/>
      <c r="B64281" s="3"/>
      <c r="J64281" s="3"/>
      <c r="K64281" s="5"/>
      <c r="L64281" s="8"/>
      <c r="N64281" s="5"/>
      <c r="O64281" s="10"/>
      <c r="P64281" s="8"/>
    </row>
    <row r="64282" spans="1:16" s="2" customFormat="1" x14ac:dyDescent="0.15">
      <c r="A64282" s="3"/>
      <c r="B64282" s="3"/>
      <c r="J64282" s="3"/>
      <c r="K64282" s="5"/>
      <c r="L64282" s="8"/>
      <c r="N64282" s="5"/>
      <c r="O64282" s="10"/>
      <c r="P64282" s="8"/>
    </row>
    <row r="64283" spans="1:16" s="2" customFormat="1" x14ac:dyDescent="0.15">
      <c r="A64283" s="3"/>
      <c r="B64283" s="3"/>
      <c r="J64283" s="3"/>
      <c r="K64283" s="5"/>
      <c r="L64283" s="8"/>
      <c r="N64283" s="5"/>
      <c r="O64283" s="10"/>
      <c r="P64283" s="8"/>
    </row>
    <row r="64284" spans="1:16" s="2" customFormat="1" x14ac:dyDescent="0.15">
      <c r="A64284" s="3"/>
      <c r="B64284" s="3"/>
      <c r="J64284" s="3"/>
      <c r="K64284" s="5"/>
      <c r="L64284" s="8"/>
      <c r="N64284" s="5"/>
      <c r="O64284" s="10"/>
      <c r="P64284" s="8"/>
    </row>
    <row r="64285" spans="1:16" s="2" customFormat="1" x14ac:dyDescent="0.15">
      <c r="A64285" s="3"/>
      <c r="B64285" s="3"/>
      <c r="J64285" s="3"/>
      <c r="K64285" s="5"/>
      <c r="L64285" s="8"/>
      <c r="N64285" s="5"/>
      <c r="O64285" s="10"/>
      <c r="P64285" s="8"/>
    </row>
    <row r="64286" spans="1:16" s="2" customFormat="1" x14ac:dyDescent="0.15">
      <c r="A64286" s="3"/>
      <c r="B64286" s="3"/>
      <c r="J64286" s="3"/>
      <c r="K64286" s="5"/>
      <c r="L64286" s="8"/>
      <c r="N64286" s="5"/>
      <c r="O64286" s="10"/>
      <c r="P64286" s="8"/>
    </row>
    <row r="64287" spans="1:16" s="2" customFormat="1" x14ac:dyDescent="0.15">
      <c r="A64287" s="3"/>
      <c r="B64287" s="3"/>
      <c r="J64287" s="3"/>
      <c r="K64287" s="5"/>
      <c r="L64287" s="8"/>
      <c r="N64287" s="5"/>
      <c r="O64287" s="10"/>
      <c r="P64287" s="8"/>
    </row>
    <row r="64288" spans="1:16" s="2" customFormat="1" x14ac:dyDescent="0.15">
      <c r="A64288" s="3"/>
      <c r="B64288" s="3"/>
      <c r="J64288" s="3"/>
      <c r="K64288" s="5"/>
      <c r="L64288" s="8"/>
      <c r="N64288" s="5"/>
      <c r="O64288" s="10"/>
      <c r="P64288" s="8"/>
    </row>
    <row r="64289" spans="1:16" s="2" customFormat="1" x14ac:dyDescent="0.15">
      <c r="A64289" s="3"/>
      <c r="B64289" s="3"/>
      <c r="J64289" s="3"/>
      <c r="K64289" s="5"/>
      <c r="L64289" s="8"/>
      <c r="N64289" s="5"/>
      <c r="O64289" s="10"/>
      <c r="P64289" s="8"/>
    </row>
    <row r="64290" spans="1:16" s="2" customFormat="1" x14ac:dyDescent="0.15">
      <c r="A64290" s="3"/>
      <c r="B64290" s="3"/>
      <c r="J64290" s="3"/>
      <c r="K64290" s="5"/>
      <c r="L64290" s="8"/>
      <c r="N64290" s="5"/>
      <c r="O64290" s="10"/>
      <c r="P64290" s="8"/>
    </row>
    <row r="64291" spans="1:16" s="2" customFormat="1" x14ac:dyDescent="0.15">
      <c r="A64291" s="3"/>
      <c r="B64291" s="3"/>
      <c r="J64291" s="3"/>
      <c r="K64291" s="5"/>
      <c r="L64291" s="8"/>
      <c r="N64291" s="5"/>
      <c r="O64291" s="10"/>
      <c r="P64291" s="8"/>
    </row>
    <row r="64292" spans="1:16" s="2" customFormat="1" x14ac:dyDescent="0.15">
      <c r="A64292" s="3"/>
      <c r="B64292" s="3"/>
      <c r="J64292" s="3"/>
      <c r="K64292" s="5"/>
      <c r="L64292" s="8"/>
      <c r="N64292" s="5"/>
      <c r="O64292" s="10"/>
      <c r="P64292" s="8"/>
    </row>
    <row r="64293" spans="1:16" s="2" customFormat="1" x14ac:dyDescent="0.15">
      <c r="A64293" s="3"/>
      <c r="B64293" s="3"/>
      <c r="J64293" s="3"/>
      <c r="K64293" s="5"/>
      <c r="L64293" s="8"/>
      <c r="N64293" s="5"/>
      <c r="O64293" s="10"/>
      <c r="P64293" s="8"/>
    </row>
    <row r="64294" spans="1:16" s="2" customFormat="1" x14ac:dyDescent="0.15">
      <c r="A64294" s="3"/>
      <c r="B64294" s="3"/>
      <c r="J64294" s="3"/>
      <c r="K64294" s="5"/>
      <c r="L64294" s="8"/>
      <c r="N64294" s="5"/>
      <c r="O64294" s="10"/>
      <c r="P64294" s="8"/>
    </row>
    <row r="64295" spans="1:16" s="2" customFormat="1" x14ac:dyDescent="0.15">
      <c r="A64295" s="3"/>
      <c r="B64295" s="3"/>
      <c r="J64295" s="3"/>
      <c r="K64295" s="5"/>
      <c r="L64295" s="8"/>
      <c r="N64295" s="5"/>
      <c r="O64295" s="10"/>
      <c r="P64295" s="8"/>
    </row>
    <row r="64296" spans="1:16" s="2" customFormat="1" x14ac:dyDescent="0.15">
      <c r="A64296" s="3"/>
      <c r="B64296" s="3"/>
      <c r="J64296" s="3"/>
      <c r="K64296" s="5"/>
      <c r="L64296" s="8"/>
      <c r="N64296" s="5"/>
      <c r="O64296" s="10"/>
      <c r="P64296" s="8"/>
    </row>
    <row r="64297" spans="1:16" s="2" customFormat="1" x14ac:dyDescent="0.15">
      <c r="A64297" s="3"/>
      <c r="B64297" s="3"/>
      <c r="J64297" s="3"/>
      <c r="K64297" s="5"/>
      <c r="L64297" s="8"/>
      <c r="N64297" s="5"/>
      <c r="O64297" s="10"/>
      <c r="P64297" s="8"/>
    </row>
    <row r="64298" spans="1:16" s="2" customFormat="1" x14ac:dyDescent="0.15">
      <c r="A64298" s="3"/>
      <c r="B64298" s="3"/>
      <c r="J64298" s="3"/>
      <c r="K64298" s="5"/>
      <c r="L64298" s="8"/>
      <c r="N64298" s="5"/>
      <c r="O64298" s="10"/>
      <c r="P64298" s="8"/>
    </row>
    <row r="64299" spans="1:16" s="2" customFormat="1" x14ac:dyDescent="0.15">
      <c r="A64299" s="3"/>
      <c r="B64299" s="3"/>
      <c r="J64299" s="3"/>
      <c r="K64299" s="5"/>
      <c r="L64299" s="8"/>
      <c r="N64299" s="5"/>
      <c r="O64299" s="10"/>
      <c r="P64299" s="8"/>
    </row>
    <row r="64300" spans="1:16" s="2" customFormat="1" x14ac:dyDescent="0.15">
      <c r="A64300" s="3"/>
      <c r="B64300" s="3"/>
      <c r="J64300" s="3"/>
      <c r="K64300" s="5"/>
      <c r="L64300" s="8"/>
      <c r="N64300" s="5"/>
      <c r="O64300" s="10"/>
      <c r="P64300" s="8"/>
    </row>
    <row r="64301" spans="1:16" s="2" customFormat="1" x14ac:dyDescent="0.15">
      <c r="A64301" s="3"/>
      <c r="B64301" s="3"/>
      <c r="J64301" s="3"/>
      <c r="K64301" s="5"/>
      <c r="L64301" s="8"/>
      <c r="N64301" s="5"/>
      <c r="O64301" s="10"/>
      <c r="P64301" s="8"/>
    </row>
    <row r="64302" spans="1:16" s="2" customFormat="1" x14ac:dyDescent="0.15">
      <c r="A64302" s="3"/>
      <c r="B64302" s="3"/>
      <c r="J64302" s="3"/>
      <c r="K64302" s="5"/>
      <c r="L64302" s="8"/>
      <c r="N64302" s="5"/>
      <c r="O64302" s="10"/>
      <c r="P64302" s="8"/>
    </row>
    <row r="64303" spans="1:16" s="2" customFormat="1" x14ac:dyDescent="0.15">
      <c r="A64303" s="3"/>
      <c r="B64303" s="3"/>
      <c r="J64303" s="3"/>
      <c r="K64303" s="5"/>
      <c r="L64303" s="8"/>
      <c r="N64303" s="5"/>
      <c r="O64303" s="10"/>
      <c r="P64303" s="8"/>
    </row>
    <row r="64304" spans="1:16" s="2" customFormat="1" x14ac:dyDescent="0.15">
      <c r="A64304" s="3"/>
      <c r="B64304" s="3"/>
      <c r="J64304" s="3"/>
      <c r="K64304" s="5"/>
      <c r="L64304" s="8"/>
      <c r="N64304" s="5"/>
      <c r="O64304" s="10"/>
      <c r="P64304" s="8"/>
    </row>
    <row r="64305" spans="1:16" s="2" customFormat="1" x14ac:dyDescent="0.15">
      <c r="A64305" s="3"/>
      <c r="B64305" s="3"/>
      <c r="J64305" s="3"/>
      <c r="K64305" s="5"/>
      <c r="L64305" s="8"/>
      <c r="N64305" s="5"/>
      <c r="O64305" s="10"/>
      <c r="P64305" s="8"/>
    </row>
    <row r="64306" spans="1:16" s="2" customFormat="1" x14ac:dyDescent="0.15">
      <c r="A64306" s="3"/>
      <c r="B64306" s="3"/>
      <c r="J64306" s="3"/>
      <c r="K64306" s="5"/>
      <c r="L64306" s="8"/>
      <c r="N64306" s="5"/>
      <c r="O64306" s="10"/>
      <c r="P64306" s="8"/>
    </row>
    <row r="64307" spans="1:16" s="2" customFormat="1" x14ac:dyDescent="0.15">
      <c r="A64307" s="3"/>
      <c r="B64307" s="3"/>
      <c r="J64307" s="3"/>
      <c r="K64307" s="5"/>
      <c r="L64307" s="8"/>
      <c r="N64307" s="5"/>
      <c r="O64307" s="10"/>
      <c r="P64307" s="8"/>
    </row>
    <row r="64308" spans="1:16" s="2" customFormat="1" x14ac:dyDescent="0.15">
      <c r="A64308" s="3"/>
      <c r="B64308" s="3"/>
      <c r="J64308" s="3"/>
      <c r="K64308" s="5"/>
      <c r="L64308" s="8"/>
      <c r="N64308" s="5"/>
      <c r="O64308" s="10"/>
      <c r="P64308" s="8"/>
    </row>
    <row r="64309" spans="1:16" s="2" customFormat="1" x14ac:dyDescent="0.15">
      <c r="A64309" s="3"/>
      <c r="B64309" s="3"/>
      <c r="J64309" s="3"/>
      <c r="K64309" s="5"/>
      <c r="L64309" s="8"/>
      <c r="N64309" s="5"/>
      <c r="O64309" s="10"/>
      <c r="P64309" s="8"/>
    </row>
    <row r="64310" spans="1:16" s="2" customFormat="1" x14ac:dyDescent="0.15">
      <c r="A64310" s="3"/>
      <c r="B64310" s="3"/>
      <c r="J64310" s="3"/>
      <c r="K64310" s="5"/>
      <c r="L64310" s="8"/>
      <c r="N64310" s="5"/>
      <c r="O64310" s="10"/>
      <c r="P64310" s="8"/>
    </row>
    <row r="64311" spans="1:16" s="2" customFormat="1" x14ac:dyDescent="0.15">
      <c r="A64311" s="3"/>
      <c r="B64311" s="3"/>
      <c r="J64311" s="3"/>
      <c r="K64311" s="5"/>
      <c r="L64311" s="8"/>
      <c r="N64311" s="5"/>
      <c r="O64311" s="10"/>
      <c r="P64311" s="8"/>
    </row>
    <row r="64312" spans="1:16" s="2" customFormat="1" x14ac:dyDescent="0.15">
      <c r="A64312" s="3"/>
      <c r="B64312" s="3"/>
      <c r="J64312" s="3"/>
      <c r="K64312" s="5"/>
      <c r="L64312" s="8"/>
      <c r="N64312" s="5"/>
      <c r="O64312" s="10"/>
      <c r="P64312" s="8"/>
    </row>
    <row r="64313" spans="1:16" s="2" customFormat="1" x14ac:dyDescent="0.15">
      <c r="A64313" s="3"/>
      <c r="B64313" s="3"/>
      <c r="J64313" s="3"/>
      <c r="K64313" s="5"/>
      <c r="L64313" s="8"/>
      <c r="N64313" s="5"/>
      <c r="O64313" s="10"/>
      <c r="P64313" s="8"/>
    </row>
    <row r="64314" spans="1:16" s="2" customFormat="1" x14ac:dyDescent="0.15">
      <c r="A64314" s="3"/>
      <c r="B64314" s="3"/>
      <c r="J64314" s="3"/>
      <c r="K64314" s="5"/>
      <c r="L64314" s="8"/>
      <c r="N64314" s="5"/>
      <c r="O64314" s="10"/>
      <c r="P64314" s="8"/>
    </row>
    <row r="64315" spans="1:16" s="2" customFormat="1" x14ac:dyDescent="0.15">
      <c r="A64315" s="3"/>
      <c r="B64315" s="3"/>
      <c r="J64315" s="3"/>
      <c r="K64315" s="5"/>
      <c r="L64315" s="8"/>
      <c r="N64315" s="5"/>
      <c r="O64315" s="10"/>
      <c r="P64315" s="8"/>
    </row>
    <row r="64316" spans="1:16" s="2" customFormat="1" x14ac:dyDescent="0.15">
      <c r="A64316" s="3"/>
      <c r="B64316" s="3"/>
      <c r="J64316" s="3"/>
      <c r="K64316" s="5"/>
      <c r="L64316" s="8"/>
      <c r="N64316" s="5"/>
      <c r="O64316" s="10"/>
      <c r="P64316" s="8"/>
    </row>
    <row r="64317" spans="1:16" s="2" customFormat="1" x14ac:dyDescent="0.15">
      <c r="A64317" s="3"/>
      <c r="B64317" s="3"/>
      <c r="J64317" s="3"/>
      <c r="K64317" s="5"/>
      <c r="L64317" s="8"/>
      <c r="N64317" s="5"/>
      <c r="O64317" s="10"/>
      <c r="P64317" s="8"/>
    </row>
    <row r="64318" spans="1:16" s="2" customFormat="1" x14ac:dyDescent="0.15">
      <c r="A64318" s="3"/>
      <c r="B64318" s="3"/>
      <c r="J64318" s="3"/>
      <c r="K64318" s="5"/>
      <c r="L64318" s="8"/>
      <c r="N64318" s="5"/>
      <c r="O64318" s="10"/>
      <c r="P64318" s="8"/>
    </row>
    <row r="64319" spans="1:16" s="2" customFormat="1" x14ac:dyDescent="0.15">
      <c r="A64319" s="3"/>
      <c r="B64319" s="3"/>
      <c r="J64319" s="3"/>
      <c r="K64319" s="5"/>
      <c r="L64319" s="8"/>
      <c r="N64319" s="5"/>
      <c r="O64319" s="10"/>
      <c r="P64319" s="8"/>
    </row>
    <row r="64320" spans="1:16" s="2" customFormat="1" x14ac:dyDescent="0.15">
      <c r="A64320" s="3"/>
      <c r="B64320" s="3"/>
      <c r="J64320" s="3"/>
      <c r="K64320" s="5"/>
      <c r="L64320" s="8"/>
      <c r="N64320" s="5"/>
      <c r="O64320" s="10"/>
      <c r="P64320" s="8"/>
    </row>
    <row r="64321" spans="1:16" s="2" customFormat="1" x14ac:dyDescent="0.15">
      <c r="A64321" s="3"/>
      <c r="B64321" s="3"/>
      <c r="J64321" s="3"/>
      <c r="K64321" s="5"/>
      <c r="L64321" s="8"/>
      <c r="N64321" s="5"/>
      <c r="O64321" s="10"/>
      <c r="P64321" s="8"/>
    </row>
    <row r="64322" spans="1:16" s="2" customFormat="1" x14ac:dyDescent="0.15">
      <c r="A64322" s="3"/>
      <c r="B64322" s="3"/>
      <c r="J64322" s="3"/>
      <c r="K64322" s="5"/>
      <c r="L64322" s="8"/>
      <c r="N64322" s="5"/>
      <c r="O64322" s="10"/>
      <c r="P64322" s="8"/>
    </row>
    <row r="64323" spans="1:16" s="2" customFormat="1" x14ac:dyDescent="0.15">
      <c r="A64323" s="3"/>
      <c r="B64323" s="3"/>
      <c r="J64323" s="3"/>
      <c r="K64323" s="5"/>
      <c r="L64323" s="8"/>
      <c r="N64323" s="5"/>
      <c r="O64323" s="10"/>
      <c r="P64323" s="8"/>
    </row>
    <row r="64324" spans="1:16" s="2" customFormat="1" x14ac:dyDescent="0.15">
      <c r="A64324" s="3"/>
      <c r="B64324" s="3"/>
      <c r="J64324" s="3"/>
      <c r="K64324" s="5"/>
      <c r="L64324" s="8"/>
      <c r="N64324" s="5"/>
      <c r="O64324" s="10"/>
      <c r="P64324" s="8"/>
    </row>
    <row r="64325" spans="1:16" s="2" customFormat="1" x14ac:dyDescent="0.15">
      <c r="A64325" s="3"/>
      <c r="B64325" s="3"/>
      <c r="J64325" s="3"/>
      <c r="K64325" s="5"/>
      <c r="L64325" s="8"/>
      <c r="N64325" s="5"/>
      <c r="O64325" s="10"/>
      <c r="P64325" s="8"/>
    </row>
    <row r="64326" spans="1:16" s="2" customFormat="1" x14ac:dyDescent="0.15">
      <c r="A64326" s="3"/>
      <c r="B64326" s="3"/>
      <c r="J64326" s="3"/>
      <c r="K64326" s="5"/>
      <c r="L64326" s="8"/>
      <c r="N64326" s="5"/>
      <c r="O64326" s="10"/>
      <c r="P64326" s="8"/>
    </row>
    <row r="64327" spans="1:16" s="2" customFormat="1" x14ac:dyDescent="0.15">
      <c r="A64327" s="3"/>
      <c r="B64327" s="3"/>
      <c r="J64327" s="3"/>
      <c r="K64327" s="5"/>
      <c r="L64327" s="8"/>
      <c r="N64327" s="5"/>
      <c r="O64327" s="10"/>
      <c r="P64327" s="8"/>
    </row>
    <row r="64328" spans="1:16" s="2" customFormat="1" x14ac:dyDescent="0.15">
      <c r="A64328" s="3"/>
      <c r="B64328" s="3"/>
      <c r="J64328" s="3"/>
      <c r="K64328" s="5"/>
      <c r="L64328" s="8"/>
      <c r="N64328" s="5"/>
      <c r="O64328" s="10"/>
      <c r="P64328" s="8"/>
    </row>
    <row r="64329" spans="1:16" s="2" customFormat="1" x14ac:dyDescent="0.15">
      <c r="A64329" s="3"/>
      <c r="B64329" s="3"/>
      <c r="J64329" s="3"/>
      <c r="K64329" s="5"/>
      <c r="L64329" s="8"/>
      <c r="N64329" s="5"/>
      <c r="O64329" s="10"/>
      <c r="P64329" s="8"/>
    </row>
    <row r="64330" spans="1:16" s="2" customFormat="1" x14ac:dyDescent="0.15">
      <c r="A64330" s="3"/>
      <c r="B64330" s="3"/>
      <c r="J64330" s="3"/>
      <c r="K64330" s="5"/>
      <c r="L64330" s="8"/>
      <c r="N64330" s="5"/>
      <c r="O64330" s="10"/>
      <c r="P64330" s="8"/>
    </row>
    <row r="64331" spans="1:16" s="2" customFormat="1" x14ac:dyDescent="0.15">
      <c r="A64331" s="3"/>
      <c r="B64331" s="3"/>
      <c r="J64331" s="3"/>
      <c r="K64331" s="5"/>
      <c r="L64331" s="8"/>
      <c r="N64331" s="5"/>
      <c r="O64331" s="10"/>
      <c r="P64331" s="8"/>
    </row>
    <row r="64332" spans="1:16" s="2" customFormat="1" x14ac:dyDescent="0.15">
      <c r="A64332" s="3"/>
      <c r="B64332" s="3"/>
      <c r="J64332" s="3"/>
      <c r="K64332" s="5"/>
      <c r="L64332" s="8"/>
      <c r="N64332" s="5"/>
      <c r="O64332" s="10"/>
      <c r="P64332" s="8"/>
    </row>
    <row r="64333" spans="1:16" s="2" customFormat="1" x14ac:dyDescent="0.15">
      <c r="A64333" s="3"/>
      <c r="B64333" s="3"/>
      <c r="J64333" s="3"/>
      <c r="K64333" s="5"/>
      <c r="L64333" s="8"/>
      <c r="N64333" s="5"/>
      <c r="O64333" s="10"/>
      <c r="P64333" s="8"/>
    </row>
    <row r="64334" spans="1:16" s="2" customFormat="1" x14ac:dyDescent="0.15">
      <c r="A64334" s="3"/>
      <c r="B64334" s="3"/>
      <c r="J64334" s="3"/>
      <c r="K64334" s="5"/>
      <c r="L64334" s="8"/>
      <c r="N64334" s="5"/>
      <c r="O64334" s="10"/>
      <c r="P64334" s="8"/>
    </row>
    <row r="64335" spans="1:16" s="2" customFormat="1" x14ac:dyDescent="0.15">
      <c r="A64335" s="3"/>
      <c r="B64335" s="3"/>
      <c r="J64335" s="3"/>
      <c r="K64335" s="5"/>
      <c r="L64335" s="8"/>
      <c r="N64335" s="5"/>
      <c r="O64335" s="10"/>
      <c r="P64335" s="8"/>
    </row>
    <row r="64336" spans="1:16" s="2" customFormat="1" x14ac:dyDescent="0.15">
      <c r="A64336" s="3"/>
      <c r="B64336" s="3"/>
      <c r="J64336" s="3"/>
      <c r="K64336" s="5"/>
      <c r="L64336" s="8"/>
      <c r="N64336" s="5"/>
      <c r="O64336" s="10"/>
      <c r="P64336" s="8"/>
    </row>
    <row r="64337" spans="1:16" s="2" customFormat="1" x14ac:dyDescent="0.15">
      <c r="A64337" s="3"/>
      <c r="B64337" s="3"/>
      <c r="J64337" s="3"/>
      <c r="K64337" s="5"/>
      <c r="L64337" s="8"/>
      <c r="N64337" s="5"/>
      <c r="O64337" s="10"/>
      <c r="P64337" s="8"/>
    </row>
    <row r="64338" spans="1:16" s="2" customFormat="1" x14ac:dyDescent="0.15">
      <c r="A64338" s="3"/>
      <c r="B64338" s="3"/>
      <c r="J64338" s="3"/>
      <c r="K64338" s="5"/>
      <c r="L64338" s="8"/>
      <c r="N64338" s="5"/>
      <c r="O64338" s="10"/>
      <c r="P64338" s="8"/>
    </row>
    <row r="64339" spans="1:16" s="2" customFormat="1" x14ac:dyDescent="0.15">
      <c r="A64339" s="3"/>
      <c r="B64339" s="3"/>
      <c r="J64339" s="3"/>
      <c r="K64339" s="5"/>
      <c r="L64339" s="8"/>
      <c r="N64339" s="5"/>
      <c r="O64339" s="10"/>
      <c r="P64339" s="8"/>
    </row>
    <row r="64340" spans="1:16" s="2" customFormat="1" x14ac:dyDescent="0.15">
      <c r="A64340" s="3"/>
      <c r="B64340" s="3"/>
      <c r="J64340" s="3"/>
      <c r="K64340" s="5"/>
      <c r="L64340" s="8"/>
      <c r="N64340" s="5"/>
      <c r="O64340" s="10"/>
      <c r="P64340" s="8"/>
    </row>
    <row r="64341" spans="1:16" s="2" customFormat="1" x14ac:dyDescent="0.15">
      <c r="A64341" s="3"/>
      <c r="B64341" s="3"/>
      <c r="J64341" s="3"/>
      <c r="K64341" s="5"/>
      <c r="L64341" s="8"/>
      <c r="N64341" s="5"/>
      <c r="O64341" s="10"/>
      <c r="P64341" s="8"/>
    </row>
    <row r="64342" spans="1:16" s="2" customFormat="1" x14ac:dyDescent="0.15">
      <c r="A64342" s="3"/>
      <c r="B64342" s="3"/>
      <c r="J64342" s="3"/>
      <c r="K64342" s="5"/>
      <c r="L64342" s="8"/>
      <c r="N64342" s="5"/>
      <c r="O64342" s="10"/>
      <c r="P64342" s="8"/>
    </row>
    <row r="64343" spans="1:16" s="2" customFormat="1" x14ac:dyDescent="0.15">
      <c r="A64343" s="3"/>
      <c r="B64343" s="3"/>
      <c r="J64343" s="3"/>
      <c r="K64343" s="5"/>
      <c r="L64343" s="8"/>
      <c r="N64343" s="5"/>
      <c r="O64343" s="10"/>
      <c r="P64343" s="8"/>
    </row>
    <row r="64344" spans="1:16" s="2" customFormat="1" x14ac:dyDescent="0.15">
      <c r="A64344" s="3"/>
      <c r="B64344" s="3"/>
      <c r="J64344" s="3"/>
      <c r="K64344" s="5"/>
      <c r="L64344" s="8"/>
      <c r="N64344" s="5"/>
      <c r="O64344" s="10"/>
      <c r="P64344" s="8"/>
    </row>
    <row r="64345" spans="1:16" s="2" customFormat="1" x14ac:dyDescent="0.15">
      <c r="A64345" s="3"/>
      <c r="B64345" s="3"/>
      <c r="J64345" s="3"/>
      <c r="K64345" s="5"/>
      <c r="L64345" s="8"/>
      <c r="N64345" s="5"/>
      <c r="O64345" s="10"/>
      <c r="P64345" s="8"/>
    </row>
    <row r="64346" spans="1:16" s="2" customFormat="1" x14ac:dyDescent="0.15">
      <c r="A64346" s="3"/>
      <c r="B64346" s="3"/>
      <c r="J64346" s="3"/>
      <c r="K64346" s="5"/>
      <c r="L64346" s="8"/>
      <c r="N64346" s="5"/>
      <c r="O64346" s="10"/>
      <c r="P64346" s="8"/>
    </row>
    <row r="64347" spans="1:16" s="2" customFormat="1" x14ac:dyDescent="0.15">
      <c r="A64347" s="3"/>
      <c r="B64347" s="3"/>
      <c r="J64347" s="3"/>
      <c r="K64347" s="5"/>
      <c r="L64347" s="8"/>
      <c r="N64347" s="5"/>
      <c r="O64347" s="10"/>
      <c r="P64347" s="8"/>
    </row>
    <row r="64348" spans="1:16" s="2" customFormat="1" x14ac:dyDescent="0.15">
      <c r="A64348" s="3"/>
      <c r="B64348" s="3"/>
      <c r="J64348" s="3"/>
      <c r="K64348" s="5"/>
      <c r="L64348" s="8"/>
      <c r="N64348" s="5"/>
      <c r="O64348" s="10"/>
      <c r="P64348" s="8"/>
    </row>
    <row r="64349" spans="1:16" s="2" customFormat="1" x14ac:dyDescent="0.15">
      <c r="A64349" s="3"/>
      <c r="B64349" s="3"/>
      <c r="J64349" s="3"/>
      <c r="K64349" s="5"/>
      <c r="L64349" s="8"/>
      <c r="N64349" s="5"/>
      <c r="O64349" s="10"/>
      <c r="P64349" s="8"/>
    </row>
    <row r="64350" spans="1:16" s="2" customFormat="1" x14ac:dyDescent="0.15">
      <c r="A64350" s="3"/>
      <c r="B64350" s="3"/>
      <c r="J64350" s="3"/>
      <c r="K64350" s="5"/>
      <c r="L64350" s="8"/>
      <c r="N64350" s="5"/>
      <c r="O64350" s="10"/>
      <c r="P64350" s="8"/>
    </row>
    <row r="64351" spans="1:16" s="2" customFormat="1" x14ac:dyDescent="0.15">
      <c r="A64351" s="3"/>
      <c r="B64351" s="3"/>
      <c r="J64351" s="3"/>
      <c r="K64351" s="5"/>
      <c r="L64351" s="8"/>
      <c r="N64351" s="5"/>
      <c r="O64351" s="10"/>
      <c r="P64351" s="8"/>
    </row>
    <row r="64352" spans="1:16" s="2" customFormat="1" x14ac:dyDescent="0.15">
      <c r="A64352" s="3"/>
      <c r="B64352" s="3"/>
      <c r="J64352" s="3"/>
      <c r="K64352" s="5"/>
      <c r="L64352" s="8"/>
      <c r="N64352" s="5"/>
      <c r="O64352" s="10"/>
      <c r="P64352" s="8"/>
    </row>
    <row r="64353" spans="1:16" s="2" customFormat="1" x14ac:dyDescent="0.15">
      <c r="A64353" s="3"/>
      <c r="B64353" s="3"/>
      <c r="J64353" s="3"/>
      <c r="K64353" s="5"/>
      <c r="L64353" s="8"/>
      <c r="N64353" s="5"/>
      <c r="O64353" s="10"/>
      <c r="P64353" s="8"/>
    </row>
    <row r="64354" spans="1:16" s="2" customFormat="1" x14ac:dyDescent="0.15">
      <c r="A64354" s="3"/>
      <c r="B64354" s="3"/>
      <c r="J64354" s="3"/>
      <c r="K64354" s="5"/>
      <c r="L64354" s="8"/>
      <c r="N64354" s="5"/>
      <c r="O64354" s="10"/>
      <c r="P64354" s="8"/>
    </row>
    <row r="64355" spans="1:16" s="2" customFormat="1" x14ac:dyDescent="0.15">
      <c r="A64355" s="3"/>
      <c r="B64355" s="3"/>
      <c r="J64355" s="3"/>
      <c r="K64355" s="5"/>
      <c r="L64355" s="8"/>
      <c r="N64355" s="5"/>
      <c r="O64355" s="10"/>
      <c r="P64355" s="8"/>
    </row>
    <row r="64356" spans="1:16" s="2" customFormat="1" x14ac:dyDescent="0.15">
      <c r="A64356" s="3"/>
      <c r="B64356" s="3"/>
      <c r="J64356" s="3"/>
      <c r="K64356" s="5"/>
      <c r="L64356" s="8"/>
      <c r="N64356" s="5"/>
      <c r="O64356" s="10"/>
      <c r="P64356" s="8"/>
    </row>
    <row r="64357" spans="1:16" s="2" customFormat="1" x14ac:dyDescent="0.15">
      <c r="A64357" s="3"/>
      <c r="B64357" s="3"/>
      <c r="J64357" s="3"/>
      <c r="K64357" s="5"/>
      <c r="L64357" s="8"/>
      <c r="N64357" s="5"/>
      <c r="O64357" s="10"/>
      <c r="P64357" s="8"/>
    </row>
    <row r="64358" spans="1:16" s="2" customFormat="1" x14ac:dyDescent="0.15">
      <c r="A64358" s="3"/>
      <c r="B64358" s="3"/>
      <c r="J64358" s="3"/>
      <c r="K64358" s="5"/>
      <c r="L64358" s="8"/>
      <c r="N64358" s="5"/>
      <c r="O64358" s="10"/>
      <c r="P64358" s="8"/>
    </row>
    <row r="64359" spans="1:16" s="2" customFormat="1" x14ac:dyDescent="0.15">
      <c r="A64359" s="3"/>
      <c r="B64359" s="3"/>
      <c r="J64359" s="3"/>
      <c r="K64359" s="5"/>
      <c r="L64359" s="8"/>
      <c r="N64359" s="5"/>
      <c r="O64359" s="10"/>
      <c r="P64359" s="8"/>
    </row>
    <row r="64360" spans="1:16" s="2" customFormat="1" x14ac:dyDescent="0.15">
      <c r="A64360" s="3"/>
      <c r="B64360" s="3"/>
      <c r="J64360" s="3"/>
      <c r="K64360" s="5"/>
      <c r="L64360" s="8"/>
      <c r="N64360" s="5"/>
      <c r="O64360" s="10"/>
      <c r="P64360" s="8"/>
    </row>
    <row r="64361" spans="1:16" s="2" customFormat="1" x14ac:dyDescent="0.15">
      <c r="A64361" s="3"/>
      <c r="B64361" s="3"/>
      <c r="J64361" s="3"/>
      <c r="K64361" s="5"/>
      <c r="L64361" s="8"/>
      <c r="N64361" s="5"/>
      <c r="O64361" s="10"/>
      <c r="P64361" s="8"/>
    </row>
    <row r="64362" spans="1:16" s="2" customFormat="1" x14ac:dyDescent="0.15">
      <c r="A64362" s="3"/>
      <c r="B64362" s="3"/>
      <c r="J64362" s="3"/>
      <c r="K64362" s="5"/>
      <c r="L64362" s="8"/>
      <c r="N64362" s="5"/>
      <c r="O64362" s="10"/>
      <c r="P64362" s="8"/>
    </row>
    <row r="64363" spans="1:16" s="2" customFormat="1" x14ac:dyDescent="0.15">
      <c r="A64363" s="3"/>
      <c r="B64363" s="3"/>
      <c r="J64363" s="3"/>
      <c r="K64363" s="5"/>
      <c r="L64363" s="8"/>
      <c r="N64363" s="5"/>
      <c r="O64363" s="10"/>
      <c r="P64363" s="8"/>
    </row>
    <row r="64364" spans="1:16" s="2" customFormat="1" x14ac:dyDescent="0.15">
      <c r="A64364" s="3"/>
      <c r="B64364" s="3"/>
      <c r="J64364" s="3"/>
      <c r="K64364" s="5"/>
      <c r="L64364" s="8"/>
      <c r="N64364" s="5"/>
      <c r="O64364" s="10"/>
      <c r="P64364" s="8"/>
    </row>
    <row r="64365" spans="1:16" s="2" customFormat="1" x14ac:dyDescent="0.15">
      <c r="A64365" s="3"/>
      <c r="B64365" s="3"/>
      <c r="J64365" s="3"/>
      <c r="K64365" s="5"/>
      <c r="L64365" s="8"/>
      <c r="N64365" s="5"/>
      <c r="O64365" s="10"/>
      <c r="P64365" s="8"/>
    </row>
    <row r="64366" spans="1:16" s="2" customFormat="1" x14ac:dyDescent="0.15">
      <c r="A64366" s="3"/>
      <c r="B64366" s="3"/>
      <c r="J64366" s="3"/>
      <c r="K64366" s="5"/>
      <c r="L64366" s="8"/>
      <c r="N64366" s="5"/>
      <c r="O64366" s="10"/>
      <c r="P64366" s="8"/>
    </row>
    <row r="64367" spans="1:16" s="2" customFormat="1" x14ac:dyDescent="0.15">
      <c r="A64367" s="3"/>
      <c r="B64367" s="3"/>
      <c r="J64367" s="3"/>
      <c r="K64367" s="5"/>
      <c r="L64367" s="8"/>
      <c r="N64367" s="5"/>
      <c r="O64367" s="10"/>
      <c r="P64367" s="8"/>
    </row>
    <row r="64368" spans="1:16" s="2" customFormat="1" x14ac:dyDescent="0.15">
      <c r="A64368" s="3"/>
      <c r="B64368" s="3"/>
      <c r="J64368" s="3"/>
      <c r="K64368" s="5"/>
      <c r="L64368" s="8"/>
      <c r="N64368" s="5"/>
      <c r="O64368" s="10"/>
      <c r="P64368" s="8"/>
    </row>
    <row r="64369" spans="1:16" s="2" customFormat="1" x14ac:dyDescent="0.15">
      <c r="A64369" s="3"/>
      <c r="B64369" s="3"/>
      <c r="J64369" s="3"/>
      <c r="K64369" s="5"/>
      <c r="L64369" s="8"/>
      <c r="N64369" s="5"/>
      <c r="O64369" s="10"/>
      <c r="P64369" s="8"/>
    </row>
    <row r="64370" spans="1:16" s="2" customFormat="1" x14ac:dyDescent="0.15">
      <c r="A64370" s="3"/>
      <c r="B64370" s="3"/>
      <c r="J64370" s="3"/>
      <c r="K64370" s="5"/>
      <c r="L64370" s="8"/>
      <c r="N64370" s="5"/>
      <c r="O64370" s="10"/>
      <c r="P64370" s="8"/>
    </row>
    <row r="64371" spans="1:16" s="2" customFormat="1" x14ac:dyDescent="0.15">
      <c r="A64371" s="3"/>
      <c r="B64371" s="3"/>
      <c r="J64371" s="3"/>
      <c r="K64371" s="5"/>
      <c r="L64371" s="8"/>
      <c r="N64371" s="5"/>
      <c r="O64371" s="10"/>
      <c r="P64371" s="8"/>
    </row>
    <row r="64372" spans="1:16" s="2" customFormat="1" x14ac:dyDescent="0.15">
      <c r="A64372" s="3"/>
      <c r="B64372" s="3"/>
      <c r="J64372" s="3"/>
      <c r="K64372" s="5"/>
      <c r="L64372" s="8"/>
      <c r="N64372" s="5"/>
      <c r="O64372" s="10"/>
      <c r="P64372" s="8"/>
    </row>
    <row r="64373" spans="1:16" s="2" customFormat="1" x14ac:dyDescent="0.15">
      <c r="A64373" s="3"/>
      <c r="B64373" s="3"/>
      <c r="J64373" s="3"/>
      <c r="K64373" s="5"/>
      <c r="L64373" s="8"/>
      <c r="N64373" s="5"/>
      <c r="O64373" s="10"/>
      <c r="P64373" s="8"/>
    </row>
    <row r="64374" spans="1:16" s="2" customFormat="1" x14ac:dyDescent="0.15">
      <c r="A64374" s="3"/>
      <c r="B64374" s="3"/>
      <c r="J64374" s="3"/>
      <c r="K64374" s="5"/>
      <c r="L64374" s="8"/>
      <c r="N64374" s="5"/>
      <c r="O64374" s="10"/>
      <c r="P64374" s="8"/>
    </row>
    <row r="64375" spans="1:16" s="2" customFormat="1" x14ac:dyDescent="0.15">
      <c r="A64375" s="3"/>
      <c r="B64375" s="3"/>
      <c r="J64375" s="3"/>
      <c r="K64375" s="5"/>
      <c r="L64375" s="8"/>
      <c r="N64375" s="5"/>
      <c r="O64375" s="10"/>
      <c r="P64375" s="8"/>
    </row>
    <row r="64376" spans="1:16" s="2" customFormat="1" x14ac:dyDescent="0.15">
      <c r="A64376" s="3"/>
      <c r="B64376" s="3"/>
      <c r="J64376" s="3"/>
      <c r="K64376" s="5"/>
      <c r="L64376" s="8"/>
      <c r="N64376" s="5"/>
      <c r="O64376" s="10"/>
      <c r="P64376" s="8"/>
    </row>
    <row r="64377" spans="1:16" s="2" customFormat="1" x14ac:dyDescent="0.15">
      <c r="A64377" s="3"/>
      <c r="B64377" s="3"/>
      <c r="J64377" s="3"/>
      <c r="K64377" s="5"/>
      <c r="L64377" s="8"/>
      <c r="N64377" s="5"/>
      <c r="O64377" s="10"/>
      <c r="P64377" s="8"/>
    </row>
    <row r="64378" spans="1:16" s="2" customFormat="1" x14ac:dyDescent="0.15">
      <c r="A64378" s="3"/>
      <c r="B64378" s="3"/>
      <c r="J64378" s="3"/>
      <c r="K64378" s="5"/>
      <c r="L64378" s="8"/>
      <c r="N64378" s="5"/>
      <c r="O64378" s="10"/>
      <c r="P64378" s="8"/>
    </row>
    <row r="64379" spans="1:16" s="2" customFormat="1" x14ac:dyDescent="0.15">
      <c r="A64379" s="3"/>
      <c r="B64379" s="3"/>
      <c r="J64379" s="3"/>
      <c r="K64379" s="5"/>
      <c r="L64379" s="8"/>
      <c r="N64379" s="5"/>
      <c r="O64379" s="10"/>
      <c r="P64379" s="8"/>
    </row>
    <row r="64380" spans="1:16" s="2" customFormat="1" x14ac:dyDescent="0.15">
      <c r="A64380" s="3"/>
      <c r="B64380" s="3"/>
      <c r="J64380" s="3"/>
      <c r="K64380" s="5"/>
      <c r="L64380" s="8"/>
      <c r="N64380" s="5"/>
      <c r="O64380" s="10"/>
      <c r="P64380" s="8"/>
    </row>
    <row r="64381" spans="1:16" s="2" customFormat="1" x14ac:dyDescent="0.15">
      <c r="A64381" s="3"/>
      <c r="B64381" s="3"/>
      <c r="J64381" s="3"/>
      <c r="K64381" s="5"/>
      <c r="L64381" s="8"/>
      <c r="N64381" s="5"/>
      <c r="O64381" s="10"/>
      <c r="P64381" s="8"/>
    </row>
    <row r="64382" spans="1:16" s="2" customFormat="1" x14ac:dyDescent="0.15">
      <c r="A64382" s="3"/>
      <c r="B64382" s="3"/>
      <c r="J64382" s="3"/>
      <c r="K64382" s="5"/>
      <c r="L64382" s="8"/>
      <c r="N64382" s="5"/>
      <c r="O64382" s="10"/>
      <c r="P64382" s="8"/>
    </row>
    <row r="64383" spans="1:16" s="2" customFormat="1" x14ac:dyDescent="0.15">
      <c r="A64383" s="3"/>
      <c r="B64383" s="3"/>
      <c r="J64383" s="3"/>
      <c r="K64383" s="5"/>
      <c r="L64383" s="8"/>
      <c r="N64383" s="5"/>
      <c r="O64383" s="10"/>
      <c r="P64383" s="8"/>
    </row>
    <row r="64384" spans="1:16" s="2" customFormat="1" x14ac:dyDescent="0.15">
      <c r="A64384" s="3"/>
      <c r="B64384" s="3"/>
      <c r="J64384" s="3"/>
      <c r="K64384" s="5"/>
      <c r="L64384" s="8"/>
      <c r="N64384" s="5"/>
      <c r="O64384" s="10"/>
      <c r="P64384" s="8"/>
    </row>
    <row r="64385" spans="1:16" s="2" customFormat="1" x14ac:dyDescent="0.15">
      <c r="A64385" s="3"/>
      <c r="B64385" s="3"/>
      <c r="J64385" s="3"/>
      <c r="K64385" s="5"/>
      <c r="L64385" s="8"/>
      <c r="N64385" s="5"/>
      <c r="O64385" s="10"/>
      <c r="P64385" s="8"/>
    </row>
    <row r="64386" spans="1:16" s="2" customFormat="1" x14ac:dyDescent="0.15">
      <c r="A64386" s="3"/>
      <c r="B64386" s="3"/>
      <c r="J64386" s="3"/>
      <c r="K64386" s="5"/>
      <c r="L64386" s="8"/>
      <c r="N64386" s="5"/>
      <c r="O64386" s="10"/>
      <c r="P64386" s="8"/>
    </row>
    <row r="64387" spans="1:16" s="2" customFormat="1" x14ac:dyDescent="0.15">
      <c r="A64387" s="3"/>
      <c r="B64387" s="3"/>
      <c r="J64387" s="3"/>
      <c r="K64387" s="5"/>
      <c r="L64387" s="8"/>
      <c r="N64387" s="5"/>
      <c r="O64387" s="10"/>
      <c r="P64387" s="8"/>
    </row>
    <row r="64388" spans="1:16" s="2" customFormat="1" x14ac:dyDescent="0.15">
      <c r="A64388" s="3"/>
      <c r="B64388" s="3"/>
      <c r="J64388" s="3"/>
      <c r="K64388" s="5"/>
      <c r="L64388" s="8"/>
      <c r="N64388" s="5"/>
      <c r="O64388" s="10"/>
      <c r="P64388" s="8"/>
    </row>
    <row r="64389" spans="1:16" s="2" customFormat="1" x14ac:dyDescent="0.15">
      <c r="A64389" s="3"/>
      <c r="B64389" s="3"/>
      <c r="J64389" s="3"/>
      <c r="K64389" s="5"/>
      <c r="L64389" s="8"/>
      <c r="N64389" s="5"/>
      <c r="O64389" s="10"/>
      <c r="P64389" s="8"/>
    </row>
    <row r="64390" spans="1:16" s="2" customFormat="1" x14ac:dyDescent="0.15">
      <c r="A64390" s="3"/>
      <c r="B64390" s="3"/>
      <c r="J64390" s="3"/>
      <c r="K64390" s="5"/>
      <c r="L64390" s="8"/>
      <c r="N64390" s="5"/>
      <c r="O64390" s="10"/>
      <c r="P64390" s="8"/>
    </row>
    <row r="64391" spans="1:16" s="2" customFormat="1" x14ac:dyDescent="0.15">
      <c r="A64391" s="3"/>
      <c r="B64391" s="3"/>
      <c r="J64391" s="3"/>
      <c r="K64391" s="5"/>
      <c r="L64391" s="8"/>
      <c r="N64391" s="5"/>
      <c r="O64391" s="10"/>
      <c r="P64391" s="8"/>
    </row>
    <row r="64392" spans="1:16" s="2" customFormat="1" x14ac:dyDescent="0.15">
      <c r="A64392" s="3"/>
      <c r="B64392" s="3"/>
      <c r="J64392" s="3"/>
      <c r="K64392" s="5"/>
      <c r="L64392" s="8"/>
      <c r="N64392" s="5"/>
      <c r="O64392" s="10"/>
      <c r="P64392" s="8"/>
    </row>
    <row r="64393" spans="1:16" s="2" customFormat="1" x14ac:dyDescent="0.15">
      <c r="A64393" s="3"/>
      <c r="B64393" s="3"/>
      <c r="J64393" s="3"/>
      <c r="K64393" s="5"/>
      <c r="L64393" s="8"/>
      <c r="N64393" s="5"/>
      <c r="O64393" s="10"/>
      <c r="P64393" s="8"/>
    </row>
    <row r="64394" spans="1:16" s="2" customFormat="1" x14ac:dyDescent="0.15">
      <c r="A64394" s="3"/>
      <c r="B64394" s="3"/>
      <c r="J64394" s="3"/>
      <c r="K64394" s="5"/>
      <c r="L64394" s="8"/>
      <c r="N64394" s="5"/>
      <c r="O64394" s="10"/>
      <c r="P64394" s="8"/>
    </row>
    <row r="64395" spans="1:16" s="2" customFormat="1" x14ac:dyDescent="0.15">
      <c r="A64395" s="3"/>
      <c r="B64395" s="3"/>
      <c r="J64395" s="3"/>
      <c r="K64395" s="5"/>
      <c r="L64395" s="8"/>
      <c r="N64395" s="5"/>
      <c r="O64395" s="10"/>
      <c r="P64395" s="8"/>
    </row>
    <row r="64396" spans="1:16" s="2" customFormat="1" x14ac:dyDescent="0.15">
      <c r="A64396" s="3"/>
      <c r="B64396" s="3"/>
      <c r="J64396" s="3"/>
      <c r="K64396" s="5"/>
      <c r="L64396" s="8"/>
      <c r="N64396" s="5"/>
      <c r="O64396" s="10"/>
      <c r="P64396" s="8"/>
    </row>
    <row r="64397" spans="1:16" s="2" customFormat="1" x14ac:dyDescent="0.15">
      <c r="A64397" s="3"/>
      <c r="B64397" s="3"/>
      <c r="J64397" s="3"/>
      <c r="K64397" s="5"/>
      <c r="L64397" s="8"/>
      <c r="N64397" s="5"/>
      <c r="O64397" s="10"/>
      <c r="P64397" s="8"/>
    </row>
    <row r="64398" spans="1:16" s="2" customFormat="1" x14ac:dyDescent="0.15">
      <c r="A64398" s="3"/>
      <c r="B64398" s="3"/>
      <c r="J64398" s="3"/>
      <c r="K64398" s="5"/>
      <c r="L64398" s="8"/>
      <c r="N64398" s="5"/>
      <c r="O64398" s="10"/>
      <c r="P64398" s="8"/>
    </row>
    <row r="64399" spans="1:16" s="2" customFormat="1" x14ac:dyDescent="0.15">
      <c r="A64399" s="3"/>
      <c r="B64399" s="3"/>
      <c r="J64399" s="3"/>
      <c r="K64399" s="5"/>
      <c r="L64399" s="8"/>
      <c r="N64399" s="5"/>
      <c r="O64399" s="10"/>
      <c r="P64399" s="8"/>
    </row>
    <row r="64400" spans="1:16" s="2" customFormat="1" x14ac:dyDescent="0.15">
      <c r="A64400" s="3"/>
      <c r="B64400" s="3"/>
      <c r="J64400" s="3"/>
      <c r="K64400" s="5"/>
      <c r="L64400" s="8"/>
      <c r="N64400" s="5"/>
      <c r="O64400" s="10"/>
      <c r="P64400" s="8"/>
    </row>
    <row r="64401" spans="1:16" s="2" customFormat="1" x14ac:dyDescent="0.15">
      <c r="A64401" s="3"/>
      <c r="B64401" s="3"/>
      <c r="J64401" s="3"/>
      <c r="K64401" s="5"/>
      <c r="L64401" s="8"/>
      <c r="N64401" s="5"/>
      <c r="O64401" s="10"/>
      <c r="P64401" s="8"/>
    </row>
    <row r="64402" spans="1:16" s="2" customFormat="1" x14ac:dyDescent="0.15">
      <c r="A64402" s="3"/>
      <c r="B64402" s="3"/>
      <c r="J64402" s="3"/>
      <c r="K64402" s="5"/>
      <c r="L64402" s="8"/>
      <c r="N64402" s="5"/>
      <c r="O64402" s="10"/>
      <c r="P64402" s="8"/>
    </row>
    <row r="64403" spans="1:16" s="2" customFormat="1" x14ac:dyDescent="0.15">
      <c r="A64403" s="3"/>
      <c r="B64403" s="3"/>
      <c r="J64403" s="3"/>
      <c r="K64403" s="5"/>
      <c r="L64403" s="8"/>
      <c r="N64403" s="5"/>
      <c r="O64403" s="10"/>
      <c r="P64403" s="8"/>
    </row>
    <row r="64404" spans="1:16" s="2" customFormat="1" x14ac:dyDescent="0.15">
      <c r="A64404" s="3"/>
      <c r="B64404" s="3"/>
      <c r="J64404" s="3"/>
      <c r="K64404" s="5"/>
      <c r="L64404" s="8"/>
      <c r="N64404" s="5"/>
      <c r="O64404" s="10"/>
      <c r="P64404" s="8"/>
    </row>
    <row r="64405" spans="1:16" s="2" customFormat="1" x14ac:dyDescent="0.15">
      <c r="A64405" s="3"/>
      <c r="B64405" s="3"/>
      <c r="J64405" s="3"/>
      <c r="K64405" s="5"/>
      <c r="L64405" s="8"/>
      <c r="N64405" s="5"/>
      <c r="O64405" s="10"/>
      <c r="P64405" s="8"/>
    </row>
    <row r="64406" spans="1:16" s="2" customFormat="1" x14ac:dyDescent="0.15">
      <c r="A64406" s="3"/>
      <c r="B64406" s="3"/>
      <c r="J64406" s="3"/>
      <c r="K64406" s="5"/>
      <c r="L64406" s="8"/>
      <c r="N64406" s="5"/>
      <c r="O64406" s="10"/>
      <c r="P64406" s="8"/>
    </row>
    <row r="64407" spans="1:16" s="2" customFormat="1" x14ac:dyDescent="0.15">
      <c r="A64407" s="3"/>
      <c r="B64407" s="3"/>
      <c r="J64407" s="3"/>
      <c r="K64407" s="5"/>
      <c r="L64407" s="8"/>
      <c r="N64407" s="5"/>
      <c r="O64407" s="10"/>
      <c r="P64407" s="8"/>
    </row>
    <row r="64408" spans="1:16" s="2" customFormat="1" x14ac:dyDescent="0.15">
      <c r="A64408" s="3"/>
      <c r="B64408" s="3"/>
      <c r="J64408" s="3"/>
      <c r="K64408" s="5"/>
      <c r="L64408" s="8"/>
      <c r="N64408" s="5"/>
      <c r="O64408" s="10"/>
      <c r="P64408" s="8"/>
    </row>
    <row r="64409" spans="1:16" s="2" customFormat="1" x14ac:dyDescent="0.15">
      <c r="A64409" s="3"/>
      <c r="B64409" s="3"/>
      <c r="J64409" s="3"/>
      <c r="K64409" s="5"/>
      <c r="L64409" s="8"/>
      <c r="N64409" s="5"/>
      <c r="O64409" s="10"/>
      <c r="P64409" s="8"/>
    </row>
    <row r="64410" spans="1:16" s="2" customFormat="1" x14ac:dyDescent="0.15">
      <c r="A64410" s="3"/>
      <c r="B64410" s="3"/>
      <c r="J64410" s="3"/>
      <c r="K64410" s="5"/>
      <c r="L64410" s="8"/>
      <c r="N64410" s="5"/>
      <c r="O64410" s="10"/>
      <c r="P64410" s="8"/>
    </row>
    <row r="64411" spans="1:16" s="2" customFormat="1" x14ac:dyDescent="0.15">
      <c r="A64411" s="3"/>
      <c r="B64411" s="3"/>
      <c r="J64411" s="3"/>
      <c r="K64411" s="5"/>
      <c r="L64411" s="8"/>
      <c r="N64411" s="5"/>
      <c r="O64411" s="10"/>
      <c r="P64411" s="8"/>
    </row>
    <row r="64412" spans="1:16" s="2" customFormat="1" x14ac:dyDescent="0.15">
      <c r="A64412" s="3"/>
      <c r="B64412" s="3"/>
      <c r="J64412" s="3"/>
      <c r="K64412" s="5"/>
      <c r="L64412" s="8"/>
      <c r="N64412" s="5"/>
      <c r="O64412" s="10"/>
      <c r="P64412" s="8"/>
    </row>
    <row r="64413" spans="1:16" s="2" customFormat="1" x14ac:dyDescent="0.15">
      <c r="A64413" s="3"/>
      <c r="B64413" s="3"/>
      <c r="J64413" s="3"/>
      <c r="K64413" s="5"/>
      <c r="L64413" s="8"/>
      <c r="N64413" s="5"/>
      <c r="O64413" s="10"/>
      <c r="P64413" s="8"/>
    </row>
    <row r="64414" spans="1:16" s="2" customFormat="1" x14ac:dyDescent="0.15">
      <c r="A64414" s="3"/>
      <c r="B64414" s="3"/>
      <c r="J64414" s="3"/>
      <c r="K64414" s="5"/>
      <c r="L64414" s="8"/>
      <c r="N64414" s="5"/>
      <c r="O64414" s="10"/>
      <c r="P64414" s="8"/>
    </row>
    <row r="64415" spans="1:16" s="2" customFormat="1" x14ac:dyDescent="0.15">
      <c r="A64415" s="3"/>
      <c r="B64415" s="3"/>
      <c r="J64415" s="3"/>
      <c r="K64415" s="5"/>
      <c r="L64415" s="8"/>
      <c r="N64415" s="5"/>
      <c r="O64415" s="10"/>
      <c r="P64415" s="8"/>
    </row>
    <row r="64416" spans="1:16" s="2" customFormat="1" x14ac:dyDescent="0.15">
      <c r="A64416" s="3"/>
      <c r="B64416" s="3"/>
      <c r="J64416" s="3"/>
      <c r="K64416" s="5"/>
      <c r="L64416" s="8"/>
      <c r="N64416" s="5"/>
      <c r="O64416" s="10"/>
      <c r="P64416" s="8"/>
    </row>
    <row r="64417" spans="1:16" s="2" customFormat="1" x14ac:dyDescent="0.15">
      <c r="A64417" s="3"/>
      <c r="B64417" s="3"/>
      <c r="J64417" s="3"/>
      <c r="K64417" s="5"/>
      <c r="L64417" s="8"/>
      <c r="N64417" s="5"/>
      <c r="O64417" s="10"/>
      <c r="P64417" s="8"/>
    </row>
    <row r="64418" spans="1:16" s="2" customFormat="1" x14ac:dyDescent="0.15">
      <c r="A64418" s="3"/>
      <c r="B64418" s="3"/>
      <c r="J64418" s="3"/>
      <c r="K64418" s="5"/>
      <c r="L64418" s="8"/>
      <c r="N64418" s="5"/>
      <c r="O64418" s="10"/>
      <c r="P64418" s="8"/>
    </row>
    <row r="64419" spans="1:16" s="2" customFormat="1" x14ac:dyDescent="0.15">
      <c r="A64419" s="3"/>
      <c r="B64419" s="3"/>
      <c r="J64419" s="3"/>
      <c r="K64419" s="5"/>
      <c r="L64419" s="8"/>
      <c r="N64419" s="5"/>
      <c r="O64419" s="10"/>
      <c r="P64419" s="8"/>
    </row>
    <row r="64420" spans="1:16" s="2" customFormat="1" x14ac:dyDescent="0.15">
      <c r="A64420" s="3"/>
      <c r="B64420" s="3"/>
      <c r="J64420" s="3"/>
      <c r="K64420" s="5"/>
      <c r="L64420" s="8"/>
      <c r="N64420" s="5"/>
      <c r="O64420" s="10"/>
      <c r="P64420" s="8"/>
    </row>
    <row r="64421" spans="1:16" s="2" customFormat="1" x14ac:dyDescent="0.15">
      <c r="A64421" s="3"/>
      <c r="B64421" s="3"/>
      <c r="J64421" s="3"/>
      <c r="K64421" s="5"/>
      <c r="L64421" s="8"/>
      <c r="N64421" s="5"/>
      <c r="O64421" s="10"/>
      <c r="P64421" s="8"/>
    </row>
    <row r="64422" spans="1:16" s="2" customFormat="1" x14ac:dyDescent="0.15">
      <c r="A64422" s="3"/>
      <c r="B64422" s="3"/>
      <c r="J64422" s="3"/>
      <c r="K64422" s="5"/>
      <c r="L64422" s="8"/>
      <c r="N64422" s="5"/>
      <c r="O64422" s="10"/>
      <c r="P64422" s="8"/>
    </row>
    <row r="64423" spans="1:16" s="2" customFormat="1" x14ac:dyDescent="0.15">
      <c r="A64423" s="3"/>
      <c r="B64423" s="3"/>
      <c r="J64423" s="3"/>
      <c r="K64423" s="5"/>
      <c r="L64423" s="8"/>
      <c r="N64423" s="5"/>
      <c r="O64423" s="10"/>
      <c r="P64423" s="8"/>
    </row>
    <row r="64424" spans="1:16" s="2" customFormat="1" x14ac:dyDescent="0.15">
      <c r="A64424" s="3"/>
      <c r="B64424" s="3"/>
      <c r="J64424" s="3"/>
      <c r="K64424" s="5"/>
      <c r="L64424" s="8"/>
      <c r="N64424" s="5"/>
      <c r="O64424" s="10"/>
      <c r="P64424" s="8"/>
    </row>
    <row r="64425" spans="1:16" s="2" customFormat="1" x14ac:dyDescent="0.15">
      <c r="A64425" s="3"/>
      <c r="B64425" s="3"/>
      <c r="J64425" s="3"/>
      <c r="K64425" s="5"/>
      <c r="L64425" s="8"/>
      <c r="N64425" s="5"/>
      <c r="O64425" s="10"/>
      <c r="P64425" s="8"/>
    </row>
    <row r="64426" spans="1:16" s="2" customFormat="1" x14ac:dyDescent="0.15">
      <c r="A64426" s="3"/>
      <c r="B64426" s="3"/>
      <c r="J64426" s="3"/>
      <c r="K64426" s="5"/>
      <c r="L64426" s="8"/>
      <c r="N64426" s="5"/>
      <c r="O64426" s="10"/>
      <c r="P64426" s="8"/>
    </row>
    <row r="64427" spans="1:16" s="2" customFormat="1" x14ac:dyDescent="0.15">
      <c r="A64427" s="3"/>
      <c r="B64427" s="3"/>
      <c r="J64427" s="3"/>
      <c r="K64427" s="5"/>
      <c r="L64427" s="8"/>
      <c r="N64427" s="5"/>
      <c r="O64427" s="10"/>
      <c r="P64427" s="8"/>
    </row>
    <row r="64428" spans="1:16" s="2" customFormat="1" x14ac:dyDescent="0.15">
      <c r="A64428" s="3"/>
      <c r="B64428" s="3"/>
      <c r="J64428" s="3"/>
      <c r="K64428" s="5"/>
      <c r="L64428" s="8"/>
      <c r="N64428" s="5"/>
      <c r="O64428" s="10"/>
      <c r="P64428" s="8"/>
    </row>
    <row r="64429" spans="1:16" s="2" customFormat="1" x14ac:dyDescent="0.15">
      <c r="A64429" s="3"/>
      <c r="B64429" s="3"/>
      <c r="J64429" s="3"/>
      <c r="K64429" s="5"/>
      <c r="L64429" s="8"/>
      <c r="N64429" s="5"/>
      <c r="O64429" s="10"/>
      <c r="P64429" s="8"/>
    </row>
    <row r="64430" spans="1:16" s="2" customFormat="1" x14ac:dyDescent="0.15">
      <c r="A64430" s="3"/>
      <c r="B64430" s="3"/>
      <c r="J64430" s="3"/>
      <c r="K64430" s="5"/>
      <c r="L64430" s="8"/>
      <c r="N64430" s="5"/>
      <c r="O64430" s="10"/>
      <c r="P64430" s="8"/>
    </row>
    <row r="64431" spans="1:16" s="2" customFormat="1" x14ac:dyDescent="0.15">
      <c r="A64431" s="3"/>
      <c r="B64431" s="3"/>
      <c r="J64431" s="3"/>
      <c r="K64431" s="5"/>
      <c r="L64431" s="8"/>
      <c r="N64431" s="5"/>
      <c r="O64431" s="10"/>
      <c r="P64431" s="8"/>
    </row>
    <row r="64432" spans="1:16" s="2" customFormat="1" x14ac:dyDescent="0.15">
      <c r="A64432" s="3"/>
      <c r="B64432" s="3"/>
      <c r="J64432" s="3"/>
      <c r="K64432" s="5"/>
      <c r="L64432" s="8"/>
      <c r="N64432" s="5"/>
      <c r="O64432" s="10"/>
      <c r="P64432" s="8"/>
    </row>
    <row r="64433" spans="1:16" s="2" customFormat="1" x14ac:dyDescent="0.15">
      <c r="A64433" s="3"/>
      <c r="B64433" s="3"/>
      <c r="J64433" s="3"/>
      <c r="K64433" s="5"/>
      <c r="L64433" s="8"/>
      <c r="N64433" s="5"/>
      <c r="O64433" s="10"/>
      <c r="P64433" s="8"/>
    </row>
    <row r="64434" spans="1:16" s="2" customFormat="1" x14ac:dyDescent="0.15">
      <c r="A64434" s="3"/>
      <c r="B64434" s="3"/>
      <c r="J64434" s="3"/>
      <c r="K64434" s="5"/>
      <c r="L64434" s="8"/>
      <c r="N64434" s="5"/>
      <c r="O64434" s="10"/>
      <c r="P64434" s="8"/>
    </row>
    <row r="64435" spans="1:16" s="2" customFormat="1" x14ac:dyDescent="0.15">
      <c r="A64435" s="3"/>
      <c r="B64435" s="3"/>
      <c r="J64435" s="3"/>
      <c r="K64435" s="5"/>
      <c r="L64435" s="8"/>
      <c r="N64435" s="5"/>
      <c r="O64435" s="10"/>
      <c r="P64435" s="8"/>
    </row>
    <row r="64436" spans="1:16" s="2" customFormat="1" x14ac:dyDescent="0.15">
      <c r="A64436" s="3"/>
      <c r="B64436" s="3"/>
      <c r="J64436" s="3"/>
      <c r="K64436" s="5"/>
      <c r="L64436" s="8"/>
      <c r="N64436" s="5"/>
      <c r="O64436" s="10"/>
      <c r="P64436" s="8"/>
    </row>
    <row r="64437" spans="1:16" s="2" customFormat="1" x14ac:dyDescent="0.15">
      <c r="A64437" s="3"/>
      <c r="B64437" s="3"/>
      <c r="J64437" s="3"/>
      <c r="K64437" s="5"/>
      <c r="L64437" s="8"/>
      <c r="N64437" s="5"/>
      <c r="O64437" s="10"/>
      <c r="P64437" s="8"/>
    </row>
    <row r="64438" spans="1:16" s="2" customFormat="1" x14ac:dyDescent="0.15">
      <c r="A64438" s="3"/>
      <c r="B64438" s="3"/>
      <c r="J64438" s="3"/>
      <c r="K64438" s="5"/>
      <c r="L64438" s="8"/>
      <c r="N64438" s="5"/>
      <c r="O64438" s="10"/>
      <c r="P64438" s="8"/>
    </row>
    <row r="64439" spans="1:16" s="2" customFormat="1" x14ac:dyDescent="0.15">
      <c r="A64439" s="3"/>
      <c r="B64439" s="3"/>
      <c r="J64439" s="3"/>
      <c r="K64439" s="5"/>
      <c r="L64439" s="8"/>
      <c r="N64439" s="5"/>
      <c r="O64439" s="10"/>
      <c r="P64439" s="8"/>
    </row>
    <row r="64440" spans="1:16" s="2" customFormat="1" x14ac:dyDescent="0.15">
      <c r="A64440" s="3"/>
      <c r="B64440" s="3"/>
      <c r="J64440" s="3"/>
      <c r="K64440" s="5"/>
      <c r="L64440" s="8"/>
      <c r="N64440" s="5"/>
      <c r="O64440" s="10"/>
      <c r="P64440" s="8"/>
    </row>
    <row r="64441" spans="1:16" s="2" customFormat="1" x14ac:dyDescent="0.15">
      <c r="A64441" s="3"/>
      <c r="B64441" s="3"/>
      <c r="J64441" s="3"/>
      <c r="K64441" s="5"/>
      <c r="L64441" s="8"/>
      <c r="N64441" s="5"/>
      <c r="O64441" s="10"/>
      <c r="P64441" s="8"/>
    </row>
    <row r="64442" spans="1:16" s="2" customFormat="1" x14ac:dyDescent="0.15">
      <c r="A64442" s="3"/>
      <c r="B64442" s="3"/>
      <c r="J64442" s="3"/>
      <c r="K64442" s="5"/>
      <c r="L64442" s="8"/>
      <c r="N64442" s="5"/>
      <c r="O64442" s="10"/>
      <c r="P64442" s="8"/>
    </row>
    <row r="64443" spans="1:16" s="2" customFormat="1" x14ac:dyDescent="0.15">
      <c r="A64443" s="3"/>
      <c r="B64443" s="3"/>
      <c r="J64443" s="3"/>
      <c r="K64443" s="5"/>
      <c r="L64443" s="8"/>
      <c r="N64443" s="5"/>
      <c r="O64443" s="10"/>
      <c r="P64443" s="8"/>
    </row>
    <row r="64444" spans="1:16" s="2" customFormat="1" x14ac:dyDescent="0.15">
      <c r="A64444" s="3"/>
      <c r="B64444" s="3"/>
      <c r="J64444" s="3"/>
      <c r="K64444" s="5"/>
      <c r="L64444" s="8"/>
      <c r="N64444" s="5"/>
      <c r="O64444" s="10"/>
      <c r="P64444" s="8"/>
    </row>
    <row r="64445" spans="1:16" s="2" customFormat="1" x14ac:dyDescent="0.15">
      <c r="A64445" s="3"/>
      <c r="B64445" s="3"/>
      <c r="J64445" s="3"/>
      <c r="K64445" s="5"/>
      <c r="L64445" s="8"/>
      <c r="N64445" s="5"/>
      <c r="O64445" s="10"/>
      <c r="P64445" s="8"/>
    </row>
    <row r="64446" spans="1:16" s="2" customFormat="1" x14ac:dyDescent="0.15">
      <c r="A64446" s="3"/>
      <c r="B64446" s="3"/>
      <c r="J64446" s="3"/>
      <c r="K64446" s="5"/>
      <c r="L64446" s="8"/>
      <c r="N64446" s="5"/>
      <c r="O64446" s="10"/>
      <c r="P64446" s="8"/>
    </row>
    <row r="64447" spans="1:16" s="2" customFormat="1" x14ac:dyDescent="0.15">
      <c r="A64447" s="3"/>
      <c r="B64447" s="3"/>
      <c r="J64447" s="3"/>
      <c r="K64447" s="5"/>
      <c r="L64447" s="8"/>
      <c r="N64447" s="5"/>
      <c r="O64447" s="10"/>
      <c r="P64447" s="8"/>
    </row>
    <row r="64448" spans="1:16" s="2" customFormat="1" x14ac:dyDescent="0.15">
      <c r="A64448" s="3"/>
      <c r="B64448" s="3"/>
      <c r="J64448" s="3"/>
      <c r="K64448" s="5"/>
      <c r="L64448" s="8"/>
      <c r="N64448" s="5"/>
      <c r="O64448" s="10"/>
      <c r="P64448" s="8"/>
    </row>
    <row r="64449" spans="1:16" s="2" customFormat="1" x14ac:dyDescent="0.15">
      <c r="A64449" s="3"/>
      <c r="B64449" s="3"/>
      <c r="J64449" s="3"/>
      <c r="K64449" s="5"/>
      <c r="L64449" s="8"/>
      <c r="N64449" s="5"/>
      <c r="O64449" s="10"/>
      <c r="P64449" s="8"/>
    </row>
    <row r="64450" spans="1:16" s="2" customFormat="1" x14ac:dyDescent="0.15">
      <c r="A64450" s="3"/>
      <c r="B64450" s="3"/>
      <c r="J64450" s="3"/>
      <c r="K64450" s="5"/>
      <c r="L64450" s="8"/>
      <c r="N64450" s="5"/>
      <c r="O64450" s="10"/>
      <c r="P64450" s="8"/>
    </row>
    <row r="64451" spans="1:16" s="2" customFormat="1" x14ac:dyDescent="0.15">
      <c r="A64451" s="3"/>
      <c r="B64451" s="3"/>
      <c r="J64451" s="3"/>
      <c r="K64451" s="5"/>
      <c r="L64451" s="8"/>
      <c r="N64451" s="5"/>
      <c r="O64451" s="10"/>
      <c r="P64451" s="8"/>
    </row>
    <row r="64452" spans="1:16" s="2" customFormat="1" x14ac:dyDescent="0.15">
      <c r="A64452" s="3"/>
      <c r="B64452" s="3"/>
      <c r="J64452" s="3"/>
      <c r="K64452" s="5"/>
      <c r="L64452" s="8"/>
      <c r="N64452" s="5"/>
      <c r="O64452" s="10"/>
      <c r="P64452" s="8"/>
    </row>
    <row r="64453" spans="1:16" s="2" customFormat="1" x14ac:dyDescent="0.15">
      <c r="A64453" s="3"/>
      <c r="B64453" s="3"/>
      <c r="J64453" s="3"/>
      <c r="K64453" s="5"/>
      <c r="L64453" s="8"/>
      <c r="N64453" s="5"/>
      <c r="O64453" s="10"/>
      <c r="P64453" s="8"/>
    </row>
    <row r="64454" spans="1:16" s="2" customFormat="1" x14ac:dyDescent="0.15">
      <c r="A64454" s="3"/>
      <c r="B64454" s="3"/>
      <c r="J64454" s="3"/>
      <c r="K64454" s="5"/>
      <c r="L64454" s="8"/>
      <c r="N64454" s="5"/>
      <c r="O64454" s="10"/>
      <c r="P64454" s="8"/>
    </row>
    <row r="64455" spans="1:16" s="2" customFormat="1" x14ac:dyDescent="0.15">
      <c r="A64455" s="3"/>
      <c r="B64455" s="3"/>
      <c r="J64455" s="3"/>
      <c r="K64455" s="5"/>
      <c r="L64455" s="8"/>
      <c r="N64455" s="5"/>
      <c r="O64455" s="10"/>
      <c r="P64455" s="8"/>
    </row>
    <row r="64456" spans="1:16" s="2" customFormat="1" x14ac:dyDescent="0.15">
      <c r="A64456" s="3"/>
      <c r="B64456" s="3"/>
      <c r="J64456" s="3"/>
      <c r="K64456" s="5"/>
      <c r="L64456" s="8"/>
      <c r="N64456" s="5"/>
      <c r="O64456" s="10"/>
      <c r="P64456" s="8"/>
    </row>
    <row r="64457" spans="1:16" s="2" customFormat="1" x14ac:dyDescent="0.15">
      <c r="A64457" s="3"/>
      <c r="B64457" s="3"/>
      <c r="J64457" s="3"/>
      <c r="K64457" s="5"/>
      <c r="L64457" s="8"/>
      <c r="N64457" s="5"/>
      <c r="O64457" s="10"/>
      <c r="P64457" s="8"/>
    </row>
    <row r="64458" spans="1:16" s="2" customFormat="1" x14ac:dyDescent="0.15">
      <c r="A64458" s="3"/>
      <c r="B64458" s="3"/>
      <c r="J64458" s="3"/>
      <c r="K64458" s="5"/>
      <c r="L64458" s="8"/>
      <c r="N64458" s="5"/>
      <c r="O64458" s="10"/>
      <c r="P64458" s="8"/>
    </row>
    <row r="64459" spans="1:16" s="2" customFormat="1" x14ac:dyDescent="0.15">
      <c r="A64459" s="3"/>
      <c r="B64459" s="3"/>
      <c r="J64459" s="3"/>
      <c r="K64459" s="5"/>
      <c r="L64459" s="8"/>
      <c r="N64459" s="5"/>
      <c r="O64459" s="10"/>
      <c r="P64459" s="8"/>
    </row>
    <row r="64460" spans="1:16" s="2" customFormat="1" x14ac:dyDescent="0.15">
      <c r="A64460" s="3"/>
      <c r="B64460" s="3"/>
      <c r="J64460" s="3"/>
      <c r="K64460" s="5"/>
      <c r="L64460" s="8"/>
      <c r="N64460" s="5"/>
      <c r="O64460" s="10"/>
      <c r="P64460" s="8"/>
    </row>
    <row r="64461" spans="1:16" s="2" customFormat="1" x14ac:dyDescent="0.15">
      <c r="A64461" s="3"/>
      <c r="B64461" s="3"/>
      <c r="J64461" s="3"/>
      <c r="K64461" s="5"/>
      <c r="L64461" s="8"/>
      <c r="N64461" s="5"/>
      <c r="O64461" s="10"/>
      <c r="P64461" s="8"/>
    </row>
    <row r="64462" spans="1:16" s="2" customFormat="1" x14ac:dyDescent="0.15">
      <c r="A64462" s="3"/>
      <c r="B64462" s="3"/>
      <c r="J64462" s="3"/>
      <c r="K64462" s="5"/>
      <c r="L64462" s="8"/>
      <c r="N64462" s="5"/>
      <c r="O64462" s="10"/>
      <c r="P64462" s="8"/>
    </row>
    <row r="64463" spans="1:16" s="2" customFormat="1" x14ac:dyDescent="0.15">
      <c r="A64463" s="3"/>
      <c r="B64463" s="3"/>
      <c r="J64463" s="3"/>
      <c r="K64463" s="5"/>
      <c r="L64463" s="8"/>
      <c r="N64463" s="5"/>
      <c r="O64463" s="10"/>
      <c r="P64463" s="8"/>
    </row>
    <row r="64464" spans="1:16" s="2" customFormat="1" x14ac:dyDescent="0.15">
      <c r="A64464" s="3"/>
      <c r="B64464" s="3"/>
      <c r="J64464" s="3"/>
      <c r="K64464" s="5"/>
      <c r="L64464" s="8"/>
      <c r="N64464" s="5"/>
      <c r="O64464" s="10"/>
      <c r="P64464" s="8"/>
    </row>
    <row r="64465" spans="1:16" s="2" customFormat="1" x14ac:dyDescent="0.15">
      <c r="A64465" s="3"/>
      <c r="B64465" s="3"/>
      <c r="J64465" s="3"/>
      <c r="K64465" s="5"/>
      <c r="L64465" s="8"/>
      <c r="N64465" s="5"/>
      <c r="O64465" s="10"/>
      <c r="P64465" s="8"/>
    </row>
    <row r="64466" spans="1:16" s="2" customFormat="1" x14ac:dyDescent="0.15">
      <c r="A64466" s="3"/>
      <c r="B64466" s="3"/>
      <c r="J64466" s="3"/>
      <c r="K64466" s="5"/>
      <c r="L64466" s="8"/>
      <c r="N64466" s="5"/>
      <c r="O64466" s="10"/>
      <c r="P64466" s="8"/>
    </row>
    <row r="64467" spans="1:16" s="2" customFormat="1" x14ac:dyDescent="0.15">
      <c r="A64467" s="3"/>
      <c r="B64467" s="3"/>
      <c r="J64467" s="3"/>
      <c r="K64467" s="5"/>
      <c r="L64467" s="8"/>
      <c r="N64467" s="5"/>
      <c r="O64467" s="10"/>
      <c r="P64467" s="8"/>
    </row>
    <row r="64468" spans="1:16" s="2" customFormat="1" x14ac:dyDescent="0.15">
      <c r="A64468" s="3"/>
      <c r="B64468" s="3"/>
      <c r="J64468" s="3"/>
      <c r="K64468" s="5"/>
      <c r="L64468" s="8"/>
      <c r="N64468" s="5"/>
      <c r="O64468" s="10"/>
      <c r="P64468" s="8"/>
    </row>
    <row r="64469" spans="1:16" s="2" customFormat="1" x14ac:dyDescent="0.15">
      <c r="A64469" s="3"/>
      <c r="B64469" s="3"/>
      <c r="J64469" s="3"/>
      <c r="K64469" s="5"/>
      <c r="L64469" s="8"/>
      <c r="N64469" s="5"/>
      <c r="O64469" s="10"/>
      <c r="P64469" s="8"/>
    </row>
    <row r="64470" spans="1:16" s="2" customFormat="1" x14ac:dyDescent="0.15">
      <c r="A64470" s="3"/>
      <c r="B64470" s="3"/>
      <c r="J64470" s="3"/>
      <c r="K64470" s="5"/>
      <c r="L64470" s="8"/>
      <c r="N64470" s="5"/>
      <c r="O64470" s="10"/>
      <c r="P64470" s="8"/>
    </row>
    <row r="64471" spans="1:16" s="2" customFormat="1" x14ac:dyDescent="0.15">
      <c r="A64471" s="3"/>
      <c r="B64471" s="3"/>
      <c r="J64471" s="3"/>
      <c r="K64471" s="5"/>
      <c r="L64471" s="8"/>
      <c r="N64471" s="5"/>
      <c r="O64471" s="10"/>
      <c r="P64471" s="8"/>
    </row>
    <row r="64472" spans="1:16" s="2" customFormat="1" x14ac:dyDescent="0.15">
      <c r="A64472" s="3"/>
      <c r="B64472" s="3"/>
      <c r="J64472" s="3"/>
      <c r="K64472" s="5"/>
      <c r="L64472" s="8"/>
      <c r="N64472" s="5"/>
      <c r="O64472" s="10"/>
      <c r="P64472" s="8"/>
    </row>
    <row r="64473" spans="1:16" s="2" customFormat="1" x14ac:dyDescent="0.15">
      <c r="A64473" s="3"/>
      <c r="B64473" s="3"/>
      <c r="J64473" s="3"/>
      <c r="K64473" s="5"/>
      <c r="L64473" s="8"/>
      <c r="N64473" s="5"/>
      <c r="O64473" s="10"/>
      <c r="P64473" s="8"/>
    </row>
    <row r="64474" spans="1:16" s="2" customFormat="1" x14ac:dyDescent="0.15">
      <c r="A64474" s="3"/>
      <c r="B64474" s="3"/>
      <c r="J64474" s="3"/>
      <c r="K64474" s="5"/>
      <c r="L64474" s="8"/>
      <c r="N64474" s="5"/>
      <c r="O64474" s="10"/>
      <c r="P64474" s="8"/>
    </row>
    <row r="64475" spans="1:16" s="2" customFormat="1" x14ac:dyDescent="0.15">
      <c r="A64475" s="3"/>
      <c r="B64475" s="3"/>
      <c r="J64475" s="3"/>
      <c r="K64475" s="5"/>
      <c r="L64475" s="8"/>
      <c r="N64475" s="5"/>
      <c r="O64475" s="10"/>
      <c r="P64475" s="8"/>
    </row>
    <row r="64476" spans="1:16" s="2" customFormat="1" x14ac:dyDescent="0.15">
      <c r="A64476" s="3"/>
      <c r="B64476" s="3"/>
      <c r="J64476" s="3"/>
      <c r="K64476" s="5"/>
      <c r="L64476" s="8"/>
      <c r="N64476" s="5"/>
      <c r="O64476" s="10"/>
      <c r="P64476" s="8"/>
    </row>
    <row r="64477" spans="1:16" s="2" customFormat="1" x14ac:dyDescent="0.15">
      <c r="A64477" s="3"/>
      <c r="B64477" s="3"/>
      <c r="J64477" s="3"/>
      <c r="K64477" s="5"/>
      <c r="L64477" s="8"/>
      <c r="N64477" s="5"/>
      <c r="O64477" s="10"/>
      <c r="P64477" s="8"/>
    </row>
    <row r="64478" spans="1:16" s="2" customFormat="1" x14ac:dyDescent="0.15">
      <c r="A64478" s="3"/>
      <c r="B64478" s="3"/>
      <c r="J64478" s="3"/>
      <c r="K64478" s="5"/>
      <c r="L64478" s="8"/>
      <c r="N64478" s="5"/>
      <c r="O64478" s="10"/>
      <c r="P64478" s="8"/>
    </row>
    <row r="64479" spans="1:16" s="2" customFormat="1" x14ac:dyDescent="0.15">
      <c r="A64479" s="3"/>
      <c r="B64479" s="3"/>
      <c r="J64479" s="3"/>
      <c r="K64479" s="5"/>
      <c r="L64479" s="8"/>
      <c r="N64479" s="5"/>
      <c r="O64479" s="10"/>
      <c r="P64479" s="8"/>
    </row>
    <row r="64480" spans="1:16" s="2" customFormat="1" x14ac:dyDescent="0.15">
      <c r="A64480" s="3"/>
      <c r="B64480" s="3"/>
      <c r="J64480" s="3"/>
      <c r="K64480" s="5"/>
      <c r="L64480" s="8"/>
      <c r="N64480" s="5"/>
      <c r="O64480" s="10"/>
      <c r="P64480" s="8"/>
    </row>
    <row r="64481" spans="1:16" s="2" customFormat="1" x14ac:dyDescent="0.15">
      <c r="A64481" s="3"/>
      <c r="B64481" s="3"/>
      <c r="J64481" s="3"/>
      <c r="K64481" s="5"/>
      <c r="L64481" s="8"/>
      <c r="N64481" s="5"/>
      <c r="O64481" s="10"/>
      <c r="P64481" s="8"/>
    </row>
    <row r="64482" spans="1:16" s="2" customFormat="1" x14ac:dyDescent="0.15">
      <c r="A64482" s="3"/>
      <c r="B64482" s="3"/>
      <c r="J64482" s="3"/>
      <c r="K64482" s="5"/>
      <c r="L64482" s="8"/>
      <c r="N64482" s="5"/>
      <c r="O64482" s="10"/>
      <c r="P64482" s="8"/>
    </row>
    <row r="64483" spans="1:16" s="2" customFormat="1" x14ac:dyDescent="0.15">
      <c r="A64483" s="3"/>
      <c r="B64483" s="3"/>
      <c r="J64483" s="3"/>
      <c r="K64483" s="5"/>
      <c r="L64483" s="8"/>
      <c r="N64483" s="5"/>
      <c r="O64483" s="10"/>
      <c r="P64483" s="8"/>
    </row>
    <row r="64484" spans="1:16" s="2" customFormat="1" x14ac:dyDescent="0.15">
      <c r="A64484" s="3"/>
      <c r="B64484" s="3"/>
      <c r="J64484" s="3"/>
      <c r="K64484" s="5"/>
      <c r="L64484" s="8"/>
      <c r="N64484" s="5"/>
      <c r="O64484" s="10"/>
      <c r="P64484" s="8"/>
    </row>
    <row r="64485" spans="1:16" s="2" customFormat="1" x14ac:dyDescent="0.15">
      <c r="A64485" s="3"/>
      <c r="B64485" s="3"/>
      <c r="J64485" s="3"/>
      <c r="K64485" s="5"/>
      <c r="L64485" s="8"/>
      <c r="N64485" s="5"/>
      <c r="O64485" s="10"/>
      <c r="P64485" s="8"/>
    </row>
    <row r="64486" spans="1:16" s="2" customFormat="1" x14ac:dyDescent="0.15">
      <c r="A64486" s="3"/>
      <c r="B64486" s="3"/>
      <c r="J64486" s="3"/>
      <c r="K64486" s="5"/>
      <c r="L64486" s="8"/>
      <c r="N64486" s="5"/>
      <c r="O64486" s="10"/>
      <c r="P64486" s="8"/>
    </row>
    <row r="64487" spans="1:16" s="2" customFormat="1" x14ac:dyDescent="0.15">
      <c r="A64487" s="3"/>
      <c r="B64487" s="3"/>
      <c r="J64487" s="3"/>
      <c r="K64487" s="5"/>
      <c r="L64487" s="8"/>
      <c r="N64487" s="5"/>
      <c r="O64487" s="10"/>
      <c r="P64487" s="8"/>
    </row>
    <row r="64488" spans="1:16" s="2" customFormat="1" x14ac:dyDescent="0.15">
      <c r="A64488" s="3"/>
      <c r="B64488" s="3"/>
      <c r="J64488" s="3"/>
      <c r="K64488" s="5"/>
      <c r="L64488" s="8"/>
      <c r="N64488" s="5"/>
      <c r="O64488" s="10"/>
      <c r="P64488" s="8"/>
    </row>
    <row r="64489" spans="1:16" s="2" customFormat="1" x14ac:dyDescent="0.15">
      <c r="A64489" s="3"/>
      <c r="B64489" s="3"/>
      <c r="J64489" s="3"/>
      <c r="K64489" s="5"/>
      <c r="L64489" s="8"/>
      <c r="N64489" s="5"/>
      <c r="O64489" s="10"/>
      <c r="P64489" s="8"/>
    </row>
    <row r="64490" spans="1:16" s="2" customFormat="1" x14ac:dyDescent="0.15">
      <c r="A64490" s="3"/>
      <c r="B64490" s="3"/>
      <c r="J64490" s="3"/>
      <c r="K64490" s="5"/>
      <c r="L64490" s="8"/>
      <c r="N64490" s="5"/>
      <c r="O64490" s="10"/>
      <c r="P64490" s="8"/>
    </row>
    <row r="64491" spans="1:16" s="2" customFormat="1" x14ac:dyDescent="0.15">
      <c r="A64491" s="3"/>
      <c r="B64491" s="3"/>
      <c r="J64491" s="3"/>
      <c r="K64491" s="5"/>
      <c r="L64491" s="8"/>
      <c r="N64491" s="5"/>
      <c r="O64491" s="10"/>
      <c r="P64491" s="8"/>
    </row>
    <row r="64492" spans="1:16" s="2" customFormat="1" x14ac:dyDescent="0.15">
      <c r="A64492" s="3"/>
      <c r="B64492" s="3"/>
      <c r="J64492" s="3"/>
      <c r="K64492" s="5"/>
      <c r="L64492" s="8"/>
      <c r="N64492" s="5"/>
      <c r="O64492" s="10"/>
      <c r="P64492" s="8"/>
    </row>
    <row r="64493" spans="1:16" s="2" customFormat="1" x14ac:dyDescent="0.15">
      <c r="A64493" s="3"/>
      <c r="B64493" s="3"/>
      <c r="J64493" s="3"/>
      <c r="K64493" s="5"/>
      <c r="L64493" s="8"/>
      <c r="N64493" s="5"/>
      <c r="O64493" s="10"/>
      <c r="P64493" s="8"/>
    </row>
    <row r="64494" spans="1:16" s="2" customFormat="1" x14ac:dyDescent="0.15">
      <c r="A64494" s="3"/>
      <c r="B64494" s="3"/>
      <c r="J64494" s="3"/>
      <c r="K64494" s="5"/>
      <c r="L64494" s="8"/>
      <c r="N64494" s="5"/>
      <c r="O64494" s="10"/>
      <c r="P64494" s="8"/>
    </row>
    <row r="64495" spans="1:16" s="2" customFormat="1" x14ac:dyDescent="0.15">
      <c r="A64495" s="3"/>
      <c r="B64495" s="3"/>
      <c r="J64495" s="3"/>
      <c r="K64495" s="5"/>
      <c r="L64495" s="8"/>
      <c r="N64495" s="5"/>
      <c r="O64495" s="10"/>
      <c r="P64495" s="8"/>
    </row>
    <row r="64496" spans="1:16" s="2" customFormat="1" x14ac:dyDescent="0.15">
      <c r="A64496" s="3"/>
      <c r="B64496" s="3"/>
      <c r="J64496" s="3"/>
      <c r="K64496" s="5"/>
      <c r="L64496" s="8"/>
      <c r="N64496" s="5"/>
      <c r="O64496" s="10"/>
      <c r="P64496" s="8"/>
    </row>
    <row r="64497" spans="1:16" s="2" customFormat="1" x14ac:dyDescent="0.15">
      <c r="A64497" s="3"/>
      <c r="B64497" s="3"/>
      <c r="J64497" s="3"/>
      <c r="K64497" s="5"/>
      <c r="L64497" s="8"/>
      <c r="N64497" s="5"/>
      <c r="O64497" s="10"/>
      <c r="P64497" s="8"/>
    </row>
    <row r="64498" spans="1:16" s="2" customFormat="1" x14ac:dyDescent="0.15">
      <c r="A64498" s="3"/>
      <c r="B64498" s="3"/>
      <c r="J64498" s="3"/>
      <c r="K64498" s="5"/>
      <c r="L64498" s="8"/>
      <c r="N64498" s="5"/>
      <c r="O64498" s="10"/>
      <c r="P64498" s="8"/>
    </row>
    <row r="64499" spans="1:16" s="2" customFormat="1" x14ac:dyDescent="0.15">
      <c r="A64499" s="3"/>
      <c r="B64499" s="3"/>
      <c r="J64499" s="3"/>
      <c r="K64499" s="5"/>
      <c r="L64499" s="8"/>
      <c r="N64499" s="5"/>
      <c r="O64499" s="10"/>
      <c r="P64499" s="8"/>
    </row>
    <row r="64500" spans="1:16" s="2" customFormat="1" x14ac:dyDescent="0.15">
      <c r="A64500" s="3"/>
      <c r="B64500" s="3"/>
      <c r="J64500" s="3"/>
      <c r="K64500" s="5"/>
      <c r="L64500" s="8"/>
      <c r="N64500" s="5"/>
      <c r="O64500" s="10"/>
      <c r="P64500" s="8"/>
    </row>
    <row r="64501" spans="1:16" s="2" customFormat="1" x14ac:dyDescent="0.15">
      <c r="A64501" s="3"/>
      <c r="B64501" s="3"/>
      <c r="J64501" s="3"/>
      <c r="K64501" s="5"/>
      <c r="L64501" s="8"/>
      <c r="N64501" s="5"/>
      <c r="O64501" s="10"/>
      <c r="P64501" s="8"/>
    </row>
    <row r="64502" spans="1:16" s="2" customFormat="1" x14ac:dyDescent="0.15">
      <c r="A64502" s="3"/>
      <c r="B64502" s="3"/>
      <c r="J64502" s="3"/>
      <c r="K64502" s="5"/>
      <c r="L64502" s="8"/>
      <c r="N64502" s="5"/>
      <c r="O64502" s="10"/>
      <c r="P64502" s="8"/>
    </row>
    <row r="64503" spans="1:16" s="2" customFormat="1" x14ac:dyDescent="0.15">
      <c r="A64503" s="3"/>
      <c r="B64503" s="3"/>
      <c r="J64503" s="3"/>
      <c r="K64503" s="5"/>
      <c r="L64503" s="8"/>
      <c r="N64503" s="5"/>
      <c r="O64503" s="10"/>
      <c r="P64503" s="8"/>
    </row>
    <row r="64504" spans="1:16" s="2" customFormat="1" x14ac:dyDescent="0.15">
      <c r="A64504" s="3"/>
      <c r="B64504" s="3"/>
      <c r="J64504" s="3"/>
      <c r="K64504" s="5"/>
      <c r="L64504" s="8"/>
      <c r="N64504" s="5"/>
      <c r="O64504" s="10"/>
      <c r="P64504" s="8"/>
    </row>
    <row r="64505" spans="1:16" s="2" customFormat="1" x14ac:dyDescent="0.15">
      <c r="A64505" s="3"/>
      <c r="B64505" s="3"/>
      <c r="J64505" s="3"/>
      <c r="K64505" s="5"/>
      <c r="L64505" s="8"/>
      <c r="N64505" s="5"/>
      <c r="O64505" s="10"/>
      <c r="P64505" s="8"/>
    </row>
    <row r="64506" spans="1:16" s="2" customFormat="1" x14ac:dyDescent="0.15">
      <c r="A64506" s="3"/>
      <c r="B64506" s="3"/>
      <c r="J64506" s="3"/>
      <c r="K64506" s="5"/>
      <c r="L64506" s="8"/>
      <c r="N64506" s="5"/>
      <c r="O64506" s="10"/>
      <c r="P64506" s="8"/>
    </row>
    <row r="64507" spans="1:16" s="2" customFormat="1" x14ac:dyDescent="0.15">
      <c r="A64507" s="3"/>
      <c r="B64507" s="3"/>
      <c r="J64507" s="3"/>
      <c r="K64507" s="5"/>
      <c r="L64507" s="8"/>
      <c r="N64507" s="5"/>
      <c r="O64507" s="10"/>
      <c r="P64507" s="8"/>
    </row>
    <row r="64508" spans="1:16" s="2" customFormat="1" x14ac:dyDescent="0.15">
      <c r="A64508" s="3"/>
      <c r="B64508" s="3"/>
      <c r="J64508" s="3"/>
      <c r="K64508" s="5"/>
      <c r="L64508" s="8"/>
      <c r="N64508" s="5"/>
      <c r="O64508" s="10"/>
      <c r="P64508" s="8"/>
    </row>
    <row r="64509" spans="1:16" s="2" customFormat="1" x14ac:dyDescent="0.15">
      <c r="A64509" s="3"/>
      <c r="B64509" s="3"/>
      <c r="J64509" s="3"/>
      <c r="K64509" s="5"/>
      <c r="L64509" s="8"/>
      <c r="N64509" s="5"/>
      <c r="O64509" s="10"/>
      <c r="P64509" s="8"/>
    </row>
    <row r="64510" spans="1:16" s="2" customFormat="1" x14ac:dyDescent="0.15">
      <c r="A64510" s="3"/>
      <c r="B64510" s="3"/>
      <c r="J64510" s="3"/>
      <c r="K64510" s="5"/>
      <c r="L64510" s="8"/>
      <c r="N64510" s="5"/>
      <c r="O64510" s="10"/>
      <c r="P64510" s="8"/>
    </row>
    <row r="64511" spans="1:16" s="2" customFormat="1" x14ac:dyDescent="0.15">
      <c r="A64511" s="3"/>
      <c r="B64511" s="3"/>
      <c r="J64511" s="3"/>
      <c r="K64511" s="5"/>
      <c r="L64511" s="8"/>
      <c r="N64511" s="5"/>
      <c r="O64511" s="10"/>
      <c r="P64511" s="8"/>
    </row>
    <row r="64512" spans="1:16" s="2" customFormat="1" x14ac:dyDescent="0.15">
      <c r="A64512" s="3"/>
      <c r="B64512" s="3"/>
      <c r="J64512" s="3"/>
      <c r="K64512" s="5"/>
      <c r="L64512" s="8"/>
      <c r="N64512" s="5"/>
      <c r="O64512" s="10"/>
      <c r="P64512" s="8"/>
    </row>
    <row r="64513" spans="1:16" s="2" customFormat="1" x14ac:dyDescent="0.15">
      <c r="A64513" s="3"/>
      <c r="B64513" s="3"/>
      <c r="J64513" s="3"/>
      <c r="K64513" s="5"/>
      <c r="L64513" s="8"/>
      <c r="N64513" s="5"/>
      <c r="O64513" s="10"/>
      <c r="P64513" s="8"/>
    </row>
    <row r="64514" spans="1:16" s="2" customFormat="1" x14ac:dyDescent="0.15">
      <c r="A64514" s="3"/>
      <c r="B64514" s="3"/>
      <c r="J64514" s="3"/>
      <c r="K64514" s="5"/>
      <c r="L64514" s="8"/>
      <c r="N64514" s="5"/>
      <c r="O64514" s="10"/>
      <c r="P64514" s="8"/>
    </row>
    <row r="64515" spans="1:16" s="2" customFormat="1" x14ac:dyDescent="0.15">
      <c r="A64515" s="3"/>
      <c r="B64515" s="3"/>
      <c r="J64515" s="3"/>
      <c r="K64515" s="5"/>
      <c r="L64515" s="8"/>
      <c r="N64515" s="5"/>
      <c r="O64515" s="10"/>
      <c r="P64515" s="8"/>
    </row>
    <row r="64516" spans="1:16" s="2" customFormat="1" x14ac:dyDescent="0.15">
      <c r="A64516" s="3"/>
      <c r="B64516" s="3"/>
      <c r="J64516" s="3"/>
      <c r="K64516" s="5"/>
      <c r="L64516" s="8"/>
      <c r="N64516" s="5"/>
      <c r="O64516" s="10"/>
      <c r="P64516" s="8"/>
    </row>
    <row r="64517" spans="1:16" s="2" customFormat="1" x14ac:dyDescent="0.15">
      <c r="A64517" s="3"/>
      <c r="B64517" s="3"/>
      <c r="J64517" s="3"/>
      <c r="K64517" s="5"/>
      <c r="L64517" s="8"/>
      <c r="N64517" s="5"/>
      <c r="O64517" s="10"/>
      <c r="P64517" s="8"/>
    </row>
    <row r="64518" spans="1:16" s="2" customFormat="1" x14ac:dyDescent="0.15">
      <c r="A64518" s="3"/>
      <c r="B64518" s="3"/>
      <c r="J64518" s="3"/>
      <c r="K64518" s="5"/>
      <c r="L64518" s="8"/>
      <c r="N64518" s="5"/>
      <c r="O64518" s="10"/>
      <c r="P64518" s="8"/>
    </row>
    <row r="64519" spans="1:16" s="2" customFormat="1" x14ac:dyDescent="0.15">
      <c r="A64519" s="3"/>
      <c r="B64519" s="3"/>
      <c r="J64519" s="3"/>
      <c r="K64519" s="5"/>
      <c r="L64519" s="8"/>
      <c r="N64519" s="5"/>
      <c r="O64519" s="10"/>
      <c r="P64519" s="8"/>
    </row>
    <row r="64520" spans="1:16" s="2" customFormat="1" x14ac:dyDescent="0.15">
      <c r="A64520" s="3"/>
      <c r="B64520" s="3"/>
      <c r="J64520" s="3"/>
      <c r="K64520" s="5"/>
      <c r="L64520" s="8"/>
      <c r="N64520" s="5"/>
      <c r="O64520" s="10"/>
      <c r="P64520" s="8"/>
    </row>
    <row r="64521" spans="1:16" s="2" customFormat="1" x14ac:dyDescent="0.15">
      <c r="A64521" s="3"/>
      <c r="B64521" s="3"/>
      <c r="J64521" s="3"/>
      <c r="K64521" s="5"/>
      <c r="L64521" s="8"/>
      <c r="N64521" s="5"/>
      <c r="O64521" s="10"/>
      <c r="P64521" s="8"/>
    </row>
    <row r="64522" spans="1:16" s="2" customFormat="1" x14ac:dyDescent="0.15">
      <c r="A64522" s="3"/>
      <c r="B64522" s="3"/>
      <c r="J64522" s="3"/>
      <c r="K64522" s="5"/>
      <c r="L64522" s="8"/>
      <c r="N64522" s="5"/>
      <c r="O64522" s="10"/>
      <c r="P64522" s="8"/>
    </row>
    <row r="64523" spans="1:16" s="2" customFormat="1" x14ac:dyDescent="0.15">
      <c r="A64523" s="3"/>
      <c r="B64523" s="3"/>
      <c r="J64523" s="3"/>
      <c r="K64523" s="5"/>
      <c r="L64523" s="8"/>
      <c r="N64523" s="5"/>
      <c r="O64523" s="10"/>
      <c r="P64523" s="8"/>
    </row>
    <row r="64524" spans="1:16" s="2" customFormat="1" x14ac:dyDescent="0.15">
      <c r="A64524" s="3"/>
      <c r="B64524" s="3"/>
      <c r="J64524" s="3"/>
      <c r="K64524" s="5"/>
      <c r="L64524" s="8"/>
      <c r="N64524" s="5"/>
      <c r="O64524" s="10"/>
      <c r="P64524" s="8"/>
    </row>
    <row r="64525" spans="1:16" s="2" customFormat="1" x14ac:dyDescent="0.15">
      <c r="A64525" s="3"/>
      <c r="B64525" s="3"/>
      <c r="J64525" s="3"/>
      <c r="K64525" s="5"/>
      <c r="L64525" s="8"/>
      <c r="N64525" s="5"/>
      <c r="O64525" s="10"/>
      <c r="P64525" s="8"/>
    </row>
    <row r="64526" spans="1:16" s="2" customFormat="1" x14ac:dyDescent="0.15">
      <c r="A64526" s="3"/>
      <c r="B64526" s="3"/>
      <c r="J64526" s="3"/>
      <c r="K64526" s="5"/>
      <c r="L64526" s="8"/>
      <c r="N64526" s="5"/>
      <c r="O64526" s="10"/>
      <c r="P64526" s="8"/>
    </row>
    <row r="64527" spans="1:16" s="2" customFormat="1" x14ac:dyDescent="0.15">
      <c r="A64527" s="3"/>
      <c r="B64527" s="3"/>
      <c r="J64527" s="3"/>
      <c r="K64527" s="5"/>
      <c r="L64527" s="8"/>
      <c r="N64527" s="5"/>
      <c r="O64527" s="10"/>
      <c r="P64527" s="8"/>
    </row>
    <row r="64528" spans="1:16" s="2" customFormat="1" x14ac:dyDescent="0.15">
      <c r="A64528" s="3"/>
      <c r="B64528" s="3"/>
      <c r="J64528" s="3"/>
      <c r="K64528" s="5"/>
      <c r="L64528" s="8"/>
      <c r="N64528" s="5"/>
      <c r="O64528" s="10"/>
      <c r="P64528" s="8"/>
    </row>
    <row r="64529" spans="1:16" s="2" customFormat="1" x14ac:dyDescent="0.15">
      <c r="A64529" s="3"/>
      <c r="B64529" s="3"/>
      <c r="J64529" s="3"/>
      <c r="K64529" s="5"/>
      <c r="L64529" s="8"/>
      <c r="N64529" s="5"/>
      <c r="O64529" s="10"/>
      <c r="P64529" s="8"/>
    </row>
    <row r="64530" spans="1:16" s="2" customFormat="1" x14ac:dyDescent="0.15">
      <c r="A64530" s="3"/>
      <c r="B64530" s="3"/>
      <c r="J64530" s="3"/>
      <c r="K64530" s="5"/>
      <c r="L64530" s="8"/>
      <c r="N64530" s="5"/>
      <c r="O64530" s="10"/>
      <c r="P64530" s="8"/>
    </row>
    <row r="64531" spans="1:16" s="2" customFormat="1" x14ac:dyDescent="0.15">
      <c r="A64531" s="3"/>
      <c r="B64531" s="3"/>
      <c r="J64531" s="3"/>
      <c r="K64531" s="5"/>
      <c r="L64531" s="8"/>
      <c r="N64531" s="5"/>
      <c r="O64531" s="10"/>
      <c r="P64531" s="8"/>
    </row>
    <row r="64532" spans="1:16" s="2" customFormat="1" x14ac:dyDescent="0.15">
      <c r="A64532" s="3"/>
      <c r="B64532" s="3"/>
      <c r="J64532" s="3"/>
      <c r="K64532" s="5"/>
      <c r="L64532" s="8"/>
      <c r="N64532" s="5"/>
      <c r="O64532" s="10"/>
      <c r="P64532" s="8"/>
    </row>
    <row r="64533" spans="1:16" s="2" customFormat="1" x14ac:dyDescent="0.15">
      <c r="A64533" s="3"/>
      <c r="B64533" s="3"/>
      <c r="J64533" s="3"/>
      <c r="K64533" s="5"/>
      <c r="L64533" s="8"/>
      <c r="N64533" s="5"/>
      <c r="O64533" s="10"/>
      <c r="P64533" s="8"/>
    </row>
    <row r="64534" spans="1:16" s="2" customFormat="1" x14ac:dyDescent="0.15">
      <c r="A64534" s="3"/>
      <c r="B64534" s="3"/>
      <c r="J64534" s="3"/>
      <c r="K64534" s="5"/>
      <c r="L64534" s="8"/>
      <c r="N64534" s="5"/>
      <c r="O64534" s="10"/>
      <c r="P64534" s="8"/>
    </row>
    <row r="64535" spans="1:16" s="2" customFormat="1" x14ac:dyDescent="0.15">
      <c r="A64535" s="3"/>
      <c r="B64535" s="3"/>
      <c r="J64535" s="3"/>
      <c r="K64535" s="5"/>
      <c r="L64535" s="8"/>
      <c r="N64535" s="5"/>
      <c r="O64535" s="10"/>
      <c r="P64535" s="8"/>
    </row>
    <row r="64536" spans="1:16" s="2" customFormat="1" x14ac:dyDescent="0.15">
      <c r="A64536" s="3"/>
      <c r="B64536" s="3"/>
      <c r="J64536" s="3"/>
      <c r="K64536" s="5"/>
      <c r="L64536" s="8"/>
      <c r="N64536" s="5"/>
      <c r="O64536" s="10"/>
      <c r="P64536" s="8"/>
    </row>
    <row r="64537" spans="1:16" s="2" customFormat="1" x14ac:dyDescent="0.15">
      <c r="A64537" s="3"/>
      <c r="B64537" s="3"/>
      <c r="J64537" s="3"/>
      <c r="K64537" s="5"/>
      <c r="L64537" s="8"/>
      <c r="N64537" s="5"/>
      <c r="O64537" s="10"/>
      <c r="P64537" s="8"/>
    </row>
    <row r="64538" spans="1:16" s="2" customFormat="1" x14ac:dyDescent="0.15">
      <c r="A64538" s="3"/>
      <c r="B64538" s="3"/>
      <c r="J64538" s="3"/>
      <c r="K64538" s="5"/>
      <c r="L64538" s="8"/>
      <c r="N64538" s="5"/>
      <c r="O64538" s="10"/>
      <c r="P64538" s="8"/>
    </row>
    <row r="64539" spans="1:16" s="2" customFormat="1" x14ac:dyDescent="0.15">
      <c r="A64539" s="3"/>
      <c r="B64539" s="3"/>
      <c r="J64539" s="3"/>
      <c r="K64539" s="5"/>
      <c r="L64539" s="8"/>
      <c r="N64539" s="5"/>
      <c r="O64539" s="10"/>
      <c r="P64539" s="8"/>
    </row>
    <row r="64540" spans="1:16" s="2" customFormat="1" x14ac:dyDescent="0.15">
      <c r="A64540" s="3"/>
      <c r="B64540" s="3"/>
      <c r="J64540" s="3"/>
      <c r="K64540" s="5"/>
      <c r="L64540" s="8"/>
      <c r="N64540" s="5"/>
      <c r="O64540" s="10"/>
      <c r="P64540" s="8"/>
    </row>
    <row r="64541" spans="1:16" s="2" customFormat="1" x14ac:dyDescent="0.15">
      <c r="A64541" s="3"/>
      <c r="B64541" s="3"/>
      <c r="J64541" s="3"/>
      <c r="K64541" s="5"/>
      <c r="L64541" s="8"/>
      <c r="N64541" s="5"/>
      <c r="O64541" s="10"/>
      <c r="P64541" s="8"/>
    </row>
    <row r="64542" spans="1:16" s="2" customFormat="1" x14ac:dyDescent="0.15">
      <c r="A64542" s="3"/>
      <c r="B64542" s="3"/>
      <c r="J64542" s="3"/>
      <c r="K64542" s="5"/>
      <c r="L64542" s="8"/>
      <c r="N64542" s="5"/>
      <c r="O64542" s="10"/>
      <c r="P64542" s="8"/>
    </row>
    <row r="64543" spans="1:16" s="2" customFormat="1" x14ac:dyDescent="0.15">
      <c r="A64543" s="3"/>
      <c r="B64543" s="3"/>
      <c r="J64543" s="3"/>
      <c r="K64543" s="5"/>
      <c r="L64543" s="8"/>
      <c r="N64543" s="5"/>
      <c r="O64543" s="10"/>
      <c r="P64543" s="8"/>
    </row>
    <row r="64544" spans="1:16" s="2" customFormat="1" x14ac:dyDescent="0.15">
      <c r="A64544" s="3"/>
      <c r="B64544" s="3"/>
      <c r="J64544" s="3"/>
      <c r="K64544" s="5"/>
      <c r="L64544" s="8"/>
      <c r="N64544" s="5"/>
      <c r="O64544" s="10"/>
      <c r="P64544" s="8"/>
    </row>
    <row r="64545" spans="1:16" s="2" customFormat="1" x14ac:dyDescent="0.15">
      <c r="A64545" s="3"/>
      <c r="B64545" s="3"/>
      <c r="J64545" s="3"/>
      <c r="K64545" s="5"/>
      <c r="L64545" s="8"/>
      <c r="N64545" s="5"/>
      <c r="O64545" s="10"/>
      <c r="P64545" s="8"/>
    </row>
    <row r="64546" spans="1:16" s="2" customFormat="1" x14ac:dyDescent="0.15">
      <c r="A64546" s="3"/>
      <c r="B64546" s="3"/>
      <c r="J64546" s="3"/>
      <c r="K64546" s="5"/>
      <c r="L64546" s="8"/>
      <c r="N64546" s="5"/>
      <c r="O64546" s="10"/>
      <c r="P64546" s="8"/>
    </row>
    <row r="64547" spans="1:16" s="2" customFormat="1" x14ac:dyDescent="0.15">
      <c r="A64547" s="3"/>
      <c r="B64547" s="3"/>
      <c r="J64547" s="3"/>
      <c r="K64547" s="5"/>
      <c r="L64547" s="8"/>
      <c r="N64547" s="5"/>
      <c r="O64547" s="10"/>
      <c r="P64547" s="8"/>
    </row>
    <row r="64548" spans="1:16" s="2" customFormat="1" x14ac:dyDescent="0.15">
      <c r="A64548" s="3"/>
      <c r="B64548" s="3"/>
      <c r="J64548" s="3"/>
      <c r="K64548" s="5"/>
      <c r="L64548" s="8"/>
      <c r="N64548" s="5"/>
      <c r="O64548" s="10"/>
      <c r="P64548" s="8"/>
    </row>
    <row r="64549" spans="1:16" s="2" customFormat="1" x14ac:dyDescent="0.15">
      <c r="A64549" s="3"/>
      <c r="B64549" s="3"/>
      <c r="J64549" s="3"/>
      <c r="K64549" s="5"/>
      <c r="L64549" s="8"/>
      <c r="N64549" s="5"/>
      <c r="O64549" s="10"/>
      <c r="P64549" s="8"/>
    </row>
    <row r="64550" spans="1:16" s="2" customFormat="1" x14ac:dyDescent="0.15">
      <c r="A64550" s="3"/>
      <c r="B64550" s="3"/>
      <c r="J64550" s="3"/>
      <c r="K64550" s="5"/>
      <c r="L64550" s="8"/>
      <c r="N64550" s="5"/>
      <c r="O64550" s="10"/>
      <c r="P64550" s="8"/>
    </row>
    <row r="64551" spans="1:16" s="2" customFormat="1" x14ac:dyDescent="0.15">
      <c r="A64551" s="3"/>
      <c r="B64551" s="3"/>
      <c r="J64551" s="3"/>
      <c r="K64551" s="5"/>
      <c r="L64551" s="8"/>
      <c r="N64551" s="5"/>
      <c r="O64551" s="10"/>
      <c r="P64551" s="8"/>
    </row>
    <row r="64552" spans="1:16" s="2" customFormat="1" x14ac:dyDescent="0.15">
      <c r="A64552" s="3"/>
      <c r="B64552" s="3"/>
      <c r="J64552" s="3"/>
      <c r="K64552" s="5"/>
      <c r="L64552" s="8"/>
      <c r="N64552" s="5"/>
      <c r="O64552" s="10"/>
      <c r="P64552" s="8"/>
    </row>
    <row r="64553" spans="1:16" s="2" customFormat="1" x14ac:dyDescent="0.15">
      <c r="A64553" s="3"/>
      <c r="B64553" s="3"/>
      <c r="J64553" s="3"/>
      <c r="K64553" s="5"/>
      <c r="L64553" s="8"/>
      <c r="N64553" s="5"/>
      <c r="O64553" s="10"/>
      <c r="P64553" s="8"/>
    </row>
    <row r="64554" spans="1:16" s="2" customFormat="1" x14ac:dyDescent="0.15">
      <c r="A64554" s="3"/>
      <c r="B64554" s="3"/>
      <c r="J64554" s="3"/>
      <c r="K64554" s="5"/>
      <c r="L64554" s="8"/>
      <c r="N64554" s="5"/>
      <c r="O64554" s="10"/>
      <c r="P64554" s="8"/>
    </row>
    <row r="64555" spans="1:16" s="2" customFormat="1" x14ac:dyDescent="0.15">
      <c r="A64555" s="3"/>
      <c r="B64555" s="3"/>
      <c r="J64555" s="3"/>
      <c r="K64555" s="5"/>
      <c r="L64555" s="8"/>
      <c r="N64555" s="5"/>
      <c r="O64555" s="10"/>
      <c r="P64555" s="8"/>
    </row>
    <row r="64556" spans="1:16" s="2" customFormat="1" x14ac:dyDescent="0.15">
      <c r="A64556" s="3"/>
      <c r="B64556" s="3"/>
      <c r="J64556" s="3"/>
      <c r="K64556" s="5"/>
      <c r="L64556" s="8"/>
      <c r="N64556" s="5"/>
      <c r="O64556" s="10"/>
      <c r="P64556" s="8"/>
    </row>
    <row r="64557" spans="1:16" s="2" customFormat="1" x14ac:dyDescent="0.15">
      <c r="A64557" s="3"/>
      <c r="B64557" s="3"/>
      <c r="J64557" s="3"/>
      <c r="K64557" s="5"/>
      <c r="L64557" s="8"/>
      <c r="N64557" s="5"/>
      <c r="O64557" s="10"/>
      <c r="P64557" s="8"/>
    </row>
    <row r="64558" spans="1:16" s="2" customFormat="1" x14ac:dyDescent="0.15">
      <c r="A64558" s="3"/>
      <c r="B64558" s="3"/>
      <c r="J64558" s="3"/>
      <c r="K64558" s="5"/>
      <c r="L64558" s="8"/>
      <c r="N64558" s="5"/>
      <c r="O64558" s="10"/>
      <c r="P64558" s="8"/>
    </row>
    <row r="64559" spans="1:16" s="2" customFormat="1" x14ac:dyDescent="0.15">
      <c r="A64559" s="3"/>
      <c r="B64559" s="3"/>
      <c r="J64559" s="3"/>
      <c r="K64559" s="5"/>
      <c r="L64559" s="8"/>
      <c r="N64559" s="5"/>
      <c r="O64559" s="10"/>
      <c r="P64559" s="8"/>
    </row>
    <row r="64560" spans="1:16" s="2" customFormat="1" x14ac:dyDescent="0.15">
      <c r="A64560" s="3"/>
      <c r="B64560" s="3"/>
      <c r="J64560" s="3"/>
      <c r="K64560" s="5"/>
      <c r="L64560" s="8"/>
      <c r="N64560" s="5"/>
      <c r="O64560" s="10"/>
      <c r="P64560" s="8"/>
    </row>
    <row r="64561" spans="1:16" s="2" customFormat="1" x14ac:dyDescent="0.15">
      <c r="A64561" s="3"/>
      <c r="B64561" s="3"/>
      <c r="J64561" s="3"/>
      <c r="K64561" s="5"/>
      <c r="L64561" s="8"/>
      <c r="N64561" s="5"/>
      <c r="O64561" s="10"/>
      <c r="P64561" s="8"/>
    </row>
    <row r="64562" spans="1:16" s="2" customFormat="1" x14ac:dyDescent="0.15">
      <c r="A64562" s="3"/>
      <c r="B64562" s="3"/>
      <c r="J64562" s="3"/>
      <c r="K64562" s="5"/>
      <c r="L64562" s="8"/>
      <c r="N64562" s="5"/>
      <c r="O64562" s="10"/>
      <c r="P64562" s="8"/>
    </row>
    <row r="64563" spans="1:16" s="2" customFormat="1" x14ac:dyDescent="0.15">
      <c r="A64563" s="3"/>
      <c r="B64563" s="3"/>
      <c r="J64563" s="3"/>
      <c r="K64563" s="5"/>
      <c r="L64563" s="8"/>
      <c r="N64563" s="5"/>
      <c r="O64563" s="10"/>
      <c r="P64563" s="8"/>
    </row>
    <row r="64564" spans="1:16" s="2" customFormat="1" x14ac:dyDescent="0.15">
      <c r="A64564" s="3"/>
      <c r="B64564" s="3"/>
      <c r="J64564" s="3"/>
      <c r="K64564" s="5"/>
      <c r="L64564" s="8"/>
      <c r="N64564" s="5"/>
      <c r="O64564" s="10"/>
      <c r="P64564" s="8"/>
    </row>
    <row r="64565" spans="1:16" s="2" customFormat="1" x14ac:dyDescent="0.15">
      <c r="A64565" s="3"/>
      <c r="B64565" s="3"/>
      <c r="J64565" s="3"/>
      <c r="K64565" s="5"/>
      <c r="L64565" s="8"/>
      <c r="N64565" s="5"/>
      <c r="O64565" s="10"/>
      <c r="P64565" s="8"/>
    </row>
    <row r="64566" spans="1:16" s="2" customFormat="1" x14ac:dyDescent="0.15">
      <c r="A64566" s="3"/>
      <c r="B64566" s="3"/>
      <c r="J64566" s="3"/>
      <c r="K64566" s="5"/>
      <c r="L64566" s="8"/>
      <c r="N64566" s="5"/>
      <c r="O64566" s="10"/>
      <c r="P64566" s="8"/>
    </row>
    <row r="64567" spans="1:16" s="2" customFormat="1" x14ac:dyDescent="0.15">
      <c r="A64567" s="3"/>
      <c r="B64567" s="3"/>
      <c r="J64567" s="3"/>
      <c r="K64567" s="5"/>
      <c r="L64567" s="8"/>
      <c r="N64567" s="5"/>
      <c r="O64567" s="10"/>
      <c r="P64567" s="8"/>
    </row>
    <row r="64568" spans="1:16" s="2" customFormat="1" x14ac:dyDescent="0.15">
      <c r="A64568" s="3"/>
      <c r="B64568" s="3"/>
      <c r="J64568" s="3"/>
      <c r="K64568" s="5"/>
      <c r="L64568" s="8"/>
      <c r="N64568" s="5"/>
      <c r="O64568" s="10"/>
      <c r="P64568" s="8"/>
    </row>
    <row r="64569" spans="1:16" s="2" customFormat="1" x14ac:dyDescent="0.15">
      <c r="A64569" s="3"/>
      <c r="B64569" s="3"/>
      <c r="J64569" s="3"/>
      <c r="K64569" s="5"/>
      <c r="L64569" s="8"/>
      <c r="N64569" s="5"/>
      <c r="O64569" s="10"/>
      <c r="P64569" s="8"/>
    </row>
    <row r="64570" spans="1:16" s="2" customFormat="1" x14ac:dyDescent="0.15">
      <c r="A64570" s="3"/>
      <c r="B64570" s="3"/>
      <c r="J64570" s="3"/>
      <c r="K64570" s="5"/>
      <c r="L64570" s="8"/>
      <c r="N64570" s="5"/>
      <c r="O64570" s="10"/>
      <c r="P64570" s="8"/>
    </row>
    <row r="64571" spans="1:16" s="2" customFormat="1" x14ac:dyDescent="0.15">
      <c r="A64571" s="3"/>
      <c r="B64571" s="3"/>
      <c r="J64571" s="3"/>
      <c r="K64571" s="5"/>
      <c r="L64571" s="8"/>
      <c r="N64571" s="5"/>
      <c r="O64571" s="10"/>
      <c r="P64571" s="8"/>
    </row>
    <row r="64572" spans="1:16" s="2" customFormat="1" x14ac:dyDescent="0.15">
      <c r="A64572" s="3"/>
      <c r="B64572" s="3"/>
      <c r="J64572" s="3"/>
      <c r="K64572" s="5"/>
      <c r="L64572" s="8"/>
      <c r="N64572" s="5"/>
      <c r="O64572" s="10"/>
      <c r="P64572" s="8"/>
    </row>
    <row r="64573" spans="1:16" s="2" customFormat="1" x14ac:dyDescent="0.15">
      <c r="A64573" s="3"/>
      <c r="B64573" s="3"/>
      <c r="J64573" s="3"/>
      <c r="K64573" s="5"/>
      <c r="L64573" s="8"/>
      <c r="N64573" s="5"/>
      <c r="O64573" s="10"/>
      <c r="P64573" s="8"/>
    </row>
    <row r="64574" spans="1:16" s="2" customFormat="1" x14ac:dyDescent="0.15">
      <c r="A64574" s="3"/>
      <c r="B64574" s="3"/>
      <c r="J64574" s="3"/>
      <c r="K64574" s="5"/>
      <c r="L64574" s="8"/>
      <c r="N64574" s="5"/>
      <c r="O64574" s="10"/>
      <c r="P64574" s="8"/>
    </row>
    <row r="64575" spans="1:16" s="2" customFormat="1" x14ac:dyDescent="0.15">
      <c r="A64575" s="3"/>
      <c r="B64575" s="3"/>
      <c r="J64575" s="3"/>
      <c r="K64575" s="5"/>
      <c r="L64575" s="8"/>
      <c r="N64575" s="5"/>
      <c r="O64575" s="10"/>
      <c r="P64575" s="8"/>
    </row>
    <row r="64576" spans="1:16" s="2" customFormat="1" x14ac:dyDescent="0.15">
      <c r="A64576" s="3"/>
      <c r="B64576" s="3"/>
      <c r="J64576" s="3"/>
      <c r="K64576" s="5"/>
      <c r="L64576" s="8"/>
      <c r="N64576" s="5"/>
      <c r="O64576" s="10"/>
      <c r="P64576" s="8"/>
    </row>
    <row r="64577" spans="1:16" s="2" customFormat="1" x14ac:dyDescent="0.15">
      <c r="A64577" s="3"/>
      <c r="B64577" s="3"/>
      <c r="J64577" s="3"/>
      <c r="K64577" s="5"/>
      <c r="L64577" s="8"/>
      <c r="N64577" s="5"/>
      <c r="O64577" s="10"/>
      <c r="P64577" s="8"/>
    </row>
    <row r="64578" spans="1:16" s="2" customFormat="1" x14ac:dyDescent="0.15">
      <c r="A64578" s="3"/>
      <c r="B64578" s="3"/>
      <c r="J64578" s="3"/>
      <c r="K64578" s="5"/>
      <c r="L64578" s="8"/>
      <c r="N64578" s="5"/>
      <c r="O64578" s="10"/>
      <c r="P64578" s="8"/>
    </row>
    <row r="64579" spans="1:16" s="2" customFormat="1" x14ac:dyDescent="0.15">
      <c r="A64579" s="3"/>
      <c r="B64579" s="3"/>
      <c r="J64579" s="3"/>
      <c r="K64579" s="5"/>
      <c r="L64579" s="8"/>
      <c r="N64579" s="5"/>
      <c r="O64579" s="10"/>
      <c r="P64579" s="8"/>
    </row>
    <row r="64580" spans="1:16" s="2" customFormat="1" x14ac:dyDescent="0.15">
      <c r="A64580" s="3"/>
      <c r="B64580" s="3"/>
      <c r="J64580" s="3"/>
      <c r="K64580" s="5"/>
      <c r="L64580" s="8"/>
      <c r="N64580" s="5"/>
      <c r="O64580" s="10"/>
      <c r="P64580" s="8"/>
    </row>
    <row r="64581" spans="1:16" s="2" customFormat="1" x14ac:dyDescent="0.15">
      <c r="A64581" s="3"/>
      <c r="B64581" s="3"/>
      <c r="J64581" s="3"/>
      <c r="K64581" s="5"/>
      <c r="L64581" s="8"/>
      <c r="N64581" s="5"/>
      <c r="O64581" s="10"/>
      <c r="P64581" s="8"/>
    </row>
    <row r="64582" spans="1:16" s="2" customFormat="1" x14ac:dyDescent="0.15">
      <c r="A64582" s="3"/>
      <c r="B64582" s="3"/>
      <c r="J64582" s="3"/>
      <c r="K64582" s="5"/>
      <c r="L64582" s="8"/>
      <c r="N64582" s="5"/>
      <c r="O64582" s="10"/>
      <c r="P64582" s="8"/>
    </row>
    <row r="64583" spans="1:16" s="2" customFormat="1" x14ac:dyDescent="0.15">
      <c r="A64583" s="3"/>
      <c r="B64583" s="3"/>
      <c r="J64583" s="3"/>
      <c r="K64583" s="5"/>
      <c r="L64583" s="8"/>
      <c r="N64583" s="5"/>
      <c r="O64583" s="10"/>
      <c r="P64583" s="8"/>
    </row>
    <row r="64584" spans="1:16" s="2" customFormat="1" x14ac:dyDescent="0.15">
      <c r="A64584" s="3"/>
      <c r="B64584" s="3"/>
      <c r="J64584" s="3"/>
      <c r="K64584" s="5"/>
      <c r="L64584" s="8"/>
      <c r="N64584" s="5"/>
      <c r="O64584" s="10"/>
      <c r="P64584" s="8"/>
    </row>
    <row r="64585" spans="1:16" s="2" customFormat="1" x14ac:dyDescent="0.15">
      <c r="A64585" s="3"/>
      <c r="B64585" s="3"/>
      <c r="J64585" s="3"/>
      <c r="K64585" s="5"/>
      <c r="L64585" s="8"/>
      <c r="N64585" s="5"/>
      <c r="O64585" s="10"/>
      <c r="P64585" s="8"/>
    </row>
    <row r="64586" spans="1:16" s="2" customFormat="1" x14ac:dyDescent="0.15">
      <c r="A64586" s="3"/>
      <c r="B64586" s="3"/>
      <c r="J64586" s="3"/>
      <c r="K64586" s="5"/>
      <c r="L64586" s="8"/>
      <c r="N64586" s="5"/>
      <c r="O64586" s="10"/>
      <c r="P64586" s="8"/>
    </row>
    <row r="64587" spans="1:16" s="2" customFormat="1" x14ac:dyDescent="0.15">
      <c r="A64587" s="3"/>
      <c r="B64587" s="3"/>
      <c r="J64587" s="3"/>
      <c r="K64587" s="5"/>
      <c r="L64587" s="8"/>
      <c r="N64587" s="5"/>
      <c r="O64587" s="10"/>
      <c r="P64587" s="8"/>
    </row>
    <row r="64588" spans="1:16" s="2" customFormat="1" x14ac:dyDescent="0.15">
      <c r="A64588" s="3"/>
      <c r="B64588" s="3"/>
      <c r="J64588" s="3"/>
      <c r="K64588" s="5"/>
      <c r="L64588" s="8"/>
      <c r="N64588" s="5"/>
      <c r="O64588" s="10"/>
      <c r="P64588" s="8"/>
    </row>
    <row r="64589" spans="1:16" s="2" customFormat="1" x14ac:dyDescent="0.15">
      <c r="A64589" s="3"/>
      <c r="B64589" s="3"/>
      <c r="J64589" s="3"/>
      <c r="K64589" s="5"/>
      <c r="L64589" s="8"/>
      <c r="N64589" s="5"/>
      <c r="O64589" s="10"/>
      <c r="P64589" s="8"/>
    </row>
    <row r="64590" spans="1:16" s="2" customFormat="1" x14ac:dyDescent="0.15">
      <c r="A64590" s="3"/>
      <c r="B64590" s="3"/>
      <c r="J64590" s="3"/>
      <c r="K64590" s="5"/>
      <c r="L64590" s="8"/>
      <c r="N64590" s="5"/>
      <c r="O64590" s="10"/>
      <c r="P64590" s="8"/>
    </row>
    <row r="64591" spans="1:16" s="2" customFormat="1" x14ac:dyDescent="0.15">
      <c r="A64591" s="3"/>
      <c r="B64591" s="3"/>
      <c r="J64591" s="3"/>
      <c r="K64591" s="5"/>
      <c r="L64591" s="8"/>
      <c r="N64591" s="5"/>
      <c r="O64591" s="10"/>
      <c r="P64591" s="8"/>
    </row>
    <row r="64592" spans="1:16" s="2" customFormat="1" x14ac:dyDescent="0.15">
      <c r="A64592" s="3"/>
      <c r="B64592" s="3"/>
      <c r="J64592" s="3"/>
      <c r="K64592" s="5"/>
      <c r="L64592" s="8"/>
      <c r="N64592" s="5"/>
      <c r="O64592" s="10"/>
      <c r="P64592" s="8"/>
    </row>
    <row r="64593" spans="1:16" s="2" customFormat="1" x14ac:dyDescent="0.15">
      <c r="A64593" s="3"/>
      <c r="B64593" s="3"/>
      <c r="J64593" s="3"/>
      <c r="K64593" s="5"/>
      <c r="L64593" s="8"/>
      <c r="N64593" s="5"/>
      <c r="O64593" s="10"/>
      <c r="P64593" s="8"/>
    </row>
    <row r="64594" spans="1:16" s="2" customFormat="1" x14ac:dyDescent="0.15">
      <c r="A64594" s="3"/>
      <c r="B64594" s="3"/>
      <c r="J64594" s="3"/>
      <c r="K64594" s="5"/>
      <c r="L64594" s="8"/>
      <c r="N64594" s="5"/>
      <c r="O64594" s="10"/>
      <c r="P64594" s="8"/>
    </row>
    <row r="64595" spans="1:16" s="2" customFormat="1" x14ac:dyDescent="0.15">
      <c r="A64595" s="3"/>
      <c r="B64595" s="3"/>
      <c r="J64595" s="3"/>
      <c r="K64595" s="5"/>
      <c r="L64595" s="8"/>
      <c r="N64595" s="5"/>
      <c r="O64595" s="10"/>
      <c r="P64595" s="8"/>
    </row>
    <row r="64596" spans="1:16" s="2" customFormat="1" x14ac:dyDescent="0.15">
      <c r="A64596" s="3"/>
      <c r="B64596" s="3"/>
      <c r="J64596" s="3"/>
      <c r="K64596" s="5"/>
      <c r="L64596" s="8"/>
      <c r="N64596" s="5"/>
      <c r="O64596" s="10"/>
      <c r="P64596" s="8"/>
    </row>
    <row r="64597" spans="1:16" s="2" customFormat="1" x14ac:dyDescent="0.15">
      <c r="A64597" s="3"/>
      <c r="B64597" s="3"/>
      <c r="J64597" s="3"/>
      <c r="K64597" s="5"/>
      <c r="L64597" s="8"/>
      <c r="N64597" s="5"/>
      <c r="O64597" s="10"/>
      <c r="P64597" s="8"/>
    </row>
    <row r="64598" spans="1:16" s="2" customFormat="1" x14ac:dyDescent="0.15">
      <c r="A64598" s="3"/>
      <c r="B64598" s="3"/>
      <c r="J64598" s="3"/>
      <c r="K64598" s="5"/>
      <c r="L64598" s="8"/>
      <c r="N64598" s="5"/>
      <c r="O64598" s="10"/>
      <c r="P64598" s="8"/>
    </row>
    <row r="64599" spans="1:16" s="2" customFormat="1" x14ac:dyDescent="0.15">
      <c r="A64599" s="3"/>
      <c r="B64599" s="3"/>
      <c r="J64599" s="3"/>
      <c r="K64599" s="5"/>
      <c r="L64599" s="8"/>
      <c r="N64599" s="5"/>
      <c r="O64599" s="10"/>
      <c r="P64599" s="8"/>
    </row>
    <row r="64600" spans="1:16" s="2" customFormat="1" x14ac:dyDescent="0.15">
      <c r="A64600" s="3"/>
      <c r="B64600" s="3"/>
      <c r="J64600" s="3"/>
      <c r="K64600" s="5"/>
      <c r="L64600" s="8"/>
      <c r="N64600" s="5"/>
      <c r="O64600" s="10"/>
      <c r="P64600" s="8"/>
    </row>
    <row r="64601" spans="1:16" s="2" customFormat="1" x14ac:dyDescent="0.15">
      <c r="A64601" s="3"/>
      <c r="B64601" s="3"/>
      <c r="J64601" s="3"/>
      <c r="K64601" s="5"/>
      <c r="L64601" s="8"/>
      <c r="N64601" s="5"/>
      <c r="O64601" s="10"/>
      <c r="P64601" s="8"/>
    </row>
    <row r="64602" spans="1:16" s="2" customFormat="1" x14ac:dyDescent="0.15">
      <c r="A64602" s="3"/>
      <c r="B64602" s="3"/>
      <c r="J64602" s="3"/>
      <c r="K64602" s="5"/>
      <c r="L64602" s="8"/>
      <c r="N64602" s="5"/>
      <c r="O64602" s="10"/>
      <c r="P64602" s="8"/>
    </row>
    <row r="64603" spans="1:16" s="2" customFormat="1" x14ac:dyDescent="0.15">
      <c r="A64603" s="3"/>
      <c r="B64603" s="3"/>
      <c r="J64603" s="3"/>
      <c r="K64603" s="5"/>
      <c r="L64603" s="8"/>
      <c r="N64603" s="5"/>
      <c r="O64603" s="10"/>
      <c r="P64603" s="8"/>
    </row>
    <row r="64604" spans="1:16" s="2" customFormat="1" x14ac:dyDescent="0.15">
      <c r="A64604" s="3"/>
      <c r="B64604" s="3"/>
      <c r="J64604" s="3"/>
      <c r="K64604" s="5"/>
      <c r="L64604" s="8"/>
      <c r="N64604" s="5"/>
      <c r="O64604" s="10"/>
      <c r="P64604" s="8"/>
    </row>
    <row r="64605" spans="1:16" s="2" customFormat="1" x14ac:dyDescent="0.15">
      <c r="A64605" s="3"/>
      <c r="B64605" s="3"/>
      <c r="J64605" s="3"/>
      <c r="K64605" s="5"/>
      <c r="L64605" s="8"/>
      <c r="N64605" s="5"/>
      <c r="O64605" s="10"/>
      <c r="P64605" s="8"/>
    </row>
    <row r="64606" spans="1:16" s="2" customFormat="1" x14ac:dyDescent="0.15">
      <c r="A64606" s="3"/>
      <c r="B64606" s="3"/>
      <c r="J64606" s="3"/>
      <c r="K64606" s="5"/>
      <c r="L64606" s="8"/>
      <c r="N64606" s="5"/>
      <c r="O64606" s="10"/>
      <c r="P64606" s="8"/>
    </row>
    <row r="64607" spans="1:16" s="2" customFormat="1" x14ac:dyDescent="0.15">
      <c r="A64607" s="3"/>
      <c r="B64607" s="3"/>
      <c r="J64607" s="3"/>
      <c r="K64607" s="5"/>
      <c r="L64607" s="8"/>
      <c r="N64607" s="5"/>
      <c r="O64607" s="10"/>
      <c r="P64607" s="8"/>
    </row>
    <row r="64608" spans="1:16" s="2" customFormat="1" x14ac:dyDescent="0.15">
      <c r="A64608" s="3"/>
      <c r="B64608" s="3"/>
      <c r="J64608" s="3"/>
      <c r="K64608" s="5"/>
      <c r="L64608" s="8"/>
      <c r="N64608" s="5"/>
      <c r="O64608" s="10"/>
      <c r="P64608" s="8"/>
    </row>
    <row r="64609" spans="1:16" s="2" customFormat="1" x14ac:dyDescent="0.15">
      <c r="A64609" s="3"/>
      <c r="B64609" s="3"/>
      <c r="J64609" s="3"/>
      <c r="K64609" s="5"/>
      <c r="L64609" s="8"/>
      <c r="N64609" s="5"/>
      <c r="O64609" s="10"/>
      <c r="P64609" s="8"/>
    </row>
    <row r="64610" spans="1:16" s="2" customFormat="1" x14ac:dyDescent="0.15">
      <c r="A64610" s="3"/>
      <c r="B64610" s="3"/>
      <c r="J64610" s="3"/>
      <c r="K64610" s="5"/>
      <c r="L64610" s="8"/>
      <c r="N64610" s="5"/>
      <c r="O64610" s="10"/>
      <c r="P64610" s="8"/>
    </row>
    <row r="64611" spans="1:16" s="2" customFormat="1" x14ac:dyDescent="0.15">
      <c r="A64611" s="3"/>
      <c r="B64611" s="3"/>
      <c r="J64611" s="3"/>
      <c r="K64611" s="5"/>
      <c r="L64611" s="8"/>
      <c r="N64611" s="5"/>
      <c r="O64611" s="10"/>
      <c r="P64611" s="8"/>
    </row>
    <row r="64612" spans="1:16" s="2" customFormat="1" x14ac:dyDescent="0.15">
      <c r="A64612" s="3"/>
      <c r="B64612" s="3"/>
      <c r="J64612" s="3"/>
      <c r="K64612" s="5"/>
      <c r="L64612" s="8"/>
      <c r="N64612" s="5"/>
      <c r="O64612" s="10"/>
      <c r="P64612" s="8"/>
    </row>
    <row r="64613" spans="1:16" s="2" customFormat="1" x14ac:dyDescent="0.15">
      <c r="A64613" s="3"/>
      <c r="B64613" s="3"/>
      <c r="J64613" s="3"/>
      <c r="K64613" s="5"/>
      <c r="L64613" s="8"/>
      <c r="N64613" s="5"/>
      <c r="O64613" s="10"/>
      <c r="P64613" s="8"/>
    </row>
    <row r="64614" spans="1:16" s="2" customFormat="1" x14ac:dyDescent="0.15">
      <c r="A64614" s="3"/>
      <c r="B64614" s="3"/>
      <c r="J64614" s="3"/>
      <c r="K64614" s="5"/>
      <c r="L64614" s="8"/>
      <c r="N64614" s="5"/>
      <c r="O64614" s="10"/>
      <c r="P64614" s="8"/>
    </row>
    <row r="64615" spans="1:16" s="2" customFormat="1" x14ac:dyDescent="0.15">
      <c r="A64615" s="3"/>
      <c r="B64615" s="3"/>
      <c r="J64615" s="3"/>
      <c r="K64615" s="5"/>
      <c r="L64615" s="8"/>
      <c r="N64615" s="5"/>
      <c r="O64615" s="10"/>
      <c r="P64615" s="8"/>
    </row>
    <row r="64616" spans="1:16" s="2" customFormat="1" x14ac:dyDescent="0.15">
      <c r="A64616" s="3"/>
      <c r="B64616" s="3"/>
      <c r="J64616" s="3"/>
      <c r="K64616" s="5"/>
      <c r="L64616" s="8"/>
      <c r="N64616" s="5"/>
      <c r="O64616" s="10"/>
      <c r="P64616" s="8"/>
    </row>
    <row r="64617" spans="1:16" s="2" customFormat="1" x14ac:dyDescent="0.15">
      <c r="A64617" s="3"/>
      <c r="B64617" s="3"/>
      <c r="J64617" s="3"/>
      <c r="K64617" s="5"/>
      <c r="L64617" s="8"/>
      <c r="N64617" s="5"/>
      <c r="O64617" s="10"/>
      <c r="P64617" s="8"/>
    </row>
    <row r="64618" spans="1:16" s="2" customFormat="1" x14ac:dyDescent="0.15">
      <c r="A64618" s="3"/>
      <c r="B64618" s="3"/>
      <c r="J64618" s="3"/>
      <c r="K64618" s="5"/>
      <c r="L64618" s="8"/>
      <c r="N64618" s="5"/>
      <c r="O64618" s="10"/>
      <c r="P64618" s="8"/>
    </row>
    <row r="64619" spans="1:16" s="2" customFormat="1" x14ac:dyDescent="0.15">
      <c r="A64619" s="3"/>
      <c r="B64619" s="3"/>
      <c r="J64619" s="3"/>
      <c r="K64619" s="5"/>
      <c r="L64619" s="8"/>
      <c r="N64619" s="5"/>
      <c r="O64619" s="10"/>
      <c r="P64619" s="8"/>
    </row>
    <row r="64620" spans="1:16" s="2" customFormat="1" x14ac:dyDescent="0.15">
      <c r="A64620" s="3"/>
      <c r="B64620" s="3"/>
      <c r="J64620" s="3"/>
      <c r="K64620" s="5"/>
      <c r="L64620" s="8"/>
      <c r="N64620" s="5"/>
      <c r="O64620" s="10"/>
      <c r="P64620" s="8"/>
    </row>
    <row r="64621" spans="1:16" s="2" customFormat="1" x14ac:dyDescent="0.15">
      <c r="A64621" s="3"/>
      <c r="B64621" s="3"/>
      <c r="J64621" s="3"/>
      <c r="K64621" s="5"/>
      <c r="L64621" s="8"/>
      <c r="N64621" s="5"/>
      <c r="O64621" s="10"/>
      <c r="P64621" s="8"/>
    </row>
    <row r="64622" spans="1:16" s="2" customFormat="1" x14ac:dyDescent="0.15">
      <c r="A64622" s="3"/>
      <c r="B64622" s="3"/>
      <c r="J64622" s="3"/>
      <c r="K64622" s="5"/>
      <c r="L64622" s="8"/>
      <c r="N64622" s="5"/>
      <c r="O64622" s="10"/>
      <c r="P64622" s="8"/>
    </row>
    <row r="64623" spans="1:16" s="2" customFormat="1" x14ac:dyDescent="0.15">
      <c r="A64623" s="3"/>
      <c r="B64623" s="3"/>
      <c r="J64623" s="3"/>
      <c r="K64623" s="5"/>
      <c r="L64623" s="8"/>
      <c r="N64623" s="5"/>
      <c r="O64623" s="10"/>
      <c r="P64623" s="8"/>
    </row>
    <row r="64624" spans="1:16" s="2" customFormat="1" x14ac:dyDescent="0.15">
      <c r="A64624" s="3"/>
      <c r="B64624" s="3"/>
      <c r="J64624" s="3"/>
      <c r="K64624" s="5"/>
      <c r="L64624" s="8"/>
      <c r="N64624" s="5"/>
      <c r="O64624" s="10"/>
      <c r="P64624" s="8"/>
    </row>
    <row r="64625" spans="1:16" s="2" customFormat="1" x14ac:dyDescent="0.15">
      <c r="A64625" s="3"/>
      <c r="B64625" s="3"/>
      <c r="J64625" s="3"/>
      <c r="K64625" s="5"/>
      <c r="L64625" s="8"/>
      <c r="N64625" s="5"/>
      <c r="O64625" s="10"/>
      <c r="P64625" s="8"/>
    </row>
    <row r="64626" spans="1:16" s="2" customFormat="1" x14ac:dyDescent="0.15">
      <c r="A64626" s="3"/>
      <c r="B64626" s="3"/>
      <c r="J64626" s="3"/>
      <c r="K64626" s="5"/>
      <c r="L64626" s="8"/>
      <c r="N64626" s="5"/>
      <c r="O64626" s="10"/>
      <c r="P64626" s="8"/>
    </row>
    <row r="64627" spans="1:16" s="2" customFormat="1" x14ac:dyDescent="0.15">
      <c r="A64627" s="3"/>
      <c r="B64627" s="3"/>
      <c r="J64627" s="3"/>
      <c r="K64627" s="5"/>
      <c r="L64627" s="8"/>
      <c r="N64627" s="5"/>
      <c r="O64627" s="10"/>
      <c r="P64627" s="8"/>
    </row>
    <row r="64628" spans="1:16" s="2" customFormat="1" x14ac:dyDescent="0.15">
      <c r="A64628" s="3"/>
      <c r="B64628" s="3"/>
      <c r="J64628" s="3"/>
      <c r="K64628" s="5"/>
      <c r="L64628" s="8"/>
      <c r="N64628" s="5"/>
      <c r="O64628" s="10"/>
      <c r="P64628" s="8"/>
    </row>
    <row r="64629" spans="1:16" s="2" customFormat="1" x14ac:dyDescent="0.15">
      <c r="A64629" s="3"/>
      <c r="B64629" s="3"/>
      <c r="J64629" s="3"/>
      <c r="K64629" s="5"/>
      <c r="L64629" s="8"/>
      <c r="N64629" s="5"/>
      <c r="O64629" s="10"/>
      <c r="P64629" s="8"/>
    </row>
    <row r="64630" spans="1:16" s="2" customFormat="1" x14ac:dyDescent="0.15">
      <c r="A64630" s="3"/>
      <c r="B64630" s="3"/>
      <c r="J64630" s="3"/>
      <c r="K64630" s="5"/>
      <c r="L64630" s="8"/>
      <c r="N64630" s="5"/>
      <c r="O64630" s="10"/>
      <c r="P64630" s="8"/>
    </row>
    <row r="64631" spans="1:16" s="2" customFormat="1" x14ac:dyDescent="0.15">
      <c r="A64631" s="3"/>
      <c r="B64631" s="3"/>
      <c r="J64631" s="3"/>
      <c r="K64631" s="5"/>
      <c r="L64631" s="8"/>
      <c r="N64631" s="5"/>
      <c r="O64631" s="10"/>
      <c r="P64631" s="8"/>
    </row>
    <row r="64632" spans="1:16" s="2" customFormat="1" x14ac:dyDescent="0.15">
      <c r="A64632" s="3"/>
      <c r="B64632" s="3"/>
      <c r="J64632" s="3"/>
      <c r="K64632" s="5"/>
      <c r="L64632" s="8"/>
      <c r="N64632" s="5"/>
      <c r="O64632" s="10"/>
      <c r="P64632" s="8"/>
    </row>
    <row r="64633" spans="1:16" s="2" customFormat="1" x14ac:dyDescent="0.15">
      <c r="A64633" s="3"/>
      <c r="B64633" s="3"/>
      <c r="J64633" s="3"/>
      <c r="K64633" s="5"/>
      <c r="L64633" s="8"/>
      <c r="N64633" s="5"/>
      <c r="O64633" s="10"/>
      <c r="P64633" s="8"/>
    </row>
    <row r="64634" spans="1:16" s="2" customFormat="1" x14ac:dyDescent="0.15">
      <c r="A64634" s="3"/>
      <c r="B64634" s="3"/>
      <c r="J64634" s="3"/>
      <c r="K64634" s="5"/>
      <c r="L64634" s="8"/>
      <c r="N64634" s="5"/>
      <c r="O64634" s="10"/>
      <c r="P64634" s="8"/>
    </row>
    <row r="64635" spans="1:16" s="2" customFormat="1" x14ac:dyDescent="0.15">
      <c r="A64635" s="3"/>
      <c r="B64635" s="3"/>
      <c r="J64635" s="3"/>
      <c r="K64635" s="5"/>
      <c r="L64635" s="8"/>
      <c r="N64635" s="5"/>
      <c r="O64635" s="10"/>
      <c r="P64635" s="8"/>
    </row>
    <row r="64636" spans="1:16" s="2" customFormat="1" x14ac:dyDescent="0.15">
      <c r="A64636" s="3"/>
      <c r="B64636" s="3"/>
      <c r="J64636" s="3"/>
      <c r="K64636" s="5"/>
      <c r="L64636" s="8"/>
      <c r="N64636" s="5"/>
      <c r="O64636" s="10"/>
      <c r="P64636" s="8"/>
    </row>
    <row r="64637" spans="1:16" s="2" customFormat="1" x14ac:dyDescent="0.15">
      <c r="A64637" s="3"/>
      <c r="B64637" s="3"/>
      <c r="J64637" s="3"/>
      <c r="K64637" s="5"/>
      <c r="L64637" s="8"/>
      <c r="N64637" s="5"/>
      <c r="O64637" s="10"/>
      <c r="P64637" s="8"/>
    </row>
    <row r="64638" spans="1:16" s="2" customFormat="1" x14ac:dyDescent="0.15">
      <c r="A64638" s="3"/>
      <c r="B64638" s="3"/>
      <c r="J64638" s="3"/>
      <c r="K64638" s="5"/>
      <c r="L64638" s="8"/>
      <c r="N64638" s="5"/>
      <c r="O64638" s="10"/>
      <c r="P64638" s="8"/>
    </row>
    <row r="64639" spans="1:16" s="2" customFormat="1" x14ac:dyDescent="0.15">
      <c r="A64639" s="3"/>
      <c r="B64639" s="3"/>
      <c r="J64639" s="3"/>
      <c r="K64639" s="5"/>
      <c r="L64639" s="8"/>
      <c r="N64639" s="5"/>
      <c r="O64639" s="10"/>
      <c r="P64639" s="8"/>
    </row>
    <row r="64640" spans="1:16" s="2" customFormat="1" x14ac:dyDescent="0.15">
      <c r="A64640" s="3"/>
      <c r="B64640" s="3"/>
      <c r="J64640" s="3"/>
      <c r="K64640" s="5"/>
      <c r="L64640" s="8"/>
      <c r="N64640" s="5"/>
      <c r="O64640" s="10"/>
      <c r="P64640" s="8"/>
    </row>
    <row r="64641" spans="1:16" s="2" customFormat="1" x14ac:dyDescent="0.15">
      <c r="A64641" s="3"/>
      <c r="B64641" s="3"/>
      <c r="J64641" s="3"/>
      <c r="K64641" s="5"/>
      <c r="L64641" s="8"/>
      <c r="N64641" s="5"/>
      <c r="O64641" s="10"/>
      <c r="P64641" s="8"/>
    </row>
    <row r="64642" spans="1:16" s="2" customFormat="1" x14ac:dyDescent="0.15">
      <c r="A64642" s="3"/>
      <c r="B64642" s="3"/>
      <c r="J64642" s="3"/>
      <c r="K64642" s="5"/>
      <c r="L64642" s="8"/>
      <c r="N64642" s="5"/>
      <c r="O64642" s="10"/>
      <c r="P64642" s="8"/>
    </row>
    <row r="64643" spans="1:16" s="2" customFormat="1" x14ac:dyDescent="0.15">
      <c r="A64643" s="3"/>
      <c r="B64643" s="3"/>
      <c r="J64643" s="3"/>
      <c r="K64643" s="5"/>
      <c r="L64643" s="8"/>
      <c r="N64643" s="5"/>
      <c r="O64643" s="10"/>
      <c r="P64643" s="8"/>
    </row>
    <row r="64644" spans="1:16" s="2" customFormat="1" x14ac:dyDescent="0.15">
      <c r="A64644" s="3"/>
      <c r="B64644" s="3"/>
      <c r="J64644" s="3"/>
      <c r="K64644" s="5"/>
      <c r="L64644" s="8"/>
      <c r="N64644" s="5"/>
      <c r="O64644" s="10"/>
      <c r="P64644" s="8"/>
    </row>
    <row r="64645" spans="1:16" s="2" customFormat="1" x14ac:dyDescent="0.15">
      <c r="A64645" s="3"/>
      <c r="B64645" s="3"/>
      <c r="J64645" s="3"/>
      <c r="K64645" s="5"/>
      <c r="L64645" s="8"/>
      <c r="N64645" s="5"/>
      <c r="O64645" s="10"/>
      <c r="P64645" s="8"/>
    </row>
    <row r="64646" spans="1:16" s="2" customFormat="1" x14ac:dyDescent="0.15">
      <c r="A64646" s="3"/>
      <c r="B64646" s="3"/>
      <c r="J64646" s="3"/>
      <c r="K64646" s="5"/>
      <c r="L64646" s="8"/>
      <c r="N64646" s="5"/>
      <c r="O64646" s="10"/>
      <c r="P64646" s="8"/>
    </row>
    <row r="64647" spans="1:16" s="2" customFormat="1" x14ac:dyDescent="0.15">
      <c r="A64647" s="3"/>
      <c r="B64647" s="3"/>
      <c r="J64647" s="3"/>
      <c r="K64647" s="5"/>
      <c r="L64647" s="8"/>
      <c r="N64647" s="5"/>
      <c r="O64647" s="10"/>
      <c r="P64647" s="8"/>
    </row>
    <row r="64648" spans="1:16" s="2" customFormat="1" x14ac:dyDescent="0.15">
      <c r="A64648" s="3"/>
      <c r="B64648" s="3"/>
      <c r="J64648" s="3"/>
      <c r="K64648" s="5"/>
      <c r="L64648" s="8"/>
      <c r="N64648" s="5"/>
      <c r="O64648" s="10"/>
      <c r="P64648" s="8"/>
    </row>
    <row r="64649" spans="1:16" s="2" customFormat="1" x14ac:dyDescent="0.15">
      <c r="A64649" s="3"/>
      <c r="B64649" s="3"/>
      <c r="J64649" s="3"/>
      <c r="K64649" s="5"/>
      <c r="L64649" s="8"/>
      <c r="N64649" s="5"/>
      <c r="O64649" s="10"/>
      <c r="P64649" s="8"/>
    </row>
    <row r="64650" spans="1:16" s="2" customFormat="1" x14ac:dyDescent="0.15">
      <c r="A64650" s="3"/>
      <c r="B64650" s="3"/>
      <c r="J64650" s="3"/>
      <c r="K64650" s="5"/>
      <c r="L64650" s="8"/>
      <c r="N64650" s="5"/>
      <c r="O64650" s="10"/>
      <c r="P64650" s="8"/>
    </row>
    <row r="64651" spans="1:16" s="2" customFormat="1" x14ac:dyDescent="0.15">
      <c r="A64651" s="3"/>
      <c r="B64651" s="3"/>
      <c r="J64651" s="3"/>
      <c r="K64651" s="5"/>
      <c r="L64651" s="8"/>
      <c r="N64651" s="5"/>
      <c r="O64651" s="10"/>
      <c r="P64651" s="8"/>
    </row>
    <row r="64652" spans="1:16" s="2" customFormat="1" x14ac:dyDescent="0.15">
      <c r="A64652" s="3"/>
      <c r="B64652" s="3"/>
      <c r="J64652" s="3"/>
      <c r="K64652" s="5"/>
      <c r="L64652" s="8"/>
      <c r="N64652" s="5"/>
      <c r="O64652" s="10"/>
      <c r="P64652" s="8"/>
    </row>
    <row r="64653" spans="1:16" s="2" customFormat="1" x14ac:dyDescent="0.15">
      <c r="A64653" s="3"/>
      <c r="B64653" s="3"/>
      <c r="J64653" s="3"/>
      <c r="K64653" s="5"/>
      <c r="L64653" s="8"/>
      <c r="N64653" s="5"/>
      <c r="O64653" s="10"/>
      <c r="P64653" s="8"/>
    </row>
    <row r="64654" spans="1:16" s="2" customFormat="1" x14ac:dyDescent="0.15">
      <c r="A64654" s="3"/>
      <c r="B64654" s="3"/>
      <c r="J64654" s="3"/>
      <c r="K64654" s="5"/>
      <c r="L64654" s="8"/>
      <c r="N64654" s="5"/>
      <c r="O64654" s="10"/>
      <c r="P64654" s="8"/>
    </row>
    <row r="64655" spans="1:16" s="2" customFormat="1" x14ac:dyDescent="0.15">
      <c r="A64655" s="3"/>
      <c r="B64655" s="3"/>
      <c r="J64655" s="3"/>
      <c r="K64655" s="5"/>
      <c r="L64655" s="8"/>
      <c r="N64655" s="5"/>
      <c r="O64655" s="10"/>
      <c r="P64655" s="8"/>
    </row>
    <row r="64656" spans="1:16" s="2" customFormat="1" x14ac:dyDescent="0.15">
      <c r="A64656" s="3"/>
      <c r="B64656" s="3"/>
      <c r="J64656" s="3"/>
      <c r="K64656" s="5"/>
      <c r="L64656" s="8"/>
      <c r="N64656" s="5"/>
      <c r="O64656" s="10"/>
      <c r="P64656" s="8"/>
    </row>
    <row r="64657" spans="1:16" s="2" customFormat="1" x14ac:dyDescent="0.15">
      <c r="A64657" s="3"/>
      <c r="B64657" s="3"/>
      <c r="J64657" s="3"/>
      <c r="K64657" s="5"/>
      <c r="L64657" s="8"/>
      <c r="N64657" s="5"/>
      <c r="O64657" s="10"/>
      <c r="P64657" s="8"/>
    </row>
    <row r="64658" spans="1:16" s="2" customFormat="1" x14ac:dyDescent="0.15">
      <c r="A64658" s="3"/>
      <c r="B64658" s="3"/>
      <c r="J64658" s="3"/>
      <c r="K64658" s="5"/>
      <c r="L64658" s="8"/>
      <c r="N64658" s="5"/>
      <c r="O64658" s="10"/>
      <c r="P64658" s="8"/>
    </row>
    <row r="64659" spans="1:16" s="2" customFormat="1" x14ac:dyDescent="0.15">
      <c r="A64659" s="3"/>
      <c r="B64659" s="3"/>
      <c r="J64659" s="3"/>
      <c r="K64659" s="5"/>
      <c r="L64659" s="8"/>
      <c r="N64659" s="5"/>
      <c r="O64659" s="10"/>
      <c r="P64659" s="8"/>
    </row>
    <row r="64660" spans="1:16" s="2" customFormat="1" x14ac:dyDescent="0.15">
      <c r="A64660" s="3"/>
      <c r="B64660" s="3"/>
      <c r="J64660" s="3"/>
      <c r="K64660" s="5"/>
      <c r="L64660" s="8"/>
      <c r="N64660" s="5"/>
      <c r="O64660" s="10"/>
      <c r="P64660" s="8"/>
    </row>
    <row r="64661" spans="1:16" s="2" customFormat="1" x14ac:dyDescent="0.15">
      <c r="A64661" s="3"/>
      <c r="B64661" s="3"/>
      <c r="J64661" s="3"/>
      <c r="K64661" s="5"/>
      <c r="L64661" s="8"/>
      <c r="N64661" s="5"/>
      <c r="O64661" s="10"/>
      <c r="P64661" s="8"/>
    </row>
    <row r="64662" spans="1:16" s="2" customFormat="1" x14ac:dyDescent="0.15">
      <c r="A64662" s="3"/>
      <c r="B64662" s="3"/>
      <c r="J64662" s="3"/>
      <c r="K64662" s="5"/>
      <c r="L64662" s="8"/>
      <c r="N64662" s="5"/>
      <c r="O64662" s="10"/>
      <c r="P64662" s="8"/>
    </row>
    <row r="64663" spans="1:16" s="2" customFormat="1" x14ac:dyDescent="0.15">
      <c r="A64663" s="3"/>
      <c r="B64663" s="3"/>
      <c r="J64663" s="3"/>
      <c r="K64663" s="5"/>
      <c r="L64663" s="8"/>
      <c r="N64663" s="5"/>
      <c r="O64663" s="10"/>
      <c r="P64663" s="8"/>
    </row>
    <row r="64664" spans="1:16" s="2" customFormat="1" x14ac:dyDescent="0.15">
      <c r="A64664" s="3"/>
      <c r="B64664" s="3"/>
      <c r="J64664" s="3"/>
      <c r="K64664" s="5"/>
      <c r="L64664" s="8"/>
      <c r="N64664" s="5"/>
      <c r="O64664" s="10"/>
      <c r="P64664" s="8"/>
    </row>
    <row r="64665" spans="1:16" s="2" customFormat="1" x14ac:dyDescent="0.15">
      <c r="A64665" s="3"/>
      <c r="B64665" s="3"/>
      <c r="J64665" s="3"/>
      <c r="K64665" s="5"/>
      <c r="L64665" s="8"/>
      <c r="N64665" s="5"/>
      <c r="O64665" s="10"/>
      <c r="P64665" s="8"/>
    </row>
    <row r="64666" spans="1:16" s="2" customFormat="1" x14ac:dyDescent="0.15">
      <c r="A64666" s="3"/>
      <c r="B64666" s="3"/>
      <c r="J64666" s="3"/>
      <c r="K64666" s="5"/>
      <c r="L64666" s="8"/>
      <c r="N64666" s="5"/>
      <c r="O64666" s="10"/>
      <c r="P64666" s="8"/>
    </row>
    <row r="64667" spans="1:16" s="2" customFormat="1" x14ac:dyDescent="0.15">
      <c r="A64667" s="3"/>
      <c r="B64667" s="3"/>
      <c r="J64667" s="3"/>
      <c r="K64667" s="5"/>
      <c r="L64667" s="8"/>
      <c r="N64667" s="5"/>
      <c r="O64667" s="10"/>
      <c r="P64667" s="8"/>
    </row>
    <row r="64668" spans="1:16" s="2" customFormat="1" x14ac:dyDescent="0.15">
      <c r="A64668" s="3"/>
      <c r="B64668" s="3"/>
      <c r="J64668" s="3"/>
      <c r="K64668" s="5"/>
      <c r="L64668" s="8"/>
      <c r="N64668" s="5"/>
      <c r="O64668" s="10"/>
      <c r="P64668" s="8"/>
    </row>
    <row r="64669" spans="1:16" s="2" customFormat="1" x14ac:dyDescent="0.15">
      <c r="A64669" s="3"/>
      <c r="B64669" s="3"/>
      <c r="J64669" s="3"/>
      <c r="K64669" s="5"/>
      <c r="L64669" s="8"/>
      <c r="N64669" s="5"/>
      <c r="O64669" s="10"/>
      <c r="P64669" s="8"/>
    </row>
    <row r="64670" spans="1:16" s="2" customFormat="1" x14ac:dyDescent="0.15">
      <c r="A64670" s="3"/>
      <c r="B64670" s="3"/>
      <c r="J64670" s="3"/>
      <c r="K64670" s="5"/>
      <c r="L64670" s="8"/>
      <c r="N64670" s="5"/>
      <c r="O64670" s="10"/>
      <c r="P64670" s="8"/>
    </row>
    <row r="64671" spans="1:16" s="2" customFormat="1" x14ac:dyDescent="0.15">
      <c r="A64671" s="3"/>
      <c r="B64671" s="3"/>
      <c r="J64671" s="3"/>
      <c r="K64671" s="5"/>
      <c r="L64671" s="8"/>
      <c r="N64671" s="5"/>
      <c r="O64671" s="10"/>
      <c r="P64671" s="8"/>
    </row>
    <row r="64672" spans="1:16" s="2" customFormat="1" x14ac:dyDescent="0.15">
      <c r="A64672" s="3"/>
      <c r="B64672" s="3"/>
      <c r="J64672" s="3"/>
      <c r="K64672" s="5"/>
      <c r="L64672" s="8"/>
      <c r="N64672" s="5"/>
      <c r="O64672" s="10"/>
      <c r="P64672" s="8"/>
    </row>
    <row r="64673" spans="1:16" s="2" customFormat="1" x14ac:dyDescent="0.15">
      <c r="A64673" s="3"/>
      <c r="B64673" s="3"/>
      <c r="J64673" s="3"/>
      <c r="K64673" s="5"/>
      <c r="L64673" s="8"/>
      <c r="N64673" s="5"/>
      <c r="O64673" s="10"/>
      <c r="P64673" s="8"/>
    </row>
    <row r="64674" spans="1:16" s="2" customFormat="1" x14ac:dyDescent="0.15">
      <c r="A64674" s="3"/>
      <c r="B64674" s="3"/>
      <c r="J64674" s="3"/>
      <c r="K64674" s="5"/>
      <c r="L64674" s="8"/>
      <c r="N64674" s="5"/>
      <c r="O64674" s="10"/>
      <c r="P64674" s="8"/>
    </row>
    <row r="64675" spans="1:16" s="2" customFormat="1" x14ac:dyDescent="0.15">
      <c r="A64675" s="3"/>
      <c r="B64675" s="3"/>
      <c r="J64675" s="3"/>
      <c r="K64675" s="5"/>
      <c r="L64675" s="8"/>
      <c r="N64675" s="5"/>
      <c r="O64675" s="10"/>
      <c r="P64675" s="8"/>
    </row>
    <row r="64676" spans="1:16" s="2" customFormat="1" x14ac:dyDescent="0.15">
      <c r="A64676" s="3"/>
      <c r="B64676" s="3"/>
      <c r="J64676" s="3"/>
      <c r="K64676" s="5"/>
      <c r="L64676" s="8"/>
      <c r="N64676" s="5"/>
      <c r="O64676" s="10"/>
      <c r="P64676" s="8"/>
    </row>
    <row r="64677" spans="1:16" s="2" customFormat="1" x14ac:dyDescent="0.15">
      <c r="A64677" s="3"/>
      <c r="B64677" s="3"/>
      <c r="J64677" s="3"/>
      <c r="K64677" s="5"/>
      <c r="L64677" s="8"/>
      <c r="N64677" s="5"/>
      <c r="O64677" s="10"/>
      <c r="P64677" s="8"/>
    </row>
    <row r="64678" spans="1:16" s="2" customFormat="1" x14ac:dyDescent="0.15">
      <c r="A64678" s="3"/>
      <c r="B64678" s="3"/>
      <c r="J64678" s="3"/>
      <c r="K64678" s="5"/>
      <c r="L64678" s="8"/>
      <c r="N64678" s="5"/>
      <c r="O64678" s="10"/>
      <c r="P64678" s="8"/>
    </row>
    <row r="64679" spans="1:16" s="2" customFormat="1" x14ac:dyDescent="0.15">
      <c r="A64679" s="3"/>
      <c r="B64679" s="3"/>
      <c r="J64679" s="3"/>
      <c r="K64679" s="5"/>
      <c r="L64679" s="8"/>
      <c r="N64679" s="5"/>
      <c r="O64679" s="10"/>
      <c r="P64679" s="8"/>
    </row>
    <row r="64680" spans="1:16" s="2" customFormat="1" x14ac:dyDescent="0.15">
      <c r="A64680" s="3"/>
      <c r="B64680" s="3"/>
      <c r="J64680" s="3"/>
      <c r="K64680" s="5"/>
      <c r="L64680" s="8"/>
      <c r="N64680" s="5"/>
      <c r="O64680" s="10"/>
      <c r="P64680" s="8"/>
    </row>
    <row r="64681" spans="1:16" s="2" customFormat="1" x14ac:dyDescent="0.15">
      <c r="A64681" s="3"/>
      <c r="B64681" s="3"/>
      <c r="J64681" s="3"/>
      <c r="K64681" s="5"/>
      <c r="L64681" s="8"/>
      <c r="N64681" s="5"/>
      <c r="O64681" s="10"/>
      <c r="P64681" s="8"/>
    </row>
    <row r="64682" spans="1:16" s="2" customFormat="1" x14ac:dyDescent="0.15">
      <c r="A64682" s="3"/>
      <c r="B64682" s="3"/>
      <c r="J64682" s="3"/>
      <c r="K64682" s="5"/>
      <c r="L64682" s="8"/>
      <c r="N64682" s="5"/>
      <c r="O64682" s="10"/>
      <c r="P64682" s="8"/>
    </row>
    <row r="64683" spans="1:16" s="2" customFormat="1" x14ac:dyDescent="0.15">
      <c r="A64683" s="3"/>
      <c r="B64683" s="3"/>
      <c r="J64683" s="3"/>
      <c r="K64683" s="5"/>
      <c r="L64683" s="8"/>
      <c r="N64683" s="5"/>
      <c r="O64683" s="10"/>
      <c r="P64683" s="8"/>
    </row>
    <row r="64684" spans="1:16" s="2" customFormat="1" x14ac:dyDescent="0.15">
      <c r="A64684" s="3"/>
      <c r="B64684" s="3"/>
      <c r="J64684" s="3"/>
      <c r="K64684" s="5"/>
      <c r="L64684" s="8"/>
      <c r="N64684" s="5"/>
      <c r="O64684" s="10"/>
      <c r="P64684" s="8"/>
    </row>
    <row r="64685" spans="1:16" s="2" customFormat="1" x14ac:dyDescent="0.15">
      <c r="A64685" s="3"/>
      <c r="B64685" s="3"/>
      <c r="J64685" s="3"/>
      <c r="K64685" s="5"/>
      <c r="L64685" s="8"/>
      <c r="N64685" s="5"/>
      <c r="O64685" s="10"/>
      <c r="P64685" s="8"/>
    </row>
    <row r="64686" spans="1:16" s="2" customFormat="1" x14ac:dyDescent="0.15">
      <c r="A64686" s="3"/>
      <c r="B64686" s="3"/>
      <c r="J64686" s="3"/>
      <c r="K64686" s="5"/>
      <c r="L64686" s="8"/>
      <c r="N64686" s="5"/>
      <c r="O64686" s="10"/>
      <c r="P64686" s="8"/>
    </row>
    <row r="64687" spans="1:16" s="2" customFormat="1" x14ac:dyDescent="0.15">
      <c r="A64687" s="3"/>
      <c r="B64687" s="3"/>
      <c r="J64687" s="3"/>
      <c r="K64687" s="5"/>
      <c r="L64687" s="8"/>
      <c r="N64687" s="5"/>
      <c r="O64687" s="10"/>
      <c r="P64687" s="8"/>
    </row>
    <row r="64688" spans="1:16" s="2" customFormat="1" x14ac:dyDescent="0.15">
      <c r="A64688" s="3"/>
      <c r="B64688" s="3"/>
      <c r="J64688" s="3"/>
      <c r="K64688" s="5"/>
      <c r="L64688" s="8"/>
      <c r="N64688" s="5"/>
      <c r="O64688" s="10"/>
      <c r="P64688" s="8"/>
    </row>
    <row r="64689" spans="1:16" s="2" customFormat="1" x14ac:dyDescent="0.15">
      <c r="A64689" s="3"/>
      <c r="B64689" s="3"/>
      <c r="J64689" s="3"/>
      <c r="K64689" s="5"/>
      <c r="L64689" s="8"/>
      <c r="N64689" s="5"/>
      <c r="O64689" s="10"/>
      <c r="P64689" s="8"/>
    </row>
    <row r="64690" spans="1:16" s="2" customFormat="1" x14ac:dyDescent="0.15">
      <c r="A64690" s="3"/>
      <c r="B64690" s="3"/>
      <c r="J64690" s="3"/>
      <c r="K64690" s="5"/>
      <c r="L64690" s="8"/>
      <c r="N64690" s="5"/>
      <c r="O64690" s="10"/>
      <c r="P64690" s="8"/>
    </row>
    <row r="64691" spans="1:16" s="2" customFormat="1" x14ac:dyDescent="0.15">
      <c r="A64691" s="3"/>
      <c r="B64691" s="3"/>
      <c r="J64691" s="3"/>
      <c r="K64691" s="5"/>
      <c r="L64691" s="8"/>
      <c r="N64691" s="5"/>
      <c r="O64691" s="10"/>
      <c r="P64691" s="8"/>
    </row>
    <row r="64692" spans="1:16" s="2" customFormat="1" x14ac:dyDescent="0.15">
      <c r="A64692" s="3"/>
      <c r="B64692" s="3"/>
      <c r="J64692" s="3"/>
      <c r="K64692" s="5"/>
      <c r="L64692" s="8"/>
      <c r="N64692" s="5"/>
      <c r="O64692" s="10"/>
      <c r="P64692" s="8"/>
    </row>
    <row r="64693" spans="1:16" s="2" customFormat="1" x14ac:dyDescent="0.15">
      <c r="A64693" s="3"/>
      <c r="B64693" s="3"/>
      <c r="J64693" s="3"/>
      <c r="K64693" s="5"/>
      <c r="L64693" s="8"/>
      <c r="N64693" s="5"/>
      <c r="O64693" s="10"/>
      <c r="P64693" s="8"/>
    </row>
    <row r="64694" spans="1:16" s="2" customFormat="1" x14ac:dyDescent="0.15">
      <c r="A64694" s="3"/>
      <c r="B64694" s="3"/>
      <c r="J64694" s="3"/>
      <c r="K64694" s="5"/>
      <c r="L64694" s="8"/>
      <c r="N64694" s="5"/>
      <c r="O64694" s="10"/>
      <c r="P64694" s="8"/>
    </row>
    <row r="64695" spans="1:16" s="2" customFormat="1" x14ac:dyDescent="0.15">
      <c r="A64695" s="3"/>
      <c r="B64695" s="3"/>
      <c r="J64695" s="3"/>
      <c r="K64695" s="5"/>
      <c r="L64695" s="8"/>
      <c r="N64695" s="5"/>
      <c r="O64695" s="10"/>
      <c r="P64695" s="8"/>
    </row>
    <row r="64696" spans="1:16" s="2" customFormat="1" x14ac:dyDescent="0.15">
      <c r="A64696" s="3"/>
      <c r="B64696" s="3"/>
      <c r="J64696" s="3"/>
      <c r="K64696" s="5"/>
      <c r="L64696" s="8"/>
      <c r="N64696" s="5"/>
      <c r="O64696" s="10"/>
      <c r="P64696" s="8"/>
    </row>
    <row r="64697" spans="1:16" s="2" customFormat="1" x14ac:dyDescent="0.15">
      <c r="A64697" s="3"/>
      <c r="B64697" s="3"/>
      <c r="J64697" s="3"/>
      <c r="K64697" s="5"/>
      <c r="L64697" s="8"/>
      <c r="N64697" s="5"/>
      <c r="O64697" s="10"/>
      <c r="P64697" s="8"/>
    </row>
    <row r="64698" spans="1:16" s="2" customFormat="1" x14ac:dyDescent="0.15">
      <c r="A64698" s="3"/>
      <c r="B64698" s="3"/>
      <c r="J64698" s="3"/>
      <c r="K64698" s="5"/>
      <c r="L64698" s="8"/>
      <c r="N64698" s="5"/>
      <c r="O64698" s="10"/>
      <c r="P64698" s="8"/>
    </row>
    <row r="64699" spans="1:16" s="2" customFormat="1" x14ac:dyDescent="0.15">
      <c r="A64699" s="3"/>
      <c r="B64699" s="3"/>
      <c r="J64699" s="3"/>
      <c r="K64699" s="5"/>
      <c r="L64699" s="8"/>
      <c r="N64699" s="5"/>
      <c r="O64699" s="10"/>
      <c r="P64699" s="8"/>
    </row>
    <row r="64700" spans="1:16" s="2" customFormat="1" x14ac:dyDescent="0.15">
      <c r="A64700" s="3"/>
      <c r="B64700" s="3"/>
      <c r="J64700" s="3"/>
      <c r="K64700" s="5"/>
      <c r="L64700" s="8"/>
      <c r="N64700" s="5"/>
      <c r="O64700" s="10"/>
      <c r="P64700" s="8"/>
    </row>
    <row r="64701" spans="1:16" s="2" customFormat="1" x14ac:dyDescent="0.15">
      <c r="A64701" s="3"/>
      <c r="B64701" s="3"/>
      <c r="J64701" s="3"/>
      <c r="K64701" s="5"/>
      <c r="L64701" s="8"/>
      <c r="N64701" s="5"/>
      <c r="O64701" s="10"/>
      <c r="P64701" s="8"/>
    </row>
    <row r="64702" spans="1:16" s="2" customFormat="1" x14ac:dyDescent="0.15">
      <c r="A64702" s="3"/>
      <c r="B64702" s="3"/>
      <c r="J64702" s="3"/>
      <c r="K64702" s="5"/>
      <c r="L64702" s="8"/>
      <c r="N64702" s="5"/>
      <c r="O64702" s="10"/>
      <c r="P64702" s="8"/>
    </row>
    <row r="64703" spans="1:16" s="2" customFormat="1" x14ac:dyDescent="0.15">
      <c r="A64703" s="3"/>
      <c r="B64703" s="3"/>
      <c r="J64703" s="3"/>
      <c r="K64703" s="5"/>
      <c r="L64703" s="8"/>
      <c r="N64703" s="5"/>
      <c r="O64703" s="10"/>
      <c r="P64703" s="8"/>
    </row>
    <row r="64704" spans="1:16" s="2" customFormat="1" x14ac:dyDescent="0.15">
      <c r="A64704" s="3"/>
      <c r="B64704" s="3"/>
      <c r="J64704" s="3"/>
      <c r="K64704" s="5"/>
      <c r="L64704" s="8"/>
      <c r="N64704" s="5"/>
      <c r="O64704" s="10"/>
      <c r="P64704" s="8"/>
    </row>
    <row r="64705" spans="1:16" s="2" customFormat="1" x14ac:dyDescent="0.15">
      <c r="A64705" s="3"/>
      <c r="B64705" s="3"/>
      <c r="J64705" s="3"/>
      <c r="K64705" s="5"/>
      <c r="L64705" s="8"/>
      <c r="N64705" s="5"/>
      <c r="O64705" s="10"/>
      <c r="P64705" s="8"/>
    </row>
    <row r="64706" spans="1:16" s="2" customFormat="1" x14ac:dyDescent="0.15">
      <c r="A64706" s="3"/>
      <c r="B64706" s="3"/>
      <c r="J64706" s="3"/>
      <c r="K64706" s="5"/>
      <c r="L64706" s="8"/>
      <c r="N64706" s="5"/>
      <c r="O64706" s="10"/>
      <c r="P64706" s="8"/>
    </row>
    <row r="64707" spans="1:16" s="2" customFormat="1" x14ac:dyDescent="0.15">
      <c r="A64707" s="3"/>
      <c r="B64707" s="3"/>
      <c r="J64707" s="3"/>
      <c r="K64707" s="5"/>
      <c r="L64707" s="8"/>
      <c r="N64707" s="5"/>
      <c r="O64707" s="10"/>
      <c r="P64707" s="8"/>
    </row>
    <row r="64708" spans="1:16" s="2" customFormat="1" x14ac:dyDescent="0.15">
      <c r="A64708" s="3"/>
      <c r="B64708" s="3"/>
      <c r="J64708" s="3"/>
      <c r="K64708" s="5"/>
      <c r="L64708" s="8"/>
      <c r="N64708" s="5"/>
      <c r="O64708" s="10"/>
      <c r="P64708" s="8"/>
    </row>
    <row r="64709" spans="1:16" s="2" customFormat="1" x14ac:dyDescent="0.15">
      <c r="A64709" s="3"/>
      <c r="B64709" s="3"/>
      <c r="J64709" s="3"/>
      <c r="K64709" s="5"/>
      <c r="L64709" s="8"/>
      <c r="N64709" s="5"/>
      <c r="O64709" s="10"/>
      <c r="P64709" s="8"/>
    </row>
    <row r="64710" spans="1:16" s="2" customFormat="1" x14ac:dyDescent="0.15">
      <c r="A64710" s="3"/>
      <c r="B64710" s="3"/>
      <c r="J64710" s="3"/>
      <c r="K64710" s="5"/>
      <c r="L64710" s="8"/>
      <c r="N64710" s="5"/>
      <c r="O64710" s="10"/>
      <c r="P64710" s="8"/>
    </row>
    <row r="64711" spans="1:16" s="2" customFormat="1" x14ac:dyDescent="0.15">
      <c r="A64711" s="3"/>
      <c r="B64711" s="3"/>
      <c r="J64711" s="3"/>
      <c r="K64711" s="5"/>
      <c r="L64711" s="8"/>
      <c r="N64711" s="5"/>
      <c r="O64711" s="10"/>
      <c r="P64711" s="8"/>
    </row>
    <row r="64712" spans="1:16" s="2" customFormat="1" x14ac:dyDescent="0.15">
      <c r="A64712" s="3"/>
      <c r="B64712" s="3"/>
      <c r="J64712" s="3"/>
      <c r="K64712" s="5"/>
      <c r="L64712" s="8"/>
      <c r="N64712" s="5"/>
      <c r="O64712" s="10"/>
      <c r="P64712" s="8"/>
    </row>
    <row r="64713" spans="1:16" s="2" customFormat="1" x14ac:dyDescent="0.15">
      <c r="A64713" s="3"/>
      <c r="B64713" s="3"/>
      <c r="J64713" s="3"/>
      <c r="K64713" s="5"/>
      <c r="L64713" s="8"/>
      <c r="N64713" s="5"/>
      <c r="O64713" s="10"/>
      <c r="P64713" s="8"/>
    </row>
    <row r="64714" spans="1:16" s="2" customFormat="1" x14ac:dyDescent="0.15">
      <c r="A64714" s="3"/>
      <c r="B64714" s="3"/>
      <c r="J64714" s="3"/>
      <c r="K64714" s="5"/>
      <c r="L64714" s="8"/>
      <c r="N64714" s="5"/>
      <c r="O64714" s="10"/>
      <c r="P64714" s="8"/>
    </row>
    <row r="64715" spans="1:16" s="2" customFormat="1" x14ac:dyDescent="0.15">
      <c r="A64715" s="3"/>
      <c r="B64715" s="3"/>
      <c r="J64715" s="3"/>
      <c r="K64715" s="5"/>
      <c r="L64715" s="8"/>
      <c r="N64715" s="5"/>
      <c r="O64715" s="10"/>
      <c r="P64715" s="8"/>
    </row>
    <row r="64716" spans="1:16" s="2" customFormat="1" x14ac:dyDescent="0.15">
      <c r="A64716" s="3"/>
      <c r="B64716" s="3"/>
      <c r="J64716" s="3"/>
      <c r="K64716" s="5"/>
      <c r="L64716" s="8"/>
      <c r="N64716" s="5"/>
      <c r="O64716" s="10"/>
      <c r="P64716" s="8"/>
    </row>
    <row r="64717" spans="1:16" s="2" customFormat="1" x14ac:dyDescent="0.15">
      <c r="A64717" s="3"/>
      <c r="B64717" s="3"/>
      <c r="J64717" s="3"/>
      <c r="K64717" s="5"/>
      <c r="L64717" s="8"/>
      <c r="N64717" s="5"/>
      <c r="O64717" s="10"/>
      <c r="P64717" s="8"/>
    </row>
    <row r="64718" spans="1:16" s="2" customFormat="1" x14ac:dyDescent="0.15">
      <c r="A64718" s="3"/>
      <c r="B64718" s="3"/>
      <c r="J64718" s="3"/>
      <c r="K64718" s="5"/>
      <c r="L64718" s="8"/>
      <c r="N64718" s="5"/>
      <c r="O64718" s="10"/>
      <c r="P64718" s="8"/>
    </row>
    <row r="64719" spans="1:16" s="2" customFormat="1" x14ac:dyDescent="0.15">
      <c r="A64719" s="3"/>
      <c r="B64719" s="3"/>
      <c r="J64719" s="3"/>
      <c r="K64719" s="5"/>
      <c r="L64719" s="8"/>
      <c r="N64719" s="5"/>
      <c r="O64719" s="10"/>
      <c r="P64719" s="8"/>
    </row>
    <row r="64720" spans="1:16" s="2" customFormat="1" x14ac:dyDescent="0.15">
      <c r="A64720" s="3"/>
      <c r="B64720" s="3"/>
      <c r="J64720" s="3"/>
      <c r="K64720" s="5"/>
      <c r="L64720" s="8"/>
      <c r="N64720" s="5"/>
      <c r="O64720" s="10"/>
      <c r="P64720" s="8"/>
    </row>
    <row r="64721" spans="1:16" s="2" customFormat="1" x14ac:dyDescent="0.15">
      <c r="A64721" s="3"/>
      <c r="B64721" s="3"/>
      <c r="J64721" s="3"/>
      <c r="K64721" s="5"/>
      <c r="L64721" s="8"/>
      <c r="N64721" s="5"/>
      <c r="O64721" s="10"/>
      <c r="P64721" s="8"/>
    </row>
    <row r="64722" spans="1:16" s="2" customFormat="1" x14ac:dyDescent="0.15">
      <c r="A64722" s="3"/>
      <c r="B64722" s="3"/>
      <c r="J64722" s="3"/>
      <c r="K64722" s="5"/>
      <c r="L64722" s="8"/>
      <c r="N64722" s="5"/>
      <c r="O64722" s="10"/>
      <c r="P64722" s="8"/>
    </row>
    <row r="64723" spans="1:16" s="2" customFormat="1" x14ac:dyDescent="0.15">
      <c r="A64723" s="3"/>
      <c r="B64723" s="3"/>
      <c r="J64723" s="3"/>
      <c r="K64723" s="5"/>
      <c r="L64723" s="8"/>
      <c r="N64723" s="5"/>
      <c r="O64723" s="10"/>
      <c r="P64723" s="8"/>
    </row>
    <row r="64724" spans="1:16" s="2" customFormat="1" x14ac:dyDescent="0.15">
      <c r="A64724" s="3"/>
      <c r="B64724" s="3"/>
      <c r="J64724" s="3"/>
      <c r="K64724" s="5"/>
      <c r="L64724" s="8"/>
      <c r="N64724" s="5"/>
      <c r="O64724" s="10"/>
      <c r="P64724" s="8"/>
    </row>
    <row r="64725" spans="1:16" s="2" customFormat="1" x14ac:dyDescent="0.15">
      <c r="A64725" s="3"/>
      <c r="B64725" s="3"/>
      <c r="J64725" s="3"/>
      <c r="K64725" s="5"/>
      <c r="L64725" s="8"/>
      <c r="N64725" s="5"/>
      <c r="O64725" s="10"/>
      <c r="P64725" s="8"/>
    </row>
    <row r="64726" spans="1:16" s="2" customFormat="1" x14ac:dyDescent="0.15">
      <c r="A64726" s="3"/>
      <c r="B64726" s="3"/>
      <c r="J64726" s="3"/>
      <c r="K64726" s="5"/>
      <c r="L64726" s="8"/>
      <c r="N64726" s="5"/>
      <c r="O64726" s="10"/>
      <c r="P64726" s="8"/>
    </row>
    <row r="64727" spans="1:16" s="2" customFormat="1" x14ac:dyDescent="0.15">
      <c r="A64727" s="3"/>
      <c r="B64727" s="3"/>
      <c r="J64727" s="3"/>
      <c r="K64727" s="5"/>
      <c r="L64727" s="8"/>
      <c r="N64727" s="5"/>
      <c r="O64727" s="10"/>
      <c r="P64727" s="8"/>
    </row>
    <row r="64728" spans="1:16" s="2" customFormat="1" x14ac:dyDescent="0.15">
      <c r="A64728" s="3"/>
      <c r="B64728" s="3"/>
      <c r="J64728" s="3"/>
      <c r="K64728" s="5"/>
      <c r="L64728" s="8"/>
      <c r="N64728" s="5"/>
      <c r="O64728" s="10"/>
      <c r="P64728" s="8"/>
    </row>
    <row r="64729" spans="1:16" s="2" customFormat="1" x14ac:dyDescent="0.15">
      <c r="A64729" s="3"/>
      <c r="B64729" s="3"/>
      <c r="J64729" s="3"/>
      <c r="K64729" s="5"/>
      <c r="L64729" s="8"/>
      <c r="N64729" s="5"/>
      <c r="O64729" s="10"/>
      <c r="P64729" s="8"/>
    </row>
    <row r="64730" spans="1:16" s="2" customFormat="1" x14ac:dyDescent="0.15">
      <c r="A64730" s="3"/>
      <c r="B64730" s="3"/>
      <c r="J64730" s="3"/>
      <c r="K64730" s="5"/>
      <c r="L64730" s="8"/>
      <c r="N64730" s="5"/>
      <c r="O64730" s="10"/>
      <c r="P64730" s="8"/>
    </row>
    <row r="64731" spans="1:16" s="2" customFormat="1" x14ac:dyDescent="0.15">
      <c r="A64731" s="3"/>
      <c r="B64731" s="3"/>
      <c r="J64731" s="3"/>
      <c r="K64731" s="5"/>
      <c r="L64731" s="8"/>
      <c r="N64731" s="5"/>
      <c r="O64731" s="10"/>
      <c r="P64731" s="8"/>
    </row>
    <row r="64732" spans="1:16" s="2" customFormat="1" x14ac:dyDescent="0.15">
      <c r="A64732" s="3"/>
      <c r="B64732" s="3"/>
      <c r="J64732" s="3"/>
      <c r="K64732" s="5"/>
      <c r="L64732" s="8"/>
      <c r="N64732" s="5"/>
      <c r="O64732" s="10"/>
      <c r="P64732" s="8"/>
    </row>
    <row r="64733" spans="1:16" s="2" customFormat="1" x14ac:dyDescent="0.15">
      <c r="A64733" s="3"/>
      <c r="B64733" s="3"/>
      <c r="J64733" s="3"/>
      <c r="K64733" s="5"/>
      <c r="L64733" s="8"/>
      <c r="N64733" s="5"/>
      <c r="O64733" s="10"/>
      <c r="P64733" s="8"/>
    </row>
    <row r="64734" spans="1:16" s="2" customFormat="1" x14ac:dyDescent="0.15">
      <c r="A64734" s="3"/>
      <c r="B64734" s="3"/>
      <c r="J64734" s="3"/>
      <c r="K64734" s="5"/>
      <c r="L64734" s="8"/>
      <c r="N64734" s="5"/>
      <c r="O64734" s="10"/>
      <c r="P64734" s="8"/>
    </row>
    <row r="64735" spans="1:16" s="2" customFormat="1" x14ac:dyDescent="0.15">
      <c r="A64735" s="3"/>
      <c r="B64735" s="3"/>
      <c r="J64735" s="3"/>
      <c r="K64735" s="5"/>
      <c r="L64735" s="8"/>
      <c r="N64735" s="5"/>
      <c r="O64735" s="10"/>
      <c r="P64735" s="8"/>
    </row>
    <row r="64736" spans="1:16" s="2" customFormat="1" x14ac:dyDescent="0.15">
      <c r="A64736" s="3"/>
      <c r="B64736" s="3"/>
      <c r="J64736" s="3"/>
      <c r="K64736" s="5"/>
      <c r="L64736" s="8"/>
      <c r="N64736" s="5"/>
      <c r="O64736" s="10"/>
      <c r="P64736" s="8"/>
    </row>
    <row r="64737" spans="1:16" s="2" customFormat="1" x14ac:dyDescent="0.15">
      <c r="A64737" s="3"/>
      <c r="B64737" s="3"/>
      <c r="J64737" s="3"/>
      <c r="K64737" s="5"/>
      <c r="L64737" s="8"/>
      <c r="N64737" s="5"/>
      <c r="O64737" s="10"/>
      <c r="P64737" s="8"/>
    </row>
    <row r="64738" spans="1:16" s="2" customFormat="1" x14ac:dyDescent="0.15">
      <c r="A64738" s="3"/>
      <c r="B64738" s="3"/>
      <c r="J64738" s="3"/>
      <c r="K64738" s="5"/>
      <c r="L64738" s="8"/>
      <c r="N64738" s="5"/>
      <c r="O64738" s="10"/>
      <c r="P64738" s="8"/>
    </row>
    <row r="64739" spans="1:16" s="2" customFormat="1" x14ac:dyDescent="0.15">
      <c r="A64739" s="3"/>
      <c r="B64739" s="3"/>
      <c r="J64739" s="3"/>
      <c r="K64739" s="5"/>
      <c r="L64739" s="8"/>
      <c r="N64739" s="5"/>
      <c r="O64739" s="10"/>
      <c r="P64739" s="8"/>
    </row>
    <row r="64740" spans="1:16" s="2" customFormat="1" x14ac:dyDescent="0.15">
      <c r="A64740" s="3"/>
      <c r="B64740" s="3"/>
      <c r="J64740" s="3"/>
      <c r="K64740" s="5"/>
      <c r="L64740" s="8"/>
      <c r="N64740" s="5"/>
      <c r="O64740" s="10"/>
      <c r="P64740" s="8"/>
    </row>
    <row r="64741" spans="1:16" s="2" customFormat="1" x14ac:dyDescent="0.15">
      <c r="A64741" s="3"/>
      <c r="B64741" s="3"/>
      <c r="J64741" s="3"/>
      <c r="K64741" s="5"/>
      <c r="L64741" s="8"/>
      <c r="N64741" s="5"/>
      <c r="O64741" s="10"/>
      <c r="P64741" s="8"/>
    </row>
    <row r="64742" spans="1:16" s="2" customFormat="1" x14ac:dyDescent="0.15">
      <c r="A64742" s="3"/>
      <c r="B64742" s="3"/>
      <c r="J64742" s="3"/>
      <c r="K64742" s="5"/>
      <c r="L64742" s="8"/>
      <c r="N64742" s="5"/>
      <c r="O64742" s="10"/>
      <c r="P64742" s="8"/>
    </row>
    <row r="64743" spans="1:16" s="2" customFormat="1" x14ac:dyDescent="0.15">
      <c r="A64743" s="3"/>
      <c r="B64743" s="3"/>
      <c r="J64743" s="3"/>
      <c r="K64743" s="5"/>
      <c r="L64743" s="8"/>
      <c r="N64743" s="5"/>
      <c r="O64743" s="10"/>
      <c r="P64743" s="8"/>
    </row>
    <row r="64744" spans="1:16" s="2" customFormat="1" x14ac:dyDescent="0.15">
      <c r="A64744" s="3"/>
      <c r="B64744" s="3"/>
      <c r="J64744" s="3"/>
      <c r="K64744" s="5"/>
      <c r="L64744" s="8"/>
      <c r="N64744" s="5"/>
      <c r="O64744" s="10"/>
      <c r="P64744" s="8"/>
    </row>
    <row r="64745" spans="1:16" s="2" customFormat="1" x14ac:dyDescent="0.15">
      <c r="A64745" s="3"/>
      <c r="B64745" s="3"/>
      <c r="J64745" s="3"/>
      <c r="K64745" s="5"/>
      <c r="L64745" s="8"/>
      <c r="N64745" s="5"/>
      <c r="O64745" s="10"/>
      <c r="P64745" s="8"/>
    </row>
    <row r="64746" spans="1:16" s="2" customFormat="1" x14ac:dyDescent="0.15">
      <c r="A64746" s="3"/>
      <c r="B64746" s="3"/>
      <c r="J64746" s="3"/>
      <c r="K64746" s="5"/>
      <c r="L64746" s="8"/>
      <c r="N64746" s="5"/>
      <c r="O64746" s="10"/>
      <c r="P64746" s="8"/>
    </row>
    <row r="64747" spans="1:16" s="2" customFormat="1" x14ac:dyDescent="0.15">
      <c r="A64747" s="3"/>
      <c r="B64747" s="3"/>
      <c r="J64747" s="3"/>
      <c r="K64747" s="5"/>
      <c r="L64747" s="8"/>
      <c r="N64747" s="5"/>
      <c r="O64747" s="10"/>
      <c r="P64747" s="8"/>
    </row>
    <row r="64748" spans="1:16" s="2" customFormat="1" x14ac:dyDescent="0.15">
      <c r="A64748" s="3"/>
      <c r="B64748" s="3"/>
      <c r="J64748" s="3"/>
      <c r="K64748" s="5"/>
      <c r="L64748" s="8"/>
      <c r="N64748" s="5"/>
      <c r="O64748" s="10"/>
      <c r="P64748" s="8"/>
    </row>
    <row r="64749" spans="1:16" s="2" customFormat="1" x14ac:dyDescent="0.15">
      <c r="A64749" s="3"/>
      <c r="B64749" s="3"/>
      <c r="J64749" s="3"/>
      <c r="K64749" s="5"/>
      <c r="L64749" s="8"/>
      <c r="N64749" s="5"/>
      <c r="O64749" s="10"/>
      <c r="P64749" s="8"/>
    </row>
    <row r="64750" spans="1:16" s="2" customFormat="1" x14ac:dyDescent="0.15">
      <c r="A64750" s="3"/>
      <c r="B64750" s="3"/>
      <c r="J64750" s="3"/>
      <c r="K64750" s="5"/>
      <c r="L64750" s="8"/>
      <c r="N64750" s="5"/>
      <c r="O64750" s="10"/>
      <c r="P64750" s="8"/>
    </row>
    <row r="64751" spans="1:16" s="2" customFormat="1" x14ac:dyDescent="0.15">
      <c r="A64751" s="3"/>
      <c r="B64751" s="3"/>
      <c r="J64751" s="3"/>
      <c r="K64751" s="5"/>
      <c r="L64751" s="8"/>
      <c r="N64751" s="5"/>
      <c r="O64751" s="10"/>
      <c r="P64751" s="8"/>
    </row>
    <row r="64752" spans="1:16" s="2" customFormat="1" x14ac:dyDescent="0.15">
      <c r="A64752" s="3"/>
      <c r="B64752" s="3"/>
      <c r="J64752" s="3"/>
      <c r="K64752" s="5"/>
      <c r="L64752" s="8"/>
      <c r="N64752" s="5"/>
      <c r="O64752" s="10"/>
      <c r="P64752" s="8"/>
    </row>
    <row r="64753" spans="1:16" s="2" customFormat="1" x14ac:dyDescent="0.15">
      <c r="A64753" s="3"/>
      <c r="B64753" s="3"/>
      <c r="J64753" s="3"/>
      <c r="K64753" s="5"/>
      <c r="L64753" s="8"/>
      <c r="N64753" s="5"/>
      <c r="O64753" s="10"/>
      <c r="P64753" s="8"/>
    </row>
    <row r="64754" spans="1:16" s="2" customFormat="1" x14ac:dyDescent="0.15">
      <c r="A64754" s="3"/>
      <c r="B64754" s="3"/>
      <c r="J64754" s="3"/>
      <c r="K64754" s="5"/>
      <c r="L64754" s="8"/>
      <c r="N64754" s="5"/>
      <c r="O64754" s="10"/>
      <c r="P64754" s="8"/>
    </row>
    <row r="64755" spans="1:16" s="2" customFormat="1" x14ac:dyDescent="0.15">
      <c r="A64755" s="3"/>
      <c r="B64755" s="3"/>
      <c r="J64755" s="3"/>
      <c r="K64755" s="5"/>
      <c r="L64755" s="8"/>
      <c r="N64755" s="5"/>
      <c r="O64755" s="10"/>
      <c r="P64755" s="8"/>
    </row>
    <row r="64756" spans="1:16" s="2" customFormat="1" x14ac:dyDescent="0.15">
      <c r="A64756" s="3"/>
      <c r="B64756" s="3"/>
      <c r="J64756" s="3"/>
      <c r="K64756" s="5"/>
      <c r="L64756" s="8"/>
      <c r="N64756" s="5"/>
      <c r="O64756" s="10"/>
      <c r="P64756" s="8"/>
    </row>
    <row r="64757" spans="1:16" s="2" customFormat="1" x14ac:dyDescent="0.15">
      <c r="A64757" s="3"/>
      <c r="B64757" s="3"/>
      <c r="J64757" s="3"/>
      <c r="K64757" s="5"/>
      <c r="L64757" s="8"/>
      <c r="N64757" s="5"/>
      <c r="O64757" s="10"/>
      <c r="P64757" s="8"/>
    </row>
    <row r="64758" spans="1:16" s="2" customFormat="1" x14ac:dyDescent="0.15">
      <c r="A64758" s="3"/>
      <c r="B64758" s="3"/>
      <c r="J64758" s="3"/>
      <c r="K64758" s="5"/>
      <c r="L64758" s="8"/>
      <c r="N64758" s="5"/>
      <c r="O64758" s="10"/>
      <c r="P64758" s="8"/>
    </row>
    <row r="64759" spans="1:16" s="2" customFormat="1" x14ac:dyDescent="0.15">
      <c r="A64759" s="3"/>
      <c r="B64759" s="3"/>
      <c r="J64759" s="3"/>
      <c r="K64759" s="5"/>
      <c r="L64759" s="8"/>
      <c r="N64759" s="5"/>
      <c r="O64759" s="10"/>
      <c r="P64759" s="8"/>
    </row>
    <row r="64760" spans="1:16" s="2" customFormat="1" x14ac:dyDescent="0.15">
      <c r="A64760" s="3"/>
      <c r="B64760" s="3"/>
      <c r="J64760" s="3"/>
      <c r="K64760" s="5"/>
      <c r="L64760" s="8"/>
      <c r="N64760" s="5"/>
      <c r="O64760" s="10"/>
      <c r="P64760" s="8"/>
    </row>
    <row r="64761" spans="1:16" s="2" customFormat="1" x14ac:dyDescent="0.15">
      <c r="A64761" s="3"/>
      <c r="B64761" s="3"/>
      <c r="J64761" s="3"/>
      <c r="K64761" s="5"/>
      <c r="L64761" s="8"/>
      <c r="N64761" s="5"/>
      <c r="O64761" s="10"/>
      <c r="P64761" s="8"/>
    </row>
    <row r="64762" spans="1:16" s="2" customFormat="1" x14ac:dyDescent="0.15">
      <c r="A64762" s="3"/>
      <c r="B64762" s="3"/>
      <c r="J64762" s="3"/>
      <c r="K64762" s="5"/>
      <c r="L64762" s="8"/>
      <c r="N64762" s="5"/>
      <c r="O64762" s="10"/>
      <c r="P64762" s="8"/>
    </row>
    <row r="64763" spans="1:16" s="2" customFormat="1" x14ac:dyDescent="0.15">
      <c r="A64763" s="3"/>
      <c r="B64763" s="3"/>
      <c r="J64763" s="3"/>
      <c r="K64763" s="5"/>
      <c r="L64763" s="8"/>
      <c r="N64763" s="5"/>
      <c r="O64763" s="10"/>
      <c r="P64763" s="8"/>
    </row>
    <row r="64764" spans="1:16" s="2" customFormat="1" x14ac:dyDescent="0.15">
      <c r="A64764" s="3"/>
      <c r="B64764" s="3"/>
      <c r="J64764" s="3"/>
      <c r="K64764" s="5"/>
      <c r="L64764" s="8"/>
      <c r="N64764" s="5"/>
      <c r="O64764" s="10"/>
      <c r="P64764" s="8"/>
    </row>
    <row r="64765" spans="1:16" s="2" customFormat="1" x14ac:dyDescent="0.15">
      <c r="A64765" s="3"/>
      <c r="B64765" s="3"/>
      <c r="J64765" s="3"/>
      <c r="K64765" s="5"/>
      <c r="L64765" s="8"/>
      <c r="N64765" s="5"/>
      <c r="O64765" s="10"/>
      <c r="P64765" s="8"/>
    </row>
    <row r="64766" spans="1:16" s="2" customFormat="1" x14ac:dyDescent="0.15">
      <c r="A64766" s="3"/>
      <c r="B64766" s="3"/>
      <c r="J64766" s="3"/>
      <c r="K64766" s="5"/>
      <c r="L64766" s="8"/>
      <c r="N64766" s="5"/>
      <c r="O64766" s="10"/>
      <c r="P64766" s="8"/>
    </row>
    <row r="64767" spans="1:16" s="2" customFormat="1" x14ac:dyDescent="0.15">
      <c r="A64767" s="3"/>
      <c r="B64767" s="3"/>
      <c r="J64767" s="3"/>
      <c r="K64767" s="5"/>
      <c r="L64767" s="8"/>
      <c r="N64767" s="5"/>
      <c r="O64767" s="10"/>
      <c r="P64767" s="8"/>
    </row>
    <row r="64768" spans="1:16" s="2" customFormat="1" x14ac:dyDescent="0.15">
      <c r="A64768" s="3"/>
      <c r="B64768" s="3"/>
      <c r="J64768" s="3"/>
      <c r="K64768" s="5"/>
      <c r="L64768" s="8"/>
      <c r="N64768" s="5"/>
      <c r="O64768" s="10"/>
      <c r="P64768" s="8"/>
    </row>
    <row r="64769" spans="1:16" s="2" customFormat="1" x14ac:dyDescent="0.15">
      <c r="A64769" s="3"/>
      <c r="B64769" s="3"/>
      <c r="J64769" s="3"/>
      <c r="K64769" s="5"/>
      <c r="L64769" s="8"/>
      <c r="N64769" s="5"/>
      <c r="O64769" s="10"/>
      <c r="P64769" s="8"/>
    </row>
    <row r="64770" spans="1:16" s="2" customFormat="1" x14ac:dyDescent="0.15">
      <c r="A64770" s="3"/>
      <c r="B64770" s="3"/>
      <c r="J64770" s="3"/>
      <c r="K64770" s="5"/>
      <c r="L64770" s="8"/>
      <c r="N64770" s="5"/>
      <c r="O64770" s="10"/>
      <c r="P64770" s="8"/>
    </row>
    <row r="64771" spans="1:16" s="2" customFormat="1" x14ac:dyDescent="0.15">
      <c r="A64771" s="3"/>
      <c r="B64771" s="3"/>
      <c r="J64771" s="3"/>
      <c r="K64771" s="5"/>
      <c r="L64771" s="8"/>
      <c r="N64771" s="5"/>
      <c r="O64771" s="10"/>
      <c r="P64771" s="8"/>
    </row>
    <row r="64772" spans="1:16" s="2" customFormat="1" x14ac:dyDescent="0.15">
      <c r="A64772" s="3"/>
      <c r="B64772" s="3"/>
      <c r="J64772" s="3"/>
      <c r="K64772" s="5"/>
      <c r="L64772" s="8"/>
      <c r="N64772" s="5"/>
      <c r="O64772" s="10"/>
      <c r="P64772" s="8"/>
    </row>
    <row r="64773" spans="1:16" s="2" customFormat="1" x14ac:dyDescent="0.15">
      <c r="A64773" s="3"/>
      <c r="B64773" s="3"/>
      <c r="J64773" s="3"/>
      <c r="K64773" s="5"/>
      <c r="L64773" s="8"/>
      <c r="N64773" s="5"/>
      <c r="O64773" s="10"/>
      <c r="P64773" s="8"/>
    </row>
    <row r="64774" spans="1:16" s="2" customFormat="1" x14ac:dyDescent="0.15">
      <c r="A64774" s="3"/>
      <c r="B64774" s="3"/>
      <c r="J64774" s="3"/>
      <c r="K64774" s="5"/>
      <c r="L64774" s="8"/>
      <c r="N64774" s="5"/>
      <c r="O64774" s="10"/>
      <c r="P64774" s="8"/>
    </row>
    <row r="64775" spans="1:16" s="2" customFormat="1" x14ac:dyDescent="0.15">
      <c r="A64775" s="3"/>
      <c r="B64775" s="3"/>
      <c r="J64775" s="3"/>
      <c r="K64775" s="5"/>
      <c r="L64775" s="8"/>
      <c r="N64775" s="5"/>
      <c r="O64775" s="10"/>
      <c r="P64775" s="8"/>
    </row>
    <row r="64776" spans="1:16" s="2" customFormat="1" x14ac:dyDescent="0.15">
      <c r="A64776" s="3"/>
      <c r="B64776" s="3"/>
      <c r="J64776" s="3"/>
      <c r="K64776" s="5"/>
      <c r="L64776" s="8"/>
      <c r="N64776" s="5"/>
      <c r="O64776" s="10"/>
      <c r="P64776" s="8"/>
    </row>
    <row r="64777" spans="1:16" s="2" customFormat="1" x14ac:dyDescent="0.15">
      <c r="A64777" s="3"/>
      <c r="B64777" s="3"/>
      <c r="J64777" s="3"/>
      <c r="K64777" s="5"/>
      <c r="L64777" s="8"/>
      <c r="N64777" s="5"/>
      <c r="O64777" s="10"/>
      <c r="P64777" s="8"/>
    </row>
    <row r="64778" spans="1:16" s="2" customFormat="1" x14ac:dyDescent="0.15">
      <c r="A64778" s="3"/>
      <c r="B64778" s="3"/>
      <c r="J64778" s="3"/>
      <c r="K64778" s="5"/>
      <c r="L64778" s="8"/>
      <c r="N64778" s="5"/>
      <c r="O64778" s="10"/>
      <c r="P64778" s="8"/>
    </row>
    <row r="64779" spans="1:16" s="2" customFormat="1" x14ac:dyDescent="0.15">
      <c r="A64779" s="3"/>
      <c r="B64779" s="3"/>
      <c r="J64779" s="3"/>
      <c r="K64779" s="5"/>
      <c r="L64779" s="8"/>
      <c r="N64779" s="5"/>
      <c r="O64779" s="10"/>
      <c r="P64779" s="8"/>
    </row>
    <row r="64780" spans="1:16" s="2" customFormat="1" x14ac:dyDescent="0.15">
      <c r="A64780" s="3"/>
      <c r="B64780" s="3"/>
      <c r="J64780" s="3"/>
      <c r="K64780" s="5"/>
      <c r="L64780" s="8"/>
      <c r="N64780" s="5"/>
      <c r="O64780" s="10"/>
      <c r="P64780" s="8"/>
    </row>
    <row r="64781" spans="1:16" s="2" customFormat="1" x14ac:dyDescent="0.15">
      <c r="A64781" s="3"/>
      <c r="B64781" s="3"/>
      <c r="J64781" s="3"/>
      <c r="K64781" s="5"/>
      <c r="L64781" s="8"/>
      <c r="N64781" s="5"/>
      <c r="O64781" s="10"/>
      <c r="P64781" s="8"/>
    </row>
    <row r="64782" spans="1:16" s="2" customFormat="1" x14ac:dyDescent="0.15">
      <c r="A64782" s="3"/>
      <c r="B64782" s="3"/>
      <c r="J64782" s="3"/>
      <c r="K64782" s="5"/>
      <c r="L64782" s="8"/>
      <c r="N64782" s="5"/>
      <c r="O64782" s="10"/>
      <c r="P64782" s="8"/>
    </row>
    <row r="64783" spans="1:16" s="2" customFormat="1" x14ac:dyDescent="0.15">
      <c r="A64783" s="3"/>
      <c r="B64783" s="3"/>
      <c r="J64783" s="3"/>
      <c r="K64783" s="5"/>
      <c r="L64783" s="8"/>
      <c r="N64783" s="5"/>
      <c r="O64783" s="10"/>
      <c r="P64783" s="8"/>
    </row>
    <row r="64784" spans="1:16" s="2" customFormat="1" x14ac:dyDescent="0.15">
      <c r="A64784" s="3"/>
      <c r="B64784" s="3"/>
      <c r="J64784" s="3"/>
      <c r="K64784" s="5"/>
      <c r="L64784" s="8"/>
      <c r="N64784" s="5"/>
      <c r="O64784" s="10"/>
      <c r="P64784" s="8"/>
    </row>
    <row r="64785" spans="1:16" s="2" customFormat="1" x14ac:dyDescent="0.15">
      <c r="A64785" s="3"/>
      <c r="B64785" s="3"/>
      <c r="J64785" s="3"/>
      <c r="K64785" s="5"/>
      <c r="L64785" s="8"/>
      <c r="N64785" s="5"/>
      <c r="O64785" s="10"/>
      <c r="P64785" s="8"/>
    </row>
    <row r="64786" spans="1:16" s="2" customFormat="1" x14ac:dyDescent="0.15">
      <c r="A64786" s="3"/>
      <c r="B64786" s="3"/>
      <c r="J64786" s="3"/>
      <c r="K64786" s="5"/>
      <c r="L64786" s="8"/>
      <c r="N64786" s="5"/>
      <c r="O64786" s="10"/>
      <c r="P64786" s="8"/>
    </row>
    <row r="64787" spans="1:16" s="2" customFormat="1" x14ac:dyDescent="0.15">
      <c r="A64787" s="3"/>
      <c r="B64787" s="3"/>
      <c r="J64787" s="3"/>
      <c r="K64787" s="5"/>
      <c r="L64787" s="8"/>
      <c r="N64787" s="5"/>
      <c r="O64787" s="10"/>
      <c r="P64787" s="8"/>
    </row>
    <row r="64788" spans="1:16" s="2" customFormat="1" x14ac:dyDescent="0.15">
      <c r="A64788" s="3"/>
      <c r="B64788" s="3"/>
      <c r="J64788" s="3"/>
      <c r="K64788" s="5"/>
      <c r="L64788" s="8"/>
      <c r="N64788" s="5"/>
      <c r="O64788" s="10"/>
      <c r="P64788" s="8"/>
    </row>
    <row r="64789" spans="1:16" s="2" customFormat="1" x14ac:dyDescent="0.15">
      <c r="A64789" s="3"/>
      <c r="B64789" s="3"/>
      <c r="J64789" s="3"/>
      <c r="K64789" s="5"/>
      <c r="L64789" s="8"/>
      <c r="N64789" s="5"/>
      <c r="O64789" s="10"/>
      <c r="P64789" s="8"/>
    </row>
    <row r="64790" spans="1:16" s="2" customFormat="1" x14ac:dyDescent="0.15">
      <c r="A64790" s="3"/>
      <c r="B64790" s="3"/>
      <c r="J64790" s="3"/>
      <c r="K64790" s="5"/>
      <c r="L64790" s="8"/>
      <c r="N64790" s="5"/>
      <c r="O64790" s="10"/>
      <c r="P64790" s="8"/>
    </row>
    <row r="64791" spans="1:16" s="2" customFormat="1" x14ac:dyDescent="0.15">
      <c r="A64791" s="3"/>
      <c r="B64791" s="3"/>
      <c r="J64791" s="3"/>
      <c r="K64791" s="5"/>
      <c r="L64791" s="8"/>
      <c r="N64791" s="5"/>
      <c r="O64791" s="10"/>
      <c r="P64791" s="8"/>
    </row>
    <row r="64792" spans="1:16" s="2" customFormat="1" x14ac:dyDescent="0.15">
      <c r="A64792" s="3"/>
      <c r="B64792" s="3"/>
      <c r="J64792" s="3"/>
      <c r="K64792" s="5"/>
      <c r="L64792" s="8"/>
      <c r="N64792" s="5"/>
      <c r="O64792" s="10"/>
      <c r="P64792" s="8"/>
    </row>
    <row r="64793" spans="1:16" s="2" customFormat="1" x14ac:dyDescent="0.15">
      <c r="A64793" s="3"/>
      <c r="B64793" s="3"/>
      <c r="J64793" s="3"/>
      <c r="K64793" s="5"/>
      <c r="L64793" s="8"/>
      <c r="N64793" s="5"/>
      <c r="O64793" s="10"/>
      <c r="P64793" s="8"/>
    </row>
    <row r="64794" spans="1:16" s="2" customFormat="1" x14ac:dyDescent="0.15">
      <c r="A64794" s="3"/>
      <c r="B64794" s="3"/>
      <c r="J64794" s="3"/>
      <c r="K64794" s="5"/>
      <c r="L64794" s="8"/>
      <c r="N64794" s="5"/>
      <c r="O64794" s="10"/>
      <c r="P64794" s="8"/>
    </row>
    <row r="64795" spans="1:16" s="2" customFormat="1" x14ac:dyDescent="0.15">
      <c r="A64795" s="3"/>
      <c r="B64795" s="3"/>
      <c r="J64795" s="3"/>
      <c r="K64795" s="5"/>
      <c r="L64795" s="8"/>
      <c r="N64795" s="5"/>
      <c r="O64795" s="10"/>
      <c r="P64795" s="8"/>
    </row>
    <row r="64796" spans="1:16" s="2" customFormat="1" x14ac:dyDescent="0.15">
      <c r="A64796" s="3"/>
      <c r="B64796" s="3"/>
      <c r="J64796" s="3"/>
      <c r="K64796" s="5"/>
      <c r="L64796" s="8"/>
      <c r="N64796" s="5"/>
      <c r="O64796" s="10"/>
      <c r="P64796" s="8"/>
    </row>
    <row r="64797" spans="1:16" s="2" customFormat="1" x14ac:dyDescent="0.15">
      <c r="A64797" s="3"/>
      <c r="B64797" s="3"/>
      <c r="J64797" s="3"/>
      <c r="K64797" s="5"/>
      <c r="L64797" s="8"/>
      <c r="N64797" s="5"/>
      <c r="O64797" s="10"/>
      <c r="P64797" s="8"/>
    </row>
    <row r="64798" spans="1:16" s="2" customFormat="1" x14ac:dyDescent="0.15">
      <c r="A64798" s="3"/>
      <c r="B64798" s="3"/>
      <c r="J64798" s="3"/>
      <c r="K64798" s="5"/>
      <c r="L64798" s="8"/>
      <c r="N64798" s="5"/>
      <c r="O64798" s="10"/>
      <c r="P64798" s="8"/>
    </row>
    <row r="64799" spans="1:16" s="2" customFormat="1" x14ac:dyDescent="0.15">
      <c r="A64799" s="3"/>
      <c r="B64799" s="3"/>
      <c r="J64799" s="3"/>
      <c r="K64799" s="5"/>
      <c r="L64799" s="8"/>
      <c r="N64799" s="5"/>
      <c r="O64799" s="10"/>
      <c r="P64799" s="8"/>
    </row>
    <row r="64800" spans="1:16" s="2" customFormat="1" x14ac:dyDescent="0.15">
      <c r="A64800" s="3"/>
      <c r="B64800" s="3"/>
      <c r="J64800" s="3"/>
      <c r="K64800" s="5"/>
      <c r="L64800" s="8"/>
      <c r="N64800" s="5"/>
      <c r="O64800" s="10"/>
      <c r="P64800" s="8"/>
    </row>
    <row r="64801" spans="1:16" s="2" customFormat="1" x14ac:dyDescent="0.15">
      <c r="A64801" s="3"/>
      <c r="B64801" s="3"/>
      <c r="J64801" s="3"/>
      <c r="K64801" s="5"/>
      <c r="L64801" s="8"/>
      <c r="N64801" s="5"/>
      <c r="O64801" s="10"/>
      <c r="P64801" s="8"/>
    </row>
    <row r="64802" spans="1:16" s="2" customFormat="1" x14ac:dyDescent="0.15">
      <c r="A64802" s="3"/>
      <c r="B64802" s="3"/>
      <c r="J64802" s="3"/>
      <c r="K64802" s="5"/>
      <c r="L64802" s="8"/>
      <c r="N64802" s="5"/>
      <c r="O64802" s="10"/>
      <c r="P64802" s="8"/>
    </row>
    <row r="64803" spans="1:16" s="2" customFormat="1" x14ac:dyDescent="0.15">
      <c r="A64803" s="3"/>
      <c r="B64803" s="3"/>
      <c r="J64803" s="3"/>
      <c r="K64803" s="5"/>
      <c r="L64803" s="8"/>
      <c r="N64803" s="5"/>
      <c r="O64803" s="10"/>
      <c r="P64803" s="8"/>
    </row>
    <row r="64804" spans="1:16" s="2" customFormat="1" x14ac:dyDescent="0.15">
      <c r="A64804" s="3"/>
      <c r="B64804" s="3"/>
      <c r="J64804" s="3"/>
      <c r="K64804" s="5"/>
      <c r="L64804" s="8"/>
      <c r="N64804" s="5"/>
      <c r="O64804" s="10"/>
      <c r="P64804" s="8"/>
    </row>
    <row r="64805" spans="1:16" s="2" customFormat="1" x14ac:dyDescent="0.15">
      <c r="A64805" s="3"/>
      <c r="B64805" s="3"/>
      <c r="J64805" s="3"/>
      <c r="K64805" s="5"/>
      <c r="L64805" s="8"/>
      <c r="N64805" s="5"/>
      <c r="O64805" s="10"/>
      <c r="P64805" s="8"/>
    </row>
    <row r="64806" spans="1:16" s="2" customFormat="1" x14ac:dyDescent="0.15">
      <c r="A64806" s="3"/>
      <c r="B64806" s="3"/>
      <c r="J64806" s="3"/>
      <c r="K64806" s="5"/>
      <c r="L64806" s="8"/>
      <c r="N64806" s="5"/>
      <c r="O64806" s="10"/>
      <c r="P64806" s="8"/>
    </row>
    <row r="64807" spans="1:16" s="2" customFormat="1" x14ac:dyDescent="0.15">
      <c r="A64807" s="3"/>
      <c r="B64807" s="3"/>
      <c r="J64807" s="3"/>
      <c r="K64807" s="5"/>
      <c r="L64807" s="8"/>
      <c r="N64807" s="5"/>
      <c r="O64807" s="10"/>
      <c r="P64807" s="8"/>
    </row>
    <row r="64808" spans="1:16" s="2" customFormat="1" x14ac:dyDescent="0.15">
      <c r="A64808" s="3"/>
      <c r="B64808" s="3"/>
      <c r="J64808" s="3"/>
      <c r="K64808" s="5"/>
      <c r="L64808" s="8"/>
      <c r="N64808" s="5"/>
      <c r="O64808" s="10"/>
      <c r="P64808" s="8"/>
    </row>
    <row r="64809" spans="1:16" s="2" customFormat="1" x14ac:dyDescent="0.15">
      <c r="A64809" s="3"/>
      <c r="B64809" s="3"/>
      <c r="J64809" s="3"/>
      <c r="K64809" s="5"/>
      <c r="L64809" s="8"/>
      <c r="N64809" s="5"/>
      <c r="O64809" s="10"/>
      <c r="P64809" s="8"/>
    </row>
    <row r="64810" spans="1:16" s="2" customFormat="1" x14ac:dyDescent="0.15">
      <c r="A64810" s="3"/>
      <c r="B64810" s="3"/>
      <c r="J64810" s="3"/>
      <c r="K64810" s="5"/>
      <c r="L64810" s="8"/>
      <c r="N64810" s="5"/>
      <c r="O64810" s="10"/>
      <c r="P64810" s="8"/>
    </row>
    <row r="64811" spans="1:16" s="2" customFormat="1" x14ac:dyDescent="0.15">
      <c r="A64811" s="3"/>
      <c r="B64811" s="3"/>
      <c r="J64811" s="3"/>
      <c r="K64811" s="5"/>
      <c r="L64811" s="8"/>
      <c r="N64811" s="5"/>
      <c r="O64811" s="10"/>
      <c r="P64811" s="8"/>
    </row>
    <row r="64812" spans="1:16" s="2" customFormat="1" x14ac:dyDescent="0.15">
      <c r="A64812" s="3"/>
      <c r="B64812" s="3"/>
      <c r="J64812" s="3"/>
      <c r="K64812" s="5"/>
      <c r="L64812" s="8"/>
      <c r="N64812" s="5"/>
      <c r="O64812" s="10"/>
      <c r="P64812" s="8"/>
    </row>
    <row r="64813" spans="1:16" s="2" customFormat="1" x14ac:dyDescent="0.15">
      <c r="A64813" s="3"/>
      <c r="B64813" s="3"/>
      <c r="J64813" s="3"/>
      <c r="K64813" s="5"/>
      <c r="L64813" s="8"/>
      <c r="N64813" s="5"/>
      <c r="O64813" s="10"/>
      <c r="P64813" s="8"/>
    </row>
    <row r="64814" spans="1:16" s="2" customFormat="1" x14ac:dyDescent="0.15">
      <c r="A64814" s="3"/>
      <c r="B64814" s="3"/>
      <c r="J64814" s="3"/>
      <c r="K64814" s="5"/>
      <c r="L64814" s="8"/>
      <c r="N64814" s="5"/>
      <c r="O64814" s="10"/>
      <c r="P64814" s="8"/>
    </row>
    <row r="64815" spans="1:16" s="2" customFormat="1" x14ac:dyDescent="0.15">
      <c r="A64815" s="3"/>
      <c r="B64815" s="3"/>
      <c r="J64815" s="3"/>
      <c r="K64815" s="5"/>
      <c r="L64815" s="8"/>
      <c r="N64815" s="5"/>
      <c r="O64815" s="10"/>
      <c r="P64815" s="8"/>
    </row>
    <row r="64816" spans="1:16" s="2" customFormat="1" x14ac:dyDescent="0.15">
      <c r="A64816" s="3"/>
      <c r="B64816" s="3"/>
      <c r="J64816" s="3"/>
      <c r="K64816" s="5"/>
      <c r="L64816" s="8"/>
      <c r="N64816" s="5"/>
      <c r="O64816" s="10"/>
      <c r="P64816" s="8"/>
    </row>
    <row r="64817" spans="1:16" s="2" customFormat="1" x14ac:dyDescent="0.15">
      <c r="A64817" s="3"/>
      <c r="B64817" s="3"/>
      <c r="J64817" s="3"/>
      <c r="K64817" s="5"/>
      <c r="L64817" s="8"/>
      <c r="N64817" s="5"/>
      <c r="O64817" s="10"/>
      <c r="P64817" s="8"/>
    </row>
    <row r="64818" spans="1:16" s="2" customFormat="1" x14ac:dyDescent="0.15">
      <c r="A64818" s="3"/>
      <c r="B64818" s="3"/>
      <c r="J64818" s="3"/>
      <c r="K64818" s="5"/>
      <c r="L64818" s="8"/>
      <c r="N64818" s="5"/>
      <c r="O64818" s="10"/>
      <c r="P64818" s="8"/>
    </row>
    <row r="64819" spans="1:16" s="2" customFormat="1" x14ac:dyDescent="0.15">
      <c r="A64819" s="3"/>
      <c r="B64819" s="3"/>
      <c r="J64819" s="3"/>
      <c r="K64819" s="5"/>
      <c r="L64819" s="8"/>
      <c r="N64819" s="5"/>
      <c r="O64819" s="10"/>
      <c r="P64819" s="8"/>
    </row>
    <row r="64820" spans="1:16" s="2" customFormat="1" x14ac:dyDescent="0.15">
      <c r="A64820" s="3"/>
      <c r="B64820" s="3"/>
      <c r="J64820" s="3"/>
      <c r="K64820" s="5"/>
      <c r="L64820" s="8"/>
      <c r="N64820" s="5"/>
      <c r="O64820" s="10"/>
      <c r="P64820" s="8"/>
    </row>
    <row r="64821" spans="1:16" s="2" customFormat="1" x14ac:dyDescent="0.15">
      <c r="A64821" s="3"/>
      <c r="B64821" s="3"/>
      <c r="J64821" s="3"/>
      <c r="K64821" s="5"/>
      <c r="L64821" s="8"/>
      <c r="N64821" s="5"/>
      <c r="O64821" s="10"/>
      <c r="P64821" s="8"/>
    </row>
    <row r="64822" spans="1:16" s="2" customFormat="1" x14ac:dyDescent="0.15">
      <c r="A64822" s="3"/>
      <c r="B64822" s="3"/>
      <c r="J64822" s="3"/>
      <c r="K64822" s="5"/>
      <c r="L64822" s="8"/>
      <c r="N64822" s="5"/>
      <c r="O64822" s="10"/>
      <c r="P64822" s="8"/>
    </row>
    <row r="64823" spans="1:16" s="2" customFormat="1" x14ac:dyDescent="0.15">
      <c r="A64823" s="3"/>
      <c r="B64823" s="3"/>
      <c r="J64823" s="3"/>
      <c r="K64823" s="5"/>
      <c r="L64823" s="8"/>
      <c r="N64823" s="5"/>
      <c r="O64823" s="10"/>
      <c r="P64823" s="8"/>
    </row>
    <row r="64824" spans="1:16" s="2" customFormat="1" x14ac:dyDescent="0.15">
      <c r="A64824" s="3"/>
      <c r="B64824" s="3"/>
      <c r="J64824" s="3"/>
      <c r="K64824" s="5"/>
      <c r="L64824" s="8"/>
      <c r="N64824" s="5"/>
      <c r="O64824" s="10"/>
      <c r="P64824" s="8"/>
    </row>
    <row r="64825" spans="1:16" s="2" customFormat="1" x14ac:dyDescent="0.15">
      <c r="A64825" s="3"/>
      <c r="B64825" s="3"/>
      <c r="J64825" s="3"/>
      <c r="K64825" s="5"/>
      <c r="L64825" s="8"/>
      <c r="N64825" s="5"/>
      <c r="O64825" s="10"/>
      <c r="P64825" s="8"/>
    </row>
    <row r="64826" spans="1:16" s="2" customFormat="1" x14ac:dyDescent="0.15">
      <c r="A64826" s="3"/>
      <c r="B64826" s="3"/>
      <c r="J64826" s="3"/>
      <c r="K64826" s="5"/>
      <c r="L64826" s="8"/>
      <c r="N64826" s="5"/>
      <c r="O64826" s="10"/>
      <c r="P64826" s="8"/>
    </row>
    <row r="64827" spans="1:16" s="2" customFormat="1" x14ac:dyDescent="0.15">
      <c r="A64827" s="3"/>
      <c r="B64827" s="3"/>
      <c r="J64827" s="3"/>
      <c r="K64827" s="5"/>
      <c r="L64827" s="8"/>
      <c r="N64827" s="5"/>
      <c r="O64827" s="10"/>
      <c r="P64827" s="8"/>
    </row>
    <row r="64828" spans="1:16" s="2" customFormat="1" x14ac:dyDescent="0.15">
      <c r="A64828" s="3"/>
      <c r="B64828" s="3"/>
      <c r="J64828" s="3"/>
      <c r="K64828" s="5"/>
      <c r="L64828" s="8"/>
      <c r="N64828" s="5"/>
      <c r="O64828" s="10"/>
      <c r="P64828" s="8"/>
    </row>
    <row r="64829" spans="1:16" s="2" customFormat="1" x14ac:dyDescent="0.15">
      <c r="A64829" s="3"/>
      <c r="B64829" s="3"/>
      <c r="J64829" s="3"/>
      <c r="K64829" s="5"/>
      <c r="L64829" s="8"/>
      <c r="N64829" s="5"/>
      <c r="O64829" s="10"/>
      <c r="P64829" s="8"/>
    </row>
    <row r="64830" spans="1:16" s="2" customFormat="1" x14ac:dyDescent="0.15">
      <c r="A64830" s="3"/>
      <c r="B64830" s="3"/>
      <c r="J64830" s="3"/>
      <c r="K64830" s="5"/>
      <c r="L64830" s="8"/>
      <c r="N64830" s="5"/>
      <c r="O64830" s="10"/>
      <c r="P64830" s="8"/>
    </row>
    <row r="64831" spans="1:16" s="2" customFormat="1" x14ac:dyDescent="0.15">
      <c r="A64831" s="3"/>
      <c r="B64831" s="3"/>
      <c r="J64831" s="3"/>
      <c r="K64831" s="5"/>
      <c r="L64831" s="8"/>
      <c r="N64831" s="5"/>
      <c r="O64831" s="10"/>
      <c r="P64831" s="8"/>
    </row>
    <row r="64832" spans="1:16" s="2" customFormat="1" x14ac:dyDescent="0.15">
      <c r="A64832" s="3"/>
      <c r="B64832" s="3"/>
      <c r="J64832" s="3"/>
      <c r="K64832" s="5"/>
      <c r="L64832" s="8"/>
      <c r="N64832" s="5"/>
      <c r="O64832" s="10"/>
      <c r="P64832" s="8"/>
    </row>
    <row r="64833" spans="1:16" s="2" customFormat="1" x14ac:dyDescent="0.15">
      <c r="A64833" s="3"/>
      <c r="B64833" s="3"/>
      <c r="J64833" s="3"/>
      <c r="K64833" s="5"/>
      <c r="L64833" s="8"/>
      <c r="N64833" s="5"/>
      <c r="O64833" s="10"/>
      <c r="P64833" s="8"/>
    </row>
    <row r="64834" spans="1:16" s="2" customFormat="1" x14ac:dyDescent="0.15">
      <c r="A64834" s="3"/>
      <c r="B64834" s="3"/>
      <c r="J64834" s="3"/>
      <c r="K64834" s="5"/>
      <c r="L64834" s="8"/>
      <c r="N64834" s="5"/>
      <c r="O64834" s="10"/>
      <c r="P64834" s="8"/>
    </row>
    <row r="64835" spans="1:16" s="2" customFormat="1" x14ac:dyDescent="0.15">
      <c r="A64835" s="3"/>
      <c r="B64835" s="3"/>
      <c r="J64835" s="3"/>
      <c r="K64835" s="5"/>
      <c r="L64835" s="8"/>
      <c r="N64835" s="5"/>
      <c r="O64835" s="10"/>
      <c r="P64835" s="8"/>
    </row>
    <row r="64836" spans="1:16" s="2" customFormat="1" x14ac:dyDescent="0.15">
      <c r="A64836" s="3"/>
      <c r="B64836" s="3"/>
      <c r="J64836" s="3"/>
      <c r="K64836" s="5"/>
      <c r="L64836" s="8"/>
      <c r="N64836" s="5"/>
      <c r="O64836" s="10"/>
      <c r="P64836" s="8"/>
    </row>
    <row r="64837" spans="1:16" s="2" customFormat="1" x14ac:dyDescent="0.15">
      <c r="A64837" s="3"/>
      <c r="B64837" s="3"/>
      <c r="J64837" s="3"/>
      <c r="K64837" s="5"/>
      <c r="L64837" s="8"/>
      <c r="N64837" s="5"/>
      <c r="O64837" s="10"/>
      <c r="P64837" s="8"/>
    </row>
    <row r="64838" spans="1:16" s="2" customFormat="1" x14ac:dyDescent="0.15">
      <c r="A64838" s="3"/>
      <c r="B64838" s="3"/>
      <c r="J64838" s="3"/>
      <c r="K64838" s="5"/>
      <c r="L64838" s="8"/>
      <c r="N64838" s="5"/>
      <c r="O64838" s="10"/>
      <c r="P64838" s="8"/>
    </row>
    <row r="64839" spans="1:16" s="2" customFormat="1" x14ac:dyDescent="0.15">
      <c r="A64839" s="3"/>
      <c r="B64839" s="3"/>
      <c r="J64839" s="3"/>
      <c r="K64839" s="5"/>
      <c r="L64839" s="8"/>
      <c r="N64839" s="5"/>
      <c r="O64839" s="10"/>
      <c r="P64839" s="8"/>
    </row>
    <row r="64840" spans="1:16" s="2" customFormat="1" x14ac:dyDescent="0.15">
      <c r="A64840" s="3"/>
      <c r="B64840" s="3"/>
      <c r="J64840" s="3"/>
      <c r="K64840" s="5"/>
      <c r="L64840" s="8"/>
      <c r="N64840" s="5"/>
      <c r="O64840" s="10"/>
      <c r="P64840" s="8"/>
    </row>
    <row r="64841" spans="1:16" s="2" customFormat="1" x14ac:dyDescent="0.15">
      <c r="A64841" s="3"/>
      <c r="B64841" s="3"/>
      <c r="J64841" s="3"/>
      <c r="K64841" s="5"/>
      <c r="L64841" s="8"/>
      <c r="N64841" s="5"/>
      <c r="O64841" s="10"/>
      <c r="P64841" s="8"/>
    </row>
    <row r="64842" spans="1:16" s="2" customFormat="1" x14ac:dyDescent="0.15">
      <c r="A64842" s="3"/>
      <c r="B64842" s="3"/>
      <c r="J64842" s="3"/>
      <c r="K64842" s="5"/>
      <c r="L64842" s="8"/>
      <c r="N64842" s="5"/>
      <c r="O64842" s="10"/>
      <c r="P64842" s="8"/>
    </row>
    <row r="64843" spans="1:16" s="2" customFormat="1" x14ac:dyDescent="0.15">
      <c r="A64843" s="3"/>
      <c r="B64843" s="3"/>
      <c r="J64843" s="3"/>
      <c r="K64843" s="5"/>
      <c r="L64843" s="8"/>
      <c r="N64843" s="5"/>
      <c r="O64843" s="10"/>
      <c r="P64843" s="8"/>
    </row>
    <row r="64844" spans="1:16" s="2" customFormat="1" x14ac:dyDescent="0.15">
      <c r="A64844" s="3"/>
      <c r="B64844" s="3"/>
      <c r="J64844" s="3"/>
      <c r="K64844" s="5"/>
      <c r="L64844" s="8"/>
      <c r="N64844" s="5"/>
      <c r="O64844" s="10"/>
      <c r="P64844" s="8"/>
    </row>
    <row r="64845" spans="1:16" s="2" customFormat="1" x14ac:dyDescent="0.15">
      <c r="A64845" s="3"/>
      <c r="B64845" s="3"/>
      <c r="J64845" s="3"/>
      <c r="K64845" s="5"/>
      <c r="L64845" s="8"/>
      <c r="N64845" s="5"/>
      <c r="O64845" s="10"/>
      <c r="P64845" s="8"/>
    </row>
    <row r="64846" spans="1:16" s="2" customFormat="1" x14ac:dyDescent="0.15">
      <c r="A64846" s="3"/>
      <c r="B64846" s="3"/>
      <c r="J64846" s="3"/>
      <c r="K64846" s="5"/>
      <c r="L64846" s="8"/>
      <c r="N64846" s="5"/>
      <c r="O64846" s="10"/>
      <c r="P64846" s="8"/>
    </row>
    <row r="64847" spans="1:16" s="2" customFormat="1" x14ac:dyDescent="0.15">
      <c r="A64847" s="3"/>
      <c r="B64847" s="3"/>
      <c r="J64847" s="3"/>
      <c r="K64847" s="5"/>
      <c r="L64847" s="8"/>
      <c r="N64847" s="5"/>
      <c r="O64847" s="10"/>
      <c r="P64847" s="8"/>
    </row>
    <row r="64848" spans="1:16" s="2" customFormat="1" x14ac:dyDescent="0.15">
      <c r="A64848" s="3"/>
      <c r="B64848" s="3"/>
      <c r="J64848" s="3"/>
      <c r="K64848" s="5"/>
      <c r="L64848" s="8"/>
      <c r="N64848" s="5"/>
      <c r="O64848" s="10"/>
      <c r="P64848" s="8"/>
    </row>
    <row r="64849" spans="1:16" s="2" customFormat="1" x14ac:dyDescent="0.15">
      <c r="A64849" s="3"/>
      <c r="B64849" s="3"/>
      <c r="J64849" s="3"/>
      <c r="K64849" s="5"/>
      <c r="L64849" s="8"/>
      <c r="N64849" s="5"/>
      <c r="O64849" s="10"/>
      <c r="P64849" s="8"/>
    </row>
    <row r="64850" spans="1:16" s="2" customFormat="1" x14ac:dyDescent="0.15">
      <c r="A64850" s="3"/>
      <c r="B64850" s="3"/>
      <c r="J64850" s="3"/>
      <c r="K64850" s="5"/>
      <c r="L64850" s="8"/>
      <c r="N64850" s="5"/>
      <c r="O64850" s="10"/>
      <c r="P64850" s="8"/>
    </row>
    <row r="64851" spans="1:16" s="2" customFormat="1" x14ac:dyDescent="0.15">
      <c r="A64851" s="3"/>
      <c r="B64851" s="3"/>
      <c r="J64851" s="3"/>
      <c r="K64851" s="5"/>
      <c r="L64851" s="8"/>
      <c r="N64851" s="5"/>
      <c r="O64851" s="10"/>
      <c r="P64851" s="8"/>
    </row>
    <row r="64852" spans="1:16" s="2" customFormat="1" x14ac:dyDescent="0.15">
      <c r="A64852" s="3"/>
      <c r="B64852" s="3"/>
      <c r="J64852" s="3"/>
      <c r="K64852" s="5"/>
      <c r="L64852" s="8"/>
      <c r="N64852" s="5"/>
      <c r="O64852" s="10"/>
      <c r="P64852" s="8"/>
    </row>
    <row r="64853" spans="1:16" s="2" customFormat="1" x14ac:dyDescent="0.15">
      <c r="A64853" s="3"/>
      <c r="B64853" s="3"/>
      <c r="J64853" s="3"/>
      <c r="K64853" s="5"/>
      <c r="L64853" s="8"/>
      <c r="N64853" s="5"/>
      <c r="O64853" s="10"/>
      <c r="P64853" s="8"/>
    </row>
    <row r="64854" spans="1:16" s="2" customFormat="1" x14ac:dyDescent="0.15">
      <c r="A64854" s="3"/>
      <c r="B64854" s="3"/>
      <c r="J64854" s="3"/>
      <c r="K64854" s="5"/>
      <c r="L64854" s="8"/>
      <c r="N64854" s="5"/>
      <c r="O64854" s="10"/>
      <c r="P64854" s="8"/>
    </row>
    <row r="64855" spans="1:16" s="2" customFormat="1" x14ac:dyDescent="0.15">
      <c r="A64855" s="3"/>
      <c r="B64855" s="3"/>
      <c r="J64855" s="3"/>
      <c r="K64855" s="5"/>
      <c r="L64855" s="8"/>
      <c r="N64855" s="5"/>
      <c r="O64855" s="10"/>
      <c r="P64855" s="8"/>
    </row>
    <row r="64856" spans="1:16" s="2" customFormat="1" x14ac:dyDescent="0.15">
      <c r="A64856" s="3"/>
      <c r="B64856" s="3"/>
      <c r="J64856" s="3"/>
      <c r="K64856" s="5"/>
      <c r="L64856" s="8"/>
      <c r="N64856" s="5"/>
      <c r="O64856" s="10"/>
      <c r="P64856" s="8"/>
    </row>
    <row r="64857" spans="1:16" s="2" customFormat="1" x14ac:dyDescent="0.15">
      <c r="A64857" s="3"/>
      <c r="B64857" s="3"/>
      <c r="J64857" s="3"/>
      <c r="K64857" s="5"/>
      <c r="L64857" s="8"/>
      <c r="N64857" s="5"/>
      <c r="O64857" s="10"/>
      <c r="P64857" s="8"/>
    </row>
    <row r="64858" spans="1:16" s="2" customFormat="1" x14ac:dyDescent="0.15">
      <c r="A64858" s="3"/>
      <c r="B64858" s="3"/>
      <c r="J64858" s="3"/>
      <c r="K64858" s="5"/>
      <c r="L64858" s="8"/>
      <c r="N64858" s="5"/>
      <c r="O64858" s="10"/>
      <c r="P64858" s="8"/>
    </row>
    <row r="64859" spans="1:16" s="2" customFormat="1" x14ac:dyDescent="0.15">
      <c r="A64859" s="3"/>
      <c r="B64859" s="3"/>
      <c r="J64859" s="3"/>
      <c r="K64859" s="5"/>
      <c r="L64859" s="8"/>
      <c r="N64859" s="5"/>
      <c r="O64859" s="10"/>
      <c r="P64859" s="8"/>
    </row>
    <row r="64860" spans="1:16" s="2" customFormat="1" x14ac:dyDescent="0.15">
      <c r="A64860" s="3"/>
      <c r="B64860" s="3"/>
      <c r="J64860" s="3"/>
      <c r="K64860" s="5"/>
      <c r="L64860" s="8"/>
      <c r="N64860" s="5"/>
      <c r="O64860" s="10"/>
      <c r="P64860" s="8"/>
    </row>
    <row r="64861" spans="1:16" s="2" customFormat="1" x14ac:dyDescent="0.15">
      <c r="A64861" s="3"/>
      <c r="B64861" s="3"/>
      <c r="J64861" s="3"/>
      <c r="K64861" s="5"/>
      <c r="L64861" s="8"/>
      <c r="N64861" s="5"/>
      <c r="O64861" s="10"/>
      <c r="P64861" s="8"/>
    </row>
    <row r="64862" spans="1:16" s="2" customFormat="1" x14ac:dyDescent="0.15">
      <c r="A64862" s="3"/>
      <c r="B64862" s="3"/>
      <c r="J64862" s="3"/>
      <c r="K64862" s="5"/>
      <c r="L64862" s="8"/>
      <c r="N64862" s="5"/>
      <c r="O64862" s="10"/>
      <c r="P64862" s="8"/>
    </row>
    <row r="64863" spans="1:16" s="2" customFormat="1" x14ac:dyDescent="0.15">
      <c r="A64863" s="3"/>
      <c r="B64863" s="3"/>
      <c r="J64863" s="3"/>
      <c r="K64863" s="5"/>
      <c r="L64863" s="8"/>
      <c r="N64863" s="5"/>
      <c r="O64863" s="10"/>
      <c r="P64863" s="8"/>
    </row>
    <row r="64864" spans="1:16" s="2" customFormat="1" x14ac:dyDescent="0.15">
      <c r="A64864" s="3"/>
      <c r="B64864" s="3"/>
      <c r="J64864" s="3"/>
      <c r="K64864" s="5"/>
      <c r="L64864" s="8"/>
      <c r="N64864" s="5"/>
      <c r="O64864" s="10"/>
      <c r="P64864" s="8"/>
    </row>
    <row r="64865" spans="1:16" s="2" customFormat="1" x14ac:dyDescent="0.15">
      <c r="A64865" s="3"/>
      <c r="B64865" s="3"/>
      <c r="J64865" s="3"/>
      <c r="K64865" s="5"/>
      <c r="L64865" s="8"/>
      <c r="N64865" s="5"/>
      <c r="O64865" s="10"/>
      <c r="P64865" s="8"/>
    </row>
    <row r="64866" spans="1:16" s="2" customFormat="1" x14ac:dyDescent="0.15">
      <c r="A64866" s="3"/>
      <c r="B64866" s="3"/>
      <c r="J64866" s="3"/>
      <c r="K64866" s="5"/>
      <c r="L64866" s="8"/>
      <c r="N64866" s="5"/>
      <c r="O64866" s="10"/>
      <c r="P64866" s="8"/>
    </row>
    <row r="64867" spans="1:16" s="2" customFormat="1" x14ac:dyDescent="0.15">
      <c r="A64867" s="3"/>
      <c r="B64867" s="3"/>
      <c r="J64867" s="3"/>
      <c r="K64867" s="5"/>
      <c r="L64867" s="8"/>
      <c r="N64867" s="5"/>
      <c r="O64867" s="10"/>
      <c r="P64867" s="8"/>
    </row>
    <row r="64868" spans="1:16" s="2" customFormat="1" x14ac:dyDescent="0.15">
      <c r="A64868" s="3"/>
      <c r="B64868" s="3"/>
      <c r="J64868" s="3"/>
      <c r="K64868" s="5"/>
      <c r="L64868" s="8"/>
      <c r="N64868" s="5"/>
      <c r="O64868" s="10"/>
      <c r="P64868" s="8"/>
    </row>
    <row r="64869" spans="1:16" s="2" customFormat="1" x14ac:dyDescent="0.15">
      <c r="A64869" s="3"/>
      <c r="B64869" s="3"/>
      <c r="J64869" s="3"/>
      <c r="K64869" s="5"/>
      <c r="L64869" s="8"/>
      <c r="N64869" s="5"/>
      <c r="O64869" s="10"/>
      <c r="P64869" s="8"/>
    </row>
    <row r="64870" spans="1:16" s="2" customFormat="1" x14ac:dyDescent="0.15">
      <c r="A64870" s="3"/>
      <c r="B64870" s="3"/>
      <c r="J64870" s="3"/>
      <c r="K64870" s="5"/>
      <c r="L64870" s="8"/>
      <c r="N64870" s="5"/>
      <c r="O64870" s="10"/>
      <c r="P64870" s="8"/>
    </row>
    <row r="64871" spans="1:16" s="2" customFormat="1" x14ac:dyDescent="0.15">
      <c r="A64871" s="3"/>
      <c r="B64871" s="3"/>
      <c r="J64871" s="3"/>
      <c r="K64871" s="5"/>
      <c r="L64871" s="8"/>
      <c r="N64871" s="5"/>
      <c r="O64871" s="10"/>
      <c r="P64871" s="8"/>
    </row>
    <row r="64872" spans="1:16" s="2" customFormat="1" x14ac:dyDescent="0.15">
      <c r="A64872" s="3"/>
      <c r="B64872" s="3"/>
      <c r="J64872" s="3"/>
      <c r="K64872" s="5"/>
      <c r="L64872" s="8"/>
      <c r="N64872" s="5"/>
      <c r="O64872" s="10"/>
      <c r="P64872" s="8"/>
    </row>
    <row r="64873" spans="1:16" s="2" customFormat="1" x14ac:dyDescent="0.15">
      <c r="A64873" s="3"/>
      <c r="B64873" s="3"/>
      <c r="J64873" s="3"/>
      <c r="K64873" s="5"/>
      <c r="L64873" s="8"/>
      <c r="N64873" s="5"/>
      <c r="O64873" s="10"/>
      <c r="P64873" s="8"/>
    </row>
    <row r="64874" spans="1:16" s="2" customFormat="1" x14ac:dyDescent="0.15">
      <c r="A64874" s="3"/>
      <c r="B64874" s="3"/>
      <c r="J64874" s="3"/>
      <c r="K64874" s="5"/>
      <c r="L64874" s="8"/>
      <c r="N64874" s="5"/>
      <c r="O64874" s="10"/>
      <c r="P64874" s="8"/>
    </row>
    <row r="64875" spans="1:16" s="2" customFormat="1" x14ac:dyDescent="0.15">
      <c r="A64875" s="3"/>
      <c r="B64875" s="3"/>
      <c r="J64875" s="3"/>
      <c r="K64875" s="5"/>
      <c r="L64875" s="8"/>
      <c r="N64875" s="5"/>
      <c r="O64875" s="10"/>
      <c r="P64875" s="8"/>
    </row>
    <row r="64876" spans="1:16" s="2" customFormat="1" x14ac:dyDescent="0.15">
      <c r="A64876" s="3"/>
      <c r="B64876" s="3"/>
      <c r="J64876" s="3"/>
      <c r="K64876" s="5"/>
      <c r="L64876" s="8"/>
      <c r="N64876" s="5"/>
      <c r="O64876" s="10"/>
      <c r="P64876" s="8"/>
    </row>
    <row r="64877" spans="1:16" s="2" customFormat="1" x14ac:dyDescent="0.15">
      <c r="A64877" s="3"/>
      <c r="B64877" s="3"/>
      <c r="J64877" s="3"/>
      <c r="K64877" s="5"/>
      <c r="L64877" s="8"/>
      <c r="N64877" s="5"/>
      <c r="O64877" s="10"/>
      <c r="P64877" s="8"/>
    </row>
    <row r="64878" spans="1:16" s="2" customFormat="1" x14ac:dyDescent="0.15">
      <c r="A64878" s="3"/>
      <c r="B64878" s="3"/>
      <c r="J64878" s="3"/>
      <c r="K64878" s="5"/>
      <c r="L64878" s="8"/>
      <c r="N64878" s="5"/>
      <c r="O64878" s="10"/>
      <c r="P64878" s="8"/>
    </row>
    <row r="64879" spans="1:16" s="2" customFormat="1" x14ac:dyDescent="0.15">
      <c r="A64879" s="3"/>
      <c r="B64879" s="3"/>
      <c r="J64879" s="3"/>
      <c r="K64879" s="5"/>
      <c r="L64879" s="8"/>
      <c r="N64879" s="5"/>
      <c r="O64879" s="10"/>
      <c r="P64879" s="8"/>
    </row>
    <row r="64880" spans="1:16" s="2" customFormat="1" x14ac:dyDescent="0.15">
      <c r="A64880" s="3"/>
      <c r="B64880" s="3"/>
      <c r="J64880" s="3"/>
      <c r="K64880" s="5"/>
      <c r="L64880" s="8"/>
      <c r="N64880" s="5"/>
      <c r="O64880" s="10"/>
      <c r="P64880" s="8"/>
    </row>
    <row r="64881" spans="1:16" s="2" customFormat="1" x14ac:dyDescent="0.15">
      <c r="A64881" s="3"/>
      <c r="B64881" s="3"/>
      <c r="J64881" s="3"/>
      <c r="K64881" s="5"/>
      <c r="L64881" s="8"/>
      <c r="N64881" s="5"/>
      <c r="O64881" s="10"/>
      <c r="P64881" s="8"/>
    </row>
    <row r="64882" spans="1:16" s="2" customFormat="1" x14ac:dyDescent="0.15">
      <c r="A64882" s="3"/>
      <c r="B64882" s="3"/>
      <c r="J64882" s="3"/>
      <c r="K64882" s="5"/>
      <c r="L64882" s="8"/>
      <c r="N64882" s="5"/>
      <c r="O64882" s="10"/>
      <c r="P64882" s="8"/>
    </row>
    <row r="64883" spans="1:16" s="2" customFormat="1" x14ac:dyDescent="0.15">
      <c r="A64883" s="3"/>
      <c r="B64883" s="3"/>
      <c r="J64883" s="3"/>
      <c r="K64883" s="5"/>
      <c r="L64883" s="8"/>
      <c r="N64883" s="5"/>
      <c r="O64883" s="10"/>
      <c r="P64883" s="8"/>
    </row>
    <row r="64884" spans="1:16" s="2" customFormat="1" x14ac:dyDescent="0.15">
      <c r="A64884" s="3"/>
      <c r="B64884" s="3"/>
      <c r="J64884" s="3"/>
      <c r="K64884" s="5"/>
      <c r="L64884" s="8"/>
      <c r="N64884" s="5"/>
      <c r="O64884" s="10"/>
      <c r="P64884" s="8"/>
    </row>
    <row r="64885" spans="1:16" s="2" customFormat="1" x14ac:dyDescent="0.15">
      <c r="A64885" s="3"/>
      <c r="B64885" s="3"/>
      <c r="J64885" s="3"/>
      <c r="K64885" s="5"/>
      <c r="L64885" s="8"/>
      <c r="N64885" s="5"/>
      <c r="O64885" s="10"/>
      <c r="P64885" s="8"/>
    </row>
    <row r="64886" spans="1:16" s="2" customFormat="1" x14ac:dyDescent="0.15">
      <c r="A64886" s="3"/>
      <c r="B64886" s="3"/>
      <c r="J64886" s="3"/>
      <c r="K64886" s="5"/>
      <c r="L64886" s="8"/>
      <c r="N64886" s="5"/>
      <c r="O64886" s="10"/>
      <c r="P64886" s="8"/>
    </row>
    <row r="64887" spans="1:16" s="2" customFormat="1" x14ac:dyDescent="0.15">
      <c r="A64887" s="3"/>
      <c r="B64887" s="3"/>
      <c r="J64887" s="3"/>
      <c r="K64887" s="5"/>
      <c r="L64887" s="8"/>
      <c r="N64887" s="5"/>
      <c r="O64887" s="10"/>
      <c r="P64887" s="8"/>
    </row>
    <row r="64888" spans="1:16" s="2" customFormat="1" x14ac:dyDescent="0.15">
      <c r="A64888" s="3"/>
      <c r="B64888" s="3"/>
      <c r="J64888" s="3"/>
      <c r="K64888" s="5"/>
      <c r="L64888" s="8"/>
      <c r="N64888" s="5"/>
      <c r="O64888" s="10"/>
      <c r="P64888" s="8"/>
    </row>
    <row r="64889" spans="1:16" s="2" customFormat="1" x14ac:dyDescent="0.15">
      <c r="A64889" s="3"/>
      <c r="B64889" s="3"/>
      <c r="J64889" s="3"/>
      <c r="K64889" s="5"/>
      <c r="L64889" s="8"/>
      <c r="N64889" s="5"/>
      <c r="O64889" s="10"/>
      <c r="P64889" s="8"/>
    </row>
    <row r="64890" spans="1:16" s="2" customFormat="1" x14ac:dyDescent="0.15">
      <c r="A64890" s="3"/>
      <c r="B64890" s="3"/>
      <c r="J64890" s="3"/>
      <c r="K64890" s="5"/>
      <c r="L64890" s="8"/>
      <c r="N64890" s="5"/>
      <c r="O64890" s="10"/>
      <c r="P64890" s="8"/>
    </row>
    <row r="64891" spans="1:16" s="2" customFormat="1" x14ac:dyDescent="0.15">
      <c r="A64891" s="3"/>
      <c r="B64891" s="3"/>
      <c r="J64891" s="3"/>
      <c r="K64891" s="5"/>
      <c r="L64891" s="8"/>
      <c r="N64891" s="5"/>
      <c r="O64891" s="10"/>
      <c r="P64891" s="8"/>
    </row>
    <row r="64892" spans="1:16" s="2" customFormat="1" x14ac:dyDescent="0.15">
      <c r="A64892" s="3"/>
      <c r="B64892" s="3"/>
      <c r="J64892" s="3"/>
      <c r="K64892" s="5"/>
      <c r="L64892" s="8"/>
      <c r="N64892" s="5"/>
      <c r="O64892" s="10"/>
      <c r="P64892" s="8"/>
    </row>
    <row r="64893" spans="1:16" s="2" customFormat="1" x14ac:dyDescent="0.15">
      <c r="A64893" s="3"/>
      <c r="B64893" s="3"/>
      <c r="J64893" s="3"/>
      <c r="K64893" s="5"/>
      <c r="L64893" s="8"/>
      <c r="N64893" s="5"/>
      <c r="O64893" s="10"/>
      <c r="P64893" s="8"/>
    </row>
    <row r="64894" spans="1:16" s="2" customFormat="1" x14ac:dyDescent="0.15">
      <c r="A64894" s="3"/>
      <c r="B64894" s="3"/>
      <c r="J64894" s="3"/>
      <c r="K64894" s="5"/>
      <c r="L64894" s="8"/>
      <c r="N64894" s="5"/>
      <c r="O64894" s="10"/>
      <c r="P64894" s="8"/>
    </row>
    <row r="64895" spans="1:16" s="2" customFormat="1" x14ac:dyDescent="0.15">
      <c r="A64895" s="3"/>
      <c r="B64895" s="3"/>
      <c r="J64895" s="3"/>
      <c r="K64895" s="5"/>
      <c r="L64895" s="8"/>
      <c r="N64895" s="5"/>
      <c r="O64895" s="10"/>
      <c r="P64895" s="8"/>
    </row>
    <row r="64896" spans="1:16" s="2" customFormat="1" x14ac:dyDescent="0.15">
      <c r="A64896" s="3"/>
      <c r="B64896" s="3"/>
      <c r="J64896" s="3"/>
      <c r="K64896" s="5"/>
      <c r="L64896" s="8"/>
      <c r="N64896" s="5"/>
      <c r="O64896" s="10"/>
      <c r="P64896" s="8"/>
    </row>
    <row r="64897" spans="1:16" s="2" customFormat="1" x14ac:dyDescent="0.15">
      <c r="A64897" s="3"/>
      <c r="B64897" s="3"/>
      <c r="J64897" s="3"/>
      <c r="K64897" s="5"/>
      <c r="L64897" s="8"/>
      <c r="N64897" s="5"/>
      <c r="O64897" s="10"/>
      <c r="P64897" s="8"/>
    </row>
    <row r="64898" spans="1:16" s="2" customFormat="1" x14ac:dyDescent="0.15">
      <c r="A64898" s="3"/>
      <c r="B64898" s="3"/>
      <c r="J64898" s="3"/>
      <c r="K64898" s="5"/>
      <c r="L64898" s="8"/>
      <c r="N64898" s="5"/>
      <c r="O64898" s="10"/>
      <c r="P64898" s="8"/>
    </row>
    <row r="64899" spans="1:16" s="2" customFormat="1" x14ac:dyDescent="0.15">
      <c r="A64899" s="3"/>
      <c r="B64899" s="3"/>
      <c r="J64899" s="3"/>
      <c r="K64899" s="5"/>
      <c r="L64899" s="8"/>
      <c r="N64899" s="5"/>
      <c r="O64899" s="10"/>
      <c r="P64899" s="8"/>
    </row>
    <row r="64900" spans="1:16" s="2" customFormat="1" x14ac:dyDescent="0.15">
      <c r="A64900" s="3"/>
      <c r="B64900" s="3"/>
      <c r="J64900" s="3"/>
      <c r="K64900" s="5"/>
      <c r="L64900" s="8"/>
      <c r="N64900" s="5"/>
      <c r="O64900" s="10"/>
      <c r="P64900" s="8"/>
    </row>
    <row r="64901" spans="1:16" s="2" customFormat="1" x14ac:dyDescent="0.15">
      <c r="A64901" s="3"/>
      <c r="B64901" s="3"/>
      <c r="J64901" s="3"/>
      <c r="K64901" s="5"/>
      <c r="L64901" s="8"/>
      <c r="N64901" s="5"/>
      <c r="O64901" s="10"/>
      <c r="P64901" s="8"/>
    </row>
    <row r="64902" spans="1:16" s="2" customFormat="1" x14ac:dyDescent="0.15">
      <c r="A64902" s="3"/>
      <c r="B64902" s="3"/>
      <c r="J64902" s="3"/>
      <c r="K64902" s="5"/>
      <c r="L64902" s="8"/>
      <c r="N64902" s="5"/>
      <c r="O64902" s="10"/>
      <c r="P64902" s="8"/>
    </row>
    <row r="64903" spans="1:16" s="2" customFormat="1" x14ac:dyDescent="0.15">
      <c r="A64903" s="3"/>
      <c r="B64903" s="3"/>
      <c r="J64903" s="3"/>
      <c r="K64903" s="5"/>
      <c r="L64903" s="8"/>
      <c r="N64903" s="5"/>
      <c r="O64903" s="10"/>
      <c r="P64903" s="8"/>
    </row>
    <row r="64904" spans="1:16" s="2" customFormat="1" x14ac:dyDescent="0.15">
      <c r="A64904" s="3"/>
      <c r="B64904" s="3"/>
      <c r="J64904" s="3"/>
      <c r="K64904" s="5"/>
      <c r="L64904" s="8"/>
      <c r="N64904" s="5"/>
      <c r="O64904" s="10"/>
      <c r="P64904" s="8"/>
    </row>
    <row r="64905" spans="1:16" s="2" customFormat="1" x14ac:dyDescent="0.15">
      <c r="A64905" s="3"/>
      <c r="B64905" s="3"/>
      <c r="J64905" s="3"/>
      <c r="K64905" s="5"/>
      <c r="L64905" s="8"/>
      <c r="N64905" s="5"/>
      <c r="O64905" s="10"/>
      <c r="P64905" s="8"/>
    </row>
    <row r="64906" spans="1:16" s="2" customFormat="1" x14ac:dyDescent="0.15">
      <c r="A64906" s="3"/>
      <c r="B64906" s="3"/>
      <c r="J64906" s="3"/>
      <c r="K64906" s="5"/>
      <c r="L64906" s="8"/>
      <c r="N64906" s="5"/>
      <c r="O64906" s="10"/>
      <c r="P64906" s="8"/>
    </row>
    <row r="64907" spans="1:16" s="2" customFormat="1" x14ac:dyDescent="0.15">
      <c r="A64907" s="3"/>
      <c r="B64907" s="3"/>
      <c r="J64907" s="3"/>
      <c r="K64907" s="5"/>
      <c r="L64907" s="8"/>
      <c r="N64907" s="5"/>
      <c r="O64907" s="10"/>
      <c r="P64907" s="8"/>
    </row>
    <row r="64908" spans="1:16" s="2" customFormat="1" x14ac:dyDescent="0.15">
      <c r="A64908" s="3"/>
      <c r="B64908" s="3"/>
      <c r="J64908" s="3"/>
      <c r="K64908" s="5"/>
      <c r="L64908" s="8"/>
      <c r="N64908" s="5"/>
      <c r="O64908" s="10"/>
      <c r="P64908" s="8"/>
    </row>
    <row r="64909" spans="1:16" s="2" customFormat="1" x14ac:dyDescent="0.15">
      <c r="A64909" s="3"/>
      <c r="B64909" s="3"/>
      <c r="J64909" s="3"/>
      <c r="K64909" s="5"/>
      <c r="L64909" s="8"/>
      <c r="N64909" s="5"/>
      <c r="O64909" s="10"/>
      <c r="P64909" s="8"/>
    </row>
    <row r="64910" spans="1:16" s="2" customFormat="1" x14ac:dyDescent="0.15">
      <c r="A64910" s="3"/>
      <c r="B64910" s="3"/>
      <c r="J64910" s="3"/>
      <c r="K64910" s="5"/>
      <c r="L64910" s="8"/>
      <c r="N64910" s="5"/>
      <c r="O64910" s="10"/>
      <c r="P64910" s="8"/>
    </row>
    <row r="64911" spans="1:16" s="2" customFormat="1" x14ac:dyDescent="0.15">
      <c r="A64911" s="3"/>
      <c r="B64911" s="3"/>
      <c r="J64911" s="3"/>
      <c r="K64911" s="5"/>
      <c r="L64911" s="8"/>
      <c r="N64911" s="5"/>
      <c r="O64911" s="10"/>
      <c r="P64911" s="8"/>
    </row>
    <row r="64912" spans="1:16" s="2" customFormat="1" x14ac:dyDescent="0.15">
      <c r="A64912" s="3"/>
      <c r="B64912" s="3"/>
      <c r="J64912" s="3"/>
      <c r="K64912" s="5"/>
      <c r="L64912" s="8"/>
      <c r="N64912" s="5"/>
      <c r="O64912" s="10"/>
      <c r="P64912" s="8"/>
    </row>
    <row r="64913" spans="1:16" s="2" customFormat="1" x14ac:dyDescent="0.15">
      <c r="A64913" s="3"/>
      <c r="B64913" s="3"/>
      <c r="J64913" s="3"/>
      <c r="K64913" s="5"/>
      <c r="L64913" s="8"/>
      <c r="N64913" s="5"/>
      <c r="O64913" s="10"/>
      <c r="P64913" s="8"/>
    </row>
    <row r="64914" spans="1:16" s="2" customFormat="1" x14ac:dyDescent="0.15">
      <c r="A64914" s="3"/>
      <c r="B64914" s="3"/>
      <c r="J64914" s="3"/>
      <c r="K64914" s="5"/>
      <c r="L64914" s="8"/>
      <c r="N64914" s="5"/>
      <c r="O64914" s="10"/>
      <c r="P64914" s="8"/>
    </row>
    <row r="64915" spans="1:16" s="2" customFormat="1" x14ac:dyDescent="0.15">
      <c r="A64915" s="3"/>
      <c r="B64915" s="3"/>
      <c r="J64915" s="3"/>
      <c r="K64915" s="5"/>
      <c r="L64915" s="8"/>
      <c r="N64915" s="5"/>
      <c r="O64915" s="10"/>
      <c r="P64915" s="8"/>
    </row>
    <row r="64916" spans="1:16" s="2" customFormat="1" x14ac:dyDescent="0.15">
      <c r="A64916" s="3"/>
      <c r="B64916" s="3"/>
      <c r="J64916" s="3"/>
      <c r="K64916" s="5"/>
      <c r="L64916" s="8"/>
      <c r="N64916" s="5"/>
      <c r="O64916" s="10"/>
      <c r="P64916" s="8"/>
    </row>
    <row r="64917" spans="1:16" s="2" customFormat="1" x14ac:dyDescent="0.15">
      <c r="A64917" s="3"/>
      <c r="B64917" s="3"/>
      <c r="J64917" s="3"/>
      <c r="K64917" s="5"/>
      <c r="L64917" s="8"/>
      <c r="N64917" s="5"/>
      <c r="O64917" s="10"/>
      <c r="P64917" s="8"/>
    </row>
    <row r="64918" spans="1:16" s="2" customFormat="1" x14ac:dyDescent="0.15">
      <c r="A64918" s="3"/>
      <c r="B64918" s="3"/>
      <c r="J64918" s="3"/>
      <c r="K64918" s="5"/>
      <c r="L64918" s="8"/>
      <c r="N64918" s="5"/>
      <c r="O64918" s="10"/>
      <c r="P64918" s="8"/>
    </row>
    <row r="64919" spans="1:16" s="2" customFormat="1" x14ac:dyDescent="0.15">
      <c r="A64919" s="3"/>
      <c r="B64919" s="3"/>
      <c r="J64919" s="3"/>
      <c r="K64919" s="5"/>
      <c r="L64919" s="8"/>
      <c r="N64919" s="5"/>
      <c r="O64919" s="10"/>
      <c r="P64919" s="8"/>
    </row>
    <row r="64920" spans="1:16" s="2" customFormat="1" x14ac:dyDescent="0.15">
      <c r="A64920" s="3"/>
      <c r="B64920" s="3"/>
      <c r="J64920" s="3"/>
      <c r="K64920" s="5"/>
      <c r="L64920" s="8"/>
      <c r="N64920" s="5"/>
      <c r="O64920" s="10"/>
      <c r="P64920" s="8"/>
    </row>
    <row r="64921" spans="1:16" s="2" customFormat="1" x14ac:dyDescent="0.15">
      <c r="A64921" s="3"/>
      <c r="B64921" s="3"/>
      <c r="J64921" s="3"/>
      <c r="K64921" s="5"/>
      <c r="L64921" s="8"/>
      <c r="N64921" s="5"/>
      <c r="O64921" s="10"/>
      <c r="P64921" s="8"/>
    </row>
    <row r="64922" spans="1:16" s="2" customFormat="1" x14ac:dyDescent="0.15">
      <c r="A64922" s="3"/>
      <c r="B64922" s="3"/>
      <c r="J64922" s="3"/>
      <c r="K64922" s="5"/>
      <c r="L64922" s="8"/>
      <c r="N64922" s="5"/>
      <c r="O64922" s="10"/>
      <c r="P64922" s="8"/>
    </row>
    <row r="64923" spans="1:16" s="2" customFormat="1" x14ac:dyDescent="0.15">
      <c r="A64923" s="3"/>
      <c r="B64923" s="3"/>
      <c r="J64923" s="3"/>
      <c r="K64923" s="5"/>
      <c r="L64923" s="8"/>
      <c r="N64923" s="5"/>
      <c r="O64923" s="10"/>
      <c r="P64923" s="8"/>
    </row>
    <row r="64924" spans="1:16" s="2" customFormat="1" x14ac:dyDescent="0.15">
      <c r="A64924" s="3"/>
      <c r="B64924" s="3"/>
      <c r="J64924" s="3"/>
      <c r="K64924" s="5"/>
      <c r="L64924" s="8"/>
      <c r="N64924" s="5"/>
      <c r="O64924" s="10"/>
      <c r="P64924" s="8"/>
    </row>
    <row r="64925" spans="1:16" s="2" customFormat="1" x14ac:dyDescent="0.15">
      <c r="A64925" s="3"/>
      <c r="B64925" s="3"/>
      <c r="J64925" s="3"/>
      <c r="K64925" s="5"/>
      <c r="L64925" s="8"/>
      <c r="N64925" s="5"/>
      <c r="O64925" s="10"/>
      <c r="P64925" s="8"/>
    </row>
    <row r="64926" spans="1:16" s="2" customFormat="1" x14ac:dyDescent="0.15">
      <c r="A64926" s="3"/>
      <c r="B64926" s="3"/>
      <c r="J64926" s="3"/>
      <c r="K64926" s="5"/>
      <c r="L64926" s="8"/>
      <c r="N64926" s="5"/>
      <c r="O64926" s="10"/>
      <c r="P64926" s="8"/>
    </row>
    <row r="64927" spans="1:16" s="2" customFormat="1" x14ac:dyDescent="0.15">
      <c r="A64927" s="3"/>
      <c r="B64927" s="3"/>
      <c r="J64927" s="3"/>
      <c r="K64927" s="5"/>
      <c r="L64927" s="8"/>
      <c r="N64927" s="5"/>
      <c r="O64927" s="10"/>
      <c r="P64927" s="8"/>
    </row>
    <row r="64928" spans="1:16" s="2" customFormat="1" x14ac:dyDescent="0.15">
      <c r="A64928" s="3"/>
      <c r="B64928" s="3"/>
      <c r="J64928" s="3"/>
      <c r="K64928" s="5"/>
      <c r="L64928" s="8"/>
      <c r="N64928" s="5"/>
      <c r="O64928" s="10"/>
      <c r="P64928" s="8"/>
    </row>
    <row r="64929" spans="1:16" s="2" customFormat="1" x14ac:dyDescent="0.15">
      <c r="A64929" s="3"/>
      <c r="B64929" s="3"/>
      <c r="J64929" s="3"/>
      <c r="K64929" s="5"/>
      <c r="L64929" s="8"/>
      <c r="N64929" s="5"/>
      <c r="O64929" s="10"/>
      <c r="P64929" s="8"/>
    </row>
    <row r="64930" spans="1:16" s="2" customFormat="1" x14ac:dyDescent="0.15">
      <c r="A64930" s="3"/>
      <c r="B64930" s="3"/>
      <c r="J64930" s="3"/>
      <c r="K64930" s="5"/>
      <c r="L64930" s="8"/>
      <c r="N64930" s="5"/>
      <c r="O64930" s="10"/>
      <c r="P64930" s="8"/>
    </row>
    <row r="64931" spans="1:16" s="2" customFormat="1" x14ac:dyDescent="0.15">
      <c r="A64931" s="3"/>
      <c r="B64931" s="3"/>
      <c r="J64931" s="3"/>
      <c r="K64931" s="5"/>
      <c r="L64931" s="8"/>
      <c r="N64931" s="5"/>
      <c r="O64931" s="10"/>
      <c r="P64931" s="8"/>
    </row>
    <row r="64932" spans="1:16" s="2" customFormat="1" x14ac:dyDescent="0.15">
      <c r="A64932" s="3"/>
      <c r="B64932" s="3"/>
      <c r="J64932" s="3"/>
      <c r="K64932" s="5"/>
      <c r="L64932" s="8"/>
      <c r="N64932" s="5"/>
      <c r="O64932" s="10"/>
      <c r="P64932" s="8"/>
    </row>
    <row r="64933" spans="1:16" s="2" customFormat="1" x14ac:dyDescent="0.15">
      <c r="A64933" s="3"/>
      <c r="B64933" s="3"/>
      <c r="J64933" s="3"/>
      <c r="K64933" s="5"/>
      <c r="L64933" s="8"/>
      <c r="N64933" s="5"/>
      <c r="O64933" s="10"/>
      <c r="P64933" s="8"/>
    </row>
    <row r="64934" spans="1:16" s="2" customFormat="1" x14ac:dyDescent="0.15">
      <c r="A64934" s="3"/>
      <c r="B64934" s="3"/>
      <c r="J64934" s="3"/>
      <c r="K64934" s="5"/>
      <c r="L64934" s="8"/>
      <c r="N64934" s="5"/>
      <c r="O64934" s="10"/>
      <c r="P64934" s="8"/>
    </row>
    <row r="64935" spans="1:16" s="2" customFormat="1" x14ac:dyDescent="0.15">
      <c r="A64935" s="3"/>
      <c r="B64935" s="3"/>
      <c r="J64935" s="3"/>
      <c r="K64935" s="5"/>
      <c r="L64935" s="8"/>
      <c r="N64935" s="5"/>
      <c r="O64935" s="10"/>
      <c r="P64935" s="8"/>
    </row>
    <row r="64936" spans="1:16" s="2" customFormat="1" x14ac:dyDescent="0.15">
      <c r="A64936" s="3"/>
      <c r="B64936" s="3"/>
      <c r="J64936" s="3"/>
      <c r="K64936" s="5"/>
      <c r="L64936" s="8"/>
      <c r="N64936" s="5"/>
      <c r="O64936" s="10"/>
      <c r="P64936" s="8"/>
    </row>
    <row r="64937" spans="1:16" s="2" customFormat="1" x14ac:dyDescent="0.15">
      <c r="A64937" s="3"/>
      <c r="B64937" s="3"/>
      <c r="J64937" s="3"/>
      <c r="K64937" s="5"/>
      <c r="L64937" s="8"/>
      <c r="N64937" s="5"/>
      <c r="O64937" s="10"/>
      <c r="P64937" s="8"/>
    </row>
    <row r="64938" spans="1:16" s="2" customFormat="1" x14ac:dyDescent="0.15">
      <c r="A64938" s="3"/>
      <c r="B64938" s="3"/>
      <c r="J64938" s="3"/>
      <c r="K64938" s="5"/>
      <c r="L64938" s="8"/>
      <c r="N64938" s="5"/>
      <c r="O64938" s="10"/>
      <c r="P64938" s="8"/>
    </row>
    <row r="64939" spans="1:16" s="2" customFormat="1" x14ac:dyDescent="0.15">
      <c r="A64939" s="3"/>
      <c r="B64939" s="3"/>
      <c r="J64939" s="3"/>
      <c r="K64939" s="5"/>
      <c r="L64939" s="8"/>
      <c r="N64939" s="5"/>
      <c r="O64939" s="10"/>
      <c r="P64939" s="8"/>
    </row>
    <row r="64940" spans="1:16" s="2" customFormat="1" x14ac:dyDescent="0.15">
      <c r="A64940" s="3"/>
      <c r="B64940" s="3"/>
      <c r="J64940" s="3"/>
      <c r="K64940" s="5"/>
      <c r="L64940" s="8"/>
      <c r="N64940" s="5"/>
      <c r="O64940" s="10"/>
      <c r="P64940" s="8"/>
    </row>
    <row r="64941" spans="1:16" s="2" customFormat="1" x14ac:dyDescent="0.15">
      <c r="A64941" s="3"/>
      <c r="B64941" s="3"/>
      <c r="J64941" s="3"/>
      <c r="K64941" s="5"/>
      <c r="L64941" s="8"/>
      <c r="N64941" s="5"/>
      <c r="O64941" s="10"/>
      <c r="P64941" s="8"/>
    </row>
    <row r="64942" spans="1:16" s="2" customFormat="1" x14ac:dyDescent="0.15">
      <c r="A64942" s="3"/>
      <c r="B64942" s="3"/>
      <c r="J64942" s="3"/>
      <c r="K64942" s="5"/>
      <c r="L64942" s="8"/>
      <c r="N64942" s="5"/>
      <c r="O64942" s="10"/>
      <c r="P64942" s="8"/>
    </row>
    <row r="64943" spans="1:16" s="2" customFormat="1" x14ac:dyDescent="0.15">
      <c r="A64943" s="3"/>
      <c r="B64943" s="3"/>
      <c r="J64943" s="3"/>
      <c r="K64943" s="5"/>
      <c r="L64943" s="8"/>
      <c r="N64943" s="5"/>
      <c r="O64943" s="10"/>
      <c r="P64943" s="8"/>
    </row>
    <row r="64944" spans="1:16" s="2" customFormat="1" x14ac:dyDescent="0.15">
      <c r="A64944" s="3"/>
      <c r="B64944" s="3"/>
      <c r="J64944" s="3"/>
      <c r="K64944" s="5"/>
      <c r="L64944" s="8"/>
      <c r="N64944" s="5"/>
      <c r="O64944" s="10"/>
      <c r="P64944" s="8"/>
    </row>
    <row r="64945" spans="1:16" s="2" customFormat="1" x14ac:dyDescent="0.15">
      <c r="A64945" s="3"/>
      <c r="B64945" s="3"/>
      <c r="J64945" s="3"/>
      <c r="K64945" s="5"/>
      <c r="L64945" s="8"/>
      <c r="N64945" s="5"/>
      <c r="O64945" s="10"/>
      <c r="P64945" s="8"/>
    </row>
    <row r="64946" spans="1:16" s="2" customFormat="1" x14ac:dyDescent="0.15">
      <c r="A64946" s="3"/>
      <c r="B64946" s="3"/>
      <c r="J64946" s="3"/>
      <c r="K64946" s="5"/>
      <c r="L64946" s="8"/>
      <c r="N64946" s="5"/>
      <c r="O64946" s="10"/>
      <c r="P64946" s="8"/>
    </row>
    <row r="64947" spans="1:16" s="2" customFormat="1" x14ac:dyDescent="0.15">
      <c r="A64947" s="3"/>
      <c r="B64947" s="3"/>
      <c r="J64947" s="3"/>
      <c r="K64947" s="5"/>
      <c r="L64947" s="8"/>
      <c r="N64947" s="5"/>
      <c r="O64947" s="10"/>
      <c r="P64947" s="8"/>
    </row>
    <row r="64948" spans="1:16" s="2" customFormat="1" x14ac:dyDescent="0.15">
      <c r="A64948" s="3"/>
      <c r="B64948" s="3"/>
      <c r="J64948" s="3"/>
      <c r="K64948" s="5"/>
      <c r="L64948" s="8"/>
      <c r="N64948" s="5"/>
      <c r="O64948" s="10"/>
      <c r="P64948" s="8"/>
    </row>
    <row r="64949" spans="1:16" s="2" customFormat="1" x14ac:dyDescent="0.15">
      <c r="A64949" s="3"/>
      <c r="B64949" s="3"/>
      <c r="J64949" s="3"/>
      <c r="K64949" s="5"/>
      <c r="L64949" s="8"/>
      <c r="N64949" s="5"/>
      <c r="O64949" s="10"/>
      <c r="P64949" s="8"/>
    </row>
    <row r="64950" spans="1:16" s="2" customFormat="1" x14ac:dyDescent="0.15">
      <c r="A64950" s="3"/>
      <c r="B64950" s="3"/>
      <c r="J64950" s="3"/>
      <c r="K64950" s="5"/>
      <c r="L64950" s="8"/>
      <c r="N64950" s="5"/>
      <c r="O64950" s="10"/>
      <c r="P64950" s="8"/>
    </row>
    <row r="64951" spans="1:16" s="2" customFormat="1" x14ac:dyDescent="0.15">
      <c r="A64951" s="3"/>
      <c r="B64951" s="3"/>
      <c r="J64951" s="3"/>
      <c r="K64951" s="5"/>
      <c r="L64951" s="8"/>
      <c r="N64951" s="5"/>
      <c r="O64951" s="10"/>
      <c r="P64951" s="8"/>
    </row>
    <row r="64952" spans="1:16" s="2" customFormat="1" x14ac:dyDescent="0.15">
      <c r="A64952" s="3"/>
      <c r="B64952" s="3"/>
      <c r="J64952" s="3"/>
      <c r="K64952" s="5"/>
      <c r="L64952" s="8"/>
      <c r="N64952" s="5"/>
      <c r="O64952" s="10"/>
      <c r="P64952" s="8"/>
    </row>
    <row r="64953" spans="1:16" s="2" customFormat="1" x14ac:dyDescent="0.15">
      <c r="A64953" s="3"/>
      <c r="B64953" s="3"/>
      <c r="J64953" s="3"/>
      <c r="K64953" s="5"/>
      <c r="L64953" s="8"/>
      <c r="N64953" s="5"/>
      <c r="O64953" s="10"/>
      <c r="P64953" s="8"/>
    </row>
    <row r="64954" spans="1:16" s="2" customFormat="1" x14ac:dyDescent="0.15">
      <c r="A64954" s="3"/>
      <c r="B64954" s="3"/>
      <c r="J64954" s="3"/>
      <c r="K64954" s="5"/>
      <c r="L64954" s="8"/>
      <c r="N64954" s="5"/>
      <c r="O64954" s="10"/>
      <c r="P64954" s="8"/>
    </row>
    <row r="64955" spans="1:16" s="2" customFormat="1" x14ac:dyDescent="0.15">
      <c r="A64955" s="3"/>
      <c r="B64955" s="3"/>
      <c r="J64955" s="3"/>
      <c r="K64955" s="5"/>
      <c r="L64955" s="8"/>
      <c r="N64955" s="5"/>
      <c r="O64955" s="10"/>
      <c r="P64955" s="8"/>
    </row>
    <row r="64956" spans="1:16" s="2" customFormat="1" x14ac:dyDescent="0.15">
      <c r="A64956" s="3"/>
      <c r="B64956" s="3"/>
      <c r="J64956" s="3"/>
      <c r="K64956" s="5"/>
      <c r="L64956" s="8"/>
      <c r="N64956" s="5"/>
      <c r="O64956" s="10"/>
      <c r="P64956" s="8"/>
    </row>
    <row r="64957" spans="1:16" s="2" customFormat="1" x14ac:dyDescent="0.15">
      <c r="A64957" s="3"/>
      <c r="B64957" s="3"/>
      <c r="J64957" s="3"/>
      <c r="K64957" s="5"/>
      <c r="L64957" s="8"/>
      <c r="N64957" s="5"/>
      <c r="O64957" s="10"/>
      <c r="P64957" s="8"/>
    </row>
    <row r="64958" spans="1:16" s="2" customFormat="1" x14ac:dyDescent="0.15">
      <c r="A64958" s="3"/>
      <c r="B64958" s="3"/>
      <c r="J64958" s="3"/>
      <c r="K64958" s="5"/>
      <c r="L64958" s="8"/>
      <c r="N64958" s="5"/>
      <c r="O64958" s="10"/>
      <c r="P64958" s="8"/>
    </row>
    <row r="64959" spans="1:16" s="2" customFormat="1" x14ac:dyDescent="0.15">
      <c r="A64959" s="3"/>
      <c r="B64959" s="3"/>
      <c r="J64959" s="3"/>
      <c r="K64959" s="5"/>
      <c r="L64959" s="8"/>
      <c r="N64959" s="5"/>
      <c r="O64959" s="10"/>
      <c r="P64959" s="8"/>
    </row>
    <row r="64960" spans="1:16" s="2" customFormat="1" x14ac:dyDescent="0.15">
      <c r="A64960" s="3"/>
      <c r="B64960" s="3"/>
      <c r="J64960" s="3"/>
      <c r="K64960" s="5"/>
      <c r="L64960" s="8"/>
      <c r="N64960" s="5"/>
      <c r="O64960" s="10"/>
      <c r="P64960" s="8"/>
    </row>
    <row r="64961" spans="1:16" s="2" customFormat="1" x14ac:dyDescent="0.15">
      <c r="A64961" s="3"/>
      <c r="B64961" s="3"/>
      <c r="J64961" s="3"/>
      <c r="K64961" s="5"/>
      <c r="L64961" s="8"/>
      <c r="N64961" s="5"/>
      <c r="O64961" s="10"/>
      <c r="P64961" s="8"/>
    </row>
    <row r="64962" spans="1:16" s="2" customFormat="1" x14ac:dyDescent="0.15">
      <c r="A64962" s="3"/>
      <c r="B64962" s="3"/>
      <c r="J64962" s="3"/>
      <c r="K64962" s="5"/>
      <c r="L64962" s="8"/>
      <c r="N64962" s="5"/>
      <c r="O64962" s="10"/>
      <c r="P64962" s="8"/>
    </row>
    <row r="64963" spans="1:16" s="2" customFormat="1" x14ac:dyDescent="0.15">
      <c r="A64963" s="3"/>
      <c r="B64963" s="3"/>
      <c r="J64963" s="3"/>
      <c r="K64963" s="5"/>
      <c r="L64963" s="8"/>
      <c r="N64963" s="5"/>
      <c r="O64963" s="10"/>
      <c r="P64963" s="8"/>
    </row>
    <row r="64964" spans="1:16" s="2" customFormat="1" x14ac:dyDescent="0.15">
      <c r="A64964" s="3"/>
      <c r="B64964" s="3"/>
      <c r="J64964" s="3"/>
      <c r="K64964" s="5"/>
      <c r="L64964" s="8"/>
      <c r="N64964" s="5"/>
      <c r="O64964" s="10"/>
      <c r="P64964" s="8"/>
    </row>
    <row r="64965" spans="1:16" s="2" customFormat="1" x14ac:dyDescent="0.15">
      <c r="A64965" s="3"/>
      <c r="B64965" s="3"/>
      <c r="J64965" s="3"/>
      <c r="K64965" s="5"/>
      <c r="L64965" s="8"/>
      <c r="N64965" s="5"/>
      <c r="O64965" s="10"/>
      <c r="P64965" s="8"/>
    </row>
    <row r="64966" spans="1:16" s="2" customFormat="1" x14ac:dyDescent="0.15">
      <c r="A64966" s="3"/>
      <c r="B64966" s="3"/>
      <c r="J64966" s="3"/>
      <c r="K64966" s="5"/>
      <c r="L64966" s="8"/>
      <c r="N64966" s="5"/>
      <c r="O64966" s="10"/>
      <c r="P64966" s="8"/>
    </row>
    <row r="64967" spans="1:16" s="2" customFormat="1" x14ac:dyDescent="0.15">
      <c r="A64967" s="3"/>
      <c r="B64967" s="3"/>
      <c r="J64967" s="3"/>
      <c r="K64967" s="5"/>
      <c r="L64967" s="8"/>
      <c r="N64967" s="5"/>
      <c r="O64967" s="10"/>
      <c r="P64967" s="8"/>
    </row>
    <row r="64968" spans="1:16" s="2" customFormat="1" x14ac:dyDescent="0.15">
      <c r="A64968" s="3"/>
      <c r="B64968" s="3"/>
      <c r="J64968" s="3"/>
      <c r="K64968" s="5"/>
      <c r="L64968" s="8"/>
      <c r="N64968" s="5"/>
      <c r="O64968" s="10"/>
      <c r="P64968" s="8"/>
    </row>
    <row r="64969" spans="1:16" s="2" customFormat="1" x14ac:dyDescent="0.15">
      <c r="A64969" s="3"/>
      <c r="B64969" s="3"/>
      <c r="J64969" s="3"/>
      <c r="K64969" s="5"/>
      <c r="L64969" s="8"/>
      <c r="N64969" s="5"/>
      <c r="O64969" s="10"/>
      <c r="P64969" s="8"/>
    </row>
    <row r="64970" spans="1:16" s="2" customFormat="1" x14ac:dyDescent="0.15">
      <c r="A64970" s="3"/>
      <c r="B64970" s="3"/>
      <c r="J64970" s="3"/>
      <c r="K64970" s="5"/>
      <c r="L64970" s="8"/>
      <c r="N64970" s="5"/>
      <c r="O64970" s="10"/>
      <c r="P64970" s="8"/>
    </row>
    <row r="64971" spans="1:16" s="2" customFormat="1" x14ac:dyDescent="0.15">
      <c r="A64971" s="3"/>
      <c r="B64971" s="3"/>
      <c r="J64971" s="3"/>
      <c r="K64971" s="5"/>
      <c r="L64971" s="8"/>
      <c r="N64971" s="5"/>
      <c r="O64971" s="10"/>
      <c r="P64971" s="8"/>
    </row>
    <row r="64972" spans="1:16" s="2" customFormat="1" x14ac:dyDescent="0.15">
      <c r="A64972" s="3"/>
      <c r="B64972" s="3"/>
      <c r="J64972" s="3"/>
      <c r="K64972" s="5"/>
      <c r="L64972" s="8"/>
      <c r="N64972" s="5"/>
      <c r="O64972" s="10"/>
      <c r="P64972" s="8"/>
    </row>
    <row r="64973" spans="1:16" s="2" customFormat="1" x14ac:dyDescent="0.15">
      <c r="A64973" s="3"/>
      <c r="B64973" s="3"/>
      <c r="J64973" s="3"/>
      <c r="K64973" s="5"/>
      <c r="L64973" s="8"/>
      <c r="N64973" s="5"/>
      <c r="O64973" s="10"/>
      <c r="P64973" s="8"/>
    </row>
    <row r="64974" spans="1:16" s="2" customFormat="1" x14ac:dyDescent="0.15">
      <c r="A64974" s="3"/>
      <c r="B64974" s="3"/>
      <c r="J64974" s="3"/>
      <c r="K64974" s="5"/>
      <c r="L64974" s="8"/>
      <c r="N64974" s="5"/>
      <c r="O64974" s="10"/>
      <c r="P64974" s="8"/>
    </row>
    <row r="64975" spans="1:16" s="2" customFormat="1" x14ac:dyDescent="0.15">
      <c r="A64975" s="3"/>
      <c r="B64975" s="3"/>
      <c r="J64975" s="3"/>
      <c r="K64975" s="5"/>
      <c r="L64975" s="8"/>
      <c r="N64975" s="5"/>
      <c r="O64975" s="10"/>
      <c r="P64975" s="8"/>
    </row>
    <row r="64976" spans="1:16" s="2" customFormat="1" x14ac:dyDescent="0.15">
      <c r="A64976" s="3"/>
      <c r="B64976" s="3"/>
      <c r="J64976" s="3"/>
      <c r="K64976" s="5"/>
      <c r="L64976" s="8"/>
      <c r="N64976" s="5"/>
      <c r="O64976" s="10"/>
      <c r="P64976" s="8"/>
    </row>
    <row r="64977" spans="1:16" s="2" customFormat="1" x14ac:dyDescent="0.15">
      <c r="A64977" s="3"/>
      <c r="B64977" s="3"/>
      <c r="J64977" s="3"/>
      <c r="K64977" s="5"/>
      <c r="L64977" s="8"/>
      <c r="N64977" s="5"/>
      <c r="O64977" s="10"/>
      <c r="P64977" s="8"/>
    </row>
    <row r="64978" spans="1:16" s="2" customFormat="1" x14ac:dyDescent="0.15">
      <c r="A64978" s="3"/>
      <c r="B64978" s="3"/>
      <c r="J64978" s="3"/>
      <c r="K64978" s="5"/>
      <c r="L64978" s="8"/>
      <c r="N64978" s="5"/>
      <c r="O64978" s="10"/>
      <c r="P64978" s="8"/>
    </row>
    <row r="64979" spans="1:16" s="2" customFormat="1" x14ac:dyDescent="0.15">
      <c r="A64979" s="3"/>
      <c r="B64979" s="3"/>
      <c r="J64979" s="3"/>
      <c r="K64979" s="5"/>
      <c r="L64979" s="8"/>
      <c r="N64979" s="5"/>
      <c r="O64979" s="10"/>
      <c r="P64979" s="8"/>
    </row>
    <row r="64980" spans="1:16" s="2" customFormat="1" x14ac:dyDescent="0.15">
      <c r="A64980" s="3"/>
      <c r="B64980" s="3"/>
      <c r="J64980" s="3"/>
      <c r="K64980" s="5"/>
      <c r="L64980" s="8"/>
      <c r="N64980" s="5"/>
      <c r="O64980" s="10"/>
      <c r="P64980" s="8"/>
    </row>
    <row r="64981" spans="1:16" s="2" customFormat="1" x14ac:dyDescent="0.15">
      <c r="A64981" s="3"/>
      <c r="B64981" s="3"/>
      <c r="J64981" s="3"/>
      <c r="K64981" s="5"/>
      <c r="L64981" s="8"/>
      <c r="N64981" s="5"/>
      <c r="O64981" s="10"/>
      <c r="P64981" s="8"/>
    </row>
    <row r="64982" spans="1:16" s="2" customFormat="1" x14ac:dyDescent="0.15">
      <c r="A64982" s="3"/>
      <c r="B64982" s="3"/>
      <c r="J64982" s="3"/>
      <c r="K64982" s="5"/>
      <c r="L64982" s="8"/>
      <c r="N64982" s="5"/>
      <c r="O64982" s="10"/>
      <c r="P64982" s="8"/>
    </row>
    <row r="64983" spans="1:16" s="2" customFormat="1" x14ac:dyDescent="0.15">
      <c r="A64983" s="3"/>
      <c r="B64983" s="3"/>
      <c r="J64983" s="3"/>
      <c r="K64983" s="5"/>
      <c r="L64983" s="8"/>
      <c r="N64983" s="5"/>
      <c r="O64983" s="10"/>
      <c r="P64983" s="8"/>
    </row>
    <row r="64984" spans="1:16" s="2" customFormat="1" x14ac:dyDescent="0.15">
      <c r="A64984" s="3"/>
      <c r="B64984" s="3"/>
      <c r="J64984" s="3"/>
      <c r="K64984" s="5"/>
      <c r="L64984" s="8"/>
      <c r="N64984" s="5"/>
      <c r="O64984" s="10"/>
      <c r="P64984" s="8"/>
    </row>
    <row r="64985" spans="1:16" s="2" customFormat="1" x14ac:dyDescent="0.15">
      <c r="A64985" s="3"/>
      <c r="B64985" s="3"/>
      <c r="J64985" s="3"/>
      <c r="K64985" s="5"/>
      <c r="L64985" s="8"/>
      <c r="N64985" s="5"/>
      <c r="O64985" s="10"/>
      <c r="P64985" s="8"/>
    </row>
    <row r="64986" spans="1:16" s="2" customFormat="1" x14ac:dyDescent="0.15">
      <c r="A64986" s="3"/>
      <c r="B64986" s="3"/>
      <c r="J64986" s="3"/>
      <c r="K64986" s="5"/>
      <c r="L64986" s="8"/>
      <c r="N64986" s="5"/>
      <c r="O64986" s="10"/>
      <c r="P64986" s="8"/>
    </row>
    <row r="64987" spans="1:16" s="2" customFormat="1" x14ac:dyDescent="0.15">
      <c r="A64987" s="3"/>
      <c r="B64987" s="3"/>
      <c r="J64987" s="3"/>
      <c r="K64987" s="5"/>
      <c r="L64987" s="8"/>
      <c r="N64987" s="5"/>
      <c r="O64987" s="10"/>
      <c r="P64987" s="8"/>
    </row>
    <row r="64988" spans="1:16" s="2" customFormat="1" x14ac:dyDescent="0.15">
      <c r="A64988" s="3"/>
      <c r="B64988" s="3"/>
      <c r="J64988" s="3"/>
      <c r="K64988" s="5"/>
      <c r="L64988" s="8"/>
      <c r="N64988" s="5"/>
      <c r="O64988" s="10"/>
      <c r="P64988" s="8"/>
    </row>
    <row r="64989" spans="1:16" s="2" customFormat="1" x14ac:dyDescent="0.15">
      <c r="A64989" s="3"/>
      <c r="B64989" s="3"/>
      <c r="J64989" s="3"/>
      <c r="K64989" s="5"/>
      <c r="L64989" s="8"/>
      <c r="N64989" s="5"/>
      <c r="O64989" s="10"/>
      <c r="P64989" s="8"/>
    </row>
    <row r="64990" spans="1:16" s="2" customFormat="1" x14ac:dyDescent="0.15">
      <c r="A64990" s="3"/>
      <c r="B64990" s="3"/>
      <c r="J64990" s="3"/>
      <c r="K64990" s="5"/>
      <c r="L64990" s="8"/>
      <c r="N64990" s="5"/>
      <c r="O64990" s="10"/>
      <c r="P64990" s="8"/>
    </row>
    <row r="64991" spans="1:16" s="2" customFormat="1" x14ac:dyDescent="0.15">
      <c r="A64991" s="3"/>
      <c r="B64991" s="3"/>
      <c r="J64991" s="3"/>
      <c r="K64991" s="5"/>
      <c r="L64991" s="8"/>
      <c r="N64991" s="5"/>
      <c r="O64991" s="10"/>
      <c r="P64991" s="8"/>
    </row>
    <row r="64992" spans="1:16" s="2" customFormat="1" x14ac:dyDescent="0.15">
      <c r="A64992" s="3"/>
      <c r="B64992" s="3"/>
      <c r="J64992" s="3"/>
      <c r="K64992" s="5"/>
      <c r="L64992" s="8"/>
      <c r="N64992" s="5"/>
      <c r="O64992" s="10"/>
      <c r="P64992" s="8"/>
    </row>
    <row r="64993" spans="1:16" s="2" customFormat="1" x14ac:dyDescent="0.15">
      <c r="A64993" s="3"/>
      <c r="B64993" s="3"/>
      <c r="J64993" s="3"/>
      <c r="K64993" s="5"/>
      <c r="L64993" s="8"/>
      <c r="N64993" s="5"/>
      <c r="O64993" s="10"/>
      <c r="P64993" s="8"/>
    </row>
    <row r="64994" spans="1:16" s="2" customFormat="1" x14ac:dyDescent="0.15">
      <c r="A64994" s="3"/>
      <c r="B64994" s="3"/>
      <c r="J64994" s="3"/>
      <c r="K64994" s="5"/>
      <c r="L64994" s="8"/>
      <c r="N64994" s="5"/>
      <c r="O64994" s="10"/>
      <c r="P64994" s="8"/>
    </row>
    <row r="64995" spans="1:16" s="2" customFormat="1" x14ac:dyDescent="0.15">
      <c r="A64995" s="3"/>
      <c r="B64995" s="3"/>
      <c r="J64995" s="3"/>
      <c r="K64995" s="5"/>
      <c r="L64995" s="8"/>
      <c r="N64995" s="5"/>
      <c r="O64995" s="10"/>
      <c r="P64995" s="8"/>
    </row>
    <row r="64996" spans="1:16" s="2" customFormat="1" x14ac:dyDescent="0.15">
      <c r="A64996" s="3"/>
      <c r="B64996" s="3"/>
      <c r="J64996" s="3"/>
      <c r="K64996" s="5"/>
      <c r="L64996" s="8"/>
      <c r="N64996" s="5"/>
      <c r="O64996" s="10"/>
      <c r="P64996" s="8"/>
    </row>
    <row r="64997" spans="1:16" s="2" customFormat="1" x14ac:dyDescent="0.15">
      <c r="A64997" s="3"/>
      <c r="B64997" s="3"/>
      <c r="J64997" s="3"/>
      <c r="K64997" s="5"/>
      <c r="L64997" s="8"/>
      <c r="N64997" s="5"/>
      <c r="O64997" s="10"/>
      <c r="P64997" s="8"/>
    </row>
    <row r="64998" spans="1:16" s="2" customFormat="1" x14ac:dyDescent="0.15">
      <c r="A64998" s="3"/>
      <c r="B64998" s="3"/>
      <c r="J64998" s="3"/>
      <c r="K64998" s="5"/>
      <c r="L64998" s="8"/>
      <c r="N64998" s="5"/>
      <c r="O64998" s="10"/>
      <c r="P64998" s="8"/>
    </row>
    <row r="64999" spans="1:16" s="2" customFormat="1" x14ac:dyDescent="0.15">
      <c r="A64999" s="3"/>
      <c r="B64999" s="3"/>
      <c r="J64999" s="3"/>
      <c r="K64999" s="5"/>
      <c r="L64999" s="8"/>
      <c r="N64999" s="5"/>
      <c r="O64999" s="10"/>
      <c r="P64999" s="8"/>
    </row>
    <row r="65000" spans="1:16" s="2" customFormat="1" x14ac:dyDescent="0.15">
      <c r="A65000" s="3"/>
      <c r="B65000" s="3"/>
      <c r="J65000" s="3"/>
      <c r="K65000" s="5"/>
      <c r="L65000" s="8"/>
      <c r="N65000" s="5"/>
      <c r="O65000" s="10"/>
      <c r="P65000" s="8"/>
    </row>
    <row r="65001" spans="1:16" s="2" customFormat="1" x14ac:dyDescent="0.15">
      <c r="A65001" s="3"/>
      <c r="B65001" s="3"/>
      <c r="J65001" s="3"/>
      <c r="K65001" s="5"/>
      <c r="L65001" s="8"/>
      <c r="N65001" s="5"/>
      <c r="O65001" s="10"/>
      <c r="P65001" s="8"/>
    </row>
    <row r="65002" spans="1:16" s="2" customFormat="1" x14ac:dyDescent="0.15">
      <c r="A65002" s="3"/>
      <c r="B65002" s="3"/>
      <c r="J65002" s="3"/>
      <c r="K65002" s="5"/>
      <c r="L65002" s="8"/>
      <c r="N65002" s="5"/>
      <c r="O65002" s="10"/>
      <c r="P65002" s="8"/>
    </row>
    <row r="65003" spans="1:16" s="2" customFormat="1" x14ac:dyDescent="0.15">
      <c r="A65003" s="3"/>
      <c r="B65003" s="3"/>
      <c r="J65003" s="3"/>
      <c r="K65003" s="5"/>
      <c r="L65003" s="8"/>
      <c r="N65003" s="5"/>
      <c r="O65003" s="10"/>
      <c r="P65003" s="8"/>
    </row>
    <row r="65004" spans="1:16" s="2" customFormat="1" x14ac:dyDescent="0.15">
      <c r="A65004" s="3"/>
      <c r="B65004" s="3"/>
      <c r="J65004" s="3"/>
      <c r="K65004" s="5"/>
      <c r="L65004" s="8"/>
      <c r="N65004" s="5"/>
      <c r="O65004" s="10"/>
      <c r="P65004" s="8"/>
    </row>
    <row r="65005" spans="1:16" s="2" customFormat="1" x14ac:dyDescent="0.15">
      <c r="A65005" s="3"/>
      <c r="B65005" s="3"/>
      <c r="J65005" s="3"/>
      <c r="K65005" s="5"/>
      <c r="L65005" s="8"/>
      <c r="N65005" s="5"/>
      <c r="O65005" s="10"/>
      <c r="P65005" s="8"/>
    </row>
    <row r="65006" spans="1:16" s="2" customFormat="1" x14ac:dyDescent="0.15">
      <c r="A65006" s="3"/>
      <c r="B65006" s="3"/>
      <c r="J65006" s="3"/>
      <c r="K65006" s="5"/>
      <c r="L65006" s="8"/>
      <c r="N65006" s="5"/>
      <c r="O65006" s="10"/>
      <c r="P65006" s="8"/>
    </row>
    <row r="65007" spans="1:16" s="2" customFormat="1" x14ac:dyDescent="0.15">
      <c r="A65007" s="3"/>
      <c r="B65007" s="3"/>
      <c r="J65007" s="3"/>
      <c r="K65007" s="5"/>
      <c r="L65007" s="8"/>
      <c r="N65007" s="5"/>
      <c r="O65007" s="10"/>
      <c r="P65007" s="8"/>
    </row>
    <row r="65008" spans="1:16" s="2" customFormat="1" x14ac:dyDescent="0.15">
      <c r="A65008" s="3"/>
      <c r="B65008" s="3"/>
      <c r="J65008" s="3"/>
      <c r="K65008" s="5"/>
      <c r="L65008" s="8"/>
      <c r="N65008" s="5"/>
      <c r="O65008" s="10"/>
      <c r="P65008" s="8"/>
    </row>
    <row r="65009" spans="1:16" s="2" customFormat="1" x14ac:dyDescent="0.15">
      <c r="A65009" s="3"/>
      <c r="B65009" s="3"/>
      <c r="J65009" s="3"/>
      <c r="K65009" s="5"/>
      <c r="L65009" s="8"/>
      <c r="N65009" s="5"/>
      <c r="O65009" s="10"/>
      <c r="P65009" s="8"/>
    </row>
    <row r="65010" spans="1:16" s="2" customFormat="1" x14ac:dyDescent="0.15">
      <c r="A65010" s="3"/>
      <c r="B65010" s="3"/>
      <c r="J65010" s="3"/>
      <c r="K65010" s="5"/>
      <c r="L65010" s="8"/>
      <c r="N65010" s="5"/>
      <c r="O65010" s="10"/>
      <c r="P65010" s="8"/>
    </row>
    <row r="65011" spans="1:16" s="2" customFormat="1" x14ac:dyDescent="0.15">
      <c r="A65011" s="3"/>
      <c r="B65011" s="3"/>
      <c r="J65011" s="3"/>
      <c r="K65011" s="5"/>
      <c r="L65011" s="8"/>
      <c r="N65011" s="5"/>
      <c r="O65011" s="10"/>
      <c r="P65011" s="8"/>
    </row>
    <row r="65012" spans="1:16" s="2" customFormat="1" x14ac:dyDescent="0.15">
      <c r="A65012" s="3"/>
      <c r="B65012" s="3"/>
      <c r="J65012" s="3"/>
      <c r="K65012" s="5"/>
      <c r="L65012" s="8"/>
      <c r="N65012" s="5"/>
      <c r="O65012" s="10"/>
      <c r="P65012" s="8"/>
    </row>
    <row r="65013" spans="1:16" s="2" customFormat="1" x14ac:dyDescent="0.15">
      <c r="A65013" s="3"/>
      <c r="B65013" s="3"/>
      <c r="J65013" s="3"/>
      <c r="K65013" s="5"/>
      <c r="L65013" s="8"/>
      <c r="N65013" s="5"/>
      <c r="O65013" s="10"/>
      <c r="P65013" s="8"/>
    </row>
    <row r="65014" spans="1:16" s="2" customFormat="1" x14ac:dyDescent="0.15">
      <c r="A65014" s="3"/>
      <c r="B65014" s="3"/>
      <c r="J65014" s="3"/>
      <c r="K65014" s="5"/>
      <c r="L65014" s="8"/>
      <c r="N65014" s="5"/>
      <c r="O65014" s="10"/>
      <c r="P65014" s="8"/>
    </row>
    <row r="65015" spans="1:16" s="2" customFormat="1" x14ac:dyDescent="0.15">
      <c r="A65015" s="3"/>
      <c r="B65015" s="3"/>
      <c r="J65015" s="3"/>
      <c r="K65015" s="5"/>
      <c r="L65015" s="8"/>
      <c r="N65015" s="5"/>
      <c r="O65015" s="10"/>
      <c r="P65015" s="8"/>
    </row>
    <row r="65016" spans="1:16" s="2" customFormat="1" x14ac:dyDescent="0.15">
      <c r="A65016" s="3"/>
      <c r="B65016" s="3"/>
      <c r="J65016" s="3"/>
      <c r="K65016" s="5"/>
      <c r="L65016" s="8"/>
      <c r="N65016" s="5"/>
      <c r="O65016" s="10"/>
      <c r="P65016" s="8"/>
    </row>
    <row r="65017" spans="1:16" s="2" customFormat="1" x14ac:dyDescent="0.15">
      <c r="A65017" s="3"/>
      <c r="B65017" s="3"/>
      <c r="J65017" s="3"/>
      <c r="K65017" s="5"/>
      <c r="L65017" s="8"/>
      <c r="N65017" s="5"/>
      <c r="O65017" s="10"/>
      <c r="P65017" s="8"/>
    </row>
    <row r="65018" spans="1:16" s="2" customFormat="1" x14ac:dyDescent="0.15">
      <c r="A65018" s="3"/>
      <c r="B65018" s="3"/>
      <c r="J65018" s="3"/>
      <c r="K65018" s="5"/>
      <c r="L65018" s="8"/>
      <c r="N65018" s="5"/>
      <c r="O65018" s="10"/>
      <c r="P65018" s="8"/>
    </row>
    <row r="65019" spans="1:16" s="2" customFormat="1" x14ac:dyDescent="0.15">
      <c r="A65019" s="3"/>
      <c r="B65019" s="3"/>
      <c r="J65019" s="3"/>
      <c r="K65019" s="5"/>
      <c r="L65019" s="8"/>
      <c r="N65019" s="5"/>
      <c r="O65019" s="10"/>
      <c r="P65019" s="8"/>
    </row>
    <row r="65020" spans="1:16" s="2" customFormat="1" x14ac:dyDescent="0.15">
      <c r="A65020" s="3"/>
      <c r="B65020" s="3"/>
      <c r="J65020" s="3"/>
      <c r="K65020" s="5"/>
      <c r="L65020" s="8"/>
      <c r="N65020" s="5"/>
      <c r="O65020" s="10"/>
      <c r="P65020" s="8"/>
    </row>
    <row r="65021" spans="1:16" s="2" customFormat="1" x14ac:dyDescent="0.15">
      <c r="A65021" s="3"/>
      <c r="B65021" s="3"/>
      <c r="J65021" s="3"/>
      <c r="K65021" s="5"/>
      <c r="L65021" s="8"/>
      <c r="N65021" s="5"/>
      <c r="O65021" s="10"/>
      <c r="P65021" s="8"/>
    </row>
    <row r="65022" spans="1:16" s="2" customFormat="1" x14ac:dyDescent="0.15">
      <c r="A65022" s="3"/>
      <c r="B65022" s="3"/>
      <c r="J65022" s="3"/>
      <c r="K65022" s="5"/>
      <c r="L65022" s="8"/>
      <c r="N65022" s="5"/>
      <c r="O65022" s="10"/>
      <c r="P65022" s="8"/>
    </row>
    <row r="65023" spans="1:16" s="2" customFormat="1" x14ac:dyDescent="0.15">
      <c r="A65023" s="3"/>
      <c r="B65023" s="3"/>
      <c r="J65023" s="3"/>
      <c r="K65023" s="5"/>
      <c r="L65023" s="8"/>
      <c r="N65023" s="5"/>
      <c r="O65023" s="10"/>
      <c r="P65023" s="8"/>
    </row>
    <row r="65024" spans="1:16" s="2" customFormat="1" x14ac:dyDescent="0.15">
      <c r="A65024" s="3"/>
      <c r="B65024" s="3"/>
      <c r="J65024" s="3"/>
      <c r="K65024" s="5"/>
      <c r="L65024" s="8"/>
      <c r="N65024" s="5"/>
      <c r="O65024" s="10"/>
      <c r="P65024" s="8"/>
    </row>
    <row r="65025" spans="1:16" s="2" customFormat="1" x14ac:dyDescent="0.15">
      <c r="A65025" s="3"/>
      <c r="B65025" s="3"/>
      <c r="J65025" s="3"/>
      <c r="K65025" s="5"/>
      <c r="L65025" s="8"/>
      <c r="N65025" s="5"/>
      <c r="O65025" s="10"/>
      <c r="P65025" s="8"/>
    </row>
    <row r="65026" spans="1:16" s="2" customFormat="1" x14ac:dyDescent="0.15">
      <c r="A65026" s="3"/>
      <c r="B65026" s="3"/>
      <c r="J65026" s="3"/>
      <c r="K65026" s="5"/>
      <c r="L65026" s="8"/>
      <c r="N65026" s="5"/>
      <c r="O65026" s="10"/>
      <c r="P65026" s="8"/>
    </row>
    <row r="65027" spans="1:16" s="2" customFormat="1" x14ac:dyDescent="0.15">
      <c r="A65027" s="3"/>
      <c r="B65027" s="3"/>
      <c r="J65027" s="3"/>
      <c r="K65027" s="5"/>
      <c r="L65027" s="8"/>
      <c r="N65027" s="5"/>
      <c r="O65027" s="10"/>
      <c r="P65027" s="8"/>
    </row>
    <row r="65028" spans="1:16" s="2" customFormat="1" x14ac:dyDescent="0.15">
      <c r="A65028" s="3"/>
      <c r="B65028" s="3"/>
      <c r="J65028" s="3"/>
      <c r="K65028" s="5"/>
      <c r="L65028" s="8"/>
      <c r="N65028" s="5"/>
      <c r="O65028" s="10"/>
      <c r="P65028" s="8"/>
    </row>
    <row r="65029" spans="1:16" s="2" customFormat="1" x14ac:dyDescent="0.15">
      <c r="A65029" s="3"/>
      <c r="B65029" s="3"/>
      <c r="J65029" s="3"/>
      <c r="K65029" s="5"/>
      <c r="L65029" s="8"/>
      <c r="N65029" s="5"/>
      <c r="O65029" s="10"/>
      <c r="P65029" s="8"/>
    </row>
    <row r="65030" spans="1:16" s="2" customFormat="1" x14ac:dyDescent="0.15">
      <c r="A65030" s="3"/>
      <c r="B65030" s="3"/>
      <c r="J65030" s="3"/>
      <c r="K65030" s="5"/>
      <c r="L65030" s="8"/>
      <c r="N65030" s="5"/>
      <c r="O65030" s="10"/>
      <c r="P65030" s="8"/>
    </row>
    <row r="65031" spans="1:16" s="2" customFormat="1" x14ac:dyDescent="0.15">
      <c r="A65031" s="3"/>
      <c r="B65031" s="3"/>
      <c r="J65031" s="3"/>
      <c r="K65031" s="5"/>
      <c r="L65031" s="8"/>
      <c r="N65031" s="5"/>
      <c r="O65031" s="10"/>
      <c r="P65031" s="8"/>
    </row>
    <row r="65032" spans="1:16" s="2" customFormat="1" x14ac:dyDescent="0.15">
      <c r="A65032" s="3"/>
      <c r="B65032" s="3"/>
      <c r="J65032" s="3"/>
      <c r="K65032" s="5"/>
      <c r="L65032" s="8"/>
      <c r="N65032" s="5"/>
      <c r="O65032" s="10"/>
      <c r="P65032" s="8"/>
    </row>
    <row r="65033" spans="1:16" s="2" customFormat="1" x14ac:dyDescent="0.15">
      <c r="A65033" s="3"/>
      <c r="B65033" s="3"/>
      <c r="J65033" s="3"/>
      <c r="K65033" s="5"/>
      <c r="L65033" s="8"/>
      <c r="N65033" s="5"/>
      <c r="O65033" s="10"/>
      <c r="P65033" s="8"/>
    </row>
    <row r="65034" spans="1:16" s="2" customFormat="1" x14ac:dyDescent="0.15">
      <c r="A65034" s="3"/>
      <c r="B65034" s="3"/>
      <c r="J65034" s="3"/>
      <c r="K65034" s="5"/>
      <c r="L65034" s="8"/>
      <c r="N65034" s="5"/>
      <c r="O65034" s="10"/>
      <c r="P65034" s="8"/>
    </row>
    <row r="65035" spans="1:16" s="2" customFormat="1" x14ac:dyDescent="0.15">
      <c r="A65035" s="3"/>
      <c r="B65035" s="3"/>
      <c r="J65035" s="3"/>
      <c r="K65035" s="5"/>
      <c r="L65035" s="8"/>
      <c r="N65035" s="5"/>
      <c r="O65035" s="10"/>
      <c r="P65035" s="8"/>
    </row>
    <row r="65036" spans="1:16" s="2" customFormat="1" x14ac:dyDescent="0.15">
      <c r="A65036" s="3"/>
      <c r="B65036" s="3"/>
      <c r="J65036" s="3"/>
      <c r="K65036" s="5"/>
      <c r="L65036" s="8"/>
      <c r="N65036" s="5"/>
      <c r="O65036" s="10"/>
      <c r="P65036" s="8"/>
    </row>
    <row r="65037" spans="1:16" s="2" customFormat="1" x14ac:dyDescent="0.15">
      <c r="A65037" s="3"/>
      <c r="B65037" s="3"/>
      <c r="J65037" s="3"/>
      <c r="K65037" s="5"/>
      <c r="L65037" s="8"/>
      <c r="N65037" s="5"/>
      <c r="O65037" s="10"/>
      <c r="P65037" s="8"/>
    </row>
    <row r="65038" spans="1:16" s="2" customFormat="1" x14ac:dyDescent="0.15">
      <c r="A65038" s="3"/>
      <c r="B65038" s="3"/>
      <c r="J65038" s="3"/>
      <c r="K65038" s="5"/>
      <c r="L65038" s="8"/>
      <c r="N65038" s="5"/>
      <c r="O65038" s="10"/>
      <c r="P65038" s="8"/>
    </row>
    <row r="65039" spans="1:16" s="2" customFormat="1" x14ac:dyDescent="0.15">
      <c r="A65039" s="3"/>
      <c r="B65039" s="3"/>
      <c r="J65039" s="3"/>
      <c r="K65039" s="5"/>
      <c r="L65039" s="8"/>
      <c r="N65039" s="5"/>
      <c r="O65039" s="10"/>
      <c r="P65039" s="8"/>
    </row>
    <row r="65040" spans="1:16" s="2" customFormat="1" x14ac:dyDescent="0.15">
      <c r="A65040" s="3"/>
      <c r="B65040" s="3"/>
      <c r="J65040" s="3"/>
      <c r="K65040" s="5"/>
      <c r="L65040" s="8"/>
      <c r="N65040" s="5"/>
      <c r="O65040" s="10"/>
      <c r="P65040" s="8"/>
    </row>
    <row r="65041" spans="1:16" s="2" customFormat="1" x14ac:dyDescent="0.15">
      <c r="A65041" s="3"/>
      <c r="B65041" s="3"/>
      <c r="J65041" s="3"/>
      <c r="K65041" s="5"/>
      <c r="L65041" s="8"/>
      <c r="N65041" s="5"/>
      <c r="O65041" s="10"/>
      <c r="P65041" s="8"/>
    </row>
    <row r="65042" spans="1:16" s="2" customFormat="1" x14ac:dyDescent="0.15">
      <c r="A65042" s="3"/>
      <c r="B65042" s="3"/>
      <c r="J65042" s="3"/>
      <c r="K65042" s="5"/>
      <c r="L65042" s="8"/>
      <c r="N65042" s="5"/>
      <c r="O65042" s="10"/>
      <c r="P65042" s="8"/>
    </row>
    <row r="65043" spans="1:16" s="2" customFormat="1" x14ac:dyDescent="0.15">
      <c r="A65043" s="3"/>
      <c r="B65043" s="3"/>
      <c r="J65043" s="3"/>
      <c r="K65043" s="5"/>
      <c r="L65043" s="8"/>
      <c r="N65043" s="5"/>
      <c r="O65043" s="10"/>
      <c r="P65043" s="8"/>
    </row>
    <row r="65044" spans="1:16" s="2" customFormat="1" x14ac:dyDescent="0.15">
      <c r="A65044" s="3"/>
      <c r="B65044" s="3"/>
      <c r="J65044" s="3"/>
      <c r="K65044" s="5"/>
      <c r="L65044" s="8"/>
      <c r="N65044" s="5"/>
      <c r="O65044" s="10"/>
      <c r="P65044" s="8"/>
    </row>
    <row r="65045" spans="1:16" s="2" customFormat="1" x14ac:dyDescent="0.15">
      <c r="A65045" s="3"/>
      <c r="B65045" s="3"/>
      <c r="J65045" s="3"/>
      <c r="K65045" s="5"/>
      <c r="L65045" s="8"/>
      <c r="N65045" s="5"/>
      <c r="O65045" s="10"/>
      <c r="P65045" s="8"/>
    </row>
    <row r="65046" spans="1:16" s="2" customFormat="1" x14ac:dyDescent="0.15">
      <c r="A65046" s="3"/>
      <c r="B65046" s="3"/>
      <c r="J65046" s="3"/>
      <c r="K65046" s="5"/>
      <c r="L65046" s="8"/>
      <c r="N65046" s="5"/>
      <c r="O65046" s="10"/>
      <c r="P65046" s="8"/>
    </row>
    <row r="65047" spans="1:16" s="2" customFormat="1" x14ac:dyDescent="0.15">
      <c r="A65047" s="3"/>
      <c r="B65047" s="3"/>
      <c r="J65047" s="3"/>
      <c r="K65047" s="5"/>
      <c r="L65047" s="8"/>
      <c r="N65047" s="5"/>
      <c r="O65047" s="10"/>
      <c r="P65047" s="8"/>
    </row>
    <row r="65048" spans="1:16" s="2" customFormat="1" x14ac:dyDescent="0.15">
      <c r="A65048" s="3"/>
      <c r="B65048" s="3"/>
      <c r="J65048" s="3"/>
      <c r="K65048" s="5"/>
      <c r="L65048" s="8"/>
      <c r="N65048" s="5"/>
      <c r="O65048" s="10"/>
      <c r="P65048" s="8"/>
    </row>
    <row r="65049" spans="1:16" s="2" customFormat="1" x14ac:dyDescent="0.15">
      <c r="A65049" s="3"/>
      <c r="B65049" s="3"/>
      <c r="J65049" s="3"/>
      <c r="K65049" s="5"/>
      <c r="L65049" s="8"/>
      <c r="N65049" s="5"/>
      <c r="O65049" s="10"/>
      <c r="P65049" s="8"/>
    </row>
    <row r="65050" spans="1:16" s="2" customFormat="1" x14ac:dyDescent="0.15">
      <c r="A65050" s="3"/>
      <c r="B65050" s="3"/>
      <c r="J65050" s="3"/>
      <c r="K65050" s="5"/>
      <c r="L65050" s="8"/>
      <c r="N65050" s="5"/>
      <c r="O65050" s="10"/>
      <c r="P65050" s="8"/>
    </row>
    <row r="65051" spans="1:16" s="2" customFormat="1" x14ac:dyDescent="0.15">
      <c r="A65051" s="3"/>
      <c r="B65051" s="3"/>
      <c r="J65051" s="3"/>
      <c r="K65051" s="5"/>
      <c r="L65051" s="8"/>
      <c r="N65051" s="5"/>
      <c r="O65051" s="10"/>
      <c r="P65051" s="8"/>
    </row>
    <row r="65052" spans="1:16" s="2" customFormat="1" x14ac:dyDescent="0.15">
      <c r="A65052" s="3"/>
      <c r="B65052" s="3"/>
      <c r="J65052" s="3"/>
      <c r="K65052" s="5"/>
      <c r="L65052" s="8"/>
      <c r="N65052" s="5"/>
      <c r="O65052" s="10"/>
      <c r="P65052" s="8"/>
    </row>
    <row r="65053" spans="1:16" s="2" customFormat="1" x14ac:dyDescent="0.15">
      <c r="A65053" s="3"/>
      <c r="B65053" s="3"/>
      <c r="J65053" s="3"/>
      <c r="K65053" s="5"/>
      <c r="L65053" s="8"/>
      <c r="N65053" s="5"/>
      <c r="O65053" s="10"/>
      <c r="P65053" s="8"/>
    </row>
    <row r="65054" spans="1:16" s="2" customFormat="1" x14ac:dyDescent="0.15">
      <c r="A65054" s="3"/>
      <c r="B65054" s="3"/>
      <c r="J65054" s="3"/>
      <c r="K65054" s="5"/>
      <c r="L65054" s="8"/>
      <c r="N65054" s="5"/>
      <c r="O65054" s="10"/>
      <c r="P65054" s="8"/>
    </row>
    <row r="65055" spans="1:16" s="2" customFormat="1" x14ac:dyDescent="0.15">
      <c r="A65055" s="3"/>
      <c r="B65055" s="3"/>
      <c r="J65055" s="3"/>
      <c r="K65055" s="5"/>
      <c r="L65055" s="8"/>
      <c r="N65055" s="5"/>
      <c r="O65055" s="10"/>
      <c r="P65055" s="8"/>
    </row>
    <row r="65056" spans="1:16" s="2" customFormat="1" x14ac:dyDescent="0.15">
      <c r="A65056" s="3"/>
      <c r="B65056" s="3"/>
      <c r="J65056" s="3"/>
      <c r="K65056" s="5"/>
      <c r="L65056" s="8"/>
      <c r="N65056" s="5"/>
      <c r="O65056" s="10"/>
      <c r="P65056" s="8"/>
    </row>
    <row r="65057" spans="1:16" s="2" customFormat="1" x14ac:dyDescent="0.15">
      <c r="A65057" s="3"/>
      <c r="B65057" s="3"/>
      <c r="J65057" s="3"/>
      <c r="K65057" s="5"/>
      <c r="L65057" s="8"/>
      <c r="N65057" s="5"/>
      <c r="O65057" s="10"/>
      <c r="P65057" s="8"/>
    </row>
    <row r="65058" spans="1:16" s="2" customFormat="1" x14ac:dyDescent="0.15">
      <c r="A65058" s="3"/>
      <c r="B65058" s="3"/>
      <c r="J65058" s="3"/>
      <c r="K65058" s="5"/>
      <c r="L65058" s="8"/>
      <c r="N65058" s="5"/>
      <c r="O65058" s="10"/>
      <c r="P65058" s="8"/>
    </row>
    <row r="65059" spans="1:16" s="2" customFormat="1" x14ac:dyDescent="0.15">
      <c r="A65059" s="3"/>
      <c r="B65059" s="3"/>
      <c r="J65059" s="3"/>
      <c r="K65059" s="5"/>
      <c r="L65059" s="8"/>
      <c r="N65059" s="5"/>
      <c r="O65059" s="10"/>
      <c r="P65059" s="8"/>
    </row>
    <row r="65060" spans="1:16" s="2" customFormat="1" x14ac:dyDescent="0.15">
      <c r="A65060" s="3"/>
      <c r="B65060" s="3"/>
      <c r="J65060" s="3"/>
      <c r="K65060" s="5"/>
      <c r="L65060" s="8"/>
      <c r="N65060" s="5"/>
      <c r="O65060" s="10"/>
      <c r="P65060" s="8"/>
    </row>
    <row r="65061" spans="1:16" s="2" customFormat="1" x14ac:dyDescent="0.15">
      <c r="A65061" s="3"/>
      <c r="B65061" s="3"/>
      <c r="J65061" s="3"/>
      <c r="K65061" s="5"/>
      <c r="L65061" s="8"/>
      <c r="N65061" s="5"/>
      <c r="O65061" s="10"/>
      <c r="P65061" s="8"/>
    </row>
    <row r="65062" spans="1:16" s="2" customFormat="1" x14ac:dyDescent="0.15">
      <c r="A65062" s="3"/>
      <c r="B65062" s="3"/>
      <c r="J65062" s="3"/>
      <c r="K65062" s="5"/>
      <c r="L65062" s="8"/>
      <c r="N65062" s="5"/>
      <c r="O65062" s="10"/>
      <c r="P65062" s="8"/>
    </row>
    <row r="65063" spans="1:16" s="2" customFormat="1" x14ac:dyDescent="0.15">
      <c r="A65063" s="3"/>
      <c r="B65063" s="3"/>
      <c r="J65063" s="3"/>
      <c r="K65063" s="5"/>
      <c r="L65063" s="8"/>
      <c r="N65063" s="5"/>
      <c r="O65063" s="10"/>
      <c r="P65063" s="8"/>
    </row>
    <row r="65064" spans="1:16" s="2" customFormat="1" x14ac:dyDescent="0.15">
      <c r="A65064" s="3"/>
      <c r="B65064" s="3"/>
      <c r="J65064" s="3"/>
      <c r="K65064" s="5"/>
      <c r="L65064" s="8"/>
      <c r="N65064" s="5"/>
      <c r="O65064" s="10"/>
      <c r="P65064" s="8"/>
    </row>
    <row r="65065" spans="1:16" s="2" customFormat="1" x14ac:dyDescent="0.15">
      <c r="A65065" s="3"/>
      <c r="B65065" s="3"/>
      <c r="J65065" s="3"/>
      <c r="K65065" s="5"/>
      <c r="L65065" s="8"/>
      <c r="N65065" s="5"/>
      <c r="O65065" s="10"/>
      <c r="P65065" s="8"/>
    </row>
    <row r="65066" spans="1:16" s="2" customFormat="1" x14ac:dyDescent="0.15">
      <c r="A65066" s="3"/>
      <c r="B65066" s="3"/>
      <c r="J65066" s="3"/>
      <c r="K65066" s="5"/>
      <c r="L65066" s="8"/>
      <c r="N65066" s="5"/>
      <c r="O65066" s="10"/>
      <c r="P65066" s="8"/>
    </row>
    <row r="65067" spans="1:16" s="2" customFormat="1" x14ac:dyDescent="0.15">
      <c r="A65067" s="3"/>
      <c r="B65067" s="3"/>
      <c r="J65067" s="3"/>
      <c r="K65067" s="5"/>
      <c r="L65067" s="8"/>
      <c r="N65067" s="5"/>
      <c r="O65067" s="10"/>
      <c r="P65067" s="8"/>
    </row>
    <row r="65068" spans="1:16" s="2" customFormat="1" x14ac:dyDescent="0.15">
      <c r="A65068" s="3"/>
      <c r="B65068" s="3"/>
      <c r="J65068" s="3"/>
      <c r="K65068" s="5"/>
      <c r="L65068" s="8"/>
      <c r="N65068" s="5"/>
      <c r="O65068" s="10"/>
      <c r="P65068" s="8"/>
    </row>
    <row r="65069" spans="1:16" s="2" customFormat="1" x14ac:dyDescent="0.15">
      <c r="A65069" s="3"/>
      <c r="B65069" s="3"/>
      <c r="J65069" s="3"/>
      <c r="K65069" s="5"/>
      <c r="L65069" s="8"/>
      <c r="N65069" s="5"/>
      <c r="O65069" s="10"/>
      <c r="P65069" s="8"/>
    </row>
    <row r="65070" spans="1:16" s="2" customFormat="1" x14ac:dyDescent="0.15">
      <c r="A65070" s="3"/>
      <c r="B65070" s="3"/>
      <c r="J65070" s="3"/>
      <c r="K65070" s="5"/>
      <c r="L65070" s="8"/>
      <c r="N65070" s="5"/>
      <c r="O65070" s="10"/>
      <c r="P65070" s="8"/>
    </row>
    <row r="65071" spans="1:16" s="2" customFormat="1" x14ac:dyDescent="0.15">
      <c r="A65071" s="3"/>
      <c r="B65071" s="3"/>
      <c r="J65071" s="3"/>
      <c r="K65071" s="5"/>
      <c r="L65071" s="8"/>
      <c r="N65071" s="5"/>
      <c r="O65071" s="10"/>
      <c r="P65071" s="8"/>
    </row>
    <row r="65072" spans="1:16" s="2" customFormat="1" x14ac:dyDescent="0.15">
      <c r="A65072" s="3"/>
      <c r="B65072" s="3"/>
      <c r="J65072" s="3"/>
      <c r="K65072" s="5"/>
      <c r="L65072" s="8"/>
      <c r="N65072" s="5"/>
      <c r="O65072" s="10"/>
      <c r="P65072" s="8"/>
    </row>
    <row r="65073" spans="1:16" s="2" customFormat="1" x14ac:dyDescent="0.15">
      <c r="A65073" s="3"/>
      <c r="B65073" s="3"/>
      <c r="J65073" s="3"/>
      <c r="K65073" s="5"/>
      <c r="L65073" s="8"/>
      <c r="N65073" s="5"/>
      <c r="O65073" s="10"/>
      <c r="P65073" s="8"/>
    </row>
    <row r="65074" spans="1:16" s="2" customFormat="1" x14ac:dyDescent="0.15">
      <c r="A65074" s="3"/>
      <c r="B65074" s="3"/>
      <c r="J65074" s="3"/>
      <c r="K65074" s="5"/>
      <c r="L65074" s="8"/>
      <c r="N65074" s="5"/>
      <c r="O65074" s="10"/>
      <c r="P65074" s="8"/>
    </row>
    <row r="65075" spans="1:16" s="2" customFormat="1" x14ac:dyDescent="0.15">
      <c r="A65075" s="3"/>
      <c r="B65075" s="3"/>
      <c r="J65075" s="3"/>
      <c r="K65075" s="5"/>
      <c r="L65075" s="8"/>
      <c r="N65075" s="5"/>
      <c r="O65075" s="10"/>
      <c r="P65075" s="8"/>
    </row>
    <row r="65076" spans="1:16" s="2" customFormat="1" x14ac:dyDescent="0.15">
      <c r="A65076" s="3"/>
      <c r="B65076" s="3"/>
      <c r="J65076" s="3"/>
      <c r="K65076" s="5"/>
      <c r="L65076" s="8"/>
      <c r="N65076" s="5"/>
      <c r="O65076" s="10"/>
      <c r="P65076" s="8"/>
    </row>
    <row r="65077" spans="1:16" s="2" customFormat="1" x14ac:dyDescent="0.15">
      <c r="A65077" s="3"/>
      <c r="B65077" s="3"/>
      <c r="J65077" s="3"/>
      <c r="K65077" s="5"/>
      <c r="L65077" s="8"/>
      <c r="N65077" s="5"/>
      <c r="O65077" s="10"/>
      <c r="P65077" s="8"/>
    </row>
    <row r="65078" spans="1:16" s="2" customFormat="1" x14ac:dyDescent="0.15">
      <c r="A65078" s="3"/>
      <c r="B65078" s="3"/>
      <c r="J65078" s="3"/>
      <c r="K65078" s="5"/>
      <c r="L65078" s="8"/>
      <c r="N65078" s="5"/>
      <c r="O65078" s="10"/>
      <c r="P65078" s="8"/>
    </row>
    <row r="65079" spans="1:16" s="2" customFormat="1" x14ac:dyDescent="0.15">
      <c r="A65079" s="3"/>
      <c r="B65079" s="3"/>
      <c r="J65079" s="3"/>
      <c r="K65079" s="5"/>
      <c r="L65079" s="8"/>
      <c r="N65079" s="5"/>
      <c r="O65079" s="10"/>
      <c r="P65079" s="8"/>
    </row>
    <row r="65080" spans="1:16" s="2" customFormat="1" x14ac:dyDescent="0.15">
      <c r="A65080" s="3"/>
      <c r="B65080" s="3"/>
      <c r="J65080" s="3"/>
      <c r="K65080" s="5"/>
      <c r="L65080" s="8"/>
      <c r="N65080" s="5"/>
      <c r="O65080" s="10"/>
      <c r="P65080" s="8"/>
    </row>
    <row r="65081" spans="1:16" s="2" customFormat="1" x14ac:dyDescent="0.15">
      <c r="A65081" s="3"/>
      <c r="B65081" s="3"/>
      <c r="J65081" s="3"/>
      <c r="K65081" s="5"/>
      <c r="L65081" s="8"/>
      <c r="N65081" s="5"/>
      <c r="O65081" s="10"/>
      <c r="P65081" s="8"/>
    </row>
    <row r="65082" spans="1:16" s="2" customFormat="1" x14ac:dyDescent="0.15">
      <c r="A65082" s="3"/>
      <c r="B65082" s="3"/>
      <c r="J65082" s="3"/>
      <c r="K65082" s="5"/>
      <c r="L65082" s="8"/>
      <c r="N65082" s="5"/>
      <c r="O65082" s="10"/>
      <c r="P65082" s="8"/>
    </row>
    <row r="65083" spans="1:16" s="2" customFormat="1" x14ac:dyDescent="0.15">
      <c r="A65083" s="3"/>
      <c r="B65083" s="3"/>
      <c r="J65083" s="3"/>
      <c r="K65083" s="5"/>
      <c r="L65083" s="8"/>
      <c r="N65083" s="5"/>
      <c r="O65083" s="10"/>
      <c r="P65083" s="8"/>
    </row>
    <row r="65084" spans="1:16" s="2" customFormat="1" x14ac:dyDescent="0.15">
      <c r="A65084" s="3"/>
      <c r="B65084" s="3"/>
      <c r="J65084" s="3"/>
      <c r="K65084" s="5"/>
      <c r="L65084" s="8"/>
      <c r="N65084" s="5"/>
      <c r="O65084" s="10"/>
      <c r="P65084" s="8"/>
    </row>
    <row r="65085" spans="1:16" s="2" customFormat="1" x14ac:dyDescent="0.15">
      <c r="A65085" s="3"/>
      <c r="B65085" s="3"/>
      <c r="J65085" s="3"/>
      <c r="K65085" s="5"/>
      <c r="L65085" s="8"/>
      <c r="N65085" s="5"/>
      <c r="O65085" s="10"/>
      <c r="P65085" s="8"/>
    </row>
    <row r="65086" spans="1:16" s="2" customFormat="1" x14ac:dyDescent="0.15">
      <c r="A65086" s="3"/>
      <c r="B65086" s="3"/>
      <c r="J65086" s="3"/>
      <c r="K65086" s="5"/>
      <c r="L65086" s="8"/>
      <c r="N65086" s="5"/>
      <c r="O65086" s="10"/>
      <c r="P65086" s="8"/>
    </row>
    <row r="65087" spans="1:16" s="2" customFormat="1" x14ac:dyDescent="0.15">
      <c r="A65087" s="3"/>
      <c r="B65087" s="3"/>
      <c r="J65087" s="3"/>
      <c r="K65087" s="5"/>
      <c r="L65087" s="8"/>
      <c r="N65087" s="5"/>
      <c r="O65087" s="10"/>
      <c r="P65087" s="8"/>
    </row>
    <row r="65088" spans="1:16" s="2" customFormat="1" x14ac:dyDescent="0.15">
      <c r="A65088" s="3"/>
      <c r="B65088" s="3"/>
      <c r="J65088" s="3"/>
      <c r="K65088" s="5"/>
      <c r="L65088" s="8"/>
      <c r="N65088" s="5"/>
      <c r="O65088" s="10"/>
      <c r="P65088" s="8"/>
    </row>
    <row r="65089" spans="1:16" s="2" customFormat="1" x14ac:dyDescent="0.15">
      <c r="A65089" s="3"/>
      <c r="B65089" s="3"/>
      <c r="J65089" s="3"/>
      <c r="K65089" s="5"/>
      <c r="L65089" s="8"/>
      <c r="N65089" s="5"/>
      <c r="O65089" s="10"/>
      <c r="P65089" s="8"/>
    </row>
    <row r="65090" spans="1:16" s="2" customFormat="1" x14ac:dyDescent="0.15">
      <c r="A65090" s="3"/>
      <c r="B65090" s="3"/>
      <c r="J65090" s="3"/>
      <c r="K65090" s="5"/>
      <c r="L65090" s="8"/>
      <c r="N65090" s="5"/>
      <c r="O65090" s="10"/>
      <c r="P65090" s="8"/>
    </row>
    <row r="65091" spans="1:16" s="2" customFormat="1" x14ac:dyDescent="0.15">
      <c r="A65091" s="3"/>
      <c r="B65091" s="3"/>
      <c r="J65091" s="3"/>
      <c r="K65091" s="5"/>
      <c r="L65091" s="8"/>
      <c r="N65091" s="5"/>
      <c r="O65091" s="10"/>
      <c r="P65091" s="8"/>
    </row>
    <row r="65092" spans="1:16" s="2" customFormat="1" x14ac:dyDescent="0.15">
      <c r="A65092" s="3"/>
      <c r="B65092" s="3"/>
      <c r="J65092" s="3"/>
      <c r="K65092" s="5"/>
      <c r="L65092" s="8"/>
      <c r="N65092" s="5"/>
      <c r="O65092" s="10"/>
      <c r="P65092" s="8"/>
    </row>
    <row r="65093" spans="1:16" s="2" customFormat="1" x14ac:dyDescent="0.15">
      <c r="A65093" s="3"/>
      <c r="B65093" s="3"/>
      <c r="J65093" s="3"/>
      <c r="K65093" s="5"/>
      <c r="L65093" s="8"/>
      <c r="N65093" s="5"/>
      <c r="O65093" s="10"/>
      <c r="P65093" s="8"/>
    </row>
    <row r="65094" spans="1:16" s="2" customFormat="1" x14ac:dyDescent="0.15">
      <c r="A65094" s="3"/>
      <c r="B65094" s="3"/>
      <c r="J65094" s="3"/>
      <c r="K65094" s="5"/>
      <c r="L65094" s="8"/>
      <c r="N65094" s="5"/>
      <c r="O65094" s="10"/>
      <c r="P65094" s="8"/>
    </row>
    <row r="65095" spans="1:16" s="2" customFormat="1" x14ac:dyDescent="0.15">
      <c r="A65095" s="3"/>
      <c r="B65095" s="3"/>
      <c r="J65095" s="3"/>
      <c r="K65095" s="5"/>
      <c r="L65095" s="8"/>
      <c r="N65095" s="5"/>
      <c r="O65095" s="10"/>
      <c r="P65095" s="8"/>
    </row>
    <row r="65096" spans="1:16" s="2" customFormat="1" x14ac:dyDescent="0.15">
      <c r="A65096" s="3"/>
      <c r="B65096" s="3"/>
      <c r="J65096" s="3"/>
      <c r="K65096" s="5"/>
      <c r="L65096" s="8"/>
      <c r="N65096" s="5"/>
      <c r="O65096" s="10"/>
      <c r="P65096" s="8"/>
    </row>
    <row r="65097" spans="1:16" s="2" customFormat="1" x14ac:dyDescent="0.15">
      <c r="A65097" s="3"/>
      <c r="B65097" s="3"/>
      <c r="J65097" s="3"/>
      <c r="K65097" s="5"/>
      <c r="L65097" s="8"/>
      <c r="N65097" s="5"/>
      <c r="O65097" s="10"/>
      <c r="P65097" s="8"/>
    </row>
    <row r="65098" spans="1:16" s="2" customFormat="1" x14ac:dyDescent="0.15">
      <c r="A65098" s="3"/>
      <c r="B65098" s="3"/>
      <c r="J65098" s="3"/>
      <c r="K65098" s="5"/>
      <c r="L65098" s="8"/>
      <c r="N65098" s="5"/>
      <c r="O65098" s="10"/>
      <c r="P65098" s="8"/>
    </row>
    <row r="65099" spans="1:16" s="2" customFormat="1" x14ac:dyDescent="0.15">
      <c r="A65099" s="3"/>
      <c r="B65099" s="3"/>
      <c r="J65099" s="3"/>
      <c r="K65099" s="5"/>
      <c r="L65099" s="8"/>
      <c r="N65099" s="5"/>
      <c r="O65099" s="10"/>
      <c r="P65099" s="8"/>
    </row>
    <row r="65100" spans="1:16" s="2" customFormat="1" x14ac:dyDescent="0.15">
      <c r="A65100" s="3"/>
      <c r="B65100" s="3"/>
      <c r="J65100" s="3"/>
      <c r="K65100" s="5"/>
      <c r="L65100" s="8"/>
      <c r="N65100" s="5"/>
      <c r="O65100" s="10"/>
      <c r="P65100" s="8"/>
    </row>
    <row r="65101" spans="1:16" s="2" customFormat="1" x14ac:dyDescent="0.15">
      <c r="A65101" s="3"/>
      <c r="B65101" s="3"/>
      <c r="J65101" s="3"/>
      <c r="K65101" s="5"/>
      <c r="L65101" s="8"/>
      <c r="N65101" s="5"/>
      <c r="O65101" s="10"/>
      <c r="P65101" s="8"/>
    </row>
    <row r="65102" spans="1:16" s="2" customFormat="1" x14ac:dyDescent="0.15">
      <c r="A65102" s="3"/>
      <c r="B65102" s="3"/>
      <c r="J65102" s="3"/>
      <c r="K65102" s="5"/>
      <c r="L65102" s="8"/>
      <c r="N65102" s="5"/>
      <c r="O65102" s="10"/>
      <c r="P65102" s="8"/>
    </row>
    <row r="65103" spans="1:16" s="2" customFormat="1" x14ac:dyDescent="0.15">
      <c r="A65103" s="3"/>
      <c r="B65103" s="3"/>
      <c r="J65103" s="3"/>
      <c r="K65103" s="5"/>
      <c r="L65103" s="8"/>
      <c r="N65103" s="5"/>
      <c r="O65103" s="10"/>
      <c r="P65103" s="8"/>
    </row>
    <row r="65104" spans="1:16" s="2" customFormat="1" x14ac:dyDescent="0.15">
      <c r="A65104" s="3"/>
      <c r="B65104" s="3"/>
      <c r="J65104" s="3"/>
      <c r="K65104" s="5"/>
      <c r="L65104" s="8"/>
      <c r="N65104" s="5"/>
      <c r="O65104" s="10"/>
      <c r="P65104" s="8"/>
    </row>
    <row r="65105" spans="1:16" s="2" customFormat="1" x14ac:dyDescent="0.15">
      <c r="A65105" s="3"/>
      <c r="B65105" s="3"/>
      <c r="J65105" s="3"/>
      <c r="K65105" s="5"/>
      <c r="L65105" s="8"/>
      <c r="N65105" s="5"/>
      <c r="O65105" s="10"/>
      <c r="P65105" s="8"/>
    </row>
    <row r="65106" spans="1:16" s="2" customFormat="1" x14ac:dyDescent="0.15">
      <c r="A65106" s="3"/>
      <c r="B65106" s="3"/>
      <c r="J65106" s="3"/>
      <c r="K65106" s="5"/>
      <c r="L65106" s="8"/>
      <c r="N65106" s="5"/>
      <c r="O65106" s="10"/>
      <c r="P65106" s="8"/>
    </row>
    <row r="65107" spans="1:16" s="2" customFormat="1" x14ac:dyDescent="0.15">
      <c r="A65107" s="3"/>
      <c r="B65107" s="3"/>
      <c r="J65107" s="3"/>
      <c r="K65107" s="5"/>
      <c r="L65107" s="8"/>
      <c r="N65107" s="5"/>
      <c r="O65107" s="10"/>
      <c r="P65107" s="8"/>
    </row>
    <row r="65108" spans="1:16" s="2" customFormat="1" x14ac:dyDescent="0.15">
      <c r="A65108" s="3"/>
      <c r="B65108" s="3"/>
      <c r="J65108" s="3"/>
      <c r="K65108" s="5"/>
      <c r="L65108" s="8"/>
      <c r="N65108" s="5"/>
      <c r="O65108" s="10"/>
      <c r="P65108" s="8"/>
    </row>
    <row r="65109" spans="1:16" s="2" customFormat="1" x14ac:dyDescent="0.15">
      <c r="A65109" s="3"/>
      <c r="B65109" s="3"/>
      <c r="J65109" s="3"/>
      <c r="K65109" s="5"/>
      <c r="L65109" s="8"/>
      <c r="N65109" s="5"/>
      <c r="O65109" s="10"/>
      <c r="P65109" s="8"/>
    </row>
    <row r="65110" spans="1:16" s="2" customFormat="1" x14ac:dyDescent="0.15">
      <c r="A65110" s="3"/>
      <c r="B65110" s="3"/>
      <c r="J65110" s="3"/>
      <c r="K65110" s="5"/>
      <c r="L65110" s="8"/>
      <c r="N65110" s="5"/>
      <c r="O65110" s="10"/>
      <c r="P65110" s="8"/>
    </row>
    <row r="65111" spans="1:16" s="2" customFormat="1" x14ac:dyDescent="0.15">
      <c r="A65111" s="3"/>
      <c r="B65111" s="3"/>
      <c r="J65111" s="3"/>
      <c r="K65111" s="5"/>
      <c r="L65111" s="8"/>
      <c r="N65111" s="5"/>
      <c r="O65111" s="10"/>
      <c r="P65111" s="8"/>
    </row>
    <row r="65112" spans="1:16" s="2" customFormat="1" x14ac:dyDescent="0.15">
      <c r="A65112" s="3"/>
      <c r="B65112" s="3"/>
      <c r="J65112" s="3"/>
      <c r="K65112" s="5"/>
      <c r="L65112" s="8"/>
      <c r="N65112" s="5"/>
      <c r="O65112" s="10"/>
      <c r="P65112" s="8"/>
    </row>
    <row r="65113" spans="1:16" s="2" customFormat="1" x14ac:dyDescent="0.15">
      <c r="A65113" s="3"/>
      <c r="B65113" s="3"/>
      <c r="J65113" s="3"/>
      <c r="K65113" s="5"/>
      <c r="L65113" s="8"/>
      <c r="N65113" s="5"/>
      <c r="O65113" s="10"/>
      <c r="P65113" s="8"/>
    </row>
    <row r="65114" spans="1:16" s="2" customFormat="1" x14ac:dyDescent="0.15">
      <c r="A65114" s="3"/>
      <c r="B65114" s="3"/>
      <c r="J65114" s="3"/>
      <c r="K65114" s="5"/>
      <c r="L65114" s="8"/>
      <c r="N65114" s="5"/>
      <c r="O65114" s="10"/>
      <c r="P65114" s="8"/>
    </row>
    <row r="65115" spans="1:16" s="2" customFormat="1" x14ac:dyDescent="0.15">
      <c r="A65115" s="3"/>
      <c r="B65115" s="3"/>
      <c r="J65115" s="3"/>
      <c r="K65115" s="5"/>
      <c r="L65115" s="8"/>
      <c r="N65115" s="5"/>
      <c r="O65115" s="10"/>
      <c r="P65115" s="8"/>
    </row>
    <row r="65116" spans="1:16" s="2" customFormat="1" x14ac:dyDescent="0.15">
      <c r="A65116" s="3"/>
      <c r="B65116" s="3"/>
      <c r="J65116" s="3"/>
      <c r="K65116" s="5"/>
      <c r="L65116" s="8"/>
      <c r="N65116" s="5"/>
      <c r="O65116" s="10"/>
      <c r="P65116" s="8"/>
    </row>
    <row r="65117" spans="1:16" s="2" customFormat="1" x14ac:dyDescent="0.15">
      <c r="A65117" s="3"/>
      <c r="B65117" s="3"/>
      <c r="J65117" s="3"/>
      <c r="K65117" s="5"/>
      <c r="L65117" s="8"/>
      <c r="N65117" s="5"/>
      <c r="O65117" s="10"/>
      <c r="P65117" s="8"/>
    </row>
    <row r="65118" spans="1:16" s="2" customFormat="1" x14ac:dyDescent="0.15">
      <c r="A65118" s="3"/>
      <c r="B65118" s="3"/>
      <c r="J65118" s="3"/>
      <c r="K65118" s="5"/>
      <c r="L65118" s="8"/>
      <c r="N65118" s="5"/>
      <c r="O65118" s="10"/>
      <c r="P65118" s="8"/>
    </row>
    <row r="65119" spans="1:16" s="2" customFormat="1" x14ac:dyDescent="0.15">
      <c r="A65119" s="3"/>
      <c r="B65119" s="3"/>
      <c r="J65119" s="3"/>
      <c r="K65119" s="5"/>
      <c r="L65119" s="8"/>
      <c r="N65119" s="5"/>
      <c r="O65119" s="10"/>
      <c r="P65119" s="8"/>
    </row>
    <row r="65120" spans="1:16" s="2" customFormat="1" x14ac:dyDescent="0.15">
      <c r="A65120" s="3"/>
      <c r="B65120" s="3"/>
      <c r="J65120" s="3"/>
      <c r="K65120" s="5"/>
      <c r="L65120" s="8"/>
      <c r="N65120" s="5"/>
      <c r="O65120" s="10"/>
      <c r="P65120" s="8"/>
    </row>
    <row r="65121" spans="1:16" s="2" customFormat="1" x14ac:dyDescent="0.15">
      <c r="A65121" s="3"/>
      <c r="B65121" s="3"/>
      <c r="J65121" s="3"/>
      <c r="K65121" s="5"/>
      <c r="L65121" s="8"/>
      <c r="N65121" s="5"/>
      <c r="O65121" s="10"/>
      <c r="P65121" s="8"/>
    </row>
    <row r="65122" spans="1:16" s="2" customFormat="1" x14ac:dyDescent="0.15">
      <c r="A65122" s="3"/>
      <c r="B65122" s="3"/>
      <c r="J65122" s="3"/>
      <c r="K65122" s="5"/>
      <c r="L65122" s="8"/>
      <c r="N65122" s="5"/>
      <c r="O65122" s="10"/>
      <c r="P65122" s="8"/>
    </row>
    <row r="65123" spans="1:16" s="2" customFormat="1" x14ac:dyDescent="0.15">
      <c r="A65123" s="3"/>
      <c r="B65123" s="3"/>
      <c r="J65123" s="3"/>
      <c r="K65123" s="5"/>
      <c r="L65123" s="8"/>
      <c r="N65123" s="5"/>
      <c r="O65123" s="10"/>
      <c r="P65123" s="8"/>
    </row>
    <row r="65124" spans="1:16" s="2" customFormat="1" x14ac:dyDescent="0.15">
      <c r="A65124" s="3"/>
      <c r="B65124" s="3"/>
      <c r="J65124" s="3"/>
      <c r="K65124" s="5"/>
      <c r="L65124" s="8"/>
      <c r="N65124" s="5"/>
      <c r="O65124" s="10"/>
      <c r="P65124" s="8"/>
    </row>
    <row r="65125" spans="1:16" s="2" customFormat="1" x14ac:dyDescent="0.15">
      <c r="A65125" s="3"/>
      <c r="B65125" s="3"/>
      <c r="J65125" s="3"/>
      <c r="K65125" s="5"/>
      <c r="L65125" s="8"/>
      <c r="N65125" s="5"/>
      <c r="O65125" s="10"/>
      <c r="P65125" s="8"/>
    </row>
    <row r="65126" spans="1:16" s="2" customFormat="1" x14ac:dyDescent="0.15">
      <c r="A65126" s="3"/>
      <c r="B65126" s="3"/>
      <c r="J65126" s="3"/>
      <c r="K65126" s="5"/>
      <c r="L65126" s="8"/>
      <c r="N65126" s="5"/>
      <c r="O65126" s="10"/>
      <c r="P65126" s="8"/>
    </row>
    <row r="65127" spans="1:16" s="2" customFormat="1" x14ac:dyDescent="0.15">
      <c r="A65127" s="3"/>
      <c r="B65127" s="3"/>
      <c r="J65127" s="3"/>
      <c r="K65127" s="5"/>
      <c r="L65127" s="8"/>
      <c r="N65127" s="5"/>
      <c r="O65127" s="10"/>
      <c r="P65127" s="8"/>
    </row>
    <row r="65128" spans="1:16" s="2" customFormat="1" x14ac:dyDescent="0.15">
      <c r="A65128" s="3"/>
      <c r="B65128" s="3"/>
      <c r="J65128" s="3"/>
      <c r="K65128" s="5"/>
      <c r="L65128" s="8"/>
      <c r="N65128" s="5"/>
      <c r="O65128" s="10"/>
      <c r="P65128" s="8"/>
    </row>
    <row r="65129" spans="1:16" s="2" customFormat="1" x14ac:dyDescent="0.15">
      <c r="A65129" s="3"/>
      <c r="B65129" s="3"/>
      <c r="J65129" s="3"/>
      <c r="K65129" s="5"/>
      <c r="L65129" s="8"/>
      <c r="N65129" s="5"/>
      <c r="O65129" s="10"/>
      <c r="P65129" s="8"/>
    </row>
    <row r="65130" spans="1:16" s="2" customFormat="1" x14ac:dyDescent="0.15">
      <c r="A65130" s="3"/>
      <c r="B65130" s="3"/>
      <c r="J65130" s="3"/>
      <c r="K65130" s="5"/>
      <c r="L65130" s="8"/>
      <c r="N65130" s="5"/>
      <c r="O65130" s="10"/>
      <c r="P65130" s="8"/>
    </row>
    <row r="65131" spans="1:16" s="2" customFormat="1" x14ac:dyDescent="0.15">
      <c r="A65131" s="3"/>
      <c r="B65131" s="3"/>
      <c r="J65131" s="3"/>
      <c r="K65131" s="5"/>
      <c r="L65131" s="8"/>
      <c r="N65131" s="5"/>
      <c r="O65131" s="10"/>
      <c r="P65131" s="8"/>
    </row>
    <row r="65132" spans="1:16" s="2" customFormat="1" x14ac:dyDescent="0.15">
      <c r="A65132" s="3"/>
      <c r="B65132" s="3"/>
      <c r="J65132" s="3"/>
      <c r="K65132" s="5"/>
      <c r="L65132" s="8"/>
      <c r="N65132" s="5"/>
      <c r="O65132" s="10"/>
      <c r="P65132" s="8"/>
    </row>
    <row r="65133" spans="1:16" s="2" customFormat="1" x14ac:dyDescent="0.15">
      <c r="A65133" s="3"/>
      <c r="B65133" s="3"/>
      <c r="J65133" s="3"/>
      <c r="K65133" s="5"/>
      <c r="L65133" s="8"/>
      <c r="N65133" s="5"/>
      <c r="O65133" s="10"/>
      <c r="P65133" s="8"/>
    </row>
    <row r="65134" spans="1:16" s="2" customFormat="1" x14ac:dyDescent="0.15">
      <c r="A65134" s="3"/>
      <c r="B65134" s="3"/>
      <c r="J65134" s="3"/>
      <c r="K65134" s="5"/>
      <c r="L65134" s="8"/>
      <c r="N65134" s="5"/>
      <c r="O65134" s="10"/>
      <c r="P65134" s="8"/>
    </row>
    <row r="65135" spans="1:16" s="2" customFormat="1" x14ac:dyDescent="0.15">
      <c r="A65135" s="3"/>
      <c r="B65135" s="3"/>
      <c r="J65135" s="3"/>
      <c r="K65135" s="5"/>
      <c r="L65135" s="8"/>
      <c r="N65135" s="5"/>
      <c r="O65135" s="10"/>
      <c r="P65135" s="8"/>
    </row>
    <row r="65136" spans="1:16" s="2" customFormat="1" x14ac:dyDescent="0.15">
      <c r="A65136" s="3"/>
      <c r="B65136" s="3"/>
      <c r="J65136" s="3"/>
      <c r="K65136" s="5"/>
      <c r="L65136" s="8"/>
      <c r="N65136" s="5"/>
      <c r="O65136" s="10"/>
      <c r="P65136" s="8"/>
    </row>
    <row r="65137" spans="1:16" s="2" customFormat="1" x14ac:dyDescent="0.15">
      <c r="A65137" s="3"/>
      <c r="B65137" s="3"/>
      <c r="J65137" s="3"/>
      <c r="K65137" s="5"/>
      <c r="L65137" s="8"/>
      <c r="N65137" s="5"/>
      <c r="O65137" s="10"/>
      <c r="P65137" s="8"/>
    </row>
    <row r="65138" spans="1:16" s="2" customFormat="1" x14ac:dyDescent="0.15">
      <c r="A65138" s="3"/>
      <c r="B65138" s="3"/>
      <c r="J65138" s="3"/>
      <c r="K65138" s="5"/>
      <c r="L65138" s="8"/>
      <c r="N65138" s="5"/>
      <c r="O65138" s="10"/>
      <c r="P65138" s="8"/>
    </row>
    <row r="65139" spans="1:16" s="2" customFormat="1" x14ac:dyDescent="0.15">
      <c r="A65139" s="3"/>
      <c r="B65139" s="3"/>
      <c r="J65139" s="3"/>
      <c r="K65139" s="5"/>
      <c r="L65139" s="8"/>
      <c r="N65139" s="5"/>
      <c r="O65139" s="10"/>
      <c r="P65139" s="8"/>
    </row>
    <row r="65140" spans="1:16" s="2" customFormat="1" x14ac:dyDescent="0.15">
      <c r="A65140" s="3"/>
      <c r="B65140" s="3"/>
      <c r="J65140" s="3"/>
      <c r="K65140" s="5"/>
      <c r="L65140" s="8"/>
      <c r="N65140" s="5"/>
      <c r="O65140" s="10"/>
      <c r="P65140" s="8"/>
    </row>
    <row r="65141" spans="1:16" s="2" customFormat="1" x14ac:dyDescent="0.15">
      <c r="A65141" s="3"/>
      <c r="B65141" s="3"/>
      <c r="J65141" s="3"/>
      <c r="K65141" s="5"/>
      <c r="L65141" s="8"/>
      <c r="N65141" s="5"/>
      <c r="O65141" s="10"/>
      <c r="P65141" s="8"/>
    </row>
    <row r="65142" spans="1:16" s="2" customFormat="1" x14ac:dyDescent="0.15">
      <c r="A65142" s="3"/>
      <c r="B65142" s="3"/>
      <c r="J65142" s="3"/>
      <c r="K65142" s="5"/>
      <c r="L65142" s="8"/>
      <c r="N65142" s="5"/>
      <c r="O65142" s="10"/>
      <c r="P65142" s="8"/>
    </row>
    <row r="65143" spans="1:16" s="2" customFormat="1" x14ac:dyDescent="0.15">
      <c r="A65143" s="3"/>
      <c r="B65143" s="3"/>
      <c r="J65143" s="3"/>
      <c r="K65143" s="5"/>
      <c r="L65143" s="8"/>
      <c r="N65143" s="5"/>
      <c r="O65143" s="10"/>
      <c r="P65143" s="8"/>
    </row>
    <row r="65144" spans="1:16" s="2" customFormat="1" x14ac:dyDescent="0.15">
      <c r="A65144" s="3"/>
      <c r="B65144" s="3"/>
      <c r="J65144" s="3"/>
      <c r="K65144" s="5"/>
      <c r="L65144" s="8"/>
      <c r="N65144" s="5"/>
      <c r="O65144" s="10"/>
      <c r="P65144" s="8"/>
    </row>
    <row r="65145" spans="1:16" s="2" customFormat="1" x14ac:dyDescent="0.15">
      <c r="A65145" s="3"/>
      <c r="B65145" s="3"/>
      <c r="J65145" s="3"/>
      <c r="K65145" s="5"/>
      <c r="L65145" s="8"/>
      <c r="N65145" s="5"/>
      <c r="O65145" s="10"/>
      <c r="P65145" s="8"/>
    </row>
    <row r="65146" spans="1:16" s="2" customFormat="1" x14ac:dyDescent="0.15">
      <c r="A65146" s="3"/>
      <c r="B65146" s="3"/>
      <c r="J65146" s="3"/>
      <c r="K65146" s="5"/>
      <c r="L65146" s="8"/>
      <c r="N65146" s="5"/>
      <c r="O65146" s="10"/>
      <c r="P65146" s="8"/>
    </row>
    <row r="65147" spans="1:16" s="2" customFormat="1" x14ac:dyDescent="0.15">
      <c r="A65147" s="3"/>
      <c r="B65147" s="3"/>
      <c r="J65147" s="3"/>
      <c r="K65147" s="5"/>
      <c r="L65147" s="8"/>
      <c r="N65147" s="5"/>
      <c r="O65147" s="10"/>
      <c r="P65147" s="8"/>
    </row>
    <row r="65148" spans="1:16" s="2" customFormat="1" x14ac:dyDescent="0.15">
      <c r="A65148" s="3"/>
      <c r="B65148" s="3"/>
      <c r="J65148" s="3"/>
      <c r="K65148" s="5"/>
      <c r="L65148" s="8"/>
      <c r="N65148" s="5"/>
      <c r="O65148" s="10"/>
      <c r="P65148" s="8"/>
    </row>
    <row r="65149" spans="1:16" s="2" customFormat="1" x14ac:dyDescent="0.15">
      <c r="A65149" s="3"/>
      <c r="B65149" s="3"/>
      <c r="J65149" s="3"/>
      <c r="K65149" s="5"/>
      <c r="L65149" s="8"/>
      <c r="N65149" s="5"/>
      <c r="O65149" s="10"/>
      <c r="P65149" s="8"/>
    </row>
    <row r="65150" spans="1:16" s="2" customFormat="1" x14ac:dyDescent="0.15">
      <c r="A65150" s="3"/>
      <c r="B65150" s="3"/>
      <c r="J65150" s="3"/>
      <c r="K65150" s="5"/>
      <c r="L65150" s="8"/>
      <c r="N65150" s="5"/>
      <c r="O65150" s="10"/>
      <c r="P65150" s="8"/>
    </row>
    <row r="65151" spans="1:16" s="2" customFormat="1" x14ac:dyDescent="0.15">
      <c r="A65151" s="3"/>
      <c r="B65151" s="3"/>
      <c r="J65151" s="3"/>
      <c r="K65151" s="5"/>
      <c r="L65151" s="8"/>
      <c r="N65151" s="5"/>
      <c r="O65151" s="10"/>
      <c r="P65151" s="8"/>
    </row>
    <row r="65152" spans="1:16" s="2" customFormat="1" x14ac:dyDescent="0.15">
      <c r="A65152" s="3"/>
      <c r="B65152" s="3"/>
      <c r="J65152" s="3"/>
      <c r="K65152" s="5"/>
      <c r="L65152" s="8"/>
      <c r="N65152" s="5"/>
      <c r="O65152" s="10"/>
      <c r="P65152" s="8"/>
    </row>
    <row r="65153" spans="1:16" s="2" customFormat="1" x14ac:dyDescent="0.15">
      <c r="A65153" s="3"/>
      <c r="B65153" s="3"/>
      <c r="J65153" s="3"/>
      <c r="K65153" s="5"/>
      <c r="L65153" s="8"/>
      <c r="N65153" s="5"/>
      <c r="O65153" s="10"/>
      <c r="P65153" s="8"/>
    </row>
    <row r="65154" spans="1:16" s="2" customFormat="1" x14ac:dyDescent="0.15">
      <c r="A65154" s="3"/>
      <c r="B65154" s="3"/>
      <c r="J65154" s="3"/>
      <c r="K65154" s="5"/>
      <c r="L65154" s="8"/>
      <c r="N65154" s="5"/>
      <c r="O65154" s="10"/>
      <c r="P65154" s="8"/>
    </row>
    <row r="65155" spans="1:16" s="2" customFormat="1" x14ac:dyDescent="0.15">
      <c r="A65155" s="3"/>
      <c r="B65155" s="3"/>
      <c r="J65155" s="3"/>
      <c r="K65155" s="5"/>
      <c r="L65155" s="8"/>
      <c r="N65155" s="5"/>
      <c r="O65155" s="10"/>
      <c r="P65155" s="8"/>
    </row>
    <row r="65156" spans="1:16" s="2" customFormat="1" x14ac:dyDescent="0.15">
      <c r="A65156" s="3"/>
      <c r="B65156" s="3"/>
      <c r="J65156" s="3"/>
      <c r="K65156" s="5"/>
      <c r="L65156" s="8"/>
      <c r="N65156" s="5"/>
      <c r="O65156" s="10"/>
      <c r="P65156" s="8"/>
    </row>
    <row r="65157" spans="1:16" s="2" customFormat="1" x14ac:dyDescent="0.15">
      <c r="A65157" s="3"/>
      <c r="B65157" s="3"/>
      <c r="J65157" s="3"/>
      <c r="K65157" s="5"/>
      <c r="L65157" s="8"/>
      <c r="N65157" s="5"/>
      <c r="O65157" s="10"/>
      <c r="P65157" s="8"/>
    </row>
    <row r="65158" spans="1:16" s="2" customFormat="1" x14ac:dyDescent="0.15">
      <c r="A65158" s="3"/>
      <c r="B65158" s="3"/>
      <c r="J65158" s="3"/>
      <c r="K65158" s="5"/>
      <c r="L65158" s="8"/>
      <c r="N65158" s="5"/>
      <c r="O65158" s="10"/>
      <c r="P65158" s="8"/>
    </row>
    <row r="65159" spans="1:16" s="2" customFormat="1" x14ac:dyDescent="0.15">
      <c r="A65159" s="3"/>
      <c r="B65159" s="3"/>
      <c r="J65159" s="3"/>
      <c r="K65159" s="5"/>
      <c r="L65159" s="8"/>
      <c r="N65159" s="5"/>
      <c r="O65159" s="10"/>
      <c r="P65159" s="8"/>
    </row>
    <row r="65160" spans="1:16" s="2" customFormat="1" x14ac:dyDescent="0.15">
      <c r="A65160" s="3"/>
      <c r="B65160" s="3"/>
      <c r="J65160" s="3"/>
      <c r="K65160" s="5"/>
      <c r="L65160" s="8"/>
      <c r="N65160" s="5"/>
      <c r="O65160" s="10"/>
      <c r="P65160" s="8"/>
    </row>
    <row r="65161" spans="1:16" s="2" customFormat="1" x14ac:dyDescent="0.15">
      <c r="A65161" s="3"/>
      <c r="B65161" s="3"/>
      <c r="J65161" s="3"/>
      <c r="K65161" s="5"/>
      <c r="L65161" s="8"/>
      <c r="N65161" s="5"/>
      <c r="O65161" s="10"/>
      <c r="P65161" s="8"/>
    </row>
    <row r="65162" spans="1:16" s="2" customFormat="1" x14ac:dyDescent="0.15">
      <c r="A65162" s="3"/>
      <c r="B65162" s="3"/>
      <c r="J65162" s="3"/>
      <c r="K65162" s="5"/>
      <c r="L65162" s="8"/>
      <c r="N65162" s="5"/>
      <c r="O65162" s="10"/>
      <c r="P65162" s="8"/>
    </row>
    <row r="65163" spans="1:16" s="2" customFormat="1" x14ac:dyDescent="0.15">
      <c r="A65163" s="3"/>
      <c r="B65163" s="3"/>
      <c r="J65163" s="3"/>
      <c r="K65163" s="5"/>
      <c r="L65163" s="8"/>
      <c r="N65163" s="5"/>
      <c r="O65163" s="10"/>
      <c r="P65163" s="8"/>
    </row>
    <row r="65164" spans="1:16" s="2" customFormat="1" x14ac:dyDescent="0.15">
      <c r="A65164" s="3"/>
      <c r="B65164" s="3"/>
      <c r="J65164" s="3"/>
      <c r="K65164" s="5"/>
      <c r="L65164" s="8"/>
      <c r="N65164" s="5"/>
      <c r="O65164" s="10"/>
      <c r="P65164" s="8"/>
    </row>
    <row r="65165" spans="1:16" s="2" customFormat="1" x14ac:dyDescent="0.15">
      <c r="A65165" s="3"/>
      <c r="B65165" s="3"/>
      <c r="J65165" s="3"/>
      <c r="K65165" s="5"/>
      <c r="L65165" s="8"/>
      <c r="N65165" s="5"/>
      <c r="O65165" s="10"/>
      <c r="P65165" s="8"/>
    </row>
    <row r="65166" spans="1:16" s="2" customFormat="1" x14ac:dyDescent="0.15">
      <c r="A65166" s="3"/>
      <c r="B65166" s="3"/>
      <c r="J65166" s="3"/>
      <c r="K65166" s="5"/>
      <c r="L65166" s="8"/>
      <c r="N65166" s="5"/>
      <c r="O65166" s="10"/>
      <c r="P65166" s="8"/>
    </row>
    <row r="65167" spans="1:16" s="2" customFormat="1" x14ac:dyDescent="0.15">
      <c r="A65167" s="3"/>
      <c r="B65167" s="3"/>
      <c r="J65167" s="3"/>
      <c r="K65167" s="5"/>
      <c r="L65167" s="8"/>
      <c r="N65167" s="5"/>
      <c r="O65167" s="10"/>
      <c r="P65167" s="8"/>
    </row>
    <row r="65168" spans="1:16" s="2" customFormat="1" x14ac:dyDescent="0.15">
      <c r="A65168" s="3"/>
      <c r="B65168" s="3"/>
      <c r="J65168" s="3"/>
      <c r="K65168" s="5"/>
      <c r="L65168" s="8"/>
      <c r="N65168" s="5"/>
      <c r="O65168" s="10"/>
      <c r="P65168" s="8"/>
    </row>
    <row r="65169" spans="1:16" s="2" customFormat="1" x14ac:dyDescent="0.15">
      <c r="A65169" s="3"/>
      <c r="B65169" s="3"/>
      <c r="J65169" s="3"/>
      <c r="K65169" s="5"/>
      <c r="L65169" s="8"/>
      <c r="N65169" s="5"/>
      <c r="O65169" s="10"/>
      <c r="P65169" s="8"/>
    </row>
    <row r="65170" spans="1:16" s="2" customFormat="1" x14ac:dyDescent="0.15">
      <c r="A65170" s="3"/>
      <c r="B65170" s="3"/>
      <c r="J65170" s="3"/>
      <c r="K65170" s="5"/>
      <c r="L65170" s="8"/>
      <c r="N65170" s="5"/>
      <c r="O65170" s="10"/>
      <c r="P65170" s="8"/>
    </row>
    <row r="65171" spans="1:16" s="2" customFormat="1" x14ac:dyDescent="0.15">
      <c r="A65171" s="3"/>
      <c r="B65171" s="3"/>
      <c r="J65171" s="3"/>
      <c r="K65171" s="5"/>
      <c r="L65171" s="8"/>
      <c r="N65171" s="5"/>
      <c r="O65171" s="10"/>
      <c r="P65171" s="8"/>
    </row>
    <row r="65172" spans="1:16" s="2" customFormat="1" x14ac:dyDescent="0.15">
      <c r="A65172" s="3"/>
      <c r="B65172" s="3"/>
      <c r="J65172" s="3"/>
      <c r="K65172" s="5"/>
      <c r="L65172" s="8"/>
      <c r="N65172" s="5"/>
      <c r="O65172" s="10"/>
      <c r="P65172" s="8"/>
    </row>
    <row r="65173" spans="1:16" s="2" customFormat="1" x14ac:dyDescent="0.15">
      <c r="A65173" s="3"/>
      <c r="B65173" s="3"/>
      <c r="J65173" s="3"/>
      <c r="K65173" s="5"/>
      <c r="L65173" s="8"/>
      <c r="N65173" s="5"/>
      <c r="O65173" s="10"/>
      <c r="P65173" s="8"/>
    </row>
    <row r="65174" spans="1:16" s="2" customFormat="1" x14ac:dyDescent="0.15">
      <c r="A65174" s="3"/>
      <c r="B65174" s="3"/>
      <c r="J65174" s="3"/>
      <c r="K65174" s="5"/>
      <c r="L65174" s="8"/>
      <c r="N65174" s="5"/>
      <c r="O65174" s="10"/>
      <c r="P65174" s="8"/>
    </row>
    <row r="65175" spans="1:16" s="2" customFormat="1" x14ac:dyDescent="0.15">
      <c r="A65175" s="3"/>
      <c r="B65175" s="3"/>
      <c r="J65175" s="3"/>
      <c r="K65175" s="5"/>
      <c r="L65175" s="8"/>
      <c r="N65175" s="5"/>
      <c r="O65175" s="10"/>
      <c r="P65175" s="8"/>
    </row>
    <row r="65176" spans="1:16" s="2" customFormat="1" x14ac:dyDescent="0.15">
      <c r="A65176" s="3"/>
      <c r="B65176" s="3"/>
      <c r="J65176" s="3"/>
      <c r="K65176" s="5"/>
      <c r="L65176" s="8"/>
      <c r="N65176" s="5"/>
      <c r="O65176" s="10"/>
      <c r="P65176" s="8"/>
    </row>
    <row r="65177" spans="1:16" s="2" customFormat="1" x14ac:dyDescent="0.15">
      <c r="A65177" s="3"/>
      <c r="B65177" s="3"/>
      <c r="J65177" s="3"/>
      <c r="K65177" s="5"/>
      <c r="L65177" s="8"/>
      <c r="N65177" s="5"/>
      <c r="O65177" s="10"/>
      <c r="P65177" s="8"/>
    </row>
    <row r="65178" spans="1:16" s="2" customFormat="1" x14ac:dyDescent="0.15">
      <c r="A65178" s="3"/>
      <c r="B65178" s="3"/>
      <c r="J65178" s="3"/>
      <c r="K65178" s="5"/>
      <c r="L65178" s="8"/>
      <c r="N65178" s="5"/>
      <c r="O65178" s="10"/>
      <c r="P65178" s="8"/>
    </row>
    <row r="65179" spans="1:16" s="2" customFormat="1" x14ac:dyDescent="0.15">
      <c r="A65179" s="3"/>
      <c r="B65179" s="3"/>
      <c r="J65179" s="3"/>
      <c r="K65179" s="5"/>
      <c r="L65179" s="8"/>
      <c r="N65179" s="5"/>
      <c r="O65179" s="10"/>
      <c r="P65179" s="8"/>
    </row>
    <row r="65180" spans="1:16" s="2" customFormat="1" x14ac:dyDescent="0.15">
      <c r="A65180" s="3"/>
      <c r="B65180" s="3"/>
      <c r="J65180" s="3"/>
      <c r="K65180" s="5"/>
      <c r="L65180" s="8"/>
      <c r="N65180" s="5"/>
      <c r="O65180" s="10"/>
      <c r="P65180" s="8"/>
    </row>
    <row r="65181" spans="1:16" s="2" customFormat="1" x14ac:dyDescent="0.15">
      <c r="A65181" s="3"/>
      <c r="B65181" s="3"/>
      <c r="J65181" s="3"/>
      <c r="K65181" s="5"/>
      <c r="L65181" s="8"/>
      <c r="N65181" s="5"/>
      <c r="O65181" s="10"/>
      <c r="P65181" s="8"/>
    </row>
    <row r="65182" spans="1:16" s="2" customFormat="1" x14ac:dyDescent="0.15">
      <c r="A65182" s="3"/>
      <c r="B65182" s="3"/>
      <c r="J65182" s="3"/>
      <c r="K65182" s="5"/>
      <c r="L65182" s="8"/>
      <c r="N65182" s="5"/>
      <c r="O65182" s="10"/>
      <c r="P65182" s="8"/>
    </row>
    <row r="65183" spans="1:16" s="2" customFormat="1" x14ac:dyDescent="0.15">
      <c r="A65183" s="3"/>
      <c r="B65183" s="3"/>
      <c r="J65183" s="3"/>
      <c r="K65183" s="5"/>
      <c r="L65183" s="8"/>
      <c r="N65183" s="5"/>
      <c r="O65183" s="10"/>
      <c r="P65183" s="8"/>
    </row>
    <row r="65184" spans="1:16" s="2" customFormat="1" x14ac:dyDescent="0.15">
      <c r="A65184" s="3"/>
      <c r="B65184" s="3"/>
      <c r="J65184" s="3"/>
      <c r="K65184" s="5"/>
      <c r="L65184" s="8"/>
      <c r="N65184" s="5"/>
      <c r="O65184" s="10"/>
      <c r="P65184" s="8"/>
    </row>
    <row r="65185" spans="1:16" s="2" customFormat="1" x14ac:dyDescent="0.15">
      <c r="A65185" s="3"/>
      <c r="B65185" s="3"/>
      <c r="J65185" s="3"/>
      <c r="K65185" s="5"/>
      <c r="L65185" s="8"/>
      <c r="N65185" s="5"/>
      <c r="O65185" s="10"/>
      <c r="P65185" s="8"/>
    </row>
    <row r="65186" spans="1:16" s="2" customFormat="1" x14ac:dyDescent="0.15">
      <c r="A65186" s="3"/>
      <c r="B65186" s="3"/>
      <c r="J65186" s="3"/>
      <c r="K65186" s="5"/>
      <c r="L65186" s="8"/>
      <c r="N65186" s="5"/>
      <c r="O65186" s="10"/>
      <c r="P65186" s="8"/>
    </row>
    <row r="65187" spans="1:16" s="2" customFormat="1" x14ac:dyDescent="0.15">
      <c r="A65187" s="3"/>
      <c r="B65187" s="3"/>
      <c r="J65187" s="3"/>
      <c r="K65187" s="5"/>
      <c r="L65187" s="8"/>
      <c r="N65187" s="5"/>
      <c r="O65187" s="10"/>
      <c r="P65187" s="8"/>
    </row>
    <row r="65188" spans="1:16" s="2" customFormat="1" x14ac:dyDescent="0.15">
      <c r="A65188" s="3"/>
      <c r="B65188" s="3"/>
      <c r="J65188" s="3"/>
      <c r="K65188" s="5"/>
      <c r="L65188" s="8"/>
      <c r="N65188" s="5"/>
      <c r="O65188" s="10"/>
      <c r="P65188" s="8"/>
    </row>
    <row r="65189" spans="1:16" s="2" customFormat="1" x14ac:dyDescent="0.15">
      <c r="A65189" s="3"/>
      <c r="B65189" s="3"/>
      <c r="J65189" s="3"/>
      <c r="K65189" s="5"/>
      <c r="L65189" s="8"/>
      <c r="N65189" s="5"/>
      <c r="O65189" s="10"/>
      <c r="P65189" s="8"/>
    </row>
    <row r="65190" spans="1:16" s="2" customFormat="1" x14ac:dyDescent="0.15">
      <c r="A65190" s="3"/>
      <c r="B65190" s="3"/>
      <c r="J65190" s="3"/>
      <c r="K65190" s="5"/>
      <c r="L65190" s="8"/>
      <c r="N65190" s="5"/>
      <c r="O65190" s="10"/>
      <c r="P65190" s="8"/>
    </row>
    <row r="65191" spans="1:16" s="2" customFormat="1" x14ac:dyDescent="0.15">
      <c r="A65191" s="3"/>
      <c r="B65191" s="3"/>
      <c r="J65191" s="3"/>
      <c r="K65191" s="5"/>
      <c r="L65191" s="8"/>
      <c r="N65191" s="5"/>
      <c r="O65191" s="10"/>
      <c r="P65191" s="8"/>
    </row>
    <row r="65192" spans="1:16" s="2" customFormat="1" x14ac:dyDescent="0.15">
      <c r="A65192" s="3"/>
      <c r="B65192" s="3"/>
      <c r="J65192" s="3"/>
      <c r="K65192" s="5"/>
      <c r="L65192" s="8"/>
      <c r="N65192" s="5"/>
      <c r="O65192" s="10"/>
      <c r="P65192" s="8"/>
    </row>
    <row r="65193" spans="1:16" s="2" customFormat="1" x14ac:dyDescent="0.15">
      <c r="A65193" s="3"/>
      <c r="B65193" s="3"/>
      <c r="J65193" s="3"/>
      <c r="K65193" s="5"/>
      <c r="L65193" s="8"/>
      <c r="N65193" s="5"/>
      <c r="O65193" s="10"/>
      <c r="P65193" s="8"/>
    </row>
    <row r="65194" spans="1:16" s="2" customFormat="1" x14ac:dyDescent="0.15">
      <c r="A65194" s="3"/>
      <c r="B65194" s="3"/>
      <c r="J65194" s="3"/>
      <c r="K65194" s="5"/>
      <c r="L65194" s="8"/>
      <c r="N65194" s="5"/>
      <c r="O65194" s="10"/>
      <c r="P65194" s="8"/>
    </row>
    <row r="65195" spans="1:16" s="2" customFormat="1" x14ac:dyDescent="0.15">
      <c r="A65195" s="3"/>
      <c r="B65195" s="3"/>
      <c r="J65195" s="3"/>
      <c r="K65195" s="5"/>
      <c r="L65195" s="8"/>
      <c r="N65195" s="5"/>
      <c r="O65195" s="10"/>
      <c r="P65195" s="8"/>
    </row>
    <row r="65196" spans="1:16" s="2" customFormat="1" x14ac:dyDescent="0.15">
      <c r="A65196" s="3"/>
      <c r="B65196" s="3"/>
      <c r="J65196" s="3"/>
      <c r="K65196" s="5"/>
      <c r="L65196" s="8"/>
      <c r="N65196" s="5"/>
      <c r="O65196" s="10"/>
      <c r="P65196" s="8"/>
    </row>
    <row r="65197" spans="1:16" s="2" customFormat="1" x14ac:dyDescent="0.15">
      <c r="A65197" s="3"/>
      <c r="B65197" s="3"/>
      <c r="J65197" s="3"/>
      <c r="K65197" s="5"/>
      <c r="L65197" s="8"/>
      <c r="N65197" s="5"/>
      <c r="O65197" s="10"/>
      <c r="P65197" s="8"/>
    </row>
    <row r="65198" spans="1:16" s="2" customFormat="1" x14ac:dyDescent="0.15">
      <c r="A65198" s="3"/>
      <c r="B65198" s="3"/>
      <c r="J65198" s="3"/>
      <c r="K65198" s="5"/>
      <c r="L65198" s="8"/>
      <c r="N65198" s="5"/>
      <c r="O65198" s="10"/>
      <c r="P65198" s="8"/>
    </row>
    <row r="65199" spans="1:16" s="2" customFormat="1" x14ac:dyDescent="0.15">
      <c r="A65199" s="3"/>
      <c r="B65199" s="3"/>
      <c r="J65199" s="3"/>
      <c r="K65199" s="5"/>
      <c r="L65199" s="8"/>
      <c r="N65199" s="5"/>
      <c r="O65199" s="10"/>
      <c r="P65199" s="8"/>
    </row>
    <row r="65200" spans="1:16" s="2" customFormat="1" x14ac:dyDescent="0.15">
      <c r="A65200" s="3"/>
      <c r="B65200" s="3"/>
      <c r="J65200" s="3"/>
      <c r="K65200" s="5"/>
      <c r="L65200" s="8"/>
      <c r="N65200" s="5"/>
      <c r="O65200" s="10"/>
      <c r="P65200" s="8"/>
    </row>
    <row r="65201" spans="1:16" s="2" customFormat="1" x14ac:dyDescent="0.15">
      <c r="A65201" s="3"/>
      <c r="B65201" s="3"/>
      <c r="J65201" s="3"/>
      <c r="K65201" s="5"/>
      <c r="L65201" s="8"/>
      <c r="N65201" s="5"/>
      <c r="O65201" s="10"/>
      <c r="P65201" s="8"/>
    </row>
    <row r="65202" spans="1:16" s="2" customFormat="1" x14ac:dyDescent="0.15">
      <c r="A65202" s="3"/>
      <c r="B65202" s="3"/>
      <c r="J65202" s="3"/>
      <c r="K65202" s="5"/>
      <c r="L65202" s="8"/>
      <c r="N65202" s="5"/>
      <c r="O65202" s="10"/>
      <c r="P65202" s="8"/>
    </row>
    <row r="65203" spans="1:16" s="2" customFormat="1" x14ac:dyDescent="0.15">
      <c r="A65203" s="3"/>
      <c r="B65203" s="3"/>
      <c r="J65203" s="3"/>
      <c r="K65203" s="5"/>
      <c r="L65203" s="8"/>
      <c r="N65203" s="5"/>
      <c r="O65203" s="10"/>
      <c r="P65203" s="8"/>
    </row>
    <row r="65204" spans="1:16" s="2" customFormat="1" x14ac:dyDescent="0.15">
      <c r="A65204" s="3"/>
      <c r="B65204" s="3"/>
      <c r="J65204" s="3"/>
      <c r="K65204" s="5"/>
      <c r="L65204" s="8"/>
      <c r="N65204" s="5"/>
      <c r="O65204" s="10"/>
      <c r="P65204" s="8"/>
    </row>
    <row r="65205" spans="1:16" s="2" customFormat="1" x14ac:dyDescent="0.15">
      <c r="A65205" s="3"/>
      <c r="B65205" s="3"/>
      <c r="J65205" s="3"/>
      <c r="K65205" s="5"/>
      <c r="L65205" s="8"/>
      <c r="N65205" s="5"/>
      <c r="O65205" s="10"/>
      <c r="P65205" s="8"/>
    </row>
    <row r="65206" spans="1:16" s="2" customFormat="1" x14ac:dyDescent="0.15">
      <c r="A65206" s="3"/>
      <c r="B65206" s="3"/>
      <c r="J65206" s="3"/>
      <c r="K65206" s="5"/>
      <c r="L65206" s="8"/>
      <c r="N65206" s="5"/>
      <c r="O65206" s="10"/>
      <c r="P65206" s="8"/>
    </row>
    <row r="65207" spans="1:16" s="2" customFormat="1" x14ac:dyDescent="0.15">
      <c r="A65207" s="3"/>
      <c r="B65207" s="3"/>
      <c r="J65207" s="3"/>
      <c r="K65207" s="5"/>
      <c r="L65207" s="8"/>
      <c r="N65207" s="5"/>
      <c r="O65207" s="10"/>
      <c r="P65207" s="8"/>
    </row>
    <row r="65208" spans="1:16" s="2" customFormat="1" x14ac:dyDescent="0.15">
      <c r="A65208" s="3"/>
      <c r="B65208" s="3"/>
      <c r="J65208" s="3"/>
      <c r="K65208" s="5"/>
      <c r="L65208" s="8"/>
      <c r="N65208" s="5"/>
      <c r="O65208" s="10"/>
      <c r="P65208" s="8"/>
    </row>
    <row r="65209" spans="1:16" s="2" customFormat="1" x14ac:dyDescent="0.15">
      <c r="A65209" s="3"/>
      <c r="B65209" s="3"/>
      <c r="J65209" s="3"/>
      <c r="K65209" s="5"/>
      <c r="L65209" s="8"/>
      <c r="N65209" s="5"/>
      <c r="O65209" s="10"/>
      <c r="P65209" s="8"/>
    </row>
    <row r="65210" spans="1:16" s="2" customFormat="1" x14ac:dyDescent="0.15">
      <c r="A65210" s="3"/>
      <c r="B65210" s="3"/>
      <c r="J65210" s="3"/>
      <c r="K65210" s="5"/>
      <c r="L65210" s="8"/>
      <c r="N65210" s="5"/>
      <c r="O65210" s="10"/>
      <c r="P65210" s="8"/>
    </row>
    <row r="65211" spans="1:16" s="2" customFormat="1" x14ac:dyDescent="0.15">
      <c r="A65211" s="3"/>
      <c r="B65211" s="3"/>
      <c r="J65211" s="3"/>
      <c r="K65211" s="5"/>
      <c r="L65211" s="8"/>
      <c r="N65211" s="5"/>
      <c r="O65211" s="10"/>
      <c r="P65211" s="8"/>
    </row>
    <row r="65212" spans="1:16" s="2" customFormat="1" x14ac:dyDescent="0.15">
      <c r="A65212" s="3"/>
      <c r="B65212" s="3"/>
      <c r="J65212" s="3"/>
      <c r="K65212" s="5"/>
      <c r="L65212" s="8"/>
      <c r="N65212" s="5"/>
      <c r="O65212" s="10"/>
      <c r="P65212" s="8"/>
    </row>
    <row r="65213" spans="1:16" s="2" customFormat="1" x14ac:dyDescent="0.15">
      <c r="A65213" s="3"/>
      <c r="B65213" s="3"/>
      <c r="J65213" s="3"/>
      <c r="K65213" s="5"/>
      <c r="L65213" s="8"/>
      <c r="N65213" s="5"/>
      <c r="O65213" s="10"/>
      <c r="P65213" s="8"/>
    </row>
    <row r="65214" spans="1:16" s="2" customFormat="1" x14ac:dyDescent="0.15">
      <c r="A65214" s="3"/>
      <c r="B65214" s="3"/>
      <c r="J65214" s="3"/>
      <c r="K65214" s="5"/>
      <c r="L65214" s="8"/>
      <c r="N65214" s="5"/>
      <c r="O65214" s="10"/>
      <c r="P65214" s="8"/>
    </row>
    <row r="65215" spans="1:16" s="2" customFormat="1" x14ac:dyDescent="0.15">
      <c r="A65215" s="3"/>
      <c r="B65215" s="3"/>
      <c r="J65215" s="3"/>
      <c r="K65215" s="5"/>
      <c r="L65215" s="8"/>
      <c r="N65215" s="5"/>
      <c r="O65215" s="10"/>
      <c r="P65215" s="8"/>
    </row>
    <row r="65216" spans="1:16" s="2" customFormat="1" x14ac:dyDescent="0.15">
      <c r="A65216" s="3"/>
      <c r="B65216" s="3"/>
      <c r="J65216" s="3"/>
      <c r="K65216" s="5"/>
      <c r="L65216" s="8"/>
      <c r="N65216" s="5"/>
      <c r="O65216" s="10"/>
      <c r="P65216" s="8"/>
    </row>
    <row r="65217" spans="1:16" s="2" customFormat="1" x14ac:dyDescent="0.15">
      <c r="A65217" s="3"/>
      <c r="B65217" s="3"/>
      <c r="J65217" s="3"/>
      <c r="K65217" s="5"/>
      <c r="L65217" s="8"/>
      <c r="N65217" s="5"/>
      <c r="O65217" s="10"/>
      <c r="P65217" s="8"/>
    </row>
    <row r="65218" spans="1:16" s="2" customFormat="1" x14ac:dyDescent="0.15">
      <c r="A65218" s="3"/>
      <c r="B65218" s="3"/>
      <c r="J65218" s="3"/>
      <c r="K65218" s="5"/>
      <c r="L65218" s="8"/>
      <c r="N65218" s="5"/>
      <c r="O65218" s="10"/>
      <c r="P65218" s="8"/>
    </row>
    <row r="65219" spans="1:16" s="2" customFormat="1" x14ac:dyDescent="0.15">
      <c r="A65219" s="3"/>
      <c r="B65219" s="3"/>
      <c r="J65219" s="3"/>
      <c r="K65219" s="5"/>
      <c r="L65219" s="8"/>
      <c r="N65219" s="5"/>
      <c r="O65219" s="10"/>
      <c r="P65219" s="8"/>
    </row>
    <row r="65220" spans="1:16" s="2" customFormat="1" x14ac:dyDescent="0.15">
      <c r="A65220" s="3"/>
      <c r="B65220" s="3"/>
      <c r="J65220" s="3"/>
      <c r="K65220" s="5"/>
      <c r="L65220" s="8"/>
      <c r="N65220" s="5"/>
      <c r="O65220" s="10"/>
      <c r="P65220" s="8"/>
    </row>
    <row r="65221" spans="1:16" s="2" customFormat="1" x14ac:dyDescent="0.15">
      <c r="A65221" s="3"/>
      <c r="B65221" s="3"/>
      <c r="J65221" s="3"/>
      <c r="K65221" s="5"/>
      <c r="L65221" s="8"/>
      <c r="N65221" s="5"/>
      <c r="O65221" s="10"/>
      <c r="P65221" s="8"/>
    </row>
    <row r="65222" spans="1:16" s="2" customFormat="1" x14ac:dyDescent="0.15">
      <c r="A65222" s="3"/>
      <c r="B65222" s="3"/>
      <c r="J65222" s="3"/>
      <c r="K65222" s="5"/>
      <c r="L65222" s="8"/>
      <c r="N65222" s="5"/>
      <c r="O65222" s="10"/>
      <c r="P65222" s="8"/>
    </row>
    <row r="65223" spans="1:16" s="2" customFormat="1" x14ac:dyDescent="0.15">
      <c r="A65223" s="3"/>
      <c r="B65223" s="3"/>
      <c r="J65223" s="3"/>
      <c r="K65223" s="5"/>
      <c r="L65223" s="8"/>
      <c r="N65223" s="5"/>
      <c r="O65223" s="10"/>
      <c r="P65223" s="8"/>
    </row>
    <row r="65224" spans="1:16" s="2" customFormat="1" x14ac:dyDescent="0.15">
      <c r="A65224" s="3"/>
      <c r="B65224" s="3"/>
      <c r="J65224" s="3"/>
      <c r="K65224" s="5"/>
      <c r="L65224" s="8"/>
      <c r="N65224" s="5"/>
      <c r="O65224" s="10"/>
      <c r="P65224" s="8"/>
    </row>
    <row r="65225" spans="1:16" s="2" customFormat="1" x14ac:dyDescent="0.15">
      <c r="A65225" s="3"/>
      <c r="B65225" s="3"/>
      <c r="J65225" s="3"/>
      <c r="K65225" s="5"/>
      <c r="L65225" s="8"/>
      <c r="N65225" s="5"/>
      <c r="O65225" s="10"/>
      <c r="P65225" s="8"/>
    </row>
    <row r="65226" spans="1:16" s="2" customFormat="1" x14ac:dyDescent="0.15">
      <c r="A65226" s="3"/>
      <c r="B65226" s="3"/>
      <c r="J65226" s="3"/>
      <c r="K65226" s="5"/>
      <c r="L65226" s="8"/>
      <c r="N65226" s="5"/>
      <c r="O65226" s="10"/>
      <c r="P65226" s="8"/>
    </row>
    <row r="65227" spans="1:16" s="2" customFormat="1" x14ac:dyDescent="0.15">
      <c r="A65227" s="3"/>
      <c r="B65227" s="3"/>
      <c r="J65227" s="3"/>
      <c r="K65227" s="5"/>
      <c r="L65227" s="8"/>
      <c r="N65227" s="5"/>
      <c r="O65227" s="10"/>
      <c r="P65227" s="8"/>
    </row>
    <row r="65228" spans="1:16" s="2" customFormat="1" x14ac:dyDescent="0.15">
      <c r="A65228" s="3"/>
      <c r="B65228" s="3"/>
      <c r="J65228" s="3"/>
      <c r="K65228" s="5"/>
      <c r="L65228" s="8"/>
      <c r="N65228" s="5"/>
      <c r="O65228" s="10"/>
      <c r="P65228" s="8"/>
    </row>
    <row r="65229" spans="1:16" s="2" customFormat="1" x14ac:dyDescent="0.15">
      <c r="A65229" s="3"/>
      <c r="B65229" s="3"/>
      <c r="J65229" s="3"/>
      <c r="K65229" s="5"/>
      <c r="L65229" s="8"/>
      <c r="N65229" s="5"/>
      <c r="O65229" s="10"/>
      <c r="P65229" s="8"/>
    </row>
    <row r="65230" spans="1:16" s="2" customFormat="1" x14ac:dyDescent="0.15">
      <c r="A65230" s="3"/>
      <c r="B65230" s="3"/>
      <c r="J65230" s="3"/>
      <c r="K65230" s="5"/>
      <c r="L65230" s="8"/>
      <c r="N65230" s="5"/>
      <c r="O65230" s="10"/>
      <c r="P65230" s="8"/>
    </row>
    <row r="65231" spans="1:16" s="2" customFormat="1" x14ac:dyDescent="0.15">
      <c r="A65231" s="3"/>
      <c r="B65231" s="3"/>
      <c r="J65231" s="3"/>
      <c r="K65231" s="5"/>
      <c r="L65231" s="8"/>
      <c r="N65231" s="5"/>
      <c r="O65231" s="10"/>
      <c r="P65231" s="8"/>
    </row>
    <row r="65232" spans="1:16" s="2" customFormat="1" x14ac:dyDescent="0.15">
      <c r="A65232" s="3"/>
      <c r="B65232" s="3"/>
      <c r="J65232" s="3"/>
      <c r="K65232" s="5"/>
      <c r="L65232" s="8"/>
      <c r="N65232" s="5"/>
      <c r="O65232" s="10"/>
      <c r="P65232" s="8"/>
    </row>
    <row r="65233" spans="1:16" s="2" customFormat="1" x14ac:dyDescent="0.15">
      <c r="A65233" s="3"/>
      <c r="B65233" s="3"/>
      <c r="J65233" s="3"/>
      <c r="K65233" s="5"/>
      <c r="L65233" s="8"/>
      <c r="N65233" s="5"/>
      <c r="O65233" s="10"/>
      <c r="P65233" s="8"/>
    </row>
    <row r="65234" spans="1:16" s="2" customFormat="1" x14ac:dyDescent="0.15">
      <c r="A65234" s="3"/>
      <c r="B65234" s="3"/>
      <c r="J65234" s="3"/>
      <c r="K65234" s="5"/>
      <c r="L65234" s="8"/>
      <c r="N65234" s="5"/>
      <c r="O65234" s="10"/>
      <c r="P65234" s="8"/>
    </row>
    <row r="65235" spans="1:16" s="2" customFormat="1" x14ac:dyDescent="0.15">
      <c r="A65235" s="3"/>
      <c r="B65235" s="3"/>
      <c r="J65235" s="3"/>
      <c r="K65235" s="5"/>
      <c r="L65235" s="8"/>
      <c r="N65235" s="5"/>
      <c r="O65235" s="10"/>
      <c r="P65235" s="8"/>
    </row>
    <row r="65236" spans="1:16" s="2" customFormat="1" x14ac:dyDescent="0.15">
      <c r="A65236" s="3"/>
      <c r="B65236" s="3"/>
      <c r="J65236" s="3"/>
      <c r="K65236" s="5"/>
      <c r="L65236" s="8"/>
      <c r="N65236" s="5"/>
      <c r="O65236" s="10"/>
      <c r="P65236" s="8"/>
    </row>
    <row r="65237" spans="1:16" s="2" customFormat="1" x14ac:dyDescent="0.15">
      <c r="A65237" s="3"/>
      <c r="B65237" s="3"/>
      <c r="J65237" s="3"/>
      <c r="K65237" s="5"/>
      <c r="L65237" s="8"/>
      <c r="N65237" s="5"/>
      <c r="O65237" s="10"/>
      <c r="P65237" s="8"/>
    </row>
    <row r="65238" spans="1:16" s="2" customFormat="1" x14ac:dyDescent="0.15">
      <c r="A65238" s="3"/>
      <c r="B65238" s="3"/>
      <c r="J65238" s="3"/>
      <c r="K65238" s="5"/>
      <c r="L65238" s="8"/>
      <c r="N65238" s="5"/>
      <c r="O65238" s="10"/>
      <c r="P65238" s="8"/>
    </row>
    <row r="65239" spans="1:16" s="2" customFormat="1" x14ac:dyDescent="0.15">
      <c r="A65239" s="3"/>
      <c r="B65239" s="3"/>
      <c r="J65239" s="3"/>
      <c r="K65239" s="5"/>
      <c r="L65239" s="8"/>
      <c r="N65239" s="5"/>
      <c r="O65239" s="10"/>
      <c r="P65239" s="8"/>
    </row>
    <row r="65240" spans="1:16" s="2" customFormat="1" x14ac:dyDescent="0.15">
      <c r="A65240" s="3"/>
      <c r="B65240" s="3"/>
      <c r="J65240" s="3"/>
      <c r="K65240" s="5"/>
      <c r="L65240" s="8"/>
      <c r="N65240" s="5"/>
      <c r="O65240" s="10"/>
      <c r="P65240" s="8"/>
    </row>
    <row r="65241" spans="1:16" s="2" customFormat="1" x14ac:dyDescent="0.15">
      <c r="A65241" s="3"/>
      <c r="B65241" s="3"/>
      <c r="J65241" s="3"/>
      <c r="K65241" s="5"/>
      <c r="L65241" s="8"/>
      <c r="N65241" s="5"/>
      <c r="O65241" s="10"/>
      <c r="P65241" s="8"/>
    </row>
    <row r="65242" spans="1:16" s="2" customFormat="1" x14ac:dyDescent="0.15">
      <c r="A65242" s="3"/>
      <c r="B65242" s="3"/>
      <c r="J65242" s="3"/>
      <c r="K65242" s="5"/>
      <c r="L65242" s="8"/>
      <c r="N65242" s="5"/>
      <c r="O65242" s="10"/>
      <c r="P65242" s="8"/>
    </row>
    <row r="65243" spans="1:16" s="2" customFormat="1" x14ac:dyDescent="0.15">
      <c r="A65243" s="3"/>
      <c r="B65243" s="3"/>
      <c r="J65243" s="3"/>
      <c r="K65243" s="5"/>
      <c r="L65243" s="8"/>
      <c r="N65243" s="5"/>
      <c r="O65243" s="10"/>
      <c r="P65243" s="8"/>
    </row>
    <row r="65244" spans="1:16" s="2" customFormat="1" x14ac:dyDescent="0.15">
      <c r="A65244" s="3"/>
      <c r="B65244" s="3"/>
      <c r="J65244" s="3"/>
      <c r="K65244" s="5"/>
      <c r="L65244" s="8"/>
      <c r="N65244" s="5"/>
      <c r="O65244" s="10"/>
      <c r="P65244" s="8"/>
    </row>
    <row r="65245" spans="1:16" s="2" customFormat="1" x14ac:dyDescent="0.15">
      <c r="A65245" s="3"/>
      <c r="B65245" s="3"/>
      <c r="J65245" s="3"/>
      <c r="K65245" s="5"/>
      <c r="L65245" s="8"/>
      <c r="N65245" s="5"/>
      <c r="O65245" s="10"/>
      <c r="P65245" s="8"/>
    </row>
    <row r="65246" spans="1:16" s="2" customFormat="1" x14ac:dyDescent="0.15">
      <c r="A65246" s="3"/>
      <c r="B65246" s="3"/>
      <c r="J65246" s="3"/>
      <c r="K65246" s="5"/>
      <c r="L65246" s="8"/>
      <c r="N65246" s="5"/>
      <c r="O65246" s="10"/>
      <c r="P65246" s="8"/>
    </row>
    <row r="65247" spans="1:16" s="2" customFormat="1" x14ac:dyDescent="0.15">
      <c r="A65247" s="3"/>
      <c r="B65247" s="3"/>
      <c r="J65247" s="3"/>
      <c r="K65247" s="5"/>
      <c r="L65247" s="8"/>
      <c r="N65247" s="5"/>
      <c r="O65247" s="10"/>
      <c r="P65247" s="8"/>
    </row>
    <row r="65248" spans="1:16" s="2" customFormat="1" x14ac:dyDescent="0.15">
      <c r="A65248" s="3"/>
      <c r="B65248" s="3"/>
      <c r="J65248" s="3"/>
      <c r="K65248" s="5"/>
      <c r="L65248" s="8"/>
      <c r="N65248" s="5"/>
      <c r="O65248" s="10"/>
      <c r="P65248" s="8"/>
    </row>
    <row r="65249" spans="1:16" s="2" customFormat="1" x14ac:dyDescent="0.15">
      <c r="A65249" s="3"/>
      <c r="B65249" s="3"/>
      <c r="J65249" s="3"/>
      <c r="K65249" s="5"/>
      <c r="L65249" s="8"/>
      <c r="N65249" s="5"/>
      <c r="O65249" s="10"/>
      <c r="P65249" s="8"/>
    </row>
    <row r="65250" spans="1:16" s="2" customFormat="1" x14ac:dyDescent="0.15">
      <c r="A65250" s="3"/>
      <c r="B65250" s="3"/>
      <c r="J65250" s="3"/>
      <c r="K65250" s="5"/>
      <c r="L65250" s="8"/>
      <c r="N65250" s="5"/>
      <c r="O65250" s="10"/>
      <c r="P65250" s="8"/>
    </row>
    <row r="65251" spans="1:16" s="2" customFormat="1" x14ac:dyDescent="0.15">
      <c r="A65251" s="3"/>
      <c r="B65251" s="3"/>
      <c r="J65251" s="3"/>
      <c r="K65251" s="5"/>
      <c r="L65251" s="8"/>
      <c r="N65251" s="5"/>
      <c r="O65251" s="10"/>
      <c r="P65251" s="8"/>
    </row>
    <row r="65252" spans="1:16" s="2" customFormat="1" x14ac:dyDescent="0.15">
      <c r="A65252" s="3"/>
      <c r="B65252" s="3"/>
      <c r="J65252" s="3"/>
      <c r="K65252" s="5"/>
      <c r="L65252" s="8"/>
      <c r="N65252" s="5"/>
      <c r="O65252" s="10"/>
      <c r="P65252" s="8"/>
    </row>
    <row r="65253" spans="1:16" s="2" customFormat="1" x14ac:dyDescent="0.15">
      <c r="A65253" s="3"/>
      <c r="B65253" s="3"/>
      <c r="J65253" s="3"/>
      <c r="K65253" s="5"/>
      <c r="L65253" s="8"/>
      <c r="N65253" s="5"/>
      <c r="O65253" s="10"/>
      <c r="P65253" s="8"/>
    </row>
    <row r="65254" spans="1:16" s="2" customFormat="1" x14ac:dyDescent="0.15">
      <c r="A65254" s="3"/>
      <c r="B65254" s="3"/>
      <c r="J65254" s="3"/>
      <c r="K65254" s="5"/>
      <c r="L65254" s="8"/>
      <c r="N65254" s="5"/>
      <c r="O65254" s="10"/>
      <c r="P65254" s="8"/>
    </row>
    <row r="65255" spans="1:16" s="2" customFormat="1" x14ac:dyDescent="0.15">
      <c r="A65255" s="3"/>
      <c r="B65255" s="3"/>
      <c r="J65255" s="3"/>
      <c r="K65255" s="5"/>
      <c r="L65255" s="8"/>
      <c r="N65255" s="5"/>
      <c r="O65255" s="10"/>
      <c r="P65255" s="8"/>
    </row>
    <row r="65256" spans="1:16" s="2" customFormat="1" x14ac:dyDescent="0.15">
      <c r="A65256" s="3"/>
      <c r="B65256" s="3"/>
      <c r="J65256" s="3"/>
      <c r="K65256" s="5"/>
      <c r="L65256" s="8"/>
      <c r="N65256" s="5"/>
      <c r="O65256" s="10"/>
      <c r="P65256" s="8"/>
    </row>
    <row r="65257" spans="1:16" s="2" customFormat="1" x14ac:dyDescent="0.15">
      <c r="A65257" s="3"/>
      <c r="B65257" s="3"/>
      <c r="J65257" s="3"/>
      <c r="K65257" s="5"/>
      <c r="L65257" s="8"/>
      <c r="N65257" s="5"/>
      <c r="O65257" s="10"/>
      <c r="P65257" s="8"/>
    </row>
    <row r="65258" spans="1:16" s="2" customFormat="1" x14ac:dyDescent="0.15">
      <c r="A65258" s="3"/>
      <c r="B65258" s="3"/>
      <c r="J65258" s="3"/>
      <c r="K65258" s="5"/>
      <c r="L65258" s="8"/>
      <c r="N65258" s="5"/>
      <c r="O65258" s="10"/>
      <c r="P65258" s="8"/>
    </row>
    <row r="65259" spans="1:16" s="2" customFormat="1" x14ac:dyDescent="0.15">
      <c r="A65259" s="3"/>
      <c r="B65259" s="3"/>
      <c r="J65259" s="3"/>
      <c r="K65259" s="5"/>
      <c r="L65259" s="8"/>
      <c r="N65259" s="5"/>
      <c r="O65259" s="10"/>
      <c r="P65259" s="8"/>
    </row>
    <row r="65260" spans="1:16" s="2" customFormat="1" x14ac:dyDescent="0.15">
      <c r="A65260" s="3"/>
      <c r="B65260" s="3"/>
      <c r="J65260" s="3"/>
      <c r="K65260" s="5"/>
      <c r="L65260" s="8"/>
      <c r="N65260" s="5"/>
      <c r="O65260" s="10"/>
      <c r="P65260" s="8"/>
    </row>
    <row r="65261" spans="1:16" s="2" customFormat="1" x14ac:dyDescent="0.15">
      <c r="A65261" s="3"/>
      <c r="B65261" s="3"/>
      <c r="J65261" s="3"/>
      <c r="K65261" s="5"/>
      <c r="L65261" s="8"/>
      <c r="N65261" s="5"/>
      <c r="O65261" s="10"/>
      <c r="P65261" s="8"/>
    </row>
    <row r="65262" spans="1:16" s="2" customFormat="1" x14ac:dyDescent="0.15">
      <c r="A65262" s="3"/>
      <c r="B65262" s="3"/>
      <c r="J65262" s="3"/>
      <c r="K65262" s="5"/>
      <c r="L65262" s="8"/>
      <c r="N65262" s="5"/>
      <c r="O65262" s="10"/>
      <c r="P65262" s="8"/>
    </row>
    <row r="65263" spans="1:16" s="2" customFormat="1" x14ac:dyDescent="0.15">
      <c r="A65263" s="3"/>
      <c r="B65263" s="3"/>
      <c r="J65263" s="3"/>
      <c r="K65263" s="5"/>
      <c r="L65263" s="8"/>
      <c r="N65263" s="5"/>
      <c r="O65263" s="10"/>
      <c r="P65263" s="8"/>
    </row>
    <row r="65264" spans="1:16" s="2" customFormat="1" x14ac:dyDescent="0.15">
      <c r="A65264" s="3"/>
      <c r="B65264" s="3"/>
      <c r="J65264" s="3"/>
      <c r="K65264" s="5"/>
      <c r="L65264" s="8"/>
      <c r="N65264" s="5"/>
      <c r="O65264" s="10"/>
      <c r="P65264" s="8"/>
    </row>
    <row r="65265" spans="1:16" s="2" customFormat="1" x14ac:dyDescent="0.15">
      <c r="A65265" s="3"/>
      <c r="B65265" s="3"/>
      <c r="J65265" s="3"/>
      <c r="K65265" s="5"/>
      <c r="L65265" s="8"/>
      <c r="N65265" s="5"/>
      <c r="O65265" s="10"/>
      <c r="P65265" s="8"/>
    </row>
    <row r="65266" spans="1:16" s="2" customFormat="1" x14ac:dyDescent="0.15">
      <c r="A65266" s="3"/>
      <c r="B65266" s="3"/>
      <c r="J65266" s="3"/>
      <c r="K65266" s="5"/>
      <c r="L65266" s="8"/>
      <c r="N65266" s="5"/>
      <c r="O65266" s="10"/>
      <c r="P65266" s="8"/>
    </row>
    <row r="65267" spans="1:16" s="2" customFormat="1" x14ac:dyDescent="0.15">
      <c r="A65267" s="3"/>
      <c r="B65267" s="3"/>
      <c r="J65267" s="3"/>
      <c r="K65267" s="5"/>
      <c r="L65267" s="8"/>
      <c r="N65267" s="5"/>
      <c r="O65267" s="10"/>
      <c r="P65267" s="8"/>
    </row>
    <row r="65268" spans="1:16" s="2" customFormat="1" x14ac:dyDescent="0.15">
      <c r="A65268" s="3"/>
      <c r="B65268" s="3"/>
      <c r="J65268" s="3"/>
      <c r="K65268" s="5"/>
      <c r="L65268" s="8"/>
      <c r="N65268" s="5"/>
      <c r="O65268" s="10"/>
      <c r="P65268" s="8"/>
    </row>
    <row r="65269" spans="1:16" s="2" customFormat="1" x14ac:dyDescent="0.15">
      <c r="A65269" s="3"/>
      <c r="B65269" s="3"/>
      <c r="J65269" s="3"/>
      <c r="K65269" s="5"/>
      <c r="L65269" s="8"/>
      <c r="N65269" s="5"/>
      <c r="O65269" s="10"/>
      <c r="P65269" s="8"/>
    </row>
    <row r="65270" spans="1:16" s="2" customFormat="1" x14ac:dyDescent="0.15">
      <c r="A65270" s="3"/>
      <c r="B65270" s="3"/>
      <c r="J65270" s="3"/>
      <c r="K65270" s="5"/>
      <c r="L65270" s="8"/>
      <c r="N65270" s="5"/>
      <c r="O65270" s="10"/>
      <c r="P65270" s="8"/>
    </row>
    <row r="65271" spans="1:16" s="2" customFormat="1" x14ac:dyDescent="0.15">
      <c r="A65271" s="3"/>
      <c r="B65271" s="3"/>
      <c r="J65271" s="3"/>
      <c r="K65271" s="5"/>
      <c r="L65271" s="8"/>
      <c r="N65271" s="5"/>
      <c r="O65271" s="10"/>
      <c r="P65271" s="8"/>
    </row>
    <row r="65272" spans="1:16" s="2" customFormat="1" x14ac:dyDescent="0.15">
      <c r="A65272" s="3"/>
      <c r="B65272" s="3"/>
      <c r="J65272" s="3"/>
      <c r="K65272" s="5"/>
      <c r="L65272" s="8"/>
      <c r="N65272" s="5"/>
      <c r="O65272" s="10"/>
      <c r="P65272" s="8"/>
    </row>
    <row r="65273" spans="1:16" s="2" customFormat="1" x14ac:dyDescent="0.15">
      <c r="A65273" s="3"/>
      <c r="B65273" s="3"/>
      <c r="J65273" s="3"/>
      <c r="K65273" s="5"/>
      <c r="L65273" s="8"/>
      <c r="N65273" s="5"/>
      <c r="O65273" s="10"/>
      <c r="P65273" s="8"/>
    </row>
    <row r="65274" spans="1:16" s="2" customFormat="1" x14ac:dyDescent="0.15">
      <c r="A65274" s="3"/>
      <c r="B65274" s="3"/>
      <c r="J65274" s="3"/>
      <c r="K65274" s="5"/>
      <c r="L65274" s="8"/>
      <c r="N65274" s="5"/>
      <c r="O65274" s="10"/>
      <c r="P65274" s="8"/>
    </row>
    <row r="65275" spans="1:16" s="2" customFormat="1" x14ac:dyDescent="0.15">
      <c r="A65275" s="3"/>
      <c r="B65275" s="3"/>
      <c r="J65275" s="3"/>
      <c r="K65275" s="5"/>
      <c r="L65275" s="8"/>
      <c r="N65275" s="5"/>
      <c r="O65275" s="10"/>
      <c r="P65275" s="8"/>
    </row>
    <row r="65276" spans="1:16" s="2" customFormat="1" x14ac:dyDescent="0.15">
      <c r="A65276" s="3"/>
      <c r="B65276" s="3"/>
      <c r="J65276" s="3"/>
      <c r="K65276" s="5"/>
      <c r="L65276" s="8"/>
      <c r="N65276" s="5"/>
      <c r="O65276" s="10"/>
      <c r="P65276" s="8"/>
    </row>
    <row r="65277" spans="1:16" s="2" customFormat="1" x14ac:dyDescent="0.15">
      <c r="A65277" s="3"/>
      <c r="B65277" s="3"/>
      <c r="J65277" s="3"/>
      <c r="K65277" s="5"/>
      <c r="L65277" s="8"/>
      <c r="N65277" s="5"/>
      <c r="O65277" s="10"/>
      <c r="P65277" s="8"/>
    </row>
    <row r="65278" spans="1:16" s="2" customFormat="1" x14ac:dyDescent="0.15">
      <c r="A65278" s="3"/>
      <c r="B65278" s="3"/>
      <c r="J65278" s="3"/>
      <c r="K65278" s="5"/>
      <c r="L65278" s="8"/>
      <c r="N65278" s="5"/>
      <c r="O65278" s="10"/>
      <c r="P65278" s="8"/>
    </row>
    <row r="65279" spans="1:16" s="2" customFormat="1" x14ac:dyDescent="0.15">
      <c r="A65279" s="3"/>
      <c r="B65279" s="3"/>
      <c r="J65279" s="3"/>
      <c r="K65279" s="5"/>
      <c r="L65279" s="8"/>
      <c r="N65279" s="5"/>
      <c r="O65279" s="10"/>
      <c r="P65279" s="8"/>
    </row>
    <row r="65280" spans="1:16" s="2" customFormat="1" x14ac:dyDescent="0.15">
      <c r="A65280" s="3"/>
      <c r="B65280" s="3"/>
      <c r="J65280" s="3"/>
      <c r="K65280" s="5"/>
      <c r="L65280" s="8"/>
      <c r="N65280" s="5"/>
      <c r="O65280" s="10"/>
      <c r="P65280" s="8"/>
    </row>
    <row r="65281" spans="1:16" s="2" customFormat="1" x14ac:dyDescent="0.15">
      <c r="A65281" s="3"/>
      <c r="B65281" s="3"/>
      <c r="J65281" s="3"/>
      <c r="K65281" s="5"/>
      <c r="L65281" s="8"/>
      <c r="N65281" s="5"/>
      <c r="O65281" s="10"/>
      <c r="P65281" s="8"/>
    </row>
    <row r="65282" spans="1:16" s="2" customFormat="1" x14ac:dyDescent="0.15">
      <c r="A65282" s="3"/>
      <c r="B65282" s="3"/>
      <c r="J65282" s="3"/>
      <c r="K65282" s="5"/>
      <c r="L65282" s="8"/>
      <c r="N65282" s="5"/>
      <c r="O65282" s="10"/>
      <c r="P65282" s="8"/>
    </row>
    <row r="65283" spans="1:16" s="2" customFormat="1" x14ac:dyDescent="0.15">
      <c r="A65283" s="3"/>
      <c r="B65283" s="3"/>
      <c r="J65283" s="3"/>
      <c r="K65283" s="5"/>
      <c r="L65283" s="8"/>
      <c r="N65283" s="5"/>
      <c r="O65283" s="10"/>
      <c r="P65283" s="8"/>
    </row>
    <row r="65284" spans="1:16" s="2" customFormat="1" x14ac:dyDescent="0.15">
      <c r="A65284" s="3"/>
      <c r="B65284" s="3"/>
      <c r="J65284" s="3"/>
      <c r="K65284" s="5"/>
      <c r="L65284" s="8"/>
      <c r="N65284" s="5"/>
      <c r="O65284" s="10"/>
      <c r="P65284" s="8"/>
    </row>
    <row r="65285" spans="1:16" s="2" customFormat="1" x14ac:dyDescent="0.15">
      <c r="A65285" s="3"/>
      <c r="B65285" s="3"/>
      <c r="J65285" s="3"/>
      <c r="K65285" s="5"/>
      <c r="L65285" s="8"/>
      <c r="N65285" s="5"/>
      <c r="O65285" s="10"/>
      <c r="P65285" s="8"/>
    </row>
    <row r="65286" spans="1:16" s="2" customFormat="1" x14ac:dyDescent="0.15">
      <c r="A65286" s="3"/>
      <c r="B65286" s="3"/>
      <c r="J65286" s="3"/>
      <c r="K65286" s="5"/>
      <c r="L65286" s="8"/>
      <c r="N65286" s="5"/>
      <c r="O65286" s="10"/>
      <c r="P65286" s="8"/>
    </row>
    <row r="65287" spans="1:16" s="2" customFormat="1" x14ac:dyDescent="0.15">
      <c r="A65287" s="3"/>
      <c r="B65287" s="3"/>
      <c r="J65287" s="3"/>
      <c r="K65287" s="5"/>
      <c r="L65287" s="8"/>
      <c r="N65287" s="5"/>
      <c r="O65287" s="10"/>
      <c r="P65287" s="8"/>
    </row>
    <row r="65288" spans="1:16" s="2" customFormat="1" x14ac:dyDescent="0.15">
      <c r="A65288" s="3"/>
      <c r="B65288" s="3"/>
      <c r="J65288" s="3"/>
      <c r="K65288" s="5"/>
      <c r="L65288" s="8"/>
      <c r="N65288" s="5"/>
      <c r="O65288" s="10"/>
      <c r="P65288" s="8"/>
    </row>
    <row r="65289" spans="1:16" s="2" customFormat="1" x14ac:dyDescent="0.15">
      <c r="A65289" s="3"/>
      <c r="B65289" s="3"/>
      <c r="J65289" s="3"/>
      <c r="K65289" s="5"/>
      <c r="L65289" s="8"/>
      <c r="N65289" s="5"/>
      <c r="O65289" s="10"/>
      <c r="P65289" s="8"/>
    </row>
    <row r="65290" spans="1:16" s="2" customFormat="1" x14ac:dyDescent="0.15">
      <c r="A65290" s="3"/>
      <c r="B65290" s="3"/>
      <c r="J65290" s="3"/>
      <c r="K65290" s="5"/>
      <c r="L65290" s="8"/>
      <c r="N65290" s="5"/>
      <c r="O65290" s="10"/>
      <c r="P65290" s="8"/>
    </row>
    <row r="65291" spans="1:16" s="2" customFormat="1" x14ac:dyDescent="0.15">
      <c r="A65291" s="3"/>
      <c r="B65291" s="3"/>
      <c r="J65291" s="3"/>
      <c r="K65291" s="5"/>
      <c r="L65291" s="8"/>
      <c r="N65291" s="5"/>
      <c r="O65291" s="10"/>
      <c r="P65291" s="8"/>
    </row>
    <row r="65292" spans="1:16" s="2" customFormat="1" x14ac:dyDescent="0.15">
      <c r="A65292" s="3"/>
      <c r="B65292" s="3"/>
      <c r="J65292" s="3"/>
      <c r="K65292" s="5"/>
      <c r="L65292" s="8"/>
      <c r="N65292" s="5"/>
      <c r="O65292" s="10"/>
      <c r="P65292" s="8"/>
    </row>
    <row r="65293" spans="1:16" s="2" customFormat="1" x14ac:dyDescent="0.15">
      <c r="A65293" s="3"/>
      <c r="B65293" s="3"/>
      <c r="J65293" s="3"/>
      <c r="K65293" s="5"/>
      <c r="L65293" s="8"/>
      <c r="N65293" s="5"/>
      <c r="O65293" s="10"/>
      <c r="P65293" s="8"/>
    </row>
    <row r="65294" spans="1:16" s="2" customFormat="1" x14ac:dyDescent="0.15">
      <c r="A65294" s="3"/>
      <c r="B65294" s="3"/>
      <c r="J65294" s="3"/>
      <c r="K65294" s="5"/>
      <c r="L65294" s="8"/>
      <c r="N65294" s="5"/>
      <c r="O65294" s="10"/>
      <c r="P65294" s="8"/>
    </row>
    <row r="65295" spans="1:16" s="2" customFormat="1" x14ac:dyDescent="0.15">
      <c r="A65295" s="3"/>
      <c r="B65295" s="3"/>
      <c r="J65295" s="3"/>
      <c r="K65295" s="5"/>
      <c r="L65295" s="8"/>
      <c r="N65295" s="5"/>
      <c r="O65295" s="10"/>
      <c r="P65295" s="8"/>
    </row>
    <row r="65296" spans="1:16" s="2" customFormat="1" x14ac:dyDescent="0.15">
      <c r="A65296" s="3"/>
      <c r="B65296" s="3"/>
      <c r="J65296" s="3"/>
      <c r="K65296" s="5"/>
      <c r="L65296" s="8"/>
      <c r="N65296" s="5"/>
      <c r="O65296" s="10"/>
      <c r="P65296" s="8"/>
    </row>
    <row r="65297" spans="1:16" s="2" customFormat="1" x14ac:dyDescent="0.15">
      <c r="A65297" s="3"/>
      <c r="B65297" s="3"/>
      <c r="J65297" s="3"/>
      <c r="K65297" s="5"/>
      <c r="L65297" s="8"/>
      <c r="N65297" s="5"/>
      <c r="O65297" s="10"/>
      <c r="P65297" s="8"/>
    </row>
    <row r="65298" spans="1:16" s="2" customFormat="1" x14ac:dyDescent="0.15">
      <c r="A65298" s="3"/>
      <c r="B65298" s="3"/>
      <c r="J65298" s="3"/>
      <c r="K65298" s="5"/>
      <c r="L65298" s="8"/>
      <c r="N65298" s="5"/>
      <c r="O65298" s="10"/>
      <c r="P65298" s="8"/>
    </row>
    <row r="65299" spans="1:16" s="2" customFormat="1" x14ac:dyDescent="0.15">
      <c r="A65299" s="3"/>
      <c r="B65299" s="3"/>
      <c r="J65299" s="3"/>
      <c r="K65299" s="5"/>
      <c r="L65299" s="8"/>
      <c r="N65299" s="5"/>
      <c r="O65299" s="10"/>
      <c r="P65299" s="8"/>
    </row>
    <row r="65300" spans="1:16" s="2" customFormat="1" x14ac:dyDescent="0.15">
      <c r="A65300" s="3"/>
      <c r="B65300" s="3"/>
      <c r="J65300" s="3"/>
      <c r="K65300" s="5"/>
      <c r="L65300" s="8"/>
      <c r="N65300" s="5"/>
      <c r="O65300" s="10"/>
      <c r="P65300" s="8"/>
    </row>
    <row r="65301" spans="1:16" s="2" customFormat="1" x14ac:dyDescent="0.15">
      <c r="A65301" s="3"/>
      <c r="B65301" s="3"/>
      <c r="J65301" s="3"/>
      <c r="K65301" s="5"/>
      <c r="L65301" s="8"/>
      <c r="N65301" s="5"/>
      <c r="O65301" s="10"/>
      <c r="P65301" s="8"/>
    </row>
    <row r="65302" spans="1:16" s="2" customFormat="1" x14ac:dyDescent="0.15">
      <c r="A65302" s="3"/>
      <c r="B65302" s="3"/>
      <c r="J65302" s="3"/>
      <c r="K65302" s="5"/>
      <c r="L65302" s="8"/>
      <c r="N65302" s="5"/>
      <c r="O65302" s="10"/>
      <c r="P65302" s="8"/>
    </row>
    <row r="65303" spans="1:16" s="2" customFormat="1" x14ac:dyDescent="0.15">
      <c r="A65303" s="3"/>
      <c r="B65303" s="3"/>
      <c r="J65303" s="3"/>
      <c r="K65303" s="5"/>
      <c r="L65303" s="8"/>
      <c r="N65303" s="5"/>
      <c r="O65303" s="10"/>
      <c r="P65303" s="8"/>
    </row>
    <row r="65304" spans="1:16" s="2" customFormat="1" x14ac:dyDescent="0.15">
      <c r="A65304" s="3"/>
      <c r="B65304" s="3"/>
      <c r="J65304" s="3"/>
      <c r="K65304" s="5"/>
      <c r="L65304" s="8"/>
      <c r="N65304" s="5"/>
      <c r="O65304" s="10"/>
      <c r="P65304" s="8"/>
    </row>
    <row r="65305" spans="1:16" s="2" customFormat="1" x14ac:dyDescent="0.15">
      <c r="A65305" s="3"/>
      <c r="B65305" s="3"/>
      <c r="J65305" s="3"/>
      <c r="K65305" s="5"/>
      <c r="L65305" s="8"/>
      <c r="N65305" s="5"/>
      <c r="O65305" s="10"/>
      <c r="P65305" s="8"/>
    </row>
    <row r="65306" spans="1:16" s="2" customFormat="1" x14ac:dyDescent="0.15">
      <c r="A65306" s="3"/>
      <c r="B65306" s="3"/>
      <c r="J65306" s="3"/>
      <c r="K65306" s="5"/>
      <c r="L65306" s="8"/>
      <c r="N65306" s="5"/>
      <c r="O65306" s="10"/>
      <c r="P65306" s="8"/>
    </row>
    <row r="65307" spans="1:16" s="2" customFormat="1" x14ac:dyDescent="0.15">
      <c r="A65307" s="3"/>
      <c r="B65307" s="3"/>
      <c r="J65307" s="3"/>
      <c r="K65307" s="5"/>
      <c r="L65307" s="8"/>
      <c r="N65307" s="5"/>
      <c r="O65307" s="10"/>
      <c r="P65307" s="8"/>
    </row>
    <row r="65308" spans="1:16" s="2" customFormat="1" x14ac:dyDescent="0.15">
      <c r="A65308" s="3"/>
      <c r="B65308" s="3"/>
      <c r="J65308" s="3"/>
      <c r="K65308" s="5"/>
      <c r="L65308" s="8"/>
      <c r="N65308" s="5"/>
      <c r="O65308" s="10"/>
      <c r="P65308" s="8"/>
    </row>
    <row r="65309" spans="1:16" s="2" customFormat="1" x14ac:dyDescent="0.15">
      <c r="A65309" s="3"/>
      <c r="B65309" s="3"/>
      <c r="J65309" s="3"/>
      <c r="K65309" s="5"/>
      <c r="L65309" s="8"/>
      <c r="N65309" s="5"/>
      <c r="O65309" s="10"/>
      <c r="P65309" s="8"/>
    </row>
    <row r="65310" spans="1:16" s="2" customFormat="1" x14ac:dyDescent="0.15">
      <c r="A65310" s="3"/>
      <c r="B65310" s="3"/>
      <c r="J65310" s="3"/>
      <c r="K65310" s="5"/>
      <c r="L65310" s="8"/>
      <c r="N65310" s="5"/>
      <c r="O65310" s="10"/>
      <c r="P65310" s="8"/>
    </row>
    <row r="65311" spans="1:16" s="2" customFormat="1" x14ac:dyDescent="0.15">
      <c r="A65311" s="3"/>
      <c r="B65311" s="3"/>
      <c r="J65311" s="3"/>
      <c r="K65311" s="5"/>
      <c r="L65311" s="8"/>
      <c r="N65311" s="5"/>
      <c r="O65311" s="10"/>
      <c r="P65311" s="8"/>
    </row>
    <row r="65312" spans="1:16" s="2" customFormat="1" x14ac:dyDescent="0.15">
      <c r="A65312" s="3"/>
      <c r="B65312" s="3"/>
      <c r="J65312" s="3"/>
      <c r="K65312" s="5"/>
      <c r="L65312" s="8"/>
      <c r="N65312" s="5"/>
      <c r="O65312" s="10"/>
      <c r="P65312" s="8"/>
    </row>
    <row r="65313" spans="1:16" s="2" customFormat="1" x14ac:dyDescent="0.15">
      <c r="A65313" s="3"/>
      <c r="B65313" s="3"/>
      <c r="J65313" s="3"/>
      <c r="K65313" s="5"/>
      <c r="L65313" s="8"/>
      <c r="N65313" s="5"/>
      <c r="O65313" s="10"/>
      <c r="P65313" s="8"/>
    </row>
    <row r="65314" spans="1:16" s="2" customFormat="1" x14ac:dyDescent="0.15">
      <c r="A65314" s="3"/>
      <c r="B65314" s="3"/>
      <c r="J65314" s="3"/>
      <c r="K65314" s="5"/>
      <c r="L65314" s="8"/>
      <c r="N65314" s="5"/>
      <c r="O65314" s="10"/>
      <c r="P65314" s="8"/>
    </row>
    <row r="65315" spans="1:16" s="2" customFormat="1" x14ac:dyDescent="0.15">
      <c r="A65315" s="3"/>
      <c r="B65315" s="3"/>
      <c r="J65315" s="3"/>
      <c r="K65315" s="5"/>
      <c r="L65315" s="8"/>
      <c r="N65315" s="5"/>
      <c r="O65315" s="10"/>
      <c r="P65315" s="8"/>
    </row>
    <row r="65316" spans="1:16" s="2" customFormat="1" x14ac:dyDescent="0.15">
      <c r="A65316" s="3"/>
      <c r="B65316" s="3"/>
      <c r="J65316" s="3"/>
      <c r="K65316" s="5"/>
      <c r="L65316" s="8"/>
      <c r="N65316" s="5"/>
      <c r="O65316" s="10"/>
      <c r="P65316" s="8"/>
    </row>
    <row r="65317" spans="1:16" s="2" customFormat="1" x14ac:dyDescent="0.15">
      <c r="A65317" s="3"/>
      <c r="B65317" s="3"/>
      <c r="J65317" s="3"/>
      <c r="K65317" s="5"/>
      <c r="L65317" s="8"/>
      <c r="N65317" s="5"/>
      <c r="O65317" s="10"/>
      <c r="P65317" s="8"/>
    </row>
    <row r="65318" spans="1:16" s="2" customFormat="1" x14ac:dyDescent="0.15">
      <c r="A65318" s="3"/>
      <c r="B65318" s="3"/>
      <c r="J65318" s="3"/>
      <c r="K65318" s="5"/>
      <c r="L65318" s="8"/>
      <c r="N65318" s="5"/>
      <c r="O65318" s="10"/>
      <c r="P65318" s="8"/>
    </row>
    <row r="65319" spans="1:16" s="2" customFormat="1" x14ac:dyDescent="0.15">
      <c r="A65319" s="3"/>
      <c r="B65319" s="3"/>
      <c r="J65319" s="3"/>
      <c r="K65319" s="5"/>
      <c r="L65319" s="8"/>
      <c r="N65319" s="5"/>
      <c r="O65319" s="10"/>
      <c r="P65319" s="8"/>
    </row>
    <row r="65320" spans="1:16" s="2" customFormat="1" x14ac:dyDescent="0.15">
      <c r="A65320" s="3"/>
      <c r="B65320" s="3"/>
      <c r="J65320" s="3"/>
      <c r="K65320" s="5"/>
      <c r="L65320" s="8"/>
      <c r="N65320" s="5"/>
      <c r="O65320" s="10"/>
      <c r="P65320" s="8"/>
    </row>
    <row r="65321" spans="1:16" s="2" customFormat="1" x14ac:dyDescent="0.15">
      <c r="A65321" s="3"/>
      <c r="B65321" s="3"/>
      <c r="J65321" s="3"/>
      <c r="K65321" s="5"/>
      <c r="L65321" s="8"/>
      <c r="N65321" s="5"/>
      <c r="O65321" s="10"/>
      <c r="P65321" s="8"/>
    </row>
    <row r="65322" spans="1:16" s="2" customFormat="1" x14ac:dyDescent="0.15">
      <c r="A65322" s="3"/>
      <c r="B65322" s="3"/>
      <c r="J65322" s="3"/>
      <c r="K65322" s="5"/>
      <c r="L65322" s="8"/>
      <c r="N65322" s="5"/>
      <c r="O65322" s="10"/>
      <c r="P65322" s="8"/>
    </row>
    <row r="65323" spans="1:16" s="2" customFormat="1" x14ac:dyDescent="0.15">
      <c r="A65323" s="3"/>
      <c r="B65323" s="3"/>
      <c r="J65323" s="3"/>
      <c r="K65323" s="5"/>
      <c r="L65323" s="8"/>
      <c r="N65323" s="5"/>
      <c r="O65323" s="10"/>
      <c r="P65323" s="8"/>
    </row>
    <row r="65324" spans="1:16" s="2" customFormat="1" x14ac:dyDescent="0.15">
      <c r="A65324" s="3"/>
      <c r="B65324" s="3"/>
      <c r="J65324" s="3"/>
      <c r="K65324" s="5"/>
      <c r="L65324" s="8"/>
      <c r="N65324" s="5"/>
      <c r="O65324" s="10"/>
      <c r="P65324" s="8"/>
    </row>
    <row r="65325" spans="1:16" s="2" customFormat="1" x14ac:dyDescent="0.15">
      <c r="A65325" s="3"/>
      <c r="B65325" s="3"/>
      <c r="J65325" s="3"/>
      <c r="K65325" s="5"/>
      <c r="L65325" s="8"/>
      <c r="N65325" s="5"/>
      <c r="O65325" s="10"/>
      <c r="P65325" s="8"/>
    </row>
    <row r="65326" spans="1:16" s="2" customFormat="1" x14ac:dyDescent="0.15">
      <c r="A65326" s="3"/>
      <c r="B65326" s="3"/>
      <c r="J65326" s="3"/>
      <c r="K65326" s="5"/>
      <c r="L65326" s="8"/>
      <c r="N65326" s="5"/>
      <c r="O65326" s="10"/>
      <c r="P65326" s="8"/>
    </row>
    <row r="65327" spans="1:16" s="2" customFormat="1" x14ac:dyDescent="0.15">
      <c r="A65327" s="3"/>
      <c r="B65327" s="3"/>
      <c r="J65327" s="3"/>
      <c r="K65327" s="5"/>
      <c r="L65327" s="8"/>
      <c r="N65327" s="5"/>
      <c r="O65327" s="10"/>
      <c r="P65327" s="8"/>
    </row>
    <row r="65328" spans="1:16" s="2" customFormat="1" x14ac:dyDescent="0.15">
      <c r="A65328" s="3"/>
      <c r="B65328" s="3"/>
      <c r="J65328" s="3"/>
      <c r="K65328" s="5"/>
      <c r="L65328" s="8"/>
      <c r="N65328" s="5"/>
      <c r="O65328" s="10"/>
      <c r="P65328" s="8"/>
    </row>
    <row r="65329" spans="1:16" s="2" customFormat="1" x14ac:dyDescent="0.15">
      <c r="A65329" s="3"/>
      <c r="B65329" s="3"/>
      <c r="J65329" s="3"/>
      <c r="K65329" s="5"/>
      <c r="L65329" s="8"/>
      <c r="N65329" s="5"/>
      <c r="O65329" s="10"/>
      <c r="P65329" s="8"/>
    </row>
    <row r="65330" spans="1:16" s="2" customFormat="1" x14ac:dyDescent="0.15">
      <c r="A65330" s="3"/>
      <c r="B65330" s="3"/>
      <c r="J65330" s="3"/>
      <c r="K65330" s="5"/>
      <c r="L65330" s="8"/>
      <c r="N65330" s="5"/>
      <c r="O65330" s="10"/>
      <c r="P65330" s="8"/>
    </row>
    <row r="65331" spans="1:16" s="2" customFormat="1" x14ac:dyDescent="0.15">
      <c r="A65331" s="3"/>
      <c r="B65331" s="3"/>
      <c r="J65331" s="3"/>
      <c r="K65331" s="5"/>
      <c r="L65331" s="8"/>
      <c r="N65331" s="5"/>
      <c r="O65331" s="10"/>
      <c r="P65331" s="8"/>
    </row>
    <row r="65332" spans="1:16" s="2" customFormat="1" x14ac:dyDescent="0.15">
      <c r="A65332" s="3"/>
      <c r="B65332" s="3"/>
      <c r="J65332" s="3"/>
      <c r="K65332" s="5"/>
      <c r="L65332" s="8"/>
      <c r="N65332" s="5"/>
      <c r="O65332" s="10"/>
      <c r="P65332" s="8"/>
    </row>
    <row r="65333" spans="1:16" s="2" customFormat="1" x14ac:dyDescent="0.15">
      <c r="A65333" s="3"/>
      <c r="B65333" s="3"/>
      <c r="J65333" s="3"/>
      <c r="K65333" s="5"/>
      <c r="L65333" s="8"/>
      <c r="N65333" s="5"/>
      <c r="O65333" s="10"/>
      <c r="P65333" s="8"/>
    </row>
    <row r="65334" spans="1:16" s="2" customFormat="1" x14ac:dyDescent="0.15">
      <c r="A65334" s="3"/>
      <c r="B65334" s="3"/>
      <c r="J65334" s="3"/>
      <c r="K65334" s="5"/>
      <c r="L65334" s="8"/>
      <c r="N65334" s="5"/>
      <c r="O65334" s="10"/>
      <c r="P65334" s="8"/>
    </row>
    <row r="65335" spans="1:16" s="2" customFormat="1" x14ac:dyDescent="0.15">
      <c r="A65335" s="3"/>
      <c r="B65335" s="3"/>
      <c r="J65335" s="3"/>
      <c r="K65335" s="5"/>
      <c r="L65335" s="8"/>
      <c r="N65335" s="5"/>
      <c r="O65335" s="10"/>
      <c r="P65335" s="8"/>
    </row>
    <row r="65336" spans="1:16" s="2" customFormat="1" x14ac:dyDescent="0.15">
      <c r="A65336" s="3"/>
      <c r="B65336" s="3"/>
      <c r="J65336" s="3"/>
      <c r="K65336" s="5"/>
      <c r="L65336" s="8"/>
      <c r="N65336" s="5"/>
      <c r="O65336" s="10"/>
      <c r="P65336" s="8"/>
    </row>
    <row r="65337" spans="1:16" s="2" customFormat="1" x14ac:dyDescent="0.15">
      <c r="A65337" s="3"/>
      <c r="B65337" s="3"/>
      <c r="J65337" s="3"/>
      <c r="K65337" s="5"/>
      <c r="L65337" s="8"/>
      <c r="N65337" s="5"/>
      <c r="O65337" s="10"/>
      <c r="P65337" s="8"/>
    </row>
    <row r="65338" spans="1:16" s="2" customFormat="1" x14ac:dyDescent="0.15">
      <c r="A65338" s="3"/>
      <c r="B65338" s="3"/>
      <c r="J65338" s="3"/>
      <c r="K65338" s="5"/>
      <c r="L65338" s="8"/>
      <c r="N65338" s="5"/>
      <c r="O65338" s="10"/>
      <c r="P65338" s="8"/>
    </row>
    <row r="65339" spans="1:16" s="2" customFormat="1" x14ac:dyDescent="0.15">
      <c r="A65339" s="3"/>
      <c r="B65339" s="3"/>
      <c r="J65339" s="3"/>
      <c r="K65339" s="5"/>
      <c r="L65339" s="8"/>
      <c r="N65339" s="5"/>
      <c r="O65339" s="10"/>
      <c r="P65339" s="8"/>
    </row>
    <row r="65340" spans="1:16" s="2" customFormat="1" x14ac:dyDescent="0.15">
      <c r="A65340" s="3"/>
      <c r="B65340" s="3"/>
      <c r="J65340" s="3"/>
      <c r="K65340" s="5"/>
      <c r="L65340" s="8"/>
      <c r="N65340" s="5"/>
      <c r="O65340" s="10"/>
      <c r="P65340" s="8"/>
    </row>
    <row r="65341" spans="1:16" s="2" customFormat="1" x14ac:dyDescent="0.15">
      <c r="A65341" s="3"/>
      <c r="B65341" s="3"/>
      <c r="J65341" s="3"/>
      <c r="K65341" s="5"/>
      <c r="L65341" s="8"/>
      <c r="N65341" s="5"/>
      <c r="O65341" s="10"/>
      <c r="P65341" s="8"/>
    </row>
    <row r="65342" spans="1:16" s="2" customFormat="1" x14ac:dyDescent="0.15">
      <c r="A65342" s="3"/>
      <c r="B65342" s="3"/>
      <c r="J65342" s="3"/>
      <c r="K65342" s="5"/>
      <c r="L65342" s="8"/>
      <c r="N65342" s="5"/>
      <c r="O65342" s="10"/>
      <c r="P65342" s="8"/>
    </row>
    <row r="65343" spans="1:16" s="2" customFormat="1" x14ac:dyDescent="0.15">
      <c r="A65343" s="3"/>
      <c r="B65343" s="3"/>
      <c r="J65343" s="3"/>
      <c r="K65343" s="5"/>
      <c r="L65343" s="8"/>
      <c r="N65343" s="5"/>
      <c r="O65343" s="10"/>
      <c r="P65343" s="8"/>
    </row>
    <row r="65344" spans="1:16" s="2" customFormat="1" x14ac:dyDescent="0.15">
      <c r="A65344" s="3"/>
      <c r="B65344" s="3"/>
      <c r="J65344" s="3"/>
      <c r="K65344" s="5"/>
      <c r="L65344" s="8"/>
      <c r="N65344" s="5"/>
      <c r="O65344" s="10"/>
      <c r="P65344" s="8"/>
    </row>
    <row r="65345" spans="1:16" s="2" customFormat="1" x14ac:dyDescent="0.15">
      <c r="A65345" s="3"/>
      <c r="B65345" s="3"/>
      <c r="J65345" s="3"/>
      <c r="K65345" s="5"/>
      <c r="L65345" s="8"/>
      <c r="N65345" s="5"/>
      <c r="O65345" s="10"/>
      <c r="P65345" s="8"/>
    </row>
    <row r="65346" spans="1:16" s="2" customFormat="1" x14ac:dyDescent="0.15">
      <c r="A65346" s="3"/>
      <c r="B65346" s="3"/>
      <c r="J65346" s="3"/>
      <c r="K65346" s="5"/>
      <c r="L65346" s="8"/>
      <c r="N65346" s="5"/>
      <c r="O65346" s="10"/>
      <c r="P65346" s="8"/>
    </row>
    <row r="65347" spans="1:16" s="2" customFormat="1" x14ac:dyDescent="0.15">
      <c r="A65347" s="3"/>
      <c r="B65347" s="3"/>
      <c r="J65347" s="3"/>
      <c r="K65347" s="5"/>
      <c r="L65347" s="8"/>
      <c r="N65347" s="5"/>
      <c r="O65347" s="10"/>
      <c r="P65347" s="8"/>
    </row>
    <row r="65348" spans="1:16" s="2" customFormat="1" x14ac:dyDescent="0.15">
      <c r="A65348" s="3"/>
      <c r="B65348" s="3"/>
      <c r="J65348" s="3"/>
      <c r="K65348" s="5"/>
      <c r="L65348" s="8"/>
      <c r="N65348" s="5"/>
      <c r="O65348" s="10"/>
      <c r="P65348" s="8"/>
    </row>
    <row r="65349" spans="1:16" s="2" customFormat="1" x14ac:dyDescent="0.15">
      <c r="A65349" s="3"/>
      <c r="B65349" s="3"/>
      <c r="J65349" s="3"/>
      <c r="K65349" s="5"/>
      <c r="L65349" s="8"/>
      <c r="N65349" s="5"/>
      <c r="O65349" s="10"/>
      <c r="P65349" s="8"/>
    </row>
    <row r="65350" spans="1:16" s="2" customFormat="1" x14ac:dyDescent="0.15">
      <c r="A65350" s="3"/>
      <c r="B65350" s="3"/>
      <c r="J65350" s="3"/>
      <c r="K65350" s="5"/>
      <c r="L65350" s="8"/>
      <c r="N65350" s="5"/>
      <c r="O65350" s="10"/>
      <c r="P65350" s="8"/>
    </row>
    <row r="65351" spans="1:16" s="2" customFormat="1" x14ac:dyDescent="0.15">
      <c r="A65351" s="3"/>
      <c r="B65351" s="3"/>
      <c r="J65351" s="3"/>
      <c r="K65351" s="5"/>
      <c r="L65351" s="8"/>
      <c r="N65351" s="5"/>
      <c r="O65351" s="10"/>
      <c r="P65351" s="8"/>
    </row>
    <row r="65352" spans="1:16" s="2" customFormat="1" x14ac:dyDescent="0.15">
      <c r="A65352" s="3"/>
      <c r="B65352" s="3"/>
      <c r="J65352" s="3"/>
      <c r="K65352" s="5"/>
      <c r="L65352" s="8"/>
      <c r="N65352" s="5"/>
      <c r="O65352" s="10"/>
      <c r="P65352" s="8"/>
    </row>
    <row r="65353" spans="1:16" s="2" customFormat="1" x14ac:dyDescent="0.15">
      <c r="A65353" s="3"/>
      <c r="B65353" s="3"/>
      <c r="J65353" s="3"/>
      <c r="K65353" s="5"/>
      <c r="L65353" s="8"/>
      <c r="N65353" s="5"/>
      <c r="O65353" s="10"/>
      <c r="P65353" s="8"/>
    </row>
    <row r="65354" spans="1:16" s="2" customFormat="1" x14ac:dyDescent="0.15">
      <c r="A65354" s="3"/>
      <c r="B65354" s="3"/>
      <c r="J65354" s="3"/>
      <c r="K65354" s="5"/>
      <c r="L65354" s="8"/>
      <c r="N65354" s="5"/>
      <c r="O65354" s="10"/>
      <c r="P65354" s="8"/>
    </row>
    <row r="65355" spans="1:16" s="2" customFormat="1" x14ac:dyDescent="0.15">
      <c r="A65355" s="3"/>
      <c r="B65355" s="3"/>
      <c r="J65355" s="3"/>
      <c r="K65355" s="5"/>
      <c r="L65355" s="8"/>
      <c r="N65355" s="5"/>
      <c r="O65355" s="10"/>
      <c r="P65355" s="8"/>
    </row>
    <row r="65356" spans="1:16" s="2" customFormat="1" x14ac:dyDescent="0.15">
      <c r="A65356" s="3"/>
      <c r="B65356" s="3"/>
      <c r="J65356" s="3"/>
      <c r="K65356" s="5"/>
      <c r="L65356" s="8"/>
      <c r="N65356" s="5"/>
      <c r="O65356" s="10"/>
      <c r="P65356" s="8"/>
    </row>
    <row r="65357" spans="1:16" s="2" customFormat="1" x14ac:dyDescent="0.15">
      <c r="A65357" s="3"/>
      <c r="B65357" s="3"/>
      <c r="J65357" s="3"/>
      <c r="K65357" s="5"/>
      <c r="L65357" s="8"/>
      <c r="N65357" s="5"/>
      <c r="O65357" s="10"/>
      <c r="P65357" s="8"/>
    </row>
    <row r="65358" spans="1:16" s="2" customFormat="1" x14ac:dyDescent="0.15">
      <c r="A65358" s="3"/>
      <c r="B65358" s="3"/>
      <c r="J65358" s="3"/>
      <c r="K65358" s="5"/>
      <c r="L65358" s="8"/>
      <c r="N65358" s="5"/>
      <c r="O65358" s="10"/>
      <c r="P65358" s="8"/>
    </row>
    <row r="65359" spans="1:16" s="2" customFormat="1" x14ac:dyDescent="0.15">
      <c r="A65359" s="3"/>
      <c r="B65359" s="3"/>
      <c r="J65359" s="3"/>
      <c r="K65359" s="5"/>
      <c r="L65359" s="8"/>
      <c r="N65359" s="5"/>
      <c r="O65359" s="10"/>
      <c r="P65359" s="8"/>
    </row>
    <row r="65360" spans="1:16" s="2" customFormat="1" x14ac:dyDescent="0.15">
      <c r="A65360" s="3"/>
      <c r="B65360" s="3"/>
      <c r="J65360" s="3"/>
      <c r="K65360" s="5"/>
      <c r="L65360" s="8"/>
      <c r="N65360" s="5"/>
      <c r="O65360" s="10"/>
      <c r="P65360" s="8"/>
    </row>
    <row r="65361" spans="1:16" s="2" customFormat="1" x14ac:dyDescent="0.15">
      <c r="A65361" s="3"/>
      <c r="B65361" s="3"/>
      <c r="J65361" s="3"/>
      <c r="K65361" s="5"/>
      <c r="L65361" s="8"/>
      <c r="N65361" s="5"/>
      <c r="O65361" s="10"/>
      <c r="P65361" s="8"/>
    </row>
    <row r="65362" spans="1:16" s="2" customFormat="1" x14ac:dyDescent="0.15">
      <c r="A65362" s="3"/>
      <c r="B65362" s="3"/>
      <c r="J65362" s="3"/>
      <c r="K65362" s="5"/>
      <c r="L65362" s="8"/>
      <c r="N65362" s="5"/>
      <c r="O65362" s="10"/>
      <c r="P65362" s="8"/>
    </row>
    <row r="65363" spans="1:16" s="2" customFormat="1" x14ac:dyDescent="0.15">
      <c r="A65363" s="3"/>
      <c r="B65363" s="3"/>
      <c r="J65363" s="3"/>
      <c r="K65363" s="5"/>
      <c r="L65363" s="8"/>
      <c r="N65363" s="5"/>
      <c r="O65363" s="10"/>
      <c r="P65363" s="8"/>
    </row>
    <row r="65364" spans="1:16" s="2" customFormat="1" x14ac:dyDescent="0.15">
      <c r="A65364" s="3"/>
      <c r="B65364" s="3"/>
      <c r="J65364" s="3"/>
      <c r="K65364" s="5"/>
      <c r="L65364" s="8"/>
      <c r="N65364" s="5"/>
      <c r="O65364" s="10"/>
      <c r="P65364" s="8"/>
    </row>
    <row r="65365" spans="1:16" s="2" customFormat="1" x14ac:dyDescent="0.15">
      <c r="A65365" s="3"/>
      <c r="B65365" s="3"/>
      <c r="J65365" s="3"/>
      <c r="K65365" s="5"/>
      <c r="L65365" s="8"/>
      <c r="N65365" s="5"/>
      <c r="O65365" s="10"/>
      <c r="P65365" s="8"/>
    </row>
    <row r="65366" spans="1:16" s="2" customFormat="1" x14ac:dyDescent="0.15">
      <c r="A65366" s="3"/>
      <c r="B65366" s="3"/>
      <c r="J65366" s="3"/>
      <c r="K65366" s="5"/>
      <c r="L65366" s="8"/>
      <c r="N65366" s="5"/>
      <c r="O65366" s="10"/>
      <c r="P65366" s="8"/>
    </row>
    <row r="65367" spans="1:16" s="2" customFormat="1" x14ac:dyDescent="0.15">
      <c r="A65367" s="3"/>
      <c r="B65367" s="3"/>
      <c r="J65367" s="3"/>
      <c r="K65367" s="5"/>
      <c r="L65367" s="8"/>
      <c r="N65367" s="5"/>
      <c r="O65367" s="10"/>
      <c r="P65367" s="8"/>
    </row>
    <row r="65368" spans="1:16" s="2" customFormat="1" x14ac:dyDescent="0.15">
      <c r="A65368" s="3"/>
      <c r="B65368" s="3"/>
      <c r="J65368" s="3"/>
      <c r="K65368" s="5"/>
      <c r="L65368" s="8"/>
      <c r="N65368" s="5"/>
      <c r="O65368" s="10"/>
      <c r="P65368" s="8"/>
    </row>
    <row r="65369" spans="1:16" s="2" customFormat="1" x14ac:dyDescent="0.15">
      <c r="A65369" s="3"/>
      <c r="B65369" s="3"/>
      <c r="J65369" s="3"/>
      <c r="K65369" s="5"/>
      <c r="L65369" s="8"/>
      <c r="N65369" s="5"/>
      <c r="O65369" s="10"/>
      <c r="P65369" s="8"/>
    </row>
    <row r="65370" spans="1:16" s="2" customFormat="1" x14ac:dyDescent="0.15">
      <c r="A65370" s="3"/>
      <c r="B65370" s="3"/>
      <c r="J65370" s="3"/>
      <c r="K65370" s="5"/>
      <c r="L65370" s="8"/>
      <c r="N65370" s="5"/>
      <c r="O65370" s="10"/>
      <c r="P65370" s="8"/>
    </row>
    <row r="65371" spans="1:16" s="2" customFormat="1" x14ac:dyDescent="0.15">
      <c r="A65371" s="3"/>
      <c r="B65371" s="3"/>
      <c r="J65371" s="3"/>
      <c r="K65371" s="5"/>
      <c r="L65371" s="8"/>
      <c r="N65371" s="5"/>
      <c r="O65371" s="10"/>
      <c r="P65371" s="8"/>
    </row>
    <row r="65372" spans="1:16" s="2" customFormat="1" x14ac:dyDescent="0.15">
      <c r="A65372" s="3"/>
      <c r="B65372" s="3"/>
      <c r="J65372" s="3"/>
      <c r="K65372" s="5"/>
      <c r="L65372" s="8"/>
      <c r="N65372" s="5"/>
      <c r="O65372" s="10"/>
      <c r="P65372" s="8"/>
    </row>
    <row r="65373" spans="1:16" s="2" customFormat="1" x14ac:dyDescent="0.15">
      <c r="A65373" s="3"/>
      <c r="B65373" s="3"/>
      <c r="J65373" s="3"/>
      <c r="K65373" s="5"/>
      <c r="L65373" s="8"/>
      <c r="N65373" s="5"/>
      <c r="O65373" s="10"/>
      <c r="P65373" s="8"/>
    </row>
    <row r="65374" spans="1:16" s="2" customFormat="1" x14ac:dyDescent="0.15">
      <c r="A65374" s="3"/>
      <c r="B65374" s="3"/>
      <c r="J65374" s="3"/>
      <c r="K65374" s="5"/>
      <c r="L65374" s="8"/>
      <c r="N65374" s="5"/>
      <c r="O65374" s="10"/>
      <c r="P65374" s="8"/>
    </row>
    <row r="65375" spans="1:16" s="2" customFormat="1" x14ac:dyDescent="0.15">
      <c r="A65375" s="3"/>
      <c r="B65375" s="3"/>
      <c r="J65375" s="3"/>
      <c r="K65375" s="5"/>
      <c r="L65375" s="8"/>
      <c r="N65375" s="5"/>
      <c r="O65375" s="10"/>
      <c r="P65375" s="8"/>
    </row>
    <row r="65376" spans="1:16" s="2" customFormat="1" x14ac:dyDescent="0.15">
      <c r="A65376" s="3"/>
      <c r="B65376" s="3"/>
      <c r="J65376" s="3"/>
      <c r="K65376" s="5"/>
      <c r="L65376" s="8"/>
      <c r="N65376" s="5"/>
      <c r="O65376" s="10"/>
      <c r="P65376" s="8"/>
    </row>
    <row r="65377" spans="1:16" s="2" customFormat="1" x14ac:dyDescent="0.15">
      <c r="A65377" s="3"/>
      <c r="B65377" s="3"/>
      <c r="J65377" s="3"/>
      <c r="K65377" s="5"/>
      <c r="L65377" s="8"/>
      <c r="N65377" s="5"/>
      <c r="O65377" s="10"/>
      <c r="P65377" s="8"/>
    </row>
    <row r="65378" spans="1:16" s="2" customFormat="1" x14ac:dyDescent="0.15">
      <c r="A65378" s="3"/>
      <c r="B65378" s="3"/>
      <c r="J65378" s="3"/>
      <c r="K65378" s="5"/>
      <c r="L65378" s="8"/>
      <c r="N65378" s="5"/>
      <c r="O65378" s="10"/>
      <c r="P65378" s="8"/>
    </row>
    <row r="65379" spans="1:16" s="2" customFormat="1" x14ac:dyDescent="0.15">
      <c r="A65379" s="3"/>
      <c r="B65379" s="3"/>
      <c r="J65379" s="3"/>
      <c r="K65379" s="5"/>
      <c r="L65379" s="8"/>
      <c r="N65379" s="5"/>
      <c r="O65379" s="10"/>
      <c r="P65379" s="8"/>
    </row>
    <row r="65380" spans="1:16" s="2" customFormat="1" x14ac:dyDescent="0.15">
      <c r="A65380" s="3"/>
      <c r="B65380" s="3"/>
      <c r="J65380" s="3"/>
      <c r="K65380" s="5"/>
      <c r="L65380" s="8"/>
      <c r="N65380" s="5"/>
      <c r="O65380" s="10"/>
      <c r="P65380" s="8"/>
    </row>
    <row r="65381" spans="1:16" s="2" customFormat="1" x14ac:dyDescent="0.15">
      <c r="A65381" s="3"/>
      <c r="B65381" s="3"/>
      <c r="J65381" s="3"/>
      <c r="K65381" s="5"/>
      <c r="L65381" s="8"/>
      <c r="N65381" s="5"/>
      <c r="O65381" s="10"/>
      <c r="P65381" s="8"/>
    </row>
    <row r="65382" spans="1:16" s="2" customFormat="1" x14ac:dyDescent="0.15">
      <c r="A65382" s="3"/>
      <c r="B65382" s="3"/>
      <c r="J65382" s="3"/>
      <c r="K65382" s="5"/>
      <c r="L65382" s="8"/>
      <c r="N65382" s="5"/>
      <c r="O65382" s="10"/>
      <c r="P65382" s="8"/>
    </row>
    <row r="65383" spans="1:16" s="2" customFormat="1" x14ac:dyDescent="0.15">
      <c r="A65383" s="3"/>
      <c r="B65383" s="3"/>
      <c r="J65383" s="3"/>
      <c r="K65383" s="5"/>
      <c r="L65383" s="8"/>
      <c r="N65383" s="5"/>
      <c r="O65383" s="10"/>
      <c r="P65383" s="8"/>
    </row>
    <row r="65384" spans="1:16" s="2" customFormat="1" x14ac:dyDescent="0.15">
      <c r="A65384" s="3"/>
      <c r="B65384" s="3"/>
      <c r="J65384" s="3"/>
      <c r="K65384" s="5"/>
      <c r="L65384" s="8"/>
      <c r="N65384" s="5"/>
      <c r="O65384" s="10"/>
      <c r="P65384" s="8"/>
    </row>
    <row r="65385" spans="1:16" s="2" customFormat="1" x14ac:dyDescent="0.15">
      <c r="A65385" s="3"/>
      <c r="B65385" s="3"/>
      <c r="J65385" s="3"/>
      <c r="K65385" s="5"/>
      <c r="L65385" s="8"/>
      <c r="N65385" s="5"/>
      <c r="O65385" s="10"/>
      <c r="P65385" s="8"/>
    </row>
    <row r="65386" spans="1:16" s="2" customFormat="1" x14ac:dyDescent="0.15">
      <c r="A65386" s="3"/>
      <c r="B65386" s="3"/>
      <c r="J65386" s="3"/>
      <c r="K65386" s="5"/>
      <c r="L65386" s="8"/>
      <c r="N65386" s="5"/>
      <c r="O65386" s="10"/>
      <c r="P65386" s="8"/>
    </row>
    <row r="65387" spans="1:16" s="2" customFormat="1" x14ac:dyDescent="0.15">
      <c r="A65387" s="3"/>
      <c r="B65387" s="3"/>
      <c r="J65387" s="3"/>
      <c r="K65387" s="5"/>
      <c r="L65387" s="8"/>
      <c r="N65387" s="5"/>
      <c r="O65387" s="10"/>
      <c r="P65387" s="8"/>
    </row>
    <row r="65388" spans="1:16" s="2" customFormat="1" x14ac:dyDescent="0.15">
      <c r="A65388" s="3"/>
      <c r="B65388" s="3"/>
      <c r="J65388" s="3"/>
      <c r="K65388" s="5"/>
      <c r="L65388" s="8"/>
      <c r="N65388" s="5"/>
      <c r="O65388" s="10"/>
      <c r="P65388" s="8"/>
    </row>
    <row r="65389" spans="1:16" s="2" customFormat="1" x14ac:dyDescent="0.15">
      <c r="A65389" s="3"/>
      <c r="B65389" s="3"/>
      <c r="J65389" s="3"/>
      <c r="K65389" s="5"/>
      <c r="L65389" s="8"/>
      <c r="N65389" s="5"/>
      <c r="O65389" s="10"/>
      <c r="P65389" s="8"/>
    </row>
    <row r="65390" spans="1:16" s="2" customFormat="1" x14ac:dyDescent="0.15">
      <c r="A65390" s="3"/>
      <c r="B65390" s="3"/>
      <c r="J65390" s="3"/>
      <c r="K65390" s="5"/>
      <c r="L65390" s="8"/>
      <c r="N65390" s="5"/>
      <c r="O65390" s="10"/>
      <c r="P65390" s="8"/>
    </row>
    <row r="65391" spans="1:16" s="2" customFormat="1" x14ac:dyDescent="0.15">
      <c r="A65391" s="3"/>
      <c r="B65391" s="3"/>
      <c r="J65391" s="3"/>
      <c r="K65391" s="5"/>
      <c r="L65391" s="8"/>
      <c r="N65391" s="5"/>
      <c r="O65391" s="10"/>
      <c r="P65391" s="8"/>
    </row>
    <row r="65392" spans="1:16" s="2" customFormat="1" x14ac:dyDescent="0.15">
      <c r="A65392" s="3"/>
      <c r="B65392" s="3"/>
      <c r="J65392" s="3"/>
      <c r="K65392" s="5"/>
      <c r="L65392" s="8"/>
      <c r="N65392" s="5"/>
      <c r="O65392" s="10"/>
      <c r="P65392" s="8"/>
    </row>
    <row r="65393" spans="1:16" s="2" customFormat="1" x14ac:dyDescent="0.15">
      <c r="A65393" s="3"/>
      <c r="B65393" s="3"/>
      <c r="J65393" s="3"/>
      <c r="K65393" s="5"/>
      <c r="L65393" s="8"/>
      <c r="N65393" s="5"/>
      <c r="O65393" s="10"/>
      <c r="P65393" s="8"/>
    </row>
    <row r="65394" spans="1:16" s="2" customFormat="1" x14ac:dyDescent="0.15">
      <c r="A65394" s="3"/>
      <c r="B65394" s="3"/>
      <c r="J65394" s="3"/>
      <c r="K65394" s="5"/>
      <c r="L65394" s="8"/>
      <c r="N65394" s="5"/>
      <c r="O65394" s="10"/>
      <c r="P65394" s="8"/>
    </row>
    <row r="65395" spans="1:16" s="2" customFormat="1" x14ac:dyDescent="0.15">
      <c r="A65395" s="3"/>
      <c r="B65395" s="3"/>
      <c r="J65395" s="3"/>
      <c r="K65395" s="5"/>
      <c r="L65395" s="8"/>
      <c r="N65395" s="5"/>
      <c r="O65395" s="10"/>
      <c r="P65395" s="8"/>
    </row>
    <row r="65396" spans="1:16" s="2" customFormat="1" x14ac:dyDescent="0.15">
      <c r="A65396" s="3"/>
      <c r="B65396" s="3"/>
      <c r="J65396" s="3"/>
      <c r="K65396" s="5"/>
      <c r="L65396" s="8"/>
      <c r="N65396" s="5"/>
      <c r="O65396" s="10"/>
      <c r="P65396" s="8"/>
    </row>
    <row r="65397" spans="1:16" s="2" customFormat="1" x14ac:dyDescent="0.15">
      <c r="A65397" s="3"/>
      <c r="B65397" s="3"/>
      <c r="J65397" s="3"/>
      <c r="K65397" s="5"/>
      <c r="L65397" s="8"/>
      <c r="N65397" s="5"/>
      <c r="O65397" s="10"/>
      <c r="P65397" s="8"/>
    </row>
    <row r="65398" spans="1:16" s="2" customFormat="1" x14ac:dyDescent="0.15">
      <c r="A65398" s="3"/>
      <c r="B65398" s="3"/>
      <c r="J65398" s="3"/>
      <c r="K65398" s="5"/>
      <c r="L65398" s="8"/>
      <c r="N65398" s="5"/>
      <c r="O65398" s="10"/>
      <c r="P65398" s="8"/>
    </row>
    <row r="65399" spans="1:16" s="2" customFormat="1" x14ac:dyDescent="0.15">
      <c r="A65399" s="3"/>
      <c r="B65399" s="3"/>
      <c r="J65399" s="3"/>
      <c r="K65399" s="5"/>
      <c r="L65399" s="8"/>
      <c r="N65399" s="5"/>
      <c r="O65399" s="10"/>
      <c r="P65399" s="8"/>
    </row>
    <row r="65400" spans="1:16" s="2" customFormat="1" x14ac:dyDescent="0.15">
      <c r="A65400" s="3"/>
      <c r="B65400" s="3"/>
      <c r="J65400" s="3"/>
      <c r="K65400" s="5"/>
      <c r="L65400" s="8"/>
      <c r="N65400" s="5"/>
      <c r="O65400" s="10"/>
      <c r="P65400" s="8"/>
    </row>
    <row r="65401" spans="1:16" s="2" customFormat="1" x14ac:dyDescent="0.15">
      <c r="A65401" s="3"/>
      <c r="B65401" s="3"/>
      <c r="J65401" s="3"/>
      <c r="K65401" s="5"/>
      <c r="L65401" s="8"/>
      <c r="N65401" s="5"/>
      <c r="O65401" s="10"/>
      <c r="P65401" s="8"/>
    </row>
    <row r="65402" spans="1:16" s="2" customFormat="1" x14ac:dyDescent="0.15">
      <c r="A65402" s="3"/>
      <c r="B65402" s="3"/>
      <c r="J65402" s="3"/>
      <c r="K65402" s="5"/>
      <c r="L65402" s="8"/>
      <c r="N65402" s="5"/>
      <c r="O65402" s="10"/>
      <c r="P65402" s="8"/>
    </row>
    <row r="65403" spans="1:16" s="2" customFormat="1" x14ac:dyDescent="0.15">
      <c r="A65403" s="3"/>
      <c r="B65403" s="3"/>
      <c r="J65403" s="3"/>
      <c r="K65403" s="5"/>
      <c r="L65403" s="8"/>
      <c r="N65403" s="5"/>
      <c r="O65403" s="10"/>
      <c r="P65403" s="8"/>
    </row>
    <row r="65404" spans="1:16" s="2" customFormat="1" x14ac:dyDescent="0.15">
      <c r="A65404" s="3"/>
      <c r="B65404" s="3"/>
      <c r="J65404" s="3"/>
      <c r="K65404" s="5"/>
      <c r="L65404" s="8"/>
      <c r="N65404" s="5"/>
      <c r="O65404" s="10"/>
      <c r="P65404" s="8"/>
    </row>
    <row r="65405" spans="1:16" s="2" customFormat="1" x14ac:dyDescent="0.15">
      <c r="A65405" s="3"/>
      <c r="B65405" s="3"/>
      <c r="J65405" s="3"/>
      <c r="K65405" s="5"/>
      <c r="L65405" s="8"/>
      <c r="N65405" s="5"/>
      <c r="O65405" s="10"/>
      <c r="P65405" s="8"/>
    </row>
    <row r="65406" spans="1:16" s="2" customFormat="1" x14ac:dyDescent="0.15">
      <c r="A65406" s="3"/>
      <c r="B65406" s="3"/>
      <c r="J65406" s="3"/>
      <c r="K65406" s="5"/>
      <c r="L65406" s="8"/>
      <c r="N65406" s="5"/>
      <c r="O65406" s="10"/>
      <c r="P65406" s="8"/>
    </row>
    <row r="65407" spans="1:16" s="2" customFormat="1" x14ac:dyDescent="0.15">
      <c r="A65407" s="3"/>
      <c r="B65407" s="3"/>
      <c r="J65407" s="3"/>
      <c r="K65407" s="5"/>
      <c r="L65407" s="8"/>
      <c r="N65407" s="5"/>
      <c r="O65407" s="10"/>
      <c r="P65407" s="8"/>
    </row>
    <row r="65408" spans="1:16" s="2" customFormat="1" x14ac:dyDescent="0.15">
      <c r="A65408" s="3"/>
      <c r="B65408" s="3"/>
      <c r="J65408" s="3"/>
      <c r="K65408" s="5"/>
      <c r="L65408" s="8"/>
      <c r="N65408" s="5"/>
      <c r="O65408" s="10"/>
      <c r="P65408" s="8"/>
    </row>
    <row r="65409" spans="1:16" s="2" customFormat="1" x14ac:dyDescent="0.15">
      <c r="A65409" s="3"/>
      <c r="B65409" s="3"/>
      <c r="J65409" s="3"/>
      <c r="K65409" s="5"/>
      <c r="L65409" s="8"/>
      <c r="N65409" s="5"/>
      <c r="O65409" s="10"/>
      <c r="P65409" s="8"/>
    </row>
    <row r="65410" spans="1:16" s="2" customFormat="1" x14ac:dyDescent="0.15">
      <c r="A65410" s="3"/>
      <c r="B65410" s="3"/>
      <c r="J65410" s="3"/>
      <c r="K65410" s="5"/>
      <c r="L65410" s="8"/>
      <c r="N65410" s="5"/>
      <c r="O65410" s="10"/>
      <c r="P65410" s="8"/>
    </row>
    <row r="65411" spans="1:16" s="2" customFormat="1" x14ac:dyDescent="0.15">
      <c r="A65411" s="3"/>
      <c r="B65411" s="3"/>
      <c r="J65411" s="3"/>
      <c r="K65411" s="5"/>
      <c r="L65411" s="8"/>
      <c r="N65411" s="5"/>
      <c r="O65411" s="10"/>
      <c r="P65411" s="8"/>
    </row>
    <row r="65412" spans="1:16" s="2" customFormat="1" x14ac:dyDescent="0.15">
      <c r="A65412" s="3"/>
      <c r="B65412" s="3"/>
      <c r="J65412" s="3"/>
      <c r="K65412" s="5"/>
      <c r="L65412" s="8"/>
      <c r="N65412" s="5"/>
      <c r="O65412" s="10"/>
      <c r="P65412" s="8"/>
    </row>
    <row r="65413" spans="1:16" s="2" customFormat="1" x14ac:dyDescent="0.15">
      <c r="A65413" s="3"/>
      <c r="B65413" s="3"/>
      <c r="J65413" s="3"/>
      <c r="K65413" s="5"/>
      <c r="L65413" s="8"/>
      <c r="N65413" s="5"/>
      <c r="O65413" s="10"/>
      <c r="P65413" s="8"/>
    </row>
    <row r="65414" spans="1:16" s="2" customFormat="1" x14ac:dyDescent="0.15">
      <c r="A65414" s="3"/>
      <c r="B65414" s="3"/>
      <c r="J65414" s="3"/>
      <c r="K65414" s="5"/>
      <c r="L65414" s="8"/>
      <c r="N65414" s="5"/>
      <c r="O65414" s="10"/>
      <c r="P65414" s="8"/>
    </row>
    <row r="65415" spans="1:16" s="2" customFormat="1" x14ac:dyDescent="0.15">
      <c r="A65415" s="3"/>
      <c r="B65415" s="3"/>
      <c r="J65415" s="3"/>
      <c r="K65415" s="5"/>
      <c r="L65415" s="8"/>
      <c r="N65415" s="5"/>
      <c r="O65415" s="10"/>
      <c r="P65415" s="8"/>
    </row>
    <row r="65416" spans="1:16" s="2" customFormat="1" x14ac:dyDescent="0.15">
      <c r="A65416" s="3"/>
      <c r="B65416" s="3"/>
      <c r="J65416" s="3"/>
      <c r="K65416" s="5"/>
      <c r="L65416" s="8"/>
      <c r="N65416" s="5"/>
      <c r="O65416" s="10"/>
      <c r="P65416" s="8"/>
    </row>
    <row r="65417" spans="1:16" s="2" customFormat="1" x14ac:dyDescent="0.15">
      <c r="A65417" s="3"/>
      <c r="B65417" s="3"/>
      <c r="J65417" s="3"/>
      <c r="K65417" s="5"/>
      <c r="L65417" s="8"/>
      <c r="N65417" s="5"/>
      <c r="O65417" s="10"/>
      <c r="P65417" s="8"/>
    </row>
    <row r="65418" spans="1:16" s="2" customFormat="1" x14ac:dyDescent="0.15">
      <c r="A65418" s="3"/>
      <c r="B65418" s="3"/>
      <c r="J65418" s="3"/>
      <c r="K65418" s="5"/>
      <c r="L65418" s="8"/>
      <c r="N65418" s="5"/>
      <c r="O65418" s="10"/>
      <c r="P65418" s="8"/>
    </row>
    <row r="65419" spans="1:16" s="2" customFormat="1" x14ac:dyDescent="0.15">
      <c r="A65419" s="3"/>
      <c r="B65419" s="3"/>
      <c r="J65419" s="3"/>
      <c r="K65419" s="5"/>
      <c r="L65419" s="8"/>
      <c r="N65419" s="5"/>
      <c r="O65419" s="10"/>
      <c r="P65419" s="8"/>
    </row>
    <row r="65420" spans="1:16" s="2" customFormat="1" x14ac:dyDescent="0.15">
      <c r="A65420" s="3"/>
      <c r="B65420" s="3"/>
      <c r="J65420" s="3"/>
      <c r="K65420" s="5"/>
      <c r="L65420" s="8"/>
      <c r="N65420" s="5"/>
      <c r="O65420" s="10"/>
      <c r="P65420" s="8"/>
    </row>
    <row r="65421" spans="1:16" s="2" customFormat="1" x14ac:dyDescent="0.15">
      <c r="A65421" s="3"/>
      <c r="B65421" s="3"/>
      <c r="J65421" s="3"/>
      <c r="K65421" s="5"/>
      <c r="L65421" s="8"/>
      <c r="N65421" s="5"/>
      <c r="O65421" s="10"/>
      <c r="P65421" s="8"/>
    </row>
    <row r="65422" spans="1:16" s="2" customFormat="1" x14ac:dyDescent="0.15">
      <c r="A65422" s="3"/>
      <c r="B65422" s="3"/>
      <c r="J65422" s="3"/>
      <c r="K65422" s="5"/>
      <c r="L65422" s="8"/>
      <c r="N65422" s="5"/>
      <c r="O65422" s="10"/>
      <c r="P65422" s="8"/>
    </row>
    <row r="65423" spans="1:16" s="2" customFormat="1" x14ac:dyDescent="0.15">
      <c r="A65423" s="3"/>
      <c r="B65423" s="3"/>
      <c r="J65423" s="3"/>
      <c r="K65423" s="5"/>
      <c r="L65423" s="8"/>
      <c r="N65423" s="5"/>
      <c r="O65423" s="10"/>
      <c r="P65423" s="8"/>
    </row>
    <row r="65424" spans="1:16" s="2" customFormat="1" x14ac:dyDescent="0.15">
      <c r="A65424" s="3"/>
      <c r="B65424" s="3"/>
      <c r="J65424" s="3"/>
      <c r="K65424" s="5"/>
      <c r="L65424" s="8"/>
      <c r="N65424" s="5"/>
      <c r="O65424" s="10"/>
      <c r="P65424" s="8"/>
    </row>
    <row r="65425" spans="1:16" s="2" customFormat="1" x14ac:dyDescent="0.15">
      <c r="A65425" s="3"/>
      <c r="B65425" s="3"/>
      <c r="J65425" s="3"/>
      <c r="K65425" s="5"/>
      <c r="L65425" s="8"/>
      <c r="N65425" s="5"/>
      <c r="O65425" s="10"/>
      <c r="P65425" s="8"/>
    </row>
    <row r="65426" spans="1:16" s="2" customFormat="1" x14ac:dyDescent="0.15">
      <c r="A65426" s="3"/>
      <c r="B65426" s="3"/>
      <c r="J65426" s="3"/>
      <c r="K65426" s="5"/>
      <c r="L65426" s="8"/>
      <c r="N65426" s="5"/>
      <c r="O65426" s="10"/>
      <c r="P65426" s="8"/>
    </row>
    <row r="65427" spans="1:16" s="2" customFormat="1" x14ac:dyDescent="0.15">
      <c r="A65427" s="3"/>
      <c r="B65427" s="3"/>
      <c r="J65427" s="3"/>
      <c r="K65427" s="5"/>
      <c r="L65427" s="8"/>
      <c r="N65427" s="5"/>
      <c r="O65427" s="10"/>
      <c r="P65427" s="8"/>
    </row>
    <row r="65428" spans="1:16" s="2" customFormat="1" x14ac:dyDescent="0.15">
      <c r="A65428" s="3"/>
      <c r="B65428" s="3"/>
      <c r="J65428" s="3"/>
      <c r="K65428" s="5"/>
      <c r="L65428" s="8"/>
      <c r="N65428" s="5"/>
      <c r="O65428" s="10"/>
      <c r="P65428" s="8"/>
    </row>
    <row r="65429" spans="1:16" s="2" customFormat="1" x14ac:dyDescent="0.15">
      <c r="A65429" s="3"/>
      <c r="B65429" s="3"/>
      <c r="J65429" s="3"/>
      <c r="K65429" s="5"/>
      <c r="L65429" s="8"/>
      <c r="N65429" s="5"/>
      <c r="O65429" s="10"/>
      <c r="P65429" s="8"/>
    </row>
    <row r="65430" spans="1:16" s="2" customFormat="1" x14ac:dyDescent="0.15">
      <c r="A65430" s="3"/>
      <c r="B65430" s="3"/>
      <c r="J65430" s="3"/>
      <c r="K65430" s="5"/>
      <c r="L65430" s="8"/>
      <c r="N65430" s="5"/>
      <c r="O65430" s="10"/>
      <c r="P65430" s="8"/>
    </row>
    <row r="65431" spans="1:16" s="2" customFormat="1" x14ac:dyDescent="0.15">
      <c r="A65431" s="3"/>
      <c r="B65431" s="3"/>
      <c r="J65431" s="3"/>
      <c r="K65431" s="5"/>
      <c r="L65431" s="8"/>
      <c r="N65431" s="5"/>
      <c r="O65431" s="10"/>
      <c r="P65431" s="8"/>
    </row>
    <row r="65432" spans="1:16" s="2" customFormat="1" x14ac:dyDescent="0.15">
      <c r="A65432" s="3"/>
      <c r="B65432" s="3"/>
      <c r="J65432" s="3"/>
      <c r="K65432" s="5"/>
      <c r="L65432" s="8"/>
      <c r="N65432" s="5"/>
      <c r="O65432" s="10"/>
      <c r="P65432" s="8"/>
    </row>
    <row r="65433" spans="1:16" s="2" customFormat="1" x14ac:dyDescent="0.15">
      <c r="A65433" s="3"/>
      <c r="B65433" s="3"/>
      <c r="J65433" s="3"/>
      <c r="K65433" s="5"/>
      <c r="L65433" s="8"/>
      <c r="N65433" s="5"/>
      <c r="O65433" s="10"/>
      <c r="P65433" s="8"/>
    </row>
    <row r="65434" spans="1:16" s="2" customFormat="1" x14ac:dyDescent="0.15">
      <c r="A65434" s="3"/>
      <c r="B65434" s="3"/>
      <c r="J65434" s="3"/>
      <c r="K65434" s="5"/>
      <c r="L65434" s="8"/>
      <c r="N65434" s="5"/>
      <c r="O65434" s="10"/>
      <c r="P65434" s="8"/>
    </row>
    <row r="65435" spans="1:16" s="2" customFormat="1" x14ac:dyDescent="0.15">
      <c r="A65435" s="3"/>
      <c r="B65435" s="3"/>
      <c r="J65435" s="3"/>
      <c r="K65435" s="5"/>
      <c r="L65435" s="8"/>
      <c r="N65435" s="5"/>
      <c r="O65435" s="10"/>
      <c r="P65435" s="8"/>
    </row>
    <row r="65436" spans="1:16" s="2" customFormat="1" x14ac:dyDescent="0.15">
      <c r="A65436" s="3"/>
      <c r="B65436" s="3"/>
      <c r="J65436" s="3"/>
      <c r="K65436" s="5"/>
      <c r="L65436" s="8"/>
      <c r="N65436" s="5"/>
      <c r="O65436" s="10"/>
      <c r="P65436" s="8"/>
    </row>
    <row r="65437" spans="1:16" s="2" customFormat="1" x14ac:dyDescent="0.15">
      <c r="A65437" s="3"/>
      <c r="B65437" s="3"/>
      <c r="J65437" s="3"/>
      <c r="K65437" s="5"/>
      <c r="L65437" s="8"/>
      <c r="N65437" s="5"/>
      <c r="O65437" s="10"/>
      <c r="P65437" s="8"/>
    </row>
    <row r="65438" spans="1:16" s="2" customFormat="1" x14ac:dyDescent="0.15">
      <c r="A65438" s="3"/>
      <c r="B65438" s="3"/>
      <c r="J65438" s="3"/>
      <c r="K65438" s="5"/>
      <c r="L65438" s="8"/>
      <c r="N65438" s="5"/>
      <c r="O65438" s="10"/>
      <c r="P65438" s="8"/>
    </row>
    <row r="65439" spans="1:16" s="2" customFormat="1" x14ac:dyDescent="0.15">
      <c r="A65439" s="3"/>
      <c r="B65439" s="3"/>
      <c r="J65439" s="3"/>
      <c r="K65439" s="5"/>
      <c r="L65439" s="8"/>
      <c r="N65439" s="5"/>
      <c r="O65439" s="10"/>
      <c r="P65439" s="8"/>
    </row>
    <row r="65440" spans="1:16" s="2" customFormat="1" x14ac:dyDescent="0.15">
      <c r="A65440" s="3"/>
      <c r="B65440" s="3"/>
      <c r="J65440" s="3"/>
      <c r="K65440" s="5"/>
      <c r="L65440" s="8"/>
      <c r="N65440" s="5"/>
      <c r="O65440" s="10"/>
      <c r="P65440" s="8"/>
    </row>
    <row r="65441" spans="1:16" s="2" customFormat="1" x14ac:dyDescent="0.15">
      <c r="A65441" s="3"/>
      <c r="B65441" s="3"/>
      <c r="J65441" s="3"/>
      <c r="K65441" s="5"/>
      <c r="L65441" s="8"/>
      <c r="N65441" s="5"/>
      <c r="O65441" s="10"/>
      <c r="P65441" s="8"/>
    </row>
    <row r="65442" spans="1:16" s="2" customFormat="1" x14ac:dyDescent="0.15">
      <c r="A65442" s="3"/>
      <c r="B65442" s="3"/>
      <c r="J65442" s="3"/>
      <c r="K65442" s="5"/>
      <c r="L65442" s="8"/>
      <c r="N65442" s="5"/>
      <c r="O65442" s="10"/>
      <c r="P65442" s="8"/>
    </row>
    <row r="65443" spans="1:16" s="2" customFormat="1" x14ac:dyDescent="0.15">
      <c r="A65443" s="3"/>
      <c r="B65443" s="3"/>
      <c r="J65443" s="3"/>
      <c r="K65443" s="5"/>
      <c r="L65443" s="8"/>
      <c r="N65443" s="5"/>
      <c r="O65443" s="10"/>
      <c r="P65443" s="8"/>
    </row>
    <row r="65444" spans="1:16" s="2" customFormat="1" x14ac:dyDescent="0.15">
      <c r="A65444" s="3"/>
      <c r="B65444" s="3"/>
      <c r="J65444" s="3"/>
      <c r="K65444" s="5"/>
      <c r="L65444" s="8"/>
      <c r="N65444" s="5"/>
      <c r="O65444" s="10"/>
      <c r="P65444" s="8"/>
    </row>
    <row r="65445" spans="1:16" s="2" customFormat="1" x14ac:dyDescent="0.15">
      <c r="A65445" s="3"/>
      <c r="B65445" s="3"/>
      <c r="J65445" s="3"/>
      <c r="K65445" s="5"/>
      <c r="L65445" s="8"/>
      <c r="N65445" s="5"/>
      <c r="O65445" s="10"/>
      <c r="P65445" s="8"/>
    </row>
    <row r="65446" spans="1:16" s="2" customFormat="1" x14ac:dyDescent="0.15">
      <c r="A65446" s="3"/>
      <c r="B65446" s="3"/>
      <c r="J65446" s="3"/>
      <c r="K65446" s="5"/>
      <c r="L65446" s="8"/>
      <c r="N65446" s="5"/>
      <c r="O65446" s="10"/>
      <c r="P65446" s="8"/>
    </row>
    <row r="65447" spans="1:16" s="2" customFormat="1" x14ac:dyDescent="0.15">
      <c r="A65447" s="3"/>
      <c r="B65447" s="3"/>
      <c r="J65447" s="3"/>
      <c r="K65447" s="5"/>
      <c r="L65447" s="8"/>
      <c r="N65447" s="5"/>
      <c r="O65447" s="10"/>
      <c r="P65447" s="8"/>
    </row>
    <row r="65448" spans="1:16" s="2" customFormat="1" x14ac:dyDescent="0.15">
      <c r="A65448" s="3"/>
      <c r="B65448" s="3"/>
      <c r="J65448" s="3"/>
      <c r="K65448" s="5"/>
      <c r="L65448" s="8"/>
      <c r="N65448" s="5"/>
      <c r="O65448" s="10"/>
      <c r="P65448" s="8"/>
    </row>
    <row r="65449" spans="1:16" s="2" customFormat="1" x14ac:dyDescent="0.15">
      <c r="A65449" s="3"/>
      <c r="B65449" s="3"/>
      <c r="J65449" s="3"/>
      <c r="K65449" s="5"/>
      <c r="L65449" s="8"/>
      <c r="N65449" s="5"/>
      <c r="O65449" s="10"/>
      <c r="P65449" s="8"/>
    </row>
    <row r="65450" spans="1:16" s="2" customFormat="1" x14ac:dyDescent="0.15">
      <c r="A65450" s="3"/>
      <c r="B65450" s="3"/>
      <c r="J65450" s="3"/>
      <c r="K65450" s="5"/>
      <c r="L65450" s="8"/>
      <c r="N65450" s="5"/>
      <c r="O65450" s="10"/>
      <c r="P65450" s="8"/>
    </row>
    <row r="65451" spans="1:16" s="2" customFormat="1" x14ac:dyDescent="0.15">
      <c r="A65451" s="3"/>
      <c r="B65451" s="3"/>
      <c r="J65451" s="3"/>
      <c r="K65451" s="5"/>
      <c r="L65451" s="8"/>
      <c r="N65451" s="5"/>
      <c r="O65451" s="10"/>
      <c r="P65451" s="8"/>
    </row>
    <row r="65452" spans="1:16" s="2" customFormat="1" x14ac:dyDescent="0.15">
      <c r="A65452" s="3"/>
      <c r="B65452" s="3"/>
      <c r="J65452" s="3"/>
      <c r="K65452" s="5"/>
      <c r="L65452" s="8"/>
      <c r="N65452" s="5"/>
      <c r="O65452" s="10"/>
      <c r="P65452" s="8"/>
    </row>
    <row r="65453" spans="1:16" s="2" customFormat="1" x14ac:dyDescent="0.15">
      <c r="A65453" s="3"/>
      <c r="B65453" s="3"/>
      <c r="J65453" s="3"/>
      <c r="K65453" s="5"/>
      <c r="L65453" s="8"/>
      <c r="N65453" s="5"/>
      <c r="O65453" s="10"/>
      <c r="P65453" s="8"/>
    </row>
    <row r="65454" spans="1:16" s="2" customFormat="1" x14ac:dyDescent="0.15">
      <c r="A65454" s="3"/>
      <c r="B65454" s="3"/>
      <c r="J65454" s="3"/>
      <c r="K65454" s="5"/>
      <c r="L65454" s="8"/>
      <c r="N65454" s="5"/>
      <c r="O65454" s="10"/>
      <c r="P65454" s="8"/>
    </row>
    <row r="65455" spans="1:16" s="2" customFormat="1" x14ac:dyDescent="0.15">
      <c r="A65455" s="3"/>
      <c r="B65455" s="3"/>
      <c r="J65455" s="3"/>
      <c r="K65455" s="5"/>
      <c r="L65455" s="8"/>
      <c r="N65455" s="5"/>
      <c r="O65455" s="10"/>
      <c r="P65455" s="8"/>
    </row>
    <row r="65456" spans="1:16" s="2" customFormat="1" x14ac:dyDescent="0.15">
      <c r="A65456" s="3"/>
      <c r="B65456" s="3"/>
      <c r="J65456" s="3"/>
      <c r="K65456" s="5"/>
      <c r="L65456" s="8"/>
      <c r="N65456" s="5"/>
      <c r="O65456" s="10"/>
      <c r="P65456" s="8"/>
    </row>
    <row r="65457" spans="1:16" s="2" customFormat="1" x14ac:dyDescent="0.15">
      <c r="A65457" s="3"/>
      <c r="B65457" s="3"/>
      <c r="J65457" s="3"/>
      <c r="K65457" s="5"/>
      <c r="L65457" s="8"/>
      <c r="N65457" s="5"/>
      <c r="O65457" s="10"/>
      <c r="P65457" s="8"/>
    </row>
    <row r="65458" spans="1:16" s="2" customFormat="1" x14ac:dyDescent="0.15">
      <c r="A65458" s="3"/>
      <c r="B65458" s="3"/>
      <c r="J65458" s="3"/>
      <c r="K65458" s="5"/>
      <c r="L65458" s="8"/>
      <c r="N65458" s="5"/>
      <c r="O65458" s="10"/>
      <c r="P65458" s="8"/>
    </row>
    <row r="65459" spans="1:16" s="2" customFormat="1" x14ac:dyDescent="0.15">
      <c r="A65459" s="3"/>
      <c r="B65459" s="3"/>
      <c r="J65459" s="3"/>
      <c r="K65459" s="5"/>
      <c r="L65459" s="8"/>
      <c r="N65459" s="5"/>
      <c r="O65459" s="10"/>
      <c r="P65459" s="8"/>
    </row>
    <row r="65460" spans="1:16" s="2" customFormat="1" x14ac:dyDescent="0.15">
      <c r="A65460" s="3"/>
      <c r="B65460" s="3"/>
      <c r="J65460" s="3"/>
      <c r="K65460" s="5"/>
      <c r="L65460" s="8"/>
      <c r="N65460" s="5"/>
      <c r="O65460" s="10"/>
      <c r="P65460" s="8"/>
    </row>
    <row r="65461" spans="1:16" s="2" customFormat="1" x14ac:dyDescent="0.15">
      <c r="A65461" s="3"/>
      <c r="B65461" s="3"/>
      <c r="J65461" s="3"/>
      <c r="K65461" s="5"/>
      <c r="L65461" s="8"/>
      <c r="N65461" s="5"/>
      <c r="O65461" s="10"/>
      <c r="P65461" s="8"/>
    </row>
    <row r="65462" spans="1:16" s="2" customFormat="1" x14ac:dyDescent="0.15">
      <c r="A65462" s="3"/>
      <c r="B65462" s="3"/>
      <c r="J65462" s="3"/>
      <c r="K65462" s="5"/>
      <c r="L65462" s="8"/>
      <c r="N65462" s="5"/>
      <c r="O65462" s="10"/>
      <c r="P65462" s="8"/>
    </row>
    <row r="65463" spans="1:16" s="2" customFormat="1" x14ac:dyDescent="0.15">
      <c r="A65463" s="3"/>
      <c r="B65463" s="3"/>
      <c r="J65463" s="3"/>
      <c r="K65463" s="5"/>
      <c r="L65463" s="8"/>
      <c r="N65463" s="5"/>
      <c r="O65463" s="10"/>
      <c r="P65463" s="8"/>
    </row>
    <row r="65464" spans="1:16" s="2" customFormat="1" x14ac:dyDescent="0.15">
      <c r="A65464" s="3"/>
      <c r="B65464" s="3"/>
      <c r="J65464" s="3"/>
      <c r="K65464" s="5"/>
      <c r="L65464" s="8"/>
      <c r="N65464" s="5"/>
      <c r="O65464" s="10"/>
      <c r="P65464" s="8"/>
    </row>
    <row r="65465" spans="1:16" s="2" customFormat="1" x14ac:dyDescent="0.15">
      <c r="A65465" s="3"/>
      <c r="B65465" s="3"/>
      <c r="J65465" s="3"/>
      <c r="K65465" s="5"/>
      <c r="L65465" s="8"/>
      <c r="N65465" s="5"/>
      <c r="O65465" s="10"/>
      <c r="P65465" s="8"/>
    </row>
    <row r="65466" spans="1:16" s="2" customFormat="1" x14ac:dyDescent="0.15">
      <c r="A65466" s="3"/>
      <c r="B65466" s="3"/>
      <c r="J65466" s="3"/>
      <c r="K65466" s="5"/>
      <c r="L65466" s="8"/>
      <c r="N65466" s="5"/>
      <c r="O65466" s="10"/>
      <c r="P65466" s="8"/>
    </row>
    <row r="65467" spans="1:16" s="2" customFormat="1" x14ac:dyDescent="0.15">
      <c r="A65467" s="3"/>
      <c r="B65467" s="3"/>
      <c r="J65467" s="3"/>
      <c r="K65467" s="5"/>
      <c r="L65467" s="8"/>
      <c r="N65467" s="5"/>
      <c r="O65467" s="10"/>
      <c r="P65467" s="8"/>
    </row>
    <row r="65468" spans="1:16" s="2" customFormat="1" x14ac:dyDescent="0.15">
      <c r="A65468" s="3"/>
      <c r="B65468" s="3"/>
      <c r="J65468" s="3"/>
      <c r="K65468" s="5"/>
      <c r="L65468" s="8"/>
      <c r="N65468" s="5"/>
      <c r="O65468" s="10"/>
      <c r="P65468" s="8"/>
    </row>
    <row r="65469" spans="1:16" s="2" customFormat="1" x14ac:dyDescent="0.15">
      <c r="A65469" s="3"/>
      <c r="B65469" s="3"/>
      <c r="J65469" s="3"/>
      <c r="K65469" s="5"/>
      <c r="L65469" s="8"/>
      <c r="N65469" s="5"/>
      <c r="O65469" s="10"/>
      <c r="P65469" s="8"/>
    </row>
    <row r="65470" spans="1:16" s="2" customFormat="1" x14ac:dyDescent="0.15">
      <c r="A65470" s="3"/>
      <c r="B65470" s="3"/>
      <c r="J65470" s="3"/>
      <c r="K65470" s="5"/>
      <c r="L65470" s="8"/>
      <c r="N65470" s="5"/>
      <c r="O65470" s="10"/>
      <c r="P65470" s="8"/>
    </row>
    <row r="65471" spans="1:16" s="2" customFormat="1" x14ac:dyDescent="0.15">
      <c r="A65471" s="3"/>
      <c r="B65471" s="3"/>
      <c r="J65471" s="3"/>
      <c r="K65471" s="5"/>
      <c r="L65471" s="8"/>
      <c r="N65471" s="5"/>
      <c r="O65471" s="10"/>
      <c r="P65471" s="8"/>
    </row>
    <row r="65472" spans="1:16" s="2" customFormat="1" x14ac:dyDescent="0.15">
      <c r="A65472" s="3"/>
      <c r="B65472" s="3"/>
      <c r="J65472" s="3"/>
      <c r="K65472" s="5"/>
      <c r="L65472" s="8"/>
      <c r="N65472" s="5"/>
      <c r="O65472" s="10"/>
      <c r="P65472" s="8"/>
    </row>
    <row r="65473" spans="1:16" s="2" customFormat="1" x14ac:dyDescent="0.15">
      <c r="A65473" s="3"/>
      <c r="B65473" s="3"/>
      <c r="J65473" s="3"/>
      <c r="K65473" s="5"/>
      <c r="L65473" s="8"/>
      <c r="N65473" s="5"/>
      <c r="O65473" s="10"/>
      <c r="P65473" s="8"/>
    </row>
    <row r="65474" spans="1:16" s="2" customFormat="1" x14ac:dyDescent="0.15">
      <c r="A65474" s="3"/>
      <c r="B65474" s="3"/>
      <c r="J65474" s="3"/>
      <c r="K65474" s="5"/>
      <c r="L65474" s="8"/>
      <c r="N65474" s="5"/>
      <c r="O65474" s="10"/>
      <c r="P65474" s="8"/>
    </row>
    <row r="65475" spans="1:16" s="2" customFormat="1" x14ac:dyDescent="0.15">
      <c r="A65475" s="3"/>
      <c r="B65475" s="3"/>
      <c r="J65475" s="3"/>
      <c r="K65475" s="5"/>
      <c r="L65475" s="8"/>
      <c r="N65475" s="5"/>
      <c r="O65475" s="10"/>
      <c r="P65475" s="8"/>
    </row>
    <row r="65476" spans="1:16" s="2" customFormat="1" x14ac:dyDescent="0.15">
      <c r="A65476" s="3"/>
      <c r="B65476" s="3"/>
      <c r="J65476" s="3"/>
      <c r="K65476" s="5"/>
      <c r="L65476" s="8"/>
      <c r="N65476" s="5"/>
      <c r="O65476" s="10"/>
      <c r="P65476" s="8"/>
    </row>
    <row r="65477" spans="1:16" s="2" customFormat="1" x14ac:dyDescent="0.15">
      <c r="A65477" s="3"/>
      <c r="B65477" s="3"/>
      <c r="J65477" s="3"/>
      <c r="K65477" s="5"/>
      <c r="L65477" s="8"/>
      <c r="N65477" s="5"/>
      <c r="O65477" s="10"/>
      <c r="P65477" s="8"/>
    </row>
    <row r="65478" spans="1:16" s="2" customFormat="1" x14ac:dyDescent="0.15">
      <c r="A65478" s="3"/>
      <c r="B65478" s="3"/>
      <c r="J65478" s="3"/>
      <c r="K65478" s="5"/>
      <c r="L65478" s="8"/>
      <c r="N65478" s="5"/>
      <c r="O65478" s="10"/>
      <c r="P65478" s="8"/>
    </row>
    <row r="65479" spans="1:16" s="2" customFormat="1" x14ac:dyDescent="0.15">
      <c r="A65479" s="3"/>
      <c r="B65479" s="3"/>
      <c r="J65479" s="3"/>
      <c r="K65479" s="5"/>
      <c r="L65479" s="8"/>
      <c r="N65479" s="5"/>
      <c r="O65479" s="10"/>
      <c r="P65479" s="8"/>
    </row>
    <row r="65480" spans="1:16" s="2" customFormat="1" x14ac:dyDescent="0.15">
      <c r="A65480" s="3"/>
      <c r="B65480" s="3"/>
      <c r="J65480" s="3"/>
      <c r="K65480" s="5"/>
      <c r="L65480" s="8"/>
      <c r="N65480" s="5"/>
      <c r="O65480" s="10"/>
      <c r="P65480" s="8"/>
    </row>
    <row r="65481" spans="1:16" s="2" customFormat="1" x14ac:dyDescent="0.15">
      <c r="A65481" s="3"/>
      <c r="B65481" s="3"/>
      <c r="J65481" s="3"/>
      <c r="K65481" s="5"/>
      <c r="L65481" s="8"/>
      <c r="N65481" s="5"/>
      <c r="O65481" s="10"/>
      <c r="P65481" s="8"/>
    </row>
    <row r="65482" spans="1:16" s="2" customFormat="1" x14ac:dyDescent="0.15">
      <c r="A65482" s="3"/>
      <c r="B65482" s="3"/>
      <c r="J65482" s="3"/>
      <c r="K65482" s="5"/>
      <c r="L65482" s="8"/>
      <c r="N65482" s="5"/>
      <c r="O65482" s="10"/>
      <c r="P65482" s="8"/>
    </row>
    <row r="65483" spans="1:16" s="2" customFormat="1" x14ac:dyDescent="0.15">
      <c r="A65483" s="3"/>
      <c r="B65483" s="3"/>
      <c r="J65483" s="3"/>
      <c r="K65483" s="5"/>
      <c r="L65483" s="8"/>
      <c r="N65483" s="5"/>
      <c r="O65483" s="10"/>
      <c r="P65483" s="8"/>
    </row>
    <row r="65484" spans="1:16" s="2" customFormat="1" x14ac:dyDescent="0.15">
      <c r="A65484" s="3"/>
      <c r="B65484" s="3"/>
      <c r="J65484" s="3"/>
      <c r="K65484" s="5"/>
      <c r="L65484" s="8"/>
      <c r="N65484" s="5"/>
      <c r="O65484" s="10"/>
      <c r="P65484" s="8"/>
    </row>
    <row r="65485" spans="1:16" s="2" customFormat="1" x14ac:dyDescent="0.15">
      <c r="A65485" s="3"/>
      <c r="B65485" s="3"/>
      <c r="J65485" s="3"/>
      <c r="K65485" s="5"/>
      <c r="L65485" s="8"/>
      <c r="N65485" s="5"/>
      <c r="O65485" s="10"/>
      <c r="P65485" s="8"/>
    </row>
    <row r="65486" spans="1:16" s="2" customFormat="1" x14ac:dyDescent="0.15">
      <c r="A65486" s="3"/>
      <c r="B65486" s="3"/>
      <c r="J65486" s="3"/>
      <c r="K65486" s="5"/>
      <c r="L65486" s="8"/>
      <c r="N65486" s="5"/>
      <c r="O65486" s="10"/>
      <c r="P65486" s="8"/>
    </row>
    <row r="65487" spans="1:16" s="2" customFormat="1" x14ac:dyDescent="0.15">
      <c r="A65487" s="3"/>
      <c r="B65487" s="3"/>
      <c r="J65487" s="3"/>
      <c r="K65487" s="5"/>
      <c r="L65487" s="8"/>
      <c r="N65487" s="5"/>
      <c r="O65487" s="10"/>
      <c r="P65487" s="8"/>
    </row>
    <row r="65488" spans="1:16" s="2" customFormat="1" x14ac:dyDescent="0.15">
      <c r="A65488" s="3"/>
      <c r="B65488" s="3"/>
      <c r="J65488" s="3"/>
      <c r="K65488" s="5"/>
      <c r="L65488" s="8"/>
      <c r="N65488" s="5"/>
      <c r="O65488" s="10"/>
      <c r="P65488" s="8"/>
    </row>
    <row r="65489" spans="1:16" s="2" customFormat="1" x14ac:dyDescent="0.15">
      <c r="A65489" s="3"/>
      <c r="B65489" s="3"/>
      <c r="J65489" s="3"/>
      <c r="K65489" s="5"/>
      <c r="L65489" s="8"/>
      <c r="N65489" s="5"/>
      <c r="O65489" s="10"/>
      <c r="P65489" s="8"/>
    </row>
    <row r="65490" spans="1:16" s="2" customFormat="1" x14ac:dyDescent="0.15">
      <c r="A65490" s="3"/>
      <c r="B65490" s="3"/>
      <c r="J65490" s="3"/>
      <c r="K65490" s="5"/>
      <c r="L65490" s="8"/>
      <c r="N65490" s="5"/>
      <c r="O65490" s="10"/>
      <c r="P65490" s="8"/>
    </row>
    <row r="65491" spans="1:16" s="2" customFormat="1" x14ac:dyDescent="0.15">
      <c r="A65491" s="3"/>
      <c r="B65491" s="3"/>
      <c r="J65491" s="3"/>
      <c r="K65491" s="5"/>
      <c r="L65491" s="8"/>
      <c r="N65491" s="5"/>
      <c r="O65491" s="10"/>
      <c r="P65491" s="8"/>
    </row>
    <row r="65492" spans="1:16" s="2" customFormat="1" x14ac:dyDescent="0.15">
      <c r="A65492" s="3"/>
      <c r="B65492" s="3"/>
      <c r="J65492" s="3"/>
      <c r="K65492" s="5"/>
      <c r="L65492" s="8"/>
      <c r="N65492" s="5"/>
      <c r="O65492" s="10"/>
      <c r="P65492" s="8"/>
    </row>
    <row r="65493" spans="1:16" s="2" customFormat="1" x14ac:dyDescent="0.15">
      <c r="A65493" s="3"/>
      <c r="B65493" s="3"/>
      <c r="J65493" s="3"/>
      <c r="K65493" s="5"/>
      <c r="L65493" s="8"/>
      <c r="N65493" s="5"/>
      <c r="O65493" s="10"/>
      <c r="P65493" s="8"/>
    </row>
    <row r="65494" spans="1:16" s="2" customFormat="1" x14ac:dyDescent="0.15">
      <c r="A65494" s="3"/>
      <c r="B65494" s="3"/>
      <c r="J65494" s="3"/>
      <c r="K65494" s="5"/>
      <c r="L65494" s="8"/>
      <c r="N65494" s="5"/>
      <c r="O65494" s="10"/>
      <c r="P65494" s="8"/>
    </row>
    <row r="65495" spans="1:16" s="2" customFormat="1" x14ac:dyDescent="0.15">
      <c r="A65495" s="3"/>
      <c r="B65495" s="3"/>
      <c r="J65495" s="3"/>
      <c r="K65495" s="5"/>
      <c r="L65495" s="8"/>
      <c r="N65495" s="5"/>
      <c r="O65495" s="10"/>
      <c r="P65495" s="8"/>
    </row>
    <row r="65496" spans="1:16" s="2" customFormat="1" x14ac:dyDescent="0.15">
      <c r="A65496" s="3"/>
      <c r="B65496" s="3"/>
      <c r="J65496" s="3"/>
      <c r="K65496" s="5"/>
      <c r="L65496" s="8"/>
      <c r="N65496" s="5"/>
      <c r="O65496" s="10"/>
      <c r="P65496" s="8"/>
    </row>
    <row r="65497" spans="1:16" s="2" customFormat="1" x14ac:dyDescent="0.15">
      <c r="A65497" s="3"/>
      <c r="B65497" s="3"/>
      <c r="J65497" s="3"/>
      <c r="K65497" s="5"/>
      <c r="L65497" s="8"/>
      <c r="N65497" s="5"/>
      <c r="O65497" s="10"/>
      <c r="P65497" s="8"/>
    </row>
    <row r="65498" spans="1:16" s="2" customFormat="1" x14ac:dyDescent="0.15">
      <c r="A65498" s="3"/>
      <c r="B65498" s="3"/>
      <c r="J65498" s="3"/>
      <c r="K65498" s="5"/>
      <c r="L65498" s="8"/>
      <c r="N65498" s="5"/>
      <c r="O65498" s="10"/>
      <c r="P65498" s="8"/>
    </row>
    <row r="65499" spans="1:16" s="2" customFormat="1" x14ac:dyDescent="0.15">
      <c r="A65499" s="3"/>
      <c r="B65499" s="3"/>
      <c r="J65499" s="3"/>
      <c r="K65499" s="5"/>
      <c r="L65499" s="8"/>
      <c r="N65499" s="5"/>
      <c r="O65499" s="10"/>
      <c r="P65499" s="8"/>
    </row>
    <row r="65500" spans="1:16" s="2" customFormat="1" x14ac:dyDescent="0.15">
      <c r="A65500" s="3"/>
      <c r="B65500" s="3"/>
      <c r="J65500" s="3"/>
      <c r="K65500" s="5"/>
      <c r="L65500" s="8"/>
      <c r="N65500" s="5"/>
      <c r="O65500" s="10"/>
      <c r="P65500" s="8"/>
    </row>
    <row r="65501" spans="1:16" s="2" customFormat="1" x14ac:dyDescent="0.15">
      <c r="A65501" s="3"/>
      <c r="B65501" s="3"/>
      <c r="J65501" s="3"/>
      <c r="K65501" s="5"/>
      <c r="L65501" s="8"/>
      <c r="N65501" s="5"/>
      <c r="O65501" s="10"/>
      <c r="P65501" s="8"/>
    </row>
    <row r="65502" spans="1:16" s="2" customFormat="1" x14ac:dyDescent="0.15">
      <c r="A65502" s="3"/>
      <c r="B65502" s="3"/>
      <c r="J65502" s="3"/>
      <c r="K65502" s="5"/>
      <c r="L65502" s="8"/>
      <c r="N65502" s="5"/>
      <c r="O65502" s="10"/>
      <c r="P65502" s="8"/>
    </row>
    <row r="65503" spans="1:16" s="2" customFormat="1" x14ac:dyDescent="0.15">
      <c r="A65503" s="3"/>
      <c r="B65503" s="3"/>
      <c r="J65503" s="3"/>
      <c r="K65503" s="5"/>
      <c r="L65503" s="8"/>
      <c r="N65503" s="5"/>
      <c r="O65503" s="10"/>
      <c r="P65503" s="8"/>
    </row>
    <row r="65504" spans="1:16" s="2" customFormat="1" x14ac:dyDescent="0.15">
      <c r="A65504" s="3"/>
      <c r="B65504" s="3"/>
      <c r="J65504" s="3"/>
      <c r="K65504" s="5"/>
      <c r="L65504" s="8"/>
      <c r="N65504" s="5"/>
      <c r="O65504" s="10"/>
      <c r="P65504" s="8"/>
    </row>
    <row r="65505" spans="1:16" s="2" customFormat="1" x14ac:dyDescent="0.15">
      <c r="A65505" s="3"/>
      <c r="B65505" s="3"/>
      <c r="J65505" s="3"/>
      <c r="K65505" s="5"/>
      <c r="L65505" s="8"/>
      <c r="N65505" s="5"/>
      <c r="O65505" s="10"/>
      <c r="P65505" s="8"/>
    </row>
    <row r="65506" spans="1:16" s="2" customFormat="1" x14ac:dyDescent="0.15">
      <c r="A65506" s="3"/>
      <c r="B65506" s="3"/>
      <c r="J65506" s="3"/>
      <c r="K65506" s="5"/>
      <c r="L65506" s="8"/>
      <c r="N65506" s="5"/>
      <c r="O65506" s="10"/>
      <c r="P65506" s="8"/>
    </row>
    <row r="65507" spans="1:16" s="2" customFormat="1" x14ac:dyDescent="0.15">
      <c r="A65507" s="3"/>
      <c r="B65507" s="3"/>
      <c r="J65507" s="3"/>
      <c r="K65507" s="5"/>
      <c r="L65507" s="8"/>
      <c r="N65507" s="5"/>
      <c r="O65507" s="10"/>
      <c r="P65507" s="8"/>
    </row>
    <row r="65508" spans="1:16" s="2" customFormat="1" x14ac:dyDescent="0.15">
      <c r="A65508" s="3"/>
      <c r="B65508" s="3"/>
      <c r="J65508" s="3"/>
      <c r="K65508" s="5"/>
      <c r="L65508" s="8"/>
      <c r="N65508" s="5"/>
      <c r="O65508" s="10"/>
      <c r="P65508" s="8"/>
    </row>
    <row r="65509" spans="1:16" s="2" customFormat="1" x14ac:dyDescent="0.15">
      <c r="A65509" s="3"/>
      <c r="B65509" s="3"/>
      <c r="J65509" s="3"/>
      <c r="K65509" s="5"/>
      <c r="L65509" s="8"/>
      <c r="N65509" s="5"/>
      <c r="O65509" s="10"/>
      <c r="P65509" s="8"/>
    </row>
    <row r="65510" spans="1:16" s="2" customFormat="1" x14ac:dyDescent="0.15">
      <c r="A65510" s="3"/>
      <c r="B65510" s="3"/>
      <c r="J65510" s="3"/>
      <c r="K65510" s="5"/>
      <c r="L65510" s="8"/>
      <c r="N65510" s="5"/>
      <c r="O65510" s="10"/>
      <c r="P65510" s="8"/>
    </row>
    <row r="65511" spans="1:16" s="2" customFormat="1" x14ac:dyDescent="0.15">
      <c r="A65511" s="3"/>
      <c r="B65511" s="3"/>
      <c r="J65511" s="3"/>
      <c r="K65511" s="5"/>
      <c r="L65511" s="8"/>
      <c r="N65511" s="5"/>
      <c r="O65511" s="10"/>
      <c r="P65511" s="8"/>
    </row>
    <row r="65512" spans="1:16" s="2" customFormat="1" x14ac:dyDescent="0.15">
      <c r="A65512" s="3"/>
      <c r="B65512" s="3"/>
      <c r="J65512" s="3"/>
      <c r="K65512" s="5"/>
      <c r="L65512" s="8"/>
      <c r="N65512" s="5"/>
      <c r="O65512" s="10"/>
      <c r="P65512" s="8"/>
    </row>
    <row r="65513" spans="1:16" s="2" customFormat="1" x14ac:dyDescent="0.15">
      <c r="A65513" s="3"/>
      <c r="B65513" s="3"/>
      <c r="J65513" s="3"/>
      <c r="K65513" s="5"/>
      <c r="L65513" s="8"/>
      <c r="N65513" s="5"/>
      <c r="O65513" s="10"/>
      <c r="P65513" s="8"/>
    </row>
    <row r="65514" spans="1:16" s="2" customFormat="1" x14ac:dyDescent="0.15">
      <c r="A65514" s="3"/>
      <c r="B65514" s="3"/>
      <c r="J65514" s="3"/>
      <c r="K65514" s="5"/>
      <c r="L65514" s="8"/>
      <c r="N65514" s="5"/>
      <c r="O65514" s="10"/>
      <c r="P65514" s="8"/>
    </row>
    <row r="65515" spans="1:16" s="2" customFormat="1" x14ac:dyDescent="0.15">
      <c r="A65515" s="3"/>
      <c r="B65515" s="3"/>
      <c r="J65515" s="3"/>
      <c r="K65515" s="5"/>
      <c r="L65515" s="8"/>
      <c r="N65515" s="5"/>
      <c r="O65515" s="10"/>
      <c r="P65515" s="8"/>
    </row>
    <row r="65516" spans="1:16" s="2" customFormat="1" x14ac:dyDescent="0.15">
      <c r="A65516" s="3"/>
      <c r="B65516" s="3"/>
      <c r="J65516" s="3"/>
      <c r="K65516" s="5"/>
      <c r="L65516" s="8"/>
      <c r="N65516" s="5"/>
      <c r="O65516" s="10"/>
      <c r="P65516" s="8"/>
    </row>
    <row r="65517" spans="1:16" s="2" customFormat="1" x14ac:dyDescent="0.15">
      <c r="A65517" s="3"/>
      <c r="B65517" s="3"/>
      <c r="J65517" s="3"/>
      <c r="K65517" s="5"/>
      <c r="L65517" s="8"/>
      <c r="N65517" s="5"/>
      <c r="O65517" s="10"/>
      <c r="P65517" s="8"/>
    </row>
    <row r="65518" spans="1:16" s="2" customFormat="1" x14ac:dyDescent="0.15">
      <c r="A65518" s="3"/>
      <c r="B65518" s="3"/>
      <c r="J65518" s="3"/>
      <c r="K65518" s="5"/>
      <c r="L65518" s="8"/>
      <c r="N65518" s="5"/>
      <c r="O65518" s="10"/>
      <c r="P65518" s="8"/>
    </row>
    <row r="65519" spans="1:16" s="2" customFormat="1" x14ac:dyDescent="0.15">
      <c r="A65519" s="3"/>
      <c r="B65519" s="3"/>
      <c r="J65519" s="3"/>
      <c r="K65519" s="5"/>
      <c r="L65519" s="8"/>
      <c r="N65519" s="5"/>
      <c r="O65519" s="10"/>
      <c r="P65519" s="8"/>
    </row>
    <row r="65520" spans="1:16" s="2" customFormat="1" x14ac:dyDescent="0.15">
      <c r="A65520" s="3"/>
      <c r="B65520" s="3"/>
      <c r="J65520" s="3"/>
      <c r="K65520" s="5"/>
      <c r="L65520" s="8"/>
      <c r="N65520" s="5"/>
      <c r="O65520" s="10"/>
      <c r="P65520" s="8"/>
    </row>
    <row r="65521" spans="1:16" s="2" customFormat="1" x14ac:dyDescent="0.15">
      <c r="A65521" s="3"/>
      <c r="B65521" s="3"/>
      <c r="J65521" s="3"/>
      <c r="K65521" s="5"/>
      <c r="L65521" s="8"/>
      <c r="N65521" s="5"/>
      <c r="O65521" s="10"/>
      <c r="P65521" s="8"/>
    </row>
    <row r="65522" spans="1:16" s="2" customFormat="1" x14ac:dyDescent="0.15">
      <c r="A65522" s="3"/>
      <c r="B65522" s="3"/>
      <c r="J65522" s="3"/>
      <c r="K65522" s="5"/>
      <c r="L65522" s="8"/>
      <c r="N65522" s="5"/>
      <c r="O65522" s="10"/>
      <c r="P65522" s="8"/>
    </row>
    <row r="65523" spans="1:16" s="2" customFormat="1" x14ac:dyDescent="0.15">
      <c r="A65523" s="3"/>
      <c r="B65523" s="3"/>
      <c r="J65523" s="3"/>
      <c r="K65523" s="5"/>
      <c r="L65523" s="8"/>
      <c r="N65523" s="5"/>
      <c r="O65523" s="10"/>
      <c r="P65523" s="8"/>
    </row>
    <row r="65524" spans="1:16" s="2" customFormat="1" x14ac:dyDescent="0.15">
      <c r="A65524" s="3"/>
      <c r="B65524" s="3"/>
      <c r="J65524" s="3"/>
      <c r="K65524" s="5"/>
      <c r="L65524" s="8"/>
      <c r="N65524" s="5"/>
      <c r="O65524" s="10"/>
      <c r="P65524" s="8"/>
    </row>
    <row r="65525" spans="1:16" s="2" customFormat="1" x14ac:dyDescent="0.15">
      <c r="A65525" s="3"/>
      <c r="B65525" s="3"/>
      <c r="J65525" s="3"/>
      <c r="K65525" s="5"/>
      <c r="L65525" s="8"/>
      <c r="N65525" s="5"/>
      <c r="O65525" s="10"/>
      <c r="P65525" s="8"/>
    </row>
    <row r="65526" spans="1:16" s="2" customFormat="1" x14ac:dyDescent="0.15">
      <c r="A65526" s="3"/>
      <c r="B65526" s="3"/>
      <c r="J65526" s="3"/>
      <c r="K65526" s="5"/>
      <c r="L65526" s="8"/>
      <c r="N65526" s="5"/>
      <c r="O65526" s="10"/>
      <c r="P65526" s="8"/>
    </row>
    <row r="65527" spans="1:16" s="2" customFormat="1" x14ac:dyDescent="0.15">
      <c r="A65527" s="3"/>
      <c r="B65527" s="3"/>
      <c r="J65527" s="3"/>
      <c r="K65527" s="5"/>
      <c r="L65527" s="8"/>
      <c r="N65527" s="5"/>
      <c r="O65527" s="10"/>
      <c r="P65527" s="8"/>
    </row>
    <row r="65528" spans="1:16" s="2" customFormat="1" x14ac:dyDescent="0.15">
      <c r="A65528" s="3"/>
      <c r="B65528" s="3"/>
      <c r="J65528" s="3"/>
      <c r="K65528" s="5"/>
      <c r="L65528" s="8"/>
      <c r="N65528" s="5"/>
      <c r="O65528" s="10"/>
      <c r="P65528" s="8"/>
    </row>
    <row r="65529" spans="1:16" s="2" customFormat="1" x14ac:dyDescent="0.15">
      <c r="A65529" s="3"/>
      <c r="B65529" s="3"/>
      <c r="J65529" s="3"/>
      <c r="K65529" s="5"/>
      <c r="L65529" s="8"/>
      <c r="N65529" s="5"/>
      <c r="O65529" s="10"/>
      <c r="P65529" s="8"/>
    </row>
    <row r="65530" spans="1:16" s="2" customFormat="1" x14ac:dyDescent="0.15">
      <c r="A65530" s="3"/>
      <c r="B65530" s="3"/>
      <c r="J65530" s="3"/>
      <c r="K65530" s="5"/>
      <c r="L65530" s="8"/>
      <c r="N65530" s="5"/>
      <c r="O65530" s="10"/>
      <c r="P65530" s="8"/>
    </row>
    <row r="65531" spans="1:16" s="2" customFormat="1" x14ac:dyDescent="0.15">
      <c r="A65531" s="3"/>
      <c r="B65531" s="3"/>
      <c r="J65531" s="3"/>
      <c r="K65531" s="5"/>
      <c r="L65531" s="8"/>
      <c r="N65531" s="5"/>
      <c r="O65531" s="10"/>
      <c r="P65531" s="8"/>
    </row>
    <row r="65532" spans="1:16" s="2" customFormat="1" x14ac:dyDescent="0.15">
      <c r="A65532" s="3"/>
      <c r="B65532" s="3"/>
      <c r="J65532" s="3"/>
      <c r="K65532" s="5"/>
      <c r="L65532" s="8"/>
      <c r="N65532" s="5"/>
      <c r="O65532" s="10"/>
      <c r="P65532" s="8"/>
    </row>
    <row r="65533" spans="1:16" s="2" customFormat="1" x14ac:dyDescent="0.15">
      <c r="A65533" s="3"/>
      <c r="B65533" s="3"/>
      <c r="J65533" s="3"/>
      <c r="K65533" s="5"/>
      <c r="L65533" s="8"/>
      <c r="N65533" s="5"/>
      <c r="O65533" s="10"/>
      <c r="P65533" s="8"/>
    </row>
    <row r="65534" spans="1:16" s="2" customFormat="1" x14ac:dyDescent="0.15">
      <c r="A65534" s="3"/>
      <c r="B65534" s="3"/>
      <c r="J65534" s="3"/>
      <c r="K65534" s="5"/>
      <c r="L65534" s="8"/>
      <c r="N65534" s="5"/>
      <c r="O65534" s="10"/>
      <c r="P65534" s="8"/>
    </row>
    <row r="65535" spans="1:16" s="2" customFormat="1" x14ac:dyDescent="0.15">
      <c r="A65535" s="3"/>
      <c r="B65535" s="3"/>
      <c r="J65535" s="3"/>
      <c r="K65535" s="5"/>
      <c r="L65535" s="8"/>
      <c r="N65535" s="5"/>
      <c r="O65535" s="10"/>
      <c r="P65535" s="8"/>
    </row>
    <row r="65536" spans="1:16" s="2" customFormat="1" x14ac:dyDescent="0.15">
      <c r="A65536" s="3"/>
      <c r="B65536" s="3"/>
      <c r="J65536" s="3"/>
      <c r="K65536" s="5"/>
      <c r="L65536" s="8"/>
      <c r="N65536" s="5"/>
      <c r="O65536" s="10"/>
      <c r="P65536" s="8"/>
    </row>
  </sheetData>
  <phoneticPr fontId="2"/>
  <hyperlinks>
    <hyperlink ref="A5" location="'01'!A1" display="T000001"/>
    <hyperlink ref="A6" location="'02'!A1" display="'02'!A1"/>
    <hyperlink ref="A7" location="'03'!A1" display="'03'!A1"/>
    <hyperlink ref="A9" location="'04'!A1" display="'04'!A1"/>
    <hyperlink ref="A10" location="'05'!A1" display="'05'!A1"/>
    <hyperlink ref="A34" location="'06'!A1" display="'06'!A1"/>
    <hyperlink ref="A56" location="'07'!A1" display="'07'!A1"/>
    <hyperlink ref="A57" location="'08'!A1" display="'08'!A1"/>
    <hyperlink ref="A59" location="'09'!A1" display="'09'!A1"/>
    <hyperlink ref="A60" location="'10'!A1" display="'10'!A1"/>
    <hyperlink ref="A61" location="'11'!A1" display="'11'!A1"/>
    <hyperlink ref="A62" location="'12'!A1" display="'12'!A1"/>
    <hyperlink ref="A65" location="'13'!A1" display="'13'!A1"/>
    <hyperlink ref="A66" location="'14'!A1" display="'14'!A1"/>
    <hyperlink ref="A67" location="'15'!A1" display="'15'!A1"/>
    <hyperlink ref="A79" location="'16'!A1" display="'16'!A1"/>
    <hyperlink ref="A304" location="'17'!A1" display="'17'!A1"/>
    <hyperlink ref="A305" location="'18'!A1" display="'18'!A1"/>
    <hyperlink ref="A309" location="'19'!A1" display="'19'!A1"/>
    <hyperlink ref="A421" location="'20'!A1" display="'20'!A1"/>
    <hyperlink ref="A526" location="'21'!A1" display="'21'!A1"/>
    <hyperlink ref="A527" location="'22'!A1" display="'22'!A1"/>
    <hyperlink ref="A529" location="'23'!A1" display="'23'!A1"/>
    <hyperlink ref="A538" location="'24'!A1" display="'24'!A1"/>
    <hyperlink ref="A540" location="'25'!A1" display="'25'!A1"/>
    <hyperlink ref="A541" location="'26'!A1" display="'26'!A1"/>
    <hyperlink ref="A542" location="'27'!A1" display="'27'!A1"/>
    <hyperlink ref="A546" location="'28'!A1" display="'28'!A1"/>
    <hyperlink ref="A548" location="'29'!A1" display="'29'!A1"/>
    <hyperlink ref="A549" location="'30'!A1" display="'30'!A1"/>
    <hyperlink ref="A550" location="'31'!A1" display="'31'!A1"/>
    <hyperlink ref="A556" location="'32'!A1" display="'32'!A1"/>
    <hyperlink ref="A562" location="'33'!A1" display="'33'!A1"/>
    <hyperlink ref="A564" location="'34'!A1" display="'34'!A1"/>
    <hyperlink ref="A566" location="'35'!A1" display="'35'!A1"/>
    <hyperlink ref="A568" location="'36'!A1" display="'36'!A1"/>
    <hyperlink ref="A570" location="'37'!A1" display="'37'!A1"/>
    <hyperlink ref="A582" location="'38'!A1" display="'38'!A1"/>
    <hyperlink ref="A592" location="'39'!A1" display="'39'!A1"/>
    <hyperlink ref="A602" location="'40'!A1" display="'40'!A1"/>
  </hyperlink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Normal="100" workbookViewId="0"/>
  </sheetViews>
  <sheetFormatPr defaultColWidth="9.625" defaultRowHeight="13.5" customHeight="1" x14ac:dyDescent="0.15"/>
  <cols>
    <col min="2" max="2" width="2.375" customWidth="1"/>
    <col min="3" max="3" width="18.625" customWidth="1"/>
  </cols>
  <sheetData>
    <row r="1" spans="1:8" ht="13.5" customHeight="1" x14ac:dyDescent="0.15">
      <c r="A1" s="13" t="str">
        <f>HYPERLINK("#目次!A"&amp;ROW(目次!$A$5),"[01]")</f>
        <v>[01]</v>
      </c>
    </row>
    <row r="2" spans="1:8" ht="13.5" customHeight="1" x14ac:dyDescent="0.15">
      <c r="B2" s="14" t="s">
        <v>94</v>
      </c>
    </row>
    <row r="3" spans="1:8" ht="20.25" customHeight="1" x14ac:dyDescent="0.15">
      <c r="B3" s="45"/>
      <c r="C3" s="46"/>
      <c r="D3" s="43" t="s">
        <v>95</v>
      </c>
      <c r="E3" s="40" t="s">
        <v>2</v>
      </c>
      <c r="F3" s="41"/>
      <c r="G3" s="41"/>
      <c r="H3" s="42"/>
    </row>
    <row r="4" spans="1:8" ht="40.5" customHeight="1" x14ac:dyDescent="0.15">
      <c r="B4" s="47"/>
      <c r="C4" s="48"/>
      <c r="D4" s="44"/>
      <c r="E4" s="15" t="s">
        <v>96</v>
      </c>
      <c r="F4" s="15" t="s">
        <v>97</v>
      </c>
      <c r="G4" s="15" t="s">
        <v>98</v>
      </c>
      <c r="H4" s="16" t="s">
        <v>99</v>
      </c>
    </row>
    <row r="5" spans="1:8" ht="13.5" customHeight="1" x14ac:dyDescent="0.15">
      <c r="B5" s="43" t="s">
        <v>100</v>
      </c>
      <c r="C5" s="49"/>
      <c r="D5" s="17">
        <v>2715</v>
      </c>
      <c r="E5" s="18">
        <v>1300</v>
      </c>
      <c r="F5" s="18">
        <v>1362</v>
      </c>
      <c r="G5" s="18">
        <v>33</v>
      </c>
      <c r="H5" s="19">
        <v>20</v>
      </c>
    </row>
    <row r="6" spans="1:8" ht="13.5" customHeight="1" x14ac:dyDescent="0.15">
      <c r="B6" s="50"/>
      <c r="C6" s="51"/>
      <c r="D6" s="20">
        <v>100</v>
      </c>
      <c r="E6" s="21">
        <v>47.9</v>
      </c>
      <c r="F6" s="21">
        <v>50.2</v>
      </c>
      <c r="G6" s="21">
        <v>1.2</v>
      </c>
      <c r="H6" s="22">
        <v>0.7</v>
      </c>
    </row>
  </sheetData>
  <mergeCells count="4">
    <mergeCell ref="E3:H3"/>
    <mergeCell ref="D3:D4"/>
    <mergeCell ref="B3:C4"/>
    <mergeCell ref="B5:C6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4" ht="13.5" customHeight="1" x14ac:dyDescent="0.15">
      <c r="A1" s="13" t="str">
        <f>HYPERLINK("#目次!A"&amp;ROW(目次!$A$6),"[02]")</f>
        <v>[02]</v>
      </c>
    </row>
    <row r="2" spans="1:14" ht="13.5" customHeight="1" x14ac:dyDescent="0.15">
      <c r="B2" s="14" t="s">
        <v>101</v>
      </c>
    </row>
    <row r="3" spans="1:14" ht="20.25" customHeight="1" x14ac:dyDescent="0.15">
      <c r="B3" s="45"/>
      <c r="C3" s="46"/>
      <c r="D3" s="43" t="s">
        <v>95</v>
      </c>
      <c r="E3" s="40" t="s">
        <v>5</v>
      </c>
      <c r="F3" s="41"/>
      <c r="G3" s="41"/>
      <c r="H3" s="41"/>
      <c r="I3" s="41"/>
      <c r="J3" s="41"/>
      <c r="K3" s="41"/>
      <c r="L3" s="41"/>
      <c r="M3" s="41"/>
      <c r="N3" s="42"/>
    </row>
    <row r="4" spans="1:14" ht="55.5" customHeight="1" x14ac:dyDescent="0.15">
      <c r="B4" s="47"/>
      <c r="C4" s="48"/>
      <c r="D4" s="44"/>
      <c r="E4" s="15" t="s">
        <v>102</v>
      </c>
      <c r="F4" s="15" t="s">
        <v>103</v>
      </c>
      <c r="G4" s="15" t="s">
        <v>104</v>
      </c>
      <c r="H4" s="15" t="s">
        <v>105</v>
      </c>
      <c r="I4" s="15" t="s">
        <v>106</v>
      </c>
      <c r="J4" s="15" t="s">
        <v>107</v>
      </c>
      <c r="K4" s="15" t="s">
        <v>108</v>
      </c>
      <c r="L4" s="15" t="s">
        <v>109</v>
      </c>
      <c r="M4" s="15" t="s">
        <v>110</v>
      </c>
      <c r="N4" s="16" t="s">
        <v>99</v>
      </c>
    </row>
    <row r="5" spans="1:14" ht="13.5" customHeight="1" x14ac:dyDescent="0.15">
      <c r="B5" s="43" t="s">
        <v>95</v>
      </c>
      <c r="C5" s="49"/>
      <c r="D5" s="17">
        <v>2715</v>
      </c>
      <c r="E5" s="18">
        <v>2082</v>
      </c>
      <c r="F5" s="18">
        <v>1281</v>
      </c>
      <c r="G5" s="18">
        <v>134</v>
      </c>
      <c r="H5" s="18">
        <v>74</v>
      </c>
      <c r="I5" s="18">
        <v>25</v>
      </c>
      <c r="J5" s="18">
        <v>662</v>
      </c>
      <c r="K5" s="18">
        <v>719</v>
      </c>
      <c r="L5" s="18">
        <v>133</v>
      </c>
      <c r="M5" s="18">
        <v>133</v>
      </c>
      <c r="N5" s="19">
        <v>19</v>
      </c>
    </row>
    <row r="6" spans="1:14" ht="13.5" customHeight="1" x14ac:dyDescent="0.15">
      <c r="B6" s="57"/>
      <c r="C6" s="53"/>
      <c r="D6" s="23">
        <v>100</v>
      </c>
      <c r="E6" s="24">
        <v>76.7</v>
      </c>
      <c r="F6" s="24">
        <v>47.2</v>
      </c>
      <c r="G6" s="24">
        <v>4.9000000000000004</v>
      </c>
      <c r="H6" s="24">
        <v>2.7</v>
      </c>
      <c r="I6" s="24">
        <v>0.9</v>
      </c>
      <c r="J6" s="24">
        <v>24.4</v>
      </c>
      <c r="K6" s="24">
        <v>26.5</v>
      </c>
      <c r="L6" s="24">
        <v>4.9000000000000004</v>
      </c>
      <c r="M6" s="24">
        <v>4.9000000000000004</v>
      </c>
      <c r="N6" s="25">
        <v>0.7</v>
      </c>
    </row>
    <row r="7" spans="1:14" ht="13.5" customHeight="1" x14ac:dyDescent="0.15">
      <c r="B7" s="54" t="s">
        <v>3</v>
      </c>
      <c r="C7" s="52" t="s">
        <v>111</v>
      </c>
      <c r="D7" s="26">
        <v>8</v>
      </c>
      <c r="E7" s="27">
        <v>4</v>
      </c>
      <c r="F7" s="27">
        <v>3</v>
      </c>
      <c r="G7" s="27">
        <v>1</v>
      </c>
      <c r="H7" s="27" t="s">
        <v>132</v>
      </c>
      <c r="I7" s="27">
        <v>1</v>
      </c>
      <c r="J7" s="27">
        <v>4</v>
      </c>
      <c r="K7" s="27">
        <v>3</v>
      </c>
      <c r="L7" s="27">
        <v>1</v>
      </c>
      <c r="M7" s="27" t="s">
        <v>132</v>
      </c>
      <c r="N7" s="28" t="s">
        <v>132</v>
      </c>
    </row>
    <row r="8" spans="1:14" ht="13.5" customHeight="1" x14ac:dyDescent="0.15">
      <c r="B8" s="55"/>
      <c r="C8" s="53"/>
      <c r="D8" s="23">
        <v>100</v>
      </c>
      <c r="E8" s="24">
        <v>50</v>
      </c>
      <c r="F8" s="24">
        <v>37.5</v>
      </c>
      <c r="G8" s="24">
        <v>12.5</v>
      </c>
      <c r="H8" s="24" t="s">
        <v>132</v>
      </c>
      <c r="I8" s="24">
        <v>12.5</v>
      </c>
      <c r="J8" s="24">
        <v>50</v>
      </c>
      <c r="K8" s="24">
        <v>37.5</v>
      </c>
      <c r="L8" s="24">
        <v>12.5</v>
      </c>
      <c r="M8" s="24" t="s">
        <v>132</v>
      </c>
      <c r="N8" s="25" t="s">
        <v>132</v>
      </c>
    </row>
    <row r="9" spans="1:14" ht="13.5" customHeight="1" x14ac:dyDescent="0.15">
      <c r="B9" s="55"/>
      <c r="C9" s="52" t="s">
        <v>112</v>
      </c>
      <c r="D9" s="26">
        <v>27</v>
      </c>
      <c r="E9" s="27">
        <v>17</v>
      </c>
      <c r="F9" s="27">
        <v>6</v>
      </c>
      <c r="G9" s="27">
        <v>1</v>
      </c>
      <c r="H9" s="27" t="s">
        <v>132</v>
      </c>
      <c r="I9" s="27">
        <v>1</v>
      </c>
      <c r="J9" s="27">
        <v>3</v>
      </c>
      <c r="K9" s="27">
        <v>4</v>
      </c>
      <c r="L9" s="27" t="s">
        <v>132</v>
      </c>
      <c r="M9" s="27">
        <v>6</v>
      </c>
      <c r="N9" s="28" t="s">
        <v>132</v>
      </c>
    </row>
    <row r="10" spans="1:14" ht="13.5" customHeight="1" x14ac:dyDescent="0.15">
      <c r="B10" s="55"/>
      <c r="C10" s="53"/>
      <c r="D10" s="23">
        <v>100</v>
      </c>
      <c r="E10" s="24">
        <v>63</v>
      </c>
      <c r="F10" s="24">
        <v>22.2</v>
      </c>
      <c r="G10" s="24">
        <v>3.7</v>
      </c>
      <c r="H10" s="24" t="s">
        <v>132</v>
      </c>
      <c r="I10" s="24">
        <v>3.7</v>
      </c>
      <c r="J10" s="24">
        <v>11.1</v>
      </c>
      <c r="K10" s="24">
        <v>14.8</v>
      </c>
      <c r="L10" s="24" t="s">
        <v>132</v>
      </c>
      <c r="M10" s="24">
        <v>22.2</v>
      </c>
      <c r="N10" s="25" t="s">
        <v>132</v>
      </c>
    </row>
    <row r="11" spans="1:14" ht="13.5" customHeight="1" x14ac:dyDescent="0.15">
      <c r="B11" s="55"/>
      <c r="C11" s="52" t="s">
        <v>113</v>
      </c>
      <c r="D11" s="26">
        <v>52</v>
      </c>
      <c r="E11" s="27">
        <v>38</v>
      </c>
      <c r="F11" s="27">
        <v>16</v>
      </c>
      <c r="G11" s="27">
        <v>4</v>
      </c>
      <c r="H11" s="27" t="s">
        <v>132</v>
      </c>
      <c r="I11" s="27">
        <v>1</v>
      </c>
      <c r="J11" s="27">
        <v>9</v>
      </c>
      <c r="K11" s="27">
        <v>16</v>
      </c>
      <c r="L11" s="27">
        <v>3</v>
      </c>
      <c r="M11" s="27">
        <v>4</v>
      </c>
      <c r="N11" s="28" t="s">
        <v>132</v>
      </c>
    </row>
    <row r="12" spans="1:14" ht="13.5" customHeight="1" x14ac:dyDescent="0.15">
      <c r="B12" s="55"/>
      <c r="C12" s="53"/>
      <c r="D12" s="23">
        <v>100</v>
      </c>
      <c r="E12" s="24">
        <v>73.099999999999994</v>
      </c>
      <c r="F12" s="24">
        <v>30.8</v>
      </c>
      <c r="G12" s="24">
        <v>7.7</v>
      </c>
      <c r="H12" s="24" t="s">
        <v>132</v>
      </c>
      <c r="I12" s="24">
        <v>1.9</v>
      </c>
      <c r="J12" s="24">
        <v>17.3</v>
      </c>
      <c r="K12" s="24">
        <v>30.8</v>
      </c>
      <c r="L12" s="24">
        <v>5.8</v>
      </c>
      <c r="M12" s="24">
        <v>7.7</v>
      </c>
      <c r="N12" s="25" t="s">
        <v>132</v>
      </c>
    </row>
    <row r="13" spans="1:14" ht="13.5" customHeight="1" x14ac:dyDescent="0.15">
      <c r="B13" s="55"/>
      <c r="C13" s="52" t="s">
        <v>114</v>
      </c>
      <c r="D13" s="26">
        <v>64</v>
      </c>
      <c r="E13" s="27">
        <v>39</v>
      </c>
      <c r="F13" s="27">
        <v>21</v>
      </c>
      <c r="G13" s="27">
        <v>3</v>
      </c>
      <c r="H13" s="27">
        <v>1</v>
      </c>
      <c r="I13" s="27" t="s">
        <v>132</v>
      </c>
      <c r="J13" s="27">
        <v>13</v>
      </c>
      <c r="K13" s="27">
        <v>17</v>
      </c>
      <c r="L13" s="27">
        <v>3</v>
      </c>
      <c r="M13" s="27">
        <v>13</v>
      </c>
      <c r="N13" s="28" t="s">
        <v>132</v>
      </c>
    </row>
    <row r="14" spans="1:14" ht="13.5" customHeight="1" x14ac:dyDescent="0.15">
      <c r="B14" s="55"/>
      <c r="C14" s="53"/>
      <c r="D14" s="23">
        <v>100</v>
      </c>
      <c r="E14" s="24">
        <v>60.9</v>
      </c>
      <c r="F14" s="24">
        <v>32.799999999999997</v>
      </c>
      <c r="G14" s="24">
        <v>4.7</v>
      </c>
      <c r="H14" s="24">
        <v>1.6</v>
      </c>
      <c r="I14" s="24" t="s">
        <v>132</v>
      </c>
      <c r="J14" s="24">
        <v>20.3</v>
      </c>
      <c r="K14" s="24">
        <v>26.6</v>
      </c>
      <c r="L14" s="24">
        <v>4.7</v>
      </c>
      <c r="M14" s="24">
        <v>20.3</v>
      </c>
      <c r="N14" s="25" t="s">
        <v>132</v>
      </c>
    </row>
    <row r="15" spans="1:14" ht="13.5" customHeight="1" x14ac:dyDescent="0.15">
      <c r="B15" s="55"/>
      <c r="C15" s="52" t="s">
        <v>115</v>
      </c>
      <c r="D15" s="26">
        <v>91</v>
      </c>
      <c r="E15" s="27">
        <v>72</v>
      </c>
      <c r="F15" s="27">
        <v>25</v>
      </c>
      <c r="G15" s="27">
        <v>5</v>
      </c>
      <c r="H15" s="27">
        <v>4</v>
      </c>
      <c r="I15" s="27">
        <v>5</v>
      </c>
      <c r="J15" s="27">
        <v>15</v>
      </c>
      <c r="K15" s="27">
        <v>20</v>
      </c>
      <c r="L15" s="27">
        <v>5</v>
      </c>
      <c r="M15" s="27">
        <v>6</v>
      </c>
      <c r="N15" s="28">
        <v>2</v>
      </c>
    </row>
    <row r="16" spans="1:14" ht="13.5" customHeight="1" x14ac:dyDescent="0.15">
      <c r="B16" s="55"/>
      <c r="C16" s="53"/>
      <c r="D16" s="23">
        <v>100</v>
      </c>
      <c r="E16" s="24">
        <v>79.099999999999994</v>
      </c>
      <c r="F16" s="24">
        <v>27.5</v>
      </c>
      <c r="G16" s="24">
        <v>5.5</v>
      </c>
      <c r="H16" s="24">
        <v>4.4000000000000004</v>
      </c>
      <c r="I16" s="24">
        <v>5.5</v>
      </c>
      <c r="J16" s="24">
        <v>16.5</v>
      </c>
      <c r="K16" s="24">
        <v>22</v>
      </c>
      <c r="L16" s="24">
        <v>5.5</v>
      </c>
      <c r="M16" s="24">
        <v>6.6</v>
      </c>
      <c r="N16" s="25">
        <v>2.2000000000000002</v>
      </c>
    </row>
    <row r="17" spans="2:14" ht="13.5" customHeight="1" x14ac:dyDescent="0.15">
      <c r="B17" s="55"/>
      <c r="C17" s="52" t="s">
        <v>116</v>
      </c>
      <c r="D17" s="26">
        <v>98</v>
      </c>
      <c r="E17" s="27">
        <v>74</v>
      </c>
      <c r="F17" s="27">
        <v>33</v>
      </c>
      <c r="G17" s="27">
        <v>9</v>
      </c>
      <c r="H17" s="27" t="s">
        <v>132</v>
      </c>
      <c r="I17" s="27">
        <v>6</v>
      </c>
      <c r="J17" s="27">
        <v>24</v>
      </c>
      <c r="K17" s="27">
        <v>32</v>
      </c>
      <c r="L17" s="27">
        <v>6</v>
      </c>
      <c r="M17" s="27">
        <v>9</v>
      </c>
      <c r="N17" s="28">
        <v>1</v>
      </c>
    </row>
    <row r="18" spans="2:14" ht="13.5" customHeight="1" x14ac:dyDescent="0.15">
      <c r="B18" s="55"/>
      <c r="C18" s="53"/>
      <c r="D18" s="23">
        <v>100</v>
      </c>
      <c r="E18" s="24">
        <v>75.5</v>
      </c>
      <c r="F18" s="24">
        <v>33.700000000000003</v>
      </c>
      <c r="G18" s="24">
        <v>9.1999999999999993</v>
      </c>
      <c r="H18" s="24" t="s">
        <v>132</v>
      </c>
      <c r="I18" s="24">
        <v>6.1</v>
      </c>
      <c r="J18" s="24">
        <v>24.5</v>
      </c>
      <c r="K18" s="24">
        <v>32.700000000000003</v>
      </c>
      <c r="L18" s="24">
        <v>6.1</v>
      </c>
      <c r="M18" s="24">
        <v>9.1999999999999993</v>
      </c>
      <c r="N18" s="25">
        <v>1</v>
      </c>
    </row>
    <row r="19" spans="2:14" ht="13.5" customHeight="1" x14ac:dyDescent="0.15">
      <c r="B19" s="55"/>
      <c r="C19" s="52" t="s">
        <v>117</v>
      </c>
      <c r="D19" s="26">
        <v>114</v>
      </c>
      <c r="E19" s="27">
        <v>92</v>
      </c>
      <c r="F19" s="27">
        <v>37</v>
      </c>
      <c r="G19" s="27">
        <v>4</v>
      </c>
      <c r="H19" s="27">
        <v>4</v>
      </c>
      <c r="I19" s="27" t="s">
        <v>132</v>
      </c>
      <c r="J19" s="27">
        <v>19</v>
      </c>
      <c r="K19" s="27">
        <v>25</v>
      </c>
      <c r="L19" s="27">
        <v>3</v>
      </c>
      <c r="M19" s="27">
        <v>12</v>
      </c>
      <c r="N19" s="28">
        <v>1</v>
      </c>
    </row>
    <row r="20" spans="2:14" ht="13.5" customHeight="1" x14ac:dyDescent="0.15">
      <c r="B20" s="55"/>
      <c r="C20" s="53"/>
      <c r="D20" s="23">
        <v>100</v>
      </c>
      <c r="E20" s="24">
        <v>80.7</v>
      </c>
      <c r="F20" s="24">
        <v>32.5</v>
      </c>
      <c r="G20" s="24">
        <v>3.5</v>
      </c>
      <c r="H20" s="24">
        <v>3.5</v>
      </c>
      <c r="I20" s="24" t="s">
        <v>132</v>
      </c>
      <c r="J20" s="24">
        <v>16.7</v>
      </c>
      <c r="K20" s="24">
        <v>21.9</v>
      </c>
      <c r="L20" s="24">
        <v>2.6</v>
      </c>
      <c r="M20" s="24">
        <v>10.5</v>
      </c>
      <c r="N20" s="25">
        <v>0.9</v>
      </c>
    </row>
    <row r="21" spans="2:14" ht="13.5" customHeight="1" x14ac:dyDescent="0.15">
      <c r="B21" s="55"/>
      <c r="C21" s="52" t="s">
        <v>118</v>
      </c>
      <c r="D21" s="26">
        <v>138</v>
      </c>
      <c r="E21" s="27">
        <v>104</v>
      </c>
      <c r="F21" s="27">
        <v>52</v>
      </c>
      <c r="G21" s="27">
        <v>8</v>
      </c>
      <c r="H21" s="27">
        <v>3</v>
      </c>
      <c r="I21" s="27" t="s">
        <v>132</v>
      </c>
      <c r="J21" s="27">
        <v>27</v>
      </c>
      <c r="K21" s="27">
        <v>30</v>
      </c>
      <c r="L21" s="27">
        <v>5</v>
      </c>
      <c r="M21" s="27">
        <v>9</v>
      </c>
      <c r="N21" s="28" t="s">
        <v>132</v>
      </c>
    </row>
    <row r="22" spans="2:14" ht="13.5" customHeight="1" x14ac:dyDescent="0.15">
      <c r="B22" s="55"/>
      <c r="C22" s="53"/>
      <c r="D22" s="23">
        <v>100</v>
      </c>
      <c r="E22" s="24">
        <v>75.400000000000006</v>
      </c>
      <c r="F22" s="24">
        <v>37.700000000000003</v>
      </c>
      <c r="G22" s="24">
        <v>5.8</v>
      </c>
      <c r="H22" s="24">
        <v>2.2000000000000002</v>
      </c>
      <c r="I22" s="24" t="s">
        <v>132</v>
      </c>
      <c r="J22" s="24">
        <v>19.600000000000001</v>
      </c>
      <c r="K22" s="24">
        <v>21.7</v>
      </c>
      <c r="L22" s="24">
        <v>3.6</v>
      </c>
      <c r="M22" s="24">
        <v>6.5</v>
      </c>
      <c r="N22" s="25" t="s">
        <v>132</v>
      </c>
    </row>
    <row r="23" spans="2:14" ht="13.5" customHeight="1" x14ac:dyDescent="0.15">
      <c r="B23" s="55"/>
      <c r="C23" s="52" t="s">
        <v>119</v>
      </c>
      <c r="D23" s="26">
        <v>148</v>
      </c>
      <c r="E23" s="27">
        <v>112</v>
      </c>
      <c r="F23" s="27">
        <v>57</v>
      </c>
      <c r="G23" s="27">
        <v>8</v>
      </c>
      <c r="H23" s="27">
        <v>2</v>
      </c>
      <c r="I23" s="27">
        <v>1</v>
      </c>
      <c r="J23" s="27">
        <v>35</v>
      </c>
      <c r="K23" s="27">
        <v>37</v>
      </c>
      <c r="L23" s="27">
        <v>6</v>
      </c>
      <c r="M23" s="27">
        <v>11</v>
      </c>
      <c r="N23" s="28">
        <v>1</v>
      </c>
    </row>
    <row r="24" spans="2:14" ht="13.5" customHeight="1" x14ac:dyDescent="0.15">
      <c r="B24" s="55"/>
      <c r="C24" s="53"/>
      <c r="D24" s="23">
        <v>100</v>
      </c>
      <c r="E24" s="24">
        <v>75.7</v>
      </c>
      <c r="F24" s="24">
        <v>38.5</v>
      </c>
      <c r="G24" s="24">
        <v>5.4</v>
      </c>
      <c r="H24" s="24">
        <v>1.4</v>
      </c>
      <c r="I24" s="24">
        <v>0.7</v>
      </c>
      <c r="J24" s="24">
        <v>23.6</v>
      </c>
      <c r="K24" s="24">
        <v>25</v>
      </c>
      <c r="L24" s="24">
        <v>4.0999999999999996</v>
      </c>
      <c r="M24" s="24">
        <v>7.4</v>
      </c>
      <c r="N24" s="25">
        <v>0.7</v>
      </c>
    </row>
    <row r="25" spans="2:14" ht="13.5" customHeight="1" x14ac:dyDescent="0.15">
      <c r="B25" s="55"/>
      <c r="C25" s="52" t="s">
        <v>120</v>
      </c>
      <c r="D25" s="26">
        <v>179</v>
      </c>
      <c r="E25" s="27">
        <v>138</v>
      </c>
      <c r="F25" s="27">
        <v>72</v>
      </c>
      <c r="G25" s="27">
        <v>7</v>
      </c>
      <c r="H25" s="27">
        <v>2</v>
      </c>
      <c r="I25" s="27">
        <v>2</v>
      </c>
      <c r="J25" s="27">
        <v>35</v>
      </c>
      <c r="K25" s="27">
        <v>46</v>
      </c>
      <c r="L25" s="27">
        <v>9</v>
      </c>
      <c r="M25" s="27">
        <v>8</v>
      </c>
      <c r="N25" s="28">
        <v>1</v>
      </c>
    </row>
    <row r="26" spans="2:14" ht="13.5" customHeight="1" x14ac:dyDescent="0.15">
      <c r="B26" s="55"/>
      <c r="C26" s="53"/>
      <c r="D26" s="23">
        <v>100</v>
      </c>
      <c r="E26" s="24">
        <v>77.099999999999994</v>
      </c>
      <c r="F26" s="24">
        <v>40.200000000000003</v>
      </c>
      <c r="G26" s="24">
        <v>3.9</v>
      </c>
      <c r="H26" s="24">
        <v>1.1000000000000001</v>
      </c>
      <c r="I26" s="24">
        <v>1.1000000000000001</v>
      </c>
      <c r="J26" s="24">
        <v>19.600000000000001</v>
      </c>
      <c r="K26" s="24">
        <v>25.7</v>
      </c>
      <c r="L26" s="24">
        <v>5</v>
      </c>
      <c r="M26" s="24">
        <v>4.5</v>
      </c>
      <c r="N26" s="25">
        <v>0.6</v>
      </c>
    </row>
    <row r="27" spans="2:14" ht="13.5" customHeight="1" x14ac:dyDescent="0.15">
      <c r="B27" s="55"/>
      <c r="C27" s="52" t="s">
        <v>121</v>
      </c>
      <c r="D27" s="26">
        <v>330</v>
      </c>
      <c r="E27" s="27">
        <v>245</v>
      </c>
      <c r="F27" s="27">
        <v>158</v>
      </c>
      <c r="G27" s="27">
        <v>14</v>
      </c>
      <c r="H27" s="27">
        <v>12</v>
      </c>
      <c r="I27" s="27">
        <v>1</v>
      </c>
      <c r="J27" s="27">
        <v>73</v>
      </c>
      <c r="K27" s="27">
        <v>89</v>
      </c>
      <c r="L27" s="27">
        <v>20</v>
      </c>
      <c r="M27" s="27">
        <v>21</v>
      </c>
      <c r="N27" s="28">
        <v>3</v>
      </c>
    </row>
    <row r="28" spans="2:14" ht="13.5" customHeight="1" x14ac:dyDescent="0.15">
      <c r="B28" s="55"/>
      <c r="C28" s="53"/>
      <c r="D28" s="23">
        <v>100</v>
      </c>
      <c r="E28" s="24">
        <v>74.2</v>
      </c>
      <c r="F28" s="24">
        <v>47.9</v>
      </c>
      <c r="G28" s="24">
        <v>4.2</v>
      </c>
      <c r="H28" s="24">
        <v>3.6</v>
      </c>
      <c r="I28" s="24">
        <v>0.3</v>
      </c>
      <c r="J28" s="24">
        <v>22.1</v>
      </c>
      <c r="K28" s="24">
        <v>27</v>
      </c>
      <c r="L28" s="24">
        <v>6.1</v>
      </c>
      <c r="M28" s="24">
        <v>6.4</v>
      </c>
      <c r="N28" s="25">
        <v>0.9</v>
      </c>
    </row>
    <row r="29" spans="2:14" ht="13.5" customHeight="1" x14ac:dyDescent="0.15">
      <c r="B29" s="55"/>
      <c r="C29" s="52" t="s">
        <v>122</v>
      </c>
      <c r="D29" s="26">
        <v>286</v>
      </c>
      <c r="E29" s="27">
        <v>229</v>
      </c>
      <c r="F29" s="27">
        <v>150</v>
      </c>
      <c r="G29" s="27">
        <v>13</v>
      </c>
      <c r="H29" s="27">
        <v>12</v>
      </c>
      <c r="I29" s="27">
        <v>2</v>
      </c>
      <c r="J29" s="27">
        <v>80</v>
      </c>
      <c r="K29" s="27">
        <v>85</v>
      </c>
      <c r="L29" s="27">
        <v>19</v>
      </c>
      <c r="M29" s="27">
        <v>7</v>
      </c>
      <c r="N29" s="28">
        <v>3</v>
      </c>
    </row>
    <row r="30" spans="2:14" ht="13.5" customHeight="1" x14ac:dyDescent="0.15">
      <c r="B30" s="55"/>
      <c r="C30" s="53"/>
      <c r="D30" s="23">
        <v>100</v>
      </c>
      <c r="E30" s="24">
        <v>80.099999999999994</v>
      </c>
      <c r="F30" s="24">
        <v>52.4</v>
      </c>
      <c r="G30" s="24">
        <v>4.5</v>
      </c>
      <c r="H30" s="24">
        <v>4.2</v>
      </c>
      <c r="I30" s="24">
        <v>0.7</v>
      </c>
      <c r="J30" s="24">
        <v>28</v>
      </c>
      <c r="K30" s="24">
        <v>29.7</v>
      </c>
      <c r="L30" s="24">
        <v>6.6</v>
      </c>
      <c r="M30" s="24">
        <v>2.4</v>
      </c>
      <c r="N30" s="25">
        <v>1</v>
      </c>
    </row>
    <row r="31" spans="2:14" ht="13.5" customHeight="1" x14ac:dyDescent="0.15">
      <c r="B31" s="55"/>
      <c r="C31" s="52" t="s">
        <v>123</v>
      </c>
      <c r="D31" s="26">
        <v>303</v>
      </c>
      <c r="E31" s="27">
        <v>235</v>
      </c>
      <c r="F31" s="27">
        <v>163</v>
      </c>
      <c r="G31" s="27">
        <v>12</v>
      </c>
      <c r="H31" s="27">
        <v>7</v>
      </c>
      <c r="I31" s="27">
        <v>3</v>
      </c>
      <c r="J31" s="27">
        <v>74</v>
      </c>
      <c r="K31" s="27">
        <v>80</v>
      </c>
      <c r="L31" s="27">
        <v>13</v>
      </c>
      <c r="M31" s="27">
        <v>9</v>
      </c>
      <c r="N31" s="28">
        <v>1</v>
      </c>
    </row>
    <row r="32" spans="2:14" ht="13.5" customHeight="1" x14ac:dyDescent="0.15">
      <c r="B32" s="55"/>
      <c r="C32" s="53"/>
      <c r="D32" s="23">
        <v>100</v>
      </c>
      <c r="E32" s="24">
        <v>77.599999999999994</v>
      </c>
      <c r="F32" s="24">
        <v>53.8</v>
      </c>
      <c r="G32" s="24">
        <v>4</v>
      </c>
      <c r="H32" s="24">
        <v>2.2999999999999998</v>
      </c>
      <c r="I32" s="24">
        <v>1</v>
      </c>
      <c r="J32" s="24">
        <v>24.4</v>
      </c>
      <c r="K32" s="24">
        <v>26.4</v>
      </c>
      <c r="L32" s="24">
        <v>4.3</v>
      </c>
      <c r="M32" s="24">
        <v>3</v>
      </c>
      <c r="N32" s="25">
        <v>0.3</v>
      </c>
    </row>
    <row r="33" spans="2:14" ht="13.5" customHeight="1" x14ac:dyDescent="0.15">
      <c r="B33" s="55"/>
      <c r="C33" s="52" t="s">
        <v>124</v>
      </c>
      <c r="D33" s="26">
        <v>194</v>
      </c>
      <c r="E33" s="27">
        <v>150</v>
      </c>
      <c r="F33" s="27">
        <v>108</v>
      </c>
      <c r="G33" s="27">
        <v>8</v>
      </c>
      <c r="H33" s="27">
        <v>3</v>
      </c>
      <c r="I33" s="27" t="s">
        <v>132</v>
      </c>
      <c r="J33" s="27">
        <v>49</v>
      </c>
      <c r="K33" s="27">
        <v>52</v>
      </c>
      <c r="L33" s="27">
        <v>8</v>
      </c>
      <c r="M33" s="27">
        <v>6</v>
      </c>
      <c r="N33" s="28">
        <v>2</v>
      </c>
    </row>
    <row r="34" spans="2:14" ht="13.5" customHeight="1" x14ac:dyDescent="0.15">
      <c r="B34" s="55"/>
      <c r="C34" s="53"/>
      <c r="D34" s="23">
        <v>100</v>
      </c>
      <c r="E34" s="24">
        <v>77.3</v>
      </c>
      <c r="F34" s="24">
        <v>55.7</v>
      </c>
      <c r="G34" s="24">
        <v>4.0999999999999996</v>
      </c>
      <c r="H34" s="24">
        <v>1.5</v>
      </c>
      <c r="I34" s="24" t="s">
        <v>132</v>
      </c>
      <c r="J34" s="24">
        <v>25.3</v>
      </c>
      <c r="K34" s="24">
        <v>26.8</v>
      </c>
      <c r="L34" s="24">
        <v>4.0999999999999996</v>
      </c>
      <c r="M34" s="24">
        <v>3.1</v>
      </c>
      <c r="N34" s="25">
        <v>1</v>
      </c>
    </row>
    <row r="35" spans="2:14" ht="13.5" customHeight="1" x14ac:dyDescent="0.15">
      <c r="B35" s="55"/>
      <c r="C35" s="52" t="s">
        <v>125</v>
      </c>
      <c r="D35" s="26">
        <v>208</v>
      </c>
      <c r="E35" s="27">
        <v>153</v>
      </c>
      <c r="F35" s="27">
        <v>119</v>
      </c>
      <c r="G35" s="27">
        <v>16</v>
      </c>
      <c r="H35" s="27">
        <v>5</v>
      </c>
      <c r="I35" s="27" t="s">
        <v>132</v>
      </c>
      <c r="J35" s="27">
        <v>60</v>
      </c>
      <c r="K35" s="27">
        <v>63</v>
      </c>
      <c r="L35" s="27">
        <v>3</v>
      </c>
      <c r="M35" s="27">
        <v>6</v>
      </c>
      <c r="N35" s="28">
        <v>1</v>
      </c>
    </row>
    <row r="36" spans="2:14" ht="13.5" customHeight="1" x14ac:dyDescent="0.15">
      <c r="B36" s="55"/>
      <c r="C36" s="53"/>
      <c r="D36" s="23">
        <v>100</v>
      </c>
      <c r="E36" s="24">
        <v>73.599999999999994</v>
      </c>
      <c r="F36" s="24">
        <v>57.2</v>
      </c>
      <c r="G36" s="24">
        <v>7.7</v>
      </c>
      <c r="H36" s="24">
        <v>2.4</v>
      </c>
      <c r="I36" s="24" t="s">
        <v>132</v>
      </c>
      <c r="J36" s="24">
        <v>28.8</v>
      </c>
      <c r="K36" s="24">
        <v>30.3</v>
      </c>
      <c r="L36" s="24">
        <v>1.4</v>
      </c>
      <c r="M36" s="24">
        <v>2.9</v>
      </c>
      <c r="N36" s="25">
        <v>0.5</v>
      </c>
    </row>
    <row r="37" spans="2:14" ht="13.5" customHeight="1" x14ac:dyDescent="0.15">
      <c r="B37" s="55"/>
      <c r="C37" s="52" t="s">
        <v>126</v>
      </c>
      <c r="D37" s="26">
        <v>415</v>
      </c>
      <c r="E37" s="27">
        <v>331</v>
      </c>
      <c r="F37" s="27">
        <v>242</v>
      </c>
      <c r="G37" s="27">
        <v>18</v>
      </c>
      <c r="H37" s="27">
        <v>17</v>
      </c>
      <c r="I37" s="27">
        <v>1</v>
      </c>
      <c r="J37" s="27">
        <v>131</v>
      </c>
      <c r="K37" s="27">
        <v>105</v>
      </c>
      <c r="L37" s="27">
        <v>24</v>
      </c>
      <c r="M37" s="27">
        <v>5</v>
      </c>
      <c r="N37" s="28">
        <v>1</v>
      </c>
    </row>
    <row r="38" spans="2:14" ht="13.5" customHeight="1" x14ac:dyDescent="0.15">
      <c r="B38" s="55"/>
      <c r="C38" s="53"/>
      <c r="D38" s="23">
        <v>100</v>
      </c>
      <c r="E38" s="24">
        <v>79.8</v>
      </c>
      <c r="F38" s="24">
        <v>58.3</v>
      </c>
      <c r="G38" s="24">
        <v>4.3</v>
      </c>
      <c r="H38" s="24">
        <v>4.0999999999999996</v>
      </c>
      <c r="I38" s="24">
        <v>0.2</v>
      </c>
      <c r="J38" s="24">
        <v>31.6</v>
      </c>
      <c r="K38" s="24">
        <v>25.3</v>
      </c>
      <c r="L38" s="24">
        <v>5.8</v>
      </c>
      <c r="M38" s="24">
        <v>1.2</v>
      </c>
      <c r="N38" s="25">
        <v>0.2</v>
      </c>
    </row>
    <row r="39" spans="2:14" ht="13.5" customHeight="1" x14ac:dyDescent="0.15">
      <c r="B39" s="55"/>
      <c r="C39" s="52" t="s">
        <v>99</v>
      </c>
      <c r="D39" s="26">
        <v>60</v>
      </c>
      <c r="E39" s="27">
        <v>49</v>
      </c>
      <c r="F39" s="27">
        <v>19</v>
      </c>
      <c r="G39" s="27">
        <v>3</v>
      </c>
      <c r="H39" s="27">
        <v>2</v>
      </c>
      <c r="I39" s="27">
        <v>1</v>
      </c>
      <c r="J39" s="27">
        <v>11</v>
      </c>
      <c r="K39" s="27">
        <v>15</v>
      </c>
      <c r="L39" s="27">
        <v>5</v>
      </c>
      <c r="M39" s="27">
        <v>1</v>
      </c>
      <c r="N39" s="28">
        <v>2</v>
      </c>
    </row>
    <row r="40" spans="2:14" ht="13.5" customHeight="1" x14ac:dyDescent="0.15">
      <c r="B40" s="55"/>
      <c r="C40" s="53"/>
      <c r="D40" s="23">
        <v>100</v>
      </c>
      <c r="E40" s="24">
        <v>81.7</v>
      </c>
      <c r="F40" s="24">
        <v>31.7</v>
      </c>
      <c r="G40" s="24">
        <v>5</v>
      </c>
      <c r="H40" s="24">
        <v>3.3</v>
      </c>
      <c r="I40" s="24">
        <v>1.7</v>
      </c>
      <c r="J40" s="24">
        <v>18.3</v>
      </c>
      <c r="K40" s="24">
        <v>25</v>
      </c>
      <c r="L40" s="24">
        <v>8.3000000000000007</v>
      </c>
      <c r="M40" s="24">
        <v>1.7</v>
      </c>
      <c r="N40" s="25">
        <v>3.3</v>
      </c>
    </row>
    <row r="41" spans="2:14" ht="13.5" customHeight="1" x14ac:dyDescent="0.15">
      <c r="B41" s="55"/>
      <c r="C41" s="52" t="s">
        <v>127</v>
      </c>
      <c r="D41" s="26">
        <v>151</v>
      </c>
      <c r="E41" s="27">
        <v>98</v>
      </c>
      <c r="F41" s="27">
        <v>46</v>
      </c>
      <c r="G41" s="27">
        <v>9</v>
      </c>
      <c r="H41" s="27">
        <v>1</v>
      </c>
      <c r="I41" s="27">
        <v>3</v>
      </c>
      <c r="J41" s="27">
        <v>29</v>
      </c>
      <c r="K41" s="27">
        <v>40</v>
      </c>
      <c r="L41" s="27">
        <v>7</v>
      </c>
      <c r="M41" s="27">
        <v>23</v>
      </c>
      <c r="N41" s="28" t="s">
        <v>132</v>
      </c>
    </row>
    <row r="42" spans="2:14" ht="13.5" customHeight="1" x14ac:dyDescent="0.15">
      <c r="B42" s="55"/>
      <c r="C42" s="53"/>
      <c r="D42" s="23">
        <v>100</v>
      </c>
      <c r="E42" s="24">
        <v>64.900000000000006</v>
      </c>
      <c r="F42" s="24">
        <v>30.5</v>
      </c>
      <c r="G42" s="24">
        <v>6</v>
      </c>
      <c r="H42" s="24">
        <v>0.7</v>
      </c>
      <c r="I42" s="24">
        <v>2</v>
      </c>
      <c r="J42" s="24">
        <v>19.2</v>
      </c>
      <c r="K42" s="24">
        <v>26.5</v>
      </c>
      <c r="L42" s="24">
        <v>4.5999999999999996</v>
      </c>
      <c r="M42" s="24">
        <v>15.2</v>
      </c>
      <c r="N42" s="25" t="s">
        <v>132</v>
      </c>
    </row>
    <row r="43" spans="2:14" ht="13.5" customHeight="1" x14ac:dyDescent="0.15">
      <c r="B43" s="55"/>
      <c r="C43" s="52" t="s">
        <v>128</v>
      </c>
      <c r="D43" s="26">
        <v>441</v>
      </c>
      <c r="E43" s="27">
        <v>342</v>
      </c>
      <c r="F43" s="27">
        <v>147</v>
      </c>
      <c r="G43" s="27">
        <v>26</v>
      </c>
      <c r="H43" s="27">
        <v>11</v>
      </c>
      <c r="I43" s="27">
        <v>11</v>
      </c>
      <c r="J43" s="27">
        <v>85</v>
      </c>
      <c r="K43" s="27">
        <v>107</v>
      </c>
      <c r="L43" s="27">
        <v>19</v>
      </c>
      <c r="M43" s="27">
        <v>36</v>
      </c>
      <c r="N43" s="28">
        <v>4</v>
      </c>
    </row>
    <row r="44" spans="2:14" ht="13.5" customHeight="1" x14ac:dyDescent="0.15">
      <c r="B44" s="55"/>
      <c r="C44" s="53"/>
      <c r="D44" s="23">
        <v>100</v>
      </c>
      <c r="E44" s="24">
        <v>77.599999999999994</v>
      </c>
      <c r="F44" s="24">
        <v>33.299999999999997</v>
      </c>
      <c r="G44" s="24">
        <v>5.9</v>
      </c>
      <c r="H44" s="24">
        <v>2.5</v>
      </c>
      <c r="I44" s="24">
        <v>2.5</v>
      </c>
      <c r="J44" s="24">
        <v>19.3</v>
      </c>
      <c r="K44" s="24">
        <v>24.3</v>
      </c>
      <c r="L44" s="24">
        <v>4.3</v>
      </c>
      <c r="M44" s="24">
        <v>8.1999999999999993</v>
      </c>
      <c r="N44" s="25">
        <v>0.9</v>
      </c>
    </row>
    <row r="45" spans="2:14" ht="13.5" customHeight="1" x14ac:dyDescent="0.15">
      <c r="B45" s="55"/>
      <c r="C45" s="52" t="s">
        <v>129</v>
      </c>
      <c r="D45" s="26">
        <v>657</v>
      </c>
      <c r="E45" s="27">
        <v>495</v>
      </c>
      <c r="F45" s="27">
        <v>287</v>
      </c>
      <c r="G45" s="27">
        <v>29</v>
      </c>
      <c r="H45" s="27">
        <v>16</v>
      </c>
      <c r="I45" s="27">
        <v>4</v>
      </c>
      <c r="J45" s="27">
        <v>143</v>
      </c>
      <c r="K45" s="27">
        <v>172</v>
      </c>
      <c r="L45" s="27">
        <v>35</v>
      </c>
      <c r="M45" s="27">
        <v>40</v>
      </c>
      <c r="N45" s="28">
        <v>5</v>
      </c>
    </row>
    <row r="46" spans="2:14" ht="13.5" customHeight="1" x14ac:dyDescent="0.15">
      <c r="B46" s="55"/>
      <c r="C46" s="53"/>
      <c r="D46" s="23">
        <v>100</v>
      </c>
      <c r="E46" s="24">
        <v>75.3</v>
      </c>
      <c r="F46" s="24">
        <v>43.7</v>
      </c>
      <c r="G46" s="24">
        <v>4.4000000000000004</v>
      </c>
      <c r="H46" s="24">
        <v>2.4</v>
      </c>
      <c r="I46" s="24">
        <v>0.6</v>
      </c>
      <c r="J46" s="24">
        <v>21.8</v>
      </c>
      <c r="K46" s="24">
        <v>26.2</v>
      </c>
      <c r="L46" s="24">
        <v>5.3</v>
      </c>
      <c r="M46" s="24">
        <v>6.1</v>
      </c>
      <c r="N46" s="25">
        <v>0.8</v>
      </c>
    </row>
    <row r="47" spans="2:14" ht="13.5" customHeight="1" x14ac:dyDescent="0.15">
      <c r="B47" s="55"/>
      <c r="C47" s="52" t="s">
        <v>130</v>
      </c>
      <c r="D47" s="26">
        <v>589</v>
      </c>
      <c r="E47" s="27">
        <v>464</v>
      </c>
      <c r="F47" s="27">
        <v>313</v>
      </c>
      <c r="G47" s="27">
        <v>25</v>
      </c>
      <c r="H47" s="27">
        <v>19</v>
      </c>
      <c r="I47" s="27">
        <v>5</v>
      </c>
      <c r="J47" s="27">
        <v>154</v>
      </c>
      <c r="K47" s="27">
        <v>165</v>
      </c>
      <c r="L47" s="27">
        <v>32</v>
      </c>
      <c r="M47" s="27">
        <v>16</v>
      </c>
      <c r="N47" s="28">
        <v>4</v>
      </c>
    </row>
    <row r="48" spans="2:14" ht="13.5" customHeight="1" x14ac:dyDescent="0.15">
      <c r="B48" s="55"/>
      <c r="C48" s="53"/>
      <c r="D48" s="23">
        <v>100</v>
      </c>
      <c r="E48" s="24">
        <v>78.8</v>
      </c>
      <c r="F48" s="24">
        <v>53.1</v>
      </c>
      <c r="G48" s="24">
        <v>4.2</v>
      </c>
      <c r="H48" s="24">
        <v>3.2</v>
      </c>
      <c r="I48" s="24">
        <v>0.8</v>
      </c>
      <c r="J48" s="24">
        <v>26.1</v>
      </c>
      <c r="K48" s="24">
        <v>28</v>
      </c>
      <c r="L48" s="24">
        <v>5.4</v>
      </c>
      <c r="M48" s="24">
        <v>2.7</v>
      </c>
      <c r="N48" s="25">
        <v>0.7</v>
      </c>
    </row>
    <row r="49" spans="2:14" ht="13.5" customHeight="1" x14ac:dyDescent="0.15">
      <c r="B49" s="55"/>
      <c r="C49" s="52" t="s">
        <v>131</v>
      </c>
      <c r="D49" s="26">
        <v>817</v>
      </c>
      <c r="E49" s="27">
        <v>634</v>
      </c>
      <c r="F49" s="27">
        <v>469</v>
      </c>
      <c r="G49" s="27">
        <v>42</v>
      </c>
      <c r="H49" s="27">
        <v>25</v>
      </c>
      <c r="I49" s="27">
        <v>1</v>
      </c>
      <c r="J49" s="27">
        <v>240</v>
      </c>
      <c r="K49" s="27">
        <v>220</v>
      </c>
      <c r="L49" s="27">
        <v>35</v>
      </c>
      <c r="M49" s="27">
        <v>17</v>
      </c>
      <c r="N49" s="28">
        <v>4</v>
      </c>
    </row>
    <row r="50" spans="2:14" ht="13.5" customHeight="1" x14ac:dyDescent="0.15">
      <c r="B50" s="56"/>
      <c r="C50" s="51"/>
      <c r="D50" s="20">
        <v>100</v>
      </c>
      <c r="E50" s="21">
        <v>77.599999999999994</v>
      </c>
      <c r="F50" s="21">
        <v>57.4</v>
      </c>
      <c r="G50" s="21">
        <v>5.0999999999999996</v>
      </c>
      <c r="H50" s="21">
        <v>3.1</v>
      </c>
      <c r="I50" s="21">
        <v>0.1</v>
      </c>
      <c r="J50" s="21">
        <v>29.4</v>
      </c>
      <c r="K50" s="21">
        <v>26.9</v>
      </c>
      <c r="L50" s="21">
        <v>4.3</v>
      </c>
      <c r="M50" s="21">
        <v>2.1</v>
      </c>
      <c r="N50" s="22">
        <v>0.5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N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9" ht="13.5" customHeight="1" x14ac:dyDescent="0.15">
      <c r="A1" s="13" t="str">
        <f>HYPERLINK("#目次!A"&amp;ROW(目次!$A$7),"[03]")</f>
        <v>[03]</v>
      </c>
    </row>
    <row r="2" spans="1:19" ht="13.5" customHeight="1" x14ac:dyDescent="0.15">
      <c r="B2" s="14" t="s">
        <v>133</v>
      </c>
    </row>
    <row r="3" spans="1:19" ht="20.25" customHeight="1" x14ac:dyDescent="0.15">
      <c r="B3" s="45"/>
      <c r="C3" s="46"/>
      <c r="D3" s="43" t="s">
        <v>95</v>
      </c>
      <c r="E3" s="40" t="s">
        <v>6</v>
      </c>
      <c r="F3" s="41"/>
      <c r="G3" s="41"/>
      <c r="H3" s="41"/>
      <c r="I3" s="41"/>
      <c r="J3" s="41"/>
      <c r="K3" s="58"/>
      <c r="L3" s="43" t="s">
        <v>95</v>
      </c>
      <c r="M3" s="40" t="s">
        <v>7</v>
      </c>
      <c r="N3" s="41"/>
      <c r="O3" s="41"/>
      <c r="P3" s="41"/>
      <c r="Q3" s="41"/>
      <c r="R3" s="41"/>
      <c r="S3" s="42"/>
    </row>
    <row r="4" spans="1:19" ht="40.5" customHeight="1" x14ac:dyDescent="0.15">
      <c r="B4" s="47"/>
      <c r="C4" s="48"/>
      <c r="D4" s="44"/>
      <c r="E4" s="15" t="s">
        <v>134</v>
      </c>
      <c r="F4" s="15" t="s">
        <v>135</v>
      </c>
      <c r="G4" s="15" t="s">
        <v>136</v>
      </c>
      <c r="H4" s="15" t="s">
        <v>137</v>
      </c>
      <c r="I4" s="15" t="s">
        <v>138</v>
      </c>
      <c r="J4" s="15" t="s">
        <v>139</v>
      </c>
      <c r="K4" s="29" t="s">
        <v>99</v>
      </c>
      <c r="L4" s="44"/>
      <c r="M4" s="15" t="s">
        <v>134</v>
      </c>
      <c r="N4" s="15" t="s">
        <v>135</v>
      </c>
      <c r="O4" s="15" t="s">
        <v>136</v>
      </c>
      <c r="P4" s="15" t="s">
        <v>137</v>
      </c>
      <c r="Q4" s="15" t="s">
        <v>138</v>
      </c>
      <c r="R4" s="15" t="s">
        <v>139</v>
      </c>
      <c r="S4" s="16" t="s">
        <v>99</v>
      </c>
    </row>
    <row r="5" spans="1:19" ht="13.5" customHeight="1" x14ac:dyDescent="0.15">
      <c r="B5" s="43" t="s">
        <v>95</v>
      </c>
      <c r="C5" s="49"/>
      <c r="D5" s="17">
        <v>2715</v>
      </c>
      <c r="E5" s="18">
        <v>144</v>
      </c>
      <c r="F5" s="18">
        <v>419</v>
      </c>
      <c r="G5" s="18">
        <v>774</v>
      </c>
      <c r="H5" s="18">
        <v>885</v>
      </c>
      <c r="I5" s="18">
        <v>343</v>
      </c>
      <c r="J5" s="18">
        <v>129</v>
      </c>
      <c r="K5" s="30">
        <v>21</v>
      </c>
      <c r="L5" s="17">
        <v>2715</v>
      </c>
      <c r="M5" s="18">
        <v>341</v>
      </c>
      <c r="N5" s="18">
        <v>415</v>
      </c>
      <c r="O5" s="18">
        <v>613</v>
      </c>
      <c r="P5" s="18">
        <v>645</v>
      </c>
      <c r="Q5" s="18">
        <v>394</v>
      </c>
      <c r="R5" s="18">
        <v>259</v>
      </c>
      <c r="S5" s="19">
        <v>48</v>
      </c>
    </row>
    <row r="6" spans="1:19" ht="13.5" customHeight="1" x14ac:dyDescent="0.15">
      <c r="B6" s="57"/>
      <c r="C6" s="53"/>
      <c r="D6" s="23">
        <v>100</v>
      </c>
      <c r="E6" s="24">
        <v>5.3</v>
      </c>
      <c r="F6" s="24">
        <v>15.4</v>
      </c>
      <c r="G6" s="24">
        <v>28.5</v>
      </c>
      <c r="H6" s="24">
        <v>32.6</v>
      </c>
      <c r="I6" s="24">
        <v>12.6</v>
      </c>
      <c r="J6" s="24">
        <v>4.8</v>
      </c>
      <c r="K6" s="31">
        <v>0.8</v>
      </c>
      <c r="L6" s="23">
        <v>100</v>
      </c>
      <c r="M6" s="24">
        <v>12.6</v>
      </c>
      <c r="N6" s="24">
        <v>15.3</v>
      </c>
      <c r="O6" s="24">
        <v>22.6</v>
      </c>
      <c r="P6" s="24">
        <v>23.8</v>
      </c>
      <c r="Q6" s="24">
        <v>14.5</v>
      </c>
      <c r="R6" s="24">
        <v>9.5</v>
      </c>
      <c r="S6" s="25">
        <v>1.8</v>
      </c>
    </row>
    <row r="7" spans="1:19" ht="13.5" customHeight="1" x14ac:dyDescent="0.15">
      <c r="B7" s="54" t="s">
        <v>3</v>
      </c>
      <c r="C7" s="52" t="s">
        <v>111</v>
      </c>
      <c r="D7" s="26">
        <v>8</v>
      </c>
      <c r="E7" s="27" t="s">
        <v>132</v>
      </c>
      <c r="F7" s="27">
        <v>1</v>
      </c>
      <c r="G7" s="27">
        <v>1</v>
      </c>
      <c r="H7" s="27">
        <v>4</v>
      </c>
      <c r="I7" s="27">
        <v>1</v>
      </c>
      <c r="J7" s="27">
        <v>1</v>
      </c>
      <c r="K7" s="32" t="s">
        <v>132</v>
      </c>
      <c r="L7" s="26">
        <v>8</v>
      </c>
      <c r="M7" s="27">
        <v>2</v>
      </c>
      <c r="N7" s="27">
        <v>2</v>
      </c>
      <c r="O7" s="27" t="s">
        <v>132</v>
      </c>
      <c r="P7" s="27">
        <v>1</v>
      </c>
      <c r="Q7" s="27">
        <v>1</v>
      </c>
      <c r="R7" s="27">
        <v>2</v>
      </c>
      <c r="S7" s="28" t="s">
        <v>132</v>
      </c>
    </row>
    <row r="8" spans="1:19" ht="13.5" customHeight="1" x14ac:dyDescent="0.15">
      <c r="B8" s="55"/>
      <c r="C8" s="53"/>
      <c r="D8" s="23">
        <v>100</v>
      </c>
      <c r="E8" s="24" t="s">
        <v>132</v>
      </c>
      <c r="F8" s="24">
        <v>12.5</v>
      </c>
      <c r="G8" s="24">
        <v>12.5</v>
      </c>
      <c r="H8" s="24">
        <v>50</v>
      </c>
      <c r="I8" s="24">
        <v>12.5</v>
      </c>
      <c r="J8" s="24">
        <v>12.5</v>
      </c>
      <c r="K8" s="31" t="s">
        <v>132</v>
      </c>
      <c r="L8" s="23">
        <v>100</v>
      </c>
      <c r="M8" s="24">
        <v>25</v>
      </c>
      <c r="N8" s="24">
        <v>25</v>
      </c>
      <c r="O8" s="24" t="s">
        <v>132</v>
      </c>
      <c r="P8" s="24">
        <v>12.5</v>
      </c>
      <c r="Q8" s="24">
        <v>12.5</v>
      </c>
      <c r="R8" s="24">
        <v>25</v>
      </c>
      <c r="S8" s="25" t="s">
        <v>132</v>
      </c>
    </row>
    <row r="9" spans="1:19" ht="13.5" customHeight="1" x14ac:dyDescent="0.15">
      <c r="B9" s="55"/>
      <c r="C9" s="52" t="s">
        <v>112</v>
      </c>
      <c r="D9" s="26">
        <v>27</v>
      </c>
      <c r="E9" s="27">
        <v>4</v>
      </c>
      <c r="F9" s="27">
        <v>9</v>
      </c>
      <c r="G9" s="27">
        <v>6</v>
      </c>
      <c r="H9" s="27">
        <v>5</v>
      </c>
      <c r="I9" s="27">
        <v>1</v>
      </c>
      <c r="J9" s="27">
        <v>2</v>
      </c>
      <c r="K9" s="32" t="s">
        <v>132</v>
      </c>
      <c r="L9" s="26">
        <v>27</v>
      </c>
      <c r="M9" s="27">
        <v>6</v>
      </c>
      <c r="N9" s="27">
        <v>9</v>
      </c>
      <c r="O9" s="27">
        <v>4</v>
      </c>
      <c r="P9" s="27">
        <v>4</v>
      </c>
      <c r="Q9" s="27">
        <v>4</v>
      </c>
      <c r="R9" s="27" t="s">
        <v>132</v>
      </c>
      <c r="S9" s="28" t="s">
        <v>132</v>
      </c>
    </row>
    <row r="10" spans="1:19" ht="13.5" customHeight="1" x14ac:dyDescent="0.15">
      <c r="B10" s="55"/>
      <c r="C10" s="53"/>
      <c r="D10" s="23">
        <v>100</v>
      </c>
      <c r="E10" s="24">
        <v>14.8</v>
      </c>
      <c r="F10" s="24">
        <v>33.299999999999997</v>
      </c>
      <c r="G10" s="24">
        <v>22.2</v>
      </c>
      <c r="H10" s="24">
        <v>18.5</v>
      </c>
      <c r="I10" s="24">
        <v>3.7</v>
      </c>
      <c r="J10" s="24">
        <v>7.4</v>
      </c>
      <c r="K10" s="31" t="s">
        <v>132</v>
      </c>
      <c r="L10" s="23">
        <v>100</v>
      </c>
      <c r="M10" s="24">
        <v>22.2</v>
      </c>
      <c r="N10" s="24">
        <v>33.299999999999997</v>
      </c>
      <c r="O10" s="24">
        <v>14.8</v>
      </c>
      <c r="P10" s="24">
        <v>14.8</v>
      </c>
      <c r="Q10" s="24">
        <v>14.8</v>
      </c>
      <c r="R10" s="24" t="s">
        <v>132</v>
      </c>
      <c r="S10" s="25" t="s">
        <v>132</v>
      </c>
    </row>
    <row r="11" spans="1:19" ht="13.5" customHeight="1" x14ac:dyDescent="0.15">
      <c r="B11" s="55"/>
      <c r="C11" s="52" t="s">
        <v>113</v>
      </c>
      <c r="D11" s="26">
        <v>52</v>
      </c>
      <c r="E11" s="27">
        <v>4</v>
      </c>
      <c r="F11" s="27">
        <v>6</v>
      </c>
      <c r="G11" s="27">
        <v>21</v>
      </c>
      <c r="H11" s="27">
        <v>13</v>
      </c>
      <c r="I11" s="27">
        <v>6</v>
      </c>
      <c r="J11" s="27">
        <v>2</v>
      </c>
      <c r="K11" s="32" t="s">
        <v>132</v>
      </c>
      <c r="L11" s="26">
        <v>52</v>
      </c>
      <c r="M11" s="27">
        <v>11</v>
      </c>
      <c r="N11" s="27">
        <v>6</v>
      </c>
      <c r="O11" s="27">
        <v>9</v>
      </c>
      <c r="P11" s="27">
        <v>19</v>
      </c>
      <c r="Q11" s="27">
        <v>3</v>
      </c>
      <c r="R11" s="27">
        <v>2</v>
      </c>
      <c r="S11" s="28">
        <v>2</v>
      </c>
    </row>
    <row r="12" spans="1:19" ht="13.5" customHeight="1" x14ac:dyDescent="0.15">
      <c r="B12" s="55"/>
      <c r="C12" s="53"/>
      <c r="D12" s="23">
        <v>100</v>
      </c>
      <c r="E12" s="24">
        <v>7.7</v>
      </c>
      <c r="F12" s="24">
        <v>11.5</v>
      </c>
      <c r="G12" s="24">
        <v>40.4</v>
      </c>
      <c r="H12" s="24">
        <v>25</v>
      </c>
      <c r="I12" s="24">
        <v>11.5</v>
      </c>
      <c r="J12" s="24">
        <v>3.8</v>
      </c>
      <c r="K12" s="31" t="s">
        <v>132</v>
      </c>
      <c r="L12" s="23">
        <v>100</v>
      </c>
      <c r="M12" s="24">
        <v>21.2</v>
      </c>
      <c r="N12" s="24">
        <v>11.5</v>
      </c>
      <c r="O12" s="24">
        <v>17.3</v>
      </c>
      <c r="P12" s="24">
        <v>36.5</v>
      </c>
      <c r="Q12" s="24">
        <v>5.8</v>
      </c>
      <c r="R12" s="24">
        <v>3.8</v>
      </c>
      <c r="S12" s="25">
        <v>3.8</v>
      </c>
    </row>
    <row r="13" spans="1:19" ht="13.5" customHeight="1" x14ac:dyDescent="0.15">
      <c r="B13" s="55"/>
      <c r="C13" s="52" t="s">
        <v>114</v>
      </c>
      <c r="D13" s="26">
        <v>64</v>
      </c>
      <c r="E13" s="27">
        <v>13</v>
      </c>
      <c r="F13" s="27">
        <v>8</v>
      </c>
      <c r="G13" s="27">
        <v>23</v>
      </c>
      <c r="H13" s="27">
        <v>12</v>
      </c>
      <c r="I13" s="27">
        <v>5</v>
      </c>
      <c r="J13" s="27">
        <v>3</v>
      </c>
      <c r="K13" s="32" t="s">
        <v>132</v>
      </c>
      <c r="L13" s="26">
        <v>64</v>
      </c>
      <c r="M13" s="27">
        <v>19</v>
      </c>
      <c r="N13" s="27">
        <v>11</v>
      </c>
      <c r="O13" s="27">
        <v>18</v>
      </c>
      <c r="P13" s="27">
        <v>8</v>
      </c>
      <c r="Q13" s="27">
        <v>3</v>
      </c>
      <c r="R13" s="27">
        <v>4</v>
      </c>
      <c r="S13" s="28">
        <v>1</v>
      </c>
    </row>
    <row r="14" spans="1:19" ht="13.5" customHeight="1" x14ac:dyDescent="0.15">
      <c r="B14" s="55"/>
      <c r="C14" s="53"/>
      <c r="D14" s="23">
        <v>100</v>
      </c>
      <c r="E14" s="24">
        <v>20.3</v>
      </c>
      <c r="F14" s="24">
        <v>12.5</v>
      </c>
      <c r="G14" s="24">
        <v>35.9</v>
      </c>
      <c r="H14" s="24">
        <v>18.8</v>
      </c>
      <c r="I14" s="24">
        <v>7.8</v>
      </c>
      <c r="J14" s="24">
        <v>4.7</v>
      </c>
      <c r="K14" s="31" t="s">
        <v>132</v>
      </c>
      <c r="L14" s="23">
        <v>100</v>
      </c>
      <c r="M14" s="24">
        <v>29.7</v>
      </c>
      <c r="N14" s="24">
        <v>17.2</v>
      </c>
      <c r="O14" s="24">
        <v>28.1</v>
      </c>
      <c r="P14" s="24">
        <v>12.5</v>
      </c>
      <c r="Q14" s="24">
        <v>4.7</v>
      </c>
      <c r="R14" s="24">
        <v>6.3</v>
      </c>
      <c r="S14" s="25">
        <v>1.6</v>
      </c>
    </row>
    <row r="15" spans="1:19" ht="13.5" customHeight="1" x14ac:dyDescent="0.15">
      <c r="B15" s="55"/>
      <c r="C15" s="52" t="s">
        <v>115</v>
      </c>
      <c r="D15" s="26">
        <v>91</v>
      </c>
      <c r="E15" s="27">
        <v>7</v>
      </c>
      <c r="F15" s="27">
        <v>18</v>
      </c>
      <c r="G15" s="27">
        <v>29</v>
      </c>
      <c r="H15" s="27">
        <v>26</v>
      </c>
      <c r="I15" s="27">
        <v>7</v>
      </c>
      <c r="J15" s="27">
        <v>2</v>
      </c>
      <c r="K15" s="32">
        <v>2</v>
      </c>
      <c r="L15" s="26">
        <v>91</v>
      </c>
      <c r="M15" s="27">
        <v>12</v>
      </c>
      <c r="N15" s="27">
        <v>17</v>
      </c>
      <c r="O15" s="27">
        <v>20</v>
      </c>
      <c r="P15" s="27">
        <v>20</v>
      </c>
      <c r="Q15" s="27">
        <v>13</v>
      </c>
      <c r="R15" s="27">
        <v>5</v>
      </c>
      <c r="S15" s="28">
        <v>4</v>
      </c>
    </row>
    <row r="16" spans="1:19" ht="13.5" customHeight="1" x14ac:dyDescent="0.15">
      <c r="B16" s="55"/>
      <c r="C16" s="53"/>
      <c r="D16" s="23">
        <v>100</v>
      </c>
      <c r="E16" s="24">
        <v>7.7</v>
      </c>
      <c r="F16" s="24">
        <v>19.8</v>
      </c>
      <c r="G16" s="24">
        <v>31.9</v>
      </c>
      <c r="H16" s="24">
        <v>28.6</v>
      </c>
      <c r="I16" s="24">
        <v>7.7</v>
      </c>
      <c r="J16" s="24">
        <v>2.2000000000000002</v>
      </c>
      <c r="K16" s="31">
        <v>2.2000000000000002</v>
      </c>
      <c r="L16" s="23">
        <v>100</v>
      </c>
      <c r="M16" s="24">
        <v>13.2</v>
      </c>
      <c r="N16" s="24">
        <v>18.7</v>
      </c>
      <c r="O16" s="24">
        <v>22</v>
      </c>
      <c r="P16" s="24">
        <v>22</v>
      </c>
      <c r="Q16" s="24">
        <v>14.3</v>
      </c>
      <c r="R16" s="24">
        <v>5.5</v>
      </c>
      <c r="S16" s="25">
        <v>4.4000000000000004</v>
      </c>
    </row>
    <row r="17" spans="2:19" ht="13.5" customHeight="1" x14ac:dyDescent="0.15">
      <c r="B17" s="55"/>
      <c r="C17" s="52" t="s">
        <v>116</v>
      </c>
      <c r="D17" s="26">
        <v>98</v>
      </c>
      <c r="E17" s="27">
        <v>9</v>
      </c>
      <c r="F17" s="27">
        <v>11</v>
      </c>
      <c r="G17" s="27">
        <v>28</v>
      </c>
      <c r="H17" s="27">
        <v>37</v>
      </c>
      <c r="I17" s="27">
        <v>9</v>
      </c>
      <c r="J17" s="27">
        <v>2</v>
      </c>
      <c r="K17" s="32">
        <v>2</v>
      </c>
      <c r="L17" s="26">
        <v>98</v>
      </c>
      <c r="M17" s="27">
        <v>18</v>
      </c>
      <c r="N17" s="27">
        <v>18</v>
      </c>
      <c r="O17" s="27">
        <v>22</v>
      </c>
      <c r="P17" s="27">
        <v>19</v>
      </c>
      <c r="Q17" s="27">
        <v>15</v>
      </c>
      <c r="R17" s="27">
        <v>3</v>
      </c>
      <c r="S17" s="28">
        <v>3</v>
      </c>
    </row>
    <row r="18" spans="2:19" ht="13.5" customHeight="1" x14ac:dyDescent="0.15">
      <c r="B18" s="55"/>
      <c r="C18" s="53"/>
      <c r="D18" s="23">
        <v>100</v>
      </c>
      <c r="E18" s="24">
        <v>9.1999999999999993</v>
      </c>
      <c r="F18" s="24">
        <v>11.2</v>
      </c>
      <c r="G18" s="24">
        <v>28.6</v>
      </c>
      <c r="H18" s="24">
        <v>37.799999999999997</v>
      </c>
      <c r="I18" s="24">
        <v>9.1999999999999993</v>
      </c>
      <c r="J18" s="24">
        <v>2</v>
      </c>
      <c r="K18" s="31">
        <v>2</v>
      </c>
      <c r="L18" s="23">
        <v>100</v>
      </c>
      <c r="M18" s="24">
        <v>18.399999999999999</v>
      </c>
      <c r="N18" s="24">
        <v>18.399999999999999</v>
      </c>
      <c r="O18" s="24">
        <v>22.4</v>
      </c>
      <c r="P18" s="24">
        <v>19.399999999999999</v>
      </c>
      <c r="Q18" s="24">
        <v>15.3</v>
      </c>
      <c r="R18" s="24">
        <v>3.1</v>
      </c>
      <c r="S18" s="25">
        <v>3.1</v>
      </c>
    </row>
    <row r="19" spans="2:19" ht="13.5" customHeight="1" x14ac:dyDescent="0.15">
      <c r="B19" s="55"/>
      <c r="C19" s="52" t="s">
        <v>117</v>
      </c>
      <c r="D19" s="26">
        <v>114</v>
      </c>
      <c r="E19" s="27">
        <v>11</v>
      </c>
      <c r="F19" s="27">
        <v>25</v>
      </c>
      <c r="G19" s="27">
        <v>30</v>
      </c>
      <c r="H19" s="27">
        <v>31</v>
      </c>
      <c r="I19" s="27">
        <v>13</v>
      </c>
      <c r="J19" s="27">
        <v>3</v>
      </c>
      <c r="K19" s="32">
        <v>1</v>
      </c>
      <c r="L19" s="26">
        <v>114</v>
      </c>
      <c r="M19" s="27">
        <v>26</v>
      </c>
      <c r="N19" s="27">
        <v>11</v>
      </c>
      <c r="O19" s="27">
        <v>25</v>
      </c>
      <c r="P19" s="27">
        <v>24</v>
      </c>
      <c r="Q19" s="27">
        <v>16</v>
      </c>
      <c r="R19" s="27">
        <v>9</v>
      </c>
      <c r="S19" s="28">
        <v>3</v>
      </c>
    </row>
    <row r="20" spans="2:19" ht="13.5" customHeight="1" x14ac:dyDescent="0.15">
      <c r="B20" s="55"/>
      <c r="C20" s="53"/>
      <c r="D20" s="23">
        <v>100</v>
      </c>
      <c r="E20" s="24">
        <v>9.6</v>
      </c>
      <c r="F20" s="24">
        <v>21.9</v>
      </c>
      <c r="G20" s="24">
        <v>26.3</v>
      </c>
      <c r="H20" s="24">
        <v>27.2</v>
      </c>
      <c r="I20" s="24">
        <v>11.4</v>
      </c>
      <c r="J20" s="24">
        <v>2.6</v>
      </c>
      <c r="K20" s="31">
        <v>0.9</v>
      </c>
      <c r="L20" s="23">
        <v>100</v>
      </c>
      <c r="M20" s="24">
        <v>22.8</v>
      </c>
      <c r="N20" s="24">
        <v>9.6</v>
      </c>
      <c r="O20" s="24">
        <v>21.9</v>
      </c>
      <c r="P20" s="24">
        <v>21.1</v>
      </c>
      <c r="Q20" s="24">
        <v>14</v>
      </c>
      <c r="R20" s="24">
        <v>7.9</v>
      </c>
      <c r="S20" s="25">
        <v>2.6</v>
      </c>
    </row>
    <row r="21" spans="2:19" ht="13.5" customHeight="1" x14ac:dyDescent="0.15">
      <c r="B21" s="55"/>
      <c r="C21" s="52" t="s">
        <v>118</v>
      </c>
      <c r="D21" s="26">
        <v>138</v>
      </c>
      <c r="E21" s="27">
        <v>7</v>
      </c>
      <c r="F21" s="27">
        <v>35</v>
      </c>
      <c r="G21" s="27">
        <v>47</v>
      </c>
      <c r="H21" s="27">
        <v>34</v>
      </c>
      <c r="I21" s="27">
        <v>13</v>
      </c>
      <c r="J21" s="27">
        <v>2</v>
      </c>
      <c r="K21" s="32" t="s">
        <v>132</v>
      </c>
      <c r="L21" s="26">
        <v>138</v>
      </c>
      <c r="M21" s="27">
        <v>22</v>
      </c>
      <c r="N21" s="27">
        <v>31</v>
      </c>
      <c r="O21" s="27">
        <v>32</v>
      </c>
      <c r="P21" s="27">
        <v>37</v>
      </c>
      <c r="Q21" s="27">
        <v>11</v>
      </c>
      <c r="R21" s="27">
        <v>4</v>
      </c>
      <c r="S21" s="28">
        <v>1</v>
      </c>
    </row>
    <row r="22" spans="2:19" ht="13.5" customHeight="1" x14ac:dyDescent="0.15">
      <c r="B22" s="55"/>
      <c r="C22" s="53"/>
      <c r="D22" s="23">
        <v>100</v>
      </c>
      <c r="E22" s="24">
        <v>5.0999999999999996</v>
      </c>
      <c r="F22" s="24">
        <v>25.4</v>
      </c>
      <c r="G22" s="24">
        <v>34.1</v>
      </c>
      <c r="H22" s="24">
        <v>24.6</v>
      </c>
      <c r="I22" s="24">
        <v>9.4</v>
      </c>
      <c r="J22" s="24">
        <v>1.4</v>
      </c>
      <c r="K22" s="31" t="s">
        <v>132</v>
      </c>
      <c r="L22" s="23">
        <v>100</v>
      </c>
      <c r="M22" s="24">
        <v>15.9</v>
      </c>
      <c r="N22" s="24">
        <v>22.5</v>
      </c>
      <c r="O22" s="24">
        <v>23.2</v>
      </c>
      <c r="P22" s="24">
        <v>26.8</v>
      </c>
      <c r="Q22" s="24">
        <v>8</v>
      </c>
      <c r="R22" s="24">
        <v>2.9</v>
      </c>
      <c r="S22" s="25">
        <v>0.7</v>
      </c>
    </row>
    <row r="23" spans="2:19" ht="13.5" customHeight="1" x14ac:dyDescent="0.15">
      <c r="B23" s="55"/>
      <c r="C23" s="52" t="s">
        <v>119</v>
      </c>
      <c r="D23" s="26">
        <v>148</v>
      </c>
      <c r="E23" s="27">
        <v>13</v>
      </c>
      <c r="F23" s="27">
        <v>20</v>
      </c>
      <c r="G23" s="27">
        <v>49</v>
      </c>
      <c r="H23" s="27">
        <v>47</v>
      </c>
      <c r="I23" s="27">
        <v>15</v>
      </c>
      <c r="J23" s="27">
        <v>3</v>
      </c>
      <c r="K23" s="32">
        <v>1</v>
      </c>
      <c r="L23" s="26">
        <v>148</v>
      </c>
      <c r="M23" s="27">
        <v>23</v>
      </c>
      <c r="N23" s="27">
        <v>29</v>
      </c>
      <c r="O23" s="27">
        <v>33</v>
      </c>
      <c r="P23" s="27">
        <v>36</v>
      </c>
      <c r="Q23" s="27">
        <v>20</v>
      </c>
      <c r="R23" s="27">
        <v>5</v>
      </c>
      <c r="S23" s="28">
        <v>2</v>
      </c>
    </row>
    <row r="24" spans="2:19" ht="13.5" customHeight="1" x14ac:dyDescent="0.15">
      <c r="B24" s="55"/>
      <c r="C24" s="53"/>
      <c r="D24" s="23">
        <v>100</v>
      </c>
      <c r="E24" s="24">
        <v>8.8000000000000007</v>
      </c>
      <c r="F24" s="24">
        <v>13.5</v>
      </c>
      <c r="G24" s="24">
        <v>33.1</v>
      </c>
      <c r="H24" s="24">
        <v>31.8</v>
      </c>
      <c r="I24" s="24">
        <v>10.1</v>
      </c>
      <c r="J24" s="24">
        <v>2</v>
      </c>
      <c r="K24" s="31">
        <v>0.7</v>
      </c>
      <c r="L24" s="23">
        <v>100</v>
      </c>
      <c r="M24" s="24">
        <v>15.5</v>
      </c>
      <c r="N24" s="24">
        <v>19.600000000000001</v>
      </c>
      <c r="O24" s="24">
        <v>22.3</v>
      </c>
      <c r="P24" s="24">
        <v>24.3</v>
      </c>
      <c r="Q24" s="24">
        <v>13.5</v>
      </c>
      <c r="R24" s="24">
        <v>3.4</v>
      </c>
      <c r="S24" s="25">
        <v>1.4</v>
      </c>
    </row>
    <row r="25" spans="2:19" ht="13.5" customHeight="1" x14ac:dyDescent="0.15">
      <c r="B25" s="55"/>
      <c r="C25" s="52" t="s">
        <v>120</v>
      </c>
      <c r="D25" s="26">
        <v>179</v>
      </c>
      <c r="E25" s="27">
        <v>9</v>
      </c>
      <c r="F25" s="27">
        <v>33</v>
      </c>
      <c r="G25" s="27">
        <v>43</v>
      </c>
      <c r="H25" s="27">
        <v>67</v>
      </c>
      <c r="I25" s="27">
        <v>18</v>
      </c>
      <c r="J25" s="27">
        <v>7</v>
      </c>
      <c r="K25" s="32">
        <v>2</v>
      </c>
      <c r="L25" s="26">
        <v>179</v>
      </c>
      <c r="M25" s="27">
        <v>27</v>
      </c>
      <c r="N25" s="27">
        <v>24</v>
      </c>
      <c r="O25" s="27">
        <v>49</v>
      </c>
      <c r="P25" s="27">
        <v>34</v>
      </c>
      <c r="Q25" s="27">
        <v>24</v>
      </c>
      <c r="R25" s="27">
        <v>19</v>
      </c>
      <c r="S25" s="28">
        <v>2</v>
      </c>
    </row>
    <row r="26" spans="2:19" ht="13.5" customHeight="1" x14ac:dyDescent="0.15">
      <c r="B26" s="55"/>
      <c r="C26" s="53"/>
      <c r="D26" s="23">
        <v>100</v>
      </c>
      <c r="E26" s="24">
        <v>5</v>
      </c>
      <c r="F26" s="24">
        <v>18.399999999999999</v>
      </c>
      <c r="G26" s="24">
        <v>24</v>
      </c>
      <c r="H26" s="24">
        <v>37.4</v>
      </c>
      <c r="I26" s="24">
        <v>10.1</v>
      </c>
      <c r="J26" s="24">
        <v>3.9</v>
      </c>
      <c r="K26" s="31">
        <v>1.1000000000000001</v>
      </c>
      <c r="L26" s="23">
        <v>100</v>
      </c>
      <c r="M26" s="24">
        <v>15.1</v>
      </c>
      <c r="N26" s="24">
        <v>13.4</v>
      </c>
      <c r="O26" s="24">
        <v>27.4</v>
      </c>
      <c r="P26" s="24">
        <v>19</v>
      </c>
      <c r="Q26" s="24">
        <v>13.4</v>
      </c>
      <c r="R26" s="24">
        <v>10.6</v>
      </c>
      <c r="S26" s="25">
        <v>1.1000000000000001</v>
      </c>
    </row>
    <row r="27" spans="2:19" ht="13.5" customHeight="1" x14ac:dyDescent="0.15">
      <c r="B27" s="55"/>
      <c r="C27" s="52" t="s">
        <v>121</v>
      </c>
      <c r="D27" s="26">
        <v>330</v>
      </c>
      <c r="E27" s="27">
        <v>24</v>
      </c>
      <c r="F27" s="27">
        <v>50</v>
      </c>
      <c r="G27" s="27">
        <v>96</v>
      </c>
      <c r="H27" s="27">
        <v>120</v>
      </c>
      <c r="I27" s="27">
        <v>29</v>
      </c>
      <c r="J27" s="27">
        <v>9</v>
      </c>
      <c r="K27" s="32">
        <v>2</v>
      </c>
      <c r="L27" s="26">
        <v>330</v>
      </c>
      <c r="M27" s="27">
        <v>34</v>
      </c>
      <c r="N27" s="27">
        <v>55</v>
      </c>
      <c r="O27" s="27">
        <v>76</v>
      </c>
      <c r="P27" s="27">
        <v>91</v>
      </c>
      <c r="Q27" s="27">
        <v>51</v>
      </c>
      <c r="R27" s="27">
        <v>18</v>
      </c>
      <c r="S27" s="28">
        <v>5</v>
      </c>
    </row>
    <row r="28" spans="2:19" ht="13.5" customHeight="1" x14ac:dyDescent="0.15">
      <c r="B28" s="55"/>
      <c r="C28" s="53"/>
      <c r="D28" s="23">
        <v>100</v>
      </c>
      <c r="E28" s="24">
        <v>7.3</v>
      </c>
      <c r="F28" s="24">
        <v>15.2</v>
      </c>
      <c r="G28" s="24">
        <v>29.1</v>
      </c>
      <c r="H28" s="24">
        <v>36.4</v>
      </c>
      <c r="I28" s="24">
        <v>8.8000000000000007</v>
      </c>
      <c r="J28" s="24">
        <v>2.7</v>
      </c>
      <c r="K28" s="31">
        <v>0.6</v>
      </c>
      <c r="L28" s="23">
        <v>100</v>
      </c>
      <c r="M28" s="24">
        <v>10.3</v>
      </c>
      <c r="N28" s="24">
        <v>16.7</v>
      </c>
      <c r="O28" s="24">
        <v>23</v>
      </c>
      <c r="P28" s="24">
        <v>27.6</v>
      </c>
      <c r="Q28" s="24">
        <v>15.5</v>
      </c>
      <c r="R28" s="24">
        <v>5.5</v>
      </c>
      <c r="S28" s="25">
        <v>1.5</v>
      </c>
    </row>
    <row r="29" spans="2:19" ht="13.5" customHeight="1" x14ac:dyDescent="0.15">
      <c r="B29" s="55"/>
      <c r="C29" s="52" t="s">
        <v>122</v>
      </c>
      <c r="D29" s="26">
        <v>286</v>
      </c>
      <c r="E29" s="27">
        <v>6</v>
      </c>
      <c r="F29" s="27">
        <v>37</v>
      </c>
      <c r="G29" s="27">
        <v>83</v>
      </c>
      <c r="H29" s="27">
        <v>99</v>
      </c>
      <c r="I29" s="27">
        <v>45</v>
      </c>
      <c r="J29" s="27">
        <v>13</v>
      </c>
      <c r="K29" s="32">
        <v>3</v>
      </c>
      <c r="L29" s="26">
        <v>286</v>
      </c>
      <c r="M29" s="27">
        <v>30</v>
      </c>
      <c r="N29" s="27">
        <v>42</v>
      </c>
      <c r="O29" s="27">
        <v>75</v>
      </c>
      <c r="P29" s="27">
        <v>63</v>
      </c>
      <c r="Q29" s="27">
        <v>41</v>
      </c>
      <c r="R29" s="27">
        <v>27</v>
      </c>
      <c r="S29" s="28">
        <v>8</v>
      </c>
    </row>
    <row r="30" spans="2:19" ht="13.5" customHeight="1" x14ac:dyDescent="0.15">
      <c r="B30" s="55"/>
      <c r="C30" s="53"/>
      <c r="D30" s="23">
        <v>100</v>
      </c>
      <c r="E30" s="24">
        <v>2.1</v>
      </c>
      <c r="F30" s="24">
        <v>12.9</v>
      </c>
      <c r="G30" s="24">
        <v>29</v>
      </c>
      <c r="H30" s="24">
        <v>34.6</v>
      </c>
      <c r="I30" s="24">
        <v>15.7</v>
      </c>
      <c r="J30" s="24">
        <v>4.5</v>
      </c>
      <c r="K30" s="31">
        <v>1</v>
      </c>
      <c r="L30" s="23">
        <v>100</v>
      </c>
      <c r="M30" s="24">
        <v>10.5</v>
      </c>
      <c r="N30" s="24">
        <v>14.7</v>
      </c>
      <c r="O30" s="24">
        <v>26.2</v>
      </c>
      <c r="P30" s="24">
        <v>22</v>
      </c>
      <c r="Q30" s="24">
        <v>14.3</v>
      </c>
      <c r="R30" s="24">
        <v>9.4</v>
      </c>
      <c r="S30" s="25">
        <v>2.8</v>
      </c>
    </row>
    <row r="31" spans="2:19" ht="13.5" customHeight="1" x14ac:dyDescent="0.15">
      <c r="B31" s="55"/>
      <c r="C31" s="52" t="s">
        <v>123</v>
      </c>
      <c r="D31" s="26">
        <v>303</v>
      </c>
      <c r="E31" s="27">
        <v>12</v>
      </c>
      <c r="F31" s="27">
        <v>39</v>
      </c>
      <c r="G31" s="27">
        <v>78</v>
      </c>
      <c r="H31" s="27">
        <v>102</v>
      </c>
      <c r="I31" s="27">
        <v>43</v>
      </c>
      <c r="J31" s="27">
        <v>27</v>
      </c>
      <c r="K31" s="32">
        <v>2</v>
      </c>
      <c r="L31" s="26">
        <v>303</v>
      </c>
      <c r="M31" s="27">
        <v>33</v>
      </c>
      <c r="N31" s="27">
        <v>40</v>
      </c>
      <c r="O31" s="27">
        <v>64</v>
      </c>
      <c r="P31" s="27">
        <v>70</v>
      </c>
      <c r="Q31" s="27">
        <v>54</v>
      </c>
      <c r="R31" s="27">
        <v>38</v>
      </c>
      <c r="S31" s="28">
        <v>4</v>
      </c>
    </row>
    <row r="32" spans="2:19" ht="13.5" customHeight="1" x14ac:dyDescent="0.15">
      <c r="B32" s="55"/>
      <c r="C32" s="53"/>
      <c r="D32" s="23">
        <v>100</v>
      </c>
      <c r="E32" s="24">
        <v>4</v>
      </c>
      <c r="F32" s="24">
        <v>12.9</v>
      </c>
      <c r="G32" s="24">
        <v>25.7</v>
      </c>
      <c r="H32" s="24">
        <v>33.700000000000003</v>
      </c>
      <c r="I32" s="24">
        <v>14.2</v>
      </c>
      <c r="J32" s="24">
        <v>8.9</v>
      </c>
      <c r="K32" s="31">
        <v>0.7</v>
      </c>
      <c r="L32" s="23">
        <v>100</v>
      </c>
      <c r="M32" s="24">
        <v>10.9</v>
      </c>
      <c r="N32" s="24">
        <v>13.2</v>
      </c>
      <c r="O32" s="24">
        <v>21.1</v>
      </c>
      <c r="P32" s="24">
        <v>23.1</v>
      </c>
      <c r="Q32" s="24">
        <v>17.8</v>
      </c>
      <c r="R32" s="24">
        <v>12.5</v>
      </c>
      <c r="S32" s="25">
        <v>1.3</v>
      </c>
    </row>
    <row r="33" spans="2:19" ht="13.5" customHeight="1" x14ac:dyDescent="0.15">
      <c r="B33" s="55"/>
      <c r="C33" s="52" t="s">
        <v>124</v>
      </c>
      <c r="D33" s="26">
        <v>194</v>
      </c>
      <c r="E33" s="27">
        <v>6</v>
      </c>
      <c r="F33" s="27">
        <v>29</v>
      </c>
      <c r="G33" s="27">
        <v>60</v>
      </c>
      <c r="H33" s="27">
        <v>61</v>
      </c>
      <c r="I33" s="27">
        <v>20</v>
      </c>
      <c r="J33" s="27">
        <v>16</v>
      </c>
      <c r="K33" s="32">
        <v>2</v>
      </c>
      <c r="L33" s="26">
        <v>194</v>
      </c>
      <c r="M33" s="27">
        <v>20</v>
      </c>
      <c r="N33" s="27">
        <v>21</v>
      </c>
      <c r="O33" s="27">
        <v>48</v>
      </c>
      <c r="P33" s="27">
        <v>58</v>
      </c>
      <c r="Q33" s="27">
        <v>24</v>
      </c>
      <c r="R33" s="27">
        <v>19</v>
      </c>
      <c r="S33" s="28">
        <v>4</v>
      </c>
    </row>
    <row r="34" spans="2:19" ht="13.5" customHeight="1" x14ac:dyDescent="0.15">
      <c r="B34" s="55"/>
      <c r="C34" s="53"/>
      <c r="D34" s="23">
        <v>100</v>
      </c>
      <c r="E34" s="24">
        <v>3.1</v>
      </c>
      <c r="F34" s="24">
        <v>14.9</v>
      </c>
      <c r="G34" s="24">
        <v>30.9</v>
      </c>
      <c r="H34" s="24">
        <v>31.4</v>
      </c>
      <c r="I34" s="24">
        <v>10.3</v>
      </c>
      <c r="J34" s="24">
        <v>8.1999999999999993</v>
      </c>
      <c r="K34" s="31">
        <v>1</v>
      </c>
      <c r="L34" s="23">
        <v>100</v>
      </c>
      <c r="M34" s="24">
        <v>10.3</v>
      </c>
      <c r="N34" s="24">
        <v>10.8</v>
      </c>
      <c r="O34" s="24">
        <v>24.7</v>
      </c>
      <c r="P34" s="24">
        <v>29.9</v>
      </c>
      <c r="Q34" s="24">
        <v>12.4</v>
      </c>
      <c r="R34" s="24">
        <v>9.8000000000000007</v>
      </c>
      <c r="S34" s="25">
        <v>2.1</v>
      </c>
    </row>
    <row r="35" spans="2:19" ht="13.5" customHeight="1" x14ac:dyDescent="0.15">
      <c r="B35" s="55"/>
      <c r="C35" s="52" t="s">
        <v>125</v>
      </c>
      <c r="D35" s="26">
        <v>208</v>
      </c>
      <c r="E35" s="27">
        <v>9</v>
      </c>
      <c r="F35" s="27">
        <v>28</v>
      </c>
      <c r="G35" s="27">
        <v>66</v>
      </c>
      <c r="H35" s="27">
        <v>66</v>
      </c>
      <c r="I35" s="27">
        <v>28</v>
      </c>
      <c r="J35" s="27">
        <v>10</v>
      </c>
      <c r="K35" s="32">
        <v>1</v>
      </c>
      <c r="L35" s="26">
        <v>208</v>
      </c>
      <c r="M35" s="27">
        <v>19</v>
      </c>
      <c r="N35" s="27">
        <v>24</v>
      </c>
      <c r="O35" s="27">
        <v>47</v>
      </c>
      <c r="P35" s="27">
        <v>57</v>
      </c>
      <c r="Q35" s="27">
        <v>33</v>
      </c>
      <c r="R35" s="27">
        <v>25</v>
      </c>
      <c r="S35" s="28">
        <v>3</v>
      </c>
    </row>
    <row r="36" spans="2:19" ht="13.5" customHeight="1" x14ac:dyDescent="0.15">
      <c r="B36" s="55"/>
      <c r="C36" s="53"/>
      <c r="D36" s="23">
        <v>100</v>
      </c>
      <c r="E36" s="24">
        <v>4.3</v>
      </c>
      <c r="F36" s="24">
        <v>13.5</v>
      </c>
      <c r="G36" s="24">
        <v>31.7</v>
      </c>
      <c r="H36" s="24">
        <v>31.7</v>
      </c>
      <c r="I36" s="24">
        <v>13.5</v>
      </c>
      <c r="J36" s="24">
        <v>4.8</v>
      </c>
      <c r="K36" s="31">
        <v>0.5</v>
      </c>
      <c r="L36" s="23">
        <v>100</v>
      </c>
      <c r="M36" s="24">
        <v>9.1</v>
      </c>
      <c r="N36" s="24">
        <v>11.5</v>
      </c>
      <c r="O36" s="24">
        <v>22.6</v>
      </c>
      <c r="P36" s="24">
        <v>27.4</v>
      </c>
      <c r="Q36" s="24">
        <v>15.9</v>
      </c>
      <c r="R36" s="24">
        <v>12</v>
      </c>
      <c r="S36" s="25">
        <v>1.4</v>
      </c>
    </row>
    <row r="37" spans="2:19" ht="13.5" customHeight="1" x14ac:dyDescent="0.15">
      <c r="B37" s="55"/>
      <c r="C37" s="52" t="s">
        <v>126</v>
      </c>
      <c r="D37" s="26">
        <v>415</v>
      </c>
      <c r="E37" s="27">
        <v>7</v>
      </c>
      <c r="F37" s="27">
        <v>56</v>
      </c>
      <c r="G37" s="27">
        <v>102</v>
      </c>
      <c r="H37" s="27">
        <v>142</v>
      </c>
      <c r="I37" s="27">
        <v>81</v>
      </c>
      <c r="J37" s="27">
        <v>26</v>
      </c>
      <c r="K37" s="32">
        <v>1</v>
      </c>
      <c r="L37" s="26">
        <v>415</v>
      </c>
      <c r="M37" s="27">
        <v>32</v>
      </c>
      <c r="N37" s="27">
        <v>65</v>
      </c>
      <c r="O37" s="27">
        <v>80</v>
      </c>
      <c r="P37" s="27">
        <v>92</v>
      </c>
      <c r="Q37" s="27">
        <v>70</v>
      </c>
      <c r="R37" s="27">
        <v>73</v>
      </c>
      <c r="S37" s="28">
        <v>3</v>
      </c>
    </row>
    <row r="38" spans="2:19" ht="13.5" customHeight="1" x14ac:dyDescent="0.15">
      <c r="B38" s="55"/>
      <c r="C38" s="53"/>
      <c r="D38" s="23">
        <v>100</v>
      </c>
      <c r="E38" s="24">
        <v>1.7</v>
      </c>
      <c r="F38" s="24">
        <v>13.5</v>
      </c>
      <c r="G38" s="24">
        <v>24.6</v>
      </c>
      <c r="H38" s="24">
        <v>34.200000000000003</v>
      </c>
      <c r="I38" s="24">
        <v>19.5</v>
      </c>
      <c r="J38" s="24">
        <v>6.3</v>
      </c>
      <c r="K38" s="31">
        <v>0.2</v>
      </c>
      <c r="L38" s="23">
        <v>100</v>
      </c>
      <c r="M38" s="24">
        <v>7.7</v>
      </c>
      <c r="N38" s="24">
        <v>15.7</v>
      </c>
      <c r="O38" s="24">
        <v>19.3</v>
      </c>
      <c r="P38" s="24">
        <v>22.2</v>
      </c>
      <c r="Q38" s="24">
        <v>16.899999999999999</v>
      </c>
      <c r="R38" s="24">
        <v>17.600000000000001</v>
      </c>
      <c r="S38" s="25">
        <v>0.7</v>
      </c>
    </row>
    <row r="39" spans="2:19" ht="13.5" customHeight="1" x14ac:dyDescent="0.15">
      <c r="B39" s="55"/>
      <c r="C39" s="52" t="s">
        <v>99</v>
      </c>
      <c r="D39" s="26">
        <v>60</v>
      </c>
      <c r="E39" s="27">
        <v>3</v>
      </c>
      <c r="F39" s="27">
        <v>14</v>
      </c>
      <c r="G39" s="27">
        <v>12</v>
      </c>
      <c r="H39" s="27">
        <v>19</v>
      </c>
      <c r="I39" s="27">
        <v>9</v>
      </c>
      <c r="J39" s="27">
        <v>1</v>
      </c>
      <c r="K39" s="32">
        <v>2</v>
      </c>
      <c r="L39" s="26">
        <v>60</v>
      </c>
      <c r="M39" s="27">
        <v>7</v>
      </c>
      <c r="N39" s="27">
        <v>10</v>
      </c>
      <c r="O39" s="27">
        <v>11</v>
      </c>
      <c r="P39" s="27">
        <v>12</v>
      </c>
      <c r="Q39" s="27">
        <v>11</v>
      </c>
      <c r="R39" s="27">
        <v>6</v>
      </c>
      <c r="S39" s="28">
        <v>3</v>
      </c>
    </row>
    <row r="40" spans="2:19" ht="13.5" customHeight="1" x14ac:dyDescent="0.15">
      <c r="B40" s="55"/>
      <c r="C40" s="53"/>
      <c r="D40" s="23">
        <v>100</v>
      </c>
      <c r="E40" s="24">
        <v>5</v>
      </c>
      <c r="F40" s="24">
        <v>23.3</v>
      </c>
      <c r="G40" s="24">
        <v>20</v>
      </c>
      <c r="H40" s="24">
        <v>31.7</v>
      </c>
      <c r="I40" s="24">
        <v>15</v>
      </c>
      <c r="J40" s="24">
        <v>1.7</v>
      </c>
      <c r="K40" s="31">
        <v>3.3</v>
      </c>
      <c r="L40" s="23">
        <v>100</v>
      </c>
      <c r="M40" s="24">
        <v>11.7</v>
      </c>
      <c r="N40" s="24">
        <v>16.7</v>
      </c>
      <c r="O40" s="24">
        <v>18.3</v>
      </c>
      <c r="P40" s="24">
        <v>20</v>
      </c>
      <c r="Q40" s="24">
        <v>18.3</v>
      </c>
      <c r="R40" s="24">
        <v>10</v>
      </c>
      <c r="S40" s="25">
        <v>5</v>
      </c>
    </row>
    <row r="41" spans="2:19" ht="13.5" customHeight="1" x14ac:dyDescent="0.15">
      <c r="B41" s="55"/>
      <c r="C41" s="52" t="s">
        <v>127</v>
      </c>
      <c r="D41" s="26">
        <v>151</v>
      </c>
      <c r="E41" s="27">
        <v>21</v>
      </c>
      <c r="F41" s="27">
        <v>24</v>
      </c>
      <c r="G41" s="27">
        <v>51</v>
      </c>
      <c r="H41" s="27">
        <v>34</v>
      </c>
      <c r="I41" s="27">
        <v>13</v>
      </c>
      <c r="J41" s="27">
        <v>8</v>
      </c>
      <c r="K41" s="32" t="s">
        <v>132</v>
      </c>
      <c r="L41" s="26">
        <v>151</v>
      </c>
      <c r="M41" s="27">
        <v>38</v>
      </c>
      <c r="N41" s="27">
        <v>28</v>
      </c>
      <c r="O41" s="27">
        <v>31</v>
      </c>
      <c r="P41" s="27">
        <v>32</v>
      </c>
      <c r="Q41" s="27">
        <v>11</v>
      </c>
      <c r="R41" s="27">
        <v>8</v>
      </c>
      <c r="S41" s="28">
        <v>3</v>
      </c>
    </row>
    <row r="42" spans="2:19" ht="13.5" customHeight="1" x14ac:dyDescent="0.15">
      <c r="B42" s="55"/>
      <c r="C42" s="53"/>
      <c r="D42" s="23">
        <v>100</v>
      </c>
      <c r="E42" s="24">
        <v>13.9</v>
      </c>
      <c r="F42" s="24">
        <v>15.9</v>
      </c>
      <c r="G42" s="24">
        <v>33.799999999999997</v>
      </c>
      <c r="H42" s="24">
        <v>22.5</v>
      </c>
      <c r="I42" s="24">
        <v>8.6</v>
      </c>
      <c r="J42" s="24">
        <v>5.3</v>
      </c>
      <c r="K42" s="31" t="s">
        <v>132</v>
      </c>
      <c r="L42" s="23">
        <v>100</v>
      </c>
      <c r="M42" s="24">
        <v>25.2</v>
      </c>
      <c r="N42" s="24">
        <v>18.5</v>
      </c>
      <c r="O42" s="24">
        <v>20.5</v>
      </c>
      <c r="P42" s="24">
        <v>21.2</v>
      </c>
      <c r="Q42" s="24">
        <v>7.3</v>
      </c>
      <c r="R42" s="24">
        <v>5.3</v>
      </c>
      <c r="S42" s="25">
        <v>2</v>
      </c>
    </row>
    <row r="43" spans="2:19" ht="13.5" customHeight="1" x14ac:dyDescent="0.15">
      <c r="B43" s="55"/>
      <c r="C43" s="52" t="s">
        <v>128</v>
      </c>
      <c r="D43" s="26">
        <v>441</v>
      </c>
      <c r="E43" s="27">
        <v>34</v>
      </c>
      <c r="F43" s="27">
        <v>89</v>
      </c>
      <c r="G43" s="27">
        <v>134</v>
      </c>
      <c r="H43" s="27">
        <v>128</v>
      </c>
      <c r="I43" s="27">
        <v>42</v>
      </c>
      <c r="J43" s="27">
        <v>9</v>
      </c>
      <c r="K43" s="32">
        <v>5</v>
      </c>
      <c r="L43" s="26">
        <v>441</v>
      </c>
      <c r="M43" s="27">
        <v>78</v>
      </c>
      <c r="N43" s="27">
        <v>77</v>
      </c>
      <c r="O43" s="27">
        <v>99</v>
      </c>
      <c r="P43" s="27">
        <v>100</v>
      </c>
      <c r="Q43" s="27">
        <v>55</v>
      </c>
      <c r="R43" s="27">
        <v>21</v>
      </c>
      <c r="S43" s="28">
        <v>11</v>
      </c>
    </row>
    <row r="44" spans="2:19" ht="13.5" customHeight="1" x14ac:dyDescent="0.15">
      <c r="B44" s="55"/>
      <c r="C44" s="53"/>
      <c r="D44" s="23">
        <v>100</v>
      </c>
      <c r="E44" s="24">
        <v>7.7</v>
      </c>
      <c r="F44" s="24">
        <v>20.2</v>
      </c>
      <c r="G44" s="24">
        <v>30.4</v>
      </c>
      <c r="H44" s="24">
        <v>29</v>
      </c>
      <c r="I44" s="24">
        <v>9.5</v>
      </c>
      <c r="J44" s="24">
        <v>2</v>
      </c>
      <c r="K44" s="31">
        <v>1.1000000000000001</v>
      </c>
      <c r="L44" s="23">
        <v>100</v>
      </c>
      <c r="M44" s="24">
        <v>17.7</v>
      </c>
      <c r="N44" s="24">
        <v>17.5</v>
      </c>
      <c r="O44" s="24">
        <v>22.4</v>
      </c>
      <c r="P44" s="24">
        <v>22.7</v>
      </c>
      <c r="Q44" s="24">
        <v>12.5</v>
      </c>
      <c r="R44" s="24">
        <v>4.8</v>
      </c>
      <c r="S44" s="25">
        <v>2.5</v>
      </c>
    </row>
    <row r="45" spans="2:19" ht="13.5" customHeight="1" x14ac:dyDescent="0.15">
      <c r="B45" s="55"/>
      <c r="C45" s="52" t="s">
        <v>129</v>
      </c>
      <c r="D45" s="26">
        <v>657</v>
      </c>
      <c r="E45" s="27">
        <v>46</v>
      </c>
      <c r="F45" s="27">
        <v>103</v>
      </c>
      <c r="G45" s="27">
        <v>188</v>
      </c>
      <c r="H45" s="27">
        <v>234</v>
      </c>
      <c r="I45" s="27">
        <v>62</v>
      </c>
      <c r="J45" s="27">
        <v>19</v>
      </c>
      <c r="K45" s="32">
        <v>5</v>
      </c>
      <c r="L45" s="26">
        <v>657</v>
      </c>
      <c r="M45" s="27">
        <v>84</v>
      </c>
      <c r="N45" s="27">
        <v>108</v>
      </c>
      <c r="O45" s="27">
        <v>158</v>
      </c>
      <c r="P45" s="27">
        <v>161</v>
      </c>
      <c r="Q45" s="27">
        <v>95</v>
      </c>
      <c r="R45" s="27">
        <v>42</v>
      </c>
      <c r="S45" s="28">
        <v>9</v>
      </c>
    </row>
    <row r="46" spans="2:19" ht="13.5" customHeight="1" x14ac:dyDescent="0.15">
      <c r="B46" s="55"/>
      <c r="C46" s="53"/>
      <c r="D46" s="23">
        <v>100</v>
      </c>
      <c r="E46" s="24">
        <v>7</v>
      </c>
      <c r="F46" s="24">
        <v>15.7</v>
      </c>
      <c r="G46" s="24">
        <v>28.6</v>
      </c>
      <c r="H46" s="24">
        <v>35.6</v>
      </c>
      <c r="I46" s="24">
        <v>9.4</v>
      </c>
      <c r="J46" s="24">
        <v>2.9</v>
      </c>
      <c r="K46" s="31">
        <v>0.8</v>
      </c>
      <c r="L46" s="23">
        <v>100</v>
      </c>
      <c r="M46" s="24">
        <v>12.8</v>
      </c>
      <c r="N46" s="24">
        <v>16.399999999999999</v>
      </c>
      <c r="O46" s="24">
        <v>24</v>
      </c>
      <c r="P46" s="24">
        <v>24.5</v>
      </c>
      <c r="Q46" s="24">
        <v>14.5</v>
      </c>
      <c r="R46" s="24">
        <v>6.4</v>
      </c>
      <c r="S46" s="25">
        <v>1.4</v>
      </c>
    </row>
    <row r="47" spans="2:19" ht="13.5" customHeight="1" x14ac:dyDescent="0.15">
      <c r="B47" s="55"/>
      <c r="C47" s="52" t="s">
        <v>130</v>
      </c>
      <c r="D47" s="26">
        <v>589</v>
      </c>
      <c r="E47" s="27">
        <v>18</v>
      </c>
      <c r="F47" s="27">
        <v>76</v>
      </c>
      <c r="G47" s="27">
        <v>161</v>
      </c>
      <c r="H47" s="27">
        <v>201</v>
      </c>
      <c r="I47" s="27">
        <v>88</v>
      </c>
      <c r="J47" s="27">
        <v>40</v>
      </c>
      <c r="K47" s="32">
        <v>5</v>
      </c>
      <c r="L47" s="26">
        <v>589</v>
      </c>
      <c r="M47" s="27">
        <v>63</v>
      </c>
      <c r="N47" s="27">
        <v>82</v>
      </c>
      <c r="O47" s="27">
        <v>139</v>
      </c>
      <c r="P47" s="27">
        <v>133</v>
      </c>
      <c r="Q47" s="27">
        <v>95</v>
      </c>
      <c r="R47" s="27">
        <v>65</v>
      </c>
      <c r="S47" s="28">
        <v>12</v>
      </c>
    </row>
    <row r="48" spans="2:19" ht="13.5" customHeight="1" x14ac:dyDescent="0.15">
      <c r="B48" s="55"/>
      <c r="C48" s="53"/>
      <c r="D48" s="23">
        <v>100</v>
      </c>
      <c r="E48" s="24">
        <v>3.1</v>
      </c>
      <c r="F48" s="24">
        <v>12.9</v>
      </c>
      <c r="G48" s="24">
        <v>27.3</v>
      </c>
      <c r="H48" s="24">
        <v>34.1</v>
      </c>
      <c r="I48" s="24">
        <v>14.9</v>
      </c>
      <c r="J48" s="24">
        <v>6.8</v>
      </c>
      <c r="K48" s="31">
        <v>0.8</v>
      </c>
      <c r="L48" s="23">
        <v>100</v>
      </c>
      <c r="M48" s="24">
        <v>10.7</v>
      </c>
      <c r="N48" s="24">
        <v>13.9</v>
      </c>
      <c r="O48" s="24">
        <v>23.6</v>
      </c>
      <c r="P48" s="24">
        <v>22.6</v>
      </c>
      <c r="Q48" s="24">
        <v>16.100000000000001</v>
      </c>
      <c r="R48" s="24">
        <v>11</v>
      </c>
      <c r="S48" s="25">
        <v>2</v>
      </c>
    </row>
    <row r="49" spans="2:19" ht="13.5" customHeight="1" x14ac:dyDescent="0.15">
      <c r="B49" s="55"/>
      <c r="C49" s="52" t="s">
        <v>131</v>
      </c>
      <c r="D49" s="26">
        <v>817</v>
      </c>
      <c r="E49" s="27">
        <v>22</v>
      </c>
      <c r="F49" s="27">
        <v>113</v>
      </c>
      <c r="G49" s="27">
        <v>228</v>
      </c>
      <c r="H49" s="27">
        <v>269</v>
      </c>
      <c r="I49" s="27">
        <v>129</v>
      </c>
      <c r="J49" s="27">
        <v>52</v>
      </c>
      <c r="K49" s="32">
        <v>4</v>
      </c>
      <c r="L49" s="26">
        <v>817</v>
      </c>
      <c r="M49" s="27">
        <v>71</v>
      </c>
      <c r="N49" s="27">
        <v>110</v>
      </c>
      <c r="O49" s="27">
        <v>175</v>
      </c>
      <c r="P49" s="27">
        <v>207</v>
      </c>
      <c r="Q49" s="27">
        <v>127</v>
      </c>
      <c r="R49" s="27">
        <v>117</v>
      </c>
      <c r="S49" s="28">
        <v>10</v>
      </c>
    </row>
    <row r="50" spans="2:19" ht="13.5" customHeight="1" x14ac:dyDescent="0.15">
      <c r="B50" s="56"/>
      <c r="C50" s="51"/>
      <c r="D50" s="20">
        <v>100</v>
      </c>
      <c r="E50" s="21">
        <v>2.7</v>
      </c>
      <c r="F50" s="21">
        <v>13.8</v>
      </c>
      <c r="G50" s="21">
        <v>27.9</v>
      </c>
      <c r="H50" s="21">
        <v>32.9</v>
      </c>
      <c r="I50" s="21">
        <v>15.8</v>
      </c>
      <c r="J50" s="21">
        <v>6.4</v>
      </c>
      <c r="K50" s="33">
        <v>0.5</v>
      </c>
      <c r="L50" s="20">
        <v>100</v>
      </c>
      <c r="M50" s="21">
        <v>8.6999999999999993</v>
      </c>
      <c r="N50" s="21">
        <v>13.5</v>
      </c>
      <c r="O50" s="21">
        <v>21.4</v>
      </c>
      <c r="P50" s="21">
        <v>25.3</v>
      </c>
      <c r="Q50" s="21">
        <v>15.5</v>
      </c>
      <c r="R50" s="21">
        <v>14.3</v>
      </c>
      <c r="S50" s="22">
        <v>1.2</v>
      </c>
    </row>
  </sheetData>
  <mergeCells count="29">
    <mergeCell ref="C47:C48"/>
    <mergeCell ref="C49:C50"/>
    <mergeCell ref="C35:C36"/>
    <mergeCell ref="C37:C38"/>
    <mergeCell ref="C39:C40"/>
    <mergeCell ref="C41:C42"/>
    <mergeCell ref="C43:C44"/>
    <mergeCell ref="C45:C46"/>
    <mergeCell ref="C23:C24"/>
    <mergeCell ref="C25:C26"/>
    <mergeCell ref="C27:C28"/>
    <mergeCell ref="C29:C30"/>
    <mergeCell ref="C31:C32"/>
    <mergeCell ref="E3:K3"/>
    <mergeCell ref="M3:S3"/>
    <mergeCell ref="D3:D4"/>
    <mergeCell ref="L3:L4"/>
    <mergeCell ref="B7:B50"/>
    <mergeCell ref="B3:C4"/>
    <mergeCell ref="B5:C6"/>
    <mergeCell ref="C7:C8"/>
    <mergeCell ref="C9:C10"/>
    <mergeCell ref="C33:C34"/>
    <mergeCell ref="C11:C12"/>
    <mergeCell ref="C13:C14"/>
    <mergeCell ref="C15:C16"/>
    <mergeCell ref="C17:C18"/>
    <mergeCell ref="C19:C20"/>
    <mergeCell ref="C21:C22"/>
  </mergeCells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1" ht="13.5" customHeight="1" x14ac:dyDescent="0.15">
      <c r="A1" s="13" t="str">
        <f>HYPERLINK("#目次!A"&amp;ROW(目次!$A$9),"[04]")</f>
        <v>[04]</v>
      </c>
    </row>
    <row r="2" spans="1:11" ht="13.5" customHeight="1" x14ac:dyDescent="0.15">
      <c r="B2" s="14" t="s">
        <v>140</v>
      </c>
    </row>
    <row r="3" spans="1:11" ht="20.25" customHeight="1" x14ac:dyDescent="0.15">
      <c r="B3" s="45"/>
      <c r="C3" s="46"/>
      <c r="D3" s="43" t="s">
        <v>95</v>
      </c>
      <c r="E3" s="40" t="s">
        <v>8</v>
      </c>
      <c r="F3" s="41"/>
      <c r="G3" s="41"/>
      <c r="H3" s="41"/>
      <c r="I3" s="41"/>
      <c r="J3" s="41"/>
      <c r="K3" s="42"/>
    </row>
    <row r="4" spans="1:11" ht="40.5" customHeight="1" x14ac:dyDescent="0.15">
      <c r="B4" s="47"/>
      <c r="C4" s="48"/>
      <c r="D4" s="44"/>
      <c r="E4" s="15" t="s">
        <v>141</v>
      </c>
      <c r="F4" s="15" t="s">
        <v>142</v>
      </c>
      <c r="G4" s="15" t="s">
        <v>143</v>
      </c>
      <c r="H4" s="15" t="s">
        <v>144</v>
      </c>
      <c r="I4" s="15" t="s">
        <v>145</v>
      </c>
      <c r="J4" s="15" t="s">
        <v>146</v>
      </c>
      <c r="K4" s="16" t="s">
        <v>99</v>
      </c>
    </row>
    <row r="5" spans="1:11" ht="13.5" customHeight="1" x14ac:dyDescent="0.15">
      <c r="B5" s="43" t="s">
        <v>95</v>
      </c>
      <c r="C5" s="49"/>
      <c r="D5" s="17">
        <v>2715</v>
      </c>
      <c r="E5" s="18">
        <v>364</v>
      </c>
      <c r="F5" s="18">
        <v>565</v>
      </c>
      <c r="G5" s="18">
        <v>754</v>
      </c>
      <c r="H5" s="18">
        <v>426</v>
      </c>
      <c r="I5" s="18">
        <v>470</v>
      </c>
      <c r="J5" s="18">
        <v>131</v>
      </c>
      <c r="K5" s="19">
        <v>5</v>
      </c>
    </row>
    <row r="6" spans="1:11" ht="13.5" customHeight="1" x14ac:dyDescent="0.15">
      <c r="B6" s="57"/>
      <c r="C6" s="53"/>
      <c r="D6" s="23">
        <v>100</v>
      </c>
      <c r="E6" s="24">
        <v>13.4</v>
      </c>
      <c r="F6" s="24">
        <v>20.8</v>
      </c>
      <c r="G6" s="24">
        <v>27.8</v>
      </c>
      <c r="H6" s="24">
        <v>15.7</v>
      </c>
      <c r="I6" s="24">
        <v>17.3</v>
      </c>
      <c r="J6" s="24">
        <v>4.8</v>
      </c>
      <c r="K6" s="25">
        <v>0.2</v>
      </c>
    </row>
    <row r="7" spans="1:11" ht="13.5" customHeight="1" x14ac:dyDescent="0.15">
      <c r="B7" s="54" t="s">
        <v>3</v>
      </c>
      <c r="C7" s="52" t="s">
        <v>111</v>
      </c>
      <c r="D7" s="26">
        <v>8</v>
      </c>
      <c r="E7" s="27">
        <v>1</v>
      </c>
      <c r="F7" s="27" t="s">
        <v>132</v>
      </c>
      <c r="G7" s="27">
        <v>2</v>
      </c>
      <c r="H7" s="27">
        <v>4</v>
      </c>
      <c r="I7" s="27">
        <v>1</v>
      </c>
      <c r="J7" s="27" t="s">
        <v>132</v>
      </c>
      <c r="K7" s="28" t="s">
        <v>132</v>
      </c>
    </row>
    <row r="8" spans="1:11" ht="13.5" customHeight="1" x14ac:dyDescent="0.15">
      <c r="B8" s="55"/>
      <c r="C8" s="53"/>
      <c r="D8" s="23">
        <v>100</v>
      </c>
      <c r="E8" s="24">
        <v>12.5</v>
      </c>
      <c r="F8" s="24" t="s">
        <v>132</v>
      </c>
      <c r="G8" s="24">
        <v>25</v>
      </c>
      <c r="H8" s="24">
        <v>50</v>
      </c>
      <c r="I8" s="24">
        <v>12.5</v>
      </c>
      <c r="J8" s="24" t="s">
        <v>132</v>
      </c>
      <c r="K8" s="25" t="s">
        <v>132</v>
      </c>
    </row>
    <row r="9" spans="1:11" ht="13.5" customHeight="1" x14ac:dyDescent="0.15">
      <c r="B9" s="55"/>
      <c r="C9" s="52" t="s">
        <v>112</v>
      </c>
      <c r="D9" s="26">
        <v>27</v>
      </c>
      <c r="E9" s="27">
        <v>1</v>
      </c>
      <c r="F9" s="27" t="s">
        <v>147</v>
      </c>
      <c r="G9" s="27">
        <v>5</v>
      </c>
      <c r="H9" s="27">
        <v>3</v>
      </c>
      <c r="I9" s="27">
        <v>17</v>
      </c>
      <c r="J9" s="27">
        <v>1</v>
      </c>
      <c r="K9" s="28" t="s">
        <v>132</v>
      </c>
    </row>
    <row r="10" spans="1:11" ht="13.5" customHeight="1" x14ac:dyDescent="0.15">
      <c r="B10" s="55"/>
      <c r="C10" s="53"/>
      <c r="D10" s="23">
        <v>100</v>
      </c>
      <c r="E10" s="24">
        <v>3.7</v>
      </c>
      <c r="F10" s="24" t="s">
        <v>132</v>
      </c>
      <c r="G10" s="24">
        <v>18.5</v>
      </c>
      <c r="H10" s="24">
        <v>11.1</v>
      </c>
      <c r="I10" s="24">
        <v>63</v>
      </c>
      <c r="J10" s="24">
        <v>3.7</v>
      </c>
      <c r="K10" s="25" t="s">
        <v>132</v>
      </c>
    </row>
    <row r="11" spans="1:11" ht="13.5" customHeight="1" x14ac:dyDescent="0.15">
      <c r="B11" s="55"/>
      <c r="C11" s="52" t="s">
        <v>113</v>
      </c>
      <c r="D11" s="26">
        <v>52</v>
      </c>
      <c r="E11" s="27">
        <v>2</v>
      </c>
      <c r="F11" s="27">
        <v>6</v>
      </c>
      <c r="G11" s="27">
        <v>13</v>
      </c>
      <c r="H11" s="27">
        <v>13</v>
      </c>
      <c r="I11" s="27">
        <v>15</v>
      </c>
      <c r="J11" s="27">
        <v>3</v>
      </c>
      <c r="K11" s="28" t="s">
        <v>132</v>
      </c>
    </row>
    <row r="12" spans="1:11" ht="13.5" customHeight="1" x14ac:dyDescent="0.15">
      <c r="B12" s="55"/>
      <c r="C12" s="53"/>
      <c r="D12" s="23">
        <v>100</v>
      </c>
      <c r="E12" s="24">
        <v>3.8</v>
      </c>
      <c r="F12" s="24">
        <v>11.5</v>
      </c>
      <c r="G12" s="24">
        <v>25</v>
      </c>
      <c r="H12" s="24">
        <v>25</v>
      </c>
      <c r="I12" s="24">
        <v>28.8</v>
      </c>
      <c r="J12" s="24">
        <v>5.8</v>
      </c>
      <c r="K12" s="25" t="s">
        <v>132</v>
      </c>
    </row>
    <row r="13" spans="1:11" ht="13.5" customHeight="1" x14ac:dyDescent="0.15">
      <c r="B13" s="55"/>
      <c r="C13" s="52" t="s">
        <v>114</v>
      </c>
      <c r="D13" s="26">
        <v>64</v>
      </c>
      <c r="E13" s="27">
        <v>4</v>
      </c>
      <c r="F13" s="27">
        <v>5</v>
      </c>
      <c r="G13" s="27">
        <v>17</v>
      </c>
      <c r="H13" s="27">
        <v>7</v>
      </c>
      <c r="I13" s="27">
        <v>27</v>
      </c>
      <c r="J13" s="27">
        <v>4</v>
      </c>
      <c r="K13" s="28" t="s">
        <v>132</v>
      </c>
    </row>
    <row r="14" spans="1:11" ht="13.5" customHeight="1" x14ac:dyDescent="0.15">
      <c r="B14" s="55"/>
      <c r="C14" s="53"/>
      <c r="D14" s="23">
        <v>100</v>
      </c>
      <c r="E14" s="24">
        <v>6.3</v>
      </c>
      <c r="F14" s="24">
        <v>7.8</v>
      </c>
      <c r="G14" s="24">
        <v>26.6</v>
      </c>
      <c r="H14" s="24">
        <v>10.9</v>
      </c>
      <c r="I14" s="24">
        <v>42.2</v>
      </c>
      <c r="J14" s="24">
        <v>6.3</v>
      </c>
      <c r="K14" s="25" t="s">
        <v>132</v>
      </c>
    </row>
    <row r="15" spans="1:11" ht="13.5" customHeight="1" x14ac:dyDescent="0.15">
      <c r="B15" s="55"/>
      <c r="C15" s="52" t="s">
        <v>115</v>
      </c>
      <c r="D15" s="26">
        <v>91</v>
      </c>
      <c r="E15" s="27">
        <v>10</v>
      </c>
      <c r="F15" s="27">
        <v>11</v>
      </c>
      <c r="G15" s="27">
        <v>23</v>
      </c>
      <c r="H15" s="27">
        <v>9</v>
      </c>
      <c r="I15" s="27">
        <v>27</v>
      </c>
      <c r="J15" s="27">
        <v>9</v>
      </c>
      <c r="K15" s="28">
        <v>2</v>
      </c>
    </row>
    <row r="16" spans="1:11" ht="13.5" customHeight="1" x14ac:dyDescent="0.15">
      <c r="B16" s="55"/>
      <c r="C16" s="53"/>
      <c r="D16" s="23">
        <v>100</v>
      </c>
      <c r="E16" s="24">
        <v>11</v>
      </c>
      <c r="F16" s="24">
        <v>12.1</v>
      </c>
      <c r="G16" s="24">
        <v>25.3</v>
      </c>
      <c r="H16" s="24">
        <v>9.9</v>
      </c>
      <c r="I16" s="24">
        <v>29.7</v>
      </c>
      <c r="J16" s="24">
        <v>9.9</v>
      </c>
      <c r="K16" s="25">
        <v>2.2000000000000002</v>
      </c>
    </row>
    <row r="17" spans="2:11" ht="13.5" customHeight="1" x14ac:dyDescent="0.15">
      <c r="B17" s="55"/>
      <c r="C17" s="52" t="s">
        <v>116</v>
      </c>
      <c r="D17" s="26">
        <v>98</v>
      </c>
      <c r="E17" s="27">
        <v>2</v>
      </c>
      <c r="F17" s="27">
        <v>15</v>
      </c>
      <c r="G17" s="27">
        <v>26</v>
      </c>
      <c r="H17" s="27">
        <v>25</v>
      </c>
      <c r="I17" s="27">
        <v>22</v>
      </c>
      <c r="J17" s="27">
        <v>8</v>
      </c>
      <c r="K17" s="28" t="s">
        <v>132</v>
      </c>
    </row>
    <row r="18" spans="2:11" ht="13.5" customHeight="1" x14ac:dyDescent="0.15">
      <c r="B18" s="55"/>
      <c r="C18" s="53"/>
      <c r="D18" s="23">
        <v>100</v>
      </c>
      <c r="E18" s="24">
        <v>2</v>
      </c>
      <c r="F18" s="24">
        <v>15.3</v>
      </c>
      <c r="G18" s="24">
        <v>26.5</v>
      </c>
      <c r="H18" s="24">
        <v>25.5</v>
      </c>
      <c r="I18" s="24">
        <v>22.4</v>
      </c>
      <c r="J18" s="24">
        <v>8.1999999999999993</v>
      </c>
      <c r="K18" s="25" t="s">
        <v>132</v>
      </c>
    </row>
    <row r="19" spans="2:11" ht="13.5" customHeight="1" x14ac:dyDescent="0.15">
      <c r="B19" s="55"/>
      <c r="C19" s="52" t="s">
        <v>117</v>
      </c>
      <c r="D19" s="26">
        <v>114</v>
      </c>
      <c r="E19" s="27">
        <v>13</v>
      </c>
      <c r="F19" s="27">
        <v>17</v>
      </c>
      <c r="G19" s="27">
        <v>30</v>
      </c>
      <c r="H19" s="27">
        <v>20</v>
      </c>
      <c r="I19" s="27">
        <v>27</v>
      </c>
      <c r="J19" s="27">
        <v>7</v>
      </c>
      <c r="K19" s="28" t="s">
        <v>132</v>
      </c>
    </row>
    <row r="20" spans="2:11" ht="13.5" customHeight="1" x14ac:dyDescent="0.15">
      <c r="B20" s="55"/>
      <c r="C20" s="53"/>
      <c r="D20" s="23">
        <v>100</v>
      </c>
      <c r="E20" s="24">
        <v>11.4</v>
      </c>
      <c r="F20" s="24">
        <v>14.9</v>
      </c>
      <c r="G20" s="24">
        <v>26.3</v>
      </c>
      <c r="H20" s="24">
        <v>17.5</v>
      </c>
      <c r="I20" s="24">
        <v>23.7</v>
      </c>
      <c r="J20" s="24">
        <v>6.1</v>
      </c>
      <c r="K20" s="25" t="s">
        <v>132</v>
      </c>
    </row>
    <row r="21" spans="2:11" ht="13.5" customHeight="1" x14ac:dyDescent="0.15">
      <c r="B21" s="55"/>
      <c r="C21" s="52" t="s">
        <v>118</v>
      </c>
      <c r="D21" s="26">
        <v>138</v>
      </c>
      <c r="E21" s="27">
        <v>12</v>
      </c>
      <c r="F21" s="27">
        <v>17</v>
      </c>
      <c r="G21" s="27">
        <v>37</v>
      </c>
      <c r="H21" s="27">
        <v>24</v>
      </c>
      <c r="I21" s="27">
        <v>37</v>
      </c>
      <c r="J21" s="27">
        <v>11</v>
      </c>
      <c r="K21" s="28" t="s">
        <v>132</v>
      </c>
    </row>
    <row r="22" spans="2:11" ht="13.5" customHeight="1" x14ac:dyDescent="0.15">
      <c r="B22" s="55"/>
      <c r="C22" s="53"/>
      <c r="D22" s="23">
        <v>100</v>
      </c>
      <c r="E22" s="24">
        <v>8.6999999999999993</v>
      </c>
      <c r="F22" s="24">
        <v>12.3</v>
      </c>
      <c r="G22" s="24">
        <v>26.8</v>
      </c>
      <c r="H22" s="24">
        <v>17.399999999999999</v>
      </c>
      <c r="I22" s="24">
        <v>26.8</v>
      </c>
      <c r="J22" s="24">
        <v>8</v>
      </c>
      <c r="K22" s="25" t="s">
        <v>132</v>
      </c>
    </row>
    <row r="23" spans="2:11" ht="13.5" customHeight="1" x14ac:dyDescent="0.15">
      <c r="B23" s="55"/>
      <c r="C23" s="52" t="s">
        <v>119</v>
      </c>
      <c r="D23" s="26">
        <v>148</v>
      </c>
      <c r="E23" s="27">
        <v>19</v>
      </c>
      <c r="F23" s="27">
        <v>28</v>
      </c>
      <c r="G23" s="27">
        <v>34</v>
      </c>
      <c r="H23" s="27">
        <v>21</v>
      </c>
      <c r="I23" s="27">
        <v>36</v>
      </c>
      <c r="J23" s="27">
        <v>10</v>
      </c>
      <c r="K23" s="28" t="s">
        <v>132</v>
      </c>
    </row>
    <row r="24" spans="2:11" ht="13.5" customHeight="1" x14ac:dyDescent="0.15">
      <c r="B24" s="55"/>
      <c r="C24" s="53"/>
      <c r="D24" s="23">
        <v>100</v>
      </c>
      <c r="E24" s="24">
        <v>12.8</v>
      </c>
      <c r="F24" s="24">
        <v>18.899999999999999</v>
      </c>
      <c r="G24" s="24">
        <v>23</v>
      </c>
      <c r="H24" s="24">
        <v>14.2</v>
      </c>
      <c r="I24" s="24">
        <v>24.3</v>
      </c>
      <c r="J24" s="24">
        <v>6.8</v>
      </c>
      <c r="K24" s="25" t="s">
        <v>132</v>
      </c>
    </row>
    <row r="25" spans="2:11" ht="13.5" customHeight="1" x14ac:dyDescent="0.15">
      <c r="B25" s="55"/>
      <c r="C25" s="52" t="s">
        <v>120</v>
      </c>
      <c r="D25" s="26">
        <v>179</v>
      </c>
      <c r="E25" s="27">
        <v>29</v>
      </c>
      <c r="F25" s="27">
        <v>38</v>
      </c>
      <c r="G25" s="27">
        <v>51</v>
      </c>
      <c r="H25" s="27">
        <v>30</v>
      </c>
      <c r="I25" s="27">
        <v>25</v>
      </c>
      <c r="J25" s="27">
        <v>6</v>
      </c>
      <c r="K25" s="28" t="s">
        <v>132</v>
      </c>
    </row>
    <row r="26" spans="2:11" ht="13.5" customHeight="1" x14ac:dyDescent="0.15">
      <c r="B26" s="55"/>
      <c r="C26" s="53"/>
      <c r="D26" s="23">
        <v>100</v>
      </c>
      <c r="E26" s="24">
        <v>16.2</v>
      </c>
      <c r="F26" s="24">
        <v>21.2</v>
      </c>
      <c r="G26" s="24">
        <v>28.5</v>
      </c>
      <c r="H26" s="24">
        <v>16.8</v>
      </c>
      <c r="I26" s="24">
        <v>14</v>
      </c>
      <c r="J26" s="24">
        <v>3.4</v>
      </c>
      <c r="K26" s="25" t="s">
        <v>132</v>
      </c>
    </row>
    <row r="27" spans="2:11" ht="13.5" customHeight="1" x14ac:dyDescent="0.15">
      <c r="B27" s="55"/>
      <c r="C27" s="52" t="s">
        <v>121</v>
      </c>
      <c r="D27" s="26">
        <v>330</v>
      </c>
      <c r="E27" s="27">
        <v>39</v>
      </c>
      <c r="F27" s="27">
        <v>68</v>
      </c>
      <c r="G27" s="27">
        <v>91</v>
      </c>
      <c r="H27" s="27">
        <v>54</v>
      </c>
      <c r="I27" s="27">
        <v>57</v>
      </c>
      <c r="J27" s="27">
        <v>20</v>
      </c>
      <c r="K27" s="28">
        <v>1</v>
      </c>
    </row>
    <row r="28" spans="2:11" ht="13.5" customHeight="1" x14ac:dyDescent="0.15">
      <c r="B28" s="55"/>
      <c r="C28" s="53"/>
      <c r="D28" s="23">
        <v>100</v>
      </c>
      <c r="E28" s="24">
        <v>11.8</v>
      </c>
      <c r="F28" s="24">
        <v>20.6</v>
      </c>
      <c r="G28" s="24">
        <v>27.6</v>
      </c>
      <c r="H28" s="24">
        <v>16.399999999999999</v>
      </c>
      <c r="I28" s="24">
        <v>17.3</v>
      </c>
      <c r="J28" s="24">
        <v>6.1</v>
      </c>
      <c r="K28" s="25">
        <v>0.3</v>
      </c>
    </row>
    <row r="29" spans="2:11" ht="13.5" customHeight="1" x14ac:dyDescent="0.15">
      <c r="B29" s="55"/>
      <c r="C29" s="52" t="s">
        <v>122</v>
      </c>
      <c r="D29" s="26">
        <v>286</v>
      </c>
      <c r="E29" s="27">
        <v>26</v>
      </c>
      <c r="F29" s="27">
        <v>71</v>
      </c>
      <c r="G29" s="27">
        <v>88</v>
      </c>
      <c r="H29" s="27">
        <v>49</v>
      </c>
      <c r="I29" s="27">
        <v>42</v>
      </c>
      <c r="J29" s="27">
        <v>9</v>
      </c>
      <c r="K29" s="28">
        <v>1</v>
      </c>
    </row>
    <row r="30" spans="2:11" ht="13.5" customHeight="1" x14ac:dyDescent="0.15">
      <c r="B30" s="55"/>
      <c r="C30" s="53"/>
      <c r="D30" s="23">
        <v>100</v>
      </c>
      <c r="E30" s="24">
        <v>9.1</v>
      </c>
      <c r="F30" s="24">
        <v>24.8</v>
      </c>
      <c r="G30" s="24">
        <v>30.8</v>
      </c>
      <c r="H30" s="24">
        <v>17.100000000000001</v>
      </c>
      <c r="I30" s="24">
        <v>14.7</v>
      </c>
      <c r="J30" s="24">
        <v>3.1</v>
      </c>
      <c r="K30" s="25">
        <v>0.3</v>
      </c>
    </row>
    <row r="31" spans="2:11" ht="13.5" customHeight="1" x14ac:dyDescent="0.15">
      <c r="B31" s="55"/>
      <c r="C31" s="52" t="s">
        <v>123</v>
      </c>
      <c r="D31" s="26">
        <v>303</v>
      </c>
      <c r="E31" s="27">
        <v>51</v>
      </c>
      <c r="F31" s="27">
        <v>67</v>
      </c>
      <c r="G31" s="27">
        <v>81</v>
      </c>
      <c r="H31" s="27">
        <v>50</v>
      </c>
      <c r="I31" s="27">
        <v>40</v>
      </c>
      <c r="J31" s="27">
        <v>14</v>
      </c>
      <c r="K31" s="28" t="s">
        <v>132</v>
      </c>
    </row>
    <row r="32" spans="2:11" ht="13.5" customHeight="1" x14ac:dyDescent="0.15">
      <c r="B32" s="55"/>
      <c r="C32" s="53"/>
      <c r="D32" s="23">
        <v>100</v>
      </c>
      <c r="E32" s="24">
        <v>16.8</v>
      </c>
      <c r="F32" s="24">
        <v>22.1</v>
      </c>
      <c r="G32" s="24">
        <v>26.7</v>
      </c>
      <c r="H32" s="24">
        <v>16.5</v>
      </c>
      <c r="I32" s="24">
        <v>13.2</v>
      </c>
      <c r="J32" s="24">
        <v>4.5999999999999996</v>
      </c>
      <c r="K32" s="25" t="s">
        <v>132</v>
      </c>
    </row>
    <row r="33" spans="2:11" ht="13.5" customHeight="1" x14ac:dyDescent="0.15">
      <c r="B33" s="55"/>
      <c r="C33" s="52" t="s">
        <v>124</v>
      </c>
      <c r="D33" s="26">
        <v>194</v>
      </c>
      <c r="E33" s="27">
        <v>30</v>
      </c>
      <c r="F33" s="27">
        <v>46</v>
      </c>
      <c r="G33" s="27">
        <v>61</v>
      </c>
      <c r="H33" s="27">
        <v>30</v>
      </c>
      <c r="I33" s="27">
        <v>22</v>
      </c>
      <c r="J33" s="27">
        <v>5</v>
      </c>
      <c r="K33" s="28" t="s">
        <v>132</v>
      </c>
    </row>
    <row r="34" spans="2:11" ht="13.5" customHeight="1" x14ac:dyDescent="0.15">
      <c r="B34" s="55"/>
      <c r="C34" s="53"/>
      <c r="D34" s="23">
        <v>100</v>
      </c>
      <c r="E34" s="24">
        <v>15.5</v>
      </c>
      <c r="F34" s="24">
        <v>23.7</v>
      </c>
      <c r="G34" s="24">
        <v>31.4</v>
      </c>
      <c r="H34" s="24">
        <v>15.5</v>
      </c>
      <c r="I34" s="24">
        <v>11.3</v>
      </c>
      <c r="J34" s="24">
        <v>2.6</v>
      </c>
      <c r="K34" s="25" t="s">
        <v>132</v>
      </c>
    </row>
    <row r="35" spans="2:11" ht="13.5" customHeight="1" x14ac:dyDescent="0.15">
      <c r="B35" s="55"/>
      <c r="C35" s="52" t="s">
        <v>125</v>
      </c>
      <c r="D35" s="26">
        <v>208</v>
      </c>
      <c r="E35" s="27">
        <v>33</v>
      </c>
      <c r="F35" s="27">
        <v>55</v>
      </c>
      <c r="G35" s="27">
        <v>63</v>
      </c>
      <c r="H35" s="27">
        <v>27</v>
      </c>
      <c r="I35" s="27">
        <v>23</v>
      </c>
      <c r="J35" s="27">
        <v>7</v>
      </c>
      <c r="K35" s="28" t="s">
        <v>132</v>
      </c>
    </row>
    <row r="36" spans="2:11" ht="13.5" customHeight="1" x14ac:dyDescent="0.15">
      <c r="B36" s="55"/>
      <c r="C36" s="53"/>
      <c r="D36" s="23">
        <v>100</v>
      </c>
      <c r="E36" s="24">
        <v>15.9</v>
      </c>
      <c r="F36" s="24">
        <v>26.4</v>
      </c>
      <c r="G36" s="24">
        <v>30.3</v>
      </c>
      <c r="H36" s="24">
        <v>13</v>
      </c>
      <c r="I36" s="24">
        <v>11.1</v>
      </c>
      <c r="J36" s="24">
        <v>3.4</v>
      </c>
      <c r="K36" s="25" t="s">
        <v>132</v>
      </c>
    </row>
    <row r="37" spans="2:11" ht="13.5" customHeight="1" x14ac:dyDescent="0.15">
      <c r="B37" s="55"/>
      <c r="C37" s="52" t="s">
        <v>126</v>
      </c>
      <c r="D37" s="26">
        <v>415</v>
      </c>
      <c r="E37" s="27">
        <v>88</v>
      </c>
      <c r="F37" s="27">
        <v>103</v>
      </c>
      <c r="G37" s="27">
        <v>114</v>
      </c>
      <c r="H37" s="27">
        <v>58</v>
      </c>
      <c r="I37" s="27">
        <v>37</v>
      </c>
      <c r="J37" s="27">
        <v>14</v>
      </c>
      <c r="K37" s="28">
        <v>1</v>
      </c>
    </row>
    <row r="38" spans="2:11" ht="13.5" customHeight="1" x14ac:dyDescent="0.15">
      <c r="B38" s="55"/>
      <c r="C38" s="53"/>
      <c r="D38" s="23">
        <v>100</v>
      </c>
      <c r="E38" s="24">
        <v>21.2</v>
      </c>
      <c r="F38" s="24">
        <v>24.8</v>
      </c>
      <c r="G38" s="24">
        <v>27.5</v>
      </c>
      <c r="H38" s="24">
        <v>14</v>
      </c>
      <c r="I38" s="24">
        <v>8.9</v>
      </c>
      <c r="J38" s="24">
        <v>3.4</v>
      </c>
      <c r="K38" s="25">
        <v>0.2</v>
      </c>
    </row>
    <row r="39" spans="2:11" ht="13.5" customHeight="1" x14ac:dyDescent="0.15">
      <c r="B39" s="55"/>
      <c r="C39" s="52" t="s">
        <v>99</v>
      </c>
      <c r="D39" s="26">
        <v>60</v>
      </c>
      <c r="E39" s="27">
        <v>4</v>
      </c>
      <c r="F39" s="27">
        <v>18</v>
      </c>
      <c r="G39" s="27">
        <v>18</v>
      </c>
      <c r="H39" s="27">
        <v>2</v>
      </c>
      <c r="I39" s="27">
        <v>15</v>
      </c>
      <c r="J39" s="27">
        <v>3</v>
      </c>
      <c r="K39" s="28" t="s">
        <v>132</v>
      </c>
    </row>
    <row r="40" spans="2:11" ht="13.5" customHeight="1" x14ac:dyDescent="0.15">
      <c r="B40" s="55"/>
      <c r="C40" s="53"/>
      <c r="D40" s="23">
        <v>100</v>
      </c>
      <c r="E40" s="24">
        <v>6.7</v>
      </c>
      <c r="F40" s="24">
        <v>30</v>
      </c>
      <c r="G40" s="24">
        <v>30</v>
      </c>
      <c r="H40" s="24">
        <v>3.3</v>
      </c>
      <c r="I40" s="24">
        <v>25</v>
      </c>
      <c r="J40" s="24">
        <v>5</v>
      </c>
      <c r="K40" s="25" t="s">
        <v>132</v>
      </c>
    </row>
    <row r="41" spans="2:11" ht="13.5" customHeight="1" x14ac:dyDescent="0.15">
      <c r="B41" s="55"/>
      <c r="C41" s="52" t="s">
        <v>127</v>
      </c>
      <c r="D41" s="26">
        <v>151</v>
      </c>
      <c r="E41" s="27">
        <v>8</v>
      </c>
      <c r="F41" s="27">
        <v>11</v>
      </c>
      <c r="G41" s="27">
        <v>37</v>
      </c>
      <c r="H41" s="27">
        <v>27</v>
      </c>
      <c r="I41" s="27">
        <v>60</v>
      </c>
      <c r="J41" s="27">
        <v>8</v>
      </c>
      <c r="K41" s="28" t="s">
        <v>132</v>
      </c>
    </row>
    <row r="42" spans="2:11" ht="13.5" customHeight="1" x14ac:dyDescent="0.15">
      <c r="B42" s="55"/>
      <c r="C42" s="53"/>
      <c r="D42" s="23">
        <v>100</v>
      </c>
      <c r="E42" s="24">
        <v>5.3</v>
      </c>
      <c r="F42" s="24">
        <v>7.3</v>
      </c>
      <c r="G42" s="24">
        <v>24.5</v>
      </c>
      <c r="H42" s="24">
        <v>17.899999999999999</v>
      </c>
      <c r="I42" s="24">
        <v>39.700000000000003</v>
      </c>
      <c r="J42" s="24">
        <v>5.3</v>
      </c>
      <c r="K42" s="25" t="s">
        <v>132</v>
      </c>
    </row>
    <row r="43" spans="2:11" ht="13.5" customHeight="1" x14ac:dyDescent="0.15">
      <c r="B43" s="55"/>
      <c r="C43" s="52" t="s">
        <v>128</v>
      </c>
      <c r="D43" s="26">
        <v>441</v>
      </c>
      <c r="E43" s="27">
        <v>37</v>
      </c>
      <c r="F43" s="27">
        <v>60</v>
      </c>
      <c r="G43" s="27">
        <v>116</v>
      </c>
      <c r="H43" s="27">
        <v>78</v>
      </c>
      <c r="I43" s="27">
        <v>113</v>
      </c>
      <c r="J43" s="27">
        <v>35</v>
      </c>
      <c r="K43" s="28">
        <v>2</v>
      </c>
    </row>
    <row r="44" spans="2:11" ht="13.5" customHeight="1" x14ac:dyDescent="0.15">
      <c r="B44" s="55"/>
      <c r="C44" s="53"/>
      <c r="D44" s="23">
        <v>100</v>
      </c>
      <c r="E44" s="24">
        <v>8.4</v>
      </c>
      <c r="F44" s="24">
        <v>13.6</v>
      </c>
      <c r="G44" s="24">
        <v>26.3</v>
      </c>
      <c r="H44" s="24">
        <v>17.7</v>
      </c>
      <c r="I44" s="24">
        <v>25.6</v>
      </c>
      <c r="J44" s="24">
        <v>7.9</v>
      </c>
      <c r="K44" s="25">
        <v>0.5</v>
      </c>
    </row>
    <row r="45" spans="2:11" ht="13.5" customHeight="1" x14ac:dyDescent="0.15">
      <c r="B45" s="55"/>
      <c r="C45" s="52" t="s">
        <v>129</v>
      </c>
      <c r="D45" s="26">
        <v>657</v>
      </c>
      <c r="E45" s="27">
        <v>87</v>
      </c>
      <c r="F45" s="27">
        <v>134</v>
      </c>
      <c r="G45" s="27">
        <v>176</v>
      </c>
      <c r="H45" s="27">
        <v>105</v>
      </c>
      <c r="I45" s="27">
        <v>118</v>
      </c>
      <c r="J45" s="27">
        <v>36</v>
      </c>
      <c r="K45" s="28">
        <v>1</v>
      </c>
    </row>
    <row r="46" spans="2:11" ht="13.5" customHeight="1" x14ac:dyDescent="0.15">
      <c r="B46" s="55"/>
      <c r="C46" s="53"/>
      <c r="D46" s="23">
        <v>100</v>
      </c>
      <c r="E46" s="24">
        <v>13.2</v>
      </c>
      <c r="F46" s="24">
        <v>20.399999999999999</v>
      </c>
      <c r="G46" s="24">
        <v>26.8</v>
      </c>
      <c r="H46" s="24">
        <v>16</v>
      </c>
      <c r="I46" s="24">
        <v>18</v>
      </c>
      <c r="J46" s="24">
        <v>5.5</v>
      </c>
      <c r="K46" s="25">
        <v>0.2</v>
      </c>
    </row>
    <row r="47" spans="2:11" ht="13.5" customHeight="1" x14ac:dyDescent="0.15">
      <c r="B47" s="55"/>
      <c r="C47" s="52" t="s">
        <v>130</v>
      </c>
      <c r="D47" s="26">
        <v>589</v>
      </c>
      <c r="E47" s="27">
        <v>77</v>
      </c>
      <c r="F47" s="27">
        <v>138</v>
      </c>
      <c r="G47" s="27">
        <v>169</v>
      </c>
      <c r="H47" s="27">
        <v>99</v>
      </c>
      <c r="I47" s="27">
        <v>82</v>
      </c>
      <c r="J47" s="27">
        <v>23</v>
      </c>
      <c r="K47" s="28">
        <v>1</v>
      </c>
    </row>
    <row r="48" spans="2:11" ht="13.5" customHeight="1" x14ac:dyDescent="0.15">
      <c r="B48" s="55"/>
      <c r="C48" s="53"/>
      <c r="D48" s="23">
        <v>100</v>
      </c>
      <c r="E48" s="24">
        <v>13.1</v>
      </c>
      <c r="F48" s="24">
        <v>23.4</v>
      </c>
      <c r="G48" s="24">
        <v>28.7</v>
      </c>
      <c r="H48" s="24">
        <v>16.8</v>
      </c>
      <c r="I48" s="24">
        <v>13.9</v>
      </c>
      <c r="J48" s="24">
        <v>3.9</v>
      </c>
      <c r="K48" s="25">
        <v>0.2</v>
      </c>
    </row>
    <row r="49" spans="2:11" ht="13.5" customHeight="1" x14ac:dyDescent="0.15">
      <c r="B49" s="55"/>
      <c r="C49" s="52" t="s">
        <v>131</v>
      </c>
      <c r="D49" s="26">
        <v>817</v>
      </c>
      <c r="E49" s="27">
        <v>151</v>
      </c>
      <c r="F49" s="27">
        <v>204</v>
      </c>
      <c r="G49" s="27">
        <v>238</v>
      </c>
      <c r="H49" s="27">
        <v>115</v>
      </c>
      <c r="I49" s="27">
        <v>82</v>
      </c>
      <c r="J49" s="27">
        <v>26</v>
      </c>
      <c r="K49" s="28">
        <v>1</v>
      </c>
    </row>
    <row r="50" spans="2:11" ht="13.5" customHeight="1" x14ac:dyDescent="0.15">
      <c r="B50" s="56"/>
      <c r="C50" s="51"/>
      <c r="D50" s="20">
        <v>100</v>
      </c>
      <c r="E50" s="21">
        <v>18.5</v>
      </c>
      <c r="F50" s="21">
        <v>25</v>
      </c>
      <c r="G50" s="21">
        <v>29.1</v>
      </c>
      <c r="H50" s="21">
        <v>14.1</v>
      </c>
      <c r="I50" s="21">
        <v>10</v>
      </c>
      <c r="J50" s="21">
        <v>3.2</v>
      </c>
      <c r="K50" s="22">
        <v>0.1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K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0"/>
  <sheetViews>
    <sheetView workbookViewId="0"/>
  </sheetViews>
  <sheetFormatPr defaultColWidth="9.625" defaultRowHeight="13.5" customHeight="1" x14ac:dyDescent="0.15"/>
  <cols>
    <col min="2" max="2" width="9.875" customWidth="1"/>
    <col min="3" max="3" width="22.75" customWidth="1"/>
  </cols>
  <sheetData>
    <row r="1" spans="1:12" ht="13.5" customHeight="1" x14ac:dyDescent="0.15">
      <c r="A1" s="13" t="str">
        <f>HYPERLINK("#目次!A"&amp;ROW(目次!$A$10),"[05]")</f>
        <v>[05]</v>
      </c>
    </row>
    <row r="2" spans="1:12" ht="13.5" customHeight="1" x14ac:dyDescent="0.15">
      <c r="B2" s="14" t="s">
        <v>148</v>
      </c>
    </row>
    <row r="3" spans="1:12" ht="20.25" customHeight="1" x14ac:dyDescent="0.15">
      <c r="B3" s="45"/>
      <c r="C3" s="46"/>
      <c r="D3" s="43" t="s">
        <v>95</v>
      </c>
      <c r="E3" s="40" t="s">
        <v>9</v>
      </c>
      <c r="F3" s="41"/>
      <c r="G3" s="41"/>
      <c r="H3" s="41"/>
      <c r="I3" s="41"/>
      <c r="J3" s="41"/>
      <c r="K3" s="41"/>
      <c r="L3" s="42"/>
    </row>
    <row r="4" spans="1:12" ht="108" customHeight="1" x14ac:dyDescent="0.15">
      <c r="B4" s="47"/>
      <c r="C4" s="48"/>
      <c r="D4" s="44"/>
      <c r="E4" s="15" t="s">
        <v>149</v>
      </c>
      <c r="F4" s="15" t="s">
        <v>150</v>
      </c>
      <c r="G4" s="15" t="s">
        <v>151</v>
      </c>
      <c r="H4" s="15" t="s">
        <v>152</v>
      </c>
      <c r="I4" s="15" t="s">
        <v>153</v>
      </c>
      <c r="J4" s="15" t="s">
        <v>99</v>
      </c>
      <c r="K4" s="15" t="s">
        <v>154</v>
      </c>
      <c r="L4" s="16" t="s">
        <v>155</v>
      </c>
    </row>
    <row r="5" spans="1:12" ht="13.5" customHeight="1" x14ac:dyDescent="0.15">
      <c r="B5" s="43" t="s">
        <v>95</v>
      </c>
      <c r="C5" s="49"/>
      <c r="D5" s="17">
        <v>2715</v>
      </c>
      <c r="E5" s="18">
        <v>274</v>
      </c>
      <c r="F5" s="18">
        <v>931</v>
      </c>
      <c r="G5" s="18">
        <v>1194</v>
      </c>
      <c r="H5" s="18">
        <v>234</v>
      </c>
      <c r="I5" s="18">
        <v>76</v>
      </c>
      <c r="J5" s="18">
        <v>6</v>
      </c>
      <c r="K5" s="18">
        <v>1205</v>
      </c>
      <c r="L5" s="19">
        <v>1504</v>
      </c>
    </row>
    <row r="6" spans="1:12" ht="13.5" customHeight="1" x14ac:dyDescent="0.15">
      <c r="B6" s="57"/>
      <c r="C6" s="53"/>
      <c r="D6" s="23">
        <v>100</v>
      </c>
      <c r="E6" s="24">
        <v>10.1</v>
      </c>
      <c r="F6" s="24">
        <v>34.299999999999997</v>
      </c>
      <c r="G6" s="24">
        <v>44</v>
      </c>
      <c r="H6" s="24">
        <v>8.6</v>
      </c>
      <c r="I6" s="24">
        <v>2.8</v>
      </c>
      <c r="J6" s="24">
        <v>0.2</v>
      </c>
      <c r="K6" s="24">
        <v>44.4</v>
      </c>
      <c r="L6" s="25">
        <v>55.4</v>
      </c>
    </row>
    <row r="7" spans="1:12" ht="13.5" customHeight="1" x14ac:dyDescent="0.15">
      <c r="B7" s="54" t="s">
        <v>3</v>
      </c>
      <c r="C7" s="52" t="s">
        <v>111</v>
      </c>
      <c r="D7" s="26">
        <v>8</v>
      </c>
      <c r="E7" s="27" t="s">
        <v>147</v>
      </c>
      <c r="F7" s="27">
        <v>1</v>
      </c>
      <c r="G7" s="27">
        <v>5</v>
      </c>
      <c r="H7" s="27">
        <v>1</v>
      </c>
      <c r="I7" s="27">
        <v>1</v>
      </c>
      <c r="J7" s="27" t="s">
        <v>132</v>
      </c>
      <c r="K7" s="27">
        <v>1</v>
      </c>
      <c r="L7" s="28">
        <v>7</v>
      </c>
    </row>
    <row r="8" spans="1:12" ht="13.5" customHeight="1" x14ac:dyDescent="0.15">
      <c r="B8" s="55"/>
      <c r="C8" s="53"/>
      <c r="D8" s="23">
        <v>100</v>
      </c>
      <c r="E8" s="24" t="s">
        <v>132</v>
      </c>
      <c r="F8" s="24">
        <v>12.5</v>
      </c>
      <c r="G8" s="24">
        <v>62.5</v>
      </c>
      <c r="H8" s="24">
        <v>12.5</v>
      </c>
      <c r="I8" s="24">
        <v>12.5</v>
      </c>
      <c r="J8" s="24" t="s">
        <v>132</v>
      </c>
      <c r="K8" s="24">
        <v>12.5</v>
      </c>
      <c r="L8" s="25">
        <v>87.5</v>
      </c>
    </row>
    <row r="9" spans="1:12" ht="13.5" customHeight="1" x14ac:dyDescent="0.15">
      <c r="B9" s="55"/>
      <c r="C9" s="52" t="s">
        <v>112</v>
      </c>
      <c r="D9" s="26">
        <v>27</v>
      </c>
      <c r="E9" s="27">
        <v>1</v>
      </c>
      <c r="F9" s="27">
        <v>4</v>
      </c>
      <c r="G9" s="27">
        <v>13</v>
      </c>
      <c r="H9" s="27">
        <v>7</v>
      </c>
      <c r="I9" s="27">
        <v>2</v>
      </c>
      <c r="J9" s="27" t="s">
        <v>132</v>
      </c>
      <c r="K9" s="27">
        <v>5</v>
      </c>
      <c r="L9" s="28">
        <v>22</v>
      </c>
    </row>
    <row r="10" spans="1:12" ht="13.5" customHeight="1" x14ac:dyDescent="0.15">
      <c r="B10" s="55"/>
      <c r="C10" s="53"/>
      <c r="D10" s="23">
        <v>100</v>
      </c>
      <c r="E10" s="24">
        <v>3.7</v>
      </c>
      <c r="F10" s="24">
        <v>14.8</v>
      </c>
      <c r="G10" s="24">
        <v>48.1</v>
      </c>
      <c r="H10" s="24">
        <v>25.9</v>
      </c>
      <c r="I10" s="24">
        <v>7.4</v>
      </c>
      <c r="J10" s="24" t="s">
        <v>132</v>
      </c>
      <c r="K10" s="24">
        <v>18.5</v>
      </c>
      <c r="L10" s="25">
        <v>81.5</v>
      </c>
    </row>
    <row r="11" spans="1:12" ht="13.5" customHeight="1" x14ac:dyDescent="0.15">
      <c r="B11" s="55"/>
      <c r="C11" s="52" t="s">
        <v>113</v>
      </c>
      <c r="D11" s="26">
        <v>52</v>
      </c>
      <c r="E11" s="27">
        <v>4</v>
      </c>
      <c r="F11" s="27">
        <v>12</v>
      </c>
      <c r="G11" s="27">
        <v>27</v>
      </c>
      <c r="H11" s="27">
        <v>8</v>
      </c>
      <c r="I11" s="27">
        <v>1</v>
      </c>
      <c r="J11" s="27" t="s">
        <v>132</v>
      </c>
      <c r="K11" s="27">
        <v>16</v>
      </c>
      <c r="L11" s="28">
        <v>36</v>
      </c>
    </row>
    <row r="12" spans="1:12" ht="13.5" customHeight="1" x14ac:dyDescent="0.15">
      <c r="B12" s="55"/>
      <c r="C12" s="53"/>
      <c r="D12" s="23">
        <v>100</v>
      </c>
      <c r="E12" s="24">
        <v>7.7</v>
      </c>
      <c r="F12" s="24">
        <v>23.1</v>
      </c>
      <c r="G12" s="24">
        <v>51.9</v>
      </c>
      <c r="H12" s="24">
        <v>15.4</v>
      </c>
      <c r="I12" s="24">
        <v>1.9</v>
      </c>
      <c r="J12" s="24" t="s">
        <v>147</v>
      </c>
      <c r="K12" s="24">
        <v>30.8</v>
      </c>
      <c r="L12" s="25">
        <v>69.2</v>
      </c>
    </row>
    <row r="13" spans="1:12" ht="13.5" customHeight="1" x14ac:dyDescent="0.15">
      <c r="B13" s="55"/>
      <c r="C13" s="52" t="s">
        <v>114</v>
      </c>
      <c r="D13" s="26">
        <v>64</v>
      </c>
      <c r="E13" s="27">
        <v>1</v>
      </c>
      <c r="F13" s="27">
        <v>13</v>
      </c>
      <c r="G13" s="27">
        <v>27</v>
      </c>
      <c r="H13" s="27">
        <v>18</v>
      </c>
      <c r="I13" s="27">
        <v>5</v>
      </c>
      <c r="J13" s="27" t="s">
        <v>132</v>
      </c>
      <c r="K13" s="27">
        <v>14</v>
      </c>
      <c r="L13" s="28">
        <v>50</v>
      </c>
    </row>
    <row r="14" spans="1:12" ht="13.5" customHeight="1" x14ac:dyDescent="0.15">
      <c r="B14" s="55"/>
      <c r="C14" s="53"/>
      <c r="D14" s="23">
        <v>100</v>
      </c>
      <c r="E14" s="24">
        <v>1.6</v>
      </c>
      <c r="F14" s="24">
        <v>20.3</v>
      </c>
      <c r="G14" s="24">
        <v>42.2</v>
      </c>
      <c r="H14" s="24">
        <v>28.1</v>
      </c>
      <c r="I14" s="24">
        <v>7.8</v>
      </c>
      <c r="J14" s="24" t="s">
        <v>132</v>
      </c>
      <c r="K14" s="24">
        <v>21.9</v>
      </c>
      <c r="L14" s="25">
        <v>78.099999999999994</v>
      </c>
    </row>
    <row r="15" spans="1:12" ht="13.5" customHeight="1" x14ac:dyDescent="0.15">
      <c r="B15" s="55"/>
      <c r="C15" s="52" t="s">
        <v>115</v>
      </c>
      <c r="D15" s="26">
        <v>91</v>
      </c>
      <c r="E15" s="27">
        <v>9</v>
      </c>
      <c r="F15" s="27">
        <v>20</v>
      </c>
      <c r="G15" s="27">
        <v>46</v>
      </c>
      <c r="H15" s="27">
        <v>10</v>
      </c>
      <c r="I15" s="27">
        <v>5</v>
      </c>
      <c r="J15" s="27">
        <v>1</v>
      </c>
      <c r="K15" s="27">
        <v>29</v>
      </c>
      <c r="L15" s="28">
        <v>61</v>
      </c>
    </row>
    <row r="16" spans="1:12" ht="13.5" customHeight="1" x14ac:dyDescent="0.15">
      <c r="B16" s="55"/>
      <c r="C16" s="53"/>
      <c r="D16" s="23">
        <v>100</v>
      </c>
      <c r="E16" s="24">
        <v>9.9</v>
      </c>
      <c r="F16" s="24">
        <v>22</v>
      </c>
      <c r="G16" s="24">
        <v>50.5</v>
      </c>
      <c r="H16" s="24">
        <v>11</v>
      </c>
      <c r="I16" s="24">
        <v>5.5</v>
      </c>
      <c r="J16" s="24">
        <v>1.1000000000000001</v>
      </c>
      <c r="K16" s="24">
        <v>31.9</v>
      </c>
      <c r="L16" s="25">
        <v>67</v>
      </c>
    </row>
    <row r="17" spans="2:12" ht="13.5" customHeight="1" x14ac:dyDescent="0.15">
      <c r="B17" s="55"/>
      <c r="C17" s="52" t="s">
        <v>116</v>
      </c>
      <c r="D17" s="26">
        <v>98</v>
      </c>
      <c r="E17" s="27">
        <v>3</v>
      </c>
      <c r="F17" s="27">
        <v>24</v>
      </c>
      <c r="G17" s="27">
        <v>54</v>
      </c>
      <c r="H17" s="27">
        <v>14</v>
      </c>
      <c r="I17" s="27">
        <v>3</v>
      </c>
      <c r="J17" s="27" t="s">
        <v>132</v>
      </c>
      <c r="K17" s="27">
        <v>27</v>
      </c>
      <c r="L17" s="28">
        <v>71</v>
      </c>
    </row>
    <row r="18" spans="2:12" ht="13.5" customHeight="1" x14ac:dyDescent="0.15">
      <c r="B18" s="55"/>
      <c r="C18" s="53"/>
      <c r="D18" s="23">
        <v>100</v>
      </c>
      <c r="E18" s="24">
        <v>3.1</v>
      </c>
      <c r="F18" s="24">
        <v>24.5</v>
      </c>
      <c r="G18" s="24">
        <v>55.1</v>
      </c>
      <c r="H18" s="24">
        <v>14.3</v>
      </c>
      <c r="I18" s="24">
        <v>3.1</v>
      </c>
      <c r="J18" s="24" t="s">
        <v>132</v>
      </c>
      <c r="K18" s="24">
        <v>27.6</v>
      </c>
      <c r="L18" s="25">
        <v>72.400000000000006</v>
      </c>
    </row>
    <row r="19" spans="2:12" ht="13.5" customHeight="1" x14ac:dyDescent="0.15">
      <c r="B19" s="55"/>
      <c r="C19" s="52" t="s">
        <v>117</v>
      </c>
      <c r="D19" s="26">
        <v>114</v>
      </c>
      <c r="E19" s="27">
        <v>9</v>
      </c>
      <c r="F19" s="27">
        <v>33</v>
      </c>
      <c r="G19" s="27">
        <v>51</v>
      </c>
      <c r="H19" s="27">
        <v>14</v>
      </c>
      <c r="I19" s="27">
        <v>7</v>
      </c>
      <c r="J19" s="27" t="s">
        <v>194</v>
      </c>
      <c r="K19" s="27">
        <v>42</v>
      </c>
      <c r="L19" s="28">
        <v>72</v>
      </c>
    </row>
    <row r="20" spans="2:12" ht="13.5" customHeight="1" x14ac:dyDescent="0.15">
      <c r="B20" s="55"/>
      <c r="C20" s="53"/>
      <c r="D20" s="23">
        <v>100</v>
      </c>
      <c r="E20" s="24">
        <v>7.9</v>
      </c>
      <c r="F20" s="24">
        <v>28.9</v>
      </c>
      <c r="G20" s="24">
        <v>44.7</v>
      </c>
      <c r="H20" s="24">
        <v>12.3</v>
      </c>
      <c r="I20" s="24">
        <v>6.1</v>
      </c>
      <c r="J20" s="24" t="s">
        <v>132</v>
      </c>
      <c r="K20" s="24">
        <v>36.799999999999997</v>
      </c>
      <c r="L20" s="25">
        <v>63.2</v>
      </c>
    </row>
    <row r="21" spans="2:12" ht="13.5" customHeight="1" x14ac:dyDescent="0.15">
      <c r="B21" s="55"/>
      <c r="C21" s="52" t="s">
        <v>118</v>
      </c>
      <c r="D21" s="26">
        <v>138</v>
      </c>
      <c r="E21" s="27">
        <v>5</v>
      </c>
      <c r="F21" s="27">
        <v>39</v>
      </c>
      <c r="G21" s="27">
        <v>72</v>
      </c>
      <c r="H21" s="27">
        <v>15</v>
      </c>
      <c r="I21" s="27">
        <v>6</v>
      </c>
      <c r="J21" s="27">
        <v>1</v>
      </c>
      <c r="K21" s="27">
        <v>44</v>
      </c>
      <c r="L21" s="28">
        <v>93</v>
      </c>
    </row>
    <row r="22" spans="2:12" ht="13.5" customHeight="1" x14ac:dyDescent="0.15">
      <c r="B22" s="55"/>
      <c r="C22" s="53"/>
      <c r="D22" s="23">
        <v>100</v>
      </c>
      <c r="E22" s="24">
        <v>3.6</v>
      </c>
      <c r="F22" s="24">
        <v>28.3</v>
      </c>
      <c r="G22" s="24">
        <v>52.2</v>
      </c>
      <c r="H22" s="24">
        <v>10.9</v>
      </c>
      <c r="I22" s="24">
        <v>4.3</v>
      </c>
      <c r="J22" s="24">
        <v>0.7</v>
      </c>
      <c r="K22" s="24">
        <v>31.9</v>
      </c>
      <c r="L22" s="25">
        <v>67.400000000000006</v>
      </c>
    </row>
    <row r="23" spans="2:12" ht="13.5" customHeight="1" x14ac:dyDescent="0.15">
      <c r="B23" s="55"/>
      <c r="C23" s="52" t="s">
        <v>119</v>
      </c>
      <c r="D23" s="26">
        <v>148</v>
      </c>
      <c r="E23" s="27">
        <v>12</v>
      </c>
      <c r="F23" s="27">
        <v>33</v>
      </c>
      <c r="G23" s="27">
        <v>80</v>
      </c>
      <c r="H23" s="27">
        <v>15</v>
      </c>
      <c r="I23" s="27">
        <v>8</v>
      </c>
      <c r="J23" s="27" t="s">
        <v>132</v>
      </c>
      <c r="K23" s="27">
        <v>45</v>
      </c>
      <c r="L23" s="28">
        <v>103</v>
      </c>
    </row>
    <row r="24" spans="2:12" ht="13.5" customHeight="1" x14ac:dyDescent="0.15">
      <c r="B24" s="55"/>
      <c r="C24" s="53"/>
      <c r="D24" s="23">
        <v>100</v>
      </c>
      <c r="E24" s="24">
        <v>8.1</v>
      </c>
      <c r="F24" s="24">
        <v>22.3</v>
      </c>
      <c r="G24" s="24">
        <v>54.1</v>
      </c>
      <c r="H24" s="24">
        <v>10.1</v>
      </c>
      <c r="I24" s="24">
        <v>5.4</v>
      </c>
      <c r="J24" s="24" t="s">
        <v>132</v>
      </c>
      <c r="K24" s="24">
        <v>30.4</v>
      </c>
      <c r="L24" s="25">
        <v>69.599999999999994</v>
      </c>
    </row>
    <row r="25" spans="2:12" ht="13.5" customHeight="1" x14ac:dyDescent="0.15">
      <c r="B25" s="55"/>
      <c r="C25" s="52" t="s">
        <v>120</v>
      </c>
      <c r="D25" s="26">
        <v>179</v>
      </c>
      <c r="E25" s="27">
        <v>19</v>
      </c>
      <c r="F25" s="27">
        <v>56</v>
      </c>
      <c r="G25" s="27">
        <v>88</v>
      </c>
      <c r="H25" s="27">
        <v>10</v>
      </c>
      <c r="I25" s="27">
        <v>6</v>
      </c>
      <c r="J25" s="27" t="s">
        <v>132</v>
      </c>
      <c r="K25" s="27">
        <v>75</v>
      </c>
      <c r="L25" s="28">
        <v>104</v>
      </c>
    </row>
    <row r="26" spans="2:12" ht="13.5" customHeight="1" x14ac:dyDescent="0.15">
      <c r="B26" s="55"/>
      <c r="C26" s="53"/>
      <c r="D26" s="23">
        <v>100</v>
      </c>
      <c r="E26" s="24">
        <v>10.6</v>
      </c>
      <c r="F26" s="24">
        <v>31.3</v>
      </c>
      <c r="G26" s="24">
        <v>49.2</v>
      </c>
      <c r="H26" s="24">
        <v>5.6</v>
      </c>
      <c r="I26" s="24">
        <v>3.4</v>
      </c>
      <c r="J26" s="24" t="s">
        <v>132</v>
      </c>
      <c r="K26" s="24">
        <v>41.9</v>
      </c>
      <c r="L26" s="25">
        <v>58.1</v>
      </c>
    </row>
    <row r="27" spans="2:12" ht="13.5" customHeight="1" x14ac:dyDescent="0.15">
      <c r="B27" s="55"/>
      <c r="C27" s="52" t="s">
        <v>121</v>
      </c>
      <c r="D27" s="26">
        <v>330</v>
      </c>
      <c r="E27" s="27">
        <v>24</v>
      </c>
      <c r="F27" s="27">
        <v>103</v>
      </c>
      <c r="G27" s="27">
        <v>157</v>
      </c>
      <c r="H27" s="27">
        <v>29</v>
      </c>
      <c r="I27" s="27">
        <v>16</v>
      </c>
      <c r="J27" s="27">
        <v>1</v>
      </c>
      <c r="K27" s="27">
        <v>127</v>
      </c>
      <c r="L27" s="28">
        <v>202</v>
      </c>
    </row>
    <row r="28" spans="2:12" ht="13.5" customHeight="1" x14ac:dyDescent="0.15">
      <c r="B28" s="55"/>
      <c r="C28" s="53"/>
      <c r="D28" s="23">
        <v>100</v>
      </c>
      <c r="E28" s="24">
        <v>7.3</v>
      </c>
      <c r="F28" s="24">
        <v>31.2</v>
      </c>
      <c r="G28" s="24">
        <v>47.6</v>
      </c>
      <c r="H28" s="24">
        <v>8.8000000000000007</v>
      </c>
      <c r="I28" s="24">
        <v>4.8</v>
      </c>
      <c r="J28" s="24">
        <v>0.3</v>
      </c>
      <c r="K28" s="24">
        <v>38.5</v>
      </c>
      <c r="L28" s="25">
        <v>61.2</v>
      </c>
    </row>
    <row r="29" spans="2:12" ht="13.5" customHeight="1" x14ac:dyDescent="0.15">
      <c r="B29" s="55"/>
      <c r="C29" s="52" t="s">
        <v>122</v>
      </c>
      <c r="D29" s="26">
        <v>286</v>
      </c>
      <c r="E29" s="27">
        <v>24</v>
      </c>
      <c r="F29" s="27">
        <v>107</v>
      </c>
      <c r="G29" s="27">
        <v>132</v>
      </c>
      <c r="H29" s="27">
        <v>20</v>
      </c>
      <c r="I29" s="27">
        <v>2</v>
      </c>
      <c r="J29" s="27">
        <v>1</v>
      </c>
      <c r="K29" s="27">
        <v>131</v>
      </c>
      <c r="L29" s="28">
        <v>154</v>
      </c>
    </row>
    <row r="30" spans="2:12" ht="13.5" customHeight="1" x14ac:dyDescent="0.15">
      <c r="B30" s="55"/>
      <c r="C30" s="53"/>
      <c r="D30" s="23">
        <v>100</v>
      </c>
      <c r="E30" s="24">
        <v>8.4</v>
      </c>
      <c r="F30" s="24">
        <v>37.4</v>
      </c>
      <c r="G30" s="24">
        <v>46.2</v>
      </c>
      <c r="H30" s="24">
        <v>7</v>
      </c>
      <c r="I30" s="24">
        <v>0.7</v>
      </c>
      <c r="J30" s="24">
        <v>0.3</v>
      </c>
      <c r="K30" s="24">
        <v>45.8</v>
      </c>
      <c r="L30" s="25">
        <v>53.8</v>
      </c>
    </row>
    <row r="31" spans="2:12" ht="13.5" customHeight="1" x14ac:dyDescent="0.15">
      <c r="B31" s="55"/>
      <c r="C31" s="52" t="s">
        <v>123</v>
      </c>
      <c r="D31" s="26">
        <v>303</v>
      </c>
      <c r="E31" s="27">
        <v>34</v>
      </c>
      <c r="F31" s="27">
        <v>118</v>
      </c>
      <c r="G31" s="27">
        <v>124</v>
      </c>
      <c r="H31" s="27">
        <v>17</v>
      </c>
      <c r="I31" s="27">
        <v>10</v>
      </c>
      <c r="J31" s="27" t="s">
        <v>132</v>
      </c>
      <c r="K31" s="27">
        <v>152</v>
      </c>
      <c r="L31" s="28">
        <v>151</v>
      </c>
    </row>
    <row r="32" spans="2:12" ht="13.5" customHeight="1" x14ac:dyDescent="0.15">
      <c r="B32" s="55"/>
      <c r="C32" s="53"/>
      <c r="D32" s="23">
        <v>100</v>
      </c>
      <c r="E32" s="24">
        <v>11.2</v>
      </c>
      <c r="F32" s="24">
        <v>38.9</v>
      </c>
      <c r="G32" s="24">
        <v>40.9</v>
      </c>
      <c r="H32" s="24">
        <v>5.6</v>
      </c>
      <c r="I32" s="24">
        <v>3.3</v>
      </c>
      <c r="J32" s="24" t="s">
        <v>132</v>
      </c>
      <c r="K32" s="24">
        <v>50.2</v>
      </c>
      <c r="L32" s="25">
        <v>49.8</v>
      </c>
    </row>
    <row r="33" spans="2:12" ht="13.5" customHeight="1" x14ac:dyDescent="0.15">
      <c r="B33" s="55"/>
      <c r="C33" s="52" t="s">
        <v>124</v>
      </c>
      <c r="D33" s="26">
        <v>194</v>
      </c>
      <c r="E33" s="27">
        <v>24</v>
      </c>
      <c r="F33" s="27">
        <v>84</v>
      </c>
      <c r="G33" s="27">
        <v>69</v>
      </c>
      <c r="H33" s="27">
        <v>16</v>
      </c>
      <c r="I33" s="27">
        <v>1</v>
      </c>
      <c r="J33" s="27" t="s">
        <v>195</v>
      </c>
      <c r="K33" s="27">
        <v>108</v>
      </c>
      <c r="L33" s="28">
        <v>86</v>
      </c>
    </row>
    <row r="34" spans="2:12" ht="13.5" customHeight="1" x14ac:dyDescent="0.15">
      <c r="B34" s="55"/>
      <c r="C34" s="53"/>
      <c r="D34" s="23">
        <v>100</v>
      </c>
      <c r="E34" s="24">
        <v>12.4</v>
      </c>
      <c r="F34" s="24">
        <v>43.3</v>
      </c>
      <c r="G34" s="24">
        <v>35.6</v>
      </c>
      <c r="H34" s="24">
        <v>8.1999999999999993</v>
      </c>
      <c r="I34" s="24">
        <v>0.5</v>
      </c>
      <c r="J34" s="24" t="s">
        <v>132</v>
      </c>
      <c r="K34" s="24">
        <v>55.7</v>
      </c>
      <c r="L34" s="25">
        <v>44.3</v>
      </c>
    </row>
    <row r="35" spans="2:12" ht="13.5" customHeight="1" x14ac:dyDescent="0.15">
      <c r="B35" s="55"/>
      <c r="C35" s="52" t="s">
        <v>125</v>
      </c>
      <c r="D35" s="26">
        <v>208</v>
      </c>
      <c r="E35" s="27">
        <v>20</v>
      </c>
      <c r="F35" s="27">
        <v>86</v>
      </c>
      <c r="G35" s="27">
        <v>88</v>
      </c>
      <c r="H35" s="27">
        <v>13</v>
      </c>
      <c r="I35" s="27" t="s">
        <v>132</v>
      </c>
      <c r="J35" s="27">
        <v>1</v>
      </c>
      <c r="K35" s="27">
        <v>106</v>
      </c>
      <c r="L35" s="28">
        <v>101</v>
      </c>
    </row>
    <row r="36" spans="2:12" ht="13.5" customHeight="1" x14ac:dyDescent="0.15">
      <c r="B36" s="55"/>
      <c r="C36" s="53"/>
      <c r="D36" s="23">
        <v>100</v>
      </c>
      <c r="E36" s="24">
        <v>9.6</v>
      </c>
      <c r="F36" s="24">
        <v>41.3</v>
      </c>
      <c r="G36" s="24">
        <v>42.3</v>
      </c>
      <c r="H36" s="24">
        <v>6.3</v>
      </c>
      <c r="I36" s="24" t="s">
        <v>147</v>
      </c>
      <c r="J36" s="24">
        <v>0.5</v>
      </c>
      <c r="K36" s="24">
        <v>51</v>
      </c>
      <c r="L36" s="25">
        <v>48.6</v>
      </c>
    </row>
    <row r="37" spans="2:12" ht="13.5" customHeight="1" x14ac:dyDescent="0.15">
      <c r="B37" s="55"/>
      <c r="C37" s="52" t="s">
        <v>126</v>
      </c>
      <c r="D37" s="26">
        <v>415</v>
      </c>
      <c r="E37" s="27">
        <v>80</v>
      </c>
      <c r="F37" s="27">
        <v>182</v>
      </c>
      <c r="G37" s="27">
        <v>129</v>
      </c>
      <c r="H37" s="27">
        <v>20</v>
      </c>
      <c r="I37" s="27">
        <v>3</v>
      </c>
      <c r="J37" s="27">
        <v>1</v>
      </c>
      <c r="K37" s="27">
        <v>262</v>
      </c>
      <c r="L37" s="28">
        <v>152</v>
      </c>
    </row>
    <row r="38" spans="2:12" ht="13.5" customHeight="1" x14ac:dyDescent="0.15">
      <c r="B38" s="55"/>
      <c r="C38" s="53"/>
      <c r="D38" s="23">
        <v>100</v>
      </c>
      <c r="E38" s="24">
        <v>19.3</v>
      </c>
      <c r="F38" s="24">
        <v>43.9</v>
      </c>
      <c r="G38" s="24">
        <v>31.1</v>
      </c>
      <c r="H38" s="24">
        <v>4.8</v>
      </c>
      <c r="I38" s="24">
        <v>0.7</v>
      </c>
      <c r="J38" s="24">
        <v>0.2</v>
      </c>
      <c r="K38" s="24">
        <v>63.1</v>
      </c>
      <c r="L38" s="25">
        <v>36.6</v>
      </c>
    </row>
    <row r="39" spans="2:12" ht="13.5" customHeight="1" x14ac:dyDescent="0.15">
      <c r="B39" s="55"/>
      <c r="C39" s="52" t="s">
        <v>99</v>
      </c>
      <c r="D39" s="26">
        <v>60</v>
      </c>
      <c r="E39" s="27">
        <v>5</v>
      </c>
      <c r="F39" s="27">
        <v>16</v>
      </c>
      <c r="G39" s="27">
        <v>32</v>
      </c>
      <c r="H39" s="27">
        <v>7</v>
      </c>
      <c r="I39" s="27" t="s">
        <v>195</v>
      </c>
      <c r="J39" s="27" t="s">
        <v>132</v>
      </c>
      <c r="K39" s="27">
        <v>21</v>
      </c>
      <c r="L39" s="28">
        <v>39</v>
      </c>
    </row>
    <row r="40" spans="2:12" ht="13.5" customHeight="1" x14ac:dyDescent="0.15">
      <c r="B40" s="55"/>
      <c r="C40" s="53"/>
      <c r="D40" s="23">
        <v>100</v>
      </c>
      <c r="E40" s="24">
        <v>8.3000000000000007</v>
      </c>
      <c r="F40" s="24">
        <v>26.7</v>
      </c>
      <c r="G40" s="24">
        <v>53.3</v>
      </c>
      <c r="H40" s="24">
        <v>11.7</v>
      </c>
      <c r="I40" s="24" t="s">
        <v>132</v>
      </c>
      <c r="J40" s="24" t="s">
        <v>132</v>
      </c>
      <c r="K40" s="24">
        <v>35</v>
      </c>
      <c r="L40" s="25">
        <v>65</v>
      </c>
    </row>
    <row r="41" spans="2:12" ht="13.5" customHeight="1" x14ac:dyDescent="0.15">
      <c r="B41" s="55"/>
      <c r="C41" s="52" t="s">
        <v>127</v>
      </c>
      <c r="D41" s="26">
        <v>151</v>
      </c>
      <c r="E41" s="27">
        <v>6</v>
      </c>
      <c r="F41" s="27">
        <v>30</v>
      </c>
      <c r="G41" s="27">
        <v>72</v>
      </c>
      <c r="H41" s="27">
        <v>34</v>
      </c>
      <c r="I41" s="27">
        <v>9</v>
      </c>
      <c r="J41" s="27" t="s">
        <v>132</v>
      </c>
      <c r="K41" s="27">
        <v>36</v>
      </c>
      <c r="L41" s="28">
        <v>115</v>
      </c>
    </row>
    <row r="42" spans="2:12" ht="13.5" customHeight="1" x14ac:dyDescent="0.15">
      <c r="B42" s="55"/>
      <c r="C42" s="53"/>
      <c r="D42" s="23">
        <v>100</v>
      </c>
      <c r="E42" s="24">
        <v>4</v>
      </c>
      <c r="F42" s="24">
        <v>19.899999999999999</v>
      </c>
      <c r="G42" s="24">
        <v>47.7</v>
      </c>
      <c r="H42" s="24">
        <v>22.5</v>
      </c>
      <c r="I42" s="24">
        <v>6</v>
      </c>
      <c r="J42" s="24" t="s">
        <v>132</v>
      </c>
      <c r="K42" s="24">
        <v>23.8</v>
      </c>
      <c r="L42" s="25">
        <v>76.2</v>
      </c>
    </row>
    <row r="43" spans="2:12" ht="13.5" customHeight="1" x14ac:dyDescent="0.15">
      <c r="B43" s="55"/>
      <c r="C43" s="52" t="s">
        <v>128</v>
      </c>
      <c r="D43" s="26">
        <v>441</v>
      </c>
      <c r="E43" s="27">
        <v>26</v>
      </c>
      <c r="F43" s="27">
        <v>116</v>
      </c>
      <c r="G43" s="27">
        <v>223</v>
      </c>
      <c r="H43" s="27">
        <v>53</v>
      </c>
      <c r="I43" s="27">
        <v>21</v>
      </c>
      <c r="J43" s="27">
        <v>2</v>
      </c>
      <c r="K43" s="27">
        <v>142</v>
      </c>
      <c r="L43" s="28">
        <v>297</v>
      </c>
    </row>
    <row r="44" spans="2:12" ht="13.5" customHeight="1" x14ac:dyDescent="0.15">
      <c r="B44" s="55"/>
      <c r="C44" s="53"/>
      <c r="D44" s="23">
        <v>100</v>
      </c>
      <c r="E44" s="24">
        <v>5.9</v>
      </c>
      <c r="F44" s="24">
        <v>26.3</v>
      </c>
      <c r="G44" s="24">
        <v>50.6</v>
      </c>
      <c r="H44" s="24">
        <v>12</v>
      </c>
      <c r="I44" s="24">
        <v>4.8</v>
      </c>
      <c r="J44" s="24">
        <v>0.5</v>
      </c>
      <c r="K44" s="24">
        <v>32.200000000000003</v>
      </c>
      <c r="L44" s="25">
        <v>67.3</v>
      </c>
    </row>
    <row r="45" spans="2:12" ht="13.5" customHeight="1" x14ac:dyDescent="0.15">
      <c r="B45" s="55"/>
      <c r="C45" s="52" t="s">
        <v>129</v>
      </c>
      <c r="D45" s="26">
        <v>657</v>
      </c>
      <c r="E45" s="27">
        <v>55</v>
      </c>
      <c r="F45" s="27">
        <v>192</v>
      </c>
      <c r="G45" s="27">
        <v>325</v>
      </c>
      <c r="H45" s="27">
        <v>54</v>
      </c>
      <c r="I45" s="27">
        <v>30</v>
      </c>
      <c r="J45" s="27">
        <v>1</v>
      </c>
      <c r="K45" s="27">
        <v>247</v>
      </c>
      <c r="L45" s="28">
        <v>409</v>
      </c>
    </row>
    <row r="46" spans="2:12" ht="13.5" customHeight="1" x14ac:dyDescent="0.15">
      <c r="B46" s="55"/>
      <c r="C46" s="53"/>
      <c r="D46" s="23">
        <v>100</v>
      </c>
      <c r="E46" s="24">
        <v>8.4</v>
      </c>
      <c r="F46" s="24">
        <v>29.2</v>
      </c>
      <c r="G46" s="24">
        <v>49.5</v>
      </c>
      <c r="H46" s="24">
        <v>8.1999999999999993</v>
      </c>
      <c r="I46" s="24">
        <v>4.5999999999999996</v>
      </c>
      <c r="J46" s="24">
        <v>0.2</v>
      </c>
      <c r="K46" s="24">
        <v>37.6</v>
      </c>
      <c r="L46" s="25">
        <v>62.3</v>
      </c>
    </row>
    <row r="47" spans="2:12" ht="13.5" customHeight="1" x14ac:dyDescent="0.15">
      <c r="B47" s="55"/>
      <c r="C47" s="52" t="s">
        <v>130</v>
      </c>
      <c r="D47" s="26">
        <v>589</v>
      </c>
      <c r="E47" s="27">
        <v>58</v>
      </c>
      <c r="F47" s="27">
        <v>225</v>
      </c>
      <c r="G47" s="27">
        <v>256</v>
      </c>
      <c r="H47" s="27">
        <v>37</v>
      </c>
      <c r="I47" s="27">
        <v>12</v>
      </c>
      <c r="J47" s="27">
        <v>1</v>
      </c>
      <c r="K47" s="27">
        <v>283</v>
      </c>
      <c r="L47" s="28">
        <v>305</v>
      </c>
    </row>
    <row r="48" spans="2:12" ht="13.5" customHeight="1" x14ac:dyDescent="0.15">
      <c r="B48" s="55"/>
      <c r="C48" s="53"/>
      <c r="D48" s="23">
        <v>100</v>
      </c>
      <c r="E48" s="24">
        <v>9.8000000000000007</v>
      </c>
      <c r="F48" s="24">
        <v>38.200000000000003</v>
      </c>
      <c r="G48" s="24">
        <v>43.5</v>
      </c>
      <c r="H48" s="24">
        <v>6.3</v>
      </c>
      <c r="I48" s="24">
        <v>2</v>
      </c>
      <c r="J48" s="24">
        <v>0.2</v>
      </c>
      <c r="K48" s="24">
        <v>48</v>
      </c>
      <c r="L48" s="25">
        <v>51.8</v>
      </c>
    </row>
    <row r="49" spans="2:12" ht="13.5" customHeight="1" x14ac:dyDescent="0.15">
      <c r="B49" s="55"/>
      <c r="C49" s="52" t="s">
        <v>131</v>
      </c>
      <c r="D49" s="26">
        <v>817</v>
      </c>
      <c r="E49" s="27">
        <v>124</v>
      </c>
      <c r="F49" s="27">
        <v>352</v>
      </c>
      <c r="G49" s="27">
        <v>286</v>
      </c>
      <c r="H49" s="27">
        <v>49</v>
      </c>
      <c r="I49" s="27">
        <v>4</v>
      </c>
      <c r="J49" s="27">
        <v>2</v>
      </c>
      <c r="K49" s="27">
        <v>476</v>
      </c>
      <c r="L49" s="28">
        <v>339</v>
      </c>
    </row>
    <row r="50" spans="2:12" ht="13.5" customHeight="1" x14ac:dyDescent="0.15">
      <c r="B50" s="44"/>
      <c r="C50" s="59"/>
      <c r="D50" s="34">
        <v>100</v>
      </c>
      <c r="E50" s="35">
        <v>15.2</v>
      </c>
      <c r="F50" s="35">
        <v>43.1</v>
      </c>
      <c r="G50" s="35">
        <v>35</v>
      </c>
      <c r="H50" s="35">
        <v>6</v>
      </c>
      <c r="I50" s="35">
        <v>0.5</v>
      </c>
      <c r="J50" s="35">
        <v>0.2</v>
      </c>
      <c r="K50" s="35">
        <v>58.3</v>
      </c>
      <c r="L50" s="36">
        <v>41.5</v>
      </c>
    </row>
    <row r="51" spans="2:12" ht="13.5" customHeight="1" x14ac:dyDescent="0.15">
      <c r="B51" s="43" t="s">
        <v>95</v>
      </c>
      <c r="C51" s="49"/>
      <c r="D51" s="17">
        <v>2715</v>
      </c>
      <c r="E51" s="18">
        <v>274</v>
      </c>
      <c r="F51" s="18">
        <v>931</v>
      </c>
      <c r="G51" s="18">
        <v>1194</v>
      </c>
      <c r="H51" s="18">
        <v>234</v>
      </c>
      <c r="I51" s="18">
        <v>76</v>
      </c>
      <c r="J51" s="18">
        <v>6</v>
      </c>
      <c r="K51" s="18">
        <v>1205</v>
      </c>
      <c r="L51" s="19">
        <v>1504</v>
      </c>
    </row>
    <row r="52" spans="2:12" ht="13.5" customHeight="1" x14ac:dyDescent="0.15">
      <c r="B52" s="57"/>
      <c r="C52" s="53"/>
      <c r="D52" s="23">
        <v>100</v>
      </c>
      <c r="E52" s="24">
        <v>10.1</v>
      </c>
      <c r="F52" s="24">
        <v>34.299999999999997</v>
      </c>
      <c r="G52" s="24">
        <v>44</v>
      </c>
      <c r="H52" s="24">
        <v>8.6</v>
      </c>
      <c r="I52" s="24">
        <v>2.8</v>
      </c>
      <c r="J52" s="24">
        <v>0.2</v>
      </c>
      <c r="K52" s="24">
        <v>44.4</v>
      </c>
      <c r="L52" s="25">
        <v>55.4</v>
      </c>
    </row>
    <row r="53" spans="2:12" ht="13.5" customHeight="1" x14ac:dyDescent="0.15">
      <c r="B53" s="54" t="s">
        <v>10</v>
      </c>
      <c r="C53" s="52" t="s">
        <v>156</v>
      </c>
      <c r="D53" s="26">
        <v>2358</v>
      </c>
      <c r="E53" s="27">
        <v>253</v>
      </c>
      <c r="F53" s="27">
        <v>842</v>
      </c>
      <c r="G53" s="27">
        <v>1027</v>
      </c>
      <c r="H53" s="27">
        <v>177</v>
      </c>
      <c r="I53" s="27">
        <v>55</v>
      </c>
      <c r="J53" s="27">
        <v>4</v>
      </c>
      <c r="K53" s="27">
        <v>1095</v>
      </c>
      <c r="L53" s="28">
        <v>1259</v>
      </c>
    </row>
    <row r="54" spans="2:12" ht="13.5" customHeight="1" x14ac:dyDescent="0.15">
      <c r="B54" s="55"/>
      <c r="C54" s="53"/>
      <c r="D54" s="23">
        <v>100</v>
      </c>
      <c r="E54" s="24">
        <v>10.7</v>
      </c>
      <c r="F54" s="24">
        <v>35.700000000000003</v>
      </c>
      <c r="G54" s="24">
        <v>43.6</v>
      </c>
      <c r="H54" s="24">
        <v>7.5</v>
      </c>
      <c r="I54" s="24">
        <v>2.2999999999999998</v>
      </c>
      <c r="J54" s="24">
        <v>0.2</v>
      </c>
      <c r="K54" s="24">
        <v>46.4</v>
      </c>
      <c r="L54" s="25">
        <v>53.4</v>
      </c>
    </row>
    <row r="55" spans="2:12" ht="13.5" customHeight="1" x14ac:dyDescent="0.15">
      <c r="B55" s="55"/>
      <c r="C55" s="52" t="s">
        <v>157</v>
      </c>
      <c r="D55" s="26">
        <v>283</v>
      </c>
      <c r="E55" s="27">
        <v>16</v>
      </c>
      <c r="F55" s="27">
        <v>68</v>
      </c>
      <c r="G55" s="27">
        <v>136</v>
      </c>
      <c r="H55" s="27">
        <v>44</v>
      </c>
      <c r="I55" s="27">
        <v>18</v>
      </c>
      <c r="J55" s="27">
        <v>1</v>
      </c>
      <c r="K55" s="27">
        <v>84</v>
      </c>
      <c r="L55" s="28">
        <v>198</v>
      </c>
    </row>
    <row r="56" spans="2:12" ht="13.5" customHeight="1" x14ac:dyDescent="0.15">
      <c r="B56" s="55"/>
      <c r="C56" s="53"/>
      <c r="D56" s="23">
        <v>100</v>
      </c>
      <c r="E56" s="24">
        <v>5.7</v>
      </c>
      <c r="F56" s="24">
        <v>24</v>
      </c>
      <c r="G56" s="24">
        <v>48.1</v>
      </c>
      <c r="H56" s="24">
        <v>15.5</v>
      </c>
      <c r="I56" s="24">
        <v>6.4</v>
      </c>
      <c r="J56" s="24">
        <v>0.4</v>
      </c>
      <c r="K56" s="24">
        <v>29.7</v>
      </c>
      <c r="L56" s="25">
        <v>70</v>
      </c>
    </row>
    <row r="57" spans="2:12" ht="13.5" customHeight="1" x14ac:dyDescent="0.15">
      <c r="B57" s="55"/>
      <c r="C57" s="52" t="s">
        <v>158</v>
      </c>
      <c r="D57" s="26">
        <v>37</v>
      </c>
      <c r="E57" s="27">
        <v>3</v>
      </c>
      <c r="F57" s="27">
        <v>9</v>
      </c>
      <c r="G57" s="27">
        <v>14</v>
      </c>
      <c r="H57" s="27">
        <v>7</v>
      </c>
      <c r="I57" s="27">
        <v>3</v>
      </c>
      <c r="J57" s="27">
        <v>1</v>
      </c>
      <c r="K57" s="27">
        <v>12</v>
      </c>
      <c r="L57" s="28">
        <v>24</v>
      </c>
    </row>
    <row r="58" spans="2:12" ht="13.5" customHeight="1" x14ac:dyDescent="0.15">
      <c r="B58" s="55"/>
      <c r="C58" s="53"/>
      <c r="D58" s="23">
        <v>100</v>
      </c>
      <c r="E58" s="24">
        <v>8.1</v>
      </c>
      <c r="F58" s="24">
        <v>24.3</v>
      </c>
      <c r="G58" s="24">
        <v>37.799999999999997</v>
      </c>
      <c r="H58" s="24">
        <v>18.899999999999999</v>
      </c>
      <c r="I58" s="24">
        <v>8.1</v>
      </c>
      <c r="J58" s="24">
        <v>2.7</v>
      </c>
      <c r="K58" s="24">
        <v>32.4</v>
      </c>
      <c r="L58" s="25">
        <v>64.900000000000006</v>
      </c>
    </row>
    <row r="59" spans="2:12" ht="13.5" customHeight="1" x14ac:dyDescent="0.15">
      <c r="B59" s="55"/>
      <c r="C59" s="52" t="s">
        <v>159</v>
      </c>
      <c r="D59" s="26">
        <v>20</v>
      </c>
      <c r="E59" s="27" t="s">
        <v>196</v>
      </c>
      <c r="F59" s="27">
        <v>9</v>
      </c>
      <c r="G59" s="27">
        <v>8</v>
      </c>
      <c r="H59" s="27">
        <v>3</v>
      </c>
      <c r="I59" s="27" t="s">
        <v>132</v>
      </c>
      <c r="J59" s="27" t="s">
        <v>132</v>
      </c>
      <c r="K59" s="27">
        <v>9</v>
      </c>
      <c r="L59" s="28">
        <v>11</v>
      </c>
    </row>
    <row r="60" spans="2:12" ht="13.5" customHeight="1" x14ac:dyDescent="0.15">
      <c r="B60" s="55"/>
      <c r="C60" s="53"/>
      <c r="D60" s="23">
        <v>100</v>
      </c>
      <c r="E60" s="24" t="s">
        <v>132</v>
      </c>
      <c r="F60" s="24">
        <v>45</v>
      </c>
      <c r="G60" s="24">
        <v>40</v>
      </c>
      <c r="H60" s="24">
        <v>15</v>
      </c>
      <c r="I60" s="24" t="s">
        <v>147</v>
      </c>
      <c r="J60" s="24" t="s">
        <v>132</v>
      </c>
      <c r="K60" s="24">
        <v>45</v>
      </c>
      <c r="L60" s="25">
        <v>55</v>
      </c>
    </row>
    <row r="61" spans="2:12" ht="13.5" customHeight="1" x14ac:dyDescent="0.15">
      <c r="B61" s="55"/>
      <c r="C61" s="52" t="s">
        <v>160</v>
      </c>
      <c r="D61" s="26">
        <v>10</v>
      </c>
      <c r="E61" s="27">
        <v>1</v>
      </c>
      <c r="F61" s="27">
        <v>2</v>
      </c>
      <c r="G61" s="27">
        <v>5</v>
      </c>
      <c r="H61" s="27">
        <v>2</v>
      </c>
      <c r="I61" s="27" t="s">
        <v>132</v>
      </c>
      <c r="J61" s="27" t="s">
        <v>132</v>
      </c>
      <c r="K61" s="27">
        <v>3</v>
      </c>
      <c r="L61" s="28">
        <v>7</v>
      </c>
    </row>
    <row r="62" spans="2:12" ht="13.5" customHeight="1" x14ac:dyDescent="0.15">
      <c r="B62" s="55"/>
      <c r="C62" s="53"/>
      <c r="D62" s="23">
        <v>100</v>
      </c>
      <c r="E62" s="24">
        <v>10</v>
      </c>
      <c r="F62" s="24">
        <v>20</v>
      </c>
      <c r="G62" s="24">
        <v>50</v>
      </c>
      <c r="H62" s="24">
        <v>20</v>
      </c>
      <c r="I62" s="24" t="s">
        <v>132</v>
      </c>
      <c r="J62" s="24" t="s">
        <v>132</v>
      </c>
      <c r="K62" s="24">
        <v>30</v>
      </c>
      <c r="L62" s="25">
        <v>70</v>
      </c>
    </row>
    <row r="63" spans="2:12" ht="13.5" customHeight="1" x14ac:dyDescent="0.15">
      <c r="B63" s="55"/>
      <c r="C63" s="52" t="s">
        <v>99</v>
      </c>
      <c r="D63" s="26">
        <v>7</v>
      </c>
      <c r="E63" s="27">
        <v>1</v>
      </c>
      <c r="F63" s="27">
        <v>1</v>
      </c>
      <c r="G63" s="27">
        <v>4</v>
      </c>
      <c r="H63" s="27">
        <v>1</v>
      </c>
      <c r="I63" s="27" t="s">
        <v>147</v>
      </c>
      <c r="J63" s="27" t="s">
        <v>132</v>
      </c>
      <c r="K63" s="27">
        <v>2</v>
      </c>
      <c r="L63" s="28">
        <v>5</v>
      </c>
    </row>
    <row r="64" spans="2:12" ht="13.5" customHeight="1" x14ac:dyDescent="0.15">
      <c r="B64" s="44"/>
      <c r="C64" s="59"/>
      <c r="D64" s="34">
        <v>100</v>
      </c>
      <c r="E64" s="35">
        <v>14.3</v>
      </c>
      <c r="F64" s="35">
        <v>14.3</v>
      </c>
      <c r="G64" s="35">
        <v>57.1</v>
      </c>
      <c r="H64" s="35">
        <v>14.3</v>
      </c>
      <c r="I64" s="35" t="s">
        <v>196</v>
      </c>
      <c r="J64" s="35" t="s">
        <v>132</v>
      </c>
      <c r="K64" s="35">
        <v>28.6</v>
      </c>
      <c r="L64" s="36">
        <v>71.400000000000006</v>
      </c>
    </row>
    <row r="65" spans="2:12" ht="13.5" customHeight="1" x14ac:dyDescent="0.15">
      <c r="B65" s="43" t="s">
        <v>95</v>
      </c>
      <c r="C65" s="49"/>
      <c r="D65" s="17">
        <v>2715</v>
      </c>
      <c r="E65" s="18">
        <v>274</v>
      </c>
      <c r="F65" s="18">
        <v>931</v>
      </c>
      <c r="G65" s="18">
        <v>1194</v>
      </c>
      <c r="H65" s="18">
        <v>234</v>
      </c>
      <c r="I65" s="18">
        <v>76</v>
      </c>
      <c r="J65" s="18">
        <v>6</v>
      </c>
      <c r="K65" s="18">
        <v>1205</v>
      </c>
      <c r="L65" s="19">
        <v>1504</v>
      </c>
    </row>
    <row r="66" spans="2:12" ht="13.5" customHeight="1" x14ac:dyDescent="0.15">
      <c r="B66" s="57"/>
      <c r="C66" s="53"/>
      <c r="D66" s="23">
        <v>100</v>
      </c>
      <c r="E66" s="24">
        <v>10.1</v>
      </c>
      <c r="F66" s="24">
        <v>34.299999999999997</v>
      </c>
      <c r="G66" s="24">
        <v>44</v>
      </c>
      <c r="H66" s="24">
        <v>8.6</v>
      </c>
      <c r="I66" s="24">
        <v>2.8</v>
      </c>
      <c r="J66" s="24">
        <v>0.2</v>
      </c>
      <c r="K66" s="24">
        <v>44.4</v>
      </c>
      <c r="L66" s="25">
        <v>55.4</v>
      </c>
    </row>
    <row r="67" spans="2:12" ht="13.5" customHeight="1" x14ac:dyDescent="0.15">
      <c r="B67" s="54" t="s">
        <v>11</v>
      </c>
      <c r="C67" s="52" t="s">
        <v>161</v>
      </c>
      <c r="D67" s="26">
        <v>863</v>
      </c>
      <c r="E67" s="27">
        <v>64</v>
      </c>
      <c r="F67" s="27">
        <v>281</v>
      </c>
      <c r="G67" s="27">
        <v>399</v>
      </c>
      <c r="H67" s="27">
        <v>94</v>
      </c>
      <c r="I67" s="27">
        <v>23</v>
      </c>
      <c r="J67" s="27">
        <v>2</v>
      </c>
      <c r="K67" s="27">
        <v>345</v>
      </c>
      <c r="L67" s="28">
        <v>516</v>
      </c>
    </row>
    <row r="68" spans="2:12" ht="13.5" customHeight="1" x14ac:dyDescent="0.15">
      <c r="B68" s="55"/>
      <c r="C68" s="53"/>
      <c r="D68" s="23">
        <v>100</v>
      </c>
      <c r="E68" s="24">
        <v>7.4</v>
      </c>
      <c r="F68" s="24">
        <v>32.6</v>
      </c>
      <c r="G68" s="24">
        <v>46.2</v>
      </c>
      <c r="H68" s="24">
        <v>10.9</v>
      </c>
      <c r="I68" s="24">
        <v>2.7</v>
      </c>
      <c r="J68" s="24">
        <v>0.2</v>
      </c>
      <c r="K68" s="24">
        <v>40</v>
      </c>
      <c r="L68" s="25">
        <v>59.8</v>
      </c>
    </row>
    <row r="69" spans="2:12" ht="13.5" customHeight="1" x14ac:dyDescent="0.15">
      <c r="B69" s="55"/>
      <c r="C69" s="52" t="s">
        <v>162</v>
      </c>
      <c r="D69" s="26">
        <v>129</v>
      </c>
      <c r="E69" s="27">
        <v>17</v>
      </c>
      <c r="F69" s="27">
        <v>44</v>
      </c>
      <c r="G69" s="27">
        <v>52</v>
      </c>
      <c r="H69" s="27">
        <v>7</v>
      </c>
      <c r="I69" s="27">
        <v>9</v>
      </c>
      <c r="J69" s="27" t="s">
        <v>132</v>
      </c>
      <c r="K69" s="27">
        <v>61</v>
      </c>
      <c r="L69" s="28">
        <v>68</v>
      </c>
    </row>
    <row r="70" spans="2:12" ht="13.5" customHeight="1" x14ac:dyDescent="0.15">
      <c r="B70" s="55"/>
      <c r="C70" s="53"/>
      <c r="D70" s="23">
        <v>100</v>
      </c>
      <c r="E70" s="24">
        <v>13.2</v>
      </c>
      <c r="F70" s="24">
        <v>34.1</v>
      </c>
      <c r="G70" s="24">
        <v>40.299999999999997</v>
      </c>
      <c r="H70" s="24">
        <v>5.4</v>
      </c>
      <c r="I70" s="24">
        <v>7</v>
      </c>
      <c r="J70" s="24" t="s">
        <v>132</v>
      </c>
      <c r="K70" s="24">
        <v>47.3</v>
      </c>
      <c r="L70" s="25">
        <v>52.7</v>
      </c>
    </row>
    <row r="71" spans="2:12" ht="13.5" customHeight="1" x14ac:dyDescent="0.15">
      <c r="B71" s="55"/>
      <c r="C71" s="52" t="s">
        <v>163</v>
      </c>
      <c r="D71" s="26">
        <v>47</v>
      </c>
      <c r="E71" s="27">
        <v>3</v>
      </c>
      <c r="F71" s="27">
        <v>16</v>
      </c>
      <c r="G71" s="27">
        <v>23</v>
      </c>
      <c r="H71" s="27">
        <v>3</v>
      </c>
      <c r="I71" s="27">
        <v>2</v>
      </c>
      <c r="J71" s="27" t="s">
        <v>132</v>
      </c>
      <c r="K71" s="27">
        <v>19</v>
      </c>
      <c r="L71" s="28">
        <v>28</v>
      </c>
    </row>
    <row r="72" spans="2:12" ht="13.5" customHeight="1" x14ac:dyDescent="0.15">
      <c r="B72" s="55"/>
      <c r="C72" s="53"/>
      <c r="D72" s="23">
        <v>100</v>
      </c>
      <c r="E72" s="24">
        <v>6.4</v>
      </c>
      <c r="F72" s="24">
        <v>34</v>
      </c>
      <c r="G72" s="24">
        <v>48.9</v>
      </c>
      <c r="H72" s="24">
        <v>6.4</v>
      </c>
      <c r="I72" s="24">
        <v>4.3</v>
      </c>
      <c r="J72" s="24" t="s">
        <v>132</v>
      </c>
      <c r="K72" s="24">
        <v>40.4</v>
      </c>
      <c r="L72" s="25">
        <v>59.6</v>
      </c>
    </row>
    <row r="73" spans="2:12" ht="13.5" customHeight="1" x14ac:dyDescent="0.15">
      <c r="B73" s="55"/>
      <c r="C73" s="52" t="s">
        <v>164</v>
      </c>
      <c r="D73" s="26">
        <v>1647</v>
      </c>
      <c r="E73" s="27">
        <v>188</v>
      </c>
      <c r="F73" s="27">
        <v>583</v>
      </c>
      <c r="G73" s="27">
        <v>705</v>
      </c>
      <c r="H73" s="27">
        <v>126</v>
      </c>
      <c r="I73" s="27">
        <v>41</v>
      </c>
      <c r="J73" s="27">
        <v>4</v>
      </c>
      <c r="K73" s="27">
        <v>771</v>
      </c>
      <c r="L73" s="28">
        <v>872</v>
      </c>
    </row>
    <row r="74" spans="2:12" ht="13.5" customHeight="1" x14ac:dyDescent="0.15">
      <c r="B74" s="55"/>
      <c r="C74" s="53"/>
      <c r="D74" s="23">
        <v>100</v>
      </c>
      <c r="E74" s="24">
        <v>11.4</v>
      </c>
      <c r="F74" s="24">
        <v>35.4</v>
      </c>
      <c r="G74" s="24">
        <v>42.8</v>
      </c>
      <c r="H74" s="24">
        <v>7.7</v>
      </c>
      <c r="I74" s="24">
        <v>2.5</v>
      </c>
      <c r="J74" s="24">
        <v>0.2</v>
      </c>
      <c r="K74" s="24">
        <v>46.8</v>
      </c>
      <c r="L74" s="25">
        <v>52.9</v>
      </c>
    </row>
    <row r="75" spans="2:12" ht="13.5" customHeight="1" x14ac:dyDescent="0.15">
      <c r="B75" s="55"/>
      <c r="C75" s="52" t="s">
        <v>99</v>
      </c>
      <c r="D75" s="26">
        <v>29</v>
      </c>
      <c r="E75" s="27">
        <v>2</v>
      </c>
      <c r="F75" s="27">
        <v>7</v>
      </c>
      <c r="G75" s="27">
        <v>15</v>
      </c>
      <c r="H75" s="27">
        <v>4</v>
      </c>
      <c r="I75" s="27">
        <v>1</v>
      </c>
      <c r="J75" s="27" t="s">
        <v>132</v>
      </c>
      <c r="K75" s="27">
        <v>9</v>
      </c>
      <c r="L75" s="28">
        <v>20</v>
      </c>
    </row>
    <row r="76" spans="2:12" ht="13.5" customHeight="1" x14ac:dyDescent="0.15">
      <c r="B76" s="44"/>
      <c r="C76" s="59"/>
      <c r="D76" s="34">
        <v>100</v>
      </c>
      <c r="E76" s="35">
        <v>6.9</v>
      </c>
      <c r="F76" s="35">
        <v>24.1</v>
      </c>
      <c r="G76" s="35">
        <v>51.7</v>
      </c>
      <c r="H76" s="35">
        <v>13.8</v>
      </c>
      <c r="I76" s="35">
        <v>3.4</v>
      </c>
      <c r="J76" s="35" t="s">
        <v>132</v>
      </c>
      <c r="K76" s="35">
        <v>31</v>
      </c>
      <c r="L76" s="36">
        <v>69</v>
      </c>
    </row>
    <row r="77" spans="2:12" ht="13.5" customHeight="1" x14ac:dyDescent="0.15">
      <c r="B77" s="43" t="s">
        <v>95</v>
      </c>
      <c r="C77" s="49"/>
      <c r="D77" s="17">
        <v>2715</v>
      </c>
      <c r="E77" s="18">
        <v>274</v>
      </c>
      <c r="F77" s="18">
        <v>931</v>
      </c>
      <c r="G77" s="18">
        <v>1194</v>
      </c>
      <c r="H77" s="18">
        <v>234</v>
      </c>
      <c r="I77" s="18">
        <v>76</v>
      </c>
      <c r="J77" s="18">
        <v>6</v>
      </c>
      <c r="K77" s="18">
        <v>1205</v>
      </c>
      <c r="L77" s="19">
        <v>1504</v>
      </c>
    </row>
    <row r="78" spans="2:12" ht="13.5" customHeight="1" x14ac:dyDescent="0.15">
      <c r="B78" s="57"/>
      <c r="C78" s="53"/>
      <c r="D78" s="23">
        <v>100</v>
      </c>
      <c r="E78" s="24">
        <v>10.1</v>
      </c>
      <c r="F78" s="24">
        <v>34.299999999999997</v>
      </c>
      <c r="G78" s="24">
        <v>44</v>
      </c>
      <c r="H78" s="24">
        <v>8.6</v>
      </c>
      <c r="I78" s="24">
        <v>2.8</v>
      </c>
      <c r="J78" s="24">
        <v>0.2</v>
      </c>
      <c r="K78" s="24">
        <v>44.4</v>
      </c>
      <c r="L78" s="25">
        <v>55.4</v>
      </c>
    </row>
    <row r="79" spans="2:12" ht="13.5" customHeight="1" x14ac:dyDescent="0.15">
      <c r="B79" s="54" t="s">
        <v>12</v>
      </c>
      <c r="C79" s="52" t="s">
        <v>165</v>
      </c>
      <c r="D79" s="26">
        <v>2564</v>
      </c>
      <c r="E79" s="27">
        <v>257</v>
      </c>
      <c r="F79" s="27">
        <v>879</v>
      </c>
      <c r="G79" s="27">
        <v>1128</v>
      </c>
      <c r="H79" s="27">
        <v>224</v>
      </c>
      <c r="I79" s="27">
        <v>72</v>
      </c>
      <c r="J79" s="27">
        <v>4</v>
      </c>
      <c r="K79" s="27">
        <v>1136</v>
      </c>
      <c r="L79" s="28">
        <v>1424</v>
      </c>
    </row>
    <row r="80" spans="2:12" ht="13.5" customHeight="1" x14ac:dyDescent="0.15">
      <c r="B80" s="55"/>
      <c r="C80" s="53"/>
      <c r="D80" s="23">
        <v>100</v>
      </c>
      <c r="E80" s="24">
        <v>10</v>
      </c>
      <c r="F80" s="24">
        <v>34.299999999999997</v>
      </c>
      <c r="G80" s="24">
        <v>44</v>
      </c>
      <c r="H80" s="24">
        <v>8.6999999999999993</v>
      </c>
      <c r="I80" s="24">
        <v>2.8</v>
      </c>
      <c r="J80" s="24">
        <v>0.2</v>
      </c>
      <c r="K80" s="24">
        <v>44.3</v>
      </c>
      <c r="L80" s="25">
        <v>55.5</v>
      </c>
    </row>
    <row r="81" spans="2:12" ht="13.5" customHeight="1" x14ac:dyDescent="0.15">
      <c r="B81" s="55"/>
      <c r="C81" s="52" t="s">
        <v>162</v>
      </c>
      <c r="D81" s="26">
        <v>96</v>
      </c>
      <c r="E81" s="27">
        <v>10</v>
      </c>
      <c r="F81" s="27">
        <v>35</v>
      </c>
      <c r="G81" s="27">
        <v>42</v>
      </c>
      <c r="H81" s="27">
        <v>4</v>
      </c>
      <c r="I81" s="27">
        <v>3</v>
      </c>
      <c r="J81" s="27">
        <v>2</v>
      </c>
      <c r="K81" s="27">
        <v>45</v>
      </c>
      <c r="L81" s="28">
        <v>49</v>
      </c>
    </row>
    <row r="82" spans="2:12" ht="13.5" customHeight="1" x14ac:dyDescent="0.15">
      <c r="B82" s="55"/>
      <c r="C82" s="53"/>
      <c r="D82" s="23">
        <v>100</v>
      </c>
      <c r="E82" s="24">
        <v>10.4</v>
      </c>
      <c r="F82" s="24">
        <v>36.5</v>
      </c>
      <c r="G82" s="24">
        <v>43.8</v>
      </c>
      <c r="H82" s="24">
        <v>4.2</v>
      </c>
      <c r="I82" s="24">
        <v>3.1</v>
      </c>
      <c r="J82" s="24">
        <v>2.1</v>
      </c>
      <c r="K82" s="24">
        <v>46.9</v>
      </c>
      <c r="L82" s="25">
        <v>51</v>
      </c>
    </row>
    <row r="83" spans="2:12" ht="13.5" customHeight="1" x14ac:dyDescent="0.15">
      <c r="B83" s="55"/>
      <c r="C83" s="52" t="s">
        <v>163</v>
      </c>
      <c r="D83" s="26">
        <v>2</v>
      </c>
      <c r="E83" s="27" t="s">
        <v>132</v>
      </c>
      <c r="F83" s="27">
        <v>2</v>
      </c>
      <c r="G83" s="27" t="s">
        <v>132</v>
      </c>
      <c r="H83" s="27" t="s">
        <v>132</v>
      </c>
      <c r="I83" s="27" t="s">
        <v>194</v>
      </c>
      <c r="J83" s="27" t="s">
        <v>132</v>
      </c>
      <c r="K83" s="27">
        <v>2</v>
      </c>
      <c r="L83" s="28" t="s">
        <v>132</v>
      </c>
    </row>
    <row r="84" spans="2:12" ht="13.5" customHeight="1" x14ac:dyDescent="0.15">
      <c r="B84" s="55"/>
      <c r="C84" s="53"/>
      <c r="D84" s="23">
        <v>100</v>
      </c>
      <c r="E84" s="24" t="s">
        <v>132</v>
      </c>
      <c r="F84" s="24">
        <v>100</v>
      </c>
      <c r="G84" s="24" t="s">
        <v>132</v>
      </c>
      <c r="H84" s="24" t="s">
        <v>147</v>
      </c>
      <c r="I84" s="24" t="s">
        <v>195</v>
      </c>
      <c r="J84" s="24" t="s">
        <v>147</v>
      </c>
      <c r="K84" s="24">
        <v>100</v>
      </c>
      <c r="L84" s="25" t="s">
        <v>132</v>
      </c>
    </row>
    <row r="85" spans="2:12" ht="13.5" customHeight="1" x14ac:dyDescent="0.15">
      <c r="B85" s="55"/>
      <c r="C85" s="52" t="s">
        <v>164</v>
      </c>
      <c r="D85" s="26">
        <v>35</v>
      </c>
      <c r="E85" s="27">
        <v>5</v>
      </c>
      <c r="F85" s="27">
        <v>9</v>
      </c>
      <c r="G85" s="27">
        <v>16</v>
      </c>
      <c r="H85" s="27">
        <v>4</v>
      </c>
      <c r="I85" s="27">
        <v>1</v>
      </c>
      <c r="J85" s="27" t="s">
        <v>196</v>
      </c>
      <c r="K85" s="27">
        <v>14</v>
      </c>
      <c r="L85" s="28">
        <v>21</v>
      </c>
    </row>
    <row r="86" spans="2:12" ht="13.5" customHeight="1" x14ac:dyDescent="0.15">
      <c r="B86" s="55"/>
      <c r="C86" s="53"/>
      <c r="D86" s="23">
        <v>100</v>
      </c>
      <c r="E86" s="24">
        <v>14.3</v>
      </c>
      <c r="F86" s="24">
        <v>25.7</v>
      </c>
      <c r="G86" s="24">
        <v>45.7</v>
      </c>
      <c r="H86" s="24">
        <v>11.4</v>
      </c>
      <c r="I86" s="24">
        <v>2.9</v>
      </c>
      <c r="J86" s="24" t="s">
        <v>132</v>
      </c>
      <c r="K86" s="24">
        <v>40</v>
      </c>
      <c r="L86" s="25">
        <v>60</v>
      </c>
    </row>
    <row r="87" spans="2:12" ht="13.5" customHeight="1" x14ac:dyDescent="0.15">
      <c r="B87" s="55"/>
      <c r="C87" s="52" t="s">
        <v>99</v>
      </c>
      <c r="D87" s="26">
        <v>18</v>
      </c>
      <c r="E87" s="27">
        <v>2</v>
      </c>
      <c r="F87" s="27">
        <v>6</v>
      </c>
      <c r="G87" s="27">
        <v>8</v>
      </c>
      <c r="H87" s="27">
        <v>2</v>
      </c>
      <c r="I87" s="27" t="s">
        <v>132</v>
      </c>
      <c r="J87" s="27" t="s">
        <v>132</v>
      </c>
      <c r="K87" s="27">
        <v>8</v>
      </c>
      <c r="L87" s="28">
        <v>10</v>
      </c>
    </row>
    <row r="88" spans="2:12" ht="13.5" customHeight="1" x14ac:dyDescent="0.15">
      <c r="B88" s="44"/>
      <c r="C88" s="59"/>
      <c r="D88" s="34">
        <v>100</v>
      </c>
      <c r="E88" s="35">
        <v>11.1</v>
      </c>
      <c r="F88" s="35">
        <v>33.299999999999997</v>
      </c>
      <c r="G88" s="35">
        <v>44.4</v>
      </c>
      <c r="H88" s="35">
        <v>11.1</v>
      </c>
      <c r="I88" s="35" t="s">
        <v>132</v>
      </c>
      <c r="J88" s="35" t="s">
        <v>132</v>
      </c>
      <c r="K88" s="35">
        <v>44.4</v>
      </c>
      <c r="L88" s="36">
        <v>55.6</v>
      </c>
    </row>
    <row r="89" spans="2:12" ht="13.5" customHeight="1" x14ac:dyDescent="0.15">
      <c r="B89" s="43" t="s">
        <v>95</v>
      </c>
      <c r="C89" s="49"/>
      <c r="D89" s="17">
        <v>2715</v>
      </c>
      <c r="E89" s="18">
        <v>274</v>
      </c>
      <c r="F89" s="18">
        <v>931</v>
      </c>
      <c r="G89" s="18">
        <v>1194</v>
      </c>
      <c r="H89" s="18">
        <v>234</v>
      </c>
      <c r="I89" s="18">
        <v>76</v>
      </c>
      <c r="J89" s="18">
        <v>6</v>
      </c>
      <c r="K89" s="18">
        <v>1205</v>
      </c>
      <c r="L89" s="19">
        <v>1504</v>
      </c>
    </row>
    <row r="90" spans="2:12" ht="13.5" customHeight="1" x14ac:dyDescent="0.15">
      <c r="B90" s="57"/>
      <c r="C90" s="53"/>
      <c r="D90" s="23">
        <v>100</v>
      </c>
      <c r="E90" s="24">
        <v>10.1</v>
      </c>
      <c r="F90" s="24">
        <v>34.299999999999997</v>
      </c>
      <c r="G90" s="24">
        <v>44</v>
      </c>
      <c r="H90" s="24">
        <v>8.6</v>
      </c>
      <c r="I90" s="24">
        <v>2.8</v>
      </c>
      <c r="J90" s="24">
        <v>0.2</v>
      </c>
      <c r="K90" s="24">
        <v>44.4</v>
      </c>
      <c r="L90" s="25">
        <v>55.4</v>
      </c>
    </row>
    <row r="91" spans="2:12" ht="13.5" customHeight="1" x14ac:dyDescent="0.15">
      <c r="B91" s="54" t="s">
        <v>13</v>
      </c>
      <c r="C91" s="52" t="s">
        <v>166</v>
      </c>
      <c r="D91" s="26">
        <v>666</v>
      </c>
      <c r="E91" s="27">
        <v>96</v>
      </c>
      <c r="F91" s="27">
        <v>257</v>
      </c>
      <c r="G91" s="27">
        <v>262</v>
      </c>
      <c r="H91" s="27">
        <v>41</v>
      </c>
      <c r="I91" s="27">
        <v>9</v>
      </c>
      <c r="J91" s="27">
        <v>1</v>
      </c>
      <c r="K91" s="27">
        <v>353</v>
      </c>
      <c r="L91" s="28">
        <v>312</v>
      </c>
    </row>
    <row r="92" spans="2:12" ht="13.5" customHeight="1" x14ac:dyDescent="0.15">
      <c r="B92" s="55"/>
      <c r="C92" s="53"/>
      <c r="D92" s="23">
        <v>100</v>
      </c>
      <c r="E92" s="24">
        <v>14.4</v>
      </c>
      <c r="F92" s="24">
        <v>38.6</v>
      </c>
      <c r="G92" s="24">
        <v>39.299999999999997</v>
      </c>
      <c r="H92" s="24">
        <v>6.2</v>
      </c>
      <c r="I92" s="24">
        <v>1.4</v>
      </c>
      <c r="J92" s="24">
        <v>0.2</v>
      </c>
      <c r="K92" s="24">
        <v>53</v>
      </c>
      <c r="L92" s="25">
        <v>46.8</v>
      </c>
    </row>
    <row r="93" spans="2:12" ht="13.5" customHeight="1" x14ac:dyDescent="0.15">
      <c r="B93" s="55"/>
      <c r="C93" s="52" t="s">
        <v>167</v>
      </c>
      <c r="D93" s="26">
        <v>1020</v>
      </c>
      <c r="E93" s="27">
        <v>91</v>
      </c>
      <c r="F93" s="27">
        <v>371</v>
      </c>
      <c r="G93" s="27">
        <v>467</v>
      </c>
      <c r="H93" s="27">
        <v>67</v>
      </c>
      <c r="I93" s="27">
        <v>22</v>
      </c>
      <c r="J93" s="27">
        <v>2</v>
      </c>
      <c r="K93" s="27">
        <v>462</v>
      </c>
      <c r="L93" s="28">
        <v>556</v>
      </c>
    </row>
    <row r="94" spans="2:12" ht="13.5" customHeight="1" x14ac:dyDescent="0.15">
      <c r="B94" s="55"/>
      <c r="C94" s="53"/>
      <c r="D94" s="23">
        <v>100</v>
      </c>
      <c r="E94" s="24">
        <v>8.9</v>
      </c>
      <c r="F94" s="24">
        <v>36.4</v>
      </c>
      <c r="G94" s="24">
        <v>45.8</v>
      </c>
      <c r="H94" s="24">
        <v>6.6</v>
      </c>
      <c r="I94" s="24">
        <v>2.2000000000000002</v>
      </c>
      <c r="J94" s="24">
        <v>0.2</v>
      </c>
      <c r="K94" s="24">
        <v>45.3</v>
      </c>
      <c r="L94" s="25">
        <v>54.5</v>
      </c>
    </row>
    <row r="95" spans="2:12" ht="13.5" customHeight="1" x14ac:dyDescent="0.15">
      <c r="B95" s="55"/>
      <c r="C95" s="52" t="s">
        <v>168</v>
      </c>
      <c r="D95" s="26">
        <v>606</v>
      </c>
      <c r="E95" s="27">
        <v>53</v>
      </c>
      <c r="F95" s="27">
        <v>184</v>
      </c>
      <c r="G95" s="27">
        <v>268</v>
      </c>
      <c r="H95" s="27">
        <v>77</v>
      </c>
      <c r="I95" s="27">
        <v>22</v>
      </c>
      <c r="J95" s="27">
        <v>2</v>
      </c>
      <c r="K95" s="27">
        <v>237</v>
      </c>
      <c r="L95" s="28">
        <v>367</v>
      </c>
    </row>
    <row r="96" spans="2:12" ht="13.5" customHeight="1" x14ac:dyDescent="0.15">
      <c r="B96" s="55"/>
      <c r="C96" s="53"/>
      <c r="D96" s="23">
        <v>100</v>
      </c>
      <c r="E96" s="24">
        <v>8.6999999999999993</v>
      </c>
      <c r="F96" s="24">
        <v>30.4</v>
      </c>
      <c r="G96" s="24">
        <v>44.2</v>
      </c>
      <c r="H96" s="24">
        <v>12.7</v>
      </c>
      <c r="I96" s="24">
        <v>3.6</v>
      </c>
      <c r="J96" s="24">
        <v>0.3</v>
      </c>
      <c r="K96" s="24">
        <v>39.1</v>
      </c>
      <c r="L96" s="25">
        <v>60.6</v>
      </c>
    </row>
    <row r="97" spans="2:12" ht="13.5" customHeight="1" x14ac:dyDescent="0.15">
      <c r="B97" s="55"/>
      <c r="C97" s="52" t="s">
        <v>169</v>
      </c>
      <c r="D97" s="26">
        <v>407</v>
      </c>
      <c r="E97" s="27">
        <v>33</v>
      </c>
      <c r="F97" s="27">
        <v>114</v>
      </c>
      <c r="G97" s="27">
        <v>189</v>
      </c>
      <c r="H97" s="27">
        <v>47</v>
      </c>
      <c r="I97" s="27">
        <v>23</v>
      </c>
      <c r="J97" s="27">
        <v>1</v>
      </c>
      <c r="K97" s="27">
        <v>147</v>
      </c>
      <c r="L97" s="28">
        <v>259</v>
      </c>
    </row>
    <row r="98" spans="2:12" ht="13.5" customHeight="1" x14ac:dyDescent="0.15">
      <c r="B98" s="55"/>
      <c r="C98" s="53"/>
      <c r="D98" s="23">
        <v>100</v>
      </c>
      <c r="E98" s="24">
        <v>8.1</v>
      </c>
      <c r="F98" s="24">
        <v>28</v>
      </c>
      <c r="G98" s="24">
        <v>46.4</v>
      </c>
      <c r="H98" s="24">
        <v>11.5</v>
      </c>
      <c r="I98" s="24">
        <v>5.7</v>
      </c>
      <c r="J98" s="24">
        <v>0.2</v>
      </c>
      <c r="K98" s="24">
        <v>36.1</v>
      </c>
      <c r="L98" s="25">
        <v>63.6</v>
      </c>
    </row>
    <row r="99" spans="2:12" ht="13.5" customHeight="1" x14ac:dyDescent="0.15">
      <c r="B99" s="55"/>
      <c r="C99" s="52" t="s">
        <v>99</v>
      </c>
      <c r="D99" s="26">
        <v>16</v>
      </c>
      <c r="E99" s="27">
        <v>1</v>
      </c>
      <c r="F99" s="27">
        <v>5</v>
      </c>
      <c r="G99" s="27">
        <v>8</v>
      </c>
      <c r="H99" s="27">
        <v>2</v>
      </c>
      <c r="I99" s="27" t="s">
        <v>132</v>
      </c>
      <c r="J99" s="27" t="s">
        <v>132</v>
      </c>
      <c r="K99" s="27">
        <v>6</v>
      </c>
      <c r="L99" s="28">
        <v>10</v>
      </c>
    </row>
    <row r="100" spans="2:12" ht="13.5" customHeight="1" x14ac:dyDescent="0.15">
      <c r="B100" s="55"/>
      <c r="C100" s="53"/>
      <c r="D100" s="23">
        <v>100</v>
      </c>
      <c r="E100" s="24">
        <v>6.3</v>
      </c>
      <c r="F100" s="24">
        <v>31.3</v>
      </c>
      <c r="G100" s="24">
        <v>50</v>
      </c>
      <c r="H100" s="24">
        <v>12.5</v>
      </c>
      <c r="I100" s="24" t="s">
        <v>132</v>
      </c>
      <c r="J100" s="24" t="s">
        <v>147</v>
      </c>
      <c r="K100" s="24">
        <v>37.5</v>
      </c>
      <c r="L100" s="25">
        <v>62.5</v>
      </c>
    </row>
    <row r="101" spans="2:12" ht="13.5" customHeight="1" x14ac:dyDescent="0.15">
      <c r="B101" s="55"/>
      <c r="C101" s="52" t="s">
        <v>170</v>
      </c>
      <c r="D101" s="26">
        <v>1686</v>
      </c>
      <c r="E101" s="27">
        <v>187</v>
      </c>
      <c r="F101" s="27">
        <v>628</v>
      </c>
      <c r="G101" s="27">
        <v>729</v>
      </c>
      <c r="H101" s="27">
        <v>108</v>
      </c>
      <c r="I101" s="27">
        <v>31</v>
      </c>
      <c r="J101" s="27">
        <v>3</v>
      </c>
      <c r="K101" s="27">
        <v>815</v>
      </c>
      <c r="L101" s="28">
        <v>868</v>
      </c>
    </row>
    <row r="102" spans="2:12" ht="13.5" customHeight="1" x14ac:dyDescent="0.15">
      <c r="B102" s="55"/>
      <c r="C102" s="53"/>
      <c r="D102" s="23">
        <v>100</v>
      </c>
      <c r="E102" s="24">
        <v>11.1</v>
      </c>
      <c r="F102" s="24">
        <v>37.200000000000003</v>
      </c>
      <c r="G102" s="24">
        <v>43.2</v>
      </c>
      <c r="H102" s="24">
        <v>6.4</v>
      </c>
      <c r="I102" s="24">
        <v>1.8</v>
      </c>
      <c r="J102" s="24">
        <v>0.2</v>
      </c>
      <c r="K102" s="24">
        <v>48.3</v>
      </c>
      <c r="L102" s="25">
        <v>51.5</v>
      </c>
    </row>
    <row r="103" spans="2:12" ht="13.5" customHeight="1" x14ac:dyDescent="0.15">
      <c r="B103" s="55"/>
      <c r="C103" s="52" t="s">
        <v>171</v>
      </c>
      <c r="D103" s="26">
        <v>1013</v>
      </c>
      <c r="E103" s="27">
        <v>86</v>
      </c>
      <c r="F103" s="27">
        <v>298</v>
      </c>
      <c r="G103" s="27">
        <v>457</v>
      </c>
      <c r="H103" s="27">
        <v>124</v>
      </c>
      <c r="I103" s="27">
        <v>45</v>
      </c>
      <c r="J103" s="27">
        <v>3</v>
      </c>
      <c r="K103" s="27">
        <v>384</v>
      </c>
      <c r="L103" s="28">
        <v>626</v>
      </c>
    </row>
    <row r="104" spans="2:12" ht="13.5" customHeight="1" x14ac:dyDescent="0.15">
      <c r="B104" s="44"/>
      <c r="C104" s="59"/>
      <c r="D104" s="34">
        <v>100</v>
      </c>
      <c r="E104" s="35">
        <v>8.5</v>
      </c>
      <c r="F104" s="35">
        <v>29.4</v>
      </c>
      <c r="G104" s="35">
        <v>45.1</v>
      </c>
      <c r="H104" s="35">
        <v>12.2</v>
      </c>
      <c r="I104" s="35">
        <v>4.4000000000000004</v>
      </c>
      <c r="J104" s="35">
        <v>0.3</v>
      </c>
      <c r="K104" s="35">
        <v>37.9</v>
      </c>
      <c r="L104" s="36">
        <v>61.8</v>
      </c>
    </row>
    <row r="105" spans="2:12" ht="13.5" customHeight="1" x14ac:dyDescent="0.15">
      <c r="B105" s="43" t="s">
        <v>95</v>
      </c>
      <c r="C105" s="49"/>
      <c r="D105" s="17">
        <v>2715</v>
      </c>
      <c r="E105" s="18">
        <v>274</v>
      </c>
      <c r="F105" s="18">
        <v>931</v>
      </c>
      <c r="G105" s="18">
        <v>1194</v>
      </c>
      <c r="H105" s="18">
        <v>234</v>
      </c>
      <c r="I105" s="18">
        <v>76</v>
      </c>
      <c r="J105" s="18">
        <v>6</v>
      </c>
      <c r="K105" s="18">
        <v>1205</v>
      </c>
      <c r="L105" s="19">
        <v>1504</v>
      </c>
    </row>
    <row r="106" spans="2:12" ht="13.5" customHeight="1" x14ac:dyDescent="0.15">
      <c r="B106" s="57"/>
      <c r="C106" s="53"/>
      <c r="D106" s="23">
        <v>100</v>
      </c>
      <c r="E106" s="24">
        <v>10.1</v>
      </c>
      <c r="F106" s="24">
        <v>34.299999999999997</v>
      </c>
      <c r="G106" s="24">
        <v>44</v>
      </c>
      <c r="H106" s="24">
        <v>8.6</v>
      </c>
      <c r="I106" s="24">
        <v>2.8</v>
      </c>
      <c r="J106" s="24">
        <v>0.2</v>
      </c>
      <c r="K106" s="24">
        <v>44.4</v>
      </c>
      <c r="L106" s="25">
        <v>55.4</v>
      </c>
    </row>
    <row r="107" spans="2:12" ht="13.5" customHeight="1" x14ac:dyDescent="0.15">
      <c r="B107" s="54" t="s">
        <v>14</v>
      </c>
      <c r="C107" s="52" t="s">
        <v>166</v>
      </c>
      <c r="D107" s="26">
        <v>609</v>
      </c>
      <c r="E107" s="27">
        <v>106</v>
      </c>
      <c r="F107" s="27">
        <v>244</v>
      </c>
      <c r="G107" s="27">
        <v>210</v>
      </c>
      <c r="H107" s="27">
        <v>35</v>
      </c>
      <c r="I107" s="27">
        <v>11</v>
      </c>
      <c r="J107" s="27">
        <v>3</v>
      </c>
      <c r="K107" s="27">
        <v>350</v>
      </c>
      <c r="L107" s="28">
        <v>256</v>
      </c>
    </row>
    <row r="108" spans="2:12" ht="13.5" customHeight="1" x14ac:dyDescent="0.15">
      <c r="B108" s="55"/>
      <c r="C108" s="53"/>
      <c r="D108" s="23">
        <v>100</v>
      </c>
      <c r="E108" s="24">
        <v>17.399999999999999</v>
      </c>
      <c r="F108" s="24">
        <v>40.1</v>
      </c>
      <c r="G108" s="24">
        <v>34.5</v>
      </c>
      <c r="H108" s="24">
        <v>5.7</v>
      </c>
      <c r="I108" s="24">
        <v>1.8</v>
      </c>
      <c r="J108" s="24">
        <v>0.5</v>
      </c>
      <c r="K108" s="24">
        <v>57.5</v>
      </c>
      <c r="L108" s="25">
        <v>42</v>
      </c>
    </row>
    <row r="109" spans="2:12" ht="13.5" customHeight="1" x14ac:dyDescent="0.15">
      <c r="B109" s="55"/>
      <c r="C109" s="52" t="s">
        <v>167</v>
      </c>
      <c r="D109" s="26">
        <v>1029</v>
      </c>
      <c r="E109" s="27">
        <v>94</v>
      </c>
      <c r="F109" s="27">
        <v>369</v>
      </c>
      <c r="G109" s="27">
        <v>466</v>
      </c>
      <c r="H109" s="27">
        <v>71</v>
      </c>
      <c r="I109" s="27">
        <v>29</v>
      </c>
      <c r="J109" s="27" t="s">
        <v>132</v>
      </c>
      <c r="K109" s="27">
        <v>463</v>
      </c>
      <c r="L109" s="28">
        <v>566</v>
      </c>
    </row>
    <row r="110" spans="2:12" ht="13.5" customHeight="1" x14ac:dyDescent="0.15">
      <c r="B110" s="55"/>
      <c r="C110" s="53"/>
      <c r="D110" s="23">
        <v>100</v>
      </c>
      <c r="E110" s="24">
        <v>9.1</v>
      </c>
      <c r="F110" s="24">
        <v>35.9</v>
      </c>
      <c r="G110" s="24">
        <v>45.3</v>
      </c>
      <c r="H110" s="24">
        <v>6.9</v>
      </c>
      <c r="I110" s="24">
        <v>2.8</v>
      </c>
      <c r="J110" s="24" t="s">
        <v>195</v>
      </c>
      <c r="K110" s="24">
        <v>45</v>
      </c>
      <c r="L110" s="25">
        <v>55</v>
      </c>
    </row>
    <row r="111" spans="2:12" ht="13.5" customHeight="1" x14ac:dyDescent="0.15">
      <c r="B111" s="55"/>
      <c r="C111" s="52" t="s">
        <v>168</v>
      </c>
      <c r="D111" s="26">
        <v>673</v>
      </c>
      <c r="E111" s="27">
        <v>50</v>
      </c>
      <c r="F111" s="27">
        <v>206</v>
      </c>
      <c r="G111" s="27">
        <v>330</v>
      </c>
      <c r="H111" s="27">
        <v>67</v>
      </c>
      <c r="I111" s="27">
        <v>19</v>
      </c>
      <c r="J111" s="27">
        <v>1</v>
      </c>
      <c r="K111" s="27">
        <v>256</v>
      </c>
      <c r="L111" s="28">
        <v>416</v>
      </c>
    </row>
    <row r="112" spans="2:12" ht="13.5" customHeight="1" x14ac:dyDescent="0.15">
      <c r="B112" s="55"/>
      <c r="C112" s="53"/>
      <c r="D112" s="23">
        <v>100</v>
      </c>
      <c r="E112" s="24">
        <v>7.4</v>
      </c>
      <c r="F112" s="24">
        <v>30.6</v>
      </c>
      <c r="G112" s="24">
        <v>49</v>
      </c>
      <c r="H112" s="24">
        <v>10</v>
      </c>
      <c r="I112" s="24">
        <v>2.8</v>
      </c>
      <c r="J112" s="24">
        <v>0.1</v>
      </c>
      <c r="K112" s="24">
        <v>38</v>
      </c>
      <c r="L112" s="25">
        <v>61.8</v>
      </c>
    </row>
    <row r="113" spans="2:12" ht="13.5" customHeight="1" x14ac:dyDescent="0.15">
      <c r="B113" s="55"/>
      <c r="C113" s="52" t="s">
        <v>169</v>
      </c>
      <c r="D113" s="26">
        <v>388</v>
      </c>
      <c r="E113" s="27">
        <v>22</v>
      </c>
      <c r="F113" s="27">
        <v>107</v>
      </c>
      <c r="G113" s="27">
        <v>181</v>
      </c>
      <c r="H113" s="27">
        <v>59</v>
      </c>
      <c r="I113" s="27">
        <v>17</v>
      </c>
      <c r="J113" s="27">
        <v>2</v>
      </c>
      <c r="K113" s="27">
        <v>129</v>
      </c>
      <c r="L113" s="28">
        <v>257</v>
      </c>
    </row>
    <row r="114" spans="2:12" ht="13.5" customHeight="1" x14ac:dyDescent="0.15">
      <c r="B114" s="55"/>
      <c r="C114" s="53"/>
      <c r="D114" s="23">
        <v>100</v>
      </c>
      <c r="E114" s="24">
        <v>5.7</v>
      </c>
      <c r="F114" s="24">
        <v>27.6</v>
      </c>
      <c r="G114" s="24">
        <v>46.6</v>
      </c>
      <c r="H114" s="24">
        <v>15.2</v>
      </c>
      <c r="I114" s="24">
        <v>4.4000000000000004</v>
      </c>
      <c r="J114" s="24">
        <v>0.5</v>
      </c>
      <c r="K114" s="24">
        <v>33.200000000000003</v>
      </c>
      <c r="L114" s="25">
        <v>66.2</v>
      </c>
    </row>
    <row r="115" spans="2:12" ht="13.5" customHeight="1" x14ac:dyDescent="0.15">
      <c r="B115" s="55"/>
      <c r="C115" s="52" t="s">
        <v>99</v>
      </c>
      <c r="D115" s="26">
        <v>16</v>
      </c>
      <c r="E115" s="27">
        <v>2</v>
      </c>
      <c r="F115" s="27">
        <v>5</v>
      </c>
      <c r="G115" s="27">
        <v>7</v>
      </c>
      <c r="H115" s="27">
        <v>2</v>
      </c>
      <c r="I115" s="27" t="s">
        <v>132</v>
      </c>
      <c r="J115" s="27" t="s">
        <v>195</v>
      </c>
      <c r="K115" s="27">
        <v>7</v>
      </c>
      <c r="L115" s="28">
        <v>9</v>
      </c>
    </row>
    <row r="116" spans="2:12" ht="13.5" customHeight="1" x14ac:dyDescent="0.15">
      <c r="B116" s="55"/>
      <c r="C116" s="53"/>
      <c r="D116" s="23">
        <v>100</v>
      </c>
      <c r="E116" s="24">
        <v>12.5</v>
      </c>
      <c r="F116" s="24">
        <v>31.3</v>
      </c>
      <c r="G116" s="24">
        <v>43.8</v>
      </c>
      <c r="H116" s="24">
        <v>12.5</v>
      </c>
      <c r="I116" s="24" t="s">
        <v>132</v>
      </c>
      <c r="J116" s="24" t="s">
        <v>147</v>
      </c>
      <c r="K116" s="24">
        <v>43.8</v>
      </c>
      <c r="L116" s="25">
        <v>56.3</v>
      </c>
    </row>
    <row r="117" spans="2:12" ht="13.5" customHeight="1" x14ac:dyDescent="0.15">
      <c r="B117" s="55"/>
      <c r="C117" s="52" t="s">
        <v>170</v>
      </c>
      <c r="D117" s="26">
        <v>1638</v>
      </c>
      <c r="E117" s="27">
        <v>200</v>
      </c>
      <c r="F117" s="27">
        <v>613</v>
      </c>
      <c r="G117" s="27">
        <v>676</v>
      </c>
      <c r="H117" s="27">
        <v>106</v>
      </c>
      <c r="I117" s="27">
        <v>40</v>
      </c>
      <c r="J117" s="27">
        <v>3</v>
      </c>
      <c r="K117" s="27">
        <v>813</v>
      </c>
      <c r="L117" s="28">
        <v>822</v>
      </c>
    </row>
    <row r="118" spans="2:12" ht="13.5" customHeight="1" x14ac:dyDescent="0.15">
      <c r="B118" s="55"/>
      <c r="C118" s="53"/>
      <c r="D118" s="23">
        <v>100</v>
      </c>
      <c r="E118" s="24">
        <v>12.2</v>
      </c>
      <c r="F118" s="24">
        <v>37.4</v>
      </c>
      <c r="G118" s="24">
        <v>41.3</v>
      </c>
      <c r="H118" s="24">
        <v>6.5</v>
      </c>
      <c r="I118" s="24">
        <v>2.4</v>
      </c>
      <c r="J118" s="24">
        <v>0.2</v>
      </c>
      <c r="K118" s="24">
        <v>49.6</v>
      </c>
      <c r="L118" s="25">
        <v>50.2</v>
      </c>
    </row>
    <row r="119" spans="2:12" ht="13.5" customHeight="1" x14ac:dyDescent="0.15">
      <c r="B119" s="55"/>
      <c r="C119" s="52" t="s">
        <v>171</v>
      </c>
      <c r="D119" s="26">
        <v>1061</v>
      </c>
      <c r="E119" s="27">
        <v>72</v>
      </c>
      <c r="F119" s="27">
        <v>313</v>
      </c>
      <c r="G119" s="27">
        <v>511</v>
      </c>
      <c r="H119" s="27">
        <v>126</v>
      </c>
      <c r="I119" s="27">
        <v>36</v>
      </c>
      <c r="J119" s="27">
        <v>3</v>
      </c>
      <c r="K119" s="27">
        <v>385</v>
      </c>
      <c r="L119" s="28">
        <v>673</v>
      </c>
    </row>
    <row r="120" spans="2:12" ht="13.5" customHeight="1" x14ac:dyDescent="0.15">
      <c r="B120" s="44"/>
      <c r="C120" s="59"/>
      <c r="D120" s="34">
        <v>100</v>
      </c>
      <c r="E120" s="35">
        <v>6.8</v>
      </c>
      <c r="F120" s="35">
        <v>29.5</v>
      </c>
      <c r="G120" s="35">
        <v>48.2</v>
      </c>
      <c r="H120" s="35">
        <v>11.9</v>
      </c>
      <c r="I120" s="35">
        <v>3.4</v>
      </c>
      <c r="J120" s="35">
        <v>0.3</v>
      </c>
      <c r="K120" s="35">
        <v>36.299999999999997</v>
      </c>
      <c r="L120" s="36">
        <v>63.4</v>
      </c>
    </row>
    <row r="121" spans="2:12" ht="13.5" customHeight="1" x14ac:dyDescent="0.15">
      <c r="B121" s="43" t="s">
        <v>95</v>
      </c>
      <c r="C121" s="49"/>
      <c r="D121" s="17">
        <v>2715</v>
      </c>
      <c r="E121" s="18">
        <v>274</v>
      </c>
      <c r="F121" s="18">
        <v>931</v>
      </c>
      <c r="G121" s="18">
        <v>1194</v>
      </c>
      <c r="H121" s="18">
        <v>234</v>
      </c>
      <c r="I121" s="18">
        <v>76</v>
      </c>
      <c r="J121" s="18">
        <v>6</v>
      </c>
      <c r="K121" s="18">
        <v>1205</v>
      </c>
      <c r="L121" s="19">
        <v>1504</v>
      </c>
    </row>
    <row r="122" spans="2:12" ht="13.5" customHeight="1" x14ac:dyDescent="0.15">
      <c r="B122" s="57"/>
      <c r="C122" s="53"/>
      <c r="D122" s="23">
        <v>100</v>
      </c>
      <c r="E122" s="24">
        <v>10.1</v>
      </c>
      <c r="F122" s="24">
        <v>34.299999999999997</v>
      </c>
      <c r="G122" s="24">
        <v>44</v>
      </c>
      <c r="H122" s="24">
        <v>8.6</v>
      </c>
      <c r="I122" s="24">
        <v>2.8</v>
      </c>
      <c r="J122" s="24">
        <v>0.2</v>
      </c>
      <c r="K122" s="24">
        <v>44.4</v>
      </c>
      <c r="L122" s="25">
        <v>55.4</v>
      </c>
    </row>
    <row r="123" spans="2:12" ht="13.5" customHeight="1" x14ac:dyDescent="0.15">
      <c r="B123" s="54" t="s">
        <v>15</v>
      </c>
      <c r="C123" s="52" t="s">
        <v>166</v>
      </c>
      <c r="D123" s="26">
        <v>1247</v>
      </c>
      <c r="E123" s="27">
        <v>168</v>
      </c>
      <c r="F123" s="27">
        <v>472</v>
      </c>
      <c r="G123" s="27">
        <v>490</v>
      </c>
      <c r="H123" s="27">
        <v>77</v>
      </c>
      <c r="I123" s="27">
        <v>38</v>
      </c>
      <c r="J123" s="27">
        <v>2</v>
      </c>
      <c r="K123" s="27">
        <v>640</v>
      </c>
      <c r="L123" s="28">
        <v>605</v>
      </c>
    </row>
    <row r="124" spans="2:12" ht="13.5" customHeight="1" x14ac:dyDescent="0.15">
      <c r="B124" s="55"/>
      <c r="C124" s="53"/>
      <c r="D124" s="23">
        <v>100</v>
      </c>
      <c r="E124" s="24">
        <v>13.5</v>
      </c>
      <c r="F124" s="24">
        <v>37.9</v>
      </c>
      <c r="G124" s="24">
        <v>39.299999999999997</v>
      </c>
      <c r="H124" s="24">
        <v>6.2</v>
      </c>
      <c r="I124" s="24">
        <v>3</v>
      </c>
      <c r="J124" s="24">
        <v>0.2</v>
      </c>
      <c r="K124" s="24">
        <v>51.3</v>
      </c>
      <c r="L124" s="25">
        <v>48.5</v>
      </c>
    </row>
    <row r="125" spans="2:12" ht="13.5" customHeight="1" x14ac:dyDescent="0.15">
      <c r="B125" s="55"/>
      <c r="C125" s="52" t="s">
        <v>167</v>
      </c>
      <c r="D125" s="26">
        <v>877</v>
      </c>
      <c r="E125" s="27">
        <v>64</v>
      </c>
      <c r="F125" s="27">
        <v>285</v>
      </c>
      <c r="G125" s="27">
        <v>413</v>
      </c>
      <c r="H125" s="27">
        <v>86</v>
      </c>
      <c r="I125" s="27">
        <v>26</v>
      </c>
      <c r="J125" s="27">
        <v>3</v>
      </c>
      <c r="K125" s="27">
        <v>349</v>
      </c>
      <c r="L125" s="28">
        <v>525</v>
      </c>
    </row>
    <row r="126" spans="2:12" ht="13.5" customHeight="1" x14ac:dyDescent="0.15">
      <c r="B126" s="55"/>
      <c r="C126" s="53"/>
      <c r="D126" s="23">
        <v>100</v>
      </c>
      <c r="E126" s="24">
        <v>7.3</v>
      </c>
      <c r="F126" s="24">
        <v>32.5</v>
      </c>
      <c r="G126" s="24">
        <v>47.1</v>
      </c>
      <c r="H126" s="24">
        <v>9.8000000000000007</v>
      </c>
      <c r="I126" s="24">
        <v>3</v>
      </c>
      <c r="J126" s="24">
        <v>0.3</v>
      </c>
      <c r="K126" s="24">
        <v>39.799999999999997</v>
      </c>
      <c r="L126" s="25">
        <v>59.9</v>
      </c>
    </row>
    <row r="127" spans="2:12" ht="13.5" customHeight="1" x14ac:dyDescent="0.15">
      <c r="B127" s="55"/>
      <c r="C127" s="52" t="s">
        <v>168</v>
      </c>
      <c r="D127" s="26">
        <v>437</v>
      </c>
      <c r="E127" s="27">
        <v>32</v>
      </c>
      <c r="F127" s="27">
        <v>136</v>
      </c>
      <c r="G127" s="27">
        <v>203</v>
      </c>
      <c r="H127" s="27">
        <v>55</v>
      </c>
      <c r="I127" s="27">
        <v>10</v>
      </c>
      <c r="J127" s="27">
        <v>1</v>
      </c>
      <c r="K127" s="27">
        <v>168</v>
      </c>
      <c r="L127" s="28">
        <v>268</v>
      </c>
    </row>
    <row r="128" spans="2:12" ht="13.5" customHeight="1" x14ac:dyDescent="0.15">
      <c r="B128" s="55"/>
      <c r="C128" s="53"/>
      <c r="D128" s="23">
        <v>100</v>
      </c>
      <c r="E128" s="24">
        <v>7.3</v>
      </c>
      <c r="F128" s="24">
        <v>31.1</v>
      </c>
      <c r="G128" s="24">
        <v>46.5</v>
      </c>
      <c r="H128" s="24">
        <v>12.6</v>
      </c>
      <c r="I128" s="24">
        <v>2.2999999999999998</v>
      </c>
      <c r="J128" s="24">
        <v>0.2</v>
      </c>
      <c r="K128" s="24">
        <v>38.4</v>
      </c>
      <c r="L128" s="25">
        <v>61.3</v>
      </c>
    </row>
    <row r="129" spans="2:12" ht="13.5" customHeight="1" x14ac:dyDescent="0.15">
      <c r="B129" s="55"/>
      <c r="C129" s="52" t="s">
        <v>169</v>
      </c>
      <c r="D129" s="26">
        <v>138</v>
      </c>
      <c r="E129" s="27">
        <v>9</v>
      </c>
      <c r="F129" s="27">
        <v>33</v>
      </c>
      <c r="G129" s="27">
        <v>80</v>
      </c>
      <c r="H129" s="27">
        <v>14</v>
      </c>
      <c r="I129" s="27">
        <v>2</v>
      </c>
      <c r="J129" s="27" t="s">
        <v>132</v>
      </c>
      <c r="K129" s="27">
        <v>42</v>
      </c>
      <c r="L129" s="28">
        <v>96</v>
      </c>
    </row>
    <row r="130" spans="2:12" ht="13.5" customHeight="1" x14ac:dyDescent="0.15">
      <c r="B130" s="55"/>
      <c r="C130" s="53"/>
      <c r="D130" s="23">
        <v>100</v>
      </c>
      <c r="E130" s="24">
        <v>6.5</v>
      </c>
      <c r="F130" s="24">
        <v>23.9</v>
      </c>
      <c r="G130" s="24">
        <v>58</v>
      </c>
      <c r="H130" s="24">
        <v>10.1</v>
      </c>
      <c r="I130" s="24">
        <v>1.4</v>
      </c>
      <c r="J130" s="24" t="s">
        <v>132</v>
      </c>
      <c r="K130" s="24">
        <v>30.4</v>
      </c>
      <c r="L130" s="25">
        <v>69.599999999999994</v>
      </c>
    </row>
    <row r="131" spans="2:12" ht="13.5" customHeight="1" x14ac:dyDescent="0.15">
      <c r="B131" s="55"/>
      <c r="C131" s="52" t="s">
        <v>99</v>
      </c>
      <c r="D131" s="26">
        <v>16</v>
      </c>
      <c r="E131" s="27">
        <v>1</v>
      </c>
      <c r="F131" s="27">
        <v>5</v>
      </c>
      <c r="G131" s="27">
        <v>8</v>
      </c>
      <c r="H131" s="27">
        <v>2</v>
      </c>
      <c r="I131" s="27" t="s">
        <v>132</v>
      </c>
      <c r="J131" s="27" t="s">
        <v>132</v>
      </c>
      <c r="K131" s="27">
        <v>6</v>
      </c>
      <c r="L131" s="28">
        <v>10</v>
      </c>
    </row>
    <row r="132" spans="2:12" ht="13.5" customHeight="1" x14ac:dyDescent="0.15">
      <c r="B132" s="55"/>
      <c r="C132" s="53"/>
      <c r="D132" s="23">
        <v>100</v>
      </c>
      <c r="E132" s="24">
        <v>6.3</v>
      </c>
      <c r="F132" s="24">
        <v>31.3</v>
      </c>
      <c r="G132" s="24">
        <v>50</v>
      </c>
      <c r="H132" s="24">
        <v>12.5</v>
      </c>
      <c r="I132" s="24" t="s">
        <v>147</v>
      </c>
      <c r="J132" s="24" t="s">
        <v>195</v>
      </c>
      <c r="K132" s="24">
        <v>37.5</v>
      </c>
      <c r="L132" s="25">
        <v>62.5</v>
      </c>
    </row>
    <row r="133" spans="2:12" ht="13.5" customHeight="1" x14ac:dyDescent="0.15">
      <c r="B133" s="55"/>
      <c r="C133" s="52" t="s">
        <v>170</v>
      </c>
      <c r="D133" s="26">
        <v>2124</v>
      </c>
      <c r="E133" s="27">
        <v>232</v>
      </c>
      <c r="F133" s="27">
        <v>757</v>
      </c>
      <c r="G133" s="27">
        <v>903</v>
      </c>
      <c r="H133" s="27">
        <v>163</v>
      </c>
      <c r="I133" s="27">
        <v>64</v>
      </c>
      <c r="J133" s="27">
        <v>5</v>
      </c>
      <c r="K133" s="27">
        <v>989</v>
      </c>
      <c r="L133" s="28">
        <v>1130</v>
      </c>
    </row>
    <row r="134" spans="2:12" ht="13.5" customHeight="1" x14ac:dyDescent="0.15">
      <c r="B134" s="55"/>
      <c r="C134" s="53"/>
      <c r="D134" s="23">
        <v>100</v>
      </c>
      <c r="E134" s="24">
        <v>10.9</v>
      </c>
      <c r="F134" s="24">
        <v>35.6</v>
      </c>
      <c r="G134" s="24">
        <v>42.5</v>
      </c>
      <c r="H134" s="24">
        <v>7.7</v>
      </c>
      <c r="I134" s="24">
        <v>3</v>
      </c>
      <c r="J134" s="24">
        <v>0.2</v>
      </c>
      <c r="K134" s="24">
        <v>46.6</v>
      </c>
      <c r="L134" s="25">
        <v>53.2</v>
      </c>
    </row>
    <row r="135" spans="2:12" ht="13.5" customHeight="1" x14ac:dyDescent="0.15">
      <c r="B135" s="55"/>
      <c r="C135" s="52" t="s">
        <v>171</v>
      </c>
      <c r="D135" s="26">
        <v>575</v>
      </c>
      <c r="E135" s="27">
        <v>41</v>
      </c>
      <c r="F135" s="27">
        <v>169</v>
      </c>
      <c r="G135" s="27">
        <v>283</v>
      </c>
      <c r="H135" s="27">
        <v>69</v>
      </c>
      <c r="I135" s="27">
        <v>12</v>
      </c>
      <c r="J135" s="27">
        <v>1</v>
      </c>
      <c r="K135" s="27">
        <v>210</v>
      </c>
      <c r="L135" s="28">
        <v>364</v>
      </c>
    </row>
    <row r="136" spans="2:12" ht="13.5" customHeight="1" x14ac:dyDescent="0.15">
      <c r="B136" s="44"/>
      <c r="C136" s="59"/>
      <c r="D136" s="34">
        <v>100</v>
      </c>
      <c r="E136" s="35">
        <v>7.1</v>
      </c>
      <c r="F136" s="35">
        <v>29.4</v>
      </c>
      <c r="G136" s="35">
        <v>49.2</v>
      </c>
      <c r="H136" s="35">
        <v>12</v>
      </c>
      <c r="I136" s="35">
        <v>2.1</v>
      </c>
      <c r="J136" s="35">
        <v>0.2</v>
      </c>
      <c r="K136" s="35">
        <v>36.5</v>
      </c>
      <c r="L136" s="36">
        <v>63.3</v>
      </c>
    </row>
    <row r="137" spans="2:12" ht="13.5" customHeight="1" x14ac:dyDescent="0.15">
      <c r="B137" s="43" t="s">
        <v>95</v>
      </c>
      <c r="C137" s="49"/>
      <c r="D137" s="17">
        <v>2715</v>
      </c>
      <c r="E137" s="18">
        <v>274</v>
      </c>
      <c r="F137" s="18">
        <v>931</v>
      </c>
      <c r="G137" s="18">
        <v>1194</v>
      </c>
      <c r="H137" s="18">
        <v>234</v>
      </c>
      <c r="I137" s="18">
        <v>76</v>
      </c>
      <c r="J137" s="18">
        <v>6</v>
      </c>
      <c r="K137" s="18">
        <v>1205</v>
      </c>
      <c r="L137" s="19">
        <v>1504</v>
      </c>
    </row>
    <row r="138" spans="2:12" ht="13.5" customHeight="1" x14ac:dyDescent="0.15">
      <c r="B138" s="57"/>
      <c r="C138" s="53"/>
      <c r="D138" s="23">
        <v>100</v>
      </c>
      <c r="E138" s="24">
        <v>10.1</v>
      </c>
      <c r="F138" s="24">
        <v>34.299999999999997</v>
      </c>
      <c r="G138" s="24">
        <v>44</v>
      </c>
      <c r="H138" s="24">
        <v>8.6</v>
      </c>
      <c r="I138" s="24">
        <v>2.8</v>
      </c>
      <c r="J138" s="24">
        <v>0.2</v>
      </c>
      <c r="K138" s="24">
        <v>44.4</v>
      </c>
      <c r="L138" s="25">
        <v>55.4</v>
      </c>
    </row>
    <row r="139" spans="2:12" ht="13.5" customHeight="1" x14ac:dyDescent="0.15">
      <c r="B139" s="54" t="s">
        <v>16</v>
      </c>
      <c r="C139" s="52" t="s">
        <v>166</v>
      </c>
      <c r="D139" s="26">
        <v>1222</v>
      </c>
      <c r="E139" s="27">
        <v>181</v>
      </c>
      <c r="F139" s="27">
        <v>497</v>
      </c>
      <c r="G139" s="27">
        <v>462</v>
      </c>
      <c r="H139" s="27">
        <v>63</v>
      </c>
      <c r="I139" s="27">
        <v>18</v>
      </c>
      <c r="J139" s="27">
        <v>1</v>
      </c>
      <c r="K139" s="27">
        <v>678</v>
      </c>
      <c r="L139" s="28">
        <v>543</v>
      </c>
    </row>
    <row r="140" spans="2:12" ht="13.5" customHeight="1" x14ac:dyDescent="0.15">
      <c r="B140" s="55"/>
      <c r="C140" s="53"/>
      <c r="D140" s="23">
        <v>100</v>
      </c>
      <c r="E140" s="24">
        <v>14.8</v>
      </c>
      <c r="F140" s="24">
        <v>40.700000000000003</v>
      </c>
      <c r="G140" s="24">
        <v>37.799999999999997</v>
      </c>
      <c r="H140" s="24">
        <v>5.2</v>
      </c>
      <c r="I140" s="24">
        <v>1.5</v>
      </c>
      <c r="J140" s="24">
        <v>0.1</v>
      </c>
      <c r="K140" s="24">
        <v>55.5</v>
      </c>
      <c r="L140" s="25">
        <v>44.4</v>
      </c>
    </row>
    <row r="141" spans="2:12" ht="13.5" customHeight="1" x14ac:dyDescent="0.15">
      <c r="B141" s="55"/>
      <c r="C141" s="52" t="s">
        <v>167</v>
      </c>
      <c r="D141" s="26">
        <v>906</v>
      </c>
      <c r="E141" s="27">
        <v>65</v>
      </c>
      <c r="F141" s="27">
        <v>278</v>
      </c>
      <c r="G141" s="27">
        <v>456</v>
      </c>
      <c r="H141" s="27">
        <v>83</v>
      </c>
      <c r="I141" s="27">
        <v>23</v>
      </c>
      <c r="J141" s="27">
        <v>1</v>
      </c>
      <c r="K141" s="27">
        <v>343</v>
      </c>
      <c r="L141" s="28">
        <v>562</v>
      </c>
    </row>
    <row r="142" spans="2:12" ht="13.5" customHeight="1" x14ac:dyDescent="0.15">
      <c r="B142" s="55"/>
      <c r="C142" s="53"/>
      <c r="D142" s="23">
        <v>100</v>
      </c>
      <c r="E142" s="24">
        <v>7.2</v>
      </c>
      <c r="F142" s="24">
        <v>30.7</v>
      </c>
      <c r="G142" s="24">
        <v>50.3</v>
      </c>
      <c r="H142" s="24">
        <v>9.1999999999999993</v>
      </c>
      <c r="I142" s="24">
        <v>2.5</v>
      </c>
      <c r="J142" s="24">
        <v>0.1</v>
      </c>
      <c r="K142" s="24">
        <v>37.9</v>
      </c>
      <c r="L142" s="25">
        <v>62</v>
      </c>
    </row>
    <row r="143" spans="2:12" ht="13.5" customHeight="1" x14ac:dyDescent="0.15">
      <c r="B143" s="55"/>
      <c r="C143" s="52" t="s">
        <v>168</v>
      </c>
      <c r="D143" s="26">
        <v>402</v>
      </c>
      <c r="E143" s="27">
        <v>23</v>
      </c>
      <c r="F143" s="27">
        <v>109</v>
      </c>
      <c r="G143" s="27">
        <v>197</v>
      </c>
      <c r="H143" s="27">
        <v>54</v>
      </c>
      <c r="I143" s="27">
        <v>18</v>
      </c>
      <c r="J143" s="27">
        <v>1</v>
      </c>
      <c r="K143" s="27">
        <v>132</v>
      </c>
      <c r="L143" s="28">
        <v>269</v>
      </c>
    </row>
    <row r="144" spans="2:12" ht="13.5" customHeight="1" x14ac:dyDescent="0.15">
      <c r="B144" s="55"/>
      <c r="C144" s="53"/>
      <c r="D144" s="23">
        <v>100</v>
      </c>
      <c r="E144" s="24">
        <v>5.7</v>
      </c>
      <c r="F144" s="24">
        <v>27.1</v>
      </c>
      <c r="G144" s="24">
        <v>49</v>
      </c>
      <c r="H144" s="24">
        <v>13.4</v>
      </c>
      <c r="I144" s="24">
        <v>4.5</v>
      </c>
      <c r="J144" s="24">
        <v>0.2</v>
      </c>
      <c r="K144" s="24">
        <v>32.799999999999997</v>
      </c>
      <c r="L144" s="25">
        <v>66.900000000000006</v>
      </c>
    </row>
    <row r="145" spans="2:12" ht="13.5" customHeight="1" x14ac:dyDescent="0.15">
      <c r="B145" s="55"/>
      <c r="C145" s="52" t="s">
        <v>169</v>
      </c>
      <c r="D145" s="26">
        <v>170</v>
      </c>
      <c r="E145" s="27">
        <v>4</v>
      </c>
      <c r="F145" s="27">
        <v>41</v>
      </c>
      <c r="G145" s="27">
        <v>73</v>
      </c>
      <c r="H145" s="27">
        <v>32</v>
      </c>
      <c r="I145" s="27">
        <v>17</v>
      </c>
      <c r="J145" s="27">
        <v>3</v>
      </c>
      <c r="K145" s="27">
        <v>45</v>
      </c>
      <c r="L145" s="28">
        <v>122</v>
      </c>
    </row>
    <row r="146" spans="2:12" ht="13.5" customHeight="1" x14ac:dyDescent="0.15">
      <c r="B146" s="55"/>
      <c r="C146" s="53"/>
      <c r="D146" s="23">
        <v>100</v>
      </c>
      <c r="E146" s="24">
        <v>2.4</v>
      </c>
      <c r="F146" s="24">
        <v>24.1</v>
      </c>
      <c r="G146" s="24">
        <v>42.9</v>
      </c>
      <c r="H146" s="24">
        <v>18.8</v>
      </c>
      <c r="I146" s="24">
        <v>10</v>
      </c>
      <c r="J146" s="24">
        <v>1.8</v>
      </c>
      <c r="K146" s="24">
        <v>26.5</v>
      </c>
      <c r="L146" s="25">
        <v>71.8</v>
      </c>
    </row>
    <row r="147" spans="2:12" ht="13.5" customHeight="1" x14ac:dyDescent="0.15">
      <c r="B147" s="55"/>
      <c r="C147" s="52" t="s">
        <v>99</v>
      </c>
      <c r="D147" s="26">
        <v>15</v>
      </c>
      <c r="E147" s="27">
        <v>1</v>
      </c>
      <c r="F147" s="27">
        <v>6</v>
      </c>
      <c r="G147" s="27">
        <v>6</v>
      </c>
      <c r="H147" s="27">
        <v>2</v>
      </c>
      <c r="I147" s="27" t="s">
        <v>132</v>
      </c>
      <c r="J147" s="27" t="s">
        <v>132</v>
      </c>
      <c r="K147" s="27">
        <v>7</v>
      </c>
      <c r="L147" s="28">
        <v>8</v>
      </c>
    </row>
    <row r="148" spans="2:12" ht="13.5" customHeight="1" x14ac:dyDescent="0.15">
      <c r="B148" s="55"/>
      <c r="C148" s="53"/>
      <c r="D148" s="23">
        <v>100</v>
      </c>
      <c r="E148" s="24">
        <v>6.7</v>
      </c>
      <c r="F148" s="24">
        <v>40</v>
      </c>
      <c r="G148" s="24">
        <v>40</v>
      </c>
      <c r="H148" s="24">
        <v>13.3</v>
      </c>
      <c r="I148" s="24" t="s">
        <v>132</v>
      </c>
      <c r="J148" s="24" t="s">
        <v>132</v>
      </c>
      <c r="K148" s="24">
        <v>46.7</v>
      </c>
      <c r="L148" s="25">
        <v>53.3</v>
      </c>
    </row>
    <row r="149" spans="2:12" ht="13.5" customHeight="1" x14ac:dyDescent="0.15">
      <c r="B149" s="55"/>
      <c r="C149" s="52" t="s">
        <v>170</v>
      </c>
      <c r="D149" s="26">
        <v>2128</v>
      </c>
      <c r="E149" s="27">
        <v>246</v>
      </c>
      <c r="F149" s="27">
        <v>775</v>
      </c>
      <c r="G149" s="27">
        <v>918</v>
      </c>
      <c r="H149" s="27">
        <v>146</v>
      </c>
      <c r="I149" s="27">
        <v>41</v>
      </c>
      <c r="J149" s="27">
        <v>2</v>
      </c>
      <c r="K149" s="27">
        <v>1021</v>
      </c>
      <c r="L149" s="28">
        <v>1105</v>
      </c>
    </row>
    <row r="150" spans="2:12" ht="13.5" customHeight="1" x14ac:dyDescent="0.15">
      <c r="B150" s="55"/>
      <c r="C150" s="53"/>
      <c r="D150" s="23">
        <v>100</v>
      </c>
      <c r="E150" s="24">
        <v>11.6</v>
      </c>
      <c r="F150" s="24">
        <v>36.4</v>
      </c>
      <c r="G150" s="24">
        <v>43.1</v>
      </c>
      <c r="H150" s="24">
        <v>6.9</v>
      </c>
      <c r="I150" s="24">
        <v>1.9</v>
      </c>
      <c r="J150" s="24">
        <v>0.1</v>
      </c>
      <c r="K150" s="24">
        <v>48</v>
      </c>
      <c r="L150" s="25">
        <v>51.9</v>
      </c>
    </row>
    <row r="151" spans="2:12" ht="13.5" customHeight="1" x14ac:dyDescent="0.15">
      <c r="B151" s="55"/>
      <c r="C151" s="52" t="s">
        <v>171</v>
      </c>
      <c r="D151" s="26">
        <v>572</v>
      </c>
      <c r="E151" s="27">
        <v>27</v>
      </c>
      <c r="F151" s="27">
        <v>150</v>
      </c>
      <c r="G151" s="27">
        <v>270</v>
      </c>
      <c r="H151" s="27">
        <v>86</v>
      </c>
      <c r="I151" s="27">
        <v>35</v>
      </c>
      <c r="J151" s="27">
        <v>4</v>
      </c>
      <c r="K151" s="27">
        <v>177</v>
      </c>
      <c r="L151" s="28">
        <v>391</v>
      </c>
    </row>
    <row r="152" spans="2:12" ht="13.5" customHeight="1" x14ac:dyDescent="0.15">
      <c r="B152" s="44"/>
      <c r="C152" s="59"/>
      <c r="D152" s="34">
        <v>100</v>
      </c>
      <c r="E152" s="35">
        <v>4.7</v>
      </c>
      <c r="F152" s="35">
        <v>26.2</v>
      </c>
      <c r="G152" s="35">
        <v>47.2</v>
      </c>
      <c r="H152" s="35">
        <v>15</v>
      </c>
      <c r="I152" s="35">
        <v>6.1</v>
      </c>
      <c r="J152" s="35">
        <v>0.7</v>
      </c>
      <c r="K152" s="35">
        <v>30.9</v>
      </c>
      <c r="L152" s="36">
        <v>68.400000000000006</v>
      </c>
    </row>
    <row r="153" spans="2:12" ht="13.5" customHeight="1" x14ac:dyDescent="0.15">
      <c r="B153" s="43" t="s">
        <v>95</v>
      </c>
      <c r="C153" s="49"/>
      <c r="D153" s="17">
        <v>2715</v>
      </c>
      <c r="E153" s="18">
        <v>274</v>
      </c>
      <c r="F153" s="18">
        <v>931</v>
      </c>
      <c r="G153" s="18">
        <v>1194</v>
      </c>
      <c r="H153" s="18">
        <v>234</v>
      </c>
      <c r="I153" s="18">
        <v>76</v>
      </c>
      <c r="J153" s="18">
        <v>6</v>
      </c>
      <c r="K153" s="18">
        <v>1205</v>
      </c>
      <c r="L153" s="19">
        <v>1504</v>
      </c>
    </row>
    <row r="154" spans="2:12" ht="13.5" customHeight="1" x14ac:dyDescent="0.15">
      <c r="B154" s="57"/>
      <c r="C154" s="53"/>
      <c r="D154" s="23">
        <v>100</v>
      </c>
      <c r="E154" s="24">
        <v>10.1</v>
      </c>
      <c r="F154" s="24">
        <v>34.299999999999997</v>
      </c>
      <c r="G154" s="24">
        <v>44</v>
      </c>
      <c r="H154" s="24">
        <v>8.6</v>
      </c>
      <c r="I154" s="24">
        <v>2.8</v>
      </c>
      <c r="J154" s="24">
        <v>0.2</v>
      </c>
      <c r="K154" s="24">
        <v>44.4</v>
      </c>
      <c r="L154" s="25">
        <v>55.4</v>
      </c>
    </row>
    <row r="155" spans="2:12" ht="13.5" customHeight="1" x14ac:dyDescent="0.15">
      <c r="B155" s="54" t="s">
        <v>17</v>
      </c>
      <c r="C155" s="52" t="s">
        <v>172</v>
      </c>
      <c r="D155" s="26">
        <v>1986</v>
      </c>
      <c r="E155" s="27">
        <v>217</v>
      </c>
      <c r="F155" s="27">
        <v>702</v>
      </c>
      <c r="G155" s="27">
        <v>854</v>
      </c>
      <c r="H155" s="27">
        <v>156</v>
      </c>
      <c r="I155" s="27">
        <v>53</v>
      </c>
      <c r="J155" s="27">
        <v>4</v>
      </c>
      <c r="K155" s="27">
        <v>919</v>
      </c>
      <c r="L155" s="28">
        <v>1063</v>
      </c>
    </row>
    <row r="156" spans="2:12" ht="13.5" customHeight="1" x14ac:dyDescent="0.15">
      <c r="B156" s="55"/>
      <c r="C156" s="53"/>
      <c r="D156" s="23">
        <v>100</v>
      </c>
      <c r="E156" s="24">
        <v>10.9</v>
      </c>
      <c r="F156" s="24">
        <v>35.299999999999997</v>
      </c>
      <c r="G156" s="24">
        <v>43</v>
      </c>
      <c r="H156" s="24">
        <v>7.9</v>
      </c>
      <c r="I156" s="24">
        <v>2.7</v>
      </c>
      <c r="J156" s="24">
        <v>0.2</v>
      </c>
      <c r="K156" s="24">
        <v>46.3</v>
      </c>
      <c r="L156" s="25">
        <v>53.5</v>
      </c>
    </row>
    <row r="157" spans="2:12" ht="13.5" customHeight="1" x14ac:dyDescent="0.15">
      <c r="B157" s="55"/>
      <c r="C157" s="52" t="s">
        <v>173</v>
      </c>
      <c r="D157" s="26">
        <v>479</v>
      </c>
      <c r="E157" s="27">
        <v>43</v>
      </c>
      <c r="F157" s="27">
        <v>156</v>
      </c>
      <c r="G157" s="27">
        <v>225</v>
      </c>
      <c r="H157" s="27">
        <v>44</v>
      </c>
      <c r="I157" s="27">
        <v>10</v>
      </c>
      <c r="J157" s="27">
        <v>1</v>
      </c>
      <c r="K157" s="27">
        <v>199</v>
      </c>
      <c r="L157" s="28">
        <v>279</v>
      </c>
    </row>
    <row r="158" spans="2:12" ht="13.5" customHeight="1" x14ac:dyDescent="0.15">
      <c r="B158" s="55"/>
      <c r="C158" s="53"/>
      <c r="D158" s="23">
        <v>100</v>
      </c>
      <c r="E158" s="24">
        <v>9</v>
      </c>
      <c r="F158" s="24">
        <v>32.6</v>
      </c>
      <c r="G158" s="24">
        <v>47</v>
      </c>
      <c r="H158" s="24">
        <v>9.1999999999999993</v>
      </c>
      <c r="I158" s="24">
        <v>2.1</v>
      </c>
      <c r="J158" s="24">
        <v>0.2</v>
      </c>
      <c r="K158" s="24">
        <v>41.5</v>
      </c>
      <c r="L158" s="25">
        <v>58.2</v>
      </c>
    </row>
    <row r="159" spans="2:12" ht="13.5" customHeight="1" x14ac:dyDescent="0.15">
      <c r="B159" s="55"/>
      <c r="C159" s="52" t="s">
        <v>174</v>
      </c>
      <c r="D159" s="26">
        <v>145</v>
      </c>
      <c r="E159" s="27">
        <v>10</v>
      </c>
      <c r="F159" s="27">
        <v>46</v>
      </c>
      <c r="G159" s="27">
        <v>62</v>
      </c>
      <c r="H159" s="27">
        <v>23</v>
      </c>
      <c r="I159" s="27">
        <v>4</v>
      </c>
      <c r="J159" s="27" t="s">
        <v>132</v>
      </c>
      <c r="K159" s="27">
        <v>56</v>
      </c>
      <c r="L159" s="28">
        <v>89</v>
      </c>
    </row>
    <row r="160" spans="2:12" ht="13.5" customHeight="1" x14ac:dyDescent="0.15">
      <c r="B160" s="55"/>
      <c r="C160" s="53"/>
      <c r="D160" s="23">
        <v>100</v>
      </c>
      <c r="E160" s="24">
        <v>6.9</v>
      </c>
      <c r="F160" s="24">
        <v>31.7</v>
      </c>
      <c r="G160" s="24">
        <v>42.8</v>
      </c>
      <c r="H160" s="24">
        <v>15.9</v>
      </c>
      <c r="I160" s="24">
        <v>2.8</v>
      </c>
      <c r="J160" s="24" t="s">
        <v>132</v>
      </c>
      <c r="K160" s="24">
        <v>38.6</v>
      </c>
      <c r="L160" s="25">
        <v>61.4</v>
      </c>
    </row>
    <row r="161" spans="2:12" ht="13.5" customHeight="1" x14ac:dyDescent="0.15">
      <c r="B161" s="55"/>
      <c r="C161" s="52" t="s">
        <v>175</v>
      </c>
      <c r="D161" s="26">
        <v>91</v>
      </c>
      <c r="E161" s="27">
        <v>3</v>
      </c>
      <c r="F161" s="27">
        <v>25</v>
      </c>
      <c r="G161" s="27">
        <v>42</v>
      </c>
      <c r="H161" s="27">
        <v>11</v>
      </c>
      <c r="I161" s="27">
        <v>9</v>
      </c>
      <c r="J161" s="27">
        <v>1</v>
      </c>
      <c r="K161" s="27">
        <v>28</v>
      </c>
      <c r="L161" s="28">
        <v>62</v>
      </c>
    </row>
    <row r="162" spans="2:12" ht="13.5" customHeight="1" x14ac:dyDescent="0.15">
      <c r="B162" s="55"/>
      <c r="C162" s="53"/>
      <c r="D162" s="23">
        <v>100</v>
      </c>
      <c r="E162" s="24">
        <v>3.3</v>
      </c>
      <c r="F162" s="24">
        <v>27.5</v>
      </c>
      <c r="G162" s="24">
        <v>46.2</v>
      </c>
      <c r="H162" s="24">
        <v>12.1</v>
      </c>
      <c r="I162" s="24">
        <v>9.9</v>
      </c>
      <c r="J162" s="24">
        <v>1.1000000000000001</v>
      </c>
      <c r="K162" s="24">
        <v>30.8</v>
      </c>
      <c r="L162" s="25">
        <v>68.099999999999994</v>
      </c>
    </row>
    <row r="163" spans="2:12" ht="13.5" customHeight="1" x14ac:dyDescent="0.15">
      <c r="B163" s="55"/>
      <c r="C163" s="52" t="s">
        <v>99</v>
      </c>
      <c r="D163" s="26">
        <v>14</v>
      </c>
      <c r="E163" s="27">
        <v>1</v>
      </c>
      <c r="F163" s="27">
        <v>2</v>
      </c>
      <c r="G163" s="27">
        <v>11</v>
      </c>
      <c r="H163" s="27" t="s">
        <v>132</v>
      </c>
      <c r="I163" s="27" t="s">
        <v>132</v>
      </c>
      <c r="J163" s="27" t="s">
        <v>132</v>
      </c>
      <c r="K163" s="27">
        <v>3</v>
      </c>
      <c r="L163" s="28">
        <v>11</v>
      </c>
    </row>
    <row r="164" spans="2:12" ht="13.5" customHeight="1" x14ac:dyDescent="0.15">
      <c r="B164" s="55"/>
      <c r="C164" s="53"/>
      <c r="D164" s="23">
        <v>100</v>
      </c>
      <c r="E164" s="24">
        <v>7.1</v>
      </c>
      <c r="F164" s="24">
        <v>14.3</v>
      </c>
      <c r="G164" s="24">
        <v>78.599999999999994</v>
      </c>
      <c r="H164" s="24" t="s">
        <v>132</v>
      </c>
      <c r="I164" s="24" t="s">
        <v>132</v>
      </c>
      <c r="J164" s="24" t="s">
        <v>132</v>
      </c>
      <c r="K164" s="24">
        <v>21.4</v>
      </c>
      <c r="L164" s="25">
        <v>78.599999999999994</v>
      </c>
    </row>
    <row r="165" spans="2:12" ht="13.5" customHeight="1" x14ac:dyDescent="0.15">
      <c r="B165" s="55"/>
      <c r="C165" s="52" t="s">
        <v>176</v>
      </c>
      <c r="D165" s="26">
        <v>2465</v>
      </c>
      <c r="E165" s="27">
        <v>260</v>
      </c>
      <c r="F165" s="27">
        <v>858</v>
      </c>
      <c r="G165" s="27">
        <v>1079</v>
      </c>
      <c r="H165" s="27">
        <v>200</v>
      </c>
      <c r="I165" s="27">
        <v>63</v>
      </c>
      <c r="J165" s="27">
        <v>5</v>
      </c>
      <c r="K165" s="27">
        <v>1118</v>
      </c>
      <c r="L165" s="28">
        <v>1342</v>
      </c>
    </row>
    <row r="166" spans="2:12" ht="13.5" customHeight="1" x14ac:dyDescent="0.15">
      <c r="B166" s="55"/>
      <c r="C166" s="53"/>
      <c r="D166" s="23">
        <v>100</v>
      </c>
      <c r="E166" s="24">
        <v>10.5</v>
      </c>
      <c r="F166" s="24">
        <v>34.799999999999997</v>
      </c>
      <c r="G166" s="24">
        <v>43.8</v>
      </c>
      <c r="H166" s="24">
        <v>8.1</v>
      </c>
      <c r="I166" s="24">
        <v>2.6</v>
      </c>
      <c r="J166" s="24">
        <v>0.2</v>
      </c>
      <c r="K166" s="24">
        <v>45.4</v>
      </c>
      <c r="L166" s="25">
        <v>54.4</v>
      </c>
    </row>
    <row r="167" spans="2:12" ht="13.5" customHeight="1" x14ac:dyDescent="0.15">
      <c r="B167" s="55"/>
      <c r="C167" s="52" t="s">
        <v>177</v>
      </c>
      <c r="D167" s="26">
        <v>236</v>
      </c>
      <c r="E167" s="27">
        <v>13</v>
      </c>
      <c r="F167" s="27">
        <v>71</v>
      </c>
      <c r="G167" s="27">
        <v>104</v>
      </c>
      <c r="H167" s="27">
        <v>34</v>
      </c>
      <c r="I167" s="27">
        <v>13</v>
      </c>
      <c r="J167" s="27">
        <v>1</v>
      </c>
      <c r="K167" s="27">
        <v>84</v>
      </c>
      <c r="L167" s="28">
        <v>151</v>
      </c>
    </row>
    <row r="168" spans="2:12" ht="13.5" customHeight="1" x14ac:dyDescent="0.15">
      <c r="B168" s="44"/>
      <c r="C168" s="59"/>
      <c r="D168" s="34">
        <v>100</v>
      </c>
      <c r="E168" s="35">
        <v>5.5</v>
      </c>
      <c r="F168" s="35">
        <v>30.1</v>
      </c>
      <c r="G168" s="35">
        <v>44.1</v>
      </c>
      <c r="H168" s="35">
        <v>14.4</v>
      </c>
      <c r="I168" s="35">
        <v>5.5</v>
      </c>
      <c r="J168" s="35">
        <v>0.4</v>
      </c>
      <c r="K168" s="35">
        <v>35.6</v>
      </c>
      <c r="L168" s="36">
        <v>64</v>
      </c>
    </row>
    <row r="169" spans="2:12" ht="13.5" customHeight="1" x14ac:dyDescent="0.15">
      <c r="B169" s="43" t="s">
        <v>95</v>
      </c>
      <c r="C169" s="49"/>
      <c r="D169" s="17">
        <v>2715</v>
      </c>
      <c r="E169" s="18">
        <v>274</v>
      </c>
      <c r="F169" s="18">
        <v>931</v>
      </c>
      <c r="G169" s="18">
        <v>1194</v>
      </c>
      <c r="H169" s="18">
        <v>234</v>
      </c>
      <c r="I169" s="18">
        <v>76</v>
      </c>
      <c r="J169" s="18">
        <v>6</v>
      </c>
      <c r="K169" s="18">
        <v>1205</v>
      </c>
      <c r="L169" s="19">
        <v>1504</v>
      </c>
    </row>
    <row r="170" spans="2:12" ht="13.5" customHeight="1" x14ac:dyDescent="0.15">
      <c r="B170" s="57"/>
      <c r="C170" s="53"/>
      <c r="D170" s="23">
        <v>100</v>
      </c>
      <c r="E170" s="24">
        <v>10.1</v>
      </c>
      <c r="F170" s="24">
        <v>34.299999999999997</v>
      </c>
      <c r="G170" s="24">
        <v>44</v>
      </c>
      <c r="H170" s="24">
        <v>8.6</v>
      </c>
      <c r="I170" s="24">
        <v>2.8</v>
      </c>
      <c r="J170" s="24">
        <v>0.2</v>
      </c>
      <c r="K170" s="24">
        <v>44.4</v>
      </c>
      <c r="L170" s="25">
        <v>55.4</v>
      </c>
    </row>
    <row r="171" spans="2:12" ht="13.5" customHeight="1" x14ac:dyDescent="0.15">
      <c r="B171" s="54" t="s">
        <v>18</v>
      </c>
      <c r="C171" s="52" t="s">
        <v>172</v>
      </c>
      <c r="D171" s="26">
        <v>907</v>
      </c>
      <c r="E171" s="27">
        <v>118</v>
      </c>
      <c r="F171" s="27">
        <v>325</v>
      </c>
      <c r="G171" s="27">
        <v>373</v>
      </c>
      <c r="H171" s="27">
        <v>68</v>
      </c>
      <c r="I171" s="27">
        <v>22</v>
      </c>
      <c r="J171" s="27">
        <v>1</v>
      </c>
      <c r="K171" s="27">
        <v>443</v>
      </c>
      <c r="L171" s="28">
        <v>463</v>
      </c>
    </row>
    <row r="172" spans="2:12" ht="13.5" customHeight="1" x14ac:dyDescent="0.15">
      <c r="B172" s="55"/>
      <c r="C172" s="53"/>
      <c r="D172" s="23">
        <v>100</v>
      </c>
      <c r="E172" s="24">
        <v>13</v>
      </c>
      <c r="F172" s="24">
        <v>35.799999999999997</v>
      </c>
      <c r="G172" s="24">
        <v>41.1</v>
      </c>
      <c r="H172" s="24">
        <v>7.5</v>
      </c>
      <c r="I172" s="24">
        <v>2.4</v>
      </c>
      <c r="J172" s="24">
        <v>0.1</v>
      </c>
      <c r="K172" s="24">
        <v>48.8</v>
      </c>
      <c r="L172" s="25">
        <v>51</v>
      </c>
    </row>
    <row r="173" spans="2:12" ht="13.5" customHeight="1" x14ac:dyDescent="0.15">
      <c r="B173" s="55"/>
      <c r="C173" s="52" t="s">
        <v>173</v>
      </c>
      <c r="D173" s="26">
        <v>980</v>
      </c>
      <c r="E173" s="27">
        <v>93</v>
      </c>
      <c r="F173" s="27">
        <v>341</v>
      </c>
      <c r="G173" s="27">
        <v>444</v>
      </c>
      <c r="H173" s="27">
        <v>73</v>
      </c>
      <c r="I173" s="27">
        <v>28</v>
      </c>
      <c r="J173" s="27">
        <v>1</v>
      </c>
      <c r="K173" s="27">
        <v>434</v>
      </c>
      <c r="L173" s="28">
        <v>545</v>
      </c>
    </row>
    <row r="174" spans="2:12" ht="13.5" customHeight="1" x14ac:dyDescent="0.15">
      <c r="B174" s="55"/>
      <c r="C174" s="53"/>
      <c r="D174" s="23">
        <v>100</v>
      </c>
      <c r="E174" s="24">
        <v>9.5</v>
      </c>
      <c r="F174" s="24">
        <v>34.799999999999997</v>
      </c>
      <c r="G174" s="24">
        <v>45.3</v>
      </c>
      <c r="H174" s="24">
        <v>7.4</v>
      </c>
      <c r="I174" s="24">
        <v>2.9</v>
      </c>
      <c r="J174" s="24">
        <v>0.1</v>
      </c>
      <c r="K174" s="24">
        <v>44.3</v>
      </c>
      <c r="L174" s="25">
        <v>55.6</v>
      </c>
    </row>
    <row r="175" spans="2:12" ht="13.5" customHeight="1" x14ac:dyDescent="0.15">
      <c r="B175" s="55"/>
      <c r="C175" s="52" t="s">
        <v>174</v>
      </c>
      <c r="D175" s="26">
        <v>518</v>
      </c>
      <c r="E175" s="27">
        <v>42</v>
      </c>
      <c r="F175" s="27">
        <v>170</v>
      </c>
      <c r="G175" s="27">
        <v>237</v>
      </c>
      <c r="H175" s="27">
        <v>55</v>
      </c>
      <c r="I175" s="27">
        <v>11</v>
      </c>
      <c r="J175" s="27">
        <v>3</v>
      </c>
      <c r="K175" s="27">
        <v>212</v>
      </c>
      <c r="L175" s="28">
        <v>303</v>
      </c>
    </row>
    <row r="176" spans="2:12" ht="13.5" customHeight="1" x14ac:dyDescent="0.15">
      <c r="B176" s="55"/>
      <c r="C176" s="53"/>
      <c r="D176" s="23">
        <v>100</v>
      </c>
      <c r="E176" s="24">
        <v>8.1</v>
      </c>
      <c r="F176" s="24">
        <v>32.799999999999997</v>
      </c>
      <c r="G176" s="24">
        <v>45.8</v>
      </c>
      <c r="H176" s="24">
        <v>10.6</v>
      </c>
      <c r="I176" s="24">
        <v>2.1</v>
      </c>
      <c r="J176" s="24">
        <v>0.6</v>
      </c>
      <c r="K176" s="24">
        <v>40.9</v>
      </c>
      <c r="L176" s="25">
        <v>58.5</v>
      </c>
    </row>
    <row r="177" spans="2:12" ht="13.5" customHeight="1" x14ac:dyDescent="0.15">
      <c r="B177" s="55"/>
      <c r="C177" s="52" t="s">
        <v>175</v>
      </c>
      <c r="D177" s="26">
        <v>290</v>
      </c>
      <c r="E177" s="27">
        <v>19</v>
      </c>
      <c r="F177" s="27">
        <v>91</v>
      </c>
      <c r="G177" s="27">
        <v>126</v>
      </c>
      <c r="H177" s="27">
        <v>38</v>
      </c>
      <c r="I177" s="27">
        <v>15</v>
      </c>
      <c r="J177" s="27">
        <v>1</v>
      </c>
      <c r="K177" s="27">
        <v>110</v>
      </c>
      <c r="L177" s="28">
        <v>179</v>
      </c>
    </row>
    <row r="178" spans="2:12" ht="13.5" customHeight="1" x14ac:dyDescent="0.15">
      <c r="B178" s="55"/>
      <c r="C178" s="53"/>
      <c r="D178" s="23">
        <v>100</v>
      </c>
      <c r="E178" s="24">
        <v>6.6</v>
      </c>
      <c r="F178" s="24">
        <v>31.4</v>
      </c>
      <c r="G178" s="24">
        <v>43.4</v>
      </c>
      <c r="H178" s="24">
        <v>13.1</v>
      </c>
      <c r="I178" s="24">
        <v>5.2</v>
      </c>
      <c r="J178" s="24">
        <v>0.3</v>
      </c>
      <c r="K178" s="24">
        <v>37.9</v>
      </c>
      <c r="L178" s="25">
        <v>61.7</v>
      </c>
    </row>
    <row r="179" spans="2:12" ht="13.5" customHeight="1" x14ac:dyDescent="0.15">
      <c r="B179" s="55"/>
      <c r="C179" s="52" t="s">
        <v>99</v>
      </c>
      <c r="D179" s="26">
        <v>20</v>
      </c>
      <c r="E179" s="27">
        <v>2</v>
      </c>
      <c r="F179" s="27">
        <v>4</v>
      </c>
      <c r="G179" s="27">
        <v>14</v>
      </c>
      <c r="H179" s="27" t="s">
        <v>147</v>
      </c>
      <c r="I179" s="27" t="s">
        <v>196</v>
      </c>
      <c r="J179" s="27" t="s">
        <v>132</v>
      </c>
      <c r="K179" s="27">
        <v>6</v>
      </c>
      <c r="L179" s="28">
        <v>14</v>
      </c>
    </row>
    <row r="180" spans="2:12" ht="13.5" customHeight="1" x14ac:dyDescent="0.15">
      <c r="B180" s="55"/>
      <c r="C180" s="53"/>
      <c r="D180" s="23">
        <v>100</v>
      </c>
      <c r="E180" s="24">
        <v>10</v>
      </c>
      <c r="F180" s="24">
        <v>20</v>
      </c>
      <c r="G180" s="24">
        <v>70</v>
      </c>
      <c r="H180" s="24" t="s">
        <v>196</v>
      </c>
      <c r="I180" s="24" t="s">
        <v>196</v>
      </c>
      <c r="J180" s="24" t="s">
        <v>132</v>
      </c>
      <c r="K180" s="24">
        <v>30</v>
      </c>
      <c r="L180" s="25">
        <v>70</v>
      </c>
    </row>
    <row r="181" spans="2:12" ht="13.5" customHeight="1" x14ac:dyDescent="0.15">
      <c r="B181" s="55"/>
      <c r="C181" s="52" t="s">
        <v>176</v>
      </c>
      <c r="D181" s="26">
        <v>1887</v>
      </c>
      <c r="E181" s="27">
        <v>211</v>
      </c>
      <c r="F181" s="27">
        <v>666</v>
      </c>
      <c r="G181" s="27">
        <v>817</v>
      </c>
      <c r="H181" s="27">
        <v>141</v>
      </c>
      <c r="I181" s="27">
        <v>50</v>
      </c>
      <c r="J181" s="27">
        <v>2</v>
      </c>
      <c r="K181" s="27">
        <v>877</v>
      </c>
      <c r="L181" s="28">
        <v>1008</v>
      </c>
    </row>
    <row r="182" spans="2:12" ht="13.5" customHeight="1" x14ac:dyDescent="0.15">
      <c r="B182" s="55"/>
      <c r="C182" s="53"/>
      <c r="D182" s="23">
        <v>100</v>
      </c>
      <c r="E182" s="24">
        <v>11.2</v>
      </c>
      <c r="F182" s="24">
        <v>35.299999999999997</v>
      </c>
      <c r="G182" s="24">
        <v>43.3</v>
      </c>
      <c r="H182" s="24">
        <v>7.5</v>
      </c>
      <c r="I182" s="24">
        <v>2.6</v>
      </c>
      <c r="J182" s="24">
        <v>0.1</v>
      </c>
      <c r="K182" s="24">
        <v>46.5</v>
      </c>
      <c r="L182" s="25">
        <v>53.4</v>
      </c>
    </row>
    <row r="183" spans="2:12" ht="13.5" customHeight="1" x14ac:dyDescent="0.15">
      <c r="B183" s="55"/>
      <c r="C183" s="52" t="s">
        <v>177</v>
      </c>
      <c r="D183" s="26">
        <v>808</v>
      </c>
      <c r="E183" s="27">
        <v>61</v>
      </c>
      <c r="F183" s="27">
        <v>261</v>
      </c>
      <c r="G183" s="27">
        <v>363</v>
      </c>
      <c r="H183" s="27">
        <v>93</v>
      </c>
      <c r="I183" s="27">
        <v>26</v>
      </c>
      <c r="J183" s="27">
        <v>4</v>
      </c>
      <c r="K183" s="27">
        <v>322</v>
      </c>
      <c r="L183" s="28">
        <v>482</v>
      </c>
    </row>
    <row r="184" spans="2:12" ht="13.5" customHeight="1" x14ac:dyDescent="0.15">
      <c r="B184" s="44"/>
      <c r="C184" s="59"/>
      <c r="D184" s="34">
        <v>100</v>
      </c>
      <c r="E184" s="35">
        <v>7.5</v>
      </c>
      <c r="F184" s="35">
        <v>32.299999999999997</v>
      </c>
      <c r="G184" s="35">
        <v>44.9</v>
      </c>
      <c r="H184" s="35">
        <v>11.5</v>
      </c>
      <c r="I184" s="35">
        <v>3.2</v>
      </c>
      <c r="J184" s="35">
        <v>0.5</v>
      </c>
      <c r="K184" s="35">
        <v>39.9</v>
      </c>
      <c r="L184" s="36">
        <v>59.7</v>
      </c>
    </row>
    <row r="185" spans="2:12" ht="13.5" customHeight="1" x14ac:dyDescent="0.15">
      <c r="B185" s="43" t="s">
        <v>95</v>
      </c>
      <c r="C185" s="49"/>
      <c r="D185" s="17">
        <v>2715</v>
      </c>
      <c r="E185" s="18">
        <v>274</v>
      </c>
      <c r="F185" s="18">
        <v>931</v>
      </c>
      <c r="G185" s="18">
        <v>1194</v>
      </c>
      <c r="H185" s="18">
        <v>234</v>
      </c>
      <c r="I185" s="18">
        <v>76</v>
      </c>
      <c r="J185" s="18">
        <v>6</v>
      </c>
      <c r="K185" s="18">
        <v>1205</v>
      </c>
      <c r="L185" s="19">
        <v>1504</v>
      </c>
    </row>
    <row r="186" spans="2:12" ht="13.5" customHeight="1" x14ac:dyDescent="0.15">
      <c r="B186" s="57"/>
      <c r="C186" s="53"/>
      <c r="D186" s="23">
        <v>100</v>
      </c>
      <c r="E186" s="24">
        <v>10.1</v>
      </c>
      <c r="F186" s="24">
        <v>34.299999999999997</v>
      </c>
      <c r="G186" s="24">
        <v>44</v>
      </c>
      <c r="H186" s="24">
        <v>8.6</v>
      </c>
      <c r="I186" s="24">
        <v>2.8</v>
      </c>
      <c r="J186" s="24">
        <v>0.2</v>
      </c>
      <c r="K186" s="24">
        <v>44.4</v>
      </c>
      <c r="L186" s="25">
        <v>55.4</v>
      </c>
    </row>
    <row r="187" spans="2:12" ht="13.5" customHeight="1" x14ac:dyDescent="0.15">
      <c r="B187" s="54" t="s">
        <v>19</v>
      </c>
      <c r="C187" s="52" t="s">
        <v>178</v>
      </c>
      <c r="D187" s="26">
        <v>138</v>
      </c>
      <c r="E187" s="27">
        <v>9</v>
      </c>
      <c r="F187" s="27">
        <v>36</v>
      </c>
      <c r="G187" s="27">
        <v>72</v>
      </c>
      <c r="H187" s="27">
        <v>15</v>
      </c>
      <c r="I187" s="27">
        <v>6</v>
      </c>
      <c r="J187" s="27" t="s">
        <v>132</v>
      </c>
      <c r="K187" s="27">
        <v>45</v>
      </c>
      <c r="L187" s="28">
        <v>93</v>
      </c>
    </row>
    <row r="188" spans="2:12" ht="13.5" customHeight="1" x14ac:dyDescent="0.15">
      <c r="B188" s="55"/>
      <c r="C188" s="53"/>
      <c r="D188" s="23">
        <v>100</v>
      </c>
      <c r="E188" s="24">
        <v>6.5</v>
      </c>
      <c r="F188" s="24">
        <v>26.1</v>
      </c>
      <c r="G188" s="24">
        <v>52.2</v>
      </c>
      <c r="H188" s="24">
        <v>10.9</v>
      </c>
      <c r="I188" s="24">
        <v>4.3</v>
      </c>
      <c r="J188" s="24" t="s">
        <v>132</v>
      </c>
      <c r="K188" s="24">
        <v>32.6</v>
      </c>
      <c r="L188" s="25">
        <v>67.400000000000006</v>
      </c>
    </row>
    <row r="189" spans="2:12" ht="13.5" customHeight="1" x14ac:dyDescent="0.15">
      <c r="B189" s="55"/>
      <c r="C189" s="52" t="s">
        <v>179</v>
      </c>
      <c r="D189" s="26">
        <v>196</v>
      </c>
      <c r="E189" s="27">
        <v>16</v>
      </c>
      <c r="F189" s="27">
        <v>56</v>
      </c>
      <c r="G189" s="27">
        <v>90</v>
      </c>
      <c r="H189" s="27">
        <v>31</v>
      </c>
      <c r="I189" s="27">
        <v>3</v>
      </c>
      <c r="J189" s="27" t="s">
        <v>132</v>
      </c>
      <c r="K189" s="27">
        <v>72</v>
      </c>
      <c r="L189" s="28">
        <v>124</v>
      </c>
    </row>
    <row r="190" spans="2:12" ht="13.5" customHeight="1" x14ac:dyDescent="0.15">
      <c r="B190" s="55"/>
      <c r="C190" s="53"/>
      <c r="D190" s="23">
        <v>100</v>
      </c>
      <c r="E190" s="24">
        <v>8.1999999999999993</v>
      </c>
      <c r="F190" s="24">
        <v>28.6</v>
      </c>
      <c r="G190" s="24">
        <v>45.9</v>
      </c>
      <c r="H190" s="24">
        <v>15.8</v>
      </c>
      <c r="I190" s="24">
        <v>1.5</v>
      </c>
      <c r="J190" s="24" t="s">
        <v>132</v>
      </c>
      <c r="K190" s="24">
        <v>36.700000000000003</v>
      </c>
      <c r="L190" s="25">
        <v>63.3</v>
      </c>
    </row>
    <row r="191" spans="2:12" ht="13.5" customHeight="1" x14ac:dyDescent="0.15">
      <c r="B191" s="55"/>
      <c r="C191" s="52" t="s">
        <v>180</v>
      </c>
      <c r="D191" s="26">
        <v>642</v>
      </c>
      <c r="E191" s="27">
        <v>61</v>
      </c>
      <c r="F191" s="27">
        <v>213</v>
      </c>
      <c r="G191" s="27">
        <v>294</v>
      </c>
      <c r="H191" s="27">
        <v>52</v>
      </c>
      <c r="I191" s="27">
        <v>22</v>
      </c>
      <c r="J191" s="27" t="s">
        <v>132</v>
      </c>
      <c r="K191" s="27">
        <v>274</v>
      </c>
      <c r="L191" s="28">
        <v>368</v>
      </c>
    </row>
    <row r="192" spans="2:12" ht="13.5" customHeight="1" x14ac:dyDescent="0.15">
      <c r="B192" s="55"/>
      <c r="C192" s="53"/>
      <c r="D192" s="23">
        <v>100</v>
      </c>
      <c r="E192" s="24">
        <v>9.5</v>
      </c>
      <c r="F192" s="24">
        <v>33.200000000000003</v>
      </c>
      <c r="G192" s="24">
        <v>45.8</v>
      </c>
      <c r="H192" s="24">
        <v>8.1</v>
      </c>
      <c r="I192" s="24">
        <v>3.4</v>
      </c>
      <c r="J192" s="24" t="s">
        <v>132</v>
      </c>
      <c r="K192" s="24">
        <v>42.7</v>
      </c>
      <c r="L192" s="25">
        <v>57.3</v>
      </c>
    </row>
    <row r="193" spans="2:12" ht="13.5" customHeight="1" x14ac:dyDescent="0.15">
      <c r="B193" s="55"/>
      <c r="C193" s="52" t="s">
        <v>181</v>
      </c>
      <c r="D193" s="26">
        <v>668</v>
      </c>
      <c r="E193" s="27">
        <v>72</v>
      </c>
      <c r="F193" s="27">
        <v>230</v>
      </c>
      <c r="G193" s="27">
        <v>285</v>
      </c>
      <c r="H193" s="27">
        <v>59</v>
      </c>
      <c r="I193" s="27">
        <v>21</v>
      </c>
      <c r="J193" s="27">
        <v>1</v>
      </c>
      <c r="K193" s="27">
        <v>302</v>
      </c>
      <c r="L193" s="28">
        <v>365</v>
      </c>
    </row>
    <row r="194" spans="2:12" ht="13.5" customHeight="1" x14ac:dyDescent="0.15">
      <c r="B194" s="55"/>
      <c r="C194" s="53"/>
      <c r="D194" s="23">
        <v>100</v>
      </c>
      <c r="E194" s="24">
        <v>10.8</v>
      </c>
      <c r="F194" s="24">
        <v>34.4</v>
      </c>
      <c r="G194" s="24">
        <v>42.7</v>
      </c>
      <c r="H194" s="24">
        <v>8.8000000000000007</v>
      </c>
      <c r="I194" s="24">
        <v>3.1</v>
      </c>
      <c r="J194" s="24">
        <v>0.1</v>
      </c>
      <c r="K194" s="24">
        <v>45.2</v>
      </c>
      <c r="L194" s="25">
        <v>54.6</v>
      </c>
    </row>
    <row r="195" spans="2:12" ht="13.5" customHeight="1" x14ac:dyDescent="0.15">
      <c r="B195" s="55"/>
      <c r="C195" s="52" t="s">
        <v>182</v>
      </c>
      <c r="D195" s="26">
        <v>1043</v>
      </c>
      <c r="E195" s="27">
        <v>116</v>
      </c>
      <c r="F195" s="27">
        <v>388</v>
      </c>
      <c r="G195" s="27">
        <v>438</v>
      </c>
      <c r="H195" s="27">
        <v>73</v>
      </c>
      <c r="I195" s="27">
        <v>24</v>
      </c>
      <c r="J195" s="27">
        <v>4</v>
      </c>
      <c r="K195" s="27">
        <v>504</v>
      </c>
      <c r="L195" s="28">
        <v>535</v>
      </c>
    </row>
    <row r="196" spans="2:12" ht="13.5" customHeight="1" x14ac:dyDescent="0.15">
      <c r="B196" s="55"/>
      <c r="C196" s="53"/>
      <c r="D196" s="23">
        <v>100</v>
      </c>
      <c r="E196" s="24">
        <v>11.1</v>
      </c>
      <c r="F196" s="24">
        <v>37.200000000000003</v>
      </c>
      <c r="G196" s="24">
        <v>42</v>
      </c>
      <c r="H196" s="24">
        <v>7</v>
      </c>
      <c r="I196" s="24">
        <v>2.2999999999999998</v>
      </c>
      <c r="J196" s="24">
        <v>0.4</v>
      </c>
      <c r="K196" s="24">
        <v>48.3</v>
      </c>
      <c r="L196" s="25">
        <v>51.3</v>
      </c>
    </row>
    <row r="197" spans="2:12" ht="13.5" customHeight="1" x14ac:dyDescent="0.15">
      <c r="B197" s="55"/>
      <c r="C197" s="52" t="s">
        <v>99</v>
      </c>
      <c r="D197" s="26">
        <v>28</v>
      </c>
      <c r="E197" s="27" t="s">
        <v>195</v>
      </c>
      <c r="F197" s="27">
        <v>8</v>
      </c>
      <c r="G197" s="27">
        <v>15</v>
      </c>
      <c r="H197" s="27">
        <v>4</v>
      </c>
      <c r="I197" s="27" t="s">
        <v>147</v>
      </c>
      <c r="J197" s="27">
        <v>1</v>
      </c>
      <c r="K197" s="27">
        <v>8</v>
      </c>
      <c r="L197" s="28">
        <v>19</v>
      </c>
    </row>
    <row r="198" spans="2:12" ht="13.5" customHeight="1" x14ac:dyDescent="0.15">
      <c r="B198" s="44"/>
      <c r="C198" s="59"/>
      <c r="D198" s="34">
        <v>100</v>
      </c>
      <c r="E198" s="35" t="s">
        <v>196</v>
      </c>
      <c r="F198" s="35">
        <v>28.6</v>
      </c>
      <c r="G198" s="35">
        <v>53.6</v>
      </c>
      <c r="H198" s="35">
        <v>14.3</v>
      </c>
      <c r="I198" s="35" t="s">
        <v>147</v>
      </c>
      <c r="J198" s="35">
        <v>3.6</v>
      </c>
      <c r="K198" s="35">
        <v>28.6</v>
      </c>
      <c r="L198" s="36">
        <v>67.900000000000006</v>
      </c>
    </row>
    <row r="199" spans="2:12" ht="13.5" customHeight="1" x14ac:dyDescent="0.15">
      <c r="B199" s="43" t="s">
        <v>95</v>
      </c>
      <c r="C199" s="49"/>
      <c r="D199" s="17">
        <v>2715</v>
      </c>
      <c r="E199" s="18">
        <v>274</v>
      </c>
      <c r="F199" s="18">
        <v>931</v>
      </c>
      <c r="G199" s="18">
        <v>1194</v>
      </c>
      <c r="H199" s="18">
        <v>234</v>
      </c>
      <c r="I199" s="18">
        <v>76</v>
      </c>
      <c r="J199" s="18">
        <v>6</v>
      </c>
      <c r="K199" s="18">
        <v>1205</v>
      </c>
      <c r="L199" s="19">
        <v>1504</v>
      </c>
    </row>
    <row r="200" spans="2:12" ht="13.5" customHeight="1" x14ac:dyDescent="0.15">
      <c r="B200" s="57"/>
      <c r="C200" s="53"/>
      <c r="D200" s="23">
        <v>100</v>
      </c>
      <c r="E200" s="24">
        <v>10.1</v>
      </c>
      <c r="F200" s="24">
        <v>34.299999999999997</v>
      </c>
      <c r="G200" s="24">
        <v>44</v>
      </c>
      <c r="H200" s="24">
        <v>8.6</v>
      </c>
      <c r="I200" s="24">
        <v>2.8</v>
      </c>
      <c r="J200" s="24">
        <v>0.2</v>
      </c>
      <c r="K200" s="24">
        <v>44.4</v>
      </c>
      <c r="L200" s="25">
        <v>55.4</v>
      </c>
    </row>
    <row r="201" spans="2:12" ht="13.5" customHeight="1" x14ac:dyDescent="0.15">
      <c r="B201" s="54" t="s">
        <v>20</v>
      </c>
      <c r="C201" s="52" t="s">
        <v>178</v>
      </c>
      <c r="D201" s="26">
        <v>28</v>
      </c>
      <c r="E201" s="27">
        <v>1</v>
      </c>
      <c r="F201" s="27">
        <v>10</v>
      </c>
      <c r="G201" s="27">
        <v>13</v>
      </c>
      <c r="H201" s="27">
        <v>3</v>
      </c>
      <c r="I201" s="27">
        <v>1</v>
      </c>
      <c r="J201" s="27" t="s">
        <v>132</v>
      </c>
      <c r="K201" s="27">
        <v>11</v>
      </c>
      <c r="L201" s="28">
        <v>17</v>
      </c>
    </row>
    <row r="202" spans="2:12" ht="13.5" customHeight="1" x14ac:dyDescent="0.15">
      <c r="B202" s="55"/>
      <c r="C202" s="53"/>
      <c r="D202" s="23">
        <v>100</v>
      </c>
      <c r="E202" s="24">
        <v>3.6</v>
      </c>
      <c r="F202" s="24">
        <v>35.700000000000003</v>
      </c>
      <c r="G202" s="24">
        <v>46.4</v>
      </c>
      <c r="H202" s="24">
        <v>10.7</v>
      </c>
      <c r="I202" s="24">
        <v>3.6</v>
      </c>
      <c r="J202" s="24" t="s">
        <v>132</v>
      </c>
      <c r="K202" s="24">
        <v>39.299999999999997</v>
      </c>
      <c r="L202" s="25">
        <v>60.7</v>
      </c>
    </row>
    <row r="203" spans="2:12" ht="13.5" customHeight="1" x14ac:dyDescent="0.15">
      <c r="B203" s="55"/>
      <c r="C203" s="52" t="s">
        <v>179</v>
      </c>
      <c r="D203" s="26">
        <v>77</v>
      </c>
      <c r="E203" s="27">
        <v>6</v>
      </c>
      <c r="F203" s="27">
        <v>19</v>
      </c>
      <c r="G203" s="27">
        <v>34</v>
      </c>
      <c r="H203" s="27">
        <v>14</v>
      </c>
      <c r="I203" s="27">
        <v>4</v>
      </c>
      <c r="J203" s="27" t="s">
        <v>132</v>
      </c>
      <c r="K203" s="27">
        <v>25</v>
      </c>
      <c r="L203" s="28">
        <v>52</v>
      </c>
    </row>
    <row r="204" spans="2:12" ht="13.5" customHeight="1" x14ac:dyDescent="0.15">
      <c r="B204" s="55"/>
      <c r="C204" s="53"/>
      <c r="D204" s="23">
        <v>100</v>
      </c>
      <c r="E204" s="24">
        <v>7.8</v>
      </c>
      <c r="F204" s="24">
        <v>24.7</v>
      </c>
      <c r="G204" s="24">
        <v>44.2</v>
      </c>
      <c r="H204" s="24">
        <v>18.2</v>
      </c>
      <c r="I204" s="24">
        <v>5.2</v>
      </c>
      <c r="J204" s="24" t="s">
        <v>132</v>
      </c>
      <c r="K204" s="24">
        <v>32.5</v>
      </c>
      <c r="L204" s="25">
        <v>67.5</v>
      </c>
    </row>
    <row r="205" spans="2:12" ht="13.5" customHeight="1" x14ac:dyDescent="0.15">
      <c r="B205" s="55"/>
      <c r="C205" s="52" t="s">
        <v>180</v>
      </c>
      <c r="D205" s="26">
        <v>278</v>
      </c>
      <c r="E205" s="27">
        <v>26</v>
      </c>
      <c r="F205" s="27">
        <v>76</v>
      </c>
      <c r="G205" s="27">
        <v>131</v>
      </c>
      <c r="H205" s="27">
        <v>28</v>
      </c>
      <c r="I205" s="27">
        <v>17</v>
      </c>
      <c r="J205" s="27" t="s">
        <v>147</v>
      </c>
      <c r="K205" s="27">
        <v>102</v>
      </c>
      <c r="L205" s="28">
        <v>176</v>
      </c>
    </row>
    <row r="206" spans="2:12" ht="13.5" customHeight="1" x14ac:dyDescent="0.15">
      <c r="B206" s="55"/>
      <c r="C206" s="53"/>
      <c r="D206" s="23">
        <v>100</v>
      </c>
      <c r="E206" s="24">
        <v>9.4</v>
      </c>
      <c r="F206" s="24">
        <v>27.3</v>
      </c>
      <c r="G206" s="24">
        <v>47.1</v>
      </c>
      <c r="H206" s="24">
        <v>10.1</v>
      </c>
      <c r="I206" s="24">
        <v>6.1</v>
      </c>
      <c r="J206" s="24" t="s">
        <v>132</v>
      </c>
      <c r="K206" s="24">
        <v>36.700000000000003</v>
      </c>
      <c r="L206" s="25">
        <v>63.3</v>
      </c>
    </row>
    <row r="207" spans="2:12" ht="13.5" customHeight="1" x14ac:dyDescent="0.15">
      <c r="B207" s="55"/>
      <c r="C207" s="52" t="s">
        <v>181</v>
      </c>
      <c r="D207" s="26">
        <v>466</v>
      </c>
      <c r="E207" s="27">
        <v>29</v>
      </c>
      <c r="F207" s="27">
        <v>160</v>
      </c>
      <c r="G207" s="27">
        <v>214</v>
      </c>
      <c r="H207" s="27">
        <v>43</v>
      </c>
      <c r="I207" s="27">
        <v>19</v>
      </c>
      <c r="J207" s="27">
        <v>1</v>
      </c>
      <c r="K207" s="27">
        <v>189</v>
      </c>
      <c r="L207" s="28">
        <v>276</v>
      </c>
    </row>
    <row r="208" spans="2:12" ht="13.5" customHeight="1" x14ac:dyDescent="0.15">
      <c r="B208" s="55"/>
      <c r="C208" s="53"/>
      <c r="D208" s="23">
        <v>100</v>
      </c>
      <c r="E208" s="24">
        <v>6.2</v>
      </c>
      <c r="F208" s="24">
        <v>34.299999999999997</v>
      </c>
      <c r="G208" s="24">
        <v>45.9</v>
      </c>
      <c r="H208" s="24">
        <v>9.1999999999999993</v>
      </c>
      <c r="I208" s="24">
        <v>4.0999999999999996</v>
      </c>
      <c r="J208" s="24">
        <v>0.2</v>
      </c>
      <c r="K208" s="24">
        <v>40.6</v>
      </c>
      <c r="L208" s="25">
        <v>59.2</v>
      </c>
    </row>
    <row r="209" spans="2:12" ht="13.5" customHeight="1" x14ac:dyDescent="0.15">
      <c r="B209" s="55"/>
      <c r="C209" s="52" t="s">
        <v>182</v>
      </c>
      <c r="D209" s="26">
        <v>1837</v>
      </c>
      <c r="E209" s="27">
        <v>211</v>
      </c>
      <c r="F209" s="27">
        <v>658</v>
      </c>
      <c r="G209" s="27">
        <v>789</v>
      </c>
      <c r="H209" s="27">
        <v>140</v>
      </c>
      <c r="I209" s="27">
        <v>35</v>
      </c>
      <c r="J209" s="27">
        <v>4</v>
      </c>
      <c r="K209" s="27">
        <v>869</v>
      </c>
      <c r="L209" s="28">
        <v>964</v>
      </c>
    </row>
    <row r="210" spans="2:12" ht="13.5" customHeight="1" x14ac:dyDescent="0.15">
      <c r="B210" s="55"/>
      <c r="C210" s="53"/>
      <c r="D210" s="23">
        <v>100</v>
      </c>
      <c r="E210" s="24">
        <v>11.5</v>
      </c>
      <c r="F210" s="24">
        <v>35.799999999999997</v>
      </c>
      <c r="G210" s="24">
        <v>43</v>
      </c>
      <c r="H210" s="24">
        <v>7.6</v>
      </c>
      <c r="I210" s="24">
        <v>1.9</v>
      </c>
      <c r="J210" s="24">
        <v>0.2</v>
      </c>
      <c r="K210" s="24">
        <v>47.3</v>
      </c>
      <c r="L210" s="25">
        <v>52.5</v>
      </c>
    </row>
    <row r="211" spans="2:12" ht="13.5" customHeight="1" x14ac:dyDescent="0.15">
      <c r="B211" s="55"/>
      <c r="C211" s="52" t="s">
        <v>99</v>
      </c>
      <c r="D211" s="26">
        <v>29</v>
      </c>
      <c r="E211" s="27">
        <v>1</v>
      </c>
      <c r="F211" s="27">
        <v>8</v>
      </c>
      <c r="G211" s="27">
        <v>13</v>
      </c>
      <c r="H211" s="27">
        <v>6</v>
      </c>
      <c r="I211" s="27" t="s">
        <v>132</v>
      </c>
      <c r="J211" s="27">
        <v>1</v>
      </c>
      <c r="K211" s="27">
        <v>9</v>
      </c>
      <c r="L211" s="28">
        <v>19</v>
      </c>
    </row>
    <row r="212" spans="2:12" ht="13.5" customHeight="1" x14ac:dyDescent="0.15">
      <c r="B212" s="44"/>
      <c r="C212" s="59"/>
      <c r="D212" s="34">
        <v>100</v>
      </c>
      <c r="E212" s="35">
        <v>3.4</v>
      </c>
      <c r="F212" s="35">
        <v>27.6</v>
      </c>
      <c r="G212" s="35">
        <v>44.8</v>
      </c>
      <c r="H212" s="35">
        <v>20.7</v>
      </c>
      <c r="I212" s="35" t="s">
        <v>132</v>
      </c>
      <c r="J212" s="35">
        <v>3.4</v>
      </c>
      <c r="K212" s="35">
        <v>31</v>
      </c>
      <c r="L212" s="36">
        <v>65.5</v>
      </c>
    </row>
    <row r="213" spans="2:12" ht="13.5" customHeight="1" x14ac:dyDescent="0.15">
      <c r="B213" s="43" t="s">
        <v>95</v>
      </c>
      <c r="C213" s="49"/>
      <c r="D213" s="17">
        <v>2715</v>
      </c>
      <c r="E213" s="18">
        <v>274</v>
      </c>
      <c r="F213" s="18">
        <v>931</v>
      </c>
      <c r="G213" s="18">
        <v>1194</v>
      </c>
      <c r="H213" s="18">
        <v>234</v>
      </c>
      <c r="I213" s="18">
        <v>76</v>
      </c>
      <c r="J213" s="18">
        <v>6</v>
      </c>
      <c r="K213" s="18">
        <v>1205</v>
      </c>
      <c r="L213" s="19">
        <v>1504</v>
      </c>
    </row>
    <row r="214" spans="2:12" ht="13.5" customHeight="1" x14ac:dyDescent="0.15">
      <c r="B214" s="57"/>
      <c r="C214" s="53"/>
      <c r="D214" s="23">
        <v>100</v>
      </c>
      <c r="E214" s="24">
        <v>10.1</v>
      </c>
      <c r="F214" s="24">
        <v>34.299999999999997</v>
      </c>
      <c r="G214" s="24">
        <v>44</v>
      </c>
      <c r="H214" s="24">
        <v>8.6</v>
      </c>
      <c r="I214" s="24">
        <v>2.8</v>
      </c>
      <c r="J214" s="24">
        <v>0.2</v>
      </c>
      <c r="K214" s="24">
        <v>44.4</v>
      </c>
      <c r="L214" s="25">
        <v>55.4</v>
      </c>
    </row>
    <row r="215" spans="2:12" ht="13.5" customHeight="1" x14ac:dyDescent="0.15">
      <c r="B215" s="54" t="s">
        <v>21</v>
      </c>
      <c r="C215" s="52" t="s">
        <v>178</v>
      </c>
      <c r="D215" s="26">
        <v>42</v>
      </c>
      <c r="E215" s="27">
        <v>2</v>
      </c>
      <c r="F215" s="27">
        <v>16</v>
      </c>
      <c r="G215" s="27">
        <v>17</v>
      </c>
      <c r="H215" s="27">
        <v>4</v>
      </c>
      <c r="I215" s="27">
        <v>3</v>
      </c>
      <c r="J215" s="27" t="s">
        <v>132</v>
      </c>
      <c r="K215" s="27">
        <v>18</v>
      </c>
      <c r="L215" s="28">
        <v>24</v>
      </c>
    </row>
    <row r="216" spans="2:12" ht="13.5" customHeight="1" x14ac:dyDescent="0.15">
      <c r="B216" s="55"/>
      <c r="C216" s="53"/>
      <c r="D216" s="23">
        <v>100</v>
      </c>
      <c r="E216" s="24">
        <v>4.8</v>
      </c>
      <c r="F216" s="24">
        <v>38.1</v>
      </c>
      <c r="G216" s="24">
        <v>40.5</v>
      </c>
      <c r="H216" s="24">
        <v>9.5</v>
      </c>
      <c r="I216" s="24">
        <v>7.1</v>
      </c>
      <c r="J216" s="24" t="s">
        <v>132</v>
      </c>
      <c r="K216" s="24">
        <v>42.9</v>
      </c>
      <c r="L216" s="25">
        <v>57.1</v>
      </c>
    </row>
    <row r="217" spans="2:12" ht="13.5" customHeight="1" x14ac:dyDescent="0.15">
      <c r="B217" s="55"/>
      <c r="C217" s="52" t="s">
        <v>179</v>
      </c>
      <c r="D217" s="26">
        <v>115</v>
      </c>
      <c r="E217" s="27">
        <v>7</v>
      </c>
      <c r="F217" s="27">
        <v>33</v>
      </c>
      <c r="G217" s="27">
        <v>55</v>
      </c>
      <c r="H217" s="27">
        <v>17</v>
      </c>
      <c r="I217" s="27">
        <v>3</v>
      </c>
      <c r="J217" s="27" t="s">
        <v>132</v>
      </c>
      <c r="K217" s="27">
        <v>40</v>
      </c>
      <c r="L217" s="28">
        <v>75</v>
      </c>
    </row>
    <row r="218" spans="2:12" ht="13.5" customHeight="1" x14ac:dyDescent="0.15">
      <c r="B218" s="55"/>
      <c r="C218" s="53"/>
      <c r="D218" s="23">
        <v>100</v>
      </c>
      <c r="E218" s="24">
        <v>6.1</v>
      </c>
      <c r="F218" s="24">
        <v>28.7</v>
      </c>
      <c r="G218" s="24">
        <v>47.8</v>
      </c>
      <c r="H218" s="24">
        <v>14.8</v>
      </c>
      <c r="I218" s="24">
        <v>2.6</v>
      </c>
      <c r="J218" s="24" t="s">
        <v>132</v>
      </c>
      <c r="K218" s="24">
        <v>34.799999999999997</v>
      </c>
      <c r="L218" s="25">
        <v>65.2</v>
      </c>
    </row>
    <row r="219" spans="2:12" ht="13.5" customHeight="1" x14ac:dyDescent="0.15">
      <c r="B219" s="55"/>
      <c r="C219" s="52" t="s">
        <v>180</v>
      </c>
      <c r="D219" s="26">
        <v>474</v>
      </c>
      <c r="E219" s="27">
        <v>41</v>
      </c>
      <c r="F219" s="27">
        <v>145</v>
      </c>
      <c r="G219" s="27">
        <v>216</v>
      </c>
      <c r="H219" s="27">
        <v>49</v>
      </c>
      <c r="I219" s="27">
        <v>22</v>
      </c>
      <c r="J219" s="27">
        <v>1</v>
      </c>
      <c r="K219" s="27">
        <v>186</v>
      </c>
      <c r="L219" s="28">
        <v>287</v>
      </c>
    </row>
    <row r="220" spans="2:12" ht="13.5" customHeight="1" x14ac:dyDescent="0.15">
      <c r="B220" s="55"/>
      <c r="C220" s="53"/>
      <c r="D220" s="23">
        <v>100</v>
      </c>
      <c r="E220" s="24">
        <v>8.6</v>
      </c>
      <c r="F220" s="24">
        <v>30.6</v>
      </c>
      <c r="G220" s="24">
        <v>45.6</v>
      </c>
      <c r="H220" s="24">
        <v>10.3</v>
      </c>
      <c r="I220" s="24">
        <v>4.5999999999999996</v>
      </c>
      <c r="J220" s="24">
        <v>0.2</v>
      </c>
      <c r="K220" s="24">
        <v>39.200000000000003</v>
      </c>
      <c r="L220" s="25">
        <v>60.5</v>
      </c>
    </row>
    <row r="221" spans="2:12" ht="13.5" customHeight="1" x14ac:dyDescent="0.15">
      <c r="B221" s="55"/>
      <c r="C221" s="52" t="s">
        <v>181</v>
      </c>
      <c r="D221" s="26">
        <v>722</v>
      </c>
      <c r="E221" s="27">
        <v>73</v>
      </c>
      <c r="F221" s="27">
        <v>251</v>
      </c>
      <c r="G221" s="27">
        <v>312</v>
      </c>
      <c r="H221" s="27">
        <v>59</v>
      </c>
      <c r="I221" s="27">
        <v>24</v>
      </c>
      <c r="J221" s="27">
        <v>3</v>
      </c>
      <c r="K221" s="27">
        <v>324</v>
      </c>
      <c r="L221" s="28">
        <v>395</v>
      </c>
    </row>
    <row r="222" spans="2:12" ht="13.5" customHeight="1" x14ac:dyDescent="0.15">
      <c r="B222" s="55"/>
      <c r="C222" s="53"/>
      <c r="D222" s="23">
        <v>100</v>
      </c>
      <c r="E222" s="24">
        <v>10.1</v>
      </c>
      <c r="F222" s="24">
        <v>34.799999999999997</v>
      </c>
      <c r="G222" s="24">
        <v>43.2</v>
      </c>
      <c r="H222" s="24">
        <v>8.1999999999999993</v>
      </c>
      <c r="I222" s="24">
        <v>3.3</v>
      </c>
      <c r="J222" s="24">
        <v>0.4</v>
      </c>
      <c r="K222" s="24">
        <v>44.9</v>
      </c>
      <c r="L222" s="25">
        <v>54.7</v>
      </c>
    </row>
    <row r="223" spans="2:12" ht="13.5" customHeight="1" x14ac:dyDescent="0.15">
      <c r="B223" s="55"/>
      <c r="C223" s="52" t="s">
        <v>182</v>
      </c>
      <c r="D223" s="26">
        <v>1322</v>
      </c>
      <c r="E223" s="27">
        <v>147</v>
      </c>
      <c r="F223" s="27">
        <v>475</v>
      </c>
      <c r="G223" s="27">
        <v>577</v>
      </c>
      <c r="H223" s="27">
        <v>100</v>
      </c>
      <c r="I223" s="27">
        <v>22</v>
      </c>
      <c r="J223" s="27">
        <v>1</v>
      </c>
      <c r="K223" s="27">
        <v>622</v>
      </c>
      <c r="L223" s="28">
        <v>699</v>
      </c>
    </row>
    <row r="224" spans="2:12" ht="13.5" customHeight="1" x14ac:dyDescent="0.15">
      <c r="B224" s="55"/>
      <c r="C224" s="53"/>
      <c r="D224" s="23">
        <v>100</v>
      </c>
      <c r="E224" s="24">
        <v>11.1</v>
      </c>
      <c r="F224" s="24">
        <v>35.9</v>
      </c>
      <c r="G224" s="24">
        <v>43.6</v>
      </c>
      <c r="H224" s="24">
        <v>7.6</v>
      </c>
      <c r="I224" s="24">
        <v>1.7</v>
      </c>
      <c r="J224" s="24">
        <v>0.1</v>
      </c>
      <c r="K224" s="24">
        <v>47</v>
      </c>
      <c r="L224" s="25">
        <v>52.9</v>
      </c>
    </row>
    <row r="225" spans="2:12" ht="13.5" customHeight="1" x14ac:dyDescent="0.15">
      <c r="B225" s="55"/>
      <c r="C225" s="52" t="s">
        <v>99</v>
      </c>
      <c r="D225" s="26">
        <v>40</v>
      </c>
      <c r="E225" s="27">
        <v>4</v>
      </c>
      <c r="F225" s="27">
        <v>11</v>
      </c>
      <c r="G225" s="27">
        <v>17</v>
      </c>
      <c r="H225" s="27">
        <v>5</v>
      </c>
      <c r="I225" s="27">
        <v>2</v>
      </c>
      <c r="J225" s="27">
        <v>1</v>
      </c>
      <c r="K225" s="27">
        <v>15</v>
      </c>
      <c r="L225" s="28">
        <v>24</v>
      </c>
    </row>
    <row r="226" spans="2:12" ht="13.5" customHeight="1" x14ac:dyDescent="0.15">
      <c r="B226" s="44"/>
      <c r="C226" s="59"/>
      <c r="D226" s="34">
        <v>100</v>
      </c>
      <c r="E226" s="35">
        <v>10</v>
      </c>
      <c r="F226" s="35">
        <v>27.5</v>
      </c>
      <c r="G226" s="35">
        <v>42.5</v>
      </c>
      <c r="H226" s="35">
        <v>12.5</v>
      </c>
      <c r="I226" s="35">
        <v>5</v>
      </c>
      <c r="J226" s="35">
        <v>2.5</v>
      </c>
      <c r="K226" s="35">
        <v>37.5</v>
      </c>
      <c r="L226" s="36">
        <v>60</v>
      </c>
    </row>
    <row r="227" spans="2:12" ht="13.5" customHeight="1" x14ac:dyDescent="0.15">
      <c r="B227" s="43" t="s">
        <v>95</v>
      </c>
      <c r="C227" s="49"/>
      <c r="D227" s="17">
        <v>2715</v>
      </c>
      <c r="E227" s="18">
        <v>274</v>
      </c>
      <c r="F227" s="18">
        <v>931</v>
      </c>
      <c r="G227" s="18">
        <v>1194</v>
      </c>
      <c r="H227" s="18">
        <v>234</v>
      </c>
      <c r="I227" s="18">
        <v>76</v>
      </c>
      <c r="J227" s="18">
        <v>6</v>
      </c>
      <c r="K227" s="18">
        <v>1205</v>
      </c>
      <c r="L227" s="19">
        <v>1504</v>
      </c>
    </row>
    <row r="228" spans="2:12" ht="13.5" customHeight="1" x14ac:dyDescent="0.15">
      <c r="B228" s="57"/>
      <c r="C228" s="53"/>
      <c r="D228" s="23">
        <v>100</v>
      </c>
      <c r="E228" s="24">
        <v>10.1</v>
      </c>
      <c r="F228" s="24">
        <v>34.299999999999997</v>
      </c>
      <c r="G228" s="24">
        <v>44</v>
      </c>
      <c r="H228" s="24">
        <v>8.6</v>
      </c>
      <c r="I228" s="24">
        <v>2.8</v>
      </c>
      <c r="J228" s="24">
        <v>0.2</v>
      </c>
      <c r="K228" s="24">
        <v>44.4</v>
      </c>
      <c r="L228" s="25">
        <v>55.4</v>
      </c>
    </row>
    <row r="229" spans="2:12" ht="13.5" customHeight="1" x14ac:dyDescent="0.15">
      <c r="B229" s="54" t="s">
        <v>22</v>
      </c>
      <c r="C229" s="52" t="s">
        <v>178</v>
      </c>
      <c r="D229" s="26">
        <v>66</v>
      </c>
      <c r="E229" s="27">
        <v>5</v>
      </c>
      <c r="F229" s="27">
        <v>21</v>
      </c>
      <c r="G229" s="27">
        <v>24</v>
      </c>
      <c r="H229" s="27">
        <v>11</v>
      </c>
      <c r="I229" s="27">
        <v>4</v>
      </c>
      <c r="J229" s="27">
        <v>1</v>
      </c>
      <c r="K229" s="27">
        <v>26</v>
      </c>
      <c r="L229" s="28">
        <v>39</v>
      </c>
    </row>
    <row r="230" spans="2:12" ht="13.5" customHeight="1" x14ac:dyDescent="0.15">
      <c r="B230" s="55"/>
      <c r="C230" s="53"/>
      <c r="D230" s="23">
        <v>100</v>
      </c>
      <c r="E230" s="24">
        <v>7.6</v>
      </c>
      <c r="F230" s="24">
        <v>31.8</v>
      </c>
      <c r="G230" s="24">
        <v>36.4</v>
      </c>
      <c r="H230" s="24">
        <v>16.7</v>
      </c>
      <c r="I230" s="24">
        <v>6.1</v>
      </c>
      <c r="J230" s="24">
        <v>1.5</v>
      </c>
      <c r="K230" s="24">
        <v>39.4</v>
      </c>
      <c r="L230" s="25">
        <v>59.1</v>
      </c>
    </row>
    <row r="231" spans="2:12" ht="13.5" customHeight="1" x14ac:dyDescent="0.15">
      <c r="B231" s="55"/>
      <c r="C231" s="52" t="s">
        <v>179</v>
      </c>
      <c r="D231" s="26">
        <v>158</v>
      </c>
      <c r="E231" s="27">
        <v>7</v>
      </c>
      <c r="F231" s="27">
        <v>45</v>
      </c>
      <c r="G231" s="27">
        <v>77</v>
      </c>
      <c r="H231" s="27">
        <v>22</v>
      </c>
      <c r="I231" s="27">
        <v>7</v>
      </c>
      <c r="J231" s="27" t="s">
        <v>132</v>
      </c>
      <c r="K231" s="27">
        <v>52</v>
      </c>
      <c r="L231" s="28">
        <v>106</v>
      </c>
    </row>
    <row r="232" spans="2:12" ht="13.5" customHeight="1" x14ac:dyDescent="0.15">
      <c r="B232" s="55"/>
      <c r="C232" s="53"/>
      <c r="D232" s="23">
        <v>100</v>
      </c>
      <c r="E232" s="24">
        <v>4.4000000000000004</v>
      </c>
      <c r="F232" s="24">
        <v>28.5</v>
      </c>
      <c r="G232" s="24">
        <v>48.7</v>
      </c>
      <c r="H232" s="24">
        <v>13.9</v>
      </c>
      <c r="I232" s="24">
        <v>4.4000000000000004</v>
      </c>
      <c r="J232" s="24" t="s">
        <v>147</v>
      </c>
      <c r="K232" s="24">
        <v>32.9</v>
      </c>
      <c r="L232" s="25">
        <v>67.099999999999994</v>
      </c>
    </row>
    <row r="233" spans="2:12" ht="13.5" customHeight="1" x14ac:dyDescent="0.15">
      <c r="B233" s="55"/>
      <c r="C233" s="52" t="s">
        <v>180</v>
      </c>
      <c r="D233" s="26">
        <v>506</v>
      </c>
      <c r="E233" s="27">
        <v>40</v>
      </c>
      <c r="F233" s="27">
        <v>154</v>
      </c>
      <c r="G233" s="27">
        <v>245</v>
      </c>
      <c r="H233" s="27">
        <v>49</v>
      </c>
      <c r="I233" s="27">
        <v>17</v>
      </c>
      <c r="J233" s="27">
        <v>1</v>
      </c>
      <c r="K233" s="27">
        <v>194</v>
      </c>
      <c r="L233" s="28">
        <v>311</v>
      </c>
    </row>
    <row r="234" spans="2:12" ht="13.5" customHeight="1" x14ac:dyDescent="0.15">
      <c r="B234" s="55"/>
      <c r="C234" s="53"/>
      <c r="D234" s="23">
        <v>100</v>
      </c>
      <c r="E234" s="24">
        <v>7.9</v>
      </c>
      <c r="F234" s="24">
        <v>30.4</v>
      </c>
      <c r="G234" s="24">
        <v>48.4</v>
      </c>
      <c r="H234" s="24">
        <v>9.6999999999999993</v>
      </c>
      <c r="I234" s="24">
        <v>3.4</v>
      </c>
      <c r="J234" s="24">
        <v>0.2</v>
      </c>
      <c r="K234" s="24">
        <v>38.299999999999997</v>
      </c>
      <c r="L234" s="25">
        <v>61.5</v>
      </c>
    </row>
    <row r="235" spans="2:12" ht="13.5" customHeight="1" x14ac:dyDescent="0.15">
      <c r="B235" s="55"/>
      <c r="C235" s="52" t="s">
        <v>181</v>
      </c>
      <c r="D235" s="26">
        <v>720</v>
      </c>
      <c r="E235" s="27">
        <v>73</v>
      </c>
      <c r="F235" s="27">
        <v>249</v>
      </c>
      <c r="G235" s="27">
        <v>311</v>
      </c>
      <c r="H235" s="27">
        <v>57</v>
      </c>
      <c r="I235" s="27">
        <v>29</v>
      </c>
      <c r="J235" s="27">
        <v>1</v>
      </c>
      <c r="K235" s="27">
        <v>322</v>
      </c>
      <c r="L235" s="28">
        <v>397</v>
      </c>
    </row>
    <row r="236" spans="2:12" ht="13.5" customHeight="1" x14ac:dyDescent="0.15">
      <c r="B236" s="55"/>
      <c r="C236" s="53"/>
      <c r="D236" s="23">
        <v>100</v>
      </c>
      <c r="E236" s="24">
        <v>10.1</v>
      </c>
      <c r="F236" s="24">
        <v>34.6</v>
      </c>
      <c r="G236" s="24">
        <v>43.2</v>
      </c>
      <c r="H236" s="24">
        <v>7.9</v>
      </c>
      <c r="I236" s="24">
        <v>4</v>
      </c>
      <c r="J236" s="24">
        <v>0.1</v>
      </c>
      <c r="K236" s="24">
        <v>44.7</v>
      </c>
      <c r="L236" s="25">
        <v>55.1</v>
      </c>
    </row>
    <row r="237" spans="2:12" ht="13.5" customHeight="1" x14ac:dyDescent="0.15">
      <c r="B237" s="55"/>
      <c r="C237" s="52" t="s">
        <v>182</v>
      </c>
      <c r="D237" s="26">
        <v>1234</v>
      </c>
      <c r="E237" s="27">
        <v>147</v>
      </c>
      <c r="F237" s="27">
        <v>453</v>
      </c>
      <c r="G237" s="27">
        <v>522</v>
      </c>
      <c r="H237" s="27">
        <v>91</v>
      </c>
      <c r="I237" s="27">
        <v>18</v>
      </c>
      <c r="J237" s="27">
        <v>3</v>
      </c>
      <c r="K237" s="27">
        <v>600</v>
      </c>
      <c r="L237" s="28">
        <v>631</v>
      </c>
    </row>
    <row r="238" spans="2:12" ht="13.5" customHeight="1" x14ac:dyDescent="0.15">
      <c r="B238" s="55"/>
      <c r="C238" s="53"/>
      <c r="D238" s="23">
        <v>100</v>
      </c>
      <c r="E238" s="24">
        <v>11.9</v>
      </c>
      <c r="F238" s="24">
        <v>36.700000000000003</v>
      </c>
      <c r="G238" s="24">
        <v>42.3</v>
      </c>
      <c r="H238" s="24">
        <v>7.4</v>
      </c>
      <c r="I238" s="24">
        <v>1.5</v>
      </c>
      <c r="J238" s="24">
        <v>0.2</v>
      </c>
      <c r="K238" s="24">
        <v>48.6</v>
      </c>
      <c r="L238" s="25">
        <v>51.1</v>
      </c>
    </row>
    <row r="239" spans="2:12" ht="13.5" customHeight="1" x14ac:dyDescent="0.15">
      <c r="B239" s="55"/>
      <c r="C239" s="52" t="s">
        <v>99</v>
      </c>
      <c r="D239" s="26">
        <v>31</v>
      </c>
      <c r="E239" s="27">
        <v>2</v>
      </c>
      <c r="F239" s="27">
        <v>9</v>
      </c>
      <c r="G239" s="27">
        <v>15</v>
      </c>
      <c r="H239" s="27">
        <v>4</v>
      </c>
      <c r="I239" s="27">
        <v>1</v>
      </c>
      <c r="J239" s="27" t="s">
        <v>132</v>
      </c>
      <c r="K239" s="27">
        <v>11</v>
      </c>
      <c r="L239" s="28">
        <v>20</v>
      </c>
    </row>
    <row r="240" spans="2:12" ht="13.5" customHeight="1" x14ac:dyDescent="0.15">
      <c r="B240" s="44"/>
      <c r="C240" s="59"/>
      <c r="D240" s="34">
        <v>100</v>
      </c>
      <c r="E240" s="35">
        <v>6.5</v>
      </c>
      <c r="F240" s="35">
        <v>29</v>
      </c>
      <c r="G240" s="35">
        <v>48.4</v>
      </c>
      <c r="H240" s="35">
        <v>12.9</v>
      </c>
      <c r="I240" s="35">
        <v>3.2</v>
      </c>
      <c r="J240" s="35" t="s">
        <v>147</v>
      </c>
      <c r="K240" s="35">
        <v>35.5</v>
      </c>
      <c r="L240" s="36">
        <v>64.5</v>
      </c>
    </row>
    <row r="241" spans="2:12" ht="13.5" customHeight="1" x14ac:dyDescent="0.15">
      <c r="B241" s="43" t="s">
        <v>95</v>
      </c>
      <c r="C241" s="49"/>
      <c r="D241" s="17">
        <v>2715</v>
      </c>
      <c r="E241" s="18">
        <v>274</v>
      </c>
      <c r="F241" s="18">
        <v>931</v>
      </c>
      <c r="G241" s="18">
        <v>1194</v>
      </c>
      <c r="H241" s="18">
        <v>234</v>
      </c>
      <c r="I241" s="18">
        <v>76</v>
      </c>
      <c r="J241" s="18">
        <v>6</v>
      </c>
      <c r="K241" s="18">
        <v>1205</v>
      </c>
      <c r="L241" s="19">
        <v>1504</v>
      </c>
    </row>
    <row r="242" spans="2:12" ht="13.5" customHeight="1" x14ac:dyDescent="0.15">
      <c r="B242" s="57"/>
      <c r="C242" s="53"/>
      <c r="D242" s="23">
        <v>100</v>
      </c>
      <c r="E242" s="24">
        <v>10.1</v>
      </c>
      <c r="F242" s="24">
        <v>34.299999999999997</v>
      </c>
      <c r="G242" s="24">
        <v>44</v>
      </c>
      <c r="H242" s="24">
        <v>8.6</v>
      </c>
      <c r="I242" s="24">
        <v>2.8</v>
      </c>
      <c r="J242" s="24">
        <v>0.2</v>
      </c>
      <c r="K242" s="24">
        <v>44.4</v>
      </c>
      <c r="L242" s="25">
        <v>55.4</v>
      </c>
    </row>
    <row r="243" spans="2:12" ht="13.5" customHeight="1" x14ac:dyDescent="0.15">
      <c r="B243" s="54" t="s">
        <v>23</v>
      </c>
      <c r="C243" s="52" t="s">
        <v>178</v>
      </c>
      <c r="D243" s="26">
        <v>101</v>
      </c>
      <c r="E243" s="27">
        <v>4</v>
      </c>
      <c r="F243" s="27">
        <v>25</v>
      </c>
      <c r="G243" s="27">
        <v>50</v>
      </c>
      <c r="H243" s="27">
        <v>15</v>
      </c>
      <c r="I243" s="27">
        <v>7</v>
      </c>
      <c r="J243" s="27" t="s">
        <v>132</v>
      </c>
      <c r="K243" s="27">
        <v>29</v>
      </c>
      <c r="L243" s="28">
        <v>72</v>
      </c>
    </row>
    <row r="244" spans="2:12" ht="13.5" customHeight="1" x14ac:dyDescent="0.15">
      <c r="B244" s="55"/>
      <c r="C244" s="53"/>
      <c r="D244" s="23">
        <v>100</v>
      </c>
      <c r="E244" s="24">
        <v>4</v>
      </c>
      <c r="F244" s="24">
        <v>24.8</v>
      </c>
      <c r="G244" s="24">
        <v>49.5</v>
      </c>
      <c r="H244" s="24">
        <v>14.9</v>
      </c>
      <c r="I244" s="24">
        <v>6.9</v>
      </c>
      <c r="J244" s="24" t="s">
        <v>132</v>
      </c>
      <c r="K244" s="24">
        <v>28.7</v>
      </c>
      <c r="L244" s="25">
        <v>71.3</v>
      </c>
    </row>
    <row r="245" spans="2:12" ht="13.5" customHeight="1" x14ac:dyDescent="0.15">
      <c r="B245" s="55"/>
      <c r="C245" s="52" t="s">
        <v>179</v>
      </c>
      <c r="D245" s="26">
        <v>182</v>
      </c>
      <c r="E245" s="27">
        <v>12</v>
      </c>
      <c r="F245" s="27">
        <v>41</v>
      </c>
      <c r="G245" s="27">
        <v>95</v>
      </c>
      <c r="H245" s="27">
        <v>27</v>
      </c>
      <c r="I245" s="27">
        <v>7</v>
      </c>
      <c r="J245" s="27" t="s">
        <v>132</v>
      </c>
      <c r="K245" s="27">
        <v>53</v>
      </c>
      <c r="L245" s="28">
        <v>129</v>
      </c>
    </row>
    <row r="246" spans="2:12" ht="13.5" customHeight="1" x14ac:dyDescent="0.15">
      <c r="B246" s="55"/>
      <c r="C246" s="53"/>
      <c r="D246" s="23">
        <v>100</v>
      </c>
      <c r="E246" s="24">
        <v>6.6</v>
      </c>
      <c r="F246" s="24">
        <v>22.5</v>
      </c>
      <c r="G246" s="24">
        <v>52.2</v>
      </c>
      <c r="H246" s="24">
        <v>14.8</v>
      </c>
      <c r="I246" s="24">
        <v>3.8</v>
      </c>
      <c r="J246" s="24" t="s">
        <v>147</v>
      </c>
      <c r="K246" s="24">
        <v>29.1</v>
      </c>
      <c r="L246" s="25">
        <v>70.900000000000006</v>
      </c>
    </row>
    <row r="247" spans="2:12" ht="13.5" customHeight="1" x14ac:dyDescent="0.15">
      <c r="B247" s="55"/>
      <c r="C247" s="52" t="s">
        <v>180</v>
      </c>
      <c r="D247" s="26">
        <v>657</v>
      </c>
      <c r="E247" s="27">
        <v>59</v>
      </c>
      <c r="F247" s="27">
        <v>211</v>
      </c>
      <c r="G247" s="27">
        <v>301</v>
      </c>
      <c r="H247" s="27">
        <v>64</v>
      </c>
      <c r="I247" s="27">
        <v>22</v>
      </c>
      <c r="J247" s="27" t="s">
        <v>132</v>
      </c>
      <c r="K247" s="27">
        <v>270</v>
      </c>
      <c r="L247" s="28">
        <v>387</v>
      </c>
    </row>
    <row r="248" spans="2:12" ht="13.5" customHeight="1" x14ac:dyDescent="0.15">
      <c r="B248" s="55"/>
      <c r="C248" s="53"/>
      <c r="D248" s="23">
        <v>100</v>
      </c>
      <c r="E248" s="24">
        <v>9</v>
      </c>
      <c r="F248" s="24">
        <v>32.1</v>
      </c>
      <c r="G248" s="24">
        <v>45.8</v>
      </c>
      <c r="H248" s="24">
        <v>9.6999999999999993</v>
      </c>
      <c r="I248" s="24">
        <v>3.3</v>
      </c>
      <c r="J248" s="24" t="s">
        <v>194</v>
      </c>
      <c r="K248" s="24">
        <v>41.1</v>
      </c>
      <c r="L248" s="25">
        <v>58.9</v>
      </c>
    </row>
    <row r="249" spans="2:12" ht="13.5" customHeight="1" x14ac:dyDescent="0.15">
      <c r="B249" s="55"/>
      <c r="C249" s="52" t="s">
        <v>181</v>
      </c>
      <c r="D249" s="26">
        <v>850</v>
      </c>
      <c r="E249" s="27">
        <v>83</v>
      </c>
      <c r="F249" s="27">
        <v>301</v>
      </c>
      <c r="G249" s="27">
        <v>377</v>
      </c>
      <c r="H249" s="27">
        <v>64</v>
      </c>
      <c r="I249" s="27">
        <v>22</v>
      </c>
      <c r="J249" s="27">
        <v>3</v>
      </c>
      <c r="K249" s="27">
        <v>384</v>
      </c>
      <c r="L249" s="28">
        <v>463</v>
      </c>
    </row>
    <row r="250" spans="2:12" ht="13.5" customHeight="1" x14ac:dyDescent="0.15">
      <c r="B250" s="55"/>
      <c r="C250" s="53"/>
      <c r="D250" s="23">
        <v>100</v>
      </c>
      <c r="E250" s="24">
        <v>9.8000000000000007</v>
      </c>
      <c r="F250" s="24">
        <v>35.4</v>
      </c>
      <c r="G250" s="24">
        <v>44.4</v>
      </c>
      <c r="H250" s="24">
        <v>7.5</v>
      </c>
      <c r="I250" s="24">
        <v>2.6</v>
      </c>
      <c r="J250" s="24">
        <v>0.4</v>
      </c>
      <c r="K250" s="24">
        <v>45.2</v>
      </c>
      <c r="L250" s="25">
        <v>54.5</v>
      </c>
    </row>
    <row r="251" spans="2:12" ht="13.5" customHeight="1" x14ac:dyDescent="0.15">
      <c r="B251" s="55"/>
      <c r="C251" s="52" t="s">
        <v>182</v>
      </c>
      <c r="D251" s="26">
        <v>896</v>
      </c>
      <c r="E251" s="27">
        <v>115</v>
      </c>
      <c r="F251" s="27">
        <v>346</v>
      </c>
      <c r="G251" s="27">
        <v>356</v>
      </c>
      <c r="H251" s="27">
        <v>60</v>
      </c>
      <c r="I251" s="27">
        <v>17</v>
      </c>
      <c r="J251" s="27">
        <v>2</v>
      </c>
      <c r="K251" s="27">
        <v>461</v>
      </c>
      <c r="L251" s="28">
        <v>433</v>
      </c>
    </row>
    <row r="252" spans="2:12" ht="13.5" customHeight="1" x14ac:dyDescent="0.15">
      <c r="B252" s="55"/>
      <c r="C252" s="53"/>
      <c r="D252" s="23">
        <v>100</v>
      </c>
      <c r="E252" s="24">
        <v>12.8</v>
      </c>
      <c r="F252" s="24">
        <v>38.6</v>
      </c>
      <c r="G252" s="24">
        <v>39.700000000000003</v>
      </c>
      <c r="H252" s="24">
        <v>6.7</v>
      </c>
      <c r="I252" s="24">
        <v>1.9</v>
      </c>
      <c r="J252" s="24">
        <v>0.2</v>
      </c>
      <c r="K252" s="24">
        <v>51.5</v>
      </c>
      <c r="L252" s="25">
        <v>48.3</v>
      </c>
    </row>
    <row r="253" spans="2:12" ht="13.5" customHeight="1" x14ac:dyDescent="0.15">
      <c r="B253" s="55"/>
      <c r="C253" s="52" t="s">
        <v>99</v>
      </c>
      <c r="D253" s="26">
        <v>29</v>
      </c>
      <c r="E253" s="27">
        <v>1</v>
      </c>
      <c r="F253" s="27">
        <v>7</v>
      </c>
      <c r="G253" s="27">
        <v>15</v>
      </c>
      <c r="H253" s="27">
        <v>4</v>
      </c>
      <c r="I253" s="27">
        <v>1</v>
      </c>
      <c r="J253" s="27">
        <v>1</v>
      </c>
      <c r="K253" s="27">
        <v>8</v>
      </c>
      <c r="L253" s="28">
        <v>20</v>
      </c>
    </row>
    <row r="254" spans="2:12" ht="13.5" customHeight="1" x14ac:dyDescent="0.15">
      <c r="B254" s="44"/>
      <c r="C254" s="59"/>
      <c r="D254" s="34">
        <v>100</v>
      </c>
      <c r="E254" s="35">
        <v>3.4</v>
      </c>
      <c r="F254" s="35">
        <v>24.1</v>
      </c>
      <c r="G254" s="35">
        <v>51.7</v>
      </c>
      <c r="H254" s="35">
        <v>13.8</v>
      </c>
      <c r="I254" s="35">
        <v>3.4</v>
      </c>
      <c r="J254" s="35">
        <v>3.4</v>
      </c>
      <c r="K254" s="35">
        <v>27.6</v>
      </c>
      <c r="L254" s="36">
        <v>69</v>
      </c>
    </row>
    <row r="255" spans="2:12" ht="13.5" customHeight="1" x14ac:dyDescent="0.15">
      <c r="B255" s="43" t="s">
        <v>95</v>
      </c>
      <c r="C255" s="49"/>
      <c r="D255" s="17">
        <v>2715</v>
      </c>
      <c r="E255" s="18">
        <v>274</v>
      </c>
      <c r="F255" s="18">
        <v>931</v>
      </c>
      <c r="G255" s="18">
        <v>1194</v>
      </c>
      <c r="H255" s="18">
        <v>234</v>
      </c>
      <c r="I255" s="18">
        <v>76</v>
      </c>
      <c r="J255" s="18">
        <v>6</v>
      </c>
      <c r="K255" s="18">
        <v>1205</v>
      </c>
      <c r="L255" s="19">
        <v>1504</v>
      </c>
    </row>
    <row r="256" spans="2:12" ht="13.5" customHeight="1" x14ac:dyDescent="0.15">
      <c r="B256" s="57"/>
      <c r="C256" s="53"/>
      <c r="D256" s="23">
        <v>100</v>
      </c>
      <c r="E256" s="24">
        <v>10.1</v>
      </c>
      <c r="F256" s="24">
        <v>34.299999999999997</v>
      </c>
      <c r="G256" s="24">
        <v>44</v>
      </c>
      <c r="H256" s="24">
        <v>8.6</v>
      </c>
      <c r="I256" s="24">
        <v>2.8</v>
      </c>
      <c r="J256" s="24">
        <v>0.2</v>
      </c>
      <c r="K256" s="24">
        <v>44.4</v>
      </c>
      <c r="L256" s="25">
        <v>55.4</v>
      </c>
    </row>
    <row r="257" spans="2:12" ht="13.5" customHeight="1" x14ac:dyDescent="0.15">
      <c r="B257" s="54" t="s">
        <v>24</v>
      </c>
      <c r="C257" s="52" t="s">
        <v>178</v>
      </c>
      <c r="D257" s="26">
        <v>63</v>
      </c>
      <c r="E257" s="27">
        <v>4</v>
      </c>
      <c r="F257" s="27">
        <v>22</v>
      </c>
      <c r="G257" s="27">
        <v>25</v>
      </c>
      <c r="H257" s="27">
        <v>12</v>
      </c>
      <c r="I257" s="27" t="s">
        <v>132</v>
      </c>
      <c r="J257" s="27" t="s">
        <v>132</v>
      </c>
      <c r="K257" s="27">
        <v>26</v>
      </c>
      <c r="L257" s="28">
        <v>37</v>
      </c>
    </row>
    <row r="258" spans="2:12" ht="13.5" customHeight="1" x14ac:dyDescent="0.15">
      <c r="B258" s="55"/>
      <c r="C258" s="53"/>
      <c r="D258" s="23">
        <v>100</v>
      </c>
      <c r="E258" s="24">
        <v>6.3</v>
      </c>
      <c r="F258" s="24">
        <v>34.9</v>
      </c>
      <c r="G258" s="24">
        <v>39.700000000000003</v>
      </c>
      <c r="H258" s="24">
        <v>19</v>
      </c>
      <c r="I258" s="24" t="s">
        <v>147</v>
      </c>
      <c r="J258" s="24" t="s">
        <v>147</v>
      </c>
      <c r="K258" s="24">
        <v>41.3</v>
      </c>
      <c r="L258" s="25">
        <v>58.7</v>
      </c>
    </row>
    <row r="259" spans="2:12" ht="13.5" customHeight="1" x14ac:dyDescent="0.15">
      <c r="B259" s="55"/>
      <c r="C259" s="52" t="s">
        <v>179</v>
      </c>
      <c r="D259" s="26">
        <v>95</v>
      </c>
      <c r="E259" s="27">
        <v>6</v>
      </c>
      <c r="F259" s="27">
        <v>21</v>
      </c>
      <c r="G259" s="27">
        <v>46</v>
      </c>
      <c r="H259" s="27">
        <v>11</v>
      </c>
      <c r="I259" s="27">
        <v>11</v>
      </c>
      <c r="J259" s="27" t="s">
        <v>132</v>
      </c>
      <c r="K259" s="27">
        <v>27</v>
      </c>
      <c r="L259" s="28">
        <v>68</v>
      </c>
    </row>
    <row r="260" spans="2:12" ht="13.5" customHeight="1" x14ac:dyDescent="0.15">
      <c r="B260" s="55"/>
      <c r="C260" s="53"/>
      <c r="D260" s="23">
        <v>100</v>
      </c>
      <c r="E260" s="24">
        <v>6.3</v>
      </c>
      <c r="F260" s="24">
        <v>22.1</v>
      </c>
      <c r="G260" s="24">
        <v>48.4</v>
      </c>
      <c r="H260" s="24">
        <v>11.6</v>
      </c>
      <c r="I260" s="24">
        <v>11.6</v>
      </c>
      <c r="J260" s="24" t="s">
        <v>132</v>
      </c>
      <c r="K260" s="24">
        <v>28.4</v>
      </c>
      <c r="L260" s="25">
        <v>71.599999999999994</v>
      </c>
    </row>
    <row r="261" spans="2:12" ht="13.5" customHeight="1" x14ac:dyDescent="0.15">
      <c r="B261" s="55"/>
      <c r="C261" s="52" t="s">
        <v>180</v>
      </c>
      <c r="D261" s="26">
        <v>309</v>
      </c>
      <c r="E261" s="27">
        <v>28</v>
      </c>
      <c r="F261" s="27">
        <v>91</v>
      </c>
      <c r="G261" s="27">
        <v>142</v>
      </c>
      <c r="H261" s="27">
        <v>34</v>
      </c>
      <c r="I261" s="27">
        <v>13</v>
      </c>
      <c r="J261" s="27">
        <v>1</v>
      </c>
      <c r="K261" s="27">
        <v>119</v>
      </c>
      <c r="L261" s="28">
        <v>189</v>
      </c>
    </row>
    <row r="262" spans="2:12" ht="13.5" customHeight="1" x14ac:dyDescent="0.15">
      <c r="B262" s="55"/>
      <c r="C262" s="53"/>
      <c r="D262" s="23">
        <v>100</v>
      </c>
      <c r="E262" s="24">
        <v>9.1</v>
      </c>
      <c r="F262" s="24">
        <v>29.4</v>
      </c>
      <c r="G262" s="24">
        <v>46</v>
      </c>
      <c r="H262" s="24">
        <v>11</v>
      </c>
      <c r="I262" s="24">
        <v>4.2</v>
      </c>
      <c r="J262" s="24">
        <v>0.3</v>
      </c>
      <c r="K262" s="24">
        <v>38.5</v>
      </c>
      <c r="L262" s="25">
        <v>61.2</v>
      </c>
    </row>
    <row r="263" spans="2:12" ht="13.5" customHeight="1" x14ac:dyDescent="0.15">
      <c r="B263" s="55"/>
      <c r="C263" s="52" t="s">
        <v>181</v>
      </c>
      <c r="D263" s="26">
        <v>510</v>
      </c>
      <c r="E263" s="27">
        <v>35</v>
      </c>
      <c r="F263" s="27">
        <v>186</v>
      </c>
      <c r="G263" s="27">
        <v>227</v>
      </c>
      <c r="H263" s="27">
        <v>40</v>
      </c>
      <c r="I263" s="27">
        <v>21</v>
      </c>
      <c r="J263" s="27">
        <v>1</v>
      </c>
      <c r="K263" s="27">
        <v>221</v>
      </c>
      <c r="L263" s="28">
        <v>288</v>
      </c>
    </row>
    <row r="264" spans="2:12" ht="13.5" customHeight="1" x14ac:dyDescent="0.15">
      <c r="B264" s="55"/>
      <c r="C264" s="53"/>
      <c r="D264" s="23">
        <v>100</v>
      </c>
      <c r="E264" s="24">
        <v>6.9</v>
      </c>
      <c r="F264" s="24">
        <v>36.5</v>
      </c>
      <c r="G264" s="24">
        <v>44.5</v>
      </c>
      <c r="H264" s="24">
        <v>7.8</v>
      </c>
      <c r="I264" s="24">
        <v>4.0999999999999996</v>
      </c>
      <c r="J264" s="24">
        <v>0.2</v>
      </c>
      <c r="K264" s="24">
        <v>43.3</v>
      </c>
      <c r="L264" s="25">
        <v>56.5</v>
      </c>
    </row>
    <row r="265" spans="2:12" ht="13.5" customHeight="1" x14ac:dyDescent="0.15">
      <c r="B265" s="55"/>
      <c r="C265" s="52" t="s">
        <v>182</v>
      </c>
      <c r="D265" s="26">
        <v>1708</v>
      </c>
      <c r="E265" s="27">
        <v>200</v>
      </c>
      <c r="F265" s="27">
        <v>604</v>
      </c>
      <c r="G265" s="27">
        <v>738</v>
      </c>
      <c r="H265" s="27">
        <v>132</v>
      </c>
      <c r="I265" s="27">
        <v>31</v>
      </c>
      <c r="J265" s="27">
        <v>3</v>
      </c>
      <c r="K265" s="27">
        <v>804</v>
      </c>
      <c r="L265" s="28">
        <v>901</v>
      </c>
    </row>
    <row r="266" spans="2:12" ht="13.5" customHeight="1" x14ac:dyDescent="0.15">
      <c r="B266" s="55"/>
      <c r="C266" s="53"/>
      <c r="D266" s="23">
        <v>100</v>
      </c>
      <c r="E266" s="24">
        <v>11.7</v>
      </c>
      <c r="F266" s="24">
        <v>35.4</v>
      </c>
      <c r="G266" s="24">
        <v>43.2</v>
      </c>
      <c r="H266" s="24">
        <v>7.7</v>
      </c>
      <c r="I266" s="24">
        <v>1.8</v>
      </c>
      <c r="J266" s="24">
        <v>0.2</v>
      </c>
      <c r="K266" s="24">
        <v>47.1</v>
      </c>
      <c r="L266" s="25">
        <v>52.8</v>
      </c>
    </row>
    <row r="267" spans="2:12" ht="13.5" customHeight="1" x14ac:dyDescent="0.15">
      <c r="B267" s="55"/>
      <c r="C267" s="52" t="s">
        <v>99</v>
      </c>
      <c r="D267" s="26">
        <v>30</v>
      </c>
      <c r="E267" s="27">
        <v>1</v>
      </c>
      <c r="F267" s="27">
        <v>7</v>
      </c>
      <c r="G267" s="27">
        <v>16</v>
      </c>
      <c r="H267" s="27">
        <v>5</v>
      </c>
      <c r="I267" s="27" t="s">
        <v>132</v>
      </c>
      <c r="J267" s="27">
        <v>1</v>
      </c>
      <c r="K267" s="27">
        <v>8</v>
      </c>
      <c r="L267" s="28">
        <v>21</v>
      </c>
    </row>
    <row r="268" spans="2:12" ht="13.5" customHeight="1" x14ac:dyDescent="0.15">
      <c r="B268" s="44"/>
      <c r="C268" s="59"/>
      <c r="D268" s="34">
        <v>100</v>
      </c>
      <c r="E268" s="35">
        <v>3.3</v>
      </c>
      <c r="F268" s="35">
        <v>23.3</v>
      </c>
      <c r="G268" s="35">
        <v>53.3</v>
      </c>
      <c r="H268" s="35">
        <v>16.7</v>
      </c>
      <c r="I268" s="35" t="s">
        <v>132</v>
      </c>
      <c r="J268" s="35">
        <v>3.3</v>
      </c>
      <c r="K268" s="35">
        <v>26.7</v>
      </c>
      <c r="L268" s="36">
        <v>70</v>
      </c>
    </row>
    <row r="269" spans="2:12" ht="13.5" customHeight="1" x14ac:dyDescent="0.15">
      <c r="B269" s="43" t="s">
        <v>95</v>
      </c>
      <c r="C269" s="49"/>
      <c r="D269" s="17">
        <v>2715</v>
      </c>
      <c r="E269" s="18">
        <v>274</v>
      </c>
      <c r="F269" s="18">
        <v>931</v>
      </c>
      <c r="G269" s="18">
        <v>1194</v>
      </c>
      <c r="H269" s="18">
        <v>234</v>
      </c>
      <c r="I269" s="18">
        <v>76</v>
      </c>
      <c r="J269" s="18">
        <v>6</v>
      </c>
      <c r="K269" s="18">
        <v>1205</v>
      </c>
      <c r="L269" s="19">
        <v>1504</v>
      </c>
    </row>
    <row r="270" spans="2:12" ht="13.5" customHeight="1" x14ac:dyDescent="0.15">
      <c r="B270" s="57"/>
      <c r="C270" s="53"/>
      <c r="D270" s="23">
        <v>100</v>
      </c>
      <c r="E270" s="24">
        <v>10.1</v>
      </c>
      <c r="F270" s="24">
        <v>34.299999999999997</v>
      </c>
      <c r="G270" s="24">
        <v>44</v>
      </c>
      <c r="H270" s="24">
        <v>8.6</v>
      </c>
      <c r="I270" s="24">
        <v>2.8</v>
      </c>
      <c r="J270" s="24">
        <v>0.2</v>
      </c>
      <c r="K270" s="24">
        <v>44.4</v>
      </c>
      <c r="L270" s="25">
        <v>55.4</v>
      </c>
    </row>
    <row r="271" spans="2:12" ht="13.5" customHeight="1" x14ac:dyDescent="0.15">
      <c r="B271" s="54" t="s">
        <v>5</v>
      </c>
      <c r="C271" s="52" t="s">
        <v>102</v>
      </c>
      <c r="D271" s="26">
        <v>2082</v>
      </c>
      <c r="E271" s="27">
        <v>243</v>
      </c>
      <c r="F271" s="27">
        <v>764</v>
      </c>
      <c r="G271" s="27">
        <v>902</v>
      </c>
      <c r="H271" s="27">
        <v>148</v>
      </c>
      <c r="I271" s="27">
        <v>24</v>
      </c>
      <c r="J271" s="27">
        <v>1</v>
      </c>
      <c r="K271" s="27">
        <v>1007</v>
      </c>
      <c r="L271" s="28">
        <v>1074</v>
      </c>
    </row>
    <row r="272" spans="2:12" ht="13.5" customHeight="1" x14ac:dyDescent="0.15">
      <c r="B272" s="55"/>
      <c r="C272" s="53"/>
      <c r="D272" s="23">
        <v>100</v>
      </c>
      <c r="E272" s="24">
        <v>11.7</v>
      </c>
      <c r="F272" s="24">
        <v>36.700000000000003</v>
      </c>
      <c r="G272" s="24">
        <v>43.3</v>
      </c>
      <c r="H272" s="24">
        <v>7.1</v>
      </c>
      <c r="I272" s="24">
        <v>1.2</v>
      </c>
      <c r="J272" s="24">
        <v>0</v>
      </c>
      <c r="K272" s="24">
        <v>48.4</v>
      </c>
      <c r="L272" s="25">
        <v>51.6</v>
      </c>
    </row>
    <row r="273" spans="2:12" ht="13.5" customHeight="1" x14ac:dyDescent="0.15">
      <c r="B273" s="55"/>
      <c r="C273" s="52" t="s">
        <v>103</v>
      </c>
      <c r="D273" s="26">
        <v>1281</v>
      </c>
      <c r="E273" s="27">
        <v>161</v>
      </c>
      <c r="F273" s="27">
        <v>494</v>
      </c>
      <c r="G273" s="27">
        <v>527</v>
      </c>
      <c r="H273" s="27">
        <v>81</v>
      </c>
      <c r="I273" s="27">
        <v>16</v>
      </c>
      <c r="J273" s="27">
        <v>2</v>
      </c>
      <c r="K273" s="27">
        <v>655</v>
      </c>
      <c r="L273" s="28">
        <v>624</v>
      </c>
    </row>
    <row r="274" spans="2:12" ht="13.5" customHeight="1" x14ac:dyDescent="0.15">
      <c r="B274" s="55"/>
      <c r="C274" s="53"/>
      <c r="D274" s="23">
        <v>100</v>
      </c>
      <c r="E274" s="24">
        <v>12.6</v>
      </c>
      <c r="F274" s="24">
        <v>38.6</v>
      </c>
      <c r="G274" s="24">
        <v>41.1</v>
      </c>
      <c r="H274" s="24">
        <v>6.3</v>
      </c>
      <c r="I274" s="24">
        <v>1.2</v>
      </c>
      <c r="J274" s="24">
        <v>0.2</v>
      </c>
      <c r="K274" s="24">
        <v>51.1</v>
      </c>
      <c r="L274" s="25">
        <v>48.7</v>
      </c>
    </row>
    <row r="275" spans="2:12" ht="13.5" customHeight="1" x14ac:dyDescent="0.15">
      <c r="B275" s="55"/>
      <c r="C275" s="52" t="s">
        <v>104</v>
      </c>
      <c r="D275" s="26">
        <v>134</v>
      </c>
      <c r="E275" s="27">
        <v>7</v>
      </c>
      <c r="F275" s="27">
        <v>32</v>
      </c>
      <c r="G275" s="27">
        <v>76</v>
      </c>
      <c r="H275" s="27">
        <v>18</v>
      </c>
      <c r="I275" s="27">
        <v>1</v>
      </c>
      <c r="J275" s="27" t="s">
        <v>132</v>
      </c>
      <c r="K275" s="27">
        <v>39</v>
      </c>
      <c r="L275" s="28">
        <v>95</v>
      </c>
    </row>
    <row r="276" spans="2:12" ht="13.5" customHeight="1" x14ac:dyDescent="0.15">
      <c r="B276" s="55"/>
      <c r="C276" s="53"/>
      <c r="D276" s="23">
        <v>100</v>
      </c>
      <c r="E276" s="24">
        <v>5.2</v>
      </c>
      <c r="F276" s="24">
        <v>23.9</v>
      </c>
      <c r="G276" s="24">
        <v>56.7</v>
      </c>
      <c r="H276" s="24">
        <v>13.4</v>
      </c>
      <c r="I276" s="24">
        <v>0.7</v>
      </c>
      <c r="J276" s="24" t="s">
        <v>132</v>
      </c>
      <c r="K276" s="24">
        <v>29.1</v>
      </c>
      <c r="L276" s="25">
        <v>70.900000000000006</v>
      </c>
    </row>
    <row r="277" spans="2:12" ht="13.5" customHeight="1" x14ac:dyDescent="0.15">
      <c r="B277" s="55"/>
      <c r="C277" s="52" t="s">
        <v>105</v>
      </c>
      <c r="D277" s="26">
        <v>74</v>
      </c>
      <c r="E277" s="27">
        <v>2</v>
      </c>
      <c r="F277" s="27">
        <v>16</v>
      </c>
      <c r="G277" s="27">
        <v>41</v>
      </c>
      <c r="H277" s="27">
        <v>13</v>
      </c>
      <c r="I277" s="27">
        <v>1</v>
      </c>
      <c r="J277" s="27">
        <v>1</v>
      </c>
      <c r="K277" s="27">
        <v>18</v>
      </c>
      <c r="L277" s="28">
        <v>55</v>
      </c>
    </row>
    <row r="278" spans="2:12" ht="13.5" customHeight="1" x14ac:dyDescent="0.15">
      <c r="B278" s="55"/>
      <c r="C278" s="53"/>
      <c r="D278" s="23">
        <v>100</v>
      </c>
      <c r="E278" s="24">
        <v>2.7</v>
      </c>
      <c r="F278" s="24">
        <v>21.6</v>
      </c>
      <c r="G278" s="24">
        <v>55.4</v>
      </c>
      <c r="H278" s="24">
        <v>17.600000000000001</v>
      </c>
      <c r="I278" s="24">
        <v>1.4</v>
      </c>
      <c r="J278" s="24">
        <v>1.4</v>
      </c>
      <c r="K278" s="24">
        <v>24.3</v>
      </c>
      <c r="L278" s="25">
        <v>74.3</v>
      </c>
    </row>
    <row r="279" spans="2:12" ht="13.5" customHeight="1" x14ac:dyDescent="0.15">
      <c r="B279" s="55"/>
      <c r="C279" s="52" t="s">
        <v>106</v>
      </c>
      <c r="D279" s="26">
        <v>25</v>
      </c>
      <c r="E279" s="27">
        <v>4</v>
      </c>
      <c r="F279" s="27">
        <v>5</v>
      </c>
      <c r="G279" s="27">
        <v>13</v>
      </c>
      <c r="H279" s="27" t="s">
        <v>132</v>
      </c>
      <c r="I279" s="27">
        <v>3</v>
      </c>
      <c r="J279" s="27" t="s">
        <v>132</v>
      </c>
      <c r="K279" s="27">
        <v>9</v>
      </c>
      <c r="L279" s="28">
        <v>16</v>
      </c>
    </row>
    <row r="280" spans="2:12" ht="13.5" customHeight="1" x14ac:dyDescent="0.15">
      <c r="B280" s="55"/>
      <c r="C280" s="53"/>
      <c r="D280" s="23">
        <v>100</v>
      </c>
      <c r="E280" s="24">
        <v>16</v>
      </c>
      <c r="F280" s="24">
        <v>20</v>
      </c>
      <c r="G280" s="24">
        <v>52</v>
      </c>
      <c r="H280" s="24" t="s">
        <v>132</v>
      </c>
      <c r="I280" s="24">
        <v>12</v>
      </c>
      <c r="J280" s="24" t="s">
        <v>132</v>
      </c>
      <c r="K280" s="24">
        <v>36</v>
      </c>
      <c r="L280" s="25">
        <v>64</v>
      </c>
    </row>
    <row r="281" spans="2:12" ht="13.5" customHeight="1" x14ac:dyDescent="0.15">
      <c r="B281" s="55"/>
      <c r="C281" s="52" t="s">
        <v>107</v>
      </c>
      <c r="D281" s="26">
        <v>662</v>
      </c>
      <c r="E281" s="27">
        <v>71</v>
      </c>
      <c r="F281" s="27">
        <v>233</v>
      </c>
      <c r="G281" s="27">
        <v>302</v>
      </c>
      <c r="H281" s="27">
        <v>50</v>
      </c>
      <c r="I281" s="27">
        <v>5</v>
      </c>
      <c r="J281" s="27">
        <v>1</v>
      </c>
      <c r="K281" s="27">
        <v>304</v>
      </c>
      <c r="L281" s="28">
        <v>357</v>
      </c>
    </row>
    <row r="282" spans="2:12" ht="13.5" customHeight="1" x14ac:dyDescent="0.15">
      <c r="B282" s="55"/>
      <c r="C282" s="53"/>
      <c r="D282" s="23">
        <v>100</v>
      </c>
      <c r="E282" s="24">
        <v>10.7</v>
      </c>
      <c r="F282" s="24">
        <v>35.200000000000003</v>
      </c>
      <c r="G282" s="24">
        <v>45.6</v>
      </c>
      <c r="H282" s="24">
        <v>7.6</v>
      </c>
      <c r="I282" s="24">
        <v>0.8</v>
      </c>
      <c r="J282" s="24">
        <v>0.2</v>
      </c>
      <c r="K282" s="24">
        <v>45.9</v>
      </c>
      <c r="L282" s="25">
        <v>53.9</v>
      </c>
    </row>
    <row r="283" spans="2:12" ht="13.5" customHeight="1" x14ac:dyDescent="0.15">
      <c r="B283" s="55"/>
      <c r="C283" s="52" t="s">
        <v>108</v>
      </c>
      <c r="D283" s="26">
        <v>719</v>
      </c>
      <c r="E283" s="27">
        <v>60</v>
      </c>
      <c r="F283" s="27">
        <v>247</v>
      </c>
      <c r="G283" s="27">
        <v>349</v>
      </c>
      <c r="H283" s="27">
        <v>54</v>
      </c>
      <c r="I283" s="27">
        <v>7</v>
      </c>
      <c r="J283" s="27">
        <v>2</v>
      </c>
      <c r="K283" s="27">
        <v>307</v>
      </c>
      <c r="L283" s="28">
        <v>410</v>
      </c>
    </row>
    <row r="284" spans="2:12" ht="13.5" customHeight="1" x14ac:dyDescent="0.15">
      <c r="B284" s="55"/>
      <c r="C284" s="53"/>
      <c r="D284" s="23">
        <v>100</v>
      </c>
      <c r="E284" s="24">
        <v>8.3000000000000007</v>
      </c>
      <c r="F284" s="24">
        <v>34.4</v>
      </c>
      <c r="G284" s="24">
        <v>48.5</v>
      </c>
      <c r="H284" s="24">
        <v>7.5</v>
      </c>
      <c r="I284" s="24">
        <v>1</v>
      </c>
      <c r="J284" s="24">
        <v>0.3</v>
      </c>
      <c r="K284" s="24">
        <v>42.7</v>
      </c>
      <c r="L284" s="25">
        <v>57</v>
      </c>
    </row>
    <row r="285" spans="2:12" ht="13.5" customHeight="1" x14ac:dyDescent="0.15">
      <c r="B285" s="55"/>
      <c r="C285" s="52" t="s">
        <v>109</v>
      </c>
      <c r="D285" s="26">
        <v>133</v>
      </c>
      <c r="E285" s="27">
        <v>14</v>
      </c>
      <c r="F285" s="27">
        <v>46</v>
      </c>
      <c r="G285" s="27">
        <v>53</v>
      </c>
      <c r="H285" s="27">
        <v>12</v>
      </c>
      <c r="I285" s="27">
        <v>8</v>
      </c>
      <c r="J285" s="27" t="s">
        <v>132</v>
      </c>
      <c r="K285" s="27">
        <v>60</v>
      </c>
      <c r="L285" s="28">
        <v>73</v>
      </c>
    </row>
    <row r="286" spans="2:12" ht="13.5" customHeight="1" x14ac:dyDescent="0.15">
      <c r="B286" s="55"/>
      <c r="C286" s="53"/>
      <c r="D286" s="23">
        <v>100</v>
      </c>
      <c r="E286" s="24">
        <v>10.5</v>
      </c>
      <c r="F286" s="24">
        <v>34.6</v>
      </c>
      <c r="G286" s="24">
        <v>39.799999999999997</v>
      </c>
      <c r="H286" s="24">
        <v>9</v>
      </c>
      <c r="I286" s="24">
        <v>6</v>
      </c>
      <c r="J286" s="24" t="s">
        <v>132</v>
      </c>
      <c r="K286" s="24">
        <v>45.1</v>
      </c>
      <c r="L286" s="25">
        <v>54.9</v>
      </c>
    </row>
    <row r="287" spans="2:12" ht="13.5" customHeight="1" x14ac:dyDescent="0.15">
      <c r="B287" s="55"/>
      <c r="C287" s="52" t="s">
        <v>110</v>
      </c>
      <c r="D287" s="26">
        <v>133</v>
      </c>
      <c r="E287" s="27">
        <v>6</v>
      </c>
      <c r="F287" s="27">
        <v>29</v>
      </c>
      <c r="G287" s="27">
        <v>46</v>
      </c>
      <c r="H287" s="27">
        <v>24</v>
      </c>
      <c r="I287" s="27">
        <v>27</v>
      </c>
      <c r="J287" s="27">
        <v>1</v>
      </c>
      <c r="K287" s="27">
        <v>35</v>
      </c>
      <c r="L287" s="28">
        <v>97</v>
      </c>
    </row>
    <row r="288" spans="2:12" ht="13.5" customHeight="1" x14ac:dyDescent="0.15">
      <c r="B288" s="55"/>
      <c r="C288" s="53"/>
      <c r="D288" s="23">
        <v>100</v>
      </c>
      <c r="E288" s="24">
        <v>4.5</v>
      </c>
      <c r="F288" s="24">
        <v>21.8</v>
      </c>
      <c r="G288" s="24">
        <v>34.6</v>
      </c>
      <c r="H288" s="24">
        <v>18</v>
      </c>
      <c r="I288" s="24">
        <v>20.3</v>
      </c>
      <c r="J288" s="24">
        <v>0.8</v>
      </c>
      <c r="K288" s="24">
        <v>26.3</v>
      </c>
      <c r="L288" s="25">
        <v>72.900000000000006</v>
      </c>
    </row>
    <row r="289" spans="2:12" ht="13.5" customHeight="1" x14ac:dyDescent="0.15">
      <c r="B289" s="55"/>
      <c r="C289" s="52" t="s">
        <v>99</v>
      </c>
      <c r="D289" s="26">
        <v>19</v>
      </c>
      <c r="E289" s="27">
        <v>2</v>
      </c>
      <c r="F289" s="27">
        <v>5</v>
      </c>
      <c r="G289" s="27">
        <v>9</v>
      </c>
      <c r="H289" s="27">
        <v>1</v>
      </c>
      <c r="I289" s="27" t="s">
        <v>132</v>
      </c>
      <c r="J289" s="27">
        <v>2</v>
      </c>
      <c r="K289" s="27">
        <v>7</v>
      </c>
      <c r="L289" s="28">
        <v>10</v>
      </c>
    </row>
    <row r="290" spans="2:12" ht="13.5" customHeight="1" x14ac:dyDescent="0.15">
      <c r="B290" s="44"/>
      <c r="C290" s="59"/>
      <c r="D290" s="34">
        <v>100</v>
      </c>
      <c r="E290" s="35">
        <v>10.5</v>
      </c>
      <c r="F290" s="35">
        <v>26.3</v>
      </c>
      <c r="G290" s="35">
        <v>47.4</v>
      </c>
      <c r="H290" s="35">
        <v>5.3</v>
      </c>
      <c r="I290" s="35" t="s">
        <v>132</v>
      </c>
      <c r="J290" s="35">
        <v>10.5</v>
      </c>
      <c r="K290" s="35">
        <v>36.799999999999997</v>
      </c>
      <c r="L290" s="36">
        <v>52.6</v>
      </c>
    </row>
    <row r="291" spans="2:12" ht="13.5" customHeight="1" x14ac:dyDescent="0.15">
      <c r="B291" s="43" t="s">
        <v>95</v>
      </c>
      <c r="C291" s="49"/>
      <c r="D291" s="17">
        <v>2715</v>
      </c>
      <c r="E291" s="18">
        <v>274</v>
      </c>
      <c r="F291" s="18">
        <v>931</v>
      </c>
      <c r="G291" s="18">
        <v>1194</v>
      </c>
      <c r="H291" s="18">
        <v>234</v>
      </c>
      <c r="I291" s="18">
        <v>76</v>
      </c>
      <c r="J291" s="18">
        <v>6</v>
      </c>
      <c r="K291" s="18">
        <v>1205</v>
      </c>
      <c r="L291" s="19">
        <v>1504</v>
      </c>
    </row>
    <row r="292" spans="2:12" ht="13.5" customHeight="1" x14ac:dyDescent="0.15">
      <c r="B292" s="57"/>
      <c r="C292" s="53"/>
      <c r="D292" s="23">
        <v>100</v>
      </c>
      <c r="E292" s="24">
        <v>10.1</v>
      </c>
      <c r="F292" s="24">
        <v>34.299999999999997</v>
      </c>
      <c r="G292" s="24">
        <v>44</v>
      </c>
      <c r="H292" s="24">
        <v>8.6</v>
      </c>
      <c r="I292" s="24">
        <v>2.8</v>
      </c>
      <c r="J292" s="24">
        <v>0.2</v>
      </c>
      <c r="K292" s="24">
        <v>44.4</v>
      </c>
      <c r="L292" s="25">
        <v>55.4</v>
      </c>
    </row>
    <row r="293" spans="2:12" ht="13.5" customHeight="1" x14ac:dyDescent="0.15">
      <c r="B293" s="54" t="s">
        <v>6</v>
      </c>
      <c r="C293" s="52" t="s">
        <v>134</v>
      </c>
      <c r="D293" s="26">
        <v>144</v>
      </c>
      <c r="E293" s="27">
        <v>8</v>
      </c>
      <c r="F293" s="27">
        <v>29</v>
      </c>
      <c r="G293" s="27">
        <v>50</v>
      </c>
      <c r="H293" s="27">
        <v>27</v>
      </c>
      <c r="I293" s="27">
        <v>30</v>
      </c>
      <c r="J293" s="27" t="s">
        <v>132</v>
      </c>
      <c r="K293" s="27">
        <v>37</v>
      </c>
      <c r="L293" s="28">
        <v>107</v>
      </c>
    </row>
    <row r="294" spans="2:12" ht="13.5" customHeight="1" x14ac:dyDescent="0.15">
      <c r="B294" s="55"/>
      <c r="C294" s="53"/>
      <c r="D294" s="23">
        <v>100</v>
      </c>
      <c r="E294" s="24">
        <v>5.6</v>
      </c>
      <c r="F294" s="24">
        <v>20.100000000000001</v>
      </c>
      <c r="G294" s="24">
        <v>34.700000000000003</v>
      </c>
      <c r="H294" s="24">
        <v>18.8</v>
      </c>
      <c r="I294" s="24">
        <v>20.8</v>
      </c>
      <c r="J294" s="24" t="s">
        <v>132</v>
      </c>
      <c r="K294" s="24">
        <v>25.7</v>
      </c>
      <c r="L294" s="25">
        <v>74.3</v>
      </c>
    </row>
    <row r="295" spans="2:12" ht="13.5" customHeight="1" x14ac:dyDescent="0.15">
      <c r="B295" s="55"/>
      <c r="C295" s="52" t="s">
        <v>135</v>
      </c>
      <c r="D295" s="26">
        <v>419</v>
      </c>
      <c r="E295" s="27">
        <v>27</v>
      </c>
      <c r="F295" s="27">
        <v>112</v>
      </c>
      <c r="G295" s="27">
        <v>203</v>
      </c>
      <c r="H295" s="27">
        <v>58</v>
      </c>
      <c r="I295" s="27">
        <v>18</v>
      </c>
      <c r="J295" s="27">
        <v>1</v>
      </c>
      <c r="K295" s="27">
        <v>139</v>
      </c>
      <c r="L295" s="28">
        <v>279</v>
      </c>
    </row>
    <row r="296" spans="2:12" ht="13.5" customHeight="1" x14ac:dyDescent="0.15">
      <c r="B296" s="55"/>
      <c r="C296" s="53"/>
      <c r="D296" s="23">
        <v>100</v>
      </c>
      <c r="E296" s="24">
        <v>6.4</v>
      </c>
      <c r="F296" s="24">
        <v>26.7</v>
      </c>
      <c r="G296" s="24">
        <v>48.4</v>
      </c>
      <c r="H296" s="24">
        <v>13.8</v>
      </c>
      <c r="I296" s="24">
        <v>4.3</v>
      </c>
      <c r="J296" s="24">
        <v>0.2</v>
      </c>
      <c r="K296" s="24">
        <v>33.200000000000003</v>
      </c>
      <c r="L296" s="25">
        <v>66.599999999999994</v>
      </c>
    </row>
    <row r="297" spans="2:12" ht="13.5" customHeight="1" x14ac:dyDescent="0.15">
      <c r="B297" s="55"/>
      <c r="C297" s="52" t="s">
        <v>136</v>
      </c>
      <c r="D297" s="26">
        <v>774</v>
      </c>
      <c r="E297" s="27">
        <v>69</v>
      </c>
      <c r="F297" s="27">
        <v>271</v>
      </c>
      <c r="G297" s="27">
        <v>350</v>
      </c>
      <c r="H297" s="27">
        <v>69</v>
      </c>
      <c r="I297" s="27">
        <v>14</v>
      </c>
      <c r="J297" s="27">
        <v>1</v>
      </c>
      <c r="K297" s="27">
        <v>340</v>
      </c>
      <c r="L297" s="28">
        <v>433</v>
      </c>
    </row>
    <row r="298" spans="2:12" ht="13.5" customHeight="1" x14ac:dyDescent="0.15">
      <c r="B298" s="55"/>
      <c r="C298" s="53"/>
      <c r="D298" s="23">
        <v>100</v>
      </c>
      <c r="E298" s="24">
        <v>8.9</v>
      </c>
      <c r="F298" s="24">
        <v>35</v>
      </c>
      <c r="G298" s="24">
        <v>45.2</v>
      </c>
      <c r="H298" s="24">
        <v>8.9</v>
      </c>
      <c r="I298" s="24">
        <v>1.8</v>
      </c>
      <c r="J298" s="24">
        <v>0.1</v>
      </c>
      <c r="K298" s="24">
        <v>43.9</v>
      </c>
      <c r="L298" s="25">
        <v>55.9</v>
      </c>
    </row>
    <row r="299" spans="2:12" ht="13.5" customHeight="1" x14ac:dyDescent="0.15">
      <c r="B299" s="55"/>
      <c r="C299" s="52" t="s">
        <v>137</v>
      </c>
      <c r="D299" s="26">
        <v>885</v>
      </c>
      <c r="E299" s="27">
        <v>86</v>
      </c>
      <c r="F299" s="27">
        <v>320</v>
      </c>
      <c r="G299" s="27">
        <v>412</v>
      </c>
      <c r="H299" s="27">
        <v>59</v>
      </c>
      <c r="I299" s="27">
        <v>6</v>
      </c>
      <c r="J299" s="27">
        <v>2</v>
      </c>
      <c r="K299" s="27">
        <v>406</v>
      </c>
      <c r="L299" s="28">
        <v>477</v>
      </c>
    </row>
    <row r="300" spans="2:12" ht="13.5" customHeight="1" x14ac:dyDescent="0.15">
      <c r="B300" s="55"/>
      <c r="C300" s="53"/>
      <c r="D300" s="23">
        <v>100</v>
      </c>
      <c r="E300" s="24">
        <v>9.6999999999999993</v>
      </c>
      <c r="F300" s="24">
        <v>36.200000000000003</v>
      </c>
      <c r="G300" s="24">
        <v>46.6</v>
      </c>
      <c r="H300" s="24">
        <v>6.7</v>
      </c>
      <c r="I300" s="24">
        <v>0.7</v>
      </c>
      <c r="J300" s="24">
        <v>0.2</v>
      </c>
      <c r="K300" s="24">
        <v>45.9</v>
      </c>
      <c r="L300" s="25">
        <v>53.9</v>
      </c>
    </row>
    <row r="301" spans="2:12" ht="13.5" customHeight="1" x14ac:dyDescent="0.15">
      <c r="B301" s="55"/>
      <c r="C301" s="52" t="s">
        <v>138</v>
      </c>
      <c r="D301" s="26">
        <v>343</v>
      </c>
      <c r="E301" s="27">
        <v>52</v>
      </c>
      <c r="F301" s="27">
        <v>145</v>
      </c>
      <c r="G301" s="27">
        <v>130</v>
      </c>
      <c r="H301" s="27">
        <v>12</v>
      </c>
      <c r="I301" s="27">
        <v>4</v>
      </c>
      <c r="J301" s="27" t="s">
        <v>132</v>
      </c>
      <c r="K301" s="27">
        <v>197</v>
      </c>
      <c r="L301" s="28">
        <v>146</v>
      </c>
    </row>
    <row r="302" spans="2:12" ht="13.5" customHeight="1" x14ac:dyDescent="0.15">
      <c r="B302" s="55"/>
      <c r="C302" s="53"/>
      <c r="D302" s="23">
        <v>100</v>
      </c>
      <c r="E302" s="24">
        <v>15.2</v>
      </c>
      <c r="F302" s="24">
        <v>42.3</v>
      </c>
      <c r="G302" s="24">
        <v>37.9</v>
      </c>
      <c r="H302" s="24">
        <v>3.5</v>
      </c>
      <c r="I302" s="24">
        <v>1.2</v>
      </c>
      <c r="J302" s="24" t="s">
        <v>147</v>
      </c>
      <c r="K302" s="24">
        <v>57.4</v>
      </c>
      <c r="L302" s="25">
        <v>42.6</v>
      </c>
    </row>
    <row r="303" spans="2:12" ht="13.5" customHeight="1" x14ac:dyDescent="0.15">
      <c r="B303" s="55"/>
      <c r="C303" s="52" t="s">
        <v>139</v>
      </c>
      <c r="D303" s="26">
        <v>129</v>
      </c>
      <c r="E303" s="27">
        <v>30</v>
      </c>
      <c r="F303" s="27">
        <v>49</v>
      </c>
      <c r="G303" s="27">
        <v>39</v>
      </c>
      <c r="H303" s="27">
        <v>7</v>
      </c>
      <c r="I303" s="27">
        <v>4</v>
      </c>
      <c r="J303" s="27" t="s">
        <v>132</v>
      </c>
      <c r="K303" s="27">
        <v>79</v>
      </c>
      <c r="L303" s="28">
        <v>50</v>
      </c>
    </row>
    <row r="304" spans="2:12" ht="13.5" customHeight="1" x14ac:dyDescent="0.15">
      <c r="B304" s="55"/>
      <c r="C304" s="53"/>
      <c r="D304" s="23">
        <v>100</v>
      </c>
      <c r="E304" s="24">
        <v>23.3</v>
      </c>
      <c r="F304" s="24">
        <v>38</v>
      </c>
      <c r="G304" s="24">
        <v>30.2</v>
      </c>
      <c r="H304" s="24">
        <v>5.4</v>
      </c>
      <c r="I304" s="24">
        <v>3.1</v>
      </c>
      <c r="J304" s="24" t="s">
        <v>196</v>
      </c>
      <c r="K304" s="24">
        <v>61.2</v>
      </c>
      <c r="L304" s="25">
        <v>38.799999999999997</v>
      </c>
    </row>
    <row r="305" spans="2:12" ht="13.5" customHeight="1" x14ac:dyDescent="0.15">
      <c r="B305" s="55"/>
      <c r="C305" s="52" t="s">
        <v>99</v>
      </c>
      <c r="D305" s="26">
        <v>21</v>
      </c>
      <c r="E305" s="27">
        <v>2</v>
      </c>
      <c r="F305" s="27">
        <v>5</v>
      </c>
      <c r="G305" s="27">
        <v>10</v>
      </c>
      <c r="H305" s="27">
        <v>2</v>
      </c>
      <c r="I305" s="27" t="s">
        <v>132</v>
      </c>
      <c r="J305" s="27">
        <v>2</v>
      </c>
      <c r="K305" s="27">
        <v>7</v>
      </c>
      <c r="L305" s="28">
        <v>12</v>
      </c>
    </row>
    <row r="306" spans="2:12" ht="13.5" customHeight="1" x14ac:dyDescent="0.15">
      <c r="B306" s="44"/>
      <c r="C306" s="59"/>
      <c r="D306" s="34">
        <v>100</v>
      </c>
      <c r="E306" s="35">
        <v>9.5</v>
      </c>
      <c r="F306" s="35">
        <v>23.8</v>
      </c>
      <c r="G306" s="35">
        <v>47.6</v>
      </c>
      <c r="H306" s="35">
        <v>9.5</v>
      </c>
      <c r="I306" s="35" t="s">
        <v>132</v>
      </c>
      <c r="J306" s="35">
        <v>9.5</v>
      </c>
      <c r="K306" s="35">
        <v>33.299999999999997</v>
      </c>
      <c r="L306" s="36">
        <v>57.1</v>
      </c>
    </row>
    <row r="307" spans="2:12" ht="13.5" customHeight="1" x14ac:dyDescent="0.15">
      <c r="B307" s="43" t="s">
        <v>95</v>
      </c>
      <c r="C307" s="49"/>
      <c r="D307" s="17">
        <v>2715</v>
      </c>
      <c r="E307" s="18">
        <v>274</v>
      </c>
      <c r="F307" s="18">
        <v>931</v>
      </c>
      <c r="G307" s="18">
        <v>1194</v>
      </c>
      <c r="H307" s="18">
        <v>234</v>
      </c>
      <c r="I307" s="18">
        <v>76</v>
      </c>
      <c r="J307" s="18">
        <v>6</v>
      </c>
      <c r="K307" s="18">
        <v>1205</v>
      </c>
      <c r="L307" s="19">
        <v>1504</v>
      </c>
    </row>
    <row r="308" spans="2:12" ht="13.5" customHeight="1" x14ac:dyDescent="0.15">
      <c r="B308" s="57"/>
      <c r="C308" s="53"/>
      <c r="D308" s="23">
        <v>100</v>
      </c>
      <c r="E308" s="24">
        <v>10.1</v>
      </c>
      <c r="F308" s="24">
        <v>34.299999999999997</v>
      </c>
      <c r="G308" s="24">
        <v>44</v>
      </c>
      <c r="H308" s="24">
        <v>8.6</v>
      </c>
      <c r="I308" s="24">
        <v>2.8</v>
      </c>
      <c r="J308" s="24">
        <v>0.2</v>
      </c>
      <c r="K308" s="24">
        <v>44.4</v>
      </c>
      <c r="L308" s="25">
        <v>55.4</v>
      </c>
    </row>
    <row r="309" spans="2:12" ht="13.5" customHeight="1" x14ac:dyDescent="0.15">
      <c r="B309" s="54" t="s">
        <v>7</v>
      </c>
      <c r="C309" s="52" t="s">
        <v>134</v>
      </c>
      <c r="D309" s="26">
        <v>341</v>
      </c>
      <c r="E309" s="27">
        <v>22</v>
      </c>
      <c r="F309" s="27">
        <v>84</v>
      </c>
      <c r="G309" s="27">
        <v>128</v>
      </c>
      <c r="H309" s="27">
        <v>62</v>
      </c>
      <c r="I309" s="27">
        <v>43</v>
      </c>
      <c r="J309" s="27">
        <v>2</v>
      </c>
      <c r="K309" s="27">
        <v>106</v>
      </c>
      <c r="L309" s="28">
        <v>233</v>
      </c>
    </row>
    <row r="310" spans="2:12" ht="13.5" customHeight="1" x14ac:dyDescent="0.15">
      <c r="B310" s="55"/>
      <c r="C310" s="53"/>
      <c r="D310" s="23">
        <v>100</v>
      </c>
      <c r="E310" s="24">
        <v>6.5</v>
      </c>
      <c r="F310" s="24">
        <v>24.6</v>
      </c>
      <c r="G310" s="24">
        <v>37.5</v>
      </c>
      <c r="H310" s="24">
        <v>18.2</v>
      </c>
      <c r="I310" s="24">
        <v>12.6</v>
      </c>
      <c r="J310" s="24">
        <v>0.6</v>
      </c>
      <c r="K310" s="24">
        <v>31.1</v>
      </c>
      <c r="L310" s="25">
        <v>68.3</v>
      </c>
    </row>
    <row r="311" spans="2:12" ht="13.5" customHeight="1" x14ac:dyDescent="0.15">
      <c r="B311" s="55"/>
      <c r="C311" s="52" t="s">
        <v>135</v>
      </c>
      <c r="D311" s="26">
        <v>415</v>
      </c>
      <c r="E311" s="27">
        <v>24</v>
      </c>
      <c r="F311" s="27">
        <v>124</v>
      </c>
      <c r="G311" s="27">
        <v>202</v>
      </c>
      <c r="H311" s="27">
        <v>51</v>
      </c>
      <c r="I311" s="27">
        <v>14</v>
      </c>
      <c r="J311" s="27" t="s">
        <v>196</v>
      </c>
      <c r="K311" s="27">
        <v>148</v>
      </c>
      <c r="L311" s="28">
        <v>267</v>
      </c>
    </row>
    <row r="312" spans="2:12" ht="13.5" customHeight="1" x14ac:dyDescent="0.15">
      <c r="B312" s="55"/>
      <c r="C312" s="53"/>
      <c r="D312" s="23">
        <v>100</v>
      </c>
      <c r="E312" s="24">
        <v>5.8</v>
      </c>
      <c r="F312" s="24">
        <v>29.9</v>
      </c>
      <c r="G312" s="24">
        <v>48.7</v>
      </c>
      <c r="H312" s="24">
        <v>12.3</v>
      </c>
      <c r="I312" s="24">
        <v>3.4</v>
      </c>
      <c r="J312" s="24" t="s">
        <v>132</v>
      </c>
      <c r="K312" s="24">
        <v>35.700000000000003</v>
      </c>
      <c r="L312" s="25">
        <v>64.3</v>
      </c>
    </row>
    <row r="313" spans="2:12" ht="13.5" customHeight="1" x14ac:dyDescent="0.15">
      <c r="B313" s="55"/>
      <c r="C313" s="52" t="s">
        <v>136</v>
      </c>
      <c r="D313" s="26">
        <v>613</v>
      </c>
      <c r="E313" s="27">
        <v>51</v>
      </c>
      <c r="F313" s="27">
        <v>196</v>
      </c>
      <c r="G313" s="27">
        <v>302</v>
      </c>
      <c r="H313" s="27">
        <v>56</v>
      </c>
      <c r="I313" s="27">
        <v>7</v>
      </c>
      <c r="J313" s="27">
        <v>1</v>
      </c>
      <c r="K313" s="27">
        <v>247</v>
      </c>
      <c r="L313" s="28">
        <v>365</v>
      </c>
    </row>
    <row r="314" spans="2:12" ht="13.5" customHeight="1" x14ac:dyDescent="0.15">
      <c r="B314" s="55"/>
      <c r="C314" s="53"/>
      <c r="D314" s="23">
        <v>100</v>
      </c>
      <c r="E314" s="24">
        <v>8.3000000000000007</v>
      </c>
      <c r="F314" s="24">
        <v>32</v>
      </c>
      <c r="G314" s="24">
        <v>49.3</v>
      </c>
      <c r="H314" s="24">
        <v>9.1</v>
      </c>
      <c r="I314" s="24">
        <v>1.1000000000000001</v>
      </c>
      <c r="J314" s="24">
        <v>0.2</v>
      </c>
      <c r="K314" s="24">
        <v>40.299999999999997</v>
      </c>
      <c r="L314" s="25">
        <v>59.5</v>
      </c>
    </row>
    <row r="315" spans="2:12" ht="13.5" customHeight="1" x14ac:dyDescent="0.15">
      <c r="B315" s="55"/>
      <c r="C315" s="52" t="s">
        <v>137</v>
      </c>
      <c r="D315" s="26">
        <v>645</v>
      </c>
      <c r="E315" s="27">
        <v>67</v>
      </c>
      <c r="F315" s="27">
        <v>238</v>
      </c>
      <c r="G315" s="27">
        <v>291</v>
      </c>
      <c r="H315" s="27">
        <v>42</v>
      </c>
      <c r="I315" s="27">
        <v>6</v>
      </c>
      <c r="J315" s="27">
        <v>1</v>
      </c>
      <c r="K315" s="27">
        <v>305</v>
      </c>
      <c r="L315" s="28">
        <v>339</v>
      </c>
    </row>
    <row r="316" spans="2:12" ht="13.5" customHeight="1" x14ac:dyDescent="0.15">
      <c r="B316" s="55"/>
      <c r="C316" s="53"/>
      <c r="D316" s="23">
        <v>100</v>
      </c>
      <c r="E316" s="24">
        <v>10.4</v>
      </c>
      <c r="F316" s="24">
        <v>36.9</v>
      </c>
      <c r="G316" s="24">
        <v>45.1</v>
      </c>
      <c r="H316" s="24">
        <v>6.5</v>
      </c>
      <c r="I316" s="24">
        <v>0.9</v>
      </c>
      <c r="J316" s="24">
        <v>0.2</v>
      </c>
      <c r="K316" s="24">
        <v>47.3</v>
      </c>
      <c r="L316" s="25">
        <v>52.6</v>
      </c>
    </row>
    <row r="317" spans="2:12" ht="13.5" customHeight="1" x14ac:dyDescent="0.15">
      <c r="B317" s="55"/>
      <c r="C317" s="52" t="s">
        <v>138</v>
      </c>
      <c r="D317" s="26">
        <v>394</v>
      </c>
      <c r="E317" s="27">
        <v>51</v>
      </c>
      <c r="F317" s="27">
        <v>164</v>
      </c>
      <c r="G317" s="27">
        <v>165</v>
      </c>
      <c r="H317" s="27">
        <v>11</v>
      </c>
      <c r="I317" s="27">
        <v>3</v>
      </c>
      <c r="J317" s="27" t="s">
        <v>132</v>
      </c>
      <c r="K317" s="27">
        <v>215</v>
      </c>
      <c r="L317" s="28">
        <v>179</v>
      </c>
    </row>
    <row r="318" spans="2:12" ht="13.5" customHeight="1" x14ac:dyDescent="0.15">
      <c r="B318" s="55"/>
      <c r="C318" s="53"/>
      <c r="D318" s="23">
        <v>100</v>
      </c>
      <c r="E318" s="24">
        <v>12.9</v>
      </c>
      <c r="F318" s="24">
        <v>41.6</v>
      </c>
      <c r="G318" s="24">
        <v>41.9</v>
      </c>
      <c r="H318" s="24">
        <v>2.8</v>
      </c>
      <c r="I318" s="24">
        <v>0.8</v>
      </c>
      <c r="J318" s="24" t="s">
        <v>132</v>
      </c>
      <c r="K318" s="24">
        <v>54.6</v>
      </c>
      <c r="L318" s="25">
        <v>45.4</v>
      </c>
    </row>
    <row r="319" spans="2:12" ht="13.5" customHeight="1" x14ac:dyDescent="0.15">
      <c r="B319" s="55"/>
      <c r="C319" s="52" t="s">
        <v>139</v>
      </c>
      <c r="D319" s="26">
        <v>259</v>
      </c>
      <c r="E319" s="27">
        <v>56</v>
      </c>
      <c r="F319" s="27">
        <v>115</v>
      </c>
      <c r="G319" s="27">
        <v>81</v>
      </c>
      <c r="H319" s="27">
        <v>6</v>
      </c>
      <c r="I319" s="27">
        <v>1</v>
      </c>
      <c r="J319" s="27" t="s">
        <v>196</v>
      </c>
      <c r="K319" s="27">
        <v>171</v>
      </c>
      <c r="L319" s="28">
        <v>88</v>
      </c>
    </row>
    <row r="320" spans="2:12" ht="13.5" customHeight="1" x14ac:dyDescent="0.15">
      <c r="B320" s="55"/>
      <c r="C320" s="53"/>
      <c r="D320" s="23">
        <v>100</v>
      </c>
      <c r="E320" s="24">
        <v>21.6</v>
      </c>
      <c r="F320" s="24">
        <v>44.4</v>
      </c>
      <c r="G320" s="24">
        <v>31.3</v>
      </c>
      <c r="H320" s="24">
        <v>2.2999999999999998</v>
      </c>
      <c r="I320" s="24">
        <v>0.4</v>
      </c>
      <c r="J320" s="24" t="s">
        <v>147</v>
      </c>
      <c r="K320" s="24">
        <v>66</v>
      </c>
      <c r="L320" s="25">
        <v>34</v>
      </c>
    </row>
    <row r="321" spans="2:12" ht="13.5" customHeight="1" x14ac:dyDescent="0.15">
      <c r="B321" s="55"/>
      <c r="C321" s="52" t="s">
        <v>99</v>
      </c>
      <c r="D321" s="26">
        <v>48</v>
      </c>
      <c r="E321" s="27">
        <v>3</v>
      </c>
      <c r="F321" s="27">
        <v>10</v>
      </c>
      <c r="G321" s="27">
        <v>25</v>
      </c>
      <c r="H321" s="27">
        <v>6</v>
      </c>
      <c r="I321" s="27">
        <v>2</v>
      </c>
      <c r="J321" s="27">
        <v>2</v>
      </c>
      <c r="K321" s="27">
        <v>13</v>
      </c>
      <c r="L321" s="28">
        <v>33</v>
      </c>
    </row>
    <row r="322" spans="2:12" ht="13.5" customHeight="1" x14ac:dyDescent="0.15">
      <c r="B322" s="44"/>
      <c r="C322" s="59"/>
      <c r="D322" s="34">
        <v>100</v>
      </c>
      <c r="E322" s="35">
        <v>6.3</v>
      </c>
      <c r="F322" s="35">
        <v>20.8</v>
      </c>
      <c r="G322" s="35">
        <v>52.1</v>
      </c>
      <c r="H322" s="35">
        <v>12.5</v>
      </c>
      <c r="I322" s="35">
        <v>4.2</v>
      </c>
      <c r="J322" s="35">
        <v>4.2</v>
      </c>
      <c r="K322" s="35">
        <v>27.1</v>
      </c>
      <c r="L322" s="36">
        <v>68.8</v>
      </c>
    </row>
    <row r="323" spans="2:12" ht="13.5" customHeight="1" x14ac:dyDescent="0.15">
      <c r="B323" s="43" t="s">
        <v>95</v>
      </c>
      <c r="C323" s="49"/>
      <c r="D323" s="17">
        <v>2715</v>
      </c>
      <c r="E323" s="18">
        <v>274</v>
      </c>
      <c r="F323" s="18">
        <v>931</v>
      </c>
      <c r="G323" s="18">
        <v>1194</v>
      </c>
      <c r="H323" s="18">
        <v>234</v>
      </c>
      <c r="I323" s="18">
        <v>76</v>
      </c>
      <c r="J323" s="18">
        <v>6</v>
      </c>
      <c r="K323" s="18">
        <v>1205</v>
      </c>
      <c r="L323" s="19">
        <v>1504</v>
      </c>
    </row>
    <row r="324" spans="2:12" ht="13.5" customHeight="1" x14ac:dyDescent="0.15">
      <c r="B324" s="57"/>
      <c r="C324" s="53"/>
      <c r="D324" s="23">
        <v>100</v>
      </c>
      <c r="E324" s="24">
        <v>10.1</v>
      </c>
      <c r="F324" s="24">
        <v>34.299999999999997</v>
      </c>
      <c r="G324" s="24">
        <v>44</v>
      </c>
      <c r="H324" s="24">
        <v>8.6</v>
      </c>
      <c r="I324" s="24">
        <v>2.8</v>
      </c>
      <c r="J324" s="24">
        <v>0.2</v>
      </c>
      <c r="K324" s="24">
        <v>44.4</v>
      </c>
      <c r="L324" s="25">
        <v>55.4</v>
      </c>
    </row>
    <row r="325" spans="2:12" ht="13.5" customHeight="1" x14ac:dyDescent="0.15">
      <c r="B325" s="54" t="s">
        <v>25</v>
      </c>
      <c r="C325" s="52" t="s">
        <v>183</v>
      </c>
      <c r="D325" s="26">
        <v>7</v>
      </c>
      <c r="E325" s="27">
        <v>1</v>
      </c>
      <c r="F325" s="27" t="s">
        <v>147</v>
      </c>
      <c r="G325" s="27">
        <v>3</v>
      </c>
      <c r="H325" s="27">
        <v>1</v>
      </c>
      <c r="I325" s="27">
        <v>2</v>
      </c>
      <c r="J325" s="27" t="s">
        <v>196</v>
      </c>
      <c r="K325" s="27">
        <v>1</v>
      </c>
      <c r="L325" s="28">
        <v>6</v>
      </c>
    </row>
    <row r="326" spans="2:12" ht="13.5" customHeight="1" x14ac:dyDescent="0.15">
      <c r="B326" s="55"/>
      <c r="C326" s="53"/>
      <c r="D326" s="23">
        <v>100</v>
      </c>
      <c r="E326" s="24">
        <v>14.3</v>
      </c>
      <c r="F326" s="24" t="s">
        <v>132</v>
      </c>
      <c r="G326" s="24">
        <v>42.9</v>
      </c>
      <c r="H326" s="24">
        <v>14.3</v>
      </c>
      <c r="I326" s="24">
        <v>28.6</v>
      </c>
      <c r="J326" s="24" t="s">
        <v>196</v>
      </c>
      <c r="K326" s="24">
        <v>14.3</v>
      </c>
      <c r="L326" s="25">
        <v>85.7</v>
      </c>
    </row>
    <row r="327" spans="2:12" ht="13.5" customHeight="1" x14ac:dyDescent="0.15">
      <c r="B327" s="55"/>
      <c r="C327" s="52" t="s">
        <v>184</v>
      </c>
      <c r="D327" s="26">
        <v>401</v>
      </c>
      <c r="E327" s="27">
        <v>10</v>
      </c>
      <c r="F327" s="27">
        <v>72</v>
      </c>
      <c r="G327" s="27">
        <v>208</v>
      </c>
      <c r="H327" s="27">
        <v>88</v>
      </c>
      <c r="I327" s="27">
        <v>21</v>
      </c>
      <c r="J327" s="27">
        <v>2</v>
      </c>
      <c r="K327" s="27">
        <v>82</v>
      </c>
      <c r="L327" s="28">
        <v>317</v>
      </c>
    </row>
    <row r="328" spans="2:12" ht="13.5" customHeight="1" x14ac:dyDescent="0.15">
      <c r="B328" s="55"/>
      <c r="C328" s="53"/>
      <c r="D328" s="23">
        <v>100</v>
      </c>
      <c r="E328" s="24">
        <v>2.5</v>
      </c>
      <c r="F328" s="24">
        <v>18</v>
      </c>
      <c r="G328" s="24">
        <v>51.9</v>
      </c>
      <c r="H328" s="24">
        <v>21.9</v>
      </c>
      <c r="I328" s="24">
        <v>5.2</v>
      </c>
      <c r="J328" s="24">
        <v>0.5</v>
      </c>
      <c r="K328" s="24">
        <v>20.399999999999999</v>
      </c>
      <c r="L328" s="25">
        <v>79.099999999999994</v>
      </c>
    </row>
    <row r="329" spans="2:12" ht="13.5" customHeight="1" x14ac:dyDescent="0.15">
      <c r="B329" s="55"/>
      <c r="C329" s="52" t="s">
        <v>185</v>
      </c>
      <c r="D329" s="26">
        <v>443</v>
      </c>
      <c r="E329" s="27">
        <v>7</v>
      </c>
      <c r="F329" s="27">
        <v>113</v>
      </c>
      <c r="G329" s="27">
        <v>257</v>
      </c>
      <c r="H329" s="27">
        <v>49</v>
      </c>
      <c r="I329" s="27">
        <v>17</v>
      </c>
      <c r="J329" s="27" t="s">
        <v>132</v>
      </c>
      <c r="K329" s="27">
        <v>120</v>
      </c>
      <c r="L329" s="28">
        <v>323</v>
      </c>
    </row>
    <row r="330" spans="2:12" ht="13.5" customHeight="1" x14ac:dyDescent="0.15">
      <c r="B330" s="55"/>
      <c r="C330" s="53"/>
      <c r="D330" s="23">
        <v>100</v>
      </c>
      <c r="E330" s="24">
        <v>1.6</v>
      </c>
      <c r="F330" s="24">
        <v>25.5</v>
      </c>
      <c r="G330" s="24">
        <v>58</v>
      </c>
      <c r="H330" s="24">
        <v>11.1</v>
      </c>
      <c r="I330" s="24">
        <v>3.8</v>
      </c>
      <c r="J330" s="24" t="s">
        <v>195</v>
      </c>
      <c r="K330" s="24">
        <v>27.1</v>
      </c>
      <c r="L330" s="25">
        <v>72.900000000000006</v>
      </c>
    </row>
    <row r="331" spans="2:12" ht="13.5" customHeight="1" x14ac:dyDescent="0.15">
      <c r="B331" s="55"/>
      <c r="C331" s="52" t="s">
        <v>186</v>
      </c>
      <c r="D331" s="26">
        <v>1349</v>
      </c>
      <c r="E331" s="27">
        <v>219</v>
      </c>
      <c r="F331" s="27">
        <v>584</v>
      </c>
      <c r="G331" s="27">
        <v>493</v>
      </c>
      <c r="H331" s="27">
        <v>43</v>
      </c>
      <c r="I331" s="27">
        <v>9</v>
      </c>
      <c r="J331" s="27">
        <v>1</v>
      </c>
      <c r="K331" s="27">
        <v>803</v>
      </c>
      <c r="L331" s="28">
        <v>545</v>
      </c>
    </row>
    <row r="332" spans="2:12" ht="13.5" customHeight="1" x14ac:dyDescent="0.15">
      <c r="B332" s="55"/>
      <c r="C332" s="53"/>
      <c r="D332" s="23">
        <v>100</v>
      </c>
      <c r="E332" s="24">
        <v>16.2</v>
      </c>
      <c r="F332" s="24">
        <v>43.3</v>
      </c>
      <c r="G332" s="24">
        <v>36.5</v>
      </c>
      <c r="H332" s="24">
        <v>3.2</v>
      </c>
      <c r="I332" s="24">
        <v>0.7</v>
      </c>
      <c r="J332" s="24">
        <v>0.1</v>
      </c>
      <c r="K332" s="24">
        <v>59.5</v>
      </c>
      <c r="L332" s="25">
        <v>40.4</v>
      </c>
    </row>
    <row r="333" spans="2:12" ht="13.5" customHeight="1" x14ac:dyDescent="0.15">
      <c r="B333" s="55"/>
      <c r="C333" s="52" t="s">
        <v>187</v>
      </c>
      <c r="D333" s="26">
        <v>495</v>
      </c>
      <c r="E333" s="27">
        <v>37</v>
      </c>
      <c r="F333" s="27">
        <v>162</v>
      </c>
      <c r="G333" s="27">
        <v>220</v>
      </c>
      <c r="H333" s="27">
        <v>51</v>
      </c>
      <c r="I333" s="27">
        <v>24</v>
      </c>
      <c r="J333" s="27">
        <v>1</v>
      </c>
      <c r="K333" s="27">
        <v>199</v>
      </c>
      <c r="L333" s="28">
        <v>295</v>
      </c>
    </row>
    <row r="334" spans="2:12" ht="13.5" customHeight="1" x14ac:dyDescent="0.15">
      <c r="B334" s="55"/>
      <c r="C334" s="53"/>
      <c r="D334" s="23">
        <v>100</v>
      </c>
      <c r="E334" s="24">
        <v>7.5</v>
      </c>
      <c r="F334" s="24">
        <v>32.700000000000003</v>
      </c>
      <c r="G334" s="24">
        <v>44.4</v>
      </c>
      <c r="H334" s="24">
        <v>10.3</v>
      </c>
      <c r="I334" s="24">
        <v>4.8</v>
      </c>
      <c r="J334" s="24">
        <v>0.2</v>
      </c>
      <c r="K334" s="24">
        <v>40.200000000000003</v>
      </c>
      <c r="L334" s="25">
        <v>59.6</v>
      </c>
    </row>
    <row r="335" spans="2:12" ht="13.5" customHeight="1" x14ac:dyDescent="0.15">
      <c r="B335" s="55"/>
      <c r="C335" s="52" t="s">
        <v>99</v>
      </c>
      <c r="D335" s="26">
        <v>20</v>
      </c>
      <c r="E335" s="27" t="s">
        <v>132</v>
      </c>
      <c r="F335" s="27" t="s">
        <v>132</v>
      </c>
      <c r="G335" s="27">
        <v>13</v>
      </c>
      <c r="H335" s="27">
        <v>2</v>
      </c>
      <c r="I335" s="27">
        <v>3</v>
      </c>
      <c r="J335" s="27">
        <v>2</v>
      </c>
      <c r="K335" s="27" t="s">
        <v>132</v>
      </c>
      <c r="L335" s="28">
        <v>18</v>
      </c>
    </row>
    <row r="336" spans="2:12" ht="13.5" customHeight="1" x14ac:dyDescent="0.15">
      <c r="B336" s="44"/>
      <c r="C336" s="59"/>
      <c r="D336" s="34">
        <v>100</v>
      </c>
      <c r="E336" s="35" t="s">
        <v>195</v>
      </c>
      <c r="F336" s="35" t="s">
        <v>195</v>
      </c>
      <c r="G336" s="35">
        <v>65</v>
      </c>
      <c r="H336" s="35">
        <v>10</v>
      </c>
      <c r="I336" s="35">
        <v>15</v>
      </c>
      <c r="J336" s="35">
        <v>10</v>
      </c>
      <c r="K336" s="35" t="s">
        <v>195</v>
      </c>
      <c r="L336" s="36">
        <v>90</v>
      </c>
    </row>
    <row r="337" spans="2:12" ht="13.5" customHeight="1" x14ac:dyDescent="0.15">
      <c r="B337" s="43" t="s">
        <v>95</v>
      </c>
      <c r="C337" s="49"/>
      <c r="D337" s="17">
        <v>2715</v>
      </c>
      <c r="E337" s="18">
        <v>274</v>
      </c>
      <c r="F337" s="18">
        <v>931</v>
      </c>
      <c r="G337" s="18">
        <v>1194</v>
      </c>
      <c r="H337" s="18">
        <v>234</v>
      </c>
      <c r="I337" s="18">
        <v>76</v>
      </c>
      <c r="J337" s="18">
        <v>6</v>
      </c>
      <c r="K337" s="18">
        <v>1205</v>
      </c>
      <c r="L337" s="19">
        <v>1504</v>
      </c>
    </row>
    <row r="338" spans="2:12" ht="13.5" customHeight="1" x14ac:dyDescent="0.15">
      <c r="B338" s="57"/>
      <c r="C338" s="53"/>
      <c r="D338" s="23">
        <v>100</v>
      </c>
      <c r="E338" s="24">
        <v>10.1</v>
      </c>
      <c r="F338" s="24">
        <v>34.299999999999997</v>
      </c>
      <c r="G338" s="24">
        <v>44</v>
      </c>
      <c r="H338" s="24">
        <v>8.6</v>
      </c>
      <c r="I338" s="24">
        <v>2.8</v>
      </c>
      <c r="J338" s="24">
        <v>0.2</v>
      </c>
      <c r="K338" s="24">
        <v>44.4</v>
      </c>
      <c r="L338" s="25">
        <v>55.4</v>
      </c>
    </row>
    <row r="339" spans="2:12" ht="13.5" customHeight="1" x14ac:dyDescent="0.15">
      <c r="B339" s="54" t="s">
        <v>26</v>
      </c>
      <c r="C339" s="52" t="s">
        <v>188</v>
      </c>
      <c r="D339" s="26">
        <v>2311</v>
      </c>
      <c r="E339" s="27">
        <v>244</v>
      </c>
      <c r="F339" s="27">
        <v>834</v>
      </c>
      <c r="G339" s="27">
        <v>1021</v>
      </c>
      <c r="H339" s="27">
        <v>170</v>
      </c>
      <c r="I339" s="27">
        <v>40</v>
      </c>
      <c r="J339" s="27">
        <v>2</v>
      </c>
      <c r="K339" s="27">
        <v>1078</v>
      </c>
      <c r="L339" s="28">
        <v>1231</v>
      </c>
    </row>
    <row r="340" spans="2:12" ht="13.5" customHeight="1" x14ac:dyDescent="0.15">
      <c r="B340" s="55"/>
      <c r="C340" s="53"/>
      <c r="D340" s="23">
        <v>100</v>
      </c>
      <c r="E340" s="24">
        <v>10.6</v>
      </c>
      <c r="F340" s="24">
        <v>36.1</v>
      </c>
      <c r="G340" s="24">
        <v>44.2</v>
      </c>
      <c r="H340" s="24">
        <v>7.4</v>
      </c>
      <c r="I340" s="24">
        <v>1.7</v>
      </c>
      <c r="J340" s="24">
        <v>0.1</v>
      </c>
      <c r="K340" s="24">
        <v>46.6</v>
      </c>
      <c r="L340" s="25">
        <v>53.3</v>
      </c>
    </row>
    <row r="341" spans="2:12" ht="13.5" customHeight="1" x14ac:dyDescent="0.15">
      <c r="B341" s="55"/>
      <c r="C341" s="52" t="s">
        <v>189</v>
      </c>
      <c r="D341" s="26">
        <v>396</v>
      </c>
      <c r="E341" s="27">
        <v>30</v>
      </c>
      <c r="F341" s="27">
        <v>94</v>
      </c>
      <c r="G341" s="27">
        <v>170</v>
      </c>
      <c r="H341" s="27">
        <v>63</v>
      </c>
      <c r="I341" s="27">
        <v>35</v>
      </c>
      <c r="J341" s="27">
        <v>4</v>
      </c>
      <c r="K341" s="27">
        <v>124</v>
      </c>
      <c r="L341" s="28">
        <v>268</v>
      </c>
    </row>
    <row r="342" spans="2:12" ht="13.5" customHeight="1" x14ac:dyDescent="0.15">
      <c r="B342" s="55"/>
      <c r="C342" s="53"/>
      <c r="D342" s="23">
        <v>100</v>
      </c>
      <c r="E342" s="24">
        <v>7.6</v>
      </c>
      <c r="F342" s="24">
        <v>23.7</v>
      </c>
      <c r="G342" s="24">
        <v>42.9</v>
      </c>
      <c r="H342" s="24">
        <v>15.9</v>
      </c>
      <c r="I342" s="24">
        <v>8.8000000000000007</v>
      </c>
      <c r="J342" s="24">
        <v>1</v>
      </c>
      <c r="K342" s="24">
        <v>31.3</v>
      </c>
      <c r="L342" s="25">
        <v>67.7</v>
      </c>
    </row>
    <row r="343" spans="2:12" ht="13.5" customHeight="1" x14ac:dyDescent="0.15">
      <c r="B343" s="55"/>
      <c r="C343" s="52" t="s">
        <v>99</v>
      </c>
      <c r="D343" s="26">
        <v>8</v>
      </c>
      <c r="E343" s="27" t="s">
        <v>132</v>
      </c>
      <c r="F343" s="27">
        <v>3</v>
      </c>
      <c r="G343" s="27">
        <v>3</v>
      </c>
      <c r="H343" s="27">
        <v>1</v>
      </c>
      <c r="I343" s="27">
        <v>1</v>
      </c>
      <c r="J343" s="27" t="s">
        <v>132</v>
      </c>
      <c r="K343" s="27">
        <v>3</v>
      </c>
      <c r="L343" s="28">
        <v>5</v>
      </c>
    </row>
    <row r="344" spans="2:12" ht="13.5" customHeight="1" x14ac:dyDescent="0.15">
      <c r="B344" s="44"/>
      <c r="C344" s="59"/>
      <c r="D344" s="34">
        <v>100</v>
      </c>
      <c r="E344" s="35" t="s">
        <v>132</v>
      </c>
      <c r="F344" s="35">
        <v>37.5</v>
      </c>
      <c r="G344" s="35">
        <v>37.5</v>
      </c>
      <c r="H344" s="35">
        <v>12.5</v>
      </c>
      <c r="I344" s="35">
        <v>12.5</v>
      </c>
      <c r="J344" s="35" t="s">
        <v>132</v>
      </c>
      <c r="K344" s="35">
        <v>37.5</v>
      </c>
      <c r="L344" s="36">
        <v>62.5</v>
      </c>
    </row>
    <row r="345" spans="2:12" ht="13.5" customHeight="1" x14ac:dyDescent="0.15">
      <c r="B345" s="43" t="s">
        <v>95</v>
      </c>
      <c r="C345" s="49"/>
      <c r="D345" s="17">
        <v>2715</v>
      </c>
      <c r="E345" s="18">
        <v>274</v>
      </c>
      <c r="F345" s="18">
        <v>931</v>
      </c>
      <c r="G345" s="18">
        <v>1194</v>
      </c>
      <c r="H345" s="18">
        <v>234</v>
      </c>
      <c r="I345" s="18">
        <v>76</v>
      </c>
      <c r="J345" s="18">
        <v>6</v>
      </c>
      <c r="K345" s="18">
        <v>1205</v>
      </c>
      <c r="L345" s="19">
        <v>1504</v>
      </c>
    </row>
    <row r="346" spans="2:12" ht="13.5" customHeight="1" x14ac:dyDescent="0.15">
      <c r="B346" s="57"/>
      <c r="C346" s="53"/>
      <c r="D346" s="23">
        <v>100</v>
      </c>
      <c r="E346" s="24">
        <v>10.1</v>
      </c>
      <c r="F346" s="24">
        <v>34.299999999999997</v>
      </c>
      <c r="G346" s="24">
        <v>44</v>
      </c>
      <c r="H346" s="24">
        <v>8.6</v>
      </c>
      <c r="I346" s="24">
        <v>2.8</v>
      </c>
      <c r="J346" s="24">
        <v>0.2</v>
      </c>
      <c r="K346" s="24">
        <v>44.4</v>
      </c>
      <c r="L346" s="25">
        <v>55.4</v>
      </c>
    </row>
    <row r="347" spans="2:12" ht="13.5" customHeight="1" x14ac:dyDescent="0.15">
      <c r="B347" s="54" t="s">
        <v>27</v>
      </c>
      <c r="C347" s="52" t="s">
        <v>190</v>
      </c>
      <c r="D347" s="26">
        <v>2227</v>
      </c>
      <c r="E347" s="27">
        <v>250</v>
      </c>
      <c r="F347" s="27">
        <v>814</v>
      </c>
      <c r="G347" s="27">
        <v>957</v>
      </c>
      <c r="H347" s="27">
        <v>163</v>
      </c>
      <c r="I347" s="27">
        <v>37</v>
      </c>
      <c r="J347" s="27">
        <v>6</v>
      </c>
      <c r="K347" s="27">
        <v>1064</v>
      </c>
      <c r="L347" s="28">
        <v>1157</v>
      </c>
    </row>
    <row r="348" spans="2:12" ht="13.5" customHeight="1" x14ac:dyDescent="0.15">
      <c r="B348" s="55"/>
      <c r="C348" s="53"/>
      <c r="D348" s="23">
        <v>100</v>
      </c>
      <c r="E348" s="24">
        <v>11.2</v>
      </c>
      <c r="F348" s="24">
        <v>36.6</v>
      </c>
      <c r="G348" s="24">
        <v>43</v>
      </c>
      <c r="H348" s="24">
        <v>7.3</v>
      </c>
      <c r="I348" s="24">
        <v>1.7</v>
      </c>
      <c r="J348" s="24">
        <v>0.3</v>
      </c>
      <c r="K348" s="24">
        <v>47.8</v>
      </c>
      <c r="L348" s="25">
        <v>52</v>
      </c>
    </row>
    <row r="349" spans="2:12" ht="13.5" customHeight="1" x14ac:dyDescent="0.15">
      <c r="B349" s="55"/>
      <c r="C349" s="52" t="s">
        <v>191</v>
      </c>
      <c r="D349" s="26">
        <v>280</v>
      </c>
      <c r="E349" s="27">
        <v>19</v>
      </c>
      <c r="F349" s="27">
        <v>74</v>
      </c>
      <c r="G349" s="27">
        <v>144</v>
      </c>
      <c r="H349" s="27">
        <v>32</v>
      </c>
      <c r="I349" s="27">
        <v>11</v>
      </c>
      <c r="J349" s="27" t="s">
        <v>132</v>
      </c>
      <c r="K349" s="27">
        <v>93</v>
      </c>
      <c r="L349" s="28">
        <v>187</v>
      </c>
    </row>
    <row r="350" spans="2:12" ht="13.5" customHeight="1" x14ac:dyDescent="0.15">
      <c r="B350" s="55"/>
      <c r="C350" s="53"/>
      <c r="D350" s="23">
        <v>100</v>
      </c>
      <c r="E350" s="24">
        <v>6.8</v>
      </c>
      <c r="F350" s="24">
        <v>26.4</v>
      </c>
      <c r="G350" s="24">
        <v>51.4</v>
      </c>
      <c r="H350" s="24">
        <v>11.4</v>
      </c>
      <c r="I350" s="24">
        <v>3.9</v>
      </c>
      <c r="J350" s="24" t="s">
        <v>132</v>
      </c>
      <c r="K350" s="24">
        <v>33.200000000000003</v>
      </c>
      <c r="L350" s="25">
        <v>66.8</v>
      </c>
    </row>
    <row r="351" spans="2:12" ht="13.5" customHeight="1" x14ac:dyDescent="0.15">
      <c r="B351" s="55"/>
      <c r="C351" s="52" t="s">
        <v>192</v>
      </c>
      <c r="D351" s="26">
        <v>76</v>
      </c>
      <c r="E351" s="27">
        <v>1</v>
      </c>
      <c r="F351" s="27">
        <v>16</v>
      </c>
      <c r="G351" s="27">
        <v>38</v>
      </c>
      <c r="H351" s="27">
        <v>10</v>
      </c>
      <c r="I351" s="27">
        <v>11</v>
      </c>
      <c r="J351" s="27" t="s">
        <v>132</v>
      </c>
      <c r="K351" s="27">
        <v>17</v>
      </c>
      <c r="L351" s="28">
        <v>59</v>
      </c>
    </row>
    <row r="352" spans="2:12" ht="13.5" customHeight="1" x14ac:dyDescent="0.15">
      <c r="B352" s="55"/>
      <c r="C352" s="53"/>
      <c r="D352" s="23">
        <v>100</v>
      </c>
      <c r="E352" s="24">
        <v>1.3</v>
      </c>
      <c r="F352" s="24">
        <v>21.1</v>
      </c>
      <c r="G352" s="24">
        <v>50</v>
      </c>
      <c r="H352" s="24">
        <v>13.2</v>
      </c>
      <c r="I352" s="24">
        <v>14.5</v>
      </c>
      <c r="J352" s="24" t="s">
        <v>132</v>
      </c>
      <c r="K352" s="24">
        <v>22.4</v>
      </c>
      <c r="L352" s="25">
        <v>77.599999999999994</v>
      </c>
    </row>
    <row r="353" spans="2:12" ht="13.5" customHeight="1" x14ac:dyDescent="0.15">
      <c r="B353" s="55"/>
      <c r="C353" s="52" t="s">
        <v>193</v>
      </c>
      <c r="D353" s="26">
        <v>125</v>
      </c>
      <c r="E353" s="27">
        <v>4</v>
      </c>
      <c r="F353" s="27">
        <v>27</v>
      </c>
      <c r="G353" s="27">
        <v>51</v>
      </c>
      <c r="H353" s="27">
        <v>27</v>
      </c>
      <c r="I353" s="27">
        <v>16</v>
      </c>
      <c r="J353" s="27" t="s">
        <v>132</v>
      </c>
      <c r="K353" s="27">
        <v>31</v>
      </c>
      <c r="L353" s="28">
        <v>94</v>
      </c>
    </row>
    <row r="354" spans="2:12" ht="13.5" customHeight="1" x14ac:dyDescent="0.15">
      <c r="B354" s="55"/>
      <c r="C354" s="53"/>
      <c r="D354" s="23">
        <v>100</v>
      </c>
      <c r="E354" s="24">
        <v>3.2</v>
      </c>
      <c r="F354" s="24">
        <v>21.6</v>
      </c>
      <c r="G354" s="24">
        <v>40.799999999999997</v>
      </c>
      <c r="H354" s="24">
        <v>21.6</v>
      </c>
      <c r="I354" s="24">
        <v>12.8</v>
      </c>
      <c r="J354" s="24" t="s">
        <v>132</v>
      </c>
      <c r="K354" s="24">
        <v>24.8</v>
      </c>
      <c r="L354" s="25">
        <v>75.2</v>
      </c>
    </row>
    <row r="355" spans="2:12" ht="13.5" customHeight="1" x14ac:dyDescent="0.15">
      <c r="B355" s="55"/>
      <c r="C355" s="52" t="s">
        <v>99</v>
      </c>
      <c r="D355" s="26">
        <v>7</v>
      </c>
      <c r="E355" s="27" t="s">
        <v>194</v>
      </c>
      <c r="F355" s="27" t="s">
        <v>196</v>
      </c>
      <c r="G355" s="27">
        <v>4</v>
      </c>
      <c r="H355" s="27">
        <v>2</v>
      </c>
      <c r="I355" s="27">
        <v>1</v>
      </c>
      <c r="J355" s="27" t="s">
        <v>132</v>
      </c>
      <c r="K355" s="27" t="s">
        <v>196</v>
      </c>
      <c r="L355" s="28">
        <v>7</v>
      </c>
    </row>
    <row r="356" spans="2:12" ht="13.5" customHeight="1" x14ac:dyDescent="0.15">
      <c r="B356" s="44"/>
      <c r="C356" s="59"/>
      <c r="D356" s="34">
        <v>100</v>
      </c>
      <c r="E356" s="35" t="s">
        <v>196</v>
      </c>
      <c r="F356" s="35" t="s">
        <v>196</v>
      </c>
      <c r="G356" s="35">
        <v>57.1</v>
      </c>
      <c r="H356" s="35">
        <v>28.6</v>
      </c>
      <c r="I356" s="35">
        <v>14.3</v>
      </c>
      <c r="J356" s="35" t="s">
        <v>132</v>
      </c>
      <c r="K356" s="35" t="s">
        <v>196</v>
      </c>
      <c r="L356" s="36">
        <v>100</v>
      </c>
    </row>
    <row r="357" spans="2:12" ht="13.5" customHeight="1" x14ac:dyDescent="0.15">
      <c r="B357" s="43" t="s">
        <v>95</v>
      </c>
      <c r="C357" s="49"/>
      <c r="D357" s="17">
        <v>2715</v>
      </c>
      <c r="E357" s="18">
        <v>274</v>
      </c>
      <c r="F357" s="18">
        <v>931</v>
      </c>
      <c r="G357" s="18">
        <v>1194</v>
      </c>
      <c r="H357" s="18">
        <v>234</v>
      </c>
      <c r="I357" s="18">
        <v>76</v>
      </c>
      <c r="J357" s="18">
        <v>6</v>
      </c>
      <c r="K357" s="18">
        <v>1205</v>
      </c>
      <c r="L357" s="19">
        <v>1504</v>
      </c>
    </row>
    <row r="358" spans="2:12" ht="13.5" customHeight="1" x14ac:dyDescent="0.15">
      <c r="B358" s="57"/>
      <c r="C358" s="53"/>
      <c r="D358" s="23">
        <v>100</v>
      </c>
      <c r="E358" s="24">
        <v>10.1</v>
      </c>
      <c r="F358" s="24">
        <v>34.299999999999997</v>
      </c>
      <c r="G358" s="24">
        <v>44</v>
      </c>
      <c r="H358" s="24">
        <v>8.6</v>
      </c>
      <c r="I358" s="24">
        <v>2.8</v>
      </c>
      <c r="J358" s="24">
        <v>0.2</v>
      </c>
      <c r="K358" s="24">
        <v>44.4</v>
      </c>
      <c r="L358" s="25">
        <v>55.4</v>
      </c>
    </row>
    <row r="359" spans="2:12" ht="13.5" customHeight="1" x14ac:dyDescent="0.15">
      <c r="B359" s="54" t="s">
        <v>28</v>
      </c>
      <c r="C359" s="52" t="s">
        <v>190</v>
      </c>
      <c r="D359" s="26">
        <v>2658</v>
      </c>
      <c r="E359" s="27">
        <v>272</v>
      </c>
      <c r="F359" s="27">
        <v>923</v>
      </c>
      <c r="G359" s="27">
        <v>1160</v>
      </c>
      <c r="H359" s="27">
        <v>225</v>
      </c>
      <c r="I359" s="27">
        <v>72</v>
      </c>
      <c r="J359" s="27">
        <v>6</v>
      </c>
      <c r="K359" s="27">
        <v>1195</v>
      </c>
      <c r="L359" s="28">
        <v>1457</v>
      </c>
    </row>
    <row r="360" spans="2:12" ht="13.5" customHeight="1" x14ac:dyDescent="0.15">
      <c r="B360" s="55"/>
      <c r="C360" s="53"/>
      <c r="D360" s="23">
        <v>100</v>
      </c>
      <c r="E360" s="24">
        <v>10.199999999999999</v>
      </c>
      <c r="F360" s="24">
        <v>34.700000000000003</v>
      </c>
      <c r="G360" s="24">
        <v>43.6</v>
      </c>
      <c r="H360" s="24">
        <v>8.5</v>
      </c>
      <c r="I360" s="24">
        <v>2.7</v>
      </c>
      <c r="J360" s="24">
        <v>0.2</v>
      </c>
      <c r="K360" s="24">
        <v>45</v>
      </c>
      <c r="L360" s="25">
        <v>54.8</v>
      </c>
    </row>
    <row r="361" spans="2:12" ht="13.5" customHeight="1" x14ac:dyDescent="0.15">
      <c r="B361" s="55"/>
      <c r="C361" s="52" t="s">
        <v>191</v>
      </c>
      <c r="D361" s="26">
        <v>38</v>
      </c>
      <c r="E361" s="27">
        <v>1</v>
      </c>
      <c r="F361" s="27">
        <v>6</v>
      </c>
      <c r="G361" s="27">
        <v>24</v>
      </c>
      <c r="H361" s="27">
        <v>5</v>
      </c>
      <c r="I361" s="27">
        <v>2</v>
      </c>
      <c r="J361" s="27" t="s">
        <v>132</v>
      </c>
      <c r="K361" s="27">
        <v>7</v>
      </c>
      <c r="L361" s="28">
        <v>31</v>
      </c>
    </row>
    <row r="362" spans="2:12" ht="13.5" customHeight="1" x14ac:dyDescent="0.15">
      <c r="B362" s="55"/>
      <c r="C362" s="53"/>
      <c r="D362" s="23">
        <v>100</v>
      </c>
      <c r="E362" s="24">
        <v>2.6</v>
      </c>
      <c r="F362" s="24">
        <v>15.8</v>
      </c>
      <c r="G362" s="24">
        <v>63.2</v>
      </c>
      <c r="H362" s="24">
        <v>13.2</v>
      </c>
      <c r="I362" s="24">
        <v>5.3</v>
      </c>
      <c r="J362" s="24" t="s">
        <v>132</v>
      </c>
      <c r="K362" s="24">
        <v>18.399999999999999</v>
      </c>
      <c r="L362" s="25">
        <v>81.599999999999994</v>
      </c>
    </row>
    <row r="363" spans="2:12" ht="13.5" customHeight="1" x14ac:dyDescent="0.15">
      <c r="B363" s="55"/>
      <c r="C363" s="52" t="s">
        <v>192</v>
      </c>
      <c r="D363" s="26">
        <v>8</v>
      </c>
      <c r="E363" s="27">
        <v>1</v>
      </c>
      <c r="F363" s="27">
        <v>1</v>
      </c>
      <c r="G363" s="27">
        <v>3</v>
      </c>
      <c r="H363" s="27">
        <v>2</v>
      </c>
      <c r="I363" s="27">
        <v>1</v>
      </c>
      <c r="J363" s="27" t="s">
        <v>132</v>
      </c>
      <c r="K363" s="27">
        <v>2</v>
      </c>
      <c r="L363" s="28">
        <v>6</v>
      </c>
    </row>
    <row r="364" spans="2:12" ht="13.5" customHeight="1" x14ac:dyDescent="0.15">
      <c r="B364" s="55"/>
      <c r="C364" s="53"/>
      <c r="D364" s="23">
        <v>100</v>
      </c>
      <c r="E364" s="24">
        <v>12.5</v>
      </c>
      <c r="F364" s="24">
        <v>12.5</v>
      </c>
      <c r="G364" s="24">
        <v>37.5</v>
      </c>
      <c r="H364" s="24">
        <v>25</v>
      </c>
      <c r="I364" s="24">
        <v>12.5</v>
      </c>
      <c r="J364" s="24" t="s">
        <v>194</v>
      </c>
      <c r="K364" s="24">
        <v>25</v>
      </c>
      <c r="L364" s="25">
        <v>75</v>
      </c>
    </row>
    <row r="365" spans="2:12" ht="13.5" customHeight="1" x14ac:dyDescent="0.15">
      <c r="B365" s="55"/>
      <c r="C365" s="52" t="s">
        <v>193</v>
      </c>
      <c r="D365" s="26">
        <v>1</v>
      </c>
      <c r="E365" s="27" t="s">
        <v>132</v>
      </c>
      <c r="F365" s="27" t="s">
        <v>132</v>
      </c>
      <c r="G365" s="27">
        <v>1</v>
      </c>
      <c r="H365" s="27" t="s">
        <v>132</v>
      </c>
      <c r="I365" s="27" t="s">
        <v>195</v>
      </c>
      <c r="J365" s="27" t="s">
        <v>132</v>
      </c>
      <c r="K365" s="27" t="s">
        <v>195</v>
      </c>
      <c r="L365" s="28">
        <v>1</v>
      </c>
    </row>
    <row r="366" spans="2:12" ht="13.5" customHeight="1" x14ac:dyDescent="0.15">
      <c r="B366" s="55"/>
      <c r="C366" s="53"/>
      <c r="D366" s="23">
        <v>100</v>
      </c>
      <c r="E366" s="24" t="s">
        <v>196</v>
      </c>
      <c r="F366" s="24" t="s">
        <v>147</v>
      </c>
      <c r="G366" s="24">
        <v>100</v>
      </c>
      <c r="H366" s="24" t="s">
        <v>132</v>
      </c>
      <c r="I366" s="24" t="s">
        <v>132</v>
      </c>
      <c r="J366" s="24" t="s">
        <v>132</v>
      </c>
      <c r="K366" s="24" t="s">
        <v>132</v>
      </c>
      <c r="L366" s="25">
        <v>100</v>
      </c>
    </row>
    <row r="367" spans="2:12" ht="13.5" customHeight="1" x14ac:dyDescent="0.15">
      <c r="B367" s="55"/>
      <c r="C367" s="52" t="s">
        <v>99</v>
      </c>
      <c r="D367" s="26">
        <v>10</v>
      </c>
      <c r="E367" s="27" t="s">
        <v>196</v>
      </c>
      <c r="F367" s="27">
        <v>1</v>
      </c>
      <c r="G367" s="27">
        <v>6</v>
      </c>
      <c r="H367" s="27">
        <v>2</v>
      </c>
      <c r="I367" s="27">
        <v>1</v>
      </c>
      <c r="J367" s="27" t="s">
        <v>132</v>
      </c>
      <c r="K367" s="27">
        <v>1</v>
      </c>
      <c r="L367" s="28">
        <v>9</v>
      </c>
    </row>
    <row r="368" spans="2:12" ht="13.5" customHeight="1" x14ac:dyDescent="0.15">
      <c r="B368" s="44"/>
      <c r="C368" s="59"/>
      <c r="D368" s="34">
        <v>100</v>
      </c>
      <c r="E368" s="35" t="s">
        <v>195</v>
      </c>
      <c r="F368" s="35">
        <v>10</v>
      </c>
      <c r="G368" s="35">
        <v>60</v>
      </c>
      <c r="H368" s="35">
        <v>20</v>
      </c>
      <c r="I368" s="35">
        <v>10</v>
      </c>
      <c r="J368" s="35" t="s">
        <v>147</v>
      </c>
      <c r="K368" s="35">
        <v>10</v>
      </c>
      <c r="L368" s="36">
        <v>90</v>
      </c>
    </row>
    <row r="369" spans="2:12" ht="13.5" customHeight="1" x14ac:dyDescent="0.15">
      <c r="B369" s="43" t="s">
        <v>95</v>
      </c>
      <c r="C369" s="49"/>
      <c r="D369" s="17">
        <v>2715</v>
      </c>
      <c r="E369" s="18">
        <v>274</v>
      </c>
      <c r="F369" s="18">
        <v>931</v>
      </c>
      <c r="G369" s="18">
        <v>1194</v>
      </c>
      <c r="H369" s="18">
        <v>234</v>
      </c>
      <c r="I369" s="18">
        <v>76</v>
      </c>
      <c r="J369" s="18">
        <v>6</v>
      </c>
      <c r="K369" s="18">
        <v>1205</v>
      </c>
      <c r="L369" s="19">
        <v>1504</v>
      </c>
    </row>
    <row r="370" spans="2:12" ht="13.5" customHeight="1" x14ac:dyDescent="0.15">
      <c r="B370" s="57"/>
      <c r="C370" s="53"/>
      <c r="D370" s="23">
        <v>100</v>
      </c>
      <c r="E370" s="24">
        <v>10.1</v>
      </c>
      <c r="F370" s="24">
        <v>34.299999999999997</v>
      </c>
      <c r="G370" s="24">
        <v>44</v>
      </c>
      <c r="H370" s="24">
        <v>8.6</v>
      </c>
      <c r="I370" s="24">
        <v>2.8</v>
      </c>
      <c r="J370" s="24">
        <v>0.2</v>
      </c>
      <c r="K370" s="24">
        <v>44.4</v>
      </c>
      <c r="L370" s="25">
        <v>55.4</v>
      </c>
    </row>
    <row r="371" spans="2:12" ht="13.5" customHeight="1" x14ac:dyDescent="0.15">
      <c r="B371" s="54" t="s">
        <v>29</v>
      </c>
      <c r="C371" s="52" t="s">
        <v>190</v>
      </c>
      <c r="D371" s="26">
        <v>2420</v>
      </c>
      <c r="E371" s="27">
        <v>264</v>
      </c>
      <c r="F371" s="27">
        <v>869</v>
      </c>
      <c r="G371" s="27">
        <v>1035</v>
      </c>
      <c r="H371" s="27">
        <v>190</v>
      </c>
      <c r="I371" s="27">
        <v>58</v>
      </c>
      <c r="J371" s="27">
        <v>4</v>
      </c>
      <c r="K371" s="27">
        <v>1133</v>
      </c>
      <c r="L371" s="28">
        <v>1283</v>
      </c>
    </row>
    <row r="372" spans="2:12" ht="13.5" customHeight="1" x14ac:dyDescent="0.15">
      <c r="B372" s="55"/>
      <c r="C372" s="53"/>
      <c r="D372" s="23">
        <v>100</v>
      </c>
      <c r="E372" s="24">
        <v>10.9</v>
      </c>
      <c r="F372" s="24">
        <v>35.9</v>
      </c>
      <c r="G372" s="24">
        <v>42.8</v>
      </c>
      <c r="H372" s="24">
        <v>7.9</v>
      </c>
      <c r="I372" s="24">
        <v>2.4</v>
      </c>
      <c r="J372" s="24">
        <v>0.2</v>
      </c>
      <c r="K372" s="24">
        <v>46.8</v>
      </c>
      <c r="L372" s="25">
        <v>53</v>
      </c>
    </row>
    <row r="373" spans="2:12" ht="13.5" customHeight="1" x14ac:dyDescent="0.15">
      <c r="B373" s="55"/>
      <c r="C373" s="52" t="s">
        <v>191</v>
      </c>
      <c r="D373" s="26">
        <v>194</v>
      </c>
      <c r="E373" s="27">
        <v>6</v>
      </c>
      <c r="F373" s="27">
        <v>45</v>
      </c>
      <c r="G373" s="27">
        <v>114</v>
      </c>
      <c r="H373" s="27">
        <v>20</v>
      </c>
      <c r="I373" s="27">
        <v>8</v>
      </c>
      <c r="J373" s="27">
        <v>1</v>
      </c>
      <c r="K373" s="27">
        <v>51</v>
      </c>
      <c r="L373" s="28">
        <v>142</v>
      </c>
    </row>
    <row r="374" spans="2:12" ht="13.5" customHeight="1" x14ac:dyDescent="0.15">
      <c r="B374" s="55"/>
      <c r="C374" s="53"/>
      <c r="D374" s="23">
        <v>100</v>
      </c>
      <c r="E374" s="24">
        <v>3.1</v>
      </c>
      <c r="F374" s="24">
        <v>23.2</v>
      </c>
      <c r="G374" s="24">
        <v>58.8</v>
      </c>
      <c r="H374" s="24">
        <v>10.3</v>
      </c>
      <c r="I374" s="24">
        <v>4.0999999999999996</v>
      </c>
      <c r="J374" s="24">
        <v>0.5</v>
      </c>
      <c r="K374" s="24">
        <v>26.3</v>
      </c>
      <c r="L374" s="25">
        <v>73.2</v>
      </c>
    </row>
    <row r="375" spans="2:12" ht="13.5" customHeight="1" x14ac:dyDescent="0.15">
      <c r="B375" s="55"/>
      <c r="C375" s="52" t="s">
        <v>192</v>
      </c>
      <c r="D375" s="26">
        <v>73</v>
      </c>
      <c r="E375" s="27">
        <v>3</v>
      </c>
      <c r="F375" s="27">
        <v>13</v>
      </c>
      <c r="G375" s="27">
        <v>32</v>
      </c>
      <c r="H375" s="27">
        <v>17</v>
      </c>
      <c r="I375" s="27">
        <v>8</v>
      </c>
      <c r="J375" s="27" t="s">
        <v>132</v>
      </c>
      <c r="K375" s="27">
        <v>16</v>
      </c>
      <c r="L375" s="28">
        <v>57</v>
      </c>
    </row>
    <row r="376" spans="2:12" ht="13.5" customHeight="1" x14ac:dyDescent="0.15">
      <c r="B376" s="55"/>
      <c r="C376" s="53"/>
      <c r="D376" s="23">
        <v>100</v>
      </c>
      <c r="E376" s="24">
        <v>4.0999999999999996</v>
      </c>
      <c r="F376" s="24">
        <v>17.8</v>
      </c>
      <c r="G376" s="24">
        <v>43.8</v>
      </c>
      <c r="H376" s="24">
        <v>23.3</v>
      </c>
      <c r="I376" s="24">
        <v>11</v>
      </c>
      <c r="J376" s="24" t="s">
        <v>132</v>
      </c>
      <c r="K376" s="24">
        <v>21.9</v>
      </c>
      <c r="L376" s="25">
        <v>78.099999999999994</v>
      </c>
    </row>
    <row r="377" spans="2:12" ht="13.5" customHeight="1" x14ac:dyDescent="0.15">
      <c r="B377" s="55"/>
      <c r="C377" s="52" t="s">
        <v>193</v>
      </c>
      <c r="D377" s="26">
        <v>15</v>
      </c>
      <c r="E377" s="27">
        <v>1</v>
      </c>
      <c r="F377" s="27">
        <v>2</v>
      </c>
      <c r="G377" s="27">
        <v>6</v>
      </c>
      <c r="H377" s="27">
        <v>5</v>
      </c>
      <c r="I377" s="27">
        <v>1</v>
      </c>
      <c r="J377" s="27" t="s">
        <v>132</v>
      </c>
      <c r="K377" s="27">
        <v>3</v>
      </c>
      <c r="L377" s="28">
        <v>12</v>
      </c>
    </row>
    <row r="378" spans="2:12" ht="13.5" customHeight="1" x14ac:dyDescent="0.15">
      <c r="B378" s="55"/>
      <c r="C378" s="53"/>
      <c r="D378" s="23">
        <v>100</v>
      </c>
      <c r="E378" s="24">
        <v>6.7</v>
      </c>
      <c r="F378" s="24">
        <v>13.3</v>
      </c>
      <c r="G378" s="24">
        <v>40</v>
      </c>
      <c r="H378" s="24">
        <v>33.299999999999997</v>
      </c>
      <c r="I378" s="24">
        <v>6.7</v>
      </c>
      <c r="J378" s="24" t="s">
        <v>132</v>
      </c>
      <c r="K378" s="24">
        <v>20</v>
      </c>
      <c r="L378" s="25">
        <v>80</v>
      </c>
    </row>
    <row r="379" spans="2:12" ht="13.5" customHeight="1" x14ac:dyDescent="0.15">
      <c r="B379" s="55"/>
      <c r="C379" s="52" t="s">
        <v>99</v>
      </c>
      <c r="D379" s="26">
        <v>13</v>
      </c>
      <c r="E379" s="27" t="s">
        <v>196</v>
      </c>
      <c r="F379" s="27">
        <v>2</v>
      </c>
      <c r="G379" s="27">
        <v>7</v>
      </c>
      <c r="H379" s="27">
        <v>2</v>
      </c>
      <c r="I379" s="27">
        <v>1</v>
      </c>
      <c r="J379" s="27">
        <v>1</v>
      </c>
      <c r="K379" s="27">
        <v>2</v>
      </c>
      <c r="L379" s="28">
        <v>10</v>
      </c>
    </row>
    <row r="380" spans="2:12" ht="13.5" customHeight="1" x14ac:dyDescent="0.15">
      <c r="B380" s="56"/>
      <c r="C380" s="51"/>
      <c r="D380" s="20">
        <v>100</v>
      </c>
      <c r="E380" s="21" t="s">
        <v>132</v>
      </c>
      <c r="F380" s="21">
        <v>15.4</v>
      </c>
      <c r="G380" s="21">
        <v>53.8</v>
      </c>
      <c r="H380" s="21">
        <v>15.4</v>
      </c>
      <c r="I380" s="21">
        <v>7.7</v>
      </c>
      <c r="J380" s="21">
        <v>7.7</v>
      </c>
      <c r="K380" s="21">
        <v>15.4</v>
      </c>
      <c r="L380" s="22">
        <v>76.900000000000006</v>
      </c>
    </row>
  </sheetData>
  <mergeCells count="215">
    <mergeCell ref="C377:C378"/>
    <mergeCell ref="C379:C380"/>
    <mergeCell ref="C365:C366"/>
    <mergeCell ref="C367:C368"/>
    <mergeCell ref="B369:C370"/>
    <mergeCell ref="C371:C372"/>
    <mergeCell ref="C373:C374"/>
    <mergeCell ref="C375:C376"/>
    <mergeCell ref="C353:C354"/>
    <mergeCell ref="C355:C356"/>
    <mergeCell ref="B357:C358"/>
    <mergeCell ref="C359:C360"/>
    <mergeCell ref="C361:C362"/>
    <mergeCell ref="C363:C364"/>
    <mergeCell ref="B359:B368"/>
    <mergeCell ref="B371:B380"/>
    <mergeCell ref="C341:C342"/>
    <mergeCell ref="C343:C344"/>
    <mergeCell ref="B345:C346"/>
    <mergeCell ref="C347:C348"/>
    <mergeCell ref="C349:C350"/>
    <mergeCell ref="C351:C352"/>
    <mergeCell ref="C329:C330"/>
    <mergeCell ref="C331:C332"/>
    <mergeCell ref="C333:C334"/>
    <mergeCell ref="C335:C336"/>
    <mergeCell ref="B337:C338"/>
    <mergeCell ref="C339:C340"/>
    <mergeCell ref="B339:B344"/>
    <mergeCell ref="B347:B356"/>
    <mergeCell ref="C317:C318"/>
    <mergeCell ref="C319:C320"/>
    <mergeCell ref="C321:C322"/>
    <mergeCell ref="B323:C324"/>
    <mergeCell ref="C325:C326"/>
    <mergeCell ref="C327:C328"/>
    <mergeCell ref="C305:C306"/>
    <mergeCell ref="B307:C308"/>
    <mergeCell ref="C309:C310"/>
    <mergeCell ref="C311:C312"/>
    <mergeCell ref="C313:C314"/>
    <mergeCell ref="C315:C316"/>
    <mergeCell ref="B309:B322"/>
    <mergeCell ref="B325:B336"/>
    <mergeCell ref="C293:C294"/>
    <mergeCell ref="C295:C296"/>
    <mergeCell ref="C297:C298"/>
    <mergeCell ref="C299:C300"/>
    <mergeCell ref="C301:C302"/>
    <mergeCell ref="C303:C304"/>
    <mergeCell ref="C281:C282"/>
    <mergeCell ref="C283:C284"/>
    <mergeCell ref="C285:C286"/>
    <mergeCell ref="C287:C288"/>
    <mergeCell ref="C289:C290"/>
    <mergeCell ref="B291:C292"/>
    <mergeCell ref="C275:C276"/>
    <mergeCell ref="C277:C278"/>
    <mergeCell ref="C279:C280"/>
    <mergeCell ref="C257:C258"/>
    <mergeCell ref="C259:C260"/>
    <mergeCell ref="C261:C262"/>
    <mergeCell ref="C263:C264"/>
    <mergeCell ref="C265:C266"/>
    <mergeCell ref="C267:C268"/>
    <mergeCell ref="C233:C234"/>
    <mergeCell ref="C235:C236"/>
    <mergeCell ref="C237:C238"/>
    <mergeCell ref="C239:C240"/>
    <mergeCell ref="B241:C242"/>
    <mergeCell ref="C243:C244"/>
    <mergeCell ref="B269:C270"/>
    <mergeCell ref="C271:C272"/>
    <mergeCell ref="C273:C274"/>
    <mergeCell ref="C249:C250"/>
    <mergeCell ref="C251:C252"/>
    <mergeCell ref="C253:C254"/>
    <mergeCell ref="B255:C256"/>
    <mergeCell ref="B185:C186"/>
    <mergeCell ref="C187:C188"/>
    <mergeCell ref="C221:C222"/>
    <mergeCell ref="C223:C224"/>
    <mergeCell ref="C225:C226"/>
    <mergeCell ref="B227:C228"/>
    <mergeCell ref="C229:C230"/>
    <mergeCell ref="C231:C232"/>
    <mergeCell ref="C201:C202"/>
    <mergeCell ref="C203:C204"/>
    <mergeCell ref="C205:C206"/>
    <mergeCell ref="C207:C208"/>
    <mergeCell ref="C209:C210"/>
    <mergeCell ref="C211:C212"/>
    <mergeCell ref="C165:C166"/>
    <mergeCell ref="C167:C168"/>
    <mergeCell ref="B169:C170"/>
    <mergeCell ref="C171:C172"/>
    <mergeCell ref="C173:C174"/>
    <mergeCell ref="C175:C176"/>
    <mergeCell ref="B153:C154"/>
    <mergeCell ref="C155:C156"/>
    <mergeCell ref="C157:C158"/>
    <mergeCell ref="C159:C160"/>
    <mergeCell ref="C161:C162"/>
    <mergeCell ref="C163:C164"/>
    <mergeCell ref="B171:B184"/>
    <mergeCell ref="C177:C178"/>
    <mergeCell ref="C179:C180"/>
    <mergeCell ref="C181:C182"/>
    <mergeCell ref="C183:C184"/>
    <mergeCell ref="B155:B168"/>
    <mergeCell ref="C141:C142"/>
    <mergeCell ref="C143:C144"/>
    <mergeCell ref="C145:C146"/>
    <mergeCell ref="C147:C148"/>
    <mergeCell ref="C149:C150"/>
    <mergeCell ref="C151:C152"/>
    <mergeCell ref="C129:C130"/>
    <mergeCell ref="C131:C132"/>
    <mergeCell ref="C133:C134"/>
    <mergeCell ref="C135:C136"/>
    <mergeCell ref="B137:C138"/>
    <mergeCell ref="C139:C140"/>
    <mergeCell ref="B139:B152"/>
    <mergeCell ref="C109:C110"/>
    <mergeCell ref="C111:C112"/>
    <mergeCell ref="C113:C114"/>
    <mergeCell ref="C115:C116"/>
    <mergeCell ref="C117:C118"/>
    <mergeCell ref="C119:C120"/>
    <mergeCell ref="C97:C98"/>
    <mergeCell ref="C99:C100"/>
    <mergeCell ref="C101:C102"/>
    <mergeCell ref="C103:C104"/>
    <mergeCell ref="B105:C106"/>
    <mergeCell ref="C107:C108"/>
    <mergeCell ref="C57:C58"/>
    <mergeCell ref="C59:C60"/>
    <mergeCell ref="C85:C86"/>
    <mergeCell ref="C87:C88"/>
    <mergeCell ref="B89:C90"/>
    <mergeCell ref="C91:C92"/>
    <mergeCell ref="C93:C94"/>
    <mergeCell ref="C95:C96"/>
    <mergeCell ref="C73:C74"/>
    <mergeCell ref="C75:C76"/>
    <mergeCell ref="B77:C78"/>
    <mergeCell ref="C79:C80"/>
    <mergeCell ref="C81:C82"/>
    <mergeCell ref="C83:C84"/>
    <mergeCell ref="C61:C62"/>
    <mergeCell ref="C63:C64"/>
    <mergeCell ref="B65:C66"/>
    <mergeCell ref="C67:C68"/>
    <mergeCell ref="C69:C70"/>
    <mergeCell ref="C71:C72"/>
    <mergeCell ref="C37:C38"/>
    <mergeCell ref="C39:C40"/>
    <mergeCell ref="C41:C42"/>
    <mergeCell ref="C43:C44"/>
    <mergeCell ref="C45:C46"/>
    <mergeCell ref="C47:C48"/>
    <mergeCell ref="C25:C26"/>
    <mergeCell ref="C27:C28"/>
    <mergeCell ref="C29:C30"/>
    <mergeCell ref="C31:C32"/>
    <mergeCell ref="C33:C34"/>
    <mergeCell ref="C35:C36"/>
    <mergeCell ref="C49:C50"/>
    <mergeCell ref="B51:C52"/>
    <mergeCell ref="C53:C54"/>
    <mergeCell ref="C55:C56"/>
    <mergeCell ref="B271:B290"/>
    <mergeCell ref="B293:B306"/>
    <mergeCell ref="B187:B198"/>
    <mergeCell ref="B201:B212"/>
    <mergeCell ref="B215:B226"/>
    <mergeCell ref="B229:B240"/>
    <mergeCell ref="B243:B254"/>
    <mergeCell ref="B257:B268"/>
    <mergeCell ref="B213:C214"/>
    <mergeCell ref="C215:C216"/>
    <mergeCell ref="C217:C218"/>
    <mergeCell ref="C219:C220"/>
    <mergeCell ref="C189:C190"/>
    <mergeCell ref="C191:C192"/>
    <mergeCell ref="C193:C194"/>
    <mergeCell ref="C195:C196"/>
    <mergeCell ref="C197:C198"/>
    <mergeCell ref="B199:C200"/>
    <mergeCell ref="C245:C246"/>
    <mergeCell ref="C247:C248"/>
    <mergeCell ref="B121:C122"/>
    <mergeCell ref="C123:C124"/>
    <mergeCell ref="C125:C126"/>
    <mergeCell ref="C127:C128"/>
    <mergeCell ref="E3:L3"/>
    <mergeCell ref="D3:D4"/>
    <mergeCell ref="B7:B50"/>
    <mergeCell ref="B53:B64"/>
    <mergeCell ref="B67:B76"/>
    <mergeCell ref="B79:B88"/>
    <mergeCell ref="C17:C18"/>
    <mergeCell ref="C19:C20"/>
    <mergeCell ref="C21:C22"/>
    <mergeCell ref="C23:C24"/>
    <mergeCell ref="B3:C4"/>
    <mergeCell ref="B5:C6"/>
    <mergeCell ref="C7:C8"/>
    <mergeCell ref="C9:C10"/>
    <mergeCell ref="C11:C12"/>
    <mergeCell ref="C13:C14"/>
    <mergeCell ref="C15:C16"/>
    <mergeCell ref="B91:B104"/>
    <mergeCell ref="B107:B120"/>
    <mergeCell ref="B123:B136"/>
  </mergeCells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4"/>
  <sheetViews>
    <sheetView workbookViewId="0"/>
  </sheetViews>
  <sheetFormatPr defaultColWidth="9.625" defaultRowHeight="13.5" customHeight="1" x14ac:dyDescent="0.15"/>
  <cols>
    <col min="2" max="2" width="9.875" customWidth="1"/>
    <col min="3" max="3" width="24.5" customWidth="1"/>
  </cols>
  <sheetData>
    <row r="1" spans="1:12" ht="13.5" customHeight="1" x14ac:dyDescent="0.15">
      <c r="A1" s="13" t="str">
        <f>HYPERLINK("#目次!A"&amp;ROW(目次!$A$34),"[06]")</f>
        <v>[06]</v>
      </c>
    </row>
    <row r="2" spans="1:12" ht="13.5" customHeight="1" x14ac:dyDescent="0.15">
      <c r="B2" s="14" t="s">
        <v>148</v>
      </c>
    </row>
    <row r="3" spans="1:12" ht="20.25" customHeight="1" x14ac:dyDescent="0.15">
      <c r="B3" s="45"/>
      <c r="C3" s="46"/>
      <c r="D3" s="43" t="s">
        <v>95</v>
      </c>
      <c r="E3" s="40" t="s">
        <v>9</v>
      </c>
      <c r="F3" s="41"/>
      <c r="G3" s="41"/>
      <c r="H3" s="41"/>
      <c r="I3" s="41"/>
      <c r="J3" s="41"/>
      <c r="K3" s="41"/>
      <c r="L3" s="42"/>
    </row>
    <row r="4" spans="1:12" ht="108" customHeight="1" x14ac:dyDescent="0.15">
      <c r="B4" s="47"/>
      <c r="C4" s="48"/>
      <c r="D4" s="44"/>
      <c r="E4" s="15" t="s">
        <v>149</v>
      </c>
      <c r="F4" s="15" t="s">
        <v>150</v>
      </c>
      <c r="G4" s="15" t="s">
        <v>151</v>
      </c>
      <c r="H4" s="15" t="s">
        <v>152</v>
      </c>
      <c r="I4" s="15" t="s">
        <v>153</v>
      </c>
      <c r="J4" s="15" t="s">
        <v>99</v>
      </c>
      <c r="K4" s="15" t="s">
        <v>154</v>
      </c>
      <c r="L4" s="16" t="s">
        <v>155</v>
      </c>
    </row>
    <row r="5" spans="1:12" ht="13.5" customHeight="1" x14ac:dyDescent="0.15">
      <c r="B5" s="43" t="s">
        <v>95</v>
      </c>
      <c r="C5" s="49"/>
      <c r="D5" s="17">
        <v>2715</v>
      </c>
      <c r="E5" s="18">
        <v>274</v>
      </c>
      <c r="F5" s="18">
        <v>931</v>
      </c>
      <c r="G5" s="18">
        <v>1194</v>
      </c>
      <c r="H5" s="18">
        <v>234</v>
      </c>
      <c r="I5" s="18">
        <v>76</v>
      </c>
      <c r="J5" s="18">
        <v>6</v>
      </c>
      <c r="K5" s="18">
        <v>1205</v>
      </c>
      <c r="L5" s="19">
        <v>1504</v>
      </c>
    </row>
    <row r="6" spans="1:12" ht="13.5" customHeight="1" x14ac:dyDescent="0.15">
      <c r="B6" s="57"/>
      <c r="C6" s="53"/>
      <c r="D6" s="23">
        <v>100</v>
      </c>
      <c r="E6" s="24">
        <v>10.1</v>
      </c>
      <c r="F6" s="24">
        <v>34.299999999999997</v>
      </c>
      <c r="G6" s="24">
        <v>44</v>
      </c>
      <c r="H6" s="24">
        <v>8.6</v>
      </c>
      <c r="I6" s="24">
        <v>2.8</v>
      </c>
      <c r="J6" s="24">
        <v>0.2</v>
      </c>
      <c r="K6" s="24">
        <v>44.4</v>
      </c>
      <c r="L6" s="25">
        <v>55.4</v>
      </c>
    </row>
    <row r="7" spans="1:12" ht="13.5" customHeight="1" x14ac:dyDescent="0.15">
      <c r="B7" s="54" t="s">
        <v>30</v>
      </c>
      <c r="C7" s="52" t="s">
        <v>197</v>
      </c>
      <c r="D7" s="26">
        <v>920</v>
      </c>
      <c r="E7" s="27">
        <v>146</v>
      </c>
      <c r="F7" s="27">
        <v>334</v>
      </c>
      <c r="G7" s="27">
        <v>367</v>
      </c>
      <c r="H7" s="27">
        <v>57</v>
      </c>
      <c r="I7" s="27">
        <v>13</v>
      </c>
      <c r="J7" s="27">
        <v>3</v>
      </c>
      <c r="K7" s="27">
        <v>480</v>
      </c>
      <c r="L7" s="28">
        <v>437</v>
      </c>
    </row>
    <row r="8" spans="1:12" ht="13.5" customHeight="1" x14ac:dyDescent="0.15">
      <c r="B8" s="55"/>
      <c r="C8" s="53"/>
      <c r="D8" s="23">
        <v>100</v>
      </c>
      <c r="E8" s="24">
        <v>15.9</v>
      </c>
      <c r="F8" s="24">
        <v>36.299999999999997</v>
      </c>
      <c r="G8" s="24">
        <v>39.9</v>
      </c>
      <c r="H8" s="24">
        <v>6.2</v>
      </c>
      <c r="I8" s="24">
        <v>1.4</v>
      </c>
      <c r="J8" s="24">
        <v>0.3</v>
      </c>
      <c r="K8" s="24">
        <v>52.2</v>
      </c>
      <c r="L8" s="25">
        <v>47.5</v>
      </c>
    </row>
    <row r="9" spans="1:12" ht="13.5" customHeight="1" x14ac:dyDescent="0.15">
      <c r="B9" s="55"/>
      <c r="C9" s="52" t="s">
        <v>198</v>
      </c>
      <c r="D9" s="26">
        <v>1308</v>
      </c>
      <c r="E9" s="27">
        <v>107</v>
      </c>
      <c r="F9" s="27">
        <v>477</v>
      </c>
      <c r="G9" s="27">
        <v>598</v>
      </c>
      <c r="H9" s="27">
        <v>99</v>
      </c>
      <c r="I9" s="27">
        <v>26</v>
      </c>
      <c r="J9" s="27">
        <v>1</v>
      </c>
      <c r="K9" s="27">
        <v>584</v>
      </c>
      <c r="L9" s="28">
        <v>723</v>
      </c>
    </row>
    <row r="10" spans="1:12" ht="13.5" customHeight="1" x14ac:dyDescent="0.15">
      <c r="B10" s="55"/>
      <c r="C10" s="53"/>
      <c r="D10" s="23">
        <v>100</v>
      </c>
      <c r="E10" s="24">
        <v>8.1999999999999993</v>
      </c>
      <c r="F10" s="24">
        <v>36.5</v>
      </c>
      <c r="G10" s="24">
        <v>45.7</v>
      </c>
      <c r="H10" s="24">
        <v>7.6</v>
      </c>
      <c r="I10" s="24">
        <v>2</v>
      </c>
      <c r="J10" s="24">
        <v>0.1</v>
      </c>
      <c r="K10" s="24">
        <v>44.6</v>
      </c>
      <c r="L10" s="25">
        <v>55.3</v>
      </c>
    </row>
    <row r="11" spans="1:12" ht="13.5" customHeight="1" x14ac:dyDescent="0.15">
      <c r="B11" s="55"/>
      <c r="C11" s="52" t="s">
        <v>199</v>
      </c>
      <c r="D11" s="26">
        <v>338</v>
      </c>
      <c r="E11" s="27">
        <v>15</v>
      </c>
      <c r="F11" s="27">
        <v>82</v>
      </c>
      <c r="G11" s="27">
        <v>167</v>
      </c>
      <c r="H11" s="27">
        <v>58</v>
      </c>
      <c r="I11" s="27">
        <v>16</v>
      </c>
      <c r="J11" s="27" t="s">
        <v>132</v>
      </c>
      <c r="K11" s="27">
        <v>97</v>
      </c>
      <c r="L11" s="28">
        <v>241</v>
      </c>
    </row>
    <row r="12" spans="1:12" ht="13.5" customHeight="1" x14ac:dyDescent="0.15">
      <c r="B12" s="55"/>
      <c r="C12" s="53"/>
      <c r="D12" s="23">
        <v>100</v>
      </c>
      <c r="E12" s="24">
        <v>4.4000000000000004</v>
      </c>
      <c r="F12" s="24">
        <v>24.3</v>
      </c>
      <c r="G12" s="24">
        <v>49.4</v>
      </c>
      <c r="H12" s="24">
        <v>17.2</v>
      </c>
      <c r="I12" s="24">
        <v>4.7</v>
      </c>
      <c r="J12" s="24" t="s">
        <v>132</v>
      </c>
      <c r="K12" s="24">
        <v>28.7</v>
      </c>
      <c r="L12" s="25">
        <v>71.3</v>
      </c>
    </row>
    <row r="13" spans="1:12" ht="13.5" customHeight="1" x14ac:dyDescent="0.15">
      <c r="B13" s="55"/>
      <c r="C13" s="52" t="s">
        <v>200</v>
      </c>
      <c r="D13" s="26">
        <v>132</v>
      </c>
      <c r="E13" s="27">
        <v>5</v>
      </c>
      <c r="F13" s="27">
        <v>34</v>
      </c>
      <c r="G13" s="27">
        <v>54</v>
      </c>
      <c r="H13" s="27">
        <v>17</v>
      </c>
      <c r="I13" s="27">
        <v>21</v>
      </c>
      <c r="J13" s="27">
        <v>1</v>
      </c>
      <c r="K13" s="27">
        <v>39</v>
      </c>
      <c r="L13" s="28">
        <v>92</v>
      </c>
    </row>
    <row r="14" spans="1:12" ht="13.5" customHeight="1" x14ac:dyDescent="0.15">
      <c r="B14" s="55"/>
      <c r="C14" s="53"/>
      <c r="D14" s="23">
        <v>100</v>
      </c>
      <c r="E14" s="24">
        <v>3.8</v>
      </c>
      <c r="F14" s="24">
        <v>25.8</v>
      </c>
      <c r="G14" s="24">
        <v>40.9</v>
      </c>
      <c r="H14" s="24">
        <v>12.9</v>
      </c>
      <c r="I14" s="24">
        <v>15.9</v>
      </c>
      <c r="J14" s="24">
        <v>0.8</v>
      </c>
      <c r="K14" s="24">
        <v>29.5</v>
      </c>
      <c r="L14" s="25">
        <v>69.7</v>
      </c>
    </row>
    <row r="15" spans="1:12" ht="13.5" customHeight="1" x14ac:dyDescent="0.15">
      <c r="B15" s="55"/>
      <c r="C15" s="52" t="s">
        <v>99</v>
      </c>
      <c r="D15" s="26">
        <v>17</v>
      </c>
      <c r="E15" s="27">
        <v>1</v>
      </c>
      <c r="F15" s="27">
        <v>4</v>
      </c>
      <c r="G15" s="27">
        <v>8</v>
      </c>
      <c r="H15" s="27">
        <v>3</v>
      </c>
      <c r="I15" s="27" t="s">
        <v>132</v>
      </c>
      <c r="J15" s="27">
        <v>1</v>
      </c>
      <c r="K15" s="27">
        <v>5</v>
      </c>
      <c r="L15" s="28">
        <v>11</v>
      </c>
    </row>
    <row r="16" spans="1:12" ht="13.5" customHeight="1" x14ac:dyDescent="0.15">
      <c r="B16" s="55"/>
      <c r="C16" s="53"/>
      <c r="D16" s="23">
        <v>100</v>
      </c>
      <c r="E16" s="24">
        <v>5.9</v>
      </c>
      <c r="F16" s="24">
        <v>23.5</v>
      </c>
      <c r="G16" s="24">
        <v>47.1</v>
      </c>
      <c r="H16" s="24">
        <v>17.600000000000001</v>
      </c>
      <c r="I16" s="24" t="s">
        <v>132</v>
      </c>
      <c r="J16" s="24">
        <v>5.9</v>
      </c>
      <c r="K16" s="24">
        <v>29.4</v>
      </c>
      <c r="L16" s="25">
        <v>64.7</v>
      </c>
    </row>
    <row r="17" spans="2:12" ht="13.5" customHeight="1" x14ac:dyDescent="0.15">
      <c r="B17" s="55"/>
      <c r="C17" s="52" t="s">
        <v>201</v>
      </c>
      <c r="D17" s="26">
        <v>2228</v>
      </c>
      <c r="E17" s="27">
        <v>253</v>
      </c>
      <c r="F17" s="27">
        <v>811</v>
      </c>
      <c r="G17" s="27">
        <v>965</v>
      </c>
      <c r="H17" s="27">
        <v>156</v>
      </c>
      <c r="I17" s="27">
        <v>39</v>
      </c>
      <c r="J17" s="27">
        <v>4</v>
      </c>
      <c r="K17" s="27">
        <v>1064</v>
      </c>
      <c r="L17" s="28">
        <v>1160</v>
      </c>
    </row>
    <row r="18" spans="2:12" ht="13.5" customHeight="1" x14ac:dyDescent="0.15">
      <c r="B18" s="55"/>
      <c r="C18" s="53"/>
      <c r="D18" s="23">
        <v>100</v>
      </c>
      <c r="E18" s="24">
        <v>11.4</v>
      </c>
      <c r="F18" s="24">
        <v>36.4</v>
      </c>
      <c r="G18" s="24">
        <v>43.3</v>
      </c>
      <c r="H18" s="24">
        <v>7</v>
      </c>
      <c r="I18" s="24">
        <v>1.8</v>
      </c>
      <c r="J18" s="24">
        <v>0.2</v>
      </c>
      <c r="K18" s="24">
        <v>47.8</v>
      </c>
      <c r="L18" s="25">
        <v>52.1</v>
      </c>
    </row>
    <row r="19" spans="2:12" ht="13.5" customHeight="1" x14ac:dyDescent="0.15">
      <c r="B19" s="55"/>
      <c r="C19" s="52" t="s">
        <v>202</v>
      </c>
      <c r="D19" s="26">
        <v>470</v>
      </c>
      <c r="E19" s="27">
        <v>20</v>
      </c>
      <c r="F19" s="27">
        <v>116</v>
      </c>
      <c r="G19" s="27">
        <v>221</v>
      </c>
      <c r="H19" s="27">
        <v>75</v>
      </c>
      <c r="I19" s="27">
        <v>37</v>
      </c>
      <c r="J19" s="27">
        <v>1</v>
      </c>
      <c r="K19" s="27">
        <v>136</v>
      </c>
      <c r="L19" s="28">
        <v>333</v>
      </c>
    </row>
    <row r="20" spans="2:12" ht="13.5" customHeight="1" x14ac:dyDescent="0.15">
      <c r="B20" s="44"/>
      <c r="C20" s="59"/>
      <c r="D20" s="34">
        <v>100</v>
      </c>
      <c r="E20" s="35">
        <v>4.3</v>
      </c>
      <c r="F20" s="35">
        <v>24.7</v>
      </c>
      <c r="G20" s="35">
        <v>47</v>
      </c>
      <c r="H20" s="35">
        <v>16</v>
      </c>
      <c r="I20" s="35">
        <v>7.9</v>
      </c>
      <c r="J20" s="35">
        <v>0.2</v>
      </c>
      <c r="K20" s="35">
        <v>28.9</v>
      </c>
      <c r="L20" s="36">
        <v>70.900000000000006</v>
      </c>
    </row>
    <row r="21" spans="2:12" ht="13.5" customHeight="1" x14ac:dyDescent="0.15">
      <c r="B21" s="43" t="s">
        <v>95</v>
      </c>
      <c r="C21" s="49"/>
      <c r="D21" s="17">
        <v>2715</v>
      </c>
      <c r="E21" s="18">
        <v>274</v>
      </c>
      <c r="F21" s="18">
        <v>931</v>
      </c>
      <c r="G21" s="18">
        <v>1194</v>
      </c>
      <c r="H21" s="18">
        <v>234</v>
      </c>
      <c r="I21" s="18">
        <v>76</v>
      </c>
      <c r="J21" s="18">
        <v>6</v>
      </c>
      <c r="K21" s="18">
        <v>1205</v>
      </c>
      <c r="L21" s="19">
        <v>1504</v>
      </c>
    </row>
    <row r="22" spans="2:12" ht="13.5" customHeight="1" x14ac:dyDescent="0.15">
      <c r="B22" s="57"/>
      <c r="C22" s="53"/>
      <c r="D22" s="23">
        <v>100</v>
      </c>
      <c r="E22" s="24">
        <v>10.1</v>
      </c>
      <c r="F22" s="24">
        <v>34.299999999999997</v>
      </c>
      <c r="G22" s="24">
        <v>44</v>
      </c>
      <c r="H22" s="24">
        <v>8.6</v>
      </c>
      <c r="I22" s="24">
        <v>2.8</v>
      </c>
      <c r="J22" s="24">
        <v>0.2</v>
      </c>
      <c r="K22" s="24">
        <v>44.4</v>
      </c>
      <c r="L22" s="25">
        <v>55.4</v>
      </c>
    </row>
    <row r="23" spans="2:12" ht="13.5" customHeight="1" x14ac:dyDescent="0.15">
      <c r="B23" s="54" t="s">
        <v>31</v>
      </c>
      <c r="C23" s="52" t="s">
        <v>203</v>
      </c>
      <c r="D23" s="26">
        <v>35</v>
      </c>
      <c r="E23" s="27">
        <v>5</v>
      </c>
      <c r="F23" s="27">
        <v>2</v>
      </c>
      <c r="G23" s="27">
        <v>16</v>
      </c>
      <c r="H23" s="27">
        <v>5</v>
      </c>
      <c r="I23" s="27">
        <v>6</v>
      </c>
      <c r="J23" s="27">
        <v>1</v>
      </c>
      <c r="K23" s="27">
        <v>7</v>
      </c>
      <c r="L23" s="28">
        <v>27</v>
      </c>
    </row>
    <row r="24" spans="2:12" ht="13.5" customHeight="1" x14ac:dyDescent="0.15">
      <c r="B24" s="55"/>
      <c r="C24" s="53"/>
      <c r="D24" s="23">
        <v>100</v>
      </c>
      <c r="E24" s="24">
        <v>14.3</v>
      </c>
      <c r="F24" s="24">
        <v>5.7</v>
      </c>
      <c r="G24" s="24">
        <v>45.7</v>
      </c>
      <c r="H24" s="24">
        <v>14.3</v>
      </c>
      <c r="I24" s="24">
        <v>17.100000000000001</v>
      </c>
      <c r="J24" s="24">
        <v>2.9</v>
      </c>
      <c r="K24" s="24">
        <v>20</v>
      </c>
      <c r="L24" s="25">
        <v>77.099999999999994</v>
      </c>
    </row>
    <row r="25" spans="2:12" ht="13.5" customHeight="1" x14ac:dyDescent="0.15">
      <c r="B25" s="55"/>
      <c r="C25" s="52" t="s">
        <v>204</v>
      </c>
      <c r="D25" s="26">
        <v>35</v>
      </c>
      <c r="E25" s="27">
        <v>3</v>
      </c>
      <c r="F25" s="27">
        <v>8</v>
      </c>
      <c r="G25" s="27">
        <v>16</v>
      </c>
      <c r="H25" s="27">
        <v>6</v>
      </c>
      <c r="I25" s="27">
        <v>2</v>
      </c>
      <c r="J25" s="27" t="s">
        <v>132</v>
      </c>
      <c r="K25" s="27">
        <v>11</v>
      </c>
      <c r="L25" s="28">
        <v>24</v>
      </c>
    </row>
    <row r="26" spans="2:12" ht="13.5" customHeight="1" x14ac:dyDescent="0.15">
      <c r="B26" s="55"/>
      <c r="C26" s="53"/>
      <c r="D26" s="23">
        <v>100</v>
      </c>
      <c r="E26" s="24">
        <v>8.6</v>
      </c>
      <c r="F26" s="24">
        <v>22.9</v>
      </c>
      <c r="G26" s="24">
        <v>45.7</v>
      </c>
      <c r="H26" s="24">
        <v>17.100000000000001</v>
      </c>
      <c r="I26" s="24">
        <v>5.7</v>
      </c>
      <c r="J26" s="24" t="s">
        <v>132</v>
      </c>
      <c r="K26" s="24">
        <v>31.4</v>
      </c>
      <c r="L26" s="25">
        <v>68.599999999999994</v>
      </c>
    </row>
    <row r="27" spans="2:12" ht="13.5" customHeight="1" x14ac:dyDescent="0.15">
      <c r="B27" s="55"/>
      <c r="C27" s="52" t="s">
        <v>205</v>
      </c>
      <c r="D27" s="26">
        <v>60</v>
      </c>
      <c r="E27" s="27" t="s">
        <v>132</v>
      </c>
      <c r="F27" s="27">
        <v>13</v>
      </c>
      <c r="G27" s="27">
        <v>28</v>
      </c>
      <c r="H27" s="27">
        <v>13</v>
      </c>
      <c r="I27" s="27">
        <v>6</v>
      </c>
      <c r="J27" s="27" t="s">
        <v>132</v>
      </c>
      <c r="K27" s="27">
        <v>13</v>
      </c>
      <c r="L27" s="28">
        <v>47</v>
      </c>
    </row>
    <row r="28" spans="2:12" ht="13.5" customHeight="1" x14ac:dyDescent="0.15">
      <c r="B28" s="55"/>
      <c r="C28" s="53"/>
      <c r="D28" s="23">
        <v>100</v>
      </c>
      <c r="E28" s="24" t="s">
        <v>132</v>
      </c>
      <c r="F28" s="24">
        <v>21.7</v>
      </c>
      <c r="G28" s="24">
        <v>46.7</v>
      </c>
      <c r="H28" s="24">
        <v>21.7</v>
      </c>
      <c r="I28" s="24">
        <v>10</v>
      </c>
      <c r="J28" s="24" t="s">
        <v>147</v>
      </c>
      <c r="K28" s="24">
        <v>21.7</v>
      </c>
      <c r="L28" s="25">
        <v>78.3</v>
      </c>
    </row>
    <row r="29" spans="2:12" ht="13.5" customHeight="1" x14ac:dyDescent="0.15">
      <c r="B29" s="55"/>
      <c r="C29" s="52" t="s">
        <v>206</v>
      </c>
      <c r="D29" s="26">
        <v>122</v>
      </c>
      <c r="E29" s="27">
        <v>7</v>
      </c>
      <c r="F29" s="27">
        <v>21</v>
      </c>
      <c r="G29" s="27">
        <v>64</v>
      </c>
      <c r="H29" s="27">
        <v>22</v>
      </c>
      <c r="I29" s="27">
        <v>8</v>
      </c>
      <c r="J29" s="27" t="s">
        <v>132</v>
      </c>
      <c r="K29" s="27">
        <v>28</v>
      </c>
      <c r="L29" s="28">
        <v>94</v>
      </c>
    </row>
    <row r="30" spans="2:12" ht="13.5" customHeight="1" x14ac:dyDescent="0.15">
      <c r="B30" s="55"/>
      <c r="C30" s="53"/>
      <c r="D30" s="23">
        <v>100</v>
      </c>
      <c r="E30" s="24">
        <v>5.7</v>
      </c>
      <c r="F30" s="24">
        <v>17.2</v>
      </c>
      <c r="G30" s="24">
        <v>52.5</v>
      </c>
      <c r="H30" s="24">
        <v>18</v>
      </c>
      <c r="I30" s="24">
        <v>6.6</v>
      </c>
      <c r="J30" s="24" t="s">
        <v>132</v>
      </c>
      <c r="K30" s="24">
        <v>23</v>
      </c>
      <c r="L30" s="25">
        <v>77</v>
      </c>
    </row>
    <row r="31" spans="2:12" ht="13.5" customHeight="1" x14ac:dyDescent="0.15">
      <c r="B31" s="55"/>
      <c r="C31" s="52" t="s">
        <v>207</v>
      </c>
      <c r="D31" s="26">
        <v>166</v>
      </c>
      <c r="E31" s="27">
        <v>10</v>
      </c>
      <c r="F31" s="27">
        <v>41</v>
      </c>
      <c r="G31" s="27">
        <v>79</v>
      </c>
      <c r="H31" s="27">
        <v>27</v>
      </c>
      <c r="I31" s="27">
        <v>9</v>
      </c>
      <c r="J31" s="27" t="s">
        <v>147</v>
      </c>
      <c r="K31" s="27">
        <v>51</v>
      </c>
      <c r="L31" s="28">
        <v>115</v>
      </c>
    </row>
    <row r="32" spans="2:12" ht="13.5" customHeight="1" x14ac:dyDescent="0.15">
      <c r="B32" s="55"/>
      <c r="C32" s="53"/>
      <c r="D32" s="23">
        <v>100</v>
      </c>
      <c r="E32" s="24">
        <v>6</v>
      </c>
      <c r="F32" s="24">
        <v>24.7</v>
      </c>
      <c r="G32" s="24">
        <v>47.6</v>
      </c>
      <c r="H32" s="24">
        <v>16.3</v>
      </c>
      <c r="I32" s="24">
        <v>5.4</v>
      </c>
      <c r="J32" s="24" t="s">
        <v>132</v>
      </c>
      <c r="K32" s="24">
        <v>30.7</v>
      </c>
      <c r="L32" s="25">
        <v>69.3</v>
      </c>
    </row>
    <row r="33" spans="2:12" ht="13.5" customHeight="1" x14ac:dyDescent="0.15">
      <c r="B33" s="55"/>
      <c r="C33" s="52" t="s">
        <v>208</v>
      </c>
      <c r="D33" s="26">
        <v>351</v>
      </c>
      <c r="E33" s="27">
        <v>16</v>
      </c>
      <c r="F33" s="27">
        <v>89</v>
      </c>
      <c r="G33" s="27">
        <v>188</v>
      </c>
      <c r="H33" s="27">
        <v>49</v>
      </c>
      <c r="I33" s="27">
        <v>9</v>
      </c>
      <c r="J33" s="27" t="s">
        <v>132</v>
      </c>
      <c r="K33" s="27">
        <v>105</v>
      </c>
      <c r="L33" s="28">
        <v>246</v>
      </c>
    </row>
    <row r="34" spans="2:12" ht="13.5" customHeight="1" x14ac:dyDescent="0.15">
      <c r="B34" s="55"/>
      <c r="C34" s="53"/>
      <c r="D34" s="23">
        <v>100</v>
      </c>
      <c r="E34" s="24">
        <v>4.5999999999999996</v>
      </c>
      <c r="F34" s="24">
        <v>25.4</v>
      </c>
      <c r="G34" s="24">
        <v>53.6</v>
      </c>
      <c r="H34" s="24">
        <v>14</v>
      </c>
      <c r="I34" s="24">
        <v>2.6</v>
      </c>
      <c r="J34" s="24" t="s">
        <v>132</v>
      </c>
      <c r="K34" s="24">
        <v>29.9</v>
      </c>
      <c r="L34" s="25">
        <v>70.099999999999994</v>
      </c>
    </row>
    <row r="35" spans="2:12" ht="13.5" customHeight="1" x14ac:dyDescent="0.15">
      <c r="B35" s="55"/>
      <c r="C35" s="52" t="s">
        <v>209</v>
      </c>
      <c r="D35" s="26">
        <v>251</v>
      </c>
      <c r="E35" s="27">
        <v>15</v>
      </c>
      <c r="F35" s="27">
        <v>88</v>
      </c>
      <c r="G35" s="27">
        <v>118</v>
      </c>
      <c r="H35" s="27">
        <v>23</v>
      </c>
      <c r="I35" s="27">
        <v>7</v>
      </c>
      <c r="J35" s="27" t="s">
        <v>147</v>
      </c>
      <c r="K35" s="27">
        <v>103</v>
      </c>
      <c r="L35" s="28">
        <v>148</v>
      </c>
    </row>
    <row r="36" spans="2:12" ht="13.5" customHeight="1" x14ac:dyDescent="0.15">
      <c r="B36" s="55"/>
      <c r="C36" s="53"/>
      <c r="D36" s="23">
        <v>100</v>
      </c>
      <c r="E36" s="24">
        <v>6</v>
      </c>
      <c r="F36" s="24">
        <v>35.1</v>
      </c>
      <c r="G36" s="24">
        <v>47</v>
      </c>
      <c r="H36" s="24">
        <v>9.1999999999999993</v>
      </c>
      <c r="I36" s="24">
        <v>2.8</v>
      </c>
      <c r="J36" s="24" t="s">
        <v>132</v>
      </c>
      <c r="K36" s="24">
        <v>41</v>
      </c>
      <c r="L36" s="25">
        <v>59</v>
      </c>
    </row>
    <row r="37" spans="2:12" ht="13.5" customHeight="1" x14ac:dyDescent="0.15">
      <c r="B37" s="55"/>
      <c r="C37" s="52" t="s">
        <v>210</v>
      </c>
      <c r="D37" s="26">
        <v>386</v>
      </c>
      <c r="E37" s="27">
        <v>33</v>
      </c>
      <c r="F37" s="27">
        <v>140</v>
      </c>
      <c r="G37" s="27">
        <v>185</v>
      </c>
      <c r="H37" s="27">
        <v>20</v>
      </c>
      <c r="I37" s="27">
        <v>7</v>
      </c>
      <c r="J37" s="27">
        <v>1</v>
      </c>
      <c r="K37" s="27">
        <v>173</v>
      </c>
      <c r="L37" s="28">
        <v>212</v>
      </c>
    </row>
    <row r="38" spans="2:12" ht="13.5" customHeight="1" x14ac:dyDescent="0.15">
      <c r="B38" s="55"/>
      <c r="C38" s="53"/>
      <c r="D38" s="23">
        <v>100</v>
      </c>
      <c r="E38" s="24">
        <v>8.5</v>
      </c>
      <c r="F38" s="24">
        <v>36.299999999999997</v>
      </c>
      <c r="G38" s="24">
        <v>47.9</v>
      </c>
      <c r="H38" s="24">
        <v>5.2</v>
      </c>
      <c r="I38" s="24">
        <v>1.8</v>
      </c>
      <c r="J38" s="24">
        <v>0.3</v>
      </c>
      <c r="K38" s="24">
        <v>44.8</v>
      </c>
      <c r="L38" s="25">
        <v>54.9</v>
      </c>
    </row>
    <row r="39" spans="2:12" ht="13.5" customHeight="1" x14ac:dyDescent="0.15">
      <c r="B39" s="55"/>
      <c r="C39" s="52" t="s">
        <v>211</v>
      </c>
      <c r="D39" s="26">
        <v>574</v>
      </c>
      <c r="E39" s="27">
        <v>67</v>
      </c>
      <c r="F39" s="27">
        <v>246</v>
      </c>
      <c r="G39" s="27">
        <v>231</v>
      </c>
      <c r="H39" s="27">
        <v>24</v>
      </c>
      <c r="I39" s="27">
        <v>6</v>
      </c>
      <c r="J39" s="27" t="s">
        <v>132</v>
      </c>
      <c r="K39" s="27">
        <v>313</v>
      </c>
      <c r="L39" s="28">
        <v>261</v>
      </c>
    </row>
    <row r="40" spans="2:12" ht="13.5" customHeight="1" x14ac:dyDescent="0.15">
      <c r="B40" s="55"/>
      <c r="C40" s="53"/>
      <c r="D40" s="23">
        <v>100</v>
      </c>
      <c r="E40" s="24">
        <v>11.7</v>
      </c>
      <c r="F40" s="24">
        <v>42.9</v>
      </c>
      <c r="G40" s="24">
        <v>40.200000000000003</v>
      </c>
      <c r="H40" s="24">
        <v>4.2</v>
      </c>
      <c r="I40" s="24">
        <v>1</v>
      </c>
      <c r="J40" s="24" t="s">
        <v>132</v>
      </c>
      <c r="K40" s="24">
        <v>54.5</v>
      </c>
      <c r="L40" s="25">
        <v>45.5</v>
      </c>
    </row>
    <row r="41" spans="2:12" ht="13.5" customHeight="1" x14ac:dyDescent="0.15">
      <c r="B41" s="55"/>
      <c r="C41" s="52" t="s">
        <v>212</v>
      </c>
      <c r="D41" s="26">
        <v>299</v>
      </c>
      <c r="E41" s="27">
        <v>51</v>
      </c>
      <c r="F41" s="27">
        <v>128</v>
      </c>
      <c r="G41" s="27">
        <v>98</v>
      </c>
      <c r="H41" s="27">
        <v>15</v>
      </c>
      <c r="I41" s="27">
        <v>7</v>
      </c>
      <c r="J41" s="27" t="s">
        <v>132</v>
      </c>
      <c r="K41" s="27">
        <v>179</v>
      </c>
      <c r="L41" s="28">
        <v>120</v>
      </c>
    </row>
    <row r="42" spans="2:12" ht="13.5" customHeight="1" x14ac:dyDescent="0.15">
      <c r="B42" s="55"/>
      <c r="C42" s="53"/>
      <c r="D42" s="23">
        <v>100</v>
      </c>
      <c r="E42" s="24">
        <v>17.100000000000001</v>
      </c>
      <c r="F42" s="24">
        <v>42.8</v>
      </c>
      <c r="G42" s="24">
        <v>32.799999999999997</v>
      </c>
      <c r="H42" s="24">
        <v>5</v>
      </c>
      <c r="I42" s="24">
        <v>2.2999999999999998</v>
      </c>
      <c r="J42" s="24" t="s">
        <v>132</v>
      </c>
      <c r="K42" s="24">
        <v>59.9</v>
      </c>
      <c r="L42" s="25">
        <v>40.1</v>
      </c>
    </row>
    <row r="43" spans="2:12" ht="13.5" customHeight="1" x14ac:dyDescent="0.15">
      <c r="B43" s="55"/>
      <c r="C43" s="52" t="s">
        <v>213</v>
      </c>
      <c r="D43" s="26">
        <v>405</v>
      </c>
      <c r="E43" s="27">
        <v>64</v>
      </c>
      <c r="F43" s="27">
        <v>145</v>
      </c>
      <c r="G43" s="27">
        <v>161</v>
      </c>
      <c r="H43" s="27">
        <v>26</v>
      </c>
      <c r="I43" s="27">
        <v>9</v>
      </c>
      <c r="J43" s="27" t="s">
        <v>147</v>
      </c>
      <c r="K43" s="27">
        <v>209</v>
      </c>
      <c r="L43" s="28">
        <v>196</v>
      </c>
    </row>
    <row r="44" spans="2:12" ht="13.5" customHeight="1" x14ac:dyDescent="0.15">
      <c r="B44" s="55"/>
      <c r="C44" s="53"/>
      <c r="D44" s="23">
        <v>100</v>
      </c>
      <c r="E44" s="24">
        <v>15.8</v>
      </c>
      <c r="F44" s="24">
        <v>35.799999999999997</v>
      </c>
      <c r="G44" s="24">
        <v>39.799999999999997</v>
      </c>
      <c r="H44" s="24">
        <v>6.4</v>
      </c>
      <c r="I44" s="24">
        <v>2.2000000000000002</v>
      </c>
      <c r="J44" s="24" t="s">
        <v>132</v>
      </c>
      <c r="K44" s="24">
        <v>51.6</v>
      </c>
      <c r="L44" s="25">
        <v>48.4</v>
      </c>
    </row>
    <row r="45" spans="2:12" ht="13.5" customHeight="1" x14ac:dyDescent="0.15">
      <c r="B45" s="55"/>
      <c r="C45" s="52" t="s">
        <v>214</v>
      </c>
      <c r="D45" s="26">
        <v>252</v>
      </c>
      <c r="E45" s="27">
        <v>15</v>
      </c>
      <c r="F45" s="27">
        <v>44</v>
      </c>
      <c r="G45" s="27">
        <v>124</v>
      </c>
      <c r="H45" s="27">
        <v>46</v>
      </c>
      <c r="I45" s="27">
        <v>22</v>
      </c>
      <c r="J45" s="27">
        <v>1</v>
      </c>
      <c r="K45" s="27">
        <v>59</v>
      </c>
      <c r="L45" s="28">
        <v>192</v>
      </c>
    </row>
    <row r="46" spans="2:12" ht="13.5" customHeight="1" x14ac:dyDescent="0.15">
      <c r="B46" s="55"/>
      <c r="C46" s="53"/>
      <c r="D46" s="23">
        <v>100</v>
      </c>
      <c r="E46" s="24">
        <v>6</v>
      </c>
      <c r="F46" s="24">
        <v>17.5</v>
      </c>
      <c r="G46" s="24">
        <v>49.2</v>
      </c>
      <c r="H46" s="24">
        <v>18.3</v>
      </c>
      <c r="I46" s="24">
        <v>8.6999999999999993</v>
      </c>
      <c r="J46" s="24">
        <v>0.4</v>
      </c>
      <c r="K46" s="24">
        <v>23.4</v>
      </c>
      <c r="L46" s="25">
        <v>76.2</v>
      </c>
    </row>
    <row r="47" spans="2:12" ht="13.5" customHeight="1" x14ac:dyDescent="0.15">
      <c r="B47" s="55"/>
      <c r="C47" s="52" t="s">
        <v>215</v>
      </c>
      <c r="D47" s="26">
        <v>768</v>
      </c>
      <c r="E47" s="27">
        <v>41</v>
      </c>
      <c r="F47" s="27">
        <v>218</v>
      </c>
      <c r="G47" s="27">
        <v>385</v>
      </c>
      <c r="H47" s="27">
        <v>99</v>
      </c>
      <c r="I47" s="27">
        <v>25</v>
      </c>
      <c r="J47" s="27" t="s">
        <v>132</v>
      </c>
      <c r="K47" s="27">
        <v>259</v>
      </c>
      <c r="L47" s="28">
        <v>509</v>
      </c>
    </row>
    <row r="48" spans="2:12" ht="13.5" customHeight="1" x14ac:dyDescent="0.15">
      <c r="B48" s="55"/>
      <c r="C48" s="53"/>
      <c r="D48" s="23">
        <v>100</v>
      </c>
      <c r="E48" s="24">
        <v>5.3</v>
      </c>
      <c r="F48" s="24">
        <v>28.4</v>
      </c>
      <c r="G48" s="24">
        <v>50.1</v>
      </c>
      <c r="H48" s="24">
        <v>12.9</v>
      </c>
      <c r="I48" s="24">
        <v>3.3</v>
      </c>
      <c r="J48" s="24" t="s">
        <v>132</v>
      </c>
      <c r="K48" s="24">
        <v>33.700000000000003</v>
      </c>
      <c r="L48" s="25">
        <v>66.3</v>
      </c>
    </row>
    <row r="49" spans="2:12" ht="13.5" customHeight="1" x14ac:dyDescent="0.15">
      <c r="B49" s="55"/>
      <c r="C49" s="52" t="s">
        <v>216</v>
      </c>
      <c r="D49" s="26">
        <v>1664</v>
      </c>
      <c r="E49" s="27">
        <v>215</v>
      </c>
      <c r="F49" s="27">
        <v>659</v>
      </c>
      <c r="G49" s="27">
        <v>675</v>
      </c>
      <c r="H49" s="27">
        <v>85</v>
      </c>
      <c r="I49" s="27">
        <v>29</v>
      </c>
      <c r="J49" s="27">
        <v>1</v>
      </c>
      <c r="K49" s="27">
        <v>874</v>
      </c>
      <c r="L49" s="28">
        <v>789</v>
      </c>
    </row>
    <row r="50" spans="2:12" ht="13.5" customHeight="1" x14ac:dyDescent="0.15">
      <c r="B50" s="55"/>
      <c r="C50" s="53"/>
      <c r="D50" s="23">
        <v>100</v>
      </c>
      <c r="E50" s="24">
        <v>12.9</v>
      </c>
      <c r="F50" s="24">
        <v>39.6</v>
      </c>
      <c r="G50" s="24">
        <v>40.6</v>
      </c>
      <c r="H50" s="24">
        <v>5.0999999999999996</v>
      </c>
      <c r="I50" s="24">
        <v>1.7</v>
      </c>
      <c r="J50" s="24">
        <v>0.1</v>
      </c>
      <c r="K50" s="24">
        <v>52.5</v>
      </c>
      <c r="L50" s="25">
        <v>47.4</v>
      </c>
    </row>
    <row r="51" spans="2:12" ht="13.5" customHeight="1" x14ac:dyDescent="0.15">
      <c r="B51" s="55"/>
      <c r="C51" s="52" t="s">
        <v>99</v>
      </c>
      <c r="D51" s="26">
        <v>31</v>
      </c>
      <c r="E51" s="27">
        <v>3</v>
      </c>
      <c r="F51" s="27">
        <v>10</v>
      </c>
      <c r="G51" s="27">
        <v>10</v>
      </c>
      <c r="H51" s="27">
        <v>4</v>
      </c>
      <c r="I51" s="27" t="s">
        <v>132</v>
      </c>
      <c r="J51" s="27">
        <v>4</v>
      </c>
      <c r="K51" s="27">
        <v>13</v>
      </c>
      <c r="L51" s="28">
        <v>14</v>
      </c>
    </row>
    <row r="52" spans="2:12" ht="13.5" customHeight="1" x14ac:dyDescent="0.15">
      <c r="B52" s="44"/>
      <c r="C52" s="59"/>
      <c r="D52" s="34">
        <v>100</v>
      </c>
      <c r="E52" s="35">
        <v>9.6999999999999993</v>
      </c>
      <c r="F52" s="35">
        <v>32.299999999999997</v>
      </c>
      <c r="G52" s="35">
        <v>32.299999999999997</v>
      </c>
      <c r="H52" s="35">
        <v>12.9</v>
      </c>
      <c r="I52" s="35" t="s">
        <v>147</v>
      </c>
      <c r="J52" s="35">
        <v>12.9</v>
      </c>
      <c r="K52" s="35">
        <v>41.9</v>
      </c>
      <c r="L52" s="36">
        <v>45.2</v>
      </c>
    </row>
    <row r="53" spans="2:12" ht="13.5" customHeight="1" x14ac:dyDescent="0.15">
      <c r="B53" s="43" t="s">
        <v>95</v>
      </c>
      <c r="C53" s="49"/>
      <c r="D53" s="17">
        <v>2715</v>
      </c>
      <c r="E53" s="18">
        <v>274</v>
      </c>
      <c r="F53" s="18">
        <v>931</v>
      </c>
      <c r="G53" s="18">
        <v>1194</v>
      </c>
      <c r="H53" s="18">
        <v>234</v>
      </c>
      <c r="I53" s="18">
        <v>76</v>
      </c>
      <c r="J53" s="18">
        <v>6</v>
      </c>
      <c r="K53" s="18">
        <v>1205</v>
      </c>
      <c r="L53" s="19">
        <v>1504</v>
      </c>
    </row>
    <row r="54" spans="2:12" ht="13.5" customHeight="1" x14ac:dyDescent="0.15">
      <c r="B54" s="57"/>
      <c r="C54" s="53"/>
      <c r="D54" s="23">
        <v>100</v>
      </c>
      <c r="E54" s="24">
        <v>10.1</v>
      </c>
      <c r="F54" s="24">
        <v>34.299999999999997</v>
      </c>
      <c r="G54" s="24">
        <v>44</v>
      </c>
      <c r="H54" s="24">
        <v>8.6</v>
      </c>
      <c r="I54" s="24">
        <v>2.8</v>
      </c>
      <c r="J54" s="24">
        <v>0.2</v>
      </c>
      <c r="K54" s="24">
        <v>44.4</v>
      </c>
      <c r="L54" s="25">
        <v>55.4</v>
      </c>
    </row>
    <row r="55" spans="2:12" ht="13.5" customHeight="1" x14ac:dyDescent="0.15">
      <c r="B55" s="54" t="s">
        <v>32</v>
      </c>
      <c r="C55" s="52" t="s">
        <v>169</v>
      </c>
      <c r="D55" s="26">
        <v>112</v>
      </c>
      <c r="E55" s="27">
        <v>13</v>
      </c>
      <c r="F55" s="27">
        <v>27</v>
      </c>
      <c r="G55" s="27">
        <v>48</v>
      </c>
      <c r="H55" s="27">
        <v>16</v>
      </c>
      <c r="I55" s="27">
        <v>7</v>
      </c>
      <c r="J55" s="27">
        <v>1</v>
      </c>
      <c r="K55" s="27">
        <v>40</v>
      </c>
      <c r="L55" s="28">
        <v>71</v>
      </c>
    </row>
    <row r="56" spans="2:12" ht="13.5" customHeight="1" x14ac:dyDescent="0.15">
      <c r="B56" s="55"/>
      <c r="C56" s="53"/>
      <c r="D56" s="23">
        <v>100</v>
      </c>
      <c r="E56" s="24">
        <v>11.6</v>
      </c>
      <c r="F56" s="24">
        <v>24.1</v>
      </c>
      <c r="G56" s="24">
        <v>42.9</v>
      </c>
      <c r="H56" s="24">
        <v>14.3</v>
      </c>
      <c r="I56" s="24">
        <v>6.3</v>
      </c>
      <c r="J56" s="24">
        <v>0.9</v>
      </c>
      <c r="K56" s="24">
        <v>35.700000000000003</v>
      </c>
      <c r="L56" s="25">
        <v>63.4</v>
      </c>
    </row>
    <row r="57" spans="2:12" ht="13.5" customHeight="1" x14ac:dyDescent="0.15">
      <c r="B57" s="55"/>
      <c r="C57" s="52" t="s">
        <v>217</v>
      </c>
      <c r="D57" s="26">
        <v>1276</v>
      </c>
      <c r="E57" s="27">
        <v>106</v>
      </c>
      <c r="F57" s="27">
        <v>465</v>
      </c>
      <c r="G57" s="27">
        <v>546</v>
      </c>
      <c r="H57" s="27">
        <v>120</v>
      </c>
      <c r="I57" s="27">
        <v>38</v>
      </c>
      <c r="J57" s="27">
        <v>1</v>
      </c>
      <c r="K57" s="27">
        <v>571</v>
      </c>
      <c r="L57" s="28">
        <v>704</v>
      </c>
    </row>
    <row r="58" spans="2:12" ht="13.5" customHeight="1" x14ac:dyDescent="0.15">
      <c r="B58" s="55"/>
      <c r="C58" s="53"/>
      <c r="D58" s="23">
        <v>100</v>
      </c>
      <c r="E58" s="24">
        <v>8.3000000000000007</v>
      </c>
      <c r="F58" s="24">
        <v>36.4</v>
      </c>
      <c r="G58" s="24">
        <v>42.8</v>
      </c>
      <c r="H58" s="24">
        <v>9.4</v>
      </c>
      <c r="I58" s="24">
        <v>3</v>
      </c>
      <c r="J58" s="24">
        <v>0.1</v>
      </c>
      <c r="K58" s="24">
        <v>44.7</v>
      </c>
      <c r="L58" s="25">
        <v>55.2</v>
      </c>
    </row>
    <row r="59" spans="2:12" ht="13.5" customHeight="1" x14ac:dyDescent="0.15">
      <c r="B59" s="55"/>
      <c r="C59" s="52" t="s">
        <v>166</v>
      </c>
      <c r="D59" s="26">
        <v>1307</v>
      </c>
      <c r="E59" s="27">
        <v>154</v>
      </c>
      <c r="F59" s="27">
        <v>436</v>
      </c>
      <c r="G59" s="27">
        <v>589</v>
      </c>
      <c r="H59" s="27">
        <v>96</v>
      </c>
      <c r="I59" s="27">
        <v>30</v>
      </c>
      <c r="J59" s="27">
        <v>2</v>
      </c>
      <c r="K59" s="27">
        <v>590</v>
      </c>
      <c r="L59" s="28">
        <v>715</v>
      </c>
    </row>
    <row r="60" spans="2:12" ht="13.5" customHeight="1" x14ac:dyDescent="0.15">
      <c r="B60" s="55"/>
      <c r="C60" s="53"/>
      <c r="D60" s="23">
        <v>100</v>
      </c>
      <c r="E60" s="24">
        <v>11.8</v>
      </c>
      <c r="F60" s="24">
        <v>33.4</v>
      </c>
      <c r="G60" s="24">
        <v>45.1</v>
      </c>
      <c r="H60" s="24">
        <v>7.3</v>
      </c>
      <c r="I60" s="24">
        <v>2.2999999999999998</v>
      </c>
      <c r="J60" s="24">
        <v>0.2</v>
      </c>
      <c r="K60" s="24">
        <v>45.1</v>
      </c>
      <c r="L60" s="25">
        <v>54.7</v>
      </c>
    </row>
    <row r="61" spans="2:12" ht="13.5" customHeight="1" x14ac:dyDescent="0.15">
      <c r="B61" s="55"/>
      <c r="C61" s="52" t="s">
        <v>99</v>
      </c>
      <c r="D61" s="26">
        <v>20</v>
      </c>
      <c r="E61" s="27">
        <v>1</v>
      </c>
      <c r="F61" s="27">
        <v>3</v>
      </c>
      <c r="G61" s="27">
        <v>11</v>
      </c>
      <c r="H61" s="27">
        <v>2</v>
      </c>
      <c r="I61" s="27">
        <v>1</v>
      </c>
      <c r="J61" s="27">
        <v>2</v>
      </c>
      <c r="K61" s="27">
        <v>4</v>
      </c>
      <c r="L61" s="28">
        <v>14</v>
      </c>
    </row>
    <row r="62" spans="2:12" ht="13.5" customHeight="1" x14ac:dyDescent="0.15">
      <c r="B62" s="55"/>
      <c r="C62" s="53"/>
      <c r="D62" s="23">
        <v>100</v>
      </c>
      <c r="E62" s="24">
        <v>5</v>
      </c>
      <c r="F62" s="24">
        <v>15</v>
      </c>
      <c r="G62" s="24">
        <v>55</v>
      </c>
      <c r="H62" s="24">
        <v>10</v>
      </c>
      <c r="I62" s="24">
        <v>5</v>
      </c>
      <c r="J62" s="24">
        <v>10</v>
      </c>
      <c r="K62" s="24">
        <v>20</v>
      </c>
      <c r="L62" s="25">
        <v>70</v>
      </c>
    </row>
    <row r="63" spans="2:12" ht="13.5" customHeight="1" x14ac:dyDescent="0.15">
      <c r="B63" s="55"/>
      <c r="C63" s="52" t="s">
        <v>218</v>
      </c>
      <c r="D63" s="26">
        <v>2583</v>
      </c>
      <c r="E63" s="27">
        <v>260</v>
      </c>
      <c r="F63" s="27">
        <v>901</v>
      </c>
      <c r="G63" s="27">
        <v>1135</v>
      </c>
      <c r="H63" s="27">
        <v>216</v>
      </c>
      <c r="I63" s="27">
        <v>68</v>
      </c>
      <c r="J63" s="27">
        <v>3</v>
      </c>
      <c r="K63" s="27">
        <v>1161</v>
      </c>
      <c r="L63" s="28">
        <v>1419</v>
      </c>
    </row>
    <row r="64" spans="2:12" ht="13.5" customHeight="1" x14ac:dyDescent="0.15">
      <c r="B64" s="44"/>
      <c r="C64" s="59"/>
      <c r="D64" s="34">
        <v>100</v>
      </c>
      <c r="E64" s="35">
        <v>10.1</v>
      </c>
      <c r="F64" s="35">
        <v>34.9</v>
      </c>
      <c r="G64" s="35">
        <v>43.9</v>
      </c>
      <c r="H64" s="35">
        <v>8.4</v>
      </c>
      <c r="I64" s="35">
        <v>2.6</v>
      </c>
      <c r="J64" s="35">
        <v>0.1</v>
      </c>
      <c r="K64" s="35">
        <v>44.9</v>
      </c>
      <c r="L64" s="36">
        <v>54.9</v>
      </c>
    </row>
    <row r="65" spans="2:12" ht="13.5" customHeight="1" x14ac:dyDescent="0.15">
      <c r="B65" s="43" t="s">
        <v>95</v>
      </c>
      <c r="C65" s="49"/>
      <c r="D65" s="17">
        <v>2715</v>
      </c>
      <c r="E65" s="18">
        <v>274</v>
      </c>
      <c r="F65" s="18">
        <v>931</v>
      </c>
      <c r="G65" s="18">
        <v>1194</v>
      </c>
      <c r="H65" s="18">
        <v>234</v>
      </c>
      <c r="I65" s="18">
        <v>76</v>
      </c>
      <c r="J65" s="18">
        <v>6</v>
      </c>
      <c r="K65" s="18">
        <v>1205</v>
      </c>
      <c r="L65" s="19">
        <v>1504</v>
      </c>
    </row>
    <row r="66" spans="2:12" ht="13.5" customHeight="1" x14ac:dyDescent="0.15">
      <c r="B66" s="57"/>
      <c r="C66" s="53"/>
      <c r="D66" s="23">
        <v>100</v>
      </c>
      <c r="E66" s="24">
        <v>10.1</v>
      </c>
      <c r="F66" s="24">
        <v>34.299999999999997</v>
      </c>
      <c r="G66" s="24">
        <v>44</v>
      </c>
      <c r="H66" s="24">
        <v>8.6</v>
      </c>
      <c r="I66" s="24">
        <v>2.8</v>
      </c>
      <c r="J66" s="24">
        <v>0.2</v>
      </c>
      <c r="K66" s="24">
        <v>44.4</v>
      </c>
      <c r="L66" s="25">
        <v>55.4</v>
      </c>
    </row>
    <row r="67" spans="2:12" ht="13.5" customHeight="1" x14ac:dyDescent="0.15">
      <c r="B67" s="54" t="s">
        <v>33</v>
      </c>
      <c r="C67" s="52" t="s">
        <v>169</v>
      </c>
      <c r="D67" s="26">
        <v>1538</v>
      </c>
      <c r="E67" s="27">
        <v>182</v>
      </c>
      <c r="F67" s="27">
        <v>578</v>
      </c>
      <c r="G67" s="27">
        <v>657</v>
      </c>
      <c r="H67" s="27">
        <v>99</v>
      </c>
      <c r="I67" s="27">
        <v>20</v>
      </c>
      <c r="J67" s="27">
        <v>2</v>
      </c>
      <c r="K67" s="27">
        <v>760</v>
      </c>
      <c r="L67" s="28">
        <v>776</v>
      </c>
    </row>
    <row r="68" spans="2:12" ht="13.5" customHeight="1" x14ac:dyDescent="0.15">
      <c r="B68" s="55"/>
      <c r="C68" s="53"/>
      <c r="D68" s="23">
        <v>100</v>
      </c>
      <c r="E68" s="24">
        <v>11.8</v>
      </c>
      <c r="F68" s="24">
        <v>37.6</v>
      </c>
      <c r="G68" s="24">
        <v>42.7</v>
      </c>
      <c r="H68" s="24">
        <v>6.4</v>
      </c>
      <c r="I68" s="24">
        <v>1.3</v>
      </c>
      <c r="J68" s="24">
        <v>0.1</v>
      </c>
      <c r="K68" s="24">
        <v>49.4</v>
      </c>
      <c r="L68" s="25">
        <v>50.5</v>
      </c>
    </row>
    <row r="69" spans="2:12" ht="13.5" customHeight="1" x14ac:dyDescent="0.15">
      <c r="B69" s="55"/>
      <c r="C69" s="52" t="s">
        <v>217</v>
      </c>
      <c r="D69" s="26">
        <v>725</v>
      </c>
      <c r="E69" s="27">
        <v>57</v>
      </c>
      <c r="F69" s="27">
        <v>235</v>
      </c>
      <c r="G69" s="27">
        <v>324</v>
      </c>
      <c r="H69" s="27">
        <v>82</v>
      </c>
      <c r="I69" s="27">
        <v>26</v>
      </c>
      <c r="J69" s="27">
        <v>1</v>
      </c>
      <c r="K69" s="27">
        <v>292</v>
      </c>
      <c r="L69" s="28">
        <v>432</v>
      </c>
    </row>
    <row r="70" spans="2:12" ht="13.5" customHeight="1" x14ac:dyDescent="0.15">
      <c r="B70" s="55"/>
      <c r="C70" s="53"/>
      <c r="D70" s="23">
        <v>100</v>
      </c>
      <c r="E70" s="24">
        <v>7.9</v>
      </c>
      <c r="F70" s="24">
        <v>32.4</v>
      </c>
      <c r="G70" s="24">
        <v>44.7</v>
      </c>
      <c r="H70" s="24">
        <v>11.3</v>
      </c>
      <c r="I70" s="24">
        <v>3.6</v>
      </c>
      <c r="J70" s="24">
        <v>0.1</v>
      </c>
      <c r="K70" s="24">
        <v>40.299999999999997</v>
      </c>
      <c r="L70" s="25">
        <v>59.6</v>
      </c>
    </row>
    <row r="71" spans="2:12" ht="13.5" customHeight="1" x14ac:dyDescent="0.15">
      <c r="B71" s="55"/>
      <c r="C71" s="52" t="s">
        <v>166</v>
      </c>
      <c r="D71" s="26">
        <v>435</v>
      </c>
      <c r="E71" s="27">
        <v>34</v>
      </c>
      <c r="F71" s="27">
        <v>115</v>
      </c>
      <c r="G71" s="27">
        <v>205</v>
      </c>
      <c r="H71" s="27">
        <v>51</v>
      </c>
      <c r="I71" s="27">
        <v>29</v>
      </c>
      <c r="J71" s="27">
        <v>1</v>
      </c>
      <c r="K71" s="27">
        <v>149</v>
      </c>
      <c r="L71" s="28">
        <v>285</v>
      </c>
    </row>
    <row r="72" spans="2:12" ht="13.5" customHeight="1" x14ac:dyDescent="0.15">
      <c r="B72" s="55"/>
      <c r="C72" s="53"/>
      <c r="D72" s="23">
        <v>100</v>
      </c>
      <c r="E72" s="24">
        <v>7.8</v>
      </c>
      <c r="F72" s="24">
        <v>26.4</v>
      </c>
      <c r="G72" s="24">
        <v>47.1</v>
      </c>
      <c r="H72" s="24">
        <v>11.7</v>
      </c>
      <c r="I72" s="24">
        <v>6.7</v>
      </c>
      <c r="J72" s="24">
        <v>0.2</v>
      </c>
      <c r="K72" s="24">
        <v>34.299999999999997</v>
      </c>
      <c r="L72" s="25">
        <v>65.5</v>
      </c>
    </row>
    <row r="73" spans="2:12" ht="13.5" customHeight="1" x14ac:dyDescent="0.15">
      <c r="B73" s="55"/>
      <c r="C73" s="52" t="s">
        <v>99</v>
      </c>
      <c r="D73" s="26">
        <v>17</v>
      </c>
      <c r="E73" s="27">
        <v>1</v>
      </c>
      <c r="F73" s="27">
        <v>3</v>
      </c>
      <c r="G73" s="27">
        <v>8</v>
      </c>
      <c r="H73" s="27">
        <v>2</v>
      </c>
      <c r="I73" s="27">
        <v>1</v>
      </c>
      <c r="J73" s="27">
        <v>2</v>
      </c>
      <c r="K73" s="27">
        <v>4</v>
      </c>
      <c r="L73" s="28">
        <v>11</v>
      </c>
    </row>
    <row r="74" spans="2:12" ht="13.5" customHeight="1" x14ac:dyDescent="0.15">
      <c r="B74" s="55"/>
      <c r="C74" s="53"/>
      <c r="D74" s="23">
        <v>100</v>
      </c>
      <c r="E74" s="24">
        <v>5.9</v>
      </c>
      <c r="F74" s="24">
        <v>17.600000000000001</v>
      </c>
      <c r="G74" s="24">
        <v>47.1</v>
      </c>
      <c r="H74" s="24">
        <v>11.8</v>
      </c>
      <c r="I74" s="24">
        <v>5.9</v>
      </c>
      <c r="J74" s="24">
        <v>11.8</v>
      </c>
      <c r="K74" s="24">
        <v>23.5</v>
      </c>
      <c r="L74" s="25">
        <v>64.7</v>
      </c>
    </row>
    <row r="75" spans="2:12" ht="13.5" customHeight="1" x14ac:dyDescent="0.15">
      <c r="B75" s="55"/>
      <c r="C75" s="52" t="s">
        <v>218</v>
      </c>
      <c r="D75" s="26">
        <v>1160</v>
      </c>
      <c r="E75" s="27">
        <v>91</v>
      </c>
      <c r="F75" s="27">
        <v>350</v>
      </c>
      <c r="G75" s="27">
        <v>529</v>
      </c>
      <c r="H75" s="27">
        <v>133</v>
      </c>
      <c r="I75" s="27">
        <v>55</v>
      </c>
      <c r="J75" s="27">
        <v>2</v>
      </c>
      <c r="K75" s="27">
        <v>441</v>
      </c>
      <c r="L75" s="28">
        <v>717</v>
      </c>
    </row>
    <row r="76" spans="2:12" ht="13.5" customHeight="1" x14ac:dyDescent="0.15">
      <c r="B76" s="44"/>
      <c r="C76" s="59"/>
      <c r="D76" s="34">
        <v>100</v>
      </c>
      <c r="E76" s="35">
        <v>7.8</v>
      </c>
      <c r="F76" s="35">
        <v>30.2</v>
      </c>
      <c r="G76" s="35">
        <v>45.6</v>
      </c>
      <c r="H76" s="35">
        <v>11.5</v>
      </c>
      <c r="I76" s="35">
        <v>4.7</v>
      </c>
      <c r="J76" s="35">
        <v>0.2</v>
      </c>
      <c r="K76" s="35">
        <v>38</v>
      </c>
      <c r="L76" s="36">
        <v>61.8</v>
      </c>
    </row>
    <row r="77" spans="2:12" ht="13.5" customHeight="1" x14ac:dyDescent="0.15">
      <c r="B77" s="43" t="s">
        <v>95</v>
      </c>
      <c r="C77" s="49"/>
      <c r="D77" s="17">
        <v>2715</v>
      </c>
      <c r="E77" s="18">
        <v>274</v>
      </c>
      <c r="F77" s="18">
        <v>931</v>
      </c>
      <c r="G77" s="18">
        <v>1194</v>
      </c>
      <c r="H77" s="18">
        <v>234</v>
      </c>
      <c r="I77" s="18">
        <v>76</v>
      </c>
      <c r="J77" s="18">
        <v>6</v>
      </c>
      <c r="K77" s="18">
        <v>1205</v>
      </c>
      <c r="L77" s="19">
        <v>1504</v>
      </c>
    </row>
    <row r="78" spans="2:12" ht="13.5" customHeight="1" x14ac:dyDescent="0.15">
      <c r="B78" s="57"/>
      <c r="C78" s="53"/>
      <c r="D78" s="23">
        <v>100</v>
      </c>
      <c r="E78" s="24">
        <v>10.1</v>
      </c>
      <c r="F78" s="24">
        <v>34.299999999999997</v>
      </c>
      <c r="G78" s="24">
        <v>44</v>
      </c>
      <c r="H78" s="24">
        <v>8.6</v>
      </c>
      <c r="I78" s="24">
        <v>2.8</v>
      </c>
      <c r="J78" s="24">
        <v>0.2</v>
      </c>
      <c r="K78" s="24">
        <v>44.4</v>
      </c>
      <c r="L78" s="25">
        <v>55.4</v>
      </c>
    </row>
    <row r="79" spans="2:12" ht="13.5" customHeight="1" x14ac:dyDescent="0.15">
      <c r="B79" s="54" t="s">
        <v>34</v>
      </c>
      <c r="C79" s="52" t="s">
        <v>169</v>
      </c>
      <c r="D79" s="26">
        <v>723</v>
      </c>
      <c r="E79" s="27">
        <v>85</v>
      </c>
      <c r="F79" s="27">
        <v>242</v>
      </c>
      <c r="G79" s="27">
        <v>300</v>
      </c>
      <c r="H79" s="27">
        <v>68</v>
      </c>
      <c r="I79" s="27">
        <v>26</v>
      </c>
      <c r="J79" s="27">
        <v>2</v>
      </c>
      <c r="K79" s="27">
        <v>327</v>
      </c>
      <c r="L79" s="28">
        <v>394</v>
      </c>
    </row>
    <row r="80" spans="2:12" ht="13.5" customHeight="1" x14ac:dyDescent="0.15">
      <c r="B80" s="55"/>
      <c r="C80" s="53"/>
      <c r="D80" s="23">
        <v>100</v>
      </c>
      <c r="E80" s="24">
        <v>11.8</v>
      </c>
      <c r="F80" s="24">
        <v>33.5</v>
      </c>
      <c r="G80" s="24">
        <v>41.5</v>
      </c>
      <c r="H80" s="24">
        <v>9.4</v>
      </c>
      <c r="I80" s="24">
        <v>3.6</v>
      </c>
      <c r="J80" s="24">
        <v>0.3</v>
      </c>
      <c r="K80" s="24">
        <v>45.2</v>
      </c>
      <c r="L80" s="25">
        <v>54.5</v>
      </c>
    </row>
    <row r="81" spans="2:12" ht="13.5" customHeight="1" x14ac:dyDescent="0.15">
      <c r="B81" s="55"/>
      <c r="C81" s="52" t="s">
        <v>217</v>
      </c>
      <c r="D81" s="26">
        <v>1186</v>
      </c>
      <c r="E81" s="27">
        <v>107</v>
      </c>
      <c r="F81" s="27">
        <v>425</v>
      </c>
      <c r="G81" s="27">
        <v>521</v>
      </c>
      <c r="H81" s="27">
        <v>102</v>
      </c>
      <c r="I81" s="27">
        <v>30</v>
      </c>
      <c r="J81" s="27">
        <v>1</v>
      </c>
      <c r="K81" s="27">
        <v>532</v>
      </c>
      <c r="L81" s="28">
        <v>653</v>
      </c>
    </row>
    <row r="82" spans="2:12" ht="13.5" customHeight="1" x14ac:dyDescent="0.15">
      <c r="B82" s="55"/>
      <c r="C82" s="53"/>
      <c r="D82" s="23">
        <v>100</v>
      </c>
      <c r="E82" s="24">
        <v>9</v>
      </c>
      <c r="F82" s="24">
        <v>35.799999999999997</v>
      </c>
      <c r="G82" s="24">
        <v>43.9</v>
      </c>
      <c r="H82" s="24">
        <v>8.6</v>
      </c>
      <c r="I82" s="24">
        <v>2.5</v>
      </c>
      <c r="J82" s="24">
        <v>0.1</v>
      </c>
      <c r="K82" s="24">
        <v>44.9</v>
      </c>
      <c r="L82" s="25">
        <v>55.1</v>
      </c>
    </row>
    <row r="83" spans="2:12" ht="13.5" customHeight="1" x14ac:dyDescent="0.15">
      <c r="B83" s="55"/>
      <c r="C83" s="52" t="s">
        <v>166</v>
      </c>
      <c r="D83" s="26">
        <v>779</v>
      </c>
      <c r="E83" s="27">
        <v>80</v>
      </c>
      <c r="F83" s="27">
        <v>258</v>
      </c>
      <c r="G83" s="27">
        <v>361</v>
      </c>
      <c r="H83" s="27">
        <v>60</v>
      </c>
      <c r="I83" s="27">
        <v>19</v>
      </c>
      <c r="J83" s="27">
        <v>1</v>
      </c>
      <c r="K83" s="27">
        <v>338</v>
      </c>
      <c r="L83" s="28">
        <v>440</v>
      </c>
    </row>
    <row r="84" spans="2:12" ht="13.5" customHeight="1" x14ac:dyDescent="0.15">
      <c r="B84" s="55"/>
      <c r="C84" s="53"/>
      <c r="D84" s="23">
        <v>100</v>
      </c>
      <c r="E84" s="24">
        <v>10.3</v>
      </c>
      <c r="F84" s="24">
        <v>33.1</v>
      </c>
      <c r="G84" s="24">
        <v>46.3</v>
      </c>
      <c r="H84" s="24">
        <v>7.7</v>
      </c>
      <c r="I84" s="24">
        <v>2.4</v>
      </c>
      <c r="J84" s="24">
        <v>0.1</v>
      </c>
      <c r="K84" s="24">
        <v>43.4</v>
      </c>
      <c r="L84" s="25">
        <v>56.5</v>
      </c>
    </row>
    <row r="85" spans="2:12" ht="13.5" customHeight="1" x14ac:dyDescent="0.15">
      <c r="B85" s="55"/>
      <c r="C85" s="52" t="s">
        <v>99</v>
      </c>
      <c r="D85" s="26">
        <v>27</v>
      </c>
      <c r="E85" s="27">
        <v>2</v>
      </c>
      <c r="F85" s="27">
        <v>6</v>
      </c>
      <c r="G85" s="27">
        <v>12</v>
      </c>
      <c r="H85" s="27">
        <v>4</v>
      </c>
      <c r="I85" s="27">
        <v>1</v>
      </c>
      <c r="J85" s="27">
        <v>2</v>
      </c>
      <c r="K85" s="27">
        <v>8</v>
      </c>
      <c r="L85" s="28">
        <v>17</v>
      </c>
    </row>
    <row r="86" spans="2:12" ht="13.5" customHeight="1" x14ac:dyDescent="0.15">
      <c r="B86" s="55"/>
      <c r="C86" s="53"/>
      <c r="D86" s="23">
        <v>100</v>
      </c>
      <c r="E86" s="24">
        <v>7.4</v>
      </c>
      <c r="F86" s="24">
        <v>22.2</v>
      </c>
      <c r="G86" s="24">
        <v>44.4</v>
      </c>
      <c r="H86" s="24">
        <v>14.8</v>
      </c>
      <c r="I86" s="24">
        <v>3.7</v>
      </c>
      <c r="J86" s="24">
        <v>7.4</v>
      </c>
      <c r="K86" s="24">
        <v>29.6</v>
      </c>
      <c r="L86" s="25">
        <v>63</v>
      </c>
    </row>
    <row r="87" spans="2:12" ht="13.5" customHeight="1" x14ac:dyDescent="0.15">
      <c r="B87" s="55"/>
      <c r="C87" s="52" t="s">
        <v>218</v>
      </c>
      <c r="D87" s="26">
        <v>1965</v>
      </c>
      <c r="E87" s="27">
        <v>187</v>
      </c>
      <c r="F87" s="27">
        <v>683</v>
      </c>
      <c r="G87" s="27">
        <v>882</v>
      </c>
      <c r="H87" s="27">
        <v>162</v>
      </c>
      <c r="I87" s="27">
        <v>49</v>
      </c>
      <c r="J87" s="27">
        <v>2</v>
      </c>
      <c r="K87" s="27">
        <v>870</v>
      </c>
      <c r="L87" s="28">
        <v>1093</v>
      </c>
    </row>
    <row r="88" spans="2:12" ht="13.5" customHeight="1" x14ac:dyDescent="0.15">
      <c r="B88" s="44"/>
      <c r="C88" s="59"/>
      <c r="D88" s="34">
        <v>100</v>
      </c>
      <c r="E88" s="35">
        <v>9.5</v>
      </c>
      <c r="F88" s="35">
        <v>34.799999999999997</v>
      </c>
      <c r="G88" s="35">
        <v>44.9</v>
      </c>
      <c r="H88" s="35">
        <v>8.1999999999999993</v>
      </c>
      <c r="I88" s="35">
        <v>2.5</v>
      </c>
      <c r="J88" s="35">
        <v>0.1</v>
      </c>
      <c r="K88" s="35">
        <v>44.3</v>
      </c>
      <c r="L88" s="36">
        <v>55.6</v>
      </c>
    </row>
    <row r="89" spans="2:12" ht="13.5" customHeight="1" x14ac:dyDescent="0.15">
      <c r="B89" s="43" t="s">
        <v>95</v>
      </c>
      <c r="C89" s="49"/>
      <c r="D89" s="17">
        <v>2715</v>
      </c>
      <c r="E89" s="18">
        <v>274</v>
      </c>
      <c r="F89" s="18">
        <v>931</v>
      </c>
      <c r="G89" s="18">
        <v>1194</v>
      </c>
      <c r="H89" s="18">
        <v>234</v>
      </c>
      <c r="I89" s="18">
        <v>76</v>
      </c>
      <c r="J89" s="18">
        <v>6</v>
      </c>
      <c r="K89" s="18">
        <v>1205</v>
      </c>
      <c r="L89" s="19">
        <v>1504</v>
      </c>
    </row>
    <row r="90" spans="2:12" ht="13.5" customHeight="1" x14ac:dyDescent="0.15">
      <c r="B90" s="57"/>
      <c r="C90" s="53"/>
      <c r="D90" s="23">
        <v>100</v>
      </c>
      <c r="E90" s="24">
        <v>10.1</v>
      </c>
      <c r="F90" s="24">
        <v>34.299999999999997</v>
      </c>
      <c r="G90" s="24">
        <v>44</v>
      </c>
      <c r="H90" s="24">
        <v>8.6</v>
      </c>
      <c r="I90" s="24">
        <v>2.8</v>
      </c>
      <c r="J90" s="24">
        <v>0.2</v>
      </c>
      <c r="K90" s="24">
        <v>44.4</v>
      </c>
      <c r="L90" s="25">
        <v>55.4</v>
      </c>
    </row>
    <row r="91" spans="2:12" ht="13.5" customHeight="1" x14ac:dyDescent="0.15">
      <c r="B91" s="54" t="s">
        <v>35</v>
      </c>
      <c r="C91" s="52" t="s">
        <v>169</v>
      </c>
      <c r="D91" s="26">
        <v>1970</v>
      </c>
      <c r="E91" s="27">
        <v>208</v>
      </c>
      <c r="F91" s="27">
        <v>719</v>
      </c>
      <c r="G91" s="27">
        <v>869</v>
      </c>
      <c r="H91" s="27">
        <v>135</v>
      </c>
      <c r="I91" s="27">
        <v>37</v>
      </c>
      <c r="J91" s="27">
        <v>2</v>
      </c>
      <c r="K91" s="27">
        <v>927</v>
      </c>
      <c r="L91" s="28">
        <v>1041</v>
      </c>
    </row>
    <row r="92" spans="2:12" ht="13.5" customHeight="1" x14ac:dyDescent="0.15">
      <c r="B92" s="55"/>
      <c r="C92" s="53"/>
      <c r="D92" s="23">
        <v>100</v>
      </c>
      <c r="E92" s="24">
        <v>10.6</v>
      </c>
      <c r="F92" s="24">
        <v>36.5</v>
      </c>
      <c r="G92" s="24">
        <v>44.1</v>
      </c>
      <c r="H92" s="24">
        <v>6.9</v>
      </c>
      <c r="I92" s="24">
        <v>1.9</v>
      </c>
      <c r="J92" s="24">
        <v>0.1</v>
      </c>
      <c r="K92" s="24">
        <v>47.1</v>
      </c>
      <c r="L92" s="25">
        <v>52.8</v>
      </c>
    </row>
    <row r="93" spans="2:12" ht="13.5" customHeight="1" x14ac:dyDescent="0.15">
      <c r="B93" s="55"/>
      <c r="C93" s="52" t="s">
        <v>217</v>
      </c>
      <c r="D93" s="26">
        <v>528</v>
      </c>
      <c r="E93" s="27">
        <v>44</v>
      </c>
      <c r="F93" s="27">
        <v>162</v>
      </c>
      <c r="G93" s="27">
        <v>239</v>
      </c>
      <c r="H93" s="27">
        <v>68</v>
      </c>
      <c r="I93" s="27">
        <v>15</v>
      </c>
      <c r="J93" s="27" t="s">
        <v>132</v>
      </c>
      <c r="K93" s="27">
        <v>206</v>
      </c>
      <c r="L93" s="28">
        <v>322</v>
      </c>
    </row>
    <row r="94" spans="2:12" ht="13.5" customHeight="1" x14ac:dyDescent="0.15">
      <c r="B94" s="55"/>
      <c r="C94" s="53"/>
      <c r="D94" s="23">
        <v>100</v>
      </c>
      <c r="E94" s="24">
        <v>8.3000000000000007</v>
      </c>
      <c r="F94" s="24">
        <v>30.7</v>
      </c>
      <c r="G94" s="24">
        <v>45.3</v>
      </c>
      <c r="H94" s="24">
        <v>12.9</v>
      </c>
      <c r="I94" s="24">
        <v>2.8</v>
      </c>
      <c r="J94" s="24" t="s">
        <v>132</v>
      </c>
      <c r="K94" s="24">
        <v>39</v>
      </c>
      <c r="L94" s="25">
        <v>61</v>
      </c>
    </row>
    <row r="95" spans="2:12" ht="13.5" customHeight="1" x14ac:dyDescent="0.15">
      <c r="B95" s="55"/>
      <c r="C95" s="52" t="s">
        <v>166</v>
      </c>
      <c r="D95" s="26">
        <v>200</v>
      </c>
      <c r="E95" s="27">
        <v>21</v>
      </c>
      <c r="F95" s="27">
        <v>47</v>
      </c>
      <c r="G95" s="27">
        <v>78</v>
      </c>
      <c r="H95" s="27">
        <v>29</v>
      </c>
      <c r="I95" s="27">
        <v>23</v>
      </c>
      <c r="J95" s="27">
        <v>2</v>
      </c>
      <c r="K95" s="27">
        <v>68</v>
      </c>
      <c r="L95" s="28">
        <v>130</v>
      </c>
    </row>
    <row r="96" spans="2:12" ht="13.5" customHeight="1" x14ac:dyDescent="0.15">
      <c r="B96" s="55"/>
      <c r="C96" s="53"/>
      <c r="D96" s="23">
        <v>100</v>
      </c>
      <c r="E96" s="24">
        <v>10.5</v>
      </c>
      <c r="F96" s="24">
        <v>23.5</v>
      </c>
      <c r="G96" s="24">
        <v>39</v>
      </c>
      <c r="H96" s="24">
        <v>14.5</v>
      </c>
      <c r="I96" s="24">
        <v>11.5</v>
      </c>
      <c r="J96" s="24">
        <v>1</v>
      </c>
      <c r="K96" s="24">
        <v>34</v>
      </c>
      <c r="L96" s="25">
        <v>65</v>
      </c>
    </row>
    <row r="97" spans="2:12" ht="13.5" customHeight="1" x14ac:dyDescent="0.15">
      <c r="B97" s="55"/>
      <c r="C97" s="52" t="s">
        <v>99</v>
      </c>
      <c r="D97" s="26">
        <v>17</v>
      </c>
      <c r="E97" s="27">
        <v>1</v>
      </c>
      <c r="F97" s="27">
        <v>3</v>
      </c>
      <c r="G97" s="27">
        <v>8</v>
      </c>
      <c r="H97" s="27">
        <v>2</v>
      </c>
      <c r="I97" s="27">
        <v>1</v>
      </c>
      <c r="J97" s="27">
        <v>2</v>
      </c>
      <c r="K97" s="27">
        <v>4</v>
      </c>
      <c r="L97" s="28">
        <v>11</v>
      </c>
    </row>
    <row r="98" spans="2:12" ht="13.5" customHeight="1" x14ac:dyDescent="0.15">
      <c r="B98" s="55"/>
      <c r="C98" s="53"/>
      <c r="D98" s="23">
        <v>100</v>
      </c>
      <c r="E98" s="24">
        <v>5.9</v>
      </c>
      <c r="F98" s="24">
        <v>17.600000000000001</v>
      </c>
      <c r="G98" s="24">
        <v>47.1</v>
      </c>
      <c r="H98" s="24">
        <v>11.8</v>
      </c>
      <c r="I98" s="24">
        <v>5.9</v>
      </c>
      <c r="J98" s="24">
        <v>11.8</v>
      </c>
      <c r="K98" s="24">
        <v>23.5</v>
      </c>
      <c r="L98" s="25">
        <v>64.7</v>
      </c>
    </row>
    <row r="99" spans="2:12" ht="13.5" customHeight="1" x14ac:dyDescent="0.15">
      <c r="B99" s="55"/>
      <c r="C99" s="52" t="s">
        <v>218</v>
      </c>
      <c r="D99" s="26">
        <v>728</v>
      </c>
      <c r="E99" s="27">
        <v>65</v>
      </c>
      <c r="F99" s="27">
        <v>209</v>
      </c>
      <c r="G99" s="27">
        <v>317</v>
      </c>
      <c r="H99" s="27">
        <v>97</v>
      </c>
      <c r="I99" s="27">
        <v>38</v>
      </c>
      <c r="J99" s="27">
        <v>2</v>
      </c>
      <c r="K99" s="27">
        <v>274</v>
      </c>
      <c r="L99" s="28">
        <v>452</v>
      </c>
    </row>
    <row r="100" spans="2:12" ht="13.5" customHeight="1" x14ac:dyDescent="0.15">
      <c r="B100" s="44"/>
      <c r="C100" s="59"/>
      <c r="D100" s="34">
        <v>100</v>
      </c>
      <c r="E100" s="35">
        <v>8.9</v>
      </c>
      <c r="F100" s="35">
        <v>28.7</v>
      </c>
      <c r="G100" s="35">
        <v>43.5</v>
      </c>
      <c r="H100" s="35">
        <v>13.3</v>
      </c>
      <c r="I100" s="35">
        <v>5.2</v>
      </c>
      <c r="J100" s="35">
        <v>0.3</v>
      </c>
      <c r="K100" s="35">
        <v>37.6</v>
      </c>
      <c r="L100" s="36">
        <v>62.1</v>
      </c>
    </row>
    <row r="101" spans="2:12" ht="13.5" customHeight="1" x14ac:dyDescent="0.15">
      <c r="B101" s="43" t="s">
        <v>95</v>
      </c>
      <c r="C101" s="49"/>
      <c r="D101" s="17">
        <v>2715</v>
      </c>
      <c r="E101" s="18">
        <v>274</v>
      </c>
      <c r="F101" s="18">
        <v>931</v>
      </c>
      <c r="G101" s="18">
        <v>1194</v>
      </c>
      <c r="H101" s="18">
        <v>234</v>
      </c>
      <c r="I101" s="18">
        <v>76</v>
      </c>
      <c r="J101" s="18">
        <v>6</v>
      </c>
      <c r="K101" s="18">
        <v>1205</v>
      </c>
      <c r="L101" s="19">
        <v>1504</v>
      </c>
    </row>
    <row r="102" spans="2:12" ht="13.5" customHeight="1" x14ac:dyDescent="0.15">
      <c r="B102" s="57"/>
      <c r="C102" s="53"/>
      <c r="D102" s="23">
        <v>100</v>
      </c>
      <c r="E102" s="24">
        <v>10.1</v>
      </c>
      <c r="F102" s="24">
        <v>34.299999999999997</v>
      </c>
      <c r="G102" s="24">
        <v>44</v>
      </c>
      <c r="H102" s="24">
        <v>8.6</v>
      </c>
      <c r="I102" s="24">
        <v>2.8</v>
      </c>
      <c r="J102" s="24">
        <v>0.2</v>
      </c>
      <c r="K102" s="24">
        <v>44.4</v>
      </c>
      <c r="L102" s="25">
        <v>55.4</v>
      </c>
    </row>
    <row r="103" spans="2:12" ht="13.5" customHeight="1" x14ac:dyDescent="0.15">
      <c r="B103" s="54" t="s">
        <v>36</v>
      </c>
      <c r="C103" s="52" t="s">
        <v>169</v>
      </c>
      <c r="D103" s="26">
        <v>1396</v>
      </c>
      <c r="E103" s="27">
        <v>164</v>
      </c>
      <c r="F103" s="27">
        <v>549</v>
      </c>
      <c r="G103" s="27">
        <v>574</v>
      </c>
      <c r="H103" s="27">
        <v>85</v>
      </c>
      <c r="I103" s="27">
        <v>23</v>
      </c>
      <c r="J103" s="27">
        <v>1</v>
      </c>
      <c r="K103" s="27">
        <v>713</v>
      </c>
      <c r="L103" s="28">
        <v>682</v>
      </c>
    </row>
    <row r="104" spans="2:12" ht="13.5" customHeight="1" x14ac:dyDescent="0.15">
      <c r="B104" s="55"/>
      <c r="C104" s="53"/>
      <c r="D104" s="23">
        <v>100</v>
      </c>
      <c r="E104" s="24">
        <v>11.7</v>
      </c>
      <c r="F104" s="24">
        <v>39.299999999999997</v>
      </c>
      <c r="G104" s="24">
        <v>41.1</v>
      </c>
      <c r="H104" s="24">
        <v>6.1</v>
      </c>
      <c r="I104" s="24">
        <v>1.6</v>
      </c>
      <c r="J104" s="24">
        <v>0.1</v>
      </c>
      <c r="K104" s="24">
        <v>51.1</v>
      </c>
      <c r="L104" s="25">
        <v>48.9</v>
      </c>
    </row>
    <row r="105" spans="2:12" ht="13.5" customHeight="1" x14ac:dyDescent="0.15">
      <c r="B105" s="55"/>
      <c r="C105" s="52" t="s">
        <v>217</v>
      </c>
      <c r="D105" s="26">
        <v>868</v>
      </c>
      <c r="E105" s="27">
        <v>75</v>
      </c>
      <c r="F105" s="27">
        <v>285</v>
      </c>
      <c r="G105" s="27">
        <v>397</v>
      </c>
      <c r="H105" s="27">
        <v>82</v>
      </c>
      <c r="I105" s="27">
        <v>27</v>
      </c>
      <c r="J105" s="27">
        <v>2</v>
      </c>
      <c r="K105" s="27">
        <v>360</v>
      </c>
      <c r="L105" s="28">
        <v>506</v>
      </c>
    </row>
    <row r="106" spans="2:12" ht="13.5" customHeight="1" x14ac:dyDescent="0.15">
      <c r="B106" s="55"/>
      <c r="C106" s="53"/>
      <c r="D106" s="23">
        <v>100</v>
      </c>
      <c r="E106" s="24">
        <v>8.6</v>
      </c>
      <c r="F106" s="24">
        <v>32.799999999999997</v>
      </c>
      <c r="G106" s="24">
        <v>45.7</v>
      </c>
      <c r="H106" s="24">
        <v>9.4</v>
      </c>
      <c r="I106" s="24">
        <v>3.1</v>
      </c>
      <c r="J106" s="24">
        <v>0.2</v>
      </c>
      <c r="K106" s="24">
        <v>41.5</v>
      </c>
      <c r="L106" s="25">
        <v>58.3</v>
      </c>
    </row>
    <row r="107" spans="2:12" ht="13.5" customHeight="1" x14ac:dyDescent="0.15">
      <c r="B107" s="55"/>
      <c r="C107" s="52" t="s">
        <v>166</v>
      </c>
      <c r="D107" s="26">
        <v>431</v>
      </c>
      <c r="E107" s="27">
        <v>33</v>
      </c>
      <c r="F107" s="27">
        <v>93</v>
      </c>
      <c r="G107" s="27">
        <v>214</v>
      </c>
      <c r="H107" s="27">
        <v>65</v>
      </c>
      <c r="I107" s="27">
        <v>25</v>
      </c>
      <c r="J107" s="27">
        <v>1</v>
      </c>
      <c r="K107" s="27">
        <v>126</v>
      </c>
      <c r="L107" s="28">
        <v>304</v>
      </c>
    </row>
    <row r="108" spans="2:12" ht="13.5" customHeight="1" x14ac:dyDescent="0.15">
      <c r="B108" s="55"/>
      <c r="C108" s="53"/>
      <c r="D108" s="23">
        <v>100</v>
      </c>
      <c r="E108" s="24">
        <v>7.7</v>
      </c>
      <c r="F108" s="24">
        <v>21.6</v>
      </c>
      <c r="G108" s="24">
        <v>49.7</v>
      </c>
      <c r="H108" s="24">
        <v>15.1</v>
      </c>
      <c r="I108" s="24">
        <v>5.8</v>
      </c>
      <c r="J108" s="24">
        <v>0.2</v>
      </c>
      <c r="K108" s="24">
        <v>29.2</v>
      </c>
      <c r="L108" s="25">
        <v>70.5</v>
      </c>
    </row>
    <row r="109" spans="2:12" ht="13.5" customHeight="1" x14ac:dyDescent="0.15">
      <c r="B109" s="55"/>
      <c r="C109" s="52" t="s">
        <v>99</v>
      </c>
      <c r="D109" s="26">
        <v>20</v>
      </c>
      <c r="E109" s="27">
        <v>2</v>
      </c>
      <c r="F109" s="27">
        <v>4</v>
      </c>
      <c r="G109" s="27">
        <v>9</v>
      </c>
      <c r="H109" s="27">
        <v>2</v>
      </c>
      <c r="I109" s="27">
        <v>1</v>
      </c>
      <c r="J109" s="27">
        <v>2</v>
      </c>
      <c r="K109" s="27">
        <v>6</v>
      </c>
      <c r="L109" s="28">
        <v>12</v>
      </c>
    </row>
    <row r="110" spans="2:12" ht="13.5" customHeight="1" x14ac:dyDescent="0.15">
      <c r="B110" s="55"/>
      <c r="C110" s="53"/>
      <c r="D110" s="23">
        <v>100</v>
      </c>
      <c r="E110" s="24">
        <v>10</v>
      </c>
      <c r="F110" s="24">
        <v>20</v>
      </c>
      <c r="G110" s="24">
        <v>45</v>
      </c>
      <c r="H110" s="24">
        <v>10</v>
      </c>
      <c r="I110" s="24">
        <v>5</v>
      </c>
      <c r="J110" s="24">
        <v>10</v>
      </c>
      <c r="K110" s="24">
        <v>30</v>
      </c>
      <c r="L110" s="25">
        <v>60</v>
      </c>
    </row>
    <row r="111" spans="2:12" ht="13.5" customHeight="1" x14ac:dyDescent="0.15">
      <c r="B111" s="55"/>
      <c r="C111" s="52" t="s">
        <v>218</v>
      </c>
      <c r="D111" s="26">
        <v>1299</v>
      </c>
      <c r="E111" s="27">
        <v>108</v>
      </c>
      <c r="F111" s="27">
        <v>378</v>
      </c>
      <c r="G111" s="27">
        <v>611</v>
      </c>
      <c r="H111" s="27">
        <v>147</v>
      </c>
      <c r="I111" s="27">
        <v>52</v>
      </c>
      <c r="J111" s="27">
        <v>3</v>
      </c>
      <c r="K111" s="27">
        <v>486</v>
      </c>
      <c r="L111" s="28">
        <v>810</v>
      </c>
    </row>
    <row r="112" spans="2:12" ht="13.5" customHeight="1" x14ac:dyDescent="0.15">
      <c r="B112" s="44"/>
      <c r="C112" s="59"/>
      <c r="D112" s="34">
        <v>100</v>
      </c>
      <c r="E112" s="35">
        <v>8.3000000000000007</v>
      </c>
      <c r="F112" s="35">
        <v>29.1</v>
      </c>
      <c r="G112" s="35">
        <v>47</v>
      </c>
      <c r="H112" s="35">
        <v>11.3</v>
      </c>
      <c r="I112" s="35">
        <v>4</v>
      </c>
      <c r="J112" s="35">
        <v>0.2</v>
      </c>
      <c r="K112" s="35">
        <v>37.4</v>
      </c>
      <c r="L112" s="36">
        <v>62.4</v>
      </c>
    </row>
    <row r="113" spans="2:12" ht="13.5" customHeight="1" x14ac:dyDescent="0.15">
      <c r="B113" s="43" t="s">
        <v>95</v>
      </c>
      <c r="C113" s="49"/>
      <c r="D113" s="17">
        <v>2715</v>
      </c>
      <c r="E113" s="18">
        <v>274</v>
      </c>
      <c r="F113" s="18">
        <v>931</v>
      </c>
      <c r="G113" s="18">
        <v>1194</v>
      </c>
      <c r="H113" s="18">
        <v>234</v>
      </c>
      <c r="I113" s="18">
        <v>76</v>
      </c>
      <c r="J113" s="18">
        <v>6</v>
      </c>
      <c r="K113" s="18">
        <v>1205</v>
      </c>
      <c r="L113" s="19">
        <v>1504</v>
      </c>
    </row>
    <row r="114" spans="2:12" ht="13.5" customHeight="1" x14ac:dyDescent="0.15">
      <c r="B114" s="57"/>
      <c r="C114" s="53"/>
      <c r="D114" s="23">
        <v>100</v>
      </c>
      <c r="E114" s="24">
        <v>10.1</v>
      </c>
      <c r="F114" s="24">
        <v>34.299999999999997</v>
      </c>
      <c r="G114" s="24">
        <v>44</v>
      </c>
      <c r="H114" s="24">
        <v>8.6</v>
      </c>
      <c r="I114" s="24">
        <v>2.8</v>
      </c>
      <c r="J114" s="24">
        <v>0.2</v>
      </c>
      <c r="K114" s="24">
        <v>44.4</v>
      </c>
      <c r="L114" s="25">
        <v>55.4</v>
      </c>
    </row>
    <row r="115" spans="2:12" ht="13.5" customHeight="1" x14ac:dyDescent="0.15">
      <c r="B115" s="54" t="s">
        <v>37</v>
      </c>
      <c r="C115" s="52" t="s">
        <v>169</v>
      </c>
      <c r="D115" s="26">
        <v>353</v>
      </c>
      <c r="E115" s="27">
        <v>34</v>
      </c>
      <c r="F115" s="27">
        <v>109</v>
      </c>
      <c r="G115" s="27">
        <v>159</v>
      </c>
      <c r="H115" s="27">
        <v>34</v>
      </c>
      <c r="I115" s="27">
        <v>16</v>
      </c>
      <c r="J115" s="27">
        <v>1</v>
      </c>
      <c r="K115" s="27">
        <v>143</v>
      </c>
      <c r="L115" s="28">
        <v>209</v>
      </c>
    </row>
    <row r="116" spans="2:12" ht="13.5" customHeight="1" x14ac:dyDescent="0.15">
      <c r="B116" s="55"/>
      <c r="C116" s="53"/>
      <c r="D116" s="23">
        <v>100</v>
      </c>
      <c r="E116" s="24">
        <v>9.6</v>
      </c>
      <c r="F116" s="24">
        <v>30.9</v>
      </c>
      <c r="G116" s="24">
        <v>45</v>
      </c>
      <c r="H116" s="24">
        <v>9.6</v>
      </c>
      <c r="I116" s="24">
        <v>4.5</v>
      </c>
      <c r="J116" s="24">
        <v>0.3</v>
      </c>
      <c r="K116" s="24">
        <v>40.5</v>
      </c>
      <c r="L116" s="25">
        <v>59.2</v>
      </c>
    </row>
    <row r="117" spans="2:12" ht="13.5" customHeight="1" x14ac:dyDescent="0.15">
      <c r="B117" s="55"/>
      <c r="C117" s="52" t="s">
        <v>217</v>
      </c>
      <c r="D117" s="26">
        <v>1553</v>
      </c>
      <c r="E117" s="27">
        <v>145</v>
      </c>
      <c r="F117" s="27">
        <v>557</v>
      </c>
      <c r="G117" s="27">
        <v>682</v>
      </c>
      <c r="H117" s="27">
        <v>134</v>
      </c>
      <c r="I117" s="27">
        <v>34</v>
      </c>
      <c r="J117" s="27">
        <v>1</v>
      </c>
      <c r="K117" s="27">
        <v>702</v>
      </c>
      <c r="L117" s="28">
        <v>850</v>
      </c>
    </row>
    <row r="118" spans="2:12" ht="13.5" customHeight="1" x14ac:dyDescent="0.15">
      <c r="B118" s="55"/>
      <c r="C118" s="53"/>
      <c r="D118" s="23">
        <v>100</v>
      </c>
      <c r="E118" s="24">
        <v>9.3000000000000007</v>
      </c>
      <c r="F118" s="24">
        <v>35.9</v>
      </c>
      <c r="G118" s="24">
        <v>43.9</v>
      </c>
      <c r="H118" s="24">
        <v>8.6</v>
      </c>
      <c r="I118" s="24">
        <v>2.2000000000000002</v>
      </c>
      <c r="J118" s="24">
        <v>0.1</v>
      </c>
      <c r="K118" s="24">
        <v>45.2</v>
      </c>
      <c r="L118" s="25">
        <v>54.7</v>
      </c>
    </row>
    <row r="119" spans="2:12" ht="13.5" customHeight="1" x14ac:dyDescent="0.15">
      <c r="B119" s="55"/>
      <c r="C119" s="52" t="s">
        <v>166</v>
      </c>
      <c r="D119" s="26">
        <v>791</v>
      </c>
      <c r="E119" s="27">
        <v>94</v>
      </c>
      <c r="F119" s="27">
        <v>262</v>
      </c>
      <c r="G119" s="27">
        <v>344</v>
      </c>
      <c r="H119" s="27">
        <v>64</v>
      </c>
      <c r="I119" s="27">
        <v>25</v>
      </c>
      <c r="J119" s="27">
        <v>2</v>
      </c>
      <c r="K119" s="27">
        <v>356</v>
      </c>
      <c r="L119" s="28">
        <v>433</v>
      </c>
    </row>
    <row r="120" spans="2:12" ht="13.5" customHeight="1" x14ac:dyDescent="0.15">
      <c r="B120" s="55"/>
      <c r="C120" s="53"/>
      <c r="D120" s="23">
        <v>100</v>
      </c>
      <c r="E120" s="24">
        <v>11.9</v>
      </c>
      <c r="F120" s="24">
        <v>33.1</v>
      </c>
      <c r="G120" s="24">
        <v>43.5</v>
      </c>
      <c r="H120" s="24">
        <v>8.1</v>
      </c>
      <c r="I120" s="24">
        <v>3.2</v>
      </c>
      <c r="J120" s="24">
        <v>0.3</v>
      </c>
      <c r="K120" s="24">
        <v>45</v>
      </c>
      <c r="L120" s="25">
        <v>54.7</v>
      </c>
    </row>
    <row r="121" spans="2:12" ht="13.5" customHeight="1" x14ac:dyDescent="0.15">
      <c r="B121" s="55"/>
      <c r="C121" s="52" t="s">
        <v>99</v>
      </c>
      <c r="D121" s="26">
        <v>18</v>
      </c>
      <c r="E121" s="27">
        <v>1</v>
      </c>
      <c r="F121" s="27">
        <v>3</v>
      </c>
      <c r="G121" s="27">
        <v>9</v>
      </c>
      <c r="H121" s="27">
        <v>2</v>
      </c>
      <c r="I121" s="27">
        <v>1</v>
      </c>
      <c r="J121" s="27">
        <v>2</v>
      </c>
      <c r="K121" s="27">
        <v>4</v>
      </c>
      <c r="L121" s="28">
        <v>12</v>
      </c>
    </row>
    <row r="122" spans="2:12" ht="13.5" customHeight="1" x14ac:dyDescent="0.15">
      <c r="B122" s="55"/>
      <c r="C122" s="53"/>
      <c r="D122" s="23">
        <v>100</v>
      </c>
      <c r="E122" s="24">
        <v>5.6</v>
      </c>
      <c r="F122" s="24">
        <v>16.7</v>
      </c>
      <c r="G122" s="24">
        <v>50</v>
      </c>
      <c r="H122" s="24">
        <v>11.1</v>
      </c>
      <c r="I122" s="24">
        <v>5.6</v>
      </c>
      <c r="J122" s="24">
        <v>11.1</v>
      </c>
      <c r="K122" s="24">
        <v>22.2</v>
      </c>
      <c r="L122" s="25">
        <v>66.7</v>
      </c>
    </row>
    <row r="123" spans="2:12" ht="13.5" customHeight="1" x14ac:dyDescent="0.15">
      <c r="B123" s="55"/>
      <c r="C123" s="52" t="s">
        <v>218</v>
      </c>
      <c r="D123" s="26">
        <v>2344</v>
      </c>
      <c r="E123" s="27">
        <v>239</v>
      </c>
      <c r="F123" s="27">
        <v>819</v>
      </c>
      <c r="G123" s="27">
        <v>1026</v>
      </c>
      <c r="H123" s="27">
        <v>198</v>
      </c>
      <c r="I123" s="27">
        <v>59</v>
      </c>
      <c r="J123" s="27">
        <v>3</v>
      </c>
      <c r="K123" s="27">
        <v>1058</v>
      </c>
      <c r="L123" s="28">
        <v>1283</v>
      </c>
    </row>
    <row r="124" spans="2:12" ht="13.5" customHeight="1" x14ac:dyDescent="0.15">
      <c r="B124" s="44"/>
      <c r="C124" s="59"/>
      <c r="D124" s="34">
        <v>100</v>
      </c>
      <c r="E124" s="35">
        <v>10.199999999999999</v>
      </c>
      <c r="F124" s="35">
        <v>34.9</v>
      </c>
      <c r="G124" s="35">
        <v>43.8</v>
      </c>
      <c r="H124" s="35">
        <v>8.4</v>
      </c>
      <c r="I124" s="35">
        <v>2.5</v>
      </c>
      <c r="J124" s="35">
        <v>0.1</v>
      </c>
      <c r="K124" s="35">
        <v>45.1</v>
      </c>
      <c r="L124" s="36">
        <v>54.7</v>
      </c>
    </row>
    <row r="125" spans="2:12" ht="13.5" customHeight="1" x14ac:dyDescent="0.15">
      <c r="B125" s="43" t="s">
        <v>95</v>
      </c>
      <c r="C125" s="49"/>
      <c r="D125" s="17">
        <v>2715</v>
      </c>
      <c r="E125" s="18">
        <v>274</v>
      </c>
      <c r="F125" s="18">
        <v>931</v>
      </c>
      <c r="G125" s="18">
        <v>1194</v>
      </c>
      <c r="H125" s="18">
        <v>234</v>
      </c>
      <c r="I125" s="18">
        <v>76</v>
      </c>
      <c r="J125" s="18">
        <v>6</v>
      </c>
      <c r="K125" s="18">
        <v>1205</v>
      </c>
      <c r="L125" s="19">
        <v>1504</v>
      </c>
    </row>
    <row r="126" spans="2:12" ht="13.5" customHeight="1" x14ac:dyDescent="0.15">
      <c r="B126" s="57"/>
      <c r="C126" s="53"/>
      <c r="D126" s="23">
        <v>100</v>
      </c>
      <c r="E126" s="24">
        <v>10.1</v>
      </c>
      <c r="F126" s="24">
        <v>34.299999999999997</v>
      </c>
      <c r="G126" s="24">
        <v>44</v>
      </c>
      <c r="H126" s="24">
        <v>8.6</v>
      </c>
      <c r="I126" s="24">
        <v>2.8</v>
      </c>
      <c r="J126" s="24">
        <v>0.2</v>
      </c>
      <c r="K126" s="24">
        <v>44.4</v>
      </c>
      <c r="L126" s="25">
        <v>55.4</v>
      </c>
    </row>
    <row r="127" spans="2:12" ht="13.5" customHeight="1" x14ac:dyDescent="0.15">
      <c r="B127" s="54" t="s">
        <v>38</v>
      </c>
      <c r="C127" s="52" t="s">
        <v>169</v>
      </c>
      <c r="D127" s="26">
        <v>103</v>
      </c>
      <c r="E127" s="27">
        <v>10</v>
      </c>
      <c r="F127" s="27">
        <v>22</v>
      </c>
      <c r="G127" s="27">
        <v>46</v>
      </c>
      <c r="H127" s="27">
        <v>16</v>
      </c>
      <c r="I127" s="27">
        <v>8</v>
      </c>
      <c r="J127" s="27">
        <v>1</v>
      </c>
      <c r="K127" s="27">
        <v>32</v>
      </c>
      <c r="L127" s="28">
        <v>70</v>
      </c>
    </row>
    <row r="128" spans="2:12" ht="13.5" customHeight="1" x14ac:dyDescent="0.15">
      <c r="B128" s="55"/>
      <c r="C128" s="53"/>
      <c r="D128" s="23">
        <v>100</v>
      </c>
      <c r="E128" s="24">
        <v>9.6999999999999993</v>
      </c>
      <c r="F128" s="24">
        <v>21.4</v>
      </c>
      <c r="G128" s="24">
        <v>44.7</v>
      </c>
      <c r="H128" s="24">
        <v>15.5</v>
      </c>
      <c r="I128" s="24">
        <v>7.8</v>
      </c>
      <c r="J128" s="24">
        <v>1</v>
      </c>
      <c r="K128" s="24">
        <v>31.1</v>
      </c>
      <c r="L128" s="25">
        <v>68</v>
      </c>
    </row>
    <row r="129" spans="2:12" ht="13.5" customHeight="1" x14ac:dyDescent="0.15">
      <c r="B129" s="55"/>
      <c r="C129" s="52" t="s">
        <v>217</v>
      </c>
      <c r="D129" s="26">
        <v>231</v>
      </c>
      <c r="E129" s="27">
        <v>14</v>
      </c>
      <c r="F129" s="27">
        <v>71</v>
      </c>
      <c r="G129" s="27">
        <v>95</v>
      </c>
      <c r="H129" s="27">
        <v>36</v>
      </c>
      <c r="I129" s="27">
        <v>13</v>
      </c>
      <c r="J129" s="27">
        <v>2</v>
      </c>
      <c r="K129" s="27">
        <v>85</v>
      </c>
      <c r="L129" s="28">
        <v>144</v>
      </c>
    </row>
    <row r="130" spans="2:12" ht="13.5" customHeight="1" x14ac:dyDescent="0.15">
      <c r="B130" s="55"/>
      <c r="C130" s="53"/>
      <c r="D130" s="23">
        <v>100</v>
      </c>
      <c r="E130" s="24">
        <v>6.1</v>
      </c>
      <c r="F130" s="24">
        <v>30.7</v>
      </c>
      <c r="G130" s="24">
        <v>41.1</v>
      </c>
      <c r="H130" s="24">
        <v>15.6</v>
      </c>
      <c r="I130" s="24">
        <v>5.6</v>
      </c>
      <c r="J130" s="24">
        <v>0.9</v>
      </c>
      <c r="K130" s="24">
        <v>36.799999999999997</v>
      </c>
      <c r="L130" s="25">
        <v>62.3</v>
      </c>
    </row>
    <row r="131" spans="2:12" ht="13.5" customHeight="1" x14ac:dyDescent="0.15">
      <c r="B131" s="55"/>
      <c r="C131" s="52" t="s">
        <v>166</v>
      </c>
      <c r="D131" s="26">
        <v>2363</v>
      </c>
      <c r="E131" s="27">
        <v>249</v>
      </c>
      <c r="F131" s="27">
        <v>835</v>
      </c>
      <c r="G131" s="27">
        <v>1046</v>
      </c>
      <c r="H131" s="27">
        <v>180</v>
      </c>
      <c r="I131" s="27">
        <v>52</v>
      </c>
      <c r="J131" s="27">
        <v>1</v>
      </c>
      <c r="K131" s="27">
        <v>1084</v>
      </c>
      <c r="L131" s="28">
        <v>1278</v>
      </c>
    </row>
    <row r="132" spans="2:12" ht="13.5" customHeight="1" x14ac:dyDescent="0.15">
      <c r="B132" s="55"/>
      <c r="C132" s="53"/>
      <c r="D132" s="23">
        <v>100</v>
      </c>
      <c r="E132" s="24">
        <v>10.5</v>
      </c>
      <c r="F132" s="24">
        <v>35.299999999999997</v>
      </c>
      <c r="G132" s="24">
        <v>44.3</v>
      </c>
      <c r="H132" s="24">
        <v>7.6</v>
      </c>
      <c r="I132" s="24">
        <v>2.2000000000000002</v>
      </c>
      <c r="J132" s="24">
        <v>0</v>
      </c>
      <c r="K132" s="24">
        <v>45.9</v>
      </c>
      <c r="L132" s="25">
        <v>54.1</v>
      </c>
    </row>
    <row r="133" spans="2:12" ht="13.5" customHeight="1" x14ac:dyDescent="0.15">
      <c r="B133" s="55"/>
      <c r="C133" s="52" t="s">
        <v>99</v>
      </c>
      <c r="D133" s="26">
        <v>18</v>
      </c>
      <c r="E133" s="27">
        <v>1</v>
      </c>
      <c r="F133" s="27">
        <v>3</v>
      </c>
      <c r="G133" s="27">
        <v>7</v>
      </c>
      <c r="H133" s="27">
        <v>2</v>
      </c>
      <c r="I133" s="27">
        <v>3</v>
      </c>
      <c r="J133" s="27">
        <v>2</v>
      </c>
      <c r="K133" s="27">
        <v>4</v>
      </c>
      <c r="L133" s="28">
        <v>12</v>
      </c>
    </row>
    <row r="134" spans="2:12" ht="13.5" customHeight="1" x14ac:dyDescent="0.15">
      <c r="B134" s="55"/>
      <c r="C134" s="53"/>
      <c r="D134" s="23">
        <v>100</v>
      </c>
      <c r="E134" s="24">
        <v>5.6</v>
      </c>
      <c r="F134" s="24">
        <v>16.7</v>
      </c>
      <c r="G134" s="24">
        <v>38.9</v>
      </c>
      <c r="H134" s="24">
        <v>11.1</v>
      </c>
      <c r="I134" s="24">
        <v>16.7</v>
      </c>
      <c r="J134" s="24">
        <v>11.1</v>
      </c>
      <c r="K134" s="24">
        <v>22.2</v>
      </c>
      <c r="L134" s="25">
        <v>66.7</v>
      </c>
    </row>
    <row r="135" spans="2:12" ht="13.5" customHeight="1" x14ac:dyDescent="0.15">
      <c r="B135" s="55"/>
      <c r="C135" s="52" t="s">
        <v>218</v>
      </c>
      <c r="D135" s="26">
        <v>2594</v>
      </c>
      <c r="E135" s="27">
        <v>263</v>
      </c>
      <c r="F135" s="27">
        <v>906</v>
      </c>
      <c r="G135" s="27">
        <v>1141</v>
      </c>
      <c r="H135" s="27">
        <v>216</v>
      </c>
      <c r="I135" s="27">
        <v>65</v>
      </c>
      <c r="J135" s="27">
        <v>3</v>
      </c>
      <c r="K135" s="27">
        <v>1169</v>
      </c>
      <c r="L135" s="28">
        <v>1422</v>
      </c>
    </row>
    <row r="136" spans="2:12" ht="13.5" customHeight="1" x14ac:dyDescent="0.15">
      <c r="B136" s="44"/>
      <c r="C136" s="59"/>
      <c r="D136" s="34">
        <v>100</v>
      </c>
      <c r="E136" s="35">
        <v>10.1</v>
      </c>
      <c r="F136" s="35">
        <v>34.9</v>
      </c>
      <c r="G136" s="35">
        <v>44</v>
      </c>
      <c r="H136" s="35">
        <v>8.3000000000000007</v>
      </c>
      <c r="I136" s="35">
        <v>2.5</v>
      </c>
      <c r="J136" s="35">
        <v>0.1</v>
      </c>
      <c r="K136" s="35">
        <v>45.1</v>
      </c>
      <c r="L136" s="36">
        <v>54.8</v>
      </c>
    </row>
    <row r="137" spans="2:12" ht="13.5" customHeight="1" x14ac:dyDescent="0.15">
      <c r="B137" s="43" t="s">
        <v>95</v>
      </c>
      <c r="C137" s="49"/>
      <c r="D137" s="17">
        <v>2715</v>
      </c>
      <c r="E137" s="18">
        <v>274</v>
      </c>
      <c r="F137" s="18">
        <v>931</v>
      </c>
      <c r="G137" s="18">
        <v>1194</v>
      </c>
      <c r="H137" s="18">
        <v>234</v>
      </c>
      <c r="I137" s="18">
        <v>76</v>
      </c>
      <c r="J137" s="18">
        <v>6</v>
      </c>
      <c r="K137" s="18">
        <v>1205</v>
      </c>
      <c r="L137" s="19">
        <v>1504</v>
      </c>
    </row>
    <row r="138" spans="2:12" ht="13.5" customHeight="1" x14ac:dyDescent="0.15">
      <c r="B138" s="57"/>
      <c r="C138" s="53"/>
      <c r="D138" s="23">
        <v>100</v>
      </c>
      <c r="E138" s="24">
        <v>10.1</v>
      </c>
      <c r="F138" s="24">
        <v>34.299999999999997</v>
      </c>
      <c r="G138" s="24">
        <v>44</v>
      </c>
      <c r="H138" s="24">
        <v>8.6</v>
      </c>
      <c r="I138" s="24">
        <v>2.8</v>
      </c>
      <c r="J138" s="24">
        <v>0.2</v>
      </c>
      <c r="K138" s="24">
        <v>44.4</v>
      </c>
      <c r="L138" s="25">
        <v>55.4</v>
      </c>
    </row>
    <row r="139" spans="2:12" ht="13.5" customHeight="1" x14ac:dyDescent="0.15">
      <c r="B139" s="54" t="s">
        <v>39</v>
      </c>
      <c r="C139" s="52" t="s">
        <v>169</v>
      </c>
      <c r="D139" s="26">
        <v>1582</v>
      </c>
      <c r="E139" s="27">
        <v>186</v>
      </c>
      <c r="F139" s="27">
        <v>612</v>
      </c>
      <c r="G139" s="27">
        <v>651</v>
      </c>
      <c r="H139" s="27">
        <v>107</v>
      </c>
      <c r="I139" s="27">
        <v>24</v>
      </c>
      <c r="J139" s="27">
        <v>2</v>
      </c>
      <c r="K139" s="27">
        <v>798</v>
      </c>
      <c r="L139" s="28">
        <v>782</v>
      </c>
    </row>
    <row r="140" spans="2:12" ht="13.5" customHeight="1" x14ac:dyDescent="0.15">
      <c r="B140" s="55"/>
      <c r="C140" s="53"/>
      <c r="D140" s="23">
        <v>100</v>
      </c>
      <c r="E140" s="24">
        <v>11.8</v>
      </c>
      <c r="F140" s="24">
        <v>38.700000000000003</v>
      </c>
      <c r="G140" s="24">
        <v>41.2</v>
      </c>
      <c r="H140" s="24">
        <v>6.8</v>
      </c>
      <c r="I140" s="24">
        <v>1.5</v>
      </c>
      <c r="J140" s="24">
        <v>0.1</v>
      </c>
      <c r="K140" s="24">
        <v>50.4</v>
      </c>
      <c r="L140" s="25">
        <v>49.4</v>
      </c>
    </row>
    <row r="141" spans="2:12" ht="13.5" customHeight="1" x14ac:dyDescent="0.15">
      <c r="B141" s="55"/>
      <c r="C141" s="52" t="s">
        <v>217</v>
      </c>
      <c r="D141" s="26">
        <v>737</v>
      </c>
      <c r="E141" s="27">
        <v>53</v>
      </c>
      <c r="F141" s="27">
        <v>220</v>
      </c>
      <c r="G141" s="27">
        <v>361</v>
      </c>
      <c r="H141" s="27">
        <v>74</v>
      </c>
      <c r="I141" s="27">
        <v>28</v>
      </c>
      <c r="J141" s="27">
        <v>1</v>
      </c>
      <c r="K141" s="27">
        <v>273</v>
      </c>
      <c r="L141" s="28">
        <v>463</v>
      </c>
    </row>
    <row r="142" spans="2:12" ht="13.5" customHeight="1" x14ac:dyDescent="0.15">
      <c r="B142" s="55"/>
      <c r="C142" s="53"/>
      <c r="D142" s="23">
        <v>100</v>
      </c>
      <c r="E142" s="24">
        <v>7.2</v>
      </c>
      <c r="F142" s="24">
        <v>29.9</v>
      </c>
      <c r="G142" s="24">
        <v>49</v>
      </c>
      <c r="H142" s="24">
        <v>10</v>
      </c>
      <c r="I142" s="24">
        <v>3.8</v>
      </c>
      <c r="J142" s="24">
        <v>0.1</v>
      </c>
      <c r="K142" s="24">
        <v>37</v>
      </c>
      <c r="L142" s="25">
        <v>62.8</v>
      </c>
    </row>
    <row r="143" spans="2:12" ht="13.5" customHeight="1" x14ac:dyDescent="0.15">
      <c r="B143" s="55"/>
      <c r="C143" s="52" t="s">
        <v>166</v>
      </c>
      <c r="D143" s="26">
        <v>374</v>
      </c>
      <c r="E143" s="27">
        <v>33</v>
      </c>
      <c r="F143" s="27">
        <v>95</v>
      </c>
      <c r="G143" s="27">
        <v>171</v>
      </c>
      <c r="H143" s="27">
        <v>51</v>
      </c>
      <c r="I143" s="27">
        <v>23</v>
      </c>
      <c r="J143" s="27">
        <v>1</v>
      </c>
      <c r="K143" s="27">
        <v>128</v>
      </c>
      <c r="L143" s="28">
        <v>245</v>
      </c>
    </row>
    <row r="144" spans="2:12" ht="13.5" customHeight="1" x14ac:dyDescent="0.15">
      <c r="B144" s="55"/>
      <c r="C144" s="53"/>
      <c r="D144" s="23">
        <v>100</v>
      </c>
      <c r="E144" s="24">
        <v>8.8000000000000007</v>
      </c>
      <c r="F144" s="24">
        <v>25.4</v>
      </c>
      <c r="G144" s="24">
        <v>45.7</v>
      </c>
      <c r="H144" s="24">
        <v>13.6</v>
      </c>
      <c r="I144" s="24">
        <v>6.1</v>
      </c>
      <c r="J144" s="24">
        <v>0.3</v>
      </c>
      <c r="K144" s="24">
        <v>34.200000000000003</v>
      </c>
      <c r="L144" s="25">
        <v>65.5</v>
      </c>
    </row>
    <row r="145" spans="2:12" ht="13.5" customHeight="1" x14ac:dyDescent="0.15">
      <c r="B145" s="55"/>
      <c r="C145" s="52" t="s">
        <v>99</v>
      </c>
      <c r="D145" s="26">
        <v>22</v>
      </c>
      <c r="E145" s="27">
        <v>2</v>
      </c>
      <c r="F145" s="27">
        <v>4</v>
      </c>
      <c r="G145" s="27">
        <v>11</v>
      </c>
      <c r="H145" s="27">
        <v>2</v>
      </c>
      <c r="I145" s="27">
        <v>1</v>
      </c>
      <c r="J145" s="27">
        <v>2</v>
      </c>
      <c r="K145" s="27">
        <v>6</v>
      </c>
      <c r="L145" s="28">
        <v>14</v>
      </c>
    </row>
    <row r="146" spans="2:12" ht="13.5" customHeight="1" x14ac:dyDescent="0.15">
      <c r="B146" s="55"/>
      <c r="C146" s="53"/>
      <c r="D146" s="23">
        <v>100</v>
      </c>
      <c r="E146" s="24">
        <v>9.1</v>
      </c>
      <c r="F146" s="24">
        <v>18.2</v>
      </c>
      <c r="G146" s="24">
        <v>50</v>
      </c>
      <c r="H146" s="24">
        <v>9.1</v>
      </c>
      <c r="I146" s="24">
        <v>4.5</v>
      </c>
      <c r="J146" s="24">
        <v>9.1</v>
      </c>
      <c r="K146" s="24">
        <v>27.3</v>
      </c>
      <c r="L146" s="25">
        <v>63.6</v>
      </c>
    </row>
    <row r="147" spans="2:12" ht="13.5" customHeight="1" x14ac:dyDescent="0.15">
      <c r="B147" s="55"/>
      <c r="C147" s="52" t="s">
        <v>218</v>
      </c>
      <c r="D147" s="26">
        <v>1111</v>
      </c>
      <c r="E147" s="27">
        <v>86</v>
      </c>
      <c r="F147" s="27">
        <v>315</v>
      </c>
      <c r="G147" s="27">
        <v>532</v>
      </c>
      <c r="H147" s="27">
        <v>125</v>
      </c>
      <c r="I147" s="27">
        <v>51</v>
      </c>
      <c r="J147" s="27">
        <v>2</v>
      </c>
      <c r="K147" s="27">
        <v>401</v>
      </c>
      <c r="L147" s="28">
        <v>708</v>
      </c>
    </row>
    <row r="148" spans="2:12" ht="13.5" customHeight="1" x14ac:dyDescent="0.15">
      <c r="B148" s="44"/>
      <c r="C148" s="59"/>
      <c r="D148" s="34">
        <v>100</v>
      </c>
      <c r="E148" s="35">
        <v>7.7</v>
      </c>
      <c r="F148" s="35">
        <v>28.4</v>
      </c>
      <c r="G148" s="35">
        <v>47.9</v>
      </c>
      <c r="H148" s="35">
        <v>11.3</v>
      </c>
      <c r="I148" s="35">
        <v>4.5999999999999996</v>
      </c>
      <c r="J148" s="35">
        <v>0.2</v>
      </c>
      <c r="K148" s="35">
        <v>36.1</v>
      </c>
      <c r="L148" s="36">
        <v>63.7</v>
      </c>
    </row>
    <row r="149" spans="2:12" ht="13.5" customHeight="1" x14ac:dyDescent="0.15">
      <c r="B149" s="43" t="s">
        <v>95</v>
      </c>
      <c r="C149" s="49"/>
      <c r="D149" s="17">
        <v>2715</v>
      </c>
      <c r="E149" s="18">
        <v>274</v>
      </c>
      <c r="F149" s="18">
        <v>931</v>
      </c>
      <c r="G149" s="18">
        <v>1194</v>
      </c>
      <c r="H149" s="18">
        <v>234</v>
      </c>
      <c r="I149" s="18">
        <v>76</v>
      </c>
      <c r="J149" s="18">
        <v>6</v>
      </c>
      <c r="K149" s="18">
        <v>1205</v>
      </c>
      <c r="L149" s="19">
        <v>1504</v>
      </c>
    </row>
    <row r="150" spans="2:12" ht="13.5" customHeight="1" x14ac:dyDescent="0.15">
      <c r="B150" s="57"/>
      <c r="C150" s="53"/>
      <c r="D150" s="23">
        <v>100</v>
      </c>
      <c r="E150" s="24">
        <v>10.1</v>
      </c>
      <c r="F150" s="24">
        <v>34.299999999999997</v>
      </c>
      <c r="G150" s="24">
        <v>44</v>
      </c>
      <c r="H150" s="24">
        <v>8.6</v>
      </c>
      <c r="I150" s="24">
        <v>2.8</v>
      </c>
      <c r="J150" s="24">
        <v>0.2</v>
      </c>
      <c r="K150" s="24">
        <v>44.4</v>
      </c>
      <c r="L150" s="25">
        <v>55.4</v>
      </c>
    </row>
    <row r="151" spans="2:12" ht="13.5" customHeight="1" x14ac:dyDescent="0.15">
      <c r="B151" s="54" t="s">
        <v>40</v>
      </c>
      <c r="C151" s="52" t="s">
        <v>169</v>
      </c>
      <c r="D151" s="26">
        <v>372</v>
      </c>
      <c r="E151" s="27">
        <v>20</v>
      </c>
      <c r="F151" s="27">
        <v>79</v>
      </c>
      <c r="G151" s="27">
        <v>190</v>
      </c>
      <c r="H151" s="27">
        <v>52</v>
      </c>
      <c r="I151" s="27">
        <v>29</v>
      </c>
      <c r="J151" s="27">
        <v>2</v>
      </c>
      <c r="K151" s="27">
        <v>99</v>
      </c>
      <c r="L151" s="28">
        <v>271</v>
      </c>
    </row>
    <row r="152" spans="2:12" ht="13.5" customHeight="1" x14ac:dyDescent="0.15">
      <c r="B152" s="55"/>
      <c r="C152" s="53"/>
      <c r="D152" s="23">
        <v>100</v>
      </c>
      <c r="E152" s="24">
        <v>5.4</v>
      </c>
      <c r="F152" s="24">
        <v>21.2</v>
      </c>
      <c r="G152" s="24">
        <v>51.1</v>
      </c>
      <c r="H152" s="24">
        <v>14</v>
      </c>
      <c r="I152" s="24">
        <v>7.8</v>
      </c>
      <c r="J152" s="24">
        <v>0.5</v>
      </c>
      <c r="K152" s="24">
        <v>26.6</v>
      </c>
      <c r="L152" s="25">
        <v>72.8</v>
      </c>
    </row>
    <row r="153" spans="2:12" ht="13.5" customHeight="1" x14ac:dyDescent="0.15">
      <c r="B153" s="55"/>
      <c r="C153" s="52" t="s">
        <v>217</v>
      </c>
      <c r="D153" s="26">
        <v>1610</v>
      </c>
      <c r="E153" s="27">
        <v>145</v>
      </c>
      <c r="F153" s="27">
        <v>589</v>
      </c>
      <c r="G153" s="27">
        <v>700</v>
      </c>
      <c r="H153" s="27">
        <v>141</v>
      </c>
      <c r="I153" s="27">
        <v>34</v>
      </c>
      <c r="J153" s="27">
        <v>1</v>
      </c>
      <c r="K153" s="27">
        <v>734</v>
      </c>
      <c r="L153" s="28">
        <v>875</v>
      </c>
    </row>
    <row r="154" spans="2:12" ht="13.5" customHeight="1" x14ac:dyDescent="0.15">
      <c r="B154" s="55"/>
      <c r="C154" s="53"/>
      <c r="D154" s="23">
        <v>100</v>
      </c>
      <c r="E154" s="24">
        <v>9</v>
      </c>
      <c r="F154" s="24">
        <v>36.6</v>
      </c>
      <c r="G154" s="24">
        <v>43.5</v>
      </c>
      <c r="H154" s="24">
        <v>8.8000000000000007</v>
      </c>
      <c r="I154" s="24">
        <v>2.1</v>
      </c>
      <c r="J154" s="24">
        <v>0.1</v>
      </c>
      <c r="K154" s="24">
        <v>45.6</v>
      </c>
      <c r="L154" s="25">
        <v>54.3</v>
      </c>
    </row>
    <row r="155" spans="2:12" ht="13.5" customHeight="1" x14ac:dyDescent="0.15">
      <c r="B155" s="55"/>
      <c r="C155" s="52" t="s">
        <v>166</v>
      </c>
      <c r="D155" s="26">
        <v>711</v>
      </c>
      <c r="E155" s="27">
        <v>108</v>
      </c>
      <c r="F155" s="27">
        <v>259</v>
      </c>
      <c r="G155" s="27">
        <v>292</v>
      </c>
      <c r="H155" s="27">
        <v>39</v>
      </c>
      <c r="I155" s="27">
        <v>12</v>
      </c>
      <c r="J155" s="27">
        <v>1</v>
      </c>
      <c r="K155" s="27">
        <v>367</v>
      </c>
      <c r="L155" s="28">
        <v>343</v>
      </c>
    </row>
    <row r="156" spans="2:12" ht="13.5" customHeight="1" x14ac:dyDescent="0.15">
      <c r="B156" s="55"/>
      <c r="C156" s="53"/>
      <c r="D156" s="23">
        <v>100</v>
      </c>
      <c r="E156" s="24">
        <v>15.2</v>
      </c>
      <c r="F156" s="24">
        <v>36.4</v>
      </c>
      <c r="G156" s="24">
        <v>41.1</v>
      </c>
      <c r="H156" s="24">
        <v>5.5</v>
      </c>
      <c r="I156" s="24">
        <v>1.7</v>
      </c>
      <c r="J156" s="24">
        <v>0.1</v>
      </c>
      <c r="K156" s="24">
        <v>51.6</v>
      </c>
      <c r="L156" s="25">
        <v>48.2</v>
      </c>
    </row>
    <row r="157" spans="2:12" ht="13.5" customHeight="1" x14ac:dyDescent="0.15">
      <c r="B157" s="55"/>
      <c r="C157" s="52" t="s">
        <v>99</v>
      </c>
      <c r="D157" s="26">
        <v>22</v>
      </c>
      <c r="E157" s="27">
        <v>1</v>
      </c>
      <c r="F157" s="27">
        <v>4</v>
      </c>
      <c r="G157" s="27">
        <v>12</v>
      </c>
      <c r="H157" s="27">
        <v>2</v>
      </c>
      <c r="I157" s="27">
        <v>1</v>
      </c>
      <c r="J157" s="27">
        <v>2</v>
      </c>
      <c r="K157" s="27">
        <v>5</v>
      </c>
      <c r="L157" s="28">
        <v>15</v>
      </c>
    </row>
    <row r="158" spans="2:12" ht="13.5" customHeight="1" x14ac:dyDescent="0.15">
      <c r="B158" s="55"/>
      <c r="C158" s="53"/>
      <c r="D158" s="23">
        <v>100</v>
      </c>
      <c r="E158" s="24">
        <v>4.5</v>
      </c>
      <c r="F158" s="24">
        <v>18.2</v>
      </c>
      <c r="G158" s="24">
        <v>54.5</v>
      </c>
      <c r="H158" s="24">
        <v>9.1</v>
      </c>
      <c r="I158" s="24">
        <v>4.5</v>
      </c>
      <c r="J158" s="24">
        <v>9.1</v>
      </c>
      <c r="K158" s="24">
        <v>22.7</v>
      </c>
      <c r="L158" s="25">
        <v>68.2</v>
      </c>
    </row>
    <row r="159" spans="2:12" ht="13.5" customHeight="1" x14ac:dyDescent="0.15">
      <c r="B159" s="55"/>
      <c r="C159" s="52" t="s">
        <v>218</v>
      </c>
      <c r="D159" s="26">
        <v>2321</v>
      </c>
      <c r="E159" s="27">
        <v>253</v>
      </c>
      <c r="F159" s="27">
        <v>848</v>
      </c>
      <c r="G159" s="27">
        <v>992</v>
      </c>
      <c r="H159" s="27">
        <v>180</v>
      </c>
      <c r="I159" s="27">
        <v>46</v>
      </c>
      <c r="J159" s="27">
        <v>2</v>
      </c>
      <c r="K159" s="27">
        <v>1101</v>
      </c>
      <c r="L159" s="28">
        <v>1218</v>
      </c>
    </row>
    <row r="160" spans="2:12" ht="13.5" customHeight="1" x14ac:dyDescent="0.15">
      <c r="B160" s="44"/>
      <c r="C160" s="59"/>
      <c r="D160" s="34">
        <v>100</v>
      </c>
      <c r="E160" s="35">
        <v>10.9</v>
      </c>
      <c r="F160" s="35">
        <v>36.5</v>
      </c>
      <c r="G160" s="35">
        <v>42.7</v>
      </c>
      <c r="H160" s="35">
        <v>7.8</v>
      </c>
      <c r="I160" s="35">
        <v>2</v>
      </c>
      <c r="J160" s="35">
        <v>0.1</v>
      </c>
      <c r="K160" s="35">
        <v>47.4</v>
      </c>
      <c r="L160" s="36">
        <v>52.5</v>
      </c>
    </row>
    <row r="161" spans="2:12" ht="13.5" customHeight="1" x14ac:dyDescent="0.15">
      <c r="B161" s="43" t="s">
        <v>95</v>
      </c>
      <c r="C161" s="49"/>
      <c r="D161" s="17">
        <v>2715</v>
      </c>
      <c r="E161" s="18">
        <v>274</v>
      </c>
      <c r="F161" s="18">
        <v>931</v>
      </c>
      <c r="G161" s="18">
        <v>1194</v>
      </c>
      <c r="H161" s="18">
        <v>234</v>
      </c>
      <c r="I161" s="18">
        <v>76</v>
      </c>
      <c r="J161" s="18">
        <v>6</v>
      </c>
      <c r="K161" s="18">
        <v>1205</v>
      </c>
      <c r="L161" s="19">
        <v>1504</v>
      </c>
    </row>
    <row r="162" spans="2:12" ht="13.5" customHeight="1" x14ac:dyDescent="0.15">
      <c r="B162" s="57"/>
      <c r="C162" s="53"/>
      <c r="D162" s="23">
        <v>100</v>
      </c>
      <c r="E162" s="24">
        <v>10.1</v>
      </c>
      <c r="F162" s="24">
        <v>34.299999999999997</v>
      </c>
      <c r="G162" s="24">
        <v>44</v>
      </c>
      <c r="H162" s="24">
        <v>8.6</v>
      </c>
      <c r="I162" s="24">
        <v>2.8</v>
      </c>
      <c r="J162" s="24">
        <v>0.2</v>
      </c>
      <c r="K162" s="24">
        <v>44.4</v>
      </c>
      <c r="L162" s="25">
        <v>55.4</v>
      </c>
    </row>
    <row r="163" spans="2:12" ht="13.5" customHeight="1" x14ac:dyDescent="0.15">
      <c r="B163" s="54" t="s">
        <v>41</v>
      </c>
      <c r="C163" s="52" t="s">
        <v>169</v>
      </c>
      <c r="D163" s="26">
        <v>722</v>
      </c>
      <c r="E163" s="27">
        <v>110</v>
      </c>
      <c r="F163" s="27">
        <v>281</v>
      </c>
      <c r="G163" s="27">
        <v>288</v>
      </c>
      <c r="H163" s="27">
        <v>31</v>
      </c>
      <c r="I163" s="27">
        <v>11</v>
      </c>
      <c r="J163" s="27">
        <v>1</v>
      </c>
      <c r="K163" s="27">
        <v>391</v>
      </c>
      <c r="L163" s="28">
        <v>330</v>
      </c>
    </row>
    <row r="164" spans="2:12" ht="13.5" customHeight="1" x14ac:dyDescent="0.15">
      <c r="B164" s="55"/>
      <c r="C164" s="53"/>
      <c r="D164" s="23">
        <v>100</v>
      </c>
      <c r="E164" s="24">
        <v>15.2</v>
      </c>
      <c r="F164" s="24">
        <v>38.9</v>
      </c>
      <c r="G164" s="24">
        <v>39.9</v>
      </c>
      <c r="H164" s="24">
        <v>4.3</v>
      </c>
      <c r="I164" s="24">
        <v>1.5</v>
      </c>
      <c r="J164" s="24">
        <v>0.1</v>
      </c>
      <c r="K164" s="24">
        <v>54.2</v>
      </c>
      <c r="L164" s="25">
        <v>45.7</v>
      </c>
    </row>
    <row r="165" spans="2:12" ht="13.5" customHeight="1" x14ac:dyDescent="0.15">
      <c r="B165" s="55"/>
      <c r="C165" s="52" t="s">
        <v>217</v>
      </c>
      <c r="D165" s="26">
        <v>1109</v>
      </c>
      <c r="E165" s="27">
        <v>100</v>
      </c>
      <c r="F165" s="27">
        <v>418</v>
      </c>
      <c r="G165" s="27">
        <v>476</v>
      </c>
      <c r="H165" s="27">
        <v>92</v>
      </c>
      <c r="I165" s="27">
        <v>23</v>
      </c>
      <c r="J165" s="27" t="s">
        <v>132</v>
      </c>
      <c r="K165" s="27">
        <v>518</v>
      </c>
      <c r="L165" s="28">
        <v>591</v>
      </c>
    </row>
    <row r="166" spans="2:12" ht="13.5" customHeight="1" x14ac:dyDescent="0.15">
      <c r="B166" s="55"/>
      <c r="C166" s="53"/>
      <c r="D166" s="23">
        <v>100</v>
      </c>
      <c r="E166" s="24">
        <v>9</v>
      </c>
      <c r="F166" s="24">
        <v>37.700000000000003</v>
      </c>
      <c r="G166" s="24">
        <v>42.9</v>
      </c>
      <c r="H166" s="24">
        <v>8.3000000000000007</v>
      </c>
      <c r="I166" s="24">
        <v>2.1</v>
      </c>
      <c r="J166" s="24" t="s">
        <v>132</v>
      </c>
      <c r="K166" s="24">
        <v>46.7</v>
      </c>
      <c r="L166" s="25">
        <v>53.3</v>
      </c>
    </row>
    <row r="167" spans="2:12" ht="13.5" customHeight="1" x14ac:dyDescent="0.15">
      <c r="B167" s="55"/>
      <c r="C167" s="52" t="s">
        <v>166</v>
      </c>
      <c r="D167" s="26">
        <v>866</v>
      </c>
      <c r="E167" s="27">
        <v>63</v>
      </c>
      <c r="F167" s="27">
        <v>229</v>
      </c>
      <c r="G167" s="27">
        <v>422</v>
      </c>
      <c r="H167" s="27">
        <v>108</v>
      </c>
      <c r="I167" s="27">
        <v>41</v>
      </c>
      <c r="J167" s="27">
        <v>3</v>
      </c>
      <c r="K167" s="27">
        <v>292</v>
      </c>
      <c r="L167" s="28">
        <v>571</v>
      </c>
    </row>
    <row r="168" spans="2:12" ht="13.5" customHeight="1" x14ac:dyDescent="0.15">
      <c r="B168" s="55"/>
      <c r="C168" s="53"/>
      <c r="D168" s="23">
        <v>100</v>
      </c>
      <c r="E168" s="24">
        <v>7.3</v>
      </c>
      <c r="F168" s="24">
        <v>26.4</v>
      </c>
      <c r="G168" s="24">
        <v>48.7</v>
      </c>
      <c r="H168" s="24">
        <v>12.5</v>
      </c>
      <c r="I168" s="24">
        <v>4.7</v>
      </c>
      <c r="J168" s="24">
        <v>0.3</v>
      </c>
      <c r="K168" s="24">
        <v>33.700000000000003</v>
      </c>
      <c r="L168" s="25">
        <v>65.900000000000006</v>
      </c>
    </row>
    <row r="169" spans="2:12" ht="13.5" customHeight="1" x14ac:dyDescent="0.15">
      <c r="B169" s="55"/>
      <c r="C169" s="52" t="s">
        <v>99</v>
      </c>
      <c r="D169" s="26">
        <v>18</v>
      </c>
      <c r="E169" s="27">
        <v>1</v>
      </c>
      <c r="F169" s="27">
        <v>3</v>
      </c>
      <c r="G169" s="27">
        <v>8</v>
      </c>
      <c r="H169" s="27">
        <v>3</v>
      </c>
      <c r="I169" s="27">
        <v>1</v>
      </c>
      <c r="J169" s="27">
        <v>2</v>
      </c>
      <c r="K169" s="27">
        <v>4</v>
      </c>
      <c r="L169" s="28">
        <v>12</v>
      </c>
    </row>
    <row r="170" spans="2:12" ht="13.5" customHeight="1" x14ac:dyDescent="0.15">
      <c r="B170" s="55"/>
      <c r="C170" s="53"/>
      <c r="D170" s="23">
        <v>100</v>
      </c>
      <c r="E170" s="24">
        <v>5.6</v>
      </c>
      <c r="F170" s="24">
        <v>16.7</v>
      </c>
      <c r="G170" s="24">
        <v>44.4</v>
      </c>
      <c r="H170" s="24">
        <v>16.7</v>
      </c>
      <c r="I170" s="24">
        <v>5.6</v>
      </c>
      <c r="J170" s="24">
        <v>11.1</v>
      </c>
      <c r="K170" s="24">
        <v>22.2</v>
      </c>
      <c r="L170" s="25">
        <v>66.7</v>
      </c>
    </row>
    <row r="171" spans="2:12" ht="13.5" customHeight="1" x14ac:dyDescent="0.15">
      <c r="B171" s="55"/>
      <c r="C171" s="52" t="s">
        <v>218</v>
      </c>
      <c r="D171" s="26">
        <v>1975</v>
      </c>
      <c r="E171" s="27">
        <v>163</v>
      </c>
      <c r="F171" s="27">
        <v>647</v>
      </c>
      <c r="G171" s="27">
        <v>898</v>
      </c>
      <c r="H171" s="27">
        <v>200</v>
      </c>
      <c r="I171" s="27">
        <v>64</v>
      </c>
      <c r="J171" s="27">
        <v>3</v>
      </c>
      <c r="K171" s="27">
        <v>810</v>
      </c>
      <c r="L171" s="28">
        <v>1162</v>
      </c>
    </row>
    <row r="172" spans="2:12" ht="13.5" customHeight="1" x14ac:dyDescent="0.15">
      <c r="B172" s="44"/>
      <c r="C172" s="59"/>
      <c r="D172" s="34">
        <v>100</v>
      </c>
      <c r="E172" s="35">
        <v>8.3000000000000007</v>
      </c>
      <c r="F172" s="35">
        <v>32.799999999999997</v>
      </c>
      <c r="G172" s="35">
        <v>45.5</v>
      </c>
      <c r="H172" s="35">
        <v>10.1</v>
      </c>
      <c r="I172" s="35">
        <v>3.2</v>
      </c>
      <c r="J172" s="35">
        <v>0.2</v>
      </c>
      <c r="K172" s="35">
        <v>41</v>
      </c>
      <c r="L172" s="36">
        <v>58.8</v>
      </c>
    </row>
    <row r="173" spans="2:12" ht="13.5" customHeight="1" x14ac:dyDescent="0.15">
      <c r="B173" s="43" t="s">
        <v>95</v>
      </c>
      <c r="C173" s="49"/>
      <c r="D173" s="17">
        <v>2715</v>
      </c>
      <c r="E173" s="18">
        <v>274</v>
      </c>
      <c r="F173" s="18">
        <v>931</v>
      </c>
      <c r="G173" s="18">
        <v>1194</v>
      </c>
      <c r="H173" s="18">
        <v>234</v>
      </c>
      <c r="I173" s="18">
        <v>76</v>
      </c>
      <c r="J173" s="18">
        <v>6</v>
      </c>
      <c r="K173" s="18">
        <v>1205</v>
      </c>
      <c r="L173" s="19">
        <v>1504</v>
      </c>
    </row>
    <row r="174" spans="2:12" ht="13.5" customHeight="1" x14ac:dyDescent="0.15">
      <c r="B174" s="57"/>
      <c r="C174" s="53"/>
      <c r="D174" s="23">
        <v>100</v>
      </c>
      <c r="E174" s="24">
        <v>10.1</v>
      </c>
      <c r="F174" s="24">
        <v>34.299999999999997</v>
      </c>
      <c r="G174" s="24">
        <v>44</v>
      </c>
      <c r="H174" s="24">
        <v>8.6</v>
      </c>
      <c r="I174" s="24">
        <v>2.8</v>
      </c>
      <c r="J174" s="24">
        <v>0.2</v>
      </c>
      <c r="K174" s="24">
        <v>44.4</v>
      </c>
      <c r="L174" s="25">
        <v>55.4</v>
      </c>
    </row>
    <row r="175" spans="2:12" ht="13.5" customHeight="1" x14ac:dyDescent="0.15">
      <c r="B175" s="54" t="s">
        <v>42</v>
      </c>
      <c r="C175" s="52" t="s">
        <v>169</v>
      </c>
      <c r="D175" s="26">
        <v>166</v>
      </c>
      <c r="E175" s="27">
        <v>17</v>
      </c>
      <c r="F175" s="27">
        <v>46</v>
      </c>
      <c r="G175" s="27">
        <v>73</v>
      </c>
      <c r="H175" s="27">
        <v>16</v>
      </c>
      <c r="I175" s="27">
        <v>13</v>
      </c>
      <c r="J175" s="27">
        <v>1</v>
      </c>
      <c r="K175" s="27">
        <v>63</v>
      </c>
      <c r="L175" s="28">
        <v>102</v>
      </c>
    </row>
    <row r="176" spans="2:12" ht="13.5" customHeight="1" x14ac:dyDescent="0.15">
      <c r="B176" s="55"/>
      <c r="C176" s="53"/>
      <c r="D176" s="23">
        <v>100</v>
      </c>
      <c r="E176" s="24">
        <v>10.199999999999999</v>
      </c>
      <c r="F176" s="24">
        <v>27.7</v>
      </c>
      <c r="G176" s="24">
        <v>44</v>
      </c>
      <c r="H176" s="24">
        <v>9.6</v>
      </c>
      <c r="I176" s="24">
        <v>7.8</v>
      </c>
      <c r="J176" s="24">
        <v>0.6</v>
      </c>
      <c r="K176" s="24">
        <v>38</v>
      </c>
      <c r="L176" s="25">
        <v>61.4</v>
      </c>
    </row>
    <row r="177" spans="2:12" ht="13.5" customHeight="1" x14ac:dyDescent="0.15">
      <c r="B177" s="55"/>
      <c r="C177" s="52" t="s">
        <v>217</v>
      </c>
      <c r="D177" s="26">
        <v>1018</v>
      </c>
      <c r="E177" s="27">
        <v>94</v>
      </c>
      <c r="F177" s="27">
        <v>365</v>
      </c>
      <c r="G177" s="27">
        <v>437</v>
      </c>
      <c r="H177" s="27">
        <v>93</v>
      </c>
      <c r="I177" s="27">
        <v>29</v>
      </c>
      <c r="J177" s="27" t="s">
        <v>132</v>
      </c>
      <c r="K177" s="27">
        <v>459</v>
      </c>
      <c r="L177" s="28">
        <v>559</v>
      </c>
    </row>
    <row r="178" spans="2:12" ht="13.5" customHeight="1" x14ac:dyDescent="0.15">
      <c r="B178" s="55"/>
      <c r="C178" s="53"/>
      <c r="D178" s="23">
        <v>100</v>
      </c>
      <c r="E178" s="24">
        <v>9.1999999999999993</v>
      </c>
      <c r="F178" s="24">
        <v>35.9</v>
      </c>
      <c r="G178" s="24">
        <v>42.9</v>
      </c>
      <c r="H178" s="24">
        <v>9.1</v>
      </c>
      <c r="I178" s="24">
        <v>2.8</v>
      </c>
      <c r="J178" s="24" t="s">
        <v>132</v>
      </c>
      <c r="K178" s="24">
        <v>45.1</v>
      </c>
      <c r="L178" s="25">
        <v>54.9</v>
      </c>
    </row>
    <row r="179" spans="2:12" ht="13.5" customHeight="1" x14ac:dyDescent="0.15">
      <c r="B179" s="55"/>
      <c r="C179" s="52" t="s">
        <v>166</v>
      </c>
      <c r="D179" s="26">
        <v>1508</v>
      </c>
      <c r="E179" s="27">
        <v>162</v>
      </c>
      <c r="F179" s="27">
        <v>513</v>
      </c>
      <c r="G179" s="27">
        <v>674</v>
      </c>
      <c r="H179" s="27">
        <v>123</v>
      </c>
      <c r="I179" s="27">
        <v>33</v>
      </c>
      <c r="J179" s="27">
        <v>3</v>
      </c>
      <c r="K179" s="27">
        <v>675</v>
      </c>
      <c r="L179" s="28">
        <v>830</v>
      </c>
    </row>
    <row r="180" spans="2:12" ht="13.5" customHeight="1" x14ac:dyDescent="0.15">
      <c r="B180" s="55"/>
      <c r="C180" s="53"/>
      <c r="D180" s="23">
        <v>100</v>
      </c>
      <c r="E180" s="24">
        <v>10.7</v>
      </c>
      <c r="F180" s="24">
        <v>34</v>
      </c>
      <c r="G180" s="24">
        <v>44.7</v>
      </c>
      <c r="H180" s="24">
        <v>8.1999999999999993</v>
      </c>
      <c r="I180" s="24">
        <v>2.2000000000000002</v>
      </c>
      <c r="J180" s="24">
        <v>0.2</v>
      </c>
      <c r="K180" s="24">
        <v>44.8</v>
      </c>
      <c r="L180" s="25">
        <v>55</v>
      </c>
    </row>
    <row r="181" spans="2:12" ht="13.5" customHeight="1" x14ac:dyDescent="0.15">
      <c r="B181" s="55"/>
      <c r="C181" s="52" t="s">
        <v>99</v>
      </c>
      <c r="D181" s="26">
        <v>23</v>
      </c>
      <c r="E181" s="27">
        <v>1</v>
      </c>
      <c r="F181" s="27">
        <v>7</v>
      </c>
      <c r="G181" s="27">
        <v>10</v>
      </c>
      <c r="H181" s="27">
        <v>2</v>
      </c>
      <c r="I181" s="27">
        <v>1</v>
      </c>
      <c r="J181" s="27">
        <v>2</v>
      </c>
      <c r="K181" s="27">
        <v>8</v>
      </c>
      <c r="L181" s="28">
        <v>13</v>
      </c>
    </row>
    <row r="182" spans="2:12" ht="13.5" customHeight="1" x14ac:dyDescent="0.15">
      <c r="B182" s="55"/>
      <c r="C182" s="53"/>
      <c r="D182" s="23">
        <v>100</v>
      </c>
      <c r="E182" s="24">
        <v>4.3</v>
      </c>
      <c r="F182" s="24">
        <v>30.4</v>
      </c>
      <c r="G182" s="24">
        <v>43.5</v>
      </c>
      <c r="H182" s="24">
        <v>8.6999999999999993</v>
      </c>
      <c r="I182" s="24">
        <v>4.3</v>
      </c>
      <c r="J182" s="24">
        <v>8.6999999999999993</v>
      </c>
      <c r="K182" s="24">
        <v>34.799999999999997</v>
      </c>
      <c r="L182" s="25">
        <v>56.5</v>
      </c>
    </row>
    <row r="183" spans="2:12" ht="13.5" customHeight="1" x14ac:dyDescent="0.15">
      <c r="B183" s="55"/>
      <c r="C183" s="52" t="s">
        <v>218</v>
      </c>
      <c r="D183" s="26">
        <v>2526</v>
      </c>
      <c r="E183" s="27">
        <v>256</v>
      </c>
      <c r="F183" s="27">
        <v>878</v>
      </c>
      <c r="G183" s="27">
        <v>1111</v>
      </c>
      <c r="H183" s="27">
        <v>216</v>
      </c>
      <c r="I183" s="27">
        <v>62</v>
      </c>
      <c r="J183" s="27">
        <v>3</v>
      </c>
      <c r="K183" s="27">
        <v>1134</v>
      </c>
      <c r="L183" s="28">
        <v>1389</v>
      </c>
    </row>
    <row r="184" spans="2:12" ht="13.5" customHeight="1" x14ac:dyDescent="0.15">
      <c r="B184" s="44"/>
      <c r="C184" s="59"/>
      <c r="D184" s="34">
        <v>100</v>
      </c>
      <c r="E184" s="35">
        <v>10.1</v>
      </c>
      <c r="F184" s="35">
        <v>34.799999999999997</v>
      </c>
      <c r="G184" s="35">
        <v>44</v>
      </c>
      <c r="H184" s="35">
        <v>8.6</v>
      </c>
      <c r="I184" s="35">
        <v>2.5</v>
      </c>
      <c r="J184" s="35">
        <v>0.1</v>
      </c>
      <c r="K184" s="35">
        <v>44.9</v>
      </c>
      <c r="L184" s="36">
        <v>55</v>
      </c>
    </row>
    <row r="185" spans="2:12" ht="13.5" customHeight="1" x14ac:dyDescent="0.15">
      <c r="B185" s="43" t="s">
        <v>95</v>
      </c>
      <c r="C185" s="49"/>
      <c r="D185" s="17">
        <v>2715</v>
      </c>
      <c r="E185" s="18">
        <v>274</v>
      </c>
      <c r="F185" s="18">
        <v>931</v>
      </c>
      <c r="G185" s="18">
        <v>1194</v>
      </c>
      <c r="H185" s="18">
        <v>234</v>
      </c>
      <c r="I185" s="18">
        <v>76</v>
      </c>
      <c r="J185" s="18">
        <v>6</v>
      </c>
      <c r="K185" s="18">
        <v>1205</v>
      </c>
      <c r="L185" s="19">
        <v>1504</v>
      </c>
    </row>
    <row r="186" spans="2:12" ht="13.5" customHeight="1" x14ac:dyDescent="0.15">
      <c r="B186" s="57"/>
      <c r="C186" s="53"/>
      <c r="D186" s="23">
        <v>100</v>
      </c>
      <c r="E186" s="24">
        <v>10.1</v>
      </c>
      <c r="F186" s="24">
        <v>34.299999999999997</v>
      </c>
      <c r="G186" s="24">
        <v>44</v>
      </c>
      <c r="H186" s="24">
        <v>8.6</v>
      </c>
      <c r="I186" s="24">
        <v>2.8</v>
      </c>
      <c r="J186" s="24">
        <v>0.2</v>
      </c>
      <c r="K186" s="24">
        <v>44.4</v>
      </c>
      <c r="L186" s="25">
        <v>55.4</v>
      </c>
    </row>
    <row r="187" spans="2:12" ht="13.5" customHeight="1" x14ac:dyDescent="0.15">
      <c r="B187" s="54" t="s">
        <v>43</v>
      </c>
      <c r="C187" s="52" t="s">
        <v>169</v>
      </c>
      <c r="D187" s="26">
        <v>2270</v>
      </c>
      <c r="E187" s="27">
        <v>247</v>
      </c>
      <c r="F187" s="27">
        <v>809</v>
      </c>
      <c r="G187" s="27">
        <v>980</v>
      </c>
      <c r="H187" s="27">
        <v>178</v>
      </c>
      <c r="I187" s="27">
        <v>52</v>
      </c>
      <c r="J187" s="27">
        <v>4</v>
      </c>
      <c r="K187" s="27">
        <v>1056</v>
      </c>
      <c r="L187" s="28">
        <v>1210</v>
      </c>
    </row>
    <row r="188" spans="2:12" ht="13.5" customHeight="1" x14ac:dyDescent="0.15">
      <c r="B188" s="55"/>
      <c r="C188" s="53"/>
      <c r="D188" s="23">
        <v>100</v>
      </c>
      <c r="E188" s="24">
        <v>10.9</v>
      </c>
      <c r="F188" s="24">
        <v>35.6</v>
      </c>
      <c r="G188" s="24">
        <v>43.2</v>
      </c>
      <c r="H188" s="24">
        <v>7.8</v>
      </c>
      <c r="I188" s="24">
        <v>2.2999999999999998</v>
      </c>
      <c r="J188" s="24">
        <v>0.2</v>
      </c>
      <c r="K188" s="24">
        <v>46.5</v>
      </c>
      <c r="L188" s="25">
        <v>53.3</v>
      </c>
    </row>
    <row r="189" spans="2:12" ht="13.5" customHeight="1" x14ac:dyDescent="0.15">
      <c r="B189" s="55"/>
      <c r="C189" s="52" t="s">
        <v>217</v>
      </c>
      <c r="D189" s="26">
        <v>342</v>
      </c>
      <c r="E189" s="27">
        <v>20</v>
      </c>
      <c r="F189" s="27">
        <v>97</v>
      </c>
      <c r="G189" s="27">
        <v>171</v>
      </c>
      <c r="H189" s="27">
        <v>38</v>
      </c>
      <c r="I189" s="27">
        <v>16</v>
      </c>
      <c r="J189" s="27" t="s">
        <v>132</v>
      </c>
      <c r="K189" s="27">
        <v>117</v>
      </c>
      <c r="L189" s="28">
        <v>225</v>
      </c>
    </row>
    <row r="190" spans="2:12" ht="13.5" customHeight="1" x14ac:dyDescent="0.15">
      <c r="B190" s="55"/>
      <c r="C190" s="53"/>
      <c r="D190" s="23">
        <v>100</v>
      </c>
      <c r="E190" s="24">
        <v>5.8</v>
      </c>
      <c r="F190" s="24">
        <v>28.4</v>
      </c>
      <c r="G190" s="24">
        <v>50</v>
      </c>
      <c r="H190" s="24">
        <v>11.1</v>
      </c>
      <c r="I190" s="24">
        <v>4.7</v>
      </c>
      <c r="J190" s="24" t="s">
        <v>147</v>
      </c>
      <c r="K190" s="24">
        <v>34.200000000000003</v>
      </c>
      <c r="L190" s="25">
        <v>65.8</v>
      </c>
    </row>
    <row r="191" spans="2:12" ht="13.5" customHeight="1" x14ac:dyDescent="0.15">
      <c r="B191" s="55"/>
      <c r="C191" s="52" t="s">
        <v>166</v>
      </c>
      <c r="D191" s="26">
        <v>84</v>
      </c>
      <c r="E191" s="27">
        <v>6</v>
      </c>
      <c r="F191" s="27">
        <v>20</v>
      </c>
      <c r="G191" s="27">
        <v>35</v>
      </c>
      <c r="H191" s="27">
        <v>16</v>
      </c>
      <c r="I191" s="27">
        <v>7</v>
      </c>
      <c r="J191" s="27" t="s">
        <v>132</v>
      </c>
      <c r="K191" s="27">
        <v>26</v>
      </c>
      <c r="L191" s="28">
        <v>58</v>
      </c>
    </row>
    <row r="192" spans="2:12" ht="13.5" customHeight="1" x14ac:dyDescent="0.15">
      <c r="B192" s="55"/>
      <c r="C192" s="53"/>
      <c r="D192" s="23">
        <v>100</v>
      </c>
      <c r="E192" s="24">
        <v>7.1</v>
      </c>
      <c r="F192" s="24">
        <v>23.8</v>
      </c>
      <c r="G192" s="24">
        <v>41.7</v>
      </c>
      <c r="H192" s="24">
        <v>19</v>
      </c>
      <c r="I192" s="24">
        <v>8.3000000000000007</v>
      </c>
      <c r="J192" s="24" t="s">
        <v>132</v>
      </c>
      <c r="K192" s="24">
        <v>31</v>
      </c>
      <c r="L192" s="25">
        <v>69</v>
      </c>
    </row>
    <row r="193" spans="2:12" ht="13.5" customHeight="1" x14ac:dyDescent="0.15">
      <c r="B193" s="55"/>
      <c r="C193" s="52" t="s">
        <v>99</v>
      </c>
      <c r="D193" s="26">
        <v>19</v>
      </c>
      <c r="E193" s="27">
        <v>1</v>
      </c>
      <c r="F193" s="27">
        <v>5</v>
      </c>
      <c r="G193" s="27">
        <v>8</v>
      </c>
      <c r="H193" s="27">
        <v>2</v>
      </c>
      <c r="I193" s="27">
        <v>1</v>
      </c>
      <c r="J193" s="27">
        <v>2</v>
      </c>
      <c r="K193" s="27">
        <v>6</v>
      </c>
      <c r="L193" s="28">
        <v>11</v>
      </c>
    </row>
    <row r="194" spans="2:12" ht="13.5" customHeight="1" x14ac:dyDescent="0.15">
      <c r="B194" s="55"/>
      <c r="C194" s="53"/>
      <c r="D194" s="23">
        <v>100</v>
      </c>
      <c r="E194" s="24">
        <v>5.3</v>
      </c>
      <c r="F194" s="24">
        <v>26.3</v>
      </c>
      <c r="G194" s="24">
        <v>42.1</v>
      </c>
      <c r="H194" s="24">
        <v>10.5</v>
      </c>
      <c r="I194" s="24">
        <v>5.3</v>
      </c>
      <c r="J194" s="24">
        <v>10.5</v>
      </c>
      <c r="K194" s="24">
        <v>31.6</v>
      </c>
      <c r="L194" s="25">
        <v>57.9</v>
      </c>
    </row>
    <row r="195" spans="2:12" ht="13.5" customHeight="1" x14ac:dyDescent="0.15">
      <c r="B195" s="55"/>
      <c r="C195" s="52" t="s">
        <v>218</v>
      </c>
      <c r="D195" s="26">
        <v>426</v>
      </c>
      <c r="E195" s="27">
        <v>26</v>
      </c>
      <c r="F195" s="27">
        <v>117</v>
      </c>
      <c r="G195" s="27">
        <v>206</v>
      </c>
      <c r="H195" s="27">
        <v>54</v>
      </c>
      <c r="I195" s="27">
        <v>23</v>
      </c>
      <c r="J195" s="27" t="s">
        <v>132</v>
      </c>
      <c r="K195" s="27">
        <v>143</v>
      </c>
      <c r="L195" s="28">
        <v>283</v>
      </c>
    </row>
    <row r="196" spans="2:12" ht="13.5" customHeight="1" x14ac:dyDescent="0.15">
      <c r="B196" s="44"/>
      <c r="C196" s="59"/>
      <c r="D196" s="34">
        <v>100</v>
      </c>
      <c r="E196" s="35">
        <v>6.1</v>
      </c>
      <c r="F196" s="35">
        <v>27.5</v>
      </c>
      <c r="G196" s="35">
        <v>48.4</v>
      </c>
      <c r="H196" s="35">
        <v>12.7</v>
      </c>
      <c r="I196" s="35">
        <v>5.4</v>
      </c>
      <c r="J196" s="35" t="s">
        <v>132</v>
      </c>
      <c r="K196" s="35">
        <v>33.6</v>
      </c>
      <c r="L196" s="36">
        <v>66.400000000000006</v>
      </c>
    </row>
    <row r="197" spans="2:12" ht="13.5" customHeight="1" x14ac:dyDescent="0.15">
      <c r="B197" s="43" t="s">
        <v>95</v>
      </c>
      <c r="C197" s="49"/>
      <c r="D197" s="17">
        <v>2715</v>
      </c>
      <c r="E197" s="18">
        <v>274</v>
      </c>
      <c r="F197" s="18">
        <v>931</v>
      </c>
      <c r="G197" s="18">
        <v>1194</v>
      </c>
      <c r="H197" s="18">
        <v>234</v>
      </c>
      <c r="I197" s="18">
        <v>76</v>
      </c>
      <c r="J197" s="18">
        <v>6</v>
      </c>
      <c r="K197" s="18">
        <v>1205</v>
      </c>
      <c r="L197" s="19">
        <v>1504</v>
      </c>
    </row>
    <row r="198" spans="2:12" ht="13.5" customHeight="1" x14ac:dyDescent="0.15">
      <c r="B198" s="57"/>
      <c r="C198" s="53"/>
      <c r="D198" s="23">
        <v>100</v>
      </c>
      <c r="E198" s="24">
        <v>10.1</v>
      </c>
      <c r="F198" s="24">
        <v>34.299999999999997</v>
      </c>
      <c r="G198" s="24">
        <v>44</v>
      </c>
      <c r="H198" s="24">
        <v>8.6</v>
      </c>
      <c r="I198" s="24">
        <v>2.8</v>
      </c>
      <c r="J198" s="24">
        <v>0.2</v>
      </c>
      <c r="K198" s="24">
        <v>44.4</v>
      </c>
      <c r="L198" s="25">
        <v>55.4</v>
      </c>
    </row>
    <row r="199" spans="2:12" ht="13.5" customHeight="1" x14ac:dyDescent="0.15">
      <c r="B199" s="54" t="s">
        <v>44</v>
      </c>
      <c r="C199" s="52" t="s">
        <v>169</v>
      </c>
      <c r="D199" s="26">
        <v>728</v>
      </c>
      <c r="E199" s="27">
        <v>82</v>
      </c>
      <c r="F199" s="27">
        <v>219</v>
      </c>
      <c r="G199" s="27">
        <v>318</v>
      </c>
      <c r="H199" s="27">
        <v>77</v>
      </c>
      <c r="I199" s="27">
        <v>31</v>
      </c>
      <c r="J199" s="27">
        <v>1</v>
      </c>
      <c r="K199" s="27">
        <v>301</v>
      </c>
      <c r="L199" s="28">
        <v>426</v>
      </c>
    </row>
    <row r="200" spans="2:12" ht="13.5" customHeight="1" x14ac:dyDescent="0.15">
      <c r="B200" s="55"/>
      <c r="C200" s="53"/>
      <c r="D200" s="23">
        <v>100</v>
      </c>
      <c r="E200" s="24">
        <v>11.3</v>
      </c>
      <c r="F200" s="24">
        <v>30.1</v>
      </c>
      <c r="G200" s="24">
        <v>43.7</v>
      </c>
      <c r="H200" s="24">
        <v>10.6</v>
      </c>
      <c r="I200" s="24">
        <v>4.3</v>
      </c>
      <c r="J200" s="24">
        <v>0.1</v>
      </c>
      <c r="K200" s="24">
        <v>41.3</v>
      </c>
      <c r="L200" s="25">
        <v>58.5</v>
      </c>
    </row>
    <row r="201" spans="2:12" ht="13.5" customHeight="1" x14ac:dyDescent="0.15">
      <c r="B201" s="55"/>
      <c r="C201" s="52" t="s">
        <v>217</v>
      </c>
      <c r="D201" s="26">
        <v>1445</v>
      </c>
      <c r="E201" s="27">
        <v>129</v>
      </c>
      <c r="F201" s="27">
        <v>534</v>
      </c>
      <c r="G201" s="27">
        <v>634</v>
      </c>
      <c r="H201" s="27">
        <v>121</v>
      </c>
      <c r="I201" s="27">
        <v>26</v>
      </c>
      <c r="J201" s="27">
        <v>1</v>
      </c>
      <c r="K201" s="27">
        <v>663</v>
      </c>
      <c r="L201" s="28">
        <v>781</v>
      </c>
    </row>
    <row r="202" spans="2:12" ht="13.5" customHeight="1" x14ac:dyDescent="0.15">
      <c r="B202" s="55"/>
      <c r="C202" s="53"/>
      <c r="D202" s="23">
        <v>100</v>
      </c>
      <c r="E202" s="24">
        <v>8.9</v>
      </c>
      <c r="F202" s="24">
        <v>37</v>
      </c>
      <c r="G202" s="24">
        <v>43.9</v>
      </c>
      <c r="H202" s="24">
        <v>8.4</v>
      </c>
      <c r="I202" s="24">
        <v>1.8</v>
      </c>
      <c r="J202" s="24">
        <v>0.1</v>
      </c>
      <c r="K202" s="24">
        <v>45.9</v>
      </c>
      <c r="L202" s="25">
        <v>54</v>
      </c>
    </row>
    <row r="203" spans="2:12" ht="13.5" customHeight="1" x14ac:dyDescent="0.15">
      <c r="B203" s="55"/>
      <c r="C203" s="52" t="s">
        <v>166</v>
      </c>
      <c r="D203" s="26">
        <v>524</v>
      </c>
      <c r="E203" s="27">
        <v>62</v>
      </c>
      <c r="F203" s="27">
        <v>175</v>
      </c>
      <c r="G203" s="27">
        <v>233</v>
      </c>
      <c r="H203" s="27">
        <v>34</v>
      </c>
      <c r="I203" s="27">
        <v>18</v>
      </c>
      <c r="J203" s="27">
        <v>2</v>
      </c>
      <c r="K203" s="27">
        <v>237</v>
      </c>
      <c r="L203" s="28">
        <v>285</v>
      </c>
    </row>
    <row r="204" spans="2:12" ht="13.5" customHeight="1" x14ac:dyDescent="0.15">
      <c r="B204" s="55"/>
      <c r="C204" s="53"/>
      <c r="D204" s="23">
        <v>100</v>
      </c>
      <c r="E204" s="24">
        <v>11.8</v>
      </c>
      <c r="F204" s="24">
        <v>33.4</v>
      </c>
      <c r="G204" s="24">
        <v>44.5</v>
      </c>
      <c r="H204" s="24">
        <v>6.5</v>
      </c>
      <c r="I204" s="24">
        <v>3.4</v>
      </c>
      <c r="J204" s="24">
        <v>0.4</v>
      </c>
      <c r="K204" s="24">
        <v>45.2</v>
      </c>
      <c r="L204" s="25">
        <v>54.4</v>
      </c>
    </row>
    <row r="205" spans="2:12" ht="13.5" customHeight="1" x14ac:dyDescent="0.15">
      <c r="B205" s="55"/>
      <c r="C205" s="52" t="s">
        <v>99</v>
      </c>
      <c r="D205" s="26">
        <v>18</v>
      </c>
      <c r="E205" s="27">
        <v>1</v>
      </c>
      <c r="F205" s="27">
        <v>3</v>
      </c>
      <c r="G205" s="27">
        <v>9</v>
      </c>
      <c r="H205" s="27">
        <v>2</v>
      </c>
      <c r="I205" s="27">
        <v>1</v>
      </c>
      <c r="J205" s="27">
        <v>2</v>
      </c>
      <c r="K205" s="27">
        <v>4</v>
      </c>
      <c r="L205" s="28">
        <v>12</v>
      </c>
    </row>
    <row r="206" spans="2:12" ht="13.5" customHeight="1" x14ac:dyDescent="0.15">
      <c r="B206" s="55"/>
      <c r="C206" s="53"/>
      <c r="D206" s="23">
        <v>100</v>
      </c>
      <c r="E206" s="24">
        <v>5.6</v>
      </c>
      <c r="F206" s="24">
        <v>16.7</v>
      </c>
      <c r="G206" s="24">
        <v>50</v>
      </c>
      <c r="H206" s="24">
        <v>11.1</v>
      </c>
      <c r="I206" s="24">
        <v>5.6</v>
      </c>
      <c r="J206" s="24">
        <v>11.1</v>
      </c>
      <c r="K206" s="24">
        <v>22.2</v>
      </c>
      <c r="L206" s="25">
        <v>66.7</v>
      </c>
    </row>
    <row r="207" spans="2:12" ht="13.5" customHeight="1" x14ac:dyDescent="0.15">
      <c r="B207" s="55"/>
      <c r="C207" s="52" t="s">
        <v>218</v>
      </c>
      <c r="D207" s="26">
        <v>1969</v>
      </c>
      <c r="E207" s="27">
        <v>191</v>
      </c>
      <c r="F207" s="27">
        <v>709</v>
      </c>
      <c r="G207" s="27">
        <v>867</v>
      </c>
      <c r="H207" s="27">
        <v>155</v>
      </c>
      <c r="I207" s="27">
        <v>44</v>
      </c>
      <c r="J207" s="27">
        <v>3</v>
      </c>
      <c r="K207" s="27">
        <v>900</v>
      </c>
      <c r="L207" s="28">
        <v>1066</v>
      </c>
    </row>
    <row r="208" spans="2:12" ht="13.5" customHeight="1" x14ac:dyDescent="0.15">
      <c r="B208" s="44"/>
      <c r="C208" s="59"/>
      <c r="D208" s="34">
        <v>100</v>
      </c>
      <c r="E208" s="35">
        <v>9.6999999999999993</v>
      </c>
      <c r="F208" s="35">
        <v>36</v>
      </c>
      <c r="G208" s="35">
        <v>44</v>
      </c>
      <c r="H208" s="35">
        <v>7.9</v>
      </c>
      <c r="I208" s="35">
        <v>2.2000000000000002</v>
      </c>
      <c r="J208" s="35">
        <v>0.2</v>
      </c>
      <c r="K208" s="35">
        <v>45.7</v>
      </c>
      <c r="L208" s="36">
        <v>54.1</v>
      </c>
    </row>
    <row r="209" spans="2:12" ht="13.5" customHeight="1" x14ac:dyDescent="0.15">
      <c r="B209" s="43" t="s">
        <v>95</v>
      </c>
      <c r="C209" s="49"/>
      <c r="D209" s="17">
        <v>2715</v>
      </c>
      <c r="E209" s="18">
        <v>274</v>
      </c>
      <c r="F209" s="18">
        <v>931</v>
      </c>
      <c r="G209" s="18">
        <v>1194</v>
      </c>
      <c r="H209" s="18">
        <v>234</v>
      </c>
      <c r="I209" s="18">
        <v>76</v>
      </c>
      <c r="J209" s="18">
        <v>6</v>
      </c>
      <c r="K209" s="18">
        <v>1205</v>
      </c>
      <c r="L209" s="19">
        <v>1504</v>
      </c>
    </row>
    <row r="210" spans="2:12" ht="13.5" customHeight="1" x14ac:dyDescent="0.15">
      <c r="B210" s="57"/>
      <c r="C210" s="53"/>
      <c r="D210" s="23">
        <v>100</v>
      </c>
      <c r="E210" s="24">
        <v>10.1</v>
      </c>
      <c r="F210" s="24">
        <v>34.299999999999997</v>
      </c>
      <c r="G210" s="24">
        <v>44</v>
      </c>
      <c r="H210" s="24">
        <v>8.6</v>
      </c>
      <c r="I210" s="24">
        <v>2.8</v>
      </c>
      <c r="J210" s="24">
        <v>0.2</v>
      </c>
      <c r="K210" s="24">
        <v>44.4</v>
      </c>
      <c r="L210" s="25">
        <v>55.4</v>
      </c>
    </row>
    <row r="211" spans="2:12" ht="13.5" customHeight="1" x14ac:dyDescent="0.15">
      <c r="B211" s="54" t="s">
        <v>45</v>
      </c>
      <c r="C211" s="52" t="s">
        <v>169</v>
      </c>
      <c r="D211" s="26">
        <v>1630</v>
      </c>
      <c r="E211" s="27">
        <v>171</v>
      </c>
      <c r="F211" s="27">
        <v>577</v>
      </c>
      <c r="G211" s="27">
        <v>715</v>
      </c>
      <c r="H211" s="27">
        <v>132</v>
      </c>
      <c r="I211" s="27">
        <v>33</v>
      </c>
      <c r="J211" s="27">
        <v>2</v>
      </c>
      <c r="K211" s="27">
        <v>748</v>
      </c>
      <c r="L211" s="28">
        <v>880</v>
      </c>
    </row>
    <row r="212" spans="2:12" ht="13.5" customHeight="1" x14ac:dyDescent="0.15">
      <c r="B212" s="55"/>
      <c r="C212" s="53"/>
      <c r="D212" s="23">
        <v>100</v>
      </c>
      <c r="E212" s="24">
        <v>10.5</v>
      </c>
      <c r="F212" s="24">
        <v>35.4</v>
      </c>
      <c r="G212" s="24">
        <v>43.9</v>
      </c>
      <c r="H212" s="24">
        <v>8.1</v>
      </c>
      <c r="I212" s="24">
        <v>2</v>
      </c>
      <c r="J212" s="24">
        <v>0.1</v>
      </c>
      <c r="K212" s="24">
        <v>45.9</v>
      </c>
      <c r="L212" s="25">
        <v>54</v>
      </c>
    </row>
    <row r="213" spans="2:12" ht="13.5" customHeight="1" x14ac:dyDescent="0.15">
      <c r="B213" s="55"/>
      <c r="C213" s="52" t="s">
        <v>217</v>
      </c>
      <c r="D213" s="26">
        <v>806</v>
      </c>
      <c r="E213" s="27">
        <v>68</v>
      </c>
      <c r="F213" s="27">
        <v>270</v>
      </c>
      <c r="G213" s="27">
        <v>373</v>
      </c>
      <c r="H213" s="27">
        <v>68</v>
      </c>
      <c r="I213" s="27">
        <v>26</v>
      </c>
      <c r="J213" s="27">
        <v>1</v>
      </c>
      <c r="K213" s="27">
        <v>338</v>
      </c>
      <c r="L213" s="28">
        <v>467</v>
      </c>
    </row>
    <row r="214" spans="2:12" ht="13.5" customHeight="1" x14ac:dyDescent="0.15">
      <c r="B214" s="55"/>
      <c r="C214" s="53"/>
      <c r="D214" s="23">
        <v>100</v>
      </c>
      <c r="E214" s="24">
        <v>8.4</v>
      </c>
      <c r="F214" s="24">
        <v>33.5</v>
      </c>
      <c r="G214" s="24">
        <v>46.3</v>
      </c>
      <c r="H214" s="24">
        <v>8.4</v>
      </c>
      <c r="I214" s="24">
        <v>3.2</v>
      </c>
      <c r="J214" s="24">
        <v>0.1</v>
      </c>
      <c r="K214" s="24">
        <v>41.9</v>
      </c>
      <c r="L214" s="25">
        <v>57.9</v>
      </c>
    </row>
    <row r="215" spans="2:12" ht="13.5" customHeight="1" x14ac:dyDescent="0.15">
      <c r="B215" s="55"/>
      <c r="C215" s="52" t="s">
        <v>166</v>
      </c>
      <c r="D215" s="26">
        <v>258</v>
      </c>
      <c r="E215" s="27">
        <v>34</v>
      </c>
      <c r="F215" s="27">
        <v>79</v>
      </c>
      <c r="G215" s="27">
        <v>96</v>
      </c>
      <c r="H215" s="27">
        <v>32</v>
      </c>
      <c r="I215" s="27">
        <v>16</v>
      </c>
      <c r="J215" s="27">
        <v>1</v>
      </c>
      <c r="K215" s="27">
        <v>113</v>
      </c>
      <c r="L215" s="28">
        <v>144</v>
      </c>
    </row>
    <row r="216" spans="2:12" ht="13.5" customHeight="1" x14ac:dyDescent="0.15">
      <c r="B216" s="55"/>
      <c r="C216" s="53"/>
      <c r="D216" s="23">
        <v>100</v>
      </c>
      <c r="E216" s="24">
        <v>13.2</v>
      </c>
      <c r="F216" s="24">
        <v>30.6</v>
      </c>
      <c r="G216" s="24">
        <v>37.200000000000003</v>
      </c>
      <c r="H216" s="24">
        <v>12.4</v>
      </c>
      <c r="I216" s="24">
        <v>6.2</v>
      </c>
      <c r="J216" s="24">
        <v>0.4</v>
      </c>
      <c r="K216" s="24">
        <v>43.8</v>
      </c>
      <c r="L216" s="25">
        <v>55.8</v>
      </c>
    </row>
    <row r="217" spans="2:12" ht="13.5" customHeight="1" x14ac:dyDescent="0.15">
      <c r="B217" s="55"/>
      <c r="C217" s="52" t="s">
        <v>99</v>
      </c>
      <c r="D217" s="26">
        <v>21</v>
      </c>
      <c r="E217" s="27">
        <v>1</v>
      </c>
      <c r="F217" s="27">
        <v>5</v>
      </c>
      <c r="G217" s="27">
        <v>10</v>
      </c>
      <c r="H217" s="27">
        <v>2</v>
      </c>
      <c r="I217" s="27">
        <v>1</v>
      </c>
      <c r="J217" s="27">
        <v>2</v>
      </c>
      <c r="K217" s="27">
        <v>6</v>
      </c>
      <c r="L217" s="28">
        <v>13</v>
      </c>
    </row>
    <row r="218" spans="2:12" ht="13.5" customHeight="1" x14ac:dyDescent="0.15">
      <c r="B218" s="55"/>
      <c r="C218" s="53"/>
      <c r="D218" s="23">
        <v>100</v>
      </c>
      <c r="E218" s="24">
        <v>4.8</v>
      </c>
      <c r="F218" s="24">
        <v>23.8</v>
      </c>
      <c r="G218" s="24">
        <v>47.6</v>
      </c>
      <c r="H218" s="24">
        <v>9.5</v>
      </c>
      <c r="I218" s="24">
        <v>4.8</v>
      </c>
      <c r="J218" s="24">
        <v>9.5</v>
      </c>
      <c r="K218" s="24">
        <v>28.6</v>
      </c>
      <c r="L218" s="25">
        <v>61.9</v>
      </c>
    </row>
    <row r="219" spans="2:12" ht="13.5" customHeight="1" x14ac:dyDescent="0.15">
      <c r="B219" s="55"/>
      <c r="C219" s="52" t="s">
        <v>218</v>
      </c>
      <c r="D219" s="26">
        <v>1064</v>
      </c>
      <c r="E219" s="27">
        <v>102</v>
      </c>
      <c r="F219" s="27">
        <v>349</v>
      </c>
      <c r="G219" s="27">
        <v>469</v>
      </c>
      <c r="H219" s="27">
        <v>100</v>
      </c>
      <c r="I219" s="27">
        <v>42</v>
      </c>
      <c r="J219" s="27">
        <v>2</v>
      </c>
      <c r="K219" s="27">
        <v>451</v>
      </c>
      <c r="L219" s="28">
        <v>611</v>
      </c>
    </row>
    <row r="220" spans="2:12" ht="13.5" customHeight="1" x14ac:dyDescent="0.15">
      <c r="B220" s="44"/>
      <c r="C220" s="59"/>
      <c r="D220" s="34">
        <v>100</v>
      </c>
      <c r="E220" s="35">
        <v>9.6</v>
      </c>
      <c r="F220" s="35">
        <v>32.799999999999997</v>
      </c>
      <c r="G220" s="35">
        <v>44.1</v>
      </c>
      <c r="H220" s="35">
        <v>9.4</v>
      </c>
      <c r="I220" s="35">
        <v>3.9</v>
      </c>
      <c r="J220" s="35">
        <v>0.2</v>
      </c>
      <c r="K220" s="35">
        <v>42.4</v>
      </c>
      <c r="L220" s="36">
        <v>57.4</v>
      </c>
    </row>
    <row r="221" spans="2:12" ht="13.5" customHeight="1" x14ac:dyDescent="0.15">
      <c r="B221" s="43" t="s">
        <v>95</v>
      </c>
      <c r="C221" s="49"/>
      <c r="D221" s="17">
        <v>2715</v>
      </c>
      <c r="E221" s="18">
        <v>274</v>
      </c>
      <c r="F221" s="18">
        <v>931</v>
      </c>
      <c r="G221" s="18">
        <v>1194</v>
      </c>
      <c r="H221" s="18">
        <v>234</v>
      </c>
      <c r="I221" s="18">
        <v>76</v>
      </c>
      <c r="J221" s="18">
        <v>6</v>
      </c>
      <c r="K221" s="18">
        <v>1205</v>
      </c>
      <c r="L221" s="19">
        <v>1504</v>
      </c>
    </row>
    <row r="222" spans="2:12" ht="13.5" customHeight="1" x14ac:dyDescent="0.15">
      <c r="B222" s="57"/>
      <c r="C222" s="53"/>
      <c r="D222" s="23">
        <v>100</v>
      </c>
      <c r="E222" s="24">
        <v>10.1</v>
      </c>
      <c r="F222" s="24">
        <v>34.299999999999997</v>
      </c>
      <c r="G222" s="24">
        <v>44</v>
      </c>
      <c r="H222" s="24">
        <v>8.6</v>
      </c>
      <c r="I222" s="24">
        <v>2.8</v>
      </c>
      <c r="J222" s="24">
        <v>0.2</v>
      </c>
      <c r="K222" s="24">
        <v>44.4</v>
      </c>
      <c r="L222" s="25">
        <v>55.4</v>
      </c>
    </row>
    <row r="223" spans="2:12" ht="13.5" customHeight="1" x14ac:dyDescent="0.15">
      <c r="B223" s="54" t="s">
        <v>46</v>
      </c>
      <c r="C223" s="52" t="s">
        <v>169</v>
      </c>
      <c r="D223" s="26">
        <v>1516</v>
      </c>
      <c r="E223" s="27">
        <v>182</v>
      </c>
      <c r="F223" s="27">
        <v>560</v>
      </c>
      <c r="G223" s="27">
        <v>642</v>
      </c>
      <c r="H223" s="27">
        <v>102</v>
      </c>
      <c r="I223" s="27">
        <v>28</v>
      </c>
      <c r="J223" s="27">
        <v>2</v>
      </c>
      <c r="K223" s="27">
        <v>742</v>
      </c>
      <c r="L223" s="28">
        <v>772</v>
      </c>
    </row>
    <row r="224" spans="2:12" ht="13.5" customHeight="1" x14ac:dyDescent="0.15">
      <c r="B224" s="55"/>
      <c r="C224" s="53"/>
      <c r="D224" s="23">
        <v>100</v>
      </c>
      <c r="E224" s="24">
        <v>12</v>
      </c>
      <c r="F224" s="24">
        <v>36.9</v>
      </c>
      <c r="G224" s="24">
        <v>42.3</v>
      </c>
      <c r="H224" s="24">
        <v>6.7</v>
      </c>
      <c r="I224" s="24">
        <v>1.8</v>
      </c>
      <c r="J224" s="24">
        <v>0.1</v>
      </c>
      <c r="K224" s="24">
        <v>48.9</v>
      </c>
      <c r="L224" s="25">
        <v>50.9</v>
      </c>
    </row>
    <row r="225" spans="2:12" ht="13.5" customHeight="1" x14ac:dyDescent="0.15">
      <c r="B225" s="55"/>
      <c r="C225" s="52" t="s">
        <v>217</v>
      </c>
      <c r="D225" s="26">
        <v>830</v>
      </c>
      <c r="E225" s="27">
        <v>69</v>
      </c>
      <c r="F225" s="27">
        <v>276</v>
      </c>
      <c r="G225" s="27">
        <v>380</v>
      </c>
      <c r="H225" s="27">
        <v>78</v>
      </c>
      <c r="I225" s="27">
        <v>26</v>
      </c>
      <c r="J225" s="27">
        <v>1</v>
      </c>
      <c r="K225" s="27">
        <v>345</v>
      </c>
      <c r="L225" s="28">
        <v>484</v>
      </c>
    </row>
    <row r="226" spans="2:12" ht="13.5" customHeight="1" x14ac:dyDescent="0.15">
      <c r="B226" s="55"/>
      <c r="C226" s="53"/>
      <c r="D226" s="23">
        <v>100</v>
      </c>
      <c r="E226" s="24">
        <v>8.3000000000000007</v>
      </c>
      <c r="F226" s="24">
        <v>33.299999999999997</v>
      </c>
      <c r="G226" s="24">
        <v>45.8</v>
      </c>
      <c r="H226" s="24">
        <v>9.4</v>
      </c>
      <c r="I226" s="24">
        <v>3.1</v>
      </c>
      <c r="J226" s="24">
        <v>0.1</v>
      </c>
      <c r="K226" s="24">
        <v>41.6</v>
      </c>
      <c r="L226" s="25">
        <v>58.3</v>
      </c>
    </row>
    <row r="227" spans="2:12" ht="13.5" customHeight="1" x14ac:dyDescent="0.15">
      <c r="B227" s="55"/>
      <c r="C227" s="52" t="s">
        <v>166</v>
      </c>
      <c r="D227" s="26">
        <v>352</v>
      </c>
      <c r="E227" s="27">
        <v>22</v>
      </c>
      <c r="F227" s="27">
        <v>92</v>
      </c>
      <c r="G227" s="27">
        <v>164</v>
      </c>
      <c r="H227" s="27">
        <v>52</v>
      </c>
      <c r="I227" s="27">
        <v>21</v>
      </c>
      <c r="J227" s="27">
        <v>1</v>
      </c>
      <c r="K227" s="27">
        <v>114</v>
      </c>
      <c r="L227" s="28">
        <v>237</v>
      </c>
    </row>
    <row r="228" spans="2:12" ht="13.5" customHeight="1" x14ac:dyDescent="0.15">
      <c r="B228" s="55"/>
      <c r="C228" s="53"/>
      <c r="D228" s="23">
        <v>100</v>
      </c>
      <c r="E228" s="24">
        <v>6.3</v>
      </c>
      <c r="F228" s="24">
        <v>26.1</v>
      </c>
      <c r="G228" s="24">
        <v>46.6</v>
      </c>
      <c r="H228" s="24">
        <v>14.8</v>
      </c>
      <c r="I228" s="24">
        <v>6</v>
      </c>
      <c r="J228" s="24">
        <v>0.3</v>
      </c>
      <c r="K228" s="24">
        <v>32.4</v>
      </c>
      <c r="L228" s="25">
        <v>67.3</v>
      </c>
    </row>
    <row r="229" spans="2:12" ht="13.5" customHeight="1" x14ac:dyDescent="0.15">
      <c r="B229" s="55"/>
      <c r="C229" s="52" t="s">
        <v>99</v>
      </c>
      <c r="D229" s="26">
        <v>17</v>
      </c>
      <c r="E229" s="27">
        <v>1</v>
      </c>
      <c r="F229" s="27">
        <v>3</v>
      </c>
      <c r="G229" s="27">
        <v>8</v>
      </c>
      <c r="H229" s="27">
        <v>2</v>
      </c>
      <c r="I229" s="27">
        <v>1</v>
      </c>
      <c r="J229" s="27">
        <v>2</v>
      </c>
      <c r="K229" s="27">
        <v>4</v>
      </c>
      <c r="L229" s="28">
        <v>11</v>
      </c>
    </row>
    <row r="230" spans="2:12" ht="13.5" customHeight="1" x14ac:dyDescent="0.15">
      <c r="B230" s="55"/>
      <c r="C230" s="53"/>
      <c r="D230" s="23">
        <v>100</v>
      </c>
      <c r="E230" s="24">
        <v>5.9</v>
      </c>
      <c r="F230" s="24">
        <v>17.600000000000001</v>
      </c>
      <c r="G230" s="24">
        <v>47.1</v>
      </c>
      <c r="H230" s="24">
        <v>11.8</v>
      </c>
      <c r="I230" s="24">
        <v>5.9</v>
      </c>
      <c r="J230" s="24">
        <v>11.8</v>
      </c>
      <c r="K230" s="24">
        <v>23.5</v>
      </c>
      <c r="L230" s="25">
        <v>64.7</v>
      </c>
    </row>
    <row r="231" spans="2:12" ht="13.5" customHeight="1" x14ac:dyDescent="0.15">
      <c r="B231" s="55"/>
      <c r="C231" s="52" t="s">
        <v>218</v>
      </c>
      <c r="D231" s="26">
        <v>1182</v>
      </c>
      <c r="E231" s="27">
        <v>91</v>
      </c>
      <c r="F231" s="27">
        <v>368</v>
      </c>
      <c r="G231" s="27">
        <v>544</v>
      </c>
      <c r="H231" s="27">
        <v>130</v>
      </c>
      <c r="I231" s="27">
        <v>47</v>
      </c>
      <c r="J231" s="27">
        <v>2</v>
      </c>
      <c r="K231" s="27">
        <v>459</v>
      </c>
      <c r="L231" s="28">
        <v>721</v>
      </c>
    </row>
    <row r="232" spans="2:12" ht="13.5" customHeight="1" x14ac:dyDescent="0.15">
      <c r="B232" s="44"/>
      <c r="C232" s="59"/>
      <c r="D232" s="34">
        <v>100</v>
      </c>
      <c r="E232" s="35">
        <v>7.7</v>
      </c>
      <c r="F232" s="35">
        <v>31.1</v>
      </c>
      <c r="G232" s="35">
        <v>46</v>
      </c>
      <c r="H232" s="35">
        <v>11</v>
      </c>
      <c r="I232" s="35">
        <v>4</v>
      </c>
      <c r="J232" s="35">
        <v>0.2</v>
      </c>
      <c r="K232" s="35">
        <v>38.799999999999997</v>
      </c>
      <c r="L232" s="36">
        <v>61</v>
      </c>
    </row>
    <row r="233" spans="2:12" ht="13.5" customHeight="1" x14ac:dyDescent="0.15">
      <c r="B233" s="43" t="s">
        <v>95</v>
      </c>
      <c r="C233" s="49"/>
      <c r="D233" s="17">
        <v>2715</v>
      </c>
      <c r="E233" s="18">
        <v>274</v>
      </c>
      <c r="F233" s="18">
        <v>931</v>
      </c>
      <c r="G233" s="18">
        <v>1194</v>
      </c>
      <c r="H233" s="18">
        <v>234</v>
      </c>
      <c r="I233" s="18">
        <v>76</v>
      </c>
      <c r="J233" s="18">
        <v>6</v>
      </c>
      <c r="K233" s="18">
        <v>1205</v>
      </c>
      <c r="L233" s="19">
        <v>1504</v>
      </c>
    </row>
    <row r="234" spans="2:12" ht="13.5" customHeight="1" x14ac:dyDescent="0.15">
      <c r="B234" s="57"/>
      <c r="C234" s="53"/>
      <c r="D234" s="23">
        <v>100</v>
      </c>
      <c r="E234" s="24">
        <v>10.1</v>
      </c>
      <c r="F234" s="24">
        <v>34.299999999999997</v>
      </c>
      <c r="G234" s="24">
        <v>44</v>
      </c>
      <c r="H234" s="24">
        <v>8.6</v>
      </c>
      <c r="I234" s="24">
        <v>2.8</v>
      </c>
      <c r="J234" s="24">
        <v>0.2</v>
      </c>
      <c r="K234" s="24">
        <v>44.4</v>
      </c>
      <c r="L234" s="25">
        <v>55.4</v>
      </c>
    </row>
    <row r="235" spans="2:12" ht="13.5" customHeight="1" x14ac:dyDescent="0.15">
      <c r="B235" s="54" t="s">
        <v>47</v>
      </c>
      <c r="C235" s="52" t="s">
        <v>219</v>
      </c>
      <c r="D235" s="26">
        <v>2049</v>
      </c>
      <c r="E235" s="27">
        <v>219</v>
      </c>
      <c r="F235" s="27">
        <v>770</v>
      </c>
      <c r="G235" s="27">
        <v>876</v>
      </c>
      <c r="H235" s="27">
        <v>140</v>
      </c>
      <c r="I235" s="27">
        <v>41</v>
      </c>
      <c r="J235" s="27">
        <v>3</v>
      </c>
      <c r="K235" s="27">
        <v>989</v>
      </c>
      <c r="L235" s="28">
        <v>1057</v>
      </c>
    </row>
    <row r="236" spans="2:12" ht="13.5" customHeight="1" x14ac:dyDescent="0.15">
      <c r="B236" s="55"/>
      <c r="C236" s="53"/>
      <c r="D236" s="23">
        <v>100</v>
      </c>
      <c r="E236" s="24">
        <v>10.7</v>
      </c>
      <c r="F236" s="24">
        <v>37.6</v>
      </c>
      <c r="G236" s="24">
        <v>42.8</v>
      </c>
      <c r="H236" s="24">
        <v>6.8</v>
      </c>
      <c r="I236" s="24">
        <v>2</v>
      </c>
      <c r="J236" s="24">
        <v>0.1</v>
      </c>
      <c r="K236" s="24">
        <v>48.3</v>
      </c>
      <c r="L236" s="25">
        <v>51.6</v>
      </c>
    </row>
    <row r="237" spans="2:12" ht="13.5" customHeight="1" x14ac:dyDescent="0.15">
      <c r="B237" s="55"/>
      <c r="C237" s="52" t="s">
        <v>220</v>
      </c>
      <c r="D237" s="26">
        <v>512</v>
      </c>
      <c r="E237" s="27">
        <v>41</v>
      </c>
      <c r="F237" s="27">
        <v>127</v>
      </c>
      <c r="G237" s="27">
        <v>253</v>
      </c>
      <c r="H237" s="27">
        <v>69</v>
      </c>
      <c r="I237" s="27">
        <v>21</v>
      </c>
      <c r="J237" s="27">
        <v>1</v>
      </c>
      <c r="K237" s="27">
        <v>168</v>
      </c>
      <c r="L237" s="28">
        <v>343</v>
      </c>
    </row>
    <row r="238" spans="2:12" ht="13.5" customHeight="1" x14ac:dyDescent="0.15">
      <c r="B238" s="55"/>
      <c r="C238" s="53"/>
      <c r="D238" s="23">
        <v>100</v>
      </c>
      <c r="E238" s="24">
        <v>8</v>
      </c>
      <c r="F238" s="24">
        <v>24.8</v>
      </c>
      <c r="G238" s="24">
        <v>49.4</v>
      </c>
      <c r="H238" s="24">
        <v>13.5</v>
      </c>
      <c r="I238" s="24">
        <v>4.0999999999999996</v>
      </c>
      <c r="J238" s="24">
        <v>0.2</v>
      </c>
      <c r="K238" s="24">
        <v>32.799999999999997</v>
      </c>
      <c r="L238" s="25">
        <v>67</v>
      </c>
    </row>
    <row r="239" spans="2:12" ht="13.5" customHeight="1" x14ac:dyDescent="0.15">
      <c r="B239" s="55"/>
      <c r="C239" s="52" t="s">
        <v>221</v>
      </c>
      <c r="D239" s="26">
        <v>63</v>
      </c>
      <c r="E239" s="27">
        <v>9</v>
      </c>
      <c r="F239" s="27">
        <v>15</v>
      </c>
      <c r="G239" s="27">
        <v>26</v>
      </c>
      <c r="H239" s="27">
        <v>9</v>
      </c>
      <c r="I239" s="27">
        <v>4</v>
      </c>
      <c r="J239" s="27" t="s">
        <v>132</v>
      </c>
      <c r="K239" s="27">
        <v>24</v>
      </c>
      <c r="L239" s="28">
        <v>39</v>
      </c>
    </row>
    <row r="240" spans="2:12" ht="13.5" customHeight="1" x14ac:dyDescent="0.15">
      <c r="B240" s="55"/>
      <c r="C240" s="53"/>
      <c r="D240" s="23">
        <v>100</v>
      </c>
      <c r="E240" s="24">
        <v>14.3</v>
      </c>
      <c r="F240" s="24">
        <v>23.8</v>
      </c>
      <c r="G240" s="24">
        <v>41.3</v>
      </c>
      <c r="H240" s="24">
        <v>14.3</v>
      </c>
      <c r="I240" s="24">
        <v>6.3</v>
      </c>
      <c r="J240" s="24" t="s">
        <v>132</v>
      </c>
      <c r="K240" s="24">
        <v>38.1</v>
      </c>
      <c r="L240" s="25">
        <v>61.9</v>
      </c>
    </row>
    <row r="241" spans="2:12" ht="13.5" customHeight="1" x14ac:dyDescent="0.15">
      <c r="B241" s="55"/>
      <c r="C241" s="52" t="s">
        <v>222</v>
      </c>
      <c r="D241" s="26">
        <v>10</v>
      </c>
      <c r="E241" s="27">
        <v>1</v>
      </c>
      <c r="F241" s="27" t="s">
        <v>132</v>
      </c>
      <c r="G241" s="27">
        <v>6</v>
      </c>
      <c r="H241" s="27">
        <v>1</v>
      </c>
      <c r="I241" s="27">
        <v>2</v>
      </c>
      <c r="J241" s="27" t="s">
        <v>132</v>
      </c>
      <c r="K241" s="27">
        <v>1</v>
      </c>
      <c r="L241" s="28">
        <v>9</v>
      </c>
    </row>
    <row r="242" spans="2:12" ht="13.5" customHeight="1" x14ac:dyDescent="0.15">
      <c r="B242" s="55"/>
      <c r="C242" s="53"/>
      <c r="D242" s="23">
        <v>100</v>
      </c>
      <c r="E242" s="24">
        <v>10</v>
      </c>
      <c r="F242" s="24" t="s">
        <v>196</v>
      </c>
      <c r="G242" s="24">
        <v>60</v>
      </c>
      <c r="H242" s="24">
        <v>10</v>
      </c>
      <c r="I242" s="24">
        <v>20</v>
      </c>
      <c r="J242" s="24" t="s">
        <v>132</v>
      </c>
      <c r="K242" s="24">
        <v>10</v>
      </c>
      <c r="L242" s="25">
        <v>90</v>
      </c>
    </row>
    <row r="243" spans="2:12" ht="13.5" customHeight="1" x14ac:dyDescent="0.15">
      <c r="B243" s="55"/>
      <c r="C243" s="52" t="s">
        <v>223</v>
      </c>
      <c r="D243" s="26">
        <v>1</v>
      </c>
      <c r="E243" s="27" t="s">
        <v>196</v>
      </c>
      <c r="F243" s="27" t="s">
        <v>132</v>
      </c>
      <c r="G243" s="27" t="s">
        <v>196</v>
      </c>
      <c r="H243" s="27">
        <v>1</v>
      </c>
      <c r="I243" s="27" t="s">
        <v>132</v>
      </c>
      <c r="J243" s="27" t="s">
        <v>132</v>
      </c>
      <c r="K243" s="27" t="s">
        <v>132</v>
      </c>
      <c r="L243" s="28">
        <v>1</v>
      </c>
    </row>
    <row r="244" spans="2:12" ht="13.5" customHeight="1" x14ac:dyDescent="0.15">
      <c r="B244" s="55"/>
      <c r="C244" s="53"/>
      <c r="D244" s="23">
        <v>100</v>
      </c>
      <c r="E244" s="24" t="s">
        <v>132</v>
      </c>
      <c r="F244" s="24" t="s">
        <v>132</v>
      </c>
      <c r="G244" s="24" t="s">
        <v>228</v>
      </c>
      <c r="H244" s="24">
        <v>100</v>
      </c>
      <c r="I244" s="24" t="s">
        <v>132</v>
      </c>
      <c r="J244" s="24" t="s">
        <v>132</v>
      </c>
      <c r="K244" s="24" t="s">
        <v>132</v>
      </c>
      <c r="L244" s="25">
        <v>100</v>
      </c>
    </row>
    <row r="245" spans="2:12" ht="13.5" customHeight="1" x14ac:dyDescent="0.15">
      <c r="B245" s="55"/>
      <c r="C245" s="52" t="s">
        <v>99</v>
      </c>
      <c r="D245" s="26">
        <v>80</v>
      </c>
      <c r="E245" s="27">
        <v>4</v>
      </c>
      <c r="F245" s="27">
        <v>19</v>
      </c>
      <c r="G245" s="27">
        <v>33</v>
      </c>
      <c r="H245" s="27">
        <v>14</v>
      </c>
      <c r="I245" s="27">
        <v>8</v>
      </c>
      <c r="J245" s="27">
        <v>2</v>
      </c>
      <c r="K245" s="27">
        <v>23</v>
      </c>
      <c r="L245" s="28">
        <v>55</v>
      </c>
    </row>
    <row r="246" spans="2:12" ht="13.5" customHeight="1" x14ac:dyDescent="0.15">
      <c r="B246" s="44"/>
      <c r="C246" s="59"/>
      <c r="D246" s="34">
        <v>100</v>
      </c>
      <c r="E246" s="35">
        <v>5</v>
      </c>
      <c r="F246" s="35">
        <v>23.8</v>
      </c>
      <c r="G246" s="35">
        <v>41.3</v>
      </c>
      <c r="H246" s="35">
        <v>17.5</v>
      </c>
      <c r="I246" s="35">
        <v>10</v>
      </c>
      <c r="J246" s="35">
        <v>2.5</v>
      </c>
      <c r="K246" s="35">
        <v>28.8</v>
      </c>
      <c r="L246" s="36">
        <v>68.8</v>
      </c>
    </row>
    <row r="247" spans="2:12" ht="13.5" customHeight="1" x14ac:dyDescent="0.15">
      <c r="B247" s="43" t="s">
        <v>95</v>
      </c>
      <c r="C247" s="49"/>
      <c r="D247" s="17">
        <v>2715</v>
      </c>
      <c r="E247" s="18">
        <v>274</v>
      </c>
      <c r="F247" s="18">
        <v>931</v>
      </c>
      <c r="G247" s="18">
        <v>1194</v>
      </c>
      <c r="H247" s="18">
        <v>234</v>
      </c>
      <c r="I247" s="18">
        <v>76</v>
      </c>
      <c r="J247" s="18">
        <v>6</v>
      </c>
      <c r="K247" s="18">
        <v>1205</v>
      </c>
      <c r="L247" s="19">
        <v>1504</v>
      </c>
    </row>
    <row r="248" spans="2:12" ht="13.5" customHeight="1" x14ac:dyDescent="0.15">
      <c r="B248" s="57"/>
      <c r="C248" s="53"/>
      <c r="D248" s="23">
        <v>100</v>
      </c>
      <c r="E248" s="24">
        <v>10.1</v>
      </c>
      <c r="F248" s="24">
        <v>34.299999999999997</v>
      </c>
      <c r="G248" s="24">
        <v>44</v>
      </c>
      <c r="H248" s="24">
        <v>8.6</v>
      </c>
      <c r="I248" s="24">
        <v>2.8</v>
      </c>
      <c r="J248" s="24">
        <v>0.2</v>
      </c>
      <c r="K248" s="24">
        <v>44.4</v>
      </c>
      <c r="L248" s="25">
        <v>55.4</v>
      </c>
    </row>
    <row r="249" spans="2:12" ht="13.5" customHeight="1" x14ac:dyDescent="0.15">
      <c r="B249" s="54" t="s">
        <v>48</v>
      </c>
      <c r="C249" s="52" t="s">
        <v>224</v>
      </c>
      <c r="D249" s="26">
        <v>322</v>
      </c>
      <c r="E249" s="27">
        <v>40</v>
      </c>
      <c r="F249" s="27">
        <v>117</v>
      </c>
      <c r="G249" s="27">
        <v>132</v>
      </c>
      <c r="H249" s="27">
        <v>28</v>
      </c>
      <c r="I249" s="27">
        <v>4</v>
      </c>
      <c r="J249" s="27">
        <v>1</v>
      </c>
      <c r="K249" s="27">
        <v>157</v>
      </c>
      <c r="L249" s="28">
        <v>164</v>
      </c>
    </row>
    <row r="250" spans="2:12" ht="13.5" customHeight="1" x14ac:dyDescent="0.15">
      <c r="B250" s="55"/>
      <c r="C250" s="53"/>
      <c r="D250" s="23">
        <v>100</v>
      </c>
      <c r="E250" s="24">
        <v>12.4</v>
      </c>
      <c r="F250" s="24">
        <v>36.299999999999997</v>
      </c>
      <c r="G250" s="24">
        <v>41</v>
      </c>
      <c r="H250" s="24">
        <v>8.6999999999999993</v>
      </c>
      <c r="I250" s="24">
        <v>1.2</v>
      </c>
      <c r="J250" s="24">
        <v>0.3</v>
      </c>
      <c r="K250" s="24">
        <v>48.8</v>
      </c>
      <c r="L250" s="25">
        <v>50.9</v>
      </c>
    </row>
    <row r="251" spans="2:12" ht="13.5" customHeight="1" x14ac:dyDescent="0.15">
      <c r="B251" s="55"/>
      <c r="C251" s="52" t="s">
        <v>225</v>
      </c>
      <c r="D251" s="26">
        <v>442</v>
      </c>
      <c r="E251" s="27">
        <v>29</v>
      </c>
      <c r="F251" s="27">
        <v>133</v>
      </c>
      <c r="G251" s="27">
        <v>207</v>
      </c>
      <c r="H251" s="27">
        <v>53</v>
      </c>
      <c r="I251" s="27">
        <v>20</v>
      </c>
      <c r="J251" s="27" t="s">
        <v>132</v>
      </c>
      <c r="K251" s="27">
        <v>162</v>
      </c>
      <c r="L251" s="28">
        <v>280</v>
      </c>
    </row>
    <row r="252" spans="2:12" ht="13.5" customHeight="1" x14ac:dyDescent="0.15">
      <c r="B252" s="55"/>
      <c r="C252" s="53"/>
      <c r="D252" s="23">
        <v>100</v>
      </c>
      <c r="E252" s="24">
        <v>6.6</v>
      </c>
      <c r="F252" s="24">
        <v>30.1</v>
      </c>
      <c r="G252" s="24">
        <v>46.8</v>
      </c>
      <c r="H252" s="24">
        <v>12</v>
      </c>
      <c r="I252" s="24">
        <v>4.5</v>
      </c>
      <c r="J252" s="24" t="s">
        <v>132</v>
      </c>
      <c r="K252" s="24">
        <v>36.700000000000003</v>
      </c>
      <c r="L252" s="25">
        <v>63.3</v>
      </c>
    </row>
    <row r="253" spans="2:12" ht="13.5" customHeight="1" x14ac:dyDescent="0.15">
      <c r="B253" s="55"/>
      <c r="C253" s="52" t="s">
        <v>226</v>
      </c>
      <c r="D253" s="26">
        <v>1049</v>
      </c>
      <c r="E253" s="27">
        <v>125</v>
      </c>
      <c r="F253" s="27">
        <v>368</v>
      </c>
      <c r="G253" s="27">
        <v>453</v>
      </c>
      <c r="H253" s="27">
        <v>75</v>
      </c>
      <c r="I253" s="27">
        <v>27</v>
      </c>
      <c r="J253" s="27">
        <v>1</v>
      </c>
      <c r="K253" s="27">
        <v>493</v>
      </c>
      <c r="L253" s="28">
        <v>555</v>
      </c>
    </row>
    <row r="254" spans="2:12" ht="13.5" customHeight="1" x14ac:dyDescent="0.15">
      <c r="B254" s="55"/>
      <c r="C254" s="53"/>
      <c r="D254" s="23">
        <v>100</v>
      </c>
      <c r="E254" s="24">
        <v>11.9</v>
      </c>
      <c r="F254" s="24">
        <v>35.1</v>
      </c>
      <c r="G254" s="24">
        <v>43.2</v>
      </c>
      <c r="H254" s="24">
        <v>7.1</v>
      </c>
      <c r="I254" s="24">
        <v>2.6</v>
      </c>
      <c r="J254" s="24">
        <v>0.1</v>
      </c>
      <c r="K254" s="24">
        <v>47</v>
      </c>
      <c r="L254" s="25">
        <v>52.9</v>
      </c>
    </row>
    <row r="255" spans="2:12" ht="13.5" customHeight="1" x14ac:dyDescent="0.15">
      <c r="B255" s="55"/>
      <c r="C255" s="52" t="s">
        <v>227</v>
      </c>
      <c r="D255" s="26">
        <v>831</v>
      </c>
      <c r="E255" s="27">
        <v>72</v>
      </c>
      <c r="F255" s="27">
        <v>295</v>
      </c>
      <c r="G255" s="27">
        <v>368</v>
      </c>
      <c r="H255" s="27">
        <v>71</v>
      </c>
      <c r="I255" s="27">
        <v>22</v>
      </c>
      <c r="J255" s="27">
        <v>3</v>
      </c>
      <c r="K255" s="27">
        <v>367</v>
      </c>
      <c r="L255" s="28">
        <v>461</v>
      </c>
    </row>
    <row r="256" spans="2:12" ht="13.5" customHeight="1" x14ac:dyDescent="0.15">
      <c r="B256" s="55"/>
      <c r="C256" s="53"/>
      <c r="D256" s="23">
        <v>100</v>
      </c>
      <c r="E256" s="24">
        <v>8.6999999999999993</v>
      </c>
      <c r="F256" s="24">
        <v>35.5</v>
      </c>
      <c r="G256" s="24">
        <v>44.3</v>
      </c>
      <c r="H256" s="24">
        <v>8.5</v>
      </c>
      <c r="I256" s="24">
        <v>2.6</v>
      </c>
      <c r="J256" s="24">
        <v>0.4</v>
      </c>
      <c r="K256" s="24">
        <v>44.2</v>
      </c>
      <c r="L256" s="25">
        <v>55.5</v>
      </c>
    </row>
    <row r="257" spans="2:12" ht="13.5" customHeight="1" x14ac:dyDescent="0.15">
      <c r="B257" s="55"/>
      <c r="C257" s="52" t="s">
        <v>99</v>
      </c>
      <c r="D257" s="26">
        <v>71</v>
      </c>
      <c r="E257" s="27">
        <v>8</v>
      </c>
      <c r="F257" s="27">
        <v>18</v>
      </c>
      <c r="G257" s="27">
        <v>34</v>
      </c>
      <c r="H257" s="27">
        <v>7</v>
      </c>
      <c r="I257" s="27">
        <v>3</v>
      </c>
      <c r="J257" s="27">
        <v>1</v>
      </c>
      <c r="K257" s="27">
        <v>26</v>
      </c>
      <c r="L257" s="28">
        <v>44</v>
      </c>
    </row>
    <row r="258" spans="2:12" ht="13.5" customHeight="1" x14ac:dyDescent="0.15">
      <c r="B258" s="44"/>
      <c r="C258" s="59"/>
      <c r="D258" s="34">
        <v>100</v>
      </c>
      <c r="E258" s="35">
        <v>11.3</v>
      </c>
      <c r="F258" s="35">
        <v>25.4</v>
      </c>
      <c r="G258" s="35">
        <v>47.9</v>
      </c>
      <c r="H258" s="35">
        <v>9.9</v>
      </c>
      <c r="I258" s="35">
        <v>4.2</v>
      </c>
      <c r="J258" s="35">
        <v>1.4</v>
      </c>
      <c r="K258" s="35">
        <v>36.6</v>
      </c>
      <c r="L258" s="36">
        <v>62</v>
      </c>
    </row>
    <row r="259" spans="2:12" ht="13.5" customHeight="1" x14ac:dyDescent="0.15">
      <c r="B259" s="43" t="s">
        <v>95</v>
      </c>
      <c r="C259" s="49"/>
      <c r="D259" s="17">
        <v>2715</v>
      </c>
      <c r="E259" s="18">
        <v>274</v>
      </c>
      <c r="F259" s="18">
        <v>931</v>
      </c>
      <c r="G259" s="18">
        <v>1194</v>
      </c>
      <c r="H259" s="18">
        <v>234</v>
      </c>
      <c r="I259" s="18">
        <v>76</v>
      </c>
      <c r="J259" s="18">
        <v>6</v>
      </c>
      <c r="K259" s="18">
        <v>1205</v>
      </c>
      <c r="L259" s="19">
        <v>1504</v>
      </c>
    </row>
    <row r="260" spans="2:12" ht="13.5" customHeight="1" x14ac:dyDescent="0.15">
      <c r="B260" s="57"/>
      <c r="C260" s="53"/>
      <c r="D260" s="23">
        <v>100</v>
      </c>
      <c r="E260" s="24">
        <v>10.1</v>
      </c>
      <c r="F260" s="24">
        <v>34.299999999999997</v>
      </c>
      <c r="G260" s="24">
        <v>44</v>
      </c>
      <c r="H260" s="24">
        <v>8.6</v>
      </c>
      <c r="I260" s="24">
        <v>2.8</v>
      </c>
      <c r="J260" s="24">
        <v>0.2</v>
      </c>
      <c r="K260" s="24">
        <v>44.4</v>
      </c>
      <c r="L260" s="25">
        <v>55.4</v>
      </c>
    </row>
    <row r="261" spans="2:12" ht="13.5" customHeight="1" x14ac:dyDescent="0.15">
      <c r="B261" s="54" t="s">
        <v>49</v>
      </c>
      <c r="C261" s="52" t="s">
        <v>224</v>
      </c>
      <c r="D261" s="26">
        <v>77</v>
      </c>
      <c r="E261" s="27">
        <v>7</v>
      </c>
      <c r="F261" s="27">
        <v>19</v>
      </c>
      <c r="G261" s="27">
        <v>36</v>
      </c>
      <c r="H261" s="27">
        <v>13</v>
      </c>
      <c r="I261" s="27">
        <v>2</v>
      </c>
      <c r="J261" s="27" t="s">
        <v>132</v>
      </c>
      <c r="K261" s="27">
        <v>26</v>
      </c>
      <c r="L261" s="28">
        <v>51</v>
      </c>
    </row>
    <row r="262" spans="2:12" ht="13.5" customHeight="1" x14ac:dyDescent="0.15">
      <c r="B262" s="55"/>
      <c r="C262" s="53"/>
      <c r="D262" s="23">
        <v>100</v>
      </c>
      <c r="E262" s="24">
        <v>9.1</v>
      </c>
      <c r="F262" s="24">
        <v>24.7</v>
      </c>
      <c r="G262" s="24">
        <v>46.8</v>
      </c>
      <c r="H262" s="24">
        <v>16.899999999999999</v>
      </c>
      <c r="I262" s="24">
        <v>2.6</v>
      </c>
      <c r="J262" s="24" t="s">
        <v>132</v>
      </c>
      <c r="K262" s="24">
        <v>33.799999999999997</v>
      </c>
      <c r="L262" s="25">
        <v>66.2</v>
      </c>
    </row>
    <row r="263" spans="2:12" ht="13.5" customHeight="1" x14ac:dyDescent="0.15">
      <c r="B263" s="55"/>
      <c r="C263" s="52" t="s">
        <v>225</v>
      </c>
      <c r="D263" s="26">
        <v>546</v>
      </c>
      <c r="E263" s="27">
        <v>42</v>
      </c>
      <c r="F263" s="27">
        <v>174</v>
      </c>
      <c r="G263" s="27">
        <v>255</v>
      </c>
      <c r="H263" s="27">
        <v>53</v>
      </c>
      <c r="I263" s="27">
        <v>21</v>
      </c>
      <c r="J263" s="27">
        <v>1</v>
      </c>
      <c r="K263" s="27">
        <v>216</v>
      </c>
      <c r="L263" s="28">
        <v>329</v>
      </c>
    </row>
    <row r="264" spans="2:12" ht="13.5" customHeight="1" x14ac:dyDescent="0.15">
      <c r="B264" s="55"/>
      <c r="C264" s="53"/>
      <c r="D264" s="23">
        <v>100</v>
      </c>
      <c r="E264" s="24">
        <v>7.7</v>
      </c>
      <c r="F264" s="24">
        <v>31.9</v>
      </c>
      <c r="G264" s="24">
        <v>46.7</v>
      </c>
      <c r="H264" s="24">
        <v>9.6999999999999993</v>
      </c>
      <c r="I264" s="24">
        <v>3.8</v>
      </c>
      <c r="J264" s="24">
        <v>0.2</v>
      </c>
      <c r="K264" s="24">
        <v>39.6</v>
      </c>
      <c r="L264" s="25">
        <v>60.3</v>
      </c>
    </row>
    <row r="265" spans="2:12" ht="13.5" customHeight="1" x14ac:dyDescent="0.15">
      <c r="B265" s="55"/>
      <c r="C265" s="52" t="s">
        <v>226</v>
      </c>
      <c r="D265" s="26">
        <v>1104</v>
      </c>
      <c r="E265" s="27">
        <v>128</v>
      </c>
      <c r="F265" s="27">
        <v>402</v>
      </c>
      <c r="G265" s="27">
        <v>470</v>
      </c>
      <c r="H265" s="27">
        <v>79</v>
      </c>
      <c r="I265" s="27">
        <v>24</v>
      </c>
      <c r="J265" s="27">
        <v>1</v>
      </c>
      <c r="K265" s="27">
        <v>530</v>
      </c>
      <c r="L265" s="28">
        <v>573</v>
      </c>
    </row>
    <row r="266" spans="2:12" ht="13.5" customHeight="1" x14ac:dyDescent="0.15">
      <c r="B266" s="55"/>
      <c r="C266" s="53"/>
      <c r="D266" s="23">
        <v>100</v>
      </c>
      <c r="E266" s="24">
        <v>11.6</v>
      </c>
      <c r="F266" s="24">
        <v>36.4</v>
      </c>
      <c r="G266" s="24">
        <v>42.6</v>
      </c>
      <c r="H266" s="24">
        <v>7.2</v>
      </c>
      <c r="I266" s="24">
        <v>2.2000000000000002</v>
      </c>
      <c r="J266" s="24">
        <v>0.1</v>
      </c>
      <c r="K266" s="24">
        <v>48</v>
      </c>
      <c r="L266" s="25">
        <v>51.9</v>
      </c>
    </row>
    <row r="267" spans="2:12" ht="13.5" customHeight="1" x14ac:dyDescent="0.15">
      <c r="B267" s="55"/>
      <c r="C267" s="52" t="s">
        <v>227</v>
      </c>
      <c r="D267" s="26">
        <v>912</v>
      </c>
      <c r="E267" s="27">
        <v>88</v>
      </c>
      <c r="F267" s="27">
        <v>314</v>
      </c>
      <c r="G267" s="27">
        <v>399</v>
      </c>
      <c r="H267" s="27">
        <v>82</v>
      </c>
      <c r="I267" s="27">
        <v>26</v>
      </c>
      <c r="J267" s="27">
        <v>3</v>
      </c>
      <c r="K267" s="27">
        <v>402</v>
      </c>
      <c r="L267" s="28">
        <v>507</v>
      </c>
    </row>
    <row r="268" spans="2:12" ht="13.5" customHeight="1" x14ac:dyDescent="0.15">
      <c r="B268" s="55"/>
      <c r="C268" s="53"/>
      <c r="D268" s="23">
        <v>100</v>
      </c>
      <c r="E268" s="24">
        <v>9.6</v>
      </c>
      <c r="F268" s="24">
        <v>34.4</v>
      </c>
      <c r="G268" s="24">
        <v>43.8</v>
      </c>
      <c r="H268" s="24">
        <v>9</v>
      </c>
      <c r="I268" s="24">
        <v>2.9</v>
      </c>
      <c r="J268" s="24">
        <v>0.3</v>
      </c>
      <c r="K268" s="24">
        <v>44.1</v>
      </c>
      <c r="L268" s="25">
        <v>55.6</v>
      </c>
    </row>
    <row r="269" spans="2:12" ht="13.5" customHeight="1" x14ac:dyDescent="0.15">
      <c r="B269" s="55"/>
      <c r="C269" s="52" t="s">
        <v>99</v>
      </c>
      <c r="D269" s="26">
        <v>76</v>
      </c>
      <c r="E269" s="27">
        <v>9</v>
      </c>
      <c r="F269" s="27">
        <v>22</v>
      </c>
      <c r="G269" s="27">
        <v>34</v>
      </c>
      <c r="H269" s="27">
        <v>7</v>
      </c>
      <c r="I269" s="27">
        <v>3</v>
      </c>
      <c r="J269" s="27">
        <v>1</v>
      </c>
      <c r="K269" s="27">
        <v>31</v>
      </c>
      <c r="L269" s="28">
        <v>44</v>
      </c>
    </row>
    <row r="270" spans="2:12" ht="13.5" customHeight="1" x14ac:dyDescent="0.15">
      <c r="B270" s="44"/>
      <c r="C270" s="59"/>
      <c r="D270" s="34">
        <v>100</v>
      </c>
      <c r="E270" s="35">
        <v>11.8</v>
      </c>
      <c r="F270" s="35">
        <v>28.9</v>
      </c>
      <c r="G270" s="35">
        <v>44.7</v>
      </c>
      <c r="H270" s="35">
        <v>9.1999999999999993</v>
      </c>
      <c r="I270" s="35">
        <v>3.9</v>
      </c>
      <c r="J270" s="35">
        <v>1.3</v>
      </c>
      <c r="K270" s="35">
        <v>40.799999999999997</v>
      </c>
      <c r="L270" s="36">
        <v>57.9</v>
      </c>
    </row>
    <row r="271" spans="2:12" ht="13.5" customHeight="1" x14ac:dyDescent="0.15">
      <c r="B271" s="43" t="s">
        <v>95</v>
      </c>
      <c r="C271" s="49"/>
      <c r="D271" s="17">
        <v>2715</v>
      </c>
      <c r="E271" s="18">
        <v>274</v>
      </c>
      <c r="F271" s="18">
        <v>931</v>
      </c>
      <c r="G271" s="18">
        <v>1194</v>
      </c>
      <c r="H271" s="18">
        <v>234</v>
      </c>
      <c r="I271" s="18">
        <v>76</v>
      </c>
      <c r="J271" s="18">
        <v>6</v>
      </c>
      <c r="K271" s="18">
        <v>1205</v>
      </c>
      <c r="L271" s="19">
        <v>1504</v>
      </c>
    </row>
    <row r="272" spans="2:12" ht="13.5" customHeight="1" x14ac:dyDescent="0.15">
      <c r="B272" s="57"/>
      <c r="C272" s="53"/>
      <c r="D272" s="23">
        <v>100</v>
      </c>
      <c r="E272" s="24">
        <v>10.1</v>
      </c>
      <c r="F272" s="24">
        <v>34.299999999999997</v>
      </c>
      <c r="G272" s="24">
        <v>44</v>
      </c>
      <c r="H272" s="24">
        <v>8.6</v>
      </c>
      <c r="I272" s="24">
        <v>2.8</v>
      </c>
      <c r="J272" s="24">
        <v>0.2</v>
      </c>
      <c r="K272" s="24">
        <v>44.4</v>
      </c>
      <c r="L272" s="25">
        <v>55.4</v>
      </c>
    </row>
    <row r="273" spans="2:12" ht="13.5" customHeight="1" x14ac:dyDescent="0.15">
      <c r="B273" s="54" t="s">
        <v>50</v>
      </c>
      <c r="C273" s="52" t="s">
        <v>224</v>
      </c>
      <c r="D273" s="26">
        <v>112</v>
      </c>
      <c r="E273" s="27">
        <v>10</v>
      </c>
      <c r="F273" s="27">
        <v>27</v>
      </c>
      <c r="G273" s="27">
        <v>57</v>
      </c>
      <c r="H273" s="27">
        <v>14</v>
      </c>
      <c r="I273" s="27">
        <v>4</v>
      </c>
      <c r="J273" s="27" t="s">
        <v>132</v>
      </c>
      <c r="K273" s="27">
        <v>37</v>
      </c>
      <c r="L273" s="28">
        <v>75</v>
      </c>
    </row>
    <row r="274" spans="2:12" ht="13.5" customHeight="1" x14ac:dyDescent="0.15">
      <c r="B274" s="55"/>
      <c r="C274" s="53"/>
      <c r="D274" s="23">
        <v>100</v>
      </c>
      <c r="E274" s="24">
        <v>8.9</v>
      </c>
      <c r="F274" s="24">
        <v>24.1</v>
      </c>
      <c r="G274" s="24">
        <v>50.9</v>
      </c>
      <c r="H274" s="24">
        <v>12.5</v>
      </c>
      <c r="I274" s="24">
        <v>3.6</v>
      </c>
      <c r="J274" s="24" t="s">
        <v>132</v>
      </c>
      <c r="K274" s="24">
        <v>33</v>
      </c>
      <c r="L274" s="25">
        <v>67</v>
      </c>
    </row>
    <row r="275" spans="2:12" ht="13.5" customHeight="1" x14ac:dyDescent="0.15">
      <c r="B275" s="55"/>
      <c r="C275" s="52" t="s">
        <v>225</v>
      </c>
      <c r="D275" s="26">
        <v>1023</v>
      </c>
      <c r="E275" s="27">
        <v>74</v>
      </c>
      <c r="F275" s="27">
        <v>335</v>
      </c>
      <c r="G275" s="27">
        <v>484</v>
      </c>
      <c r="H275" s="27">
        <v>94</v>
      </c>
      <c r="I275" s="27">
        <v>35</v>
      </c>
      <c r="J275" s="27">
        <v>1</v>
      </c>
      <c r="K275" s="27">
        <v>409</v>
      </c>
      <c r="L275" s="28">
        <v>613</v>
      </c>
    </row>
    <row r="276" spans="2:12" ht="13.5" customHeight="1" x14ac:dyDescent="0.15">
      <c r="B276" s="55"/>
      <c r="C276" s="53"/>
      <c r="D276" s="23">
        <v>100</v>
      </c>
      <c r="E276" s="24">
        <v>7.2</v>
      </c>
      <c r="F276" s="24">
        <v>32.700000000000003</v>
      </c>
      <c r="G276" s="24">
        <v>47.3</v>
      </c>
      <c r="H276" s="24">
        <v>9.1999999999999993</v>
      </c>
      <c r="I276" s="24">
        <v>3.4</v>
      </c>
      <c r="J276" s="24">
        <v>0.1</v>
      </c>
      <c r="K276" s="24">
        <v>40</v>
      </c>
      <c r="L276" s="25">
        <v>59.9</v>
      </c>
    </row>
    <row r="277" spans="2:12" ht="13.5" customHeight="1" x14ac:dyDescent="0.15">
      <c r="B277" s="55"/>
      <c r="C277" s="52" t="s">
        <v>226</v>
      </c>
      <c r="D277" s="26">
        <v>781</v>
      </c>
      <c r="E277" s="27">
        <v>113</v>
      </c>
      <c r="F277" s="27">
        <v>297</v>
      </c>
      <c r="G277" s="27">
        <v>309</v>
      </c>
      <c r="H277" s="27">
        <v>48</v>
      </c>
      <c r="I277" s="27">
        <v>13</v>
      </c>
      <c r="J277" s="27">
        <v>1</v>
      </c>
      <c r="K277" s="27">
        <v>410</v>
      </c>
      <c r="L277" s="28">
        <v>370</v>
      </c>
    </row>
    <row r="278" spans="2:12" ht="13.5" customHeight="1" x14ac:dyDescent="0.15">
      <c r="B278" s="55"/>
      <c r="C278" s="53"/>
      <c r="D278" s="23">
        <v>100</v>
      </c>
      <c r="E278" s="24">
        <v>14.5</v>
      </c>
      <c r="F278" s="24">
        <v>38</v>
      </c>
      <c r="G278" s="24">
        <v>39.6</v>
      </c>
      <c r="H278" s="24">
        <v>6.1</v>
      </c>
      <c r="I278" s="24">
        <v>1.7</v>
      </c>
      <c r="J278" s="24">
        <v>0.1</v>
      </c>
      <c r="K278" s="24">
        <v>52.5</v>
      </c>
      <c r="L278" s="25">
        <v>47.4</v>
      </c>
    </row>
    <row r="279" spans="2:12" ht="13.5" customHeight="1" x14ac:dyDescent="0.15">
      <c r="B279" s="55"/>
      <c r="C279" s="52" t="s">
        <v>227</v>
      </c>
      <c r="D279" s="26">
        <v>728</v>
      </c>
      <c r="E279" s="27">
        <v>69</v>
      </c>
      <c r="F279" s="27">
        <v>253</v>
      </c>
      <c r="G279" s="27">
        <v>311</v>
      </c>
      <c r="H279" s="27">
        <v>71</v>
      </c>
      <c r="I279" s="27">
        <v>21</v>
      </c>
      <c r="J279" s="27">
        <v>3</v>
      </c>
      <c r="K279" s="27">
        <v>322</v>
      </c>
      <c r="L279" s="28">
        <v>403</v>
      </c>
    </row>
    <row r="280" spans="2:12" ht="13.5" customHeight="1" x14ac:dyDescent="0.15">
      <c r="B280" s="55"/>
      <c r="C280" s="53"/>
      <c r="D280" s="23">
        <v>100</v>
      </c>
      <c r="E280" s="24">
        <v>9.5</v>
      </c>
      <c r="F280" s="24">
        <v>34.799999999999997</v>
      </c>
      <c r="G280" s="24">
        <v>42.7</v>
      </c>
      <c r="H280" s="24">
        <v>9.8000000000000007</v>
      </c>
      <c r="I280" s="24">
        <v>2.9</v>
      </c>
      <c r="J280" s="24">
        <v>0.4</v>
      </c>
      <c r="K280" s="24">
        <v>44.2</v>
      </c>
      <c r="L280" s="25">
        <v>55.4</v>
      </c>
    </row>
    <row r="281" spans="2:12" ht="13.5" customHeight="1" x14ac:dyDescent="0.15">
      <c r="B281" s="55"/>
      <c r="C281" s="52" t="s">
        <v>99</v>
      </c>
      <c r="D281" s="26">
        <v>71</v>
      </c>
      <c r="E281" s="27">
        <v>8</v>
      </c>
      <c r="F281" s="27">
        <v>19</v>
      </c>
      <c r="G281" s="27">
        <v>33</v>
      </c>
      <c r="H281" s="27">
        <v>7</v>
      </c>
      <c r="I281" s="27">
        <v>3</v>
      </c>
      <c r="J281" s="27">
        <v>1</v>
      </c>
      <c r="K281" s="27">
        <v>27</v>
      </c>
      <c r="L281" s="28">
        <v>43</v>
      </c>
    </row>
    <row r="282" spans="2:12" ht="13.5" customHeight="1" x14ac:dyDescent="0.15">
      <c r="B282" s="44"/>
      <c r="C282" s="59"/>
      <c r="D282" s="34">
        <v>100</v>
      </c>
      <c r="E282" s="35">
        <v>11.3</v>
      </c>
      <c r="F282" s="35">
        <v>26.8</v>
      </c>
      <c r="G282" s="35">
        <v>46.5</v>
      </c>
      <c r="H282" s="35">
        <v>9.9</v>
      </c>
      <c r="I282" s="35">
        <v>4.2</v>
      </c>
      <c r="J282" s="35">
        <v>1.4</v>
      </c>
      <c r="K282" s="35">
        <v>38</v>
      </c>
      <c r="L282" s="36">
        <v>60.6</v>
      </c>
    </row>
    <row r="283" spans="2:12" ht="13.5" customHeight="1" x14ac:dyDescent="0.15">
      <c r="B283" s="43" t="s">
        <v>95</v>
      </c>
      <c r="C283" s="49"/>
      <c r="D283" s="17">
        <v>2715</v>
      </c>
      <c r="E283" s="18">
        <v>274</v>
      </c>
      <c r="F283" s="18">
        <v>931</v>
      </c>
      <c r="G283" s="18">
        <v>1194</v>
      </c>
      <c r="H283" s="18">
        <v>234</v>
      </c>
      <c r="I283" s="18">
        <v>76</v>
      </c>
      <c r="J283" s="18">
        <v>6</v>
      </c>
      <c r="K283" s="18">
        <v>1205</v>
      </c>
      <c r="L283" s="19">
        <v>1504</v>
      </c>
    </row>
    <row r="284" spans="2:12" ht="13.5" customHeight="1" x14ac:dyDescent="0.15">
      <c r="B284" s="57"/>
      <c r="C284" s="53"/>
      <c r="D284" s="23">
        <v>100</v>
      </c>
      <c r="E284" s="24">
        <v>10.1</v>
      </c>
      <c r="F284" s="24">
        <v>34.299999999999997</v>
      </c>
      <c r="G284" s="24">
        <v>44</v>
      </c>
      <c r="H284" s="24">
        <v>8.6</v>
      </c>
      <c r="I284" s="24">
        <v>2.8</v>
      </c>
      <c r="J284" s="24">
        <v>0.2</v>
      </c>
      <c r="K284" s="24">
        <v>44.4</v>
      </c>
      <c r="L284" s="25">
        <v>55.4</v>
      </c>
    </row>
    <row r="285" spans="2:12" ht="13.5" customHeight="1" x14ac:dyDescent="0.15">
      <c r="B285" s="54" t="s">
        <v>51</v>
      </c>
      <c r="C285" s="52" t="s">
        <v>224</v>
      </c>
      <c r="D285" s="26">
        <v>73</v>
      </c>
      <c r="E285" s="27">
        <v>6</v>
      </c>
      <c r="F285" s="27">
        <v>18</v>
      </c>
      <c r="G285" s="27">
        <v>27</v>
      </c>
      <c r="H285" s="27">
        <v>15</v>
      </c>
      <c r="I285" s="27">
        <v>7</v>
      </c>
      <c r="J285" s="27" t="s">
        <v>132</v>
      </c>
      <c r="K285" s="27">
        <v>24</v>
      </c>
      <c r="L285" s="28">
        <v>49</v>
      </c>
    </row>
    <row r="286" spans="2:12" ht="13.5" customHeight="1" x14ac:dyDescent="0.15">
      <c r="B286" s="55"/>
      <c r="C286" s="53"/>
      <c r="D286" s="23">
        <v>100</v>
      </c>
      <c r="E286" s="24">
        <v>8.1999999999999993</v>
      </c>
      <c r="F286" s="24">
        <v>24.7</v>
      </c>
      <c r="G286" s="24">
        <v>37</v>
      </c>
      <c r="H286" s="24">
        <v>20.5</v>
      </c>
      <c r="I286" s="24">
        <v>9.6</v>
      </c>
      <c r="J286" s="24" t="s">
        <v>132</v>
      </c>
      <c r="K286" s="24">
        <v>32.9</v>
      </c>
      <c r="L286" s="25">
        <v>67.099999999999994</v>
      </c>
    </row>
    <row r="287" spans="2:12" ht="13.5" customHeight="1" x14ac:dyDescent="0.15">
      <c r="B287" s="55"/>
      <c r="C287" s="52" t="s">
        <v>225</v>
      </c>
      <c r="D287" s="26">
        <v>432</v>
      </c>
      <c r="E287" s="27">
        <v>37</v>
      </c>
      <c r="F287" s="27">
        <v>133</v>
      </c>
      <c r="G287" s="27">
        <v>198</v>
      </c>
      <c r="H287" s="27">
        <v>47</v>
      </c>
      <c r="I287" s="27">
        <v>16</v>
      </c>
      <c r="J287" s="27">
        <v>1</v>
      </c>
      <c r="K287" s="27">
        <v>170</v>
      </c>
      <c r="L287" s="28">
        <v>261</v>
      </c>
    </row>
    <row r="288" spans="2:12" ht="13.5" customHeight="1" x14ac:dyDescent="0.15">
      <c r="B288" s="55"/>
      <c r="C288" s="53"/>
      <c r="D288" s="23">
        <v>100</v>
      </c>
      <c r="E288" s="24">
        <v>8.6</v>
      </c>
      <c r="F288" s="24">
        <v>30.8</v>
      </c>
      <c r="G288" s="24">
        <v>45.8</v>
      </c>
      <c r="H288" s="24">
        <v>10.9</v>
      </c>
      <c r="I288" s="24">
        <v>3.7</v>
      </c>
      <c r="J288" s="24">
        <v>0.2</v>
      </c>
      <c r="K288" s="24">
        <v>39.4</v>
      </c>
      <c r="L288" s="25">
        <v>60.4</v>
      </c>
    </row>
    <row r="289" spans="2:12" ht="13.5" customHeight="1" x14ac:dyDescent="0.15">
      <c r="B289" s="55"/>
      <c r="C289" s="52" t="s">
        <v>226</v>
      </c>
      <c r="D289" s="26">
        <v>1078</v>
      </c>
      <c r="E289" s="27">
        <v>131</v>
      </c>
      <c r="F289" s="27">
        <v>372</v>
      </c>
      <c r="G289" s="27">
        <v>469</v>
      </c>
      <c r="H289" s="27">
        <v>80</v>
      </c>
      <c r="I289" s="27">
        <v>25</v>
      </c>
      <c r="J289" s="27">
        <v>1</v>
      </c>
      <c r="K289" s="27">
        <v>503</v>
      </c>
      <c r="L289" s="28">
        <v>574</v>
      </c>
    </row>
    <row r="290" spans="2:12" ht="13.5" customHeight="1" x14ac:dyDescent="0.15">
      <c r="B290" s="55"/>
      <c r="C290" s="53"/>
      <c r="D290" s="23">
        <v>100</v>
      </c>
      <c r="E290" s="24">
        <v>12.2</v>
      </c>
      <c r="F290" s="24">
        <v>34.5</v>
      </c>
      <c r="G290" s="24">
        <v>43.5</v>
      </c>
      <c r="H290" s="24">
        <v>7.4</v>
      </c>
      <c r="I290" s="24">
        <v>2.2999999999999998</v>
      </c>
      <c r="J290" s="24">
        <v>0.1</v>
      </c>
      <c r="K290" s="24">
        <v>46.7</v>
      </c>
      <c r="L290" s="25">
        <v>53.2</v>
      </c>
    </row>
    <row r="291" spans="2:12" ht="13.5" customHeight="1" x14ac:dyDescent="0.15">
      <c r="B291" s="55"/>
      <c r="C291" s="52" t="s">
        <v>227</v>
      </c>
      <c r="D291" s="26">
        <v>1061</v>
      </c>
      <c r="E291" s="27">
        <v>92</v>
      </c>
      <c r="F291" s="27">
        <v>390</v>
      </c>
      <c r="G291" s="27">
        <v>466</v>
      </c>
      <c r="H291" s="27">
        <v>85</v>
      </c>
      <c r="I291" s="27">
        <v>25</v>
      </c>
      <c r="J291" s="27">
        <v>3</v>
      </c>
      <c r="K291" s="27">
        <v>482</v>
      </c>
      <c r="L291" s="28">
        <v>576</v>
      </c>
    </row>
    <row r="292" spans="2:12" ht="13.5" customHeight="1" x14ac:dyDescent="0.15">
      <c r="B292" s="55"/>
      <c r="C292" s="53"/>
      <c r="D292" s="23">
        <v>100</v>
      </c>
      <c r="E292" s="24">
        <v>8.6999999999999993</v>
      </c>
      <c r="F292" s="24">
        <v>36.799999999999997</v>
      </c>
      <c r="G292" s="24">
        <v>43.9</v>
      </c>
      <c r="H292" s="24">
        <v>8</v>
      </c>
      <c r="I292" s="24">
        <v>2.4</v>
      </c>
      <c r="J292" s="24">
        <v>0.3</v>
      </c>
      <c r="K292" s="24">
        <v>45.4</v>
      </c>
      <c r="L292" s="25">
        <v>54.3</v>
      </c>
    </row>
    <row r="293" spans="2:12" ht="13.5" customHeight="1" x14ac:dyDescent="0.15">
      <c r="B293" s="55"/>
      <c r="C293" s="52" t="s">
        <v>99</v>
      </c>
      <c r="D293" s="26">
        <v>71</v>
      </c>
      <c r="E293" s="27">
        <v>8</v>
      </c>
      <c r="F293" s="27">
        <v>18</v>
      </c>
      <c r="G293" s="27">
        <v>34</v>
      </c>
      <c r="H293" s="27">
        <v>7</v>
      </c>
      <c r="I293" s="27">
        <v>3</v>
      </c>
      <c r="J293" s="27">
        <v>1</v>
      </c>
      <c r="K293" s="27">
        <v>26</v>
      </c>
      <c r="L293" s="28">
        <v>44</v>
      </c>
    </row>
    <row r="294" spans="2:12" ht="13.5" customHeight="1" x14ac:dyDescent="0.15">
      <c r="B294" s="56"/>
      <c r="C294" s="51"/>
      <c r="D294" s="20">
        <v>100</v>
      </c>
      <c r="E294" s="21">
        <v>11.3</v>
      </c>
      <c r="F294" s="21">
        <v>25.4</v>
      </c>
      <c r="G294" s="21">
        <v>47.9</v>
      </c>
      <c r="H294" s="21">
        <v>9.9</v>
      </c>
      <c r="I294" s="21">
        <v>4.2</v>
      </c>
      <c r="J294" s="21">
        <v>1.4</v>
      </c>
      <c r="K294" s="21">
        <v>36.6</v>
      </c>
      <c r="L294" s="22">
        <v>62</v>
      </c>
    </row>
  </sheetData>
  <mergeCells count="170">
    <mergeCell ref="C285:C286"/>
    <mergeCell ref="C287:C288"/>
    <mergeCell ref="C289:C290"/>
    <mergeCell ref="C291:C292"/>
    <mergeCell ref="C293:C294"/>
    <mergeCell ref="C273:C274"/>
    <mergeCell ref="C275:C276"/>
    <mergeCell ref="C277:C278"/>
    <mergeCell ref="C279:C280"/>
    <mergeCell ref="C281:C282"/>
    <mergeCell ref="B283:C284"/>
    <mergeCell ref="B273:B282"/>
    <mergeCell ref="B285:B294"/>
    <mergeCell ref="C261:C262"/>
    <mergeCell ref="C263:C264"/>
    <mergeCell ref="C265:C266"/>
    <mergeCell ref="C267:C268"/>
    <mergeCell ref="C269:C270"/>
    <mergeCell ref="B271:C272"/>
    <mergeCell ref="C249:C250"/>
    <mergeCell ref="C251:C252"/>
    <mergeCell ref="C253:C254"/>
    <mergeCell ref="C255:C256"/>
    <mergeCell ref="C257:C258"/>
    <mergeCell ref="B259:C260"/>
    <mergeCell ref="B249:B258"/>
    <mergeCell ref="B261:B270"/>
    <mergeCell ref="C237:C238"/>
    <mergeCell ref="C239:C240"/>
    <mergeCell ref="C241:C242"/>
    <mergeCell ref="C243:C244"/>
    <mergeCell ref="C245:C246"/>
    <mergeCell ref="B247:C248"/>
    <mergeCell ref="C225:C226"/>
    <mergeCell ref="C227:C228"/>
    <mergeCell ref="C229:C230"/>
    <mergeCell ref="C231:C232"/>
    <mergeCell ref="B233:C234"/>
    <mergeCell ref="C235:C236"/>
    <mergeCell ref="B235:B246"/>
    <mergeCell ref="C213:C214"/>
    <mergeCell ref="C215:C216"/>
    <mergeCell ref="C217:C218"/>
    <mergeCell ref="C219:C220"/>
    <mergeCell ref="B221:C222"/>
    <mergeCell ref="C223:C224"/>
    <mergeCell ref="C201:C202"/>
    <mergeCell ref="C203:C204"/>
    <mergeCell ref="C205:C206"/>
    <mergeCell ref="C207:C208"/>
    <mergeCell ref="B209:C210"/>
    <mergeCell ref="C211:C212"/>
    <mergeCell ref="B223:B232"/>
    <mergeCell ref="B211:B220"/>
    <mergeCell ref="C189:C190"/>
    <mergeCell ref="C191:C192"/>
    <mergeCell ref="C193:C194"/>
    <mergeCell ref="C195:C196"/>
    <mergeCell ref="B197:C198"/>
    <mergeCell ref="C199:C200"/>
    <mergeCell ref="C177:C178"/>
    <mergeCell ref="C179:C180"/>
    <mergeCell ref="C181:C182"/>
    <mergeCell ref="C183:C184"/>
    <mergeCell ref="B185:C186"/>
    <mergeCell ref="C187:C188"/>
    <mergeCell ref="B187:B196"/>
    <mergeCell ref="B199:B208"/>
    <mergeCell ref="C165:C166"/>
    <mergeCell ref="C167:C168"/>
    <mergeCell ref="C169:C170"/>
    <mergeCell ref="C171:C172"/>
    <mergeCell ref="B173:C174"/>
    <mergeCell ref="C175:C176"/>
    <mergeCell ref="C153:C154"/>
    <mergeCell ref="C155:C156"/>
    <mergeCell ref="C157:C158"/>
    <mergeCell ref="C159:C160"/>
    <mergeCell ref="B161:C162"/>
    <mergeCell ref="C163:C164"/>
    <mergeCell ref="B163:B172"/>
    <mergeCell ref="B175:B184"/>
    <mergeCell ref="C141:C142"/>
    <mergeCell ref="C143:C144"/>
    <mergeCell ref="C145:C146"/>
    <mergeCell ref="C147:C148"/>
    <mergeCell ref="B149:C150"/>
    <mergeCell ref="C151:C152"/>
    <mergeCell ref="C129:C130"/>
    <mergeCell ref="C131:C132"/>
    <mergeCell ref="C133:C134"/>
    <mergeCell ref="C135:C136"/>
    <mergeCell ref="B137:C138"/>
    <mergeCell ref="C139:C140"/>
    <mergeCell ref="B151:B160"/>
    <mergeCell ref="B139:B148"/>
    <mergeCell ref="C117:C118"/>
    <mergeCell ref="C119:C120"/>
    <mergeCell ref="C121:C122"/>
    <mergeCell ref="C123:C124"/>
    <mergeCell ref="B125:C126"/>
    <mergeCell ref="C127:C128"/>
    <mergeCell ref="C105:C106"/>
    <mergeCell ref="C107:C108"/>
    <mergeCell ref="C109:C110"/>
    <mergeCell ref="C111:C112"/>
    <mergeCell ref="B113:C114"/>
    <mergeCell ref="C115:C116"/>
    <mergeCell ref="B115:B124"/>
    <mergeCell ref="B127:B136"/>
    <mergeCell ref="C93:C94"/>
    <mergeCell ref="C95:C96"/>
    <mergeCell ref="C97:C98"/>
    <mergeCell ref="C99:C100"/>
    <mergeCell ref="B101:C102"/>
    <mergeCell ref="C103:C104"/>
    <mergeCell ref="C81:C82"/>
    <mergeCell ref="C83:C84"/>
    <mergeCell ref="C85:C86"/>
    <mergeCell ref="C87:C88"/>
    <mergeCell ref="B89:C90"/>
    <mergeCell ref="C91:C92"/>
    <mergeCell ref="B91:B100"/>
    <mergeCell ref="B103:B112"/>
    <mergeCell ref="C69:C70"/>
    <mergeCell ref="C71:C72"/>
    <mergeCell ref="C73:C74"/>
    <mergeCell ref="C75:C76"/>
    <mergeCell ref="B77:C78"/>
    <mergeCell ref="C79:C80"/>
    <mergeCell ref="C57:C58"/>
    <mergeCell ref="C59:C60"/>
    <mergeCell ref="C61:C62"/>
    <mergeCell ref="C63:C64"/>
    <mergeCell ref="B65:C66"/>
    <mergeCell ref="C67:C68"/>
    <mergeCell ref="B79:B88"/>
    <mergeCell ref="C51:C52"/>
    <mergeCell ref="B53:C54"/>
    <mergeCell ref="C55:C56"/>
    <mergeCell ref="C33:C34"/>
    <mergeCell ref="C35:C36"/>
    <mergeCell ref="C37:C38"/>
    <mergeCell ref="C39:C40"/>
    <mergeCell ref="C41:C42"/>
    <mergeCell ref="C43:C44"/>
    <mergeCell ref="E3:L3"/>
    <mergeCell ref="D3:D4"/>
    <mergeCell ref="B7:B20"/>
    <mergeCell ref="B23:B52"/>
    <mergeCell ref="B55:B64"/>
    <mergeCell ref="B67:B76"/>
    <mergeCell ref="B3:C4"/>
    <mergeCell ref="B5:C6"/>
    <mergeCell ref="C7:C8"/>
    <mergeCell ref="B21:C22"/>
    <mergeCell ref="C23:C24"/>
    <mergeCell ref="C25:C26"/>
    <mergeCell ref="C27:C28"/>
    <mergeCell ref="C29:C30"/>
    <mergeCell ref="C31:C32"/>
    <mergeCell ref="C9:C10"/>
    <mergeCell ref="C11:C12"/>
    <mergeCell ref="C13:C14"/>
    <mergeCell ref="C15:C16"/>
    <mergeCell ref="C17:C18"/>
    <mergeCell ref="C19:C20"/>
    <mergeCell ref="C45:C46"/>
    <mergeCell ref="C47:C48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0" ht="13.5" customHeight="1" x14ac:dyDescent="0.15">
      <c r="A1" s="13" t="str">
        <f>HYPERLINK("#目次!A"&amp;ROW(目次!$A$56),"[07]")</f>
        <v>[07]</v>
      </c>
    </row>
    <row r="2" spans="1:10" ht="13.5" customHeight="1" x14ac:dyDescent="0.15">
      <c r="B2" s="14" t="s">
        <v>229</v>
      </c>
    </row>
    <row r="3" spans="1:10" ht="20.25" customHeight="1" x14ac:dyDescent="0.15">
      <c r="B3" s="45"/>
      <c r="C3" s="46"/>
      <c r="D3" s="43" t="s">
        <v>95</v>
      </c>
      <c r="E3" s="40" t="s">
        <v>52</v>
      </c>
      <c r="F3" s="41"/>
      <c r="G3" s="41"/>
      <c r="H3" s="41"/>
      <c r="I3" s="41"/>
      <c r="J3" s="42"/>
    </row>
    <row r="4" spans="1:10" ht="40.5" customHeight="1" x14ac:dyDescent="0.15">
      <c r="B4" s="47"/>
      <c r="C4" s="48"/>
      <c r="D4" s="44"/>
      <c r="E4" s="15" t="s">
        <v>230</v>
      </c>
      <c r="F4" s="15" t="s">
        <v>231</v>
      </c>
      <c r="G4" s="15" t="s">
        <v>232</v>
      </c>
      <c r="H4" s="15" t="s">
        <v>233</v>
      </c>
      <c r="I4" s="15" t="s">
        <v>234</v>
      </c>
      <c r="J4" s="16" t="s">
        <v>99</v>
      </c>
    </row>
    <row r="5" spans="1:10" ht="13.5" customHeight="1" x14ac:dyDescent="0.15">
      <c r="B5" s="43" t="s">
        <v>95</v>
      </c>
      <c r="C5" s="49"/>
      <c r="D5" s="17">
        <v>1504</v>
      </c>
      <c r="E5" s="18">
        <v>45</v>
      </c>
      <c r="F5" s="18">
        <v>103</v>
      </c>
      <c r="G5" s="18">
        <v>268</v>
      </c>
      <c r="H5" s="18">
        <v>759</v>
      </c>
      <c r="I5" s="18">
        <v>326</v>
      </c>
      <c r="J5" s="19">
        <v>3</v>
      </c>
    </row>
    <row r="6" spans="1:10" ht="13.5" customHeight="1" x14ac:dyDescent="0.15">
      <c r="B6" s="57"/>
      <c r="C6" s="53"/>
      <c r="D6" s="23">
        <v>100</v>
      </c>
      <c r="E6" s="24">
        <v>3</v>
      </c>
      <c r="F6" s="24">
        <v>6.8</v>
      </c>
      <c r="G6" s="24">
        <v>17.8</v>
      </c>
      <c r="H6" s="24">
        <v>50.5</v>
      </c>
      <c r="I6" s="24">
        <v>21.7</v>
      </c>
      <c r="J6" s="25">
        <v>0.2</v>
      </c>
    </row>
    <row r="7" spans="1:10" ht="13.5" customHeight="1" x14ac:dyDescent="0.15">
      <c r="B7" s="54" t="s">
        <v>3</v>
      </c>
      <c r="C7" s="52" t="s">
        <v>111</v>
      </c>
      <c r="D7" s="26">
        <v>7</v>
      </c>
      <c r="E7" s="27" t="s">
        <v>147</v>
      </c>
      <c r="F7" s="27" t="s">
        <v>132</v>
      </c>
      <c r="G7" s="27">
        <v>1</v>
      </c>
      <c r="H7" s="27">
        <v>4</v>
      </c>
      <c r="I7" s="27">
        <v>2</v>
      </c>
      <c r="J7" s="28" t="s">
        <v>132</v>
      </c>
    </row>
    <row r="8" spans="1:10" ht="13.5" customHeight="1" x14ac:dyDescent="0.15">
      <c r="B8" s="55"/>
      <c r="C8" s="53"/>
      <c r="D8" s="23">
        <v>100</v>
      </c>
      <c r="E8" s="24" t="s">
        <v>132</v>
      </c>
      <c r="F8" s="24" t="s">
        <v>228</v>
      </c>
      <c r="G8" s="24">
        <v>14.3</v>
      </c>
      <c r="H8" s="24">
        <v>57.1</v>
      </c>
      <c r="I8" s="24">
        <v>28.6</v>
      </c>
      <c r="J8" s="25" t="s">
        <v>132</v>
      </c>
    </row>
    <row r="9" spans="1:10" ht="13.5" customHeight="1" x14ac:dyDescent="0.15">
      <c r="B9" s="55"/>
      <c r="C9" s="52" t="s">
        <v>112</v>
      </c>
      <c r="D9" s="26">
        <v>22</v>
      </c>
      <c r="E9" s="27">
        <v>1</v>
      </c>
      <c r="F9" s="27" t="s">
        <v>132</v>
      </c>
      <c r="G9" s="27">
        <v>5</v>
      </c>
      <c r="H9" s="27">
        <v>14</v>
      </c>
      <c r="I9" s="27">
        <v>2</v>
      </c>
      <c r="J9" s="28" t="s">
        <v>196</v>
      </c>
    </row>
    <row r="10" spans="1:10" ht="13.5" customHeight="1" x14ac:dyDescent="0.15">
      <c r="B10" s="55"/>
      <c r="C10" s="53"/>
      <c r="D10" s="23">
        <v>100</v>
      </c>
      <c r="E10" s="24">
        <v>4.5</v>
      </c>
      <c r="F10" s="24" t="s">
        <v>196</v>
      </c>
      <c r="G10" s="24">
        <v>22.7</v>
      </c>
      <c r="H10" s="24">
        <v>63.6</v>
      </c>
      <c r="I10" s="24">
        <v>9.1</v>
      </c>
      <c r="J10" s="25" t="s">
        <v>147</v>
      </c>
    </row>
    <row r="11" spans="1:10" ht="13.5" customHeight="1" x14ac:dyDescent="0.15">
      <c r="B11" s="55"/>
      <c r="C11" s="52" t="s">
        <v>113</v>
      </c>
      <c r="D11" s="26">
        <v>36</v>
      </c>
      <c r="E11" s="27">
        <v>1</v>
      </c>
      <c r="F11" s="27">
        <v>4</v>
      </c>
      <c r="G11" s="27">
        <v>6</v>
      </c>
      <c r="H11" s="27">
        <v>21</v>
      </c>
      <c r="I11" s="27">
        <v>4</v>
      </c>
      <c r="J11" s="28" t="s">
        <v>132</v>
      </c>
    </row>
    <row r="12" spans="1:10" ht="13.5" customHeight="1" x14ac:dyDescent="0.15">
      <c r="B12" s="55"/>
      <c r="C12" s="53"/>
      <c r="D12" s="23">
        <v>100</v>
      </c>
      <c r="E12" s="24">
        <v>2.8</v>
      </c>
      <c r="F12" s="24">
        <v>11.1</v>
      </c>
      <c r="G12" s="24">
        <v>16.7</v>
      </c>
      <c r="H12" s="24">
        <v>58.3</v>
      </c>
      <c r="I12" s="24">
        <v>11.1</v>
      </c>
      <c r="J12" s="25" t="s">
        <v>132</v>
      </c>
    </row>
    <row r="13" spans="1:10" ht="13.5" customHeight="1" x14ac:dyDescent="0.15">
      <c r="B13" s="55"/>
      <c r="C13" s="52" t="s">
        <v>114</v>
      </c>
      <c r="D13" s="26">
        <v>50</v>
      </c>
      <c r="E13" s="27" t="s">
        <v>147</v>
      </c>
      <c r="F13" s="27">
        <v>4</v>
      </c>
      <c r="G13" s="27">
        <v>12</v>
      </c>
      <c r="H13" s="27">
        <v>28</v>
      </c>
      <c r="I13" s="27">
        <v>6</v>
      </c>
      <c r="J13" s="28" t="s">
        <v>132</v>
      </c>
    </row>
    <row r="14" spans="1:10" ht="13.5" customHeight="1" x14ac:dyDescent="0.15">
      <c r="B14" s="55"/>
      <c r="C14" s="53"/>
      <c r="D14" s="23">
        <v>100</v>
      </c>
      <c r="E14" s="24" t="s">
        <v>147</v>
      </c>
      <c r="F14" s="24">
        <v>8</v>
      </c>
      <c r="G14" s="24">
        <v>24</v>
      </c>
      <c r="H14" s="24">
        <v>56</v>
      </c>
      <c r="I14" s="24">
        <v>12</v>
      </c>
      <c r="J14" s="25" t="s">
        <v>132</v>
      </c>
    </row>
    <row r="15" spans="1:10" ht="13.5" customHeight="1" x14ac:dyDescent="0.15">
      <c r="B15" s="55"/>
      <c r="C15" s="52" t="s">
        <v>115</v>
      </c>
      <c r="D15" s="26">
        <v>61</v>
      </c>
      <c r="E15" s="27">
        <v>1</v>
      </c>
      <c r="F15" s="27">
        <v>2</v>
      </c>
      <c r="G15" s="27">
        <v>14</v>
      </c>
      <c r="H15" s="27">
        <v>36</v>
      </c>
      <c r="I15" s="27">
        <v>8</v>
      </c>
      <c r="J15" s="28" t="s">
        <v>132</v>
      </c>
    </row>
    <row r="16" spans="1:10" ht="13.5" customHeight="1" x14ac:dyDescent="0.15">
      <c r="B16" s="55"/>
      <c r="C16" s="53"/>
      <c r="D16" s="23">
        <v>100</v>
      </c>
      <c r="E16" s="24">
        <v>1.6</v>
      </c>
      <c r="F16" s="24">
        <v>3.3</v>
      </c>
      <c r="G16" s="24">
        <v>23</v>
      </c>
      <c r="H16" s="24">
        <v>59</v>
      </c>
      <c r="I16" s="24">
        <v>13.1</v>
      </c>
      <c r="J16" s="25" t="s">
        <v>132</v>
      </c>
    </row>
    <row r="17" spans="2:10" ht="13.5" customHeight="1" x14ac:dyDescent="0.15">
      <c r="B17" s="55"/>
      <c r="C17" s="52" t="s">
        <v>116</v>
      </c>
      <c r="D17" s="26">
        <v>71</v>
      </c>
      <c r="E17" s="27">
        <v>2</v>
      </c>
      <c r="F17" s="27">
        <v>6</v>
      </c>
      <c r="G17" s="27">
        <v>13</v>
      </c>
      <c r="H17" s="27">
        <v>37</v>
      </c>
      <c r="I17" s="27">
        <v>13</v>
      </c>
      <c r="J17" s="28" t="s">
        <v>132</v>
      </c>
    </row>
    <row r="18" spans="2:10" ht="13.5" customHeight="1" x14ac:dyDescent="0.15">
      <c r="B18" s="55"/>
      <c r="C18" s="53"/>
      <c r="D18" s="23">
        <v>100</v>
      </c>
      <c r="E18" s="24">
        <v>2.8</v>
      </c>
      <c r="F18" s="24">
        <v>8.5</v>
      </c>
      <c r="G18" s="24">
        <v>18.3</v>
      </c>
      <c r="H18" s="24">
        <v>52.1</v>
      </c>
      <c r="I18" s="24">
        <v>18.3</v>
      </c>
      <c r="J18" s="25" t="s">
        <v>147</v>
      </c>
    </row>
    <row r="19" spans="2:10" ht="13.5" customHeight="1" x14ac:dyDescent="0.15">
      <c r="B19" s="55"/>
      <c r="C19" s="52" t="s">
        <v>117</v>
      </c>
      <c r="D19" s="26">
        <v>72</v>
      </c>
      <c r="E19" s="27">
        <v>2</v>
      </c>
      <c r="F19" s="27">
        <v>8</v>
      </c>
      <c r="G19" s="27">
        <v>13</v>
      </c>
      <c r="H19" s="27">
        <v>35</v>
      </c>
      <c r="I19" s="27">
        <v>12</v>
      </c>
      <c r="J19" s="28">
        <v>2</v>
      </c>
    </row>
    <row r="20" spans="2:10" ht="13.5" customHeight="1" x14ac:dyDescent="0.15">
      <c r="B20" s="55"/>
      <c r="C20" s="53"/>
      <c r="D20" s="23">
        <v>100</v>
      </c>
      <c r="E20" s="24">
        <v>2.8</v>
      </c>
      <c r="F20" s="24">
        <v>11.1</v>
      </c>
      <c r="G20" s="24">
        <v>18.100000000000001</v>
      </c>
      <c r="H20" s="24">
        <v>48.6</v>
      </c>
      <c r="I20" s="24">
        <v>16.7</v>
      </c>
      <c r="J20" s="25">
        <v>2.8</v>
      </c>
    </row>
    <row r="21" spans="2:10" ht="13.5" customHeight="1" x14ac:dyDescent="0.15">
      <c r="B21" s="55"/>
      <c r="C21" s="52" t="s">
        <v>118</v>
      </c>
      <c r="D21" s="26">
        <v>93</v>
      </c>
      <c r="E21" s="27">
        <v>2</v>
      </c>
      <c r="F21" s="27">
        <v>4</v>
      </c>
      <c r="G21" s="27">
        <v>16</v>
      </c>
      <c r="H21" s="27">
        <v>53</v>
      </c>
      <c r="I21" s="27">
        <v>18</v>
      </c>
      <c r="J21" s="28" t="s">
        <v>196</v>
      </c>
    </row>
    <row r="22" spans="2:10" ht="13.5" customHeight="1" x14ac:dyDescent="0.15">
      <c r="B22" s="55"/>
      <c r="C22" s="53"/>
      <c r="D22" s="23">
        <v>100</v>
      </c>
      <c r="E22" s="24">
        <v>2.2000000000000002</v>
      </c>
      <c r="F22" s="24">
        <v>4.3</v>
      </c>
      <c r="G22" s="24">
        <v>17.2</v>
      </c>
      <c r="H22" s="24">
        <v>57</v>
      </c>
      <c r="I22" s="24">
        <v>19.399999999999999</v>
      </c>
      <c r="J22" s="25" t="s">
        <v>132</v>
      </c>
    </row>
    <row r="23" spans="2:10" ht="13.5" customHeight="1" x14ac:dyDescent="0.15">
      <c r="B23" s="55"/>
      <c r="C23" s="52" t="s">
        <v>119</v>
      </c>
      <c r="D23" s="26">
        <v>103</v>
      </c>
      <c r="E23" s="27">
        <v>4</v>
      </c>
      <c r="F23" s="27">
        <v>9</v>
      </c>
      <c r="G23" s="27">
        <v>17</v>
      </c>
      <c r="H23" s="27">
        <v>48</v>
      </c>
      <c r="I23" s="27">
        <v>25</v>
      </c>
      <c r="J23" s="28" t="s">
        <v>132</v>
      </c>
    </row>
    <row r="24" spans="2:10" ht="13.5" customHeight="1" x14ac:dyDescent="0.15">
      <c r="B24" s="55"/>
      <c r="C24" s="53"/>
      <c r="D24" s="23">
        <v>100</v>
      </c>
      <c r="E24" s="24">
        <v>3.9</v>
      </c>
      <c r="F24" s="24">
        <v>8.6999999999999993</v>
      </c>
      <c r="G24" s="24">
        <v>16.5</v>
      </c>
      <c r="H24" s="24">
        <v>46.6</v>
      </c>
      <c r="I24" s="24">
        <v>24.3</v>
      </c>
      <c r="J24" s="25" t="s">
        <v>132</v>
      </c>
    </row>
    <row r="25" spans="2:10" ht="13.5" customHeight="1" x14ac:dyDescent="0.15">
      <c r="B25" s="55"/>
      <c r="C25" s="52" t="s">
        <v>120</v>
      </c>
      <c r="D25" s="26">
        <v>104</v>
      </c>
      <c r="E25" s="27">
        <v>5</v>
      </c>
      <c r="F25" s="27">
        <v>5</v>
      </c>
      <c r="G25" s="27">
        <v>17</v>
      </c>
      <c r="H25" s="27">
        <v>50</v>
      </c>
      <c r="I25" s="27">
        <v>27</v>
      </c>
      <c r="J25" s="28" t="s">
        <v>132</v>
      </c>
    </row>
    <row r="26" spans="2:10" ht="13.5" customHeight="1" x14ac:dyDescent="0.15">
      <c r="B26" s="55"/>
      <c r="C26" s="53"/>
      <c r="D26" s="23">
        <v>100</v>
      </c>
      <c r="E26" s="24">
        <v>4.8</v>
      </c>
      <c r="F26" s="24">
        <v>4.8</v>
      </c>
      <c r="G26" s="24">
        <v>16.3</v>
      </c>
      <c r="H26" s="24">
        <v>48.1</v>
      </c>
      <c r="I26" s="24">
        <v>26</v>
      </c>
      <c r="J26" s="25" t="s">
        <v>132</v>
      </c>
    </row>
    <row r="27" spans="2:10" ht="13.5" customHeight="1" x14ac:dyDescent="0.15">
      <c r="B27" s="55"/>
      <c r="C27" s="52" t="s">
        <v>121</v>
      </c>
      <c r="D27" s="26">
        <v>202</v>
      </c>
      <c r="E27" s="27">
        <v>6</v>
      </c>
      <c r="F27" s="27">
        <v>20</v>
      </c>
      <c r="G27" s="27">
        <v>39</v>
      </c>
      <c r="H27" s="27">
        <v>94</v>
      </c>
      <c r="I27" s="27">
        <v>42</v>
      </c>
      <c r="J27" s="28">
        <v>1</v>
      </c>
    </row>
    <row r="28" spans="2:10" ht="13.5" customHeight="1" x14ac:dyDescent="0.15">
      <c r="B28" s="55"/>
      <c r="C28" s="53"/>
      <c r="D28" s="23">
        <v>100</v>
      </c>
      <c r="E28" s="24">
        <v>3</v>
      </c>
      <c r="F28" s="24">
        <v>9.9</v>
      </c>
      <c r="G28" s="24">
        <v>19.3</v>
      </c>
      <c r="H28" s="24">
        <v>46.5</v>
      </c>
      <c r="I28" s="24">
        <v>20.8</v>
      </c>
      <c r="J28" s="25">
        <v>0.5</v>
      </c>
    </row>
    <row r="29" spans="2:10" ht="13.5" customHeight="1" x14ac:dyDescent="0.15">
      <c r="B29" s="55"/>
      <c r="C29" s="52" t="s">
        <v>122</v>
      </c>
      <c r="D29" s="26">
        <v>154</v>
      </c>
      <c r="E29" s="27">
        <v>4</v>
      </c>
      <c r="F29" s="27">
        <v>9</v>
      </c>
      <c r="G29" s="27">
        <v>22</v>
      </c>
      <c r="H29" s="27">
        <v>88</v>
      </c>
      <c r="I29" s="27">
        <v>31</v>
      </c>
      <c r="J29" s="28" t="s">
        <v>228</v>
      </c>
    </row>
    <row r="30" spans="2:10" ht="13.5" customHeight="1" x14ac:dyDescent="0.15">
      <c r="B30" s="55"/>
      <c r="C30" s="53"/>
      <c r="D30" s="23">
        <v>100</v>
      </c>
      <c r="E30" s="24">
        <v>2.6</v>
      </c>
      <c r="F30" s="24">
        <v>5.8</v>
      </c>
      <c r="G30" s="24">
        <v>14.3</v>
      </c>
      <c r="H30" s="24">
        <v>57.1</v>
      </c>
      <c r="I30" s="24">
        <v>20.100000000000001</v>
      </c>
      <c r="J30" s="25" t="s">
        <v>132</v>
      </c>
    </row>
    <row r="31" spans="2:10" ht="13.5" customHeight="1" x14ac:dyDescent="0.15">
      <c r="B31" s="55"/>
      <c r="C31" s="52" t="s">
        <v>123</v>
      </c>
      <c r="D31" s="26">
        <v>151</v>
      </c>
      <c r="E31" s="27">
        <v>1</v>
      </c>
      <c r="F31" s="27">
        <v>12</v>
      </c>
      <c r="G31" s="27">
        <v>26</v>
      </c>
      <c r="H31" s="27">
        <v>74</v>
      </c>
      <c r="I31" s="27">
        <v>38</v>
      </c>
      <c r="J31" s="28" t="s">
        <v>132</v>
      </c>
    </row>
    <row r="32" spans="2:10" ht="13.5" customHeight="1" x14ac:dyDescent="0.15">
      <c r="B32" s="55"/>
      <c r="C32" s="53"/>
      <c r="D32" s="23">
        <v>100</v>
      </c>
      <c r="E32" s="24">
        <v>0.7</v>
      </c>
      <c r="F32" s="24">
        <v>7.9</v>
      </c>
      <c r="G32" s="24">
        <v>17.2</v>
      </c>
      <c r="H32" s="24">
        <v>49</v>
      </c>
      <c r="I32" s="24">
        <v>25.2</v>
      </c>
      <c r="J32" s="25" t="s">
        <v>132</v>
      </c>
    </row>
    <row r="33" spans="2:10" ht="13.5" customHeight="1" x14ac:dyDescent="0.15">
      <c r="B33" s="55"/>
      <c r="C33" s="52" t="s">
        <v>124</v>
      </c>
      <c r="D33" s="26">
        <v>86</v>
      </c>
      <c r="E33" s="27">
        <v>3</v>
      </c>
      <c r="F33" s="27">
        <v>5</v>
      </c>
      <c r="G33" s="27">
        <v>14</v>
      </c>
      <c r="H33" s="27">
        <v>41</v>
      </c>
      <c r="I33" s="27">
        <v>23</v>
      </c>
      <c r="J33" s="28" t="s">
        <v>196</v>
      </c>
    </row>
    <row r="34" spans="2:10" ht="13.5" customHeight="1" x14ac:dyDescent="0.15">
      <c r="B34" s="55"/>
      <c r="C34" s="53"/>
      <c r="D34" s="23">
        <v>100</v>
      </c>
      <c r="E34" s="24">
        <v>3.5</v>
      </c>
      <c r="F34" s="24">
        <v>5.8</v>
      </c>
      <c r="G34" s="24">
        <v>16.3</v>
      </c>
      <c r="H34" s="24">
        <v>47.7</v>
      </c>
      <c r="I34" s="24">
        <v>26.7</v>
      </c>
      <c r="J34" s="25" t="s">
        <v>132</v>
      </c>
    </row>
    <row r="35" spans="2:10" ht="13.5" customHeight="1" x14ac:dyDescent="0.15">
      <c r="B35" s="55"/>
      <c r="C35" s="52" t="s">
        <v>125</v>
      </c>
      <c r="D35" s="26">
        <v>101</v>
      </c>
      <c r="E35" s="27">
        <v>4</v>
      </c>
      <c r="F35" s="27">
        <v>7</v>
      </c>
      <c r="G35" s="27">
        <v>22</v>
      </c>
      <c r="H35" s="27">
        <v>45</v>
      </c>
      <c r="I35" s="27">
        <v>23</v>
      </c>
      <c r="J35" s="28" t="s">
        <v>196</v>
      </c>
    </row>
    <row r="36" spans="2:10" ht="13.5" customHeight="1" x14ac:dyDescent="0.15">
      <c r="B36" s="55"/>
      <c r="C36" s="53"/>
      <c r="D36" s="23">
        <v>100</v>
      </c>
      <c r="E36" s="24">
        <v>4</v>
      </c>
      <c r="F36" s="24">
        <v>6.9</v>
      </c>
      <c r="G36" s="24">
        <v>21.8</v>
      </c>
      <c r="H36" s="24">
        <v>44.6</v>
      </c>
      <c r="I36" s="24">
        <v>22.8</v>
      </c>
      <c r="J36" s="25" t="s">
        <v>132</v>
      </c>
    </row>
    <row r="37" spans="2:10" ht="13.5" customHeight="1" x14ac:dyDescent="0.15">
      <c r="B37" s="55"/>
      <c r="C37" s="52" t="s">
        <v>126</v>
      </c>
      <c r="D37" s="26">
        <v>152</v>
      </c>
      <c r="E37" s="27">
        <v>7</v>
      </c>
      <c r="F37" s="27">
        <v>3</v>
      </c>
      <c r="G37" s="27">
        <v>23</v>
      </c>
      <c r="H37" s="27">
        <v>77</v>
      </c>
      <c r="I37" s="27">
        <v>42</v>
      </c>
      <c r="J37" s="28" t="s">
        <v>147</v>
      </c>
    </row>
    <row r="38" spans="2:10" ht="13.5" customHeight="1" x14ac:dyDescent="0.15">
      <c r="B38" s="55"/>
      <c r="C38" s="53"/>
      <c r="D38" s="23">
        <v>100</v>
      </c>
      <c r="E38" s="24">
        <v>4.5999999999999996</v>
      </c>
      <c r="F38" s="24">
        <v>2</v>
      </c>
      <c r="G38" s="24">
        <v>15.1</v>
      </c>
      <c r="H38" s="24">
        <v>50.7</v>
      </c>
      <c r="I38" s="24">
        <v>27.6</v>
      </c>
      <c r="J38" s="25" t="s">
        <v>132</v>
      </c>
    </row>
    <row r="39" spans="2:10" ht="13.5" customHeight="1" x14ac:dyDescent="0.15">
      <c r="B39" s="55"/>
      <c r="C39" s="52" t="s">
        <v>99</v>
      </c>
      <c r="D39" s="26">
        <v>39</v>
      </c>
      <c r="E39" s="27">
        <v>2</v>
      </c>
      <c r="F39" s="27">
        <v>5</v>
      </c>
      <c r="G39" s="27">
        <v>8</v>
      </c>
      <c r="H39" s="27">
        <v>14</v>
      </c>
      <c r="I39" s="27">
        <v>10</v>
      </c>
      <c r="J39" s="28" t="s">
        <v>132</v>
      </c>
    </row>
    <row r="40" spans="2:10" ht="13.5" customHeight="1" x14ac:dyDescent="0.15">
      <c r="B40" s="55"/>
      <c r="C40" s="53"/>
      <c r="D40" s="23">
        <v>100</v>
      </c>
      <c r="E40" s="24">
        <v>5.0999999999999996</v>
      </c>
      <c r="F40" s="24">
        <v>12.8</v>
      </c>
      <c r="G40" s="24">
        <v>20.5</v>
      </c>
      <c r="H40" s="24">
        <v>35.9</v>
      </c>
      <c r="I40" s="24">
        <v>25.6</v>
      </c>
      <c r="J40" s="25" t="s">
        <v>132</v>
      </c>
    </row>
    <row r="41" spans="2:10" ht="13.5" customHeight="1" x14ac:dyDescent="0.15">
      <c r="B41" s="55"/>
      <c r="C41" s="52" t="s">
        <v>127</v>
      </c>
      <c r="D41" s="26">
        <v>115</v>
      </c>
      <c r="E41" s="27">
        <v>2</v>
      </c>
      <c r="F41" s="27">
        <v>8</v>
      </c>
      <c r="G41" s="27">
        <v>24</v>
      </c>
      <c r="H41" s="27">
        <v>67</v>
      </c>
      <c r="I41" s="27">
        <v>14</v>
      </c>
      <c r="J41" s="28" t="s">
        <v>132</v>
      </c>
    </row>
    <row r="42" spans="2:10" ht="13.5" customHeight="1" x14ac:dyDescent="0.15">
      <c r="B42" s="55"/>
      <c r="C42" s="53"/>
      <c r="D42" s="23">
        <v>100</v>
      </c>
      <c r="E42" s="24">
        <v>1.7</v>
      </c>
      <c r="F42" s="24">
        <v>7</v>
      </c>
      <c r="G42" s="24">
        <v>20.9</v>
      </c>
      <c r="H42" s="24">
        <v>58.3</v>
      </c>
      <c r="I42" s="24">
        <v>12.2</v>
      </c>
      <c r="J42" s="25" t="s">
        <v>132</v>
      </c>
    </row>
    <row r="43" spans="2:10" ht="13.5" customHeight="1" x14ac:dyDescent="0.15">
      <c r="B43" s="55"/>
      <c r="C43" s="52" t="s">
        <v>128</v>
      </c>
      <c r="D43" s="26">
        <v>297</v>
      </c>
      <c r="E43" s="27">
        <v>7</v>
      </c>
      <c r="F43" s="27">
        <v>20</v>
      </c>
      <c r="G43" s="27">
        <v>56</v>
      </c>
      <c r="H43" s="27">
        <v>161</v>
      </c>
      <c r="I43" s="27">
        <v>51</v>
      </c>
      <c r="J43" s="28">
        <v>2</v>
      </c>
    </row>
    <row r="44" spans="2:10" ht="13.5" customHeight="1" x14ac:dyDescent="0.15">
      <c r="B44" s="55"/>
      <c r="C44" s="53"/>
      <c r="D44" s="23">
        <v>100</v>
      </c>
      <c r="E44" s="24">
        <v>2.4</v>
      </c>
      <c r="F44" s="24">
        <v>6.7</v>
      </c>
      <c r="G44" s="24">
        <v>18.899999999999999</v>
      </c>
      <c r="H44" s="24">
        <v>54.2</v>
      </c>
      <c r="I44" s="24">
        <v>17.2</v>
      </c>
      <c r="J44" s="25">
        <v>0.7</v>
      </c>
    </row>
    <row r="45" spans="2:10" ht="13.5" customHeight="1" x14ac:dyDescent="0.15">
      <c r="B45" s="55"/>
      <c r="C45" s="52" t="s">
        <v>129</v>
      </c>
      <c r="D45" s="26">
        <v>409</v>
      </c>
      <c r="E45" s="27">
        <v>15</v>
      </c>
      <c r="F45" s="27">
        <v>34</v>
      </c>
      <c r="G45" s="27">
        <v>73</v>
      </c>
      <c r="H45" s="27">
        <v>192</v>
      </c>
      <c r="I45" s="27">
        <v>94</v>
      </c>
      <c r="J45" s="28">
        <v>1</v>
      </c>
    </row>
    <row r="46" spans="2:10" ht="13.5" customHeight="1" x14ac:dyDescent="0.15">
      <c r="B46" s="55"/>
      <c r="C46" s="53"/>
      <c r="D46" s="23">
        <v>100</v>
      </c>
      <c r="E46" s="24">
        <v>3.7</v>
      </c>
      <c r="F46" s="24">
        <v>8.3000000000000007</v>
      </c>
      <c r="G46" s="24">
        <v>17.8</v>
      </c>
      <c r="H46" s="24">
        <v>46.9</v>
      </c>
      <c r="I46" s="24">
        <v>23</v>
      </c>
      <c r="J46" s="25">
        <v>0.2</v>
      </c>
    </row>
    <row r="47" spans="2:10" ht="13.5" customHeight="1" x14ac:dyDescent="0.15">
      <c r="B47" s="55"/>
      <c r="C47" s="52" t="s">
        <v>130</v>
      </c>
      <c r="D47" s="26">
        <v>305</v>
      </c>
      <c r="E47" s="27">
        <v>5</v>
      </c>
      <c r="F47" s="27">
        <v>21</v>
      </c>
      <c r="G47" s="27">
        <v>48</v>
      </c>
      <c r="H47" s="27">
        <v>162</v>
      </c>
      <c r="I47" s="27">
        <v>69</v>
      </c>
      <c r="J47" s="28" t="s">
        <v>132</v>
      </c>
    </row>
    <row r="48" spans="2:10" ht="13.5" customHeight="1" x14ac:dyDescent="0.15">
      <c r="B48" s="55"/>
      <c r="C48" s="53"/>
      <c r="D48" s="23">
        <v>100</v>
      </c>
      <c r="E48" s="24">
        <v>1.6</v>
      </c>
      <c r="F48" s="24">
        <v>6.9</v>
      </c>
      <c r="G48" s="24">
        <v>15.7</v>
      </c>
      <c r="H48" s="24">
        <v>53.1</v>
      </c>
      <c r="I48" s="24">
        <v>22.6</v>
      </c>
      <c r="J48" s="25" t="s">
        <v>132</v>
      </c>
    </row>
    <row r="49" spans="2:10" ht="13.5" customHeight="1" x14ac:dyDescent="0.15">
      <c r="B49" s="55"/>
      <c r="C49" s="52" t="s">
        <v>131</v>
      </c>
      <c r="D49" s="26">
        <v>339</v>
      </c>
      <c r="E49" s="27">
        <v>14</v>
      </c>
      <c r="F49" s="27">
        <v>15</v>
      </c>
      <c r="G49" s="27">
        <v>59</v>
      </c>
      <c r="H49" s="27">
        <v>163</v>
      </c>
      <c r="I49" s="27">
        <v>88</v>
      </c>
      <c r="J49" s="28" t="s">
        <v>132</v>
      </c>
    </row>
    <row r="50" spans="2:10" ht="13.5" customHeight="1" x14ac:dyDescent="0.15">
      <c r="B50" s="56"/>
      <c r="C50" s="51"/>
      <c r="D50" s="20">
        <v>100</v>
      </c>
      <c r="E50" s="21">
        <v>4.0999999999999996</v>
      </c>
      <c r="F50" s="21">
        <v>4.4000000000000004</v>
      </c>
      <c r="G50" s="21">
        <v>17.399999999999999</v>
      </c>
      <c r="H50" s="21">
        <v>48.1</v>
      </c>
      <c r="I50" s="21">
        <v>26</v>
      </c>
      <c r="J50" s="22" t="s">
        <v>132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J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0" ht="13.5" customHeight="1" x14ac:dyDescent="0.15">
      <c r="A1" s="13" t="str">
        <f>HYPERLINK("#目次!A"&amp;ROW(目次!$A$57),"[08]")</f>
        <v>[08]</v>
      </c>
    </row>
    <row r="2" spans="1:10" ht="13.5" customHeight="1" x14ac:dyDescent="0.15">
      <c r="B2" s="14" t="s">
        <v>235</v>
      </c>
    </row>
    <row r="3" spans="1:10" ht="20.25" customHeight="1" x14ac:dyDescent="0.15">
      <c r="B3" s="45"/>
      <c r="C3" s="46"/>
      <c r="D3" s="43" t="s">
        <v>95</v>
      </c>
      <c r="E3" s="40" t="s">
        <v>25</v>
      </c>
      <c r="F3" s="41"/>
      <c r="G3" s="41"/>
      <c r="H3" s="41"/>
      <c r="I3" s="41"/>
      <c r="J3" s="42"/>
    </row>
    <row r="4" spans="1:10" ht="40.5" customHeight="1" x14ac:dyDescent="0.15">
      <c r="B4" s="47"/>
      <c r="C4" s="48"/>
      <c r="D4" s="44"/>
      <c r="E4" s="15" t="s">
        <v>183</v>
      </c>
      <c r="F4" s="15" t="s">
        <v>184</v>
      </c>
      <c r="G4" s="15" t="s">
        <v>185</v>
      </c>
      <c r="H4" s="15" t="s">
        <v>186</v>
      </c>
      <c r="I4" s="15" t="s">
        <v>187</v>
      </c>
      <c r="J4" s="16" t="s">
        <v>99</v>
      </c>
    </row>
    <row r="5" spans="1:10" ht="13.5" customHeight="1" x14ac:dyDescent="0.15">
      <c r="B5" s="43" t="s">
        <v>95</v>
      </c>
      <c r="C5" s="49"/>
      <c r="D5" s="17">
        <v>2715</v>
      </c>
      <c r="E5" s="18">
        <v>7</v>
      </c>
      <c r="F5" s="18">
        <v>401</v>
      </c>
      <c r="G5" s="18">
        <v>443</v>
      </c>
      <c r="H5" s="18">
        <v>1349</v>
      </c>
      <c r="I5" s="18">
        <v>495</v>
      </c>
      <c r="J5" s="19">
        <v>20</v>
      </c>
    </row>
    <row r="6" spans="1:10" ht="13.5" customHeight="1" x14ac:dyDescent="0.15">
      <c r="B6" s="57"/>
      <c r="C6" s="53"/>
      <c r="D6" s="23">
        <v>100</v>
      </c>
      <c r="E6" s="24">
        <v>0.3</v>
      </c>
      <c r="F6" s="24">
        <v>14.8</v>
      </c>
      <c r="G6" s="24">
        <v>16.3</v>
      </c>
      <c r="H6" s="24">
        <v>49.7</v>
      </c>
      <c r="I6" s="24">
        <v>18.2</v>
      </c>
      <c r="J6" s="25">
        <v>0.7</v>
      </c>
    </row>
    <row r="7" spans="1:10" ht="13.5" customHeight="1" x14ac:dyDescent="0.15">
      <c r="B7" s="54" t="s">
        <v>3</v>
      </c>
      <c r="C7" s="52" t="s">
        <v>111</v>
      </c>
      <c r="D7" s="26">
        <v>8</v>
      </c>
      <c r="E7" s="27" t="s">
        <v>132</v>
      </c>
      <c r="F7" s="27">
        <v>3</v>
      </c>
      <c r="G7" s="27">
        <v>2</v>
      </c>
      <c r="H7" s="27">
        <v>3</v>
      </c>
      <c r="I7" s="27" t="s">
        <v>132</v>
      </c>
      <c r="J7" s="28" t="s">
        <v>132</v>
      </c>
    </row>
    <row r="8" spans="1:10" ht="13.5" customHeight="1" x14ac:dyDescent="0.15">
      <c r="B8" s="55"/>
      <c r="C8" s="53"/>
      <c r="D8" s="23">
        <v>100</v>
      </c>
      <c r="E8" s="24" t="s">
        <v>132</v>
      </c>
      <c r="F8" s="24">
        <v>37.5</v>
      </c>
      <c r="G8" s="24">
        <v>25</v>
      </c>
      <c r="H8" s="24">
        <v>37.5</v>
      </c>
      <c r="I8" s="24" t="s">
        <v>132</v>
      </c>
      <c r="J8" s="25" t="s">
        <v>132</v>
      </c>
    </row>
    <row r="9" spans="1:10" ht="13.5" customHeight="1" x14ac:dyDescent="0.15">
      <c r="B9" s="55"/>
      <c r="C9" s="52" t="s">
        <v>112</v>
      </c>
      <c r="D9" s="26">
        <v>27</v>
      </c>
      <c r="E9" s="27">
        <v>1</v>
      </c>
      <c r="F9" s="27">
        <v>10</v>
      </c>
      <c r="G9" s="27">
        <v>3</v>
      </c>
      <c r="H9" s="27">
        <v>5</v>
      </c>
      <c r="I9" s="27">
        <v>7</v>
      </c>
      <c r="J9" s="28">
        <v>1</v>
      </c>
    </row>
    <row r="10" spans="1:10" ht="13.5" customHeight="1" x14ac:dyDescent="0.15">
      <c r="B10" s="55"/>
      <c r="C10" s="53"/>
      <c r="D10" s="23">
        <v>100</v>
      </c>
      <c r="E10" s="24">
        <v>3.7</v>
      </c>
      <c r="F10" s="24">
        <v>37</v>
      </c>
      <c r="G10" s="24">
        <v>11.1</v>
      </c>
      <c r="H10" s="24">
        <v>18.5</v>
      </c>
      <c r="I10" s="24">
        <v>25.9</v>
      </c>
      <c r="J10" s="25">
        <v>3.7</v>
      </c>
    </row>
    <row r="11" spans="1:10" ht="13.5" customHeight="1" x14ac:dyDescent="0.15">
      <c r="B11" s="55"/>
      <c r="C11" s="52" t="s">
        <v>113</v>
      </c>
      <c r="D11" s="26">
        <v>52</v>
      </c>
      <c r="E11" s="27" t="s">
        <v>196</v>
      </c>
      <c r="F11" s="27">
        <v>20</v>
      </c>
      <c r="G11" s="27">
        <v>9</v>
      </c>
      <c r="H11" s="27">
        <v>12</v>
      </c>
      <c r="I11" s="27">
        <v>11</v>
      </c>
      <c r="J11" s="28" t="s">
        <v>132</v>
      </c>
    </row>
    <row r="12" spans="1:10" ht="13.5" customHeight="1" x14ac:dyDescent="0.15">
      <c r="B12" s="55"/>
      <c r="C12" s="53"/>
      <c r="D12" s="23">
        <v>100</v>
      </c>
      <c r="E12" s="24" t="s">
        <v>132</v>
      </c>
      <c r="F12" s="24">
        <v>38.5</v>
      </c>
      <c r="G12" s="24">
        <v>17.3</v>
      </c>
      <c r="H12" s="24">
        <v>23.1</v>
      </c>
      <c r="I12" s="24">
        <v>21.2</v>
      </c>
      <c r="J12" s="25" t="s">
        <v>132</v>
      </c>
    </row>
    <row r="13" spans="1:10" ht="13.5" customHeight="1" x14ac:dyDescent="0.15">
      <c r="B13" s="55"/>
      <c r="C13" s="52" t="s">
        <v>114</v>
      </c>
      <c r="D13" s="26">
        <v>64</v>
      </c>
      <c r="E13" s="27">
        <v>1</v>
      </c>
      <c r="F13" s="27">
        <v>17</v>
      </c>
      <c r="G13" s="27">
        <v>8</v>
      </c>
      <c r="H13" s="27">
        <v>24</v>
      </c>
      <c r="I13" s="27">
        <v>13</v>
      </c>
      <c r="J13" s="28">
        <v>1</v>
      </c>
    </row>
    <row r="14" spans="1:10" ht="13.5" customHeight="1" x14ac:dyDescent="0.15">
      <c r="B14" s="55"/>
      <c r="C14" s="53"/>
      <c r="D14" s="23">
        <v>100</v>
      </c>
      <c r="E14" s="24">
        <v>1.6</v>
      </c>
      <c r="F14" s="24">
        <v>26.6</v>
      </c>
      <c r="G14" s="24">
        <v>12.5</v>
      </c>
      <c r="H14" s="24">
        <v>37.5</v>
      </c>
      <c r="I14" s="24">
        <v>20.3</v>
      </c>
      <c r="J14" s="25">
        <v>1.6</v>
      </c>
    </row>
    <row r="15" spans="1:10" ht="13.5" customHeight="1" x14ac:dyDescent="0.15">
      <c r="B15" s="55"/>
      <c r="C15" s="52" t="s">
        <v>115</v>
      </c>
      <c r="D15" s="26">
        <v>91</v>
      </c>
      <c r="E15" s="27" t="s">
        <v>132</v>
      </c>
      <c r="F15" s="27">
        <v>22</v>
      </c>
      <c r="G15" s="27">
        <v>18</v>
      </c>
      <c r="H15" s="27">
        <v>31</v>
      </c>
      <c r="I15" s="27">
        <v>19</v>
      </c>
      <c r="J15" s="28">
        <v>1</v>
      </c>
    </row>
    <row r="16" spans="1:10" ht="13.5" customHeight="1" x14ac:dyDescent="0.15">
      <c r="B16" s="55"/>
      <c r="C16" s="53"/>
      <c r="D16" s="23">
        <v>100</v>
      </c>
      <c r="E16" s="24" t="s">
        <v>132</v>
      </c>
      <c r="F16" s="24">
        <v>24.2</v>
      </c>
      <c r="G16" s="24">
        <v>19.8</v>
      </c>
      <c r="H16" s="24">
        <v>34.1</v>
      </c>
      <c r="I16" s="24">
        <v>20.9</v>
      </c>
      <c r="J16" s="25">
        <v>1.1000000000000001</v>
      </c>
    </row>
    <row r="17" spans="2:10" ht="13.5" customHeight="1" x14ac:dyDescent="0.15">
      <c r="B17" s="55"/>
      <c r="C17" s="52" t="s">
        <v>116</v>
      </c>
      <c r="D17" s="26">
        <v>98</v>
      </c>
      <c r="E17" s="27">
        <v>1</v>
      </c>
      <c r="F17" s="27">
        <v>33</v>
      </c>
      <c r="G17" s="27">
        <v>20</v>
      </c>
      <c r="H17" s="27">
        <v>27</v>
      </c>
      <c r="I17" s="27">
        <v>17</v>
      </c>
      <c r="J17" s="28" t="s">
        <v>132</v>
      </c>
    </row>
    <row r="18" spans="2:10" ht="13.5" customHeight="1" x14ac:dyDescent="0.15">
      <c r="B18" s="55"/>
      <c r="C18" s="53"/>
      <c r="D18" s="23">
        <v>100</v>
      </c>
      <c r="E18" s="24">
        <v>1</v>
      </c>
      <c r="F18" s="24">
        <v>33.700000000000003</v>
      </c>
      <c r="G18" s="24">
        <v>20.399999999999999</v>
      </c>
      <c r="H18" s="24">
        <v>27.6</v>
      </c>
      <c r="I18" s="24">
        <v>17.3</v>
      </c>
      <c r="J18" s="25" t="s">
        <v>132</v>
      </c>
    </row>
    <row r="19" spans="2:10" ht="13.5" customHeight="1" x14ac:dyDescent="0.15">
      <c r="B19" s="55"/>
      <c r="C19" s="52" t="s">
        <v>117</v>
      </c>
      <c r="D19" s="26">
        <v>114</v>
      </c>
      <c r="E19" s="27" t="s">
        <v>132</v>
      </c>
      <c r="F19" s="27">
        <v>31</v>
      </c>
      <c r="G19" s="27">
        <v>25</v>
      </c>
      <c r="H19" s="27">
        <v>39</v>
      </c>
      <c r="I19" s="27">
        <v>19</v>
      </c>
      <c r="J19" s="28" t="s">
        <v>132</v>
      </c>
    </row>
    <row r="20" spans="2:10" ht="13.5" customHeight="1" x14ac:dyDescent="0.15">
      <c r="B20" s="55"/>
      <c r="C20" s="53"/>
      <c r="D20" s="23">
        <v>100</v>
      </c>
      <c r="E20" s="24" t="s">
        <v>132</v>
      </c>
      <c r="F20" s="24">
        <v>27.2</v>
      </c>
      <c r="G20" s="24">
        <v>21.9</v>
      </c>
      <c r="H20" s="24">
        <v>34.200000000000003</v>
      </c>
      <c r="I20" s="24">
        <v>16.7</v>
      </c>
      <c r="J20" s="25" t="s">
        <v>132</v>
      </c>
    </row>
    <row r="21" spans="2:10" ht="13.5" customHeight="1" x14ac:dyDescent="0.15">
      <c r="B21" s="55"/>
      <c r="C21" s="52" t="s">
        <v>118</v>
      </c>
      <c r="D21" s="26">
        <v>138</v>
      </c>
      <c r="E21" s="27">
        <v>2</v>
      </c>
      <c r="F21" s="27">
        <v>32</v>
      </c>
      <c r="G21" s="27">
        <v>23</v>
      </c>
      <c r="H21" s="27">
        <v>42</v>
      </c>
      <c r="I21" s="27">
        <v>37</v>
      </c>
      <c r="J21" s="28">
        <v>2</v>
      </c>
    </row>
    <row r="22" spans="2:10" ht="13.5" customHeight="1" x14ac:dyDescent="0.15">
      <c r="B22" s="55"/>
      <c r="C22" s="53"/>
      <c r="D22" s="23">
        <v>100</v>
      </c>
      <c r="E22" s="24">
        <v>1.4</v>
      </c>
      <c r="F22" s="24">
        <v>23.2</v>
      </c>
      <c r="G22" s="24">
        <v>16.7</v>
      </c>
      <c r="H22" s="24">
        <v>30.4</v>
      </c>
      <c r="I22" s="24">
        <v>26.8</v>
      </c>
      <c r="J22" s="25">
        <v>1.4</v>
      </c>
    </row>
    <row r="23" spans="2:10" ht="13.5" customHeight="1" x14ac:dyDescent="0.15">
      <c r="B23" s="55"/>
      <c r="C23" s="52" t="s">
        <v>119</v>
      </c>
      <c r="D23" s="26">
        <v>148</v>
      </c>
      <c r="E23" s="27" t="s">
        <v>132</v>
      </c>
      <c r="F23" s="27">
        <v>25</v>
      </c>
      <c r="G23" s="27">
        <v>27</v>
      </c>
      <c r="H23" s="27">
        <v>54</v>
      </c>
      <c r="I23" s="27">
        <v>41</v>
      </c>
      <c r="J23" s="28">
        <v>1</v>
      </c>
    </row>
    <row r="24" spans="2:10" ht="13.5" customHeight="1" x14ac:dyDescent="0.15">
      <c r="B24" s="55"/>
      <c r="C24" s="53"/>
      <c r="D24" s="23">
        <v>100</v>
      </c>
      <c r="E24" s="24" t="s">
        <v>132</v>
      </c>
      <c r="F24" s="24">
        <v>16.899999999999999</v>
      </c>
      <c r="G24" s="24">
        <v>18.2</v>
      </c>
      <c r="H24" s="24">
        <v>36.5</v>
      </c>
      <c r="I24" s="24">
        <v>27.7</v>
      </c>
      <c r="J24" s="25">
        <v>0.7</v>
      </c>
    </row>
    <row r="25" spans="2:10" ht="13.5" customHeight="1" x14ac:dyDescent="0.15">
      <c r="B25" s="55"/>
      <c r="C25" s="52" t="s">
        <v>120</v>
      </c>
      <c r="D25" s="26">
        <v>179</v>
      </c>
      <c r="E25" s="27" t="s">
        <v>132</v>
      </c>
      <c r="F25" s="27">
        <v>28</v>
      </c>
      <c r="G25" s="27">
        <v>30</v>
      </c>
      <c r="H25" s="27">
        <v>77</v>
      </c>
      <c r="I25" s="27">
        <v>40</v>
      </c>
      <c r="J25" s="28">
        <v>4</v>
      </c>
    </row>
    <row r="26" spans="2:10" ht="13.5" customHeight="1" x14ac:dyDescent="0.15">
      <c r="B26" s="55"/>
      <c r="C26" s="53"/>
      <c r="D26" s="23">
        <v>100</v>
      </c>
      <c r="E26" s="24" t="s">
        <v>132</v>
      </c>
      <c r="F26" s="24">
        <v>15.6</v>
      </c>
      <c r="G26" s="24">
        <v>16.8</v>
      </c>
      <c r="H26" s="24">
        <v>43</v>
      </c>
      <c r="I26" s="24">
        <v>22.3</v>
      </c>
      <c r="J26" s="25">
        <v>2.2000000000000002</v>
      </c>
    </row>
    <row r="27" spans="2:10" ht="13.5" customHeight="1" x14ac:dyDescent="0.15">
      <c r="B27" s="55"/>
      <c r="C27" s="52" t="s">
        <v>121</v>
      </c>
      <c r="D27" s="26">
        <v>330</v>
      </c>
      <c r="E27" s="27" t="s">
        <v>132</v>
      </c>
      <c r="F27" s="27">
        <v>57</v>
      </c>
      <c r="G27" s="27">
        <v>78</v>
      </c>
      <c r="H27" s="27">
        <v>130</v>
      </c>
      <c r="I27" s="27">
        <v>64</v>
      </c>
      <c r="J27" s="28">
        <v>1</v>
      </c>
    </row>
    <row r="28" spans="2:10" ht="13.5" customHeight="1" x14ac:dyDescent="0.15">
      <c r="B28" s="55"/>
      <c r="C28" s="53"/>
      <c r="D28" s="23">
        <v>100</v>
      </c>
      <c r="E28" s="24" t="s">
        <v>132</v>
      </c>
      <c r="F28" s="24">
        <v>17.3</v>
      </c>
      <c r="G28" s="24">
        <v>23.6</v>
      </c>
      <c r="H28" s="24">
        <v>39.4</v>
      </c>
      <c r="I28" s="24">
        <v>19.399999999999999</v>
      </c>
      <c r="J28" s="25">
        <v>0.3</v>
      </c>
    </row>
    <row r="29" spans="2:10" ht="13.5" customHeight="1" x14ac:dyDescent="0.15">
      <c r="B29" s="55"/>
      <c r="C29" s="52" t="s">
        <v>122</v>
      </c>
      <c r="D29" s="26">
        <v>286</v>
      </c>
      <c r="E29" s="27" t="s">
        <v>132</v>
      </c>
      <c r="F29" s="27">
        <v>37</v>
      </c>
      <c r="G29" s="27">
        <v>52</v>
      </c>
      <c r="H29" s="27">
        <v>149</v>
      </c>
      <c r="I29" s="27">
        <v>45</v>
      </c>
      <c r="J29" s="28">
        <v>3</v>
      </c>
    </row>
    <row r="30" spans="2:10" ht="13.5" customHeight="1" x14ac:dyDescent="0.15">
      <c r="B30" s="55"/>
      <c r="C30" s="53"/>
      <c r="D30" s="23">
        <v>100</v>
      </c>
      <c r="E30" s="24" t="s">
        <v>132</v>
      </c>
      <c r="F30" s="24">
        <v>12.9</v>
      </c>
      <c r="G30" s="24">
        <v>18.2</v>
      </c>
      <c r="H30" s="24">
        <v>52.1</v>
      </c>
      <c r="I30" s="24">
        <v>15.7</v>
      </c>
      <c r="J30" s="25">
        <v>1</v>
      </c>
    </row>
    <row r="31" spans="2:10" ht="13.5" customHeight="1" x14ac:dyDescent="0.15">
      <c r="B31" s="55"/>
      <c r="C31" s="52" t="s">
        <v>123</v>
      </c>
      <c r="D31" s="26">
        <v>303</v>
      </c>
      <c r="E31" s="27" t="s">
        <v>132</v>
      </c>
      <c r="F31" s="27">
        <v>26</v>
      </c>
      <c r="G31" s="27">
        <v>49</v>
      </c>
      <c r="H31" s="27">
        <v>172</v>
      </c>
      <c r="I31" s="27">
        <v>54</v>
      </c>
      <c r="J31" s="28">
        <v>2</v>
      </c>
    </row>
    <row r="32" spans="2:10" ht="13.5" customHeight="1" x14ac:dyDescent="0.15">
      <c r="B32" s="55"/>
      <c r="C32" s="53"/>
      <c r="D32" s="23">
        <v>100</v>
      </c>
      <c r="E32" s="24" t="s">
        <v>132</v>
      </c>
      <c r="F32" s="24">
        <v>8.6</v>
      </c>
      <c r="G32" s="24">
        <v>16.2</v>
      </c>
      <c r="H32" s="24">
        <v>56.8</v>
      </c>
      <c r="I32" s="24">
        <v>17.8</v>
      </c>
      <c r="J32" s="25">
        <v>0.7</v>
      </c>
    </row>
    <row r="33" spans="2:10" ht="13.5" customHeight="1" x14ac:dyDescent="0.15">
      <c r="B33" s="55"/>
      <c r="C33" s="52" t="s">
        <v>124</v>
      </c>
      <c r="D33" s="26">
        <v>194</v>
      </c>
      <c r="E33" s="27" t="s">
        <v>132</v>
      </c>
      <c r="F33" s="27">
        <v>18</v>
      </c>
      <c r="G33" s="27">
        <v>25</v>
      </c>
      <c r="H33" s="27">
        <v>115</v>
      </c>
      <c r="I33" s="27">
        <v>36</v>
      </c>
      <c r="J33" s="28" t="s">
        <v>132</v>
      </c>
    </row>
    <row r="34" spans="2:10" ht="13.5" customHeight="1" x14ac:dyDescent="0.15">
      <c r="B34" s="55"/>
      <c r="C34" s="53"/>
      <c r="D34" s="23">
        <v>100</v>
      </c>
      <c r="E34" s="24" t="s">
        <v>132</v>
      </c>
      <c r="F34" s="24">
        <v>9.3000000000000007</v>
      </c>
      <c r="G34" s="24">
        <v>12.9</v>
      </c>
      <c r="H34" s="24">
        <v>59.3</v>
      </c>
      <c r="I34" s="24">
        <v>18.600000000000001</v>
      </c>
      <c r="J34" s="25" t="s">
        <v>132</v>
      </c>
    </row>
    <row r="35" spans="2:10" ht="13.5" customHeight="1" x14ac:dyDescent="0.15">
      <c r="B35" s="55"/>
      <c r="C35" s="52" t="s">
        <v>125</v>
      </c>
      <c r="D35" s="26">
        <v>208</v>
      </c>
      <c r="E35" s="27">
        <v>1</v>
      </c>
      <c r="F35" s="27">
        <v>16</v>
      </c>
      <c r="G35" s="27">
        <v>24</v>
      </c>
      <c r="H35" s="27">
        <v>132</v>
      </c>
      <c r="I35" s="27">
        <v>33</v>
      </c>
      <c r="J35" s="28">
        <v>2</v>
      </c>
    </row>
    <row r="36" spans="2:10" ht="13.5" customHeight="1" x14ac:dyDescent="0.15">
      <c r="B36" s="55"/>
      <c r="C36" s="53"/>
      <c r="D36" s="23">
        <v>100</v>
      </c>
      <c r="E36" s="24">
        <v>0.5</v>
      </c>
      <c r="F36" s="24">
        <v>7.7</v>
      </c>
      <c r="G36" s="24">
        <v>11.5</v>
      </c>
      <c r="H36" s="24">
        <v>63.5</v>
      </c>
      <c r="I36" s="24">
        <v>15.9</v>
      </c>
      <c r="J36" s="25">
        <v>1</v>
      </c>
    </row>
    <row r="37" spans="2:10" ht="13.5" customHeight="1" x14ac:dyDescent="0.15">
      <c r="B37" s="55"/>
      <c r="C37" s="52" t="s">
        <v>126</v>
      </c>
      <c r="D37" s="26">
        <v>415</v>
      </c>
      <c r="E37" s="27">
        <v>1</v>
      </c>
      <c r="F37" s="27">
        <v>20</v>
      </c>
      <c r="G37" s="27">
        <v>40</v>
      </c>
      <c r="H37" s="27">
        <v>306</v>
      </c>
      <c r="I37" s="27">
        <v>47</v>
      </c>
      <c r="J37" s="28">
        <v>1</v>
      </c>
    </row>
    <row r="38" spans="2:10" ht="13.5" customHeight="1" x14ac:dyDescent="0.15">
      <c r="B38" s="55"/>
      <c r="C38" s="53"/>
      <c r="D38" s="23">
        <v>100</v>
      </c>
      <c r="E38" s="24">
        <v>0.2</v>
      </c>
      <c r="F38" s="24">
        <v>4.8</v>
      </c>
      <c r="G38" s="24">
        <v>9.6</v>
      </c>
      <c r="H38" s="24">
        <v>73.7</v>
      </c>
      <c r="I38" s="24">
        <v>11.3</v>
      </c>
      <c r="J38" s="25">
        <v>0.2</v>
      </c>
    </row>
    <row r="39" spans="2:10" ht="13.5" customHeight="1" x14ac:dyDescent="0.15">
      <c r="B39" s="55"/>
      <c r="C39" s="52" t="s">
        <v>99</v>
      </c>
      <c r="D39" s="26">
        <v>60</v>
      </c>
      <c r="E39" s="27" t="s">
        <v>132</v>
      </c>
      <c r="F39" s="27">
        <v>6</v>
      </c>
      <c r="G39" s="27">
        <v>10</v>
      </c>
      <c r="H39" s="27">
        <v>31</v>
      </c>
      <c r="I39" s="27">
        <v>12</v>
      </c>
      <c r="J39" s="28">
        <v>1</v>
      </c>
    </row>
    <row r="40" spans="2:10" ht="13.5" customHeight="1" x14ac:dyDescent="0.15">
      <c r="B40" s="55"/>
      <c r="C40" s="53"/>
      <c r="D40" s="23">
        <v>100</v>
      </c>
      <c r="E40" s="24" t="s">
        <v>196</v>
      </c>
      <c r="F40" s="24">
        <v>10</v>
      </c>
      <c r="G40" s="24">
        <v>16.7</v>
      </c>
      <c r="H40" s="24">
        <v>51.7</v>
      </c>
      <c r="I40" s="24">
        <v>20</v>
      </c>
      <c r="J40" s="25">
        <v>1.7</v>
      </c>
    </row>
    <row r="41" spans="2:10" ht="13.5" customHeight="1" x14ac:dyDescent="0.15">
      <c r="B41" s="55"/>
      <c r="C41" s="52" t="s">
        <v>127</v>
      </c>
      <c r="D41" s="26">
        <v>151</v>
      </c>
      <c r="E41" s="27">
        <v>2</v>
      </c>
      <c r="F41" s="27">
        <v>50</v>
      </c>
      <c r="G41" s="27">
        <v>22</v>
      </c>
      <c r="H41" s="27">
        <v>44</v>
      </c>
      <c r="I41" s="27">
        <v>31</v>
      </c>
      <c r="J41" s="28">
        <v>2</v>
      </c>
    </row>
    <row r="42" spans="2:10" ht="13.5" customHeight="1" x14ac:dyDescent="0.15">
      <c r="B42" s="55"/>
      <c r="C42" s="53"/>
      <c r="D42" s="23">
        <v>100</v>
      </c>
      <c r="E42" s="24">
        <v>1.3</v>
      </c>
      <c r="F42" s="24">
        <v>33.1</v>
      </c>
      <c r="G42" s="24">
        <v>14.6</v>
      </c>
      <c r="H42" s="24">
        <v>29.1</v>
      </c>
      <c r="I42" s="24">
        <v>20.5</v>
      </c>
      <c r="J42" s="25">
        <v>1.3</v>
      </c>
    </row>
    <row r="43" spans="2:10" ht="13.5" customHeight="1" x14ac:dyDescent="0.15">
      <c r="B43" s="55"/>
      <c r="C43" s="52" t="s">
        <v>128</v>
      </c>
      <c r="D43" s="26">
        <v>441</v>
      </c>
      <c r="E43" s="27">
        <v>3</v>
      </c>
      <c r="F43" s="27">
        <v>118</v>
      </c>
      <c r="G43" s="27">
        <v>86</v>
      </c>
      <c r="H43" s="27">
        <v>139</v>
      </c>
      <c r="I43" s="27">
        <v>92</v>
      </c>
      <c r="J43" s="28">
        <v>3</v>
      </c>
    </row>
    <row r="44" spans="2:10" ht="13.5" customHeight="1" x14ac:dyDescent="0.15">
      <c r="B44" s="55"/>
      <c r="C44" s="53"/>
      <c r="D44" s="23">
        <v>100</v>
      </c>
      <c r="E44" s="24">
        <v>0.7</v>
      </c>
      <c r="F44" s="24">
        <v>26.8</v>
      </c>
      <c r="G44" s="24">
        <v>19.5</v>
      </c>
      <c r="H44" s="24">
        <v>31.5</v>
      </c>
      <c r="I44" s="24">
        <v>20.9</v>
      </c>
      <c r="J44" s="25">
        <v>0.7</v>
      </c>
    </row>
    <row r="45" spans="2:10" ht="13.5" customHeight="1" x14ac:dyDescent="0.15">
      <c r="B45" s="55"/>
      <c r="C45" s="52" t="s">
        <v>129</v>
      </c>
      <c r="D45" s="26">
        <v>657</v>
      </c>
      <c r="E45" s="27" t="s">
        <v>132</v>
      </c>
      <c r="F45" s="27">
        <v>110</v>
      </c>
      <c r="G45" s="27">
        <v>135</v>
      </c>
      <c r="H45" s="27">
        <v>261</v>
      </c>
      <c r="I45" s="27">
        <v>145</v>
      </c>
      <c r="J45" s="28">
        <v>6</v>
      </c>
    </row>
    <row r="46" spans="2:10" ht="13.5" customHeight="1" x14ac:dyDescent="0.15">
      <c r="B46" s="55"/>
      <c r="C46" s="53"/>
      <c r="D46" s="23">
        <v>100</v>
      </c>
      <c r="E46" s="24" t="s">
        <v>196</v>
      </c>
      <c r="F46" s="24">
        <v>16.7</v>
      </c>
      <c r="G46" s="24">
        <v>20.5</v>
      </c>
      <c r="H46" s="24">
        <v>39.700000000000003</v>
      </c>
      <c r="I46" s="24">
        <v>22.1</v>
      </c>
      <c r="J46" s="25">
        <v>0.9</v>
      </c>
    </row>
    <row r="47" spans="2:10" ht="13.5" customHeight="1" x14ac:dyDescent="0.15">
      <c r="B47" s="55"/>
      <c r="C47" s="52" t="s">
        <v>130</v>
      </c>
      <c r="D47" s="26">
        <v>589</v>
      </c>
      <c r="E47" s="27" t="s">
        <v>196</v>
      </c>
      <c r="F47" s="27">
        <v>63</v>
      </c>
      <c r="G47" s="27">
        <v>101</v>
      </c>
      <c r="H47" s="27">
        <v>321</v>
      </c>
      <c r="I47" s="27">
        <v>99</v>
      </c>
      <c r="J47" s="28">
        <v>5</v>
      </c>
    </row>
    <row r="48" spans="2:10" ht="13.5" customHeight="1" x14ac:dyDescent="0.15">
      <c r="B48" s="55"/>
      <c r="C48" s="53"/>
      <c r="D48" s="23">
        <v>100</v>
      </c>
      <c r="E48" s="24" t="s">
        <v>132</v>
      </c>
      <c r="F48" s="24">
        <v>10.7</v>
      </c>
      <c r="G48" s="24">
        <v>17.100000000000001</v>
      </c>
      <c r="H48" s="24">
        <v>54.5</v>
      </c>
      <c r="I48" s="24">
        <v>16.8</v>
      </c>
      <c r="J48" s="25">
        <v>0.8</v>
      </c>
    </row>
    <row r="49" spans="2:10" ht="13.5" customHeight="1" x14ac:dyDescent="0.15">
      <c r="B49" s="55"/>
      <c r="C49" s="52" t="s">
        <v>131</v>
      </c>
      <c r="D49" s="26">
        <v>817</v>
      </c>
      <c r="E49" s="27">
        <v>2</v>
      </c>
      <c r="F49" s="27">
        <v>54</v>
      </c>
      <c r="G49" s="27">
        <v>89</v>
      </c>
      <c r="H49" s="27">
        <v>553</v>
      </c>
      <c r="I49" s="27">
        <v>116</v>
      </c>
      <c r="J49" s="28">
        <v>3</v>
      </c>
    </row>
    <row r="50" spans="2:10" ht="13.5" customHeight="1" x14ac:dyDescent="0.15">
      <c r="B50" s="44"/>
      <c r="C50" s="59"/>
      <c r="D50" s="34">
        <v>100</v>
      </c>
      <c r="E50" s="35">
        <v>0.2</v>
      </c>
      <c r="F50" s="35">
        <v>6.6</v>
      </c>
      <c r="G50" s="35">
        <v>10.9</v>
      </c>
      <c r="H50" s="35">
        <v>67.7</v>
      </c>
      <c r="I50" s="35">
        <v>14.2</v>
      </c>
      <c r="J50" s="36">
        <v>0.4</v>
      </c>
    </row>
    <row r="51" spans="2:10" ht="13.5" customHeight="1" x14ac:dyDescent="0.15">
      <c r="B51" s="43" t="s">
        <v>95</v>
      </c>
      <c r="C51" s="49"/>
      <c r="D51" s="17">
        <v>2715</v>
      </c>
      <c r="E51" s="18">
        <v>7</v>
      </c>
      <c r="F51" s="18">
        <v>401</v>
      </c>
      <c r="G51" s="18">
        <v>443</v>
      </c>
      <c r="H51" s="18">
        <v>1349</v>
      </c>
      <c r="I51" s="18">
        <v>495</v>
      </c>
      <c r="J51" s="19">
        <v>20</v>
      </c>
    </row>
    <row r="52" spans="2:10" ht="13.5" customHeight="1" x14ac:dyDescent="0.15">
      <c r="B52" s="57"/>
      <c r="C52" s="53"/>
      <c r="D52" s="23">
        <v>100</v>
      </c>
      <c r="E52" s="24">
        <v>0.3</v>
      </c>
      <c r="F52" s="24">
        <v>14.8</v>
      </c>
      <c r="G52" s="24">
        <v>16.3</v>
      </c>
      <c r="H52" s="24">
        <v>49.7</v>
      </c>
      <c r="I52" s="24">
        <v>18.2</v>
      </c>
      <c r="J52" s="25">
        <v>0.7</v>
      </c>
    </row>
    <row r="53" spans="2:10" ht="13.5" customHeight="1" x14ac:dyDescent="0.15">
      <c r="B53" s="54" t="s">
        <v>53</v>
      </c>
      <c r="C53" s="52" t="s">
        <v>183</v>
      </c>
      <c r="D53" s="26">
        <v>13</v>
      </c>
      <c r="E53" s="27">
        <v>3</v>
      </c>
      <c r="F53" s="27">
        <v>4</v>
      </c>
      <c r="G53" s="27" t="s">
        <v>132</v>
      </c>
      <c r="H53" s="27">
        <v>2</v>
      </c>
      <c r="I53" s="27">
        <v>4</v>
      </c>
      <c r="J53" s="28" t="s">
        <v>132</v>
      </c>
    </row>
    <row r="54" spans="2:10" ht="13.5" customHeight="1" x14ac:dyDescent="0.15">
      <c r="B54" s="55"/>
      <c r="C54" s="53"/>
      <c r="D54" s="23">
        <v>100</v>
      </c>
      <c r="E54" s="24">
        <v>23.1</v>
      </c>
      <c r="F54" s="24">
        <v>30.8</v>
      </c>
      <c r="G54" s="24" t="s">
        <v>132</v>
      </c>
      <c r="H54" s="24">
        <v>15.4</v>
      </c>
      <c r="I54" s="24">
        <v>30.8</v>
      </c>
      <c r="J54" s="25" t="s">
        <v>132</v>
      </c>
    </row>
    <row r="55" spans="2:10" ht="13.5" customHeight="1" x14ac:dyDescent="0.15">
      <c r="B55" s="55"/>
      <c r="C55" s="52" t="s">
        <v>184</v>
      </c>
      <c r="D55" s="26">
        <v>443</v>
      </c>
      <c r="E55" s="27">
        <v>1</v>
      </c>
      <c r="F55" s="27">
        <v>260</v>
      </c>
      <c r="G55" s="27">
        <v>47</v>
      </c>
      <c r="H55" s="27">
        <v>36</v>
      </c>
      <c r="I55" s="27">
        <v>89</v>
      </c>
      <c r="J55" s="28">
        <v>10</v>
      </c>
    </row>
    <row r="56" spans="2:10" ht="13.5" customHeight="1" x14ac:dyDescent="0.15">
      <c r="B56" s="55"/>
      <c r="C56" s="53"/>
      <c r="D56" s="23">
        <v>100</v>
      </c>
      <c r="E56" s="24">
        <v>0.2</v>
      </c>
      <c r="F56" s="24">
        <v>58.7</v>
      </c>
      <c r="G56" s="24">
        <v>10.6</v>
      </c>
      <c r="H56" s="24">
        <v>8.1</v>
      </c>
      <c r="I56" s="24">
        <v>20.100000000000001</v>
      </c>
      <c r="J56" s="25">
        <v>2.2999999999999998</v>
      </c>
    </row>
    <row r="57" spans="2:10" ht="13.5" customHeight="1" x14ac:dyDescent="0.15">
      <c r="B57" s="55"/>
      <c r="C57" s="52" t="s">
        <v>185</v>
      </c>
      <c r="D57" s="26">
        <v>534</v>
      </c>
      <c r="E57" s="27">
        <v>2</v>
      </c>
      <c r="F57" s="27">
        <v>62</v>
      </c>
      <c r="G57" s="27">
        <v>272</v>
      </c>
      <c r="H57" s="27">
        <v>88</v>
      </c>
      <c r="I57" s="27">
        <v>108</v>
      </c>
      <c r="J57" s="28">
        <v>2</v>
      </c>
    </row>
    <row r="58" spans="2:10" ht="13.5" customHeight="1" x14ac:dyDescent="0.15">
      <c r="B58" s="55"/>
      <c r="C58" s="53"/>
      <c r="D58" s="23">
        <v>100</v>
      </c>
      <c r="E58" s="24">
        <v>0.4</v>
      </c>
      <c r="F58" s="24">
        <v>11.6</v>
      </c>
      <c r="G58" s="24">
        <v>50.9</v>
      </c>
      <c r="H58" s="24">
        <v>16.5</v>
      </c>
      <c r="I58" s="24">
        <v>20.2</v>
      </c>
      <c r="J58" s="25">
        <v>0.4</v>
      </c>
    </row>
    <row r="59" spans="2:10" ht="13.5" customHeight="1" x14ac:dyDescent="0.15">
      <c r="B59" s="55"/>
      <c r="C59" s="52" t="s">
        <v>186</v>
      </c>
      <c r="D59" s="26">
        <v>1361</v>
      </c>
      <c r="E59" s="27">
        <v>1</v>
      </c>
      <c r="F59" s="27">
        <v>17</v>
      </c>
      <c r="G59" s="27">
        <v>68</v>
      </c>
      <c r="H59" s="27">
        <v>1112</v>
      </c>
      <c r="I59" s="27">
        <v>159</v>
      </c>
      <c r="J59" s="28">
        <v>4</v>
      </c>
    </row>
    <row r="60" spans="2:10" ht="13.5" customHeight="1" x14ac:dyDescent="0.15">
      <c r="B60" s="55"/>
      <c r="C60" s="53"/>
      <c r="D60" s="23">
        <v>100</v>
      </c>
      <c r="E60" s="24">
        <v>0.1</v>
      </c>
      <c r="F60" s="24">
        <v>1.2</v>
      </c>
      <c r="G60" s="24">
        <v>5</v>
      </c>
      <c r="H60" s="24">
        <v>81.7</v>
      </c>
      <c r="I60" s="24">
        <v>11.7</v>
      </c>
      <c r="J60" s="25">
        <v>0.3</v>
      </c>
    </row>
    <row r="61" spans="2:10" ht="13.5" customHeight="1" x14ac:dyDescent="0.15">
      <c r="B61" s="55"/>
      <c r="C61" s="52" t="s">
        <v>187</v>
      </c>
      <c r="D61" s="26">
        <v>348</v>
      </c>
      <c r="E61" s="27" t="s">
        <v>132</v>
      </c>
      <c r="F61" s="27">
        <v>53</v>
      </c>
      <c r="G61" s="27">
        <v>54</v>
      </c>
      <c r="H61" s="27">
        <v>105</v>
      </c>
      <c r="I61" s="27">
        <v>133</v>
      </c>
      <c r="J61" s="28">
        <v>3</v>
      </c>
    </row>
    <row r="62" spans="2:10" ht="13.5" customHeight="1" x14ac:dyDescent="0.15">
      <c r="B62" s="55"/>
      <c r="C62" s="53"/>
      <c r="D62" s="23">
        <v>100</v>
      </c>
      <c r="E62" s="24" t="s">
        <v>132</v>
      </c>
      <c r="F62" s="24">
        <v>15.2</v>
      </c>
      <c r="G62" s="24">
        <v>15.5</v>
      </c>
      <c r="H62" s="24">
        <v>30.2</v>
      </c>
      <c r="I62" s="24">
        <v>38.200000000000003</v>
      </c>
      <c r="J62" s="25">
        <v>0.9</v>
      </c>
    </row>
    <row r="63" spans="2:10" ht="13.5" customHeight="1" x14ac:dyDescent="0.15">
      <c r="B63" s="55"/>
      <c r="C63" s="52" t="s">
        <v>99</v>
      </c>
      <c r="D63" s="26">
        <v>16</v>
      </c>
      <c r="E63" s="27" t="s">
        <v>132</v>
      </c>
      <c r="F63" s="27">
        <v>5</v>
      </c>
      <c r="G63" s="27">
        <v>2</v>
      </c>
      <c r="H63" s="27">
        <v>6</v>
      </c>
      <c r="I63" s="27">
        <v>2</v>
      </c>
      <c r="J63" s="28">
        <v>1</v>
      </c>
    </row>
    <row r="64" spans="2:10" ht="13.5" customHeight="1" x14ac:dyDescent="0.15">
      <c r="B64" s="56"/>
      <c r="C64" s="51"/>
      <c r="D64" s="20">
        <v>100</v>
      </c>
      <c r="E64" s="21" t="s">
        <v>132</v>
      </c>
      <c r="F64" s="21">
        <v>31.3</v>
      </c>
      <c r="G64" s="21">
        <v>12.5</v>
      </c>
      <c r="H64" s="21">
        <v>37.5</v>
      </c>
      <c r="I64" s="21">
        <v>12.5</v>
      </c>
      <c r="J64" s="22">
        <v>6.3</v>
      </c>
    </row>
  </sheetData>
  <mergeCells count="35">
    <mergeCell ref="C45:C46"/>
    <mergeCell ref="C61:C62"/>
    <mergeCell ref="C63:C64"/>
    <mergeCell ref="C49:C50"/>
    <mergeCell ref="B51:C52"/>
    <mergeCell ref="C53:C54"/>
    <mergeCell ref="C55:C56"/>
    <mergeCell ref="C57:C58"/>
    <mergeCell ref="C59:C60"/>
    <mergeCell ref="C35:C36"/>
    <mergeCell ref="C37:C38"/>
    <mergeCell ref="C39:C40"/>
    <mergeCell ref="C41:C42"/>
    <mergeCell ref="C43:C44"/>
    <mergeCell ref="C25:C26"/>
    <mergeCell ref="C27:C28"/>
    <mergeCell ref="C29:C30"/>
    <mergeCell ref="C31:C32"/>
    <mergeCell ref="C33:C34"/>
    <mergeCell ref="C23:C24"/>
    <mergeCell ref="E3:J3"/>
    <mergeCell ref="D3:D4"/>
    <mergeCell ref="B7:B50"/>
    <mergeCell ref="B53:B64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47:C48"/>
  </mergeCells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4" ht="13.5" customHeight="1" x14ac:dyDescent="0.15">
      <c r="A1" s="13" t="str">
        <f>HYPERLINK("#目次!A"&amp;ROW(目次!$A$59),"[09]")</f>
        <v>[09]</v>
      </c>
    </row>
    <row r="2" spans="1:14" ht="13.5" customHeight="1" x14ac:dyDescent="0.15">
      <c r="B2" s="14" t="s">
        <v>236</v>
      </c>
    </row>
    <row r="3" spans="1:14" ht="20.25" customHeight="1" x14ac:dyDescent="0.15">
      <c r="B3" s="45"/>
      <c r="C3" s="46"/>
      <c r="D3" s="43" t="s">
        <v>95</v>
      </c>
      <c r="E3" s="40" t="s">
        <v>54</v>
      </c>
      <c r="F3" s="41"/>
      <c r="G3" s="41"/>
      <c r="H3" s="41"/>
      <c r="I3" s="41"/>
      <c r="J3" s="41"/>
      <c r="K3" s="41"/>
      <c r="L3" s="41"/>
      <c r="M3" s="41"/>
      <c r="N3" s="42"/>
    </row>
    <row r="4" spans="1:14" ht="56.25" customHeight="1" x14ac:dyDescent="0.15">
      <c r="B4" s="47"/>
      <c r="C4" s="48"/>
      <c r="D4" s="44"/>
      <c r="E4" s="15" t="s">
        <v>237</v>
      </c>
      <c r="F4" s="15" t="s">
        <v>238</v>
      </c>
      <c r="G4" s="15" t="s">
        <v>239</v>
      </c>
      <c r="H4" s="15" t="s">
        <v>240</v>
      </c>
      <c r="I4" s="15" t="s">
        <v>241</v>
      </c>
      <c r="J4" s="15" t="s">
        <v>242</v>
      </c>
      <c r="K4" s="15" t="s">
        <v>243</v>
      </c>
      <c r="L4" s="15" t="s">
        <v>109</v>
      </c>
      <c r="M4" s="15" t="s">
        <v>244</v>
      </c>
      <c r="N4" s="16" t="s">
        <v>99</v>
      </c>
    </row>
    <row r="5" spans="1:14" ht="13.5" customHeight="1" x14ac:dyDescent="0.15">
      <c r="B5" s="43" t="s">
        <v>95</v>
      </c>
      <c r="C5" s="49"/>
      <c r="D5" s="17">
        <v>2200</v>
      </c>
      <c r="E5" s="18">
        <v>1185</v>
      </c>
      <c r="F5" s="18">
        <v>415</v>
      </c>
      <c r="G5" s="18">
        <v>406</v>
      </c>
      <c r="H5" s="18">
        <v>130</v>
      </c>
      <c r="I5" s="18">
        <v>126</v>
      </c>
      <c r="J5" s="18">
        <v>72</v>
      </c>
      <c r="K5" s="18">
        <v>91</v>
      </c>
      <c r="L5" s="18">
        <v>195</v>
      </c>
      <c r="M5" s="18">
        <v>375</v>
      </c>
      <c r="N5" s="19">
        <v>28</v>
      </c>
    </row>
    <row r="6" spans="1:14" ht="13.5" customHeight="1" x14ac:dyDescent="0.15">
      <c r="B6" s="57"/>
      <c r="C6" s="53"/>
      <c r="D6" s="23">
        <v>100</v>
      </c>
      <c r="E6" s="24">
        <v>53.9</v>
      </c>
      <c r="F6" s="24">
        <v>18.899999999999999</v>
      </c>
      <c r="G6" s="24">
        <v>18.5</v>
      </c>
      <c r="H6" s="24">
        <v>5.9</v>
      </c>
      <c r="I6" s="24">
        <v>5.7</v>
      </c>
      <c r="J6" s="24">
        <v>3.3</v>
      </c>
      <c r="K6" s="24">
        <v>4.0999999999999996</v>
      </c>
      <c r="L6" s="24">
        <v>8.9</v>
      </c>
      <c r="M6" s="24">
        <v>17</v>
      </c>
      <c r="N6" s="25">
        <v>1.3</v>
      </c>
    </row>
    <row r="7" spans="1:14" ht="13.5" customHeight="1" x14ac:dyDescent="0.15">
      <c r="B7" s="54" t="s">
        <v>3</v>
      </c>
      <c r="C7" s="52" t="s">
        <v>111</v>
      </c>
      <c r="D7" s="26">
        <v>8</v>
      </c>
      <c r="E7" s="27">
        <v>2</v>
      </c>
      <c r="F7" s="27">
        <v>2</v>
      </c>
      <c r="G7" s="27">
        <v>2</v>
      </c>
      <c r="H7" s="27">
        <v>1</v>
      </c>
      <c r="I7" s="27">
        <v>1</v>
      </c>
      <c r="J7" s="27" t="s">
        <v>132</v>
      </c>
      <c r="K7" s="27">
        <v>3</v>
      </c>
      <c r="L7" s="27" t="s">
        <v>245</v>
      </c>
      <c r="M7" s="27">
        <v>1</v>
      </c>
      <c r="N7" s="28" t="s">
        <v>132</v>
      </c>
    </row>
    <row r="8" spans="1:14" ht="13.5" customHeight="1" x14ac:dyDescent="0.15">
      <c r="B8" s="55"/>
      <c r="C8" s="53"/>
      <c r="D8" s="23">
        <v>100</v>
      </c>
      <c r="E8" s="24">
        <v>25</v>
      </c>
      <c r="F8" s="24">
        <v>25</v>
      </c>
      <c r="G8" s="24">
        <v>25</v>
      </c>
      <c r="H8" s="24">
        <v>12.5</v>
      </c>
      <c r="I8" s="24">
        <v>12.5</v>
      </c>
      <c r="J8" s="24" t="s">
        <v>132</v>
      </c>
      <c r="K8" s="24">
        <v>37.5</v>
      </c>
      <c r="L8" s="24" t="s">
        <v>132</v>
      </c>
      <c r="M8" s="24">
        <v>12.5</v>
      </c>
      <c r="N8" s="25" t="s">
        <v>132</v>
      </c>
    </row>
    <row r="9" spans="1:14" ht="13.5" customHeight="1" x14ac:dyDescent="0.15">
      <c r="B9" s="55"/>
      <c r="C9" s="52" t="s">
        <v>112</v>
      </c>
      <c r="D9" s="26">
        <v>19</v>
      </c>
      <c r="E9" s="27">
        <v>7</v>
      </c>
      <c r="F9" s="27">
        <v>3</v>
      </c>
      <c r="G9" s="27">
        <v>3</v>
      </c>
      <c r="H9" s="27">
        <v>3</v>
      </c>
      <c r="I9" s="27">
        <v>1</v>
      </c>
      <c r="J9" s="27">
        <v>2</v>
      </c>
      <c r="K9" s="27">
        <v>2</v>
      </c>
      <c r="L9" s="27" t="s">
        <v>132</v>
      </c>
      <c r="M9" s="27">
        <v>3</v>
      </c>
      <c r="N9" s="28" t="s">
        <v>132</v>
      </c>
    </row>
    <row r="10" spans="1:14" ht="13.5" customHeight="1" x14ac:dyDescent="0.15">
      <c r="B10" s="55"/>
      <c r="C10" s="53"/>
      <c r="D10" s="23">
        <v>100</v>
      </c>
      <c r="E10" s="24">
        <v>36.799999999999997</v>
      </c>
      <c r="F10" s="24">
        <v>15.8</v>
      </c>
      <c r="G10" s="24">
        <v>15.8</v>
      </c>
      <c r="H10" s="24">
        <v>15.8</v>
      </c>
      <c r="I10" s="24">
        <v>5.3</v>
      </c>
      <c r="J10" s="24">
        <v>10.5</v>
      </c>
      <c r="K10" s="24">
        <v>10.5</v>
      </c>
      <c r="L10" s="24" t="s">
        <v>132</v>
      </c>
      <c r="M10" s="24">
        <v>15.8</v>
      </c>
      <c r="N10" s="25" t="s">
        <v>132</v>
      </c>
    </row>
    <row r="11" spans="1:14" ht="13.5" customHeight="1" x14ac:dyDescent="0.15">
      <c r="B11" s="55"/>
      <c r="C11" s="52" t="s">
        <v>113</v>
      </c>
      <c r="D11" s="26">
        <v>41</v>
      </c>
      <c r="E11" s="27">
        <v>16</v>
      </c>
      <c r="F11" s="27">
        <v>7</v>
      </c>
      <c r="G11" s="27">
        <v>3</v>
      </c>
      <c r="H11" s="27">
        <v>3</v>
      </c>
      <c r="I11" s="27" t="s">
        <v>132</v>
      </c>
      <c r="J11" s="27">
        <v>4</v>
      </c>
      <c r="K11" s="27">
        <v>6</v>
      </c>
      <c r="L11" s="27">
        <v>3</v>
      </c>
      <c r="M11" s="27">
        <v>11</v>
      </c>
      <c r="N11" s="28">
        <v>2</v>
      </c>
    </row>
    <row r="12" spans="1:14" ht="13.5" customHeight="1" x14ac:dyDescent="0.15">
      <c r="B12" s="55"/>
      <c r="C12" s="53"/>
      <c r="D12" s="23">
        <v>100</v>
      </c>
      <c r="E12" s="24">
        <v>39</v>
      </c>
      <c r="F12" s="24">
        <v>17.100000000000001</v>
      </c>
      <c r="G12" s="24">
        <v>7.3</v>
      </c>
      <c r="H12" s="24">
        <v>7.3</v>
      </c>
      <c r="I12" s="24" t="s">
        <v>132</v>
      </c>
      <c r="J12" s="24">
        <v>9.8000000000000007</v>
      </c>
      <c r="K12" s="24">
        <v>14.6</v>
      </c>
      <c r="L12" s="24">
        <v>7.3</v>
      </c>
      <c r="M12" s="24">
        <v>26.8</v>
      </c>
      <c r="N12" s="25">
        <v>4.9000000000000004</v>
      </c>
    </row>
    <row r="13" spans="1:14" ht="13.5" customHeight="1" x14ac:dyDescent="0.15">
      <c r="B13" s="55"/>
      <c r="C13" s="52" t="s">
        <v>114</v>
      </c>
      <c r="D13" s="26">
        <v>50</v>
      </c>
      <c r="E13" s="27">
        <v>27</v>
      </c>
      <c r="F13" s="27">
        <v>10</v>
      </c>
      <c r="G13" s="27">
        <v>5</v>
      </c>
      <c r="H13" s="27">
        <v>2</v>
      </c>
      <c r="I13" s="27">
        <v>1</v>
      </c>
      <c r="J13" s="27">
        <v>8</v>
      </c>
      <c r="K13" s="27">
        <v>4</v>
      </c>
      <c r="L13" s="27">
        <v>7</v>
      </c>
      <c r="M13" s="27">
        <v>6</v>
      </c>
      <c r="N13" s="28" t="s">
        <v>132</v>
      </c>
    </row>
    <row r="14" spans="1:14" ht="13.5" customHeight="1" x14ac:dyDescent="0.15">
      <c r="B14" s="55"/>
      <c r="C14" s="53"/>
      <c r="D14" s="23">
        <v>100</v>
      </c>
      <c r="E14" s="24">
        <v>54</v>
      </c>
      <c r="F14" s="24">
        <v>20</v>
      </c>
      <c r="G14" s="24">
        <v>10</v>
      </c>
      <c r="H14" s="24">
        <v>4</v>
      </c>
      <c r="I14" s="24">
        <v>2</v>
      </c>
      <c r="J14" s="24">
        <v>16</v>
      </c>
      <c r="K14" s="24">
        <v>8</v>
      </c>
      <c r="L14" s="24">
        <v>14</v>
      </c>
      <c r="M14" s="24">
        <v>12</v>
      </c>
      <c r="N14" s="25" t="s">
        <v>228</v>
      </c>
    </row>
    <row r="15" spans="1:14" ht="13.5" customHeight="1" x14ac:dyDescent="0.15">
      <c r="B15" s="55"/>
      <c r="C15" s="52" t="s">
        <v>115</v>
      </c>
      <c r="D15" s="26">
        <v>71</v>
      </c>
      <c r="E15" s="27">
        <v>35</v>
      </c>
      <c r="F15" s="27">
        <v>11</v>
      </c>
      <c r="G15" s="27">
        <v>8</v>
      </c>
      <c r="H15" s="27">
        <v>4</v>
      </c>
      <c r="I15" s="27">
        <v>4</v>
      </c>
      <c r="J15" s="27">
        <v>3</v>
      </c>
      <c r="K15" s="27">
        <v>4</v>
      </c>
      <c r="L15" s="27">
        <v>10</v>
      </c>
      <c r="M15" s="27">
        <v>14</v>
      </c>
      <c r="N15" s="28">
        <v>1</v>
      </c>
    </row>
    <row r="16" spans="1:14" ht="13.5" customHeight="1" x14ac:dyDescent="0.15">
      <c r="B16" s="55"/>
      <c r="C16" s="53"/>
      <c r="D16" s="23">
        <v>100</v>
      </c>
      <c r="E16" s="24">
        <v>49.3</v>
      </c>
      <c r="F16" s="24">
        <v>15.5</v>
      </c>
      <c r="G16" s="24">
        <v>11.3</v>
      </c>
      <c r="H16" s="24">
        <v>5.6</v>
      </c>
      <c r="I16" s="24">
        <v>5.6</v>
      </c>
      <c r="J16" s="24">
        <v>4.2</v>
      </c>
      <c r="K16" s="24">
        <v>5.6</v>
      </c>
      <c r="L16" s="24">
        <v>14.1</v>
      </c>
      <c r="M16" s="24">
        <v>19.7</v>
      </c>
      <c r="N16" s="25">
        <v>1.4</v>
      </c>
    </row>
    <row r="17" spans="2:14" ht="13.5" customHeight="1" x14ac:dyDescent="0.15">
      <c r="B17" s="55"/>
      <c r="C17" s="52" t="s">
        <v>116</v>
      </c>
      <c r="D17" s="26">
        <v>81</v>
      </c>
      <c r="E17" s="27">
        <v>43</v>
      </c>
      <c r="F17" s="27">
        <v>16</v>
      </c>
      <c r="G17" s="27">
        <v>14</v>
      </c>
      <c r="H17" s="27">
        <v>4</v>
      </c>
      <c r="I17" s="27">
        <v>1</v>
      </c>
      <c r="J17" s="27">
        <v>8</v>
      </c>
      <c r="K17" s="27">
        <v>9</v>
      </c>
      <c r="L17" s="27">
        <v>9</v>
      </c>
      <c r="M17" s="27">
        <v>13</v>
      </c>
      <c r="N17" s="28">
        <v>1</v>
      </c>
    </row>
    <row r="18" spans="2:14" ht="13.5" customHeight="1" x14ac:dyDescent="0.15">
      <c r="B18" s="55"/>
      <c r="C18" s="53"/>
      <c r="D18" s="23">
        <v>100</v>
      </c>
      <c r="E18" s="24">
        <v>53.1</v>
      </c>
      <c r="F18" s="24">
        <v>19.8</v>
      </c>
      <c r="G18" s="24">
        <v>17.3</v>
      </c>
      <c r="H18" s="24">
        <v>4.9000000000000004</v>
      </c>
      <c r="I18" s="24">
        <v>1.2</v>
      </c>
      <c r="J18" s="24">
        <v>9.9</v>
      </c>
      <c r="K18" s="24">
        <v>11.1</v>
      </c>
      <c r="L18" s="24">
        <v>11.1</v>
      </c>
      <c r="M18" s="24">
        <v>16</v>
      </c>
      <c r="N18" s="25">
        <v>1.2</v>
      </c>
    </row>
    <row r="19" spans="2:14" ht="13.5" customHeight="1" x14ac:dyDescent="0.15">
      <c r="B19" s="55"/>
      <c r="C19" s="52" t="s">
        <v>117</v>
      </c>
      <c r="D19" s="26">
        <v>95</v>
      </c>
      <c r="E19" s="27">
        <v>51</v>
      </c>
      <c r="F19" s="27">
        <v>15</v>
      </c>
      <c r="G19" s="27">
        <v>13</v>
      </c>
      <c r="H19" s="27">
        <v>5</v>
      </c>
      <c r="I19" s="27">
        <v>3</v>
      </c>
      <c r="J19" s="27">
        <v>2</v>
      </c>
      <c r="K19" s="27">
        <v>5</v>
      </c>
      <c r="L19" s="27">
        <v>9</v>
      </c>
      <c r="M19" s="27">
        <v>20</v>
      </c>
      <c r="N19" s="28">
        <v>4</v>
      </c>
    </row>
    <row r="20" spans="2:14" ht="13.5" customHeight="1" x14ac:dyDescent="0.15">
      <c r="B20" s="55"/>
      <c r="C20" s="53"/>
      <c r="D20" s="23">
        <v>100</v>
      </c>
      <c r="E20" s="24">
        <v>53.7</v>
      </c>
      <c r="F20" s="24">
        <v>15.8</v>
      </c>
      <c r="G20" s="24">
        <v>13.7</v>
      </c>
      <c r="H20" s="24">
        <v>5.3</v>
      </c>
      <c r="I20" s="24">
        <v>3.2</v>
      </c>
      <c r="J20" s="24">
        <v>2.1</v>
      </c>
      <c r="K20" s="24">
        <v>5.3</v>
      </c>
      <c r="L20" s="24">
        <v>9.5</v>
      </c>
      <c r="M20" s="24">
        <v>21.1</v>
      </c>
      <c r="N20" s="25">
        <v>4.2</v>
      </c>
    </row>
    <row r="21" spans="2:14" ht="13.5" customHeight="1" x14ac:dyDescent="0.15">
      <c r="B21" s="55"/>
      <c r="C21" s="52" t="s">
        <v>118</v>
      </c>
      <c r="D21" s="26">
        <v>99</v>
      </c>
      <c r="E21" s="27">
        <v>55</v>
      </c>
      <c r="F21" s="27">
        <v>22</v>
      </c>
      <c r="G21" s="27">
        <v>18</v>
      </c>
      <c r="H21" s="27">
        <v>6</v>
      </c>
      <c r="I21" s="27">
        <v>5</v>
      </c>
      <c r="J21" s="27">
        <v>7</v>
      </c>
      <c r="K21" s="27">
        <v>5</v>
      </c>
      <c r="L21" s="27">
        <v>10</v>
      </c>
      <c r="M21" s="27">
        <v>17</v>
      </c>
      <c r="N21" s="28" t="s">
        <v>132</v>
      </c>
    </row>
    <row r="22" spans="2:14" ht="13.5" customHeight="1" x14ac:dyDescent="0.15">
      <c r="B22" s="55"/>
      <c r="C22" s="53"/>
      <c r="D22" s="23">
        <v>100</v>
      </c>
      <c r="E22" s="24">
        <v>55.6</v>
      </c>
      <c r="F22" s="24">
        <v>22.2</v>
      </c>
      <c r="G22" s="24">
        <v>18.2</v>
      </c>
      <c r="H22" s="24">
        <v>6.1</v>
      </c>
      <c r="I22" s="24">
        <v>5.0999999999999996</v>
      </c>
      <c r="J22" s="24">
        <v>7.1</v>
      </c>
      <c r="K22" s="24">
        <v>5.0999999999999996</v>
      </c>
      <c r="L22" s="24">
        <v>10.1</v>
      </c>
      <c r="M22" s="24">
        <v>17.2</v>
      </c>
      <c r="N22" s="25" t="s">
        <v>132</v>
      </c>
    </row>
    <row r="23" spans="2:14" ht="13.5" customHeight="1" x14ac:dyDescent="0.15">
      <c r="B23" s="55"/>
      <c r="C23" s="52" t="s">
        <v>119</v>
      </c>
      <c r="D23" s="26">
        <v>106</v>
      </c>
      <c r="E23" s="27">
        <v>52</v>
      </c>
      <c r="F23" s="27">
        <v>24</v>
      </c>
      <c r="G23" s="27">
        <v>22</v>
      </c>
      <c r="H23" s="27">
        <v>4</v>
      </c>
      <c r="I23" s="27">
        <v>5</v>
      </c>
      <c r="J23" s="27">
        <v>3</v>
      </c>
      <c r="K23" s="27">
        <v>5</v>
      </c>
      <c r="L23" s="27">
        <v>5</v>
      </c>
      <c r="M23" s="27">
        <v>18</v>
      </c>
      <c r="N23" s="28">
        <v>2</v>
      </c>
    </row>
    <row r="24" spans="2:14" ht="13.5" customHeight="1" x14ac:dyDescent="0.15">
      <c r="B24" s="55"/>
      <c r="C24" s="53"/>
      <c r="D24" s="23">
        <v>100</v>
      </c>
      <c r="E24" s="24">
        <v>49.1</v>
      </c>
      <c r="F24" s="24">
        <v>22.6</v>
      </c>
      <c r="G24" s="24">
        <v>20.8</v>
      </c>
      <c r="H24" s="24">
        <v>3.8</v>
      </c>
      <c r="I24" s="24">
        <v>4.7</v>
      </c>
      <c r="J24" s="24">
        <v>2.8</v>
      </c>
      <c r="K24" s="24">
        <v>4.7</v>
      </c>
      <c r="L24" s="24">
        <v>4.7</v>
      </c>
      <c r="M24" s="24">
        <v>17</v>
      </c>
      <c r="N24" s="25">
        <v>1.9</v>
      </c>
    </row>
    <row r="25" spans="2:14" ht="13.5" customHeight="1" x14ac:dyDescent="0.15">
      <c r="B25" s="55"/>
      <c r="C25" s="52" t="s">
        <v>120</v>
      </c>
      <c r="D25" s="26">
        <v>135</v>
      </c>
      <c r="E25" s="27">
        <v>71</v>
      </c>
      <c r="F25" s="27">
        <v>19</v>
      </c>
      <c r="G25" s="27">
        <v>22</v>
      </c>
      <c r="H25" s="27">
        <v>6</v>
      </c>
      <c r="I25" s="27">
        <v>7</v>
      </c>
      <c r="J25" s="27">
        <v>2</v>
      </c>
      <c r="K25" s="27">
        <v>6</v>
      </c>
      <c r="L25" s="27">
        <v>10</v>
      </c>
      <c r="M25" s="27">
        <v>23</v>
      </c>
      <c r="N25" s="28">
        <v>4</v>
      </c>
    </row>
    <row r="26" spans="2:14" ht="13.5" customHeight="1" x14ac:dyDescent="0.15">
      <c r="B26" s="55"/>
      <c r="C26" s="53"/>
      <c r="D26" s="23">
        <v>100</v>
      </c>
      <c r="E26" s="24">
        <v>52.6</v>
      </c>
      <c r="F26" s="24">
        <v>14.1</v>
      </c>
      <c r="G26" s="24">
        <v>16.3</v>
      </c>
      <c r="H26" s="24">
        <v>4.4000000000000004</v>
      </c>
      <c r="I26" s="24">
        <v>5.2</v>
      </c>
      <c r="J26" s="24">
        <v>1.5</v>
      </c>
      <c r="K26" s="24">
        <v>4.4000000000000004</v>
      </c>
      <c r="L26" s="24">
        <v>7.4</v>
      </c>
      <c r="M26" s="24">
        <v>17</v>
      </c>
      <c r="N26" s="25">
        <v>3</v>
      </c>
    </row>
    <row r="27" spans="2:14" ht="13.5" customHeight="1" x14ac:dyDescent="0.15">
      <c r="B27" s="55"/>
      <c r="C27" s="52" t="s">
        <v>121</v>
      </c>
      <c r="D27" s="26">
        <v>265</v>
      </c>
      <c r="E27" s="27">
        <v>138</v>
      </c>
      <c r="F27" s="27">
        <v>51</v>
      </c>
      <c r="G27" s="27">
        <v>53</v>
      </c>
      <c r="H27" s="27">
        <v>12</v>
      </c>
      <c r="I27" s="27">
        <v>13</v>
      </c>
      <c r="J27" s="27">
        <v>14</v>
      </c>
      <c r="K27" s="27">
        <v>7</v>
      </c>
      <c r="L27" s="27">
        <v>22</v>
      </c>
      <c r="M27" s="27">
        <v>50</v>
      </c>
      <c r="N27" s="28" t="s">
        <v>132</v>
      </c>
    </row>
    <row r="28" spans="2:14" ht="13.5" customHeight="1" x14ac:dyDescent="0.15">
      <c r="B28" s="55"/>
      <c r="C28" s="53"/>
      <c r="D28" s="23">
        <v>100</v>
      </c>
      <c r="E28" s="24">
        <v>52.1</v>
      </c>
      <c r="F28" s="24">
        <v>19.2</v>
      </c>
      <c r="G28" s="24">
        <v>20</v>
      </c>
      <c r="H28" s="24">
        <v>4.5</v>
      </c>
      <c r="I28" s="24">
        <v>4.9000000000000004</v>
      </c>
      <c r="J28" s="24">
        <v>5.3</v>
      </c>
      <c r="K28" s="24">
        <v>2.6</v>
      </c>
      <c r="L28" s="24">
        <v>8.3000000000000007</v>
      </c>
      <c r="M28" s="24">
        <v>18.899999999999999</v>
      </c>
      <c r="N28" s="25" t="s">
        <v>132</v>
      </c>
    </row>
    <row r="29" spans="2:14" ht="13.5" customHeight="1" x14ac:dyDescent="0.15">
      <c r="B29" s="55"/>
      <c r="C29" s="52" t="s">
        <v>122</v>
      </c>
      <c r="D29" s="26">
        <v>238</v>
      </c>
      <c r="E29" s="27">
        <v>138</v>
      </c>
      <c r="F29" s="27">
        <v>44</v>
      </c>
      <c r="G29" s="27">
        <v>43</v>
      </c>
      <c r="H29" s="27">
        <v>12</v>
      </c>
      <c r="I29" s="27">
        <v>14</v>
      </c>
      <c r="J29" s="27">
        <v>7</v>
      </c>
      <c r="K29" s="27">
        <v>6</v>
      </c>
      <c r="L29" s="27">
        <v>23</v>
      </c>
      <c r="M29" s="27">
        <v>35</v>
      </c>
      <c r="N29" s="28">
        <v>2</v>
      </c>
    </row>
    <row r="30" spans="2:14" ht="13.5" customHeight="1" x14ac:dyDescent="0.15">
      <c r="B30" s="55"/>
      <c r="C30" s="53"/>
      <c r="D30" s="23">
        <v>100</v>
      </c>
      <c r="E30" s="24">
        <v>58</v>
      </c>
      <c r="F30" s="24">
        <v>18.5</v>
      </c>
      <c r="G30" s="24">
        <v>18.100000000000001</v>
      </c>
      <c r="H30" s="24">
        <v>5</v>
      </c>
      <c r="I30" s="24">
        <v>5.9</v>
      </c>
      <c r="J30" s="24">
        <v>2.9</v>
      </c>
      <c r="K30" s="24">
        <v>2.5</v>
      </c>
      <c r="L30" s="24">
        <v>9.6999999999999993</v>
      </c>
      <c r="M30" s="24">
        <v>14.7</v>
      </c>
      <c r="N30" s="25">
        <v>0.8</v>
      </c>
    </row>
    <row r="31" spans="2:14" ht="13.5" customHeight="1" x14ac:dyDescent="0.15">
      <c r="B31" s="55"/>
      <c r="C31" s="52" t="s">
        <v>123</v>
      </c>
      <c r="D31" s="26">
        <v>247</v>
      </c>
      <c r="E31" s="27">
        <v>150</v>
      </c>
      <c r="F31" s="27">
        <v>48</v>
      </c>
      <c r="G31" s="27">
        <v>50</v>
      </c>
      <c r="H31" s="27">
        <v>12</v>
      </c>
      <c r="I31" s="27">
        <v>18</v>
      </c>
      <c r="J31" s="27">
        <v>4</v>
      </c>
      <c r="K31" s="27">
        <v>7</v>
      </c>
      <c r="L31" s="27">
        <v>16</v>
      </c>
      <c r="M31" s="27">
        <v>32</v>
      </c>
      <c r="N31" s="28">
        <v>3</v>
      </c>
    </row>
    <row r="32" spans="2:14" ht="13.5" customHeight="1" x14ac:dyDescent="0.15">
      <c r="B32" s="55"/>
      <c r="C32" s="53"/>
      <c r="D32" s="23">
        <v>100</v>
      </c>
      <c r="E32" s="24">
        <v>60.7</v>
      </c>
      <c r="F32" s="24">
        <v>19.399999999999999</v>
      </c>
      <c r="G32" s="24">
        <v>20.2</v>
      </c>
      <c r="H32" s="24">
        <v>4.9000000000000004</v>
      </c>
      <c r="I32" s="24">
        <v>7.3</v>
      </c>
      <c r="J32" s="24">
        <v>1.6</v>
      </c>
      <c r="K32" s="24">
        <v>2.8</v>
      </c>
      <c r="L32" s="24">
        <v>6.5</v>
      </c>
      <c r="M32" s="24">
        <v>13</v>
      </c>
      <c r="N32" s="25">
        <v>1.2</v>
      </c>
    </row>
    <row r="33" spans="2:14" ht="13.5" customHeight="1" x14ac:dyDescent="0.15">
      <c r="B33" s="55"/>
      <c r="C33" s="52" t="s">
        <v>124</v>
      </c>
      <c r="D33" s="26">
        <v>158</v>
      </c>
      <c r="E33" s="27">
        <v>82</v>
      </c>
      <c r="F33" s="27">
        <v>39</v>
      </c>
      <c r="G33" s="27">
        <v>30</v>
      </c>
      <c r="H33" s="27">
        <v>11</v>
      </c>
      <c r="I33" s="27">
        <v>8</v>
      </c>
      <c r="J33" s="27" t="s">
        <v>132</v>
      </c>
      <c r="K33" s="27">
        <v>6</v>
      </c>
      <c r="L33" s="27">
        <v>15</v>
      </c>
      <c r="M33" s="27">
        <v>32</v>
      </c>
      <c r="N33" s="28">
        <v>2</v>
      </c>
    </row>
    <row r="34" spans="2:14" ht="13.5" customHeight="1" x14ac:dyDescent="0.15">
      <c r="B34" s="55"/>
      <c r="C34" s="53"/>
      <c r="D34" s="23">
        <v>100</v>
      </c>
      <c r="E34" s="24">
        <v>51.9</v>
      </c>
      <c r="F34" s="24">
        <v>24.7</v>
      </c>
      <c r="G34" s="24">
        <v>19</v>
      </c>
      <c r="H34" s="24">
        <v>7</v>
      </c>
      <c r="I34" s="24">
        <v>5.0999999999999996</v>
      </c>
      <c r="J34" s="24" t="s">
        <v>132</v>
      </c>
      <c r="K34" s="24">
        <v>3.8</v>
      </c>
      <c r="L34" s="24">
        <v>9.5</v>
      </c>
      <c r="M34" s="24">
        <v>20.3</v>
      </c>
      <c r="N34" s="25">
        <v>1.3</v>
      </c>
    </row>
    <row r="35" spans="2:14" ht="13.5" customHeight="1" x14ac:dyDescent="0.15">
      <c r="B35" s="55"/>
      <c r="C35" s="52" t="s">
        <v>125</v>
      </c>
      <c r="D35" s="26">
        <v>173</v>
      </c>
      <c r="E35" s="27">
        <v>102</v>
      </c>
      <c r="F35" s="27">
        <v>31</v>
      </c>
      <c r="G35" s="27">
        <v>29</v>
      </c>
      <c r="H35" s="27">
        <v>11</v>
      </c>
      <c r="I35" s="27">
        <v>16</v>
      </c>
      <c r="J35" s="27">
        <v>1</v>
      </c>
      <c r="K35" s="27">
        <v>4</v>
      </c>
      <c r="L35" s="27">
        <v>13</v>
      </c>
      <c r="M35" s="27">
        <v>28</v>
      </c>
      <c r="N35" s="28">
        <v>3</v>
      </c>
    </row>
    <row r="36" spans="2:14" ht="13.5" customHeight="1" x14ac:dyDescent="0.15">
      <c r="B36" s="55"/>
      <c r="C36" s="53"/>
      <c r="D36" s="23">
        <v>100</v>
      </c>
      <c r="E36" s="24">
        <v>59</v>
      </c>
      <c r="F36" s="24">
        <v>17.899999999999999</v>
      </c>
      <c r="G36" s="24">
        <v>16.8</v>
      </c>
      <c r="H36" s="24">
        <v>6.4</v>
      </c>
      <c r="I36" s="24">
        <v>9.1999999999999993</v>
      </c>
      <c r="J36" s="24">
        <v>0.6</v>
      </c>
      <c r="K36" s="24">
        <v>2.2999999999999998</v>
      </c>
      <c r="L36" s="24">
        <v>7.5</v>
      </c>
      <c r="M36" s="24">
        <v>16.2</v>
      </c>
      <c r="N36" s="25">
        <v>1.7</v>
      </c>
    </row>
    <row r="37" spans="2:14" ht="13.5" customHeight="1" x14ac:dyDescent="0.15">
      <c r="B37" s="55"/>
      <c r="C37" s="52" t="s">
        <v>126</v>
      </c>
      <c r="D37" s="26">
        <v>367</v>
      </c>
      <c r="E37" s="27">
        <v>189</v>
      </c>
      <c r="F37" s="27">
        <v>69</v>
      </c>
      <c r="G37" s="27">
        <v>81</v>
      </c>
      <c r="H37" s="27">
        <v>30</v>
      </c>
      <c r="I37" s="27">
        <v>26</v>
      </c>
      <c r="J37" s="27">
        <v>5</v>
      </c>
      <c r="K37" s="27">
        <v>10</v>
      </c>
      <c r="L37" s="27">
        <v>38</v>
      </c>
      <c r="M37" s="27">
        <v>63</v>
      </c>
      <c r="N37" s="28">
        <v>4</v>
      </c>
    </row>
    <row r="38" spans="2:14" ht="13.5" customHeight="1" x14ac:dyDescent="0.15">
      <c r="B38" s="55"/>
      <c r="C38" s="53"/>
      <c r="D38" s="23">
        <v>100</v>
      </c>
      <c r="E38" s="24">
        <v>51.5</v>
      </c>
      <c r="F38" s="24">
        <v>18.8</v>
      </c>
      <c r="G38" s="24">
        <v>22.1</v>
      </c>
      <c r="H38" s="24">
        <v>8.1999999999999993</v>
      </c>
      <c r="I38" s="24">
        <v>7.1</v>
      </c>
      <c r="J38" s="24">
        <v>1.4</v>
      </c>
      <c r="K38" s="24">
        <v>2.7</v>
      </c>
      <c r="L38" s="24">
        <v>10.4</v>
      </c>
      <c r="M38" s="24">
        <v>17.2</v>
      </c>
      <c r="N38" s="25">
        <v>1.1000000000000001</v>
      </c>
    </row>
    <row r="39" spans="2:14" ht="13.5" customHeight="1" x14ac:dyDescent="0.15">
      <c r="B39" s="55"/>
      <c r="C39" s="52" t="s">
        <v>99</v>
      </c>
      <c r="D39" s="26">
        <v>47</v>
      </c>
      <c r="E39" s="27">
        <v>27</v>
      </c>
      <c r="F39" s="27">
        <v>4</v>
      </c>
      <c r="G39" s="27">
        <v>10</v>
      </c>
      <c r="H39" s="27">
        <v>4</v>
      </c>
      <c r="I39" s="27">
        <v>3</v>
      </c>
      <c r="J39" s="27">
        <v>2</v>
      </c>
      <c r="K39" s="27">
        <v>2</v>
      </c>
      <c r="L39" s="27">
        <v>5</v>
      </c>
      <c r="M39" s="27">
        <v>9</v>
      </c>
      <c r="N39" s="28" t="s">
        <v>132</v>
      </c>
    </row>
    <row r="40" spans="2:14" ht="13.5" customHeight="1" x14ac:dyDescent="0.15">
      <c r="B40" s="55"/>
      <c r="C40" s="53"/>
      <c r="D40" s="23">
        <v>100</v>
      </c>
      <c r="E40" s="24">
        <v>57.4</v>
      </c>
      <c r="F40" s="24">
        <v>8.5</v>
      </c>
      <c r="G40" s="24">
        <v>21.3</v>
      </c>
      <c r="H40" s="24">
        <v>8.5</v>
      </c>
      <c r="I40" s="24">
        <v>6.4</v>
      </c>
      <c r="J40" s="24">
        <v>4.3</v>
      </c>
      <c r="K40" s="24">
        <v>4.3</v>
      </c>
      <c r="L40" s="24">
        <v>10.6</v>
      </c>
      <c r="M40" s="24">
        <v>19.100000000000001</v>
      </c>
      <c r="N40" s="25" t="s">
        <v>132</v>
      </c>
    </row>
    <row r="41" spans="2:14" ht="13.5" customHeight="1" x14ac:dyDescent="0.15">
      <c r="B41" s="55"/>
      <c r="C41" s="52" t="s">
        <v>127</v>
      </c>
      <c r="D41" s="26">
        <v>118</v>
      </c>
      <c r="E41" s="27">
        <v>52</v>
      </c>
      <c r="F41" s="27">
        <v>22</v>
      </c>
      <c r="G41" s="27">
        <v>13</v>
      </c>
      <c r="H41" s="27">
        <v>9</v>
      </c>
      <c r="I41" s="27">
        <v>3</v>
      </c>
      <c r="J41" s="27">
        <v>14</v>
      </c>
      <c r="K41" s="27">
        <v>15</v>
      </c>
      <c r="L41" s="27">
        <v>10</v>
      </c>
      <c r="M41" s="27">
        <v>21</v>
      </c>
      <c r="N41" s="28">
        <v>2</v>
      </c>
    </row>
    <row r="42" spans="2:14" ht="13.5" customHeight="1" x14ac:dyDescent="0.15">
      <c r="B42" s="55"/>
      <c r="C42" s="53"/>
      <c r="D42" s="23">
        <v>100</v>
      </c>
      <c r="E42" s="24">
        <v>44.1</v>
      </c>
      <c r="F42" s="24">
        <v>18.600000000000001</v>
      </c>
      <c r="G42" s="24">
        <v>11</v>
      </c>
      <c r="H42" s="24">
        <v>7.6</v>
      </c>
      <c r="I42" s="24">
        <v>2.5</v>
      </c>
      <c r="J42" s="24">
        <v>11.9</v>
      </c>
      <c r="K42" s="24">
        <v>12.7</v>
      </c>
      <c r="L42" s="24">
        <v>8.5</v>
      </c>
      <c r="M42" s="24">
        <v>17.8</v>
      </c>
      <c r="N42" s="25">
        <v>1.7</v>
      </c>
    </row>
    <row r="43" spans="2:14" ht="13.5" customHeight="1" x14ac:dyDescent="0.15">
      <c r="B43" s="55"/>
      <c r="C43" s="52" t="s">
        <v>128</v>
      </c>
      <c r="D43" s="26">
        <v>346</v>
      </c>
      <c r="E43" s="27">
        <v>184</v>
      </c>
      <c r="F43" s="27">
        <v>64</v>
      </c>
      <c r="G43" s="27">
        <v>53</v>
      </c>
      <c r="H43" s="27">
        <v>19</v>
      </c>
      <c r="I43" s="27">
        <v>13</v>
      </c>
      <c r="J43" s="27">
        <v>20</v>
      </c>
      <c r="K43" s="27">
        <v>23</v>
      </c>
      <c r="L43" s="27">
        <v>38</v>
      </c>
      <c r="M43" s="27">
        <v>64</v>
      </c>
      <c r="N43" s="28">
        <v>6</v>
      </c>
    </row>
    <row r="44" spans="2:14" ht="13.5" customHeight="1" x14ac:dyDescent="0.15">
      <c r="B44" s="55"/>
      <c r="C44" s="53"/>
      <c r="D44" s="23">
        <v>100</v>
      </c>
      <c r="E44" s="24">
        <v>53.2</v>
      </c>
      <c r="F44" s="24">
        <v>18.5</v>
      </c>
      <c r="G44" s="24">
        <v>15.3</v>
      </c>
      <c r="H44" s="24">
        <v>5.5</v>
      </c>
      <c r="I44" s="24">
        <v>3.8</v>
      </c>
      <c r="J44" s="24">
        <v>5.8</v>
      </c>
      <c r="K44" s="24">
        <v>6.6</v>
      </c>
      <c r="L44" s="24">
        <v>11</v>
      </c>
      <c r="M44" s="24">
        <v>18.5</v>
      </c>
      <c r="N44" s="25">
        <v>1.7</v>
      </c>
    </row>
    <row r="45" spans="2:14" ht="13.5" customHeight="1" x14ac:dyDescent="0.15">
      <c r="B45" s="55"/>
      <c r="C45" s="52" t="s">
        <v>129</v>
      </c>
      <c r="D45" s="26">
        <v>506</v>
      </c>
      <c r="E45" s="27">
        <v>261</v>
      </c>
      <c r="F45" s="27">
        <v>94</v>
      </c>
      <c r="G45" s="27">
        <v>97</v>
      </c>
      <c r="H45" s="27">
        <v>22</v>
      </c>
      <c r="I45" s="27">
        <v>25</v>
      </c>
      <c r="J45" s="27">
        <v>19</v>
      </c>
      <c r="K45" s="27">
        <v>18</v>
      </c>
      <c r="L45" s="27">
        <v>37</v>
      </c>
      <c r="M45" s="27">
        <v>91</v>
      </c>
      <c r="N45" s="28">
        <v>6</v>
      </c>
    </row>
    <row r="46" spans="2:14" ht="13.5" customHeight="1" x14ac:dyDescent="0.15">
      <c r="B46" s="55"/>
      <c r="C46" s="53"/>
      <c r="D46" s="23">
        <v>100</v>
      </c>
      <c r="E46" s="24">
        <v>51.6</v>
      </c>
      <c r="F46" s="24">
        <v>18.600000000000001</v>
      </c>
      <c r="G46" s="24">
        <v>19.2</v>
      </c>
      <c r="H46" s="24">
        <v>4.3</v>
      </c>
      <c r="I46" s="24">
        <v>4.9000000000000004</v>
      </c>
      <c r="J46" s="24">
        <v>3.8</v>
      </c>
      <c r="K46" s="24">
        <v>3.6</v>
      </c>
      <c r="L46" s="24">
        <v>7.3</v>
      </c>
      <c r="M46" s="24">
        <v>18</v>
      </c>
      <c r="N46" s="25">
        <v>1.2</v>
      </c>
    </row>
    <row r="47" spans="2:14" ht="13.5" customHeight="1" x14ac:dyDescent="0.15">
      <c r="B47" s="55"/>
      <c r="C47" s="52" t="s">
        <v>130</v>
      </c>
      <c r="D47" s="26">
        <v>485</v>
      </c>
      <c r="E47" s="27">
        <v>288</v>
      </c>
      <c r="F47" s="27">
        <v>92</v>
      </c>
      <c r="G47" s="27">
        <v>93</v>
      </c>
      <c r="H47" s="27">
        <v>24</v>
      </c>
      <c r="I47" s="27">
        <v>32</v>
      </c>
      <c r="J47" s="27">
        <v>11</v>
      </c>
      <c r="K47" s="27">
        <v>13</v>
      </c>
      <c r="L47" s="27">
        <v>39</v>
      </c>
      <c r="M47" s="27">
        <v>67</v>
      </c>
      <c r="N47" s="28">
        <v>5</v>
      </c>
    </row>
    <row r="48" spans="2:14" ht="13.5" customHeight="1" x14ac:dyDescent="0.15">
      <c r="B48" s="55"/>
      <c r="C48" s="53"/>
      <c r="D48" s="23">
        <v>100</v>
      </c>
      <c r="E48" s="24">
        <v>59.4</v>
      </c>
      <c r="F48" s="24">
        <v>19</v>
      </c>
      <c r="G48" s="24">
        <v>19.2</v>
      </c>
      <c r="H48" s="24">
        <v>4.9000000000000004</v>
      </c>
      <c r="I48" s="24">
        <v>6.6</v>
      </c>
      <c r="J48" s="24">
        <v>2.2999999999999998</v>
      </c>
      <c r="K48" s="24">
        <v>2.7</v>
      </c>
      <c r="L48" s="24">
        <v>8</v>
      </c>
      <c r="M48" s="24">
        <v>13.8</v>
      </c>
      <c r="N48" s="25">
        <v>1</v>
      </c>
    </row>
    <row r="49" spans="2:14" ht="13.5" customHeight="1" x14ac:dyDescent="0.15">
      <c r="B49" s="55"/>
      <c r="C49" s="52" t="s">
        <v>131</v>
      </c>
      <c r="D49" s="26">
        <v>698</v>
      </c>
      <c r="E49" s="27">
        <v>373</v>
      </c>
      <c r="F49" s="27">
        <v>139</v>
      </c>
      <c r="G49" s="27">
        <v>140</v>
      </c>
      <c r="H49" s="27">
        <v>52</v>
      </c>
      <c r="I49" s="27">
        <v>50</v>
      </c>
      <c r="J49" s="27">
        <v>6</v>
      </c>
      <c r="K49" s="27">
        <v>20</v>
      </c>
      <c r="L49" s="27">
        <v>66</v>
      </c>
      <c r="M49" s="27">
        <v>123</v>
      </c>
      <c r="N49" s="28">
        <v>9</v>
      </c>
    </row>
    <row r="50" spans="2:14" ht="13.5" customHeight="1" x14ac:dyDescent="0.15">
      <c r="B50" s="56"/>
      <c r="C50" s="51"/>
      <c r="D50" s="20">
        <v>100</v>
      </c>
      <c r="E50" s="21">
        <v>53.4</v>
      </c>
      <c r="F50" s="21">
        <v>19.899999999999999</v>
      </c>
      <c r="G50" s="21">
        <v>20.100000000000001</v>
      </c>
      <c r="H50" s="21">
        <v>7.4</v>
      </c>
      <c r="I50" s="21">
        <v>7.2</v>
      </c>
      <c r="J50" s="21">
        <v>0.9</v>
      </c>
      <c r="K50" s="21">
        <v>2.9</v>
      </c>
      <c r="L50" s="21">
        <v>9.5</v>
      </c>
      <c r="M50" s="21">
        <v>17.600000000000001</v>
      </c>
      <c r="N50" s="22">
        <v>1.3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N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7" ht="13.5" customHeight="1" x14ac:dyDescent="0.15">
      <c r="A1" s="13" t="str">
        <f>HYPERLINK("#目次!A"&amp;ROW(目次!$A$60),"[10]")</f>
        <v>[10]</v>
      </c>
    </row>
    <row r="2" spans="1:7" ht="13.5" customHeight="1" x14ac:dyDescent="0.15">
      <c r="B2" s="14" t="s">
        <v>246</v>
      </c>
    </row>
    <row r="3" spans="1:7" ht="20.25" customHeight="1" x14ac:dyDescent="0.15">
      <c r="B3" s="45"/>
      <c r="C3" s="46"/>
      <c r="D3" s="43" t="s">
        <v>95</v>
      </c>
      <c r="E3" s="40" t="s">
        <v>26</v>
      </c>
      <c r="F3" s="41"/>
      <c r="G3" s="42"/>
    </row>
    <row r="4" spans="1:7" ht="40.5" customHeight="1" x14ac:dyDescent="0.15">
      <c r="B4" s="47"/>
      <c r="C4" s="48"/>
      <c r="D4" s="44"/>
      <c r="E4" s="15" t="s">
        <v>188</v>
      </c>
      <c r="F4" s="15" t="s">
        <v>189</v>
      </c>
      <c r="G4" s="16" t="s">
        <v>99</v>
      </c>
    </row>
    <row r="5" spans="1:7" ht="13.5" customHeight="1" x14ac:dyDescent="0.15">
      <c r="B5" s="43" t="s">
        <v>95</v>
      </c>
      <c r="C5" s="49"/>
      <c r="D5" s="17">
        <v>2715</v>
      </c>
      <c r="E5" s="18">
        <v>2311</v>
      </c>
      <c r="F5" s="18">
        <v>396</v>
      </c>
      <c r="G5" s="19">
        <v>8</v>
      </c>
    </row>
    <row r="6" spans="1:7" ht="13.5" customHeight="1" x14ac:dyDescent="0.15">
      <c r="B6" s="57"/>
      <c r="C6" s="53"/>
      <c r="D6" s="23">
        <v>100</v>
      </c>
      <c r="E6" s="24">
        <v>85.1</v>
      </c>
      <c r="F6" s="24">
        <v>14.6</v>
      </c>
      <c r="G6" s="25">
        <v>0.3</v>
      </c>
    </row>
    <row r="7" spans="1:7" ht="13.5" customHeight="1" x14ac:dyDescent="0.15">
      <c r="B7" s="54" t="s">
        <v>3</v>
      </c>
      <c r="C7" s="52" t="s">
        <v>111</v>
      </c>
      <c r="D7" s="26">
        <v>8</v>
      </c>
      <c r="E7" s="27">
        <v>5</v>
      </c>
      <c r="F7" s="27">
        <v>3</v>
      </c>
      <c r="G7" s="28" t="s">
        <v>196</v>
      </c>
    </row>
    <row r="8" spans="1:7" ht="13.5" customHeight="1" x14ac:dyDescent="0.15">
      <c r="B8" s="55"/>
      <c r="C8" s="53"/>
      <c r="D8" s="23">
        <v>100</v>
      </c>
      <c r="E8" s="24">
        <v>62.5</v>
      </c>
      <c r="F8" s="24">
        <v>37.5</v>
      </c>
      <c r="G8" s="25" t="s">
        <v>196</v>
      </c>
    </row>
    <row r="9" spans="1:7" ht="13.5" customHeight="1" x14ac:dyDescent="0.15">
      <c r="B9" s="55"/>
      <c r="C9" s="52" t="s">
        <v>112</v>
      </c>
      <c r="D9" s="26">
        <v>27</v>
      </c>
      <c r="E9" s="27">
        <v>22</v>
      </c>
      <c r="F9" s="27">
        <v>5</v>
      </c>
      <c r="G9" s="28" t="s">
        <v>132</v>
      </c>
    </row>
    <row r="10" spans="1:7" ht="13.5" customHeight="1" x14ac:dyDescent="0.15">
      <c r="B10" s="55"/>
      <c r="C10" s="53"/>
      <c r="D10" s="23">
        <v>100</v>
      </c>
      <c r="E10" s="24">
        <v>81.5</v>
      </c>
      <c r="F10" s="24">
        <v>18.5</v>
      </c>
      <c r="G10" s="25" t="s">
        <v>196</v>
      </c>
    </row>
    <row r="11" spans="1:7" ht="13.5" customHeight="1" x14ac:dyDescent="0.15">
      <c r="B11" s="55"/>
      <c r="C11" s="52" t="s">
        <v>113</v>
      </c>
      <c r="D11" s="26">
        <v>52</v>
      </c>
      <c r="E11" s="27">
        <v>37</v>
      </c>
      <c r="F11" s="27">
        <v>15</v>
      </c>
      <c r="G11" s="28" t="s">
        <v>132</v>
      </c>
    </row>
    <row r="12" spans="1:7" ht="13.5" customHeight="1" x14ac:dyDescent="0.15">
      <c r="B12" s="55"/>
      <c r="C12" s="53"/>
      <c r="D12" s="23">
        <v>100</v>
      </c>
      <c r="E12" s="24">
        <v>71.2</v>
      </c>
      <c r="F12" s="24">
        <v>28.8</v>
      </c>
      <c r="G12" s="25" t="s">
        <v>132</v>
      </c>
    </row>
    <row r="13" spans="1:7" ht="13.5" customHeight="1" x14ac:dyDescent="0.15">
      <c r="B13" s="55"/>
      <c r="C13" s="52" t="s">
        <v>114</v>
      </c>
      <c r="D13" s="26">
        <v>64</v>
      </c>
      <c r="E13" s="27">
        <v>45</v>
      </c>
      <c r="F13" s="27">
        <v>18</v>
      </c>
      <c r="G13" s="28">
        <v>1</v>
      </c>
    </row>
    <row r="14" spans="1:7" ht="13.5" customHeight="1" x14ac:dyDescent="0.15">
      <c r="B14" s="55"/>
      <c r="C14" s="53"/>
      <c r="D14" s="23">
        <v>100</v>
      </c>
      <c r="E14" s="24">
        <v>70.3</v>
      </c>
      <c r="F14" s="24">
        <v>28.1</v>
      </c>
      <c r="G14" s="25">
        <v>1.6</v>
      </c>
    </row>
    <row r="15" spans="1:7" ht="13.5" customHeight="1" x14ac:dyDescent="0.15">
      <c r="B15" s="55"/>
      <c r="C15" s="52" t="s">
        <v>115</v>
      </c>
      <c r="D15" s="26">
        <v>91</v>
      </c>
      <c r="E15" s="27">
        <v>72</v>
      </c>
      <c r="F15" s="27">
        <v>19</v>
      </c>
      <c r="G15" s="28" t="s">
        <v>132</v>
      </c>
    </row>
    <row r="16" spans="1:7" ht="13.5" customHeight="1" x14ac:dyDescent="0.15">
      <c r="B16" s="55"/>
      <c r="C16" s="53"/>
      <c r="D16" s="23">
        <v>100</v>
      </c>
      <c r="E16" s="24">
        <v>79.099999999999994</v>
      </c>
      <c r="F16" s="24">
        <v>20.9</v>
      </c>
      <c r="G16" s="25" t="s">
        <v>196</v>
      </c>
    </row>
    <row r="17" spans="2:7" ht="13.5" customHeight="1" x14ac:dyDescent="0.15">
      <c r="B17" s="55"/>
      <c r="C17" s="52" t="s">
        <v>116</v>
      </c>
      <c r="D17" s="26">
        <v>98</v>
      </c>
      <c r="E17" s="27">
        <v>74</v>
      </c>
      <c r="F17" s="27">
        <v>23</v>
      </c>
      <c r="G17" s="28">
        <v>1</v>
      </c>
    </row>
    <row r="18" spans="2:7" ht="13.5" customHeight="1" x14ac:dyDescent="0.15">
      <c r="B18" s="55"/>
      <c r="C18" s="53"/>
      <c r="D18" s="23">
        <v>100</v>
      </c>
      <c r="E18" s="24">
        <v>75.5</v>
      </c>
      <c r="F18" s="24">
        <v>23.5</v>
      </c>
      <c r="G18" s="25">
        <v>1</v>
      </c>
    </row>
    <row r="19" spans="2:7" ht="13.5" customHeight="1" x14ac:dyDescent="0.15">
      <c r="B19" s="55"/>
      <c r="C19" s="52" t="s">
        <v>117</v>
      </c>
      <c r="D19" s="26">
        <v>114</v>
      </c>
      <c r="E19" s="27">
        <v>96</v>
      </c>
      <c r="F19" s="27">
        <v>18</v>
      </c>
      <c r="G19" s="28" t="s">
        <v>196</v>
      </c>
    </row>
    <row r="20" spans="2:7" ht="13.5" customHeight="1" x14ac:dyDescent="0.15">
      <c r="B20" s="55"/>
      <c r="C20" s="53"/>
      <c r="D20" s="23">
        <v>100</v>
      </c>
      <c r="E20" s="24">
        <v>84.2</v>
      </c>
      <c r="F20" s="24">
        <v>15.8</v>
      </c>
      <c r="G20" s="25" t="s">
        <v>196</v>
      </c>
    </row>
    <row r="21" spans="2:7" ht="13.5" customHeight="1" x14ac:dyDescent="0.15">
      <c r="B21" s="55"/>
      <c r="C21" s="52" t="s">
        <v>118</v>
      </c>
      <c r="D21" s="26">
        <v>138</v>
      </c>
      <c r="E21" s="27">
        <v>114</v>
      </c>
      <c r="F21" s="27">
        <v>24</v>
      </c>
      <c r="G21" s="28" t="s">
        <v>132</v>
      </c>
    </row>
    <row r="22" spans="2:7" ht="13.5" customHeight="1" x14ac:dyDescent="0.15">
      <c r="B22" s="55"/>
      <c r="C22" s="53"/>
      <c r="D22" s="23">
        <v>100</v>
      </c>
      <c r="E22" s="24">
        <v>82.6</v>
      </c>
      <c r="F22" s="24">
        <v>17.399999999999999</v>
      </c>
      <c r="G22" s="25" t="s">
        <v>132</v>
      </c>
    </row>
    <row r="23" spans="2:7" ht="13.5" customHeight="1" x14ac:dyDescent="0.15">
      <c r="B23" s="55"/>
      <c r="C23" s="52" t="s">
        <v>119</v>
      </c>
      <c r="D23" s="26">
        <v>148</v>
      </c>
      <c r="E23" s="27">
        <v>123</v>
      </c>
      <c r="F23" s="27">
        <v>24</v>
      </c>
      <c r="G23" s="28">
        <v>1</v>
      </c>
    </row>
    <row r="24" spans="2:7" ht="13.5" customHeight="1" x14ac:dyDescent="0.15">
      <c r="B24" s="55"/>
      <c r="C24" s="53"/>
      <c r="D24" s="23">
        <v>100</v>
      </c>
      <c r="E24" s="24">
        <v>83.1</v>
      </c>
      <c r="F24" s="24">
        <v>16.2</v>
      </c>
      <c r="G24" s="25">
        <v>0.7</v>
      </c>
    </row>
    <row r="25" spans="2:7" ht="13.5" customHeight="1" x14ac:dyDescent="0.15">
      <c r="B25" s="55"/>
      <c r="C25" s="52" t="s">
        <v>120</v>
      </c>
      <c r="D25" s="26">
        <v>179</v>
      </c>
      <c r="E25" s="27">
        <v>157</v>
      </c>
      <c r="F25" s="27">
        <v>21</v>
      </c>
      <c r="G25" s="28">
        <v>1</v>
      </c>
    </row>
    <row r="26" spans="2:7" ht="13.5" customHeight="1" x14ac:dyDescent="0.15">
      <c r="B26" s="55"/>
      <c r="C26" s="53"/>
      <c r="D26" s="23">
        <v>100</v>
      </c>
      <c r="E26" s="24">
        <v>87.7</v>
      </c>
      <c r="F26" s="24">
        <v>11.7</v>
      </c>
      <c r="G26" s="25">
        <v>0.6</v>
      </c>
    </row>
    <row r="27" spans="2:7" ht="13.5" customHeight="1" x14ac:dyDescent="0.15">
      <c r="B27" s="55"/>
      <c r="C27" s="52" t="s">
        <v>121</v>
      </c>
      <c r="D27" s="26">
        <v>330</v>
      </c>
      <c r="E27" s="27">
        <v>282</v>
      </c>
      <c r="F27" s="27">
        <v>47</v>
      </c>
      <c r="G27" s="28">
        <v>1</v>
      </c>
    </row>
    <row r="28" spans="2:7" ht="13.5" customHeight="1" x14ac:dyDescent="0.15">
      <c r="B28" s="55"/>
      <c r="C28" s="53"/>
      <c r="D28" s="23">
        <v>100</v>
      </c>
      <c r="E28" s="24">
        <v>85.5</v>
      </c>
      <c r="F28" s="24">
        <v>14.2</v>
      </c>
      <c r="G28" s="25">
        <v>0.3</v>
      </c>
    </row>
    <row r="29" spans="2:7" ht="13.5" customHeight="1" x14ac:dyDescent="0.15">
      <c r="B29" s="55"/>
      <c r="C29" s="52" t="s">
        <v>122</v>
      </c>
      <c r="D29" s="26">
        <v>286</v>
      </c>
      <c r="E29" s="27">
        <v>257</v>
      </c>
      <c r="F29" s="27">
        <v>29</v>
      </c>
      <c r="G29" s="28" t="s">
        <v>132</v>
      </c>
    </row>
    <row r="30" spans="2:7" ht="13.5" customHeight="1" x14ac:dyDescent="0.15">
      <c r="B30" s="55"/>
      <c r="C30" s="53"/>
      <c r="D30" s="23">
        <v>100</v>
      </c>
      <c r="E30" s="24">
        <v>89.9</v>
      </c>
      <c r="F30" s="24">
        <v>10.1</v>
      </c>
      <c r="G30" s="25" t="s">
        <v>147</v>
      </c>
    </row>
    <row r="31" spans="2:7" ht="13.5" customHeight="1" x14ac:dyDescent="0.15">
      <c r="B31" s="55"/>
      <c r="C31" s="52" t="s">
        <v>123</v>
      </c>
      <c r="D31" s="26">
        <v>303</v>
      </c>
      <c r="E31" s="27">
        <v>255</v>
      </c>
      <c r="F31" s="27">
        <v>46</v>
      </c>
      <c r="G31" s="28">
        <v>2</v>
      </c>
    </row>
    <row r="32" spans="2:7" ht="13.5" customHeight="1" x14ac:dyDescent="0.15">
      <c r="B32" s="55"/>
      <c r="C32" s="53"/>
      <c r="D32" s="23">
        <v>100</v>
      </c>
      <c r="E32" s="24">
        <v>84.2</v>
      </c>
      <c r="F32" s="24">
        <v>15.2</v>
      </c>
      <c r="G32" s="25">
        <v>0.7</v>
      </c>
    </row>
    <row r="33" spans="2:7" ht="13.5" customHeight="1" x14ac:dyDescent="0.15">
      <c r="B33" s="55"/>
      <c r="C33" s="52" t="s">
        <v>124</v>
      </c>
      <c r="D33" s="26">
        <v>194</v>
      </c>
      <c r="E33" s="27">
        <v>171</v>
      </c>
      <c r="F33" s="27">
        <v>23</v>
      </c>
      <c r="G33" s="28" t="s">
        <v>132</v>
      </c>
    </row>
    <row r="34" spans="2:7" ht="13.5" customHeight="1" x14ac:dyDescent="0.15">
      <c r="B34" s="55"/>
      <c r="C34" s="53"/>
      <c r="D34" s="23">
        <v>100</v>
      </c>
      <c r="E34" s="24">
        <v>88.1</v>
      </c>
      <c r="F34" s="24">
        <v>11.9</v>
      </c>
      <c r="G34" s="25" t="s">
        <v>132</v>
      </c>
    </row>
    <row r="35" spans="2:7" ht="13.5" customHeight="1" x14ac:dyDescent="0.15">
      <c r="B35" s="55"/>
      <c r="C35" s="52" t="s">
        <v>125</v>
      </c>
      <c r="D35" s="26">
        <v>208</v>
      </c>
      <c r="E35" s="27">
        <v>187</v>
      </c>
      <c r="F35" s="27">
        <v>20</v>
      </c>
      <c r="G35" s="28">
        <v>1</v>
      </c>
    </row>
    <row r="36" spans="2:7" ht="13.5" customHeight="1" x14ac:dyDescent="0.15">
      <c r="B36" s="55"/>
      <c r="C36" s="53"/>
      <c r="D36" s="23">
        <v>100</v>
      </c>
      <c r="E36" s="24">
        <v>89.9</v>
      </c>
      <c r="F36" s="24">
        <v>9.6</v>
      </c>
      <c r="G36" s="25">
        <v>0.5</v>
      </c>
    </row>
    <row r="37" spans="2:7" ht="13.5" customHeight="1" x14ac:dyDescent="0.15">
      <c r="B37" s="55"/>
      <c r="C37" s="52" t="s">
        <v>126</v>
      </c>
      <c r="D37" s="26">
        <v>415</v>
      </c>
      <c r="E37" s="27">
        <v>367</v>
      </c>
      <c r="F37" s="27">
        <v>48</v>
      </c>
      <c r="G37" s="28" t="s">
        <v>228</v>
      </c>
    </row>
    <row r="38" spans="2:7" ht="13.5" customHeight="1" x14ac:dyDescent="0.15">
      <c r="B38" s="55"/>
      <c r="C38" s="53"/>
      <c r="D38" s="23">
        <v>100</v>
      </c>
      <c r="E38" s="24">
        <v>88.4</v>
      </c>
      <c r="F38" s="24">
        <v>11.6</v>
      </c>
      <c r="G38" s="25" t="s">
        <v>147</v>
      </c>
    </row>
    <row r="39" spans="2:7" ht="13.5" customHeight="1" x14ac:dyDescent="0.15">
      <c r="B39" s="55"/>
      <c r="C39" s="52" t="s">
        <v>99</v>
      </c>
      <c r="D39" s="26">
        <v>60</v>
      </c>
      <c r="E39" s="27">
        <v>47</v>
      </c>
      <c r="F39" s="27">
        <v>13</v>
      </c>
      <c r="G39" s="28" t="s">
        <v>132</v>
      </c>
    </row>
    <row r="40" spans="2:7" ht="13.5" customHeight="1" x14ac:dyDescent="0.15">
      <c r="B40" s="55"/>
      <c r="C40" s="53"/>
      <c r="D40" s="23">
        <v>100</v>
      </c>
      <c r="E40" s="24">
        <v>78.3</v>
      </c>
      <c r="F40" s="24">
        <v>21.7</v>
      </c>
      <c r="G40" s="25" t="s">
        <v>132</v>
      </c>
    </row>
    <row r="41" spans="2:7" ht="13.5" customHeight="1" x14ac:dyDescent="0.15">
      <c r="B41" s="55"/>
      <c r="C41" s="52" t="s">
        <v>127</v>
      </c>
      <c r="D41" s="26">
        <v>151</v>
      </c>
      <c r="E41" s="27">
        <v>109</v>
      </c>
      <c r="F41" s="27">
        <v>41</v>
      </c>
      <c r="G41" s="28">
        <v>1</v>
      </c>
    </row>
    <row r="42" spans="2:7" ht="13.5" customHeight="1" x14ac:dyDescent="0.15">
      <c r="B42" s="55"/>
      <c r="C42" s="53"/>
      <c r="D42" s="23">
        <v>100</v>
      </c>
      <c r="E42" s="24">
        <v>72.2</v>
      </c>
      <c r="F42" s="24">
        <v>27.2</v>
      </c>
      <c r="G42" s="25">
        <v>0.7</v>
      </c>
    </row>
    <row r="43" spans="2:7" ht="13.5" customHeight="1" x14ac:dyDescent="0.15">
      <c r="B43" s="55"/>
      <c r="C43" s="52" t="s">
        <v>128</v>
      </c>
      <c r="D43" s="26">
        <v>441</v>
      </c>
      <c r="E43" s="27">
        <v>356</v>
      </c>
      <c r="F43" s="27">
        <v>84</v>
      </c>
      <c r="G43" s="28">
        <v>1</v>
      </c>
    </row>
    <row r="44" spans="2:7" ht="13.5" customHeight="1" x14ac:dyDescent="0.15">
      <c r="B44" s="55"/>
      <c r="C44" s="53"/>
      <c r="D44" s="23">
        <v>100</v>
      </c>
      <c r="E44" s="24">
        <v>80.7</v>
      </c>
      <c r="F44" s="24">
        <v>19</v>
      </c>
      <c r="G44" s="25">
        <v>0.2</v>
      </c>
    </row>
    <row r="45" spans="2:7" ht="13.5" customHeight="1" x14ac:dyDescent="0.15">
      <c r="B45" s="55"/>
      <c r="C45" s="52" t="s">
        <v>129</v>
      </c>
      <c r="D45" s="26">
        <v>657</v>
      </c>
      <c r="E45" s="27">
        <v>562</v>
      </c>
      <c r="F45" s="27">
        <v>92</v>
      </c>
      <c r="G45" s="28">
        <v>3</v>
      </c>
    </row>
    <row r="46" spans="2:7" ht="13.5" customHeight="1" x14ac:dyDescent="0.15">
      <c r="B46" s="55"/>
      <c r="C46" s="53"/>
      <c r="D46" s="23">
        <v>100</v>
      </c>
      <c r="E46" s="24">
        <v>85.5</v>
      </c>
      <c r="F46" s="24">
        <v>14</v>
      </c>
      <c r="G46" s="25">
        <v>0.5</v>
      </c>
    </row>
    <row r="47" spans="2:7" ht="13.5" customHeight="1" x14ac:dyDescent="0.15">
      <c r="B47" s="55"/>
      <c r="C47" s="52" t="s">
        <v>130</v>
      </c>
      <c r="D47" s="26">
        <v>589</v>
      </c>
      <c r="E47" s="27">
        <v>512</v>
      </c>
      <c r="F47" s="27">
        <v>75</v>
      </c>
      <c r="G47" s="28">
        <v>2</v>
      </c>
    </row>
    <row r="48" spans="2:7" ht="13.5" customHeight="1" x14ac:dyDescent="0.15">
      <c r="B48" s="55"/>
      <c r="C48" s="53"/>
      <c r="D48" s="23">
        <v>100</v>
      </c>
      <c r="E48" s="24">
        <v>86.9</v>
      </c>
      <c r="F48" s="24">
        <v>12.7</v>
      </c>
      <c r="G48" s="25">
        <v>0.3</v>
      </c>
    </row>
    <row r="49" spans="2:7" ht="13.5" customHeight="1" x14ac:dyDescent="0.15">
      <c r="B49" s="55"/>
      <c r="C49" s="52" t="s">
        <v>131</v>
      </c>
      <c r="D49" s="26">
        <v>817</v>
      </c>
      <c r="E49" s="27">
        <v>725</v>
      </c>
      <c r="F49" s="27">
        <v>91</v>
      </c>
      <c r="G49" s="28">
        <v>1</v>
      </c>
    </row>
    <row r="50" spans="2:7" ht="13.5" customHeight="1" x14ac:dyDescent="0.15">
      <c r="B50" s="56"/>
      <c r="C50" s="51"/>
      <c r="D50" s="20">
        <v>100</v>
      </c>
      <c r="E50" s="21">
        <v>88.7</v>
      </c>
      <c r="F50" s="21">
        <v>11.1</v>
      </c>
      <c r="G50" s="22">
        <v>0.1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G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1" ht="13.5" customHeight="1" x14ac:dyDescent="0.15">
      <c r="A1" s="13" t="str">
        <f>HYPERLINK("#目次!A"&amp;ROW(目次!$A$61),"[11]")</f>
        <v>[11]</v>
      </c>
    </row>
    <row r="2" spans="1:11" ht="13.5" customHeight="1" x14ac:dyDescent="0.15">
      <c r="B2" s="14" t="s">
        <v>247</v>
      </c>
    </row>
    <row r="3" spans="1:11" ht="20.25" customHeight="1" x14ac:dyDescent="0.15">
      <c r="B3" s="45"/>
      <c r="C3" s="46"/>
      <c r="D3" s="43" t="s">
        <v>95</v>
      </c>
      <c r="E3" s="40" t="s">
        <v>55</v>
      </c>
      <c r="F3" s="41"/>
      <c r="G3" s="41"/>
      <c r="H3" s="41"/>
      <c r="I3" s="41"/>
      <c r="J3" s="41"/>
      <c r="K3" s="42"/>
    </row>
    <row r="4" spans="1:11" ht="68.25" customHeight="1" x14ac:dyDescent="0.15">
      <c r="B4" s="47"/>
      <c r="C4" s="48"/>
      <c r="D4" s="44"/>
      <c r="E4" s="15" t="s">
        <v>248</v>
      </c>
      <c r="F4" s="15" t="s">
        <v>249</v>
      </c>
      <c r="G4" s="15" t="s">
        <v>250</v>
      </c>
      <c r="H4" s="15" t="s">
        <v>251</v>
      </c>
      <c r="I4" s="15" t="s">
        <v>252</v>
      </c>
      <c r="J4" s="15" t="s">
        <v>109</v>
      </c>
      <c r="K4" s="16" t="s">
        <v>99</v>
      </c>
    </row>
    <row r="5" spans="1:11" ht="13.5" customHeight="1" x14ac:dyDescent="0.15">
      <c r="B5" s="43" t="s">
        <v>95</v>
      </c>
      <c r="C5" s="49"/>
      <c r="D5" s="17">
        <v>396</v>
      </c>
      <c r="E5" s="18">
        <v>163</v>
      </c>
      <c r="F5" s="18">
        <v>59</v>
      </c>
      <c r="G5" s="18">
        <v>37</v>
      </c>
      <c r="H5" s="18">
        <v>16</v>
      </c>
      <c r="I5" s="18">
        <v>27</v>
      </c>
      <c r="J5" s="18">
        <v>157</v>
      </c>
      <c r="K5" s="19">
        <v>9</v>
      </c>
    </row>
    <row r="6" spans="1:11" ht="13.5" customHeight="1" x14ac:dyDescent="0.15">
      <c r="B6" s="57"/>
      <c r="C6" s="53"/>
      <c r="D6" s="23">
        <v>100</v>
      </c>
      <c r="E6" s="24">
        <v>41.2</v>
      </c>
      <c r="F6" s="24">
        <v>14.9</v>
      </c>
      <c r="G6" s="24">
        <v>9.3000000000000007</v>
      </c>
      <c r="H6" s="24">
        <v>4</v>
      </c>
      <c r="I6" s="24">
        <v>6.8</v>
      </c>
      <c r="J6" s="24">
        <v>39.6</v>
      </c>
      <c r="K6" s="25">
        <v>2.2999999999999998</v>
      </c>
    </row>
    <row r="7" spans="1:11" ht="13.5" customHeight="1" x14ac:dyDescent="0.15">
      <c r="B7" s="54" t="s">
        <v>3</v>
      </c>
      <c r="C7" s="52" t="s">
        <v>111</v>
      </c>
      <c r="D7" s="26">
        <v>3</v>
      </c>
      <c r="E7" s="27">
        <v>1</v>
      </c>
      <c r="F7" s="27" t="s">
        <v>132</v>
      </c>
      <c r="G7" s="27">
        <v>1</v>
      </c>
      <c r="H7" s="27">
        <v>1</v>
      </c>
      <c r="I7" s="27" t="s">
        <v>132</v>
      </c>
      <c r="J7" s="27" t="s">
        <v>132</v>
      </c>
      <c r="K7" s="28" t="s">
        <v>132</v>
      </c>
    </row>
    <row r="8" spans="1:11" ht="13.5" customHeight="1" x14ac:dyDescent="0.15">
      <c r="B8" s="55"/>
      <c r="C8" s="53"/>
      <c r="D8" s="23">
        <v>100</v>
      </c>
      <c r="E8" s="24">
        <v>33.299999999999997</v>
      </c>
      <c r="F8" s="24" t="s">
        <v>132</v>
      </c>
      <c r="G8" s="24">
        <v>33.299999999999997</v>
      </c>
      <c r="H8" s="24">
        <v>33.299999999999997</v>
      </c>
      <c r="I8" s="24" t="s">
        <v>132</v>
      </c>
      <c r="J8" s="24" t="s">
        <v>132</v>
      </c>
      <c r="K8" s="25" t="s">
        <v>132</v>
      </c>
    </row>
    <row r="9" spans="1:11" ht="13.5" customHeight="1" x14ac:dyDescent="0.15">
      <c r="B9" s="55"/>
      <c r="C9" s="52" t="s">
        <v>112</v>
      </c>
      <c r="D9" s="26">
        <v>5</v>
      </c>
      <c r="E9" s="27">
        <v>2</v>
      </c>
      <c r="F9" s="27">
        <v>1</v>
      </c>
      <c r="G9" s="27">
        <v>1</v>
      </c>
      <c r="H9" s="27">
        <v>1</v>
      </c>
      <c r="I9" s="27" t="s">
        <v>132</v>
      </c>
      <c r="J9" s="27">
        <v>1</v>
      </c>
      <c r="K9" s="28">
        <v>1</v>
      </c>
    </row>
    <row r="10" spans="1:11" ht="13.5" customHeight="1" x14ac:dyDescent="0.15">
      <c r="B10" s="55"/>
      <c r="C10" s="53"/>
      <c r="D10" s="23">
        <v>100</v>
      </c>
      <c r="E10" s="24">
        <v>40</v>
      </c>
      <c r="F10" s="24">
        <v>20</v>
      </c>
      <c r="G10" s="24">
        <v>20</v>
      </c>
      <c r="H10" s="24">
        <v>20</v>
      </c>
      <c r="I10" s="24" t="s">
        <v>132</v>
      </c>
      <c r="J10" s="24">
        <v>20</v>
      </c>
      <c r="K10" s="25">
        <v>20</v>
      </c>
    </row>
    <row r="11" spans="1:11" ht="13.5" customHeight="1" x14ac:dyDescent="0.15">
      <c r="B11" s="55"/>
      <c r="C11" s="52" t="s">
        <v>113</v>
      </c>
      <c r="D11" s="26">
        <v>15</v>
      </c>
      <c r="E11" s="27">
        <v>2</v>
      </c>
      <c r="F11" s="27">
        <v>1</v>
      </c>
      <c r="G11" s="27">
        <v>3</v>
      </c>
      <c r="H11" s="27">
        <v>1</v>
      </c>
      <c r="I11" s="27" t="s">
        <v>132</v>
      </c>
      <c r="J11" s="27">
        <v>9</v>
      </c>
      <c r="K11" s="28">
        <v>1</v>
      </c>
    </row>
    <row r="12" spans="1:11" ht="13.5" customHeight="1" x14ac:dyDescent="0.15">
      <c r="B12" s="55"/>
      <c r="C12" s="53"/>
      <c r="D12" s="23">
        <v>100</v>
      </c>
      <c r="E12" s="24">
        <v>13.3</v>
      </c>
      <c r="F12" s="24">
        <v>6.7</v>
      </c>
      <c r="G12" s="24">
        <v>20</v>
      </c>
      <c r="H12" s="24">
        <v>6.7</v>
      </c>
      <c r="I12" s="24" t="s">
        <v>132</v>
      </c>
      <c r="J12" s="24">
        <v>60</v>
      </c>
      <c r="K12" s="25">
        <v>6.7</v>
      </c>
    </row>
    <row r="13" spans="1:11" ht="13.5" customHeight="1" x14ac:dyDescent="0.15">
      <c r="B13" s="55"/>
      <c r="C13" s="52" t="s">
        <v>114</v>
      </c>
      <c r="D13" s="26">
        <v>18</v>
      </c>
      <c r="E13" s="27">
        <v>8</v>
      </c>
      <c r="F13" s="27" t="s">
        <v>132</v>
      </c>
      <c r="G13" s="27">
        <v>2</v>
      </c>
      <c r="H13" s="27">
        <v>1</v>
      </c>
      <c r="I13" s="27">
        <v>2</v>
      </c>
      <c r="J13" s="27">
        <v>9</v>
      </c>
      <c r="K13" s="28" t="s">
        <v>245</v>
      </c>
    </row>
    <row r="14" spans="1:11" ht="13.5" customHeight="1" x14ac:dyDescent="0.15">
      <c r="B14" s="55"/>
      <c r="C14" s="53"/>
      <c r="D14" s="23">
        <v>100</v>
      </c>
      <c r="E14" s="24">
        <v>44.4</v>
      </c>
      <c r="F14" s="24" t="s">
        <v>132</v>
      </c>
      <c r="G14" s="24">
        <v>11.1</v>
      </c>
      <c r="H14" s="24">
        <v>5.6</v>
      </c>
      <c r="I14" s="24">
        <v>11.1</v>
      </c>
      <c r="J14" s="24">
        <v>50</v>
      </c>
      <c r="K14" s="25" t="s">
        <v>132</v>
      </c>
    </row>
    <row r="15" spans="1:11" ht="13.5" customHeight="1" x14ac:dyDescent="0.15">
      <c r="B15" s="55"/>
      <c r="C15" s="52" t="s">
        <v>115</v>
      </c>
      <c r="D15" s="26">
        <v>19</v>
      </c>
      <c r="E15" s="27">
        <v>8</v>
      </c>
      <c r="F15" s="27">
        <v>3</v>
      </c>
      <c r="G15" s="27">
        <v>2</v>
      </c>
      <c r="H15" s="27" t="s">
        <v>132</v>
      </c>
      <c r="I15" s="27">
        <v>2</v>
      </c>
      <c r="J15" s="27">
        <v>10</v>
      </c>
      <c r="K15" s="28" t="s">
        <v>132</v>
      </c>
    </row>
    <row r="16" spans="1:11" ht="13.5" customHeight="1" x14ac:dyDescent="0.15">
      <c r="B16" s="55"/>
      <c r="C16" s="53"/>
      <c r="D16" s="23">
        <v>100</v>
      </c>
      <c r="E16" s="24">
        <v>42.1</v>
      </c>
      <c r="F16" s="24">
        <v>15.8</v>
      </c>
      <c r="G16" s="24">
        <v>10.5</v>
      </c>
      <c r="H16" s="24" t="s">
        <v>132</v>
      </c>
      <c r="I16" s="24">
        <v>10.5</v>
      </c>
      <c r="J16" s="24">
        <v>52.6</v>
      </c>
      <c r="K16" s="25" t="s">
        <v>132</v>
      </c>
    </row>
    <row r="17" spans="2:11" ht="13.5" customHeight="1" x14ac:dyDescent="0.15">
      <c r="B17" s="55"/>
      <c r="C17" s="52" t="s">
        <v>116</v>
      </c>
      <c r="D17" s="26">
        <v>23</v>
      </c>
      <c r="E17" s="27">
        <v>8</v>
      </c>
      <c r="F17" s="27">
        <v>1</v>
      </c>
      <c r="G17" s="27">
        <v>5</v>
      </c>
      <c r="H17" s="27">
        <v>3</v>
      </c>
      <c r="I17" s="27">
        <v>2</v>
      </c>
      <c r="J17" s="27">
        <v>7</v>
      </c>
      <c r="K17" s="28">
        <v>1</v>
      </c>
    </row>
    <row r="18" spans="2:11" ht="13.5" customHeight="1" x14ac:dyDescent="0.15">
      <c r="B18" s="55"/>
      <c r="C18" s="53"/>
      <c r="D18" s="23">
        <v>100</v>
      </c>
      <c r="E18" s="24">
        <v>34.799999999999997</v>
      </c>
      <c r="F18" s="24">
        <v>4.3</v>
      </c>
      <c r="G18" s="24">
        <v>21.7</v>
      </c>
      <c r="H18" s="24">
        <v>13</v>
      </c>
      <c r="I18" s="24">
        <v>8.6999999999999993</v>
      </c>
      <c r="J18" s="24">
        <v>30.4</v>
      </c>
      <c r="K18" s="25">
        <v>4.3</v>
      </c>
    </row>
    <row r="19" spans="2:11" ht="13.5" customHeight="1" x14ac:dyDescent="0.15">
      <c r="B19" s="55"/>
      <c r="C19" s="52" t="s">
        <v>117</v>
      </c>
      <c r="D19" s="26">
        <v>18</v>
      </c>
      <c r="E19" s="27">
        <v>7</v>
      </c>
      <c r="F19" s="27">
        <v>2</v>
      </c>
      <c r="G19" s="27">
        <v>3</v>
      </c>
      <c r="H19" s="27" t="s">
        <v>132</v>
      </c>
      <c r="I19" s="27">
        <v>2</v>
      </c>
      <c r="J19" s="27">
        <v>6</v>
      </c>
      <c r="K19" s="28" t="s">
        <v>132</v>
      </c>
    </row>
    <row r="20" spans="2:11" ht="13.5" customHeight="1" x14ac:dyDescent="0.15">
      <c r="B20" s="55"/>
      <c r="C20" s="53"/>
      <c r="D20" s="23">
        <v>100</v>
      </c>
      <c r="E20" s="24">
        <v>38.9</v>
      </c>
      <c r="F20" s="24">
        <v>11.1</v>
      </c>
      <c r="G20" s="24">
        <v>16.7</v>
      </c>
      <c r="H20" s="24" t="s">
        <v>132</v>
      </c>
      <c r="I20" s="24">
        <v>11.1</v>
      </c>
      <c r="J20" s="24">
        <v>33.299999999999997</v>
      </c>
      <c r="K20" s="25" t="s">
        <v>132</v>
      </c>
    </row>
    <row r="21" spans="2:11" ht="13.5" customHeight="1" x14ac:dyDescent="0.15">
      <c r="B21" s="55"/>
      <c r="C21" s="52" t="s">
        <v>118</v>
      </c>
      <c r="D21" s="26">
        <v>24</v>
      </c>
      <c r="E21" s="27">
        <v>13</v>
      </c>
      <c r="F21" s="27">
        <v>3</v>
      </c>
      <c r="G21" s="27" t="s">
        <v>132</v>
      </c>
      <c r="H21" s="27">
        <v>1</v>
      </c>
      <c r="I21" s="27" t="s">
        <v>132</v>
      </c>
      <c r="J21" s="27">
        <v>9</v>
      </c>
      <c r="K21" s="28" t="s">
        <v>132</v>
      </c>
    </row>
    <row r="22" spans="2:11" ht="13.5" customHeight="1" x14ac:dyDescent="0.15">
      <c r="B22" s="55"/>
      <c r="C22" s="53"/>
      <c r="D22" s="23">
        <v>100</v>
      </c>
      <c r="E22" s="24">
        <v>54.2</v>
      </c>
      <c r="F22" s="24">
        <v>12.5</v>
      </c>
      <c r="G22" s="24" t="s">
        <v>132</v>
      </c>
      <c r="H22" s="24">
        <v>4.2</v>
      </c>
      <c r="I22" s="24" t="s">
        <v>132</v>
      </c>
      <c r="J22" s="24">
        <v>37.5</v>
      </c>
      <c r="K22" s="25" t="s">
        <v>132</v>
      </c>
    </row>
    <row r="23" spans="2:11" ht="13.5" customHeight="1" x14ac:dyDescent="0.15">
      <c r="B23" s="55"/>
      <c r="C23" s="52" t="s">
        <v>119</v>
      </c>
      <c r="D23" s="26">
        <v>24</v>
      </c>
      <c r="E23" s="27">
        <v>10</v>
      </c>
      <c r="F23" s="27">
        <v>2</v>
      </c>
      <c r="G23" s="27">
        <v>2</v>
      </c>
      <c r="H23" s="27">
        <v>2</v>
      </c>
      <c r="I23" s="27" t="s">
        <v>132</v>
      </c>
      <c r="J23" s="27">
        <v>9</v>
      </c>
      <c r="K23" s="28">
        <v>1</v>
      </c>
    </row>
    <row r="24" spans="2:11" ht="13.5" customHeight="1" x14ac:dyDescent="0.15">
      <c r="B24" s="55"/>
      <c r="C24" s="53"/>
      <c r="D24" s="23">
        <v>100</v>
      </c>
      <c r="E24" s="24">
        <v>41.7</v>
      </c>
      <c r="F24" s="24">
        <v>8.3000000000000007</v>
      </c>
      <c r="G24" s="24">
        <v>8.3000000000000007</v>
      </c>
      <c r="H24" s="24">
        <v>8.3000000000000007</v>
      </c>
      <c r="I24" s="24" t="s">
        <v>132</v>
      </c>
      <c r="J24" s="24">
        <v>37.5</v>
      </c>
      <c r="K24" s="25">
        <v>4.2</v>
      </c>
    </row>
    <row r="25" spans="2:11" ht="13.5" customHeight="1" x14ac:dyDescent="0.15">
      <c r="B25" s="55"/>
      <c r="C25" s="52" t="s">
        <v>120</v>
      </c>
      <c r="D25" s="26">
        <v>21</v>
      </c>
      <c r="E25" s="27">
        <v>7</v>
      </c>
      <c r="F25" s="27">
        <v>3</v>
      </c>
      <c r="G25" s="27">
        <v>2</v>
      </c>
      <c r="H25" s="27">
        <v>2</v>
      </c>
      <c r="I25" s="27">
        <v>3</v>
      </c>
      <c r="J25" s="27">
        <v>11</v>
      </c>
      <c r="K25" s="28">
        <v>1</v>
      </c>
    </row>
    <row r="26" spans="2:11" ht="13.5" customHeight="1" x14ac:dyDescent="0.15">
      <c r="B26" s="55"/>
      <c r="C26" s="53"/>
      <c r="D26" s="23">
        <v>100</v>
      </c>
      <c r="E26" s="24">
        <v>33.299999999999997</v>
      </c>
      <c r="F26" s="24">
        <v>14.3</v>
      </c>
      <c r="G26" s="24">
        <v>9.5</v>
      </c>
      <c r="H26" s="24">
        <v>9.5</v>
      </c>
      <c r="I26" s="24">
        <v>14.3</v>
      </c>
      <c r="J26" s="24">
        <v>52.4</v>
      </c>
      <c r="K26" s="25">
        <v>4.8</v>
      </c>
    </row>
    <row r="27" spans="2:11" ht="13.5" customHeight="1" x14ac:dyDescent="0.15">
      <c r="B27" s="55"/>
      <c r="C27" s="52" t="s">
        <v>121</v>
      </c>
      <c r="D27" s="26">
        <v>47</v>
      </c>
      <c r="E27" s="27">
        <v>19</v>
      </c>
      <c r="F27" s="27">
        <v>1</v>
      </c>
      <c r="G27" s="27">
        <v>6</v>
      </c>
      <c r="H27" s="27" t="s">
        <v>132</v>
      </c>
      <c r="I27" s="27">
        <v>2</v>
      </c>
      <c r="J27" s="27">
        <v>26</v>
      </c>
      <c r="K27" s="28">
        <v>1</v>
      </c>
    </row>
    <row r="28" spans="2:11" ht="13.5" customHeight="1" x14ac:dyDescent="0.15">
      <c r="B28" s="55"/>
      <c r="C28" s="53"/>
      <c r="D28" s="23">
        <v>100</v>
      </c>
      <c r="E28" s="24">
        <v>40.4</v>
      </c>
      <c r="F28" s="24">
        <v>2.1</v>
      </c>
      <c r="G28" s="24">
        <v>12.8</v>
      </c>
      <c r="H28" s="24" t="s">
        <v>132</v>
      </c>
      <c r="I28" s="24">
        <v>4.3</v>
      </c>
      <c r="J28" s="24">
        <v>55.3</v>
      </c>
      <c r="K28" s="25">
        <v>2.1</v>
      </c>
    </row>
    <row r="29" spans="2:11" ht="13.5" customHeight="1" x14ac:dyDescent="0.15">
      <c r="B29" s="55"/>
      <c r="C29" s="52" t="s">
        <v>122</v>
      </c>
      <c r="D29" s="26">
        <v>29</v>
      </c>
      <c r="E29" s="27">
        <v>15</v>
      </c>
      <c r="F29" s="27">
        <v>4</v>
      </c>
      <c r="G29" s="27">
        <v>3</v>
      </c>
      <c r="H29" s="27" t="s">
        <v>132</v>
      </c>
      <c r="I29" s="27">
        <v>1</v>
      </c>
      <c r="J29" s="27">
        <v>10</v>
      </c>
      <c r="K29" s="28" t="s">
        <v>132</v>
      </c>
    </row>
    <row r="30" spans="2:11" ht="13.5" customHeight="1" x14ac:dyDescent="0.15">
      <c r="B30" s="55"/>
      <c r="C30" s="53"/>
      <c r="D30" s="23">
        <v>100</v>
      </c>
      <c r="E30" s="24">
        <v>51.7</v>
      </c>
      <c r="F30" s="24">
        <v>13.8</v>
      </c>
      <c r="G30" s="24">
        <v>10.3</v>
      </c>
      <c r="H30" s="24" t="s">
        <v>147</v>
      </c>
      <c r="I30" s="24">
        <v>3.4</v>
      </c>
      <c r="J30" s="24">
        <v>34.5</v>
      </c>
      <c r="K30" s="25" t="s">
        <v>132</v>
      </c>
    </row>
    <row r="31" spans="2:11" ht="13.5" customHeight="1" x14ac:dyDescent="0.15">
      <c r="B31" s="55"/>
      <c r="C31" s="52" t="s">
        <v>123</v>
      </c>
      <c r="D31" s="26">
        <v>46</v>
      </c>
      <c r="E31" s="27">
        <v>22</v>
      </c>
      <c r="F31" s="27">
        <v>12</v>
      </c>
      <c r="G31" s="27">
        <v>2</v>
      </c>
      <c r="H31" s="27" t="s">
        <v>132</v>
      </c>
      <c r="I31" s="27">
        <v>4</v>
      </c>
      <c r="J31" s="27">
        <v>16</v>
      </c>
      <c r="K31" s="28" t="s">
        <v>132</v>
      </c>
    </row>
    <row r="32" spans="2:11" ht="13.5" customHeight="1" x14ac:dyDescent="0.15">
      <c r="B32" s="55"/>
      <c r="C32" s="53"/>
      <c r="D32" s="23">
        <v>100</v>
      </c>
      <c r="E32" s="24">
        <v>47.8</v>
      </c>
      <c r="F32" s="24">
        <v>26.1</v>
      </c>
      <c r="G32" s="24">
        <v>4.3</v>
      </c>
      <c r="H32" s="24" t="s">
        <v>132</v>
      </c>
      <c r="I32" s="24">
        <v>8.6999999999999993</v>
      </c>
      <c r="J32" s="24">
        <v>34.799999999999997</v>
      </c>
      <c r="K32" s="25" t="s">
        <v>132</v>
      </c>
    </row>
    <row r="33" spans="2:11" ht="13.5" customHeight="1" x14ac:dyDescent="0.15">
      <c r="B33" s="55"/>
      <c r="C33" s="52" t="s">
        <v>124</v>
      </c>
      <c r="D33" s="26">
        <v>23</v>
      </c>
      <c r="E33" s="27">
        <v>7</v>
      </c>
      <c r="F33" s="27">
        <v>10</v>
      </c>
      <c r="G33" s="27">
        <v>1</v>
      </c>
      <c r="H33" s="27">
        <v>1</v>
      </c>
      <c r="I33" s="27">
        <v>2</v>
      </c>
      <c r="J33" s="27">
        <v>6</v>
      </c>
      <c r="K33" s="28" t="s">
        <v>132</v>
      </c>
    </row>
    <row r="34" spans="2:11" ht="13.5" customHeight="1" x14ac:dyDescent="0.15">
      <c r="B34" s="55"/>
      <c r="C34" s="53"/>
      <c r="D34" s="23">
        <v>100</v>
      </c>
      <c r="E34" s="24">
        <v>30.4</v>
      </c>
      <c r="F34" s="24">
        <v>43.5</v>
      </c>
      <c r="G34" s="24">
        <v>4.3</v>
      </c>
      <c r="H34" s="24">
        <v>4.3</v>
      </c>
      <c r="I34" s="24">
        <v>8.6999999999999993</v>
      </c>
      <c r="J34" s="24">
        <v>26.1</v>
      </c>
      <c r="K34" s="25" t="s">
        <v>132</v>
      </c>
    </row>
    <row r="35" spans="2:11" ht="13.5" customHeight="1" x14ac:dyDescent="0.15">
      <c r="B35" s="55"/>
      <c r="C35" s="52" t="s">
        <v>125</v>
      </c>
      <c r="D35" s="26">
        <v>20</v>
      </c>
      <c r="E35" s="27">
        <v>9</v>
      </c>
      <c r="F35" s="27">
        <v>3</v>
      </c>
      <c r="G35" s="27">
        <v>1</v>
      </c>
      <c r="H35" s="27" t="s">
        <v>132</v>
      </c>
      <c r="I35" s="27">
        <v>2</v>
      </c>
      <c r="J35" s="27">
        <v>7</v>
      </c>
      <c r="K35" s="28" t="s">
        <v>132</v>
      </c>
    </row>
    <row r="36" spans="2:11" ht="13.5" customHeight="1" x14ac:dyDescent="0.15">
      <c r="B36" s="55"/>
      <c r="C36" s="53"/>
      <c r="D36" s="23">
        <v>100</v>
      </c>
      <c r="E36" s="24">
        <v>45</v>
      </c>
      <c r="F36" s="24">
        <v>15</v>
      </c>
      <c r="G36" s="24">
        <v>5</v>
      </c>
      <c r="H36" s="24" t="s">
        <v>132</v>
      </c>
      <c r="I36" s="24">
        <v>10</v>
      </c>
      <c r="J36" s="24">
        <v>35</v>
      </c>
      <c r="K36" s="25" t="s">
        <v>132</v>
      </c>
    </row>
    <row r="37" spans="2:11" ht="13.5" customHeight="1" x14ac:dyDescent="0.15">
      <c r="B37" s="55"/>
      <c r="C37" s="52" t="s">
        <v>126</v>
      </c>
      <c r="D37" s="26">
        <v>48</v>
      </c>
      <c r="E37" s="27">
        <v>21</v>
      </c>
      <c r="F37" s="27">
        <v>12</v>
      </c>
      <c r="G37" s="27">
        <v>1</v>
      </c>
      <c r="H37" s="27">
        <v>3</v>
      </c>
      <c r="I37" s="27">
        <v>2</v>
      </c>
      <c r="J37" s="27">
        <v>15</v>
      </c>
      <c r="K37" s="28">
        <v>2</v>
      </c>
    </row>
    <row r="38" spans="2:11" ht="13.5" customHeight="1" x14ac:dyDescent="0.15">
      <c r="B38" s="55"/>
      <c r="C38" s="53"/>
      <c r="D38" s="23">
        <v>100</v>
      </c>
      <c r="E38" s="24">
        <v>43.8</v>
      </c>
      <c r="F38" s="24">
        <v>25</v>
      </c>
      <c r="G38" s="24">
        <v>2.1</v>
      </c>
      <c r="H38" s="24">
        <v>6.3</v>
      </c>
      <c r="I38" s="24">
        <v>4.2</v>
      </c>
      <c r="J38" s="24">
        <v>31.3</v>
      </c>
      <c r="K38" s="25">
        <v>4.2</v>
      </c>
    </row>
    <row r="39" spans="2:11" ht="13.5" customHeight="1" x14ac:dyDescent="0.15">
      <c r="B39" s="55"/>
      <c r="C39" s="52" t="s">
        <v>99</v>
      </c>
      <c r="D39" s="26">
        <v>13</v>
      </c>
      <c r="E39" s="27">
        <v>4</v>
      </c>
      <c r="F39" s="27">
        <v>1</v>
      </c>
      <c r="G39" s="27">
        <v>2</v>
      </c>
      <c r="H39" s="27" t="s">
        <v>132</v>
      </c>
      <c r="I39" s="27">
        <v>3</v>
      </c>
      <c r="J39" s="27">
        <v>6</v>
      </c>
      <c r="K39" s="28">
        <v>1</v>
      </c>
    </row>
    <row r="40" spans="2:11" ht="13.5" customHeight="1" x14ac:dyDescent="0.15">
      <c r="B40" s="55"/>
      <c r="C40" s="53"/>
      <c r="D40" s="23">
        <v>100</v>
      </c>
      <c r="E40" s="24">
        <v>30.8</v>
      </c>
      <c r="F40" s="24">
        <v>7.7</v>
      </c>
      <c r="G40" s="24">
        <v>15.4</v>
      </c>
      <c r="H40" s="24" t="s">
        <v>132</v>
      </c>
      <c r="I40" s="24">
        <v>23.1</v>
      </c>
      <c r="J40" s="24">
        <v>46.2</v>
      </c>
      <c r="K40" s="25">
        <v>7.7</v>
      </c>
    </row>
    <row r="41" spans="2:11" ht="13.5" customHeight="1" x14ac:dyDescent="0.15">
      <c r="B41" s="55"/>
      <c r="C41" s="52" t="s">
        <v>127</v>
      </c>
      <c r="D41" s="26">
        <v>41</v>
      </c>
      <c r="E41" s="27">
        <v>13</v>
      </c>
      <c r="F41" s="27">
        <v>2</v>
      </c>
      <c r="G41" s="27">
        <v>7</v>
      </c>
      <c r="H41" s="27">
        <v>4</v>
      </c>
      <c r="I41" s="27">
        <v>2</v>
      </c>
      <c r="J41" s="27">
        <v>19</v>
      </c>
      <c r="K41" s="28">
        <v>2</v>
      </c>
    </row>
    <row r="42" spans="2:11" ht="13.5" customHeight="1" x14ac:dyDescent="0.15">
      <c r="B42" s="55"/>
      <c r="C42" s="53"/>
      <c r="D42" s="23">
        <v>100</v>
      </c>
      <c r="E42" s="24">
        <v>31.7</v>
      </c>
      <c r="F42" s="24">
        <v>4.9000000000000004</v>
      </c>
      <c r="G42" s="24">
        <v>17.100000000000001</v>
      </c>
      <c r="H42" s="24">
        <v>9.8000000000000007</v>
      </c>
      <c r="I42" s="24">
        <v>4.9000000000000004</v>
      </c>
      <c r="J42" s="24">
        <v>46.3</v>
      </c>
      <c r="K42" s="25">
        <v>4.9000000000000004</v>
      </c>
    </row>
    <row r="43" spans="2:11" ht="13.5" customHeight="1" x14ac:dyDescent="0.15">
      <c r="B43" s="55"/>
      <c r="C43" s="52" t="s">
        <v>128</v>
      </c>
      <c r="D43" s="26">
        <v>84</v>
      </c>
      <c r="E43" s="27">
        <v>36</v>
      </c>
      <c r="F43" s="27">
        <v>9</v>
      </c>
      <c r="G43" s="27">
        <v>10</v>
      </c>
      <c r="H43" s="27">
        <v>4</v>
      </c>
      <c r="I43" s="27">
        <v>6</v>
      </c>
      <c r="J43" s="27">
        <v>32</v>
      </c>
      <c r="K43" s="28">
        <v>1</v>
      </c>
    </row>
    <row r="44" spans="2:11" ht="13.5" customHeight="1" x14ac:dyDescent="0.15">
      <c r="B44" s="55"/>
      <c r="C44" s="53"/>
      <c r="D44" s="23">
        <v>100</v>
      </c>
      <c r="E44" s="24">
        <v>42.9</v>
      </c>
      <c r="F44" s="24">
        <v>10.7</v>
      </c>
      <c r="G44" s="24">
        <v>11.9</v>
      </c>
      <c r="H44" s="24">
        <v>4.8</v>
      </c>
      <c r="I44" s="24">
        <v>7.1</v>
      </c>
      <c r="J44" s="24">
        <v>38.1</v>
      </c>
      <c r="K44" s="25">
        <v>1.2</v>
      </c>
    </row>
    <row r="45" spans="2:11" ht="13.5" customHeight="1" x14ac:dyDescent="0.15">
      <c r="B45" s="55"/>
      <c r="C45" s="52" t="s">
        <v>129</v>
      </c>
      <c r="D45" s="26">
        <v>92</v>
      </c>
      <c r="E45" s="27">
        <v>36</v>
      </c>
      <c r="F45" s="27">
        <v>6</v>
      </c>
      <c r="G45" s="27">
        <v>10</v>
      </c>
      <c r="H45" s="27">
        <v>4</v>
      </c>
      <c r="I45" s="27">
        <v>5</v>
      </c>
      <c r="J45" s="27">
        <v>46</v>
      </c>
      <c r="K45" s="28">
        <v>3</v>
      </c>
    </row>
    <row r="46" spans="2:11" ht="13.5" customHeight="1" x14ac:dyDescent="0.15">
      <c r="B46" s="55"/>
      <c r="C46" s="53"/>
      <c r="D46" s="23">
        <v>100</v>
      </c>
      <c r="E46" s="24">
        <v>39.1</v>
      </c>
      <c r="F46" s="24">
        <v>6.5</v>
      </c>
      <c r="G46" s="24">
        <v>10.9</v>
      </c>
      <c r="H46" s="24">
        <v>4.3</v>
      </c>
      <c r="I46" s="24">
        <v>5.4</v>
      </c>
      <c r="J46" s="24">
        <v>50</v>
      </c>
      <c r="K46" s="25">
        <v>3.3</v>
      </c>
    </row>
    <row r="47" spans="2:11" ht="13.5" customHeight="1" x14ac:dyDescent="0.15">
      <c r="B47" s="55"/>
      <c r="C47" s="52" t="s">
        <v>130</v>
      </c>
      <c r="D47" s="26">
        <v>75</v>
      </c>
      <c r="E47" s="27">
        <v>37</v>
      </c>
      <c r="F47" s="27">
        <v>16</v>
      </c>
      <c r="G47" s="27">
        <v>5</v>
      </c>
      <c r="H47" s="27" t="s">
        <v>132</v>
      </c>
      <c r="I47" s="27">
        <v>5</v>
      </c>
      <c r="J47" s="27">
        <v>26</v>
      </c>
      <c r="K47" s="28" t="s">
        <v>132</v>
      </c>
    </row>
    <row r="48" spans="2:11" ht="13.5" customHeight="1" x14ac:dyDescent="0.15">
      <c r="B48" s="55"/>
      <c r="C48" s="53"/>
      <c r="D48" s="23">
        <v>100</v>
      </c>
      <c r="E48" s="24">
        <v>49.3</v>
      </c>
      <c r="F48" s="24">
        <v>21.3</v>
      </c>
      <c r="G48" s="24">
        <v>6.7</v>
      </c>
      <c r="H48" s="24" t="s">
        <v>132</v>
      </c>
      <c r="I48" s="24">
        <v>6.7</v>
      </c>
      <c r="J48" s="24">
        <v>34.700000000000003</v>
      </c>
      <c r="K48" s="25" t="s">
        <v>132</v>
      </c>
    </row>
    <row r="49" spans="2:11" ht="13.5" customHeight="1" x14ac:dyDescent="0.15">
      <c r="B49" s="55"/>
      <c r="C49" s="52" t="s">
        <v>131</v>
      </c>
      <c r="D49" s="26">
        <v>91</v>
      </c>
      <c r="E49" s="27">
        <v>37</v>
      </c>
      <c r="F49" s="27">
        <v>25</v>
      </c>
      <c r="G49" s="27">
        <v>3</v>
      </c>
      <c r="H49" s="27">
        <v>4</v>
      </c>
      <c r="I49" s="27">
        <v>6</v>
      </c>
      <c r="J49" s="27">
        <v>28</v>
      </c>
      <c r="K49" s="28">
        <v>2</v>
      </c>
    </row>
    <row r="50" spans="2:11" ht="13.5" customHeight="1" x14ac:dyDescent="0.15">
      <c r="B50" s="56"/>
      <c r="C50" s="51"/>
      <c r="D50" s="20">
        <v>100</v>
      </c>
      <c r="E50" s="21">
        <v>40.700000000000003</v>
      </c>
      <c r="F50" s="21">
        <v>27.5</v>
      </c>
      <c r="G50" s="21">
        <v>3.3</v>
      </c>
      <c r="H50" s="21">
        <v>4.4000000000000004</v>
      </c>
      <c r="I50" s="21">
        <v>6.6</v>
      </c>
      <c r="J50" s="21">
        <v>30.8</v>
      </c>
      <c r="K50" s="22">
        <v>2.2000000000000002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K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21" ht="13.5" customHeight="1" x14ac:dyDescent="0.15">
      <c r="A1" s="13" t="str">
        <f>HYPERLINK("#目次!A"&amp;ROW(目次!$A$62),"[12]")</f>
        <v>[12]</v>
      </c>
    </row>
    <row r="2" spans="1:21" ht="13.5" customHeight="1" x14ac:dyDescent="0.15">
      <c r="B2" s="14" t="s">
        <v>253</v>
      </c>
    </row>
    <row r="3" spans="1:21" ht="20.25" customHeight="1" x14ac:dyDescent="0.15">
      <c r="B3" s="45"/>
      <c r="C3" s="46"/>
      <c r="D3" s="43" t="s">
        <v>95</v>
      </c>
      <c r="E3" s="40" t="s">
        <v>27</v>
      </c>
      <c r="F3" s="41"/>
      <c r="G3" s="41"/>
      <c r="H3" s="41"/>
      <c r="I3" s="58"/>
      <c r="J3" s="43" t="s">
        <v>95</v>
      </c>
      <c r="K3" s="40" t="s">
        <v>28</v>
      </c>
      <c r="L3" s="41"/>
      <c r="M3" s="41"/>
      <c r="N3" s="41"/>
      <c r="O3" s="58"/>
      <c r="P3" s="43" t="s">
        <v>95</v>
      </c>
      <c r="Q3" s="40" t="s">
        <v>29</v>
      </c>
      <c r="R3" s="41"/>
      <c r="S3" s="41"/>
      <c r="T3" s="41"/>
      <c r="U3" s="42"/>
    </row>
    <row r="4" spans="1:21" ht="40.5" customHeight="1" x14ac:dyDescent="0.15">
      <c r="B4" s="47"/>
      <c r="C4" s="48"/>
      <c r="D4" s="44"/>
      <c r="E4" s="15" t="s">
        <v>190</v>
      </c>
      <c r="F4" s="15" t="s">
        <v>191</v>
      </c>
      <c r="G4" s="15" t="s">
        <v>192</v>
      </c>
      <c r="H4" s="15" t="s">
        <v>193</v>
      </c>
      <c r="I4" s="29" t="s">
        <v>99</v>
      </c>
      <c r="J4" s="44"/>
      <c r="K4" s="15" t="s">
        <v>190</v>
      </c>
      <c r="L4" s="15" t="s">
        <v>191</v>
      </c>
      <c r="M4" s="15" t="s">
        <v>192</v>
      </c>
      <c r="N4" s="15" t="s">
        <v>193</v>
      </c>
      <c r="O4" s="29" t="s">
        <v>99</v>
      </c>
      <c r="P4" s="44"/>
      <c r="Q4" s="15" t="s">
        <v>190</v>
      </c>
      <c r="R4" s="15" t="s">
        <v>191</v>
      </c>
      <c r="S4" s="15" t="s">
        <v>192</v>
      </c>
      <c r="T4" s="15" t="s">
        <v>193</v>
      </c>
      <c r="U4" s="16" t="s">
        <v>99</v>
      </c>
    </row>
    <row r="5" spans="1:21" ht="13.5" customHeight="1" x14ac:dyDescent="0.15">
      <c r="B5" s="43" t="s">
        <v>95</v>
      </c>
      <c r="C5" s="49"/>
      <c r="D5" s="17">
        <v>2715</v>
      </c>
      <c r="E5" s="18">
        <v>2227</v>
      </c>
      <c r="F5" s="18">
        <v>280</v>
      </c>
      <c r="G5" s="18">
        <v>76</v>
      </c>
      <c r="H5" s="18">
        <v>125</v>
      </c>
      <c r="I5" s="30">
        <v>7</v>
      </c>
      <c r="J5" s="17">
        <v>2715</v>
      </c>
      <c r="K5" s="18">
        <v>2658</v>
      </c>
      <c r="L5" s="18">
        <v>38</v>
      </c>
      <c r="M5" s="18">
        <v>8</v>
      </c>
      <c r="N5" s="18">
        <v>1</v>
      </c>
      <c r="O5" s="30">
        <v>10</v>
      </c>
      <c r="P5" s="17">
        <v>2715</v>
      </c>
      <c r="Q5" s="18">
        <v>2420</v>
      </c>
      <c r="R5" s="18">
        <v>194</v>
      </c>
      <c r="S5" s="18">
        <v>73</v>
      </c>
      <c r="T5" s="18">
        <v>15</v>
      </c>
      <c r="U5" s="19">
        <v>13</v>
      </c>
    </row>
    <row r="6" spans="1:21" ht="13.5" customHeight="1" x14ac:dyDescent="0.15">
      <c r="B6" s="57"/>
      <c r="C6" s="53"/>
      <c r="D6" s="23">
        <v>100</v>
      </c>
      <c r="E6" s="24">
        <v>82</v>
      </c>
      <c r="F6" s="24">
        <v>10.3</v>
      </c>
      <c r="G6" s="24">
        <v>2.8</v>
      </c>
      <c r="H6" s="24">
        <v>4.5999999999999996</v>
      </c>
      <c r="I6" s="31">
        <v>0.3</v>
      </c>
      <c r="J6" s="23">
        <v>100</v>
      </c>
      <c r="K6" s="24">
        <v>97.9</v>
      </c>
      <c r="L6" s="24">
        <v>1.4</v>
      </c>
      <c r="M6" s="24">
        <v>0.3</v>
      </c>
      <c r="N6" s="24">
        <v>0</v>
      </c>
      <c r="O6" s="31">
        <v>0.4</v>
      </c>
      <c r="P6" s="23">
        <v>100</v>
      </c>
      <c r="Q6" s="24">
        <v>89.1</v>
      </c>
      <c r="R6" s="24">
        <v>7.1</v>
      </c>
      <c r="S6" s="24">
        <v>2.7</v>
      </c>
      <c r="T6" s="24">
        <v>0.6</v>
      </c>
      <c r="U6" s="25">
        <v>0.5</v>
      </c>
    </row>
    <row r="7" spans="1:21" ht="13.5" customHeight="1" x14ac:dyDescent="0.15">
      <c r="B7" s="54" t="s">
        <v>3</v>
      </c>
      <c r="C7" s="52" t="s">
        <v>111</v>
      </c>
      <c r="D7" s="26">
        <v>8</v>
      </c>
      <c r="E7" s="27">
        <v>4</v>
      </c>
      <c r="F7" s="27">
        <v>2</v>
      </c>
      <c r="G7" s="27">
        <v>1</v>
      </c>
      <c r="H7" s="27">
        <v>1</v>
      </c>
      <c r="I7" s="32" t="s">
        <v>196</v>
      </c>
      <c r="J7" s="26">
        <v>8</v>
      </c>
      <c r="K7" s="27">
        <v>8</v>
      </c>
      <c r="L7" s="27" t="s">
        <v>132</v>
      </c>
      <c r="M7" s="27" t="s">
        <v>132</v>
      </c>
      <c r="N7" s="27" t="s">
        <v>132</v>
      </c>
      <c r="O7" s="32" t="s">
        <v>132</v>
      </c>
      <c r="P7" s="26">
        <v>8</v>
      </c>
      <c r="Q7" s="27">
        <v>7</v>
      </c>
      <c r="R7" s="27">
        <v>1</v>
      </c>
      <c r="S7" s="27" t="s">
        <v>132</v>
      </c>
      <c r="T7" s="27" t="s">
        <v>132</v>
      </c>
      <c r="U7" s="28" t="s">
        <v>132</v>
      </c>
    </row>
    <row r="8" spans="1:21" ht="13.5" customHeight="1" x14ac:dyDescent="0.15">
      <c r="B8" s="55"/>
      <c r="C8" s="53"/>
      <c r="D8" s="23">
        <v>100</v>
      </c>
      <c r="E8" s="24">
        <v>50</v>
      </c>
      <c r="F8" s="24">
        <v>25</v>
      </c>
      <c r="G8" s="24">
        <v>12.5</v>
      </c>
      <c r="H8" s="24">
        <v>12.5</v>
      </c>
      <c r="I8" s="31" t="s">
        <v>132</v>
      </c>
      <c r="J8" s="23">
        <v>100</v>
      </c>
      <c r="K8" s="24">
        <v>100</v>
      </c>
      <c r="L8" s="24" t="s">
        <v>132</v>
      </c>
      <c r="M8" s="24" t="s">
        <v>132</v>
      </c>
      <c r="N8" s="24" t="s">
        <v>132</v>
      </c>
      <c r="O8" s="31" t="s">
        <v>132</v>
      </c>
      <c r="P8" s="23">
        <v>100</v>
      </c>
      <c r="Q8" s="24">
        <v>87.5</v>
      </c>
      <c r="R8" s="24">
        <v>12.5</v>
      </c>
      <c r="S8" s="24" t="s">
        <v>132</v>
      </c>
      <c r="T8" s="24" t="s">
        <v>132</v>
      </c>
      <c r="U8" s="25" t="s">
        <v>132</v>
      </c>
    </row>
    <row r="9" spans="1:21" ht="13.5" customHeight="1" x14ac:dyDescent="0.15">
      <c r="B9" s="55"/>
      <c r="C9" s="52" t="s">
        <v>112</v>
      </c>
      <c r="D9" s="26">
        <v>27</v>
      </c>
      <c r="E9" s="27">
        <v>18</v>
      </c>
      <c r="F9" s="27">
        <v>3</v>
      </c>
      <c r="G9" s="27">
        <v>2</v>
      </c>
      <c r="H9" s="27">
        <v>4</v>
      </c>
      <c r="I9" s="32" t="s">
        <v>132</v>
      </c>
      <c r="J9" s="26">
        <v>27</v>
      </c>
      <c r="K9" s="27">
        <v>27</v>
      </c>
      <c r="L9" s="27" t="s">
        <v>132</v>
      </c>
      <c r="M9" s="27" t="s">
        <v>132</v>
      </c>
      <c r="N9" s="27" t="s">
        <v>132</v>
      </c>
      <c r="O9" s="32" t="s">
        <v>132</v>
      </c>
      <c r="P9" s="26">
        <v>27</v>
      </c>
      <c r="Q9" s="27">
        <v>20</v>
      </c>
      <c r="R9" s="27">
        <v>6</v>
      </c>
      <c r="S9" s="27">
        <v>1</v>
      </c>
      <c r="T9" s="27" t="s">
        <v>196</v>
      </c>
      <c r="U9" s="28" t="s">
        <v>132</v>
      </c>
    </row>
    <row r="10" spans="1:21" ht="13.5" customHeight="1" x14ac:dyDescent="0.15">
      <c r="B10" s="55"/>
      <c r="C10" s="53"/>
      <c r="D10" s="23">
        <v>100</v>
      </c>
      <c r="E10" s="24">
        <v>66.7</v>
      </c>
      <c r="F10" s="24">
        <v>11.1</v>
      </c>
      <c r="G10" s="24">
        <v>7.4</v>
      </c>
      <c r="H10" s="24">
        <v>14.8</v>
      </c>
      <c r="I10" s="31" t="s">
        <v>132</v>
      </c>
      <c r="J10" s="23">
        <v>100</v>
      </c>
      <c r="K10" s="24">
        <v>100</v>
      </c>
      <c r="L10" s="24" t="s">
        <v>132</v>
      </c>
      <c r="M10" s="24" t="s">
        <v>132</v>
      </c>
      <c r="N10" s="24" t="s">
        <v>132</v>
      </c>
      <c r="O10" s="31" t="s">
        <v>132</v>
      </c>
      <c r="P10" s="23">
        <v>100</v>
      </c>
      <c r="Q10" s="24">
        <v>74.099999999999994</v>
      </c>
      <c r="R10" s="24">
        <v>22.2</v>
      </c>
      <c r="S10" s="24">
        <v>3.7</v>
      </c>
      <c r="T10" s="24" t="s">
        <v>132</v>
      </c>
      <c r="U10" s="25" t="s">
        <v>132</v>
      </c>
    </row>
    <row r="11" spans="1:21" ht="13.5" customHeight="1" x14ac:dyDescent="0.15">
      <c r="B11" s="55"/>
      <c r="C11" s="52" t="s">
        <v>113</v>
      </c>
      <c r="D11" s="26">
        <v>52</v>
      </c>
      <c r="E11" s="27">
        <v>38</v>
      </c>
      <c r="F11" s="27">
        <v>5</v>
      </c>
      <c r="G11" s="27">
        <v>4</v>
      </c>
      <c r="H11" s="27">
        <v>5</v>
      </c>
      <c r="I11" s="32" t="s">
        <v>132</v>
      </c>
      <c r="J11" s="26">
        <v>52</v>
      </c>
      <c r="K11" s="27">
        <v>51</v>
      </c>
      <c r="L11" s="27">
        <v>1</v>
      </c>
      <c r="M11" s="27" t="s">
        <v>132</v>
      </c>
      <c r="N11" s="27" t="s">
        <v>132</v>
      </c>
      <c r="O11" s="32" t="s">
        <v>132</v>
      </c>
      <c r="P11" s="26">
        <v>52</v>
      </c>
      <c r="Q11" s="27">
        <v>43</v>
      </c>
      <c r="R11" s="27">
        <v>7</v>
      </c>
      <c r="S11" s="27">
        <v>1</v>
      </c>
      <c r="T11" s="27">
        <v>1</v>
      </c>
      <c r="U11" s="28" t="s">
        <v>132</v>
      </c>
    </row>
    <row r="12" spans="1:21" ht="13.5" customHeight="1" x14ac:dyDescent="0.15">
      <c r="B12" s="55"/>
      <c r="C12" s="53"/>
      <c r="D12" s="23">
        <v>100</v>
      </c>
      <c r="E12" s="24">
        <v>73.099999999999994</v>
      </c>
      <c r="F12" s="24">
        <v>9.6</v>
      </c>
      <c r="G12" s="24">
        <v>7.7</v>
      </c>
      <c r="H12" s="24">
        <v>9.6</v>
      </c>
      <c r="I12" s="31" t="s">
        <v>132</v>
      </c>
      <c r="J12" s="23">
        <v>100</v>
      </c>
      <c r="K12" s="24">
        <v>98.1</v>
      </c>
      <c r="L12" s="24">
        <v>1.9</v>
      </c>
      <c r="M12" s="24" t="s">
        <v>196</v>
      </c>
      <c r="N12" s="24" t="s">
        <v>132</v>
      </c>
      <c r="O12" s="31" t="s">
        <v>132</v>
      </c>
      <c r="P12" s="23">
        <v>100</v>
      </c>
      <c r="Q12" s="24">
        <v>82.7</v>
      </c>
      <c r="R12" s="24">
        <v>13.5</v>
      </c>
      <c r="S12" s="24">
        <v>1.9</v>
      </c>
      <c r="T12" s="24">
        <v>1.9</v>
      </c>
      <c r="U12" s="25" t="s">
        <v>196</v>
      </c>
    </row>
    <row r="13" spans="1:21" ht="13.5" customHeight="1" x14ac:dyDescent="0.15">
      <c r="B13" s="55"/>
      <c r="C13" s="52" t="s">
        <v>114</v>
      </c>
      <c r="D13" s="26">
        <v>64</v>
      </c>
      <c r="E13" s="27">
        <v>39</v>
      </c>
      <c r="F13" s="27">
        <v>13</v>
      </c>
      <c r="G13" s="27">
        <v>4</v>
      </c>
      <c r="H13" s="27">
        <v>7</v>
      </c>
      <c r="I13" s="32">
        <v>1</v>
      </c>
      <c r="J13" s="26">
        <v>64</v>
      </c>
      <c r="K13" s="27">
        <v>62</v>
      </c>
      <c r="L13" s="27">
        <v>1</v>
      </c>
      <c r="M13" s="27" t="s">
        <v>132</v>
      </c>
      <c r="N13" s="27" t="s">
        <v>132</v>
      </c>
      <c r="O13" s="32">
        <v>1</v>
      </c>
      <c r="P13" s="26">
        <v>64</v>
      </c>
      <c r="Q13" s="27">
        <v>47</v>
      </c>
      <c r="R13" s="27">
        <v>10</v>
      </c>
      <c r="S13" s="27">
        <v>5</v>
      </c>
      <c r="T13" s="27">
        <v>1</v>
      </c>
      <c r="U13" s="28">
        <v>1</v>
      </c>
    </row>
    <row r="14" spans="1:21" ht="13.5" customHeight="1" x14ac:dyDescent="0.15">
      <c r="B14" s="55"/>
      <c r="C14" s="53"/>
      <c r="D14" s="23">
        <v>100</v>
      </c>
      <c r="E14" s="24">
        <v>60.9</v>
      </c>
      <c r="F14" s="24">
        <v>20.3</v>
      </c>
      <c r="G14" s="24">
        <v>6.3</v>
      </c>
      <c r="H14" s="24">
        <v>10.9</v>
      </c>
      <c r="I14" s="31">
        <v>1.6</v>
      </c>
      <c r="J14" s="23">
        <v>100</v>
      </c>
      <c r="K14" s="24">
        <v>96.9</v>
      </c>
      <c r="L14" s="24">
        <v>1.6</v>
      </c>
      <c r="M14" s="24" t="s">
        <v>132</v>
      </c>
      <c r="N14" s="24" t="s">
        <v>132</v>
      </c>
      <c r="O14" s="31">
        <v>1.6</v>
      </c>
      <c r="P14" s="23">
        <v>100</v>
      </c>
      <c r="Q14" s="24">
        <v>73.400000000000006</v>
      </c>
      <c r="R14" s="24">
        <v>15.6</v>
      </c>
      <c r="S14" s="24">
        <v>7.8</v>
      </c>
      <c r="T14" s="24">
        <v>1.6</v>
      </c>
      <c r="U14" s="25">
        <v>1.6</v>
      </c>
    </row>
    <row r="15" spans="1:21" ht="13.5" customHeight="1" x14ac:dyDescent="0.15">
      <c r="B15" s="55"/>
      <c r="C15" s="52" t="s">
        <v>115</v>
      </c>
      <c r="D15" s="26">
        <v>91</v>
      </c>
      <c r="E15" s="27">
        <v>65</v>
      </c>
      <c r="F15" s="27">
        <v>13</v>
      </c>
      <c r="G15" s="27">
        <v>4</v>
      </c>
      <c r="H15" s="27">
        <v>9</v>
      </c>
      <c r="I15" s="32" t="s">
        <v>132</v>
      </c>
      <c r="J15" s="26">
        <v>91</v>
      </c>
      <c r="K15" s="27">
        <v>85</v>
      </c>
      <c r="L15" s="27">
        <v>5</v>
      </c>
      <c r="M15" s="27">
        <v>1</v>
      </c>
      <c r="N15" s="27" t="s">
        <v>132</v>
      </c>
      <c r="O15" s="32" t="s">
        <v>132</v>
      </c>
      <c r="P15" s="26">
        <v>91</v>
      </c>
      <c r="Q15" s="27">
        <v>76</v>
      </c>
      <c r="R15" s="27">
        <v>9</v>
      </c>
      <c r="S15" s="27">
        <v>5</v>
      </c>
      <c r="T15" s="27" t="s">
        <v>132</v>
      </c>
      <c r="U15" s="28">
        <v>1</v>
      </c>
    </row>
    <row r="16" spans="1:21" ht="13.5" customHeight="1" x14ac:dyDescent="0.15">
      <c r="B16" s="55"/>
      <c r="C16" s="53"/>
      <c r="D16" s="23">
        <v>100</v>
      </c>
      <c r="E16" s="24">
        <v>71.400000000000006</v>
      </c>
      <c r="F16" s="24">
        <v>14.3</v>
      </c>
      <c r="G16" s="24">
        <v>4.4000000000000004</v>
      </c>
      <c r="H16" s="24">
        <v>9.9</v>
      </c>
      <c r="I16" s="31" t="s">
        <v>132</v>
      </c>
      <c r="J16" s="23">
        <v>100</v>
      </c>
      <c r="K16" s="24">
        <v>93.4</v>
      </c>
      <c r="L16" s="24">
        <v>5.5</v>
      </c>
      <c r="M16" s="24">
        <v>1.1000000000000001</v>
      </c>
      <c r="N16" s="24" t="s">
        <v>132</v>
      </c>
      <c r="O16" s="31" t="s">
        <v>132</v>
      </c>
      <c r="P16" s="23">
        <v>100</v>
      </c>
      <c r="Q16" s="24">
        <v>83.5</v>
      </c>
      <c r="R16" s="24">
        <v>9.9</v>
      </c>
      <c r="S16" s="24">
        <v>5.5</v>
      </c>
      <c r="T16" s="24" t="s">
        <v>132</v>
      </c>
      <c r="U16" s="25">
        <v>1.1000000000000001</v>
      </c>
    </row>
    <row r="17" spans="2:21" ht="13.5" customHeight="1" x14ac:dyDescent="0.15">
      <c r="B17" s="55"/>
      <c r="C17" s="52" t="s">
        <v>116</v>
      </c>
      <c r="D17" s="26">
        <v>98</v>
      </c>
      <c r="E17" s="27">
        <v>75</v>
      </c>
      <c r="F17" s="27">
        <v>13</v>
      </c>
      <c r="G17" s="27">
        <v>5</v>
      </c>
      <c r="H17" s="27">
        <v>5</v>
      </c>
      <c r="I17" s="32" t="s">
        <v>132</v>
      </c>
      <c r="J17" s="26">
        <v>98</v>
      </c>
      <c r="K17" s="27">
        <v>96</v>
      </c>
      <c r="L17" s="27">
        <v>2</v>
      </c>
      <c r="M17" s="27" t="s">
        <v>132</v>
      </c>
      <c r="N17" s="27" t="s">
        <v>132</v>
      </c>
      <c r="O17" s="32" t="s">
        <v>132</v>
      </c>
      <c r="P17" s="26">
        <v>98</v>
      </c>
      <c r="Q17" s="27">
        <v>87</v>
      </c>
      <c r="R17" s="27">
        <v>8</v>
      </c>
      <c r="S17" s="27">
        <v>3</v>
      </c>
      <c r="T17" s="27" t="s">
        <v>132</v>
      </c>
      <c r="U17" s="28" t="s">
        <v>132</v>
      </c>
    </row>
    <row r="18" spans="2:21" ht="13.5" customHeight="1" x14ac:dyDescent="0.15">
      <c r="B18" s="55"/>
      <c r="C18" s="53"/>
      <c r="D18" s="23">
        <v>100</v>
      </c>
      <c r="E18" s="24">
        <v>76.5</v>
      </c>
      <c r="F18" s="24">
        <v>13.3</v>
      </c>
      <c r="G18" s="24">
        <v>5.0999999999999996</v>
      </c>
      <c r="H18" s="24">
        <v>5.0999999999999996</v>
      </c>
      <c r="I18" s="31" t="s">
        <v>132</v>
      </c>
      <c r="J18" s="23">
        <v>100</v>
      </c>
      <c r="K18" s="24">
        <v>98</v>
      </c>
      <c r="L18" s="24">
        <v>2</v>
      </c>
      <c r="M18" s="24" t="s">
        <v>132</v>
      </c>
      <c r="N18" s="24" t="s">
        <v>132</v>
      </c>
      <c r="O18" s="31" t="s">
        <v>132</v>
      </c>
      <c r="P18" s="23">
        <v>100</v>
      </c>
      <c r="Q18" s="24">
        <v>88.8</v>
      </c>
      <c r="R18" s="24">
        <v>8.1999999999999993</v>
      </c>
      <c r="S18" s="24">
        <v>3.1</v>
      </c>
      <c r="T18" s="24" t="s">
        <v>132</v>
      </c>
      <c r="U18" s="25" t="s">
        <v>132</v>
      </c>
    </row>
    <row r="19" spans="2:21" ht="13.5" customHeight="1" x14ac:dyDescent="0.15">
      <c r="B19" s="55"/>
      <c r="C19" s="52" t="s">
        <v>117</v>
      </c>
      <c r="D19" s="26">
        <v>114</v>
      </c>
      <c r="E19" s="27">
        <v>78</v>
      </c>
      <c r="F19" s="27">
        <v>17</v>
      </c>
      <c r="G19" s="27">
        <v>9</v>
      </c>
      <c r="H19" s="27">
        <v>10</v>
      </c>
      <c r="I19" s="32" t="s">
        <v>132</v>
      </c>
      <c r="J19" s="26">
        <v>114</v>
      </c>
      <c r="K19" s="27">
        <v>110</v>
      </c>
      <c r="L19" s="27">
        <v>3</v>
      </c>
      <c r="M19" s="27" t="s">
        <v>132</v>
      </c>
      <c r="N19" s="27" t="s">
        <v>132</v>
      </c>
      <c r="O19" s="32">
        <v>1</v>
      </c>
      <c r="P19" s="26">
        <v>114</v>
      </c>
      <c r="Q19" s="27">
        <v>96</v>
      </c>
      <c r="R19" s="27">
        <v>7</v>
      </c>
      <c r="S19" s="27">
        <v>6</v>
      </c>
      <c r="T19" s="27">
        <v>3</v>
      </c>
      <c r="U19" s="28">
        <v>2</v>
      </c>
    </row>
    <row r="20" spans="2:21" ht="13.5" customHeight="1" x14ac:dyDescent="0.15">
      <c r="B20" s="55"/>
      <c r="C20" s="53"/>
      <c r="D20" s="23">
        <v>100</v>
      </c>
      <c r="E20" s="24">
        <v>68.400000000000006</v>
      </c>
      <c r="F20" s="24">
        <v>14.9</v>
      </c>
      <c r="G20" s="24">
        <v>7.9</v>
      </c>
      <c r="H20" s="24">
        <v>8.8000000000000007</v>
      </c>
      <c r="I20" s="31" t="s">
        <v>132</v>
      </c>
      <c r="J20" s="23">
        <v>100</v>
      </c>
      <c r="K20" s="24">
        <v>96.5</v>
      </c>
      <c r="L20" s="24">
        <v>2.6</v>
      </c>
      <c r="M20" s="24" t="s">
        <v>132</v>
      </c>
      <c r="N20" s="24" t="s">
        <v>132</v>
      </c>
      <c r="O20" s="31">
        <v>0.9</v>
      </c>
      <c r="P20" s="23">
        <v>100</v>
      </c>
      <c r="Q20" s="24">
        <v>84.2</v>
      </c>
      <c r="R20" s="24">
        <v>6.1</v>
      </c>
      <c r="S20" s="24">
        <v>5.3</v>
      </c>
      <c r="T20" s="24">
        <v>2.6</v>
      </c>
      <c r="U20" s="25">
        <v>1.8</v>
      </c>
    </row>
    <row r="21" spans="2:21" ht="13.5" customHeight="1" x14ac:dyDescent="0.15">
      <c r="B21" s="55"/>
      <c r="C21" s="52" t="s">
        <v>118</v>
      </c>
      <c r="D21" s="26">
        <v>138</v>
      </c>
      <c r="E21" s="27">
        <v>104</v>
      </c>
      <c r="F21" s="27">
        <v>27</v>
      </c>
      <c r="G21" s="27">
        <v>3</v>
      </c>
      <c r="H21" s="27">
        <v>4</v>
      </c>
      <c r="I21" s="32" t="s">
        <v>228</v>
      </c>
      <c r="J21" s="26">
        <v>138</v>
      </c>
      <c r="K21" s="27">
        <v>135</v>
      </c>
      <c r="L21" s="27">
        <v>3</v>
      </c>
      <c r="M21" s="27" t="s">
        <v>132</v>
      </c>
      <c r="N21" s="27" t="s">
        <v>132</v>
      </c>
      <c r="O21" s="32" t="s">
        <v>132</v>
      </c>
      <c r="P21" s="26">
        <v>138</v>
      </c>
      <c r="Q21" s="27">
        <v>122</v>
      </c>
      <c r="R21" s="27">
        <v>10</v>
      </c>
      <c r="S21" s="27">
        <v>4</v>
      </c>
      <c r="T21" s="27">
        <v>2</v>
      </c>
      <c r="U21" s="28" t="s">
        <v>132</v>
      </c>
    </row>
    <row r="22" spans="2:21" ht="13.5" customHeight="1" x14ac:dyDescent="0.15">
      <c r="B22" s="55"/>
      <c r="C22" s="53"/>
      <c r="D22" s="23">
        <v>100</v>
      </c>
      <c r="E22" s="24">
        <v>75.400000000000006</v>
      </c>
      <c r="F22" s="24">
        <v>19.600000000000001</v>
      </c>
      <c r="G22" s="24">
        <v>2.2000000000000002</v>
      </c>
      <c r="H22" s="24">
        <v>2.9</v>
      </c>
      <c r="I22" s="31" t="s">
        <v>132</v>
      </c>
      <c r="J22" s="23">
        <v>100</v>
      </c>
      <c r="K22" s="24">
        <v>97.8</v>
      </c>
      <c r="L22" s="24">
        <v>2.2000000000000002</v>
      </c>
      <c r="M22" s="24" t="s">
        <v>147</v>
      </c>
      <c r="N22" s="24" t="s">
        <v>132</v>
      </c>
      <c r="O22" s="31" t="s">
        <v>132</v>
      </c>
      <c r="P22" s="23">
        <v>100</v>
      </c>
      <c r="Q22" s="24">
        <v>88.4</v>
      </c>
      <c r="R22" s="24">
        <v>7.2</v>
      </c>
      <c r="S22" s="24">
        <v>2.9</v>
      </c>
      <c r="T22" s="24">
        <v>1.4</v>
      </c>
      <c r="U22" s="25" t="s">
        <v>132</v>
      </c>
    </row>
    <row r="23" spans="2:21" ht="13.5" customHeight="1" x14ac:dyDescent="0.15">
      <c r="B23" s="55"/>
      <c r="C23" s="52" t="s">
        <v>119</v>
      </c>
      <c r="D23" s="26">
        <v>148</v>
      </c>
      <c r="E23" s="27">
        <v>121</v>
      </c>
      <c r="F23" s="27">
        <v>16</v>
      </c>
      <c r="G23" s="27">
        <v>6</v>
      </c>
      <c r="H23" s="27">
        <v>4</v>
      </c>
      <c r="I23" s="32">
        <v>1</v>
      </c>
      <c r="J23" s="26">
        <v>148</v>
      </c>
      <c r="K23" s="27">
        <v>141</v>
      </c>
      <c r="L23" s="27">
        <v>3</v>
      </c>
      <c r="M23" s="27">
        <v>2</v>
      </c>
      <c r="N23" s="27">
        <v>1</v>
      </c>
      <c r="O23" s="32">
        <v>1</v>
      </c>
      <c r="P23" s="26">
        <v>148</v>
      </c>
      <c r="Q23" s="27">
        <v>127</v>
      </c>
      <c r="R23" s="27">
        <v>15</v>
      </c>
      <c r="S23" s="27">
        <v>4</v>
      </c>
      <c r="T23" s="27">
        <v>1</v>
      </c>
      <c r="U23" s="28">
        <v>1</v>
      </c>
    </row>
    <row r="24" spans="2:21" ht="13.5" customHeight="1" x14ac:dyDescent="0.15">
      <c r="B24" s="55"/>
      <c r="C24" s="53"/>
      <c r="D24" s="23">
        <v>100</v>
      </c>
      <c r="E24" s="24">
        <v>81.8</v>
      </c>
      <c r="F24" s="24">
        <v>10.8</v>
      </c>
      <c r="G24" s="24">
        <v>4.0999999999999996</v>
      </c>
      <c r="H24" s="24">
        <v>2.7</v>
      </c>
      <c r="I24" s="31">
        <v>0.7</v>
      </c>
      <c r="J24" s="23">
        <v>100</v>
      </c>
      <c r="K24" s="24">
        <v>95.3</v>
      </c>
      <c r="L24" s="24">
        <v>2</v>
      </c>
      <c r="M24" s="24">
        <v>1.4</v>
      </c>
      <c r="N24" s="24">
        <v>0.7</v>
      </c>
      <c r="O24" s="31">
        <v>0.7</v>
      </c>
      <c r="P24" s="23">
        <v>100</v>
      </c>
      <c r="Q24" s="24">
        <v>85.8</v>
      </c>
      <c r="R24" s="24">
        <v>10.1</v>
      </c>
      <c r="S24" s="24">
        <v>2.7</v>
      </c>
      <c r="T24" s="24">
        <v>0.7</v>
      </c>
      <c r="U24" s="25">
        <v>0.7</v>
      </c>
    </row>
    <row r="25" spans="2:21" ht="13.5" customHeight="1" x14ac:dyDescent="0.15">
      <c r="B25" s="55"/>
      <c r="C25" s="52" t="s">
        <v>120</v>
      </c>
      <c r="D25" s="26">
        <v>179</v>
      </c>
      <c r="E25" s="27">
        <v>154</v>
      </c>
      <c r="F25" s="27">
        <v>15</v>
      </c>
      <c r="G25" s="27">
        <v>5</v>
      </c>
      <c r="H25" s="27">
        <v>3</v>
      </c>
      <c r="I25" s="32">
        <v>2</v>
      </c>
      <c r="J25" s="26">
        <v>179</v>
      </c>
      <c r="K25" s="27">
        <v>175</v>
      </c>
      <c r="L25" s="27">
        <v>2</v>
      </c>
      <c r="M25" s="27" t="s">
        <v>132</v>
      </c>
      <c r="N25" s="27" t="s">
        <v>132</v>
      </c>
      <c r="O25" s="32">
        <v>2</v>
      </c>
      <c r="P25" s="26">
        <v>179</v>
      </c>
      <c r="Q25" s="27">
        <v>163</v>
      </c>
      <c r="R25" s="27">
        <v>10</v>
      </c>
      <c r="S25" s="27">
        <v>2</v>
      </c>
      <c r="T25" s="27">
        <v>1</v>
      </c>
      <c r="U25" s="28">
        <v>3</v>
      </c>
    </row>
    <row r="26" spans="2:21" ht="13.5" customHeight="1" x14ac:dyDescent="0.15">
      <c r="B26" s="55"/>
      <c r="C26" s="53"/>
      <c r="D26" s="23">
        <v>100</v>
      </c>
      <c r="E26" s="24">
        <v>86</v>
      </c>
      <c r="F26" s="24">
        <v>8.4</v>
      </c>
      <c r="G26" s="24">
        <v>2.8</v>
      </c>
      <c r="H26" s="24">
        <v>1.7</v>
      </c>
      <c r="I26" s="31">
        <v>1.1000000000000001</v>
      </c>
      <c r="J26" s="23">
        <v>100</v>
      </c>
      <c r="K26" s="24">
        <v>97.8</v>
      </c>
      <c r="L26" s="24">
        <v>1.1000000000000001</v>
      </c>
      <c r="M26" s="24" t="s">
        <v>196</v>
      </c>
      <c r="N26" s="24" t="s">
        <v>132</v>
      </c>
      <c r="O26" s="31">
        <v>1.1000000000000001</v>
      </c>
      <c r="P26" s="23">
        <v>100</v>
      </c>
      <c r="Q26" s="24">
        <v>91.1</v>
      </c>
      <c r="R26" s="24">
        <v>5.6</v>
      </c>
      <c r="S26" s="24">
        <v>1.1000000000000001</v>
      </c>
      <c r="T26" s="24">
        <v>0.6</v>
      </c>
      <c r="U26" s="25">
        <v>1.7</v>
      </c>
    </row>
    <row r="27" spans="2:21" ht="13.5" customHeight="1" x14ac:dyDescent="0.15">
      <c r="B27" s="55"/>
      <c r="C27" s="52" t="s">
        <v>121</v>
      </c>
      <c r="D27" s="26">
        <v>330</v>
      </c>
      <c r="E27" s="27">
        <v>263</v>
      </c>
      <c r="F27" s="27">
        <v>40</v>
      </c>
      <c r="G27" s="27">
        <v>10</v>
      </c>
      <c r="H27" s="27">
        <v>17</v>
      </c>
      <c r="I27" s="32" t="s">
        <v>132</v>
      </c>
      <c r="J27" s="26">
        <v>330</v>
      </c>
      <c r="K27" s="27">
        <v>324</v>
      </c>
      <c r="L27" s="27">
        <v>4</v>
      </c>
      <c r="M27" s="27">
        <v>1</v>
      </c>
      <c r="N27" s="27" t="s">
        <v>132</v>
      </c>
      <c r="O27" s="32">
        <v>1</v>
      </c>
      <c r="P27" s="26">
        <v>330</v>
      </c>
      <c r="Q27" s="27">
        <v>296</v>
      </c>
      <c r="R27" s="27">
        <v>20</v>
      </c>
      <c r="S27" s="27">
        <v>10</v>
      </c>
      <c r="T27" s="27">
        <v>3</v>
      </c>
      <c r="U27" s="28">
        <v>1</v>
      </c>
    </row>
    <row r="28" spans="2:21" ht="13.5" customHeight="1" x14ac:dyDescent="0.15">
      <c r="B28" s="55"/>
      <c r="C28" s="53"/>
      <c r="D28" s="23">
        <v>100</v>
      </c>
      <c r="E28" s="24">
        <v>79.7</v>
      </c>
      <c r="F28" s="24">
        <v>12.1</v>
      </c>
      <c r="G28" s="24">
        <v>3</v>
      </c>
      <c r="H28" s="24">
        <v>5.2</v>
      </c>
      <c r="I28" s="31" t="s">
        <v>132</v>
      </c>
      <c r="J28" s="23">
        <v>100</v>
      </c>
      <c r="K28" s="24">
        <v>98.2</v>
      </c>
      <c r="L28" s="24">
        <v>1.2</v>
      </c>
      <c r="M28" s="24">
        <v>0.3</v>
      </c>
      <c r="N28" s="24" t="s">
        <v>132</v>
      </c>
      <c r="O28" s="31">
        <v>0.3</v>
      </c>
      <c r="P28" s="23">
        <v>100</v>
      </c>
      <c r="Q28" s="24">
        <v>89.7</v>
      </c>
      <c r="R28" s="24">
        <v>6.1</v>
      </c>
      <c r="S28" s="24">
        <v>3</v>
      </c>
      <c r="T28" s="24">
        <v>0.9</v>
      </c>
      <c r="U28" s="25">
        <v>0.3</v>
      </c>
    </row>
    <row r="29" spans="2:21" ht="13.5" customHeight="1" x14ac:dyDescent="0.15">
      <c r="B29" s="55"/>
      <c r="C29" s="52" t="s">
        <v>122</v>
      </c>
      <c r="D29" s="26">
        <v>286</v>
      </c>
      <c r="E29" s="27">
        <v>241</v>
      </c>
      <c r="F29" s="27">
        <v>26</v>
      </c>
      <c r="G29" s="27">
        <v>2</v>
      </c>
      <c r="H29" s="27">
        <v>16</v>
      </c>
      <c r="I29" s="32">
        <v>1</v>
      </c>
      <c r="J29" s="26">
        <v>286</v>
      </c>
      <c r="K29" s="27">
        <v>281</v>
      </c>
      <c r="L29" s="27">
        <v>3</v>
      </c>
      <c r="M29" s="27">
        <v>1</v>
      </c>
      <c r="N29" s="27" t="s">
        <v>132</v>
      </c>
      <c r="O29" s="32">
        <v>1</v>
      </c>
      <c r="P29" s="26">
        <v>286</v>
      </c>
      <c r="Q29" s="27">
        <v>257</v>
      </c>
      <c r="R29" s="27">
        <v>19</v>
      </c>
      <c r="S29" s="27">
        <v>9</v>
      </c>
      <c r="T29" s="27" t="s">
        <v>132</v>
      </c>
      <c r="U29" s="28">
        <v>1</v>
      </c>
    </row>
    <row r="30" spans="2:21" ht="13.5" customHeight="1" x14ac:dyDescent="0.15">
      <c r="B30" s="55"/>
      <c r="C30" s="53"/>
      <c r="D30" s="23">
        <v>100</v>
      </c>
      <c r="E30" s="24">
        <v>84.3</v>
      </c>
      <c r="F30" s="24">
        <v>9.1</v>
      </c>
      <c r="G30" s="24">
        <v>0.7</v>
      </c>
      <c r="H30" s="24">
        <v>5.6</v>
      </c>
      <c r="I30" s="31">
        <v>0.3</v>
      </c>
      <c r="J30" s="23">
        <v>100</v>
      </c>
      <c r="K30" s="24">
        <v>98.3</v>
      </c>
      <c r="L30" s="24">
        <v>1</v>
      </c>
      <c r="M30" s="24">
        <v>0.3</v>
      </c>
      <c r="N30" s="24" t="s">
        <v>132</v>
      </c>
      <c r="O30" s="31">
        <v>0.3</v>
      </c>
      <c r="P30" s="23">
        <v>100</v>
      </c>
      <c r="Q30" s="24">
        <v>89.9</v>
      </c>
      <c r="R30" s="24">
        <v>6.6</v>
      </c>
      <c r="S30" s="24">
        <v>3.1</v>
      </c>
      <c r="T30" s="24" t="s">
        <v>132</v>
      </c>
      <c r="U30" s="25">
        <v>0.3</v>
      </c>
    </row>
    <row r="31" spans="2:21" ht="13.5" customHeight="1" x14ac:dyDescent="0.15">
      <c r="B31" s="55"/>
      <c r="C31" s="52" t="s">
        <v>123</v>
      </c>
      <c r="D31" s="26">
        <v>303</v>
      </c>
      <c r="E31" s="27">
        <v>254</v>
      </c>
      <c r="F31" s="27">
        <v>28</v>
      </c>
      <c r="G31" s="27">
        <v>9</v>
      </c>
      <c r="H31" s="27">
        <v>12</v>
      </c>
      <c r="I31" s="32" t="s">
        <v>132</v>
      </c>
      <c r="J31" s="26">
        <v>303</v>
      </c>
      <c r="K31" s="27">
        <v>300</v>
      </c>
      <c r="L31" s="27">
        <v>3</v>
      </c>
      <c r="M31" s="27" t="s">
        <v>132</v>
      </c>
      <c r="N31" s="27" t="s">
        <v>132</v>
      </c>
      <c r="O31" s="32" t="s">
        <v>132</v>
      </c>
      <c r="P31" s="26">
        <v>303</v>
      </c>
      <c r="Q31" s="27">
        <v>284</v>
      </c>
      <c r="R31" s="27">
        <v>12</v>
      </c>
      <c r="S31" s="27">
        <v>7</v>
      </c>
      <c r="T31" s="27" t="s">
        <v>132</v>
      </c>
      <c r="U31" s="28" t="s">
        <v>228</v>
      </c>
    </row>
    <row r="32" spans="2:21" ht="13.5" customHeight="1" x14ac:dyDescent="0.15">
      <c r="B32" s="55"/>
      <c r="C32" s="53"/>
      <c r="D32" s="23">
        <v>100</v>
      </c>
      <c r="E32" s="24">
        <v>83.8</v>
      </c>
      <c r="F32" s="24">
        <v>9.1999999999999993</v>
      </c>
      <c r="G32" s="24">
        <v>3</v>
      </c>
      <c r="H32" s="24">
        <v>4</v>
      </c>
      <c r="I32" s="31" t="s">
        <v>132</v>
      </c>
      <c r="J32" s="23">
        <v>100</v>
      </c>
      <c r="K32" s="24">
        <v>99</v>
      </c>
      <c r="L32" s="24">
        <v>1</v>
      </c>
      <c r="M32" s="24" t="s">
        <v>132</v>
      </c>
      <c r="N32" s="24" t="s">
        <v>132</v>
      </c>
      <c r="O32" s="31" t="s">
        <v>132</v>
      </c>
      <c r="P32" s="23">
        <v>100</v>
      </c>
      <c r="Q32" s="24">
        <v>93.7</v>
      </c>
      <c r="R32" s="24">
        <v>4</v>
      </c>
      <c r="S32" s="24">
        <v>2.2999999999999998</v>
      </c>
      <c r="T32" s="24" t="s">
        <v>132</v>
      </c>
      <c r="U32" s="25" t="s">
        <v>132</v>
      </c>
    </row>
    <row r="33" spans="2:21" ht="13.5" customHeight="1" x14ac:dyDescent="0.15">
      <c r="B33" s="55"/>
      <c r="C33" s="52" t="s">
        <v>124</v>
      </c>
      <c r="D33" s="26">
        <v>194</v>
      </c>
      <c r="E33" s="27">
        <v>173</v>
      </c>
      <c r="F33" s="27">
        <v>9</v>
      </c>
      <c r="G33" s="27">
        <v>4</v>
      </c>
      <c r="H33" s="27">
        <v>8</v>
      </c>
      <c r="I33" s="32" t="s">
        <v>132</v>
      </c>
      <c r="J33" s="26">
        <v>194</v>
      </c>
      <c r="K33" s="27">
        <v>192</v>
      </c>
      <c r="L33" s="27">
        <v>1</v>
      </c>
      <c r="M33" s="27">
        <v>1</v>
      </c>
      <c r="N33" s="27" t="s">
        <v>132</v>
      </c>
      <c r="O33" s="32" t="s">
        <v>132</v>
      </c>
      <c r="P33" s="26">
        <v>194</v>
      </c>
      <c r="Q33" s="27">
        <v>182</v>
      </c>
      <c r="R33" s="27">
        <v>8</v>
      </c>
      <c r="S33" s="27">
        <v>4</v>
      </c>
      <c r="T33" s="27" t="s">
        <v>132</v>
      </c>
      <c r="U33" s="28" t="s">
        <v>132</v>
      </c>
    </row>
    <row r="34" spans="2:21" ht="13.5" customHeight="1" x14ac:dyDescent="0.15">
      <c r="B34" s="55"/>
      <c r="C34" s="53"/>
      <c r="D34" s="23">
        <v>100</v>
      </c>
      <c r="E34" s="24">
        <v>89.2</v>
      </c>
      <c r="F34" s="24">
        <v>4.5999999999999996</v>
      </c>
      <c r="G34" s="24">
        <v>2.1</v>
      </c>
      <c r="H34" s="24">
        <v>4.0999999999999996</v>
      </c>
      <c r="I34" s="31" t="s">
        <v>132</v>
      </c>
      <c r="J34" s="23">
        <v>100</v>
      </c>
      <c r="K34" s="24">
        <v>99</v>
      </c>
      <c r="L34" s="24">
        <v>0.5</v>
      </c>
      <c r="M34" s="24">
        <v>0.5</v>
      </c>
      <c r="N34" s="24" t="s">
        <v>132</v>
      </c>
      <c r="O34" s="31" t="s">
        <v>132</v>
      </c>
      <c r="P34" s="23">
        <v>100</v>
      </c>
      <c r="Q34" s="24">
        <v>93.8</v>
      </c>
      <c r="R34" s="24">
        <v>4.0999999999999996</v>
      </c>
      <c r="S34" s="24">
        <v>2.1</v>
      </c>
      <c r="T34" s="24" t="s">
        <v>132</v>
      </c>
      <c r="U34" s="25" t="s">
        <v>132</v>
      </c>
    </row>
    <row r="35" spans="2:21" ht="13.5" customHeight="1" x14ac:dyDescent="0.15">
      <c r="B35" s="55"/>
      <c r="C35" s="52" t="s">
        <v>125</v>
      </c>
      <c r="D35" s="26">
        <v>208</v>
      </c>
      <c r="E35" s="27">
        <v>181</v>
      </c>
      <c r="F35" s="27">
        <v>13</v>
      </c>
      <c r="G35" s="27">
        <v>4</v>
      </c>
      <c r="H35" s="27">
        <v>9</v>
      </c>
      <c r="I35" s="32">
        <v>1</v>
      </c>
      <c r="J35" s="26">
        <v>208</v>
      </c>
      <c r="K35" s="27">
        <v>206</v>
      </c>
      <c r="L35" s="27" t="s">
        <v>132</v>
      </c>
      <c r="M35" s="27">
        <v>1</v>
      </c>
      <c r="N35" s="27" t="s">
        <v>132</v>
      </c>
      <c r="O35" s="32">
        <v>1</v>
      </c>
      <c r="P35" s="26">
        <v>208</v>
      </c>
      <c r="Q35" s="27">
        <v>183</v>
      </c>
      <c r="R35" s="27">
        <v>18</v>
      </c>
      <c r="S35" s="27">
        <v>6</v>
      </c>
      <c r="T35" s="27" t="s">
        <v>132</v>
      </c>
      <c r="U35" s="28">
        <v>1</v>
      </c>
    </row>
    <row r="36" spans="2:21" ht="13.5" customHeight="1" x14ac:dyDescent="0.15">
      <c r="B36" s="55"/>
      <c r="C36" s="53"/>
      <c r="D36" s="23">
        <v>100</v>
      </c>
      <c r="E36" s="24">
        <v>87</v>
      </c>
      <c r="F36" s="24">
        <v>6.3</v>
      </c>
      <c r="G36" s="24">
        <v>1.9</v>
      </c>
      <c r="H36" s="24">
        <v>4.3</v>
      </c>
      <c r="I36" s="31">
        <v>0.5</v>
      </c>
      <c r="J36" s="23">
        <v>100</v>
      </c>
      <c r="K36" s="24">
        <v>99</v>
      </c>
      <c r="L36" s="24" t="s">
        <v>132</v>
      </c>
      <c r="M36" s="24">
        <v>0.5</v>
      </c>
      <c r="N36" s="24" t="s">
        <v>132</v>
      </c>
      <c r="O36" s="31">
        <v>0.5</v>
      </c>
      <c r="P36" s="23">
        <v>100</v>
      </c>
      <c r="Q36" s="24">
        <v>88</v>
      </c>
      <c r="R36" s="24">
        <v>8.6999999999999993</v>
      </c>
      <c r="S36" s="24">
        <v>2.9</v>
      </c>
      <c r="T36" s="24" t="s">
        <v>132</v>
      </c>
      <c r="U36" s="25">
        <v>0.5</v>
      </c>
    </row>
    <row r="37" spans="2:21" ht="13.5" customHeight="1" x14ac:dyDescent="0.15">
      <c r="B37" s="55"/>
      <c r="C37" s="52" t="s">
        <v>126</v>
      </c>
      <c r="D37" s="26">
        <v>415</v>
      </c>
      <c r="E37" s="27">
        <v>367</v>
      </c>
      <c r="F37" s="27">
        <v>37</v>
      </c>
      <c r="G37" s="27">
        <v>3</v>
      </c>
      <c r="H37" s="27">
        <v>7</v>
      </c>
      <c r="I37" s="32">
        <v>1</v>
      </c>
      <c r="J37" s="26">
        <v>415</v>
      </c>
      <c r="K37" s="27">
        <v>406</v>
      </c>
      <c r="L37" s="27">
        <v>6</v>
      </c>
      <c r="M37" s="27">
        <v>1</v>
      </c>
      <c r="N37" s="27" t="s">
        <v>132</v>
      </c>
      <c r="O37" s="32">
        <v>2</v>
      </c>
      <c r="P37" s="26">
        <v>415</v>
      </c>
      <c r="Q37" s="27">
        <v>379</v>
      </c>
      <c r="R37" s="27">
        <v>27</v>
      </c>
      <c r="S37" s="27">
        <v>5</v>
      </c>
      <c r="T37" s="27">
        <v>2</v>
      </c>
      <c r="U37" s="28">
        <v>2</v>
      </c>
    </row>
    <row r="38" spans="2:21" ht="13.5" customHeight="1" x14ac:dyDescent="0.15">
      <c r="B38" s="55"/>
      <c r="C38" s="53"/>
      <c r="D38" s="23">
        <v>100</v>
      </c>
      <c r="E38" s="24">
        <v>88.4</v>
      </c>
      <c r="F38" s="24">
        <v>8.9</v>
      </c>
      <c r="G38" s="24">
        <v>0.7</v>
      </c>
      <c r="H38" s="24">
        <v>1.7</v>
      </c>
      <c r="I38" s="31">
        <v>0.2</v>
      </c>
      <c r="J38" s="23">
        <v>100</v>
      </c>
      <c r="K38" s="24">
        <v>97.8</v>
      </c>
      <c r="L38" s="24">
        <v>1.4</v>
      </c>
      <c r="M38" s="24">
        <v>0.2</v>
      </c>
      <c r="N38" s="24" t="s">
        <v>132</v>
      </c>
      <c r="O38" s="31">
        <v>0.5</v>
      </c>
      <c r="P38" s="23">
        <v>100</v>
      </c>
      <c r="Q38" s="24">
        <v>91.3</v>
      </c>
      <c r="R38" s="24">
        <v>6.5</v>
      </c>
      <c r="S38" s="24">
        <v>1.2</v>
      </c>
      <c r="T38" s="24">
        <v>0.5</v>
      </c>
      <c r="U38" s="25">
        <v>0.5</v>
      </c>
    </row>
    <row r="39" spans="2:21" ht="13.5" customHeight="1" x14ac:dyDescent="0.15">
      <c r="B39" s="55"/>
      <c r="C39" s="52" t="s">
        <v>99</v>
      </c>
      <c r="D39" s="26">
        <v>60</v>
      </c>
      <c r="E39" s="27">
        <v>52</v>
      </c>
      <c r="F39" s="27">
        <v>3</v>
      </c>
      <c r="G39" s="27">
        <v>1</v>
      </c>
      <c r="H39" s="27">
        <v>4</v>
      </c>
      <c r="I39" s="32" t="s">
        <v>132</v>
      </c>
      <c r="J39" s="26">
        <v>60</v>
      </c>
      <c r="K39" s="27">
        <v>59</v>
      </c>
      <c r="L39" s="27">
        <v>1</v>
      </c>
      <c r="M39" s="27" t="s">
        <v>132</v>
      </c>
      <c r="N39" s="27" t="s">
        <v>147</v>
      </c>
      <c r="O39" s="32" t="s">
        <v>132</v>
      </c>
      <c r="P39" s="26">
        <v>60</v>
      </c>
      <c r="Q39" s="27">
        <v>51</v>
      </c>
      <c r="R39" s="27">
        <v>7</v>
      </c>
      <c r="S39" s="27">
        <v>1</v>
      </c>
      <c r="T39" s="27">
        <v>1</v>
      </c>
      <c r="U39" s="28" t="s">
        <v>132</v>
      </c>
    </row>
    <row r="40" spans="2:21" ht="13.5" customHeight="1" x14ac:dyDescent="0.15">
      <c r="B40" s="55"/>
      <c r="C40" s="53"/>
      <c r="D40" s="23">
        <v>100</v>
      </c>
      <c r="E40" s="24">
        <v>86.7</v>
      </c>
      <c r="F40" s="24">
        <v>5</v>
      </c>
      <c r="G40" s="24">
        <v>1.7</v>
      </c>
      <c r="H40" s="24">
        <v>6.7</v>
      </c>
      <c r="I40" s="31" t="s">
        <v>147</v>
      </c>
      <c r="J40" s="23">
        <v>100</v>
      </c>
      <c r="K40" s="24">
        <v>98.3</v>
      </c>
      <c r="L40" s="24">
        <v>1.7</v>
      </c>
      <c r="M40" s="24" t="s">
        <v>132</v>
      </c>
      <c r="N40" s="24" t="s">
        <v>132</v>
      </c>
      <c r="O40" s="31" t="s">
        <v>132</v>
      </c>
      <c r="P40" s="23">
        <v>100</v>
      </c>
      <c r="Q40" s="24">
        <v>85</v>
      </c>
      <c r="R40" s="24">
        <v>11.7</v>
      </c>
      <c r="S40" s="24">
        <v>1.7</v>
      </c>
      <c r="T40" s="24">
        <v>1.7</v>
      </c>
      <c r="U40" s="25" t="s">
        <v>196</v>
      </c>
    </row>
    <row r="41" spans="2:21" ht="13.5" customHeight="1" x14ac:dyDescent="0.15">
      <c r="B41" s="55"/>
      <c r="C41" s="52" t="s">
        <v>127</v>
      </c>
      <c r="D41" s="26">
        <v>151</v>
      </c>
      <c r="E41" s="27">
        <v>99</v>
      </c>
      <c r="F41" s="27">
        <v>23</v>
      </c>
      <c r="G41" s="27">
        <v>11</v>
      </c>
      <c r="H41" s="27">
        <v>17</v>
      </c>
      <c r="I41" s="32">
        <v>1</v>
      </c>
      <c r="J41" s="26">
        <v>151</v>
      </c>
      <c r="K41" s="27">
        <v>148</v>
      </c>
      <c r="L41" s="27">
        <v>2</v>
      </c>
      <c r="M41" s="27" t="s">
        <v>132</v>
      </c>
      <c r="N41" s="27" t="s">
        <v>132</v>
      </c>
      <c r="O41" s="32">
        <v>1</v>
      </c>
      <c r="P41" s="26">
        <v>151</v>
      </c>
      <c r="Q41" s="27">
        <v>117</v>
      </c>
      <c r="R41" s="27">
        <v>24</v>
      </c>
      <c r="S41" s="27">
        <v>7</v>
      </c>
      <c r="T41" s="27">
        <v>2</v>
      </c>
      <c r="U41" s="28">
        <v>1</v>
      </c>
    </row>
    <row r="42" spans="2:21" ht="13.5" customHeight="1" x14ac:dyDescent="0.15">
      <c r="B42" s="55"/>
      <c r="C42" s="53"/>
      <c r="D42" s="23">
        <v>100</v>
      </c>
      <c r="E42" s="24">
        <v>65.599999999999994</v>
      </c>
      <c r="F42" s="24">
        <v>15.2</v>
      </c>
      <c r="G42" s="24">
        <v>7.3</v>
      </c>
      <c r="H42" s="24">
        <v>11.3</v>
      </c>
      <c r="I42" s="31">
        <v>0.7</v>
      </c>
      <c r="J42" s="23">
        <v>100</v>
      </c>
      <c r="K42" s="24">
        <v>98</v>
      </c>
      <c r="L42" s="24">
        <v>1.3</v>
      </c>
      <c r="M42" s="24" t="s">
        <v>132</v>
      </c>
      <c r="N42" s="24" t="s">
        <v>196</v>
      </c>
      <c r="O42" s="31">
        <v>0.7</v>
      </c>
      <c r="P42" s="23">
        <v>100</v>
      </c>
      <c r="Q42" s="24">
        <v>77.5</v>
      </c>
      <c r="R42" s="24">
        <v>15.9</v>
      </c>
      <c r="S42" s="24">
        <v>4.5999999999999996</v>
      </c>
      <c r="T42" s="24">
        <v>1.3</v>
      </c>
      <c r="U42" s="25">
        <v>0.7</v>
      </c>
    </row>
    <row r="43" spans="2:21" ht="13.5" customHeight="1" x14ac:dyDescent="0.15">
      <c r="B43" s="55"/>
      <c r="C43" s="52" t="s">
        <v>128</v>
      </c>
      <c r="D43" s="26">
        <v>441</v>
      </c>
      <c r="E43" s="27">
        <v>322</v>
      </c>
      <c r="F43" s="27">
        <v>70</v>
      </c>
      <c r="G43" s="27">
        <v>21</v>
      </c>
      <c r="H43" s="27">
        <v>28</v>
      </c>
      <c r="I43" s="32" t="s">
        <v>147</v>
      </c>
      <c r="J43" s="26">
        <v>441</v>
      </c>
      <c r="K43" s="27">
        <v>426</v>
      </c>
      <c r="L43" s="27">
        <v>13</v>
      </c>
      <c r="M43" s="27">
        <v>1</v>
      </c>
      <c r="N43" s="27" t="s">
        <v>132</v>
      </c>
      <c r="O43" s="32">
        <v>1</v>
      </c>
      <c r="P43" s="26">
        <v>441</v>
      </c>
      <c r="Q43" s="27">
        <v>381</v>
      </c>
      <c r="R43" s="27">
        <v>34</v>
      </c>
      <c r="S43" s="27">
        <v>18</v>
      </c>
      <c r="T43" s="27">
        <v>5</v>
      </c>
      <c r="U43" s="28">
        <v>3</v>
      </c>
    </row>
    <row r="44" spans="2:21" ht="13.5" customHeight="1" x14ac:dyDescent="0.15">
      <c r="B44" s="55"/>
      <c r="C44" s="53"/>
      <c r="D44" s="23">
        <v>100</v>
      </c>
      <c r="E44" s="24">
        <v>73</v>
      </c>
      <c r="F44" s="24">
        <v>15.9</v>
      </c>
      <c r="G44" s="24">
        <v>4.8</v>
      </c>
      <c r="H44" s="24">
        <v>6.3</v>
      </c>
      <c r="I44" s="31" t="s">
        <v>132</v>
      </c>
      <c r="J44" s="23">
        <v>100</v>
      </c>
      <c r="K44" s="24">
        <v>96.6</v>
      </c>
      <c r="L44" s="24">
        <v>2.9</v>
      </c>
      <c r="M44" s="24">
        <v>0.2</v>
      </c>
      <c r="N44" s="24" t="s">
        <v>132</v>
      </c>
      <c r="O44" s="31">
        <v>0.2</v>
      </c>
      <c r="P44" s="23">
        <v>100</v>
      </c>
      <c r="Q44" s="24">
        <v>86.4</v>
      </c>
      <c r="R44" s="24">
        <v>7.7</v>
      </c>
      <c r="S44" s="24">
        <v>4.0999999999999996</v>
      </c>
      <c r="T44" s="24">
        <v>1.1000000000000001</v>
      </c>
      <c r="U44" s="25">
        <v>0.7</v>
      </c>
    </row>
    <row r="45" spans="2:21" ht="13.5" customHeight="1" x14ac:dyDescent="0.15">
      <c r="B45" s="55"/>
      <c r="C45" s="52" t="s">
        <v>129</v>
      </c>
      <c r="D45" s="26">
        <v>657</v>
      </c>
      <c r="E45" s="27">
        <v>538</v>
      </c>
      <c r="F45" s="27">
        <v>71</v>
      </c>
      <c r="G45" s="27">
        <v>21</v>
      </c>
      <c r="H45" s="27">
        <v>24</v>
      </c>
      <c r="I45" s="32">
        <v>3</v>
      </c>
      <c r="J45" s="26">
        <v>657</v>
      </c>
      <c r="K45" s="27">
        <v>640</v>
      </c>
      <c r="L45" s="27">
        <v>9</v>
      </c>
      <c r="M45" s="27">
        <v>3</v>
      </c>
      <c r="N45" s="27">
        <v>1</v>
      </c>
      <c r="O45" s="32">
        <v>4</v>
      </c>
      <c r="P45" s="26">
        <v>657</v>
      </c>
      <c r="Q45" s="27">
        <v>586</v>
      </c>
      <c r="R45" s="27">
        <v>45</v>
      </c>
      <c r="S45" s="27">
        <v>16</v>
      </c>
      <c r="T45" s="27">
        <v>5</v>
      </c>
      <c r="U45" s="28">
        <v>5</v>
      </c>
    </row>
    <row r="46" spans="2:21" ht="13.5" customHeight="1" x14ac:dyDescent="0.15">
      <c r="B46" s="55"/>
      <c r="C46" s="53"/>
      <c r="D46" s="23">
        <v>100</v>
      </c>
      <c r="E46" s="24">
        <v>81.900000000000006</v>
      </c>
      <c r="F46" s="24">
        <v>10.8</v>
      </c>
      <c r="G46" s="24">
        <v>3.2</v>
      </c>
      <c r="H46" s="24">
        <v>3.7</v>
      </c>
      <c r="I46" s="31">
        <v>0.5</v>
      </c>
      <c r="J46" s="23">
        <v>100</v>
      </c>
      <c r="K46" s="24">
        <v>97.4</v>
      </c>
      <c r="L46" s="24">
        <v>1.4</v>
      </c>
      <c r="M46" s="24">
        <v>0.5</v>
      </c>
      <c r="N46" s="24">
        <v>0.2</v>
      </c>
      <c r="O46" s="31">
        <v>0.6</v>
      </c>
      <c r="P46" s="23">
        <v>100</v>
      </c>
      <c r="Q46" s="24">
        <v>89.2</v>
      </c>
      <c r="R46" s="24">
        <v>6.8</v>
      </c>
      <c r="S46" s="24">
        <v>2.4</v>
      </c>
      <c r="T46" s="24">
        <v>0.8</v>
      </c>
      <c r="U46" s="25">
        <v>0.8</v>
      </c>
    </row>
    <row r="47" spans="2:21" ht="13.5" customHeight="1" x14ac:dyDescent="0.15">
      <c r="B47" s="55"/>
      <c r="C47" s="52" t="s">
        <v>130</v>
      </c>
      <c r="D47" s="26">
        <v>589</v>
      </c>
      <c r="E47" s="27">
        <v>495</v>
      </c>
      <c r="F47" s="27">
        <v>54</v>
      </c>
      <c r="G47" s="27">
        <v>11</v>
      </c>
      <c r="H47" s="27">
        <v>28</v>
      </c>
      <c r="I47" s="32">
        <v>1</v>
      </c>
      <c r="J47" s="26">
        <v>589</v>
      </c>
      <c r="K47" s="27">
        <v>581</v>
      </c>
      <c r="L47" s="27">
        <v>6</v>
      </c>
      <c r="M47" s="27">
        <v>1</v>
      </c>
      <c r="N47" s="27" t="s">
        <v>147</v>
      </c>
      <c r="O47" s="32">
        <v>1</v>
      </c>
      <c r="P47" s="26">
        <v>589</v>
      </c>
      <c r="Q47" s="27">
        <v>541</v>
      </c>
      <c r="R47" s="27">
        <v>31</v>
      </c>
      <c r="S47" s="27">
        <v>16</v>
      </c>
      <c r="T47" s="27" t="s">
        <v>132</v>
      </c>
      <c r="U47" s="28">
        <v>1</v>
      </c>
    </row>
    <row r="48" spans="2:21" ht="13.5" customHeight="1" x14ac:dyDescent="0.15">
      <c r="B48" s="55"/>
      <c r="C48" s="53"/>
      <c r="D48" s="23">
        <v>100</v>
      </c>
      <c r="E48" s="24">
        <v>84</v>
      </c>
      <c r="F48" s="24">
        <v>9.1999999999999993</v>
      </c>
      <c r="G48" s="24">
        <v>1.9</v>
      </c>
      <c r="H48" s="24">
        <v>4.8</v>
      </c>
      <c r="I48" s="31">
        <v>0.2</v>
      </c>
      <c r="J48" s="23">
        <v>100</v>
      </c>
      <c r="K48" s="24">
        <v>98.6</v>
      </c>
      <c r="L48" s="24">
        <v>1</v>
      </c>
      <c r="M48" s="24">
        <v>0.2</v>
      </c>
      <c r="N48" s="24" t="s">
        <v>147</v>
      </c>
      <c r="O48" s="31">
        <v>0.2</v>
      </c>
      <c r="P48" s="23">
        <v>100</v>
      </c>
      <c r="Q48" s="24">
        <v>91.9</v>
      </c>
      <c r="R48" s="24">
        <v>5.3</v>
      </c>
      <c r="S48" s="24">
        <v>2.7</v>
      </c>
      <c r="T48" s="24" t="s">
        <v>132</v>
      </c>
      <c r="U48" s="25">
        <v>0.2</v>
      </c>
    </row>
    <row r="49" spans="2:21" ht="13.5" customHeight="1" x14ac:dyDescent="0.15">
      <c r="B49" s="55"/>
      <c r="C49" s="52" t="s">
        <v>131</v>
      </c>
      <c r="D49" s="26">
        <v>817</v>
      </c>
      <c r="E49" s="27">
        <v>721</v>
      </c>
      <c r="F49" s="27">
        <v>59</v>
      </c>
      <c r="G49" s="27">
        <v>11</v>
      </c>
      <c r="H49" s="27">
        <v>24</v>
      </c>
      <c r="I49" s="32">
        <v>2</v>
      </c>
      <c r="J49" s="26">
        <v>817</v>
      </c>
      <c r="K49" s="27">
        <v>804</v>
      </c>
      <c r="L49" s="27">
        <v>7</v>
      </c>
      <c r="M49" s="27">
        <v>3</v>
      </c>
      <c r="N49" s="27" t="s">
        <v>132</v>
      </c>
      <c r="O49" s="32">
        <v>3</v>
      </c>
      <c r="P49" s="26">
        <v>817</v>
      </c>
      <c r="Q49" s="27">
        <v>744</v>
      </c>
      <c r="R49" s="27">
        <v>53</v>
      </c>
      <c r="S49" s="27">
        <v>15</v>
      </c>
      <c r="T49" s="27">
        <v>2</v>
      </c>
      <c r="U49" s="28">
        <v>3</v>
      </c>
    </row>
    <row r="50" spans="2:21" ht="13.5" customHeight="1" x14ac:dyDescent="0.15">
      <c r="B50" s="56"/>
      <c r="C50" s="51"/>
      <c r="D50" s="20">
        <v>100</v>
      </c>
      <c r="E50" s="21">
        <v>88.2</v>
      </c>
      <c r="F50" s="21">
        <v>7.2</v>
      </c>
      <c r="G50" s="21">
        <v>1.3</v>
      </c>
      <c r="H50" s="21">
        <v>2.9</v>
      </c>
      <c r="I50" s="33">
        <v>0.2</v>
      </c>
      <c r="J50" s="20">
        <v>100</v>
      </c>
      <c r="K50" s="21">
        <v>98.4</v>
      </c>
      <c r="L50" s="21">
        <v>0.9</v>
      </c>
      <c r="M50" s="21">
        <v>0.4</v>
      </c>
      <c r="N50" s="21" t="s">
        <v>132</v>
      </c>
      <c r="O50" s="33">
        <v>0.4</v>
      </c>
      <c r="P50" s="20">
        <v>100</v>
      </c>
      <c r="Q50" s="21">
        <v>91.1</v>
      </c>
      <c r="R50" s="21">
        <v>6.5</v>
      </c>
      <c r="S50" s="21">
        <v>1.8</v>
      </c>
      <c r="T50" s="21">
        <v>0.2</v>
      </c>
      <c r="U50" s="22">
        <v>0.4</v>
      </c>
    </row>
  </sheetData>
  <mergeCells count="31">
    <mergeCell ref="C45:C46"/>
    <mergeCell ref="C47:C48"/>
    <mergeCell ref="C49:C50"/>
    <mergeCell ref="C31:C32"/>
    <mergeCell ref="C33:C34"/>
    <mergeCell ref="C35:C36"/>
    <mergeCell ref="C37:C38"/>
    <mergeCell ref="C39:C40"/>
    <mergeCell ref="C41:C42"/>
    <mergeCell ref="C29:C30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3:C44"/>
    <mergeCell ref="E3:I3"/>
    <mergeCell ref="K3:O3"/>
    <mergeCell ref="Q3:U3"/>
    <mergeCell ref="D3:D4"/>
    <mergeCell ref="J3:J4"/>
    <mergeCell ref="P3:P4"/>
  </mergeCells>
  <phoneticPr fontId="2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1" ht="13.5" customHeight="1" x14ac:dyDescent="0.15">
      <c r="A1" s="13" t="str">
        <f>HYPERLINK("#目次!A"&amp;ROW(目次!$A$65),"[13]")</f>
        <v>[13]</v>
      </c>
    </row>
    <row r="2" spans="1:11" ht="13.5" customHeight="1" x14ac:dyDescent="0.15">
      <c r="B2" s="14" t="s">
        <v>254</v>
      </c>
    </row>
    <row r="3" spans="1:11" ht="20.25" customHeight="1" x14ac:dyDescent="0.15">
      <c r="B3" s="45"/>
      <c r="C3" s="46"/>
      <c r="D3" s="43" t="s">
        <v>95</v>
      </c>
      <c r="E3" s="40" t="s">
        <v>30</v>
      </c>
      <c r="F3" s="41"/>
      <c r="G3" s="41"/>
      <c r="H3" s="41"/>
      <c r="I3" s="41"/>
      <c r="J3" s="41"/>
      <c r="K3" s="42"/>
    </row>
    <row r="4" spans="1:11" ht="73.5" customHeight="1" x14ac:dyDescent="0.15">
      <c r="B4" s="47"/>
      <c r="C4" s="48"/>
      <c r="D4" s="44"/>
      <c r="E4" s="15" t="s">
        <v>197</v>
      </c>
      <c r="F4" s="15" t="s">
        <v>198</v>
      </c>
      <c r="G4" s="15" t="s">
        <v>199</v>
      </c>
      <c r="H4" s="15" t="s">
        <v>200</v>
      </c>
      <c r="I4" s="15" t="s">
        <v>99</v>
      </c>
      <c r="J4" s="15" t="s">
        <v>201</v>
      </c>
      <c r="K4" s="16" t="s">
        <v>202</v>
      </c>
    </row>
    <row r="5" spans="1:11" ht="13.5" customHeight="1" x14ac:dyDescent="0.15">
      <c r="B5" s="43" t="s">
        <v>95</v>
      </c>
      <c r="C5" s="49"/>
      <c r="D5" s="17">
        <v>2715</v>
      </c>
      <c r="E5" s="18">
        <v>920</v>
      </c>
      <c r="F5" s="18">
        <v>1308</v>
      </c>
      <c r="G5" s="18">
        <v>338</v>
      </c>
      <c r="H5" s="18">
        <v>132</v>
      </c>
      <c r="I5" s="18">
        <v>17</v>
      </c>
      <c r="J5" s="18">
        <v>2228</v>
      </c>
      <c r="K5" s="19">
        <v>470</v>
      </c>
    </row>
    <row r="6" spans="1:11" ht="13.5" customHeight="1" x14ac:dyDescent="0.15">
      <c r="B6" s="57"/>
      <c r="C6" s="53"/>
      <c r="D6" s="23">
        <v>100</v>
      </c>
      <c r="E6" s="24">
        <v>33.9</v>
      </c>
      <c r="F6" s="24">
        <v>48.2</v>
      </c>
      <c r="G6" s="24">
        <v>12.4</v>
      </c>
      <c r="H6" s="24">
        <v>4.9000000000000004</v>
      </c>
      <c r="I6" s="24">
        <v>0.6</v>
      </c>
      <c r="J6" s="24">
        <v>82.1</v>
      </c>
      <c r="K6" s="25">
        <v>17.3</v>
      </c>
    </row>
    <row r="7" spans="1:11" ht="13.5" customHeight="1" x14ac:dyDescent="0.15">
      <c r="B7" s="54" t="s">
        <v>3</v>
      </c>
      <c r="C7" s="52" t="s">
        <v>111</v>
      </c>
      <c r="D7" s="26">
        <v>8</v>
      </c>
      <c r="E7" s="27">
        <v>3</v>
      </c>
      <c r="F7" s="27">
        <v>3</v>
      </c>
      <c r="G7" s="27" t="s">
        <v>132</v>
      </c>
      <c r="H7" s="27">
        <v>2</v>
      </c>
      <c r="I7" s="27" t="s">
        <v>132</v>
      </c>
      <c r="J7" s="27">
        <v>6</v>
      </c>
      <c r="K7" s="28">
        <v>2</v>
      </c>
    </row>
    <row r="8" spans="1:11" ht="13.5" customHeight="1" x14ac:dyDescent="0.15">
      <c r="B8" s="55"/>
      <c r="C8" s="53"/>
      <c r="D8" s="23">
        <v>100</v>
      </c>
      <c r="E8" s="24">
        <v>37.5</v>
      </c>
      <c r="F8" s="24">
        <v>37.5</v>
      </c>
      <c r="G8" s="24" t="s">
        <v>132</v>
      </c>
      <c r="H8" s="24">
        <v>25</v>
      </c>
      <c r="I8" s="24" t="s">
        <v>132</v>
      </c>
      <c r="J8" s="24">
        <v>75</v>
      </c>
      <c r="K8" s="25">
        <v>25</v>
      </c>
    </row>
    <row r="9" spans="1:11" ht="13.5" customHeight="1" x14ac:dyDescent="0.15">
      <c r="B9" s="55"/>
      <c r="C9" s="52" t="s">
        <v>112</v>
      </c>
      <c r="D9" s="26">
        <v>27</v>
      </c>
      <c r="E9" s="27">
        <v>7</v>
      </c>
      <c r="F9" s="27">
        <v>12</v>
      </c>
      <c r="G9" s="27">
        <v>5</v>
      </c>
      <c r="H9" s="27">
        <v>2</v>
      </c>
      <c r="I9" s="27">
        <v>1</v>
      </c>
      <c r="J9" s="27">
        <v>19</v>
      </c>
      <c r="K9" s="28">
        <v>7</v>
      </c>
    </row>
    <row r="10" spans="1:11" ht="13.5" customHeight="1" x14ac:dyDescent="0.15">
      <c r="B10" s="55"/>
      <c r="C10" s="53"/>
      <c r="D10" s="23">
        <v>100</v>
      </c>
      <c r="E10" s="24">
        <v>25.9</v>
      </c>
      <c r="F10" s="24">
        <v>44.4</v>
      </c>
      <c r="G10" s="24">
        <v>18.5</v>
      </c>
      <c r="H10" s="24">
        <v>7.4</v>
      </c>
      <c r="I10" s="24">
        <v>3.7</v>
      </c>
      <c r="J10" s="24">
        <v>70.400000000000006</v>
      </c>
      <c r="K10" s="25">
        <v>25.9</v>
      </c>
    </row>
    <row r="11" spans="1:11" ht="13.5" customHeight="1" x14ac:dyDescent="0.15">
      <c r="B11" s="55"/>
      <c r="C11" s="52" t="s">
        <v>113</v>
      </c>
      <c r="D11" s="26">
        <v>52</v>
      </c>
      <c r="E11" s="27">
        <v>12</v>
      </c>
      <c r="F11" s="27">
        <v>30</v>
      </c>
      <c r="G11" s="27">
        <v>7</v>
      </c>
      <c r="H11" s="27">
        <v>3</v>
      </c>
      <c r="I11" s="27" t="s">
        <v>132</v>
      </c>
      <c r="J11" s="27">
        <v>42</v>
      </c>
      <c r="K11" s="28">
        <v>10</v>
      </c>
    </row>
    <row r="12" spans="1:11" ht="13.5" customHeight="1" x14ac:dyDescent="0.15">
      <c r="B12" s="55"/>
      <c r="C12" s="53"/>
      <c r="D12" s="23">
        <v>100</v>
      </c>
      <c r="E12" s="24">
        <v>23.1</v>
      </c>
      <c r="F12" s="24">
        <v>57.7</v>
      </c>
      <c r="G12" s="24">
        <v>13.5</v>
      </c>
      <c r="H12" s="24">
        <v>5.8</v>
      </c>
      <c r="I12" s="24" t="s">
        <v>132</v>
      </c>
      <c r="J12" s="24">
        <v>80.8</v>
      </c>
      <c r="K12" s="25">
        <v>19.2</v>
      </c>
    </row>
    <row r="13" spans="1:11" ht="13.5" customHeight="1" x14ac:dyDescent="0.15">
      <c r="B13" s="55"/>
      <c r="C13" s="52" t="s">
        <v>114</v>
      </c>
      <c r="D13" s="26">
        <v>64</v>
      </c>
      <c r="E13" s="27">
        <v>12</v>
      </c>
      <c r="F13" s="27">
        <v>31</v>
      </c>
      <c r="G13" s="27">
        <v>16</v>
      </c>
      <c r="H13" s="27">
        <v>5</v>
      </c>
      <c r="I13" s="27" t="s">
        <v>196</v>
      </c>
      <c r="J13" s="27">
        <v>43</v>
      </c>
      <c r="K13" s="28">
        <v>21</v>
      </c>
    </row>
    <row r="14" spans="1:11" ht="13.5" customHeight="1" x14ac:dyDescent="0.15">
      <c r="B14" s="55"/>
      <c r="C14" s="53"/>
      <c r="D14" s="23">
        <v>100</v>
      </c>
      <c r="E14" s="24">
        <v>18.8</v>
      </c>
      <c r="F14" s="24">
        <v>48.4</v>
      </c>
      <c r="G14" s="24">
        <v>25</v>
      </c>
      <c r="H14" s="24">
        <v>7.8</v>
      </c>
      <c r="I14" s="24" t="s">
        <v>132</v>
      </c>
      <c r="J14" s="24">
        <v>67.2</v>
      </c>
      <c r="K14" s="25">
        <v>32.799999999999997</v>
      </c>
    </row>
    <row r="15" spans="1:11" ht="13.5" customHeight="1" x14ac:dyDescent="0.15">
      <c r="B15" s="55"/>
      <c r="C15" s="52" t="s">
        <v>115</v>
      </c>
      <c r="D15" s="26">
        <v>91</v>
      </c>
      <c r="E15" s="27">
        <v>31</v>
      </c>
      <c r="F15" s="27">
        <v>43</v>
      </c>
      <c r="G15" s="27">
        <v>10</v>
      </c>
      <c r="H15" s="27">
        <v>7</v>
      </c>
      <c r="I15" s="27" t="s">
        <v>132</v>
      </c>
      <c r="J15" s="27">
        <v>74</v>
      </c>
      <c r="K15" s="28">
        <v>17</v>
      </c>
    </row>
    <row r="16" spans="1:11" ht="13.5" customHeight="1" x14ac:dyDescent="0.15">
      <c r="B16" s="55"/>
      <c r="C16" s="53"/>
      <c r="D16" s="23">
        <v>100</v>
      </c>
      <c r="E16" s="24">
        <v>34.1</v>
      </c>
      <c r="F16" s="24">
        <v>47.3</v>
      </c>
      <c r="G16" s="24">
        <v>11</v>
      </c>
      <c r="H16" s="24">
        <v>7.7</v>
      </c>
      <c r="I16" s="24" t="s">
        <v>132</v>
      </c>
      <c r="J16" s="24">
        <v>81.3</v>
      </c>
      <c r="K16" s="25">
        <v>18.7</v>
      </c>
    </row>
    <row r="17" spans="2:11" ht="13.5" customHeight="1" x14ac:dyDescent="0.15">
      <c r="B17" s="55"/>
      <c r="C17" s="52" t="s">
        <v>116</v>
      </c>
      <c r="D17" s="26">
        <v>98</v>
      </c>
      <c r="E17" s="27">
        <v>27</v>
      </c>
      <c r="F17" s="27">
        <v>52</v>
      </c>
      <c r="G17" s="27">
        <v>13</v>
      </c>
      <c r="H17" s="27">
        <v>5</v>
      </c>
      <c r="I17" s="27">
        <v>1</v>
      </c>
      <c r="J17" s="27">
        <v>79</v>
      </c>
      <c r="K17" s="28">
        <v>18</v>
      </c>
    </row>
    <row r="18" spans="2:11" ht="13.5" customHeight="1" x14ac:dyDescent="0.15">
      <c r="B18" s="55"/>
      <c r="C18" s="53"/>
      <c r="D18" s="23">
        <v>100</v>
      </c>
      <c r="E18" s="24">
        <v>27.6</v>
      </c>
      <c r="F18" s="24">
        <v>53.1</v>
      </c>
      <c r="G18" s="24">
        <v>13.3</v>
      </c>
      <c r="H18" s="24">
        <v>5.0999999999999996</v>
      </c>
      <c r="I18" s="24">
        <v>1</v>
      </c>
      <c r="J18" s="24">
        <v>80.599999999999994</v>
      </c>
      <c r="K18" s="25">
        <v>18.399999999999999</v>
      </c>
    </row>
    <row r="19" spans="2:11" ht="13.5" customHeight="1" x14ac:dyDescent="0.15">
      <c r="B19" s="55"/>
      <c r="C19" s="52" t="s">
        <v>117</v>
      </c>
      <c r="D19" s="26">
        <v>114</v>
      </c>
      <c r="E19" s="27">
        <v>32</v>
      </c>
      <c r="F19" s="27">
        <v>53</v>
      </c>
      <c r="G19" s="27">
        <v>18</v>
      </c>
      <c r="H19" s="27">
        <v>9</v>
      </c>
      <c r="I19" s="27">
        <v>2</v>
      </c>
      <c r="J19" s="27">
        <v>85</v>
      </c>
      <c r="K19" s="28">
        <v>27</v>
      </c>
    </row>
    <row r="20" spans="2:11" ht="13.5" customHeight="1" x14ac:dyDescent="0.15">
      <c r="B20" s="55"/>
      <c r="C20" s="53"/>
      <c r="D20" s="23">
        <v>100</v>
      </c>
      <c r="E20" s="24">
        <v>28.1</v>
      </c>
      <c r="F20" s="24">
        <v>46.5</v>
      </c>
      <c r="G20" s="24">
        <v>15.8</v>
      </c>
      <c r="H20" s="24">
        <v>7.9</v>
      </c>
      <c r="I20" s="24">
        <v>1.8</v>
      </c>
      <c r="J20" s="24">
        <v>74.599999999999994</v>
      </c>
      <c r="K20" s="25">
        <v>23.7</v>
      </c>
    </row>
    <row r="21" spans="2:11" ht="13.5" customHeight="1" x14ac:dyDescent="0.15">
      <c r="B21" s="55"/>
      <c r="C21" s="52" t="s">
        <v>118</v>
      </c>
      <c r="D21" s="26">
        <v>138</v>
      </c>
      <c r="E21" s="27">
        <v>39</v>
      </c>
      <c r="F21" s="27">
        <v>65</v>
      </c>
      <c r="G21" s="27">
        <v>19</v>
      </c>
      <c r="H21" s="27">
        <v>12</v>
      </c>
      <c r="I21" s="27">
        <v>3</v>
      </c>
      <c r="J21" s="27">
        <v>104</v>
      </c>
      <c r="K21" s="28">
        <v>31</v>
      </c>
    </row>
    <row r="22" spans="2:11" ht="13.5" customHeight="1" x14ac:dyDescent="0.15">
      <c r="B22" s="55"/>
      <c r="C22" s="53"/>
      <c r="D22" s="23">
        <v>100</v>
      </c>
      <c r="E22" s="24">
        <v>28.3</v>
      </c>
      <c r="F22" s="24">
        <v>47.1</v>
      </c>
      <c r="G22" s="24">
        <v>13.8</v>
      </c>
      <c r="H22" s="24">
        <v>8.6999999999999993</v>
      </c>
      <c r="I22" s="24">
        <v>2.2000000000000002</v>
      </c>
      <c r="J22" s="24">
        <v>75.400000000000006</v>
      </c>
      <c r="K22" s="25">
        <v>22.5</v>
      </c>
    </row>
    <row r="23" spans="2:11" ht="13.5" customHeight="1" x14ac:dyDescent="0.15">
      <c r="B23" s="55"/>
      <c r="C23" s="52" t="s">
        <v>119</v>
      </c>
      <c r="D23" s="26">
        <v>148</v>
      </c>
      <c r="E23" s="27">
        <v>46</v>
      </c>
      <c r="F23" s="27">
        <v>71</v>
      </c>
      <c r="G23" s="27">
        <v>24</v>
      </c>
      <c r="H23" s="27">
        <v>6</v>
      </c>
      <c r="I23" s="27">
        <v>1</v>
      </c>
      <c r="J23" s="27">
        <v>117</v>
      </c>
      <c r="K23" s="28">
        <v>30</v>
      </c>
    </row>
    <row r="24" spans="2:11" ht="13.5" customHeight="1" x14ac:dyDescent="0.15">
      <c r="B24" s="55"/>
      <c r="C24" s="53"/>
      <c r="D24" s="23">
        <v>100</v>
      </c>
      <c r="E24" s="24">
        <v>31.1</v>
      </c>
      <c r="F24" s="24">
        <v>48</v>
      </c>
      <c r="G24" s="24">
        <v>16.2</v>
      </c>
      <c r="H24" s="24">
        <v>4.0999999999999996</v>
      </c>
      <c r="I24" s="24">
        <v>0.7</v>
      </c>
      <c r="J24" s="24">
        <v>79.099999999999994</v>
      </c>
      <c r="K24" s="25">
        <v>20.3</v>
      </c>
    </row>
    <row r="25" spans="2:11" ht="13.5" customHeight="1" x14ac:dyDescent="0.15">
      <c r="B25" s="55"/>
      <c r="C25" s="52" t="s">
        <v>120</v>
      </c>
      <c r="D25" s="26">
        <v>179</v>
      </c>
      <c r="E25" s="27">
        <v>59</v>
      </c>
      <c r="F25" s="27">
        <v>89</v>
      </c>
      <c r="G25" s="27">
        <v>24</v>
      </c>
      <c r="H25" s="27">
        <v>5</v>
      </c>
      <c r="I25" s="27">
        <v>2</v>
      </c>
      <c r="J25" s="27">
        <v>148</v>
      </c>
      <c r="K25" s="28">
        <v>29</v>
      </c>
    </row>
    <row r="26" spans="2:11" ht="13.5" customHeight="1" x14ac:dyDescent="0.15">
      <c r="B26" s="55"/>
      <c r="C26" s="53"/>
      <c r="D26" s="23">
        <v>100</v>
      </c>
      <c r="E26" s="24">
        <v>33</v>
      </c>
      <c r="F26" s="24">
        <v>49.7</v>
      </c>
      <c r="G26" s="24">
        <v>13.4</v>
      </c>
      <c r="H26" s="24">
        <v>2.8</v>
      </c>
      <c r="I26" s="24">
        <v>1.1000000000000001</v>
      </c>
      <c r="J26" s="24">
        <v>82.7</v>
      </c>
      <c r="K26" s="25">
        <v>16.2</v>
      </c>
    </row>
    <row r="27" spans="2:11" ht="13.5" customHeight="1" x14ac:dyDescent="0.15">
      <c r="B27" s="55"/>
      <c r="C27" s="52" t="s">
        <v>121</v>
      </c>
      <c r="D27" s="26">
        <v>330</v>
      </c>
      <c r="E27" s="27">
        <v>108</v>
      </c>
      <c r="F27" s="27">
        <v>160</v>
      </c>
      <c r="G27" s="27">
        <v>40</v>
      </c>
      <c r="H27" s="27">
        <v>21</v>
      </c>
      <c r="I27" s="27">
        <v>1</v>
      </c>
      <c r="J27" s="27">
        <v>268</v>
      </c>
      <c r="K27" s="28">
        <v>61</v>
      </c>
    </row>
    <row r="28" spans="2:11" ht="13.5" customHeight="1" x14ac:dyDescent="0.15">
      <c r="B28" s="55"/>
      <c r="C28" s="53"/>
      <c r="D28" s="23">
        <v>100</v>
      </c>
      <c r="E28" s="24">
        <v>32.700000000000003</v>
      </c>
      <c r="F28" s="24">
        <v>48.5</v>
      </c>
      <c r="G28" s="24">
        <v>12.1</v>
      </c>
      <c r="H28" s="24">
        <v>6.4</v>
      </c>
      <c r="I28" s="24">
        <v>0.3</v>
      </c>
      <c r="J28" s="24">
        <v>81.2</v>
      </c>
      <c r="K28" s="25">
        <v>18.5</v>
      </c>
    </row>
    <row r="29" spans="2:11" ht="13.5" customHeight="1" x14ac:dyDescent="0.15">
      <c r="B29" s="55"/>
      <c r="C29" s="52" t="s">
        <v>122</v>
      </c>
      <c r="D29" s="26">
        <v>286</v>
      </c>
      <c r="E29" s="27">
        <v>104</v>
      </c>
      <c r="F29" s="27">
        <v>133</v>
      </c>
      <c r="G29" s="27">
        <v>39</v>
      </c>
      <c r="H29" s="27">
        <v>10</v>
      </c>
      <c r="I29" s="27" t="s">
        <v>132</v>
      </c>
      <c r="J29" s="27">
        <v>237</v>
      </c>
      <c r="K29" s="28">
        <v>49</v>
      </c>
    </row>
    <row r="30" spans="2:11" ht="13.5" customHeight="1" x14ac:dyDescent="0.15">
      <c r="B30" s="55"/>
      <c r="C30" s="53"/>
      <c r="D30" s="23">
        <v>100</v>
      </c>
      <c r="E30" s="24">
        <v>36.4</v>
      </c>
      <c r="F30" s="24">
        <v>46.5</v>
      </c>
      <c r="G30" s="24">
        <v>13.6</v>
      </c>
      <c r="H30" s="24">
        <v>3.5</v>
      </c>
      <c r="I30" s="24" t="s">
        <v>132</v>
      </c>
      <c r="J30" s="24">
        <v>82.9</v>
      </c>
      <c r="K30" s="25">
        <v>17.100000000000001</v>
      </c>
    </row>
    <row r="31" spans="2:11" ht="13.5" customHeight="1" x14ac:dyDescent="0.15">
      <c r="B31" s="55"/>
      <c r="C31" s="52" t="s">
        <v>123</v>
      </c>
      <c r="D31" s="26">
        <v>303</v>
      </c>
      <c r="E31" s="27">
        <v>114</v>
      </c>
      <c r="F31" s="27">
        <v>145</v>
      </c>
      <c r="G31" s="27">
        <v>29</v>
      </c>
      <c r="H31" s="27">
        <v>13</v>
      </c>
      <c r="I31" s="27">
        <v>2</v>
      </c>
      <c r="J31" s="27">
        <v>259</v>
      </c>
      <c r="K31" s="28">
        <v>42</v>
      </c>
    </row>
    <row r="32" spans="2:11" ht="13.5" customHeight="1" x14ac:dyDescent="0.15">
      <c r="B32" s="55"/>
      <c r="C32" s="53"/>
      <c r="D32" s="23">
        <v>100</v>
      </c>
      <c r="E32" s="24">
        <v>37.6</v>
      </c>
      <c r="F32" s="24">
        <v>47.9</v>
      </c>
      <c r="G32" s="24">
        <v>9.6</v>
      </c>
      <c r="H32" s="24">
        <v>4.3</v>
      </c>
      <c r="I32" s="24">
        <v>0.7</v>
      </c>
      <c r="J32" s="24">
        <v>85.5</v>
      </c>
      <c r="K32" s="25">
        <v>13.9</v>
      </c>
    </row>
    <row r="33" spans="2:11" ht="13.5" customHeight="1" x14ac:dyDescent="0.15">
      <c r="B33" s="55"/>
      <c r="C33" s="52" t="s">
        <v>124</v>
      </c>
      <c r="D33" s="26">
        <v>194</v>
      </c>
      <c r="E33" s="27">
        <v>74</v>
      </c>
      <c r="F33" s="27">
        <v>90</v>
      </c>
      <c r="G33" s="27">
        <v>18</v>
      </c>
      <c r="H33" s="27">
        <v>11</v>
      </c>
      <c r="I33" s="27">
        <v>1</v>
      </c>
      <c r="J33" s="27">
        <v>164</v>
      </c>
      <c r="K33" s="28">
        <v>29</v>
      </c>
    </row>
    <row r="34" spans="2:11" ht="13.5" customHeight="1" x14ac:dyDescent="0.15">
      <c r="B34" s="55"/>
      <c r="C34" s="53"/>
      <c r="D34" s="23">
        <v>100</v>
      </c>
      <c r="E34" s="24">
        <v>38.1</v>
      </c>
      <c r="F34" s="24">
        <v>46.4</v>
      </c>
      <c r="G34" s="24">
        <v>9.3000000000000007</v>
      </c>
      <c r="H34" s="24">
        <v>5.7</v>
      </c>
      <c r="I34" s="24">
        <v>0.5</v>
      </c>
      <c r="J34" s="24">
        <v>84.5</v>
      </c>
      <c r="K34" s="25">
        <v>14.9</v>
      </c>
    </row>
    <row r="35" spans="2:11" ht="13.5" customHeight="1" x14ac:dyDescent="0.15">
      <c r="B35" s="55"/>
      <c r="C35" s="52" t="s">
        <v>125</v>
      </c>
      <c r="D35" s="26">
        <v>208</v>
      </c>
      <c r="E35" s="27">
        <v>63</v>
      </c>
      <c r="F35" s="27">
        <v>108</v>
      </c>
      <c r="G35" s="27">
        <v>29</v>
      </c>
      <c r="H35" s="27">
        <v>7</v>
      </c>
      <c r="I35" s="27">
        <v>1</v>
      </c>
      <c r="J35" s="27">
        <v>171</v>
      </c>
      <c r="K35" s="28">
        <v>36</v>
      </c>
    </row>
    <row r="36" spans="2:11" ht="13.5" customHeight="1" x14ac:dyDescent="0.15">
      <c r="B36" s="55"/>
      <c r="C36" s="53"/>
      <c r="D36" s="23">
        <v>100</v>
      </c>
      <c r="E36" s="24">
        <v>30.3</v>
      </c>
      <c r="F36" s="24">
        <v>51.9</v>
      </c>
      <c r="G36" s="24">
        <v>13.9</v>
      </c>
      <c r="H36" s="24">
        <v>3.4</v>
      </c>
      <c r="I36" s="24">
        <v>0.5</v>
      </c>
      <c r="J36" s="24">
        <v>82.2</v>
      </c>
      <c r="K36" s="25">
        <v>17.3</v>
      </c>
    </row>
    <row r="37" spans="2:11" ht="13.5" customHeight="1" x14ac:dyDescent="0.15">
      <c r="B37" s="55"/>
      <c r="C37" s="52" t="s">
        <v>126</v>
      </c>
      <c r="D37" s="26">
        <v>415</v>
      </c>
      <c r="E37" s="27">
        <v>165</v>
      </c>
      <c r="F37" s="27">
        <v>200</v>
      </c>
      <c r="G37" s="27">
        <v>36</v>
      </c>
      <c r="H37" s="27">
        <v>12</v>
      </c>
      <c r="I37" s="27">
        <v>2</v>
      </c>
      <c r="J37" s="27">
        <v>365</v>
      </c>
      <c r="K37" s="28">
        <v>48</v>
      </c>
    </row>
    <row r="38" spans="2:11" ht="13.5" customHeight="1" x14ac:dyDescent="0.15">
      <c r="B38" s="55"/>
      <c r="C38" s="53"/>
      <c r="D38" s="23">
        <v>100</v>
      </c>
      <c r="E38" s="24">
        <v>39.799999999999997</v>
      </c>
      <c r="F38" s="24">
        <v>48.2</v>
      </c>
      <c r="G38" s="24">
        <v>8.6999999999999993</v>
      </c>
      <c r="H38" s="24">
        <v>2.9</v>
      </c>
      <c r="I38" s="24">
        <v>0.5</v>
      </c>
      <c r="J38" s="24">
        <v>88</v>
      </c>
      <c r="K38" s="25">
        <v>11.6</v>
      </c>
    </row>
    <row r="39" spans="2:11" ht="13.5" customHeight="1" x14ac:dyDescent="0.15">
      <c r="B39" s="55"/>
      <c r="C39" s="52" t="s">
        <v>99</v>
      </c>
      <c r="D39" s="26">
        <v>60</v>
      </c>
      <c r="E39" s="27">
        <v>24</v>
      </c>
      <c r="F39" s="27">
        <v>23</v>
      </c>
      <c r="G39" s="27">
        <v>11</v>
      </c>
      <c r="H39" s="27">
        <v>2</v>
      </c>
      <c r="I39" s="27" t="s">
        <v>132</v>
      </c>
      <c r="J39" s="27">
        <v>47</v>
      </c>
      <c r="K39" s="28">
        <v>13</v>
      </c>
    </row>
    <row r="40" spans="2:11" ht="13.5" customHeight="1" x14ac:dyDescent="0.15">
      <c r="B40" s="55"/>
      <c r="C40" s="53"/>
      <c r="D40" s="23">
        <v>100</v>
      </c>
      <c r="E40" s="24">
        <v>40</v>
      </c>
      <c r="F40" s="24">
        <v>38.299999999999997</v>
      </c>
      <c r="G40" s="24">
        <v>18.3</v>
      </c>
      <c r="H40" s="24">
        <v>3.3</v>
      </c>
      <c r="I40" s="24" t="s">
        <v>132</v>
      </c>
      <c r="J40" s="24">
        <v>78.3</v>
      </c>
      <c r="K40" s="25">
        <v>21.7</v>
      </c>
    </row>
    <row r="41" spans="2:11" ht="13.5" customHeight="1" x14ac:dyDescent="0.15">
      <c r="B41" s="55"/>
      <c r="C41" s="52" t="s">
        <v>127</v>
      </c>
      <c r="D41" s="26">
        <v>151</v>
      </c>
      <c r="E41" s="27">
        <v>34</v>
      </c>
      <c r="F41" s="27">
        <v>76</v>
      </c>
      <c r="G41" s="27">
        <v>28</v>
      </c>
      <c r="H41" s="27">
        <v>12</v>
      </c>
      <c r="I41" s="27">
        <v>1</v>
      </c>
      <c r="J41" s="27">
        <v>110</v>
      </c>
      <c r="K41" s="28">
        <v>40</v>
      </c>
    </row>
    <row r="42" spans="2:11" ht="13.5" customHeight="1" x14ac:dyDescent="0.15">
      <c r="B42" s="55"/>
      <c r="C42" s="53"/>
      <c r="D42" s="23">
        <v>100</v>
      </c>
      <c r="E42" s="24">
        <v>22.5</v>
      </c>
      <c r="F42" s="24">
        <v>50.3</v>
      </c>
      <c r="G42" s="24">
        <v>18.5</v>
      </c>
      <c r="H42" s="24">
        <v>7.9</v>
      </c>
      <c r="I42" s="24">
        <v>0.7</v>
      </c>
      <c r="J42" s="24">
        <v>72.8</v>
      </c>
      <c r="K42" s="25">
        <v>26.5</v>
      </c>
    </row>
    <row r="43" spans="2:11" ht="13.5" customHeight="1" x14ac:dyDescent="0.15">
      <c r="B43" s="55"/>
      <c r="C43" s="52" t="s">
        <v>128</v>
      </c>
      <c r="D43" s="26">
        <v>441</v>
      </c>
      <c r="E43" s="27">
        <v>129</v>
      </c>
      <c r="F43" s="27">
        <v>213</v>
      </c>
      <c r="G43" s="27">
        <v>60</v>
      </c>
      <c r="H43" s="27">
        <v>33</v>
      </c>
      <c r="I43" s="27">
        <v>6</v>
      </c>
      <c r="J43" s="27">
        <v>342</v>
      </c>
      <c r="K43" s="28">
        <v>93</v>
      </c>
    </row>
    <row r="44" spans="2:11" ht="13.5" customHeight="1" x14ac:dyDescent="0.15">
      <c r="B44" s="55"/>
      <c r="C44" s="53"/>
      <c r="D44" s="23">
        <v>100</v>
      </c>
      <c r="E44" s="24">
        <v>29.3</v>
      </c>
      <c r="F44" s="24">
        <v>48.3</v>
      </c>
      <c r="G44" s="24">
        <v>13.6</v>
      </c>
      <c r="H44" s="24">
        <v>7.5</v>
      </c>
      <c r="I44" s="24">
        <v>1.4</v>
      </c>
      <c r="J44" s="24">
        <v>77.599999999999994</v>
      </c>
      <c r="K44" s="25">
        <v>21.1</v>
      </c>
    </row>
    <row r="45" spans="2:11" ht="13.5" customHeight="1" x14ac:dyDescent="0.15">
      <c r="B45" s="55"/>
      <c r="C45" s="52" t="s">
        <v>129</v>
      </c>
      <c r="D45" s="26">
        <v>657</v>
      </c>
      <c r="E45" s="27">
        <v>213</v>
      </c>
      <c r="F45" s="27">
        <v>320</v>
      </c>
      <c r="G45" s="27">
        <v>88</v>
      </c>
      <c r="H45" s="27">
        <v>32</v>
      </c>
      <c r="I45" s="27">
        <v>4</v>
      </c>
      <c r="J45" s="27">
        <v>533</v>
      </c>
      <c r="K45" s="28">
        <v>120</v>
      </c>
    </row>
    <row r="46" spans="2:11" ht="13.5" customHeight="1" x14ac:dyDescent="0.15">
      <c r="B46" s="55"/>
      <c r="C46" s="53"/>
      <c r="D46" s="23">
        <v>100</v>
      </c>
      <c r="E46" s="24">
        <v>32.4</v>
      </c>
      <c r="F46" s="24">
        <v>48.7</v>
      </c>
      <c r="G46" s="24">
        <v>13.4</v>
      </c>
      <c r="H46" s="24">
        <v>4.9000000000000004</v>
      </c>
      <c r="I46" s="24">
        <v>0.6</v>
      </c>
      <c r="J46" s="24">
        <v>81.099999999999994</v>
      </c>
      <c r="K46" s="25">
        <v>18.3</v>
      </c>
    </row>
    <row r="47" spans="2:11" ht="13.5" customHeight="1" x14ac:dyDescent="0.15">
      <c r="B47" s="55"/>
      <c r="C47" s="52" t="s">
        <v>130</v>
      </c>
      <c r="D47" s="26">
        <v>589</v>
      </c>
      <c r="E47" s="27">
        <v>218</v>
      </c>
      <c r="F47" s="27">
        <v>278</v>
      </c>
      <c r="G47" s="27">
        <v>68</v>
      </c>
      <c r="H47" s="27">
        <v>23</v>
      </c>
      <c r="I47" s="27">
        <v>2</v>
      </c>
      <c r="J47" s="27">
        <v>496</v>
      </c>
      <c r="K47" s="28">
        <v>91</v>
      </c>
    </row>
    <row r="48" spans="2:11" ht="13.5" customHeight="1" x14ac:dyDescent="0.15">
      <c r="B48" s="55"/>
      <c r="C48" s="53"/>
      <c r="D48" s="23">
        <v>100</v>
      </c>
      <c r="E48" s="24">
        <v>37</v>
      </c>
      <c r="F48" s="24">
        <v>47.2</v>
      </c>
      <c r="G48" s="24">
        <v>11.5</v>
      </c>
      <c r="H48" s="24">
        <v>3.9</v>
      </c>
      <c r="I48" s="24">
        <v>0.3</v>
      </c>
      <c r="J48" s="24">
        <v>84.2</v>
      </c>
      <c r="K48" s="25">
        <v>15.4</v>
      </c>
    </row>
    <row r="49" spans="2:11" ht="13.5" customHeight="1" x14ac:dyDescent="0.15">
      <c r="B49" s="55"/>
      <c r="C49" s="52" t="s">
        <v>131</v>
      </c>
      <c r="D49" s="26">
        <v>817</v>
      </c>
      <c r="E49" s="27">
        <v>302</v>
      </c>
      <c r="F49" s="27">
        <v>398</v>
      </c>
      <c r="G49" s="27">
        <v>83</v>
      </c>
      <c r="H49" s="27">
        <v>30</v>
      </c>
      <c r="I49" s="27">
        <v>4</v>
      </c>
      <c r="J49" s="27">
        <v>700</v>
      </c>
      <c r="K49" s="28">
        <v>113</v>
      </c>
    </row>
    <row r="50" spans="2:11" ht="13.5" customHeight="1" x14ac:dyDescent="0.15">
      <c r="B50" s="56"/>
      <c r="C50" s="51"/>
      <c r="D50" s="20">
        <v>100</v>
      </c>
      <c r="E50" s="21">
        <v>37</v>
      </c>
      <c r="F50" s="21">
        <v>48.7</v>
      </c>
      <c r="G50" s="21">
        <v>10.199999999999999</v>
      </c>
      <c r="H50" s="21">
        <v>3.7</v>
      </c>
      <c r="I50" s="21">
        <v>0.5</v>
      </c>
      <c r="J50" s="21">
        <v>85.7</v>
      </c>
      <c r="K50" s="22">
        <v>13.8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K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5" ht="13.5" customHeight="1" x14ac:dyDescent="0.15">
      <c r="A1" s="13" t="str">
        <f>HYPERLINK("#目次!A"&amp;ROW(目次!$A$66),"[14]")</f>
        <v>[14]</v>
      </c>
    </row>
    <row r="2" spans="1:15" ht="13.5" customHeight="1" x14ac:dyDescent="0.15">
      <c r="B2" s="14" t="s">
        <v>255</v>
      </c>
    </row>
    <row r="3" spans="1:15" ht="20.25" customHeight="1" x14ac:dyDescent="0.15">
      <c r="B3" s="45"/>
      <c r="C3" s="46"/>
      <c r="D3" s="43" t="s">
        <v>95</v>
      </c>
      <c r="E3" s="40" t="s">
        <v>56</v>
      </c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ht="73.5" customHeight="1" x14ac:dyDescent="0.15">
      <c r="B4" s="47"/>
      <c r="C4" s="48"/>
      <c r="D4" s="44"/>
      <c r="E4" s="15" t="s">
        <v>256</v>
      </c>
      <c r="F4" s="15" t="s">
        <v>257</v>
      </c>
      <c r="G4" s="15" t="s">
        <v>258</v>
      </c>
      <c r="H4" s="15" t="s">
        <v>259</v>
      </c>
      <c r="I4" s="15" t="s">
        <v>260</v>
      </c>
      <c r="J4" s="15" t="s">
        <v>261</v>
      </c>
      <c r="K4" s="15" t="s">
        <v>262</v>
      </c>
      <c r="L4" s="15" t="s">
        <v>263</v>
      </c>
      <c r="M4" s="15" t="s">
        <v>264</v>
      </c>
      <c r="N4" s="15" t="s">
        <v>265</v>
      </c>
      <c r="O4" s="16" t="s">
        <v>99</v>
      </c>
    </row>
    <row r="5" spans="1:15" ht="13.5" customHeight="1" x14ac:dyDescent="0.15">
      <c r="B5" s="43" t="s">
        <v>95</v>
      </c>
      <c r="C5" s="49"/>
      <c r="D5" s="17">
        <v>2715</v>
      </c>
      <c r="E5" s="18">
        <v>1768</v>
      </c>
      <c r="F5" s="18">
        <v>571</v>
      </c>
      <c r="G5" s="18">
        <v>315</v>
      </c>
      <c r="H5" s="18">
        <v>635</v>
      </c>
      <c r="I5" s="18">
        <v>1827</v>
      </c>
      <c r="J5" s="18">
        <v>377</v>
      </c>
      <c r="K5" s="18">
        <v>111</v>
      </c>
      <c r="L5" s="18">
        <v>184</v>
      </c>
      <c r="M5" s="18">
        <v>136</v>
      </c>
      <c r="N5" s="18">
        <v>241</v>
      </c>
      <c r="O5" s="19">
        <v>27</v>
      </c>
    </row>
    <row r="6" spans="1:15" ht="13.5" customHeight="1" x14ac:dyDescent="0.15">
      <c r="B6" s="57"/>
      <c r="C6" s="53"/>
      <c r="D6" s="23">
        <v>100</v>
      </c>
      <c r="E6" s="24">
        <v>65.099999999999994</v>
      </c>
      <c r="F6" s="24">
        <v>21</v>
      </c>
      <c r="G6" s="24">
        <v>11.6</v>
      </c>
      <c r="H6" s="24">
        <v>23.4</v>
      </c>
      <c r="I6" s="24">
        <v>67.3</v>
      </c>
      <c r="J6" s="24">
        <v>13.9</v>
      </c>
      <c r="K6" s="24">
        <v>4.0999999999999996</v>
      </c>
      <c r="L6" s="24">
        <v>6.8</v>
      </c>
      <c r="M6" s="24">
        <v>5</v>
      </c>
      <c r="N6" s="24">
        <v>8.9</v>
      </c>
      <c r="O6" s="25">
        <v>1</v>
      </c>
    </row>
    <row r="7" spans="1:15" ht="13.5" customHeight="1" x14ac:dyDescent="0.15">
      <c r="B7" s="54" t="s">
        <v>3</v>
      </c>
      <c r="C7" s="52" t="s">
        <v>111</v>
      </c>
      <c r="D7" s="26">
        <v>8</v>
      </c>
      <c r="E7" s="27">
        <v>3</v>
      </c>
      <c r="F7" s="27">
        <v>3</v>
      </c>
      <c r="G7" s="27" t="s">
        <v>132</v>
      </c>
      <c r="H7" s="27">
        <v>1</v>
      </c>
      <c r="I7" s="27">
        <v>4</v>
      </c>
      <c r="J7" s="27">
        <v>1</v>
      </c>
      <c r="K7" s="27">
        <v>2</v>
      </c>
      <c r="L7" s="27" t="s">
        <v>132</v>
      </c>
      <c r="M7" s="27">
        <v>1</v>
      </c>
      <c r="N7" s="27">
        <v>1</v>
      </c>
      <c r="O7" s="28" t="s">
        <v>132</v>
      </c>
    </row>
    <row r="8" spans="1:15" ht="13.5" customHeight="1" x14ac:dyDescent="0.15">
      <c r="B8" s="55"/>
      <c r="C8" s="53"/>
      <c r="D8" s="23">
        <v>100</v>
      </c>
      <c r="E8" s="24">
        <v>37.5</v>
      </c>
      <c r="F8" s="24">
        <v>37.5</v>
      </c>
      <c r="G8" s="24" t="s">
        <v>132</v>
      </c>
      <c r="H8" s="24">
        <v>12.5</v>
      </c>
      <c r="I8" s="24">
        <v>50</v>
      </c>
      <c r="J8" s="24">
        <v>12.5</v>
      </c>
      <c r="K8" s="24">
        <v>25</v>
      </c>
      <c r="L8" s="24" t="s">
        <v>132</v>
      </c>
      <c r="M8" s="24">
        <v>12.5</v>
      </c>
      <c r="N8" s="24">
        <v>12.5</v>
      </c>
      <c r="O8" s="25" t="s">
        <v>132</v>
      </c>
    </row>
    <row r="9" spans="1:15" ht="13.5" customHeight="1" x14ac:dyDescent="0.15">
      <c r="B9" s="55"/>
      <c r="C9" s="52" t="s">
        <v>112</v>
      </c>
      <c r="D9" s="26">
        <v>27</v>
      </c>
      <c r="E9" s="27">
        <v>15</v>
      </c>
      <c r="F9" s="27">
        <v>4</v>
      </c>
      <c r="G9" s="27">
        <v>3</v>
      </c>
      <c r="H9" s="27">
        <v>4</v>
      </c>
      <c r="I9" s="27">
        <v>15</v>
      </c>
      <c r="J9" s="27" t="s">
        <v>132</v>
      </c>
      <c r="K9" s="27" t="s">
        <v>132</v>
      </c>
      <c r="L9" s="27">
        <v>1</v>
      </c>
      <c r="M9" s="27">
        <v>3</v>
      </c>
      <c r="N9" s="27">
        <v>3</v>
      </c>
      <c r="O9" s="28">
        <v>1</v>
      </c>
    </row>
    <row r="10" spans="1:15" ht="13.5" customHeight="1" x14ac:dyDescent="0.15">
      <c r="B10" s="55"/>
      <c r="C10" s="53"/>
      <c r="D10" s="23">
        <v>100</v>
      </c>
      <c r="E10" s="24">
        <v>55.6</v>
      </c>
      <c r="F10" s="24">
        <v>14.8</v>
      </c>
      <c r="G10" s="24">
        <v>11.1</v>
      </c>
      <c r="H10" s="24">
        <v>14.8</v>
      </c>
      <c r="I10" s="24">
        <v>55.6</v>
      </c>
      <c r="J10" s="24" t="s">
        <v>132</v>
      </c>
      <c r="K10" s="24" t="s">
        <v>147</v>
      </c>
      <c r="L10" s="24">
        <v>3.7</v>
      </c>
      <c r="M10" s="24">
        <v>11.1</v>
      </c>
      <c r="N10" s="24">
        <v>11.1</v>
      </c>
      <c r="O10" s="25">
        <v>3.7</v>
      </c>
    </row>
    <row r="11" spans="1:15" ht="13.5" customHeight="1" x14ac:dyDescent="0.15">
      <c r="B11" s="55"/>
      <c r="C11" s="52" t="s">
        <v>113</v>
      </c>
      <c r="D11" s="26">
        <v>52</v>
      </c>
      <c r="E11" s="27">
        <v>34</v>
      </c>
      <c r="F11" s="27">
        <v>11</v>
      </c>
      <c r="G11" s="27">
        <v>5</v>
      </c>
      <c r="H11" s="27">
        <v>13</v>
      </c>
      <c r="I11" s="27">
        <v>33</v>
      </c>
      <c r="J11" s="27">
        <v>7</v>
      </c>
      <c r="K11" s="27" t="s">
        <v>132</v>
      </c>
      <c r="L11" s="27">
        <v>4</v>
      </c>
      <c r="M11" s="27">
        <v>3</v>
      </c>
      <c r="N11" s="27">
        <v>8</v>
      </c>
      <c r="O11" s="28" t="s">
        <v>132</v>
      </c>
    </row>
    <row r="12" spans="1:15" ht="13.5" customHeight="1" x14ac:dyDescent="0.15">
      <c r="B12" s="55"/>
      <c r="C12" s="53"/>
      <c r="D12" s="23">
        <v>100</v>
      </c>
      <c r="E12" s="24">
        <v>65.400000000000006</v>
      </c>
      <c r="F12" s="24">
        <v>21.2</v>
      </c>
      <c r="G12" s="24">
        <v>9.6</v>
      </c>
      <c r="H12" s="24">
        <v>25</v>
      </c>
      <c r="I12" s="24">
        <v>63.5</v>
      </c>
      <c r="J12" s="24">
        <v>13.5</v>
      </c>
      <c r="K12" s="24" t="s">
        <v>132</v>
      </c>
      <c r="L12" s="24">
        <v>7.7</v>
      </c>
      <c r="M12" s="24">
        <v>5.8</v>
      </c>
      <c r="N12" s="24">
        <v>15.4</v>
      </c>
      <c r="O12" s="25" t="s">
        <v>132</v>
      </c>
    </row>
    <row r="13" spans="1:15" ht="13.5" customHeight="1" x14ac:dyDescent="0.15">
      <c r="B13" s="55"/>
      <c r="C13" s="52" t="s">
        <v>114</v>
      </c>
      <c r="D13" s="26">
        <v>64</v>
      </c>
      <c r="E13" s="27">
        <v>45</v>
      </c>
      <c r="F13" s="27">
        <v>14</v>
      </c>
      <c r="G13" s="27">
        <v>7</v>
      </c>
      <c r="H13" s="27">
        <v>10</v>
      </c>
      <c r="I13" s="27">
        <v>37</v>
      </c>
      <c r="J13" s="27">
        <v>8</v>
      </c>
      <c r="K13" s="27">
        <v>3</v>
      </c>
      <c r="L13" s="27">
        <v>4</v>
      </c>
      <c r="M13" s="27">
        <v>4</v>
      </c>
      <c r="N13" s="27">
        <v>9</v>
      </c>
      <c r="O13" s="28" t="s">
        <v>132</v>
      </c>
    </row>
    <row r="14" spans="1:15" ht="13.5" customHeight="1" x14ac:dyDescent="0.15">
      <c r="B14" s="55"/>
      <c r="C14" s="53"/>
      <c r="D14" s="23">
        <v>100</v>
      </c>
      <c r="E14" s="24">
        <v>70.3</v>
      </c>
      <c r="F14" s="24">
        <v>21.9</v>
      </c>
      <c r="G14" s="24">
        <v>10.9</v>
      </c>
      <c r="H14" s="24">
        <v>15.6</v>
      </c>
      <c r="I14" s="24">
        <v>57.8</v>
      </c>
      <c r="J14" s="24">
        <v>12.5</v>
      </c>
      <c r="K14" s="24">
        <v>4.7</v>
      </c>
      <c r="L14" s="24">
        <v>6.3</v>
      </c>
      <c r="M14" s="24">
        <v>6.3</v>
      </c>
      <c r="N14" s="24">
        <v>14.1</v>
      </c>
      <c r="O14" s="25" t="s">
        <v>132</v>
      </c>
    </row>
    <row r="15" spans="1:15" ht="13.5" customHeight="1" x14ac:dyDescent="0.15">
      <c r="B15" s="55"/>
      <c r="C15" s="52" t="s">
        <v>115</v>
      </c>
      <c r="D15" s="26">
        <v>91</v>
      </c>
      <c r="E15" s="27">
        <v>49</v>
      </c>
      <c r="F15" s="27">
        <v>15</v>
      </c>
      <c r="G15" s="27">
        <v>8</v>
      </c>
      <c r="H15" s="27">
        <v>18</v>
      </c>
      <c r="I15" s="27">
        <v>56</v>
      </c>
      <c r="J15" s="27">
        <v>8</v>
      </c>
      <c r="K15" s="27">
        <v>2</v>
      </c>
      <c r="L15" s="27">
        <v>5</v>
      </c>
      <c r="M15" s="27">
        <v>6</v>
      </c>
      <c r="N15" s="27">
        <v>15</v>
      </c>
      <c r="O15" s="28" t="s">
        <v>132</v>
      </c>
    </row>
    <row r="16" spans="1:15" ht="13.5" customHeight="1" x14ac:dyDescent="0.15">
      <c r="B16" s="55"/>
      <c r="C16" s="53"/>
      <c r="D16" s="23">
        <v>100</v>
      </c>
      <c r="E16" s="24">
        <v>53.8</v>
      </c>
      <c r="F16" s="24">
        <v>16.5</v>
      </c>
      <c r="G16" s="24">
        <v>8.8000000000000007</v>
      </c>
      <c r="H16" s="24">
        <v>19.8</v>
      </c>
      <c r="I16" s="24">
        <v>61.5</v>
      </c>
      <c r="J16" s="24">
        <v>8.8000000000000007</v>
      </c>
      <c r="K16" s="24">
        <v>2.2000000000000002</v>
      </c>
      <c r="L16" s="24">
        <v>5.5</v>
      </c>
      <c r="M16" s="24">
        <v>6.6</v>
      </c>
      <c r="N16" s="24">
        <v>16.5</v>
      </c>
      <c r="O16" s="25" t="s">
        <v>132</v>
      </c>
    </row>
    <row r="17" spans="2:15" ht="13.5" customHeight="1" x14ac:dyDescent="0.15">
      <c r="B17" s="55"/>
      <c r="C17" s="52" t="s">
        <v>116</v>
      </c>
      <c r="D17" s="26">
        <v>98</v>
      </c>
      <c r="E17" s="27">
        <v>64</v>
      </c>
      <c r="F17" s="27">
        <v>17</v>
      </c>
      <c r="G17" s="27">
        <v>13</v>
      </c>
      <c r="H17" s="27">
        <v>30</v>
      </c>
      <c r="I17" s="27">
        <v>62</v>
      </c>
      <c r="J17" s="27">
        <v>15</v>
      </c>
      <c r="K17" s="27">
        <v>5</v>
      </c>
      <c r="L17" s="27">
        <v>3</v>
      </c>
      <c r="M17" s="27">
        <v>8</v>
      </c>
      <c r="N17" s="27">
        <v>8</v>
      </c>
      <c r="O17" s="28">
        <v>1</v>
      </c>
    </row>
    <row r="18" spans="2:15" ht="13.5" customHeight="1" x14ac:dyDescent="0.15">
      <c r="B18" s="55"/>
      <c r="C18" s="53"/>
      <c r="D18" s="23">
        <v>100</v>
      </c>
      <c r="E18" s="24">
        <v>65.3</v>
      </c>
      <c r="F18" s="24">
        <v>17.3</v>
      </c>
      <c r="G18" s="24">
        <v>13.3</v>
      </c>
      <c r="H18" s="24">
        <v>30.6</v>
      </c>
      <c r="I18" s="24">
        <v>63.3</v>
      </c>
      <c r="J18" s="24">
        <v>15.3</v>
      </c>
      <c r="K18" s="24">
        <v>5.0999999999999996</v>
      </c>
      <c r="L18" s="24">
        <v>3.1</v>
      </c>
      <c r="M18" s="24">
        <v>8.1999999999999993</v>
      </c>
      <c r="N18" s="24">
        <v>8.1999999999999993</v>
      </c>
      <c r="O18" s="25">
        <v>1</v>
      </c>
    </row>
    <row r="19" spans="2:15" ht="13.5" customHeight="1" x14ac:dyDescent="0.15">
      <c r="B19" s="55"/>
      <c r="C19" s="52" t="s">
        <v>117</v>
      </c>
      <c r="D19" s="26">
        <v>114</v>
      </c>
      <c r="E19" s="27">
        <v>74</v>
      </c>
      <c r="F19" s="27">
        <v>25</v>
      </c>
      <c r="G19" s="27">
        <v>17</v>
      </c>
      <c r="H19" s="27">
        <v>34</v>
      </c>
      <c r="I19" s="27">
        <v>71</v>
      </c>
      <c r="J19" s="27">
        <v>19</v>
      </c>
      <c r="K19" s="27">
        <v>8</v>
      </c>
      <c r="L19" s="27">
        <v>12</v>
      </c>
      <c r="M19" s="27">
        <v>10</v>
      </c>
      <c r="N19" s="27">
        <v>8</v>
      </c>
      <c r="O19" s="28">
        <v>2</v>
      </c>
    </row>
    <row r="20" spans="2:15" ht="13.5" customHeight="1" x14ac:dyDescent="0.15">
      <c r="B20" s="55"/>
      <c r="C20" s="53"/>
      <c r="D20" s="23">
        <v>100</v>
      </c>
      <c r="E20" s="24">
        <v>64.900000000000006</v>
      </c>
      <c r="F20" s="24">
        <v>21.9</v>
      </c>
      <c r="G20" s="24">
        <v>14.9</v>
      </c>
      <c r="H20" s="24">
        <v>29.8</v>
      </c>
      <c r="I20" s="24">
        <v>62.3</v>
      </c>
      <c r="J20" s="24">
        <v>16.7</v>
      </c>
      <c r="K20" s="24">
        <v>7</v>
      </c>
      <c r="L20" s="24">
        <v>10.5</v>
      </c>
      <c r="M20" s="24">
        <v>8.8000000000000007</v>
      </c>
      <c r="N20" s="24">
        <v>7</v>
      </c>
      <c r="O20" s="25">
        <v>1.8</v>
      </c>
    </row>
    <row r="21" spans="2:15" ht="13.5" customHeight="1" x14ac:dyDescent="0.15">
      <c r="B21" s="55"/>
      <c r="C21" s="52" t="s">
        <v>118</v>
      </c>
      <c r="D21" s="26">
        <v>138</v>
      </c>
      <c r="E21" s="27">
        <v>83</v>
      </c>
      <c r="F21" s="27">
        <v>21</v>
      </c>
      <c r="G21" s="27">
        <v>10</v>
      </c>
      <c r="H21" s="27">
        <v>28</v>
      </c>
      <c r="I21" s="27">
        <v>87</v>
      </c>
      <c r="J21" s="27">
        <v>20</v>
      </c>
      <c r="K21" s="27">
        <v>7</v>
      </c>
      <c r="L21" s="27">
        <v>8</v>
      </c>
      <c r="M21" s="27">
        <v>9</v>
      </c>
      <c r="N21" s="27">
        <v>14</v>
      </c>
      <c r="O21" s="28">
        <v>4</v>
      </c>
    </row>
    <row r="22" spans="2:15" ht="13.5" customHeight="1" x14ac:dyDescent="0.15">
      <c r="B22" s="55"/>
      <c r="C22" s="53"/>
      <c r="D22" s="23">
        <v>100</v>
      </c>
      <c r="E22" s="24">
        <v>60.1</v>
      </c>
      <c r="F22" s="24">
        <v>15.2</v>
      </c>
      <c r="G22" s="24">
        <v>7.2</v>
      </c>
      <c r="H22" s="24">
        <v>20.3</v>
      </c>
      <c r="I22" s="24">
        <v>63</v>
      </c>
      <c r="J22" s="24">
        <v>14.5</v>
      </c>
      <c r="K22" s="24">
        <v>5.0999999999999996</v>
      </c>
      <c r="L22" s="24">
        <v>5.8</v>
      </c>
      <c r="M22" s="24">
        <v>6.5</v>
      </c>
      <c r="N22" s="24">
        <v>10.1</v>
      </c>
      <c r="O22" s="25">
        <v>2.9</v>
      </c>
    </row>
    <row r="23" spans="2:15" ht="13.5" customHeight="1" x14ac:dyDescent="0.15">
      <c r="B23" s="55"/>
      <c r="C23" s="52" t="s">
        <v>119</v>
      </c>
      <c r="D23" s="26">
        <v>148</v>
      </c>
      <c r="E23" s="27">
        <v>94</v>
      </c>
      <c r="F23" s="27">
        <v>30</v>
      </c>
      <c r="G23" s="27">
        <v>20</v>
      </c>
      <c r="H23" s="27">
        <v>32</v>
      </c>
      <c r="I23" s="27">
        <v>90</v>
      </c>
      <c r="J23" s="27">
        <v>13</v>
      </c>
      <c r="K23" s="27">
        <v>9</v>
      </c>
      <c r="L23" s="27">
        <v>11</v>
      </c>
      <c r="M23" s="27">
        <v>8</v>
      </c>
      <c r="N23" s="27">
        <v>19</v>
      </c>
      <c r="O23" s="28">
        <v>1</v>
      </c>
    </row>
    <row r="24" spans="2:15" ht="13.5" customHeight="1" x14ac:dyDescent="0.15">
      <c r="B24" s="55"/>
      <c r="C24" s="53"/>
      <c r="D24" s="23">
        <v>100</v>
      </c>
      <c r="E24" s="24">
        <v>63.5</v>
      </c>
      <c r="F24" s="24">
        <v>20.3</v>
      </c>
      <c r="G24" s="24">
        <v>13.5</v>
      </c>
      <c r="H24" s="24">
        <v>21.6</v>
      </c>
      <c r="I24" s="24">
        <v>60.8</v>
      </c>
      <c r="J24" s="24">
        <v>8.8000000000000007</v>
      </c>
      <c r="K24" s="24">
        <v>6.1</v>
      </c>
      <c r="L24" s="24">
        <v>7.4</v>
      </c>
      <c r="M24" s="24">
        <v>5.4</v>
      </c>
      <c r="N24" s="24">
        <v>12.8</v>
      </c>
      <c r="O24" s="25">
        <v>0.7</v>
      </c>
    </row>
    <row r="25" spans="2:15" ht="13.5" customHeight="1" x14ac:dyDescent="0.15">
      <c r="B25" s="55"/>
      <c r="C25" s="52" t="s">
        <v>120</v>
      </c>
      <c r="D25" s="26">
        <v>179</v>
      </c>
      <c r="E25" s="27">
        <v>118</v>
      </c>
      <c r="F25" s="27">
        <v>46</v>
      </c>
      <c r="G25" s="27">
        <v>16</v>
      </c>
      <c r="H25" s="27">
        <v>40</v>
      </c>
      <c r="I25" s="27">
        <v>121</v>
      </c>
      <c r="J25" s="27">
        <v>27</v>
      </c>
      <c r="K25" s="27">
        <v>9</v>
      </c>
      <c r="L25" s="27">
        <v>11</v>
      </c>
      <c r="M25" s="27">
        <v>8</v>
      </c>
      <c r="N25" s="27">
        <v>15</v>
      </c>
      <c r="O25" s="28">
        <v>5</v>
      </c>
    </row>
    <row r="26" spans="2:15" ht="13.5" customHeight="1" x14ac:dyDescent="0.15">
      <c r="B26" s="55"/>
      <c r="C26" s="53"/>
      <c r="D26" s="23">
        <v>100</v>
      </c>
      <c r="E26" s="24">
        <v>65.900000000000006</v>
      </c>
      <c r="F26" s="24">
        <v>25.7</v>
      </c>
      <c r="G26" s="24">
        <v>8.9</v>
      </c>
      <c r="H26" s="24">
        <v>22.3</v>
      </c>
      <c r="I26" s="24">
        <v>67.599999999999994</v>
      </c>
      <c r="J26" s="24">
        <v>15.1</v>
      </c>
      <c r="K26" s="24">
        <v>5</v>
      </c>
      <c r="L26" s="24">
        <v>6.1</v>
      </c>
      <c r="M26" s="24">
        <v>4.5</v>
      </c>
      <c r="N26" s="24">
        <v>8.4</v>
      </c>
      <c r="O26" s="25">
        <v>2.8</v>
      </c>
    </row>
    <row r="27" spans="2:15" ht="13.5" customHeight="1" x14ac:dyDescent="0.15">
      <c r="B27" s="55"/>
      <c r="C27" s="52" t="s">
        <v>121</v>
      </c>
      <c r="D27" s="26">
        <v>330</v>
      </c>
      <c r="E27" s="27">
        <v>205</v>
      </c>
      <c r="F27" s="27">
        <v>56</v>
      </c>
      <c r="G27" s="27">
        <v>32</v>
      </c>
      <c r="H27" s="27">
        <v>88</v>
      </c>
      <c r="I27" s="27">
        <v>215</v>
      </c>
      <c r="J27" s="27">
        <v>38</v>
      </c>
      <c r="K27" s="27">
        <v>12</v>
      </c>
      <c r="L27" s="27">
        <v>20</v>
      </c>
      <c r="M27" s="27">
        <v>17</v>
      </c>
      <c r="N27" s="27">
        <v>41</v>
      </c>
      <c r="O27" s="28">
        <v>3</v>
      </c>
    </row>
    <row r="28" spans="2:15" ht="13.5" customHeight="1" x14ac:dyDescent="0.15">
      <c r="B28" s="55"/>
      <c r="C28" s="53"/>
      <c r="D28" s="23">
        <v>100</v>
      </c>
      <c r="E28" s="24">
        <v>62.1</v>
      </c>
      <c r="F28" s="24">
        <v>17</v>
      </c>
      <c r="G28" s="24">
        <v>9.6999999999999993</v>
      </c>
      <c r="H28" s="24">
        <v>26.7</v>
      </c>
      <c r="I28" s="24">
        <v>65.2</v>
      </c>
      <c r="J28" s="24">
        <v>11.5</v>
      </c>
      <c r="K28" s="24">
        <v>3.6</v>
      </c>
      <c r="L28" s="24">
        <v>6.1</v>
      </c>
      <c r="M28" s="24">
        <v>5.2</v>
      </c>
      <c r="N28" s="24">
        <v>12.4</v>
      </c>
      <c r="O28" s="25">
        <v>0.9</v>
      </c>
    </row>
    <row r="29" spans="2:15" ht="13.5" customHeight="1" x14ac:dyDescent="0.15">
      <c r="B29" s="55"/>
      <c r="C29" s="52" t="s">
        <v>122</v>
      </c>
      <c r="D29" s="26">
        <v>286</v>
      </c>
      <c r="E29" s="27">
        <v>193</v>
      </c>
      <c r="F29" s="27">
        <v>57</v>
      </c>
      <c r="G29" s="27">
        <v>31</v>
      </c>
      <c r="H29" s="27">
        <v>67</v>
      </c>
      <c r="I29" s="27">
        <v>210</v>
      </c>
      <c r="J29" s="27">
        <v>42</v>
      </c>
      <c r="K29" s="27">
        <v>8</v>
      </c>
      <c r="L29" s="27">
        <v>13</v>
      </c>
      <c r="M29" s="27">
        <v>12</v>
      </c>
      <c r="N29" s="27">
        <v>17</v>
      </c>
      <c r="O29" s="28">
        <v>1</v>
      </c>
    </row>
    <row r="30" spans="2:15" ht="13.5" customHeight="1" x14ac:dyDescent="0.15">
      <c r="B30" s="55"/>
      <c r="C30" s="53"/>
      <c r="D30" s="23">
        <v>100</v>
      </c>
      <c r="E30" s="24">
        <v>67.5</v>
      </c>
      <c r="F30" s="24">
        <v>19.899999999999999</v>
      </c>
      <c r="G30" s="24">
        <v>10.8</v>
      </c>
      <c r="H30" s="24">
        <v>23.4</v>
      </c>
      <c r="I30" s="24">
        <v>73.400000000000006</v>
      </c>
      <c r="J30" s="24">
        <v>14.7</v>
      </c>
      <c r="K30" s="24">
        <v>2.8</v>
      </c>
      <c r="L30" s="24">
        <v>4.5</v>
      </c>
      <c r="M30" s="24">
        <v>4.2</v>
      </c>
      <c r="N30" s="24">
        <v>5.9</v>
      </c>
      <c r="O30" s="25">
        <v>0.3</v>
      </c>
    </row>
    <row r="31" spans="2:15" ht="13.5" customHeight="1" x14ac:dyDescent="0.15">
      <c r="B31" s="55"/>
      <c r="C31" s="52" t="s">
        <v>123</v>
      </c>
      <c r="D31" s="26">
        <v>303</v>
      </c>
      <c r="E31" s="27">
        <v>207</v>
      </c>
      <c r="F31" s="27">
        <v>70</v>
      </c>
      <c r="G31" s="27">
        <v>50</v>
      </c>
      <c r="H31" s="27">
        <v>65</v>
      </c>
      <c r="I31" s="27">
        <v>204</v>
      </c>
      <c r="J31" s="27">
        <v>37</v>
      </c>
      <c r="K31" s="27">
        <v>15</v>
      </c>
      <c r="L31" s="27">
        <v>27</v>
      </c>
      <c r="M31" s="27">
        <v>13</v>
      </c>
      <c r="N31" s="27">
        <v>26</v>
      </c>
      <c r="O31" s="28">
        <v>3</v>
      </c>
    </row>
    <row r="32" spans="2:15" ht="13.5" customHeight="1" x14ac:dyDescent="0.15">
      <c r="B32" s="55"/>
      <c r="C32" s="53"/>
      <c r="D32" s="23">
        <v>100</v>
      </c>
      <c r="E32" s="24">
        <v>68.3</v>
      </c>
      <c r="F32" s="24">
        <v>23.1</v>
      </c>
      <c r="G32" s="24">
        <v>16.5</v>
      </c>
      <c r="H32" s="24">
        <v>21.5</v>
      </c>
      <c r="I32" s="24">
        <v>67.3</v>
      </c>
      <c r="J32" s="24">
        <v>12.2</v>
      </c>
      <c r="K32" s="24">
        <v>5</v>
      </c>
      <c r="L32" s="24">
        <v>8.9</v>
      </c>
      <c r="M32" s="24">
        <v>4.3</v>
      </c>
      <c r="N32" s="24">
        <v>8.6</v>
      </c>
      <c r="O32" s="25">
        <v>1</v>
      </c>
    </row>
    <row r="33" spans="2:15" ht="13.5" customHeight="1" x14ac:dyDescent="0.15">
      <c r="B33" s="55"/>
      <c r="C33" s="52" t="s">
        <v>124</v>
      </c>
      <c r="D33" s="26">
        <v>194</v>
      </c>
      <c r="E33" s="27">
        <v>132</v>
      </c>
      <c r="F33" s="27">
        <v>39</v>
      </c>
      <c r="G33" s="27">
        <v>25</v>
      </c>
      <c r="H33" s="27">
        <v>46</v>
      </c>
      <c r="I33" s="27">
        <v>139</v>
      </c>
      <c r="J33" s="27">
        <v>31</v>
      </c>
      <c r="K33" s="27">
        <v>7</v>
      </c>
      <c r="L33" s="27">
        <v>13</v>
      </c>
      <c r="M33" s="27">
        <v>8</v>
      </c>
      <c r="N33" s="27">
        <v>10</v>
      </c>
      <c r="O33" s="28">
        <v>2</v>
      </c>
    </row>
    <row r="34" spans="2:15" ht="13.5" customHeight="1" x14ac:dyDescent="0.15">
      <c r="B34" s="55"/>
      <c r="C34" s="53"/>
      <c r="D34" s="23">
        <v>100</v>
      </c>
      <c r="E34" s="24">
        <v>68</v>
      </c>
      <c r="F34" s="24">
        <v>20.100000000000001</v>
      </c>
      <c r="G34" s="24">
        <v>12.9</v>
      </c>
      <c r="H34" s="24">
        <v>23.7</v>
      </c>
      <c r="I34" s="24">
        <v>71.599999999999994</v>
      </c>
      <c r="J34" s="24">
        <v>16</v>
      </c>
      <c r="K34" s="24">
        <v>3.6</v>
      </c>
      <c r="L34" s="24">
        <v>6.7</v>
      </c>
      <c r="M34" s="24">
        <v>4.0999999999999996</v>
      </c>
      <c r="N34" s="24">
        <v>5.2</v>
      </c>
      <c r="O34" s="25">
        <v>1</v>
      </c>
    </row>
    <row r="35" spans="2:15" ht="13.5" customHeight="1" x14ac:dyDescent="0.15">
      <c r="B35" s="55"/>
      <c r="C35" s="52" t="s">
        <v>125</v>
      </c>
      <c r="D35" s="26">
        <v>208</v>
      </c>
      <c r="E35" s="27">
        <v>137</v>
      </c>
      <c r="F35" s="27">
        <v>54</v>
      </c>
      <c r="G35" s="27">
        <v>24</v>
      </c>
      <c r="H35" s="27">
        <v>45</v>
      </c>
      <c r="I35" s="27">
        <v>153</v>
      </c>
      <c r="J35" s="27">
        <v>40</v>
      </c>
      <c r="K35" s="27">
        <v>3</v>
      </c>
      <c r="L35" s="27">
        <v>13</v>
      </c>
      <c r="M35" s="27">
        <v>11</v>
      </c>
      <c r="N35" s="27">
        <v>11</v>
      </c>
      <c r="O35" s="28">
        <v>2</v>
      </c>
    </row>
    <row r="36" spans="2:15" ht="13.5" customHeight="1" x14ac:dyDescent="0.15">
      <c r="B36" s="55"/>
      <c r="C36" s="53"/>
      <c r="D36" s="23">
        <v>100</v>
      </c>
      <c r="E36" s="24">
        <v>65.900000000000006</v>
      </c>
      <c r="F36" s="24">
        <v>26</v>
      </c>
      <c r="G36" s="24">
        <v>11.5</v>
      </c>
      <c r="H36" s="24">
        <v>21.6</v>
      </c>
      <c r="I36" s="24">
        <v>73.599999999999994</v>
      </c>
      <c r="J36" s="24">
        <v>19.2</v>
      </c>
      <c r="K36" s="24">
        <v>1.4</v>
      </c>
      <c r="L36" s="24">
        <v>6.3</v>
      </c>
      <c r="M36" s="24">
        <v>5.3</v>
      </c>
      <c r="N36" s="24">
        <v>5.3</v>
      </c>
      <c r="O36" s="25">
        <v>1</v>
      </c>
    </row>
    <row r="37" spans="2:15" ht="13.5" customHeight="1" x14ac:dyDescent="0.15">
      <c r="B37" s="55"/>
      <c r="C37" s="52" t="s">
        <v>126</v>
      </c>
      <c r="D37" s="26">
        <v>415</v>
      </c>
      <c r="E37" s="27">
        <v>280</v>
      </c>
      <c r="F37" s="27">
        <v>93</v>
      </c>
      <c r="G37" s="27">
        <v>49</v>
      </c>
      <c r="H37" s="27">
        <v>100</v>
      </c>
      <c r="I37" s="27">
        <v>295</v>
      </c>
      <c r="J37" s="27">
        <v>65</v>
      </c>
      <c r="K37" s="27">
        <v>14</v>
      </c>
      <c r="L37" s="27">
        <v>34</v>
      </c>
      <c r="M37" s="27">
        <v>13</v>
      </c>
      <c r="N37" s="27">
        <v>30</v>
      </c>
      <c r="O37" s="28">
        <v>2</v>
      </c>
    </row>
    <row r="38" spans="2:15" ht="13.5" customHeight="1" x14ac:dyDescent="0.15">
      <c r="B38" s="55"/>
      <c r="C38" s="53"/>
      <c r="D38" s="23">
        <v>100</v>
      </c>
      <c r="E38" s="24">
        <v>67.5</v>
      </c>
      <c r="F38" s="24">
        <v>22.4</v>
      </c>
      <c r="G38" s="24">
        <v>11.8</v>
      </c>
      <c r="H38" s="24">
        <v>24.1</v>
      </c>
      <c r="I38" s="24">
        <v>71.099999999999994</v>
      </c>
      <c r="J38" s="24">
        <v>15.7</v>
      </c>
      <c r="K38" s="24">
        <v>3.4</v>
      </c>
      <c r="L38" s="24">
        <v>8.1999999999999993</v>
      </c>
      <c r="M38" s="24">
        <v>3.1</v>
      </c>
      <c r="N38" s="24">
        <v>7.2</v>
      </c>
      <c r="O38" s="25">
        <v>0.5</v>
      </c>
    </row>
    <row r="39" spans="2:15" ht="13.5" customHeight="1" x14ac:dyDescent="0.15">
      <c r="B39" s="55"/>
      <c r="C39" s="52" t="s">
        <v>99</v>
      </c>
      <c r="D39" s="26">
        <v>60</v>
      </c>
      <c r="E39" s="27">
        <v>35</v>
      </c>
      <c r="F39" s="27">
        <v>16</v>
      </c>
      <c r="G39" s="27">
        <v>5</v>
      </c>
      <c r="H39" s="27">
        <v>14</v>
      </c>
      <c r="I39" s="27">
        <v>35</v>
      </c>
      <c r="J39" s="27">
        <v>6</v>
      </c>
      <c r="K39" s="27">
        <v>7</v>
      </c>
      <c r="L39" s="27">
        <v>5</v>
      </c>
      <c r="M39" s="27">
        <v>2</v>
      </c>
      <c r="N39" s="27">
        <v>6</v>
      </c>
      <c r="O39" s="28" t="s">
        <v>132</v>
      </c>
    </row>
    <row r="40" spans="2:15" ht="13.5" customHeight="1" x14ac:dyDescent="0.15">
      <c r="B40" s="55"/>
      <c r="C40" s="53"/>
      <c r="D40" s="23">
        <v>100</v>
      </c>
      <c r="E40" s="24">
        <v>58.3</v>
      </c>
      <c r="F40" s="24">
        <v>26.7</v>
      </c>
      <c r="G40" s="24">
        <v>8.3000000000000007</v>
      </c>
      <c r="H40" s="24">
        <v>23.3</v>
      </c>
      <c r="I40" s="24">
        <v>58.3</v>
      </c>
      <c r="J40" s="24">
        <v>10</v>
      </c>
      <c r="K40" s="24">
        <v>11.7</v>
      </c>
      <c r="L40" s="24">
        <v>8.3000000000000007</v>
      </c>
      <c r="M40" s="24">
        <v>3.3</v>
      </c>
      <c r="N40" s="24">
        <v>10</v>
      </c>
      <c r="O40" s="25" t="s">
        <v>228</v>
      </c>
    </row>
    <row r="41" spans="2:15" ht="13.5" customHeight="1" x14ac:dyDescent="0.15">
      <c r="B41" s="55"/>
      <c r="C41" s="52" t="s">
        <v>127</v>
      </c>
      <c r="D41" s="26">
        <v>151</v>
      </c>
      <c r="E41" s="27">
        <v>97</v>
      </c>
      <c r="F41" s="27">
        <v>32</v>
      </c>
      <c r="G41" s="27">
        <v>15</v>
      </c>
      <c r="H41" s="27">
        <v>28</v>
      </c>
      <c r="I41" s="27">
        <v>89</v>
      </c>
      <c r="J41" s="27">
        <v>16</v>
      </c>
      <c r="K41" s="27">
        <v>5</v>
      </c>
      <c r="L41" s="27">
        <v>9</v>
      </c>
      <c r="M41" s="27">
        <v>11</v>
      </c>
      <c r="N41" s="27">
        <v>21</v>
      </c>
      <c r="O41" s="28">
        <v>1</v>
      </c>
    </row>
    <row r="42" spans="2:15" ht="13.5" customHeight="1" x14ac:dyDescent="0.15">
      <c r="B42" s="55"/>
      <c r="C42" s="53"/>
      <c r="D42" s="23">
        <v>100</v>
      </c>
      <c r="E42" s="24">
        <v>64.2</v>
      </c>
      <c r="F42" s="24">
        <v>21.2</v>
      </c>
      <c r="G42" s="24">
        <v>9.9</v>
      </c>
      <c r="H42" s="24">
        <v>18.5</v>
      </c>
      <c r="I42" s="24">
        <v>58.9</v>
      </c>
      <c r="J42" s="24">
        <v>10.6</v>
      </c>
      <c r="K42" s="24">
        <v>3.3</v>
      </c>
      <c r="L42" s="24">
        <v>6</v>
      </c>
      <c r="M42" s="24">
        <v>7.3</v>
      </c>
      <c r="N42" s="24">
        <v>13.9</v>
      </c>
      <c r="O42" s="25">
        <v>0.7</v>
      </c>
    </row>
    <row r="43" spans="2:15" ht="13.5" customHeight="1" x14ac:dyDescent="0.15">
      <c r="B43" s="55"/>
      <c r="C43" s="52" t="s">
        <v>128</v>
      </c>
      <c r="D43" s="26">
        <v>441</v>
      </c>
      <c r="E43" s="27">
        <v>270</v>
      </c>
      <c r="F43" s="27">
        <v>78</v>
      </c>
      <c r="G43" s="27">
        <v>48</v>
      </c>
      <c r="H43" s="27">
        <v>110</v>
      </c>
      <c r="I43" s="27">
        <v>276</v>
      </c>
      <c r="J43" s="27">
        <v>62</v>
      </c>
      <c r="K43" s="27">
        <v>22</v>
      </c>
      <c r="L43" s="27">
        <v>28</v>
      </c>
      <c r="M43" s="27">
        <v>33</v>
      </c>
      <c r="N43" s="27">
        <v>45</v>
      </c>
      <c r="O43" s="28">
        <v>7</v>
      </c>
    </row>
    <row r="44" spans="2:15" ht="13.5" customHeight="1" x14ac:dyDescent="0.15">
      <c r="B44" s="55"/>
      <c r="C44" s="53"/>
      <c r="D44" s="23">
        <v>100</v>
      </c>
      <c r="E44" s="24">
        <v>61.2</v>
      </c>
      <c r="F44" s="24">
        <v>17.7</v>
      </c>
      <c r="G44" s="24">
        <v>10.9</v>
      </c>
      <c r="H44" s="24">
        <v>24.9</v>
      </c>
      <c r="I44" s="24">
        <v>62.6</v>
      </c>
      <c r="J44" s="24">
        <v>14.1</v>
      </c>
      <c r="K44" s="24">
        <v>5</v>
      </c>
      <c r="L44" s="24">
        <v>6.3</v>
      </c>
      <c r="M44" s="24">
        <v>7.5</v>
      </c>
      <c r="N44" s="24">
        <v>10.199999999999999</v>
      </c>
      <c r="O44" s="25">
        <v>1.6</v>
      </c>
    </row>
    <row r="45" spans="2:15" ht="13.5" customHeight="1" x14ac:dyDescent="0.15">
      <c r="B45" s="55"/>
      <c r="C45" s="52" t="s">
        <v>129</v>
      </c>
      <c r="D45" s="26">
        <v>657</v>
      </c>
      <c r="E45" s="27">
        <v>417</v>
      </c>
      <c r="F45" s="27">
        <v>132</v>
      </c>
      <c r="G45" s="27">
        <v>68</v>
      </c>
      <c r="H45" s="27">
        <v>160</v>
      </c>
      <c r="I45" s="27">
        <v>426</v>
      </c>
      <c r="J45" s="27">
        <v>78</v>
      </c>
      <c r="K45" s="27">
        <v>30</v>
      </c>
      <c r="L45" s="27">
        <v>42</v>
      </c>
      <c r="M45" s="27">
        <v>33</v>
      </c>
      <c r="N45" s="27">
        <v>75</v>
      </c>
      <c r="O45" s="28">
        <v>9</v>
      </c>
    </row>
    <row r="46" spans="2:15" ht="13.5" customHeight="1" x14ac:dyDescent="0.15">
      <c r="B46" s="55"/>
      <c r="C46" s="53"/>
      <c r="D46" s="23">
        <v>100</v>
      </c>
      <c r="E46" s="24">
        <v>63.5</v>
      </c>
      <c r="F46" s="24">
        <v>20.100000000000001</v>
      </c>
      <c r="G46" s="24">
        <v>10.4</v>
      </c>
      <c r="H46" s="24">
        <v>24.4</v>
      </c>
      <c r="I46" s="24">
        <v>64.8</v>
      </c>
      <c r="J46" s="24">
        <v>11.9</v>
      </c>
      <c r="K46" s="24">
        <v>4.5999999999999996</v>
      </c>
      <c r="L46" s="24">
        <v>6.4</v>
      </c>
      <c r="M46" s="24">
        <v>5</v>
      </c>
      <c r="N46" s="24">
        <v>11.4</v>
      </c>
      <c r="O46" s="25">
        <v>1.4</v>
      </c>
    </row>
    <row r="47" spans="2:15" ht="13.5" customHeight="1" x14ac:dyDescent="0.15">
      <c r="B47" s="55"/>
      <c r="C47" s="52" t="s">
        <v>130</v>
      </c>
      <c r="D47" s="26">
        <v>589</v>
      </c>
      <c r="E47" s="27">
        <v>400</v>
      </c>
      <c r="F47" s="27">
        <v>127</v>
      </c>
      <c r="G47" s="27">
        <v>81</v>
      </c>
      <c r="H47" s="27">
        <v>132</v>
      </c>
      <c r="I47" s="27">
        <v>414</v>
      </c>
      <c r="J47" s="27">
        <v>79</v>
      </c>
      <c r="K47" s="27">
        <v>23</v>
      </c>
      <c r="L47" s="27">
        <v>40</v>
      </c>
      <c r="M47" s="27">
        <v>25</v>
      </c>
      <c r="N47" s="27">
        <v>43</v>
      </c>
      <c r="O47" s="28">
        <v>4</v>
      </c>
    </row>
    <row r="48" spans="2:15" ht="13.5" customHeight="1" x14ac:dyDescent="0.15">
      <c r="B48" s="55"/>
      <c r="C48" s="53"/>
      <c r="D48" s="23">
        <v>100</v>
      </c>
      <c r="E48" s="24">
        <v>67.900000000000006</v>
      </c>
      <c r="F48" s="24">
        <v>21.6</v>
      </c>
      <c r="G48" s="24">
        <v>13.8</v>
      </c>
      <c r="H48" s="24">
        <v>22.4</v>
      </c>
      <c r="I48" s="24">
        <v>70.3</v>
      </c>
      <c r="J48" s="24">
        <v>13.4</v>
      </c>
      <c r="K48" s="24">
        <v>3.9</v>
      </c>
      <c r="L48" s="24">
        <v>6.8</v>
      </c>
      <c r="M48" s="24">
        <v>4.2</v>
      </c>
      <c r="N48" s="24">
        <v>7.3</v>
      </c>
      <c r="O48" s="25">
        <v>0.7</v>
      </c>
    </row>
    <row r="49" spans="2:15" ht="13.5" customHeight="1" x14ac:dyDescent="0.15">
      <c r="B49" s="55"/>
      <c r="C49" s="52" t="s">
        <v>131</v>
      </c>
      <c r="D49" s="26">
        <v>817</v>
      </c>
      <c r="E49" s="27">
        <v>549</v>
      </c>
      <c r="F49" s="27">
        <v>186</v>
      </c>
      <c r="G49" s="27">
        <v>98</v>
      </c>
      <c r="H49" s="27">
        <v>191</v>
      </c>
      <c r="I49" s="27">
        <v>587</v>
      </c>
      <c r="J49" s="27">
        <v>136</v>
      </c>
      <c r="K49" s="27">
        <v>24</v>
      </c>
      <c r="L49" s="27">
        <v>60</v>
      </c>
      <c r="M49" s="27">
        <v>32</v>
      </c>
      <c r="N49" s="27">
        <v>51</v>
      </c>
      <c r="O49" s="28">
        <v>6</v>
      </c>
    </row>
    <row r="50" spans="2:15" ht="13.5" customHeight="1" x14ac:dyDescent="0.15">
      <c r="B50" s="56"/>
      <c r="C50" s="51"/>
      <c r="D50" s="20">
        <v>100</v>
      </c>
      <c r="E50" s="21">
        <v>67.2</v>
      </c>
      <c r="F50" s="21">
        <v>22.8</v>
      </c>
      <c r="G50" s="21">
        <v>12</v>
      </c>
      <c r="H50" s="21">
        <v>23.4</v>
      </c>
      <c r="I50" s="21">
        <v>71.8</v>
      </c>
      <c r="J50" s="21">
        <v>16.600000000000001</v>
      </c>
      <c r="K50" s="21">
        <v>2.9</v>
      </c>
      <c r="L50" s="21">
        <v>7.3</v>
      </c>
      <c r="M50" s="21">
        <v>3.9</v>
      </c>
      <c r="N50" s="21">
        <v>6.2</v>
      </c>
      <c r="O50" s="22">
        <v>0.7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O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"/>
  <sheetViews>
    <sheetView workbookViewId="0"/>
  </sheetViews>
  <sheetFormatPr defaultColWidth="9.625" defaultRowHeight="13.5" customHeight="1" x14ac:dyDescent="0.15"/>
  <cols>
    <col min="2" max="2" width="9.875" customWidth="1"/>
    <col min="3" max="3" width="27.25" customWidth="1"/>
  </cols>
  <sheetData>
    <row r="1" spans="1:19" ht="13.5" customHeight="1" x14ac:dyDescent="0.15">
      <c r="A1" s="13" t="str">
        <f>HYPERLINK("#目次!A"&amp;ROW(目次!$A$67),"[15]")</f>
        <v>[15]</v>
      </c>
    </row>
    <row r="2" spans="1:19" ht="13.5" customHeight="1" x14ac:dyDescent="0.15">
      <c r="B2" s="14" t="s">
        <v>266</v>
      </c>
    </row>
    <row r="3" spans="1:19" ht="20.25" customHeight="1" x14ac:dyDescent="0.15">
      <c r="B3" s="45"/>
      <c r="C3" s="46"/>
      <c r="D3" s="43" t="s">
        <v>95</v>
      </c>
      <c r="E3" s="40" t="s">
        <v>31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2"/>
    </row>
    <row r="4" spans="1:19" ht="40.5" customHeight="1" x14ac:dyDescent="0.15">
      <c r="B4" s="47"/>
      <c r="C4" s="48"/>
      <c r="D4" s="44"/>
      <c r="E4" s="15" t="s">
        <v>203</v>
      </c>
      <c r="F4" s="15" t="s">
        <v>204</v>
      </c>
      <c r="G4" s="15" t="s">
        <v>205</v>
      </c>
      <c r="H4" s="15" t="s">
        <v>206</v>
      </c>
      <c r="I4" s="15" t="s">
        <v>207</v>
      </c>
      <c r="J4" s="15" t="s">
        <v>208</v>
      </c>
      <c r="K4" s="15" t="s">
        <v>209</v>
      </c>
      <c r="L4" s="15" t="s">
        <v>210</v>
      </c>
      <c r="M4" s="15" t="s">
        <v>211</v>
      </c>
      <c r="N4" s="15" t="s">
        <v>212</v>
      </c>
      <c r="O4" s="15" t="s">
        <v>213</v>
      </c>
      <c r="P4" s="15" t="s">
        <v>214</v>
      </c>
      <c r="Q4" s="15" t="s">
        <v>215</v>
      </c>
      <c r="R4" s="15" t="s">
        <v>216</v>
      </c>
      <c r="S4" s="16" t="s">
        <v>99</v>
      </c>
    </row>
    <row r="5" spans="1:19" ht="13.5" customHeight="1" x14ac:dyDescent="0.15">
      <c r="B5" s="43" t="s">
        <v>95</v>
      </c>
      <c r="C5" s="49"/>
      <c r="D5" s="17">
        <v>2715</v>
      </c>
      <c r="E5" s="18">
        <v>35</v>
      </c>
      <c r="F5" s="18">
        <v>35</v>
      </c>
      <c r="G5" s="18">
        <v>60</v>
      </c>
      <c r="H5" s="18">
        <v>122</v>
      </c>
      <c r="I5" s="18">
        <v>166</v>
      </c>
      <c r="J5" s="18">
        <v>351</v>
      </c>
      <c r="K5" s="18">
        <v>251</v>
      </c>
      <c r="L5" s="18">
        <v>386</v>
      </c>
      <c r="M5" s="18">
        <v>574</v>
      </c>
      <c r="N5" s="18">
        <v>299</v>
      </c>
      <c r="O5" s="18">
        <v>405</v>
      </c>
      <c r="P5" s="18">
        <v>252</v>
      </c>
      <c r="Q5" s="18">
        <v>768</v>
      </c>
      <c r="R5" s="18">
        <v>1664</v>
      </c>
      <c r="S5" s="19">
        <v>31</v>
      </c>
    </row>
    <row r="6" spans="1:19" ht="13.5" customHeight="1" x14ac:dyDescent="0.15">
      <c r="B6" s="57"/>
      <c r="C6" s="53"/>
      <c r="D6" s="23">
        <v>100</v>
      </c>
      <c r="E6" s="24">
        <v>1.3</v>
      </c>
      <c r="F6" s="24">
        <v>1.3</v>
      </c>
      <c r="G6" s="24">
        <v>2.2000000000000002</v>
      </c>
      <c r="H6" s="24">
        <v>4.5</v>
      </c>
      <c r="I6" s="24">
        <v>6.1</v>
      </c>
      <c r="J6" s="24">
        <v>12.9</v>
      </c>
      <c r="K6" s="24">
        <v>9.1999999999999993</v>
      </c>
      <c r="L6" s="24">
        <v>14.2</v>
      </c>
      <c r="M6" s="24">
        <v>21.1</v>
      </c>
      <c r="N6" s="24">
        <v>11</v>
      </c>
      <c r="O6" s="24">
        <v>14.9</v>
      </c>
      <c r="P6" s="24">
        <v>9.3000000000000007</v>
      </c>
      <c r="Q6" s="24">
        <v>28.3</v>
      </c>
      <c r="R6" s="24">
        <v>61.3</v>
      </c>
      <c r="S6" s="25">
        <v>1.1000000000000001</v>
      </c>
    </row>
    <row r="7" spans="1:19" ht="13.5" customHeight="1" x14ac:dyDescent="0.15">
      <c r="B7" s="54" t="s">
        <v>3</v>
      </c>
      <c r="C7" s="52" t="s">
        <v>111</v>
      </c>
      <c r="D7" s="26">
        <v>8</v>
      </c>
      <c r="E7" s="27" t="s">
        <v>196</v>
      </c>
      <c r="F7" s="27" t="s">
        <v>132</v>
      </c>
      <c r="G7" s="27" t="s">
        <v>132</v>
      </c>
      <c r="H7" s="27" t="s">
        <v>132</v>
      </c>
      <c r="I7" s="27" t="s">
        <v>132</v>
      </c>
      <c r="J7" s="27">
        <v>3</v>
      </c>
      <c r="K7" s="27" t="s">
        <v>132</v>
      </c>
      <c r="L7" s="27" t="s">
        <v>132</v>
      </c>
      <c r="M7" s="27">
        <v>2</v>
      </c>
      <c r="N7" s="27">
        <v>2</v>
      </c>
      <c r="O7" s="27">
        <v>1</v>
      </c>
      <c r="P7" s="27" t="s">
        <v>132</v>
      </c>
      <c r="Q7" s="27">
        <v>3</v>
      </c>
      <c r="R7" s="27">
        <v>5</v>
      </c>
      <c r="S7" s="28" t="s">
        <v>132</v>
      </c>
    </row>
    <row r="8" spans="1:19" ht="13.5" customHeight="1" x14ac:dyDescent="0.15">
      <c r="B8" s="55"/>
      <c r="C8" s="53"/>
      <c r="D8" s="23">
        <v>100</v>
      </c>
      <c r="E8" s="24" t="s">
        <v>228</v>
      </c>
      <c r="F8" s="24" t="s">
        <v>196</v>
      </c>
      <c r="G8" s="24" t="s">
        <v>147</v>
      </c>
      <c r="H8" s="24" t="s">
        <v>147</v>
      </c>
      <c r="I8" s="24" t="s">
        <v>196</v>
      </c>
      <c r="J8" s="24">
        <v>37.5</v>
      </c>
      <c r="K8" s="24" t="s">
        <v>132</v>
      </c>
      <c r="L8" s="24" t="s">
        <v>132</v>
      </c>
      <c r="M8" s="24">
        <v>25</v>
      </c>
      <c r="N8" s="24">
        <v>25</v>
      </c>
      <c r="O8" s="24">
        <v>12.5</v>
      </c>
      <c r="P8" s="24" t="s">
        <v>132</v>
      </c>
      <c r="Q8" s="24">
        <v>37.5</v>
      </c>
      <c r="R8" s="24">
        <v>62.5</v>
      </c>
      <c r="S8" s="25" t="s">
        <v>132</v>
      </c>
    </row>
    <row r="9" spans="1:19" ht="13.5" customHeight="1" x14ac:dyDescent="0.15">
      <c r="B9" s="55"/>
      <c r="C9" s="52" t="s">
        <v>112</v>
      </c>
      <c r="D9" s="26">
        <v>27</v>
      </c>
      <c r="E9" s="27" t="s">
        <v>132</v>
      </c>
      <c r="F9" s="27">
        <v>1</v>
      </c>
      <c r="G9" s="27" t="s">
        <v>196</v>
      </c>
      <c r="H9" s="27">
        <v>1</v>
      </c>
      <c r="I9" s="27">
        <v>2</v>
      </c>
      <c r="J9" s="27">
        <v>5</v>
      </c>
      <c r="K9" s="27">
        <v>2</v>
      </c>
      <c r="L9" s="27">
        <v>4</v>
      </c>
      <c r="M9" s="27">
        <v>7</v>
      </c>
      <c r="N9" s="27" t="s">
        <v>132</v>
      </c>
      <c r="O9" s="27">
        <v>4</v>
      </c>
      <c r="P9" s="27">
        <v>2</v>
      </c>
      <c r="Q9" s="27">
        <v>9</v>
      </c>
      <c r="R9" s="27">
        <v>15</v>
      </c>
      <c r="S9" s="28">
        <v>1</v>
      </c>
    </row>
    <row r="10" spans="1:19" ht="13.5" customHeight="1" x14ac:dyDescent="0.15">
      <c r="B10" s="55"/>
      <c r="C10" s="53"/>
      <c r="D10" s="23">
        <v>100</v>
      </c>
      <c r="E10" s="24" t="s">
        <v>228</v>
      </c>
      <c r="F10" s="24">
        <v>3.7</v>
      </c>
      <c r="G10" s="24" t="s">
        <v>132</v>
      </c>
      <c r="H10" s="24">
        <v>3.7</v>
      </c>
      <c r="I10" s="24">
        <v>7.4</v>
      </c>
      <c r="J10" s="24">
        <v>18.5</v>
      </c>
      <c r="K10" s="24">
        <v>7.4</v>
      </c>
      <c r="L10" s="24">
        <v>14.8</v>
      </c>
      <c r="M10" s="24">
        <v>25.9</v>
      </c>
      <c r="N10" s="24" t="s">
        <v>132</v>
      </c>
      <c r="O10" s="24">
        <v>14.8</v>
      </c>
      <c r="P10" s="24">
        <v>7.4</v>
      </c>
      <c r="Q10" s="24">
        <v>33.299999999999997</v>
      </c>
      <c r="R10" s="24">
        <v>55.6</v>
      </c>
      <c r="S10" s="25">
        <v>3.7</v>
      </c>
    </row>
    <row r="11" spans="1:19" ht="13.5" customHeight="1" x14ac:dyDescent="0.15">
      <c r="B11" s="55"/>
      <c r="C11" s="52" t="s">
        <v>113</v>
      </c>
      <c r="D11" s="26">
        <v>52</v>
      </c>
      <c r="E11" s="27">
        <v>2</v>
      </c>
      <c r="F11" s="27" t="s">
        <v>147</v>
      </c>
      <c r="G11" s="27">
        <v>1</v>
      </c>
      <c r="H11" s="27">
        <v>2</v>
      </c>
      <c r="I11" s="27">
        <v>4</v>
      </c>
      <c r="J11" s="27">
        <v>6</v>
      </c>
      <c r="K11" s="27">
        <v>6</v>
      </c>
      <c r="L11" s="27">
        <v>8</v>
      </c>
      <c r="M11" s="27">
        <v>10</v>
      </c>
      <c r="N11" s="27">
        <v>4</v>
      </c>
      <c r="O11" s="27">
        <v>7</v>
      </c>
      <c r="P11" s="27">
        <v>5</v>
      </c>
      <c r="Q11" s="27">
        <v>16</v>
      </c>
      <c r="R11" s="27">
        <v>29</v>
      </c>
      <c r="S11" s="28">
        <v>2</v>
      </c>
    </row>
    <row r="12" spans="1:19" ht="13.5" customHeight="1" x14ac:dyDescent="0.15">
      <c r="B12" s="55"/>
      <c r="C12" s="53"/>
      <c r="D12" s="23">
        <v>100</v>
      </c>
      <c r="E12" s="24">
        <v>3.8</v>
      </c>
      <c r="F12" s="24" t="s">
        <v>196</v>
      </c>
      <c r="G12" s="24">
        <v>1.9</v>
      </c>
      <c r="H12" s="24">
        <v>3.8</v>
      </c>
      <c r="I12" s="24">
        <v>7.7</v>
      </c>
      <c r="J12" s="24">
        <v>11.5</v>
      </c>
      <c r="K12" s="24">
        <v>11.5</v>
      </c>
      <c r="L12" s="24">
        <v>15.4</v>
      </c>
      <c r="M12" s="24">
        <v>19.2</v>
      </c>
      <c r="N12" s="24">
        <v>7.7</v>
      </c>
      <c r="O12" s="24">
        <v>13.5</v>
      </c>
      <c r="P12" s="24">
        <v>9.6</v>
      </c>
      <c r="Q12" s="24">
        <v>30.8</v>
      </c>
      <c r="R12" s="24">
        <v>55.8</v>
      </c>
      <c r="S12" s="25">
        <v>3.8</v>
      </c>
    </row>
    <row r="13" spans="1:19" ht="13.5" customHeight="1" x14ac:dyDescent="0.15">
      <c r="B13" s="55"/>
      <c r="C13" s="52" t="s">
        <v>114</v>
      </c>
      <c r="D13" s="26">
        <v>64</v>
      </c>
      <c r="E13" s="27">
        <v>1</v>
      </c>
      <c r="F13" s="27" t="s">
        <v>132</v>
      </c>
      <c r="G13" s="27" t="s">
        <v>132</v>
      </c>
      <c r="H13" s="27">
        <v>8</v>
      </c>
      <c r="I13" s="27">
        <v>6</v>
      </c>
      <c r="J13" s="27">
        <v>10</v>
      </c>
      <c r="K13" s="27">
        <v>5</v>
      </c>
      <c r="L13" s="27">
        <v>16</v>
      </c>
      <c r="M13" s="27">
        <v>9</v>
      </c>
      <c r="N13" s="27" t="s">
        <v>132</v>
      </c>
      <c r="O13" s="27">
        <v>9</v>
      </c>
      <c r="P13" s="27">
        <v>9</v>
      </c>
      <c r="Q13" s="27">
        <v>21</v>
      </c>
      <c r="R13" s="27">
        <v>34</v>
      </c>
      <c r="S13" s="28" t="s">
        <v>132</v>
      </c>
    </row>
    <row r="14" spans="1:19" ht="13.5" customHeight="1" x14ac:dyDescent="0.15">
      <c r="B14" s="55"/>
      <c r="C14" s="53"/>
      <c r="D14" s="23">
        <v>100</v>
      </c>
      <c r="E14" s="24">
        <v>1.6</v>
      </c>
      <c r="F14" s="24" t="s">
        <v>196</v>
      </c>
      <c r="G14" s="24" t="s">
        <v>132</v>
      </c>
      <c r="H14" s="24">
        <v>12.5</v>
      </c>
      <c r="I14" s="24">
        <v>9.4</v>
      </c>
      <c r="J14" s="24">
        <v>15.6</v>
      </c>
      <c r="K14" s="24">
        <v>7.8</v>
      </c>
      <c r="L14" s="24">
        <v>25</v>
      </c>
      <c r="M14" s="24">
        <v>14.1</v>
      </c>
      <c r="N14" s="24" t="s">
        <v>147</v>
      </c>
      <c r="O14" s="24">
        <v>14.1</v>
      </c>
      <c r="P14" s="24">
        <v>14.1</v>
      </c>
      <c r="Q14" s="24">
        <v>32.799999999999997</v>
      </c>
      <c r="R14" s="24">
        <v>53.1</v>
      </c>
      <c r="S14" s="25" t="s">
        <v>132</v>
      </c>
    </row>
    <row r="15" spans="1:19" ht="13.5" customHeight="1" x14ac:dyDescent="0.15">
      <c r="B15" s="55"/>
      <c r="C15" s="52" t="s">
        <v>115</v>
      </c>
      <c r="D15" s="26">
        <v>91</v>
      </c>
      <c r="E15" s="27">
        <v>2</v>
      </c>
      <c r="F15" s="27" t="s">
        <v>132</v>
      </c>
      <c r="G15" s="27">
        <v>5</v>
      </c>
      <c r="H15" s="27">
        <v>2</v>
      </c>
      <c r="I15" s="27">
        <v>7</v>
      </c>
      <c r="J15" s="27">
        <v>11</v>
      </c>
      <c r="K15" s="27">
        <v>12</v>
      </c>
      <c r="L15" s="27">
        <v>11</v>
      </c>
      <c r="M15" s="27">
        <v>20</v>
      </c>
      <c r="N15" s="27">
        <v>8</v>
      </c>
      <c r="O15" s="27">
        <v>13</v>
      </c>
      <c r="P15" s="27">
        <v>9</v>
      </c>
      <c r="Q15" s="27">
        <v>30</v>
      </c>
      <c r="R15" s="27">
        <v>52</v>
      </c>
      <c r="S15" s="28" t="s">
        <v>132</v>
      </c>
    </row>
    <row r="16" spans="1:19" ht="13.5" customHeight="1" x14ac:dyDescent="0.15">
      <c r="B16" s="55"/>
      <c r="C16" s="53"/>
      <c r="D16" s="23">
        <v>100</v>
      </c>
      <c r="E16" s="24">
        <v>2.2000000000000002</v>
      </c>
      <c r="F16" s="24" t="s">
        <v>147</v>
      </c>
      <c r="G16" s="24">
        <v>5.5</v>
      </c>
      <c r="H16" s="24">
        <v>2.2000000000000002</v>
      </c>
      <c r="I16" s="24">
        <v>7.7</v>
      </c>
      <c r="J16" s="24">
        <v>12.1</v>
      </c>
      <c r="K16" s="24">
        <v>13.2</v>
      </c>
      <c r="L16" s="24">
        <v>12.1</v>
      </c>
      <c r="M16" s="24">
        <v>22</v>
      </c>
      <c r="N16" s="24">
        <v>8.8000000000000007</v>
      </c>
      <c r="O16" s="24">
        <v>14.3</v>
      </c>
      <c r="P16" s="24">
        <v>9.9</v>
      </c>
      <c r="Q16" s="24">
        <v>33</v>
      </c>
      <c r="R16" s="24">
        <v>57.1</v>
      </c>
      <c r="S16" s="25" t="s">
        <v>132</v>
      </c>
    </row>
    <row r="17" spans="2:19" ht="13.5" customHeight="1" x14ac:dyDescent="0.15">
      <c r="B17" s="55"/>
      <c r="C17" s="52" t="s">
        <v>116</v>
      </c>
      <c r="D17" s="26">
        <v>98</v>
      </c>
      <c r="E17" s="27">
        <v>1</v>
      </c>
      <c r="F17" s="27">
        <v>1</v>
      </c>
      <c r="G17" s="27">
        <v>2</v>
      </c>
      <c r="H17" s="27">
        <v>4</v>
      </c>
      <c r="I17" s="27">
        <v>9</v>
      </c>
      <c r="J17" s="27">
        <v>22</v>
      </c>
      <c r="K17" s="27">
        <v>12</v>
      </c>
      <c r="L17" s="27">
        <v>15</v>
      </c>
      <c r="M17" s="27">
        <v>10</v>
      </c>
      <c r="N17" s="27">
        <v>6</v>
      </c>
      <c r="O17" s="27">
        <v>15</v>
      </c>
      <c r="P17" s="27">
        <v>8</v>
      </c>
      <c r="Q17" s="27">
        <v>43</v>
      </c>
      <c r="R17" s="27">
        <v>46</v>
      </c>
      <c r="S17" s="28">
        <v>1</v>
      </c>
    </row>
    <row r="18" spans="2:19" ht="13.5" customHeight="1" x14ac:dyDescent="0.15">
      <c r="B18" s="55"/>
      <c r="C18" s="53"/>
      <c r="D18" s="23">
        <v>100</v>
      </c>
      <c r="E18" s="24">
        <v>1</v>
      </c>
      <c r="F18" s="24">
        <v>1</v>
      </c>
      <c r="G18" s="24">
        <v>2</v>
      </c>
      <c r="H18" s="24">
        <v>4.0999999999999996</v>
      </c>
      <c r="I18" s="24">
        <v>9.1999999999999993</v>
      </c>
      <c r="J18" s="24">
        <v>22.4</v>
      </c>
      <c r="K18" s="24">
        <v>12.2</v>
      </c>
      <c r="L18" s="24">
        <v>15.3</v>
      </c>
      <c r="M18" s="24">
        <v>10.199999999999999</v>
      </c>
      <c r="N18" s="24">
        <v>6.1</v>
      </c>
      <c r="O18" s="24">
        <v>15.3</v>
      </c>
      <c r="P18" s="24">
        <v>8.1999999999999993</v>
      </c>
      <c r="Q18" s="24">
        <v>43.9</v>
      </c>
      <c r="R18" s="24">
        <v>46.9</v>
      </c>
      <c r="S18" s="25">
        <v>1</v>
      </c>
    </row>
    <row r="19" spans="2:19" ht="13.5" customHeight="1" x14ac:dyDescent="0.15">
      <c r="B19" s="55"/>
      <c r="C19" s="52" t="s">
        <v>117</v>
      </c>
      <c r="D19" s="26">
        <v>114</v>
      </c>
      <c r="E19" s="27">
        <v>4</v>
      </c>
      <c r="F19" s="27">
        <v>1</v>
      </c>
      <c r="G19" s="27">
        <v>4</v>
      </c>
      <c r="H19" s="27">
        <v>9</v>
      </c>
      <c r="I19" s="27">
        <v>5</v>
      </c>
      <c r="J19" s="27">
        <v>18</v>
      </c>
      <c r="K19" s="27">
        <v>10</v>
      </c>
      <c r="L19" s="27">
        <v>12</v>
      </c>
      <c r="M19" s="27">
        <v>18</v>
      </c>
      <c r="N19" s="27">
        <v>21</v>
      </c>
      <c r="O19" s="27">
        <v>10</v>
      </c>
      <c r="P19" s="27">
        <v>18</v>
      </c>
      <c r="Q19" s="27">
        <v>33</v>
      </c>
      <c r="R19" s="27">
        <v>61</v>
      </c>
      <c r="S19" s="28">
        <v>2</v>
      </c>
    </row>
    <row r="20" spans="2:19" ht="13.5" customHeight="1" x14ac:dyDescent="0.15">
      <c r="B20" s="55"/>
      <c r="C20" s="53"/>
      <c r="D20" s="23">
        <v>100</v>
      </c>
      <c r="E20" s="24">
        <v>3.5</v>
      </c>
      <c r="F20" s="24">
        <v>0.9</v>
      </c>
      <c r="G20" s="24">
        <v>3.5</v>
      </c>
      <c r="H20" s="24">
        <v>7.9</v>
      </c>
      <c r="I20" s="24">
        <v>4.4000000000000004</v>
      </c>
      <c r="J20" s="24">
        <v>15.8</v>
      </c>
      <c r="K20" s="24">
        <v>8.8000000000000007</v>
      </c>
      <c r="L20" s="24">
        <v>10.5</v>
      </c>
      <c r="M20" s="24">
        <v>15.8</v>
      </c>
      <c r="N20" s="24">
        <v>18.399999999999999</v>
      </c>
      <c r="O20" s="24">
        <v>8.8000000000000007</v>
      </c>
      <c r="P20" s="24">
        <v>15.8</v>
      </c>
      <c r="Q20" s="24">
        <v>28.9</v>
      </c>
      <c r="R20" s="24">
        <v>53.5</v>
      </c>
      <c r="S20" s="25">
        <v>1.8</v>
      </c>
    </row>
    <row r="21" spans="2:19" ht="13.5" customHeight="1" x14ac:dyDescent="0.15">
      <c r="B21" s="55"/>
      <c r="C21" s="52" t="s">
        <v>118</v>
      </c>
      <c r="D21" s="26">
        <v>138</v>
      </c>
      <c r="E21" s="27">
        <v>1</v>
      </c>
      <c r="F21" s="27">
        <v>2</v>
      </c>
      <c r="G21" s="27">
        <v>1</v>
      </c>
      <c r="H21" s="27">
        <v>6</v>
      </c>
      <c r="I21" s="27">
        <v>12</v>
      </c>
      <c r="J21" s="27">
        <v>34</v>
      </c>
      <c r="K21" s="27">
        <v>12</v>
      </c>
      <c r="L21" s="27">
        <v>15</v>
      </c>
      <c r="M21" s="27">
        <v>23</v>
      </c>
      <c r="N21" s="27">
        <v>12</v>
      </c>
      <c r="O21" s="27">
        <v>17</v>
      </c>
      <c r="P21" s="27">
        <v>10</v>
      </c>
      <c r="Q21" s="27">
        <v>58</v>
      </c>
      <c r="R21" s="27">
        <v>67</v>
      </c>
      <c r="S21" s="28">
        <v>3</v>
      </c>
    </row>
    <row r="22" spans="2:19" ht="13.5" customHeight="1" x14ac:dyDescent="0.15">
      <c r="B22" s="55"/>
      <c r="C22" s="53"/>
      <c r="D22" s="23">
        <v>100</v>
      </c>
      <c r="E22" s="24">
        <v>0.7</v>
      </c>
      <c r="F22" s="24">
        <v>1.4</v>
      </c>
      <c r="G22" s="24">
        <v>0.7</v>
      </c>
      <c r="H22" s="24">
        <v>4.3</v>
      </c>
      <c r="I22" s="24">
        <v>8.6999999999999993</v>
      </c>
      <c r="J22" s="24">
        <v>24.6</v>
      </c>
      <c r="K22" s="24">
        <v>8.6999999999999993</v>
      </c>
      <c r="L22" s="24">
        <v>10.9</v>
      </c>
      <c r="M22" s="24">
        <v>16.7</v>
      </c>
      <c r="N22" s="24">
        <v>8.6999999999999993</v>
      </c>
      <c r="O22" s="24">
        <v>12.3</v>
      </c>
      <c r="P22" s="24">
        <v>7.2</v>
      </c>
      <c r="Q22" s="24">
        <v>42</v>
      </c>
      <c r="R22" s="24">
        <v>48.6</v>
      </c>
      <c r="S22" s="25">
        <v>2.2000000000000002</v>
      </c>
    </row>
    <row r="23" spans="2:19" ht="13.5" customHeight="1" x14ac:dyDescent="0.15">
      <c r="B23" s="55"/>
      <c r="C23" s="52" t="s">
        <v>119</v>
      </c>
      <c r="D23" s="26">
        <v>148</v>
      </c>
      <c r="E23" s="27">
        <v>2</v>
      </c>
      <c r="F23" s="27">
        <v>1</v>
      </c>
      <c r="G23" s="27">
        <v>6</v>
      </c>
      <c r="H23" s="27">
        <v>7</v>
      </c>
      <c r="I23" s="27">
        <v>6</v>
      </c>
      <c r="J23" s="27">
        <v>22</v>
      </c>
      <c r="K23" s="27">
        <v>16</v>
      </c>
      <c r="L23" s="27">
        <v>23</v>
      </c>
      <c r="M23" s="27">
        <v>29</v>
      </c>
      <c r="N23" s="27">
        <v>17</v>
      </c>
      <c r="O23" s="27">
        <v>17</v>
      </c>
      <c r="P23" s="27">
        <v>16</v>
      </c>
      <c r="Q23" s="27">
        <v>44</v>
      </c>
      <c r="R23" s="27">
        <v>86</v>
      </c>
      <c r="S23" s="28">
        <v>2</v>
      </c>
    </row>
    <row r="24" spans="2:19" ht="13.5" customHeight="1" x14ac:dyDescent="0.15">
      <c r="B24" s="55"/>
      <c r="C24" s="53"/>
      <c r="D24" s="23">
        <v>100</v>
      </c>
      <c r="E24" s="24">
        <v>1.4</v>
      </c>
      <c r="F24" s="24">
        <v>0.7</v>
      </c>
      <c r="G24" s="24">
        <v>4.0999999999999996</v>
      </c>
      <c r="H24" s="24">
        <v>4.7</v>
      </c>
      <c r="I24" s="24">
        <v>4.0999999999999996</v>
      </c>
      <c r="J24" s="24">
        <v>14.9</v>
      </c>
      <c r="K24" s="24">
        <v>10.8</v>
      </c>
      <c r="L24" s="24">
        <v>15.5</v>
      </c>
      <c r="M24" s="24">
        <v>19.600000000000001</v>
      </c>
      <c r="N24" s="24">
        <v>11.5</v>
      </c>
      <c r="O24" s="24">
        <v>11.5</v>
      </c>
      <c r="P24" s="24">
        <v>10.8</v>
      </c>
      <c r="Q24" s="24">
        <v>29.7</v>
      </c>
      <c r="R24" s="24">
        <v>58.1</v>
      </c>
      <c r="S24" s="25">
        <v>1.4</v>
      </c>
    </row>
    <row r="25" spans="2:19" ht="13.5" customHeight="1" x14ac:dyDescent="0.15">
      <c r="B25" s="55"/>
      <c r="C25" s="52" t="s">
        <v>120</v>
      </c>
      <c r="D25" s="26">
        <v>179</v>
      </c>
      <c r="E25" s="27">
        <v>3</v>
      </c>
      <c r="F25" s="27">
        <v>4</v>
      </c>
      <c r="G25" s="27">
        <v>6</v>
      </c>
      <c r="H25" s="27">
        <v>8</v>
      </c>
      <c r="I25" s="27">
        <v>11</v>
      </c>
      <c r="J25" s="27">
        <v>25</v>
      </c>
      <c r="K25" s="27">
        <v>13</v>
      </c>
      <c r="L25" s="27">
        <v>25</v>
      </c>
      <c r="M25" s="27">
        <v>36</v>
      </c>
      <c r="N25" s="27">
        <v>19</v>
      </c>
      <c r="O25" s="27">
        <v>25</v>
      </c>
      <c r="P25" s="27">
        <v>21</v>
      </c>
      <c r="Q25" s="27">
        <v>49</v>
      </c>
      <c r="R25" s="27">
        <v>105</v>
      </c>
      <c r="S25" s="28">
        <v>4</v>
      </c>
    </row>
    <row r="26" spans="2:19" ht="13.5" customHeight="1" x14ac:dyDescent="0.15">
      <c r="B26" s="55"/>
      <c r="C26" s="53"/>
      <c r="D26" s="23">
        <v>100</v>
      </c>
      <c r="E26" s="24">
        <v>1.7</v>
      </c>
      <c r="F26" s="24">
        <v>2.2000000000000002</v>
      </c>
      <c r="G26" s="24">
        <v>3.4</v>
      </c>
      <c r="H26" s="24">
        <v>4.5</v>
      </c>
      <c r="I26" s="24">
        <v>6.1</v>
      </c>
      <c r="J26" s="24">
        <v>14</v>
      </c>
      <c r="K26" s="24">
        <v>7.3</v>
      </c>
      <c r="L26" s="24">
        <v>14</v>
      </c>
      <c r="M26" s="24">
        <v>20.100000000000001</v>
      </c>
      <c r="N26" s="24">
        <v>10.6</v>
      </c>
      <c r="O26" s="24">
        <v>14</v>
      </c>
      <c r="P26" s="24">
        <v>11.7</v>
      </c>
      <c r="Q26" s="24">
        <v>27.4</v>
      </c>
      <c r="R26" s="24">
        <v>58.7</v>
      </c>
      <c r="S26" s="25">
        <v>2.2000000000000002</v>
      </c>
    </row>
    <row r="27" spans="2:19" ht="13.5" customHeight="1" x14ac:dyDescent="0.15">
      <c r="B27" s="55"/>
      <c r="C27" s="52" t="s">
        <v>121</v>
      </c>
      <c r="D27" s="26">
        <v>330</v>
      </c>
      <c r="E27" s="27">
        <v>3</v>
      </c>
      <c r="F27" s="27">
        <v>2</v>
      </c>
      <c r="G27" s="27">
        <v>14</v>
      </c>
      <c r="H27" s="27">
        <v>11</v>
      </c>
      <c r="I27" s="27">
        <v>23</v>
      </c>
      <c r="J27" s="27">
        <v>44</v>
      </c>
      <c r="K27" s="27">
        <v>36</v>
      </c>
      <c r="L27" s="27">
        <v>46</v>
      </c>
      <c r="M27" s="27">
        <v>73</v>
      </c>
      <c r="N27" s="27">
        <v>36</v>
      </c>
      <c r="O27" s="27">
        <v>38</v>
      </c>
      <c r="P27" s="27">
        <v>30</v>
      </c>
      <c r="Q27" s="27">
        <v>103</v>
      </c>
      <c r="R27" s="27">
        <v>193</v>
      </c>
      <c r="S27" s="28">
        <v>4</v>
      </c>
    </row>
    <row r="28" spans="2:19" ht="13.5" customHeight="1" x14ac:dyDescent="0.15">
      <c r="B28" s="55"/>
      <c r="C28" s="53"/>
      <c r="D28" s="23">
        <v>100</v>
      </c>
      <c r="E28" s="24">
        <v>0.9</v>
      </c>
      <c r="F28" s="24">
        <v>0.6</v>
      </c>
      <c r="G28" s="24">
        <v>4.2</v>
      </c>
      <c r="H28" s="24">
        <v>3.3</v>
      </c>
      <c r="I28" s="24">
        <v>7</v>
      </c>
      <c r="J28" s="24">
        <v>13.3</v>
      </c>
      <c r="K28" s="24">
        <v>10.9</v>
      </c>
      <c r="L28" s="24">
        <v>13.9</v>
      </c>
      <c r="M28" s="24">
        <v>22.1</v>
      </c>
      <c r="N28" s="24">
        <v>10.9</v>
      </c>
      <c r="O28" s="24">
        <v>11.5</v>
      </c>
      <c r="P28" s="24">
        <v>9.1</v>
      </c>
      <c r="Q28" s="24">
        <v>31.2</v>
      </c>
      <c r="R28" s="24">
        <v>58.5</v>
      </c>
      <c r="S28" s="25">
        <v>1.2</v>
      </c>
    </row>
    <row r="29" spans="2:19" ht="13.5" customHeight="1" x14ac:dyDescent="0.15">
      <c r="B29" s="55"/>
      <c r="C29" s="52" t="s">
        <v>122</v>
      </c>
      <c r="D29" s="26">
        <v>286</v>
      </c>
      <c r="E29" s="27">
        <v>1</v>
      </c>
      <c r="F29" s="27">
        <v>7</v>
      </c>
      <c r="G29" s="27">
        <v>3</v>
      </c>
      <c r="H29" s="27">
        <v>13</v>
      </c>
      <c r="I29" s="27">
        <v>13</v>
      </c>
      <c r="J29" s="27">
        <v>35</v>
      </c>
      <c r="K29" s="27">
        <v>23</v>
      </c>
      <c r="L29" s="27">
        <v>46</v>
      </c>
      <c r="M29" s="27">
        <v>57</v>
      </c>
      <c r="N29" s="27">
        <v>37</v>
      </c>
      <c r="O29" s="27">
        <v>49</v>
      </c>
      <c r="P29" s="27">
        <v>24</v>
      </c>
      <c r="Q29" s="27">
        <v>71</v>
      </c>
      <c r="R29" s="27">
        <v>189</v>
      </c>
      <c r="S29" s="28">
        <v>2</v>
      </c>
    </row>
    <row r="30" spans="2:19" ht="13.5" customHeight="1" x14ac:dyDescent="0.15">
      <c r="B30" s="55"/>
      <c r="C30" s="53"/>
      <c r="D30" s="23">
        <v>100</v>
      </c>
      <c r="E30" s="24">
        <v>0.3</v>
      </c>
      <c r="F30" s="24">
        <v>2.4</v>
      </c>
      <c r="G30" s="24">
        <v>1</v>
      </c>
      <c r="H30" s="24">
        <v>4.5</v>
      </c>
      <c r="I30" s="24">
        <v>4.5</v>
      </c>
      <c r="J30" s="24">
        <v>12.2</v>
      </c>
      <c r="K30" s="24">
        <v>8</v>
      </c>
      <c r="L30" s="24">
        <v>16.100000000000001</v>
      </c>
      <c r="M30" s="24">
        <v>19.899999999999999</v>
      </c>
      <c r="N30" s="24">
        <v>12.9</v>
      </c>
      <c r="O30" s="24">
        <v>17.100000000000001</v>
      </c>
      <c r="P30" s="24">
        <v>8.4</v>
      </c>
      <c r="Q30" s="24">
        <v>24.8</v>
      </c>
      <c r="R30" s="24">
        <v>66.099999999999994</v>
      </c>
      <c r="S30" s="25">
        <v>0.7</v>
      </c>
    </row>
    <row r="31" spans="2:19" ht="13.5" customHeight="1" x14ac:dyDescent="0.15">
      <c r="B31" s="55"/>
      <c r="C31" s="52" t="s">
        <v>123</v>
      </c>
      <c r="D31" s="26">
        <v>303</v>
      </c>
      <c r="E31" s="27">
        <v>5</v>
      </c>
      <c r="F31" s="27">
        <v>4</v>
      </c>
      <c r="G31" s="27">
        <v>3</v>
      </c>
      <c r="H31" s="27">
        <v>16</v>
      </c>
      <c r="I31" s="27">
        <v>23</v>
      </c>
      <c r="J31" s="27">
        <v>35</v>
      </c>
      <c r="K31" s="27">
        <v>17</v>
      </c>
      <c r="L31" s="27">
        <v>43</v>
      </c>
      <c r="M31" s="27">
        <v>71</v>
      </c>
      <c r="N31" s="27">
        <v>35</v>
      </c>
      <c r="O31" s="27">
        <v>49</v>
      </c>
      <c r="P31" s="27">
        <v>28</v>
      </c>
      <c r="Q31" s="27">
        <v>75</v>
      </c>
      <c r="R31" s="27">
        <v>198</v>
      </c>
      <c r="S31" s="28">
        <v>2</v>
      </c>
    </row>
    <row r="32" spans="2:19" ht="13.5" customHeight="1" x14ac:dyDescent="0.15">
      <c r="B32" s="55"/>
      <c r="C32" s="53"/>
      <c r="D32" s="23">
        <v>100</v>
      </c>
      <c r="E32" s="24">
        <v>1.7</v>
      </c>
      <c r="F32" s="24">
        <v>1.3</v>
      </c>
      <c r="G32" s="24">
        <v>1</v>
      </c>
      <c r="H32" s="24">
        <v>5.3</v>
      </c>
      <c r="I32" s="24">
        <v>7.6</v>
      </c>
      <c r="J32" s="24">
        <v>11.6</v>
      </c>
      <c r="K32" s="24">
        <v>5.6</v>
      </c>
      <c r="L32" s="24">
        <v>14.2</v>
      </c>
      <c r="M32" s="24">
        <v>23.4</v>
      </c>
      <c r="N32" s="24">
        <v>11.6</v>
      </c>
      <c r="O32" s="24">
        <v>16.2</v>
      </c>
      <c r="P32" s="24">
        <v>9.1999999999999993</v>
      </c>
      <c r="Q32" s="24">
        <v>24.8</v>
      </c>
      <c r="R32" s="24">
        <v>65.3</v>
      </c>
      <c r="S32" s="25">
        <v>0.7</v>
      </c>
    </row>
    <row r="33" spans="2:19" ht="13.5" customHeight="1" x14ac:dyDescent="0.15">
      <c r="B33" s="55"/>
      <c r="C33" s="52" t="s">
        <v>124</v>
      </c>
      <c r="D33" s="26">
        <v>194</v>
      </c>
      <c r="E33" s="27">
        <v>2</v>
      </c>
      <c r="F33" s="27">
        <v>1</v>
      </c>
      <c r="G33" s="27">
        <v>3</v>
      </c>
      <c r="H33" s="27">
        <v>8</v>
      </c>
      <c r="I33" s="27">
        <v>11</v>
      </c>
      <c r="J33" s="27">
        <v>20</v>
      </c>
      <c r="K33" s="27">
        <v>22</v>
      </c>
      <c r="L33" s="27">
        <v>23</v>
      </c>
      <c r="M33" s="27">
        <v>39</v>
      </c>
      <c r="N33" s="27">
        <v>27</v>
      </c>
      <c r="O33" s="27">
        <v>37</v>
      </c>
      <c r="P33" s="27">
        <v>14</v>
      </c>
      <c r="Q33" s="27">
        <v>53</v>
      </c>
      <c r="R33" s="27">
        <v>126</v>
      </c>
      <c r="S33" s="28">
        <v>1</v>
      </c>
    </row>
    <row r="34" spans="2:19" ht="13.5" customHeight="1" x14ac:dyDescent="0.15">
      <c r="B34" s="55"/>
      <c r="C34" s="53"/>
      <c r="D34" s="23">
        <v>100</v>
      </c>
      <c r="E34" s="24">
        <v>1</v>
      </c>
      <c r="F34" s="24">
        <v>0.5</v>
      </c>
      <c r="G34" s="24">
        <v>1.5</v>
      </c>
      <c r="H34" s="24">
        <v>4.0999999999999996</v>
      </c>
      <c r="I34" s="24">
        <v>5.7</v>
      </c>
      <c r="J34" s="24">
        <v>10.3</v>
      </c>
      <c r="K34" s="24">
        <v>11.3</v>
      </c>
      <c r="L34" s="24">
        <v>11.9</v>
      </c>
      <c r="M34" s="24">
        <v>20.100000000000001</v>
      </c>
      <c r="N34" s="24">
        <v>13.9</v>
      </c>
      <c r="O34" s="24">
        <v>19.100000000000001</v>
      </c>
      <c r="P34" s="24">
        <v>7.2</v>
      </c>
      <c r="Q34" s="24">
        <v>27.3</v>
      </c>
      <c r="R34" s="24">
        <v>64.900000000000006</v>
      </c>
      <c r="S34" s="25">
        <v>0.5</v>
      </c>
    </row>
    <row r="35" spans="2:19" ht="13.5" customHeight="1" x14ac:dyDescent="0.15">
      <c r="B35" s="55"/>
      <c r="C35" s="52" t="s">
        <v>125</v>
      </c>
      <c r="D35" s="26">
        <v>208</v>
      </c>
      <c r="E35" s="27">
        <v>1</v>
      </c>
      <c r="F35" s="27">
        <v>2</v>
      </c>
      <c r="G35" s="27">
        <v>5</v>
      </c>
      <c r="H35" s="27">
        <v>7</v>
      </c>
      <c r="I35" s="27">
        <v>11</v>
      </c>
      <c r="J35" s="27">
        <v>18</v>
      </c>
      <c r="K35" s="27">
        <v>24</v>
      </c>
      <c r="L35" s="27">
        <v>33</v>
      </c>
      <c r="M35" s="27">
        <v>54</v>
      </c>
      <c r="N35" s="27">
        <v>21</v>
      </c>
      <c r="O35" s="27">
        <v>29</v>
      </c>
      <c r="P35" s="27">
        <v>15</v>
      </c>
      <c r="Q35" s="27">
        <v>53</v>
      </c>
      <c r="R35" s="27">
        <v>137</v>
      </c>
      <c r="S35" s="28">
        <v>3</v>
      </c>
    </row>
    <row r="36" spans="2:19" ht="13.5" customHeight="1" x14ac:dyDescent="0.15">
      <c r="B36" s="55"/>
      <c r="C36" s="53"/>
      <c r="D36" s="23">
        <v>100</v>
      </c>
      <c r="E36" s="24">
        <v>0.5</v>
      </c>
      <c r="F36" s="24">
        <v>1</v>
      </c>
      <c r="G36" s="24">
        <v>2.4</v>
      </c>
      <c r="H36" s="24">
        <v>3.4</v>
      </c>
      <c r="I36" s="24">
        <v>5.3</v>
      </c>
      <c r="J36" s="24">
        <v>8.6999999999999993</v>
      </c>
      <c r="K36" s="24">
        <v>11.5</v>
      </c>
      <c r="L36" s="24">
        <v>15.9</v>
      </c>
      <c r="M36" s="24">
        <v>26</v>
      </c>
      <c r="N36" s="24">
        <v>10.1</v>
      </c>
      <c r="O36" s="24">
        <v>13.9</v>
      </c>
      <c r="P36" s="24">
        <v>7.2</v>
      </c>
      <c r="Q36" s="24">
        <v>25.5</v>
      </c>
      <c r="R36" s="24">
        <v>65.900000000000006</v>
      </c>
      <c r="S36" s="25">
        <v>1.4</v>
      </c>
    </row>
    <row r="37" spans="2:19" ht="13.5" customHeight="1" x14ac:dyDescent="0.15">
      <c r="B37" s="55"/>
      <c r="C37" s="52" t="s">
        <v>126</v>
      </c>
      <c r="D37" s="26">
        <v>415</v>
      </c>
      <c r="E37" s="27">
        <v>6</v>
      </c>
      <c r="F37" s="27">
        <v>6</v>
      </c>
      <c r="G37" s="27">
        <v>7</v>
      </c>
      <c r="H37" s="27">
        <v>14</v>
      </c>
      <c r="I37" s="27">
        <v>19</v>
      </c>
      <c r="J37" s="27">
        <v>31</v>
      </c>
      <c r="K37" s="27">
        <v>35</v>
      </c>
      <c r="L37" s="27">
        <v>59</v>
      </c>
      <c r="M37" s="27">
        <v>104</v>
      </c>
      <c r="N37" s="27">
        <v>50</v>
      </c>
      <c r="O37" s="27">
        <v>80</v>
      </c>
      <c r="P37" s="27">
        <v>33</v>
      </c>
      <c r="Q37" s="27">
        <v>85</v>
      </c>
      <c r="R37" s="27">
        <v>293</v>
      </c>
      <c r="S37" s="28">
        <v>4</v>
      </c>
    </row>
    <row r="38" spans="2:19" ht="13.5" customHeight="1" x14ac:dyDescent="0.15">
      <c r="B38" s="55"/>
      <c r="C38" s="53"/>
      <c r="D38" s="23">
        <v>100</v>
      </c>
      <c r="E38" s="24">
        <v>1.4</v>
      </c>
      <c r="F38" s="24">
        <v>1.4</v>
      </c>
      <c r="G38" s="24">
        <v>1.7</v>
      </c>
      <c r="H38" s="24">
        <v>3.4</v>
      </c>
      <c r="I38" s="24">
        <v>4.5999999999999996</v>
      </c>
      <c r="J38" s="24">
        <v>7.5</v>
      </c>
      <c r="K38" s="24">
        <v>8.4</v>
      </c>
      <c r="L38" s="24">
        <v>14.2</v>
      </c>
      <c r="M38" s="24">
        <v>25.1</v>
      </c>
      <c r="N38" s="24">
        <v>12</v>
      </c>
      <c r="O38" s="24">
        <v>19.3</v>
      </c>
      <c r="P38" s="24">
        <v>8</v>
      </c>
      <c r="Q38" s="24">
        <v>20.5</v>
      </c>
      <c r="R38" s="24">
        <v>70.599999999999994</v>
      </c>
      <c r="S38" s="25">
        <v>1</v>
      </c>
    </row>
    <row r="39" spans="2:19" ht="13.5" customHeight="1" x14ac:dyDescent="0.15">
      <c r="B39" s="55"/>
      <c r="C39" s="52" t="s">
        <v>99</v>
      </c>
      <c r="D39" s="26">
        <v>60</v>
      </c>
      <c r="E39" s="27">
        <v>1</v>
      </c>
      <c r="F39" s="27">
        <v>3</v>
      </c>
      <c r="G39" s="27" t="s">
        <v>228</v>
      </c>
      <c r="H39" s="27">
        <v>6</v>
      </c>
      <c r="I39" s="27">
        <v>4</v>
      </c>
      <c r="J39" s="27">
        <v>12</v>
      </c>
      <c r="K39" s="27">
        <v>6</v>
      </c>
      <c r="L39" s="27">
        <v>7</v>
      </c>
      <c r="M39" s="27">
        <v>12</v>
      </c>
      <c r="N39" s="27">
        <v>4</v>
      </c>
      <c r="O39" s="27">
        <v>5</v>
      </c>
      <c r="P39" s="27">
        <v>10</v>
      </c>
      <c r="Q39" s="27">
        <v>22</v>
      </c>
      <c r="R39" s="27">
        <v>28</v>
      </c>
      <c r="S39" s="28" t="s">
        <v>132</v>
      </c>
    </row>
    <row r="40" spans="2:19" ht="13.5" customHeight="1" x14ac:dyDescent="0.15">
      <c r="B40" s="55"/>
      <c r="C40" s="53"/>
      <c r="D40" s="23">
        <v>100</v>
      </c>
      <c r="E40" s="24">
        <v>1.7</v>
      </c>
      <c r="F40" s="24">
        <v>5</v>
      </c>
      <c r="G40" s="24" t="s">
        <v>147</v>
      </c>
      <c r="H40" s="24">
        <v>10</v>
      </c>
      <c r="I40" s="24">
        <v>6.7</v>
      </c>
      <c r="J40" s="24">
        <v>20</v>
      </c>
      <c r="K40" s="24">
        <v>10</v>
      </c>
      <c r="L40" s="24">
        <v>11.7</v>
      </c>
      <c r="M40" s="24">
        <v>20</v>
      </c>
      <c r="N40" s="24">
        <v>6.7</v>
      </c>
      <c r="O40" s="24">
        <v>8.3000000000000007</v>
      </c>
      <c r="P40" s="24">
        <v>16.7</v>
      </c>
      <c r="Q40" s="24">
        <v>36.700000000000003</v>
      </c>
      <c r="R40" s="24">
        <v>46.7</v>
      </c>
      <c r="S40" s="25" t="s">
        <v>132</v>
      </c>
    </row>
    <row r="41" spans="2:19" ht="13.5" customHeight="1" x14ac:dyDescent="0.15">
      <c r="B41" s="55"/>
      <c r="C41" s="52" t="s">
        <v>127</v>
      </c>
      <c r="D41" s="26">
        <v>151</v>
      </c>
      <c r="E41" s="27">
        <v>3</v>
      </c>
      <c r="F41" s="27">
        <v>1</v>
      </c>
      <c r="G41" s="27">
        <v>1</v>
      </c>
      <c r="H41" s="27">
        <v>11</v>
      </c>
      <c r="I41" s="27">
        <v>12</v>
      </c>
      <c r="J41" s="27">
        <v>24</v>
      </c>
      <c r="K41" s="27">
        <v>13</v>
      </c>
      <c r="L41" s="27">
        <v>28</v>
      </c>
      <c r="M41" s="27">
        <v>28</v>
      </c>
      <c r="N41" s="27">
        <v>6</v>
      </c>
      <c r="O41" s="27">
        <v>21</v>
      </c>
      <c r="P41" s="27">
        <v>16</v>
      </c>
      <c r="Q41" s="27">
        <v>49</v>
      </c>
      <c r="R41" s="27">
        <v>83</v>
      </c>
      <c r="S41" s="28">
        <v>3</v>
      </c>
    </row>
    <row r="42" spans="2:19" ht="13.5" customHeight="1" x14ac:dyDescent="0.15">
      <c r="B42" s="55"/>
      <c r="C42" s="53"/>
      <c r="D42" s="23">
        <v>100</v>
      </c>
      <c r="E42" s="24">
        <v>2</v>
      </c>
      <c r="F42" s="24">
        <v>0.7</v>
      </c>
      <c r="G42" s="24">
        <v>0.7</v>
      </c>
      <c r="H42" s="24">
        <v>7.3</v>
      </c>
      <c r="I42" s="24">
        <v>7.9</v>
      </c>
      <c r="J42" s="24">
        <v>15.9</v>
      </c>
      <c r="K42" s="24">
        <v>8.6</v>
      </c>
      <c r="L42" s="24">
        <v>18.5</v>
      </c>
      <c r="M42" s="24">
        <v>18.5</v>
      </c>
      <c r="N42" s="24">
        <v>4</v>
      </c>
      <c r="O42" s="24">
        <v>13.9</v>
      </c>
      <c r="P42" s="24">
        <v>10.6</v>
      </c>
      <c r="Q42" s="24">
        <v>32.5</v>
      </c>
      <c r="R42" s="24">
        <v>55</v>
      </c>
      <c r="S42" s="25">
        <v>2</v>
      </c>
    </row>
    <row r="43" spans="2:19" ht="13.5" customHeight="1" x14ac:dyDescent="0.15">
      <c r="B43" s="55"/>
      <c r="C43" s="52" t="s">
        <v>128</v>
      </c>
      <c r="D43" s="26">
        <v>441</v>
      </c>
      <c r="E43" s="27">
        <v>8</v>
      </c>
      <c r="F43" s="27">
        <v>4</v>
      </c>
      <c r="G43" s="27">
        <v>12</v>
      </c>
      <c r="H43" s="27">
        <v>21</v>
      </c>
      <c r="I43" s="27">
        <v>33</v>
      </c>
      <c r="J43" s="27">
        <v>85</v>
      </c>
      <c r="K43" s="27">
        <v>46</v>
      </c>
      <c r="L43" s="27">
        <v>53</v>
      </c>
      <c r="M43" s="27">
        <v>71</v>
      </c>
      <c r="N43" s="27">
        <v>47</v>
      </c>
      <c r="O43" s="27">
        <v>55</v>
      </c>
      <c r="P43" s="27">
        <v>45</v>
      </c>
      <c r="Q43" s="27">
        <v>164</v>
      </c>
      <c r="R43" s="27">
        <v>226</v>
      </c>
      <c r="S43" s="28">
        <v>6</v>
      </c>
    </row>
    <row r="44" spans="2:19" ht="13.5" customHeight="1" x14ac:dyDescent="0.15">
      <c r="B44" s="55"/>
      <c r="C44" s="53"/>
      <c r="D44" s="23">
        <v>100</v>
      </c>
      <c r="E44" s="24">
        <v>1.8</v>
      </c>
      <c r="F44" s="24">
        <v>0.9</v>
      </c>
      <c r="G44" s="24">
        <v>2.7</v>
      </c>
      <c r="H44" s="24">
        <v>4.8</v>
      </c>
      <c r="I44" s="24">
        <v>7.5</v>
      </c>
      <c r="J44" s="24">
        <v>19.3</v>
      </c>
      <c r="K44" s="24">
        <v>10.4</v>
      </c>
      <c r="L44" s="24">
        <v>12</v>
      </c>
      <c r="M44" s="24">
        <v>16.100000000000001</v>
      </c>
      <c r="N44" s="24">
        <v>10.7</v>
      </c>
      <c r="O44" s="24">
        <v>12.5</v>
      </c>
      <c r="P44" s="24">
        <v>10.199999999999999</v>
      </c>
      <c r="Q44" s="24">
        <v>37.200000000000003</v>
      </c>
      <c r="R44" s="24">
        <v>51.2</v>
      </c>
      <c r="S44" s="25">
        <v>1.4</v>
      </c>
    </row>
    <row r="45" spans="2:19" ht="13.5" customHeight="1" x14ac:dyDescent="0.15">
      <c r="B45" s="55"/>
      <c r="C45" s="52" t="s">
        <v>129</v>
      </c>
      <c r="D45" s="26">
        <v>657</v>
      </c>
      <c r="E45" s="27">
        <v>8</v>
      </c>
      <c r="F45" s="27">
        <v>7</v>
      </c>
      <c r="G45" s="27">
        <v>26</v>
      </c>
      <c r="H45" s="27">
        <v>26</v>
      </c>
      <c r="I45" s="27">
        <v>40</v>
      </c>
      <c r="J45" s="27">
        <v>91</v>
      </c>
      <c r="K45" s="27">
        <v>65</v>
      </c>
      <c r="L45" s="27">
        <v>94</v>
      </c>
      <c r="M45" s="27">
        <v>138</v>
      </c>
      <c r="N45" s="27">
        <v>72</v>
      </c>
      <c r="O45" s="27">
        <v>80</v>
      </c>
      <c r="P45" s="27">
        <v>67</v>
      </c>
      <c r="Q45" s="27">
        <v>196</v>
      </c>
      <c r="R45" s="27">
        <v>384</v>
      </c>
      <c r="S45" s="28">
        <v>10</v>
      </c>
    </row>
    <row r="46" spans="2:19" ht="13.5" customHeight="1" x14ac:dyDescent="0.15">
      <c r="B46" s="55"/>
      <c r="C46" s="53"/>
      <c r="D46" s="23">
        <v>100</v>
      </c>
      <c r="E46" s="24">
        <v>1.2</v>
      </c>
      <c r="F46" s="24">
        <v>1.1000000000000001</v>
      </c>
      <c r="G46" s="24">
        <v>4</v>
      </c>
      <c r="H46" s="24">
        <v>4</v>
      </c>
      <c r="I46" s="24">
        <v>6.1</v>
      </c>
      <c r="J46" s="24">
        <v>13.9</v>
      </c>
      <c r="K46" s="24">
        <v>9.9</v>
      </c>
      <c r="L46" s="24">
        <v>14.3</v>
      </c>
      <c r="M46" s="24">
        <v>21</v>
      </c>
      <c r="N46" s="24">
        <v>11</v>
      </c>
      <c r="O46" s="24">
        <v>12.2</v>
      </c>
      <c r="P46" s="24">
        <v>10.199999999999999</v>
      </c>
      <c r="Q46" s="24">
        <v>29.8</v>
      </c>
      <c r="R46" s="24">
        <v>58.4</v>
      </c>
      <c r="S46" s="25">
        <v>1.5</v>
      </c>
    </row>
    <row r="47" spans="2:19" ht="13.5" customHeight="1" x14ac:dyDescent="0.15">
      <c r="B47" s="55"/>
      <c r="C47" s="52" t="s">
        <v>130</v>
      </c>
      <c r="D47" s="26">
        <v>589</v>
      </c>
      <c r="E47" s="27">
        <v>6</v>
      </c>
      <c r="F47" s="27">
        <v>11</v>
      </c>
      <c r="G47" s="27">
        <v>6</v>
      </c>
      <c r="H47" s="27">
        <v>29</v>
      </c>
      <c r="I47" s="27">
        <v>36</v>
      </c>
      <c r="J47" s="27">
        <v>70</v>
      </c>
      <c r="K47" s="27">
        <v>40</v>
      </c>
      <c r="L47" s="27">
        <v>89</v>
      </c>
      <c r="M47" s="27">
        <v>128</v>
      </c>
      <c r="N47" s="27">
        <v>72</v>
      </c>
      <c r="O47" s="27">
        <v>98</v>
      </c>
      <c r="P47" s="27">
        <v>52</v>
      </c>
      <c r="Q47" s="27">
        <v>146</v>
      </c>
      <c r="R47" s="27">
        <v>387</v>
      </c>
      <c r="S47" s="28">
        <v>4</v>
      </c>
    </row>
    <row r="48" spans="2:19" ht="13.5" customHeight="1" x14ac:dyDescent="0.15">
      <c r="B48" s="55"/>
      <c r="C48" s="53"/>
      <c r="D48" s="23">
        <v>100</v>
      </c>
      <c r="E48" s="24">
        <v>1</v>
      </c>
      <c r="F48" s="24">
        <v>1.9</v>
      </c>
      <c r="G48" s="24">
        <v>1</v>
      </c>
      <c r="H48" s="24">
        <v>4.9000000000000004</v>
      </c>
      <c r="I48" s="24">
        <v>6.1</v>
      </c>
      <c r="J48" s="24">
        <v>11.9</v>
      </c>
      <c r="K48" s="24">
        <v>6.8</v>
      </c>
      <c r="L48" s="24">
        <v>15.1</v>
      </c>
      <c r="M48" s="24">
        <v>21.7</v>
      </c>
      <c r="N48" s="24">
        <v>12.2</v>
      </c>
      <c r="O48" s="24">
        <v>16.600000000000001</v>
      </c>
      <c r="P48" s="24">
        <v>8.8000000000000007</v>
      </c>
      <c r="Q48" s="24">
        <v>24.8</v>
      </c>
      <c r="R48" s="24">
        <v>65.7</v>
      </c>
      <c r="S48" s="25">
        <v>0.7</v>
      </c>
    </row>
    <row r="49" spans="2:19" ht="13.5" customHeight="1" x14ac:dyDescent="0.15">
      <c r="B49" s="55"/>
      <c r="C49" s="52" t="s">
        <v>131</v>
      </c>
      <c r="D49" s="26">
        <v>817</v>
      </c>
      <c r="E49" s="27">
        <v>9</v>
      </c>
      <c r="F49" s="27">
        <v>9</v>
      </c>
      <c r="G49" s="27">
        <v>15</v>
      </c>
      <c r="H49" s="27">
        <v>29</v>
      </c>
      <c r="I49" s="27">
        <v>41</v>
      </c>
      <c r="J49" s="27">
        <v>69</v>
      </c>
      <c r="K49" s="27">
        <v>81</v>
      </c>
      <c r="L49" s="27">
        <v>115</v>
      </c>
      <c r="M49" s="27">
        <v>197</v>
      </c>
      <c r="N49" s="27">
        <v>98</v>
      </c>
      <c r="O49" s="27">
        <v>146</v>
      </c>
      <c r="P49" s="27">
        <v>62</v>
      </c>
      <c r="Q49" s="27">
        <v>191</v>
      </c>
      <c r="R49" s="27">
        <v>556</v>
      </c>
      <c r="S49" s="28">
        <v>8</v>
      </c>
    </row>
    <row r="50" spans="2:19" ht="13.5" customHeight="1" x14ac:dyDescent="0.15">
      <c r="B50" s="44"/>
      <c r="C50" s="59"/>
      <c r="D50" s="34">
        <v>100</v>
      </c>
      <c r="E50" s="35">
        <v>1.1000000000000001</v>
      </c>
      <c r="F50" s="35">
        <v>1.1000000000000001</v>
      </c>
      <c r="G50" s="35">
        <v>1.8</v>
      </c>
      <c r="H50" s="35">
        <v>3.5</v>
      </c>
      <c r="I50" s="35">
        <v>5</v>
      </c>
      <c r="J50" s="35">
        <v>8.4</v>
      </c>
      <c r="K50" s="35">
        <v>9.9</v>
      </c>
      <c r="L50" s="35">
        <v>14.1</v>
      </c>
      <c r="M50" s="35">
        <v>24.1</v>
      </c>
      <c r="N50" s="35">
        <v>12</v>
      </c>
      <c r="O50" s="35">
        <v>17.899999999999999</v>
      </c>
      <c r="P50" s="35">
        <v>7.6</v>
      </c>
      <c r="Q50" s="35">
        <v>23.4</v>
      </c>
      <c r="R50" s="35">
        <v>68.099999999999994</v>
      </c>
      <c r="S50" s="36">
        <v>1</v>
      </c>
    </row>
    <row r="51" spans="2:19" ht="13.5" customHeight="1" x14ac:dyDescent="0.15">
      <c r="B51" s="43" t="s">
        <v>95</v>
      </c>
      <c r="C51" s="49"/>
      <c r="D51" s="17">
        <v>2715</v>
      </c>
      <c r="E51" s="18">
        <v>35</v>
      </c>
      <c r="F51" s="18">
        <v>35</v>
      </c>
      <c r="G51" s="18">
        <v>60</v>
      </c>
      <c r="H51" s="18">
        <v>122</v>
      </c>
      <c r="I51" s="18">
        <v>166</v>
      </c>
      <c r="J51" s="18">
        <v>351</v>
      </c>
      <c r="K51" s="18">
        <v>251</v>
      </c>
      <c r="L51" s="18">
        <v>386</v>
      </c>
      <c r="M51" s="18">
        <v>574</v>
      </c>
      <c r="N51" s="18">
        <v>299</v>
      </c>
      <c r="O51" s="18">
        <v>405</v>
      </c>
      <c r="P51" s="18">
        <v>252</v>
      </c>
      <c r="Q51" s="18">
        <v>768</v>
      </c>
      <c r="R51" s="18">
        <v>1664</v>
      </c>
      <c r="S51" s="19">
        <v>31</v>
      </c>
    </row>
    <row r="52" spans="2:19" ht="13.5" customHeight="1" x14ac:dyDescent="0.15">
      <c r="B52" s="57"/>
      <c r="C52" s="53"/>
      <c r="D52" s="23">
        <v>100</v>
      </c>
      <c r="E52" s="24">
        <v>1.3</v>
      </c>
      <c r="F52" s="24">
        <v>1.3</v>
      </c>
      <c r="G52" s="24">
        <v>2.2000000000000002</v>
      </c>
      <c r="H52" s="24">
        <v>4.5</v>
      </c>
      <c r="I52" s="24">
        <v>6.1</v>
      </c>
      <c r="J52" s="24">
        <v>12.9</v>
      </c>
      <c r="K52" s="24">
        <v>9.1999999999999993</v>
      </c>
      <c r="L52" s="24">
        <v>14.2</v>
      </c>
      <c r="M52" s="24">
        <v>21.1</v>
      </c>
      <c r="N52" s="24">
        <v>11</v>
      </c>
      <c r="O52" s="24">
        <v>14.9</v>
      </c>
      <c r="P52" s="24">
        <v>9.3000000000000007</v>
      </c>
      <c r="Q52" s="24">
        <v>28.3</v>
      </c>
      <c r="R52" s="24">
        <v>61.3</v>
      </c>
      <c r="S52" s="25">
        <v>1.1000000000000001</v>
      </c>
    </row>
    <row r="53" spans="2:19" ht="13.5" customHeight="1" x14ac:dyDescent="0.15">
      <c r="B53" s="54" t="s">
        <v>10</v>
      </c>
      <c r="C53" s="52" t="s">
        <v>156</v>
      </c>
      <c r="D53" s="26">
        <v>2358</v>
      </c>
      <c r="E53" s="27">
        <v>25</v>
      </c>
      <c r="F53" s="27">
        <v>30</v>
      </c>
      <c r="G53" s="27">
        <v>48</v>
      </c>
      <c r="H53" s="27">
        <v>105</v>
      </c>
      <c r="I53" s="27">
        <v>145</v>
      </c>
      <c r="J53" s="27">
        <v>294</v>
      </c>
      <c r="K53" s="27">
        <v>212</v>
      </c>
      <c r="L53" s="27">
        <v>331</v>
      </c>
      <c r="M53" s="27">
        <v>519</v>
      </c>
      <c r="N53" s="27">
        <v>264</v>
      </c>
      <c r="O53" s="27">
        <v>358</v>
      </c>
      <c r="P53" s="27">
        <v>208</v>
      </c>
      <c r="Q53" s="27">
        <v>651</v>
      </c>
      <c r="R53" s="27">
        <v>1472</v>
      </c>
      <c r="S53" s="28">
        <v>27</v>
      </c>
    </row>
    <row r="54" spans="2:19" ht="13.5" customHeight="1" x14ac:dyDescent="0.15">
      <c r="B54" s="55"/>
      <c r="C54" s="53"/>
      <c r="D54" s="23">
        <v>100</v>
      </c>
      <c r="E54" s="24">
        <v>1.1000000000000001</v>
      </c>
      <c r="F54" s="24">
        <v>1.3</v>
      </c>
      <c r="G54" s="24">
        <v>2</v>
      </c>
      <c r="H54" s="24">
        <v>4.5</v>
      </c>
      <c r="I54" s="24">
        <v>6.1</v>
      </c>
      <c r="J54" s="24">
        <v>12.5</v>
      </c>
      <c r="K54" s="24">
        <v>9</v>
      </c>
      <c r="L54" s="24">
        <v>14</v>
      </c>
      <c r="M54" s="24">
        <v>22</v>
      </c>
      <c r="N54" s="24">
        <v>11.2</v>
      </c>
      <c r="O54" s="24">
        <v>15.2</v>
      </c>
      <c r="P54" s="24">
        <v>8.8000000000000007</v>
      </c>
      <c r="Q54" s="24">
        <v>27.6</v>
      </c>
      <c r="R54" s="24">
        <v>62.4</v>
      </c>
      <c r="S54" s="25">
        <v>1.1000000000000001</v>
      </c>
    </row>
    <row r="55" spans="2:19" ht="13.5" customHeight="1" x14ac:dyDescent="0.15">
      <c r="B55" s="55"/>
      <c r="C55" s="52" t="s">
        <v>157</v>
      </c>
      <c r="D55" s="26">
        <v>283</v>
      </c>
      <c r="E55" s="27">
        <v>8</v>
      </c>
      <c r="F55" s="27">
        <v>5</v>
      </c>
      <c r="G55" s="27">
        <v>7</v>
      </c>
      <c r="H55" s="27">
        <v>14</v>
      </c>
      <c r="I55" s="27">
        <v>18</v>
      </c>
      <c r="J55" s="27">
        <v>48</v>
      </c>
      <c r="K55" s="27">
        <v>29</v>
      </c>
      <c r="L55" s="27">
        <v>45</v>
      </c>
      <c r="M55" s="27">
        <v>43</v>
      </c>
      <c r="N55" s="27">
        <v>27</v>
      </c>
      <c r="O55" s="27">
        <v>36</v>
      </c>
      <c r="P55" s="27">
        <v>34</v>
      </c>
      <c r="Q55" s="27">
        <v>95</v>
      </c>
      <c r="R55" s="27">
        <v>151</v>
      </c>
      <c r="S55" s="28">
        <v>3</v>
      </c>
    </row>
    <row r="56" spans="2:19" ht="13.5" customHeight="1" x14ac:dyDescent="0.15">
      <c r="B56" s="55"/>
      <c r="C56" s="53"/>
      <c r="D56" s="23">
        <v>100</v>
      </c>
      <c r="E56" s="24">
        <v>2.8</v>
      </c>
      <c r="F56" s="24">
        <v>1.8</v>
      </c>
      <c r="G56" s="24">
        <v>2.5</v>
      </c>
      <c r="H56" s="24">
        <v>4.9000000000000004</v>
      </c>
      <c r="I56" s="24">
        <v>6.4</v>
      </c>
      <c r="J56" s="24">
        <v>17</v>
      </c>
      <c r="K56" s="24">
        <v>10.199999999999999</v>
      </c>
      <c r="L56" s="24">
        <v>15.9</v>
      </c>
      <c r="M56" s="24">
        <v>15.2</v>
      </c>
      <c r="N56" s="24">
        <v>9.5</v>
      </c>
      <c r="O56" s="24">
        <v>12.7</v>
      </c>
      <c r="P56" s="24">
        <v>12</v>
      </c>
      <c r="Q56" s="24">
        <v>33.6</v>
      </c>
      <c r="R56" s="24">
        <v>53.4</v>
      </c>
      <c r="S56" s="25">
        <v>1.1000000000000001</v>
      </c>
    </row>
    <row r="57" spans="2:19" ht="13.5" customHeight="1" x14ac:dyDescent="0.15">
      <c r="B57" s="55"/>
      <c r="C57" s="52" t="s">
        <v>158</v>
      </c>
      <c r="D57" s="26">
        <v>37</v>
      </c>
      <c r="E57" s="27">
        <v>2</v>
      </c>
      <c r="F57" s="27" t="s">
        <v>132</v>
      </c>
      <c r="G57" s="27">
        <v>4</v>
      </c>
      <c r="H57" s="27">
        <v>1</v>
      </c>
      <c r="I57" s="27">
        <v>1</v>
      </c>
      <c r="J57" s="27">
        <v>3</v>
      </c>
      <c r="K57" s="27">
        <v>5</v>
      </c>
      <c r="L57" s="27">
        <v>5</v>
      </c>
      <c r="M57" s="27">
        <v>6</v>
      </c>
      <c r="N57" s="27">
        <v>5</v>
      </c>
      <c r="O57" s="27">
        <v>4</v>
      </c>
      <c r="P57" s="27">
        <v>7</v>
      </c>
      <c r="Q57" s="27">
        <v>9</v>
      </c>
      <c r="R57" s="27">
        <v>20</v>
      </c>
      <c r="S57" s="28">
        <v>1</v>
      </c>
    </row>
    <row r="58" spans="2:19" ht="13.5" customHeight="1" x14ac:dyDescent="0.15">
      <c r="B58" s="55"/>
      <c r="C58" s="53"/>
      <c r="D58" s="23">
        <v>100</v>
      </c>
      <c r="E58" s="24">
        <v>5.4</v>
      </c>
      <c r="F58" s="24" t="s">
        <v>147</v>
      </c>
      <c r="G58" s="24">
        <v>10.8</v>
      </c>
      <c r="H58" s="24">
        <v>2.7</v>
      </c>
      <c r="I58" s="24">
        <v>2.7</v>
      </c>
      <c r="J58" s="24">
        <v>8.1</v>
      </c>
      <c r="K58" s="24">
        <v>13.5</v>
      </c>
      <c r="L58" s="24">
        <v>13.5</v>
      </c>
      <c r="M58" s="24">
        <v>16.2</v>
      </c>
      <c r="N58" s="24">
        <v>13.5</v>
      </c>
      <c r="O58" s="24">
        <v>10.8</v>
      </c>
      <c r="P58" s="24">
        <v>18.899999999999999</v>
      </c>
      <c r="Q58" s="24">
        <v>24.3</v>
      </c>
      <c r="R58" s="24">
        <v>54.1</v>
      </c>
      <c r="S58" s="25">
        <v>2.7</v>
      </c>
    </row>
    <row r="59" spans="2:19" ht="13.5" customHeight="1" x14ac:dyDescent="0.15">
      <c r="B59" s="55"/>
      <c r="C59" s="52" t="s">
        <v>159</v>
      </c>
      <c r="D59" s="26">
        <v>20</v>
      </c>
      <c r="E59" s="27" t="s">
        <v>132</v>
      </c>
      <c r="F59" s="27" t="s">
        <v>196</v>
      </c>
      <c r="G59" s="27">
        <v>1</v>
      </c>
      <c r="H59" s="27" t="s">
        <v>196</v>
      </c>
      <c r="I59" s="27">
        <v>2</v>
      </c>
      <c r="J59" s="27">
        <v>4</v>
      </c>
      <c r="K59" s="27">
        <v>2</v>
      </c>
      <c r="L59" s="27">
        <v>2</v>
      </c>
      <c r="M59" s="27">
        <v>3</v>
      </c>
      <c r="N59" s="27">
        <v>1</v>
      </c>
      <c r="O59" s="27">
        <v>5</v>
      </c>
      <c r="P59" s="27">
        <v>1</v>
      </c>
      <c r="Q59" s="27">
        <v>8</v>
      </c>
      <c r="R59" s="27">
        <v>11</v>
      </c>
      <c r="S59" s="28" t="s">
        <v>196</v>
      </c>
    </row>
    <row r="60" spans="2:19" ht="13.5" customHeight="1" x14ac:dyDescent="0.15">
      <c r="B60" s="55"/>
      <c r="C60" s="53"/>
      <c r="D60" s="23">
        <v>100</v>
      </c>
      <c r="E60" s="24" t="s">
        <v>228</v>
      </c>
      <c r="F60" s="24" t="s">
        <v>196</v>
      </c>
      <c r="G60" s="24">
        <v>5</v>
      </c>
      <c r="H60" s="24" t="s">
        <v>132</v>
      </c>
      <c r="I60" s="24">
        <v>10</v>
      </c>
      <c r="J60" s="24">
        <v>20</v>
      </c>
      <c r="K60" s="24">
        <v>10</v>
      </c>
      <c r="L60" s="24">
        <v>10</v>
      </c>
      <c r="M60" s="24">
        <v>15</v>
      </c>
      <c r="N60" s="24">
        <v>5</v>
      </c>
      <c r="O60" s="24">
        <v>25</v>
      </c>
      <c r="P60" s="24">
        <v>5</v>
      </c>
      <c r="Q60" s="24">
        <v>40</v>
      </c>
      <c r="R60" s="24">
        <v>55</v>
      </c>
      <c r="S60" s="25" t="s">
        <v>132</v>
      </c>
    </row>
    <row r="61" spans="2:19" ht="13.5" customHeight="1" x14ac:dyDescent="0.15">
      <c r="B61" s="55"/>
      <c r="C61" s="52" t="s">
        <v>160</v>
      </c>
      <c r="D61" s="26">
        <v>10</v>
      </c>
      <c r="E61" s="27" t="s">
        <v>147</v>
      </c>
      <c r="F61" s="27" t="s">
        <v>196</v>
      </c>
      <c r="G61" s="27" t="s">
        <v>132</v>
      </c>
      <c r="H61" s="27" t="s">
        <v>147</v>
      </c>
      <c r="I61" s="27" t="s">
        <v>132</v>
      </c>
      <c r="J61" s="27">
        <v>2</v>
      </c>
      <c r="K61" s="27">
        <v>1</v>
      </c>
      <c r="L61" s="27">
        <v>1</v>
      </c>
      <c r="M61" s="27">
        <v>2</v>
      </c>
      <c r="N61" s="27">
        <v>2</v>
      </c>
      <c r="O61" s="27">
        <v>2</v>
      </c>
      <c r="P61" s="27" t="s">
        <v>132</v>
      </c>
      <c r="Q61" s="27">
        <v>3</v>
      </c>
      <c r="R61" s="27">
        <v>7</v>
      </c>
      <c r="S61" s="28" t="s">
        <v>132</v>
      </c>
    </row>
    <row r="62" spans="2:19" ht="13.5" customHeight="1" x14ac:dyDescent="0.15">
      <c r="B62" s="55"/>
      <c r="C62" s="53"/>
      <c r="D62" s="23">
        <v>100</v>
      </c>
      <c r="E62" s="24" t="s">
        <v>196</v>
      </c>
      <c r="F62" s="24" t="s">
        <v>147</v>
      </c>
      <c r="G62" s="24" t="s">
        <v>132</v>
      </c>
      <c r="H62" s="24" t="s">
        <v>132</v>
      </c>
      <c r="I62" s="24" t="s">
        <v>132</v>
      </c>
      <c r="J62" s="24">
        <v>20</v>
      </c>
      <c r="K62" s="24">
        <v>10</v>
      </c>
      <c r="L62" s="24">
        <v>10</v>
      </c>
      <c r="M62" s="24">
        <v>20</v>
      </c>
      <c r="N62" s="24">
        <v>20</v>
      </c>
      <c r="O62" s="24">
        <v>20</v>
      </c>
      <c r="P62" s="24" t="s">
        <v>147</v>
      </c>
      <c r="Q62" s="24">
        <v>30</v>
      </c>
      <c r="R62" s="24">
        <v>70</v>
      </c>
      <c r="S62" s="25" t="s">
        <v>132</v>
      </c>
    </row>
    <row r="63" spans="2:19" ht="13.5" customHeight="1" x14ac:dyDescent="0.15">
      <c r="B63" s="55"/>
      <c r="C63" s="52" t="s">
        <v>99</v>
      </c>
      <c r="D63" s="26">
        <v>7</v>
      </c>
      <c r="E63" s="27" t="s">
        <v>196</v>
      </c>
      <c r="F63" s="27" t="s">
        <v>132</v>
      </c>
      <c r="G63" s="27" t="s">
        <v>132</v>
      </c>
      <c r="H63" s="27">
        <v>2</v>
      </c>
      <c r="I63" s="27" t="s">
        <v>132</v>
      </c>
      <c r="J63" s="27" t="s">
        <v>132</v>
      </c>
      <c r="K63" s="27">
        <v>2</v>
      </c>
      <c r="L63" s="27">
        <v>2</v>
      </c>
      <c r="M63" s="27">
        <v>1</v>
      </c>
      <c r="N63" s="27" t="s">
        <v>132</v>
      </c>
      <c r="O63" s="27" t="s">
        <v>132</v>
      </c>
      <c r="P63" s="27">
        <v>2</v>
      </c>
      <c r="Q63" s="27">
        <v>2</v>
      </c>
      <c r="R63" s="27">
        <v>3</v>
      </c>
      <c r="S63" s="28" t="s">
        <v>132</v>
      </c>
    </row>
    <row r="64" spans="2:19" ht="13.5" customHeight="1" x14ac:dyDescent="0.15">
      <c r="B64" s="44"/>
      <c r="C64" s="59"/>
      <c r="D64" s="34">
        <v>100</v>
      </c>
      <c r="E64" s="35" t="s">
        <v>147</v>
      </c>
      <c r="F64" s="35" t="s">
        <v>132</v>
      </c>
      <c r="G64" s="35" t="s">
        <v>132</v>
      </c>
      <c r="H64" s="35">
        <v>28.6</v>
      </c>
      <c r="I64" s="35" t="s">
        <v>132</v>
      </c>
      <c r="J64" s="35" t="s">
        <v>132</v>
      </c>
      <c r="K64" s="35">
        <v>28.6</v>
      </c>
      <c r="L64" s="35">
        <v>28.6</v>
      </c>
      <c r="M64" s="35">
        <v>14.3</v>
      </c>
      <c r="N64" s="35" t="s">
        <v>132</v>
      </c>
      <c r="O64" s="35" t="s">
        <v>132</v>
      </c>
      <c r="P64" s="35">
        <v>28.6</v>
      </c>
      <c r="Q64" s="35">
        <v>28.6</v>
      </c>
      <c r="R64" s="35">
        <v>42.9</v>
      </c>
      <c r="S64" s="36" t="s">
        <v>132</v>
      </c>
    </row>
    <row r="65" spans="2:19" ht="13.5" customHeight="1" x14ac:dyDescent="0.15">
      <c r="B65" s="43" t="s">
        <v>95</v>
      </c>
      <c r="C65" s="49"/>
      <c r="D65" s="17">
        <v>2715</v>
      </c>
      <c r="E65" s="18">
        <v>35</v>
      </c>
      <c r="F65" s="18">
        <v>35</v>
      </c>
      <c r="G65" s="18">
        <v>60</v>
      </c>
      <c r="H65" s="18">
        <v>122</v>
      </c>
      <c r="I65" s="18">
        <v>166</v>
      </c>
      <c r="J65" s="18">
        <v>351</v>
      </c>
      <c r="K65" s="18">
        <v>251</v>
      </c>
      <c r="L65" s="18">
        <v>386</v>
      </c>
      <c r="M65" s="18">
        <v>574</v>
      </c>
      <c r="N65" s="18">
        <v>299</v>
      </c>
      <c r="O65" s="18">
        <v>405</v>
      </c>
      <c r="P65" s="18">
        <v>252</v>
      </c>
      <c r="Q65" s="18">
        <v>768</v>
      </c>
      <c r="R65" s="18">
        <v>1664</v>
      </c>
      <c r="S65" s="19">
        <v>31</v>
      </c>
    </row>
    <row r="66" spans="2:19" ht="13.5" customHeight="1" x14ac:dyDescent="0.15">
      <c r="B66" s="57"/>
      <c r="C66" s="53"/>
      <c r="D66" s="23">
        <v>100</v>
      </c>
      <c r="E66" s="24">
        <v>1.3</v>
      </c>
      <c r="F66" s="24">
        <v>1.3</v>
      </c>
      <c r="G66" s="24">
        <v>2.2000000000000002</v>
      </c>
      <c r="H66" s="24">
        <v>4.5</v>
      </c>
      <c r="I66" s="24">
        <v>6.1</v>
      </c>
      <c r="J66" s="24">
        <v>12.9</v>
      </c>
      <c r="K66" s="24">
        <v>9.1999999999999993</v>
      </c>
      <c r="L66" s="24">
        <v>14.2</v>
      </c>
      <c r="M66" s="24">
        <v>21.1</v>
      </c>
      <c r="N66" s="24">
        <v>11</v>
      </c>
      <c r="O66" s="24">
        <v>14.9</v>
      </c>
      <c r="P66" s="24">
        <v>9.3000000000000007</v>
      </c>
      <c r="Q66" s="24">
        <v>28.3</v>
      </c>
      <c r="R66" s="24">
        <v>61.3</v>
      </c>
      <c r="S66" s="25">
        <v>1.1000000000000001</v>
      </c>
    </row>
    <row r="67" spans="2:19" ht="13.5" customHeight="1" x14ac:dyDescent="0.15">
      <c r="B67" s="54" t="s">
        <v>19</v>
      </c>
      <c r="C67" s="52" t="s">
        <v>178</v>
      </c>
      <c r="D67" s="26">
        <v>138</v>
      </c>
      <c r="E67" s="27">
        <v>2</v>
      </c>
      <c r="F67" s="27">
        <v>2</v>
      </c>
      <c r="G67" s="27">
        <v>8</v>
      </c>
      <c r="H67" s="27">
        <v>7</v>
      </c>
      <c r="I67" s="27">
        <v>10</v>
      </c>
      <c r="J67" s="27">
        <v>24</v>
      </c>
      <c r="K67" s="27">
        <v>13</v>
      </c>
      <c r="L67" s="27">
        <v>20</v>
      </c>
      <c r="M67" s="27">
        <v>27</v>
      </c>
      <c r="N67" s="27">
        <v>9</v>
      </c>
      <c r="O67" s="27">
        <v>15</v>
      </c>
      <c r="P67" s="27">
        <v>19</v>
      </c>
      <c r="Q67" s="27">
        <v>47</v>
      </c>
      <c r="R67" s="27">
        <v>71</v>
      </c>
      <c r="S67" s="28">
        <v>1</v>
      </c>
    </row>
    <row r="68" spans="2:19" ht="13.5" customHeight="1" x14ac:dyDescent="0.15">
      <c r="B68" s="55"/>
      <c r="C68" s="53"/>
      <c r="D68" s="23">
        <v>100</v>
      </c>
      <c r="E68" s="24">
        <v>1.4</v>
      </c>
      <c r="F68" s="24">
        <v>1.4</v>
      </c>
      <c r="G68" s="24">
        <v>5.8</v>
      </c>
      <c r="H68" s="24">
        <v>5.0999999999999996</v>
      </c>
      <c r="I68" s="24">
        <v>7.2</v>
      </c>
      <c r="J68" s="24">
        <v>17.399999999999999</v>
      </c>
      <c r="K68" s="24">
        <v>9.4</v>
      </c>
      <c r="L68" s="24">
        <v>14.5</v>
      </c>
      <c r="M68" s="24">
        <v>19.600000000000001</v>
      </c>
      <c r="N68" s="24">
        <v>6.5</v>
      </c>
      <c r="O68" s="24">
        <v>10.9</v>
      </c>
      <c r="P68" s="24">
        <v>13.8</v>
      </c>
      <c r="Q68" s="24">
        <v>34.1</v>
      </c>
      <c r="R68" s="24">
        <v>51.4</v>
      </c>
      <c r="S68" s="25">
        <v>0.7</v>
      </c>
    </row>
    <row r="69" spans="2:19" ht="13.5" customHeight="1" x14ac:dyDescent="0.15">
      <c r="B69" s="55"/>
      <c r="C69" s="52" t="s">
        <v>179</v>
      </c>
      <c r="D69" s="26">
        <v>196</v>
      </c>
      <c r="E69" s="27">
        <v>2</v>
      </c>
      <c r="F69" s="27">
        <v>1</v>
      </c>
      <c r="G69" s="27">
        <v>6</v>
      </c>
      <c r="H69" s="27">
        <v>13</v>
      </c>
      <c r="I69" s="27">
        <v>22</v>
      </c>
      <c r="J69" s="27">
        <v>27</v>
      </c>
      <c r="K69" s="27">
        <v>23</v>
      </c>
      <c r="L69" s="27">
        <v>32</v>
      </c>
      <c r="M69" s="27">
        <v>32</v>
      </c>
      <c r="N69" s="27">
        <v>18</v>
      </c>
      <c r="O69" s="27">
        <v>19</v>
      </c>
      <c r="P69" s="27">
        <v>22</v>
      </c>
      <c r="Q69" s="27">
        <v>72</v>
      </c>
      <c r="R69" s="27">
        <v>101</v>
      </c>
      <c r="S69" s="28">
        <v>1</v>
      </c>
    </row>
    <row r="70" spans="2:19" ht="13.5" customHeight="1" x14ac:dyDescent="0.15">
      <c r="B70" s="55"/>
      <c r="C70" s="53"/>
      <c r="D70" s="23">
        <v>100</v>
      </c>
      <c r="E70" s="24">
        <v>1</v>
      </c>
      <c r="F70" s="24">
        <v>0.5</v>
      </c>
      <c r="G70" s="24">
        <v>3.1</v>
      </c>
      <c r="H70" s="24">
        <v>6.6</v>
      </c>
      <c r="I70" s="24">
        <v>11.2</v>
      </c>
      <c r="J70" s="24">
        <v>13.8</v>
      </c>
      <c r="K70" s="24">
        <v>11.7</v>
      </c>
      <c r="L70" s="24">
        <v>16.3</v>
      </c>
      <c r="M70" s="24">
        <v>16.3</v>
      </c>
      <c r="N70" s="24">
        <v>9.1999999999999993</v>
      </c>
      <c r="O70" s="24">
        <v>9.6999999999999993</v>
      </c>
      <c r="P70" s="24">
        <v>11.2</v>
      </c>
      <c r="Q70" s="24">
        <v>36.700000000000003</v>
      </c>
      <c r="R70" s="24">
        <v>51.5</v>
      </c>
      <c r="S70" s="25">
        <v>0.5</v>
      </c>
    </row>
    <row r="71" spans="2:19" ht="13.5" customHeight="1" x14ac:dyDescent="0.15">
      <c r="B71" s="55"/>
      <c r="C71" s="52" t="s">
        <v>180</v>
      </c>
      <c r="D71" s="26">
        <v>642</v>
      </c>
      <c r="E71" s="27">
        <v>11</v>
      </c>
      <c r="F71" s="27">
        <v>7</v>
      </c>
      <c r="G71" s="27">
        <v>21</v>
      </c>
      <c r="H71" s="27">
        <v>27</v>
      </c>
      <c r="I71" s="27">
        <v>39</v>
      </c>
      <c r="J71" s="27">
        <v>103</v>
      </c>
      <c r="K71" s="27">
        <v>57</v>
      </c>
      <c r="L71" s="27">
        <v>102</v>
      </c>
      <c r="M71" s="27">
        <v>125</v>
      </c>
      <c r="N71" s="27">
        <v>69</v>
      </c>
      <c r="O71" s="27">
        <v>76</v>
      </c>
      <c r="P71" s="27">
        <v>66</v>
      </c>
      <c r="Q71" s="27">
        <v>199</v>
      </c>
      <c r="R71" s="27">
        <v>372</v>
      </c>
      <c r="S71" s="28">
        <v>5</v>
      </c>
    </row>
    <row r="72" spans="2:19" ht="13.5" customHeight="1" x14ac:dyDescent="0.15">
      <c r="B72" s="55"/>
      <c r="C72" s="53"/>
      <c r="D72" s="23">
        <v>100</v>
      </c>
      <c r="E72" s="24">
        <v>1.7</v>
      </c>
      <c r="F72" s="24">
        <v>1.1000000000000001</v>
      </c>
      <c r="G72" s="24">
        <v>3.3</v>
      </c>
      <c r="H72" s="24">
        <v>4.2</v>
      </c>
      <c r="I72" s="24">
        <v>6.1</v>
      </c>
      <c r="J72" s="24">
        <v>16</v>
      </c>
      <c r="K72" s="24">
        <v>8.9</v>
      </c>
      <c r="L72" s="24">
        <v>15.9</v>
      </c>
      <c r="M72" s="24">
        <v>19.5</v>
      </c>
      <c r="N72" s="24">
        <v>10.7</v>
      </c>
      <c r="O72" s="24">
        <v>11.8</v>
      </c>
      <c r="P72" s="24">
        <v>10.3</v>
      </c>
      <c r="Q72" s="24">
        <v>31</v>
      </c>
      <c r="R72" s="24">
        <v>57.9</v>
      </c>
      <c r="S72" s="25">
        <v>0.8</v>
      </c>
    </row>
    <row r="73" spans="2:19" ht="13.5" customHeight="1" x14ac:dyDescent="0.15">
      <c r="B73" s="55"/>
      <c r="C73" s="52" t="s">
        <v>181</v>
      </c>
      <c r="D73" s="26">
        <v>668</v>
      </c>
      <c r="E73" s="27">
        <v>10</v>
      </c>
      <c r="F73" s="27">
        <v>8</v>
      </c>
      <c r="G73" s="27">
        <v>14</v>
      </c>
      <c r="H73" s="27">
        <v>27</v>
      </c>
      <c r="I73" s="27">
        <v>45</v>
      </c>
      <c r="J73" s="27">
        <v>65</v>
      </c>
      <c r="K73" s="27">
        <v>60</v>
      </c>
      <c r="L73" s="27">
        <v>94</v>
      </c>
      <c r="M73" s="27">
        <v>132</v>
      </c>
      <c r="N73" s="27">
        <v>81</v>
      </c>
      <c r="O73" s="27">
        <v>124</v>
      </c>
      <c r="P73" s="27">
        <v>59</v>
      </c>
      <c r="Q73" s="27">
        <v>170</v>
      </c>
      <c r="R73" s="27">
        <v>431</v>
      </c>
      <c r="S73" s="28">
        <v>8</v>
      </c>
    </row>
    <row r="74" spans="2:19" ht="13.5" customHeight="1" x14ac:dyDescent="0.15">
      <c r="B74" s="55"/>
      <c r="C74" s="53"/>
      <c r="D74" s="23">
        <v>100</v>
      </c>
      <c r="E74" s="24">
        <v>1.5</v>
      </c>
      <c r="F74" s="24">
        <v>1.2</v>
      </c>
      <c r="G74" s="24">
        <v>2.1</v>
      </c>
      <c r="H74" s="24">
        <v>4</v>
      </c>
      <c r="I74" s="24">
        <v>6.7</v>
      </c>
      <c r="J74" s="24">
        <v>9.6999999999999993</v>
      </c>
      <c r="K74" s="24">
        <v>9</v>
      </c>
      <c r="L74" s="24">
        <v>14.1</v>
      </c>
      <c r="M74" s="24">
        <v>19.8</v>
      </c>
      <c r="N74" s="24">
        <v>12.1</v>
      </c>
      <c r="O74" s="24">
        <v>18.600000000000001</v>
      </c>
      <c r="P74" s="24">
        <v>8.8000000000000007</v>
      </c>
      <c r="Q74" s="24">
        <v>25.4</v>
      </c>
      <c r="R74" s="24">
        <v>64.5</v>
      </c>
      <c r="S74" s="25">
        <v>1.2</v>
      </c>
    </row>
    <row r="75" spans="2:19" ht="13.5" customHeight="1" x14ac:dyDescent="0.15">
      <c r="B75" s="55"/>
      <c r="C75" s="52" t="s">
        <v>182</v>
      </c>
      <c r="D75" s="26">
        <v>1043</v>
      </c>
      <c r="E75" s="27">
        <v>9</v>
      </c>
      <c r="F75" s="27">
        <v>16</v>
      </c>
      <c r="G75" s="27">
        <v>10</v>
      </c>
      <c r="H75" s="27">
        <v>45</v>
      </c>
      <c r="I75" s="27">
        <v>48</v>
      </c>
      <c r="J75" s="27">
        <v>127</v>
      </c>
      <c r="K75" s="27">
        <v>95</v>
      </c>
      <c r="L75" s="27">
        <v>136</v>
      </c>
      <c r="M75" s="27">
        <v>253</v>
      </c>
      <c r="N75" s="27">
        <v>119</v>
      </c>
      <c r="O75" s="27">
        <v>169</v>
      </c>
      <c r="P75" s="27">
        <v>80</v>
      </c>
      <c r="Q75" s="27">
        <v>270</v>
      </c>
      <c r="R75" s="27">
        <v>677</v>
      </c>
      <c r="S75" s="28">
        <v>16</v>
      </c>
    </row>
    <row r="76" spans="2:19" ht="13.5" customHeight="1" x14ac:dyDescent="0.15">
      <c r="B76" s="55"/>
      <c r="C76" s="53"/>
      <c r="D76" s="23">
        <v>100</v>
      </c>
      <c r="E76" s="24">
        <v>0.9</v>
      </c>
      <c r="F76" s="24">
        <v>1.5</v>
      </c>
      <c r="G76" s="24">
        <v>1</v>
      </c>
      <c r="H76" s="24">
        <v>4.3</v>
      </c>
      <c r="I76" s="24">
        <v>4.5999999999999996</v>
      </c>
      <c r="J76" s="24">
        <v>12.2</v>
      </c>
      <c r="K76" s="24">
        <v>9.1</v>
      </c>
      <c r="L76" s="24">
        <v>13</v>
      </c>
      <c r="M76" s="24">
        <v>24.3</v>
      </c>
      <c r="N76" s="24">
        <v>11.4</v>
      </c>
      <c r="O76" s="24">
        <v>16.2</v>
      </c>
      <c r="P76" s="24">
        <v>7.7</v>
      </c>
      <c r="Q76" s="24">
        <v>25.9</v>
      </c>
      <c r="R76" s="24">
        <v>64.900000000000006</v>
      </c>
      <c r="S76" s="25">
        <v>1.5</v>
      </c>
    </row>
    <row r="77" spans="2:19" ht="13.5" customHeight="1" x14ac:dyDescent="0.15">
      <c r="B77" s="55"/>
      <c r="C77" s="52" t="s">
        <v>99</v>
      </c>
      <c r="D77" s="26">
        <v>28</v>
      </c>
      <c r="E77" s="27">
        <v>1</v>
      </c>
      <c r="F77" s="27">
        <v>1</v>
      </c>
      <c r="G77" s="27">
        <v>1</v>
      </c>
      <c r="H77" s="27">
        <v>3</v>
      </c>
      <c r="I77" s="27">
        <v>2</v>
      </c>
      <c r="J77" s="27">
        <v>5</v>
      </c>
      <c r="K77" s="27">
        <v>3</v>
      </c>
      <c r="L77" s="27">
        <v>2</v>
      </c>
      <c r="M77" s="27">
        <v>5</v>
      </c>
      <c r="N77" s="27">
        <v>3</v>
      </c>
      <c r="O77" s="27">
        <v>2</v>
      </c>
      <c r="P77" s="27">
        <v>6</v>
      </c>
      <c r="Q77" s="27">
        <v>10</v>
      </c>
      <c r="R77" s="27">
        <v>12</v>
      </c>
      <c r="S77" s="28" t="s">
        <v>132</v>
      </c>
    </row>
    <row r="78" spans="2:19" ht="13.5" customHeight="1" x14ac:dyDescent="0.15">
      <c r="B78" s="44"/>
      <c r="C78" s="59"/>
      <c r="D78" s="34">
        <v>100</v>
      </c>
      <c r="E78" s="35">
        <v>3.6</v>
      </c>
      <c r="F78" s="35">
        <v>3.6</v>
      </c>
      <c r="G78" s="35">
        <v>3.6</v>
      </c>
      <c r="H78" s="35">
        <v>10.7</v>
      </c>
      <c r="I78" s="35">
        <v>7.1</v>
      </c>
      <c r="J78" s="35">
        <v>17.899999999999999</v>
      </c>
      <c r="K78" s="35">
        <v>10.7</v>
      </c>
      <c r="L78" s="35">
        <v>7.1</v>
      </c>
      <c r="M78" s="35">
        <v>17.899999999999999</v>
      </c>
      <c r="N78" s="35">
        <v>10.7</v>
      </c>
      <c r="O78" s="35">
        <v>7.1</v>
      </c>
      <c r="P78" s="35">
        <v>21.4</v>
      </c>
      <c r="Q78" s="35">
        <v>35.700000000000003</v>
      </c>
      <c r="R78" s="35">
        <v>42.9</v>
      </c>
      <c r="S78" s="36" t="s">
        <v>132</v>
      </c>
    </row>
    <row r="79" spans="2:19" ht="13.5" customHeight="1" x14ac:dyDescent="0.15">
      <c r="B79" s="43" t="s">
        <v>95</v>
      </c>
      <c r="C79" s="49"/>
      <c r="D79" s="17">
        <v>2715</v>
      </c>
      <c r="E79" s="18">
        <v>35</v>
      </c>
      <c r="F79" s="18">
        <v>35</v>
      </c>
      <c r="G79" s="18">
        <v>60</v>
      </c>
      <c r="H79" s="18">
        <v>122</v>
      </c>
      <c r="I79" s="18">
        <v>166</v>
      </c>
      <c r="J79" s="18">
        <v>351</v>
      </c>
      <c r="K79" s="18">
        <v>251</v>
      </c>
      <c r="L79" s="18">
        <v>386</v>
      </c>
      <c r="M79" s="18">
        <v>574</v>
      </c>
      <c r="N79" s="18">
        <v>299</v>
      </c>
      <c r="O79" s="18">
        <v>405</v>
      </c>
      <c r="P79" s="18">
        <v>252</v>
      </c>
      <c r="Q79" s="18">
        <v>768</v>
      </c>
      <c r="R79" s="18">
        <v>1664</v>
      </c>
      <c r="S79" s="19">
        <v>31</v>
      </c>
    </row>
    <row r="80" spans="2:19" ht="13.5" customHeight="1" x14ac:dyDescent="0.15">
      <c r="B80" s="57"/>
      <c r="C80" s="53"/>
      <c r="D80" s="23">
        <v>100</v>
      </c>
      <c r="E80" s="24">
        <v>1.3</v>
      </c>
      <c r="F80" s="24">
        <v>1.3</v>
      </c>
      <c r="G80" s="24">
        <v>2.2000000000000002</v>
      </c>
      <c r="H80" s="24">
        <v>4.5</v>
      </c>
      <c r="I80" s="24">
        <v>6.1</v>
      </c>
      <c r="J80" s="24">
        <v>12.9</v>
      </c>
      <c r="K80" s="24">
        <v>9.1999999999999993</v>
      </c>
      <c r="L80" s="24">
        <v>14.2</v>
      </c>
      <c r="M80" s="24">
        <v>21.1</v>
      </c>
      <c r="N80" s="24">
        <v>11</v>
      </c>
      <c r="O80" s="24">
        <v>14.9</v>
      </c>
      <c r="P80" s="24">
        <v>9.3000000000000007</v>
      </c>
      <c r="Q80" s="24">
        <v>28.3</v>
      </c>
      <c r="R80" s="24">
        <v>61.3</v>
      </c>
      <c r="S80" s="25">
        <v>1.1000000000000001</v>
      </c>
    </row>
    <row r="81" spans="2:19" ht="13.5" customHeight="1" x14ac:dyDescent="0.15">
      <c r="B81" s="54" t="s">
        <v>20</v>
      </c>
      <c r="C81" s="52" t="s">
        <v>178</v>
      </c>
      <c r="D81" s="26">
        <v>28</v>
      </c>
      <c r="E81" s="27">
        <v>1</v>
      </c>
      <c r="F81" s="27">
        <v>1</v>
      </c>
      <c r="G81" s="27">
        <v>2</v>
      </c>
      <c r="H81" s="27">
        <v>2</v>
      </c>
      <c r="I81" s="27">
        <v>2</v>
      </c>
      <c r="J81" s="27">
        <v>3</v>
      </c>
      <c r="K81" s="27">
        <v>4</v>
      </c>
      <c r="L81" s="27">
        <v>5</v>
      </c>
      <c r="M81" s="27">
        <v>4</v>
      </c>
      <c r="N81" s="27" t="s">
        <v>132</v>
      </c>
      <c r="O81" s="27">
        <v>4</v>
      </c>
      <c r="P81" s="27">
        <v>6</v>
      </c>
      <c r="Q81" s="27">
        <v>9</v>
      </c>
      <c r="R81" s="27">
        <v>13</v>
      </c>
      <c r="S81" s="28" t="s">
        <v>132</v>
      </c>
    </row>
    <row r="82" spans="2:19" ht="13.5" customHeight="1" x14ac:dyDescent="0.15">
      <c r="B82" s="55"/>
      <c r="C82" s="53"/>
      <c r="D82" s="23">
        <v>100</v>
      </c>
      <c r="E82" s="24">
        <v>3.6</v>
      </c>
      <c r="F82" s="24">
        <v>3.6</v>
      </c>
      <c r="G82" s="24">
        <v>7.1</v>
      </c>
      <c r="H82" s="24">
        <v>7.1</v>
      </c>
      <c r="I82" s="24">
        <v>7.1</v>
      </c>
      <c r="J82" s="24">
        <v>10.7</v>
      </c>
      <c r="K82" s="24">
        <v>14.3</v>
      </c>
      <c r="L82" s="24">
        <v>17.899999999999999</v>
      </c>
      <c r="M82" s="24">
        <v>14.3</v>
      </c>
      <c r="N82" s="24" t="s">
        <v>132</v>
      </c>
      <c r="O82" s="24">
        <v>14.3</v>
      </c>
      <c r="P82" s="24">
        <v>21.4</v>
      </c>
      <c r="Q82" s="24">
        <v>32.1</v>
      </c>
      <c r="R82" s="24">
        <v>46.4</v>
      </c>
      <c r="S82" s="25" t="s">
        <v>132</v>
      </c>
    </row>
    <row r="83" spans="2:19" ht="13.5" customHeight="1" x14ac:dyDescent="0.15">
      <c r="B83" s="55"/>
      <c r="C83" s="52" t="s">
        <v>179</v>
      </c>
      <c r="D83" s="26">
        <v>77</v>
      </c>
      <c r="E83" s="27">
        <v>1</v>
      </c>
      <c r="F83" s="27" t="s">
        <v>147</v>
      </c>
      <c r="G83" s="27">
        <v>6</v>
      </c>
      <c r="H83" s="27">
        <v>6</v>
      </c>
      <c r="I83" s="27">
        <v>9</v>
      </c>
      <c r="J83" s="27">
        <v>12</v>
      </c>
      <c r="K83" s="27">
        <v>6</v>
      </c>
      <c r="L83" s="27">
        <v>11</v>
      </c>
      <c r="M83" s="27">
        <v>12</v>
      </c>
      <c r="N83" s="27">
        <v>7</v>
      </c>
      <c r="O83" s="27">
        <v>7</v>
      </c>
      <c r="P83" s="27">
        <v>13</v>
      </c>
      <c r="Q83" s="27">
        <v>27</v>
      </c>
      <c r="R83" s="27">
        <v>37</v>
      </c>
      <c r="S83" s="28" t="s">
        <v>132</v>
      </c>
    </row>
    <row r="84" spans="2:19" ht="13.5" customHeight="1" x14ac:dyDescent="0.15">
      <c r="B84" s="55"/>
      <c r="C84" s="53"/>
      <c r="D84" s="23">
        <v>100</v>
      </c>
      <c r="E84" s="24">
        <v>1.3</v>
      </c>
      <c r="F84" s="24" t="s">
        <v>196</v>
      </c>
      <c r="G84" s="24">
        <v>7.8</v>
      </c>
      <c r="H84" s="24">
        <v>7.8</v>
      </c>
      <c r="I84" s="24">
        <v>11.7</v>
      </c>
      <c r="J84" s="24">
        <v>15.6</v>
      </c>
      <c r="K84" s="24">
        <v>7.8</v>
      </c>
      <c r="L84" s="24">
        <v>14.3</v>
      </c>
      <c r="M84" s="24">
        <v>15.6</v>
      </c>
      <c r="N84" s="24">
        <v>9.1</v>
      </c>
      <c r="O84" s="24">
        <v>9.1</v>
      </c>
      <c r="P84" s="24">
        <v>16.899999999999999</v>
      </c>
      <c r="Q84" s="24">
        <v>35.1</v>
      </c>
      <c r="R84" s="24">
        <v>48.1</v>
      </c>
      <c r="S84" s="25" t="s">
        <v>132</v>
      </c>
    </row>
    <row r="85" spans="2:19" ht="13.5" customHeight="1" x14ac:dyDescent="0.15">
      <c r="B85" s="55"/>
      <c r="C85" s="52" t="s">
        <v>180</v>
      </c>
      <c r="D85" s="26">
        <v>278</v>
      </c>
      <c r="E85" s="27">
        <v>2</v>
      </c>
      <c r="F85" s="27">
        <v>3</v>
      </c>
      <c r="G85" s="27">
        <v>10</v>
      </c>
      <c r="H85" s="27">
        <v>24</v>
      </c>
      <c r="I85" s="27">
        <v>29</v>
      </c>
      <c r="J85" s="27">
        <v>39</v>
      </c>
      <c r="K85" s="27">
        <v>26</v>
      </c>
      <c r="L85" s="27">
        <v>41</v>
      </c>
      <c r="M85" s="27">
        <v>51</v>
      </c>
      <c r="N85" s="27">
        <v>25</v>
      </c>
      <c r="O85" s="27">
        <v>25</v>
      </c>
      <c r="P85" s="27">
        <v>39</v>
      </c>
      <c r="Q85" s="27">
        <v>94</v>
      </c>
      <c r="R85" s="27">
        <v>142</v>
      </c>
      <c r="S85" s="28">
        <v>3</v>
      </c>
    </row>
    <row r="86" spans="2:19" ht="13.5" customHeight="1" x14ac:dyDescent="0.15">
      <c r="B86" s="55"/>
      <c r="C86" s="53"/>
      <c r="D86" s="23">
        <v>100</v>
      </c>
      <c r="E86" s="24">
        <v>0.7</v>
      </c>
      <c r="F86" s="24">
        <v>1.1000000000000001</v>
      </c>
      <c r="G86" s="24">
        <v>3.6</v>
      </c>
      <c r="H86" s="24">
        <v>8.6</v>
      </c>
      <c r="I86" s="24">
        <v>10.4</v>
      </c>
      <c r="J86" s="24">
        <v>14</v>
      </c>
      <c r="K86" s="24">
        <v>9.4</v>
      </c>
      <c r="L86" s="24">
        <v>14.7</v>
      </c>
      <c r="M86" s="24">
        <v>18.3</v>
      </c>
      <c r="N86" s="24">
        <v>9</v>
      </c>
      <c r="O86" s="24">
        <v>9</v>
      </c>
      <c r="P86" s="24">
        <v>14</v>
      </c>
      <c r="Q86" s="24">
        <v>33.799999999999997</v>
      </c>
      <c r="R86" s="24">
        <v>51.1</v>
      </c>
      <c r="S86" s="25">
        <v>1.1000000000000001</v>
      </c>
    </row>
    <row r="87" spans="2:19" ht="13.5" customHeight="1" x14ac:dyDescent="0.15">
      <c r="B87" s="55"/>
      <c r="C87" s="52" t="s">
        <v>181</v>
      </c>
      <c r="D87" s="26">
        <v>466</v>
      </c>
      <c r="E87" s="27">
        <v>5</v>
      </c>
      <c r="F87" s="27">
        <v>6</v>
      </c>
      <c r="G87" s="27">
        <v>15</v>
      </c>
      <c r="H87" s="27">
        <v>14</v>
      </c>
      <c r="I87" s="27">
        <v>38</v>
      </c>
      <c r="J87" s="27">
        <v>73</v>
      </c>
      <c r="K87" s="27">
        <v>43</v>
      </c>
      <c r="L87" s="27">
        <v>72</v>
      </c>
      <c r="M87" s="27">
        <v>89</v>
      </c>
      <c r="N87" s="27">
        <v>46</v>
      </c>
      <c r="O87" s="27">
        <v>60</v>
      </c>
      <c r="P87" s="27">
        <v>40</v>
      </c>
      <c r="Q87" s="27">
        <v>154</v>
      </c>
      <c r="R87" s="27">
        <v>267</v>
      </c>
      <c r="S87" s="28">
        <v>5</v>
      </c>
    </row>
    <row r="88" spans="2:19" ht="13.5" customHeight="1" x14ac:dyDescent="0.15">
      <c r="B88" s="55"/>
      <c r="C88" s="53"/>
      <c r="D88" s="23">
        <v>100</v>
      </c>
      <c r="E88" s="24">
        <v>1.1000000000000001</v>
      </c>
      <c r="F88" s="24">
        <v>1.3</v>
      </c>
      <c r="G88" s="24">
        <v>3.2</v>
      </c>
      <c r="H88" s="24">
        <v>3</v>
      </c>
      <c r="I88" s="24">
        <v>8.1999999999999993</v>
      </c>
      <c r="J88" s="24">
        <v>15.7</v>
      </c>
      <c r="K88" s="24">
        <v>9.1999999999999993</v>
      </c>
      <c r="L88" s="24">
        <v>15.5</v>
      </c>
      <c r="M88" s="24">
        <v>19.100000000000001</v>
      </c>
      <c r="N88" s="24">
        <v>9.9</v>
      </c>
      <c r="O88" s="24">
        <v>12.9</v>
      </c>
      <c r="P88" s="24">
        <v>8.6</v>
      </c>
      <c r="Q88" s="24">
        <v>33</v>
      </c>
      <c r="R88" s="24">
        <v>57.3</v>
      </c>
      <c r="S88" s="25">
        <v>1.1000000000000001</v>
      </c>
    </row>
    <row r="89" spans="2:19" ht="13.5" customHeight="1" x14ac:dyDescent="0.15">
      <c r="B89" s="55"/>
      <c r="C89" s="52" t="s">
        <v>182</v>
      </c>
      <c r="D89" s="26">
        <v>1837</v>
      </c>
      <c r="E89" s="27">
        <v>24</v>
      </c>
      <c r="F89" s="27">
        <v>24</v>
      </c>
      <c r="G89" s="27">
        <v>26</v>
      </c>
      <c r="H89" s="27">
        <v>75</v>
      </c>
      <c r="I89" s="27">
        <v>86</v>
      </c>
      <c r="J89" s="27">
        <v>217</v>
      </c>
      <c r="K89" s="27">
        <v>170</v>
      </c>
      <c r="L89" s="27">
        <v>254</v>
      </c>
      <c r="M89" s="27">
        <v>413</v>
      </c>
      <c r="N89" s="27">
        <v>218</v>
      </c>
      <c r="O89" s="27">
        <v>307</v>
      </c>
      <c r="P89" s="27">
        <v>149</v>
      </c>
      <c r="Q89" s="27">
        <v>473</v>
      </c>
      <c r="R89" s="27">
        <v>1192</v>
      </c>
      <c r="S89" s="28">
        <v>23</v>
      </c>
    </row>
    <row r="90" spans="2:19" ht="13.5" customHeight="1" x14ac:dyDescent="0.15">
      <c r="B90" s="55"/>
      <c r="C90" s="53"/>
      <c r="D90" s="23">
        <v>100</v>
      </c>
      <c r="E90" s="24">
        <v>1.3</v>
      </c>
      <c r="F90" s="24">
        <v>1.3</v>
      </c>
      <c r="G90" s="24">
        <v>1.4</v>
      </c>
      <c r="H90" s="24">
        <v>4.0999999999999996</v>
      </c>
      <c r="I90" s="24">
        <v>4.7</v>
      </c>
      <c r="J90" s="24">
        <v>11.8</v>
      </c>
      <c r="K90" s="24">
        <v>9.3000000000000007</v>
      </c>
      <c r="L90" s="24">
        <v>13.8</v>
      </c>
      <c r="M90" s="24">
        <v>22.5</v>
      </c>
      <c r="N90" s="24">
        <v>11.9</v>
      </c>
      <c r="O90" s="24">
        <v>16.7</v>
      </c>
      <c r="P90" s="24">
        <v>8.1</v>
      </c>
      <c r="Q90" s="24">
        <v>25.7</v>
      </c>
      <c r="R90" s="24">
        <v>64.900000000000006</v>
      </c>
      <c r="S90" s="25">
        <v>1.3</v>
      </c>
    </row>
    <row r="91" spans="2:19" ht="13.5" customHeight="1" x14ac:dyDescent="0.15">
      <c r="B91" s="55"/>
      <c r="C91" s="52" t="s">
        <v>99</v>
      </c>
      <c r="D91" s="26">
        <v>29</v>
      </c>
      <c r="E91" s="27">
        <v>2</v>
      </c>
      <c r="F91" s="27">
        <v>1</v>
      </c>
      <c r="G91" s="27">
        <v>1</v>
      </c>
      <c r="H91" s="27">
        <v>1</v>
      </c>
      <c r="I91" s="27">
        <v>2</v>
      </c>
      <c r="J91" s="27">
        <v>7</v>
      </c>
      <c r="K91" s="27">
        <v>2</v>
      </c>
      <c r="L91" s="27">
        <v>3</v>
      </c>
      <c r="M91" s="27">
        <v>5</v>
      </c>
      <c r="N91" s="27">
        <v>3</v>
      </c>
      <c r="O91" s="27">
        <v>2</v>
      </c>
      <c r="P91" s="27">
        <v>5</v>
      </c>
      <c r="Q91" s="27">
        <v>11</v>
      </c>
      <c r="R91" s="27">
        <v>13</v>
      </c>
      <c r="S91" s="28" t="s">
        <v>132</v>
      </c>
    </row>
    <row r="92" spans="2:19" ht="13.5" customHeight="1" x14ac:dyDescent="0.15">
      <c r="B92" s="44"/>
      <c r="C92" s="59"/>
      <c r="D92" s="34">
        <v>100</v>
      </c>
      <c r="E92" s="35">
        <v>6.9</v>
      </c>
      <c r="F92" s="35">
        <v>3.4</v>
      </c>
      <c r="G92" s="35">
        <v>3.4</v>
      </c>
      <c r="H92" s="35">
        <v>3.4</v>
      </c>
      <c r="I92" s="35">
        <v>6.9</v>
      </c>
      <c r="J92" s="35">
        <v>24.1</v>
      </c>
      <c r="K92" s="35">
        <v>6.9</v>
      </c>
      <c r="L92" s="35">
        <v>10.3</v>
      </c>
      <c r="M92" s="35">
        <v>17.2</v>
      </c>
      <c r="N92" s="35">
        <v>10.3</v>
      </c>
      <c r="O92" s="35">
        <v>6.9</v>
      </c>
      <c r="P92" s="35">
        <v>17.2</v>
      </c>
      <c r="Q92" s="35">
        <v>37.9</v>
      </c>
      <c r="R92" s="35">
        <v>44.8</v>
      </c>
      <c r="S92" s="36" t="s">
        <v>132</v>
      </c>
    </row>
    <row r="93" spans="2:19" ht="13.5" customHeight="1" x14ac:dyDescent="0.15">
      <c r="B93" s="43" t="s">
        <v>95</v>
      </c>
      <c r="C93" s="49"/>
      <c r="D93" s="17">
        <v>2715</v>
      </c>
      <c r="E93" s="18">
        <v>35</v>
      </c>
      <c r="F93" s="18">
        <v>35</v>
      </c>
      <c r="G93" s="18">
        <v>60</v>
      </c>
      <c r="H93" s="18">
        <v>122</v>
      </c>
      <c r="I93" s="18">
        <v>166</v>
      </c>
      <c r="J93" s="18">
        <v>351</v>
      </c>
      <c r="K93" s="18">
        <v>251</v>
      </c>
      <c r="L93" s="18">
        <v>386</v>
      </c>
      <c r="M93" s="18">
        <v>574</v>
      </c>
      <c r="N93" s="18">
        <v>299</v>
      </c>
      <c r="O93" s="18">
        <v>405</v>
      </c>
      <c r="P93" s="18">
        <v>252</v>
      </c>
      <c r="Q93" s="18">
        <v>768</v>
      </c>
      <c r="R93" s="18">
        <v>1664</v>
      </c>
      <c r="S93" s="19">
        <v>31</v>
      </c>
    </row>
    <row r="94" spans="2:19" ht="13.5" customHeight="1" x14ac:dyDescent="0.15">
      <c r="B94" s="57"/>
      <c r="C94" s="53"/>
      <c r="D94" s="23">
        <v>100</v>
      </c>
      <c r="E94" s="24">
        <v>1.3</v>
      </c>
      <c r="F94" s="24">
        <v>1.3</v>
      </c>
      <c r="G94" s="24">
        <v>2.2000000000000002</v>
      </c>
      <c r="H94" s="24">
        <v>4.5</v>
      </c>
      <c r="I94" s="24">
        <v>6.1</v>
      </c>
      <c r="J94" s="24">
        <v>12.9</v>
      </c>
      <c r="K94" s="24">
        <v>9.1999999999999993</v>
      </c>
      <c r="L94" s="24">
        <v>14.2</v>
      </c>
      <c r="M94" s="24">
        <v>21.1</v>
      </c>
      <c r="N94" s="24">
        <v>11</v>
      </c>
      <c r="O94" s="24">
        <v>14.9</v>
      </c>
      <c r="P94" s="24">
        <v>9.3000000000000007</v>
      </c>
      <c r="Q94" s="24">
        <v>28.3</v>
      </c>
      <c r="R94" s="24">
        <v>61.3</v>
      </c>
      <c r="S94" s="25">
        <v>1.1000000000000001</v>
      </c>
    </row>
    <row r="95" spans="2:19" ht="13.5" customHeight="1" x14ac:dyDescent="0.15">
      <c r="B95" s="54" t="s">
        <v>21</v>
      </c>
      <c r="C95" s="52" t="s">
        <v>178</v>
      </c>
      <c r="D95" s="26">
        <v>42</v>
      </c>
      <c r="E95" s="27">
        <v>1</v>
      </c>
      <c r="F95" s="27">
        <v>2</v>
      </c>
      <c r="G95" s="27">
        <v>3</v>
      </c>
      <c r="H95" s="27">
        <v>2</v>
      </c>
      <c r="I95" s="27">
        <v>1</v>
      </c>
      <c r="J95" s="27">
        <v>6</v>
      </c>
      <c r="K95" s="27">
        <v>4</v>
      </c>
      <c r="L95" s="27">
        <v>5</v>
      </c>
      <c r="M95" s="27">
        <v>12</v>
      </c>
      <c r="N95" s="27">
        <v>1</v>
      </c>
      <c r="O95" s="27">
        <v>4</v>
      </c>
      <c r="P95" s="27">
        <v>8</v>
      </c>
      <c r="Q95" s="27">
        <v>11</v>
      </c>
      <c r="R95" s="27">
        <v>22</v>
      </c>
      <c r="S95" s="28">
        <v>1</v>
      </c>
    </row>
    <row r="96" spans="2:19" ht="13.5" customHeight="1" x14ac:dyDescent="0.15">
      <c r="B96" s="55"/>
      <c r="C96" s="53"/>
      <c r="D96" s="23">
        <v>100</v>
      </c>
      <c r="E96" s="24">
        <v>2.4</v>
      </c>
      <c r="F96" s="24">
        <v>4.8</v>
      </c>
      <c r="G96" s="24">
        <v>7.1</v>
      </c>
      <c r="H96" s="24">
        <v>4.8</v>
      </c>
      <c r="I96" s="24">
        <v>2.4</v>
      </c>
      <c r="J96" s="24">
        <v>14.3</v>
      </c>
      <c r="K96" s="24">
        <v>9.5</v>
      </c>
      <c r="L96" s="24">
        <v>11.9</v>
      </c>
      <c r="M96" s="24">
        <v>28.6</v>
      </c>
      <c r="N96" s="24">
        <v>2.4</v>
      </c>
      <c r="O96" s="24">
        <v>9.5</v>
      </c>
      <c r="P96" s="24">
        <v>19</v>
      </c>
      <c r="Q96" s="24">
        <v>26.2</v>
      </c>
      <c r="R96" s="24">
        <v>52.4</v>
      </c>
      <c r="S96" s="25">
        <v>2.4</v>
      </c>
    </row>
    <row r="97" spans="2:19" ht="13.5" customHeight="1" x14ac:dyDescent="0.15">
      <c r="B97" s="55"/>
      <c r="C97" s="52" t="s">
        <v>179</v>
      </c>
      <c r="D97" s="26">
        <v>115</v>
      </c>
      <c r="E97" s="27">
        <v>1</v>
      </c>
      <c r="F97" s="27">
        <v>1</v>
      </c>
      <c r="G97" s="27">
        <v>7</v>
      </c>
      <c r="H97" s="27">
        <v>10</v>
      </c>
      <c r="I97" s="27">
        <v>13</v>
      </c>
      <c r="J97" s="27">
        <v>16</v>
      </c>
      <c r="K97" s="27">
        <v>14</v>
      </c>
      <c r="L97" s="27">
        <v>22</v>
      </c>
      <c r="M97" s="27">
        <v>16</v>
      </c>
      <c r="N97" s="27">
        <v>7</v>
      </c>
      <c r="O97" s="27">
        <v>8</v>
      </c>
      <c r="P97" s="27">
        <v>19</v>
      </c>
      <c r="Q97" s="27">
        <v>43</v>
      </c>
      <c r="R97" s="27">
        <v>53</v>
      </c>
      <c r="S97" s="28" t="s">
        <v>132</v>
      </c>
    </row>
    <row r="98" spans="2:19" ht="13.5" customHeight="1" x14ac:dyDescent="0.15">
      <c r="B98" s="55"/>
      <c r="C98" s="53"/>
      <c r="D98" s="23">
        <v>100</v>
      </c>
      <c r="E98" s="24">
        <v>0.9</v>
      </c>
      <c r="F98" s="24">
        <v>0.9</v>
      </c>
      <c r="G98" s="24">
        <v>6.1</v>
      </c>
      <c r="H98" s="24">
        <v>8.6999999999999993</v>
      </c>
      <c r="I98" s="24">
        <v>11.3</v>
      </c>
      <c r="J98" s="24">
        <v>13.9</v>
      </c>
      <c r="K98" s="24">
        <v>12.2</v>
      </c>
      <c r="L98" s="24">
        <v>19.100000000000001</v>
      </c>
      <c r="M98" s="24">
        <v>13.9</v>
      </c>
      <c r="N98" s="24">
        <v>6.1</v>
      </c>
      <c r="O98" s="24">
        <v>7</v>
      </c>
      <c r="P98" s="24">
        <v>16.5</v>
      </c>
      <c r="Q98" s="24">
        <v>37.4</v>
      </c>
      <c r="R98" s="24">
        <v>46.1</v>
      </c>
      <c r="S98" s="25" t="s">
        <v>132</v>
      </c>
    </row>
    <row r="99" spans="2:19" ht="13.5" customHeight="1" x14ac:dyDescent="0.15">
      <c r="B99" s="55"/>
      <c r="C99" s="52" t="s">
        <v>180</v>
      </c>
      <c r="D99" s="26">
        <v>474</v>
      </c>
      <c r="E99" s="27">
        <v>6</v>
      </c>
      <c r="F99" s="27">
        <v>5</v>
      </c>
      <c r="G99" s="27">
        <v>16</v>
      </c>
      <c r="H99" s="27">
        <v>24</v>
      </c>
      <c r="I99" s="27">
        <v>37</v>
      </c>
      <c r="J99" s="27">
        <v>69</v>
      </c>
      <c r="K99" s="27">
        <v>47</v>
      </c>
      <c r="L99" s="27">
        <v>70</v>
      </c>
      <c r="M99" s="27">
        <v>85</v>
      </c>
      <c r="N99" s="27">
        <v>51</v>
      </c>
      <c r="O99" s="27">
        <v>59</v>
      </c>
      <c r="P99" s="27">
        <v>51</v>
      </c>
      <c r="Q99" s="27">
        <v>153</v>
      </c>
      <c r="R99" s="27">
        <v>265</v>
      </c>
      <c r="S99" s="28">
        <v>5</v>
      </c>
    </row>
    <row r="100" spans="2:19" ht="13.5" customHeight="1" x14ac:dyDescent="0.15">
      <c r="B100" s="55"/>
      <c r="C100" s="53"/>
      <c r="D100" s="23">
        <v>100</v>
      </c>
      <c r="E100" s="24">
        <v>1.3</v>
      </c>
      <c r="F100" s="24">
        <v>1.1000000000000001</v>
      </c>
      <c r="G100" s="24">
        <v>3.4</v>
      </c>
      <c r="H100" s="24">
        <v>5.0999999999999996</v>
      </c>
      <c r="I100" s="24">
        <v>7.8</v>
      </c>
      <c r="J100" s="24">
        <v>14.6</v>
      </c>
      <c r="K100" s="24">
        <v>9.9</v>
      </c>
      <c r="L100" s="24">
        <v>14.8</v>
      </c>
      <c r="M100" s="24">
        <v>17.899999999999999</v>
      </c>
      <c r="N100" s="24">
        <v>10.8</v>
      </c>
      <c r="O100" s="24">
        <v>12.4</v>
      </c>
      <c r="P100" s="24">
        <v>10.8</v>
      </c>
      <c r="Q100" s="24">
        <v>32.299999999999997</v>
      </c>
      <c r="R100" s="24">
        <v>55.9</v>
      </c>
      <c r="S100" s="25">
        <v>1.1000000000000001</v>
      </c>
    </row>
    <row r="101" spans="2:19" ht="13.5" customHeight="1" x14ac:dyDescent="0.15">
      <c r="B101" s="55"/>
      <c r="C101" s="52" t="s">
        <v>181</v>
      </c>
      <c r="D101" s="26">
        <v>722</v>
      </c>
      <c r="E101" s="27">
        <v>11</v>
      </c>
      <c r="F101" s="27">
        <v>11</v>
      </c>
      <c r="G101" s="27">
        <v>22</v>
      </c>
      <c r="H101" s="27">
        <v>32</v>
      </c>
      <c r="I101" s="27">
        <v>47</v>
      </c>
      <c r="J101" s="27">
        <v>101</v>
      </c>
      <c r="K101" s="27">
        <v>55</v>
      </c>
      <c r="L101" s="27">
        <v>110</v>
      </c>
      <c r="M101" s="27">
        <v>145</v>
      </c>
      <c r="N101" s="27">
        <v>74</v>
      </c>
      <c r="O101" s="27">
        <v>103</v>
      </c>
      <c r="P101" s="27">
        <v>76</v>
      </c>
      <c r="Q101" s="27">
        <v>203</v>
      </c>
      <c r="R101" s="27">
        <v>432</v>
      </c>
      <c r="S101" s="28">
        <v>11</v>
      </c>
    </row>
    <row r="102" spans="2:19" ht="13.5" customHeight="1" x14ac:dyDescent="0.15">
      <c r="B102" s="55"/>
      <c r="C102" s="53"/>
      <c r="D102" s="23">
        <v>100</v>
      </c>
      <c r="E102" s="24">
        <v>1.5</v>
      </c>
      <c r="F102" s="24">
        <v>1.5</v>
      </c>
      <c r="G102" s="24">
        <v>3</v>
      </c>
      <c r="H102" s="24">
        <v>4.4000000000000004</v>
      </c>
      <c r="I102" s="24">
        <v>6.5</v>
      </c>
      <c r="J102" s="24">
        <v>14</v>
      </c>
      <c r="K102" s="24">
        <v>7.6</v>
      </c>
      <c r="L102" s="24">
        <v>15.2</v>
      </c>
      <c r="M102" s="24">
        <v>20.100000000000001</v>
      </c>
      <c r="N102" s="24">
        <v>10.199999999999999</v>
      </c>
      <c r="O102" s="24">
        <v>14.3</v>
      </c>
      <c r="P102" s="24">
        <v>10.5</v>
      </c>
      <c r="Q102" s="24">
        <v>28.1</v>
      </c>
      <c r="R102" s="24">
        <v>59.8</v>
      </c>
      <c r="S102" s="25">
        <v>1.5</v>
      </c>
    </row>
    <row r="103" spans="2:19" ht="13.5" customHeight="1" x14ac:dyDescent="0.15">
      <c r="B103" s="55"/>
      <c r="C103" s="52" t="s">
        <v>182</v>
      </c>
      <c r="D103" s="26">
        <v>1322</v>
      </c>
      <c r="E103" s="27">
        <v>15</v>
      </c>
      <c r="F103" s="27">
        <v>15</v>
      </c>
      <c r="G103" s="27">
        <v>11</v>
      </c>
      <c r="H103" s="27">
        <v>53</v>
      </c>
      <c r="I103" s="27">
        <v>65</v>
      </c>
      <c r="J103" s="27">
        <v>149</v>
      </c>
      <c r="K103" s="27">
        <v>128</v>
      </c>
      <c r="L103" s="27">
        <v>175</v>
      </c>
      <c r="M103" s="27">
        <v>309</v>
      </c>
      <c r="N103" s="27">
        <v>163</v>
      </c>
      <c r="O103" s="27">
        <v>225</v>
      </c>
      <c r="P103" s="27">
        <v>94</v>
      </c>
      <c r="Q103" s="27">
        <v>342</v>
      </c>
      <c r="R103" s="27">
        <v>872</v>
      </c>
      <c r="S103" s="28">
        <v>14</v>
      </c>
    </row>
    <row r="104" spans="2:19" ht="13.5" customHeight="1" x14ac:dyDescent="0.15">
      <c r="B104" s="55"/>
      <c r="C104" s="53"/>
      <c r="D104" s="23">
        <v>100</v>
      </c>
      <c r="E104" s="24">
        <v>1.1000000000000001</v>
      </c>
      <c r="F104" s="24">
        <v>1.1000000000000001</v>
      </c>
      <c r="G104" s="24">
        <v>0.8</v>
      </c>
      <c r="H104" s="24">
        <v>4</v>
      </c>
      <c r="I104" s="24">
        <v>4.9000000000000004</v>
      </c>
      <c r="J104" s="24">
        <v>11.3</v>
      </c>
      <c r="K104" s="24">
        <v>9.6999999999999993</v>
      </c>
      <c r="L104" s="24">
        <v>13.2</v>
      </c>
      <c r="M104" s="24">
        <v>23.4</v>
      </c>
      <c r="N104" s="24">
        <v>12.3</v>
      </c>
      <c r="O104" s="24">
        <v>17</v>
      </c>
      <c r="P104" s="24">
        <v>7.1</v>
      </c>
      <c r="Q104" s="24">
        <v>25.9</v>
      </c>
      <c r="R104" s="24">
        <v>66</v>
      </c>
      <c r="S104" s="25">
        <v>1.1000000000000001</v>
      </c>
    </row>
    <row r="105" spans="2:19" ht="13.5" customHeight="1" x14ac:dyDescent="0.15">
      <c r="B105" s="55"/>
      <c r="C105" s="52" t="s">
        <v>99</v>
      </c>
      <c r="D105" s="26">
        <v>40</v>
      </c>
      <c r="E105" s="27">
        <v>1</v>
      </c>
      <c r="F105" s="27">
        <v>1</v>
      </c>
      <c r="G105" s="27">
        <v>1</v>
      </c>
      <c r="H105" s="27">
        <v>1</v>
      </c>
      <c r="I105" s="27">
        <v>3</v>
      </c>
      <c r="J105" s="27">
        <v>10</v>
      </c>
      <c r="K105" s="27">
        <v>3</v>
      </c>
      <c r="L105" s="27">
        <v>4</v>
      </c>
      <c r="M105" s="27">
        <v>7</v>
      </c>
      <c r="N105" s="27">
        <v>3</v>
      </c>
      <c r="O105" s="27">
        <v>6</v>
      </c>
      <c r="P105" s="27">
        <v>4</v>
      </c>
      <c r="Q105" s="27">
        <v>16</v>
      </c>
      <c r="R105" s="27">
        <v>20</v>
      </c>
      <c r="S105" s="28" t="s">
        <v>132</v>
      </c>
    </row>
    <row r="106" spans="2:19" ht="13.5" customHeight="1" x14ac:dyDescent="0.15">
      <c r="B106" s="44"/>
      <c r="C106" s="59"/>
      <c r="D106" s="34">
        <v>100</v>
      </c>
      <c r="E106" s="35">
        <v>2.5</v>
      </c>
      <c r="F106" s="35">
        <v>2.5</v>
      </c>
      <c r="G106" s="35">
        <v>2.5</v>
      </c>
      <c r="H106" s="35">
        <v>2.5</v>
      </c>
      <c r="I106" s="35">
        <v>7.5</v>
      </c>
      <c r="J106" s="35">
        <v>25</v>
      </c>
      <c r="K106" s="35">
        <v>7.5</v>
      </c>
      <c r="L106" s="35">
        <v>10</v>
      </c>
      <c r="M106" s="35">
        <v>17.5</v>
      </c>
      <c r="N106" s="35">
        <v>7.5</v>
      </c>
      <c r="O106" s="35">
        <v>15</v>
      </c>
      <c r="P106" s="35">
        <v>10</v>
      </c>
      <c r="Q106" s="35">
        <v>40</v>
      </c>
      <c r="R106" s="35">
        <v>50</v>
      </c>
      <c r="S106" s="36" t="s">
        <v>132</v>
      </c>
    </row>
    <row r="107" spans="2:19" ht="13.5" customHeight="1" x14ac:dyDescent="0.15">
      <c r="B107" s="43" t="s">
        <v>95</v>
      </c>
      <c r="C107" s="49"/>
      <c r="D107" s="17">
        <v>2715</v>
      </c>
      <c r="E107" s="18">
        <v>35</v>
      </c>
      <c r="F107" s="18">
        <v>35</v>
      </c>
      <c r="G107" s="18">
        <v>60</v>
      </c>
      <c r="H107" s="18">
        <v>122</v>
      </c>
      <c r="I107" s="18">
        <v>166</v>
      </c>
      <c r="J107" s="18">
        <v>351</v>
      </c>
      <c r="K107" s="18">
        <v>251</v>
      </c>
      <c r="L107" s="18">
        <v>386</v>
      </c>
      <c r="M107" s="18">
        <v>574</v>
      </c>
      <c r="N107" s="18">
        <v>299</v>
      </c>
      <c r="O107" s="18">
        <v>405</v>
      </c>
      <c r="P107" s="18">
        <v>252</v>
      </c>
      <c r="Q107" s="18">
        <v>768</v>
      </c>
      <c r="R107" s="18">
        <v>1664</v>
      </c>
      <c r="S107" s="19">
        <v>31</v>
      </c>
    </row>
    <row r="108" spans="2:19" ht="13.5" customHeight="1" x14ac:dyDescent="0.15">
      <c r="B108" s="57"/>
      <c r="C108" s="53"/>
      <c r="D108" s="23">
        <v>100</v>
      </c>
      <c r="E108" s="24">
        <v>1.3</v>
      </c>
      <c r="F108" s="24">
        <v>1.3</v>
      </c>
      <c r="G108" s="24">
        <v>2.2000000000000002</v>
      </c>
      <c r="H108" s="24">
        <v>4.5</v>
      </c>
      <c r="I108" s="24">
        <v>6.1</v>
      </c>
      <c r="J108" s="24">
        <v>12.9</v>
      </c>
      <c r="K108" s="24">
        <v>9.1999999999999993</v>
      </c>
      <c r="L108" s="24">
        <v>14.2</v>
      </c>
      <c r="M108" s="24">
        <v>21.1</v>
      </c>
      <c r="N108" s="24">
        <v>11</v>
      </c>
      <c r="O108" s="24">
        <v>14.9</v>
      </c>
      <c r="P108" s="24">
        <v>9.3000000000000007</v>
      </c>
      <c r="Q108" s="24">
        <v>28.3</v>
      </c>
      <c r="R108" s="24">
        <v>61.3</v>
      </c>
      <c r="S108" s="25">
        <v>1.1000000000000001</v>
      </c>
    </row>
    <row r="109" spans="2:19" ht="13.5" customHeight="1" x14ac:dyDescent="0.15">
      <c r="B109" s="54" t="s">
        <v>22</v>
      </c>
      <c r="C109" s="52" t="s">
        <v>178</v>
      </c>
      <c r="D109" s="26">
        <v>66</v>
      </c>
      <c r="E109" s="27">
        <v>2</v>
      </c>
      <c r="F109" s="27">
        <v>1</v>
      </c>
      <c r="G109" s="27">
        <v>5</v>
      </c>
      <c r="H109" s="27">
        <v>5</v>
      </c>
      <c r="I109" s="27">
        <v>7</v>
      </c>
      <c r="J109" s="27">
        <v>7</v>
      </c>
      <c r="K109" s="27">
        <v>6</v>
      </c>
      <c r="L109" s="27">
        <v>10</v>
      </c>
      <c r="M109" s="27">
        <v>12</v>
      </c>
      <c r="N109" s="27">
        <v>6</v>
      </c>
      <c r="O109" s="27">
        <v>5</v>
      </c>
      <c r="P109" s="27">
        <v>13</v>
      </c>
      <c r="Q109" s="27">
        <v>20</v>
      </c>
      <c r="R109" s="27">
        <v>33</v>
      </c>
      <c r="S109" s="28" t="s">
        <v>132</v>
      </c>
    </row>
    <row r="110" spans="2:19" ht="13.5" customHeight="1" x14ac:dyDescent="0.15">
      <c r="B110" s="55"/>
      <c r="C110" s="53"/>
      <c r="D110" s="23">
        <v>100</v>
      </c>
      <c r="E110" s="24">
        <v>3</v>
      </c>
      <c r="F110" s="24">
        <v>1.5</v>
      </c>
      <c r="G110" s="24">
        <v>7.6</v>
      </c>
      <c r="H110" s="24">
        <v>7.6</v>
      </c>
      <c r="I110" s="24">
        <v>10.6</v>
      </c>
      <c r="J110" s="24">
        <v>10.6</v>
      </c>
      <c r="K110" s="24">
        <v>9.1</v>
      </c>
      <c r="L110" s="24">
        <v>15.2</v>
      </c>
      <c r="M110" s="24">
        <v>18.2</v>
      </c>
      <c r="N110" s="24">
        <v>9.1</v>
      </c>
      <c r="O110" s="24">
        <v>7.6</v>
      </c>
      <c r="P110" s="24">
        <v>19.7</v>
      </c>
      <c r="Q110" s="24">
        <v>30.3</v>
      </c>
      <c r="R110" s="24">
        <v>50</v>
      </c>
      <c r="S110" s="25" t="s">
        <v>132</v>
      </c>
    </row>
    <row r="111" spans="2:19" ht="13.5" customHeight="1" x14ac:dyDescent="0.15">
      <c r="B111" s="55"/>
      <c r="C111" s="52" t="s">
        <v>179</v>
      </c>
      <c r="D111" s="26">
        <v>158</v>
      </c>
      <c r="E111" s="27">
        <v>1</v>
      </c>
      <c r="F111" s="27">
        <v>3</v>
      </c>
      <c r="G111" s="27">
        <v>8</v>
      </c>
      <c r="H111" s="27">
        <v>16</v>
      </c>
      <c r="I111" s="27">
        <v>14</v>
      </c>
      <c r="J111" s="27">
        <v>28</v>
      </c>
      <c r="K111" s="27">
        <v>20</v>
      </c>
      <c r="L111" s="27">
        <v>20</v>
      </c>
      <c r="M111" s="27">
        <v>22</v>
      </c>
      <c r="N111" s="27">
        <v>11</v>
      </c>
      <c r="O111" s="27">
        <v>14</v>
      </c>
      <c r="P111" s="27">
        <v>28</v>
      </c>
      <c r="Q111" s="27">
        <v>62</v>
      </c>
      <c r="R111" s="27">
        <v>67</v>
      </c>
      <c r="S111" s="28">
        <v>1</v>
      </c>
    </row>
    <row r="112" spans="2:19" ht="13.5" customHeight="1" x14ac:dyDescent="0.15">
      <c r="B112" s="55"/>
      <c r="C112" s="53"/>
      <c r="D112" s="23">
        <v>100</v>
      </c>
      <c r="E112" s="24">
        <v>0.6</v>
      </c>
      <c r="F112" s="24">
        <v>1.9</v>
      </c>
      <c r="G112" s="24">
        <v>5.0999999999999996</v>
      </c>
      <c r="H112" s="24">
        <v>10.1</v>
      </c>
      <c r="I112" s="24">
        <v>8.9</v>
      </c>
      <c r="J112" s="24">
        <v>17.7</v>
      </c>
      <c r="K112" s="24">
        <v>12.7</v>
      </c>
      <c r="L112" s="24">
        <v>12.7</v>
      </c>
      <c r="M112" s="24">
        <v>13.9</v>
      </c>
      <c r="N112" s="24">
        <v>7</v>
      </c>
      <c r="O112" s="24">
        <v>8.9</v>
      </c>
      <c r="P112" s="24">
        <v>17.7</v>
      </c>
      <c r="Q112" s="24">
        <v>39.200000000000003</v>
      </c>
      <c r="R112" s="24">
        <v>42.4</v>
      </c>
      <c r="S112" s="25">
        <v>0.6</v>
      </c>
    </row>
    <row r="113" spans="2:19" ht="13.5" customHeight="1" x14ac:dyDescent="0.15">
      <c r="B113" s="55"/>
      <c r="C113" s="52" t="s">
        <v>180</v>
      </c>
      <c r="D113" s="26">
        <v>506</v>
      </c>
      <c r="E113" s="27">
        <v>8</v>
      </c>
      <c r="F113" s="27">
        <v>6</v>
      </c>
      <c r="G113" s="27">
        <v>19</v>
      </c>
      <c r="H113" s="27">
        <v>19</v>
      </c>
      <c r="I113" s="27">
        <v>42</v>
      </c>
      <c r="J113" s="27">
        <v>72</v>
      </c>
      <c r="K113" s="27">
        <v>49</v>
      </c>
      <c r="L113" s="27">
        <v>87</v>
      </c>
      <c r="M113" s="27">
        <v>94</v>
      </c>
      <c r="N113" s="27">
        <v>40</v>
      </c>
      <c r="O113" s="27">
        <v>62</v>
      </c>
      <c r="P113" s="27">
        <v>52</v>
      </c>
      <c r="Q113" s="27">
        <v>163</v>
      </c>
      <c r="R113" s="27">
        <v>283</v>
      </c>
      <c r="S113" s="28">
        <v>8</v>
      </c>
    </row>
    <row r="114" spans="2:19" ht="13.5" customHeight="1" x14ac:dyDescent="0.15">
      <c r="B114" s="55"/>
      <c r="C114" s="53"/>
      <c r="D114" s="23">
        <v>100</v>
      </c>
      <c r="E114" s="24">
        <v>1.6</v>
      </c>
      <c r="F114" s="24">
        <v>1.2</v>
      </c>
      <c r="G114" s="24">
        <v>3.8</v>
      </c>
      <c r="H114" s="24">
        <v>3.8</v>
      </c>
      <c r="I114" s="24">
        <v>8.3000000000000007</v>
      </c>
      <c r="J114" s="24">
        <v>14.2</v>
      </c>
      <c r="K114" s="24">
        <v>9.6999999999999993</v>
      </c>
      <c r="L114" s="24">
        <v>17.2</v>
      </c>
      <c r="M114" s="24">
        <v>18.600000000000001</v>
      </c>
      <c r="N114" s="24">
        <v>7.9</v>
      </c>
      <c r="O114" s="24">
        <v>12.3</v>
      </c>
      <c r="P114" s="24">
        <v>10.3</v>
      </c>
      <c r="Q114" s="24">
        <v>32.200000000000003</v>
      </c>
      <c r="R114" s="24">
        <v>55.9</v>
      </c>
      <c r="S114" s="25">
        <v>1.6</v>
      </c>
    </row>
    <row r="115" spans="2:19" ht="13.5" customHeight="1" x14ac:dyDescent="0.15">
      <c r="B115" s="55"/>
      <c r="C115" s="52" t="s">
        <v>181</v>
      </c>
      <c r="D115" s="26">
        <v>720</v>
      </c>
      <c r="E115" s="27">
        <v>13</v>
      </c>
      <c r="F115" s="27">
        <v>6</v>
      </c>
      <c r="G115" s="27">
        <v>17</v>
      </c>
      <c r="H115" s="27">
        <v>39</v>
      </c>
      <c r="I115" s="27">
        <v>44</v>
      </c>
      <c r="J115" s="27">
        <v>94</v>
      </c>
      <c r="K115" s="27">
        <v>52</v>
      </c>
      <c r="L115" s="27">
        <v>102</v>
      </c>
      <c r="M115" s="27">
        <v>157</v>
      </c>
      <c r="N115" s="27">
        <v>86</v>
      </c>
      <c r="O115" s="27">
        <v>100</v>
      </c>
      <c r="P115" s="27">
        <v>75</v>
      </c>
      <c r="Q115" s="27">
        <v>190</v>
      </c>
      <c r="R115" s="27">
        <v>445</v>
      </c>
      <c r="S115" s="28">
        <v>10</v>
      </c>
    </row>
    <row r="116" spans="2:19" ht="13.5" customHeight="1" x14ac:dyDescent="0.15">
      <c r="B116" s="55"/>
      <c r="C116" s="53"/>
      <c r="D116" s="23">
        <v>100</v>
      </c>
      <c r="E116" s="24">
        <v>1.8</v>
      </c>
      <c r="F116" s="24">
        <v>0.8</v>
      </c>
      <c r="G116" s="24">
        <v>2.4</v>
      </c>
      <c r="H116" s="24">
        <v>5.4</v>
      </c>
      <c r="I116" s="24">
        <v>6.1</v>
      </c>
      <c r="J116" s="24">
        <v>13.1</v>
      </c>
      <c r="K116" s="24">
        <v>7.2</v>
      </c>
      <c r="L116" s="24">
        <v>14.2</v>
      </c>
      <c r="M116" s="24">
        <v>21.8</v>
      </c>
      <c r="N116" s="24">
        <v>11.9</v>
      </c>
      <c r="O116" s="24">
        <v>13.9</v>
      </c>
      <c r="P116" s="24">
        <v>10.4</v>
      </c>
      <c r="Q116" s="24">
        <v>26.4</v>
      </c>
      <c r="R116" s="24">
        <v>61.8</v>
      </c>
      <c r="S116" s="25">
        <v>1.4</v>
      </c>
    </row>
    <row r="117" spans="2:19" ht="13.5" customHeight="1" x14ac:dyDescent="0.15">
      <c r="B117" s="55"/>
      <c r="C117" s="52" t="s">
        <v>182</v>
      </c>
      <c r="D117" s="26">
        <v>1234</v>
      </c>
      <c r="E117" s="27">
        <v>10</v>
      </c>
      <c r="F117" s="27">
        <v>18</v>
      </c>
      <c r="G117" s="27">
        <v>10</v>
      </c>
      <c r="H117" s="27">
        <v>42</v>
      </c>
      <c r="I117" s="27">
        <v>56</v>
      </c>
      <c r="J117" s="27">
        <v>142</v>
      </c>
      <c r="K117" s="27">
        <v>122</v>
      </c>
      <c r="L117" s="27">
        <v>165</v>
      </c>
      <c r="M117" s="27">
        <v>283</v>
      </c>
      <c r="N117" s="27">
        <v>154</v>
      </c>
      <c r="O117" s="27">
        <v>220</v>
      </c>
      <c r="P117" s="27">
        <v>80</v>
      </c>
      <c r="Q117" s="27">
        <v>320</v>
      </c>
      <c r="R117" s="27">
        <v>822</v>
      </c>
      <c r="S117" s="28">
        <v>12</v>
      </c>
    </row>
    <row r="118" spans="2:19" ht="13.5" customHeight="1" x14ac:dyDescent="0.15">
      <c r="B118" s="55"/>
      <c r="C118" s="53"/>
      <c r="D118" s="23">
        <v>100</v>
      </c>
      <c r="E118" s="24">
        <v>0.8</v>
      </c>
      <c r="F118" s="24">
        <v>1.5</v>
      </c>
      <c r="G118" s="24">
        <v>0.8</v>
      </c>
      <c r="H118" s="24">
        <v>3.4</v>
      </c>
      <c r="I118" s="24">
        <v>4.5</v>
      </c>
      <c r="J118" s="24">
        <v>11.5</v>
      </c>
      <c r="K118" s="24">
        <v>9.9</v>
      </c>
      <c r="L118" s="24">
        <v>13.4</v>
      </c>
      <c r="M118" s="24">
        <v>22.9</v>
      </c>
      <c r="N118" s="24">
        <v>12.5</v>
      </c>
      <c r="O118" s="24">
        <v>17.8</v>
      </c>
      <c r="P118" s="24">
        <v>6.5</v>
      </c>
      <c r="Q118" s="24">
        <v>25.9</v>
      </c>
      <c r="R118" s="24">
        <v>66.599999999999994</v>
      </c>
      <c r="S118" s="25">
        <v>1</v>
      </c>
    </row>
    <row r="119" spans="2:19" ht="13.5" customHeight="1" x14ac:dyDescent="0.15">
      <c r="B119" s="55"/>
      <c r="C119" s="52" t="s">
        <v>99</v>
      </c>
      <c r="D119" s="26">
        <v>31</v>
      </c>
      <c r="E119" s="27">
        <v>1</v>
      </c>
      <c r="F119" s="27">
        <v>1</v>
      </c>
      <c r="G119" s="27">
        <v>1</v>
      </c>
      <c r="H119" s="27">
        <v>1</v>
      </c>
      <c r="I119" s="27">
        <v>3</v>
      </c>
      <c r="J119" s="27">
        <v>8</v>
      </c>
      <c r="K119" s="27">
        <v>2</v>
      </c>
      <c r="L119" s="27">
        <v>2</v>
      </c>
      <c r="M119" s="27">
        <v>6</v>
      </c>
      <c r="N119" s="27">
        <v>2</v>
      </c>
      <c r="O119" s="27">
        <v>4</v>
      </c>
      <c r="P119" s="27">
        <v>4</v>
      </c>
      <c r="Q119" s="27">
        <v>13</v>
      </c>
      <c r="R119" s="27">
        <v>14</v>
      </c>
      <c r="S119" s="28" t="s">
        <v>132</v>
      </c>
    </row>
    <row r="120" spans="2:19" ht="13.5" customHeight="1" x14ac:dyDescent="0.15">
      <c r="B120" s="44"/>
      <c r="C120" s="59"/>
      <c r="D120" s="34">
        <v>100</v>
      </c>
      <c r="E120" s="35">
        <v>3.2</v>
      </c>
      <c r="F120" s="35">
        <v>3.2</v>
      </c>
      <c r="G120" s="35">
        <v>3.2</v>
      </c>
      <c r="H120" s="35">
        <v>3.2</v>
      </c>
      <c r="I120" s="35">
        <v>9.6999999999999993</v>
      </c>
      <c r="J120" s="35">
        <v>25.8</v>
      </c>
      <c r="K120" s="35">
        <v>6.5</v>
      </c>
      <c r="L120" s="35">
        <v>6.5</v>
      </c>
      <c r="M120" s="35">
        <v>19.399999999999999</v>
      </c>
      <c r="N120" s="35">
        <v>6.5</v>
      </c>
      <c r="O120" s="35">
        <v>12.9</v>
      </c>
      <c r="P120" s="35">
        <v>12.9</v>
      </c>
      <c r="Q120" s="35">
        <v>41.9</v>
      </c>
      <c r="R120" s="35">
        <v>45.2</v>
      </c>
      <c r="S120" s="36" t="s">
        <v>132</v>
      </c>
    </row>
    <row r="121" spans="2:19" ht="13.5" customHeight="1" x14ac:dyDescent="0.15">
      <c r="B121" s="43" t="s">
        <v>95</v>
      </c>
      <c r="C121" s="49"/>
      <c r="D121" s="17">
        <v>2715</v>
      </c>
      <c r="E121" s="18">
        <v>35</v>
      </c>
      <c r="F121" s="18">
        <v>35</v>
      </c>
      <c r="G121" s="18">
        <v>60</v>
      </c>
      <c r="H121" s="18">
        <v>122</v>
      </c>
      <c r="I121" s="18">
        <v>166</v>
      </c>
      <c r="J121" s="18">
        <v>351</v>
      </c>
      <c r="K121" s="18">
        <v>251</v>
      </c>
      <c r="L121" s="18">
        <v>386</v>
      </c>
      <c r="M121" s="18">
        <v>574</v>
      </c>
      <c r="N121" s="18">
        <v>299</v>
      </c>
      <c r="O121" s="18">
        <v>405</v>
      </c>
      <c r="P121" s="18">
        <v>252</v>
      </c>
      <c r="Q121" s="18">
        <v>768</v>
      </c>
      <c r="R121" s="18">
        <v>1664</v>
      </c>
      <c r="S121" s="19">
        <v>31</v>
      </c>
    </row>
    <row r="122" spans="2:19" ht="13.5" customHeight="1" x14ac:dyDescent="0.15">
      <c r="B122" s="57"/>
      <c r="C122" s="53"/>
      <c r="D122" s="23">
        <v>100</v>
      </c>
      <c r="E122" s="24">
        <v>1.3</v>
      </c>
      <c r="F122" s="24">
        <v>1.3</v>
      </c>
      <c r="G122" s="24">
        <v>2.2000000000000002</v>
      </c>
      <c r="H122" s="24">
        <v>4.5</v>
      </c>
      <c r="I122" s="24">
        <v>6.1</v>
      </c>
      <c r="J122" s="24">
        <v>12.9</v>
      </c>
      <c r="K122" s="24">
        <v>9.1999999999999993</v>
      </c>
      <c r="L122" s="24">
        <v>14.2</v>
      </c>
      <c r="M122" s="24">
        <v>21.1</v>
      </c>
      <c r="N122" s="24">
        <v>11</v>
      </c>
      <c r="O122" s="24">
        <v>14.9</v>
      </c>
      <c r="P122" s="24">
        <v>9.3000000000000007</v>
      </c>
      <c r="Q122" s="24">
        <v>28.3</v>
      </c>
      <c r="R122" s="24">
        <v>61.3</v>
      </c>
      <c r="S122" s="25">
        <v>1.1000000000000001</v>
      </c>
    </row>
    <row r="123" spans="2:19" ht="13.5" customHeight="1" x14ac:dyDescent="0.15">
      <c r="B123" s="54" t="s">
        <v>23</v>
      </c>
      <c r="C123" s="52" t="s">
        <v>178</v>
      </c>
      <c r="D123" s="26">
        <v>101</v>
      </c>
      <c r="E123" s="27" t="s">
        <v>245</v>
      </c>
      <c r="F123" s="27">
        <v>1</v>
      </c>
      <c r="G123" s="27">
        <v>3</v>
      </c>
      <c r="H123" s="27">
        <v>10</v>
      </c>
      <c r="I123" s="27">
        <v>8</v>
      </c>
      <c r="J123" s="27">
        <v>13</v>
      </c>
      <c r="K123" s="27">
        <v>7</v>
      </c>
      <c r="L123" s="27">
        <v>21</v>
      </c>
      <c r="M123" s="27">
        <v>23</v>
      </c>
      <c r="N123" s="27">
        <v>5</v>
      </c>
      <c r="O123" s="27">
        <v>8</v>
      </c>
      <c r="P123" s="27">
        <v>14</v>
      </c>
      <c r="Q123" s="27">
        <v>28</v>
      </c>
      <c r="R123" s="27">
        <v>57</v>
      </c>
      <c r="S123" s="28">
        <v>2</v>
      </c>
    </row>
    <row r="124" spans="2:19" ht="13.5" customHeight="1" x14ac:dyDescent="0.15">
      <c r="B124" s="55"/>
      <c r="C124" s="53"/>
      <c r="D124" s="23">
        <v>100</v>
      </c>
      <c r="E124" s="24" t="s">
        <v>132</v>
      </c>
      <c r="F124" s="24">
        <v>1</v>
      </c>
      <c r="G124" s="24">
        <v>3</v>
      </c>
      <c r="H124" s="24">
        <v>9.9</v>
      </c>
      <c r="I124" s="24">
        <v>7.9</v>
      </c>
      <c r="J124" s="24">
        <v>12.9</v>
      </c>
      <c r="K124" s="24">
        <v>6.9</v>
      </c>
      <c r="L124" s="24">
        <v>20.8</v>
      </c>
      <c r="M124" s="24">
        <v>22.8</v>
      </c>
      <c r="N124" s="24">
        <v>5</v>
      </c>
      <c r="O124" s="24">
        <v>7.9</v>
      </c>
      <c r="P124" s="24">
        <v>13.9</v>
      </c>
      <c r="Q124" s="24">
        <v>27.7</v>
      </c>
      <c r="R124" s="24">
        <v>56.4</v>
      </c>
      <c r="S124" s="25">
        <v>2</v>
      </c>
    </row>
    <row r="125" spans="2:19" ht="13.5" customHeight="1" x14ac:dyDescent="0.15">
      <c r="B125" s="55"/>
      <c r="C125" s="52" t="s">
        <v>179</v>
      </c>
      <c r="D125" s="26">
        <v>182</v>
      </c>
      <c r="E125" s="27">
        <v>3</v>
      </c>
      <c r="F125" s="27">
        <v>4</v>
      </c>
      <c r="G125" s="27">
        <v>12</v>
      </c>
      <c r="H125" s="27">
        <v>19</v>
      </c>
      <c r="I125" s="27">
        <v>18</v>
      </c>
      <c r="J125" s="27">
        <v>27</v>
      </c>
      <c r="K125" s="27">
        <v>16</v>
      </c>
      <c r="L125" s="27">
        <v>23</v>
      </c>
      <c r="M125" s="27">
        <v>27</v>
      </c>
      <c r="N125" s="27">
        <v>15</v>
      </c>
      <c r="O125" s="27">
        <v>17</v>
      </c>
      <c r="P125" s="27">
        <v>38</v>
      </c>
      <c r="Q125" s="27">
        <v>61</v>
      </c>
      <c r="R125" s="27">
        <v>82</v>
      </c>
      <c r="S125" s="28">
        <v>1</v>
      </c>
    </row>
    <row r="126" spans="2:19" ht="13.5" customHeight="1" x14ac:dyDescent="0.15">
      <c r="B126" s="55"/>
      <c r="C126" s="53"/>
      <c r="D126" s="23">
        <v>100</v>
      </c>
      <c r="E126" s="24">
        <v>1.6</v>
      </c>
      <c r="F126" s="24">
        <v>2.2000000000000002</v>
      </c>
      <c r="G126" s="24">
        <v>6.6</v>
      </c>
      <c r="H126" s="24">
        <v>10.4</v>
      </c>
      <c r="I126" s="24">
        <v>9.9</v>
      </c>
      <c r="J126" s="24">
        <v>14.8</v>
      </c>
      <c r="K126" s="24">
        <v>8.8000000000000007</v>
      </c>
      <c r="L126" s="24">
        <v>12.6</v>
      </c>
      <c r="M126" s="24">
        <v>14.8</v>
      </c>
      <c r="N126" s="24">
        <v>8.1999999999999993</v>
      </c>
      <c r="O126" s="24">
        <v>9.3000000000000007</v>
      </c>
      <c r="P126" s="24">
        <v>20.9</v>
      </c>
      <c r="Q126" s="24">
        <v>33.5</v>
      </c>
      <c r="R126" s="24">
        <v>45.1</v>
      </c>
      <c r="S126" s="25">
        <v>0.5</v>
      </c>
    </row>
    <row r="127" spans="2:19" ht="13.5" customHeight="1" x14ac:dyDescent="0.15">
      <c r="B127" s="55"/>
      <c r="C127" s="52" t="s">
        <v>180</v>
      </c>
      <c r="D127" s="26">
        <v>657</v>
      </c>
      <c r="E127" s="27">
        <v>19</v>
      </c>
      <c r="F127" s="27">
        <v>6</v>
      </c>
      <c r="G127" s="27">
        <v>16</v>
      </c>
      <c r="H127" s="27">
        <v>24</v>
      </c>
      <c r="I127" s="27">
        <v>50</v>
      </c>
      <c r="J127" s="27">
        <v>95</v>
      </c>
      <c r="K127" s="27">
        <v>63</v>
      </c>
      <c r="L127" s="27">
        <v>99</v>
      </c>
      <c r="M127" s="27">
        <v>133</v>
      </c>
      <c r="N127" s="27">
        <v>65</v>
      </c>
      <c r="O127" s="27">
        <v>81</v>
      </c>
      <c r="P127" s="27">
        <v>65</v>
      </c>
      <c r="Q127" s="27">
        <v>208</v>
      </c>
      <c r="R127" s="27">
        <v>378</v>
      </c>
      <c r="S127" s="28">
        <v>6</v>
      </c>
    </row>
    <row r="128" spans="2:19" ht="13.5" customHeight="1" x14ac:dyDescent="0.15">
      <c r="B128" s="55"/>
      <c r="C128" s="53"/>
      <c r="D128" s="23">
        <v>100</v>
      </c>
      <c r="E128" s="24">
        <v>2.9</v>
      </c>
      <c r="F128" s="24">
        <v>0.9</v>
      </c>
      <c r="G128" s="24">
        <v>2.4</v>
      </c>
      <c r="H128" s="24">
        <v>3.7</v>
      </c>
      <c r="I128" s="24">
        <v>7.6</v>
      </c>
      <c r="J128" s="24">
        <v>14.5</v>
      </c>
      <c r="K128" s="24">
        <v>9.6</v>
      </c>
      <c r="L128" s="24">
        <v>15.1</v>
      </c>
      <c r="M128" s="24">
        <v>20.2</v>
      </c>
      <c r="N128" s="24">
        <v>9.9</v>
      </c>
      <c r="O128" s="24">
        <v>12.3</v>
      </c>
      <c r="P128" s="24">
        <v>9.9</v>
      </c>
      <c r="Q128" s="24">
        <v>31.7</v>
      </c>
      <c r="R128" s="24">
        <v>57.5</v>
      </c>
      <c r="S128" s="25">
        <v>0.9</v>
      </c>
    </row>
    <row r="129" spans="2:19" ht="13.5" customHeight="1" x14ac:dyDescent="0.15">
      <c r="B129" s="55"/>
      <c r="C129" s="52" t="s">
        <v>181</v>
      </c>
      <c r="D129" s="26">
        <v>850</v>
      </c>
      <c r="E129" s="27">
        <v>5</v>
      </c>
      <c r="F129" s="27">
        <v>10</v>
      </c>
      <c r="G129" s="27">
        <v>21</v>
      </c>
      <c r="H129" s="27">
        <v>30</v>
      </c>
      <c r="I129" s="27">
        <v>46</v>
      </c>
      <c r="J129" s="27">
        <v>113</v>
      </c>
      <c r="K129" s="27">
        <v>80</v>
      </c>
      <c r="L129" s="27">
        <v>124</v>
      </c>
      <c r="M129" s="27">
        <v>185</v>
      </c>
      <c r="N129" s="27">
        <v>97</v>
      </c>
      <c r="O129" s="27">
        <v>132</v>
      </c>
      <c r="P129" s="27">
        <v>66</v>
      </c>
      <c r="Q129" s="27">
        <v>239</v>
      </c>
      <c r="R129" s="27">
        <v>538</v>
      </c>
      <c r="S129" s="28">
        <v>7</v>
      </c>
    </row>
    <row r="130" spans="2:19" ht="13.5" customHeight="1" x14ac:dyDescent="0.15">
      <c r="B130" s="55"/>
      <c r="C130" s="53"/>
      <c r="D130" s="23">
        <v>100</v>
      </c>
      <c r="E130" s="24">
        <v>0.6</v>
      </c>
      <c r="F130" s="24">
        <v>1.2</v>
      </c>
      <c r="G130" s="24">
        <v>2.5</v>
      </c>
      <c r="H130" s="24">
        <v>3.5</v>
      </c>
      <c r="I130" s="24">
        <v>5.4</v>
      </c>
      <c r="J130" s="24">
        <v>13.3</v>
      </c>
      <c r="K130" s="24">
        <v>9.4</v>
      </c>
      <c r="L130" s="24">
        <v>14.6</v>
      </c>
      <c r="M130" s="24">
        <v>21.8</v>
      </c>
      <c r="N130" s="24">
        <v>11.4</v>
      </c>
      <c r="O130" s="24">
        <v>15.5</v>
      </c>
      <c r="P130" s="24">
        <v>7.8</v>
      </c>
      <c r="Q130" s="24">
        <v>28.1</v>
      </c>
      <c r="R130" s="24">
        <v>63.3</v>
      </c>
      <c r="S130" s="25">
        <v>0.8</v>
      </c>
    </row>
    <row r="131" spans="2:19" ht="13.5" customHeight="1" x14ac:dyDescent="0.15">
      <c r="B131" s="55"/>
      <c r="C131" s="52" t="s">
        <v>182</v>
      </c>
      <c r="D131" s="26">
        <v>896</v>
      </c>
      <c r="E131" s="27">
        <v>7</v>
      </c>
      <c r="F131" s="27">
        <v>13</v>
      </c>
      <c r="G131" s="27">
        <v>7</v>
      </c>
      <c r="H131" s="27">
        <v>38</v>
      </c>
      <c r="I131" s="27">
        <v>40</v>
      </c>
      <c r="J131" s="27">
        <v>96</v>
      </c>
      <c r="K131" s="27">
        <v>83</v>
      </c>
      <c r="L131" s="27">
        <v>117</v>
      </c>
      <c r="M131" s="27">
        <v>200</v>
      </c>
      <c r="N131" s="27">
        <v>115</v>
      </c>
      <c r="O131" s="27">
        <v>165</v>
      </c>
      <c r="P131" s="27">
        <v>65</v>
      </c>
      <c r="Q131" s="27">
        <v>219</v>
      </c>
      <c r="R131" s="27">
        <v>597</v>
      </c>
      <c r="S131" s="28">
        <v>15</v>
      </c>
    </row>
    <row r="132" spans="2:19" ht="13.5" customHeight="1" x14ac:dyDescent="0.15">
      <c r="B132" s="55"/>
      <c r="C132" s="53"/>
      <c r="D132" s="23">
        <v>100</v>
      </c>
      <c r="E132" s="24">
        <v>0.8</v>
      </c>
      <c r="F132" s="24">
        <v>1.5</v>
      </c>
      <c r="G132" s="24">
        <v>0.8</v>
      </c>
      <c r="H132" s="24">
        <v>4.2</v>
      </c>
      <c r="I132" s="24">
        <v>4.5</v>
      </c>
      <c r="J132" s="24">
        <v>10.7</v>
      </c>
      <c r="K132" s="24">
        <v>9.3000000000000007</v>
      </c>
      <c r="L132" s="24">
        <v>13.1</v>
      </c>
      <c r="M132" s="24">
        <v>22.3</v>
      </c>
      <c r="N132" s="24">
        <v>12.8</v>
      </c>
      <c r="O132" s="24">
        <v>18.399999999999999</v>
      </c>
      <c r="P132" s="24">
        <v>7.3</v>
      </c>
      <c r="Q132" s="24">
        <v>24.4</v>
      </c>
      <c r="R132" s="24">
        <v>66.599999999999994</v>
      </c>
      <c r="S132" s="25">
        <v>1.7</v>
      </c>
    </row>
    <row r="133" spans="2:19" ht="13.5" customHeight="1" x14ac:dyDescent="0.15">
      <c r="B133" s="55"/>
      <c r="C133" s="52" t="s">
        <v>99</v>
      </c>
      <c r="D133" s="26">
        <v>29</v>
      </c>
      <c r="E133" s="27">
        <v>1</v>
      </c>
      <c r="F133" s="27">
        <v>1</v>
      </c>
      <c r="G133" s="27">
        <v>1</v>
      </c>
      <c r="H133" s="27">
        <v>1</v>
      </c>
      <c r="I133" s="27">
        <v>4</v>
      </c>
      <c r="J133" s="27">
        <v>7</v>
      </c>
      <c r="K133" s="27">
        <v>2</v>
      </c>
      <c r="L133" s="27">
        <v>2</v>
      </c>
      <c r="M133" s="27">
        <v>6</v>
      </c>
      <c r="N133" s="27">
        <v>2</v>
      </c>
      <c r="O133" s="27">
        <v>2</v>
      </c>
      <c r="P133" s="27">
        <v>4</v>
      </c>
      <c r="Q133" s="27">
        <v>13</v>
      </c>
      <c r="R133" s="27">
        <v>12</v>
      </c>
      <c r="S133" s="28" t="s">
        <v>132</v>
      </c>
    </row>
    <row r="134" spans="2:19" ht="13.5" customHeight="1" x14ac:dyDescent="0.15">
      <c r="B134" s="44"/>
      <c r="C134" s="59"/>
      <c r="D134" s="34">
        <v>100</v>
      </c>
      <c r="E134" s="35">
        <v>3.4</v>
      </c>
      <c r="F134" s="35">
        <v>3.4</v>
      </c>
      <c r="G134" s="35">
        <v>3.4</v>
      </c>
      <c r="H134" s="35">
        <v>3.4</v>
      </c>
      <c r="I134" s="35">
        <v>13.8</v>
      </c>
      <c r="J134" s="35">
        <v>24.1</v>
      </c>
      <c r="K134" s="35">
        <v>6.9</v>
      </c>
      <c r="L134" s="35">
        <v>6.9</v>
      </c>
      <c r="M134" s="35">
        <v>20.7</v>
      </c>
      <c r="N134" s="35">
        <v>6.9</v>
      </c>
      <c r="O134" s="35">
        <v>6.9</v>
      </c>
      <c r="P134" s="35">
        <v>13.8</v>
      </c>
      <c r="Q134" s="35">
        <v>44.8</v>
      </c>
      <c r="R134" s="35">
        <v>41.4</v>
      </c>
      <c r="S134" s="36" t="s">
        <v>132</v>
      </c>
    </row>
    <row r="135" spans="2:19" ht="13.5" customHeight="1" x14ac:dyDescent="0.15">
      <c r="B135" s="43" t="s">
        <v>95</v>
      </c>
      <c r="C135" s="49"/>
      <c r="D135" s="17">
        <v>2715</v>
      </c>
      <c r="E135" s="18">
        <v>35</v>
      </c>
      <c r="F135" s="18">
        <v>35</v>
      </c>
      <c r="G135" s="18">
        <v>60</v>
      </c>
      <c r="H135" s="18">
        <v>122</v>
      </c>
      <c r="I135" s="18">
        <v>166</v>
      </c>
      <c r="J135" s="18">
        <v>351</v>
      </c>
      <c r="K135" s="18">
        <v>251</v>
      </c>
      <c r="L135" s="18">
        <v>386</v>
      </c>
      <c r="M135" s="18">
        <v>574</v>
      </c>
      <c r="N135" s="18">
        <v>299</v>
      </c>
      <c r="O135" s="18">
        <v>405</v>
      </c>
      <c r="P135" s="18">
        <v>252</v>
      </c>
      <c r="Q135" s="18">
        <v>768</v>
      </c>
      <c r="R135" s="18">
        <v>1664</v>
      </c>
      <c r="S135" s="19">
        <v>31</v>
      </c>
    </row>
    <row r="136" spans="2:19" ht="13.5" customHeight="1" x14ac:dyDescent="0.15">
      <c r="B136" s="57"/>
      <c r="C136" s="53"/>
      <c r="D136" s="23">
        <v>100</v>
      </c>
      <c r="E136" s="24">
        <v>1.3</v>
      </c>
      <c r="F136" s="24">
        <v>1.3</v>
      </c>
      <c r="G136" s="24">
        <v>2.2000000000000002</v>
      </c>
      <c r="H136" s="24">
        <v>4.5</v>
      </c>
      <c r="I136" s="24">
        <v>6.1</v>
      </c>
      <c r="J136" s="24">
        <v>12.9</v>
      </c>
      <c r="K136" s="24">
        <v>9.1999999999999993</v>
      </c>
      <c r="L136" s="24">
        <v>14.2</v>
      </c>
      <c r="M136" s="24">
        <v>21.1</v>
      </c>
      <c r="N136" s="24">
        <v>11</v>
      </c>
      <c r="O136" s="24">
        <v>14.9</v>
      </c>
      <c r="P136" s="24">
        <v>9.3000000000000007</v>
      </c>
      <c r="Q136" s="24">
        <v>28.3</v>
      </c>
      <c r="R136" s="24">
        <v>61.3</v>
      </c>
      <c r="S136" s="25">
        <v>1.1000000000000001</v>
      </c>
    </row>
    <row r="137" spans="2:19" ht="13.5" customHeight="1" x14ac:dyDescent="0.15">
      <c r="B137" s="54" t="s">
        <v>24</v>
      </c>
      <c r="C137" s="52" t="s">
        <v>178</v>
      </c>
      <c r="D137" s="26">
        <v>63</v>
      </c>
      <c r="E137" s="27">
        <v>3</v>
      </c>
      <c r="F137" s="27">
        <v>2</v>
      </c>
      <c r="G137" s="27">
        <v>3</v>
      </c>
      <c r="H137" s="27">
        <v>3</v>
      </c>
      <c r="I137" s="27">
        <v>9</v>
      </c>
      <c r="J137" s="27">
        <v>7</v>
      </c>
      <c r="K137" s="27">
        <v>5</v>
      </c>
      <c r="L137" s="27">
        <v>11</v>
      </c>
      <c r="M137" s="27">
        <v>6</v>
      </c>
      <c r="N137" s="27">
        <v>4</v>
      </c>
      <c r="O137" s="27">
        <v>9</v>
      </c>
      <c r="P137" s="27">
        <v>11</v>
      </c>
      <c r="Q137" s="27">
        <v>21</v>
      </c>
      <c r="R137" s="27">
        <v>30</v>
      </c>
      <c r="S137" s="28">
        <v>1</v>
      </c>
    </row>
    <row r="138" spans="2:19" ht="13.5" customHeight="1" x14ac:dyDescent="0.15">
      <c r="B138" s="55"/>
      <c r="C138" s="53"/>
      <c r="D138" s="23">
        <v>100</v>
      </c>
      <c r="E138" s="24">
        <v>4.8</v>
      </c>
      <c r="F138" s="24">
        <v>3.2</v>
      </c>
      <c r="G138" s="24">
        <v>4.8</v>
      </c>
      <c r="H138" s="24">
        <v>4.8</v>
      </c>
      <c r="I138" s="24">
        <v>14.3</v>
      </c>
      <c r="J138" s="24">
        <v>11.1</v>
      </c>
      <c r="K138" s="24">
        <v>7.9</v>
      </c>
      <c r="L138" s="24">
        <v>17.5</v>
      </c>
      <c r="M138" s="24">
        <v>9.5</v>
      </c>
      <c r="N138" s="24">
        <v>6.3</v>
      </c>
      <c r="O138" s="24">
        <v>14.3</v>
      </c>
      <c r="P138" s="24">
        <v>17.5</v>
      </c>
      <c r="Q138" s="24">
        <v>33.299999999999997</v>
      </c>
      <c r="R138" s="24">
        <v>47.6</v>
      </c>
      <c r="S138" s="25">
        <v>1.6</v>
      </c>
    </row>
    <row r="139" spans="2:19" ht="13.5" customHeight="1" x14ac:dyDescent="0.15">
      <c r="B139" s="55"/>
      <c r="C139" s="52" t="s">
        <v>179</v>
      </c>
      <c r="D139" s="26">
        <v>95</v>
      </c>
      <c r="E139" s="27" t="s">
        <v>196</v>
      </c>
      <c r="F139" s="27">
        <v>2</v>
      </c>
      <c r="G139" s="27">
        <v>7</v>
      </c>
      <c r="H139" s="27">
        <v>10</v>
      </c>
      <c r="I139" s="27">
        <v>7</v>
      </c>
      <c r="J139" s="27">
        <v>14</v>
      </c>
      <c r="K139" s="27">
        <v>8</v>
      </c>
      <c r="L139" s="27">
        <v>12</v>
      </c>
      <c r="M139" s="27">
        <v>15</v>
      </c>
      <c r="N139" s="27">
        <v>4</v>
      </c>
      <c r="O139" s="27">
        <v>14</v>
      </c>
      <c r="P139" s="27">
        <v>19</v>
      </c>
      <c r="Q139" s="27">
        <v>29</v>
      </c>
      <c r="R139" s="27">
        <v>45</v>
      </c>
      <c r="S139" s="28">
        <v>2</v>
      </c>
    </row>
    <row r="140" spans="2:19" ht="13.5" customHeight="1" x14ac:dyDescent="0.15">
      <c r="B140" s="55"/>
      <c r="C140" s="53"/>
      <c r="D140" s="23">
        <v>100</v>
      </c>
      <c r="E140" s="24" t="s">
        <v>132</v>
      </c>
      <c r="F140" s="24">
        <v>2.1</v>
      </c>
      <c r="G140" s="24">
        <v>7.4</v>
      </c>
      <c r="H140" s="24">
        <v>10.5</v>
      </c>
      <c r="I140" s="24">
        <v>7.4</v>
      </c>
      <c r="J140" s="24">
        <v>14.7</v>
      </c>
      <c r="K140" s="24">
        <v>8.4</v>
      </c>
      <c r="L140" s="24">
        <v>12.6</v>
      </c>
      <c r="M140" s="24">
        <v>15.8</v>
      </c>
      <c r="N140" s="24">
        <v>4.2</v>
      </c>
      <c r="O140" s="24">
        <v>14.7</v>
      </c>
      <c r="P140" s="24">
        <v>20</v>
      </c>
      <c r="Q140" s="24">
        <v>30.5</v>
      </c>
      <c r="R140" s="24">
        <v>47.4</v>
      </c>
      <c r="S140" s="25">
        <v>2.1</v>
      </c>
    </row>
    <row r="141" spans="2:19" ht="13.5" customHeight="1" x14ac:dyDescent="0.15">
      <c r="B141" s="55"/>
      <c r="C141" s="52" t="s">
        <v>180</v>
      </c>
      <c r="D141" s="26">
        <v>309</v>
      </c>
      <c r="E141" s="27">
        <v>3</v>
      </c>
      <c r="F141" s="27">
        <v>4</v>
      </c>
      <c r="G141" s="27">
        <v>12</v>
      </c>
      <c r="H141" s="27">
        <v>14</v>
      </c>
      <c r="I141" s="27">
        <v>25</v>
      </c>
      <c r="J141" s="27">
        <v>49</v>
      </c>
      <c r="K141" s="27">
        <v>30</v>
      </c>
      <c r="L141" s="27">
        <v>46</v>
      </c>
      <c r="M141" s="27">
        <v>59</v>
      </c>
      <c r="N141" s="27">
        <v>28</v>
      </c>
      <c r="O141" s="27">
        <v>35</v>
      </c>
      <c r="P141" s="27">
        <v>33</v>
      </c>
      <c r="Q141" s="27">
        <v>104</v>
      </c>
      <c r="R141" s="27">
        <v>168</v>
      </c>
      <c r="S141" s="28">
        <v>4</v>
      </c>
    </row>
    <row r="142" spans="2:19" ht="13.5" customHeight="1" x14ac:dyDescent="0.15">
      <c r="B142" s="55"/>
      <c r="C142" s="53"/>
      <c r="D142" s="23">
        <v>100</v>
      </c>
      <c r="E142" s="24">
        <v>1</v>
      </c>
      <c r="F142" s="24">
        <v>1.3</v>
      </c>
      <c r="G142" s="24">
        <v>3.9</v>
      </c>
      <c r="H142" s="24">
        <v>4.5</v>
      </c>
      <c r="I142" s="24">
        <v>8.1</v>
      </c>
      <c r="J142" s="24">
        <v>15.9</v>
      </c>
      <c r="K142" s="24">
        <v>9.6999999999999993</v>
      </c>
      <c r="L142" s="24">
        <v>14.9</v>
      </c>
      <c r="M142" s="24">
        <v>19.100000000000001</v>
      </c>
      <c r="N142" s="24">
        <v>9.1</v>
      </c>
      <c r="O142" s="24">
        <v>11.3</v>
      </c>
      <c r="P142" s="24">
        <v>10.7</v>
      </c>
      <c r="Q142" s="24">
        <v>33.700000000000003</v>
      </c>
      <c r="R142" s="24">
        <v>54.4</v>
      </c>
      <c r="S142" s="25">
        <v>1.3</v>
      </c>
    </row>
    <row r="143" spans="2:19" ht="13.5" customHeight="1" x14ac:dyDescent="0.15">
      <c r="B143" s="55"/>
      <c r="C143" s="52" t="s">
        <v>181</v>
      </c>
      <c r="D143" s="26">
        <v>510</v>
      </c>
      <c r="E143" s="27">
        <v>6</v>
      </c>
      <c r="F143" s="27">
        <v>7</v>
      </c>
      <c r="G143" s="27">
        <v>14</v>
      </c>
      <c r="H143" s="27">
        <v>27</v>
      </c>
      <c r="I143" s="27">
        <v>30</v>
      </c>
      <c r="J143" s="27">
        <v>64</v>
      </c>
      <c r="K143" s="27">
        <v>41</v>
      </c>
      <c r="L143" s="27">
        <v>81</v>
      </c>
      <c r="M143" s="27">
        <v>114</v>
      </c>
      <c r="N143" s="27">
        <v>57</v>
      </c>
      <c r="O143" s="27">
        <v>65</v>
      </c>
      <c r="P143" s="27">
        <v>54</v>
      </c>
      <c r="Q143" s="27">
        <v>135</v>
      </c>
      <c r="R143" s="27">
        <v>317</v>
      </c>
      <c r="S143" s="28">
        <v>4</v>
      </c>
    </row>
    <row r="144" spans="2:19" ht="13.5" customHeight="1" x14ac:dyDescent="0.15">
      <c r="B144" s="55"/>
      <c r="C144" s="53"/>
      <c r="D144" s="23">
        <v>100</v>
      </c>
      <c r="E144" s="24">
        <v>1.2</v>
      </c>
      <c r="F144" s="24">
        <v>1.4</v>
      </c>
      <c r="G144" s="24">
        <v>2.7</v>
      </c>
      <c r="H144" s="24">
        <v>5.3</v>
      </c>
      <c r="I144" s="24">
        <v>5.9</v>
      </c>
      <c r="J144" s="24">
        <v>12.5</v>
      </c>
      <c r="K144" s="24">
        <v>8</v>
      </c>
      <c r="L144" s="24">
        <v>15.9</v>
      </c>
      <c r="M144" s="24">
        <v>22.4</v>
      </c>
      <c r="N144" s="24">
        <v>11.2</v>
      </c>
      <c r="O144" s="24">
        <v>12.7</v>
      </c>
      <c r="P144" s="24">
        <v>10.6</v>
      </c>
      <c r="Q144" s="24">
        <v>26.5</v>
      </c>
      <c r="R144" s="24">
        <v>62.2</v>
      </c>
      <c r="S144" s="25">
        <v>0.8</v>
      </c>
    </row>
    <row r="145" spans="2:19" ht="13.5" customHeight="1" x14ac:dyDescent="0.15">
      <c r="B145" s="55"/>
      <c r="C145" s="52" t="s">
        <v>182</v>
      </c>
      <c r="D145" s="26">
        <v>1708</v>
      </c>
      <c r="E145" s="27">
        <v>22</v>
      </c>
      <c r="F145" s="27">
        <v>19</v>
      </c>
      <c r="G145" s="27">
        <v>23</v>
      </c>
      <c r="H145" s="27">
        <v>67</v>
      </c>
      <c r="I145" s="27">
        <v>93</v>
      </c>
      <c r="J145" s="27">
        <v>209</v>
      </c>
      <c r="K145" s="27">
        <v>165</v>
      </c>
      <c r="L145" s="27">
        <v>234</v>
      </c>
      <c r="M145" s="27">
        <v>374</v>
      </c>
      <c r="N145" s="27">
        <v>203</v>
      </c>
      <c r="O145" s="27">
        <v>279</v>
      </c>
      <c r="P145" s="27">
        <v>131</v>
      </c>
      <c r="Q145" s="27">
        <v>467</v>
      </c>
      <c r="R145" s="27">
        <v>1090</v>
      </c>
      <c r="S145" s="28">
        <v>20</v>
      </c>
    </row>
    <row r="146" spans="2:19" ht="13.5" customHeight="1" x14ac:dyDescent="0.15">
      <c r="B146" s="55"/>
      <c r="C146" s="53"/>
      <c r="D146" s="23">
        <v>100</v>
      </c>
      <c r="E146" s="24">
        <v>1.3</v>
      </c>
      <c r="F146" s="24">
        <v>1.1000000000000001</v>
      </c>
      <c r="G146" s="24">
        <v>1.3</v>
      </c>
      <c r="H146" s="24">
        <v>3.9</v>
      </c>
      <c r="I146" s="24">
        <v>5.4</v>
      </c>
      <c r="J146" s="24">
        <v>12.2</v>
      </c>
      <c r="K146" s="24">
        <v>9.6999999999999993</v>
      </c>
      <c r="L146" s="24">
        <v>13.7</v>
      </c>
      <c r="M146" s="24">
        <v>21.9</v>
      </c>
      <c r="N146" s="24">
        <v>11.9</v>
      </c>
      <c r="O146" s="24">
        <v>16.3</v>
      </c>
      <c r="P146" s="24">
        <v>7.7</v>
      </c>
      <c r="Q146" s="24">
        <v>27.3</v>
      </c>
      <c r="R146" s="24">
        <v>63.8</v>
      </c>
      <c r="S146" s="25">
        <v>1.2</v>
      </c>
    </row>
    <row r="147" spans="2:19" ht="13.5" customHeight="1" x14ac:dyDescent="0.15">
      <c r="B147" s="55"/>
      <c r="C147" s="52" t="s">
        <v>99</v>
      </c>
      <c r="D147" s="26">
        <v>30</v>
      </c>
      <c r="E147" s="27">
        <v>1</v>
      </c>
      <c r="F147" s="27">
        <v>1</v>
      </c>
      <c r="G147" s="27">
        <v>1</v>
      </c>
      <c r="H147" s="27">
        <v>1</v>
      </c>
      <c r="I147" s="27">
        <v>2</v>
      </c>
      <c r="J147" s="27">
        <v>8</v>
      </c>
      <c r="K147" s="27">
        <v>2</v>
      </c>
      <c r="L147" s="27">
        <v>2</v>
      </c>
      <c r="M147" s="27">
        <v>6</v>
      </c>
      <c r="N147" s="27">
        <v>3</v>
      </c>
      <c r="O147" s="27">
        <v>3</v>
      </c>
      <c r="P147" s="27">
        <v>4</v>
      </c>
      <c r="Q147" s="27">
        <v>12</v>
      </c>
      <c r="R147" s="27">
        <v>14</v>
      </c>
      <c r="S147" s="28" t="s">
        <v>196</v>
      </c>
    </row>
    <row r="148" spans="2:19" ht="13.5" customHeight="1" x14ac:dyDescent="0.15">
      <c r="B148" s="44"/>
      <c r="C148" s="59"/>
      <c r="D148" s="34">
        <v>100</v>
      </c>
      <c r="E148" s="35">
        <v>3.3</v>
      </c>
      <c r="F148" s="35">
        <v>3.3</v>
      </c>
      <c r="G148" s="35">
        <v>3.3</v>
      </c>
      <c r="H148" s="35">
        <v>3.3</v>
      </c>
      <c r="I148" s="35">
        <v>6.7</v>
      </c>
      <c r="J148" s="35">
        <v>26.7</v>
      </c>
      <c r="K148" s="35">
        <v>6.7</v>
      </c>
      <c r="L148" s="35">
        <v>6.7</v>
      </c>
      <c r="M148" s="35">
        <v>20</v>
      </c>
      <c r="N148" s="35">
        <v>10</v>
      </c>
      <c r="O148" s="35">
        <v>10</v>
      </c>
      <c r="P148" s="35">
        <v>13.3</v>
      </c>
      <c r="Q148" s="35">
        <v>40</v>
      </c>
      <c r="R148" s="35">
        <v>46.7</v>
      </c>
      <c r="S148" s="36" t="s">
        <v>132</v>
      </c>
    </row>
    <row r="149" spans="2:19" ht="13.5" customHeight="1" x14ac:dyDescent="0.15">
      <c r="B149" s="43" t="s">
        <v>95</v>
      </c>
      <c r="C149" s="49"/>
      <c r="D149" s="17">
        <v>2715</v>
      </c>
      <c r="E149" s="18">
        <v>35</v>
      </c>
      <c r="F149" s="18">
        <v>35</v>
      </c>
      <c r="G149" s="18">
        <v>60</v>
      </c>
      <c r="H149" s="18">
        <v>122</v>
      </c>
      <c r="I149" s="18">
        <v>166</v>
      </c>
      <c r="J149" s="18">
        <v>351</v>
      </c>
      <c r="K149" s="18">
        <v>251</v>
      </c>
      <c r="L149" s="18">
        <v>386</v>
      </c>
      <c r="M149" s="18">
        <v>574</v>
      </c>
      <c r="N149" s="18">
        <v>299</v>
      </c>
      <c r="O149" s="18">
        <v>405</v>
      </c>
      <c r="P149" s="18">
        <v>252</v>
      </c>
      <c r="Q149" s="18">
        <v>768</v>
      </c>
      <c r="R149" s="18">
        <v>1664</v>
      </c>
      <c r="S149" s="19">
        <v>31</v>
      </c>
    </row>
    <row r="150" spans="2:19" ht="13.5" customHeight="1" x14ac:dyDescent="0.15">
      <c r="B150" s="57"/>
      <c r="C150" s="53"/>
      <c r="D150" s="23">
        <v>100</v>
      </c>
      <c r="E150" s="24">
        <v>1.3</v>
      </c>
      <c r="F150" s="24">
        <v>1.3</v>
      </c>
      <c r="G150" s="24">
        <v>2.2000000000000002</v>
      </c>
      <c r="H150" s="24">
        <v>4.5</v>
      </c>
      <c r="I150" s="24">
        <v>6.1</v>
      </c>
      <c r="J150" s="24">
        <v>12.9</v>
      </c>
      <c r="K150" s="24">
        <v>9.1999999999999993</v>
      </c>
      <c r="L150" s="24">
        <v>14.2</v>
      </c>
      <c r="M150" s="24">
        <v>21.1</v>
      </c>
      <c r="N150" s="24">
        <v>11</v>
      </c>
      <c r="O150" s="24">
        <v>14.9</v>
      </c>
      <c r="P150" s="24">
        <v>9.3000000000000007</v>
      </c>
      <c r="Q150" s="24">
        <v>28.3</v>
      </c>
      <c r="R150" s="24">
        <v>61.3</v>
      </c>
      <c r="S150" s="25">
        <v>1.1000000000000001</v>
      </c>
    </row>
    <row r="151" spans="2:19" ht="13.5" customHeight="1" x14ac:dyDescent="0.15">
      <c r="B151" s="54" t="s">
        <v>48</v>
      </c>
      <c r="C151" s="52" t="s">
        <v>224</v>
      </c>
      <c r="D151" s="26">
        <v>322</v>
      </c>
      <c r="E151" s="27">
        <v>6</v>
      </c>
      <c r="F151" s="27">
        <v>1</v>
      </c>
      <c r="G151" s="27">
        <v>7</v>
      </c>
      <c r="H151" s="27">
        <v>15</v>
      </c>
      <c r="I151" s="27">
        <v>19</v>
      </c>
      <c r="J151" s="27">
        <v>36</v>
      </c>
      <c r="K151" s="27">
        <v>27</v>
      </c>
      <c r="L151" s="27">
        <v>45</v>
      </c>
      <c r="M151" s="27">
        <v>75</v>
      </c>
      <c r="N151" s="27">
        <v>35</v>
      </c>
      <c r="O151" s="27">
        <v>52</v>
      </c>
      <c r="P151" s="27">
        <v>29</v>
      </c>
      <c r="Q151" s="27">
        <v>82</v>
      </c>
      <c r="R151" s="27">
        <v>207</v>
      </c>
      <c r="S151" s="28">
        <v>4</v>
      </c>
    </row>
    <row r="152" spans="2:19" ht="13.5" customHeight="1" x14ac:dyDescent="0.15">
      <c r="B152" s="55"/>
      <c r="C152" s="53"/>
      <c r="D152" s="23">
        <v>100</v>
      </c>
      <c r="E152" s="24">
        <v>1.9</v>
      </c>
      <c r="F152" s="24">
        <v>0.3</v>
      </c>
      <c r="G152" s="24">
        <v>2.2000000000000002</v>
      </c>
      <c r="H152" s="24">
        <v>4.7</v>
      </c>
      <c r="I152" s="24">
        <v>5.9</v>
      </c>
      <c r="J152" s="24">
        <v>11.2</v>
      </c>
      <c r="K152" s="24">
        <v>8.4</v>
      </c>
      <c r="L152" s="24">
        <v>14</v>
      </c>
      <c r="M152" s="24">
        <v>23.3</v>
      </c>
      <c r="N152" s="24">
        <v>10.9</v>
      </c>
      <c r="O152" s="24">
        <v>16.100000000000001</v>
      </c>
      <c r="P152" s="24">
        <v>9</v>
      </c>
      <c r="Q152" s="24">
        <v>25.5</v>
      </c>
      <c r="R152" s="24">
        <v>64.3</v>
      </c>
      <c r="S152" s="25">
        <v>1.2</v>
      </c>
    </row>
    <row r="153" spans="2:19" ht="13.5" customHeight="1" x14ac:dyDescent="0.15">
      <c r="B153" s="55"/>
      <c r="C153" s="52" t="s">
        <v>225</v>
      </c>
      <c r="D153" s="26">
        <v>442</v>
      </c>
      <c r="E153" s="27">
        <v>10</v>
      </c>
      <c r="F153" s="27">
        <v>11</v>
      </c>
      <c r="G153" s="27">
        <v>15</v>
      </c>
      <c r="H153" s="27">
        <v>32</v>
      </c>
      <c r="I153" s="27">
        <v>35</v>
      </c>
      <c r="J153" s="27">
        <v>67</v>
      </c>
      <c r="K153" s="27">
        <v>46</v>
      </c>
      <c r="L153" s="27">
        <v>58</v>
      </c>
      <c r="M153" s="27">
        <v>70</v>
      </c>
      <c r="N153" s="27">
        <v>32</v>
      </c>
      <c r="O153" s="27">
        <v>63</v>
      </c>
      <c r="P153" s="27">
        <v>68</v>
      </c>
      <c r="Q153" s="27">
        <v>148</v>
      </c>
      <c r="R153" s="27">
        <v>223</v>
      </c>
      <c r="S153" s="28">
        <v>3</v>
      </c>
    </row>
    <row r="154" spans="2:19" ht="13.5" customHeight="1" x14ac:dyDescent="0.15">
      <c r="B154" s="55"/>
      <c r="C154" s="53"/>
      <c r="D154" s="23">
        <v>100</v>
      </c>
      <c r="E154" s="24">
        <v>2.2999999999999998</v>
      </c>
      <c r="F154" s="24">
        <v>2.5</v>
      </c>
      <c r="G154" s="24">
        <v>3.4</v>
      </c>
      <c r="H154" s="24">
        <v>7.2</v>
      </c>
      <c r="I154" s="24">
        <v>7.9</v>
      </c>
      <c r="J154" s="24">
        <v>15.2</v>
      </c>
      <c r="K154" s="24">
        <v>10.4</v>
      </c>
      <c r="L154" s="24">
        <v>13.1</v>
      </c>
      <c r="M154" s="24">
        <v>15.8</v>
      </c>
      <c r="N154" s="24">
        <v>7.2</v>
      </c>
      <c r="O154" s="24">
        <v>14.3</v>
      </c>
      <c r="P154" s="24">
        <v>15.4</v>
      </c>
      <c r="Q154" s="24">
        <v>33.5</v>
      </c>
      <c r="R154" s="24">
        <v>50.5</v>
      </c>
      <c r="S154" s="25">
        <v>0.7</v>
      </c>
    </row>
    <row r="155" spans="2:19" ht="13.5" customHeight="1" x14ac:dyDescent="0.15">
      <c r="B155" s="55"/>
      <c r="C155" s="52" t="s">
        <v>226</v>
      </c>
      <c r="D155" s="26">
        <v>1049</v>
      </c>
      <c r="E155" s="27">
        <v>9</v>
      </c>
      <c r="F155" s="27">
        <v>12</v>
      </c>
      <c r="G155" s="27">
        <v>11</v>
      </c>
      <c r="H155" s="27">
        <v>36</v>
      </c>
      <c r="I155" s="27">
        <v>51</v>
      </c>
      <c r="J155" s="27">
        <v>119</v>
      </c>
      <c r="K155" s="27">
        <v>96</v>
      </c>
      <c r="L155" s="27">
        <v>131</v>
      </c>
      <c r="M155" s="27">
        <v>259</v>
      </c>
      <c r="N155" s="27">
        <v>145</v>
      </c>
      <c r="O155" s="27">
        <v>170</v>
      </c>
      <c r="P155" s="27">
        <v>68</v>
      </c>
      <c r="Q155" s="27">
        <v>266</v>
      </c>
      <c r="R155" s="27">
        <v>705</v>
      </c>
      <c r="S155" s="28">
        <v>10</v>
      </c>
    </row>
    <row r="156" spans="2:19" ht="13.5" customHeight="1" x14ac:dyDescent="0.15">
      <c r="B156" s="55"/>
      <c r="C156" s="53"/>
      <c r="D156" s="23">
        <v>100</v>
      </c>
      <c r="E156" s="24">
        <v>0.9</v>
      </c>
      <c r="F156" s="24">
        <v>1.1000000000000001</v>
      </c>
      <c r="G156" s="24">
        <v>1</v>
      </c>
      <c r="H156" s="24">
        <v>3.4</v>
      </c>
      <c r="I156" s="24">
        <v>4.9000000000000004</v>
      </c>
      <c r="J156" s="24">
        <v>11.3</v>
      </c>
      <c r="K156" s="24">
        <v>9.1999999999999993</v>
      </c>
      <c r="L156" s="24">
        <v>12.5</v>
      </c>
      <c r="M156" s="24">
        <v>24.7</v>
      </c>
      <c r="N156" s="24">
        <v>13.8</v>
      </c>
      <c r="O156" s="24">
        <v>16.2</v>
      </c>
      <c r="P156" s="24">
        <v>6.5</v>
      </c>
      <c r="Q156" s="24">
        <v>25.4</v>
      </c>
      <c r="R156" s="24">
        <v>67.2</v>
      </c>
      <c r="S156" s="25">
        <v>1</v>
      </c>
    </row>
    <row r="157" spans="2:19" ht="13.5" customHeight="1" x14ac:dyDescent="0.15">
      <c r="B157" s="55"/>
      <c r="C157" s="52" t="s">
        <v>227</v>
      </c>
      <c r="D157" s="26">
        <v>831</v>
      </c>
      <c r="E157" s="27">
        <v>10</v>
      </c>
      <c r="F157" s="27">
        <v>8</v>
      </c>
      <c r="G157" s="27">
        <v>25</v>
      </c>
      <c r="H157" s="27">
        <v>35</v>
      </c>
      <c r="I157" s="27">
        <v>54</v>
      </c>
      <c r="J157" s="27">
        <v>115</v>
      </c>
      <c r="K157" s="27">
        <v>75</v>
      </c>
      <c r="L157" s="27">
        <v>142</v>
      </c>
      <c r="M157" s="27">
        <v>159</v>
      </c>
      <c r="N157" s="27">
        <v>83</v>
      </c>
      <c r="O157" s="27">
        <v>113</v>
      </c>
      <c r="P157" s="27">
        <v>78</v>
      </c>
      <c r="Q157" s="27">
        <v>244</v>
      </c>
      <c r="R157" s="27">
        <v>497</v>
      </c>
      <c r="S157" s="28">
        <v>12</v>
      </c>
    </row>
    <row r="158" spans="2:19" ht="13.5" customHeight="1" x14ac:dyDescent="0.15">
      <c r="B158" s="55"/>
      <c r="C158" s="53"/>
      <c r="D158" s="23">
        <v>100</v>
      </c>
      <c r="E158" s="24">
        <v>1.2</v>
      </c>
      <c r="F158" s="24">
        <v>1</v>
      </c>
      <c r="G158" s="24">
        <v>3</v>
      </c>
      <c r="H158" s="24">
        <v>4.2</v>
      </c>
      <c r="I158" s="24">
        <v>6.5</v>
      </c>
      <c r="J158" s="24">
        <v>13.8</v>
      </c>
      <c r="K158" s="24">
        <v>9</v>
      </c>
      <c r="L158" s="24">
        <v>17.100000000000001</v>
      </c>
      <c r="M158" s="24">
        <v>19.100000000000001</v>
      </c>
      <c r="N158" s="24">
        <v>10</v>
      </c>
      <c r="O158" s="24">
        <v>13.6</v>
      </c>
      <c r="P158" s="24">
        <v>9.4</v>
      </c>
      <c r="Q158" s="24">
        <v>29.4</v>
      </c>
      <c r="R158" s="24">
        <v>59.8</v>
      </c>
      <c r="S158" s="25">
        <v>1.4</v>
      </c>
    </row>
    <row r="159" spans="2:19" ht="13.5" customHeight="1" x14ac:dyDescent="0.15">
      <c r="B159" s="55"/>
      <c r="C159" s="52" t="s">
        <v>99</v>
      </c>
      <c r="D159" s="26">
        <v>71</v>
      </c>
      <c r="E159" s="27" t="s">
        <v>132</v>
      </c>
      <c r="F159" s="27">
        <v>3</v>
      </c>
      <c r="G159" s="27">
        <v>2</v>
      </c>
      <c r="H159" s="27">
        <v>4</v>
      </c>
      <c r="I159" s="27">
        <v>7</v>
      </c>
      <c r="J159" s="27">
        <v>14</v>
      </c>
      <c r="K159" s="27">
        <v>7</v>
      </c>
      <c r="L159" s="27">
        <v>10</v>
      </c>
      <c r="M159" s="27">
        <v>11</v>
      </c>
      <c r="N159" s="27">
        <v>4</v>
      </c>
      <c r="O159" s="27">
        <v>7</v>
      </c>
      <c r="P159" s="27">
        <v>9</v>
      </c>
      <c r="Q159" s="27">
        <v>28</v>
      </c>
      <c r="R159" s="27">
        <v>32</v>
      </c>
      <c r="S159" s="28">
        <v>2</v>
      </c>
    </row>
    <row r="160" spans="2:19" ht="13.5" customHeight="1" x14ac:dyDescent="0.15">
      <c r="B160" s="44"/>
      <c r="C160" s="59"/>
      <c r="D160" s="34">
        <v>100</v>
      </c>
      <c r="E160" s="35" t="s">
        <v>132</v>
      </c>
      <c r="F160" s="35">
        <v>4.2</v>
      </c>
      <c r="G160" s="35">
        <v>2.8</v>
      </c>
      <c r="H160" s="35">
        <v>5.6</v>
      </c>
      <c r="I160" s="35">
        <v>9.9</v>
      </c>
      <c r="J160" s="35">
        <v>19.7</v>
      </c>
      <c r="K160" s="35">
        <v>9.9</v>
      </c>
      <c r="L160" s="35">
        <v>14.1</v>
      </c>
      <c r="M160" s="35">
        <v>15.5</v>
      </c>
      <c r="N160" s="35">
        <v>5.6</v>
      </c>
      <c r="O160" s="35">
        <v>9.9</v>
      </c>
      <c r="P160" s="35">
        <v>12.7</v>
      </c>
      <c r="Q160" s="35">
        <v>39.4</v>
      </c>
      <c r="R160" s="35">
        <v>45.1</v>
      </c>
      <c r="S160" s="36">
        <v>2.8</v>
      </c>
    </row>
    <row r="161" spans="2:19" ht="13.5" customHeight="1" x14ac:dyDescent="0.15">
      <c r="B161" s="43" t="s">
        <v>95</v>
      </c>
      <c r="C161" s="49"/>
      <c r="D161" s="17">
        <v>2715</v>
      </c>
      <c r="E161" s="18">
        <v>35</v>
      </c>
      <c r="F161" s="18">
        <v>35</v>
      </c>
      <c r="G161" s="18">
        <v>60</v>
      </c>
      <c r="H161" s="18">
        <v>122</v>
      </c>
      <c r="I161" s="18">
        <v>166</v>
      </c>
      <c r="J161" s="18">
        <v>351</v>
      </c>
      <c r="K161" s="18">
        <v>251</v>
      </c>
      <c r="L161" s="18">
        <v>386</v>
      </c>
      <c r="M161" s="18">
        <v>574</v>
      </c>
      <c r="N161" s="18">
        <v>299</v>
      </c>
      <c r="O161" s="18">
        <v>405</v>
      </c>
      <c r="P161" s="18">
        <v>252</v>
      </c>
      <c r="Q161" s="18">
        <v>768</v>
      </c>
      <c r="R161" s="18">
        <v>1664</v>
      </c>
      <c r="S161" s="19">
        <v>31</v>
      </c>
    </row>
    <row r="162" spans="2:19" ht="13.5" customHeight="1" x14ac:dyDescent="0.15">
      <c r="B162" s="57"/>
      <c r="C162" s="53"/>
      <c r="D162" s="23">
        <v>100</v>
      </c>
      <c r="E162" s="24">
        <v>1.3</v>
      </c>
      <c r="F162" s="24">
        <v>1.3</v>
      </c>
      <c r="G162" s="24">
        <v>2.2000000000000002</v>
      </c>
      <c r="H162" s="24">
        <v>4.5</v>
      </c>
      <c r="I162" s="24">
        <v>6.1</v>
      </c>
      <c r="J162" s="24">
        <v>12.9</v>
      </c>
      <c r="K162" s="24">
        <v>9.1999999999999993</v>
      </c>
      <c r="L162" s="24">
        <v>14.2</v>
      </c>
      <c r="M162" s="24">
        <v>21.1</v>
      </c>
      <c r="N162" s="24">
        <v>11</v>
      </c>
      <c r="O162" s="24">
        <v>14.9</v>
      </c>
      <c r="P162" s="24">
        <v>9.3000000000000007</v>
      </c>
      <c r="Q162" s="24">
        <v>28.3</v>
      </c>
      <c r="R162" s="24">
        <v>61.3</v>
      </c>
      <c r="S162" s="25">
        <v>1.1000000000000001</v>
      </c>
    </row>
    <row r="163" spans="2:19" ht="13.5" customHeight="1" x14ac:dyDescent="0.15">
      <c r="B163" s="54" t="s">
        <v>49</v>
      </c>
      <c r="C163" s="52" t="s">
        <v>224</v>
      </c>
      <c r="D163" s="26">
        <v>77</v>
      </c>
      <c r="E163" s="27">
        <v>2</v>
      </c>
      <c r="F163" s="27" t="s">
        <v>132</v>
      </c>
      <c r="G163" s="27">
        <v>5</v>
      </c>
      <c r="H163" s="27">
        <v>2</v>
      </c>
      <c r="I163" s="27">
        <v>5</v>
      </c>
      <c r="J163" s="27">
        <v>18</v>
      </c>
      <c r="K163" s="27">
        <v>7</v>
      </c>
      <c r="L163" s="27">
        <v>7</v>
      </c>
      <c r="M163" s="27">
        <v>9</v>
      </c>
      <c r="N163" s="27">
        <v>7</v>
      </c>
      <c r="O163" s="27">
        <v>14</v>
      </c>
      <c r="P163" s="27">
        <v>9</v>
      </c>
      <c r="Q163" s="27">
        <v>30</v>
      </c>
      <c r="R163" s="27">
        <v>37</v>
      </c>
      <c r="S163" s="28">
        <v>1</v>
      </c>
    </row>
    <row r="164" spans="2:19" ht="13.5" customHeight="1" x14ac:dyDescent="0.15">
      <c r="B164" s="55"/>
      <c r="C164" s="53"/>
      <c r="D164" s="23">
        <v>100</v>
      </c>
      <c r="E164" s="24">
        <v>2.6</v>
      </c>
      <c r="F164" s="24" t="s">
        <v>245</v>
      </c>
      <c r="G164" s="24">
        <v>6.5</v>
      </c>
      <c r="H164" s="24">
        <v>2.6</v>
      </c>
      <c r="I164" s="24">
        <v>6.5</v>
      </c>
      <c r="J164" s="24">
        <v>23.4</v>
      </c>
      <c r="K164" s="24">
        <v>9.1</v>
      </c>
      <c r="L164" s="24">
        <v>9.1</v>
      </c>
      <c r="M164" s="24">
        <v>11.7</v>
      </c>
      <c r="N164" s="24">
        <v>9.1</v>
      </c>
      <c r="O164" s="24">
        <v>18.2</v>
      </c>
      <c r="P164" s="24">
        <v>11.7</v>
      </c>
      <c r="Q164" s="24">
        <v>39</v>
      </c>
      <c r="R164" s="24">
        <v>48.1</v>
      </c>
      <c r="S164" s="25">
        <v>1.3</v>
      </c>
    </row>
    <row r="165" spans="2:19" ht="13.5" customHeight="1" x14ac:dyDescent="0.15">
      <c r="B165" s="55"/>
      <c r="C165" s="52" t="s">
        <v>225</v>
      </c>
      <c r="D165" s="26">
        <v>546</v>
      </c>
      <c r="E165" s="27">
        <v>8</v>
      </c>
      <c r="F165" s="27">
        <v>10</v>
      </c>
      <c r="G165" s="27">
        <v>10</v>
      </c>
      <c r="H165" s="27">
        <v>35</v>
      </c>
      <c r="I165" s="27">
        <v>34</v>
      </c>
      <c r="J165" s="27">
        <v>69</v>
      </c>
      <c r="K165" s="27">
        <v>56</v>
      </c>
      <c r="L165" s="27">
        <v>95</v>
      </c>
      <c r="M165" s="27">
        <v>102</v>
      </c>
      <c r="N165" s="27">
        <v>54</v>
      </c>
      <c r="O165" s="27">
        <v>68</v>
      </c>
      <c r="P165" s="27">
        <v>63</v>
      </c>
      <c r="Q165" s="27">
        <v>159</v>
      </c>
      <c r="R165" s="27">
        <v>319</v>
      </c>
      <c r="S165" s="28">
        <v>5</v>
      </c>
    </row>
    <row r="166" spans="2:19" ht="13.5" customHeight="1" x14ac:dyDescent="0.15">
      <c r="B166" s="55"/>
      <c r="C166" s="53"/>
      <c r="D166" s="23">
        <v>100</v>
      </c>
      <c r="E166" s="24">
        <v>1.5</v>
      </c>
      <c r="F166" s="24">
        <v>1.8</v>
      </c>
      <c r="G166" s="24">
        <v>1.8</v>
      </c>
      <c r="H166" s="24">
        <v>6.4</v>
      </c>
      <c r="I166" s="24">
        <v>6.2</v>
      </c>
      <c r="J166" s="24">
        <v>12.6</v>
      </c>
      <c r="K166" s="24">
        <v>10.3</v>
      </c>
      <c r="L166" s="24">
        <v>17.399999999999999</v>
      </c>
      <c r="M166" s="24">
        <v>18.7</v>
      </c>
      <c r="N166" s="24">
        <v>9.9</v>
      </c>
      <c r="O166" s="24">
        <v>12.5</v>
      </c>
      <c r="P166" s="24">
        <v>11.5</v>
      </c>
      <c r="Q166" s="24">
        <v>29.1</v>
      </c>
      <c r="R166" s="24">
        <v>58.4</v>
      </c>
      <c r="S166" s="25">
        <v>0.9</v>
      </c>
    </row>
    <row r="167" spans="2:19" ht="13.5" customHeight="1" x14ac:dyDescent="0.15">
      <c r="B167" s="55"/>
      <c r="C167" s="52" t="s">
        <v>226</v>
      </c>
      <c r="D167" s="26">
        <v>1104</v>
      </c>
      <c r="E167" s="27">
        <v>14</v>
      </c>
      <c r="F167" s="27">
        <v>11</v>
      </c>
      <c r="G167" s="27">
        <v>19</v>
      </c>
      <c r="H167" s="27">
        <v>45</v>
      </c>
      <c r="I167" s="27">
        <v>56</v>
      </c>
      <c r="J167" s="27">
        <v>130</v>
      </c>
      <c r="K167" s="27">
        <v>106</v>
      </c>
      <c r="L167" s="27">
        <v>132</v>
      </c>
      <c r="M167" s="27">
        <v>254</v>
      </c>
      <c r="N167" s="27">
        <v>142</v>
      </c>
      <c r="O167" s="27">
        <v>186</v>
      </c>
      <c r="P167" s="27">
        <v>89</v>
      </c>
      <c r="Q167" s="27">
        <v>292</v>
      </c>
      <c r="R167" s="27">
        <v>714</v>
      </c>
      <c r="S167" s="28">
        <v>9</v>
      </c>
    </row>
    <row r="168" spans="2:19" ht="13.5" customHeight="1" x14ac:dyDescent="0.15">
      <c r="B168" s="55"/>
      <c r="C168" s="53"/>
      <c r="D168" s="23">
        <v>100</v>
      </c>
      <c r="E168" s="24">
        <v>1.3</v>
      </c>
      <c r="F168" s="24">
        <v>1</v>
      </c>
      <c r="G168" s="24">
        <v>1.7</v>
      </c>
      <c r="H168" s="24">
        <v>4.0999999999999996</v>
      </c>
      <c r="I168" s="24">
        <v>5.0999999999999996</v>
      </c>
      <c r="J168" s="24">
        <v>11.8</v>
      </c>
      <c r="K168" s="24">
        <v>9.6</v>
      </c>
      <c r="L168" s="24">
        <v>12</v>
      </c>
      <c r="M168" s="24">
        <v>23</v>
      </c>
      <c r="N168" s="24">
        <v>12.9</v>
      </c>
      <c r="O168" s="24">
        <v>16.8</v>
      </c>
      <c r="P168" s="24">
        <v>8.1</v>
      </c>
      <c r="Q168" s="24">
        <v>26.4</v>
      </c>
      <c r="R168" s="24">
        <v>64.7</v>
      </c>
      <c r="S168" s="25">
        <v>0.8</v>
      </c>
    </row>
    <row r="169" spans="2:19" ht="13.5" customHeight="1" x14ac:dyDescent="0.15">
      <c r="B169" s="55"/>
      <c r="C169" s="52" t="s">
        <v>227</v>
      </c>
      <c r="D169" s="26">
        <v>912</v>
      </c>
      <c r="E169" s="27">
        <v>11</v>
      </c>
      <c r="F169" s="27">
        <v>10</v>
      </c>
      <c r="G169" s="27">
        <v>24</v>
      </c>
      <c r="H169" s="27">
        <v>36</v>
      </c>
      <c r="I169" s="27">
        <v>63</v>
      </c>
      <c r="J169" s="27">
        <v>119</v>
      </c>
      <c r="K169" s="27">
        <v>74</v>
      </c>
      <c r="L169" s="27">
        <v>142</v>
      </c>
      <c r="M169" s="27">
        <v>197</v>
      </c>
      <c r="N169" s="27">
        <v>92</v>
      </c>
      <c r="O169" s="27">
        <v>130</v>
      </c>
      <c r="P169" s="27">
        <v>81</v>
      </c>
      <c r="Q169" s="27">
        <v>256</v>
      </c>
      <c r="R169" s="27">
        <v>561</v>
      </c>
      <c r="S169" s="28">
        <v>14</v>
      </c>
    </row>
    <row r="170" spans="2:19" ht="13.5" customHeight="1" x14ac:dyDescent="0.15">
      <c r="B170" s="55"/>
      <c r="C170" s="53"/>
      <c r="D170" s="23">
        <v>100</v>
      </c>
      <c r="E170" s="24">
        <v>1.2</v>
      </c>
      <c r="F170" s="24">
        <v>1.1000000000000001</v>
      </c>
      <c r="G170" s="24">
        <v>2.6</v>
      </c>
      <c r="H170" s="24">
        <v>3.9</v>
      </c>
      <c r="I170" s="24">
        <v>6.9</v>
      </c>
      <c r="J170" s="24">
        <v>13</v>
      </c>
      <c r="K170" s="24">
        <v>8.1</v>
      </c>
      <c r="L170" s="24">
        <v>15.6</v>
      </c>
      <c r="M170" s="24">
        <v>21.6</v>
      </c>
      <c r="N170" s="24">
        <v>10.1</v>
      </c>
      <c r="O170" s="24">
        <v>14.3</v>
      </c>
      <c r="P170" s="24">
        <v>8.9</v>
      </c>
      <c r="Q170" s="24">
        <v>28.1</v>
      </c>
      <c r="R170" s="24">
        <v>61.5</v>
      </c>
      <c r="S170" s="25">
        <v>1.5</v>
      </c>
    </row>
    <row r="171" spans="2:19" ht="13.5" customHeight="1" x14ac:dyDescent="0.15">
      <c r="B171" s="55"/>
      <c r="C171" s="52" t="s">
        <v>99</v>
      </c>
      <c r="D171" s="26">
        <v>76</v>
      </c>
      <c r="E171" s="27" t="s">
        <v>132</v>
      </c>
      <c r="F171" s="27">
        <v>4</v>
      </c>
      <c r="G171" s="27">
        <v>2</v>
      </c>
      <c r="H171" s="27">
        <v>4</v>
      </c>
      <c r="I171" s="27">
        <v>8</v>
      </c>
      <c r="J171" s="27">
        <v>15</v>
      </c>
      <c r="K171" s="27">
        <v>8</v>
      </c>
      <c r="L171" s="27">
        <v>10</v>
      </c>
      <c r="M171" s="27">
        <v>12</v>
      </c>
      <c r="N171" s="27">
        <v>4</v>
      </c>
      <c r="O171" s="27">
        <v>7</v>
      </c>
      <c r="P171" s="27">
        <v>10</v>
      </c>
      <c r="Q171" s="27">
        <v>31</v>
      </c>
      <c r="R171" s="27">
        <v>33</v>
      </c>
      <c r="S171" s="28">
        <v>2</v>
      </c>
    </row>
    <row r="172" spans="2:19" ht="13.5" customHeight="1" x14ac:dyDescent="0.15">
      <c r="B172" s="44"/>
      <c r="C172" s="59"/>
      <c r="D172" s="34">
        <v>100</v>
      </c>
      <c r="E172" s="35" t="s">
        <v>132</v>
      </c>
      <c r="F172" s="35">
        <v>5.3</v>
      </c>
      <c r="G172" s="35">
        <v>2.6</v>
      </c>
      <c r="H172" s="35">
        <v>5.3</v>
      </c>
      <c r="I172" s="35">
        <v>10.5</v>
      </c>
      <c r="J172" s="35">
        <v>19.7</v>
      </c>
      <c r="K172" s="35">
        <v>10.5</v>
      </c>
      <c r="L172" s="35">
        <v>13.2</v>
      </c>
      <c r="M172" s="35">
        <v>15.8</v>
      </c>
      <c r="N172" s="35">
        <v>5.3</v>
      </c>
      <c r="O172" s="35">
        <v>9.1999999999999993</v>
      </c>
      <c r="P172" s="35">
        <v>13.2</v>
      </c>
      <c r="Q172" s="35">
        <v>40.799999999999997</v>
      </c>
      <c r="R172" s="35">
        <v>43.4</v>
      </c>
      <c r="S172" s="36">
        <v>2.6</v>
      </c>
    </row>
    <row r="173" spans="2:19" ht="13.5" customHeight="1" x14ac:dyDescent="0.15">
      <c r="B173" s="43" t="s">
        <v>95</v>
      </c>
      <c r="C173" s="49"/>
      <c r="D173" s="17">
        <v>2715</v>
      </c>
      <c r="E173" s="18">
        <v>35</v>
      </c>
      <c r="F173" s="18">
        <v>35</v>
      </c>
      <c r="G173" s="18">
        <v>60</v>
      </c>
      <c r="H173" s="18">
        <v>122</v>
      </c>
      <c r="I173" s="18">
        <v>166</v>
      </c>
      <c r="J173" s="18">
        <v>351</v>
      </c>
      <c r="K173" s="18">
        <v>251</v>
      </c>
      <c r="L173" s="18">
        <v>386</v>
      </c>
      <c r="M173" s="18">
        <v>574</v>
      </c>
      <c r="N173" s="18">
        <v>299</v>
      </c>
      <c r="O173" s="18">
        <v>405</v>
      </c>
      <c r="P173" s="18">
        <v>252</v>
      </c>
      <c r="Q173" s="18">
        <v>768</v>
      </c>
      <c r="R173" s="18">
        <v>1664</v>
      </c>
      <c r="S173" s="19">
        <v>31</v>
      </c>
    </row>
    <row r="174" spans="2:19" ht="13.5" customHeight="1" x14ac:dyDescent="0.15">
      <c r="B174" s="57"/>
      <c r="C174" s="53"/>
      <c r="D174" s="23">
        <v>100</v>
      </c>
      <c r="E174" s="24">
        <v>1.3</v>
      </c>
      <c r="F174" s="24">
        <v>1.3</v>
      </c>
      <c r="G174" s="24">
        <v>2.2000000000000002</v>
      </c>
      <c r="H174" s="24">
        <v>4.5</v>
      </c>
      <c r="I174" s="24">
        <v>6.1</v>
      </c>
      <c r="J174" s="24">
        <v>12.9</v>
      </c>
      <c r="K174" s="24">
        <v>9.1999999999999993</v>
      </c>
      <c r="L174" s="24">
        <v>14.2</v>
      </c>
      <c r="M174" s="24">
        <v>21.1</v>
      </c>
      <c r="N174" s="24">
        <v>11</v>
      </c>
      <c r="O174" s="24">
        <v>14.9</v>
      </c>
      <c r="P174" s="24">
        <v>9.3000000000000007</v>
      </c>
      <c r="Q174" s="24">
        <v>28.3</v>
      </c>
      <c r="R174" s="24">
        <v>61.3</v>
      </c>
      <c r="S174" s="25">
        <v>1.1000000000000001</v>
      </c>
    </row>
    <row r="175" spans="2:19" ht="13.5" customHeight="1" x14ac:dyDescent="0.15">
      <c r="B175" s="54" t="s">
        <v>50</v>
      </c>
      <c r="C175" s="52" t="s">
        <v>224</v>
      </c>
      <c r="D175" s="26">
        <v>112</v>
      </c>
      <c r="E175" s="27">
        <v>1</v>
      </c>
      <c r="F175" s="27" t="s">
        <v>147</v>
      </c>
      <c r="G175" s="27">
        <v>4</v>
      </c>
      <c r="H175" s="27">
        <v>4</v>
      </c>
      <c r="I175" s="27">
        <v>7</v>
      </c>
      <c r="J175" s="27">
        <v>13</v>
      </c>
      <c r="K175" s="27">
        <v>12</v>
      </c>
      <c r="L175" s="27">
        <v>14</v>
      </c>
      <c r="M175" s="27">
        <v>26</v>
      </c>
      <c r="N175" s="27">
        <v>12</v>
      </c>
      <c r="O175" s="27">
        <v>16</v>
      </c>
      <c r="P175" s="27">
        <v>9</v>
      </c>
      <c r="Q175" s="27">
        <v>32</v>
      </c>
      <c r="R175" s="27">
        <v>68</v>
      </c>
      <c r="S175" s="28">
        <v>3</v>
      </c>
    </row>
    <row r="176" spans="2:19" ht="13.5" customHeight="1" x14ac:dyDescent="0.15">
      <c r="B176" s="55"/>
      <c r="C176" s="53"/>
      <c r="D176" s="23">
        <v>100</v>
      </c>
      <c r="E176" s="24">
        <v>0.9</v>
      </c>
      <c r="F176" s="24" t="s">
        <v>132</v>
      </c>
      <c r="G176" s="24">
        <v>3.6</v>
      </c>
      <c r="H176" s="24">
        <v>3.6</v>
      </c>
      <c r="I176" s="24">
        <v>6.3</v>
      </c>
      <c r="J176" s="24">
        <v>11.6</v>
      </c>
      <c r="K176" s="24">
        <v>10.7</v>
      </c>
      <c r="L176" s="24">
        <v>12.5</v>
      </c>
      <c r="M176" s="24">
        <v>23.2</v>
      </c>
      <c r="N176" s="24">
        <v>10.7</v>
      </c>
      <c r="O176" s="24">
        <v>14.3</v>
      </c>
      <c r="P176" s="24">
        <v>8</v>
      </c>
      <c r="Q176" s="24">
        <v>28.6</v>
      </c>
      <c r="R176" s="24">
        <v>60.7</v>
      </c>
      <c r="S176" s="25">
        <v>2.7</v>
      </c>
    </row>
    <row r="177" spans="2:19" ht="13.5" customHeight="1" x14ac:dyDescent="0.15">
      <c r="B177" s="55"/>
      <c r="C177" s="52" t="s">
        <v>225</v>
      </c>
      <c r="D177" s="26">
        <v>1023</v>
      </c>
      <c r="E177" s="27">
        <v>16</v>
      </c>
      <c r="F177" s="27">
        <v>14</v>
      </c>
      <c r="G177" s="27">
        <v>17</v>
      </c>
      <c r="H177" s="27">
        <v>46</v>
      </c>
      <c r="I177" s="27">
        <v>76</v>
      </c>
      <c r="J177" s="27">
        <v>143</v>
      </c>
      <c r="K177" s="27">
        <v>100</v>
      </c>
      <c r="L177" s="27">
        <v>148</v>
      </c>
      <c r="M177" s="27">
        <v>201</v>
      </c>
      <c r="N177" s="27">
        <v>117</v>
      </c>
      <c r="O177" s="27">
        <v>136</v>
      </c>
      <c r="P177" s="27">
        <v>93</v>
      </c>
      <c r="Q177" s="27">
        <v>319</v>
      </c>
      <c r="R177" s="27">
        <v>602</v>
      </c>
      <c r="S177" s="28">
        <v>9</v>
      </c>
    </row>
    <row r="178" spans="2:19" ht="13.5" customHeight="1" x14ac:dyDescent="0.15">
      <c r="B178" s="55"/>
      <c r="C178" s="53"/>
      <c r="D178" s="23">
        <v>100</v>
      </c>
      <c r="E178" s="24">
        <v>1.6</v>
      </c>
      <c r="F178" s="24">
        <v>1.4</v>
      </c>
      <c r="G178" s="24">
        <v>1.7</v>
      </c>
      <c r="H178" s="24">
        <v>4.5</v>
      </c>
      <c r="I178" s="24">
        <v>7.4</v>
      </c>
      <c r="J178" s="24">
        <v>14</v>
      </c>
      <c r="K178" s="24">
        <v>9.8000000000000007</v>
      </c>
      <c r="L178" s="24">
        <v>14.5</v>
      </c>
      <c r="M178" s="24">
        <v>19.600000000000001</v>
      </c>
      <c r="N178" s="24">
        <v>11.4</v>
      </c>
      <c r="O178" s="24">
        <v>13.3</v>
      </c>
      <c r="P178" s="24">
        <v>9.1</v>
      </c>
      <c r="Q178" s="24">
        <v>31.2</v>
      </c>
      <c r="R178" s="24">
        <v>58.8</v>
      </c>
      <c r="S178" s="25">
        <v>0.9</v>
      </c>
    </row>
    <row r="179" spans="2:19" ht="13.5" customHeight="1" x14ac:dyDescent="0.15">
      <c r="B179" s="55"/>
      <c r="C179" s="52" t="s">
        <v>226</v>
      </c>
      <c r="D179" s="26">
        <v>781</v>
      </c>
      <c r="E179" s="27">
        <v>7</v>
      </c>
      <c r="F179" s="27">
        <v>11</v>
      </c>
      <c r="G179" s="27">
        <v>13</v>
      </c>
      <c r="H179" s="27">
        <v>36</v>
      </c>
      <c r="I179" s="27">
        <v>36</v>
      </c>
      <c r="J179" s="27">
        <v>76</v>
      </c>
      <c r="K179" s="27">
        <v>72</v>
      </c>
      <c r="L179" s="27">
        <v>105</v>
      </c>
      <c r="M179" s="27">
        <v>184</v>
      </c>
      <c r="N179" s="27">
        <v>97</v>
      </c>
      <c r="O179" s="27">
        <v>134</v>
      </c>
      <c r="P179" s="27">
        <v>67</v>
      </c>
      <c r="Q179" s="27">
        <v>184</v>
      </c>
      <c r="R179" s="27">
        <v>520</v>
      </c>
      <c r="S179" s="28">
        <v>10</v>
      </c>
    </row>
    <row r="180" spans="2:19" ht="13.5" customHeight="1" x14ac:dyDescent="0.15">
      <c r="B180" s="55"/>
      <c r="C180" s="53"/>
      <c r="D180" s="23">
        <v>100</v>
      </c>
      <c r="E180" s="24">
        <v>0.9</v>
      </c>
      <c r="F180" s="24">
        <v>1.4</v>
      </c>
      <c r="G180" s="24">
        <v>1.7</v>
      </c>
      <c r="H180" s="24">
        <v>4.5999999999999996</v>
      </c>
      <c r="I180" s="24">
        <v>4.5999999999999996</v>
      </c>
      <c r="J180" s="24">
        <v>9.6999999999999993</v>
      </c>
      <c r="K180" s="24">
        <v>9.1999999999999993</v>
      </c>
      <c r="L180" s="24">
        <v>13.4</v>
      </c>
      <c r="M180" s="24">
        <v>23.6</v>
      </c>
      <c r="N180" s="24">
        <v>12.4</v>
      </c>
      <c r="O180" s="24">
        <v>17.2</v>
      </c>
      <c r="P180" s="24">
        <v>8.6</v>
      </c>
      <c r="Q180" s="24">
        <v>23.6</v>
      </c>
      <c r="R180" s="24">
        <v>66.599999999999994</v>
      </c>
      <c r="S180" s="25">
        <v>1.3</v>
      </c>
    </row>
    <row r="181" spans="2:19" ht="13.5" customHeight="1" x14ac:dyDescent="0.15">
      <c r="B181" s="55"/>
      <c r="C181" s="52" t="s">
        <v>227</v>
      </c>
      <c r="D181" s="26">
        <v>728</v>
      </c>
      <c r="E181" s="27">
        <v>11</v>
      </c>
      <c r="F181" s="27">
        <v>7</v>
      </c>
      <c r="G181" s="27">
        <v>24</v>
      </c>
      <c r="H181" s="27">
        <v>32</v>
      </c>
      <c r="I181" s="27">
        <v>40</v>
      </c>
      <c r="J181" s="27">
        <v>105</v>
      </c>
      <c r="K181" s="27">
        <v>59</v>
      </c>
      <c r="L181" s="27">
        <v>109</v>
      </c>
      <c r="M181" s="27">
        <v>153</v>
      </c>
      <c r="N181" s="27">
        <v>69</v>
      </c>
      <c r="O181" s="27">
        <v>112</v>
      </c>
      <c r="P181" s="27">
        <v>74</v>
      </c>
      <c r="Q181" s="27">
        <v>204</v>
      </c>
      <c r="R181" s="27">
        <v>443</v>
      </c>
      <c r="S181" s="28">
        <v>7</v>
      </c>
    </row>
    <row r="182" spans="2:19" ht="13.5" customHeight="1" x14ac:dyDescent="0.15">
      <c r="B182" s="55"/>
      <c r="C182" s="53"/>
      <c r="D182" s="23">
        <v>100</v>
      </c>
      <c r="E182" s="24">
        <v>1.5</v>
      </c>
      <c r="F182" s="24">
        <v>1</v>
      </c>
      <c r="G182" s="24">
        <v>3.3</v>
      </c>
      <c r="H182" s="24">
        <v>4.4000000000000004</v>
      </c>
      <c r="I182" s="24">
        <v>5.5</v>
      </c>
      <c r="J182" s="24">
        <v>14.4</v>
      </c>
      <c r="K182" s="24">
        <v>8.1</v>
      </c>
      <c r="L182" s="24">
        <v>15</v>
      </c>
      <c r="M182" s="24">
        <v>21</v>
      </c>
      <c r="N182" s="24">
        <v>9.5</v>
      </c>
      <c r="O182" s="24">
        <v>15.4</v>
      </c>
      <c r="P182" s="24">
        <v>10.199999999999999</v>
      </c>
      <c r="Q182" s="24">
        <v>28</v>
      </c>
      <c r="R182" s="24">
        <v>60.9</v>
      </c>
      <c r="S182" s="25">
        <v>1</v>
      </c>
    </row>
    <row r="183" spans="2:19" ht="13.5" customHeight="1" x14ac:dyDescent="0.15">
      <c r="B183" s="55"/>
      <c r="C183" s="52" t="s">
        <v>99</v>
      </c>
      <c r="D183" s="26">
        <v>71</v>
      </c>
      <c r="E183" s="27" t="s">
        <v>196</v>
      </c>
      <c r="F183" s="27">
        <v>3</v>
      </c>
      <c r="G183" s="27">
        <v>2</v>
      </c>
      <c r="H183" s="27">
        <v>4</v>
      </c>
      <c r="I183" s="27">
        <v>7</v>
      </c>
      <c r="J183" s="27">
        <v>14</v>
      </c>
      <c r="K183" s="27">
        <v>8</v>
      </c>
      <c r="L183" s="27">
        <v>10</v>
      </c>
      <c r="M183" s="27">
        <v>10</v>
      </c>
      <c r="N183" s="27">
        <v>4</v>
      </c>
      <c r="O183" s="27">
        <v>7</v>
      </c>
      <c r="P183" s="27">
        <v>9</v>
      </c>
      <c r="Q183" s="27">
        <v>29</v>
      </c>
      <c r="R183" s="27">
        <v>31</v>
      </c>
      <c r="S183" s="28">
        <v>2</v>
      </c>
    </row>
    <row r="184" spans="2:19" ht="13.5" customHeight="1" x14ac:dyDescent="0.15">
      <c r="B184" s="44"/>
      <c r="C184" s="59"/>
      <c r="D184" s="34">
        <v>100</v>
      </c>
      <c r="E184" s="35" t="s">
        <v>147</v>
      </c>
      <c r="F184" s="35">
        <v>4.2</v>
      </c>
      <c r="G184" s="35">
        <v>2.8</v>
      </c>
      <c r="H184" s="35">
        <v>5.6</v>
      </c>
      <c r="I184" s="35">
        <v>9.9</v>
      </c>
      <c r="J184" s="35">
        <v>19.7</v>
      </c>
      <c r="K184" s="35">
        <v>11.3</v>
      </c>
      <c r="L184" s="35">
        <v>14.1</v>
      </c>
      <c r="M184" s="35">
        <v>14.1</v>
      </c>
      <c r="N184" s="35">
        <v>5.6</v>
      </c>
      <c r="O184" s="35">
        <v>9.9</v>
      </c>
      <c r="P184" s="35">
        <v>12.7</v>
      </c>
      <c r="Q184" s="35">
        <v>40.799999999999997</v>
      </c>
      <c r="R184" s="35">
        <v>43.7</v>
      </c>
      <c r="S184" s="36">
        <v>2.8</v>
      </c>
    </row>
    <row r="185" spans="2:19" ht="13.5" customHeight="1" x14ac:dyDescent="0.15">
      <c r="B185" s="43" t="s">
        <v>95</v>
      </c>
      <c r="C185" s="49"/>
      <c r="D185" s="17">
        <v>2715</v>
      </c>
      <c r="E185" s="18">
        <v>35</v>
      </c>
      <c r="F185" s="18">
        <v>35</v>
      </c>
      <c r="G185" s="18">
        <v>60</v>
      </c>
      <c r="H185" s="18">
        <v>122</v>
      </c>
      <c r="I185" s="18">
        <v>166</v>
      </c>
      <c r="J185" s="18">
        <v>351</v>
      </c>
      <c r="K185" s="18">
        <v>251</v>
      </c>
      <c r="L185" s="18">
        <v>386</v>
      </c>
      <c r="M185" s="18">
        <v>574</v>
      </c>
      <c r="N185" s="18">
        <v>299</v>
      </c>
      <c r="O185" s="18">
        <v>405</v>
      </c>
      <c r="P185" s="18">
        <v>252</v>
      </c>
      <c r="Q185" s="18">
        <v>768</v>
      </c>
      <c r="R185" s="18">
        <v>1664</v>
      </c>
      <c r="S185" s="19">
        <v>31</v>
      </c>
    </row>
    <row r="186" spans="2:19" ht="13.5" customHeight="1" x14ac:dyDescent="0.15">
      <c r="B186" s="57"/>
      <c r="C186" s="53"/>
      <c r="D186" s="23">
        <v>100</v>
      </c>
      <c r="E186" s="24">
        <v>1.3</v>
      </c>
      <c r="F186" s="24">
        <v>1.3</v>
      </c>
      <c r="G186" s="24">
        <v>2.2000000000000002</v>
      </c>
      <c r="H186" s="24">
        <v>4.5</v>
      </c>
      <c r="I186" s="24">
        <v>6.1</v>
      </c>
      <c r="J186" s="24">
        <v>12.9</v>
      </c>
      <c r="K186" s="24">
        <v>9.1999999999999993</v>
      </c>
      <c r="L186" s="24">
        <v>14.2</v>
      </c>
      <c r="M186" s="24">
        <v>21.1</v>
      </c>
      <c r="N186" s="24">
        <v>11</v>
      </c>
      <c r="O186" s="24">
        <v>14.9</v>
      </c>
      <c r="P186" s="24">
        <v>9.3000000000000007</v>
      </c>
      <c r="Q186" s="24">
        <v>28.3</v>
      </c>
      <c r="R186" s="24">
        <v>61.3</v>
      </c>
      <c r="S186" s="25">
        <v>1.1000000000000001</v>
      </c>
    </row>
    <row r="187" spans="2:19" ht="13.5" customHeight="1" x14ac:dyDescent="0.15">
      <c r="B187" s="54" t="s">
        <v>51</v>
      </c>
      <c r="C187" s="52" t="s">
        <v>224</v>
      </c>
      <c r="D187" s="26">
        <v>73</v>
      </c>
      <c r="E187" s="27">
        <v>2</v>
      </c>
      <c r="F187" s="27">
        <v>4</v>
      </c>
      <c r="G187" s="27">
        <v>3</v>
      </c>
      <c r="H187" s="27">
        <v>7</v>
      </c>
      <c r="I187" s="27">
        <v>13</v>
      </c>
      <c r="J187" s="27">
        <v>10</v>
      </c>
      <c r="K187" s="27">
        <v>9</v>
      </c>
      <c r="L187" s="27">
        <v>5</v>
      </c>
      <c r="M187" s="27">
        <v>8</v>
      </c>
      <c r="N187" s="27">
        <v>2</v>
      </c>
      <c r="O187" s="27">
        <v>8</v>
      </c>
      <c r="P187" s="27">
        <v>16</v>
      </c>
      <c r="Q187" s="27">
        <v>32</v>
      </c>
      <c r="R187" s="27">
        <v>23</v>
      </c>
      <c r="S187" s="28">
        <v>2</v>
      </c>
    </row>
    <row r="188" spans="2:19" ht="13.5" customHeight="1" x14ac:dyDescent="0.15">
      <c r="B188" s="55"/>
      <c r="C188" s="53"/>
      <c r="D188" s="23">
        <v>100</v>
      </c>
      <c r="E188" s="24">
        <v>2.7</v>
      </c>
      <c r="F188" s="24">
        <v>5.5</v>
      </c>
      <c r="G188" s="24">
        <v>4.0999999999999996</v>
      </c>
      <c r="H188" s="24">
        <v>9.6</v>
      </c>
      <c r="I188" s="24">
        <v>17.8</v>
      </c>
      <c r="J188" s="24">
        <v>13.7</v>
      </c>
      <c r="K188" s="24">
        <v>12.3</v>
      </c>
      <c r="L188" s="24">
        <v>6.8</v>
      </c>
      <c r="M188" s="24">
        <v>11</v>
      </c>
      <c r="N188" s="24">
        <v>2.7</v>
      </c>
      <c r="O188" s="24">
        <v>11</v>
      </c>
      <c r="P188" s="24">
        <v>21.9</v>
      </c>
      <c r="Q188" s="24">
        <v>43.8</v>
      </c>
      <c r="R188" s="24">
        <v>31.5</v>
      </c>
      <c r="S188" s="25">
        <v>2.7</v>
      </c>
    </row>
    <row r="189" spans="2:19" ht="13.5" customHeight="1" x14ac:dyDescent="0.15">
      <c r="B189" s="55"/>
      <c r="C189" s="52" t="s">
        <v>225</v>
      </c>
      <c r="D189" s="26">
        <v>432</v>
      </c>
      <c r="E189" s="27">
        <v>5</v>
      </c>
      <c r="F189" s="27">
        <v>5</v>
      </c>
      <c r="G189" s="27">
        <v>12</v>
      </c>
      <c r="H189" s="27">
        <v>22</v>
      </c>
      <c r="I189" s="27">
        <v>39</v>
      </c>
      <c r="J189" s="27">
        <v>57</v>
      </c>
      <c r="K189" s="27">
        <v>44</v>
      </c>
      <c r="L189" s="27">
        <v>71</v>
      </c>
      <c r="M189" s="27">
        <v>72</v>
      </c>
      <c r="N189" s="27">
        <v>46</v>
      </c>
      <c r="O189" s="27">
        <v>52</v>
      </c>
      <c r="P189" s="27">
        <v>44</v>
      </c>
      <c r="Q189" s="27">
        <v>140</v>
      </c>
      <c r="R189" s="27">
        <v>241</v>
      </c>
      <c r="S189" s="28">
        <v>7</v>
      </c>
    </row>
    <row r="190" spans="2:19" ht="13.5" customHeight="1" x14ac:dyDescent="0.15">
      <c r="B190" s="55"/>
      <c r="C190" s="53"/>
      <c r="D190" s="23">
        <v>100</v>
      </c>
      <c r="E190" s="24">
        <v>1.2</v>
      </c>
      <c r="F190" s="24">
        <v>1.2</v>
      </c>
      <c r="G190" s="24">
        <v>2.8</v>
      </c>
      <c r="H190" s="24">
        <v>5.0999999999999996</v>
      </c>
      <c r="I190" s="24">
        <v>9</v>
      </c>
      <c r="J190" s="24">
        <v>13.2</v>
      </c>
      <c r="K190" s="24">
        <v>10.199999999999999</v>
      </c>
      <c r="L190" s="24">
        <v>16.399999999999999</v>
      </c>
      <c r="M190" s="24">
        <v>16.7</v>
      </c>
      <c r="N190" s="24">
        <v>10.6</v>
      </c>
      <c r="O190" s="24">
        <v>12</v>
      </c>
      <c r="P190" s="24">
        <v>10.199999999999999</v>
      </c>
      <c r="Q190" s="24">
        <v>32.4</v>
      </c>
      <c r="R190" s="24">
        <v>55.8</v>
      </c>
      <c r="S190" s="25">
        <v>1.6</v>
      </c>
    </row>
    <row r="191" spans="2:19" ht="13.5" customHeight="1" x14ac:dyDescent="0.15">
      <c r="B191" s="55"/>
      <c r="C191" s="52" t="s">
        <v>226</v>
      </c>
      <c r="D191" s="26">
        <v>1078</v>
      </c>
      <c r="E191" s="27">
        <v>18</v>
      </c>
      <c r="F191" s="27">
        <v>14</v>
      </c>
      <c r="G191" s="27">
        <v>17</v>
      </c>
      <c r="H191" s="27">
        <v>45</v>
      </c>
      <c r="I191" s="27">
        <v>48</v>
      </c>
      <c r="J191" s="27">
        <v>118</v>
      </c>
      <c r="K191" s="27">
        <v>106</v>
      </c>
      <c r="L191" s="27">
        <v>144</v>
      </c>
      <c r="M191" s="27">
        <v>245</v>
      </c>
      <c r="N191" s="27">
        <v>130</v>
      </c>
      <c r="O191" s="27">
        <v>183</v>
      </c>
      <c r="P191" s="27">
        <v>94</v>
      </c>
      <c r="Q191" s="27">
        <v>272</v>
      </c>
      <c r="R191" s="27">
        <v>702</v>
      </c>
      <c r="S191" s="28">
        <v>10</v>
      </c>
    </row>
    <row r="192" spans="2:19" ht="13.5" customHeight="1" x14ac:dyDescent="0.15">
      <c r="B192" s="55"/>
      <c r="C192" s="53"/>
      <c r="D192" s="23">
        <v>100</v>
      </c>
      <c r="E192" s="24">
        <v>1.7</v>
      </c>
      <c r="F192" s="24">
        <v>1.3</v>
      </c>
      <c r="G192" s="24">
        <v>1.6</v>
      </c>
      <c r="H192" s="24">
        <v>4.2</v>
      </c>
      <c r="I192" s="24">
        <v>4.5</v>
      </c>
      <c r="J192" s="24">
        <v>10.9</v>
      </c>
      <c r="K192" s="24">
        <v>9.8000000000000007</v>
      </c>
      <c r="L192" s="24">
        <v>13.4</v>
      </c>
      <c r="M192" s="24">
        <v>22.7</v>
      </c>
      <c r="N192" s="24">
        <v>12.1</v>
      </c>
      <c r="O192" s="24">
        <v>17</v>
      </c>
      <c r="P192" s="24">
        <v>8.6999999999999993</v>
      </c>
      <c r="Q192" s="24">
        <v>25.2</v>
      </c>
      <c r="R192" s="24">
        <v>65.099999999999994</v>
      </c>
      <c r="S192" s="25">
        <v>0.9</v>
      </c>
    </row>
    <row r="193" spans="2:19" ht="13.5" customHeight="1" x14ac:dyDescent="0.15">
      <c r="B193" s="55"/>
      <c r="C193" s="52" t="s">
        <v>227</v>
      </c>
      <c r="D193" s="26">
        <v>1061</v>
      </c>
      <c r="E193" s="27">
        <v>10</v>
      </c>
      <c r="F193" s="27">
        <v>8</v>
      </c>
      <c r="G193" s="27">
        <v>26</v>
      </c>
      <c r="H193" s="27">
        <v>44</v>
      </c>
      <c r="I193" s="27">
        <v>59</v>
      </c>
      <c r="J193" s="27">
        <v>152</v>
      </c>
      <c r="K193" s="27">
        <v>85</v>
      </c>
      <c r="L193" s="27">
        <v>156</v>
      </c>
      <c r="M193" s="27">
        <v>239</v>
      </c>
      <c r="N193" s="27">
        <v>117</v>
      </c>
      <c r="O193" s="27">
        <v>155</v>
      </c>
      <c r="P193" s="27">
        <v>88</v>
      </c>
      <c r="Q193" s="27">
        <v>296</v>
      </c>
      <c r="R193" s="27">
        <v>667</v>
      </c>
      <c r="S193" s="28">
        <v>10</v>
      </c>
    </row>
    <row r="194" spans="2:19" ht="13.5" customHeight="1" x14ac:dyDescent="0.15">
      <c r="B194" s="55"/>
      <c r="C194" s="53"/>
      <c r="D194" s="23">
        <v>100</v>
      </c>
      <c r="E194" s="24">
        <v>0.9</v>
      </c>
      <c r="F194" s="24">
        <v>0.8</v>
      </c>
      <c r="G194" s="24">
        <v>2.5</v>
      </c>
      <c r="H194" s="24">
        <v>4.0999999999999996</v>
      </c>
      <c r="I194" s="24">
        <v>5.6</v>
      </c>
      <c r="J194" s="24">
        <v>14.3</v>
      </c>
      <c r="K194" s="24">
        <v>8</v>
      </c>
      <c r="L194" s="24">
        <v>14.7</v>
      </c>
      <c r="M194" s="24">
        <v>22.5</v>
      </c>
      <c r="N194" s="24">
        <v>11</v>
      </c>
      <c r="O194" s="24">
        <v>14.6</v>
      </c>
      <c r="P194" s="24">
        <v>8.3000000000000007</v>
      </c>
      <c r="Q194" s="24">
        <v>27.9</v>
      </c>
      <c r="R194" s="24">
        <v>62.9</v>
      </c>
      <c r="S194" s="25">
        <v>0.9</v>
      </c>
    </row>
    <row r="195" spans="2:19" ht="13.5" customHeight="1" x14ac:dyDescent="0.15">
      <c r="B195" s="55"/>
      <c r="C195" s="52" t="s">
        <v>99</v>
      </c>
      <c r="D195" s="26">
        <v>71</v>
      </c>
      <c r="E195" s="27" t="s">
        <v>132</v>
      </c>
      <c r="F195" s="27">
        <v>4</v>
      </c>
      <c r="G195" s="27">
        <v>2</v>
      </c>
      <c r="H195" s="27">
        <v>4</v>
      </c>
      <c r="I195" s="27">
        <v>7</v>
      </c>
      <c r="J195" s="27">
        <v>14</v>
      </c>
      <c r="K195" s="27">
        <v>7</v>
      </c>
      <c r="L195" s="27">
        <v>10</v>
      </c>
      <c r="M195" s="27">
        <v>10</v>
      </c>
      <c r="N195" s="27">
        <v>4</v>
      </c>
      <c r="O195" s="27">
        <v>7</v>
      </c>
      <c r="P195" s="27">
        <v>10</v>
      </c>
      <c r="Q195" s="27">
        <v>28</v>
      </c>
      <c r="R195" s="27">
        <v>31</v>
      </c>
      <c r="S195" s="28">
        <v>2</v>
      </c>
    </row>
    <row r="196" spans="2:19" ht="13.5" customHeight="1" x14ac:dyDescent="0.15">
      <c r="B196" s="56"/>
      <c r="C196" s="51"/>
      <c r="D196" s="20">
        <v>100</v>
      </c>
      <c r="E196" s="21" t="s">
        <v>132</v>
      </c>
      <c r="F196" s="21">
        <v>5.6</v>
      </c>
      <c r="G196" s="21">
        <v>2.8</v>
      </c>
      <c r="H196" s="21">
        <v>5.6</v>
      </c>
      <c r="I196" s="21">
        <v>9.9</v>
      </c>
      <c r="J196" s="21">
        <v>19.7</v>
      </c>
      <c r="K196" s="21">
        <v>9.9</v>
      </c>
      <c r="L196" s="21">
        <v>14.1</v>
      </c>
      <c r="M196" s="21">
        <v>14.1</v>
      </c>
      <c r="N196" s="21">
        <v>5.6</v>
      </c>
      <c r="O196" s="21">
        <v>9.9</v>
      </c>
      <c r="P196" s="21">
        <v>14.1</v>
      </c>
      <c r="Q196" s="21">
        <v>39.4</v>
      </c>
      <c r="R196" s="21">
        <v>43.7</v>
      </c>
      <c r="S196" s="22">
        <v>2.8</v>
      </c>
    </row>
  </sheetData>
  <mergeCells count="111">
    <mergeCell ref="C189:C190"/>
    <mergeCell ref="C191:C192"/>
    <mergeCell ref="C193:C194"/>
    <mergeCell ref="C195:C196"/>
    <mergeCell ref="C177:C178"/>
    <mergeCell ref="C179:C180"/>
    <mergeCell ref="C181:C182"/>
    <mergeCell ref="C183:C184"/>
    <mergeCell ref="B185:C186"/>
    <mergeCell ref="C187:C188"/>
    <mergeCell ref="B187:B196"/>
    <mergeCell ref="C165:C166"/>
    <mergeCell ref="C167:C168"/>
    <mergeCell ref="C169:C170"/>
    <mergeCell ref="C171:C172"/>
    <mergeCell ref="B173:C174"/>
    <mergeCell ref="C175:C176"/>
    <mergeCell ref="C153:C154"/>
    <mergeCell ref="C155:C156"/>
    <mergeCell ref="C157:C158"/>
    <mergeCell ref="C159:C160"/>
    <mergeCell ref="B161:C162"/>
    <mergeCell ref="C163:C164"/>
    <mergeCell ref="B175:B184"/>
    <mergeCell ref="B163:B172"/>
    <mergeCell ref="C141:C142"/>
    <mergeCell ref="C143:C144"/>
    <mergeCell ref="C145:C146"/>
    <mergeCell ref="C147:C148"/>
    <mergeCell ref="B149:C150"/>
    <mergeCell ref="C151:C152"/>
    <mergeCell ref="C129:C130"/>
    <mergeCell ref="C131:C132"/>
    <mergeCell ref="C133:C134"/>
    <mergeCell ref="B135:C136"/>
    <mergeCell ref="C137:C138"/>
    <mergeCell ref="C139:C140"/>
    <mergeCell ref="B123:B134"/>
    <mergeCell ref="B137:B148"/>
    <mergeCell ref="B151:B160"/>
    <mergeCell ref="C109:C110"/>
    <mergeCell ref="C111:C112"/>
    <mergeCell ref="C113:C114"/>
    <mergeCell ref="C115:C116"/>
    <mergeCell ref="C117:C118"/>
    <mergeCell ref="C119:C120"/>
    <mergeCell ref="C97:C98"/>
    <mergeCell ref="C99:C100"/>
    <mergeCell ref="C101:C102"/>
    <mergeCell ref="C103:C104"/>
    <mergeCell ref="C105:C106"/>
    <mergeCell ref="B107:C108"/>
    <mergeCell ref="C85:C86"/>
    <mergeCell ref="C87:C88"/>
    <mergeCell ref="C89:C90"/>
    <mergeCell ref="C91:C92"/>
    <mergeCell ref="B93:C94"/>
    <mergeCell ref="C95:C96"/>
    <mergeCell ref="C73:C74"/>
    <mergeCell ref="C75:C76"/>
    <mergeCell ref="C77:C78"/>
    <mergeCell ref="B79:C80"/>
    <mergeCell ref="C81:C82"/>
    <mergeCell ref="C83:C84"/>
    <mergeCell ref="C61:C62"/>
    <mergeCell ref="C63:C64"/>
    <mergeCell ref="B65:C66"/>
    <mergeCell ref="C67:C68"/>
    <mergeCell ref="C69:C70"/>
    <mergeCell ref="C71:C72"/>
    <mergeCell ref="C49:C50"/>
    <mergeCell ref="B51:C52"/>
    <mergeCell ref="C53:C54"/>
    <mergeCell ref="C55:C56"/>
    <mergeCell ref="C57:C58"/>
    <mergeCell ref="C59:C60"/>
    <mergeCell ref="C39:C40"/>
    <mergeCell ref="C41:C42"/>
    <mergeCell ref="C43:C44"/>
    <mergeCell ref="C45:C46"/>
    <mergeCell ref="C47:C48"/>
    <mergeCell ref="C25:C26"/>
    <mergeCell ref="C27:C28"/>
    <mergeCell ref="C29:C30"/>
    <mergeCell ref="C31:C32"/>
    <mergeCell ref="C33:C34"/>
    <mergeCell ref="C35:C36"/>
    <mergeCell ref="B121:C122"/>
    <mergeCell ref="C123:C124"/>
    <mergeCell ref="C125:C126"/>
    <mergeCell ref="C127:C128"/>
    <mergeCell ref="E3:S3"/>
    <mergeCell ref="D3:D4"/>
    <mergeCell ref="B7:B50"/>
    <mergeCell ref="B53:B64"/>
    <mergeCell ref="B67:B78"/>
    <mergeCell ref="B81:B92"/>
    <mergeCell ref="C17:C18"/>
    <mergeCell ref="C19:C20"/>
    <mergeCell ref="C21:C22"/>
    <mergeCell ref="C23:C24"/>
    <mergeCell ref="B3:C4"/>
    <mergeCell ref="B5:C6"/>
    <mergeCell ref="C7:C8"/>
    <mergeCell ref="C9:C10"/>
    <mergeCell ref="C11:C12"/>
    <mergeCell ref="C13:C14"/>
    <mergeCell ref="C15:C16"/>
    <mergeCell ref="B95:B106"/>
    <mergeCell ref="B109:B120"/>
    <mergeCell ref="C37:C38"/>
  </mergeCells>
  <phoneticPr fontId="2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242"/>
  <sheetViews>
    <sheetView workbookViewId="0"/>
  </sheetViews>
  <sheetFormatPr defaultColWidth="9.625" defaultRowHeight="13.5" customHeight="1" x14ac:dyDescent="0.15"/>
  <cols>
    <col min="2" max="2" width="9.875" customWidth="1"/>
    <col min="3" max="3" width="24.25" customWidth="1"/>
  </cols>
  <sheetData>
    <row r="1" spans="1:93" ht="13.5" customHeight="1" x14ac:dyDescent="0.15">
      <c r="A1" s="13" t="str">
        <f>HYPERLINK("#目次!A"&amp;ROW(目次!$A$79),"[16]")</f>
        <v>[16]</v>
      </c>
    </row>
    <row r="2" spans="1:93" ht="13.5" customHeight="1" x14ac:dyDescent="0.15">
      <c r="B2" s="14" t="s">
        <v>267</v>
      </c>
    </row>
    <row r="3" spans="1:93" ht="29.25" customHeight="1" x14ac:dyDescent="0.15">
      <c r="B3" s="45"/>
      <c r="C3" s="46"/>
      <c r="D3" s="43" t="s">
        <v>95</v>
      </c>
      <c r="E3" s="40" t="s">
        <v>32</v>
      </c>
      <c r="F3" s="41"/>
      <c r="G3" s="41"/>
      <c r="H3" s="41"/>
      <c r="I3" s="58"/>
      <c r="J3" s="43" t="s">
        <v>95</v>
      </c>
      <c r="K3" s="40" t="s">
        <v>33</v>
      </c>
      <c r="L3" s="41"/>
      <c r="M3" s="41"/>
      <c r="N3" s="41"/>
      <c r="O3" s="58"/>
      <c r="P3" s="43" t="s">
        <v>95</v>
      </c>
      <c r="Q3" s="40" t="s">
        <v>34</v>
      </c>
      <c r="R3" s="41"/>
      <c r="S3" s="41"/>
      <c r="T3" s="41"/>
      <c r="U3" s="58"/>
      <c r="V3" s="43" t="s">
        <v>95</v>
      </c>
      <c r="W3" s="40" t="s">
        <v>35</v>
      </c>
      <c r="X3" s="41"/>
      <c r="Y3" s="41"/>
      <c r="Z3" s="41"/>
      <c r="AA3" s="58"/>
      <c r="AB3" s="43" t="s">
        <v>95</v>
      </c>
      <c r="AC3" s="40" t="s">
        <v>36</v>
      </c>
      <c r="AD3" s="41"/>
      <c r="AE3" s="41"/>
      <c r="AF3" s="41"/>
      <c r="AG3" s="58"/>
      <c r="AH3" s="43" t="s">
        <v>95</v>
      </c>
      <c r="AI3" s="40" t="s">
        <v>37</v>
      </c>
      <c r="AJ3" s="41"/>
      <c r="AK3" s="41"/>
      <c r="AL3" s="41"/>
      <c r="AM3" s="58"/>
      <c r="AN3" s="43" t="s">
        <v>95</v>
      </c>
      <c r="AO3" s="40" t="s">
        <v>38</v>
      </c>
      <c r="AP3" s="41"/>
      <c r="AQ3" s="41"/>
      <c r="AR3" s="41"/>
      <c r="AS3" s="58"/>
      <c r="AT3" s="43" t="s">
        <v>95</v>
      </c>
      <c r="AU3" s="40" t="s">
        <v>39</v>
      </c>
      <c r="AV3" s="41"/>
      <c r="AW3" s="41"/>
      <c r="AX3" s="41"/>
      <c r="AY3" s="58"/>
      <c r="AZ3" s="43" t="s">
        <v>95</v>
      </c>
      <c r="BA3" s="40" t="s">
        <v>40</v>
      </c>
      <c r="BB3" s="41"/>
      <c r="BC3" s="41"/>
      <c r="BD3" s="41"/>
      <c r="BE3" s="58"/>
      <c r="BF3" s="43" t="s">
        <v>95</v>
      </c>
      <c r="BG3" s="40" t="s">
        <v>41</v>
      </c>
      <c r="BH3" s="41"/>
      <c r="BI3" s="41"/>
      <c r="BJ3" s="41"/>
      <c r="BK3" s="58"/>
      <c r="BL3" s="43" t="s">
        <v>95</v>
      </c>
      <c r="BM3" s="40" t="s">
        <v>42</v>
      </c>
      <c r="BN3" s="41"/>
      <c r="BO3" s="41"/>
      <c r="BP3" s="41"/>
      <c r="BQ3" s="58"/>
      <c r="BR3" s="43" t="s">
        <v>95</v>
      </c>
      <c r="BS3" s="40" t="s">
        <v>43</v>
      </c>
      <c r="BT3" s="41"/>
      <c r="BU3" s="41"/>
      <c r="BV3" s="41"/>
      <c r="BW3" s="58"/>
      <c r="BX3" s="43" t="s">
        <v>95</v>
      </c>
      <c r="BY3" s="40" t="s">
        <v>44</v>
      </c>
      <c r="BZ3" s="41"/>
      <c r="CA3" s="41"/>
      <c r="CB3" s="41"/>
      <c r="CC3" s="58"/>
      <c r="CD3" s="43" t="s">
        <v>95</v>
      </c>
      <c r="CE3" s="40" t="s">
        <v>45</v>
      </c>
      <c r="CF3" s="41"/>
      <c r="CG3" s="41"/>
      <c r="CH3" s="41"/>
      <c r="CI3" s="58"/>
      <c r="CJ3" s="43" t="s">
        <v>95</v>
      </c>
      <c r="CK3" s="40" t="s">
        <v>46</v>
      </c>
      <c r="CL3" s="41"/>
      <c r="CM3" s="41"/>
      <c r="CN3" s="41"/>
      <c r="CO3" s="42"/>
    </row>
    <row r="4" spans="1:93" ht="50.25" customHeight="1" x14ac:dyDescent="0.15">
      <c r="B4" s="47"/>
      <c r="C4" s="48"/>
      <c r="D4" s="44"/>
      <c r="E4" s="15" t="s">
        <v>169</v>
      </c>
      <c r="F4" s="15" t="s">
        <v>217</v>
      </c>
      <c r="G4" s="15" t="s">
        <v>166</v>
      </c>
      <c r="H4" s="15" t="s">
        <v>99</v>
      </c>
      <c r="I4" s="29" t="s">
        <v>218</v>
      </c>
      <c r="J4" s="44"/>
      <c r="K4" s="15" t="s">
        <v>169</v>
      </c>
      <c r="L4" s="15" t="s">
        <v>217</v>
      </c>
      <c r="M4" s="15" t="s">
        <v>166</v>
      </c>
      <c r="N4" s="15" t="s">
        <v>99</v>
      </c>
      <c r="O4" s="29" t="s">
        <v>218</v>
      </c>
      <c r="P4" s="44"/>
      <c r="Q4" s="15" t="s">
        <v>169</v>
      </c>
      <c r="R4" s="15" t="s">
        <v>217</v>
      </c>
      <c r="S4" s="15" t="s">
        <v>166</v>
      </c>
      <c r="T4" s="15" t="s">
        <v>99</v>
      </c>
      <c r="U4" s="29" t="s">
        <v>218</v>
      </c>
      <c r="V4" s="44"/>
      <c r="W4" s="15" t="s">
        <v>169</v>
      </c>
      <c r="X4" s="15" t="s">
        <v>217</v>
      </c>
      <c r="Y4" s="15" t="s">
        <v>166</v>
      </c>
      <c r="Z4" s="15" t="s">
        <v>99</v>
      </c>
      <c r="AA4" s="29" t="s">
        <v>218</v>
      </c>
      <c r="AB4" s="44"/>
      <c r="AC4" s="15" t="s">
        <v>169</v>
      </c>
      <c r="AD4" s="15" t="s">
        <v>217</v>
      </c>
      <c r="AE4" s="15" t="s">
        <v>166</v>
      </c>
      <c r="AF4" s="15" t="s">
        <v>99</v>
      </c>
      <c r="AG4" s="29" t="s">
        <v>218</v>
      </c>
      <c r="AH4" s="44"/>
      <c r="AI4" s="15" t="s">
        <v>169</v>
      </c>
      <c r="AJ4" s="15" t="s">
        <v>217</v>
      </c>
      <c r="AK4" s="15" t="s">
        <v>166</v>
      </c>
      <c r="AL4" s="15" t="s">
        <v>99</v>
      </c>
      <c r="AM4" s="29" t="s">
        <v>218</v>
      </c>
      <c r="AN4" s="44"/>
      <c r="AO4" s="15" t="s">
        <v>169</v>
      </c>
      <c r="AP4" s="15" t="s">
        <v>217</v>
      </c>
      <c r="AQ4" s="15" t="s">
        <v>166</v>
      </c>
      <c r="AR4" s="15" t="s">
        <v>99</v>
      </c>
      <c r="AS4" s="29" t="s">
        <v>218</v>
      </c>
      <c r="AT4" s="44"/>
      <c r="AU4" s="15" t="s">
        <v>169</v>
      </c>
      <c r="AV4" s="15" t="s">
        <v>217</v>
      </c>
      <c r="AW4" s="15" t="s">
        <v>166</v>
      </c>
      <c r="AX4" s="15" t="s">
        <v>99</v>
      </c>
      <c r="AY4" s="29" t="s">
        <v>218</v>
      </c>
      <c r="AZ4" s="44"/>
      <c r="BA4" s="15" t="s">
        <v>169</v>
      </c>
      <c r="BB4" s="15" t="s">
        <v>217</v>
      </c>
      <c r="BC4" s="15" t="s">
        <v>166</v>
      </c>
      <c r="BD4" s="15" t="s">
        <v>99</v>
      </c>
      <c r="BE4" s="29" t="s">
        <v>218</v>
      </c>
      <c r="BF4" s="44"/>
      <c r="BG4" s="15" t="s">
        <v>169</v>
      </c>
      <c r="BH4" s="15" t="s">
        <v>217</v>
      </c>
      <c r="BI4" s="15" t="s">
        <v>166</v>
      </c>
      <c r="BJ4" s="15" t="s">
        <v>99</v>
      </c>
      <c r="BK4" s="29" t="s">
        <v>218</v>
      </c>
      <c r="BL4" s="44"/>
      <c r="BM4" s="15" t="s">
        <v>169</v>
      </c>
      <c r="BN4" s="15" t="s">
        <v>217</v>
      </c>
      <c r="BO4" s="15" t="s">
        <v>166</v>
      </c>
      <c r="BP4" s="15" t="s">
        <v>99</v>
      </c>
      <c r="BQ4" s="29" t="s">
        <v>218</v>
      </c>
      <c r="BR4" s="44"/>
      <c r="BS4" s="15" t="s">
        <v>169</v>
      </c>
      <c r="BT4" s="15" t="s">
        <v>217</v>
      </c>
      <c r="BU4" s="15" t="s">
        <v>166</v>
      </c>
      <c r="BV4" s="15" t="s">
        <v>99</v>
      </c>
      <c r="BW4" s="29" t="s">
        <v>218</v>
      </c>
      <c r="BX4" s="44"/>
      <c r="BY4" s="15" t="s">
        <v>169</v>
      </c>
      <c r="BZ4" s="15" t="s">
        <v>217</v>
      </c>
      <c r="CA4" s="15" t="s">
        <v>166</v>
      </c>
      <c r="CB4" s="15" t="s">
        <v>99</v>
      </c>
      <c r="CC4" s="29" t="s">
        <v>218</v>
      </c>
      <c r="CD4" s="44"/>
      <c r="CE4" s="15" t="s">
        <v>169</v>
      </c>
      <c r="CF4" s="15" t="s">
        <v>217</v>
      </c>
      <c r="CG4" s="15" t="s">
        <v>166</v>
      </c>
      <c r="CH4" s="15" t="s">
        <v>99</v>
      </c>
      <c r="CI4" s="29" t="s">
        <v>218</v>
      </c>
      <c r="CJ4" s="44"/>
      <c r="CK4" s="15" t="s">
        <v>169</v>
      </c>
      <c r="CL4" s="15" t="s">
        <v>217</v>
      </c>
      <c r="CM4" s="15" t="s">
        <v>166</v>
      </c>
      <c r="CN4" s="15" t="s">
        <v>99</v>
      </c>
      <c r="CO4" s="16" t="s">
        <v>218</v>
      </c>
    </row>
    <row r="5" spans="1:93" ht="13.5" customHeight="1" x14ac:dyDescent="0.15">
      <c r="B5" s="43" t="s">
        <v>95</v>
      </c>
      <c r="C5" s="49"/>
      <c r="D5" s="17">
        <v>2715</v>
      </c>
      <c r="E5" s="18">
        <v>112</v>
      </c>
      <c r="F5" s="18">
        <v>1276</v>
      </c>
      <c r="G5" s="18">
        <v>1307</v>
      </c>
      <c r="H5" s="18">
        <v>20</v>
      </c>
      <c r="I5" s="30">
        <v>2583</v>
      </c>
      <c r="J5" s="17">
        <v>2715</v>
      </c>
      <c r="K5" s="18">
        <v>1538</v>
      </c>
      <c r="L5" s="18">
        <v>725</v>
      </c>
      <c r="M5" s="18">
        <v>435</v>
      </c>
      <c r="N5" s="18">
        <v>17</v>
      </c>
      <c r="O5" s="30">
        <v>1160</v>
      </c>
      <c r="P5" s="17">
        <v>2715</v>
      </c>
      <c r="Q5" s="18">
        <v>723</v>
      </c>
      <c r="R5" s="18">
        <v>1186</v>
      </c>
      <c r="S5" s="18">
        <v>779</v>
      </c>
      <c r="T5" s="18">
        <v>27</v>
      </c>
      <c r="U5" s="30">
        <v>1965</v>
      </c>
      <c r="V5" s="17">
        <v>2715</v>
      </c>
      <c r="W5" s="18">
        <v>1970</v>
      </c>
      <c r="X5" s="18">
        <v>528</v>
      </c>
      <c r="Y5" s="18">
        <v>200</v>
      </c>
      <c r="Z5" s="18">
        <v>17</v>
      </c>
      <c r="AA5" s="30">
        <v>728</v>
      </c>
      <c r="AB5" s="17">
        <v>2715</v>
      </c>
      <c r="AC5" s="18">
        <v>1396</v>
      </c>
      <c r="AD5" s="18">
        <v>868</v>
      </c>
      <c r="AE5" s="18">
        <v>431</v>
      </c>
      <c r="AF5" s="18">
        <v>20</v>
      </c>
      <c r="AG5" s="30">
        <v>1299</v>
      </c>
      <c r="AH5" s="17">
        <v>2715</v>
      </c>
      <c r="AI5" s="18">
        <v>353</v>
      </c>
      <c r="AJ5" s="18">
        <v>1553</v>
      </c>
      <c r="AK5" s="18">
        <v>791</v>
      </c>
      <c r="AL5" s="18">
        <v>18</v>
      </c>
      <c r="AM5" s="30">
        <v>2344</v>
      </c>
      <c r="AN5" s="17">
        <v>2715</v>
      </c>
      <c r="AO5" s="18">
        <v>103</v>
      </c>
      <c r="AP5" s="18">
        <v>231</v>
      </c>
      <c r="AQ5" s="18">
        <v>2363</v>
      </c>
      <c r="AR5" s="18">
        <v>18</v>
      </c>
      <c r="AS5" s="30">
        <v>2594</v>
      </c>
      <c r="AT5" s="17">
        <v>2715</v>
      </c>
      <c r="AU5" s="18">
        <v>1582</v>
      </c>
      <c r="AV5" s="18">
        <v>737</v>
      </c>
      <c r="AW5" s="18">
        <v>374</v>
      </c>
      <c r="AX5" s="18">
        <v>22</v>
      </c>
      <c r="AY5" s="30">
        <v>1111</v>
      </c>
      <c r="AZ5" s="17">
        <v>2715</v>
      </c>
      <c r="BA5" s="18">
        <v>372</v>
      </c>
      <c r="BB5" s="18">
        <v>1610</v>
      </c>
      <c r="BC5" s="18">
        <v>711</v>
      </c>
      <c r="BD5" s="18">
        <v>22</v>
      </c>
      <c r="BE5" s="30">
        <v>2321</v>
      </c>
      <c r="BF5" s="17">
        <v>2715</v>
      </c>
      <c r="BG5" s="18">
        <v>722</v>
      </c>
      <c r="BH5" s="18">
        <v>1109</v>
      </c>
      <c r="BI5" s="18">
        <v>866</v>
      </c>
      <c r="BJ5" s="18">
        <v>18</v>
      </c>
      <c r="BK5" s="30">
        <v>1975</v>
      </c>
      <c r="BL5" s="17">
        <v>2715</v>
      </c>
      <c r="BM5" s="18">
        <v>166</v>
      </c>
      <c r="BN5" s="18">
        <v>1018</v>
      </c>
      <c r="BO5" s="18">
        <v>1508</v>
      </c>
      <c r="BP5" s="18">
        <v>23</v>
      </c>
      <c r="BQ5" s="30">
        <v>2526</v>
      </c>
      <c r="BR5" s="17">
        <v>2715</v>
      </c>
      <c r="BS5" s="18">
        <v>2270</v>
      </c>
      <c r="BT5" s="18">
        <v>342</v>
      </c>
      <c r="BU5" s="18">
        <v>84</v>
      </c>
      <c r="BV5" s="18">
        <v>19</v>
      </c>
      <c r="BW5" s="30">
        <v>426</v>
      </c>
      <c r="BX5" s="17">
        <v>2715</v>
      </c>
      <c r="BY5" s="18">
        <v>728</v>
      </c>
      <c r="BZ5" s="18">
        <v>1445</v>
      </c>
      <c r="CA5" s="18">
        <v>524</v>
      </c>
      <c r="CB5" s="18">
        <v>18</v>
      </c>
      <c r="CC5" s="30">
        <v>1969</v>
      </c>
      <c r="CD5" s="17">
        <v>2715</v>
      </c>
      <c r="CE5" s="18">
        <v>1630</v>
      </c>
      <c r="CF5" s="18">
        <v>806</v>
      </c>
      <c r="CG5" s="18">
        <v>258</v>
      </c>
      <c r="CH5" s="18">
        <v>21</v>
      </c>
      <c r="CI5" s="30">
        <v>1064</v>
      </c>
      <c r="CJ5" s="17">
        <v>2715</v>
      </c>
      <c r="CK5" s="18">
        <v>1516</v>
      </c>
      <c r="CL5" s="18">
        <v>830</v>
      </c>
      <c r="CM5" s="18">
        <v>352</v>
      </c>
      <c r="CN5" s="18">
        <v>17</v>
      </c>
      <c r="CO5" s="19">
        <v>1182</v>
      </c>
    </row>
    <row r="6" spans="1:93" ht="13.5" customHeight="1" x14ac:dyDescent="0.15">
      <c r="B6" s="57"/>
      <c r="C6" s="53"/>
      <c r="D6" s="23">
        <v>100</v>
      </c>
      <c r="E6" s="24">
        <v>4.0999999999999996</v>
      </c>
      <c r="F6" s="24">
        <v>47</v>
      </c>
      <c r="G6" s="24">
        <v>48.1</v>
      </c>
      <c r="H6" s="24">
        <v>0.7</v>
      </c>
      <c r="I6" s="31">
        <v>95.1</v>
      </c>
      <c r="J6" s="23">
        <v>100</v>
      </c>
      <c r="K6" s="24">
        <v>56.6</v>
      </c>
      <c r="L6" s="24">
        <v>26.7</v>
      </c>
      <c r="M6" s="24">
        <v>16</v>
      </c>
      <c r="N6" s="24">
        <v>0.6</v>
      </c>
      <c r="O6" s="31">
        <v>42.7</v>
      </c>
      <c r="P6" s="23">
        <v>100</v>
      </c>
      <c r="Q6" s="24">
        <v>26.6</v>
      </c>
      <c r="R6" s="24">
        <v>43.7</v>
      </c>
      <c r="S6" s="24">
        <v>28.7</v>
      </c>
      <c r="T6" s="24">
        <v>1</v>
      </c>
      <c r="U6" s="31">
        <v>72.400000000000006</v>
      </c>
      <c r="V6" s="23">
        <v>100</v>
      </c>
      <c r="W6" s="24">
        <v>72.599999999999994</v>
      </c>
      <c r="X6" s="24">
        <v>19.399999999999999</v>
      </c>
      <c r="Y6" s="24">
        <v>7.4</v>
      </c>
      <c r="Z6" s="24">
        <v>0.6</v>
      </c>
      <c r="AA6" s="31">
        <v>26.8</v>
      </c>
      <c r="AB6" s="23">
        <v>100</v>
      </c>
      <c r="AC6" s="24">
        <v>51.4</v>
      </c>
      <c r="AD6" s="24">
        <v>32</v>
      </c>
      <c r="AE6" s="24">
        <v>15.9</v>
      </c>
      <c r="AF6" s="24">
        <v>0.7</v>
      </c>
      <c r="AG6" s="31">
        <v>47.8</v>
      </c>
      <c r="AH6" s="23">
        <v>100</v>
      </c>
      <c r="AI6" s="24">
        <v>13</v>
      </c>
      <c r="AJ6" s="24">
        <v>57.2</v>
      </c>
      <c r="AK6" s="24">
        <v>29.1</v>
      </c>
      <c r="AL6" s="24">
        <v>0.7</v>
      </c>
      <c r="AM6" s="31">
        <v>86.3</v>
      </c>
      <c r="AN6" s="23">
        <v>100</v>
      </c>
      <c r="AO6" s="24">
        <v>3.8</v>
      </c>
      <c r="AP6" s="24">
        <v>8.5</v>
      </c>
      <c r="AQ6" s="24">
        <v>87</v>
      </c>
      <c r="AR6" s="24">
        <v>0.7</v>
      </c>
      <c r="AS6" s="31">
        <v>95.5</v>
      </c>
      <c r="AT6" s="23">
        <v>100</v>
      </c>
      <c r="AU6" s="24">
        <v>58.3</v>
      </c>
      <c r="AV6" s="24">
        <v>27.1</v>
      </c>
      <c r="AW6" s="24">
        <v>13.8</v>
      </c>
      <c r="AX6" s="24">
        <v>0.8</v>
      </c>
      <c r="AY6" s="31">
        <v>40.9</v>
      </c>
      <c r="AZ6" s="23">
        <v>100</v>
      </c>
      <c r="BA6" s="24">
        <v>13.7</v>
      </c>
      <c r="BB6" s="24">
        <v>59.3</v>
      </c>
      <c r="BC6" s="24">
        <v>26.2</v>
      </c>
      <c r="BD6" s="24">
        <v>0.8</v>
      </c>
      <c r="BE6" s="31">
        <v>85.5</v>
      </c>
      <c r="BF6" s="23">
        <v>100</v>
      </c>
      <c r="BG6" s="24">
        <v>26.6</v>
      </c>
      <c r="BH6" s="24">
        <v>40.799999999999997</v>
      </c>
      <c r="BI6" s="24">
        <v>31.9</v>
      </c>
      <c r="BJ6" s="24">
        <v>0.7</v>
      </c>
      <c r="BK6" s="31">
        <v>72.7</v>
      </c>
      <c r="BL6" s="23">
        <v>100</v>
      </c>
      <c r="BM6" s="24">
        <v>6.1</v>
      </c>
      <c r="BN6" s="24">
        <v>37.5</v>
      </c>
      <c r="BO6" s="24">
        <v>55.5</v>
      </c>
      <c r="BP6" s="24">
        <v>0.8</v>
      </c>
      <c r="BQ6" s="31">
        <v>93</v>
      </c>
      <c r="BR6" s="23">
        <v>100</v>
      </c>
      <c r="BS6" s="24">
        <v>83.6</v>
      </c>
      <c r="BT6" s="24">
        <v>12.6</v>
      </c>
      <c r="BU6" s="24">
        <v>3.1</v>
      </c>
      <c r="BV6" s="24">
        <v>0.7</v>
      </c>
      <c r="BW6" s="31">
        <v>15.7</v>
      </c>
      <c r="BX6" s="23">
        <v>100</v>
      </c>
      <c r="BY6" s="24">
        <v>26.8</v>
      </c>
      <c r="BZ6" s="24">
        <v>53.2</v>
      </c>
      <c r="CA6" s="24">
        <v>19.3</v>
      </c>
      <c r="CB6" s="24">
        <v>0.7</v>
      </c>
      <c r="CC6" s="31">
        <v>72.5</v>
      </c>
      <c r="CD6" s="23">
        <v>100</v>
      </c>
      <c r="CE6" s="24">
        <v>60</v>
      </c>
      <c r="CF6" s="24">
        <v>29.7</v>
      </c>
      <c r="CG6" s="24">
        <v>9.5</v>
      </c>
      <c r="CH6" s="24">
        <v>0.8</v>
      </c>
      <c r="CI6" s="31">
        <v>39.200000000000003</v>
      </c>
      <c r="CJ6" s="23">
        <v>100</v>
      </c>
      <c r="CK6" s="24">
        <v>55.8</v>
      </c>
      <c r="CL6" s="24">
        <v>30.6</v>
      </c>
      <c r="CM6" s="24">
        <v>13</v>
      </c>
      <c r="CN6" s="24">
        <v>0.6</v>
      </c>
      <c r="CO6" s="25">
        <v>43.5</v>
      </c>
    </row>
    <row r="7" spans="1:93" ht="13.5" customHeight="1" x14ac:dyDescent="0.15">
      <c r="B7" s="54" t="s">
        <v>3</v>
      </c>
      <c r="C7" s="52" t="s">
        <v>111</v>
      </c>
      <c r="D7" s="26">
        <v>8</v>
      </c>
      <c r="E7" s="27" t="s">
        <v>132</v>
      </c>
      <c r="F7" s="27">
        <v>4</v>
      </c>
      <c r="G7" s="27">
        <v>4</v>
      </c>
      <c r="H7" s="27" t="s">
        <v>132</v>
      </c>
      <c r="I7" s="32">
        <v>8</v>
      </c>
      <c r="J7" s="26">
        <v>8</v>
      </c>
      <c r="K7" s="27">
        <v>2</v>
      </c>
      <c r="L7" s="27">
        <v>3</v>
      </c>
      <c r="M7" s="27">
        <v>3</v>
      </c>
      <c r="N7" s="27" t="s">
        <v>132</v>
      </c>
      <c r="O7" s="32">
        <v>6</v>
      </c>
      <c r="P7" s="26">
        <v>8</v>
      </c>
      <c r="Q7" s="27" t="s">
        <v>132</v>
      </c>
      <c r="R7" s="27">
        <v>3</v>
      </c>
      <c r="S7" s="27">
        <v>5</v>
      </c>
      <c r="T7" s="27" t="s">
        <v>132</v>
      </c>
      <c r="U7" s="32">
        <v>8</v>
      </c>
      <c r="V7" s="26">
        <v>8</v>
      </c>
      <c r="W7" s="27">
        <v>4</v>
      </c>
      <c r="X7" s="27">
        <v>3</v>
      </c>
      <c r="Y7" s="27">
        <v>1</v>
      </c>
      <c r="Z7" s="27" t="s">
        <v>132</v>
      </c>
      <c r="AA7" s="32">
        <v>4</v>
      </c>
      <c r="AB7" s="26">
        <v>8</v>
      </c>
      <c r="AC7" s="27">
        <v>2</v>
      </c>
      <c r="AD7" s="27">
        <v>3</v>
      </c>
      <c r="AE7" s="27">
        <v>2</v>
      </c>
      <c r="AF7" s="27">
        <v>1</v>
      </c>
      <c r="AG7" s="32">
        <v>5</v>
      </c>
      <c r="AH7" s="26">
        <v>8</v>
      </c>
      <c r="AI7" s="27" t="s">
        <v>132</v>
      </c>
      <c r="AJ7" s="27">
        <v>4</v>
      </c>
      <c r="AK7" s="27">
        <v>4</v>
      </c>
      <c r="AL7" s="27" t="s">
        <v>132</v>
      </c>
      <c r="AM7" s="32">
        <v>8</v>
      </c>
      <c r="AN7" s="26">
        <v>8</v>
      </c>
      <c r="AO7" s="27" t="s">
        <v>132</v>
      </c>
      <c r="AP7" s="27">
        <v>1</v>
      </c>
      <c r="AQ7" s="27">
        <v>7</v>
      </c>
      <c r="AR7" s="27" t="s">
        <v>132</v>
      </c>
      <c r="AS7" s="32">
        <v>8</v>
      </c>
      <c r="AT7" s="26">
        <v>8</v>
      </c>
      <c r="AU7" s="27">
        <v>5</v>
      </c>
      <c r="AV7" s="27">
        <v>2</v>
      </c>
      <c r="AW7" s="27">
        <v>1</v>
      </c>
      <c r="AX7" s="27" t="s">
        <v>132</v>
      </c>
      <c r="AY7" s="32">
        <v>3</v>
      </c>
      <c r="AZ7" s="26">
        <v>8</v>
      </c>
      <c r="BA7" s="27">
        <v>1</v>
      </c>
      <c r="BB7" s="27">
        <v>6</v>
      </c>
      <c r="BC7" s="27">
        <v>1</v>
      </c>
      <c r="BD7" s="27" t="s">
        <v>132</v>
      </c>
      <c r="BE7" s="32">
        <v>7</v>
      </c>
      <c r="BF7" s="26">
        <v>8</v>
      </c>
      <c r="BG7" s="27">
        <v>1</v>
      </c>
      <c r="BH7" s="27">
        <v>4</v>
      </c>
      <c r="BI7" s="27">
        <v>3</v>
      </c>
      <c r="BJ7" s="27" t="s">
        <v>132</v>
      </c>
      <c r="BK7" s="32">
        <v>7</v>
      </c>
      <c r="BL7" s="26">
        <v>8</v>
      </c>
      <c r="BM7" s="27" t="s">
        <v>132</v>
      </c>
      <c r="BN7" s="27">
        <v>3</v>
      </c>
      <c r="BO7" s="27">
        <v>4</v>
      </c>
      <c r="BP7" s="27">
        <v>1</v>
      </c>
      <c r="BQ7" s="32">
        <v>7</v>
      </c>
      <c r="BR7" s="26">
        <v>8</v>
      </c>
      <c r="BS7" s="27">
        <v>8</v>
      </c>
      <c r="BT7" s="27" t="s">
        <v>132</v>
      </c>
      <c r="BU7" s="27" t="s">
        <v>132</v>
      </c>
      <c r="BV7" s="27" t="s">
        <v>132</v>
      </c>
      <c r="BW7" s="32" t="s">
        <v>132</v>
      </c>
      <c r="BX7" s="26">
        <v>8</v>
      </c>
      <c r="BY7" s="27" t="s">
        <v>132</v>
      </c>
      <c r="BZ7" s="27">
        <v>6</v>
      </c>
      <c r="CA7" s="27">
        <v>2</v>
      </c>
      <c r="CB7" s="27" t="s">
        <v>132</v>
      </c>
      <c r="CC7" s="32">
        <v>8</v>
      </c>
      <c r="CD7" s="26">
        <v>8</v>
      </c>
      <c r="CE7" s="27">
        <v>4</v>
      </c>
      <c r="CF7" s="27">
        <v>2</v>
      </c>
      <c r="CG7" s="27">
        <v>2</v>
      </c>
      <c r="CH7" s="27" t="s">
        <v>132</v>
      </c>
      <c r="CI7" s="32">
        <v>4</v>
      </c>
      <c r="CJ7" s="26">
        <v>8</v>
      </c>
      <c r="CK7" s="27">
        <v>2</v>
      </c>
      <c r="CL7" s="27">
        <v>4</v>
      </c>
      <c r="CM7" s="27">
        <v>2</v>
      </c>
      <c r="CN7" s="27" t="s">
        <v>132</v>
      </c>
      <c r="CO7" s="28">
        <v>6</v>
      </c>
    </row>
    <row r="8" spans="1:93" ht="13.5" customHeight="1" x14ac:dyDescent="0.15">
      <c r="B8" s="55"/>
      <c r="C8" s="53"/>
      <c r="D8" s="23">
        <v>100</v>
      </c>
      <c r="E8" s="24" t="s">
        <v>196</v>
      </c>
      <c r="F8" s="24">
        <v>50</v>
      </c>
      <c r="G8" s="24">
        <v>50</v>
      </c>
      <c r="H8" s="24" t="s">
        <v>147</v>
      </c>
      <c r="I8" s="31">
        <v>100</v>
      </c>
      <c r="J8" s="23">
        <v>100</v>
      </c>
      <c r="K8" s="24">
        <v>25</v>
      </c>
      <c r="L8" s="24">
        <v>37.5</v>
      </c>
      <c r="M8" s="24">
        <v>37.5</v>
      </c>
      <c r="N8" s="24" t="s">
        <v>132</v>
      </c>
      <c r="O8" s="31">
        <v>75</v>
      </c>
      <c r="P8" s="23">
        <v>100</v>
      </c>
      <c r="Q8" s="24" t="s">
        <v>132</v>
      </c>
      <c r="R8" s="24">
        <v>37.5</v>
      </c>
      <c r="S8" s="24">
        <v>62.5</v>
      </c>
      <c r="T8" s="24" t="s">
        <v>132</v>
      </c>
      <c r="U8" s="31">
        <v>100</v>
      </c>
      <c r="V8" s="23">
        <v>100</v>
      </c>
      <c r="W8" s="24">
        <v>50</v>
      </c>
      <c r="X8" s="24">
        <v>37.5</v>
      </c>
      <c r="Y8" s="24">
        <v>12.5</v>
      </c>
      <c r="Z8" s="24" t="s">
        <v>132</v>
      </c>
      <c r="AA8" s="31">
        <v>50</v>
      </c>
      <c r="AB8" s="23">
        <v>100</v>
      </c>
      <c r="AC8" s="24">
        <v>25</v>
      </c>
      <c r="AD8" s="24">
        <v>37.5</v>
      </c>
      <c r="AE8" s="24">
        <v>25</v>
      </c>
      <c r="AF8" s="24">
        <v>12.5</v>
      </c>
      <c r="AG8" s="31">
        <v>62.5</v>
      </c>
      <c r="AH8" s="23">
        <v>100</v>
      </c>
      <c r="AI8" s="24" t="s">
        <v>132</v>
      </c>
      <c r="AJ8" s="24">
        <v>50</v>
      </c>
      <c r="AK8" s="24">
        <v>50</v>
      </c>
      <c r="AL8" s="24" t="s">
        <v>132</v>
      </c>
      <c r="AM8" s="31">
        <v>100</v>
      </c>
      <c r="AN8" s="23">
        <v>100</v>
      </c>
      <c r="AO8" s="24" t="s">
        <v>132</v>
      </c>
      <c r="AP8" s="24">
        <v>12.5</v>
      </c>
      <c r="AQ8" s="24">
        <v>87.5</v>
      </c>
      <c r="AR8" s="24" t="s">
        <v>132</v>
      </c>
      <c r="AS8" s="31">
        <v>100</v>
      </c>
      <c r="AT8" s="23">
        <v>100</v>
      </c>
      <c r="AU8" s="24">
        <v>62.5</v>
      </c>
      <c r="AV8" s="24">
        <v>25</v>
      </c>
      <c r="AW8" s="24">
        <v>12.5</v>
      </c>
      <c r="AX8" s="24" t="s">
        <v>132</v>
      </c>
      <c r="AY8" s="31">
        <v>37.5</v>
      </c>
      <c r="AZ8" s="23">
        <v>100</v>
      </c>
      <c r="BA8" s="24">
        <v>12.5</v>
      </c>
      <c r="BB8" s="24">
        <v>75</v>
      </c>
      <c r="BC8" s="24">
        <v>12.5</v>
      </c>
      <c r="BD8" s="24" t="s">
        <v>132</v>
      </c>
      <c r="BE8" s="31">
        <v>87.5</v>
      </c>
      <c r="BF8" s="23">
        <v>100</v>
      </c>
      <c r="BG8" s="24">
        <v>12.5</v>
      </c>
      <c r="BH8" s="24">
        <v>50</v>
      </c>
      <c r="BI8" s="24">
        <v>37.5</v>
      </c>
      <c r="BJ8" s="24" t="s">
        <v>132</v>
      </c>
      <c r="BK8" s="31">
        <v>87.5</v>
      </c>
      <c r="BL8" s="23">
        <v>100</v>
      </c>
      <c r="BM8" s="24" t="s">
        <v>132</v>
      </c>
      <c r="BN8" s="24">
        <v>37.5</v>
      </c>
      <c r="BO8" s="24">
        <v>50</v>
      </c>
      <c r="BP8" s="24">
        <v>12.5</v>
      </c>
      <c r="BQ8" s="31">
        <v>87.5</v>
      </c>
      <c r="BR8" s="23">
        <v>100</v>
      </c>
      <c r="BS8" s="24">
        <v>100</v>
      </c>
      <c r="BT8" s="24" t="s">
        <v>132</v>
      </c>
      <c r="BU8" s="24" t="s">
        <v>132</v>
      </c>
      <c r="BV8" s="24" t="s">
        <v>132</v>
      </c>
      <c r="BW8" s="31" t="s">
        <v>132</v>
      </c>
      <c r="BX8" s="23">
        <v>100</v>
      </c>
      <c r="BY8" s="24" t="s">
        <v>132</v>
      </c>
      <c r="BZ8" s="24">
        <v>75</v>
      </c>
      <c r="CA8" s="24">
        <v>25</v>
      </c>
      <c r="CB8" s="24" t="s">
        <v>132</v>
      </c>
      <c r="CC8" s="31">
        <v>100</v>
      </c>
      <c r="CD8" s="23">
        <v>100</v>
      </c>
      <c r="CE8" s="24">
        <v>50</v>
      </c>
      <c r="CF8" s="24">
        <v>25</v>
      </c>
      <c r="CG8" s="24">
        <v>25</v>
      </c>
      <c r="CH8" s="24" t="s">
        <v>132</v>
      </c>
      <c r="CI8" s="31">
        <v>50</v>
      </c>
      <c r="CJ8" s="23">
        <v>100</v>
      </c>
      <c r="CK8" s="24">
        <v>25</v>
      </c>
      <c r="CL8" s="24">
        <v>50</v>
      </c>
      <c r="CM8" s="24">
        <v>25</v>
      </c>
      <c r="CN8" s="24" t="s">
        <v>132</v>
      </c>
      <c r="CO8" s="25">
        <v>75</v>
      </c>
    </row>
    <row r="9" spans="1:93" ht="13.5" customHeight="1" x14ac:dyDescent="0.15">
      <c r="B9" s="55"/>
      <c r="C9" s="52" t="s">
        <v>112</v>
      </c>
      <c r="D9" s="26">
        <v>27</v>
      </c>
      <c r="E9" s="27">
        <v>1</v>
      </c>
      <c r="F9" s="27">
        <v>17</v>
      </c>
      <c r="G9" s="27">
        <v>9</v>
      </c>
      <c r="H9" s="27" t="s">
        <v>132</v>
      </c>
      <c r="I9" s="32">
        <v>26</v>
      </c>
      <c r="J9" s="26">
        <v>27</v>
      </c>
      <c r="K9" s="27">
        <v>15</v>
      </c>
      <c r="L9" s="27">
        <v>7</v>
      </c>
      <c r="M9" s="27">
        <v>5</v>
      </c>
      <c r="N9" s="27" t="s">
        <v>132</v>
      </c>
      <c r="O9" s="32">
        <v>12</v>
      </c>
      <c r="P9" s="26">
        <v>27</v>
      </c>
      <c r="Q9" s="27">
        <v>11</v>
      </c>
      <c r="R9" s="27">
        <v>8</v>
      </c>
      <c r="S9" s="27">
        <v>7</v>
      </c>
      <c r="T9" s="27">
        <v>1</v>
      </c>
      <c r="U9" s="32">
        <v>15</v>
      </c>
      <c r="V9" s="26">
        <v>27</v>
      </c>
      <c r="W9" s="27">
        <v>16</v>
      </c>
      <c r="X9" s="27">
        <v>8</v>
      </c>
      <c r="Y9" s="27">
        <v>3</v>
      </c>
      <c r="Z9" s="27" t="s">
        <v>132</v>
      </c>
      <c r="AA9" s="32">
        <v>11</v>
      </c>
      <c r="AB9" s="26">
        <v>27</v>
      </c>
      <c r="AC9" s="27">
        <v>15</v>
      </c>
      <c r="AD9" s="27">
        <v>9</v>
      </c>
      <c r="AE9" s="27">
        <v>3</v>
      </c>
      <c r="AF9" s="27" t="s">
        <v>132</v>
      </c>
      <c r="AG9" s="32">
        <v>12</v>
      </c>
      <c r="AH9" s="26">
        <v>27</v>
      </c>
      <c r="AI9" s="27">
        <v>3</v>
      </c>
      <c r="AJ9" s="27">
        <v>13</v>
      </c>
      <c r="AK9" s="27">
        <v>11</v>
      </c>
      <c r="AL9" s="27" t="s">
        <v>132</v>
      </c>
      <c r="AM9" s="32">
        <v>24</v>
      </c>
      <c r="AN9" s="26">
        <v>27</v>
      </c>
      <c r="AO9" s="27" t="s">
        <v>132</v>
      </c>
      <c r="AP9" s="27">
        <v>3</v>
      </c>
      <c r="AQ9" s="27">
        <v>24</v>
      </c>
      <c r="AR9" s="27" t="s">
        <v>132</v>
      </c>
      <c r="AS9" s="32">
        <v>27</v>
      </c>
      <c r="AT9" s="26">
        <v>27</v>
      </c>
      <c r="AU9" s="27">
        <v>17</v>
      </c>
      <c r="AV9" s="27">
        <v>6</v>
      </c>
      <c r="AW9" s="27">
        <v>4</v>
      </c>
      <c r="AX9" s="27" t="s">
        <v>132</v>
      </c>
      <c r="AY9" s="32">
        <v>10</v>
      </c>
      <c r="AZ9" s="26">
        <v>27</v>
      </c>
      <c r="BA9" s="27">
        <v>3</v>
      </c>
      <c r="BB9" s="27">
        <v>15</v>
      </c>
      <c r="BC9" s="27">
        <v>9</v>
      </c>
      <c r="BD9" s="27" t="s">
        <v>132</v>
      </c>
      <c r="BE9" s="32">
        <v>24</v>
      </c>
      <c r="BF9" s="26">
        <v>27</v>
      </c>
      <c r="BG9" s="27">
        <v>5</v>
      </c>
      <c r="BH9" s="27">
        <v>11</v>
      </c>
      <c r="BI9" s="27">
        <v>11</v>
      </c>
      <c r="BJ9" s="27" t="s">
        <v>132</v>
      </c>
      <c r="BK9" s="32">
        <v>22</v>
      </c>
      <c r="BL9" s="26">
        <v>27</v>
      </c>
      <c r="BM9" s="27">
        <v>2</v>
      </c>
      <c r="BN9" s="27">
        <v>4</v>
      </c>
      <c r="BO9" s="27">
        <v>21</v>
      </c>
      <c r="BP9" s="27" t="s">
        <v>132</v>
      </c>
      <c r="BQ9" s="32">
        <v>25</v>
      </c>
      <c r="BR9" s="26">
        <v>27</v>
      </c>
      <c r="BS9" s="27">
        <v>22</v>
      </c>
      <c r="BT9" s="27">
        <v>3</v>
      </c>
      <c r="BU9" s="27">
        <v>2</v>
      </c>
      <c r="BV9" s="27" t="s">
        <v>132</v>
      </c>
      <c r="BW9" s="32">
        <v>5</v>
      </c>
      <c r="BX9" s="26">
        <v>27</v>
      </c>
      <c r="BY9" s="27">
        <v>8</v>
      </c>
      <c r="BZ9" s="27">
        <v>15</v>
      </c>
      <c r="CA9" s="27">
        <v>4</v>
      </c>
      <c r="CB9" s="27" t="s">
        <v>132</v>
      </c>
      <c r="CC9" s="32">
        <v>19</v>
      </c>
      <c r="CD9" s="26">
        <v>27</v>
      </c>
      <c r="CE9" s="27">
        <v>19</v>
      </c>
      <c r="CF9" s="27">
        <v>3</v>
      </c>
      <c r="CG9" s="27">
        <v>5</v>
      </c>
      <c r="CH9" s="27" t="s">
        <v>132</v>
      </c>
      <c r="CI9" s="32">
        <v>8</v>
      </c>
      <c r="CJ9" s="26">
        <v>27</v>
      </c>
      <c r="CK9" s="27">
        <v>14</v>
      </c>
      <c r="CL9" s="27">
        <v>7</v>
      </c>
      <c r="CM9" s="27">
        <v>6</v>
      </c>
      <c r="CN9" s="27" t="s">
        <v>132</v>
      </c>
      <c r="CO9" s="28">
        <v>13</v>
      </c>
    </row>
    <row r="10" spans="1:93" ht="13.5" customHeight="1" x14ac:dyDescent="0.15">
      <c r="B10" s="55"/>
      <c r="C10" s="53"/>
      <c r="D10" s="23">
        <v>100</v>
      </c>
      <c r="E10" s="24">
        <v>3.7</v>
      </c>
      <c r="F10" s="24">
        <v>63</v>
      </c>
      <c r="G10" s="24">
        <v>33.299999999999997</v>
      </c>
      <c r="H10" s="24" t="s">
        <v>132</v>
      </c>
      <c r="I10" s="31">
        <v>96.3</v>
      </c>
      <c r="J10" s="23">
        <v>100</v>
      </c>
      <c r="K10" s="24">
        <v>55.6</v>
      </c>
      <c r="L10" s="24">
        <v>25.9</v>
      </c>
      <c r="M10" s="24">
        <v>18.5</v>
      </c>
      <c r="N10" s="24" t="s">
        <v>132</v>
      </c>
      <c r="O10" s="31">
        <v>44.4</v>
      </c>
      <c r="P10" s="23">
        <v>100</v>
      </c>
      <c r="Q10" s="24">
        <v>40.700000000000003</v>
      </c>
      <c r="R10" s="24">
        <v>29.6</v>
      </c>
      <c r="S10" s="24">
        <v>25.9</v>
      </c>
      <c r="T10" s="24">
        <v>3.7</v>
      </c>
      <c r="U10" s="31">
        <v>55.6</v>
      </c>
      <c r="V10" s="23">
        <v>100</v>
      </c>
      <c r="W10" s="24">
        <v>59.3</v>
      </c>
      <c r="X10" s="24">
        <v>29.6</v>
      </c>
      <c r="Y10" s="24">
        <v>11.1</v>
      </c>
      <c r="Z10" s="24" t="s">
        <v>132</v>
      </c>
      <c r="AA10" s="31">
        <v>40.700000000000003</v>
      </c>
      <c r="AB10" s="23">
        <v>100</v>
      </c>
      <c r="AC10" s="24">
        <v>55.6</v>
      </c>
      <c r="AD10" s="24">
        <v>33.299999999999997</v>
      </c>
      <c r="AE10" s="24">
        <v>11.1</v>
      </c>
      <c r="AF10" s="24" t="s">
        <v>132</v>
      </c>
      <c r="AG10" s="31">
        <v>44.4</v>
      </c>
      <c r="AH10" s="23">
        <v>100</v>
      </c>
      <c r="AI10" s="24">
        <v>11.1</v>
      </c>
      <c r="AJ10" s="24">
        <v>48.1</v>
      </c>
      <c r="AK10" s="24">
        <v>40.700000000000003</v>
      </c>
      <c r="AL10" s="24" t="s">
        <v>132</v>
      </c>
      <c r="AM10" s="31">
        <v>88.9</v>
      </c>
      <c r="AN10" s="23">
        <v>100</v>
      </c>
      <c r="AO10" s="24" t="s">
        <v>132</v>
      </c>
      <c r="AP10" s="24">
        <v>11.1</v>
      </c>
      <c r="AQ10" s="24">
        <v>88.9</v>
      </c>
      <c r="AR10" s="24" t="s">
        <v>132</v>
      </c>
      <c r="AS10" s="31">
        <v>100</v>
      </c>
      <c r="AT10" s="23">
        <v>100</v>
      </c>
      <c r="AU10" s="24">
        <v>63</v>
      </c>
      <c r="AV10" s="24">
        <v>22.2</v>
      </c>
      <c r="AW10" s="24">
        <v>14.8</v>
      </c>
      <c r="AX10" s="24" t="s">
        <v>132</v>
      </c>
      <c r="AY10" s="31">
        <v>37</v>
      </c>
      <c r="AZ10" s="23">
        <v>100</v>
      </c>
      <c r="BA10" s="24">
        <v>11.1</v>
      </c>
      <c r="BB10" s="24">
        <v>55.6</v>
      </c>
      <c r="BC10" s="24">
        <v>33.299999999999997</v>
      </c>
      <c r="BD10" s="24" t="s">
        <v>132</v>
      </c>
      <c r="BE10" s="31">
        <v>88.9</v>
      </c>
      <c r="BF10" s="23">
        <v>100</v>
      </c>
      <c r="BG10" s="24">
        <v>18.5</v>
      </c>
      <c r="BH10" s="24">
        <v>40.700000000000003</v>
      </c>
      <c r="BI10" s="24">
        <v>40.700000000000003</v>
      </c>
      <c r="BJ10" s="24" t="s">
        <v>132</v>
      </c>
      <c r="BK10" s="31">
        <v>81.5</v>
      </c>
      <c r="BL10" s="23">
        <v>100</v>
      </c>
      <c r="BM10" s="24">
        <v>7.4</v>
      </c>
      <c r="BN10" s="24">
        <v>14.8</v>
      </c>
      <c r="BO10" s="24">
        <v>77.8</v>
      </c>
      <c r="BP10" s="24" t="s">
        <v>132</v>
      </c>
      <c r="BQ10" s="31">
        <v>92.6</v>
      </c>
      <c r="BR10" s="23">
        <v>100</v>
      </c>
      <c r="BS10" s="24">
        <v>81.5</v>
      </c>
      <c r="BT10" s="24">
        <v>11.1</v>
      </c>
      <c r="BU10" s="24">
        <v>7.4</v>
      </c>
      <c r="BV10" s="24" t="s">
        <v>132</v>
      </c>
      <c r="BW10" s="31">
        <v>18.5</v>
      </c>
      <c r="BX10" s="23">
        <v>100</v>
      </c>
      <c r="BY10" s="24">
        <v>29.6</v>
      </c>
      <c r="BZ10" s="24">
        <v>55.6</v>
      </c>
      <c r="CA10" s="24">
        <v>14.8</v>
      </c>
      <c r="CB10" s="24" t="s">
        <v>132</v>
      </c>
      <c r="CC10" s="31">
        <v>70.400000000000006</v>
      </c>
      <c r="CD10" s="23">
        <v>100</v>
      </c>
      <c r="CE10" s="24">
        <v>70.400000000000006</v>
      </c>
      <c r="CF10" s="24">
        <v>11.1</v>
      </c>
      <c r="CG10" s="24">
        <v>18.5</v>
      </c>
      <c r="CH10" s="24" t="s">
        <v>132</v>
      </c>
      <c r="CI10" s="31">
        <v>29.6</v>
      </c>
      <c r="CJ10" s="23">
        <v>100</v>
      </c>
      <c r="CK10" s="24">
        <v>51.9</v>
      </c>
      <c r="CL10" s="24">
        <v>25.9</v>
      </c>
      <c r="CM10" s="24">
        <v>22.2</v>
      </c>
      <c r="CN10" s="24" t="s">
        <v>132</v>
      </c>
      <c r="CO10" s="25">
        <v>48.1</v>
      </c>
    </row>
    <row r="11" spans="1:93" ht="13.5" customHeight="1" x14ac:dyDescent="0.15">
      <c r="B11" s="55"/>
      <c r="C11" s="52" t="s">
        <v>113</v>
      </c>
      <c r="D11" s="26">
        <v>52</v>
      </c>
      <c r="E11" s="27">
        <v>2</v>
      </c>
      <c r="F11" s="27">
        <v>29</v>
      </c>
      <c r="G11" s="27">
        <v>21</v>
      </c>
      <c r="H11" s="27" t="s">
        <v>132</v>
      </c>
      <c r="I11" s="32">
        <v>50</v>
      </c>
      <c r="J11" s="26">
        <v>52</v>
      </c>
      <c r="K11" s="27">
        <v>27</v>
      </c>
      <c r="L11" s="27">
        <v>16</v>
      </c>
      <c r="M11" s="27">
        <v>8</v>
      </c>
      <c r="N11" s="27">
        <v>1</v>
      </c>
      <c r="O11" s="32">
        <v>24</v>
      </c>
      <c r="P11" s="26">
        <v>52</v>
      </c>
      <c r="Q11" s="27">
        <v>12</v>
      </c>
      <c r="R11" s="27">
        <v>30</v>
      </c>
      <c r="S11" s="27">
        <v>10</v>
      </c>
      <c r="T11" s="27" t="s">
        <v>132</v>
      </c>
      <c r="U11" s="32">
        <v>40</v>
      </c>
      <c r="V11" s="26">
        <v>52</v>
      </c>
      <c r="W11" s="27">
        <v>32</v>
      </c>
      <c r="X11" s="27">
        <v>15</v>
      </c>
      <c r="Y11" s="27">
        <v>5</v>
      </c>
      <c r="Z11" s="27" t="s">
        <v>132</v>
      </c>
      <c r="AA11" s="32">
        <v>20</v>
      </c>
      <c r="AB11" s="26">
        <v>52</v>
      </c>
      <c r="AC11" s="27">
        <v>25</v>
      </c>
      <c r="AD11" s="27">
        <v>21</v>
      </c>
      <c r="AE11" s="27">
        <v>6</v>
      </c>
      <c r="AF11" s="27" t="s">
        <v>132</v>
      </c>
      <c r="AG11" s="32">
        <v>27</v>
      </c>
      <c r="AH11" s="26">
        <v>52</v>
      </c>
      <c r="AI11" s="27">
        <v>7</v>
      </c>
      <c r="AJ11" s="27">
        <v>33</v>
      </c>
      <c r="AK11" s="27">
        <v>12</v>
      </c>
      <c r="AL11" s="27" t="s">
        <v>132</v>
      </c>
      <c r="AM11" s="32">
        <v>45</v>
      </c>
      <c r="AN11" s="26">
        <v>52</v>
      </c>
      <c r="AO11" s="27">
        <v>2</v>
      </c>
      <c r="AP11" s="27">
        <v>6</v>
      </c>
      <c r="AQ11" s="27">
        <v>44</v>
      </c>
      <c r="AR11" s="27" t="s">
        <v>132</v>
      </c>
      <c r="AS11" s="32">
        <v>50</v>
      </c>
      <c r="AT11" s="26">
        <v>52</v>
      </c>
      <c r="AU11" s="27">
        <v>28</v>
      </c>
      <c r="AV11" s="27">
        <v>16</v>
      </c>
      <c r="AW11" s="27">
        <v>8</v>
      </c>
      <c r="AX11" s="27" t="s">
        <v>132</v>
      </c>
      <c r="AY11" s="32">
        <v>24</v>
      </c>
      <c r="AZ11" s="26">
        <v>52</v>
      </c>
      <c r="BA11" s="27">
        <v>7</v>
      </c>
      <c r="BB11" s="27">
        <v>35</v>
      </c>
      <c r="BC11" s="27">
        <v>9</v>
      </c>
      <c r="BD11" s="27">
        <v>1</v>
      </c>
      <c r="BE11" s="32">
        <v>44</v>
      </c>
      <c r="BF11" s="26">
        <v>52</v>
      </c>
      <c r="BG11" s="27">
        <v>11</v>
      </c>
      <c r="BH11" s="27">
        <v>19</v>
      </c>
      <c r="BI11" s="27">
        <v>22</v>
      </c>
      <c r="BJ11" s="27" t="s">
        <v>132</v>
      </c>
      <c r="BK11" s="32">
        <v>41</v>
      </c>
      <c r="BL11" s="26">
        <v>52</v>
      </c>
      <c r="BM11" s="27">
        <v>3</v>
      </c>
      <c r="BN11" s="27">
        <v>24</v>
      </c>
      <c r="BO11" s="27">
        <v>25</v>
      </c>
      <c r="BP11" s="27" t="s">
        <v>132</v>
      </c>
      <c r="BQ11" s="32">
        <v>49</v>
      </c>
      <c r="BR11" s="26">
        <v>52</v>
      </c>
      <c r="BS11" s="27">
        <v>40</v>
      </c>
      <c r="BT11" s="27">
        <v>10</v>
      </c>
      <c r="BU11" s="27">
        <v>2</v>
      </c>
      <c r="BV11" s="27" t="s">
        <v>132</v>
      </c>
      <c r="BW11" s="32">
        <v>12</v>
      </c>
      <c r="BX11" s="26">
        <v>52</v>
      </c>
      <c r="BY11" s="27">
        <v>13</v>
      </c>
      <c r="BZ11" s="27">
        <v>26</v>
      </c>
      <c r="CA11" s="27">
        <v>13</v>
      </c>
      <c r="CB11" s="27" t="s">
        <v>132</v>
      </c>
      <c r="CC11" s="32">
        <v>39</v>
      </c>
      <c r="CD11" s="26">
        <v>52</v>
      </c>
      <c r="CE11" s="27">
        <v>29</v>
      </c>
      <c r="CF11" s="27">
        <v>13</v>
      </c>
      <c r="CG11" s="27">
        <v>9</v>
      </c>
      <c r="CH11" s="27">
        <v>1</v>
      </c>
      <c r="CI11" s="32">
        <v>22</v>
      </c>
      <c r="CJ11" s="26">
        <v>52</v>
      </c>
      <c r="CK11" s="27">
        <v>28</v>
      </c>
      <c r="CL11" s="27">
        <v>16</v>
      </c>
      <c r="CM11" s="27">
        <v>8</v>
      </c>
      <c r="CN11" s="27" t="s">
        <v>132</v>
      </c>
      <c r="CO11" s="28">
        <v>24</v>
      </c>
    </row>
    <row r="12" spans="1:93" ht="13.5" customHeight="1" x14ac:dyDescent="0.15">
      <c r="B12" s="55"/>
      <c r="C12" s="53"/>
      <c r="D12" s="23">
        <v>100</v>
      </c>
      <c r="E12" s="24">
        <v>3.8</v>
      </c>
      <c r="F12" s="24">
        <v>55.8</v>
      </c>
      <c r="G12" s="24">
        <v>40.4</v>
      </c>
      <c r="H12" s="24" t="s">
        <v>268</v>
      </c>
      <c r="I12" s="31">
        <v>96.2</v>
      </c>
      <c r="J12" s="23">
        <v>100</v>
      </c>
      <c r="K12" s="24">
        <v>51.9</v>
      </c>
      <c r="L12" s="24">
        <v>30.8</v>
      </c>
      <c r="M12" s="24">
        <v>15.4</v>
      </c>
      <c r="N12" s="24">
        <v>1.9</v>
      </c>
      <c r="O12" s="31">
        <v>46.2</v>
      </c>
      <c r="P12" s="23">
        <v>100</v>
      </c>
      <c r="Q12" s="24">
        <v>23.1</v>
      </c>
      <c r="R12" s="24">
        <v>57.7</v>
      </c>
      <c r="S12" s="24">
        <v>19.2</v>
      </c>
      <c r="T12" s="24" t="s">
        <v>132</v>
      </c>
      <c r="U12" s="31">
        <v>76.900000000000006</v>
      </c>
      <c r="V12" s="23">
        <v>100</v>
      </c>
      <c r="W12" s="24">
        <v>61.5</v>
      </c>
      <c r="X12" s="24">
        <v>28.8</v>
      </c>
      <c r="Y12" s="24">
        <v>9.6</v>
      </c>
      <c r="Z12" s="24" t="s">
        <v>132</v>
      </c>
      <c r="AA12" s="31">
        <v>38.5</v>
      </c>
      <c r="AB12" s="23">
        <v>100</v>
      </c>
      <c r="AC12" s="24">
        <v>48.1</v>
      </c>
      <c r="AD12" s="24">
        <v>40.4</v>
      </c>
      <c r="AE12" s="24">
        <v>11.5</v>
      </c>
      <c r="AF12" s="24" t="s">
        <v>132</v>
      </c>
      <c r="AG12" s="31">
        <v>51.9</v>
      </c>
      <c r="AH12" s="23">
        <v>100</v>
      </c>
      <c r="AI12" s="24">
        <v>13.5</v>
      </c>
      <c r="AJ12" s="24">
        <v>63.5</v>
      </c>
      <c r="AK12" s="24">
        <v>23.1</v>
      </c>
      <c r="AL12" s="24" t="s">
        <v>132</v>
      </c>
      <c r="AM12" s="31">
        <v>86.5</v>
      </c>
      <c r="AN12" s="23">
        <v>100</v>
      </c>
      <c r="AO12" s="24">
        <v>3.8</v>
      </c>
      <c r="AP12" s="24">
        <v>11.5</v>
      </c>
      <c r="AQ12" s="24">
        <v>84.6</v>
      </c>
      <c r="AR12" s="24" t="s">
        <v>132</v>
      </c>
      <c r="AS12" s="31">
        <v>96.2</v>
      </c>
      <c r="AT12" s="23">
        <v>100</v>
      </c>
      <c r="AU12" s="24">
        <v>53.8</v>
      </c>
      <c r="AV12" s="24">
        <v>30.8</v>
      </c>
      <c r="AW12" s="24">
        <v>15.4</v>
      </c>
      <c r="AX12" s="24" t="s">
        <v>132</v>
      </c>
      <c r="AY12" s="31">
        <v>46.2</v>
      </c>
      <c r="AZ12" s="23">
        <v>100</v>
      </c>
      <c r="BA12" s="24">
        <v>13.5</v>
      </c>
      <c r="BB12" s="24">
        <v>67.3</v>
      </c>
      <c r="BC12" s="24">
        <v>17.3</v>
      </c>
      <c r="BD12" s="24">
        <v>1.9</v>
      </c>
      <c r="BE12" s="31">
        <v>84.6</v>
      </c>
      <c r="BF12" s="23">
        <v>100</v>
      </c>
      <c r="BG12" s="24">
        <v>21.2</v>
      </c>
      <c r="BH12" s="24">
        <v>36.5</v>
      </c>
      <c r="BI12" s="24">
        <v>42.3</v>
      </c>
      <c r="BJ12" s="24" t="s">
        <v>132</v>
      </c>
      <c r="BK12" s="31">
        <v>78.8</v>
      </c>
      <c r="BL12" s="23">
        <v>100</v>
      </c>
      <c r="BM12" s="24">
        <v>5.8</v>
      </c>
      <c r="BN12" s="24">
        <v>46.2</v>
      </c>
      <c r="BO12" s="24">
        <v>48.1</v>
      </c>
      <c r="BP12" s="24" t="s">
        <v>132</v>
      </c>
      <c r="BQ12" s="31">
        <v>94.2</v>
      </c>
      <c r="BR12" s="23">
        <v>100</v>
      </c>
      <c r="BS12" s="24">
        <v>76.900000000000006</v>
      </c>
      <c r="BT12" s="24">
        <v>19.2</v>
      </c>
      <c r="BU12" s="24">
        <v>3.8</v>
      </c>
      <c r="BV12" s="24" t="s">
        <v>132</v>
      </c>
      <c r="BW12" s="31">
        <v>23.1</v>
      </c>
      <c r="BX12" s="23">
        <v>100</v>
      </c>
      <c r="BY12" s="24">
        <v>25</v>
      </c>
      <c r="BZ12" s="24">
        <v>50</v>
      </c>
      <c r="CA12" s="24">
        <v>25</v>
      </c>
      <c r="CB12" s="24" t="s">
        <v>132</v>
      </c>
      <c r="CC12" s="31">
        <v>75</v>
      </c>
      <c r="CD12" s="23">
        <v>100</v>
      </c>
      <c r="CE12" s="24">
        <v>55.8</v>
      </c>
      <c r="CF12" s="24">
        <v>25</v>
      </c>
      <c r="CG12" s="24">
        <v>17.3</v>
      </c>
      <c r="CH12" s="24">
        <v>1.9</v>
      </c>
      <c r="CI12" s="31">
        <v>42.3</v>
      </c>
      <c r="CJ12" s="23">
        <v>100</v>
      </c>
      <c r="CK12" s="24">
        <v>53.8</v>
      </c>
      <c r="CL12" s="24">
        <v>30.8</v>
      </c>
      <c r="CM12" s="24">
        <v>15.4</v>
      </c>
      <c r="CN12" s="24" t="s">
        <v>132</v>
      </c>
      <c r="CO12" s="25">
        <v>46.2</v>
      </c>
    </row>
    <row r="13" spans="1:93" ht="13.5" customHeight="1" x14ac:dyDescent="0.15">
      <c r="B13" s="55"/>
      <c r="C13" s="52" t="s">
        <v>114</v>
      </c>
      <c r="D13" s="26">
        <v>64</v>
      </c>
      <c r="E13" s="27">
        <v>4</v>
      </c>
      <c r="F13" s="27">
        <v>27</v>
      </c>
      <c r="G13" s="27">
        <v>32</v>
      </c>
      <c r="H13" s="27">
        <v>1</v>
      </c>
      <c r="I13" s="32">
        <v>59</v>
      </c>
      <c r="J13" s="26">
        <v>64</v>
      </c>
      <c r="K13" s="27">
        <v>28</v>
      </c>
      <c r="L13" s="27">
        <v>18</v>
      </c>
      <c r="M13" s="27">
        <v>17</v>
      </c>
      <c r="N13" s="27">
        <v>1</v>
      </c>
      <c r="O13" s="32">
        <v>35</v>
      </c>
      <c r="P13" s="26">
        <v>64</v>
      </c>
      <c r="Q13" s="27">
        <v>20</v>
      </c>
      <c r="R13" s="27">
        <v>30</v>
      </c>
      <c r="S13" s="27">
        <v>13</v>
      </c>
      <c r="T13" s="27">
        <v>1</v>
      </c>
      <c r="U13" s="32">
        <v>43</v>
      </c>
      <c r="V13" s="26">
        <v>64</v>
      </c>
      <c r="W13" s="27">
        <v>44</v>
      </c>
      <c r="X13" s="27">
        <v>15</v>
      </c>
      <c r="Y13" s="27">
        <v>4</v>
      </c>
      <c r="Z13" s="27">
        <v>1</v>
      </c>
      <c r="AA13" s="32">
        <v>19</v>
      </c>
      <c r="AB13" s="26">
        <v>64</v>
      </c>
      <c r="AC13" s="27">
        <v>29</v>
      </c>
      <c r="AD13" s="27">
        <v>20</v>
      </c>
      <c r="AE13" s="27">
        <v>14</v>
      </c>
      <c r="AF13" s="27">
        <v>1</v>
      </c>
      <c r="AG13" s="32">
        <v>34</v>
      </c>
      <c r="AH13" s="26">
        <v>64</v>
      </c>
      <c r="AI13" s="27">
        <v>11</v>
      </c>
      <c r="AJ13" s="27">
        <v>33</v>
      </c>
      <c r="AK13" s="27">
        <v>19</v>
      </c>
      <c r="AL13" s="27">
        <v>1</v>
      </c>
      <c r="AM13" s="32">
        <v>52</v>
      </c>
      <c r="AN13" s="26">
        <v>64</v>
      </c>
      <c r="AO13" s="27">
        <v>2</v>
      </c>
      <c r="AP13" s="27">
        <v>3</v>
      </c>
      <c r="AQ13" s="27">
        <v>58</v>
      </c>
      <c r="AR13" s="27">
        <v>1</v>
      </c>
      <c r="AS13" s="32">
        <v>61</v>
      </c>
      <c r="AT13" s="26">
        <v>64</v>
      </c>
      <c r="AU13" s="27">
        <v>32</v>
      </c>
      <c r="AV13" s="27">
        <v>22</v>
      </c>
      <c r="AW13" s="27">
        <v>9</v>
      </c>
      <c r="AX13" s="27">
        <v>1</v>
      </c>
      <c r="AY13" s="32">
        <v>31</v>
      </c>
      <c r="AZ13" s="26">
        <v>64</v>
      </c>
      <c r="BA13" s="27">
        <v>10</v>
      </c>
      <c r="BB13" s="27">
        <v>38</v>
      </c>
      <c r="BC13" s="27">
        <v>15</v>
      </c>
      <c r="BD13" s="27">
        <v>1</v>
      </c>
      <c r="BE13" s="32">
        <v>53</v>
      </c>
      <c r="BF13" s="26">
        <v>64</v>
      </c>
      <c r="BG13" s="27">
        <v>13</v>
      </c>
      <c r="BH13" s="27">
        <v>27</v>
      </c>
      <c r="BI13" s="27">
        <v>23</v>
      </c>
      <c r="BJ13" s="27">
        <v>1</v>
      </c>
      <c r="BK13" s="32">
        <v>50</v>
      </c>
      <c r="BL13" s="26">
        <v>64</v>
      </c>
      <c r="BM13" s="27">
        <v>5</v>
      </c>
      <c r="BN13" s="27">
        <v>20</v>
      </c>
      <c r="BO13" s="27">
        <v>38</v>
      </c>
      <c r="BP13" s="27">
        <v>1</v>
      </c>
      <c r="BQ13" s="32">
        <v>58</v>
      </c>
      <c r="BR13" s="26">
        <v>64</v>
      </c>
      <c r="BS13" s="27">
        <v>51</v>
      </c>
      <c r="BT13" s="27">
        <v>10</v>
      </c>
      <c r="BU13" s="27">
        <v>2</v>
      </c>
      <c r="BV13" s="27">
        <v>1</v>
      </c>
      <c r="BW13" s="32">
        <v>12</v>
      </c>
      <c r="BX13" s="26">
        <v>64</v>
      </c>
      <c r="BY13" s="27">
        <v>29</v>
      </c>
      <c r="BZ13" s="27">
        <v>25</v>
      </c>
      <c r="CA13" s="27">
        <v>9</v>
      </c>
      <c r="CB13" s="27">
        <v>1</v>
      </c>
      <c r="CC13" s="32">
        <v>34</v>
      </c>
      <c r="CD13" s="26">
        <v>64</v>
      </c>
      <c r="CE13" s="27">
        <v>34</v>
      </c>
      <c r="CF13" s="27">
        <v>20</v>
      </c>
      <c r="CG13" s="27">
        <v>9</v>
      </c>
      <c r="CH13" s="27">
        <v>1</v>
      </c>
      <c r="CI13" s="32">
        <v>29</v>
      </c>
      <c r="CJ13" s="26">
        <v>64</v>
      </c>
      <c r="CK13" s="27">
        <v>29</v>
      </c>
      <c r="CL13" s="27">
        <v>27</v>
      </c>
      <c r="CM13" s="27">
        <v>7</v>
      </c>
      <c r="CN13" s="27">
        <v>1</v>
      </c>
      <c r="CO13" s="28">
        <v>34</v>
      </c>
    </row>
    <row r="14" spans="1:93" ht="13.5" customHeight="1" x14ac:dyDescent="0.15">
      <c r="B14" s="55"/>
      <c r="C14" s="53"/>
      <c r="D14" s="23">
        <v>100</v>
      </c>
      <c r="E14" s="24">
        <v>6.3</v>
      </c>
      <c r="F14" s="24">
        <v>42.2</v>
      </c>
      <c r="G14" s="24">
        <v>50</v>
      </c>
      <c r="H14" s="24">
        <v>1.6</v>
      </c>
      <c r="I14" s="31">
        <v>92.2</v>
      </c>
      <c r="J14" s="23">
        <v>100</v>
      </c>
      <c r="K14" s="24">
        <v>43.8</v>
      </c>
      <c r="L14" s="24">
        <v>28.1</v>
      </c>
      <c r="M14" s="24">
        <v>26.6</v>
      </c>
      <c r="N14" s="24">
        <v>1.6</v>
      </c>
      <c r="O14" s="31">
        <v>54.7</v>
      </c>
      <c r="P14" s="23">
        <v>100</v>
      </c>
      <c r="Q14" s="24">
        <v>31.3</v>
      </c>
      <c r="R14" s="24">
        <v>46.9</v>
      </c>
      <c r="S14" s="24">
        <v>20.3</v>
      </c>
      <c r="T14" s="24">
        <v>1.6</v>
      </c>
      <c r="U14" s="31">
        <v>67.2</v>
      </c>
      <c r="V14" s="23">
        <v>100</v>
      </c>
      <c r="W14" s="24">
        <v>68.8</v>
      </c>
      <c r="X14" s="24">
        <v>23.4</v>
      </c>
      <c r="Y14" s="24">
        <v>6.3</v>
      </c>
      <c r="Z14" s="24">
        <v>1.6</v>
      </c>
      <c r="AA14" s="31">
        <v>29.7</v>
      </c>
      <c r="AB14" s="23">
        <v>100</v>
      </c>
      <c r="AC14" s="24">
        <v>45.3</v>
      </c>
      <c r="AD14" s="24">
        <v>31.3</v>
      </c>
      <c r="AE14" s="24">
        <v>21.9</v>
      </c>
      <c r="AF14" s="24">
        <v>1.6</v>
      </c>
      <c r="AG14" s="31">
        <v>53.1</v>
      </c>
      <c r="AH14" s="23">
        <v>100</v>
      </c>
      <c r="AI14" s="24">
        <v>17.2</v>
      </c>
      <c r="AJ14" s="24">
        <v>51.6</v>
      </c>
      <c r="AK14" s="24">
        <v>29.7</v>
      </c>
      <c r="AL14" s="24">
        <v>1.6</v>
      </c>
      <c r="AM14" s="31">
        <v>81.3</v>
      </c>
      <c r="AN14" s="23">
        <v>100</v>
      </c>
      <c r="AO14" s="24">
        <v>3.1</v>
      </c>
      <c r="AP14" s="24">
        <v>4.7</v>
      </c>
      <c r="AQ14" s="24">
        <v>90.6</v>
      </c>
      <c r="AR14" s="24">
        <v>1.6</v>
      </c>
      <c r="AS14" s="31">
        <v>95.3</v>
      </c>
      <c r="AT14" s="23">
        <v>100</v>
      </c>
      <c r="AU14" s="24">
        <v>50</v>
      </c>
      <c r="AV14" s="24">
        <v>34.4</v>
      </c>
      <c r="AW14" s="24">
        <v>14.1</v>
      </c>
      <c r="AX14" s="24">
        <v>1.6</v>
      </c>
      <c r="AY14" s="31">
        <v>48.4</v>
      </c>
      <c r="AZ14" s="23">
        <v>100</v>
      </c>
      <c r="BA14" s="24">
        <v>15.6</v>
      </c>
      <c r="BB14" s="24">
        <v>59.4</v>
      </c>
      <c r="BC14" s="24">
        <v>23.4</v>
      </c>
      <c r="BD14" s="24">
        <v>1.6</v>
      </c>
      <c r="BE14" s="31">
        <v>82.8</v>
      </c>
      <c r="BF14" s="23">
        <v>100</v>
      </c>
      <c r="BG14" s="24">
        <v>20.3</v>
      </c>
      <c r="BH14" s="24">
        <v>42.2</v>
      </c>
      <c r="BI14" s="24">
        <v>35.9</v>
      </c>
      <c r="BJ14" s="24">
        <v>1.6</v>
      </c>
      <c r="BK14" s="31">
        <v>78.099999999999994</v>
      </c>
      <c r="BL14" s="23">
        <v>100</v>
      </c>
      <c r="BM14" s="24">
        <v>7.8</v>
      </c>
      <c r="BN14" s="24">
        <v>31.3</v>
      </c>
      <c r="BO14" s="24">
        <v>59.4</v>
      </c>
      <c r="BP14" s="24">
        <v>1.6</v>
      </c>
      <c r="BQ14" s="31">
        <v>90.6</v>
      </c>
      <c r="BR14" s="23">
        <v>100</v>
      </c>
      <c r="BS14" s="24">
        <v>79.7</v>
      </c>
      <c r="BT14" s="24">
        <v>15.6</v>
      </c>
      <c r="BU14" s="24">
        <v>3.1</v>
      </c>
      <c r="BV14" s="24">
        <v>1.6</v>
      </c>
      <c r="BW14" s="31">
        <v>18.8</v>
      </c>
      <c r="BX14" s="23">
        <v>100</v>
      </c>
      <c r="BY14" s="24">
        <v>45.3</v>
      </c>
      <c r="BZ14" s="24">
        <v>39.1</v>
      </c>
      <c r="CA14" s="24">
        <v>14.1</v>
      </c>
      <c r="CB14" s="24">
        <v>1.6</v>
      </c>
      <c r="CC14" s="31">
        <v>53.1</v>
      </c>
      <c r="CD14" s="23">
        <v>100</v>
      </c>
      <c r="CE14" s="24">
        <v>53.1</v>
      </c>
      <c r="CF14" s="24">
        <v>31.3</v>
      </c>
      <c r="CG14" s="24">
        <v>14.1</v>
      </c>
      <c r="CH14" s="24">
        <v>1.6</v>
      </c>
      <c r="CI14" s="31">
        <v>45.3</v>
      </c>
      <c r="CJ14" s="23">
        <v>100</v>
      </c>
      <c r="CK14" s="24">
        <v>45.3</v>
      </c>
      <c r="CL14" s="24">
        <v>42.2</v>
      </c>
      <c r="CM14" s="24">
        <v>10.9</v>
      </c>
      <c r="CN14" s="24">
        <v>1.6</v>
      </c>
      <c r="CO14" s="25">
        <v>53.1</v>
      </c>
    </row>
    <row r="15" spans="1:93" ht="13.5" customHeight="1" x14ac:dyDescent="0.15">
      <c r="B15" s="55"/>
      <c r="C15" s="52" t="s">
        <v>115</v>
      </c>
      <c r="D15" s="26">
        <v>91</v>
      </c>
      <c r="E15" s="27">
        <v>2</v>
      </c>
      <c r="F15" s="27">
        <v>43</v>
      </c>
      <c r="G15" s="27">
        <v>46</v>
      </c>
      <c r="H15" s="27" t="s">
        <v>132</v>
      </c>
      <c r="I15" s="32">
        <v>89</v>
      </c>
      <c r="J15" s="26">
        <v>91</v>
      </c>
      <c r="K15" s="27">
        <v>52</v>
      </c>
      <c r="L15" s="27">
        <v>24</v>
      </c>
      <c r="M15" s="27">
        <v>15</v>
      </c>
      <c r="N15" s="27" t="s">
        <v>132</v>
      </c>
      <c r="O15" s="32">
        <v>39</v>
      </c>
      <c r="P15" s="26">
        <v>91</v>
      </c>
      <c r="Q15" s="27">
        <v>34</v>
      </c>
      <c r="R15" s="27">
        <v>32</v>
      </c>
      <c r="S15" s="27">
        <v>25</v>
      </c>
      <c r="T15" s="27" t="s">
        <v>132</v>
      </c>
      <c r="U15" s="32">
        <v>57</v>
      </c>
      <c r="V15" s="26">
        <v>91</v>
      </c>
      <c r="W15" s="27">
        <v>67</v>
      </c>
      <c r="X15" s="27">
        <v>17</v>
      </c>
      <c r="Y15" s="27">
        <v>7</v>
      </c>
      <c r="Z15" s="27" t="s">
        <v>132</v>
      </c>
      <c r="AA15" s="32">
        <v>24</v>
      </c>
      <c r="AB15" s="26">
        <v>91</v>
      </c>
      <c r="AC15" s="27">
        <v>40</v>
      </c>
      <c r="AD15" s="27">
        <v>29</v>
      </c>
      <c r="AE15" s="27">
        <v>22</v>
      </c>
      <c r="AF15" s="27" t="s">
        <v>132</v>
      </c>
      <c r="AG15" s="32">
        <v>51</v>
      </c>
      <c r="AH15" s="26">
        <v>91</v>
      </c>
      <c r="AI15" s="27">
        <v>11</v>
      </c>
      <c r="AJ15" s="27">
        <v>47</v>
      </c>
      <c r="AK15" s="27">
        <v>33</v>
      </c>
      <c r="AL15" s="27" t="s">
        <v>132</v>
      </c>
      <c r="AM15" s="32">
        <v>80</v>
      </c>
      <c r="AN15" s="26">
        <v>91</v>
      </c>
      <c r="AO15" s="27">
        <v>7</v>
      </c>
      <c r="AP15" s="27">
        <v>7</v>
      </c>
      <c r="AQ15" s="27">
        <v>77</v>
      </c>
      <c r="AR15" s="27" t="s">
        <v>132</v>
      </c>
      <c r="AS15" s="32">
        <v>84</v>
      </c>
      <c r="AT15" s="26">
        <v>91</v>
      </c>
      <c r="AU15" s="27">
        <v>50</v>
      </c>
      <c r="AV15" s="27">
        <v>20</v>
      </c>
      <c r="AW15" s="27">
        <v>20</v>
      </c>
      <c r="AX15" s="27">
        <v>1</v>
      </c>
      <c r="AY15" s="32">
        <v>40</v>
      </c>
      <c r="AZ15" s="26">
        <v>91</v>
      </c>
      <c r="BA15" s="27">
        <v>20</v>
      </c>
      <c r="BB15" s="27">
        <v>54</v>
      </c>
      <c r="BC15" s="27">
        <v>17</v>
      </c>
      <c r="BD15" s="27" t="s">
        <v>132</v>
      </c>
      <c r="BE15" s="32">
        <v>71</v>
      </c>
      <c r="BF15" s="26">
        <v>91</v>
      </c>
      <c r="BG15" s="27">
        <v>25</v>
      </c>
      <c r="BH15" s="27">
        <v>29</v>
      </c>
      <c r="BI15" s="27">
        <v>37</v>
      </c>
      <c r="BJ15" s="27" t="s">
        <v>132</v>
      </c>
      <c r="BK15" s="32">
        <v>66</v>
      </c>
      <c r="BL15" s="26">
        <v>91</v>
      </c>
      <c r="BM15" s="27">
        <v>5</v>
      </c>
      <c r="BN15" s="27">
        <v>38</v>
      </c>
      <c r="BO15" s="27">
        <v>48</v>
      </c>
      <c r="BP15" s="27" t="s">
        <v>132</v>
      </c>
      <c r="BQ15" s="32">
        <v>86</v>
      </c>
      <c r="BR15" s="26">
        <v>91</v>
      </c>
      <c r="BS15" s="27">
        <v>75</v>
      </c>
      <c r="BT15" s="27">
        <v>16</v>
      </c>
      <c r="BU15" s="27" t="s">
        <v>132</v>
      </c>
      <c r="BV15" s="27" t="s">
        <v>132</v>
      </c>
      <c r="BW15" s="32">
        <v>16</v>
      </c>
      <c r="BX15" s="26">
        <v>91</v>
      </c>
      <c r="BY15" s="27">
        <v>22</v>
      </c>
      <c r="BZ15" s="27">
        <v>56</v>
      </c>
      <c r="CA15" s="27">
        <v>13</v>
      </c>
      <c r="CB15" s="27" t="s">
        <v>132</v>
      </c>
      <c r="CC15" s="32">
        <v>69</v>
      </c>
      <c r="CD15" s="26">
        <v>91</v>
      </c>
      <c r="CE15" s="27">
        <v>52</v>
      </c>
      <c r="CF15" s="27">
        <v>34</v>
      </c>
      <c r="CG15" s="27">
        <v>5</v>
      </c>
      <c r="CH15" s="27" t="s">
        <v>132</v>
      </c>
      <c r="CI15" s="32">
        <v>39</v>
      </c>
      <c r="CJ15" s="26">
        <v>91</v>
      </c>
      <c r="CK15" s="27">
        <v>53</v>
      </c>
      <c r="CL15" s="27">
        <v>22</v>
      </c>
      <c r="CM15" s="27">
        <v>16</v>
      </c>
      <c r="CN15" s="27" t="s">
        <v>132</v>
      </c>
      <c r="CO15" s="28">
        <v>38</v>
      </c>
    </row>
    <row r="16" spans="1:93" ht="13.5" customHeight="1" x14ac:dyDescent="0.15">
      <c r="B16" s="55"/>
      <c r="C16" s="53"/>
      <c r="D16" s="23">
        <v>100</v>
      </c>
      <c r="E16" s="24">
        <v>2.2000000000000002</v>
      </c>
      <c r="F16" s="24">
        <v>47.3</v>
      </c>
      <c r="G16" s="24">
        <v>50.5</v>
      </c>
      <c r="H16" s="24" t="s">
        <v>132</v>
      </c>
      <c r="I16" s="31">
        <v>97.8</v>
      </c>
      <c r="J16" s="23">
        <v>100</v>
      </c>
      <c r="K16" s="24">
        <v>57.1</v>
      </c>
      <c r="L16" s="24">
        <v>26.4</v>
      </c>
      <c r="M16" s="24">
        <v>16.5</v>
      </c>
      <c r="N16" s="24" t="s">
        <v>132</v>
      </c>
      <c r="O16" s="31">
        <v>42.9</v>
      </c>
      <c r="P16" s="23">
        <v>100</v>
      </c>
      <c r="Q16" s="24">
        <v>37.4</v>
      </c>
      <c r="R16" s="24">
        <v>35.200000000000003</v>
      </c>
      <c r="S16" s="24">
        <v>27.5</v>
      </c>
      <c r="T16" s="24" t="s">
        <v>132</v>
      </c>
      <c r="U16" s="31">
        <v>62.6</v>
      </c>
      <c r="V16" s="23">
        <v>100</v>
      </c>
      <c r="W16" s="24">
        <v>73.599999999999994</v>
      </c>
      <c r="X16" s="24">
        <v>18.7</v>
      </c>
      <c r="Y16" s="24">
        <v>7.7</v>
      </c>
      <c r="Z16" s="24" t="s">
        <v>132</v>
      </c>
      <c r="AA16" s="31">
        <v>26.4</v>
      </c>
      <c r="AB16" s="23">
        <v>100</v>
      </c>
      <c r="AC16" s="24">
        <v>44</v>
      </c>
      <c r="AD16" s="24">
        <v>31.9</v>
      </c>
      <c r="AE16" s="24">
        <v>24.2</v>
      </c>
      <c r="AF16" s="24" t="s">
        <v>132</v>
      </c>
      <c r="AG16" s="31">
        <v>56</v>
      </c>
      <c r="AH16" s="23">
        <v>100</v>
      </c>
      <c r="AI16" s="24">
        <v>12.1</v>
      </c>
      <c r="AJ16" s="24">
        <v>51.6</v>
      </c>
      <c r="AK16" s="24">
        <v>36.299999999999997</v>
      </c>
      <c r="AL16" s="24" t="s">
        <v>132</v>
      </c>
      <c r="AM16" s="31">
        <v>87.9</v>
      </c>
      <c r="AN16" s="23">
        <v>100</v>
      </c>
      <c r="AO16" s="24">
        <v>7.7</v>
      </c>
      <c r="AP16" s="24">
        <v>7.7</v>
      </c>
      <c r="AQ16" s="24">
        <v>84.6</v>
      </c>
      <c r="AR16" s="24" t="s">
        <v>132</v>
      </c>
      <c r="AS16" s="31">
        <v>92.3</v>
      </c>
      <c r="AT16" s="23">
        <v>100</v>
      </c>
      <c r="AU16" s="24">
        <v>54.9</v>
      </c>
      <c r="AV16" s="24">
        <v>22</v>
      </c>
      <c r="AW16" s="24">
        <v>22</v>
      </c>
      <c r="AX16" s="24">
        <v>1.1000000000000001</v>
      </c>
      <c r="AY16" s="31">
        <v>44</v>
      </c>
      <c r="AZ16" s="23">
        <v>100</v>
      </c>
      <c r="BA16" s="24">
        <v>22</v>
      </c>
      <c r="BB16" s="24">
        <v>59.3</v>
      </c>
      <c r="BC16" s="24">
        <v>18.7</v>
      </c>
      <c r="BD16" s="24" t="s">
        <v>132</v>
      </c>
      <c r="BE16" s="31">
        <v>78</v>
      </c>
      <c r="BF16" s="23">
        <v>100</v>
      </c>
      <c r="BG16" s="24">
        <v>27.5</v>
      </c>
      <c r="BH16" s="24">
        <v>31.9</v>
      </c>
      <c r="BI16" s="24">
        <v>40.700000000000003</v>
      </c>
      <c r="BJ16" s="24" t="s">
        <v>132</v>
      </c>
      <c r="BK16" s="31">
        <v>72.5</v>
      </c>
      <c r="BL16" s="23">
        <v>100</v>
      </c>
      <c r="BM16" s="24">
        <v>5.5</v>
      </c>
      <c r="BN16" s="24">
        <v>41.8</v>
      </c>
      <c r="BO16" s="24">
        <v>52.7</v>
      </c>
      <c r="BP16" s="24" t="s">
        <v>132</v>
      </c>
      <c r="BQ16" s="31">
        <v>94.5</v>
      </c>
      <c r="BR16" s="23">
        <v>100</v>
      </c>
      <c r="BS16" s="24">
        <v>82.4</v>
      </c>
      <c r="BT16" s="24">
        <v>17.600000000000001</v>
      </c>
      <c r="BU16" s="24" t="s">
        <v>132</v>
      </c>
      <c r="BV16" s="24" t="s">
        <v>132</v>
      </c>
      <c r="BW16" s="31">
        <v>17.600000000000001</v>
      </c>
      <c r="BX16" s="23">
        <v>100</v>
      </c>
      <c r="BY16" s="24">
        <v>24.2</v>
      </c>
      <c r="BZ16" s="24">
        <v>61.5</v>
      </c>
      <c r="CA16" s="24">
        <v>14.3</v>
      </c>
      <c r="CB16" s="24" t="s">
        <v>132</v>
      </c>
      <c r="CC16" s="31">
        <v>75.8</v>
      </c>
      <c r="CD16" s="23">
        <v>100</v>
      </c>
      <c r="CE16" s="24">
        <v>57.1</v>
      </c>
      <c r="CF16" s="24">
        <v>37.4</v>
      </c>
      <c r="CG16" s="24">
        <v>5.5</v>
      </c>
      <c r="CH16" s="24" t="s">
        <v>132</v>
      </c>
      <c r="CI16" s="31">
        <v>42.9</v>
      </c>
      <c r="CJ16" s="23">
        <v>100</v>
      </c>
      <c r="CK16" s="24">
        <v>58.2</v>
      </c>
      <c r="CL16" s="24">
        <v>24.2</v>
      </c>
      <c r="CM16" s="24">
        <v>17.600000000000001</v>
      </c>
      <c r="CN16" s="24" t="s">
        <v>132</v>
      </c>
      <c r="CO16" s="25">
        <v>41.8</v>
      </c>
    </row>
    <row r="17" spans="2:93" ht="13.5" customHeight="1" x14ac:dyDescent="0.15">
      <c r="B17" s="55"/>
      <c r="C17" s="52" t="s">
        <v>116</v>
      </c>
      <c r="D17" s="26">
        <v>98</v>
      </c>
      <c r="E17" s="27">
        <v>3</v>
      </c>
      <c r="F17" s="27">
        <v>50</v>
      </c>
      <c r="G17" s="27">
        <v>44</v>
      </c>
      <c r="H17" s="27">
        <v>1</v>
      </c>
      <c r="I17" s="32">
        <v>94</v>
      </c>
      <c r="J17" s="26">
        <v>98</v>
      </c>
      <c r="K17" s="27">
        <v>47</v>
      </c>
      <c r="L17" s="27">
        <v>33</v>
      </c>
      <c r="M17" s="27">
        <v>17</v>
      </c>
      <c r="N17" s="27">
        <v>1</v>
      </c>
      <c r="O17" s="32">
        <v>50</v>
      </c>
      <c r="P17" s="26">
        <v>98</v>
      </c>
      <c r="Q17" s="27">
        <v>28</v>
      </c>
      <c r="R17" s="27">
        <v>42</v>
      </c>
      <c r="S17" s="27">
        <v>27</v>
      </c>
      <c r="T17" s="27">
        <v>1</v>
      </c>
      <c r="U17" s="32">
        <v>69</v>
      </c>
      <c r="V17" s="26">
        <v>98</v>
      </c>
      <c r="W17" s="27">
        <v>65</v>
      </c>
      <c r="X17" s="27">
        <v>24</v>
      </c>
      <c r="Y17" s="27">
        <v>8</v>
      </c>
      <c r="Z17" s="27">
        <v>1</v>
      </c>
      <c r="AA17" s="32">
        <v>32</v>
      </c>
      <c r="AB17" s="26">
        <v>98</v>
      </c>
      <c r="AC17" s="27">
        <v>44</v>
      </c>
      <c r="AD17" s="27">
        <v>28</v>
      </c>
      <c r="AE17" s="27">
        <v>25</v>
      </c>
      <c r="AF17" s="27">
        <v>1</v>
      </c>
      <c r="AG17" s="32">
        <v>53</v>
      </c>
      <c r="AH17" s="26">
        <v>98</v>
      </c>
      <c r="AI17" s="27">
        <v>16</v>
      </c>
      <c r="AJ17" s="27">
        <v>50</v>
      </c>
      <c r="AK17" s="27">
        <v>31</v>
      </c>
      <c r="AL17" s="27">
        <v>1</v>
      </c>
      <c r="AM17" s="32">
        <v>81</v>
      </c>
      <c r="AN17" s="26">
        <v>98</v>
      </c>
      <c r="AO17" s="27">
        <v>3</v>
      </c>
      <c r="AP17" s="27">
        <v>8</v>
      </c>
      <c r="AQ17" s="27">
        <v>86</v>
      </c>
      <c r="AR17" s="27">
        <v>1</v>
      </c>
      <c r="AS17" s="32">
        <v>94</v>
      </c>
      <c r="AT17" s="26">
        <v>98</v>
      </c>
      <c r="AU17" s="27">
        <v>46</v>
      </c>
      <c r="AV17" s="27">
        <v>34</v>
      </c>
      <c r="AW17" s="27">
        <v>17</v>
      </c>
      <c r="AX17" s="27">
        <v>1</v>
      </c>
      <c r="AY17" s="32">
        <v>51</v>
      </c>
      <c r="AZ17" s="26">
        <v>98</v>
      </c>
      <c r="BA17" s="27">
        <v>20</v>
      </c>
      <c r="BB17" s="27">
        <v>62</v>
      </c>
      <c r="BC17" s="27">
        <v>15</v>
      </c>
      <c r="BD17" s="27">
        <v>1</v>
      </c>
      <c r="BE17" s="32">
        <v>77</v>
      </c>
      <c r="BF17" s="26">
        <v>98</v>
      </c>
      <c r="BG17" s="27">
        <v>21</v>
      </c>
      <c r="BH17" s="27">
        <v>38</v>
      </c>
      <c r="BI17" s="27">
        <v>38</v>
      </c>
      <c r="BJ17" s="27">
        <v>1</v>
      </c>
      <c r="BK17" s="32">
        <v>76</v>
      </c>
      <c r="BL17" s="26">
        <v>98</v>
      </c>
      <c r="BM17" s="27">
        <v>8</v>
      </c>
      <c r="BN17" s="27">
        <v>34</v>
      </c>
      <c r="BO17" s="27">
        <v>54</v>
      </c>
      <c r="BP17" s="27">
        <v>2</v>
      </c>
      <c r="BQ17" s="32">
        <v>88</v>
      </c>
      <c r="BR17" s="26">
        <v>98</v>
      </c>
      <c r="BS17" s="27">
        <v>78</v>
      </c>
      <c r="BT17" s="27">
        <v>10</v>
      </c>
      <c r="BU17" s="27">
        <v>9</v>
      </c>
      <c r="BV17" s="27">
        <v>1</v>
      </c>
      <c r="BW17" s="32">
        <v>19</v>
      </c>
      <c r="BX17" s="26">
        <v>98</v>
      </c>
      <c r="BY17" s="27">
        <v>23</v>
      </c>
      <c r="BZ17" s="27">
        <v>57</v>
      </c>
      <c r="CA17" s="27">
        <v>17</v>
      </c>
      <c r="CB17" s="27">
        <v>1</v>
      </c>
      <c r="CC17" s="32">
        <v>74</v>
      </c>
      <c r="CD17" s="26">
        <v>98</v>
      </c>
      <c r="CE17" s="27">
        <v>55</v>
      </c>
      <c r="CF17" s="27">
        <v>32</v>
      </c>
      <c r="CG17" s="27">
        <v>10</v>
      </c>
      <c r="CH17" s="27">
        <v>1</v>
      </c>
      <c r="CI17" s="32">
        <v>42</v>
      </c>
      <c r="CJ17" s="26">
        <v>98</v>
      </c>
      <c r="CK17" s="27">
        <v>47</v>
      </c>
      <c r="CL17" s="27">
        <v>34</v>
      </c>
      <c r="CM17" s="27">
        <v>16</v>
      </c>
      <c r="CN17" s="27">
        <v>1</v>
      </c>
      <c r="CO17" s="28">
        <v>50</v>
      </c>
    </row>
    <row r="18" spans="2:93" ht="13.5" customHeight="1" x14ac:dyDescent="0.15">
      <c r="B18" s="55"/>
      <c r="C18" s="53"/>
      <c r="D18" s="23">
        <v>100</v>
      </c>
      <c r="E18" s="24">
        <v>3.1</v>
      </c>
      <c r="F18" s="24">
        <v>51</v>
      </c>
      <c r="G18" s="24">
        <v>44.9</v>
      </c>
      <c r="H18" s="24">
        <v>1</v>
      </c>
      <c r="I18" s="31">
        <v>95.9</v>
      </c>
      <c r="J18" s="23">
        <v>100</v>
      </c>
      <c r="K18" s="24">
        <v>48</v>
      </c>
      <c r="L18" s="24">
        <v>33.700000000000003</v>
      </c>
      <c r="M18" s="24">
        <v>17.3</v>
      </c>
      <c r="N18" s="24">
        <v>1</v>
      </c>
      <c r="O18" s="31">
        <v>51</v>
      </c>
      <c r="P18" s="23">
        <v>100</v>
      </c>
      <c r="Q18" s="24">
        <v>28.6</v>
      </c>
      <c r="R18" s="24">
        <v>42.9</v>
      </c>
      <c r="S18" s="24">
        <v>27.6</v>
      </c>
      <c r="T18" s="24">
        <v>1</v>
      </c>
      <c r="U18" s="31">
        <v>70.400000000000006</v>
      </c>
      <c r="V18" s="23">
        <v>100</v>
      </c>
      <c r="W18" s="24">
        <v>66.3</v>
      </c>
      <c r="X18" s="24">
        <v>24.5</v>
      </c>
      <c r="Y18" s="24">
        <v>8.1999999999999993</v>
      </c>
      <c r="Z18" s="24">
        <v>1</v>
      </c>
      <c r="AA18" s="31">
        <v>32.700000000000003</v>
      </c>
      <c r="AB18" s="23">
        <v>100</v>
      </c>
      <c r="AC18" s="24">
        <v>44.9</v>
      </c>
      <c r="AD18" s="24">
        <v>28.6</v>
      </c>
      <c r="AE18" s="24">
        <v>25.5</v>
      </c>
      <c r="AF18" s="24">
        <v>1</v>
      </c>
      <c r="AG18" s="31">
        <v>54.1</v>
      </c>
      <c r="AH18" s="23">
        <v>100</v>
      </c>
      <c r="AI18" s="24">
        <v>16.3</v>
      </c>
      <c r="AJ18" s="24">
        <v>51</v>
      </c>
      <c r="AK18" s="24">
        <v>31.6</v>
      </c>
      <c r="AL18" s="24">
        <v>1</v>
      </c>
      <c r="AM18" s="31">
        <v>82.7</v>
      </c>
      <c r="AN18" s="23">
        <v>100</v>
      </c>
      <c r="AO18" s="24">
        <v>3.1</v>
      </c>
      <c r="AP18" s="24">
        <v>8.1999999999999993</v>
      </c>
      <c r="AQ18" s="24">
        <v>87.8</v>
      </c>
      <c r="AR18" s="24">
        <v>1</v>
      </c>
      <c r="AS18" s="31">
        <v>95.9</v>
      </c>
      <c r="AT18" s="23">
        <v>100</v>
      </c>
      <c r="AU18" s="24">
        <v>46.9</v>
      </c>
      <c r="AV18" s="24">
        <v>34.700000000000003</v>
      </c>
      <c r="AW18" s="24">
        <v>17.3</v>
      </c>
      <c r="AX18" s="24">
        <v>1</v>
      </c>
      <c r="AY18" s="31">
        <v>52</v>
      </c>
      <c r="AZ18" s="23">
        <v>100</v>
      </c>
      <c r="BA18" s="24">
        <v>20.399999999999999</v>
      </c>
      <c r="BB18" s="24">
        <v>63.3</v>
      </c>
      <c r="BC18" s="24">
        <v>15.3</v>
      </c>
      <c r="BD18" s="24">
        <v>1</v>
      </c>
      <c r="BE18" s="31">
        <v>78.599999999999994</v>
      </c>
      <c r="BF18" s="23">
        <v>100</v>
      </c>
      <c r="BG18" s="24">
        <v>21.4</v>
      </c>
      <c r="BH18" s="24">
        <v>38.799999999999997</v>
      </c>
      <c r="BI18" s="24">
        <v>38.799999999999997</v>
      </c>
      <c r="BJ18" s="24">
        <v>1</v>
      </c>
      <c r="BK18" s="31">
        <v>77.599999999999994</v>
      </c>
      <c r="BL18" s="23">
        <v>100</v>
      </c>
      <c r="BM18" s="24">
        <v>8.1999999999999993</v>
      </c>
      <c r="BN18" s="24">
        <v>34.700000000000003</v>
      </c>
      <c r="BO18" s="24">
        <v>55.1</v>
      </c>
      <c r="BP18" s="24">
        <v>2</v>
      </c>
      <c r="BQ18" s="31">
        <v>89.8</v>
      </c>
      <c r="BR18" s="23">
        <v>100</v>
      </c>
      <c r="BS18" s="24">
        <v>79.599999999999994</v>
      </c>
      <c r="BT18" s="24">
        <v>10.199999999999999</v>
      </c>
      <c r="BU18" s="24">
        <v>9.1999999999999993</v>
      </c>
      <c r="BV18" s="24">
        <v>1</v>
      </c>
      <c r="BW18" s="31">
        <v>19.399999999999999</v>
      </c>
      <c r="BX18" s="23">
        <v>100</v>
      </c>
      <c r="BY18" s="24">
        <v>23.5</v>
      </c>
      <c r="BZ18" s="24">
        <v>58.2</v>
      </c>
      <c r="CA18" s="24">
        <v>17.3</v>
      </c>
      <c r="CB18" s="24">
        <v>1</v>
      </c>
      <c r="CC18" s="31">
        <v>75.5</v>
      </c>
      <c r="CD18" s="23">
        <v>100</v>
      </c>
      <c r="CE18" s="24">
        <v>56.1</v>
      </c>
      <c r="CF18" s="24">
        <v>32.700000000000003</v>
      </c>
      <c r="CG18" s="24">
        <v>10.199999999999999</v>
      </c>
      <c r="CH18" s="24">
        <v>1</v>
      </c>
      <c r="CI18" s="31">
        <v>42.9</v>
      </c>
      <c r="CJ18" s="23">
        <v>100</v>
      </c>
      <c r="CK18" s="24">
        <v>48</v>
      </c>
      <c r="CL18" s="24">
        <v>34.700000000000003</v>
      </c>
      <c r="CM18" s="24">
        <v>16.3</v>
      </c>
      <c r="CN18" s="24">
        <v>1</v>
      </c>
      <c r="CO18" s="25">
        <v>51</v>
      </c>
    </row>
    <row r="19" spans="2:93" ht="13.5" customHeight="1" x14ac:dyDescent="0.15">
      <c r="B19" s="55"/>
      <c r="C19" s="52" t="s">
        <v>117</v>
      </c>
      <c r="D19" s="26">
        <v>114</v>
      </c>
      <c r="E19" s="27">
        <v>8</v>
      </c>
      <c r="F19" s="27">
        <v>51</v>
      </c>
      <c r="G19" s="27">
        <v>52</v>
      </c>
      <c r="H19" s="27">
        <v>3</v>
      </c>
      <c r="I19" s="32">
        <v>103</v>
      </c>
      <c r="J19" s="26">
        <v>114</v>
      </c>
      <c r="K19" s="27">
        <v>58</v>
      </c>
      <c r="L19" s="27">
        <v>32</v>
      </c>
      <c r="M19" s="27">
        <v>22</v>
      </c>
      <c r="N19" s="27">
        <v>2</v>
      </c>
      <c r="O19" s="32">
        <v>54</v>
      </c>
      <c r="P19" s="26">
        <v>114</v>
      </c>
      <c r="Q19" s="27">
        <v>29</v>
      </c>
      <c r="R19" s="27">
        <v>45</v>
      </c>
      <c r="S19" s="27">
        <v>37</v>
      </c>
      <c r="T19" s="27">
        <v>3</v>
      </c>
      <c r="U19" s="32">
        <v>82</v>
      </c>
      <c r="V19" s="26">
        <v>114</v>
      </c>
      <c r="W19" s="27">
        <v>79</v>
      </c>
      <c r="X19" s="27">
        <v>20</v>
      </c>
      <c r="Y19" s="27">
        <v>12</v>
      </c>
      <c r="Z19" s="27">
        <v>3</v>
      </c>
      <c r="AA19" s="32">
        <v>32</v>
      </c>
      <c r="AB19" s="26">
        <v>114</v>
      </c>
      <c r="AC19" s="27">
        <v>61</v>
      </c>
      <c r="AD19" s="27">
        <v>34</v>
      </c>
      <c r="AE19" s="27">
        <v>16</v>
      </c>
      <c r="AF19" s="27">
        <v>3</v>
      </c>
      <c r="AG19" s="32">
        <v>50</v>
      </c>
      <c r="AH19" s="26">
        <v>114</v>
      </c>
      <c r="AI19" s="27">
        <v>18</v>
      </c>
      <c r="AJ19" s="27">
        <v>66</v>
      </c>
      <c r="AK19" s="27">
        <v>27</v>
      </c>
      <c r="AL19" s="27">
        <v>3</v>
      </c>
      <c r="AM19" s="32">
        <v>93</v>
      </c>
      <c r="AN19" s="26">
        <v>114</v>
      </c>
      <c r="AO19" s="27">
        <v>7</v>
      </c>
      <c r="AP19" s="27">
        <v>6</v>
      </c>
      <c r="AQ19" s="27">
        <v>99</v>
      </c>
      <c r="AR19" s="27">
        <v>2</v>
      </c>
      <c r="AS19" s="32">
        <v>105</v>
      </c>
      <c r="AT19" s="26">
        <v>114</v>
      </c>
      <c r="AU19" s="27">
        <v>67</v>
      </c>
      <c r="AV19" s="27">
        <v>29</v>
      </c>
      <c r="AW19" s="27">
        <v>16</v>
      </c>
      <c r="AX19" s="27">
        <v>2</v>
      </c>
      <c r="AY19" s="32">
        <v>45</v>
      </c>
      <c r="AZ19" s="26">
        <v>114</v>
      </c>
      <c r="BA19" s="27">
        <v>22</v>
      </c>
      <c r="BB19" s="27">
        <v>67</v>
      </c>
      <c r="BC19" s="27">
        <v>22</v>
      </c>
      <c r="BD19" s="27">
        <v>3</v>
      </c>
      <c r="BE19" s="32">
        <v>89</v>
      </c>
      <c r="BF19" s="26">
        <v>114</v>
      </c>
      <c r="BG19" s="27">
        <v>36</v>
      </c>
      <c r="BH19" s="27">
        <v>37</v>
      </c>
      <c r="BI19" s="27">
        <v>38</v>
      </c>
      <c r="BJ19" s="27">
        <v>3</v>
      </c>
      <c r="BK19" s="32">
        <v>75</v>
      </c>
      <c r="BL19" s="26">
        <v>114</v>
      </c>
      <c r="BM19" s="27">
        <v>5</v>
      </c>
      <c r="BN19" s="27">
        <v>43</v>
      </c>
      <c r="BO19" s="27">
        <v>63</v>
      </c>
      <c r="BP19" s="27">
        <v>3</v>
      </c>
      <c r="BQ19" s="32">
        <v>106</v>
      </c>
      <c r="BR19" s="26">
        <v>114</v>
      </c>
      <c r="BS19" s="27">
        <v>96</v>
      </c>
      <c r="BT19" s="27">
        <v>12</v>
      </c>
      <c r="BU19" s="27">
        <v>3</v>
      </c>
      <c r="BV19" s="27">
        <v>3</v>
      </c>
      <c r="BW19" s="32">
        <v>15</v>
      </c>
      <c r="BX19" s="26">
        <v>114</v>
      </c>
      <c r="BY19" s="27">
        <v>33</v>
      </c>
      <c r="BZ19" s="27">
        <v>64</v>
      </c>
      <c r="CA19" s="27">
        <v>14</v>
      </c>
      <c r="CB19" s="27">
        <v>3</v>
      </c>
      <c r="CC19" s="32">
        <v>78</v>
      </c>
      <c r="CD19" s="26">
        <v>114</v>
      </c>
      <c r="CE19" s="27">
        <v>60</v>
      </c>
      <c r="CF19" s="27">
        <v>39</v>
      </c>
      <c r="CG19" s="27">
        <v>11</v>
      </c>
      <c r="CH19" s="27">
        <v>4</v>
      </c>
      <c r="CI19" s="32">
        <v>50</v>
      </c>
      <c r="CJ19" s="26">
        <v>114</v>
      </c>
      <c r="CK19" s="27">
        <v>64</v>
      </c>
      <c r="CL19" s="27">
        <v>27</v>
      </c>
      <c r="CM19" s="27">
        <v>20</v>
      </c>
      <c r="CN19" s="27">
        <v>3</v>
      </c>
      <c r="CO19" s="28">
        <v>47</v>
      </c>
    </row>
    <row r="20" spans="2:93" ht="13.5" customHeight="1" x14ac:dyDescent="0.15">
      <c r="B20" s="55"/>
      <c r="C20" s="53"/>
      <c r="D20" s="23">
        <v>100</v>
      </c>
      <c r="E20" s="24">
        <v>7</v>
      </c>
      <c r="F20" s="24">
        <v>44.7</v>
      </c>
      <c r="G20" s="24">
        <v>45.6</v>
      </c>
      <c r="H20" s="24">
        <v>2.6</v>
      </c>
      <c r="I20" s="31">
        <v>90.4</v>
      </c>
      <c r="J20" s="23">
        <v>100</v>
      </c>
      <c r="K20" s="24">
        <v>50.9</v>
      </c>
      <c r="L20" s="24">
        <v>28.1</v>
      </c>
      <c r="M20" s="24">
        <v>19.3</v>
      </c>
      <c r="N20" s="24">
        <v>1.8</v>
      </c>
      <c r="O20" s="31">
        <v>47.4</v>
      </c>
      <c r="P20" s="23">
        <v>100</v>
      </c>
      <c r="Q20" s="24">
        <v>25.4</v>
      </c>
      <c r="R20" s="24">
        <v>39.5</v>
      </c>
      <c r="S20" s="24">
        <v>32.5</v>
      </c>
      <c r="T20" s="24">
        <v>2.6</v>
      </c>
      <c r="U20" s="31">
        <v>71.900000000000006</v>
      </c>
      <c r="V20" s="23">
        <v>100</v>
      </c>
      <c r="W20" s="24">
        <v>69.3</v>
      </c>
      <c r="X20" s="24">
        <v>17.5</v>
      </c>
      <c r="Y20" s="24">
        <v>10.5</v>
      </c>
      <c r="Z20" s="24">
        <v>2.6</v>
      </c>
      <c r="AA20" s="31">
        <v>28.1</v>
      </c>
      <c r="AB20" s="23">
        <v>100</v>
      </c>
      <c r="AC20" s="24">
        <v>53.5</v>
      </c>
      <c r="AD20" s="24">
        <v>29.8</v>
      </c>
      <c r="AE20" s="24">
        <v>14</v>
      </c>
      <c r="AF20" s="24">
        <v>2.6</v>
      </c>
      <c r="AG20" s="31">
        <v>43.9</v>
      </c>
      <c r="AH20" s="23">
        <v>100</v>
      </c>
      <c r="AI20" s="24">
        <v>15.8</v>
      </c>
      <c r="AJ20" s="24">
        <v>57.9</v>
      </c>
      <c r="AK20" s="24">
        <v>23.7</v>
      </c>
      <c r="AL20" s="24">
        <v>2.6</v>
      </c>
      <c r="AM20" s="31">
        <v>81.599999999999994</v>
      </c>
      <c r="AN20" s="23">
        <v>100</v>
      </c>
      <c r="AO20" s="24">
        <v>6.1</v>
      </c>
      <c r="AP20" s="24">
        <v>5.3</v>
      </c>
      <c r="AQ20" s="24">
        <v>86.8</v>
      </c>
      <c r="AR20" s="24">
        <v>1.8</v>
      </c>
      <c r="AS20" s="31">
        <v>92.1</v>
      </c>
      <c r="AT20" s="23">
        <v>100</v>
      </c>
      <c r="AU20" s="24">
        <v>58.8</v>
      </c>
      <c r="AV20" s="24">
        <v>25.4</v>
      </c>
      <c r="AW20" s="24">
        <v>14</v>
      </c>
      <c r="AX20" s="24">
        <v>1.8</v>
      </c>
      <c r="AY20" s="31">
        <v>39.5</v>
      </c>
      <c r="AZ20" s="23">
        <v>100</v>
      </c>
      <c r="BA20" s="24">
        <v>19.3</v>
      </c>
      <c r="BB20" s="24">
        <v>58.8</v>
      </c>
      <c r="BC20" s="24">
        <v>19.3</v>
      </c>
      <c r="BD20" s="24">
        <v>2.6</v>
      </c>
      <c r="BE20" s="31">
        <v>78.099999999999994</v>
      </c>
      <c r="BF20" s="23">
        <v>100</v>
      </c>
      <c r="BG20" s="24">
        <v>31.6</v>
      </c>
      <c r="BH20" s="24">
        <v>32.5</v>
      </c>
      <c r="BI20" s="24">
        <v>33.299999999999997</v>
      </c>
      <c r="BJ20" s="24">
        <v>2.6</v>
      </c>
      <c r="BK20" s="31">
        <v>65.8</v>
      </c>
      <c r="BL20" s="23">
        <v>100</v>
      </c>
      <c r="BM20" s="24">
        <v>4.4000000000000004</v>
      </c>
      <c r="BN20" s="24">
        <v>37.700000000000003</v>
      </c>
      <c r="BO20" s="24">
        <v>55.3</v>
      </c>
      <c r="BP20" s="24">
        <v>2.6</v>
      </c>
      <c r="BQ20" s="31">
        <v>93</v>
      </c>
      <c r="BR20" s="23">
        <v>100</v>
      </c>
      <c r="BS20" s="24">
        <v>84.2</v>
      </c>
      <c r="BT20" s="24">
        <v>10.5</v>
      </c>
      <c r="BU20" s="24">
        <v>2.6</v>
      </c>
      <c r="BV20" s="24">
        <v>2.6</v>
      </c>
      <c r="BW20" s="31">
        <v>13.2</v>
      </c>
      <c r="BX20" s="23">
        <v>100</v>
      </c>
      <c r="BY20" s="24">
        <v>28.9</v>
      </c>
      <c r="BZ20" s="24">
        <v>56.1</v>
      </c>
      <c r="CA20" s="24">
        <v>12.3</v>
      </c>
      <c r="CB20" s="24">
        <v>2.6</v>
      </c>
      <c r="CC20" s="31">
        <v>68.400000000000006</v>
      </c>
      <c r="CD20" s="23">
        <v>100</v>
      </c>
      <c r="CE20" s="24">
        <v>52.6</v>
      </c>
      <c r="CF20" s="24">
        <v>34.200000000000003</v>
      </c>
      <c r="CG20" s="24">
        <v>9.6</v>
      </c>
      <c r="CH20" s="24">
        <v>3.5</v>
      </c>
      <c r="CI20" s="31">
        <v>43.9</v>
      </c>
      <c r="CJ20" s="23">
        <v>100</v>
      </c>
      <c r="CK20" s="24">
        <v>56.1</v>
      </c>
      <c r="CL20" s="24">
        <v>23.7</v>
      </c>
      <c r="CM20" s="24">
        <v>17.5</v>
      </c>
      <c r="CN20" s="24">
        <v>2.6</v>
      </c>
      <c r="CO20" s="25">
        <v>41.2</v>
      </c>
    </row>
    <row r="21" spans="2:93" ht="13.5" customHeight="1" x14ac:dyDescent="0.15">
      <c r="B21" s="55"/>
      <c r="C21" s="52" t="s">
        <v>118</v>
      </c>
      <c r="D21" s="26">
        <v>138</v>
      </c>
      <c r="E21" s="27">
        <v>7</v>
      </c>
      <c r="F21" s="27">
        <v>75</v>
      </c>
      <c r="G21" s="27">
        <v>54</v>
      </c>
      <c r="H21" s="27">
        <v>2</v>
      </c>
      <c r="I21" s="32">
        <v>129</v>
      </c>
      <c r="J21" s="26">
        <v>138</v>
      </c>
      <c r="K21" s="27">
        <v>71</v>
      </c>
      <c r="L21" s="27">
        <v>41</v>
      </c>
      <c r="M21" s="27">
        <v>24</v>
      </c>
      <c r="N21" s="27">
        <v>2</v>
      </c>
      <c r="O21" s="32">
        <v>65</v>
      </c>
      <c r="P21" s="26">
        <v>138</v>
      </c>
      <c r="Q21" s="27">
        <v>41</v>
      </c>
      <c r="R21" s="27">
        <v>59</v>
      </c>
      <c r="S21" s="27">
        <v>36</v>
      </c>
      <c r="T21" s="27">
        <v>2</v>
      </c>
      <c r="U21" s="32">
        <v>95</v>
      </c>
      <c r="V21" s="26">
        <v>138</v>
      </c>
      <c r="W21" s="27">
        <v>90</v>
      </c>
      <c r="X21" s="27">
        <v>31</v>
      </c>
      <c r="Y21" s="27">
        <v>15</v>
      </c>
      <c r="Z21" s="27">
        <v>2</v>
      </c>
      <c r="AA21" s="32">
        <v>46</v>
      </c>
      <c r="AB21" s="26">
        <v>138</v>
      </c>
      <c r="AC21" s="27">
        <v>64</v>
      </c>
      <c r="AD21" s="27">
        <v>47</v>
      </c>
      <c r="AE21" s="27">
        <v>25</v>
      </c>
      <c r="AF21" s="27">
        <v>2</v>
      </c>
      <c r="AG21" s="32">
        <v>72</v>
      </c>
      <c r="AH21" s="26">
        <v>138</v>
      </c>
      <c r="AI21" s="27">
        <v>24</v>
      </c>
      <c r="AJ21" s="27">
        <v>81</v>
      </c>
      <c r="AK21" s="27">
        <v>31</v>
      </c>
      <c r="AL21" s="27">
        <v>2</v>
      </c>
      <c r="AM21" s="32">
        <v>112</v>
      </c>
      <c r="AN21" s="26">
        <v>138</v>
      </c>
      <c r="AO21" s="27">
        <v>4</v>
      </c>
      <c r="AP21" s="27">
        <v>17</v>
      </c>
      <c r="AQ21" s="27">
        <v>115</v>
      </c>
      <c r="AR21" s="27">
        <v>2</v>
      </c>
      <c r="AS21" s="32">
        <v>132</v>
      </c>
      <c r="AT21" s="26">
        <v>138</v>
      </c>
      <c r="AU21" s="27">
        <v>78</v>
      </c>
      <c r="AV21" s="27">
        <v>42</v>
      </c>
      <c r="AW21" s="27">
        <v>16</v>
      </c>
      <c r="AX21" s="27">
        <v>2</v>
      </c>
      <c r="AY21" s="32">
        <v>58</v>
      </c>
      <c r="AZ21" s="26">
        <v>138</v>
      </c>
      <c r="BA21" s="27">
        <v>21</v>
      </c>
      <c r="BB21" s="27">
        <v>82</v>
      </c>
      <c r="BC21" s="27">
        <v>33</v>
      </c>
      <c r="BD21" s="27">
        <v>2</v>
      </c>
      <c r="BE21" s="32">
        <v>115</v>
      </c>
      <c r="BF21" s="26">
        <v>138</v>
      </c>
      <c r="BG21" s="27">
        <v>31</v>
      </c>
      <c r="BH21" s="27">
        <v>54</v>
      </c>
      <c r="BI21" s="27">
        <v>50</v>
      </c>
      <c r="BJ21" s="27">
        <v>3</v>
      </c>
      <c r="BK21" s="32">
        <v>104</v>
      </c>
      <c r="BL21" s="26">
        <v>138</v>
      </c>
      <c r="BM21" s="27">
        <v>9</v>
      </c>
      <c r="BN21" s="27">
        <v>50</v>
      </c>
      <c r="BO21" s="27">
        <v>77</v>
      </c>
      <c r="BP21" s="27">
        <v>2</v>
      </c>
      <c r="BQ21" s="32">
        <v>127</v>
      </c>
      <c r="BR21" s="26">
        <v>138</v>
      </c>
      <c r="BS21" s="27">
        <v>122</v>
      </c>
      <c r="BT21" s="27">
        <v>10</v>
      </c>
      <c r="BU21" s="27">
        <v>4</v>
      </c>
      <c r="BV21" s="27">
        <v>2</v>
      </c>
      <c r="BW21" s="32">
        <v>14</v>
      </c>
      <c r="BX21" s="26">
        <v>138</v>
      </c>
      <c r="BY21" s="27">
        <v>37</v>
      </c>
      <c r="BZ21" s="27">
        <v>75</v>
      </c>
      <c r="CA21" s="27">
        <v>24</v>
      </c>
      <c r="CB21" s="27">
        <v>2</v>
      </c>
      <c r="CC21" s="32">
        <v>99</v>
      </c>
      <c r="CD21" s="26">
        <v>138</v>
      </c>
      <c r="CE21" s="27">
        <v>75</v>
      </c>
      <c r="CF21" s="27">
        <v>46</v>
      </c>
      <c r="CG21" s="27">
        <v>14</v>
      </c>
      <c r="CH21" s="27">
        <v>3</v>
      </c>
      <c r="CI21" s="32">
        <v>60</v>
      </c>
      <c r="CJ21" s="26">
        <v>138</v>
      </c>
      <c r="CK21" s="27">
        <v>75</v>
      </c>
      <c r="CL21" s="27">
        <v>41</v>
      </c>
      <c r="CM21" s="27">
        <v>20</v>
      </c>
      <c r="CN21" s="27">
        <v>2</v>
      </c>
      <c r="CO21" s="28">
        <v>61</v>
      </c>
    </row>
    <row r="22" spans="2:93" ht="13.5" customHeight="1" x14ac:dyDescent="0.15">
      <c r="B22" s="55"/>
      <c r="C22" s="53"/>
      <c r="D22" s="23">
        <v>100</v>
      </c>
      <c r="E22" s="24">
        <v>5.0999999999999996</v>
      </c>
      <c r="F22" s="24">
        <v>54.3</v>
      </c>
      <c r="G22" s="24">
        <v>39.1</v>
      </c>
      <c r="H22" s="24">
        <v>1.4</v>
      </c>
      <c r="I22" s="31">
        <v>93.5</v>
      </c>
      <c r="J22" s="23">
        <v>100</v>
      </c>
      <c r="K22" s="24">
        <v>51.4</v>
      </c>
      <c r="L22" s="24">
        <v>29.7</v>
      </c>
      <c r="M22" s="24">
        <v>17.399999999999999</v>
      </c>
      <c r="N22" s="24">
        <v>1.4</v>
      </c>
      <c r="O22" s="31">
        <v>47.1</v>
      </c>
      <c r="P22" s="23">
        <v>100</v>
      </c>
      <c r="Q22" s="24">
        <v>29.7</v>
      </c>
      <c r="R22" s="24">
        <v>42.8</v>
      </c>
      <c r="S22" s="24">
        <v>26.1</v>
      </c>
      <c r="T22" s="24">
        <v>1.4</v>
      </c>
      <c r="U22" s="31">
        <v>68.8</v>
      </c>
      <c r="V22" s="23">
        <v>100</v>
      </c>
      <c r="W22" s="24">
        <v>65.2</v>
      </c>
      <c r="X22" s="24">
        <v>22.5</v>
      </c>
      <c r="Y22" s="24">
        <v>10.9</v>
      </c>
      <c r="Z22" s="24">
        <v>1.4</v>
      </c>
      <c r="AA22" s="31">
        <v>33.299999999999997</v>
      </c>
      <c r="AB22" s="23">
        <v>100</v>
      </c>
      <c r="AC22" s="24">
        <v>46.4</v>
      </c>
      <c r="AD22" s="24">
        <v>34.1</v>
      </c>
      <c r="AE22" s="24">
        <v>18.100000000000001</v>
      </c>
      <c r="AF22" s="24">
        <v>1.4</v>
      </c>
      <c r="AG22" s="31">
        <v>52.2</v>
      </c>
      <c r="AH22" s="23">
        <v>100</v>
      </c>
      <c r="AI22" s="24">
        <v>17.399999999999999</v>
      </c>
      <c r="AJ22" s="24">
        <v>58.7</v>
      </c>
      <c r="AK22" s="24">
        <v>22.5</v>
      </c>
      <c r="AL22" s="24">
        <v>1.4</v>
      </c>
      <c r="AM22" s="31">
        <v>81.2</v>
      </c>
      <c r="AN22" s="23">
        <v>100</v>
      </c>
      <c r="AO22" s="24">
        <v>2.9</v>
      </c>
      <c r="AP22" s="24">
        <v>12.3</v>
      </c>
      <c r="AQ22" s="24">
        <v>83.3</v>
      </c>
      <c r="AR22" s="24">
        <v>1.4</v>
      </c>
      <c r="AS22" s="31">
        <v>95.7</v>
      </c>
      <c r="AT22" s="23">
        <v>100</v>
      </c>
      <c r="AU22" s="24">
        <v>56.5</v>
      </c>
      <c r="AV22" s="24">
        <v>30.4</v>
      </c>
      <c r="AW22" s="24">
        <v>11.6</v>
      </c>
      <c r="AX22" s="24">
        <v>1.4</v>
      </c>
      <c r="AY22" s="31">
        <v>42</v>
      </c>
      <c r="AZ22" s="23">
        <v>100</v>
      </c>
      <c r="BA22" s="24">
        <v>15.2</v>
      </c>
      <c r="BB22" s="24">
        <v>59.4</v>
      </c>
      <c r="BC22" s="24">
        <v>23.9</v>
      </c>
      <c r="BD22" s="24">
        <v>1.4</v>
      </c>
      <c r="BE22" s="31">
        <v>83.3</v>
      </c>
      <c r="BF22" s="23">
        <v>100</v>
      </c>
      <c r="BG22" s="24">
        <v>22.5</v>
      </c>
      <c r="BH22" s="24">
        <v>39.1</v>
      </c>
      <c r="BI22" s="24">
        <v>36.200000000000003</v>
      </c>
      <c r="BJ22" s="24">
        <v>2.2000000000000002</v>
      </c>
      <c r="BK22" s="31">
        <v>75.400000000000006</v>
      </c>
      <c r="BL22" s="23">
        <v>100</v>
      </c>
      <c r="BM22" s="24">
        <v>6.5</v>
      </c>
      <c r="BN22" s="24">
        <v>36.200000000000003</v>
      </c>
      <c r="BO22" s="24">
        <v>55.8</v>
      </c>
      <c r="BP22" s="24">
        <v>1.4</v>
      </c>
      <c r="BQ22" s="31">
        <v>92</v>
      </c>
      <c r="BR22" s="23">
        <v>100</v>
      </c>
      <c r="BS22" s="24">
        <v>88.4</v>
      </c>
      <c r="BT22" s="24">
        <v>7.2</v>
      </c>
      <c r="BU22" s="24">
        <v>2.9</v>
      </c>
      <c r="BV22" s="24">
        <v>1.4</v>
      </c>
      <c r="BW22" s="31">
        <v>10.1</v>
      </c>
      <c r="BX22" s="23">
        <v>100</v>
      </c>
      <c r="BY22" s="24">
        <v>26.8</v>
      </c>
      <c r="BZ22" s="24">
        <v>54.3</v>
      </c>
      <c r="CA22" s="24">
        <v>17.399999999999999</v>
      </c>
      <c r="CB22" s="24">
        <v>1.4</v>
      </c>
      <c r="CC22" s="31">
        <v>71.7</v>
      </c>
      <c r="CD22" s="23">
        <v>100</v>
      </c>
      <c r="CE22" s="24">
        <v>54.3</v>
      </c>
      <c r="CF22" s="24">
        <v>33.299999999999997</v>
      </c>
      <c r="CG22" s="24">
        <v>10.1</v>
      </c>
      <c r="CH22" s="24">
        <v>2.2000000000000002</v>
      </c>
      <c r="CI22" s="31">
        <v>43.5</v>
      </c>
      <c r="CJ22" s="23">
        <v>100</v>
      </c>
      <c r="CK22" s="24">
        <v>54.3</v>
      </c>
      <c r="CL22" s="24">
        <v>29.7</v>
      </c>
      <c r="CM22" s="24">
        <v>14.5</v>
      </c>
      <c r="CN22" s="24">
        <v>1.4</v>
      </c>
      <c r="CO22" s="25">
        <v>44.2</v>
      </c>
    </row>
    <row r="23" spans="2:93" ht="13.5" customHeight="1" x14ac:dyDescent="0.15">
      <c r="B23" s="55"/>
      <c r="C23" s="52" t="s">
        <v>119</v>
      </c>
      <c r="D23" s="26">
        <v>148</v>
      </c>
      <c r="E23" s="27">
        <v>7</v>
      </c>
      <c r="F23" s="27">
        <v>71</v>
      </c>
      <c r="G23" s="27">
        <v>69</v>
      </c>
      <c r="H23" s="27">
        <v>1</v>
      </c>
      <c r="I23" s="32">
        <v>140</v>
      </c>
      <c r="J23" s="26">
        <v>148</v>
      </c>
      <c r="K23" s="27">
        <v>83</v>
      </c>
      <c r="L23" s="27">
        <v>39</v>
      </c>
      <c r="M23" s="27">
        <v>25</v>
      </c>
      <c r="N23" s="27">
        <v>1</v>
      </c>
      <c r="O23" s="32">
        <v>64</v>
      </c>
      <c r="P23" s="26">
        <v>148</v>
      </c>
      <c r="Q23" s="27">
        <v>35</v>
      </c>
      <c r="R23" s="27">
        <v>69</v>
      </c>
      <c r="S23" s="27">
        <v>42</v>
      </c>
      <c r="T23" s="27">
        <v>2</v>
      </c>
      <c r="U23" s="32">
        <v>111</v>
      </c>
      <c r="V23" s="26">
        <v>148</v>
      </c>
      <c r="W23" s="27">
        <v>94</v>
      </c>
      <c r="X23" s="27">
        <v>32</v>
      </c>
      <c r="Y23" s="27">
        <v>21</v>
      </c>
      <c r="Z23" s="27">
        <v>1</v>
      </c>
      <c r="AA23" s="32">
        <v>53</v>
      </c>
      <c r="AB23" s="26">
        <v>148</v>
      </c>
      <c r="AC23" s="27">
        <v>72</v>
      </c>
      <c r="AD23" s="27">
        <v>50</v>
      </c>
      <c r="AE23" s="27">
        <v>25</v>
      </c>
      <c r="AF23" s="27">
        <v>1</v>
      </c>
      <c r="AG23" s="32">
        <v>75</v>
      </c>
      <c r="AH23" s="26">
        <v>148</v>
      </c>
      <c r="AI23" s="27">
        <v>17</v>
      </c>
      <c r="AJ23" s="27">
        <v>88</v>
      </c>
      <c r="AK23" s="27">
        <v>42</v>
      </c>
      <c r="AL23" s="27">
        <v>1</v>
      </c>
      <c r="AM23" s="32">
        <v>130</v>
      </c>
      <c r="AN23" s="26">
        <v>148</v>
      </c>
      <c r="AO23" s="27">
        <v>9</v>
      </c>
      <c r="AP23" s="27">
        <v>18</v>
      </c>
      <c r="AQ23" s="27">
        <v>120</v>
      </c>
      <c r="AR23" s="27">
        <v>1</v>
      </c>
      <c r="AS23" s="32">
        <v>138</v>
      </c>
      <c r="AT23" s="26">
        <v>148</v>
      </c>
      <c r="AU23" s="27">
        <v>79</v>
      </c>
      <c r="AV23" s="27">
        <v>45</v>
      </c>
      <c r="AW23" s="27">
        <v>23</v>
      </c>
      <c r="AX23" s="27">
        <v>1</v>
      </c>
      <c r="AY23" s="32">
        <v>68</v>
      </c>
      <c r="AZ23" s="26">
        <v>148</v>
      </c>
      <c r="BA23" s="27">
        <v>26</v>
      </c>
      <c r="BB23" s="27">
        <v>78</v>
      </c>
      <c r="BC23" s="27">
        <v>42</v>
      </c>
      <c r="BD23" s="27">
        <v>2</v>
      </c>
      <c r="BE23" s="32">
        <v>120</v>
      </c>
      <c r="BF23" s="26">
        <v>148</v>
      </c>
      <c r="BG23" s="27">
        <v>38</v>
      </c>
      <c r="BH23" s="27">
        <v>61</v>
      </c>
      <c r="BI23" s="27">
        <v>48</v>
      </c>
      <c r="BJ23" s="27">
        <v>1</v>
      </c>
      <c r="BK23" s="32">
        <v>109</v>
      </c>
      <c r="BL23" s="26">
        <v>148</v>
      </c>
      <c r="BM23" s="27">
        <v>6</v>
      </c>
      <c r="BN23" s="27">
        <v>59</v>
      </c>
      <c r="BO23" s="27">
        <v>82</v>
      </c>
      <c r="BP23" s="27">
        <v>1</v>
      </c>
      <c r="BQ23" s="32">
        <v>141</v>
      </c>
      <c r="BR23" s="26">
        <v>148</v>
      </c>
      <c r="BS23" s="27">
        <v>113</v>
      </c>
      <c r="BT23" s="27">
        <v>26</v>
      </c>
      <c r="BU23" s="27">
        <v>8</v>
      </c>
      <c r="BV23" s="27">
        <v>1</v>
      </c>
      <c r="BW23" s="32">
        <v>34</v>
      </c>
      <c r="BX23" s="26">
        <v>148</v>
      </c>
      <c r="BY23" s="27">
        <v>24</v>
      </c>
      <c r="BZ23" s="27">
        <v>82</v>
      </c>
      <c r="CA23" s="27">
        <v>41</v>
      </c>
      <c r="CB23" s="27">
        <v>1</v>
      </c>
      <c r="CC23" s="32">
        <v>123</v>
      </c>
      <c r="CD23" s="26">
        <v>148</v>
      </c>
      <c r="CE23" s="27">
        <v>88</v>
      </c>
      <c r="CF23" s="27">
        <v>42</v>
      </c>
      <c r="CG23" s="27">
        <v>17</v>
      </c>
      <c r="CH23" s="27">
        <v>1</v>
      </c>
      <c r="CI23" s="32">
        <v>59</v>
      </c>
      <c r="CJ23" s="26">
        <v>148</v>
      </c>
      <c r="CK23" s="27">
        <v>77</v>
      </c>
      <c r="CL23" s="27">
        <v>50</v>
      </c>
      <c r="CM23" s="27">
        <v>20</v>
      </c>
      <c r="CN23" s="27">
        <v>1</v>
      </c>
      <c r="CO23" s="28">
        <v>70</v>
      </c>
    </row>
    <row r="24" spans="2:93" ht="13.5" customHeight="1" x14ac:dyDescent="0.15">
      <c r="B24" s="55"/>
      <c r="C24" s="53"/>
      <c r="D24" s="23">
        <v>100</v>
      </c>
      <c r="E24" s="24">
        <v>4.7</v>
      </c>
      <c r="F24" s="24">
        <v>48</v>
      </c>
      <c r="G24" s="24">
        <v>46.6</v>
      </c>
      <c r="H24" s="24">
        <v>0.7</v>
      </c>
      <c r="I24" s="31">
        <v>94.6</v>
      </c>
      <c r="J24" s="23">
        <v>100</v>
      </c>
      <c r="K24" s="24">
        <v>56.1</v>
      </c>
      <c r="L24" s="24">
        <v>26.4</v>
      </c>
      <c r="M24" s="24">
        <v>16.899999999999999</v>
      </c>
      <c r="N24" s="24">
        <v>0.7</v>
      </c>
      <c r="O24" s="31">
        <v>43.2</v>
      </c>
      <c r="P24" s="23">
        <v>100</v>
      </c>
      <c r="Q24" s="24">
        <v>23.6</v>
      </c>
      <c r="R24" s="24">
        <v>46.6</v>
      </c>
      <c r="S24" s="24">
        <v>28.4</v>
      </c>
      <c r="T24" s="24">
        <v>1.4</v>
      </c>
      <c r="U24" s="31">
        <v>75</v>
      </c>
      <c r="V24" s="23">
        <v>100</v>
      </c>
      <c r="W24" s="24">
        <v>63.5</v>
      </c>
      <c r="X24" s="24">
        <v>21.6</v>
      </c>
      <c r="Y24" s="24">
        <v>14.2</v>
      </c>
      <c r="Z24" s="24">
        <v>0.7</v>
      </c>
      <c r="AA24" s="31">
        <v>35.799999999999997</v>
      </c>
      <c r="AB24" s="23">
        <v>100</v>
      </c>
      <c r="AC24" s="24">
        <v>48.6</v>
      </c>
      <c r="AD24" s="24">
        <v>33.799999999999997</v>
      </c>
      <c r="AE24" s="24">
        <v>16.899999999999999</v>
      </c>
      <c r="AF24" s="24">
        <v>0.7</v>
      </c>
      <c r="AG24" s="31">
        <v>50.7</v>
      </c>
      <c r="AH24" s="23">
        <v>100</v>
      </c>
      <c r="AI24" s="24">
        <v>11.5</v>
      </c>
      <c r="AJ24" s="24">
        <v>59.5</v>
      </c>
      <c r="AK24" s="24">
        <v>28.4</v>
      </c>
      <c r="AL24" s="24">
        <v>0.7</v>
      </c>
      <c r="AM24" s="31">
        <v>87.8</v>
      </c>
      <c r="AN24" s="23">
        <v>100</v>
      </c>
      <c r="AO24" s="24">
        <v>6.1</v>
      </c>
      <c r="AP24" s="24">
        <v>12.2</v>
      </c>
      <c r="AQ24" s="24">
        <v>81.099999999999994</v>
      </c>
      <c r="AR24" s="24">
        <v>0.7</v>
      </c>
      <c r="AS24" s="31">
        <v>93.2</v>
      </c>
      <c r="AT24" s="23">
        <v>100</v>
      </c>
      <c r="AU24" s="24">
        <v>53.4</v>
      </c>
      <c r="AV24" s="24">
        <v>30.4</v>
      </c>
      <c r="AW24" s="24">
        <v>15.5</v>
      </c>
      <c r="AX24" s="24">
        <v>0.7</v>
      </c>
      <c r="AY24" s="31">
        <v>45.9</v>
      </c>
      <c r="AZ24" s="23">
        <v>100</v>
      </c>
      <c r="BA24" s="24">
        <v>17.600000000000001</v>
      </c>
      <c r="BB24" s="24">
        <v>52.7</v>
      </c>
      <c r="BC24" s="24">
        <v>28.4</v>
      </c>
      <c r="BD24" s="24">
        <v>1.4</v>
      </c>
      <c r="BE24" s="31">
        <v>81.099999999999994</v>
      </c>
      <c r="BF24" s="23">
        <v>100</v>
      </c>
      <c r="BG24" s="24">
        <v>25.7</v>
      </c>
      <c r="BH24" s="24">
        <v>41.2</v>
      </c>
      <c r="BI24" s="24">
        <v>32.4</v>
      </c>
      <c r="BJ24" s="24">
        <v>0.7</v>
      </c>
      <c r="BK24" s="31">
        <v>73.599999999999994</v>
      </c>
      <c r="BL24" s="23">
        <v>100</v>
      </c>
      <c r="BM24" s="24">
        <v>4.0999999999999996</v>
      </c>
      <c r="BN24" s="24">
        <v>39.9</v>
      </c>
      <c r="BO24" s="24">
        <v>55.4</v>
      </c>
      <c r="BP24" s="24">
        <v>0.7</v>
      </c>
      <c r="BQ24" s="31">
        <v>95.3</v>
      </c>
      <c r="BR24" s="23">
        <v>100</v>
      </c>
      <c r="BS24" s="24">
        <v>76.400000000000006</v>
      </c>
      <c r="BT24" s="24">
        <v>17.600000000000001</v>
      </c>
      <c r="BU24" s="24">
        <v>5.4</v>
      </c>
      <c r="BV24" s="24">
        <v>0.7</v>
      </c>
      <c r="BW24" s="31">
        <v>23</v>
      </c>
      <c r="BX24" s="23">
        <v>100</v>
      </c>
      <c r="BY24" s="24">
        <v>16.2</v>
      </c>
      <c r="BZ24" s="24">
        <v>55.4</v>
      </c>
      <c r="CA24" s="24">
        <v>27.7</v>
      </c>
      <c r="CB24" s="24">
        <v>0.7</v>
      </c>
      <c r="CC24" s="31">
        <v>83.1</v>
      </c>
      <c r="CD24" s="23">
        <v>100</v>
      </c>
      <c r="CE24" s="24">
        <v>59.5</v>
      </c>
      <c r="CF24" s="24">
        <v>28.4</v>
      </c>
      <c r="CG24" s="24">
        <v>11.5</v>
      </c>
      <c r="CH24" s="24">
        <v>0.7</v>
      </c>
      <c r="CI24" s="31">
        <v>39.9</v>
      </c>
      <c r="CJ24" s="23">
        <v>100</v>
      </c>
      <c r="CK24" s="24">
        <v>52</v>
      </c>
      <c r="CL24" s="24">
        <v>33.799999999999997</v>
      </c>
      <c r="CM24" s="24">
        <v>13.5</v>
      </c>
      <c r="CN24" s="24">
        <v>0.7</v>
      </c>
      <c r="CO24" s="25">
        <v>47.3</v>
      </c>
    </row>
    <row r="25" spans="2:93" ht="13.5" customHeight="1" x14ac:dyDescent="0.15">
      <c r="B25" s="55"/>
      <c r="C25" s="52" t="s">
        <v>120</v>
      </c>
      <c r="D25" s="26">
        <v>179</v>
      </c>
      <c r="E25" s="27">
        <v>3</v>
      </c>
      <c r="F25" s="27">
        <v>87</v>
      </c>
      <c r="G25" s="27">
        <v>86</v>
      </c>
      <c r="H25" s="27">
        <v>3</v>
      </c>
      <c r="I25" s="32">
        <v>173</v>
      </c>
      <c r="J25" s="26">
        <v>179</v>
      </c>
      <c r="K25" s="27">
        <v>102</v>
      </c>
      <c r="L25" s="27">
        <v>41</v>
      </c>
      <c r="M25" s="27">
        <v>34</v>
      </c>
      <c r="N25" s="27">
        <v>2</v>
      </c>
      <c r="O25" s="32">
        <v>75</v>
      </c>
      <c r="P25" s="26">
        <v>179</v>
      </c>
      <c r="Q25" s="27">
        <v>49</v>
      </c>
      <c r="R25" s="27">
        <v>79</v>
      </c>
      <c r="S25" s="27">
        <v>49</v>
      </c>
      <c r="T25" s="27">
        <v>2</v>
      </c>
      <c r="U25" s="32">
        <v>128</v>
      </c>
      <c r="V25" s="26">
        <v>179</v>
      </c>
      <c r="W25" s="27">
        <v>132</v>
      </c>
      <c r="X25" s="27">
        <v>34</v>
      </c>
      <c r="Y25" s="27">
        <v>11</v>
      </c>
      <c r="Z25" s="27">
        <v>2</v>
      </c>
      <c r="AA25" s="32">
        <v>45</v>
      </c>
      <c r="AB25" s="26">
        <v>179</v>
      </c>
      <c r="AC25" s="27">
        <v>104</v>
      </c>
      <c r="AD25" s="27">
        <v>45</v>
      </c>
      <c r="AE25" s="27">
        <v>27</v>
      </c>
      <c r="AF25" s="27">
        <v>3</v>
      </c>
      <c r="AG25" s="32">
        <v>72</v>
      </c>
      <c r="AH25" s="26">
        <v>179</v>
      </c>
      <c r="AI25" s="27">
        <v>21</v>
      </c>
      <c r="AJ25" s="27">
        <v>102</v>
      </c>
      <c r="AK25" s="27">
        <v>54</v>
      </c>
      <c r="AL25" s="27">
        <v>2</v>
      </c>
      <c r="AM25" s="32">
        <v>156</v>
      </c>
      <c r="AN25" s="26">
        <v>179</v>
      </c>
      <c r="AO25" s="27">
        <v>6</v>
      </c>
      <c r="AP25" s="27">
        <v>12</v>
      </c>
      <c r="AQ25" s="27">
        <v>159</v>
      </c>
      <c r="AR25" s="27">
        <v>2</v>
      </c>
      <c r="AS25" s="32">
        <v>171</v>
      </c>
      <c r="AT25" s="26">
        <v>179</v>
      </c>
      <c r="AU25" s="27">
        <v>106</v>
      </c>
      <c r="AV25" s="27">
        <v>42</v>
      </c>
      <c r="AW25" s="27">
        <v>29</v>
      </c>
      <c r="AX25" s="27">
        <v>2</v>
      </c>
      <c r="AY25" s="32">
        <v>71</v>
      </c>
      <c r="AZ25" s="26">
        <v>179</v>
      </c>
      <c r="BA25" s="27">
        <v>19</v>
      </c>
      <c r="BB25" s="27">
        <v>111</v>
      </c>
      <c r="BC25" s="27">
        <v>47</v>
      </c>
      <c r="BD25" s="27">
        <v>2</v>
      </c>
      <c r="BE25" s="32">
        <v>158</v>
      </c>
      <c r="BF25" s="26">
        <v>179</v>
      </c>
      <c r="BG25" s="27">
        <v>52</v>
      </c>
      <c r="BH25" s="27">
        <v>69</v>
      </c>
      <c r="BI25" s="27">
        <v>56</v>
      </c>
      <c r="BJ25" s="27">
        <v>2</v>
      </c>
      <c r="BK25" s="32">
        <v>125</v>
      </c>
      <c r="BL25" s="26">
        <v>179</v>
      </c>
      <c r="BM25" s="27">
        <v>17</v>
      </c>
      <c r="BN25" s="27">
        <v>62</v>
      </c>
      <c r="BO25" s="27">
        <v>98</v>
      </c>
      <c r="BP25" s="27">
        <v>2</v>
      </c>
      <c r="BQ25" s="32">
        <v>160</v>
      </c>
      <c r="BR25" s="26">
        <v>179</v>
      </c>
      <c r="BS25" s="27">
        <v>152</v>
      </c>
      <c r="BT25" s="27">
        <v>17</v>
      </c>
      <c r="BU25" s="27">
        <v>8</v>
      </c>
      <c r="BV25" s="27">
        <v>2</v>
      </c>
      <c r="BW25" s="32">
        <v>25</v>
      </c>
      <c r="BX25" s="26">
        <v>179</v>
      </c>
      <c r="BY25" s="27">
        <v>55</v>
      </c>
      <c r="BZ25" s="27">
        <v>87</v>
      </c>
      <c r="CA25" s="27">
        <v>35</v>
      </c>
      <c r="CB25" s="27">
        <v>2</v>
      </c>
      <c r="CC25" s="32">
        <v>122</v>
      </c>
      <c r="CD25" s="26">
        <v>179</v>
      </c>
      <c r="CE25" s="27">
        <v>108</v>
      </c>
      <c r="CF25" s="27">
        <v>54</v>
      </c>
      <c r="CG25" s="27">
        <v>15</v>
      </c>
      <c r="CH25" s="27">
        <v>2</v>
      </c>
      <c r="CI25" s="32">
        <v>69</v>
      </c>
      <c r="CJ25" s="26">
        <v>179</v>
      </c>
      <c r="CK25" s="27">
        <v>104</v>
      </c>
      <c r="CL25" s="27">
        <v>54</v>
      </c>
      <c r="CM25" s="27">
        <v>19</v>
      </c>
      <c r="CN25" s="27">
        <v>2</v>
      </c>
      <c r="CO25" s="28">
        <v>73</v>
      </c>
    </row>
    <row r="26" spans="2:93" ht="13.5" customHeight="1" x14ac:dyDescent="0.15">
      <c r="B26" s="55"/>
      <c r="C26" s="53"/>
      <c r="D26" s="23">
        <v>100</v>
      </c>
      <c r="E26" s="24">
        <v>1.7</v>
      </c>
      <c r="F26" s="24">
        <v>48.6</v>
      </c>
      <c r="G26" s="24">
        <v>48</v>
      </c>
      <c r="H26" s="24">
        <v>1.7</v>
      </c>
      <c r="I26" s="31">
        <v>96.6</v>
      </c>
      <c r="J26" s="23">
        <v>100</v>
      </c>
      <c r="K26" s="24">
        <v>57</v>
      </c>
      <c r="L26" s="24">
        <v>22.9</v>
      </c>
      <c r="M26" s="24">
        <v>19</v>
      </c>
      <c r="N26" s="24">
        <v>1.1000000000000001</v>
      </c>
      <c r="O26" s="31">
        <v>41.9</v>
      </c>
      <c r="P26" s="23">
        <v>100</v>
      </c>
      <c r="Q26" s="24">
        <v>27.4</v>
      </c>
      <c r="R26" s="24">
        <v>44.1</v>
      </c>
      <c r="S26" s="24">
        <v>27.4</v>
      </c>
      <c r="T26" s="24">
        <v>1.1000000000000001</v>
      </c>
      <c r="U26" s="31">
        <v>71.5</v>
      </c>
      <c r="V26" s="23">
        <v>100</v>
      </c>
      <c r="W26" s="24">
        <v>73.7</v>
      </c>
      <c r="X26" s="24">
        <v>19</v>
      </c>
      <c r="Y26" s="24">
        <v>6.1</v>
      </c>
      <c r="Z26" s="24">
        <v>1.1000000000000001</v>
      </c>
      <c r="AA26" s="31">
        <v>25.1</v>
      </c>
      <c r="AB26" s="23">
        <v>100</v>
      </c>
      <c r="AC26" s="24">
        <v>58.1</v>
      </c>
      <c r="AD26" s="24">
        <v>25.1</v>
      </c>
      <c r="AE26" s="24">
        <v>15.1</v>
      </c>
      <c r="AF26" s="24">
        <v>1.7</v>
      </c>
      <c r="AG26" s="31">
        <v>40.200000000000003</v>
      </c>
      <c r="AH26" s="23">
        <v>100</v>
      </c>
      <c r="AI26" s="24">
        <v>11.7</v>
      </c>
      <c r="AJ26" s="24">
        <v>57</v>
      </c>
      <c r="AK26" s="24">
        <v>30.2</v>
      </c>
      <c r="AL26" s="24">
        <v>1.1000000000000001</v>
      </c>
      <c r="AM26" s="31">
        <v>87.2</v>
      </c>
      <c r="AN26" s="23">
        <v>100</v>
      </c>
      <c r="AO26" s="24">
        <v>3.4</v>
      </c>
      <c r="AP26" s="24">
        <v>6.7</v>
      </c>
      <c r="AQ26" s="24">
        <v>88.8</v>
      </c>
      <c r="AR26" s="24">
        <v>1.1000000000000001</v>
      </c>
      <c r="AS26" s="31">
        <v>95.5</v>
      </c>
      <c r="AT26" s="23">
        <v>100</v>
      </c>
      <c r="AU26" s="24">
        <v>59.2</v>
      </c>
      <c r="AV26" s="24">
        <v>23.5</v>
      </c>
      <c r="AW26" s="24">
        <v>16.2</v>
      </c>
      <c r="AX26" s="24">
        <v>1.1000000000000001</v>
      </c>
      <c r="AY26" s="31">
        <v>39.700000000000003</v>
      </c>
      <c r="AZ26" s="23">
        <v>100</v>
      </c>
      <c r="BA26" s="24">
        <v>10.6</v>
      </c>
      <c r="BB26" s="24">
        <v>62</v>
      </c>
      <c r="BC26" s="24">
        <v>26.3</v>
      </c>
      <c r="BD26" s="24">
        <v>1.1000000000000001</v>
      </c>
      <c r="BE26" s="31">
        <v>88.3</v>
      </c>
      <c r="BF26" s="23">
        <v>100</v>
      </c>
      <c r="BG26" s="24">
        <v>29.1</v>
      </c>
      <c r="BH26" s="24">
        <v>38.5</v>
      </c>
      <c r="BI26" s="24">
        <v>31.3</v>
      </c>
      <c r="BJ26" s="24">
        <v>1.1000000000000001</v>
      </c>
      <c r="BK26" s="31">
        <v>69.8</v>
      </c>
      <c r="BL26" s="23">
        <v>100</v>
      </c>
      <c r="BM26" s="24">
        <v>9.5</v>
      </c>
      <c r="BN26" s="24">
        <v>34.6</v>
      </c>
      <c r="BO26" s="24">
        <v>54.7</v>
      </c>
      <c r="BP26" s="24">
        <v>1.1000000000000001</v>
      </c>
      <c r="BQ26" s="31">
        <v>89.4</v>
      </c>
      <c r="BR26" s="23">
        <v>100</v>
      </c>
      <c r="BS26" s="24">
        <v>84.9</v>
      </c>
      <c r="BT26" s="24">
        <v>9.5</v>
      </c>
      <c r="BU26" s="24">
        <v>4.5</v>
      </c>
      <c r="BV26" s="24">
        <v>1.1000000000000001</v>
      </c>
      <c r="BW26" s="31">
        <v>14</v>
      </c>
      <c r="BX26" s="23">
        <v>100</v>
      </c>
      <c r="BY26" s="24">
        <v>30.7</v>
      </c>
      <c r="BZ26" s="24">
        <v>48.6</v>
      </c>
      <c r="CA26" s="24">
        <v>19.600000000000001</v>
      </c>
      <c r="CB26" s="24">
        <v>1.1000000000000001</v>
      </c>
      <c r="CC26" s="31">
        <v>68.2</v>
      </c>
      <c r="CD26" s="23">
        <v>100</v>
      </c>
      <c r="CE26" s="24">
        <v>60.3</v>
      </c>
      <c r="CF26" s="24">
        <v>30.2</v>
      </c>
      <c r="CG26" s="24">
        <v>8.4</v>
      </c>
      <c r="CH26" s="24">
        <v>1.1000000000000001</v>
      </c>
      <c r="CI26" s="31">
        <v>38.5</v>
      </c>
      <c r="CJ26" s="23">
        <v>100</v>
      </c>
      <c r="CK26" s="24">
        <v>58.1</v>
      </c>
      <c r="CL26" s="24">
        <v>30.2</v>
      </c>
      <c r="CM26" s="24">
        <v>10.6</v>
      </c>
      <c r="CN26" s="24">
        <v>1.1000000000000001</v>
      </c>
      <c r="CO26" s="25">
        <v>40.799999999999997</v>
      </c>
    </row>
    <row r="27" spans="2:93" ht="13.5" customHeight="1" x14ac:dyDescent="0.15">
      <c r="B27" s="55"/>
      <c r="C27" s="52" t="s">
        <v>121</v>
      </c>
      <c r="D27" s="26">
        <v>330</v>
      </c>
      <c r="E27" s="27">
        <v>15</v>
      </c>
      <c r="F27" s="27">
        <v>167</v>
      </c>
      <c r="G27" s="27">
        <v>145</v>
      </c>
      <c r="H27" s="27">
        <v>3</v>
      </c>
      <c r="I27" s="32">
        <v>312</v>
      </c>
      <c r="J27" s="26">
        <v>330</v>
      </c>
      <c r="K27" s="27">
        <v>188</v>
      </c>
      <c r="L27" s="27">
        <v>100</v>
      </c>
      <c r="M27" s="27">
        <v>39</v>
      </c>
      <c r="N27" s="27">
        <v>3</v>
      </c>
      <c r="O27" s="32">
        <v>139</v>
      </c>
      <c r="P27" s="26">
        <v>330</v>
      </c>
      <c r="Q27" s="27">
        <v>80</v>
      </c>
      <c r="R27" s="27">
        <v>159</v>
      </c>
      <c r="S27" s="27">
        <v>87</v>
      </c>
      <c r="T27" s="27">
        <v>4</v>
      </c>
      <c r="U27" s="32">
        <v>246</v>
      </c>
      <c r="V27" s="26">
        <v>330</v>
      </c>
      <c r="W27" s="27">
        <v>241</v>
      </c>
      <c r="X27" s="27">
        <v>66</v>
      </c>
      <c r="Y27" s="27">
        <v>20</v>
      </c>
      <c r="Z27" s="27">
        <v>3</v>
      </c>
      <c r="AA27" s="32">
        <v>86</v>
      </c>
      <c r="AB27" s="26">
        <v>330</v>
      </c>
      <c r="AC27" s="27">
        <v>160</v>
      </c>
      <c r="AD27" s="27">
        <v>116</v>
      </c>
      <c r="AE27" s="27">
        <v>51</v>
      </c>
      <c r="AF27" s="27">
        <v>3</v>
      </c>
      <c r="AG27" s="32">
        <v>167</v>
      </c>
      <c r="AH27" s="26">
        <v>330</v>
      </c>
      <c r="AI27" s="27">
        <v>44</v>
      </c>
      <c r="AJ27" s="27">
        <v>186</v>
      </c>
      <c r="AK27" s="27">
        <v>97</v>
      </c>
      <c r="AL27" s="27">
        <v>3</v>
      </c>
      <c r="AM27" s="32">
        <v>283</v>
      </c>
      <c r="AN27" s="26">
        <v>330</v>
      </c>
      <c r="AO27" s="27">
        <v>8</v>
      </c>
      <c r="AP27" s="27">
        <v>35</v>
      </c>
      <c r="AQ27" s="27">
        <v>283</v>
      </c>
      <c r="AR27" s="27">
        <v>4</v>
      </c>
      <c r="AS27" s="32">
        <v>318</v>
      </c>
      <c r="AT27" s="26">
        <v>330</v>
      </c>
      <c r="AU27" s="27">
        <v>194</v>
      </c>
      <c r="AV27" s="27">
        <v>92</v>
      </c>
      <c r="AW27" s="27">
        <v>40</v>
      </c>
      <c r="AX27" s="27">
        <v>4</v>
      </c>
      <c r="AY27" s="32">
        <v>132</v>
      </c>
      <c r="AZ27" s="26">
        <v>330</v>
      </c>
      <c r="BA27" s="27">
        <v>53</v>
      </c>
      <c r="BB27" s="27">
        <v>196</v>
      </c>
      <c r="BC27" s="27">
        <v>78</v>
      </c>
      <c r="BD27" s="27">
        <v>3</v>
      </c>
      <c r="BE27" s="32">
        <v>274</v>
      </c>
      <c r="BF27" s="26">
        <v>330</v>
      </c>
      <c r="BG27" s="27">
        <v>70</v>
      </c>
      <c r="BH27" s="27">
        <v>141</v>
      </c>
      <c r="BI27" s="27">
        <v>116</v>
      </c>
      <c r="BJ27" s="27">
        <v>3</v>
      </c>
      <c r="BK27" s="32">
        <v>257</v>
      </c>
      <c r="BL27" s="26">
        <v>330</v>
      </c>
      <c r="BM27" s="27">
        <v>19</v>
      </c>
      <c r="BN27" s="27">
        <v>143</v>
      </c>
      <c r="BO27" s="27">
        <v>164</v>
      </c>
      <c r="BP27" s="27">
        <v>4</v>
      </c>
      <c r="BQ27" s="32">
        <v>307</v>
      </c>
      <c r="BR27" s="26">
        <v>330</v>
      </c>
      <c r="BS27" s="27">
        <v>268</v>
      </c>
      <c r="BT27" s="27">
        <v>47</v>
      </c>
      <c r="BU27" s="27">
        <v>12</v>
      </c>
      <c r="BV27" s="27">
        <v>3</v>
      </c>
      <c r="BW27" s="32">
        <v>59</v>
      </c>
      <c r="BX27" s="26">
        <v>330</v>
      </c>
      <c r="BY27" s="27">
        <v>92</v>
      </c>
      <c r="BZ27" s="27">
        <v>179</v>
      </c>
      <c r="CA27" s="27">
        <v>56</v>
      </c>
      <c r="CB27" s="27">
        <v>3</v>
      </c>
      <c r="CC27" s="32">
        <v>235</v>
      </c>
      <c r="CD27" s="26">
        <v>330</v>
      </c>
      <c r="CE27" s="27">
        <v>180</v>
      </c>
      <c r="CF27" s="27">
        <v>122</v>
      </c>
      <c r="CG27" s="27">
        <v>25</v>
      </c>
      <c r="CH27" s="27">
        <v>3</v>
      </c>
      <c r="CI27" s="32">
        <v>147</v>
      </c>
      <c r="CJ27" s="26">
        <v>330</v>
      </c>
      <c r="CK27" s="27">
        <v>182</v>
      </c>
      <c r="CL27" s="27">
        <v>106</v>
      </c>
      <c r="CM27" s="27">
        <v>39</v>
      </c>
      <c r="CN27" s="27">
        <v>3</v>
      </c>
      <c r="CO27" s="28">
        <v>145</v>
      </c>
    </row>
    <row r="28" spans="2:93" ht="13.5" customHeight="1" x14ac:dyDescent="0.15">
      <c r="B28" s="55"/>
      <c r="C28" s="53"/>
      <c r="D28" s="23">
        <v>100</v>
      </c>
      <c r="E28" s="24">
        <v>4.5</v>
      </c>
      <c r="F28" s="24">
        <v>50.6</v>
      </c>
      <c r="G28" s="24">
        <v>43.9</v>
      </c>
      <c r="H28" s="24">
        <v>0.9</v>
      </c>
      <c r="I28" s="31">
        <v>94.5</v>
      </c>
      <c r="J28" s="23">
        <v>100</v>
      </c>
      <c r="K28" s="24">
        <v>57</v>
      </c>
      <c r="L28" s="24">
        <v>30.3</v>
      </c>
      <c r="M28" s="24">
        <v>11.8</v>
      </c>
      <c r="N28" s="24">
        <v>0.9</v>
      </c>
      <c r="O28" s="31">
        <v>42.1</v>
      </c>
      <c r="P28" s="23">
        <v>100</v>
      </c>
      <c r="Q28" s="24">
        <v>24.2</v>
      </c>
      <c r="R28" s="24">
        <v>48.2</v>
      </c>
      <c r="S28" s="24">
        <v>26.4</v>
      </c>
      <c r="T28" s="24">
        <v>1.2</v>
      </c>
      <c r="U28" s="31">
        <v>74.5</v>
      </c>
      <c r="V28" s="23">
        <v>100</v>
      </c>
      <c r="W28" s="24">
        <v>73</v>
      </c>
      <c r="X28" s="24">
        <v>20</v>
      </c>
      <c r="Y28" s="24">
        <v>6.1</v>
      </c>
      <c r="Z28" s="24">
        <v>0.9</v>
      </c>
      <c r="AA28" s="31">
        <v>26.1</v>
      </c>
      <c r="AB28" s="23">
        <v>100</v>
      </c>
      <c r="AC28" s="24">
        <v>48.5</v>
      </c>
      <c r="AD28" s="24">
        <v>35.200000000000003</v>
      </c>
      <c r="AE28" s="24">
        <v>15.5</v>
      </c>
      <c r="AF28" s="24">
        <v>0.9</v>
      </c>
      <c r="AG28" s="31">
        <v>50.6</v>
      </c>
      <c r="AH28" s="23">
        <v>100</v>
      </c>
      <c r="AI28" s="24">
        <v>13.3</v>
      </c>
      <c r="AJ28" s="24">
        <v>56.4</v>
      </c>
      <c r="AK28" s="24">
        <v>29.4</v>
      </c>
      <c r="AL28" s="24">
        <v>0.9</v>
      </c>
      <c r="AM28" s="31">
        <v>85.8</v>
      </c>
      <c r="AN28" s="23">
        <v>100</v>
      </c>
      <c r="AO28" s="24">
        <v>2.4</v>
      </c>
      <c r="AP28" s="24">
        <v>10.6</v>
      </c>
      <c r="AQ28" s="24">
        <v>85.8</v>
      </c>
      <c r="AR28" s="24">
        <v>1.2</v>
      </c>
      <c r="AS28" s="31">
        <v>96.4</v>
      </c>
      <c r="AT28" s="23">
        <v>100</v>
      </c>
      <c r="AU28" s="24">
        <v>58.8</v>
      </c>
      <c r="AV28" s="24">
        <v>27.9</v>
      </c>
      <c r="AW28" s="24">
        <v>12.1</v>
      </c>
      <c r="AX28" s="24">
        <v>1.2</v>
      </c>
      <c r="AY28" s="31">
        <v>40</v>
      </c>
      <c r="AZ28" s="23">
        <v>100</v>
      </c>
      <c r="BA28" s="24">
        <v>16.100000000000001</v>
      </c>
      <c r="BB28" s="24">
        <v>59.4</v>
      </c>
      <c r="BC28" s="24">
        <v>23.6</v>
      </c>
      <c r="BD28" s="24">
        <v>0.9</v>
      </c>
      <c r="BE28" s="31">
        <v>83</v>
      </c>
      <c r="BF28" s="23">
        <v>100</v>
      </c>
      <c r="BG28" s="24">
        <v>21.2</v>
      </c>
      <c r="BH28" s="24">
        <v>42.7</v>
      </c>
      <c r="BI28" s="24">
        <v>35.200000000000003</v>
      </c>
      <c r="BJ28" s="24">
        <v>0.9</v>
      </c>
      <c r="BK28" s="31">
        <v>77.900000000000006</v>
      </c>
      <c r="BL28" s="23">
        <v>100</v>
      </c>
      <c r="BM28" s="24">
        <v>5.8</v>
      </c>
      <c r="BN28" s="24">
        <v>43.3</v>
      </c>
      <c r="BO28" s="24">
        <v>49.7</v>
      </c>
      <c r="BP28" s="24">
        <v>1.2</v>
      </c>
      <c r="BQ28" s="31">
        <v>93</v>
      </c>
      <c r="BR28" s="23">
        <v>100</v>
      </c>
      <c r="BS28" s="24">
        <v>81.2</v>
      </c>
      <c r="BT28" s="24">
        <v>14.2</v>
      </c>
      <c r="BU28" s="24">
        <v>3.6</v>
      </c>
      <c r="BV28" s="24">
        <v>0.9</v>
      </c>
      <c r="BW28" s="31">
        <v>17.899999999999999</v>
      </c>
      <c r="BX28" s="23">
        <v>100</v>
      </c>
      <c r="BY28" s="24">
        <v>27.9</v>
      </c>
      <c r="BZ28" s="24">
        <v>54.2</v>
      </c>
      <c r="CA28" s="24">
        <v>17</v>
      </c>
      <c r="CB28" s="24">
        <v>0.9</v>
      </c>
      <c r="CC28" s="31">
        <v>71.2</v>
      </c>
      <c r="CD28" s="23">
        <v>100</v>
      </c>
      <c r="CE28" s="24">
        <v>54.5</v>
      </c>
      <c r="CF28" s="24">
        <v>37</v>
      </c>
      <c r="CG28" s="24">
        <v>7.6</v>
      </c>
      <c r="CH28" s="24">
        <v>0.9</v>
      </c>
      <c r="CI28" s="31">
        <v>44.5</v>
      </c>
      <c r="CJ28" s="23">
        <v>100</v>
      </c>
      <c r="CK28" s="24">
        <v>55.2</v>
      </c>
      <c r="CL28" s="24">
        <v>32.1</v>
      </c>
      <c r="CM28" s="24">
        <v>11.8</v>
      </c>
      <c r="CN28" s="24">
        <v>0.9</v>
      </c>
      <c r="CO28" s="25">
        <v>43.9</v>
      </c>
    </row>
    <row r="29" spans="2:93" ht="13.5" customHeight="1" x14ac:dyDescent="0.15">
      <c r="B29" s="55"/>
      <c r="C29" s="52" t="s">
        <v>122</v>
      </c>
      <c r="D29" s="26">
        <v>286</v>
      </c>
      <c r="E29" s="27">
        <v>8</v>
      </c>
      <c r="F29" s="27">
        <v>132</v>
      </c>
      <c r="G29" s="27">
        <v>144</v>
      </c>
      <c r="H29" s="27">
        <v>2</v>
      </c>
      <c r="I29" s="32">
        <v>276</v>
      </c>
      <c r="J29" s="26">
        <v>286</v>
      </c>
      <c r="K29" s="27">
        <v>163</v>
      </c>
      <c r="L29" s="27">
        <v>81</v>
      </c>
      <c r="M29" s="27">
        <v>41</v>
      </c>
      <c r="N29" s="27">
        <v>1</v>
      </c>
      <c r="O29" s="32">
        <v>122</v>
      </c>
      <c r="P29" s="26">
        <v>286</v>
      </c>
      <c r="Q29" s="27">
        <v>67</v>
      </c>
      <c r="R29" s="27">
        <v>133</v>
      </c>
      <c r="S29" s="27">
        <v>85</v>
      </c>
      <c r="T29" s="27">
        <v>1</v>
      </c>
      <c r="U29" s="32">
        <v>218</v>
      </c>
      <c r="V29" s="26">
        <v>286</v>
      </c>
      <c r="W29" s="27">
        <v>219</v>
      </c>
      <c r="X29" s="27">
        <v>50</v>
      </c>
      <c r="Y29" s="27">
        <v>16</v>
      </c>
      <c r="Z29" s="27">
        <v>1</v>
      </c>
      <c r="AA29" s="32">
        <v>66</v>
      </c>
      <c r="AB29" s="26">
        <v>286</v>
      </c>
      <c r="AC29" s="27">
        <v>157</v>
      </c>
      <c r="AD29" s="27">
        <v>87</v>
      </c>
      <c r="AE29" s="27">
        <v>41</v>
      </c>
      <c r="AF29" s="27">
        <v>1</v>
      </c>
      <c r="AG29" s="32">
        <v>128</v>
      </c>
      <c r="AH29" s="26">
        <v>286</v>
      </c>
      <c r="AI29" s="27">
        <v>36</v>
      </c>
      <c r="AJ29" s="27">
        <v>163</v>
      </c>
      <c r="AK29" s="27">
        <v>86</v>
      </c>
      <c r="AL29" s="27">
        <v>1</v>
      </c>
      <c r="AM29" s="32">
        <v>249</v>
      </c>
      <c r="AN29" s="26">
        <v>286</v>
      </c>
      <c r="AO29" s="27">
        <v>10</v>
      </c>
      <c r="AP29" s="27">
        <v>18</v>
      </c>
      <c r="AQ29" s="27">
        <v>257</v>
      </c>
      <c r="AR29" s="27">
        <v>1</v>
      </c>
      <c r="AS29" s="32">
        <v>275</v>
      </c>
      <c r="AT29" s="26">
        <v>286</v>
      </c>
      <c r="AU29" s="27">
        <v>173</v>
      </c>
      <c r="AV29" s="27">
        <v>78</v>
      </c>
      <c r="AW29" s="27">
        <v>34</v>
      </c>
      <c r="AX29" s="27">
        <v>1</v>
      </c>
      <c r="AY29" s="32">
        <v>112</v>
      </c>
      <c r="AZ29" s="26">
        <v>286</v>
      </c>
      <c r="BA29" s="27">
        <v>32</v>
      </c>
      <c r="BB29" s="27">
        <v>167</v>
      </c>
      <c r="BC29" s="27">
        <v>86</v>
      </c>
      <c r="BD29" s="27">
        <v>1</v>
      </c>
      <c r="BE29" s="32">
        <v>253</v>
      </c>
      <c r="BF29" s="26">
        <v>286</v>
      </c>
      <c r="BG29" s="27">
        <v>81</v>
      </c>
      <c r="BH29" s="27">
        <v>127</v>
      </c>
      <c r="BI29" s="27">
        <v>77</v>
      </c>
      <c r="BJ29" s="27">
        <v>1</v>
      </c>
      <c r="BK29" s="32">
        <v>204</v>
      </c>
      <c r="BL29" s="26">
        <v>286</v>
      </c>
      <c r="BM29" s="27">
        <v>14</v>
      </c>
      <c r="BN29" s="27">
        <v>97</v>
      </c>
      <c r="BO29" s="27">
        <v>173</v>
      </c>
      <c r="BP29" s="27">
        <v>2</v>
      </c>
      <c r="BQ29" s="32">
        <v>270</v>
      </c>
      <c r="BR29" s="26">
        <v>286</v>
      </c>
      <c r="BS29" s="27">
        <v>244</v>
      </c>
      <c r="BT29" s="27">
        <v>32</v>
      </c>
      <c r="BU29" s="27">
        <v>8</v>
      </c>
      <c r="BV29" s="27">
        <v>2</v>
      </c>
      <c r="BW29" s="32">
        <v>40</v>
      </c>
      <c r="BX29" s="26">
        <v>286</v>
      </c>
      <c r="BY29" s="27">
        <v>78</v>
      </c>
      <c r="BZ29" s="27">
        <v>144</v>
      </c>
      <c r="CA29" s="27">
        <v>62</v>
      </c>
      <c r="CB29" s="27">
        <v>2</v>
      </c>
      <c r="CC29" s="32">
        <v>206</v>
      </c>
      <c r="CD29" s="26">
        <v>286</v>
      </c>
      <c r="CE29" s="27">
        <v>178</v>
      </c>
      <c r="CF29" s="27">
        <v>83</v>
      </c>
      <c r="CG29" s="27">
        <v>24</v>
      </c>
      <c r="CH29" s="27">
        <v>1</v>
      </c>
      <c r="CI29" s="32">
        <v>107</v>
      </c>
      <c r="CJ29" s="26">
        <v>286</v>
      </c>
      <c r="CK29" s="27">
        <v>164</v>
      </c>
      <c r="CL29" s="27">
        <v>85</v>
      </c>
      <c r="CM29" s="27">
        <v>36</v>
      </c>
      <c r="CN29" s="27">
        <v>1</v>
      </c>
      <c r="CO29" s="28">
        <v>121</v>
      </c>
    </row>
    <row r="30" spans="2:93" ht="13.5" customHeight="1" x14ac:dyDescent="0.15">
      <c r="B30" s="55"/>
      <c r="C30" s="53"/>
      <c r="D30" s="23">
        <v>100</v>
      </c>
      <c r="E30" s="24">
        <v>2.8</v>
      </c>
      <c r="F30" s="24">
        <v>46.2</v>
      </c>
      <c r="G30" s="24">
        <v>50.3</v>
      </c>
      <c r="H30" s="24">
        <v>0.7</v>
      </c>
      <c r="I30" s="31">
        <v>96.5</v>
      </c>
      <c r="J30" s="23">
        <v>100</v>
      </c>
      <c r="K30" s="24">
        <v>57</v>
      </c>
      <c r="L30" s="24">
        <v>28.3</v>
      </c>
      <c r="M30" s="24">
        <v>14.3</v>
      </c>
      <c r="N30" s="24">
        <v>0.3</v>
      </c>
      <c r="O30" s="31">
        <v>42.7</v>
      </c>
      <c r="P30" s="23">
        <v>100</v>
      </c>
      <c r="Q30" s="24">
        <v>23.4</v>
      </c>
      <c r="R30" s="24">
        <v>46.5</v>
      </c>
      <c r="S30" s="24">
        <v>29.7</v>
      </c>
      <c r="T30" s="24">
        <v>0.3</v>
      </c>
      <c r="U30" s="31">
        <v>76.2</v>
      </c>
      <c r="V30" s="23">
        <v>100</v>
      </c>
      <c r="W30" s="24">
        <v>76.599999999999994</v>
      </c>
      <c r="X30" s="24">
        <v>17.5</v>
      </c>
      <c r="Y30" s="24">
        <v>5.6</v>
      </c>
      <c r="Z30" s="24">
        <v>0.3</v>
      </c>
      <c r="AA30" s="31">
        <v>23.1</v>
      </c>
      <c r="AB30" s="23">
        <v>100</v>
      </c>
      <c r="AC30" s="24">
        <v>54.9</v>
      </c>
      <c r="AD30" s="24">
        <v>30.4</v>
      </c>
      <c r="AE30" s="24">
        <v>14.3</v>
      </c>
      <c r="AF30" s="24">
        <v>0.3</v>
      </c>
      <c r="AG30" s="31">
        <v>44.8</v>
      </c>
      <c r="AH30" s="23">
        <v>100</v>
      </c>
      <c r="AI30" s="24">
        <v>12.6</v>
      </c>
      <c r="AJ30" s="24">
        <v>57</v>
      </c>
      <c r="AK30" s="24">
        <v>30.1</v>
      </c>
      <c r="AL30" s="24">
        <v>0.3</v>
      </c>
      <c r="AM30" s="31">
        <v>87.1</v>
      </c>
      <c r="AN30" s="23">
        <v>100</v>
      </c>
      <c r="AO30" s="24">
        <v>3.5</v>
      </c>
      <c r="AP30" s="24">
        <v>6.3</v>
      </c>
      <c r="AQ30" s="24">
        <v>89.9</v>
      </c>
      <c r="AR30" s="24">
        <v>0.3</v>
      </c>
      <c r="AS30" s="31">
        <v>96.2</v>
      </c>
      <c r="AT30" s="23">
        <v>100</v>
      </c>
      <c r="AU30" s="24">
        <v>60.5</v>
      </c>
      <c r="AV30" s="24">
        <v>27.3</v>
      </c>
      <c r="AW30" s="24">
        <v>11.9</v>
      </c>
      <c r="AX30" s="24">
        <v>0.3</v>
      </c>
      <c r="AY30" s="31">
        <v>39.200000000000003</v>
      </c>
      <c r="AZ30" s="23">
        <v>100</v>
      </c>
      <c r="BA30" s="24">
        <v>11.2</v>
      </c>
      <c r="BB30" s="24">
        <v>58.4</v>
      </c>
      <c r="BC30" s="24">
        <v>30.1</v>
      </c>
      <c r="BD30" s="24">
        <v>0.3</v>
      </c>
      <c r="BE30" s="31">
        <v>88.5</v>
      </c>
      <c r="BF30" s="23">
        <v>100</v>
      </c>
      <c r="BG30" s="24">
        <v>28.3</v>
      </c>
      <c r="BH30" s="24">
        <v>44.4</v>
      </c>
      <c r="BI30" s="24">
        <v>26.9</v>
      </c>
      <c r="BJ30" s="24">
        <v>0.3</v>
      </c>
      <c r="BK30" s="31">
        <v>71.3</v>
      </c>
      <c r="BL30" s="23">
        <v>100</v>
      </c>
      <c r="BM30" s="24">
        <v>4.9000000000000004</v>
      </c>
      <c r="BN30" s="24">
        <v>33.9</v>
      </c>
      <c r="BO30" s="24">
        <v>60.5</v>
      </c>
      <c r="BP30" s="24">
        <v>0.7</v>
      </c>
      <c r="BQ30" s="31">
        <v>94.4</v>
      </c>
      <c r="BR30" s="23">
        <v>100</v>
      </c>
      <c r="BS30" s="24">
        <v>85.3</v>
      </c>
      <c r="BT30" s="24">
        <v>11.2</v>
      </c>
      <c r="BU30" s="24">
        <v>2.8</v>
      </c>
      <c r="BV30" s="24">
        <v>0.7</v>
      </c>
      <c r="BW30" s="31">
        <v>14</v>
      </c>
      <c r="BX30" s="23">
        <v>100</v>
      </c>
      <c r="BY30" s="24">
        <v>27.3</v>
      </c>
      <c r="BZ30" s="24">
        <v>50.3</v>
      </c>
      <c r="CA30" s="24">
        <v>21.7</v>
      </c>
      <c r="CB30" s="24">
        <v>0.7</v>
      </c>
      <c r="CC30" s="31">
        <v>72</v>
      </c>
      <c r="CD30" s="23">
        <v>100</v>
      </c>
      <c r="CE30" s="24">
        <v>62.2</v>
      </c>
      <c r="CF30" s="24">
        <v>29</v>
      </c>
      <c r="CG30" s="24">
        <v>8.4</v>
      </c>
      <c r="CH30" s="24">
        <v>0.3</v>
      </c>
      <c r="CI30" s="31">
        <v>37.4</v>
      </c>
      <c r="CJ30" s="23">
        <v>100</v>
      </c>
      <c r="CK30" s="24">
        <v>57.3</v>
      </c>
      <c r="CL30" s="24">
        <v>29.7</v>
      </c>
      <c r="CM30" s="24">
        <v>12.6</v>
      </c>
      <c r="CN30" s="24">
        <v>0.3</v>
      </c>
      <c r="CO30" s="25">
        <v>42.3</v>
      </c>
    </row>
    <row r="31" spans="2:93" ht="13.5" customHeight="1" x14ac:dyDescent="0.15">
      <c r="B31" s="55"/>
      <c r="C31" s="52" t="s">
        <v>123</v>
      </c>
      <c r="D31" s="26">
        <v>303</v>
      </c>
      <c r="E31" s="27">
        <v>14</v>
      </c>
      <c r="F31" s="27">
        <v>139</v>
      </c>
      <c r="G31" s="27">
        <v>148</v>
      </c>
      <c r="H31" s="27">
        <v>2</v>
      </c>
      <c r="I31" s="32">
        <v>287</v>
      </c>
      <c r="J31" s="26">
        <v>303</v>
      </c>
      <c r="K31" s="27">
        <v>170</v>
      </c>
      <c r="L31" s="27">
        <v>73</v>
      </c>
      <c r="M31" s="27">
        <v>59</v>
      </c>
      <c r="N31" s="27">
        <v>1</v>
      </c>
      <c r="O31" s="32">
        <v>132</v>
      </c>
      <c r="P31" s="26">
        <v>303</v>
      </c>
      <c r="Q31" s="27">
        <v>77</v>
      </c>
      <c r="R31" s="27">
        <v>127</v>
      </c>
      <c r="S31" s="27">
        <v>95</v>
      </c>
      <c r="T31" s="27">
        <v>4</v>
      </c>
      <c r="U31" s="32">
        <v>222</v>
      </c>
      <c r="V31" s="26">
        <v>303</v>
      </c>
      <c r="W31" s="27">
        <v>223</v>
      </c>
      <c r="X31" s="27">
        <v>55</v>
      </c>
      <c r="Y31" s="27">
        <v>24</v>
      </c>
      <c r="Z31" s="27">
        <v>1</v>
      </c>
      <c r="AA31" s="32">
        <v>79</v>
      </c>
      <c r="AB31" s="26">
        <v>303</v>
      </c>
      <c r="AC31" s="27">
        <v>147</v>
      </c>
      <c r="AD31" s="27">
        <v>107</v>
      </c>
      <c r="AE31" s="27">
        <v>47</v>
      </c>
      <c r="AF31" s="27">
        <v>2</v>
      </c>
      <c r="AG31" s="32">
        <v>154</v>
      </c>
      <c r="AH31" s="26">
        <v>303</v>
      </c>
      <c r="AI31" s="27">
        <v>34</v>
      </c>
      <c r="AJ31" s="27">
        <v>184</v>
      </c>
      <c r="AK31" s="27">
        <v>83</v>
      </c>
      <c r="AL31" s="27">
        <v>2</v>
      </c>
      <c r="AM31" s="32">
        <v>267</v>
      </c>
      <c r="AN31" s="26">
        <v>303</v>
      </c>
      <c r="AO31" s="27">
        <v>12</v>
      </c>
      <c r="AP31" s="27">
        <v>30</v>
      </c>
      <c r="AQ31" s="27">
        <v>259</v>
      </c>
      <c r="AR31" s="27">
        <v>2</v>
      </c>
      <c r="AS31" s="32">
        <v>289</v>
      </c>
      <c r="AT31" s="26">
        <v>303</v>
      </c>
      <c r="AU31" s="27">
        <v>172</v>
      </c>
      <c r="AV31" s="27">
        <v>87</v>
      </c>
      <c r="AW31" s="27">
        <v>42</v>
      </c>
      <c r="AX31" s="27">
        <v>2</v>
      </c>
      <c r="AY31" s="32">
        <v>129</v>
      </c>
      <c r="AZ31" s="26">
        <v>303</v>
      </c>
      <c r="BA31" s="27">
        <v>40</v>
      </c>
      <c r="BB31" s="27">
        <v>172</v>
      </c>
      <c r="BC31" s="27">
        <v>89</v>
      </c>
      <c r="BD31" s="27">
        <v>2</v>
      </c>
      <c r="BE31" s="32">
        <v>261</v>
      </c>
      <c r="BF31" s="26">
        <v>303</v>
      </c>
      <c r="BG31" s="27">
        <v>83</v>
      </c>
      <c r="BH31" s="27">
        <v>130</v>
      </c>
      <c r="BI31" s="27">
        <v>89</v>
      </c>
      <c r="BJ31" s="27">
        <v>1</v>
      </c>
      <c r="BK31" s="32">
        <v>219</v>
      </c>
      <c r="BL31" s="26">
        <v>303</v>
      </c>
      <c r="BM31" s="27">
        <v>14</v>
      </c>
      <c r="BN31" s="27">
        <v>110</v>
      </c>
      <c r="BO31" s="27">
        <v>178</v>
      </c>
      <c r="BP31" s="27">
        <v>1</v>
      </c>
      <c r="BQ31" s="32">
        <v>288</v>
      </c>
      <c r="BR31" s="26">
        <v>303</v>
      </c>
      <c r="BS31" s="27">
        <v>252</v>
      </c>
      <c r="BT31" s="27">
        <v>41</v>
      </c>
      <c r="BU31" s="27">
        <v>9</v>
      </c>
      <c r="BV31" s="27">
        <v>1</v>
      </c>
      <c r="BW31" s="32">
        <v>50</v>
      </c>
      <c r="BX31" s="26">
        <v>303</v>
      </c>
      <c r="BY31" s="27">
        <v>76</v>
      </c>
      <c r="BZ31" s="27">
        <v>161</v>
      </c>
      <c r="CA31" s="27">
        <v>65</v>
      </c>
      <c r="CB31" s="27">
        <v>1</v>
      </c>
      <c r="CC31" s="32">
        <v>226</v>
      </c>
      <c r="CD31" s="26">
        <v>303</v>
      </c>
      <c r="CE31" s="27">
        <v>189</v>
      </c>
      <c r="CF31" s="27">
        <v>70</v>
      </c>
      <c r="CG31" s="27">
        <v>42</v>
      </c>
      <c r="CH31" s="27">
        <v>2</v>
      </c>
      <c r="CI31" s="32">
        <v>112</v>
      </c>
      <c r="CJ31" s="26">
        <v>303</v>
      </c>
      <c r="CK31" s="27">
        <v>175</v>
      </c>
      <c r="CL31" s="27">
        <v>94</v>
      </c>
      <c r="CM31" s="27">
        <v>33</v>
      </c>
      <c r="CN31" s="27">
        <v>1</v>
      </c>
      <c r="CO31" s="28">
        <v>127</v>
      </c>
    </row>
    <row r="32" spans="2:93" ht="13.5" customHeight="1" x14ac:dyDescent="0.15">
      <c r="B32" s="55"/>
      <c r="C32" s="53"/>
      <c r="D32" s="23">
        <v>100</v>
      </c>
      <c r="E32" s="24">
        <v>4.5999999999999996</v>
      </c>
      <c r="F32" s="24">
        <v>45.9</v>
      </c>
      <c r="G32" s="24">
        <v>48.8</v>
      </c>
      <c r="H32" s="24">
        <v>0.7</v>
      </c>
      <c r="I32" s="31">
        <v>94.7</v>
      </c>
      <c r="J32" s="23">
        <v>100</v>
      </c>
      <c r="K32" s="24">
        <v>56.1</v>
      </c>
      <c r="L32" s="24">
        <v>24.1</v>
      </c>
      <c r="M32" s="24">
        <v>19.5</v>
      </c>
      <c r="N32" s="24">
        <v>0.3</v>
      </c>
      <c r="O32" s="31">
        <v>43.6</v>
      </c>
      <c r="P32" s="23">
        <v>100</v>
      </c>
      <c r="Q32" s="24">
        <v>25.4</v>
      </c>
      <c r="R32" s="24">
        <v>41.9</v>
      </c>
      <c r="S32" s="24">
        <v>31.4</v>
      </c>
      <c r="T32" s="24">
        <v>1.3</v>
      </c>
      <c r="U32" s="31">
        <v>73.3</v>
      </c>
      <c r="V32" s="23">
        <v>100</v>
      </c>
      <c r="W32" s="24">
        <v>73.599999999999994</v>
      </c>
      <c r="X32" s="24">
        <v>18.2</v>
      </c>
      <c r="Y32" s="24">
        <v>7.9</v>
      </c>
      <c r="Z32" s="24">
        <v>0.3</v>
      </c>
      <c r="AA32" s="31">
        <v>26.1</v>
      </c>
      <c r="AB32" s="23">
        <v>100</v>
      </c>
      <c r="AC32" s="24">
        <v>48.5</v>
      </c>
      <c r="AD32" s="24">
        <v>35.299999999999997</v>
      </c>
      <c r="AE32" s="24">
        <v>15.5</v>
      </c>
      <c r="AF32" s="24">
        <v>0.7</v>
      </c>
      <c r="AG32" s="31">
        <v>50.8</v>
      </c>
      <c r="AH32" s="23">
        <v>100</v>
      </c>
      <c r="AI32" s="24">
        <v>11.2</v>
      </c>
      <c r="AJ32" s="24">
        <v>60.7</v>
      </c>
      <c r="AK32" s="24">
        <v>27.4</v>
      </c>
      <c r="AL32" s="24">
        <v>0.7</v>
      </c>
      <c r="AM32" s="31">
        <v>88.1</v>
      </c>
      <c r="AN32" s="23">
        <v>100</v>
      </c>
      <c r="AO32" s="24">
        <v>4</v>
      </c>
      <c r="AP32" s="24">
        <v>9.9</v>
      </c>
      <c r="AQ32" s="24">
        <v>85.5</v>
      </c>
      <c r="AR32" s="24">
        <v>0.7</v>
      </c>
      <c r="AS32" s="31">
        <v>95.4</v>
      </c>
      <c r="AT32" s="23">
        <v>100</v>
      </c>
      <c r="AU32" s="24">
        <v>56.8</v>
      </c>
      <c r="AV32" s="24">
        <v>28.7</v>
      </c>
      <c r="AW32" s="24">
        <v>13.9</v>
      </c>
      <c r="AX32" s="24">
        <v>0.7</v>
      </c>
      <c r="AY32" s="31">
        <v>42.6</v>
      </c>
      <c r="AZ32" s="23">
        <v>100</v>
      </c>
      <c r="BA32" s="24">
        <v>13.2</v>
      </c>
      <c r="BB32" s="24">
        <v>56.8</v>
      </c>
      <c r="BC32" s="24">
        <v>29.4</v>
      </c>
      <c r="BD32" s="24">
        <v>0.7</v>
      </c>
      <c r="BE32" s="31">
        <v>86.1</v>
      </c>
      <c r="BF32" s="23">
        <v>100</v>
      </c>
      <c r="BG32" s="24">
        <v>27.4</v>
      </c>
      <c r="BH32" s="24">
        <v>42.9</v>
      </c>
      <c r="BI32" s="24">
        <v>29.4</v>
      </c>
      <c r="BJ32" s="24">
        <v>0.3</v>
      </c>
      <c r="BK32" s="31">
        <v>72.3</v>
      </c>
      <c r="BL32" s="23">
        <v>100</v>
      </c>
      <c r="BM32" s="24">
        <v>4.5999999999999996</v>
      </c>
      <c r="BN32" s="24">
        <v>36.299999999999997</v>
      </c>
      <c r="BO32" s="24">
        <v>58.7</v>
      </c>
      <c r="BP32" s="24">
        <v>0.3</v>
      </c>
      <c r="BQ32" s="31">
        <v>95</v>
      </c>
      <c r="BR32" s="23">
        <v>100</v>
      </c>
      <c r="BS32" s="24">
        <v>83.2</v>
      </c>
      <c r="BT32" s="24">
        <v>13.5</v>
      </c>
      <c r="BU32" s="24">
        <v>3</v>
      </c>
      <c r="BV32" s="24">
        <v>0.3</v>
      </c>
      <c r="BW32" s="31">
        <v>16.5</v>
      </c>
      <c r="BX32" s="23">
        <v>100</v>
      </c>
      <c r="BY32" s="24">
        <v>25.1</v>
      </c>
      <c r="BZ32" s="24">
        <v>53.1</v>
      </c>
      <c r="CA32" s="24">
        <v>21.5</v>
      </c>
      <c r="CB32" s="24">
        <v>0.3</v>
      </c>
      <c r="CC32" s="31">
        <v>74.599999999999994</v>
      </c>
      <c r="CD32" s="23">
        <v>100</v>
      </c>
      <c r="CE32" s="24">
        <v>62.4</v>
      </c>
      <c r="CF32" s="24">
        <v>23.1</v>
      </c>
      <c r="CG32" s="24">
        <v>13.9</v>
      </c>
      <c r="CH32" s="24">
        <v>0.7</v>
      </c>
      <c r="CI32" s="31">
        <v>37</v>
      </c>
      <c r="CJ32" s="23">
        <v>100</v>
      </c>
      <c r="CK32" s="24">
        <v>57.8</v>
      </c>
      <c r="CL32" s="24">
        <v>31</v>
      </c>
      <c r="CM32" s="24">
        <v>10.9</v>
      </c>
      <c r="CN32" s="24">
        <v>0.3</v>
      </c>
      <c r="CO32" s="25">
        <v>41.9</v>
      </c>
    </row>
    <row r="33" spans="2:93" ht="13.5" customHeight="1" x14ac:dyDescent="0.15">
      <c r="B33" s="55"/>
      <c r="C33" s="52" t="s">
        <v>124</v>
      </c>
      <c r="D33" s="26">
        <v>194</v>
      </c>
      <c r="E33" s="27">
        <v>11</v>
      </c>
      <c r="F33" s="27">
        <v>75</v>
      </c>
      <c r="G33" s="27">
        <v>107</v>
      </c>
      <c r="H33" s="27">
        <v>1</v>
      </c>
      <c r="I33" s="32">
        <v>182</v>
      </c>
      <c r="J33" s="26">
        <v>194</v>
      </c>
      <c r="K33" s="27">
        <v>112</v>
      </c>
      <c r="L33" s="27">
        <v>47</v>
      </c>
      <c r="M33" s="27">
        <v>34</v>
      </c>
      <c r="N33" s="27">
        <v>1</v>
      </c>
      <c r="O33" s="32">
        <v>81</v>
      </c>
      <c r="P33" s="26">
        <v>194</v>
      </c>
      <c r="Q33" s="27">
        <v>43</v>
      </c>
      <c r="R33" s="27">
        <v>78</v>
      </c>
      <c r="S33" s="27">
        <v>71</v>
      </c>
      <c r="T33" s="27">
        <v>2</v>
      </c>
      <c r="U33" s="32">
        <v>149</v>
      </c>
      <c r="V33" s="26">
        <v>194</v>
      </c>
      <c r="W33" s="27">
        <v>146</v>
      </c>
      <c r="X33" s="27">
        <v>40</v>
      </c>
      <c r="Y33" s="27">
        <v>7</v>
      </c>
      <c r="Z33" s="27">
        <v>1</v>
      </c>
      <c r="AA33" s="32">
        <v>47</v>
      </c>
      <c r="AB33" s="26">
        <v>194</v>
      </c>
      <c r="AC33" s="27">
        <v>116</v>
      </c>
      <c r="AD33" s="27">
        <v>48</v>
      </c>
      <c r="AE33" s="27">
        <v>29</v>
      </c>
      <c r="AF33" s="27">
        <v>1</v>
      </c>
      <c r="AG33" s="32">
        <v>77</v>
      </c>
      <c r="AH33" s="26">
        <v>194</v>
      </c>
      <c r="AI33" s="27">
        <v>23</v>
      </c>
      <c r="AJ33" s="27">
        <v>117</v>
      </c>
      <c r="AK33" s="27">
        <v>53</v>
      </c>
      <c r="AL33" s="27">
        <v>1</v>
      </c>
      <c r="AM33" s="32">
        <v>170</v>
      </c>
      <c r="AN33" s="26">
        <v>194</v>
      </c>
      <c r="AO33" s="27">
        <v>3</v>
      </c>
      <c r="AP33" s="27">
        <v>12</v>
      </c>
      <c r="AQ33" s="27">
        <v>178</v>
      </c>
      <c r="AR33" s="27">
        <v>1</v>
      </c>
      <c r="AS33" s="32">
        <v>190</v>
      </c>
      <c r="AT33" s="26">
        <v>194</v>
      </c>
      <c r="AU33" s="27">
        <v>119</v>
      </c>
      <c r="AV33" s="27">
        <v>48</v>
      </c>
      <c r="AW33" s="27">
        <v>25</v>
      </c>
      <c r="AX33" s="27">
        <v>2</v>
      </c>
      <c r="AY33" s="32">
        <v>73</v>
      </c>
      <c r="AZ33" s="26">
        <v>194</v>
      </c>
      <c r="BA33" s="27">
        <v>18</v>
      </c>
      <c r="BB33" s="27">
        <v>120</v>
      </c>
      <c r="BC33" s="27">
        <v>55</v>
      </c>
      <c r="BD33" s="27">
        <v>1</v>
      </c>
      <c r="BE33" s="32">
        <v>175</v>
      </c>
      <c r="BF33" s="26">
        <v>194</v>
      </c>
      <c r="BG33" s="27">
        <v>56</v>
      </c>
      <c r="BH33" s="27">
        <v>82</v>
      </c>
      <c r="BI33" s="27">
        <v>55</v>
      </c>
      <c r="BJ33" s="27">
        <v>1</v>
      </c>
      <c r="BK33" s="32">
        <v>137</v>
      </c>
      <c r="BL33" s="26">
        <v>194</v>
      </c>
      <c r="BM33" s="27">
        <v>10</v>
      </c>
      <c r="BN33" s="27">
        <v>70</v>
      </c>
      <c r="BO33" s="27">
        <v>113</v>
      </c>
      <c r="BP33" s="27">
        <v>1</v>
      </c>
      <c r="BQ33" s="32">
        <v>183</v>
      </c>
      <c r="BR33" s="26">
        <v>194</v>
      </c>
      <c r="BS33" s="27">
        <v>159</v>
      </c>
      <c r="BT33" s="27">
        <v>31</v>
      </c>
      <c r="BU33" s="27">
        <v>3</v>
      </c>
      <c r="BV33" s="27">
        <v>1</v>
      </c>
      <c r="BW33" s="32">
        <v>34</v>
      </c>
      <c r="BX33" s="26">
        <v>194</v>
      </c>
      <c r="BY33" s="27">
        <v>50</v>
      </c>
      <c r="BZ33" s="27">
        <v>99</v>
      </c>
      <c r="CA33" s="27">
        <v>44</v>
      </c>
      <c r="CB33" s="27">
        <v>1</v>
      </c>
      <c r="CC33" s="32">
        <v>143</v>
      </c>
      <c r="CD33" s="26">
        <v>194</v>
      </c>
      <c r="CE33" s="27">
        <v>118</v>
      </c>
      <c r="CF33" s="27">
        <v>61</v>
      </c>
      <c r="CG33" s="27">
        <v>14</v>
      </c>
      <c r="CH33" s="27">
        <v>1</v>
      </c>
      <c r="CI33" s="32">
        <v>75</v>
      </c>
      <c r="CJ33" s="26">
        <v>194</v>
      </c>
      <c r="CK33" s="27">
        <v>103</v>
      </c>
      <c r="CL33" s="27">
        <v>64</v>
      </c>
      <c r="CM33" s="27">
        <v>26</v>
      </c>
      <c r="CN33" s="27">
        <v>1</v>
      </c>
      <c r="CO33" s="28">
        <v>90</v>
      </c>
    </row>
    <row r="34" spans="2:93" ht="13.5" customHeight="1" x14ac:dyDescent="0.15">
      <c r="B34" s="55"/>
      <c r="C34" s="53"/>
      <c r="D34" s="23">
        <v>100</v>
      </c>
      <c r="E34" s="24">
        <v>5.7</v>
      </c>
      <c r="F34" s="24">
        <v>38.700000000000003</v>
      </c>
      <c r="G34" s="24">
        <v>55.2</v>
      </c>
      <c r="H34" s="24">
        <v>0.5</v>
      </c>
      <c r="I34" s="31">
        <v>93.8</v>
      </c>
      <c r="J34" s="23">
        <v>100</v>
      </c>
      <c r="K34" s="24">
        <v>57.7</v>
      </c>
      <c r="L34" s="24">
        <v>24.2</v>
      </c>
      <c r="M34" s="24">
        <v>17.5</v>
      </c>
      <c r="N34" s="24">
        <v>0.5</v>
      </c>
      <c r="O34" s="31">
        <v>41.8</v>
      </c>
      <c r="P34" s="23">
        <v>100</v>
      </c>
      <c r="Q34" s="24">
        <v>22.2</v>
      </c>
      <c r="R34" s="24">
        <v>40.200000000000003</v>
      </c>
      <c r="S34" s="24">
        <v>36.6</v>
      </c>
      <c r="T34" s="24">
        <v>1</v>
      </c>
      <c r="U34" s="31">
        <v>76.8</v>
      </c>
      <c r="V34" s="23">
        <v>100</v>
      </c>
      <c r="W34" s="24">
        <v>75.3</v>
      </c>
      <c r="X34" s="24">
        <v>20.6</v>
      </c>
      <c r="Y34" s="24">
        <v>3.6</v>
      </c>
      <c r="Z34" s="24">
        <v>0.5</v>
      </c>
      <c r="AA34" s="31">
        <v>24.2</v>
      </c>
      <c r="AB34" s="23">
        <v>100</v>
      </c>
      <c r="AC34" s="24">
        <v>59.8</v>
      </c>
      <c r="AD34" s="24">
        <v>24.7</v>
      </c>
      <c r="AE34" s="24">
        <v>14.9</v>
      </c>
      <c r="AF34" s="24">
        <v>0.5</v>
      </c>
      <c r="AG34" s="31">
        <v>39.700000000000003</v>
      </c>
      <c r="AH34" s="23">
        <v>100</v>
      </c>
      <c r="AI34" s="24">
        <v>11.9</v>
      </c>
      <c r="AJ34" s="24">
        <v>60.3</v>
      </c>
      <c r="AK34" s="24">
        <v>27.3</v>
      </c>
      <c r="AL34" s="24">
        <v>0.5</v>
      </c>
      <c r="AM34" s="31">
        <v>87.6</v>
      </c>
      <c r="AN34" s="23">
        <v>100</v>
      </c>
      <c r="AO34" s="24">
        <v>1.5</v>
      </c>
      <c r="AP34" s="24">
        <v>6.2</v>
      </c>
      <c r="AQ34" s="24">
        <v>91.8</v>
      </c>
      <c r="AR34" s="24">
        <v>0.5</v>
      </c>
      <c r="AS34" s="31">
        <v>97.9</v>
      </c>
      <c r="AT34" s="23">
        <v>100</v>
      </c>
      <c r="AU34" s="24">
        <v>61.3</v>
      </c>
      <c r="AV34" s="24">
        <v>24.7</v>
      </c>
      <c r="AW34" s="24">
        <v>12.9</v>
      </c>
      <c r="AX34" s="24">
        <v>1</v>
      </c>
      <c r="AY34" s="31">
        <v>37.6</v>
      </c>
      <c r="AZ34" s="23">
        <v>100</v>
      </c>
      <c r="BA34" s="24">
        <v>9.3000000000000007</v>
      </c>
      <c r="BB34" s="24">
        <v>61.9</v>
      </c>
      <c r="BC34" s="24">
        <v>28.4</v>
      </c>
      <c r="BD34" s="24">
        <v>0.5</v>
      </c>
      <c r="BE34" s="31">
        <v>90.2</v>
      </c>
      <c r="BF34" s="23">
        <v>100</v>
      </c>
      <c r="BG34" s="24">
        <v>28.9</v>
      </c>
      <c r="BH34" s="24">
        <v>42.3</v>
      </c>
      <c r="BI34" s="24">
        <v>28.4</v>
      </c>
      <c r="BJ34" s="24">
        <v>0.5</v>
      </c>
      <c r="BK34" s="31">
        <v>70.599999999999994</v>
      </c>
      <c r="BL34" s="23">
        <v>100</v>
      </c>
      <c r="BM34" s="24">
        <v>5.2</v>
      </c>
      <c r="BN34" s="24">
        <v>36.1</v>
      </c>
      <c r="BO34" s="24">
        <v>58.2</v>
      </c>
      <c r="BP34" s="24">
        <v>0.5</v>
      </c>
      <c r="BQ34" s="31">
        <v>94.3</v>
      </c>
      <c r="BR34" s="23">
        <v>100</v>
      </c>
      <c r="BS34" s="24">
        <v>82</v>
      </c>
      <c r="BT34" s="24">
        <v>16</v>
      </c>
      <c r="BU34" s="24">
        <v>1.5</v>
      </c>
      <c r="BV34" s="24">
        <v>0.5</v>
      </c>
      <c r="BW34" s="31">
        <v>17.5</v>
      </c>
      <c r="BX34" s="23">
        <v>100</v>
      </c>
      <c r="BY34" s="24">
        <v>25.8</v>
      </c>
      <c r="BZ34" s="24">
        <v>51</v>
      </c>
      <c r="CA34" s="24">
        <v>22.7</v>
      </c>
      <c r="CB34" s="24">
        <v>0.5</v>
      </c>
      <c r="CC34" s="31">
        <v>73.7</v>
      </c>
      <c r="CD34" s="23">
        <v>100</v>
      </c>
      <c r="CE34" s="24">
        <v>60.8</v>
      </c>
      <c r="CF34" s="24">
        <v>31.4</v>
      </c>
      <c r="CG34" s="24">
        <v>7.2</v>
      </c>
      <c r="CH34" s="24">
        <v>0.5</v>
      </c>
      <c r="CI34" s="31">
        <v>38.700000000000003</v>
      </c>
      <c r="CJ34" s="23">
        <v>100</v>
      </c>
      <c r="CK34" s="24">
        <v>53.1</v>
      </c>
      <c r="CL34" s="24">
        <v>33</v>
      </c>
      <c r="CM34" s="24">
        <v>13.4</v>
      </c>
      <c r="CN34" s="24">
        <v>0.5</v>
      </c>
      <c r="CO34" s="25">
        <v>46.4</v>
      </c>
    </row>
    <row r="35" spans="2:93" ht="13.5" customHeight="1" x14ac:dyDescent="0.15">
      <c r="B35" s="55"/>
      <c r="C35" s="52" t="s">
        <v>125</v>
      </c>
      <c r="D35" s="26">
        <v>208</v>
      </c>
      <c r="E35" s="27">
        <v>7</v>
      </c>
      <c r="F35" s="27">
        <v>100</v>
      </c>
      <c r="G35" s="27">
        <v>101</v>
      </c>
      <c r="H35" s="27" t="s">
        <v>132</v>
      </c>
      <c r="I35" s="32">
        <v>201</v>
      </c>
      <c r="J35" s="26">
        <v>208</v>
      </c>
      <c r="K35" s="27">
        <v>128</v>
      </c>
      <c r="L35" s="27">
        <v>51</v>
      </c>
      <c r="M35" s="27">
        <v>29</v>
      </c>
      <c r="N35" s="27" t="s">
        <v>132</v>
      </c>
      <c r="O35" s="32">
        <v>80</v>
      </c>
      <c r="P35" s="26">
        <v>208</v>
      </c>
      <c r="Q35" s="27">
        <v>53</v>
      </c>
      <c r="R35" s="27">
        <v>95</v>
      </c>
      <c r="S35" s="27">
        <v>60</v>
      </c>
      <c r="T35" s="27" t="s">
        <v>132</v>
      </c>
      <c r="U35" s="32">
        <v>155</v>
      </c>
      <c r="V35" s="26">
        <v>208</v>
      </c>
      <c r="W35" s="27">
        <v>161</v>
      </c>
      <c r="X35" s="27">
        <v>34</v>
      </c>
      <c r="Y35" s="27">
        <v>13</v>
      </c>
      <c r="Z35" s="27" t="s">
        <v>132</v>
      </c>
      <c r="AA35" s="32">
        <v>47</v>
      </c>
      <c r="AB35" s="26">
        <v>208</v>
      </c>
      <c r="AC35" s="27">
        <v>105</v>
      </c>
      <c r="AD35" s="27">
        <v>72</v>
      </c>
      <c r="AE35" s="27">
        <v>31</v>
      </c>
      <c r="AF35" s="27" t="s">
        <v>132</v>
      </c>
      <c r="AG35" s="32">
        <v>103</v>
      </c>
      <c r="AH35" s="26">
        <v>208</v>
      </c>
      <c r="AI35" s="27">
        <v>27</v>
      </c>
      <c r="AJ35" s="27">
        <v>127</v>
      </c>
      <c r="AK35" s="27">
        <v>54</v>
      </c>
      <c r="AL35" s="27" t="s">
        <v>132</v>
      </c>
      <c r="AM35" s="32">
        <v>181</v>
      </c>
      <c r="AN35" s="26">
        <v>208</v>
      </c>
      <c r="AO35" s="27">
        <v>7</v>
      </c>
      <c r="AP35" s="27">
        <v>22</v>
      </c>
      <c r="AQ35" s="27">
        <v>179</v>
      </c>
      <c r="AR35" s="27" t="s">
        <v>132</v>
      </c>
      <c r="AS35" s="32">
        <v>201</v>
      </c>
      <c r="AT35" s="26">
        <v>208</v>
      </c>
      <c r="AU35" s="27">
        <v>132</v>
      </c>
      <c r="AV35" s="27">
        <v>51</v>
      </c>
      <c r="AW35" s="27">
        <v>25</v>
      </c>
      <c r="AX35" s="27" t="s">
        <v>132</v>
      </c>
      <c r="AY35" s="32">
        <v>76</v>
      </c>
      <c r="AZ35" s="26">
        <v>208</v>
      </c>
      <c r="BA35" s="27">
        <v>22</v>
      </c>
      <c r="BB35" s="27">
        <v>134</v>
      </c>
      <c r="BC35" s="27">
        <v>51</v>
      </c>
      <c r="BD35" s="27">
        <v>1</v>
      </c>
      <c r="BE35" s="32">
        <v>185</v>
      </c>
      <c r="BF35" s="26">
        <v>208</v>
      </c>
      <c r="BG35" s="27">
        <v>62</v>
      </c>
      <c r="BH35" s="27">
        <v>81</v>
      </c>
      <c r="BI35" s="27">
        <v>65</v>
      </c>
      <c r="BJ35" s="27" t="s">
        <v>132</v>
      </c>
      <c r="BK35" s="32">
        <v>146</v>
      </c>
      <c r="BL35" s="26">
        <v>208</v>
      </c>
      <c r="BM35" s="27">
        <v>13</v>
      </c>
      <c r="BN35" s="27">
        <v>84</v>
      </c>
      <c r="BO35" s="27">
        <v>110</v>
      </c>
      <c r="BP35" s="27">
        <v>1</v>
      </c>
      <c r="BQ35" s="32">
        <v>194</v>
      </c>
      <c r="BR35" s="26">
        <v>208</v>
      </c>
      <c r="BS35" s="27">
        <v>176</v>
      </c>
      <c r="BT35" s="27">
        <v>26</v>
      </c>
      <c r="BU35" s="27">
        <v>5</v>
      </c>
      <c r="BV35" s="27">
        <v>1</v>
      </c>
      <c r="BW35" s="32">
        <v>31</v>
      </c>
      <c r="BX35" s="26">
        <v>208</v>
      </c>
      <c r="BY35" s="27">
        <v>61</v>
      </c>
      <c r="BZ35" s="27">
        <v>117</v>
      </c>
      <c r="CA35" s="27">
        <v>30</v>
      </c>
      <c r="CB35" s="27" t="s">
        <v>132</v>
      </c>
      <c r="CC35" s="32">
        <v>147</v>
      </c>
      <c r="CD35" s="26">
        <v>208</v>
      </c>
      <c r="CE35" s="27">
        <v>146</v>
      </c>
      <c r="CF35" s="27">
        <v>53</v>
      </c>
      <c r="CG35" s="27">
        <v>9</v>
      </c>
      <c r="CH35" s="27" t="s">
        <v>132</v>
      </c>
      <c r="CI35" s="32">
        <v>62</v>
      </c>
      <c r="CJ35" s="26">
        <v>208</v>
      </c>
      <c r="CK35" s="27">
        <v>131</v>
      </c>
      <c r="CL35" s="27">
        <v>56</v>
      </c>
      <c r="CM35" s="27">
        <v>21</v>
      </c>
      <c r="CN35" s="27" t="s">
        <v>132</v>
      </c>
      <c r="CO35" s="28">
        <v>77</v>
      </c>
    </row>
    <row r="36" spans="2:93" ht="13.5" customHeight="1" x14ac:dyDescent="0.15">
      <c r="B36" s="55"/>
      <c r="C36" s="53"/>
      <c r="D36" s="23">
        <v>100</v>
      </c>
      <c r="E36" s="24">
        <v>3.4</v>
      </c>
      <c r="F36" s="24">
        <v>48.1</v>
      </c>
      <c r="G36" s="24">
        <v>48.6</v>
      </c>
      <c r="H36" s="24" t="s">
        <v>132</v>
      </c>
      <c r="I36" s="31">
        <v>96.6</v>
      </c>
      <c r="J36" s="23">
        <v>100</v>
      </c>
      <c r="K36" s="24">
        <v>61.5</v>
      </c>
      <c r="L36" s="24">
        <v>24.5</v>
      </c>
      <c r="M36" s="24">
        <v>13.9</v>
      </c>
      <c r="N36" s="24" t="s">
        <v>132</v>
      </c>
      <c r="O36" s="31">
        <v>38.5</v>
      </c>
      <c r="P36" s="23">
        <v>100</v>
      </c>
      <c r="Q36" s="24">
        <v>25.5</v>
      </c>
      <c r="R36" s="24">
        <v>45.7</v>
      </c>
      <c r="S36" s="24">
        <v>28.8</v>
      </c>
      <c r="T36" s="24" t="s">
        <v>132</v>
      </c>
      <c r="U36" s="31">
        <v>74.5</v>
      </c>
      <c r="V36" s="23">
        <v>100</v>
      </c>
      <c r="W36" s="24">
        <v>77.400000000000006</v>
      </c>
      <c r="X36" s="24">
        <v>16.3</v>
      </c>
      <c r="Y36" s="24">
        <v>6.3</v>
      </c>
      <c r="Z36" s="24" t="s">
        <v>132</v>
      </c>
      <c r="AA36" s="31">
        <v>22.6</v>
      </c>
      <c r="AB36" s="23">
        <v>100</v>
      </c>
      <c r="AC36" s="24">
        <v>50.5</v>
      </c>
      <c r="AD36" s="24">
        <v>34.6</v>
      </c>
      <c r="AE36" s="24">
        <v>14.9</v>
      </c>
      <c r="AF36" s="24" t="s">
        <v>132</v>
      </c>
      <c r="AG36" s="31">
        <v>49.5</v>
      </c>
      <c r="AH36" s="23">
        <v>100</v>
      </c>
      <c r="AI36" s="24">
        <v>13</v>
      </c>
      <c r="AJ36" s="24">
        <v>61.1</v>
      </c>
      <c r="AK36" s="24">
        <v>26</v>
      </c>
      <c r="AL36" s="24" t="s">
        <v>132</v>
      </c>
      <c r="AM36" s="31">
        <v>87</v>
      </c>
      <c r="AN36" s="23">
        <v>100</v>
      </c>
      <c r="AO36" s="24">
        <v>3.4</v>
      </c>
      <c r="AP36" s="24">
        <v>10.6</v>
      </c>
      <c r="AQ36" s="24">
        <v>86.1</v>
      </c>
      <c r="AR36" s="24" t="s">
        <v>132</v>
      </c>
      <c r="AS36" s="31">
        <v>96.6</v>
      </c>
      <c r="AT36" s="23">
        <v>100</v>
      </c>
      <c r="AU36" s="24">
        <v>63.5</v>
      </c>
      <c r="AV36" s="24">
        <v>24.5</v>
      </c>
      <c r="AW36" s="24">
        <v>12</v>
      </c>
      <c r="AX36" s="24" t="s">
        <v>132</v>
      </c>
      <c r="AY36" s="31">
        <v>36.5</v>
      </c>
      <c r="AZ36" s="23">
        <v>100</v>
      </c>
      <c r="BA36" s="24">
        <v>10.6</v>
      </c>
      <c r="BB36" s="24">
        <v>64.400000000000006</v>
      </c>
      <c r="BC36" s="24">
        <v>24.5</v>
      </c>
      <c r="BD36" s="24">
        <v>0.5</v>
      </c>
      <c r="BE36" s="31">
        <v>88.9</v>
      </c>
      <c r="BF36" s="23">
        <v>100</v>
      </c>
      <c r="BG36" s="24">
        <v>29.8</v>
      </c>
      <c r="BH36" s="24">
        <v>38.9</v>
      </c>
      <c r="BI36" s="24">
        <v>31.3</v>
      </c>
      <c r="BJ36" s="24" t="s">
        <v>132</v>
      </c>
      <c r="BK36" s="31">
        <v>70.2</v>
      </c>
      <c r="BL36" s="23">
        <v>100</v>
      </c>
      <c r="BM36" s="24">
        <v>6.3</v>
      </c>
      <c r="BN36" s="24">
        <v>40.4</v>
      </c>
      <c r="BO36" s="24">
        <v>52.9</v>
      </c>
      <c r="BP36" s="24">
        <v>0.5</v>
      </c>
      <c r="BQ36" s="31">
        <v>93.3</v>
      </c>
      <c r="BR36" s="23">
        <v>100</v>
      </c>
      <c r="BS36" s="24">
        <v>84.6</v>
      </c>
      <c r="BT36" s="24">
        <v>12.5</v>
      </c>
      <c r="BU36" s="24">
        <v>2.4</v>
      </c>
      <c r="BV36" s="24">
        <v>0.5</v>
      </c>
      <c r="BW36" s="31">
        <v>14.9</v>
      </c>
      <c r="BX36" s="23">
        <v>100</v>
      </c>
      <c r="BY36" s="24">
        <v>29.3</v>
      </c>
      <c r="BZ36" s="24">
        <v>56.3</v>
      </c>
      <c r="CA36" s="24">
        <v>14.4</v>
      </c>
      <c r="CB36" s="24" t="s">
        <v>132</v>
      </c>
      <c r="CC36" s="31">
        <v>70.7</v>
      </c>
      <c r="CD36" s="23">
        <v>100</v>
      </c>
      <c r="CE36" s="24">
        <v>70.2</v>
      </c>
      <c r="CF36" s="24">
        <v>25.5</v>
      </c>
      <c r="CG36" s="24">
        <v>4.3</v>
      </c>
      <c r="CH36" s="24" t="s">
        <v>132</v>
      </c>
      <c r="CI36" s="31">
        <v>29.8</v>
      </c>
      <c r="CJ36" s="23">
        <v>100</v>
      </c>
      <c r="CK36" s="24">
        <v>63</v>
      </c>
      <c r="CL36" s="24">
        <v>26.9</v>
      </c>
      <c r="CM36" s="24">
        <v>10.1</v>
      </c>
      <c r="CN36" s="24" t="s">
        <v>132</v>
      </c>
      <c r="CO36" s="25">
        <v>37</v>
      </c>
    </row>
    <row r="37" spans="2:93" ht="13.5" customHeight="1" x14ac:dyDescent="0.15">
      <c r="B37" s="55"/>
      <c r="C37" s="52" t="s">
        <v>126</v>
      </c>
      <c r="D37" s="26">
        <v>415</v>
      </c>
      <c r="E37" s="27">
        <v>17</v>
      </c>
      <c r="F37" s="27">
        <v>184</v>
      </c>
      <c r="G37" s="27">
        <v>213</v>
      </c>
      <c r="H37" s="27">
        <v>1</v>
      </c>
      <c r="I37" s="32">
        <v>397</v>
      </c>
      <c r="J37" s="26">
        <v>415</v>
      </c>
      <c r="K37" s="27">
        <v>259</v>
      </c>
      <c r="L37" s="27">
        <v>104</v>
      </c>
      <c r="M37" s="27">
        <v>51</v>
      </c>
      <c r="N37" s="27">
        <v>1</v>
      </c>
      <c r="O37" s="32">
        <v>155</v>
      </c>
      <c r="P37" s="26">
        <v>415</v>
      </c>
      <c r="Q37" s="27">
        <v>126</v>
      </c>
      <c r="R37" s="27">
        <v>174</v>
      </c>
      <c r="S37" s="27">
        <v>112</v>
      </c>
      <c r="T37" s="27">
        <v>3</v>
      </c>
      <c r="U37" s="32">
        <v>286</v>
      </c>
      <c r="V37" s="26">
        <v>415</v>
      </c>
      <c r="W37" s="27">
        <v>316</v>
      </c>
      <c r="X37" s="27">
        <v>70</v>
      </c>
      <c r="Y37" s="27">
        <v>28</v>
      </c>
      <c r="Z37" s="27">
        <v>1</v>
      </c>
      <c r="AA37" s="32">
        <v>98</v>
      </c>
      <c r="AB37" s="26">
        <v>415</v>
      </c>
      <c r="AC37" s="27">
        <v>232</v>
      </c>
      <c r="AD37" s="27">
        <v>129</v>
      </c>
      <c r="AE37" s="27">
        <v>53</v>
      </c>
      <c r="AF37" s="27">
        <v>1</v>
      </c>
      <c r="AG37" s="32">
        <v>182</v>
      </c>
      <c r="AH37" s="26">
        <v>415</v>
      </c>
      <c r="AI37" s="27">
        <v>48</v>
      </c>
      <c r="AJ37" s="27">
        <v>234</v>
      </c>
      <c r="AK37" s="27">
        <v>132</v>
      </c>
      <c r="AL37" s="27">
        <v>1</v>
      </c>
      <c r="AM37" s="32">
        <v>366</v>
      </c>
      <c r="AN37" s="26">
        <v>415</v>
      </c>
      <c r="AO37" s="27">
        <v>18</v>
      </c>
      <c r="AP37" s="27">
        <v>28</v>
      </c>
      <c r="AQ37" s="27">
        <v>368</v>
      </c>
      <c r="AR37" s="27">
        <v>1</v>
      </c>
      <c r="AS37" s="32">
        <v>396</v>
      </c>
      <c r="AT37" s="26">
        <v>415</v>
      </c>
      <c r="AU37" s="27">
        <v>252</v>
      </c>
      <c r="AV37" s="27">
        <v>105</v>
      </c>
      <c r="AW37" s="27">
        <v>55</v>
      </c>
      <c r="AX37" s="27">
        <v>3</v>
      </c>
      <c r="AY37" s="32">
        <v>160</v>
      </c>
      <c r="AZ37" s="26">
        <v>415</v>
      </c>
      <c r="BA37" s="27">
        <v>42</v>
      </c>
      <c r="BB37" s="27">
        <v>239</v>
      </c>
      <c r="BC37" s="27">
        <v>133</v>
      </c>
      <c r="BD37" s="27">
        <v>1</v>
      </c>
      <c r="BE37" s="32">
        <v>372</v>
      </c>
      <c r="BF37" s="26">
        <v>415</v>
      </c>
      <c r="BG37" s="27">
        <v>127</v>
      </c>
      <c r="BH37" s="27">
        <v>175</v>
      </c>
      <c r="BI37" s="27">
        <v>112</v>
      </c>
      <c r="BJ37" s="27">
        <v>1</v>
      </c>
      <c r="BK37" s="32">
        <v>287</v>
      </c>
      <c r="BL37" s="26">
        <v>415</v>
      </c>
      <c r="BM37" s="27">
        <v>33</v>
      </c>
      <c r="BN37" s="27">
        <v>156</v>
      </c>
      <c r="BO37" s="27">
        <v>224</v>
      </c>
      <c r="BP37" s="27">
        <v>2</v>
      </c>
      <c r="BQ37" s="32">
        <v>380</v>
      </c>
      <c r="BR37" s="26">
        <v>415</v>
      </c>
      <c r="BS37" s="27">
        <v>359</v>
      </c>
      <c r="BT37" s="27">
        <v>46</v>
      </c>
      <c r="BU37" s="27">
        <v>9</v>
      </c>
      <c r="BV37" s="27">
        <v>1</v>
      </c>
      <c r="BW37" s="32">
        <v>55</v>
      </c>
      <c r="BX37" s="26">
        <v>415</v>
      </c>
      <c r="BY37" s="27">
        <v>109</v>
      </c>
      <c r="BZ37" s="27">
        <v>222</v>
      </c>
      <c r="CA37" s="27">
        <v>83</v>
      </c>
      <c r="CB37" s="27">
        <v>1</v>
      </c>
      <c r="CC37" s="32">
        <v>305</v>
      </c>
      <c r="CD37" s="26">
        <v>415</v>
      </c>
      <c r="CE37" s="27">
        <v>258</v>
      </c>
      <c r="CF37" s="27">
        <v>116</v>
      </c>
      <c r="CG37" s="27">
        <v>40</v>
      </c>
      <c r="CH37" s="27">
        <v>1</v>
      </c>
      <c r="CI37" s="32">
        <v>156</v>
      </c>
      <c r="CJ37" s="26">
        <v>415</v>
      </c>
      <c r="CK37" s="27">
        <v>237</v>
      </c>
      <c r="CL37" s="27">
        <v>125</v>
      </c>
      <c r="CM37" s="27">
        <v>52</v>
      </c>
      <c r="CN37" s="27">
        <v>1</v>
      </c>
      <c r="CO37" s="28">
        <v>177</v>
      </c>
    </row>
    <row r="38" spans="2:93" ht="13.5" customHeight="1" x14ac:dyDescent="0.15">
      <c r="B38" s="55"/>
      <c r="C38" s="53"/>
      <c r="D38" s="23">
        <v>100</v>
      </c>
      <c r="E38" s="24">
        <v>4.0999999999999996</v>
      </c>
      <c r="F38" s="24">
        <v>44.3</v>
      </c>
      <c r="G38" s="24">
        <v>51.3</v>
      </c>
      <c r="H38" s="24">
        <v>0.2</v>
      </c>
      <c r="I38" s="31">
        <v>95.7</v>
      </c>
      <c r="J38" s="23">
        <v>100</v>
      </c>
      <c r="K38" s="24">
        <v>62.4</v>
      </c>
      <c r="L38" s="24">
        <v>25.1</v>
      </c>
      <c r="M38" s="24">
        <v>12.3</v>
      </c>
      <c r="N38" s="24">
        <v>0.2</v>
      </c>
      <c r="O38" s="31">
        <v>37.299999999999997</v>
      </c>
      <c r="P38" s="23">
        <v>100</v>
      </c>
      <c r="Q38" s="24">
        <v>30.4</v>
      </c>
      <c r="R38" s="24">
        <v>41.9</v>
      </c>
      <c r="S38" s="24">
        <v>27</v>
      </c>
      <c r="T38" s="24">
        <v>0.7</v>
      </c>
      <c r="U38" s="31">
        <v>68.900000000000006</v>
      </c>
      <c r="V38" s="23">
        <v>100</v>
      </c>
      <c r="W38" s="24">
        <v>76.099999999999994</v>
      </c>
      <c r="X38" s="24">
        <v>16.899999999999999</v>
      </c>
      <c r="Y38" s="24">
        <v>6.7</v>
      </c>
      <c r="Z38" s="24">
        <v>0.2</v>
      </c>
      <c r="AA38" s="31">
        <v>23.6</v>
      </c>
      <c r="AB38" s="23">
        <v>100</v>
      </c>
      <c r="AC38" s="24">
        <v>55.9</v>
      </c>
      <c r="AD38" s="24">
        <v>31.1</v>
      </c>
      <c r="AE38" s="24">
        <v>12.8</v>
      </c>
      <c r="AF38" s="24">
        <v>0.2</v>
      </c>
      <c r="AG38" s="31">
        <v>43.9</v>
      </c>
      <c r="AH38" s="23">
        <v>100</v>
      </c>
      <c r="AI38" s="24">
        <v>11.6</v>
      </c>
      <c r="AJ38" s="24">
        <v>56.4</v>
      </c>
      <c r="AK38" s="24">
        <v>31.8</v>
      </c>
      <c r="AL38" s="24">
        <v>0.2</v>
      </c>
      <c r="AM38" s="31">
        <v>88.2</v>
      </c>
      <c r="AN38" s="23">
        <v>100</v>
      </c>
      <c r="AO38" s="24">
        <v>4.3</v>
      </c>
      <c r="AP38" s="24">
        <v>6.7</v>
      </c>
      <c r="AQ38" s="24">
        <v>88.7</v>
      </c>
      <c r="AR38" s="24">
        <v>0.2</v>
      </c>
      <c r="AS38" s="31">
        <v>95.4</v>
      </c>
      <c r="AT38" s="23">
        <v>100</v>
      </c>
      <c r="AU38" s="24">
        <v>60.7</v>
      </c>
      <c r="AV38" s="24">
        <v>25.3</v>
      </c>
      <c r="AW38" s="24">
        <v>13.3</v>
      </c>
      <c r="AX38" s="24">
        <v>0.7</v>
      </c>
      <c r="AY38" s="31">
        <v>38.6</v>
      </c>
      <c r="AZ38" s="23">
        <v>100</v>
      </c>
      <c r="BA38" s="24">
        <v>10.1</v>
      </c>
      <c r="BB38" s="24">
        <v>57.6</v>
      </c>
      <c r="BC38" s="24">
        <v>32</v>
      </c>
      <c r="BD38" s="24">
        <v>0.2</v>
      </c>
      <c r="BE38" s="31">
        <v>89.6</v>
      </c>
      <c r="BF38" s="23">
        <v>100</v>
      </c>
      <c r="BG38" s="24">
        <v>30.6</v>
      </c>
      <c r="BH38" s="24">
        <v>42.2</v>
      </c>
      <c r="BI38" s="24">
        <v>27</v>
      </c>
      <c r="BJ38" s="24">
        <v>0.2</v>
      </c>
      <c r="BK38" s="31">
        <v>69.2</v>
      </c>
      <c r="BL38" s="23">
        <v>100</v>
      </c>
      <c r="BM38" s="24">
        <v>8</v>
      </c>
      <c r="BN38" s="24">
        <v>37.6</v>
      </c>
      <c r="BO38" s="24">
        <v>54</v>
      </c>
      <c r="BP38" s="24">
        <v>0.5</v>
      </c>
      <c r="BQ38" s="31">
        <v>91.6</v>
      </c>
      <c r="BR38" s="23">
        <v>100</v>
      </c>
      <c r="BS38" s="24">
        <v>86.5</v>
      </c>
      <c r="BT38" s="24">
        <v>11.1</v>
      </c>
      <c r="BU38" s="24">
        <v>2.2000000000000002</v>
      </c>
      <c r="BV38" s="24">
        <v>0.2</v>
      </c>
      <c r="BW38" s="31">
        <v>13.3</v>
      </c>
      <c r="BX38" s="23">
        <v>100</v>
      </c>
      <c r="BY38" s="24">
        <v>26.3</v>
      </c>
      <c r="BZ38" s="24">
        <v>53.5</v>
      </c>
      <c r="CA38" s="24">
        <v>20</v>
      </c>
      <c r="CB38" s="24">
        <v>0.2</v>
      </c>
      <c r="CC38" s="31">
        <v>73.5</v>
      </c>
      <c r="CD38" s="23">
        <v>100</v>
      </c>
      <c r="CE38" s="24">
        <v>62.2</v>
      </c>
      <c r="CF38" s="24">
        <v>28</v>
      </c>
      <c r="CG38" s="24">
        <v>9.6</v>
      </c>
      <c r="CH38" s="24">
        <v>0.2</v>
      </c>
      <c r="CI38" s="31">
        <v>37.6</v>
      </c>
      <c r="CJ38" s="23">
        <v>100</v>
      </c>
      <c r="CK38" s="24">
        <v>57.1</v>
      </c>
      <c r="CL38" s="24">
        <v>30.1</v>
      </c>
      <c r="CM38" s="24">
        <v>12.5</v>
      </c>
      <c r="CN38" s="24">
        <v>0.2</v>
      </c>
      <c r="CO38" s="25">
        <v>42.7</v>
      </c>
    </row>
    <row r="39" spans="2:93" ht="13.5" customHeight="1" x14ac:dyDescent="0.15">
      <c r="B39" s="55"/>
      <c r="C39" s="52" t="s">
        <v>99</v>
      </c>
      <c r="D39" s="26">
        <v>60</v>
      </c>
      <c r="E39" s="27">
        <v>3</v>
      </c>
      <c r="F39" s="27">
        <v>25</v>
      </c>
      <c r="G39" s="27">
        <v>32</v>
      </c>
      <c r="H39" s="27" t="s">
        <v>132</v>
      </c>
      <c r="I39" s="32">
        <v>57</v>
      </c>
      <c r="J39" s="26">
        <v>60</v>
      </c>
      <c r="K39" s="27">
        <v>33</v>
      </c>
      <c r="L39" s="27">
        <v>15</v>
      </c>
      <c r="M39" s="27">
        <v>12</v>
      </c>
      <c r="N39" s="27" t="s">
        <v>132</v>
      </c>
      <c r="O39" s="32">
        <v>27</v>
      </c>
      <c r="P39" s="26">
        <v>60</v>
      </c>
      <c r="Q39" s="27">
        <v>18</v>
      </c>
      <c r="R39" s="27">
        <v>23</v>
      </c>
      <c r="S39" s="27">
        <v>18</v>
      </c>
      <c r="T39" s="27">
        <v>1</v>
      </c>
      <c r="U39" s="32">
        <v>41</v>
      </c>
      <c r="V39" s="26">
        <v>60</v>
      </c>
      <c r="W39" s="27">
        <v>41</v>
      </c>
      <c r="X39" s="27">
        <v>14</v>
      </c>
      <c r="Y39" s="27">
        <v>5</v>
      </c>
      <c r="Z39" s="27" t="s">
        <v>132</v>
      </c>
      <c r="AA39" s="32">
        <v>19</v>
      </c>
      <c r="AB39" s="26">
        <v>60</v>
      </c>
      <c r="AC39" s="27">
        <v>23</v>
      </c>
      <c r="AD39" s="27">
        <v>23</v>
      </c>
      <c r="AE39" s="27">
        <v>14</v>
      </c>
      <c r="AF39" s="27" t="s">
        <v>132</v>
      </c>
      <c r="AG39" s="32">
        <v>37</v>
      </c>
      <c r="AH39" s="26">
        <v>60</v>
      </c>
      <c r="AI39" s="27">
        <v>13</v>
      </c>
      <c r="AJ39" s="27">
        <v>25</v>
      </c>
      <c r="AK39" s="27">
        <v>22</v>
      </c>
      <c r="AL39" s="27" t="s">
        <v>132</v>
      </c>
      <c r="AM39" s="32">
        <v>47</v>
      </c>
      <c r="AN39" s="26">
        <v>60</v>
      </c>
      <c r="AO39" s="27">
        <v>5</v>
      </c>
      <c r="AP39" s="27">
        <v>5</v>
      </c>
      <c r="AQ39" s="27">
        <v>50</v>
      </c>
      <c r="AR39" s="27" t="s">
        <v>132</v>
      </c>
      <c r="AS39" s="32">
        <v>55</v>
      </c>
      <c r="AT39" s="26">
        <v>60</v>
      </c>
      <c r="AU39" s="27">
        <v>32</v>
      </c>
      <c r="AV39" s="27">
        <v>18</v>
      </c>
      <c r="AW39" s="27">
        <v>10</v>
      </c>
      <c r="AX39" s="27" t="s">
        <v>132</v>
      </c>
      <c r="AY39" s="32">
        <v>28</v>
      </c>
      <c r="AZ39" s="26">
        <v>60</v>
      </c>
      <c r="BA39" s="27">
        <v>16</v>
      </c>
      <c r="BB39" s="27">
        <v>34</v>
      </c>
      <c r="BC39" s="27">
        <v>9</v>
      </c>
      <c r="BD39" s="27">
        <v>1</v>
      </c>
      <c r="BE39" s="32">
        <v>43</v>
      </c>
      <c r="BF39" s="26">
        <v>60</v>
      </c>
      <c r="BG39" s="27">
        <v>10</v>
      </c>
      <c r="BH39" s="27">
        <v>24</v>
      </c>
      <c r="BI39" s="27">
        <v>26</v>
      </c>
      <c r="BJ39" s="27" t="s">
        <v>132</v>
      </c>
      <c r="BK39" s="32">
        <v>50</v>
      </c>
      <c r="BL39" s="26">
        <v>60</v>
      </c>
      <c r="BM39" s="27">
        <v>3</v>
      </c>
      <c r="BN39" s="27">
        <v>21</v>
      </c>
      <c r="BO39" s="27">
        <v>36</v>
      </c>
      <c r="BP39" s="27" t="s">
        <v>132</v>
      </c>
      <c r="BQ39" s="32">
        <v>57</v>
      </c>
      <c r="BR39" s="26">
        <v>60</v>
      </c>
      <c r="BS39" s="27">
        <v>55</v>
      </c>
      <c r="BT39" s="27">
        <v>5</v>
      </c>
      <c r="BU39" s="27" t="s">
        <v>132</v>
      </c>
      <c r="BV39" s="27" t="s">
        <v>132</v>
      </c>
      <c r="BW39" s="32">
        <v>5</v>
      </c>
      <c r="BX39" s="26">
        <v>60</v>
      </c>
      <c r="BY39" s="27">
        <v>18</v>
      </c>
      <c r="BZ39" s="27">
        <v>30</v>
      </c>
      <c r="CA39" s="27">
        <v>12</v>
      </c>
      <c r="CB39" s="27" t="s">
        <v>132</v>
      </c>
      <c r="CC39" s="32">
        <v>42</v>
      </c>
      <c r="CD39" s="26">
        <v>60</v>
      </c>
      <c r="CE39" s="27">
        <v>37</v>
      </c>
      <c r="CF39" s="27">
        <v>16</v>
      </c>
      <c r="CG39" s="27">
        <v>7</v>
      </c>
      <c r="CH39" s="27" t="s">
        <v>132</v>
      </c>
      <c r="CI39" s="32">
        <v>23</v>
      </c>
      <c r="CJ39" s="26">
        <v>60</v>
      </c>
      <c r="CK39" s="27">
        <v>31</v>
      </c>
      <c r="CL39" s="27">
        <v>18</v>
      </c>
      <c r="CM39" s="27">
        <v>11</v>
      </c>
      <c r="CN39" s="27" t="s">
        <v>132</v>
      </c>
      <c r="CO39" s="28">
        <v>29</v>
      </c>
    </row>
    <row r="40" spans="2:93" ht="13.5" customHeight="1" x14ac:dyDescent="0.15">
      <c r="B40" s="55"/>
      <c r="C40" s="53"/>
      <c r="D40" s="23">
        <v>100</v>
      </c>
      <c r="E40" s="24">
        <v>5</v>
      </c>
      <c r="F40" s="24">
        <v>41.7</v>
      </c>
      <c r="G40" s="24">
        <v>53.3</v>
      </c>
      <c r="H40" s="24" t="s">
        <v>132</v>
      </c>
      <c r="I40" s="31">
        <v>95</v>
      </c>
      <c r="J40" s="23">
        <v>100</v>
      </c>
      <c r="K40" s="24">
        <v>55</v>
      </c>
      <c r="L40" s="24">
        <v>25</v>
      </c>
      <c r="M40" s="24">
        <v>20</v>
      </c>
      <c r="N40" s="24" t="s">
        <v>132</v>
      </c>
      <c r="O40" s="31">
        <v>45</v>
      </c>
      <c r="P40" s="23">
        <v>100</v>
      </c>
      <c r="Q40" s="24">
        <v>30</v>
      </c>
      <c r="R40" s="24">
        <v>38.299999999999997</v>
      </c>
      <c r="S40" s="24">
        <v>30</v>
      </c>
      <c r="T40" s="24">
        <v>1.7</v>
      </c>
      <c r="U40" s="31">
        <v>68.3</v>
      </c>
      <c r="V40" s="23">
        <v>100</v>
      </c>
      <c r="W40" s="24">
        <v>68.3</v>
      </c>
      <c r="X40" s="24">
        <v>23.3</v>
      </c>
      <c r="Y40" s="24">
        <v>8.3000000000000007</v>
      </c>
      <c r="Z40" s="24" t="s">
        <v>132</v>
      </c>
      <c r="AA40" s="31">
        <v>31.7</v>
      </c>
      <c r="AB40" s="23">
        <v>100</v>
      </c>
      <c r="AC40" s="24">
        <v>38.299999999999997</v>
      </c>
      <c r="AD40" s="24">
        <v>38.299999999999997</v>
      </c>
      <c r="AE40" s="24">
        <v>23.3</v>
      </c>
      <c r="AF40" s="24" t="s">
        <v>132</v>
      </c>
      <c r="AG40" s="31">
        <v>61.7</v>
      </c>
      <c r="AH40" s="23">
        <v>100</v>
      </c>
      <c r="AI40" s="24">
        <v>21.7</v>
      </c>
      <c r="AJ40" s="24">
        <v>41.7</v>
      </c>
      <c r="AK40" s="24">
        <v>36.700000000000003</v>
      </c>
      <c r="AL40" s="24" t="s">
        <v>132</v>
      </c>
      <c r="AM40" s="31">
        <v>78.3</v>
      </c>
      <c r="AN40" s="23">
        <v>100</v>
      </c>
      <c r="AO40" s="24">
        <v>8.3000000000000007</v>
      </c>
      <c r="AP40" s="24">
        <v>8.3000000000000007</v>
      </c>
      <c r="AQ40" s="24">
        <v>83.3</v>
      </c>
      <c r="AR40" s="24" t="s">
        <v>132</v>
      </c>
      <c r="AS40" s="31">
        <v>91.7</v>
      </c>
      <c r="AT40" s="23">
        <v>100</v>
      </c>
      <c r="AU40" s="24">
        <v>53.3</v>
      </c>
      <c r="AV40" s="24">
        <v>30</v>
      </c>
      <c r="AW40" s="24">
        <v>16.7</v>
      </c>
      <c r="AX40" s="24" t="s">
        <v>132</v>
      </c>
      <c r="AY40" s="31">
        <v>46.7</v>
      </c>
      <c r="AZ40" s="23">
        <v>100</v>
      </c>
      <c r="BA40" s="24">
        <v>26.7</v>
      </c>
      <c r="BB40" s="24">
        <v>56.7</v>
      </c>
      <c r="BC40" s="24">
        <v>15</v>
      </c>
      <c r="BD40" s="24">
        <v>1.7</v>
      </c>
      <c r="BE40" s="31">
        <v>71.7</v>
      </c>
      <c r="BF40" s="23">
        <v>100</v>
      </c>
      <c r="BG40" s="24">
        <v>16.7</v>
      </c>
      <c r="BH40" s="24">
        <v>40</v>
      </c>
      <c r="BI40" s="24">
        <v>43.3</v>
      </c>
      <c r="BJ40" s="24" t="s">
        <v>132</v>
      </c>
      <c r="BK40" s="31">
        <v>83.3</v>
      </c>
      <c r="BL40" s="23">
        <v>100</v>
      </c>
      <c r="BM40" s="24">
        <v>5</v>
      </c>
      <c r="BN40" s="24">
        <v>35</v>
      </c>
      <c r="BO40" s="24">
        <v>60</v>
      </c>
      <c r="BP40" s="24" t="s">
        <v>132</v>
      </c>
      <c r="BQ40" s="31">
        <v>95</v>
      </c>
      <c r="BR40" s="23">
        <v>100</v>
      </c>
      <c r="BS40" s="24">
        <v>91.7</v>
      </c>
      <c r="BT40" s="24">
        <v>8.3000000000000007</v>
      </c>
      <c r="BU40" s="24" t="s">
        <v>132</v>
      </c>
      <c r="BV40" s="24" t="s">
        <v>132</v>
      </c>
      <c r="BW40" s="31">
        <v>8.3000000000000007</v>
      </c>
      <c r="BX40" s="23">
        <v>100</v>
      </c>
      <c r="BY40" s="24">
        <v>30</v>
      </c>
      <c r="BZ40" s="24">
        <v>50</v>
      </c>
      <c r="CA40" s="24">
        <v>20</v>
      </c>
      <c r="CB40" s="24" t="s">
        <v>132</v>
      </c>
      <c r="CC40" s="31">
        <v>70</v>
      </c>
      <c r="CD40" s="23">
        <v>100</v>
      </c>
      <c r="CE40" s="24">
        <v>61.7</v>
      </c>
      <c r="CF40" s="24">
        <v>26.7</v>
      </c>
      <c r="CG40" s="24">
        <v>11.7</v>
      </c>
      <c r="CH40" s="24" t="s">
        <v>132</v>
      </c>
      <c r="CI40" s="31">
        <v>38.299999999999997</v>
      </c>
      <c r="CJ40" s="23">
        <v>100</v>
      </c>
      <c r="CK40" s="24">
        <v>51.7</v>
      </c>
      <c r="CL40" s="24">
        <v>30</v>
      </c>
      <c r="CM40" s="24">
        <v>18.3</v>
      </c>
      <c r="CN40" s="24" t="s">
        <v>132</v>
      </c>
      <c r="CO40" s="25">
        <v>48.3</v>
      </c>
    </row>
    <row r="41" spans="2:93" ht="13.5" customHeight="1" x14ac:dyDescent="0.15">
      <c r="B41" s="55"/>
      <c r="C41" s="52" t="s">
        <v>127</v>
      </c>
      <c r="D41" s="26">
        <v>151</v>
      </c>
      <c r="E41" s="27">
        <v>7</v>
      </c>
      <c r="F41" s="27">
        <v>77</v>
      </c>
      <c r="G41" s="27">
        <v>66</v>
      </c>
      <c r="H41" s="27">
        <v>1</v>
      </c>
      <c r="I41" s="32">
        <v>143</v>
      </c>
      <c r="J41" s="26">
        <v>151</v>
      </c>
      <c r="K41" s="27">
        <v>72</v>
      </c>
      <c r="L41" s="27">
        <v>44</v>
      </c>
      <c r="M41" s="27">
        <v>33</v>
      </c>
      <c r="N41" s="27">
        <v>2</v>
      </c>
      <c r="O41" s="32">
        <v>77</v>
      </c>
      <c r="P41" s="26">
        <v>151</v>
      </c>
      <c r="Q41" s="27">
        <v>43</v>
      </c>
      <c r="R41" s="27">
        <v>71</v>
      </c>
      <c r="S41" s="27">
        <v>35</v>
      </c>
      <c r="T41" s="27">
        <v>2</v>
      </c>
      <c r="U41" s="32">
        <v>106</v>
      </c>
      <c r="V41" s="26">
        <v>151</v>
      </c>
      <c r="W41" s="27">
        <v>96</v>
      </c>
      <c r="X41" s="27">
        <v>41</v>
      </c>
      <c r="Y41" s="27">
        <v>13</v>
      </c>
      <c r="Z41" s="27">
        <v>1</v>
      </c>
      <c r="AA41" s="32">
        <v>54</v>
      </c>
      <c r="AB41" s="26">
        <v>151</v>
      </c>
      <c r="AC41" s="27">
        <v>71</v>
      </c>
      <c r="AD41" s="27">
        <v>53</v>
      </c>
      <c r="AE41" s="27">
        <v>25</v>
      </c>
      <c r="AF41" s="27">
        <v>2</v>
      </c>
      <c r="AG41" s="32">
        <v>78</v>
      </c>
      <c r="AH41" s="26">
        <v>151</v>
      </c>
      <c r="AI41" s="27">
        <v>21</v>
      </c>
      <c r="AJ41" s="27">
        <v>83</v>
      </c>
      <c r="AK41" s="27">
        <v>46</v>
      </c>
      <c r="AL41" s="27">
        <v>1</v>
      </c>
      <c r="AM41" s="32">
        <v>129</v>
      </c>
      <c r="AN41" s="26">
        <v>151</v>
      </c>
      <c r="AO41" s="27">
        <v>4</v>
      </c>
      <c r="AP41" s="27">
        <v>13</v>
      </c>
      <c r="AQ41" s="27">
        <v>133</v>
      </c>
      <c r="AR41" s="27">
        <v>1</v>
      </c>
      <c r="AS41" s="32">
        <v>146</v>
      </c>
      <c r="AT41" s="26">
        <v>151</v>
      </c>
      <c r="AU41" s="27">
        <v>82</v>
      </c>
      <c r="AV41" s="27">
        <v>46</v>
      </c>
      <c r="AW41" s="27">
        <v>22</v>
      </c>
      <c r="AX41" s="27">
        <v>1</v>
      </c>
      <c r="AY41" s="32">
        <v>68</v>
      </c>
      <c r="AZ41" s="26">
        <v>151</v>
      </c>
      <c r="BA41" s="27">
        <v>21</v>
      </c>
      <c r="BB41" s="27">
        <v>94</v>
      </c>
      <c r="BC41" s="27">
        <v>34</v>
      </c>
      <c r="BD41" s="27">
        <v>2</v>
      </c>
      <c r="BE41" s="32">
        <v>128</v>
      </c>
      <c r="BF41" s="26">
        <v>151</v>
      </c>
      <c r="BG41" s="27">
        <v>30</v>
      </c>
      <c r="BH41" s="27">
        <v>61</v>
      </c>
      <c r="BI41" s="27">
        <v>59</v>
      </c>
      <c r="BJ41" s="27">
        <v>1</v>
      </c>
      <c r="BK41" s="32">
        <v>120</v>
      </c>
      <c r="BL41" s="26">
        <v>151</v>
      </c>
      <c r="BM41" s="27">
        <v>10</v>
      </c>
      <c r="BN41" s="27">
        <v>51</v>
      </c>
      <c r="BO41" s="27">
        <v>88</v>
      </c>
      <c r="BP41" s="27">
        <v>2</v>
      </c>
      <c r="BQ41" s="32">
        <v>139</v>
      </c>
      <c r="BR41" s="26">
        <v>151</v>
      </c>
      <c r="BS41" s="27">
        <v>121</v>
      </c>
      <c r="BT41" s="27">
        <v>23</v>
      </c>
      <c r="BU41" s="27">
        <v>6</v>
      </c>
      <c r="BV41" s="27">
        <v>1</v>
      </c>
      <c r="BW41" s="32">
        <v>29</v>
      </c>
      <c r="BX41" s="26">
        <v>151</v>
      </c>
      <c r="BY41" s="27">
        <v>50</v>
      </c>
      <c r="BZ41" s="27">
        <v>72</v>
      </c>
      <c r="CA41" s="27">
        <v>28</v>
      </c>
      <c r="CB41" s="27">
        <v>1</v>
      </c>
      <c r="CC41" s="32">
        <v>100</v>
      </c>
      <c r="CD41" s="26">
        <v>151</v>
      </c>
      <c r="CE41" s="27">
        <v>86</v>
      </c>
      <c r="CF41" s="27">
        <v>38</v>
      </c>
      <c r="CG41" s="27">
        <v>25</v>
      </c>
      <c r="CH41" s="27">
        <v>2</v>
      </c>
      <c r="CI41" s="32">
        <v>63</v>
      </c>
      <c r="CJ41" s="26">
        <v>151</v>
      </c>
      <c r="CK41" s="27">
        <v>73</v>
      </c>
      <c r="CL41" s="27">
        <v>54</v>
      </c>
      <c r="CM41" s="27">
        <v>23</v>
      </c>
      <c r="CN41" s="27">
        <v>1</v>
      </c>
      <c r="CO41" s="28">
        <v>77</v>
      </c>
    </row>
    <row r="42" spans="2:93" ht="13.5" customHeight="1" x14ac:dyDescent="0.15">
      <c r="B42" s="55"/>
      <c r="C42" s="53"/>
      <c r="D42" s="23">
        <v>100</v>
      </c>
      <c r="E42" s="24">
        <v>4.5999999999999996</v>
      </c>
      <c r="F42" s="24">
        <v>51</v>
      </c>
      <c r="G42" s="24">
        <v>43.7</v>
      </c>
      <c r="H42" s="24">
        <v>0.7</v>
      </c>
      <c r="I42" s="31">
        <v>94.7</v>
      </c>
      <c r="J42" s="23">
        <v>100</v>
      </c>
      <c r="K42" s="24">
        <v>47.7</v>
      </c>
      <c r="L42" s="24">
        <v>29.1</v>
      </c>
      <c r="M42" s="24">
        <v>21.9</v>
      </c>
      <c r="N42" s="24">
        <v>1.3</v>
      </c>
      <c r="O42" s="31">
        <v>51</v>
      </c>
      <c r="P42" s="23">
        <v>100</v>
      </c>
      <c r="Q42" s="24">
        <v>28.5</v>
      </c>
      <c r="R42" s="24">
        <v>47</v>
      </c>
      <c r="S42" s="24">
        <v>23.2</v>
      </c>
      <c r="T42" s="24">
        <v>1.3</v>
      </c>
      <c r="U42" s="31">
        <v>70.2</v>
      </c>
      <c r="V42" s="23">
        <v>100</v>
      </c>
      <c r="W42" s="24">
        <v>63.6</v>
      </c>
      <c r="X42" s="24">
        <v>27.2</v>
      </c>
      <c r="Y42" s="24">
        <v>8.6</v>
      </c>
      <c r="Z42" s="24">
        <v>0.7</v>
      </c>
      <c r="AA42" s="31">
        <v>35.799999999999997</v>
      </c>
      <c r="AB42" s="23">
        <v>100</v>
      </c>
      <c r="AC42" s="24">
        <v>47</v>
      </c>
      <c r="AD42" s="24">
        <v>35.1</v>
      </c>
      <c r="AE42" s="24">
        <v>16.600000000000001</v>
      </c>
      <c r="AF42" s="24">
        <v>1.3</v>
      </c>
      <c r="AG42" s="31">
        <v>51.7</v>
      </c>
      <c r="AH42" s="23">
        <v>100</v>
      </c>
      <c r="AI42" s="24">
        <v>13.9</v>
      </c>
      <c r="AJ42" s="24">
        <v>55</v>
      </c>
      <c r="AK42" s="24">
        <v>30.5</v>
      </c>
      <c r="AL42" s="24">
        <v>0.7</v>
      </c>
      <c r="AM42" s="31">
        <v>85.4</v>
      </c>
      <c r="AN42" s="23">
        <v>100</v>
      </c>
      <c r="AO42" s="24">
        <v>2.6</v>
      </c>
      <c r="AP42" s="24">
        <v>8.6</v>
      </c>
      <c r="AQ42" s="24">
        <v>88.1</v>
      </c>
      <c r="AR42" s="24">
        <v>0.7</v>
      </c>
      <c r="AS42" s="31">
        <v>96.7</v>
      </c>
      <c r="AT42" s="23">
        <v>100</v>
      </c>
      <c r="AU42" s="24">
        <v>54.3</v>
      </c>
      <c r="AV42" s="24">
        <v>30.5</v>
      </c>
      <c r="AW42" s="24">
        <v>14.6</v>
      </c>
      <c r="AX42" s="24">
        <v>0.7</v>
      </c>
      <c r="AY42" s="31">
        <v>45</v>
      </c>
      <c r="AZ42" s="23">
        <v>100</v>
      </c>
      <c r="BA42" s="24">
        <v>13.9</v>
      </c>
      <c r="BB42" s="24">
        <v>62.3</v>
      </c>
      <c r="BC42" s="24">
        <v>22.5</v>
      </c>
      <c r="BD42" s="24">
        <v>1.3</v>
      </c>
      <c r="BE42" s="31">
        <v>84.8</v>
      </c>
      <c r="BF42" s="23">
        <v>100</v>
      </c>
      <c r="BG42" s="24">
        <v>19.899999999999999</v>
      </c>
      <c r="BH42" s="24">
        <v>40.4</v>
      </c>
      <c r="BI42" s="24">
        <v>39.1</v>
      </c>
      <c r="BJ42" s="24">
        <v>0.7</v>
      </c>
      <c r="BK42" s="31">
        <v>79.5</v>
      </c>
      <c r="BL42" s="23">
        <v>100</v>
      </c>
      <c r="BM42" s="24">
        <v>6.6</v>
      </c>
      <c r="BN42" s="24">
        <v>33.799999999999997</v>
      </c>
      <c r="BO42" s="24">
        <v>58.3</v>
      </c>
      <c r="BP42" s="24">
        <v>1.3</v>
      </c>
      <c r="BQ42" s="31">
        <v>92.1</v>
      </c>
      <c r="BR42" s="23">
        <v>100</v>
      </c>
      <c r="BS42" s="24">
        <v>80.099999999999994</v>
      </c>
      <c r="BT42" s="24">
        <v>15.2</v>
      </c>
      <c r="BU42" s="24">
        <v>4</v>
      </c>
      <c r="BV42" s="24">
        <v>0.7</v>
      </c>
      <c r="BW42" s="31">
        <v>19.2</v>
      </c>
      <c r="BX42" s="23">
        <v>100</v>
      </c>
      <c r="BY42" s="24">
        <v>33.1</v>
      </c>
      <c r="BZ42" s="24">
        <v>47.7</v>
      </c>
      <c r="CA42" s="24">
        <v>18.5</v>
      </c>
      <c r="CB42" s="24">
        <v>0.7</v>
      </c>
      <c r="CC42" s="31">
        <v>66.2</v>
      </c>
      <c r="CD42" s="23">
        <v>100</v>
      </c>
      <c r="CE42" s="24">
        <v>57</v>
      </c>
      <c r="CF42" s="24">
        <v>25.2</v>
      </c>
      <c r="CG42" s="24">
        <v>16.600000000000001</v>
      </c>
      <c r="CH42" s="24">
        <v>1.3</v>
      </c>
      <c r="CI42" s="31">
        <v>41.7</v>
      </c>
      <c r="CJ42" s="23">
        <v>100</v>
      </c>
      <c r="CK42" s="24">
        <v>48.3</v>
      </c>
      <c r="CL42" s="24">
        <v>35.799999999999997</v>
      </c>
      <c r="CM42" s="24">
        <v>15.2</v>
      </c>
      <c r="CN42" s="24">
        <v>0.7</v>
      </c>
      <c r="CO42" s="25">
        <v>51</v>
      </c>
    </row>
    <row r="43" spans="2:93" ht="13.5" customHeight="1" x14ac:dyDescent="0.15">
      <c r="B43" s="55"/>
      <c r="C43" s="52" t="s">
        <v>128</v>
      </c>
      <c r="D43" s="26">
        <v>441</v>
      </c>
      <c r="E43" s="27">
        <v>20</v>
      </c>
      <c r="F43" s="27">
        <v>219</v>
      </c>
      <c r="G43" s="27">
        <v>196</v>
      </c>
      <c r="H43" s="27">
        <v>6</v>
      </c>
      <c r="I43" s="32">
        <v>415</v>
      </c>
      <c r="J43" s="26">
        <v>441</v>
      </c>
      <c r="K43" s="27">
        <v>228</v>
      </c>
      <c r="L43" s="27">
        <v>130</v>
      </c>
      <c r="M43" s="27">
        <v>78</v>
      </c>
      <c r="N43" s="27">
        <v>5</v>
      </c>
      <c r="O43" s="32">
        <v>208</v>
      </c>
      <c r="P43" s="26">
        <v>441</v>
      </c>
      <c r="Q43" s="27">
        <v>132</v>
      </c>
      <c r="R43" s="27">
        <v>178</v>
      </c>
      <c r="S43" s="27">
        <v>125</v>
      </c>
      <c r="T43" s="27">
        <v>6</v>
      </c>
      <c r="U43" s="32">
        <v>303</v>
      </c>
      <c r="V43" s="26">
        <v>441</v>
      </c>
      <c r="W43" s="27">
        <v>301</v>
      </c>
      <c r="X43" s="27">
        <v>92</v>
      </c>
      <c r="Y43" s="27">
        <v>42</v>
      </c>
      <c r="Z43" s="27">
        <v>6</v>
      </c>
      <c r="AA43" s="32">
        <v>134</v>
      </c>
      <c r="AB43" s="26">
        <v>441</v>
      </c>
      <c r="AC43" s="27">
        <v>209</v>
      </c>
      <c r="AD43" s="27">
        <v>138</v>
      </c>
      <c r="AE43" s="27">
        <v>88</v>
      </c>
      <c r="AF43" s="27">
        <v>6</v>
      </c>
      <c r="AG43" s="32">
        <v>226</v>
      </c>
      <c r="AH43" s="26">
        <v>441</v>
      </c>
      <c r="AI43" s="27">
        <v>69</v>
      </c>
      <c r="AJ43" s="27">
        <v>244</v>
      </c>
      <c r="AK43" s="27">
        <v>122</v>
      </c>
      <c r="AL43" s="27">
        <v>6</v>
      </c>
      <c r="AM43" s="32">
        <v>366</v>
      </c>
      <c r="AN43" s="26">
        <v>441</v>
      </c>
      <c r="AO43" s="27">
        <v>21</v>
      </c>
      <c r="AP43" s="27">
        <v>38</v>
      </c>
      <c r="AQ43" s="27">
        <v>377</v>
      </c>
      <c r="AR43" s="27">
        <v>5</v>
      </c>
      <c r="AS43" s="32">
        <v>415</v>
      </c>
      <c r="AT43" s="26">
        <v>441</v>
      </c>
      <c r="AU43" s="27">
        <v>241</v>
      </c>
      <c r="AV43" s="27">
        <v>125</v>
      </c>
      <c r="AW43" s="27">
        <v>69</v>
      </c>
      <c r="AX43" s="27">
        <v>6</v>
      </c>
      <c r="AY43" s="32">
        <v>194</v>
      </c>
      <c r="AZ43" s="26">
        <v>441</v>
      </c>
      <c r="BA43" s="27">
        <v>83</v>
      </c>
      <c r="BB43" s="27">
        <v>265</v>
      </c>
      <c r="BC43" s="27">
        <v>87</v>
      </c>
      <c r="BD43" s="27">
        <v>6</v>
      </c>
      <c r="BE43" s="32">
        <v>352</v>
      </c>
      <c r="BF43" s="26">
        <v>441</v>
      </c>
      <c r="BG43" s="27">
        <v>113</v>
      </c>
      <c r="BH43" s="27">
        <v>158</v>
      </c>
      <c r="BI43" s="27">
        <v>163</v>
      </c>
      <c r="BJ43" s="27">
        <v>7</v>
      </c>
      <c r="BK43" s="32">
        <v>321</v>
      </c>
      <c r="BL43" s="26">
        <v>441</v>
      </c>
      <c r="BM43" s="27">
        <v>27</v>
      </c>
      <c r="BN43" s="27">
        <v>165</v>
      </c>
      <c r="BO43" s="27">
        <v>242</v>
      </c>
      <c r="BP43" s="27">
        <v>7</v>
      </c>
      <c r="BQ43" s="32">
        <v>407</v>
      </c>
      <c r="BR43" s="26">
        <v>441</v>
      </c>
      <c r="BS43" s="27">
        <v>371</v>
      </c>
      <c r="BT43" s="27">
        <v>48</v>
      </c>
      <c r="BU43" s="27">
        <v>16</v>
      </c>
      <c r="BV43" s="27">
        <v>6</v>
      </c>
      <c r="BW43" s="32">
        <v>64</v>
      </c>
      <c r="BX43" s="26">
        <v>441</v>
      </c>
      <c r="BY43" s="27">
        <v>115</v>
      </c>
      <c r="BZ43" s="27">
        <v>252</v>
      </c>
      <c r="CA43" s="27">
        <v>68</v>
      </c>
      <c r="CB43" s="27">
        <v>6</v>
      </c>
      <c r="CC43" s="32">
        <v>320</v>
      </c>
      <c r="CD43" s="26">
        <v>441</v>
      </c>
      <c r="CE43" s="27">
        <v>242</v>
      </c>
      <c r="CF43" s="27">
        <v>151</v>
      </c>
      <c r="CG43" s="27">
        <v>40</v>
      </c>
      <c r="CH43" s="27">
        <v>8</v>
      </c>
      <c r="CI43" s="32">
        <v>191</v>
      </c>
      <c r="CJ43" s="26">
        <v>441</v>
      </c>
      <c r="CK43" s="27">
        <v>239</v>
      </c>
      <c r="CL43" s="27">
        <v>124</v>
      </c>
      <c r="CM43" s="27">
        <v>72</v>
      </c>
      <c r="CN43" s="27">
        <v>6</v>
      </c>
      <c r="CO43" s="28">
        <v>196</v>
      </c>
    </row>
    <row r="44" spans="2:93" ht="13.5" customHeight="1" x14ac:dyDescent="0.15">
      <c r="B44" s="55"/>
      <c r="C44" s="53"/>
      <c r="D44" s="23">
        <v>100</v>
      </c>
      <c r="E44" s="24">
        <v>4.5</v>
      </c>
      <c r="F44" s="24">
        <v>49.7</v>
      </c>
      <c r="G44" s="24">
        <v>44.4</v>
      </c>
      <c r="H44" s="24">
        <v>1.4</v>
      </c>
      <c r="I44" s="31">
        <v>94.1</v>
      </c>
      <c r="J44" s="23">
        <v>100</v>
      </c>
      <c r="K44" s="24">
        <v>51.7</v>
      </c>
      <c r="L44" s="24">
        <v>29.5</v>
      </c>
      <c r="M44" s="24">
        <v>17.7</v>
      </c>
      <c r="N44" s="24">
        <v>1.1000000000000001</v>
      </c>
      <c r="O44" s="31">
        <v>47.2</v>
      </c>
      <c r="P44" s="23">
        <v>100</v>
      </c>
      <c r="Q44" s="24">
        <v>29.9</v>
      </c>
      <c r="R44" s="24">
        <v>40.4</v>
      </c>
      <c r="S44" s="24">
        <v>28.3</v>
      </c>
      <c r="T44" s="24">
        <v>1.4</v>
      </c>
      <c r="U44" s="31">
        <v>68.7</v>
      </c>
      <c r="V44" s="23">
        <v>100</v>
      </c>
      <c r="W44" s="24">
        <v>68.3</v>
      </c>
      <c r="X44" s="24">
        <v>20.9</v>
      </c>
      <c r="Y44" s="24">
        <v>9.5</v>
      </c>
      <c r="Z44" s="24">
        <v>1.4</v>
      </c>
      <c r="AA44" s="31">
        <v>30.4</v>
      </c>
      <c r="AB44" s="23">
        <v>100</v>
      </c>
      <c r="AC44" s="24">
        <v>47.4</v>
      </c>
      <c r="AD44" s="24">
        <v>31.3</v>
      </c>
      <c r="AE44" s="24">
        <v>20</v>
      </c>
      <c r="AF44" s="24">
        <v>1.4</v>
      </c>
      <c r="AG44" s="31">
        <v>51.2</v>
      </c>
      <c r="AH44" s="23">
        <v>100</v>
      </c>
      <c r="AI44" s="24">
        <v>15.6</v>
      </c>
      <c r="AJ44" s="24">
        <v>55.3</v>
      </c>
      <c r="AK44" s="24">
        <v>27.7</v>
      </c>
      <c r="AL44" s="24">
        <v>1.4</v>
      </c>
      <c r="AM44" s="31">
        <v>83</v>
      </c>
      <c r="AN44" s="23">
        <v>100</v>
      </c>
      <c r="AO44" s="24">
        <v>4.8</v>
      </c>
      <c r="AP44" s="24">
        <v>8.6</v>
      </c>
      <c r="AQ44" s="24">
        <v>85.5</v>
      </c>
      <c r="AR44" s="24">
        <v>1.1000000000000001</v>
      </c>
      <c r="AS44" s="31">
        <v>94.1</v>
      </c>
      <c r="AT44" s="23">
        <v>100</v>
      </c>
      <c r="AU44" s="24">
        <v>54.6</v>
      </c>
      <c r="AV44" s="24">
        <v>28.3</v>
      </c>
      <c r="AW44" s="24">
        <v>15.6</v>
      </c>
      <c r="AX44" s="24">
        <v>1.4</v>
      </c>
      <c r="AY44" s="31">
        <v>44</v>
      </c>
      <c r="AZ44" s="23">
        <v>100</v>
      </c>
      <c r="BA44" s="24">
        <v>18.8</v>
      </c>
      <c r="BB44" s="24">
        <v>60.1</v>
      </c>
      <c r="BC44" s="24">
        <v>19.7</v>
      </c>
      <c r="BD44" s="24">
        <v>1.4</v>
      </c>
      <c r="BE44" s="31">
        <v>79.8</v>
      </c>
      <c r="BF44" s="23">
        <v>100</v>
      </c>
      <c r="BG44" s="24">
        <v>25.6</v>
      </c>
      <c r="BH44" s="24">
        <v>35.799999999999997</v>
      </c>
      <c r="BI44" s="24">
        <v>37</v>
      </c>
      <c r="BJ44" s="24">
        <v>1.6</v>
      </c>
      <c r="BK44" s="31">
        <v>72.8</v>
      </c>
      <c r="BL44" s="23">
        <v>100</v>
      </c>
      <c r="BM44" s="24">
        <v>6.1</v>
      </c>
      <c r="BN44" s="24">
        <v>37.4</v>
      </c>
      <c r="BO44" s="24">
        <v>54.9</v>
      </c>
      <c r="BP44" s="24">
        <v>1.6</v>
      </c>
      <c r="BQ44" s="31">
        <v>92.3</v>
      </c>
      <c r="BR44" s="23">
        <v>100</v>
      </c>
      <c r="BS44" s="24">
        <v>84.1</v>
      </c>
      <c r="BT44" s="24">
        <v>10.9</v>
      </c>
      <c r="BU44" s="24">
        <v>3.6</v>
      </c>
      <c r="BV44" s="24">
        <v>1.4</v>
      </c>
      <c r="BW44" s="31">
        <v>14.5</v>
      </c>
      <c r="BX44" s="23">
        <v>100</v>
      </c>
      <c r="BY44" s="24">
        <v>26.1</v>
      </c>
      <c r="BZ44" s="24">
        <v>57.1</v>
      </c>
      <c r="CA44" s="24">
        <v>15.4</v>
      </c>
      <c r="CB44" s="24">
        <v>1.4</v>
      </c>
      <c r="CC44" s="31">
        <v>72.599999999999994</v>
      </c>
      <c r="CD44" s="23">
        <v>100</v>
      </c>
      <c r="CE44" s="24">
        <v>54.9</v>
      </c>
      <c r="CF44" s="24">
        <v>34.200000000000003</v>
      </c>
      <c r="CG44" s="24">
        <v>9.1</v>
      </c>
      <c r="CH44" s="24">
        <v>1.8</v>
      </c>
      <c r="CI44" s="31">
        <v>43.3</v>
      </c>
      <c r="CJ44" s="23">
        <v>100</v>
      </c>
      <c r="CK44" s="24">
        <v>54.2</v>
      </c>
      <c r="CL44" s="24">
        <v>28.1</v>
      </c>
      <c r="CM44" s="24">
        <v>16.3</v>
      </c>
      <c r="CN44" s="24">
        <v>1.4</v>
      </c>
      <c r="CO44" s="25">
        <v>44.4</v>
      </c>
    </row>
    <row r="45" spans="2:93" ht="13.5" customHeight="1" x14ac:dyDescent="0.15">
      <c r="B45" s="55"/>
      <c r="C45" s="52" t="s">
        <v>129</v>
      </c>
      <c r="D45" s="26">
        <v>657</v>
      </c>
      <c r="E45" s="27">
        <v>25</v>
      </c>
      <c r="F45" s="27">
        <v>325</v>
      </c>
      <c r="G45" s="27">
        <v>300</v>
      </c>
      <c r="H45" s="27">
        <v>7</v>
      </c>
      <c r="I45" s="32">
        <v>625</v>
      </c>
      <c r="J45" s="26">
        <v>657</v>
      </c>
      <c r="K45" s="27">
        <v>373</v>
      </c>
      <c r="L45" s="27">
        <v>180</v>
      </c>
      <c r="M45" s="27">
        <v>98</v>
      </c>
      <c r="N45" s="27">
        <v>6</v>
      </c>
      <c r="O45" s="32">
        <v>278</v>
      </c>
      <c r="P45" s="26">
        <v>657</v>
      </c>
      <c r="Q45" s="27">
        <v>164</v>
      </c>
      <c r="R45" s="27">
        <v>307</v>
      </c>
      <c r="S45" s="27">
        <v>178</v>
      </c>
      <c r="T45" s="27">
        <v>8</v>
      </c>
      <c r="U45" s="32">
        <v>485</v>
      </c>
      <c r="V45" s="26">
        <v>657</v>
      </c>
      <c r="W45" s="27">
        <v>467</v>
      </c>
      <c r="X45" s="27">
        <v>132</v>
      </c>
      <c r="Y45" s="27">
        <v>52</v>
      </c>
      <c r="Z45" s="27">
        <v>6</v>
      </c>
      <c r="AA45" s="32">
        <v>184</v>
      </c>
      <c r="AB45" s="26">
        <v>657</v>
      </c>
      <c r="AC45" s="27">
        <v>336</v>
      </c>
      <c r="AD45" s="27">
        <v>211</v>
      </c>
      <c r="AE45" s="27">
        <v>103</v>
      </c>
      <c r="AF45" s="27">
        <v>7</v>
      </c>
      <c r="AG45" s="32">
        <v>314</v>
      </c>
      <c r="AH45" s="26">
        <v>657</v>
      </c>
      <c r="AI45" s="27">
        <v>82</v>
      </c>
      <c r="AJ45" s="27">
        <v>376</v>
      </c>
      <c r="AK45" s="27">
        <v>193</v>
      </c>
      <c r="AL45" s="27">
        <v>6</v>
      </c>
      <c r="AM45" s="32">
        <v>569</v>
      </c>
      <c r="AN45" s="26">
        <v>657</v>
      </c>
      <c r="AO45" s="27">
        <v>23</v>
      </c>
      <c r="AP45" s="27">
        <v>65</v>
      </c>
      <c r="AQ45" s="27">
        <v>562</v>
      </c>
      <c r="AR45" s="27">
        <v>7</v>
      </c>
      <c r="AS45" s="32">
        <v>627</v>
      </c>
      <c r="AT45" s="26">
        <v>657</v>
      </c>
      <c r="AU45" s="27">
        <v>379</v>
      </c>
      <c r="AV45" s="27">
        <v>179</v>
      </c>
      <c r="AW45" s="27">
        <v>92</v>
      </c>
      <c r="AX45" s="27">
        <v>7</v>
      </c>
      <c r="AY45" s="32">
        <v>271</v>
      </c>
      <c r="AZ45" s="26">
        <v>657</v>
      </c>
      <c r="BA45" s="27">
        <v>98</v>
      </c>
      <c r="BB45" s="27">
        <v>385</v>
      </c>
      <c r="BC45" s="27">
        <v>167</v>
      </c>
      <c r="BD45" s="27">
        <v>7</v>
      </c>
      <c r="BE45" s="32">
        <v>552</v>
      </c>
      <c r="BF45" s="26">
        <v>657</v>
      </c>
      <c r="BG45" s="27">
        <v>160</v>
      </c>
      <c r="BH45" s="27">
        <v>271</v>
      </c>
      <c r="BI45" s="27">
        <v>220</v>
      </c>
      <c r="BJ45" s="27">
        <v>6</v>
      </c>
      <c r="BK45" s="32">
        <v>491</v>
      </c>
      <c r="BL45" s="26">
        <v>657</v>
      </c>
      <c r="BM45" s="27">
        <v>42</v>
      </c>
      <c r="BN45" s="27">
        <v>264</v>
      </c>
      <c r="BO45" s="27">
        <v>344</v>
      </c>
      <c r="BP45" s="27">
        <v>7</v>
      </c>
      <c r="BQ45" s="32">
        <v>608</v>
      </c>
      <c r="BR45" s="26">
        <v>657</v>
      </c>
      <c r="BS45" s="27">
        <v>533</v>
      </c>
      <c r="BT45" s="27">
        <v>90</v>
      </c>
      <c r="BU45" s="27">
        <v>28</v>
      </c>
      <c r="BV45" s="27">
        <v>6</v>
      </c>
      <c r="BW45" s="32">
        <v>118</v>
      </c>
      <c r="BX45" s="26">
        <v>657</v>
      </c>
      <c r="BY45" s="27">
        <v>171</v>
      </c>
      <c r="BZ45" s="27">
        <v>348</v>
      </c>
      <c r="CA45" s="27">
        <v>132</v>
      </c>
      <c r="CB45" s="27">
        <v>6</v>
      </c>
      <c r="CC45" s="32">
        <v>480</v>
      </c>
      <c r="CD45" s="26">
        <v>657</v>
      </c>
      <c r="CE45" s="27">
        <v>376</v>
      </c>
      <c r="CF45" s="27">
        <v>218</v>
      </c>
      <c r="CG45" s="27">
        <v>57</v>
      </c>
      <c r="CH45" s="27">
        <v>6</v>
      </c>
      <c r="CI45" s="32">
        <v>275</v>
      </c>
      <c r="CJ45" s="26">
        <v>657</v>
      </c>
      <c r="CK45" s="27">
        <v>363</v>
      </c>
      <c r="CL45" s="27">
        <v>210</v>
      </c>
      <c r="CM45" s="27">
        <v>78</v>
      </c>
      <c r="CN45" s="27">
        <v>6</v>
      </c>
      <c r="CO45" s="28">
        <v>288</v>
      </c>
    </row>
    <row r="46" spans="2:93" ht="13.5" customHeight="1" x14ac:dyDescent="0.15">
      <c r="B46" s="55"/>
      <c r="C46" s="53"/>
      <c r="D46" s="23">
        <v>100</v>
      </c>
      <c r="E46" s="24">
        <v>3.8</v>
      </c>
      <c r="F46" s="24">
        <v>49.5</v>
      </c>
      <c r="G46" s="24">
        <v>45.7</v>
      </c>
      <c r="H46" s="24">
        <v>1.1000000000000001</v>
      </c>
      <c r="I46" s="31">
        <v>95.1</v>
      </c>
      <c r="J46" s="23">
        <v>100</v>
      </c>
      <c r="K46" s="24">
        <v>56.8</v>
      </c>
      <c r="L46" s="24">
        <v>27.4</v>
      </c>
      <c r="M46" s="24">
        <v>14.9</v>
      </c>
      <c r="N46" s="24">
        <v>0.9</v>
      </c>
      <c r="O46" s="31">
        <v>42.3</v>
      </c>
      <c r="P46" s="23">
        <v>100</v>
      </c>
      <c r="Q46" s="24">
        <v>25</v>
      </c>
      <c r="R46" s="24">
        <v>46.7</v>
      </c>
      <c r="S46" s="24">
        <v>27.1</v>
      </c>
      <c r="T46" s="24">
        <v>1.2</v>
      </c>
      <c r="U46" s="31">
        <v>73.8</v>
      </c>
      <c r="V46" s="23">
        <v>100</v>
      </c>
      <c r="W46" s="24">
        <v>71.099999999999994</v>
      </c>
      <c r="X46" s="24">
        <v>20.100000000000001</v>
      </c>
      <c r="Y46" s="24">
        <v>7.9</v>
      </c>
      <c r="Z46" s="24">
        <v>0.9</v>
      </c>
      <c r="AA46" s="31">
        <v>28</v>
      </c>
      <c r="AB46" s="23">
        <v>100</v>
      </c>
      <c r="AC46" s="24">
        <v>51.1</v>
      </c>
      <c r="AD46" s="24">
        <v>32.1</v>
      </c>
      <c r="AE46" s="24">
        <v>15.7</v>
      </c>
      <c r="AF46" s="24">
        <v>1.1000000000000001</v>
      </c>
      <c r="AG46" s="31">
        <v>47.8</v>
      </c>
      <c r="AH46" s="23">
        <v>100</v>
      </c>
      <c r="AI46" s="24">
        <v>12.5</v>
      </c>
      <c r="AJ46" s="24">
        <v>57.2</v>
      </c>
      <c r="AK46" s="24">
        <v>29.4</v>
      </c>
      <c r="AL46" s="24">
        <v>0.9</v>
      </c>
      <c r="AM46" s="31">
        <v>86.6</v>
      </c>
      <c r="AN46" s="23">
        <v>100</v>
      </c>
      <c r="AO46" s="24">
        <v>3.5</v>
      </c>
      <c r="AP46" s="24">
        <v>9.9</v>
      </c>
      <c r="AQ46" s="24">
        <v>85.5</v>
      </c>
      <c r="AR46" s="24">
        <v>1.1000000000000001</v>
      </c>
      <c r="AS46" s="31">
        <v>95.4</v>
      </c>
      <c r="AT46" s="23">
        <v>100</v>
      </c>
      <c r="AU46" s="24">
        <v>57.7</v>
      </c>
      <c r="AV46" s="24">
        <v>27.2</v>
      </c>
      <c r="AW46" s="24">
        <v>14</v>
      </c>
      <c r="AX46" s="24">
        <v>1.1000000000000001</v>
      </c>
      <c r="AY46" s="31">
        <v>41.2</v>
      </c>
      <c r="AZ46" s="23">
        <v>100</v>
      </c>
      <c r="BA46" s="24">
        <v>14.9</v>
      </c>
      <c r="BB46" s="24">
        <v>58.6</v>
      </c>
      <c r="BC46" s="24">
        <v>25.4</v>
      </c>
      <c r="BD46" s="24">
        <v>1.1000000000000001</v>
      </c>
      <c r="BE46" s="31">
        <v>84</v>
      </c>
      <c r="BF46" s="23">
        <v>100</v>
      </c>
      <c r="BG46" s="24">
        <v>24.4</v>
      </c>
      <c r="BH46" s="24">
        <v>41.2</v>
      </c>
      <c r="BI46" s="24">
        <v>33.5</v>
      </c>
      <c r="BJ46" s="24">
        <v>0.9</v>
      </c>
      <c r="BK46" s="31">
        <v>74.7</v>
      </c>
      <c r="BL46" s="23">
        <v>100</v>
      </c>
      <c r="BM46" s="24">
        <v>6.4</v>
      </c>
      <c r="BN46" s="24">
        <v>40.200000000000003</v>
      </c>
      <c r="BO46" s="24">
        <v>52.4</v>
      </c>
      <c r="BP46" s="24">
        <v>1.1000000000000001</v>
      </c>
      <c r="BQ46" s="31">
        <v>92.5</v>
      </c>
      <c r="BR46" s="23">
        <v>100</v>
      </c>
      <c r="BS46" s="24">
        <v>81.099999999999994</v>
      </c>
      <c r="BT46" s="24">
        <v>13.7</v>
      </c>
      <c r="BU46" s="24">
        <v>4.3</v>
      </c>
      <c r="BV46" s="24">
        <v>0.9</v>
      </c>
      <c r="BW46" s="31">
        <v>18</v>
      </c>
      <c r="BX46" s="23">
        <v>100</v>
      </c>
      <c r="BY46" s="24">
        <v>26</v>
      </c>
      <c r="BZ46" s="24">
        <v>53</v>
      </c>
      <c r="CA46" s="24">
        <v>20.100000000000001</v>
      </c>
      <c r="CB46" s="24">
        <v>0.9</v>
      </c>
      <c r="CC46" s="31">
        <v>73.099999999999994</v>
      </c>
      <c r="CD46" s="23">
        <v>100</v>
      </c>
      <c r="CE46" s="24">
        <v>57.2</v>
      </c>
      <c r="CF46" s="24">
        <v>33.200000000000003</v>
      </c>
      <c r="CG46" s="24">
        <v>8.6999999999999993</v>
      </c>
      <c r="CH46" s="24">
        <v>0.9</v>
      </c>
      <c r="CI46" s="31">
        <v>41.9</v>
      </c>
      <c r="CJ46" s="23">
        <v>100</v>
      </c>
      <c r="CK46" s="24">
        <v>55.3</v>
      </c>
      <c r="CL46" s="24">
        <v>32</v>
      </c>
      <c r="CM46" s="24">
        <v>11.9</v>
      </c>
      <c r="CN46" s="24">
        <v>0.9</v>
      </c>
      <c r="CO46" s="25">
        <v>43.8</v>
      </c>
    </row>
    <row r="47" spans="2:93" ht="13.5" customHeight="1" x14ac:dyDescent="0.15">
      <c r="B47" s="55"/>
      <c r="C47" s="52" t="s">
        <v>130</v>
      </c>
      <c r="D47" s="26">
        <v>589</v>
      </c>
      <c r="E47" s="27">
        <v>22</v>
      </c>
      <c r="F47" s="27">
        <v>271</v>
      </c>
      <c r="G47" s="27">
        <v>292</v>
      </c>
      <c r="H47" s="27">
        <v>4</v>
      </c>
      <c r="I47" s="32">
        <v>563</v>
      </c>
      <c r="J47" s="26">
        <v>589</v>
      </c>
      <c r="K47" s="27">
        <v>333</v>
      </c>
      <c r="L47" s="27">
        <v>154</v>
      </c>
      <c r="M47" s="27">
        <v>100</v>
      </c>
      <c r="N47" s="27">
        <v>2</v>
      </c>
      <c r="O47" s="32">
        <v>254</v>
      </c>
      <c r="P47" s="26">
        <v>589</v>
      </c>
      <c r="Q47" s="27">
        <v>144</v>
      </c>
      <c r="R47" s="27">
        <v>260</v>
      </c>
      <c r="S47" s="27">
        <v>180</v>
      </c>
      <c r="T47" s="27">
        <v>5</v>
      </c>
      <c r="U47" s="32">
        <v>440</v>
      </c>
      <c r="V47" s="26">
        <v>589</v>
      </c>
      <c r="W47" s="27">
        <v>442</v>
      </c>
      <c r="X47" s="27">
        <v>105</v>
      </c>
      <c r="Y47" s="27">
        <v>40</v>
      </c>
      <c r="Z47" s="27">
        <v>2</v>
      </c>
      <c r="AA47" s="32">
        <v>145</v>
      </c>
      <c r="AB47" s="26">
        <v>589</v>
      </c>
      <c r="AC47" s="27">
        <v>304</v>
      </c>
      <c r="AD47" s="27">
        <v>194</v>
      </c>
      <c r="AE47" s="27">
        <v>88</v>
      </c>
      <c r="AF47" s="27">
        <v>3</v>
      </c>
      <c r="AG47" s="32">
        <v>282</v>
      </c>
      <c r="AH47" s="26">
        <v>589</v>
      </c>
      <c r="AI47" s="27">
        <v>70</v>
      </c>
      <c r="AJ47" s="27">
        <v>347</v>
      </c>
      <c r="AK47" s="27">
        <v>169</v>
      </c>
      <c r="AL47" s="27">
        <v>3</v>
      </c>
      <c r="AM47" s="32">
        <v>516</v>
      </c>
      <c r="AN47" s="26">
        <v>589</v>
      </c>
      <c r="AO47" s="27">
        <v>22</v>
      </c>
      <c r="AP47" s="27">
        <v>48</v>
      </c>
      <c r="AQ47" s="27">
        <v>516</v>
      </c>
      <c r="AR47" s="27">
        <v>3</v>
      </c>
      <c r="AS47" s="32">
        <v>564</v>
      </c>
      <c r="AT47" s="26">
        <v>589</v>
      </c>
      <c r="AU47" s="27">
        <v>345</v>
      </c>
      <c r="AV47" s="27">
        <v>165</v>
      </c>
      <c r="AW47" s="27">
        <v>76</v>
      </c>
      <c r="AX47" s="27">
        <v>3</v>
      </c>
      <c r="AY47" s="32">
        <v>241</v>
      </c>
      <c r="AZ47" s="26">
        <v>589</v>
      </c>
      <c r="BA47" s="27">
        <v>72</v>
      </c>
      <c r="BB47" s="27">
        <v>339</v>
      </c>
      <c r="BC47" s="27">
        <v>175</v>
      </c>
      <c r="BD47" s="27">
        <v>3</v>
      </c>
      <c r="BE47" s="32">
        <v>514</v>
      </c>
      <c r="BF47" s="26">
        <v>589</v>
      </c>
      <c r="BG47" s="27">
        <v>164</v>
      </c>
      <c r="BH47" s="27">
        <v>257</v>
      </c>
      <c r="BI47" s="27">
        <v>166</v>
      </c>
      <c r="BJ47" s="27">
        <v>2</v>
      </c>
      <c r="BK47" s="32">
        <v>423</v>
      </c>
      <c r="BL47" s="26">
        <v>589</v>
      </c>
      <c r="BM47" s="27">
        <v>28</v>
      </c>
      <c r="BN47" s="27">
        <v>207</v>
      </c>
      <c r="BO47" s="27">
        <v>351</v>
      </c>
      <c r="BP47" s="27">
        <v>3</v>
      </c>
      <c r="BQ47" s="32">
        <v>558</v>
      </c>
      <c r="BR47" s="26">
        <v>589</v>
      </c>
      <c r="BS47" s="27">
        <v>496</v>
      </c>
      <c r="BT47" s="27">
        <v>73</v>
      </c>
      <c r="BU47" s="27">
        <v>17</v>
      </c>
      <c r="BV47" s="27">
        <v>3</v>
      </c>
      <c r="BW47" s="32">
        <v>90</v>
      </c>
      <c r="BX47" s="26">
        <v>589</v>
      </c>
      <c r="BY47" s="27">
        <v>154</v>
      </c>
      <c r="BZ47" s="27">
        <v>305</v>
      </c>
      <c r="CA47" s="27">
        <v>127</v>
      </c>
      <c r="CB47" s="27">
        <v>3</v>
      </c>
      <c r="CC47" s="32">
        <v>432</v>
      </c>
      <c r="CD47" s="26">
        <v>589</v>
      </c>
      <c r="CE47" s="27">
        <v>367</v>
      </c>
      <c r="CF47" s="27">
        <v>153</v>
      </c>
      <c r="CG47" s="27">
        <v>66</v>
      </c>
      <c r="CH47" s="27">
        <v>3</v>
      </c>
      <c r="CI47" s="32">
        <v>219</v>
      </c>
      <c r="CJ47" s="26">
        <v>589</v>
      </c>
      <c r="CK47" s="27">
        <v>339</v>
      </c>
      <c r="CL47" s="27">
        <v>179</v>
      </c>
      <c r="CM47" s="27">
        <v>69</v>
      </c>
      <c r="CN47" s="27">
        <v>2</v>
      </c>
      <c r="CO47" s="28">
        <v>248</v>
      </c>
    </row>
    <row r="48" spans="2:93" ht="13.5" customHeight="1" x14ac:dyDescent="0.15">
      <c r="B48" s="55"/>
      <c r="C48" s="53"/>
      <c r="D48" s="23">
        <v>100</v>
      </c>
      <c r="E48" s="24">
        <v>3.7</v>
      </c>
      <c r="F48" s="24">
        <v>46</v>
      </c>
      <c r="G48" s="24">
        <v>49.6</v>
      </c>
      <c r="H48" s="24">
        <v>0.7</v>
      </c>
      <c r="I48" s="31">
        <v>95.6</v>
      </c>
      <c r="J48" s="23">
        <v>100</v>
      </c>
      <c r="K48" s="24">
        <v>56.5</v>
      </c>
      <c r="L48" s="24">
        <v>26.1</v>
      </c>
      <c r="M48" s="24">
        <v>17</v>
      </c>
      <c r="N48" s="24">
        <v>0.3</v>
      </c>
      <c r="O48" s="31">
        <v>43.1</v>
      </c>
      <c r="P48" s="23">
        <v>100</v>
      </c>
      <c r="Q48" s="24">
        <v>24.4</v>
      </c>
      <c r="R48" s="24">
        <v>44.1</v>
      </c>
      <c r="S48" s="24">
        <v>30.6</v>
      </c>
      <c r="T48" s="24">
        <v>0.8</v>
      </c>
      <c r="U48" s="31">
        <v>74.7</v>
      </c>
      <c r="V48" s="23">
        <v>100</v>
      </c>
      <c r="W48" s="24">
        <v>75</v>
      </c>
      <c r="X48" s="24">
        <v>17.8</v>
      </c>
      <c r="Y48" s="24">
        <v>6.8</v>
      </c>
      <c r="Z48" s="24">
        <v>0.3</v>
      </c>
      <c r="AA48" s="31">
        <v>24.6</v>
      </c>
      <c r="AB48" s="23">
        <v>100</v>
      </c>
      <c r="AC48" s="24">
        <v>51.6</v>
      </c>
      <c r="AD48" s="24">
        <v>32.9</v>
      </c>
      <c r="AE48" s="24">
        <v>14.9</v>
      </c>
      <c r="AF48" s="24">
        <v>0.5</v>
      </c>
      <c r="AG48" s="31">
        <v>47.9</v>
      </c>
      <c r="AH48" s="23">
        <v>100</v>
      </c>
      <c r="AI48" s="24">
        <v>11.9</v>
      </c>
      <c r="AJ48" s="24">
        <v>58.9</v>
      </c>
      <c r="AK48" s="24">
        <v>28.7</v>
      </c>
      <c r="AL48" s="24">
        <v>0.5</v>
      </c>
      <c r="AM48" s="31">
        <v>87.6</v>
      </c>
      <c r="AN48" s="23">
        <v>100</v>
      </c>
      <c r="AO48" s="24">
        <v>3.7</v>
      </c>
      <c r="AP48" s="24">
        <v>8.1</v>
      </c>
      <c r="AQ48" s="24">
        <v>87.6</v>
      </c>
      <c r="AR48" s="24">
        <v>0.5</v>
      </c>
      <c r="AS48" s="31">
        <v>95.8</v>
      </c>
      <c r="AT48" s="23">
        <v>100</v>
      </c>
      <c r="AU48" s="24">
        <v>58.6</v>
      </c>
      <c r="AV48" s="24">
        <v>28</v>
      </c>
      <c r="AW48" s="24">
        <v>12.9</v>
      </c>
      <c r="AX48" s="24">
        <v>0.5</v>
      </c>
      <c r="AY48" s="31">
        <v>40.9</v>
      </c>
      <c r="AZ48" s="23">
        <v>100</v>
      </c>
      <c r="BA48" s="24">
        <v>12.2</v>
      </c>
      <c r="BB48" s="24">
        <v>57.6</v>
      </c>
      <c r="BC48" s="24">
        <v>29.7</v>
      </c>
      <c r="BD48" s="24">
        <v>0.5</v>
      </c>
      <c r="BE48" s="31">
        <v>87.3</v>
      </c>
      <c r="BF48" s="23">
        <v>100</v>
      </c>
      <c r="BG48" s="24">
        <v>27.8</v>
      </c>
      <c r="BH48" s="24">
        <v>43.6</v>
      </c>
      <c r="BI48" s="24">
        <v>28.2</v>
      </c>
      <c r="BJ48" s="24">
        <v>0.3</v>
      </c>
      <c r="BK48" s="31">
        <v>71.8</v>
      </c>
      <c r="BL48" s="23">
        <v>100</v>
      </c>
      <c r="BM48" s="24">
        <v>4.8</v>
      </c>
      <c r="BN48" s="24">
        <v>35.1</v>
      </c>
      <c r="BO48" s="24">
        <v>59.6</v>
      </c>
      <c r="BP48" s="24">
        <v>0.5</v>
      </c>
      <c r="BQ48" s="31">
        <v>94.7</v>
      </c>
      <c r="BR48" s="23">
        <v>100</v>
      </c>
      <c r="BS48" s="24">
        <v>84.2</v>
      </c>
      <c r="BT48" s="24">
        <v>12.4</v>
      </c>
      <c r="BU48" s="24">
        <v>2.9</v>
      </c>
      <c r="BV48" s="24">
        <v>0.5</v>
      </c>
      <c r="BW48" s="31">
        <v>15.3</v>
      </c>
      <c r="BX48" s="23">
        <v>100</v>
      </c>
      <c r="BY48" s="24">
        <v>26.1</v>
      </c>
      <c r="BZ48" s="24">
        <v>51.8</v>
      </c>
      <c r="CA48" s="24">
        <v>21.6</v>
      </c>
      <c r="CB48" s="24">
        <v>0.5</v>
      </c>
      <c r="CC48" s="31">
        <v>73.3</v>
      </c>
      <c r="CD48" s="23">
        <v>100</v>
      </c>
      <c r="CE48" s="24">
        <v>62.3</v>
      </c>
      <c r="CF48" s="24">
        <v>26</v>
      </c>
      <c r="CG48" s="24">
        <v>11.2</v>
      </c>
      <c r="CH48" s="24">
        <v>0.5</v>
      </c>
      <c r="CI48" s="31">
        <v>37.200000000000003</v>
      </c>
      <c r="CJ48" s="23">
        <v>100</v>
      </c>
      <c r="CK48" s="24">
        <v>57.6</v>
      </c>
      <c r="CL48" s="24">
        <v>30.4</v>
      </c>
      <c r="CM48" s="24">
        <v>11.7</v>
      </c>
      <c r="CN48" s="24">
        <v>0.3</v>
      </c>
      <c r="CO48" s="25">
        <v>42.1</v>
      </c>
    </row>
    <row r="49" spans="2:93" ht="13.5" customHeight="1" x14ac:dyDescent="0.15">
      <c r="B49" s="55"/>
      <c r="C49" s="52" t="s">
        <v>131</v>
      </c>
      <c r="D49" s="26">
        <v>817</v>
      </c>
      <c r="E49" s="27">
        <v>35</v>
      </c>
      <c r="F49" s="27">
        <v>359</v>
      </c>
      <c r="G49" s="27">
        <v>421</v>
      </c>
      <c r="H49" s="27">
        <v>2</v>
      </c>
      <c r="I49" s="32">
        <v>780</v>
      </c>
      <c r="J49" s="26">
        <v>817</v>
      </c>
      <c r="K49" s="27">
        <v>499</v>
      </c>
      <c r="L49" s="27">
        <v>202</v>
      </c>
      <c r="M49" s="27">
        <v>114</v>
      </c>
      <c r="N49" s="27">
        <v>2</v>
      </c>
      <c r="O49" s="32">
        <v>316</v>
      </c>
      <c r="P49" s="26">
        <v>817</v>
      </c>
      <c r="Q49" s="27">
        <v>222</v>
      </c>
      <c r="R49" s="27">
        <v>347</v>
      </c>
      <c r="S49" s="27">
        <v>243</v>
      </c>
      <c r="T49" s="27">
        <v>5</v>
      </c>
      <c r="U49" s="32">
        <v>590</v>
      </c>
      <c r="V49" s="26">
        <v>817</v>
      </c>
      <c r="W49" s="27">
        <v>623</v>
      </c>
      <c r="X49" s="27">
        <v>144</v>
      </c>
      <c r="Y49" s="27">
        <v>48</v>
      </c>
      <c r="Z49" s="27">
        <v>2</v>
      </c>
      <c r="AA49" s="32">
        <v>192</v>
      </c>
      <c r="AB49" s="26">
        <v>817</v>
      </c>
      <c r="AC49" s="27">
        <v>453</v>
      </c>
      <c r="AD49" s="27">
        <v>249</v>
      </c>
      <c r="AE49" s="27">
        <v>113</v>
      </c>
      <c r="AF49" s="27">
        <v>2</v>
      </c>
      <c r="AG49" s="32">
        <v>362</v>
      </c>
      <c r="AH49" s="26">
        <v>817</v>
      </c>
      <c r="AI49" s="27">
        <v>98</v>
      </c>
      <c r="AJ49" s="27">
        <v>478</v>
      </c>
      <c r="AK49" s="27">
        <v>239</v>
      </c>
      <c r="AL49" s="27">
        <v>2</v>
      </c>
      <c r="AM49" s="32">
        <v>717</v>
      </c>
      <c r="AN49" s="26">
        <v>817</v>
      </c>
      <c r="AO49" s="27">
        <v>28</v>
      </c>
      <c r="AP49" s="27">
        <v>62</v>
      </c>
      <c r="AQ49" s="27">
        <v>725</v>
      </c>
      <c r="AR49" s="27">
        <v>2</v>
      </c>
      <c r="AS49" s="32">
        <v>787</v>
      </c>
      <c r="AT49" s="26">
        <v>817</v>
      </c>
      <c r="AU49" s="27">
        <v>503</v>
      </c>
      <c r="AV49" s="27">
        <v>204</v>
      </c>
      <c r="AW49" s="27">
        <v>105</v>
      </c>
      <c r="AX49" s="27">
        <v>5</v>
      </c>
      <c r="AY49" s="32">
        <v>309</v>
      </c>
      <c r="AZ49" s="26">
        <v>817</v>
      </c>
      <c r="BA49" s="27">
        <v>82</v>
      </c>
      <c r="BB49" s="27">
        <v>493</v>
      </c>
      <c r="BC49" s="27">
        <v>239</v>
      </c>
      <c r="BD49" s="27">
        <v>3</v>
      </c>
      <c r="BE49" s="32">
        <v>732</v>
      </c>
      <c r="BF49" s="26">
        <v>817</v>
      </c>
      <c r="BG49" s="27">
        <v>245</v>
      </c>
      <c r="BH49" s="27">
        <v>338</v>
      </c>
      <c r="BI49" s="27">
        <v>232</v>
      </c>
      <c r="BJ49" s="27">
        <v>2</v>
      </c>
      <c r="BK49" s="32">
        <v>570</v>
      </c>
      <c r="BL49" s="26">
        <v>817</v>
      </c>
      <c r="BM49" s="27">
        <v>56</v>
      </c>
      <c r="BN49" s="27">
        <v>310</v>
      </c>
      <c r="BO49" s="27">
        <v>447</v>
      </c>
      <c r="BP49" s="27">
        <v>4</v>
      </c>
      <c r="BQ49" s="32">
        <v>757</v>
      </c>
      <c r="BR49" s="26">
        <v>817</v>
      </c>
      <c r="BS49" s="27">
        <v>694</v>
      </c>
      <c r="BT49" s="27">
        <v>103</v>
      </c>
      <c r="BU49" s="27">
        <v>17</v>
      </c>
      <c r="BV49" s="27">
        <v>3</v>
      </c>
      <c r="BW49" s="32">
        <v>120</v>
      </c>
      <c r="BX49" s="26">
        <v>817</v>
      </c>
      <c r="BY49" s="27">
        <v>220</v>
      </c>
      <c r="BZ49" s="27">
        <v>438</v>
      </c>
      <c r="CA49" s="27">
        <v>157</v>
      </c>
      <c r="CB49" s="27">
        <v>2</v>
      </c>
      <c r="CC49" s="32">
        <v>595</v>
      </c>
      <c r="CD49" s="26">
        <v>817</v>
      </c>
      <c r="CE49" s="27">
        <v>522</v>
      </c>
      <c r="CF49" s="27">
        <v>230</v>
      </c>
      <c r="CG49" s="27">
        <v>63</v>
      </c>
      <c r="CH49" s="27">
        <v>2</v>
      </c>
      <c r="CI49" s="32">
        <v>293</v>
      </c>
      <c r="CJ49" s="26">
        <v>817</v>
      </c>
      <c r="CK49" s="27">
        <v>471</v>
      </c>
      <c r="CL49" s="27">
        <v>245</v>
      </c>
      <c r="CM49" s="27">
        <v>99</v>
      </c>
      <c r="CN49" s="27">
        <v>2</v>
      </c>
      <c r="CO49" s="28">
        <v>344</v>
      </c>
    </row>
    <row r="50" spans="2:93" ht="13.5" customHeight="1" x14ac:dyDescent="0.15">
      <c r="B50" s="44"/>
      <c r="C50" s="59"/>
      <c r="D50" s="34">
        <v>100</v>
      </c>
      <c r="E50" s="35">
        <v>4.3</v>
      </c>
      <c r="F50" s="35">
        <v>43.9</v>
      </c>
      <c r="G50" s="35">
        <v>51.5</v>
      </c>
      <c r="H50" s="35">
        <v>0.2</v>
      </c>
      <c r="I50" s="37">
        <v>95.5</v>
      </c>
      <c r="J50" s="34">
        <v>100</v>
      </c>
      <c r="K50" s="35">
        <v>61.1</v>
      </c>
      <c r="L50" s="35">
        <v>24.7</v>
      </c>
      <c r="M50" s="35">
        <v>14</v>
      </c>
      <c r="N50" s="35">
        <v>0.2</v>
      </c>
      <c r="O50" s="37">
        <v>38.700000000000003</v>
      </c>
      <c r="P50" s="34">
        <v>100</v>
      </c>
      <c r="Q50" s="35">
        <v>27.2</v>
      </c>
      <c r="R50" s="35">
        <v>42.5</v>
      </c>
      <c r="S50" s="35">
        <v>29.7</v>
      </c>
      <c r="T50" s="35">
        <v>0.6</v>
      </c>
      <c r="U50" s="37">
        <v>72.2</v>
      </c>
      <c r="V50" s="34">
        <v>100</v>
      </c>
      <c r="W50" s="35">
        <v>76.3</v>
      </c>
      <c r="X50" s="35">
        <v>17.600000000000001</v>
      </c>
      <c r="Y50" s="35">
        <v>5.9</v>
      </c>
      <c r="Z50" s="35">
        <v>0.2</v>
      </c>
      <c r="AA50" s="37">
        <v>23.5</v>
      </c>
      <c r="AB50" s="34">
        <v>100</v>
      </c>
      <c r="AC50" s="35">
        <v>55.4</v>
      </c>
      <c r="AD50" s="35">
        <v>30.5</v>
      </c>
      <c r="AE50" s="35">
        <v>13.8</v>
      </c>
      <c r="AF50" s="35">
        <v>0.2</v>
      </c>
      <c r="AG50" s="37">
        <v>44.3</v>
      </c>
      <c r="AH50" s="34">
        <v>100</v>
      </c>
      <c r="AI50" s="35">
        <v>12</v>
      </c>
      <c r="AJ50" s="35">
        <v>58.5</v>
      </c>
      <c r="AK50" s="35">
        <v>29.3</v>
      </c>
      <c r="AL50" s="35">
        <v>0.2</v>
      </c>
      <c r="AM50" s="37">
        <v>87.8</v>
      </c>
      <c r="AN50" s="34">
        <v>100</v>
      </c>
      <c r="AO50" s="35">
        <v>3.4</v>
      </c>
      <c r="AP50" s="35">
        <v>7.6</v>
      </c>
      <c r="AQ50" s="35">
        <v>88.7</v>
      </c>
      <c r="AR50" s="35">
        <v>0.2</v>
      </c>
      <c r="AS50" s="37">
        <v>96.3</v>
      </c>
      <c r="AT50" s="34">
        <v>100</v>
      </c>
      <c r="AU50" s="35">
        <v>61.6</v>
      </c>
      <c r="AV50" s="35">
        <v>25</v>
      </c>
      <c r="AW50" s="35">
        <v>12.9</v>
      </c>
      <c r="AX50" s="35">
        <v>0.6</v>
      </c>
      <c r="AY50" s="37">
        <v>37.799999999999997</v>
      </c>
      <c r="AZ50" s="34">
        <v>100</v>
      </c>
      <c r="BA50" s="35">
        <v>10</v>
      </c>
      <c r="BB50" s="35">
        <v>60.3</v>
      </c>
      <c r="BC50" s="35">
        <v>29.3</v>
      </c>
      <c r="BD50" s="35">
        <v>0.4</v>
      </c>
      <c r="BE50" s="37">
        <v>89.6</v>
      </c>
      <c r="BF50" s="34">
        <v>100</v>
      </c>
      <c r="BG50" s="35">
        <v>30</v>
      </c>
      <c r="BH50" s="35">
        <v>41.4</v>
      </c>
      <c r="BI50" s="35">
        <v>28.4</v>
      </c>
      <c r="BJ50" s="35">
        <v>0.2</v>
      </c>
      <c r="BK50" s="37">
        <v>69.8</v>
      </c>
      <c r="BL50" s="34">
        <v>100</v>
      </c>
      <c r="BM50" s="35">
        <v>6.9</v>
      </c>
      <c r="BN50" s="35">
        <v>37.9</v>
      </c>
      <c r="BO50" s="35">
        <v>54.7</v>
      </c>
      <c r="BP50" s="35">
        <v>0.5</v>
      </c>
      <c r="BQ50" s="37">
        <v>92.7</v>
      </c>
      <c r="BR50" s="34">
        <v>100</v>
      </c>
      <c r="BS50" s="35">
        <v>84.9</v>
      </c>
      <c r="BT50" s="35">
        <v>12.6</v>
      </c>
      <c r="BU50" s="35">
        <v>2.1</v>
      </c>
      <c r="BV50" s="35">
        <v>0.4</v>
      </c>
      <c r="BW50" s="37">
        <v>14.7</v>
      </c>
      <c r="BX50" s="34">
        <v>100</v>
      </c>
      <c r="BY50" s="35">
        <v>26.9</v>
      </c>
      <c r="BZ50" s="35">
        <v>53.6</v>
      </c>
      <c r="CA50" s="35">
        <v>19.2</v>
      </c>
      <c r="CB50" s="35">
        <v>0.2</v>
      </c>
      <c r="CC50" s="37">
        <v>72.8</v>
      </c>
      <c r="CD50" s="34">
        <v>100</v>
      </c>
      <c r="CE50" s="35">
        <v>63.9</v>
      </c>
      <c r="CF50" s="35">
        <v>28.2</v>
      </c>
      <c r="CG50" s="35">
        <v>7.7</v>
      </c>
      <c r="CH50" s="35">
        <v>0.2</v>
      </c>
      <c r="CI50" s="37">
        <v>35.9</v>
      </c>
      <c r="CJ50" s="34">
        <v>100</v>
      </c>
      <c r="CK50" s="35">
        <v>57.6</v>
      </c>
      <c r="CL50" s="35">
        <v>30</v>
      </c>
      <c r="CM50" s="35">
        <v>12.1</v>
      </c>
      <c r="CN50" s="35">
        <v>0.2</v>
      </c>
      <c r="CO50" s="36">
        <v>42.1</v>
      </c>
    </row>
    <row r="51" spans="2:93" ht="13.5" customHeight="1" x14ac:dyDescent="0.15">
      <c r="B51" s="43" t="s">
        <v>95</v>
      </c>
      <c r="C51" s="49"/>
      <c r="D51" s="17">
        <v>2715</v>
      </c>
      <c r="E51" s="18">
        <v>112</v>
      </c>
      <c r="F51" s="18">
        <v>1276</v>
      </c>
      <c r="G51" s="18">
        <v>1307</v>
      </c>
      <c r="H51" s="18">
        <v>20</v>
      </c>
      <c r="I51" s="30">
        <v>2583</v>
      </c>
      <c r="J51" s="17">
        <v>2715</v>
      </c>
      <c r="K51" s="18">
        <v>1538</v>
      </c>
      <c r="L51" s="18">
        <v>725</v>
      </c>
      <c r="M51" s="18">
        <v>435</v>
      </c>
      <c r="N51" s="18">
        <v>17</v>
      </c>
      <c r="O51" s="30">
        <v>1160</v>
      </c>
      <c r="P51" s="17">
        <v>2715</v>
      </c>
      <c r="Q51" s="18">
        <v>723</v>
      </c>
      <c r="R51" s="18">
        <v>1186</v>
      </c>
      <c r="S51" s="18">
        <v>779</v>
      </c>
      <c r="T51" s="18">
        <v>27</v>
      </c>
      <c r="U51" s="30">
        <v>1965</v>
      </c>
      <c r="V51" s="17">
        <v>2715</v>
      </c>
      <c r="W51" s="18">
        <v>1970</v>
      </c>
      <c r="X51" s="18">
        <v>528</v>
      </c>
      <c r="Y51" s="18">
        <v>200</v>
      </c>
      <c r="Z51" s="18">
        <v>17</v>
      </c>
      <c r="AA51" s="30">
        <v>728</v>
      </c>
      <c r="AB51" s="17">
        <v>2715</v>
      </c>
      <c r="AC51" s="18">
        <v>1396</v>
      </c>
      <c r="AD51" s="18">
        <v>868</v>
      </c>
      <c r="AE51" s="18">
        <v>431</v>
      </c>
      <c r="AF51" s="18">
        <v>20</v>
      </c>
      <c r="AG51" s="30">
        <v>1299</v>
      </c>
      <c r="AH51" s="17">
        <v>2715</v>
      </c>
      <c r="AI51" s="18">
        <v>353</v>
      </c>
      <c r="AJ51" s="18">
        <v>1553</v>
      </c>
      <c r="AK51" s="18">
        <v>791</v>
      </c>
      <c r="AL51" s="18">
        <v>18</v>
      </c>
      <c r="AM51" s="30">
        <v>2344</v>
      </c>
      <c r="AN51" s="17">
        <v>2715</v>
      </c>
      <c r="AO51" s="18">
        <v>103</v>
      </c>
      <c r="AP51" s="18">
        <v>231</v>
      </c>
      <c r="AQ51" s="18">
        <v>2363</v>
      </c>
      <c r="AR51" s="18">
        <v>18</v>
      </c>
      <c r="AS51" s="30">
        <v>2594</v>
      </c>
      <c r="AT51" s="17">
        <v>2715</v>
      </c>
      <c r="AU51" s="18">
        <v>1582</v>
      </c>
      <c r="AV51" s="18">
        <v>737</v>
      </c>
      <c r="AW51" s="18">
        <v>374</v>
      </c>
      <c r="AX51" s="18">
        <v>22</v>
      </c>
      <c r="AY51" s="30">
        <v>1111</v>
      </c>
      <c r="AZ51" s="17">
        <v>2715</v>
      </c>
      <c r="BA51" s="18">
        <v>372</v>
      </c>
      <c r="BB51" s="18">
        <v>1610</v>
      </c>
      <c r="BC51" s="18">
        <v>711</v>
      </c>
      <c r="BD51" s="18">
        <v>22</v>
      </c>
      <c r="BE51" s="30">
        <v>2321</v>
      </c>
      <c r="BF51" s="17">
        <v>2715</v>
      </c>
      <c r="BG51" s="18">
        <v>722</v>
      </c>
      <c r="BH51" s="18">
        <v>1109</v>
      </c>
      <c r="BI51" s="18">
        <v>866</v>
      </c>
      <c r="BJ51" s="18">
        <v>18</v>
      </c>
      <c r="BK51" s="30">
        <v>1975</v>
      </c>
      <c r="BL51" s="17">
        <v>2715</v>
      </c>
      <c r="BM51" s="18">
        <v>166</v>
      </c>
      <c r="BN51" s="18">
        <v>1018</v>
      </c>
      <c r="BO51" s="18">
        <v>1508</v>
      </c>
      <c r="BP51" s="18">
        <v>23</v>
      </c>
      <c r="BQ51" s="30">
        <v>2526</v>
      </c>
      <c r="BR51" s="17">
        <v>2715</v>
      </c>
      <c r="BS51" s="18">
        <v>2270</v>
      </c>
      <c r="BT51" s="18">
        <v>342</v>
      </c>
      <c r="BU51" s="18">
        <v>84</v>
      </c>
      <c r="BV51" s="18">
        <v>19</v>
      </c>
      <c r="BW51" s="30">
        <v>426</v>
      </c>
      <c r="BX51" s="17">
        <v>2715</v>
      </c>
      <c r="BY51" s="18">
        <v>728</v>
      </c>
      <c r="BZ51" s="18">
        <v>1445</v>
      </c>
      <c r="CA51" s="18">
        <v>524</v>
      </c>
      <c r="CB51" s="18">
        <v>18</v>
      </c>
      <c r="CC51" s="30">
        <v>1969</v>
      </c>
      <c r="CD51" s="17">
        <v>2715</v>
      </c>
      <c r="CE51" s="18">
        <v>1630</v>
      </c>
      <c r="CF51" s="18">
        <v>806</v>
      </c>
      <c r="CG51" s="18">
        <v>258</v>
      </c>
      <c r="CH51" s="18">
        <v>21</v>
      </c>
      <c r="CI51" s="30">
        <v>1064</v>
      </c>
      <c r="CJ51" s="17">
        <v>2715</v>
      </c>
      <c r="CK51" s="18">
        <v>1516</v>
      </c>
      <c r="CL51" s="18">
        <v>830</v>
      </c>
      <c r="CM51" s="18">
        <v>352</v>
      </c>
      <c r="CN51" s="18">
        <v>17</v>
      </c>
      <c r="CO51" s="19">
        <v>1182</v>
      </c>
    </row>
    <row r="52" spans="2:93" ht="13.5" customHeight="1" x14ac:dyDescent="0.15">
      <c r="B52" s="57"/>
      <c r="C52" s="53"/>
      <c r="D52" s="23">
        <v>100</v>
      </c>
      <c r="E52" s="24">
        <v>4.0999999999999996</v>
      </c>
      <c r="F52" s="24">
        <v>47</v>
      </c>
      <c r="G52" s="24">
        <v>48.1</v>
      </c>
      <c r="H52" s="24">
        <v>0.7</v>
      </c>
      <c r="I52" s="31">
        <v>95.1</v>
      </c>
      <c r="J52" s="23">
        <v>100</v>
      </c>
      <c r="K52" s="24">
        <v>56.6</v>
      </c>
      <c r="L52" s="24">
        <v>26.7</v>
      </c>
      <c r="M52" s="24">
        <v>16</v>
      </c>
      <c r="N52" s="24">
        <v>0.6</v>
      </c>
      <c r="O52" s="31">
        <v>42.7</v>
      </c>
      <c r="P52" s="23">
        <v>100</v>
      </c>
      <c r="Q52" s="24">
        <v>26.6</v>
      </c>
      <c r="R52" s="24">
        <v>43.7</v>
      </c>
      <c r="S52" s="24">
        <v>28.7</v>
      </c>
      <c r="T52" s="24">
        <v>1</v>
      </c>
      <c r="U52" s="31">
        <v>72.400000000000006</v>
      </c>
      <c r="V52" s="23">
        <v>100</v>
      </c>
      <c r="W52" s="24">
        <v>72.599999999999994</v>
      </c>
      <c r="X52" s="24">
        <v>19.399999999999999</v>
      </c>
      <c r="Y52" s="24">
        <v>7.4</v>
      </c>
      <c r="Z52" s="24">
        <v>0.6</v>
      </c>
      <c r="AA52" s="31">
        <v>26.8</v>
      </c>
      <c r="AB52" s="23">
        <v>100</v>
      </c>
      <c r="AC52" s="24">
        <v>51.4</v>
      </c>
      <c r="AD52" s="24">
        <v>32</v>
      </c>
      <c r="AE52" s="24">
        <v>15.9</v>
      </c>
      <c r="AF52" s="24">
        <v>0.7</v>
      </c>
      <c r="AG52" s="31">
        <v>47.8</v>
      </c>
      <c r="AH52" s="23">
        <v>100</v>
      </c>
      <c r="AI52" s="24">
        <v>13</v>
      </c>
      <c r="AJ52" s="24">
        <v>57.2</v>
      </c>
      <c r="AK52" s="24">
        <v>29.1</v>
      </c>
      <c r="AL52" s="24">
        <v>0.7</v>
      </c>
      <c r="AM52" s="31">
        <v>86.3</v>
      </c>
      <c r="AN52" s="23">
        <v>100</v>
      </c>
      <c r="AO52" s="24">
        <v>3.8</v>
      </c>
      <c r="AP52" s="24">
        <v>8.5</v>
      </c>
      <c r="AQ52" s="24">
        <v>87</v>
      </c>
      <c r="AR52" s="24">
        <v>0.7</v>
      </c>
      <c r="AS52" s="31">
        <v>95.5</v>
      </c>
      <c r="AT52" s="23">
        <v>100</v>
      </c>
      <c r="AU52" s="24">
        <v>58.3</v>
      </c>
      <c r="AV52" s="24">
        <v>27.1</v>
      </c>
      <c r="AW52" s="24">
        <v>13.8</v>
      </c>
      <c r="AX52" s="24">
        <v>0.8</v>
      </c>
      <c r="AY52" s="31">
        <v>40.9</v>
      </c>
      <c r="AZ52" s="23">
        <v>100</v>
      </c>
      <c r="BA52" s="24">
        <v>13.7</v>
      </c>
      <c r="BB52" s="24">
        <v>59.3</v>
      </c>
      <c r="BC52" s="24">
        <v>26.2</v>
      </c>
      <c r="BD52" s="24">
        <v>0.8</v>
      </c>
      <c r="BE52" s="31">
        <v>85.5</v>
      </c>
      <c r="BF52" s="23">
        <v>100</v>
      </c>
      <c r="BG52" s="24">
        <v>26.6</v>
      </c>
      <c r="BH52" s="24">
        <v>40.799999999999997</v>
      </c>
      <c r="BI52" s="24">
        <v>31.9</v>
      </c>
      <c r="BJ52" s="24">
        <v>0.7</v>
      </c>
      <c r="BK52" s="31">
        <v>72.7</v>
      </c>
      <c r="BL52" s="23">
        <v>100</v>
      </c>
      <c r="BM52" s="24">
        <v>6.1</v>
      </c>
      <c r="BN52" s="24">
        <v>37.5</v>
      </c>
      <c r="BO52" s="24">
        <v>55.5</v>
      </c>
      <c r="BP52" s="24">
        <v>0.8</v>
      </c>
      <c r="BQ52" s="31">
        <v>93</v>
      </c>
      <c r="BR52" s="23">
        <v>100</v>
      </c>
      <c r="BS52" s="24">
        <v>83.6</v>
      </c>
      <c r="BT52" s="24">
        <v>12.6</v>
      </c>
      <c r="BU52" s="24">
        <v>3.1</v>
      </c>
      <c r="BV52" s="24">
        <v>0.7</v>
      </c>
      <c r="BW52" s="31">
        <v>15.7</v>
      </c>
      <c r="BX52" s="23">
        <v>100</v>
      </c>
      <c r="BY52" s="24">
        <v>26.8</v>
      </c>
      <c r="BZ52" s="24">
        <v>53.2</v>
      </c>
      <c r="CA52" s="24">
        <v>19.3</v>
      </c>
      <c r="CB52" s="24">
        <v>0.7</v>
      </c>
      <c r="CC52" s="31">
        <v>72.5</v>
      </c>
      <c r="CD52" s="23">
        <v>100</v>
      </c>
      <c r="CE52" s="24">
        <v>60</v>
      </c>
      <c r="CF52" s="24">
        <v>29.7</v>
      </c>
      <c r="CG52" s="24">
        <v>9.5</v>
      </c>
      <c r="CH52" s="24">
        <v>0.8</v>
      </c>
      <c r="CI52" s="31">
        <v>39.200000000000003</v>
      </c>
      <c r="CJ52" s="23">
        <v>100</v>
      </c>
      <c r="CK52" s="24">
        <v>55.8</v>
      </c>
      <c r="CL52" s="24">
        <v>30.6</v>
      </c>
      <c r="CM52" s="24">
        <v>13</v>
      </c>
      <c r="CN52" s="24">
        <v>0.6</v>
      </c>
      <c r="CO52" s="25">
        <v>43.5</v>
      </c>
    </row>
    <row r="53" spans="2:93" ht="13.5" customHeight="1" x14ac:dyDescent="0.15">
      <c r="B53" s="54" t="s">
        <v>10</v>
      </c>
      <c r="C53" s="52" t="s">
        <v>156</v>
      </c>
      <c r="D53" s="26">
        <v>2358</v>
      </c>
      <c r="E53" s="27">
        <v>92</v>
      </c>
      <c r="F53" s="27">
        <v>1101</v>
      </c>
      <c r="G53" s="27">
        <v>1149</v>
      </c>
      <c r="H53" s="27">
        <v>16</v>
      </c>
      <c r="I53" s="32">
        <v>2250</v>
      </c>
      <c r="J53" s="26">
        <v>2358</v>
      </c>
      <c r="K53" s="27">
        <v>1358</v>
      </c>
      <c r="L53" s="27">
        <v>623</v>
      </c>
      <c r="M53" s="27">
        <v>363</v>
      </c>
      <c r="N53" s="27">
        <v>14</v>
      </c>
      <c r="O53" s="32">
        <v>986</v>
      </c>
      <c r="P53" s="26">
        <v>2358</v>
      </c>
      <c r="Q53" s="27">
        <v>608</v>
      </c>
      <c r="R53" s="27">
        <v>1035</v>
      </c>
      <c r="S53" s="27">
        <v>692</v>
      </c>
      <c r="T53" s="27">
        <v>23</v>
      </c>
      <c r="U53" s="32">
        <v>1727</v>
      </c>
      <c r="V53" s="26">
        <v>2358</v>
      </c>
      <c r="W53" s="27">
        <v>1722</v>
      </c>
      <c r="X53" s="27">
        <v>452</v>
      </c>
      <c r="Y53" s="27">
        <v>170</v>
      </c>
      <c r="Z53" s="27">
        <v>14</v>
      </c>
      <c r="AA53" s="32">
        <v>622</v>
      </c>
      <c r="AB53" s="26">
        <v>2358</v>
      </c>
      <c r="AC53" s="27">
        <v>1229</v>
      </c>
      <c r="AD53" s="27">
        <v>745</v>
      </c>
      <c r="AE53" s="27">
        <v>368</v>
      </c>
      <c r="AF53" s="27">
        <v>16</v>
      </c>
      <c r="AG53" s="32">
        <v>1113</v>
      </c>
      <c r="AH53" s="26">
        <v>2358</v>
      </c>
      <c r="AI53" s="27">
        <v>293</v>
      </c>
      <c r="AJ53" s="27">
        <v>1364</v>
      </c>
      <c r="AK53" s="27">
        <v>686</v>
      </c>
      <c r="AL53" s="27">
        <v>15</v>
      </c>
      <c r="AM53" s="32">
        <v>2050</v>
      </c>
      <c r="AN53" s="26">
        <v>2358</v>
      </c>
      <c r="AO53" s="27">
        <v>86</v>
      </c>
      <c r="AP53" s="27">
        <v>198</v>
      </c>
      <c r="AQ53" s="27">
        <v>2058</v>
      </c>
      <c r="AR53" s="27">
        <v>16</v>
      </c>
      <c r="AS53" s="32">
        <v>2256</v>
      </c>
      <c r="AT53" s="26">
        <v>2358</v>
      </c>
      <c r="AU53" s="27">
        <v>1381</v>
      </c>
      <c r="AV53" s="27">
        <v>636</v>
      </c>
      <c r="AW53" s="27">
        <v>322</v>
      </c>
      <c r="AX53" s="27">
        <v>19</v>
      </c>
      <c r="AY53" s="32">
        <v>958</v>
      </c>
      <c r="AZ53" s="26">
        <v>2358</v>
      </c>
      <c r="BA53" s="27">
        <v>315</v>
      </c>
      <c r="BB53" s="27">
        <v>1393</v>
      </c>
      <c r="BC53" s="27">
        <v>632</v>
      </c>
      <c r="BD53" s="27">
        <v>18</v>
      </c>
      <c r="BE53" s="32">
        <v>2025</v>
      </c>
      <c r="BF53" s="26">
        <v>2358</v>
      </c>
      <c r="BG53" s="27">
        <v>638</v>
      </c>
      <c r="BH53" s="27">
        <v>973</v>
      </c>
      <c r="BI53" s="27">
        <v>732</v>
      </c>
      <c r="BJ53" s="27">
        <v>15</v>
      </c>
      <c r="BK53" s="32">
        <v>1705</v>
      </c>
      <c r="BL53" s="26">
        <v>2358</v>
      </c>
      <c r="BM53" s="27">
        <v>143</v>
      </c>
      <c r="BN53" s="27">
        <v>895</v>
      </c>
      <c r="BO53" s="27">
        <v>1301</v>
      </c>
      <c r="BP53" s="27">
        <v>19</v>
      </c>
      <c r="BQ53" s="32">
        <v>2196</v>
      </c>
      <c r="BR53" s="26">
        <v>2358</v>
      </c>
      <c r="BS53" s="27">
        <v>1964</v>
      </c>
      <c r="BT53" s="27">
        <v>301</v>
      </c>
      <c r="BU53" s="27">
        <v>77</v>
      </c>
      <c r="BV53" s="27">
        <v>16</v>
      </c>
      <c r="BW53" s="32">
        <v>378</v>
      </c>
      <c r="BX53" s="26">
        <v>2358</v>
      </c>
      <c r="BY53" s="27">
        <v>628</v>
      </c>
      <c r="BZ53" s="27">
        <v>1262</v>
      </c>
      <c r="CA53" s="27">
        <v>453</v>
      </c>
      <c r="CB53" s="27">
        <v>15</v>
      </c>
      <c r="CC53" s="32">
        <v>1715</v>
      </c>
      <c r="CD53" s="26">
        <v>2358</v>
      </c>
      <c r="CE53" s="27">
        <v>1423</v>
      </c>
      <c r="CF53" s="27">
        <v>700</v>
      </c>
      <c r="CG53" s="27">
        <v>219</v>
      </c>
      <c r="CH53" s="27">
        <v>16</v>
      </c>
      <c r="CI53" s="32">
        <v>919</v>
      </c>
      <c r="CJ53" s="26">
        <v>2358</v>
      </c>
      <c r="CK53" s="27">
        <v>1327</v>
      </c>
      <c r="CL53" s="27">
        <v>715</v>
      </c>
      <c r="CM53" s="27">
        <v>302</v>
      </c>
      <c r="CN53" s="27">
        <v>14</v>
      </c>
      <c r="CO53" s="28">
        <v>1017</v>
      </c>
    </row>
    <row r="54" spans="2:93" ht="13.5" customHeight="1" x14ac:dyDescent="0.15">
      <c r="B54" s="55"/>
      <c r="C54" s="53"/>
      <c r="D54" s="23">
        <v>100</v>
      </c>
      <c r="E54" s="24">
        <v>3.9</v>
      </c>
      <c r="F54" s="24">
        <v>46.7</v>
      </c>
      <c r="G54" s="24">
        <v>48.7</v>
      </c>
      <c r="H54" s="24">
        <v>0.7</v>
      </c>
      <c r="I54" s="31">
        <v>95.4</v>
      </c>
      <c r="J54" s="23">
        <v>100</v>
      </c>
      <c r="K54" s="24">
        <v>57.6</v>
      </c>
      <c r="L54" s="24">
        <v>26.4</v>
      </c>
      <c r="M54" s="24">
        <v>15.4</v>
      </c>
      <c r="N54" s="24">
        <v>0.6</v>
      </c>
      <c r="O54" s="31">
        <v>41.8</v>
      </c>
      <c r="P54" s="23">
        <v>100</v>
      </c>
      <c r="Q54" s="24">
        <v>25.8</v>
      </c>
      <c r="R54" s="24">
        <v>43.9</v>
      </c>
      <c r="S54" s="24">
        <v>29.3</v>
      </c>
      <c r="T54" s="24">
        <v>1</v>
      </c>
      <c r="U54" s="31">
        <v>73.2</v>
      </c>
      <c r="V54" s="23">
        <v>100</v>
      </c>
      <c r="W54" s="24">
        <v>73</v>
      </c>
      <c r="X54" s="24">
        <v>19.2</v>
      </c>
      <c r="Y54" s="24">
        <v>7.2</v>
      </c>
      <c r="Z54" s="24">
        <v>0.6</v>
      </c>
      <c r="AA54" s="31">
        <v>26.4</v>
      </c>
      <c r="AB54" s="23">
        <v>100</v>
      </c>
      <c r="AC54" s="24">
        <v>52.1</v>
      </c>
      <c r="AD54" s="24">
        <v>31.6</v>
      </c>
      <c r="AE54" s="24">
        <v>15.6</v>
      </c>
      <c r="AF54" s="24">
        <v>0.7</v>
      </c>
      <c r="AG54" s="31">
        <v>47.2</v>
      </c>
      <c r="AH54" s="23">
        <v>100</v>
      </c>
      <c r="AI54" s="24">
        <v>12.4</v>
      </c>
      <c r="AJ54" s="24">
        <v>57.8</v>
      </c>
      <c r="AK54" s="24">
        <v>29.1</v>
      </c>
      <c r="AL54" s="24">
        <v>0.6</v>
      </c>
      <c r="AM54" s="31">
        <v>86.9</v>
      </c>
      <c r="AN54" s="23">
        <v>100</v>
      </c>
      <c r="AO54" s="24">
        <v>3.6</v>
      </c>
      <c r="AP54" s="24">
        <v>8.4</v>
      </c>
      <c r="AQ54" s="24">
        <v>87.3</v>
      </c>
      <c r="AR54" s="24">
        <v>0.7</v>
      </c>
      <c r="AS54" s="31">
        <v>95.7</v>
      </c>
      <c r="AT54" s="23">
        <v>100</v>
      </c>
      <c r="AU54" s="24">
        <v>58.6</v>
      </c>
      <c r="AV54" s="24">
        <v>27</v>
      </c>
      <c r="AW54" s="24">
        <v>13.7</v>
      </c>
      <c r="AX54" s="24">
        <v>0.8</v>
      </c>
      <c r="AY54" s="31">
        <v>40.6</v>
      </c>
      <c r="AZ54" s="23">
        <v>100</v>
      </c>
      <c r="BA54" s="24">
        <v>13.4</v>
      </c>
      <c r="BB54" s="24">
        <v>59.1</v>
      </c>
      <c r="BC54" s="24">
        <v>26.8</v>
      </c>
      <c r="BD54" s="24">
        <v>0.8</v>
      </c>
      <c r="BE54" s="31">
        <v>85.9</v>
      </c>
      <c r="BF54" s="23">
        <v>100</v>
      </c>
      <c r="BG54" s="24">
        <v>27.1</v>
      </c>
      <c r="BH54" s="24">
        <v>41.3</v>
      </c>
      <c r="BI54" s="24">
        <v>31</v>
      </c>
      <c r="BJ54" s="24">
        <v>0.6</v>
      </c>
      <c r="BK54" s="31">
        <v>72.3</v>
      </c>
      <c r="BL54" s="23">
        <v>100</v>
      </c>
      <c r="BM54" s="24">
        <v>6.1</v>
      </c>
      <c r="BN54" s="24">
        <v>38</v>
      </c>
      <c r="BO54" s="24">
        <v>55.2</v>
      </c>
      <c r="BP54" s="24">
        <v>0.8</v>
      </c>
      <c r="BQ54" s="31">
        <v>93.1</v>
      </c>
      <c r="BR54" s="23">
        <v>100</v>
      </c>
      <c r="BS54" s="24">
        <v>83.3</v>
      </c>
      <c r="BT54" s="24">
        <v>12.8</v>
      </c>
      <c r="BU54" s="24">
        <v>3.3</v>
      </c>
      <c r="BV54" s="24">
        <v>0.7</v>
      </c>
      <c r="BW54" s="31">
        <v>16</v>
      </c>
      <c r="BX54" s="23">
        <v>100</v>
      </c>
      <c r="BY54" s="24">
        <v>26.6</v>
      </c>
      <c r="BZ54" s="24">
        <v>53.5</v>
      </c>
      <c r="CA54" s="24">
        <v>19.2</v>
      </c>
      <c r="CB54" s="24">
        <v>0.6</v>
      </c>
      <c r="CC54" s="31">
        <v>72.7</v>
      </c>
      <c r="CD54" s="23">
        <v>100</v>
      </c>
      <c r="CE54" s="24">
        <v>60.3</v>
      </c>
      <c r="CF54" s="24">
        <v>29.7</v>
      </c>
      <c r="CG54" s="24">
        <v>9.3000000000000007</v>
      </c>
      <c r="CH54" s="24">
        <v>0.7</v>
      </c>
      <c r="CI54" s="31">
        <v>39</v>
      </c>
      <c r="CJ54" s="23">
        <v>100</v>
      </c>
      <c r="CK54" s="24">
        <v>56.3</v>
      </c>
      <c r="CL54" s="24">
        <v>30.3</v>
      </c>
      <c r="CM54" s="24">
        <v>12.8</v>
      </c>
      <c r="CN54" s="24">
        <v>0.6</v>
      </c>
      <c r="CO54" s="25">
        <v>43.1</v>
      </c>
    </row>
    <row r="55" spans="2:93" ht="13.5" customHeight="1" x14ac:dyDescent="0.15">
      <c r="B55" s="55"/>
      <c r="C55" s="52" t="s">
        <v>157</v>
      </c>
      <c r="D55" s="26">
        <v>283</v>
      </c>
      <c r="E55" s="27">
        <v>14</v>
      </c>
      <c r="F55" s="27">
        <v>141</v>
      </c>
      <c r="G55" s="27">
        <v>125</v>
      </c>
      <c r="H55" s="27">
        <v>3</v>
      </c>
      <c r="I55" s="32">
        <v>266</v>
      </c>
      <c r="J55" s="26">
        <v>283</v>
      </c>
      <c r="K55" s="27">
        <v>145</v>
      </c>
      <c r="L55" s="27">
        <v>87</v>
      </c>
      <c r="M55" s="27">
        <v>49</v>
      </c>
      <c r="N55" s="27">
        <v>2</v>
      </c>
      <c r="O55" s="32">
        <v>136</v>
      </c>
      <c r="P55" s="26">
        <v>283</v>
      </c>
      <c r="Q55" s="27">
        <v>88</v>
      </c>
      <c r="R55" s="27">
        <v>119</v>
      </c>
      <c r="S55" s="27">
        <v>73</v>
      </c>
      <c r="T55" s="27">
        <v>3</v>
      </c>
      <c r="U55" s="32">
        <v>192</v>
      </c>
      <c r="V55" s="26">
        <v>283</v>
      </c>
      <c r="W55" s="27">
        <v>200</v>
      </c>
      <c r="X55" s="27">
        <v>59</v>
      </c>
      <c r="Y55" s="27">
        <v>22</v>
      </c>
      <c r="Z55" s="27">
        <v>2</v>
      </c>
      <c r="AA55" s="32">
        <v>81</v>
      </c>
      <c r="AB55" s="26">
        <v>283</v>
      </c>
      <c r="AC55" s="27">
        <v>134</v>
      </c>
      <c r="AD55" s="27">
        <v>98</v>
      </c>
      <c r="AE55" s="27">
        <v>49</v>
      </c>
      <c r="AF55" s="27">
        <v>2</v>
      </c>
      <c r="AG55" s="32">
        <v>147</v>
      </c>
      <c r="AH55" s="26">
        <v>283</v>
      </c>
      <c r="AI55" s="27">
        <v>44</v>
      </c>
      <c r="AJ55" s="27">
        <v>149</v>
      </c>
      <c r="AK55" s="27">
        <v>88</v>
      </c>
      <c r="AL55" s="27">
        <v>2</v>
      </c>
      <c r="AM55" s="32">
        <v>237</v>
      </c>
      <c r="AN55" s="26">
        <v>283</v>
      </c>
      <c r="AO55" s="27">
        <v>12</v>
      </c>
      <c r="AP55" s="27">
        <v>26</v>
      </c>
      <c r="AQ55" s="27">
        <v>243</v>
      </c>
      <c r="AR55" s="27">
        <v>2</v>
      </c>
      <c r="AS55" s="32">
        <v>269</v>
      </c>
      <c r="AT55" s="26">
        <v>283</v>
      </c>
      <c r="AU55" s="27">
        <v>158</v>
      </c>
      <c r="AV55" s="27">
        <v>82</v>
      </c>
      <c r="AW55" s="27">
        <v>40</v>
      </c>
      <c r="AX55" s="27">
        <v>3</v>
      </c>
      <c r="AY55" s="32">
        <v>122</v>
      </c>
      <c r="AZ55" s="26">
        <v>283</v>
      </c>
      <c r="BA55" s="27">
        <v>44</v>
      </c>
      <c r="BB55" s="27">
        <v>167</v>
      </c>
      <c r="BC55" s="27">
        <v>69</v>
      </c>
      <c r="BD55" s="27">
        <v>3</v>
      </c>
      <c r="BE55" s="32">
        <v>236</v>
      </c>
      <c r="BF55" s="26">
        <v>283</v>
      </c>
      <c r="BG55" s="27">
        <v>66</v>
      </c>
      <c r="BH55" s="27">
        <v>109</v>
      </c>
      <c r="BI55" s="27">
        <v>106</v>
      </c>
      <c r="BJ55" s="27">
        <v>2</v>
      </c>
      <c r="BK55" s="32">
        <v>215</v>
      </c>
      <c r="BL55" s="26">
        <v>283</v>
      </c>
      <c r="BM55" s="27">
        <v>17</v>
      </c>
      <c r="BN55" s="27">
        <v>95</v>
      </c>
      <c r="BO55" s="27">
        <v>169</v>
      </c>
      <c r="BP55" s="27">
        <v>2</v>
      </c>
      <c r="BQ55" s="32">
        <v>264</v>
      </c>
      <c r="BR55" s="26">
        <v>283</v>
      </c>
      <c r="BS55" s="27">
        <v>239</v>
      </c>
      <c r="BT55" s="27">
        <v>37</v>
      </c>
      <c r="BU55" s="27">
        <v>5</v>
      </c>
      <c r="BV55" s="27">
        <v>2</v>
      </c>
      <c r="BW55" s="32">
        <v>42</v>
      </c>
      <c r="BX55" s="26">
        <v>283</v>
      </c>
      <c r="BY55" s="27">
        <v>77</v>
      </c>
      <c r="BZ55" s="27">
        <v>149</v>
      </c>
      <c r="CA55" s="27">
        <v>55</v>
      </c>
      <c r="CB55" s="27">
        <v>2</v>
      </c>
      <c r="CC55" s="32">
        <v>204</v>
      </c>
      <c r="CD55" s="26">
        <v>283</v>
      </c>
      <c r="CE55" s="27">
        <v>162</v>
      </c>
      <c r="CF55" s="27">
        <v>88</v>
      </c>
      <c r="CG55" s="27">
        <v>30</v>
      </c>
      <c r="CH55" s="27">
        <v>3</v>
      </c>
      <c r="CI55" s="32">
        <v>118</v>
      </c>
      <c r="CJ55" s="26">
        <v>283</v>
      </c>
      <c r="CK55" s="27">
        <v>149</v>
      </c>
      <c r="CL55" s="27">
        <v>89</v>
      </c>
      <c r="CM55" s="27">
        <v>43</v>
      </c>
      <c r="CN55" s="27">
        <v>2</v>
      </c>
      <c r="CO55" s="28">
        <v>132</v>
      </c>
    </row>
    <row r="56" spans="2:93" ht="13.5" customHeight="1" x14ac:dyDescent="0.15">
      <c r="B56" s="55"/>
      <c r="C56" s="53"/>
      <c r="D56" s="23">
        <v>100</v>
      </c>
      <c r="E56" s="24">
        <v>4.9000000000000004</v>
      </c>
      <c r="F56" s="24">
        <v>49.8</v>
      </c>
      <c r="G56" s="24">
        <v>44.2</v>
      </c>
      <c r="H56" s="24">
        <v>1.1000000000000001</v>
      </c>
      <c r="I56" s="31">
        <v>94</v>
      </c>
      <c r="J56" s="23">
        <v>100</v>
      </c>
      <c r="K56" s="24">
        <v>51.2</v>
      </c>
      <c r="L56" s="24">
        <v>30.7</v>
      </c>
      <c r="M56" s="24">
        <v>17.3</v>
      </c>
      <c r="N56" s="24">
        <v>0.7</v>
      </c>
      <c r="O56" s="31">
        <v>48.1</v>
      </c>
      <c r="P56" s="23">
        <v>100</v>
      </c>
      <c r="Q56" s="24">
        <v>31.1</v>
      </c>
      <c r="R56" s="24">
        <v>42</v>
      </c>
      <c r="S56" s="24">
        <v>25.8</v>
      </c>
      <c r="T56" s="24">
        <v>1.1000000000000001</v>
      </c>
      <c r="U56" s="31">
        <v>67.8</v>
      </c>
      <c r="V56" s="23">
        <v>100</v>
      </c>
      <c r="W56" s="24">
        <v>70.7</v>
      </c>
      <c r="X56" s="24">
        <v>20.8</v>
      </c>
      <c r="Y56" s="24">
        <v>7.8</v>
      </c>
      <c r="Z56" s="24">
        <v>0.7</v>
      </c>
      <c r="AA56" s="31">
        <v>28.6</v>
      </c>
      <c r="AB56" s="23">
        <v>100</v>
      </c>
      <c r="AC56" s="24">
        <v>47.3</v>
      </c>
      <c r="AD56" s="24">
        <v>34.6</v>
      </c>
      <c r="AE56" s="24">
        <v>17.3</v>
      </c>
      <c r="AF56" s="24">
        <v>0.7</v>
      </c>
      <c r="AG56" s="31">
        <v>51.9</v>
      </c>
      <c r="AH56" s="23">
        <v>100</v>
      </c>
      <c r="AI56" s="24">
        <v>15.5</v>
      </c>
      <c r="AJ56" s="24">
        <v>52.7</v>
      </c>
      <c r="AK56" s="24">
        <v>31.1</v>
      </c>
      <c r="AL56" s="24">
        <v>0.7</v>
      </c>
      <c r="AM56" s="31">
        <v>83.7</v>
      </c>
      <c r="AN56" s="23">
        <v>100</v>
      </c>
      <c r="AO56" s="24">
        <v>4.2</v>
      </c>
      <c r="AP56" s="24">
        <v>9.1999999999999993</v>
      </c>
      <c r="AQ56" s="24">
        <v>85.9</v>
      </c>
      <c r="AR56" s="24">
        <v>0.7</v>
      </c>
      <c r="AS56" s="31">
        <v>95.1</v>
      </c>
      <c r="AT56" s="23">
        <v>100</v>
      </c>
      <c r="AU56" s="24">
        <v>55.8</v>
      </c>
      <c r="AV56" s="24">
        <v>29</v>
      </c>
      <c r="AW56" s="24">
        <v>14.1</v>
      </c>
      <c r="AX56" s="24">
        <v>1.1000000000000001</v>
      </c>
      <c r="AY56" s="31">
        <v>43.1</v>
      </c>
      <c r="AZ56" s="23">
        <v>100</v>
      </c>
      <c r="BA56" s="24">
        <v>15.5</v>
      </c>
      <c r="BB56" s="24">
        <v>59</v>
      </c>
      <c r="BC56" s="24">
        <v>24.4</v>
      </c>
      <c r="BD56" s="24">
        <v>1.1000000000000001</v>
      </c>
      <c r="BE56" s="31">
        <v>83.4</v>
      </c>
      <c r="BF56" s="23">
        <v>100</v>
      </c>
      <c r="BG56" s="24">
        <v>23.3</v>
      </c>
      <c r="BH56" s="24">
        <v>38.5</v>
      </c>
      <c r="BI56" s="24">
        <v>37.5</v>
      </c>
      <c r="BJ56" s="24">
        <v>0.7</v>
      </c>
      <c r="BK56" s="31">
        <v>76</v>
      </c>
      <c r="BL56" s="23">
        <v>100</v>
      </c>
      <c r="BM56" s="24">
        <v>6</v>
      </c>
      <c r="BN56" s="24">
        <v>33.6</v>
      </c>
      <c r="BO56" s="24">
        <v>59.7</v>
      </c>
      <c r="BP56" s="24">
        <v>0.7</v>
      </c>
      <c r="BQ56" s="31">
        <v>93.3</v>
      </c>
      <c r="BR56" s="23">
        <v>100</v>
      </c>
      <c r="BS56" s="24">
        <v>84.5</v>
      </c>
      <c r="BT56" s="24">
        <v>13.1</v>
      </c>
      <c r="BU56" s="24">
        <v>1.8</v>
      </c>
      <c r="BV56" s="24">
        <v>0.7</v>
      </c>
      <c r="BW56" s="31">
        <v>14.8</v>
      </c>
      <c r="BX56" s="23">
        <v>100</v>
      </c>
      <c r="BY56" s="24">
        <v>27.2</v>
      </c>
      <c r="BZ56" s="24">
        <v>52.7</v>
      </c>
      <c r="CA56" s="24">
        <v>19.399999999999999</v>
      </c>
      <c r="CB56" s="24">
        <v>0.7</v>
      </c>
      <c r="CC56" s="31">
        <v>72.099999999999994</v>
      </c>
      <c r="CD56" s="23">
        <v>100</v>
      </c>
      <c r="CE56" s="24">
        <v>57.2</v>
      </c>
      <c r="CF56" s="24">
        <v>31.1</v>
      </c>
      <c r="CG56" s="24">
        <v>10.6</v>
      </c>
      <c r="CH56" s="24">
        <v>1.1000000000000001</v>
      </c>
      <c r="CI56" s="31">
        <v>41.7</v>
      </c>
      <c r="CJ56" s="23">
        <v>100</v>
      </c>
      <c r="CK56" s="24">
        <v>52.7</v>
      </c>
      <c r="CL56" s="24">
        <v>31.4</v>
      </c>
      <c r="CM56" s="24">
        <v>15.2</v>
      </c>
      <c r="CN56" s="24">
        <v>0.7</v>
      </c>
      <c r="CO56" s="25">
        <v>46.6</v>
      </c>
    </row>
    <row r="57" spans="2:93" ht="13.5" customHeight="1" x14ac:dyDescent="0.15">
      <c r="B57" s="55"/>
      <c r="C57" s="52" t="s">
        <v>158</v>
      </c>
      <c r="D57" s="26">
        <v>37</v>
      </c>
      <c r="E57" s="27">
        <v>3</v>
      </c>
      <c r="F57" s="27">
        <v>19</v>
      </c>
      <c r="G57" s="27">
        <v>14</v>
      </c>
      <c r="H57" s="27">
        <v>1</v>
      </c>
      <c r="I57" s="32">
        <v>33</v>
      </c>
      <c r="J57" s="26">
        <v>37</v>
      </c>
      <c r="K57" s="27">
        <v>20</v>
      </c>
      <c r="L57" s="27">
        <v>4</v>
      </c>
      <c r="M57" s="27">
        <v>13</v>
      </c>
      <c r="N57" s="27" t="s">
        <v>132</v>
      </c>
      <c r="O57" s="32">
        <v>17</v>
      </c>
      <c r="P57" s="26">
        <v>37</v>
      </c>
      <c r="Q57" s="27">
        <v>14</v>
      </c>
      <c r="R57" s="27">
        <v>15</v>
      </c>
      <c r="S57" s="27">
        <v>7</v>
      </c>
      <c r="T57" s="27">
        <v>1</v>
      </c>
      <c r="U57" s="32">
        <v>22</v>
      </c>
      <c r="V57" s="26">
        <v>37</v>
      </c>
      <c r="W57" s="27">
        <v>23</v>
      </c>
      <c r="X57" s="27">
        <v>6</v>
      </c>
      <c r="Y57" s="27">
        <v>7</v>
      </c>
      <c r="Z57" s="27">
        <v>1</v>
      </c>
      <c r="AA57" s="32">
        <v>13</v>
      </c>
      <c r="AB57" s="26">
        <v>37</v>
      </c>
      <c r="AC57" s="27">
        <v>13</v>
      </c>
      <c r="AD57" s="27">
        <v>15</v>
      </c>
      <c r="AE57" s="27">
        <v>7</v>
      </c>
      <c r="AF57" s="27">
        <v>2</v>
      </c>
      <c r="AG57" s="32">
        <v>22</v>
      </c>
      <c r="AH57" s="26">
        <v>37</v>
      </c>
      <c r="AI57" s="27">
        <v>6</v>
      </c>
      <c r="AJ57" s="27">
        <v>22</v>
      </c>
      <c r="AK57" s="27">
        <v>8</v>
      </c>
      <c r="AL57" s="27">
        <v>1</v>
      </c>
      <c r="AM57" s="32">
        <v>30</v>
      </c>
      <c r="AN57" s="26">
        <v>37</v>
      </c>
      <c r="AO57" s="27">
        <v>4</v>
      </c>
      <c r="AP57" s="27">
        <v>3</v>
      </c>
      <c r="AQ57" s="27">
        <v>30</v>
      </c>
      <c r="AR57" s="27" t="s">
        <v>132</v>
      </c>
      <c r="AS57" s="32">
        <v>33</v>
      </c>
      <c r="AT57" s="26">
        <v>37</v>
      </c>
      <c r="AU57" s="27">
        <v>20</v>
      </c>
      <c r="AV57" s="27">
        <v>9</v>
      </c>
      <c r="AW57" s="27">
        <v>8</v>
      </c>
      <c r="AX57" s="27" t="s">
        <v>132</v>
      </c>
      <c r="AY57" s="32">
        <v>17</v>
      </c>
      <c r="AZ57" s="26">
        <v>37</v>
      </c>
      <c r="BA57" s="27">
        <v>8</v>
      </c>
      <c r="BB57" s="27">
        <v>22</v>
      </c>
      <c r="BC57" s="27">
        <v>6</v>
      </c>
      <c r="BD57" s="27">
        <v>1</v>
      </c>
      <c r="BE57" s="32">
        <v>28</v>
      </c>
      <c r="BF57" s="26">
        <v>37</v>
      </c>
      <c r="BG57" s="27">
        <v>11</v>
      </c>
      <c r="BH57" s="27">
        <v>12</v>
      </c>
      <c r="BI57" s="27">
        <v>13</v>
      </c>
      <c r="BJ57" s="27">
        <v>1</v>
      </c>
      <c r="BK57" s="32">
        <v>25</v>
      </c>
      <c r="BL57" s="26">
        <v>37</v>
      </c>
      <c r="BM57" s="27">
        <v>3</v>
      </c>
      <c r="BN57" s="27">
        <v>17</v>
      </c>
      <c r="BO57" s="27">
        <v>16</v>
      </c>
      <c r="BP57" s="27">
        <v>1</v>
      </c>
      <c r="BQ57" s="32">
        <v>33</v>
      </c>
      <c r="BR57" s="26">
        <v>37</v>
      </c>
      <c r="BS57" s="27">
        <v>32</v>
      </c>
      <c r="BT57" s="27">
        <v>2</v>
      </c>
      <c r="BU57" s="27">
        <v>2</v>
      </c>
      <c r="BV57" s="27">
        <v>1</v>
      </c>
      <c r="BW57" s="32">
        <v>4</v>
      </c>
      <c r="BX57" s="26">
        <v>37</v>
      </c>
      <c r="BY57" s="27">
        <v>10</v>
      </c>
      <c r="BZ57" s="27">
        <v>19</v>
      </c>
      <c r="CA57" s="27">
        <v>7</v>
      </c>
      <c r="CB57" s="27">
        <v>1</v>
      </c>
      <c r="CC57" s="32">
        <v>26</v>
      </c>
      <c r="CD57" s="26">
        <v>37</v>
      </c>
      <c r="CE57" s="27">
        <v>25</v>
      </c>
      <c r="CF57" s="27">
        <v>6</v>
      </c>
      <c r="CG57" s="27">
        <v>5</v>
      </c>
      <c r="CH57" s="27">
        <v>1</v>
      </c>
      <c r="CI57" s="32">
        <v>11</v>
      </c>
      <c r="CJ57" s="26">
        <v>37</v>
      </c>
      <c r="CK57" s="27">
        <v>18</v>
      </c>
      <c r="CL57" s="27">
        <v>14</v>
      </c>
      <c r="CM57" s="27">
        <v>4</v>
      </c>
      <c r="CN57" s="27">
        <v>1</v>
      </c>
      <c r="CO57" s="28">
        <v>18</v>
      </c>
    </row>
    <row r="58" spans="2:93" ht="13.5" customHeight="1" x14ac:dyDescent="0.15">
      <c r="B58" s="55"/>
      <c r="C58" s="53"/>
      <c r="D58" s="23">
        <v>100</v>
      </c>
      <c r="E58" s="24">
        <v>8.1</v>
      </c>
      <c r="F58" s="24">
        <v>51.4</v>
      </c>
      <c r="G58" s="24">
        <v>37.799999999999997</v>
      </c>
      <c r="H58" s="24">
        <v>2.7</v>
      </c>
      <c r="I58" s="31">
        <v>89.2</v>
      </c>
      <c r="J58" s="23">
        <v>100</v>
      </c>
      <c r="K58" s="24">
        <v>54.1</v>
      </c>
      <c r="L58" s="24">
        <v>10.8</v>
      </c>
      <c r="M58" s="24">
        <v>35.1</v>
      </c>
      <c r="N58" s="24" t="s">
        <v>132</v>
      </c>
      <c r="O58" s="31">
        <v>45.9</v>
      </c>
      <c r="P58" s="23">
        <v>100</v>
      </c>
      <c r="Q58" s="24">
        <v>37.799999999999997</v>
      </c>
      <c r="R58" s="24">
        <v>40.5</v>
      </c>
      <c r="S58" s="24">
        <v>18.899999999999999</v>
      </c>
      <c r="T58" s="24">
        <v>2.7</v>
      </c>
      <c r="U58" s="31">
        <v>59.5</v>
      </c>
      <c r="V58" s="23">
        <v>100</v>
      </c>
      <c r="W58" s="24">
        <v>62.2</v>
      </c>
      <c r="X58" s="24">
        <v>16.2</v>
      </c>
      <c r="Y58" s="24">
        <v>18.899999999999999</v>
      </c>
      <c r="Z58" s="24">
        <v>2.7</v>
      </c>
      <c r="AA58" s="31">
        <v>35.1</v>
      </c>
      <c r="AB58" s="23">
        <v>100</v>
      </c>
      <c r="AC58" s="24">
        <v>35.1</v>
      </c>
      <c r="AD58" s="24">
        <v>40.5</v>
      </c>
      <c r="AE58" s="24">
        <v>18.899999999999999</v>
      </c>
      <c r="AF58" s="24">
        <v>5.4</v>
      </c>
      <c r="AG58" s="31">
        <v>59.5</v>
      </c>
      <c r="AH58" s="23">
        <v>100</v>
      </c>
      <c r="AI58" s="24">
        <v>16.2</v>
      </c>
      <c r="AJ58" s="24">
        <v>59.5</v>
      </c>
      <c r="AK58" s="24">
        <v>21.6</v>
      </c>
      <c r="AL58" s="24">
        <v>2.7</v>
      </c>
      <c r="AM58" s="31">
        <v>81.099999999999994</v>
      </c>
      <c r="AN58" s="23">
        <v>100</v>
      </c>
      <c r="AO58" s="24">
        <v>10.8</v>
      </c>
      <c r="AP58" s="24">
        <v>8.1</v>
      </c>
      <c r="AQ58" s="24">
        <v>81.099999999999994</v>
      </c>
      <c r="AR58" s="24" t="s">
        <v>132</v>
      </c>
      <c r="AS58" s="31">
        <v>89.2</v>
      </c>
      <c r="AT58" s="23">
        <v>100</v>
      </c>
      <c r="AU58" s="24">
        <v>54.1</v>
      </c>
      <c r="AV58" s="24">
        <v>24.3</v>
      </c>
      <c r="AW58" s="24">
        <v>21.6</v>
      </c>
      <c r="AX58" s="24" t="s">
        <v>132</v>
      </c>
      <c r="AY58" s="31">
        <v>45.9</v>
      </c>
      <c r="AZ58" s="23">
        <v>100</v>
      </c>
      <c r="BA58" s="24">
        <v>21.6</v>
      </c>
      <c r="BB58" s="24">
        <v>59.5</v>
      </c>
      <c r="BC58" s="24">
        <v>16.2</v>
      </c>
      <c r="BD58" s="24">
        <v>2.7</v>
      </c>
      <c r="BE58" s="31">
        <v>75.7</v>
      </c>
      <c r="BF58" s="23">
        <v>100</v>
      </c>
      <c r="BG58" s="24">
        <v>29.7</v>
      </c>
      <c r="BH58" s="24">
        <v>32.4</v>
      </c>
      <c r="BI58" s="24">
        <v>35.1</v>
      </c>
      <c r="BJ58" s="24">
        <v>2.7</v>
      </c>
      <c r="BK58" s="31">
        <v>67.599999999999994</v>
      </c>
      <c r="BL58" s="23">
        <v>100</v>
      </c>
      <c r="BM58" s="24">
        <v>8.1</v>
      </c>
      <c r="BN58" s="24">
        <v>45.9</v>
      </c>
      <c r="BO58" s="24">
        <v>43.2</v>
      </c>
      <c r="BP58" s="24">
        <v>2.7</v>
      </c>
      <c r="BQ58" s="31">
        <v>89.2</v>
      </c>
      <c r="BR58" s="23">
        <v>100</v>
      </c>
      <c r="BS58" s="24">
        <v>86.5</v>
      </c>
      <c r="BT58" s="24">
        <v>5.4</v>
      </c>
      <c r="BU58" s="24">
        <v>5.4</v>
      </c>
      <c r="BV58" s="24">
        <v>2.7</v>
      </c>
      <c r="BW58" s="31">
        <v>10.8</v>
      </c>
      <c r="BX58" s="23">
        <v>100</v>
      </c>
      <c r="BY58" s="24">
        <v>27</v>
      </c>
      <c r="BZ58" s="24">
        <v>51.4</v>
      </c>
      <c r="CA58" s="24">
        <v>18.899999999999999</v>
      </c>
      <c r="CB58" s="24">
        <v>2.7</v>
      </c>
      <c r="CC58" s="31">
        <v>70.3</v>
      </c>
      <c r="CD58" s="23">
        <v>100</v>
      </c>
      <c r="CE58" s="24">
        <v>67.599999999999994</v>
      </c>
      <c r="CF58" s="24">
        <v>16.2</v>
      </c>
      <c r="CG58" s="24">
        <v>13.5</v>
      </c>
      <c r="CH58" s="24">
        <v>2.7</v>
      </c>
      <c r="CI58" s="31">
        <v>29.7</v>
      </c>
      <c r="CJ58" s="23">
        <v>100</v>
      </c>
      <c r="CK58" s="24">
        <v>48.6</v>
      </c>
      <c r="CL58" s="24">
        <v>37.799999999999997</v>
      </c>
      <c r="CM58" s="24">
        <v>10.8</v>
      </c>
      <c r="CN58" s="24">
        <v>2.7</v>
      </c>
      <c r="CO58" s="25">
        <v>48.6</v>
      </c>
    </row>
    <row r="59" spans="2:93" ht="13.5" customHeight="1" x14ac:dyDescent="0.15">
      <c r="B59" s="55"/>
      <c r="C59" s="52" t="s">
        <v>159</v>
      </c>
      <c r="D59" s="26">
        <v>20</v>
      </c>
      <c r="E59" s="27">
        <v>1</v>
      </c>
      <c r="F59" s="27">
        <v>11</v>
      </c>
      <c r="G59" s="27">
        <v>8</v>
      </c>
      <c r="H59" s="27" t="s">
        <v>132</v>
      </c>
      <c r="I59" s="32">
        <v>19</v>
      </c>
      <c r="J59" s="26">
        <v>20</v>
      </c>
      <c r="K59" s="27">
        <v>10</v>
      </c>
      <c r="L59" s="27">
        <v>5</v>
      </c>
      <c r="M59" s="27">
        <v>5</v>
      </c>
      <c r="N59" s="27" t="s">
        <v>132</v>
      </c>
      <c r="O59" s="32">
        <v>10</v>
      </c>
      <c r="P59" s="26">
        <v>20</v>
      </c>
      <c r="Q59" s="27">
        <v>8</v>
      </c>
      <c r="R59" s="27">
        <v>9</v>
      </c>
      <c r="S59" s="27">
        <v>3</v>
      </c>
      <c r="T59" s="27" t="s">
        <v>132</v>
      </c>
      <c r="U59" s="32">
        <v>12</v>
      </c>
      <c r="V59" s="26">
        <v>20</v>
      </c>
      <c r="W59" s="27">
        <v>13</v>
      </c>
      <c r="X59" s="27">
        <v>7</v>
      </c>
      <c r="Y59" s="27" t="s">
        <v>132</v>
      </c>
      <c r="Z59" s="27" t="s">
        <v>132</v>
      </c>
      <c r="AA59" s="32">
        <v>7</v>
      </c>
      <c r="AB59" s="26">
        <v>20</v>
      </c>
      <c r="AC59" s="27">
        <v>12</v>
      </c>
      <c r="AD59" s="27">
        <v>4</v>
      </c>
      <c r="AE59" s="27">
        <v>4</v>
      </c>
      <c r="AF59" s="27" t="s">
        <v>132</v>
      </c>
      <c r="AG59" s="32">
        <v>8</v>
      </c>
      <c r="AH59" s="26">
        <v>20</v>
      </c>
      <c r="AI59" s="27">
        <v>4</v>
      </c>
      <c r="AJ59" s="27">
        <v>11</v>
      </c>
      <c r="AK59" s="27">
        <v>5</v>
      </c>
      <c r="AL59" s="27" t="s">
        <v>132</v>
      </c>
      <c r="AM59" s="32">
        <v>16</v>
      </c>
      <c r="AN59" s="26">
        <v>20</v>
      </c>
      <c r="AO59" s="27" t="s">
        <v>132</v>
      </c>
      <c r="AP59" s="27">
        <v>1</v>
      </c>
      <c r="AQ59" s="27">
        <v>19</v>
      </c>
      <c r="AR59" s="27" t="s">
        <v>132</v>
      </c>
      <c r="AS59" s="32">
        <v>20</v>
      </c>
      <c r="AT59" s="26">
        <v>20</v>
      </c>
      <c r="AU59" s="27">
        <v>12</v>
      </c>
      <c r="AV59" s="27">
        <v>6</v>
      </c>
      <c r="AW59" s="27">
        <v>2</v>
      </c>
      <c r="AX59" s="27" t="s">
        <v>132</v>
      </c>
      <c r="AY59" s="32">
        <v>8</v>
      </c>
      <c r="AZ59" s="26">
        <v>20</v>
      </c>
      <c r="BA59" s="27">
        <v>4</v>
      </c>
      <c r="BB59" s="27">
        <v>13</v>
      </c>
      <c r="BC59" s="27">
        <v>3</v>
      </c>
      <c r="BD59" s="27" t="s">
        <v>132</v>
      </c>
      <c r="BE59" s="32">
        <v>16</v>
      </c>
      <c r="BF59" s="26">
        <v>20</v>
      </c>
      <c r="BG59" s="27">
        <v>3</v>
      </c>
      <c r="BH59" s="27">
        <v>8</v>
      </c>
      <c r="BI59" s="27">
        <v>9</v>
      </c>
      <c r="BJ59" s="27" t="s">
        <v>132</v>
      </c>
      <c r="BK59" s="32">
        <v>17</v>
      </c>
      <c r="BL59" s="26">
        <v>20</v>
      </c>
      <c r="BM59" s="27">
        <v>1</v>
      </c>
      <c r="BN59" s="27">
        <v>6</v>
      </c>
      <c r="BO59" s="27">
        <v>12</v>
      </c>
      <c r="BP59" s="27">
        <v>1</v>
      </c>
      <c r="BQ59" s="32">
        <v>18</v>
      </c>
      <c r="BR59" s="26">
        <v>20</v>
      </c>
      <c r="BS59" s="27">
        <v>20</v>
      </c>
      <c r="BT59" s="27" t="s">
        <v>132</v>
      </c>
      <c r="BU59" s="27" t="s">
        <v>132</v>
      </c>
      <c r="BV59" s="27" t="s">
        <v>132</v>
      </c>
      <c r="BW59" s="32" t="s">
        <v>132</v>
      </c>
      <c r="BX59" s="26">
        <v>20</v>
      </c>
      <c r="BY59" s="27">
        <v>6</v>
      </c>
      <c r="BZ59" s="27">
        <v>8</v>
      </c>
      <c r="CA59" s="27">
        <v>6</v>
      </c>
      <c r="CB59" s="27" t="s">
        <v>132</v>
      </c>
      <c r="CC59" s="32">
        <v>14</v>
      </c>
      <c r="CD59" s="26">
        <v>20</v>
      </c>
      <c r="CE59" s="27">
        <v>11</v>
      </c>
      <c r="CF59" s="27">
        <v>7</v>
      </c>
      <c r="CG59" s="27">
        <v>2</v>
      </c>
      <c r="CH59" s="27" t="s">
        <v>132</v>
      </c>
      <c r="CI59" s="32">
        <v>9</v>
      </c>
      <c r="CJ59" s="26">
        <v>20</v>
      </c>
      <c r="CK59" s="27">
        <v>11</v>
      </c>
      <c r="CL59" s="27">
        <v>6</v>
      </c>
      <c r="CM59" s="27">
        <v>3</v>
      </c>
      <c r="CN59" s="27" t="s">
        <v>132</v>
      </c>
      <c r="CO59" s="28">
        <v>9</v>
      </c>
    </row>
    <row r="60" spans="2:93" ht="13.5" customHeight="1" x14ac:dyDescent="0.15">
      <c r="B60" s="55"/>
      <c r="C60" s="53"/>
      <c r="D60" s="23">
        <v>100</v>
      </c>
      <c r="E60" s="24">
        <v>5</v>
      </c>
      <c r="F60" s="24">
        <v>55</v>
      </c>
      <c r="G60" s="24">
        <v>40</v>
      </c>
      <c r="H60" s="24" t="s">
        <v>132</v>
      </c>
      <c r="I60" s="31">
        <v>95</v>
      </c>
      <c r="J60" s="23">
        <v>100</v>
      </c>
      <c r="K60" s="24">
        <v>50</v>
      </c>
      <c r="L60" s="24">
        <v>25</v>
      </c>
      <c r="M60" s="24">
        <v>25</v>
      </c>
      <c r="N60" s="24" t="s">
        <v>132</v>
      </c>
      <c r="O60" s="31">
        <v>50</v>
      </c>
      <c r="P60" s="23">
        <v>100</v>
      </c>
      <c r="Q60" s="24">
        <v>40</v>
      </c>
      <c r="R60" s="24">
        <v>45</v>
      </c>
      <c r="S60" s="24">
        <v>15</v>
      </c>
      <c r="T60" s="24" t="s">
        <v>132</v>
      </c>
      <c r="U60" s="31">
        <v>60</v>
      </c>
      <c r="V60" s="23">
        <v>100</v>
      </c>
      <c r="W60" s="24">
        <v>65</v>
      </c>
      <c r="X60" s="24">
        <v>35</v>
      </c>
      <c r="Y60" s="24" t="s">
        <v>132</v>
      </c>
      <c r="Z60" s="24" t="s">
        <v>132</v>
      </c>
      <c r="AA60" s="31">
        <v>35</v>
      </c>
      <c r="AB60" s="23">
        <v>100</v>
      </c>
      <c r="AC60" s="24">
        <v>60</v>
      </c>
      <c r="AD60" s="24">
        <v>20</v>
      </c>
      <c r="AE60" s="24">
        <v>20</v>
      </c>
      <c r="AF60" s="24" t="s">
        <v>132</v>
      </c>
      <c r="AG60" s="31">
        <v>40</v>
      </c>
      <c r="AH60" s="23">
        <v>100</v>
      </c>
      <c r="AI60" s="24">
        <v>20</v>
      </c>
      <c r="AJ60" s="24">
        <v>55</v>
      </c>
      <c r="AK60" s="24">
        <v>25</v>
      </c>
      <c r="AL60" s="24" t="s">
        <v>132</v>
      </c>
      <c r="AM60" s="31">
        <v>80</v>
      </c>
      <c r="AN60" s="23">
        <v>100</v>
      </c>
      <c r="AO60" s="24" t="s">
        <v>132</v>
      </c>
      <c r="AP60" s="24">
        <v>5</v>
      </c>
      <c r="AQ60" s="24">
        <v>95</v>
      </c>
      <c r="AR60" s="24" t="s">
        <v>132</v>
      </c>
      <c r="AS60" s="31">
        <v>100</v>
      </c>
      <c r="AT60" s="23">
        <v>100</v>
      </c>
      <c r="AU60" s="24">
        <v>60</v>
      </c>
      <c r="AV60" s="24">
        <v>30</v>
      </c>
      <c r="AW60" s="24">
        <v>10</v>
      </c>
      <c r="AX60" s="24" t="s">
        <v>132</v>
      </c>
      <c r="AY60" s="31">
        <v>40</v>
      </c>
      <c r="AZ60" s="23">
        <v>100</v>
      </c>
      <c r="BA60" s="24">
        <v>20</v>
      </c>
      <c r="BB60" s="24">
        <v>65</v>
      </c>
      <c r="BC60" s="24">
        <v>15</v>
      </c>
      <c r="BD60" s="24" t="s">
        <v>132</v>
      </c>
      <c r="BE60" s="31">
        <v>80</v>
      </c>
      <c r="BF60" s="23">
        <v>100</v>
      </c>
      <c r="BG60" s="24">
        <v>15</v>
      </c>
      <c r="BH60" s="24">
        <v>40</v>
      </c>
      <c r="BI60" s="24">
        <v>45</v>
      </c>
      <c r="BJ60" s="24" t="s">
        <v>132</v>
      </c>
      <c r="BK60" s="31">
        <v>85</v>
      </c>
      <c r="BL60" s="23">
        <v>100</v>
      </c>
      <c r="BM60" s="24">
        <v>5</v>
      </c>
      <c r="BN60" s="24">
        <v>30</v>
      </c>
      <c r="BO60" s="24">
        <v>60</v>
      </c>
      <c r="BP60" s="24">
        <v>5</v>
      </c>
      <c r="BQ60" s="31">
        <v>90</v>
      </c>
      <c r="BR60" s="23">
        <v>100</v>
      </c>
      <c r="BS60" s="24">
        <v>100</v>
      </c>
      <c r="BT60" s="24" t="s">
        <v>132</v>
      </c>
      <c r="BU60" s="24" t="s">
        <v>132</v>
      </c>
      <c r="BV60" s="24" t="s">
        <v>132</v>
      </c>
      <c r="BW60" s="31" t="s">
        <v>132</v>
      </c>
      <c r="BX60" s="23">
        <v>100</v>
      </c>
      <c r="BY60" s="24">
        <v>30</v>
      </c>
      <c r="BZ60" s="24">
        <v>40</v>
      </c>
      <c r="CA60" s="24">
        <v>30</v>
      </c>
      <c r="CB60" s="24" t="s">
        <v>132</v>
      </c>
      <c r="CC60" s="31">
        <v>70</v>
      </c>
      <c r="CD60" s="23">
        <v>100</v>
      </c>
      <c r="CE60" s="24">
        <v>55</v>
      </c>
      <c r="CF60" s="24">
        <v>35</v>
      </c>
      <c r="CG60" s="24">
        <v>10</v>
      </c>
      <c r="CH60" s="24" t="s">
        <v>132</v>
      </c>
      <c r="CI60" s="31">
        <v>45</v>
      </c>
      <c r="CJ60" s="23">
        <v>100</v>
      </c>
      <c r="CK60" s="24">
        <v>55</v>
      </c>
      <c r="CL60" s="24">
        <v>30</v>
      </c>
      <c r="CM60" s="24">
        <v>15</v>
      </c>
      <c r="CN60" s="24" t="s">
        <v>132</v>
      </c>
      <c r="CO60" s="25">
        <v>45</v>
      </c>
    </row>
    <row r="61" spans="2:93" ht="13.5" customHeight="1" x14ac:dyDescent="0.15">
      <c r="B61" s="55"/>
      <c r="C61" s="52" t="s">
        <v>160</v>
      </c>
      <c r="D61" s="26">
        <v>10</v>
      </c>
      <c r="E61" s="27">
        <v>2</v>
      </c>
      <c r="F61" s="27">
        <v>2</v>
      </c>
      <c r="G61" s="27">
        <v>6</v>
      </c>
      <c r="H61" s="27" t="s">
        <v>132</v>
      </c>
      <c r="I61" s="32">
        <v>8</v>
      </c>
      <c r="J61" s="26">
        <v>10</v>
      </c>
      <c r="K61" s="27">
        <v>4</v>
      </c>
      <c r="L61" s="27">
        <v>2</v>
      </c>
      <c r="M61" s="27">
        <v>4</v>
      </c>
      <c r="N61" s="27" t="s">
        <v>132</v>
      </c>
      <c r="O61" s="32">
        <v>6</v>
      </c>
      <c r="P61" s="26">
        <v>10</v>
      </c>
      <c r="Q61" s="27">
        <v>2</v>
      </c>
      <c r="R61" s="27">
        <v>5</v>
      </c>
      <c r="S61" s="27">
        <v>3</v>
      </c>
      <c r="T61" s="27" t="s">
        <v>132</v>
      </c>
      <c r="U61" s="32">
        <v>8</v>
      </c>
      <c r="V61" s="26">
        <v>10</v>
      </c>
      <c r="W61" s="27">
        <v>6</v>
      </c>
      <c r="X61" s="27">
        <v>3</v>
      </c>
      <c r="Y61" s="27">
        <v>1</v>
      </c>
      <c r="Z61" s="27" t="s">
        <v>132</v>
      </c>
      <c r="AA61" s="32">
        <v>4</v>
      </c>
      <c r="AB61" s="26">
        <v>10</v>
      </c>
      <c r="AC61" s="27">
        <v>4</v>
      </c>
      <c r="AD61" s="27">
        <v>4</v>
      </c>
      <c r="AE61" s="27">
        <v>2</v>
      </c>
      <c r="AF61" s="27" t="s">
        <v>132</v>
      </c>
      <c r="AG61" s="32">
        <v>6</v>
      </c>
      <c r="AH61" s="26">
        <v>10</v>
      </c>
      <c r="AI61" s="27">
        <v>3</v>
      </c>
      <c r="AJ61" s="27">
        <v>6</v>
      </c>
      <c r="AK61" s="27">
        <v>1</v>
      </c>
      <c r="AL61" s="27" t="s">
        <v>132</v>
      </c>
      <c r="AM61" s="32">
        <v>7</v>
      </c>
      <c r="AN61" s="26">
        <v>10</v>
      </c>
      <c r="AO61" s="27">
        <v>1</v>
      </c>
      <c r="AP61" s="27">
        <v>2</v>
      </c>
      <c r="AQ61" s="27">
        <v>7</v>
      </c>
      <c r="AR61" s="27" t="s">
        <v>132</v>
      </c>
      <c r="AS61" s="32">
        <v>9</v>
      </c>
      <c r="AT61" s="26">
        <v>10</v>
      </c>
      <c r="AU61" s="27">
        <v>5</v>
      </c>
      <c r="AV61" s="27">
        <v>4</v>
      </c>
      <c r="AW61" s="27">
        <v>1</v>
      </c>
      <c r="AX61" s="27" t="s">
        <v>132</v>
      </c>
      <c r="AY61" s="32">
        <v>5</v>
      </c>
      <c r="AZ61" s="26">
        <v>10</v>
      </c>
      <c r="BA61" s="27">
        <v>1</v>
      </c>
      <c r="BB61" s="27">
        <v>8</v>
      </c>
      <c r="BC61" s="27">
        <v>1</v>
      </c>
      <c r="BD61" s="27" t="s">
        <v>132</v>
      </c>
      <c r="BE61" s="32">
        <v>9</v>
      </c>
      <c r="BF61" s="26">
        <v>10</v>
      </c>
      <c r="BG61" s="27">
        <v>3</v>
      </c>
      <c r="BH61" s="27">
        <v>3</v>
      </c>
      <c r="BI61" s="27">
        <v>4</v>
      </c>
      <c r="BJ61" s="27" t="s">
        <v>132</v>
      </c>
      <c r="BK61" s="32">
        <v>7</v>
      </c>
      <c r="BL61" s="26">
        <v>10</v>
      </c>
      <c r="BM61" s="27">
        <v>2</v>
      </c>
      <c r="BN61" s="27">
        <v>2</v>
      </c>
      <c r="BO61" s="27">
        <v>6</v>
      </c>
      <c r="BP61" s="27" t="s">
        <v>132</v>
      </c>
      <c r="BQ61" s="32">
        <v>8</v>
      </c>
      <c r="BR61" s="26">
        <v>10</v>
      </c>
      <c r="BS61" s="27">
        <v>8</v>
      </c>
      <c r="BT61" s="27">
        <v>2</v>
      </c>
      <c r="BU61" s="27" t="s">
        <v>132</v>
      </c>
      <c r="BV61" s="27" t="s">
        <v>132</v>
      </c>
      <c r="BW61" s="32">
        <v>2</v>
      </c>
      <c r="BX61" s="26">
        <v>10</v>
      </c>
      <c r="BY61" s="27">
        <v>4</v>
      </c>
      <c r="BZ61" s="27">
        <v>5</v>
      </c>
      <c r="CA61" s="27">
        <v>1</v>
      </c>
      <c r="CB61" s="27" t="s">
        <v>132</v>
      </c>
      <c r="CC61" s="32">
        <v>6</v>
      </c>
      <c r="CD61" s="26">
        <v>10</v>
      </c>
      <c r="CE61" s="27">
        <v>4</v>
      </c>
      <c r="CF61" s="27">
        <v>4</v>
      </c>
      <c r="CG61" s="27">
        <v>2</v>
      </c>
      <c r="CH61" s="27" t="s">
        <v>132</v>
      </c>
      <c r="CI61" s="32">
        <v>6</v>
      </c>
      <c r="CJ61" s="26">
        <v>10</v>
      </c>
      <c r="CK61" s="27">
        <v>6</v>
      </c>
      <c r="CL61" s="27">
        <v>4</v>
      </c>
      <c r="CM61" s="27" t="s">
        <v>132</v>
      </c>
      <c r="CN61" s="27" t="s">
        <v>132</v>
      </c>
      <c r="CO61" s="28">
        <v>4</v>
      </c>
    </row>
    <row r="62" spans="2:93" ht="13.5" customHeight="1" x14ac:dyDescent="0.15">
      <c r="B62" s="55"/>
      <c r="C62" s="53"/>
      <c r="D62" s="23">
        <v>100</v>
      </c>
      <c r="E62" s="24">
        <v>20</v>
      </c>
      <c r="F62" s="24">
        <v>20</v>
      </c>
      <c r="G62" s="24">
        <v>60</v>
      </c>
      <c r="H62" s="24" t="s">
        <v>147</v>
      </c>
      <c r="I62" s="31">
        <v>80</v>
      </c>
      <c r="J62" s="23">
        <v>100</v>
      </c>
      <c r="K62" s="24">
        <v>40</v>
      </c>
      <c r="L62" s="24">
        <v>20</v>
      </c>
      <c r="M62" s="24">
        <v>40</v>
      </c>
      <c r="N62" s="24" t="s">
        <v>132</v>
      </c>
      <c r="O62" s="31">
        <v>60</v>
      </c>
      <c r="P62" s="23">
        <v>100</v>
      </c>
      <c r="Q62" s="24">
        <v>20</v>
      </c>
      <c r="R62" s="24">
        <v>50</v>
      </c>
      <c r="S62" s="24">
        <v>30</v>
      </c>
      <c r="T62" s="24" t="s">
        <v>132</v>
      </c>
      <c r="U62" s="31">
        <v>80</v>
      </c>
      <c r="V62" s="23">
        <v>100</v>
      </c>
      <c r="W62" s="24">
        <v>60</v>
      </c>
      <c r="X62" s="24">
        <v>30</v>
      </c>
      <c r="Y62" s="24">
        <v>10</v>
      </c>
      <c r="Z62" s="24" t="s">
        <v>132</v>
      </c>
      <c r="AA62" s="31">
        <v>40</v>
      </c>
      <c r="AB62" s="23">
        <v>100</v>
      </c>
      <c r="AC62" s="24">
        <v>40</v>
      </c>
      <c r="AD62" s="24">
        <v>40</v>
      </c>
      <c r="AE62" s="24">
        <v>20</v>
      </c>
      <c r="AF62" s="24" t="s">
        <v>132</v>
      </c>
      <c r="AG62" s="31">
        <v>60</v>
      </c>
      <c r="AH62" s="23">
        <v>100</v>
      </c>
      <c r="AI62" s="24">
        <v>30</v>
      </c>
      <c r="AJ62" s="24">
        <v>60</v>
      </c>
      <c r="AK62" s="24">
        <v>10</v>
      </c>
      <c r="AL62" s="24" t="s">
        <v>132</v>
      </c>
      <c r="AM62" s="31">
        <v>70</v>
      </c>
      <c r="AN62" s="23">
        <v>100</v>
      </c>
      <c r="AO62" s="24">
        <v>10</v>
      </c>
      <c r="AP62" s="24">
        <v>20</v>
      </c>
      <c r="AQ62" s="24">
        <v>70</v>
      </c>
      <c r="AR62" s="24" t="s">
        <v>132</v>
      </c>
      <c r="AS62" s="31">
        <v>90</v>
      </c>
      <c r="AT62" s="23">
        <v>100</v>
      </c>
      <c r="AU62" s="24">
        <v>50</v>
      </c>
      <c r="AV62" s="24">
        <v>40</v>
      </c>
      <c r="AW62" s="24">
        <v>10</v>
      </c>
      <c r="AX62" s="24" t="s">
        <v>132</v>
      </c>
      <c r="AY62" s="31">
        <v>50</v>
      </c>
      <c r="AZ62" s="23">
        <v>100</v>
      </c>
      <c r="BA62" s="24">
        <v>10</v>
      </c>
      <c r="BB62" s="24">
        <v>80</v>
      </c>
      <c r="BC62" s="24">
        <v>10</v>
      </c>
      <c r="BD62" s="24" t="s">
        <v>132</v>
      </c>
      <c r="BE62" s="31">
        <v>90</v>
      </c>
      <c r="BF62" s="23">
        <v>100</v>
      </c>
      <c r="BG62" s="24">
        <v>30</v>
      </c>
      <c r="BH62" s="24">
        <v>30</v>
      </c>
      <c r="BI62" s="24">
        <v>40</v>
      </c>
      <c r="BJ62" s="24" t="s">
        <v>132</v>
      </c>
      <c r="BK62" s="31">
        <v>70</v>
      </c>
      <c r="BL62" s="23">
        <v>100</v>
      </c>
      <c r="BM62" s="24">
        <v>20</v>
      </c>
      <c r="BN62" s="24">
        <v>20</v>
      </c>
      <c r="BO62" s="24">
        <v>60</v>
      </c>
      <c r="BP62" s="24" t="s">
        <v>132</v>
      </c>
      <c r="BQ62" s="31">
        <v>80</v>
      </c>
      <c r="BR62" s="23">
        <v>100</v>
      </c>
      <c r="BS62" s="24">
        <v>80</v>
      </c>
      <c r="BT62" s="24">
        <v>20</v>
      </c>
      <c r="BU62" s="24" t="s">
        <v>132</v>
      </c>
      <c r="BV62" s="24" t="s">
        <v>132</v>
      </c>
      <c r="BW62" s="31">
        <v>20</v>
      </c>
      <c r="BX62" s="23">
        <v>100</v>
      </c>
      <c r="BY62" s="24">
        <v>40</v>
      </c>
      <c r="BZ62" s="24">
        <v>50</v>
      </c>
      <c r="CA62" s="24">
        <v>10</v>
      </c>
      <c r="CB62" s="24" t="s">
        <v>132</v>
      </c>
      <c r="CC62" s="31">
        <v>60</v>
      </c>
      <c r="CD62" s="23">
        <v>100</v>
      </c>
      <c r="CE62" s="24">
        <v>40</v>
      </c>
      <c r="CF62" s="24">
        <v>40</v>
      </c>
      <c r="CG62" s="24">
        <v>20</v>
      </c>
      <c r="CH62" s="24" t="s">
        <v>132</v>
      </c>
      <c r="CI62" s="31">
        <v>60</v>
      </c>
      <c r="CJ62" s="23">
        <v>100</v>
      </c>
      <c r="CK62" s="24">
        <v>60</v>
      </c>
      <c r="CL62" s="24">
        <v>40</v>
      </c>
      <c r="CM62" s="24" t="s">
        <v>132</v>
      </c>
      <c r="CN62" s="24" t="s">
        <v>132</v>
      </c>
      <c r="CO62" s="25">
        <v>40</v>
      </c>
    </row>
    <row r="63" spans="2:93" ht="13.5" customHeight="1" x14ac:dyDescent="0.15">
      <c r="B63" s="55"/>
      <c r="C63" s="52" t="s">
        <v>99</v>
      </c>
      <c r="D63" s="26">
        <v>7</v>
      </c>
      <c r="E63" s="27" t="s">
        <v>245</v>
      </c>
      <c r="F63" s="27">
        <v>2</v>
      </c>
      <c r="G63" s="27">
        <v>5</v>
      </c>
      <c r="H63" s="27" t="s">
        <v>132</v>
      </c>
      <c r="I63" s="32">
        <v>7</v>
      </c>
      <c r="J63" s="26">
        <v>7</v>
      </c>
      <c r="K63" s="27">
        <v>1</v>
      </c>
      <c r="L63" s="27">
        <v>4</v>
      </c>
      <c r="M63" s="27">
        <v>1</v>
      </c>
      <c r="N63" s="27">
        <v>1</v>
      </c>
      <c r="O63" s="32">
        <v>5</v>
      </c>
      <c r="P63" s="26">
        <v>7</v>
      </c>
      <c r="Q63" s="27">
        <v>3</v>
      </c>
      <c r="R63" s="27">
        <v>3</v>
      </c>
      <c r="S63" s="27">
        <v>1</v>
      </c>
      <c r="T63" s="27" t="s">
        <v>132</v>
      </c>
      <c r="U63" s="32">
        <v>4</v>
      </c>
      <c r="V63" s="26">
        <v>7</v>
      </c>
      <c r="W63" s="27">
        <v>6</v>
      </c>
      <c r="X63" s="27">
        <v>1</v>
      </c>
      <c r="Y63" s="27" t="s">
        <v>132</v>
      </c>
      <c r="Z63" s="27" t="s">
        <v>132</v>
      </c>
      <c r="AA63" s="32">
        <v>1</v>
      </c>
      <c r="AB63" s="26">
        <v>7</v>
      </c>
      <c r="AC63" s="27">
        <v>4</v>
      </c>
      <c r="AD63" s="27">
        <v>2</v>
      </c>
      <c r="AE63" s="27">
        <v>1</v>
      </c>
      <c r="AF63" s="27" t="s">
        <v>132</v>
      </c>
      <c r="AG63" s="32">
        <v>3</v>
      </c>
      <c r="AH63" s="26">
        <v>7</v>
      </c>
      <c r="AI63" s="27">
        <v>3</v>
      </c>
      <c r="AJ63" s="27">
        <v>1</v>
      </c>
      <c r="AK63" s="27">
        <v>3</v>
      </c>
      <c r="AL63" s="27" t="s">
        <v>132</v>
      </c>
      <c r="AM63" s="32">
        <v>4</v>
      </c>
      <c r="AN63" s="26">
        <v>7</v>
      </c>
      <c r="AO63" s="27" t="s">
        <v>132</v>
      </c>
      <c r="AP63" s="27">
        <v>1</v>
      </c>
      <c r="AQ63" s="27">
        <v>6</v>
      </c>
      <c r="AR63" s="27" t="s">
        <v>132</v>
      </c>
      <c r="AS63" s="32">
        <v>7</v>
      </c>
      <c r="AT63" s="26">
        <v>7</v>
      </c>
      <c r="AU63" s="27">
        <v>6</v>
      </c>
      <c r="AV63" s="27" t="s">
        <v>132</v>
      </c>
      <c r="AW63" s="27">
        <v>1</v>
      </c>
      <c r="AX63" s="27" t="s">
        <v>132</v>
      </c>
      <c r="AY63" s="32">
        <v>1</v>
      </c>
      <c r="AZ63" s="26">
        <v>7</v>
      </c>
      <c r="BA63" s="27" t="s">
        <v>132</v>
      </c>
      <c r="BB63" s="27">
        <v>7</v>
      </c>
      <c r="BC63" s="27" t="s">
        <v>132</v>
      </c>
      <c r="BD63" s="27" t="s">
        <v>132</v>
      </c>
      <c r="BE63" s="32">
        <v>7</v>
      </c>
      <c r="BF63" s="26">
        <v>7</v>
      </c>
      <c r="BG63" s="27">
        <v>1</v>
      </c>
      <c r="BH63" s="27">
        <v>4</v>
      </c>
      <c r="BI63" s="27">
        <v>2</v>
      </c>
      <c r="BJ63" s="27" t="s">
        <v>132</v>
      </c>
      <c r="BK63" s="32">
        <v>6</v>
      </c>
      <c r="BL63" s="26">
        <v>7</v>
      </c>
      <c r="BM63" s="27" t="s">
        <v>132</v>
      </c>
      <c r="BN63" s="27">
        <v>3</v>
      </c>
      <c r="BO63" s="27">
        <v>4</v>
      </c>
      <c r="BP63" s="27" t="s">
        <v>132</v>
      </c>
      <c r="BQ63" s="32">
        <v>7</v>
      </c>
      <c r="BR63" s="26">
        <v>7</v>
      </c>
      <c r="BS63" s="27">
        <v>7</v>
      </c>
      <c r="BT63" s="27" t="s">
        <v>132</v>
      </c>
      <c r="BU63" s="27" t="s">
        <v>132</v>
      </c>
      <c r="BV63" s="27" t="s">
        <v>132</v>
      </c>
      <c r="BW63" s="32" t="s">
        <v>132</v>
      </c>
      <c r="BX63" s="26">
        <v>7</v>
      </c>
      <c r="BY63" s="27">
        <v>3</v>
      </c>
      <c r="BZ63" s="27">
        <v>2</v>
      </c>
      <c r="CA63" s="27">
        <v>2</v>
      </c>
      <c r="CB63" s="27" t="s">
        <v>132</v>
      </c>
      <c r="CC63" s="32">
        <v>4</v>
      </c>
      <c r="CD63" s="26">
        <v>7</v>
      </c>
      <c r="CE63" s="27">
        <v>5</v>
      </c>
      <c r="CF63" s="27">
        <v>1</v>
      </c>
      <c r="CG63" s="27" t="s">
        <v>132</v>
      </c>
      <c r="CH63" s="27">
        <v>1</v>
      </c>
      <c r="CI63" s="32">
        <v>1</v>
      </c>
      <c r="CJ63" s="26">
        <v>7</v>
      </c>
      <c r="CK63" s="27">
        <v>5</v>
      </c>
      <c r="CL63" s="27">
        <v>2</v>
      </c>
      <c r="CM63" s="27" t="s">
        <v>132</v>
      </c>
      <c r="CN63" s="27" t="s">
        <v>132</v>
      </c>
      <c r="CO63" s="28">
        <v>2</v>
      </c>
    </row>
    <row r="64" spans="2:93" ht="13.5" customHeight="1" x14ac:dyDescent="0.15">
      <c r="B64" s="44"/>
      <c r="C64" s="59"/>
      <c r="D64" s="34">
        <v>100</v>
      </c>
      <c r="E64" s="35" t="s">
        <v>147</v>
      </c>
      <c r="F64" s="35">
        <v>28.6</v>
      </c>
      <c r="G64" s="35">
        <v>71.400000000000006</v>
      </c>
      <c r="H64" s="35" t="s">
        <v>132</v>
      </c>
      <c r="I64" s="37">
        <v>100</v>
      </c>
      <c r="J64" s="34">
        <v>100</v>
      </c>
      <c r="K64" s="35">
        <v>14.3</v>
      </c>
      <c r="L64" s="35">
        <v>57.1</v>
      </c>
      <c r="M64" s="35">
        <v>14.3</v>
      </c>
      <c r="N64" s="35">
        <v>14.3</v>
      </c>
      <c r="O64" s="37">
        <v>71.400000000000006</v>
      </c>
      <c r="P64" s="34">
        <v>100</v>
      </c>
      <c r="Q64" s="35">
        <v>42.9</v>
      </c>
      <c r="R64" s="35">
        <v>42.9</v>
      </c>
      <c r="S64" s="35">
        <v>14.3</v>
      </c>
      <c r="T64" s="35" t="s">
        <v>132</v>
      </c>
      <c r="U64" s="37">
        <v>57.1</v>
      </c>
      <c r="V64" s="34">
        <v>100</v>
      </c>
      <c r="W64" s="35">
        <v>85.7</v>
      </c>
      <c r="X64" s="35">
        <v>14.3</v>
      </c>
      <c r="Y64" s="35" t="s">
        <v>132</v>
      </c>
      <c r="Z64" s="35" t="s">
        <v>132</v>
      </c>
      <c r="AA64" s="37">
        <v>14.3</v>
      </c>
      <c r="AB64" s="34">
        <v>100</v>
      </c>
      <c r="AC64" s="35">
        <v>57.1</v>
      </c>
      <c r="AD64" s="35">
        <v>28.6</v>
      </c>
      <c r="AE64" s="35">
        <v>14.3</v>
      </c>
      <c r="AF64" s="35" t="s">
        <v>132</v>
      </c>
      <c r="AG64" s="37">
        <v>42.9</v>
      </c>
      <c r="AH64" s="34">
        <v>100</v>
      </c>
      <c r="AI64" s="35">
        <v>42.9</v>
      </c>
      <c r="AJ64" s="35">
        <v>14.3</v>
      </c>
      <c r="AK64" s="35">
        <v>42.9</v>
      </c>
      <c r="AL64" s="35" t="s">
        <v>132</v>
      </c>
      <c r="AM64" s="37">
        <v>57.1</v>
      </c>
      <c r="AN64" s="34">
        <v>100</v>
      </c>
      <c r="AO64" s="35" t="s">
        <v>132</v>
      </c>
      <c r="AP64" s="35">
        <v>14.3</v>
      </c>
      <c r="AQ64" s="35">
        <v>85.7</v>
      </c>
      <c r="AR64" s="35" t="s">
        <v>132</v>
      </c>
      <c r="AS64" s="37">
        <v>100</v>
      </c>
      <c r="AT64" s="34">
        <v>100</v>
      </c>
      <c r="AU64" s="35">
        <v>85.7</v>
      </c>
      <c r="AV64" s="35" t="s">
        <v>132</v>
      </c>
      <c r="AW64" s="35">
        <v>14.3</v>
      </c>
      <c r="AX64" s="35" t="s">
        <v>132</v>
      </c>
      <c r="AY64" s="37">
        <v>14.3</v>
      </c>
      <c r="AZ64" s="34">
        <v>100</v>
      </c>
      <c r="BA64" s="35" t="s">
        <v>132</v>
      </c>
      <c r="BB64" s="35">
        <v>100</v>
      </c>
      <c r="BC64" s="35" t="s">
        <v>132</v>
      </c>
      <c r="BD64" s="35" t="s">
        <v>132</v>
      </c>
      <c r="BE64" s="37">
        <v>100</v>
      </c>
      <c r="BF64" s="34">
        <v>100</v>
      </c>
      <c r="BG64" s="35">
        <v>14.3</v>
      </c>
      <c r="BH64" s="35">
        <v>57.1</v>
      </c>
      <c r="BI64" s="35">
        <v>28.6</v>
      </c>
      <c r="BJ64" s="35" t="s">
        <v>132</v>
      </c>
      <c r="BK64" s="37">
        <v>85.7</v>
      </c>
      <c r="BL64" s="34">
        <v>100</v>
      </c>
      <c r="BM64" s="35" t="s">
        <v>132</v>
      </c>
      <c r="BN64" s="35">
        <v>42.9</v>
      </c>
      <c r="BO64" s="35">
        <v>57.1</v>
      </c>
      <c r="BP64" s="35" t="s">
        <v>132</v>
      </c>
      <c r="BQ64" s="37">
        <v>100</v>
      </c>
      <c r="BR64" s="34">
        <v>100</v>
      </c>
      <c r="BS64" s="35">
        <v>100</v>
      </c>
      <c r="BT64" s="35" t="s">
        <v>132</v>
      </c>
      <c r="BU64" s="35" t="s">
        <v>132</v>
      </c>
      <c r="BV64" s="35" t="s">
        <v>132</v>
      </c>
      <c r="BW64" s="37" t="s">
        <v>132</v>
      </c>
      <c r="BX64" s="34">
        <v>100</v>
      </c>
      <c r="BY64" s="35">
        <v>42.9</v>
      </c>
      <c r="BZ64" s="35">
        <v>28.6</v>
      </c>
      <c r="CA64" s="35">
        <v>28.6</v>
      </c>
      <c r="CB64" s="35" t="s">
        <v>132</v>
      </c>
      <c r="CC64" s="37">
        <v>57.1</v>
      </c>
      <c r="CD64" s="34">
        <v>100</v>
      </c>
      <c r="CE64" s="35">
        <v>71.400000000000006</v>
      </c>
      <c r="CF64" s="35">
        <v>14.3</v>
      </c>
      <c r="CG64" s="35" t="s">
        <v>132</v>
      </c>
      <c r="CH64" s="35">
        <v>14.3</v>
      </c>
      <c r="CI64" s="37">
        <v>14.3</v>
      </c>
      <c r="CJ64" s="34">
        <v>100</v>
      </c>
      <c r="CK64" s="35">
        <v>71.400000000000006</v>
      </c>
      <c r="CL64" s="35">
        <v>28.6</v>
      </c>
      <c r="CM64" s="35" t="s">
        <v>132</v>
      </c>
      <c r="CN64" s="35" t="s">
        <v>132</v>
      </c>
      <c r="CO64" s="36">
        <v>28.6</v>
      </c>
    </row>
    <row r="65" spans="2:93" ht="13.5" customHeight="1" x14ac:dyDescent="0.15">
      <c r="B65" s="43" t="s">
        <v>95</v>
      </c>
      <c r="C65" s="49"/>
      <c r="D65" s="17">
        <v>2715</v>
      </c>
      <c r="E65" s="18">
        <v>112</v>
      </c>
      <c r="F65" s="18">
        <v>1276</v>
      </c>
      <c r="G65" s="18">
        <v>1307</v>
      </c>
      <c r="H65" s="18">
        <v>20</v>
      </c>
      <c r="I65" s="30">
        <v>2583</v>
      </c>
      <c r="J65" s="17">
        <v>2715</v>
      </c>
      <c r="K65" s="18">
        <v>1538</v>
      </c>
      <c r="L65" s="18">
        <v>725</v>
      </c>
      <c r="M65" s="18">
        <v>435</v>
      </c>
      <c r="N65" s="18">
        <v>17</v>
      </c>
      <c r="O65" s="30">
        <v>1160</v>
      </c>
      <c r="P65" s="17">
        <v>2715</v>
      </c>
      <c r="Q65" s="18">
        <v>723</v>
      </c>
      <c r="R65" s="18">
        <v>1186</v>
      </c>
      <c r="S65" s="18">
        <v>779</v>
      </c>
      <c r="T65" s="18">
        <v>27</v>
      </c>
      <c r="U65" s="30">
        <v>1965</v>
      </c>
      <c r="V65" s="17">
        <v>2715</v>
      </c>
      <c r="W65" s="18">
        <v>1970</v>
      </c>
      <c r="X65" s="18">
        <v>528</v>
      </c>
      <c r="Y65" s="18">
        <v>200</v>
      </c>
      <c r="Z65" s="18">
        <v>17</v>
      </c>
      <c r="AA65" s="30">
        <v>728</v>
      </c>
      <c r="AB65" s="17">
        <v>2715</v>
      </c>
      <c r="AC65" s="18">
        <v>1396</v>
      </c>
      <c r="AD65" s="18">
        <v>868</v>
      </c>
      <c r="AE65" s="18">
        <v>431</v>
      </c>
      <c r="AF65" s="18">
        <v>20</v>
      </c>
      <c r="AG65" s="30">
        <v>1299</v>
      </c>
      <c r="AH65" s="17">
        <v>2715</v>
      </c>
      <c r="AI65" s="18">
        <v>353</v>
      </c>
      <c r="AJ65" s="18">
        <v>1553</v>
      </c>
      <c r="AK65" s="18">
        <v>791</v>
      </c>
      <c r="AL65" s="18">
        <v>18</v>
      </c>
      <c r="AM65" s="30">
        <v>2344</v>
      </c>
      <c r="AN65" s="17">
        <v>2715</v>
      </c>
      <c r="AO65" s="18">
        <v>103</v>
      </c>
      <c r="AP65" s="18">
        <v>231</v>
      </c>
      <c r="AQ65" s="18">
        <v>2363</v>
      </c>
      <c r="AR65" s="18">
        <v>18</v>
      </c>
      <c r="AS65" s="30">
        <v>2594</v>
      </c>
      <c r="AT65" s="17">
        <v>2715</v>
      </c>
      <c r="AU65" s="18">
        <v>1582</v>
      </c>
      <c r="AV65" s="18">
        <v>737</v>
      </c>
      <c r="AW65" s="18">
        <v>374</v>
      </c>
      <c r="AX65" s="18">
        <v>22</v>
      </c>
      <c r="AY65" s="30">
        <v>1111</v>
      </c>
      <c r="AZ65" s="17">
        <v>2715</v>
      </c>
      <c r="BA65" s="18">
        <v>372</v>
      </c>
      <c r="BB65" s="18">
        <v>1610</v>
      </c>
      <c r="BC65" s="18">
        <v>711</v>
      </c>
      <c r="BD65" s="18">
        <v>22</v>
      </c>
      <c r="BE65" s="30">
        <v>2321</v>
      </c>
      <c r="BF65" s="17">
        <v>2715</v>
      </c>
      <c r="BG65" s="18">
        <v>722</v>
      </c>
      <c r="BH65" s="18">
        <v>1109</v>
      </c>
      <c r="BI65" s="18">
        <v>866</v>
      </c>
      <c r="BJ65" s="18">
        <v>18</v>
      </c>
      <c r="BK65" s="30">
        <v>1975</v>
      </c>
      <c r="BL65" s="17">
        <v>2715</v>
      </c>
      <c r="BM65" s="18">
        <v>166</v>
      </c>
      <c r="BN65" s="18">
        <v>1018</v>
      </c>
      <c r="BO65" s="18">
        <v>1508</v>
      </c>
      <c r="BP65" s="18">
        <v>23</v>
      </c>
      <c r="BQ65" s="30">
        <v>2526</v>
      </c>
      <c r="BR65" s="17">
        <v>2715</v>
      </c>
      <c r="BS65" s="18">
        <v>2270</v>
      </c>
      <c r="BT65" s="18">
        <v>342</v>
      </c>
      <c r="BU65" s="18">
        <v>84</v>
      </c>
      <c r="BV65" s="18">
        <v>19</v>
      </c>
      <c r="BW65" s="30">
        <v>426</v>
      </c>
      <c r="BX65" s="17">
        <v>2715</v>
      </c>
      <c r="BY65" s="18">
        <v>728</v>
      </c>
      <c r="BZ65" s="18">
        <v>1445</v>
      </c>
      <c r="CA65" s="18">
        <v>524</v>
      </c>
      <c r="CB65" s="18">
        <v>18</v>
      </c>
      <c r="CC65" s="30">
        <v>1969</v>
      </c>
      <c r="CD65" s="17">
        <v>2715</v>
      </c>
      <c r="CE65" s="18">
        <v>1630</v>
      </c>
      <c r="CF65" s="18">
        <v>806</v>
      </c>
      <c r="CG65" s="18">
        <v>258</v>
      </c>
      <c r="CH65" s="18">
        <v>21</v>
      </c>
      <c r="CI65" s="30">
        <v>1064</v>
      </c>
      <c r="CJ65" s="17">
        <v>2715</v>
      </c>
      <c r="CK65" s="18">
        <v>1516</v>
      </c>
      <c r="CL65" s="18">
        <v>830</v>
      </c>
      <c r="CM65" s="18">
        <v>352</v>
      </c>
      <c r="CN65" s="18">
        <v>17</v>
      </c>
      <c r="CO65" s="19">
        <v>1182</v>
      </c>
    </row>
    <row r="66" spans="2:93" ht="13.5" customHeight="1" x14ac:dyDescent="0.15">
      <c r="B66" s="57"/>
      <c r="C66" s="53"/>
      <c r="D66" s="23">
        <v>100</v>
      </c>
      <c r="E66" s="24">
        <v>4.0999999999999996</v>
      </c>
      <c r="F66" s="24">
        <v>47</v>
      </c>
      <c r="G66" s="24">
        <v>48.1</v>
      </c>
      <c r="H66" s="24">
        <v>0.7</v>
      </c>
      <c r="I66" s="31">
        <v>95.1</v>
      </c>
      <c r="J66" s="23">
        <v>100</v>
      </c>
      <c r="K66" s="24">
        <v>56.6</v>
      </c>
      <c r="L66" s="24">
        <v>26.7</v>
      </c>
      <c r="M66" s="24">
        <v>16</v>
      </c>
      <c r="N66" s="24">
        <v>0.6</v>
      </c>
      <c r="O66" s="31">
        <v>42.7</v>
      </c>
      <c r="P66" s="23">
        <v>100</v>
      </c>
      <c r="Q66" s="24">
        <v>26.6</v>
      </c>
      <c r="R66" s="24">
        <v>43.7</v>
      </c>
      <c r="S66" s="24">
        <v>28.7</v>
      </c>
      <c r="T66" s="24">
        <v>1</v>
      </c>
      <c r="U66" s="31">
        <v>72.400000000000006</v>
      </c>
      <c r="V66" s="23">
        <v>100</v>
      </c>
      <c r="W66" s="24">
        <v>72.599999999999994</v>
      </c>
      <c r="X66" s="24">
        <v>19.399999999999999</v>
      </c>
      <c r="Y66" s="24">
        <v>7.4</v>
      </c>
      <c r="Z66" s="24">
        <v>0.6</v>
      </c>
      <c r="AA66" s="31">
        <v>26.8</v>
      </c>
      <c r="AB66" s="23">
        <v>100</v>
      </c>
      <c r="AC66" s="24">
        <v>51.4</v>
      </c>
      <c r="AD66" s="24">
        <v>32</v>
      </c>
      <c r="AE66" s="24">
        <v>15.9</v>
      </c>
      <c r="AF66" s="24">
        <v>0.7</v>
      </c>
      <c r="AG66" s="31">
        <v>47.8</v>
      </c>
      <c r="AH66" s="23">
        <v>100</v>
      </c>
      <c r="AI66" s="24">
        <v>13</v>
      </c>
      <c r="AJ66" s="24">
        <v>57.2</v>
      </c>
      <c r="AK66" s="24">
        <v>29.1</v>
      </c>
      <c r="AL66" s="24">
        <v>0.7</v>
      </c>
      <c r="AM66" s="31">
        <v>86.3</v>
      </c>
      <c r="AN66" s="23">
        <v>100</v>
      </c>
      <c r="AO66" s="24">
        <v>3.8</v>
      </c>
      <c r="AP66" s="24">
        <v>8.5</v>
      </c>
      <c r="AQ66" s="24">
        <v>87</v>
      </c>
      <c r="AR66" s="24">
        <v>0.7</v>
      </c>
      <c r="AS66" s="31">
        <v>95.5</v>
      </c>
      <c r="AT66" s="23">
        <v>100</v>
      </c>
      <c r="AU66" s="24">
        <v>58.3</v>
      </c>
      <c r="AV66" s="24">
        <v>27.1</v>
      </c>
      <c r="AW66" s="24">
        <v>13.8</v>
      </c>
      <c r="AX66" s="24">
        <v>0.8</v>
      </c>
      <c r="AY66" s="31">
        <v>40.9</v>
      </c>
      <c r="AZ66" s="23">
        <v>100</v>
      </c>
      <c r="BA66" s="24">
        <v>13.7</v>
      </c>
      <c r="BB66" s="24">
        <v>59.3</v>
      </c>
      <c r="BC66" s="24">
        <v>26.2</v>
      </c>
      <c r="BD66" s="24">
        <v>0.8</v>
      </c>
      <c r="BE66" s="31">
        <v>85.5</v>
      </c>
      <c r="BF66" s="23">
        <v>100</v>
      </c>
      <c r="BG66" s="24">
        <v>26.6</v>
      </c>
      <c r="BH66" s="24">
        <v>40.799999999999997</v>
      </c>
      <c r="BI66" s="24">
        <v>31.9</v>
      </c>
      <c r="BJ66" s="24">
        <v>0.7</v>
      </c>
      <c r="BK66" s="31">
        <v>72.7</v>
      </c>
      <c r="BL66" s="23">
        <v>100</v>
      </c>
      <c r="BM66" s="24">
        <v>6.1</v>
      </c>
      <c r="BN66" s="24">
        <v>37.5</v>
      </c>
      <c r="BO66" s="24">
        <v>55.5</v>
      </c>
      <c r="BP66" s="24">
        <v>0.8</v>
      </c>
      <c r="BQ66" s="31">
        <v>93</v>
      </c>
      <c r="BR66" s="23">
        <v>100</v>
      </c>
      <c r="BS66" s="24">
        <v>83.6</v>
      </c>
      <c r="BT66" s="24">
        <v>12.6</v>
      </c>
      <c r="BU66" s="24">
        <v>3.1</v>
      </c>
      <c r="BV66" s="24">
        <v>0.7</v>
      </c>
      <c r="BW66" s="31">
        <v>15.7</v>
      </c>
      <c r="BX66" s="23">
        <v>100</v>
      </c>
      <c r="BY66" s="24">
        <v>26.8</v>
      </c>
      <c r="BZ66" s="24">
        <v>53.2</v>
      </c>
      <c r="CA66" s="24">
        <v>19.3</v>
      </c>
      <c r="CB66" s="24">
        <v>0.7</v>
      </c>
      <c r="CC66" s="31">
        <v>72.5</v>
      </c>
      <c r="CD66" s="23">
        <v>100</v>
      </c>
      <c r="CE66" s="24">
        <v>60</v>
      </c>
      <c r="CF66" s="24">
        <v>29.7</v>
      </c>
      <c r="CG66" s="24">
        <v>9.5</v>
      </c>
      <c r="CH66" s="24">
        <v>0.8</v>
      </c>
      <c r="CI66" s="31">
        <v>39.200000000000003</v>
      </c>
      <c r="CJ66" s="23">
        <v>100</v>
      </c>
      <c r="CK66" s="24">
        <v>55.8</v>
      </c>
      <c r="CL66" s="24">
        <v>30.6</v>
      </c>
      <c r="CM66" s="24">
        <v>13</v>
      </c>
      <c r="CN66" s="24">
        <v>0.6</v>
      </c>
      <c r="CO66" s="25">
        <v>43.5</v>
      </c>
    </row>
    <row r="67" spans="2:93" ht="13.5" customHeight="1" x14ac:dyDescent="0.15">
      <c r="B67" s="54" t="s">
        <v>19</v>
      </c>
      <c r="C67" s="52" t="s">
        <v>178</v>
      </c>
      <c r="D67" s="26">
        <v>138</v>
      </c>
      <c r="E67" s="27">
        <v>5</v>
      </c>
      <c r="F67" s="27">
        <v>58</v>
      </c>
      <c r="G67" s="27">
        <v>72</v>
      </c>
      <c r="H67" s="27">
        <v>3</v>
      </c>
      <c r="I67" s="32">
        <v>130</v>
      </c>
      <c r="J67" s="26">
        <v>138</v>
      </c>
      <c r="K67" s="27">
        <v>61</v>
      </c>
      <c r="L67" s="27">
        <v>44</v>
      </c>
      <c r="M67" s="27">
        <v>32</v>
      </c>
      <c r="N67" s="27">
        <v>1</v>
      </c>
      <c r="O67" s="32">
        <v>76</v>
      </c>
      <c r="P67" s="26">
        <v>138</v>
      </c>
      <c r="Q67" s="27">
        <v>35</v>
      </c>
      <c r="R67" s="27">
        <v>62</v>
      </c>
      <c r="S67" s="27">
        <v>39</v>
      </c>
      <c r="T67" s="27">
        <v>2</v>
      </c>
      <c r="U67" s="32">
        <v>101</v>
      </c>
      <c r="V67" s="26">
        <v>138</v>
      </c>
      <c r="W67" s="27">
        <v>83</v>
      </c>
      <c r="X67" s="27">
        <v>39</v>
      </c>
      <c r="Y67" s="27">
        <v>14</v>
      </c>
      <c r="Z67" s="27">
        <v>2</v>
      </c>
      <c r="AA67" s="32">
        <v>53</v>
      </c>
      <c r="AB67" s="26">
        <v>138</v>
      </c>
      <c r="AC67" s="27">
        <v>51</v>
      </c>
      <c r="AD67" s="27">
        <v>54</v>
      </c>
      <c r="AE67" s="27">
        <v>31</v>
      </c>
      <c r="AF67" s="27">
        <v>2</v>
      </c>
      <c r="AG67" s="32">
        <v>85</v>
      </c>
      <c r="AH67" s="26">
        <v>138</v>
      </c>
      <c r="AI67" s="27">
        <v>16</v>
      </c>
      <c r="AJ67" s="27">
        <v>70</v>
      </c>
      <c r="AK67" s="27">
        <v>50</v>
      </c>
      <c r="AL67" s="27">
        <v>2</v>
      </c>
      <c r="AM67" s="32">
        <v>120</v>
      </c>
      <c r="AN67" s="26">
        <v>138</v>
      </c>
      <c r="AO67" s="27">
        <v>8</v>
      </c>
      <c r="AP67" s="27">
        <v>14</v>
      </c>
      <c r="AQ67" s="27">
        <v>115</v>
      </c>
      <c r="AR67" s="27">
        <v>1</v>
      </c>
      <c r="AS67" s="32">
        <v>129</v>
      </c>
      <c r="AT67" s="26">
        <v>138</v>
      </c>
      <c r="AU67" s="27">
        <v>69</v>
      </c>
      <c r="AV67" s="27">
        <v>42</v>
      </c>
      <c r="AW67" s="27">
        <v>26</v>
      </c>
      <c r="AX67" s="27">
        <v>1</v>
      </c>
      <c r="AY67" s="32">
        <v>68</v>
      </c>
      <c r="AZ67" s="26">
        <v>138</v>
      </c>
      <c r="BA67" s="27">
        <v>25</v>
      </c>
      <c r="BB67" s="27">
        <v>83</v>
      </c>
      <c r="BC67" s="27">
        <v>28</v>
      </c>
      <c r="BD67" s="27">
        <v>2</v>
      </c>
      <c r="BE67" s="32">
        <v>111</v>
      </c>
      <c r="BF67" s="26">
        <v>138</v>
      </c>
      <c r="BG67" s="27">
        <v>26</v>
      </c>
      <c r="BH67" s="27">
        <v>53</v>
      </c>
      <c r="BI67" s="27">
        <v>56</v>
      </c>
      <c r="BJ67" s="27">
        <v>3</v>
      </c>
      <c r="BK67" s="32">
        <v>109</v>
      </c>
      <c r="BL67" s="26">
        <v>138</v>
      </c>
      <c r="BM67" s="27">
        <v>8</v>
      </c>
      <c r="BN67" s="27">
        <v>51</v>
      </c>
      <c r="BO67" s="27">
        <v>77</v>
      </c>
      <c r="BP67" s="27">
        <v>2</v>
      </c>
      <c r="BQ67" s="32">
        <v>128</v>
      </c>
      <c r="BR67" s="26">
        <v>138</v>
      </c>
      <c r="BS67" s="27">
        <v>109</v>
      </c>
      <c r="BT67" s="27">
        <v>21</v>
      </c>
      <c r="BU67" s="27">
        <v>6</v>
      </c>
      <c r="BV67" s="27">
        <v>2</v>
      </c>
      <c r="BW67" s="32">
        <v>27</v>
      </c>
      <c r="BX67" s="26">
        <v>138</v>
      </c>
      <c r="BY67" s="27">
        <v>44</v>
      </c>
      <c r="BZ67" s="27">
        <v>63</v>
      </c>
      <c r="CA67" s="27">
        <v>28</v>
      </c>
      <c r="CB67" s="27">
        <v>3</v>
      </c>
      <c r="CC67" s="32">
        <v>91</v>
      </c>
      <c r="CD67" s="26">
        <v>138</v>
      </c>
      <c r="CE67" s="27">
        <v>86</v>
      </c>
      <c r="CF67" s="27">
        <v>37</v>
      </c>
      <c r="CG67" s="27">
        <v>13</v>
      </c>
      <c r="CH67" s="27">
        <v>2</v>
      </c>
      <c r="CI67" s="32">
        <v>50</v>
      </c>
      <c r="CJ67" s="26">
        <v>138</v>
      </c>
      <c r="CK67" s="27">
        <v>72</v>
      </c>
      <c r="CL67" s="27">
        <v>48</v>
      </c>
      <c r="CM67" s="27">
        <v>16</v>
      </c>
      <c r="CN67" s="27">
        <v>2</v>
      </c>
      <c r="CO67" s="28">
        <v>64</v>
      </c>
    </row>
    <row r="68" spans="2:93" ht="13.5" customHeight="1" x14ac:dyDescent="0.15">
      <c r="B68" s="55"/>
      <c r="C68" s="53"/>
      <c r="D68" s="23">
        <v>100</v>
      </c>
      <c r="E68" s="24">
        <v>3.6</v>
      </c>
      <c r="F68" s="24">
        <v>42</v>
      </c>
      <c r="G68" s="24">
        <v>52.2</v>
      </c>
      <c r="H68" s="24">
        <v>2.2000000000000002</v>
      </c>
      <c r="I68" s="31">
        <v>94.2</v>
      </c>
      <c r="J68" s="23">
        <v>100</v>
      </c>
      <c r="K68" s="24">
        <v>44.2</v>
      </c>
      <c r="L68" s="24">
        <v>31.9</v>
      </c>
      <c r="M68" s="24">
        <v>23.2</v>
      </c>
      <c r="N68" s="24">
        <v>0.7</v>
      </c>
      <c r="O68" s="31">
        <v>55.1</v>
      </c>
      <c r="P68" s="23">
        <v>100</v>
      </c>
      <c r="Q68" s="24">
        <v>25.4</v>
      </c>
      <c r="R68" s="24">
        <v>44.9</v>
      </c>
      <c r="S68" s="24">
        <v>28.3</v>
      </c>
      <c r="T68" s="24">
        <v>1.4</v>
      </c>
      <c r="U68" s="31">
        <v>73.2</v>
      </c>
      <c r="V68" s="23">
        <v>100</v>
      </c>
      <c r="W68" s="24">
        <v>60.1</v>
      </c>
      <c r="X68" s="24">
        <v>28.3</v>
      </c>
      <c r="Y68" s="24">
        <v>10.1</v>
      </c>
      <c r="Z68" s="24">
        <v>1.4</v>
      </c>
      <c r="AA68" s="31">
        <v>38.4</v>
      </c>
      <c r="AB68" s="23">
        <v>100</v>
      </c>
      <c r="AC68" s="24">
        <v>37</v>
      </c>
      <c r="AD68" s="24">
        <v>39.1</v>
      </c>
      <c r="AE68" s="24">
        <v>22.5</v>
      </c>
      <c r="AF68" s="24">
        <v>1.4</v>
      </c>
      <c r="AG68" s="31">
        <v>61.6</v>
      </c>
      <c r="AH68" s="23">
        <v>100</v>
      </c>
      <c r="AI68" s="24">
        <v>11.6</v>
      </c>
      <c r="AJ68" s="24">
        <v>50.7</v>
      </c>
      <c r="AK68" s="24">
        <v>36.200000000000003</v>
      </c>
      <c r="AL68" s="24">
        <v>1.4</v>
      </c>
      <c r="AM68" s="31">
        <v>87</v>
      </c>
      <c r="AN68" s="23">
        <v>100</v>
      </c>
      <c r="AO68" s="24">
        <v>5.8</v>
      </c>
      <c r="AP68" s="24">
        <v>10.1</v>
      </c>
      <c r="AQ68" s="24">
        <v>83.3</v>
      </c>
      <c r="AR68" s="24">
        <v>0.7</v>
      </c>
      <c r="AS68" s="31">
        <v>93.5</v>
      </c>
      <c r="AT68" s="23">
        <v>100</v>
      </c>
      <c r="AU68" s="24">
        <v>50</v>
      </c>
      <c r="AV68" s="24">
        <v>30.4</v>
      </c>
      <c r="AW68" s="24">
        <v>18.8</v>
      </c>
      <c r="AX68" s="24">
        <v>0.7</v>
      </c>
      <c r="AY68" s="31">
        <v>49.3</v>
      </c>
      <c r="AZ68" s="23">
        <v>100</v>
      </c>
      <c r="BA68" s="24">
        <v>18.100000000000001</v>
      </c>
      <c r="BB68" s="24">
        <v>60.1</v>
      </c>
      <c r="BC68" s="24">
        <v>20.3</v>
      </c>
      <c r="BD68" s="24">
        <v>1.4</v>
      </c>
      <c r="BE68" s="31">
        <v>80.400000000000006</v>
      </c>
      <c r="BF68" s="23">
        <v>100</v>
      </c>
      <c r="BG68" s="24">
        <v>18.8</v>
      </c>
      <c r="BH68" s="24">
        <v>38.4</v>
      </c>
      <c r="BI68" s="24">
        <v>40.6</v>
      </c>
      <c r="BJ68" s="24">
        <v>2.2000000000000002</v>
      </c>
      <c r="BK68" s="31">
        <v>79</v>
      </c>
      <c r="BL68" s="23">
        <v>100</v>
      </c>
      <c r="BM68" s="24">
        <v>5.8</v>
      </c>
      <c r="BN68" s="24">
        <v>37</v>
      </c>
      <c r="BO68" s="24">
        <v>55.8</v>
      </c>
      <c r="BP68" s="24">
        <v>1.4</v>
      </c>
      <c r="BQ68" s="31">
        <v>92.8</v>
      </c>
      <c r="BR68" s="23">
        <v>100</v>
      </c>
      <c r="BS68" s="24">
        <v>79</v>
      </c>
      <c r="BT68" s="24">
        <v>15.2</v>
      </c>
      <c r="BU68" s="24">
        <v>4.3</v>
      </c>
      <c r="BV68" s="24">
        <v>1.4</v>
      </c>
      <c r="BW68" s="31">
        <v>19.600000000000001</v>
      </c>
      <c r="BX68" s="23">
        <v>100</v>
      </c>
      <c r="BY68" s="24">
        <v>31.9</v>
      </c>
      <c r="BZ68" s="24">
        <v>45.7</v>
      </c>
      <c r="CA68" s="24">
        <v>20.3</v>
      </c>
      <c r="CB68" s="24">
        <v>2.2000000000000002</v>
      </c>
      <c r="CC68" s="31">
        <v>65.900000000000006</v>
      </c>
      <c r="CD68" s="23">
        <v>100</v>
      </c>
      <c r="CE68" s="24">
        <v>62.3</v>
      </c>
      <c r="CF68" s="24">
        <v>26.8</v>
      </c>
      <c r="CG68" s="24">
        <v>9.4</v>
      </c>
      <c r="CH68" s="24">
        <v>1.4</v>
      </c>
      <c r="CI68" s="31">
        <v>36.200000000000003</v>
      </c>
      <c r="CJ68" s="23">
        <v>100</v>
      </c>
      <c r="CK68" s="24">
        <v>52.2</v>
      </c>
      <c r="CL68" s="24">
        <v>34.799999999999997</v>
      </c>
      <c r="CM68" s="24">
        <v>11.6</v>
      </c>
      <c r="CN68" s="24">
        <v>1.4</v>
      </c>
      <c r="CO68" s="25">
        <v>46.4</v>
      </c>
    </row>
    <row r="69" spans="2:93" ht="13.5" customHeight="1" x14ac:dyDescent="0.15">
      <c r="B69" s="55"/>
      <c r="C69" s="52" t="s">
        <v>179</v>
      </c>
      <c r="D69" s="26">
        <v>196</v>
      </c>
      <c r="E69" s="27">
        <v>9</v>
      </c>
      <c r="F69" s="27">
        <v>99</v>
      </c>
      <c r="G69" s="27">
        <v>88</v>
      </c>
      <c r="H69" s="27" t="s">
        <v>132</v>
      </c>
      <c r="I69" s="32">
        <v>187</v>
      </c>
      <c r="J69" s="26">
        <v>196</v>
      </c>
      <c r="K69" s="27">
        <v>86</v>
      </c>
      <c r="L69" s="27">
        <v>65</v>
      </c>
      <c r="M69" s="27">
        <v>45</v>
      </c>
      <c r="N69" s="27" t="s">
        <v>132</v>
      </c>
      <c r="O69" s="32">
        <v>110</v>
      </c>
      <c r="P69" s="26">
        <v>196</v>
      </c>
      <c r="Q69" s="27">
        <v>57</v>
      </c>
      <c r="R69" s="27">
        <v>78</v>
      </c>
      <c r="S69" s="27">
        <v>60</v>
      </c>
      <c r="T69" s="27">
        <v>1</v>
      </c>
      <c r="U69" s="32">
        <v>138</v>
      </c>
      <c r="V69" s="26">
        <v>196</v>
      </c>
      <c r="W69" s="27">
        <v>127</v>
      </c>
      <c r="X69" s="27">
        <v>54</v>
      </c>
      <c r="Y69" s="27">
        <v>15</v>
      </c>
      <c r="Z69" s="27" t="s">
        <v>132</v>
      </c>
      <c r="AA69" s="32">
        <v>69</v>
      </c>
      <c r="AB69" s="26">
        <v>196</v>
      </c>
      <c r="AC69" s="27">
        <v>82</v>
      </c>
      <c r="AD69" s="27">
        <v>72</v>
      </c>
      <c r="AE69" s="27">
        <v>42</v>
      </c>
      <c r="AF69" s="27" t="s">
        <v>132</v>
      </c>
      <c r="AG69" s="32">
        <v>114</v>
      </c>
      <c r="AH69" s="26">
        <v>196</v>
      </c>
      <c r="AI69" s="27">
        <v>28</v>
      </c>
      <c r="AJ69" s="27">
        <v>116</v>
      </c>
      <c r="AK69" s="27">
        <v>52</v>
      </c>
      <c r="AL69" s="27" t="s">
        <v>132</v>
      </c>
      <c r="AM69" s="32">
        <v>168</v>
      </c>
      <c r="AN69" s="26">
        <v>196</v>
      </c>
      <c r="AO69" s="27">
        <v>6</v>
      </c>
      <c r="AP69" s="27">
        <v>17</v>
      </c>
      <c r="AQ69" s="27">
        <v>173</v>
      </c>
      <c r="AR69" s="27" t="s">
        <v>132</v>
      </c>
      <c r="AS69" s="32">
        <v>190</v>
      </c>
      <c r="AT69" s="26">
        <v>196</v>
      </c>
      <c r="AU69" s="27">
        <v>109</v>
      </c>
      <c r="AV69" s="27">
        <v>55</v>
      </c>
      <c r="AW69" s="27">
        <v>32</v>
      </c>
      <c r="AX69" s="27" t="s">
        <v>132</v>
      </c>
      <c r="AY69" s="32">
        <v>87</v>
      </c>
      <c r="AZ69" s="26">
        <v>196</v>
      </c>
      <c r="BA69" s="27">
        <v>31</v>
      </c>
      <c r="BB69" s="27">
        <v>117</v>
      </c>
      <c r="BC69" s="27">
        <v>47</v>
      </c>
      <c r="BD69" s="27">
        <v>1</v>
      </c>
      <c r="BE69" s="32">
        <v>164</v>
      </c>
      <c r="BF69" s="26">
        <v>196</v>
      </c>
      <c r="BG69" s="27">
        <v>36</v>
      </c>
      <c r="BH69" s="27">
        <v>87</v>
      </c>
      <c r="BI69" s="27">
        <v>73</v>
      </c>
      <c r="BJ69" s="27" t="s">
        <v>132</v>
      </c>
      <c r="BK69" s="32">
        <v>160</v>
      </c>
      <c r="BL69" s="26">
        <v>196</v>
      </c>
      <c r="BM69" s="27">
        <v>13</v>
      </c>
      <c r="BN69" s="27">
        <v>77</v>
      </c>
      <c r="BO69" s="27">
        <v>105</v>
      </c>
      <c r="BP69" s="27">
        <v>1</v>
      </c>
      <c r="BQ69" s="32">
        <v>182</v>
      </c>
      <c r="BR69" s="26">
        <v>196</v>
      </c>
      <c r="BS69" s="27">
        <v>152</v>
      </c>
      <c r="BT69" s="27">
        <v>34</v>
      </c>
      <c r="BU69" s="27">
        <v>10</v>
      </c>
      <c r="BV69" s="27" t="s">
        <v>132</v>
      </c>
      <c r="BW69" s="32">
        <v>44</v>
      </c>
      <c r="BX69" s="26">
        <v>196</v>
      </c>
      <c r="BY69" s="27">
        <v>49</v>
      </c>
      <c r="BZ69" s="27">
        <v>118</v>
      </c>
      <c r="CA69" s="27">
        <v>29</v>
      </c>
      <c r="CB69" s="27" t="s">
        <v>132</v>
      </c>
      <c r="CC69" s="32">
        <v>147</v>
      </c>
      <c r="CD69" s="26">
        <v>196</v>
      </c>
      <c r="CE69" s="27">
        <v>104</v>
      </c>
      <c r="CF69" s="27">
        <v>73</v>
      </c>
      <c r="CG69" s="27">
        <v>19</v>
      </c>
      <c r="CH69" s="27" t="s">
        <v>132</v>
      </c>
      <c r="CI69" s="32">
        <v>92</v>
      </c>
      <c r="CJ69" s="26">
        <v>196</v>
      </c>
      <c r="CK69" s="27">
        <v>90</v>
      </c>
      <c r="CL69" s="27">
        <v>73</v>
      </c>
      <c r="CM69" s="27">
        <v>33</v>
      </c>
      <c r="CN69" s="27" t="s">
        <v>132</v>
      </c>
      <c r="CO69" s="28">
        <v>106</v>
      </c>
    </row>
    <row r="70" spans="2:93" ht="13.5" customHeight="1" x14ac:dyDescent="0.15">
      <c r="B70" s="55"/>
      <c r="C70" s="53"/>
      <c r="D70" s="23">
        <v>100</v>
      </c>
      <c r="E70" s="24">
        <v>4.5999999999999996</v>
      </c>
      <c r="F70" s="24">
        <v>50.5</v>
      </c>
      <c r="G70" s="24">
        <v>44.9</v>
      </c>
      <c r="H70" s="24" t="s">
        <v>132</v>
      </c>
      <c r="I70" s="31">
        <v>95.4</v>
      </c>
      <c r="J70" s="23">
        <v>100</v>
      </c>
      <c r="K70" s="24">
        <v>43.9</v>
      </c>
      <c r="L70" s="24">
        <v>33.200000000000003</v>
      </c>
      <c r="M70" s="24">
        <v>23</v>
      </c>
      <c r="N70" s="24" t="s">
        <v>147</v>
      </c>
      <c r="O70" s="31">
        <v>56.1</v>
      </c>
      <c r="P70" s="23">
        <v>100</v>
      </c>
      <c r="Q70" s="24">
        <v>29.1</v>
      </c>
      <c r="R70" s="24">
        <v>39.799999999999997</v>
      </c>
      <c r="S70" s="24">
        <v>30.6</v>
      </c>
      <c r="T70" s="24">
        <v>0.5</v>
      </c>
      <c r="U70" s="31">
        <v>70.400000000000006</v>
      </c>
      <c r="V70" s="23">
        <v>100</v>
      </c>
      <c r="W70" s="24">
        <v>64.8</v>
      </c>
      <c r="X70" s="24">
        <v>27.6</v>
      </c>
      <c r="Y70" s="24">
        <v>7.7</v>
      </c>
      <c r="Z70" s="24" t="s">
        <v>132</v>
      </c>
      <c r="AA70" s="31">
        <v>35.200000000000003</v>
      </c>
      <c r="AB70" s="23">
        <v>100</v>
      </c>
      <c r="AC70" s="24">
        <v>41.8</v>
      </c>
      <c r="AD70" s="24">
        <v>36.700000000000003</v>
      </c>
      <c r="AE70" s="24">
        <v>21.4</v>
      </c>
      <c r="AF70" s="24" t="s">
        <v>132</v>
      </c>
      <c r="AG70" s="31">
        <v>58.2</v>
      </c>
      <c r="AH70" s="23">
        <v>100</v>
      </c>
      <c r="AI70" s="24">
        <v>14.3</v>
      </c>
      <c r="AJ70" s="24">
        <v>59.2</v>
      </c>
      <c r="AK70" s="24">
        <v>26.5</v>
      </c>
      <c r="AL70" s="24" t="s">
        <v>132</v>
      </c>
      <c r="AM70" s="31">
        <v>85.7</v>
      </c>
      <c r="AN70" s="23">
        <v>100</v>
      </c>
      <c r="AO70" s="24">
        <v>3.1</v>
      </c>
      <c r="AP70" s="24">
        <v>8.6999999999999993</v>
      </c>
      <c r="AQ70" s="24">
        <v>88.3</v>
      </c>
      <c r="AR70" s="24" t="s">
        <v>132</v>
      </c>
      <c r="AS70" s="31">
        <v>96.9</v>
      </c>
      <c r="AT70" s="23">
        <v>100</v>
      </c>
      <c r="AU70" s="24">
        <v>55.6</v>
      </c>
      <c r="AV70" s="24">
        <v>28.1</v>
      </c>
      <c r="AW70" s="24">
        <v>16.3</v>
      </c>
      <c r="AX70" s="24" t="s">
        <v>132</v>
      </c>
      <c r="AY70" s="31">
        <v>44.4</v>
      </c>
      <c r="AZ70" s="23">
        <v>100</v>
      </c>
      <c r="BA70" s="24">
        <v>15.8</v>
      </c>
      <c r="BB70" s="24">
        <v>59.7</v>
      </c>
      <c r="BC70" s="24">
        <v>24</v>
      </c>
      <c r="BD70" s="24">
        <v>0.5</v>
      </c>
      <c r="BE70" s="31">
        <v>83.7</v>
      </c>
      <c r="BF70" s="23">
        <v>100</v>
      </c>
      <c r="BG70" s="24">
        <v>18.399999999999999</v>
      </c>
      <c r="BH70" s="24">
        <v>44.4</v>
      </c>
      <c r="BI70" s="24">
        <v>37.200000000000003</v>
      </c>
      <c r="BJ70" s="24" t="s">
        <v>132</v>
      </c>
      <c r="BK70" s="31">
        <v>81.599999999999994</v>
      </c>
      <c r="BL70" s="23">
        <v>100</v>
      </c>
      <c r="BM70" s="24">
        <v>6.6</v>
      </c>
      <c r="BN70" s="24">
        <v>39.299999999999997</v>
      </c>
      <c r="BO70" s="24">
        <v>53.6</v>
      </c>
      <c r="BP70" s="24">
        <v>0.5</v>
      </c>
      <c r="BQ70" s="31">
        <v>92.9</v>
      </c>
      <c r="BR70" s="23">
        <v>100</v>
      </c>
      <c r="BS70" s="24">
        <v>77.599999999999994</v>
      </c>
      <c r="BT70" s="24">
        <v>17.3</v>
      </c>
      <c r="BU70" s="24">
        <v>5.0999999999999996</v>
      </c>
      <c r="BV70" s="24" t="s">
        <v>132</v>
      </c>
      <c r="BW70" s="31">
        <v>22.4</v>
      </c>
      <c r="BX70" s="23">
        <v>100</v>
      </c>
      <c r="BY70" s="24">
        <v>25</v>
      </c>
      <c r="BZ70" s="24">
        <v>60.2</v>
      </c>
      <c r="CA70" s="24">
        <v>14.8</v>
      </c>
      <c r="CB70" s="24" t="s">
        <v>132</v>
      </c>
      <c r="CC70" s="31">
        <v>75</v>
      </c>
      <c r="CD70" s="23">
        <v>100</v>
      </c>
      <c r="CE70" s="24">
        <v>53.1</v>
      </c>
      <c r="CF70" s="24">
        <v>37.200000000000003</v>
      </c>
      <c r="CG70" s="24">
        <v>9.6999999999999993</v>
      </c>
      <c r="CH70" s="24" t="s">
        <v>132</v>
      </c>
      <c r="CI70" s="31">
        <v>46.9</v>
      </c>
      <c r="CJ70" s="23">
        <v>100</v>
      </c>
      <c r="CK70" s="24">
        <v>45.9</v>
      </c>
      <c r="CL70" s="24">
        <v>37.200000000000003</v>
      </c>
      <c r="CM70" s="24">
        <v>16.8</v>
      </c>
      <c r="CN70" s="24" t="s">
        <v>132</v>
      </c>
      <c r="CO70" s="25">
        <v>54.1</v>
      </c>
    </row>
    <row r="71" spans="2:93" ht="13.5" customHeight="1" x14ac:dyDescent="0.15">
      <c r="B71" s="55"/>
      <c r="C71" s="52" t="s">
        <v>180</v>
      </c>
      <c r="D71" s="26">
        <v>642</v>
      </c>
      <c r="E71" s="27">
        <v>29</v>
      </c>
      <c r="F71" s="27">
        <v>305</v>
      </c>
      <c r="G71" s="27">
        <v>306</v>
      </c>
      <c r="H71" s="27">
        <v>2</v>
      </c>
      <c r="I71" s="32">
        <v>611</v>
      </c>
      <c r="J71" s="26">
        <v>642</v>
      </c>
      <c r="K71" s="27">
        <v>356</v>
      </c>
      <c r="L71" s="27">
        <v>177</v>
      </c>
      <c r="M71" s="27">
        <v>107</v>
      </c>
      <c r="N71" s="27">
        <v>2</v>
      </c>
      <c r="O71" s="32">
        <v>284</v>
      </c>
      <c r="P71" s="26">
        <v>642</v>
      </c>
      <c r="Q71" s="27">
        <v>176</v>
      </c>
      <c r="R71" s="27">
        <v>279</v>
      </c>
      <c r="S71" s="27">
        <v>183</v>
      </c>
      <c r="T71" s="27">
        <v>4</v>
      </c>
      <c r="U71" s="32">
        <v>462</v>
      </c>
      <c r="V71" s="26">
        <v>642</v>
      </c>
      <c r="W71" s="27">
        <v>471</v>
      </c>
      <c r="X71" s="27">
        <v>119</v>
      </c>
      <c r="Y71" s="27">
        <v>50</v>
      </c>
      <c r="Z71" s="27">
        <v>2</v>
      </c>
      <c r="AA71" s="32">
        <v>169</v>
      </c>
      <c r="AB71" s="26">
        <v>642</v>
      </c>
      <c r="AC71" s="27">
        <v>306</v>
      </c>
      <c r="AD71" s="27">
        <v>220</v>
      </c>
      <c r="AE71" s="27">
        <v>114</v>
      </c>
      <c r="AF71" s="27">
        <v>2</v>
      </c>
      <c r="AG71" s="32">
        <v>334</v>
      </c>
      <c r="AH71" s="26">
        <v>642</v>
      </c>
      <c r="AI71" s="27">
        <v>83</v>
      </c>
      <c r="AJ71" s="27">
        <v>362</v>
      </c>
      <c r="AK71" s="27">
        <v>195</v>
      </c>
      <c r="AL71" s="27">
        <v>2</v>
      </c>
      <c r="AM71" s="32">
        <v>557</v>
      </c>
      <c r="AN71" s="26">
        <v>642</v>
      </c>
      <c r="AO71" s="27">
        <v>31</v>
      </c>
      <c r="AP71" s="27">
        <v>59</v>
      </c>
      <c r="AQ71" s="27">
        <v>550</v>
      </c>
      <c r="AR71" s="27">
        <v>2</v>
      </c>
      <c r="AS71" s="32">
        <v>609</v>
      </c>
      <c r="AT71" s="26">
        <v>642</v>
      </c>
      <c r="AU71" s="27">
        <v>344</v>
      </c>
      <c r="AV71" s="27">
        <v>198</v>
      </c>
      <c r="AW71" s="27">
        <v>98</v>
      </c>
      <c r="AX71" s="27">
        <v>2</v>
      </c>
      <c r="AY71" s="32">
        <v>296</v>
      </c>
      <c r="AZ71" s="26">
        <v>642</v>
      </c>
      <c r="BA71" s="27">
        <v>97</v>
      </c>
      <c r="BB71" s="27">
        <v>378</v>
      </c>
      <c r="BC71" s="27">
        <v>163</v>
      </c>
      <c r="BD71" s="27">
        <v>4</v>
      </c>
      <c r="BE71" s="32">
        <v>541</v>
      </c>
      <c r="BF71" s="26">
        <v>642</v>
      </c>
      <c r="BG71" s="27">
        <v>159</v>
      </c>
      <c r="BH71" s="27">
        <v>271</v>
      </c>
      <c r="BI71" s="27">
        <v>210</v>
      </c>
      <c r="BJ71" s="27">
        <v>2</v>
      </c>
      <c r="BK71" s="32">
        <v>481</v>
      </c>
      <c r="BL71" s="26">
        <v>642</v>
      </c>
      <c r="BM71" s="27">
        <v>40</v>
      </c>
      <c r="BN71" s="27">
        <v>237</v>
      </c>
      <c r="BO71" s="27">
        <v>361</v>
      </c>
      <c r="BP71" s="27">
        <v>4</v>
      </c>
      <c r="BQ71" s="32">
        <v>598</v>
      </c>
      <c r="BR71" s="26">
        <v>642</v>
      </c>
      <c r="BS71" s="27">
        <v>533</v>
      </c>
      <c r="BT71" s="27">
        <v>81</v>
      </c>
      <c r="BU71" s="27">
        <v>26</v>
      </c>
      <c r="BV71" s="27">
        <v>2</v>
      </c>
      <c r="BW71" s="32">
        <v>107</v>
      </c>
      <c r="BX71" s="26">
        <v>642</v>
      </c>
      <c r="BY71" s="27">
        <v>171</v>
      </c>
      <c r="BZ71" s="27">
        <v>351</v>
      </c>
      <c r="CA71" s="27">
        <v>118</v>
      </c>
      <c r="CB71" s="27">
        <v>2</v>
      </c>
      <c r="CC71" s="32">
        <v>469</v>
      </c>
      <c r="CD71" s="26">
        <v>642</v>
      </c>
      <c r="CE71" s="27">
        <v>364</v>
      </c>
      <c r="CF71" s="27">
        <v>207</v>
      </c>
      <c r="CG71" s="27">
        <v>68</v>
      </c>
      <c r="CH71" s="27">
        <v>3</v>
      </c>
      <c r="CI71" s="32">
        <v>275</v>
      </c>
      <c r="CJ71" s="26">
        <v>642</v>
      </c>
      <c r="CK71" s="27">
        <v>348</v>
      </c>
      <c r="CL71" s="27">
        <v>191</v>
      </c>
      <c r="CM71" s="27">
        <v>101</v>
      </c>
      <c r="CN71" s="27">
        <v>2</v>
      </c>
      <c r="CO71" s="28">
        <v>292</v>
      </c>
    </row>
    <row r="72" spans="2:93" ht="13.5" customHeight="1" x14ac:dyDescent="0.15">
      <c r="B72" s="55"/>
      <c r="C72" s="53"/>
      <c r="D72" s="23">
        <v>100</v>
      </c>
      <c r="E72" s="24">
        <v>4.5</v>
      </c>
      <c r="F72" s="24">
        <v>47.5</v>
      </c>
      <c r="G72" s="24">
        <v>47.7</v>
      </c>
      <c r="H72" s="24">
        <v>0.3</v>
      </c>
      <c r="I72" s="31">
        <v>95.2</v>
      </c>
      <c r="J72" s="23">
        <v>100</v>
      </c>
      <c r="K72" s="24">
        <v>55.5</v>
      </c>
      <c r="L72" s="24">
        <v>27.6</v>
      </c>
      <c r="M72" s="24">
        <v>16.7</v>
      </c>
      <c r="N72" s="24">
        <v>0.3</v>
      </c>
      <c r="O72" s="31">
        <v>44.2</v>
      </c>
      <c r="P72" s="23">
        <v>100</v>
      </c>
      <c r="Q72" s="24">
        <v>27.4</v>
      </c>
      <c r="R72" s="24">
        <v>43.5</v>
      </c>
      <c r="S72" s="24">
        <v>28.5</v>
      </c>
      <c r="T72" s="24">
        <v>0.6</v>
      </c>
      <c r="U72" s="31">
        <v>72</v>
      </c>
      <c r="V72" s="23">
        <v>100</v>
      </c>
      <c r="W72" s="24">
        <v>73.400000000000006</v>
      </c>
      <c r="X72" s="24">
        <v>18.5</v>
      </c>
      <c r="Y72" s="24">
        <v>7.8</v>
      </c>
      <c r="Z72" s="24">
        <v>0.3</v>
      </c>
      <c r="AA72" s="31">
        <v>26.3</v>
      </c>
      <c r="AB72" s="23">
        <v>100</v>
      </c>
      <c r="AC72" s="24">
        <v>47.7</v>
      </c>
      <c r="AD72" s="24">
        <v>34.299999999999997</v>
      </c>
      <c r="AE72" s="24">
        <v>17.8</v>
      </c>
      <c r="AF72" s="24">
        <v>0.3</v>
      </c>
      <c r="AG72" s="31">
        <v>52</v>
      </c>
      <c r="AH72" s="23">
        <v>100</v>
      </c>
      <c r="AI72" s="24">
        <v>12.9</v>
      </c>
      <c r="AJ72" s="24">
        <v>56.4</v>
      </c>
      <c r="AK72" s="24">
        <v>30.4</v>
      </c>
      <c r="AL72" s="24">
        <v>0.3</v>
      </c>
      <c r="AM72" s="31">
        <v>86.8</v>
      </c>
      <c r="AN72" s="23">
        <v>100</v>
      </c>
      <c r="AO72" s="24">
        <v>4.8</v>
      </c>
      <c r="AP72" s="24">
        <v>9.1999999999999993</v>
      </c>
      <c r="AQ72" s="24">
        <v>85.7</v>
      </c>
      <c r="AR72" s="24">
        <v>0.3</v>
      </c>
      <c r="AS72" s="31">
        <v>94.9</v>
      </c>
      <c r="AT72" s="23">
        <v>100</v>
      </c>
      <c r="AU72" s="24">
        <v>53.6</v>
      </c>
      <c r="AV72" s="24">
        <v>30.8</v>
      </c>
      <c r="AW72" s="24">
        <v>15.3</v>
      </c>
      <c r="AX72" s="24">
        <v>0.3</v>
      </c>
      <c r="AY72" s="31">
        <v>46.1</v>
      </c>
      <c r="AZ72" s="23">
        <v>100</v>
      </c>
      <c r="BA72" s="24">
        <v>15.1</v>
      </c>
      <c r="BB72" s="24">
        <v>58.9</v>
      </c>
      <c r="BC72" s="24">
        <v>25.4</v>
      </c>
      <c r="BD72" s="24">
        <v>0.6</v>
      </c>
      <c r="BE72" s="31">
        <v>84.3</v>
      </c>
      <c r="BF72" s="23">
        <v>100</v>
      </c>
      <c r="BG72" s="24">
        <v>24.8</v>
      </c>
      <c r="BH72" s="24">
        <v>42.2</v>
      </c>
      <c r="BI72" s="24">
        <v>32.700000000000003</v>
      </c>
      <c r="BJ72" s="24">
        <v>0.3</v>
      </c>
      <c r="BK72" s="31">
        <v>74.900000000000006</v>
      </c>
      <c r="BL72" s="23">
        <v>100</v>
      </c>
      <c r="BM72" s="24">
        <v>6.2</v>
      </c>
      <c r="BN72" s="24">
        <v>36.9</v>
      </c>
      <c r="BO72" s="24">
        <v>56.2</v>
      </c>
      <c r="BP72" s="24">
        <v>0.6</v>
      </c>
      <c r="BQ72" s="31">
        <v>93.1</v>
      </c>
      <c r="BR72" s="23">
        <v>100</v>
      </c>
      <c r="BS72" s="24">
        <v>83</v>
      </c>
      <c r="BT72" s="24">
        <v>12.6</v>
      </c>
      <c r="BU72" s="24">
        <v>4</v>
      </c>
      <c r="BV72" s="24">
        <v>0.3</v>
      </c>
      <c r="BW72" s="31">
        <v>16.7</v>
      </c>
      <c r="BX72" s="23">
        <v>100</v>
      </c>
      <c r="BY72" s="24">
        <v>26.6</v>
      </c>
      <c r="BZ72" s="24">
        <v>54.7</v>
      </c>
      <c r="CA72" s="24">
        <v>18.399999999999999</v>
      </c>
      <c r="CB72" s="24">
        <v>0.3</v>
      </c>
      <c r="CC72" s="31">
        <v>73.099999999999994</v>
      </c>
      <c r="CD72" s="23">
        <v>100</v>
      </c>
      <c r="CE72" s="24">
        <v>56.7</v>
      </c>
      <c r="CF72" s="24">
        <v>32.200000000000003</v>
      </c>
      <c r="CG72" s="24">
        <v>10.6</v>
      </c>
      <c r="CH72" s="24">
        <v>0.5</v>
      </c>
      <c r="CI72" s="31">
        <v>42.8</v>
      </c>
      <c r="CJ72" s="23">
        <v>100</v>
      </c>
      <c r="CK72" s="24">
        <v>54.2</v>
      </c>
      <c r="CL72" s="24">
        <v>29.8</v>
      </c>
      <c r="CM72" s="24">
        <v>15.7</v>
      </c>
      <c r="CN72" s="24">
        <v>0.3</v>
      </c>
      <c r="CO72" s="25">
        <v>45.5</v>
      </c>
    </row>
    <row r="73" spans="2:93" ht="13.5" customHeight="1" x14ac:dyDescent="0.15">
      <c r="B73" s="55"/>
      <c r="C73" s="52" t="s">
        <v>181</v>
      </c>
      <c r="D73" s="26">
        <v>668</v>
      </c>
      <c r="E73" s="27">
        <v>24</v>
      </c>
      <c r="F73" s="27">
        <v>304</v>
      </c>
      <c r="G73" s="27">
        <v>335</v>
      </c>
      <c r="H73" s="27">
        <v>5</v>
      </c>
      <c r="I73" s="32">
        <v>639</v>
      </c>
      <c r="J73" s="26">
        <v>668</v>
      </c>
      <c r="K73" s="27">
        <v>383</v>
      </c>
      <c r="L73" s="27">
        <v>178</v>
      </c>
      <c r="M73" s="27">
        <v>102</v>
      </c>
      <c r="N73" s="27">
        <v>5</v>
      </c>
      <c r="O73" s="32">
        <v>280</v>
      </c>
      <c r="P73" s="26">
        <v>668</v>
      </c>
      <c r="Q73" s="27">
        <v>155</v>
      </c>
      <c r="R73" s="27">
        <v>313</v>
      </c>
      <c r="S73" s="27">
        <v>193</v>
      </c>
      <c r="T73" s="27">
        <v>7</v>
      </c>
      <c r="U73" s="32">
        <v>506</v>
      </c>
      <c r="V73" s="26">
        <v>668</v>
      </c>
      <c r="W73" s="27">
        <v>497</v>
      </c>
      <c r="X73" s="27">
        <v>123</v>
      </c>
      <c r="Y73" s="27">
        <v>44</v>
      </c>
      <c r="Z73" s="27">
        <v>4</v>
      </c>
      <c r="AA73" s="32">
        <v>167</v>
      </c>
      <c r="AB73" s="26">
        <v>668</v>
      </c>
      <c r="AC73" s="27">
        <v>337</v>
      </c>
      <c r="AD73" s="27">
        <v>230</v>
      </c>
      <c r="AE73" s="27">
        <v>96</v>
      </c>
      <c r="AF73" s="27">
        <v>5</v>
      </c>
      <c r="AG73" s="32">
        <v>326</v>
      </c>
      <c r="AH73" s="26">
        <v>668</v>
      </c>
      <c r="AI73" s="27">
        <v>80</v>
      </c>
      <c r="AJ73" s="27">
        <v>388</v>
      </c>
      <c r="AK73" s="27">
        <v>196</v>
      </c>
      <c r="AL73" s="27">
        <v>4</v>
      </c>
      <c r="AM73" s="32">
        <v>584</v>
      </c>
      <c r="AN73" s="26">
        <v>668</v>
      </c>
      <c r="AO73" s="27">
        <v>22</v>
      </c>
      <c r="AP73" s="27">
        <v>58</v>
      </c>
      <c r="AQ73" s="27">
        <v>583</v>
      </c>
      <c r="AR73" s="27">
        <v>5</v>
      </c>
      <c r="AS73" s="32">
        <v>641</v>
      </c>
      <c r="AT73" s="26">
        <v>668</v>
      </c>
      <c r="AU73" s="27">
        <v>389</v>
      </c>
      <c r="AV73" s="27">
        <v>189</v>
      </c>
      <c r="AW73" s="27">
        <v>86</v>
      </c>
      <c r="AX73" s="27">
        <v>4</v>
      </c>
      <c r="AY73" s="32">
        <v>275</v>
      </c>
      <c r="AZ73" s="26">
        <v>668</v>
      </c>
      <c r="BA73" s="27">
        <v>78</v>
      </c>
      <c r="BB73" s="27">
        <v>421</v>
      </c>
      <c r="BC73" s="27">
        <v>165</v>
      </c>
      <c r="BD73" s="27">
        <v>4</v>
      </c>
      <c r="BE73" s="32">
        <v>586</v>
      </c>
      <c r="BF73" s="26">
        <v>668</v>
      </c>
      <c r="BG73" s="27">
        <v>182</v>
      </c>
      <c r="BH73" s="27">
        <v>276</v>
      </c>
      <c r="BI73" s="27">
        <v>206</v>
      </c>
      <c r="BJ73" s="27">
        <v>4</v>
      </c>
      <c r="BK73" s="32">
        <v>482</v>
      </c>
      <c r="BL73" s="26">
        <v>668</v>
      </c>
      <c r="BM73" s="27">
        <v>35</v>
      </c>
      <c r="BN73" s="27">
        <v>247</v>
      </c>
      <c r="BO73" s="27">
        <v>381</v>
      </c>
      <c r="BP73" s="27">
        <v>5</v>
      </c>
      <c r="BQ73" s="32">
        <v>628</v>
      </c>
      <c r="BR73" s="26">
        <v>668</v>
      </c>
      <c r="BS73" s="27">
        <v>558</v>
      </c>
      <c r="BT73" s="27">
        <v>87</v>
      </c>
      <c r="BU73" s="27">
        <v>18</v>
      </c>
      <c r="BV73" s="27">
        <v>5</v>
      </c>
      <c r="BW73" s="32">
        <v>105</v>
      </c>
      <c r="BX73" s="26">
        <v>668</v>
      </c>
      <c r="BY73" s="27">
        <v>171</v>
      </c>
      <c r="BZ73" s="27">
        <v>352</v>
      </c>
      <c r="CA73" s="27">
        <v>141</v>
      </c>
      <c r="CB73" s="27">
        <v>4</v>
      </c>
      <c r="CC73" s="32">
        <v>493</v>
      </c>
      <c r="CD73" s="26">
        <v>668</v>
      </c>
      <c r="CE73" s="27">
        <v>414</v>
      </c>
      <c r="CF73" s="27">
        <v>193</v>
      </c>
      <c r="CG73" s="27">
        <v>56</v>
      </c>
      <c r="CH73" s="27">
        <v>5</v>
      </c>
      <c r="CI73" s="32">
        <v>249</v>
      </c>
      <c r="CJ73" s="26">
        <v>668</v>
      </c>
      <c r="CK73" s="27">
        <v>381</v>
      </c>
      <c r="CL73" s="27">
        <v>204</v>
      </c>
      <c r="CM73" s="27">
        <v>79</v>
      </c>
      <c r="CN73" s="27">
        <v>4</v>
      </c>
      <c r="CO73" s="28">
        <v>283</v>
      </c>
    </row>
    <row r="74" spans="2:93" ht="13.5" customHeight="1" x14ac:dyDescent="0.15">
      <c r="B74" s="55"/>
      <c r="C74" s="53"/>
      <c r="D74" s="23">
        <v>100</v>
      </c>
      <c r="E74" s="24">
        <v>3.6</v>
      </c>
      <c r="F74" s="24">
        <v>45.5</v>
      </c>
      <c r="G74" s="24">
        <v>50.1</v>
      </c>
      <c r="H74" s="24">
        <v>0.7</v>
      </c>
      <c r="I74" s="31">
        <v>95.7</v>
      </c>
      <c r="J74" s="23">
        <v>100</v>
      </c>
      <c r="K74" s="24">
        <v>57.3</v>
      </c>
      <c r="L74" s="24">
        <v>26.6</v>
      </c>
      <c r="M74" s="24">
        <v>15.3</v>
      </c>
      <c r="N74" s="24">
        <v>0.7</v>
      </c>
      <c r="O74" s="31">
        <v>41.9</v>
      </c>
      <c r="P74" s="23">
        <v>100</v>
      </c>
      <c r="Q74" s="24">
        <v>23.2</v>
      </c>
      <c r="R74" s="24">
        <v>46.9</v>
      </c>
      <c r="S74" s="24">
        <v>28.9</v>
      </c>
      <c r="T74" s="24">
        <v>1</v>
      </c>
      <c r="U74" s="31">
        <v>75.7</v>
      </c>
      <c r="V74" s="23">
        <v>100</v>
      </c>
      <c r="W74" s="24">
        <v>74.400000000000006</v>
      </c>
      <c r="X74" s="24">
        <v>18.399999999999999</v>
      </c>
      <c r="Y74" s="24">
        <v>6.6</v>
      </c>
      <c r="Z74" s="24">
        <v>0.6</v>
      </c>
      <c r="AA74" s="31">
        <v>25</v>
      </c>
      <c r="AB74" s="23">
        <v>100</v>
      </c>
      <c r="AC74" s="24">
        <v>50.4</v>
      </c>
      <c r="AD74" s="24">
        <v>34.4</v>
      </c>
      <c r="AE74" s="24">
        <v>14.4</v>
      </c>
      <c r="AF74" s="24">
        <v>0.7</v>
      </c>
      <c r="AG74" s="31">
        <v>48.8</v>
      </c>
      <c r="AH74" s="23">
        <v>100</v>
      </c>
      <c r="AI74" s="24">
        <v>12</v>
      </c>
      <c r="AJ74" s="24">
        <v>58.1</v>
      </c>
      <c r="AK74" s="24">
        <v>29.3</v>
      </c>
      <c r="AL74" s="24">
        <v>0.6</v>
      </c>
      <c r="AM74" s="31">
        <v>87.4</v>
      </c>
      <c r="AN74" s="23">
        <v>100</v>
      </c>
      <c r="AO74" s="24">
        <v>3.3</v>
      </c>
      <c r="AP74" s="24">
        <v>8.6999999999999993</v>
      </c>
      <c r="AQ74" s="24">
        <v>87.3</v>
      </c>
      <c r="AR74" s="24">
        <v>0.7</v>
      </c>
      <c r="AS74" s="31">
        <v>96</v>
      </c>
      <c r="AT74" s="23">
        <v>100</v>
      </c>
      <c r="AU74" s="24">
        <v>58.2</v>
      </c>
      <c r="AV74" s="24">
        <v>28.3</v>
      </c>
      <c r="AW74" s="24">
        <v>12.9</v>
      </c>
      <c r="AX74" s="24">
        <v>0.6</v>
      </c>
      <c r="AY74" s="31">
        <v>41.2</v>
      </c>
      <c r="AZ74" s="23">
        <v>100</v>
      </c>
      <c r="BA74" s="24">
        <v>11.7</v>
      </c>
      <c r="BB74" s="24">
        <v>63</v>
      </c>
      <c r="BC74" s="24">
        <v>24.7</v>
      </c>
      <c r="BD74" s="24">
        <v>0.6</v>
      </c>
      <c r="BE74" s="31">
        <v>87.7</v>
      </c>
      <c r="BF74" s="23">
        <v>100</v>
      </c>
      <c r="BG74" s="24">
        <v>27.2</v>
      </c>
      <c r="BH74" s="24">
        <v>41.3</v>
      </c>
      <c r="BI74" s="24">
        <v>30.8</v>
      </c>
      <c r="BJ74" s="24">
        <v>0.6</v>
      </c>
      <c r="BK74" s="31">
        <v>72.2</v>
      </c>
      <c r="BL74" s="23">
        <v>100</v>
      </c>
      <c r="BM74" s="24">
        <v>5.2</v>
      </c>
      <c r="BN74" s="24">
        <v>37</v>
      </c>
      <c r="BO74" s="24">
        <v>57</v>
      </c>
      <c r="BP74" s="24">
        <v>0.7</v>
      </c>
      <c r="BQ74" s="31">
        <v>94</v>
      </c>
      <c r="BR74" s="23">
        <v>100</v>
      </c>
      <c r="BS74" s="24">
        <v>83.5</v>
      </c>
      <c r="BT74" s="24">
        <v>13</v>
      </c>
      <c r="BU74" s="24">
        <v>2.7</v>
      </c>
      <c r="BV74" s="24">
        <v>0.7</v>
      </c>
      <c r="BW74" s="31">
        <v>15.7</v>
      </c>
      <c r="BX74" s="23">
        <v>100</v>
      </c>
      <c r="BY74" s="24">
        <v>25.6</v>
      </c>
      <c r="BZ74" s="24">
        <v>52.7</v>
      </c>
      <c r="CA74" s="24">
        <v>21.1</v>
      </c>
      <c r="CB74" s="24">
        <v>0.6</v>
      </c>
      <c r="CC74" s="31">
        <v>73.8</v>
      </c>
      <c r="CD74" s="23">
        <v>100</v>
      </c>
      <c r="CE74" s="24">
        <v>62</v>
      </c>
      <c r="CF74" s="24">
        <v>28.9</v>
      </c>
      <c r="CG74" s="24">
        <v>8.4</v>
      </c>
      <c r="CH74" s="24">
        <v>0.7</v>
      </c>
      <c r="CI74" s="31">
        <v>37.299999999999997</v>
      </c>
      <c r="CJ74" s="23">
        <v>100</v>
      </c>
      <c r="CK74" s="24">
        <v>57</v>
      </c>
      <c r="CL74" s="24">
        <v>30.5</v>
      </c>
      <c r="CM74" s="24">
        <v>11.8</v>
      </c>
      <c r="CN74" s="24">
        <v>0.6</v>
      </c>
      <c r="CO74" s="25">
        <v>42.4</v>
      </c>
    </row>
    <row r="75" spans="2:93" ht="13.5" customHeight="1" x14ac:dyDescent="0.15">
      <c r="B75" s="55"/>
      <c r="C75" s="52" t="s">
        <v>182</v>
      </c>
      <c r="D75" s="26">
        <v>1043</v>
      </c>
      <c r="E75" s="27">
        <v>43</v>
      </c>
      <c r="F75" s="27">
        <v>498</v>
      </c>
      <c r="G75" s="27">
        <v>492</v>
      </c>
      <c r="H75" s="27">
        <v>10</v>
      </c>
      <c r="I75" s="32">
        <v>990</v>
      </c>
      <c r="J75" s="26">
        <v>1043</v>
      </c>
      <c r="K75" s="27">
        <v>637</v>
      </c>
      <c r="L75" s="27">
        <v>258</v>
      </c>
      <c r="M75" s="27">
        <v>139</v>
      </c>
      <c r="N75" s="27">
        <v>9</v>
      </c>
      <c r="O75" s="32">
        <v>397</v>
      </c>
      <c r="P75" s="26">
        <v>1043</v>
      </c>
      <c r="Q75" s="27">
        <v>291</v>
      </c>
      <c r="R75" s="27">
        <v>444</v>
      </c>
      <c r="S75" s="27">
        <v>295</v>
      </c>
      <c r="T75" s="27">
        <v>13</v>
      </c>
      <c r="U75" s="32">
        <v>739</v>
      </c>
      <c r="V75" s="26">
        <v>1043</v>
      </c>
      <c r="W75" s="27">
        <v>771</v>
      </c>
      <c r="X75" s="27">
        <v>189</v>
      </c>
      <c r="Y75" s="27">
        <v>74</v>
      </c>
      <c r="Z75" s="27">
        <v>9</v>
      </c>
      <c r="AA75" s="32">
        <v>263</v>
      </c>
      <c r="AB75" s="26">
        <v>1043</v>
      </c>
      <c r="AC75" s="27">
        <v>606</v>
      </c>
      <c r="AD75" s="27">
        <v>288</v>
      </c>
      <c r="AE75" s="27">
        <v>138</v>
      </c>
      <c r="AF75" s="27">
        <v>11</v>
      </c>
      <c r="AG75" s="32">
        <v>426</v>
      </c>
      <c r="AH75" s="26">
        <v>1043</v>
      </c>
      <c r="AI75" s="27">
        <v>141</v>
      </c>
      <c r="AJ75" s="27">
        <v>605</v>
      </c>
      <c r="AK75" s="27">
        <v>287</v>
      </c>
      <c r="AL75" s="27">
        <v>10</v>
      </c>
      <c r="AM75" s="32">
        <v>892</v>
      </c>
      <c r="AN75" s="26">
        <v>1043</v>
      </c>
      <c r="AO75" s="27">
        <v>34</v>
      </c>
      <c r="AP75" s="27">
        <v>81</v>
      </c>
      <c r="AQ75" s="27">
        <v>918</v>
      </c>
      <c r="AR75" s="27">
        <v>10</v>
      </c>
      <c r="AS75" s="32">
        <v>999</v>
      </c>
      <c r="AT75" s="26">
        <v>1043</v>
      </c>
      <c r="AU75" s="27">
        <v>656</v>
      </c>
      <c r="AV75" s="27">
        <v>249</v>
      </c>
      <c r="AW75" s="27">
        <v>123</v>
      </c>
      <c r="AX75" s="27">
        <v>15</v>
      </c>
      <c r="AY75" s="32">
        <v>372</v>
      </c>
      <c r="AZ75" s="26">
        <v>1043</v>
      </c>
      <c r="BA75" s="27">
        <v>134</v>
      </c>
      <c r="BB75" s="27">
        <v>598</v>
      </c>
      <c r="BC75" s="27">
        <v>300</v>
      </c>
      <c r="BD75" s="27">
        <v>11</v>
      </c>
      <c r="BE75" s="32">
        <v>898</v>
      </c>
      <c r="BF75" s="26">
        <v>1043</v>
      </c>
      <c r="BG75" s="27">
        <v>310</v>
      </c>
      <c r="BH75" s="27">
        <v>413</v>
      </c>
      <c r="BI75" s="27">
        <v>311</v>
      </c>
      <c r="BJ75" s="27">
        <v>9</v>
      </c>
      <c r="BK75" s="32">
        <v>724</v>
      </c>
      <c r="BL75" s="26">
        <v>1043</v>
      </c>
      <c r="BM75" s="27">
        <v>67</v>
      </c>
      <c r="BN75" s="27">
        <v>402</v>
      </c>
      <c r="BO75" s="27">
        <v>563</v>
      </c>
      <c r="BP75" s="27">
        <v>11</v>
      </c>
      <c r="BQ75" s="32">
        <v>965</v>
      </c>
      <c r="BR75" s="26">
        <v>1043</v>
      </c>
      <c r="BS75" s="27">
        <v>891</v>
      </c>
      <c r="BT75" s="27">
        <v>118</v>
      </c>
      <c r="BU75" s="27">
        <v>24</v>
      </c>
      <c r="BV75" s="27">
        <v>10</v>
      </c>
      <c r="BW75" s="32">
        <v>142</v>
      </c>
      <c r="BX75" s="26">
        <v>1043</v>
      </c>
      <c r="BY75" s="27">
        <v>285</v>
      </c>
      <c r="BZ75" s="27">
        <v>548</v>
      </c>
      <c r="CA75" s="27">
        <v>201</v>
      </c>
      <c r="CB75" s="27">
        <v>9</v>
      </c>
      <c r="CC75" s="32">
        <v>749</v>
      </c>
      <c r="CD75" s="26">
        <v>1043</v>
      </c>
      <c r="CE75" s="27">
        <v>646</v>
      </c>
      <c r="CF75" s="27">
        <v>289</v>
      </c>
      <c r="CG75" s="27">
        <v>97</v>
      </c>
      <c r="CH75" s="27">
        <v>11</v>
      </c>
      <c r="CI75" s="32">
        <v>386</v>
      </c>
      <c r="CJ75" s="26">
        <v>1043</v>
      </c>
      <c r="CK75" s="27">
        <v>611</v>
      </c>
      <c r="CL75" s="27">
        <v>309</v>
      </c>
      <c r="CM75" s="27">
        <v>114</v>
      </c>
      <c r="CN75" s="27">
        <v>9</v>
      </c>
      <c r="CO75" s="28">
        <v>423</v>
      </c>
    </row>
    <row r="76" spans="2:93" ht="13.5" customHeight="1" x14ac:dyDescent="0.15">
      <c r="B76" s="55"/>
      <c r="C76" s="53"/>
      <c r="D76" s="23">
        <v>100</v>
      </c>
      <c r="E76" s="24">
        <v>4.0999999999999996</v>
      </c>
      <c r="F76" s="24">
        <v>47.7</v>
      </c>
      <c r="G76" s="24">
        <v>47.2</v>
      </c>
      <c r="H76" s="24">
        <v>1</v>
      </c>
      <c r="I76" s="31">
        <v>94.9</v>
      </c>
      <c r="J76" s="23">
        <v>100</v>
      </c>
      <c r="K76" s="24">
        <v>61.1</v>
      </c>
      <c r="L76" s="24">
        <v>24.7</v>
      </c>
      <c r="M76" s="24">
        <v>13.3</v>
      </c>
      <c r="N76" s="24">
        <v>0.9</v>
      </c>
      <c r="O76" s="31">
        <v>38.1</v>
      </c>
      <c r="P76" s="23">
        <v>100</v>
      </c>
      <c r="Q76" s="24">
        <v>27.9</v>
      </c>
      <c r="R76" s="24">
        <v>42.6</v>
      </c>
      <c r="S76" s="24">
        <v>28.3</v>
      </c>
      <c r="T76" s="24">
        <v>1.2</v>
      </c>
      <c r="U76" s="31">
        <v>70.900000000000006</v>
      </c>
      <c r="V76" s="23">
        <v>100</v>
      </c>
      <c r="W76" s="24">
        <v>73.900000000000006</v>
      </c>
      <c r="X76" s="24">
        <v>18.100000000000001</v>
      </c>
      <c r="Y76" s="24">
        <v>7.1</v>
      </c>
      <c r="Z76" s="24">
        <v>0.9</v>
      </c>
      <c r="AA76" s="31">
        <v>25.2</v>
      </c>
      <c r="AB76" s="23">
        <v>100</v>
      </c>
      <c r="AC76" s="24">
        <v>58.1</v>
      </c>
      <c r="AD76" s="24">
        <v>27.6</v>
      </c>
      <c r="AE76" s="24">
        <v>13.2</v>
      </c>
      <c r="AF76" s="24">
        <v>1.1000000000000001</v>
      </c>
      <c r="AG76" s="31">
        <v>40.799999999999997</v>
      </c>
      <c r="AH76" s="23">
        <v>100</v>
      </c>
      <c r="AI76" s="24">
        <v>13.5</v>
      </c>
      <c r="AJ76" s="24">
        <v>58</v>
      </c>
      <c r="AK76" s="24">
        <v>27.5</v>
      </c>
      <c r="AL76" s="24">
        <v>1</v>
      </c>
      <c r="AM76" s="31">
        <v>85.5</v>
      </c>
      <c r="AN76" s="23">
        <v>100</v>
      </c>
      <c r="AO76" s="24">
        <v>3.3</v>
      </c>
      <c r="AP76" s="24">
        <v>7.8</v>
      </c>
      <c r="AQ76" s="24">
        <v>88</v>
      </c>
      <c r="AR76" s="24">
        <v>1</v>
      </c>
      <c r="AS76" s="31">
        <v>95.8</v>
      </c>
      <c r="AT76" s="23">
        <v>100</v>
      </c>
      <c r="AU76" s="24">
        <v>62.9</v>
      </c>
      <c r="AV76" s="24">
        <v>23.9</v>
      </c>
      <c r="AW76" s="24">
        <v>11.8</v>
      </c>
      <c r="AX76" s="24">
        <v>1.4</v>
      </c>
      <c r="AY76" s="31">
        <v>35.700000000000003</v>
      </c>
      <c r="AZ76" s="23">
        <v>100</v>
      </c>
      <c r="BA76" s="24">
        <v>12.8</v>
      </c>
      <c r="BB76" s="24">
        <v>57.3</v>
      </c>
      <c r="BC76" s="24">
        <v>28.8</v>
      </c>
      <c r="BD76" s="24">
        <v>1.1000000000000001</v>
      </c>
      <c r="BE76" s="31">
        <v>86.1</v>
      </c>
      <c r="BF76" s="23">
        <v>100</v>
      </c>
      <c r="BG76" s="24">
        <v>29.7</v>
      </c>
      <c r="BH76" s="24">
        <v>39.6</v>
      </c>
      <c r="BI76" s="24">
        <v>29.8</v>
      </c>
      <c r="BJ76" s="24">
        <v>0.9</v>
      </c>
      <c r="BK76" s="31">
        <v>69.400000000000006</v>
      </c>
      <c r="BL76" s="23">
        <v>100</v>
      </c>
      <c r="BM76" s="24">
        <v>6.4</v>
      </c>
      <c r="BN76" s="24">
        <v>38.5</v>
      </c>
      <c r="BO76" s="24">
        <v>54</v>
      </c>
      <c r="BP76" s="24">
        <v>1.1000000000000001</v>
      </c>
      <c r="BQ76" s="31">
        <v>92.5</v>
      </c>
      <c r="BR76" s="23">
        <v>100</v>
      </c>
      <c r="BS76" s="24">
        <v>85.4</v>
      </c>
      <c r="BT76" s="24">
        <v>11.3</v>
      </c>
      <c r="BU76" s="24">
        <v>2.2999999999999998</v>
      </c>
      <c r="BV76" s="24">
        <v>1</v>
      </c>
      <c r="BW76" s="31">
        <v>13.6</v>
      </c>
      <c r="BX76" s="23">
        <v>100</v>
      </c>
      <c r="BY76" s="24">
        <v>27.3</v>
      </c>
      <c r="BZ76" s="24">
        <v>52.5</v>
      </c>
      <c r="CA76" s="24">
        <v>19.3</v>
      </c>
      <c r="CB76" s="24">
        <v>0.9</v>
      </c>
      <c r="CC76" s="31">
        <v>71.8</v>
      </c>
      <c r="CD76" s="23">
        <v>100</v>
      </c>
      <c r="CE76" s="24">
        <v>61.9</v>
      </c>
      <c r="CF76" s="24">
        <v>27.7</v>
      </c>
      <c r="CG76" s="24">
        <v>9.3000000000000007</v>
      </c>
      <c r="CH76" s="24">
        <v>1.1000000000000001</v>
      </c>
      <c r="CI76" s="31">
        <v>37</v>
      </c>
      <c r="CJ76" s="23">
        <v>100</v>
      </c>
      <c r="CK76" s="24">
        <v>58.6</v>
      </c>
      <c r="CL76" s="24">
        <v>29.6</v>
      </c>
      <c r="CM76" s="24">
        <v>10.9</v>
      </c>
      <c r="CN76" s="24">
        <v>0.9</v>
      </c>
      <c r="CO76" s="25">
        <v>40.6</v>
      </c>
    </row>
    <row r="77" spans="2:93" ht="13.5" customHeight="1" x14ac:dyDescent="0.15">
      <c r="B77" s="55"/>
      <c r="C77" s="52" t="s">
        <v>99</v>
      </c>
      <c r="D77" s="26">
        <v>28</v>
      </c>
      <c r="E77" s="27">
        <v>2</v>
      </c>
      <c r="F77" s="27">
        <v>12</v>
      </c>
      <c r="G77" s="27">
        <v>14</v>
      </c>
      <c r="H77" s="27" t="s">
        <v>132</v>
      </c>
      <c r="I77" s="32">
        <v>26</v>
      </c>
      <c r="J77" s="26">
        <v>28</v>
      </c>
      <c r="K77" s="27">
        <v>15</v>
      </c>
      <c r="L77" s="27">
        <v>3</v>
      </c>
      <c r="M77" s="27">
        <v>10</v>
      </c>
      <c r="N77" s="27" t="s">
        <v>132</v>
      </c>
      <c r="O77" s="32">
        <v>13</v>
      </c>
      <c r="P77" s="26">
        <v>28</v>
      </c>
      <c r="Q77" s="27">
        <v>9</v>
      </c>
      <c r="R77" s="27">
        <v>10</v>
      </c>
      <c r="S77" s="27">
        <v>9</v>
      </c>
      <c r="T77" s="27" t="s">
        <v>132</v>
      </c>
      <c r="U77" s="32">
        <v>19</v>
      </c>
      <c r="V77" s="26">
        <v>28</v>
      </c>
      <c r="W77" s="27">
        <v>21</v>
      </c>
      <c r="X77" s="27">
        <v>4</v>
      </c>
      <c r="Y77" s="27">
        <v>3</v>
      </c>
      <c r="Z77" s="27" t="s">
        <v>132</v>
      </c>
      <c r="AA77" s="32">
        <v>7</v>
      </c>
      <c r="AB77" s="26">
        <v>28</v>
      </c>
      <c r="AC77" s="27">
        <v>14</v>
      </c>
      <c r="AD77" s="27">
        <v>4</v>
      </c>
      <c r="AE77" s="27">
        <v>10</v>
      </c>
      <c r="AF77" s="27" t="s">
        <v>132</v>
      </c>
      <c r="AG77" s="32">
        <v>14</v>
      </c>
      <c r="AH77" s="26">
        <v>28</v>
      </c>
      <c r="AI77" s="27">
        <v>5</v>
      </c>
      <c r="AJ77" s="27">
        <v>12</v>
      </c>
      <c r="AK77" s="27">
        <v>11</v>
      </c>
      <c r="AL77" s="27" t="s">
        <v>132</v>
      </c>
      <c r="AM77" s="32">
        <v>23</v>
      </c>
      <c r="AN77" s="26">
        <v>28</v>
      </c>
      <c r="AO77" s="27">
        <v>2</v>
      </c>
      <c r="AP77" s="27">
        <v>2</v>
      </c>
      <c r="AQ77" s="27">
        <v>24</v>
      </c>
      <c r="AR77" s="27" t="s">
        <v>132</v>
      </c>
      <c r="AS77" s="32">
        <v>26</v>
      </c>
      <c r="AT77" s="26">
        <v>28</v>
      </c>
      <c r="AU77" s="27">
        <v>15</v>
      </c>
      <c r="AV77" s="27">
        <v>4</v>
      </c>
      <c r="AW77" s="27">
        <v>9</v>
      </c>
      <c r="AX77" s="27" t="s">
        <v>132</v>
      </c>
      <c r="AY77" s="32">
        <v>13</v>
      </c>
      <c r="AZ77" s="26">
        <v>28</v>
      </c>
      <c r="BA77" s="27">
        <v>7</v>
      </c>
      <c r="BB77" s="27">
        <v>13</v>
      </c>
      <c r="BC77" s="27">
        <v>8</v>
      </c>
      <c r="BD77" s="27" t="s">
        <v>132</v>
      </c>
      <c r="BE77" s="32">
        <v>21</v>
      </c>
      <c r="BF77" s="26">
        <v>28</v>
      </c>
      <c r="BG77" s="27">
        <v>9</v>
      </c>
      <c r="BH77" s="27">
        <v>9</v>
      </c>
      <c r="BI77" s="27">
        <v>10</v>
      </c>
      <c r="BJ77" s="27" t="s">
        <v>132</v>
      </c>
      <c r="BK77" s="32">
        <v>19</v>
      </c>
      <c r="BL77" s="26">
        <v>28</v>
      </c>
      <c r="BM77" s="27">
        <v>3</v>
      </c>
      <c r="BN77" s="27">
        <v>4</v>
      </c>
      <c r="BO77" s="27">
        <v>21</v>
      </c>
      <c r="BP77" s="27" t="s">
        <v>132</v>
      </c>
      <c r="BQ77" s="32">
        <v>25</v>
      </c>
      <c r="BR77" s="26">
        <v>28</v>
      </c>
      <c r="BS77" s="27">
        <v>27</v>
      </c>
      <c r="BT77" s="27">
        <v>1</v>
      </c>
      <c r="BU77" s="27" t="s">
        <v>132</v>
      </c>
      <c r="BV77" s="27" t="s">
        <v>132</v>
      </c>
      <c r="BW77" s="32">
        <v>1</v>
      </c>
      <c r="BX77" s="26">
        <v>28</v>
      </c>
      <c r="BY77" s="27">
        <v>8</v>
      </c>
      <c r="BZ77" s="27">
        <v>13</v>
      </c>
      <c r="CA77" s="27">
        <v>7</v>
      </c>
      <c r="CB77" s="27" t="s">
        <v>132</v>
      </c>
      <c r="CC77" s="32">
        <v>20</v>
      </c>
      <c r="CD77" s="26">
        <v>28</v>
      </c>
      <c r="CE77" s="27">
        <v>16</v>
      </c>
      <c r="CF77" s="27">
        <v>7</v>
      </c>
      <c r="CG77" s="27">
        <v>5</v>
      </c>
      <c r="CH77" s="27" t="s">
        <v>132</v>
      </c>
      <c r="CI77" s="32">
        <v>12</v>
      </c>
      <c r="CJ77" s="26">
        <v>28</v>
      </c>
      <c r="CK77" s="27">
        <v>14</v>
      </c>
      <c r="CL77" s="27">
        <v>5</v>
      </c>
      <c r="CM77" s="27">
        <v>9</v>
      </c>
      <c r="CN77" s="27" t="s">
        <v>132</v>
      </c>
      <c r="CO77" s="28">
        <v>14</v>
      </c>
    </row>
    <row r="78" spans="2:93" ht="13.5" customHeight="1" x14ac:dyDescent="0.15">
      <c r="B78" s="44"/>
      <c r="C78" s="59"/>
      <c r="D78" s="34">
        <v>100</v>
      </c>
      <c r="E78" s="35">
        <v>7.1</v>
      </c>
      <c r="F78" s="35">
        <v>42.9</v>
      </c>
      <c r="G78" s="35">
        <v>50</v>
      </c>
      <c r="H78" s="35" t="s">
        <v>132</v>
      </c>
      <c r="I78" s="37">
        <v>92.9</v>
      </c>
      <c r="J78" s="34">
        <v>100</v>
      </c>
      <c r="K78" s="35">
        <v>53.6</v>
      </c>
      <c r="L78" s="35">
        <v>10.7</v>
      </c>
      <c r="M78" s="35">
        <v>35.700000000000003</v>
      </c>
      <c r="N78" s="35" t="s">
        <v>132</v>
      </c>
      <c r="O78" s="37">
        <v>46.4</v>
      </c>
      <c r="P78" s="34">
        <v>100</v>
      </c>
      <c r="Q78" s="35">
        <v>32.1</v>
      </c>
      <c r="R78" s="35">
        <v>35.700000000000003</v>
      </c>
      <c r="S78" s="35">
        <v>32.1</v>
      </c>
      <c r="T78" s="35" t="s">
        <v>132</v>
      </c>
      <c r="U78" s="37">
        <v>67.900000000000006</v>
      </c>
      <c r="V78" s="34">
        <v>100</v>
      </c>
      <c r="W78" s="35">
        <v>75</v>
      </c>
      <c r="X78" s="35">
        <v>14.3</v>
      </c>
      <c r="Y78" s="35">
        <v>10.7</v>
      </c>
      <c r="Z78" s="35" t="s">
        <v>132</v>
      </c>
      <c r="AA78" s="37">
        <v>25</v>
      </c>
      <c r="AB78" s="34">
        <v>100</v>
      </c>
      <c r="AC78" s="35">
        <v>50</v>
      </c>
      <c r="AD78" s="35">
        <v>14.3</v>
      </c>
      <c r="AE78" s="35">
        <v>35.700000000000003</v>
      </c>
      <c r="AF78" s="35" t="s">
        <v>132</v>
      </c>
      <c r="AG78" s="37">
        <v>50</v>
      </c>
      <c r="AH78" s="34">
        <v>100</v>
      </c>
      <c r="AI78" s="35">
        <v>17.899999999999999</v>
      </c>
      <c r="AJ78" s="35">
        <v>42.9</v>
      </c>
      <c r="AK78" s="35">
        <v>39.299999999999997</v>
      </c>
      <c r="AL78" s="35" t="s">
        <v>132</v>
      </c>
      <c r="AM78" s="37">
        <v>82.1</v>
      </c>
      <c r="AN78" s="34">
        <v>100</v>
      </c>
      <c r="AO78" s="35">
        <v>7.1</v>
      </c>
      <c r="AP78" s="35">
        <v>7.1</v>
      </c>
      <c r="AQ78" s="35">
        <v>85.7</v>
      </c>
      <c r="AR78" s="35" t="s">
        <v>132</v>
      </c>
      <c r="AS78" s="37">
        <v>92.9</v>
      </c>
      <c r="AT78" s="34">
        <v>100</v>
      </c>
      <c r="AU78" s="35">
        <v>53.6</v>
      </c>
      <c r="AV78" s="35">
        <v>14.3</v>
      </c>
      <c r="AW78" s="35">
        <v>32.1</v>
      </c>
      <c r="AX78" s="35" t="s">
        <v>132</v>
      </c>
      <c r="AY78" s="37">
        <v>46.4</v>
      </c>
      <c r="AZ78" s="34">
        <v>100</v>
      </c>
      <c r="BA78" s="35">
        <v>25</v>
      </c>
      <c r="BB78" s="35">
        <v>46.4</v>
      </c>
      <c r="BC78" s="35">
        <v>28.6</v>
      </c>
      <c r="BD78" s="35" t="s">
        <v>132</v>
      </c>
      <c r="BE78" s="37">
        <v>75</v>
      </c>
      <c r="BF78" s="34">
        <v>100</v>
      </c>
      <c r="BG78" s="35">
        <v>32.1</v>
      </c>
      <c r="BH78" s="35">
        <v>32.1</v>
      </c>
      <c r="BI78" s="35">
        <v>35.700000000000003</v>
      </c>
      <c r="BJ78" s="35" t="s">
        <v>132</v>
      </c>
      <c r="BK78" s="37">
        <v>67.900000000000006</v>
      </c>
      <c r="BL78" s="34">
        <v>100</v>
      </c>
      <c r="BM78" s="35">
        <v>10.7</v>
      </c>
      <c r="BN78" s="35">
        <v>14.3</v>
      </c>
      <c r="BO78" s="35">
        <v>75</v>
      </c>
      <c r="BP78" s="35" t="s">
        <v>132</v>
      </c>
      <c r="BQ78" s="37">
        <v>89.3</v>
      </c>
      <c r="BR78" s="34">
        <v>100</v>
      </c>
      <c r="BS78" s="35">
        <v>96.4</v>
      </c>
      <c r="BT78" s="35">
        <v>3.6</v>
      </c>
      <c r="BU78" s="35" t="s">
        <v>132</v>
      </c>
      <c r="BV78" s="35" t="s">
        <v>132</v>
      </c>
      <c r="BW78" s="37">
        <v>3.6</v>
      </c>
      <c r="BX78" s="34">
        <v>100</v>
      </c>
      <c r="BY78" s="35">
        <v>28.6</v>
      </c>
      <c r="BZ78" s="35">
        <v>46.4</v>
      </c>
      <c r="CA78" s="35">
        <v>25</v>
      </c>
      <c r="CB78" s="35" t="s">
        <v>132</v>
      </c>
      <c r="CC78" s="37">
        <v>71.400000000000006</v>
      </c>
      <c r="CD78" s="34">
        <v>100</v>
      </c>
      <c r="CE78" s="35">
        <v>57.1</v>
      </c>
      <c r="CF78" s="35">
        <v>25</v>
      </c>
      <c r="CG78" s="35">
        <v>17.899999999999999</v>
      </c>
      <c r="CH78" s="35" t="s">
        <v>132</v>
      </c>
      <c r="CI78" s="37">
        <v>42.9</v>
      </c>
      <c r="CJ78" s="34">
        <v>100</v>
      </c>
      <c r="CK78" s="35">
        <v>50</v>
      </c>
      <c r="CL78" s="35">
        <v>17.899999999999999</v>
      </c>
      <c r="CM78" s="35">
        <v>32.1</v>
      </c>
      <c r="CN78" s="35" t="s">
        <v>132</v>
      </c>
      <c r="CO78" s="36">
        <v>50</v>
      </c>
    </row>
    <row r="79" spans="2:93" ht="13.5" customHeight="1" x14ac:dyDescent="0.15">
      <c r="B79" s="43" t="s">
        <v>95</v>
      </c>
      <c r="C79" s="49"/>
      <c r="D79" s="17">
        <v>2715</v>
      </c>
      <c r="E79" s="18">
        <v>112</v>
      </c>
      <c r="F79" s="18">
        <v>1276</v>
      </c>
      <c r="G79" s="18">
        <v>1307</v>
      </c>
      <c r="H79" s="18">
        <v>20</v>
      </c>
      <c r="I79" s="30">
        <v>2583</v>
      </c>
      <c r="J79" s="17">
        <v>2715</v>
      </c>
      <c r="K79" s="18">
        <v>1538</v>
      </c>
      <c r="L79" s="18">
        <v>725</v>
      </c>
      <c r="M79" s="18">
        <v>435</v>
      </c>
      <c r="N79" s="18">
        <v>17</v>
      </c>
      <c r="O79" s="30">
        <v>1160</v>
      </c>
      <c r="P79" s="17">
        <v>2715</v>
      </c>
      <c r="Q79" s="18">
        <v>723</v>
      </c>
      <c r="R79" s="18">
        <v>1186</v>
      </c>
      <c r="S79" s="18">
        <v>779</v>
      </c>
      <c r="T79" s="18">
        <v>27</v>
      </c>
      <c r="U79" s="30">
        <v>1965</v>
      </c>
      <c r="V79" s="17">
        <v>2715</v>
      </c>
      <c r="W79" s="18">
        <v>1970</v>
      </c>
      <c r="X79" s="18">
        <v>528</v>
      </c>
      <c r="Y79" s="18">
        <v>200</v>
      </c>
      <c r="Z79" s="18">
        <v>17</v>
      </c>
      <c r="AA79" s="30">
        <v>728</v>
      </c>
      <c r="AB79" s="17">
        <v>2715</v>
      </c>
      <c r="AC79" s="18">
        <v>1396</v>
      </c>
      <c r="AD79" s="18">
        <v>868</v>
      </c>
      <c r="AE79" s="18">
        <v>431</v>
      </c>
      <c r="AF79" s="18">
        <v>20</v>
      </c>
      <c r="AG79" s="30">
        <v>1299</v>
      </c>
      <c r="AH79" s="17">
        <v>2715</v>
      </c>
      <c r="AI79" s="18">
        <v>353</v>
      </c>
      <c r="AJ79" s="18">
        <v>1553</v>
      </c>
      <c r="AK79" s="18">
        <v>791</v>
      </c>
      <c r="AL79" s="18">
        <v>18</v>
      </c>
      <c r="AM79" s="30">
        <v>2344</v>
      </c>
      <c r="AN79" s="17">
        <v>2715</v>
      </c>
      <c r="AO79" s="18">
        <v>103</v>
      </c>
      <c r="AP79" s="18">
        <v>231</v>
      </c>
      <c r="AQ79" s="18">
        <v>2363</v>
      </c>
      <c r="AR79" s="18">
        <v>18</v>
      </c>
      <c r="AS79" s="30">
        <v>2594</v>
      </c>
      <c r="AT79" s="17">
        <v>2715</v>
      </c>
      <c r="AU79" s="18">
        <v>1582</v>
      </c>
      <c r="AV79" s="18">
        <v>737</v>
      </c>
      <c r="AW79" s="18">
        <v>374</v>
      </c>
      <c r="AX79" s="18">
        <v>22</v>
      </c>
      <c r="AY79" s="30">
        <v>1111</v>
      </c>
      <c r="AZ79" s="17">
        <v>2715</v>
      </c>
      <c r="BA79" s="18">
        <v>372</v>
      </c>
      <c r="BB79" s="18">
        <v>1610</v>
      </c>
      <c r="BC79" s="18">
        <v>711</v>
      </c>
      <c r="BD79" s="18">
        <v>22</v>
      </c>
      <c r="BE79" s="30">
        <v>2321</v>
      </c>
      <c r="BF79" s="17">
        <v>2715</v>
      </c>
      <c r="BG79" s="18">
        <v>722</v>
      </c>
      <c r="BH79" s="18">
        <v>1109</v>
      </c>
      <c r="BI79" s="18">
        <v>866</v>
      </c>
      <c r="BJ79" s="18">
        <v>18</v>
      </c>
      <c r="BK79" s="30">
        <v>1975</v>
      </c>
      <c r="BL79" s="17">
        <v>2715</v>
      </c>
      <c r="BM79" s="18">
        <v>166</v>
      </c>
      <c r="BN79" s="18">
        <v>1018</v>
      </c>
      <c r="BO79" s="18">
        <v>1508</v>
      </c>
      <c r="BP79" s="18">
        <v>23</v>
      </c>
      <c r="BQ79" s="30">
        <v>2526</v>
      </c>
      <c r="BR79" s="17">
        <v>2715</v>
      </c>
      <c r="BS79" s="18">
        <v>2270</v>
      </c>
      <c r="BT79" s="18">
        <v>342</v>
      </c>
      <c r="BU79" s="18">
        <v>84</v>
      </c>
      <c r="BV79" s="18">
        <v>19</v>
      </c>
      <c r="BW79" s="30">
        <v>426</v>
      </c>
      <c r="BX79" s="17">
        <v>2715</v>
      </c>
      <c r="BY79" s="18">
        <v>728</v>
      </c>
      <c r="BZ79" s="18">
        <v>1445</v>
      </c>
      <c r="CA79" s="18">
        <v>524</v>
      </c>
      <c r="CB79" s="18">
        <v>18</v>
      </c>
      <c r="CC79" s="30">
        <v>1969</v>
      </c>
      <c r="CD79" s="17">
        <v>2715</v>
      </c>
      <c r="CE79" s="18">
        <v>1630</v>
      </c>
      <c r="CF79" s="18">
        <v>806</v>
      </c>
      <c r="CG79" s="18">
        <v>258</v>
      </c>
      <c r="CH79" s="18">
        <v>21</v>
      </c>
      <c r="CI79" s="30">
        <v>1064</v>
      </c>
      <c r="CJ79" s="17">
        <v>2715</v>
      </c>
      <c r="CK79" s="18">
        <v>1516</v>
      </c>
      <c r="CL79" s="18">
        <v>830</v>
      </c>
      <c r="CM79" s="18">
        <v>352</v>
      </c>
      <c r="CN79" s="18">
        <v>17</v>
      </c>
      <c r="CO79" s="19">
        <v>1182</v>
      </c>
    </row>
    <row r="80" spans="2:93" ht="13.5" customHeight="1" x14ac:dyDescent="0.15">
      <c r="B80" s="57"/>
      <c r="C80" s="53"/>
      <c r="D80" s="23">
        <v>100</v>
      </c>
      <c r="E80" s="24">
        <v>4.0999999999999996</v>
      </c>
      <c r="F80" s="24">
        <v>47</v>
      </c>
      <c r="G80" s="24">
        <v>48.1</v>
      </c>
      <c r="H80" s="24">
        <v>0.7</v>
      </c>
      <c r="I80" s="31">
        <v>95.1</v>
      </c>
      <c r="J80" s="23">
        <v>100</v>
      </c>
      <c r="K80" s="24">
        <v>56.6</v>
      </c>
      <c r="L80" s="24">
        <v>26.7</v>
      </c>
      <c r="M80" s="24">
        <v>16</v>
      </c>
      <c r="N80" s="24">
        <v>0.6</v>
      </c>
      <c r="O80" s="31">
        <v>42.7</v>
      </c>
      <c r="P80" s="23">
        <v>100</v>
      </c>
      <c r="Q80" s="24">
        <v>26.6</v>
      </c>
      <c r="R80" s="24">
        <v>43.7</v>
      </c>
      <c r="S80" s="24">
        <v>28.7</v>
      </c>
      <c r="T80" s="24">
        <v>1</v>
      </c>
      <c r="U80" s="31">
        <v>72.400000000000006</v>
      </c>
      <c r="V80" s="23">
        <v>100</v>
      </c>
      <c r="W80" s="24">
        <v>72.599999999999994</v>
      </c>
      <c r="X80" s="24">
        <v>19.399999999999999</v>
      </c>
      <c r="Y80" s="24">
        <v>7.4</v>
      </c>
      <c r="Z80" s="24">
        <v>0.6</v>
      </c>
      <c r="AA80" s="31">
        <v>26.8</v>
      </c>
      <c r="AB80" s="23">
        <v>100</v>
      </c>
      <c r="AC80" s="24">
        <v>51.4</v>
      </c>
      <c r="AD80" s="24">
        <v>32</v>
      </c>
      <c r="AE80" s="24">
        <v>15.9</v>
      </c>
      <c r="AF80" s="24">
        <v>0.7</v>
      </c>
      <c r="AG80" s="31">
        <v>47.8</v>
      </c>
      <c r="AH80" s="23">
        <v>100</v>
      </c>
      <c r="AI80" s="24">
        <v>13</v>
      </c>
      <c r="AJ80" s="24">
        <v>57.2</v>
      </c>
      <c r="AK80" s="24">
        <v>29.1</v>
      </c>
      <c r="AL80" s="24">
        <v>0.7</v>
      </c>
      <c r="AM80" s="31">
        <v>86.3</v>
      </c>
      <c r="AN80" s="23">
        <v>100</v>
      </c>
      <c r="AO80" s="24">
        <v>3.8</v>
      </c>
      <c r="AP80" s="24">
        <v>8.5</v>
      </c>
      <c r="AQ80" s="24">
        <v>87</v>
      </c>
      <c r="AR80" s="24">
        <v>0.7</v>
      </c>
      <c r="AS80" s="31">
        <v>95.5</v>
      </c>
      <c r="AT80" s="23">
        <v>100</v>
      </c>
      <c r="AU80" s="24">
        <v>58.3</v>
      </c>
      <c r="AV80" s="24">
        <v>27.1</v>
      </c>
      <c r="AW80" s="24">
        <v>13.8</v>
      </c>
      <c r="AX80" s="24">
        <v>0.8</v>
      </c>
      <c r="AY80" s="31">
        <v>40.9</v>
      </c>
      <c r="AZ80" s="23">
        <v>100</v>
      </c>
      <c r="BA80" s="24">
        <v>13.7</v>
      </c>
      <c r="BB80" s="24">
        <v>59.3</v>
      </c>
      <c r="BC80" s="24">
        <v>26.2</v>
      </c>
      <c r="BD80" s="24">
        <v>0.8</v>
      </c>
      <c r="BE80" s="31">
        <v>85.5</v>
      </c>
      <c r="BF80" s="23">
        <v>100</v>
      </c>
      <c r="BG80" s="24">
        <v>26.6</v>
      </c>
      <c r="BH80" s="24">
        <v>40.799999999999997</v>
      </c>
      <c r="BI80" s="24">
        <v>31.9</v>
      </c>
      <c r="BJ80" s="24">
        <v>0.7</v>
      </c>
      <c r="BK80" s="31">
        <v>72.7</v>
      </c>
      <c r="BL80" s="23">
        <v>100</v>
      </c>
      <c r="BM80" s="24">
        <v>6.1</v>
      </c>
      <c r="BN80" s="24">
        <v>37.5</v>
      </c>
      <c r="BO80" s="24">
        <v>55.5</v>
      </c>
      <c r="BP80" s="24">
        <v>0.8</v>
      </c>
      <c r="BQ80" s="31">
        <v>93</v>
      </c>
      <c r="BR80" s="23">
        <v>100</v>
      </c>
      <c r="BS80" s="24">
        <v>83.6</v>
      </c>
      <c r="BT80" s="24">
        <v>12.6</v>
      </c>
      <c r="BU80" s="24">
        <v>3.1</v>
      </c>
      <c r="BV80" s="24">
        <v>0.7</v>
      </c>
      <c r="BW80" s="31">
        <v>15.7</v>
      </c>
      <c r="BX80" s="23">
        <v>100</v>
      </c>
      <c r="BY80" s="24">
        <v>26.8</v>
      </c>
      <c r="BZ80" s="24">
        <v>53.2</v>
      </c>
      <c r="CA80" s="24">
        <v>19.3</v>
      </c>
      <c r="CB80" s="24">
        <v>0.7</v>
      </c>
      <c r="CC80" s="31">
        <v>72.5</v>
      </c>
      <c r="CD80" s="23">
        <v>100</v>
      </c>
      <c r="CE80" s="24">
        <v>60</v>
      </c>
      <c r="CF80" s="24">
        <v>29.7</v>
      </c>
      <c r="CG80" s="24">
        <v>9.5</v>
      </c>
      <c r="CH80" s="24">
        <v>0.8</v>
      </c>
      <c r="CI80" s="31">
        <v>39.200000000000003</v>
      </c>
      <c r="CJ80" s="23">
        <v>100</v>
      </c>
      <c r="CK80" s="24">
        <v>55.8</v>
      </c>
      <c r="CL80" s="24">
        <v>30.6</v>
      </c>
      <c r="CM80" s="24">
        <v>13</v>
      </c>
      <c r="CN80" s="24">
        <v>0.6</v>
      </c>
      <c r="CO80" s="25">
        <v>43.5</v>
      </c>
    </row>
    <row r="81" spans="2:93" ht="13.5" customHeight="1" x14ac:dyDescent="0.15">
      <c r="B81" s="54" t="s">
        <v>20</v>
      </c>
      <c r="C81" s="52" t="s">
        <v>178</v>
      </c>
      <c r="D81" s="26">
        <v>28</v>
      </c>
      <c r="E81" s="27" t="s">
        <v>132</v>
      </c>
      <c r="F81" s="27">
        <v>19</v>
      </c>
      <c r="G81" s="27">
        <v>9</v>
      </c>
      <c r="H81" s="27" t="s">
        <v>132</v>
      </c>
      <c r="I81" s="32">
        <v>28</v>
      </c>
      <c r="J81" s="26">
        <v>28</v>
      </c>
      <c r="K81" s="27">
        <v>15</v>
      </c>
      <c r="L81" s="27">
        <v>9</v>
      </c>
      <c r="M81" s="27">
        <v>4</v>
      </c>
      <c r="N81" s="27" t="s">
        <v>132</v>
      </c>
      <c r="O81" s="32">
        <v>13</v>
      </c>
      <c r="P81" s="26">
        <v>28</v>
      </c>
      <c r="Q81" s="27">
        <v>13</v>
      </c>
      <c r="R81" s="27">
        <v>11</v>
      </c>
      <c r="S81" s="27">
        <v>4</v>
      </c>
      <c r="T81" s="27" t="s">
        <v>132</v>
      </c>
      <c r="U81" s="32">
        <v>15</v>
      </c>
      <c r="V81" s="26">
        <v>28</v>
      </c>
      <c r="W81" s="27">
        <v>16</v>
      </c>
      <c r="X81" s="27">
        <v>8</v>
      </c>
      <c r="Y81" s="27">
        <v>4</v>
      </c>
      <c r="Z81" s="27" t="s">
        <v>132</v>
      </c>
      <c r="AA81" s="32">
        <v>12</v>
      </c>
      <c r="AB81" s="26">
        <v>28</v>
      </c>
      <c r="AC81" s="27">
        <v>11</v>
      </c>
      <c r="AD81" s="27">
        <v>10</v>
      </c>
      <c r="AE81" s="27">
        <v>7</v>
      </c>
      <c r="AF81" s="27" t="s">
        <v>132</v>
      </c>
      <c r="AG81" s="32">
        <v>17</v>
      </c>
      <c r="AH81" s="26">
        <v>28</v>
      </c>
      <c r="AI81" s="27">
        <v>3</v>
      </c>
      <c r="AJ81" s="27">
        <v>18</v>
      </c>
      <c r="AK81" s="27">
        <v>7</v>
      </c>
      <c r="AL81" s="27" t="s">
        <v>132</v>
      </c>
      <c r="AM81" s="32">
        <v>25</v>
      </c>
      <c r="AN81" s="26">
        <v>28</v>
      </c>
      <c r="AO81" s="27">
        <v>3</v>
      </c>
      <c r="AP81" s="27">
        <v>3</v>
      </c>
      <c r="AQ81" s="27">
        <v>22</v>
      </c>
      <c r="AR81" s="27" t="s">
        <v>132</v>
      </c>
      <c r="AS81" s="32">
        <v>25</v>
      </c>
      <c r="AT81" s="26">
        <v>28</v>
      </c>
      <c r="AU81" s="27">
        <v>15</v>
      </c>
      <c r="AV81" s="27">
        <v>5</v>
      </c>
      <c r="AW81" s="27">
        <v>8</v>
      </c>
      <c r="AX81" s="27" t="s">
        <v>132</v>
      </c>
      <c r="AY81" s="32">
        <v>13</v>
      </c>
      <c r="AZ81" s="26">
        <v>28</v>
      </c>
      <c r="BA81" s="27">
        <v>7</v>
      </c>
      <c r="BB81" s="27">
        <v>14</v>
      </c>
      <c r="BC81" s="27">
        <v>7</v>
      </c>
      <c r="BD81" s="27" t="s">
        <v>132</v>
      </c>
      <c r="BE81" s="32">
        <v>21</v>
      </c>
      <c r="BF81" s="26">
        <v>28</v>
      </c>
      <c r="BG81" s="27">
        <v>6</v>
      </c>
      <c r="BH81" s="27">
        <v>13</v>
      </c>
      <c r="BI81" s="27">
        <v>9</v>
      </c>
      <c r="BJ81" s="27" t="s">
        <v>132</v>
      </c>
      <c r="BK81" s="32">
        <v>22</v>
      </c>
      <c r="BL81" s="26">
        <v>28</v>
      </c>
      <c r="BM81" s="27">
        <v>2</v>
      </c>
      <c r="BN81" s="27">
        <v>11</v>
      </c>
      <c r="BO81" s="27">
        <v>15</v>
      </c>
      <c r="BP81" s="27" t="s">
        <v>132</v>
      </c>
      <c r="BQ81" s="32">
        <v>26</v>
      </c>
      <c r="BR81" s="26">
        <v>28</v>
      </c>
      <c r="BS81" s="27">
        <v>21</v>
      </c>
      <c r="BT81" s="27">
        <v>3</v>
      </c>
      <c r="BU81" s="27">
        <v>4</v>
      </c>
      <c r="BV81" s="27" t="s">
        <v>132</v>
      </c>
      <c r="BW81" s="32">
        <v>7</v>
      </c>
      <c r="BX81" s="26">
        <v>28</v>
      </c>
      <c r="BY81" s="27">
        <v>9</v>
      </c>
      <c r="BZ81" s="27">
        <v>16</v>
      </c>
      <c r="CA81" s="27">
        <v>3</v>
      </c>
      <c r="CB81" s="27" t="s">
        <v>132</v>
      </c>
      <c r="CC81" s="32">
        <v>19</v>
      </c>
      <c r="CD81" s="26">
        <v>28</v>
      </c>
      <c r="CE81" s="27">
        <v>16</v>
      </c>
      <c r="CF81" s="27">
        <v>8</v>
      </c>
      <c r="CG81" s="27">
        <v>4</v>
      </c>
      <c r="CH81" s="27" t="s">
        <v>132</v>
      </c>
      <c r="CI81" s="32">
        <v>12</v>
      </c>
      <c r="CJ81" s="26">
        <v>28</v>
      </c>
      <c r="CK81" s="27">
        <v>14</v>
      </c>
      <c r="CL81" s="27">
        <v>10</v>
      </c>
      <c r="CM81" s="27">
        <v>4</v>
      </c>
      <c r="CN81" s="27" t="s">
        <v>132</v>
      </c>
      <c r="CO81" s="28">
        <v>14</v>
      </c>
    </row>
    <row r="82" spans="2:93" ht="13.5" customHeight="1" x14ac:dyDescent="0.15">
      <c r="B82" s="55"/>
      <c r="C82" s="53"/>
      <c r="D82" s="23">
        <v>100</v>
      </c>
      <c r="E82" s="24" t="s">
        <v>132</v>
      </c>
      <c r="F82" s="24">
        <v>67.900000000000006</v>
      </c>
      <c r="G82" s="24">
        <v>32.1</v>
      </c>
      <c r="H82" s="24" t="s">
        <v>132</v>
      </c>
      <c r="I82" s="31">
        <v>100</v>
      </c>
      <c r="J82" s="23">
        <v>100</v>
      </c>
      <c r="K82" s="24">
        <v>53.6</v>
      </c>
      <c r="L82" s="24">
        <v>32.1</v>
      </c>
      <c r="M82" s="24">
        <v>14.3</v>
      </c>
      <c r="N82" s="24" t="s">
        <v>132</v>
      </c>
      <c r="O82" s="31">
        <v>46.4</v>
      </c>
      <c r="P82" s="23">
        <v>100</v>
      </c>
      <c r="Q82" s="24">
        <v>46.4</v>
      </c>
      <c r="R82" s="24">
        <v>39.299999999999997</v>
      </c>
      <c r="S82" s="24">
        <v>14.3</v>
      </c>
      <c r="T82" s="24" t="s">
        <v>147</v>
      </c>
      <c r="U82" s="31">
        <v>53.6</v>
      </c>
      <c r="V82" s="23">
        <v>100</v>
      </c>
      <c r="W82" s="24">
        <v>57.1</v>
      </c>
      <c r="X82" s="24">
        <v>28.6</v>
      </c>
      <c r="Y82" s="24">
        <v>14.3</v>
      </c>
      <c r="Z82" s="24" t="s">
        <v>132</v>
      </c>
      <c r="AA82" s="31">
        <v>42.9</v>
      </c>
      <c r="AB82" s="23">
        <v>100</v>
      </c>
      <c r="AC82" s="24">
        <v>39.299999999999997</v>
      </c>
      <c r="AD82" s="24">
        <v>35.700000000000003</v>
      </c>
      <c r="AE82" s="24">
        <v>25</v>
      </c>
      <c r="AF82" s="24" t="s">
        <v>132</v>
      </c>
      <c r="AG82" s="31">
        <v>60.7</v>
      </c>
      <c r="AH82" s="23">
        <v>100</v>
      </c>
      <c r="AI82" s="24">
        <v>10.7</v>
      </c>
      <c r="AJ82" s="24">
        <v>64.3</v>
      </c>
      <c r="AK82" s="24">
        <v>25</v>
      </c>
      <c r="AL82" s="24" t="s">
        <v>132</v>
      </c>
      <c r="AM82" s="31">
        <v>89.3</v>
      </c>
      <c r="AN82" s="23">
        <v>100</v>
      </c>
      <c r="AO82" s="24">
        <v>10.7</v>
      </c>
      <c r="AP82" s="24">
        <v>10.7</v>
      </c>
      <c r="AQ82" s="24">
        <v>78.599999999999994</v>
      </c>
      <c r="AR82" s="24" t="s">
        <v>132</v>
      </c>
      <c r="AS82" s="31">
        <v>89.3</v>
      </c>
      <c r="AT82" s="23">
        <v>100</v>
      </c>
      <c r="AU82" s="24">
        <v>53.6</v>
      </c>
      <c r="AV82" s="24">
        <v>17.899999999999999</v>
      </c>
      <c r="AW82" s="24">
        <v>28.6</v>
      </c>
      <c r="AX82" s="24" t="s">
        <v>132</v>
      </c>
      <c r="AY82" s="31">
        <v>46.4</v>
      </c>
      <c r="AZ82" s="23">
        <v>100</v>
      </c>
      <c r="BA82" s="24">
        <v>25</v>
      </c>
      <c r="BB82" s="24">
        <v>50</v>
      </c>
      <c r="BC82" s="24">
        <v>25</v>
      </c>
      <c r="BD82" s="24" t="s">
        <v>132</v>
      </c>
      <c r="BE82" s="31">
        <v>75</v>
      </c>
      <c r="BF82" s="23">
        <v>100</v>
      </c>
      <c r="BG82" s="24">
        <v>21.4</v>
      </c>
      <c r="BH82" s="24">
        <v>46.4</v>
      </c>
      <c r="BI82" s="24">
        <v>32.1</v>
      </c>
      <c r="BJ82" s="24" t="s">
        <v>132</v>
      </c>
      <c r="BK82" s="31">
        <v>78.599999999999994</v>
      </c>
      <c r="BL82" s="23">
        <v>100</v>
      </c>
      <c r="BM82" s="24">
        <v>7.1</v>
      </c>
      <c r="BN82" s="24">
        <v>39.299999999999997</v>
      </c>
      <c r="BO82" s="24">
        <v>53.6</v>
      </c>
      <c r="BP82" s="24" t="s">
        <v>132</v>
      </c>
      <c r="BQ82" s="31">
        <v>92.9</v>
      </c>
      <c r="BR82" s="23">
        <v>100</v>
      </c>
      <c r="BS82" s="24">
        <v>75</v>
      </c>
      <c r="BT82" s="24">
        <v>10.7</v>
      </c>
      <c r="BU82" s="24">
        <v>14.3</v>
      </c>
      <c r="BV82" s="24" t="s">
        <v>132</v>
      </c>
      <c r="BW82" s="31">
        <v>25</v>
      </c>
      <c r="BX82" s="23">
        <v>100</v>
      </c>
      <c r="BY82" s="24">
        <v>32.1</v>
      </c>
      <c r="BZ82" s="24">
        <v>57.1</v>
      </c>
      <c r="CA82" s="24">
        <v>10.7</v>
      </c>
      <c r="CB82" s="24" t="s">
        <v>132</v>
      </c>
      <c r="CC82" s="31">
        <v>67.900000000000006</v>
      </c>
      <c r="CD82" s="23">
        <v>100</v>
      </c>
      <c r="CE82" s="24">
        <v>57.1</v>
      </c>
      <c r="CF82" s="24">
        <v>28.6</v>
      </c>
      <c r="CG82" s="24">
        <v>14.3</v>
      </c>
      <c r="CH82" s="24" t="s">
        <v>132</v>
      </c>
      <c r="CI82" s="31">
        <v>42.9</v>
      </c>
      <c r="CJ82" s="23">
        <v>100</v>
      </c>
      <c r="CK82" s="24">
        <v>50</v>
      </c>
      <c r="CL82" s="24">
        <v>35.700000000000003</v>
      </c>
      <c r="CM82" s="24">
        <v>14.3</v>
      </c>
      <c r="CN82" s="24" t="s">
        <v>132</v>
      </c>
      <c r="CO82" s="25">
        <v>50</v>
      </c>
    </row>
    <row r="83" spans="2:93" ht="13.5" customHeight="1" x14ac:dyDescent="0.15">
      <c r="B83" s="55"/>
      <c r="C83" s="52" t="s">
        <v>179</v>
      </c>
      <c r="D83" s="26">
        <v>77</v>
      </c>
      <c r="E83" s="27">
        <v>3</v>
      </c>
      <c r="F83" s="27">
        <v>41</v>
      </c>
      <c r="G83" s="27">
        <v>33</v>
      </c>
      <c r="H83" s="27" t="s">
        <v>132</v>
      </c>
      <c r="I83" s="32">
        <v>74</v>
      </c>
      <c r="J83" s="26">
        <v>77</v>
      </c>
      <c r="K83" s="27">
        <v>39</v>
      </c>
      <c r="L83" s="27">
        <v>23</v>
      </c>
      <c r="M83" s="27">
        <v>15</v>
      </c>
      <c r="N83" s="27" t="s">
        <v>132</v>
      </c>
      <c r="O83" s="32">
        <v>38</v>
      </c>
      <c r="P83" s="26">
        <v>77</v>
      </c>
      <c r="Q83" s="27">
        <v>24</v>
      </c>
      <c r="R83" s="27">
        <v>36</v>
      </c>
      <c r="S83" s="27">
        <v>17</v>
      </c>
      <c r="T83" s="27" t="s">
        <v>132</v>
      </c>
      <c r="U83" s="32">
        <v>53</v>
      </c>
      <c r="V83" s="26">
        <v>77</v>
      </c>
      <c r="W83" s="27">
        <v>52</v>
      </c>
      <c r="X83" s="27">
        <v>20</v>
      </c>
      <c r="Y83" s="27">
        <v>5</v>
      </c>
      <c r="Z83" s="27" t="s">
        <v>132</v>
      </c>
      <c r="AA83" s="32">
        <v>25</v>
      </c>
      <c r="AB83" s="26">
        <v>77</v>
      </c>
      <c r="AC83" s="27">
        <v>28</v>
      </c>
      <c r="AD83" s="27">
        <v>31</v>
      </c>
      <c r="AE83" s="27">
        <v>18</v>
      </c>
      <c r="AF83" s="27" t="s">
        <v>132</v>
      </c>
      <c r="AG83" s="32">
        <v>49</v>
      </c>
      <c r="AH83" s="26">
        <v>77</v>
      </c>
      <c r="AI83" s="27">
        <v>8</v>
      </c>
      <c r="AJ83" s="27">
        <v>42</v>
      </c>
      <c r="AK83" s="27">
        <v>27</v>
      </c>
      <c r="AL83" s="27" t="s">
        <v>132</v>
      </c>
      <c r="AM83" s="32">
        <v>69</v>
      </c>
      <c r="AN83" s="26">
        <v>77</v>
      </c>
      <c r="AO83" s="27">
        <v>4</v>
      </c>
      <c r="AP83" s="27">
        <v>8</v>
      </c>
      <c r="AQ83" s="27">
        <v>65</v>
      </c>
      <c r="AR83" s="27" t="s">
        <v>132</v>
      </c>
      <c r="AS83" s="32">
        <v>73</v>
      </c>
      <c r="AT83" s="26">
        <v>77</v>
      </c>
      <c r="AU83" s="27">
        <v>33</v>
      </c>
      <c r="AV83" s="27">
        <v>28</v>
      </c>
      <c r="AW83" s="27">
        <v>16</v>
      </c>
      <c r="AX83" s="27" t="s">
        <v>132</v>
      </c>
      <c r="AY83" s="32">
        <v>44</v>
      </c>
      <c r="AZ83" s="26">
        <v>77</v>
      </c>
      <c r="BA83" s="27">
        <v>16</v>
      </c>
      <c r="BB83" s="27">
        <v>44</v>
      </c>
      <c r="BC83" s="27">
        <v>17</v>
      </c>
      <c r="BD83" s="27" t="s">
        <v>132</v>
      </c>
      <c r="BE83" s="32">
        <v>61</v>
      </c>
      <c r="BF83" s="26">
        <v>77</v>
      </c>
      <c r="BG83" s="27">
        <v>14</v>
      </c>
      <c r="BH83" s="27">
        <v>28</v>
      </c>
      <c r="BI83" s="27">
        <v>34</v>
      </c>
      <c r="BJ83" s="27">
        <v>1</v>
      </c>
      <c r="BK83" s="32">
        <v>62</v>
      </c>
      <c r="BL83" s="26">
        <v>77</v>
      </c>
      <c r="BM83" s="27">
        <v>2</v>
      </c>
      <c r="BN83" s="27">
        <v>29</v>
      </c>
      <c r="BO83" s="27">
        <v>46</v>
      </c>
      <c r="BP83" s="27" t="s">
        <v>132</v>
      </c>
      <c r="BQ83" s="32">
        <v>75</v>
      </c>
      <c r="BR83" s="26">
        <v>77</v>
      </c>
      <c r="BS83" s="27">
        <v>66</v>
      </c>
      <c r="BT83" s="27">
        <v>11</v>
      </c>
      <c r="BU83" s="27" t="s">
        <v>132</v>
      </c>
      <c r="BV83" s="27" t="s">
        <v>132</v>
      </c>
      <c r="BW83" s="32">
        <v>11</v>
      </c>
      <c r="BX83" s="26">
        <v>77</v>
      </c>
      <c r="BY83" s="27">
        <v>22</v>
      </c>
      <c r="BZ83" s="27">
        <v>43</v>
      </c>
      <c r="CA83" s="27">
        <v>12</v>
      </c>
      <c r="CB83" s="27" t="s">
        <v>132</v>
      </c>
      <c r="CC83" s="32">
        <v>55</v>
      </c>
      <c r="CD83" s="26">
        <v>77</v>
      </c>
      <c r="CE83" s="27">
        <v>42</v>
      </c>
      <c r="CF83" s="27">
        <v>27</v>
      </c>
      <c r="CG83" s="27">
        <v>8</v>
      </c>
      <c r="CH83" s="27" t="s">
        <v>132</v>
      </c>
      <c r="CI83" s="32">
        <v>35</v>
      </c>
      <c r="CJ83" s="26">
        <v>77</v>
      </c>
      <c r="CK83" s="27">
        <v>38</v>
      </c>
      <c r="CL83" s="27">
        <v>28</v>
      </c>
      <c r="CM83" s="27">
        <v>11</v>
      </c>
      <c r="CN83" s="27" t="s">
        <v>132</v>
      </c>
      <c r="CO83" s="28">
        <v>39</v>
      </c>
    </row>
    <row r="84" spans="2:93" ht="13.5" customHeight="1" x14ac:dyDescent="0.15">
      <c r="B84" s="55"/>
      <c r="C84" s="53"/>
      <c r="D84" s="23">
        <v>100</v>
      </c>
      <c r="E84" s="24">
        <v>3.9</v>
      </c>
      <c r="F84" s="24">
        <v>53.2</v>
      </c>
      <c r="G84" s="24">
        <v>42.9</v>
      </c>
      <c r="H84" s="24" t="s">
        <v>132</v>
      </c>
      <c r="I84" s="31">
        <v>96.1</v>
      </c>
      <c r="J84" s="23">
        <v>100</v>
      </c>
      <c r="K84" s="24">
        <v>50.6</v>
      </c>
      <c r="L84" s="24">
        <v>29.9</v>
      </c>
      <c r="M84" s="24">
        <v>19.5</v>
      </c>
      <c r="N84" s="24" t="s">
        <v>132</v>
      </c>
      <c r="O84" s="31">
        <v>49.4</v>
      </c>
      <c r="P84" s="23">
        <v>100</v>
      </c>
      <c r="Q84" s="24">
        <v>31.2</v>
      </c>
      <c r="R84" s="24">
        <v>46.8</v>
      </c>
      <c r="S84" s="24">
        <v>22.1</v>
      </c>
      <c r="T84" s="24" t="s">
        <v>132</v>
      </c>
      <c r="U84" s="31">
        <v>68.8</v>
      </c>
      <c r="V84" s="23">
        <v>100</v>
      </c>
      <c r="W84" s="24">
        <v>67.5</v>
      </c>
      <c r="X84" s="24">
        <v>26</v>
      </c>
      <c r="Y84" s="24">
        <v>6.5</v>
      </c>
      <c r="Z84" s="24" t="s">
        <v>132</v>
      </c>
      <c r="AA84" s="31">
        <v>32.5</v>
      </c>
      <c r="AB84" s="23">
        <v>100</v>
      </c>
      <c r="AC84" s="24">
        <v>36.4</v>
      </c>
      <c r="AD84" s="24">
        <v>40.299999999999997</v>
      </c>
      <c r="AE84" s="24">
        <v>23.4</v>
      </c>
      <c r="AF84" s="24" t="s">
        <v>132</v>
      </c>
      <c r="AG84" s="31">
        <v>63.6</v>
      </c>
      <c r="AH84" s="23">
        <v>100</v>
      </c>
      <c r="AI84" s="24">
        <v>10.4</v>
      </c>
      <c r="AJ84" s="24">
        <v>54.5</v>
      </c>
      <c r="AK84" s="24">
        <v>35.1</v>
      </c>
      <c r="AL84" s="24" t="s">
        <v>132</v>
      </c>
      <c r="AM84" s="31">
        <v>89.6</v>
      </c>
      <c r="AN84" s="23">
        <v>100</v>
      </c>
      <c r="AO84" s="24">
        <v>5.2</v>
      </c>
      <c r="AP84" s="24">
        <v>10.4</v>
      </c>
      <c r="AQ84" s="24">
        <v>84.4</v>
      </c>
      <c r="AR84" s="24" t="s">
        <v>132</v>
      </c>
      <c r="AS84" s="31">
        <v>94.8</v>
      </c>
      <c r="AT84" s="23">
        <v>100</v>
      </c>
      <c r="AU84" s="24">
        <v>42.9</v>
      </c>
      <c r="AV84" s="24">
        <v>36.4</v>
      </c>
      <c r="AW84" s="24">
        <v>20.8</v>
      </c>
      <c r="AX84" s="24" t="s">
        <v>132</v>
      </c>
      <c r="AY84" s="31">
        <v>57.1</v>
      </c>
      <c r="AZ84" s="23">
        <v>100</v>
      </c>
      <c r="BA84" s="24">
        <v>20.8</v>
      </c>
      <c r="BB84" s="24">
        <v>57.1</v>
      </c>
      <c r="BC84" s="24">
        <v>22.1</v>
      </c>
      <c r="BD84" s="24" t="s">
        <v>132</v>
      </c>
      <c r="BE84" s="31">
        <v>79.2</v>
      </c>
      <c r="BF84" s="23">
        <v>100</v>
      </c>
      <c r="BG84" s="24">
        <v>18.2</v>
      </c>
      <c r="BH84" s="24">
        <v>36.4</v>
      </c>
      <c r="BI84" s="24">
        <v>44.2</v>
      </c>
      <c r="BJ84" s="24">
        <v>1.3</v>
      </c>
      <c r="BK84" s="31">
        <v>80.5</v>
      </c>
      <c r="BL84" s="23">
        <v>100</v>
      </c>
      <c r="BM84" s="24">
        <v>2.6</v>
      </c>
      <c r="BN84" s="24">
        <v>37.700000000000003</v>
      </c>
      <c r="BO84" s="24">
        <v>59.7</v>
      </c>
      <c r="BP84" s="24" t="s">
        <v>132</v>
      </c>
      <c r="BQ84" s="31">
        <v>97.4</v>
      </c>
      <c r="BR84" s="23">
        <v>100</v>
      </c>
      <c r="BS84" s="24">
        <v>85.7</v>
      </c>
      <c r="BT84" s="24">
        <v>14.3</v>
      </c>
      <c r="BU84" s="24" t="s">
        <v>132</v>
      </c>
      <c r="BV84" s="24" t="s">
        <v>132</v>
      </c>
      <c r="BW84" s="31">
        <v>14.3</v>
      </c>
      <c r="BX84" s="23">
        <v>100</v>
      </c>
      <c r="BY84" s="24">
        <v>28.6</v>
      </c>
      <c r="BZ84" s="24">
        <v>55.8</v>
      </c>
      <c r="CA84" s="24">
        <v>15.6</v>
      </c>
      <c r="CB84" s="24" t="s">
        <v>132</v>
      </c>
      <c r="CC84" s="31">
        <v>71.400000000000006</v>
      </c>
      <c r="CD84" s="23">
        <v>100</v>
      </c>
      <c r="CE84" s="24">
        <v>54.5</v>
      </c>
      <c r="CF84" s="24">
        <v>35.1</v>
      </c>
      <c r="CG84" s="24">
        <v>10.4</v>
      </c>
      <c r="CH84" s="24" t="s">
        <v>132</v>
      </c>
      <c r="CI84" s="31">
        <v>45.5</v>
      </c>
      <c r="CJ84" s="23">
        <v>100</v>
      </c>
      <c r="CK84" s="24">
        <v>49.4</v>
      </c>
      <c r="CL84" s="24">
        <v>36.4</v>
      </c>
      <c r="CM84" s="24">
        <v>14.3</v>
      </c>
      <c r="CN84" s="24" t="s">
        <v>132</v>
      </c>
      <c r="CO84" s="25">
        <v>50.6</v>
      </c>
    </row>
    <row r="85" spans="2:93" ht="13.5" customHeight="1" x14ac:dyDescent="0.15">
      <c r="B85" s="55"/>
      <c r="C85" s="52" t="s">
        <v>180</v>
      </c>
      <c r="D85" s="26">
        <v>278</v>
      </c>
      <c r="E85" s="27">
        <v>15</v>
      </c>
      <c r="F85" s="27">
        <v>134</v>
      </c>
      <c r="G85" s="27">
        <v>127</v>
      </c>
      <c r="H85" s="27">
        <v>2</v>
      </c>
      <c r="I85" s="32">
        <v>261</v>
      </c>
      <c r="J85" s="26">
        <v>278</v>
      </c>
      <c r="K85" s="27">
        <v>136</v>
      </c>
      <c r="L85" s="27">
        <v>76</v>
      </c>
      <c r="M85" s="27">
        <v>64</v>
      </c>
      <c r="N85" s="27">
        <v>2</v>
      </c>
      <c r="O85" s="32">
        <v>140</v>
      </c>
      <c r="P85" s="26">
        <v>278</v>
      </c>
      <c r="Q85" s="27">
        <v>92</v>
      </c>
      <c r="R85" s="27">
        <v>111</v>
      </c>
      <c r="S85" s="27">
        <v>72</v>
      </c>
      <c r="T85" s="27">
        <v>3</v>
      </c>
      <c r="U85" s="32">
        <v>183</v>
      </c>
      <c r="V85" s="26">
        <v>278</v>
      </c>
      <c r="W85" s="27">
        <v>177</v>
      </c>
      <c r="X85" s="27">
        <v>70</v>
      </c>
      <c r="Y85" s="27">
        <v>29</v>
      </c>
      <c r="Z85" s="27">
        <v>2</v>
      </c>
      <c r="AA85" s="32">
        <v>99</v>
      </c>
      <c r="AB85" s="26">
        <v>278</v>
      </c>
      <c r="AC85" s="27">
        <v>107</v>
      </c>
      <c r="AD85" s="27">
        <v>110</v>
      </c>
      <c r="AE85" s="27">
        <v>59</v>
      </c>
      <c r="AF85" s="27">
        <v>2</v>
      </c>
      <c r="AG85" s="32">
        <v>169</v>
      </c>
      <c r="AH85" s="26">
        <v>278</v>
      </c>
      <c r="AI85" s="27">
        <v>39</v>
      </c>
      <c r="AJ85" s="27">
        <v>156</v>
      </c>
      <c r="AK85" s="27">
        <v>81</v>
      </c>
      <c r="AL85" s="27">
        <v>2</v>
      </c>
      <c r="AM85" s="32">
        <v>237</v>
      </c>
      <c r="AN85" s="26">
        <v>278</v>
      </c>
      <c r="AO85" s="27">
        <v>13</v>
      </c>
      <c r="AP85" s="27">
        <v>30</v>
      </c>
      <c r="AQ85" s="27">
        <v>233</v>
      </c>
      <c r="AR85" s="27">
        <v>2</v>
      </c>
      <c r="AS85" s="32">
        <v>263</v>
      </c>
      <c r="AT85" s="26">
        <v>278</v>
      </c>
      <c r="AU85" s="27">
        <v>145</v>
      </c>
      <c r="AV85" s="27">
        <v>77</v>
      </c>
      <c r="AW85" s="27">
        <v>54</v>
      </c>
      <c r="AX85" s="27">
        <v>2</v>
      </c>
      <c r="AY85" s="32">
        <v>131</v>
      </c>
      <c r="AZ85" s="26">
        <v>278</v>
      </c>
      <c r="BA85" s="27">
        <v>43</v>
      </c>
      <c r="BB85" s="27">
        <v>178</v>
      </c>
      <c r="BC85" s="27">
        <v>54</v>
      </c>
      <c r="BD85" s="27">
        <v>3</v>
      </c>
      <c r="BE85" s="32">
        <v>232</v>
      </c>
      <c r="BF85" s="26">
        <v>278</v>
      </c>
      <c r="BG85" s="27">
        <v>59</v>
      </c>
      <c r="BH85" s="27">
        <v>105</v>
      </c>
      <c r="BI85" s="27">
        <v>112</v>
      </c>
      <c r="BJ85" s="27">
        <v>2</v>
      </c>
      <c r="BK85" s="32">
        <v>217</v>
      </c>
      <c r="BL85" s="26">
        <v>278</v>
      </c>
      <c r="BM85" s="27">
        <v>20</v>
      </c>
      <c r="BN85" s="27">
        <v>120</v>
      </c>
      <c r="BO85" s="27">
        <v>135</v>
      </c>
      <c r="BP85" s="27">
        <v>3</v>
      </c>
      <c r="BQ85" s="32">
        <v>255</v>
      </c>
      <c r="BR85" s="26">
        <v>278</v>
      </c>
      <c r="BS85" s="27">
        <v>223</v>
      </c>
      <c r="BT85" s="27">
        <v>42</v>
      </c>
      <c r="BU85" s="27">
        <v>11</v>
      </c>
      <c r="BV85" s="27">
        <v>2</v>
      </c>
      <c r="BW85" s="32">
        <v>53</v>
      </c>
      <c r="BX85" s="26">
        <v>278</v>
      </c>
      <c r="BY85" s="27">
        <v>79</v>
      </c>
      <c r="BZ85" s="27">
        <v>146</v>
      </c>
      <c r="CA85" s="27">
        <v>51</v>
      </c>
      <c r="CB85" s="27">
        <v>2</v>
      </c>
      <c r="CC85" s="32">
        <v>197</v>
      </c>
      <c r="CD85" s="26">
        <v>278</v>
      </c>
      <c r="CE85" s="27">
        <v>150</v>
      </c>
      <c r="CF85" s="27">
        <v>96</v>
      </c>
      <c r="CG85" s="27">
        <v>30</v>
      </c>
      <c r="CH85" s="27">
        <v>2</v>
      </c>
      <c r="CI85" s="32">
        <v>126</v>
      </c>
      <c r="CJ85" s="26">
        <v>278</v>
      </c>
      <c r="CK85" s="27">
        <v>124</v>
      </c>
      <c r="CL85" s="27">
        <v>95</v>
      </c>
      <c r="CM85" s="27">
        <v>57</v>
      </c>
      <c r="CN85" s="27">
        <v>2</v>
      </c>
      <c r="CO85" s="28">
        <v>152</v>
      </c>
    </row>
    <row r="86" spans="2:93" ht="13.5" customHeight="1" x14ac:dyDescent="0.15">
      <c r="B86" s="55"/>
      <c r="C86" s="53"/>
      <c r="D86" s="23">
        <v>100</v>
      </c>
      <c r="E86" s="24">
        <v>5.4</v>
      </c>
      <c r="F86" s="24">
        <v>48.2</v>
      </c>
      <c r="G86" s="24">
        <v>45.7</v>
      </c>
      <c r="H86" s="24">
        <v>0.7</v>
      </c>
      <c r="I86" s="31">
        <v>93.9</v>
      </c>
      <c r="J86" s="23">
        <v>100</v>
      </c>
      <c r="K86" s="24">
        <v>48.9</v>
      </c>
      <c r="L86" s="24">
        <v>27.3</v>
      </c>
      <c r="M86" s="24">
        <v>23</v>
      </c>
      <c r="N86" s="24">
        <v>0.7</v>
      </c>
      <c r="O86" s="31">
        <v>50.4</v>
      </c>
      <c r="P86" s="23">
        <v>100</v>
      </c>
      <c r="Q86" s="24">
        <v>33.1</v>
      </c>
      <c r="R86" s="24">
        <v>39.9</v>
      </c>
      <c r="S86" s="24">
        <v>25.9</v>
      </c>
      <c r="T86" s="24">
        <v>1.1000000000000001</v>
      </c>
      <c r="U86" s="31">
        <v>65.8</v>
      </c>
      <c r="V86" s="23">
        <v>100</v>
      </c>
      <c r="W86" s="24">
        <v>63.7</v>
      </c>
      <c r="X86" s="24">
        <v>25.2</v>
      </c>
      <c r="Y86" s="24">
        <v>10.4</v>
      </c>
      <c r="Z86" s="24">
        <v>0.7</v>
      </c>
      <c r="AA86" s="31">
        <v>35.6</v>
      </c>
      <c r="AB86" s="23">
        <v>100</v>
      </c>
      <c r="AC86" s="24">
        <v>38.5</v>
      </c>
      <c r="AD86" s="24">
        <v>39.6</v>
      </c>
      <c r="AE86" s="24">
        <v>21.2</v>
      </c>
      <c r="AF86" s="24">
        <v>0.7</v>
      </c>
      <c r="AG86" s="31">
        <v>60.8</v>
      </c>
      <c r="AH86" s="23">
        <v>100</v>
      </c>
      <c r="AI86" s="24">
        <v>14</v>
      </c>
      <c r="AJ86" s="24">
        <v>56.1</v>
      </c>
      <c r="AK86" s="24">
        <v>29.1</v>
      </c>
      <c r="AL86" s="24">
        <v>0.7</v>
      </c>
      <c r="AM86" s="31">
        <v>85.3</v>
      </c>
      <c r="AN86" s="23">
        <v>100</v>
      </c>
      <c r="AO86" s="24">
        <v>4.7</v>
      </c>
      <c r="AP86" s="24">
        <v>10.8</v>
      </c>
      <c r="AQ86" s="24">
        <v>83.8</v>
      </c>
      <c r="AR86" s="24">
        <v>0.7</v>
      </c>
      <c r="AS86" s="31">
        <v>94.6</v>
      </c>
      <c r="AT86" s="23">
        <v>100</v>
      </c>
      <c r="AU86" s="24">
        <v>52.2</v>
      </c>
      <c r="AV86" s="24">
        <v>27.7</v>
      </c>
      <c r="AW86" s="24">
        <v>19.399999999999999</v>
      </c>
      <c r="AX86" s="24">
        <v>0.7</v>
      </c>
      <c r="AY86" s="31">
        <v>47.1</v>
      </c>
      <c r="AZ86" s="23">
        <v>100</v>
      </c>
      <c r="BA86" s="24">
        <v>15.5</v>
      </c>
      <c r="BB86" s="24">
        <v>64</v>
      </c>
      <c r="BC86" s="24">
        <v>19.399999999999999</v>
      </c>
      <c r="BD86" s="24">
        <v>1.1000000000000001</v>
      </c>
      <c r="BE86" s="31">
        <v>83.5</v>
      </c>
      <c r="BF86" s="23">
        <v>100</v>
      </c>
      <c r="BG86" s="24">
        <v>21.2</v>
      </c>
      <c r="BH86" s="24">
        <v>37.799999999999997</v>
      </c>
      <c r="BI86" s="24">
        <v>40.299999999999997</v>
      </c>
      <c r="BJ86" s="24">
        <v>0.7</v>
      </c>
      <c r="BK86" s="31">
        <v>78.099999999999994</v>
      </c>
      <c r="BL86" s="23">
        <v>100</v>
      </c>
      <c r="BM86" s="24">
        <v>7.2</v>
      </c>
      <c r="BN86" s="24">
        <v>43.2</v>
      </c>
      <c r="BO86" s="24">
        <v>48.6</v>
      </c>
      <c r="BP86" s="24">
        <v>1.1000000000000001</v>
      </c>
      <c r="BQ86" s="31">
        <v>91.7</v>
      </c>
      <c r="BR86" s="23">
        <v>100</v>
      </c>
      <c r="BS86" s="24">
        <v>80.2</v>
      </c>
      <c r="BT86" s="24">
        <v>15.1</v>
      </c>
      <c r="BU86" s="24">
        <v>4</v>
      </c>
      <c r="BV86" s="24">
        <v>0.7</v>
      </c>
      <c r="BW86" s="31">
        <v>19.100000000000001</v>
      </c>
      <c r="BX86" s="23">
        <v>100</v>
      </c>
      <c r="BY86" s="24">
        <v>28.4</v>
      </c>
      <c r="BZ86" s="24">
        <v>52.5</v>
      </c>
      <c r="CA86" s="24">
        <v>18.3</v>
      </c>
      <c r="CB86" s="24">
        <v>0.7</v>
      </c>
      <c r="CC86" s="31">
        <v>70.900000000000006</v>
      </c>
      <c r="CD86" s="23">
        <v>100</v>
      </c>
      <c r="CE86" s="24">
        <v>54</v>
      </c>
      <c r="CF86" s="24">
        <v>34.5</v>
      </c>
      <c r="CG86" s="24">
        <v>10.8</v>
      </c>
      <c r="CH86" s="24">
        <v>0.7</v>
      </c>
      <c r="CI86" s="31">
        <v>45.3</v>
      </c>
      <c r="CJ86" s="23">
        <v>100</v>
      </c>
      <c r="CK86" s="24">
        <v>44.6</v>
      </c>
      <c r="CL86" s="24">
        <v>34.200000000000003</v>
      </c>
      <c r="CM86" s="24">
        <v>20.5</v>
      </c>
      <c r="CN86" s="24">
        <v>0.7</v>
      </c>
      <c r="CO86" s="25">
        <v>54.7</v>
      </c>
    </row>
    <row r="87" spans="2:93" ht="13.5" customHeight="1" x14ac:dyDescent="0.15">
      <c r="B87" s="55"/>
      <c r="C87" s="52" t="s">
        <v>181</v>
      </c>
      <c r="D87" s="26">
        <v>466</v>
      </c>
      <c r="E87" s="27">
        <v>21</v>
      </c>
      <c r="F87" s="27">
        <v>232</v>
      </c>
      <c r="G87" s="27">
        <v>210</v>
      </c>
      <c r="H87" s="27">
        <v>3</v>
      </c>
      <c r="I87" s="32">
        <v>442</v>
      </c>
      <c r="J87" s="26">
        <v>466</v>
      </c>
      <c r="K87" s="27">
        <v>239</v>
      </c>
      <c r="L87" s="27">
        <v>144</v>
      </c>
      <c r="M87" s="27">
        <v>82</v>
      </c>
      <c r="N87" s="27">
        <v>1</v>
      </c>
      <c r="O87" s="32">
        <v>226</v>
      </c>
      <c r="P87" s="26">
        <v>466</v>
      </c>
      <c r="Q87" s="27">
        <v>107</v>
      </c>
      <c r="R87" s="27">
        <v>213</v>
      </c>
      <c r="S87" s="27">
        <v>141</v>
      </c>
      <c r="T87" s="27">
        <v>5</v>
      </c>
      <c r="U87" s="32">
        <v>354</v>
      </c>
      <c r="V87" s="26">
        <v>466</v>
      </c>
      <c r="W87" s="27">
        <v>316</v>
      </c>
      <c r="X87" s="27">
        <v>113</v>
      </c>
      <c r="Y87" s="27">
        <v>35</v>
      </c>
      <c r="Z87" s="27">
        <v>2</v>
      </c>
      <c r="AA87" s="32">
        <v>148</v>
      </c>
      <c r="AB87" s="26">
        <v>466</v>
      </c>
      <c r="AC87" s="27">
        <v>226</v>
      </c>
      <c r="AD87" s="27">
        <v>148</v>
      </c>
      <c r="AE87" s="27">
        <v>90</v>
      </c>
      <c r="AF87" s="27">
        <v>2</v>
      </c>
      <c r="AG87" s="32">
        <v>238</v>
      </c>
      <c r="AH87" s="26">
        <v>466</v>
      </c>
      <c r="AI87" s="27">
        <v>71</v>
      </c>
      <c r="AJ87" s="27">
        <v>279</v>
      </c>
      <c r="AK87" s="27">
        <v>114</v>
      </c>
      <c r="AL87" s="27">
        <v>2</v>
      </c>
      <c r="AM87" s="32">
        <v>393</v>
      </c>
      <c r="AN87" s="26">
        <v>466</v>
      </c>
      <c r="AO87" s="27">
        <v>23</v>
      </c>
      <c r="AP87" s="27">
        <v>46</v>
      </c>
      <c r="AQ87" s="27">
        <v>396</v>
      </c>
      <c r="AR87" s="27">
        <v>1</v>
      </c>
      <c r="AS87" s="32">
        <v>442</v>
      </c>
      <c r="AT87" s="26">
        <v>466</v>
      </c>
      <c r="AU87" s="27">
        <v>246</v>
      </c>
      <c r="AV87" s="27">
        <v>152</v>
      </c>
      <c r="AW87" s="27">
        <v>66</v>
      </c>
      <c r="AX87" s="27">
        <v>2</v>
      </c>
      <c r="AY87" s="32">
        <v>218</v>
      </c>
      <c r="AZ87" s="26">
        <v>466</v>
      </c>
      <c r="BA87" s="27">
        <v>69</v>
      </c>
      <c r="BB87" s="27">
        <v>279</v>
      </c>
      <c r="BC87" s="27">
        <v>116</v>
      </c>
      <c r="BD87" s="27">
        <v>2</v>
      </c>
      <c r="BE87" s="32">
        <v>395</v>
      </c>
      <c r="BF87" s="26">
        <v>466</v>
      </c>
      <c r="BG87" s="27">
        <v>104</v>
      </c>
      <c r="BH87" s="27">
        <v>200</v>
      </c>
      <c r="BI87" s="27">
        <v>160</v>
      </c>
      <c r="BJ87" s="27">
        <v>2</v>
      </c>
      <c r="BK87" s="32">
        <v>360</v>
      </c>
      <c r="BL87" s="26">
        <v>466</v>
      </c>
      <c r="BM87" s="27">
        <v>28</v>
      </c>
      <c r="BN87" s="27">
        <v>170</v>
      </c>
      <c r="BO87" s="27">
        <v>266</v>
      </c>
      <c r="BP87" s="27">
        <v>2</v>
      </c>
      <c r="BQ87" s="32">
        <v>436</v>
      </c>
      <c r="BR87" s="26">
        <v>466</v>
      </c>
      <c r="BS87" s="27">
        <v>385</v>
      </c>
      <c r="BT87" s="27">
        <v>64</v>
      </c>
      <c r="BU87" s="27">
        <v>15</v>
      </c>
      <c r="BV87" s="27">
        <v>2</v>
      </c>
      <c r="BW87" s="32">
        <v>79</v>
      </c>
      <c r="BX87" s="26">
        <v>466</v>
      </c>
      <c r="BY87" s="27">
        <v>139</v>
      </c>
      <c r="BZ87" s="27">
        <v>247</v>
      </c>
      <c r="CA87" s="27">
        <v>78</v>
      </c>
      <c r="CB87" s="27">
        <v>2</v>
      </c>
      <c r="CC87" s="32">
        <v>325</v>
      </c>
      <c r="CD87" s="26">
        <v>466</v>
      </c>
      <c r="CE87" s="27">
        <v>265</v>
      </c>
      <c r="CF87" s="27">
        <v>159</v>
      </c>
      <c r="CG87" s="27">
        <v>40</v>
      </c>
      <c r="CH87" s="27">
        <v>2</v>
      </c>
      <c r="CI87" s="32">
        <v>199</v>
      </c>
      <c r="CJ87" s="26">
        <v>466</v>
      </c>
      <c r="CK87" s="27">
        <v>241</v>
      </c>
      <c r="CL87" s="27">
        <v>142</v>
      </c>
      <c r="CM87" s="27">
        <v>81</v>
      </c>
      <c r="CN87" s="27">
        <v>2</v>
      </c>
      <c r="CO87" s="28">
        <v>223</v>
      </c>
    </row>
    <row r="88" spans="2:93" ht="13.5" customHeight="1" x14ac:dyDescent="0.15">
      <c r="B88" s="55"/>
      <c r="C88" s="53"/>
      <c r="D88" s="23">
        <v>100</v>
      </c>
      <c r="E88" s="24">
        <v>4.5</v>
      </c>
      <c r="F88" s="24">
        <v>49.8</v>
      </c>
      <c r="G88" s="24">
        <v>45.1</v>
      </c>
      <c r="H88" s="24">
        <v>0.6</v>
      </c>
      <c r="I88" s="31">
        <v>94.8</v>
      </c>
      <c r="J88" s="23">
        <v>100</v>
      </c>
      <c r="K88" s="24">
        <v>51.3</v>
      </c>
      <c r="L88" s="24">
        <v>30.9</v>
      </c>
      <c r="M88" s="24">
        <v>17.600000000000001</v>
      </c>
      <c r="N88" s="24">
        <v>0.2</v>
      </c>
      <c r="O88" s="31">
        <v>48.5</v>
      </c>
      <c r="P88" s="23">
        <v>100</v>
      </c>
      <c r="Q88" s="24">
        <v>23</v>
      </c>
      <c r="R88" s="24">
        <v>45.7</v>
      </c>
      <c r="S88" s="24">
        <v>30.3</v>
      </c>
      <c r="T88" s="24">
        <v>1.1000000000000001</v>
      </c>
      <c r="U88" s="31">
        <v>76</v>
      </c>
      <c r="V88" s="23">
        <v>100</v>
      </c>
      <c r="W88" s="24">
        <v>67.8</v>
      </c>
      <c r="X88" s="24">
        <v>24.2</v>
      </c>
      <c r="Y88" s="24">
        <v>7.5</v>
      </c>
      <c r="Z88" s="24">
        <v>0.4</v>
      </c>
      <c r="AA88" s="31">
        <v>31.8</v>
      </c>
      <c r="AB88" s="23">
        <v>100</v>
      </c>
      <c r="AC88" s="24">
        <v>48.5</v>
      </c>
      <c r="AD88" s="24">
        <v>31.8</v>
      </c>
      <c r="AE88" s="24">
        <v>19.3</v>
      </c>
      <c r="AF88" s="24">
        <v>0.4</v>
      </c>
      <c r="AG88" s="31">
        <v>51.1</v>
      </c>
      <c r="AH88" s="23">
        <v>100</v>
      </c>
      <c r="AI88" s="24">
        <v>15.2</v>
      </c>
      <c r="AJ88" s="24">
        <v>59.9</v>
      </c>
      <c r="AK88" s="24">
        <v>24.5</v>
      </c>
      <c r="AL88" s="24">
        <v>0.4</v>
      </c>
      <c r="AM88" s="31">
        <v>84.3</v>
      </c>
      <c r="AN88" s="23">
        <v>100</v>
      </c>
      <c r="AO88" s="24">
        <v>4.9000000000000004</v>
      </c>
      <c r="AP88" s="24">
        <v>9.9</v>
      </c>
      <c r="AQ88" s="24">
        <v>85</v>
      </c>
      <c r="AR88" s="24">
        <v>0.2</v>
      </c>
      <c r="AS88" s="31">
        <v>94.8</v>
      </c>
      <c r="AT88" s="23">
        <v>100</v>
      </c>
      <c r="AU88" s="24">
        <v>52.8</v>
      </c>
      <c r="AV88" s="24">
        <v>32.6</v>
      </c>
      <c r="AW88" s="24">
        <v>14.2</v>
      </c>
      <c r="AX88" s="24">
        <v>0.4</v>
      </c>
      <c r="AY88" s="31">
        <v>46.8</v>
      </c>
      <c r="AZ88" s="23">
        <v>100</v>
      </c>
      <c r="BA88" s="24">
        <v>14.8</v>
      </c>
      <c r="BB88" s="24">
        <v>59.9</v>
      </c>
      <c r="BC88" s="24">
        <v>24.9</v>
      </c>
      <c r="BD88" s="24">
        <v>0.4</v>
      </c>
      <c r="BE88" s="31">
        <v>84.8</v>
      </c>
      <c r="BF88" s="23">
        <v>100</v>
      </c>
      <c r="BG88" s="24">
        <v>22.3</v>
      </c>
      <c r="BH88" s="24">
        <v>42.9</v>
      </c>
      <c r="BI88" s="24">
        <v>34.299999999999997</v>
      </c>
      <c r="BJ88" s="24">
        <v>0.4</v>
      </c>
      <c r="BK88" s="31">
        <v>77.3</v>
      </c>
      <c r="BL88" s="23">
        <v>100</v>
      </c>
      <c r="BM88" s="24">
        <v>6</v>
      </c>
      <c r="BN88" s="24">
        <v>36.5</v>
      </c>
      <c r="BO88" s="24">
        <v>57.1</v>
      </c>
      <c r="BP88" s="24">
        <v>0.4</v>
      </c>
      <c r="BQ88" s="31">
        <v>93.6</v>
      </c>
      <c r="BR88" s="23">
        <v>100</v>
      </c>
      <c r="BS88" s="24">
        <v>82.6</v>
      </c>
      <c r="BT88" s="24">
        <v>13.7</v>
      </c>
      <c r="BU88" s="24">
        <v>3.2</v>
      </c>
      <c r="BV88" s="24">
        <v>0.4</v>
      </c>
      <c r="BW88" s="31">
        <v>17</v>
      </c>
      <c r="BX88" s="23">
        <v>100</v>
      </c>
      <c r="BY88" s="24">
        <v>29.8</v>
      </c>
      <c r="BZ88" s="24">
        <v>53</v>
      </c>
      <c r="CA88" s="24">
        <v>16.7</v>
      </c>
      <c r="CB88" s="24">
        <v>0.4</v>
      </c>
      <c r="CC88" s="31">
        <v>69.7</v>
      </c>
      <c r="CD88" s="23">
        <v>100</v>
      </c>
      <c r="CE88" s="24">
        <v>56.9</v>
      </c>
      <c r="CF88" s="24">
        <v>34.1</v>
      </c>
      <c r="CG88" s="24">
        <v>8.6</v>
      </c>
      <c r="CH88" s="24">
        <v>0.4</v>
      </c>
      <c r="CI88" s="31">
        <v>42.7</v>
      </c>
      <c r="CJ88" s="23">
        <v>100</v>
      </c>
      <c r="CK88" s="24">
        <v>51.7</v>
      </c>
      <c r="CL88" s="24">
        <v>30.5</v>
      </c>
      <c r="CM88" s="24">
        <v>17.399999999999999</v>
      </c>
      <c r="CN88" s="24">
        <v>0.4</v>
      </c>
      <c r="CO88" s="25">
        <v>47.9</v>
      </c>
    </row>
    <row r="89" spans="2:93" ht="13.5" customHeight="1" x14ac:dyDescent="0.15">
      <c r="B89" s="55"/>
      <c r="C89" s="52" t="s">
        <v>182</v>
      </c>
      <c r="D89" s="26">
        <v>1837</v>
      </c>
      <c r="E89" s="27">
        <v>71</v>
      </c>
      <c r="F89" s="27">
        <v>839</v>
      </c>
      <c r="G89" s="27">
        <v>912</v>
      </c>
      <c r="H89" s="27">
        <v>15</v>
      </c>
      <c r="I89" s="32">
        <v>1751</v>
      </c>
      <c r="J89" s="26">
        <v>1837</v>
      </c>
      <c r="K89" s="27">
        <v>1093</v>
      </c>
      <c r="L89" s="27">
        <v>469</v>
      </c>
      <c r="M89" s="27">
        <v>261</v>
      </c>
      <c r="N89" s="27">
        <v>14</v>
      </c>
      <c r="O89" s="32">
        <v>730</v>
      </c>
      <c r="P89" s="26">
        <v>1837</v>
      </c>
      <c r="Q89" s="27">
        <v>478</v>
      </c>
      <c r="R89" s="27">
        <v>803</v>
      </c>
      <c r="S89" s="27">
        <v>537</v>
      </c>
      <c r="T89" s="27">
        <v>19</v>
      </c>
      <c r="U89" s="32">
        <v>1340</v>
      </c>
      <c r="V89" s="26">
        <v>1837</v>
      </c>
      <c r="W89" s="27">
        <v>1390</v>
      </c>
      <c r="X89" s="27">
        <v>311</v>
      </c>
      <c r="Y89" s="27">
        <v>123</v>
      </c>
      <c r="Z89" s="27">
        <v>13</v>
      </c>
      <c r="AA89" s="32">
        <v>434</v>
      </c>
      <c r="AB89" s="26">
        <v>1837</v>
      </c>
      <c r="AC89" s="27">
        <v>1011</v>
      </c>
      <c r="AD89" s="27">
        <v>564</v>
      </c>
      <c r="AE89" s="27">
        <v>246</v>
      </c>
      <c r="AF89" s="27">
        <v>16</v>
      </c>
      <c r="AG89" s="32">
        <v>810</v>
      </c>
      <c r="AH89" s="26">
        <v>1837</v>
      </c>
      <c r="AI89" s="27">
        <v>228</v>
      </c>
      <c r="AJ89" s="27">
        <v>1046</v>
      </c>
      <c r="AK89" s="27">
        <v>549</v>
      </c>
      <c r="AL89" s="27">
        <v>14</v>
      </c>
      <c r="AM89" s="32">
        <v>1595</v>
      </c>
      <c r="AN89" s="26">
        <v>1837</v>
      </c>
      <c r="AO89" s="27">
        <v>58</v>
      </c>
      <c r="AP89" s="27">
        <v>142</v>
      </c>
      <c r="AQ89" s="27">
        <v>1622</v>
      </c>
      <c r="AR89" s="27">
        <v>15</v>
      </c>
      <c r="AS89" s="32">
        <v>1764</v>
      </c>
      <c r="AT89" s="26">
        <v>1837</v>
      </c>
      <c r="AU89" s="27">
        <v>1128</v>
      </c>
      <c r="AV89" s="27">
        <v>471</v>
      </c>
      <c r="AW89" s="27">
        <v>220</v>
      </c>
      <c r="AX89" s="27">
        <v>18</v>
      </c>
      <c r="AY89" s="32">
        <v>691</v>
      </c>
      <c r="AZ89" s="26">
        <v>1837</v>
      </c>
      <c r="BA89" s="27">
        <v>229</v>
      </c>
      <c r="BB89" s="27">
        <v>1083</v>
      </c>
      <c r="BC89" s="27">
        <v>508</v>
      </c>
      <c r="BD89" s="27">
        <v>17</v>
      </c>
      <c r="BE89" s="32">
        <v>1591</v>
      </c>
      <c r="BF89" s="26">
        <v>1837</v>
      </c>
      <c r="BG89" s="27">
        <v>530</v>
      </c>
      <c r="BH89" s="27">
        <v>752</v>
      </c>
      <c r="BI89" s="27">
        <v>542</v>
      </c>
      <c r="BJ89" s="27">
        <v>13</v>
      </c>
      <c r="BK89" s="32">
        <v>1294</v>
      </c>
      <c r="BL89" s="26">
        <v>1837</v>
      </c>
      <c r="BM89" s="27">
        <v>110</v>
      </c>
      <c r="BN89" s="27">
        <v>686</v>
      </c>
      <c r="BO89" s="27">
        <v>1023</v>
      </c>
      <c r="BP89" s="27">
        <v>18</v>
      </c>
      <c r="BQ89" s="32">
        <v>1709</v>
      </c>
      <c r="BR89" s="26">
        <v>1837</v>
      </c>
      <c r="BS89" s="27">
        <v>1548</v>
      </c>
      <c r="BT89" s="27">
        <v>222</v>
      </c>
      <c r="BU89" s="27">
        <v>52</v>
      </c>
      <c r="BV89" s="27">
        <v>15</v>
      </c>
      <c r="BW89" s="32">
        <v>274</v>
      </c>
      <c r="BX89" s="26">
        <v>1837</v>
      </c>
      <c r="BY89" s="27">
        <v>471</v>
      </c>
      <c r="BZ89" s="27">
        <v>980</v>
      </c>
      <c r="CA89" s="27">
        <v>372</v>
      </c>
      <c r="CB89" s="27">
        <v>14</v>
      </c>
      <c r="CC89" s="32">
        <v>1352</v>
      </c>
      <c r="CD89" s="26">
        <v>1837</v>
      </c>
      <c r="CE89" s="27">
        <v>1140</v>
      </c>
      <c r="CF89" s="27">
        <v>509</v>
      </c>
      <c r="CG89" s="27">
        <v>171</v>
      </c>
      <c r="CH89" s="27">
        <v>17</v>
      </c>
      <c r="CI89" s="32">
        <v>680</v>
      </c>
      <c r="CJ89" s="26">
        <v>1837</v>
      </c>
      <c r="CK89" s="27">
        <v>1083</v>
      </c>
      <c r="CL89" s="27">
        <v>549</v>
      </c>
      <c r="CM89" s="27">
        <v>192</v>
      </c>
      <c r="CN89" s="27">
        <v>13</v>
      </c>
      <c r="CO89" s="28">
        <v>741</v>
      </c>
    </row>
    <row r="90" spans="2:93" ht="13.5" customHeight="1" x14ac:dyDescent="0.15">
      <c r="B90" s="55"/>
      <c r="C90" s="53"/>
      <c r="D90" s="23">
        <v>100</v>
      </c>
      <c r="E90" s="24">
        <v>3.9</v>
      </c>
      <c r="F90" s="24">
        <v>45.7</v>
      </c>
      <c r="G90" s="24">
        <v>49.6</v>
      </c>
      <c r="H90" s="24">
        <v>0.8</v>
      </c>
      <c r="I90" s="31">
        <v>95.3</v>
      </c>
      <c r="J90" s="23">
        <v>100</v>
      </c>
      <c r="K90" s="24">
        <v>59.5</v>
      </c>
      <c r="L90" s="24">
        <v>25.5</v>
      </c>
      <c r="M90" s="24">
        <v>14.2</v>
      </c>
      <c r="N90" s="24">
        <v>0.8</v>
      </c>
      <c r="O90" s="31">
        <v>39.700000000000003</v>
      </c>
      <c r="P90" s="23">
        <v>100</v>
      </c>
      <c r="Q90" s="24">
        <v>26</v>
      </c>
      <c r="R90" s="24">
        <v>43.7</v>
      </c>
      <c r="S90" s="24">
        <v>29.2</v>
      </c>
      <c r="T90" s="24">
        <v>1</v>
      </c>
      <c r="U90" s="31">
        <v>72.900000000000006</v>
      </c>
      <c r="V90" s="23">
        <v>100</v>
      </c>
      <c r="W90" s="24">
        <v>75.7</v>
      </c>
      <c r="X90" s="24">
        <v>16.899999999999999</v>
      </c>
      <c r="Y90" s="24">
        <v>6.7</v>
      </c>
      <c r="Z90" s="24">
        <v>0.7</v>
      </c>
      <c r="AA90" s="31">
        <v>23.6</v>
      </c>
      <c r="AB90" s="23">
        <v>100</v>
      </c>
      <c r="AC90" s="24">
        <v>55</v>
      </c>
      <c r="AD90" s="24">
        <v>30.7</v>
      </c>
      <c r="AE90" s="24">
        <v>13.4</v>
      </c>
      <c r="AF90" s="24">
        <v>0.9</v>
      </c>
      <c r="AG90" s="31">
        <v>44.1</v>
      </c>
      <c r="AH90" s="23">
        <v>100</v>
      </c>
      <c r="AI90" s="24">
        <v>12.4</v>
      </c>
      <c r="AJ90" s="24">
        <v>56.9</v>
      </c>
      <c r="AK90" s="24">
        <v>29.9</v>
      </c>
      <c r="AL90" s="24">
        <v>0.8</v>
      </c>
      <c r="AM90" s="31">
        <v>86.8</v>
      </c>
      <c r="AN90" s="23">
        <v>100</v>
      </c>
      <c r="AO90" s="24">
        <v>3.2</v>
      </c>
      <c r="AP90" s="24">
        <v>7.7</v>
      </c>
      <c r="AQ90" s="24">
        <v>88.3</v>
      </c>
      <c r="AR90" s="24">
        <v>0.8</v>
      </c>
      <c r="AS90" s="31">
        <v>96</v>
      </c>
      <c r="AT90" s="23">
        <v>100</v>
      </c>
      <c r="AU90" s="24">
        <v>61.4</v>
      </c>
      <c r="AV90" s="24">
        <v>25.6</v>
      </c>
      <c r="AW90" s="24">
        <v>12</v>
      </c>
      <c r="AX90" s="24">
        <v>1</v>
      </c>
      <c r="AY90" s="31">
        <v>37.6</v>
      </c>
      <c r="AZ90" s="23">
        <v>100</v>
      </c>
      <c r="BA90" s="24">
        <v>12.5</v>
      </c>
      <c r="BB90" s="24">
        <v>59</v>
      </c>
      <c r="BC90" s="24">
        <v>27.7</v>
      </c>
      <c r="BD90" s="24">
        <v>0.9</v>
      </c>
      <c r="BE90" s="31">
        <v>86.6</v>
      </c>
      <c r="BF90" s="23">
        <v>100</v>
      </c>
      <c r="BG90" s="24">
        <v>28.9</v>
      </c>
      <c r="BH90" s="24">
        <v>40.9</v>
      </c>
      <c r="BI90" s="24">
        <v>29.5</v>
      </c>
      <c r="BJ90" s="24">
        <v>0.7</v>
      </c>
      <c r="BK90" s="31">
        <v>70.400000000000006</v>
      </c>
      <c r="BL90" s="23">
        <v>100</v>
      </c>
      <c r="BM90" s="24">
        <v>6</v>
      </c>
      <c r="BN90" s="24">
        <v>37.299999999999997</v>
      </c>
      <c r="BO90" s="24">
        <v>55.7</v>
      </c>
      <c r="BP90" s="24">
        <v>1</v>
      </c>
      <c r="BQ90" s="31">
        <v>93</v>
      </c>
      <c r="BR90" s="23">
        <v>100</v>
      </c>
      <c r="BS90" s="24">
        <v>84.3</v>
      </c>
      <c r="BT90" s="24">
        <v>12.1</v>
      </c>
      <c r="BU90" s="24">
        <v>2.8</v>
      </c>
      <c r="BV90" s="24">
        <v>0.8</v>
      </c>
      <c r="BW90" s="31">
        <v>14.9</v>
      </c>
      <c r="BX90" s="23">
        <v>100</v>
      </c>
      <c r="BY90" s="24">
        <v>25.6</v>
      </c>
      <c r="BZ90" s="24">
        <v>53.3</v>
      </c>
      <c r="CA90" s="24">
        <v>20.3</v>
      </c>
      <c r="CB90" s="24">
        <v>0.8</v>
      </c>
      <c r="CC90" s="31">
        <v>73.599999999999994</v>
      </c>
      <c r="CD90" s="23">
        <v>100</v>
      </c>
      <c r="CE90" s="24">
        <v>62.1</v>
      </c>
      <c r="CF90" s="24">
        <v>27.7</v>
      </c>
      <c r="CG90" s="24">
        <v>9.3000000000000007</v>
      </c>
      <c r="CH90" s="24">
        <v>0.9</v>
      </c>
      <c r="CI90" s="31">
        <v>37</v>
      </c>
      <c r="CJ90" s="23">
        <v>100</v>
      </c>
      <c r="CK90" s="24">
        <v>59</v>
      </c>
      <c r="CL90" s="24">
        <v>29.9</v>
      </c>
      <c r="CM90" s="24">
        <v>10.5</v>
      </c>
      <c r="CN90" s="24">
        <v>0.7</v>
      </c>
      <c r="CO90" s="25">
        <v>40.299999999999997</v>
      </c>
    </row>
    <row r="91" spans="2:93" ht="13.5" customHeight="1" x14ac:dyDescent="0.15">
      <c r="B91" s="55"/>
      <c r="C91" s="52" t="s">
        <v>99</v>
      </c>
      <c r="D91" s="26">
        <v>29</v>
      </c>
      <c r="E91" s="27">
        <v>2</v>
      </c>
      <c r="F91" s="27">
        <v>11</v>
      </c>
      <c r="G91" s="27">
        <v>16</v>
      </c>
      <c r="H91" s="27" t="s">
        <v>132</v>
      </c>
      <c r="I91" s="32">
        <v>27</v>
      </c>
      <c r="J91" s="26">
        <v>29</v>
      </c>
      <c r="K91" s="27">
        <v>16</v>
      </c>
      <c r="L91" s="27">
        <v>4</v>
      </c>
      <c r="M91" s="27">
        <v>9</v>
      </c>
      <c r="N91" s="27" t="s">
        <v>132</v>
      </c>
      <c r="O91" s="32">
        <v>13</v>
      </c>
      <c r="P91" s="26">
        <v>29</v>
      </c>
      <c r="Q91" s="27">
        <v>9</v>
      </c>
      <c r="R91" s="27">
        <v>12</v>
      </c>
      <c r="S91" s="27">
        <v>8</v>
      </c>
      <c r="T91" s="27" t="s">
        <v>132</v>
      </c>
      <c r="U91" s="32">
        <v>20</v>
      </c>
      <c r="V91" s="26">
        <v>29</v>
      </c>
      <c r="W91" s="27">
        <v>19</v>
      </c>
      <c r="X91" s="27">
        <v>6</v>
      </c>
      <c r="Y91" s="27">
        <v>4</v>
      </c>
      <c r="Z91" s="27" t="s">
        <v>132</v>
      </c>
      <c r="AA91" s="32">
        <v>10</v>
      </c>
      <c r="AB91" s="26">
        <v>29</v>
      </c>
      <c r="AC91" s="27">
        <v>13</v>
      </c>
      <c r="AD91" s="27">
        <v>5</v>
      </c>
      <c r="AE91" s="27">
        <v>11</v>
      </c>
      <c r="AF91" s="27" t="s">
        <v>132</v>
      </c>
      <c r="AG91" s="32">
        <v>16</v>
      </c>
      <c r="AH91" s="26">
        <v>29</v>
      </c>
      <c r="AI91" s="27">
        <v>4</v>
      </c>
      <c r="AJ91" s="27">
        <v>12</v>
      </c>
      <c r="AK91" s="27">
        <v>13</v>
      </c>
      <c r="AL91" s="27" t="s">
        <v>132</v>
      </c>
      <c r="AM91" s="32">
        <v>25</v>
      </c>
      <c r="AN91" s="26">
        <v>29</v>
      </c>
      <c r="AO91" s="27">
        <v>2</v>
      </c>
      <c r="AP91" s="27">
        <v>2</v>
      </c>
      <c r="AQ91" s="27">
        <v>25</v>
      </c>
      <c r="AR91" s="27" t="s">
        <v>132</v>
      </c>
      <c r="AS91" s="32">
        <v>27</v>
      </c>
      <c r="AT91" s="26">
        <v>29</v>
      </c>
      <c r="AU91" s="27">
        <v>15</v>
      </c>
      <c r="AV91" s="27">
        <v>4</v>
      </c>
      <c r="AW91" s="27">
        <v>10</v>
      </c>
      <c r="AX91" s="27" t="s">
        <v>132</v>
      </c>
      <c r="AY91" s="32">
        <v>14</v>
      </c>
      <c r="AZ91" s="26">
        <v>29</v>
      </c>
      <c r="BA91" s="27">
        <v>8</v>
      </c>
      <c r="BB91" s="27">
        <v>12</v>
      </c>
      <c r="BC91" s="27">
        <v>9</v>
      </c>
      <c r="BD91" s="27" t="s">
        <v>132</v>
      </c>
      <c r="BE91" s="32">
        <v>21</v>
      </c>
      <c r="BF91" s="26">
        <v>29</v>
      </c>
      <c r="BG91" s="27">
        <v>9</v>
      </c>
      <c r="BH91" s="27">
        <v>11</v>
      </c>
      <c r="BI91" s="27">
        <v>9</v>
      </c>
      <c r="BJ91" s="27" t="s">
        <v>132</v>
      </c>
      <c r="BK91" s="32">
        <v>20</v>
      </c>
      <c r="BL91" s="26">
        <v>29</v>
      </c>
      <c r="BM91" s="27">
        <v>4</v>
      </c>
      <c r="BN91" s="27">
        <v>2</v>
      </c>
      <c r="BO91" s="27">
        <v>23</v>
      </c>
      <c r="BP91" s="27" t="s">
        <v>132</v>
      </c>
      <c r="BQ91" s="32">
        <v>25</v>
      </c>
      <c r="BR91" s="26">
        <v>29</v>
      </c>
      <c r="BS91" s="27">
        <v>27</v>
      </c>
      <c r="BT91" s="27" t="s">
        <v>132</v>
      </c>
      <c r="BU91" s="27">
        <v>2</v>
      </c>
      <c r="BV91" s="27" t="s">
        <v>132</v>
      </c>
      <c r="BW91" s="32">
        <v>2</v>
      </c>
      <c r="BX91" s="26">
        <v>29</v>
      </c>
      <c r="BY91" s="27">
        <v>8</v>
      </c>
      <c r="BZ91" s="27">
        <v>13</v>
      </c>
      <c r="CA91" s="27">
        <v>8</v>
      </c>
      <c r="CB91" s="27" t="s">
        <v>132</v>
      </c>
      <c r="CC91" s="32">
        <v>21</v>
      </c>
      <c r="CD91" s="26">
        <v>29</v>
      </c>
      <c r="CE91" s="27">
        <v>17</v>
      </c>
      <c r="CF91" s="27">
        <v>7</v>
      </c>
      <c r="CG91" s="27">
        <v>5</v>
      </c>
      <c r="CH91" s="27" t="s">
        <v>132</v>
      </c>
      <c r="CI91" s="32">
        <v>12</v>
      </c>
      <c r="CJ91" s="26">
        <v>29</v>
      </c>
      <c r="CK91" s="27">
        <v>16</v>
      </c>
      <c r="CL91" s="27">
        <v>6</v>
      </c>
      <c r="CM91" s="27">
        <v>7</v>
      </c>
      <c r="CN91" s="27" t="s">
        <v>132</v>
      </c>
      <c r="CO91" s="28">
        <v>13</v>
      </c>
    </row>
    <row r="92" spans="2:93" ht="13.5" customHeight="1" x14ac:dyDescent="0.15">
      <c r="B92" s="44"/>
      <c r="C92" s="59"/>
      <c r="D92" s="34">
        <v>100</v>
      </c>
      <c r="E92" s="35">
        <v>6.9</v>
      </c>
      <c r="F92" s="35">
        <v>37.9</v>
      </c>
      <c r="G92" s="35">
        <v>55.2</v>
      </c>
      <c r="H92" s="35" t="s">
        <v>196</v>
      </c>
      <c r="I92" s="37">
        <v>93.1</v>
      </c>
      <c r="J92" s="34">
        <v>100</v>
      </c>
      <c r="K92" s="35">
        <v>55.2</v>
      </c>
      <c r="L92" s="35">
        <v>13.8</v>
      </c>
      <c r="M92" s="35">
        <v>31</v>
      </c>
      <c r="N92" s="35" t="s">
        <v>132</v>
      </c>
      <c r="O92" s="37">
        <v>44.8</v>
      </c>
      <c r="P92" s="34">
        <v>100</v>
      </c>
      <c r="Q92" s="35">
        <v>31</v>
      </c>
      <c r="R92" s="35">
        <v>41.4</v>
      </c>
      <c r="S92" s="35">
        <v>27.6</v>
      </c>
      <c r="T92" s="35" t="s">
        <v>132</v>
      </c>
      <c r="U92" s="37">
        <v>69</v>
      </c>
      <c r="V92" s="34">
        <v>100</v>
      </c>
      <c r="W92" s="35">
        <v>65.5</v>
      </c>
      <c r="X92" s="35">
        <v>20.7</v>
      </c>
      <c r="Y92" s="35">
        <v>13.8</v>
      </c>
      <c r="Z92" s="35" t="s">
        <v>132</v>
      </c>
      <c r="AA92" s="37">
        <v>34.5</v>
      </c>
      <c r="AB92" s="34">
        <v>100</v>
      </c>
      <c r="AC92" s="35">
        <v>44.8</v>
      </c>
      <c r="AD92" s="35">
        <v>17.2</v>
      </c>
      <c r="AE92" s="35">
        <v>37.9</v>
      </c>
      <c r="AF92" s="35" t="s">
        <v>132</v>
      </c>
      <c r="AG92" s="37">
        <v>55.2</v>
      </c>
      <c r="AH92" s="34">
        <v>100</v>
      </c>
      <c r="AI92" s="35">
        <v>13.8</v>
      </c>
      <c r="AJ92" s="35">
        <v>41.4</v>
      </c>
      <c r="AK92" s="35">
        <v>44.8</v>
      </c>
      <c r="AL92" s="35" t="s">
        <v>132</v>
      </c>
      <c r="AM92" s="37">
        <v>86.2</v>
      </c>
      <c r="AN92" s="34">
        <v>100</v>
      </c>
      <c r="AO92" s="35">
        <v>6.9</v>
      </c>
      <c r="AP92" s="35">
        <v>6.9</v>
      </c>
      <c r="AQ92" s="35">
        <v>86.2</v>
      </c>
      <c r="AR92" s="35" t="s">
        <v>132</v>
      </c>
      <c r="AS92" s="37">
        <v>93.1</v>
      </c>
      <c r="AT92" s="34">
        <v>100</v>
      </c>
      <c r="AU92" s="35">
        <v>51.7</v>
      </c>
      <c r="AV92" s="35">
        <v>13.8</v>
      </c>
      <c r="AW92" s="35">
        <v>34.5</v>
      </c>
      <c r="AX92" s="35" t="s">
        <v>132</v>
      </c>
      <c r="AY92" s="37">
        <v>48.3</v>
      </c>
      <c r="AZ92" s="34">
        <v>100</v>
      </c>
      <c r="BA92" s="35">
        <v>27.6</v>
      </c>
      <c r="BB92" s="35">
        <v>41.4</v>
      </c>
      <c r="BC92" s="35">
        <v>31</v>
      </c>
      <c r="BD92" s="35" t="s">
        <v>132</v>
      </c>
      <c r="BE92" s="37">
        <v>72.400000000000006</v>
      </c>
      <c r="BF92" s="34">
        <v>100</v>
      </c>
      <c r="BG92" s="35">
        <v>31</v>
      </c>
      <c r="BH92" s="35">
        <v>37.9</v>
      </c>
      <c r="BI92" s="35">
        <v>31</v>
      </c>
      <c r="BJ92" s="35" t="s">
        <v>132</v>
      </c>
      <c r="BK92" s="37">
        <v>69</v>
      </c>
      <c r="BL92" s="34">
        <v>100</v>
      </c>
      <c r="BM92" s="35">
        <v>13.8</v>
      </c>
      <c r="BN92" s="35">
        <v>6.9</v>
      </c>
      <c r="BO92" s="35">
        <v>79.3</v>
      </c>
      <c r="BP92" s="35" t="s">
        <v>132</v>
      </c>
      <c r="BQ92" s="37">
        <v>86.2</v>
      </c>
      <c r="BR92" s="34">
        <v>100</v>
      </c>
      <c r="BS92" s="35">
        <v>93.1</v>
      </c>
      <c r="BT92" s="35" t="s">
        <v>132</v>
      </c>
      <c r="BU92" s="35">
        <v>6.9</v>
      </c>
      <c r="BV92" s="35" t="s">
        <v>132</v>
      </c>
      <c r="BW92" s="37">
        <v>6.9</v>
      </c>
      <c r="BX92" s="34">
        <v>100</v>
      </c>
      <c r="BY92" s="35">
        <v>27.6</v>
      </c>
      <c r="BZ92" s="35">
        <v>44.8</v>
      </c>
      <c r="CA92" s="35">
        <v>27.6</v>
      </c>
      <c r="CB92" s="35" t="s">
        <v>132</v>
      </c>
      <c r="CC92" s="37">
        <v>72.400000000000006</v>
      </c>
      <c r="CD92" s="34">
        <v>100</v>
      </c>
      <c r="CE92" s="35">
        <v>58.6</v>
      </c>
      <c r="CF92" s="35">
        <v>24.1</v>
      </c>
      <c r="CG92" s="35">
        <v>17.2</v>
      </c>
      <c r="CH92" s="35" t="s">
        <v>132</v>
      </c>
      <c r="CI92" s="37">
        <v>41.4</v>
      </c>
      <c r="CJ92" s="34">
        <v>100</v>
      </c>
      <c r="CK92" s="35">
        <v>55.2</v>
      </c>
      <c r="CL92" s="35">
        <v>20.7</v>
      </c>
      <c r="CM92" s="35">
        <v>24.1</v>
      </c>
      <c r="CN92" s="35" t="s">
        <v>132</v>
      </c>
      <c r="CO92" s="36">
        <v>44.8</v>
      </c>
    </row>
    <row r="93" spans="2:93" ht="13.5" customHeight="1" x14ac:dyDescent="0.15">
      <c r="B93" s="43" t="s">
        <v>95</v>
      </c>
      <c r="C93" s="49"/>
      <c r="D93" s="17">
        <v>2715</v>
      </c>
      <c r="E93" s="18">
        <v>112</v>
      </c>
      <c r="F93" s="18">
        <v>1276</v>
      </c>
      <c r="G93" s="18">
        <v>1307</v>
      </c>
      <c r="H93" s="18">
        <v>20</v>
      </c>
      <c r="I93" s="30">
        <v>2583</v>
      </c>
      <c r="J93" s="17">
        <v>2715</v>
      </c>
      <c r="K93" s="18">
        <v>1538</v>
      </c>
      <c r="L93" s="18">
        <v>725</v>
      </c>
      <c r="M93" s="18">
        <v>435</v>
      </c>
      <c r="N93" s="18">
        <v>17</v>
      </c>
      <c r="O93" s="30">
        <v>1160</v>
      </c>
      <c r="P93" s="17">
        <v>2715</v>
      </c>
      <c r="Q93" s="18">
        <v>723</v>
      </c>
      <c r="R93" s="18">
        <v>1186</v>
      </c>
      <c r="S93" s="18">
        <v>779</v>
      </c>
      <c r="T93" s="18">
        <v>27</v>
      </c>
      <c r="U93" s="30">
        <v>1965</v>
      </c>
      <c r="V93" s="17">
        <v>2715</v>
      </c>
      <c r="W93" s="18">
        <v>1970</v>
      </c>
      <c r="X93" s="18">
        <v>528</v>
      </c>
      <c r="Y93" s="18">
        <v>200</v>
      </c>
      <c r="Z93" s="18">
        <v>17</v>
      </c>
      <c r="AA93" s="30">
        <v>728</v>
      </c>
      <c r="AB93" s="17">
        <v>2715</v>
      </c>
      <c r="AC93" s="18">
        <v>1396</v>
      </c>
      <c r="AD93" s="18">
        <v>868</v>
      </c>
      <c r="AE93" s="18">
        <v>431</v>
      </c>
      <c r="AF93" s="18">
        <v>20</v>
      </c>
      <c r="AG93" s="30">
        <v>1299</v>
      </c>
      <c r="AH93" s="17">
        <v>2715</v>
      </c>
      <c r="AI93" s="18">
        <v>353</v>
      </c>
      <c r="AJ93" s="18">
        <v>1553</v>
      </c>
      <c r="AK93" s="18">
        <v>791</v>
      </c>
      <c r="AL93" s="18">
        <v>18</v>
      </c>
      <c r="AM93" s="30">
        <v>2344</v>
      </c>
      <c r="AN93" s="17">
        <v>2715</v>
      </c>
      <c r="AO93" s="18">
        <v>103</v>
      </c>
      <c r="AP93" s="18">
        <v>231</v>
      </c>
      <c r="AQ93" s="18">
        <v>2363</v>
      </c>
      <c r="AR93" s="18">
        <v>18</v>
      </c>
      <c r="AS93" s="30">
        <v>2594</v>
      </c>
      <c r="AT93" s="17">
        <v>2715</v>
      </c>
      <c r="AU93" s="18">
        <v>1582</v>
      </c>
      <c r="AV93" s="18">
        <v>737</v>
      </c>
      <c r="AW93" s="18">
        <v>374</v>
      </c>
      <c r="AX93" s="18">
        <v>22</v>
      </c>
      <c r="AY93" s="30">
        <v>1111</v>
      </c>
      <c r="AZ93" s="17">
        <v>2715</v>
      </c>
      <c r="BA93" s="18">
        <v>372</v>
      </c>
      <c r="BB93" s="18">
        <v>1610</v>
      </c>
      <c r="BC93" s="18">
        <v>711</v>
      </c>
      <c r="BD93" s="18">
        <v>22</v>
      </c>
      <c r="BE93" s="30">
        <v>2321</v>
      </c>
      <c r="BF93" s="17">
        <v>2715</v>
      </c>
      <c r="BG93" s="18">
        <v>722</v>
      </c>
      <c r="BH93" s="18">
        <v>1109</v>
      </c>
      <c r="BI93" s="18">
        <v>866</v>
      </c>
      <c r="BJ93" s="18">
        <v>18</v>
      </c>
      <c r="BK93" s="30">
        <v>1975</v>
      </c>
      <c r="BL93" s="17">
        <v>2715</v>
      </c>
      <c r="BM93" s="18">
        <v>166</v>
      </c>
      <c r="BN93" s="18">
        <v>1018</v>
      </c>
      <c r="BO93" s="18">
        <v>1508</v>
      </c>
      <c r="BP93" s="18">
        <v>23</v>
      </c>
      <c r="BQ93" s="30">
        <v>2526</v>
      </c>
      <c r="BR93" s="17">
        <v>2715</v>
      </c>
      <c r="BS93" s="18">
        <v>2270</v>
      </c>
      <c r="BT93" s="18">
        <v>342</v>
      </c>
      <c r="BU93" s="18">
        <v>84</v>
      </c>
      <c r="BV93" s="18">
        <v>19</v>
      </c>
      <c r="BW93" s="30">
        <v>426</v>
      </c>
      <c r="BX93" s="17">
        <v>2715</v>
      </c>
      <c r="BY93" s="18">
        <v>728</v>
      </c>
      <c r="BZ93" s="18">
        <v>1445</v>
      </c>
      <c r="CA93" s="18">
        <v>524</v>
      </c>
      <c r="CB93" s="18">
        <v>18</v>
      </c>
      <c r="CC93" s="30">
        <v>1969</v>
      </c>
      <c r="CD93" s="17">
        <v>2715</v>
      </c>
      <c r="CE93" s="18">
        <v>1630</v>
      </c>
      <c r="CF93" s="18">
        <v>806</v>
      </c>
      <c r="CG93" s="18">
        <v>258</v>
      </c>
      <c r="CH93" s="18">
        <v>21</v>
      </c>
      <c r="CI93" s="30">
        <v>1064</v>
      </c>
      <c r="CJ93" s="17">
        <v>2715</v>
      </c>
      <c r="CK93" s="18">
        <v>1516</v>
      </c>
      <c r="CL93" s="18">
        <v>830</v>
      </c>
      <c r="CM93" s="18">
        <v>352</v>
      </c>
      <c r="CN93" s="18">
        <v>17</v>
      </c>
      <c r="CO93" s="19">
        <v>1182</v>
      </c>
    </row>
    <row r="94" spans="2:93" ht="13.5" customHeight="1" x14ac:dyDescent="0.15">
      <c r="B94" s="57"/>
      <c r="C94" s="53"/>
      <c r="D94" s="23">
        <v>100</v>
      </c>
      <c r="E94" s="24">
        <v>4.0999999999999996</v>
      </c>
      <c r="F94" s="24">
        <v>47</v>
      </c>
      <c r="G94" s="24">
        <v>48.1</v>
      </c>
      <c r="H94" s="24">
        <v>0.7</v>
      </c>
      <c r="I94" s="31">
        <v>95.1</v>
      </c>
      <c r="J94" s="23">
        <v>100</v>
      </c>
      <c r="K94" s="24">
        <v>56.6</v>
      </c>
      <c r="L94" s="24">
        <v>26.7</v>
      </c>
      <c r="M94" s="24">
        <v>16</v>
      </c>
      <c r="N94" s="24">
        <v>0.6</v>
      </c>
      <c r="O94" s="31">
        <v>42.7</v>
      </c>
      <c r="P94" s="23">
        <v>100</v>
      </c>
      <c r="Q94" s="24">
        <v>26.6</v>
      </c>
      <c r="R94" s="24">
        <v>43.7</v>
      </c>
      <c r="S94" s="24">
        <v>28.7</v>
      </c>
      <c r="T94" s="24">
        <v>1</v>
      </c>
      <c r="U94" s="31">
        <v>72.400000000000006</v>
      </c>
      <c r="V94" s="23">
        <v>100</v>
      </c>
      <c r="W94" s="24">
        <v>72.599999999999994</v>
      </c>
      <c r="X94" s="24">
        <v>19.399999999999999</v>
      </c>
      <c r="Y94" s="24">
        <v>7.4</v>
      </c>
      <c r="Z94" s="24">
        <v>0.6</v>
      </c>
      <c r="AA94" s="31">
        <v>26.8</v>
      </c>
      <c r="AB94" s="23">
        <v>100</v>
      </c>
      <c r="AC94" s="24">
        <v>51.4</v>
      </c>
      <c r="AD94" s="24">
        <v>32</v>
      </c>
      <c r="AE94" s="24">
        <v>15.9</v>
      </c>
      <c r="AF94" s="24">
        <v>0.7</v>
      </c>
      <c r="AG94" s="31">
        <v>47.8</v>
      </c>
      <c r="AH94" s="23">
        <v>100</v>
      </c>
      <c r="AI94" s="24">
        <v>13</v>
      </c>
      <c r="AJ94" s="24">
        <v>57.2</v>
      </c>
      <c r="AK94" s="24">
        <v>29.1</v>
      </c>
      <c r="AL94" s="24">
        <v>0.7</v>
      </c>
      <c r="AM94" s="31">
        <v>86.3</v>
      </c>
      <c r="AN94" s="23">
        <v>100</v>
      </c>
      <c r="AO94" s="24">
        <v>3.8</v>
      </c>
      <c r="AP94" s="24">
        <v>8.5</v>
      </c>
      <c r="AQ94" s="24">
        <v>87</v>
      </c>
      <c r="AR94" s="24">
        <v>0.7</v>
      </c>
      <c r="AS94" s="31">
        <v>95.5</v>
      </c>
      <c r="AT94" s="23">
        <v>100</v>
      </c>
      <c r="AU94" s="24">
        <v>58.3</v>
      </c>
      <c r="AV94" s="24">
        <v>27.1</v>
      </c>
      <c r="AW94" s="24">
        <v>13.8</v>
      </c>
      <c r="AX94" s="24">
        <v>0.8</v>
      </c>
      <c r="AY94" s="31">
        <v>40.9</v>
      </c>
      <c r="AZ94" s="23">
        <v>100</v>
      </c>
      <c r="BA94" s="24">
        <v>13.7</v>
      </c>
      <c r="BB94" s="24">
        <v>59.3</v>
      </c>
      <c r="BC94" s="24">
        <v>26.2</v>
      </c>
      <c r="BD94" s="24">
        <v>0.8</v>
      </c>
      <c r="BE94" s="31">
        <v>85.5</v>
      </c>
      <c r="BF94" s="23">
        <v>100</v>
      </c>
      <c r="BG94" s="24">
        <v>26.6</v>
      </c>
      <c r="BH94" s="24">
        <v>40.799999999999997</v>
      </c>
      <c r="BI94" s="24">
        <v>31.9</v>
      </c>
      <c r="BJ94" s="24">
        <v>0.7</v>
      </c>
      <c r="BK94" s="31">
        <v>72.7</v>
      </c>
      <c r="BL94" s="23">
        <v>100</v>
      </c>
      <c r="BM94" s="24">
        <v>6.1</v>
      </c>
      <c r="BN94" s="24">
        <v>37.5</v>
      </c>
      <c r="BO94" s="24">
        <v>55.5</v>
      </c>
      <c r="BP94" s="24">
        <v>0.8</v>
      </c>
      <c r="BQ94" s="31">
        <v>93</v>
      </c>
      <c r="BR94" s="23">
        <v>100</v>
      </c>
      <c r="BS94" s="24">
        <v>83.6</v>
      </c>
      <c r="BT94" s="24">
        <v>12.6</v>
      </c>
      <c r="BU94" s="24">
        <v>3.1</v>
      </c>
      <c r="BV94" s="24">
        <v>0.7</v>
      </c>
      <c r="BW94" s="31">
        <v>15.7</v>
      </c>
      <c r="BX94" s="23">
        <v>100</v>
      </c>
      <c r="BY94" s="24">
        <v>26.8</v>
      </c>
      <c r="BZ94" s="24">
        <v>53.2</v>
      </c>
      <c r="CA94" s="24">
        <v>19.3</v>
      </c>
      <c r="CB94" s="24">
        <v>0.7</v>
      </c>
      <c r="CC94" s="31">
        <v>72.5</v>
      </c>
      <c r="CD94" s="23">
        <v>100</v>
      </c>
      <c r="CE94" s="24">
        <v>60</v>
      </c>
      <c r="CF94" s="24">
        <v>29.7</v>
      </c>
      <c r="CG94" s="24">
        <v>9.5</v>
      </c>
      <c r="CH94" s="24">
        <v>0.8</v>
      </c>
      <c r="CI94" s="31">
        <v>39.200000000000003</v>
      </c>
      <c r="CJ94" s="23">
        <v>100</v>
      </c>
      <c r="CK94" s="24">
        <v>55.8</v>
      </c>
      <c r="CL94" s="24">
        <v>30.6</v>
      </c>
      <c r="CM94" s="24">
        <v>13</v>
      </c>
      <c r="CN94" s="24">
        <v>0.6</v>
      </c>
      <c r="CO94" s="25">
        <v>43.5</v>
      </c>
    </row>
    <row r="95" spans="2:93" ht="13.5" customHeight="1" x14ac:dyDescent="0.15">
      <c r="B95" s="54" t="s">
        <v>21</v>
      </c>
      <c r="C95" s="52" t="s">
        <v>178</v>
      </c>
      <c r="D95" s="26">
        <v>42</v>
      </c>
      <c r="E95" s="27" t="s">
        <v>132</v>
      </c>
      <c r="F95" s="27">
        <v>22</v>
      </c>
      <c r="G95" s="27">
        <v>19</v>
      </c>
      <c r="H95" s="27">
        <v>1</v>
      </c>
      <c r="I95" s="32">
        <v>41</v>
      </c>
      <c r="J95" s="26">
        <v>42</v>
      </c>
      <c r="K95" s="27">
        <v>21</v>
      </c>
      <c r="L95" s="27">
        <v>13</v>
      </c>
      <c r="M95" s="27">
        <v>7</v>
      </c>
      <c r="N95" s="27">
        <v>1</v>
      </c>
      <c r="O95" s="32">
        <v>20</v>
      </c>
      <c r="P95" s="26">
        <v>42</v>
      </c>
      <c r="Q95" s="27">
        <v>10</v>
      </c>
      <c r="R95" s="27">
        <v>25</v>
      </c>
      <c r="S95" s="27">
        <v>6</v>
      </c>
      <c r="T95" s="27">
        <v>1</v>
      </c>
      <c r="U95" s="32">
        <v>31</v>
      </c>
      <c r="V95" s="26">
        <v>42</v>
      </c>
      <c r="W95" s="27">
        <v>23</v>
      </c>
      <c r="X95" s="27">
        <v>11</v>
      </c>
      <c r="Y95" s="27">
        <v>7</v>
      </c>
      <c r="Z95" s="27">
        <v>1</v>
      </c>
      <c r="AA95" s="32">
        <v>18</v>
      </c>
      <c r="AB95" s="26">
        <v>42</v>
      </c>
      <c r="AC95" s="27">
        <v>17</v>
      </c>
      <c r="AD95" s="27">
        <v>12</v>
      </c>
      <c r="AE95" s="27">
        <v>12</v>
      </c>
      <c r="AF95" s="27">
        <v>1</v>
      </c>
      <c r="AG95" s="32">
        <v>24</v>
      </c>
      <c r="AH95" s="26">
        <v>42</v>
      </c>
      <c r="AI95" s="27">
        <v>4</v>
      </c>
      <c r="AJ95" s="27">
        <v>22</v>
      </c>
      <c r="AK95" s="27">
        <v>15</v>
      </c>
      <c r="AL95" s="27">
        <v>1</v>
      </c>
      <c r="AM95" s="32">
        <v>37</v>
      </c>
      <c r="AN95" s="26">
        <v>42</v>
      </c>
      <c r="AO95" s="27">
        <v>2</v>
      </c>
      <c r="AP95" s="27">
        <v>4</v>
      </c>
      <c r="AQ95" s="27">
        <v>35</v>
      </c>
      <c r="AR95" s="27">
        <v>1</v>
      </c>
      <c r="AS95" s="32">
        <v>39</v>
      </c>
      <c r="AT95" s="26">
        <v>42</v>
      </c>
      <c r="AU95" s="27">
        <v>21</v>
      </c>
      <c r="AV95" s="27">
        <v>8</v>
      </c>
      <c r="AW95" s="27">
        <v>12</v>
      </c>
      <c r="AX95" s="27">
        <v>1</v>
      </c>
      <c r="AY95" s="32">
        <v>20</v>
      </c>
      <c r="AZ95" s="26">
        <v>42</v>
      </c>
      <c r="BA95" s="27">
        <v>9</v>
      </c>
      <c r="BB95" s="27">
        <v>19</v>
      </c>
      <c r="BC95" s="27">
        <v>13</v>
      </c>
      <c r="BD95" s="27">
        <v>1</v>
      </c>
      <c r="BE95" s="32">
        <v>32</v>
      </c>
      <c r="BF95" s="26">
        <v>42</v>
      </c>
      <c r="BG95" s="27">
        <v>6</v>
      </c>
      <c r="BH95" s="27">
        <v>19</v>
      </c>
      <c r="BI95" s="27">
        <v>16</v>
      </c>
      <c r="BJ95" s="27">
        <v>1</v>
      </c>
      <c r="BK95" s="32">
        <v>35</v>
      </c>
      <c r="BL95" s="26">
        <v>42</v>
      </c>
      <c r="BM95" s="27">
        <v>6</v>
      </c>
      <c r="BN95" s="27">
        <v>11</v>
      </c>
      <c r="BO95" s="27">
        <v>24</v>
      </c>
      <c r="BP95" s="27">
        <v>1</v>
      </c>
      <c r="BQ95" s="32">
        <v>35</v>
      </c>
      <c r="BR95" s="26">
        <v>42</v>
      </c>
      <c r="BS95" s="27">
        <v>32</v>
      </c>
      <c r="BT95" s="27">
        <v>4</v>
      </c>
      <c r="BU95" s="27">
        <v>5</v>
      </c>
      <c r="BV95" s="27">
        <v>1</v>
      </c>
      <c r="BW95" s="32">
        <v>9</v>
      </c>
      <c r="BX95" s="26">
        <v>42</v>
      </c>
      <c r="BY95" s="27">
        <v>13</v>
      </c>
      <c r="BZ95" s="27">
        <v>22</v>
      </c>
      <c r="CA95" s="27">
        <v>6</v>
      </c>
      <c r="CB95" s="27">
        <v>1</v>
      </c>
      <c r="CC95" s="32">
        <v>28</v>
      </c>
      <c r="CD95" s="26">
        <v>42</v>
      </c>
      <c r="CE95" s="27">
        <v>23</v>
      </c>
      <c r="CF95" s="27">
        <v>9</v>
      </c>
      <c r="CG95" s="27">
        <v>9</v>
      </c>
      <c r="CH95" s="27">
        <v>1</v>
      </c>
      <c r="CI95" s="32">
        <v>18</v>
      </c>
      <c r="CJ95" s="26">
        <v>42</v>
      </c>
      <c r="CK95" s="27">
        <v>21</v>
      </c>
      <c r="CL95" s="27">
        <v>16</v>
      </c>
      <c r="CM95" s="27">
        <v>4</v>
      </c>
      <c r="CN95" s="27">
        <v>1</v>
      </c>
      <c r="CO95" s="28">
        <v>20</v>
      </c>
    </row>
    <row r="96" spans="2:93" ht="13.5" customHeight="1" x14ac:dyDescent="0.15">
      <c r="B96" s="55"/>
      <c r="C96" s="53"/>
      <c r="D96" s="23">
        <v>100</v>
      </c>
      <c r="E96" s="24" t="s">
        <v>132</v>
      </c>
      <c r="F96" s="24">
        <v>52.4</v>
      </c>
      <c r="G96" s="24">
        <v>45.2</v>
      </c>
      <c r="H96" s="24">
        <v>2.4</v>
      </c>
      <c r="I96" s="31">
        <v>97.6</v>
      </c>
      <c r="J96" s="23">
        <v>100</v>
      </c>
      <c r="K96" s="24">
        <v>50</v>
      </c>
      <c r="L96" s="24">
        <v>31</v>
      </c>
      <c r="M96" s="24">
        <v>16.7</v>
      </c>
      <c r="N96" s="24">
        <v>2.4</v>
      </c>
      <c r="O96" s="31">
        <v>47.6</v>
      </c>
      <c r="P96" s="23">
        <v>100</v>
      </c>
      <c r="Q96" s="24">
        <v>23.8</v>
      </c>
      <c r="R96" s="24">
        <v>59.5</v>
      </c>
      <c r="S96" s="24">
        <v>14.3</v>
      </c>
      <c r="T96" s="24">
        <v>2.4</v>
      </c>
      <c r="U96" s="31">
        <v>73.8</v>
      </c>
      <c r="V96" s="23">
        <v>100</v>
      </c>
      <c r="W96" s="24">
        <v>54.8</v>
      </c>
      <c r="X96" s="24">
        <v>26.2</v>
      </c>
      <c r="Y96" s="24">
        <v>16.7</v>
      </c>
      <c r="Z96" s="24">
        <v>2.4</v>
      </c>
      <c r="AA96" s="31">
        <v>42.9</v>
      </c>
      <c r="AB96" s="23">
        <v>100</v>
      </c>
      <c r="AC96" s="24">
        <v>40.5</v>
      </c>
      <c r="AD96" s="24">
        <v>28.6</v>
      </c>
      <c r="AE96" s="24">
        <v>28.6</v>
      </c>
      <c r="AF96" s="24">
        <v>2.4</v>
      </c>
      <c r="AG96" s="31">
        <v>57.1</v>
      </c>
      <c r="AH96" s="23">
        <v>100</v>
      </c>
      <c r="AI96" s="24">
        <v>9.5</v>
      </c>
      <c r="AJ96" s="24">
        <v>52.4</v>
      </c>
      <c r="AK96" s="24">
        <v>35.700000000000003</v>
      </c>
      <c r="AL96" s="24">
        <v>2.4</v>
      </c>
      <c r="AM96" s="31">
        <v>88.1</v>
      </c>
      <c r="AN96" s="23">
        <v>100</v>
      </c>
      <c r="AO96" s="24">
        <v>4.8</v>
      </c>
      <c r="AP96" s="24">
        <v>9.5</v>
      </c>
      <c r="AQ96" s="24">
        <v>83.3</v>
      </c>
      <c r="AR96" s="24">
        <v>2.4</v>
      </c>
      <c r="AS96" s="31">
        <v>92.9</v>
      </c>
      <c r="AT96" s="23">
        <v>100</v>
      </c>
      <c r="AU96" s="24">
        <v>50</v>
      </c>
      <c r="AV96" s="24">
        <v>19</v>
      </c>
      <c r="AW96" s="24">
        <v>28.6</v>
      </c>
      <c r="AX96" s="24">
        <v>2.4</v>
      </c>
      <c r="AY96" s="31">
        <v>47.6</v>
      </c>
      <c r="AZ96" s="23">
        <v>100</v>
      </c>
      <c r="BA96" s="24">
        <v>21.4</v>
      </c>
      <c r="BB96" s="24">
        <v>45.2</v>
      </c>
      <c r="BC96" s="24">
        <v>31</v>
      </c>
      <c r="BD96" s="24">
        <v>2.4</v>
      </c>
      <c r="BE96" s="31">
        <v>76.2</v>
      </c>
      <c r="BF96" s="23">
        <v>100</v>
      </c>
      <c r="BG96" s="24">
        <v>14.3</v>
      </c>
      <c r="BH96" s="24">
        <v>45.2</v>
      </c>
      <c r="BI96" s="24">
        <v>38.1</v>
      </c>
      <c r="BJ96" s="24">
        <v>2.4</v>
      </c>
      <c r="BK96" s="31">
        <v>83.3</v>
      </c>
      <c r="BL96" s="23">
        <v>100</v>
      </c>
      <c r="BM96" s="24">
        <v>14.3</v>
      </c>
      <c r="BN96" s="24">
        <v>26.2</v>
      </c>
      <c r="BO96" s="24">
        <v>57.1</v>
      </c>
      <c r="BP96" s="24">
        <v>2.4</v>
      </c>
      <c r="BQ96" s="31">
        <v>83.3</v>
      </c>
      <c r="BR96" s="23">
        <v>100</v>
      </c>
      <c r="BS96" s="24">
        <v>76.2</v>
      </c>
      <c r="BT96" s="24">
        <v>9.5</v>
      </c>
      <c r="BU96" s="24">
        <v>11.9</v>
      </c>
      <c r="BV96" s="24">
        <v>2.4</v>
      </c>
      <c r="BW96" s="31">
        <v>21.4</v>
      </c>
      <c r="BX96" s="23">
        <v>100</v>
      </c>
      <c r="BY96" s="24">
        <v>31</v>
      </c>
      <c r="BZ96" s="24">
        <v>52.4</v>
      </c>
      <c r="CA96" s="24">
        <v>14.3</v>
      </c>
      <c r="CB96" s="24">
        <v>2.4</v>
      </c>
      <c r="CC96" s="31">
        <v>66.7</v>
      </c>
      <c r="CD96" s="23">
        <v>100</v>
      </c>
      <c r="CE96" s="24">
        <v>54.8</v>
      </c>
      <c r="CF96" s="24">
        <v>21.4</v>
      </c>
      <c r="CG96" s="24">
        <v>21.4</v>
      </c>
      <c r="CH96" s="24">
        <v>2.4</v>
      </c>
      <c r="CI96" s="31">
        <v>42.9</v>
      </c>
      <c r="CJ96" s="23">
        <v>100</v>
      </c>
      <c r="CK96" s="24">
        <v>50</v>
      </c>
      <c r="CL96" s="24">
        <v>38.1</v>
      </c>
      <c r="CM96" s="24">
        <v>9.5</v>
      </c>
      <c r="CN96" s="24">
        <v>2.4</v>
      </c>
      <c r="CO96" s="25">
        <v>47.6</v>
      </c>
    </row>
    <row r="97" spans="2:93" ht="13.5" customHeight="1" x14ac:dyDescent="0.15">
      <c r="B97" s="55"/>
      <c r="C97" s="52" t="s">
        <v>179</v>
      </c>
      <c r="D97" s="26">
        <v>115</v>
      </c>
      <c r="E97" s="27">
        <v>4</v>
      </c>
      <c r="F97" s="27">
        <v>52</v>
      </c>
      <c r="G97" s="27">
        <v>59</v>
      </c>
      <c r="H97" s="27" t="s">
        <v>132</v>
      </c>
      <c r="I97" s="32">
        <v>111</v>
      </c>
      <c r="J97" s="26">
        <v>115</v>
      </c>
      <c r="K97" s="27">
        <v>60</v>
      </c>
      <c r="L97" s="27">
        <v>30</v>
      </c>
      <c r="M97" s="27">
        <v>25</v>
      </c>
      <c r="N97" s="27" t="s">
        <v>132</v>
      </c>
      <c r="O97" s="32">
        <v>55</v>
      </c>
      <c r="P97" s="26">
        <v>115</v>
      </c>
      <c r="Q97" s="27">
        <v>26</v>
      </c>
      <c r="R97" s="27">
        <v>57</v>
      </c>
      <c r="S97" s="27">
        <v>32</v>
      </c>
      <c r="T97" s="27" t="s">
        <v>132</v>
      </c>
      <c r="U97" s="32">
        <v>89</v>
      </c>
      <c r="V97" s="26">
        <v>115</v>
      </c>
      <c r="W97" s="27">
        <v>71</v>
      </c>
      <c r="X97" s="27">
        <v>36</v>
      </c>
      <c r="Y97" s="27">
        <v>8</v>
      </c>
      <c r="Z97" s="27" t="s">
        <v>132</v>
      </c>
      <c r="AA97" s="32">
        <v>44</v>
      </c>
      <c r="AB97" s="26">
        <v>115</v>
      </c>
      <c r="AC97" s="27">
        <v>47</v>
      </c>
      <c r="AD97" s="27">
        <v>46</v>
      </c>
      <c r="AE97" s="27">
        <v>22</v>
      </c>
      <c r="AF97" s="27" t="s">
        <v>132</v>
      </c>
      <c r="AG97" s="32">
        <v>68</v>
      </c>
      <c r="AH97" s="26">
        <v>115</v>
      </c>
      <c r="AI97" s="27">
        <v>10</v>
      </c>
      <c r="AJ97" s="27">
        <v>70</v>
      </c>
      <c r="AK97" s="27">
        <v>35</v>
      </c>
      <c r="AL97" s="27" t="s">
        <v>132</v>
      </c>
      <c r="AM97" s="32">
        <v>105</v>
      </c>
      <c r="AN97" s="26">
        <v>115</v>
      </c>
      <c r="AO97" s="27">
        <v>4</v>
      </c>
      <c r="AP97" s="27">
        <v>7</v>
      </c>
      <c r="AQ97" s="27">
        <v>104</v>
      </c>
      <c r="AR97" s="27" t="s">
        <v>132</v>
      </c>
      <c r="AS97" s="32">
        <v>111</v>
      </c>
      <c r="AT97" s="26">
        <v>115</v>
      </c>
      <c r="AU97" s="27">
        <v>52</v>
      </c>
      <c r="AV97" s="27">
        <v>43</v>
      </c>
      <c r="AW97" s="27">
        <v>20</v>
      </c>
      <c r="AX97" s="27" t="s">
        <v>132</v>
      </c>
      <c r="AY97" s="32">
        <v>63</v>
      </c>
      <c r="AZ97" s="26">
        <v>115</v>
      </c>
      <c r="BA97" s="27">
        <v>22</v>
      </c>
      <c r="BB97" s="27">
        <v>61</v>
      </c>
      <c r="BC97" s="27">
        <v>32</v>
      </c>
      <c r="BD97" s="27" t="s">
        <v>132</v>
      </c>
      <c r="BE97" s="32">
        <v>93</v>
      </c>
      <c r="BF97" s="26">
        <v>115</v>
      </c>
      <c r="BG97" s="27">
        <v>23</v>
      </c>
      <c r="BH97" s="27">
        <v>45</v>
      </c>
      <c r="BI97" s="27">
        <v>47</v>
      </c>
      <c r="BJ97" s="27" t="s">
        <v>132</v>
      </c>
      <c r="BK97" s="32">
        <v>92</v>
      </c>
      <c r="BL97" s="26">
        <v>115</v>
      </c>
      <c r="BM97" s="27">
        <v>4</v>
      </c>
      <c r="BN97" s="27">
        <v>43</v>
      </c>
      <c r="BO97" s="27">
        <v>68</v>
      </c>
      <c r="BP97" s="27" t="s">
        <v>132</v>
      </c>
      <c r="BQ97" s="32">
        <v>111</v>
      </c>
      <c r="BR97" s="26">
        <v>115</v>
      </c>
      <c r="BS97" s="27">
        <v>96</v>
      </c>
      <c r="BT97" s="27">
        <v>17</v>
      </c>
      <c r="BU97" s="27">
        <v>2</v>
      </c>
      <c r="BV97" s="27" t="s">
        <v>132</v>
      </c>
      <c r="BW97" s="32">
        <v>19</v>
      </c>
      <c r="BX97" s="26">
        <v>115</v>
      </c>
      <c r="BY97" s="27">
        <v>36</v>
      </c>
      <c r="BZ97" s="27">
        <v>64</v>
      </c>
      <c r="CA97" s="27">
        <v>15</v>
      </c>
      <c r="CB97" s="27" t="s">
        <v>132</v>
      </c>
      <c r="CC97" s="32">
        <v>79</v>
      </c>
      <c r="CD97" s="26">
        <v>115</v>
      </c>
      <c r="CE97" s="27">
        <v>65</v>
      </c>
      <c r="CF97" s="27">
        <v>37</v>
      </c>
      <c r="CG97" s="27">
        <v>13</v>
      </c>
      <c r="CH97" s="27" t="s">
        <v>132</v>
      </c>
      <c r="CI97" s="32">
        <v>50</v>
      </c>
      <c r="CJ97" s="26">
        <v>115</v>
      </c>
      <c r="CK97" s="27">
        <v>56</v>
      </c>
      <c r="CL97" s="27">
        <v>39</v>
      </c>
      <c r="CM97" s="27">
        <v>20</v>
      </c>
      <c r="CN97" s="27" t="s">
        <v>132</v>
      </c>
      <c r="CO97" s="28">
        <v>59</v>
      </c>
    </row>
    <row r="98" spans="2:93" ht="13.5" customHeight="1" x14ac:dyDescent="0.15">
      <c r="B98" s="55"/>
      <c r="C98" s="53"/>
      <c r="D98" s="23">
        <v>100</v>
      </c>
      <c r="E98" s="24">
        <v>3.5</v>
      </c>
      <c r="F98" s="24">
        <v>45.2</v>
      </c>
      <c r="G98" s="24">
        <v>51.3</v>
      </c>
      <c r="H98" s="24" t="s">
        <v>132</v>
      </c>
      <c r="I98" s="31">
        <v>96.5</v>
      </c>
      <c r="J98" s="23">
        <v>100</v>
      </c>
      <c r="K98" s="24">
        <v>52.2</v>
      </c>
      <c r="L98" s="24">
        <v>26.1</v>
      </c>
      <c r="M98" s="24">
        <v>21.7</v>
      </c>
      <c r="N98" s="24" t="s">
        <v>132</v>
      </c>
      <c r="O98" s="31">
        <v>47.8</v>
      </c>
      <c r="P98" s="23">
        <v>100</v>
      </c>
      <c r="Q98" s="24">
        <v>22.6</v>
      </c>
      <c r="R98" s="24">
        <v>49.6</v>
      </c>
      <c r="S98" s="24">
        <v>27.8</v>
      </c>
      <c r="T98" s="24" t="s">
        <v>132</v>
      </c>
      <c r="U98" s="31">
        <v>77.400000000000006</v>
      </c>
      <c r="V98" s="23">
        <v>100</v>
      </c>
      <c r="W98" s="24">
        <v>61.7</v>
      </c>
      <c r="X98" s="24">
        <v>31.3</v>
      </c>
      <c r="Y98" s="24">
        <v>7</v>
      </c>
      <c r="Z98" s="24" t="s">
        <v>132</v>
      </c>
      <c r="AA98" s="31">
        <v>38.299999999999997</v>
      </c>
      <c r="AB98" s="23">
        <v>100</v>
      </c>
      <c r="AC98" s="24">
        <v>40.9</v>
      </c>
      <c r="AD98" s="24">
        <v>40</v>
      </c>
      <c r="AE98" s="24">
        <v>19.100000000000001</v>
      </c>
      <c r="AF98" s="24" t="s">
        <v>132</v>
      </c>
      <c r="AG98" s="31">
        <v>59.1</v>
      </c>
      <c r="AH98" s="23">
        <v>100</v>
      </c>
      <c r="AI98" s="24">
        <v>8.6999999999999993</v>
      </c>
      <c r="AJ98" s="24">
        <v>60.9</v>
      </c>
      <c r="AK98" s="24">
        <v>30.4</v>
      </c>
      <c r="AL98" s="24" t="s">
        <v>132</v>
      </c>
      <c r="AM98" s="31">
        <v>91.3</v>
      </c>
      <c r="AN98" s="23">
        <v>100</v>
      </c>
      <c r="AO98" s="24">
        <v>3.5</v>
      </c>
      <c r="AP98" s="24">
        <v>6.1</v>
      </c>
      <c r="AQ98" s="24">
        <v>90.4</v>
      </c>
      <c r="AR98" s="24" t="s">
        <v>132</v>
      </c>
      <c r="AS98" s="31">
        <v>96.5</v>
      </c>
      <c r="AT98" s="23">
        <v>100</v>
      </c>
      <c r="AU98" s="24">
        <v>45.2</v>
      </c>
      <c r="AV98" s="24">
        <v>37.4</v>
      </c>
      <c r="AW98" s="24">
        <v>17.399999999999999</v>
      </c>
      <c r="AX98" s="24" t="s">
        <v>132</v>
      </c>
      <c r="AY98" s="31">
        <v>54.8</v>
      </c>
      <c r="AZ98" s="23">
        <v>100</v>
      </c>
      <c r="BA98" s="24">
        <v>19.100000000000001</v>
      </c>
      <c r="BB98" s="24">
        <v>53</v>
      </c>
      <c r="BC98" s="24">
        <v>27.8</v>
      </c>
      <c r="BD98" s="24" t="s">
        <v>132</v>
      </c>
      <c r="BE98" s="31">
        <v>80.900000000000006</v>
      </c>
      <c r="BF98" s="23">
        <v>100</v>
      </c>
      <c r="BG98" s="24">
        <v>20</v>
      </c>
      <c r="BH98" s="24">
        <v>39.1</v>
      </c>
      <c r="BI98" s="24">
        <v>40.9</v>
      </c>
      <c r="BJ98" s="24" t="s">
        <v>132</v>
      </c>
      <c r="BK98" s="31">
        <v>80</v>
      </c>
      <c r="BL98" s="23">
        <v>100</v>
      </c>
      <c r="BM98" s="24">
        <v>3.5</v>
      </c>
      <c r="BN98" s="24">
        <v>37.4</v>
      </c>
      <c r="BO98" s="24">
        <v>59.1</v>
      </c>
      <c r="BP98" s="24" t="s">
        <v>132</v>
      </c>
      <c r="BQ98" s="31">
        <v>96.5</v>
      </c>
      <c r="BR98" s="23">
        <v>100</v>
      </c>
      <c r="BS98" s="24">
        <v>83.5</v>
      </c>
      <c r="BT98" s="24">
        <v>14.8</v>
      </c>
      <c r="BU98" s="24">
        <v>1.7</v>
      </c>
      <c r="BV98" s="24" t="s">
        <v>132</v>
      </c>
      <c r="BW98" s="31">
        <v>16.5</v>
      </c>
      <c r="BX98" s="23">
        <v>100</v>
      </c>
      <c r="BY98" s="24">
        <v>31.3</v>
      </c>
      <c r="BZ98" s="24">
        <v>55.7</v>
      </c>
      <c r="CA98" s="24">
        <v>13</v>
      </c>
      <c r="CB98" s="24" t="s">
        <v>132</v>
      </c>
      <c r="CC98" s="31">
        <v>68.7</v>
      </c>
      <c r="CD98" s="23">
        <v>100</v>
      </c>
      <c r="CE98" s="24">
        <v>56.5</v>
      </c>
      <c r="CF98" s="24">
        <v>32.200000000000003</v>
      </c>
      <c r="CG98" s="24">
        <v>11.3</v>
      </c>
      <c r="CH98" s="24" t="s">
        <v>132</v>
      </c>
      <c r="CI98" s="31">
        <v>43.5</v>
      </c>
      <c r="CJ98" s="23">
        <v>100</v>
      </c>
      <c r="CK98" s="24">
        <v>48.7</v>
      </c>
      <c r="CL98" s="24">
        <v>33.9</v>
      </c>
      <c r="CM98" s="24">
        <v>17.399999999999999</v>
      </c>
      <c r="CN98" s="24" t="s">
        <v>132</v>
      </c>
      <c r="CO98" s="25">
        <v>51.3</v>
      </c>
    </row>
    <row r="99" spans="2:93" ht="13.5" customHeight="1" x14ac:dyDescent="0.15">
      <c r="B99" s="55"/>
      <c r="C99" s="52" t="s">
        <v>180</v>
      </c>
      <c r="D99" s="26">
        <v>474</v>
      </c>
      <c r="E99" s="27">
        <v>28</v>
      </c>
      <c r="F99" s="27">
        <v>216</v>
      </c>
      <c r="G99" s="27">
        <v>227</v>
      </c>
      <c r="H99" s="27">
        <v>3</v>
      </c>
      <c r="I99" s="32">
        <v>443</v>
      </c>
      <c r="J99" s="26">
        <v>474</v>
      </c>
      <c r="K99" s="27">
        <v>237</v>
      </c>
      <c r="L99" s="27">
        <v>144</v>
      </c>
      <c r="M99" s="27">
        <v>91</v>
      </c>
      <c r="N99" s="27">
        <v>2</v>
      </c>
      <c r="O99" s="32">
        <v>235</v>
      </c>
      <c r="P99" s="26">
        <v>474</v>
      </c>
      <c r="Q99" s="27">
        <v>133</v>
      </c>
      <c r="R99" s="27">
        <v>201</v>
      </c>
      <c r="S99" s="27">
        <v>135</v>
      </c>
      <c r="T99" s="27">
        <v>5</v>
      </c>
      <c r="U99" s="32">
        <v>336</v>
      </c>
      <c r="V99" s="26">
        <v>474</v>
      </c>
      <c r="W99" s="27">
        <v>315</v>
      </c>
      <c r="X99" s="27">
        <v>111</v>
      </c>
      <c r="Y99" s="27">
        <v>45</v>
      </c>
      <c r="Z99" s="27">
        <v>3</v>
      </c>
      <c r="AA99" s="32">
        <v>156</v>
      </c>
      <c r="AB99" s="26">
        <v>474</v>
      </c>
      <c r="AC99" s="27">
        <v>201</v>
      </c>
      <c r="AD99" s="27">
        <v>179</v>
      </c>
      <c r="AE99" s="27">
        <v>91</v>
      </c>
      <c r="AF99" s="27">
        <v>3</v>
      </c>
      <c r="AG99" s="32">
        <v>270</v>
      </c>
      <c r="AH99" s="26">
        <v>474</v>
      </c>
      <c r="AI99" s="27">
        <v>79</v>
      </c>
      <c r="AJ99" s="27">
        <v>267</v>
      </c>
      <c r="AK99" s="27">
        <v>125</v>
      </c>
      <c r="AL99" s="27">
        <v>3</v>
      </c>
      <c r="AM99" s="32">
        <v>392</v>
      </c>
      <c r="AN99" s="26">
        <v>474</v>
      </c>
      <c r="AO99" s="27">
        <v>19</v>
      </c>
      <c r="AP99" s="27">
        <v>46</v>
      </c>
      <c r="AQ99" s="27">
        <v>407</v>
      </c>
      <c r="AR99" s="27">
        <v>2</v>
      </c>
      <c r="AS99" s="32">
        <v>453</v>
      </c>
      <c r="AT99" s="26">
        <v>474</v>
      </c>
      <c r="AU99" s="27">
        <v>255</v>
      </c>
      <c r="AV99" s="27">
        <v>147</v>
      </c>
      <c r="AW99" s="27">
        <v>70</v>
      </c>
      <c r="AX99" s="27">
        <v>2</v>
      </c>
      <c r="AY99" s="32">
        <v>217</v>
      </c>
      <c r="AZ99" s="26">
        <v>474</v>
      </c>
      <c r="BA99" s="27">
        <v>82</v>
      </c>
      <c r="BB99" s="27">
        <v>282</v>
      </c>
      <c r="BC99" s="27">
        <v>106</v>
      </c>
      <c r="BD99" s="27">
        <v>4</v>
      </c>
      <c r="BE99" s="32">
        <v>388</v>
      </c>
      <c r="BF99" s="26">
        <v>474</v>
      </c>
      <c r="BG99" s="27">
        <v>102</v>
      </c>
      <c r="BH99" s="27">
        <v>203</v>
      </c>
      <c r="BI99" s="27">
        <v>165</v>
      </c>
      <c r="BJ99" s="27">
        <v>4</v>
      </c>
      <c r="BK99" s="32">
        <v>368</v>
      </c>
      <c r="BL99" s="26">
        <v>474</v>
      </c>
      <c r="BM99" s="27">
        <v>34</v>
      </c>
      <c r="BN99" s="27">
        <v>192</v>
      </c>
      <c r="BO99" s="27">
        <v>243</v>
      </c>
      <c r="BP99" s="27">
        <v>5</v>
      </c>
      <c r="BQ99" s="32">
        <v>435</v>
      </c>
      <c r="BR99" s="26">
        <v>474</v>
      </c>
      <c r="BS99" s="27">
        <v>388</v>
      </c>
      <c r="BT99" s="27">
        <v>63</v>
      </c>
      <c r="BU99" s="27">
        <v>20</v>
      </c>
      <c r="BV99" s="27">
        <v>3</v>
      </c>
      <c r="BW99" s="32">
        <v>83</v>
      </c>
      <c r="BX99" s="26">
        <v>474</v>
      </c>
      <c r="BY99" s="27">
        <v>128</v>
      </c>
      <c r="BZ99" s="27">
        <v>263</v>
      </c>
      <c r="CA99" s="27">
        <v>80</v>
      </c>
      <c r="CB99" s="27">
        <v>3</v>
      </c>
      <c r="CC99" s="32">
        <v>343</v>
      </c>
      <c r="CD99" s="26">
        <v>474</v>
      </c>
      <c r="CE99" s="27">
        <v>267</v>
      </c>
      <c r="CF99" s="27">
        <v>166</v>
      </c>
      <c r="CG99" s="27">
        <v>38</v>
      </c>
      <c r="CH99" s="27">
        <v>3</v>
      </c>
      <c r="CI99" s="32">
        <v>204</v>
      </c>
      <c r="CJ99" s="26">
        <v>474</v>
      </c>
      <c r="CK99" s="27">
        <v>244</v>
      </c>
      <c r="CL99" s="27">
        <v>154</v>
      </c>
      <c r="CM99" s="27">
        <v>73</v>
      </c>
      <c r="CN99" s="27">
        <v>3</v>
      </c>
      <c r="CO99" s="28">
        <v>227</v>
      </c>
    </row>
    <row r="100" spans="2:93" ht="13.5" customHeight="1" x14ac:dyDescent="0.15">
      <c r="B100" s="55"/>
      <c r="C100" s="53"/>
      <c r="D100" s="23">
        <v>100</v>
      </c>
      <c r="E100" s="24">
        <v>5.9</v>
      </c>
      <c r="F100" s="24">
        <v>45.6</v>
      </c>
      <c r="G100" s="24">
        <v>47.9</v>
      </c>
      <c r="H100" s="24">
        <v>0.6</v>
      </c>
      <c r="I100" s="31">
        <v>93.5</v>
      </c>
      <c r="J100" s="23">
        <v>100</v>
      </c>
      <c r="K100" s="24">
        <v>50</v>
      </c>
      <c r="L100" s="24">
        <v>30.4</v>
      </c>
      <c r="M100" s="24">
        <v>19.2</v>
      </c>
      <c r="N100" s="24">
        <v>0.4</v>
      </c>
      <c r="O100" s="31">
        <v>49.6</v>
      </c>
      <c r="P100" s="23">
        <v>100</v>
      </c>
      <c r="Q100" s="24">
        <v>28.1</v>
      </c>
      <c r="R100" s="24">
        <v>42.4</v>
      </c>
      <c r="S100" s="24">
        <v>28.5</v>
      </c>
      <c r="T100" s="24">
        <v>1.1000000000000001</v>
      </c>
      <c r="U100" s="31">
        <v>70.900000000000006</v>
      </c>
      <c r="V100" s="23">
        <v>100</v>
      </c>
      <c r="W100" s="24">
        <v>66.5</v>
      </c>
      <c r="X100" s="24">
        <v>23.4</v>
      </c>
      <c r="Y100" s="24">
        <v>9.5</v>
      </c>
      <c r="Z100" s="24">
        <v>0.6</v>
      </c>
      <c r="AA100" s="31">
        <v>32.9</v>
      </c>
      <c r="AB100" s="23">
        <v>100</v>
      </c>
      <c r="AC100" s="24">
        <v>42.4</v>
      </c>
      <c r="AD100" s="24">
        <v>37.799999999999997</v>
      </c>
      <c r="AE100" s="24">
        <v>19.2</v>
      </c>
      <c r="AF100" s="24">
        <v>0.6</v>
      </c>
      <c r="AG100" s="31">
        <v>57</v>
      </c>
      <c r="AH100" s="23">
        <v>100</v>
      </c>
      <c r="AI100" s="24">
        <v>16.7</v>
      </c>
      <c r="AJ100" s="24">
        <v>56.3</v>
      </c>
      <c r="AK100" s="24">
        <v>26.4</v>
      </c>
      <c r="AL100" s="24">
        <v>0.6</v>
      </c>
      <c r="AM100" s="31">
        <v>82.7</v>
      </c>
      <c r="AN100" s="23">
        <v>100</v>
      </c>
      <c r="AO100" s="24">
        <v>4</v>
      </c>
      <c r="AP100" s="24">
        <v>9.6999999999999993</v>
      </c>
      <c r="AQ100" s="24">
        <v>85.9</v>
      </c>
      <c r="AR100" s="24">
        <v>0.4</v>
      </c>
      <c r="AS100" s="31">
        <v>95.6</v>
      </c>
      <c r="AT100" s="23">
        <v>100</v>
      </c>
      <c r="AU100" s="24">
        <v>53.8</v>
      </c>
      <c r="AV100" s="24">
        <v>31</v>
      </c>
      <c r="AW100" s="24">
        <v>14.8</v>
      </c>
      <c r="AX100" s="24">
        <v>0.4</v>
      </c>
      <c r="AY100" s="31">
        <v>45.8</v>
      </c>
      <c r="AZ100" s="23">
        <v>100</v>
      </c>
      <c r="BA100" s="24">
        <v>17.3</v>
      </c>
      <c r="BB100" s="24">
        <v>59.5</v>
      </c>
      <c r="BC100" s="24">
        <v>22.4</v>
      </c>
      <c r="BD100" s="24">
        <v>0.8</v>
      </c>
      <c r="BE100" s="31">
        <v>81.900000000000006</v>
      </c>
      <c r="BF100" s="23">
        <v>100</v>
      </c>
      <c r="BG100" s="24">
        <v>21.5</v>
      </c>
      <c r="BH100" s="24">
        <v>42.8</v>
      </c>
      <c r="BI100" s="24">
        <v>34.799999999999997</v>
      </c>
      <c r="BJ100" s="24">
        <v>0.8</v>
      </c>
      <c r="BK100" s="31">
        <v>77.599999999999994</v>
      </c>
      <c r="BL100" s="23">
        <v>100</v>
      </c>
      <c r="BM100" s="24">
        <v>7.2</v>
      </c>
      <c r="BN100" s="24">
        <v>40.5</v>
      </c>
      <c r="BO100" s="24">
        <v>51.3</v>
      </c>
      <c r="BP100" s="24">
        <v>1.1000000000000001</v>
      </c>
      <c r="BQ100" s="31">
        <v>91.8</v>
      </c>
      <c r="BR100" s="23">
        <v>100</v>
      </c>
      <c r="BS100" s="24">
        <v>81.900000000000006</v>
      </c>
      <c r="BT100" s="24">
        <v>13.3</v>
      </c>
      <c r="BU100" s="24">
        <v>4.2</v>
      </c>
      <c r="BV100" s="24">
        <v>0.6</v>
      </c>
      <c r="BW100" s="31">
        <v>17.5</v>
      </c>
      <c r="BX100" s="23">
        <v>100</v>
      </c>
      <c r="BY100" s="24">
        <v>27</v>
      </c>
      <c r="BZ100" s="24">
        <v>55.5</v>
      </c>
      <c r="CA100" s="24">
        <v>16.899999999999999</v>
      </c>
      <c r="CB100" s="24">
        <v>0.6</v>
      </c>
      <c r="CC100" s="31">
        <v>72.400000000000006</v>
      </c>
      <c r="CD100" s="23">
        <v>100</v>
      </c>
      <c r="CE100" s="24">
        <v>56.3</v>
      </c>
      <c r="CF100" s="24">
        <v>35</v>
      </c>
      <c r="CG100" s="24">
        <v>8</v>
      </c>
      <c r="CH100" s="24">
        <v>0.6</v>
      </c>
      <c r="CI100" s="31">
        <v>43</v>
      </c>
      <c r="CJ100" s="23">
        <v>100</v>
      </c>
      <c r="CK100" s="24">
        <v>51.5</v>
      </c>
      <c r="CL100" s="24">
        <v>32.5</v>
      </c>
      <c r="CM100" s="24">
        <v>15.4</v>
      </c>
      <c r="CN100" s="24">
        <v>0.6</v>
      </c>
      <c r="CO100" s="25">
        <v>47.9</v>
      </c>
    </row>
    <row r="101" spans="2:93" ht="13.5" customHeight="1" x14ac:dyDescent="0.15">
      <c r="B101" s="55"/>
      <c r="C101" s="52" t="s">
        <v>181</v>
      </c>
      <c r="D101" s="26">
        <v>722</v>
      </c>
      <c r="E101" s="27">
        <v>26</v>
      </c>
      <c r="F101" s="27">
        <v>355</v>
      </c>
      <c r="G101" s="27">
        <v>336</v>
      </c>
      <c r="H101" s="27">
        <v>5</v>
      </c>
      <c r="I101" s="32">
        <v>691</v>
      </c>
      <c r="J101" s="26">
        <v>722</v>
      </c>
      <c r="K101" s="27">
        <v>387</v>
      </c>
      <c r="L101" s="27">
        <v>203</v>
      </c>
      <c r="M101" s="27">
        <v>129</v>
      </c>
      <c r="N101" s="27">
        <v>3</v>
      </c>
      <c r="O101" s="32">
        <v>332</v>
      </c>
      <c r="P101" s="26">
        <v>722</v>
      </c>
      <c r="Q101" s="27">
        <v>181</v>
      </c>
      <c r="R101" s="27">
        <v>322</v>
      </c>
      <c r="S101" s="27">
        <v>213</v>
      </c>
      <c r="T101" s="27">
        <v>6</v>
      </c>
      <c r="U101" s="32">
        <v>535</v>
      </c>
      <c r="V101" s="26">
        <v>722</v>
      </c>
      <c r="W101" s="27">
        <v>540</v>
      </c>
      <c r="X101" s="27">
        <v>135</v>
      </c>
      <c r="Y101" s="27">
        <v>44</v>
      </c>
      <c r="Z101" s="27">
        <v>3</v>
      </c>
      <c r="AA101" s="32">
        <v>179</v>
      </c>
      <c r="AB101" s="26">
        <v>722</v>
      </c>
      <c r="AC101" s="27">
        <v>351</v>
      </c>
      <c r="AD101" s="27">
        <v>248</v>
      </c>
      <c r="AE101" s="27">
        <v>119</v>
      </c>
      <c r="AF101" s="27">
        <v>4</v>
      </c>
      <c r="AG101" s="32">
        <v>367</v>
      </c>
      <c r="AH101" s="26">
        <v>722</v>
      </c>
      <c r="AI101" s="27">
        <v>97</v>
      </c>
      <c r="AJ101" s="27">
        <v>409</v>
      </c>
      <c r="AK101" s="27">
        <v>213</v>
      </c>
      <c r="AL101" s="27">
        <v>3</v>
      </c>
      <c r="AM101" s="32">
        <v>622</v>
      </c>
      <c r="AN101" s="26">
        <v>722</v>
      </c>
      <c r="AO101" s="27">
        <v>26</v>
      </c>
      <c r="AP101" s="27">
        <v>66</v>
      </c>
      <c r="AQ101" s="27">
        <v>625</v>
      </c>
      <c r="AR101" s="27">
        <v>5</v>
      </c>
      <c r="AS101" s="32">
        <v>691</v>
      </c>
      <c r="AT101" s="26">
        <v>722</v>
      </c>
      <c r="AU101" s="27">
        <v>402</v>
      </c>
      <c r="AV101" s="27">
        <v>213</v>
      </c>
      <c r="AW101" s="27">
        <v>103</v>
      </c>
      <c r="AX101" s="27">
        <v>4</v>
      </c>
      <c r="AY101" s="32">
        <v>316</v>
      </c>
      <c r="AZ101" s="26">
        <v>722</v>
      </c>
      <c r="BA101" s="27">
        <v>91</v>
      </c>
      <c r="BB101" s="27">
        <v>431</v>
      </c>
      <c r="BC101" s="27">
        <v>196</v>
      </c>
      <c r="BD101" s="27">
        <v>4</v>
      </c>
      <c r="BE101" s="32">
        <v>627</v>
      </c>
      <c r="BF101" s="26">
        <v>722</v>
      </c>
      <c r="BG101" s="27">
        <v>177</v>
      </c>
      <c r="BH101" s="27">
        <v>304</v>
      </c>
      <c r="BI101" s="27">
        <v>238</v>
      </c>
      <c r="BJ101" s="27">
        <v>3</v>
      </c>
      <c r="BK101" s="32">
        <v>542</v>
      </c>
      <c r="BL101" s="26">
        <v>722</v>
      </c>
      <c r="BM101" s="27">
        <v>42</v>
      </c>
      <c r="BN101" s="27">
        <v>279</v>
      </c>
      <c r="BO101" s="27">
        <v>397</v>
      </c>
      <c r="BP101" s="27">
        <v>4</v>
      </c>
      <c r="BQ101" s="32">
        <v>676</v>
      </c>
      <c r="BR101" s="26">
        <v>722</v>
      </c>
      <c r="BS101" s="27">
        <v>585</v>
      </c>
      <c r="BT101" s="27">
        <v>113</v>
      </c>
      <c r="BU101" s="27">
        <v>20</v>
      </c>
      <c r="BV101" s="27">
        <v>4</v>
      </c>
      <c r="BW101" s="32">
        <v>133</v>
      </c>
      <c r="BX101" s="26">
        <v>722</v>
      </c>
      <c r="BY101" s="27">
        <v>178</v>
      </c>
      <c r="BZ101" s="27">
        <v>387</v>
      </c>
      <c r="CA101" s="27">
        <v>153</v>
      </c>
      <c r="CB101" s="27">
        <v>4</v>
      </c>
      <c r="CC101" s="32">
        <v>540</v>
      </c>
      <c r="CD101" s="26">
        <v>722</v>
      </c>
      <c r="CE101" s="27">
        <v>408</v>
      </c>
      <c r="CF101" s="27">
        <v>244</v>
      </c>
      <c r="CG101" s="27">
        <v>66</v>
      </c>
      <c r="CH101" s="27">
        <v>4</v>
      </c>
      <c r="CI101" s="32">
        <v>310</v>
      </c>
      <c r="CJ101" s="26">
        <v>722</v>
      </c>
      <c r="CK101" s="27">
        <v>380</v>
      </c>
      <c r="CL101" s="27">
        <v>237</v>
      </c>
      <c r="CM101" s="27">
        <v>102</v>
      </c>
      <c r="CN101" s="27">
        <v>3</v>
      </c>
      <c r="CO101" s="28">
        <v>339</v>
      </c>
    </row>
    <row r="102" spans="2:93" ht="13.5" customHeight="1" x14ac:dyDescent="0.15">
      <c r="B102" s="55"/>
      <c r="C102" s="53"/>
      <c r="D102" s="23">
        <v>100</v>
      </c>
      <c r="E102" s="24">
        <v>3.6</v>
      </c>
      <c r="F102" s="24">
        <v>49.2</v>
      </c>
      <c r="G102" s="24">
        <v>46.5</v>
      </c>
      <c r="H102" s="24">
        <v>0.7</v>
      </c>
      <c r="I102" s="31">
        <v>95.7</v>
      </c>
      <c r="J102" s="23">
        <v>100</v>
      </c>
      <c r="K102" s="24">
        <v>53.6</v>
      </c>
      <c r="L102" s="24">
        <v>28.1</v>
      </c>
      <c r="M102" s="24">
        <v>17.899999999999999</v>
      </c>
      <c r="N102" s="24">
        <v>0.4</v>
      </c>
      <c r="O102" s="31">
        <v>46</v>
      </c>
      <c r="P102" s="23">
        <v>100</v>
      </c>
      <c r="Q102" s="24">
        <v>25.1</v>
      </c>
      <c r="R102" s="24">
        <v>44.6</v>
      </c>
      <c r="S102" s="24">
        <v>29.5</v>
      </c>
      <c r="T102" s="24">
        <v>0.8</v>
      </c>
      <c r="U102" s="31">
        <v>74.099999999999994</v>
      </c>
      <c r="V102" s="23">
        <v>100</v>
      </c>
      <c r="W102" s="24">
        <v>74.8</v>
      </c>
      <c r="X102" s="24">
        <v>18.7</v>
      </c>
      <c r="Y102" s="24">
        <v>6.1</v>
      </c>
      <c r="Z102" s="24">
        <v>0.4</v>
      </c>
      <c r="AA102" s="31">
        <v>24.8</v>
      </c>
      <c r="AB102" s="23">
        <v>100</v>
      </c>
      <c r="AC102" s="24">
        <v>48.6</v>
      </c>
      <c r="AD102" s="24">
        <v>34.299999999999997</v>
      </c>
      <c r="AE102" s="24">
        <v>16.5</v>
      </c>
      <c r="AF102" s="24">
        <v>0.6</v>
      </c>
      <c r="AG102" s="31">
        <v>50.8</v>
      </c>
      <c r="AH102" s="23">
        <v>100</v>
      </c>
      <c r="AI102" s="24">
        <v>13.4</v>
      </c>
      <c r="AJ102" s="24">
        <v>56.6</v>
      </c>
      <c r="AK102" s="24">
        <v>29.5</v>
      </c>
      <c r="AL102" s="24">
        <v>0.4</v>
      </c>
      <c r="AM102" s="31">
        <v>86.1</v>
      </c>
      <c r="AN102" s="23">
        <v>100</v>
      </c>
      <c r="AO102" s="24">
        <v>3.6</v>
      </c>
      <c r="AP102" s="24">
        <v>9.1</v>
      </c>
      <c r="AQ102" s="24">
        <v>86.6</v>
      </c>
      <c r="AR102" s="24">
        <v>0.7</v>
      </c>
      <c r="AS102" s="31">
        <v>95.7</v>
      </c>
      <c r="AT102" s="23">
        <v>100</v>
      </c>
      <c r="AU102" s="24">
        <v>55.7</v>
      </c>
      <c r="AV102" s="24">
        <v>29.5</v>
      </c>
      <c r="AW102" s="24">
        <v>14.3</v>
      </c>
      <c r="AX102" s="24">
        <v>0.6</v>
      </c>
      <c r="AY102" s="31">
        <v>43.8</v>
      </c>
      <c r="AZ102" s="23">
        <v>100</v>
      </c>
      <c r="BA102" s="24">
        <v>12.6</v>
      </c>
      <c r="BB102" s="24">
        <v>59.7</v>
      </c>
      <c r="BC102" s="24">
        <v>27.1</v>
      </c>
      <c r="BD102" s="24">
        <v>0.6</v>
      </c>
      <c r="BE102" s="31">
        <v>86.8</v>
      </c>
      <c r="BF102" s="23">
        <v>100</v>
      </c>
      <c r="BG102" s="24">
        <v>24.5</v>
      </c>
      <c r="BH102" s="24">
        <v>42.1</v>
      </c>
      <c r="BI102" s="24">
        <v>33</v>
      </c>
      <c r="BJ102" s="24">
        <v>0.4</v>
      </c>
      <c r="BK102" s="31">
        <v>75.099999999999994</v>
      </c>
      <c r="BL102" s="23">
        <v>100</v>
      </c>
      <c r="BM102" s="24">
        <v>5.8</v>
      </c>
      <c r="BN102" s="24">
        <v>38.6</v>
      </c>
      <c r="BO102" s="24">
        <v>55</v>
      </c>
      <c r="BP102" s="24">
        <v>0.6</v>
      </c>
      <c r="BQ102" s="31">
        <v>93.6</v>
      </c>
      <c r="BR102" s="23">
        <v>100</v>
      </c>
      <c r="BS102" s="24">
        <v>81</v>
      </c>
      <c r="BT102" s="24">
        <v>15.7</v>
      </c>
      <c r="BU102" s="24">
        <v>2.8</v>
      </c>
      <c r="BV102" s="24">
        <v>0.6</v>
      </c>
      <c r="BW102" s="31">
        <v>18.399999999999999</v>
      </c>
      <c r="BX102" s="23">
        <v>100</v>
      </c>
      <c r="BY102" s="24">
        <v>24.7</v>
      </c>
      <c r="BZ102" s="24">
        <v>53.6</v>
      </c>
      <c r="CA102" s="24">
        <v>21.2</v>
      </c>
      <c r="CB102" s="24">
        <v>0.6</v>
      </c>
      <c r="CC102" s="31">
        <v>74.8</v>
      </c>
      <c r="CD102" s="23">
        <v>100</v>
      </c>
      <c r="CE102" s="24">
        <v>56.5</v>
      </c>
      <c r="CF102" s="24">
        <v>33.799999999999997</v>
      </c>
      <c r="CG102" s="24">
        <v>9.1</v>
      </c>
      <c r="CH102" s="24">
        <v>0.6</v>
      </c>
      <c r="CI102" s="31">
        <v>42.9</v>
      </c>
      <c r="CJ102" s="23">
        <v>100</v>
      </c>
      <c r="CK102" s="24">
        <v>52.6</v>
      </c>
      <c r="CL102" s="24">
        <v>32.799999999999997</v>
      </c>
      <c r="CM102" s="24">
        <v>14.1</v>
      </c>
      <c r="CN102" s="24">
        <v>0.4</v>
      </c>
      <c r="CO102" s="25">
        <v>47</v>
      </c>
    </row>
    <row r="103" spans="2:93" ht="13.5" customHeight="1" x14ac:dyDescent="0.15">
      <c r="B103" s="55"/>
      <c r="C103" s="52" t="s">
        <v>182</v>
      </c>
      <c r="D103" s="26">
        <v>1322</v>
      </c>
      <c r="E103" s="27">
        <v>52</v>
      </c>
      <c r="F103" s="27">
        <v>612</v>
      </c>
      <c r="G103" s="27">
        <v>647</v>
      </c>
      <c r="H103" s="27">
        <v>11</v>
      </c>
      <c r="I103" s="32">
        <v>1259</v>
      </c>
      <c r="J103" s="26">
        <v>1322</v>
      </c>
      <c r="K103" s="27">
        <v>808</v>
      </c>
      <c r="L103" s="27">
        <v>330</v>
      </c>
      <c r="M103" s="27">
        <v>173</v>
      </c>
      <c r="N103" s="27">
        <v>11</v>
      </c>
      <c r="O103" s="32">
        <v>503</v>
      </c>
      <c r="P103" s="26">
        <v>1322</v>
      </c>
      <c r="Q103" s="27">
        <v>359</v>
      </c>
      <c r="R103" s="27">
        <v>565</v>
      </c>
      <c r="S103" s="27">
        <v>383</v>
      </c>
      <c r="T103" s="27">
        <v>15</v>
      </c>
      <c r="U103" s="32">
        <v>948</v>
      </c>
      <c r="V103" s="26">
        <v>1322</v>
      </c>
      <c r="W103" s="27">
        <v>993</v>
      </c>
      <c r="X103" s="27">
        <v>229</v>
      </c>
      <c r="Y103" s="27">
        <v>90</v>
      </c>
      <c r="Z103" s="27">
        <v>10</v>
      </c>
      <c r="AA103" s="32">
        <v>319</v>
      </c>
      <c r="AB103" s="26">
        <v>1322</v>
      </c>
      <c r="AC103" s="27">
        <v>762</v>
      </c>
      <c r="AD103" s="27">
        <v>373</v>
      </c>
      <c r="AE103" s="27">
        <v>175</v>
      </c>
      <c r="AF103" s="27">
        <v>12</v>
      </c>
      <c r="AG103" s="32">
        <v>548</v>
      </c>
      <c r="AH103" s="26">
        <v>1322</v>
      </c>
      <c r="AI103" s="27">
        <v>157</v>
      </c>
      <c r="AJ103" s="27">
        <v>765</v>
      </c>
      <c r="AK103" s="27">
        <v>389</v>
      </c>
      <c r="AL103" s="27">
        <v>11</v>
      </c>
      <c r="AM103" s="32">
        <v>1154</v>
      </c>
      <c r="AN103" s="26">
        <v>1322</v>
      </c>
      <c r="AO103" s="27">
        <v>49</v>
      </c>
      <c r="AP103" s="27">
        <v>104</v>
      </c>
      <c r="AQ103" s="27">
        <v>1159</v>
      </c>
      <c r="AR103" s="27">
        <v>10</v>
      </c>
      <c r="AS103" s="32">
        <v>1263</v>
      </c>
      <c r="AT103" s="26">
        <v>1322</v>
      </c>
      <c r="AU103" s="27">
        <v>829</v>
      </c>
      <c r="AV103" s="27">
        <v>319</v>
      </c>
      <c r="AW103" s="27">
        <v>159</v>
      </c>
      <c r="AX103" s="27">
        <v>15</v>
      </c>
      <c r="AY103" s="32">
        <v>478</v>
      </c>
      <c r="AZ103" s="26">
        <v>1322</v>
      </c>
      <c r="BA103" s="27">
        <v>159</v>
      </c>
      <c r="BB103" s="27">
        <v>798</v>
      </c>
      <c r="BC103" s="27">
        <v>352</v>
      </c>
      <c r="BD103" s="27">
        <v>13</v>
      </c>
      <c r="BE103" s="32">
        <v>1150</v>
      </c>
      <c r="BF103" s="26">
        <v>1322</v>
      </c>
      <c r="BG103" s="27">
        <v>399</v>
      </c>
      <c r="BH103" s="27">
        <v>525</v>
      </c>
      <c r="BI103" s="27">
        <v>388</v>
      </c>
      <c r="BJ103" s="27">
        <v>10</v>
      </c>
      <c r="BK103" s="32">
        <v>913</v>
      </c>
      <c r="BL103" s="26">
        <v>1322</v>
      </c>
      <c r="BM103" s="27">
        <v>75</v>
      </c>
      <c r="BN103" s="27">
        <v>486</v>
      </c>
      <c r="BO103" s="27">
        <v>748</v>
      </c>
      <c r="BP103" s="27">
        <v>13</v>
      </c>
      <c r="BQ103" s="32">
        <v>1234</v>
      </c>
      <c r="BR103" s="26">
        <v>1322</v>
      </c>
      <c r="BS103" s="27">
        <v>1132</v>
      </c>
      <c r="BT103" s="27">
        <v>143</v>
      </c>
      <c r="BU103" s="27">
        <v>36</v>
      </c>
      <c r="BV103" s="27">
        <v>11</v>
      </c>
      <c r="BW103" s="32">
        <v>179</v>
      </c>
      <c r="BX103" s="26">
        <v>1322</v>
      </c>
      <c r="BY103" s="27">
        <v>358</v>
      </c>
      <c r="BZ103" s="27">
        <v>693</v>
      </c>
      <c r="CA103" s="27">
        <v>261</v>
      </c>
      <c r="CB103" s="27">
        <v>10</v>
      </c>
      <c r="CC103" s="32">
        <v>954</v>
      </c>
      <c r="CD103" s="26">
        <v>1322</v>
      </c>
      <c r="CE103" s="27">
        <v>842</v>
      </c>
      <c r="CF103" s="27">
        <v>341</v>
      </c>
      <c r="CG103" s="27">
        <v>126</v>
      </c>
      <c r="CH103" s="27">
        <v>13</v>
      </c>
      <c r="CI103" s="32">
        <v>467</v>
      </c>
      <c r="CJ103" s="26">
        <v>1322</v>
      </c>
      <c r="CK103" s="27">
        <v>792</v>
      </c>
      <c r="CL103" s="27">
        <v>376</v>
      </c>
      <c r="CM103" s="27">
        <v>144</v>
      </c>
      <c r="CN103" s="27">
        <v>10</v>
      </c>
      <c r="CO103" s="28">
        <v>520</v>
      </c>
    </row>
    <row r="104" spans="2:93" ht="13.5" customHeight="1" x14ac:dyDescent="0.15">
      <c r="B104" s="55"/>
      <c r="C104" s="53"/>
      <c r="D104" s="23">
        <v>100</v>
      </c>
      <c r="E104" s="24">
        <v>3.9</v>
      </c>
      <c r="F104" s="24">
        <v>46.3</v>
      </c>
      <c r="G104" s="24">
        <v>48.9</v>
      </c>
      <c r="H104" s="24">
        <v>0.8</v>
      </c>
      <c r="I104" s="31">
        <v>95.2</v>
      </c>
      <c r="J104" s="23">
        <v>100</v>
      </c>
      <c r="K104" s="24">
        <v>61.1</v>
      </c>
      <c r="L104" s="24">
        <v>25</v>
      </c>
      <c r="M104" s="24">
        <v>13.1</v>
      </c>
      <c r="N104" s="24">
        <v>0.8</v>
      </c>
      <c r="O104" s="31">
        <v>38</v>
      </c>
      <c r="P104" s="23">
        <v>100</v>
      </c>
      <c r="Q104" s="24">
        <v>27.2</v>
      </c>
      <c r="R104" s="24">
        <v>42.7</v>
      </c>
      <c r="S104" s="24">
        <v>29</v>
      </c>
      <c r="T104" s="24">
        <v>1.1000000000000001</v>
      </c>
      <c r="U104" s="31">
        <v>71.7</v>
      </c>
      <c r="V104" s="23">
        <v>100</v>
      </c>
      <c r="W104" s="24">
        <v>75.099999999999994</v>
      </c>
      <c r="X104" s="24">
        <v>17.3</v>
      </c>
      <c r="Y104" s="24">
        <v>6.8</v>
      </c>
      <c r="Z104" s="24">
        <v>0.8</v>
      </c>
      <c r="AA104" s="31">
        <v>24.1</v>
      </c>
      <c r="AB104" s="23">
        <v>100</v>
      </c>
      <c r="AC104" s="24">
        <v>57.6</v>
      </c>
      <c r="AD104" s="24">
        <v>28.2</v>
      </c>
      <c r="AE104" s="24">
        <v>13.2</v>
      </c>
      <c r="AF104" s="24">
        <v>0.9</v>
      </c>
      <c r="AG104" s="31">
        <v>41.5</v>
      </c>
      <c r="AH104" s="23">
        <v>100</v>
      </c>
      <c r="AI104" s="24">
        <v>11.9</v>
      </c>
      <c r="AJ104" s="24">
        <v>57.9</v>
      </c>
      <c r="AK104" s="24">
        <v>29.4</v>
      </c>
      <c r="AL104" s="24">
        <v>0.8</v>
      </c>
      <c r="AM104" s="31">
        <v>87.3</v>
      </c>
      <c r="AN104" s="23">
        <v>100</v>
      </c>
      <c r="AO104" s="24">
        <v>3.7</v>
      </c>
      <c r="AP104" s="24">
        <v>7.9</v>
      </c>
      <c r="AQ104" s="24">
        <v>87.7</v>
      </c>
      <c r="AR104" s="24">
        <v>0.8</v>
      </c>
      <c r="AS104" s="31">
        <v>95.5</v>
      </c>
      <c r="AT104" s="23">
        <v>100</v>
      </c>
      <c r="AU104" s="24">
        <v>62.7</v>
      </c>
      <c r="AV104" s="24">
        <v>24.1</v>
      </c>
      <c r="AW104" s="24">
        <v>12</v>
      </c>
      <c r="AX104" s="24">
        <v>1.1000000000000001</v>
      </c>
      <c r="AY104" s="31">
        <v>36.200000000000003</v>
      </c>
      <c r="AZ104" s="23">
        <v>100</v>
      </c>
      <c r="BA104" s="24">
        <v>12</v>
      </c>
      <c r="BB104" s="24">
        <v>60.4</v>
      </c>
      <c r="BC104" s="24">
        <v>26.6</v>
      </c>
      <c r="BD104" s="24">
        <v>1</v>
      </c>
      <c r="BE104" s="31">
        <v>87</v>
      </c>
      <c r="BF104" s="23">
        <v>100</v>
      </c>
      <c r="BG104" s="24">
        <v>30.2</v>
      </c>
      <c r="BH104" s="24">
        <v>39.700000000000003</v>
      </c>
      <c r="BI104" s="24">
        <v>29.3</v>
      </c>
      <c r="BJ104" s="24">
        <v>0.8</v>
      </c>
      <c r="BK104" s="31">
        <v>69.099999999999994</v>
      </c>
      <c r="BL104" s="23">
        <v>100</v>
      </c>
      <c r="BM104" s="24">
        <v>5.7</v>
      </c>
      <c r="BN104" s="24">
        <v>36.799999999999997</v>
      </c>
      <c r="BO104" s="24">
        <v>56.6</v>
      </c>
      <c r="BP104" s="24">
        <v>1</v>
      </c>
      <c r="BQ104" s="31">
        <v>93.3</v>
      </c>
      <c r="BR104" s="23">
        <v>100</v>
      </c>
      <c r="BS104" s="24">
        <v>85.6</v>
      </c>
      <c r="BT104" s="24">
        <v>10.8</v>
      </c>
      <c r="BU104" s="24">
        <v>2.7</v>
      </c>
      <c r="BV104" s="24">
        <v>0.8</v>
      </c>
      <c r="BW104" s="31">
        <v>13.5</v>
      </c>
      <c r="BX104" s="23">
        <v>100</v>
      </c>
      <c r="BY104" s="24">
        <v>27.1</v>
      </c>
      <c r="BZ104" s="24">
        <v>52.4</v>
      </c>
      <c r="CA104" s="24">
        <v>19.7</v>
      </c>
      <c r="CB104" s="24">
        <v>0.8</v>
      </c>
      <c r="CC104" s="31">
        <v>72.2</v>
      </c>
      <c r="CD104" s="23">
        <v>100</v>
      </c>
      <c r="CE104" s="24">
        <v>63.7</v>
      </c>
      <c r="CF104" s="24">
        <v>25.8</v>
      </c>
      <c r="CG104" s="24">
        <v>9.5</v>
      </c>
      <c r="CH104" s="24">
        <v>1</v>
      </c>
      <c r="CI104" s="31">
        <v>35.299999999999997</v>
      </c>
      <c r="CJ104" s="23">
        <v>100</v>
      </c>
      <c r="CK104" s="24">
        <v>59.9</v>
      </c>
      <c r="CL104" s="24">
        <v>28.4</v>
      </c>
      <c r="CM104" s="24">
        <v>10.9</v>
      </c>
      <c r="CN104" s="24">
        <v>0.8</v>
      </c>
      <c r="CO104" s="25">
        <v>39.299999999999997</v>
      </c>
    </row>
    <row r="105" spans="2:93" ht="13.5" customHeight="1" x14ac:dyDescent="0.15">
      <c r="B105" s="55"/>
      <c r="C105" s="52" t="s">
        <v>99</v>
      </c>
      <c r="D105" s="26">
        <v>40</v>
      </c>
      <c r="E105" s="27">
        <v>2</v>
      </c>
      <c r="F105" s="27">
        <v>19</v>
      </c>
      <c r="G105" s="27">
        <v>19</v>
      </c>
      <c r="H105" s="27" t="s">
        <v>132</v>
      </c>
      <c r="I105" s="32">
        <v>38</v>
      </c>
      <c r="J105" s="26">
        <v>40</v>
      </c>
      <c r="K105" s="27">
        <v>25</v>
      </c>
      <c r="L105" s="27">
        <v>5</v>
      </c>
      <c r="M105" s="27">
        <v>10</v>
      </c>
      <c r="N105" s="27" t="s">
        <v>132</v>
      </c>
      <c r="O105" s="32">
        <v>15</v>
      </c>
      <c r="P105" s="26">
        <v>40</v>
      </c>
      <c r="Q105" s="27">
        <v>14</v>
      </c>
      <c r="R105" s="27">
        <v>16</v>
      </c>
      <c r="S105" s="27">
        <v>10</v>
      </c>
      <c r="T105" s="27" t="s">
        <v>132</v>
      </c>
      <c r="U105" s="32">
        <v>26</v>
      </c>
      <c r="V105" s="26">
        <v>40</v>
      </c>
      <c r="W105" s="27">
        <v>28</v>
      </c>
      <c r="X105" s="27">
        <v>6</v>
      </c>
      <c r="Y105" s="27">
        <v>6</v>
      </c>
      <c r="Z105" s="27" t="s">
        <v>132</v>
      </c>
      <c r="AA105" s="32">
        <v>12</v>
      </c>
      <c r="AB105" s="26">
        <v>40</v>
      </c>
      <c r="AC105" s="27">
        <v>18</v>
      </c>
      <c r="AD105" s="27">
        <v>10</v>
      </c>
      <c r="AE105" s="27">
        <v>12</v>
      </c>
      <c r="AF105" s="27" t="s">
        <v>132</v>
      </c>
      <c r="AG105" s="32">
        <v>22</v>
      </c>
      <c r="AH105" s="26">
        <v>40</v>
      </c>
      <c r="AI105" s="27">
        <v>6</v>
      </c>
      <c r="AJ105" s="27">
        <v>20</v>
      </c>
      <c r="AK105" s="27">
        <v>14</v>
      </c>
      <c r="AL105" s="27" t="s">
        <v>132</v>
      </c>
      <c r="AM105" s="32">
        <v>34</v>
      </c>
      <c r="AN105" s="26">
        <v>40</v>
      </c>
      <c r="AO105" s="27">
        <v>3</v>
      </c>
      <c r="AP105" s="27">
        <v>4</v>
      </c>
      <c r="AQ105" s="27">
        <v>33</v>
      </c>
      <c r="AR105" s="27" t="s">
        <v>132</v>
      </c>
      <c r="AS105" s="32">
        <v>37</v>
      </c>
      <c r="AT105" s="26">
        <v>40</v>
      </c>
      <c r="AU105" s="27">
        <v>23</v>
      </c>
      <c r="AV105" s="27">
        <v>7</v>
      </c>
      <c r="AW105" s="27">
        <v>10</v>
      </c>
      <c r="AX105" s="27" t="s">
        <v>132</v>
      </c>
      <c r="AY105" s="32">
        <v>17</v>
      </c>
      <c r="AZ105" s="26">
        <v>40</v>
      </c>
      <c r="BA105" s="27">
        <v>9</v>
      </c>
      <c r="BB105" s="27">
        <v>19</v>
      </c>
      <c r="BC105" s="27">
        <v>12</v>
      </c>
      <c r="BD105" s="27" t="s">
        <v>132</v>
      </c>
      <c r="BE105" s="32">
        <v>31</v>
      </c>
      <c r="BF105" s="26">
        <v>40</v>
      </c>
      <c r="BG105" s="27">
        <v>15</v>
      </c>
      <c r="BH105" s="27">
        <v>13</v>
      </c>
      <c r="BI105" s="27">
        <v>12</v>
      </c>
      <c r="BJ105" s="27" t="s">
        <v>132</v>
      </c>
      <c r="BK105" s="32">
        <v>25</v>
      </c>
      <c r="BL105" s="26">
        <v>40</v>
      </c>
      <c r="BM105" s="27">
        <v>5</v>
      </c>
      <c r="BN105" s="27">
        <v>7</v>
      </c>
      <c r="BO105" s="27">
        <v>28</v>
      </c>
      <c r="BP105" s="27" t="s">
        <v>132</v>
      </c>
      <c r="BQ105" s="32">
        <v>35</v>
      </c>
      <c r="BR105" s="26">
        <v>40</v>
      </c>
      <c r="BS105" s="27">
        <v>37</v>
      </c>
      <c r="BT105" s="27">
        <v>2</v>
      </c>
      <c r="BU105" s="27">
        <v>1</v>
      </c>
      <c r="BV105" s="27" t="s">
        <v>132</v>
      </c>
      <c r="BW105" s="32">
        <v>3</v>
      </c>
      <c r="BX105" s="26">
        <v>40</v>
      </c>
      <c r="BY105" s="27">
        <v>15</v>
      </c>
      <c r="BZ105" s="27">
        <v>16</v>
      </c>
      <c r="CA105" s="27">
        <v>9</v>
      </c>
      <c r="CB105" s="27" t="s">
        <v>132</v>
      </c>
      <c r="CC105" s="32">
        <v>25</v>
      </c>
      <c r="CD105" s="26">
        <v>40</v>
      </c>
      <c r="CE105" s="27">
        <v>25</v>
      </c>
      <c r="CF105" s="27">
        <v>9</v>
      </c>
      <c r="CG105" s="27">
        <v>6</v>
      </c>
      <c r="CH105" s="27" t="s">
        <v>132</v>
      </c>
      <c r="CI105" s="32">
        <v>15</v>
      </c>
      <c r="CJ105" s="26">
        <v>40</v>
      </c>
      <c r="CK105" s="27">
        <v>23</v>
      </c>
      <c r="CL105" s="27">
        <v>8</v>
      </c>
      <c r="CM105" s="27">
        <v>9</v>
      </c>
      <c r="CN105" s="27" t="s">
        <v>132</v>
      </c>
      <c r="CO105" s="28">
        <v>17</v>
      </c>
    </row>
    <row r="106" spans="2:93" ht="13.5" customHeight="1" x14ac:dyDescent="0.15">
      <c r="B106" s="44"/>
      <c r="C106" s="59"/>
      <c r="D106" s="34">
        <v>100</v>
      </c>
      <c r="E106" s="35">
        <v>5</v>
      </c>
      <c r="F106" s="35">
        <v>47.5</v>
      </c>
      <c r="G106" s="35">
        <v>47.5</v>
      </c>
      <c r="H106" s="35" t="s">
        <v>132</v>
      </c>
      <c r="I106" s="37">
        <v>95</v>
      </c>
      <c r="J106" s="34">
        <v>100</v>
      </c>
      <c r="K106" s="35">
        <v>62.5</v>
      </c>
      <c r="L106" s="35">
        <v>12.5</v>
      </c>
      <c r="M106" s="35">
        <v>25</v>
      </c>
      <c r="N106" s="35" t="s">
        <v>132</v>
      </c>
      <c r="O106" s="37">
        <v>37.5</v>
      </c>
      <c r="P106" s="34">
        <v>100</v>
      </c>
      <c r="Q106" s="35">
        <v>35</v>
      </c>
      <c r="R106" s="35">
        <v>40</v>
      </c>
      <c r="S106" s="35">
        <v>25</v>
      </c>
      <c r="T106" s="35" t="s">
        <v>132</v>
      </c>
      <c r="U106" s="37">
        <v>65</v>
      </c>
      <c r="V106" s="34">
        <v>100</v>
      </c>
      <c r="W106" s="35">
        <v>70</v>
      </c>
      <c r="X106" s="35">
        <v>15</v>
      </c>
      <c r="Y106" s="35">
        <v>15</v>
      </c>
      <c r="Z106" s="35" t="s">
        <v>132</v>
      </c>
      <c r="AA106" s="37">
        <v>30</v>
      </c>
      <c r="AB106" s="34">
        <v>100</v>
      </c>
      <c r="AC106" s="35">
        <v>45</v>
      </c>
      <c r="AD106" s="35">
        <v>25</v>
      </c>
      <c r="AE106" s="35">
        <v>30</v>
      </c>
      <c r="AF106" s="35" t="s">
        <v>132</v>
      </c>
      <c r="AG106" s="37">
        <v>55</v>
      </c>
      <c r="AH106" s="34">
        <v>100</v>
      </c>
      <c r="AI106" s="35">
        <v>15</v>
      </c>
      <c r="AJ106" s="35">
        <v>50</v>
      </c>
      <c r="AK106" s="35">
        <v>35</v>
      </c>
      <c r="AL106" s="35" t="s">
        <v>132</v>
      </c>
      <c r="AM106" s="37">
        <v>85</v>
      </c>
      <c r="AN106" s="34">
        <v>100</v>
      </c>
      <c r="AO106" s="35">
        <v>7.5</v>
      </c>
      <c r="AP106" s="35">
        <v>10</v>
      </c>
      <c r="AQ106" s="35">
        <v>82.5</v>
      </c>
      <c r="AR106" s="35" t="s">
        <v>132</v>
      </c>
      <c r="AS106" s="37">
        <v>92.5</v>
      </c>
      <c r="AT106" s="34">
        <v>100</v>
      </c>
      <c r="AU106" s="35">
        <v>57.5</v>
      </c>
      <c r="AV106" s="35">
        <v>17.5</v>
      </c>
      <c r="AW106" s="35">
        <v>25</v>
      </c>
      <c r="AX106" s="35" t="s">
        <v>132</v>
      </c>
      <c r="AY106" s="37">
        <v>42.5</v>
      </c>
      <c r="AZ106" s="34">
        <v>100</v>
      </c>
      <c r="BA106" s="35">
        <v>22.5</v>
      </c>
      <c r="BB106" s="35">
        <v>47.5</v>
      </c>
      <c r="BC106" s="35">
        <v>30</v>
      </c>
      <c r="BD106" s="35" t="s">
        <v>132</v>
      </c>
      <c r="BE106" s="37">
        <v>77.5</v>
      </c>
      <c r="BF106" s="34">
        <v>100</v>
      </c>
      <c r="BG106" s="35">
        <v>37.5</v>
      </c>
      <c r="BH106" s="35">
        <v>32.5</v>
      </c>
      <c r="BI106" s="35">
        <v>30</v>
      </c>
      <c r="BJ106" s="35" t="s">
        <v>132</v>
      </c>
      <c r="BK106" s="37">
        <v>62.5</v>
      </c>
      <c r="BL106" s="34">
        <v>100</v>
      </c>
      <c r="BM106" s="35">
        <v>12.5</v>
      </c>
      <c r="BN106" s="35">
        <v>17.5</v>
      </c>
      <c r="BO106" s="35">
        <v>70</v>
      </c>
      <c r="BP106" s="35" t="s">
        <v>132</v>
      </c>
      <c r="BQ106" s="37">
        <v>87.5</v>
      </c>
      <c r="BR106" s="34">
        <v>100</v>
      </c>
      <c r="BS106" s="35">
        <v>92.5</v>
      </c>
      <c r="BT106" s="35">
        <v>5</v>
      </c>
      <c r="BU106" s="35">
        <v>2.5</v>
      </c>
      <c r="BV106" s="35" t="s">
        <v>132</v>
      </c>
      <c r="BW106" s="37">
        <v>7.5</v>
      </c>
      <c r="BX106" s="34">
        <v>100</v>
      </c>
      <c r="BY106" s="35">
        <v>37.5</v>
      </c>
      <c r="BZ106" s="35">
        <v>40</v>
      </c>
      <c r="CA106" s="35">
        <v>22.5</v>
      </c>
      <c r="CB106" s="35" t="s">
        <v>132</v>
      </c>
      <c r="CC106" s="37">
        <v>62.5</v>
      </c>
      <c r="CD106" s="34">
        <v>100</v>
      </c>
      <c r="CE106" s="35">
        <v>62.5</v>
      </c>
      <c r="CF106" s="35">
        <v>22.5</v>
      </c>
      <c r="CG106" s="35">
        <v>15</v>
      </c>
      <c r="CH106" s="35" t="s">
        <v>132</v>
      </c>
      <c r="CI106" s="37">
        <v>37.5</v>
      </c>
      <c r="CJ106" s="34">
        <v>100</v>
      </c>
      <c r="CK106" s="35">
        <v>57.5</v>
      </c>
      <c r="CL106" s="35">
        <v>20</v>
      </c>
      <c r="CM106" s="35">
        <v>22.5</v>
      </c>
      <c r="CN106" s="35" t="s">
        <v>132</v>
      </c>
      <c r="CO106" s="36">
        <v>42.5</v>
      </c>
    </row>
    <row r="107" spans="2:93" ht="13.5" customHeight="1" x14ac:dyDescent="0.15">
      <c r="B107" s="43" t="s">
        <v>95</v>
      </c>
      <c r="C107" s="49"/>
      <c r="D107" s="17">
        <v>2715</v>
      </c>
      <c r="E107" s="18">
        <v>112</v>
      </c>
      <c r="F107" s="18">
        <v>1276</v>
      </c>
      <c r="G107" s="18">
        <v>1307</v>
      </c>
      <c r="H107" s="18">
        <v>20</v>
      </c>
      <c r="I107" s="30">
        <v>2583</v>
      </c>
      <c r="J107" s="17">
        <v>2715</v>
      </c>
      <c r="K107" s="18">
        <v>1538</v>
      </c>
      <c r="L107" s="18">
        <v>725</v>
      </c>
      <c r="M107" s="18">
        <v>435</v>
      </c>
      <c r="N107" s="18">
        <v>17</v>
      </c>
      <c r="O107" s="30">
        <v>1160</v>
      </c>
      <c r="P107" s="17">
        <v>2715</v>
      </c>
      <c r="Q107" s="18">
        <v>723</v>
      </c>
      <c r="R107" s="18">
        <v>1186</v>
      </c>
      <c r="S107" s="18">
        <v>779</v>
      </c>
      <c r="T107" s="18">
        <v>27</v>
      </c>
      <c r="U107" s="30">
        <v>1965</v>
      </c>
      <c r="V107" s="17">
        <v>2715</v>
      </c>
      <c r="W107" s="18">
        <v>1970</v>
      </c>
      <c r="X107" s="18">
        <v>528</v>
      </c>
      <c r="Y107" s="18">
        <v>200</v>
      </c>
      <c r="Z107" s="18">
        <v>17</v>
      </c>
      <c r="AA107" s="30">
        <v>728</v>
      </c>
      <c r="AB107" s="17">
        <v>2715</v>
      </c>
      <c r="AC107" s="18">
        <v>1396</v>
      </c>
      <c r="AD107" s="18">
        <v>868</v>
      </c>
      <c r="AE107" s="18">
        <v>431</v>
      </c>
      <c r="AF107" s="18">
        <v>20</v>
      </c>
      <c r="AG107" s="30">
        <v>1299</v>
      </c>
      <c r="AH107" s="17">
        <v>2715</v>
      </c>
      <c r="AI107" s="18">
        <v>353</v>
      </c>
      <c r="AJ107" s="18">
        <v>1553</v>
      </c>
      <c r="AK107" s="18">
        <v>791</v>
      </c>
      <c r="AL107" s="18">
        <v>18</v>
      </c>
      <c r="AM107" s="30">
        <v>2344</v>
      </c>
      <c r="AN107" s="17">
        <v>2715</v>
      </c>
      <c r="AO107" s="18">
        <v>103</v>
      </c>
      <c r="AP107" s="18">
        <v>231</v>
      </c>
      <c r="AQ107" s="18">
        <v>2363</v>
      </c>
      <c r="AR107" s="18">
        <v>18</v>
      </c>
      <c r="AS107" s="30">
        <v>2594</v>
      </c>
      <c r="AT107" s="17">
        <v>2715</v>
      </c>
      <c r="AU107" s="18">
        <v>1582</v>
      </c>
      <c r="AV107" s="18">
        <v>737</v>
      </c>
      <c r="AW107" s="18">
        <v>374</v>
      </c>
      <c r="AX107" s="18">
        <v>22</v>
      </c>
      <c r="AY107" s="30">
        <v>1111</v>
      </c>
      <c r="AZ107" s="17">
        <v>2715</v>
      </c>
      <c r="BA107" s="18">
        <v>372</v>
      </c>
      <c r="BB107" s="18">
        <v>1610</v>
      </c>
      <c r="BC107" s="18">
        <v>711</v>
      </c>
      <c r="BD107" s="18">
        <v>22</v>
      </c>
      <c r="BE107" s="30">
        <v>2321</v>
      </c>
      <c r="BF107" s="17">
        <v>2715</v>
      </c>
      <c r="BG107" s="18">
        <v>722</v>
      </c>
      <c r="BH107" s="18">
        <v>1109</v>
      </c>
      <c r="BI107" s="18">
        <v>866</v>
      </c>
      <c r="BJ107" s="18">
        <v>18</v>
      </c>
      <c r="BK107" s="30">
        <v>1975</v>
      </c>
      <c r="BL107" s="17">
        <v>2715</v>
      </c>
      <c r="BM107" s="18">
        <v>166</v>
      </c>
      <c r="BN107" s="18">
        <v>1018</v>
      </c>
      <c r="BO107" s="18">
        <v>1508</v>
      </c>
      <c r="BP107" s="18">
        <v>23</v>
      </c>
      <c r="BQ107" s="30">
        <v>2526</v>
      </c>
      <c r="BR107" s="17">
        <v>2715</v>
      </c>
      <c r="BS107" s="18">
        <v>2270</v>
      </c>
      <c r="BT107" s="18">
        <v>342</v>
      </c>
      <c r="BU107" s="18">
        <v>84</v>
      </c>
      <c r="BV107" s="18">
        <v>19</v>
      </c>
      <c r="BW107" s="30">
        <v>426</v>
      </c>
      <c r="BX107" s="17">
        <v>2715</v>
      </c>
      <c r="BY107" s="18">
        <v>728</v>
      </c>
      <c r="BZ107" s="18">
        <v>1445</v>
      </c>
      <c r="CA107" s="18">
        <v>524</v>
      </c>
      <c r="CB107" s="18">
        <v>18</v>
      </c>
      <c r="CC107" s="30">
        <v>1969</v>
      </c>
      <c r="CD107" s="17">
        <v>2715</v>
      </c>
      <c r="CE107" s="18">
        <v>1630</v>
      </c>
      <c r="CF107" s="18">
        <v>806</v>
      </c>
      <c r="CG107" s="18">
        <v>258</v>
      </c>
      <c r="CH107" s="18">
        <v>21</v>
      </c>
      <c r="CI107" s="30">
        <v>1064</v>
      </c>
      <c r="CJ107" s="17">
        <v>2715</v>
      </c>
      <c r="CK107" s="18">
        <v>1516</v>
      </c>
      <c r="CL107" s="18">
        <v>830</v>
      </c>
      <c r="CM107" s="18">
        <v>352</v>
      </c>
      <c r="CN107" s="18">
        <v>17</v>
      </c>
      <c r="CO107" s="19">
        <v>1182</v>
      </c>
    </row>
    <row r="108" spans="2:93" ht="13.5" customHeight="1" x14ac:dyDescent="0.15">
      <c r="B108" s="57"/>
      <c r="C108" s="53"/>
      <c r="D108" s="23">
        <v>100</v>
      </c>
      <c r="E108" s="24">
        <v>4.0999999999999996</v>
      </c>
      <c r="F108" s="24">
        <v>47</v>
      </c>
      <c r="G108" s="24">
        <v>48.1</v>
      </c>
      <c r="H108" s="24">
        <v>0.7</v>
      </c>
      <c r="I108" s="31">
        <v>95.1</v>
      </c>
      <c r="J108" s="23">
        <v>100</v>
      </c>
      <c r="K108" s="24">
        <v>56.6</v>
      </c>
      <c r="L108" s="24">
        <v>26.7</v>
      </c>
      <c r="M108" s="24">
        <v>16</v>
      </c>
      <c r="N108" s="24">
        <v>0.6</v>
      </c>
      <c r="O108" s="31">
        <v>42.7</v>
      </c>
      <c r="P108" s="23">
        <v>100</v>
      </c>
      <c r="Q108" s="24">
        <v>26.6</v>
      </c>
      <c r="R108" s="24">
        <v>43.7</v>
      </c>
      <c r="S108" s="24">
        <v>28.7</v>
      </c>
      <c r="T108" s="24">
        <v>1</v>
      </c>
      <c r="U108" s="31">
        <v>72.400000000000006</v>
      </c>
      <c r="V108" s="23">
        <v>100</v>
      </c>
      <c r="W108" s="24">
        <v>72.599999999999994</v>
      </c>
      <c r="X108" s="24">
        <v>19.399999999999999</v>
      </c>
      <c r="Y108" s="24">
        <v>7.4</v>
      </c>
      <c r="Z108" s="24">
        <v>0.6</v>
      </c>
      <c r="AA108" s="31">
        <v>26.8</v>
      </c>
      <c r="AB108" s="23">
        <v>100</v>
      </c>
      <c r="AC108" s="24">
        <v>51.4</v>
      </c>
      <c r="AD108" s="24">
        <v>32</v>
      </c>
      <c r="AE108" s="24">
        <v>15.9</v>
      </c>
      <c r="AF108" s="24">
        <v>0.7</v>
      </c>
      <c r="AG108" s="31">
        <v>47.8</v>
      </c>
      <c r="AH108" s="23">
        <v>100</v>
      </c>
      <c r="AI108" s="24">
        <v>13</v>
      </c>
      <c r="AJ108" s="24">
        <v>57.2</v>
      </c>
      <c r="AK108" s="24">
        <v>29.1</v>
      </c>
      <c r="AL108" s="24">
        <v>0.7</v>
      </c>
      <c r="AM108" s="31">
        <v>86.3</v>
      </c>
      <c r="AN108" s="23">
        <v>100</v>
      </c>
      <c r="AO108" s="24">
        <v>3.8</v>
      </c>
      <c r="AP108" s="24">
        <v>8.5</v>
      </c>
      <c r="AQ108" s="24">
        <v>87</v>
      </c>
      <c r="AR108" s="24">
        <v>0.7</v>
      </c>
      <c r="AS108" s="31">
        <v>95.5</v>
      </c>
      <c r="AT108" s="23">
        <v>100</v>
      </c>
      <c r="AU108" s="24">
        <v>58.3</v>
      </c>
      <c r="AV108" s="24">
        <v>27.1</v>
      </c>
      <c r="AW108" s="24">
        <v>13.8</v>
      </c>
      <c r="AX108" s="24">
        <v>0.8</v>
      </c>
      <c r="AY108" s="31">
        <v>40.9</v>
      </c>
      <c r="AZ108" s="23">
        <v>100</v>
      </c>
      <c r="BA108" s="24">
        <v>13.7</v>
      </c>
      <c r="BB108" s="24">
        <v>59.3</v>
      </c>
      <c r="BC108" s="24">
        <v>26.2</v>
      </c>
      <c r="BD108" s="24">
        <v>0.8</v>
      </c>
      <c r="BE108" s="31">
        <v>85.5</v>
      </c>
      <c r="BF108" s="23">
        <v>100</v>
      </c>
      <c r="BG108" s="24">
        <v>26.6</v>
      </c>
      <c r="BH108" s="24">
        <v>40.799999999999997</v>
      </c>
      <c r="BI108" s="24">
        <v>31.9</v>
      </c>
      <c r="BJ108" s="24">
        <v>0.7</v>
      </c>
      <c r="BK108" s="31">
        <v>72.7</v>
      </c>
      <c r="BL108" s="23">
        <v>100</v>
      </c>
      <c r="BM108" s="24">
        <v>6.1</v>
      </c>
      <c r="BN108" s="24">
        <v>37.5</v>
      </c>
      <c r="BO108" s="24">
        <v>55.5</v>
      </c>
      <c r="BP108" s="24">
        <v>0.8</v>
      </c>
      <c r="BQ108" s="31">
        <v>93</v>
      </c>
      <c r="BR108" s="23">
        <v>100</v>
      </c>
      <c r="BS108" s="24">
        <v>83.6</v>
      </c>
      <c r="BT108" s="24">
        <v>12.6</v>
      </c>
      <c r="BU108" s="24">
        <v>3.1</v>
      </c>
      <c r="BV108" s="24">
        <v>0.7</v>
      </c>
      <c r="BW108" s="31">
        <v>15.7</v>
      </c>
      <c r="BX108" s="23">
        <v>100</v>
      </c>
      <c r="BY108" s="24">
        <v>26.8</v>
      </c>
      <c r="BZ108" s="24">
        <v>53.2</v>
      </c>
      <c r="CA108" s="24">
        <v>19.3</v>
      </c>
      <c r="CB108" s="24">
        <v>0.7</v>
      </c>
      <c r="CC108" s="31">
        <v>72.5</v>
      </c>
      <c r="CD108" s="23">
        <v>100</v>
      </c>
      <c r="CE108" s="24">
        <v>60</v>
      </c>
      <c r="CF108" s="24">
        <v>29.7</v>
      </c>
      <c r="CG108" s="24">
        <v>9.5</v>
      </c>
      <c r="CH108" s="24">
        <v>0.8</v>
      </c>
      <c r="CI108" s="31">
        <v>39.200000000000003</v>
      </c>
      <c r="CJ108" s="23">
        <v>100</v>
      </c>
      <c r="CK108" s="24">
        <v>55.8</v>
      </c>
      <c r="CL108" s="24">
        <v>30.6</v>
      </c>
      <c r="CM108" s="24">
        <v>13</v>
      </c>
      <c r="CN108" s="24">
        <v>0.6</v>
      </c>
      <c r="CO108" s="25">
        <v>43.5</v>
      </c>
    </row>
    <row r="109" spans="2:93" ht="13.5" customHeight="1" x14ac:dyDescent="0.15">
      <c r="B109" s="54" t="s">
        <v>22</v>
      </c>
      <c r="C109" s="52" t="s">
        <v>178</v>
      </c>
      <c r="D109" s="26">
        <v>66</v>
      </c>
      <c r="E109" s="27">
        <v>2</v>
      </c>
      <c r="F109" s="27">
        <v>39</v>
      </c>
      <c r="G109" s="27">
        <v>25</v>
      </c>
      <c r="H109" s="27" t="s">
        <v>132</v>
      </c>
      <c r="I109" s="32">
        <v>64</v>
      </c>
      <c r="J109" s="26">
        <v>66</v>
      </c>
      <c r="K109" s="27">
        <v>36</v>
      </c>
      <c r="L109" s="27">
        <v>18</v>
      </c>
      <c r="M109" s="27">
        <v>12</v>
      </c>
      <c r="N109" s="27" t="s">
        <v>132</v>
      </c>
      <c r="O109" s="32">
        <v>30</v>
      </c>
      <c r="P109" s="26">
        <v>66</v>
      </c>
      <c r="Q109" s="27">
        <v>24</v>
      </c>
      <c r="R109" s="27">
        <v>28</v>
      </c>
      <c r="S109" s="27">
        <v>14</v>
      </c>
      <c r="T109" s="27" t="s">
        <v>132</v>
      </c>
      <c r="U109" s="32">
        <v>42</v>
      </c>
      <c r="V109" s="26">
        <v>66</v>
      </c>
      <c r="W109" s="27">
        <v>40</v>
      </c>
      <c r="X109" s="27">
        <v>16</v>
      </c>
      <c r="Y109" s="27">
        <v>10</v>
      </c>
      <c r="Z109" s="27" t="s">
        <v>132</v>
      </c>
      <c r="AA109" s="32">
        <v>26</v>
      </c>
      <c r="AB109" s="26">
        <v>66</v>
      </c>
      <c r="AC109" s="27">
        <v>25</v>
      </c>
      <c r="AD109" s="27">
        <v>20</v>
      </c>
      <c r="AE109" s="27">
        <v>21</v>
      </c>
      <c r="AF109" s="27" t="s">
        <v>132</v>
      </c>
      <c r="AG109" s="32">
        <v>41</v>
      </c>
      <c r="AH109" s="26">
        <v>66</v>
      </c>
      <c r="AI109" s="27">
        <v>11</v>
      </c>
      <c r="AJ109" s="27">
        <v>41</v>
      </c>
      <c r="AK109" s="27">
        <v>14</v>
      </c>
      <c r="AL109" s="27" t="s">
        <v>132</v>
      </c>
      <c r="AM109" s="32">
        <v>55</v>
      </c>
      <c r="AN109" s="26">
        <v>66</v>
      </c>
      <c r="AO109" s="27">
        <v>4</v>
      </c>
      <c r="AP109" s="27">
        <v>9</v>
      </c>
      <c r="AQ109" s="27">
        <v>53</v>
      </c>
      <c r="AR109" s="27" t="s">
        <v>132</v>
      </c>
      <c r="AS109" s="32">
        <v>62</v>
      </c>
      <c r="AT109" s="26">
        <v>66</v>
      </c>
      <c r="AU109" s="27">
        <v>33</v>
      </c>
      <c r="AV109" s="27">
        <v>20</v>
      </c>
      <c r="AW109" s="27">
        <v>13</v>
      </c>
      <c r="AX109" s="27" t="s">
        <v>132</v>
      </c>
      <c r="AY109" s="32">
        <v>33</v>
      </c>
      <c r="AZ109" s="26">
        <v>66</v>
      </c>
      <c r="BA109" s="27">
        <v>17</v>
      </c>
      <c r="BB109" s="27">
        <v>37</v>
      </c>
      <c r="BC109" s="27">
        <v>12</v>
      </c>
      <c r="BD109" s="27" t="s">
        <v>132</v>
      </c>
      <c r="BE109" s="32">
        <v>49</v>
      </c>
      <c r="BF109" s="26">
        <v>66</v>
      </c>
      <c r="BG109" s="27">
        <v>10</v>
      </c>
      <c r="BH109" s="27">
        <v>32</v>
      </c>
      <c r="BI109" s="27">
        <v>23</v>
      </c>
      <c r="BJ109" s="27">
        <v>1</v>
      </c>
      <c r="BK109" s="32">
        <v>55</v>
      </c>
      <c r="BL109" s="26">
        <v>66</v>
      </c>
      <c r="BM109" s="27">
        <v>5</v>
      </c>
      <c r="BN109" s="27">
        <v>26</v>
      </c>
      <c r="BO109" s="27">
        <v>35</v>
      </c>
      <c r="BP109" s="27" t="s">
        <v>132</v>
      </c>
      <c r="BQ109" s="32">
        <v>61</v>
      </c>
      <c r="BR109" s="26">
        <v>66</v>
      </c>
      <c r="BS109" s="27">
        <v>52</v>
      </c>
      <c r="BT109" s="27">
        <v>13</v>
      </c>
      <c r="BU109" s="27">
        <v>1</v>
      </c>
      <c r="BV109" s="27" t="s">
        <v>132</v>
      </c>
      <c r="BW109" s="32">
        <v>14</v>
      </c>
      <c r="BX109" s="26">
        <v>66</v>
      </c>
      <c r="BY109" s="27">
        <v>23</v>
      </c>
      <c r="BZ109" s="27">
        <v>34</v>
      </c>
      <c r="CA109" s="27">
        <v>9</v>
      </c>
      <c r="CB109" s="27" t="s">
        <v>132</v>
      </c>
      <c r="CC109" s="32">
        <v>43</v>
      </c>
      <c r="CD109" s="26">
        <v>66</v>
      </c>
      <c r="CE109" s="27">
        <v>42</v>
      </c>
      <c r="CF109" s="27">
        <v>15</v>
      </c>
      <c r="CG109" s="27">
        <v>9</v>
      </c>
      <c r="CH109" s="27" t="s">
        <v>132</v>
      </c>
      <c r="CI109" s="32">
        <v>24</v>
      </c>
      <c r="CJ109" s="26">
        <v>66</v>
      </c>
      <c r="CK109" s="27">
        <v>37</v>
      </c>
      <c r="CL109" s="27">
        <v>18</v>
      </c>
      <c r="CM109" s="27">
        <v>11</v>
      </c>
      <c r="CN109" s="27" t="s">
        <v>132</v>
      </c>
      <c r="CO109" s="28">
        <v>29</v>
      </c>
    </row>
    <row r="110" spans="2:93" ht="13.5" customHeight="1" x14ac:dyDescent="0.15">
      <c r="B110" s="55"/>
      <c r="C110" s="53"/>
      <c r="D110" s="23">
        <v>100</v>
      </c>
      <c r="E110" s="24">
        <v>3</v>
      </c>
      <c r="F110" s="24">
        <v>59.1</v>
      </c>
      <c r="G110" s="24">
        <v>37.9</v>
      </c>
      <c r="H110" s="24" t="s">
        <v>147</v>
      </c>
      <c r="I110" s="31">
        <v>97</v>
      </c>
      <c r="J110" s="23">
        <v>100</v>
      </c>
      <c r="K110" s="24">
        <v>54.5</v>
      </c>
      <c r="L110" s="24">
        <v>27.3</v>
      </c>
      <c r="M110" s="24">
        <v>18.2</v>
      </c>
      <c r="N110" s="24" t="s">
        <v>132</v>
      </c>
      <c r="O110" s="31">
        <v>45.5</v>
      </c>
      <c r="P110" s="23">
        <v>100</v>
      </c>
      <c r="Q110" s="24">
        <v>36.4</v>
      </c>
      <c r="R110" s="24">
        <v>42.4</v>
      </c>
      <c r="S110" s="24">
        <v>21.2</v>
      </c>
      <c r="T110" s="24" t="s">
        <v>132</v>
      </c>
      <c r="U110" s="31">
        <v>63.6</v>
      </c>
      <c r="V110" s="23">
        <v>100</v>
      </c>
      <c r="W110" s="24">
        <v>60.6</v>
      </c>
      <c r="X110" s="24">
        <v>24.2</v>
      </c>
      <c r="Y110" s="24">
        <v>15.2</v>
      </c>
      <c r="Z110" s="24" t="s">
        <v>132</v>
      </c>
      <c r="AA110" s="31">
        <v>39.4</v>
      </c>
      <c r="AB110" s="23">
        <v>100</v>
      </c>
      <c r="AC110" s="24">
        <v>37.9</v>
      </c>
      <c r="AD110" s="24">
        <v>30.3</v>
      </c>
      <c r="AE110" s="24">
        <v>31.8</v>
      </c>
      <c r="AF110" s="24" t="s">
        <v>132</v>
      </c>
      <c r="AG110" s="31">
        <v>62.1</v>
      </c>
      <c r="AH110" s="23">
        <v>100</v>
      </c>
      <c r="AI110" s="24">
        <v>16.7</v>
      </c>
      <c r="AJ110" s="24">
        <v>62.1</v>
      </c>
      <c r="AK110" s="24">
        <v>21.2</v>
      </c>
      <c r="AL110" s="24" t="s">
        <v>132</v>
      </c>
      <c r="AM110" s="31">
        <v>83.3</v>
      </c>
      <c r="AN110" s="23">
        <v>100</v>
      </c>
      <c r="AO110" s="24">
        <v>6.1</v>
      </c>
      <c r="AP110" s="24">
        <v>13.6</v>
      </c>
      <c r="AQ110" s="24">
        <v>80.3</v>
      </c>
      <c r="AR110" s="24" t="s">
        <v>132</v>
      </c>
      <c r="AS110" s="31">
        <v>93.9</v>
      </c>
      <c r="AT110" s="23">
        <v>100</v>
      </c>
      <c r="AU110" s="24">
        <v>50</v>
      </c>
      <c r="AV110" s="24">
        <v>30.3</v>
      </c>
      <c r="AW110" s="24">
        <v>19.7</v>
      </c>
      <c r="AX110" s="24" t="s">
        <v>132</v>
      </c>
      <c r="AY110" s="31">
        <v>50</v>
      </c>
      <c r="AZ110" s="23">
        <v>100</v>
      </c>
      <c r="BA110" s="24">
        <v>25.8</v>
      </c>
      <c r="BB110" s="24">
        <v>56.1</v>
      </c>
      <c r="BC110" s="24">
        <v>18.2</v>
      </c>
      <c r="BD110" s="24" t="s">
        <v>132</v>
      </c>
      <c r="BE110" s="31">
        <v>74.2</v>
      </c>
      <c r="BF110" s="23">
        <v>100</v>
      </c>
      <c r="BG110" s="24">
        <v>15.2</v>
      </c>
      <c r="BH110" s="24">
        <v>48.5</v>
      </c>
      <c r="BI110" s="24">
        <v>34.799999999999997</v>
      </c>
      <c r="BJ110" s="24">
        <v>1.5</v>
      </c>
      <c r="BK110" s="31">
        <v>83.3</v>
      </c>
      <c r="BL110" s="23">
        <v>100</v>
      </c>
      <c r="BM110" s="24">
        <v>7.6</v>
      </c>
      <c r="BN110" s="24">
        <v>39.4</v>
      </c>
      <c r="BO110" s="24">
        <v>53</v>
      </c>
      <c r="BP110" s="24" t="s">
        <v>132</v>
      </c>
      <c r="BQ110" s="31">
        <v>92.4</v>
      </c>
      <c r="BR110" s="23">
        <v>100</v>
      </c>
      <c r="BS110" s="24">
        <v>78.8</v>
      </c>
      <c r="BT110" s="24">
        <v>19.7</v>
      </c>
      <c r="BU110" s="24">
        <v>1.5</v>
      </c>
      <c r="BV110" s="24" t="s">
        <v>132</v>
      </c>
      <c r="BW110" s="31">
        <v>21.2</v>
      </c>
      <c r="BX110" s="23">
        <v>100</v>
      </c>
      <c r="BY110" s="24">
        <v>34.799999999999997</v>
      </c>
      <c r="BZ110" s="24">
        <v>51.5</v>
      </c>
      <c r="CA110" s="24">
        <v>13.6</v>
      </c>
      <c r="CB110" s="24" t="s">
        <v>132</v>
      </c>
      <c r="CC110" s="31">
        <v>65.2</v>
      </c>
      <c r="CD110" s="23">
        <v>100</v>
      </c>
      <c r="CE110" s="24">
        <v>63.6</v>
      </c>
      <c r="CF110" s="24">
        <v>22.7</v>
      </c>
      <c r="CG110" s="24">
        <v>13.6</v>
      </c>
      <c r="CH110" s="24" t="s">
        <v>132</v>
      </c>
      <c r="CI110" s="31">
        <v>36.4</v>
      </c>
      <c r="CJ110" s="23">
        <v>100</v>
      </c>
      <c r="CK110" s="24">
        <v>56.1</v>
      </c>
      <c r="CL110" s="24">
        <v>27.3</v>
      </c>
      <c r="CM110" s="24">
        <v>16.7</v>
      </c>
      <c r="CN110" s="24" t="s">
        <v>132</v>
      </c>
      <c r="CO110" s="25">
        <v>43.9</v>
      </c>
    </row>
    <row r="111" spans="2:93" ht="13.5" customHeight="1" x14ac:dyDescent="0.15">
      <c r="B111" s="55"/>
      <c r="C111" s="52" t="s">
        <v>179</v>
      </c>
      <c r="D111" s="26">
        <v>158</v>
      </c>
      <c r="E111" s="27">
        <v>4</v>
      </c>
      <c r="F111" s="27">
        <v>68</v>
      </c>
      <c r="G111" s="27">
        <v>85</v>
      </c>
      <c r="H111" s="27">
        <v>1</v>
      </c>
      <c r="I111" s="32">
        <v>153</v>
      </c>
      <c r="J111" s="26">
        <v>158</v>
      </c>
      <c r="K111" s="27">
        <v>73</v>
      </c>
      <c r="L111" s="27">
        <v>48</v>
      </c>
      <c r="M111" s="27">
        <v>37</v>
      </c>
      <c r="N111" s="27" t="s">
        <v>132</v>
      </c>
      <c r="O111" s="32">
        <v>85</v>
      </c>
      <c r="P111" s="26">
        <v>158</v>
      </c>
      <c r="Q111" s="27">
        <v>44</v>
      </c>
      <c r="R111" s="27">
        <v>63</v>
      </c>
      <c r="S111" s="27">
        <v>50</v>
      </c>
      <c r="T111" s="27">
        <v>1</v>
      </c>
      <c r="U111" s="32">
        <v>113</v>
      </c>
      <c r="V111" s="26">
        <v>158</v>
      </c>
      <c r="W111" s="27">
        <v>105</v>
      </c>
      <c r="X111" s="27">
        <v>43</v>
      </c>
      <c r="Y111" s="27">
        <v>9</v>
      </c>
      <c r="Z111" s="27">
        <v>1</v>
      </c>
      <c r="AA111" s="32">
        <v>52</v>
      </c>
      <c r="AB111" s="26">
        <v>158</v>
      </c>
      <c r="AC111" s="27">
        <v>59</v>
      </c>
      <c r="AD111" s="27">
        <v>58</v>
      </c>
      <c r="AE111" s="27">
        <v>40</v>
      </c>
      <c r="AF111" s="27">
        <v>1</v>
      </c>
      <c r="AG111" s="32">
        <v>98</v>
      </c>
      <c r="AH111" s="26">
        <v>158</v>
      </c>
      <c r="AI111" s="27">
        <v>17</v>
      </c>
      <c r="AJ111" s="27">
        <v>83</v>
      </c>
      <c r="AK111" s="27">
        <v>57</v>
      </c>
      <c r="AL111" s="27">
        <v>1</v>
      </c>
      <c r="AM111" s="32">
        <v>140</v>
      </c>
      <c r="AN111" s="26">
        <v>158</v>
      </c>
      <c r="AO111" s="27">
        <v>8</v>
      </c>
      <c r="AP111" s="27">
        <v>11</v>
      </c>
      <c r="AQ111" s="27">
        <v>139</v>
      </c>
      <c r="AR111" s="27" t="s">
        <v>132</v>
      </c>
      <c r="AS111" s="32">
        <v>150</v>
      </c>
      <c r="AT111" s="26">
        <v>158</v>
      </c>
      <c r="AU111" s="27">
        <v>73</v>
      </c>
      <c r="AV111" s="27">
        <v>56</v>
      </c>
      <c r="AW111" s="27">
        <v>29</v>
      </c>
      <c r="AX111" s="27" t="s">
        <v>132</v>
      </c>
      <c r="AY111" s="32">
        <v>85</v>
      </c>
      <c r="AZ111" s="26">
        <v>158</v>
      </c>
      <c r="BA111" s="27">
        <v>27</v>
      </c>
      <c r="BB111" s="27">
        <v>89</v>
      </c>
      <c r="BC111" s="27">
        <v>41</v>
      </c>
      <c r="BD111" s="27">
        <v>1</v>
      </c>
      <c r="BE111" s="32">
        <v>130</v>
      </c>
      <c r="BF111" s="26">
        <v>158</v>
      </c>
      <c r="BG111" s="27">
        <v>27</v>
      </c>
      <c r="BH111" s="27">
        <v>58</v>
      </c>
      <c r="BI111" s="27">
        <v>72</v>
      </c>
      <c r="BJ111" s="27">
        <v>1</v>
      </c>
      <c r="BK111" s="32">
        <v>130</v>
      </c>
      <c r="BL111" s="26">
        <v>158</v>
      </c>
      <c r="BM111" s="27">
        <v>6</v>
      </c>
      <c r="BN111" s="27">
        <v>51</v>
      </c>
      <c r="BO111" s="27">
        <v>100</v>
      </c>
      <c r="BP111" s="27">
        <v>1</v>
      </c>
      <c r="BQ111" s="32">
        <v>151</v>
      </c>
      <c r="BR111" s="26">
        <v>158</v>
      </c>
      <c r="BS111" s="27">
        <v>127</v>
      </c>
      <c r="BT111" s="27">
        <v>26</v>
      </c>
      <c r="BU111" s="27">
        <v>4</v>
      </c>
      <c r="BV111" s="27">
        <v>1</v>
      </c>
      <c r="BW111" s="32">
        <v>30</v>
      </c>
      <c r="BX111" s="26">
        <v>158</v>
      </c>
      <c r="BY111" s="27">
        <v>40</v>
      </c>
      <c r="BZ111" s="27">
        <v>87</v>
      </c>
      <c r="CA111" s="27">
        <v>30</v>
      </c>
      <c r="CB111" s="27">
        <v>1</v>
      </c>
      <c r="CC111" s="32">
        <v>117</v>
      </c>
      <c r="CD111" s="26">
        <v>158</v>
      </c>
      <c r="CE111" s="27">
        <v>80</v>
      </c>
      <c r="CF111" s="27">
        <v>62</v>
      </c>
      <c r="CG111" s="27">
        <v>15</v>
      </c>
      <c r="CH111" s="27">
        <v>1</v>
      </c>
      <c r="CI111" s="32">
        <v>77</v>
      </c>
      <c r="CJ111" s="26">
        <v>158</v>
      </c>
      <c r="CK111" s="27">
        <v>78</v>
      </c>
      <c r="CL111" s="27">
        <v>53</v>
      </c>
      <c r="CM111" s="27">
        <v>26</v>
      </c>
      <c r="CN111" s="27">
        <v>1</v>
      </c>
      <c r="CO111" s="28">
        <v>79</v>
      </c>
    </row>
    <row r="112" spans="2:93" ht="13.5" customHeight="1" x14ac:dyDescent="0.15">
      <c r="B112" s="55"/>
      <c r="C112" s="53"/>
      <c r="D112" s="23">
        <v>100</v>
      </c>
      <c r="E112" s="24">
        <v>2.5</v>
      </c>
      <c r="F112" s="24">
        <v>43</v>
      </c>
      <c r="G112" s="24">
        <v>53.8</v>
      </c>
      <c r="H112" s="24">
        <v>0.6</v>
      </c>
      <c r="I112" s="31">
        <v>96.8</v>
      </c>
      <c r="J112" s="23">
        <v>100</v>
      </c>
      <c r="K112" s="24">
        <v>46.2</v>
      </c>
      <c r="L112" s="24">
        <v>30.4</v>
      </c>
      <c r="M112" s="24">
        <v>23.4</v>
      </c>
      <c r="N112" s="24" t="s">
        <v>132</v>
      </c>
      <c r="O112" s="31">
        <v>53.8</v>
      </c>
      <c r="P112" s="23">
        <v>100</v>
      </c>
      <c r="Q112" s="24">
        <v>27.8</v>
      </c>
      <c r="R112" s="24">
        <v>39.9</v>
      </c>
      <c r="S112" s="24">
        <v>31.6</v>
      </c>
      <c r="T112" s="24">
        <v>0.6</v>
      </c>
      <c r="U112" s="31">
        <v>71.5</v>
      </c>
      <c r="V112" s="23">
        <v>100</v>
      </c>
      <c r="W112" s="24">
        <v>66.5</v>
      </c>
      <c r="X112" s="24">
        <v>27.2</v>
      </c>
      <c r="Y112" s="24">
        <v>5.7</v>
      </c>
      <c r="Z112" s="24">
        <v>0.6</v>
      </c>
      <c r="AA112" s="31">
        <v>32.9</v>
      </c>
      <c r="AB112" s="23">
        <v>100</v>
      </c>
      <c r="AC112" s="24">
        <v>37.299999999999997</v>
      </c>
      <c r="AD112" s="24">
        <v>36.700000000000003</v>
      </c>
      <c r="AE112" s="24">
        <v>25.3</v>
      </c>
      <c r="AF112" s="24">
        <v>0.6</v>
      </c>
      <c r="AG112" s="31">
        <v>62</v>
      </c>
      <c r="AH112" s="23">
        <v>100</v>
      </c>
      <c r="AI112" s="24">
        <v>10.8</v>
      </c>
      <c r="AJ112" s="24">
        <v>52.5</v>
      </c>
      <c r="AK112" s="24">
        <v>36.1</v>
      </c>
      <c r="AL112" s="24">
        <v>0.6</v>
      </c>
      <c r="AM112" s="31">
        <v>88.6</v>
      </c>
      <c r="AN112" s="23">
        <v>100</v>
      </c>
      <c r="AO112" s="24">
        <v>5.0999999999999996</v>
      </c>
      <c r="AP112" s="24">
        <v>7</v>
      </c>
      <c r="AQ112" s="24">
        <v>88</v>
      </c>
      <c r="AR112" s="24" t="s">
        <v>132</v>
      </c>
      <c r="AS112" s="31">
        <v>94.9</v>
      </c>
      <c r="AT112" s="23">
        <v>100</v>
      </c>
      <c r="AU112" s="24">
        <v>46.2</v>
      </c>
      <c r="AV112" s="24">
        <v>35.4</v>
      </c>
      <c r="AW112" s="24">
        <v>18.399999999999999</v>
      </c>
      <c r="AX112" s="24" t="s">
        <v>132</v>
      </c>
      <c r="AY112" s="31">
        <v>53.8</v>
      </c>
      <c r="AZ112" s="23">
        <v>100</v>
      </c>
      <c r="BA112" s="24">
        <v>17.100000000000001</v>
      </c>
      <c r="BB112" s="24">
        <v>56.3</v>
      </c>
      <c r="BC112" s="24">
        <v>25.9</v>
      </c>
      <c r="BD112" s="24">
        <v>0.6</v>
      </c>
      <c r="BE112" s="31">
        <v>82.3</v>
      </c>
      <c r="BF112" s="23">
        <v>100</v>
      </c>
      <c r="BG112" s="24">
        <v>17.100000000000001</v>
      </c>
      <c r="BH112" s="24">
        <v>36.700000000000003</v>
      </c>
      <c r="BI112" s="24">
        <v>45.6</v>
      </c>
      <c r="BJ112" s="24">
        <v>0.6</v>
      </c>
      <c r="BK112" s="31">
        <v>82.3</v>
      </c>
      <c r="BL112" s="23">
        <v>100</v>
      </c>
      <c r="BM112" s="24">
        <v>3.8</v>
      </c>
      <c r="BN112" s="24">
        <v>32.299999999999997</v>
      </c>
      <c r="BO112" s="24">
        <v>63.3</v>
      </c>
      <c r="BP112" s="24">
        <v>0.6</v>
      </c>
      <c r="BQ112" s="31">
        <v>95.6</v>
      </c>
      <c r="BR112" s="23">
        <v>100</v>
      </c>
      <c r="BS112" s="24">
        <v>80.400000000000006</v>
      </c>
      <c r="BT112" s="24">
        <v>16.5</v>
      </c>
      <c r="BU112" s="24">
        <v>2.5</v>
      </c>
      <c r="BV112" s="24">
        <v>0.6</v>
      </c>
      <c r="BW112" s="31">
        <v>19</v>
      </c>
      <c r="BX112" s="23">
        <v>100</v>
      </c>
      <c r="BY112" s="24">
        <v>25.3</v>
      </c>
      <c r="BZ112" s="24">
        <v>55.1</v>
      </c>
      <c r="CA112" s="24">
        <v>19</v>
      </c>
      <c r="CB112" s="24">
        <v>0.6</v>
      </c>
      <c r="CC112" s="31">
        <v>74.099999999999994</v>
      </c>
      <c r="CD112" s="23">
        <v>100</v>
      </c>
      <c r="CE112" s="24">
        <v>50.6</v>
      </c>
      <c r="CF112" s="24">
        <v>39.200000000000003</v>
      </c>
      <c r="CG112" s="24">
        <v>9.5</v>
      </c>
      <c r="CH112" s="24">
        <v>0.6</v>
      </c>
      <c r="CI112" s="31">
        <v>48.7</v>
      </c>
      <c r="CJ112" s="23">
        <v>100</v>
      </c>
      <c r="CK112" s="24">
        <v>49.4</v>
      </c>
      <c r="CL112" s="24">
        <v>33.5</v>
      </c>
      <c r="CM112" s="24">
        <v>16.5</v>
      </c>
      <c r="CN112" s="24">
        <v>0.6</v>
      </c>
      <c r="CO112" s="25">
        <v>50</v>
      </c>
    </row>
    <row r="113" spans="2:93" ht="13.5" customHeight="1" x14ac:dyDescent="0.15">
      <c r="B113" s="55"/>
      <c r="C113" s="52" t="s">
        <v>180</v>
      </c>
      <c r="D113" s="26">
        <v>506</v>
      </c>
      <c r="E113" s="27">
        <v>29</v>
      </c>
      <c r="F113" s="27">
        <v>250</v>
      </c>
      <c r="G113" s="27">
        <v>221</v>
      </c>
      <c r="H113" s="27">
        <v>6</v>
      </c>
      <c r="I113" s="32">
        <v>471</v>
      </c>
      <c r="J113" s="26">
        <v>506</v>
      </c>
      <c r="K113" s="27">
        <v>262</v>
      </c>
      <c r="L113" s="27">
        <v>151</v>
      </c>
      <c r="M113" s="27">
        <v>88</v>
      </c>
      <c r="N113" s="27">
        <v>5</v>
      </c>
      <c r="O113" s="32">
        <v>239</v>
      </c>
      <c r="P113" s="26">
        <v>506</v>
      </c>
      <c r="Q113" s="27">
        <v>140</v>
      </c>
      <c r="R113" s="27">
        <v>222</v>
      </c>
      <c r="S113" s="27">
        <v>138</v>
      </c>
      <c r="T113" s="27">
        <v>6</v>
      </c>
      <c r="U113" s="32">
        <v>360</v>
      </c>
      <c r="V113" s="26">
        <v>506</v>
      </c>
      <c r="W113" s="27">
        <v>347</v>
      </c>
      <c r="X113" s="27">
        <v>112</v>
      </c>
      <c r="Y113" s="27">
        <v>42</v>
      </c>
      <c r="Z113" s="27">
        <v>5</v>
      </c>
      <c r="AA113" s="32">
        <v>154</v>
      </c>
      <c r="AB113" s="26">
        <v>506</v>
      </c>
      <c r="AC113" s="27">
        <v>215</v>
      </c>
      <c r="AD113" s="27">
        <v>194</v>
      </c>
      <c r="AE113" s="27">
        <v>92</v>
      </c>
      <c r="AF113" s="27">
        <v>5</v>
      </c>
      <c r="AG113" s="32">
        <v>286</v>
      </c>
      <c r="AH113" s="26">
        <v>506</v>
      </c>
      <c r="AI113" s="27">
        <v>80</v>
      </c>
      <c r="AJ113" s="27">
        <v>284</v>
      </c>
      <c r="AK113" s="27">
        <v>137</v>
      </c>
      <c r="AL113" s="27">
        <v>5</v>
      </c>
      <c r="AM113" s="32">
        <v>421</v>
      </c>
      <c r="AN113" s="26">
        <v>506</v>
      </c>
      <c r="AO113" s="27">
        <v>20</v>
      </c>
      <c r="AP113" s="27">
        <v>52</v>
      </c>
      <c r="AQ113" s="27">
        <v>429</v>
      </c>
      <c r="AR113" s="27">
        <v>5</v>
      </c>
      <c r="AS113" s="32">
        <v>481</v>
      </c>
      <c r="AT113" s="26">
        <v>506</v>
      </c>
      <c r="AU113" s="27">
        <v>269</v>
      </c>
      <c r="AV113" s="27">
        <v>147</v>
      </c>
      <c r="AW113" s="27">
        <v>84</v>
      </c>
      <c r="AX113" s="27">
        <v>6</v>
      </c>
      <c r="AY113" s="32">
        <v>231</v>
      </c>
      <c r="AZ113" s="26">
        <v>506</v>
      </c>
      <c r="BA113" s="27">
        <v>87</v>
      </c>
      <c r="BB113" s="27">
        <v>296</v>
      </c>
      <c r="BC113" s="27">
        <v>117</v>
      </c>
      <c r="BD113" s="27">
        <v>6</v>
      </c>
      <c r="BE113" s="32">
        <v>413</v>
      </c>
      <c r="BF113" s="26">
        <v>506</v>
      </c>
      <c r="BG113" s="27">
        <v>120</v>
      </c>
      <c r="BH113" s="27">
        <v>202</v>
      </c>
      <c r="BI113" s="27">
        <v>179</v>
      </c>
      <c r="BJ113" s="27">
        <v>5</v>
      </c>
      <c r="BK113" s="32">
        <v>381</v>
      </c>
      <c r="BL113" s="26">
        <v>506</v>
      </c>
      <c r="BM113" s="27">
        <v>37</v>
      </c>
      <c r="BN113" s="27">
        <v>222</v>
      </c>
      <c r="BO113" s="27">
        <v>241</v>
      </c>
      <c r="BP113" s="27">
        <v>6</v>
      </c>
      <c r="BQ113" s="32">
        <v>463</v>
      </c>
      <c r="BR113" s="26">
        <v>506</v>
      </c>
      <c r="BS113" s="27">
        <v>422</v>
      </c>
      <c r="BT113" s="27">
        <v>56</v>
      </c>
      <c r="BU113" s="27">
        <v>23</v>
      </c>
      <c r="BV113" s="27">
        <v>5</v>
      </c>
      <c r="BW113" s="32">
        <v>79</v>
      </c>
      <c r="BX113" s="26">
        <v>506</v>
      </c>
      <c r="BY113" s="27">
        <v>139</v>
      </c>
      <c r="BZ113" s="27">
        <v>274</v>
      </c>
      <c r="CA113" s="27">
        <v>87</v>
      </c>
      <c r="CB113" s="27">
        <v>6</v>
      </c>
      <c r="CC113" s="32">
        <v>361</v>
      </c>
      <c r="CD113" s="26">
        <v>506</v>
      </c>
      <c r="CE113" s="27">
        <v>288</v>
      </c>
      <c r="CF113" s="27">
        <v>168</v>
      </c>
      <c r="CG113" s="27">
        <v>45</v>
      </c>
      <c r="CH113" s="27">
        <v>5</v>
      </c>
      <c r="CI113" s="32">
        <v>213</v>
      </c>
      <c r="CJ113" s="26">
        <v>506</v>
      </c>
      <c r="CK113" s="27">
        <v>263</v>
      </c>
      <c r="CL113" s="27">
        <v>158</v>
      </c>
      <c r="CM113" s="27">
        <v>80</v>
      </c>
      <c r="CN113" s="27">
        <v>5</v>
      </c>
      <c r="CO113" s="28">
        <v>238</v>
      </c>
    </row>
    <row r="114" spans="2:93" ht="13.5" customHeight="1" x14ac:dyDescent="0.15">
      <c r="B114" s="55"/>
      <c r="C114" s="53"/>
      <c r="D114" s="23">
        <v>100</v>
      </c>
      <c r="E114" s="24">
        <v>5.7</v>
      </c>
      <c r="F114" s="24">
        <v>49.4</v>
      </c>
      <c r="G114" s="24">
        <v>43.7</v>
      </c>
      <c r="H114" s="24">
        <v>1.2</v>
      </c>
      <c r="I114" s="31">
        <v>93.1</v>
      </c>
      <c r="J114" s="23">
        <v>100</v>
      </c>
      <c r="K114" s="24">
        <v>51.8</v>
      </c>
      <c r="L114" s="24">
        <v>29.8</v>
      </c>
      <c r="M114" s="24">
        <v>17.399999999999999</v>
      </c>
      <c r="N114" s="24">
        <v>1</v>
      </c>
      <c r="O114" s="31">
        <v>47.2</v>
      </c>
      <c r="P114" s="23">
        <v>100</v>
      </c>
      <c r="Q114" s="24">
        <v>27.7</v>
      </c>
      <c r="R114" s="24">
        <v>43.9</v>
      </c>
      <c r="S114" s="24">
        <v>27.3</v>
      </c>
      <c r="T114" s="24">
        <v>1.2</v>
      </c>
      <c r="U114" s="31">
        <v>71.099999999999994</v>
      </c>
      <c r="V114" s="23">
        <v>100</v>
      </c>
      <c r="W114" s="24">
        <v>68.599999999999994</v>
      </c>
      <c r="X114" s="24">
        <v>22.1</v>
      </c>
      <c r="Y114" s="24">
        <v>8.3000000000000007</v>
      </c>
      <c r="Z114" s="24">
        <v>1</v>
      </c>
      <c r="AA114" s="31">
        <v>30.4</v>
      </c>
      <c r="AB114" s="23">
        <v>100</v>
      </c>
      <c r="AC114" s="24">
        <v>42.5</v>
      </c>
      <c r="AD114" s="24">
        <v>38.299999999999997</v>
      </c>
      <c r="AE114" s="24">
        <v>18.2</v>
      </c>
      <c r="AF114" s="24">
        <v>1</v>
      </c>
      <c r="AG114" s="31">
        <v>56.5</v>
      </c>
      <c r="AH114" s="23">
        <v>100</v>
      </c>
      <c r="AI114" s="24">
        <v>15.8</v>
      </c>
      <c r="AJ114" s="24">
        <v>56.1</v>
      </c>
      <c r="AK114" s="24">
        <v>27.1</v>
      </c>
      <c r="AL114" s="24">
        <v>1</v>
      </c>
      <c r="AM114" s="31">
        <v>83.2</v>
      </c>
      <c r="AN114" s="23">
        <v>100</v>
      </c>
      <c r="AO114" s="24">
        <v>4</v>
      </c>
      <c r="AP114" s="24">
        <v>10.3</v>
      </c>
      <c r="AQ114" s="24">
        <v>84.8</v>
      </c>
      <c r="AR114" s="24">
        <v>1</v>
      </c>
      <c r="AS114" s="31">
        <v>95.1</v>
      </c>
      <c r="AT114" s="23">
        <v>100</v>
      </c>
      <c r="AU114" s="24">
        <v>53.2</v>
      </c>
      <c r="AV114" s="24">
        <v>29.1</v>
      </c>
      <c r="AW114" s="24">
        <v>16.600000000000001</v>
      </c>
      <c r="AX114" s="24">
        <v>1.2</v>
      </c>
      <c r="AY114" s="31">
        <v>45.7</v>
      </c>
      <c r="AZ114" s="23">
        <v>100</v>
      </c>
      <c r="BA114" s="24">
        <v>17.2</v>
      </c>
      <c r="BB114" s="24">
        <v>58.5</v>
      </c>
      <c r="BC114" s="24">
        <v>23.1</v>
      </c>
      <c r="BD114" s="24">
        <v>1.2</v>
      </c>
      <c r="BE114" s="31">
        <v>81.599999999999994</v>
      </c>
      <c r="BF114" s="23">
        <v>100</v>
      </c>
      <c r="BG114" s="24">
        <v>23.7</v>
      </c>
      <c r="BH114" s="24">
        <v>39.9</v>
      </c>
      <c r="BI114" s="24">
        <v>35.4</v>
      </c>
      <c r="BJ114" s="24">
        <v>1</v>
      </c>
      <c r="BK114" s="31">
        <v>75.3</v>
      </c>
      <c r="BL114" s="23">
        <v>100</v>
      </c>
      <c r="BM114" s="24">
        <v>7.3</v>
      </c>
      <c r="BN114" s="24">
        <v>43.9</v>
      </c>
      <c r="BO114" s="24">
        <v>47.6</v>
      </c>
      <c r="BP114" s="24">
        <v>1.2</v>
      </c>
      <c r="BQ114" s="31">
        <v>91.5</v>
      </c>
      <c r="BR114" s="23">
        <v>100</v>
      </c>
      <c r="BS114" s="24">
        <v>83.4</v>
      </c>
      <c r="BT114" s="24">
        <v>11.1</v>
      </c>
      <c r="BU114" s="24">
        <v>4.5</v>
      </c>
      <c r="BV114" s="24">
        <v>1</v>
      </c>
      <c r="BW114" s="31">
        <v>15.6</v>
      </c>
      <c r="BX114" s="23">
        <v>100</v>
      </c>
      <c r="BY114" s="24">
        <v>27.5</v>
      </c>
      <c r="BZ114" s="24">
        <v>54.2</v>
      </c>
      <c r="CA114" s="24">
        <v>17.2</v>
      </c>
      <c r="CB114" s="24">
        <v>1.2</v>
      </c>
      <c r="CC114" s="31">
        <v>71.3</v>
      </c>
      <c r="CD114" s="23">
        <v>100</v>
      </c>
      <c r="CE114" s="24">
        <v>56.9</v>
      </c>
      <c r="CF114" s="24">
        <v>33.200000000000003</v>
      </c>
      <c r="CG114" s="24">
        <v>8.9</v>
      </c>
      <c r="CH114" s="24">
        <v>1</v>
      </c>
      <c r="CI114" s="31">
        <v>42.1</v>
      </c>
      <c r="CJ114" s="23">
        <v>100</v>
      </c>
      <c r="CK114" s="24">
        <v>52</v>
      </c>
      <c r="CL114" s="24">
        <v>31.2</v>
      </c>
      <c r="CM114" s="24">
        <v>15.8</v>
      </c>
      <c r="CN114" s="24">
        <v>1</v>
      </c>
      <c r="CO114" s="25">
        <v>47</v>
      </c>
    </row>
    <row r="115" spans="2:93" ht="13.5" customHeight="1" x14ac:dyDescent="0.15">
      <c r="B115" s="55"/>
      <c r="C115" s="52" t="s">
        <v>181</v>
      </c>
      <c r="D115" s="26">
        <v>720</v>
      </c>
      <c r="E115" s="27">
        <v>30</v>
      </c>
      <c r="F115" s="27">
        <v>339</v>
      </c>
      <c r="G115" s="27">
        <v>344</v>
      </c>
      <c r="H115" s="27">
        <v>7</v>
      </c>
      <c r="I115" s="32">
        <v>683</v>
      </c>
      <c r="J115" s="26">
        <v>720</v>
      </c>
      <c r="K115" s="27">
        <v>392</v>
      </c>
      <c r="L115" s="27">
        <v>194</v>
      </c>
      <c r="M115" s="27">
        <v>129</v>
      </c>
      <c r="N115" s="27">
        <v>5</v>
      </c>
      <c r="O115" s="32">
        <v>323</v>
      </c>
      <c r="P115" s="26">
        <v>720</v>
      </c>
      <c r="Q115" s="27">
        <v>172</v>
      </c>
      <c r="R115" s="27">
        <v>333</v>
      </c>
      <c r="S115" s="27">
        <v>206</v>
      </c>
      <c r="T115" s="27">
        <v>9</v>
      </c>
      <c r="U115" s="32">
        <v>539</v>
      </c>
      <c r="V115" s="26">
        <v>720</v>
      </c>
      <c r="W115" s="27">
        <v>514</v>
      </c>
      <c r="X115" s="27">
        <v>143</v>
      </c>
      <c r="Y115" s="27">
        <v>58</v>
      </c>
      <c r="Z115" s="27">
        <v>5</v>
      </c>
      <c r="AA115" s="32">
        <v>201</v>
      </c>
      <c r="AB115" s="26">
        <v>720</v>
      </c>
      <c r="AC115" s="27">
        <v>347</v>
      </c>
      <c r="AD115" s="27">
        <v>245</v>
      </c>
      <c r="AE115" s="27">
        <v>120</v>
      </c>
      <c r="AF115" s="27">
        <v>8</v>
      </c>
      <c r="AG115" s="32">
        <v>365</v>
      </c>
      <c r="AH115" s="26">
        <v>720</v>
      </c>
      <c r="AI115" s="27">
        <v>98</v>
      </c>
      <c r="AJ115" s="27">
        <v>415</v>
      </c>
      <c r="AK115" s="27">
        <v>202</v>
      </c>
      <c r="AL115" s="27">
        <v>5</v>
      </c>
      <c r="AM115" s="32">
        <v>617</v>
      </c>
      <c r="AN115" s="26">
        <v>720</v>
      </c>
      <c r="AO115" s="27">
        <v>22</v>
      </c>
      <c r="AP115" s="27">
        <v>67</v>
      </c>
      <c r="AQ115" s="27">
        <v>624</v>
      </c>
      <c r="AR115" s="27">
        <v>7</v>
      </c>
      <c r="AS115" s="32">
        <v>691</v>
      </c>
      <c r="AT115" s="26">
        <v>720</v>
      </c>
      <c r="AU115" s="27">
        <v>408</v>
      </c>
      <c r="AV115" s="27">
        <v>209</v>
      </c>
      <c r="AW115" s="27">
        <v>97</v>
      </c>
      <c r="AX115" s="27">
        <v>6</v>
      </c>
      <c r="AY115" s="32">
        <v>306</v>
      </c>
      <c r="AZ115" s="26">
        <v>720</v>
      </c>
      <c r="BA115" s="27">
        <v>96</v>
      </c>
      <c r="BB115" s="27">
        <v>423</v>
      </c>
      <c r="BC115" s="27">
        <v>194</v>
      </c>
      <c r="BD115" s="27">
        <v>7</v>
      </c>
      <c r="BE115" s="32">
        <v>617</v>
      </c>
      <c r="BF115" s="26">
        <v>720</v>
      </c>
      <c r="BG115" s="27">
        <v>185</v>
      </c>
      <c r="BH115" s="27">
        <v>309</v>
      </c>
      <c r="BI115" s="27">
        <v>221</v>
      </c>
      <c r="BJ115" s="27">
        <v>5</v>
      </c>
      <c r="BK115" s="32">
        <v>530</v>
      </c>
      <c r="BL115" s="26">
        <v>720</v>
      </c>
      <c r="BM115" s="27">
        <v>47</v>
      </c>
      <c r="BN115" s="27">
        <v>278</v>
      </c>
      <c r="BO115" s="27">
        <v>388</v>
      </c>
      <c r="BP115" s="27">
        <v>7</v>
      </c>
      <c r="BQ115" s="32">
        <v>666</v>
      </c>
      <c r="BR115" s="26">
        <v>720</v>
      </c>
      <c r="BS115" s="27">
        <v>585</v>
      </c>
      <c r="BT115" s="27">
        <v>109</v>
      </c>
      <c r="BU115" s="27">
        <v>21</v>
      </c>
      <c r="BV115" s="27">
        <v>5</v>
      </c>
      <c r="BW115" s="32">
        <v>130</v>
      </c>
      <c r="BX115" s="26">
        <v>720</v>
      </c>
      <c r="BY115" s="27">
        <v>196</v>
      </c>
      <c r="BZ115" s="27">
        <v>380</v>
      </c>
      <c r="CA115" s="27">
        <v>139</v>
      </c>
      <c r="CB115" s="27">
        <v>5</v>
      </c>
      <c r="CC115" s="32">
        <v>519</v>
      </c>
      <c r="CD115" s="26">
        <v>720</v>
      </c>
      <c r="CE115" s="27">
        <v>408</v>
      </c>
      <c r="CF115" s="27">
        <v>226</v>
      </c>
      <c r="CG115" s="27">
        <v>80</v>
      </c>
      <c r="CH115" s="27">
        <v>6</v>
      </c>
      <c r="CI115" s="32">
        <v>306</v>
      </c>
      <c r="CJ115" s="26">
        <v>720</v>
      </c>
      <c r="CK115" s="27">
        <v>380</v>
      </c>
      <c r="CL115" s="27">
        <v>237</v>
      </c>
      <c r="CM115" s="27">
        <v>98</v>
      </c>
      <c r="CN115" s="27">
        <v>5</v>
      </c>
      <c r="CO115" s="28">
        <v>335</v>
      </c>
    </row>
    <row r="116" spans="2:93" ht="13.5" customHeight="1" x14ac:dyDescent="0.15">
      <c r="B116" s="55"/>
      <c r="C116" s="53"/>
      <c r="D116" s="23">
        <v>100</v>
      </c>
      <c r="E116" s="24">
        <v>4.2</v>
      </c>
      <c r="F116" s="24">
        <v>47.1</v>
      </c>
      <c r="G116" s="24">
        <v>47.8</v>
      </c>
      <c r="H116" s="24">
        <v>1</v>
      </c>
      <c r="I116" s="31">
        <v>94.9</v>
      </c>
      <c r="J116" s="23">
        <v>100</v>
      </c>
      <c r="K116" s="24">
        <v>54.4</v>
      </c>
      <c r="L116" s="24">
        <v>26.9</v>
      </c>
      <c r="M116" s="24">
        <v>17.899999999999999</v>
      </c>
      <c r="N116" s="24">
        <v>0.7</v>
      </c>
      <c r="O116" s="31">
        <v>44.9</v>
      </c>
      <c r="P116" s="23">
        <v>100</v>
      </c>
      <c r="Q116" s="24">
        <v>23.9</v>
      </c>
      <c r="R116" s="24">
        <v>46.3</v>
      </c>
      <c r="S116" s="24">
        <v>28.6</v>
      </c>
      <c r="T116" s="24">
        <v>1.3</v>
      </c>
      <c r="U116" s="31">
        <v>74.900000000000006</v>
      </c>
      <c r="V116" s="23">
        <v>100</v>
      </c>
      <c r="W116" s="24">
        <v>71.400000000000006</v>
      </c>
      <c r="X116" s="24">
        <v>19.899999999999999</v>
      </c>
      <c r="Y116" s="24">
        <v>8.1</v>
      </c>
      <c r="Z116" s="24">
        <v>0.7</v>
      </c>
      <c r="AA116" s="31">
        <v>27.9</v>
      </c>
      <c r="AB116" s="23">
        <v>100</v>
      </c>
      <c r="AC116" s="24">
        <v>48.2</v>
      </c>
      <c r="AD116" s="24">
        <v>34</v>
      </c>
      <c r="AE116" s="24">
        <v>16.7</v>
      </c>
      <c r="AF116" s="24">
        <v>1.1000000000000001</v>
      </c>
      <c r="AG116" s="31">
        <v>50.7</v>
      </c>
      <c r="AH116" s="23">
        <v>100</v>
      </c>
      <c r="AI116" s="24">
        <v>13.6</v>
      </c>
      <c r="AJ116" s="24">
        <v>57.6</v>
      </c>
      <c r="AK116" s="24">
        <v>28.1</v>
      </c>
      <c r="AL116" s="24">
        <v>0.7</v>
      </c>
      <c r="AM116" s="31">
        <v>85.7</v>
      </c>
      <c r="AN116" s="23">
        <v>100</v>
      </c>
      <c r="AO116" s="24">
        <v>3.1</v>
      </c>
      <c r="AP116" s="24">
        <v>9.3000000000000007</v>
      </c>
      <c r="AQ116" s="24">
        <v>86.7</v>
      </c>
      <c r="AR116" s="24">
        <v>1</v>
      </c>
      <c r="AS116" s="31">
        <v>96</v>
      </c>
      <c r="AT116" s="23">
        <v>100</v>
      </c>
      <c r="AU116" s="24">
        <v>56.7</v>
      </c>
      <c r="AV116" s="24">
        <v>29</v>
      </c>
      <c r="AW116" s="24">
        <v>13.5</v>
      </c>
      <c r="AX116" s="24">
        <v>0.8</v>
      </c>
      <c r="AY116" s="31">
        <v>42.5</v>
      </c>
      <c r="AZ116" s="23">
        <v>100</v>
      </c>
      <c r="BA116" s="24">
        <v>13.3</v>
      </c>
      <c r="BB116" s="24">
        <v>58.8</v>
      </c>
      <c r="BC116" s="24">
        <v>26.9</v>
      </c>
      <c r="BD116" s="24">
        <v>1</v>
      </c>
      <c r="BE116" s="31">
        <v>85.7</v>
      </c>
      <c r="BF116" s="23">
        <v>100</v>
      </c>
      <c r="BG116" s="24">
        <v>25.7</v>
      </c>
      <c r="BH116" s="24">
        <v>42.9</v>
      </c>
      <c r="BI116" s="24">
        <v>30.7</v>
      </c>
      <c r="BJ116" s="24">
        <v>0.7</v>
      </c>
      <c r="BK116" s="31">
        <v>73.599999999999994</v>
      </c>
      <c r="BL116" s="23">
        <v>100</v>
      </c>
      <c r="BM116" s="24">
        <v>6.5</v>
      </c>
      <c r="BN116" s="24">
        <v>38.6</v>
      </c>
      <c r="BO116" s="24">
        <v>53.9</v>
      </c>
      <c r="BP116" s="24">
        <v>1</v>
      </c>
      <c r="BQ116" s="31">
        <v>92.5</v>
      </c>
      <c r="BR116" s="23">
        <v>100</v>
      </c>
      <c r="BS116" s="24">
        <v>81.3</v>
      </c>
      <c r="BT116" s="24">
        <v>15.1</v>
      </c>
      <c r="BU116" s="24">
        <v>2.9</v>
      </c>
      <c r="BV116" s="24">
        <v>0.7</v>
      </c>
      <c r="BW116" s="31">
        <v>18.100000000000001</v>
      </c>
      <c r="BX116" s="23">
        <v>100</v>
      </c>
      <c r="BY116" s="24">
        <v>27.2</v>
      </c>
      <c r="BZ116" s="24">
        <v>52.8</v>
      </c>
      <c r="CA116" s="24">
        <v>19.3</v>
      </c>
      <c r="CB116" s="24">
        <v>0.7</v>
      </c>
      <c r="CC116" s="31">
        <v>72.099999999999994</v>
      </c>
      <c r="CD116" s="23">
        <v>100</v>
      </c>
      <c r="CE116" s="24">
        <v>56.7</v>
      </c>
      <c r="CF116" s="24">
        <v>31.4</v>
      </c>
      <c r="CG116" s="24">
        <v>11.1</v>
      </c>
      <c r="CH116" s="24">
        <v>0.8</v>
      </c>
      <c r="CI116" s="31">
        <v>42.5</v>
      </c>
      <c r="CJ116" s="23">
        <v>100</v>
      </c>
      <c r="CK116" s="24">
        <v>52.8</v>
      </c>
      <c r="CL116" s="24">
        <v>32.9</v>
      </c>
      <c r="CM116" s="24">
        <v>13.6</v>
      </c>
      <c r="CN116" s="24">
        <v>0.7</v>
      </c>
      <c r="CO116" s="25">
        <v>46.5</v>
      </c>
    </row>
    <row r="117" spans="2:93" ht="13.5" customHeight="1" x14ac:dyDescent="0.15">
      <c r="B117" s="55"/>
      <c r="C117" s="52" t="s">
        <v>182</v>
      </c>
      <c r="D117" s="26">
        <v>1234</v>
      </c>
      <c r="E117" s="27">
        <v>46</v>
      </c>
      <c r="F117" s="27">
        <v>567</v>
      </c>
      <c r="G117" s="27">
        <v>615</v>
      </c>
      <c r="H117" s="27">
        <v>6</v>
      </c>
      <c r="I117" s="32">
        <v>1182</v>
      </c>
      <c r="J117" s="26">
        <v>1234</v>
      </c>
      <c r="K117" s="27">
        <v>755</v>
      </c>
      <c r="L117" s="27">
        <v>311</v>
      </c>
      <c r="M117" s="27">
        <v>161</v>
      </c>
      <c r="N117" s="27">
        <v>7</v>
      </c>
      <c r="O117" s="32">
        <v>472</v>
      </c>
      <c r="P117" s="26">
        <v>1234</v>
      </c>
      <c r="Q117" s="27">
        <v>333</v>
      </c>
      <c r="R117" s="27">
        <v>529</v>
      </c>
      <c r="S117" s="27">
        <v>361</v>
      </c>
      <c r="T117" s="27">
        <v>11</v>
      </c>
      <c r="U117" s="32">
        <v>890</v>
      </c>
      <c r="V117" s="26">
        <v>1234</v>
      </c>
      <c r="W117" s="27">
        <v>941</v>
      </c>
      <c r="X117" s="27">
        <v>209</v>
      </c>
      <c r="Y117" s="27">
        <v>78</v>
      </c>
      <c r="Z117" s="27">
        <v>6</v>
      </c>
      <c r="AA117" s="32">
        <v>287</v>
      </c>
      <c r="AB117" s="26">
        <v>1234</v>
      </c>
      <c r="AC117" s="27">
        <v>734</v>
      </c>
      <c r="AD117" s="27">
        <v>347</v>
      </c>
      <c r="AE117" s="27">
        <v>147</v>
      </c>
      <c r="AF117" s="27">
        <v>6</v>
      </c>
      <c r="AG117" s="32">
        <v>494</v>
      </c>
      <c r="AH117" s="26">
        <v>1234</v>
      </c>
      <c r="AI117" s="27">
        <v>141</v>
      </c>
      <c r="AJ117" s="27">
        <v>716</v>
      </c>
      <c r="AK117" s="27">
        <v>370</v>
      </c>
      <c r="AL117" s="27">
        <v>7</v>
      </c>
      <c r="AM117" s="32">
        <v>1086</v>
      </c>
      <c r="AN117" s="26">
        <v>1234</v>
      </c>
      <c r="AO117" s="27">
        <v>47</v>
      </c>
      <c r="AP117" s="27">
        <v>91</v>
      </c>
      <c r="AQ117" s="27">
        <v>1090</v>
      </c>
      <c r="AR117" s="27">
        <v>6</v>
      </c>
      <c r="AS117" s="32">
        <v>1181</v>
      </c>
      <c r="AT117" s="26">
        <v>1234</v>
      </c>
      <c r="AU117" s="27">
        <v>779</v>
      </c>
      <c r="AV117" s="27">
        <v>302</v>
      </c>
      <c r="AW117" s="27">
        <v>143</v>
      </c>
      <c r="AX117" s="27">
        <v>10</v>
      </c>
      <c r="AY117" s="32">
        <v>445</v>
      </c>
      <c r="AZ117" s="26">
        <v>1234</v>
      </c>
      <c r="BA117" s="27">
        <v>141</v>
      </c>
      <c r="BB117" s="27">
        <v>751</v>
      </c>
      <c r="BC117" s="27">
        <v>334</v>
      </c>
      <c r="BD117" s="27">
        <v>8</v>
      </c>
      <c r="BE117" s="32">
        <v>1085</v>
      </c>
      <c r="BF117" s="26">
        <v>1234</v>
      </c>
      <c r="BG117" s="27">
        <v>369</v>
      </c>
      <c r="BH117" s="27">
        <v>495</v>
      </c>
      <c r="BI117" s="27">
        <v>364</v>
      </c>
      <c r="BJ117" s="27">
        <v>6</v>
      </c>
      <c r="BK117" s="32">
        <v>859</v>
      </c>
      <c r="BL117" s="26">
        <v>1234</v>
      </c>
      <c r="BM117" s="27">
        <v>67</v>
      </c>
      <c r="BN117" s="27">
        <v>436</v>
      </c>
      <c r="BO117" s="27">
        <v>722</v>
      </c>
      <c r="BP117" s="27">
        <v>9</v>
      </c>
      <c r="BQ117" s="32">
        <v>1158</v>
      </c>
      <c r="BR117" s="26">
        <v>1234</v>
      </c>
      <c r="BS117" s="27">
        <v>1054</v>
      </c>
      <c r="BT117" s="27">
        <v>138</v>
      </c>
      <c r="BU117" s="27">
        <v>34</v>
      </c>
      <c r="BV117" s="27">
        <v>8</v>
      </c>
      <c r="BW117" s="32">
        <v>172</v>
      </c>
      <c r="BX117" s="26">
        <v>1234</v>
      </c>
      <c r="BY117" s="27">
        <v>321</v>
      </c>
      <c r="BZ117" s="27">
        <v>656</v>
      </c>
      <c r="CA117" s="27">
        <v>251</v>
      </c>
      <c r="CB117" s="27">
        <v>6</v>
      </c>
      <c r="CC117" s="32">
        <v>907</v>
      </c>
      <c r="CD117" s="26">
        <v>1234</v>
      </c>
      <c r="CE117" s="27">
        <v>794</v>
      </c>
      <c r="CF117" s="27">
        <v>325</v>
      </c>
      <c r="CG117" s="27">
        <v>106</v>
      </c>
      <c r="CH117" s="27">
        <v>9</v>
      </c>
      <c r="CI117" s="32">
        <v>431</v>
      </c>
      <c r="CJ117" s="26">
        <v>1234</v>
      </c>
      <c r="CK117" s="27">
        <v>740</v>
      </c>
      <c r="CL117" s="27">
        <v>357</v>
      </c>
      <c r="CM117" s="27">
        <v>131</v>
      </c>
      <c r="CN117" s="27">
        <v>6</v>
      </c>
      <c r="CO117" s="28">
        <v>488</v>
      </c>
    </row>
    <row r="118" spans="2:93" ht="13.5" customHeight="1" x14ac:dyDescent="0.15">
      <c r="B118" s="55"/>
      <c r="C118" s="53"/>
      <c r="D118" s="23">
        <v>100</v>
      </c>
      <c r="E118" s="24">
        <v>3.7</v>
      </c>
      <c r="F118" s="24">
        <v>45.9</v>
      </c>
      <c r="G118" s="24">
        <v>49.8</v>
      </c>
      <c r="H118" s="24">
        <v>0.5</v>
      </c>
      <c r="I118" s="31">
        <v>95.8</v>
      </c>
      <c r="J118" s="23">
        <v>100</v>
      </c>
      <c r="K118" s="24">
        <v>61.2</v>
      </c>
      <c r="L118" s="24">
        <v>25.2</v>
      </c>
      <c r="M118" s="24">
        <v>13</v>
      </c>
      <c r="N118" s="24">
        <v>0.6</v>
      </c>
      <c r="O118" s="31">
        <v>38.200000000000003</v>
      </c>
      <c r="P118" s="23">
        <v>100</v>
      </c>
      <c r="Q118" s="24">
        <v>27</v>
      </c>
      <c r="R118" s="24">
        <v>42.9</v>
      </c>
      <c r="S118" s="24">
        <v>29.3</v>
      </c>
      <c r="T118" s="24">
        <v>0.9</v>
      </c>
      <c r="U118" s="31">
        <v>72.099999999999994</v>
      </c>
      <c r="V118" s="23">
        <v>100</v>
      </c>
      <c r="W118" s="24">
        <v>76.3</v>
      </c>
      <c r="X118" s="24">
        <v>16.899999999999999</v>
      </c>
      <c r="Y118" s="24">
        <v>6.3</v>
      </c>
      <c r="Z118" s="24">
        <v>0.5</v>
      </c>
      <c r="AA118" s="31">
        <v>23.3</v>
      </c>
      <c r="AB118" s="23">
        <v>100</v>
      </c>
      <c r="AC118" s="24">
        <v>59.5</v>
      </c>
      <c r="AD118" s="24">
        <v>28.1</v>
      </c>
      <c r="AE118" s="24">
        <v>11.9</v>
      </c>
      <c r="AF118" s="24">
        <v>0.5</v>
      </c>
      <c r="AG118" s="31">
        <v>40</v>
      </c>
      <c r="AH118" s="23">
        <v>100</v>
      </c>
      <c r="AI118" s="24">
        <v>11.4</v>
      </c>
      <c r="AJ118" s="24">
        <v>58</v>
      </c>
      <c r="AK118" s="24">
        <v>30</v>
      </c>
      <c r="AL118" s="24">
        <v>0.6</v>
      </c>
      <c r="AM118" s="31">
        <v>88</v>
      </c>
      <c r="AN118" s="23">
        <v>100</v>
      </c>
      <c r="AO118" s="24">
        <v>3.8</v>
      </c>
      <c r="AP118" s="24">
        <v>7.4</v>
      </c>
      <c r="AQ118" s="24">
        <v>88.3</v>
      </c>
      <c r="AR118" s="24">
        <v>0.5</v>
      </c>
      <c r="AS118" s="31">
        <v>95.7</v>
      </c>
      <c r="AT118" s="23">
        <v>100</v>
      </c>
      <c r="AU118" s="24">
        <v>63.1</v>
      </c>
      <c r="AV118" s="24">
        <v>24.5</v>
      </c>
      <c r="AW118" s="24">
        <v>11.6</v>
      </c>
      <c r="AX118" s="24">
        <v>0.8</v>
      </c>
      <c r="AY118" s="31">
        <v>36.1</v>
      </c>
      <c r="AZ118" s="23">
        <v>100</v>
      </c>
      <c r="BA118" s="24">
        <v>11.4</v>
      </c>
      <c r="BB118" s="24">
        <v>60.9</v>
      </c>
      <c r="BC118" s="24">
        <v>27.1</v>
      </c>
      <c r="BD118" s="24">
        <v>0.6</v>
      </c>
      <c r="BE118" s="31">
        <v>87.9</v>
      </c>
      <c r="BF118" s="23">
        <v>100</v>
      </c>
      <c r="BG118" s="24">
        <v>29.9</v>
      </c>
      <c r="BH118" s="24">
        <v>40.1</v>
      </c>
      <c r="BI118" s="24">
        <v>29.5</v>
      </c>
      <c r="BJ118" s="24">
        <v>0.5</v>
      </c>
      <c r="BK118" s="31">
        <v>69.599999999999994</v>
      </c>
      <c r="BL118" s="23">
        <v>100</v>
      </c>
      <c r="BM118" s="24">
        <v>5.4</v>
      </c>
      <c r="BN118" s="24">
        <v>35.299999999999997</v>
      </c>
      <c r="BO118" s="24">
        <v>58.5</v>
      </c>
      <c r="BP118" s="24">
        <v>0.7</v>
      </c>
      <c r="BQ118" s="31">
        <v>93.8</v>
      </c>
      <c r="BR118" s="23">
        <v>100</v>
      </c>
      <c r="BS118" s="24">
        <v>85.4</v>
      </c>
      <c r="BT118" s="24">
        <v>11.2</v>
      </c>
      <c r="BU118" s="24">
        <v>2.8</v>
      </c>
      <c r="BV118" s="24">
        <v>0.6</v>
      </c>
      <c r="BW118" s="31">
        <v>13.9</v>
      </c>
      <c r="BX118" s="23">
        <v>100</v>
      </c>
      <c r="BY118" s="24">
        <v>26</v>
      </c>
      <c r="BZ118" s="24">
        <v>53.2</v>
      </c>
      <c r="CA118" s="24">
        <v>20.3</v>
      </c>
      <c r="CB118" s="24">
        <v>0.5</v>
      </c>
      <c r="CC118" s="31">
        <v>73.5</v>
      </c>
      <c r="CD118" s="23">
        <v>100</v>
      </c>
      <c r="CE118" s="24">
        <v>64.3</v>
      </c>
      <c r="CF118" s="24">
        <v>26.3</v>
      </c>
      <c r="CG118" s="24">
        <v>8.6</v>
      </c>
      <c r="CH118" s="24">
        <v>0.7</v>
      </c>
      <c r="CI118" s="31">
        <v>34.9</v>
      </c>
      <c r="CJ118" s="23">
        <v>100</v>
      </c>
      <c r="CK118" s="24">
        <v>60</v>
      </c>
      <c r="CL118" s="24">
        <v>28.9</v>
      </c>
      <c r="CM118" s="24">
        <v>10.6</v>
      </c>
      <c r="CN118" s="24">
        <v>0.5</v>
      </c>
      <c r="CO118" s="25">
        <v>39.5</v>
      </c>
    </row>
    <row r="119" spans="2:93" ht="13.5" customHeight="1" x14ac:dyDescent="0.15">
      <c r="B119" s="55"/>
      <c r="C119" s="52" t="s">
        <v>99</v>
      </c>
      <c r="D119" s="26">
        <v>31</v>
      </c>
      <c r="E119" s="27">
        <v>1</v>
      </c>
      <c r="F119" s="27">
        <v>13</v>
      </c>
      <c r="G119" s="27">
        <v>17</v>
      </c>
      <c r="H119" s="27" t="s">
        <v>132</v>
      </c>
      <c r="I119" s="32">
        <v>30</v>
      </c>
      <c r="J119" s="26">
        <v>31</v>
      </c>
      <c r="K119" s="27">
        <v>20</v>
      </c>
      <c r="L119" s="27">
        <v>3</v>
      </c>
      <c r="M119" s="27">
        <v>8</v>
      </c>
      <c r="N119" s="27" t="s">
        <v>132</v>
      </c>
      <c r="O119" s="32">
        <v>11</v>
      </c>
      <c r="P119" s="26">
        <v>31</v>
      </c>
      <c r="Q119" s="27">
        <v>10</v>
      </c>
      <c r="R119" s="27">
        <v>11</v>
      </c>
      <c r="S119" s="27">
        <v>10</v>
      </c>
      <c r="T119" s="27" t="s">
        <v>132</v>
      </c>
      <c r="U119" s="32">
        <v>21</v>
      </c>
      <c r="V119" s="26">
        <v>31</v>
      </c>
      <c r="W119" s="27">
        <v>23</v>
      </c>
      <c r="X119" s="27">
        <v>5</v>
      </c>
      <c r="Y119" s="27">
        <v>3</v>
      </c>
      <c r="Z119" s="27" t="s">
        <v>132</v>
      </c>
      <c r="AA119" s="32">
        <v>8</v>
      </c>
      <c r="AB119" s="26">
        <v>31</v>
      </c>
      <c r="AC119" s="27">
        <v>16</v>
      </c>
      <c r="AD119" s="27">
        <v>4</v>
      </c>
      <c r="AE119" s="27">
        <v>11</v>
      </c>
      <c r="AF119" s="27" t="s">
        <v>132</v>
      </c>
      <c r="AG119" s="32">
        <v>15</v>
      </c>
      <c r="AH119" s="26">
        <v>31</v>
      </c>
      <c r="AI119" s="27">
        <v>6</v>
      </c>
      <c r="AJ119" s="27">
        <v>14</v>
      </c>
      <c r="AK119" s="27">
        <v>11</v>
      </c>
      <c r="AL119" s="27" t="s">
        <v>132</v>
      </c>
      <c r="AM119" s="32">
        <v>25</v>
      </c>
      <c r="AN119" s="26">
        <v>31</v>
      </c>
      <c r="AO119" s="27">
        <v>2</v>
      </c>
      <c r="AP119" s="27">
        <v>1</v>
      </c>
      <c r="AQ119" s="27">
        <v>28</v>
      </c>
      <c r="AR119" s="27" t="s">
        <v>132</v>
      </c>
      <c r="AS119" s="32">
        <v>29</v>
      </c>
      <c r="AT119" s="26">
        <v>31</v>
      </c>
      <c r="AU119" s="27">
        <v>20</v>
      </c>
      <c r="AV119" s="27">
        <v>3</v>
      </c>
      <c r="AW119" s="27">
        <v>8</v>
      </c>
      <c r="AX119" s="27" t="s">
        <v>132</v>
      </c>
      <c r="AY119" s="32">
        <v>11</v>
      </c>
      <c r="AZ119" s="26">
        <v>31</v>
      </c>
      <c r="BA119" s="27">
        <v>4</v>
      </c>
      <c r="BB119" s="27">
        <v>14</v>
      </c>
      <c r="BC119" s="27">
        <v>13</v>
      </c>
      <c r="BD119" s="27" t="s">
        <v>132</v>
      </c>
      <c r="BE119" s="32">
        <v>27</v>
      </c>
      <c r="BF119" s="26">
        <v>31</v>
      </c>
      <c r="BG119" s="27">
        <v>11</v>
      </c>
      <c r="BH119" s="27">
        <v>13</v>
      </c>
      <c r="BI119" s="27">
        <v>7</v>
      </c>
      <c r="BJ119" s="27" t="s">
        <v>132</v>
      </c>
      <c r="BK119" s="32">
        <v>20</v>
      </c>
      <c r="BL119" s="26">
        <v>31</v>
      </c>
      <c r="BM119" s="27">
        <v>4</v>
      </c>
      <c r="BN119" s="27">
        <v>5</v>
      </c>
      <c r="BO119" s="27">
        <v>22</v>
      </c>
      <c r="BP119" s="27" t="s">
        <v>132</v>
      </c>
      <c r="BQ119" s="32">
        <v>27</v>
      </c>
      <c r="BR119" s="26">
        <v>31</v>
      </c>
      <c r="BS119" s="27">
        <v>30</v>
      </c>
      <c r="BT119" s="27" t="s">
        <v>132</v>
      </c>
      <c r="BU119" s="27">
        <v>1</v>
      </c>
      <c r="BV119" s="27" t="s">
        <v>132</v>
      </c>
      <c r="BW119" s="32">
        <v>1</v>
      </c>
      <c r="BX119" s="26">
        <v>31</v>
      </c>
      <c r="BY119" s="27">
        <v>9</v>
      </c>
      <c r="BZ119" s="27">
        <v>14</v>
      </c>
      <c r="CA119" s="27">
        <v>8</v>
      </c>
      <c r="CB119" s="27" t="s">
        <v>132</v>
      </c>
      <c r="CC119" s="32">
        <v>22</v>
      </c>
      <c r="CD119" s="26">
        <v>31</v>
      </c>
      <c r="CE119" s="27">
        <v>18</v>
      </c>
      <c r="CF119" s="27">
        <v>10</v>
      </c>
      <c r="CG119" s="27">
        <v>3</v>
      </c>
      <c r="CH119" s="27" t="s">
        <v>132</v>
      </c>
      <c r="CI119" s="32">
        <v>13</v>
      </c>
      <c r="CJ119" s="26">
        <v>31</v>
      </c>
      <c r="CK119" s="27">
        <v>18</v>
      </c>
      <c r="CL119" s="27">
        <v>7</v>
      </c>
      <c r="CM119" s="27">
        <v>6</v>
      </c>
      <c r="CN119" s="27" t="s">
        <v>132</v>
      </c>
      <c r="CO119" s="28">
        <v>13</v>
      </c>
    </row>
    <row r="120" spans="2:93" ht="13.5" customHeight="1" x14ac:dyDescent="0.15">
      <c r="B120" s="44"/>
      <c r="C120" s="59"/>
      <c r="D120" s="34">
        <v>100</v>
      </c>
      <c r="E120" s="35">
        <v>3.2</v>
      </c>
      <c r="F120" s="35">
        <v>41.9</v>
      </c>
      <c r="G120" s="35">
        <v>54.8</v>
      </c>
      <c r="H120" s="35" t="s">
        <v>147</v>
      </c>
      <c r="I120" s="37">
        <v>96.8</v>
      </c>
      <c r="J120" s="34">
        <v>100</v>
      </c>
      <c r="K120" s="35">
        <v>64.5</v>
      </c>
      <c r="L120" s="35">
        <v>9.6999999999999993</v>
      </c>
      <c r="M120" s="35">
        <v>25.8</v>
      </c>
      <c r="N120" s="35" t="s">
        <v>132</v>
      </c>
      <c r="O120" s="37">
        <v>35.5</v>
      </c>
      <c r="P120" s="34">
        <v>100</v>
      </c>
      <c r="Q120" s="35">
        <v>32.299999999999997</v>
      </c>
      <c r="R120" s="35">
        <v>35.5</v>
      </c>
      <c r="S120" s="35">
        <v>32.299999999999997</v>
      </c>
      <c r="T120" s="35" t="s">
        <v>132</v>
      </c>
      <c r="U120" s="37">
        <v>67.7</v>
      </c>
      <c r="V120" s="34">
        <v>100</v>
      </c>
      <c r="W120" s="35">
        <v>74.2</v>
      </c>
      <c r="X120" s="35">
        <v>16.100000000000001</v>
      </c>
      <c r="Y120" s="35">
        <v>9.6999999999999993</v>
      </c>
      <c r="Z120" s="35" t="s">
        <v>132</v>
      </c>
      <c r="AA120" s="37">
        <v>25.8</v>
      </c>
      <c r="AB120" s="34">
        <v>100</v>
      </c>
      <c r="AC120" s="35">
        <v>51.6</v>
      </c>
      <c r="AD120" s="35">
        <v>12.9</v>
      </c>
      <c r="AE120" s="35">
        <v>35.5</v>
      </c>
      <c r="AF120" s="35" t="s">
        <v>132</v>
      </c>
      <c r="AG120" s="37">
        <v>48.4</v>
      </c>
      <c r="AH120" s="34">
        <v>100</v>
      </c>
      <c r="AI120" s="35">
        <v>19.399999999999999</v>
      </c>
      <c r="AJ120" s="35">
        <v>45.2</v>
      </c>
      <c r="AK120" s="35">
        <v>35.5</v>
      </c>
      <c r="AL120" s="35" t="s">
        <v>132</v>
      </c>
      <c r="AM120" s="37">
        <v>80.599999999999994</v>
      </c>
      <c r="AN120" s="34">
        <v>100</v>
      </c>
      <c r="AO120" s="35">
        <v>6.5</v>
      </c>
      <c r="AP120" s="35">
        <v>3.2</v>
      </c>
      <c r="AQ120" s="35">
        <v>90.3</v>
      </c>
      <c r="AR120" s="35" t="s">
        <v>132</v>
      </c>
      <c r="AS120" s="37">
        <v>93.5</v>
      </c>
      <c r="AT120" s="34">
        <v>100</v>
      </c>
      <c r="AU120" s="35">
        <v>64.5</v>
      </c>
      <c r="AV120" s="35">
        <v>9.6999999999999993</v>
      </c>
      <c r="AW120" s="35">
        <v>25.8</v>
      </c>
      <c r="AX120" s="35" t="s">
        <v>132</v>
      </c>
      <c r="AY120" s="37">
        <v>35.5</v>
      </c>
      <c r="AZ120" s="34">
        <v>100</v>
      </c>
      <c r="BA120" s="35">
        <v>12.9</v>
      </c>
      <c r="BB120" s="35">
        <v>45.2</v>
      </c>
      <c r="BC120" s="35">
        <v>41.9</v>
      </c>
      <c r="BD120" s="35" t="s">
        <v>132</v>
      </c>
      <c r="BE120" s="37">
        <v>87.1</v>
      </c>
      <c r="BF120" s="34">
        <v>100</v>
      </c>
      <c r="BG120" s="35">
        <v>35.5</v>
      </c>
      <c r="BH120" s="35">
        <v>41.9</v>
      </c>
      <c r="BI120" s="35">
        <v>22.6</v>
      </c>
      <c r="BJ120" s="35" t="s">
        <v>132</v>
      </c>
      <c r="BK120" s="37">
        <v>64.5</v>
      </c>
      <c r="BL120" s="34">
        <v>100</v>
      </c>
      <c r="BM120" s="35">
        <v>12.9</v>
      </c>
      <c r="BN120" s="35">
        <v>16.100000000000001</v>
      </c>
      <c r="BO120" s="35">
        <v>71</v>
      </c>
      <c r="BP120" s="35" t="s">
        <v>132</v>
      </c>
      <c r="BQ120" s="37">
        <v>87.1</v>
      </c>
      <c r="BR120" s="34">
        <v>100</v>
      </c>
      <c r="BS120" s="35">
        <v>96.8</v>
      </c>
      <c r="BT120" s="35" t="s">
        <v>132</v>
      </c>
      <c r="BU120" s="35">
        <v>3.2</v>
      </c>
      <c r="BV120" s="35" t="s">
        <v>132</v>
      </c>
      <c r="BW120" s="37">
        <v>3.2</v>
      </c>
      <c r="BX120" s="34">
        <v>100</v>
      </c>
      <c r="BY120" s="35">
        <v>29</v>
      </c>
      <c r="BZ120" s="35">
        <v>45.2</v>
      </c>
      <c r="CA120" s="35">
        <v>25.8</v>
      </c>
      <c r="CB120" s="35" t="s">
        <v>132</v>
      </c>
      <c r="CC120" s="37">
        <v>71</v>
      </c>
      <c r="CD120" s="34">
        <v>100</v>
      </c>
      <c r="CE120" s="35">
        <v>58.1</v>
      </c>
      <c r="CF120" s="35">
        <v>32.299999999999997</v>
      </c>
      <c r="CG120" s="35">
        <v>9.6999999999999993</v>
      </c>
      <c r="CH120" s="35" t="s">
        <v>132</v>
      </c>
      <c r="CI120" s="37">
        <v>41.9</v>
      </c>
      <c r="CJ120" s="34">
        <v>100</v>
      </c>
      <c r="CK120" s="35">
        <v>58.1</v>
      </c>
      <c r="CL120" s="35">
        <v>22.6</v>
      </c>
      <c r="CM120" s="35">
        <v>19.399999999999999</v>
      </c>
      <c r="CN120" s="35" t="s">
        <v>132</v>
      </c>
      <c r="CO120" s="36">
        <v>41.9</v>
      </c>
    </row>
    <row r="121" spans="2:93" ht="13.5" customHeight="1" x14ac:dyDescent="0.15">
      <c r="B121" s="43" t="s">
        <v>95</v>
      </c>
      <c r="C121" s="49"/>
      <c r="D121" s="17">
        <v>2715</v>
      </c>
      <c r="E121" s="18">
        <v>112</v>
      </c>
      <c r="F121" s="18">
        <v>1276</v>
      </c>
      <c r="G121" s="18">
        <v>1307</v>
      </c>
      <c r="H121" s="18">
        <v>20</v>
      </c>
      <c r="I121" s="30">
        <v>2583</v>
      </c>
      <c r="J121" s="17">
        <v>2715</v>
      </c>
      <c r="K121" s="18">
        <v>1538</v>
      </c>
      <c r="L121" s="18">
        <v>725</v>
      </c>
      <c r="M121" s="18">
        <v>435</v>
      </c>
      <c r="N121" s="18">
        <v>17</v>
      </c>
      <c r="O121" s="30">
        <v>1160</v>
      </c>
      <c r="P121" s="17">
        <v>2715</v>
      </c>
      <c r="Q121" s="18">
        <v>723</v>
      </c>
      <c r="R121" s="18">
        <v>1186</v>
      </c>
      <c r="S121" s="18">
        <v>779</v>
      </c>
      <c r="T121" s="18">
        <v>27</v>
      </c>
      <c r="U121" s="30">
        <v>1965</v>
      </c>
      <c r="V121" s="17">
        <v>2715</v>
      </c>
      <c r="W121" s="18">
        <v>1970</v>
      </c>
      <c r="X121" s="18">
        <v>528</v>
      </c>
      <c r="Y121" s="18">
        <v>200</v>
      </c>
      <c r="Z121" s="18">
        <v>17</v>
      </c>
      <c r="AA121" s="30">
        <v>728</v>
      </c>
      <c r="AB121" s="17">
        <v>2715</v>
      </c>
      <c r="AC121" s="18">
        <v>1396</v>
      </c>
      <c r="AD121" s="18">
        <v>868</v>
      </c>
      <c r="AE121" s="18">
        <v>431</v>
      </c>
      <c r="AF121" s="18">
        <v>20</v>
      </c>
      <c r="AG121" s="30">
        <v>1299</v>
      </c>
      <c r="AH121" s="17">
        <v>2715</v>
      </c>
      <c r="AI121" s="18">
        <v>353</v>
      </c>
      <c r="AJ121" s="18">
        <v>1553</v>
      </c>
      <c r="AK121" s="18">
        <v>791</v>
      </c>
      <c r="AL121" s="18">
        <v>18</v>
      </c>
      <c r="AM121" s="30">
        <v>2344</v>
      </c>
      <c r="AN121" s="17">
        <v>2715</v>
      </c>
      <c r="AO121" s="18">
        <v>103</v>
      </c>
      <c r="AP121" s="18">
        <v>231</v>
      </c>
      <c r="AQ121" s="18">
        <v>2363</v>
      </c>
      <c r="AR121" s="18">
        <v>18</v>
      </c>
      <c r="AS121" s="30">
        <v>2594</v>
      </c>
      <c r="AT121" s="17">
        <v>2715</v>
      </c>
      <c r="AU121" s="18">
        <v>1582</v>
      </c>
      <c r="AV121" s="18">
        <v>737</v>
      </c>
      <c r="AW121" s="18">
        <v>374</v>
      </c>
      <c r="AX121" s="18">
        <v>22</v>
      </c>
      <c r="AY121" s="30">
        <v>1111</v>
      </c>
      <c r="AZ121" s="17">
        <v>2715</v>
      </c>
      <c r="BA121" s="18">
        <v>372</v>
      </c>
      <c r="BB121" s="18">
        <v>1610</v>
      </c>
      <c r="BC121" s="18">
        <v>711</v>
      </c>
      <c r="BD121" s="18">
        <v>22</v>
      </c>
      <c r="BE121" s="30">
        <v>2321</v>
      </c>
      <c r="BF121" s="17">
        <v>2715</v>
      </c>
      <c r="BG121" s="18">
        <v>722</v>
      </c>
      <c r="BH121" s="18">
        <v>1109</v>
      </c>
      <c r="BI121" s="18">
        <v>866</v>
      </c>
      <c r="BJ121" s="18">
        <v>18</v>
      </c>
      <c r="BK121" s="30">
        <v>1975</v>
      </c>
      <c r="BL121" s="17">
        <v>2715</v>
      </c>
      <c r="BM121" s="18">
        <v>166</v>
      </c>
      <c r="BN121" s="18">
        <v>1018</v>
      </c>
      <c r="BO121" s="18">
        <v>1508</v>
      </c>
      <c r="BP121" s="18">
        <v>23</v>
      </c>
      <c r="BQ121" s="30">
        <v>2526</v>
      </c>
      <c r="BR121" s="17">
        <v>2715</v>
      </c>
      <c r="BS121" s="18">
        <v>2270</v>
      </c>
      <c r="BT121" s="18">
        <v>342</v>
      </c>
      <c r="BU121" s="18">
        <v>84</v>
      </c>
      <c r="BV121" s="18">
        <v>19</v>
      </c>
      <c r="BW121" s="30">
        <v>426</v>
      </c>
      <c r="BX121" s="17">
        <v>2715</v>
      </c>
      <c r="BY121" s="18">
        <v>728</v>
      </c>
      <c r="BZ121" s="18">
        <v>1445</v>
      </c>
      <c r="CA121" s="18">
        <v>524</v>
      </c>
      <c r="CB121" s="18">
        <v>18</v>
      </c>
      <c r="CC121" s="30">
        <v>1969</v>
      </c>
      <c r="CD121" s="17">
        <v>2715</v>
      </c>
      <c r="CE121" s="18">
        <v>1630</v>
      </c>
      <c r="CF121" s="18">
        <v>806</v>
      </c>
      <c r="CG121" s="18">
        <v>258</v>
      </c>
      <c r="CH121" s="18">
        <v>21</v>
      </c>
      <c r="CI121" s="30">
        <v>1064</v>
      </c>
      <c r="CJ121" s="17">
        <v>2715</v>
      </c>
      <c r="CK121" s="18">
        <v>1516</v>
      </c>
      <c r="CL121" s="18">
        <v>830</v>
      </c>
      <c r="CM121" s="18">
        <v>352</v>
      </c>
      <c r="CN121" s="18">
        <v>17</v>
      </c>
      <c r="CO121" s="19">
        <v>1182</v>
      </c>
    </row>
    <row r="122" spans="2:93" ht="13.5" customHeight="1" x14ac:dyDescent="0.15">
      <c r="B122" s="57"/>
      <c r="C122" s="53"/>
      <c r="D122" s="23">
        <v>100</v>
      </c>
      <c r="E122" s="24">
        <v>4.0999999999999996</v>
      </c>
      <c r="F122" s="24">
        <v>47</v>
      </c>
      <c r="G122" s="24">
        <v>48.1</v>
      </c>
      <c r="H122" s="24">
        <v>0.7</v>
      </c>
      <c r="I122" s="31">
        <v>95.1</v>
      </c>
      <c r="J122" s="23">
        <v>100</v>
      </c>
      <c r="K122" s="24">
        <v>56.6</v>
      </c>
      <c r="L122" s="24">
        <v>26.7</v>
      </c>
      <c r="M122" s="24">
        <v>16</v>
      </c>
      <c r="N122" s="24">
        <v>0.6</v>
      </c>
      <c r="O122" s="31">
        <v>42.7</v>
      </c>
      <c r="P122" s="23">
        <v>100</v>
      </c>
      <c r="Q122" s="24">
        <v>26.6</v>
      </c>
      <c r="R122" s="24">
        <v>43.7</v>
      </c>
      <c r="S122" s="24">
        <v>28.7</v>
      </c>
      <c r="T122" s="24">
        <v>1</v>
      </c>
      <c r="U122" s="31">
        <v>72.400000000000006</v>
      </c>
      <c r="V122" s="23">
        <v>100</v>
      </c>
      <c r="W122" s="24">
        <v>72.599999999999994</v>
      </c>
      <c r="X122" s="24">
        <v>19.399999999999999</v>
      </c>
      <c r="Y122" s="24">
        <v>7.4</v>
      </c>
      <c r="Z122" s="24">
        <v>0.6</v>
      </c>
      <c r="AA122" s="31">
        <v>26.8</v>
      </c>
      <c r="AB122" s="23">
        <v>100</v>
      </c>
      <c r="AC122" s="24">
        <v>51.4</v>
      </c>
      <c r="AD122" s="24">
        <v>32</v>
      </c>
      <c r="AE122" s="24">
        <v>15.9</v>
      </c>
      <c r="AF122" s="24">
        <v>0.7</v>
      </c>
      <c r="AG122" s="31">
        <v>47.8</v>
      </c>
      <c r="AH122" s="23">
        <v>100</v>
      </c>
      <c r="AI122" s="24">
        <v>13</v>
      </c>
      <c r="AJ122" s="24">
        <v>57.2</v>
      </c>
      <c r="AK122" s="24">
        <v>29.1</v>
      </c>
      <c r="AL122" s="24">
        <v>0.7</v>
      </c>
      <c r="AM122" s="31">
        <v>86.3</v>
      </c>
      <c r="AN122" s="23">
        <v>100</v>
      </c>
      <c r="AO122" s="24">
        <v>3.8</v>
      </c>
      <c r="AP122" s="24">
        <v>8.5</v>
      </c>
      <c r="AQ122" s="24">
        <v>87</v>
      </c>
      <c r="AR122" s="24">
        <v>0.7</v>
      </c>
      <c r="AS122" s="31">
        <v>95.5</v>
      </c>
      <c r="AT122" s="23">
        <v>100</v>
      </c>
      <c r="AU122" s="24">
        <v>58.3</v>
      </c>
      <c r="AV122" s="24">
        <v>27.1</v>
      </c>
      <c r="AW122" s="24">
        <v>13.8</v>
      </c>
      <c r="AX122" s="24">
        <v>0.8</v>
      </c>
      <c r="AY122" s="31">
        <v>40.9</v>
      </c>
      <c r="AZ122" s="23">
        <v>100</v>
      </c>
      <c r="BA122" s="24">
        <v>13.7</v>
      </c>
      <c r="BB122" s="24">
        <v>59.3</v>
      </c>
      <c r="BC122" s="24">
        <v>26.2</v>
      </c>
      <c r="BD122" s="24">
        <v>0.8</v>
      </c>
      <c r="BE122" s="31">
        <v>85.5</v>
      </c>
      <c r="BF122" s="23">
        <v>100</v>
      </c>
      <c r="BG122" s="24">
        <v>26.6</v>
      </c>
      <c r="BH122" s="24">
        <v>40.799999999999997</v>
      </c>
      <c r="BI122" s="24">
        <v>31.9</v>
      </c>
      <c r="BJ122" s="24">
        <v>0.7</v>
      </c>
      <c r="BK122" s="31">
        <v>72.7</v>
      </c>
      <c r="BL122" s="23">
        <v>100</v>
      </c>
      <c r="BM122" s="24">
        <v>6.1</v>
      </c>
      <c r="BN122" s="24">
        <v>37.5</v>
      </c>
      <c r="BO122" s="24">
        <v>55.5</v>
      </c>
      <c r="BP122" s="24">
        <v>0.8</v>
      </c>
      <c r="BQ122" s="31">
        <v>93</v>
      </c>
      <c r="BR122" s="23">
        <v>100</v>
      </c>
      <c r="BS122" s="24">
        <v>83.6</v>
      </c>
      <c r="BT122" s="24">
        <v>12.6</v>
      </c>
      <c r="BU122" s="24">
        <v>3.1</v>
      </c>
      <c r="BV122" s="24">
        <v>0.7</v>
      </c>
      <c r="BW122" s="31">
        <v>15.7</v>
      </c>
      <c r="BX122" s="23">
        <v>100</v>
      </c>
      <c r="BY122" s="24">
        <v>26.8</v>
      </c>
      <c r="BZ122" s="24">
        <v>53.2</v>
      </c>
      <c r="CA122" s="24">
        <v>19.3</v>
      </c>
      <c r="CB122" s="24">
        <v>0.7</v>
      </c>
      <c r="CC122" s="31">
        <v>72.5</v>
      </c>
      <c r="CD122" s="23">
        <v>100</v>
      </c>
      <c r="CE122" s="24">
        <v>60</v>
      </c>
      <c r="CF122" s="24">
        <v>29.7</v>
      </c>
      <c r="CG122" s="24">
        <v>9.5</v>
      </c>
      <c r="CH122" s="24">
        <v>0.8</v>
      </c>
      <c r="CI122" s="31">
        <v>39.200000000000003</v>
      </c>
      <c r="CJ122" s="23">
        <v>100</v>
      </c>
      <c r="CK122" s="24">
        <v>55.8</v>
      </c>
      <c r="CL122" s="24">
        <v>30.6</v>
      </c>
      <c r="CM122" s="24">
        <v>13</v>
      </c>
      <c r="CN122" s="24">
        <v>0.6</v>
      </c>
      <c r="CO122" s="25">
        <v>43.5</v>
      </c>
    </row>
    <row r="123" spans="2:93" ht="13.5" customHeight="1" x14ac:dyDescent="0.15">
      <c r="B123" s="54" t="s">
        <v>23</v>
      </c>
      <c r="C123" s="52" t="s">
        <v>178</v>
      </c>
      <c r="D123" s="26">
        <v>101</v>
      </c>
      <c r="E123" s="27">
        <v>4</v>
      </c>
      <c r="F123" s="27">
        <v>52</v>
      </c>
      <c r="G123" s="27">
        <v>44</v>
      </c>
      <c r="H123" s="27">
        <v>1</v>
      </c>
      <c r="I123" s="32">
        <v>96</v>
      </c>
      <c r="J123" s="26">
        <v>101</v>
      </c>
      <c r="K123" s="27">
        <v>49</v>
      </c>
      <c r="L123" s="27">
        <v>30</v>
      </c>
      <c r="M123" s="27">
        <v>21</v>
      </c>
      <c r="N123" s="27">
        <v>1</v>
      </c>
      <c r="O123" s="32">
        <v>51</v>
      </c>
      <c r="P123" s="26">
        <v>101</v>
      </c>
      <c r="Q123" s="27">
        <v>28</v>
      </c>
      <c r="R123" s="27">
        <v>45</v>
      </c>
      <c r="S123" s="27">
        <v>27</v>
      </c>
      <c r="T123" s="27">
        <v>1</v>
      </c>
      <c r="U123" s="32">
        <v>72</v>
      </c>
      <c r="V123" s="26">
        <v>101</v>
      </c>
      <c r="W123" s="27">
        <v>63</v>
      </c>
      <c r="X123" s="27">
        <v>24</v>
      </c>
      <c r="Y123" s="27">
        <v>13</v>
      </c>
      <c r="Z123" s="27">
        <v>1</v>
      </c>
      <c r="AA123" s="32">
        <v>37</v>
      </c>
      <c r="AB123" s="26">
        <v>101</v>
      </c>
      <c r="AC123" s="27">
        <v>45</v>
      </c>
      <c r="AD123" s="27">
        <v>37</v>
      </c>
      <c r="AE123" s="27">
        <v>18</v>
      </c>
      <c r="AF123" s="27">
        <v>1</v>
      </c>
      <c r="AG123" s="32">
        <v>55</v>
      </c>
      <c r="AH123" s="26">
        <v>101</v>
      </c>
      <c r="AI123" s="27">
        <v>13</v>
      </c>
      <c r="AJ123" s="27">
        <v>64</v>
      </c>
      <c r="AK123" s="27">
        <v>23</v>
      </c>
      <c r="AL123" s="27">
        <v>1</v>
      </c>
      <c r="AM123" s="32">
        <v>87</v>
      </c>
      <c r="AN123" s="26">
        <v>101</v>
      </c>
      <c r="AO123" s="27">
        <v>3</v>
      </c>
      <c r="AP123" s="27">
        <v>10</v>
      </c>
      <c r="AQ123" s="27">
        <v>87</v>
      </c>
      <c r="AR123" s="27">
        <v>1</v>
      </c>
      <c r="AS123" s="32">
        <v>97</v>
      </c>
      <c r="AT123" s="26">
        <v>101</v>
      </c>
      <c r="AU123" s="27">
        <v>54</v>
      </c>
      <c r="AV123" s="27">
        <v>29</v>
      </c>
      <c r="AW123" s="27">
        <v>17</v>
      </c>
      <c r="AX123" s="27">
        <v>1</v>
      </c>
      <c r="AY123" s="32">
        <v>46</v>
      </c>
      <c r="AZ123" s="26">
        <v>101</v>
      </c>
      <c r="BA123" s="27">
        <v>25</v>
      </c>
      <c r="BB123" s="27">
        <v>54</v>
      </c>
      <c r="BC123" s="27">
        <v>21</v>
      </c>
      <c r="BD123" s="27">
        <v>1</v>
      </c>
      <c r="BE123" s="32">
        <v>75</v>
      </c>
      <c r="BF123" s="26">
        <v>101</v>
      </c>
      <c r="BG123" s="27">
        <v>22</v>
      </c>
      <c r="BH123" s="27">
        <v>42</v>
      </c>
      <c r="BI123" s="27">
        <v>36</v>
      </c>
      <c r="BJ123" s="27">
        <v>1</v>
      </c>
      <c r="BK123" s="32">
        <v>78</v>
      </c>
      <c r="BL123" s="26">
        <v>101</v>
      </c>
      <c r="BM123" s="27">
        <v>11</v>
      </c>
      <c r="BN123" s="27">
        <v>33</v>
      </c>
      <c r="BO123" s="27">
        <v>55</v>
      </c>
      <c r="BP123" s="27">
        <v>2</v>
      </c>
      <c r="BQ123" s="32">
        <v>88</v>
      </c>
      <c r="BR123" s="26">
        <v>101</v>
      </c>
      <c r="BS123" s="27">
        <v>84</v>
      </c>
      <c r="BT123" s="27">
        <v>10</v>
      </c>
      <c r="BU123" s="27">
        <v>6</v>
      </c>
      <c r="BV123" s="27">
        <v>1</v>
      </c>
      <c r="BW123" s="32">
        <v>16</v>
      </c>
      <c r="BX123" s="26">
        <v>101</v>
      </c>
      <c r="BY123" s="27">
        <v>28</v>
      </c>
      <c r="BZ123" s="27">
        <v>52</v>
      </c>
      <c r="CA123" s="27">
        <v>20</v>
      </c>
      <c r="CB123" s="27">
        <v>1</v>
      </c>
      <c r="CC123" s="32">
        <v>72</v>
      </c>
      <c r="CD123" s="26">
        <v>101</v>
      </c>
      <c r="CE123" s="27">
        <v>60</v>
      </c>
      <c r="CF123" s="27">
        <v>31</v>
      </c>
      <c r="CG123" s="27">
        <v>9</v>
      </c>
      <c r="CH123" s="27">
        <v>1</v>
      </c>
      <c r="CI123" s="32">
        <v>40</v>
      </c>
      <c r="CJ123" s="26">
        <v>101</v>
      </c>
      <c r="CK123" s="27">
        <v>56</v>
      </c>
      <c r="CL123" s="27">
        <v>29</v>
      </c>
      <c r="CM123" s="27">
        <v>15</v>
      </c>
      <c r="CN123" s="27">
        <v>1</v>
      </c>
      <c r="CO123" s="28">
        <v>44</v>
      </c>
    </row>
    <row r="124" spans="2:93" ht="13.5" customHeight="1" x14ac:dyDescent="0.15">
      <c r="B124" s="55"/>
      <c r="C124" s="53"/>
      <c r="D124" s="23">
        <v>100</v>
      </c>
      <c r="E124" s="24">
        <v>4</v>
      </c>
      <c r="F124" s="24">
        <v>51.5</v>
      </c>
      <c r="G124" s="24">
        <v>43.6</v>
      </c>
      <c r="H124" s="24">
        <v>1</v>
      </c>
      <c r="I124" s="31">
        <v>95</v>
      </c>
      <c r="J124" s="23">
        <v>100</v>
      </c>
      <c r="K124" s="24">
        <v>48.5</v>
      </c>
      <c r="L124" s="24">
        <v>29.7</v>
      </c>
      <c r="M124" s="24">
        <v>20.8</v>
      </c>
      <c r="N124" s="24">
        <v>1</v>
      </c>
      <c r="O124" s="31">
        <v>50.5</v>
      </c>
      <c r="P124" s="23">
        <v>100</v>
      </c>
      <c r="Q124" s="24">
        <v>27.7</v>
      </c>
      <c r="R124" s="24">
        <v>44.6</v>
      </c>
      <c r="S124" s="24">
        <v>26.7</v>
      </c>
      <c r="T124" s="24">
        <v>1</v>
      </c>
      <c r="U124" s="31">
        <v>71.3</v>
      </c>
      <c r="V124" s="23">
        <v>100</v>
      </c>
      <c r="W124" s="24">
        <v>62.4</v>
      </c>
      <c r="X124" s="24">
        <v>23.8</v>
      </c>
      <c r="Y124" s="24">
        <v>12.9</v>
      </c>
      <c r="Z124" s="24">
        <v>1</v>
      </c>
      <c r="AA124" s="31">
        <v>36.6</v>
      </c>
      <c r="AB124" s="23">
        <v>100</v>
      </c>
      <c r="AC124" s="24">
        <v>44.6</v>
      </c>
      <c r="AD124" s="24">
        <v>36.6</v>
      </c>
      <c r="AE124" s="24">
        <v>17.8</v>
      </c>
      <c r="AF124" s="24">
        <v>1</v>
      </c>
      <c r="AG124" s="31">
        <v>54.5</v>
      </c>
      <c r="AH124" s="23">
        <v>100</v>
      </c>
      <c r="AI124" s="24">
        <v>12.9</v>
      </c>
      <c r="AJ124" s="24">
        <v>63.4</v>
      </c>
      <c r="AK124" s="24">
        <v>22.8</v>
      </c>
      <c r="AL124" s="24">
        <v>1</v>
      </c>
      <c r="AM124" s="31">
        <v>86.1</v>
      </c>
      <c r="AN124" s="23">
        <v>100</v>
      </c>
      <c r="AO124" s="24">
        <v>3</v>
      </c>
      <c r="AP124" s="24">
        <v>9.9</v>
      </c>
      <c r="AQ124" s="24">
        <v>86.1</v>
      </c>
      <c r="AR124" s="24">
        <v>1</v>
      </c>
      <c r="AS124" s="31">
        <v>96</v>
      </c>
      <c r="AT124" s="23">
        <v>100</v>
      </c>
      <c r="AU124" s="24">
        <v>53.5</v>
      </c>
      <c r="AV124" s="24">
        <v>28.7</v>
      </c>
      <c r="AW124" s="24">
        <v>16.8</v>
      </c>
      <c r="AX124" s="24">
        <v>1</v>
      </c>
      <c r="AY124" s="31">
        <v>45.5</v>
      </c>
      <c r="AZ124" s="23">
        <v>100</v>
      </c>
      <c r="BA124" s="24">
        <v>24.8</v>
      </c>
      <c r="BB124" s="24">
        <v>53.5</v>
      </c>
      <c r="BC124" s="24">
        <v>20.8</v>
      </c>
      <c r="BD124" s="24">
        <v>1</v>
      </c>
      <c r="BE124" s="31">
        <v>74.3</v>
      </c>
      <c r="BF124" s="23">
        <v>100</v>
      </c>
      <c r="BG124" s="24">
        <v>21.8</v>
      </c>
      <c r="BH124" s="24">
        <v>41.6</v>
      </c>
      <c r="BI124" s="24">
        <v>35.6</v>
      </c>
      <c r="BJ124" s="24">
        <v>1</v>
      </c>
      <c r="BK124" s="31">
        <v>77.2</v>
      </c>
      <c r="BL124" s="23">
        <v>100</v>
      </c>
      <c r="BM124" s="24">
        <v>10.9</v>
      </c>
      <c r="BN124" s="24">
        <v>32.700000000000003</v>
      </c>
      <c r="BO124" s="24">
        <v>54.5</v>
      </c>
      <c r="BP124" s="24">
        <v>2</v>
      </c>
      <c r="BQ124" s="31">
        <v>87.1</v>
      </c>
      <c r="BR124" s="23">
        <v>100</v>
      </c>
      <c r="BS124" s="24">
        <v>83.2</v>
      </c>
      <c r="BT124" s="24">
        <v>9.9</v>
      </c>
      <c r="BU124" s="24">
        <v>5.9</v>
      </c>
      <c r="BV124" s="24">
        <v>1</v>
      </c>
      <c r="BW124" s="31">
        <v>15.8</v>
      </c>
      <c r="BX124" s="23">
        <v>100</v>
      </c>
      <c r="BY124" s="24">
        <v>27.7</v>
      </c>
      <c r="BZ124" s="24">
        <v>51.5</v>
      </c>
      <c r="CA124" s="24">
        <v>19.8</v>
      </c>
      <c r="CB124" s="24">
        <v>1</v>
      </c>
      <c r="CC124" s="31">
        <v>71.3</v>
      </c>
      <c r="CD124" s="23">
        <v>100</v>
      </c>
      <c r="CE124" s="24">
        <v>59.4</v>
      </c>
      <c r="CF124" s="24">
        <v>30.7</v>
      </c>
      <c r="CG124" s="24">
        <v>8.9</v>
      </c>
      <c r="CH124" s="24">
        <v>1</v>
      </c>
      <c r="CI124" s="31">
        <v>39.6</v>
      </c>
      <c r="CJ124" s="23">
        <v>100</v>
      </c>
      <c r="CK124" s="24">
        <v>55.4</v>
      </c>
      <c r="CL124" s="24">
        <v>28.7</v>
      </c>
      <c r="CM124" s="24">
        <v>14.9</v>
      </c>
      <c r="CN124" s="24">
        <v>1</v>
      </c>
      <c r="CO124" s="25">
        <v>43.6</v>
      </c>
    </row>
    <row r="125" spans="2:93" ht="13.5" customHeight="1" x14ac:dyDescent="0.15">
      <c r="B125" s="55"/>
      <c r="C125" s="52" t="s">
        <v>179</v>
      </c>
      <c r="D125" s="26">
        <v>182</v>
      </c>
      <c r="E125" s="27">
        <v>11</v>
      </c>
      <c r="F125" s="27">
        <v>93</v>
      </c>
      <c r="G125" s="27">
        <v>78</v>
      </c>
      <c r="H125" s="27" t="s">
        <v>132</v>
      </c>
      <c r="I125" s="32">
        <v>171</v>
      </c>
      <c r="J125" s="26">
        <v>182</v>
      </c>
      <c r="K125" s="27">
        <v>85</v>
      </c>
      <c r="L125" s="27">
        <v>57</v>
      </c>
      <c r="M125" s="27">
        <v>40</v>
      </c>
      <c r="N125" s="27" t="s">
        <v>132</v>
      </c>
      <c r="O125" s="32">
        <v>97</v>
      </c>
      <c r="P125" s="26">
        <v>182</v>
      </c>
      <c r="Q125" s="27">
        <v>44</v>
      </c>
      <c r="R125" s="27">
        <v>87</v>
      </c>
      <c r="S125" s="27">
        <v>51</v>
      </c>
      <c r="T125" s="27" t="s">
        <v>132</v>
      </c>
      <c r="U125" s="32">
        <v>138</v>
      </c>
      <c r="V125" s="26">
        <v>182</v>
      </c>
      <c r="W125" s="27">
        <v>114</v>
      </c>
      <c r="X125" s="27">
        <v>52</v>
      </c>
      <c r="Y125" s="27">
        <v>16</v>
      </c>
      <c r="Z125" s="27" t="s">
        <v>132</v>
      </c>
      <c r="AA125" s="32">
        <v>68</v>
      </c>
      <c r="AB125" s="26">
        <v>182</v>
      </c>
      <c r="AC125" s="27">
        <v>67</v>
      </c>
      <c r="AD125" s="27">
        <v>66</v>
      </c>
      <c r="AE125" s="27">
        <v>49</v>
      </c>
      <c r="AF125" s="27" t="s">
        <v>132</v>
      </c>
      <c r="AG125" s="32">
        <v>115</v>
      </c>
      <c r="AH125" s="26">
        <v>182</v>
      </c>
      <c r="AI125" s="27">
        <v>24</v>
      </c>
      <c r="AJ125" s="27">
        <v>108</v>
      </c>
      <c r="AK125" s="27">
        <v>50</v>
      </c>
      <c r="AL125" s="27" t="s">
        <v>132</v>
      </c>
      <c r="AM125" s="32">
        <v>158</v>
      </c>
      <c r="AN125" s="26">
        <v>182</v>
      </c>
      <c r="AO125" s="27">
        <v>10</v>
      </c>
      <c r="AP125" s="27">
        <v>18</v>
      </c>
      <c r="AQ125" s="27">
        <v>154</v>
      </c>
      <c r="AR125" s="27" t="s">
        <v>132</v>
      </c>
      <c r="AS125" s="32">
        <v>172</v>
      </c>
      <c r="AT125" s="26">
        <v>182</v>
      </c>
      <c r="AU125" s="27">
        <v>90</v>
      </c>
      <c r="AV125" s="27">
        <v>55</v>
      </c>
      <c r="AW125" s="27">
        <v>37</v>
      </c>
      <c r="AX125" s="27" t="s">
        <v>132</v>
      </c>
      <c r="AY125" s="32">
        <v>92</v>
      </c>
      <c r="AZ125" s="26">
        <v>182</v>
      </c>
      <c r="BA125" s="27">
        <v>33</v>
      </c>
      <c r="BB125" s="27">
        <v>107</v>
      </c>
      <c r="BC125" s="27">
        <v>42</v>
      </c>
      <c r="BD125" s="27" t="s">
        <v>132</v>
      </c>
      <c r="BE125" s="32">
        <v>149</v>
      </c>
      <c r="BF125" s="26">
        <v>182</v>
      </c>
      <c r="BG125" s="27">
        <v>34</v>
      </c>
      <c r="BH125" s="27">
        <v>75</v>
      </c>
      <c r="BI125" s="27">
        <v>73</v>
      </c>
      <c r="BJ125" s="27" t="s">
        <v>132</v>
      </c>
      <c r="BK125" s="32">
        <v>148</v>
      </c>
      <c r="BL125" s="26">
        <v>182</v>
      </c>
      <c r="BM125" s="27">
        <v>8</v>
      </c>
      <c r="BN125" s="27">
        <v>79</v>
      </c>
      <c r="BO125" s="27">
        <v>94</v>
      </c>
      <c r="BP125" s="27">
        <v>1</v>
      </c>
      <c r="BQ125" s="32">
        <v>173</v>
      </c>
      <c r="BR125" s="26">
        <v>182</v>
      </c>
      <c r="BS125" s="27">
        <v>141</v>
      </c>
      <c r="BT125" s="27">
        <v>33</v>
      </c>
      <c r="BU125" s="27">
        <v>8</v>
      </c>
      <c r="BV125" s="27" t="s">
        <v>132</v>
      </c>
      <c r="BW125" s="32">
        <v>41</v>
      </c>
      <c r="BX125" s="26">
        <v>182</v>
      </c>
      <c r="BY125" s="27">
        <v>71</v>
      </c>
      <c r="BZ125" s="27">
        <v>96</v>
      </c>
      <c r="CA125" s="27">
        <v>15</v>
      </c>
      <c r="CB125" s="27" t="s">
        <v>132</v>
      </c>
      <c r="CC125" s="32">
        <v>111</v>
      </c>
      <c r="CD125" s="26">
        <v>182</v>
      </c>
      <c r="CE125" s="27">
        <v>104</v>
      </c>
      <c r="CF125" s="27">
        <v>57</v>
      </c>
      <c r="CG125" s="27">
        <v>21</v>
      </c>
      <c r="CH125" s="27" t="s">
        <v>132</v>
      </c>
      <c r="CI125" s="32">
        <v>78</v>
      </c>
      <c r="CJ125" s="26">
        <v>182</v>
      </c>
      <c r="CK125" s="27">
        <v>86</v>
      </c>
      <c r="CL125" s="27">
        <v>62</v>
      </c>
      <c r="CM125" s="27">
        <v>34</v>
      </c>
      <c r="CN125" s="27" t="s">
        <v>132</v>
      </c>
      <c r="CO125" s="28">
        <v>96</v>
      </c>
    </row>
    <row r="126" spans="2:93" ht="13.5" customHeight="1" x14ac:dyDescent="0.15">
      <c r="B126" s="55"/>
      <c r="C126" s="53"/>
      <c r="D126" s="23">
        <v>100</v>
      </c>
      <c r="E126" s="24">
        <v>6</v>
      </c>
      <c r="F126" s="24">
        <v>51.1</v>
      </c>
      <c r="G126" s="24">
        <v>42.9</v>
      </c>
      <c r="H126" s="24" t="s">
        <v>132</v>
      </c>
      <c r="I126" s="31">
        <v>94</v>
      </c>
      <c r="J126" s="23">
        <v>100</v>
      </c>
      <c r="K126" s="24">
        <v>46.7</v>
      </c>
      <c r="L126" s="24">
        <v>31.3</v>
      </c>
      <c r="M126" s="24">
        <v>22</v>
      </c>
      <c r="N126" s="24" t="s">
        <v>132</v>
      </c>
      <c r="O126" s="31">
        <v>53.3</v>
      </c>
      <c r="P126" s="23">
        <v>100</v>
      </c>
      <c r="Q126" s="24">
        <v>24.2</v>
      </c>
      <c r="R126" s="24">
        <v>47.8</v>
      </c>
      <c r="S126" s="24">
        <v>28</v>
      </c>
      <c r="T126" s="24" t="s">
        <v>132</v>
      </c>
      <c r="U126" s="31">
        <v>75.8</v>
      </c>
      <c r="V126" s="23">
        <v>100</v>
      </c>
      <c r="W126" s="24">
        <v>62.6</v>
      </c>
      <c r="X126" s="24">
        <v>28.6</v>
      </c>
      <c r="Y126" s="24">
        <v>8.8000000000000007</v>
      </c>
      <c r="Z126" s="24" t="s">
        <v>132</v>
      </c>
      <c r="AA126" s="31">
        <v>37.4</v>
      </c>
      <c r="AB126" s="23">
        <v>100</v>
      </c>
      <c r="AC126" s="24">
        <v>36.799999999999997</v>
      </c>
      <c r="AD126" s="24">
        <v>36.299999999999997</v>
      </c>
      <c r="AE126" s="24">
        <v>26.9</v>
      </c>
      <c r="AF126" s="24" t="s">
        <v>132</v>
      </c>
      <c r="AG126" s="31">
        <v>63.2</v>
      </c>
      <c r="AH126" s="23">
        <v>100</v>
      </c>
      <c r="AI126" s="24">
        <v>13.2</v>
      </c>
      <c r="AJ126" s="24">
        <v>59.3</v>
      </c>
      <c r="AK126" s="24">
        <v>27.5</v>
      </c>
      <c r="AL126" s="24" t="s">
        <v>132</v>
      </c>
      <c r="AM126" s="31">
        <v>86.8</v>
      </c>
      <c r="AN126" s="23">
        <v>100</v>
      </c>
      <c r="AO126" s="24">
        <v>5.5</v>
      </c>
      <c r="AP126" s="24">
        <v>9.9</v>
      </c>
      <c r="AQ126" s="24">
        <v>84.6</v>
      </c>
      <c r="AR126" s="24" t="s">
        <v>132</v>
      </c>
      <c r="AS126" s="31">
        <v>94.5</v>
      </c>
      <c r="AT126" s="23">
        <v>100</v>
      </c>
      <c r="AU126" s="24">
        <v>49.5</v>
      </c>
      <c r="AV126" s="24">
        <v>30.2</v>
      </c>
      <c r="AW126" s="24">
        <v>20.3</v>
      </c>
      <c r="AX126" s="24" t="s">
        <v>132</v>
      </c>
      <c r="AY126" s="31">
        <v>50.5</v>
      </c>
      <c r="AZ126" s="23">
        <v>100</v>
      </c>
      <c r="BA126" s="24">
        <v>18.100000000000001</v>
      </c>
      <c r="BB126" s="24">
        <v>58.8</v>
      </c>
      <c r="BC126" s="24">
        <v>23.1</v>
      </c>
      <c r="BD126" s="24" t="s">
        <v>132</v>
      </c>
      <c r="BE126" s="31">
        <v>81.900000000000006</v>
      </c>
      <c r="BF126" s="23">
        <v>100</v>
      </c>
      <c r="BG126" s="24">
        <v>18.7</v>
      </c>
      <c r="BH126" s="24">
        <v>41.2</v>
      </c>
      <c r="BI126" s="24">
        <v>40.1</v>
      </c>
      <c r="BJ126" s="24" t="s">
        <v>132</v>
      </c>
      <c r="BK126" s="31">
        <v>81.3</v>
      </c>
      <c r="BL126" s="23">
        <v>100</v>
      </c>
      <c r="BM126" s="24">
        <v>4.4000000000000004</v>
      </c>
      <c r="BN126" s="24">
        <v>43.4</v>
      </c>
      <c r="BO126" s="24">
        <v>51.6</v>
      </c>
      <c r="BP126" s="24">
        <v>0.5</v>
      </c>
      <c r="BQ126" s="31">
        <v>95.1</v>
      </c>
      <c r="BR126" s="23">
        <v>100</v>
      </c>
      <c r="BS126" s="24">
        <v>77.5</v>
      </c>
      <c r="BT126" s="24">
        <v>18.100000000000001</v>
      </c>
      <c r="BU126" s="24">
        <v>4.4000000000000004</v>
      </c>
      <c r="BV126" s="24" t="s">
        <v>132</v>
      </c>
      <c r="BW126" s="31">
        <v>22.5</v>
      </c>
      <c r="BX126" s="23">
        <v>100</v>
      </c>
      <c r="BY126" s="24">
        <v>39</v>
      </c>
      <c r="BZ126" s="24">
        <v>52.7</v>
      </c>
      <c r="CA126" s="24">
        <v>8.1999999999999993</v>
      </c>
      <c r="CB126" s="24" t="s">
        <v>132</v>
      </c>
      <c r="CC126" s="31">
        <v>61</v>
      </c>
      <c r="CD126" s="23">
        <v>100</v>
      </c>
      <c r="CE126" s="24">
        <v>57.1</v>
      </c>
      <c r="CF126" s="24">
        <v>31.3</v>
      </c>
      <c r="CG126" s="24">
        <v>11.5</v>
      </c>
      <c r="CH126" s="24" t="s">
        <v>132</v>
      </c>
      <c r="CI126" s="31">
        <v>42.9</v>
      </c>
      <c r="CJ126" s="23">
        <v>100</v>
      </c>
      <c r="CK126" s="24">
        <v>47.3</v>
      </c>
      <c r="CL126" s="24">
        <v>34.1</v>
      </c>
      <c r="CM126" s="24">
        <v>18.7</v>
      </c>
      <c r="CN126" s="24" t="s">
        <v>132</v>
      </c>
      <c r="CO126" s="25">
        <v>52.7</v>
      </c>
    </row>
    <row r="127" spans="2:93" ht="13.5" customHeight="1" x14ac:dyDescent="0.15">
      <c r="B127" s="55"/>
      <c r="C127" s="52" t="s">
        <v>180</v>
      </c>
      <c r="D127" s="26">
        <v>657</v>
      </c>
      <c r="E127" s="27">
        <v>35</v>
      </c>
      <c r="F127" s="27">
        <v>322</v>
      </c>
      <c r="G127" s="27">
        <v>295</v>
      </c>
      <c r="H127" s="27">
        <v>5</v>
      </c>
      <c r="I127" s="32">
        <v>617</v>
      </c>
      <c r="J127" s="26">
        <v>657</v>
      </c>
      <c r="K127" s="27">
        <v>339</v>
      </c>
      <c r="L127" s="27">
        <v>202</v>
      </c>
      <c r="M127" s="27">
        <v>113</v>
      </c>
      <c r="N127" s="27">
        <v>3</v>
      </c>
      <c r="O127" s="32">
        <v>315</v>
      </c>
      <c r="P127" s="26">
        <v>657</v>
      </c>
      <c r="Q127" s="27">
        <v>197</v>
      </c>
      <c r="R127" s="27">
        <v>275</v>
      </c>
      <c r="S127" s="27">
        <v>178</v>
      </c>
      <c r="T127" s="27">
        <v>7</v>
      </c>
      <c r="U127" s="32">
        <v>453</v>
      </c>
      <c r="V127" s="26">
        <v>657</v>
      </c>
      <c r="W127" s="27">
        <v>454</v>
      </c>
      <c r="X127" s="27">
        <v>147</v>
      </c>
      <c r="Y127" s="27">
        <v>52</v>
      </c>
      <c r="Z127" s="27">
        <v>4</v>
      </c>
      <c r="AA127" s="32">
        <v>199</v>
      </c>
      <c r="AB127" s="26">
        <v>657</v>
      </c>
      <c r="AC127" s="27">
        <v>296</v>
      </c>
      <c r="AD127" s="27">
        <v>239</v>
      </c>
      <c r="AE127" s="27">
        <v>117</v>
      </c>
      <c r="AF127" s="27">
        <v>5</v>
      </c>
      <c r="AG127" s="32">
        <v>356</v>
      </c>
      <c r="AH127" s="26">
        <v>657</v>
      </c>
      <c r="AI127" s="27">
        <v>109</v>
      </c>
      <c r="AJ127" s="27">
        <v>364</v>
      </c>
      <c r="AK127" s="27">
        <v>180</v>
      </c>
      <c r="AL127" s="27">
        <v>4</v>
      </c>
      <c r="AM127" s="32">
        <v>544</v>
      </c>
      <c r="AN127" s="26">
        <v>657</v>
      </c>
      <c r="AO127" s="27">
        <v>27</v>
      </c>
      <c r="AP127" s="27">
        <v>60</v>
      </c>
      <c r="AQ127" s="27">
        <v>567</v>
      </c>
      <c r="AR127" s="27">
        <v>3</v>
      </c>
      <c r="AS127" s="32">
        <v>627</v>
      </c>
      <c r="AT127" s="26">
        <v>657</v>
      </c>
      <c r="AU127" s="27">
        <v>372</v>
      </c>
      <c r="AV127" s="27">
        <v>193</v>
      </c>
      <c r="AW127" s="27">
        <v>87</v>
      </c>
      <c r="AX127" s="27">
        <v>5</v>
      </c>
      <c r="AY127" s="32">
        <v>280</v>
      </c>
      <c r="AZ127" s="26">
        <v>657</v>
      </c>
      <c r="BA127" s="27">
        <v>120</v>
      </c>
      <c r="BB127" s="27">
        <v>382</v>
      </c>
      <c r="BC127" s="27">
        <v>150</v>
      </c>
      <c r="BD127" s="27">
        <v>5</v>
      </c>
      <c r="BE127" s="32">
        <v>532</v>
      </c>
      <c r="BF127" s="26">
        <v>657</v>
      </c>
      <c r="BG127" s="27">
        <v>147</v>
      </c>
      <c r="BH127" s="27">
        <v>275</v>
      </c>
      <c r="BI127" s="27">
        <v>230</v>
      </c>
      <c r="BJ127" s="27">
        <v>5</v>
      </c>
      <c r="BK127" s="32">
        <v>505</v>
      </c>
      <c r="BL127" s="26">
        <v>657</v>
      </c>
      <c r="BM127" s="27">
        <v>46</v>
      </c>
      <c r="BN127" s="27">
        <v>283</v>
      </c>
      <c r="BO127" s="27">
        <v>323</v>
      </c>
      <c r="BP127" s="27">
        <v>5</v>
      </c>
      <c r="BQ127" s="32">
        <v>606</v>
      </c>
      <c r="BR127" s="26">
        <v>657</v>
      </c>
      <c r="BS127" s="27">
        <v>543</v>
      </c>
      <c r="BT127" s="27">
        <v>84</v>
      </c>
      <c r="BU127" s="27">
        <v>26</v>
      </c>
      <c r="BV127" s="27">
        <v>4</v>
      </c>
      <c r="BW127" s="32">
        <v>110</v>
      </c>
      <c r="BX127" s="26">
        <v>657</v>
      </c>
      <c r="BY127" s="27">
        <v>188</v>
      </c>
      <c r="BZ127" s="27">
        <v>342</v>
      </c>
      <c r="CA127" s="27">
        <v>123</v>
      </c>
      <c r="CB127" s="27">
        <v>4</v>
      </c>
      <c r="CC127" s="32">
        <v>465</v>
      </c>
      <c r="CD127" s="26">
        <v>657</v>
      </c>
      <c r="CE127" s="27">
        <v>362</v>
      </c>
      <c r="CF127" s="27">
        <v>229</v>
      </c>
      <c r="CG127" s="27">
        <v>61</v>
      </c>
      <c r="CH127" s="27">
        <v>5</v>
      </c>
      <c r="CI127" s="32">
        <v>290</v>
      </c>
      <c r="CJ127" s="26">
        <v>657</v>
      </c>
      <c r="CK127" s="27">
        <v>344</v>
      </c>
      <c r="CL127" s="27">
        <v>218</v>
      </c>
      <c r="CM127" s="27">
        <v>91</v>
      </c>
      <c r="CN127" s="27">
        <v>4</v>
      </c>
      <c r="CO127" s="28">
        <v>309</v>
      </c>
    </row>
    <row r="128" spans="2:93" ht="13.5" customHeight="1" x14ac:dyDescent="0.15">
      <c r="B128" s="55"/>
      <c r="C128" s="53"/>
      <c r="D128" s="23">
        <v>100</v>
      </c>
      <c r="E128" s="24">
        <v>5.3</v>
      </c>
      <c r="F128" s="24">
        <v>49</v>
      </c>
      <c r="G128" s="24">
        <v>44.9</v>
      </c>
      <c r="H128" s="24">
        <v>0.8</v>
      </c>
      <c r="I128" s="31">
        <v>93.9</v>
      </c>
      <c r="J128" s="23">
        <v>100</v>
      </c>
      <c r="K128" s="24">
        <v>51.6</v>
      </c>
      <c r="L128" s="24">
        <v>30.7</v>
      </c>
      <c r="M128" s="24">
        <v>17.2</v>
      </c>
      <c r="N128" s="24">
        <v>0.5</v>
      </c>
      <c r="O128" s="31">
        <v>47.9</v>
      </c>
      <c r="P128" s="23">
        <v>100</v>
      </c>
      <c r="Q128" s="24">
        <v>30</v>
      </c>
      <c r="R128" s="24">
        <v>41.9</v>
      </c>
      <c r="S128" s="24">
        <v>27.1</v>
      </c>
      <c r="T128" s="24">
        <v>1.1000000000000001</v>
      </c>
      <c r="U128" s="31">
        <v>68.900000000000006</v>
      </c>
      <c r="V128" s="23">
        <v>100</v>
      </c>
      <c r="W128" s="24">
        <v>69.099999999999994</v>
      </c>
      <c r="X128" s="24">
        <v>22.4</v>
      </c>
      <c r="Y128" s="24">
        <v>7.9</v>
      </c>
      <c r="Z128" s="24">
        <v>0.6</v>
      </c>
      <c r="AA128" s="31">
        <v>30.3</v>
      </c>
      <c r="AB128" s="23">
        <v>100</v>
      </c>
      <c r="AC128" s="24">
        <v>45.1</v>
      </c>
      <c r="AD128" s="24">
        <v>36.4</v>
      </c>
      <c r="AE128" s="24">
        <v>17.8</v>
      </c>
      <c r="AF128" s="24">
        <v>0.8</v>
      </c>
      <c r="AG128" s="31">
        <v>54.2</v>
      </c>
      <c r="AH128" s="23">
        <v>100</v>
      </c>
      <c r="AI128" s="24">
        <v>16.600000000000001</v>
      </c>
      <c r="AJ128" s="24">
        <v>55.4</v>
      </c>
      <c r="AK128" s="24">
        <v>27.4</v>
      </c>
      <c r="AL128" s="24">
        <v>0.6</v>
      </c>
      <c r="AM128" s="31">
        <v>82.8</v>
      </c>
      <c r="AN128" s="23">
        <v>100</v>
      </c>
      <c r="AO128" s="24">
        <v>4.0999999999999996</v>
      </c>
      <c r="AP128" s="24">
        <v>9.1</v>
      </c>
      <c r="AQ128" s="24">
        <v>86.3</v>
      </c>
      <c r="AR128" s="24">
        <v>0.5</v>
      </c>
      <c r="AS128" s="31">
        <v>95.4</v>
      </c>
      <c r="AT128" s="23">
        <v>100</v>
      </c>
      <c r="AU128" s="24">
        <v>56.6</v>
      </c>
      <c r="AV128" s="24">
        <v>29.4</v>
      </c>
      <c r="AW128" s="24">
        <v>13.2</v>
      </c>
      <c r="AX128" s="24">
        <v>0.8</v>
      </c>
      <c r="AY128" s="31">
        <v>42.6</v>
      </c>
      <c r="AZ128" s="23">
        <v>100</v>
      </c>
      <c r="BA128" s="24">
        <v>18.3</v>
      </c>
      <c r="BB128" s="24">
        <v>58.1</v>
      </c>
      <c r="BC128" s="24">
        <v>22.8</v>
      </c>
      <c r="BD128" s="24">
        <v>0.8</v>
      </c>
      <c r="BE128" s="31">
        <v>81</v>
      </c>
      <c r="BF128" s="23">
        <v>100</v>
      </c>
      <c r="BG128" s="24">
        <v>22.4</v>
      </c>
      <c r="BH128" s="24">
        <v>41.9</v>
      </c>
      <c r="BI128" s="24">
        <v>35</v>
      </c>
      <c r="BJ128" s="24">
        <v>0.8</v>
      </c>
      <c r="BK128" s="31">
        <v>76.900000000000006</v>
      </c>
      <c r="BL128" s="23">
        <v>100</v>
      </c>
      <c r="BM128" s="24">
        <v>7</v>
      </c>
      <c r="BN128" s="24">
        <v>43.1</v>
      </c>
      <c r="BO128" s="24">
        <v>49.2</v>
      </c>
      <c r="BP128" s="24">
        <v>0.8</v>
      </c>
      <c r="BQ128" s="31">
        <v>92.2</v>
      </c>
      <c r="BR128" s="23">
        <v>100</v>
      </c>
      <c r="BS128" s="24">
        <v>82.6</v>
      </c>
      <c r="BT128" s="24">
        <v>12.8</v>
      </c>
      <c r="BU128" s="24">
        <v>4</v>
      </c>
      <c r="BV128" s="24">
        <v>0.6</v>
      </c>
      <c r="BW128" s="31">
        <v>16.7</v>
      </c>
      <c r="BX128" s="23">
        <v>100</v>
      </c>
      <c r="BY128" s="24">
        <v>28.6</v>
      </c>
      <c r="BZ128" s="24">
        <v>52.1</v>
      </c>
      <c r="CA128" s="24">
        <v>18.7</v>
      </c>
      <c r="CB128" s="24">
        <v>0.6</v>
      </c>
      <c r="CC128" s="31">
        <v>70.8</v>
      </c>
      <c r="CD128" s="23">
        <v>100</v>
      </c>
      <c r="CE128" s="24">
        <v>55.1</v>
      </c>
      <c r="CF128" s="24">
        <v>34.9</v>
      </c>
      <c r="CG128" s="24">
        <v>9.3000000000000007</v>
      </c>
      <c r="CH128" s="24">
        <v>0.8</v>
      </c>
      <c r="CI128" s="31">
        <v>44.1</v>
      </c>
      <c r="CJ128" s="23">
        <v>100</v>
      </c>
      <c r="CK128" s="24">
        <v>52.4</v>
      </c>
      <c r="CL128" s="24">
        <v>33.200000000000003</v>
      </c>
      <c r="CM128" s="24">
        <v>13.9</v>
      </c>
      <c r="CN128" s="24">
        <v>0.6</v>
      </c>
      <c r="CO128" s="25">
        <v>47</v>
      </c>
    </row>
    <row r="129" spans="2:93" ht="13.5" customHeight="1" x14ac:dyDescent="0.15">
      <c r="B129" s="55"/>
      <c r="C129" s="52" t="s">
        <v>181</v>
      </c>
      <c r="D129" s="26">
        <v>850</v>
      </c>
      <c r="E129" s="27">
        <v>21</v>
      </c>
      <c r="F129" s="27">
        <v>402</v>
      </c>
      <c r="G129" s="27">
        <v>420</v>
      </c>
      <c r="H129" s="27">
        <v>7</v>
      </c>
      <c r="I129" s="32">
        <v>822</v>
      </c>
      <c r="J129" s="26">
        <v>850</v>
      </c>
      <c r="K129" s="27">
        <v>484</v>
      </c>
      <c r="L129" s="27">
        <v>225</v>
      </c>
      <c r="M129" s="27">
        <v>136</v>
      </c>
      <c r="N129" s="27">
        <v>5</v>
      </c>
      <c r="O129" s="32">
        <v>361</v>
      </c>
      <c r="P129" s="26">
        <v>850</v>
      </c>
      <c r="Q129" s="27">
        <v>203</v>
      </c>
      <c r="R129" s="27">
        <v>390</v>
      </c>
      <c r="S129" s="27">
        <v>249</v>
      </c>
      <c r="T129" s="27">
        <v>8</v>
      </c>
      <c r="U129" s="32">
        <v>639</v>
      </c>
      <c r="V129" s="26">
        <v>850</v>
      </c>
      <c r="W129" s="27">
        <v>626</v>
      </c>
      <c r="X129" s="27">
        <v>160</v>
      </c>
      <c r="Y129" s="27">
        <v>59</v>
      </c>
      <c r="Z129" s="27">
        <v>5</v>
      </c>
      <c r="AA129" s="32">
        <v>219</v>
      </c>
      <c r="AB129" s="26">
        <v>850</v>
      </c>
      <c r="AC129" s="27">
        <v>441</v>
      </c>
      <c r="AD129" s="27">
        <v>272</v>
      </c>
      <c r="AE129" s="27">
        <v>130</v>
      </c>
      <c r="AF129" s="27">
        <v>7</v>
      </c>
      <c r="AG129" s="32">
        <v>402</v>
      </c>
      <c r="AH129" s="26">
        <v>850</v>
      </c>
      <c r="AI129" s="27">
        <v>110</v>
      </c>
      <c r="AJ129" s="27">
        <v>476</v>
      </c>
      <c r="AK129" s="27">
        <v>259</v>
      </c>
      <c r="AL129" s="27">
        <v>5</v>
      </c>
      <c r="AM129" s="32">
        <v>735</v>
      </c>
      <c r="AN129" s="26">
        <v>850</v>
      </c>
      <c r="AO129" s="27">
        <v>29</v>
      </c>
      <c r="AP129" s="27">
        <v>77</v>
      </c>
      <c r="AQ129" s="27">
        <v>738</v>
      </c>
      <c r="AR129" s="27">
        <v>6</v>
      </c>
      <c r="AS129" s="32">
        <v>815</v>
      </c>
      <c r="AT129" s="26">
        <v>850</v>
      </c>
      <c r="AU129" s="27">
        <v>488</v>
      </c>
      <c r="AV129" s="27">
        <v>238</v>
      </c>
      <c r="AW129" s="27">
        <v>117</v>
      </c>
      <c r="AX129" s="27">
        <v>7</v>
      </c>
      <c r="AY129" s="32">
        <v>355</v>
      </c>
      <c r="AZ129" s="26">
        <v>850</v>
      </c>
      <c r="BA129" s="27">
        <v>92</v>
      </c>
      <c r="BB129" s="27">
        <v>523</v>
      </c>
      <c r="BC129" s="27">
        <v>229</v>
      </c>
      <c r="BD129" s="27">
        <v>6</v>
      </c>
      <c r="BE129" s="32">
        <v>752</v>
      </c>
      <c r="BF129" s="26">
        <v>850</v>
      </c>
      <c r="BG129" s="27">
        <v>219</v>
      </c>
      <c r="BH129" s="27">
        <v>369</v>
      </c>
      <c r="BI129" s="27">
        <v>257</v>
      </c>
      <c r="BJ129" s="27">
        <v>5</v>
      </c>
      <c r="BK129" s="32">
        <v>626</v>
      </c>
      <c r="BL129" s="26">
        <v>850</v>
      </c>
      <c r="BM129" s="27">
        <v>52</v>
      </c>
      <c r="BN129" s="27">
        <v>312</v>
      </c>
      <c r="BO129" s="27">
        <v>478</v>
      </c>
      <c r="BP129" s="27">
        <v>8</v>
      </c>
      <c r="BQ129" s="32">
        <v>790</v>
      </c>
      <c r="BR129" s="26">
        <v>850</v>
      </c>
      <c r="BS129" s="27">
        <v>704</v>
      </c>
      <c r="BT129" s="27">
        <v>117</v>
      </c>
      <c r="BU129" s="27">
        <v>22</v>
      </c>
      <c r="BV129" s="27">
        <v>7</v>
      </c>
      <c r="BW129" s="32">
        <v>139</v>
      </c>
      <c r="BX129" s="26">
        <v>850</v>
      </c>
      <c r="BY129" s="27">
        <v>200</v>
      </c>
      <c r="BZ129" s="27">
        <v>466</v>
      </c>
      <c r="CA129" s="27">
        <v>178</v>
      </c>
      <c r="CB129" s="27">
        <v>6</v>
      </c>
      <c r="CC129" s="32">
        <v>644</v>
      </c>
      <c r="CD129" s="26">
        <v>850</v>
      </c>
      <c r="CE129" s="27">
        <v>520</v>
      </c>
      <c r="CF129" s="27">
        <v>242</v>
      </c>
      <c r="CG129" s="27">
        <v>83</v>
      </c>
      <c r="CH129" s="27">
        <v>5</v>
      </c>
      <c r="CI129" s="32">
        <v>325</v>
      </c>
      <c r="CJ129" s="26">
        <v>850</v>
      </c>
      <c r="CK129" s="27">
        <v>475</v>
      </c>
      <c r="CL129" s="27">
        <v>252</v>
      </c>
      <c r="CM129" s="27">
        <v>118</v>
      </c>
      <c r="CN129" s="27">
        <v>5</v>
      </c>
      <c r="CO129" s="28">
        <v>370</v>
      </c>
    </row>
    <row r="130" spans="2:93" ht="13.5" customHeight="1" x14ac:dyDescent="0.15">
      <c r="B130" s="55"/>
      <c r="C130" s="53"/>
      <c r="D130" s="23">
        <v>100</v>
      </c>
      <c r="E130" s="24">
        <v>2.5</v>
      </c>
      <c r="F130" s="24">
        <v>47.3</v>
      </c>
      <c r="G130" s="24">
        <v>49.4</v>
      </c>
      <c r="H130" s="24">
        <v>0.8</v>
      </c>
      <c r="I130" s="31">
        <v>96.7</v>
      </c>
      <c r="J130" s="23">
        <v>100</v>
      </c>
      <c r="K130" s="24">
        <v>56.9</v>
      </c>
      <c r="L130" s="24">
        <v>26.5</v>
      </c>
      <c r="M130" s="24">
        <v>16</v>
      </c>
      <c r="N130" s="24">
        <v>0.6</v>
      </c>
      <c r="O130" s="31">
        <v>42.5</v>
      </c>
      <c r="P130" s="23">
        <v>100</v>
      </c>
      <c r="Q130" s="24">
        <v>23.9</v>
      </c>
      <c r="R130" s="24">
        <v>45.9</v>
      </c>
      <c r="S130" s="24">
        <v>29.3</v>
      </c>
      <c r="T130" s="24">
        <v>0.9</v>
      </c>
      <c r="U130" s="31">
        <v>75.2</v>
      </c>
      <c r="V130" s="23">
        <v>100</v>
      </c>
      <c r="W130" s="24">
        <v>73.599999999999994</v>
      </c>
      <c r="X130" s="24">
        <v>18.8</v>
      </c>
      <c r="Y130" s="24">
        <v>6.9</v>
      </c>
      <c r="Z130" s="24">
        <v>0.6</v>
      </c>
      <c r="AA130" s="31">
        <v>25.8</v>
      </c>
      <c r="AB130" s="23">
        <v>100</v>
      </c>
      <c r="AC130" s="24">
        <v>51.9</v>
      </c>
      <c r="AD130" s="24">
        <v>32</v>
      </c>
      <c r="AE130" s="24">
        <v>15.3</v>
      </c>
      <c r="AF130" s="24">
        <v>0.8</v>
      </c>
      <c r="AG130" s="31">
        <v>47.3</v>
      </c>
      <c r="AH130" s="23">
        <v>100</v>
      </c>
      <c r="AI130" s="24">
        <v>12.9</v>
      </c>
      <c r="AJ130" s="24">
        <v>56</v>
      </c>
      <c r="AK130" s="24">
        <v>30.5</v>
      </c>
      <c r="AL130" s="24">
        <v>0.6</v>
      </c>
      <c r="AM130" s="31">
        <v>86.5</v>
      </c>
      <c r="AN130" s="23">
        <v>100</v>
      </c>
      <c r="AO130" s="24">
        <v>3.4</v>
      </c>
      <c r="AP130" s="24">
        <v>9.1</v>
      </c>
      <c r="AQ130" s="24">
        <v>86.8</v>
      </c>
      <c r="AR130" s="24">
        <v>0.7</v>
      </c>
      <c r="AS130" s="31">
        <v>95.9</v>
      </c>
      <c r="AT130" s="23">
        <v>100</v>
      </c>
      <c r="AU130" s="24">
        <v>57.4</v>
      </c>
      <c r="AV130" s="24">
        <v>28</v>
      </c>
      <c r="AW130" s="24">
        <v>13.8</v>
      </c>
      <c r="AX130" s="24">
        <v>0.8</v>
      </c>
      <c r="AY130" s="31">
        <v>41.8</v>
      </c>
      <c r="AZ130" s="23">
        <v>100</v>
      </c>
      <c r="BA130" s="24">
        <v>10.8</v>
      </c>
      <c r="BB130" s="24">
        <v>61.5</v>
      </c>
      <c r="BC130" s="24">
        <v>26.9</v>
      </c>
      <c r="BD130" s="24">
        <v>0.7</v>
      </c>
      <c r="BE130" s="31">
        <v>88.5</v>
      </c>
      <c r="BF130" s="23">
        <v>100</v>
      </c>
      <c r="BG130" s="24">
        <v>25.8</v>
      </c>
      <c r="BH130" s="24">
        <v>43.4</v>
      </c>
      <c r="BI130" s="24">
        <v>30.2</v>
      </c>
      <c r="BJ130" s="24">
        <v>0.6</v>
      </c>
      <c r="BK130" s="31">
        <v>73.599999999999994</v>
      </c>
      <c r="BL130" s="23">
        <v>100</v>
      </c>
      <c r="BM130" s="24">
        <v>6.1</v>
      </c>
      <c r="BN130" s="24">
        <v>36.700000000000003</v>
      </c>
      <c r="BO130" s="24">
        <v>56.2</v>
      </c>
      <c r="BP130" s="24">
        <v>0.9</v>
      </c>
      <c r="BQ130" s="31">
        <v>92.9</v>
      </c>
      <c r="BR130" s="23">
        <v>100</v>
      </c>
      <c r="BS130" s="24">
        <v>82.8</v>
      </c>
      <c r="BT130" s="24">
        <v>13.8</v>
      </c>
      <c r="BU130" s="24">
        <v>2.6</v>
      </c>
      <c r="BV130" s="24">
        <v>0.8</v>
      </c>
      <c r="BW130" s="31">
        <v>16.399999999999999</v>
      </c>
      <c r="BX130" s="23">
        <v>100</v>
      </c>
      <c r="BY130" s="24">
        <v>23.5</v>
      </c>
      <c r="BZ130" s="24">
        <v>54.8</v>
      </c>
      <c r="CA130" s="24">
        <v>20.9</v>
      </c>
      <c r="CB130" s="24">
        <v>0.7</v>
      </c>
      <c r="CC130" s="31">
        <v>75.8</v>
      </c>
      <c r="CD130" s="23">
        <v>100</v>
      </c>
      <c r="CE130" s="24">
        <v>61.2</v>
      </c>
      <c r="CF130" s="24">
        <v>28.5</v>
      </c>
      <c r="CG130" s="24">
        <v>9.8000000000000007</v>
      </c>
      <c r="CH130" s="24">
        <v>0.6</v>
      </c>
      <c r="CI130" s="31">
        <v>38.200000000000003</v>
      </c>
      <c r="CJ130" s="23">
        <v>100</v>
      </c>
      <c r="CK130" s="24">
        <v>55.9</v>
      </c>
      <c r="CL130" s="24">
        <v>29.6</v>
      </c>
      <c r="CM130" s="24">
        <v>13.9</v>
      </c>
      <c r="CN130" s="24">
        <v>0.6</v>
      </c>
      <c r="CO130" s="25">
        <v>43.5</v>
      </c>
    </row>
    <row r="131" spans="2:93" ht="13.5" customHeight="1" x14ac:dyDescent="0.15">
      <c r="B131" s="55"/>
      <c r="C131" s="52" t="s">
        <v>182</v>
      </c>
      <c r="D131" s="26">
        <v>896</v>
      </c>
      <c r="E131" s="27">
        <v>40</v>
      </c>
      <c r="F131" s="27">
        <v>397</v>
      </c>
      <c r="G131" s="27">
        <v>452</v>
      </c>
      <c r="H131" s="27">
        <v>7</v>
      </c>
      <c r="I131" s="32">
        <v>849</v>
      </c>
      <c r="J131" s="26">
        <v>896</v>
      </c>
      <c r="K131" s="27">
        <v>563</v>
      </c>
      <c r="L131" s="27">
        <v>207</v>
      </c>
      <c r="M131" s="27">
        <v>118</v>
      </c>
      <c r="N131" s="27">
        <v>8</v>
      </c>
      <c r="O131" s="32">
        <v>325</v>
      </c>
      <c r="P131" s="26">
        <v>896</v>
      </c>
      <c r="Q131" s="27">
        <v>241</v>
      </c>
      <c r="R131" s="27">
        <v>378</v>
      </c>
      <c r="S131" s="27">
        <v>266</v>
      </c>
      <c r="T131" s="27">
        <v>11</v>
      </c>
      <c r="U131" s="32">
        <v>644</v>
      </c>
      <c r="V131" s="26">
        <v>896</v>
      </c>
      <c r="W131" s="27">
        <v>694</v>
      </c>
      <c r="X131" s="27">
        <v>138</v>
      </c>
      <c r="Y131" s="27">
        <v>57</v>
      </c>
      <c r="Z131" s="27">
        <v>7</v>
      </c>
      <c r="AA131" s="32">
        <v>195</v>
      </c>
      <c r="AB131" s="26">
        <v>896</v>
      </c>
      <c r="AC131" s="27">
        <v>535</v>
      </c>
      <c r="AD131" s="27">
        <v>247</v>
      </c>
      <c r="AE131" s="27">
        <v>107</v>
      </c>
      <c r="AF131" s="27">
        <v>7</v>
      </c>
      <c r="AG131" s="32">
        <v>354</v>
      </c>
      <c r="AH131" s="26">
        <v>896</v>
      </c>
      <c r="AI131" s="27">
        <v>93</v>
      </c>
      <c r="AJ131" s="27">
        <v>529</v>
      </c>
      <c r="AK131" s="27">
        <v>266</v>
      </c>
      <c r="AL131" s="27">
        <v>8</v>
      </c>
      <c r="AM131" s="32">
        <v>795</v>
      </c>
      <c r="AN131" s="26">
        <v>896</v>
      </c>
      <c r="AO131" s="27">
        <v>32</v>
      </c>
      <c r="AP131" s="27">
        <v>65</v>
      </c>
      <c r="AQ131" s="27">
        <v>791</v>
      </c>
      <c r="AR131" s="27">
        <v>8</v>
      </c>
      <c r="AS131" s="32">
        <v>856</v>
      </c>
      <c r="AT131" s="26">
        <v>896</v>
      </c>
      <c r="AU131" s="27">
        <v>564</v>
      </c>
      <c r="AV131" s="27">
        <v>216</v>
      </c>
      <c r="AW131" s="27">
        <v>107</v>
      </c>
      <c r="AX131" s="27">
        <v>9</v>
      </c>
      <c r="AY131" s="32">
        <v>323</v>
      </c>
      <c r="AZ131" s="26">
        <v>896</v>
      </c>
      <c r="BA131" s="27">
        <v>97</v>
      </c>
      <c r="BB131" s="27">
        <v>530</v>
      </c>
      <c r="BC131" s="27">
        <v>259</v>
      </c>
      <c r="BD131" s="27">
        <v>10</v>
      </c>
      <c r="BE131" s="32">
        <v>789</v>
      </c>
      <c r="BF131" s="26">
        <v>896</v>
      </c>
      <c r="BG131" s="27">
        <v>291</v>
      </c>
      <c r="BH131" s="27">
        <v>338</v>
      </c>
      <c r="BI131" s="27">
        <v>260</v>
      </c>
      <c r="BJ131" s="27">
        <v>7</v>
      </c>
      <c r="BK131" s="32">
        <v>598</v>
      </c>
      <c r="BL131" s="26">
        <v>896</v>
      </c>
      <c r="BM131" s="27">
        <v>46</v>
      </c>
      <c r="BN131" s="27">
        <v>309</v>
      </c>
      <c r="BO131" s="27">
        <v>534</v>
      </c>
      <c r="BP131" s="27">
        <v>7</v>
      </c>
      <c r="BQ131" s="32">
        <v>843</v>
      </c>
      <c r="BR131" s="26">
        <v>896</v>
      </c>
      <c r="BS131" s="27">
        <v>771</v>
      </c>
      <c r="BT131" s="27">
        <v>97</v>
      </c>
      <c r="BU131" s="27">
        <v>21</v>
      </c>
      <c r="BV131" s="27">
        <v>7</v>
      </c>
      <c r="BW131" s="32">
        <v>118</v>
      </c>
      <c r="BX131" s="26">
        <v>896</v>
      </c>
      <c r="BY131" s="27">
        <v>234</v>
      </c>
      <c r="BZ131" s="27">
        <v>476</v>
      </c>
      <c r="CA131" s="27">
        <v>179</v>
      </c>
      <c r="CB131" s="27">
        <v>7</v>
      </c>
      <c r="CC131" s="32">
        <v>655</v>
      </c>
      <c r="CD131" s="26">
        <v>896</v>
      </c>
      <c r="CE131" s="27">
        <v>569</v>
      </c>
      <c r="CF131" s="27">
        <v>238</v>
      </c>
      <c r="CG131" s="27">
        <v>79</v>
      </c>
      <c r="CH131" s="27">
        <v>10</v>
      </c>
      <c r="CI131" s="32">
        <v>317</v>
      </c>
      <c r="CJ131" s="26">
        <v>896</v>
      </c>
      <c r="CK131" s="27">
        <v>539</v>
      </c>
      <c r="CL131" s="27">
        <v>262</v>
      </c>
      <c r="CM131" s="27">
        <v>88</v>
      </c>
      <c r="CN131" s="27">
        <v>7</v>
      </c>
      <c r="CO131" s="28">
        <v>350</v>
      </c>
    </row>
    <row r="132" spans="2:93" ht="13.5" customHeight="1" x14ac:dyDescent="0.15">
      <c r="B132" s="55"/>
      <c r="C132" s="53"/>
      <c r="D132" s="23">
        <v>100</v>
      </c>
      <c r="E132" s="24">
        <v>4.5</v>
      </c>
      <c r="F132" s="24">
        <v>44.3</v>
      </c>
      <c r="G132" s="24">
        <v>50.4</v>
      </c>
      <c r="H132" s="24">
        <v>0.8</v>
      </c>
      <c r="I132" s="31">
        <v>94.8</v>
      </c>
      <c r="J132" s="23">
        <v>100</v>
      </c>
      <c r="K132" s="24">
        <v>62.8</v>
      </c>
      <c r="L132" s="24">
        <v>23.1</v>
      </c>
      <c r="M132" s="24">
        <v>13.2</v>
      </c>
      <c r="N132" s="24">
        <v>0.9</v>
      </c>
      <c r="O132" s="31">
        <v>36.299999999999997</v>
      </c>
      <c r="P132" s="23">
        <v>100</v>
      </c>
      <c r="Q132" s="24">
        <v>26.9</v>
      </c>
      <c r="R132" s="24">
        <v>42.2</v>
      </c>
      <c r="S132" s="24">
        <v>29.7</v>
      </c>
      <c r="T132" s="24">
        <v>1.2</v>
      </c>
      <c r="U132" s="31">
        <v>71.900000000000006</v>
      </c>
      <c r="V132" s="23">
        <v>100</v>
      </c>
      <c r="W132" s="24">
        <v>77.5</v>
      </c>
      <c r="X132" s="24">
        <v>15.4</v>
      </c>
      <c r="Y132" s="24">
        <v>6.4</v>
      </c>
      <c r="Z132" s="24">
        <v>0.8</v>
      </c>
      <c r="AA132" s="31">
        <v>21.8</v>
      </c>
      <c r="AB132" s="23">
        <v>100</v>
      </c>
      <c r="AC132" s="24">
        <v>59.7</v>
      </c>
      <c r="AD132" s="24">
        <v>27.6</v>
      </c>
      <c r="AE132" s="24">
        <v>11.9</v>
      </c>
      <c r="AF132" s="24">
        <v>0.8</v>
      </c>
      <c r="AG132" s="31">
        <v>39.5</v>
      </c>
      <c r="AH132" s="23">
        <v>100</v>
      </c>
      <c r="AI132" s="24">
        <v>10.4</v>
      </c>
      <c r="AJ132" s="24">
        <v>59</v>
      </c>
      <c r="AK132" s="24">
        <v>29.7</v>
      </c>
      <c r="AL132" s="24">
        <v>0.9</v>
      </c>
      <c r="AM132" s="31">
        <v>88.7</v>
      </c>
      <c r="AN132" s="23">
        <v>100</v>
      </c>
      <c r="AO132" s="24">
        <v>3.6</v>
      </c>
      <c r="AP132" s="24">
        <v>7.3</v>
      </c>
      <c r="AQ132" s="24">
        <v>88.3</v>
      </c>
      <c r="AR132" s="24">
        <v>0.9</v>
      </c>
      <c r="AS132" s="31">
        <v>95.5</v>
      </c>
      <c r="AT132" s="23">
        <v>100</v>
      </c>
      <c r="AU132" s="24">
        <v>62.9</v>
      </c>
      <c r="AV132" s="24">
        <v>24.1</v>
      </c>
      <c r="AW132" s="24">
        <v>11.9</v>
      </c>
      <c r="AX132" s="24">
        <v>1</v>
      </c>
      <c r="AY132" s="31">
        <v>36</v>
      </c>
      <c r="AZ132" s="23">
        <v>100</v>
      </c>
      <c r="BA132" s="24">
        <v>10.8</v>
      </c>
      <c r="BB132" s="24">
        <v>59.2</v>
      </c>
      <c r="BC132" s="24">
        <v>28.9</v>
      </c>
      <c r="BD132" s="24">
        <v>1.1000000000000001</v>
      </c>
      <c r="BE132" s="31">
        <v>88.1</v>
      </c>
      <c r="BF132" s="23">
        <v>100</v>
      </c>
      <c r="BG132" s="24">
        <v>32.5</v>
      </c>
      <c r="BH132" s="24">
        <v>37.700000000000003</v>
      </c>
      <c r="BI132" s="24">
        <v>29</v>
      </c>
      <c r="BJ132" s="24">
        <v>0.8</v>
      </c>
      <c r="BK132" s="31">
        <v>66.7</v>
      </c>
      <c r="BL132" s="23">
        <v>100</v>
      </c>
      <c r="BM132" s="24">
        <v>5.0999999999999996</v>
      </c>
      <c r="BN132" s="24">
        <v>34.5</v>
      </c>
      <c r="BO132" s="24">
        <v>59.6</v>
      </c>
      <c r="BP132" s="24">
        <v>0.8</v>
      </c>
      <c r="BQ132" s="31">
        <v>94.1</v>
      </c>
      <c r="BR132" s="23">
        <v>100</v>
      </c>
      <c r="BS132" s="24">
        <v>86</v>
      </c>
      <c r="BT132" s="24">
        <v>10.8</v>
      </c>
      <c r="BU132" s="24">
        <v>2.2999999999999998</v>
      </c>
      <c r="BV132" s="24">
        <v>0.8</v>
      </c>
      <c r="BW132" s="31">
        <v>13.2</v>
      </c>
      <c r="BX132" s="23">
        <v>100</v>
      </c>
      <c r="BY132" s="24">
        <v>26.1</v>
      </c>
      <c r="BZ132" s="24">
        <v>53.1</v>
      </c>
      <c r="CA132" s="24">
        <v>20</v>
      </c>
      <c r="CB132" s="24">
        <v>0.8</v>
      </c>
      <c r="CC132" s="31">
        <v>73.099999999999994</v>
      </c>
      <c r="CD132" s="23">
        <v>100</v>
      </c>
      <c r="CE132" s="24">
        <v>63.5</v>
      </c>
      <c r="CF132" s="24">
        <v>26.6</v>
      </c>
      <c r="CG132" s="24">
        <v>8.8000000000000007</v>
      </c>
      <c r="CH132" s="24">
        <v>1.1000000000000001</v>
      </c>
      <c r="CI132" s="31">
        <v>35.4</v>
      </c>
      <c r="CJ132" s="23">
        <v>100</v>
      </c>
      <c r="CK132" s="24">
        <v>60.2</v>
      </c>
      <c r="CL132" s="24">
        <v>29.2</v>
      </c>
      <c r="CM132" s="24">
        <v>9.8000000000000007</v>
      </c>
      <c r="CN132" s="24">
        <v>0.8</v>
      </c>
      <c r="CO132" s="25">
        <v>39.1</v>
      </c>
    </row>
    <row r="133" spans="2:93" ht="13.5" customHeight="1" x14ac:dyDescent="0.15">
      <c r="B133" s="55"/>
      <c r="C133" s="52" t="s">
        <v>99</v>
      </c>
      <c r="D133" s="26">
        <v>29</v>
      </c>
      <c r="E133" s="27">
        <v>1</v>
      </c>
      <c r="F133" s="27">
        <v>10</v>
      </c>
      <c r="G133" s="27">
        <v>18</v>
      </c>
      <c r="H133" s="27" t="s">
        <v>132</v>
      </c>
      <c r="I133" s="32">
        <v>28</v>
      </c>
      <c r="J133" s="26">
        <v>29</v>
      </c>
      <c r="K133" s="27">
        <v>18</v>
      </c>
      <c r="L133" s="27">
        <v>4</v>
      </c>
      <c r="M133" s="27">
        <v>7</v>
      </c>
      <c r="N133" s="27" t="s">
        <v>132</v>
      </c>
      <c r="O133" s="32">
        <v>11</v>
      </c>
      <c r="P133" s="26">
        <v>29</v>
      </c>
      <c r="Q133" s="27">
        <v>10</v>
      </c>
      <c r="R133" s="27">
        <v>11</v>
      </c>
      <c r="S133" s="27">
        <v>8</v>
      </c>
      <c r="T133" s="27" t="s">
        <v>132</v>
      </c>
      <c r="U133" s="32">
        <v>19</v>
      </c>
      <c r="V133" s="26">
        <v>29</v>
      </c>
      <c r="W133" s="27">
        <v>19</v>
      </c>
      <c r="X133" s="27">
        <v>7</v>
      </c>
      <c r="Y133" s="27">
        <v>3</v>
      </c>
      <c r="Z133" s="27" t="s">
        <v>132</v>
      </c>
      <c r="AA133" s="32">
        <v>10</v>
      </c>
      <c r="AB133" s="26">
        <v>29</v>
      </c>
      <c r="AC133" s="27">
        <v>12</v>
      </c>
      <c r="AD133" s="27">
        <v>7</v>
      </c>
      <c r="AE133" s="27">
        <v>10</v>
      </c>
      <c r="AF133" s="27" t="s">
        <v>132</v>
      </c>
      <c r="AG133" s="32">
        <v>17</v>
      </c>
      <c r="AH133" s="26">
        <v>29</v>
      </c>
      <c r="AI133" s="27">
        <v>4</v>
      </c>
      <c r="AJ133" s="27">
        <v>12</v>
      </c>
      <c r="AK133" s="27">
        <v>13</v>
      </c>
      <c r="AL133" s="27" t="s">
        <v>132</v>
      </c>
      <c r="AM133" s="32">
        <v>25</v>
      </c>
      <c r="AN133" s="26">
        <v>29</v>
      </c>
      <c r="AO133" s="27">
        <v>2</v>
      </c>
      <c r="AP133" s="27">
        <v>1</v>
      </c>
      <c r="AQ133" s="27">
        <v>26</v>
      </c>
      <c r="AR133" s="27" t="s">
        <v>132</v>
      </c>
      <c r="AS133" s="32">
        <v>27</v>
      </c>
      <c r="AT133" s="26">
        <v>29</v>
      </c>
      <c r="AU133" s="27">
        <v>14</v>
      </c>
      <c r="AV133" s="27">
        <v>6</v>
      </c>
      <c r="AW133" s="27">
        <v>9</v>
      </c>
      <c r="AX133" s="27" t="s">
        <v>132</v>
      </c>
      <c r="AY133" s="32">
        <v>15</v>
      </c>
      <c r="AZ133" s="26">
        <v>29</v>
      </c>
      <c r="BA133" s="27">
        <v>5</v>
      </c>
      <c r="BB133" s="27">
        <v>14</v>
      </c>
      <c r="BC133" s="27">
        <v>10</v>
      </c>
      <c r="BD133" s="27" t="s">
        <v>132</v>
      </c>
      <c r="BE133" s="32">
        <v>24</v>
      </c>
      <c r="BF133" s="26">
        <v>29</v>
      </c>
      <c r="BG133" s="27">
        <v>9</v>
      </c>
      <c r="BH133" s="27">
        <v>10</v>
      </c>
      <c r="BI133" s="27">
        <v>10</v>
      </c>
      <c r="BJ133" s="27" t="s">
        <v>132</v>
      </c>
      <c r="BK133" s="32">
        <v>20</v>
      </c>
      <c r="BL133" s="26">
        <v>29</v>
      </c>
      <c r="BM133" s="27">
        <v>3</v>
      </c>
      <c r="BN133" s="27">
        <v>2</v>
      </c>
      <c r="BO133" s="27">
        <v>24</v>
      </c>
      <c r="BP133" s="27" t="s">
        <v>132</v>
      </c>
      <c r="BQ133" s="32">
        <v>26</v>
      </c>
      <c r="BR133" s="26">
        <v>29</v>
      </c>
      <c r="BS133" s="27">
        <v>27</v>
      </c>
      <c r="BT133" s="27">
        <v>1</v>
      </c>
      <c r="BU133" s="27">
        <v>1</v>
      </c>
      <c r="BV133" s="27" t="s">
        <v>132</v>
      </c>
      <c r="BW133" s="32">
        <v>2</v>
      </c>
      <c r="BX133" s="26">
        <v>29</v>
      </c>
      <c r="BY133" s="27">
        <v>7</v>
      </c>
      <c r="BZ133" s="27">
        <v>13</v>
      </c>
      <c r="CA133" s="27">
        <v>9</v>
      </c>
      <c r="CB133" s="27" t="s">
        <v>132</v>
      </c>
      <c r="CC133" s="32">
        <v>22</v>
      </c>
      <c r="CD133" s="26">
        <v>29</v>
      </c>
      <c r="CE133" s="27">
        <v>15</v>
      </c>
      <c r="CF133" s="27">
        <v>9</v>
      </c>
      <c r="CG133" s="27">
        <v>5</v>
      </c>
      <c r="CH133" s="27" t="s">
        <v>132</v>
      </c>
      <c r="CI133" s="32">
        <v>14</v>
      </c>
      <c r="CJ133" s="26">
        <v>29</v>
      </c>
      <c r="CK133" s="27">
        <v>16</v>
      </c>
      <c r="CL133" s="27">
        <v>7</v>
      </c>
      <c r="CM133" s="27">
        <v>6</v>
      </c>
      <c r="CN133" s="27" t="s">
        <v>132</v>
      </c>
      <c r="CO133" s="28">
        <v>13</v>
      </c>
    </row>
    <row r="134" spans="2:93" ht="13.5" customHeight="1" x14ac:dyDescent="0.15">
      <c r="B134" s="44"/>
      <c r="C134" s="59"/>
      <c r="D134" s="34">
        <v>100</v>
      </c>
      <c r="E134" s="35">
        <v>3.4</v>
      </c>
      <c r="F134" s="35">
        <v>34.5</v>
      </c>
      <c r="G134" s="35">
        <v>62.1</v>
      </c>
      <c r="H134" s="35" t="s">
        <v>132</v>
      </c>
      <c r="I134" s="37">
        <v>96.6</v>
      </c>
      <c r="J134" s="34">
        <v>100</v>
      </c>
      <c r="K134" s="35">
        <v>62.1</v>
      </c>
      <c r="L134" s="35">
        <v>13.8</v>
      </c>
      <c r="M134" s="35">
        <v>24.1</v>
      </c>
      <c r="N134" s="35" t="s">
        <v>132</v>
      </c>
      <c r="O134" s="37">
        <v>37.9</v>
      </c>
      <c r="P134" s="34">
        <v>100</v>
      </c>
      <c r="Q134" s="35">
        <v>34.5</v>
      </c>
      <c r="R134" s="35">
        <v>37.9</v>
      </c>
      <c r="S134" s="35">
        <v>27.6</v>
      </c>
      <c r="T134" s="35" t="s">
        <v>132</v>
      </c>
      <c r="U134" s="37">
        <v>65.5</v>
      </c>
      <c r="V134" s="34">
        <v>100</v>
      </c>
      <c r="W134" s="35">
        <v>65.5</v>
      </c>
      <c r="X134" s="35">
        <v>24.1</v>
      </c>
      <c r="Y134" s="35">
        <v>10.3</v>
      </c>
      <c r="Z134" s="35" t="s">
        <v>132</v>
      </c>
      <c r="AA134" s="37">
        <v>34.5</v>
      </c>
      <c r="AB134" s="34">
        <v>100</v>
      </c>
      <c r="AC134" s="35">
        <v>41.4</v>
      </c>
      <c r="AD134" s="35">
        <v>24.1</v>
      </c>
      <c r="AE134" s="35">
        <v>34.5</v>
      </c>
      <c r="AF134" s="35" t="s">
        <v>132</v>
      </c>
      <c r="AG134" s="37">
        <v>58.6</v>
      </c>
      <c r="AH134" s="34">
        <v>100</v>
      </c>
      <c r="AI134" s="35">
        <v>13.8</v>
      </c>
      <c r="AJ134" s="35">
        <v>41.4</v>
      </c>
      <c r="AK134" s="35">
        <v>44.8</v>
      </c>
      <c r="AL134" s="35" t="s">
        <v>132</v>
      </c>
      <c r="AM134" s="37">
        <v>86.2</v>
      </c>
      <c r="AN134" s="34">
        <v>100</v>
      </c>
      <c r="AO134" s="35">
        <v>6.9</v>
      </c>
      <c r="AP134" s="35">
        <v>3.4</v>
      </c>
      <c r="AQ134" s="35">
        <v>89.7</v>
      </c>
      <c r="AR134" s="35" t="s">
        <v>132</v>
      </c>
      <c r="AS134" s="37">
        <v>93.1</v>
      </c>
      <c r="AT134" s="34">
        <v>100</v>
      </c>
      <c r="AU134" s="35">
        <v>48.3</v>
      </c>
      <c r="AV134" s="35">
        <v>20.7</v>
      </c>
      <c r="AW134" s="35">
        <v>31</v>
      </c>
      <c r="AX134" s="35" t="s">
        <v>132</v>
      </c>
      <c r="AY134" s="37">
        <v>51.7</v>
      </c>
      <c r="AZ134" s="34">
        <v>100</v>
      </c>
      <c r="BA134" s="35">
        <v>17.2</v>
      </c>
      <c r="BB134" s="35">
        <v>48.3</v>
      </c>
      <c r="BC134" s="35">
        <v>34.5</v>
      </c>
      <c r="BD134" s="35" t="s">
        <v>132</v>
      </c>
      <c r="BE134" s="37">
        <v>82.8</v>
      </c>
      <c r="BF134" s="34">
        <v>100</v>
      </c>
      <c r="BG134" s="35">
        <v>31</v>
      </c>
      <c r="BH134" s="35">
        <v>34.5</v>
      </c>
      <c r="BI134" s="35">
        <v>34.5</v>
      </c>
      <c r="BJ134" s="35" t="s">
        <v>132</v>
      </c>
      <c r="BK134" s="37">
        <v>69</v>
      </c>
      <c r="BL134" s="34">
        <v>100</v>
      </c>
      <c r="BM134" s="35">
        <v>10.3</v>
      </c>
      <c r="BN134" s="35">
        <v>6.9</v>
      </c>
      <c r="BO134" s="35">
        <v>82.8</v>
      </c>
      <c r="BP134" s="35" t="s">
        <v>132</v>
      </c>
      <c r="BQ134" s="37">
        <v>89.7</v>
      </c>
      <c r="BR134" s="34">
        <v>100</v>
      </c>
      <c r="BS134" s="35">
        <v>93.1</v>
      </c>
      <c r="BT134" s="35">
        <v>3.4</v>
      </c>
      <c r="BU134" s="35">
        <v>3.4</v>
      </c>
      <c r="BV134" s="35" t="s">
        <v>132</v>
      </c>
      <c r="BW134" s="37">
        <v>6.9</v>
      </c>
      <c r="BX134" s="34">
        <v>100</v>
      </c>
      <c r="BY134" s="35">
        <v>24.1</v>
      </c>
      <c r="BZ134" s="35">
        <v>44.8</v>
      </c>
      <c r="CA134" s="35">
        <v>31</v>
      </c>
      <c r="CB134" s="35" t="s">
        <v>132</v>
      </c>
      <c r="CC134" s="37">
        <v>75.900000000000006</v>
      </c>
      <c r="CD134" s="34">
        <v>100</v>
      </c>
      <c r="CE134" s="35">
        <v>51.7</v>
      </c>
      <c r="CF134" s="35">
        <v>31</v>
      </c>
      <c r="CG134" s="35">
        <v>17.2</v>
      </c>
      <c r="CH134" s="35" t="s">
        <v>132</v>
      </c>
      <c r="CI134" s="37">
        <v>48.3</v>
      </c>
      <c r="CJ134" s="34">
        <v>100</v>
      </c>
      <c r="CK134" s="35">
        <v>55.2</v>
      </c>
      <c r="CL134" s="35">
        <v>24.1</v>
      </c>
      <c r="CM134" s="35">
        <v>20.7</v>
      </c>
      <c r="CN134" s="35" t="s">
        <v>132</v>
      </c>
      <c r="CO134" s="36">
        <v>44.8</v>
      </c>
    </row>
    <row r="135" spans="2:93" ht="13.5" customHeight="1" x14ac:dyDescent="0.15">
      <c r="B135" s="43" t="s">
        <v>95</v>
      </c>
      <c r="C135" s="49"/>
      <c r="D135" s="17">
        <v>2715</v>
      </c>
      <c r="E135" s="18">
        <v>112</v>
      </c>
      <c r="F135" s="18">
        <v>1276</v>
      </c>
      <c r="G135" s="18">
        <v>1307</v>
      </c>
      <c r="H135" s="18">
        <v>20</v>
      </c>
      <c r="I135" s="30">
        <v>2583</v>
      </c>
      <c r="J135" s="17">
        <v>2715</v>
      </c>
      <c r="K135" s="18">
        <v>1538</v>
      </c>
      <c r="L135" s="18">
        <v>725</v>
      </c>
      <c r="M135" s="18">
        <v>435</v>
      </c>
      <c r="N135" s="18">
        <v>17</v>
      </c>
      <c r="O135" s="30">
        <v>1160</v>
      </c>
      <c r="P135" s="17">
        <v>2715</v>
      </c>
      <c r="Q135" s="18">
        <v>723</v>
      </c>
      <c r="R135" s="18">
        <v>1186</v>
      </c>
      <c r="S135" s="18">
        <v>779</v>
      </c>
      <c r="T135" s="18">
        <v>27</v>
      </c>
      <c r="U135" s="30">
        <v>1965</v>
      </c>
      <c r="V135" s="17">
        <v>2715</v>
      </c>
      <c r="W135" s="18">
        <v>1970</v>
      </c>
      <c r="X135" s="18">
        <v>528</v>
      </c>
      <c r="Y135" s="18">
        <v>200</v>
      </c>
      <c r="Z135" s="18">
        <v>17</v>
      </c>
      <c r="AA135" s="30">
        <v>728</v>
      </c>
      <c r="AB135" s="17">
        <v>2715</v>
      </c>
      <c r="AC135" s="18">
        <v>1396</v>
      </c>
      <c r="AD135" s="18">
        <v>868</v>
      </c>
      <c r="AE135" s="18">
        <v>431</v>
      </c>
      <c r="AF135" s="18">
        <v>20</v>
      </c>
      <c r="AG135" s="30">
        <v>1299</v>
      </c>
      <c r="AH135" s="17">
        <v>2715</v>
      </c>
      <c r="AI135" s="18">
        <v>353</v>
      </c>
      <c r="AJ135" s="18">
        <v>1553</v>
      </c>
      <c r="AK135" s="18">
        <v>791</v>
      </c>
      <c r="AL135" s="18">
        <v>18</v>
      </c>
      <c r="AM135" s="30">
        <v>2344</v>
      </c>
      <c r="AN135" s="17">
        <v>2715</v>
      </c>
      <c r="AO135" s="18">
        <v>103</v>
      </c>
      <c r="AP135" s="18">
        <v>231</v>
      </c>
      <c r="AQ135" s="18">
        <v>2363</v>
      </c>
      <c r="AR135" s="18">
        <v>18</v>
      </c>
      <c r="AS135" s="30">
        <v>2594</v>
      </c>
      <c r="AT135" s="17">
        <v>2715</v>
      </c>
      <c r="AU135" s="18">
        <v>1582</v>
      </c>
      <c r="AV135" s="18">
        <v>737</v>
      </c>
      <c r="AW135" s="18">
        <v>374</v>
      </c>
      <c r="AX135" s="18">
        <v>22</v>
      </c>
      <c r="AY135" s="30">
        <v>1111</v>
      </c>
      <c r="AZ135" s="17">
        <v>2715</v>
      </c>
      <c r="BA135" s="18">
        <v>372</v>
      </c>
      <c r="BB135" s="18">
        <v>1610</v>
      </c>
      <c r="BC135" s="18">
        <v>711</v>
      </c>
      <c r="BD135" s="18">
        <v>22</v>
      </c>
      <c r="BE135" s="30">
        <v>2321</v>
      </c>
      <c r="BF135" s="17">
        <v>2715</v>
      </c>
      <c r="BG135" s="18">
        <v>722</v>
      </c>
      <c r="BH135" s="18">
        <v>1109</v>
      </c>
      <c r="BI135" s="18">
        <v>866</v>
      </c>
      <c r="BJ135" s="18">
        <v>18</v>
      </c>
      <c r="BK135" s="30">
        <v>1975</v>
      </c>
      <c r="BL135" s="17">
        <v>2715</v>
      </c>
      <c r="BM135" s="18">
        <v>166</v>
      </c>
      <c r="BN135" s="18">
        <v>1018</v>
      </c>
      <c r="BO135" s="18">
        <v>1508</v>
      </c>
      <c r="BP135" s="18">
        <v>23</v>
      </c>
      <c r="BQ135" s="30">
        <v>2526</v>
      </c>
      <c r="BR135" s="17">
        <v>2715</v>
      </c>
      <c r="BS135" s="18">
        <v>2270</v>
      </c>
      <c r="BT135" s="18">
        <v>342</v>
      </c>
      <c r="BU135" s="18">
        <v>84</v>
      </c>
      <c r="BV135" s="18">
        <v>19</v>
      </c>
      <c r="BW135" s="30">
        <v>426</v>
      </c>
      <c r="BX135" s="17">
        <v>2715</v>
      </c>
      <c r="BY135" s="18">
        <v>728</v>
      </c>
      <c r="BZ135" s="18">
        <v>1445</v>
      </c>
      <c r="CA135" s="18">
        <v>524</v>
      </c>
      <c r="CB135" s="18">
        <v>18</v>
      </c>
      <c r="CC135" s="30">
        <v>1969</v>
      </c>
      <c r="CD135" s="17">
        <v>2715</v>
      </c>
      <c r="CE135" s="18">
        <v>1630</v>
      </c>
      <c r="CF135" s="18">
        <v>806</v>
      </c>
      <c r="CG135" s="18">
        <v>258</v>
      </c>
      <c r="CH135" s="18">
        <v>21</v>
      </c>
      <c r="CI135" s="30">
        <v>1064</v>
      </c>
      <c r="CJ135" s="17">
        <v>2715</v>
      </c>
      <c r="CK135" s="18">
        <v>1516</v>
      </c>
      <c r="CL135" s="18">
        <v>830</v>
      </c>
      <c r="CM135" s="18">
        <v>352</v>
      </c>
      <c r="CN135" s="18">
        <v>17</v>
      </c>
      <c r="CO135" s="19">
        <v>1182</v>
      </c>
    </row>
    <row r="136" spans="2:93" ht="13.5" customHeight="1" x14ac:dyDescent="0.15">
      <c r="B136" s="57"/>
      <c r="C136" s="53"/>
      <c r="D136" s="23">
        <v>100</v>
      </c>
      <c r="E136" s="24">
        <v>4.0999999999999996</v>
      </c>
      <c r="F136" s="24">
        <v>47</v>
      </c>
      <c r="G136" s="24">
        <v>48.1</v>
      </c>
      <c r="H136" s="24">
        <v>0.7</v>
      </c>
      <c r="I136" s="31">
        <v>95.1</v>
      </c>
      <c r="J136" s="23">
        <v>100</v>
      </c>
      <c r="K136" s="24">
        <v>56.6</v>
      </c>
      <c r="L136" s="24">
        <v>26.7</v>
      </c>
      <c r="M136" s="24">
        <v>16</v>
      </c>
      <c r="N136" s="24">
        <v>0.6</v>
      </c>
      <c r="O136" s="31">
        <v>42.7</v>
      </c>
      <c r="P136" s="23">
        <v>100</v>
      </c>
      <c r="Q136" s="24">
        <v>26.6</v>
      </c>
      <c r="R136" s="24">
        <v>43.7</v>
      </c>
      <c r="S136" s="24">
        <v>28.7</v>
      </c>
      <c r="T136" s="24">
        <v>1</v>
      </c>
      <c r="U136" s="31">
        <v>72.400000000000006</v>
      </c>
      <c r="V136" s="23">
        <v>100</v>
      </c>
      <c r="W136" s="24">
        <v>72.599999999999994</v>
      </c>
      <c r="X136" s="24">
        <v>19.399999999999999</v>
      </c>
      <c r="Y136" s="24">
        <v>7.4</v>
      </c>
      <c r="Z136" s="24">
        <v>0.6</v>
      </c>
      <c r="AA136" s="31">
        <v>26.8</v>
      </c>
      <c r="AB136" s="23">
        <v>100</v>
      </c>
      <c r="AC136" s="24">
        <v>51.4</v>
      </c>
      <c r="AD136" s="24">
        <v>32</v>
      </c>
      <c r="AE136" s="24">
        <v>15.9</v>
      </c>
      <c r="AF136" s="24">
        <v>0.7</v>
      </c>
      <c r="AG136" s="31">
        <v>47.8</v>
      </c>
      <c r="AH136" s="23">
        <v>100</v>
      </c>
      <c r="AI136" s="24">
        <v>13</v>
      </c>
      <c r="AJ136" s="24">
        <v>57.2</v>
      </c>
      <c r="AK136" s="24">
        <v>29.1</v>
      </c>
      <c r="AL136" s="24">
        <v>0.7</v>
      </c>
      <c r="AM136" s="31">
        <v>86.3</v>
      </c>
      <c r="AN136" s="23">
        <v>100</v>
      </c>
      <c r="AO136" s="24">
        <v>3.8</v>
      </c>
      <c r="AP136" s="24">
        <v>8.5</v>
      </c>
      <c r="AQ136" s="24">
        <v>87</v>
      </c>
      <c r="AR136" s="24">
        <v>0.7</v>
      </c>
      <c r="AS136" s="31">
        <v>95.5</v>
      </c>
      <c r="AT136" s="23">
        <v>100</v>
      </c>
      <c r="AU136" s="24">
        <v>58.3</v>
      </c>
      <c r="AV136" s="24">
        <v>27.1</v>
      </c>
      <c r="AW136" s="24">
        <v>13.8</v>
      </c>
      <c r="AX136" s="24">
        <v>0.8</v>
      </c>
      <c r="AY136" s="31">
        <v>40.9</v>
      </c>
      <c r="AZ136" s="23">
        <v>100</v>
      </c>
      <c r="BA136" s="24">
        <v>13.7</v>
      </c>
      <c r="BB136" s="24">
        <v>59.3</v>
      </c>
      <c r="BC136" s="24">
        <v>26.2</v>
      </c>
      <c r="BD136" s="24">
        <v>0.8</v>
      </c>
      <c r="BE136" s="31">
        <v>85.5</v>
      </c>
      <c r="BF136" s="23">
        <v>100</v>
      </c>
      <c r="BG136" s="24">
        <v>26.6</v>
      </c>
      <c r="BH136" s="24">
        <v>40.799999999999997</v>
      </c>
      <c r="BI136" s="24">
        <v>31.9</v>
      </c>
      <c r="BJ136" s="24">
        <v>0.7</v>
      </c>
      <c r="BK136" s="31">
        <v>72.7</v>
      </c>
      <c r="BL136" s="23">
        <v>100</v>
      </c>
      <c r="BM136" s="24">
        <v>6.1</v>
      </c>
      <c r="BN136" s="24">
        <v>37.5</v>
      </c>
      <c r="BO136" s="24">
        <v>55.5</v>
      </c>
      <c r="BP136" s="24">
        <v>0.8</v>
      </c>
      <c r="BQ136" s="31">
        <v>93</v>
      </c>
      <c r="BR136" s="23">
        <v>100</v>
      </c>
      <c r="BS136" s="24">
        <v>83.6</v>
      </c>
      <c r="BT136" s="24">
        <v>12.6</v>
      </c>
      <c r="BU136" s="24">
        <v>3.1</v>
      </c>
      <c r="BV136" s="24">
        <v>0.7</v>
      </c>
      <c r="BW136" s="31">
        <v>15.7</v>
      </c>
      <c r="BX136" s="23">
        <v>100</v>
      </c>
      <c r="BY136" s="24">
        <v>26.8</v>
      </c>
      <c r="BZ136" s="24">
        <v>53.2</v>
      </c>
      <c r="CA136" s="24">
        <v>19.3</v>
      </c>
      <c r="CB136" s="24">
        <v>0.7</v>
      </c>
      <c r="CC136" s="31">
        <v>72.5</v>
      </c>
      <c r="CD136" s="23">
        <v>100</v>
      </c>
      <c r="CE136" s="24">
        <v>60</v>
      </c>
      <c r="CF136" s="24">
        <v>29.7</v>
      </c>
      <c r="CG136" s="24">
        <v>9.5</v>
      </c>
      <c r="CH136" s="24">
        <v>0.8</v>
      </c>
      <c r="CI136" s="31">
        <v>39.200000000000003</v>
      </c>
      <c r="CJ136" s="23">
        <v>100</v>
      </c>
      <c r="CK136" s="24">
        <v>55.8</v>
      </c>
      <c r="CL136" s="24">
        <v>30.6</v>
      </c>
      <c r="CM136" s="24">
        <v>13</v>
      </c>
      <c r="CN136" s="24">
        <v>0.6</v>
      </c>
      <c r="CO136" s="25">
        <v>43.5</v>
      </c>
    </row>
    <row r="137" spans="2:93" ht="13.5" customHeight="1" x14ac:dyDescent="0.15">
      <c r="B137" s="54" t="s">
        <v>24</v>
      </c>
      <c r="C137" s="52" t="s">
        <v>178</v>
      </c>
      <c r="D137" s="26">
        <v>63</v>
      </c>
      <c r="E137" s="27">
        <v>8</v>
      </c>
      <c r="F137" s="27">
        <v>31</v>
      </c>
      <c r="G137" s="27">
        <v>24</v>
      </c>
      <c r="H137" s="27" t="s">
        <v>132</v>
      </c>
      <c r="I137" s="32">
        <v>55</v>
      </c>
      <c r="J137" s="26">
        <v>63</v>
      </c>
      <c r="K137" s="27">
        <v>37</v>
      </c>
      <c r="L137" s="27">
        <v>16</v>
      </c>
      <c r="M137" s="27">
        <v>10</v>
      </c>
      <c r="N137" s="27" t="s">
        <v>132</v>
      </c>
      <c r="O137" s="32">
        <v>26</v>
      </c>
      <c r="P137" s="26">
        <v>63</v>
      </c>
      <c r="Q137" s="27">
        <v>22</v>
      </c>
      <c r="R137" s="27">
        <v>29</v>
      </c>
      <c r="S137" s="27">
        <v>12</v>
      </c>
      <c r="T137" s="27" t="s">
        <v>132</v>
      </c>
      <c r="U137" s="32">
        <v>41</v>
      </c>
      <c r="V137" s="26">
        <v>63</v>
      </c>
      <c r="W137" s="27">
        <v>35</v>
      </c>
      <c r="X137" s="27">
        <v>17</v>
      </c>
      <c r="Y137" s="27">
        <v>11</v>
      </c>
      <c r="Z137" s="27" t="s">
        <v>132</v>
      </c>
      <c r="AA137" s="32">
        <v>28</v>
      </c>
      <c r="AB137" s="26">
        <v>63</v>
      </c>
      <c r="AC137" s="27">
        <v>21</v>
      </c>
      <c r="AD137" s="27">
        <v>23</v>
      </c>
      <c r="AE137" s="27">
        <v>19</v>
      </c>
      <c r="AF137" s="27" t="s">
        <v>132</v>
      </c>
      <c r="AG137" s="32">
        <v>42</v>
      </c>
      <c r="AH137" s="26">
        <v>63</v>
      </c>
      <c r="AI137" s="27">
        <v>14</v>
      </c>
      <c r="AJ137" s="27">
        <v>32</v>
      </c>
      <c r="AK137" s="27">
        <v>17</v>
      </c>
      <c r="AL137" s="27" t="s">
        <v>132</v>
      </c>
      <c r="AM137" s="32">
        <v>49</v>
      </c>
      <c r="AN137" s="26">
        <v>63</v>
      </c>
      <c r="AO137" s="27">
        <v>8</v>
      </c>
      <c r="AP137" s="27">
        <v>8</v>
      </c>
      <c r="AQ137" s="27">
        <v>47</v>
      </c>
      <c r="AR137" s="27" t="s">
        <v>132</v>
      </c>
      <c r="AS137" s="32">
        <v>55</v>
      </c>
      <c r="AT137" s="26">
        <v>63</v>
      </c>
      <c r="AU137" s="27">
        <v>32</v>
      </c>
      <c r="AV137" s="27">
        <v>17</v>
      </c>
      <c r="AW137" s="27">
        <v>14</v>
      </c>
      <c r="AX137" s="27" t="s">
        <v>132</v>
      </c>
      <c r="AY137" s="32">
        <v>31</v>
      </c>
      <c r="AZ137" s="26">
        <v>63</v>
      </c>
      <c r="BA137" s="27">
        <v>15</v>
      </c>
      <c r="BB137" s="27">
        <v>37</v>
      </c>
      <c r="BC137" s="27">
        <v>11</v>
      </c>
      <c r="BD137" s="27" t="s">
        <v>132</v>
      </c>
      <c r="BE137" s="32">
        <v>48</v>
      </c>
      <c r="BF137" s="26">
        <v>63</v>
      </c>
      <c r="BG137" s="27">
        <v>14</v>
      </c>
      <c r="BH137" s="27">
        <v>24</v>
      </c>
      <c r="BI137" s="27">
        <v>25</v>
      </c>
      <c r="BJ137" s="27" t="s">
        <v>132</v>
      </c>
      <c r="BK137" s="32">
        <v>49</v>
      </c>
      <c r="BL137" s="26">
        <v>63</v>
      </c>
      <c r="BM137" s="27">
        <v>7</v>
      </c>
      <c r="BN137" s="27">
        <v>25</v>
      </c>
      <c r="BO137" s="27">
        <v>31</v>
      </c>
      <c r="BP137" s="27" t="s">
        <v>132</v>
      </c>
      <c r="BQ137" s="32">
        <v>56</v>
      </c>
      <c r="BR137" s="26">
        <v>63</v>
      </c>
      <c r="BS137" s="27">
        <v>50</v>
      </c>
      <c r="BT137" s="27">
        <v>11</v>
      </c>
      <c r="BU137" s="27">
        <v>2</v>
      </c>
      <c r="BV137" s="27" t="s">
        <v>132</v>
      </c>
      <c r="BW137" s="32">
        <v>13</v>
      </c>
      <c r="BX137" s="26">
        <v>63</v>
      </c>
      <c r="BY137" s="27">
        <v>26</v>
      </c>
      <c r="BZ137" s="27">
        <v>29</v>
      </c>
      <c r="CA137" s="27">
        <v>8</v>
      </c>
      <c r="CB137" s="27" t="s">
        <v>132</v>
      </c>
      <c r="CC137" s="32">
        <v>37</v>
      </c>
      <c r="CD137" s="26">
        <v>63</v>
      </c>
      <c r="CE137" s="27">
        <v>35</v>
      </c>
      <c r="CF137" s="27">
        <v>21</v>
      </c>
      <c r="CG137" s="27">
        <v>7</v>
      </c>
      <c r="CH137" s="27" t="s">
        <v>132</v>
      </c>
      <c r="CI137" s="32">
        <v>28</v>
      </c>
      <c r="CJ137" s="26">
        <v>63</v>
      </c>
      <c r="CK137" s="27">
        <v>32</v>
      </c>
      <c r="CL137" s="27">
        <v>18</v>
      </c>
      <c r="CM137" s="27">
        <v>13</v>
      </c>
      <c r="CN137" s="27" t="s">
        <v>132</v>
      </c>
      <c r="CO137" s="28">
        <v>31</v>
      </c>
    </row>
    <row r="138" spans="2:93" ht="13.5" customHeight="1" x14ac:dyDescent="0.15">
      <c r="B138" s="55"/>
      <c r="C138" s="53"/>
      <c r="D138" s="23">
        <v>100</v>
      </c>
      <c r="E138" s="24">
        <v>12.7</v>
      </c>
      <c r="F138" s="24">
        <v>49.2</v>
      </c>
      <c r="G138" s="24">
        <v>38.1</v>
      </c>
      <c r="H138" s="24" t="s">
        <v>132</v>
      </c>
      <c r="I138" s="31">
        <v>87.3</v>
      </c>
      <c r="J138" s="23">
        <v>100</v>
      </c>
      <c r="K138" s="24">
        <v>58.7</v>
      </c>
      <c r="L138" s="24">
        <v>25.4</v>
      </c>
      <c r="M138" s="24">
        <v>15.9</v>
      </c>
      <c r="N138" s="24" t="s">
        <v>196</v>
      </c>
      <c r="O138" s="31">
        <v>41.3</v>
      </c>
      <c r="P138" s="23">
        <v>100</v>
      </c>
      <c r="Q138" s="24">
        <v>34.9</v>
      </c>
      <c r="R138" s="24">
        <v>46</v>
      </c>
      <c r="S138" s="24">
        <v>19</v>
      </c>
      <c r="T138" s="24" t="s">
        <v>196</v>
      </c>
      <c r="U138" s="31">
        <v>65.099999999999994</v>
      </c>
      <c r="V138" s="23">
        <v>100</v>
      </c>
      <c r="W138" s="24">
        <v>55.6</v>
      </c>
      <c r="X138" s="24">
        <v>27</v>
      </c>
      <c r="Y138" s="24">
        <v>17.5</v>
      </c>
      <c r="Z138" s="24" t="s">
        <v>132</v>
      </c>
      <c r="AA138" s="31">
        <v>44.4</v>
      </c>
      <c r="AB138" s="23">
        <v>100</v>
      </c>
      <c r="AC138" s="24">
        <v>33.299999999999997</v>
      </c>
      <c r="AD138" s="24">
        <v>36.5</v>
      </c>
      <c r="AE138" s="24">
        <v>30.2</v>
      </c>
      <c r="AF138" s="24" t="s">
        <v>132</v>
      </c>
      <c r="AG138" s="31">
        <v>66.7</v>
      </c>
      <c r="AH138" s="23">
        <v>100</v>
      </c>
      <c r="AI138" s="24">
        <v>22.2</v>
      </c>
      <c r="AJ138" s="24">
        <v>50.8</v>
      </c>
      <c r="AK138" s="24">
        <v>27</v>
      </c>
      <c r="AL138" s="24" t="s">
        <v>132</v>
      </c>
      <c r="AM138" s="31">
        <v>77.8</v>
      </c>
      <c r="AN138" s="23">
        <v>100</v>
      </c>
      <c r="AO138" s="24">
        <v>12.7</v>
      </c>
      <c r="AP138" s="24">
        <v>12.7</v>
      </c>
      <c r="AQ138" s="24">
        <v>74.599999999999994</v>
      </c>
      <c r="AR138" s="24" t="s">
        <v>132</v>
      </c>
      <c r="AS138" s="31">
        <v>87.3</v>
      </c>
      <c r="AT138" s="23">
        <v>100</v>
      </c>
      <c r="AU138" s="24">
        <v>50.8</v>
      </c>
      <c r="AV138" s="24">
        <v>27</v>
      </c>
      <c r="AW138" s="24">
        <v>22.2</v>
      </c>
      <c r="AX138" s="24" t="s">
        <v>132</v>
      </c>
      <c r="AY138" s="31">
        <v>49.2</v>
      </c>
      <c r="AZ138" s="23">
        <v>100</v>
      </c>
      <c r="BA138" s="24">
        <v>23.8</v>
      </c>
      <c r="BB138" s="24">
        <v>58.7</v>
      </c>
      <c r="BC138" s="24">
        <v>17.5</v>
      </c>
      <c r="BD138" s="24" t="s">
        <v>132</v>
      </c>
      <c r="BE138" s="31">
        <v>76.2</v>
      </c>
      <c r="BF138" s="23">
        <v>100</v>
      </c>
      <c r="BG138" s="24">
        <v>22.2</v>
      </c>
      <c r="BH138" s="24">
        <v>38.1</v>
      </c>
      <c r="BI138" s="24">
        <v>39.700000000000003</v>
      </c>
      <c r="BJ138" s="24" t="s">
        <v>132</v>
      </c>
      <c r="BK138" s="31">
        <v>77.8</v>
      </c>
      <c r="BL138" s="23">
        <v>100</v>
      </c>
      <c r="BM138" s="24">
        <v>11.1</v>
      </c>
      <c r="BN138" s="24">
        <v>39.700000000000003</v>
      </c>
      <c r="BO138" s="24">
        <v>49.2</v>
      </c>
      <c r="BP138" s="24" t="s">
        <v>132</v>
      </c>
      <c r="BQ138" s="31">
        <v>88.9</v>
      </c>
      <c r="BR138" s="23">
        <v>100</v>
      </c>
      <c r="BS138" s="24">
        <v>79.400000000000006</v>
      </c>
      <c r="BT138" s="24">
        <v>17.5</v>
      </c>
      <c r="BU138" s="24">
        <v>3.2</v>
      </c>
      <c r="BV138" s="24" t="s">
        <v>132</v>
      </c>
      <c r="BW138" s="31">
        <v>20.6</v>
      </c>
      <c r="BX138" s="23">
        <v>100</v>
      </c>
      <c r="BY138" s="24">
        <v>41.3</v>
      </c>
      <c r="BZ138" s="24">
        <v>46</v>
      </c>
      <c r="CA138" s="24">
        <v>12.7</v>
      </c>
      <c r="CB138" s="24" t="s">
        <v>132</v>
      </c>
      <c r="CC138" s="31">
        <v>58.7</v>
      </c>
      <c r="CD138" s="23">
        <v>100</v>
      </c>
      <c r="CE138" s="24">
        <v>55.6</v>
      </c>
      <c r="CF138" s="24">
        <v>33.299999999999997</v>
      </c>
      <c r="CG138" s="24">
        <v>11.1</v>
      </c>
      <c r="CH138" s="24" t="s">
        <v>132</v>
      </c>
      <c r="CI138" s="31">
        <v>44.4</v>
      </c>
      <c r="CJ138" s="23">
        <v>100</v>
      </c>
      <c r="CK138" s="24">
        <v>50.8</v>
      </c>
      <c r="CL138" s="24">
        <v>28.6</v>
      </c>
      <c r="CM138" s="24">
        <v>20.6</v>
      </c>
      <c r="CN138" s="24" t="s">
        <v>132</v>
      </c>
      <c r="CO138" s="25">
        <v>49.2</v>
      </c>
    </row>
    <row r="139" spans="2:93" ht="13.5" customHeight="1" x14ac:dyDescent="0.15">
      <c r="B139" s="55"/>
      <c r="C139" s="52" t="s">
        <v>179</v>
      </c>
      <c r="D139" s="26">
        <v>95</v>
      </c>
      <c r="E139" s="27">
        <v>4</v>
      </c>
      <c r="F139" s="27">
        <v>53</v>
      </c>
      <c r="G139" s="27">
        <v>38</v>
      </c>
      <c r="H139" s="27" t="s">
        <v>132</v>
      </c>
      <c r="I139" s="32">
        <v>91</v>
      </c>
      <c r="J139" s="26">
        <v>95</v>
      </c>
      <c r="K139" s="27">
        <v>43</v>
      </c>
      <c r="L139" s="27">
        <v>30</v>
      </c>
      <c r="M139" s="27">
        <v>22</v>
      </c>
      <c r="N139" s="27" t="s">
        <v>132</v>
      </c>
      <c r="O139" s="32">
        <v>52</v>
      </c>
      <c r="P139" s="26">
        <v>95</v>
      </c>
      <c r="Q139" s="27">
        <v>32</v>
      </c>
      <c r="R139" s="27">
        <v>43</v>
      </c>
      <c r="S139" s="27">
        <v>19</v>
      </c>
      <c r="T139" s="27">
        <v>1</v>
      </c>
      <c r="U139" s="32">
        <v>62</v>
      </c>
      <c r="V139" s="26">
        <v>95</v>
      </c>
      <c r="W139" s="27">
        <v>59</v>
      </c>
      <c r="X139" s="27">
        <v>24</v>
      </c>
      <c r="Y139" s="27">
        <v>12</v>
      </c>
      <c r="Z139" s="27" t="s">
        <v>132</v>
      </c>
      <c r="AA139" s="32">
        <v>36</v>
      </c>
      <c r="AB139" s="26">
        <v>95</v>
      </c>
      <c r="AC139" s="27">
        <v>37</v>
      </c>
      <c r="AD139" s="27">
        <v>26</v>
      </c>
      <c r="AE139" s="27">
        <v>32</v>
      </c>
      <c r="AF139" s="27" t="s">
        <v>132</v>
      </c>
      <c r="AG139" s="32">
        <v>58</v>
      </c>
      <c r="AH139" s="26">
        <v>95</v>
      </c>
      <c r="AI139" s="27">
        <v>10</v>
      </c>
      <c r="AJ139" s="27">
        <v>57</v>
      </c>
      <c r="AK139" s="27">
        <v>28</v>
      </c>
      <c r="AL139" s="27" t="s">
        <v>132</v>
      </c>
      <c r="AM139" s="32">
        <v>85</v>
      </c>
      <c r="AN139" s="26">
        <v>95</v>
      </c>
      <c r="AO139" s="27">
        <v>6</v>
      </c>
      <c r="AP139" s="27">
        <v>8</v>
      </c>
      <c r="AQ139" s="27">
        <v>81</v>
      </c>
      <c r="AR139" s="27" t="s">
        <v>132</v>
      </c>
      <c r="AS139" s="32">
        <v>89</v>
      </c>
      <c r="AT139" s="26">
        <v>95</v>
      </c>
      <c r="AU139" s="27">
        <v>44</v>
      </c>
      <c r="AV139" s="27">
        <v>34</v>
      </c>
      <c r="AW139" s="27">
        <v>17</v>
      </c>
      <c r="AX139" s="27" t="s">
        <v>132</v>
      </c>
      <c r="AY139" s="32">
        <v>51</v>
      </c>
      <c r="AZ139" s="26">
        <v>95</v>
      </c>
      <c r="BA139" s="27">
        <v>22</v>
      </c>
      <c r="BB139" s="27">
        <v>52</v>
      </c>
      <c r="BC139" s="27">
        <v>20</v>
      </c>
      <c r="BD139" s="27">
        <v>1</v>
      </c>
      <c r="BE139" s="32">
        <v>72</v>
      </c>
      <c r="BF139" s="26">
        <v>95</v>
      </c>
      <c r="BG139" s="27">
        <v>16</v>
      </c>
      <c r="BH139" s="27">
        <v>38</v>
      </c>
      <c r="BI139" s="27">
        <v>41</v>
      </c>
      <c r="BJ139" s="27" t="s">
        <v>132</v>
      </c>
      <c r="BK139" s="32">
        <v>79</v>
      </c>
      <c r="BL139" s="26">
        <v>95</v>
      </c>
      <c r="BM139" s="27">
        <v>2</v>
      </c>
      <c r="BN139" s="27">
        <v>39</v>
      </c>
      <c r="BO139" s="27">
        <v>53</v>
      </c>
      <c r="BP139" s="27">
        <v>1</v>
      </c>
      <c r="BQ139" s="32">
        <v>92</v>
      </c>
      <c r="BR139" s="26">
        <v>95</v>
      </c>
      <c r="BS139" s="27">
        <v>69</v>
      </c>
      <c r="BT139" s="27">
        <v>21</v>
      </c>
      <c r="BU139" s="27">
        <v>5</v>
      </c>
      <c r="BV139" s="27" t="s">
        <v>132</v>
      </c>
      <c r="BW139" s="32">
        <v>26</v>
      </c>
      <c r="BX139" s="26">
        <v>95</v>
      </c>
      <c r="BY139" s="27">
        <v>27</v>
      </c>
      <c r="BZ139" s="27">
        <v>53</v>
      </c>
      <c r="CA139" s="27">
        <v>15</v>
      </c>
      <c r="CB139" s="27" t="s">
        <v>132</v>
      </c>
      <c r="CC139" s="32">
        <v>68</v>
      </c>
      <c r="CD139" s="26">
        <v>95</v>
      </c>
      <c r="CE139" s="27">
        <v>56</v>
      </c>
      <c r="CF139" s="27">
        <v>30</v>
      </c>
      <c r="CG139" s="27">
        <v>9</v>
      </c>
      <c r="CH139" s="27" t="s">
        <v>132</v>
      </c>
      <c r="CI139" s="32">
        <v>39</v>
      </c>
      <c r="CJ139" s="26">
        <v>95</v>
      </c>
      <c r="CK139" s="27">
        <v>39</v>
      </c>
      <c r="CL139" s="27">
        <v>32</v>
      </c>
      <c r="CM139" s="27">
        <v>24</v>
      </c>
      <c r="CN139" s="27" t="s">
        <v>132</v>
      </c>
      <c r="CO139" s="28">
        <v>56</v>
      </c>
    </row>
    <row r="140" spans="2:93" ht="13.5" customHeight="1" x14ac:dyDescent="0.15">
      <c r="B140" s="55"/>
      <c r="C140" s="53"/>
      <c r="D140" s="23">
        <v>100</v>
      </c>
      <c r="E140" s="24">
        <v>4.2</v>
      </c>
      <c r="F140" s="24">
        <v>55.8</v>
      </c>
      <c r="G140" s="24">
        <v>40</v>
      </c>
      <c r="H140" s="24" t="s">
        <v>196</v>
      </c>
      <c r="I140" s="31">
        <v>95.8</v>
      </c>
      <c r="J140" s="23">
        <v>100</v>
      </c>
      <c r="K140" s="24">
        <v>45.3</v>
      </c>
      <c r="L140" s="24">
        <v>31.6</v>
      </c>
      <c r="M140" s="24">
        <v>23.2</v>
      </c>
      <c r="N140" s="24" t="s">
        <v>132</v>
      </c>
      <c r="O140" s="31">
        <v>54.7</v>
      </c>
      <c r="P140" s="23">
        <v>100</v>
      </c>
      <c r="Q140" s="24">
        <v>33.700000000000003</v>
      </c>
      <c r="R140" s="24">
        <v>45.3</v>
      </c>
      <c r="S140" s="24">
        <v>20</v>
      </c>
      <c r="T140" s="24">
        <v>1.1000000000000001</v>
      </c>
      <c r="U140" s="31">
        <v>65.3</v>
      </c>
      <c r="V140" s="23">
        <v>100</v>
      </c>
      <c r="W140" s="24">
        <v>62.1</v>
      </c>
      <c r="X140" s="24">
        <v>25.3</v>
      </c>
      <c r="Y140" s="24">
        <v>12.6</v>
      </c>
      <c r="Z140" s="24" t="s">
        <v>132</v>
      </c>
      <c r="AA140" s="31">
        <v>37.9</v>
      </c>
      <c r="AB140" s="23">
        <v>100</v>
      </c>
      <c r="AC140" s="24">
        <v>38.9</v>
      </c>
      <c r="AD140" s="24">
        <v>27.4</v>
      </c>
      <c r="AE140" s="24">
        <v>33.700000000000003</v>
      </c>
      <c r="AF140" s="24" t="s">
        <v>132</v>
      </c>
      <c r="AG140" s="31">
        <v>61.1</v>
      </c>
      <c r="AH140" s="23">
        <v>100</v>
      </c>
      <c r="AI140" s="24">
        <v>10.5</v>
      </c>
      <c r="AJ140" s="24">
        <v>60</v>
      </c>
      <c r="AK140" s="24">
        <v>29.5</v>
      </c>
      <c r="AL140" s="24" t="s">
        <v>132</v>
      </c>
      <c r="AM140" s="31">
        <v>89.5</v>
      </c>
      <c r="AN140" s="23">
        <v>100</v>
      </c>
      <c r="AO140" s="24">
        <v>6.3</v>
      </c>
      <c r="AP140" s="24">
        <v>8.4</v>
      </c>
      <c r="AQ140" s="24">
        <v>85.3</v>
      </c>
      <c r="AR140" s="24" t="s">
        <v>132</v>
      </c>
      <c r="AS140" s="31">
        <v>93.7</v>
      </c>
      <c r="AT140" s="23">
        <v>100</v>
      </c>
      <c r="AU140" s="24">
        <v>46.3</v>
      </c>
      <c r="AV140" s="24">
        <v>35.799999999999997</v>
      </c>
      <c r="AW140" s="24">
        <v>17.899999999999999</v>
      </c>
      <c r="AX140" s="24" t="s">
        <v>132</v>
      </c>
      <c r="AY140" s="31">
        <v>53.7</v>
      </c>
      <c r="AZ140" s="23">
        <v>100</v>
      </c>
      <c r="BA140" s="24">
        <v>23.2</v>
      </c>
      <c r="BB140" s="24">
        <v>54.7</v>
      </c>
      <c r="BC140" s="24">
        <v>21.1</v>
      </c>
      <c r="BD140" s="24">
        <v>1.1000000000000001</v>
      </c>
      <c r="BE140" s="31">
        <v>75.8</v>
      </c>
      <c r="BF140" s="23">
        <v>100</v>
      </c>
      <c r="BG140" s="24">
        <v>16.8</v>
      </c>
      <c r="BH140" s="24">
        <v>40</v>
      </c>
      <c r="BI140" s="24">
        <v>43.2</v>
      </c>
      <c r="BJ140" s="24" t="s">
        <v>132</v>
      </c>
      <c r="BK140" s="31">
        <v>83.2</v>
      </c>
      <c r="BL140" s="23">
        <v>100</v>
      </c>
      <c r="BM140" s="24">
        <v>2.1</v>
      </c>
      <c r="BN140" s="24">
        <v>41.1</v>
      </c>
      <c r="BO140" s="24">
        <v>55.8</v>
      </c>
      <c r="BP140" s="24">
        <v>1.1000000000000001</v>
      </c>
      <c r="BQ140" s="31">
        <v>96.8</v>
      </c>
      <c r="BR140" s="23">
        <v>100</v>
      </c>
      <c r="BS140" s="24">
        <v>72.599999999999994</v>
      </c>
      <c r="BT140" s="24">
        <v>22.1</v>
      </c>
      <c r="BU140" s="24">
        <v>5.3</v>
      </c>
      <c r="BV140" s="24" t="s">
        <v>132</v>
      </c>
      <c r="BW140" s="31">
        <v>27.4</v>
      </c>
      <c r="BX140" s="23">
        <v>100</v>
      </c>
      <c r="BY140" s="24">
        <v>28.4</v>
      </c>
      <c r="BZ140" s="24">
        <v>55.8</v>
      </c>
      <c r="CA140" s="24">
        <v>15.8</v>
      </c>
      <c r="CB140" s="24" t="s">
        <v>132</v>
      </c>
      <c r="CC140" s="31">
        <v>71.599999999999994</v>
      </c>
      <c r="CD140" s="23">
        <v>100</v>
      </c>
      <c r="CE140" s="24">
        <v>58.9</v>
      </c>
      <c r="CF140" s="24">
        <v>31.6</v>
      </c>
      <c r="CG140" s="24">
        <v>9.5</v>
      </c>
      <c r="CH140" s="24" t="s">
        <v>132</v>
      </c>
      <c r="CI140" s="31">
        <v>41.1</v>
      </c>
      <c r="CJ140" s="23">
        <v>100</v>
      </c>
      <c r="CK140" s="24">
        <v>41.1</v>
      </c>
      <c r="CL140" s="24">
        <v>33.700000000000003</v>
      </c>
      <c r="CM140" s="24">
        <v>25.3</v>
      </c>
      <c r="CN140" s="24" t="s">
        <v>132</v>
      </c>
      <c r="CO140" s="25">
        <v>58.9</v>
      </c>
    </row>
    <row r="141" spans="2:93" ht="13.5" customHeight="1" x14ac:dyDescent="0.15">
      <c r="B141" s="55"/>
      <c r="C141" s="52" t="s">
        <v>180</v>
      </c>
      <c r="D141" s="26">
        <v>309</v>
      </c>
      <c r="E141" s="27">
        <v>16</v>
      </c>
      <c r="F141" s="27">
        <v>156</v>
      </c>
      <c r="G141" s="27">
        <v>134</v>
      </c>
      <c r="H141" s="27">
        <v>3</v>
      </c>
      <c r="I141" s="32">
        <v>290</v>
      </c>
      <c r="J141" s="26">
        <v>309</v>
      </c>
      <c r="K141" s="27">
        <v>155</v>
      </c>
      <c r="L141" s="27">
        <v>94</v>
      </c>
      <c r="M141" s="27">
        <v>57</v>
      </c>
      <c r="N141" s="27">
        <v>3</v>
      </c>
      <c r="O141" s="32">
        <v>151</v>
      </c>
      <c r="P141" s="26">
        <v>309</v>
      </c>
      <c r="Q141" s="27">
        <v>88</v>
      </c>
      <c r="R141" s="27">
        <v>134</v>
      </c>
      <c r="S141" s="27">
        <v>84</v>
      </c>
      <c r="T141" s="27">
        <v>3</v>
      </c>
      <c r="U141" s="32">
        <v>218</v>
      </c>
      <c r="V141" s="26">
        <v>309</v>
      </c>
      <c r="W141" s="27">
        <v>207</v>
      </c>
      <c r="X141" s="27">
        <v>79</v>
      </c>
      <c r="Y141" s="27">
        <v>20</v>
      </c>
      <c r="Z141" s="27">
        <v>3</v>
      </c>
      <c r="AA141" s="32">
        <v>99</v>
      </c>
      <c r="AB141" s="26">
        <v>309</v>
      </c>
      <c r="AC141" s="27">
        <v>129</v>
      </c>
      <c r="AD141" s="27">
        <v>130</v>
      </c>
      <c r="AE141" s="27">
        <v>47</v>
      </c>
      <c r="AF141" s="27">
        <v>3</v>
      </c>
      <c r="AG141" s="32">
        <v>177</v>
      </c>
      <c r="AH141" s="26">
        <v>309</v>
      </c>
      <c r="AI141" s="27">
        <v>47</v>
      </c>
      <c r="AJ141" s="27">
        <v>183</v>
      </c>
      <c r="AK141" s="27">
        <v>76</v>
      </c>
      <c r="AL141" s="27">
        <v>3</v>
      </c>
      <c r="AM141" s="32">
        <v>259</v>
      </c>
      <c r="AN141" s="26">
        <v>309</v>
      </c>
      <c r="AO141" s="27">
        <v>10</v>
      </c>
      <c r="AP141" s="27">
        <v>28</v>
      </c>
      <c r="AQ141" s="27">
        <v>268</v>
      </c>
      <c r="AR141" s="27">
        <v>3</v>
      </c>
      <c r="AS141" s="32">
        <v>296</v>
      </c>
      <c r="AT141" s="26">
        <v>309</v>
      </c>
      <c r="AU141" s="27">
        <v>164</v>
      </c>
      <c r="AV141" s="27">
        <v>93</v>
      </c>
      <c r="AW141" s="27">
        <v>48</v>
      </c>
      <c r="AX141" s="27">
        <v>4</v>
      </c>
      <c r="AY141" s="32">
        <v>141</v>
      </c>
      <c r="AZ141" s="26">
        <v>309</v>
      </c>
      <c r="BA141" s="27">
        <v>59</v>
      </c>
      <c r="BB141" s="27">
        <v>187</v>
      </c>
      <c r="BC141" s="27">
        <v>60</v>
      </c>
      <c r="BD141" s="27">
        <v>3</v>
      </c>
      <c r="BE141" s="32">
        <v>247</v>
      </c>
      <c r="BF141" s="26">
        <v>309</v>
      </c>
      <c r="BG141" s="27">
        <v>78</v>
      </c>
      <c r="BH141" s="27">
        <v>120</v>
      </c>
      <c r="BI141" s="27">
        <v>107</v>
      </c>
      <c r="BJ141" s="27">
        <v>4</v>
      </c>
      <c r="BK141" s="32">
        <v>227</v>
      </c>
      <c r="BL141" s="26">
        <v>309</v>
      </c>
      <c r="BM141" s="27">
        <v>23</v>
      </c>
      <c r="BN141" s="27">
        <v>140</v>
      </c>
      <c r="BO141" s="27">
        <v>143</v>
      </c>
      <c r="BP141" s="27">
        <v>3</v>
      </c>
      <c r="BQ141" s="32">
        <v>283</v>
      </c>
      <c r="BR141" s="26">
        <v>309</v>
      </c>
      <c r="BS141" s="27">
        <v>255</v>
      </c>
      <c r="BT141" s="27">
        <v>39</v>
      </c>
      <c r="BU141" s="27">
        <v>12</v>
      </c>
      <c r="BV141" s="27">
        <v>3</v>
      </c>
      <c r="BW141" s="32">
        <v>51</v>
      </c>
      <c r="BX141" s="26">
        <v>309</v>
      </c>
      <c r="BY141" s="27">
        <v>92</v>
      </c>
      <c r="BZ141" s="27">
        <v>170</v>
      </c>
      <c r="CA141" s="27">
        <v>44</v>
      </c>
      <c r="CB141" s="27">
        <v>3</v>
      </c>
      <c r="CC141" s="32">
        <v>214</v>
      </c>
      <c r="CD141" s="26">
        <v>309</v>
      </c>
      <c r="CE141" s="27">
        <v>177</v>
      </c>
      <c r="CF141" s="27">
        <v>107</v>
      </c>
      <c r="CG141" s="27">
        <v>22</v>
      </c>
      <c r="CH141" s="27">
        <v>3</v>
      </c>
      <c r="CI141" s="32">
        <v>129</v>
      </c>
      <c r="CJ141" s="26">
        <v>309</v>
      </c>
      <c r="CK141" s="27">
        <v>163</v>
      </c>
      <c r="CL141" s="27">
        <v>103</v>
      </c>
      <c r="CM141" s="27">
        <v>40</v>
      </c>
      <c r="CN141" s="27">
        <v>3</v>
      </c>
      <c r="CO141" s="28">
        <v>143</v>
      </c>
    </row>
    <row r="142" spans="2:93" ht="13.5" customHeight="1" x14ac:dyDescent="0.15">
      <c r="B142" s="55"/>
      <c r="C142" s="53"/>
      <c r="D142" s="23">
        <v>100</v>
      </c>
      <c r="E142" s="24">
        <v>5.2</v>
      </c>
      <c r="F142" s="24">
        <v>50.5</v>
      </c>
      <c r="G142" s="24">
        <v>43.4</v>
      </c>
      <c r="H142" s="24">
        <v>1</v>
      </c>
      <c r="I142" s="31">
        <v>93.9</v>
      </c>
      <c r="J142" s="23">
        <v>100</v>
      </c>
      <c r="K142" s="24">
        <v>50.2</v>
      </c>
      <c r="L142" s="24">
        <v>30.4</v>
      </c>
      <c r="M142" s="24">
        <v>18.399999999999999</v>
      </c>
      <c r="N142" s="24">
        <v>1</v>
      </c>
      <c r="O142" s="31">
        <v>48.9</v>
      </c>
      <c r="P142" s="23">
        <v>100</v>
      </c>
      <c r="Q142" s="24">
        <v>28.5</v>
      </c>
      <c r="R142" s="24">
        <v>43.4</v>
      </c>
      <c r="S142" s="24">
        <v>27.2</v>
      </c>
      <c r="T142" s="24">
        <v>1</v>
      </c>
      <c r="U142" s="31">
        <v>70.599999999999994</v>
      </c>
      <c r="V142" s="23">
        <v>100</v>
      </c>
      <c r="W142" s="24">
        <v>67</v>
      </c>
      <c r="X142" s="24">
        <v>25.6</v>
      </c>
      <c r="Y142" s="24">
        <v>6.5</v>
      </c>
      <c r="Z142" s="24">
        <v>1</v>
      </c>
      <c r="AA142" s="31">
        <v>32</v>
      </c>
      <c r="AB142" s="23">
        <v>100</v>
      </c>
      <c r="AC142" s="24">
        <v>41.7</v>
      </c>
      <c r="AD142" s="24">
        <v>42.1</v>
      </c>
      <c r="AE142" s="24">
        <v>15.2</v>
      </c>
      <c r="AF142" s="24">
        <v>1</v>
      </c>
      <c r="AG142" s="31">
        <v>57.3</v>
      </c>
      <c r="AH142" s="23">
        <v>100</v>
      </c>
      <c r="AI142" s="24">
        <v>15.2</v>
      </c>
      <c r="AJ142" s="24">
        <v>59.2</v>
      </c>
      <c r="AK142" s="24">
        <v>24.6</v>
      </c>
      <c r="AL142" s="24">
        <v>1</v>
      </c>
      <c r="AM142" s="31">
        <v>83.8</v>
      </c>
      <c r="AN142" s="23">
        <v>100</v>
      </c>
      <c r="AO142" s="24">
        <v>3.2</v>
      </c>
      <c r="AP142" s="24">
        <v>9.1</v>
      </c>
      <c r="AQ142" s="24">
        <v>86.7</v>
      </c>
      <c r="AR142" s="24">
        <v>1</v>
      </c>
      <c r="AS142" s="31">
        <v>95.8</v>
      </c>
      <c r="AT142" s="23">
        <v>100</v>
      </c>
      <c r="AU142" s="24">
        <v>53.1</v>
      </c>
      <c r="AV142" s="24">
        <v>30.1</v>
      </c>
      <c r="AW142" s="24">
        <v>15.5</v>
      </c>
      <c r="AX142" s="24">
        <v>1.3</v>
      </c>
      <c r="AY142" s="31">
        <v>45.6</v>
      </c>
      <c r="AZ142" s="23">
        <v>100</v>
      </c>
      <c r="BA142" s="24">
        <v>19.100000000000001</v>
      </c>
      <c r="BB142" s="24">
        <v>60.5</v>
      </c>
      <c r="BC142" s="24">
        <v>19.399999999999999</v>
      </c>
      <c r="BD142" s="24">
        <v>1</v>
      </c>
      <c r="BE142" s="31">
        <v>79.900000000000006</v>
      </c>
      <c r="BF142" s="23">
        <v>100</v>
      </c>
      <c r="BG142" s="24">
        <v>25.2</v>
      </c>
      <c r="BH142" s="24">
        <v>38.799999999999997</v>
      </c>
      <c r="BI142" s="24">
        <v>34.6</v>
      </c>
      <c r="BJ142" s="24">
        <v>1.3</v>
      </c>
      <c r="BK142" s="31">
        <v>73.5</v>
      </c>
      <c r="BL142" s="23">
        <v>100</v>
      </c>
      <c r="BM142" s="24">
        <v>7.4</v>
      </c>
      <c r="BN142" s="24">
        <v>45.3</v>
      </c>
      <c r="BO142" s="24">
        <v>46.3</v>
      </c>
      <c r="BP142" s="24">
        <v>1</v>
      </c>
      <c r="BQ142" s="31">
        <v>91.6</v>
      </c>
      <c r="BR142" s="23">
        <v>100</v>
      </c>
      <c r="BS142" s="24">
        <v>82.5</v>
      </c>
      <c r="BT142" s="24">
        <v>12.6</v>
      </c>
      <c r="BU142" s="24">
        <v>3.9</v>
      </c>
      <c r="BV142" s="24">
        <v>1</v>
      </c>
      <c r="BW142" s="31">
        <v>16.5</v>
      </c>
      <c r="BX142" s="23">
        <v>100</v>
      </c>
      <c r="BY142" s="24">
        <v>29.8</v>
      </c>
      <c r="BZ142" s="24">
        <v>55</v>
      </c>
      <c r="CA142" s="24">
        <v>14.2</v>
      </c>
      <c r="CB142" s="24">
        <v>1</v>
      </c>
      <c r="CC142" s="31">
        <v>69.3</v>
      </c>
      <c r="CD142" s="23">
        <v>100</v>
      </c>
      <c r="CE142" s="24">
        <v>57.3</v>
      </c>
      <c r="CF142" s="24">
        <v>34.6</v>
      </c>
      <c r="CG142" s="24">
        <v>7.1</v>
      </c>
      <c r="CH142" s="24">
        <v>1</v>
      </c>
      <c r="CI142" s="31">
        <v>41.7</v>
      </c>
      <c r="CJ142" s="23">
        <v>100</v>
      </c>
      <c r="CK142" s="24">
        <v>52.8</v>
      </c>
      <c r="CL142" s="24">
        <v>33.299999999999997</v>
      </c>
      <c r="CM142" s="24">
        <v>12.9</v>
      </c>
      <c r="CN142" s="24">
        <v>1</v>
      </c>
      <c r="CO142" s="25">
        <v>46.3</v>
      </c>
    </row>
    <row r="143" spans="2:93" ht="13.5" customHeight="1" x14ac:dyDescent="0.15">
      <c r="B143" s="55"/>
      <c r="C143" s="52" t="s">
        <v>181</v>
      </c>
      <c r="D143" s="26">
        <v>510</v>
      </c>
      <c r="E143" s="27">
        <v>21</v>
      </c>
      <c r="F143" s="27">
        <v>234</v>
      </c>
      <c r="G143" s="27">
        <v>249</v>
      </c>
      <c r="H143" s="27">
        <v>6</v>
      </c>
      <c r="I143" s="32">
        <v>483</v>
      </c>
      <c r="J143" s="26">
        <v>510</v>
      </c>
      <c r="K143" s="27">
        <v>266</v>
      </c>
      <c r="L143" s="27">
        <v>152</v>
      </c>
      <c r="M143" s="27">
        <v>88</v>
      </c>
      <c r="N143" s="27">
        <v>4</v>
      </c>
      <c r="O143" s="32">
        <v>240</v>
      </c>
      <c r="P143" s="26">
        <v>510</v>
      </c>
      <c r="Q143" s="27">
        <v>121</v>
      </c>
      <c r="R143" s="27">
        <v>231</v>
      </c>
      <c r="S143" s="27">
        <v>151</v>
      </c>
      <c r="T143" s="27">
        <v>7</v>
      </c>
      <c r="U143" s="32">
        <v>382</v>
      </c>
      <c r="V143" s="26">
        <v>510</v>
      </c>
      <c r="W143" s="27">
        <v>373</v>
      </c>
      <c r="X143" s="27">
        <v>97</v>
      </c>
      <c r="Y143" s="27">
        <v>36</v>
      </c>
      <c r="Z143" s="27">
        <v>4</v>
      </c>
      <c r="AA143" s="32">
        <v>133</v>
      </c>
      <c r="AB143" s="26">
        <v>510</v>
      </c>
      <c r="AC143" s="27">
        <v>225</v>
      </c>
      <c r="AD143" s="27">
        <v>194</v>
      </c>
      <c r="AE143" s="27">
        <v>87</v>
      </c>
      <c r="AF143" s="27">
        <v>4</v>
      </c>
      <c r="AG143" s="32">
        <v>281</v>
      </c>
      <c r="AH143" s="26">
        <v>510</v>
      </c>
      <c r="AI143" s="27">
        <v>73</v>
      </c>
      <c r="AJ143" s="27">
        <v>275</v>
      </c>
      <c r="AK143" s="27">
        <v>158</v>
      </c>
      <c r="AL143" s="27">
        <v>4</v>
      </c>
      <c r="AM143" s="32">
        <v>433</v>
      </c>
      <c r="AN143" s="26">
        <v>510</v>
      </c>
      <c r="AO143" s="27">
        <v>17</v>
      </c>
      <c r="AP143" s="27">
        <v>50</v>
      </c>
      <c r="AQ143" s="27">
        <v>437</v>
      </c>
      <c r="AR143" s="27">
        <v>6</v>
      </c>
      <c r="AS143" s="32">
        <v>487</v>
      </c>
      <c r="AT143" s="26">
        <v>510</v>
      </c>
      <c r="AU143" s="27">
        <v>269</v>
      </c>
      <c r="AV143" s="27">
        <v>160</v>
      </c>
      <c r="AW143" s="27">
        <v>76</v>
      </c>
      <c r="AX143" s="27">
        <v>5</v>
      </c>
      <c r="AY143" s="32">
        <v>236</v>
      </c>
      <c r="AZ143" s="26">
        <v>510</v>
      </c>
      <c r="BA143" s="27">
        <v>67</v>
      </c>
      <c r="BB143" s="27">
        <v>300</v>
      </c>
      <c r="BC143" s="27">
        <v>138</v>
      </c>
      <c r="BD143" s="27">
        <v>5</v>
      </c>
      <c r="BE143" s="32">
        <v>438</v>
      </c>
      <c r="BF143" s="26">
        <v>510</v>
      </c>
      <c r="BG143" s="27">
        <v>122</v>
      </c>
      <c r="BH143" s="27">
        <v>217</v>
      </c>
      <c r="BI143" s="27">
        <v>167</v>
      </c>
      <c r="BJ143" s="27">
        <v>4</v>
      </c>
      <c r="BK143" s="32">
        <v>384</v>
      </c>
      <c r="BL143" s="26">
        <v>510</v>
      </c>
      <c r="BM143" s="27">
        <v>28</v>
      </c>
      <c r="BN143" s="27">
        <v>199</v>
      </c>
      <c r="BO143" s="27">
        <v>277</v>
      </c>
      <c r="BP143" s="27">
        <v>6</v>
      </c>
      <c r="BQ143" s="32">
        <v>476</v>
      </c>
      <c r="BR143" s="26">
        <v>510</v>
      </c>
      <c r="BS143" s="27">
        <v>415</v>
      </c>
      <c r="BT143" s="27">
        <v>75</v>
      </c>
      <c r="BU143" s="27">
        <v>16</v>
      </c>
      <c r="BV143" s="27">
        <v>4</v>
      </c>
      <c r="BW143" s="32">
        <v>91</v>
      </c>
      <c r="BX143" s="26">
        <v>510</v>
      </c>
      <c r="BY143" s="27">
        <v>125</v>
      </c>
      <c r="BZ143" s="27">
        <v>277</v>
      </c>
      <c r="CA143" s="27">
        <v>104</v>
      </c>
      <c r="CB143" s="27">
        <v>4</v>
      </c>
      <c r="CC143" s="32">
        <v>381</v>
      </c>
      <c r="CD143" s="26">
        <v>510</v>
      </c>
      <c r="CE143" s="27">
        <v>287</v>
      </c>
      <c r="CF143" s="27">
        <v>172</v>
      </c>
      <c r="CG143" s="27">
        <v>46</v>
      </c>
      <c r="CH143" s="27">
        <v>5</v>
      </c>
      <c r="CI143" s="32">
        <v>218</v>
      </c>
      <c r="CJ143" s="26">
        <v>510</v>
      </c>
      <c r="CK143" s="27">
        <v>255</v>
      </c>
      <c r="CL143" s="27">
        <v>168</v>
      </c>
      <c r="CM143" s="27">
        <v>83</v>
      </c>
      <c r="CN143" s="27">
        <v>4</v>
      </c>
      <c r="CO143" s="28">
        <v>251</v>
      </c>
    </row>
    <row r="144" spans="2:93" ht="13.5" customHeight="1" x14ac:dyDescent="0.15">
      <c r="B144" s="55"/>
      <c r="C144" s="53"/>
      <c r="D144" s="23">
        <v>100</v>
      </c>
      <c r="E144" s="24">
        <v>4.0999999999999996</v>
      </c>
      <c r="F144" s="24">
        <v>45.9</v>
      </c>
      <c r="G144" s="24">
        <v>48.8</v>
      </c>
      <c r="H144" s="24">
        <v>1.2</v>
      </c>
      <c r="I144" s="31">
        <v>94.7</v>
      </c>
      <c r="J144" s="23">
        <v>100</v>
      </c>
      <c r="K144" s="24">
        <v>52.2</v>
      </c>
      <c r="L144" s="24">
        <v>29.8</v>
      </c>
      <c r="M144" s="24">
        <v>17.3</v>
      </c>
      <c r="N144" s="24">
        <v>0.8</v>
      </c>
      <c r="O144" s="31">
        <v>47.1</v>
      </c>
      <c r="P144" s="23">
        <v>100</v>
      </c>
      <c r="Q144" s="24">
        <v>23.7</v>
      </c>
      <c r="R144" s="24">
        <v>45.3</v>
      </c>
      <c r="S144" s="24">
        <v>29.6</v>
      </c>
      <c r="T144" s="24">
        <v>1.4</v>
      </c>
      <c r="U144" s="31">
        <v>74.900000000000006</v>
      </c>
      <c r="V144" s="23">
        <v>100</v>
      </c>
      <c r="W144" s="24">
        <v>73.099999999999994</v>
      </c>
      <c r="X144" s="24">
        <v>19</v>
      </c>
      <c r="Y144" s="24">
        <v>7.1</v>
      </c>
      <c r="Z144" s="24">
        <v>0.8</v>
      </c>
      <c r="AA144" s="31">
        <v>26.1</v>
      </c>
      <c r="AB144" s="23">
        <v>100</v>
      </c>
      <c r="AC144" s="24">
        <v>44.1</v>
      </c>
      <c r="AD144" s="24">
        <v>38</v>
      </c>
      <c r="AE144" s="24">
        <v>17.100000000000001</v>
      </c>
      <c r="AF144" s="24">
        <v>0.8</v>
      </c>
      <c r="AG144" s="31">
        <v>55.1</v>
      </c>
      <c r="AH144" s="23">
        <v>100</v>
      </c>
      <c r="AI144" s="24">
        <v>14.3</v>
      </c>
      <c r="AJ144" s="24">
        <v>53.9</v>
      </c>
      <c r="AK144" s="24">
        <v>31</v>
      </c>
      <c r="AL144" s="24">
        <v>0.8</v>
      </c>
      <c r="AM144" s="31">
        <v>84.9</v>
      </c>
      <c r="AN144" s="23">
        <v>100</v>
      </c>
      <c r="AO144" s="24">
        <v>3.3</v>
      </c>
      <c r="AP144" s="24">
        <v>9.8000000000000007</v>
      </c>
      <c r="AQ144" s="24">
        <v>85.7</v>
      </c>
      <c r="AR144" s="24">
        <v>1.2</v>
      </c>
      <c r="AS144" s="31">
        <v>95.5</v>
      </c>
      <c r="AT144" s="23">
        <v>100</v>
      </c>
      <c r="AU144" s="24">
        <v>52.7</v>
      </c>
      <c r="AV144" s="24">
        <v>31.4</v>
      </c>
      <c r="AW144" s="24">
        <v>14.9</v>
      </c>
      <c r="AX144" s="24">
        <v>1</v>
      </c>
      <c r="AY144" s="31">
        <v>46.3</v>
      </c>
      <c r="AZ144" s="23">
        <v>100</v>
      </c>
      <c r="BA144" s="24">
        <v>13.1</v>
      </c>
      <c r="BB144" s="24">
        <v>58.8</v>
      </c>
      <c r="BC144" s="24">
        <v>27.1</v>
      </c>
      <c r="BD144" s="24">
        <v>1</v>
      </c>
      <c r="BE144" s="31">
        <v>85.9</v>
      </c>
      <c r="BF144" s="23">
        <v>100</v>
      </c>
      <c r="BG144" s="24">
        <v>23.9</v>
      </c>
      <c r="BH144" s="24">
        <v>42.5</v>
      </c>
      <c r="BI144" s="24">
        <v>32.700000000000003</v>
      </c>
      <c r="BJ144" s="24">
        <v>0.8</v>
      </c>
      <c r="BK144" s="31">
        <v>75.3</v>
      </c>
      <c r="BL144" s="23">
        <v>100</v>
      </c>
      <c r="BM144" s="24">
        <v>5.5</v>
      </c>
      <c r="BN144" s="24">
        <v>39</v>
      </c>
      <c r="BO144" s="24">
        <v>54.3</v>
      </c>
      <c r="BP144" s="24">
        <v>1.2</v>
      </c>
      <c r="BQ144" s="31">
        <v>93.3</v>
      </c>
      <c r="BR144" s="23">
        <v>100</v>
      </c>
      <c r="BS144" s="24">
        <v>81.400000000000006</v>
      </c>
      <c r="BT144" s="24">
        <v>14.7</v>
      </c>
      <c r="BU144" s="24">
        <v>3.1</v>
      </c>
      <c r="BV144" s="24">
        <v>0.8</v>
      </c>
      <c r="BW144" s="31">
        <v>17.8</v>
      </c>
      <c r="BX144" s="23">
        <v>100</v>
      </c>
      <c r="BY144" s="24">
        <v>24.5</v>
      </c>
      <c r="BZ144" s="24">
        <v>54.3</v>
      </c>
      <c r="CA144" s="24">
        <v>20.399999999999999</v>
      </c>
      <c r="CB144" s="24">
        <v>0.8</v>
      </c>
      <c r="CC144" s="31">
        <v>74.7</v>
      </c>
      <c r="CD144" s="23">
        <v>100</v>
      </c>
      <c r="CE144" s="24">
        <v>56.3</v>
      </c>
      <c r="CF144" s="24">
        <v>33.700000000000003</v>
      </c>
      <c r="CG144" s="24">
        <v>9</v>
      </c>
      <c r="CH144" s="24">
        <v>1</v>
      </c>
      <c r="CI144" s="31">
        <v>42.7</v>
      </c>
      <c r="CJ144" s="23">
        <v>100</v>
      </c>
      <c r="CK144" s="24">
        <v>50</v>
      </c>
      <c r="CL144" s="24">
        <v>32.9</v>
      </c>
      <c r="CM144" s="24">
        <v>16.3</v>
      </c>
      <c r="CN144" s="24">
        <v>0.8</v>
      </c>
      <c r="CO144" s="25">
        <v>49.2</v>
      </c>
    </row>
    <row r="145" spans="2:93" ht="13.5" customHeight="1" x14ac:dyDescent="0.15">
      <c r="B145" s="55"/>
      <c r="C145" s="52" t="s">
        <v>182</v>
      </c>
      <c r="D145" s="26">
        <v>1708</v>
      </c>
      <c r="E145" s="27">
        <v>62</v>
      </c>
      <c r="F145" s="27">
        <v>790</v>
      </c>
      <c r="G145" s="27">
        <v>846</v>
      </c>
      <c r="H145" s="27">
        <v>10</v>
      </c>
      <c r="I145" s="32">
        <v>1636</v>
      </c>
      <c r="J145" s="26">
        <v>1708</v>
      </c>
      <c r="K145" s="27">
        <v>1020</v>
      </c>
      <c r="L145" s="27">
        <v>428</v>
      </c>
      <c r="M145" s="27">
        <v>250</v>
      </c>
      <c r="N145" s="27">
        <v>10</v>
      </c>
      <c r="O145" s="32">
        <v>678</v>
      </c>
      <c r="P145" s="26">
        <v>1708</v>
      </c>
      <c r="Q145" s="27">
        <v>450</v>
      </c>
      <c r="R145" s="27">
        <v>738</v>
      </c>
      <c r="S145" s="27">
        <v>505</v>
      </c>
      <c r="T145" s="27">
        <v>15</v>
      </c>
      <c r="U145" s="32">
        <v>1243</v>
      </c>
      <c r="V145" s="26">
        <v>1708</v>
      </c>
      <c r="W145" s="27">
        <v>1275</v>
      </c>
      <c r="X145" s="27">
        <v>306</v>
      </c>
      <c r="Y145" s="27">
        <v>118</v>
      </c>
      <c r="Z145" s="27">
        <v>9</v>
      </c>
      <c r="AA145" s="32">
        <v>424</v>
      </c>
      <c r="AB145" s="26">
        <v>1708</v>
      </c>
      <c r="AC145" s="27">
        <v>970</v>
      </c>
      <c r="AD145" s="27">
        <v>490</v>
      </c>
      <c r="AE145" s="27">
        <v>236</v>
      </c>
      <c r="AF145" s="27">
        <v>12</v>
      </c>
      <c r="AG145" s="32">
        <v>726</v>
      </c>
      <c r="AH145" s="26">
        <v>1708</v>
      </c>
      <c r="AI145" s="27">
        <v>205</v>
      </c>
      <c r="AJ145" s="27">
        <v>994</v>
      </c>
      <c r="AK145" s="27">
        <v>499</v>
      </c>
      <c r="AL145" s="27">
        <v>10</v>
      </c>
      <c r="AM145" s="32">
        <v>1493</v>
      </c>
      <c r="AN145" s="26">
        <v>1708</v>
      </c>
      <c r="AO145" s="27">
        <v>60</v>
      </c>
      <c r="AP145" s="27">
        <v>136</v>
      </c>
      <c r="AQ145" s="27">
        <v>1503</v>
      </c>
      <c r="AR145" s="27">
        <v>9</v>
      </c>
      <c r="AS145" s="32">
        <v>1639</v>
      </c>
      <c r="AT145" s="26">
        <v>1708</v>
      </c>
      <c r="AU145" s="27">
        <v>1056</v>
      </c>
      <c r="AV145" s="27">
        <v>430</v>
      </c>
      <c r="AW145" s="27">
        <v>209</v>
      </c>
      <c r="AX145" s="27">
        <v>13</v>
      </c>
      <c r="AY145" s="32">
        <v>639</v>
      </c>
      <c r="AZ145" s="26">
        <v>1708</v>
      </c>
      <c r="BA145" s="27">
        <v>204</v>
      </c>
      <c r="BB145" s="27">
        <v>1019</v>
      </c>
      <c r="BC145" s="27">
        <v>473</v>
      </c>
      <c r="BD145" s="27">
        <v>12</v>
      </c>
      <c r="BE145" s="32">
        <v>1492</v>
      </c>
      <c r="BF145" s="26">
        <v>1708</v>
      </c>
      <c r="BG145" s="27">
        <v>483</v>
      </c>
      <c r="BH145" s="27">
        <v>699</v>
      </c>
      <c r="BI145" s="27">
        <v>517</v>
      </c>
      <c r="BJ145" s="27">
        <v>9</v>
      </c>
      <c r="BK145" s="32">
        <v>1216</v>
      </c>
      <c r="BL145" s="26">
        <v>1708</v>
      </c>
      <c r="BM145" s="27">
        <v>103</v>
      </c>
      <c r="BN145" s="27">
        <v>611</v>
      </c>
      <c r="BO145" s="27">
        <v>982</v>
      </c>
      <c r="BP145" s="27">
        <v>12</v>
      </c>
      <c r="BQ145" s="32">
        <v>1593</v>
      </c>
      <c r="BR145" s="26">
        <v>1708</v>
      </c>
      <c r="BS145" s="27">
        <v>1453</v>
      </c>
      <c r="BT145" s="27">
        <v>196</v>
      </c>
      <c r="BU145" s="27">
        <v>48</v>
      </c>
      <c r="BV145" s="27">
        <v>11</v>
      </c>
      <c r="BW145" s="32">
        <v>244</v>
      </c>
      <c r="BX145" s="26">
        <v>1708</v>
      </c>
      <c r="BY145" s="27">
        <v>451</v>
      </c>
      <c r="BZ145" s="27">
        <v>903</v>
      </c>
      <c r="CA145" s="27">
        <v>344</v>
      </c>
      <c r="CB145" s="27">
        <v>10</v>
      </c>
      <c r="CC145" s="32">
        <v>1247</v>
      </c>
      <c r="CD145" s="26">
        <v>1708</v>
      </c>
      <c r="CE145" s="27">
        <v>1057</v>
      </c>
      <c r="CF145" s="27">
        <v>469</v>
      </c>
      <c r="CG145" s="27">
        <v>170</v>
      </c>
      <c r="CH145" s="27">
        <v>12</v>
      </c>
      <c r="CI145" s="32">
        <v>639</v>
      </c>
      <c r="CJ145" s="26">
        <v>1708</v>
      </c>
      <c r="CK145" s="27">
        <v>1010</v>
      </c>
      <c r="CL145" s="27">
        <v>504</v>
      </c>
      <c r="CM145" s="27">
        <v>185</v>
      </c>
      <c r="CN145" s="27">
        <v>9</v>
      </c>
      <c r="CO145" s="28">
        <v>689</v>
      </c>
    </row>
    <row r="146" spans="2:93" ht="13.5" customHeight="1" x14ac:dyDescent="0.15">
      <c r="B146" s="55"/>
      <c r="C146" s="53"/>
      <c r="D146" s="23">
        <v>100</v>
      </c>
      <c r="E146" s="24">
        <v>3.6</v>
      </c>
      <c r="F146" s="24">
        <v>46.3</v>
      </c>
      <c r="G146" s="24">
        <v>49.5</v>
      </c>
      <c r="H146" s="24">
        <v>0.6</v>
      </c>
      <c r="I146" s="31">
        <v>95.8</v>
      </c>
      <c r="J146" s="23">
        <v>100</v>
      </c>
      <c r="K146" s="24">
        <v>59.7</v>
      </c>
      <c r="L146" s="24">
        <v>25.1</v>
      </c>
      <c r="M146" s="24">
        <v>14.6</v>
      </c>
      <c r="N146" s="24">
        <v>0.6</v>
      </c>
      <c r="O146" s="31">
        <v>39.700000000000003</v>
      </c>
      <c r="P146" s="23">
        <v>100</v>
      </c>
      <c r="Q146" s="24">
        <v>26.3</v>
      </c>
      <c r="R146" s="24">
        <v>43.2</v>
      </c>
      <c r="S146" s="24">
        <v>29.6</v>
      </c>
      <c r="T146" s="24">
        <v>0.9</v>
      </c>
      <c r="U146" s="31">
        <v>72.8</v>
      </c>
      <c r="V146" s="23">
        <v>100</v>
      </c>
      <c r="W146" s="24">
        <v>74.599999999999994</v>
      </c>
      <c r="X146" s="24">
        <v>17.899999999999999</v>
      </c>
      <c r="Y146" s="24">
        <v>6.9</v>
      </c>
      <c r="Z146" s="24">
        <v>0.5</v>
      </c>
      <c r="AA146" s="31">
        <v>24.8</v>
      </c>
      <c r="AB146" s="23">
        <v>100</v>
      </c>
      <c r="AC146" s="24">
        <v>56.8</v>
      </c>
      <c r="AD146" s="24">
        <v>28.7</v>
      </c>
      <c r="AE146" s="24">
        <v>13.8</v>
      </c>
      <c r="AF146" s="24">
        <v>0.7</v>
      </c>
      <c r="AG146" s="31">
        <v>42.5</v>
      </c>
      <c r="AH146" s="23">
        <v>100</v>
      </c>
      <c r="AI146" s="24">
        <v>12</v>
      </c>
      <c r="AJ146" s="24">
        <v>58.2</v>
      </c>
      <c r="AK146" s="24">
        <v>29.2</v>
      </c>
      <c r="AL146" s="24">
        <v>0.6</v>
      </c>
      <c r="AM146" s="31">
        <v>87.4</v>
      </c>
      <c r="AN146" s="23">
        <v>100</v>
      </c>
      <c r="AO146" s="24">
        <v>3.5</v>
      </c>
      <c r="AP146" s="24">
        <v>8</v>
      </c>
      <c r="AQ146" s="24">
        <v>88</v>
      </c>
      <c r="AR146" s="24">
        <v>0.5</v>
      </c>
      <c r="AS146" s="31">
        <v>96</v>
      </c>
      <c r="AT146" s="23">
        <v>100</v>
      </c>
      <c r="AU146" s="24">
        <v>61.8</v>
      </c>
      <c r="AV146" s="24">
        <v>25.2</v>
      </c>
      <c r="AW146" s="24">
        <v>12.2</v>
      </c>
      <c r="AX146" s="24">
        <v>0.8</v>
      </c>
      <c r="AY146" s="31">
        <v>37.4</v>
      </c>
      <c r="AZ146" s="23">
        <v>100</v>
      </c>
      <c r="BA146" s="24">
        <v>11.9</v>
      </c>
      <c r="BB146" s="24">
        <v>59.7</v>
      </c>
      <c r="BC146" s="24">
        <v>27.7</v>
      </c>
      <c r="BD146" s="24">
        <v>0.7</v>
      </c>
      <c r="BE146" s="31">
        <v>87.4</v>
      </c>
      <c r="BF146" s="23">
        <v>100</v>
      </c>
      <c r="BG146" s="24">
        <v>28.3</v>
      </c>
      <c r="BH146" s="24">
        <v>40.9</v>
      </c>
      <c r="BI146" s="24">
        <v>30.3</v>
      </c>
      <c r="BJ146" s="24">
        <v>0.5</v>
      </c>
      <c r="BK146" s="31">
        <v>71.2</v>
      </c>
      <c r="BL146" s="23">
        <v>100</v>
      </c>
      <c r="BM146" s="24">
        <v>6</v>
      </c>
      <c r="BN146" s="24">
        <v>35.799999999999997</v>
      </c>
      <c r="BO146" s="24">
        <v>57.5</v>
      </c>
      <c r="BP146" s="24">
        <v>0.7</v>
      </c>
      <c r="BQ146" s="31">
        <v>93.3</v>
      </c>
      <c r="BR146" s="23">
        <v>100</v>
      </c>
      <c r="BS146" s="24">
        <v>85.1</v>
      </c>
      <c r="BT146" s="24">
        <v>11.5</v>
      </c>
      <c r="BU146" s="24">
        <v>2.8</v>
      </c>
      <c r="BV146" s="24">
        <v>0.6</v>
      </c>
      <c r="BW146" s="31">
        <v>14.3</v>
      </c>
      <c r="BX146" s="23">
        <v>100</v>
      </c>
      <c r="BY146" s="24">
        <v>26.4</v>
      </c>
      <c r="BZ146" s="24">
        <v>52.9</v>
      </c>
      <c r="CA146" s="24">
        <v>20.100000000000001</v>
      </c>
      <c r="CB146" s="24">
        <v>0.6</v>
      </c>
      <c r="CC146" s="31">
        <v>73</v>
      </c>
      <c r="CD146" s="23">
        <v>100</v>
      </c>
      <c r="CE146" s="24">
        <v>61.9</v>
      </c>
      <c r="CF146" s="24">
        <v>27.5</v>
      </c>
      <c r="CG146" s="24">
        <v>10</v>
      </c>
      <c r="CH146" s="24">
        <v>0.7</v>
      </c>
      <c r="CI146" s="31">
        <v>37.4</v>
      </c>
      <c r="CJ146" s="23">
        <v>100</v>
      </c>
      <c r="CK146" s="24">
        <v>59.1</v>
      </c>
      <c r="CL146" s="24">
        <v>29.5</v>
      </c>
      <c r="CM146" s="24">
        <v>10.8</v>
      </c>
      <c r="CN146" s="24">
        <v>0.5</v>
      </c>
      <c r="CO146" s="25">
        <v>40.299999999999997</v>
      </c>
    </row>
    <row r="147" spans="2:93" ht="13.5" customHeight="1" x14ac:dyDescent="0.15">
      <c r="B147" s="55"/>
      <c r="C147" s="52" t="s">
        <v>99</v>
      </c>
      <c r="D147" s="26">
        <v>30</v>
      </c>
      <c r="E147" s="27">
        <v>1</v>
      </c>
      <c r="F147" s="27">
        <v>12</v>
      </c>
      <c r="G147" s="27">
        <v>16</v>
      </c>
      <c r="H147" s="27">
        <v>1</v>
      </c>
      <c r="I147" s="32">
        <v>28</v>
      </c>
      <c r="J147" s="26">
        <v>30</v>
      </c>
      <c r="K147" s="27">
        <v>17</v>
      </c>
      <c r="L147" s="27">
        <v>5</v>
      </c>
      <c r="M147" s="27">
        <v>8</v>
      </c>
      <c r="N147" s="27" t="s">
        <v>132</v>
      </c>
      <c r="O147" s="32">
        <v>13</v>
      </c>
      <c r="P147" s="26">
        <v>30</v>
      </c>
      <c r="Q147" s="27">
        <v>10</v>
      </c>
      <c r="R147" s="27">
        <v>11</v>
      </c>
      <c r="S147" s="27">
        <v>8</v>
      </c>
      <c r="T147" s="27">
        <v>1</v>
      </c>
      <c r="U147" s="32">
        <v>19</v>
      </c>
      <c r="V147" s="26">
        <v>30</v>
      </c>
      <c r="W147" s="27">
        <v>21</v>
      </c>
      <c r="X147" s="27">
        <v>5</v>
      </c>
      <c r="Y147" s="27">
        <v>3</v>
      </c>
      <c r="Z147" s="27">
        <v>1</v>
      </c>
      <c r="AA147" s="32">
        <v>8</v>
      </c>
      <c r="AB147" s="26">
        <v>30</v>
      </c>
      <c r="AC147" s="27">
        <v>14</v>
      </c>
      <c r="AD147" s="27">
        <v>5</v>
      </c>
      <c r="AE147" s="27">
        <v>10</v>
      </c>
      <c r="AF147" s="27">
        <v>1</v>
      </c>
      <c r="AG147" s="32">
        <v>15</v>
      </c>
      <c r="AH147" s="26">
        <v>30</v>
      </c>
      <c r="AI147" s="27">
        <v>4</v>
      </c>
      <c r="AJ147" s="27">
        <v>12</v>
      </c>
      <c r="AK147" s="27">
        <v>13</v>
      </c>
      <c r="AL147" s="27">
        <v>1</v>
      </c>
      <c r="AM147" s="32">
        <v>25</v>
      </c>
      <c r="AN147" s="26">
        <v>30</v>
      </c>
      <c r="AO147" s="27">
        <v>2</v>
      </c>
      <c r="AP147" s="27">
        <v>1</v>
      </c>
      <c r="AQ147" s="27">
        <v>27</v>
      </c>
      <c r="AR147" s="27" t="s">
        <v>132</v>
      </c>
      <c r="AS147" s="32">
        <v>28</v>
      </c>
      <c r="AT147" s="26">
        <v>30</v>
      </c>
      <c r="AU147" s="27">
        <v>17</v>
      </c>
      <c r="AV147" s="27">
        <v>3</v>
      </c>
      <c r="AW147" s="27">
        <v>10</v>
      </c>
      <c r="AX147" s="27" t="s">
        <v>132</v>
      </c>
      <c r="AY147" s="32">
        <v>13</v>
      </c>
      <c r="AZ147" s="26">
        <v>30</v>
      </c>
      <c r="BA147" s="27">
        <v>5</v>
      </c>
      <c r="BB147" s="27">
        <v>15</v>
      </c>
      <c r="BC147" s="27">
        <v>9</v>
      </c>
      <c r="BD147" s="27">
        <v>1</v>
      </c>
      <c r="BE147" s="32">
        <v>24</v>
      </c>
      <c r="BF147" s="26">
        <v>30</v>
      </c>
      <c r="BG147" s="27">
        <v>9</v>
      </c>
      <c r="BH147" s="27">
        <v>11</v>
      </c>
      <c r="BI147" s="27">
        <v>9</v>
      </c>
      <c r="BJ147" s="27">
        <v>1</v>
      </c>
      <c r="BK147" s="32">
        <v>20</v>
      </c>
      <c r="BL147" s="26">
        <v>30</v>
      </c>
      <c r="BM147" s="27">
        <v>3</v>
      </c>
      <c r="BN147" s="27">
        <v>4</v>
      </c>
      <c r="BO147" s="27">
        <v>22</v>
      </c>
      <c r="BP147" s="27">
        <v>1</v>
      </c>
      <c r="BQ147" s="32">
        <v>26</v>
      </c>
      <c r="BR147" s="26">
        <v>30</v>
      </c>
      <c r="BS147" s="27">
        <v>28</v>
      </c>
      <c r="BT147" s="27" t="s">
        <v>132</v>
      </c>
      <c r="BU147" s="27">
        <v>1</v>
      </c>
      <c r="BV147" s="27">
        <v>1</v>
      </c>
      <c r="BW147" s="32">
        <v>1</v>
      </c>
      <c r="BX147" s="26">
        <v>30</v>
      </c>
      <c r="BY147" s="27">
        <v>7</v>
      </c>
      <c r="BZ147" s="27">
        <v>13</v>
      </c>
      <c r="CA147" s="27">
        <v>9</v>
      </c>
      <c r="CB147" s="27">
        <v>1</v>
      </c>
      <c r="CC147" s="32">
        <v>22</v>
      </c>
      <c r="CD147" s="26">
        <v>30</v>
      </c>
      <c r="CE147" s="27">
        <v>18</v>
      </c>
      <c r="CF147" s="27">
        <v>7</v>
      </c>
      <c r="CG147" s="27">
        <v>4</v>
      </c>
      <c r="CH147" s="27">
        <v>1</v>
      </c>
      <c r="CI147" s="32">
        <v>11</v>
      </c>
      <c r="CJ147" s="26">
        <v>30</v>
      </c>
      <c r="CK147" s="27">
        <v>17</v>
      </c>
      <c r="CL147" s="27">
        <v>5</v>
      </c>
      <c r="CM147" s="27">
        <v>7</v>
      </c>
      <c r="CN147" s="27">
        <v>1</v>
      </c>
      <c r="CO147" s="28">
        <v>12</v>
      </c>
    </row>
    <row r="148" spans="2:93" ht="13.5" customHeight="1" x14ac:dyDescent="0.15">
      <c r="B148" s="44"/>
      <c r="C148" s="59"/>
      <c r="D148" s="34">
        <v>100</v>
      </c>
      <c r="E148" s="35">
        <v>3.3</v>
      </c>
      <c r="F148" s="35">
        <v>40</v>
      </c>
      <c r="G148" s="35">
        <v>53.3</v>
      </c>
      <c r="H148" s="35">
        <v>3.3</v>
      </c>
      <c r="I148" s="37">
        <v>93.3</v>
      </c>
      <c r="J148" s="34">
        <v>100</v>
      </c>
      <c r="K148" s="35">
        <v>56.7</v>
      </c>
      <c r="L148" s="35">
        <v>16.7</v>
      </c>
      <c r="M148" s="35">
        <v>26.7</v>
      </c>
      <c r="N148" s="35" t="s">
        <v>132</v>
      </c>
      <c r="O148" s="37">
        <v>43.3</v>
      </c>
      <c r="P148" s="34">
        <v>100</v>
      </c>
      <c r="Q148" s="35">
        <v>33.299999999999997</v>
      </c>
      <c r="R148" s="35">
        <v>36.700000000000003</v>
      </c>
      <c r="S148" s="35">
        <v>26.7</v>
      </c>
      <c r="T148" s="35">
        <v>3.3</v>
      </c>
      <c r="U148" s="37">
        <v>63.3</v>
      </c>
      <c r="V148" s="34">
        <v>100</v>
      </c>
      <c r="W148" s="35">
        <v>70</v>
      </c>
      <c r="X148" s="35">
        <v>16.7</v>
      </c>
      <c r="Y148" s="35">
        <v>10</v>
      </c>
      <c r="Z148" s="35">
        <v>3.3</v>
      </c>
      <c r="AA148" s="37">
        <v>26.7</v>
      </c>
      <c r="AB148" s="34">
        <v>100</v>
      </c>
      <c r="AC148" s="35">
        <v>46.7</v>
      </c>
      <c r="AD148" s="35">
        <v>16.7</v>
      </c>
      <c r="AE148" s="35">
        <v>33.299999999999997</v>
      </c>
      <c r="AF148" s="35">
        <v>3.3</v>
      </c>
      <c r="AG148" s="37">
        <v>50</v>
      </c>
      <c r="AH148" s="34">
        <v>100</v>
      </c>
      <c r="AI148" s="35">
        <v>13.3</v>
      </c>
      <c r="AJ148" s="35">
        <v>40</v>
      </c>
      <c r="AK148" s="35">
        <v>43.3</v>
      </c>
      <c r="AL148" s="35">
        <v>3.3</v>
      </c>
      <c r="AM148" s="37">
        <v>83.3</v>
      </c>
      <c r="AN148" s="34">
        <v>100</v>
      </c>
      <c r="AO148" s="35">
        <v>6.7</v>
      </c>
      <c r="AP148" s="35">
        <v>3.3</v>
      </c>
      <c r="AQ148" s="35">
        <v>90</v>
      </c>
      <c r="AR148" s="35" t="s">
        <v>132</v>
      </c>
      <c r="AS148" s="37">
        <v>93.3</v>
      </c>
      <c r="AT148" s="34">
        <v>100</v>
      </c>
      <c r="AU148" s="35">
        <v>56.7</v>
      </c>
      <c r="AV148" s="35">
        <v>10</v>
      </c>
      <c r="AW148" s="35">
        <v>33.299999999999997</v>
      </c>
      <c r="AX148" s="35" t="s">
        <v>132</v>
      </c>
      <c r="AY148" s="37">
        <v>43.3</v>
      </c>
      <c r="AZ148" s="34">
        <v>100</v>
      </c>
      <c r="BA148" s="35">
        <v>16.7</v>
      </c>
      <c r="BB148" s="35">
        <v>50</v>
      </c>
      <c r="BC148" s="35">
        <v>30</v>
      </c>
      <c r="BD148" s="35">
        <v>3.3</v>
      </c>
      <c r="BE148" s="37">
        <v>80</v>
      </c>
      <c r="BF148" s="34">
        <v>100</v>
      </c>
      <c r="BG148" s="35">
        <v>30</v>
      </c>
      <c r="BH148" s="35">
        <v>36.700000000000003</v>
      </c>
      <c r="BI148" s="35">
        <v>30</v>
      </c>
      <c r="BJ148" s="35">
        <v>3.3</v>
      </c>
      <c r="BK148" s="37">
        <v>66.7</v>
      </c>
      <c r="BL148" s="34">
        <v>100</v>
      </c>
      <c r="BM148" s="35">
        <v>10</v>
      </c>
      <c r="BN148" s="35">
        <v>13.3</v>
      </c>
      <c r="BO148" s="35">
        <v>73.3</v>
      </c>
      <c r="BP148" s="35">
        <v>3.3</v>
      </c>
      <c r="BQ148" s="37">
        <v>86.7</v>
      </c>
      <c r="BR148" s="34">
        <v>100</v>
      </c>
      <c r="BS148" s="35">
        <v>93.3</v>
      </c>
      <c r="BT148" s="35" t="s">
        <v>132</v>
      </c>
      <c r="BU148" s="35">
        <v>3.3</v>
      </c>
      <c r="BV148" s="35">
        <v>3.3</v>
      </c>
      <c r="BW148" s="37">
        <v>3.3</v>
      </c>
      <c r="BX148" s="34">
        <v>100</v>
      </c>
      <c r="BY148" s="35">
        <v>23.3</v>
      </c>
      <c r="BZ148" s="35">
        <v>43.3</v>
      </c>
      <c r="CA148" s="35">
        <v>30</v>
      </c>
      <c r="CB148" s="35">
        <v>3.3</v>
      </c>
      <c r="CC148" s="37">
        <v>73.3</v>
      </c>
      <c r="CD148" s="34">
        <v>100</v>
      </c>
      <c r="CE148" s="35">
        <v>60</v>
      </c>
      <c r="CF148" s="35">
        <v>23.3</v>
      </c>
      <c r="CG148" s="35">
        <v>13.3</v>
      </c>
      <c r="CH148" s="35">
        <v>3.3</v>
      </c>
      <c r="CI148" s="37">
        <v>36.700000000000003</v>
      </c>
      <c r="CJ148" s="34">
        <v>100</v>
      </c>
      <c r="CK148" s="35">
        <v>56.7</v>
      </c>
      <c r="CL148" s="35">
        <v>16.7</v>
      </c>
      <c r="CM148" s="35">
        <v>23.3</v>
      </c>
      <c r="CN148" s="35">
        <v>3.3</v>
      </c>
      <c r="CO148" s="36">
        <v>40</v>
      </c>
    </row>
    <row r="149" spans="2:93" ht="13.5" customHeight="1" x14ac:dyDescent="0.15">
      <c r="B149" s="43" t="s">
        <v>95</v>
      </c>
      <c r="C149" s="49"/>
      <c r="D149" s="17">
        <v>2715</v>
      </c>
      <c r="E149" s="18">
        <v>112</v>
      </c>
      <c r="F149" s="18">
        <v>1276</v>
      </c>
      <c r="G149" s="18">
        <v>1307</v>
      </c>
      <c r="H149" s="18">
        <v>20</v>
      </c>
      <c r="I149" s="30">
        <v>2583</v>
      </c>
      <c r="J149" s="17">
        <v>2715</v>
      </c>
      <c r="K149" s="18">
        <v>1538</v>
      </c>
      <c r="L149" s="18">
        <v>725</v>
      </c>
      <c r="M149" s="18">
        <v>435</v>
      </c>
      <c r="N149" s="18">
        <v>17</v>
      </c>
      <c r="O149" s="30">
        <v>1160</v>
      </c>
      <c r="P149" s="17">
        <v>2715</v>
      </c>
      <c r="Q149" s="18">
        <v>723</v>
      </c>
      <c r="R149" s="18">
        <v>1186</v>
      </c>
      <c r="S149" s="18">
        <v>779</v>
      </c>
      <c r="T149" s="18">
        <v>27</v>
      </c>
      <c r="U149" s="30">
        <v>1965</v>
      </c>
      <c r="V149" s="17">
        <v>2715</v>
      </c>
      <c r="W149" s="18">
        <v>1970</v>
      </c>
      <c r="X149" s="18">
        <v>528</v>
      </c>
      <c r="Y149" s="18">
        <v>200</v>
      </c>
      <c r="Z149" s="18">
        <v>17</v>
      </c>
      <c r="AA149" s="30">
        <v>728</v>
      </c>
      <c r="AB149" s="17">
        <v>2715</v>
      </c>
      <c r="AC149" s="18">
        <v>1396</v>
      </c>
      <c r="AD149" s="18">
        <v>868</v>
      </c>
      <c r="AE149" s="18">
        <v>431</v>
      </c>
      <c r="AF149" s="18">
        <v>20</v>
      </c>
      <c r="AG149" s="30">
        <v>1299</v>
      </c>
      <c r="AH149" s="17">
        <v>2715</v>
      </c>
      <c r="AI149" s="18">
        <v>353</v>
      </c>
      <c r="AJ149" s="18">
        <v>1553</v>
      </c>
      <c r="AK149" s="18">
        <v>791</v>
      </c>
      <c r="AL149" s="18">
        <v>18</v>
      </c>
      <c r="AM149" s="30">
        <v>2344</v>
      </c>
      <c r="AN149" s="17">
        <v>2715</v>
      </c>
      <c r="AO149" s="18">
        <v>103</v>
      </c>
      <c r="AP149" s="18">
        <v>231</v>
      </c>
      <c r="AQ149" s="18">
        <v>2363</v>
      </c>
      <c r="AR149" s="18">
        <v>18</v>
      </c>
      <c r="AS149" s="30">
        <v>2594</v>
      </c>
      <c r="AT149" s="17">
        <v>2715</v>
      </c>
      <c r="AU149" s="18">
        <v>1582</v>
      </c>
      <c r="AV149" s="18">
        <v>737</v>
      </c>
      <c r="AW149" s="18">
        <v>374</v>
      </c>
      <c r="AX149" s="18">
        <v>22</v>
      </c>
      <c r="AY149" s="30">
        <v>1111</v>
      </c>
      <c r="AZ149" s="17">
        <v>2715</v>
      </c>
      <c r="BA149" s="18">
        <v>372</v>
      </c>
      <c r="BB149" s="18">
        <v>1610</v>
      </c>
      <c r="BC149" s="18">
        <v>711</v>
      </c>
      <c r="BD149" s="18">
        <v>22</v>
      </c>
      <c r="BE149" s="30">
        <v>2321</v>
      </c>
      <c r="BF149" s="17">
        <v>2715</v>
      </c>
      <c r="BG149" s="18">
        <v>722</v>
      </c>
      <c r="BH149" s="18">
        <v>1109</v>
      </c>
      <c r="BI149" s="18">
        <v>866</v>
      </c>
      <c r="BJ149" s="18">
        <v>18</v>
      </c>
      <c r="BK149" s="30">
        <v>1975</v>
      </c>
      <c r="BL149" s="17">
        <v>2715</v>
      </c>
      <c r="BM149" s="18">
        <v>166</v>
      </c>
      <c r="BN149" s="18">
        <v>1018</v>
      </c>
      <c r="BO149" s="18">
        <v>1508</v>
      </c>
      <c r="BP149" s="18">
        <v>23</v>
      </c>
      <c r="BQ149" s="30">
        <v>2526</v>
      </c>
      <c r="BR149" s="17">
        <v>2715</v>
      </c>
      <c r="BS149" s="18">
        <v>2270</v>
      </c>
      <c r="BT149" s="18">
        <v>342</v>
      </c>
      <c r="BU149" s="18">
        <v>84</v>
      </c>
      <c r="BV149" s="18">
        <v>19</v>
      </c>
      <c r="BW149" s="30">
        <v>426</v>
      </c>
      <c r="BX149" s="17">
        <v>2715</v>
      </c>
      <c r="BY149" s="18">
        <v>728</v>
      </c>
      <c r="BZ149" s="18">
        <v>1445</v>
      </c>
      <c r="CA149" s="18">
        <v>524</v>
      </c>
      <c r="CB149" s="18">
        <v>18</v>
      </c>
      <c r="CC149" s="30">
        <v>1969</v>
      </c>
      <c r="CD149" s="17">
        <v>2715</v>
      </c>
      <c r="CE149" s="18">
        <v>1630</v>
      </c>
      <c r="CF149" s="18">
        <v>806</v>
      </c>
      <c r="CG149" s="18">
        <v>258</v>
      </c>
      <c r="CH149" s="18">
        <v>21</v>
      </c>
      <c r="CI149" s="30">
        <v>1064</v>
      </c>
      <c r="CJ149" s="17">
        <v>2715</v>
      </c>
      <c r="CK149" s="18">
        <v>1516</v>
      </c>
      <c r="CL149" s="18">
        <v>830</v>
      </c>
      <c r="CM149" s="18">
        <v>352</v>
      </c>
      <c r="CN149" s="18">
        <v>17</v>
      </c>
      <c r="CO149" s="19">
        <v>1182</v>
      </c>
    </row>
    <row r="150" spans="2:93" ht="13.5" customHeight="1" x14ac:dyDescent="0.15">
      <c r="B150" s="57"/>
      <c r="C150" s="53"/>
      <c r="D150" s="23">
        <v>100</v>
      </c>
      <c r="E150" s="24">
        <v>4.0999999999999996</v>
      </c>
      <c r="F150" s="24">
        <v>47</v>
      </c>
      <c r="G150" s="24">
        <v>48.1</v>
      </c>
      <c r="H150" s="24">
        <v>0.7</v>
      </c>
      <c r="I150" s="31">
        <v>95.1</v>
      </c>
      <c r="J150" s="23">
        <v>100</v>
      </c>
      <c r="K150" s="24">
        <v>56.6</v>
      </c>
      <c r="L150" s="24">
        <v>26.7</v>
      </c>
      <c r="M150" s="24">
        <v>16</v>
      </c>
      <c r="N150" s="24">
        <v>0.6</v>
      </c>
      <c r="O150" s="31">
        <v>42.7</v>
      </c>
      <c r="P150" s="23">
        <v>100</v>
      </c>
      <c r="Q150" s="24">
        <v>26.6</v>
      </c>
      <c r="R150" s="24">
        <v>43.7</v>
      </c>
      <c r="S150" s="24">
        <v>28.7</v>
      </c>
      <c r="T150" s="24">
        <v>1</v>
      </c>
      <c r="U150" s="31">
        <v>72.400000000000006</v>
      </c>
      <c r="V150" s="23">
        <v>100</v>
      </c>
      <c r="W150" s="24">
        <v>72.599999999999994</v>
      </c>
      <c r="X150" s="24">
        <v>19.399999999999999</v>
      </c>
      <c r="Y150" s="24">
        <v>7.4</v>
      </c>
      <c r="Z150" s="24">
        <v>0.6</v>
      </c>
      <c r="AA150" s="31">
        <v>26.8</v>
      </c>
      <c r="AB150" s="23">
        <v>100</v>
      </c>
      <c r="AC150" s="24">
        <v>51.4</v>
      </c>
      <c r="AD150" s="24">
        <v>32</v>
      </c>
      <c r="AE150" s="24">
        <v>15.9</v>
      </c>
      <c r="AF150" s="24">
        <v>0.7</v>
      </c>
      <c r="AG150" s="31">
        <v>47.8</v>
      </c>
      <c r="AH150" s="23">
        <v>100</v>
      </c>
      <c r="AI150" s="24">
        <v>13</v>
      </c>
      <c r="AJ150" s="24">
        <v>57.2</v>
      </c>
      <c r="AK150" s="24">
        <v>29.1</v>
      </c>
      <c r="AL150" s="24">
        <v>0.7</v>
      </c>
      <c r="AM150" s="31">
        <v>86.3</v>
      </c>
      <c r="AN150" s="23">
        <v>100</v>
      </c>
      <c r="AO150" s="24">
        <v>3.8</v>
      </c>
      <c r="AP150" s="24">
        <v>8.5</v>
      </c>
      <c r="AQ150" s="24">
        <v>87</v>
      </c>
      <c r="AR150" s="24">
        <v>0.7</v>
      </c>
      <c r="AS150" s="31">
        <v>95.5</v>
      </c>
      <c r="AT150" s="23">
        <v>100</v>
      </c>
      <c r="AU150" s="24">
        <v>58.3</v>
      </c>
      <c r="AV150" s="24">
        <v>27.1</v>
      </c>
      <c r="AW150" s="24">
        <v>13.8</v>
      </c>
      <c r="AX150" s="24">
        <v>0.8</v>
      </c>
      <c r="AY150" s="31">
        <v>40.9</v>
      </c>
      <c r="AZ150" s="23">
        <v>100</v>
      </c>
      <c r="BA150" s="24">
        <v>13.7</v>
      </c>
      <c r="BB150" s="24">
        <v>59.3</v>
      </c>
      <c r="BC150" s="24">
        <v>26.2</v>
      </c>
      <c r="BD150" s="24">
        <v>0.8</v>
      </c>
      <c r="BE150" s="31">
        <v>85.5</v>
      </c>
      <c r="BF150" s="23">
        <v>100</v>
      </c>
      <c r="BG150" s="24">
        <v>26.6</v>
      </c>
      <c r="BH150" s="24">
        <v>40.799999999999997</v>
      </c>
      <c r="BI150" s="24">
        <v>31.9</v>
      </c>
      <c r="BJ150" s="24">
        <v>0.7</v>
      </c>
      <c r="BK150" s="31">
        <v>72.7</v>
      </c>
      <c r="BL150" s="23">
        <v>100</v>
      </c>
      <c r="BM150" s="24">
        <v>6.1</v>
      </c>
      <c r="BN150" s="24">
        <v>37.5</v>
      </c>
      <c r="BO150" s="24">
        <v>55.5</v>
      </c>
      <c r="BP150" s="24">
        <v>0.8</v>
      </c>
      <c r="BQ150" s="31">
        <v>93</v>
      </c>
      <c r="BR150" s="23">
        <v>100</v>
      </c>
      <c r="BS150" s="24">
        <v>83.6</v>
      </c>
      <c r="BT150" s="24">
        <v>12.6</v>
      </c>
      <c r="BU150" s="24">
        <v>3.1</v>
      </c>
      <c r="BV150" s="24">
        <v>0.7</v>
      </c>
      <c r="BW150" s="31">
        <v>15.7</v>
      </c>
      <c r="BX150" s="23">
        <v>100</v>
      </c>
      <c r="BY150" s="24">
        <v>26.8</v>
      </c>
      <c r="BZ150" s="24">
        <v>53.2</v>
      </c>
      <c r="CA150" s="24">
        <v>19.3</v>
      </c>
      <c r="CB150" s="24">
        <v>0.7</v>
      </c>
      <c r="CC150" s="31">
        <v>72.5</v>
      </c>
      <c r="CD150" s="23">
        <v>100</v>
      </c>
      <c r="CE150" s="24">
        <v>60</v>
      </c>
      <c r="CF150" s="24">
        <v>29.7</v>
      </c>
      <c r="CG150" s="24">
        <v>9.5</v>
      </c>
      <c r="CH150" s="24">
        <v>0.8</v>
      </c>
      <c r="CI150" s="31">
        <v>39.200000000000003</v>
      </c>
      <c r="CJ150" s="23">
        <v>100</v>
      </c>
      <c r="CK150" s="24">
        <v>55.8</v>
      </c>
      <c r="CL150" s="24">
        <v>30.6</v>
      </c>
      <c r="CM150" s="24">
        <v>13</v>
      </c>
      <c r="CN150" s="24">
        <v>0.6</v>
      </c>
      <c r="CO150" s="25">
        <v>43.5</v>
      </c>
    </row>
    <row r="151" spans="2:93" ht="13.5" customHeight="1" x14ac:dyDescent="0.15">
      <c r="B151" s="54" t="s">
        <v>26</v>
      </c>
      <c r="C151" s="52" t="s">
        <v>188</v>
      </c>
      <c r="D151" s="26">
        <v>2311</v>
      </c>
      <c r="E151" s="27">
        <v>83</v>
      </c>
      <c r="F151" s="27">
        <v>1075</v>
      </c>
      <c r="G151" s="27">
        <v>1139</v>
      </c>
      <c r="H151" s="27">
        <v>14</v>
      </c>
      <c r="I151" s="32">
        <v>2214</v>
      </c>
      <c r="J151" s="26">
        <v>2311</v>
      </c>
      <c r="K151" s="27">
        <v>1363</v>
      </c>
      <c r="L151" s="27">
        <v>605</v>
      </c>
      <c r="M151" s="27">
        <v>331</v>
      </c>
      <c r="N151" s="27">
        <v>12</v>
      </c>
      <c r="O151" s="32">
        <v>936</v>
      </c>
      <c r="P151" s="26">
        <v>2311</v>
      </c>
      <c r="Q151" s="27">
        <v>582</v>
      </c>
      <c r="R151" s="27">
        <v>1023</v>
      </c>
      <c r="S151" s="27">
        <v>684</v>
      </c>
      <c r="T151" s="27">
        <v>22</v>
      </c>
      <c r="U151" s="32">
        <v>1707</v>
      </c>
      <c r="V151" s="26">
        <v>2311</v>
      </c>
      <c r="W151" s="27">
        <v>1756</v>
      </c>
      <c r="X151" s="27">
        <v>410</v>
      </c>
      <c r="Y151" s="27">
        <v>133</v>
      </c>
      <c r="Z151" s="27">
        <v>12</v>
      </c>
      <c r="AA151" s="32">
        <v>543</v>
      </c>
      <c r="AB151" s="26">
        <v>2311</v>
      </c>
      <c r="AC151" s="27">
        <v>1232</v>
      </c>
      <c r="AD151" s="27">
        <v>749</v>
      </c>
      <c r="AE151" s="27">
        <v>316</v>
      </c>
      <c r="AF151" s="27">
        <v>14</v>
      </c>
      <c r="AG151" s="32">
        <v>1065</v>
      </c>
      <c r="AH151" s="26">
        <v>2311</v>
      </c>
      <c r="AI151" s="27">
        <v>276</v>
      </c>
      <c r="AJ151" s="27">
        <v>1337</v>
      </c>
      <c r="AK151" s="27">
        <v>685</v>
      </c>
      <c r="AL151" s="27">
        <v>13</v>
      </c>
      <c r="AM151" s="32">
        <v>2022</v>
      </c>
      <c r="AN151" s="26">
        <v>2311</v>
      </c>
      <c r="AO151" s="27">
        <v>71</v>
      </c>
      <c r="AP151" s="27">
        <v>166</v>
      </c>
      <c r="AQ151" s="27">
        <v>2060</v>
      </c>
      <c r="AR151" s="27">
        <v>14</v>
      </c>
      <c r="AS151" s="32">
        <v>2226</v>
      </c>
      <c r="AT151" s="26">
        <v>2311</v>
      </c>
      <c r="AU151" s="27">
        <v>1382</v>
      </c>
      <c r="AV151" s="27">
        <v>628</v>
      </c>
      <c r="AW151" s="27">
        <v>284</v>
      </c>
      <c r="AX151" s="27">
        <v>17</v>
      </c>
      <c r="AY151" s="32">
        <v>912</v>
      </c>
      <c r="AZ151" s="26">
        <v>2311</v>
      </c>
      <c r="BA151" s="27">
        <v>270</v>
      </c>
      <c r="BB151" s="27">
        <v>1381</v>
      </c>
      <c r="BC151" s="27">
        <v>643</v>
      </c>
      <c r="BD151" s="27">
        <v>17</v>
      </c>
      <c r="BE151" s="32">
        <v>2024</v>
      </c>
      <c r="BF151" s="26">
        <v>2311</v>
      </c>
      <c r="BG151" s="27">
        <v>635</v>
      </c>
      <c r="BH151" s="27">
        <v>968</v>
      </c>
      <c r="BI151" s="27">
        <v>696</v>
      </c>
      <c r="BJ151" s="27">
        <v>12</v>
      </c>
      <c r="BK151" s="32">
        <v>1664</v>
      </c>
      <c r="BL151" s="26">
        <v>2311</v>
      </c>
      <c r="BM151" s="27">
        <v>114</v>
      </c>
      <c r="BN151" s="27">
        <v>869</v>
      </c>
      <c r="BO151" s="27">
        <v>1311</v>
      </c>
      <c r="BP151" s="27">
        <v>17</v>
      </c>
      <c r="BQ151" s="32">
        <v>2180</v>
      </c>
      <c r="BR151" s="26">
        <v>2311</v>
      </c>
      <c r="BS151" s="27">
        <v>1949</v>
      </c>
      <c r="BT151" s="27">
        <v>287</v>
      </c>
      <c r="BU151" s="27">
        <v>61</v>
      </c>
      <c r="BV151" s="27">
        <v>14</v>
      </c>
      <c r="BW151" s="32">
        <v>348</v>
      </c>
      <c r="BX151" s="26">
        <v>2311</v>
      </c>
      <c r="BY151" s="27">
        <v>594</v>
      </c>
      <c r="BZ151" s="27">
        <v>1251</v>
      </c>
      <c r="CA151" s="27">
        <v>453</v>
      </c>
      <c r="CB151" s="27">
        <v>13</v>
      </c>
      <c r="CC151" s="32">
        <v>1704</v>
      </c>
      <c r="CD151" s="26">
        <v>2311</v>
      </c>
      <c r="CE151" s="27">
        <v>1420</v>
      </c>
      <c r="CF151" s="27">
        <v>689</v>
      </c>
      <c r="CG151" s="27">
        <v>187</v>
      </c>
      <c r="CH151" s="27">
        <v>15</v>
      </c>
      <c r="CI151" s="32">
        <v>876</v>
      </c>
      <c r="CJ151" s="26">
        <v>2311</v>
      </c>
      <c r="CK151" s="27">
        <v>1313</v>
      </c>
      <c r="CL151" s="27">
        <v>704</v>
      </c>
      <c r="CM151" s="27">
        <v>282</v>
      </c>
      <c r="CN151" s="27">
        <v>12</v>
      </c>
      <c r="CO151" s="28">
        <v>986</v>
      </c>
    </row>
    <row r="152" spans="2:93" ht="13.5" customHeight="1" x14ac:dyDescent="0.15">
      <c r="B152" s="55"/>
      <c r="C152" s="53"/>
      <c r="D152" s="23">
        <v>100</v>
      </c>
      <c r="E152" s="24">
        <v>3.6</v>
      </c>
      <c r="F152" s="24">
        <v>46.5</v>
      </c>
      <c r="G152" s="24">
        <v>49.3</v>
      </c>
      <c r="H152" s="24">
        <v>0.6</v>
      </c>
      <c r="I152" s="31">
        <v>95.8</v>
      </c>
      <c r="J152" s="23">
        <v>100</v>
      </c>
      <c r="K152" s="24">
        <v>59</v>
      </c>
      <c r="L152" s="24">
        <v>26.2</v>
      </c>
      <c r="M152" s="24">
        <v>14.3</v>
      </c>
      <c r="N152" s="24">
        <v>0.5</v>
      </c>
      <c r="O152" s="31">
        <v>40.5</v>
      </c>
      <c r="P152" s="23">
        <v>100</v>
      </c>
      <c r="Q152" s="24">
        <v>25.2</v>
      </c>
      <c r="R152" s="24">
        <v>44.3</v>
      </c>
      <c r="S152" s="24">
        <v>29.6</v>
      </c>
      <c r="T152" s="24">
        <v>1</v>
      </c>
      <c r="U152" s="31">
        <v>73.900000000000006</v>
      </c>
      <c r="V152" s="23">
        <v>100</v>
      </c>
      <c r="W152" s="24">
        <v>76</v>
      </c>
      <c r="X152" s="24">
        <v>17.7</v>
      </c>
      <c r="Y152" s="24">
        <v>5.8</v>
      </c>
      <c r="Z152" s="24">
        <v>0.5</v>
      </c>
      <c r="AA152" s="31">
        <v>23.5</v>
      </c>
      <c r="AB152" s="23">
        <v>100</v>
      </c>
      <c r="AC152" s="24">
        <v>53.3</v>
      </c>
      <c r="AD152" s="24">
        <v>32.4</v>
      </c>
      <c r="AE152" s="24">
        <v>13.7</v>
      </c>
      <c r="AF152" s="24">
        <v>0.6</v>
      </c>
      <c r="AG152" s="31">
        <v>46.1</v>
      </c>
      <c r="AH152" s="23">
        <v>100</v>
      </c>
      <c r="AI152" s="24">
        <v>11.9</v>
      </c>
      <c r="AJ152" s="24">
        <v>57.9</v>
      </c>
      <c r="AK152" s="24">
        <v>29.6</v>
      </c>
      <c r="AL152" s="24">
        <v>0.6</v>
      </c>
      <c r="AM152" s="31">
        <v>87.5</v>
      </c>
      <c r="AN152" s="23">
        <v>100</v>
      </c>
      <c r="AO152" s="24">
        <v>3.1</v>
      </c>
      <c r="AP152" s="24">
        <v>7.2</v>
      </c>
      <c r="AQ152" s="24">
        <v>89.1</v>
      </c>
      <c r="AR152" s="24">
        <v>0.6</v>
      </c>
      <c r="AS152" s="31">
        <v>96.3</v>
      </c>
      <c r="AT152" s="23">
        <v>100</v>
      </c>
      <c r="AU152" s="24">
        <v>59.8</v>
      </c>
      <c r="AV152" s="24">
        <v>27.2</v>
      </c>
      <c r="AW152" s="24">
        <v>12.3</v>
      </c>
      <c r="AX152" s="24">
        <v>0.7</v>
      </c>
      <c r="AY152" s="31">
        <v>39.5</v>
      </c>
      <c r="AZ152" s="23">
        <v>100</v>
      </c>
      <c r="BA152" s="24">
        <v>11.7</v>
      </c>
      <c r="BB152" s="24">
        <v>59.8</v>
      </c>
      <c r="BC152" s="24">
        <v>27.8</v>
      </c>
      <c r="BD152" s="24">
        <v>0.7</v>
      </c>
      <c r="BE152" s="31">
        <v>87.6</v>
      </c>
      <c r="BF152" s="23">
        <v>100</v>
      </c>
      <c r="BG152" s="24">
        <v>27.5</v>
      </c>
      <c r="BH152" s="24">
        <v>41.9</v>
      </c>
      <c r="BI152" s="24">
        <v>30.1</v>
      </c>
      <c r="BJ152" s="24">
        <v>0.5</v>
      </c>
      <c r="BK152" s="31">
        <v>72</v>
      </c>
      <c r="BL152" s="23">
        <v>100</v>
      </c>
      <c r="BM152" s="24">
        <v>4.9000000000000004</v>
      </c>
      <c r="BN152" s="24">
        <v>37.6</v>
      </c>
      <c r="BO152" s="24">
        <v>56.7</v>
      </c>
      <c r="BP152" s="24">
        <v>0.7</v>
      </c>
      <c r="BQ152" s="31">
        <v>94.3</v>
      </c>
      <c r="BR152" s="23">
        <v>100</v>
      </c>
      <c r="BS152" s="24">
        <v>84.3</v>
      </c>
      <c r="BT152" s="24">
        <v>12.4</v>
      </c>
      <c r="BU152" s="24">
        <v>2.6</v>
      </c>
      <c r="BV152" s="24">
        <v>0.6</v>
      </c>
      <c r="BW152" s="31">
        <v>15.1</v>
      </c>
      <c r="BX152" s="23">
        <v>100</v>
      </c>
      <c r="BY152" s="24">
        <v>25.7</v>
      </c>
      <c r="BZ152" s="24">
        <v>54.1</v>
      </c>
      <c r="CA152" s="24">
        <v>19.600000000000001</v>
      </c>
      <c r="CB152" s="24">
        <v>0.6</v>
      </c>
      <c r="CC152" s="31">
        <v>73.7</v>
      </c>
      <c r="CD152" s="23">
        <v>100</v>
      </c>
      <c r="CE152" s="24">
        <v>61.4</v>
      </c>
      <c r="CF152" s="24">
        <v>29.8</v>
      </c>
      <c r="CG152" s="24">
        <v>8.1</v>
      </c>
      <c r="CH152" s="24">
        <v>0.6</v>
      </c>
      <c r="CI152" s="31">
        <v>37.9</v>
      </c>
      <c r="CJ152" s="23">
        <v>100</v>
      </c>
      <c r="CK152" s="24">
        <v>56.8</v>
      </c>
      <c r="CL152" s="24">
        <v>30.5</v>
      </c>
      <c r="CM152" s="24">
        <v>12.2</v>
      </c>
      <c r="CN152" s="24">
        <v>0.5</v>
      </c>
      <c r="CO152" s="25">
        <v>42.7</v>
      </c>
    </row>
    <row r="153" spans="2:93" ht="13.5" customHeight="1" x14ac:dyDescent="0.15">
      <c r="B153" s="55"/>
      <c r="C153" s="52" t="s">
        <v>189</v>
      </c>
      <c r="D153" s="26">
        <v>396</v>
      </c>
      <c r="E153" s="27">
        <v>29</v>
      </c>
      <c r="F153" s="27">
        <v>200</v>
      </c>
      <c r="G153" s="27">
        <v>161</v>
      </c>
      <c r="H153" s="27">
        <v>6</v>
      </c>
      <c r="I153" s="32">
        <v>361</v>
      </c>
      <c r="J153" s="26">
        <v>396</v>
      </c>
      <c r="K153" s="27">
        <v>171</v>
      </c>
      <c r="L153" s="27">
        <v>118</v>
      </c>
      <c r="M153" s="27">
        <v>102</v>
      </c>
      <c r="N153" s="27">
        <v>5</v>
      </c>
      <c r="O153" s="32">
        <v>220</v>
      </c>
      <c r="P153" s="26">
        <v>396</v>
      </c>
      <c r="Q153" s="27">
        <v>138</v>
      </c>
      <c r="R153" s="27">
        <v>159</v>
      </c>
      <c r="S153" s="27">
        <v>94</v>
      </c>
      <c r="T153" s="27">
        <v>5</v>
      </c>
      <c r="U153" s="32">
        <v>253</v>
      </c>
      <c r="V153" s="26">
        <v>396</v>
      </c>
      <c r="W153" s="27">
        <v>210</v>
      </c>
      <c r="X153" s="27">
        <v>115</v>
      </c>
      <c r="Y153" s="27">
        <v>66</v>
      </c>
      <c r="Z153" s="27">
        <v>5</v>
      </c>
      <c r="AA153" s="32">
        <v>181</v>
      </c>
      <c r="AB153" s="26">
        <v>396</v>
      </c>
      <c r="AC153" s="27">
        <v>163</v>
      </c>
      <c r="AD153" s="27">
        <v>117</v>
      </c>
      <c r="AE153" s="27">
        <v>110</v>
      </c>
      <c r="AF153" s="27">
        <v>6</v>
      </c>
      <c r="AG153" s="32">
        <v>227</v>
      </c>
      <c r="AH153" s="26">
        <v>396</v>
      </c>
      <c r="AI153" s="27">
        <v>76</v>
      </c>
      <c r="AJ153" s="27">
        <v>211</v>
      </c>
      <c r="AK153" s="27">
        <v>104</v>
      </c>
      <c r="AL153" s="27">
        <v>5</v>
      </c>
      <c r="AM153" s="32">
        <v>315</v>
      </c>
      <c r="AN153" s="26">
        <v>396</v>
      </c>
      <c r="AO153" s="27">
        <v>32</v>
      </c>
      <c r="AP153" s="27">
        <v>65</v>
      </c>
      <c r="AQ153" s="27">
        <v>295</v>
      </c>
      <c r="AR153" s="27">
        <v>4</v>
      </c>
      <c r="AS153" s="32">
        <v>360</v>
      </c>
      <c r="AT153" s="26">
        <v>396</v>
      </c>
      <c r="AU153" s="27">
        <v>195</v>
      </c>
      <c r="AV153" s="27">
        <v>109</v>
      </c>
      <c r="AW153" s="27">
        <v>87</v>
      </c>
      <c r="AX153" s="27">
        <v>5</v>
      </c>
      <c r="AY153" s="32">
        <v>196</v>
      </c>
      <c r="AZ153" s="26">
        <v>396</v>
      </c>
      <c r="BA153" s="27">
        <v>101</v>
      </c>
      <c r="BB153" s="27">
        <v>226</v>
      </c>
      <c r="BC153" s="27">
        <v>64</v>
      </c>
      <c r="BD153" s="27">
        <v>5</v>
      </c>
      <c r="BE153" s="32">
        <v>290</v>
      </c>
      <c r="BF153" s="26">
        <v>396</v>
      </c>
      <c r="BG153" s="27">
        <v>82</v>
      </c>
      <c r="BH153" s="27">
        <v>139</v>
      </c>
      <c r="BI153" s="27">
        <v>169</v>
      </c>
      <c r="BJ153" s="27">
        <v>6</v>
      </c>
      <c r="BK153" s="32">
        <v>308</v>
      </c>
      <c r="BL153" s="26">
        <v>396</v>
      </c>
      <c r="BM153" s="27">
        <v>50</v>
      </c>
      <c r="BN153" s="27">
        <v>149</v>
      </c>
      <c r="BO153" s="27">
        <v>191</v>
      </c>
      <c r="BP153" s="27">
        <v>6</v>
      </c>
      <c r="BQ153" s="32">
        <v>340</v>
      </c>
      <c r="BR153" s="26">
        <v>396</v>
      </c>
      <c r="BS153" s="27">
        <v>315</v>
      </c>
      <c r="BT153" s="27">
        <v>54</v>
      </c>
      <c r="BU153" s="27">
        <v>22</v>
      </c>
      <c r="BV153" s="27">
        <v>5</v>
      </c>
      <c r="BW153" s="32">
        <v>76</v>
      </c>
      <c r="BX153" s="26">
        <v>396</v>
      </c>
      <c r="BY153" s="27">
        <v>133</v>
      </c>
      <c r="BZ153" s="27">
        <v>189</v>
      </c>
      <c r="CA153" s="27">
        <v>69</v>
      </c>
      <c r="CB153" s="27">
        <v>5</v>
      </c>
      <c r="CC153" s="32">
        <v>258</v>
      </c>
      <c r="CD153" s="26">
        <v>396</v>
      </c>
      <c r="CE153" s="27">
        <v>206</v>
      </c>
      <c r="CF153" s="27">
        <v>115</v>
      </c>
      <c r="CG153" s="27">
        <v>69</v>
      </c>
      <c r="CH153" s="27">
        <v>6</v>
      </c>
      <c r="CI153" s="32">
        <v>184</v>
      </c>
      <c r="CJ153" s="26">
        <v>396</v>
      </c>
      <c r="CK153" s="27">
        <v>199</v>
      </c>
      <c r="CL153" s="27">
        <v>125</v>
      </c>
      <c r="CM153" s="27">
        <v>67</v>
      </c>
      <c r="CN153" s="27">
        <v>5</v>
      </c>
      <c r="CO153" s="28">
        <v>192</v>
      </c>
    </row>
    <row r="154" spans="2:93" ht="13.5" customHeight="1" x14ac:dyDescent="0.15">
      <c r="B154" s="55"/>
      <c r="C154" s="53"/>
      <c r="D154" s="23">
        <v>100</v>
      </c>
      <c r="E154" s="24">
        <v>7.3</v>
      </c>
      <c r="F154" s="24">
        <v>50.5</v>
      </c>
      <c r="G154" s="24">
        <v>40.700000000000003</v>
      </c>
      <c r="H154" s="24">
        <v>1.5</v>
      </c>
      <c r="I154" s="31">
        <v>91.2</v>
      </c>
      <c r="J154" s="23">
        <v>100</v>
      </c>
      <c r="K154" s="24">
        <v>43.2</v>
      </c>
      <c r="L154" s="24">
        <v>29.8</v>
      </c>
      <c r="M154" s="24">
        <v>25.8</v>
      </c>
      <c r="N154" s="24">
        <v>1.3</v>
      </c>
      <c r="O154" s="31">
        <v>55.6</v>
      </c>
      <c r="P154" s="23">
        <v>100</v>
      </c>
      <c r="Q154" s="24">
        <v>34.799999999999997</v>
      </c>
      <c r="R154" s="24">
        <v>40.200000000000003</v>
      </c>
      <c r="S154" s="24">
        <v>23.7</v>
      </c>
      <c r="T154" s="24">
        <v>1.3</v>
      </c>
      <c r="U154" s="31">
        <v>63.9</v>
      </c>
      <c r="V154" s="23">
        <v>100</v>
      </c>
      <c r="W154" s="24">
        <v>53</v>
      </c>
      <c r="X154" s="24">
        <v>29</v>
      </c>
      <c r="Y154" s="24">
        <v>16.7</v>
      </c>
      <c r="Z154" s="24">
        <v>1.3</v>
      </c>
      <c r="AA154" s="31">
        <v>45.7</v>
      </c>
      <c r="AB154" s="23">
        <v>100</v>
      </c>
      <c r="AC154" s="24">
        <v>41.2</v>
      </c>
      <c r="AD154" s="24">
        <v>29.5</v>
      </c>
      <c r="AE154" s="24">
        <v>27.8</v>
      </c>
      <c r="AF154" s="24">
        <v>1.5</v>
      </c>
      <c r="AG154" s="31">
        <v>57.3</v>
      </c>
      <c r="AH154" s="23">
        <v>100</v>
      </c>
      <c r="AI154" s="24">
        <v>19.2</v>
      </c>
      <c r="AJ154" s="24">
        <v>53.3</v>
      </c>
      <c r="AK154" s="24">
        <v>26.3</v>
      </c>
      <c r="AL154" s="24">
        <v>1.3</v>
      </c>
      <c r="AM154" s="31">
        <v>79.5</v>
      </c>
      <c r="AN154" s="23">
        <v>100</v>
      </c>
      <c r="AO154" s="24">
        <v>8.1</v>
      </c>
      <c r="AP154" s="24">
        <v>16.399999999999999</v>
      </c>
      <c r="AQ154" s="24">
        <v>74.5</v>
      </c>
      <c r="AR154" s="24">
        <v>1</v>
      </c>
      <c r="AS154" s="31">
        <v>90.9</v>
      </c>
      <c r="AT154" s="23">
        <v>100</v>
      </c>
      <c r="AU154" s="24">
        <v>49.2</v>
      </c>
      <c r="AV154" s="24">
        <v>27.5</v>
      </c>
      <c r="AW154" s="24">
        <v>22</v>
      </c>
      <c r="AX154" s="24">
        <v>1.3</v>
      </c>
      <c r="AY154" s="31">
        <v>49.5</v>
      </c>
      <c r="AZ154" s="23">
        <v>100</v>
      </c>
      <c r="BA154" s="24">
        <v>25.5</v>
      </c>
      <c r="BB154" s="24">
        <v>57.1</v>
      </c>
      <c r="BC154" s="24">
        <v>16.2</v>
      </c>
      <c r="BD154" s="24">
        <v>1.3</v>
      </c>
      <c r="BE154" s="31">
        <v>73.2</v>
      </c>
      <c r="BF154" s="23">
        <v>100</v>
      </c>
      <c r="BG154" s="24">
        <v>20.7</v>
      </c>
      <c r="BH154" s="24">
        <v>35.1</v>
      </c>
      <c r="BI154" s="24">
        <v>42.7</v>
      </c>
      <c r="BJ154" s="24">
        <v>1.5</v>
      </c>
      <c r="BK154" s="31">
        <v>77.8</v>
      </c>
      <c r="BL154" s="23">
        <v>100</v>
      </c>
      <c r="BM154" s="24">
        <v>12.6</v>
      </c>
      <c r="BN154" s="24">
        <v>37.6</v>
      </c>
      <c r="BO154" s="24">
        <v>48.2</v>
      </c>
      <c r="BP154" s="24">
        <v>1.5</v>
      </c>
      <c r="BQ154" s="31">
        <v>85.9</v>
      </c>
      <c r="BR154" s="23">
        <v>100</v>
      </c>
      <c r="BS154" s="24">
        <v>79.5</v>
      </c>
      <c r="BT154" s="24">
        <v>13.6</v>
      </c>
      <c r="BU154" s="24">
        <v>5.6</v>
      </c>
      <c r="BV154" s="24">
        <v>1.3</v>
      </c>
      <c r="BW154" s="31">
        <v>19.2</v>
      </c>
      <c r="BX154" s="23">
        <v>100</v>
      </c>
      <c r="BY154" s="24">
        <v>33.6</v>
      </c>
      <c r="BZ154" s="24">
        <v>47.7</v>
      </c>
      <c r="CA154" s="24">
        <v>17.399999999999999</v>
      </c>
      <c r="CB154" s="24">
        <v>1.3</v>
      </c>
      <c r="CC154" s="31">
        <v>65.2</v>
      </c>
      <c r="CD154" s="23">
        <v>100</v>
      </c>
      <c r="CE154" s="24">
        <v>52</v>
      </c>
      <c r="CF154" s="24">
        <v>29</v>
      </c>
      <c r="CG154" s="24">
        <v>17.399999999999999</v>
      </c>
      <c r="CH154" s="24">
        <v>1.5</v>
      </c>
      <c r="CI154" s="31">
        <v>46.5</v>
      </c>
      <c r="CJ154" s="23">
        <v>100</v>
      </c>
      <c r="CK154" s="24">
        <v>50.3</v>
      </c>
      <c r="CL154" s="24">
        <v>31.6</v>
      </c>
      <c r="CM154" s="24">
        <v>16.899999999999999</v>
      </c>
      <c r="CN154" s="24">
        <v>1.3</v>
      </c>
      <c r="CO154" s="25">
        <v>48.5</v>
      </c>
    </row>
    <row r="155" spans="2:93" ht="13.5" customHeight="1" x14ac:dyDescent="0.15">
      <c r="B155" s="55"/>
      <c r="C155" s="52" t="s">
        <v>99</v>
      </c>
      <c r="D155" s="26">
        <v>8</v>
      </c>
      <c r="E155" s="27" t="s">
        <v>132</v>
      </c>
      <c r="F155" s="27">
        <v>1</v>
      </c>
      <c r="G155" s="27">
        <v>7</v>
      </c>
      <c r="H155" s="27" t="s">
        <v>132</v>
      </c>
      <c r="I155" s="32">
        <v>8</v>
      </c>
      <c r="J155" s="26">
        <v>8</v>
      </c>
      <c r="K155" s="27">
        <v>4</v>
      </c>
      <c r="L155" s="27">
        <v>2</v>
      </c>
      <c r="M155" s="27">
        <v>2</v>
      </c>
      <c r="N155" s="27" t="s">
        <v>132</v>
      </c>
      <c r="O155" s="32">
        <v>4</v>
      </c>
      <c r="P155" s="26">
        <v>8</v>
      </c>
      <c r="Q155" s="27">
        <v>3</v>
      </c>
      <c r="R155" s="27">
        <v>4</v>
      </c>
      <c r="S155" s="27">
        <v>1</v>
      </c>
      <c r="T155" s="27" t="s">
        <v>132</v>
      </c>
      <c r="U155" s="32">
        <v>5</v>
      </c>
      <c r="V155" s="26">
        <v>8</v>
      </c>
      <c r="W155" s="27">
        <v>4</v>
      </c>
      <c r="X155" s="27">
        <v>3</v>
      </c>
      <c r="Y155" s="27">
        <v>1</v>
      </c>
      <c r="Z155" s="27" t="s">
        <v>132</v>
      </c>
      <c r="AA155" s="32">
        <v>4</v>
      </c>
      <c r="AB155" s="26">
        <v>8</v>
      </c>
      <c r="AC155" s="27">
        <v>1</v>
      </c>
      <c r="AD155" s="27">
        <v>2</v>
      </c>
      <c r="AE155" s="27">
        <v>5</v>
      </c>
      <c r="AF155" s="27" t="s">
        <v>132</v>
      </c>
      <c r="AG155" s="32">
        <v>7</v>
      </c>
      <c r="AH155" s="26">
        <v>8</v>
      </c>
      <c r="AI155" s="27">
        <v>1</v>
      </c>
      <c r="AJ155" s="27">
        <v>5</v>
      </c>
      <c r="AK155" s="27">
        <v>2</v>
      </c>
      <c r="AL155" s="27" t="s">
        <v>132</v>
      </c>
      <c r="AM155" s="32">
        <v>7</v>
      </c>
      <c r="AN155" s="26">
        <v>8</v>
      </c>
      <c r="AO155" s="27" t="s">
        <v>132</v>
      </c>
      <c r="AP155" s="27" t="s">
        <v>132</v>
      </c>
      <c r="AQ155" s="27">
        <v>8</v>
      </c>
      <c r="AR155" s="27" t="s">
        <v>132</v>
      </c>
      <c r="AS155" s="32">
        <v>8</v>
      </c>
      <c r="AT155" s="26">
        <v>8</v>
      </c>
      <c r="AU155" s="27">
        <v>5</v>
      </c>
      <c r="AV155" s="27" t="s">
        <v>132</v>
      </c>
      <c r="AW155" s="27">
        <v>3</v>
      </c>
      <c r="AX155" s="27" t="s">
        <v>132</v>
      </c>
      <c r="AY155" s="32">
        <v>3</v>
      </c>
      <c r="AZ155" s="26">
        <v>8</v>
      </c>
      <c r="BA155" s="27">
        <v>1</v>
      </c>
      <c r="BB155" s="27">
        <v>3</v>
      </c>
      <c r="BC155" s="27">
        <v>4</v>
      </c>
      <c r="BD155" s="27" t="s">
        <v>132</v>
      </c>
      <c r="BE155" s="32">
        <v>7</v>
      </c>
      <c r="BF155" s="26">
        <v>8</v>
      </c>
      <c r="BG155" s="27">
        <v>5</v>
      </c>
      <c r="BH155" s="27">
        <v>2</v>
      </c>
      <c r="BI155" s="27">
        <v>1</v>
      </c>
      <c r="BJ155" s="27" t="s">
        <v>132</v>
      </c>
      <c r="BK155" s="32">
        <v>3</v>
      </c>
      <c r="BL155" s="26">
        <v>8</v>
      </c>
      <c r="BM155" s="27">
        <v>2</v>
      </c>
      <c r="BN155" s="27" t="s">
        <v>132</v>
      </c>
      <c r="BO155" s="27">
        <v>6</v>
      </c>
      <c r="BP155" s="27" t="s">
        <v>132</v>
      </c>
      <c r="BQ155" s="32">
        <v>6</v>
      </c>
      <c r="BR155" s="26">
        <v>8</v>
      </c>
      <c r="BS155" s="27">
        <v>6</v>
      </c>
      <c r="BT155" s="27">
        <v>1</v>
      </c>
      <c r="BU155" s="27">
        <v>1</v>
      </c>
      <c r="BV155" s="27" t="s">
        <v>132</v>
      </c>
      <c r="BW155" s="32">
        <v>2</v>
      </c>
      <c r="BX155" s="26">
        <v>8</v>
      </c>
      <c r="BY155" s="27">
        <v>1</v>
      </c>
      <c r="BZ155" s="27">
        <v>5</v>
      </c>
      <c r="CA155" s="27">
        <v>2</v>
      </c>
      <c r="CB155" s="27" t="s">
        <v>132</v>
      </c>
      <c r="CC155" s="32">
        <v>7</v>
      </c>
      <c r="CD155" s="26">
        <v>8</v>
      </c>
      <c r="CE155" s="27">
        <v>4</v>
      </c>
      <c r="CF155" s="27">
        <v>2</v>
      </c>
      <c r="CG155" s="27">
        <v>2</v>
      </c>
      <c r="CH155" s="27" t="s">
        <v>132</v>
      </c>
      <c r="CI155" s="32">
        <v>4</v>
      </c>
      <c r="CJ155" s="26">
        <v>8</v>
      </c>
      <c r="CK155" s="27">
        <v>4</v>
      </c>
      <c r="CL155" s="27">
        <v>1</v>
      </c>
      <c r="CM155" s="27">
        <v>3</v>
      </c>
      <c r="CN155" s="27" t="s">
        <v>132</v>
      </c>
      <c r="CO155" s="28">
        <v>4</v>
      </c>
    </row>
    <row r="156" spans="2:93" ht="13.5" customHeight="1" x14ac:dyDescent="0.15">
      <c r="B156" s="44"/>
      <c r="C156" s="59"/>
      <c r="D156" s="34">
        <v>100</v>
      </c>
      <c r="E156" s="35" t="s">
        <v>132</v>
      </c>
      <c r="F156" s="35">
        <v>12.5</v>
      </c>
      <c r="G156" s="35">
        <v>87.5</v>
      </c>
      <c r="H156" s="35" t="s">
        <v>147</v>
      </c>
      <c r="I156" s="37">
        <v>100</v>
      </c>
      <c r="J156" s="34">
        <v>100</v>
      </c>
      <c r="K156" s="35">
        <v>50</v>
      </c>
      <c r="L156" s="35">
        <v>25</v>
      </c>
      <c r="M156" s="35">
        <v>25</v>
      </c>
      <c r="N156" s="35" t="s">
        <v>132</v>
      </c>
      <c r="O156" s="37">
        <v>50</v>
      </c>
      <c r="P156" s="34">
        <v>100</v>
      </c>
      <c r="Q156" s="35">
        <v>37.5</v>
      </c>
      <c r="R156" s="35">
        <v>50</v>
      </c>
      <c r="S156" s="35">
        <v>12.5</v>
      </c>
      <c r="T156" s="35" t="s">
        <v>132</v>
      </c>
      <c r="U156" s="37">
        <v>62.5</v>
      </c>
      <c r="V156" s="34">
        <v>100</v>
      </c>
      <c r="W156" s="35">
        <v>50</v>
      </c>
      <c r="X156" s="35">
        <v>37.5</v>
      </c>
      <c r="Y156" s="35">
        <v>12.5</v>
      </c>
      <c r="Z156" s="35" t="s">
        <v>132</v>
      </c>
      <c r="AA156" s="37">
        <v>50</v>
      </c>
      <c r="AB156" s="34">
        <v>100</v>
      </c>
      <c r="AC156" s="35">
        <v>12.5</v>
      </c>
      <c r="AD156" s="35">
        <v>25</v>
      </c>
      <c r="AE156" s="35">
        <v>62.5</v>
      </c>
      <c r="AF156" s="35" t="s">
        <v>132</v>
      </c>
      <c r="AG156" s="37">
        <v>87.5</v>
      </c>
      <c r="AH156" s="34">
        <v>100</v>
      </c>
      <c r="AI156" s="35">
        <v>12.5</v>
      </c>
      <c r="AJ156" s="35">
        <v>62.5</v>
      </c>
      <c r="AK156" s="35">
        <v>25</v>
      </c>
      <c r="AL156" s="35" t="s">
        <v>132</v>
      </c>
      <c r="AM156" s="37">
        <v>87.5</v>
      </c>
      <c r="AN156" s="34">
        <v>100</v>
      </c>
      <c r="AO156" s="35" t="s">
        <v>132</v>
      </c>
      <c r="AP156" s="35" t="s">
        <v>132</v>
      </c>
      <c r="AQ156" s="35">
        <v>100</v>
      </c>
      <c r="AR156" s="35" t="s">
        <v>132</v>
      </c>
      <c r="AS156" s="37">
        <v>100</v>
      </c>
      <c r="AT156" s="34">
        <v>100</v>
      </c>
      <c r="AU156" s="35">
        <v>62.5</v>
      </c>
      <c r="AV156" s="35" t="s">
        <v>132</v>
      </c>
      <c r="AW156" s="35">
        <v>37.5</v>
      </c>
      <c r="AX156" s="35" t="s">
        <v>132</v>
      </c>
      <c r="AY156" s="37">
        <v>37.5</v>
      </c>
      <c r="AZ156" s="34">
        <v>100</v>
      </c>
      <c r="BA156" s="35">
        <v>12.5</v>
      </c>
      <c r="BB156" s="35">
        <v>37.5</v>
      </c>
      <c r="BC156" s="35">
        <v>50</v>
      </c>
      <c r="BD156" s="35" t="s">
        <v>132</v>
      </c>
      <c r="BE156" s="37">
        <v>87.5</v>
      </c>
      <c r="BF156" s="34">
        <v>100</v>
      </c>
      <c r="BG156" s="35">
        <v>62.5</v>
      </c>
      <c r="BH156" s="35">
        <v>25</v>
      </c>
      <c r="BI156" s="35">
        <v>12.5</v>
      </c>
      <c r="BJ156" s="35" t="s">
        <v>132</v>
      </c>
      <c r="BK156" s="37">
        <v>37.5</v>
      </c>
      <c r="BL156" s="34">
        <v>100</v>
      </c>
      <c r="BM156" s="35">
        <v>25</v>
      </c>
      <c r="BN156" s="35" t="s">
        <v>132</v>
      </c>
      <c r="BO156" s="35">
        <v>75</v>
      </c>
      <c r="BP156" s="35" t="s">
        <v>132</v>
      </c>
      <c r="BQ156" s="37">
        <v>75</v>
      </c>
      <c r="BR156" s="34">
        <v>100</v>
      </c>
      <c r="BS156" s="35">
        <v>75</v>
      </c>
      <c r="BT156" s="35">
        <v>12.5</v>
      </c>
      <c r="BU156" s="35">
        <v>12.5</v>
      </c>
      <c r="BV156" s="35" t="s">
        <v>132</v>
      </c>
      <c r="BW156" s="37">
        <v>25</v>
      </c>
      <c r="BX156" s="34">
        <v>100</v>
      </c>
      <c r="BY156" s="35">
        <v>12.5</v>
      </c>
      <c r="BZ156" s="35">
        <v>62.5</v>
      </c>
      <c r="CA156" s="35">
        <v>25</v>
      </c>
      <c r="CB156" s="35" t="s">
        <v>132</v>
      </c>
      <c r="CC156" s="37">
        <v>87.5</v>
      </c>
      <c r="CD156" s="34">
        <v>100</v>
      </c>
      <c r="CE156" s="35">
        <v>50</v>
      </c>
      <c r="CF156" s="35">
        <v>25</v>
      </c>
      <c r="CG156" s="35">
        <v>25</v>
      </c>
      <c r="CH156" s="35" t="s">
        <v>132</v>
      </c>
      <c r="CI156" s="37">
        <v>50</v>
      </c>
      <c r="CJ156" s="34">
        <v>100</v>
      </c>
      <c r="CK156" s="35">
        <v>50</v>
      </c>
      <c r="CL156" s="35">
        <v>12.5</v>
      </c>
      <c r="CM156" s="35">
        <v>37.5</v>
      </c>
      <c r="CN156" s="35" t="s">
        <v>132</v>
      </c>
      <c r="CO156" s="36">
        <v>50</v>
      </c>
    </row>
    <row r="157" spans="2:93" ht="13.5" customHeight="1" x14ac:dyDescent="0.15">
      <c r="B157" s="43" t="s">
        <v>95</v>
      </c>
      <c r="C157" s="49"/>
      <c r="D157" s="17">
        <v>2715</v>
      </c>
      <c r="E157" s="18">
        <v>112</v>
      </c>
      <c r="F157" s="18">
        <v>1276</v>
      </c>
      <c r="G157" s="18">
        <v>1307</v>
      </c>
      <c r="H157" s="18">
        <v>20</v>
      </c>
      <c r="I157" s="30">
        <v>2583</v>
      </c>
      <c r="J157" s="17">
        <v>2715</v>
      </c>
      <c r="K157" s="18">
        <v>1538</v>
      </c>
      <c r="L157" s="18">
        <v>725</v>
      </c>
      <c r="M157" s="18">
        <v>435</v>
      </c>
      <c r="N157" s="18">
        <v>17</v>
      </c>
      <c r="O157" s="30">
        <v>1160</v>
      </c>
      <c r="P157" s="17">
        <v>2715</v>
      </c>
      <c r="Q157" s="18">
        <v>723</v>
      </c>
      <c r="R157" s="18">
        <v>1186</v>
      </c>
      <c r="S157" s="18">
        <v>779</v>
      </c>
      <c r="T157" s="18">
        <v>27</v>
      </c>
      <c r="U157" s="30">
        <v>1965</v>
      </c>
      <c r="V157" s="17">
        <v>2715</v>
      </c>
      <c r="W157" s="18">
        <v>1970</v>
      </c>
      <c r="X157" s="18">
        <v>528</v>
      </c>
      <c r="Y157" s="18">
        <v>200</v>
      </c>
      <c r="Z157" s="18">
        <v>17</v>
      </c>
      <c r="AA157" s="30">
        <v>728</v>
      </c>
      <c r="AB157" s="17">
        <v>2715</v>
      </c>
      <c r="AC157" s="18">
        <v>1396</v>
      </c>
      <c r="AD157" s="18">
        <v>868</v>
      </c>
      <c r="AE157" s="18">
        <v>431</v>
      </c>
      <c r="AF157" s="18">
        <v>20</v>
      </c>
      <c r="AG157" s="30">
        <v>1299</v>
      </c>
      <c r="AH157" s="17">
        <v>2715</v>
      </c>
      <c r="AI157" s="18">
        <v>353</v>
      </c>
      <c r="AJ157" s="18">
        <v>1553</v>
      </c>
      <c r="AK157" s="18">
        <v>791</v>
      </c>
      <c r="AL157" s="18">
        <v>18</v>
      </c>
      <c r="AM157" s="30">
        <v>2344</v>
      </c>
      <c r="AN157" s="17">
        <v>2715</v>
      </c>
      <c r="AO157" s="18">
        <v>103</v>
      </c>
      <c r="AP157" s="18">
        <v>231</v>
      </c>
      <c r="AQ157" s="18">
        <v>2363</v>
      </c>
      <c r="AR157" s="18">
        <v>18</v>
      </c>
      <c r="AS157" s="30">
        <v>2594</v>
      </c>
      <c r="AT157" s="17">
        <v>2715</v>
      </c>
      <c r="AU157" s="18">
        <v>1582</v>
      </c>
      <c r="AV157" s="18">
        <v>737</v>
      </c>
      <c r="AW157" s="18">
        <v>374</v>
      </c>
      <c r="AX157" s="18">
        <v>22</v>
      </c>
      <c r="AY157" s="30">
        <v>1111</v>
      </c>
      <c r="AZ157" s="17">
        <v>2715</v>
      </c>
      <c r="BA157" s="18">
        <v>372</v>
      </c>
      <c r="BB157" s="18">
        <v>1610</v>
      </c>
      <c r="BC157" s="18">
        <v>711</v>
      </c>
      <c r="BD157" s="18">
        <v>22</v>
      </c>
      <c r="BE157" s="30">
        <v>2321</v>
      </c>
      <c r="BF157" s="17">
        <v>2715</v>
      </c>
      <c r="BG157" s="18">
        <v>722</v>
      </c>
      <c r="BH157" s="18">
        <v>1109</v>
      </c>
      <c r="BI157" s="18">
        <v>866</v>
      </c>
      <c r="BJ157" s="18">
        <v>18</v>
      </c>
      <c r="BK157" s="30">
        <v>1975</v>
      </c>
      <c r="BL157" s="17">
        <v>2715</v>
      </c>
      <c r="BM157" s="18">
        <v>166</v>
      </c>
      <c r="BN157" s="18">
        <v>1018</v>
      </c>
      <c r="BO157" s="18">
        <v>1508</v>
      </c>
      <c r="BP157" s="18">
        <v>23</v>
      </c>
      <c r="BQ157" s="30">
        <v>2526</v>
      </c>
      <c r="BR157" s="17">
        <v>2715</v>
      </c>
      <c r="BS157" s="18">
        <v>2270</v>
      </c>
      <c r="BT157" s="18">
        <v>342</v>
      </c>
      <c r="BU157" s="18">
        <v>84</v>
      </c>
      <c r="BV157" s="18">
        <v>19</v>
      </c>
      <c r="BW157" s="30">
        <v>426</v>
      </c>
      <c r="BX157" s="17">
        <v>2715</v>
      </c>
      <c r="BY157" s="18">
        <v>728</v>
      </c>
      <c r="BZ157" s="18">
        <v>1445</v>
      </c>
      <c r="CA157" s="18">
        <v>524</v>
      </c>
      <c r="CB157" s="18">
        <v>18</v>
      </c>
      <c r="CC157" s="30">
        <v>1969</v>
      </c>
      <c r="CD157" s="17">
        <v>2715</v>
      </c>
      <c r="CE157" s="18">
        <v>1630</v>
      </c>
      <c r="CF157" s="18">
        <v>806</v>
      </c>
      <c r="CG157" s="18">
        <v>258</v>
      </c>
      <c r="CH157" s="18">
        <v>21</v>
      </c>
      <c r="CI157" s="30">
        <v>1064</v>
      </c>
      <c r="CJ157" s="17">
        <v>2715</v>
      </c>
      <c r="CK157" s="18">
        <v>1516</v>
      </c>
      <c r="CL157" s="18">
        <v>830</v>
      </c>
      <c r="CM157" s="18">
        <v>352</v>
      </c>
      <c r="CN157" s="18">
        <v>17</v>
      </c>
      <c r="CO157" s="19">
        <v>1182</v>
      </c>
    </row>
    <row r="158" spans="2:93" ht="13.5" customHeight="1" x14ac:dyDescent="0.15">
      <c r="B158" s="57"/>
      <c r="C158" s="53"/>
      <c r="D158" s="23">
        <v>100</v>
      </c>
      <c r="E158" s="24">
        <v>4.0999999999999996</v>
      </c>
      <c r="F158" s="24">
        <v>47</v>
      </c>
      <c r="G158" s="24">
        <v>48.1</v>
      </c>
      <c r="H158" s="24">
        <v>0.7</v>
      </c>
      <c r="I158" s="31">
        <v>95.1</v>
      </c>
      <c r="J158" s="23">
        <v>100</v>
      </c>
      <c r="K158" s="24">
        <v>56.6</v>
      </c>
      <c r="L158" s="24">
        <v>26.7</v>
      </c>
      <c r="M158" s="24">
        <v>16</v>
      </c>
      <c r="N158" s="24">
        <v>0.6</v>
      </c>
      <c r="O158" s="31">
        <v>42.7</v>
      </c>
      <c r="P158" s="23">
        <v>100</v>
      </c>
      <c r="Q158" s="24">
        <v>26.6</v>
      </c>
      <c r="R158" s="24">
        <v>43.7</v>
      </c>
      <c r="S158" s="24">
        <v>28.7</v>
      </c>
      <c r="T158" s="24">
        <v>1</v>
      </c>
      <c r="U158" s="31">
        <v>72.400000000000006</v>
      </c>
      <c r="V158" s="23">
        <v>100</v>
      </c>
      <c r="W158" s="24">
        <v>72.599999999999994</v>
      </c>
      <c r="X158" s="24">
        <v>19.399999999999999</v>
      </c>
      <c r="Y158" s="24">
        <v>7.4</v>
      </c>
      <c r="Z158" s="24">
        <v>0.6</v>
      </c>
      <c r="AA158" s="31">
        <v>26.8</v>
      </c>
      <c r="AB158" s="23">
        <v>100</v>
      </c>
      <c r="AC158" s="24">
        <v>51.4</v>
      </c>
      <c r="AD158" s="24">
        <v>32</v>
      </c>
      <c r="AE158" s="24">
        <v>15.9</v>
      </c>
      <c r="AF158" s="24">
        <v>0.7</v>
      </c>
      <c r="AG158" s="31">
        <v>47.8</v>
      </c>
      <c r="AH158" s="23">
        <v>100</v>
      </c>
      <c r="AI158" s="24">
        <v>13</v>
      </c>
      <c r="AJ158" s="24">
        <v>57.2</v>
      </c>
      <c r="AK158" s="24">
        <v>29.1</v>
      </c>
      <c r="AL158" s="24">
        <v>0.7</v>
      </c>
      <c r="AM158" s="31">
        <v>86.3</v>
      </c>
      <c r="AN158" s="23">
        <v>100</v>
      </c>
      <c r="AO158" s="24">
        <v>3.8</v>
      </c>
      <c r="AP158" s="24">
        <v>8.5</v>
      </c>
      <c r="AQ158" s="24">
        <v>87</v>
      </c>
      <c r="AR158" s="24">
        <v>0.7</v>
      </c>
      <c r="AS158" s="31">
        <v>95.5</v>
      </c>
      <c r="AT158" s="23">
        <v>100</v>
      </c>
      <c r="AU158" s="24">
        <v>58.3</v>
      </c>
      <c r="AV158" s="24">
        <v>27.1</v>
      </c>
      <c r="AW158" s="24">
        <v>13.8</v>
      </c>
      <c r="AX158" s="24">
        <v>0.8</v>
      </c>
      <c r="AY158" s="31">
        <v>40.9</v>
      </c>
      <c r="AZ158" s="23">
        <v>100</v>
      </c>
      <c r="BA158" s="24">
        <v>13.7</v>
      </c>
      <c r="BB158" s="24">
        <v>59.3</v>
      </c>
      <c r="BC158" s="24">
        <v>26.2</v>
      </c>
      <c r="BD158" s="24">
        <v>0.8</v>
      </c>
      <c r="BE158" s="31">
        <v>85.5</v>
      </c>
      <c r="BF158" s="23">
        <v>100</v>
      </c>
      <c r="BG158" s="24">
        <v>26.6</v>
      </c>
      <c r="BH158" s="24">
        <v>40.799999999999997</v>
      </c>
      <c r="BI158" s="24">
        <v>31.9</v>
      </c>
      <c r="BJ158" s="24">
        <v>0.7</v>
      </c>
      <c r="BK158" s="31">
        <v>72.7</v>
      </c>
      <c r="BL158" s="23">
        <v>100</v>
      </c>
      <c r="BM158" s="24">
        <v>6.1</v>
      </c>
      <c r="BN158" s="24">
        <v>37.5</v>
      </c>
      <c r="BO158" s="24">
        <v>55.5</v>
      </c>
      <c r="BP158" s="24">
        <v>0.8</v>
      </c>
      <c r="BQ158" s="31">
        <v>93</v>
      </c>
      <c r="BR158" s="23">
        <v>100</v>
      </c>
      <c r="BS158" s="24">
        <v>83.6</v>
      </c>
      <c r="BT158" s="24">
        <v>12.6</v>
      </c>
      <c r="BU158" s="24">
        <v>3.1</v>
      </c>
      <c r="BV158" s="24">
        <v>0.7</v>
      </c>
      <c r="BW158" s="31">
        <v>15.7</v>
      </c>
      <c r="BX158" s="23">
        <v>100</v>
      </c>
      <c r="BY158" s="24">
        <v>26.8</v>
      </c>
      <c r="BZ158" s="24">
        <v>53.2</v>
      </c>
      <c r="CA158" s="24">
        <v>19.3</v>
      </c>
      <c r="CB158" s="24">
        <v>0.7</v>
      </c>
      <c r="CC158" s="31">
        <v>72.5</v>
      </c>
      <c r="CD158" s="23">
        <v>100</v>
      </c>
      <c r="CE158" s="24">
        <v>60</v>
      </c>
      <c r="CF158" s="24">
        <v>29.7</v>
      </c>
      <c r="CG158" s="24">
        <v>9.5</v>
      </c>
      <c r="CH158" s="24">
        <v>0.8</v>
      </c>
      <c r="CI158" s="31">
        <v>39.200000000000003</v>
      </c>
      <c r="CJ158" s="23">
        <v>100</v>
      </c>
      <c r="CK158" s="24">
        <v>55.8</v>
      </c>
      <c r="CL158" s="24">
        <v>30.6</v>
      </c>
      <c r="CM158" s="24">
        <v>13</v>
      </c>
      <c r="CN158" s="24">
        <v>0.6</v>
      </c>
      <c r="CO158" s="25">
        <v>43.5</v>
      </c>
    </row>
    <row r="159" spans="2:93" ht="13.5" customHeight="1" x14ac:dyDescent="0.15">
      <c r="B159" s="54" t="s">
        <v>56</v>
      </c>
      <c r="C159" s="52" t="s">
        <v>256</v>
      </c>
      <c r="D159" s="26">
        <v>1768</v>
      </c>
      <c r="E159" s="27">
        <v>59</v>
      </c>
      <c r="F159" s="27">
        <v>802</v>
      </c>
      <c r="G159" s="27">
        <v>904</v>
      </c>
      <c r="H159" s="27">
        <v>3</v>
      </c>
      <c r="I159" s="32">
        <v>1706</v>
      </c>
      <c r="J159" s="26">
        <v>1768</v>
      </c>
      <c r="K159" s="27">
        <v>1050</v>
      </c>
      <c r="L159" s="27">
        <v>460</v>
      </c>
      <c r="M159" s="27">
        <v>256</v>
      </c>
      <c r="N159" s="27">
        <v>2</v>
      </c>
      <c r="O159" s="32">
        <v>716</v>
      </c>
      <c r="P159" s="26">
        <v>1768</v>
      </c>
      <c r="Q159" s="27">
        <v>457</v>
      </c>
      <c r="R159" s="27">
        <v>778</v>
      </c>
      <c r="S159" s="27">
        <v>529</v>
      </c>
      <c r="T159" s="27">
        <v>4</v>
      </c>
      <c r="U159" s="32">
        <v>1307</v>
      </c>
      <c r="V159" s="26">
        <v>1768</v>
      </c>
      <c r="W159" s="27">
        <v>1335</v>
      </c>
      <c r="X159" s="27">
        <v>326</v>
      </c>
      <c r="Y159" s="27">
        <v>105</v>
      </c>
      <c r="Z159" s="27">
        <v>2</v>
      </c>
      <c r="AA159" s="32">
        <v>431</v>
      </c>
      <c r="AB159" s="26">
        <v>1768</v>
      </c>
      <c r="AC159" s="27">
        <v>984</v>
      </c>
      <c r="AD159" s="27">
        <v>538</v>
      </c>
      <c r="AE159" s="27">
        <v>243</v>
      </c>
      <c r="AF159" s="27">
        <v>3</v>
      </c>
      <c r="AG159" s="32">
        <v>781</v>
      </c>
      <c r="AH159" s="26">
        <v>1768</v>
      </c>
      <c r="AI159" s="27">
        <v>187</v>
      </c>
      <c r="AJ159" s="27">
        <v>1019</v>
      </c>
      <c r="AK159" s="27">
        <v>560</v>
      </c>
      <c r="AL159" s="27">
        <v>2</v>
      </c>
      <c r="AM159" s="32">
        <v>1579</v>
      </c>
      <c r="AN159" s="26">
        <v>1768</v>
      </c>
      <c r="AO159" s="27">
        <v>66</v>
      </c>
      <c r="AP159" s="27">
        <v>129</v>
      </c>
      <c r="AQ159" s="27">
        <v>1571</v>
      </c>
      <c r="AR159" s="27">
        <v>2</v>
      </c>
      <c r="AS159" s="32">
        <v>1700</v>
      </c>
      <c r="AT159" s="26">
        <v>1768</v>
      </c>
      <c r="AU159" s="27">
        <v>1084</v>
      </c>
      <c r="AV159" s="27">
        <v>471</v>
      </c>
      <c r="AW159" s="27">
        <v>208</v>
      </c>
      <c r="AX159" s="27">
        <v>5</v>
      </c>
      <c r="AY159" s="32">
        <v>679</v>
      </c>
      <c r="AZ159" s="26">
        <v>1768</v>
      </c>
      <c r="BA159" s="27">
        <v>189</v>
      </c>
      <c r="BB159" s="27">
        <v>1069</v>
      </c>
      <c r="BC159" s="27">
        <v>507</v>
      </c>
      <c r="BD159" s="27">
        <v>3</v>
      </c>
      <c r="BE159" s="32">
        <v>1576</v>
      </c>
      <c r="BF159" s="26">
        <v>1768</v>
      </c>
      <c r="BG159" s="27">
        <v>497</v>
      </c>
      <c r="BH159" s="27">
        <v>746</v>
      </c>
      <c r="BI159" s="27">
        <v>523</v>
      </c>
      <c r="BJ159" s="27">
        <v>2</v>
      </c>
      <c r="BK159" s="32">
        <v>1269</v>
      </c>
      <c r="BL159" s="26">
        <v>1768</v>
      </c>
      <c r="BM159" s="27">
        <v>89</v>
      </c>
      <c r="BN159" s="27">
        <v>650</v>
      </c>
      <c r="BO159" s="27">
        <v>1027</v>
      </c>
      <c r="BP159" s="27">
        <v>2</v>
      </c>
      <c r="BQ159" s="32">
        <v>1677</v>
      </c>
      <c r="BR159" s="26">
        <v>1768</v>
      </c>
      <c r="BS159" s="27">
        <v>1501</v>
      </c>
      <c r="BT159" s="27">
        <v>210</v>
      </c>
      <c r="BU159" s="27">
        <v>55</v>
      </c>
      <c r="BV159" s="27">
        <v>2</v>
      </c>
      <c r="BW159" s="32">
        <v>265</v>
      </c>
      <c r="BX159" s="26">
        <v>1768</v>
      </c>
      <c r="BY159" s="27">
        <v>408</v>
      </c>
      <c r="BZ159" s="27">
        <v>980</v>
      </c>
      <c r="CA159" s="27">
        <v>378</v>
      </c>
      <c r="CB159" s="27">
        <v>2</v>
      </c>
      <c r="CC159" s="32">
        <v>1358</v>
      </c>
      <c r="CD159" s="26">
        <v>1768</v>
      </c>
      <c r="CE159" s="27">
        <v>1053</v>
      </c>
      <c r="CF159" s="27">
        <v>544</v>
      </c>
      <c r="CG159" s="27">
        <v>165</v>
      </c>
      <c r="CH159" s="27">
        <v>6</v>
      </c>
      <c r="CI159" s="32">
        <v>709</v>
      </c>
      <c r="CJ159" s="26">
        <v>1768</v>
      </c>
      <c r="CK159" s="27">
        <v>1016</v>
      </c>
      <c r="CL159" s="27">
        <v>530</v>
      </c>
      <c r="CM159" s="27">
        <v>220</v>
      </c>
      <c r="CN159" s="27">
        <v>2</v>
      </c>
      <c r="CO159" s="28">
        <v>750</v>
      </c>
    </row>
    <row r="160" spans="2:93" ht="13.5" customHeight="1" x14ac:dyDescent="0.15">
      <c r="B160" s="55"/>
      <c r="C160" s="53"/>
      <c r="D160" s="23">
        <v>100</v>
      </c>
      <c r="E160" s="24">
        <v>3.3</v>
      </c>
      <c r="F160" s="24">
        <v>45.4</v>
      </c>
      <c r="G160" s="24">
        <v>51.1</v>
      </c>
      <c r="H160" s="24">
        <v>0.2</v>
      </c>
      <c r="I160" s="31">
        <v>96.5</v>
      </c>
      <c r="J160" s="23">
        <v>100</v>
      </c>
      <c r="K160" s="24">
        <v>59.4</v>
      </c>
      <c r="L160" s="24">
        <v>26</v>
      </c>
      <c r="M160" s="24">
        <v>14.5</v>
      </c>
      <c r="N160" s="24">
        <v>0.1</v>
      </c>
      <c r="O160" s="31">
        <v>40.5</v>
      </c>
      <c r="P160" s="23">
        <v>100</v>
      </c>
      <c r="Q160" s="24">
        <v>25.8</v>
      </c>
      <c r="R160" s="24">
        <v>44</v>
      </c>
      <c r="S160" s="24">
        <v>29.9</v>
      </c>
      <c r="T160" s="24">
        <v>0.2</v>
      </c>
      <c r="U160" s="31">
        <v>73.900000000000006</v>
      </c>
      <c r="V160" s="23">
        <v>100</v>
      </c>
      <c r="W160" s="24">
        <v>75.5</v>
      </c>
      <c r="X160" s="24">
        <v>18.399999999999999</v>
      </c>
      <c r="Y160" s="24">
        <v>5.9</v>
      </c>
      <c r="Z160" s="24">
        <v>0.1</v>
      </c>
      <c r="AA160" s="31">
        <v>24.4</v>
      </c>
      <c r="AB160" s="23">
        <v>100</v>
      </c>
      <c r="AC160" s="24">
        <v>55.7</v>
      </c>
      <c r="AD160" s="24">
        <v>30.4</v>
      </c>
      <c r="AE160" s="24">
        <v>13.7</v>
      </c>
      <c r="AF160" s="24">
        <v>0.2</v>
      </c>
      <c r="AG160" s="31">
        <v>44.2</v>
      </c>
      <c r="AH160" s="23">
        <v>100</v>
      </c>
      <c r="AI160" s="24">
        <v>10.6</v>
      </c>
      <c r="AJ160" s="24">
        <v>57.6</v>
      </c>
      <c r="AK160" s="24">
        <v>31.7</v>
      </c>
      <c r="AL160" s="24">
        <v>0.1</v>
      </c>
      <c r="AM160" s="31">
        <v>89.3</v>
      </c>
      <c r="AN160" s="23">
        <v>100</v>
      </c>
      <c r="AO160" s="24">
        <v>3.7</v>
      </c>
      <c r="AP160" s="24">
        <v>7.3</v>
      </c>
      <c r="AQ160" s="24">
        <v>88.9</v>
      </c>
      <c r="AR160" s="24">
        <v>0.1</v>
      </c>
      <c r="AS160" s="31">
        <v>96.2</v>
      </c>
      <c r="AT160" s="23">
        <v>100</v>
      </c>
      <c r="AU160" s="24">
        <v>61.3</v>
      </c>
      <c r="AV160" s="24">
        <v>26.6</v>
      </c>
      <c r="AW160" s="24">
        <v>11.8</v>
      </c>
      <c r="AX160" s="24">
        <v>0.3</v>
      </c>
      <c r="AY160" s="31">
        <v>38.4</v>
      </c>
      <c r="AZ160" s="23">
        <v>100</v>
      </c>
      <c r="BA160" s="24">
        <v>10.7</v>
      </c>
      <c r="BB160" s="24">
        <v>60.5</v>
      </c>
      <c r="BC160" s="24">
        <v>28.7</v>
      </c>
      <c r="BD160" s="24">
        <v>0.2</v>
      </c>
      <c r="BE160" s="31">
        <v>89.1</v>
      </c>
      <c r="BF160" s="23">
        <v>100</v>
      </c>
      <c r="BG160" s="24">
        <v>28.1</v>
      </c>
      <c r="BH160" s="24">
        <v>42.2</v>
      </c>
      <c r="BI160" s="24">
        <v>29.6</v>
      </c>
      <c r="BJ160" s="24">
        <v>0.1</v>
      </c>
      <c r="BK160" s="31">
        <v>71.8</v>
      </c>
      <c r="BL160" s="23">
        <v>100</v>
      </c>
      <c r="BM160" s="24">
        <v>5</v>
      </c>
      <c r="BN160" s="24">
        <v>36.799999999999997</v>
      </c>
      <c r="BO160" s="24">
        <v>58.1</v>
      </c>
      <c r="BP160" s="24">
        <v>0.1</v>
      </c>
      <c r="BQ160" s="31">
        <v>94.9</v>
      </c>
      <c r="BR160" s="23">
        <v>100</v>
      </c>
      <c r="BS160" s="24">
        <v>84.9</v>
      </c>
      <c r="BT160" s="24">
        <v>11.9</v>
      </c>
      <c r="BU160" s="24">
        <v>3.1</v>
      </c>
      <c r="BV160" s="24">
        <v>0.1</v>
      </c>
      <c r="BW160" s="31">
        <v>15</v>
      </c>
      <c r="BX160" s="23">
        <v>100</v>
      </c>
      <c r="BY160" s="24">
        <v>23.1</v>
      </c>
      <c r="BZ160" s="24">
        <v>55.4</v>
      </c>
      <c r="CA160" s="24">
        <v>21.4</v>
      </c>
      <c r="CB160" s="24">
        <v>0.1</v>
      </c>
      <c r="CC160" s="31">
        <v>76.8</v>
      </c>
      <c r="CD160" s="23">
        <v>100</v>
      </c>
      <c r="CE160" s="24">
        <v>59.6</v>
      </c>
      <c r="CF160" s="24">
        <v>30.8</v>
      </c>
      <c r="CG160" s="24">
        <v>9.3000000000000007</v>
      </c>
      <c r="CH160" s="24">
        <v>0.3</v>
      </c>
      <c r="CI160" s="31">
        <v>40.1</v>
      </c>
      <c r="CJ160" s="23">
        <v>100</v>
      </c>
      <c r="CK160" s="24">
        <v>57.5</v>
      </c>
      <c r="CL160" s="24">
        <v>30</v>
      </c>
      <c r="CM160" s="24">
        <v>12.4</v>
      </c>
      <c r="CN160" s="24">
        <v>0.1</v>
      </c>
      <c r="CO160" s="25">
        <v>42.4</v>
      </c>
    </row>
    <row r="161" spans="2:93" ht="13.5" customHeight="1" x14ac:dyDescent="0.15">
      <c r="B161" s="55"/>
      <c r="C161" s="52" t="s">
        <v>257</v>
      </c>
      <c r="D161" s="26">
        <v>571</v>
      </c>
      <c r="E161" s="27">
        <v>15</v>
      </c>
      <c r="F161" s="27">
        <v>236</v>
      </c>
      <c r="G161" s="27">
        <v>320</v>
      </c>
      <c r="H161" s="27" t="s">
        <v>132</v>
      </c>
      <c r="I161" s="32">
        <v>556</v>
      </c>
      <c r="J161" s="26">
        <v>571</v>
      </c>
      <c r="K161" s="27">
        <v>350</v>
      </c>
      <c r="L161" s="27">
        <v>151</v>
      </c>
      <c r="M161" s="27">
        <v>70</v>
      </c>
      <c r="N161" s="27" t="s">
        <v>132</v>
      </c>
      <c r="O161" s="32">
        <v>221</v>
      </c>
      <c r="P161" s="26">
        <v>571</v>
      </c>
      <c r="Q161" s="27">
        <v>130</v>
      </c>
      <c r="R161" s="27">
        <v>242</v>
      </c>
      <c r="S161" s="27">
        <v>198</v>
      </c>
      <c r="T161" s="27">
        <v>1</v>
      </c>
      <c r="U161" s="32">
        <v>440</v>
      </c>
      <c r="V161" s="26">
        <v>571</v>
      </c>
      <c r="W161" s="27">
        <v>448</v>
      </c>
      <c r="X161" s="27">
        <v>94</v>
      </c>
      <c r="Y161" s="27">
        <v>29</v>
      </c>
      <c r="Z161" s="27" t="s">
        <v>132</v>
      </c>
      <c r="AA161" s="32">
        <v>123</v>
      </c>
      <c r="AB161" s="26">
        <v>571</v>
      </c>
      <c r="AC161" s="27">
        <v>306</v>
      </c>
      <c r="AD161" s="27">
        <v>189</v>
      </c>
      <c r="AE161" s="27">
        <v>74</v>
      </c>
      <c r="AF161" s="27">
        <v>2</v>
      </c>
      <c r="AG161" s="32">
        <v>263</v>
      </c>
      <c r="AH161" s="26">
        <v>571</v>
      </c>
      <c r="AI161" s="27">
        <v>54</v>
      </c>
      <c r="AJ161" s="27">
        <v>316</v>
      </c>
      <c r="AK161" s="27">
        <v>201</v>
      </c>
      <c r="AL161" s="27" t="s">
        <v>132</v>
      </c>
      <c r="AM161" s="32">
        <v>517</v>
      </c>
      <c r="AN161" s="26">
        <v>571</v>
      </c>
      <c r="AO161" s="27">
        <v>26</v>
      </c>
      <c r="AP161" s="27">
        <v>42</v>
      </c>
      <c r="AQ161" s="27">
        <v>502</v>
      </c>
      <c r="AR161" s="27">
        <v>1</v>
      </c>
      <c r="AS161" s="32">
        <v>544</v>
      </c>
      <c r="AT161" s="26">
        <v>571</v>
      </c>
      <c r="AU161" s="27">
        <v>339</v>
      </c>
      <c r="AV161" s="27">
        <v>156</v>
      </c>
      <c r="AW161" s="27">
        <v>74</v>
      </c>
      <c r="AX161" s="27">
        <v>2</v>
      </c>
      <c r="AY161" s="32">
        <v>230</v>
      </c>
      <c r="AZ161" s="26">
        <v>571</v>
      </c>
      <c r="BA161" s="27">
        <v>62</v>
      </c>
      <c r="BB161" s="27">
        <v>331</v>
      </c>
      <c r="BC161" s="27">
        <v>178</v>
      </c>
      <c r="BD161" s="27" t="s">
        <v>132</v>
      </c>
      <c r="BE161" s="32">
        <v>509</v>
      </c>
      <c r="BF161" s="26">
        <v>571</v>
      </c>
      <c r="BG161" s="27">
        <v>150</v>
      </c>
      <c r="BH161" s="27">
        <v>241</v>
      </c>
      <c r="BI161" s="27">
        <v>180</v>
      </c>
      <c r="BJ161" s="27" t="s">
        <v>132</v>
      </c>
      <c r="BK161" s="32">
        <v>421</v>
      </c>
      <c r="BL161" s="26">
        <v>571</v>
      </c>
      <c r="BM161" s="27">
        <v>21</v>
      </c>
      <c r="BN161" s="27">
        <v>187</v>
      </c>
      <c r="BO161" s="27">
        <v>363</v>
      </c>
      <c r="BP161" s="27" t="s">
        <v>132</v>
      </c>
      <c r="BQ161" s="32">
        <v>550</v>
      </c>
      <c r="BR161" s="26">
        <v>571</v>
      </c>
      <c r="BS161" s="27">
        <v>488</v>
      </c>
      <c r="BT161" s="27">
        <v>65</v>
      </c>
      <c r="BU161" s="27">
        <v>18</v>
      </c>
      <c r="BV161" s="27" t="s">
        <v>132</v>
      </c>
      <c r="BW161" s="32">
        <v>83</v>
      </c>
      <c r="BX161" s="26">
        <v>571</v>
      </c>
      <c r="BY161" s="27">
        <v>106</v>
      </c>
      <c r="BZ161" s="27">
        <v>310</v>
      </c>
      <c r="CA161" s="27">
        <v>155</v>
      </c>
      <c r="CB161" s="27" t="s">
        <v>132</v>
      </c>
      <c r="CC161" s="32">
        <v>465</v>
      </c>
      <c r="CD161" s="26">
        <v>571</v>
      </c>
      <c r="CE161" s="27">
        <v>336</v>
      </c>
      <c r="CF161" s="27">
        <v>176</v>
      </c>
      <c r="CG161" s="27">
        <v>58</v>
      </c>
      <c r="CH161" s="27">
        <v>1</v>
      </c>
      <c r="CI161" s="32">
        <v>234</v>
      </c>
      <c r="CJ161" s="26">
        <v>571</v>
      </c>
      <c r="CK161" s="27">
        <v>333</v>
      </c>
      <c r="CL161" s="27">
        <v>164</v>
      </c>
      <c r="CM161" s="27">
        <v>74</v>
      </c>
      <c r="CN161" s="27" t="s">
        <v>132</v>
      </c>
      <c r="CO161" s="28">
        <v>238</v>
      </c>
    </row>
    <row r="162" spans="2:93" ht="13.5" customHeight="1" x14ac:dyDescent="0.15">
      <c r="B162" s="55"/>
      <c r="C162" s="53"/>
      <c r="D162" s="23">
        <v>100</v>
      </c>
      <c r="E162" s="24">
        <v>2.6</v>
      </c>
      <c r="F162" s="24">
        <v>41.3</v>
      </c>
      <c r="G162" s="24">
        <v>56</v>
      </c>
      <c r="H162" s="24" t="s">
        <v>196</v>
      </c>
      <c r="I162" s="31">
        <v>97.4</v>
      </c>
      <c r="J162" s="23">
        <v>100</v>
      </c>
      <c r="K162" s="24">
        <v>61.3</v>
      </c>
      <c r="L162" s="24">
        <v>26.4</v>
      </c>
      <c r="M162" s="24">
        <v>12.3</v>
      </c>
      <c r="N162" s="24" t="s">
        <v>132</v>
      </c>
      <c r="O162" s="31">
        <v>38.700000000000003</v>
      </c>
      <c r="P162" s="23">
        <v>100</v>
      </c>
      <c r="Q162" s="24">
        <v>22.8</v>
      </c>
      <c r="R162" s="24">
        <v>42.4</v>
      </c>
      <c r="S162" s="24">
        <v>34.700000000000003</v>
      </c>
      <c r="T162" s="24">
        <v>0.2</v>
      </c>
      <c r="U162" s="31">
        <v>77.099999999999994</v>
      </c>
      <c r="V162" s="23">
        <v>100</v>
      </c>
      <c r="W162" s="24">
        <v>78.5</v>
      </c>
      <c r="X162" s="24">
        <v>16.5</v>
      </c>
      <c r="Y162" s="24">
        <v>5.0999999999999996</v>
      </c>
      <c r="Z162" s="24" t="s">
        <v>132</v>
      </c>
      <c r="AA162" s="31">
        <v>21.5</v>
      </c>
      <c r="AB162" s="23">
        <v>100</v>
      </c>
      <c r="AC162" s="24">
        <v>53.6</v>
      </c>
      <c r="AD162" s="24">
        <v>33.1</v>
      </c>
      <c r="AE162" s="24">
        <v>13</v>
      </c>
      <c r="AF162" s="24">
        <v>0.4</v>
      </c>
      <c r="AG162" s="31">
        <v>46.1</v>
      </c>
      <c r="AH162" s="23">
        <v>100</v>
      </c>
      <c r="AI162" s="24">
        <v>9.5</v>
      </c>
      <c r="AJ162" s="24">
        <v>55.3</v>
      </c>
      <c r="AK162" s="24">
        <v>35.200000000000003</v>
      </c>
      <c r="AL162" s="24" t="s">
        <v>132</v>
      </c>
      <c r="AM162" s="31">
        <v>90.5</v>
      </c>
      <c r="AN162" s="23">
        <v>100</v>
      </c>
      <c r="AO162" s="24">
        <v>4.5999999999999996</v>
      </c>
      <c r="AP162" s="24">
        <v>7.4</v>
      </c>
      <c r="AQ162" s="24">
        <v>87.9</v>
      </c>
      <c r="AR162" s="24">
        <v>0.2</v>
      </c>
      <c r="AS162" s="31">
        <v>95.3</v>
      </c>
      <c r="AT162" s="23">
        <v>100</v>
      </c>
      <c r="AU162" s="24">
        <v>59.4</v>
      </c>
      <c r="AV162" s="24">
        <v>27.3</v>
      </c>
      <c r="AW162" s="24">
        <v>13</v>
      </c>
      <c r="AX162" s="24">
        <v>0.4</v>
      </c>
      <c r="AY162" s="31">
        <v>40.299999999999997</v>
      </c>
      <c r="AZ162" s="23">
        <v>100</v>
      </c>
      <c r="BA162" s="24">
        <v>10.9</v>
      </c>
      <c r="BB162" s="24">
        <v>58</v>
      </c>
      <c r="BC162" s="24">
        <v>31.2</v>
      </c>
      <c r="BD162" s="24" t="s">
        <v>132</v>
      </c>
      <c r="BE162" s="31">
        <v>89.1</v>
      </c>
      <c r="BF162" s="23">
        <v>100</v>
      </c>
      <c r="BG162" s="24">
        <v>26.3</v>
      </c>
      <c r="BH162" s="24">
        <v>42.2</v>
      </c>
      <c r="BI162" s="24">
        <v>31.5</v>
      </c>
      <c r="BJ162" s="24" t="s">
        <v>132</v>
      </c>
      <c r="BK162" s="31">
        <v>73.7</v>
      </c>
      <c r="BL162" s="23">
        <v>100</v>
      </c>
      <c r="BM162" s="24">
        <v>3.7</v>
      </c>
      <c r="BN162" s="24">
        <v>32.700000000000003</v>
      </c>
      <c r="BO162" s="24">
        <v>63.6</v>
      </c>
      <c r="BP162" s="24" t="s">
        <v>132</v>
      </c>
      <c r="BQ162" s="31">
        <v>96.3</v>
      </c>
      <c r="BR162" s="23">
        <v>100</v>
      </c>
      <c r="BS162" s="24">
        <v>85.5</v>
      </c>
      <c r="BT162" s="24">
        <v>11.4</v>
      </c>
      <c r="BU162" s="24">
        <v>3.2</v>
      </c>
      <c r="BV162" s="24" t="s">
        <v>132</v>
      </c>
      <c r="BW162" s="31">
        <v>14.5</v>
      </c>
      <c r="BX162" s="23">
        <v>100</v>
      </c>
      <c r="BY162" s="24">
        <v>18.600000000000001</v>
      </c>
      <c r="BZ162" s="24">
        <v>54.3</v>
      </c>
      <c r="CA162" s="24">
        <v>27.1</v>
      </c>
      <c r="CB162" s="24" t="s">
        <v>132</v>
      </c>
      <c r="CC162" s="31">
        <v>81.400000000000006</v>
      </c>
      <c r="CD162" s="23">
        <v>100</v>
      </c>
      <c r="CE162" s="24">
        <v>58.8</v>
      </c>
      <c r="CF162" s="24">
        <v>30.8</v>
      </c>
      <c r="CG162" s="24">
        <v>10.199999999999999</v>
      </c>
      <c r="CH162" s="24">
        <v>0.2</v>
      </c>
      <c r="CI162" s="31">
        <v>41</v>
      </c>
      <c r="CJ162" s="23">
        <v>100</v>
      </c>
      <c r="CK162" s="24">
        <v>58.3</v>
      </c>
      <c r="CL162" s="24">
        <v>28.7</v>
      </c>
      <c r="CM162" s="24">
        <v>13</v>
      </c>
      <c r="CN162" s="24" t="s">
        <v>132</v>
      </c>
      <c r="CO162" s="25">
        <v>41.7</v>
      </c>
    </row>
    <row r="163" spans="2:93" ht="13.5" customHeight="1" x14ac:dyDescent="0.15">
      <c r="B163" s="55"/>
      <c r="C163" s="52" t="s">
        <v>258</v>
      </c>
      <c r="D163" s="26">
        <v>315</v>
      </c>
      <c r="E163" s="27">
        <v>6</v>
      </c>
      <c r="F163" s="27">
        <v>122</v>
      </c>
      <c r="G163" s="27">
        <v>186</v>
      </c>
      <c r="H163" s="27">
        <v>1</v>
      </c>
      <c r="I163" s="32">
        <v>308</v>
      </c>
      <c r="J163" s="26">
        <v>315</v>
      </c>
      <c r="K163" s="27">
        <v>193</v>
      </c>
      <c r="L163" s="27">
        <v>83</v>
      </c>
      <c r="M163" s="27">
        <v>38</v>
      </c>
      <c r="N163" s="27">
        <v>1</v>
      </c>
      <c r="O163" s="32">
        <v>121</v>
      </c>
      <c r="P163" s="26">
        <v>315</v>
      </c>
      <c r="Q163" s="27">
        <v>84</v>
      </c>
      <c r="R163" s="27">
        <v>119</v>
      </c>
      <c r="S163" s="27">
        <v>111</v>
      </c>
      <c r="T163" s="27">
        <v>1</v>
      </c>
      <c r="U163" s="32">
        <v>230</v>
      </c>
      <c r="V163" s="26">
        <v>315</v>
      </c>
      <c r="W163" s="27">
        <v>247</v>
      </c>
      <c r="X163" s="27">
        <v>51</v>
      </c>
      <c r="Y163" s="27">
        <v>16</v>
      </c>
      <c r="Z163" s="27">
        <v>1</v>
      </c>
      <c r="AA163" s="32">
        <v>67</v>
      </c>
      <c r="AB163" s="26">
        <v>315</v>
      </c>
      <c r="AC163" s="27">
        <v>178</v>
      </c>
      <c r="AD163" s="27">
        <v>94</v>
      </c>
      <c r="AE163" s="27">
        <v>41</v>
      </c>
      <c r="AF163" s="27">
        <v>2</v>
      </c>
      <c r="AG163" s="32">
        <v>135</v>
      </c>
      <c r="AH163" s="26">
        <v>315</v>
      </c>
      <c r="AI163" s="27">
        <v>32</v>
      </c>
      <c r="AJ163" s="27">
        <v>154</v>
      </c>
      <c r="AK163" s="27">
        <v>128</v>
      </c>
      <c r="AL163" s="27">
        <v>1</v>
      </c>
      <c r="AM163" s="32">
        <v>282</v>
      </c>
      <c r="AN163" s="26">
        <v>315</v>
      </c>
      <c r="AO163" s="27">
        <v>10</v>
      </c>
      <c r="AP163" s="27">
        <v>17</v>
      </c>
      <c r="AQ163" s="27">
        <v>288</v>
      </c>
      <c r="AR163" s="27" t="s">
        <v>132</v>
      </c>
      <c r="AS163" s="32">
        <v>305</v>
      </c>
      <c r="AT163" s="26">
        <v>315</v>
      </c>
      <c r="AU163" s="27">
        <v>194</v>
      </c>
      <c r="AV163" s="27">
        <v>81</v>
      </c>
      <c r="AW163" s="27">
        <v>38</v>
      </c>
      <c r="AX163" s="27">
        <v>2</v>
      </c>
      <c r="AY163" s="32">
        <v>119</v>
      </c>
      <c r="AZ163" s="26">
        <v>315</v>
      </c>
      <c r="BA163" s="27">
        <v>28</v>
      </c>
      <c r="BB163" s="27">
        <v>163</v>
      </c>
      <c r="BC163" s="27">
        <v>123</v>
      </c>
      <c r="BD163" s="27">
        <v>1</v>
      </c>
      <c r="BE163" s="32">
        <v>286</v>
      </c>
      <c r="BF163" s="26">
        <v>315</v>
      </c>
      <c r="BG163" s="27">
        <v>107</v>
      </c>
      <c r="BH163" s="27">
        <v>122</v>
      </c>
      <c r="BI163" s="27">
        <v>85</v>
      </c>
      <c r="BJ163" s="27">
        <v>1</v>
      </c>
      <c r="BK163" s="32">
        <v>207</v>
      </c>
      <c r="BL163" s="26">
        <v>315</v>
      </c>
      <c r="BM163" s="27">
        <v>10</v>
      </c>
      <c r="BN163" s="27">
        <v>91</v>
      </c>
      <c r="BO163" s="27">
        <v>213</v>
      </c>
      <c r="BP163" s="27">
        <v>1</v>
      </c>
      <c r="BQ163" s="32">
        <v>304</v>
      </c>
      <c r="BR163" s="26">
        <v>315</v>
      </c>
      <c r="BS163" s="27">
        <v>271</v>
      </c>
      <c r="BT163" s="27">
        <v>36</v>
      </c>
      <c r="BU163" s="27">
        <v>7</v>
      </c>
      <c r="BV163" s="27">
        <v>1</v>
      </c>
      <c r="BW163" s="32">
        <v>43</v>
      </c>
      <c r="BX163" s="26">
        <v>315</v>
      </c>
      <c r="BY163" s="27">
        <v>64</v>
      </c>
      <c r="BZ163" s="27">
        <v>162</v>
      </c>
      <c r="CA163" s="27">
        <v>88</v>
      </c>
      <c r="CB163" s="27">
        <v>1</v>
      </c>
      <c r="CC163" s="32">
        <v>250</v>
      </c>
      <c r="CD163" s="26">
        <v>315</v>
      </c>
      <c r="CE163" s="27">
        <v>177</v>
      </c>
      <c r="CF163" s="27">
        <v>101</v>
      </c>
      <c r="CG163" s="27">
        <v>34</v>
      </c>
      <c r="CH163" s="27">
        <v>3</v>
      </c>
      <c r="CI163" s="32">
        <v>135</v>
      </c>
      <c r="CJ163" s="26">
        <v>315</v>
      </c>
      <c r="CK163" s="27">
        <v>189</v>
      </c>
      <c r="CL163" s="27">
        <v>96</v>
      </c>
      <c r="CM163" s="27">
        <v>29</v>
      </c>
      <c r="CN163" s="27">
        <v>1</v>
      </c>
      <c r="CO163" s="28">
        <v>125</v>
      </c>
    </row>
    <row r="164" spans="2:93" ht="13.5" customHeight="1" x14ac:dyDescent="0.15">
      <c r="B164" s="55"/>
      <c r="C164" s="53"/>
      <c r="D164" s="23">
        <v>100</v>
      </c>
      <c r="E164" s="24">
        <v>1.9</v>
      </c>
      <c r="F164" s="24">
        <v>38.700000000000003</v>
      </c>
      <c r="G164" s="24">
        <v>59</v>
      </c>
      <c r="H164" s="24">
        <v>0.3</v>
      </c>
      <c r="I164" s="31">
        <v>97.8</v>
      </c>
      <c r="J164" s="23">
        <v>100</v>
      </c>
      <c r="K164" s="24">
        <v>61.3</v>
      </c>
      <c r="L164" s="24">
        <v>26.3</v>
      </c>
      <c r="M164" s="24">
        <v>12.1</v>
      </c>
      <c r="N164" s="24">
        <v>0.3</v>
      </c>
      <c r="O164" s="31">
        <v>38.4</v>
      </c>
      <c r="P164" s="23">
        <v>100</v>
      </c>
      <c r="Q164" s="24">
        <v>26.7</v>
      </c>
      <c r="R164" s="24">
        <v>37.799999999999997</v>
      </c>
      <c r="S164" s="24">
        <v>35.200000000000003</v>
      </c>
      <c r="T164" s="24">
        <v>0.3</v>
      </c>
      <c r="U164" s="31">
        <v>73</v>
      </c>
      <c r="V164" s="23">
        <v>100</v>
      </c>
      <c r="W164" s="24">
        <v>78.400000000000006</v>
      </c>
      <c r="X164" s="24">
        <v>16.2</v>
      </c>
      <c r="Y164" s="24">
        <v>5.0999999999999996</v>
      </c>
      <c r="Z164" s="24">
        <v>0.3</v>
      </c>
      <c r="AA164" s="31">
        <v>21.3</v>
      </c>
      <c r="AB164" s="23">
        <v>100</v>
      </c>
      <c r="AC164" s="24">
        <v>56.5</v>
      </c>
      <c r="AD164" s="24">
        <v>29.8</v>
      </c>
      <c r="AE164" s="24">
        <v>13</v>
      </c>
      <c r="AF164" s="24">
        <v>0.6</v>
      </c>
      <c r="AG164" s="31">
        <v>42.9</v>
      </c>
      <c r="AH164" s="23">
        <v>100</v>
      </c>
      <c r="AI164" s="24">
        <v>10.199999999999999</v>
      </c>
      <c r="AJ164" s="24">
        <v>48.9</v>
      </c>
      <c r="AK164" s="24">
        <v>40.6</v>
      </c>
      <c r="AL164" s="24">
        <v>0.3</v>
      </c>
      <c r="AM164" s="31">
        <v>89.5</v>
      </c>
      <c r="AN164" s="23">
        <v>100</v>
      </c>
      <c r="AO164" s="24">
        <v>3.2</v>
      </c>
      <c r="AP164" s="24">
        <v>5.4</v>
      </c>
      <c r="AQ164" s="24">
        <v>91.4</v>
      </c>
      <c r="AR164" s="24" t="s">
        <v>132</v>
      </c>
      <c r="AS164" s="31">
        <v>96.8</v>
      </c>
      <c r="AT164" s="23">
        <v>100</v>
      </c>
      <c r="AU164" s="24">
        <v>61.6</v>
      </c>
      <c r="AV164" s="24">
        <v>25.7</v>
      </c>
      <c r="AW164" s="24">
        <v>12.1</v>
      </c>
      <c r="AX164" s="24">
        <v>0.6</v>
      </c>
      <c r="AY164" s="31">
        <v>37.799999999999997</v>
      </c>
      <c r="AZ164" s="23">
        <v>100</v>
      </c>
      <c r="BA164" s="24">
        <v>8.9</v>
      </c>
      <c r="BB164" s="24">
        <v>51.7</v>
      </c>
      <c r="BC164" s="24">
        <v>39</v>
      </c>
      <c r="BD164" s="24">
        <v>0.3</v>
      </c>
      <c r="BE164" s="31">
        <v>90.8</v>
      </c>
      <c r="BF164" s="23">
        <v>100</v>
      </c>
      <c r="BG164" s="24">
        <v>34</v>
      </c>
      <c r="BH164" s="24">
        <v>38.700000000000003</v>
      </c>
      <c r="BI164" s="24">
        <v>27</v>
      </c>
      <c r="BJ164" s="24">
        <v>0.3</v>
      </c>
      <c r="BK164" s="31">
        <v>65.7</v>
      </c>
      <c r="BL164" s="23">
        <v>100</v>
      </c>
      <c r="BM164" s="24">
        <v>3.2</v>
      </c>
      <c r="BN164" s="24">
        <v>28.9</v>
      </c>
      <c r="BO164" s="24">
        <v>67.599999999999994</v>
      </c>
      <c r="BP164" s="24">
        <v>0.3</v>
      </c>
      <c r="BQ164" s="31">
        <v>96.5</v>
      </c>
      <c r="BR164" s="23">
        <v>100</v>
      </c>
      <c r="BS164" s="24">
        <v>86</v>
      </c>
      <c r="BT164" s="24">
        <v>11.4</v>
      </c>
      <c r="BU164" s="24">
        <v>2.2000000000000002</v>
      </c>
      <c r="BV164" s="24">
        <v>0.3</v>
      </c>
      <c r="BW164" s="31">
        <v>13.7</v>
      </c>
      <c r="BX164" s="23">
        <v>100</v>
      </c>
      <c r="BY164" s="24">
        <v>20.3</v>
      </c>
      <c r="BZ164" s="24">
        <v>51.4</v>
      </c>
      <c r="CA164" s="24">
        <v>27.9</v>
      </c>
      <c r="CB164" s="24">
        <v>0.3</v>
      </c>
      <c r="CC164" s="31">
        <v>79.400000000000006</v>
      </c>
      <c r="CD164" s="23">
        <v>100</v>
      </c>
      <c r="CE164" s="24">
        <v>56.2</v>
      </c>
      <c r="CF164" s="24">
        <v>32.1</v>
      </c>
      <c r="CG164" s="24">
        <v>10.8</v>
      </c>
      <c r="CH164" s="24">
        <v>1</v>
      </c>
      <c r="CI164" s="31">
        <v>42.9</v>
      </c>
      <c r="CJ164" s="23">
        <v>100</v>
      </c>
      <c r="CK164" s="24">
        <v>60</v>
      </c>
      <c r="CL164" s="24">
        <v>30.5</v>
      </c>
      <c r="CM164" s="24">
        <v>9.1999999999999993</v>
      </c>
      <c r="CN164" s="24">
        <v>0.3</v>
      </c>
      <c r="CO164" s="25">
        <v>39.700000000000003</v>
      </c>
    </row>
    <row r="165" spans="2:93" ht="13.5" customHeight="1" x14ac:dyDescent="0.15">
      <c r="B165" s="55"/>
      <c r="C165" s="52" t="s">
        <v>259</v>
      </c>
      <c r="D165" s="26">
        <v>635</v>
      </c>
      <c r="E165" s="27">
        <v>18</v>
      </c>
      <c r="F165" s="27">
        <v>251</v>
      </c>
      <c r="G165" s="27">
        <v>365</v>
      </c>
      <c r="H165" s="27">
        <v>1</v>
      </c>
      <c r="I165" s="32">
        <v>616</v>
      </c>
      <c r="J165" s="26">
        <v>635</v>
      </c>
      <c r="K165" s="27">
        <v>389</v>
      </c>
      <c r="L165" s="27">
        <v>156</v>
      </c>
      <c r="M165" s="27">
        <v>89</v>
      </c>
      <c r="N165" s="27">
        <v>1</v>
      </c>
      <c r="O165" s="32">
        <v>245</v>
      </c>
      <c r="P165" s="26">
        <v>635</v>
      </c>
      <c r="Q165" s="27">
        <v>173</v>
      </c>
      <c r="R165" s="27">
        <v>258</v>
      </c>
      <c r="S165" s="27">
        <v>203</v>
      </c>
      <c r="T165" s="27">
        <v>1</v>
      </c>
      <c r="U165" s="32">
        <v>461</v>
      </c>
      <c r="V165" s="26">
        <v>635</v>
      </c>
      <c r="W165" s="27">
        <v>489</v>
      </c>
      <c r="X165" s="27">
        <v>107</v>
      </c>
      <c r="Y165" s="27">
        <v>38</v>
      </c>
      <c r="Z165" s="27">
        <v>1</v>
      </c>
      <c r="AA165" s="32">
        <v>145</v>
      </c>
      <c r="AB165" s="26">
        <v>635</v>
      </c>
      <c r="AC165" s="27">
        <v>364</v>
      </c>
      <c r="AD165" s="27">
        <v>183</v>
      </c>
      <c r="AE165" s="27">
        <v>84</v>
      </c>
      <c r="AF165" s="27">
        <v>4</v>
      </c>
      <c r="AG165" s="32">
        <v>267</v>
      </c>
      <c r="AH165" s="26">
        <v>635</v>
      </c>
      <c r="AI165" s="27">
        <v>59</v>
      </c>
      <c r="AJ165" s="27">
        <v>332</v>
      </c>
      <c r="AK165" s="27">
        <v>243</v>
      </c>
      <c r="AL165" s="27">
        <v>1</v>
      </c>
      <c r="AM165" s="32">
        <v>575</v>
      </c>
      <c r="AN165" s="26">
        <v>635</v>
      </c>
      <c r="AO165" s="27">
        <v>20</v>
      </c>
      <c r="AP165" s="27">
        <v>35</v>
      </c>
      <c r="AQ165" s="27">
        <v>578</v>
      </c>
      <c r="AR165" s="27">
        <v>2</v>
      </c>
      <c r="AS165" s="32">
        <v>613</v>
      </c>
      <c r="AT165" s="26">
        <v>635</v>
      </c>
      <c r="AU165" s="27">
        <v>387</v>
      </c>
      <c r="AV165" s="27">
        <v>167</v>
      </c>
      <c r="AW165" s="27">
        <v>76</v>
      </c>
      <c r="AX165" s="27">
        <v>5</v>
      </c>
      <c r="AY165" s="32">
        <v>243</v>
      </c>
      <c r="AZ165" s="26">
        <v>635</v>
      </c>
      <c r="BA165" s="27">
        <v>59</v>
      </c>
      <c r="BB165" s="27">
        <v>358</v>
      </c>
      <c r="BC165" s="27">
        <v>217</v>
      </c>
      <c r="BD165" s="27">
        <v>1</v>
      </c>
      <c r="BE165" s="32">
        <v>575</v>
      </c>
      <c r="BF165" s="26">
        <v>635</v>
      </c>
      <c r="BG165" s="27">
        <v>191</v>
      </c>
      <c r="BH165" s="27">
        <v>265</v>
      </c>
      <c r="BI165" s="27">
        <v>178</v>
      </c>
      <c r="BJ165" s="27">
        <v>1</v>
      </c>
      <c r="BK165" s="32">
        <v>443</v>
      </c>
      <c r="BL165" s="26">
        <v>635</v>
      </c>
      <c r="BM165" s="27">
        <v>27</v>
      </c>
      <c r="BN165" s="27">
        <v>198</v>
      </c>
      <c r="BO165" s="27">
        <v>409</v>
      </c>
      <c r="BP165" s="27">
        <v>1</v>
      </c>
      <c r="BQ165" s="32">
        <v>607</v>
      </c>
      <c r="BR165" s="26">
        <v>635</v>
      </c>
      <c r="BS165" s="27">
        <v>537</v>
      </c>
      <c r="BT165" s="27">
        <v>77</v>
      </c>
      <c r="BU165" s="27">
        <v>20</v>
      </c>
      <c r="BV165" s="27">
        <v>1</v>
      </c>
      <c r="BW165" s="32">
        <v>97</v>
      </c>
      <c r="BX165" s="26">
        <v>635</v>
      </c>
      <c r="BY165" s="27">
        <v>123</v>
      </c>
      <c r="BZ165" s="27">
        <v>362</v>
      </c>
      <c r="CA165" s="27">
        <v>149</v>
      </c>
      <c r="CB165" s="27">
        <v>1</v>
      </c>
      <c r="CC165" s="32">
        <v>511</v>
      </c>
      <c r="CD165" s="26">
        <v>635</v>
      </c>
      <c r="CE165" s="27">
        <v>366</v>
      </c>
      <c r="CF165" s="27">
        <v>202</v>
      </c>
      <c r="CG165" s="27">
        <v>66</v>
      </c>
      <c r="CH165" s="27">
        <v>1</v>
      </c>
      <c r="CI165" s="32">
        <v>268</v>
      </c>
      <c r="CJ165" s="26">
        <v>635</v>
      </c>
      <c r="CK165" s="27">
        <v>388</v>
      </c>
      <c r="CL165" s="27">
        <v>174</v>
      </c>
      <c r="CM165" s="27">
        <v>72</v>
      </c>
      <c r="CN165" s="27">
        <v>1</v>
      </c>
      <c r="CO165" s="28">
        <v>246</v>
      </c>
    </row>
    <row r="166" spans="2:93" ht="13.5" customHeight="1" x14ac:dyDescent="0.15">
      <c r="B166" s="55"/>
      <c r="C166" s="53"/>
      <c r="D166" s="23">
        <v>100</v>
      </c>
      <c r="E166" s="24">
        <v>2.8</v>
      </c>
      <c r="F166" s="24">
        <v>39.5</v>
      </c>
      <c r="G166" s="24">
        <v>57.5</v>
      </c>
      <c r="H166" s="24">
        <v>0.2</v>
      </c>
      <c r="I166" s="31">
        <v>97</v>
      </c>
      <c r="J166" s="23">
        <v>100</v>
      </c>
      <c r="K166" s="24">
        <v>61.3</v>
      </c>
      <c r="L166" s="24">
        <v>24.6</v>
      </c>
      <c r="M166" s="24">
        <v>14</v>
      </c>
      <c r="N166" s="24">
        <v>0.2</v>
      </c>
      <c r="O166" s="31">
        <v>38.6</v>
      </c>
      <c r="P166" s="23">
        <v>100</v>
      </c>
      <c r="Q166" s="24">
        <v>27.2</v>
      </c>
      <c r="R166" s="24">
        <v>40.6</v>
      </c>
      <c r="S166" s="24">
        <v>32</v>
      </c>
      <c r="T166" s="24">
        <v>0.2</v>
      </c>
      <c r="U166" s="31">
        <v>72.599999999999994</v>
      </c>
      <c r="V166" s="23">
        <v>100</v>
      </c>
      <c r="W166" s="24">
        <v>77</v>
      </c>
      <c r="X166" s="24">
        <v>16.899999999999999</v>
      </c>
      <c r="Y166" s="24">
        <v>6</v>
      </c>
      <c r="Z166" s="24">
        <v>0.2</v>
      </c>
      <c r="AA166" s="31">
        <v>22.8</v>
      </c>
      <c r="AB166" s="23">
        <v>100</v>
      </c>
      <c r="AC166" s="24">
        <v>57.3</v>
      </c>
      <c r="AD166" s="24">
        <v>28.8</v>
      </c>
      <c r="AE166" s="24">
        <v>13.2</v>
      </c>
      <c r="AF166" s="24">
        <v>0.6</v>
      </c>
      <c r="AG166" s="31">
        <v>42</v>
      </c>
      <c r="AH166" s="23">
        <v>100</v>
      </c>
      <c r="AI166" s="24">
        <v>9.3000000000000007</v>
      </c>
      <c r="AJ166" s="24">
        <v>52.3</v>
      </c>
      <c r="AK166" s="24">
        <v>38.299999999999997</v>
      </c>
      <c r="AL166" s="24">
        <v>0.2</v>
      </c>
      <c r="AM166" s="31">
        <v>90.6</v>
      </c>
      <c r="AN166" s="23">
        <v>100</v>
      </c>
      <c r="AO166" s="24">
        <v>3.1</v>
      </c>
      <c r="AP166" s="24">
        <v>5.5</v>
      </c>
      <c r="AQ166" s="24">
        <v>91</v>
      </c>
      <c r="AR166" s="24">
        <v>0.3</v>
      </c>
      <c r="AS166" s="31">
        <v>96.5</v>
      </c>
      <c r="AT166" s="23">
        <v>100</v>
      </c>
      <c r="AU166" s="24">
        <v>60.9</v>
      </c>
      <c r="AV166" s="24">
        <v>26.3</v>
      </c>
      <c r="AW166" s="24">
        <v>12</v>
      </c>
      <c r="AX166" s="24">
        <v>0.8</v>
      </c>
      <c r="AY166" s="31">
        <v>38.299999999999997</v>
      </c>
      <c r="AZ166" s="23">
        <v>100</v>
      </c>
      <c r="BA166" s="24">
        <v>9.3000000000000007</v>
      </c>
      <c r="BB166" s="24">
        <v>56.4</v>
      </c>
      <c r="BC166" s="24">
        <v>34.200000000000003</v>
      </c>
      <c r="BD166" s="24">
        <v>0.2</v>
      </c>
      <c r="BE166" s="31">
        <v>90.6</v>
      </c>
      <c r="BF166" s="23">
        <v>100</v>
      </c>
      <c r="BG166" s="24">
        <v>30.1</v>
      </c>
      <c r="BH166" s="24">
        <v>41.7</v>
      </c>
      <c r="BI166" s="24">
        <v>28</v>
      </c>
      <c r="BJ166" s="24">
        <v>0.2</v>
      </c>
      <c r="BK166" s="31">
        <v>69.8</v>
      </c>
      <c r="BL166" s="23">
        <v>100</v>
      </c>
      <c r="BM166" s="24">
        <v>4.3</v>
      </c>
      <c r="BN166" s="24">
        <v>31.2</v>
      </c>
      <c r="BO166" s="24">
        <v>64.400000000000006</v>
      </c>
      <c r="BP166" s="24">
        <v>0.2</v>
      </c>
      <c r="BQ166" s="31">
        <v>95.6</v>
      </c>
      <c r="BR166" s="23">
        <v>100</v>
      </c>
      <c r="BS166" s="24">
        <v>84.6</v>
      </c>
      <c r="BT166" s="24">
        <v>12.1</v>
      </c>
      <c r="BU166" s="24">
        <v>3.1</v>
      </c>
      <c r="BV166" s="24">
        <v>0.2</v>
      </c>
      <c r="BW166" s="31">
        <v>15.3</v>
      </c>
      <c r="BX166" s="23">
        <v>100</v>
      </c>
      <c r="BY166" s="24">
        <v>19.399999999999999</v>
      </c>
      <c r="BZ166" s="24">
        <v>57</v>
      </c>
      <c r="CA166" s="24">
        <v>23.5</v>
      </c>
      <c r="CB166" s="24">
        <v>0.2</v>
      </c>
      <c r="CC166" s="31">
        <v>80.5</v>
      </c>
      <c r="CD166" s="23">
        <v>100</v>
      </c>
      <c r="CE166" s="24">
        <v>57.6</v>
      </c>
      <c r="CF166" s="24">
        <v>31.8</v>
      </c>
      <c r="CG166" s="24">
        <v>10.4</v>
      </c>
      <c r="CH166" s="24">
        <v>0.2</v>
      </c>
      <c r="CI166" s="31">
        <v>42.2</v>
      </c>
      <c r="CJ166" s="23">
        <v>100</v>
      </c>
      <c r="CK166" s="24">
        <v>61.1</v>
      </c>
      <c r="CL166" s="24">
        <v>27.4</v>
      </c>
      <c r="CM166" s="24">
        <v>11.3</v>
      </c>
      <c r="CN166" s="24">
        <v>0.2</v>
      </c>
      <c r="CO166" s="25">
        <v>38.700000000000003</v>
      </c>
    </row>
    <row r="167" spans="2:93" ht="13.5" customHeight="1" x14ac:dyDescent="0.15">
      <c r="B167" s="55"/>
      <c r="C167" s="52" t="s">
        <v>260</v>
      </c>
      <c r="D167" s="26">
        <v>1827</v>
      </c>
      <c r="E167" s="27">
        <v>51</v>
      </c>
      <c r="F167" s="27">
        <v>822</v>
      </c>
      <c r="G167" s="27">
        <v>953</v>
      </c>
      <c r="H167" s="27">
        <v>1</v>
      </c>
      <c r="I167" s="32">
        <v>1775</v>
      </c>
      <c r="J167" s="26">
        <v>1827</v>
      </c>
      <c r="K167" s="27">
        <v>1106</v>
      </c>
      <c r="L167" s="27">
        <v>478</v>
      </c>
      <c r="M167" s="27">
        <v>241</v>
      </c>
      <c r="N167" s="27">
        <v>2</v>
      </c>
      <c r="O167" s="32">
        <v>719</v>
      </c>
      <c r="P167" s="26">
        <v>1827</v>
      </c>
      <c r="Q167" s="27">
        <v>430</v>
      </c>
      <c r="R167" s="27">
        <v>825</v>
      </c>
      <c r="S167" s="27">
        <v>565</v>
      </c>
      <c r="T167" s="27">
        <v>7</v>
      </c>
      <c r="U167" s="32">
        <v>1390</v>
      </c>
      <c r="V167" s="26">
        <v>1827</v>
      </c>
      <c r="W167" s="27">
        <v>1504</v>
      </c>
      <c r="X167" s="27">
        <v>250</v>
      </c>
      <c r="Y167" s="27">
        <v>72</v>
      </c>
      <c r="Z167" s="27">
        <v>1</v>
      </c>
      <c r="AA167" s="32">
        <v>322</v>
      </c>
      <c r="AB167" s="26">
        <v>1827</v>
      </c>
      <c r="AC167" s="27">
        <v>1020</v>
      </c>
      <c r="AD167" s="27">
        <v>596</v>
      </c>
      <c r="AE167" s="27">
        <v>207</v>
      </c>
      <c r="AF167" s="27">
        <v>4</v>
      </c>
      <c r="AG167" s="32">
        <v>803</v>
      </c>
      <c r="AH167" s="26">
        <v>1827</v>
      </c>
      <c r="AI167" s="27">
        <v>160</v>
      </c>
      <c r="AJ167" s="27">
        <v>1065</v>
      </c>
      <c r="AK167" s="27">
        <v>600</v>
      </c>
      <c r="AL167" s="27">
        <v>2</v>
      </c>
      <c r="AM167" s="32">
        <v>1665</v>
      </c>
      <c r="AN167" s="26">
        <v>1827</v>
      </c>
      <c r="AO167" s="27">
        <v>43</v>
      </c>
      <c r="AP167" s="27">
        <v>88</v>
      </c>
      <c r="AQ167" s="27">
        <v>1693</v>
      </c>
      <c r="AR167" s="27">
        <v>3</v>
      </c>
      <c r="AS167" s="32">
        <v>1781</v>
      </c>
      <c r="AT167" s="26">
        <v>1827</v>
      </c>
      <c r="AU167" s="27">
        <v>1120</v>
      </c>
      <c r="AV167" s="27">
        <v>503</v>
      </c>
      <c r="AW167" s="27">
        <v>198</v>
      </c>
      <c r="AX167" s="27">
        <v>6</v>
      </c>
      <c r="AY167" s="32">
        <v>701</v>
      </c>
      <c r="AZ167" s="26">
        <v>1827</v>
      </c>
      <c r="BA167" s="27">
        <v>151</v>
      </c>
      <c r="BB167" s="27">
        <v>1117</v>
      </c>
      <c r="BC167" s="27">
        <v>555</v>
      </c>
      <c r="BD167" s="27">
        <v>4</v>
      </c>
      <c r="BE167" s="32">
        <v>1672</v>
      </c>
      <c r="BF167" s="26">
        <v>1827</v>
      </c>
      <c r="BG167" s="27">
        <v>539</v>
      </c>
      <c r="BH167" s="27">
        <v>751</v>
      </c>
      <c r="BI167" s="27">
        <v>536</v>
      </c>
      <c r="BJ167" s="27">
        <v>1</v>
      </c>
      <c r="BK167" s="32">
        <v>1287</v>
      </c>
      <c r="BL167" s="26">
        <v>1827</v>
      </c>
      <c r="BM167" s="27">
        <v>83</v>
      </c>
      <c r="BN167" s="27">
        <v>663</v>
      </c>
      <c r="BO167" s="27">
        <v>1077</v>
      </c>
      <c r="BP167" s="27">
        <v>4</v>
      </c>
      <c r="BQ167" s="32">
        <v>1740</v>
      </c>
      <c r="BR167" s="26">
        <v>1827</v>
      </c>
      <c r="BS167" s="27">
        <v>1594</v>
      </c>
      <c r="BT167" s="27">
        <v>189</v>
      </c>
      <c r="BU167" s="27">
        <v>41</v>
      </c>
      <c r="BV167" s="27">
        <v>3</v>
      </c>
      <c r="BW167" s="32">
        <v>230</v>
      </c>
      <c r="BX167" s="26">
        <v>1827</v>
      </c>
      <c r="BY167" s="27">
        <v>440</v>
      </c>
      <c r="BZ167" s="27">
        <v>1030</v>
      </c>
      <c r="CA167" s="27">
        <v>356</v>
      </c>
      <c r="CB167" s="27">
        <v>1</v>
      </c>
      <c r="CC167" s="32">
        <v>1386</v>
      </c>
      <c r="CD167" s="26">
        <v>1827</v>
      </c>
      <c r="CE167" s="27">
        <v>1206</v>
      </c>
      <c r="CF167" s="27">
        <v>510</v>
      </c>
      <c r="CG167" s="27">
        <v>108</v>
      </c>
      <c r="CH167" s="27">
        <v>3</v>
      </c>
      <c r="CI167" s="32">
        <v>618</v>
      </c>
      <c r="CJ167" s="26">
        <v>1827</v>
      </c>
      <c r="CK167" s="27">
        <v>1099</v>
      </c>
      <c r="CL167" s="27">
        <v>529</v>
      </c>
      <c r="CM167" s="27">
        <v>198</v>
      </c>
      <c r="CN167" s="27">
        <v>1</v>
      </c>
      <c r="CO167" s="28">
        <v>727</v>
      </c>
    </row>
    <row r="168" spans="2:93" ht="13.5" customHeight="1" x14ac:dyDescent="0.15">
      <c r="B168" s="55"/>
      <c r="C168" s="53"/>
      <c r="D168" s="23">
        <v>100</v>
      </c>
      <c r="E168" s="24">
        <v>2.8</v>
      </c>
      <c r="F168" s="24">
        <v>45</v>
      </c>
      <c r="G168" s="24">
        <v>52.2</v>
      </c>
      <c r="H168" s="24">
        <v>0.1</v>
      </c>
      <c r="I168" s="31">
        <v>97.2</v>
      </c>
      <c r="J168" s="23">
        <v>100</v>
      </c>
      <c r="K168" s="24">
        <v>60.5</v>
      </c>
      <c r="L168" s="24">
        <v>26.2</v>
      </c>
      <c r="M168" s="24">
        <v>13.2</v>
      </c>
      <c r="N168" s="24">
        <v>0.1</v>
      </c>
      <c r="O168" s="31">
        <v>39.4</v>
      </c>
      <c r="P168" s="23">
        <v>100</v>
      </c>
      <c r="Q168" s="24">
        <v>23.5</v>
      </c>
      <c r="R168" s="24">
        <v>45.2</v>
      </c>
      <c r="S168" s="24">
        <v>30.9</v>
      </c>
      <c r="T168" s="24">
        <v>0.4</v>
      </c>
      <c r="U168" s="31">
        <v>76.099999999999994</v>
      </c>
      <c r="V168" s="23">
        <v>100</v>
      </c>
      <c r="W168" s="24">
        <v>82.3</v>
      </c>
      <c r="X168" s="24">
        <v>13.7</v>
      </c>
      <c r="Y168" s="24">
        <v>3.9</v>
      </c>
      <c r="Z168" s="24">
        <v>0.1</v>
      </c>
      <c r="AA168" s="31">
        <v>17.600000000000001</v>
      </c>
      <c r="AB168" s="23">
        <v>100</v>
      </c>
      <c r="AC168" s="24">
        <v>55.8</v>
      </c>
      <c r="AD168" s="24">
        <v>32.6</v>
      </c>
      <c r="AE168" s="24">
        <v>11.3</v>
      </c>
      <c r="AF168" s="24">
        <v>0.2</v>
      </c>
      <c r="AG168" s="31">
        <v>44</v>
      </c>
      <c r="AH168" s="23">
        <v>100</v>
      </c>
      <c r="AI168" s="24">
        <v>8.8000000000000007</v>
      </c>
      <c r="AJ168" s="24">
        <v>58.3</v>
      </c>
      <c r="AK168" s="24">
        <v>32.799999999999997</v>
      </c>
      <c r="AL168" s="24">
        <v>0.1</v>
      </c>
      <c r="AM168" s="31">
        <v>91.1</v>
      </c>
      <c r="AN168" s="23">
        <v>100</v>
      </c>
      <c r="AO168" s="24">
        <v>2.4</v>
      </c>
      <c r="AP168" s="24">
        <v>4.8</v>
      </c>
      <c r="AQ168" s="24">
        <v>92.7</v>
      </c>
      <c r="AR168" s="24">
        <v>0.2</v>
      </c>
      <c r="AS168" s="31">
        <v>97.5</v>
      </c>
      <c r="AT168" s="23">
        <v>100</v>
      </c>
      <c r="AU168" s="24">
        <v>61.3</v>
      </c>
      <c r="AV168" s="24">
        <v>27.5</v>
      </c>
      <c r="AW168" s="24">
        <v>10.8</v>
      </c>
      <c r="AX168" s="24">
        <v>0.3</v>
      </c>
      <c r="AY168" s="31">
        <v>38.4</v>
      </c>
      <c r="AZ168" s="23">
        <v>100</v>
      </c>
      <c r="BA168" s="24">
        <v>8.3000000000000007</v>
      </c>
      <c r="BB168" s="24">
        <v>61.1</v>
      </c>
      <c r="BC168" s="24">
        <v>30.4</v>
      </c>
      <c r="BD168" s="24">
        <v>0.2</v>
      </c>
      <c r="BE168" s="31">
        <v>91.5</v>
      </c>
      <c r="BF168" s="23">
        <v>100</v>
      </c>
      <c r="BG168" s="24">
        <v>29.5</v>
      </c>
      <c r="BH168" s="24">
        <v>41.1</v>
      </c>
      <c r="BI168" s="24">
        <v>29.3</v>
      </c>
      <c r="BJ168" s="24">
        <v>0.1</v>
      </c>
      <c r="BK168" s="31">
        <v>70.400000000000006</v>
      </c>
      <c r="BL168" s="23">
        <v>100</v>
      </c>
      <c r="BM168" s="24">
        <v>4.5</v>
      </c>
      <c r="BN168" s="24">
        <v>36.299999999999997</v>
      </c>
      <c r="BO168" s="24">
        <v>58.9</v>
      </c>
      <c r="BP168" s="24">
        <v>0.2</v>
      </c>
      <c r="BQ168" s="31">
        <v>95.2</v>
      </c>
      <c r="BR168" s="23">
        <v>100</v>
      </c>
      <c r="BS168" s="24">
        <v>87.2</v>
      </c>
      <c r="BT168" s="24">
        <v>10.3</v>
      </c>
      <c r="BU168" s="24">
        <v>2.2000000000000002</v>
      </c>
      <c r="BV168" s="24">
        <v>0.2</v>
      </c>
      <c r="BW168" s="31">
        <v>12.6</v>
      </c>
      <c r="BX168" s="23">
        <v>100</v>
      </c>
      <c r="BY168" s="24">
        <v>24.1</v>
      </c>
      <c r="BZ168" s="24">
        <v>56.4</v>
      </c>
      <c r="CA168" s="24">
        <v>19.5</v>
      </c>
      <c r="CB168" s="24">
        <v>0.1</v>
      </c>
      <c r="CC168" s="31">
        <v>75.900000000000006</v>
      </c>
      <c r="CD168" s="23">
        <v>100</v>
      </c>
      <c r="CE168" s="24">
        <v>66</v>
      </c>
      <c r="CF168" s="24">
        <v>27.9</v>
      </c>
      <c r="CG168" s="24">
        <v>5.9</v>
      </c>
      <c r="CH168" s="24">
        <v>0.2</v>
      </c>
      <c r="CI168" s="31">
        <v>33.799999999999997</v>
      </c>
      <c r="CJ168" s="23">
        <v>100</v>
      </c>
      <c r="CK168" s="24">
        <v>60.2</v>
      </c>
      <c r="CL168" s="24">
        <v>29</v>
      </c>
      <c r="CM168" s="24">
        <v>10.8</v>
      </c>
      <c r="CN168" s="24">
        <v>0.1</v>
      </c>
      <c r="CO168" s="25">
        <v>39.799999999999997</v>
      </c>
    </row>
    <row r="169" spans="2:93" ht="13.5" customHeight="1" x14ac:dyDescent="0.15">
      <c r="B169" s="55"/>
      <c r="C169" s="52" t="s">
        <v>261</v>
      </c>
      <c r="D169" s="26">
        <v>377</v>
      </c>
      <c r="E169" s="27">
        <v>11</v>
      </c>
      <c r="F169" s="27">
        <v>152</v>
      </c>
      <c r="G169" s="27">
        <v>214</v>
      </c>
      <c r="H169" s="27" t="s">
        <v>132</v>
      </c>
      <c r="I169" s="32">
        <v>366</v>
      </c>
      <c r="J169" s="26">
        <v>377</v>
      </c>
      <c r="K169" s="27">
        <v>216</v>
      </c>
      <c r="L169" s="27">
        <v>97</v>
      </c>
      <c r="M169" s="27">
        <v>63</v>
      </c>
      <c r="N169" s="27">
        <v>1</v>
      </c>
      <c r="O169" s="32">
        <v>160</v>
      </c>
      <c r="P169" s="26">
        <v>377</v>
      </c>
      <c r="Q169" s="27">
        <v>69</v>
      </c>
      <c r="R169" s="27">
        <v>173</v>
      </c>
      <c r="S169" s="27">
        <v>133</v>
      </c>
      <c r="T169" s="27">
        <v>2</v>
      </c>
      <c r="U169" s="32">
        <v>306</v>
      </c>
      <c r="V169" s="26">
        <v>377</v>
      </c>
      <c r="W169" s="27">
        <v>309</v>
      </c>
      <c r="X169" s="27">
        <v>52</v>
      </c>
      <c r="Y169" s="27">
        <v>16</v>
      </c>
      <c r="Z169" s="27" t="s">
        <v>132</v>
      </c>
      <c r="AA169" s="32">
        <v>68</v>
      </c>
      <c r="AB169" s="26">
        <v>377</v>
      </c>
      <c r="AC169" s="27">
        <v>209</v>
      </c>
      <c r="AD169" s="27">
        <v>127</v>
      </c>
      <c r="AE169" s="27">
        <v>40</v>
      </c>
      <c r="AF169" s="27">
        <v>1</v>
      </c>
      <c r="AG169" s="32">
        <v>167</v>
      </c>
      <c r="AH169" s="26">
        <v>377</v>
      </c>
      <c r="AI169" s="27">
        <v>25</v>
      </c>
      <c r="AJ169" s="27">
        <v>206</v>
      </c>
      <c r="AK169" s="27">
        <v>146</v>
      </c>
      <c r="AL169" s="27" t="s">
        <v>132</v>
      </c>
      <c r="AM169" s="32">
        <v>352</v>
      </c>
      <c r="AN169" s="26">
        <v>377</v>
      </c>
      <c r="AO169" s="27">
        <v>9</v>
      </c>
      <c r="AP169" s="27">
        <v>24</v>
      </c>
      <c r="AQ169" s="27">
        <v>343</v>
      </c>
      <c r="AR169" s="27">
        <v>1</v>
      </c>
      <c r="AS169" s="32">
        <v>367</v>
      </c>
      <c r="AT169" s="26">
        <v>377</v>
      </c>
      <c r="AU169" s="27">
        <v>221</v>
      </c>
      <c r="AV169" s="27">
        <v>108</v>
      </c>
      <c r="AW169" s="27">
        <v>48</v>
      </c>
      <c r="AX169" s="27" t="s">
        <v>132</v>
      </c>
      <c r="AY169" s="32">
        <v>156</v>
      </c>
      <c r="AZ169" s="26">
        <v>377</v>
      </c>
      <c r="BA169" s="27">
        <v>31</v>
      </c>
      <c r="BB169" s="27">
        <v>229</v>
      </c>
      <c r="BC169" s="27">
        <v>117</v>
      </c>
      <c r="BD169" s="27" t="s">
        <v>132</v>
      </c>
      <c r="BE169" s="32">
        <v>346</v>
      </c>
      <c r="BF169" s="26">
        <v>377</v>
      </c>
      <c r="BG169" s="27">
        <v>106</v>
      </c>
      <c r="BH169" s="27">
        <v>151</v>
      </c>
      <c r="BI169" s="27">
        <v>120</v>
      </c>
      <c r="BJ169" s="27" t="s">
        <v>132</v>
      </c>
      <c r="BK169" s="32">
        <v>271</v>
      </c>
      <c r="BL169" s="26">
        <v>377</v>
      </c>
      <c r="BM169" s="27">
        <v>19</v>
      </c>
      <c r="BN169" s="27">
        <v>118</v>
      </c>
      <c r="BO169" s="27">
        <v>240</v>
      </c>
      <c r="BP169" s="27" t="s">
        <v>132</v>
      </c>
      <c r="BQ169" s="32">
        <v>358</v>
      </c>
      <c r="BR169" s="26">
        <v>377</v>
      </c>
      <c r="BS169" s="27">
        <v>321</v>
      </c>
      <c r="BT169" s="27">
        <v>48</v>
      </c>
      <c r="BU169" s="27">
        <v>8</v>
      </c>
      <c r="BV169" s="27" t="s">
        <v>132</v>
      </c>
      <c r="BW169" s="32">
        <v>56</v>
      </c>
      <c r="BX169" s="26">
        <v>377</v>
      </c>
      <c r="BY169" s="27">
        <v>81</v>
      </c>
      <c r="BZ169" s="27">
        <v>202</v>
      </c>
      <c r="CA169" s="27">
        <v>94</v>
      </c>
      <c r="CB169" s="27" t="s">
        <v>132</v>
      </c>
      <c r="CC169" s="32">
        <v>296</v>
      </c>
      <c r="CD169" s="26">
        <v>377</v>
      </c>
      <c r="CE169" s="27">
        <v>225</v>
      </c>
      <c r="CF169" s="27">
        <v>117</v>
      </c>
      <c r="CG169" s="27">
        <v>34</v>
      </c>
      <c r="CH169" s="27">
        <v>1</v>
      </c>
      <c r="CI169" s="32">
        <v>151</v>
      </c>
      <c r="CJ169" s="26">
        <v>377</v>
      </c>
      <c r="CK169" s="27">
        <v>229</v>
      </c>
      <c r="CL169" s="27">
        <v>109</v>
      </c>
      <c r="CM169" s="27">
        <v>39</v>
      </c>
      <c r="CN169" s="27" t="s">
        <v>132</v>
      </c>
      <c r="CO169" s="28">
        <v>148</v>
      </c>
    </row>
    <row r="170" spans="2:93" ht="13.5" customHeight="1" x14ac:dyDescent="0.15">
      <c r="B170" s="55"/>
      <c r="C170" s="53"/>
      <c r="D170" s="23">
        <v>100</v>
      </c>
      <c r="E170" s="24">
        <v>2.9</v>
      </c>
      <c r="F170" s="24">
        <v>40.299999999999997</v>
      </c>
      <c r="G170" s="24">
        <v>56.8</v>
      </c>
      <c r="H170" s="24" t="s">
        <v>132</v>
      </c>
      <c r="I170" s="31">
        <v>97.1</v>
      </c>
      <c r="J170" s="23">
        <v>100</v>
      </c>
      <c r="K170" s="24">
        <v>57.3</v>
      </c>
      <c r="L170" s="24">
        <v>25.7</v>
      </c>
      <c r="M170" s="24">
        <v>16.7</v>
      </c>
      <c r="N170" s="24">
        <v>0.3</v>
      </c>
      <c r="O170" s="31">
        <v>42.4</v>
      </c>
      <c r="P170" s="23">
        <v>100</v>
      </c>
      <c r="Q170" s="24">
        <v>18.3</v>
      </c>
      <c r="R170" s="24">
        <v>45.9</v>
      </c>
      <c r="S170" s="24">
        <v>35.299999999999997</v>
      </c>
      <c r="T170" s="24">
        <v>0.5</v>
      </c>
      <c r="U170" s="31">
        <v>81.2</v>
      </c>
      <c r="V170" s="23">
        <v>100</v>
      </c>
      <c r="W170" s="24">
        <v>82</v>
      </c>
      <c r="X170" s="24">
        <v>13.8</v>
      </c>
      <c r="Y170" s="24">
        <v>4.2</v>
      </c>
      <c r="Z170" s="24" t="s">
        <v>132</v>
      </c>
      <c r="AA170" s="31">
        <v>18</v>
      </c>
      <c r="AB170" s="23">
        <v>100</v>
      </c>
      <c r="AC170" s="24">
        <v>55.4</v>
      </c>
      <c r="AD170" s="24">
        <v>33.700000000000003</v>
      </c>
      <c r="AE170" s="24">
        <v>10.6</v>
      </c>
      <c r="AF170" s="24">
        <v>0.3</v>
      </c>
      <c r="AG170" s="31">
        <v>44.3</v>
      </c>
      <c r="AH170" s="23">
        <v>100</v>
      </c>
      <c r="AI170" s="24">
        <v>6.6</v>
      </c>
      <c r="AJ170" s="24">
        <v>54.6</v>
      </c>
      <c r="AK170" s="24">
        <v>38.700000000000003</v>
      </c>
      <c r="AL170" s="24" t="s">
        <v>132</v>
      </c>
      <c r="AM170" s="31">
        <v>93.4</v>
      </c>
      <c r="AN170" s="23">
        <v>100</v>
      </c>
      <c r="AO170" s="24">
        <v>2.4</v>
      </c>
      <c r="AP170" s="24">
        <v>6.4</v>
      </c>
      <c r="AQ170" s="24">
        <v>91</v>
      </c>
      <c r="AR170" s="24">
        <v>0.3</v>
      </c>
      <c r="AS170" s="31">
        <v>97.3</v>
      </c>
      <c r="AT170" s="23">
        <v>100</v>
      </c>
      <c r="AU170" s="24">
        <v>58.6</v>
      </c>
      <c r="AV170" s="24">
        <v>28.6</v>
      </c>
      <c r="AW170" s="24">
        <v>12.7</v>
      </c>
      <c r="AX170" s="24" t="s">
        <v>132</v>
      </c>
      <c r="AY170" s="31">
        <v>41.4</v>
      </c>
      <c r="AZ170" s="23">
        <v>100</v>
      </c>
      <c r="BA170" s="24">
        <v>8.1999999999999993</v>
      </c>
      <c r="BB170" s="24">
        <v>60.7</v>
      </c>
      <c r="BC170" s="24">
        <v>31</v>
      </c>
      <c r="BD170" s="24" t="s">
        <v>132</v>
      </c>
      <c r="BE170" s="31">
        <v>91.8</v>
      </c>
      <c r="BF170" s="23">
        <v>100</v>
      </c>
      <c r="BG170" s="24">
        <v>28.1</v>
      </c>
      <c r="BH170" s="24">
        <v>40.1</v>
      </c>
      <c r="BI170" s="24">
        <v>31.8</v>
      </c>
      <c r="BJ170" s="24" t="s">
        <v>132</v>
      </c>
      <c r="BK170" s="31">
        <v>71.900000000000006</v>
      </c>
      <c r="BL170" s="23">
        <v>100</v>
      </c>
      <c r="BM170" s="24">
        <v>5</v>
      </c>
      <c r="BN170" s="24">
        <v>31.3</v>
      </c>
      <c r="BO170" s="24">
        <v>63.7</v>
      </c>
      <c r="BP170" s="24" t="s">
        <v>132</v>
      </c>
      <c r="BQ170" s="31">
        <v>95</v>
      </c>
      <c r="BR170" s="23">
        <v>100</v>
      </c>
      <c r="BS170" s="24">
        <v>85.1</v>
      </c>
      <c r="BT170" s="24">
        <v>12.7</v>
      </c>
      <c r="BU170" s="24">
        <v>2.1</v>
      </c>
      <c r="BV170" s="24" t="s">
        <v>132</v>
      </c>
      <c r="BW170" s="31">
        <v>14.9</v>
      </c>
      <c r="BX170" s="23">
        <v>100</v>
      </c>
      <c r="BY170" s="24">
        <v>21.5</v>
      </c>
      <c r="BZ170" s="24">
        <v>53.6</v>
      </c>
      <c r="CA170" s="24">
        <v>24.9</v>
      </c>
      <c r="CB170" s="24" t="s">
        <v>132</v>
      </c>
      <c r="CC170" s="31">
        <v>78.5</v>
      </c>
      <c r="CD170" s="23">
        <v>100</v>
      </c>
      <c r="CE170" s="24">
        <v>59.7</v>
      </c>
      <c r="CF170" s="24">
        <v>31</v>
      </c>
      <c r="CG170" s="24">
        <v>9</v>
      </c>
      <c r="CH170" s="24">
        <v>0.3</v>
      </c>
      <c r="CI170" s="31">
        <v>40.1</v>
      </c>
      <c r="CJ170" s="23">
        <v>100</v>
      </c>
      <c r="CK170" s="24">
        <v>60.7</v>
      </c>
      <c r="CL170" s="24">
        <v>28.9</v>
      </c>
      <c r="CM170" s="24">
        <v>10.3</v>
      </c>
      <c r="CN170" s="24" t="s">
        <v>132</v>
      </c>
      <c r="CO170" s="25">
        <v>39.299999999999997</v>
      </c>
    </row>
    <row r="171" spans="2:93" ht="13.5" customHeight="1" x14ac:dyDescent="0.15">
      <c r="B171" s="55"/>
      <c r="C171" s="52" t="s">
        <v>262</v>
      </c>
      <c r="D171" s="26">
        <v>111</v>
      </c>
      <c r="E171" s="27">
        <v>5</v>
      </c>
      <c r="F171" s="27">
        <v>37</v>
      </c>
      <c r="G171" s="27">
        <v>69</v>
      </c>
      <c r="H171" s="27" t="s">
        <v>196</v>
      </c>
      <c r="I171" s="32">
        <v>106</v>
      </c>
      <c r="J171" s="26">
        <v>111</v>
      </c>
      <c r="K171" s="27">
        <v>51</v>
      </c>
      <c r="L171" s="27">
        <v>33</v>
      </c>
      <c r="M171" s="27">
        <v>27</v>
      </c>
      <c r="N171" s="27" t="s">
        <v>132</v>
      </c>
      <c r="O171" s="32">
        <v>60</v>
      </c>
      <c r="P171" s="26">
        <v>111</v>
      </c>
      <c r="Q171" s="27">
        <v>31</v>
      </c>
      <c r="R171" s="27">
        <v>46</v>
      </c>
      <c r="S171" s="27">
        <v>34</v>
      </c>
      <c r="T171" s="27" t="s">
        <v>132</v>
      </c>
      <c r="U171" s="32">
        <v>80</v>
      </c>
      <c r="V171" s="26">
        <v>111</v>
      </c>
      <c r="W171" s="27">
        <v>64</v>
      </c>
      <c r="X171" s="27">
        <v>28</v>
      </c>
      <c r="Y171" s="27">
        <v>19</v>
      </c>
      <c r="Z171" s="27" t="s">
        <v>132</v>
      </c>
      <c r="AA171" s="32">
        <v>47</v>
      </c>
      <c r="AB171" s="26">
        <v>111</v>
      </c>
      <c r="AC171" s="27">
        <v>39</v>
      </c>
      <c r="AD171" s="27">
        <v>41</v>
      </c>
      <c r="AE171" s="27">
        <v>30</v>
      </c>
      <c r="AF171" s="27">
        <v>1</v>
      </c>
      <c r="AG171" s="32">
        <v>71</v>
      </c>
      <c r="AH171" s="26">
        <v>111</v>
      </c>
      <c r="AI171" s="27">
        <v>13</v>
      </c>
      <c r="AJ171" s="27">
        <v>51</v>
      </c>
      <c r="AK171" s="27">
        <v>47</v>
      </c>
      <c r="AL171" s="27" t="s">
        <v>132</v>
      </c>
      <c r="AM171" s="32">
        <v>98</v>
      </c>
      <c r="AN171" s="26">
        <v>111</v>
      </c>
      <c r="AO171" s="27">
        <v>8</v>
      </c>
      <c r="AP171" s="27">
        <v>13</v>
      </c>
      <c r="AQ171" s="27">
        <v>90</v>
      </c>
      <c r="AR171" s="27" t="s">
        <v>132</v>
      </c>
      <c r="AS171" s="32">
        <v>103</v>
      </c>
      <c r="AT171" s="26">
        <v>111</v>
      </c>
      <c r="AU171" s="27">
        <v>50</v>
      </c>
      <c r="AV171" s="27">
        <v>36</v>
      </c>
      <c r="AW171" s="27">
        <v>25</v>
      </c>
      <c r="AX171" s="27" t="s">
        <v>132</v>
      </c>
      <c r="AY171" s="32">
        <v>61</v>
      </c>
      <c r="AZ171" s="26">
        <v>111</v>
      </c>
      <c r="BA171" s="27">
        <v>26</v>
      </c>
      <c r="BB171" s="27">
        <v>53</v>
      </c>
      <c r="BC171" s="27">
        <v>32</v>
      </c>
      <c r="BD171" s="27" t="s">
        <v>132</v>
      </c>
      <c r="BE171" s="32">
        <v>85</v>
      </c>
      <c r="BF171" s="26">
        <v>111</v>
      </c>
      <c r="BG171" s="27">
        <v>27</v>
      </c>
      <c r="BH171" s="27">
        <v>34</v>
      </c>
      <c r="BI171" s="27">
        <v>50</v>
      </c>
      <c r="BJ171" s="27" t="s">
        <v>132</v>
      </c>
      <c r="BK171" s="32">
        <v>84</v>
      </c>
      <c r="BL171" s="26">
        <v>111</v>
      </c>
      <c r="BM171" s="27">
        <v>7</v>
      </c>
      <c r="BN171" s="27">
        <v>33</v>
      </c>
      <c r="BO171" s="27">
        <v>71</v>
      </c>
      <c r="BP171" s="27" t="s">
        <v>132</v>
      </c>
      <c r="BQ171" s="32">
        <v>104</v>
      </c>
      <c r="BR171" s="26">
        <v>111</v>
      </c>
      <c r="BS171" s="27">
        <v>86</v>
      </c>
      <c r="BT171" s="27">
        <v>19</v>
      </c>
      <c r="BU171" s="27">
        <v>6</v>
      </c>
      <c r="BV171" s="27" t="s">
        <v>132</v>
      </c>
      <c r="BW171" s="32">
        <v>25</v>
      </c>
      <c r="BX171" s="26">
        <v>111</v>
      </c>
      <c r="BY171" s="27">
        <v>23</v>
      </c>
      <c r="BZ171" s="27">
        <v>61</v>
      </c>
      <c r="CA171" s="27">
        <v>27</v>
      </c>
      <c r="CB171" s="27" t="s">
        <v>132</v>
      </c>
      <c r="CC171" s="32">
        <v>88</v>
      </c>
      <c r="CD171" s="26">
        <v>111</v>
      </c>
      <c r="CE171" s="27">
        <v>51</v>
      </c>
      <c r="CF171" s="27">
        <v>37</v>
      </c>
      <c r="CG171" s="27">
        <v>23</v>
      </c>
      <c r="CH171" s="27" t="s">
        <v>132</v>
      </c>
      <c r="CI171" s="32">
        <v>60</v>
      </c>
      <c r="CJ171" s="26">
        <v>111</v>
      </c>
      <c r="CK171" s="27">
        <v>56</v>
      </c>
      <c r="CL171" s="27">
        <v>41</v>
      </c>
      <c r="CM171" s="27">
        <v>14</v>
      </c>
      <c r="CN171" s="27" t="s">
        <v>132</v>
      </c>
      <c r="CO171" s="28">
        <v>55</v>
      </c>
    </row>
    <row r="172" spans="2:93" ht="13.5" customHeight="1" x14ac:dyDescent="0.15">
      <c r="B172" s="55"/>
      <c r="C172" s="53"/>
      <c r="D172" s="23">
        <v>100</v>
      </c>
      <c r="E172" s="24">
        <v>4.5</v>
      </c>
      <c r="F172" s="24">
        <v>33.299999999999997</v>
      </c>
      <c r="G172" s="24">
        <v>62.2</v>
      </c>
      <c r="H172" s="24" t="s">
        <v>132</v>
      </c>
      <c r="I172" s="31">
        <v>95.5</v>
      </c>
      <c r="J172" s="23">
        <v>100</v>
      </c>
      <c r="K172" s="24">
        <v>45.9</v>
      </c>
      <c r="L172" s="24">
        <v>29.7</v>
      </c>
      <c r="M172" s="24">
        <v>24.3</v>
      </c>
      <c r="N172" s="24" t="s">
        <v>132</v>
      </c>
      <c r="O172" s="31">
        <v>54.1</v>
      </c>
      <c r="P172" s="23">
        <v>100</v>
      </c>
      <c r="Q172" s="24">
        <v>27.9</v>
      </c>
      <c r="R172" s="24">
        <v>41.4</v>
      </c>
      <c r="S172" s="24">
        <v>30.6</v>
      </c>
      <c r="T172" s="24" t="s">
        <v>132</v>
      </c>
      <c r="U172" s="31">
        <v>72.099999999999994</v>
      </c>
      <c r="V172" s="23">
        <v>100</v>
      </c>
      <c r="W172" s="24">
        <v>57.7</v>
      </c>
      <c r="X172" s="24">
        <v>25.2</v>
      </c>
      <c r="Y172" s="24">
        <v>17.100000000000001</v>
      </c>
      <c r="Z172" s="24" t="s">
        <v>132</v>
      </c>
      <c r="AA172" s="31">
        <v>42.3</v>
      </c>
      <c r="AB172" s="23">
        <v>100</v>
      </c>
      <c r="AC172" s="24">
        <v>35.1</v>
      </c>
      <c r="AD172" s="24">
        <v>36.9</v>
      </c>
      <c r="AE172" s="24">
        <v>27</v>
      </c>
      <c r="AF172" s="24">
        <v>0.9</v>
      </c>
      <c r="AG172" s="31">
        <v>64</v>
      </c>
      <c r="AH172" s="23">
        <v>100</v>
      </c>
      <c r="AI172" s="24">
        <v>11.7</v>
      </c>
      <c r="AJ172" s="24">
        <v>45.9</v>
      </c>
      <c r="AK172" s="24">
        <v>42.3</v>
      </c>
      <c r="AL172" s="24" t="s">
        <v>132</v>
      </c>
      <c r="AM172" s="31">
        <v>88.3</v>
      </c>
      <c r="AN172" s="23">
        <v>100</v>
      </c>
      <c r="AO172" s="24">
        <v>7.2</v>
      </c>
      <c r="AP172" s="24">
        <v>11.7</v>
      </c>
      <c r="AQ172" s="24">
        <v>81.099999999999994</v>
      </c>
      <c r="AR172" s="24" t="s">
        <v>132</v>
      </c>
      <c r="AS172" s="31">
        <v>92.8</v>
      </c>
      <c r="AT172" s="23">
        <v>100</v>
      </c>
      <c r="AU172" s="24">
        <v>45</v>
      </c>
      <c r="AV172" s="24">
        <v>32.4</v>
      </c>
      <c r="AW172" s="24">
        <v>22.5</v>
      </c>
      <c r="AX172" s="24" t="s">
        <v>132</v>
      </c>
      <c r="AY172" s="31">
        <v>55</v>
      </c>
      <c r="AZ172" s="23">
        <v>100</v>
      </c>
      <c r="BA172" s="24">
        <v>23.4</v>
      </c>
      <c r="BB172" s="24">
        <v>47.7</v>
      </c>
      <c r="BC172" s="24">
        <v>28.8</v>
      </c>
      <c r="BD172" s="24" t="s">
        <v>132</v>
      </c>
      <c r="BE172" s="31">
        <v>76.599999999999994</v>
      </c>
      <c r="BF172" s="23">
        <v>100</v>
      </c>
      <c r="BG172" s="24">
        <v>24.3</v>
      </c>
      <c r="BH172" s="24">
        <v>30.6</v>
      </c>
      <c r="BI172" s="24">
        <v>45</v>
      </c>
      <c r="BJ172" s="24" t="s">
        <v>132</v>
      </c>
      <c r="BK172" s="31">
        <v>75.7</v>
      </c>
      <c r="BL172" s="23">
        <v>100</v>
      </c>
      <c r="BM172" s="24">
        <v>6.3</v>
      </c>
      <c r="BN172" s="24">
        <v>29.7</v>
      </c>
      <c r="BO172" s="24">
        <v>64</v>
      </c>
      <c r="BP172" s="24" t="s">
        <v>132</v>
      </c>
      <c r="BQ172" s="31">
        <v>93.7</v>
      </c>
      <c r="BR172" s="23">
        <v>100</v>
      </c>
      <c r="BS172" s="24">
        <v>77.5</v>
      </c>
      <c r="BT172" s="24">
        <v>17.100000000000001</v>
      </c>
      <c r="BU172" s="24">
        <v>5.4</v>
      </c>
      <c r="BV172" s="24" t="s">
        <v>132</v>
      </c>
      <c r="BW172" s="31">
        <v>22.5</v>
      </c>
      <c r="BX172" s="23">
        <v>100</v>
      </c>
      <c r="BY172" s="24">
        <v>20.7</v>
      </c>
      <c r="BZ172" s="24">
        <v>55</v>
      </c>
      <c r="CA172" s="24">
        <v>24.3</v>
      </c>
      <c r="CB172" s="24" t="s">
        <v>132</v>
      </c>
      <c r="CC172" s="31">
        <v>79.3</v>
      </c>
      <c r="CD172" s="23">
        <v>100</v>
      </c>
      <c r="CE172" s="24">
        <v>45.9</v>
      </c>
      <c r="CF172" s="24">
        <v>33.299999999999997</v>
      </c>
      <c r="CG172" s="24">
        <v>20.7</v>
      </c>
      <c r="CH172" s="24" t="s">
        <v>132</v>
      </c>
      <c r="CI172" s="31">
        <v>54.1</v>
      </c>
      <c r="CJ172" s="23">
        <v>100</v>
      </c>
      <c r="CK172" s="24">
        <v>50.5</v>
      </c>
      <c r="CL172" s="24">
        <v>36.9</v>
      </c>
      <c r="CM172" s="24">
        <v>12.6</v>
      </c>
      <c r="CN172" s="24" t="s">
        <v>132</v>
      </c>
      <c r="CO172" s="25">
        <v>49.5</v>
      </c>
    </row>
    <row r="173" spans="2:93" ht="13.5" customHeight="1" x14ac:dyDescent="0.15">
      <c r="B173" s="55"/>
      <c r="C173" s="52" t="s">
        <v>263</v>
      </c>
      <c r="D173" s="26">
        <v>184</v>
      </c>
      <c r="E173" s="27">
        <v>7</v>
      </c>
      <c r="F173" s="27">
        <v>77</v>
      </c>
      <c r="G173" s="27">
        <v>100</v>
      </c>
      <c r="H173" s="27" t="s">
        <v>196</v>
      </c>
      <c r="I173" s="32">
        <v>177</v>
      </c>
      <c r="J173" s="26">
        <v>184</v>
      </c>
      <c r="K173" s="27">
        <v>104</v>
      </c>
      <c r="L173" s="27">
        <v>46</v>
      </c>
      <c r="M173" s="27">
        <v>34</v>
      </c>
      <c r="N173" s="27" t="s">
        <v>132</v>
      </c>
      <c r="O173" s="32">
        <v>80</v>
      </c>
      <c r="P173" s="26">
        <v>184</v>
      </c>
      <c r="Q173" s="27">
        <v>40</v>
      </c>
      <c r="R173" s="27">
        <v>77</v>
      </c>
      <c r="S173" s="27">
        <v>67</v>
      </c>
      <c r="T173" s="27" t="s">
        <v>132</v>
      </c>
      <c r="U173" s="32">
        <v>144</v>
      </c>
      <c r="V173" s="26">
        <v>184</v>
      </c>
      <c r="W173" s="27">
        <v>143</v>
      </c>
      <c r="X173" s="27">
        <v>27</v>
      </c>
      <c r="Y173" s="27">
        <v>14</v>
      </c>
      <c r="Z173" s="27" t="s">
        <v>132</v>
      </c>
      <c r="AA173" s="32">
        <v>41</v>
      </c>
      <c r="AB173" s="26">
        <v>184</v>
      </c>
      <c r="AC173" s="27">
        <v>92</v>
      </c>
      <c r="AD173" s="27">
        <v>64</v>
      </c>
      <c r="AE173" s="27">
        <v>27</v>
      </c>
      <c r="AF173" s="27">
        <v>1</v>
      </c>
      <c r="AG173" s="32">
        <v>91</v>
      </c>
      <c r="AH173" s="26">
        <v>184</v>
      </c>
      <c r="AI173" s="27">
        <v>23</v>
      </c>
      <c r="AJ173" s="27">
        <v>84</v>
      </c>
      <c r="AK173" s="27">
        <v>77</v>
      </c>
      <c r="AL173" s="27" t="s">
        <v>132</v>
      </c>
      <c r="AM173" s="32">
        <v>161</v>
      </c>
      <c r="AN173" s="26">
        <v>184</v>
      </c>
      <c r="AO173" s="27">
        <v>7</v>
      </c>
      <c r="AP173" s="27">
        <v>14</v>
      </c>
      <c r="AQ173" s="27">
        <v>163</v>
      </c>
      <c r="AR173" s="27" t="s">
        <v>132</v>
      </c>
      <c r="AS173" s="32">
        <v>177</v>
      </c>
      <c r="AT173" s="26">
        <v>184</v>
      </c>
      <c r="AU173" s="27">
        <v>106</v>
      </c>
      <c r="AV173" s="27">
        <v>52</v>
      </c>
      <c r="AW173" s="27">
        <v>26</v>
      </c>
      <c r="AX173" s="27" t="s">
        <v>132</v>
      </c>
      <c r="AY173" s="32">
        <v>78</v>
      </c>
      <c r="AZ173" s="26">
        <v>184</v>
      </c>
      <c r="BA173" s="27">
        <v>22</v>
      </c>
      <c r="BB173" s="27">
        <v>105</v>
      </c>
      <c r="BC173" s="27">
        <v>57</v>
      </c>
      <c r="BD173" s="27" t="s">
        <v>132</v>
      </c>
      <c r="BE173" s="32">
        <v>162</v>
      </c>
      <c r="BF173" s="26">
        <v>184</v>
      </c>
      <c r="BG173" s="27">
        <v>64</v>
      </c>
      <c r="BH173" s="27">
        <v>69</v>
      </c>
      <c r="BI173" s="27">
        <v>51</v>
      </c>
      <c r="BJ173" s="27" t="s">
        <v>132</v>
      </c>
      <c r="BK173" s="32">
        <v>120</v>
      </c>
      <c r="BL173" s="26">
        <v>184</v>
      </c>
      <c r="BM173" s="27">
        <v>14</v>
      </c>
      <c r="BN173" s="27">
        <v>50</v>
      </c>
      <c r="BO173" s="27">
        <v>120</v>
      </c>
      <c r="BP173" s="27" t="s">
        <v>132</v>
      </c>
      <c r="BQ173" s="32">
        <v>170</v>
      </c>
      <c r="BR173" s="26">
        <v>184</v>
      </c>
      <c r="BS173" s="27">
        <v>153</v>
      </c>
      <c r="BT173" s="27">
        <v>23</v>
      </c>
      <c r="BU173" s="27">
        <v>8</v>
      </c>
      <c r="BV173" s="27" t="s">
        <v>132</v>
      </c>
      <c r="BW173" s="32">
        <v>31</v>
      </c>
      <c r="BX173" s="26">
        <v>184</v>
      </c>
      <c r="BY173" s="27">
        <v>35</v>
      </c>
      <c r="BZ173" s="27">
        <v>105</v>
      </c>
      <c r="CA173" s="27">
        <v>44</v>
      </c>
      <c r="CB173" s="27" t="s">
        <v>132</v>
      </c>
      <c r="CC173" s="32">
        <v>149</v>
      </c>
      <c r="CD173" s="26">
        <v>184</v>
      </c>
      <c r="CE173" s="27">
        <v>91</v>
      </c>
      <c r="CF173" s="27">
        <v>69</v>
      </c>
      <c r="CG173" s="27">
        <v>24</v>
      </c>
      <c r="CH173" s="27" t="s">
        <v>132</v>
      </c>
      <c r="CI173" s="32">
        <v>93</v>
      </c>
      <c r="CJ173" s="26">
        <v>184</v>
      </c>
      <c r="CK173" s="27">
        <v>111</v>
      </c>
      <c r="CL173" s="27">
        <v>48</v>
      </c>
      <c r="CM173" s="27">
        <v>25</v>
      </c>
      <c r="CN173" s="27" t="s">
        <v>132</v>
      </c>
      <c r="CO173" s="28">
        <v>73</v>
      </c>
    </row>
    <row r="174" spans="2:93" ht="13.5" customHeight="1" x14ac:dyDescent="0.15">
      <c r="B174" s="55"/>
      <c r="C174" s="53"/>
      <c r="D174" s="23">
        <v>100</v>
      </c>
      <c r="E174" s="24">
        <v>3.8</v>
      </c>
      <c r="F174" s="24">
        <v>41.8</v>
      </c>
      <c r="G174" s="24">
        <v>54.3</v>
      </c>
      <c r="H174" s="24" t="s">
        <v>132</v>
      </c>
      <c r="I174" s="31">
        <v>96.2</v>
      </c>
      <c r="J174" s="23">
        <v>100</v>
      </c>
      <c r="K174" s="24">
        <v>56.5</v>
      </c>
      <c r="L174" s="24">
        <v>25</v>
      </c>
      <c r="M174" s="24">
        <v>18.5</v>
      </c>
      <c r="N174" s="24" t="s">
        <v>132</v>
      </c>
      <c r="O174" s="31">
        <v>43.5</v>
      </c>
      <c r="P174" s="23">
        <v>100</v>
      </c>
      <c r="Q174" s="24">
        <v>21.7</v>
      </c>
      <c r="R174" s="24">
        <v>41.8</v>
      </c>
      <c r="S174" s="24">
        <v>36.4</v>
      </c>
      <c r="T174" s="24" t="s">
        <v>132</v>
      </c>
      <c r="U174" s="31">
        <v>78.3</v>
      </c>
      <c r="V174" s="23">
        <v>100</v>
      </c>
      <c r="W174" s="24">
        <v>77.7</v>
      </c>
      <c r="X174" s="24">
        <v>14.7</v>
      </c>
      <c r="Y174" s="24">
        <v>7.6</v>
      </c>
      <c r="Z174" s="24" t="s">
        <v>132</v>
      </c>
      <c r="AA174" s="31">
        <v>22.3</v>
      </c>
      <c r="AB174" s="23">
        <v>100</v>
      </c>
      <c r="AC174" s="24">
        <v>50</v>
      </c>
      <c r="AD174" s="24">
        <v>34.799999999999997</v>
      </c>
      <c r="AE174" s="24">
        <v>14.7</v>
      </c>
      <c r="AF174" s="24">
        <v>0.5</v>
      </c>
      <c r="AG174" s="31">
        <v>49.5</v>
      </c>
      <c r="AH174" s="23">
        <v>100</v>
      </c>
      <c r="AI174" s="24">
        <v>12.5</v>
      </c>
      <c r="AJ174" s="24">
        <v>45.7</v>
      </c>
      <c r="AK174" s="24">
        <v>41.8</v>
      </c>
      <c r="AL174" s="24" t="s">
        <v>132</v>
      </c>
      <c r="AM174" s="31">
        <v>87.5</v>
      </c>
      <c r="AN174" s="23">
        <v>100</v>
      </c>
      <c r="AO174" s="24">
        <v>3.8</v>
      </c>
      <c r="AP174" s="24">
        <v>7.6</v>
      </c>
      <c r="AQ174" s="24">
        <v>88.6</v>
      </c>
      <c r="AR174" s="24" t="s">
        <v>132</v>
      </c>
      <c r="AS174" s="31">
        <v>96.2</v>
      </c>
      <c r="AT174" s="23">
        <v>100</v>
      </c>
      <c r="AU174" s="24">
        <v>57.6</v>
      </c>
      <c r="AV174" s="24">
        <v>28.3</v>
      </c>
      <c r="AW174" s="24">
        <v>14.1</v>
      </c>
      <c r="AX174" s="24" t="s">
        <v>132</v>
      </c>
      <c r="AY174" s="31">
        <v>42.4</v>
      </c>
      <c r="AZ174" s="23">
        <v>100</v>
      </c>
      <c r="BA174" s="24">
        <v>12</v>
      </c>
      <c r="BB174" s="24">
        <v>57.1</v>
      </c>
      <c r="BC174" s="24">
        <v>31</v>
      </c>
      <c r="BD174" s="24" t="s">
        <v>132</v>
      </c>
      <c r="BE174" s="31">
        <v>88</v>
      </c>
      <c r="BF174" s="23">
        <v>100</v>
      </c>
      <c r="BG174" s="24">
        <v>34.799999999999997</v>
      </c>
      <c r="BH174" s="24">
        <v>37.5</v>
      </c>
      <c r="BI174" s="24">
        <v>27.7</v>
      </c>
      <c r="BJ174" s="24" t="s">
        <v>132</v>
      </c>
      <c r="BK174" s="31">
        <v>65.2</v>
      </c>
      <c r="BL174" s="23">
        <v>100</v>
      </c>
      <c r="BM174" s="24">
        <v>7.6</v>
      </c>
      <c r="BN174" s="24">
        <v>27.2</v>
      </c>
      <c r="BO174" s="24">
        <v>65.2</v>
      </c>
      <c r="BP174" s="24" t="s">
        <v>132</v>
      </c>
      <c r="BQ174" s="31">
        <v>92.4</v>
      </c>
      <c r="BR174" s="23">
        <v>100</v>
      </c>
      <c r="BS174" s="24">
        <v>83.2</v>
      </c>
      <c r="BT174" s="24">
        <v>12.5</v>
      </c>
      <c r="BU174" s="24">
        <v>4.3</v>
      </c>
      <c r="BV174" s="24" t="s">
        <v>132</v>
      </c>
      <c r="BW174" s="31">
        <v>16.8</v>
      </c>
      <c r="BX174" s="23">
        <v>100</v>
      </c>
      <c r="BY174" s="24">
        <v>19</v>
      </c>
      <c r="BZ174" s="24">
        <v>57.1</v>
      </c>
      <c r="CA174" s="24">
        <v>23.9</v>
      </c>
      <c r="CB174" s="24" t="s">
        <v>132</v>
      </c>
      <c r="CC174" s="31">
        <v>81</v>
      </c>
      <c r="CD174" s="23">
        <v>100</v>
      </c>
      <c r="CE174" s="24">
        <v>49.5</v>
      </c>
      <c r="CF174" s="24">
        <v>37.5</v>
      </c>
      <c r="CG174" s="24">
        <v>13</v>
      </c>
      <c r="CH174" s="24" t="s">
        <v>132</v>
      </c>
      <c r="CI174" s="31">
        <v>50.5</v>
      </c>
      <c r="CJ174" s="23">
        <v>100</v>
      </c>
      <c r="CK174" s="24">
        <v>60.3</v>
      </c>
      <c r="CL174" s="24">
        <v>26.1</v>
      </c>
      <c r="CM174" s="24">
        <v>13.6</v>
      </c>
      <c r="CN174" s="24" t="s">
        <v>132</v>
      </c>
      <c r="CO174" s="25">
        <v>39.700000000000003</v>
      </c>
    </row>
    <row r="175" spans="2:93" ht="13.5" customHeight="1" x14ac:dyDescent="0.15">
      <c r="B175" s="55"/>
      <c r="C175" s="52" t="s">
        <v>264</v>
      </c>
      <c r="D175" s="26">
        <v>136</v>
      </c>
      <c r="E175" s="27">
        <v>9</v>
      </c>
      <c r="F175" s="27">
        <v>69</v>
      </c>
      <c r="G175" s="27">
        <v>58</v>
      </c>
      <c r="H175" s="27" t="s">
        <v>147</v>
      </c>
      <c r="I175" s="32">
        <v>127</v>
      </c>
      <c r="J175" s="26">
        <v>136</v>
      </c>
      <c r="K175" s="27">
        <v>43</v>
      </c>
      <c r="L175" s="27">
        <v>55</v>
      </c>
      <c r="M175" s="27">
        <v>38</v>
      </c>
      <c r="N175" s="27" t="s">
        <v>132</v>
      </c>
      <c r="O175" s="32">
        <v>93</v>
      </c>
      <c r="P175" s="26">
        <v>136</v>
      </c>
      <c r="Q175" s="27">
        <v>35</v>
      </c>
      <c r="R175" s="27">
        <v>70</v>
      </c>
      <c r="S175" s="27">
        <v>31</v>
      </c>
      <c r="T175" s="27" t="s">
        <v>132</v>
      </c>
      <c r="U175" s="32">
        <v>101</v>
      </c>
      <c r="V175" s="26">
        <v>136</v>
      </c>
      <c r="W175" s="27">
        <v>80</v>
      </c>
      <c r="X175" s="27">
        <v>37</v>
      </c>
      <c r="Y175" s="27">
        <v>19</v>
      </c>
      <c r="Z175" s="27" t="s">
        <v>132</v>
      </c>
      <c r="AA175" s="32">
        <v>56</v>
      </c>
      <c r="AB175" s="26">
        <v>136</v>
      </c>
      <c r="AC175" s="27">
        <v>44</v>
      </c>
      <c r="AD175" s="27">
        <v>46</v>
      </c>
      <c r="AE175" s="27">
        <v>46</v>
      </c>
      <c r="AF175" s="27" t="s">
        <v>132</v>
      </c>
      <c r="AG175" s="32">
        <v>92</v>
      </c>
      <c r="AH175" s="26">
        <v>136</v>
      </c>
      <c r="AI175" s="27">
        <v>17</v>
      </c>
      <c r="AJ175" s="27">
        <v>81</v>
      </c>
      <c r="AK175" s="27">
        <v>38</v>
      </c>
      <c r="AL175" s="27" t="s">
        <v>132</v>
      </c>
      <c r="AM175" s="32">
        <v>119</v>
      </c>
      <c r="AN175" s="26">
        <v>136</v>
      </c>
      <c r="AO175" s="27">
        <v>5</v>
      </c>
      <c r="AP175" s="27">
        <v>16</v>
      </c>
      <c r="AQ175" s="27">
        <v>115</v>
      </c>
      <c r="AR175" s="27" t="s">
        <v>132</v>
      </c>
      <c r="AS175" s="32">
        <v>131</v>
      </c>
      <c r="AT175" s="26">
        <v>136</v>
      </c>
      <c r="AU175" s="27">
        <v>55</v>
      </c>
      <c r="AV175" s="27">
        <v>47</v>
      </c>
      <c r="AW175" s="27">
        <v>34</v>
      </c>
      <c r="AX175" s="27" t="s">
        <v>132</v>
      </c>
      <c r="AY175" s="32">
        <v>81</v>
      </c>
      <c r="AZ175" s="26">
        <v>136</v>
      </c>
      <c r="BA175" s="27">
        <v>38</v>
      </c>
      <c r="BB175" s="27">
        <v>70</v>
      </c>
      <c r="BC175" s="27">
        <v>28</v>
      </c>
      <c r="BD175" s="27" t="s">
        <v>132</v>
      </c>
      <c r="BE175" s="32">
        <v>98</v>
      </c>
      <c r="BF175" s="26">
        <v>136</v>
      </c>
      <c r="BG175" s="27">
        <v>31</v>
      </c>
      <c r="BH175" s="27">
        <v>47</v>
      </c>
      <c r="BI175" s="27">
        <v>58</v>
      </c>
      <c r="BJ175" s="27" t="s">
        <v>132</v>
      </c>
      <c r="BK175" s="32">
        <v>105</v>
      </c>
      <c r="BL175" s="26">
        <v>136</v>
      </c>
      <c r="BM175" s="27">
        <v>13</v>
      </c>
      <c r="BN175" s="27">
        <v>54</v>
      </c>
      <c r="BO175" s="27">
        <v>69</v>
      </c>
      <c r="BP175" s="27" t="s">
        <v>132</v>
      </c>
      <c r="BQ175" s="32">
        <v>123</v>
      </c>
      <c r="BR175" s="26">
        <v>136</v>
      </c>
      <c r="BS175" s="27">
        <v>103</v>
      </c>
      <c r="BT175" s="27">
        <v>26</v>
      </c>
      <c r="BU175" s="27">
        <v>7</v>
      </c>
      <c r="BV175" s="27" t="s">
        <v>132</v>
      </c>
      <c r="BW175" s="32">
        <v>33</v>
      </c>
      <c r="BX175" s="26">
        <v>136</v>
      </c>
      <c r="BY175" s="27">
        <v>42</v>
      </c>
      <c r="BZ175" s="27">
        <v>75</v>
      </c>
      <c r="CA175" s="27">
        <v>19</v>
      </c>
      <c r="CB175" s="27" t="s">
        <v>132</v>
      </c>
      <c r="CC175" s="32">
        <v>94</v>
      </c>
      <c r="CD175" s="26">
        <v>136</v>
      </c>
      <c r="CE175" s="27">
        <v>71</v>
      </c>
      <c r="CF175" s="27">
        <v>44</v>
      </c>
      <c r="CG175" s="27">
        <v>21</v>
      </c>
      <c r="CH175" s="27" t="s">
        <v>132</v>
      </c>
      <c r="CI175" s="32">
        <v>65</v>
      </c>
      <c r="CJ175" s="26">
        <v>136</v>
      </c>
      <c r="CK175" s="27">
        <v>66</v>
      </c>
      <c r="CL175" s="27">
        <v>52</v>
      </c>
      <c r="CM175" s="27">
        <v>18</v>
      </c>
      <c r="CN175" s="27" t="s">
        <v>132</v>
      </c>
      <c r="CO175" s="28">
        <v>70</v>
      </c>
    </row>
    <row r="176" spans="2:93" ht="13.5" customHeight="1" x14ac:dyDescent="0.15">
      <c r="B176" s="55"/>
      <c r="C176" s="53"/>
      <c r="D176" s="23">
        <v>100</v>
      </c>
      <c r="E176" s="24">
        <v>6.6</v>
      </c>
      <c r="F176" s="24">
        <v>50.7</v>
      </c>
      <c r="G176" s="24">
        <v>42.6</v>
      </c>
      <c r="H176" s="24" t="s">
        <v>132</v>
      </c>
      <c r="I176" s="31">
        <v>93.4</v>
      </c>
      <c r="J176" s="23">
        <v>100</v>
      </c>
      <c r="K176" s="24">
        <v>31.6</v>
      </c>
      <c r="L176" s="24">
        <v>40.4</v>
      </c>
      <c r="M176" s="24">
        <v>27.9</v>
      </c>
      <c r="N176" s="24" t="s">
        <v>132</v>
      </c>
      <c r="O176" s="31">
        <v>68.400000000000006</v>
      </c>
      <c r="P176" s="23">
        <v>100</v>
      </c>
      <c r="Q176" s="24">
        <v>25.7</v>
      </c>
      <c r="R176" s="24">
        <v>51.5</v>
      </c>
      <c r="S176" s="24">
        <v>22.8</v>
      </c>
      <c r="T176" s="24" t="s">
        <v>132</v>
      </c>
      <c r="U176" s="31">
        <v>74.3</v>
      </c>
      <c r="V176" s="23">
        <v>100</v>
      </c>
      <c r="W176" s="24">
        <v>58.8</v>
      </c>
      <c r="X176" s="24">
        <v>27.2</v>
      </c>
      <c r="Y176" s="24">
        <v>14</v>
      </c>
      <c r="Z176" s="24" t="s">
        <v>132</v>
      </c>
      <c r="AA176" s="31">
        <v>41.2</v>
      </c>
      <c r="AB176" s="23">
        <v>100</v>
      </c>
      <c r="AC176" s="24">
        <v>32.4</v>
      </c>
      <c r="AD176" s="24">
        <v>33.799999999999997</v>
      </c>
      <c r="AE176" s="24">
        <v>33.799999999999997</v>
      </c>
      <c r="AF176" s="24" t="s">
        <v>132</v>
      </c>
      <c r="AG176" s="31">
        <v>67.599999999999994</v>
      </c>
      <c r="AH176" s="23">
        <v>100</v>
      </c>
      <c r="AI176" s="24">
        <v>12.5</v>
      </c>
      <c r="AJ176" s="24">
        <v>59.6</v>
      </c>
      <c r="AK176" s="24">
        <v>27.9</v>
      </c>
      <c r="AL176" s="24" t="s">
        <v>132</v>
      </c>
      <c r="AM176" s="31">
        <v>87.5</v>
      </c>
      <c r="AN176" s="23">
        <v>100</v>
      </c>
      <c r="AO176" s="24">
        <v>3.7</v>
      </c>
      <c r="AP176" s="24">
        <v>11.8</v>
      </c>
      <c r="AQ176" s="24">
        <v>84.6</v>
      </c>
      <c r="AR176" s="24" t="s">
        <v>132</v>
      </c>
      <c r="AS176" s="31">
        <v>96.3</v>
      </c>
      <c r="AT176" s="23">
        <v>100</v>
      </c>
      <c r="AU176" s="24">
        <v>40.4</v>
      </c>
      <c r="AV176" s="24">
        <v>34.6</v>
      </c>
      <c r="AW176" s="24">
        <v>25</v>
      </c>
      <c r="AX176" s="24" t="s">
        <v>132</v>
      </c>
      <c r="AY176" s="31">
        <v>59.6</v>
      </c>
      <c r="AZ176" s="23">
        <v>100</v>
      </c>
      <c r="BA176" s="24">
        <v>27.9</v>
      </c>
      <c r="BB176" s="24">
        <v>51.5</v>
      </c>
      <c r="BC176" s="24">
        <v>20.6</v>
      </c>
      <c r="BD176" s="24" t="s">
        <v>132</v>
      </c>
      <c r="BE176" s="31">
        <v>72.099999999999994</v>
      </c>
      <c r="BF176" s="23">
        <v>100</v>
      </c>
      <c r="BG176" s="24">
        <v>22.8</v>
      </c>
      <c r="BH176" s="24">
        <v>34.6</v>
      </c>
      <c r="BI176" s="24">
        <v>42.6</v>
      </c>
      <c r="BJ176" s="24" t="s">
        <v>132</v>
      </c>
      <c r="BK176" s="31">
        <v>77.2</v>
      </c>
      <c r="BL176" s="23">
        <v>100</v>
      </c>
      <c r="BM176" s="24">
        <v>9.6</v>
      </c>
      <c r="BN176" s="24">
        <v>39.700000000000003</v>
      </c>
      <c r="BO176" s="24">
        <v>50.7</v>
      </c>
      <c r="BP176" s="24" t="s">
        <v>132</v>
      </c>
      <c r="BQ176" s="31">
        <v>90.4</v>
      </c>
      <c r="BR176" s="23">
        <v>100</v>
      </c>
      <c r="BS176" s="24">
        <v>75.7</v>
      </c>
      <c r="BT176" s="24">
        <v>19.100000000000001</v>
      </c>
      <c r="BU176" s="24">
        <v>5.0999999999999996</v>
      </c>
      <c r="BV176" s="24" t="s">
        <v>132</v>
      </c>
      <c r="BW176" s="31">
        <v>24.3</v>
      </c>
      <c r="BX176" s="23">
        <v>100</v>
      </c>
      <c r="BY176" s="24">
        <v>30.9</v>
      </c>
      <c r="BZ176" s="24">
        <v>55.1</v>
      </c>
      <c r="CA176" s="24">
        <v>14</v>
      </c>
      <c r="CB176" s="24" t="s">
        <v>132</v>
      </c>
      <c r="CC176" s="31">
        <v>69.099999999999994</v>
      </c>
      <c r="CD176" s="23">
        <v>100</v>
      </c>
      <c r="CE176" s="24">
        <v>52.2</v>
      </c>
      <c r="CF176" s="24">
        <v>32.4</v>
      </c>
      <c r="CG176" s="24">
        <v>15.4</v>
      </c>
      <c r="CH176" s="24" t="s">
        <v>132</v>
      </c>
      <c r="CI176" s="31">
        <v>47.8</v>
      </c>
      <c r="CJ176" s="23">
        <v>100</v>
      </c>
      <c r="CK176" s="24">
        <v>48.5</v>
      </c>
      <c r="CL176" s="24">
        <v>38.200000000000003</v>
      </c>
      <c r="CM176" s="24">
        <v>13.2</v>
      </c>
      <c r="CN176" s="24" t="s">
        <v>132</v>
      </c>
      <c r="CO176" s="25">
        <v>51.5</v>
      </c>
    </row>
    <row r="177" spans="2:93" ht="13.5" customHeight="1" x14ac:dyDescent="0.15">
      <c r="B177" s="55"/>
      <c r="C177" s="52" t="s">
        <v>265</v>
      </c>
      <c r="D177" s="26">
        <v>241</v>
      </c>
      <c r="E177" s="27">
        <v>25</v>
      </c>
      <c r="F177" s="27">
        <v>118</v>
      </c>
      <c r="G177" s="27">
        <v>96</v>
      </c>
      <c r="H177" s="27">
        <v>2</v>
      </c>
      <c r="I177" s="32">
        <v>214</v>
      </c>
      <c r="J177" s="26">
        <v>241</v>
      </c>
      <c r="K177" s="27">
        <v>102</v>
      </c>
      <c r="L177" s="27">
        <v>72</v>
      </c>
      <c r="M177" s="27">
        <v>67</v>
      </c>
      <c r="N177" s="27" t="s">
        <v>132</v>
      </c>
      <c r="O177" s="32">
        <v>139</v>
      </c>
      <c r="P177" s="26">
        <v>241</v>
      </c>
      <c r="Q177" s="27">
        <v>92</v>
      </c>
      <c r="R177" s="27">
        <v>93</v>
      </c>
      <c r="S177" s="27">
        <v>54</v>
      </c>
      <c r="T177" s="27">
        <v>2</v>
      </c>
      <c r="U177" s="32">
        <v>147</v>
      </c>
      <c r="V177" s="26">
        <v>241</v>
      </c>
      <c r="W177" s="27">
        <v>117</v>
      </c>
      <c r="X177" s="27">
        <v>84</v>
      </c>
      <c r="Y177" s="27">
        <v>40</v>
      </c>
      <c r="Z177" s="27" t="s">
        <v>132</v>
      </c>
      <c r="AA177" s="32">
        <v>124</v>
      </c>
      <c r="AB177" s="26">
        <v>241</v>
      </c>
      <c r="AC177" s="27">
        <v>76</v>
      </c>
      <c r="AD177" s="27">
        <v>89</v>
      </c>
      <c r="AE177" s="27">
        <v>76</v>
      </c>
      <c r="AF177" s="27" t="s">
        <v>132</v>
      </c>
      <c r="AG177" s="32">
        <v>165</v>
      </c>
      <c r="AH177" s="26">
        <v>241</v>
      </c>
      <c r="AI177" s="27">
        <v>75</v>
      </c>
      <c r="AJ177" s="27">
        <v>123</v>
      </c>
      <c r="AK177" s="27">
        <v>43</v>
      </c>
      <c r="AL177" s="27" t="s">
        <v>132</v>
      </c>
      <c r="AM177" s="32">
        <v>166</v>
      </c>
      <c r="AN177" s="26">
        <v>241</v>
      </c>
      <c r="AO177" s="27">
        <v>20</v>
      </c>
      <c r="AP177" s="27">
        <v>41</v>
      </c>
      <c r="AQ177" s="27">
        <v>180</v>
      </c>
      <c r="AR177" s="27" t="s">
        <v>132</v>
      </c>
      <c r="AS177" s="32">
        <v>221</v>
      </c>
      <c r="AT177" s="26">
        <v>241</v>
      </c>
      <c r="AU177" s="27">
        <v>116</v>
      </c>
      <c r="AV177" s="27">
        <v>64</v>
      </c>
      <c r="AW177" s="27">
        <v>61</v>
      </c>
      <c r="AX177" s="27" t="s">
        <v>132</v>
      </c>
      <c r="AY177" s="32">
        <v>125</v>
      </c>
      <c r="AZ177" s="26">
        <v>241</v>
      </c>
      <c r="BA177" s="27">
        <v>77</v>
      </c>
      <c r="BB177" s="27">
        <v>135</v>
      </c>
      <c r="BC177" s="27">
        <v>28</v>
      </c>
      <c r="BD177" s="27">
        <v>1</v>
      </c>
      <c r="BE177" s="32">
        <v>163</v>
      </c>
      <c r="BF177" s="26">
        <v>241</v>
      </c>
      <c r="BG177" s="27">
        <v>47</v>
      </c>
      <c r="BH177" s="27">
        <v>86</v>
      </c>
      <c r="BI177" s="27">
        <v>107</v>
      </c>
      <c r="BJ177" s="27">
        <v>1</v>
      </c>
      <c r="BK177" s="32">
        <v>193</v>
      </c>
      <c r="BL177" s="26">
        <v>241</v>
      </c>
      <c r="BM177" s="27">
        <v>34</v>
      </c>
      <c r="BN177" s="27">
        <v>101</v>
      </c>
      <c r="BO177" s="27">
        <v>103</v>
      </c>
      <c r="BP177" s="27">
        <v>3</v>
      </c>
      <c r="BQ177" s="32">
        <v>204</v>
      </c>
      <c r="BR177" s="26">
        <v>241</v>
      </c>
      <c r="BS177" s="27">
        <v>184</v>
      </c>
      <c r="BT177" s="27">
        <v>50</v>
      </c>
      <c r="BU177" s="27">
        <v>7</v>
      </c>
      <c r="BV177" s="27" t="s">
        <v>132</v>
      </c>
      <c r="BW177" s="32">
        <v>57</v>
      </c>
      <c r="BX177" s="26">
        <v>241</v>
      </c>
      <c r="BY177" s="27">
        <v>104</v>
      </c>
      <c r="BZ177" s="27">
        <v>102</v>
      </c>
      <c r="CA177" s="27">
        <v>34</v>
      </c>
      <c r="CB177" s="27">
        <v>1</v>
      </c>
      <c r="CC177" s="32">
        <v>136</v>
      </c>
      <c r="CD177" s="26">
        <v>241</v>
      </c>
      <c r="CE177" s="27">
        <v>131</v>
      </c>
      <c r="CF177" s="27">
        <v>80</v>
      </c>
      <c r="CG177" s="27">
        <v>30</v>
      </c>
      <c r="CH177" s="27" t="s">
        <v>132</v>
      </c>
      <c r="CI177" s="32">
        <v>110</v>
      </c>
      <c r="CJ177" s="26">
        <v>241</v>
      </c>
      <c r="CK177" s="27">
        <v>116</v>
      </c>
      <c r="CL177" s="27">
        <v>67</v>
      </c>
      <c r="CM177" s="27">
        <v>58</v>
      </c>
      <c r="CN177" s="27" t="s">
        <v>132</v>
      </c>
      <c r="CO177" s="28">
        <v>125</v>
      </c>
    </row>
    <row r="178" spans="2:93" ht="13.5" customHeight="1" x14ac:dyDescent="0.15">
      <c r="B178" s="55"/>
      <c r="C178" s="53"/>
      <c r="D178" s="23">
        <v>100</v>
      </c>
      <c r="E178" s="24">
        <v>10.4</v>
      </c>
      <c r="F178" s="24">
        <v>49</v>
      </c>
      <c r="G178" s="24">
        <v>39.799999999999997</v>
      </c>
      <c r="H178" s="24">
        <v>0.8</v>
      </c>
      <c r="I178" s="31">
        <v>88.8</v>
      </c>
      <c r="J178" s="23">
        <v>100</v>
      </c>
      <c r="K178" s="24">
        <v>42.3</v>
      </c>
      <c r="L178" s="24">
        <v>29.9</v>
      </c>
      <c r="M178" s="24">
        <v>27.8</v>
      </c>
      <c r="N178" s="24" t="s">
        <v>132</v>
      </c>
      <c r="O178" s="31">
        <v>57.7</v>
      </c>
      <c r="P178" s="23">
        <v>100</v>
      </c>
      <c r="Q178" s="24">
        <v>38.200000000000003</v>
      </c>
      <c r="R178" s="24">
        <v>38.6</v>
      </c>
      <c r="S178" s="24">
        <v>22.4</v>
      </c>
      <c r="T178" s="24">
        <v>0.8</v>
      </c>
      <c r="U178" s="31">
        <v>61</v>
      </c>
      <c r="V178" s="23">
        <v>100</v>
      </c>
      <c r="W178" s="24">
        <v>48.5</v>
      </c>
      <c r="X178" s="24">
        <v>34.9</v>
      </c>
      <c r="Y178" s="24">
        <v>16.600000000000001</v>
      </c>
      <c r="Z178" s="24" t="s">
        <v>132</v>
      </c>
      <c r="AA178" s="31">
        <v>51.5</v>
      </c>
      <c r="AB178" s="23">
        <v>100</v>
      </c>
      <c r="AC178" s="24">
        <v>31.5</v>
      </c>
      <c r="AD178" s="24">
        <v>36.9</v>
      </c>
      <c r="AE178" s="24">
        <v>31.5</v>
      </c>
      <c r="AF178" s="24" t="s">
        <v>132</v>
      </c>
      <c r="AG178" s="31">
        <v>68.5</v>
      </c>
      <c r="AH178" s="23">
        <v>100</v>
      </c>
      <c r="AI178" s="24">
        <v>31.1</v>
      </c>
      <c r="AJ178" s="24">
        <v>51</v>
      </c>
      <c r="AK178" s="24">
        <v>17.8</v>
      </c>
      <c r="AL178" s="24" t="s">
        <v>132</v>
      </c>
      <c r="AM178" s="31">
        <v>68.900000000000006</v>
      </c>
      <c r="AN178" s="23">
        <v>100</v>
      </c>
      <c r="AO178" s="24">
        <v>8.3000000000000007</v>
      </c>
      <c r="AP178" s="24">
        <v>17</v>
      </c>
      <c r="AQ178" s="24">
        <v>74.7</v>
      </c>
      <c r="AR178" s="24" t="s">
        <v>132</v>
      </c>
      <c r="AS178" s="31">
        <v>91.7</v>
      </c>
      <c r="AT178" s="23">
        <v>100</v>
      </c>
      <c r="AU178" s="24">
        <v>48.1</v>
      </c>
      <c r="AV178" s="24">
        <v>26.6</v>
      </c>
      <c r="AW178" s="24">
        <v>25.3</v>
      </c>
      <c r="AX178" s="24" t="s">
        <v>132</v>
      </c>
      <c r="AY178" s="31">
        <v>51.9</v>
      </c>
      <c r="AZ178" s="23">
        <v>100</v>
      </c>
      <c r="BA178" s="24">
        <v>32</v>
      </c>
      <c r="BB178" s="24">
        <v>56</v>
      </c>
      <c r="BC178" s="24">
        <v>11.6</v>
      </c>
      <c r="BD178" s="24">
        <v>0.4</v>
      </c>
      <c r="BE178" s="31">
        <v>67.599999999999994</v>
      </c>
      <c r="BF178" s="23">
        <v>100</v>
      </c>
      <c r="BG178" s="24">
        <v>19.5</v>
      </c>
      <c r="BH178" s="24">
        <v>35.700000000000003</v>
      </c>
      <c r="BI178" s="24">
        <v>44.4</v>
      </c>
      <c r="BJ178" s="24">
        <v>0.4</v>
      </c>
      <c r="BK178" s="31">
        <v>80.099999999999994</v>
      </c>
      <c r="BL178" s="23">
        <v>100</v>
      </c>
      <c r="BM178" s="24">
        <v>14.1</v>
      </c>
      <c r="BN178" s="24">
        <v>41.9</v>
      </c>
      <c r="BO178" s="24">
        <v>42.7</v>
      </c>
      <c r="BP178" s="24">
        <v>1.2</v>
      </c>
      <c r="BQ178" s="31">
        <v>84.6</v>
      </c>
      <c r="BR178" s="23">
        <v>100</v>
      </c>
      <c r="BS178" s="24">
        <v>76.3</v>
      </c>
      <c r="BT178" s="24">
        <v>20.7</v>
      </c>
      <c r="BU178" s="24">
        <v>2.9</v>
      </c>
      <c r="BV178" s="24" t="s">
        <v>132</v>
      </c>
      <c r="BW178" s="31">
        <v>23.7</v>
      </c>
      <c r="BX178" s="23">
        <v>100</v>
      </c>
      <c r="BY178" s="24">
        <v>43.2</v>
      </c>
      <c r="BZ178" s="24">
        <v>42.3</v>
      </c>
      <c r="CA178" s="24">
        <v>14.1</v>
      </c>
      <c r="CB178" s="24">
        <v>0.4</v>
      </c>
      <c r="CC178" s="31">
        <v>56.4</v>
      </c>
      <c r="CD178" s="23">
        <v>100</v>
      </c>
      <c r="CE178" s="24">
        <v>54.4</v>
      </c>
      <c r="CF178" s="24">
        <v>33.200000000000003</v>
      </c>
      <c r="CG178" s="24">
        <v>12.4</v>
      </c>
      <c r="CH178" s="24" t="s">
        <v>132</v>
      </c>
      <c r="CI178" s="31">
        <v>45.6</v>
      </c>
      <c r="CJ178" s="23">
        <v>100</v>
      </c>
      <c r="CK178" s="24">
        <v>48.1</v>
      </c>
      <c r="CL178" s="24">
        <v>27.8</v>
      </c>
      <c r="CM178" s="24">
        <v>24.1</v>
      </c>
      <c r="CN178" s="24" t="s">
        <v>132</v>
      </c>
      <c r="CO178" s="25">
        <v>51.9</v>
      </c>
    </row>
    <row r="179" spans="2:93" ht="13.5" customHeight="1" x14ac:dyDescent="0.15">
      <c r="B179" s="55"/>
      <c r="C179" s="52" t="s">
        <v>99</v>
      </c>
      <c r="D179" s="26">
        <v>27</v>
      </c>
      <c r="E179" s="27">
        <v>1</v>
      </c>
      <c r="F179" s="27">
        <v>6</v>
      </c>
      <c r="G179" s="27">
        <v>6</v>
      </c>
      <c r="H179" s="27">
        <v>14</v>
      </c>
      <c r="I179" s="32">
        <v>12</v>
      </c>
      <c r="J179" s="26">
        <v>27</v>
      </c>
      <c r="K179" s="27">
        <v>7</v>
      </c>
      <c r="L179" s="27">
        <v>1</v>
      </c>
      <c r="M179" s="27">
        <v>5</v>
      </c>
      <c r="N179" s="27">
        <v>14</v>
      </c>
      <c r="O179" s="32">
        <v>6</v>
      </c>
      <c r="P179" s="26">
        <v>27</v>
      </c>
      <c r="Q179" s="27">
        <v>5</v>
      </c>
      <c r="R179" s="27">
        <v>3</v>
      </c>
      <c r="S179" s="27">
        <v>5</v>
      </c>
      <c r="T179" s="27">
        <v>14</v>
      </c>
      <c r="U179" s="32">
        <v>8</v>
      </c>
      <c r="V179" s="26">
        <v>27</v>
      </c>
      <c r="W179" s="27">
        <v>12</v>
      </c>
      <c r="X179" s="27" t="s">
        <v>132</v>
      </c>
      <c r="Y179" s="27">
        <v>1</v>
      </c>
      <c r="Z179" s="27">
        <v>14</v>
      </c>
      <c r="AA179" s="32">
        <v>1</v>
      </c>
      <c r="AB179" s="26">
        <v>27</v>
      </c>
      <c r="AC179" s="27">
        <v>8</v>
      </c>
      <c r="AD179" s="27">
        <v>5</v>
      </c>
      <c r="AE179" s="27" t="s">
        <v>132</v>
      </c>
      <c r="AF179" s="27">
        <v>14</v>
      </c>
      <c r="AG179" s="32">
        <v>5</v>
      </c>
      <c r="AH179" s="26">
        <v>27</v>
      </c>
      <c r="AI179" s="27">
        <v>2</v>
      </c>
      <c r="AJ179" s="27">
        <v>6</v>
      </c>
      <c r="AK179" s="27">
        <v>5</v>
      </c>
      <c r="AL179" s="27">
        <v>14</v>
      </c>
      <c r="AM179" s="32">
        <v>11</v>
      </c>
      <c r="AN179" s="26">
        <v>27</v>
      </c>
      <c r="AO179" s="27" t="s">
        <v>132</v>
      </c>
      <c r="AP179" s="27">
        <v>2</v>
      </c>
      <c r="AQ179" s="27">
        <v>11</v>
      </c>
      <c r="AR179" s="27">
        <v>14</v>
      </c>
      <c r="AS179" s="32">
        <v>13</v>
      </c>
      <c r="AT179" s="26">
        <v>27</v>
      </c>
      <c r="AU179" s="27">
        <v>10</v>
      </c>
      <c r="AV179" s="27">
        <v>3</v>
      </c>
      <c r="AW179" s="27" t="s">
        <v>132</v>
      </c>
      <c r="AX179" s="27">
        <v>14</v>
      </c>
      <c r="AY179" s="32">
        <v>3</v>
      </c>
      <c r="AZ179" s="26">
        <v>27</v>
      </c>
      <c r="BA179" s="27">
        <v>3</v>
      </c>
      <c r="BB179" s="27">
        <v>5</v>
      </c>
      <c r="BC179" s="27">
        <v>5</v>
      </c>
      <c r="BD179" s="27">
        <v>14</v>
      </c>
      <c r="BE179" s="32">
        <v>10</v>
      </c>
      <c r="BF179" s="26">
        <v>27</v>
      </c>
      <c r="BG179" s="27">
        <v>3</v>
      </c>
      <c r="BH179" s="27">
        <v>7</v>
      </c>
      <c r="BI179" s="27">
        <v>3</v>
      </c>
      <c r="BJ179" s="27">
        <v>14</v>
      </c>
      <c r="BK179" s="32">
        <v>10</v>
      </c>
      <c r="BL179" s="26">
        <v>27</v>
      </c>
      <c r="BM179" s="27">
        <v>2</v>
      </c>
      <c r="BN179" s="27">
        <v>4</v>
      </c>
      <c r="BO179" s="27">
        <v>7</v>
      </c>
      <c r="BP179" s="27">
        <v>14</v>
      </c>
      <c r="BQ179" s="32">
        <v>11</v>
      </c>
      <c r="BR179" s="26">
        <v>27</v>
      </c>
      <c r="BS179" s="27">
        <v>12</v>
      </c>
      <c r="BT179" s="27">
        <v>1</v>
      </c>
      <c r="BU179" s="27" t="s">
        <v>132</v>
      </c>
      <c r="BV179" s="27">
        <v>14</v>
      </c>
      <c r="BW179" s="32">
        <v>1</v>
      </c>
      <c r="BX179" s="26">
        <v>27</v>
      </c>
      <c r="BY179" s="27">
        <v>5</v>
      </c>
      <c r="BZ179" s="27">
        <v>5</v>
      </c>
      <c r="CA179" s="27">
        <v>3</v>
      </c>
      <c r="CB179" s="27">
        <v>14</v>
      </c>
      <c r="CC179" s="32">
        <v>8</v>
      </c>
      <c r="CD179" s="26">
        <v>27</v>
      </c>
      <c r="CE179" s="27">
        <v>9</v>
      </c>
      <c r="CF179" s="27">
        <v>4</v>
      </c>
      <c r="CG179" s="27" t="s">
        <v>132</v>
      </c>
      <c r="CH179" s="27">
        <v>14</v>
      </c>
      <c r="CI179" s="32">
        <v>4</v>
      </c>
      <c r="CJ179" s="26">
        <v>27</v>
      </c>
      <c r="CK179" s="27">
        <v>10</v>
      </c>
      <c r="CL179" s="27">
        <v>3</v>
      </c>
      <c r="CM179" s="27" t="s">
        <v>132</v>
      </c>
      <c r="CN179" s="27">
        <v>14</v>
      </c>
      <c r="CO179" s="28">
        <v>3</v>
      </c>
    </row>
    <row r="180" spans="2:93" ht="13.5" customHeight="1" x14ac:dyDescent="0.15">
      <c r="B180" s="44"/>
      <c r="C180" s="59"/>
      <c r="D180" s="34">
        <v>100</v>
      </c>
      <c r="E180" s="35">
        <v>3.7</v>
      </c>
      <c r="F180" s="35">
        <v>22.2</v>
      </c>
      <c r="G180" s="35">
        <v>22.2</v>
      </c>
      <c r="H180" s="35">
        <v>51.9</v>
      </c>
      <c r="I180" s="37">
        <v>44.4</v>
      </c>
      <c r="J180" s="34">
        <v>100</v>
      </c>
      <c r="K180" s="35">
        <v>25.9</v>
      </c>
      <c r="L180" s="35">
        <v>3.7</v>
      </c>
      <c r="M180" s="35">
        <v>18.5</v>
      </c>
      <c r="N180" s="35">
        <v>51.9</v>
      </c>
      <c r="O180" s="37">
        <v>22.2</v>
      </c>
      <c r="P180" s="34">
        <v>100</v>
      </c>
      <c r="Q180" s="35">
        <v>18.5</v>
      </c>
      <c r="R180" s="35">
        <v>11.1</v>
      </c>
      <c r="S180" s="35">
        <v>18.5</v>
      </c>
      <c r="T180" s="35">
        <v>51.9</v>
      </c>
      <c r="U180" s="37">
        <v>29.6</v>
      </c>
      <c r="V180" s="34">
        <v>100</v>
      </c>
      <c r="W180" s="35">
        <v>44.4</v>
      </c>
      <c r="X180" s="35" t="s">
        <v>132</v>
      </c>
      <c r="Y180" s="35">
        <v>3.7</v>
      </c>
      <c r="Z180" s="35">
        <v>51.9</v>
      </c>
      <c r="AA180" s="37">
        <v>3.7</v>
      </c>
      <c r="AB180" s="34">
        <v>100</v>
      </c>
      <c r="AC180" s="35">
        <v>29.6</v>
      </c>
      <c r="AD180" s="35">
        <v>18.5</v>
      </c>
      <c r="AE180" s="35" t="s">
        <v>132</v>
      </c>
      <c r="AF180" s="35">
        <v>51.9</v>
      </c>
      <c r="AG180" s="37">
        <v>18.5</v>
      </c>
      <c r="AH180" s="34">
        <v>100</v>
      </c>
      <c r="AI180" s="35">
        <v>7.4</v>
      </c>
      <c r="AJ180" s="35">
        <v>22.2</v>
      </c>
      <c r="AK180" s="35">
        <v>18.5</v>
      </c>
      <c r="AL180" s="35">
        <v>51.9</v>
      </c>
      <c r="AM180" s="37">
        <v>40.700000000000003</v>
      </c>
      <c r="AN180" s="34">
        <v>100</v>
      </c>
      <c r="AO180" s="35" t="s">
        <v>132</v>
      </c>
      <c r="AP180" s="35">
        <v>7.4</v>
      </c>
      <c r="AQ180" s="35">
        <v>40.700000000000003</v>
      </c>
      <c r="AR180" s="35">
        <v>51.9</v>
      </c>
      <c r="AS180" s="37">
        <v>48.1</v>
      </c>
      <c r="AT180" s="34">
        <v>100</v>
      </c>
      <c r="AU180" s="35">
        <v>37</v>
      </c>
      <c r="AV180" s="35">
        <v>11.1</v>
      </c>
      <c r="AW180" s="35" t="s">
        <v>132</v>
      </c>
      <c r="AX180" s="35">
        <v>51.9</v>
      </c>
      <c r="AY180" s="37">
        <v>11.1</v>
      </c>
      <c r="AZ180" s="34">
        <v>100</v>
      </c>
      <c r="BA180" s="35">
        <v>11.1</v>
      </c>
      <c r="BB180" s="35">
        <v>18.5</v>
      </c>
      <c r="BC180" s="35">
        <v>18.5</v>
      </c>
      <c r="BD180" s="35">
        <v>51.9</v>
      </c>
      <c r="BE180" s="37">
        <v>37</v>
      </c>
      <c r="BF180" s="34">
        <v>100</v>
      </c>
      <c r="BG180" s="35">
        <v>11.1</v>
      </c>
      <c r="BH180" s="35">
        <v>25.9</v>
      </c>
      <c r="BI180" s="35">
        <v>11.1</v>
      </c>
      <c r="BJ180" s="35">
        <v>51.9</v>
      </c>
      <c r="BK180" s="37">
        <v>37</v>
      </c>
      <c r="BL180" s="34">
        <v>100</v>
      </c>
      <c r="BM180" s="35">
        <v>7.4</v>
      </c>
      <c r="BN180" s="35">
        <v>14.8</v>
      </c>
      <c r="BO180" s="35">
        <v>25.9</v>
      </c>
      <c r="BP180" s="35">
        <v>51.9</v>
      </c>
      <c r="BQ180" s="37">
        <v>40.700000000000003</v>
      </c>
      <c r="BR180" s="34">
        <v>100</v>
      </c>
      <c r="BS180" s="35">
        <v>44.4</v>
      </c>
      <c r="BT180" s="35">
        <v>3.7</v>
      </c>
      <c r="BU180" s="35" t="s">
        <v>132</v>
      </c>
      <c r="BV180" s="35">
        <v>51.9</v>
      </c>
      <c r="BW180" s="37">
        <v>3.7</v>
      </c>
      <c r="BX180" s="34">
        <v>100</v>
      </c>
      <c r="BY180" s="35">
        <v>18.5</v>
      </c>
      <c r="BZ180" s="35">
        <v>18.5</v>
      </c>
      <c r="CA180" s="35">
        <v>11.1</v>
      </c>
      <c r="CB180" s="35">
        <v>51.9</v>
      </c>
      <c r="CC180" s="37">
        <v>29.6</v>
      </c>
      <c r="CD180" s="34">
        <v>100</v>
      </c>
      <c r="CE180" s="35">
        <v>33.299999999999997</v>
      </c>
      <c r="CF180" s="35">
        <v>14.8</v>
      </c>
      <c r="CG180" s="35" t="s">
        <v>132</v>
      </c>
      <c r="CH180" s="35">
        <v>51.9</v>
      </c>
      <c r="CI180" s="37">
        <v>14.8</v>
      </c>
      <c r="CJ180" s="34">
        <v>100</v>
      </c>
      <c r="CK180" s="35">
        <v>37</v>
      </c>
      <c r="CL180" s="35">
        <v>11.1</v>
      </c>
      <c r="CM180" s="35" t="s">
        <v>132</v>
      </c>
      <c r="CN180" s="35">
        <v>51.9</v>
      </c>
      <c r="CO180" s="36">
        <v>11.1</v>
      </c>
    </row>
    <row r="181" spans="2:93" ht="13.5" customHeight="1" x14ac:dyDescent="0.15">
      <c r="B181" s="43" t="s">
        <v>95</v>
      </c>
      <c r="C181" s="49"/>
      <c r="D181" s="17">
        <v>2715</v>
      </c>
      <c r="E181" s="18">
        <v>112</v>
      </c>
      <c r="F181" s="18">
        <v>1276</v>
      </c>
      <c r="G181" s="18">
        <v>1307</v>
      </c>
      <c r="H181" s="18">
        <v>20</v>
      </c>
      <c r="I181" s="30">
        <v>2583</v>
      </c>
      <c r="J181" s="17">
        <v>2715</v>
      </c>
      <c r="K181" s="18">
        <v>1538</v>
      </c>
      <c r="L181" s="18">
        <v>725</v>
      </c>
      <c r="M181" s="18">
        <v>435</v>
      </c>
      <c r="N181" s="18">
        <v>17</v>
      </c>
      <c r="O181" s="30">
        <v>1160</v>
      </c>
      <c r="P181" s="17">
        <v>2715</v>
      </c>
      <c r="Q181" s="18">
        <v>723</v>
      </c>
      <c r="R181" s="18">
        <v>1186</v>
      </c>
      <c r="S181" s="18">
        <v>779</v>
      </c>
      <c r="T181" s="18">
        <v>27</v>
      </c>
      <c r="U181" s="30">
        <v>1965</v>
      </c>
      <c r="V181" s="17">
        <v>2715</v>
      </c>
      <c r="W181" s="18">
        <v>1970</v>
      </c>
      <c r="X181" s="18">
        <v>528</v>
      </c>
      <c r="Y181" s="18">
        <v>200</v>
      </c>
      <c r="Z181" s="18">
        <v>17</v>
      </c>
      <c r="AA181" s="30">
        <v>728</v>
      </c>
      <c r="AB181" s="17">
        <v>2715</v>
      </c>
      <c r="AC181" s="18">
        <v>1396</v>
      </c>
      <c r="AD181" s="18">
        <v>868</v>
      </c>
      <c r="AE181" s="18">
        <v>431</v>
      </c>
      <c r="AF181" s="18">
        <v>20</v>
      </c>
      <c r="AG181" s="30">
        <v>1299</v>
      </c>
      <c r="AH181" s="17">
        <v>2715</v>
      </c>
      <c r="AI181" s="18">
        <v>353</v>
      </c>
      <c r="AJ181" s="18">
        <v>1553</v>
      </c>
      <c r="AK181" s="18">
        <v>791</v>
      </c>
      <c r="AL181" s="18">
        <v>18</v>
      </c>
      <c r="AM181" s="30">
        <v>2344</v>
      </c>
      <c r="AN181" s="17">
        <v>2715</v>
      </c>
      <c r="AO181" s="18">
        <v>103</v>
      </c>
      <c r="AP181" s="18">
        <v>231</v>
      </c>
      <c r="AQ181" s="18">
        <v>2363</v>
      </c>
      <c r="AR181" s="18">
        <v>18</v>
      </c>
      <c r="AS181" s="30">
        <v>2594</v>
      </c>
      <c r="AT181" s="17">
        <v>2715</v>
      </c>
      <c r="AU181" s="18">
        <v>1582</v>
      </c>
      <c r="AV181" s="18">
        <v>737</v>
      </c>
      <c r="AW181" s="18">
        <v>374</v>
      </c>
      <c r="AX181" s="18">
        <v>22</v>
      </c>
      <c r="AY181" s="30">
        <v>1111</v>
      </c>
      <c r="AZ181" s="17">
        <v>2715</v>
      </c>
      <c r="BA181" s="18">
        <v>372</v>
      </c>
      <c r="BB181" s="18">
        <v>1610</v>
      </c>
      <c r="BC181" s="18">
        <v>711</v>
      </c>
      <c r="BD181" s="18">
        <v>22</v>
      </c>
      <c r="BE181" s="30">
        <v>2321</v>
      </c>
      <c r="BF181" s="17">
        <v>2715</v>
      </c>
      <c r="BG181" s="18">
        <v>722</v>
      </c>
      <c r="BH181" s="18">
        <v>1109</v>
      </c>
      <c r="BI181" s="18">
        <v>866</v>
      </c>
      <c r="BJ181" s="18">
        <v>18</v>
      </c>
      <c r="BK181" s="30">
        <v>1975</v>
      </c>
      <c r="BL181" s="17">
        <v>2715</v>
      </c>
      <c r="BM181" s="18">
        <v>166</v>
      </c>
      <c r="BN181" s="18">
        <v>1018</v>
      </c>
      <c r="BO181" s="18">
        <v>1508</v>
      </c>
      <c r="BP181" s="18">
        <v>23</v>
      </c>
      <c r="BQ181" s="30">
        <v>2526</v>
      </c>
      <c r="BR181" s="17">
        <v>2715</v>
      </c>
      <c r="BS181" s="18">
        <v>2270</v>
      </c>
      <c r="BT181" s="18">
        <v>342</v>
      </c>
      <c r="BU181" s="18">
        <v>84</v>
      </c>
      <c r="BV181" s="18">
        <v>19</v>
      </c>
      <c r="BW181" s="30">
        <v>426</v>
      </c>
      <c r="BX181" s="17">
        <v>2715</v>
      </c>
      <c r="BY181" s="18">
        <v>728</v>
      </c>
      <c r="BZ181" s="18">
        <v>1445</v>
      </c>
      <c r="CA181" s="18">
        <v>524</v>
      </c>
      <c r="CB181" s="18">
        <v>18</v>
      </c>
      <c r="CC181" s="30">
        <v>1969</v>
      </c>
      <c r="CD181" s="17">
        <v>2715</v>
      </c>
      <c r="CE181" s="18">
        <v>1630</v>
      </c>
      <c r="CF181" s="18">
        <v>806</v>
      </c>
      <c r="CG181" s="18">
        <v>258</v>
      </c>
      <c r="CH181" s="18">
        <v>21</v>
      </c>
      <c r="CI181" s="30">
        <v>1064</v>
      </c>
      <c r="CJ181" s="17">
        <v>2715</v>
      </c>
      <c r="CK181" s="18">
        <v>1516</v>
      </c>
      <c r="CL181" s="18">
        <v>830</v>
      </c>
      <c r="CM181" s="18">
        <v>352</v>
      </c>
      <c r="CN181" s="18">
        <v>17</v>
      </c>
      <c r="CO181" s="19">
        <v>1182</v>
      </c>
    </row>
    <row r="182" spans="2:93" ht="13.5" customHeight="1" x14ac:dyDescent="0.15">
      <c r="B182" s="57"/>
      <c r="C182" s="53"/>
      <c r="D182" s="23">
        <v>100</v>
      </c>
      <c r="E182" s="24">
        <v>4.0999999999999996</v>
      </c>
      <c r="F182" s="24">
        <v>47</v>
      </c>
      <c r="G182" s="24">
        <v>48.1</v>
      </c>
      <c r="H182" s="24">
        <v>0.7</v>
      </c>
      <c r="I182" s="31">
        <v>95.1</v>
      </c>
      <c r="J182" s="23">
        <v>100</v>
      </c>
      <c r="K182" s="24">
        <v>56.6</v>
      </c>
      <c r="L182" s="24">
        <v>26.7</v>
      </c>
      <c r="M182" s="24">
        <v>16</v>
      </c>
      <c r="N182" s="24">
        <v>0.6</v>
      </c>
      <c r="O182" s="31">
        <v>42.7</v>
      </c>
      <c r="P182" s="23">
        <v>100</v>
      </c>
      <c r="Q182" s="24">
        <v>26.6</v>
      </c>
      <c r="R182" s="24">
        <v>43.7</v>
      </c>
      <c r="S182" s="24">
        <v>28.7</v>
      </c>
      <c r="T182" s="24">
        <v>1</v>
      </c>
      <c r="U182" s="31">
        <v>72.400000000000006</v>
      </c>
      <c r="V182" s="23">
        <v>100</v>
      </c>
      <c r="W182" s="24">
        <v>72.599999999999994</v>
      </c>
      <c r="X182" s="24">
        <v>19.399999999999999</v>
      </c>
      <c r="Y182" s="24">
        <v>7.4</v>
      </c>
      <c r="Z182" s="24">
        <v>0.6</v>
      </c>
      <c r="AA182" s="31">
        <v>26.8</v>
      </c>
      <c r="AB182" s="23">
        <v>100</v>
      </c>
      <c r="AC182" s="24">
        <v>51.4</v>
      </c>
      <c r="AD182" s="24">
        <v>32</v>
      </c>
      <c r="AE182" s="24">
        <v>15.9</v>
      </c>
      <c r="AF182" s="24">
        <v>0.7</v>
      </c>
      <c r="AG182" s="31">
        <v>47.8</v>
      </c>
      <c r="AH182" s="23">
        <v>100</v>
      </c>
      <c r="AI182" s="24">
        <v>13</v>
      </c>
      <c r="AJ182" s="24">
        <v>57.2</v>
      </c>
      <c r="AK182" s="24">
        <v>29.1</v>
      </c>
      <c r="AL182" s="24">
        <v>0.7</v>
      </c>
      <c r="AM182" s="31">
        <v>86.3</v>
      </c>
      <c r="AN182" s="23">
        <v>100</v>
      </c>
      <c r="AO182" s="24">
        <v>3.8</v>
      </c>
      <c r="AP182" s="24">
        <v>8.5</v>
      </c>
      <c r="AQ182" s="24">
        <v>87</v>
      </c>
      <c r="AR182" s="24">
        <v>0.7</v>
      </c>
      <c r="AS182" s="31">
        <v>95.5</v>
      </c>
      <c r="AT182" s="23">
        <v>100</v>
      </c>
      <c r="AU182" s="24">
        <v>58.3</v>
      </c>
      <c r="AV182" s="24">
        <v>27.1</v>
      </c>
      <c r="AW182" s="24">
        <v>13.8</v>
      </c>
      <c r="AX182" s="24">
        <v>0.8</v>
      </c>
      <c r="AY182" s="31">
        <v>40.9</v>
      </c>
      <c r="AZ182" s="23">
        <v>100</v>
      </c>
      <c r="BA182" s="24">
        <v>13.7</v>
      </c>
      <c r="BB182" s="24">
        <v>59.3</v>
      </c>
      <c r="BC182" s="24">
        <v>26.2</v>
      </c>
      <c r="BD182" s="24">
        <v>0.8</v>
      </c>
      <c r="BE182" s="31">
        <v>85.5</v>
      </c>
      <c r="BF182" s="23">
        <v>100</v>
      </c>
      <c r="BG182" s="24">
        <v>26.6</v>
      </c>
      <c r="BH182" s="24">
        <v>40.799999999999997</v>
      </c>
      <c r="BI182" s="24">
        <v>31.9</v>
      </c>
      <c r="BJ182" s="24">
        <v>0.7</v>
      </c>
      <c r="BK182" s="31">
        <v>72.7</v>
      </c>
      <c r="BL182" s="23">
        <v>100</v>
      </c>
      <c r="BM182" s="24">
        <v>6.1</v>
      </c>
      <c r="BN182" s="24">
        <v>37.5</v>
      </c>
      <c r="BO182" s="24">
        <v>55.5</v>
      </c>
      <c r="BP182" s="24">
        <v>0.8</v>
      </c>
      <c r="BQ182" s="31">
        <v>93</v>
      </c>
      <c r="BR182" s="23">
        <v>100</v>
      </c>
      <c r="BS182" s="24">
        <v>83.6</v>
      </c>
      <c r="BT182" s="24">
        <v>12.6</v>
      </c>
      <c r="BU182" s="24">
        <v>3.1</v>
      </c>
      <c r="BV182" s="24">
        <v>0.7</v>
      </c>
      <c r="BW182" s="31">
        <v>15.7</v>
      </c>
      <c r="BX182" s="23">
        <v>100</v>
      </c>
      <c r="BY182" s="24">
        <v>26.8</v>
      </c>
      <c r="BZ182" s="24">
        <v>53.2</v>
      </c>
      <c r="CA182" s="24">
        <v>19.3</v>
      </c>
      <c r="CB182" s="24">
        <v>0.7</v>
      </c>
      <c r="CC182" s="31">
        <v>72.5</v>
      </c>
      <c r="CD182" s="23">
        <v>100</v>
      </c>
      <c r="CE182" s="24">
        <v>60</v>
      </c>
      <c r="CF182" s="24">
        <v>29.7</v>
      </c>
      <c r="CG182" s="24">
        <v>9.5</v>
      </c>
      <c r="CH182" s="24">
        <v>0.8</v>
      </c>
      <c r="CI182" s="31">
        <v>39.200000000000003</v>
      </c>
      <c r="CJ182" s="23">
        <v>100</v>
      </c>
      <c r="CK182" s="24">
        <v>55.8</v>
      </c>
      <c r="CL182" s="24">
        <v>30.6</v>
      </c>
      <c r="CM182" s="24">
        <v>13</v>
      </c>
      <c r="CN182" s="24">
        <v>0.6</v>
      </c>
      <c r="CO182" s="25">
        <v>43.5</v>
      </c>
    </row>
    <row r="183" spans="2:93" ht="13.5" customHeight="1" x14ac:dyDescent="0.15">
      <c r="B183" s="54" t="s">
        <v>47</v>
      </c>
      <c r="C183" s="52" t="s">
        <v>219</v>
      </c>
      <c r="D183" s="26">
        <v>2049</v>
      </c>
      <c r="E183" s="27">
        <v>75</v>
      </c>
      <c r="F183" s="27">
        <v>961</v>
      </c>
      <c r="G183" s="27">
        <v>1003</v>
      </c>
      <c r="H183" s="27">
        <v>10</v>
      </c>
      <c r="I183" s="32">
        <v>1964</v>
      </c>
      <c r="J183" s="26">
        <v>2049</v>
      </c>
      <c r="K183" s="27">
        <v>1242</v>
      </c>
      <c r="L183" s="27">
        <v>513</v>
      </c>
      <c r="M183" s="27">
        <v>283</v>
      </c>
      <c r="N183" s="27">
        <v>11</v>
      </c>
      <c r="O183" s="32">
        <v>796</v>
      </c>
      <c r="P183" s="26">
        <v>2049</v>
      </c>
      <c r="Q183" s="27">
        <v>536</v>
      </c>
      <c r="R183" s="27">
        <v>915</v>
      </c>
      <c r="S183" s="27">
        <v>582</v>
      </c>
      <c r="T183" s="27">
        <v>16</v>
      </c>
      <c r="U183" s="32">
        <v>1497</v>
      </c>
      <c r="V183" s="26">
        <v>2049</v>
      </c>
      <c r="W183" s="27">
        <v>1549</v>
      </c>
      <c r="X183" s="27">
        <v>362</v>
      </c>
      <c r="Y183" s="27">
        <v>128</v>
      </c>
      <c r="Z183" s="27">
        <v>10</v>
      </c>
      <c r="AA183" s="32">
        <v>490</v>
      </c>
      <c r="AB183" s="26">
        <v>2049</v>
      </c>
      <c r="AC183" s="27">
        <v>1146</v>
      </c>
      <c r="AD183" s="27">
        <v>609</v>
      </c>
      <c r="AE183" s="27">
        <v>281</v>
      </c>
      <c r="AF183" s="27">
        <v>13</v>
      </c>
      <c r="AG183" s="32">
        <v>890</v>
      </c>
      <c r="AH183" s="26">
        <v>2049</v>
      </c>
      <c r="AI183" s="27">
        <v>256</v>
      </c>
      <c r="AJ183" s="27">
        <v>1201</v>
      </c>
      <c r="AK183" s="27">
        <v>581</v>
      </c>
      <c r="AL183" s="27">
        <v>11</v>
      </c>
      <c r="AM183" s="32">
        <v>1782</v>
      </c>
      <c r="AN183" s="26">
        <v>2049</v>
      </c>
      <c r="AO183" s="27">
        <v>68</v>
      </c>
      <c r="AP183" s="27">
        <v>162</v>
      </c>
      <c r="AQ183" s="27">
        <v>1807</v>
      </c>
      <c r="AR183" s="27">
        <v>12</v>
      </c>
      <c r="AS183" s="32">
        <v>1969</v>
      </c>
      <c r="AT183" s="26">
        <v>2049</v>
      </c>
      <c r="AU183" s="27">
        <v>1271</v>
      </c>
      <c r="AV183" s="27">
        <v>531</v>
      </c>
      <c r="AW183" s="27">
        <v>233</v>
      </c>
      <c r="AX183" s="27">
        <v>14</v>
      </c>
      <c r="AY183" s="32">
        <v>764</v>
      </c>
      <c r="AZ183" s="26">
        <v>2049</v>
      </c>
      <c r="BA183" s="27">
        <v>248</v>
      </c>
      <c r="BB183" s="27">
        <v>1221</v>
      </c>
      <c r="BC183" s="27">
        <v>566</v>
      </c>
      <c r="BD183" s="27">
        <v>14</v>
      </c>
      <c r="BE183" s="32">
        <v>1787</v>
      </c>
      <c r="BF183" s="26">
        <v>2049</v>
      </c>
      <c r="BG183" s="27">
        <v>570</v>
      </c>
      <c r="BH183" s="27">
        <v>858</v>
      </c>
      <c r="BI183" s="27">
        <v>611</v>
      </c>
      <c r="BJ183" s="27">
        <v>10</v>
      </c>
      <c r="BK183" s="32">
        <v>1469</v>
      </c>
      <c r="BL183" s="26">
        <v>2049</v>
      </c>
      <c r="BM183" s="27">
        <v>121</v>
      </c>
      <c r="BN183" s="27">
        <v>769</v>
      </c>
      <c r="BO183" s="27">
        <v>1146</v>
      </c>
      <c r="BP183" s="27">
        <v>13</v>
      </c>
      <c r="BQ183" s="32">
        <v>1915</v>
      </c>
      <c r="BR183" s="26">
        <v>2049</v>
      </c>
      <c r="BS183" s="27">
        <v>1742</v>
      </c>
      <c r="BT183" s="27">
        <v>239</v>
      </c>
      <c r="BU183" s="27">
        <v>56</v>
      </c>
      <c r="BV183" s="27">
        <v>12</v>
      </c>
      <c r="BW183" s="32">
        <v>295</v>
      </c>
      <c r="BX183" s="26">
        <v>2049</v>
      </c>
      <c r="BY183" s="27">
        <v>533</v>
      </c>
      <c r="BZ183" s="27">
        <v>1110</v>
      </c>
      <c r="CA183" s="27">
        <v>396</v>
      </c>
      <c r="CB183" s="27">
        <v>10</v>
      </c>
      <c r="CC183" s="32">
        <v>1506</v>
      </c>
      <c r="CD183" s="26">
        <v>2049</v>
      </c>
      <c r="CE183" s="27">
        <v>1265</v>
      </c>
      <c r="CF183" s="27">
        <v>601</v>
      </c>
      <c r="CG183" s="27">
        <v>170</v>
      </c>
      <c r="CH183" s="27">
        <v>13</v>
      </c>
      <c r="CI183" s="32">
        <v>771</v>
      </c>
      <c r="CJ183" s="26">
        <v>2049</v>
      </c>
      <c r="CK183" s="27">
        <v>1193</v>
      </c>
      <c r="CL183" s="27">
        <v>606</v>
      </c>
      <c r="CM183" s="27">
        <v>240</v>
      </c>
      <c r="CN183" s="27">
        <v>10</v>
      </c>
      <c r="CO183" s="28">
        <v>846</v>
      </c>
    </row>
    <row r="184" spans="2:93" ht="13.5" customHeight="1" x14ac:dyDescent="0.15">
      <c r="B184" s="55"/>
      <c r="C184" s="53"/>
      <c r="D184" s="23">
        <v>100</v>
      </c>
      <c r="E184" s="24">
        <v>3.7</v>
      </c>
      <c r="F184" s="24">
        <v>46.9</v>
      </c>
      <c r="G184" s="24">
        <v>49</v>
      </c>
      <c r="H184" s="24">
        <v>0.5</v>
      </c>
      <c r="I184" s="31">
        <v>95.9</v>
      </c>
      <c r="J184" s="23">
        <v>100</v>
      </c>
      <c r="K184" s="24">
        <v>60.6</v>
      </c>
      <c r="L184" s="24">
        <v>25</v>
      </c>
      <c r="M184" s="24">
        <v>13.8</v>
      </c>
      <c r="N184" s="24">
        <v>0.5</v>
      </c>
      <c r="O184" s="31">
        <v>38.799999999999997</v>
      </c>
      <c r="P184" s="23">
        <v>100</v>
      </c>
      <c r="Q184" s="24">
        <v>26.2</v>
      </c>
      <c r="R184" s="24">
        <v>44.7</v>
      </c>
      <c r="S184" s="24">
        <v>28.4</v>
      </c>
      <c r="T184" s="24">
        <v>0.8</v>
      </c>
      <c r="U184" s="31">
        <v>73.099999999999994</v>
      </c>
      <c r="V184" s="23">
        <v>100</v>
      </c>
      <c r="W184" s="24">
        <v>75.599999999999994</v>
      </c>
      <c r="X184" s="24">
        <v>17.7</v>
      </c>
      <c r="Y184" s="24">
        <v>6.2</v>
      </c>
      <c r="Z184" s="24">
        <v>0.5</v>
      </c>
      <c r="AA184" s="31">
        <v>23.9</v>
      </c>
      <c r="AB184" s="23">
        <v>100</v>
      </c>
      <c r="AC184" s="24">
        <v>55.9</v>
      </c>
      <c r="AD184" s="24">
        <v>29.7</v>
      </c>
      <c r="AE184" s="24">
        <v>13.7</v>
      </c>
      <c r="AF184" s="24">
        <v>0.6</v>
      </c>
      <c r="AG184" s="31">
        <v>43.4</v>
      </c>
      <c r="AH184" s="23">
        <v>100</v>
      </c>
      <c r="AI184" s="24">
        <v>12.5</v>
      </c>
      <c r="AJ184" s="24">
        <v>58.6</v>
      </c>
      <c r="AK184" s="24">
        <v>28.4</v>
      </c>
      <c r="AL184" s="24">
        <v>0.5</v>
      </c>
      <c r="AM184" s="31">
        <v>87</v>
      </c>
      <c r="AN184" s="23">
        <v>100</v>
      </c>
      <c r="AO184" s="24">
        <v>3.3</v>
      </c>
      <c r="AP184" s="24">
        <v>7.9</v>
      </c>
      <c r="AQ184" s="24">
        <v>88.2</v>
      </c>
      <c r="AR184" s="24">
        <v>0.6</v>
      </c>
      <c r="AS184" s="31">
        <v>96.1</v>
      </c>
      <c r="AT184" s="23">
        <v>100</v>
      </c>
      <c r="AU184" s="24">
        <v>62</v>
      </c>
      <c r="AV184" s="24">
        <v>25.9</v>
      </c>
      <c r="AW184" s="24">
        <v>11.4</v>
      </c>
      <c r="AX184" s="24">
        <v>0.7</v>
      </c>
      <c r="AY184" s="31">
        <v>37.299999999999997</v>
      </c>
      <c r="AZ184" s="23">
        <v>100</v>
      </c>
      <c r="BA184" s="24">
        <v>12.1</v>
      </c>
      <c r="BB184" s="24">
        <v>59.6</v>
      </c>
      <c r="BC184" s="24">
        <v>27.6</v>
      </c>
      <c r="BD184" s="24">
        <v>0.7</v>
      </c>
      <c r="BE184" s="31">
        <v>87.2</v>
      </c>
      <c r="BF184" s="23">
        <v>100</v>
      </c>
      <c r="BG184" s="24">
        <v>27.8</v>
      </c>
      <c r="BH184" s="24">
        <v>41.9</v>
      </c>
      <c r="BI184" s="24">
        <v>29.8</v>
      </c>
      <c r="BJ184" s="24">
        <v>0.5</v>
      </c>
      <c r="BK184" s="31">
        <v>71.7</v>
      </c>
      <c r="BL184" s="23">
        <v>100</v>
      </c>
      <c r="BM184" s="24">
        <v>5.9</v>
      </c>
      <c r="BN184" s="24">
        <v>37.5</v>
      </c>
      <c r="BO184" s="24">
        <v>55.9</v>
      </c>
      <c r="BP184" s="24">
        <v>0.6</v>
      </c>
      <c r="BQ184" s="31">
        <v>93.5</v>
      </c>
      <c r="BR184" s="23">
        <v>100</v>
      </c>
      <c r="BS184" s="24">
        <v>85</v>
      </c>
      <c r="BT184" s="24">
        <v>11.7</v>
      </c>
      <c r="BU184" s="24">
        <v>2.7</v>
      </c>
      <c r="BV184" s="24">
        <v>0.6</v>
      </c>
      <c r="BW184" s="31">
        <v>14.4</v>
      </c>
      <c r="BX184" s="23">
        <v>100</v>
      </c>
      <c r="BY184" s="24">
        <v>26</v>
      </c>
      <c r="BZ184" s="24">
        <v>54.2</v>
      </c>
      <c r="CA184" s="24">
        <v>19.3</v>
      </c>
      <c r="CB184" s="24">
        <v>0.5</v>
      </c>
      <c r="CC184" s="31">
        <v>73.5</v>
      </c>
      <c r="CD184" s="23">
        <v>100</v>
      </c>
      <c r="CE184" s="24">
        <v>61.7</v>
      </c>
      <c r="CF184" s="24">
        <v>29.3</v>
      </c>
      <c r="CG184" s="24">
        <v>8.3000000000000007</v>
      </c>
      <c r="CH184" s="24">
        <v>0.6</v>
      </c>
      <c r="CI184" s="31">
        <v>37.6</v>
      </c>
      <c r="CJ184" s="23">
        <v>100</v>
      </c>
      <c r="CK184" s="24">
        <v>58.2</v>
      </c>
      <c r="CL184" s="24">
        <v>29.6</v>
      </c>
      <c r="CM184" s="24">
        <v>11.7</v>
      </c>
      <c r="CN184" s="24">
        <v>0.5</v>
      </c>
      <c r="CO184" s="25">
        <v>41.3</v>
      </c>
    </row>
    <row r="185" spans="2:93" ht="13.5" customHeight="1" x14ac:dyDescent="0.15">
      <c r="B185" s="55"/>
      <c r="C185" s="52" t="s">
        <v>220</v>
      </c>
      <c r="D185" s="26">
        <v>512</v>
      </c>
      <c r="E185" s="27">
        <v>29</v>
      </c>
      <c r="F185" s="27">
        <v>244</v>
      </c>
      <c r="G185" s="27">
        <v>235</v>
      </c>
      <c r="H185" s="27">
        <v>4</v>
      </c>
      <c r="I185" s="32">
        <v>479</v>
      </c>
      <c r="J185" s="26">
        <v>512</v>
      </c>
      <c r="K185" s="27">
        <v>230</v>
      </c>
      <c r="L185" s="27">
        <v>163</v>
      </c>
      <c r="M185" s="27">
        <v>116</v>
      </c>
      <c r="N185" s="27">
        <v>3</v>
      </c>
      <c r="O185" s="32">
        <v>279</v>
      </c>
      <c r="P185" s="26">
        <v>512</v>
      </c>
      <c r="Q185" s="27">
        <v>140</v>
      </c>
      <c r="R185" s="27">
        <v>209</v>
      </c>
      <c r="S185" s="27">
        <v>157</v>
      </c>
      <c r="T185" s="27">
        <v>6</v>
      </c>
      <c r="U185" s="32">
        <v>366</v>
      </c>
      <c r="V185" s="26">
        <v>512</v>
      </c>
      <c r="W185" s="27">
        <v>333</v>
      </c>
      <c r="X185" s="27">
        <v>127</v>
      </c>
      <c r="Y185" s="27">
        <v>49</v>
      </c>
      <c r="Z185" s="27">
        <v>3</v>
      </c>
      <c r="AA185" s="32">
        <v>176</v>
      </c>
      <c r="AB185" s="26">
        <v>512</v>
      </c>
      <c r="AC185" s="27">
        <v>195</v>
      </c>
      <c r="AD185" s="27">
        <v>209</v>
      </c>
      <c r="AE185" s="27">
        <v>105</v>
      </c>
      <c r="AF185" s="27">
        <v>3</v>
      </c>
      <c r="AG185" s="32">
        <v>314</v>
      </c>
      <c r="AH185" s="26">
        <v>512</v>
      </c>
      <c r="AI185" s="27">
        <v>73</v>
      </c>
      <c r="AJ185" s="27">
        <v>271</v>
      </c>
      <c r="AK185" s="27">
        <v>165</v>
      </c>
      <c r="AL185" s="27">
        <v>3</v>
      </c>
      <c r="AM185" s="32">
        <v>436</v>
      </c>
      <c r="AN185" s="26">
        <v>512</v>
      </c>
      <c r="AO185" s="27">
        <v>23</v>
      </c>
      <c r="AP185" s="27">
        <v>51</v>
      </c>
      <c r="AQ185" s="27">
        <v>435</v>
      </c>
      <c r="AR185" s="27">
        <v>3</v>
      </c>
      <c r="AS185" s="32">
        <v>486</v>
      </c>
      <c r="AT185" s="26">
        <v>512</v>
      </c>
      <c r="AU185" s="27">
        <v>250</v>
      </c>
      <c r="AV185" s="27">
        <v>152</v>
      </c>
      <c r="AW185" s="27">
        <v>105</v>
      </c>
      <c r="AX185" s="27">
        <v>5</v>
      </c>
      <c r="AY185" s="32">
        <v>257</v>
      </c>
      <c r="AZ185" s="26">
        <v>512</v>
      </c>
      <c r="BA185" s="27">
        <v>93</v>
      </c>
      <c r="BB185" s="27">
        <v>306</v>
      </c>
      <c r="BC185" s="27">
        <v>109</v>
      </c>
      <c r="BD185" s="27">
        <v>4</v>
      </c>
      <c r="BE185" s="32">
        <v>415</v>
      </c>
      <c r="BF185" s="26">
        <v>512</v>
      </c>
      <c r="BG185" s="27">
        <v>110</v>
      </c>
      <c r="BH185" s="27">
        <v>207</v>
      </c>
      <c r="BI185" s="27">
        <v>191</v>
      </c>
      <c r="BJ185" s="27">
        <v>4</v>
      </c>
      <c r="BK185" s="32">
        <v>398</v>
      </c>
      <c r="BL185" s="26">
        <v>512</v>
      </c>
      <c r="BM185" s="27">
        <v>28</v>
      </c>
      <c r="BN185" s="27">
        <v>204</v>
      </c>
      <c r="BO185" s="27">
        <v>274</v>
      </c>
      <c r="BP185" s="27">
        <v>6</v>
      </c>
      <c r="BQ185" s="32">
        <v>478</v>
      </c>
      <c r="BR185" s="26">
        <v>512</v>
      </c>
      <c r="BS185" s="27">
        <v>418</v>
      </c>
      <c r="BT185" s="27">
        <v>70</v>
      </c>
      <c r="BU185" s="27">
        <v>21</v>
      </c>
      <c r="BV185" s="27">
        <v>3</v>
      </c>
      <c r="BW185" s="32">
        <v>91</v>
      </c>
      <c r="BX185" s="26">
        <v>512</v>
      </c>
      <c r="BY185" s="27">
        <v>144</v>
      </c>
      <c r="BZ185" s="27">
        <v>263</v>
      </c>
      <c r="CA185" s="27">
        <v>102</v>
      </c>
      <c r="CB185" s="27">
        <v>3</v>
      </c>
      <c r="CC185" s="32">
        <v>365</v>
      </c>
      <c r="CD185" s="26">
        <v>512</v>
      </c>
      <c r="CE185" s="27">
        <v>289</v>
      </c>
      <c r="CF185" s="27">
        <v>153</v>
      </c>
      <c r="CG185" s="27">
        <v>66</v>
      </c>
      <c r="CH185" s="27">
        <v>4</v>
      </c>
      <c r="CI185" s="32">
        <v>219</v>
      </c>
      <c r="CJ185" s="26">
        <v>512</v>
      </c>
      <c r="CK185" s="27">
        <v>254</v>
      </c>
      <c r="CL185" s="27">
        <v>170</v>
      </c>
      <c r="CM185" s="27">
        <v>85</v>
      </c>
      <c r="CN185" s="27">
        <v>3</v>
      </c>
      <c r="CO185" s="28">
        <v>255</v>
      </c>
    </row>
    <row r="186" spans="2:93" ht="13.5" customHeight="1" x14ac:dyDescent="0.15">
      <c r="B186" s="55"/>
      <c r="C186" s="53"/>
      <c r="D186" s="23">
        <v>100</v>
      </c>
      <c r="E186" s="24">
        <v>5.7</v>
      </c>
      <c r="F186" s="24">
        <v>47.7</v>
      </c>
      <c r="G186" s="24">
        <v>45.9</v>
      </c>
      <c r="H186" s="24">
        <v>0.8</v>
      </c>
      <c r="I186" s="31">
        <v>93.6</v>
      </c>
      <c r="J186" s="23">
        <v>100</v>
      </c>
      <c r="K186" s="24">
        <v>44.9</v>
      </c>
      <c r="L186" s="24">
        <v>31.8</v>
      </c>
      <c r="M186" s="24">
        <v>22.7</v>
      </c>
      <c r="N186" s="24">
        <v>0.6</v>
      </c>
      <c r="O186" s="31">
        <v>54.5</v>
      </c>
      <c r="P186" s="23">
        <v>100</v>
      </c>
      <c r="Q186" s="24">
        <v>27.3</v>
      </c>
      <c r="R186" s="24">
        <v>40.799999999999997</v>
      </c>
      <c r="S186" s="24">
        <v>30.7</v>
      </c>
      <c r="T186" s="24">
        <v>1.2</v>
      </c>
      <c r="U186" s="31">
        <v>71.5</v>
      </c>
      <c r="V186" s="23">
        <v>100</v>
      </c>
      <c r="W186" s="24">
        <v>65</v>
      </c>
      <c r="X186" s="24">
        <v>24.8</v>
      </c>
      <c r="Y186" s="24">
        <v>9.6</v>
      </c>
      <c r="Z186" s="24">
        <v>0.6</v>
      </c>
      <c r="AA186" s="31">
        <v>34.4</v>
      </c>
      <c r="AB186" s="23">
        <v>100</v>
      </c>
      <c r="AC186" s="24">
        <v>38.1</v>
      </c>
      <c r="AD186" s="24">
        <v>40.799999999999997</v>
      </c>
      <c r="AE186" s="24">
        <v>20.5</v>
      </c>
      <c r="AF186" s="24">
        <v>0.6</v>
      </c>
      <c r="AG186" s="31">
        <v>61.3</v>
      </c>
      <c r="AH186" s="23">
        <v>100</v>
      </c>
      <c r="AI186" s="24">
        <v>14.3</v>
      </c>
      <c r="AJ186" s="24">
        <v>52.9</v>
      </c>
      <c r="AK186" s="24">
        <v>32.200000000000003</v>
      </c>
      <c r="AL186" s="24">
        <v>0.6</v>
      </c>
      <c r="AM186" s="31">
        <v>85.2</v>
      </c>
      <c r="AN186" s="23">
        <v>100</v>
      </c>
      <c r="AO186" s="24">
        <v>4.5</v>
      </c>
      <c r="AP186" s="24">
        <v>10</v>
      </c>
      <c r="AQ186" s="24">
        <v>85</v>
      </c>
      <c r="AR186" s="24">
        <v>0.6</v>
      </c>
      <c r="AS186" s="31">
        <v>94.9</v>
      </c>
      <c r="AT186" s="23">
        <v>100</v>
      </c>
      <c r="AU186" s="24">
        <v>48.8</v>
      </c>
      <c r="AV186" s="24">
        <v>29.7</v>
      </c>
      <c r="AW186" s="24">
        <v>20.5</v>
      </c>
      <c r="AX186" s="24">
        <v>1</v>
      </c>
      <c r="AY186" s="31">
        <v>50.2</v>
      </c>
      <c r="AZ186" s="23">
        <v>100</v>
      </c>
      <c r="BA186" s="24">
        <v>18.2</v>
      </c>
      <c r="BB186" s="24">
        <v>59.8</v>
      </c>
      <c r="BC186" s="24">
        <v>21.3</v>
      </c>
      <c r="BD186" s="24">
        <v>0.8</v>
      </c>
      <c r="BE186" s="31">
        <v>81.099999999999994</v>
      </c>
      <c r="BF186" s="23">
        <v>100</v>
      </c>
      <c r="BG186" s="24">
        <v>21.5</v>
      </c>
      <c r="BH186" s="24">
        <v>40.4</v>
      </c>
      <c r="BI186" s="24">
        <v>37.299999999999997</v>
      </c>
      <c r="BJ186" s="24">
        <v>0.8</v>
      </c>
      <c r="BK186" s="31">
        <v>77.7</v>
      </c>
      <c r="BL186" s="23">
        <v>100</v>
      </c>
      <c r="BM186" s="24">
        <v>5.5</v>
      </c>
      <c r="BN186" s="24">
        <v>39.799999999999997</v>
      </c>
      <c r="BO186" s="24">
        <v>53.5</v>
      </c>
      <c r="BP186" s="24">
        <v>1.2</v>
      </c>
      <c r="BQ186" s="31">
        <v>93.4</v>
      </c>
      <c r="BR186" s="23">
        <v>100</v>
      </c>
      <c r="BS186" s="24">
        <v>81.599999999999994</v>
      </c>
      <c r="BT186" s="24">
        <v>13.7</v>
      </c>
      <c r="BU186" s="24">
        <v>4.0999999999999996</v>
      </c>
      <c r="BV186" s="24">
        <v>0.6</v>
      </c>
      <c r="BW186" s="31">
        <v>17.8</v>
      </c>
      <c r="BX186" s="23">
        <v>100</v>
      </c>
      <c r="BY186" s="24">
        <v>28.1</v>
      </c>
      <c r="BZ186" s="24">
        <v>51.4</v>
      </c>
      <c r="CA186" s="24">
        <v>19.899999999999999</v>
      </c>
      <c r="CB186" s="24">
        <v>0.6</v>
      </c>
      <c r="CC186" s="31">
        <v>71.3</v>
      </c>
      <c r="CD186" s="23">
        <v>100</v>
      </c>
      <c r="CE186" s="24">
        <v>56.4</v>
      </c>
      <c r="CF186" s="24">
        <v>29.9</v>
      </c>
      <c r="CG186" s="24">
        <v>12.9</v>
      </c>
      <c r="CH186" s="24">
        <v>0.8</v>
      </c>
      <c r="CI186" s="31">
        <v>42.8</v>
      </c>
      <c r="CJ186" s="23">
        <v>100</v>
      </c>
      <c r="CK186" s="24">
        <v>49.6</v>
      </c>
      <c r="CL186" s="24">
        <v>33.200000000000003</v>
      </c>
      <c r="CM186" s="24">
        <v>16.600000000000001</v>
      </c>
      <c r="CN186" s="24">
        <v>0.6</v>
      </c>
      <c r="CO186" s="25">
        <v>49.8</v>
      </c>
    </row>
    <row r="187" spans="2:93" ht="13.5" customHeight="1" x14ac:dyDescent="0.15">
      <c r="B187" s="55"/>
      <c r="C187" s="52" t="s">
        <v>221</v>
      </c>
      <c r="D187" s="26">
        <v>63</v>
      </c>
      <c r="E187" s="27">
        <v>5</v>
      </c>
      <c r="F187" s="27">
        <v>30</v>
      </c>
      <c r="G187" s="27">
        <v>28</v>
      </c>
      <c r="H187" s="27" t="s">
        <v>132</v>
      </c>
      <c r="I187" s="32">
        <v>58</v>
      </c>
      <c r="J187" s="26">
        <v>63</v>
      </c>
      <c r="K187" s="27">
        <v>28</v>
      </c>
      <c r="L187" s="27">
        <v>19</v>
      </c>
      <c r="M187" s="27">
        <v>16</v>
      </c>
      <c r="N187" s="27" t="s">
        <v>132</v>
      </c>
      <c r="O187" s="32">
        <v>35</v>
      </c>
      <c r="P187" s="26">
        <v>63</v>
      </c>
      <c r="Q187" s="27">
        <v>19</v>
      </c>
      <c r="R187" s="27">
        <v>29</v>
      </c>
      <c r="S187" s="27">
        <v>15</v>
      </c>
      <c r="T187" s="27" t="s">
        <v>132</v>
      </c>
      <c r="U187" s="32">
        <v>44</v>
      </c>
      <c r="V187" s="26">
        <v>63</v>
      </c>
      <c r="W187" s="27">
        <v>29</v>
      </c>
      <c r="X187" s="27">
        <v>21</v>
      </c>
      <c r="Y187" s="27">
        <v>13</v>
      </c>
      <c r="Z187" s="27" t="s">
        <v>132</v>
      </c>
      <c r="AA187" s="32">
        <v>34</v>
      </c>
      <c r="AB187" s="26">
        <v>63</v>
      </c>
      <c r="AC187" s="27">
        <v>18</v>
      </c>
      <c r="AD187" s="27">
        <v>26</v>
      </c>
      <c r="AE187" s="27">
        <v>19</v>
      </c>
      <c r="AF187" s="27" t="s">
        <v>132</v>
      </c>
      <c r="AG187" s="32">
        <v>45</v>
      </c>
      <c r="AH187" s="26">
        <v>63</v>
      </c>
      <c r="AI187" s="27">
        <v>10</v>
      </c>
      <c r="AJ187" s="27">
        <v>35</v>
      </c>
      <c r="AK187" s="27">
        <v>18</v>
      </c>
      <c r="AL187" s="27" t="s">
        <v>132</v>
      </c>
      <c r="AM187" s="32">
        <v>53</v>
      </c>
      <c r="AN187" s="26">
        <v>63</v>
      </c>
      <c r="AO187" s="27">
        <v>3</v>
      </c>
      <c r="AP187" s="27">
        <v>5</v>
      </c>
      <c r="AQ187" s="27">
        <v>55</v>
      </c>
      <c r="AR187" s="27" t="s">
        <v>132</v>
      </c>
      <c r="AS187" s="32">
        <v>60</v>
      </c>
      <c r="AT187" s="26">
        <v>63</v>
      </c>
      <c r="AU187" s="27">
        <v>20</v>
      </c>
      <c r="AV187" s="27">
        <v>26</v>
      </c>
      <c r="AW187" s="27">
        <v>17</v>
      </c>
      <c r="AX187" s="27" t="s">
        <v>132</v>
      </c>
      <c r="AY187" s="32">
        <v>43</v>
      </c>
      <c r="AZ187" s="26">
        <v>63</v>
      </c>
      <c r="BA187" s="27">
        <v>16</v>
      </c>
      <c r="BB187" s="27">
        <v>31</v>
      </c>
      <c r="BC187" s="27">
        <v>16</v>
      </c>
      <c r="BD187" s="27" t="s">
        <v>132</v>
      </c>
      <c r="BE187" s="32">
        <v>47</v>
      </c>
      <c r="BF187" s="26">
        <v>63</v>
      </c>
      <c r="BG187" s="27">
        <v>12</v>
      </c>
      <c r="BH187" s="27">
        <v>15</v>
      </c>
      <c r="BI187" s="27">
        <v>36</v>
      </c>
      <c r="BJ187" s="27" t="s">
        <v>132</v>
      </c>
      <c r="BK187" s="32">
        <v>51</v>
      </c>
      <c r="BL187" s="26">
        <v>63</v>
      </c>
      <c r="BM187" s="27">
        <v>9</v>
      </c>
      <c r="BN187" s="27">
        <v>18</v>
      </c>
      <c r="BO187" s="27">
        <v>36</v>
      </c>
      <c r="BP187" s="27" t="s">
        <v>132</v>
      </c>
      <c r="BQ187" s="32">
        <v>54</v>
      </c>
      <c r="BR187" s="26">
        <v>63</v>
      </c>
      <c r="BS187" s="27">
        <v>43</v>
      </c>
      <c r="BT187" s="27">
        <v>18</v>
      </c>
      <c r="BU187" s="27">
        <v>2</v>
      </c>
      <c r="BV187" s="27" t="s">
        <v>132</v>
      </c>
      <c r="BW187" s="32">
        <v>20</v>
      </c>
      <c r="BX187" s="26">
        <v>63</v>
      </c>
      <c r="BY187" s="27">
        <v>24</v>
      </c>
      <c r="BZ187" s="27">
        <v>31</v>
      </c>
      <c r="CA187" s="27">
        <v>8</v>
      </c>
      <c r="CB187" s="27" t="s">
        <v>132</v>
      </c>
      <c r="CC187" s="32">
        <v>39</v>
      </c>
      <c r="CD187" s="26">
        <v>63</v>
      </c>
      <c r="CE187" s="27">
        <v>31</v>
      </c>
      <c r="CF187" s="27">
        <v>20</v>
      </c>
      <c r="CG187" s="27">
        <v>12</v>
      </c>
      <c r="CH187" s="27" t="s">
        <v>132</v>
      </c>
      <c r="CI187" s="32">
        <v>32</v>
      </c>
      <c r="CJ187" s="26">
        <v>63</v>
      </c>
      <c r="CK187" s="27">
        <v>26</v>
      </c>
      <c r="CL187" s="27">
        <v>27</v>
      </c>
      <c r="CM187" s="27">
        <v>10</v>
      </c>
      <c r="CN187" s="27" t="s">
        <v>132</v>
      </c>
      <c r="CO187" s="28">
        <v>37</v>
      </c>
    </row>
    <row r="188" spans="2:93" ht="13.5" customHeight="1" x14ac:dyDescent="0.15">
      <c r="B188" s="55"/>
      <c r="C188" s="53"/>
      <c r="D188" s="23">
        <v>100</v>
      </c>
      <c r="E188" s="24">
        <v>7.9</v>
      </c>
      <c r="F188" s="24">
        <v>47.6</v>
      </c>
      <c r="G188" s="24">
        <v>44.4</v>
      </c>
      <c r="H188" s="24" t="s">
        <v>132</v>
      </c>
      <c r="I188" s="31">
        <v>92.1</v>
      </c>
      <c r="J188" s="23">
        <v>100</v>
      </c>
      <c r="K188" s="24">
        <v>44.4</v>
      </c>
      <c r="L188" s="24">
        <v>30.2</v>
      </c>
      <c r="M188" s="24">
        <v>25.4</v>
      </c>
      <c r="N188" s="24" t="s">
        <v>132</v>
      </c>
      <c r="O188" s="31">
        <v>55.6</v>
      </c>
      <c r="P188" s="23">
        <v>100</v>
      </c>
      <c r="Q188" s="24">
        <v>30.2</v>
      </c>
      <c r="R188" s="24">
        <v>46</v>
      </c>
      <c r="S188" s="24">
        <v>23.8</v>
      </c>
      <c r="T188" s="24" t="s">
        <v>132</v>
      </c>
      <c r="U188" s="31">
        <v>69.8</v>
      </c>
      <c r="V188" s="23">
        <v>100</v>
      </c>
      <c r="W188" s="24">
        <v>46</v>
      </c>
      <c r="X188" s="24">
        <v>33.299999999999997</v>
      </c>
      <c r="Y188" s="24">
        <v>20.6</v>
      </c>
      <c r="Z188" s="24" t="s">
        <v>132</v>
      </c>
      <c r="AA188" s="31">
        <v>54</v>
      </c>
      <c r="AB188" s="23">
        <v>100</v>
      </c>
      <c r="AC188" s="24">
        <v>28.6</v>
      </c>
      <c r="AD188" s="24">
        <v>41.3</v>
      </c>
      <c r="AE188" s="24">
        <v>30.2</v>
      </c>
      <c r="AF188" s="24" t="s">
        <v>132</v>
      </c>
      <c r="AG188" s="31">
        <v>71.400000000000006</v>
      </c>
      <c r="AH188" s="23">
        <v>100</v>
      </c>
      <c r="AI188" s="24">
        <v>15.9</v>
      </c>
      <c r="AJ188" s="24">
        <v>55.6</v>
      </c>
      <c r="AK188" s="24">
        <v>28.6</v>
      </c>
      <c r="AL188" s="24" t="s">
        <v>132</v>
      </c>
      <c r="AM188" s="31">
        <v>84.1</v>
      </c>
      <c r="AN188" s="23">
        <v>100</v>
      </c>
      <c r="AO188" s="24">
        <v>4.8</v>
      </c>
      <c r="AP188" s="24">
        <v>7.9</v>
      </c>
      <c r="AQ188" s="24">
        <v>87.3</v>
      </c>
      <c r="AR188" s="24" t="s">
        <v>132</v>
      </c>
      <c r="AS188" s="31">
        <v>95.2</v>
      </c>
      <c r="AT188" s="23">
        <v>100</v>
      </c>
      <c r="AU188" s="24">
        <v>31.7</v>
      </c>
      <c r="AV188" s="24">
        <v>41.3</v>
      </c>
      <c r="AW188" s="24">
        <v>27</v>
      </c>
      <c r="AX188" s="24" t="s">
        <v>132</v>
      </c>
      <c r="AY188" s="31">
        <v>68.3</v>
      </c>
      <c r="AZ188" s="23">
        <v>100</v>
      </c>
      <c r="BA188" s="24">
        <v>25.4</v>
      </c>
      <c r="BB188" s="24">
        <v>49.2</v>
      </c>
      <c r="BC188" s="24">
        <v>25.4</v>
      </c>
      <c r="BD188" s="24" t="s">
        <v>132</v>
      </c>
      <c r="BE188" s="31">
        <v>74.599999999999994</v>
      </c>
      <c r="BF188" s="23">
        <v>100</v>
      </c>
      <c r="BG188" s="24">
        <v>19</v>
      </c>
      <c r="BH188" s="24">
        <v>23.8</v>
      </c>
      <c r="BI188" s="24">
        <v>57.1</v>
      </c>
      <c r="BJ188" s="24" t="s">
        <v>132</v>
      </c>
      <c r="BK188" s="31">
        <v>81</v>
      </c>
      <c r="BL188" s="23">
        <v>100</v>
      </c>
      <c r="BM188" s="24">
        <v>14.3</v>
      </c>
      <c r="BN188" s="24">
        <v>28.6</v>
      </c>
      <c r="BO188" s="24">
        <v>57.1</v>
      </c>
      <c r="BP188" s="24" t="s">
        <v>132</v>
      </c>
      <c r="BQ188" s="31">
        <v>85.7</v>
      </c>
      <c r="BR188" s="23">
        <v>100</v>
      </c>
      <c r="BS188" s="24">
        <v>68.3</v>
      </c>
      <c r="BT188" s="24">
        <v>28.6</v>
      </c>
      <c r="BU188" s="24">
        <v>3.2</v>
      </c>
      <c r="BV188" s="24" t="s">
        <v>132</v>
      </c>
      <c r="BW188" s="31">
        <v>31.7</v>
      </c>
      <c r="BX188" s="23">
        <v>100</v>
      </c>
      <c r="BY188" s="24">
        <v>38.1</v>
      </c>
      <c r="BZ188" s="24">
        <v>49.2</v>
      </c>
      <c r="CA188" s="24">
        <v>12.7</v>
      </c>
      <c r="CB188" s="24" t="s">
        <v>132</v>
      </c>
      <c r="CC188" s="31">
        <v>61.9</v>
      </c>
      <c r="CD188" s="23">
        <v>100</v>
      </c>
      <c r="CE188" s="24">
        <v>49.2</v>
      </c>
      <c r="CF188" s="24">
        <v>31.7</v>
      </c>
      <c r="CG188" s="24">
        <v>19</v>
      </c>
      <c r="CH188" s="24" t="s">
        <v>132</v>
      </c>
      <c r="CI188" s="31">
        <v>50.8</v>
      </c>
      <c r="CJ188" s="23">
        <v>100</v>
      </c>
      <c r="CK188" s="24">
        <v>41.3</v>
      </c>
      <c r="CL188" s="24">
        <v>42.9</v>
      </c>
      <c r="CM188" s="24">
        <v>15.9</v>
      </c>
      <c r="CN188" s="24" t="s">
        <v>132</v>
      </c>
      <c r="CO188" s="25">
        <v>58.7</v>
      </c>
    </row>
    <row r="189" spans="2:93" ht="13.5" customHeight="1" x14ac:dyDescent="0.15">
      <c r="B189" s="55"/>
      <c r="C189" s="52" t="s">
        <v>222</v>
      </c>
      <c r="D189" s="26">
        <v>10</v>
      </c>
      <c r="E189" s="27">
        <v>1</v>
      </c>
      <c r="F189" s="27">
        <v>6</v>
      </c>
      <c r="G189" s="27">
        <v>3</v>
      </c>
      <c r="H189" s="27" t="s">
        <v>132</v>
      </c>
      <c r="I189" s="32">
        <v>9</v>
      </c>
      <c r="J189" s="26">
        <v>10</v>
      </c>
      <c r="K189" s="27">
        <v>2</v>
      </c>
      <c r="L189" s="27">
        <v>2</v>
      </c>
      <c r="M189" s="27">
        <v>6</v>
      </c>
      <c r="N189" s="27" t="s">
        <v>132</v>
      </c>
      <c r="O189" s="32">
        <v>8</v>
      </c>
      <c r="P189" s="26">
        <v>10</v>
      </c>
      <c r="Q189" s="27">
        <v>4</v>
      </c>
      <c r="R189" s="27">
        <v>4</v>
      </c>
      <c r="S189" s="27">
        <v>2</v>
      </c>
      <c r="T189" s="27" t="s">
        <v>132</v>
      </c>
      <c r="U189" s="32">
        <v>6</v>
      </c>
      <c r="V189" s="26">
        <v>10</v>
      </c>
      <c r="W189" s="27">
        <v>5</v>
      </c>
      <c r="X189" s="27">
        <v>2</v>
      </c>
      <c r="Y189" s="27">
        <v>3</v>
      </c>
      <c r="Z189" s="27" t="s">
        <v>132</v>
      </c>
      <c r="AA189" s="32">
        <v>5</v>
      </c>
      <c r="AB189" s="26">
        <v>10</v>
      </c>
      <c r="AC189" s="27">
        <v>1</v>
      </c>
      <c r="AD189" s="27">
        <v>5</v>
      </c>
      <c r="AE189" s="27">
        <v>4</v>
      </c>
      <c r="AF189" s="27" t="s">
        <v>132</v>
      </c>
      <c r="AG189" s="32">
        <v>9</v>
      </c>
      <c r="AH189" s="26">
        <v>10</v>
      </c>
      <c r="AI189" s="27">
        <v>1</v>
      </c>
      <c r="AJ189" s="27">
        <v>7</v>
      </c>
      <c r="AK189" s="27">
        <v>2</v>
      </c>
      <c r="AL189" s="27" t="s">
        <v>132</v>
      </c>
      <c r="AM189" s="32">
        <v>9</v>
      </c>
      <c r="AN189" s="26">
        <v>10</v>
      </c>
      <c r="AO189" s="27" t="s">
        <v>132</v>
      </c>
      <c r="AP189" s="27">
        <v>5</v>
      </c>
      <c r="AQ189" s="27">
        <v>5</v>
      </c>
      <c r="AR189" s="27" t="s">
        <v>132</v>
      </c>
      <c r="AS189" s="32">
        <v>10</v>
      </c>
      <c r="AT189" s="26">
        <v>10</v>
      </c>
      <c r="AU189" s="27">
        <v>1</v>
      </c>
      <c r="AV189" s="27">
        <v>5</v>
      </c>
      <c r="AW189" s="27">
        <v>4</v>
      </c>
      <c r="AX189" s="27" t="s">
        <v>132</v>
      </c>
      <c r="AY189" s="32">
        <v>9</v>
      </c>
      <c r="AZ189" s="26">
        <v>10</v>
      </c>
      <c r="BA189" s="27">
        <v>1</v>
      </c>
      <c r="BB189" s="27">
        <v>8</v>
      </c>
      <c r="BC189" s="27">
        <v>1</v>
      </c>
      <c r="BD189" s="27" t="s">
        <v>132</v>
      </c>
      <c r="BE189" s="32">
        <v>9</v>
      </c>
      <c r="BF189" s="26">
        <v>10</v>
      </c>
      <c r="BG189" s="27">
        <v>3</v>
      </c>
      <c r="BH189" s="27">
        <v>3</v>
      </c>
      <c r="BI189" s="27">
        <v>4</v>
      </c>
      <c r="BJ189" s="27" t="s">
        <v>132</v>
      </c>
      <c r="BK189" s="32">
        <v>7</v>
      </c>
      <c r="BL189" s="26">
        <v>10</v>
      </c>
      <c r="BM189" s="27">
        <v>2</v>
      </c>
      <c r="BN189" s="27">
        <v>4</v>
      </c>
      <c r="BO189" s="27">
        <v>4</v>
      </c>
      <c r="BP189" s="27" t="s">
        <v>132</v>
      </c>
      <c r="BQ189" s="32">
        <v>8</v>
      </c>
      <c r="BR189" s="26">
        <v>10</v>
      </c>
      <c r="BS189" s="27">
        <v>6</v>
      </c>
      <c r="BT189" s="27">
        <v>4</v>
      </c>
      <c r="BU189" s="27" t="s">
        <v>132</v>
      </c>
      <c r="BV189" s="27" t="s">
        <v>132</v>
      </c>
      <c r="BW189" s="32">
        <v>4</v>
      </c>
      <c r="BX189" s="26">
        <v>10</v>
      </c>
      <c r="BY189" s="27">
        <v>3</v>
      </c>
      <c r="BZ189" s="27">
        <v>7</v>
      </c>
      <c r="CA189" s="27" t="s">
        <v>132</v>
      </c>
      <c r="CB189" s="27" t="s">
        <v>132</v>
      </c>
      <c r="CC189" s="32">
        <v>7</v>
      </c>
      <c r="CD189" s="26">
        <v>10</v>
      </c>
      <c r="CE189" s="27">
        <v>3</v>
      </c>
      <c r="CF189" s="27">
        <v>5</v>
      </c>
      <c r="CG189" s="27">
        <v>2</v>
      </c>
      <c r="CH189" s="27" t="s">
        <v>132</v>
      </c>
      <c r="CI189" s="32">
        <v>7</v>
      </c>
      <c r="CJ189" s="26">
        <v>10</v>
      </c>
      <c r="CK189" s="27">
        <v>1</v>
      </c>
      <c r="CL189" s="27">
        <v>6</v>
      </c>
      <c r="CM189" s="27">
        <v>3</v>
      </c>
      <c r="CN189" s="27" t="s">
        <v>132</v>
      </c>
      <c r="CO189" s="28">
        <v>9</v>
      </c>
    </row>
    <row r="190" spans="2:93" ht="13.5" customHeight="1" x14ac:dyDescent="0.15">
      <c r="B190" s="55"/>
      <c r="C190" s="53"/>
      <c r="D190" s="23">
        <v>100</v>
      </c>
      <c r="E190" s="24">
        <v>10</v>
      </c>
      <c r="F190" s="24">
        <v>60</v>
      </c>
      <c r="G190" s="24">
        <v>30</v>
      </c>
      <c r="H190" s="24" t="s">
        <v>132</v>
      </c>
      <c r="I190" s="31">
        <v>90</v>
      </c>
      <c r="J190" s="23">
        <v>100</v>
      </c>
      <c r="K190" s="24">
        <v>20</v>
      </c>
      <c r="L190" s="24">
        <v>20</v>
      </c>
      <c r="M190" s="24">
        <v>60</v>
      </c>
      <c r="N190" s="24" t="s">
        <v>132</v>
      </c>
      <c r="O190" s="31">
        <v>80</v>
      </c>
      <c r="P190" s="23">
        <v>100</v>
      </c>
      <c r="Q190" s="24">
        <v>40</v>
      </c>
      <c r="R190" s="24">
        <v>40</v>
      </c>
      <c r="S190" s="24">
        <v>20</v>
      </c>
      <c r="T190" s="24" t="s">
        <v>132</v>
      </c>
      <c r="U190" s="31">
        <v>60</v>
      </c>
      <c r="V190" s="23">
        <v>100</v>
      </c>
      <c r="W190" s="24">
        <v>50</v>
      </c>
      <c r="X190" s="24">
        <v>20</v>
      </c>
      <c r="Y190" s="24">
        <v>30</v>
      </c>
      <c r="Z190" s="24" t="s">
        <v>132</v>
      </c>
      <c r="AA190" s="31">
        <v>50</v>
      </c>
      <c r="AB190" s="23">
        <v>100</v>
      </c>
      <c r="AC190" s="24">
        <v>10</v>
      </c>
      <c r="AD190" s="24">
        <v>50</v>
      </c>
      <c r="AE190" s="24">
        <v>40</v>
      </c>
      <c r="AF190" s="24" t="s">
        <v>132</v>
      </c>
      <c r="AG190" s="31">
        <v>90</v>
      </c>
      <c r="AH190" s="23">
        <v>100</v>
      </c>
      <c r="AI190" s="24">
        <v>10</v>
      </c>
      <c r="AJ190" s="24">
        <v>70</v>
      </c>
      <c r="AK190" s="24">
        <v>20</v>
      </c>
      <c r="AL190" s="24" t="s">
        <v>132</v>
      </c>
      <c r="AM190" s="31">
        <v>90</v>
      </c>
      <c r="AN190" s="23">
        <v>100</v>
      </c>
      <c r="AO190" s="24" t="s">
        <v>132</v>
      </c>
      <c r="AP190" s="24">
        <v>50</v>
      </c>
      <c r="AQ190" s="24">
        <v>50</v>
      </c>
      <c r="AR190" s="24" t="s">
        <v>132</v>
      </c>
      <c r="AS190" s="31">
        <v>100</v>
      </c>
      <c r="AT190" s="23">
        <v>100</v>
      </c>
      <c r="AU190" s="24">
        <v>10</v>
      </c>
      <c r="AV190" s="24">
        <v>50</v>
      </c>
      <c r="AW190" s="24">
        <v>40</v>
      </c>
      <c r="AX190" s="24" t="s">
        <v>132</v>
      </c>
      <c r="AY190" s="31">
        <v>90</v>
      </c>
      <c r="AZ190" s="23">
        <v>100</v>
      </c>
      <c r="BA190" s="24">
        <v>10</v>
      </c>
      <c r="BB190" s="24">
        <v>80</v>
      </c>
      <c r="BC190" s="24">
        <v>10</v>
      </c>
      <c r="BD190" s="24" t="s">
        <v>132</v>
      </c>
      <c r="BE190" s="31">
        <v>90</v>
      </c>
      <c r="BF190" s="23">
        <v>100</v>
      </c>
      <c r="BG190" s="24">
        <v>30</v>
      </c>
      <c r="BH190" s="24">
        <v>30</v>
      </c>
      <c r="BI190" s="24">
        <v>40</v>
      </c>
      <c r="BJ190" s="24" t="s">
        <v>132</v>
      </c>
      <c r="BK190" s="31">
        <v>70</v>
      </c>
      <c r="BL190" s="23">
        <v>100</v>
      </c>
      <c r="BM190" s="24">
        <v>20</v>
      </c>
      <c r="BN190" s="24">
        <v>40</v>
      </c>
      <c r="BO190" s="24">
        <v>40</v>
      </c>
      <c r="BP190" s="24" t="s">
        <v>132</v>
      </c>
      <c r="BQ190" s="31">
        <v>80</v>
      </c>
      <c r="BR190" s="23">
        <v>100</v>
      </c>
      <c r="BS190" s="24">
        <v>60</v>
      </c>
      <c r="BT190" s="24">
        <v>40</v>
      </c>
      <c r="BU190" s="24" t="s">
        <v>132</v>
      </c>
      <c r="BV190" s="24" t="s">
        <v>132</v>
      </c>
      <c r="BW190" s="31">
        <v>40</v>
      </c>
      <c r="BX190" s="23">
        <v>100</v>
      </c>
      <c r="BY190" s="24">
        <v>30</v>
      </c>
      <c r="BZ190" s="24">
        <v>70</v>
      </c>
      <c r="CA190" s="24" t="s">
        <v>132</v>
      </c>
      <c r="CB190" s="24" t="s">
        <v>132</v>
      </c>
      <c r="CC190" s="31">
        <v>70</v>
      </c>
      <c r="CD190" s="23">
        <v>100</v>
      </c>
      <c r="CE190" s="24">
        <v>30</v>
      </c>
      <c r="CF190" s="24">
        <v>50</v>
      </c>
      <c r="CG190" s="24">
        <v>20</v>
      </c>
      <c r="CH190" s="24" t="s">
        <v>132</v>
      </c>
      <c r="CI190" s="31">
        <v>70</v>
      </c>
      <c r="CJ190" s="23">
        <v>100</v>
      </c>
      <c r="CK190" s="24">
        <v>10</v>
      </c>
      <c r="CL190" s="24">
        <v>60</v>
      </c>
      <c r="CM190" s="24">
        <v>30</v>
      </c>
      <c r="CN190" s="24" t="s">
        <v>132</v>
      </c>
      <c r="CO190" s="25">
        <v>90</v>
      </c>
    </row>
    <row r="191" spans="2:93" ht="13.5" customHeight="1" x14ac:dyDescent="0.15">
      <c r="B191" s="55"/>
      <c r="C191" s="52" t="s">
        <v>223</v>
      </c>
      <c r="D191" s="26">
        <v>1</v>
      </c>
      <c r="E191" s="27" t="s">
        <v>196</v>
      </c>
      <c r="F191" s="27" t="s">
        <v>196</v>
      </c>
      <c r="G191" s="27">
        <v>1</v>
      </c>
      <c r="H191" s="27" t="s">
        <v>132</v>
      </c>
      <c r="I191" s="32">
        <v>1</v>
      </c>
      <c r="J191" s="26">
        <v>1</v>
      </c>
      <c r="K191" s="27" t="s">
        <v>132</v>
      </c>
      <c r="L191" s="27" t="s">
        <v>132</v>
      </c>
      <c r="M191" s="27">
        <v>1</v>
      </c>
      <c r="N191" s="27" t="s">
        <v>132</v>
      </c>
      <c r="O191" s="32">
        <v>1</v>
      </c>
      <c r="P191" s="26">
        <v>1</v>
      </c>
      <c r="Q191" s="27" t="s">
        <v>132</v>
      </c>
      <c r="R191" s="27" t="s">
        <v>147</v>
      </c>
      <c r="S191" s="27">
        <v>1</v>
      </c>
      <c r="T191" s="27" t="s">
        <v>132</v>
      </c>
      <c r="U191" s="32">
        <v>1</v>
      </c>
      <c r="V191" s="26">
        <v>1</v>
      </c>
      <c r="W191" s="27">
        <v>1</v>
      </c>
      <c r="X191" s="27" t="s">
        <v>132</v>
      </c>
      <c r="Y191" s="27" t="s">
        <v>132</v>
      </c>
      <c r="Z191" s="27" t="s">
        <v>132</v>
      </c>
      <c r="AA191" s="32" t="s">
        <v>132</v>
      </c>
      <c r="AB191" s="26">
        <v>1</v>
      </c>
      <c r="AC191" s="27">
        <v>1</v>
      </c>
      <c r="AD191" s="27" t="s">
        <v>132</v>
      </c>
      <c r="AE191" s="27" t="s">
        <v>132</v>
      </c>
      <c r="AF191" s="27" t="s">
        <v>132</v>
      </c>
      <c r="AG191" s="32" t="s">
        <v>132</v>
      </c>
      <c r="AH191" s="26">
        <v>1</v>
      </c>
      <c r="AI191" s="27" t="s">
        <v>132</v>
      </c>
      <c r="AJ191" s="27" t="s">
        <v>132</v>
      </c>
      <c r="AK191" s="27">
        <v>1</v>
      </c>
      <c r="AL191" s="27" t="s">
        <v>132</v>
      </c>
      <c r="AM191" s="32">
        <v>1</v>
      </c>
      <c r="AN191" s="26">
        <v>1</v>
      </c>
      <c r="AO191" s="27" t="s">
        <v>132</v>
      </c>
      <c r="AP191" s="27" t="s">
        <v>132</v>
      </c>
      <c r="AQ191" s="27">
        <v>1</v>
      </c>
      <c r="AR191" s="27" t="s">
        <v>132</v>
      </c>
      <c r="AS191" s="32">
        <v>1</v>
      </c>
      <c r="AT191" s="26">
        <v>1</v>
      </c>
      <c r="AU191" s="27">
        <v>1</v>
      </c>
      <c r="AV191" s="27" t="s">
        <v>132</v>
      </c>
      <c r="AW191" s="27" t="s">
        <v>132</v>
      </c>
      <c r="AX191" s="27" t="s">
        <v>132</v>
      </c>
      <c r="AY191" s="32" t="s">
        <v>132</v>
      </c>
      <c r="AZ191" s="26">
        <v>1</v>
      </c>
      <c r="BA191" s="27" t="s">
        <v>132</v>
      </c>
      <c r="BB191" s="27" t="s">
        <v>132</v>
      </c>
      <c r="BC191" s="27">
        <v>1</v>
      </c>
      <c r="BD191" s="27" t="s">
        <v>132</v>
      </c>
      <c r="BE191" s="32">
        <v>1</v>
      </c>
      <c r="BF191" s="26">
        <v>1</v>
      </c>
      <c r="BG191" s="27" t="s">
        <v>132</v>
      </c>
      <c r="BH191" s="27">
        <v>1</v>
      </c>
      <c r="BI191" s="27" t="s">
        <v>132</v>
      </c>
      <c r="BJ191" s="27" t="s">
        <v>132</v>
      </c>
      <c r="BK191" s="32">
        <v>1</v>
      </c>
      <c r="BL191" s="26">
        <v>1</v>
      </c>
      <c r="BM191" s="27" t="s">
        <v>132</v>
      </c>
      <c r="BN191" s="27" t="s">
        <v>132</v>
      </c>
      <c r="BO191" s="27">
        <v>1</v>
      </c>
      <c r="BP191" s="27" t="s">
        <v>132</v>
      </c>
      <c r="BQ191" s="32">
        <v>1</v>
      </c>
      <c r="BR191" s="26">
        <v>1</v>
      </c>
      <c r="BS191" s="27">
        <v>1</v>
      </c>
      <c r="BT191" s="27" t="s">
        <v>132</v>
      </c>
      <c r="BU191" s="27" t="s">
        <v>132</v>
      </c>
      <c r="BV191" s="27" t="s">
        <v>132</v>
      </c>
      <c r="BW191" s="32" t="s">
        <v>132</v>
      </c>
      <c r="BX191" s="26">
        <v>1</v>
      </c>
      <c r="BY191" s="27" t="s">
        <v>132</v>
      </c>
      <c r="BZ191" s="27" t="s">
        <v>132</v>
      </c>
      <c r="CA191" s="27">
        <v>1</v>
      </c>
      <c r="CB191" s="27" t="s">
        <v>132</v>
      </c>
      <c r="CC191" s="32">
        <v>1</v>
      </c>
      <c r="CD191" s="26">
        <v>1</v>
      </c>
      <c r="CE191" s="27">
        <v>1</v>
      </c>
      <c r="CF191" s="27" t="s">
        <v>132</v>
      </c>
      <c r="CG191" s="27" t="s">
        <v>132</v>
      </c>
      <c r="CH191" s="27" t="s">
        <v>132</v>
      </c>
      <c r="CI191" s="32" t="s">
        <v>132</v>
      </c>
      <c r="CJ191" s="26">
        <v>1</v>
      </c>
      <c r="CK191" s="27" t="s">
        <v>132</v>
      </c>
      <c r="CL191" s="27" t="s">
        <v>132</v>
      </c>
      <c r="CM191" s="27">
        <v>1</v>
      </c>
      <c r="CN191" s="27" t="s">
        <v>132</v>
      </c>
      <c r="CO191" s="28">
        <v>1</v>
      </c>
    </row>
    <row r="192" spans="2:93" ht="13.5" customHeight="1" x14ac:dyDescent="0.15">
      <c r="B192" s="55"/>
      <c r="C192" s="53"/>
      <c r="D192" s="23">
        <v>100</v>
      </c>
      <c r="E192" s="24" t="s">
        <v>132</v>
      </c>
      <c r="F192" s="24" t="s">
        <v>269</v>
      </c>
      <c r="G192" s="24">
        <v>100</v>
      </c>
      <c r="H192" s="24" t="s">
        <v>132</v>
      </c>
      <c r="I192" s="31">
        <v>100</v>
      </c>
      <c r="J192" s="23">
        <v>100</v>
      </c>
      <c r="K192" s="24" t="s">
        <v>132</v>
      </c>
      <c r="L192" s="24" t="s">
        <v>132</v>
      </c>
      <c r="M192" s="24">
        <v>100</v>
      </c>
      <c r="N192" s="24" t="s">
        <v>132</v>
      </c>
      <c r="O192" s="31">
        <v>100</v>
      </c>
      <c r="P192" s="23">
        <v>100</v>
      </c>
      <c r="Q192" s="24" t="s">
        <v>132</v>
      </c>
      <c r="R192" s="24" t="s">
        <v>132</v>
      </c>
      <c r="S192" s="24">
        <v>100</v>
      </c>
      <c r="T192" s="24" t="s">
        <v>132</v>
      </c>
      <c r="U192" s="31">
        <v>100</v>
      </c>
      <c r="V192" s="23">
        <v>100</v>
      </c>
      <c r="W192" s="24">
        <v>100</v>
      </c>
      <c r="X192" s="24" t="s">
        <v>132</v>
      </c>
      <c r="Y192" s="24" t="s">
        <v>132</v>
      </c>
      <c r="Z192" s="24" t="s">
        <v>132</v>
      </c>
      <c r="AA192" s="31" t="s">
        <v>132</v>
      </c>
      <c r="AB192" s="23">
        <v>100</v>
      </c>
      <c r="AC192" s="24">
        <v>100</v>
      </c>
      <c r="AD192" s="24" t="s">
        <v>132</v>
      </c>
      <c r="AE192" s="24" t="s">
        <v>132</v>
      </c>
      <c r="AF192" s="24" t="s">
        <v>132</v>
      </c>
      <c r="AG192" s="31" t="s">
        <v>132</v>
      </c>
      <c r="AH192" s="23">
        <v>100</v>
      </c>
      <c r="AI192" s="24" t="s">
        <v>132</v>
      </c>
      <c r="AJ192" s="24" t="s">
        <v>132</v>
      </c>
      <c r="AK192" s="24">
        <v>100</v>
      </c>
      <c r="AL192" s="24" t="s">
        <v>132</v>
      </c>
      <c r="AM192" s="31">
        <v>100</v>
      </c>
      <c r="AN192" s="23">
        <v>100</v>
      </c>
      <c r="AO192" s="24" t="s">
        <v>132</v>
      </c>
      <c r="AP192" s="24" t="s">
        <v>132</v>
      </c>
      <c r="AQ192" s="24">
        <v>100</v>
      </c>
      <c r="AR192" s="24" t="s">
        <v>132</v>
      </c>
      <c r="AS192" s="31">
        <v>100</v>
      </c>
      <c r="AT192" s="23">
        <v>100</v>
      </c>
      <c r="AU192" s="24">
        <v>100</v>
      </c>
      <c r="AV192" s="24" t="s">
        <v>132</v>
      </c>
      <c r="AW192" s="24" t="s">
        <v>132</v>
      </c>
      <c r="AX192" s="24" t="s">
        <v>132</v>
      </c>
      <c r="AY192" s="31" t="s">
        <v>132</v>
      </c>
      <c r="AZ192" s="23">
        <v>100</v>
      </c>
      <c r="BA192" s="24" t="s">
        <v>132</v>
      </c>
      <c r="BB192" s="24" t="s">
        <v>132</v>
      </c>
      <c r="BC192" s="24">
        <v>100</v>
      </c>
      <c r="BD192" s="24" t="s">
        <v>132</v>
      </c>
      <c r="BE192" s="31">
        <v>100</v>
      </c>
      <c r="BF192" s="23">
        <v>100</v>
      </c>
      <c r="BG192" s="24" t="s">
        <v>132</v>
      </c>
      <c r="BH192" s="24">
        <v>100</v>
      </c>
      <c r="BI192" s="24" t="s">
        <v>132</v>
      </c>
      <c r="BJ192" s="24" t="s">
        <v>132</v>
      </c>
      <c r="BK192" s="31">
        <v>100</v>
      </c>
      <c r="BL192" s="23">
        <v>100</v>
      </c>
      <c r="BM192" s="24" t="s">
        <v>132</v>
      </c>
      <c r="BN192" s="24" t="s">
        <v>132</v>
      </c>
      <c r="BO192" s="24">
        <v>100</v>
      </c>
      <c r="BP192" s="24" t="s">
        <v>132</v>
      </c>
      <c r="BQ192" s="31">
        <v>100</v>
      </c>
      <c r="BR192" s="23">
        <v>100</v>
      </c>
      <c r="BS192" s="24">
        <v>100</v>
      </c>
      <c r="BT192" s="24" t="s">
        <v>132</v>
      </c>
      <c r="BU192" s="24" t="s">
        <v>132</v>
      </c>
      <c r="BV192" s="24" t="s">
        <v>132</v>
      </c>
      <c r="BW192" s="31" t="s">
        <v>132</v>
      </c>
      <c r="BX192" s="23">
        <v>100</v>
      </c>
      <c r="BY192" s="24" t="s">
        <v>132</v>
      </c>
      <c r="BZ192" s="24" t="s">
        <v>132</v>
      </c>
      <c r="CA192" s="24">
        <v>100</v>
      </c>
      <c r="CB192" s="24" t="s">
        <v>132</v>
      </c>
      <c r="CC192" s="31">
        <v>100</v>
      </c>
      <c r="CD192" s="23">
        <v>100</v>
      </c>
      <c r="CE192" s="24">
        <v>100</v>
      </c>
      <c r="CF192" s="24" t="s">
        <v>132</v>
      </c>
      <c r="CG192" s="24" t="s">
        <v>132</v>
      </c>
      <c r="CH192" s="24" t="s">
        <v>132</v>
      </c>
      <c r="CI192" s="31" t="s">
        <v>132</v>
      </c>
      <c r="CJ192" s="23">
        <v>100</v>
      </c>
      <c r="CK192" s="24" t="s">
        <v>132</v>
      </c>
      <c r="CL192" s="24" t="s">
        <v>132</v>
      </c>
      <c r="CM192" s="24">
        <v>100</v>
      </c>
      <c r="CN192" s="24" t="s">
        <v>132</v>
      </c>
      <c r="CO192" s="25">
        <v>100</v>
      </c>
    </row>
    <row r="193" spans="2:93" ht="13.5" customHeight="1" x14ac:dyDescent="0.15">
      <c r="B193" s="55"/>
      <c r="C193" s="52" t="s">
        <v>99</v>
      </c>
      <c r="D193" s="26">
        <v>80</v>
      </c>
      <c r="E193" s="27">
        <v>2</v>
      </c>
      <c r="F193" s="27">
        <v>35</v>
      </c>
      <c r="G193" s="27">
        <v>37</v>
      </c>
      <c r="H193" s="27">
        <v>6</v>
      </c>
      <c r="I193" s="32">
        <v>72</v>
      </c>
      <c r="J193" s="26">
        <v>80</v>
      </c>
      <c r="K193" s="27">
        <v>36</v>
      </c>
      <c r="L193" s="27">
        <v>28</v>
      </c>
      <c r="M193" s="27">
        <v>13</v>
      </c>
      <c r="N193" s="27">
        <v>3</v>
      </c>
      <c r="O193" s="32">
        <v>41</v>
      </c>
      <c r="P193" s="26">
        <v>80</v>
      </c>
      <c r="Q193" s="27">
        <v>24</v>
      </c>
      <c r="R193" s="27">
        <v>29</v>
      </c>
      <c r="S193" s="27">
        <v>22</v>
      </c>
      <c r="T193" s="27">
        <v>5</v>
      </c>
      <c r="U193" s="32">
        <v>51</v>
      </c>
      <c r="V193" s="26">
        <v>80</v>
      </c>
      <c r="W193" s="27">
        <v>53</v>
      </c>
      <c r="X193" s="27">
        <v>16</v>
      </c>
      <c r="Y193" s="27">
        <v>7</v>
      </c>
      <c r="Z193" s="27">
        <v>4</v>
      </c>
      <c r="AA193" s="32">
        <v>23</v>
      </c>
      <c r="AB193" s="26">
        <v>80</v>
      </c>
      <c r="AC193" s="27">
        <v>35</v>
      </c>
      <c r="AD193" s="27">
        <v>19</v>
      </c>
      <c r="AE193" s="27">
        <v>22</v>
      </c>
      <c r="AF193" s="27">
        <v>4</v>
      </c>
      <c r="AG193" s="32">
        <v>41</v>
      </c>
      <c r="AH193" s="26">
        <v>80</v>
      </c>
      <c r="AI193" s="27">
        <v>13</v>
      </c>
      <c r="AJ193" s="27">
        <v>39</v>
      </c>
      <c r="AK193" s="27">
        <v>24</v>
      </c>
      <c r="AL193" s="27">
        <v>4</v>
      </c>
      <c r="AM193" s="32">
        <v>63</v>
      </c>
      <c r="AN193" s="26">
        <v>80</v>
      </c>
      <c r="AO193" s="27">
        <v>9</v>
      </c>
      <c r="AP193" s="27">
        <v>8</v>
      </c>
      <c r="AQ193" s="27">
        <v>60</v>
      </c>
      <c r="AR193" s="27">
        <v>3</v>
      </c>
      <c r="AS193" s="32">
        <v>68</v>
      </c>
      <c r="AT193" s="26">
        <v>80</v>
      </c>
      <c r="AU193" s="27">
        <v>39</v>
      </c>
      <c r="AV193" s="27">
        <v>23</v>
      </c>
      <c r="AW193" s="27">
        <v>15</v>
      </c>
      <c r="AX193" s="27">
        <v>3</v>
      </c>
      <c r="AY193" s="32">
        <v>38</v>
      </c>
      <c r="AZ193" s="26">
        <v>80</v>
      </c>
      <c r="BA193" s="27">
        <v>14</v>
      </c>
      <c r="BB193" s="27">
        <v>44</v>
      </c>
      <c r="BC193" s="27">
        <v>18</v>
      </c>
      <c r="BD193" s="27">
        <v>4</v>
      </c>
      <c r="BE193" s="32">
        <v>62</v>
      </c>
      <c r="BF193" s="26">
        <v>80</v>
      </c>
      <c r="BG193" s="27">
        <v>27</v>
      </c>
      <c r="BH193" s="27">
        <v>25</v>
      </c>
      <c r="BI193" s="27">
        <v>24</v>
      </c>
      <c r="BJ193" s="27">
        <v>4</v>
      </c>
      <c r="BK193" s="32">
        <v>49</v>
      </c>
      <c r="BL193" s="26">
        <v>80</v>
      </c>
      <c r="BM193" s="27">
        <v>6</v>
      </c>
      <c r="BN193" s="27">
        <v>23</v>
      </c>
      <c r="BO193" s="27">
        <v>47</v>
      </c>
      <c r="BP193" s="27">
        <v>4</v>
      </c>
      <c r="BQ193" s="32">
        <v>70</v>
      </c>
      <c r="BR193" s="26">
        <v>80</v>
      </c>
      <c r="BS193" s="27">
        <v>60</v>
      </c>
      <c r="BT193" s="27">
        <v>11</v>
      </c>
      <c r="BU193" s="27">
        <v>5</v>
      </c>
      <c r="BV193" s="27">
        <v>4</v>
      </c>
      <c r="BW193" s="32">
        <v>16</v>
      </c>
      <c r="BX193" s="26">
        <v>80</v>
      </c>
      <c r="BY193" s="27">
        <v>24</v>
      </c>
      <c r="BZ193" s="27">
        <v>34</v>
      </c>
      <c r="CA193" s="27">
        <v>17</v>
      </c>
      <c r="CB193" s="27">
        <v>5</v>
      </c>
      <c r="CC193" s="32">
        <v>51</v>
      </c>
      <c r="CD193" s="26">
        <v>80</v>
      </c>
      <c r="CE193" s="27">
        <v>41</v>
      </c>
      <c r="CF193" s="27">
        <v>27</v>
      </c>
      <c r="CG193" s="27">
        <v>8</v>
      </c>
      <c r="CH193" s="27">
        <v>4</v>
      </c>
      <c r="CI193" s="32">
        <v>35</v>
      </c>
      <c r="CJ193" s="26">
        <v>80</v>
      </c>
      <c r="CK193" s="27">
        <v>42</v>
      </c>
      <c r="CL193" s="27">
        <v>21</v>
      </c>
      <c r="CM193" s="27">
        <v>13</v>
      </c>
      <c r="CN193" s="27">
        <v>4</v>
      </c>
      <c r="CO193" s="28">
        <v>34</v>
      </c>
    </row>
    <row r="194" spans="2:93" ht="13.5" customHeight="1" x14ac:dyDescent="0.15">
      <c r="B194" s="44"/>
      <c r="C194" s="59"/>
      <c r="D194" s="34">
        <v>100</v>
      </c>
      <c r="E194" s="35">
        <v>2.5</v>
      </c>
      <c r="F194" s="35">
        <v>43.8</v>
      </c>
      <c r="G194" s="35">
        <v>46.3</v>
      </c>
      <c r="H194" s="35">
        <v>7.5</v>
      </c>
      <c r="I194" s="37">
        <v>90</v>
      </c>
      <c r="J194" s="34">
        <v>100</v>
      </c>
      <c r="K194" s="35">
        <v>45</v>
      </c>
      <c r="L194" s="35">
        <v>35</v>
      </c>
      <c r="M194" s="35">
        <v>16.3</v>
      </c>
      <c r="N194" s="35">
        <v>3.8</v>
      </c>
      <c r="O194" s="37">
        <v>51.3</v>
      </c>
      <c r="P194" s="34">
        <v>100</v>
      </c>
      <c r="Q194" s="35">
        <v>30</v>
      </c>
      <c r="R194" s="35">
        <v>36.299999999999997</v>
      </c>
      <c r="S194" s="35">
        <v>27.5</v>
      </c>
      <c r="T194" s="35">
        <v>6.3</v>
      </c>
      <c r="U194" s="37">
        <v>63.8</v>
      </c>
      <c r="V194" s="34">
        <v>100</v>
      </c>
      <c r="W194" s="35">
        <v>66.3</v>
      </c>
      <c r="X194" s="35">
        <v>20</v>
      </c>
      <c r="Y194" s="35">
        <v>8.8000000000000007</v>
      </c>
      <c r="Z194" s="35">
        <v>5</v>
      </c>
      <c r="AA194" s="37">
        <v>28.8</v>
      </c>
      <c r="AB194" s="34">
        <v>100</v>
      </c>
      <c r="AC194" s="35">
        <v>43.8</v>
      </c>
      <c r="AD194" s="35">
        <v>23.8</v>
      </c>
      <c r="AE194" s="35">
        <v>27.5</v>
      </c>
      <c r="AF194" s="35">
        <v>5</v>
      </c>
      <c r="AG194" s="37">
        <v>51.3</v>
      </c>
      <c r="AH194" s="34">
        <v>100</v>
      </c>
      <c r="AI194" s="35">
        <v>16.3</v>
      </c>
      <c r="AJ194" s="35">
        <v>48.8</v>
      </c>
      <c r="AK194" s="35">
        <v>30</v>
      </c>
      <c r="AL194" s="35">
        <v>5</v>
      </c>
      <c r="AM194" s="37">
        <v>78.8</v>
      </c>
      <c r="AN194" s="34">
        <v>100</v>
      </c>
      <c r="AO194" s="35">
        <v>11.3</v>
      </c>
      <c r="AP194" s="35">
        <v>10</v>
      </c>
      <c r="AQ194" s="35">
        <v>75</v>
      </c>
      <c r="AR194" s="35">
        <v>3.8</v>
      </c>
      <c r="AS194" s="37">
        <v>85</v>
      </c>
      <c r="AT194" s="34">
        <v>100</v>
      </c>
      <c r="AU194" s="35">
        <v>48.8</v>
      </c>
      <c r="AV194" s="35">
        <v>28.8</v>
      </c>
      <c r="AW194" s="35">
        <v>18.8</v>
      </c>
      <c r="AX194" s="35">
        <v>3.8</v>
      </c>
      <c r="AY194" s="37">
        <v>47.5</v>
      </c>
      <c r="AZ194" s="34">
        <v>100</v>
      </c>
      <c r="BA194" s="35">
        <v>17.5</v>
      </c>
      <c r="BB194" s="35">
        <v>55</v>
      </c>
      <c r="BC194" s="35">
        <v>22.5</v>
      </c>
      <c r="BD194" s="35">
        <v>5</v>
      </c>
      <c r="BE194" s="37">
        <v>77.5</v>
      </c>
      <c r="BF194" s="34">
        <v>100</v>
      </c>
      <c r="BG194" s="35">
        <v>33.799999999999997</v>
      </c>
      <c r="BH194" s="35">
        <v>31.3</v>
      </c>
      <c r="BI194" s="35">
        <v>30</v>
      </c>
      <c r="BJ194" s="35">
        <v>5</v>
      </c>
      <c r="BK194" s="37">
        <v>61.3</v>
      </c>
      <c r="BL194" s="34">
        <v>100</v>
      </c>
      <c r="BM194" s="35">
        <v>7.5</v>
      </c>
      <c r="BN194" s="35">
        <v>28.8</v>
      </c>
      <c r="BO194" s="35">
        <v>58.8</v>
      </c>
      <c r="BP194" s="35">
        <v>5</v>
      </c>
      <c r="BQ194" s="37">
        <v>87.5</v>
      </c>
      <c r="BR194" s="34">
        <v>100</v>
      </c>
      <c r="BS194" s="35">
        <v>75</v>
      </c>
      <c r="BT194" s="35">
        <v>13.8</v>
      </c>
      <c r="BU194" s="35">
        <v>6.3</v>
      </c>
      <c r="BV194" s="35">
        <v>5</v>
      </c>
      <c r="BW194" s="37">
        <v>20</v>
      </c>
      <c r="BX194" s="34">
        <v>100</v>
      </c>
      <c r="BY194" s="35">
        <v>30</v>
      </c>
      <c r="BZ194" s="35">
        <v>42.5</v>
      </c>
      <c r="CA194" s="35">
        <v>21.3</v>
      </c>
      <c r="CB194" s="35">
        <v>6.3</v>
      </c>
      <c r="CC194" s="37">
        <v>63.8</v>
      </c>
      <c r="CD194" s="34">
        <v>100</v>
      </c>
      <c r="CE194" s="35">
        <v>51.3</v>
      </c>
      <c r="CF194" s="35">
        <v>33.799999999999997</v>
      </c>
      <c r="CG194" s="35">
        <v>10</v>
      </c>
      <c r="CH194" s="35">
        <v>5</v>
      </c>
      <c r="CI194" s="37">
        <v>43.8</v>
      </c>
      <c r="CJ194" s="34">
        <v>100</v>
      </c>
      <c r="CK194" s="35">
        <v>52.5</v>
      </c>
      <c r="CL194" s="35">
        <v>26.3</v>
      </c>
      <c r="CM194" s="35">
        <v>16.3</v>
      </c>
      <c r="CN194" s="35">
        <v>5</v>
      </c>
      <c r="CO194" s="36">
        <v>42.5</v>
      </c>
    </row>
    <row r="195" spans="2:93" ht="13.5" customHeight="1" x14ac:dyDescent="0.15">
      <c r="B195" s="43" t="s">
        <v>95</v>
      </c>
      <c r="C195" s="49"/>
      <c r="D195" s="17">
        <v>2715</v>
      </c>
      <c r="E195" s="18">
        <v>112</v>
      </c>
      <c r="F195" s="18">
        <v>1276</v>
      </c>
      <c r="G195" s="18">
        <v>1307</v>
      </c>
      <c r="H195" s="18">
        <v>20</v>
      </c>
      <c r="I195" s="30">
        <v>2583</v>
      </c>
      <c r="J195" s="17">
        <v>2715</v>
      </c>
      <c r="K195" s="18">
        <v>1538</v>
      </c>
      <c r="L195" s="18">
        <v>725</v>
      </c>
      <c r="M195" s="18">
        <v>435</v>
      </c>
      <c r="N195" s="18">
        <v>17</v>
      </c>
      <c r="O195" s="30">
        <v>1160</v>
      </c>
      <c r="P195" s="17">
        <v>2715</v>
      </c>
      <c r="Q195" s="18">
        <v>723</v>
      </c>
      <c r="R195" s="18">
        <v>1186</v>
      </c>
      <c r="S195" s="18">
        <v>779</v>
      </c>
      <c r="T195" s="18">
        <v>27</v>
      </c>
      <c r="U195" s="30">
        <v>1965</v>
      </c>
      <c r="V195" s="17">
        <v>2715</v>
      </c>
      <c r="W195" s="18">
        <v>1970</v>
      </c>
      <c r="X195" s="18">
        <v>528</v>
      </c>
      <c r="Y195" s="18">
        <v>200</v>
      </c>
      <c r="Z195" s="18">
        <v>17</v>
      </c>
      <c r="AA195" s="30">
        <v>728</v>
      </c>
      <c r="AB195" s="17">
        <v>2715</v>
      </c>
      <c r="AC195" s="18">
        <v>1396</v>
      </c>
      <c r="AD195" s="18">
        <v>868</v>
      </c>
      <c r="AE195" s="18">
        <v>431</v>
      </c>
      <c r="AF195" s="18">
        <v>20</v>
      </c>
      <c r="AG195" s="30">
        <v>1299</v>
      </c>
      <c r="AH195" s="17">
        <v>2715</v>
      </c>
      <c r="AI195" s="18">
        <v>353</v>
      </c>
      <c r="AJ195" s="18">
        <v>1553</v>
      </c>
      <c r="AK195" s="18">
        <v>791</v>
      </c>
      <c r="AL195" s="18">
        <v>18</v>
      </c>
      <c r="AM195" s="30">
        <v>2344</v>
      </c>
      <c r="AN195" s="17">
        <v>2715</v>
      </c>
      <c r="AO195" s="18">
        <v>103</v>
      </c>
      <c r="AP195" s="18">
        <v>231</v>
      </c>
      <c r="AQ195" s="18">
        <v>2363</v>
      </c>
      <c r="AR195" s="18">
        <v>18</v>
      </c>
      <c r="AS195" s="30">
        <v>2594</v>
      </c>
      <c r="AT195" s="17">
        <v>2715</v>
      </c>
      <c r="AU195" s="18">
        <v>1582</v>
      </c>
      <c r="AV195" s="18">
        <v>737</v>
      </c>
      <c r="AW195" s="18">
        <v>374</v>
      </c>
      <c r="AX195" s="18">
        <v>22</v>
      </c>
      <c r="AY195" s="30">
        <v>1111</v>
      </c>
      <c r="AZ195" s="17">
        <v>2715</v>
      </c>
      <c r="BA195" s="18">
        <v>372</v>
      </c>
      <c r="BB195" s="18">
        <v>1610</v>
      </c>
      <c r="BC195" s="18">
        <v>711</v>
      </c>
      <c r="BD195" s="18">
        <v>22</v>
      </c>
      <c r="BE195" s="30">
        <v>2321</v>
      </c>
      <c r="BF195" s="17">
        <v>2715</v>
      </c>
      <c r="BG195" s="18">
        <v>722</v>
      </c>
      <c r="BH195" s="18">
        <v>1109</v>
      </c>
      <c r="BI195" s="18">
        <v>866</v>
      </c>
      <c r="BJ195" s="18">
        <v>18</v>
      </c>
      <c r="BK195" s="30">
        <v>1975</v>
      </c>
      <c r="BL195" s="17">
        <v>2715</v>
      </c>
      <c r="BM195" s="18">
        <v>166</v>
      </c>
      <c r="BN195" s="18">
        <v>1018</v>
      </c>
      <c r="BO195" s="18">
        <v>1508</v>
      </c>
      <c r="BP195" s="18">
        <v>23</v>
      </c>
      <c r="BQ195" s="30">
        <v>2526</v>
      </c>
      <c r="BR195" s="17">
        <v>2715</v>
      </c>
      <c r="BS195" s="18">
        <v>2270</v>
      </c>
      <c r="BT195" s="18">
        <v>342</v>
      </c>
      <c r="BU195" s="18">
        <v>84</v>
      </c>
      <c r="BV195" s="18">
        <v>19</v>
      </c>
      <c r="BW195" s="30">
        <v>426</v>
      </c>
      <c r="BX195" s="17">
        <v>2715</v>
      </c>
      <c r="BY195" s="18">
        <v>728</v>
      </c>
      <c r="BZ195" s="18">
        <v>1445</v>
      </c>
      <c r="CA195" s="18">
        <v>524</v>
      </c>
      <c r="CB195" s="18">
        <v>18</v>
      </c>
      <c r="CC195" s="30">
        <v>1969</v>
      </c>
      <c r="CD195" s="17">
        <v>2715</v>
      </c>
      <c r="CE195" s="18">
        <v>1630</v>
      </c>
      <c r="CF195" s="18">
        <v>806</v>
      </c>
      <c r="CG195" s="18">
        <v>258</v>
      </c>
      <c r="CH195" s="18">
        <v>21</v>
      </c>
      <c r="CI195" s="30">
        <v>1064</v>
      </c>
      <c r="CJ195" s="17">
        <v>2715</v>
      </c>
      <c r="CK195" s="18">
        <v>1516</v>
      </c>
      <c r="CL195" s="18">
        <v>830</v>
      </c>
      <c r="CM195" s="18">
        <v>352</v>
      </c>
      <c r="CN195" s="18">
        <v>17</v>
      </c>
      <c r="CO195" s="19">
        <v>1182</v>
      </c>
    </row>
    <row r="196" spans="2:93" ht="13.5" customHeight="1" x14ac:dyDescent="0.15">
      <c r="B196" s="57"/>
      <c r="C196" s="53"/>
      <c r="D196" s="23">
        <v>100</v>
      </c>
      <c r="E196" s="24">
        <v>4.0999999999999996</v>
      </c>
      <c r="F196" s="24">
        <v>47</v>
      </c>
      <c r="G196" s="24">
        <v>48.1</v>
      </c>
      <c r="H196" s="24">
        <v>0.7</v>
      </c>
      <c r="I196" s="31">
        <v>95.1</v>
      </c>
      <c r="J196" s="23">
        <v>100</v>
      </c>
      <c r="K196" s="24">
        <v>56.6</v>
      </c>
      <c r="L196" s="24">
        <v>26.7</v>
      </c>
      <c r="M196" s="24">
        <v>16</v>
      </c>
      <c r="N196" s="24">
        <v>0.6</v>
      </c>
      <c r="O196" s="31">
        <v>42.7</v>
      </c>
      <c r="P196" s="23">
        <v>100</v>
      </c>
      <c r="Q196" s="24">
        <v>26.6</v>
      </c>
      <c r="R196" s="24">
        <v>43.7</v>
      </c>
      <c r="S196" s="24">
        <v>28.7</v>
      </c>
      <c r="T196" s="24">
        <v>1</v>
      </c>
      <c r="U196" s="31">
        <v>72.400000000000006</v>
      </c>
      <c r="V196" s="23">
        <v>100</v>
      </c>
      <c r="W196" s="24">
        <v>72.599999999999994</v>
      </c>
      <c r="X196" s="24">
        <v>19.399999999999999</v>
      </c>
      <c r="Y196" s="24">
        <v>7.4</v>
      </c>
      <c r="Z196" s="24">
        <v>0.6</v>
      </c>
      <c r="AA196" s="31">
        <v>26.8</v>
      </c>
      <c r="AB196" s="23">
        <v>100</v>
      </c>
      <c r="AC196" s="24">
        <v>51.4</v>
      </c>
      <c r="AD196" s="24">
        <v>32</v>
      </c>
      <c r="AE196" s="24">
        <v>15.9</v>
      </c>
      <c r="AF196" s="24">
        <v>0.7</v>
      </c>
      <c r="AG196" s="31">
        <v>47.8</v>
      </c>
      <c r="AH196" s="23">
        <v>100</v>
      </c>
      <c r="AI196" s="24">
        <v>13</v>
      </c>
      <c r="AJ196" s="24">
        <v>57.2</v>
      </c>
      <c r="AK196" s="24">
        <v>29.1</v>
      </c>
      <c r="AL196" s="24">
        <v>0.7</v>
      </c>
      <c r="AM196" s="31">
        <v>86.3</v>
      </c>
      <c r="AN196" s="23">
        <v>100</v>
      </c>
      <c r="AO196" s="24">
        <v>3.8</v>
      </c>
      <c r="AP196" s="24">
        <v>8.5</v>
      </c>
      <c r="AQ196" s="24">
        <v>87</v>
      </c>
      <c r="AR196" s="24">
        <v>0.7</v>
      </c>
      <c r="AS196" s="31">
        <v>95.5</v>
      </c>
      <c r="AT196" s="23">
        <v>100</v>
      </c>
      <c r="AU196" s="24">
        <v>58.3</v>
      </c>
      <c r="AV196" s="24">
        <v>27.1</v>
      </c>
      <c r="AW196" s="24">
        <v>13.8</v>
      </c>
      <c r="AX196" s="24">
        <v>0.8</v>
      </c>
      <c r="AY196" s="31">
        <v>40.9</v>
      </c>
      <c r="AZ196" s="23">
        <v>100</v>
      </c>
      <c r="BA196" s="24">
        <v>13.7</v>
      </c>
      <c r="BB196" s="24">
        <v>59.3</v>
      </c>
      <c r="BC196" s="24">
        <v>26.2</v>
      </c>
      <c r="BD196" s="24">
        <v>0.8</v>
      </c>
      <c r="BE196" s="31">
        <v>85.5</v>
      </c>
      <c r="BF196" s="23">
        <v>100</v>
      </c>
      <c r="BG196" s="24">
        <v>26.6</v>
      </c>
      <c r="BH196" s="24">
        <v>40.799999999999997</v>
      </c>
      <c r="BI196" s="24">
        <v>31.9</v>
      </c>
      <c r="BJ196" s="24">
        <v>0.7</v>
      </c>
      <c r="BK196" s="31">
        <v>72.7</v>
      </c>
      <c r="BL196" s="23">
        <v>100</v>
      </c>
      <c r="BM196" s="24">
        <v>6.1</v>
      </c>
      <c r="BN196" s="24">
        <v>37.5</v>
      </c>
      <c r="BO196" s="24">
        <v>55.5</v>
      </c>
      <c r="BP196" s="24">
        <v>0.8</v>
      </c>
      <c r="BQ196" s="31">
        <v>93</v>
      </c>
      <c r="BR196" s="23">
        <v>100</v>
      </c>
      <c r="BS196" s="24">
        <v>83.6</v>
      </c>
      <c r="BT196" s="24">
        <v>12.6</v>
      </c>
      <c r="BU196" s="24">
        <v>3.1</v>
      </c>
      <c r="BV196" s="24">
        <v>0.7</v>
      </c>
      <c r="BW196" s="31">
        <v>15.7</v>
      </c>
      <c r="BX196" s="23">
        <v>100</v>
      </c>
      <c r="BY196" s="24">
        <v>26.8</v>
      </c>
      <c r="BZ196" s="24">
        <v>53.2</v>
      </c>
      <c r="CA196" s="24">
        <v>19.3</v>
      </c>
      <c r="CB196" s="24">
        <v>0.7</v>
      </c>
      <c r="CC196" s="31">
        <v>72.5</v>
      </c>
      <c r="CD196" s="23">
        <v>100</v>
      </c>
      <c r="CE196" s="24">
        <v>60</v>
      </c>
      <c r="CF196" s="24">
        <v>29.7</v>
      </c>
      <c r="CG196" s="24">
        <v>9.5</v>
      </c>
      <c r="CH196" s="24">
        <v>0.8</v>
      </c>
      <c r="CI196" s="31">
        <v>39.200000000000003</v>
      </c>
      <c r="CJ196" s="23">
        <v>100</v>
      </c>
      <c r="CK196" s="24">
        <v>55.8</v>
      </c>
      <c r="CL196" s="24">
        <v>30.6</v>
      </c>
      <c r="CM196" s="24">
        <v>13</v>
      </c>
      <c r="CN196" s="24">
        <v>0.6</v>
      </c>
      <c r="CO196" s="25">
        <v>43.5</v>
      </c>
    </row>
    <row r="197" spans="2:93" ht="13.5" customHeight="1" x14ac:dyDescent="0.15">
      <c r="B197" s="54" t="s">
        <v>48</v>
      </c>
      <c r="C197" s="52" t="s">
        <v>224</v>
      </c>
      <c r="D197" s="26">
        <v>322</v>
      </c>
      <c r="E197" s="27">
        <v>13</v>
      </c>
      <c r="F197" s="27">
        <v>141</v>
      </c>
      <c r="G197" s="27">
        <v>167</v>
      </c>
      <c r="H197" s="27">
        <v>1</v>
      </c>
      <c r="I197" s="32">
        <v>308</v>
      </c>
      <c r="J197" s="26">
        <v>322</v>
      </c>
      <c r="K197" s="27">
        <v>158</v>
      </c>
      <c r="L197" s="27">
        <v>100</v>
      </c>
      <c r="M197" s="27">
        <v>63</v>
      </c>
      <c r="N197" s="27">
        <v>1</v>
      </c>
      <c r="O197" s="32">
        <v>163</v>
      </c>
      <c r="P197" s="26">
        <v>322</v>
      </c>
      <c r="Q197" s="27">
        <v>74</v>
      </c>
      <c r="R197" s="27">
        <v>143</v>
      </c>
      <c r="S197" s="27">
        <v>102</v>
      </c>
      <c r="T197" s="27">
        <v>3</v>
      </c>
      <c r="U197" s="32">
        <v>245</v>
      </c>
      <c r="V197" s="26">
        <v>322</v>
      </c>
      <c r="W197" s="27">
        <v>248</v>
      </c>
      <c r="X197" s="27">
        <v>49</v>
      </c>
      <c r="Y197" s="27">
        <v>24</v>
      </c>
      <c r="Z197" s="27">
        <v>1</v>
      </c>
      <c r="AA197" s="32">
        <v>73</v>
      </c>
      <c r="AB197" s="26">
        <v>322</v>
      </c>
      <c r="AC197" s="27">
        <v>161</v>
      </c>
      <c r="AD197" s="27">
        <v>107</v>
      </c>
      <c r="AE197" s="27">
        <v>53</v>
      </c>
      <c r="AF197" s="27">
        <v>1</v>
      </c>
      <c r="AG197" s="32">
        <v>160</v>
      </c>
      <c r="AH197" s="26">
        <v>322</v>
      </c>
      <c r="AI197" s="27">
        <v>43</v>
      </c>
      <c r="AJ197" s="27">
        <v>172</v>
      </c>
      <c r="AK197" s="27">
        <v>106</v>
      </c>
      <c r="AL197" s="27">
        <v>1</v>
      </c>
      <c r="AM197" s="32">
        <v>278</v>
      </c>
      <c r="AN197" s="26">
        <v>322</v>
      </c>
      <c r="AO197" s="27">
        <v>10</v>
      </c>
      <c r="AP197" s="27">
        <v>15</v>
      </c>
      <c r="AQ197" s="27">
        <v>296</v>
      </c>
      <c r="AR197" s="27">
        <v>1</v>
      </c>
      <c r="AS197" s="32">
        <v>311</v>
      </c>
      <c r="AT197" s="26">
        <v>322</v>
      </c>
      <c r="AU197" s="27">
        <v>180</v>
      </c>
      <c r="AV197" s="27">
        <v>88</v>
      </c>
      <c r="AW197" s="27">
        <v>53</v>
      </c>
      <c r="AX197" s="27">
        <v>1</v>
      </c>
      <c r="AY197" s="32">
        <v>141</v>
      </c>
      <c r="AZ197" s="26">
        <v>322</v>
      </c>
      <c r="BA197" s="27">
        <v>42</v>
      </c>
      <c r="BB197" s="27">
        <v>190</v>
      </c>
      <c r="BC197" s="27">
        <v>88</v>
      </c>
      <c r="BD197" s="27">
        <v>2</v>
      </c>
      <c r="BE197" s="32">
        <v>278</v>
      </c>
      <c r="BF197" s="26">
        <v>322</v>
      </c>
      <c r="BG197" s="27">
        <v>96</v>
      </c>
      <c r="BH197" s="27">
        <v>116</v>
      </c>
      <c r="BI197" s="27">
        <v>109</v>
      </c>
      <c r="BJ197" s="27">
        <v>1</v>
      </c>
      <c r="BK197" s="32">
        <v>225</v>
      </c>
      <c r="BL197" s="26">
        <v>322</v>
      </c>
      <c r="BM197" s="27">
        <v>25</v>
      </c>
      <c r="BN197" s="27">
        <v>109</v>
      </c>
      <c r="BO197" s="27">
        <v>187</v>
      </c>
      <c r="BP197" s="27">
        <v>1</v>
      </c>
      <c r="BQ197" s="32">
        <v>296</v>
      </c>
      <c r="BR197" s="26">
        <v>322</v>
      </c>
      <c r="BS197" s="27">
        <v>277</v>
      </c>
      <c r="BT197" s="27">
        <v>32</v>
      </c>
      <c r="BU197" s="27">
        <v>12</v>
      </c>
      <c r="BV197" s="27">
        <v>1</v>
      </c>
      <c r="BW197" s="32">
        <v>44</v>
      </c>
      <c r="BX197" s="26">
        <v>322</v>
      </c>
      <c r="BY197" s="27">
        <v>79</v>
      </c>
      <c r="BZ197" s="27">
        <v>166</v>
      </c>
      <c r="CA197" s="27">
        <v>76</v>
      </c>
      <c r="CB197" s="27">
        <v>1</v>
      </c>
      <c r="CC197" s="32">
        <v>242</v>
      </c>
      <c r="CD197" s="26">
        <v>322</v>
      </c>
      <c r="CE197" s="27">
        <v>189</v>
      </c>
      <c r="CF197" s="27">
        <v>89</v>
      </c>
      <c r="CG197" s="27">
        <v>43</v>
      </c>
      <c r="CH197" s="27">
        <v>1</v>
      </c>
      <c r="CI197" s="32">
        <v>132</v>
      </c>
      <c r="CJ197" s="26">
        <v>322</v>
      </c>
      <c r="CK197" s="27">
        <v>193</v>
      </c>
      <c r="CL197" s="27">
        <v>92</v>
      </c>
      <c r="CM197" s="27">
        <v>36</v>
      </c>
      <c r="CN197" s="27">
        <v>1</v>
      </c>
      <c r="CO197" s="28">
        <v>128</v>
      </c>
    </row>
    <row r="198" spans="2:93" ht="13.5" customHeight="1" x14ac:dyDescent="0.15">
      <c r="B198" s="55"/>
      <c r="C198" s="53"/>
      <c r="D198" s="23">
        <v>100</v>
      </c>
      <c r="E198" s="24">
        <v>4</v>
      </c>
      <c r="F198" s="24">
        <v>43.8</v>
      </c>
      <c r="G198" s="24">
        <v>51.9</v>
      </c>
      <c r="H198" s="24">
        <v>0.3</v>
      </c>
      <c r="I198" s="31">
        <v>95.7</v>
      </c>
      <c r="J198" s="23">
        <v>100</v>
      </c>
      <c r="K198" s="24">
        <v>49.1</v>
      </c>
      <c r="L198" s="24">
        <v>31.1</v>
      </c>
      <c r="M198" s="24">
        <v>19.600000000000001</v>
      </c>
      <c r="N198" s="24">
        <v>0.3</v>
      </c>
      <c r="O198" s="31">
        <v>50.6</v>
      </c>
      <c r="P198" s="23">
        <v>100</v>
      </c>
      <c r="Q198" s="24">
        <v>23</v>
      </c>
      <c r="R198" s="24">
        <v>44.4</v>
      </c>
      <c r="S198" s="24">
        <v>31.7</v>
      </c>
      <c r="T198" s="24">
        <v>0.9</v>
      </c>
      <c r="U198" s="31">
        <v>76.099999999999994</v>
      </c>
      <c r="V198" s="23">
        <v>100</v>
      </c>
      <c r="W198" s="24">
        <v>77</v>
      </c>
      <c r="X198" s="24">
        <v>15.2</v>
      </c>
      <c r="Y198" s="24">
        <v>7.5</v>
      </c>
      <c r="Z198" s="24">
        <v>0.3</v>
      </c>
      <c r="AA198" s="31">
        <v>22.7</v>
      </c>
      <c r="AB198" s="23">
        <v>100</v>
      </c>
      <c r="AC198" s="24">
        <v>50</v>
      </c>
      <c r="AD198" s="24">
        <v>33.200000000000003</v>
      </c>
      <c r="AE198" s="24">
        <v>16.5</v>
      </c>
      <c r="AF198" s="24">
        <v>0.3</v>
      </c>
      <c r="AG198" s="31">
        <v>49.7</v>
      </c>
      <c r="AH198" s="23">
        <v>100</v>
      </c>
      <c r="AI198" s="24">
        <v>13.4</v>
      </c>
      <c r="AJ198" s="24">
        <v>53.4</v>
      </c>
      <c r="AK198" s="24">
        <v>32.9</v>
      </c>
      <c r="AL198" s="24">
        <v>0.3</v>
      </c>
      <c r="AM198" s="31">
        <v>86.3</v>
      </c>
      <c r="AN198" s="23">
        <v>100</v>
      </c>
      <c r="AO198" s="24">
        <v>3.1</v>
      </c>
      <c r="AP198" s="24">
        <v>4.7</v>
      </c>
      <c r="AQ198" s="24">
        <v>91.9</v>
      </c>
      <c r="AR198" s="24">
        <v>0.3</v>
      </c>
      <c r="AS198" s="31">
        <v>96.6</v>
      </c>
      <c r="AT198" s="23">
        <v>100</v>
      </c>
      <c r="AU198" s="24">
        <v>55.9</v>
      </c>
      <c r="AV198" s="24">
        <v>27.3</v>
      </c>
      <c r="AW198" s="24">
        <v>16.5</v>
      </c>
      <c r="AX198" s="24">
        <v>0.3</v>
      </c>
      <c r="AY198" s="31">
        <v>43.8</v>
      </c>
      <c r="AZ198" s="23">
        <v>100</v>
      </c>
      <c r="BA198" s="24">
        <v>13</v>
      </c>
      <c r="BB198" s="24">
        <v>59</v>
      </c>
      <c r="BC198" s="24">
        <v>27.3</v>
      </c>
      <c r="BD198" s="24">
        <v>0.6</v>
      </c>
      <c r="BE198" s="31">
        <v>86.3</v>
      </c>
      <c r="BF198" s="23">
        <v>100</v>
      </c>
      <c r="BG198" s="24">
        <v>29.8</v>
      </c>
      <c r="BH198" s="24">
        <v>36</v>
      </c>
      <c r="BI198" s="24">
        <v>33.9</v>
      </c>
      <c r="BJ198" s="24">
        <v>0.3</v>
      </c>
      <c r="BK198" s="31">
        <v>69.900000000000006</v>
      </c>
      <c r="BL198" s="23">
        <v>100</v>
      </c>
      <c r="BM198" s="24">
        <v>7.8</v>
      </c>
      <c r="BN198" s="24">
        <v>33.9</v>
      </c>
      <c r="BO198" s="24">
        <v>58.1</v>
      </c>
      <c r="BP198" s="24">
        <v>0.3</v>
      </c>
      <c r="BQ198" s="31">
        <v>91.9</v>
      </c>
      <c r="BR198" s="23">
        <v>100</v>
      </c>
      <c r="BS198" s="24">
        <v>86</v>
      </c>
      <c r="BT198" s="24">
        <v>9.9</v>
      </c>
      <c r="BU198" s="24">
        <v>3.7</v>
      </c>
      <c r="BV198" s="24">
        <v>0.3</v>
      </c>
      <c r="BW198" s="31">
        <v>13.7</v>
      </c>
      <c r="BX198" s="23">
        <v>100</v>
      </c>
      <c r="BY198" s="24">
        <v>24.5</v>
      </c>
      <c r="BZ198" s="24">
        <v>51.6</v>
      </c>
      <c r="CA198" s="24">
        <v>23.6</v>
      </c>
      <c r="CB198" s="24">
        <v>0.3</v>
      </c>
      <c r="CC198" s="31">
        <v>75.2</v>
      </c>
      <c r="CD198" s="23">
        <v>100</v>
      </c>
      <c r="CE198" s="24">
        <v>58.7</v>
      </c>
      <c r="CF198" s="24">
        <v>27.6</v>
      </c>
      <c r="CG198" s="24">
        <v>13.4</v>
      </c>
      <c r="CH198" s="24">
        <v>0.3</v>
      </c>
      <c r="CI198" s="31">
        <v>41</v>
      </c>
      <c r="CJ198" s="23">
        <v>100</v>
      </c>
      <c r="CK198" s="24">
        <v>59.9</v>
      </c>
      <c r="CL198" s="24">
        <v>28.6</v>
      </c>
      <c r="CM198" s="24">
        <v>11.2</v>
      </c>
      <c r="CN198" s="24">
        <v>0.3</v>
      </c>
      <c r="CO198" s="25">
        <v>39.799999999999997</v>
      </c>
    </row>
    <row r="199" spans="2:93" ht="13.5" customHeight="1" x14ac:dyDescent="0.15">
      <c r="B199" s="55"/>
      <c r="C199" s="52" t="s">
        <v>225</v>
      </c>
      <c r="D199" s="26">
        <v>442</v>
      </c>
      <c r="E199" s="27">
        <v>25</v>
      </c>
      <c r="F199" s="27">
        <v>214</v>
      </c>
      <c r="G199" s="27">
        <v>200</v>
      </c>
      <c r="H199" s="27">
        <v>3</v>
      </c>
      <c r="I199" s="32">
        <v>414</v>
      </c>
      <c r="J199" s="26">
        <v>442</v>
      </c>
      <c r="K199" s="27">
        <v>223</v>
      </c>
      <c r="L199" s="27">
        <v>124</v>
      </c>
      <c r="M199" s="27">
        <v>92</v>
      </c>
      <c r="N199" s="27">
        <v>3</v>
      </c>
      <c r="O199" s="32">
        <v>216</v>
      </c>
      <c r="P199" s="26">
        <v>442</v>
      </c>
      <c r="Q199" s="27">
        <v>116</v>
      </c>
      <c r="R199" s="27">
        <v>205</v>
      </c>
      <c r="S199" s="27">
        <v>116</v>
      </c>
      <c r="T199" s="27">
        <v>5</v>
      </c>
      <c r="U199" s="32">
        <v>321</v>
      </c>
      <c r="V199" s="26">
        <v>442</v>
      </c>
      <c r="W199" s="27">
        <v>290</v>
      </c>
      <c r="X199" s="27">
        <v>106</v>
      </c>
      <c r="Y199" s="27">
        <v>43</v>
      </c>
      <c r="Z199" s="27">
        <v>3</v>
      </c>
      <c r="AA199" s="32">
        <v>149</v>
      </c>
      <c r="AB199" s="26">
        <v>442</v>
      </c>
      <c r="AC199" s="27">
        <v>182</v>
      </c>
      <c r="AD199" s="27">
        <v>170</v>
      </c>
      <c r="AE199" s="27">
        <v>87</v>
      </c>
      <c r="AF199" s="27">
        <v>3</v>
      </c>
      <c r="AG199" s="32">
        <v>257</v>
      </c>
      <c r="AH199" s="26">
        <v>442</v>
      </c>
      <c r="AI199" s="27">
        <v>63</v>
      </c>
      <c r="AJ199" s="27">
        <v>252</v>
      </c>
      <c r="AK199" s="27">
        <v>123</v>
      </c>
      <c r="AL199" s="27">
        <v>4</v>
      </c>
      <c r="AM199" s="32">
        <v>375</v>
      </c>
      <c r="AN199" s="26">
        <v>442</v>
      </c>
      <c r="AO199" s="27">
        <v>19</v>
      </c>
      <c r="AP199" s="27">
        <v>49</v>
      </c>
      <c r="AQ199" s="27">
        <v>370</v>
      </c>
      <c r="AR199" s="27">
        <v>4</v>
      </c>
      <c r="AS199" s="32">
        <v>419</v>
      </c>
      <c r="AT199" s="26">
        <v>442</v>
      </c>
      <c r="AU199" s="27">
        <v>198</v>
      </c>
      <c r="AV199" s="27">
        <v>163</v>
      </c>
      <c r="AW199" s="27">
        <v>77</v>
      </c>
      <c r="AX199" s="27">
        <v>4</v>
      </c>
      <c r="AY199" s="32">
        <v>240</v>
      </c>
      <c r="AZ199" s="26">
        <v>442</v>
      </c>
      <c r="BA199" s="27">
        <v>71</v>
      </c>
      <c r="BB199" s="27">
        <v>260</v>
      </c>
      <c r="BC199" s="27">
        <v>108</v>
      </c>
      <c r="BD199" s="27">
        <v>3</v>
      </c>
      <c r="BE199" s="32">
        <v>368</v>
      </c>
      <c r="BF199" s="26">
        <v>442</v>
      </c>
      <c r="BG199" s="27">
        <v>102</v>
      </c>
      <c r="BH199" s="27">
        <v>177</v>
      </c>
      <c r="BI199" s="27">
        <v>160</v>
      </c>
      <c r="BJ199" s="27">
        <v>3</v>
      </c>
      <c r="BK199" s="32">
        <v>337</v>
      </c>
      <c r="BL199" s="26">
        <v>442</v>
      </c>
      <c r="BM199" s="27">
        <v>35</v>
      </c>
      <c r="BN199" s="27">
        <v>169</v>
      </c>
      <c r="BO199" s="27">
        <v>235</v>
      </c>
      <c r="BP199" s="27">
        <v>3</v>
      </c>
      <c r="BQ199" s="32">
        <v>404</v>
      </c>
      <c r="BR199" s="26">
        <v>442</v>
      </c>
      <c r="BS199" s="27">
        <v>348</v>
      </c>
      <c r="BT199" s="27">
        <v>72</v>
      </c>
      <c r="BU199" s="27">
        <v>19</v>
      </c>
      <c r="BV199" s="27">
        <v>3</v>
      </c>
      <c r="BW199" s="32">
        <v>91</v>
      </c>
      <c r="BX199" s="26">
        <v>442</v>
      </c>
      <c r="BY199" s="27">
        <v>132</v>
      </c>
      <c r="BZ199" s="27">
        <v>230</v>
      </c>
      <c r="CA199" s="27">
        <v>77</v>
      </c>
      <c r="CB199" s="27">
        <v>3</v>
      </c>
      <c r="CC199" s="32">
        <v>307</v>
      </c>
      <c r="CD199" s="26">
        <v>442</v>
      </c>
      <c r="CE199" s="27">
        <v>241</v>
      </c>
      <c r="CF199" s="27">
        <v>148</v>
      </c>
      <c r="CG199" s="27">
        <v>50</v>
      </c>
      <c r="CH199" s="27">
        <v>3</v>
      </c>
      <c r="CI199" s="32">
        <v>198</v>
      </c>
      <c r="CJ199" s="26">
        <v>442</v>
      </c>
      <c r="CK199" s="27">
        <v>231</v>
      </c>
      <c r="CL199" s="27">
        <v>136</v>
      </c>
      <c r="CM199" s="27">
        <v>72</v>
      </c>
      <c r="CN199" s="27">
        <v>3</v>
      </c>
      <c r="CO199" s="28">
        <v>208</v>
      </c>
    </row>
    <row r="200" spans="2:93" ht="13.5" customHeight="1" x14ac:dyDescent="0.15">
      <c r="B200" s="55"/>
      <c r="C200" s="53"/>
      <c r="D200" s="23">
        <v>100</v>
      </c>
      <c r="E200" s="24">
        <v>5.7</v>
      </c>
      <c r="F200" s="24">
        <v>48.4</v>
      </c>
      <c r="G200" s="24">
        <v>45.2</v>
      </c>
      <c r="H200" s="24">
        <v>0.7</v>
      </c>
      <c r="I200" s="31">
        <v>93.7</v>
      </c>
      <c r="J200" s="23">
        <v>100</v>
      </c>
      <c r="K200" s="24">
        <v>50.5</v>
      </c>
      <c r="L200" s="24">
        <v>28.1</v>
      </c>
      <c r="M200" s="24">
        <v>20.8</v>
      </c>
      <c r="N200" s="24">
        <v>0.7</v>
      </c>
      <c r="O200" s="31">
        <v>48.9</v>
      </c>
      <c r="P200" s="23">
        <v>100</v>
      </c>
      <c r="Q200" s="24">
        <v>26.2</v>
      </c>
      <c r="R200" s="24">
        <v>46.4</v>
      </c>
      <c r="S200" s="24">
        <v>26.2</v>
      </c>
      <c r="T200" s="24">
        <v>1.1000000000000001</v>
      </c>
      <c r="U200" s="31">
        <v>72.599999999999994</v>
      </c>
      <c r="V200" s="23">
        <v>100</v>
      </c>
      <c r="W200" s="24">
        <v>65.599999999999994</v>
      </c>
      <c r="X200" s="24">
        <v>24</v>
      </c>
      <c r="Y200" s="24">
        <v>9.6999999999999993</v>
      </c>
      <c r="Z200" s="24">
        <v>0.7</v>
      </c>
      <c r="AA200" s="31">
        <v>33.700000000000003</v>
      </c>
      <c r="AB200" s="23">
        <v>100</v>
      </c>
      <c r="AC200" s="24">
        <v>41.2</v>
      </c>
      <c r="AD200" s="24">
        <v>38.5</v>
      </c>
      <c r="AE200" s="24">
        <v>19.7</v>
      </c>
      <c r="AF200" s="24">
        <v>0.7</v>
      </c>
      <c r="AG200" s="31">
        <v>58.1</v>
      </c>
      <c r="AH200" s="23">
        <v>100</v>
      </c>
      <c r="AI200" s="24">
        <v>14.3</v>
      </c>
      <c r="AJ200" s="24">
        <v>57</v>
      </c>
      <c r="AK200" s="24">
        <v>27.8</v>
      </c>
      <c r="AL200" s="24">
        <v>0.9</v>
      </c>
      <c r="AM200" s="31">
        <v>84.8</v>
      </c>
      <c r="AN200" s="23">
        <v>100</v>
      </c>
      <c r="AO200" s="24">
        <v>4.3</v>
      </c>
      <c r="AP200" s="24">
        <v>11.1</v>
      </c>
      <c r="AQ200" s="24">
        <v>83.7</v>
      </c>
      <c r="AR200" s="24">
        <v>0.9</v>
      </c>
      <c r="AS200" s="31">
        <v>94.8</v>
      </c>
      <c r="AT200" s="23">
        <v>100</v>
      </c>
      <c r="AU200" s="24">
        <v>44.8</v>
      </c>
      <c r="AV200" s="24">
        <v>36.9</v>
      </c>
      <c r="AW200" s="24">
        <v>17.399999999999999</v>
      </c>
      <c r="AX200" s="24">
        <v>0.9</v>
      </c>
      <c r="AY200" s="31">
        <v>54.3</v>
      </c>
      <c r="AZ200" s="23">
        <v>100</v>
      </c>
      <c r="BA200" s="24">
        <v>16.100000000000001</v>
      </c>
      <c r="BB200" s="24">
        <v>58.8</v>
      </c>
      <c r="BC200" s="24">
        <v>24.4</v>
      </c>
      <c r="BD200" s="24">
        <v>0.7</v>
      </c>
      <c r="BE200" s="31">
        <v>83.3</v>
      </c>
      <c r="BF200" s="23">
        <v>100</v>
      </c>
      <c r="BG200" s="24">
        <v>23.1</v>
      </c>
      <c r="BH200" s="24">
        <v>40</v>
      </c>
      <c r="BI200" s="24">
        <v>36.200000000000003</v>
      </c>
      <c r="BJ200" s="24">
        <v>0.7</v>
      </c>
      <c r="BK200" s="31">
        <v>76.2</v>
      </c>
      <c r="BL200" s="23">
        <v>100</v>
      </c>
      <c r="BM200" s="24">
        <v>7.9</v>
      </c>
      <c r="BN200" s="24">
        <v>38.200000000000003</v>
      </c>
      <c r="BO200" s="24">
        <v>53.2</v>
      </c>
      <c r="BP200" s="24">
        <v>0.7</v>
      </c>
      <c r="BQ200" s="31">
        <v>91.4</v>
      </c>
      <c r="BR200" s="23">
        <v>100</v>
      </c>
      <c r="BS200" s="24">
        <v>78.7</v>
      </c>
      <c r="BT200" s="24">
        <v>16.3</v>
      </c>
      <c r="BU200" s="24">
        <v>4.3</v>
      </c>
      <c r="BV200" s="24">
        <v>0.7</v>
      </c>
      <c r="BW200" s="31">
        <v>20.6</v>
      </c>
      <c r="BX200" s="23">
        <v>100</v>
      </c>
      <c r="BY200" s="24">
        <v>29.9</v>
      </c>
      <c r="BZ200" s="24">
        <v>52</v>
      </c>
      <c r="CA200" s="24">
        <v>17.399999999999999</v>
      </c>
      <c r="CB200" s="24">
        <v>0.7</v>
      </c>
      <c r="CC200" s="31">
        <v>69.5</v>
      </c>
      <c r="CD200" s="23">
        <v>100</v>
      </c>
      <c r="CE200" s="24">
        <v>54.5</v>
      </c>
      <c r="CF200" s="24">
        <v>33.5</v>
      </c>
      <c r="CG200" s="24">
        <v>11.3</v>
      </c>
      <c r="CH200" s="24">
        <v>0.7</v>
      </c>
      <c r="CI200" s="31">
        <v>44.8</v>
      </c>
      <c r="CJ200" s="23">
        <v>100</v>
      </c>
      <c r="CK200" s="24">
        <v>52.3</v>
      </c>
      <c r="CL200" s="24">
        <v>30.8</v>
      </c>
      <c r="CM200" s="24">
        <v>16.3</v>
      </c>
      <c r="CN200" s="24">
        <v>0.7</v>
      </c>
      <c r="CO200" s="25">
        <v>47.1</v>
      </c>
    </row>
    <row r="201" spans="2:93" ht="13.5" customHeight="1" x14ac:dyDescent="0.15">
      <c r="B201" s="55"/>
      <c r="C201" s="52" t="s">
        <v>226</v>
      </c>
      <c r="D201" s="26">
        <v>1049</v>
      </c>
      <c r="E201" s="27">
        <v>36</v>
      </c>
      <c r="F201" s="27">
        <v>490</v>
      </c>
      <c r="G201" s="27">
        <v>519</v>
      </c>
      <c r="H201" s="27">
        <v>4</v>
      </c>
      <c r="I201" s="32">
        <v>1009</v>
      </c>
      <c r="J201" s="26">
        <v>1049</v>
      </c>
      <c r="K201" s="27">
        <v>650</v>
      </c>
      <c r="L201" s="27">
        <v>250</v>
      </c>
      <c r="M201" s="27">
        <v>144</v>
      </c>
      <c r="N201" s="27">
        <v>5</v>
      </c>
      <c r="O201" s="32">
        <v>394</v>
      </c>
      <c r="P201" s="26">
        <v>1049</v>
      </c>
      <c r="Q201" s="27">
        <v>299</v>
      </c>
      <c r="R201" s="27">
        <v>416</v>
      </c>
      <c r="S201" s="27">
        <v>328</v>
      </c>
      <c r="T201" s="27">
        <v>6</v>
      </c>
      <c r="U201" s="32">
        <v>744</v>
      </c>
      <c r="V201" s="26">
        <v>1049</v>
      </c>
      <c r="W201" s="27">
        <v>793</v>
      </c>
      <c r="X201" s="27">
        <v>183</v>
      </c>
      <c r="Y201" s="27">
        <v>69</v>
      </c>
      <c r="Z201" s="27">
        <v>4</v>
      </c>
      <c r="AA201" s="32">
        <v>252</v>
      </c>
      <c r="AB201" s="26">
        <v>1049</v>
      </c>
      <c r="AC201" s="27">
        <v>617</v>
      </c>
      <c r="AD201" s="27">
        <v>285</v>
      </c>
      <c r="AE201" s="27">
        <v>142</v>
      </c>
      <c r="AF201" s="27">
        <v>5</v>
      </c>
      <c r="AG201" s="32">
        <v>427</v>
      </c>
      <c r="AH201" s="26">
        <v>1049</v>
      </c>
      <c r="AI201" s="27">
        <v>127</v>
      </c>
      <c r="AJ201" s="27">
        <v>596</v>
      </c>
      <c r="AK201" s="27">
        <v>322</v>
      </c>
      <c r="AL201" s="27">
        <v>4</v>
      </c>
      <c r="AM201" s="32">
        <v>918</v>
      </c>
      <c r="AN201" s="26">
        <v>1049</v>
      </c>
      <c r="AO201" s="27">
        <v>28</v>
      </c>
      <c r="AP201" s="27">
        <v>72</v>
      </c>
      <c r="AQ201" s="27">
        <v>945</v>
      </c>
      <c r="AR201" s="27">
        <v>4</v>
      </c>
      <c r="AS201" s="32">
        <v>1017</v>
      </c>
      <c r="AT201" s="26">
        <v>1049</v>
      </c>
      <c r="AU201" s="27">
        <v>681</v>
      </c>
      <c r="AV201" s="27">
        <v>243</v>
      </c>
      <c r="AW201" s="27">
        <v>120</v>
      </c>
      <c r="AX201" s="27">
        <v>5</v>
      </c>
      <c r="AY201" s="32">
        <v>363</v>
      </c>
      <c r="AZ201" s="26">
        <v>1049</v>
      </c>
      <c r="BA201" s="27">
        <v>124</v>
      </c>
      <c r="BB201" s="27">
        <v>597</v>
      </c>
      <c r="BC201" s="27">
        <v>322</v>
      </c>
      <c r="BD201" s="27">
        <v>6</v>
      </c>
      <c r="BE201" s="32">
        <v>919</v>
      </c>
      <c r="BF201" s="26">
        <v>1049</v>
      </c>
      <c r="BG201" s="27">
        <v>323</v>
      </c>
      <c r="BH201" s="27">
        <v>430</v>
      </c>
      <c r="BI201" s="27">
        <v>292</v>
      </c>
      <c r="BJ201" s="27">
        <v>4</v>
      </c>
      <c r="BK201" s="32">
        <v>722</v>
      </c>
      <c r="BL201" s="26">
        <v>1049</v>
      </c>
      <c r="BM201" s="27">
        <v>48</v>
      </c>
      <c r="BN201" s="27">
        <v>384</v>
      </c>
      <c r="BO201" s="27">
        <v>611</v>
      </c>
      <c r="BP201" s="27">
        <v>6</v>
      </c>
      <c r="BQ201" s="32">
        <v>995</v>
      </c>
      <c r="BR201" s="26">
        <v>1049</v>
      </c>
      <c r="BS201" s="27">
        <v>902</v>
      </c>
      <c r="BT201" s="27">
        <v>120</v>
      </c>
      <c r="BU201" s="27">
        <v>22</v>
      </c>
      <c r="BV201" s="27">
        <v>5</v>
      </c>
      <c r="BW201" s="32">
        <v>142</v>
      </c>
      <c r="BX201" s="26">
        <v>1049</v>
      </c>
      <c r="BY201" s="27">
        <v>277</v>
      </c>
      <c r="BZ201" s="27">
        <v>550</v>
      </c>
      <c r="CA201" s="27">
        <v>218</v>
      </c>
      <c r="CB201" s="27">
        <v>4</v>
      </c>
      <c r="CC201" s="32">
        <v>768</v>
      </c>
      <c r="CD201" s="26">
        <v>1049</v>
      </c>
      <c r="CE201" s="27">
        <v>664</v>
      </c>
      <c r="CF201" s="27">
        <v>297</v>
      </c>
      <c r="CG201" s="27">
        <v>83</v>
      </c>
      <c r="CH201" s="27">
        <v>5</v>
      </c>
      <c r="CI201" s="32">
        <v>380</v>
      </c>
      <c r="CJ201" s="26">
        <v>1049</v>
      </c>
      <c r="CK201" s="27">
        <v>602</v>
      </c>
      <c r="CL201" s="27">
        <v>312</v>
      </c>
      <c r="CM201" s="27">
        <v>131</v>
      </c>
      <c r="CN201" s="27">
        <v>4</v>
      </c>
      <c r="CO201" s="28">
        <v>443</v>
      </c>
    </row>
    <row r="202" spans="2:93" ht="13.5" customHeight="1" x14ac:dyDescent="0.15">
      <c r="B202" s="55"/>
      <c r="C202" s="53"/>
      <c r="D202" s="23">
        <v>100</v>
      </c>
      <c r="E202" s="24">
        <v>3.4</v>
      </c>
      <c r="F202" s="24">
        <v>46.7</v>
      </c>
      <c r="G202" s="24">
        <v>49.5</v>
      </c>
      <c r="H202" s="24">
        <v>0.4</v>
      </c>
      <c r="I202" s="31">
        <v>96.2</v>
      </c>
      <c r="J202" s="23">
        <v>100</v>
      </c>
      <c r="K202" s="24">
        <v>62</v>
      </c>
      <c r="L202" s="24">
        <v>23.8</v>
      </c>
      <c r="M202" s="24">
        <v>13.7</v>
      </c>
      <c r="N202" s="24">
        <v>0.5</v>
      </c>
      <c r="O202" s="31">
        <v>37.6</v>
      </c>
      <c r="P202" s="23">
        <v>100</v>
      </c>
      <c r="Q202" s="24">
        <v>28.5</v>
      </c>
      <c r="R202" s="24">
        <v>39.700000000000003</v>
      </c>
      <c r="S202" s="24">
        <v>31.3</v>
      </c>
      <c r="T202" s="24">
        <v>0.6</v>
      </c>
      <c r="U202" s="31">
        <v>70.900000000000006</v>
      </c>
      <c r="V202" s="23">
        <v>100</v>
      </c>
      <c r="W202" s="24">
        <v>75.599999999999994</v>
      </c>
      <c r="X202" s="24">
        <v>17.399999999999999</v>
      </c>
      <c r="Y202" s="24">
        <v>6.6</v>
      </c>
      <c r="Z202" s="24">
        <v>0.4</v>
      </c>
      <c r="AA202" s="31">
        <v>24</v>
      </c>
      <c r="AB202" s="23">
        <v>100</v>
      </c>
      <c r="AC202" s="24">
        <v>58.8</v>
      </c>
      <c r="AD202" s="24">
        <v>27.2</v>
      </c>
      <c r="AE202" s="24">
        <v>13.5</v>
      </c>
      <c r="AF202" s="24">
        <v>0.5</v>
      </c>
      <c r="AG202" s="31">
        <v>40.700000000000003</v>
      </c>
      <c r="AH202" s="23">
        <v>100</v>
      </c>
      <c r="AI202" s="24">
        <v>12.1</v>
      </c>
      <c r="AJ202" s="24">
        <v>56.8</v>
      </c>
      <c r="AK202" s="24">
        <v>30.7</v>
      </c>
      <c r="AL202" s="24">
        <v>0.4</v>
      </c>
      <c r="AM202" s="31">
        <v>87.5</v>
      </c>
      <c r="AN202" s="23">
        <v>100</v>
      </c>
      <c r="AO202" s="24">
        <v>2.7</v>
      </c>
      <c r="AP202" s="24">
        <v>6.9</v>
      </c>
      <c r="AQ202" s="24">
        <v>90.1</v>
      </c>
      <c r="AR202" s="24">
        <v>0.4</v>
      </c>
      <c r="AS202" s="31">
        <v>96.9</v>
      </c>
      <c r="AT202" s="23">
        <v>100</v>
      </c>
      <c r="AU202" s="24">
        <v>64.900000000000006</v>
      </c>
      <c r="AV202" s="24">
        <v>23.2</v>
      </c>
      <c r="AW202" s="24">
        <v>11.4</v>
      </c>
      <c r="AX202" s="24">
        <v>0.5</v>
      </c>
      <c r="AY202" s="31">
        <v>34.6</v>
      </c>
      <c r="AZ202" s="23">
        <v>100</v>
      </c>
      <c r="BA202" s="24">
        <v>11.8</v>
      </c>
      <c r="BB202" s="24">
        <v>56.9</v>
      </c>
      <c r="BC202" s="24">
        <v>30.7</v>
      </c>
      <c r="BD202" s="24">
        <v>0.6</v>
      </c>
      <c r="BE202" s="31">
        <v>87.6</v>
      </c>
      <c r="BF202" s="23">
        <v>100</v>
      </c>
      <c r="BG202" s="24">
        <v>30.8</v>
      </c>
      <c r="BH202" s="24">
        <v>41</v>
      </c>
      <c r="BI202" s="24">
        <v>27.8</v>
      </c>
      <c r="BJ202" s="24">
        <v>0.4</v>
      </c>
      <c r="BK202" s="31">
        <v>68.8</v>
      </c>
      <c r="BL202" s="23">
        <v>100</v>
      </c>
      <c r="BM202" s="24">
        <v>4.5999999999999996</v>
      </c>
      <c r="BN202" s="24">
        <v>36.6</v>
      </c>
      <c r="BO202" s="24">
        <v>58.2</v>
      </c>
      <c r="BP202" s="24">
        <v>0.6</v>
      </c>
      <c r="BQ202" s="31">
        <v>94.9</v>
      </c>
      <c r="BR202" s="23">
        <v>100</v>
      </c>
      <c r="BS202" s="24">
        <v>86</v>
      </c>
      <c r="BT202" s="24">
        <v>11.4</v>
      </c>
      <c r="BU202" s="24">
        <v>2.1</v>
      </c>
      <c r="BV202" s="24">
        <v>0.5</v>
      </c>
      <c r="BW202" s="31">
        <v>13.5</v>
      </c>
      <c r="BX202" s="23">
        <v>100</v>
      </c>
      <c r="BY202" s="24">
        <v>26.4</v>
      </c>
      <c r="BZ202" s="24">
        <v>52.4</v>
      </c>
      <c r="CA202" s="24">
        <v>20.8</v>
      </c>
      <c r="CB202" s="24">
        <v>0.4</v>
      </c>
      <c r="CC202" s="31">
        <v>73.2</v>
      </c>
      <c r="CD202" s="23">
        <v>100</v>
      </c>
      <c r="CE202" s="24">
        <v>63.3</v>
      </c>
      <c r="CF202" s="24">
        <v>28.3</v>
      </c>
      <c r="CG202" s="24">
        <v>7.9</v>
      </c>
      <c r="CH202" s="24">
        <v>0.5</v>
      </c>
      <c r="CI202" s="31">
        <v>36.200000000000003</v>
      </c>
      <c r="CJ202" s="23">
        <v>100</v>
      </c>
      <c r="CK202" s="24">
        <v>57.4</v>
      </c>
      <c r="CL202" s="24">
        <v>29.7</v>
      </c>
      <c r="CM202" s="24">
        <v>12.5</v>
      </c>
      <c r="CN202" s="24">
        <v>0.4</v>
      </c>
      <c r="CO202" s="25">
        <v>42.2</v>
      </c>
    </row>
    <row r="203" spans="2:93" ht="13.5" customHeight="1" x14ac:dyDescent="0.15">
      <c r="B203" s="55"/>
      <c r="C203" s="52" t="s">
        <v>227</v>
      </c>
      <c r="D203" s="26">
        <v>831</v>
      </c>
      <c r="E203" s="27">
        <v>34</v>
      </c>
      <c r="F203" s="27">
        <v>397</v>
      </c>
      <c r="G203" s="27">
        <v>393</v>
      </c>
      <c r="H203" s="27">
        <v>7</v>
      </c>
      <c r="I203" s="32">
        <v>790</v>
      </c>
      <c r="J203" s="26">
        <v>831</v>
      </c>
      <c r="K203" s="27">
        <v>474</v>
      </c>
      <c r="L203" s="27">
        <v>227</v>
      </c>
      <c r="M203" s="27">
        <v>125</v>
      </c>
      <c r="N203" s="27">
        <v>5</v>
      </c>
      <c r="O203" s="32">
        <v>352</v>
      </c>
      <c r="P203" s="26">
        <v>831</v>
      </c>
      <c r="Q203" s="27">
        <v>210</v>
      </c>
      <c r="R203" s="27">
        <v>393</v>
      </c>
      <c r="S203" s="27">
        <v>219</v>
      </c>
      <c r="T203" s="27">
        <v>9</v>
      </c>
      <c r="U203" s="32">
        <v>612</v>
      </c>
      <c r="V203" s="26">
        <v>831</v>
      </c>
      <c r="W203" s="27">
        <v>598</v>
      </c>
      <c r="X203" s="27">
        <v>170</v>
      </c>
      <c r="Y203" s="27">
        <v>58</v>
      </c>
      <c r="Z203" s="27">
        <v>5</v>
      </c>
      <c r="AA203" s="32">
        <v>228</v>
      </c>
      <c r="AB203" s="26">
        <v>831</v>
      </c>
      <c r="AC203" s="27">
        <v>398</v>
      </c>
      <c r="AD203" s="27">
        <v>291</v>
      </c>
      <c r="AE203" s="27">
        <v>135</v>
      </c>
      <c r="AF203" s="27">
        <v>7</v>
      </c>
      <c r="AG203" s="32">
        <v>426</v>
      </c>
      <c r="AH203" s="26">
        <v>831</v>
      </c>
      <c r="AI203" s="27">
        <v>108</v>
      </c>
      <c r="AJ203" s="27">
        <v>492</v>
      </c>
      <c r="AK203" s="27">
        <v>226</v>
      </c>
      <c r="AL203" s="27">
        <v>5</v>
      </c>
      <c r="AM203" s="32">
        <v>718</v>
      </c>
      <c r="AN203" s="26">
        <v>831</v>
      </c>
      <c r="AO203" s="27">
        <v>39</v>
      </c>
      <c r="AP203" s="27">
        <v>82</v>
      </c>
      <c r="AQ203" s="27">
        <v>704</v>
      </c>
      <c r="AR203" s="27">
        <v>6</v>
      </c>
      <c r="AS203" s="32">
        <v>786</v>
      </c>
      <c r="AT203" s="26">
        <v>831</v>
      </c>
      <c r="AU203" s="27">
        <v>488</v>
      </c>
      <c r="AV203" s="27">
        <v>223</v>
      </c>
      <c r="AW203" s="27">
        <v>111</v>
      </c>
      <c r="AX203" s="27">
        <v>9</v>
      </c>
      <c r="AY203" s="32">
        <v>334</v>
      </c>
      <c r="AZ203" s="26">
        <v>831</v>
      </c>
      <c r="BA203" s="27">
        <v>125</v>
      </c>
      <c r="BB203" s="27">
        <v>521</v>
      </c>
      <c r="BC203" s="27">
        <v>178</v>
      </c>
      <c r="BD203" s="27">
        <v>7</v>
      </c>
      <c r="BE203" s="32">
        <v>699</v>
      </c>
      <c r="BF203" s="26">
        <v>831</v>
      </c>
      <c r="BG203" s="27">
        <v>181</v>
      </c>
      <c r="BH203" s="27">
        <v>360</v>
      </c>
      <c r="BI203" s="27">
        <v>284</v>
      </c>
      <c r="BJ203" s="27">
        <v>6</v>
      </c>
      <c r="BK203" s="32">
        <v>644</v>
      </c>
      <c r="BL203" s="26">
        <v>831</v>
      </c>
      <c r="BM203" s="27">
        <v>53</v>
      </c>
      <c r="BN203" s="27">
        <v>325</v>
      </c>
      <c r="BO203" s="27">
        <v>444</v>
      </c>
      <c r="BP203" s="27">
        <v>9</v>
      </c>
      <c r="BQ203" s="32">
        <v>769</v>
      </c>
      <c r="BR203" s="26">
        <v>831</v>
      </c>
      <c r="BS203" s="27">
        <v>691</v>
      </c>
      <c r="BT203" s="27">
        <v>106</v>
      </c>
      <c r="BU203" s="27">
        <v>28</v>
      </c>
      <c r="BV203" s="27">
        <v>6</v>
      </c>
      <c r="BW203" s="32">
        <v>134</v>
      </c>
      <c r="BX203" s="26">
        <v>831</v>
      </c>
      <c r="BY203" s="27">
        <v>215</v>
      </c>
      <c r="BZ203" s="27">
        <v>467</v>
      </c>
      <c r="CA203" s="27">
        <v>143</v>
      </c>
      <c r="CB203" s="27">
        <v>6</v>
      </c>
      <c r="CC203" s="32">
        <v>610</v>
      </c>
      <c r="CD203" s="26">
        <v>831</v>
      </c>
      <c r="CE203" s="27">
        <v>496</v>
      </c>
      <c r="CF203" s="27">
        <v>252</v>
      </c>
      <c r="CG203" s="27">
        <v>75</v>
      </c>
      <c r="CH203" s="27">
        <v>8</v>
      </c>
      <c r="CI203" s="32">
        <v>327</v>
      </c>
      <c r="CJ203" s="26">
        <v>831</v>
      </c>
      <c r="CK203" s="27">
        <v>453</v>
      </c>
      <c r="CL203" s="27">
        <v>268</v>
      </c>
      <c r="CM203" s="27">
        <v>105</v>
      </c>
      <c r="CN203" s="27">
        <v>5</v>
      </c>
      <c r="CO203" s="28">
        <v>373</v>
      </c>
    </row>
    <row r="204" spans="2:93" ht="13.5" customHeight="1" x14ac:dyDescent="0.15">
      <c r="B204" s="55"/>
      <c r="C204" s="53"/>
      <c r="D204" s="23">
        <v>100</v>
      </c>
      <c r="E204" s="24">
        <v>4.0999999999999996</v>
      </c>
      <c r="F204" s="24">
        <v>47.8</v>
      </c>
      <c r="G204" s="24">
        <v>47.3</v>
      </c>
      <c r="H204" s="24">
        <v>0.8</v>
      </c>
      <c r="I204" s="31">
        <v>95.1</v>
      </c>
      <c r="J204" s="23">
        <v>100</v>
      </c>
      <c r="K204" s="24">
        <v>57</v>
      </c>
      <c r="L204" s="24">
        <v>27.3</v>
      </c>
      <c r="M204" s="24">
        <v>15</v>
      </c>
      <c r="N204" s="24">
        <v>0.6</v>
      </c>
      <c r="O204" s="31">
        <v>42.4</v>
      </c>
      <c r="P204" s="23">
        <v>100</v>
      </c>
      <c r="Q204" s="24">
        <v>25.3</v>
      </c>
      <c r="R204" s="24">
        <v>47.3</v>
      </c>
      <c r="S204" s="24">
        <v>26.4</v>
      </c>
      <c r="T204" s="24">
        <v>1.1000000000000001</v>
      </c>
      <c r="U204" s="31">
        <v>73.599999999999994</v>
      </c>
      <c r="V204" s="23">
        <v>100</v>
      </c>
      <c r="W204" s="24">
        <v>72</v>
      </c>
      <c r="X204" s="24">
        <v>20.5</v>
      </c>
      <c r="Y204" s="24">
        <v>7</v>
      </c>
      <c r="Z204" s="24">
        <v>0.6</v>
      </c>
      <c r="AA204" s="31">
        <v>27.4</v>
      </c>
      <c r="AB204" s="23">
        <v>100</v>
      </c>
      <c r="AC204" s="24">
        <v>47.9</v>
      </c>
      <c r="AD204" s="24">
        <v>35</v>
      </c>
      <c r="AE204" s="24">
        <v>16.2</v>
      </c>
      <c r="AF204" s="24">
        <v>0.8</v>
      </c>
      <c r="AG204" s="31">
        <v>51.3</v>
      </c>
      <c r="AH204" s="23">
        <v>100</v>
      </c>
      <c r="AI204" s="24">
        <v>13</v>
      </c>
      <c r="AJ204" s="24">
        <v>59.2</v>
      </c>
      <c r="AK204" s="24">
        <v>27.2</v>
      </c>
      <c r="AL204" s="24">
        <v>0.6</v>
      </c>
      <c r="AM204" s="31">
        <v>86.4</v>
      </c>
      <c r="AN204" s="23">
        <v>100</v>
      </c>
      <c r="AO204" s="24">
        <v>4.7</v>
      </c>
      <c r="AP204" s="24">
        <v>9.9</v>
      </c>
      <c r="AQ204" s="24">
        <v>84.7</v>
      </c>
      <c r="AR204" s="24">
        <v>0.7</v>
      </c>
      <c r="AS204" s="31">
        <v>94.6</v>
      </c>
      <c r="AT204" s="23">
        <v>100</v>
      </c>
      <c r="AU204" s="24">
        <v>58.7</v>
      </c>
      <c r="AV204" s="24">
        <v>26.8</v>
      </c>
      <c r="AW204" s="24">
        <v>13.4</v>
      </c>
      <c r="AX204" s="24">
        <v>1.1000000000000001</v>
      </c>
      <c r="AY204" s="31">
        <v>40.200000000000003</v>
      </c>
      <c r="AZ204" s="23">
        <v>100</v>
      </c>
      <c r="BA204" s="24">
        <v>15</v>
      </c>
      <c r="BB204" s="24">
        <v>62.7</v>
      </c>
      <c r="BC204" s="24">
        <v>21.4</v>
      </c>
      <c r="BD204" s="24">
        <v>0.8</v>
      </c>
      <c r="BE204" s="31">
        <v>84.1</v>
      </c>
      <c r="BF204" s="23">
        <v>100</v>
      </c>
      <c r="BG204" s="24">
        <v>21.8</v>
      </c>
      <c r="BH204" s="24">
        <v>43.3</v>
      </c>
      <c r="BI204" s="24">
        <v>34.200000000000003</v>
      </c>
      <c r="BJ204" s="24">
        <v>0.7</v>
      </c>
      <c r="BK204" s="31">
        <v>77.5</v>
      </c>
      <c r="BL204" s="23">
        <v>100</v>
      </c>
      <c r="BM204" s="24">
        <v>6.4</v>
      </c>
      <c r="BN204" s="24">
        <v>39.1</v>
      </c>
      <c r="BO204" s="24">
        <v>53.4</v>
      </c>
      <c r="BP204" s="24">
        <v>1.1000000000000001</v>
      </c>
      <c r="BQ204" s="31">
        <v>92.5</v>
      </c>
      <c r="BR204" s="23">
        <v>100</v>
      </c>
      <c r="BS204" s="24">
        <v>83.2</v>
      </c>
      <c r="BT204" s="24">
        <v>12.8</v>
      </c>
      <c r="BU204" s="24">
        <v>3.4</v>
      </c>
      <c r="BV204" s="24">
        <v>0.7</v>
      </c>
      <c r="BW204" s="31">
        <v>16.100000000000001</v>
      </c>
      <c r="BX204" s="23">
        <v>100</v>
      </c>
      <c r="BY204" s="24">
        <v>25.9</v>
      </c>
      <c r="BZ204" s="24">
        <v>56.2</v>
      </c>
      <c r="CA204" s="24">
        <v>17.2</v>
      </c>
      <c r="CB204" s="24">
        <v>0.7</v>
      </c>
      <c r="CC204" s="31">
        <v>73.400000000000006</v>
      </c>
      <c r="CD204" s="23">
        <v>100</v>
      </c>
      <c r="CE204" s="24">
        <v>59.7</v>
      </c>
      <c r="CF204" s="24">
        <v>30.3</v>
      </c>
      <c r="CG204" s="24">
        <v>9</v>
      </c>
      <c r="CH204" s="24">
        <v>1</v>
      </c>
      <c r="CI204" s="31">
        <v>39.4</v>
      </c>
      <c r="CJ204" s="23">
        <v>100</v>
      </c>
      <c r="CK204" s="24">
        <v>54.5</v>
      </c>
      <c r="CL204" s="24">
        <v>32.299999999999997</v>
      </c>
      <c r="CM204" s="24">
        <v>12.6</v>
      </c>
      <c r="CN204" s="24">
        <v>0.6</v>
      </c>
      <c r="CO204" s="25">
        <v>44.9</v>
      </c>
    </row>
    <row r="205" spans="2:93" ht="13.5" customHeight="1" x14ac:dyDescent="0.15">
      <c r="B205" s="55"/>
      <c r="C205" s="52" t="s">
        <v>99</v>
      </c>
      <c r="D205" s="26">
        <v>71</v>
      </c>
      <c r="E205" s="27">
        <v>4</v>
      </c>
      <c r="F205" s="27">
        <v>34</v>
      </c>
      <c r="G205" s="27">
        <v>28</v>
      </c>
      <c r="H205" s="27">
        <v>5</v>
      </c>
      <c r="I205" s="32">
        <v>62</v>
      </c>
      <c r="J205" s="26">
        <v>71</v>
      </c>
      <c r="K205" s="27">
        <v>33</v>
      </c>
      <c r="L205" s="27">
        <v>24</v>
      </c>
      <c r="M205" s="27">
        <v>11</v>
      </c>
      <c r="N205" s="27">
        <v>3</v>
      </c>
      <c r="O205" s="32">
        <v>35</v>
      </c>
      <c r="P205" s="26">
        <v>71</v>
      </c>
      <c r="Q205" s="27">
        <v>24</v>
      </c>
      <c r="R205" s="27">
        <v>29</v>
      </c>
      <c r="S205" s="27">
        <v>14</v>
      </c>
      <c r="T205" s="27">
        <v>4</v>
      </c>
      <c r="U205" s="32">
        <v>43</v>
      </c>
      <c r="V205" s="26">
        <v>71</v>
      </c>
      <c r="W205" s="27">
        <v>41</v>
      </c>
      <c r="X205" s="27">
        <v>20</v>
      </c>
      <c r="Y205" s="27">
        <v>6</v>
      </c>
      <c r="Z205" s="27">
        <v>4</v>
      </c>
      <c r="AA205" s="32">
        <v>26</v>
      </c>
      <c r="AB205" s="26">
        <v>71</v>
      </c>
      <c r="AC205" s="27">
        <v>38</v>
      </c>
      <c r="AD205" s="27">
        <v>15</v>
      </c>
      <c r="AE205" s="27">
        <v>14</v>
      </c>
      <c r="AF205" s="27">
        <v>4</v>
      </c>
      <c r="AG205" s="32">
        <v>29</v>
      </c>
      <c r="AH205" s="26">
        <v>71</v>
      </c>
      <c r="AI205" s="27">
        <v>12</v>
      </c>
      <c r="AJ205" s="27">
        <v>41</v>
      </c>
      <c r="AK205" s="27">
        <v>14</v>
      </c>
      <c r="AL205" s="27">
        <v>4</v>
      </c>
      <c r="AM205" s="32">
        <v>55</v>
      </c>
      <c r="AN205" s="26">
        <v>71</v>
      </c>
      <c r="AO205" s="27">
        <v>7</v>
      </c>
      <c r="AP205" s="27">
        <v>13</v>
      </c>
      <c r="AQ205" s="27">
        <v>48</v>
      </c>
      <c r="AR205" s="27">
        <v>3</v>
      </c>
      <c r="AS205" s="32">
        <v>61</v>
      </c>
      <c r="AT205" s="26">
        <v>71</v>
      </c>
      <c r="AU205" s="27">
        <v>35</v>
      </c>
      <c r="AV205" s="27">
        <v>20</v>
      </c>
      <c r="AW205" s="27">
        <v>13</v>
      </c>
      <c r="AX205" s="27">
        <v>3</v>
      </c>
      <c r="AY205" s="32">
        <v>33</v>
      </c>
      <c r="AZ205" s="26">
        <v>71</v>
      </c>
      <c r="BA205" s="27">
        <v>10</v>
      </c>
      <c r="BB205" s="27">
        <v>42</v>
      </c>
      <c r="BC205" s="27">
        <v>15</v>
      </c>
      <c r="BD205" s="27">
        <v>4</v>
      </c>
      <c r="BE205" s="32">
        <v>57</v>
      </c>
      <c r="BF205" s="26">
        <v>71</v>
      </c>
      <c r="BG205" s="27">
        <v>20</v>
      </c>
      <c r="BH205" s="27">
        <v>26</v>
      </c>
      <c r="BI205" s="27">
        <v>21</v>
      </c>
      <c r="BJ205" s="27">
        <v>4</v>
      </c>
      <c r="BK205" s="32">
        <v>47</v>
      </c>
      <c r="BL205" s="26">
        <v>71</v>
      </c>
      <c r="BM205" s="27">
        <v>5</v>
      </c>
      <c r="BN205" s="27">
        <v>31</v>
      </c>
      <c r="BO205" s="27">
        <v>31</v>
      </c>
      <c r="BP205" s="27">
        <v>4</v>
      </c>
      <c r="BQ205" s="32">
        <v>62</v>
      </c>
      <c r="BR205" s="26">
        <v>71</v>
      </c>
      <c r="BS205" s="27">
        <v>52</v>
      </c>
      <c r="BT205" s="27">
        <v>12</v>
      </c>
      <c r="BU205" s="27">
        <v>3</v>
      </c>
      <c r="BV205" s="27">
        <v>4</v>
      </c>
      <c r="BW205" s="32">
        <v>15</v>
      </c>
      <c r="BX205" s="26">
        <v>71</v>
      </c>
      <c r="BY205" s="27">
        <v>25</v>
      </c>
      <c r="BZ205" s="27">
        <v>32</v>
      </c>
      <c r="CA205" s="27">
        <v>10</v>
      </c>
      <c r="CB205" s="27">
        <v>4</v>
      </c>
      <c r="CC205" s="32">
        <v>42</v>
      </c>
      <c r="CD205" s="26">
        <v>71</v>
      </c>
      <c r="CE205" s="27">
        <v>40</v>
      </c>
      <c r="CF205" s="27">
        <v>20</v>
      </c>
      <c r="CG205" s="27">
        <v>7</v>
      </c>
      <c r="CH205" s="27">
        <v>4</v>
      </c>
      <c r="CI205" s="32">
        <v>27</v>
      </c>
      <c r="CJ205" s="26">
        <v>71</v>
      </c>
      <c r="CK205" s="27">
        <v>37</v>
      </c>
      <c r="CL205" s="27">
        <v>22</v>
      </c>
      <c r="CM205" s="27">
        <v>8</v>
      </c>
      <c r="CN205" s="27">
        <v>4</v>
      </c>
      <c r="CO205" s="28">
        <v>30</v>
      </c>
    </row>
    <row r="206" spans="2:93" ht="13.5" customHeight="1" x14ac:dyDescent="0.15">
      <c r="B206" s="44"/>
      <c r="C206" s="59"/>
      <c r="D206" s="34">
        <v>100</v>
      </c>
      <c r="E206" s="35">
        <v>5.6</v>
      </c>
      <c r="F206" s="35">
        <v>47.9</v>
      </c>
      <c r="G206" s="35">
        <v>39.4</v>
      </c>
      <c r="H206" s="35">
        <v>7</v>
      </c>
      <c r="I206" s="37">
        <v>87.3</v>
      </c>
      <c r="J206" s="34">
        <v>100</v>
      </c>
      <c r="K206" s="35">
        <v>46.5</v>
      </c>
      <c r="L206" s="35">
        <v>33.799999999999997</v>
      </c>
      <c r="M206" s="35">
        <v>15.5</v>
      </c>
      <c r="N206" s="35">
        <v>4.2</v>
      </c>
      <c r="O206" s="37">
        <v>49.3</v>
      </c>
      <c r="P206" s="34">
        <v>100</v>
      </c>
      <c r="Q206" s="35">
        <v>33.799999999999997</v>
      </c>
      <c r="R206" s="35">
        <v>40.799999999999997</v>
      </c>
      <c r="S206" s="35">
        <v>19.7</v>
      </c>
      <c r="T206" s="35">
        <v>5.6</v>
      </c>
      <c r="U206" s="37">
        <v>60.6</v>
      </c>
      <c r="V206" s="34">
        <v>100</v>
      </c>
      <c r="W206" s="35">
        <v>57.7</v>
      </c>
      <c r="X206" s="35">
        <v>28.2</v>
      </c>
      <c r="Y206" s="35">
        <v>8.5</v>
      </c>
      <c r="Z206" s="35">
        <v>5.6</v>
      </c>
      <c r="AA206" s="37">
        <v>36.6</v>
      </c>
      <c r="AB206" s="34">
        <v>100</v>
      </c>
      <c r="AC206" s="35">
        <v>53.5</v>
      </c>
      <c r="AD206" s="35">
        <v>21.1</v>
      </c>
      <c r="AE206" s="35">
        <v>19.7</v>
      </c>
      <c r="AF206" s="35">
        <v>5.6</v>
      </c>
      <c r="AG206" s="37">
        <v>40.799999999999997</v>
      </c>
      <c r="AH206" s="34">
        <v>100</v>
      </c>
      <c r="AI206" s="35">
        <v>16.899999999999999</v>
      </c>
      <c r="AJ206" s="35">
        <v>57.7</v>
      </c>
      <c r="AK206" s="35">
        <v>19.7</v>
      </c>
      <c r="AL206" s="35">
        <v>5.6</v>
      </c>
      <c r="AM206" s="37">
        <v>77.5</v>
      </c>
      <c r="AN206" s="34">
        <v>100</v>
      </c>
      <c r="AO206" s="35">
        <v>9.9</v>
      </c>
      <c r="AP206" s="35">
        <v>18.3</v>
      </c>
      <c r="AQ206" s="35">
        <v>67.599999999999994</v>
      </c>
      <c r="AR206" s="35">
        <v>4.2</v>
      </c>
      <c r="AS206" s="37">
        <v>85.9</v>
      </c>
      <c r="AT206" s="34">
        <v>100</v>
      </c>
      <c r="AU206" s="35">
        <v>49.3</v>
      </c>
      <c r="AV206" s="35">
        <v>28.2</v>
      </c>
      <c r="AW206" s="35">
        <v>18.3</v>
      </c>
      <c r="AX206" s="35">
        <v>4.2</v>
      </c>
      <c r="AY206" s="37">
        <v>46.5</v>
      </c>
      <c r="AZ206" s="34">
        <v>100</v>
      </c>
      <c r="BA206" s="35">
        <v>14.1</v>
      </c>
      <c r="BB206" s="35">
        <v>59.2</v>
      </c>
      <c r="BC206" s="35">
        <v>21.1</v>
      </c>
      <c r="BD206" s="35">
        <v>5.6</v>
      </c>
      <c r="BE206" s="37">
        <v>80.3</v>
      </c>
      <c r="BF206" s="34">
        <v>100</v>
      </c>
      <c r="BG206" s="35">
        <v>28.2</v>
      </c>
      <c r="BH206" s="35">
        <v>36.6</v>
      </c>
      <c r="BI206" s="35">
        <v>29.6</v>
      </c>
      <c r="BJ206" s="35">
        <v>5.6</v>
      </c>
      <c r="BK206" s="37">
        <v>66.2</v>
      </c>
      <c r="BL206" s="34">
        <v>100</v>
      </c>
      <c r="BM206" s="35">
        <v>7</v>
      </c>
      <c r="BN206" s="35">
        <v>43.7</v>
      </c>
      <c r="BO206" s="35">
        <v>43.7</v>
      </c>
      <c r="BP206" s="35">
        <v>5.6</v>
      </c>
      <c r="BQ206" s="37">
        <v>87.3</v>
      </c>
      <c r="BR206" s="34">
        <v>100</v>
      </c>
      <c r="BS206" s="35">
        <v>73.2</v>
      </c>
      <c r="BT206" s="35">
        <v>16.899999999999999</v>
      </c>
      <c r="BU206" s="35">
        <v>4.2</v>
      </c>
      <c r="BV206" s="35">
        <v>5.6</v>
      </c>
      <c r="BW206" s="37">
        <v>21.1</v>
      </c>
      <c r="BX206" s="34">
        <v>100</v>
      </c>
      <c r="BY206" s="35">
        <v>35.200000000000003</v>
      </c>
      <c r="BZ206" s="35">
        <v>45.1</v>
      </c>
      <c r="CA206" s="35">
        <v>14.1</v>
      </c>
      <c r="CB206" s="35">
        <v>5.6</v>
      </c>
      <c r="CC206" s="37">
        <v>59.2</v>
      </c>
      <c r="CD206" s="34">
        <v>100</v>
      </c>
      <c r="CE206" s="35">
        <v>56.3</v>
      </c>
      <c r="CF206" s="35">
        <v>28.2</v>
      </c>
      <c r="CG206" s="35">
        <v>9.9</v>
      </c>
      <c r="CH206" s="35">
        <v>5.6</v>
      </c>
      <c r="CI206" s="37">
        <v>38</v>
      </c>
      <c r="CJ206" s="34">
        <v>100</v>
      </c>
      <c r="CK206" s="35">
        <v>52.1</v>
      </c>
      <c r="CL206" s="35">
        <v>31</v>
      </c>
      <c r="CM206" s="35">
        <v>11.3</v>
      </c>
      <c r="CN206" s="35">
        <v>5.6</v>
      </c>
      <c r="CO206" s="36">
        <v>42.3</v>
      </c>
    </row>
    <row r="207" spans="2:93" ht="13.5" customHeight="1" x14ac:dyDescent="0.15">
      <c r="B207" s="43" t="s">
        <v>95</v>
      </c>
      <c r="C207" s="49"/>
      <c r="D207" s="17">
        <v>2715</v>
      </c>
      <c r="E207" s="18">
        <v>112</v>
      </c>
      <c r="F207" s="18">
        <v>1276</v>
      </c>
      <c r="G207" s="18">
        <v>1307</v>
      </c>
      <c r="H207" s="18">
        <v>20</v>
      </c>
      <c r="I207" s="30">
        <v>2583</v>
      </c>
      <c r="J207" s="17">
        <v>2715</v>
      </c>
      <c r="K207" s="18">
        <v>1538</v>
      </c>
      <c r="L207" s="18">
        <v>725</v>
      </c>
      <c r="M207" s="18">
        <v>435</v>
      </c>
      <c r="N207" s="18">
        <v>17</v>
      </c>
      <c r="O207" s="30">
        <v>1160</v>
      </c>
      <c r="P207" s="17">
        <v>2715</v>
      </c>
      <c r="Q207" s="18">
        <v>723</v>
      </c>
      <c r="R207" s="18">
        <v>1186</v>
      </c>
      <c r="S207" s="18">
        <v>779</v>
      </c>
      <c r="T207" s="18">
        <v>27</v>
      </c>
      <c r="U207" s="30">
        <v>1965</v>
      </c>
      <c r="V207" s="17">
        <v>2715</v>
      </c>
      <c r="W207" s="18">
        <v>1970</v>
      </c>
      <c r="X207" s="18">
        <v>528</v>
      </c>
      <c r="Y207" s="18">
        <v>200</v>
      </c>
      <c r="Z207" s="18">
        <v>17</v>
      </c>
      <c r="AA207" s="30">
        <v>728</v>
      </c>
      <c r="AB207" s="17">
        <v>2715</v>
      </c>
      <c r="AC207" s="18">
        <v>1396</v>
      </c>
      <c r="AD207" s="18">
        <v>868</v>
      </c>
      <c r="AE207" s="18">
        <v>431</v>
      </c>
      <c r="AF207" s="18">
        <v>20</v>
      </c>
      <c r="AG207" s="30">
        <v>1299</v>
      </c>
      <c r="AH207" s="17">
        <v>2715</v>
      </c>
      <c r="AI207" s="18">
        <v>353</v>
      </c>
      <c r="AJ207" s="18">
        <v>1553</v>
      </c>
      <c r="AK207" s="18">
        <v>791</v>
      </c>
      <c r="AL207" s="18">
        <v>18</v>
      </c>
      <c r="AM207" s="30">
        <v>2344</v>
      </c>
      <c r="AN207" s="17">
        <v>2715</v>
      </c>
      <c r="AO207" s="18">
        <v>103</v>
      </c>
      <c r="AP207" s="18">
        <v>231</v>
      </c>
      <c r="AQ207" s="18">
        <v>2363</v>
      </c>
      <c r="AR207" s="18">
        <v>18</v>
      </c>
      <c r="AS207" s="30">
        <v>2594</v>
      </c>
      <c r="AT207" s="17">
        <v>2715</v>
      </c>
      <c r="AU207" s="18">
        <v>1582</v>
      </c>
      <c r="AV207" s="18">
        <v>737</v>
      </c>
      <c r="AW207" s="18">
        <v>374</v>
      </c>
      <c r="AX207" s="18">
        <v>22</v>
      </c>
      <c r="AY207" s="30">
        <v>1111</v>
      </c>
      <c r="AZ207" s="17">
        <v>2715</v>
      </c>
      <c r="BA207" s="18">
        <v>372</v>
      </c>
      <c r="BB207" s="18">
        <v>1610</v>
      </c>
      <c r="BC207" s="18">
        <v>711</v>
      </c>
      <c r="BD207" s="18">
        <v>22</v>
      </c>
      <c r="BE207" s="30">
        <v>2321</v>
      </c>
      <c r="BF207" s="17">
        <v>2715</v>
      </c>
      <c r="BG207" s="18">
        <v>722</v>
      </c>
      <c r="BH207" s="18">
        <v>1109</v>
      </c>
      <c r="BI207" s="18">
        <v>866</v>
      </c>
      <c r="BJ207" s="18">
        <v>18</v>
      </c>
      <c r="BK207" s="30">
        <v>1975</v>
      </c>
      <c r="BL207" s="17">
        <v>2715</v>
      </c>
      <c r="BM207" s="18">
        <v>166</v>
      </c>
      <c r="BN207" s="18">
        <v>1018</v>
      </c>
      <c r="BO207" s="18">
        <v>1508</v>
      </c>
      <c r="BP207" s="18">
        <v>23</v>
      </c>
      <c r="BQ207" s="30">
        <v>2526</v>
      </c>
      <c r="BR207" s="17">
        <v>2715</v>
      </c>
      <c r="BS207" s="18">
        <v>2270</v>
      </c>
      <c r="BT207" s="18">
        <v>342</v>
      </c>
      <c r="BU207" s="18">
        <v>84</v>
      </c>
      <c r="BV207" s="18">
        <v>19</v>
      </c>
      <c r="BW207" s="30">
        <v>426</v>
      </c>
      <c r="BX207" s="17">
        <v>2715</v>
      </c>
      <c r="BY207" s="18">
        <v>728</v>
      </c>
      <c r="BZ207" s="18">
        <v>1445</v>
      </c>
      <c r="CA207" s="18">
        <v>524</v>
      </c>
      <c r="CB207" s="18">
        <v>18</v>
      </c>
      <c r="CC207" s="30">
        <v>1969</v>
      </c>
      <c r="CD207" s="17">
        <v>2715</v>
      </c>
      <c r="CE207" s="18">
        <v>1630</v>
      </c>
      <c r="CF207" s="18">
        <v>806</v>
      </c>
      <c r="CG207" s="18">
        <v>258</v>
      </c>
      <c r="CH207" s="18">
        <v>21</v>
      </c>
      <c r="CI207" s="30">
        <v>1064</v>
      </c>
      <c r="CJ207" s="17">
        <v>2715</v>
      </c>
      <c r="CK207" s="18">
        <v>1516</v>
      </c>
      <c r="CL207" s="18">
        <v>830</v>
      </c>
      <c r="CM207" s="18">
        <v>352</v>
      </c>
      <c r="CN207" s="18">
        <v>17</v>
      </c>
      <c r="CO207" s="19">
        <v>1182</v>
      </c>
    </row>
    <row r="208" spans="2:93" ht="13.5" customHeight="1" x14ac:dyDescent="0.15">
      <c r="B208" s="57"/>
      <c r="C208" s="53"/>
      <c r="D208" s="23">
        <v>100</v>
      </c>
      <c r="E208" s="24">
        <v>4.0999999999999996</v>
      </c>
      <c r="F208" s="24">
        <v>47</v>
      </c>
      <c r="G208" s="24">
        <v>48.1</v>
      </c>
      <c r="H208" s="24">
        <v>0.7</v>
      </c>
      <c r="I208" s="31">
        <v>95.1</v>
      </c>
      <c r="J208" s="23">
        <v>100</v>
      </c>
      <c r="K208" s="24">
        <v>56.6</v>
      </c>
      <c r="L208" s="24">
        <v>26.7</v>
      </c>
      <c r="M208" s="24">
        <v>16</v>
      </c>
      <c r="N208" s="24">
        <v>0.6</v>
      </c>
      <c r="O208" s="31">
        <v>42.7</v>
      </c>
      <c r="P208" s="23">
        <v>100</v>
      </c>
      <c r="Q208" s="24">
        <v>26.6</v>
      </c>
      <c r="R208" s="24">
        <v>43.7</v>
      </c>
      <c r="S208" s="24">
        <v>28.7</v>
      </c>
      <c r="T208" s="24">
        <v>1</v>
      </c>
      <c r="U208" s="31">
        <v>72.400000000000006</v>
      </c>
      <c r="V208" s="23">
        <v>100</v>
      </c>
      <c r="W208" s="24">
        <v>72.599999999999994</v>
      </c>
      <c r="X208" s="24">
        <v>19.399999999999999</v>
      </c>
      <c r="Y208" s="24">
        <v>7.4</v>
      </c>
      <c r="Z208" s="24">
        <v>0.6</v>
      </c>
      <c r="AA208" s="31">
        <v>26.8</v>
      </c>
      <c r="AB208" s="23">
        <v>100</v>
      </c>
      <c r="AC208" s="24">
        <v>51.4</v>
      </c>
      <c r="AD208" s="24">
        <v>32</v>
      </c>
      <c r="AE208" s="24">
        <v>15.9</v>
      </c>
      <c r="AF208" s="24">
        <v>0.7</v>
      </c>
      <c r="AG208" s="31">
        <v>47.8</v>
      </c>
      <c r="AH208" s="23">
        <v>100</v>
      </c>
      <c r="AI208" s="24">
        <v>13</v>
      </c>
      <c r="AJ208" s="24">
        <v>57.2</v>
      </c>
      <c r="AK208" s="24">
        <v>29.1</v>
      </c>
      <c r="AL208" s="24">
        <v>0.7</v>
      </c>
      <c r="AM208" s="31">
        <v>86.3</v>
      </c>
      <c r="AN208" s="23">
        <v>100</v>
      </c>
      <c r="AO208" s="24">
        <v>3.8</v>
      </c>
      <c r="AP208" s="24">
        <v>8.5</v>
      </c>
      <c r="AQ208" s="24">
        <v>87</v>
      </c>
      <c r="AR208" s="24">
        <v>0.7</v>
      </c>
      <c r="AS208" s="31">
        <v>95.5</v>
      </c>
      <c r="AT208" s="23">
        <v>100</v>
      </c>
      <c r="AU208" s="24">
        <v>58.3</v>
      </c>
      <c r="AV208" s="24">
        <v>27.1</v>
      </c>
      <c r="AW208" s="24">
        <v>13.8</v>
      </c>
      <c r="AX208" s="24">
        <v>0.8</v>
      </c>
      <c r="AY208" s="31">
        <v>40.9</v>
      </c>
      <c r="AZ208" s="23">
        <v>100</v>
      </c>
      <c r="BA208" s="24">
        <v>13.7</v>
      </c>
      <c r="BB208" s="24">
        <v>59.3</v>
      </c>
      <c r="BC208" s="24">
        <v>26.2</v>
      </c>
      <c r="BD208" s="24">
        <v>0.8</v>
      </c>
      <c r="BE208" s="31">
        <v>85.5</v>
      </c>
      <c r="BF208" s="23">
        <v>100</v>
      </c>
      <c r="BG208" s="24">
        <v>26.6</v>
      </c>
      <c r="BH208" s="24">
        <v>40.799999999999997</v>
      </c>
      <c r="BI208" s="24">
        <v>31.9</v>
      </c>
      <c r="BJ208" s="24">
        <v>0.7</v>
      </c>
      <c r="BK208" s="31">
        <v>72.7</v>
      </c>
      <c r="BL208" s="23">
        <v>100</v>
      </c>
      <c r="BM208" s="24">
        <v>6.1</v>
      </c>
      <c r="BN208" s="24">
        <v>37.5</v>
      </c>
      <c r="BO208" s="24">
        <v>55.5</v>
      </c>
      <c r="BP208" s="24">
        <v>0.8</v>
      </c>
      <c r="BQ208" s="31">
        <v>93</v>
      </c>
      <c r="BR208" s="23">
        <v>100</v>
      </c>
      <c r="BS208" s="24">
        <v>83.6</v>
      </c>
      <c r="BT208" s="24">
        <v>12.6</v>
      </c>
      <c r="BU208" s="24">
        <v>3.1</v>
      </c>
      <c r="BV208" s="24">
        <v>0.7</v>
      </c>
      <c r="BW208" s="31">
        <v>15.7</v>
      </c>
      <c r="BX208" s="23">
        <v>100</v>
      </c>
      <c r="BY208" s="24">
        <v>26.8</v>
      </c>
      <c r="BZ208" s="24">
        <v>53.2</v>
      </c>
      <c r="CA208" s="24">
        <v>19.3</v>
      </c>
      <c r="CB208" s="24">
        <v>0.7</v>
      </c>
      <c r="CC208" s="31">
        <v>72.5</v>
      </c>
      <c r="CD208" s="23">
        <v>100</v>
      </c>
      <c r="CE208" s="24">
        <v>60</v>
      </c>
      <c r="CF208" s="24">
        <v>29.7</v>
      </c>
      <c r="CG208" s="24">
        <v>9.5</v>
      </c>
      <c r="CH208" s="24">
        <v>0.8</v>
      </c>
      <c r="CI208" s="31">
        <v>39.200000000000003</v>
      </c>
      <c r="CJ208" s="23">
        <v>100</v>
      </c>
      <c r="CK208" s="24">
        <v>55.8</v>
      </c>
      <c r="CL208" s="24">
        <v>30.6</v>
      </c>
      <c r="CM208" s="24">
        <v>13</v>
      </c>
      <c r="CN208" s="24">
        <v>0.6</v>
      </c>
      <c r="CO208" s="25">
        <v>43.5</v>
      </c>
    </row>
    <row r="209" spans="2:93" ht="13.5" customHeight="1" x14ac:dyDescent="0.15">
      <c r="B209" s="54" t="s">
        <v>49</v>
      </c>
      <c r="C209" s="52" t="s">
        <v>224</v>
      </c>
      <c r="D209" s="26">
        <v>77</v>
      </c>
      <c r="E209" s="27">
        <v>4</v>
      </c>
      <c r="F209" s="27">
        <v>36</v>
      </c>
      <c r="G209" s="27">
        <v>36</v>
      </c>
      <c r="H209" s="27">
        <v>1</v>
      </c>
      <c r="I209" s="32">
        <v>72</v>
      </c>
      <c r="J209" s="26">
        <v>77</v>
      </c>
      <c r="K209" s="27">
        <v>39</v>
      </c>
      <c r="L209" s="27">
        <v>22</v>
      </c>
      <c r="M209" s="27">
        <v>15</v>
      </c>
      <c r="N209" s="27">
        <v>1</v>
      </c>
      <c r="O209" s="32">
        <v>37</v>
      </c>
      <c r="P209" s="26">
        <v>77</v>
      </c>
      <c r="Q209" s="27">
        <v>17</v>
      </c>
      <c r="R209" s="27">
        <v>38</v>
      </c>
      <c r="S209" s="27">
        <v>20</v>
      </c>
      <c r="T209" s="27">
        <v>2</v>
      </c>
      <c r="U209" s="32">
        <v>58</v>
      </c>
      <c r="V209" s="26">
        <v>77</v>
      </c>
      <c r="W209" s="27">
        <v>60</v>
      </c>
      <c r="X209" s="27">
        <v>11</v>
      </c>
      <c r="Y209" s="27">
        <v>5</v>
      </c>
      <c r="Z209" s="27">
        <v>1</v>
      </c>
      <c r="AA209" s="32">
        <v>16</v>
      </c>
      <c r="AB209" s="26">
        <v>77</v>
      </c>
      <c r="AC209" s="27">
        <v>38</v>
      </c>
      <c r="AD209" s="27">
        <v>26</v>
      </c>
      <c r="AE209" s="27">
        <v>12</v>
      </c>
      <c r="AF209" s="27">
        <v>1</v>
      </c>
      <c r="AG209" s="32">
        <v>38</v>
      </c>
      <c r="AH209" s="26">
        <v>77</v>
      </c>
      <c r="AI209" s="27">
        <v>11</v>
      </c>
      <c r="AJ209" s="27">
        <v>37</v>
      </c>
      <c r="AK209" s="27">
        <v>28</v>
      </c>
      <c r="AL209" s="27">
        <v>1</v>
      </c>
      <c r="AM209" s="32">
        <v>65</v>
      </c>
      <c r="AN209" s="26">
        <v>77</v>
      </c>
      <c r="AO209" s="27">
        <v>4</v>
      </c>
      <c r="AP209" s="27">
        <v>7</v>
      </c>
      <c r="AQ209" s="27">
        <v>65</v>
      </c>
      <c r="AR209" s="27">
        <v>1</v>
      </c>
      <c r="AS209" s="32">
        <v>72</v>
      </c>
      <c r="AT209" s="26">
        <v>77</v>
      </c>
      <c r="AU209" s="27">
        <v>40</v>
      </c>
      <c r="AV209" s="27">
        <v>21</v>
      </c>
      <c r="AW209" s="27">
        <v>15</v>
      </c>
      <c r="AX209" s="27">
        <v>1</v>
      </c>
      <c r="AY209" s="32">
        <v>36</v>
      </c>
      <c r="AZ209" s="26">
        <v>77</v>
      </c>
      <c r="BA209" s="27">
        <v>5</v>
      </c>
      <c r="BB209" s="27">
        <v>48</v>
      </c>
      <c r="BC209" s="27">
        <v>23</v>
      </c>
      <c r="BD209" s="27">
        <v>1</v>
      </c>
      <c r="BE209" s="32">
        <v>71</v>
      </c>
      <c r="BF209" s="26">
        <v>77</v>
      </c>
      <c r="BG209" s="27">
        <v>21</v>
      </c>
      <c r="BH209" s="27">
        <v>38</v>
      </c>
      <c r="BI209" s="27">
        <v>17</v>
      </c>
      <c r="BJ209" s="27">
        <v>1</v>
      </c>
      <c r="BK209" s="32">
        <v>55</v>
      </c>
      <c r="BL209" s="26">
        <v>77</v>
      </c>
      <c r="BM209" s="27">
        <v>3</v>
      </c>
      <c r="BN209" s="27">
        <v>29</v>
      </c>
      <c r="BO209" s="27">
        <v>44</v>
      </c>
      <c r="BP209" s="27">
        <v>1</v>
      </c>
      <c r="BQ209" s="32">
        <v>73</v>
      </c>
      <c r="BR209" s="26">
        <v>77</v>
      </c>
      <c r="BS209" s="27">
        <v>60</v>
      </c>
      <c r="BT209" s="27">
        <v>13</v>
      </c>
      <c r="BU209" s="27">
        <v>3</v>
      </c>
      <c r="BV209" s="27">
        <v>1</v>
      </c>
      <c r="BW209" s="32">
        <v>16</v>
      </c>
      <c r="BX209" s="26">
        <v>77</v>
      </c>
      <c r="BY209" s="27">
        <v>14</v>
      </c>
      <c r="BZ209" s="27">
        <v>41</v>
      </c>
      <c r="CA209" s="27">
        <v>21</v>
      </c>
      <c r="CB209" s="27">
        <v>1</v>
      </c>
      <c r="CC209" s="32">
        <v>62</v>
      </c>
      <c r="CD209" s="26">
        <v>77</v>
      </c>
      <c r="CE209" s="27">
        <v>50</v>
      </c>
      <c r="CF209" s="27">
        <v>19</v>
      </c>
      <c r="CG209" s="27">
        <v>7</v>
      </c>
      <c r="CH209" s="27">
        <v>1</v>
      </c>
      <c r="CI209" s="32">
        <v>26</v>
      </c>
      <c r="CJ209" s="26">
        <v>77</v>
      </c>
      <c r="CK209" s="27">
        <v>46</v>
      </c>
      <c r="CL209" s="27">
        <v>20</v>
      </c>
      <c r="CM209" s="27">
        <v>10</v>
      </c>
      <c r="CN209" s="27">
        <v>1</v>
      </c>
      <c r="CO209" s="28">
        <v>30</v>
      </c>
    </row>
    <row r="210" spans="2:93" ht="13.5" customHeight="1" x14ac:dyDescent="0.15">
      <c r="B210" s="55"/>
      <c r="C210" s="53"/>
      <c r="D210" s="23">
        <v>100</v>
      </c>
      <c r="E210" s="24">
        <v>5.2</v>
      </c>
      <c r="F210" s="24">
        <v>46.8</v>
      </c>
      <c r="G210" s="24">
        <v>46.8</v>
      </c>
      <c r="H210" s="24">
        <v>1.3</v>
      </c>
      <c r="I210" s="31">
        <v>93.5</v>
      </c>
      <c r="J210" s="23">
        <v>100</v>
      </c>
      <c r="K210" s="24">
        <v>50.6</v>
      </c>
      <c r="L210" s="24">
        <v>28.6</v>
      </c>
      <c r="M210" s="24">
        <v>19.5</v>
      </c>
      <c r="N210" s="24">
        <v>1.3</v>
      </c>
      <c r="O210" s="31">
        <v>48.1</v>
      </c>
      <c r="P210" s="23">
        <v>100</v>
      </c>
      <c r="Q210" s="24">
        <v>22.1</v>
      </c>
      <c r="R210" s="24">
        <v>49.4</v>
      </c>
      <c r="S210" s="24">
        <v>26</v>
      </c>
      <c r="T210" s="24">
        <v>2.6</v>
      </c>
      <c r="U210" s="31">
        <v>75.3</v>
      </c>
      <c r="V210" s="23">
        <v>100</v>
      </c>
      <c r="W210" s="24">
        <v>77.900000000000006</v>
      </c>
      <c r="X210" s="24">
        <v>14.3</v>
      </c>
      <c r="Y210" s="24">
        <v>6.5</v>
      </c>
      <c r="Z210" s="24">
        <v>1.3</v>
      </c>
      <c r="AA210" s="31">
        <v>20.8</v>
      </c>
      <c r="AB210" s="23">
        <v>100</v>
      </c>
      <c r="AC210" s="24">
        <v>49.4</v>
      </c>
      <c r="AD210" s="24">
        <v>33.799999999999997</v>
      </c>
      <c r="AE210" s="24">
        <v>15.6</v>
      </c>
      <c r="AF210" s="24">
        <v>1.3</v>
      </c>
      <c r="AG210" s="31">
        <v>49.4</v>
      </c>
      <c r="AH210" s="23">
        <v>100</v>
      </c>
      <c r="AI210" s="24">
        <v>14.3</v>
      </c>
      <c r="AJ210" s="24">
        <v>48.1</v>
      </c>
      <c r="AK210" s="24">
        <v>36.4</v>
      </c>
      <c r="AL210" s="24">
        <v>1.3</v>
      </c>
      <c r="AM210" s="31">
        <v>84.4</v>
      </c>
      <c r="AN210" s="23">
        <v>100</v>
      </c>
      <c r="AO210" s="24">
        <v>5.2</v>
      </c>
      <c r="AP210" s="24">
        <v>9.1</v>
      </c>
      <c r="AQ210" s="24">
        <v>84.4</v>
      </c>
      <c r="AR210" s="24">
        <v>1.3</v>
      </c>
      <c r="AS210" s="31">
        <v>93.5</v>
      </c>
      <c r="AT210" s="23">
        <v>100</v>
      </c>
      <c r="AU210" s="24">
        <v>51.9</v>
      </c>
      <c r="AV210" s="24">
        <v>27.3</v>
      </c>
      <c r="AW210" s="24">
        <v>19.5</v>
      </c>
      <c r="AX210" s="24">
        <v>1.3</v>
      </c>
      <c r="AY210" s="31">
        <v>46.8</v>
      </c>
      <c r="AZ210" s="23">
        <v>100</v>
      </c>
      <c r="BA210" s="24">
        <v>6.5</v>
      </c>
      <c r="BB210" s="24">
        <v>62.3</v>
      </c>
      <c r="BC210" s="24">
        <v>29.9</v>
      </c>
      <c r="BD210" s="24">
        <v>1.3</v>
      </c>
      <c r="BE210" s="31">
        <v>92.2</v>
      </c>
      <c r="BF210" s="23">
        <v>100</v>
      </c>
      <c r="BG210" s="24">
        <v>27.3</v>
      </c>
      <c r="BH210" s="24">
        <v>49.4</v>
      </c>
      <c r="BI210" s="24">
        <v>22.1</v>
      </c>
      <c r="BJ210" s="24">
        <v>1.3</v>
      </c>
      <c r="BK210" s="31">
        <v>71.400000000000006</v>
      </c>
      <c r="BL210" s="23">
        <v>100</v>
      </c>
      <c r="BM210" s="24">
        <v>3.9</v>
      </c>
      <c r="BN210" s="24">
        <v>37.700000000000003</v>
      </c>
      <c r="BO210" s="24">
        <v>57.1</v>
      </c>
      <c r="BP210" s="24">
        <v>1.3</v>
      </c>
      <c r="BQ210" s="31">
        <v>94.8</v>
      </c>
      <c r="BR210" s="23">
        <v>100</v>
      </c>
      <c r="BS210" s="24">
        <v>77.900000000000006</v>
      </c>
      <c r="BT210" s="24">
        <v>16.899999999999999</v>
      </c>
      <c r="BU210" s="24">
        <v>3.9</v>
      </c>
      <c r="BV210" s="24">
        <v>1.3</v>
      </c>
      <c r="BW210" s="31">
        <v>20.8</v>
      </c>
      <c r="BX210" s="23">
        <v>100</v>
      </c>
      <c r="BY210" s="24">
        <v>18.2</v>
      </c>
      <c r="BZ210" s="24">
        <v>53.2</v>
      </c>
      <c r="CA210" s="24">
        <v>27.3</v>
      </c>
      <c r="CB210" s="24">
        <v>1.3</v>
      </c>
      <c r="CC210" s="31">
        <v>80.5</v>
      </c>
      <c r="CD210" s="23">
        <v>100</v>
      </c>
      <c r="CE210" s="24">
        <v>64.900000000000006</v>
      </c>
      <c r="CF210" s="24">
        <v>24.7</v>
      </c>
      <c r="CG210" s="24">
        <v>9.1</v>
      </c>
      <c r="CH210" s="24">
        <v>1.3</v>
      </c>
      <c r="CI210" s="31">
        <v>33.799999999999997</v>
      </c>
      <c r="CJ210" s="23">
        <v>100</v>
      </c>
      <c r="CK210" s="24">
        <v>59.7</v>
      </c>
      <c r="CL210" s="24">
        <v>26</v>
      </c>
      <c r="CM210" s="24">
        <v>13</v>
      </c>
      <c r="CN210" s="24">
        <v>1.3</v>
      </c>
      <c r="CO210" s="25">
        <v>39</v>
      </c>
    </row>
    <row r="211" spans="2:93" ht="13.5" customHeight="1" x14ac:dyDescent="0.15">
      <c r="B211" s="55"/>
      <c r="C211" s="52" t="s">
        <v>225</v>
      </c>
      <c r="D211" s="26">
        <v>546</v>
      </c>
      <c r="E211" s="27">
        <v>21</v>
      </c>
      <c r="F211" s="27">
        <v>241</v>
      </c>
      <c r="G211" s="27">
        <v>279</v>
      </c>
      <c r="H211" s="27">
        <v>5</v>
      </c>
      <c r="I211" s="32">
        <v>520</v>
      </c>
      <c r="J211" s="26">
        <v>546</v>
      </c>
      <c r="K211" s="27">
        <v>284</v>
      </c>
      <c r="L211" s="27">
        <v>172</v>
      </c>
      <c r="M211" s="27">
        <v>86</v>
      </c>
      <c r="N211" s="27">
        <v>4</v>
      </c>
      <c r="O211" s="32">
        <v>258</v>
      </c>
      <c r="P211" s="26">
        <v>546</v>
      </c>
      <c r="Q211" s="27">
        <v>125</v>
      </c>
      <c r="R211" s="27">
        <v>251</v>
      </c>
      <c r="S211" s="27">
        <v>164</v>
      </c>
      <c r="T211" s="27">
        <v>6</v>
      </c>
      <c r="U211" s="32">
        <v>415</v>
      </c>
      <c r="V211" s="26">
        <v>546</v>
      </c>
      <c r="W211" s="27">
        <v>393</v>
      </c>
      <c r="X211" s="27">
        <v>114</v>
      </c>
      <c r="Y211" s="27">
        <v>35</v>
      </c>
      <c r="Z211" s="27">
        <v>4</v>
      </c>
      <c r="AA211" s="32">
        <v>149</v>
      </c>
      <c r="AB211" s="26">
        <v>546</v>
      </c>
      <c r="AC211" s="27">
        <v>244</v>
      </c>
      <c r="AD211" s="27">
        <v>202</v>
      </c>
      <c r="AE211" s="27">
        <v>93</v>
      </c>
      <c r="AF211" s="27">
        <v>7</v>
      </c>
      <c r="AG211" s="32">
        <v>295</v>
      </c>
      <c r="AH211" s="26">
        <v>546</v>
      </c>
      <c r="AI211" s="27">
        <v>63</v>
      </c>
      <c r="AJ211" s="27">
        <v>300</v>
      </c>
      <c r="AK211" s="27">
        <v>178</v>
      </c>
      <c r="AL211" s="27">
        <v>5</v>
      </c>
      <c r="AM211" s="32">
        <v>478</v>
      </c>
      <c r="AN211" s="26">
        <v>546</v>
      </c>
      <c r="AO211" s="27">
        <v>21</v>
      </c>
      <c r="AP211" s="27">
        <v>42</v>
      </c>
      <c r="AQ211" s="27">
        <v>478</v>
      </c>
      <c r="AR211" s="27">
        <v>5</v>
      </c>
      <c r="AS211" s="32">
        <v>520</v>
      </c>
      <c r="AT211" s="26">
        <v>546</v>
      </c>
      <c r="AU211" s="27">
        <v>281</v>
      </c>
      <c r="AV211" s="27">
        <v>169</v>
      </c>
      <c r="AW211" s="27">
        <v>91</v>
      </c>
      <c r="AX211" s="27">
        <v>5</v>
      </c>
      <c r="AY211" s="32">
        <v>260</v>
      </c>
      <c r="AZ211" s="26">
        <v>546</v>
      </c>
      <c r="BA211" s="27">
        <v>81</v>
      </c>
      <c r="BB211" s="27">
        <v>320</v>
      </c>
      <c r="BC211" s="27">
        <v>140</v>
      </c>
      <c r="BD211" s="27">
        <v>5</v>
      </c>
      <c r="BE211" s="32">
        <v>460</v>
      </c>
      <c r="BF211" s="26">
        <v>546</v>
      </c>
      <c r="BG211" s="27">
        <v>131</v>
      </c>
      <c r="BH211" s="27">
        <v>211</v>
      </c>
      <c r="BI211" s="27">
        <v>200</v>
      </c>
      <c r="BJ211" s="27">
        <v>4</v>
      </c>
      <c r="BK211" s="32">
        <v>411</v>
      </c>
      <c r="BL211" s="26">
        <v>546</v>
      </c>
      <c r="BM211" s="27">
        <v>28</v>
      </c>
      <c r="BN211" s="27">
        <v>197</v>
      </c>
      <c r="BO211" s="27">
        <v>317</v>
      </c>
      <c r="BP211" s="27">
        <v>4</v>
      </c>
      <c r="BQ211" s="32">
        <v>514</v>
      </c>
      <c r="BR211" s="26">
        <v>546</v>
      </c>
      <c r="BS211" s="27">
        <v>432</v>
      </c>
      <c r="BT211" s="27">
        <v>85</v>
      </c>
      <c r="BU211" s="27">
        <v>25</v>
      </c>
      <c r="BV211" s="27">
        <v>4</v>
      </c>
      <c r="BW211" s="32">
        <v>110</v>
      </c>
      <c r="BX211" s="26">
        <v>546</v>
      </c>
      <c r="BY211" s="27">
        <v>144</v>
      </c>
      <c r="BZ211" s="27">
        <v>289</v>
      </c>
      <c r="CA211" s="27">
        <v>108</v>
      </c>
      <c r="CB211" s="27">
        <v>5</v>
      </c>
      <c r="CC211" s="32">
        <v>397</v>
      </c>
      <c r="CD211" s="26">
        <v>546</v>
      </c>
      <c r="CE211" s="27">
        <v>311</v>
      </c>
      <c r="CF211" s="27">
        <v>178</v>
      </c>
      <c r="CG211" s="27">
        <v>53</v>
      </c>
      <c r="CH211" s="27">
        <v>4</v>
      </c>
      <c r="CI211" s="32">
        <v>231</v>
      </c>
      <c r="CJ211" s="26">
        <v>546</v>
      </c>
      <c r="CK211" s="27">
        <v>295</v>
      </c>
      <c r="CL211" s="27">
        <v>178</v>
      </c>
      <c r="CM211" s="27">
        <v>69</v>
      </c>
      <c r="CN211" s="27">
        <v>4</v>
      </c>
      <c r="CO211" s="28">
        <v>247</v>
      </c>
    </row>
    <row r="212" spans="2:93" ht="13.5" customHeight="1" x14ac:dyDescent="0.15">
      <c r="B212" s="55"/>
      <c r="C212" s="53"/>
      <c r="D212" s="23">
        <v>100</v>
      </c>
      <c r="E212" s="24">
        <v>3.8</v>
      </c>
      <c r="F212" s="24">
        <v>44.1</v>
      </c>
      <c r="G212" s="24">
        <v>51.1</v>
      </c>
      <c r="H212" s="24">
        <v>0.9</v>
      </c>
      <c r="I212" s="31">
        <v>95.2</v>
      </c>
      <c r="J212" s="23">
        <v>100</v>
      </c>
      <c r="K212" s="24">
        <v>52</v>
      </c>
      <c r="L212" s="24">
        <v>31.5</v>
      </c>
      <c r="M212" s="24">
        <v>15.8</v>
      </c>
      <c r="N212" s="24">
        <v>0.7</v>
      </c>
      <c r="O212" s="31">
        <v>47.3</v>
      </c>
      <c r="P212" s="23">
        <v>100</v>
      </c>
      <c r="Q212" s="24">
        <v>22.9</v>
      </c>
      <c r="R212" s="24">
        <v>46</v>
      </c>
      <c r="S212" s="24">
        <v>30</v>
      </c>
      <c r="T212" s="24">
        <v>1.1000000000000001</v>
      </c>
      <c r="U212" s="31">
        <v>76</v>
      </c>
      <c r="V212" s="23">
        <v>100</v>
      </c>
      <c r="W212" s="24">
        <v>72</v>
      </c>
      <c r="X212" s="24">
        <v>20.9</v>
      </c>
      <c r="Y212" s="24">
        <v>6.4</v>
      </c>
      <c r="Z212" s="24">
        <v>0.7</v>
      </c>
      <c r="AA212" s="31">
        <v>27.3</v>
      </c>
      <c r="AB212" s="23">
        <v>100</v>
      </c>
      <c r="AC212" s="24">
        <v>44.7</v>
      </c>
      <c r="AD212" s="24">
        <v>37</v>
      </c>
      <c r="AE212" s="24">
        <v>17</v>
      </c>
      <c r="AF212" s="24">
        <v>1.3</v>
      </c>
      <c r="AG212" s="31">
        <v>54</v>
      </c>
      <c r="AH212" s="23">
        <v>100</v>
      </c>
      <c r="AI212" s="24">
        <v>11.5</v>
      </c>
      <c r="AJ212" s="24">
        <v>54.9</v>
      </c>
      <c r="AK212" s="24">
        <v>32.6</v>
      </c>
      <c r="AL212" s="24">
        <v>0.9</v>
      </c>
      <c r="AM212" s="31">
        <v>87.5</v>
      </c>
      <c r="AN212" s="23">
        <v>100</v>
      </c>
      <c r="AO212" s="24">
        <v>3.8</v>
      </c>
      <c r="AP212" s="24">
        <v>7.7</v>
      </c>
      <c r="AQ212" s="24">
        <v>87.5</v>
      </c>
      <c r="AR212" s="24">
        <v>0.9</v>
      </c>
      <c r="AS212" s="31">
        <v>95.2</v>
      </c>
      <c r="AT212" s="23">
        <v>100</v>
      </c>
      <c r="AU212" s="24">
        <v>51.5</v>
      </c>
      <c r="AV212" s="24">
        <v>31</v>
      </c>
      <c r="AW212" s="24">
        <v>16.7</v>
      </c>
      <c r="AX212" s="24">
        <v>0.9</v>
      </c>
      <c r="AY212" s="31">
        <v>47.6</v>
      </c>
      <c r="AZ212" s="23">
        <v>100</v>
      </c>
      <c r="BA212" s="24">
        <v>14.8</v>
      </c>
      <c r="BB212" s="24">
        <v>58.6</v>
      </c>
      <c r="BC212" s="24">
        <v>25.6</v>
      </c>
      <c r="BD212" s="24">
        <v>0.9</v>
      </c>
      <c r="BE212" s="31">
        <v>84.2</v>
      </c>
      <c r="BF212" s="23">
        <v>100</v>
      </c>
      <c r="BG212" s="24">
        <v>24</v>
      </c>
      <c r="BH212" s="24">
        <v>38.6</v>
      </c>
      <c r="BI212" s="24">
        <v>36.6</v>
      </c>
      <c r="BJ212" s="24">
        <v>0.7</v>
      </c>
      <c r="BK212" s="31">
        <v>75.3</v>
      </c>
      <c r="BL212" s="23">
        <v>100</v>
      </c>
      <c r="BM212" s="24">
        <v>5.0999999999999996</v>
      </c>
      <c r="BN212" s="24">
        <v>36.1</v>
      </c>
      <c r="BO212" s="24">
        <v>58.1</v>
      </c>
      <c r="BP212" s="24">
        <v>0.7</v>
      </c>
      <c r="BQ212" s="31">
        <v>94.1</v>
      </c>
      <c r="BR212" s="23">
        <v>100</v>
      </c>
      <c r="BS212" s="24">
        <v>79.099999999999994</v>
      </c>
      <c r="BT212" s="24">
        <v>15.6</v>
      </c>
      <c r="BU212" s="24">
        <v>4.5999999999999996</v>
      </c>
      <c r="BV212" s="24">
        <v>0.7</v>
      </c>
      <c r="BW212" s="31">
        <v>20.100000000000001</v>
      </c>
      <c r="BX212" s="23">
        <v>100</v>
      </c>
      <c r="BY212" s="24">
        <v>26.4</v>
      </c>
      <c r="BZ212" s="24">
        <v>52.9</v>
      </c>
      <c r="CA212" s="24">
        <v>19.8</v>
      </c>
      <c r="CB212" s="24">
        <v>0.9</v>
      </c>
      <c r="CC212" s="31">
        <v>72.7</v>
      </c>
      <c r="CD212" s="23">
        <v>100</v>
      </c>
      <c r="CE212" s="24">
        <v>57</v>
      </c>
      <c r="CF212" s="24">
        <v>32.6</v>
      </c>
      <c r="CG212" s="24">
        <v>9.6999999999999993</v>
      </c>
      <c r="CH212" s="24">
        <v>0.7</v>
      </c>
      <c r="CI212" s="31">
        <v>42.3</v>
      </c>
      <c r="CJ212" s="23">
        <v>100</v>
      </c>
      <c r="CK212" s="24">
        <v>54</v>
      </c>
      <c r="CL212" s="24">
        <v>32.6</v>
      </c>
      <c r="CM212" s="24">
        <v>12.6</v>
      </c>
      <c r="CN212" s="24">
        <v>0.7</v>
      </c>
      <c r="CO212" s="25">
        <v>45.2</v>
      </c>
    </row>
    <row r="213" spans="2:93" ht="13.5" customHeight="1" x14ac:dyDescent="0.15">
      <c r="B213" s="55"/>
      <c r="C213" s="52" t="s">
        <v>226</v>
      </c>
      <c r="D213" s="26">
        <v>1104</v>
      </c>
      <c r="E213" s="27">
        <v>40</v>
      </c>
      <c r="F213" s="27">
        <v>506</v>
      </c>
      <c r="G213" s="27">
        <v>555</v>
      </c>
      <c r="H213" s="27">
        <v>3</v>
      </c>
      <c r="I213" s="32">
        <v>1061</v>
      </c>
      <c r="J213" s="26">
        <v>1104</v>
      </c>
      <c r="K213" s="27">
        <v>675</v>
      </c>
      <c r="L213" s="27">
        <v>269</v>
      </c>
      <c r="M213" s="27">
        <v>156</v>
      </c>
      <c r="N213" s="27">
        <v>4</v>
      </c>
      <c r="O213" s="32">
        <v>425</v>
      </c>
      <c r="P213" s="26">
        <v>1104</v>
      </c>
      <c r="Q213" s="27">
        <v>312</v>
      </c>
      <c r="R213" s="27">
        <v>446</v>
      </c>
      <c r="S213" s="27">
        <v>339</v>
      </c>
      <c r="T213" s="27">
        <v>7</v>
      </c>
      <c r="U213" s="32">
        <v>785</v>
      </c>
      <c r="V213" s="26">
        <v>1104</v>
      </c>
      <c r="W213" s="27">
        <v>822</v>
      </c>
      <c r="X213" s="27">
        <v>199</v>
      </c>
      <c r="Y213" s="27">
        <v>80</v>
      </c>
      <c r="Z213" s="27">
        <v>3</v>
      </c>
      <c r="AA213" s="32">
        <v>279</v>
      </c>
      <c r="AB213" s="26">
        <v>1104</v>
      </c>
      <c r="AC213" s="27">
        <v>623</v>
      </c>
      <c r="AD213" s="27">
        <v>311</v>
      </c>
      <c r="AE213" s="27">
        <v>167</v>
      </c>
      <c r="AF213" s="27">
        <v>3</v>
      </c>
      <c r="AG213" s="32">
        <v>478</v>
      </c>
      <c r="AH213" s="26">
        <v>1104</v>
      </c>
      <c r="AI213" s="27">
        <v>145</v>
      </c>
      <c r="AJ213" s="27">
        <v>630</v>
      </c>
      <c r="AK213" s="27">
        <v>326</v>
      </c>
      <c r="AL213" s="27">
        <v>3</v>
      </c>
      <c r="AM213" s="32">
        <v>956</v>
      </c>
      <c r="AN213" s="26">
        <v>1104</v>
      </c>
      <c r="AO213" s="27">
        <v>34</v>
      </c>
      <c r="AP213" s="27">
        <v>81</v>
      </c>
      <c r="AQ213" s="27">
        <v>986</v>
      </c>
      <c r="AR213" s="27">
        <v>3</v>
      </c>
      <c r="AS213" s="32">
        <v>1067</v>
      </c>
      <c r="AT213" s="26">
        <v>1104</v>
      </c>
      <c r="AU213" s="27">
        <v>708</v>
      </c>
      <c r="AV213" s="27">
        <v>265</v>
      </c>
      <c r="AW213" s="27">
        <v>126</v>
      </c>
      <c r="AX213" s="27">
        <v>5</v>
      </c>
      <c r="AY213" s="32">
        <v>391</v>
      </c>
      <c r="AZ213" s="26">
        <v>1104</v>
      </c>
      <c r="BA213" s="27">
        <v>140</v>
      </c>
      <c r="BB213" s="27">
        <v>617</v>
      </c>
      <c r="BC213" s="27">
        <v>342</v>
      </c>
      <c r="BD213" s="27">
        <v>5</v>
      </c>
      <c r="BE213" s="32">
        <v>959</v>
      </c>
      <c r="BF213" s="26">
        <v>1104</v>
      </c>
      <c r="BG213" s="27">
        <v>355</v>
      </c>
      <c r="BH213" s="27">
        <v>435</v>
      </c>
      <c r="BI213" s="27">
        <v>311</v>
      </c>
      <c r="BJ213" s="27">
        <v>3</v>
      </c>
      <c r="BK213" s="32">
        <v>746</v>
      </c>
      <c r="BL213" s="26">
        <v>1104</v>
      </c>
      <c r="BM213" s="27">
        <v>69</v>
      </c>
      <c r="BN213" s="27">
        <v>396</v>
      </c>
      <c r="BO213" s="27">
        <v>633</v>
      </c>
      <c r="BP213" s="27">
        <v>6</v>
      </c>
      <c r="BQ213" s="32">
        <v>1029</v>
      </c>
      <c r="BR213" s="26">
        <v>1104</v>
      </c>
      <c r="BS213" s="27">
        <v>945</v>
      </c>
      <c r="BT213" s="27">
        <v>129</v>
      </c>
      <c r="BU213" s="27">
        <v>26</v>
      </c>
      <c r="BV213" s="27">
        <v>4</v>
      </c>
      <c r="BW213" s="32">
        <v>155</v>
      </c>
      <c r="BX213" s="26">
        <v>1104</v>
      </c>
      <c r="BY213" s="27">
        <v>307</v>
      </c>
      <c r="BZ213" s="27">
        <v>571</v>
      </c>
      <c r="CA213" s="27">
        <v>223</v>
      </c>
      <c r="CB213" s="27">
        <v>3</v>
      </c>
      <c r="CC213" s="32">
        <v>794</v>
      </c>
      <c r="CD213" s="26">
        <v>1104</v>
      </c>
      <c r="CE213" s="27">
        <v>698</v>
      </c>
      <c r="CF213" s="27">
        <v>301</v>
      </c>
      <c r="CG213" s="27">
        <v>101</v>
      </c>
      <c r="CH213" s="27">
        <v>4</v>
      </c>
      <c r="CI213" s="32">
        <v>402</v>
      </c>
      <c r="CJ213" s="26">
        <v>1104</v>
      </c>
      <c r="CK213" s="27">
        <v>650</v>
      </c>
      <c r="CL213" s="27">
        <v>308</v>
      </c>
      <c r="CM213" s="27">
        <v>143</v>
      </c>
      <c r="CN213" s="27">
        <v>3</v>
      </c>
      <c r="CO213" s="28">
        <v>451</v>
      </c>
    </row>
    <row r="214" spans="2:93" ht="13.5" customHeight="1" x14ac:dyDescent="0.15">
      <c r="B214" s="55"/>
      <c r="C214" s="53"/>
      <c r="D214" s="23">
        <v>100</v>
      </c>
      <c r="E214" s="24">
        <v>3.6</v>
      </c>
      <c r="F214" s="24">
        <v>45.8</v>
      </c>
      <c r="G214" s="24">
        <v>50.3</v>
      </c>
      <c r="H214" s="24">
        <v>0.3</v>
      </c>
      <c r="I214" s="31">
        <v>96.1</v>
      </c>
      <c r="J214" s="23">
        <v>100</v>
      </c>
      <c r="K214" s="24">
        <v>61.1</v>
      </c>
      <c r="L214" s="24">
        <v>24.4</v>
      </c>
      <c r="M214" s="24">
        <v>14.1</v>
      </c>
      <c r="N214" s="24">
        <v>0.4</v>
      </c>
      <c r="O214" s="31">
        <v>38.5</v>
      </c>
      <c r="P214" s="23">
        <v>100</v>
      </c>
      <c r="Q214" s="24">
        <v>28.3</v>
      </c>
      <c r="R214" s="24">
        <v>40.4</v>
      </c>
      <c r="S214" s="24">
        <v>30.7</v>
      </c>
      <c r="T214" s="24">
        <v>0.6</v>
      </c>
      <c r="U214" s="31">
        <v>71.099999999999994</v>
      </c>
      <c r="V214" s="23">
        <v>100</v>
      </c>
      <c r="W214" s="24">
        <v>74.5</v>
      </c>
      <c r="X214" s="24">
        <v>18</v>
      </c>
      <c r="Y214" s="24">
        <v>7.2</v>
      </c>
      <c r="Z214" s="24">
        <v>0.3</v>
      </c>
      <c r="AA214" s="31">
        <v>25.3</v>
      </c>
      <c r="AB214" s="23">
        <v>100</v>
      </c>
      <c r="AC214" s="24">
        <v>56.4</v>
      </c>
      <c r="AD214" s="24">
        <v>28.2</v>
      </c>
      <c r="AE214" s="24">
        <v>15.1</v>
      </c>
      <c r="AF214" s="24">
        <v>0.3</v>
      </c>
      <c r="AG214" s="31">
        <v>43.3</v>
      </c>
      <c r="AH214" s="23">
        <v>100</v>
      </c>
      <c r="AI214" s="24">
        <v>13.1</v>
      </c>
      <c r="AJ214" s="24">
        <v>57.1</v>
      </c>
      <c r="AK214" s="24">
        <v>29.5</v>
      </c>
      <c r="AL214" s="24">
        <v>0.3</v>
      </c>
      <c r="AM214" s="31">
        <v>86.6</v>
      </c>
      <c r="AN214" s="23">
        <v>100</v>
      </c>
      <c r="AO214" s="24">
        <v>3.1</v>
      </c>
      <c r="AP214" s="24">
        <v>7.3</v>
      </c>
      <c r="AQ214" s="24">
        <v>89.3</v>
      </c>
      <c r="AR214" s="24">
        <v>0.3</v>
      </c>
      <c r="AS214" s="31">
        <v>96.6</v>
      </c>
      <c r="AT214" s="23">
        <v>100</v>
      </c>
      <c r="AU214" s="24">
        <v>64.099999999999994</v>
      </c>
      <c r="AV214" s="24">
        <v>24</v>
      </c>
      <c r="AW214" s="24">
        <v>11.4</v>
      </c>
      <c r="AX214" s="24">
        <v>0.5</v>
      </c>
      <c r="AY214" s="31">
        <v>35.4</v>
      </c>
      <c r="AZ214" s="23">
        <v>100</v>
      </c>
      <c r="BA214" s="24">
        <v>12.7</v>
      </c>
      <c r="BB214" s="24">
        <v>55.9</v>
      </c>
      <c r="BC214" s="24">
        <v>31</v>
      </c>
      <c r="BD214" s="24">
        <v>0.5</v>
      </c>
      <c r="BE214" s="31">
        <v>86.9</v>
      </c>
      <c r="BF214" s="23">
        <v>100</v>
      </c>
      <c r="BG214" s="24">
        <v>32.200000000000003</v>
      </c>
      <c r="BH214" s="24">
        <v>39.4</v>
      </c>
      <c r="BI214" s="24">
        <v>28.2</v>
      </c>
      <c r="BJ214" s="24">
        <v>0.3</v>
      </c>
      <c r="BK214" s="31">
        <v>67.599999999999994</v>
      </c>
      <c r="BL214" s="23">
        <v>100</v>
      </c>
      <c r="BM214" s="24">
        <v>6.3</v>
      </c>
      <c r="BN214" s="24">
        <v>35.9</v>
      </c>
      <c r="BO214" s="24">
        <v>57.3</v>
      </c>
      <c r="BP214" s="24">
        <v>0.5</v>
      </c>
      <c r="BQ214" s="31">
        <v>93.2</v>
      </c>
      <c r="BR214" s="23">
        <v>100</v>
      </c>
      <c r="BS214" s="24">
        <v>85.6</v>
      </c>
      <c r="BT214" s="24">
        <v>11.7</v>
      </c>
      <c r="BU214" s="24">
        <v>2.4</v>
      </c>
      <c r="BV214" s="24">
        <v>0.4</v>
      </c>
      <c r="BW214" s="31">
        <v>14</v>
      </c>
      <c r="BX214" s="23">
        <v>100</v>
      </c>
      <c r="BY214" s="24">
        <v>27.8</v>
      </c>
      <c r="BZ214" s="24">
        <v>51.7</v>
      </c>
      <c r="CA214" s="24">
        <v>20.2</v>
      </c>
      <c r="CB214" s="24">
        <v>0.3</v>
      </c>
      <c r="CC214" s="31">
        <v>71.900000000000006</v>
      </c>
      <c r="CD214" s="23">
        <v>100</v>
      </c>
      <c r="CE214" s="24">
        <v>63.2</v>
      </c>
      <c r="CF214" s="24">
        <v>27.3</v>
      </c>
      <c r="CG214" s="24">
        <v>9.1</v>
      </c>
      <c r="CH214" s="24">
        <v>0.4</v>
      </c>
      <c r="CI214" s="31">
        <v>36.4</v>
      </c>
      <c r="CJ214" s="23">
        <v>100</v>
      </c>
      <c r="CK214" s="24">
        <v>58.9</v>
      </c>
      <c r="CL214" s="24">
        <v>27.9</v>
      </c>
      <c r="CM214" s="24">
        <v>13</v>
      </c>
      <c r="CN214" s="24">
        <v>0.3</v>
      </c>
      <c r="CO214" s="25">
        <v>40.9</v>
      </c>
    </row>
    <row r="215" spans="2:93" ht="13.5" customHeight="1" x14ac:dyDescent="0.15">
      <c r="B215" s="55"/>
      <c r="C215" s="52" t="s">
        <v>227</v>
      </c>
      <c r="D215" s="26">
        <v>912</v>
      </c>
      <c r="E215" s="27">
        <v>43</v>
      </c>
      <c r="F215" s="27">
        <v>457</v>
      </c>
      <c r="G215" s="27">
        <v>406</v>
      </c>
      <c r="H215" s="27">
        <v>6</v>
      </c>
      <c r="I215" s="32">
        <v>863</v>
      </c>
      <c r="J215" s="26">
        <v>912</v>
      </c>
      <c r="K215" s="27">
        <v>505</v>
      </c>
      <c r="L215" s="27">
        <v>237</v>
      </c>
      <c r="M215" s="27">
        <v>165</v>
      </c>
      <c r="N215" s="27">
        <v>5</v>
      </c>
      <c r="O215" s="32">
        <v>402</v>
      </c>
      <c r="P215" s="26">
        <v>912</v>
      </c>
      <c r="Q215" s="27">
        <v>243</v>
      </c>
      <c r="R215" s="27">
        <v>422</v>
      </c>
      <c r="S215" s="27">
        <v>240</v>
      </c>
      <c r="T215" s="27">
        <v>7</v>
      </c>
      <c r="U215" s="32">
        <v>662</v>
      </c>
      <c r="V215" s="26">
        <v>912</v>
      </c>
      <c r="W215" s="27">
        <v>650</v>
      </c>
      <c r="X215" s="27">
        <v>183</v>
      </c>
      <c r="Y215" s="27">
        <v>74</v>
      </c>
      <c r="Z215" s="27">
        <v>5</v>
      </c>
      <c r="AA215" s="32">
        <v>257</v>
      </c>
      <c r="AB215" s="26">
        <v>912</v>
      </c>
      <c r="AC215" s="27">
        <v>450</v>
      </c>
      <c r="AD215" s="27">
        <v>313</v>
      </c>
      <c r="AE215" s="27">
        <v>144</v>
      </c>
      <c r="AF215" s="27">
        <v>5</v>
      </c>
      <c r="AG215" s="32">
        <v>457</v>
      </c>
      <c r="AH215" s="26">
        <v>912</v>
      </c>
      <c r="AI215" s="27">
        <v>122</v>
      </c>
      <c r="AJ215" s="27">
        <v>542</v>
      </c>
      <c r="AK215" s="27">
        <v>243</v>
      </c>
      <c r="AL215" s="27">
        <v>5</v>
      </c>
      <c r="AM215" s="32">
        <v>785</v>
      </c>
      <c r="AN215" s="26">
        <v>912</v>
      </c>
      <c r="AO215" s="27">
        <v>36</v>
      </c>
      <c r="AP215" s="27">
        <v>87</v>
      </c>
      <c r="AQ215" s="27">
        <v>783</v>
      </c>
      <c r="AR215" s="27">
        <v>6</v>
      </c>
      <c r="AS215" s="32">
        <v>870</v>
      </c>
      <c r="AT215" s="26">
        <v>912</v>
      </c>
      <c r="AU215" s="27">
        <v>516</v>
      </c>
      <c r="AV215" s="27">
        <v>260</v>
      </c>
      <c r="AW215" s="27">
        <v>128</v>
      </c>
      <c r="AX215" s="27">
        <v>8</v>
      </c>
      <c r="AY215" s="32">
        <v>388</v>
      </c>
      <c r="AZ215" s="26">
        <v>912</v>
      </c>
      <c r="BA215" s="27">
        <v>135</v>
      </c>
      <c r="BB215" s="27">
        <v>580</v>
      </c>
      <c r="BC215" s="27">
        <v>190</v>
      </c>
      <c r="BD215" s="27">
        <v>7</v>
      </c>
      <c r="BE215" s="32">
        <v>770</v>
      </c>
      <c r="BF215" s="26">
        <v>912</v>
      </c>
      <c r="BG215" s="27">
        <v>194</v>
      </c>
      <c r="BH215" s="27">
        <v>396</v>
      </c>
      <c r="BI215" s="27">
        <v>316</v>
      </c>
      <c r="BJ215" s="27">
        <v>6</v>
      </c>
      <c r="BK215" s="32">
        <v>712</v>
      </c>
      <c r="BL215" s="26">
        <v>912</v>
      </c>
      <c r="BM215" s="27">
        <v>61</v>
      </c>
      <c r="BN215" s="27">
        <v>363</v>
      </c>
      <c r="BO215" s="27">
        <v>480</v>
      </c>
      <c r="BP215" s="27">
        <v>8</v>
      </c>
      <c r="BQ215" s="32">
        <v>843</v>
      </c>
      <c r="BR215" s="26">
        <v>912</v>
      </c>
      <c r="BS215" s="27">
        <v>777</v>
      </c>
      <c r="BT215" s="27">
        <v>102</v>
      </c>
      <c r="BU215" s="27">
        <v>27</v>
      </c>
      <c r="BV215" s="27">
        <v>6</v>
      </c>
      <c r="BW215" s="32">
        <v>129</v>
      </c>
      <c r="BX215" s="26">
        <v>912</v>
      </c>
      <c r="BY215" s="27">
        <v>237</v>
      </c>
      <c r="BZ215" s="27">
        <v>511</v>
      </c>
      <c r="CA215" s="27">
        <v>159</v>
      </c>
      <c r="CB215" s="27">
        <v>5</v>
      </c>
      <c r="CC215" s="32">
        <v>670</v>
      </c>
      <c r="CD215" s="26">
        <v>912</v>
      </c>
      <c r="CE215" s="27">
        <v>527</v>
      </c>
      <c r="CF215" s="27">
        <v>287</v>
      </c>
      <c r="CG215" s="27">
        <v>90</v>
      </c>
      <c r="CH215" s="27">
        <v>8</v>
      </c>
      <c r="CI215" s="32">
        <v>377</v>
      </c>
      <c r="CJ215" s="26">
        <v>912</v>
      </c>
      <c r="CK215" s="27">
        <v>485</v>
      </c>
      <c r="CL215" s="27">
        <v>301</v>
      </c>
      <c r="CM215" s="27">
        <v>121</v>
      </c>
      <c r="CN215" s="27">
        <v>5</v>
      </c>
      <c r="CO215" s="28">
        <v>422</v>
      </c>
    </row>
    <row r="216" spans="2:93" ht="13.5" customHeight="1" x14ac:dyDescent="0.15">
      <c r="B216" s="55"/>
      <c r="C216" s="53"/>
      <c r="D216" s="23">
        <v>100</v>
      </c>
      <c r="E216" s="24">
        <v>4.7</v>
      </c>
      <c r="F216" s="24">
        <v>50.1</v>
      </c>
      <c r="G216" s="24">
        <v>44.5</v>
      </c>
      <c r="H216" s="24">
        <v>0.7</v>
      </c>
      <c r="I216" s="31">
        <v>94.6</v>
      </c>
      <c r="J216" s="23">
        <v>100</v>
      </c>
      <c r="K216" s="24">
        <v>55.4</v>
      </c>
      <c r="L216" s="24">
        <v>26</v>
      </c>
      <c r="M216" s="24">
        <v>18.100000000000001</v>
      </c>
      <c r="N216" s="24">
        <v>0.5</v>
      </c>
      <c r="O216" s="31">
        <v>44.1</v>
      </c>
      <c r="P216" s="23">
        <v>100</v>
      </c>
      <c r="Q216" s="24">
        <v>26.6</v>
      </c>
      <c r="R216" s="24">
        <v>46.3</v>
      </c>
      <c r="S216" s="24">
        <v>26.3</v>
      </c>
      <c r="T216" s="24">
        <v>0.8</v>
      </c>
      <c r="U216" s="31">
        <v>72.599999999999994</v>
      </c>
      <c r="V216" s="23">
        <v>100</v>
      </c>
      <c r="W216" s="24">
        <v>71.3</v>
      </c>
      <c r="X216" s="24">
        <v>20.100000000000001</v>
      </c>
      <c r="Y216" s="24">
        <v>8.1</v>
      </c>
      <c r="Z216" s="24">
        <v>0.5</v>
      </c>
      <c r="AA216" s="31">
        <v>28.2</v>
      </c>
      <c r="AB216" s="23">
        <v>100</v>
      </c>
      <c r="AC216" s="24">
        <v>49.3</v>
      </c>
      <c r="AD216" s="24">
        <v>34.299999999999997</v>
      </c>
      <c r="AE216" s="24">
        <v>15.8</v>
      </c>
      <c r="AF216" s="24">
        <v>0.5</v>
      </c>
      <c r="AG216" s="31">
        <v>50.1</v>
      </c>
      <c r="AH216" s="23">
        <v>100</v>
      </c>
      <c r="AI216" s="24">
        <v>13.4</v>
      </c>
      <c r="AJ216" s="24">
        <v>59.4</v>
      </c>
      <c r="AK216" s="24">
        <v>26.6</v>
      </c>
      <c r="AL216" s="24">
        <v>0.5</v>
      </c>
      <c r="AM216" s="31">
        <v>86.1</v>
      </c>
      <c r="AN216" s="23">
        <v>100</v>
      </c>
      <c r="AO216" s="24">
        <v>3.9</v>
      </c>
      <c r="AP216" s="24">
        <v>9.5</v>
      </c>
      <c r="AQ216" s="24">
        <v>85.9</v>
      </c>
      <c r="AR216" s="24">
        <v>0.7</v>
      </c>
      <c r="AS216" s="31">
        <v>95.4</v>
      </c>
      <c r="AT216" s="23">
        <v>100</v>
      </c>
      <c r="AU216" s="24">
        <v>56.6</v>
      </c>
      <c r="AV216" s="24">
        <v>28.5</v>
      </c>
      <c r="AW216" s="24">
        <v>14</v>
      </c>
      <c r="AX216" s="24">
        <v>0.9</v>
      </c>
      <c r="AY216" s="31">
        <v>42.5</v>
      </c>
      <c r="AZ216" s="23">
        <v>100</v>
      </c>
      <c r="BA216" s="24">
        <v>14.8</v>
      </c>
      <c r="BB216" s="24">
        <v>63.6</v>
      </c>
      <c r="BC216" s="24">
        <v>20.8</v>
      </c>
      <c r="BD216" s="24">
        <v>0.8</v>
      </c>
      <c r="BE216" s="31">
        <v>84.4</v>
      </c>
      <c r="BF216" s="23">
        <v>100</v>
      </c>
      <c r="BG216" s="24">
        <v>21.3</v>
      </c>
      <c r="BH216" s="24">
        <v>43.4</v>
      </c>
      <c r="BI216" s="24">
        <v>34.6</v>
      </c>
      <c r="BJ216" s="24">
        <v>0.7</v>
      </c>
      <c r="BK216" s="31">
        <v>78.099999999999994</v>
      </c>
      <c r="BL216" s="23">
        <v>100</v>
      </c>
      <c r="BM216" s="24">
        <v>6.7</v>
      </c>
      <c r="BN216" s="24">
        <v>39.799999999999997</v>
      </c>
      <c r="BO216" s="24">
        <v>52.6</v>
      </c>
      <c r="BP216" s="24">
        <v>0.9</v>
      </c>
      <c r="BQ216" s="31">
        <v>92.4</v>
      </c>
      <c r="BR216" s="23">
        <v>100</v>
      </c>
      <c r="BS216" s="24">
        <v>85.2</v>
      </c>
      <c r="BT216" s="24">
        <v>11.2</v>
      </c>
      <c r="BU216" s="24">
        <v>3</v>
      </c>
      <c r="BV216" s="24">
        <v>0.7</v>
      </c>
      <c r="BW216" s="31">
        <v>14.1</v>
      </c>
      <c r="BX216" s="23">
        <v>100</v>
      </c>
      <c r="BY216" s="24">
        <v>26</v>
      </c>
      <c r="BZ216" s="24">
        <v>56</v>
      </c>
      <c r="CA216" s="24">
        <v>17.399999999999999</v>
      </c>
      <c r="CB216" s="24">
        <v>0.5</v>
      </c>
      <c r="CC216" s="31">
        <v>73.5</v>
      </c>
      <c r="CD216" s="23">
        <v>100</v>
      </c>
      <c r="CE216" s="24">
        <v>57.8</v>
      </c>
      <c r="CF216" s="24">
        <v>31.5</v>
      </c>
      <c r="CG216" s="24">
        <v>9.9</v>
      </c>
      <c r="CH216" s="24">
        <v>0.9</v>
      </c>
      <c r="CI216" s="31">
        <v>41.3</v>
      </c>
      <c r="CJ216" s="23">
        <v>100</v>
      </c>
      <c r="CK216" s="24">
        <v>53.2</v>
      </c>
      <c r="CL216" s="24">
        <v>33</v>
      </c>
      <c r="CM216" s="24">
        <v>13.3</v>
      </c>
      <c r="CN216" s="24">
        <v>0.5</v>
      </c>
      <c r="CO216" s="25">
        <v>46.3</v>
      </c>
    </row>
    <row r="217" spans="2:93" ht="13.5" customHeight="1" x14ac:dyDescent="0.15">
      <c r="B217" s="55"/>
      <c r="C217" s="52" t="s">
        <v>99</v>
      </c>
      <c r="D217" s="26">
        <v>76</v>
      </c>
      <c r="E217" s="27">
        <v>4</v>
      </c>
      <c r="F217" s="27">
        <v>36</v>
      </c>
      <c r="G217" s="27">
        <v>31</v>
      </c>
      <c r="H217" s="27">
        <v>5</v>
      </c>
      <c r="I217" s="32">
        <v>67</v>
      </c>
      <c r="J217" s="26">
        <v>76</v>
      </c>
      <c r="K217" s="27">
        <v>35</v>
      </c>
      <c r="L217" s="27">
        <v>25</v>
      </c>
      <c r="M217" s="27">
        <v>13</v>
      </c>
      <c r="N217" s="27">
        <v>3</v>
      </c>
      <c r="O217" s="32">
        <v>38</v>
      </c>
      <c r="P217" s="26">
        <v>76</v>
      </c>
      <c r="Q217" s="27">
        <v>26</v>
      </c>
      <c r="R217" s="27">
        <v>29</v>
      </c>
      <c r="S217" s="27">
        <v>16</v>
      </c>
      <c r="T217" s="27">
        <v>5</v>
      </c>
      <c r="U217" s="32">
        <v>45</v>
      </c>
      <c r="V217" s="26">
        <v>76</v>
      </c>
      <c r="W217" s="27">
        <v>45</v>
      </c>
      <c r="X217" s="27">
        <v>21</v>
      </c>
      <c r="Y217" s="27">
        <v>6</v>
      </c>
      <c r="Z217" s="27">
        <v>4</v>
      </c>
      <c r="AA217" s="32">
        <v>27</v>
      </c>
      <c r="AB217" s="26">
        <v>76</v>
      </c>
      <c r="AC217" s="27">
        <v>41</v>
      </c>
      <c r="AD217" s="27">
        <v>16</v>
      </c>
      <c r="AE217" s="27">
        <v>15</v>
      </c>
      <c r="AF217" s="27">
        <v>4</v>
      </c>
      <c r="AG217" s="32">
        <v>31</v>
      </c>
      <c r="AH217" s="26">
        <v>76</v>
      </c>
      <c r="AI217" s="27">
        <v>12</v>
      </c>
      <c r="AJ217" s="27">
        <v>44</v>
      </c>
      <c r="AK217" s="27">
        <v>16</v>
      </c>
      <c r="AL217" s="27">
        <v>4</v>
      </c>
      <c r="AM217" s="32">
        <v>60</v>
      </c>
      <c r="AN217" s="26">
        <v>76</v>
      </c>
      <c r="AO217" s="27">
        <v>8</v>
      </c>
      <c r="AP217" s="27">
        <v>14</v>
      </c>
      <c r="AQ217" s="27">
        <v>51</v>
      </c>
      <c r="AR217" s="27">
        <v>3</v>
      </c>
      <c r="AS217" s="32">
        <v>65</v>
      </c>
      <c r="AT217" s="26">
        <v>76</v>
      </c>
      <c r="AU217" s="27">
        <v>37</v>
      </c>
      <c r="AV217" s="27">
        <v>22</v>
      </c>
      <c r="AW217" s="27">
        <v>14</v>
      </c>
      <c r="AX217" s="27">
        <v>3</v>
      </c>
      <c r="AY217" s="32">
        <v>36</v>
      </c>
      <c r="AZ217" s="26">
        <v>76</v>
      </c>
      <c r="BA217" s="27">
        <v>11</v>
      </c>
      <c r="BB217" s="27">
        <v>45</v>
      </c>
      <c r="BC217" s="27">
        <v>16</v>
      </c>
      <c r="BD217" s="27">
        <v>4</v>
      </c>
      <c r="BE217" s="32">
        <v>61</v>
      </c>
      <c r="BF217" s="26">
        <v>76</v>
      </c>
      <c r="BG217" s="27">
        <v>21</v>
      </c>
      <c r="BH217" s="27">
        <v>29</v>
      </c>
      <c r="BI217" s="27">
        <v>22</v>
      </c>
      <c r="BJ217" s="27">
        <v>4</v>
      </c>
      <c r="BK217" s="32">
        <v>51</v>
      </c>
      <c r="BL217" s="26">
        <v>76</v>
      </c>
      <c r="BM217" s="27">
        <v>5</v>
      </c>
      <c r="BN217" s="27">
        <v>33</v>
      </c>
      <c r="BO217" s="27">
        <v>34</v>
      </c>
      <c r="BP217" s="27">
        <v>4</v>
      </c>
      <c r="BQ217" s="32">
        <v>67</v>
      </c>
      <c r="BR217" s="26">
        <v>76</v>
      </c>
      <c r="BS217" s="27">
        <v>56</v>
      </c>
      <c r="BT217" s="27">
        <v>13</v>
      </c>
      <c r="BU217" s="27">
        <v>3</v>
      </c>
      <c r="BV217" s="27">
        <v>4</v>
      </c>
      <c r="BW217" s="32">
        <v>16</v>
      </c>
      <c r="BX217" s="26">
        <v>76</v>
      </c>
      <c r="BY217" s="27">
        <v>26</v>
      </c>
      <c r="BZ217" s="27">
        <v>33</v>
      </c>
      <c r="CA217" s="27">
        <v>13</v>
      </c>
      <c r="CB217" s="27">
        <v>4</v>
      </c>
      <c r="CC217" s="32">
        <v>46</v>
      </c>
      <c r="CD217" s="26">
        <v>76</v>
      </c>
      <c r="CE217" s="27">
        <v>44</v>
      </c>
      <c r="CF217" s="27">
        <v>21</v>
      </c>
      <c r="CG217" s="27">
        <v>7</v>
      </c>
      <c r="CH217" s="27">
        <v>4</v>
      </c>
      <c r="CI217" s="32">
        <v>28</v>
      </c>
      <c r="CJ217" s="26">
        <v>76</v>
      </c>
      <c r="CK217" s="27">
        <v>40</v>
      </c>
      <c r="CL217" s="27">
        <v>23</v>
      </c>
      <c r="CM217" s="27">
        <v>9</v>
      </c>
      <c r="CN217" s="27">
        <v>4</v>
      </c>
      <c r="CO217" s="28">
        <v>32</v>
      </c>
    </row>
    <row r="218" spans="2:93" ht="13.5" customHeight="1" x14ac:dyDescent="0.15">
      <c r="B218" s="44"/>
      <c r="C218" s="59"/>
      <c r="D218" s="34">
        <v>100</v>
      </c>
      <c r="E218" s="35">
        <v>5.3</v>
      </c>
      <c r="F218" s="35">
        <v>47.4</v>
      </c>
      <c r="G218" s="35">
        <v>40.799999999999997</v>
      </c>
      <c r="H218" s="35">
        <v>6.6</v>
      </c>
      <c r="I218" s="37">
        <v>88.2</v>
      </c>
      <c r="J218" s="34">
        <v>100</v>
      </c>
      <c r="K218" s="35">
        <v>46.1</v>
      </c>
      <c r="L218" s="35">
        <v>32.9</v>
      </c>
      <c r="M218" s="35">
        <v>17.100000000000001</v>
      </c>
      <c r="N218" s="35">
        <v>3.9</v>
      </c>
      <c r="O218" s="37">
        <v>50</v>
      </c>
      <c r="P218" s="34">
        <v>100</v>
      </c>
      <c r="Q218" s="35">
        <v>34.200000000000003</v>
      </c>
      <c r="R218" s="35">
        <v>38.200000000000003</v>
      </c>
      <c r="S218" s="35">
        <v>21.1</v>
      </c>
      <c r="T218" s="35">
        <v>6.6</v>
      </c>
      <c r="U218" s="37">
        <v>59.2</v>
      </c>
      <c r="V218" s="34">
        <v>100</v>
      </c>
      <c r="W218" s="35">
        <v>59.2</v>
      </c>
      <c r="X218" s="35">
        <v>27.6</v>
      </c>
      <c r="Y218" s="35">
        <v>7.9</v>
      </c>
      <c r="Z218" s="35">
        <v>5.3</v>
      </c>
      <c r="AA218" s="37">
        <v>35.5</v>
      </c>
      <c r="AB218" s="34">
        <v>100</v>
      </c>
      <c r="AC218" s="35">
        <v>53.9</v>
      </c>
      <c r="AD218" s="35">
        <v>21.1</v>
      </c>
      <c r="AE218" s="35">
        <v>19.7</v>
      </c>
      <c r="AF218" s="35">
        <v>5.3</v>
      </c>
      <c r="AG218" s="37">
        <v>40.799999999999997</v>
      </c>
      <c r="AH218" s="34">
        <v>100</v>
      </c>
      <c r="AI218" s="35">
        <v>15.8</v>
      </c>
      <c r="AJ218" s="35">
        <v>57.9</v>
      </c>
      <c r="AK218" s="35">
        <v>21.1</v>
      </c>
      <c r="AL218" s="35">
        <v>5.3</v>
      </c>
      <c r="AM218" s="37">
        <v>78.900000000000006</v>
      </c>
      <c r="AN218" s="34">
        <v>100</v>
      </c>
      <c r="AO218" s="35">
        <v>10.5</v>
      </c>
      <c r="AP218" s="35">
        <v>18.399999999999999</v>
      </c>
      <c r="AQ218" s="35">
        <v>67.099999999999994</v>
      </c>
      <c r="AR218" s="35">
        <v>3.9</v>
      </c>
      <c r="AS218" s="37">
        <v>85.5</v>
      </c>
      <c r="AT218" s="34">
        <v>100</v>
      </c>
      <c r="AU218" s="35">
        <v>48.7</v>
      </c>
      <c r="AV218" s="35">
        <v>28.9</v>
      </c>
      <c r="AW218" s="35">
        <v>18.399999999999999</v>
      </c>
      <c r="AX218" s="35">
        <v>3.9</v>
      </c>
      <c r="AY218" s="37">
        <v>47.4</v>
      </c>
      <c r="AZ218" s="34">
        <v>100</v>
      </c>
      <c r="BA218" s="35">
        <v>14.5</v>
      </c>
      <c r="BB218" s="35">
        <v>59.2</v>
      </c>
      <c r="BC218" s="35">
        <v>21.1</v>
      </c>
      <c r="BD218" s="35">
        <v>5.3</v>
      </c>
      <c r="BE218" s="37">
        <v>80.3</v>
      </c>
      <c r="BF218" s="34">
        <v>100</v>
      </c>
      <c r="BG218" s="35">
        <v>27.6</v>
      </c>
      <c r="BH218" s="35">
        <v>38.200000000000003</v>
      </c>
      <c r="BI218" s="35">
        <v>28.9</v>
      </c>
      <c r="BJ218" s="35">
        <v>5.3</v>
      </c>
      <c r="BK218" s="37">
        <v>67.099999999999994</v>
      </c>
      <c r="BL218" s="34">
        <v>100</v>
      </c>
      <c r="BM218" s="35">
        <v>6.6</v>
      </c>
      <c r="BN218" s="35">
        <v>43.4</v>
      </c>
      <c r="BO218" s="35">
        <v>44.7</v>
      </c>
      <c r="BP218" s="35">
        <v>5.3</v>
      </c>
      <c r="BQ218" s="37">
        <v>88.2</v>
      </c>
      <c r="BR218" s="34">
        <v>100</v>
      </c>
      <c r="BS218" s="35">
        <v>73.7</v>
      </c>
      <c r="BT218" s="35">
        <v>17.100000000000001</v>
      </c>
      <c r="BU218" s="35">
        <v>3.9</v>
      </c>
      <c r="BV218" s="35">
        <v>5.3</v>
      </c>
      <c r="BW218" s="37">
        <v>21.1</v>
      </c>
      <c r="BX218" s="34">
        <v>100</v>
      </c>
      <c r="BY218" s="35">
        <v>34.200000000000003</v>
      </c>
      <c r="BZ218" s="35">
        <v>43.4</v>
      </c>
      <c r="CA218" s="35">
        <v>17.100000000000001</v>
      </c>
      <c r="CB218" s="35">
        <v>5.3</v>
      </c>
      <c r="CC218" s="37">
        <v>60.5</v>
      </c>
      <c r="CD218" s="34">
        <v>100</v>
      </c>
      <c r="CE218" s="35">
        <v>57.9</v>
      </c>
      <c r="CF218" s="35">
        <v>27.6</v>
      </c>
      <c r="CG218" s="35">
        <v>9.1999999999999993</v>
      </c>
      <c r="CH218" s="35">
        <v>5.3</v>
      </c>
      <c r="CI218" s="37">
        <v>36.799999999999997</v>
      </c>
      <c r="CJ218" s="34">
        <v>100</v>
      </c>
      <c r="CK218" s="35">
        <v>52.6</v>
      </c>
      <c r="CL218" s="35">
        <v>30.3</v>
      </c>
      <c r="CM218" s="35">
        <v>11.8</v>
      </c>
      <c r="CN218" s="35">
        <v>5.3</v>
      </c>
      <c r="CO218" s="36">
        <v>42.1</v>
      </c>
    </row>
    <row r="219" spans="2:93" ht="13.5" customHeight="1" x14ac:dyDescent="0.15">
      <c r="B219" s="43" t="s">
        <v>95</v>
      </c>
      <c r="C219" s="49"/>
      <c r="D219" s="17">
        <v>2715</v>
      </c>
      <c r="E219" s="18">
        <v>112</v>
      </c>
      <c r="F219" s="18">
        <v>1276</v>
      </c>
      <c r="G219" s="18">
        <v>1307</v>
      </c>
      <c r="H219" s="18">
        <v>20</v>
      </c>
      <c r="I219" s="30">
        <v>2583</v>
      </c>
      <c r="J219" s="17">
        <v>2715</v>
      </c>
      <c r="K219" s="18">
        <v>1538</v>
      </c>
      <c r="L219" s="18">
        <v>725</v>
      </c>
      <c r="M219" s="18">
        <v>435</v>
      </c>
      <c r="N219" s="18">
        <v>17</v>
      </c>
      <c r="O219" s="30">
        <v>1160</v>
      </c>
      <c r="P219" s="17">
        <v>2715</v>
      </c>
      <c r="Q219" s="18">
        <v>723</v>
      </c>
      <c r="R219" s="18">
        <v>1186</v>
      </c>
      <c r="S219" s="18">
        <v>779</v>
      </c>
      <c r="T219" s="18">
        <v>27</v>
      </c>
      <c r="U219" s="30">
        <v>1965</v>
      </c>
      <c r="V219" s="17">
        <v>2715</v>
      </c>
      <c r="W219" s="18">
        <v>1970</v>
      </c>
      <c r="X219" s="18">
        <v>528</v>
      </c>
      <c r="Y219" s="18">
        <v>200</v>
      </c>
      <c r="Z219" s="18">
        <v>17</v>
      </c>
      <c r="AA219" s="30">
        <v>728</v>
      </c>
      <c r="AB219" s="17">
        <v>2715</v>
      </c>
      <c r="AC219" s="18">
        <v>1396</v>
      </c>
      <c r="AD219" s="18">
        <v>868</v>
      </c>
      <c r="AE219" s="18">
        <v>431</v>
      </c>
      <c r="AF219" s="18">
        <v>20</v>
      </c>
      <c r="AG219" s="30">
        <v>1299</v>
      </c>
      <c r="AH219" s="17">
        <v>2715</v>
      </c>
      <c r="AI219" s="18">
        <v>353</v>
      </c>
      <c r="AJ219" s="18">
        <v>1553</v>
      </c>
      <c r="AK219" s="18">
        <v>791</v>
      </c>
      <c r="AL219" s="18">
        <v>18</v>
      </c>
      <c r="AM219" s="30">
        <v>2344</v>
      </c>
      <c r="AN219" s="17">
        <v>2715</v>
      </c>
      <c r="AO219" s="18">
        <v>103</v>
      </c>
      <c r="AP219" s="18">
        <v>231</v>
      </c>
      <c r="AQ219" s="18">
        <v>2363</v>
      </c>
      <c r="AR219" s="18">
        <v>18</v>
      </c>
      <c r="AS219" s="30">
        <v>2594</v>
      </c>
      <c r="AT219" s="17">
        <v>2715</v>
      </c>
      <c r="AU219" s="18">
        <v>1582</v>
      </c>
      <c r="AV219" s="18">
        <v>737</v>
      </c>
      <c r="AW219" s="18">
        <v>374</v>
      </c>
      <c r="AX219" s="18">
        <v>22</v>
      </c>
      <c r="AY219" s="30">
        <v>1111</v>
      </c>
      <c r="AZ219" s="17">
        <v>2715</v>
      </c>
      <c r="BA219" s="18">
        <v>372</v>
      </c>
      <c r="BB219" s="18">
        <v>1610</v>
      </c>
      <c r="BC219" s="18">
        <v>711</v>
      </c>
      <c r="BD219" s="18">
        <v>22</v>
      </c>
      <c r="BE219" s="30">
        <v>2321</v>
      </c>
      <c r="BF219" s="17">
        <v>2715</v>
      </c>
      <c r="BG219" s="18">
        <v>722</v>
      </c>
      <c r="BH219" s="18">
        <v>1109</v>
      </c>
      <c r="BI219" s="18">
        <v>866</v>
      </c>
      <c r="BJ219" s="18">
        <v>18</v>
      </c>
      <c r="BK219" s="30">
        <v>1975</v>
      </c>
      <c r="BL219" s="17">
        <v>2715</v>
      </c>
      <c r="BM219" s="18">
        <v>166</v>
      </c>
      <c r="BN219" s="18">
        <v>1018</v>
      </c>
      <c r="BO219" s="18">
        <v>1508</v>
      </c>
      <c r="BP219" s="18">
        <v>23</v>
      </c>
      <c r="BQ219" s="30">
        <v>2526</v>
      </c>
      <c r="BR219" s="17">
        <v>2715</v>
      </c>
      <c r="BS219" s="18">
        <v>2270</v>
      </c>
      <c r="BT219" s="18">
        <v>342</v>
      </c>
      <c r="BU219" s="18">
        <v>84</v>
      </c>
      <c r="BV219" s="18">
        <v>19</v>
      </c>
      <c r="BW219" s="30">
        <v>426</v>
      </c>
      <c r="BX219" s="17">
        <v>2715</v>
      </c>
      <c r="BY219" s="18">
        <v>728</v>
      </c>
      <c r="BZ219" s="18">
        <v>1445</v>
      </c>
      <c r="CA219" s="18">
        <v>524</v>
      </c>
      <c r="CB219" s="18">
        <v>18</v>
      </c>
      <c r="CC219" s="30">
        <v>1969</v>
      </c>
      <c r="CD219" s="17">
        <v>2715</v>
      </c>
      <c r="CE219" s="18">
        <v>1630</v>
      </c>
      <c r="CF219" s="18">
        <v>806</v>
      </c>
      <c r="CG219" s="18">
        <v>258</v>
      </c>
      <c r="CH219" s="18">
        <v>21</v>
      </c>
      <c r="CI219" s="30">
        <v>1064</v>
      </c>
      <c r="CJ219" s="17">
        <v>2715</v>
      </c>
      <c r="CK219" s="18">
        <v>1516</v>
      </c>
      <c r="CL219" s="18">
        <v>830</v>
      </c>
      <c r="CM219" s="18">
        <v>352</v>
      </c>
      <c r="CN219" s="18">
        <v>17</v>
      </c>
      <c r="CO219" s="19">
        <v>1182</v>
      </c>
    </row>
    <row r="220" spans="2:93" ht="13.5" customHeight="1" x14ac:dyDescent="0.15">
      <c r="B220" s="57"/>
      <c r="C220" s="53"/>
      <c r="D220" s="23">
        <v>100</v>
      </c>
      <c r="E220" s="24">
        <v>4.0999999999999996</v>
      </c>
      <c r="F220" s="24">
        <v>47</v>
      </c>
      <c r="G220" s="24">
        <v>48.1</v>
      </c>
      <c r="H220" s="24">
        <v>0.7</v>
      </c>
      <c r="I220" s="31">
        <v>95.1</v>
      </c>
      <c r="J220" s="23">
        <v>100</v>
      </c>
      <c r="K220" s="24">
        <v>56.6</v>
      </c>
      <c r="L220" s="24">
        <v>26.7</v>
      </c>
      <c r="M220" s="24">
        <v>16</v>
      </c>
      <c r="N220" s="24">
        <v>0.6</v>
      </c>
      <c r="O220" s="31">
        <v>42.7</v>
      </c>
      <c r="P220" s="23">
        <v>100</v>
      </c>
      <c r="Q220" s="24">
        <v>26.6</v>
      </c>
      <c r="R220" s="24">
        <v>43.7</v>
      </c>
      <c r="S220" s="24">
        <v>28.7</v>
      </c>
      <c r="T220" s="24">
        <v>1</v>
      </c>
      <c r="U220" s="31">
        <v>72.400000000000006</v>
      </c>
      <c r="V220" s="23">
        <v>100</v>
      </c>
      <c r="W220" s="24">
        <v>72.599999999999994</v>
      </c>
      <c r="X220" s="24">
        <v>19.399999999999999</v>
      </c>
      <c r="Y220" s="24">
        <v>7.4</v>
      </c>
      <c r="Z220" s="24">
        <v>0.6</v>
      </c>
      <c r="AA220" s="31">
        <v>26.8</v>
      </c>
      <c r="AB220" s="23">
        <v>100</v>
      </c>
      <c r="AC220" s="24">
        <v>51.4</v>
      </c>
      <c r="AD220" s="24">
        <v>32</v>
      </c>
      <c r="AE220" s="24">
        <v>15.9</v>
      </c>
      <c r="AF220" s="24">
        <v>0.7</v>
      </c>
      <c r="AG220" s="31">
        <v>47.8</v>
      </c>
      <c r="AH220" s="23">
        <v>100</v>
      </c>
      <c r="AI220" s="24">
        <v>13</v>
      </c>
      <c r="AJ220" s="24">
        <v>57.2</v>
      </c>
      <c r="AK220" s="24">
        <v>29.1</v>
      </c>
      <c r="AL220" s="24">
        <v>0.7</v>
      </c>
      <c r="AM220" s="31">
        <v>86.3</v>
      </c>
      <c r="AN220" s="23">
        <v>100</v>
      </c>
      <c r="AO220" s="24">
        <v>3.8</v>
      </c>
      <c r="AP220" s="24">
        <v>8.5</v>
      </c>
      <c r="AQ220" s="24">
        <v>87</v>
      </c>
      <c r="AR220" s="24">
        <v>0.7</v>
      </c>
      <c r="AS220" s="31">
        <v>95.5</v>
      </c>
      <c r="AT220" s="23">
        <v>100</v>
      </c>
      <c r="AU220" s="24">
        <v>58.3</v>
      </c>
      <c r="AV220" s="24">
        <v>27.1</v>
      </c>
      <c r="AW220" s="24">
        <v>13.8</v>
      </c>
      <c r="AX220" s="24">
        <v>0.8</v>
      </c>
      <c r="AY220" s="31">
        <v>40.9</v>
      </c>
      <c r="AZ220" s="23">
        <v>100</v>
      </c>
      <c r="BA220" s="24">
        <v>13.7</v>
      </c>
      <c r="BB220" s="24">
        <v>59.3</v>
      </c>
      <c r="BC220" s="24">
        <v>26.2</v>
      </c>
      <c r="BD220" s="24">
        <v>0.8</v>
      </c>
      <c r="BE220" s="31">
        <v>85.5</v>
      </c>
      <c r="BF220" s="23">
        <v>100</v>
      </c>
      <c r="BG220" s="24">
        <v>26.6</v>
      </c>
      <c r="BH220" s="24">
        <v>40.799999999999997</v>
      </c>
      <c r="BI220" s="24">
        <v>31.9</v>
      </c>
      <c r="BJ220" s="24">
        <v>0.7</v>
      </c>
      <c r="BK220" s="31">
        <v>72.7</v>
      </c>
      <c r="BL220" s="23">
        <v>100</v>
      </c>
      <c r="BM220" s="24">
        <v>6.1</v>
      </c>
      <c r="BN220" s="24">
        <v>37.5</v>
      </c>
      <c r="BO220" s="24">
        <v>55.5</v>
      </c>
      <c r="BP220" s="24">
        <v>0.8</v>
      </c>
      <c r="BQ220" s="31">
        <v>93</v>
      </c>
      <c r="BR220" s="23">
        <v>100</v>
      </c>
      <c r="BS220" s="24">
        <v>83.6</v>
      </c>
      <c r="BT220" s="24">
        <v>12.6</v>
      </c>
      <c r="BU220" s="24">
        <v>3.1</v>
      </c>
      <c r="BV220" s="24">
        <v>0.7</v>
      </c>
      <c r="BW220" s="31">
        <v>15.7</v>
      </c>
      <c r="BX220" s="23">
        <v>100</v>
      </c>
      <c r="BY220" s="24">
        <v>26.8</v>
      </c>
      <c r="BZ220" s="24">
        <v>53.2</v>
      </c>
      <c r="CA220" s="24">
        <v>19.3</v>
      </c>
      <c r="CB220" s="24">
        <v>0.7</v>
      </c>
      <c r="CC220" s="31">
        <v>72.5</v>
      </c>
      <c r="CD220" s="23">
        <v>100</v>
      </c>
      <c r="CE220" s="24">
        <v>60</v>
      </c>
      <c r="CF220" s="24">
        <v>29.7</v>
      </c>
      <c r="CG220" s="24">
        <v>9.5</v>
      </c>
      <c r="CH220" s="24">
        <v>0.8</v>
      </c>
      <c r="CI220" s="31">
        <v>39.200000000000003</v>
      </c>
      <c r="CJ220" s="23">
        <v>100</v>
      </c>
      <c r="CK220" s="24">
        <v>55.8</v>
      </c>
      <c r="CL220" s="24">
        <v>30.6</v>
      </c>
      <c r="CM220" s="24">
        <v>13</v>
      </c>
      <c r="CN220" s="24">
        <v>0.6</v>
      </c>
      <c r="CO220" s="25">
        <v>43.5</v>
      </c>
    </row>
    <row r="221" spans="2:93" ht="13.5" customHeight="1" x14ac:dyDescent="0.15">
      <c r="B221" s="54" t="s">
        <v>50</v>
      </c>
      <c r="C221" s="52" t="s">
        <v>224</v>
      </c>
      <c r="D221" s="26">
        <v>112</v>
      </c>
      <c r="E221" s="27">
        <v>4</v>
      </c>
      <c r="F221" s="27">
        <v>49</v>
      </c>
      <c r="G221" s="27">
        <v>57</v>
      </c>
      <c r="H221" s="27">
        <v>2</v>
      </c>
      <c r="I221" s="32">
        <v>106</v>
      </c>
      <c r="J221" s="26">
        <v>112</v>
      </c>
      <c r="K221" s="27">
        <v>49</v>
      </c>
      <c r="L221" s="27">
        <v>34</v>
      </c>
      <c r="M221" s="27">
        <v>27</v>
      </c>
      <c r="N221" s="27">
        <v>2</v>
      </c>
      <c r="O221" s="32">
        <v>61</v>
      </c>
      <c r="P221" s="26">
        <v>112</v>
      </c>
      <c r="Q221" s="27">
        <v>29</v>
      </c>
      <c r="R221" s="27">
        <v>46</v>
      </c>
      <c r="S221" s="27">
        <v>35</v>
      </c>
      <c r="T221" s="27">
        <v>2</v>
      </c>
      <c r="U221" s="32">
        <v>81</v>
      </c>
      <c r="V221" s="26">
        <v>112</v>
      </c>
      <c r="W221" s="27">
        <v>76</v>
      </c>
      <c r="X221" s="27">
        <v>21</v>
      </c>
      <c r="Y221" s="27">
        <v>13</v>
      </c>
      <c r="Z221" s="27">
        <v>2</v>
      </c>
      <c r="AA221" s="32">
        <v>34</v>
      </c>
      <c r="AB221" s="26">
        <v>112</v>
      </c>
      <c r="AC221" s="27">
        <v>43</v>
      </c>
      <c r="AD221" s="27">
        <v>42</v>
      </c>
      <c r="AE221" s="27">
        <v>25</v>
      </c>
      <c r="AF221" s="27">
        <v>2</v>
      </c>
      <c r="AG221" s="32">
        <v>67</v>
      </c>
      <c r="AH221" s="26">
        <v>112</v>
      </c>
      <c r="AI221" s="27">
        <v>17</v>
      </c>
      <c r="AJ221" s="27">
        <v>54</v>
      </c>
      <c r="AK221" s="27">
        <v>39</v>
      </c>
      <c r="AL221" s="27">
        <v>2</v>
      </c>
      <c r="AM221" s="32">
        <v>93</v>
      </c>
      <c r="AN221" s="26">
        <v>112</v>
      </c>
      <c r="AO221" s="27">
        <v>9</v>
      </c>
      <c r="AP221" s="27">
        <v>8</v>
      </c>
      <c r="AQ221" s="27">
        <v>93</v>
      </c>
      <c r="AR221" s="27">
        <v>2</v>
      </c>
      <c r="AS221" s="32">
        <v>101</v>
      </c>
      <c r="AT221" s="26">
        <v>112</v>
      </c>
      <c r="AU221" s="27">
        <v>57</v>
      </c>
      <c r="AV221" s="27">
        <v>36</v>
      </c>
      <c r="AW221" s="27">
        <v>17</v>
      </c>
      <c r="AX221" s="27">
        <v>2</v>
      </c>
      <c r="AY221" s="32">
        <v>53</v>
      </c>
      <c r="AZ221" s="26">
        <v>112</v>
      </c>
      <c r="BA221" s="27">
        <v>16</v>
      </c>
      <c r="BB221" s="27">
        <v>64</v>
      </c>
      <c r="BC221" s="27">
        <v>30</v>
      </c>
      <c r="BD221" s="27">
        <v>2</v>
      </c>
      <c r="BE221" s="32">
        <v>94</v>
      </c>
      <c r="BF221" s="26">
        <v>112</v>
      </c>
      <c r="BG221" s="27">
        <v>22</v>
      </c>
      <c r="BH221" s="27">
        <v>44</v>
      </c>
      <c r="BI221" s="27">
        <v>44</v>
      </c>
      <c r="BJ221" s="27">
        <v>2</v>
      </c>
      <c r="BK221" s="32">
        <v>88</v>
      </c>
      <c r="BL221" s="26">
        <v>112</v>
      </c>
      <c r="BM221" s="27">
        <v>6</v>
      </c>
      <c r="BN221" s="27">
        <v>33</v>
      </c>
      <c r="BO221" s="27">
        <v>71</v>
      </c>
      <c r="BP221" s="27">
        <v>2</v>
      </c>
      <c r="BQ221" s="32">
        <v>104</v>
      </c>
      <c r="BR221" s="26">
        <v>112</v>
      </c>
      <c r="BS221" s="27">
        <v>88</v>
      </c>
      <c r="BT221" s="27">
        <v>18</v>
      </c>
      <c r="BU221" s="27">
        <v>4</v>
      </c>
      <c r="BV221" s="27">
        <v>2</v>
      </c>
      <c r="BW221" s="32">
        <v>22</v>
      </c>
      <c r="BX221" s="26">
        <v>112</v>
      </c>
      <c r="BY221" s="27">
        <v>25</v>
      </c>
      <c r="BZ221" s="27">
        <v>54</v>
      </c>
      <c r="CA221" s="27">
        <v>31</v>
      </c>
      <c r="CB221" s="27">
        <v>2</v>
      </c>
      <c r="CC221" s="32">
        <v>85</v>
      </c>
      <c r="CD221" s="26">
        <v>112</v>
      </c>
      <c r="CE221" s="27">
        <v>50</v>
      </c>
      <c r="CF221" s="27">
        <v>43</v>
      </c>
      <c r="CG221" s="27">
        <v>17</v>
      </c>
      <c r="CH221" s="27">
        <v>2</v>
      </c>
      <c r="CI221" s="32">
        <v>60</v>
      </c>
      <c r="CJ221" s="26">
        <v>112</v>
      </c>
      <c r="CK221" s="27">
        <v>63</v>
      </c>
      <c r="CL221" s="27">
        <v>34</v>
      </c>
      <c r="CM221" s="27">
        <v>13</v>
      </c>
      <c r="CN221" s="27">
        <v>2</v>
      </c>
      <c r="CO221" s="28">
        <v>47</v>
      </c>
    </row>
    <row r="222" spans="2:93" ht="13.5" customHeight="1" x14ac:dyDescent="0.15">
      <c r="B222" s="55"/>
      <c r="C222" s="53"/>
      <c r="D222" s="23">
        <v>100</v>
      </c>
      <c r="E222" s="24">
        <v>3.6</v>
      </c>
      <c r="F222" s="24">
        <v>43.8</v>
      </c>
      <c r="G222" s="24">
        <v>50.9</v>
      </c>
      <c r="H222" s="24">
        <v>1.8</v>
      </c>
      <c r="I222" s="31">
        <v>94.6</v>
      </c>
      <c r="J222" s="23">
        <v>100</v>
      </c>
      <c r="K222" s="24">
        <v>43.8</v>
      </c>
      <c r="L222" s="24">
        <v>30.4</v>
      </c>
      <c r="M222" s="24">
        <v>24.1</v>
      </c>
      <c r="N222" s="24">
        <v>1.8</v>
      </c>
      <c r="O222" s="31">
        <v>54.5</v>
      </c>
      <c r="P222" s="23">
        <v>100</v>
      </c>
      <c r="Q222" s="24">
        <v>25.9</v>
      </c>
      <c r="R222" s="24">
        <v>41.1</v>
      </c>
      <c r="S222" s="24">
        <v>31.3</v>
      </c>
      <c r="T222" s="24">
        <v>1.8</v>
      </c>
      <c r="U222" s="31">
        <v>72.3</v>
      </c>
      <c r="V222" s="23">
        <v>100</v>
      </c>
      <c r="W222" s="24">
        <v>67.900000000000006</v>
      </c>
      <c r="X222" s="24">
        <v>18.8</v>
      </c>
      <c r="Y222" s="24">
        <v>11.6</v>
      </c>
      <c r="Z222" s="24">
        <v>1.8</v>
      </c>
      <c r="AA222" s="31">
        <v>30.4</v>
      </c>
      <c r="AB222" s="23">
        <v>100</v>
      </c>
      <c r="AC222" s="24">
        <v>38.4</v>
      </c>
      <c r="AD222" s="24">
        <v>37.5</v>
      </c>
      <c r="AE222" s="24">
        <v>22.3</v>
      </c>
      <c r="AF222" s="24">
        <v>1.8</v>
      </c>
      <c r="AG222" s="31">
        <v>59.8</v>
      </c>
      <c r="AH222" s="23">
        <v>100</v>
      </c>
      <c r="AI222" s="24">
        <v>15.2</v>
      </c>
      <c r="AJ222" s="24">
        <v>48.2</v>
      </c>
      <c r="AK222" s="24">
        <v>34.799999999999997</v>
      </c>
      <c r="AL222" s="24">
        <v>1.8</v>
      </c>
      <c r="AM222" s="31">
        <v>83</v>
      </c>
      <c r="AN222" s="23">
        <v>100</v>
      </c>
      <c r="AO222" s="24">
        <v>8</v>
      </c>
      <c r="AP222" s="24">
        <v>7.1</v>
      </c>
      <c r="AQ222" s="24">
        <v>83</v>
      </c>
      <c r="AR222" s="24">
        <v>1.8</v>
      </c>
      <c r="AS222" s="31">
        <v>90.2</v>
      </c>
      <c r="AT222" s="23">
        <v>100</v>
      </c>
      <c r="AU222" s="24">
        <v>50.9</v>
      </c>
      <c r="AV222" s="24">
        <v>32.1</v>
      </c>
      <c r="AW222" s="24">
        <v>15.2</v>
      </c>
      <c r="AX222" s="24">
        <v>1.8</v>
      </c>
      <c r="AY222" s="31">
        <v>47.3</v>
      </c>
      <c r="AZ222" s="23">
        <v>100</v>
      </c>
      <c r="BA222" s="24">
        <v>14.3</v>
      </c>
      <c r="BB222" s="24">
        <v>57.1</v>
      </c>
      <c r="BC222" s="24">
        <v>26.8</v>
      </c>
      <c r="BD222" s="24">
        <v>1.8</v>
      </c>
      <c r="BE222" s="31">
        <v>83.9</v>
      </c>
      <c r="BF222" s="23">
        <v>100</v>
      </c>
      <c r="BG222" s="24">
        <v>19.600000000000001</v>
      </c>
      <c r="BH222" s="24">
        <v>39.299999999999997</v>
      </c>
      <c r="BI222" s="24">
        <v>39.299999999999997</v>
      </c>
      <c r="BJ222" s="24">
        <v>1.8</v>
      </c>
      <c r="BK222" s="31">
        <v>78.599999999999994</v>
      </c>
      <c r="BL222" s="23">
        <v>100</v>
      </c>
      <c r="BM222" s="24">
        <v>5.4</v>
      </c>
      <c r="BN222" s="24">
        <v>29.5</v>
      </c>
      <c r="BO222" s="24">
        <v>63.4</v>
      </c>
      <c r="BP222" s="24">
        <v>1.8</v>
      </c>
      <c r="BQ222" s="31">
        <v>92.9</v>
      </c>
      <c r="BR222" s="23">
        <v>100</v>
      </c>
      <c r="BS222" s="24">
        <v>78.599999999999994</v>
      </c>
      <c r="BT222" s="24">
        <v>16.100000000000001</v>
      </c>
      <c r="BU222" s="24">
        <v>3.6</v>
      </c>
      <c r="BV222" s="24">
        <v>1.8</v>
      </c>
      <c r="BW222" s="31">
        <v>19.600000000000001</v>
      </c>
      <c r="BX222" s="23">
        <v>100</v>
      </c>
      <c r="BY222" s="24">
        <v>22.3</v>
      </c>
      <c r="BZ222" s="24">
        <v>48.2</v>
      </c>
      <c r="CA222" s="24">
        <v>27.7</v>
      </c>
      <c r="CB222" s="24">
        <v>1.8</v>
      </c>
      <c r="CC222" s="31">
        <v>75.900000000000006</v>
      </c>
      <c r="CD222" s="23">
        <v>100</v>
      </c>
      <c r="CE222" s="24">
        <v>44.6</v>
      </c>
      <c r="CF222" s="24">
        <v>38.4</v>
      </c>
      <c r="CG222" s="24">
        <v>15.2</v>
      </c>
      <c r="CH222" s="24">
        <v>1.8</v>
      </c>
      <c r="CI222" s="31">
        <v>53.6</v>
      </c>
      <c r="CJ222" s="23">
        <v>100</v>
      </c>
      <c r="CK222" s="24">
        <v>56.3</v>
      </c>
      <c r="CL222" s="24">
        <v>30.4</v>
      </c>
      <c r="CM222" s="24">
        <v>11.6</v>
      </c>
      <c r="CN222" s="24">
        <v>1.8</v>
      </c>
      <c r="CO222" s="25">
        <v>42</v>
      </c>
    </row>
    <row r="223" spans="2:93" ht="13.5" customHeight="1" x14ac:dyDescent="0.15">
      <c r="B223" s="55"/>
      <c r="C223" s="52" t="s">
        <v>225</v>
      </c>
      <c r="D223" s="26">
        <v>1023</v>
      </c>
      <c r="E223" s="27">
        <v>34</v>
      </c>
      <c r="F223" s="27">
        <v>482</v>
      </c>
      <c r="G223" s="27">
        <v>501</v>
      </c>
      <c r="H223" s="27">
        <v>6</v>
      </c>
      <c r="I223" s="32">
        <v>983</v>
      </c>
      <c r="J223" s="26">
        <v>1023</v>
      </c>
      <c r="K223" s="27">
        <v>557</v>
      </c>
      <c r="L223" s="27">
        <v>297</v>
      </c>
      <c r="M223" s="27">
        <v>163</v>
      </c>
      <c r="N223" s="27">
        <v>6</v>
      </c>
      <c r="O223" s="32">
        <v>460</v>
      </c>
      <c r="P223" s="26">
        <v>1023</v>
      </c>
      <c r="Q223" s="27">
        <v>246</v>
      </c>
      <c r="R223" s="27">
        <v>454</v>
      </c>
      <c r="S223" s="27">
        <v>313</v>
      </c>
      <c r="T223" s="27">
        <v>10</v>
      </c>
      <c r="U223" s="32">
        <v>767</v>
      </c>
      <c r="V223" s="26">
        <v>1023</v>
      </c>
      <c r="W223" s="27">
        <v>749</v>
      </c>
      <c r="X223" s="27">
        <v>208</v>
      </c>
      <c r="Y223" s="27">
        <v>60</v>
      </c>
      <c r="Z223" s="27">
        <v>6</v>
      </c>
      <c r="AA223" s="32">
        <v>268</v>
      </c>
      <c r="AB223" s="26">
        <v>1023</v>
      </c>
      <c r="AC223" s="27">
        <v>486</v>
      </c>
      <c r="AD223" s="27">
        <v>360</v>
      </c>
      <c r="AE223" s="27">
        <v>169</v>
      </c>
      <c r="AF223" s="27">
        <v>8</v>
      </c>
      <c r="AG223" s="32">
        <v>529</v>
      </c>
      <c r="AH223" s="26">
        <v>1023</v>
      </c>
      <c r="AI223" s="27">
        <v>94</v>
      </c>
      <c r="AJ223" s="27">
        <v>582</v>
      </c>
      <c r="AK223" s="27">
        <v>340</v>
      </c>
      <c r="AL223" s="27">
        <v>7</v>
      </c>
      <c r="AM223" s="32">
        <v>922</v>
      </c>
      <c r="AN223" s="26">
        <v>1023</v>
      </c>
      <c r="AO223" s="27">
        <v>35</v>
      </c>
      <c r="AP223" s="27">
        <v>83</v>
      </c>
      <c r="AQ223" s="27">
        <v>898</v>
      </c>
      <c r="AR223" s="27">
        <v>7</v>
      </c>
      <c r="AS223" s="32">
        <v>981</v>
      </c>
      <c r="AT223" s="26">
        <v>1023</v>
      </c>
      <c r="AU223" s="27">
        <v>547</v>
      </c>
      <c r="AV223" s="27">
        <v>302</v>
      </c>
      <c r="AW223" s="27">
        <v>166</v>
      </c>
      <c r="AX223" s="27">
        <v>8</v>
      </c>
      <c r="AY223" s="32">
        <v>468</v>
      </c>
      <c r="AZ223" s="26">
        <v>1023</v>
      </c>
      <c r="BA223" s="27">
        <v>135</v>
      </c>
      <c r="BB223" s="27">
        <v>604</v>
      </c>
      <c r="BC223" s="27">
        <v>276</v>
      </c>
      <c r="BD223" s="27">
        <v>8</v>
      </c>
      <c r="BE223" s="32">
        <v>880</v>
      </c>
      <c r="BF223" s="26">
        <v>1023</v>
      </c>
      <c r="BG223" s="27">
        <v>229</v>
      </c>
      <c r="BH223" s="27">
        <v>423</v>
      </c>
      <c r="BI223" s="27">
        <v>364</v>
      </c>
      <c r="BJ223" s="27">
        <v>7</v>
      </c>
      <c r="BK223" s="32">
        <v>787</v>
      </c>
      <c r="BL223" s="26">
        <v>1023</v>
      </c>
      <c r="BM223" s="27">
        <v>45</v>
      </c>
      <c r="BN223" s="27">
        <v>356</v>
      </c>
      <c r="BO223" s="27">
        <v>613</v>
      </c>
      <c r="BP223" s="27">
        <v>9</v>
      </c>
      <c r="BQ223" s="32">
        <v>969</v>
      </c>
      <c r="BR223" s="26">
        <v>1023</v>
      </c>
      <c r="BS223" s="27">
        <v>835</v>
      </c>
      <c r="BT223" s="27">
        <v>146</v>
      </c>
      <c r="BU223" s="27">
        <v>34</v>
      </c>
      <c r="BV223" s="27">
        <v>8</v>
      </c>
      <c r="BW223" s="32">
        <v>180</v>
      </c>
      <c r="BX223" s="26">
        <v>1023</v>
      </c>
      <c r="BY223" s="27">
        <v>222</v>
      </c>
      <c r="BZ223" s="27">
        <v>579</v>
      </c>
      <c r="CA223" s="27">
        <v>216</v>
      </c>
      <c r="CB223" s="27">
        <v>6</v>
      </c>
      <c r="CC223" s="32">
        <v>795</v>
      </c>
      <c r="CD223" s="26">
        <v>1023</v>
      </c>
      <c r="CE223" s="27">
        <v>586</v>
      </c>
      <c r="CF223" s="27">
        <v>327</v>
      </c>
      <c r="CG223" s="27">
        <v>103</v>
      </c>
      <c r="CH223" s="27">
        <v>7</v>
      </c>
      <c r="CI223" s="32">
        <v>430</v>
      </c>
      <c r="CJ223" s="26">
        <v>1023</v>
      </c>
      <c r="CK223" s="27">
        <v>533</v>
      </c>
      <c r="CL223" s="27">
        <v>341</v>
      </c>
      <c r="CM223" s="27">
        <v>143</v>
      </c>
      <c r="CN223" s="27">
        <v>6</v>
      </c>
      <c r="CO223" s="28">
        <v>484</v>
      </c>
    </row>
    <row r="224" spans="2:93" ht="13.5" customHeight="1" x14ac:dyDescent="0.15">
      <c r="B224" s="55"/>
      <c r="C224" s="53"/>
      <c r="D224" s="23">
        <v>100</v>
      </c>
      <c r="E224" s="24">
        <v>3.3</v>
      </c>
      <c r="F224" s="24">
        <v>47.1</v>
      </c>
      <c r="G224" s="24">
        <v>49</v>
      </c>
      <c r="H224" s="24">
        <v>0.6</v>
      </c>
      <c r="I224" s="31">
        <v>96.1</v>
      </c>
      <c r="J224" s="23">
        <v>100</v>
      </c>
      <c r="K224" s="24">
        <v>54.4</v>
      </c>
      <c r="L224" s="24">
        <v>29</v>
      </c>
      <c r="M224" s="24">
        <v>15.9</v>
      </c>
      <c r="N224" s="24">
        <v>0.6</v>
      </c>
      <c r="O224" s="31">
        <v>45</v>
      </c>
      <c r="P224" s="23">
        <v>100</v>
      </c>
      <c r="Q224" s="24">
        <v>24</v>
      </c>
      <c r="R224" s="24">
        <v>44.4</v>
      </c>
      <c r="S224" s="24">
        <v>30.6</v>
      </c>
      <c r="T224" s="24">
        <v>1</v>
      </c>
      <c r="U224" s="31">
        <v>75</v>
      </c>
      <c r="V224" s="23">
        <v>100</v>
      </c>
      <c r="W224" s="24">
        <v>73.2</v>
      </c>
      <c r="X224" s="24">
        <v>20.3</v>
      </c>
      <c r="Y224" s="24">
        <v>5.9</v>
      </c>
      <c r="Z224" s="24">
        <v>0.6</v>
      </c>
      <c r="AA224" s="31">
        <v>26.2</v>
      </c>
      <c r="AB224" s="23">
        <v>100</v>
      </c>
      <c r="AC224" s="24">
        <v>47.5</v>
      </c>
      <c r="AD224" s="24">
        <v>35.200000000000003</v>
      </c>
      <c r="AE224" s="24">
        <v>16.5</v>
      </c>
      <c r="AF224" s="24">
        <v>0.8</v>
      </c>
      <c r="AG224" s="31">
        <v>51.7</v>
      </c>
      <c r="AH224" s="23">
        <v>100</v>
      </c>
      <c r="AI224" s="24">
        <v>9.1999999999999993</v>
      </c>
      <c r="AJ224" s="24">
        <v>56.9</v>
      </c>
      <c r="AK224" s="24">
        <v>33.200000000000003</v>
      </c>
      <c r="AL224" s="24">
        <v>0.7</v>
      </c>
      <c r="AM224" s="31">
        <v>90.1</v>
      </c>
      <c r="AN224" s="23">
        <v>100</v>
      </c>
      <c r="AO224" s="24">
        <v>3.4</v>
      </c>
      <c r="AP224" s="24">
        <v>8.1</v>
      </c>
      <c r="AQ224" s="24">
        <v>87.8</v>
      </c>
      <c r="AR224" s="24">
        <v>0.7</v>
      </c>
      <c r="AS224" s="31">
        <v>95.9</v>
      </c>
      <c r="AT224" s="23">
        <v>100</v>
      </c>
      <c r="AU224" s="24">
        <v>53.5</v>
      </c>
      <c r="AV224" s="24">
        <v>29.5</v>
      </c>
      <c r="AW224" s="24">
        <v>16.2</v>
      </c>
      <c r="AX224" s="24">
        <v>0.8</v>
      </c>
      <c r="AY224" s="31">
        <v>45.7</v>
      </c>
      <c r="AZ224" s="23">
        <v>100</v>
      </c>
      <c r="BA224" s="24">
        <v>13.2</v>
      </c>
      <c r="BB224" s="24">
        <v>59</v>
      </c>
      <c r="BC224" s="24">
        <v>27</v>
      </c>
      <c r="BD224" s="24">
        <v>0.8</v>
      </c>
      <c r="BE224" s="31">
        <v>86</v>
      </c>
      <c r="BF224" s="23">
        <v>100</v>
      </c>
      <c r="BG224" s="24">
        <v>22.4</v>
      </c>
      <c r="BH224" s="24">
        <v>41.3</v>
      </c>
      <c r="BI224" s="24">
        <v>35.6</v>
      </c>
      <c r="BJ224" s="24">
        <v>0.7</v>
      </c>
      <c r="BK224" s="31">
        <v>76.900000000000006</v>
      </c>
      <c r="BL224" s="23">
        <v>100</v>
      </c>
      <c r="BM224" s="24">
        <v>4.4000000000000004</v>
      </c>
      <c r="BN224" s="24">
        <v>34.799999999999997</v>
      </c>
      <c r="BO224" s="24">
        <v>59.9</v>
      </c>
      <c r="BP224" s="24">
        <v>0.9</v>
      </c>
      <c r="BQ224" s="31">
        <v>94.7</v>
      </c>
      <c r="BR224" s="23">
        <v>100</v>
      </c>
      <c r="BS224" s="24">
        <v>81.599999999999994</v>
      </c>
      <c r="BT224" s="24">
        <v>14.3</v>
      </c>
      <c r="BU224" s="24">
        <v>3.3</v>
      </c>
      <c r="BV224" s="24">
        <v>0.8</v>
      </c>
      <c r="BW224" s="31">
        <v>17.600000000000001</v>
      </c>
      <c r="BX224" s="23">
        <v>100</v>
      </c>
      <c r="BY224" s="24">
        <v>21.7</v>
      </c>
      <c r="BZ224" s="24">
        <v>56.6</v>
      </c>
      <c r="CA224" s="24">
        <v>21.1</v>
      </c>
      <c r="CB224" s="24">
        <v>0.6</v>
      </c>
      <c r="CC224" s="31">
        <v>77.7</v>
      </c>
      <c r="CD224" s="23">
        <v>100</v>
      </c>
      <c r="CE224" s="24">
        <v>57.3</v>
      </c>
      <c r="CF224" s="24">
        <v>32</v>
      </c>
      <c r="CG224" s="24">
        <v>10.1</v>
      </c>
      <c r="CH224" s="24">
        <v>0.7</v>
      </c>
      <c r="CI224" s="31">
        <v>42</v>
      </c>
      <c r="CJ224" s="23">
        <v>100</v>
      </c>
      <c r="CK224" s="24">
        <v>52.1</v>
      </c>
      <c r="CL224" s="24">
        <v>33.299999999999997</v>
      </c>
      <c r="CM224" s="24">
        <v>14</v>
      </c>
      <c r="CN224" s="24">
        <v>0.6</v>
      </c>
      <c r="CO224" s="25">
        <v>47.3</v>
      </c>
    </row>
    <row r="225" spans="2:93" ht="13.5" customHeight="1" x14ac:dyDescent="0.15">
      <c r="B225" s="55"/>
      <c r="C225" s="52" t="s">
        <v>226</v>
      </c>
      <c r="D225" s="26">
        <v>781</v>
      </c>
      <c r="E225" s="27">
        <v>34</v>
      </c>
      <c r="F225" s="27">
        <v>349</v>
      </c>
      <c r="G225" s="27">
        <v>395</v>
      </c>
      <c r="H225" s="27">
        <v>3</v>
      </c>
      <c r="I225" s="32">
        <v>744</v>
      </c>
      <c r="J225" s="26">
        <v>781</v>
      </c>
      <c r="K225" s="27">
        <v>472</v>
      </c>
      <c r="L225" s="27">
        <v>179</v>
      </c>
      <c r="M225" s="27">
        <v>126</v>
      </c>
      <c r="N225" s="27">
        <v>4</v>
      </c>
      <c r="O225" s="32">
        <v>305</v>
      </c>
      <c r="P225" s="26">
        <v>781</v>
      </c>
      <c r="Q225" s="27">
        <v>222</v>
      </c>
      <c r="R225" s="27">
        <v>332</v>
      </c>
      <c r="S225" s="27">
        <v>220</v>
      </c>
      <c r="T225" s="27">
        <v>7</v>
      </c>
      <c r="U225" s="32">
        <v>552</v>
      </c>
      <c r="V225" s="26">
        <v>781</v>
      </c>
      <c r="W225" s="27">
        <v>582</v>
      </c>
      <c r="X225" s="27">
        <v>138</v>
      </c>
      <c r="Y225" s="27">
        <v>58</v>
      </c>
      <c r="Z225" s="27">
        <v>3</v>
      </c>
      <c r="AA225" s="32">
        <v>196</v>
      </c>
      <c r="AB225" s="26">
        <v>781</v>
      </c>
      <c r="AC225" s="27">
        <v>444</v>
      </c>
      <c r="AD225" s="27">
        <v>218</v>
      </c>
      <c r="AE225" s="27">
        <v>116</v>
      </c>
      <c r="AF225" s="27">
        <v>3</v>
      </c>
      <c r="AG225" s="32">
        <v>334</v>
      </c>
      <c r="AH225" s="26">
        <v>781</v>
      </c>
      <c r="AI225" s="27">
        <v>126</v>
      </c>
      <c r="AJ225" s="27">
        <v>432</v>
      </c>
      <c r="AK225" s="27">
        <v>220</v>
      </c>
      <c r="AL225" s="27">
        <v>3</v>
      </c>
      <c r="AM225" s="32">
        <v>652</v>
      </c>
      <c r="AN225" s="26">
        <v>781</v>
      </c>
      <c r="AO225" s="27">
        <v>16</v>
      </c>
      <c r="AP225" s="27">
        <v>58</v>
      </c>
      <c r="AQ225" s="27">
        <v>704</v>
      </c>
      <c r="AR225" s="27">
        <v>3</v>
      </c>
      <c r="AS225" s="32">
        <v>762</v>
      </c>
      <c r="AT225" s="26">
        <v>781</v>
      </c>
      <c r="AU225" s="27">
        <v>503</v>
      </c>
      <c r="AV225" s="27">
        <v>190</v>
      </c>
      <c r="AW225" s="27">
        <v>85</v>
      </c>
      <c r="AX225" s="27">
        <v>3</v>
      </c>
      <c r="AY225" s="32">
        <v>275</v>
      </c>
      <c r="AZ225" s="26">
        <v>781</v>
      </c>
      <c r="BA225" s="27">
        <v>95</v>
      </c>
      <c r="BB225" s="27">
        <v>453</v>
      </c>
      <c r="BC225" s="27">
        <v>228</v>
      </c>
      <c r="BD225" s="27">
        <v>5</v>
      </c>
      <c r="BE225" s="32">
        <v>681</v>
      </c>
      <c r="BF225" s="26">
        <v>781</v>
      </c>
      <c r="BG225" s="27">
        <v>274</v>
      </c>
      <c r="BH225" s="27">
        <v>294</v>
      </c>
      <c r="BI225" s="27">
        <v>210</v>
      </c>
      <c r="BJ225" s="27">
        <v>3</v>
      </c>
      <c r="BK225" s="32">
        <v>504</v>
      </c>
      <c r="BL225" s="26">
        <v>781</v>
      </c>
      <c r="BM225" s="27">
        <v>58</v>
      </c>
      <c r="BN225" s="27">
        <v>296</v>
      </c>
      <c r="BO225" s="27">
        <v>422</v>
      </c>
      <c r="BP225" s="27">
        <v>5</v>
      </c>
      <c r="BQ225" s="32">
        <v>718</v>
      </c>
      <c r="BR225" s="26">
        <v>781</v>
      </c>
      <c r="BS225" s="27">
        <v>675</v>
      </c>
      <c r="BT225" s="27">
        <v>83</v>
      </c>
      <c r="BU225" s="27">
        <v>20</v>
      </c>
      <c r="BV225" s="27">
        <v>3</v>
      </c>
      <c r="BW225" s="32">
        <v>103</v>
      </c>
      <c r="BX225" s="26">
        <v>781</v>
      </c>
      <c r="BY225" s="27">
        <v>253</v>
      </c>
      <c r="BZ225" s="27">
        <v>372</v>
      </c>
      <c r="CA225" s="27">
        <v>153</v>
      </c>
      <c r="CB225" s="27">
        <v>3</v>
      </c>
      <c r="CC225" s="32">
        <v>525</v>
      </c>
      <c r="CD225" s="26">
        <v>781</v>
      </c>
      <c r="CE225" s="27">
        <v>505</v>
      </c>
      <c r="CF225" s="27">
        <v>200</v>
      </c>
      <c r="CG225" s="27">
        <v>71</v>
      </c>
      <c r="CH225" s="27">
        <v>5</v>
      </c>
      <c r="CI225" s="32">
        <v>271</v>
      </c>
      <c r="CJ225" s="26">
        <v>781</v>
      </c>
      <c r="CK225" s="27">
        <v>469</v>
      </c>
      <c r="CL225" s="27">
        <v>212</v>
      </c>
      <c r="CM225" s="27">
        <v>97</v>
      </c>
      <c r="CN225" s="27">
        <v>3</v>
      </c>
      <c r="CO225" s="28">
        <v>309</v>
      </c>
    </row>
    <row r="226" spans="2:93" ht="13.5" customHeight="1" x14ac:dyDescent="0.15">
      <c r="B226" s="55"/>
      <c r="C226" s="53"/>
      <c r="D226" s="23">
        <v>100</v>
      </c>
      <c r="E226" s="24">
        <v>4.4000000000000004</v>
      </c>
      <c r="F226" s="24">
        <v>44.7</v>
      </c>
      <c r="G226" s="24">
        <v>50.6</v>
      </c>
      <c r="H226" s="24">
        <v>0.4</v>
      </c>
      <c r="I226" s="31">
        <v>95.3</v>
      </c>
      <c r="J226" s="23">
        <v>100</v>
      </c>
      <c r="K226" s="24">
        <v>60.4</v>
      </c>
      <c r="L226" s="24">
        <v>22.9</v>
      </c>
      <c r="M226" s="24">
        <v>16.100000000000001</v>
      </c>
      <c r="N226" s="24">
        <v>0.5</v>
      </c>
      <c r="O226" s="31">
        <v>39.1</v>
      </c>
      <c r="P226" s="23">
        <v>100</v>
      </c>
      <c r="Q226" s="24">
        <v>28.4</v>
      </c>
      <c r="R226" s="24">
        <v>42.5</v>
      </c>
      <c r="S226" s="24">
        <v>28.2</v>
      </c>
      <c r="T226" s="24">
        <v>0.9</v>
      </c>
      <c r="U226" s="31">
        <v>70.7</v>
      </c>
      <c r="V226" s="23">
        <v>100</v>
      </c>
      <c r="W226" s="24">
        <v>74.5</v>
      </c>
      <c r="X226" s="24">
        <v>17.7</v>
      </c>
      <c r="Y226" s="24">
        <v>7.4</v>
      </c>
      <c r="Z226" s="24">
        <v>0.4</v>
      </c>
      <c r="AA226" s="31">
        <v>25.1</v>
      </c>
      <c r="AB226" s="23">
        <v>100</v>
      </c>
      <c r="AC226" s="24">
        <v>56.9</v>
      </c>
      <c r="AD226" s="24">
        <v>27.9</v>
      </c>
      <c r="AE226" s="24">
        <v>14.9</v>
      </c>
      <c r="AF226" s="24">
        <v>0.4</v>
      </c>
      <c r="AG226" s="31">
        <v>42.8</v>
      </c>
      <c r="AH226" s="23">
        <v>100</v>
      </c>
      <c r="AI226" s="24">
        <v>16.100000000000001</v>
      </c>
      <c r="AJ226" s="24">
        <v>55.3</v>
      </c>
      <c r="AK226" s="24">
        <v>28.2</v>
      </c>
      <c r="AL226" s="24">
        <v>0.4</v>
      </c>
      <c r="AM226" s="31">
        <v>83.5</v>
      </c>
      <c r="AN226" s="23">
        <v>100</v>
      </c>
      <c r="AO226" s="24">
        <v>2</v>
      </c>
      <c r="AP226" s="24">
        <v>7.4</v>
      </c>
      <c r="AQ226" s="24">
        <v>90.1</v>
      </c>
      <c r="AR226" s="24">
        <v>0.4</v>
      </c>
      <c r="AS226" s="31">
        <v>97.6</v>
      </c>
      <c r="AT226" s="23">
        <v>100</v>
      </c>
      <c r="AU226" s="24">
        <v>64.400000000000006</v>
      </c>
      <c r="AV226" s="24">
        <v>24.3</v>
      </c>
      <c r="AW226" s="24">
        <v>10.9</v>
      </c>
      <c r="AX226" s="24">
        <v>0.4</v>
      </c>
      <c r="AY226" s="31">
        <v>35.200000000000003</v>
      </c>
      <c r="AZ226" s="23">
        <v>100</v>
      </c>
      <c r="BA226" s="24">
        <v>12.2</v>
      </c>
      <c r="BB226" s="24">
        <v>58</v>
      </c>
      <c r="BC226" s="24">
        <v>29.2</v>
      </c>
      <c r="BD226" s="24">
        <v>0.6</v>
      </c>
      <c r="BE226" s="31">
        <v>87.2</v>
      </c>
      <c r="BF226" s="23">
        <v>100</v>
      </c>
      <c r="BG226" s="24">
        <v>35.1</v>
      </c>
      <c r="BH226" s="24">
        <v>37.6</v>
      </c>
      <c r="BI226" s="24">
        <v>26.9</v>
      </c>
      <c r="BJ226" s="24">
        <v>0.4</v>
      </c>
      <c r="BK226" s="31">
        <v>64.5</v>
      </c>
      <c r="BL226" s="23">
        <v>100</v>
      </c>
      <c r="BM226" s="24">
        <v>7.4</v>
      </c>
      <c r="BN226" s="24">
        <v>37.9</v>
      </c>
      <c r="BO226" s="24">
        <v>54</v>
      </c>
      <c r="BP226" s="24">
        <v>0.6</v>
      </c>
      <c r="BQ226" s="31">
        <v>91.9</v>
      </c>
      <c r="BR226" s="23">
        <v>100</v>
      </c>
      <c r="BS226" s="24">
        <v>86.4</v>
      </c>
      <c r="BT226" s="24">
        <v>10.6</v>
      </c>
      <c r="BU226" s="24">
        <v>2.6</v>
      </c>
      <c r="BV226" s="24">
        <v>0.4</v>
      </c>
      <c r="BW226" s="31">
        <v>13.2</v>
      </c>
      <c r="BX226" s="23">
        <v>100</v>
      </c>
      <c r="BY226" s="24">
        <v>32.4</v>
      </c>
      <c r="BZ226" s="24">
        <v>47.6</v>
      </c>
      <c r="CA226" s="24">
        <v>19.600000000000001</v>
      </c>
      <c r="CB226" s="24">
        <v>0.4</v>
      </c>
      <c r="CC226" s="31">
        <v>67.2</v>
      </c>
      <c r="CD226" s="23">
        <v>100</v>
      </c>
      <c r="CE226" s="24">
        <v>64.7</v>
      </c>
      <c r="CF226" s="24">
        <v>25.6</v>
      </c>
      <c r="CG226" s="24">
        <v>9.1</v>
      </c>
      <c r="CH226" s="24">
        <v>0.6</v>
      </c>
      <c r="CI226" s="31">
        <v>34.700000000000003</v>
      </c>
      <c r="CJ226" s="23">
        <v>100</v>
      </c>
      <c r="CK226" s="24">
        <v>60.1</v>
      </c>
      <c r="CL226" s="24">
        <v>27.1</v>
      </c>
      <c r="CM226" s="24">
        <v>12.4</v>
      </c>
      <c r="CN226" s="24">
        <v>0.4</v>
      </c>
      <c r="CO226" s="25">
        <v>39.6</v>
      </c>
    </row>
    <row r="227" spans="2:93" ht="13.5" customHeight="1" x14ac:dyDescent="0.15">
      <c r="B227" s="55"/>
      <c r="C227" s="52" t="s">
        <v>227</v>
      </c>
      <c r="D227" s="26">
        <v>728</v>
      </c>
      <c r="E227" s="27">
        <v>36</v>
      </c>
      <c r="F227" s="27">
        <v>362</v>
      </c>
      <c r="G227" s="27">
        <v>326</v>
      </c>
      <c r="H227" s="27">
        <v>4</v>
      </c>
      <c r="I227" s="32">
        <v>688</v>
      </c>
      <c r="J227" s="26">
        <v>728</v>
      </c>
      <c r="K227" s="27">
        <v>428</v>
      </c>
      <c r="L227" s="27">
        <v>190</v>
      </c>
      <c r="M227" s="27">
        <v>108</v>
      </c>
      <c r="N227" s="27">
        <v>2</v>
      </c>
      <c r="O227" s="32">
        <v>298</v>
      </c>
      <c r="P227" s="26">
        <v>728</v>
      </c>
      <c r="Q227" s="27">
        <v>202</v>
      </c>
      <c r="R227" s="27">
        <v>326</v>
      </c>
      <c r="S227" s="27">
        <v>196</v>
      </c>
      <c r="T227" s="27">
        <v>4</v>
      </c>
      <c r="U227" s="32">
        <v>522</v>
      </c>
      <c r="V227" s="26">
        <v>728</v>
      </c>
      <c r="W227" s="27">
        <v>521</v>
      </c>
      <c r="X227" s="27">
        <v>142</v>
      </c>
      <c r="Y227" s="27">
        <v>63</v>
      </c>
      <c r="Z227" s="27">
        <v>2</v>
      </c>
      <c r="AA227" s="32">
        <v>205</v>
      </c>
      <c r="AB227" s="26">
        <v>728</v>
      </c>
      <c r="AC227" s="27">
        <v>385</v>
      </c>
      <c r="AD227" s="27">
        <v>232</v>
      </c>
      <c r="AE227" s="27">
        <v>108</v>
      </c>
      <c r="AF227" s="27">
        <v>3</v>
      </c>
      <c r="AG227" s="32">
        <v>340</v>
      </c>
      <c r="AH227" s="26">
        <v>728</v>
      </c>
      <c r="AI227" s="27">
        <v>106</v>
      </c>
      <c r="AJ227" s="27">
        <v>442</v>
      </c>
      <c r="AK227" s="27">
        <v>178</v>
      </c>
      <c r="AL227" s="27">
        <v>2</v>
      </c>
      <c r="AM227" s="32">
        <v>620</v>
      </c>
      <c r="AN227" s="26">
        <v>728</v>
      </c>
      <c r="AO227" s="27">
        <v>36</v>
      </c>
      <c r="AP227" s="27">
        <v>68</v>
      </c>
      <c r="AQ227" s="27">
        <v>621</v>
      </c>
      <c r="AR227" s="27">
        <v>3</v>
      </c>
      <c r="AS227" s="32">
        <v>689</v>
      </c>
      <c r="AT227" s="26">
        <v>728</v>
      </c>
      <c r="AU227" s="27">
        <v>441</v>
      </c>
      <c r="AV227" s="27">
        <v>188</v>
      </c>
      <c r="AW227" s="27">
        <v>93</v>
      </c>
      <c r="AX227" s="27">
        <v>6</v>
      </c>
      <c r="AY227" s="32">
        <v>281</v>
      </c>
      <c r="AZ227" s="26">
        <v>728</v>
      </c>
      <c r="BA227" s="27">
        <v>116</v>
      </c>
      <c r="BB227" s="27">
        <v>447</v>
      </c>
      <c r="BC227" s="27">
        <v>162</v>
      </c>
      <c r="BD227" s="27">
        <v>3</v>
      </c>
      <c r="BE227" s="32">
        <v>609</v>
      </c>
      <c r="BF227" s="26">
        <v>728</v>
      </c>
      <c r="BG227" s="27">
        <v>178</v>
      </c>
      <c r="BH227" s="27">
        <v>321</v>
      </c>
      <c r="BI227" s="27">
        <v>227</v>
      </c>
      <c r="BJ227" s="27">
        <v>2</v>
      </c>
      <c r="BK227" s="32">
        <v>548</v>
      </c>
      <c r="BL227" s="26">
        <v>728</v>
      </c>
      <c r="BM227" s="27">
        <v>52</v>
      </c>
      <c r="BN227" s="27">
        <v>301</v>
      </c>
      <c r="BO227" s="27">
        <v>372</v>
      </c>
      <c r="BP227" s="27">
        <v>3</v>
      </c>
      <c r="BQ227" s="32">
        <v>673</v>
      </c>
      <c r="BR227" s="26">
        <v>728</v>
      </c>
      <c r="BS227" s="27">
        <v>621</v>
      </c>
      <c r="BT227" s="27">
        <v>82</v>
      </c>
      <c r="BU227" s="27">
        <v>23</v>
      </c>
      <c r="BV227" s="27">
        <v>2</v>
      </c>
      <c r="BW227" s="32">
        <v>105</v>
      </c>
      <c r="BX227" s="26">
        <v>728</v>
      </c>
      <c r="BY227" s="27">
        <v>205</v>
      </c>
      <c r="BZ227" s="27">
        <v>406</v>
      </c>
      <c r="CA227" s="27">
        <v>114</v>
      </c>
      <c r="CB227" s="27">
        <v>3</v>
      </c>
      <c r="CC227" s="32">
        <v>520</v>
      </c>
      <c r="CD227" s="26">
        <v>728</v>
      </c>
      <c r="CE227" s="27">
        <v>448</v>
      </c>
      <c r="CF227" s="27">
        <v>217</v>
      </c>
      <c r="CG227" s="27">
        <v>60</v>
      </c>
      <c r="CH227" s="27">
        <v>3</v>
      </c>
      <c r="CI227" s="32">
        <v>277</v>
      </c>
      <c r="CJ227" s="26">
        <v>728</v>
      </c>
      <c r="CK227" s="27">
        <v>413</v>
      </c>
      <c r="CL227" s="27">
        <v>222</v>
      </c>
      <c r="CM227" s="27">
        <v>91</v>
      </c>
      <c r="CN227" s="27">
        <v>2</v>
      </c>
      <c r="CO227" s="28">
        <v>313</v>
      </c>
    </row>
    <row r="228" spans="2:93" ht="13.5" customHeight="1" x14ac:dyDescent="0.15">
      <c r="B228" s="55"/>
      <c r="C228" s="53"/>
      <c r="D228" s="23">
        <v>100</v>
      </c>
      <c r="E228" s="24">
        <v>4.9000000000000004</v>
      </c>
      <c r="F228" s="24">
        <v>49.7</v>
      </c>
      <c r="G228" s="24">
        <v>44.8</v>
      </c>
      <c r="H228" s="24">
        <v>0.5</v>
      </c>
      <c r="I228" s="31">
        <v>94.5</v>
      </c>
      <c r="J228" s="23">
        <v>100</v>
      </c>
      <c r="K228" s="24">
        <v>58.8</v>
      </c>
      <c r="L228" s="24">
        <v>26.1</v>
      </c>
      <c r="M228" s="24">
        <v>14.8</v>
      </c>
      <c r="N228" s="24">
        <v>0.3</v>
      </c>
      <c r="O228" s="31">
        <v>40.9</v>
      </c>
      <c r="P228" s="23">
        <v>100</v>
      </c>
      <c r="Q228" s="24">
        <v>27.7</v>
      </c>
      <c r="R228" s="24">
        <v>44.8</v>
      </c>
      <c r="S228" s="24">
        <v>26.9</v>
      </c>
      <c r="T228" s="24">
        <v>0.5</v>
      </c>
      <c r="U228" s="31">
        <v>71.7</v>
      </c>
      <c r="V228" s="23">
        <v>100</v>
      </c>
      <c r="W228" s="24">
        <v>71.599999999999994</v>
      </c>
      <c r="X228" s="24">
        <v>19.5</v>
      </c>
      <c r="Y228" s="24">
        <v>8.6999999999999993</v>
      </c>
      <c r="Z228" s="24">
        <v>0.3</v>
      </c>
      <c r="AA228" s="31">
        <v>28.2</v>
      </c>
      <c r="AB228" s="23">
        <v>100</v>
      </c>
      <c r="AC228" s="24">
        <v>52.9</v>
      </c>
      <c r="AD228" s="24">
        <v>31.9</v>
      </c>
      <c r="AE228" s="24">
        <v>14.8</v>
      </c>
      <c r="AF228" s="24">
        <v>0.4</v>
      </c>
      <c r="AG228" s="31">
        <v>46.7</v>
      </c>
      <c r="AH228" s="23">
        <v>100</v>
      </c>
      <c r="AI228" s="24">
        <v>14.6</v>
      </c>
      <c r="AJ228" s="24">
        <v>60.7</v>
      </c>
      <c r="AK228" s="24">
        <v>24.5</v>
      </c>
      <c r="AL228" s="24">
        <v>0.3</v>
      </c>
      <c r="AM228" s="31">
        <v>85.2</v>
      </c>
      <c r="AN228" s="23">
        <v>100</v>
      </c>
      <c r="AO228" s="24">
        <v>4.9000000000000004</v>
      </c>
      <c r="AP228" s="24">
        <v>9.3000000000000007</v>
      </c>
      <c r="AQ228" s="24">
        <v>85.3</v>
      </c>
      <c r="AR228" s="24">
        <v>0.4</v>
      </c>
      <c r="AS228" s="31">
        <v>94.6</v>
      </c>
      <c r="AT228" s="23">
        <v>100</v>
      </c>
      <c r="AU228" s="24">
        <v>60.6</v>
      </c>
      <c r="AV228" s="24">
        <v>25.8</v>
      </c>
      <c r="AW228" s="24">
        <v>12.8</v>
      </c>
      <c r="AX228" s="24">
        <v>0.8</v>
      </c>
      <c r="AY228" s="31">
        <v>38.6</v>
      </c>
      <c r="AZ228" s="23">
        <v>100</v>
      </c>
      <c r="BA228" s="24">
        <v>15.9</v>
      </c>
      <c r="BB228" s="24">
        <v>61.4</v>
      </c>
      <c r="BC228" s="24">
        <v>22.3</v>
      </c>
      <c r="BD228" s="24">
        <v>0.4</v>
      </c>
      <c r="BE228" s="31">
        <v>83.7</v>
      </c>
      <c r="BF228" s="23">
        <v>100</v>
      </c>
      <c r="BG228" s="24">
        <v>24.5</v>
      </c>
      <c r="BH228" s="24">
        <v>44.1</v>
      </c>
      <c r="BI228" s="24">
        <v>31.2</v>
      </c>
      <c r="BJ228" s="24">
        <v>0.3</v>
      </c>
      <c r="BK228" s="31">
        <v>75.3</v>
      </c>
      <c r="BL228" s="23">
        <v>100</v>
      </c>
      <c r="BM228" s="24">
        <v>7.1</v>
      </c>
      <c r="BN228" s="24">
        <v>41.3</v>
      </c>
      <c r="BO228" s="24">
        <v>51.1</v>
      </c>
      <c r="BP228" s="24">
        <v>0.4</v>
      </c>
      <c r="BQ228" s="31">
        <v>92.4</v>
      </c>
      <c r="BR228" s="23">
        <v>100</v>
      </c>
      <c r="BS228" s="24">
        <v>85.3</v>
      </c>
      <c r="BT228" s="24">
        <v>11.3</v>
      </c>
      <c r="BU228" s="24">
        <v>3.2</v>
      </c>
      <c r="BV228" s="24">
        <v>0.3</v>
      </c>
      <c r="BW228" s="31">
        <v>14.4</v>
      </c>
      <c r="BX228" s="23">
        <v>100</v>
      </c>
      <c r="BY228" s="24">
        <v>28.2</v>
      </c>
      <c r="BZ228" s="24">
        <v>55.8</v>
      </c>
      <c r="CA228" s="24">
        <v>15.7</v>
      </c>
      <c r="CB228" s="24">
        <v>0.4</v>
      </c>
      <c r="CC228" s="31">
        <v>71.400000000000006</v>
      </c>
      <c r="CD228" s="23">
        <v>100</v>
      </c>
      <c r="CE228" s="24">
        <v>61.5</v>
      </c>
      <c r="CF228" s="24">
        <v>29.8</v>
      </c>
      <c r="CG228" s="24">
        <v>8.1999999999999993</v>
      </c>
      <c r="CH228" s="24">
        <v>0.4</v>
      </c>
      <c r="CI228" s="31">
        <v>38</v>
      </c>
      <c r="CJ228" s="23">
        <v>100</v>
      </c>
      <c r="CK228" s="24">
        <v>56.7</v>
      </c>
      <c r="CL228" s="24">
        <v>30.5</v>
      </c>
      <c r="CM228" s="24">
        <v>12.5</v>
      </c>
      <c r="CN228" s="24">
        <v>0.3</v>
      </c>
      <c r="CO228" s="25">
        <v>43</v>
      </c>
    </row>
    <row r="229" spans="2:93" ht="13.5" customHeight="1" x14ac:dyDescent="0.15">
      <c r="B229" s="55"/>
      <c r="C229" s="52" t="s">
        <v>99</v>
      </c>
      <c r="D229" s="26">
        <v>71</v>
      </c>
      <c r="E229" s="27">
        <v>4</v>
      </c>
      <c r="F229" s="27">
        <v>34</v>
      </c>
      <c r="G229" s="27">
        <v>28</v>
      </c>
      <c r="H229" s="27">
        <v>5</v>
      </c>
      <c r="I229" s="32">
        <v>62</v>
      </c>
      <c r="J229" s="26">
        <v>71</v>
      </c>
      <c r="K229" s="27">
        <v>32</v>
      </c>
      <c r="L229" s="27">
        <v>25</v>
      </c>
      <c r="M229" s="27">
        <v>11</v>
      </c>
      <c r="N229" s="27">
        <v>3</v>
      </c>
      <c r="O229" s="32">
        <v>36</v>
      </c>
      <c r="P229" s="26">
        <v>71</v>
      </c>
      <c r="Q229" s="27">
        <v>24</v>
      </c>
      <c r="R229" s="27">
        <v>28</v>
      </c>
      <c r="S229" s="27">
        <v>15</v>
      </c>
      <c r="T229" s="27">
        <v>4</v>
      </c>
      <c r="U229" s="32">
        <v>43</v>
      </c>
      <c r="V229" s="26">
        <v>71</v>
      </c>
      <c r="W229" s="27">
        <v>42</v>
      </c>
      <c r="X229" s="27">
        <v>19</v>
      </c>
      <c r="Y229" s="27">
        <v>6</v>
      </c>
      <c r="Z229" s="27">
        <v>4</v>
      </c>
      <c r="AA229" s="32">
        <v>25</v>
      </c>
      <c r="AB229" s="26">
        <v>71</v>
      </c>
      <c r="AC229" s="27">
        <v>38</v>
      </c>
      <c r="AD229" s="27">
        <v>16</v>
      </c>
      <c r="AE229" s="27">
        <v>13</v>
      </c>
      <c r="AF229" s="27">
        <v>4</v>
      </c>
      <c r="AG229" s="32">
        <v>29</v>
      </c>
      <c r="AH229" s="26">
        <v>71</v>
      </c>
      <c r="AI229" s="27">
        <v>10</v>
      </c>
      <c r="AJ229" s="27">
        <v>43</v>
      </c>
      <c r="AK229" s="27">
        <v>14</v>
      </c>
      <c r="AL229" s="27">
        <v>4</v>
      </c>
      <c r="AM229" s="32">
        <v>57</v>
      </c>
      <c r="AN229" s="26">
        <v>71</v>
      </c>
      <c r="AO229" s="27">
        <v>7</v>
      </c>
      <c r="AP229" s="27">
        <v>14</v>
      </c>
      <c r="AQ229" s="27">
        <v>47</v>
      </c>
      <c r="AR229" s="27">
        <v>3</v>
      </c>
      <c r="AS229" s="32">
        <v>61</v>
      </c>
      <c r="AT229" s="26">
        <v>71</v>
      </c>
      <c r="AU229" s="27">
        <v>34</v>
      </c>
      <c r="AV229" s="27">
        <v>21</v>
      </c>
      <c r="AW229" s="27">
        <v>13</v>
      </c>
      <c r="AX229" s="27">
        <v>3</v>
      </c>
      <c r="AY229" s="32">
        <v>34</v>
      </c>
      <c r="AZ229" s="26">
        <v>71</v>
      </c>
      <c r="BA229" s="27">
        <v>10</v>
      </c>
      <c r="BB229" s="27">
        <v>42</v>
      </c>
      <c r="BC229" s="27">
        <v>15</v>
      </c>
      <c r="BD229" s="27">
        <v>4</v>
      </c>
      <c r="BE229" s="32">
        <v>57</v>
      </c>
      <c r="BF229" s="26">
        <v>71</v>
      </c>
      <c r="BG229" s="27">
        <v>19</v>
      </c>
      <c r="BH229" s="27">
        <v>27</v>
      </c>
      <c r="BI229" s="27">
        <v>21</v>
      </c>
      <c r="BJ229" s="27">
        <v>4</v>
      </c>
      <c r="BK229" s="32">
        <v>48</v>
      </c>
      <c r="BL229" s="26">
        <v>71</v>
      </c>
      <c r="BM229" s="27">
        <v>5</v>
      </c>
      <c r="BN229" s="27">
        <v>32</v>
      </c>
      <c r="BO229" s="27">
        <v>30</v>
      </c>
      <c r="BP229" s="27">
        <v>4</v>
      </c>
      <c r="BQ229" s="32">
        <v>62</v>
      </c>
      <c r="BR229" s="26">
        <v>71</v>
      </c>
      <c r="BS229" s="27">
        <v>51</v>
      </c>
      <c r="BT229" s="27">
        <v>13</v>
      </c>
      <c r="BU229" s="27">
        <v>3</v>
      </c>
      <c r="BV229" s="27">
        <v>4</v>
      </c>
      <c r="BW229" s="32">
        <v>16</v>
      </c>
      <c r="BX229" s="26">
        <v>71</v>
      </c>
      <c r="BY229" s="27">
        <v>23</v>
      </c>
      <c r="BZ229" s="27">
        <v>34</v>
      </c>
      <c r="CA229" s="27">
        <v>10</v>
      </c>
      <c r="CB229" s="27">
        <v>4</v>
      </c>
      <c r="CC229" s="32">
        <v>44</v>
      </c>
      <c r="CD229" s="26">
        <v>71</v>
      </c>
      <c r="CE229" s="27">
        <v>41</v>
      </c>
      <c r="CF229" s="27">
        <v>19</v>
      </c>
      <c r="CG229" s="27">
        <v>7</v>
      </c>
      <c r="CH229" s="27">
        <v>4</v>
      </c>
      <c r="CI229" s="32">
        <v>26</v>
      </c>
      <c r="CJ229" s="26">
        <v>71</v>
      </c>
      <c r="CK229" s="27">
        <v>38</v>
      </c>
      <c r="CL229" s="27">
        <v>21</v>
      </c>
      <c r="CM229" s="27">
        <v>8</v>
      </c>
      <c r="CN229" s="27">
        <v>4</v>
      </c>
      <c r="CO229" s="28">
        <v>29</v>
      </c>
    </row>
    <row r="230" spans="2:93" ht="13.5" customHeight="1" x14ac:dyDescent="0.15">
      <c r="B230" s="44"/>
      <c r="C230" s="59"/>
      <c r="D230" s="34">
        <v>100</v>
      </c>
      <c r="E230" s="35">
        <v>5.6</v>
      </c>
      <c r="F230" s="35">
        <v>47.9</v>
      </c>
      <c r="G230" s="35">
        <v>39.4</v>
      </c>
      <c r="H230" s="35">
        <v>7</v>
      </c>
      <c r="I230" s="37">
        <v>87.3</v>
      </c>
      <c r="J230" s="34">
        <v>100</v>
      </c>
      <c r="K230" s="35">
        <v>45.1</v>
      </c>
      <c r="L230" s="35">
        <v>35.200000000000003</v>
      </c>
      <c r="M230" s="35">
        <v>15.5</v>
      </c>
      <c r="N230" s="35">
        <v>4.2</v>
      </c>
      <c r="O230" s="37">
        <v>50.7</v>
      </c>
      <c r="P230" s="34">
        <v>100</v>
      </c>
      <c r="Q230" s="35">
        <v>33.799999999999997</v>
      </c>
      <c r="R230" s="35">
        <v>39.4</v>
      </c>
      <c r="S230" s="35">
        <v>21.1</v>
      </c>
      <c r="T230" s="35">
        <v>5.6</v>
      </c>
      <c r="U230" s="37">
        <v>60.6</v>
      </c>
      <c r="V230" s="34">
        <v>100</v>
      </c>
      <c r="W230" s="35">
        <v>59.2</v>
      </c>
      <c r="X230" s="35">
        <v>26.8</v>
      </c>
      <c r="Y230" s="35">
        <v>8.5</v>
      </c>
      <c r="Z230" s="35">
        <v>5.6</v>
      </c>
      <c r="AA230" s="37">
        <v>35.200000000000003</v>
      </c>
      <c r="AB230" s="34">
        <v>100</v>
      </c>
      <c r="AC230" s="35">
        <v>53.5</v>
      </c>
      <c r="AD230" s="35">
        <v>22.5</v>
      </c>
      <c r="AE230" s="35">
        <v>18.3</v>
      </c>
      <c r="AF230" s="35">
        <v>5.6</v>
      </c>
      <c r="AG230" s="37">
        <v>40.799999999999997</v>
      </c>
      <c r="AH230" s="34">
        <v>100</v>
      </c>
      <c r="AI230" s="35">
        <v>14.1</v>
      </c>
      <c r="AJ230" s="35">
        <v>60.6</v>
      </c>
      <c r="AK230" s="35">
        <v>19.7</v>
      </c>
      <c r="AL230" s="35">
        <v>5.6</v>
      </c>
      <c r="AM230" s="37">
        <v>80.3</v>
      </c>
      <c r="AN230" s="34">
        <v>100</v>
      </c>
      <c r="AO230" s="35">
        <v>9.9</v>
      </c>
      <c r="AP230" s="35">
        <v>19.7</v>
      </c>
      <c r="AQ230" s="35">
        <v>66.2</v>
      </c>
      <c r="AR230" s="35">
        <v>4.2</v>
      </c>
      <c r="AS230" s="37">
        <v>85.9</v>
      </c>
      <c r="AT230" s="34">
        <v>100</v>
      </c>
      <c r="AU230" s="35">
        <v>47.9</v>
      </c>
      <c r="AV230" s="35">
        <v>29.6</v>
      </c>
      <c r="AW230" s="35">
        <v>18.3</v>
      </c>
      <c r="AX230" s="35">
        <v>4.2</v>
      </c>
      <c r="AY230" s="37">
        <v>47.9</v>
      </c>
      <c r="AZ230" s="34">
        <v>100</v>
      </c>
      <c r="BA230" s="35">
        <v>14.1</v>
      </c>
      <c r="BB230" s="35">
        <v>59.2</v>
      </c>
      <c r="BC230" s="35">
        <v>21.1</v>
      </c>
      <c r="BD230" s="35">
        <v>5.6</v>
      </c>
      <c r="BE230" s="37">
        <v>80.3</v>
      </c>
      <c r="BF230" s="34">
        <v>100</v>
      </c>
      <c r="BG230" s="35">
        <v>26.8</v>
      </c>
      <c r="BH230" s="35">
        <v>38</v>
      </c>
      <c r="BI230" s="35">
        <v>29.6</v>
      </c>
      <c r="BJ230" s="35">
        <v>5.6</v>
      </c>
      <c r="BK230" s="37">
        <v>67.599999999999994</v>
      </c>
      <c r="BL230" s="34">
        <v>100</v>
      </c>
      <c r="BM230" s="35">
        <v>7</v>
      </c>
      <c r="BN230" s="35">
        <v>45.1</v>
      </c>
      <c r="BO230" s="35">
        <v>42.3</v>
      </c>
      <c r="BP230" s="35">
        <v>5.6</v>
      </c>
      <c r="BQ230" s="37">
        <v>87.3</v>
      </c>
      <c r="BR230" s="34">
        <v>100</v>
      </c>
      <c r="BS230" s="35">
        <v>71.8</v>
      </c>
      <c r="BT230" s="35">
        <v>18.3</v>
      </c>
      <c r="BU230" s="35">
        <v>4.2</v>
      </c>
      <c r="BV230" s="35">
        <v>5.6</v>
      </c>
      <c r="BW230" s="37">
        <v>22.5</v>
      </c>
      <c r="BX230" s="34">
        <v>100</v>
      </c>
      <c r="BY230" s="35">
        <v>32.4</v>
      </c>
      <c r="BZ230" s="35">
        <v>47.9</v>
      </c>
      <c r="CA230" s="35">
        <v>14.1</v>
      </c>
      <c r="CB230" s="35">
        <v>5.6</v>
      </c>
      <c r="CC230" s="37">
        <v>62</v>
      </c>
      <c r="CD230" s="34">
        <v>100</v>
      </c>
      <c r="CE230" s="35">
        <v>57.7</v>
      </c>
      <c r="CF230" s="35">
        <v>26.8</v>
      </c>
      <c r="CG230" s="35">
        <v>9.9</v>
      </c>
      <c r="CH230" s="35">
        <v>5.6</v>
      </c>
      <c r="CI230" s="37">
        <v>36.6</v>
      </c>
      <c r="CJ230" s="34">
        <v>100</v>
      </c>
      <c r="CK230" s="35">
        <v>53.5</v>
      </c>
      <c r="CL230" s="35">
        <v>29.6</v>
      </c>
      <c r="CM230" s="35">
        <v>11.3</v>
      </c>
      <c r="CN230" s="35">
        <v>5.6</v>
      </c>
      <c r="CO230" s="36">
        <v>40.799999999999997</v>
      </c>
    </row>
    <row r="231" spans="2:93" ht="13.5" customHeight="1" x14ac:dyDescent="0.15">
      <c r="B231" s="43" t="s">
        <v>95</v>
      </c>
      <c r="C231" s="49"/>
      <c r="D231" s="17">
        <v>2715</v>
      </c>
      <c r="E231" s="18">
        <v>112</v>
      </c>
      <c r="F231" s="18">
        <v>1276</v>
      </c>
      <c r="G231" s="18">
        <v>1307</v>
      </c>
      <c r="H231" s="18">
        <v>20</v>
      </c>
      <c r="I231" s="30">
        <v>2583</v>
      </c>
      <c r="J231" s="17">
        <v>2715</v>
      </c>
      <c r="K231" s="18">
        <v>1538</v>
      </c>
      <c r="L231" s="18">
        <v>725</v>
      </c>
      <c r="M231" s="18">
        <v>435</v>
      </c>
      <c r="N231" s="18">
        <v>17</v>
      </c>
      <c r="O231" s="30">
        <v>1160</v>
      </c>
      <c r="P231" s="17">
        <v>2715</v>
      </c>
      <c r="Q231" s="18">
        <v>723</v>
      </c>
      <c r="R231" s="18">
        <v>1186</v>
      </c>
      <c r="S231" s="18">
        <v>779</v>
      </c>
      <c r="T231" s="18">
        <v>27</v>
      </c>
      <c r="U231" s="30">
        <v>1965</v>
      </c>
      <c r="V231" s="17">
        <v>2715</v>
      </c>
      <c r="W231" s="18">
        <v>1970</v>
      </c>
      <c r="X231" s="18">
        <v>528</v>
      </c>
      <c r="Y231" s="18">
        <v>200</v>
      </c>
      <c r="Z231" s="18">
        <v>17</v>
      </c>
      <c r="AA231" s="30">
        <v>728</v>
      </c>
      <c r="AB231" s="17">
        <v>2715</v>
      </c>
      <c r="AC231" s="18">
        <v>1396</v>
      </c>
      <c r="AD231" s="18">
        <v>868</v>
      </c>
      <c r="AE231" s="18">
        <v>431</v>
      </c>
      <c r="AF231" s="18">
        <v>20</v>
      </c>
      <c r="AG231" s="30">
        <v>1299</v>
      </c>
      <c r="AH231" s="17">
        <v>2715</v>
      </c>
      <c r="AI231" s="18">
        <v>353</v>
      </c>
      <c r="AJ231" s="18">
        <v>1553</v>
      </c>
      <c r="AK231" s="18">
        <v>791</v>
      </c>
      <c r="AL231" s="18">
        <v>18</v>
      </c>
      <c r="AM231" s="30">
        <v>2344</v>
      </c>
      <c r="AN231" s="17">
        <v>2715</v>
      </c>
      <c r="AO231" s="18">
        <v>103</v>
      </c>
      <c r="AP231" s="18">
        <v>231</v>
      </c>
      <c r="AQ231" s="18">
        <v>2363</v>
      </c>
      <c r="AR231" s="18">
        <v>18</v>
      </c>
      <c r="AS231" s="30">
        <v>2594</v>
      </c>
      <c r="AT231" s="17">
        <v>2715</v>
      </c>
      <c r="AU231" s="18">
        <v>1582</v>
      </c>
      <c r="AV231" s="18">
        <v>737</v>
      </c>
      <c r="AW231" s="18">
        <v>374</v>
      </c>
      <c r="AX231" s="18">
        <v>22</v>
      </c>
      <c r="AY231" s="30">
        <v>1111</v>
      </c>
      <c r="AZ231" s="17">
        <v>2715</v>
      </c>
      <c r="BA231" s="18">
        <v>372</v>
      </c>
      <c r="BB231" s="18">
        <v>1610</v>
      </c>
      <c r="BC231" s="18">
        <v>711</v>
      </c>
      <c r="BD231" s="18">
        <v>22</v>
      </c>
      <c r="BE231" s="30">
        <v>2321</v>
      </c>
      <c r="BF231" s="17">
        <v>2715</v>
      </c>
      <c r="BG231" s="18">
        <v>722</v>
      </c>
      <c r="BH231" s="18">
        <v>1109</v>
      </c>
      <c r="BI231" s="18">
        <v>866</v>
      </c>
      <c r="BJ231" s="18">
        <v>18</v>
      </c>
      <c r="BK231" s="30">
        <v>1975</v>
      </c>
      <c r="BL231" s="17">
        <v>2715</v>
      </c>
      <c r="BM231" s="18">
        <v>166</v>
      </c>
      <c r="BN231" s="18">
        <v>1018</v>
      </c>
      <c r="BO231" s="18">
        <v>1508</v>
      </c>
      <c r="BP231" s="18">
        <v>23</v>
      </c>
      <c r="BQ231" s="30">
        <v>2526</v>
      </c>
      <c r="BR231" s="17">
        <v>2715</v>
      </c>
      <c r="BS231" s="18">
        <v>2270</v>
      </c>
      <c r="BT231" s="18">
        <v>342</v>
      </c>
      <c r="BU231" s="18">
        <v>84</v>
      </c>
      <c r="BV231" s="18">
        <v>19</v>
      </c>
      <c r="BW231" s="30">
        <v>426</v>
      </c>
      <c r="BX231" s="17">
        <v>2715</v>
      </c>
      <c r="BY231" s="18">
        <v>728</v>
      </c>
      <c r="BZ231" s="18">
        <v>1445</v>
      </c>
      <c r="CA231" s="18">
        <v>524</v>
      </c>
      <c r="CB231" s="18">
        <v>18</v>
      </c>
      <c r="CC231" s="30">
        <v>1969</v>
      </c>
      <c r="CD231" s="17">
        <v>2715</v>
      </c>
      <c r="CE231" s="18">
        <v>1630</v>
      </c>
      <c r="CF231" s="18">
        <v>806</v>
      </c>
      <c r="CG231" s="18">
        <v>258</v>
      </c>
      <c r="CH231" s="18">
        <v>21</v>
      </c>
      <c r="CI231" s="30">
        <v>1064</v>
      </c>
      <c r="CJ231" s="17">
        <v>2715</v>
      </c>
      <c r="CK231" s="18">
        <v>1516</v>
      </c>
      <c r="CL231" s="18">
        <v>830</v>
      </c>
      <c r="CM231" s="18">
        <v>352</v>
      </c>
      <c r="CN231" s="18">
        <v>17</v>
      </c>
      <c r="CO231" s="19">
        <v>1182</v>
      </c>
    </row>
    <row r="232" spans="2:93" ht="13.5" customHeight="1" x14ac:dyDescent="0.15">
      <c r="B232" s="57"/>
      <c r="C232" s="53"/>
      <c r="D232" s="23">
        <v>100</v>
      </c>
      <c r="E232" s="24">
        <v>4.0999999999999996</v>
      </c>
      <c r="F232" s="24">
        <v>47</v>
      </c>
      <c r="G232" s="24">
        <v>48.1</v>
      </c>
      <c r="H232" s="24">
        <v>0.7</v>
      </c>
      <c r="I232" s="31">
        <v>95.1</v>
      </c>
      <c r="J232" s="23">
        <v>100</v>
      </c>
      <c r="K232" s="24">
        <v>56.6</v>
      </c>
      <c r="L232" s="24">
        <v>26.7</v>
      </c>
      <c r="M232" s="24">
        <v>16</v>
      </c>
      <c r="N232" s="24">
        <v>0.6</v>
      </c>
      <c r="O232" s="31">
        <v>42.7</v>
      </c>
      <c r="P232" s="23">
        <v>100</v>
      </c>
      <c r="Q232" s="24">
        <v>26.6</v>
      </c>
      <c r="R232" s="24">
        <v>43.7</v>
      </c>
      <c r="S232" s="24">
        <v>28.7</v>
      </c>
      <c r="T232" s="24">
        <v>1</v>
      </c>
      <c r="U232" s="31">
        <v>72.400000000000006</v>
      </c>
      <c r="V232" s="23">
        <v>100</v>
      </c>
      <c r="W232" s="24">
        <v>72.599999999999994</v>
      </c>
      <c r="X232" s="24">
        <v>19.399999999999999</v>
      </c>
      <c r="Y232" s="24">
        <v>7.4</v>
      </c>
      <c r="Z232" s="24">
        <v>0.6</v>
      </c>
      <c r="AA232" s="31">
        <v>26.8</v>
      </c>
      <c r="AB232" s="23">
        <v>100</v>
      </c>
      <c r="AC232" s="24">
        <v>51.4</v>
      </c>
      <c r="AD232" s="24">
        <v>32</v>
      </c>
      <c r="AE232" s="24">
        <v>15.9</v>
      </c>
      <c r="AF232" s="24">
        <v>0.7</v>
      </c>
      <c r="AG232" s="31">
        <v>47.8</v>
      </c>
      <c r="AH232" s="23">
        <v>100</v>
      </c>
      <c r="AI232" s="24">
        <v>13</v>
      </c>
      <c r="AJ232" s="24">
        <v>57.2</v>
      </c>
      <c r="AK232" s="24">
        <v>29.1</v>
      </c>
      <c r="AL232" s="24">
        <v>0.7</v>
      </c>
      <c r="AM232" s="31">
        <v>86.3</v>
      </c>
      <c r="AN232" s="23">
        <v>100</v>
      </c>
      <c r="AO232" s="24">
        <v>3.8</v>
      </c>
      <c r="AP232" s="24">
        <v>8.5</v>
      </c>
      <c r="AQ232" s="24">
        <v>87</v>
      </c>
      <c r="AR232" s="24">
        <v>0.7</v>
      </c>
      <c r="AS232" s="31">
        <v>95.5</v>
      </c>
      <c r="AT232" s="23">
        <v>100</v>
      </c>
      <c r="AU232" s="24">
        <v>58.3</v>
      </c>
      <c r="AV232" s="24">
        <v>27.1</v>
      </c>
      <c r="AW232" s="24">
        <v>13.8</v>
      </c>
      <c r="AX232" s="24">
        <v>0.8</v>
      </c>
      <c r="AY232" s="31">
        <v>40.9</v>
      </c>
      <c r="AZ232" s="23">
        <v>100</v>
      </c>
      <c r="BA232" s="24">
        <v>13.7</v>
      </c>
      <c r="BB232" s="24">
        <v>59.3</v>
      </c>
      <c r="BC232" s="24">
        <v>26.2</v>
      </c>
      <c r="BD232" s="24">
        <v>0.8</v>
      </c>
      <c r="BE232" s="31">
        <v>85.5</v>
      </c>
      <c r="BF232" s="23">
        <v>100</v>
      </c>
      <c r="BG232" s="24">
        <v>26.6</v>
      </c>
      <c r="BH232" s="24">
        <v>40.799999999999997</v>
      </c>
      <c r="BI232" s="24">
        <v>31.9</v>
      </c>
      <c r="BJ232" s="24">
        <v>0.7</v>
      </c>
      <c r="BK232" s="31">
        <v>72.7</v>
      </c>
      <c r="BL232" s="23">
        <v>100</v>
      </c>
      <c r="BM232" s="24">
        <v>6.1</v>
      </c>
      <c r="BN232" s="24">
        <v>37.5</v>
      </c>
      <c r="BO232" s="24">
        <v>55.5</v>
      </c>
      <c r="BP232" s="24">
        <v>0.8</v>
      </c>
      <c r="BQ232" s="31">
        <v>93</v>
      </c>
      <c r="BR232" s="23">
        <v>100</v>
      </c>
      <c r="BS232" s="24">
        <v>83.6</v>
      </c>
      <c r="BT232" s="24">
        <v>12.6</v>
      </c>
      <c r="BU232" s="24">
        <v>3.1</v>
      </c>
      <c r="BV232" s="24">
        <v>0.7</v>
      </c>
      <c r="BW232" s="31">
        <v>15.7</v>
      </c>
      <c r="BX232" s="23">
        <v>100</v>
      </c>
      <c r="BY232" s="24">
        <v>26.8</v>
      </c>
      <c r="BZ232" s="24">
        <v>53.2</v>
      </c>
      <c r="CA232" s="24">
        <v>19.3</v>
      </c>
      <c r="CB232" s="24">
        <v>0.7</v>
      </c>
      <c r="CC232" s="31">
        <v>72.5</v>
      </c>
      <c r="CD232" s="23">
        <v>100</v>
      </c>
      <c r="CE232" s="24">
        <v>60</v>
      </c>
      <c r="CF232" s="24">
        <v>29.7</v>
      </c>
      <c r="CG232" s="24">
        <v>9.5</v>
      </c>
      <c r="CH232" s="24">
        <v>0.8</v>
      </c>
      <c r="CI232" s="31">
        <v>39.200000000000003</v>
      </c>
      <c r="CJ232" s="23">
        <v>100</v>
      </c>
      <c r="CK232" s="24">
        <v>55.8</v>
      </c>
      <c r="CL232" s="24">
        <v>30.6</v>
      </c>
      <c r="CM232" s="24">
        <v>13</v>
      </c>
      <c r="CN232" s="24">
        <v>0.6</v>
      </c>
      <c r="CO232" s="25">
        <v>43.5</v>
      </c>
    </row>
    <row r="233" spans="2:93" ht="13.5" customHeight="1" x14ac:dyDescent="0.15">
      <c r="B233" s="54" t="s">
        <v>51</v>
      </c>
      <c r="C233" s="52" t="s">
        <v>224</v>
      </c>
      <c r="D233" s="26">
        <v>73</v>
      </c>
      <c r="E233" s="27">
        <v>5</v>
      </c>
      <c r="F233" s="27">
        <v>33</v>
      </c>
      <c r="G233" s="27">
        <v>34</v>
      </c>
      <c r="H233" s="27">
        <v>1</v>
      </c>
      <c r="I233" s="32">
        <v>67</v>
      </c>
      <c r="J233" s="26">
        <v>73</v>
      </c>
      <c r="K233" s="27">
        <v>19</v>
      </c>
      <c r="L233" s="27">
        <v>20</v>
      </c>
      <c r="M233" s="27">
        <v>33</v>
      </c>
      <c r="N233" s="27">
        <v>1</v>
      </c>
      <c r="O233" s="32">
        <v>53</v>
      </c>
      <c r="P233" s="26">
        <v>73</v>
      </c>
      <c r="Q233" s="27">
        <v>20</v>
      </c>
      <c r="R233" s="27">
        <v>36</v>
      </c>
      <c r="S233" s="27">
        <v>16</v>
      </c>
      <c r="T233" s="27">
        <v>1</v>
      </c>
      <c r="U233" s="32">
        <v>52</v>
      </c>
      <c r="V233" s="26">
        <v>73</v>
      </c>
      <c r="W233" s="27">
        <v>46</v>
      </c>
      <c r="X233" s="27">
        <v>15</v>
      </c>
      <c r="Y233" s="27">
        <v>11</v>
      </c>
      <c r="Z233" s="27">
        <v>1</v>
      </c>
      <c r="AA233" s="32">
        <v>26</v>
      </c>
      <c r="AB233" s="26">
        <v>73</v>
      </c>
      <c r="AC233" s="27">
        <v>17</v>
      </c>
      <c r="AD233" s="27">
        <v>23</v>
      </c>
      <c r="AE233" s="27">
        <v>32</v>
      </c>
      <c r="AF233" s="27">
        <v>1</v>
      </c>
      <c r="AG233" s="32">
        <v>55</v>
      </c>
      <c r="AH233" s="26">
        <v>73</v>
      </c>
      <c r="AI233" s="27">
        <v>10</v>
      </c>
      <c r="AJ233" s="27">
        <v>34</v>
      </c>
      <c r="AK233" s="27">
        <v>28</v>
      </c>
      <c r="AL233" s="27">
        <v>1</v>
      </c>
      <c r="AM233" s="32">
        <v>62</v>
      </c>
      <c r="AN233" s="26">
        <v>73</v>
      </c>
      <c r="AO233" s="27">
        <v>4</v>
      </c>
      <c r="AP233" s="27">
        <v>9</v>
      </c>
      <c r="AQ233" s="27">
        <v>59</v>
      </c>
      <c r="AR233" s="27">
        <v>1</v>
      </c>
      <c r="AS233" s="32">
        <v>68</v>
      </c>
      <c r="AT233" s="26">
        <v>73</v>
      </c>
      <c r="AU233" s="27">
        <v>21</v>
      </c>
      <c r="AV233" s="27">
        <v>22</v>
      </c>
      <c r="AW233" s="27">
        <v>29</v>
      </c>
      <c r="AX233" s="27">
        <v>1</v>
      </c>
      <c r="AY233" s="32">
        <v>51</v>
      </c>
      <c r="AZ233" s="26">
        <v>73</v>
      </c>
      <c r="BA233" s="27">
        <v>14</v>
      </c>
      <c r="BB233" s="27">
        <v>41</v>
      </c>
      <c r="BC233" s="27">
        <v>17</v>
      </c>
      <c r="BD233" s="27">
        <v>1</v>
      </c>
      <c r="BE233" s="32">
        <v>58</v>
      </c>
      <c r="BF233" s="26">
        <v>73</v>
      </c>
      <c r="BG233" s="27">
        <v>11</v>
      </c>
      <c r="BH233" s="27">
        <v>23</v>
      </c>
      <c r="BI233" s="27">
        <v>38</v>
      </c>
      <c r="BJ233" s="27">
        <v>1</v>
      </c>
      <c r="BK233" s="32">
        <v>61</v>
      </c>
      <c r="BL233" s="26">
        <v>73</v>
      </c>
      <c r="BM233" s="27">
        <v>9</v>
      </c>
      <c r="BN233" s="27">
        <v>27</v>
      </c>
      <c r="BO233" s="27">
        <v>36</v>
      </c>
      <c r="BP233" s="27">
        <v>1</v>
      </c>
      <c r="BQ233" s="32">
        <v>63</v>
      </c>
      <c r="BR233" s="26">
        <v>73</v>
      </c>
      <c r="BS233" s="27">
        <v>53</v>
      </c>
      <c r="BT233" s="27">
        <v>15</v>
      </c>
      <c r="BU233" s="27">
        <v>4</v>
      </c>
      <c r="BV233" s="27">
        <v>1</v>
      </c>
      <c r="BW233" s="32">
        <v>19</v>
      </c>
      <c r="BX233" s="26">
        <v>73</v>
      </c>
      <c r="BY233" s="27">
        <v>25</v>
      </c>
      <c r="BZ233" s="27">
        <v>34</v>
      </c>
      <c r="CA233" s="27">
        <v>13</v>
      </c>
      <c r="CB233" s="27">
        <v>1</v>
      </c>
      <c r="CC233" s="32">
        <v>47</v>
      </c>
      <c r="CD233" s="26">
        <v>73</v>
      </c>
      <c r="CE233" s="27">
        <v>36</v>
      </c>
      <c r="CF233" s="27">
        <v>21</v>
      </c>
      <c r="CG233" s="27">
        <v>15</v>
      </c>
      <c r="CH233" s="27">
        <v>1</v>
      </c>
      <c r="CI233" s="32">
        <v>36</v>
      </c>
      <c r="CJ233" s="26">
        <v>73</v>
      </c>
      <c r="CK233" s="27">
        <v>26</v>
      </c>
      <c r="CL233" s="27">
        <v>30</v>
      </c>
      <c r="CM233" s="27">
        <v>16</v>
      </c>
      <c r="CN233" s="27">
        <v>1</v>
      </c>
      <c r="CO233" s="28">
        <v>46</v>
      </c>
    </row>
    <row r="234" spans="2:93" ht="13.5" customHeight="1" x14ac:dyDescent="0.15">
      <c r="B234" s="55"/>
      <c r="C234" s="53"/>
      <c r="D234" s="23">
        <v>100</v>
      </c>
      <c r="E234" s="24">
        <v>6.8</v>
      </c>
      <c r="F234" s="24">
        <v>45.2</v>
      </c>
      <c r="G234" s="24">
        <v>46.6</v>
      </c>
      <c r="H234" s="24">
        <v>1.4</v>
      </c>
      <c r="I234" s="31">
        <v>91.8</v>
      </c>
      <c r="J234" s="23">
        <v>100</v>
      </c>
      <c r="K234" s="24">
        <v>26</v>
      </c>
      <c r="L234" s="24">
        <v>27.4</v>
      </c>
      <c r="M234" s="24">
        <v>45.2</v>
      </c>
      <c r="N234" s="24">
        <v>1.4</v>
      </c>
      <c r="O234" s="31">
        <v>72.599999999999994</v>
      </c>
      <c r="P234" s="23">
        <v>100</v>
      </c>
      <c r="Q234" s="24">
        <v>27.4</v>
      </c>
      <c r="R234" s="24">
        <v>49.3</v>
      </c>
      <c r="S234" s="24">
        <v>21.9</v>
      </c>
      <c r="T234" s="24">
        <v>1.4</v>
      </c>
      <c r="U234" s="31">
        <v>71.2</v>
      </c>
      <c r="V234" s="23">
        <v>100</v>
      </c>
      <c r="W234" s="24">
        <v>63</v>
      </c>
      <c r="X234" s="24">
        <v>20.5</v>
      </c>
      <c r="Y234" s="24">
        <v>15.1</v>
      </c>
      <c r="Z234" s="24">
        <v>1.4</v>
      </c>
      <c r="AA234" s="31">
        <v>35.6</v>
      </c>
      <c r="AB234" s="23">
        <v>100</v>
      </c>
      <c r="AC234" s="24">
        <v>23.3</v>
      </c>
      <c r="AD234" s="24">
        <v>31.5</v>
      </c>
      <c r="AE234" s="24">
        <v>43.8</v>
      </c>
      <c r="AF234" s="24">
        <v>1.4</v>
      </c>
      <c r="AG234" s="31">
        <v>75.3</v>
      </c>
      <c r="AH234" s="23">
        <v>100</v>
      </c>
      <c r="AI234" s="24">
        <v>13.7</v>
      </c>
      <c r="AJ234" s="24">
        <v>46.6</v>
      </c>
      <c r="AK234" s="24">
        <v>38.4</v>
      </c>
      <c r="AL234" s="24">
        <v>1.4</v>
      </c>
      <c r="AM234" s="31">
        <v>84.9</v>
      </c>
      <c r="AN234" s="23">
        <v>100</v>
      </c>
      <c r="AO234" s="24">
        <v>5.5</v>
      </c>
      <c r="AP234" s="24">
        <v>12.3</v>
      </c>
      <c r="AQ234" s="24">
        <v>80.8</v>
      </c>
      <c r="AR234" s="24">
        <v>1.4</v>
      </c>
      <c r="AS234" s="31">
        <v>93.2</v>
      </c>
      <c r="AT234" s="23">
        <v>100</v>
      </c>
      <c r="AU234" s="24">
        <v>28.8</v>
      </c>
      <c r="AV234" s="24">
        <v>30.1</v>
      </c>
      <c r="AW234" s="24">
        <v>39.700000000000003</v>
      </c>
      <c r="AX234" s="24">
        <v>1.4</v>
      </c>
      <c r="AY234" s="31">
        <v>69.900000000000006</v>
      </c>
      <c r="AZ234" s="23">
        <v>100</v>
      </c>
      <c r="BA234" s="24">
        <v>19.2</v>
      </c>
      <c r="BB234" s="24">
        <v>56.2</v>
      </c>
      <c r="BC234" s="24">
        <v>23.3</v>
      </c>
      <c r="BD234" s="24">
        <v>1.4</v>
      </c>
      <c r="BE234" s="31">
        <v>79.5</v>
      </c>
      <c r="BF234" s="23">
        <v>100</v>
      </c>
      <c r="BG234" s="24">
        <v>15.1</v>
      </c>
      <c r="BH234" s="24">
        <v>31.5</v>
      </c>
      <c r="BI234" s="24">
        <v>52.1</v>
      </c>
      <c r="BJ234" s="24">
        <v>1.4</v>
      </c>
      <c r="BK234" s="31">
        <v>83.6</v>
      </c>
      <c r="BL234" s="23">
        <v>100</v>
      </c>
      <c r="BM234" s="24">
        <v>12.3</v>
      </c>
      <c r="BN234" s="24">
        <v>37</v>
      </c>
      <c r="BO234" s="24">
        <v>49.3</v>
      </c>
      <c r="BP234" s="24">
        <v>1.4</v>
      </c>
      <c r="BQ234" s="31">
        <v>86.3</v>
      </c>
      <c r="BR234" s="23">
        <v>100</v>
      </c>
      <c r="BS234" s="24">
        <v>72.599999999999994</v>
      </c>
      <c r="BT234" s="24">
        <v>20.5</v>
      </c>
      <c r="BU234" s="24">
        <v>5.5</v>
      </c>
      <c r="BV234" s="24">
        <v>1.4</v>
      </c>
      <c r="BW234" s="31">
        <v>26</v>
      </c>
      <c r="BX234" s="23">
        <v>100</v>
      </c>
      <c r="BY234" s="24">
        <v>34.200000000000003</v>
      </c>
      <c r="BZ234" s="24">
        <v>46.6</v>
      </c>
      <c r="CA234" s="24">
        <v>17.8</v>
      </c>
      <c r="CB234" s="24">
        <v>1.4</v>
      </c>
      <c r="CC234" s="31">
        <v>64.400000000000006</v>
      </c>
      <c r="CD234" s="23">
        <v>100</v>
      </c>
      <c r="CE234" s="24">
        <v>49.3</v>
      </c>
      <c r="CF234" s="24">
        <v>28.8</v>
      </c>
      <c r="CG234" s="24">
        <v>20.5</v>
      </c>
      <c r="CH234" s="24">
        <v>1.4</v>
      </c>
      <c r="CI234" s="31">
        <v>49.3</v>
      </c>
      <c r="CJ234" s="23">
        <v>100</v>
      </c>
      <c r="CK234" s="24">
        <v>35.6</v>
      </c>
      <c r="CL234" s="24">
        <v>41.1</v>
      </c>
      <c r="CM234" s="24">
        <v>21.9</v>
      </c>
      <c r="CN234" s="24">
        <v>1.4</v>
      </c>
      <c r="CO234" s="25">
        <v>63</v>
      </c>
    </row>
    <row r="235" spans="2:93" ht="13.5" customHeight="1" x14ac:dyDescent="0.15">
      <c r="B235" s="55"/>
      <c r="C235" s="52" t="s">
        <v>225</v>
      </c>
      <c r="D235" s="26">
        <v>432</v>
      </c>
      <c r="E235" s="27">
        <v>14</v>
      </c>
      <c r="F235" s="27">
        <v>210</v>
      </c>
      <c r="G235" s="27">
        <v>204</v>
      </c>
      <c r="H235" s="27">
        <v>4</v>
      </c>
      <c r="I235" s="32">
        <v>414</v>
      </c>
      <c r="J235" s="26">
        <v>432</v>
      </c>
      <c r="K235" s="27">
        <v>209</v>
      </c>
      <c r="L235" s="27">
        <v>134</v>
      </c>
      <c r="M235" s="27">
        <v>85</v>
      </c>
      <c r="N235" s="27">
        <v>4</v>
      </c>
      <c r="O235" s="32">
        <v>219</v>
      </c>
      <c r="P235" s="26">
        <v>432</v>
      </c>
      <c r="Q235" s="27">
        <v>105</v>
      </c>
      <c r="R235" s="27">
        <v>197</v>
      </c>
      <c r="S235" s="27">
        <v>124</v>
      </c>
      <c r="T235" s="27">
        <v>6</v>
      </c>
      <c r="U235" s="32">
        <v>321</v>
      </c>
      <c r="V235" s="26">
        <v>432</v>
      </c>
      <c r="W235" s="27">
        <v>288</v>
      </c>
      <c r="X235" s="27">
        <v>105</v>
      </c>
      <c r="Y235" s="27">
        <v>35</v>
      </c>
      <c r="Z235" s="27">
        <v>4</v>
      </c>
      <c r="AA235" s="32">
        <v>140</v>
      </c>
      <c r="AB235" s="26">
        <v>432</v>
      </c>
      <c r="AC235" s="27">
        <v>174</v>
      </c>
      <c r="AD235" s="27">
        <v>162</v>
      </c>
      <c r="AE235" s="27">
        <v>92</v>
      </c>
      <c r="AF235" s="27">
        <v>4</v>
      </c>
      <c r="AG235" s="32">
        <v>254</v>
      </c>
      <c r="AH235" s="26">
        <v>432</v>
      </c>
      <c r="AI235" s="27">
        <v>48</v>
      </c>
      <c r="AJ235" s="27">
        <v>241</v>
      </c>
      <c r="AK235" s="27">
        <v>139</v>
      </c>
      <c r="AL235" s="27">
        <v>4</v>
      </c>
      <c r="AM235" s="32">
        <v>380</v>
      </c>
      <c r="AN235" s="26">
        <v>432</v>
      </c>
      <c r="AO235" s="27">
        <v>22</v>
      </c>
      <c r="AP235" s="27">
        <v>45</v>
      </c>
      <c r="AQ235" s="27">
        <v>360</v>
      </c>
      <c r="AR235" s="27">
        <v>5</v>
      </c>
      <c r="AS235" s="32">
        <v>405</v>
      </c>
      <c r="AT235" s="26">
        <v>432</v>
      </c>
      <c r="AU235" s="27">
        <v>193</v>
      </c>
      <c r="AV235" s="27">
        <v>148</v>
      </c>
      <c r="AW235" s="27">
        <v>86</v>
      </c>
      <c r="AX235" s="27">
        <v>5</v>
      </c>
      <c r="AY235" s="32">
        <v>234</v>
      </c>
      <c r="AZ235" s="26">
        <v>432</v>
      </c>
      <c r="BA235" s="27">
        <v>74</v>
      </c>
      <c r="BB235" s="27">
        <v>254</v>
      </c>
      <c r="BC235" s="27">
        <v>100</v>
      </c>
      <c r="BD235" s="27">
        <v>4</v>
      </c>
      <c r="BE235" s="32">
        <v>354</v>
      </c>
      <c r="BF235" s="26">
        <v>432</v>
      </c>
      <c r="BG235" s="27">
        <v>87</v>
      </c>
      <c r="BH235" s="27">
        <v>186</v>
      </c>
      <c r="BI235" s="27">
        <v>155</v>
      </c>
      <c r="BJ235" s="27">
        <v>4</v>
      </c>
      <c r="BK235" s="32">
        <v>341</v>
      </c>
      <c r="BL235" s="26">
        <v>432</v>
      </c>
      <c r="BM235" s="27">
        <v>27</v>
      </c>
      <c r="BN235" s="27">
        <v>154</v>
      </c>
      <c r="BO235" s="27">
        <v>246</v>
      </c>
      <c r="BP235" s="27">
        <v>5</v>
      </c>
      <c r="BQ235" s="32">
        <v>400</v>
      </c>
      <c r="BR235" s="26">
        <v>432</v>
      </c>
      <c r="BS235" s="27">
        <v>323</v>
      </c>
      <c r="BT235" s="27">
        <v>84</v>
      </c>
      <c r="BU235" s="27">
        <v>20</v>
      </c>
      <c r="BV235" s="27">
        <v>5</v>
      </c>
      <c r="BW235" s="32">
        <v>104</v>
      </c>
      <c r="BX235" s="26">
        <v>432</v>
      </c>
      <c r="BY235" s="27">
        <v>93</v>
      </c>
      <c r="BZ235" s="27">
        <v>246</v>
      </c>
      <c r="CA235" s="27">
        <v>89</v>
      </c>
      <c r="CB235" s="27">
        <v>4</v>
      </c>
      <c r="CC235" s="32">
        <v>335</v>
      </c>
      <c r="CD235" s="26">
        <v>432</v>
      </c>
      <c r="CE235" s="27">
        <v>212</v>
      </c>
      <c r="CF235" s="27">
        <v>168</v>
      </c>
      <c r="CG235" s="27">
        <v>48</v>
      </c>
      <c r="CH235" s="27">
        <v>4</v>
      </c>
      <c r="CI235" s="32">
        <v>216</v>
      </c>
      <c r="CJ235" s="26">
        <v>432</v>
      </c>
      <c r="CK235" s="27">
        <v>223</v>
      </c>
      <c r="CL235" s="27">
        <v>144</v>
      </c>
      <c r="CM235" s="27">
        <v>61</v>
      </c>
      <c r="CN235" s="27">
        <v>4</v>
      </c>
      <c r="CO235" s="28">
        <v>205</v>
      </c>
    </row>
    <row r="236" spans="2:93" ht="13.5" customHeight="1" x14ac:dyDescent="0.15">
      <c r="B236" s="55"/>
      <c r="C236" s="53"/>
      <c r="D236" s="23">
        <v>100</v>
      </c>
      <c r="E236" s="24">
        <v>3.2</v>
      </c>
      <c r="F236" s="24">
        <v>48.6</v>
      </c>
      <c r="G236" s="24">
        <v>47.2</v>
      </c>
      <c r="H236" s="24">
        <v>0.9</v>
      </c>
      <c r="I236" s="31">
        <v>95.8</v>
      </c>
      <c r="J236" s="23">
        <v>100</v>
      </c>
      <c r="K236" s="24">
        <v>48.4</v>
      </c>
      <c r="L236" s="24">
        <v>31</v>
      </c>
      <c r="M236" s="24">
        <v>19.7</v>
      </c>
      <c r="N236" s="24">
        <v>0.9</v>
      </c>
      <c r="O236" s="31">
        <v>50.7</v>
      </c>
      <c r="P236" s="23">
        <v>100</v>
      </c>
      <c r="Q236" s="24">
        <v>24.3</v>
      </c>
      <c r="R236" s="24">
        <v>45.6</v>
      </c>
      <c r="S236" s="24">
        <v>28.7</v>
      </c>
      <c r="T236" s="24">
        <v>1.4</v>
      </c>
      <c r="U236" s="31">
        <v>74.3</v>
      </c>
      <c r="V236" s="23">
        <v>100</v>
      </c>
      <c r="W236" s="24">
        <v>66.7</v>
      </c>
      <c r="X236" s="24">
        <v>24.3</v>
      </c>
      <c r="Y236" s="24">
        <v>8.1</v>
      </c>
      <c r="Z236" s="24">
        <v>0.9</v>
      </c>
      <c r="AA236" s="31">
        <v>32.4</v>
      </c>
      <c r="AB236" s="23">
        <v>100</v>
      </c>
      <c r="AC236" s="24">
        <v>40.299999999999997</v>
      </c>
      <c r="AD236" s="24">
        <v>37.5</v>
      </c>
      <c r="AE236" s="24">
        <v>21.3</v>
      </c>
      <c r="AF236" s="24">
        <v>0.9</v>
      </c>
      <c r="AG236" s="31">
        <v>58.8</v>
      </c>
      <c r="AH236" s="23">
        <v>100</v>
      </c>
      <c r="AI236" s="24">
        <v>11.1</v>
      </c>
      <c r="AJ236" s="24">
        <v>55.8</v>
      </c>
      <c r="AK236" s="24">
        <v>32.200000000000003</v>
      </c>
      <c r="AL236" s="24">
        <v>0.9</v>
      </c>
      <c r="AM236" s="31">
        <v>88</v>
      </c>
      <c r="AN236" s="23">
        <v>100</v>
      </c>
      <c r="AO236" s="24">
        <v>5.0999999999999996</v>
      </c>
      <c r="AP236" s="24">
        <v>10.4</v>
      </c>
      <c r="AQ236" s="24">
        <v>83.3</v>
      </c>
      <c r="AR236" s="24">
        <v>1.2</v>
      </c>
      <c r="AS236" s="31">
        <v>93.8</v>
      </c>
      <c r="AT236" s="23">
        <v>100</v>
      </c>
      <c r="AU236" s="24">
        <v>44.7</v>
      </c>
      <c r="AV236" s="24">
        <v>34.299999999999997</v>
      </c>
      <c r="AW236" s="24">
        <v>19.899999999999999</v>
      </c>
      <c r="AX236" s="24">
        <v>1.2</v>
      </c>
      <c r="AY236" s="31">
        <v>54.2</v>
      </c>
      <c r="AZ236" s="23">
        <v>100</v>
      </c>
      <c r="BA236" s="24">
        <v>17.100000000000001</v>
      </c>
      <c r="BB236" s="24">
        <v>58.8</v>
      </c>
      <c r="BC236" s="24">
        <v>23.1</v>
      </c>
      <c r="BD236" s="24">
        <v>0.9</v>
      </c>
      <c r="BE236" s="31">
        <v>81.900000000000006</v>
      </c>
      <c r="BF236" s="23">
        <v>100</v>
      </c>
      <c r="BG236" s="24">
        <v>20.100000000000001</v>
      </c>
      <c r="BH236" s="24">
        <v>43.1</v>
      </c>
      <c r="BI236" s="24">
        <v>35.9</v>
      </c>
      <c r="BJ236" s="24">
        <v>0.9</v>
      </c>
      <c r="BK236" s="31">
        <v>78.900000000000006</v>
      </c>
      <c r="BL236" s="23">
        <v>100</v>
      </c>
      <c r="BM236" s="24">
        <v>6.3</v>
      </c>
      <c r="BN236" s="24">
        <v>35.6</v>
      </c>
      <c r="BO236" s="24">
        <v>56.9</v>
      </c>
      <c r="BP236" s="24">
        <v>1.2</v>
      </c>
      <c r="BQ236" s="31">
        <v>92.6</v>
      </c>
      <c r="BR236" s="23">
        <v>100</v>
      </c>
      <c r="BS236" s="24">
        <v>74.8</v>
      </c>
      <c r="BT236" s="24">
        <v>19.399999999999999</v>
      </c>
      <c r="BU236" s="24">
        <v>4.5999999999999996</v>
      </c>
      <c r="BV236" s="24">
        <v>1.2</v>
      </c>
      <c r="BW236" s="31">
        <v>24.1</v>
      </c>
      <c r="BX236" s="23">
        <v>100</v>
      </c>
      <c r="BY236" s="24">
        <v>21.5</v>
      </c>
      <c r="BZ236" s="24">
        <v>56.9</v>
      </c>
      <c r="CA236" s="24">
        <v>20.6</v>
      </c>
      <c r="CB236" s="24">
        <v>0.9</v>
      </c>
      <c r="CC236" s="31">
        <v>77.5</v>
      </c>
      <c r="CD236" s="23">
        <v>100</v>
      </c>
      <c r="CE236" s="24">
        <v>49.1</v>
      </c>
      <c r="CF236" s="24">
        <v>38.9</v>
      </c>
      <c r="CG236" s="24">
        <v>11.1</v>
      </c>
      <c r="CH236" s="24">
        <v>0.9</v>
      </c>
      <c r="CI236" s="31">
        <v>50</v>
      </c>
      <c r="CJ236" s="23">
        <v>100</v>
      </c>
      <c r="CK236" s="24">
        <v>51.6</v>
      </c>
      <c r="CL236" s="24">
        <v>33.299999999999997</v>
      </c>
      <c r="CM236" s="24">
        <v>14.1</v>
      </c>
      <c r="CN236" s="24">
        <v>0.9</v>
      </c>
      <c r="CO236" s="25">
        <v>47.5</v>
      </c>
    </row>
    <row r="237" spans="2:93" ht="13.5" customHeight="1" x14ac:dyDescent="0.15">
      <c r="B237" s="55"/>
      <c r="C237" s="52" t="s">
        <v>226</v>
      </c>
      <c r="D237" s="26">
        <v>1078</v>
      </c>
      <c r="E237" s="27">
        <v>42</v>
      </c>
      <c r="F237" s="27">
        <v>478</v>
      </c>
      <c r="G237" s="27">
        <v>554</v>
      </c>
      <c r="H237" s="27">
        <v>4</v>
      </c>
      <c r="I237" s="32">
        <v>1032</v>
      </c>
      <c r="J237" s="26">
        <v>1078</v>
      </c>
      <c r="K237" s="27">
        <v>651</v>
      </c>
      <c r="L237" s="27">
        <v>264</v>
      </c>
      <c r="M237" s="27">
        <v>158</v>
      </c>
      <c r="N237" s="27">
        <v>5</v>
      </c>
      <c r="O237" s="32">
        <v>422</v>
      </c>
      <c r="P237" s="26">
        <v>1078</v>
      </c>
      <c r="Q237" s="27">
        <v>297</v>
      </c>
      <c r="R237" s="27">
        <v>443</v>
      </c>
      <c r="S237" s="27">
        <v>331</v>
      </c>
      <c r="T237" s="27">
        <v>7</v>
      </c>
      <c r="U237" s="32">
        <v>774</v>
      </c>
      <c r="V237" s="26">
        <v>1078</v>
      </c>
      <c r="W237" s="27">
        <v>803</v>
      </c>
      <c r="X237" s="27">
        <v>191</v>
      </c>
      <c r="Y237" s="27">
        <v>80</v>
      </c>
      <c r="Z237" s="27">
        <v>4</v>
      </c>
      <c r="AA237" s="32">
        <v>271</v>
      </c>
      <c r="AB237" s="26">
        <v>1078</v>
      </c>
      <c r="AC237" s="27">
        <v>609</v>
      </c>
      <c r="AD237" s="27">
        <v>316</v>
      </c>
      <c r="AE237" s="27">
        <v>147</v>
      </c>
      <c r="AF237" s="27">
        <v>6</v>
      </c>
      <c r="AG237" s="32">
        <v>463</v>
      </c>
      <c r="AH237" s="26">
        <v>1078</v>
      </c>
      <c r="AI237" s="27">
        <v>139</v>
      </c>
      <c r="AJ237" s="27">
        <v>610</v>
      </c>
      <c r="AK237" s="27">
        <v>325</v>
      </c>
      <c r="AL237" s="27">
        <v>4</v>
      </c>
      <c r="AM237" s="32">
        <v>935</v>
      </c>
      <c r="AN237" s="26">
        <v>1078</v>
      </c>
      <c r="AO237" s="27">
        <v>32</v>
      </c>
      <c r="AP237" s="27">
        <v>75</v>
      </c>
      <c r="AQ237" s="27">
        <v>967</v>
      </c>
      <c r="AR237" s="27">
        <v>4</v>
      </c>
      <c r="AS237" s="32">
        <v>1042</v>
      </c>
      <c r="AT237" s="26">
        <v>1078</v>
      </c>
      <c r="AU237" s="27">
        <v>691</v>
      </c>
      <c r="AV237" s="27">
        <v>255</v>
      </c>
      <c r="AW237" s="27">
        <v>128</v>
      </c>
      <c r="AX237" s="27">
        <v>4</v>
      </c>
      <c r="AY237" s="32">
        <v>383</v>
      </c>
      <c r="AZ237" s="26">
        <v>1078</v>
      </c>
      <c r="BA237" s="27">
        <v>129</v>
      </c>
      <c r="BB237" s="27">
        <v>629</v>
      </c>
      <c r="BC237" s="27">
        <v>315</v>
      </c>
      <c r="BD237" s="27">
        <v>5</v>
      </c>
      <c r="BE237" s="32">
        <v>944</v>
      </c>
      <c r="BF237" s="26">
        <v>1078</v>
      </c>
      <c r="BG237" s="27">
        <v>341</v>
      </c>
      <c r="BH237" s="27">
        <v>422</v>
      </c>
      <c r="BI237" s="27">
        <v>311</v>
      </c>
      <c r="BJ237" s="27">
        <v>4</v>
      </c>
      <c r="BK237" s="32">
        <v>733</v>
      </c>
      <c r="BL237" s="26">
        <v>1078</v>
      </c>
      <c r="BM237" s="27">
        <v>61</v>
      </c>
      <c r="BN237" s="27">
        <v>392</v>
      </c>
      <c r="BO237" s="27">
        <v>618</v>
      </c>
      <c r="BP237" s="27">
        <v>7</v>
      </c>
      <c r="BQ237" s="32">
        <v>1010</v>
      </c>
      <c r="BR237" s="26">
        <v>1078</v>
      </c>
      <c r="BS237" s="27">
        <v>933</v>
      </c>
      <c r="BT237" s="27">
        <v>112</v>
      </c>
      <c r="BU237" s="27">
        <v>29</v>
      </c>
      <c r="BV237" s="27">
        <v>4</v>
      </c>
      <c r="BW237" s="32">
        <v>141</v>
      </c>
      <c r="BX237" s="26">
        <v>1078</v>
      </c>
      <c r="BY237" s="27">
        <v>306</v>
      </c>
      <c r="BZ237" s="27">
        <v>538</v>
      </c>
      <c r="CA237" s="27">
        <v>230</v>
      </c>
      <c r="CB237" s="27">
        <v>4</v>
      </c>
      <c r="CC237" s="32">
        <v>768</v>
      </c>
      <c r="CD237" s="26">
        <v>1078</v>
      </c>
      <c r="CE237" s="27">
        <v>672</v>
      </c>
      <c r="CF237" s="27">
        <v>295</v>
      </c>
      <c r="CG237" s="27">
        <v>106</v>
      </c>
      <c r="CH237" s="27">
        <v>5</v>
      </c>
      <c r="CI237" s="32">
        <v>401</v>
      </c>
      <c r="CJ237" s="26">
        <v>1078</v>
      </c>
      <c r="CK237" s="27">
        <v>642</v>
      </c>
      <c r="CL237" s="27">
        <v>290</v>
      </c>
      <c r="CM237" s="27">
        <v>142</v>
      </c>
      <c r="CN237" s="27">
        <v>4</v>
      </c>
      <c r="CO237" s="28">
        <v>432</v>
      </c>
    </row>
    <row r="238" spans="2:93" ht="13.5" customHeight="1" x14ac:dyDescent="0.15">
      <c r="B238" s="55"/>
      <c r="C238" s="53"/>
      <c r="D238" s="23">
        <v>100</v>
      </c>
      <c r="E238" s="24">
        <v>3.9</v>
      </c>
      <c r="F238" s="24">
        <v>44.3</v>
      </c>
      <c r="G238" s="24">
        <v>51.4</v>
      </c>
      <c r="H238" s="24">
        <v>0.4</v>
      </c>
      <c r="I238" s="31">
        <v>95.7</v>
      </c>
      <c r="J238" s="23">
        <v>100</v>
      </c>
      <c r="K238" s="24">
        <v>60.4</v>
      </c>
      <c r="L238" s="24">
        <v>24.5</v>
      </c>
      <c r="M238" s="24">
        <v>14.7</v>
      </c>
      <c r="N238" s="24">
        <v>0.5</v>
      </c>
      <c r="O238" s="31">
        <v>39.1</v>
      </c>
      <c r="P238" s="23">
        <v>100</v>
      </c>
      <c r="Q238" s="24">
        <v>27.6</v>
      </c>
      <c r="R238" s="24">
        <v>41.1</v>
      </c>
      <c r="S238" s="24">
        <v>30.7</v>
      </c>
      <c r="T238" s="24">
        <v>0.6</v>
      </c>
      <c r="U238" s="31">
        <v>71.8</v>
      </c>
      <c r="V238" s="23">
        <v>100</v>
      </c>
      <c r="W238" s="24">
        <v>74.5</v>
      </c>
      <c r="X238" s="24">
        <v>17.7</v>
      </c>
      <c r="Y238" s="24">
        <v>7.4</v>
      </c>
      <c r="Z238" s="24">
        <v>0.4</v>
      </c>
      <c r="AA238" s="31">
        <v>25.1</v>
      </c>
      <c r="AB238" s="23">
        <v>100</v>
      </c>
      <c r="AC238" s="24">
        <v>56.5</v>
      </c>
      <c r="AD238" s="24">
        <v>29.3</v>
      </c>
      <c r="AE238" s="24">
        <v>13.6</v>
      </c>
      <c r="AF238" s="24">
        <v>0.6</v>
      </c>
      <c r="AG238" s="31">
        <v>42.9</v>
      </c>
      <c r="AH238" s="23">
        <v>100</v>
      </c>
      <c r="AI238" s="24">
        <v>12.9</v>
      </c>
      <c r="AJ238" s="24">
        <v>56.6</v>
      </c>
      <c r="AK238" s="24">
        <v>30.1</v>
      </c>
      <c r="AL238" s="24">
        <v>0.4</v>
      </c>
      <c r="AM238" s="31">
        <v>86.7</v>
      </c>
      <c r="AN238" s="23">
        <v>100</v>
      </c>
      <c r="AO238" s="24">
        <v>3</v>
      </c>
      <c r="AP238" s="24">
        <v>7</v>
      </c>
      <c r="AQ238" s="24">
        <v>89.7</v>
      </c>
      <c r="AR238" s="24">
        <v>0.4</v>
      </c>
      <c r="AS238" s="31">
        <v>96.7</v>
      </c>
      <c r="AT238" s="23">
        <v>100</v>
      </c>
      <c r="AU238" s="24">
        <v>64.099999999999994</v>
      </c>
      <c r="AV238" s="24">
        <v>23.7</v>
      </c>
      <c r="AW238" s="24">
        <v>11.9</v>
      </c>
      <c r="AX238" s="24">
        <v>0.4</v>
      </c>
      <c r="AY238" s="31">
        <v>35.5</v>
      </c>
      <c r="AZ238" s="23">
        <v>100</v>
      </c>
      <c r="BA238" s="24">
        <v>12</v>
      </c>
      <c r="BB238" s="24">
        <v>58.3</v>
      </c>
      <c r="BC238" s="24">
        <v>29.2</v>
      </c>
      <c r="BD238" s="24">
        <v>0.5</v>
      </c>
      <c r="BE238" s="31">
        <v>87.6</v>
      </c>
      <c r="BF238" s="23">
        <v>100</v>
      </c>
      <c r="BG238" s="24">
        <v>31.6</v>
      </c>
      <c r="BH238" s="24">
        <v>39.1</v>
      </c>
      <c r="BI238" s="24">
        <v>28.8</v>
      </c>
      <c r="BJ238" s="24">
        <v>0.4</v>
      </c>
      <c r="BK238" s="31">
        <v>68</v>
      </c>
      <c r="BL238" s="23">
        <v>100</v>
      </c>
      <c r="BM238" s="24">
        <v>5.7</v>
      </c>
      <c r="BN238" s="24">
        <v>36.4</v>
      </c>
      <c r="BO238" s="24">
        <v>57.3</v>
      </c>
      <c r="BP238" s="24">
        <v>0.6</v>
      </c>
      <c r="BQ238" s="31">
        <v>93.7</v>
      </c>
      <c r="BR238" s="23">
        <v>100</v>
      </c>
      <c r="BS238" s="24">
        <v>86.5</v>
      </c>
      <c r="BT238" s="24">
        <v>10.4</v>
      </c>
      <c r="BU238" s="24">
        <v>2.7</v>
      </c>
      <c r="BV238" s="24">
        <v>0.4</v>
      </c>
      <c r="BW238" s="31">
        <v>13.1</v>
      </c>
      <c r="BX238" s="23">
        <v>100</v>
      </c>
      <c r="BY238" s="24">
        <v>28.4</v>
      </c>
      <c r="BZ238" s="24">
        <v>49.9</v>
      </c>
      <c r="CA238" s="24">
        <v>21.3</v>
      </c>
      <c r="CB238" s="24">
        <v>0.4</v>
      </c>
      <c r="CC238" s="31">
        <v>71.2</v>
      </c>
      <c r="CD238" s="23">
        <v>100</v>
      </c>
      <c r="CE238" s="24">
        <v>62.3</v>
      </c>
      <c r="CF238" s="24">
        <v>27.4</v>
      </c>
      <c r="CG238" s="24">
        <v>9.8000000000000007</v>
      </c>
      <c r="CH238" s="24">
        <v>0.5</v>
      </c>
      <c r="CI238" s="31">
        <v>37.200000000000003</v>
      </c>
      <c r="CJ238" s="23">
        <v>100</v>
      </c>
      <c r="CK238" s="24">
        <v>59.6</v>
      </c>
      <c r="CL238" s="24">
        <v>26.9</v>
      </c>
      <c r="CM238" s="24">
        <v>13.2</v>
      </c>
      <c r="CN238" s="24">
        <v>0.4</v>
      </c>
      <c r="CO238" s="25">
        <v>40.1</v>
      </c>
    </row>
    <row r="239" spans="2:93" ht="13.5" customHeight="1" x14ac:dyDescent="0.15">
      <c r="B239" s="55"/>
      <c r="C239" s="52" t="s">
        <v>227</v>
      </c>
      <c r="D239" s="26">
        <v>1061</v>
      </c>
      <c r="E239" s="27">
        <v>47</v>
      </c>
      <c r="F239" s="27">
        <v>521</v>
      </c>
      <c r="G239" s="27">
        <v>487</v>
      </c>
      <c r="H239" s="27">
        <v>6</v>
      </c>
      <c r="I239" s="32">
        <v>1008</v>
      </c>
      <c r="J239" s="26">
        <v>1061</v>
      </c>
      <c r="K239" s="27">
        <v>627</v>
      </c>
      <c r="L239" s="27">
        <v>283</v>
      </c>
      <c r="M239" s="27">
        <v>147</v>
      </c>
      <c r="N239" s="27">
        <v>4</v>
      </c>
      <c r="O239" s="32">
        <v>430</v>
      </c>
      <c r="P239" s="26">
        <v>1061</v>
      </c>
      <c r="Q239" s="27">
        <v>278</v>
      </c>
      <c r="R239" s="27">
        <v>480</v>
      </c>
      <c r="S239" s="27">
        <v>294</v>
      </c>
      <c r="T239" s="27">
        <v>9</v>
      </c>
      <c r="U239" s="32">
        <v>774</v>
      </c>
      <c r="V239" s="26">
        <v>1061</v>
      </c>
      <c r="W239" s="27">
        <v>791</v>
      </c>
      <c r="X239" s="27">
        <v>198</v>
      </c>
      <c r="Y239" s="27">
        <v>68</v>
      </c>
      <c r="Z239" s="27">
        <v>4</v>
      </c>
      <c r="AA239" s="32">
        <v>266</v>
      </c>
      <c r="AB239" s="26">
        <v>1061</v>
      </c>
      <c r="AC239" s="27">
        <v>558</v>
      </c>
      <c r="AD239" s="27">
        <v>351</v>
      </c>
      <c r="AE239" s="27">
        <v>147</v>
      </c>
      <c r="AF239" s="27">
        <v>5</v>
      </c>
      <c r="AG239" s="32">
        <v>498</v>
      </c>
      <c r="AH239" s="26">
        <v>1061</v>
      </c>
      <c r="AI239" s="27">
        <v>146</v>
      </c>
      <c r="AJ239" s="27">
        <v>627</v>
      </c>
      <c r="AK239" s="27">
        <v>283</v>
      </c>
      <c r="AL239" s="27">
        <v>5</v>
      </c>
      <c r="AM239" s="32">
        <v>910</v>
      </c>
      <c r="AN239" s="26">
        <v>1061</v>
      </c>
      <c r="AO239" s="27">
        <v>37</v>
      </c>
      <c r="AP239" s="27">
        <v>89</v>
      </c>
      <c r="AQ239" s="27">
        <v>930</v>
      </c>
      <c r="AR239" s="27">
        <v>5</v>
      </c>
      <c r="AS239" s="32">
        <v>1019</v>
      </c>
      <c r="AT239" s="26">
        <v>1061</v>
      </c>
      <c r="AU239" s="27">
        <v>643</v>
      </c>
      <c r="AV239" s="27">
        <v>292</v>
      </c>
      <c r="AW239" s="27">
        <v>117</v>
      </c>
      <c r="AX239" s="27">
        <v>9</v>
      </c>
      <c r="AY239" s="32">
        <v>409</v>
      </c>
      <c r="AZ239" s="26">
        <v>1061</v>
      </c>
      <c r="BA239" s="27">
        <v>145</v>
      </c>
      <c r="BB239" s="27">
        <v>644</v>
      </c>
      <c r="BC239" s="27">
        <v>264</v>
      </c>
      <c r="BD239" s="27">
        <v>8</v>
      </c>
      <c r="BE239" s="32">
        <v>908</v>
      </c>
      <c r="BF239" s="26">
        <v>1061</v>
      </c>
      <c r="BG239" s="27">
        <v>263</v>
      </c>
      <c r="BH239" s="27">
        <v>452</v>
      </c>
      <c r="BI239" s="27">
        <v>341</v>
      </c>
      <c r="BJ239" s="27">
        <v>5</v>
      </c>
      <c r="BK239" s="32">
        <v>793</v>
      </c>
      <c r="BL239" s="26">
        <v>1061</v>
      </c>
      <c r="BM239" s="27">
        <v>64</v>
      </c>
      <c r="BN239" s="27">
        <v>415</v>
      </c>
      <c r="BO239" s="27">
        <v>576</v>
      </c>
      <c r="BP239" s="27">
        <v>6</v>
      </c>
      <c r="BQ239" s="32">
        <v>991</v>
      </c>
      <c r="BR239" s="26">
        <v>1061</v>
      </c>
      <c r="BS239" s="27">
        <v>909</v>
      </c>
      <c r="BT239" s="27">
        <v>119</v>
      </c>
      <c r="BU239" s="27">
        <v>28</v>
      </c>
      <c r="BV239" s="27">
        <v>5</v>
      </c>
      <c r="BW239" s="32">
        <v>147</v>
      </c>
      <c r="BX239" s="26">
        <v>1061</v>
      </c>
      <c r="BY239" s="27">
        <v>281</v>
      </c>
      <c r="BZ239" s="27">
        <v>594</v>
      </c>
      <c r="CA239" s="27">
        <v>181</v>
      </c>
      <c r="CB239" s="27">
        <v>5</v>
      </c>
      <c r="CC239" s="32">
        <v>775</v>
      </c>
      <c r="CD239" s="26">
        <v>1061</v>
      </c>
      <c r="CE239" s="27">
        <v>668</v>
      </c>
      <c r="CF239" s="27">
        <v>304</v>
      </c>
      <c r="CG239" s="27">
        <v>82</v>
      </c>
      <c r="CH239" s="27">
        <v>7</v>
      </c>
      <c r="CI239" s="32">
        <v>386</v>
      </c>
      <c r="CJ239" s="26">
        <v>1061</v>
      </c>
      <c r="CK239" s="27">
        <v>589</v>
      </c>
      <c r="CL239" s="27">
        <v>343</v>
      </c>
      <c r="CM239" s="27">
        <v>125</v>
      </c>
      <c r="CN239" s="27">
        <v>4</v>
      </c>
      <c r="CO239" s="28">
        <v>468</v>
      </c>
    </row>
    <row r="240" spans="2:93" ht="13.5" customHeight="1" x14ac:dyDescent="0.15">
      <c r="B240" s="55"/>
      <c r="C240" s="53"/>
      <c r="D240" s="23">
        <v>100</v>
      </c>
      <c r="E240" s="24">
        <v>4.4000000000000004</v>
      </c>
      <c r="F240" s="24">
        <v>49.1</v>
      </c>
      <c r="G240" s="24">
        <v>45.9</v>
      </c>
      <c r="H240" s="24">
        <v>0.6</v>
      </c>
      <c r="I240" s="31">
        <v>95</v>
      </c>
      <c r="J240" s="23">
        <v>100</v>
      </c>
      <c r="K240" s="24">
        <v>59.1</v>
      </c>
      <c r="L240" s="24">
        <v>26.7</v>
      </c>
      <c r="M240" s="24">
        <v>13.9</v>
      </c>
      <c r="N240" s="24">
        <v>0.4</v>
      </c>
      <c r="O240" s="31">
        <v>40.5</v>
      </c>
      <c r="P240" s="23">
        <v>100</v>
      </c>
      <c r="Q240" s="24">
        <v>26.2</v>
      </c>
      <c r="R240" s="24">
        <v>45.2</v>
      </c>
      <c r="S240" s="24">
        <v>27.7</v>
      </c>
      <c r="T240" s="24">
        <v>0.8</v>
      </c>
      <c r="U240" s="31">
        <v>73</v>
      </c>
      <c r="V240" s="23">
        <v>100</v>
      </c>
      <c r="W240" s="24">
        <v>74.599999999999994</v>
      </c>
      <c r="X240" s="24">
        <v>18.7</v>
      </c>
      <c r="Y240" s="24">
        <v>6.4</v>
      </c>
      <c r="Z240" s="24">
        <v>0.4</v>
      </c>
      <c r="AA240" s="31">
        <v>25.1</v>
      </c>
      <c r="AB240" s="23">
        <v>100</v>
      </c>
      <c r="AC240" s="24">
        <v>52.6</v>
      </c>
      <c r="AD240" s="24">
        <v>33.1</v>
      </c>
      <c r="AE240" s="24">
        <v>13.9</v>
      </c>
      <c r="AF240" s="24">
        <v>0.5</v>
      </c>
      <c r="AG240" s="31">
        <v>46.9</v>
      </c>
      <c r="AH240" s="23">
        <v>100</v>
      </c>
      <c r="AI240" s="24">
        <v>13.8</v>
      </c>
      <c r="AJ240" s="24">
        <v>59.1</v>
      </c>
      <c r="AK240" s="24">
        <v>26.7</v>
      </c>
      <c r="AL240" s="24">
        <v>0.5</v>
      </c>
      <c r="AM240" s="31">
        <v>85.8</v>
      </c>
      <c r="AN240" s="23">
        <v>100</v>
      </c>
      <c r="AO240" s="24">
        <v>3.5</v>
      </c>
      <c r="AP240" s="24">
        <v>8.4</v>
      </c>
      <c r="AQ240" s="24">
        <v>87.7</v>
      </c>
      <c r="AR240" s="24">
        <v>0.5</v>
      </c>
      <c r="AS240" s="31">
        <v>96</v>
      </c>
      <c r="AT240" s="23">
        <v>100</v>
      </c>
      <c r="AU240" s="24">
        <v>60.6</v>
      </c>
      <c r="AV240" s="24">
        <v>27.5</v>
      </c>
      <c r="AW240" s="24">
        <v>11</v>
      </c>
      <c r="AX240" s="24">
        <v>0.8</v>
      </c>
      <c r="AY240" s="31">
        <v>38.5</v>
      </c>
      <c r="AZ240" s="23">
        <v>100</v>
      </c>
      <c r="BA240" s="24">
        <v>13.7</v>
      </c>
      <c r="BB240" s="24">
        <v>60.7</v>
      </c>
      <c r="BC240" s="24">
        <v>24.9</v>
      </c>
      <c r="BD240" s="24">
        <v>0.8</v>
      </c>
      <c r="BE240" s="31">
        <v>85.6</v>
      </c>
      <c r="BF240" s="23">
        <v>100</v>
      </c>
      <c r="BG240" s="24">
        <v>24.8</v>
      </c>
      <c r="BH240" s="24">
        <v>42.6</v>
      </c>
      <c r="BI240" s="24">
        <v>32.1</v>
      </c>
      <c r="BJ240" s="24">
        <v>0.5</v>
      </c>
      <c r="BK240" s="31">
        <v>74.7</v>
      </c>
      <c r="BL240" s="23">
        <v>100</v>
      </c>
      <c r="BM240" s="24">
        <v>6</v>
      </c>
      <c r="BN240" s="24">
        <v>39.1</v>
      </c>
      <c r="BO240" s="24">
        <v>54.3</v>
      </c>
      <c r="BP240" s="24">
        <v>0.6</v>
      </c>
      <c r="BQ240" s="31">
        <v>93.4</v>
      </c>
      <c r="BR240" s="23">
        <v>100</v>
      </c>
      <c r="BS240" s="24">
        <v>85.7</v>
      </c>
      <c r="BT240" s="24">
        <v>11.2</v>
      </c>
      <c r="BU240" s="24">
        <v>2.6</v>
      </c>
      <c r="BV240" s="24">
        <v>0.5</v>
      </c>
      <c r="BW240" s="31">
        <v>13.9</v>
      </c>
      <c r="BX240" s="23">
        <v>100</v>
      </c>
      <c r="BY240" s="24">
        <v>26.5</v>
      </c>
      <c r="BZ240" s="24">
        <v>56</v>
      </c>
      <c r="CA240" s="24">
        <v>17.100000000000001</v>
      </c>
      <c r="CB240" s="24">
        <v>0.5</v>
      </c>
      <c r="CC240" s="31">
        <v>73</v>
      </c>
      <c r="CD240" s="23">
        <v>100</v>
      </c>
      <c r="CE240" s="24">
        <v>63</v>
      </c>
      <c r="CF240" s="24">
        <v>28.7</v>
      </c>
      <c r="CG240" s="24">
        <v>7.7</v>
      </c>
      <c r="CH240" s="24">
        <v>0.7</v>
      </c>
      <c r="CI240" s="31">
        <v>36.4</v>
      </c>
      <c r="CJ240" s="23">
        <v>100</v>
      </c>
      <c r="CK240" s="24">
        <v>55.5</v>
      </c>
      <c r="CL240" s="24">
        <v>32.299999999999997</v>
      </c>
      <c r="CM240" s="24">
        <v>11.8</v>
      </c>
      <c r="CN240" s="24">
        <v>0.4</v>
      </c>
      <c r="CO240" s="25">
        <v>44.1</v>
      </c>
    </row>
    <row r="241" spans="2:93" ht="13.5" customHeight="1" x14ac:dyDescent="0.15">
      <c r="B241" s="55"/>
      <c r="C241" s="52" t="s">
        <v>99</v>
      </c>
      <c r="D241" s="26">
        <v>71</v>
      </c>
      <c r="E241" s="27">
        <v>4</v>
      </c>
      <c r="F241" s="27">
        <v>34</v>
      </c>
      <c r="G241" s="27">
        <v>28</v>
      </c>
      <c r="H241" s="27">
        <v>5</v>
      </c>
      <c r="I241" s="32">
        <v>62</v>
      </c>
      <c r="J241" s="26">
        <v>71</v>
      </c>
      <c r="K241" s="27">
        <v>32</v>
      </c>
      <c r="L241" s="27">
        <v>24</v>
      </c>
      <c r="M241" s="27">
        <v>12</v>
      </c>
      <c r="N241" s="27">
        <v>3</v>
      </c>
      <c r="O241" s="32">
        <v>36</v>
      </c>
      <c r="P241" s="26">
        <v>71</v>
      </c>
      <c r="Q241" s="27">
        <v>23</v>
      </c>
      <c r="R241" s="27">
        <v>30</v>
      </c>
      <c r="S241" s="27">
        <v>14</v>
      </c>
      <c r="T241" s="27">
        <v>4</v>
      </c>
      <c r="U241" s="32">
        <v>44</v>
      </c>
      <c r="V241" s="26">
        <v>71</v>
      </c>
      <c r="W241" s="27">
        <v>42</v>
      </c>
      <c r="X241" s="27">
        <v>19</v>
      </c>
      <c r="Y241" s="27">
        <v>6</v>
      </c>
      <c r="Z241" s="27">
        <v>4</v>
      </c>
      <c r="AA241" s="32">
        <v>25</v>
      </c>
      <c r="AB241" s="26">
        <v>71</v>
      </c>
      <c r="AC241" s="27">
        <v>38</v>
      </c>
      <c r="AD241" s="27">
        <v>16</v>
      </c>
      <c r="AE241" s="27">
        <v>13</v>
      </c>
      <c r="AF241" s="27">
        <v>4</v>
      </c>
      <c r="AG241" s="32">
        <v>29</v>
      </c>
      <c r="AH241" s="26">
        <v>71</v>
      </c>
      <c r="AI241" s="27">
        <v>10</v>
      </c>
      <c r="AJ241" s="27">
        <v>41</v>
      </c>
      <c r="AK241" s="27">
        <v>16</v>
      </c>
      <c r="AL241" s="27">
        <v>4</v>
      </c>
      <c r="AM241" s="32">
        <v>57</v>
      </c>
      <c r="AN241" s="26">
        <v>71</v>
      </c>
      <c r="AO241" s="27">
        <v>8</v>
      </c>
      <c r="AP241" s="27">
        <v>13</v>
      </c>
      <c r="AQ241" s="27">
        <v>47</v>
      </c>
      <c r="AR241" s="27">
        <v>3</v>
      </c>
      <c r="AS241" s="32">
        <v>60</v>
      </c>
      <c r="AT241" s="26">
        <v>71</v>
      </c>
      <c r="AU241" s="27">
        <v>34</v>
      </c>
      <c r="AV241" s="27">
        <v>20</v>
      </c>
      <c r="AW241" s="27">
        <v>14</v>
      </c>
      <c r="AX241" s="27">
        <v>3</v>
      </c>
      <c r="AY241" s="32">
        <v>34</v>
      </c>
      <c r="AZ241" s="26">
        <v>71</v>
      </c>
      <c r="BA241" s="27">
        <v>10</v>
      </c>
      <c r="BB241" s="27">
        <v>42</v>
      </c>
      <c r="BC241" s="27">
        <v>15</v>
      </c>
      <c r="BD241" s="27">
        <v>4</v>
      </c>
      <c r="BE241" s="32">
        <v>57</v>
      </c>
      <c r="BF241" s="26">
        <v>71</v>
      </c>
      <c r="BG241" s="27">
        <v>20</v>
      </c>
      <c r="BH241" s="27">
        <v>26</v>
      </c>
      <c r="BI241" s="27">
        <v>21</v>
      </c>
      <c r="BJ241" s="27">
        <v>4</v>
      </c>
      <c r="BK241" s="32">
        <v>47</v>
      </c>
      <c r="BL241" s="26">
        <v>71</v>
      </c>
      <c r="BM241" s="27">
        <v>5</v>
      </c>
      <c r="BN241" s="27">
        <v>30</v>
      </c>
      <c r="BO241" s="27">
        <v>32</v>
      </c>
      <c r="BP241" s="27">
        <v>4</v>
      </c>
      <c r="BQ241" s="32">
        <v>62</v>
      </c>
      <c r="BR241" s="26">
        <v>71</v>
      </c>
      <c r="BS241" s="27">
        <v>52</v>
      </c>
      <c r="BT241" s="27">
        <v>12</v>
      </c>
      <c r="BU241" s="27">
        <v>3</v>
      </c>
      <c r="BV241" s="27">
        <v>4</v>
      </c>
      <c r="BW241" s="32">
        <v>15</v>
      </c>
      <c r="BX241" s="26">
        <v>71</v>
      </c>
      <c r="BY241" s="27">
        <v>23</v>
      </c>
      <c r="BZ241" s="27">
        <v>33</v>
      </c>
      <c r="CA241" s="27">
        <v>11</v>
      </c>
      <c r="CB241" s="27">
        <v>4</v>
      </c>
      <c r="CC241" s="32">
        <v>44</v>
      </c>
      <c r="CD241" s="26">
        <v>71</v>
      </c>
      <c r="CE241" s="27">
        <v>42</v>
      </c>
      <c r="CF241" s="27">
        <v>18</v>
      </c>
      <c r="CG241" s="27">
        <v>7</v>
      </c>
      <c r="CH241" s="27">
        <v>4</v>
      </c>
      <c r="CI241" s="32">
        <v>25</v>
      </c>
      <c r="CJ241" s="26">
        <v>71</v>
      </c>
      <c r="CK241" s="27">
        <v>36</v>
      </c>
      <c r="CL241" s="27">
        <v>23</v>
      </c>
      <c r="CM241" s="27">
        <v>8</v>
      </c>
      <c r="CN241" s="27">
        <v>4</v>
      </c>
      <c r="CO241" s="28">
        <v>31</v>
      </c>
    </row>
    <row r="242" spans="2:93" ht="13.5" customHeight="1" x14ac:dyDescent="0.15">
      <c r="B242" s="56"/>
      <c r="C242" s="51"/>
      <c r="D242" s="20">
        <v>100</v>
      </c>
      <c r="E242" s="21">
        <v>5.6</v>
      </c>
      <c r="F242" s="21">
        <v>47.9</v>
      </c>
      <c r="G242" s="21">
        <v>39.4</v>
      </c>
      <c r="H242" s="21">
        <v>7</v>
      </c>
      <c r="I242" s="33">
        <v>87.3</v>
      </c>
      <c r="J242" s="20">
        <v>100</v>
      </c>
      <c r="K242" s="21">
        <v>45.1</v>
      </c>
      <c r="L242" s="21">
        <v>33.799999999999997</v>
      </c>
      <c r="M242" s="21">
        <v>16.899999999999999</v>
      </c>
      <c r="N242" s="21">
        <v>4.2</v>
      </c>
      <c r="O242" s="33">
        <v>50.7</v>
      </c>
      <c r="P242" s="20">
        <v>100</v>
      </c>
      <c r="Q242" s="21">
        <v>32.4</v>
      </c>
      <c r="R242" s="21">
        <v>42.3</v>
      </c>
      <c r="S242" s="21">
        <v>19.7</v>
      </c>
      <c r="T242" s="21">
        <v>5.6</v>
      </c>
      <c r="U242" s="33">
        <v>62</v>
      </c>
      <c r="V242" s="20">
        <v>100</v>
      </c>
      <c r="W242" s="21">
        <v>59.2</v>
      </c>
      <c r="X242" s="21">
        <v>26.8</v>
      </c>
      <c r="Y242" s="21">
        <v>8.5</v>
      </c>
      <c r="Z242" s="21">
        <v>5.6</v>
      </c>
      <c r="AA242" s="33">
        <v>35.200000000000003</v>
      </c>
      <c r="AB242" s="20">
        <v>100</v>
      </c>
      <c r="AC242" s="21">
        <v>53.5</v>
      </c>
      <c r="AD242" s="21">
        <v>22.5</v>
      </c>
      <c r="AE242" s="21">
        <v>18.3</v>
      </c>
      <c r="AF242" s="21">
        <v>5.6</v>
      </c>
      <c r="AG242" s="33">
        <v>40.799999999999997</v>
      </c>
      <c r="AH242" s="20">
        <v>100</v>
      </c>
      <c r="AI242" s="21">
        <v>14.1</v>
      </c>
      <c r="AJ242" s="21">
        <v>57.7</v>
      </c>
      <c r="AK242" s="21">
        <v>22.5</v>
      </c>
      <c r="AL242" s="21">
        <v>5.6</v>
      </c>
      <c r="AM242" s="33">
        <v>80.3</v>
      </c>
      <c r="AN242" s="20">
        <v>100</v>
      </c>
      <c r="AO242" s="21">
        <v>11.3</v>
      </c>
      <c r="AP242" s="21">
        <v>18.3</v>
      </c>
      <c r="AQ242" s="21">
        <v>66.2</v>
      </c>
      <c r="AR242" s="21">
        <v>4.2</v>
      </c>
      <c r="AS242" s="33">
        <v>84.5</v>
      </c>
      <c r="AT242" s="20">
        <v>100</v>
      </c>
      <c r="AU242" s="21">
        <v>47.9</v>
      </c>
      <c r="AV242" s="21">
        <v>28.2</v>
      </c>
      <c r="AW242" s="21">
        <v>19.7</v>
      </c>
      <c r="AX242" s="21">
        <v>4.2</v>
      </c>
      <c r="AY242" s="33">
        <v>47.9</v>
      </c>
      <c r="AZ242" s="20">
        <v>100</v>
      </c>
      <c r="BA242" s="21">
        <v>14.1</v>
      </c>
      <c r="BB242" s="21">
        <v>59.2</v>
      </c>
      <c r="BC242" s="21">
        <v>21.1</v>
      </c>
      <c r="BD242" s="21">
        <v>5.6</v>
      </c>
      <c r="BE242" s="33">
        <v>80.3</v>
      </c>
      <c r="BF242" s="20">
        <v>100</v>
      </c>
      <c r="BG242" s="21">
        <v>28.2</v>
      </c>
      <c r="BH242" s="21">
        <v>36.6</v>
      </c>
      <c r="BI242" s="21">
        <v>29.6</v>
      </c>
      <c r="BJ242" s="21">
        <v>5.6</v>
      </c>
      <c r="BK242" s="33">
        <v>66.2</v>
      </c>
      <c r="BL242" s="20">
        <v>100</v>
      </c>
      <c r="BM242" s="21">
        <v>7</v>
      </c>
      <c r="BN242" s="21">
        <v>42.3</v>
      </c>
      <c r="BO242" s="21">
        <v>45.1</v>
      </c>
      <c r="BP242" s="21">
        <v>5.6</v>
      </c>
      <c r="BQ242" s="33">
        <v>87.3</v>
      </c>
      <c r="BR242" s="20">
        <v>100</v>
      </c>
      <c r="BS242" s="21">
        <v>73.2</v>
      </c>
      <c r="BT242" s="21">
        <v>16.899999999999999</v>
      </c>
      <c r="BU242" s="21">
        <v>4.2</v>
      </c>
      <c r="BV242" s="21">
        <v>5.6</v>
      </c>
      <c r="BW242" s="33">
        <v>21.1</v>
      </c>
      <c r="BX242" s="20">
        <v>100</v>
      </c>
      <c r="BY242" s="21">
        <v>32.4</v>
      </c>
      <c r="BZ242" s="21">
        <v>46.5</v>
      </c>
      <c r="CA242" s="21">
        <v>15.5</v>
      </c>
      <c r="CB242" s="21">
        <v>5.6</v>
      </c>
      <c r="CC242" s="33">
        <v>62</v>
      </c>
      <c r="CD242" s="20">
        <v>100</v>
      </c>
      <c r="CE242" s="21">
        <v>59.2</v>
      </c>
      <c r="CF242" s="21">
        <v>25.4</v>
      </c>
      <c r="CG242" s="21">
        <v>9.9</v>
      </c>
      <c r="CH242" s="21">
        <v>5.6</v>
      </c>
      <c r="CI242" s="33">
        <v>35.200000000000003</v>
      </c>
      <c r="CJ242" s="20">
        <v>100</v>
      </c>
      <c r="CK242" s="21">
        <v>50.7</v>
      </c>
      <c r="CL242" s="21">
        <v>32.4</v>
      </c>
      <c r="CM242" s="21">
        <v>11.3</v>
      </c>
      <c r="CN242" s="21">
        <v>5.6</v>
      </c>
      <c r="CO242" s="22">
        <v>43.7</v>
      </c>
    </row>
  </sheetData>
  <mergeCells count="165">
    <mergeCell ref="C239:C240"/>
    <mergeCell ref="C241:C242"/>
    <mergeCell ref="C227:C228"/>
    <mergeCell ref="C229:C230"/>
    <mergeCell ref="B231:C232"/>
    <mergeCell ref="C233:C234"/>
    <mergeCell ref="C235:C236"/>
    <mergeCell ref="C237:C238"/>
    <mergeCell ref="C215:C216"/>
    <mergeCell ref="C217:C218"/>
    <mergeCell ref="B219:C220"/>
    <mergeCell ref="C221:C222"/>
    <mergeCell ref="C223:C224"/>
    <mergeCell ref="C225:C226"/>
    <mergeCell ref="B233:B242"/>
    <mergeCell ref="B221:B230"/>
    <mergeCell ref="C203:C204"/>
    <mergeCell ref="C205:C206"/>
    <mergeCell ref="B207:C208"/>
    <mergeCell ref="C209:C210"/>
    <mergeCell ref="C211:C212"/>
    <mergeCell ref="C213:C214"/>
    <mergeCell ref="C191:C192"/>
    <mergeCell ref="C193:C194"/>
    <mergeCell ref="B195:C196"/>
    <mergeCell ref="C197:C198"/>
    <mergeCell ref="C199:C200"/>
    <mergeCell ref="C201:C202"/>
    <mergeCell ref="B197:B206"/>
    <mergeCell ref="B209:B218"/>
    <mergeCell ref="B181:C182"/>
    <mergeCell ref="C183:C184"/>
    <mergeCell ref="C185:C186"/>
    <mergeCell ref="C187:C188"/>
    <mergeCell ref="C189:C190"/>
    <mergeCell ref="C167:C168"/>
    <mergeCell ref="C169:C170"/>
    <mergeCell ref="C171:C172"/>
    <mergeCell ref="C173:C174"/>
    <mergeCell ref="C175:C176"/>
    <mergeCell ref="C177:C178"/>
    <mergeCell ref="B183:B194"/>
    <mergeCell ref="C155:C156"/>
    <mergeCell ref="B157:C158"/>
    <mergeCell ref="C159:C160"/>
    <mergeCell ref="C161:C162"/>
    <mergeCell ref="C163:C164"/>
    <mergeCell ref="C165:C166"/>
    <mergeCell ref="C143:C144"/>
    <mergeCell ref="C145:C146"/>
    <mergeCell ref="C147:C148"/>
    <mergeCell ref="B149:C150"/>
    <mergeCell ref="C151:C152"/>
    <mergeCell ref="C153:C154"/>
    <mergeCell ref="B137:B148"/>
    <mergeCell ref="B159:B180"/>
    <mergeCell ref="C179:C180"/>
    <mergeCell ref="C123:C124"/>
    <mergeCell ref="C125:C126"/>
    <mergeCell ref="C127:C128"/>
    <mergeCell ref="C129:C130"/>
    <mergeCell ref="C131:C132"/>
    <mergeCell ref="C133:C134"/>
    <mergeCell ref="C111:C112"/>
    <mergeCell ref="C113:C114"/>
    <mergeCell ref="C115:C116"/>
    <mergeCell ref="C117:C118"/>
    <mergeCell ref="C119:C120"/>
    <mergeCell ref="B121:C122"/>
    <mergeCell ref="B123:B134"/>
    <mergeCell ref="C99:C100"/>
    <mergeCell ref="C101:C102"/>
    <mergeCell ref="C103:C104"/>
    <mergeCell ref="C105:C106"/>
    <mergeCell ref="B107:C108"/>
    <mergeCell ref="C109:C110"/>
    <mergeCell ref="C87:C88"/>
    <mergeCell ref="C89:C90"/>
    <mergeCell ref="C91:C92"/>
    <mergeCell ref="B93:C94"/>
    <mergeCell ref="C95:C96"/>
    <mergeCell ref="C97:C98"/>
    <mergeCell ref="B109:B120"/>
    <mergeCell ref="B79:C80"/>
    <mergeCell ref="C81:C82"/>
    <mergeCell ref="C83:C84"/>
    <mergeCell ref="C85:C86"/>
    <mergeCell ref="C63:C64"/>
    <mergeCell ref="B65:C66"/>
    <mergeCell ref="C67:C68"/>
    <mergeCell ref="C69:C70"/>
    <mergeCell ref="C71:C72"/>
    <mergeCell ref="C73:C74"/>
    <mergeCell ref="C11:C12"/>
    <mergeCell ref="C13:C14"/>
    <mergeCell ref="C15:C16"/>
    <mergeCell ref="C17:C18"/>
    <mergeCell ref="B151:B156"/>
    <mergeCell ref="B67:B78"/>
    <mergeCell ref="B81:B92"/>
    <mergeCell ref="B95:B106"/>
    <mergeCell ref="B51:C52"/>
    <mergeCell ref="C53:C54"/>
    <mergeCell ref="C55:C56"/>
    <mergeCell ref="C57:C58"/>
    <mergeCell ref="C59:C60"/>
    <mergeCell ref="C61:C62"/>
    <mergeCell ref="B135:C136"/>
    <mergeCell ref="C137:C138"/>
    <mergeCell ref="C139:C140"/>
    <mergeCell ref="C141:C142"/>
    <mergeCell ref="C43:C44"/>
    <mergeCell ref="C45:C46"/>
    <mergeCell ref="C47:C48"/>
    <mergeCell ref="C49:C50"/>
    <mergeCell ref="C75:C76"/>
    <mergeCell ref="C77:C78"/>
    <mergeCell ref="BR3:BR4"/>
    <mergeCell ref="BX3:BX4"/>
    <mergeCell ref="CD3:CD4"/>
    <mergeCell ref="CJ3:CJ4"/>
    <mergeCell ref="B7:B50"/>
    <mergeCell ref="B53:B64"/>
    <mergeCell ref="C19:C20"/>
    <mergeCell ref="C21:C22"/>
    <mergeCell ref="C23:C24"/>
    <mergeCell ref="C25:C26"/>
    <mergeCell ref="BY3:CC3"/>
    <mergeCell ref="CE3:CI3"/>
    <mergeCell ref="C27:C28"/>
    <mergeCell ref="C29:C30"/>
    <mergeCell ref="C31:C32"/>
    <mergeCell ref="C33:C34"/>
    <mergeCell ref="C35:C36"/>
    <mergeCell ref="C37:C38"/>
    <mergeCell ref="C39:C40"/>
    <mergeCell ref="C41:C42"/>
    <mergeCell ref="B3:C4"/>
    <mergeCell ref="B5:C6"/>
    <mergeCell ref="C7:C8"/>
    <mergeCell ref="C9:C10"/>
    <mergeCell ref="CK3:CO3"/>
    <mergeCell ref="D3:D4"/>
    <mergeCell ref="J3:J4"/>
    <mergeCell ref="P3:P4"/>
    <mergeCell ref="V3:V4"/>
    <mergeCell ref="AB3:AB4"/>
    <mergeCell ref="AH3:AH4"/>
    <mergeCell ref="AN3:AN4"/>
    <mergeCell ref="AO3:AS3"/>
    <mergeCell ref="AU3:AY3"/>
    <mergeCell ref="BA3:BE3"/>
    <mergeCell ref="BG3:BK3"/>
    <mergeCell ref="BM3:BQ3"/>
    <mergeCell ref="BS3:BW3"/>
    <mergeCell ref="AT3:AT4"/>
    <mergeCell ref="AZ3:AZ4"/>
    <mergeCell ref="BF3:BF4"/>
    <mergeCell ref="BL3:BL4"/>
    <mergeCell ref="E3:I3"/>
    <mergeCell ref="K3:O3"/>
    <mergeCell ref="Q3:U3"/>
    <mergeCell ref="W3:AA3"/>
    <mergeCell ref="AC3:AG3"/>
    <mergeCell ref="AI3:AM3"/>
  </mergeCells>
  <phoneticPr fontId="2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0" ht="13.5" customHeight="1" x14ac:dyDescent="0.15">
      <c r="A1" s="13" t="str">
        <f>HYPERLINK("#目次!A"&amp;ROW(目次!$A$304),"[17]")</f>
        <v>[17]</v>
      </c>
    </row>
    <row r="2" spans="1:10" ht="13.5" customHeight="1" x14ac:dyDescent="0.15">
      <c r="B2" s="14" t="s">
        <v>270</v>
      </c>
    </row>
    <row r="3" spans="1:10" ht="20.25" customHeight="1" x14ac:dyDescent="0.15">
      <c r="B3" s="45"/>
      <c r="C3" s="46"/>
      <c r="D3" s="43" t="s">
        <v>95</v>
      </c>
      <c r="E3" s="40" t="s">
        <v>47</v>
      </c>
      <c r="F3" s="41"/>
      <c r="G3" s="41"/>
      <c r="H3" s="41"/>
      <c r="I3" s="41"/>
      <c r="J3" s="42"/>
    </row>
    <row r="4" spans="1:10" ht="40.5" customHeight="1" x14ac:dyDescent="0.15">
      <c r="B4" s="47"/>
      <c r="C4" s="48"/>
      <c r="D4" s="44"/>
      <c r="E4" s="15" t="s">
        <v>219</v>
      </c>
      <c r="F4" s="15" t="s">
        <v>220</v>
      </c>
      <c r="G4" s="15" t="s">
        <v>221</v>
      </c>
      <c r="H4" s="15" t="s">
        <v>222</v>
      </c>
      <c r="I4" s="15" t="s">
        <v>223</v>
      </c>
      <c r="J4" s="16" t="s">
        <v>99</v>
      </c>
    </row>
    <row r="5" spans="1:10" ht="13.5" customHeight="1" x14ac:dyDescent="0.15">
      <c r="B5" s="43" t="s">
        <v>95</v>
      </c>
      <c r="C5" s="49"/>
      <c r="D5" s="17">
        <v>2715</v>
      </c>
      <c r="E5" s="18">
        <v>2049</v>
      </c>
      <c r="F5" s="18">
        <v>512</v>
      </c>
      <c r="G5" s="18">
        <v>63</v>
      </c>
      <c r="H5" s="18">
        <v>10</v>
      </c>
      <c r="I5" s="18">
        <v>1</v>
      </c>
      <c r="J5" s="19">
        <v>80</v>
      </c>
    </row>
    <row r="6" spans="1:10" ht="13.5" customHeight="1" x14ac:dyDescent="0.15">
      <c r="B6" s="57"/>
      <c r="C6" s="53"/>
      <c r="D6" s="23">
        <v>100</v>
      </c>
      <c r="E6" s="24">
        <v>75.5</v>
      </c>
      <c r="F6" s="24">
        <v>18.899999999999999</v>
      </c>
      <c r="G6" s="24">
        <v>2.2999999999999998</v>
      </c>
      <c r="H6" s="24">
        <v>0.4</v>
      </c>
      <c r="I6" s="24">
        <v>0</v>
      </c>
      <c r="J6" s="25">
        <v>2.9</v>
      </c>
    </row>
    <row r="7" spans="1:10" ht="13.5" customHeight="1" x14ac:dyDescent="0.15">
      <c r="B7" s="54" t="s">
        <v>3</v>
      </c>
      <c r="C7" s="52" t="s">
        <v>111</v>
      </c>
      <c r="D7" s="26">
        <v>8</v>
      </c>
      <c r="E7" s="27">
        <v>5</v>
      </c>
      <c r="F7" s="27">
        <v>1</v>
      </c>
      <c r="G7" s="27">
        <v>1</v>
      </c>
      <c r="H7" s="27">
        <v>1</v>
      </c>
      <c r="I7" s="27" t="s">
        <v>147</v>
      </c>
      <c r="J7" s="28" t="s">
        <v>132</v>
      </c>
    </row>
    <row r="8" spans="1:10" ht="13.5" customHeight="1" x14ac:dyDescent="0.15">
      <c r="B8" s="55"/>
      <c r="C8" s="53"/>
      <c r="D8" s="23">
        <v>100</v>
      </c>
      <c r="E8" s="24">
        <v>62.5</v>
      </c>
      <c r="F8" s="24">
        <v>12.5</v>
      </c>
      <c r="G8" s="24">
        <v>12.5</v>
      </c>
      <c r="H8" s="24">
        <v>12.5</v>
      </c>
      <c r="I8" s="24" t="s">
        <v>228</v>
      </c>
      <c r="J8" s="25" t="s">
        <v>132</v>
      </c>
    </row>
    <row r="9" spans="1:10" ht="13.5" customHeight="1" x14ac:dyDescent="0.15">
      <c r="B9" s="55"/>
      <c r="C9" s="52" t="s">
        <v>112</v>
      </c>
      <c r="D9" s="26">
        <v>27</v>
      </c>
      <c r="E9" s="27">
        <v>12</v>
      </c>
      <c r="F9" s="27">
        <v>10</v>
      </c>
      <c r="G9" s="27">
        <v>1</v>
      </c>
      <c r="H9" s="27">
        <v>2</v>
      </c>
      <c r="I9" s="27" t="s">
        <v>132</v>
      </c>
      <c r="J9" s="28">
        <v>2</v>
      </c>
    </row>
    <row r="10" spans="1:10" ht="13.5" customHeight="1" x14ac:dyDescent="0.15">
      <c r="B10" s="55"/>
      <c r="C10" s="53"/>
      <c r="D10" s="23">
        <v>100</v>
      </c>
      <c r="E10" s="24">
        <v>44.4</v>
      </c>
      <c r="F10" s="24">
        <v>37</v>
      </c>
      <c r="G10" s="24">
        <v>3.7</v>
      </c>
      <c r="H10" s="24">
        <v>7.4</v>
      </c>
      <c r="I10" s="24" t="s">
        <v>132</v>
      </c>
      <c r="J10" s="25">
        <v>7.4</v>
      </c>
    </row>
    <row r="11" spans="1:10" ht="13.5" customHeight="1" x14ac:dyDescent="0.15">
      <c r="B11" s="55"/>
      <c r="C11" s="52" t="s">
        <v>113</v>
      </c>
      <c r="D11" s="26">
        <v>52</v>
      </c>
      <c r="E11" s="27">
        <v>20</v>
      </c>
      <c r="F11" s="27">
        <v>28</v>
      </c>
      <c r="G11" s="27">
        <v>1</v>
      </c>
      <c r="H11" s="27">
        <v>1</v>
      </c>
      <c r="I11" s="27" t="s">
        <v>147</v>
      </c>
      <c r="J11" s="28">
        <v>2</v>
      </c>
    </row>
    <row r="12" spans="1:10" ht="13.5" customHeight="1" x14ac:dyDescent="0.15">
      <c r="B12" s="55"/>
      <c r="C12" s="53"/>
      <c r="D12" s="23">
        <v>100</v>
      </c>
      <c r="E12" s="24">
        <v>38.5</v>
      </c>
      <c r="F12" s="24">
        <v>53.8</v>
      </c>
      <c r="G12" s="24">
        <v>1.9</v>
      </c>
      <c r="H12" s="24">
        <v>1.9</v>
      </c>
      <c r="I12" s="24" t="s">
        <v>132</v>
      </c>
      <c r="J12" s="25">
        <v>3.8</v>
      </c>
    </row>
    <row r="13" spans="1:10" ht="13.5" customHeight="1" x14ac:dyDescent="0.15">
      <c r="B13" s="55"/>
      <c r="C13" s="52" t="s">
        <v>114</v>
      </c>
      <c r="D13" s="26">
        <v>64</v>
      </c>
      <c r="E13" s="27">
        <v>23</v>
      </c>
      <c r="F13" s="27">
        <v>37</v>
      </c>
      <c r="G13" s="27">
        <v>1</v>
      </c>
      <c r="H13" s="27" t="s">
        <v>196</v>
      </c>
      <c r="I13" s="27" t="s">
        <v>132</v>
      </c>
      <c r="J13" s="28">
        <v>3</v>
      </c>
    </row>
    <row r="14" spans="1:10" ht="13.5" customHeight="1" x14ac:dyDescent="0.15">
      <c r="B14" s="55"/>
      <c r="C14" s="53"/>
      <c r="D14" s="23">
        <v>100</v>
      </c>
      <c r="E14" s="24">
        <v>35.9</v>
      </c>
      <c r="F14" s="24">
        <v>57.8</v>
      </c>
      <c r="G14" s="24">
        <v>1.6</v>
      </c>
      <c r="H14" s="24" t="s">
        <v>132</v>
      </c>
      <c r="I14" s="24" t="s">
        <v>132</v>
      </c>
      <c r="J14" s="25">
        <v>4.7</v>
      </c>
    </row>
    <row r="15" spans="1:10" ht="13.5" customHeight="1" x14ac:dyDescent="0.15">
      <c r="B15" s="55"/>
      <c r="C15" s="52" t="s">
        <v>115</v>
      </c>
      <c r="D15" s="26">
        <v>91</v>
      </c>
      <c r="E15" s="27">
        <v>28</v>
      </c>
      <c r="F15" s="27">
        <v>53</v>
      </c>
      <c r="G15" s="27">
        <v>4</v>
      </c>
      <c r="H15" s="27" t="s">
        <v>132</v>
      </c>
      <c r="I15" s="27" t="s">
        <v>132</v>
      </c>
      <c r="J15" s="28">
        <v>6</v>
      </c>
    </row>
    <row r="16" spans="1:10" ht="13.5" customHeight="1" x14ac:dyDescent="0.15">
      <c r="B16" s="55"/>
      <c r="C16" s="53"/>
      <c r="D16" s="23">
        <v>100</v>
      </c>
      <c r="E16" s="24">
        <v>30.8</v>
      </c>
      <c r="F16" s="24">
        <v>58.2</v>
      </c>
      <c r="G16" s="24">
        <v>4.4000000000000004</v>
      </c>
      <c r="H16" s="24" t="s">
        <v>132</v>
      </c>
      <c r="I16" s="24" t="s">
        <v>132</v>
      </c>
      <c r="J16" s="25">
        <v>6.6</v>
      </c>
    </row>
    <row r="17" spans="2:10" ht="13.5" customHeight="1" x14ac:dyDescent="0.15">
      <c r="B17" s="55"/>
      <c r="C17" s="52" t="s">
        <v>116</v>
      </c>
      <c r="D17" s="26">
        <v>98</v>
      </c>
      <c r="E17" s="27">
        <v>55</v>
      </c>
      <c r="F17" s="27">
        <v>35</v>
      </c>
      <c r="G17" s="27">
        <v>3</v>
      </c>
      <c r="H17" s="27" t="s">
        <v>132</v>
      </c>
      <c r="I17" s="27" t="s">
        <v>132</v>
      </c>
      <c r="J17" s="28">
        <v>5</v>
      </c>
    </row>
    <row r="18" spans="2:10" ht="13.5" customHeight="1" x14ac:dyDescent="0.15">
      <c r="B18" s="55"/>
      <c r="C18" s="53"/>
      <c r="D18" s="23">
        <v>100</v>
      </c>
      <c r="E18" s="24">
        <v>56.1</v>
      </c>
      <c r="F18" s="24">
        <v>35.700000000000003</v>
      </c>
      <c r="G18" s="24">
        <v>3.1</v>
      </c>
      <c r="H18" s="24" t="s">
        <v>132</v>
      </c>
      <c r="I18" s="24" t="s">
        <v>132</v>
      </c>
      <c r="J18" s="25">
        <v>5.0999999999999996</v>
      </c>
    </row>
    <row r="19" spans="2:10" ht="13.5" customHeight="1" x14ac:dyDescent="0.15">
      <c r="B19" s="55"/>
      <c r="C19" s="52" t="s">
        <v>117</v>
      </c>
      <c r="D19" s="26">
        <v>114</v>
      </c>
      <c r="E19" s="27">
        <v>76</v>
      </c>
      <c r="F19" s="27">
        <v>26</v>
      </c>
      <c r="G19" s="27">
        <v>5</v>
      </c>
      <c r="H19" s="27" t="s">
        <v>196</v>
      </c>
      <c r="I19" s="27" t="s">
        <v>132</v>
      </c>
      <c r="J19" s="28">
        <v>7</v>
      </c>
    </row>
    <row r="20" spans="2:10" ht="13.5" customHeight="1" x14ac:dyDescent="0.15">
      <c r="B20" s="55"/>
      <c r="C20" s="53"/>
      <c r="D20" s="23">
        <v>100</v>
      </c>
      <c r="E20" s="24">
        <v>66.7</v>
      </c>
      <c r="F20" s="24">
        <v>22.8</v>
      </c>
      <c r="G20" s="24">
        <v>4.4000000000000004</v>
      </c>
      <c r="H20" s="24" t="s">
        <v>132</v>
      </c>
      <c r="I20" s="24" t="s">
        <v>132</v>
      </c>
      <c r="J20" s="25">
        <v>6.1</v>
      </c>
    </row>
    <row r="21" spans="2:10" ht="13.5" customHeight="1" x14ac:dyDescent="0.15">
      <c r="B21" s="55"/>
      <c r="C21" s="52" t="s">
        <v>118</v>
      </c>
      <c r="D21" s="26">
        <v>138</v>
      </c>
      <c r="E21" s="27">
        <v>97</v>
      </c>
      <c r="F21" s="27">
        <v>35</v>
      </c>
      <c r="G21" s="27">
        <v>2</v>
      </c>
      <c r="H21" s="27" t="s">
        <v>132</v>
      </c>
      <c r="I21" s="27" t="s">
        <v>132</v>
      </c>
      <c r="J21" s="28">
        <v>4</v>
      </c>
    </row>
    <row r="22" spans="2:10" ht="13.5" customHeight="1" x14ac:dyDescent="0.15">
      <c r="B22" s="55"/>
      <c r="C22" s="53"/>
      <c r="D22" s="23">
        <v>100</v>
      </c>
      <c r="E22" s="24">
        <v>70.3</v>
      </c>
      <c r="F22" s="24">
        <v>25.4</v>
      </c>
      <c r="G22" s="24">
        <v>1.4</v>
      </c>
      <c r="H22" s="24" t="s">
        <v>132</v>
      </c>
      <c r="I22" s="24" t="s">
        <v>196</v>
      </c>
      <c r="J22" s="25">
        <v>2.9</v>
      </c>
    </row>
    <row r="23" spans="2:10" ht="13.5" customHeight="1" x14ac:dyDescent="0.15">
      <c r="B23" s="55"/>
      <c r="C23" s="52" t="s">
        <v>119</v>
      </c>
      <c r="D23" s="26">
        <v>148</v>
      </c>
      <c r="E23" s="27">
        <v>112</v>
      </c>
      <c r="F23" s="27">
        <v>27</v>
      </c>
      <c r="G23" s="27">
        <v>4</v>
      </c>
      <c r="H23" s="27" t="s">
        <v>132</v>
      </c>
      <c r="I23" s="27" t="s">
        <v>132</v>
      </c>
      <c r="J23" s="28">
        <v>5</v>
      </c>
    </row>
    <row r="24" spans="2:10" ht="13.5" customHeight="1" x14ac:dyDescent="0.15">
      <c r="B24" s="55"/>
      <c r="C24" s="53"/>
      <c r="D24" s="23">
        <v>100</v>
      </c>
      <c r="E24" s="24">
        <v>75.7</v>
      </c>
      <c r="F24" s="24">
        <v>18.2</v>
      </c>
      <c r="G24" s="24">
        <v>2.7</v>
      </c>
      <c r="H24" s="24" t="s">
        <v>132</v>
      </c>
      <c r="I24" s="24" t="s">
        <v>196</v>
      </c>
      <c r="J24" s="25">
        <v>3.4</v>
      </c>
    </row>
    <row r="25" spans="2:10" ht="13.5" customHeight="1" x14ac:dyDescent="0.15">
      <c r="B25" s="55"/>
      <c r="C25" s="52" t="s">
        <v>120</v>
      </c>
      <c r="D25" s="26">
        <v>179</v>
      </c>
      <c r="E25" s="27">
        <v>144</v>
      </c>
      <c r="F25" s="27">
        <v>24</v>
      </c>
      <c r="G25" s="27">
        <v>4</v>
      </c>
      <c r="H25" s="27" t="s">
        <v>132</v>
      </c>
      <c r="I25" s="27" t="s">
        <v>132</v>
      </c>
      <c r="J25" s="28">
        <v>7</v>
      </c>
    </row>
    <row r="26" spans="2:10" ht="13.5" customHeight="1" x14ac:dyDescent="0.15">
      <c r="B26" s="55"/>
      <c r="C26" s="53"/>
      <c r="D26" s="23">
        <v>100</v>
      </c>
      <c r="E26" s="24">
        <v>80.400000000000006</v>
      </c>
      <c r="F26" s="24">
        <v>13.4</v>
      </c>
      <c r="G26" s="24">
        <v>2.2000000000000002</v>
      </c>
      <c r="H26" s="24" t="s">
        <v>132</v>
      </c>
      <c r="I26" s="24" t="s">
        <v>132</v>
      </c>
      <c r="J26" s="25">
        <v>3.9</v>
      </c>
    </row>
    <row r="27" spans="2:10" ht="13.5" customHeight="1" x14ac:dyDescent="0.15">
      <c r="B27" s="55"/>
      <c r="C27" s="52" t="s">
        <v>121</v>
      </c>
      <c r="D27" s="26">
        <v>330</v>
      </c>
      <c r="E27" s="27">
        <v>257</v>
      </c>
      <c r="F27" s="27">
        <v>56</v>
      </c>
      <c r="G27" s="27">
        <v>7</v>
      </c>
      <c r="H27" s="27" t="s">
        <v>132</v>
      </c>
      <c r="I27" s="27">
        <v>1</v>
      </c>
      <c r="J27" s="28">
        <v>9</v>
      </c>
    </row>
    <row r="28" spans="2:10" ht="13.5" customHeight="1" x14ac:dyDescent="0.15">
      <c r="B28" s="55"/>
      <c r="C28" s="53"/>
      <c r="D28" s="23">
        <v>100</v>
      </c>
      <c r="E28" s="24">
        <v>77.900000000000006</v>
      </c>
      <c r="F28" s="24">
        <v>17</v>
      </c>
      <c r="G28" s="24">
        <v>2.1</v>
      </c>
      <c r="H28" s="24" t="s">
        <v>132</v>
      </c>
      <c r="I28" s="24">
        <v>0.3</v>
      </c>
      <c r="J28" s="25">
        <v>2.7</v>
      </c>
    </row>
    <row r="29" spans="2:10" ht="13.5" customHeight="1" x14ac:dyDescent="0.15">
      <c r="B29" s="55"/>
      <c r="C29" s="52" t="s">
        <v>122</v>
      </c>
      <c r="D29" s="26">
        <v>286</v>
      </c>
      <c r="E29" s="27">
        <v>232</v>
      </c>
      <c r="F29" s="27">
        <v>39</v>
      </c>
      <c r="G29" s="27">
        <v>6</v>
      </c>
      <c r="H29" s="27">
        <v>1</v>
      </c>
      <c r="I29" s="27" t="s">
        <v>132</v>
      </c>
      <c r="J29" s="28">
        <v>8</v>
      </c>
    </row>
    <row r="30" spans="2:10" ht="13.5" customHeight="1" x14ac:dyDescent="0.15">
      <c r="B30" s="55"/>
      <c r="C30" s="53"/>
      <c r="D30" s="23">
        <v>100</v>
      </c>
      <c r="E30" s="24">
        <v>81.099999999999994</v>
      </c>
      <c r="F30" s="24">
        <v>13.6</v>
      </c>
      <c r="G30" s="24">
        <v>2.1</v>
      </c>
      <c r="H30" s="24">
        <v>0.3</v>
      </c>
      <c r="I30" s="24" t="s">
        <v>132</v>
      </c>
      <c r="J30" s="25">
        <v>2.8</v>
      </c>
    </row>
    <row r="31" spans="2:10" ht="13.5" customHeight="1" x14ac:dyDescent="0.15">
      <c r="B31" s="55"/>
      <c r="C31" s="52" t="s">
        <v>123</v>
      </c>
      <c r="D31" s="26">
        <v>303</v>
      </c>
      <c r="E31" s="27">
        <v>257</v>
      </c>
      <c r="F31" s="27">
        <v>38</v>
      </c>
      <c r="G31" s="27">
        <v>5</v>
      </c>
      <c r="H31" s="27">
        <v>1</v>
      </c>
      <c r="I31" s="27" t="s">
        <v>147</v>
      </c>
      <c r="J31" s="28">
        <v>2</v>
      </c>
    </row>
    <row r="32" spans="2:10" ht="13.5" customHeight="1" x14ac:dyDescent="0.15">
      <c r="B32" s="55"/>
      <c r="C32" s="53"/>
      <c r="D32" s="23">
        <v>100</v>
      </c>
      <c r="E32" s="24">
        <v>84.8</v>
      </c>
      <c r="F32" s="24">
        <v>12.5</v>
      </c>
      <c r="G32" s="24">
        <v>1.7</v>
      </c>
      <c r="H32" s="24">
        <v>0.3</v>
      </c>
      <c r="I32" s="24" t="s">
        <v>132</v>
      </c>
      <c r="J32" s="25">
        <v>0.7</v>
      </c>
    </row>
    <row r="33" spans="2:10" ht="13.5" customHeight="1" x14ac:dyDescent="0.15">
      <c r="B33" s="55"/>
      <c r="C33" s="52" t="s">
        <v>124</v>
      </c>
      <c r="D33" s="26">
        <v>194</v>
      </c>
      <c r="E33" s="27">
        <v>165</v>
      </c>
      <c r="F33" s="27">
        <v>20</v>
      </c>
      <c r="G33" s="27">
        <v>3</v>
      </c>
      <c r="H33" s="27">
        <v>1</v>
      </c>
      <c r="I33" s="27" t="s">
        <v>132</v>
      </c>
      <c r="J33" s="28">
        <v>5</v>
      </c>
    </row>
    <row r="34" spans="2:10" ht="13.5" customHeight="1" x14ac:dyDescent="0.15">
      <c r="B34" s="55"/>
      <c r="C34" s="53"/>
      <c r="D34" s="23">
        <v>100</v>
      </c>
      <c r="E34" s="24">
        <v>85.1</v>
      </c>
      <c r="F34" s="24">
        <v>10.3</v>
      </c>
      <c r="G34" s="24">
        <v>1.5</v>
      </c>
      <c r="H34" s="24">
        <v>0.5</v>
      </c>
      <c r="I34" s="24" t="s">
        <v>132</v>
      </c>
      <c r="J34" s="25">
        <v>2.6</v>
      </c>
    </row>
    <row r="35" spans="2:10" ht="13.5" customHeight="1" x14ac:dyDescent="0.15">
      <c r="B35" s="55"/>
      <c r="C35" s="52" t="s">
        <v>125</v>
      </c>
      <c r="D35" s="26">
        <v>208</v>
      </c>
      <c r="E35" s="27">
        <v>174</v>
      </c>
      <c r="F35" s="27">
        <v>23</v>
      </c>
      <c r="G35" s="27">
        <v>7</v>
      </c>
      <c r="H35" s="27" t="s">
        <v>196</v>
      </c>
      <c r="I35" s="27" t="s">
        <v>132</v>
      </c>
      <c r="J35" s="28">
        <v>4</v>
      </c>
    </row>
    <row r="36" spans="2:10" ht="13.5" customHeight="1" x14ac:dyDescent="0.15">
      <c r="B36" s="55"/>
      <c r="C36" s="53"/>
      <c r="D36" s="23">
        <v>100</v>
      </c>
      <c r="E36" s="24">
        <v>83.7</v>
      </c>
      <c r="F36" s="24">
        <v>11.1</v>
      </c>
      <c r="G36" s="24">
        <v>3.4</v>
      </c>
      <c r="H36" s="24" t="s">
        <v>132</v>
      </c>
      <c r="I36" s="24" t="s">
        <v>132</v>
      </c>
      <c r="J36" s="25">
        <v>1.9</v>
      </c>
    </row>
    <row r="37" spans="2:10" ht="13.5" customHeight="1" x14ac:dyDescent="0.15">
      <c r="B37" s="55"/>
      <c r="C37" s="52" t="s">
        <v>126</v>
      </c>
      <c r="D37" s="26">
        <v>415</v>
      </c>
      <c r="E37" s="27">
        <v>348</v>
      </c>
      <c r="F37" s="27">
        <v>49</v>
      </c>
      <c r="G37" s="27">
        <v>8</v>
      </c>
      <c r="H37" s="27">
        <v>3</v>
      </c>
      <c r="I37" s="27" t="s">
        <v>132</v>
      </c>
      <c r="J37" s="28">
        <v>7</v>
      </c>
    </row>
    <row r="38" spans="2:10" ht="13.5" customHeight="1" x14ac:dyDescent="0.15">
      <c r="B38" s="55"/>
      <c r="C38" s="53"/>
      <c r="D38" s="23">
        <v>100</v>
      </c>
      <c r="E38" s="24">
        <v>83.9</v>
      </c>
      <c r="F38" s="24">
        <v>11.8</v>
      </c>
      <c r="G38" s="24">
        <v>1.9</v>
      </c>
      <c r="H38" s="24">
        <v>0.7</v>
      </c>
      <c r="I38" s="24" t="s">
        <v>132</v>
      </c>
      <c r="J38" s="25">
        <v>1.7</v>
      </c>
    </row>
    <row r="39" spans="2:10" ht="13.5" customHeight="1" x14ac:dyDescent="0.15">
      <c r="B39" s="55"/>
      <c r="C39" s="52" t="s">
        <v>99</v>
      </c>
      <c r="D39" s="26">
        <v>60</v>
      </c>
      <c r="E39" s="27">
        <v>44</v>
      </c>
      <c r="F39" s="27">
        <v>11</v>
      </c>
      <c r="G39" s="27">
        <v>1</v>
      </c>
      <c r="H39" s="27" t="s">
        <v>132</v>
      </c>
      <c r="I39" s="27" t="s">
        <v>132</v>
      </c>
      <c r="J39" s="28">
        <v>4</v>
      </c>
    </row>
    <row r="40" spans="2:10" ht="13.5" customHeight="1" x14ac:dyDescent="0.15">
      <c r="B40" s="55"/>
      <c r="C40" s="53"/>
      <c r="D40" s="23">
        <v>100</v>
      </c>
      <c r="E40" s="24">
        <v>73.3</v>
      </c>
      <c r="F40" s="24">
        <v>18.3</v>
      </c>
      <c r="G40" s="24">
        <v>1.7</v>
      </c>
      <c r="H40" s="24" t="s">
        <v>132</v>
      </c>
      <c r="I40" s="24" t="s">
        <v>132</v>
      </c>
      <c r="J40" s="25">
        <v>6.7</v>
      </c>
    </row>
    <row r="41" spans="2:10" ht="13.5" customHeight="1" x14ac:dyDescent="0.15">
      <c r="B41" s="55"/>
      <c r="C41" s="52" t="s">
        <v>127</v>
      </c>
      <c r="D41" s="26">
        <v>151</v>
      </c>
      <c r="E41" s="27">
        <v>60</v>
      </c>
      <c r="F41" s="27">
        <v>76</v>
      </c>
      <c r="G41" s="27">
        <v>4</v>
      </c>
      <c r="H41" s="27">
        <v>4</v>
      </c>
      <c r="I41" s="27" t="s">
        <v>132</v>
      </c>
      <c r="J41" s="28">
        <v>7</v>
      </c>
    </row>
    <row r="42" spans="2:10" ht="13.5" customHeight="1" x14ac:dyDescent="0.15">
      <c r="B42" s="55"/>
      <c r="C42" s="53"/>
      <c r="D42" s="23">
        <v>100</v>
      </c>
      <c r="E42" s="24">
        <v>39.700000000000003</v>
      </c>
      <c r="F42" s="24">
        <v>50.3</v>
      </c>
      <c r="G42" s="24">
        <v>2.6</v>
      </c>
      <c r="H42" s="24">
        <v>2.6</v>
      </c>
      <c r="I42" s="24" t="s">
        <v>132</v>
      </c>
      <c r="J42" s="25">
        <v>4.5999999999999996</v>
      </c>
    </row>
    <row r="43" spans="2:10" ht="13.5" customHeight="1" x14ac:dyDescent="0.15">
      <c r="B43" s="55"/>
      <c r="C43" s="52" t="s">
        <v>128</v>
      </c>
      <c r="D43" s="26">
        <v>441</v>
      </c>
      <c r="E43" s="27">
        <v>256</v>
      </c>
      <c r="F43" s="27">
        <v>149</v>
      </c>
      <c r="G43" s="27">
        <v>14</v>
      </c>
      <c r="H43" s="27" t="s">
        <v>196</v>
      </c>
      <c r="I43" s="27" t="s">
        <v>132</v>
      </c>
      <c r="J43" s="28">
        <v>22</v>
      </c>
    </row>
    <row r="44" spans="2:10" ht="13.5" customHeight="1" x14ac:dyDescent="0.15">
      <c r="B44" s="55"/>
      <c r="C44" s="53"/>
      <c r="D44" s="23">
        <v>100</v>
      </c>
      <c r="E44" s="24">
        <v>58</v>
      </c>
      <c r="F44" s="24">
        <v>33.799999999999997</v>
      </c>
      <c r="G44" s="24">
        <v>3.2</v>
      </c>
      <c r="H44" s="24" t="s">
        <v>132</v>
      </c>
      <c r="I44" s="24" t="s">
        <v>132</v>
      </c>
      <c r="J44" s="25">
        <v>5</v>
      </c>
    </row>
    <row r="45" spans="2:10" ht="13.5" customHeight="1" x14ac:dyDescent="0.15">
      <c r="B45" s="55"/>
      <c r="C45" s="52" t="s">
        <v>129</v>
      </c>
      <c r="D45" s="26">
        <v>657</v>
      </c>
      <c r="E45" s="27">
        <v>513</v>
      </c>
      <c r="F45" s="27">
        <v>107</v>
      </c>
      <c r="G45" s="27">
        <v>15</v>
      </c>
      <c r="H45" s="27" t="s">
        <v>132</v>
      </c>
      <c r="I45" s="27">
        <v>1</v>
      </c>
      <c r="J45" s="28">
        <v>21</v>
      </c>
    </row>
    <row r="46" spans="2:10" ht="13.5" customHeight="1" x14ac:dyDescent="0.15">
      <c r="B46" s="55"/>
      <c r="C46" s="53"/>
      <c r="D46" s="23">
        <v>100</v>
      </c>
      <c r="E46" s="24">
        <v>78.099999999999994</v>
      </c>
      <c r="F46" s="24">
        <v>16.3</v>
      </c>
      <c r="G46" s="24">
        <v>2.2999999999999998</v>
      </c>
      <c r="H46" s="24" t="s">
        <v>132</v>
      </c>
      <c r="I46" s="24">
        <v>0.2</v>
      </c>
      <c r="J46" s="25">
        <v>3.2</v>
      </c>
    </row>
    <row r="47" spans="2:10" ht="13.5" customHeight="1" x14ac:dyDescent="0.15">
      <c r="B47" s="55"/>
      <c r="C47" s="52" t="s">
        <v>130</v>
      </c>
      <c r="D47" s="26">
        <v>589</v>
      </c>
      <c r="E47" s="27">
        <v>489</v>
      </c>
      <c r="F47" s="27">
        <v>77</v>
      </c>
      <c r="G47" s="27">
        <v>11</v>
      </c>
      <c r="H47" s="27">
        <v>2</v>
      </c>
      <c r="I47" s="27" t="s">
        <v>132</v>
      </c>
      <c r="J47" s="28">
        <v>10</v>
      </c>
    </row>
    <row r="48" spans="2:10" ht="13.5" customHeight="1" x14ac:dyDescent="0.15">
      <c r="B48" s="55"/>
      <c r="C48" s="53"/>
      <c r="D48" s="23">
        <v>100</v>
      </c>
      <c r="E48" s="24">
        <v>83</v>
      </c>
      <c r="F48" s="24">
        <v>13.1</v>
      </c>
      <c r="G48" s="24">
        <v>1.9</v>
      </c>
      <c r="H48" s="24">
        <v>0.3</v>
      </c>
      <c r="I48" s="24" t="s">
        <v>132</v>
      </c>
      <c r="J48" s="25">
        <v>1.7</v>
      </c>
    </row>
    <row r="49" spans="2:10" ht="13.5" customHeight="1" x14ac:dyDescent="0.15">
      <c r="B49" s="55"/>
      <c r="C49" s="52" t="s">
        <v>131</v>
      </c>
      <c r="D49" s="26">
        <v>817</v>
      </c>
      <c r="E49" s="27">
        <v>687</v>
      </c>
      <c r="F49" s="27">
        <v>92</v>
      </c>
      <c r="G49" s="27">
        <v>18</v>
      </c>
      <c r="H49" s="27">
        <v>4</v>
      </c>
      <c r="I49" s="27" t="s">
        <v>132</v>
      </c>
      <c r="J49" s="28">
        <v>16</v>
      </c>
    </row>
    <row r="50" spans="2:10" ht="13.5" customHeight="1" x14ac:dyDescent="0.15">
      <c r="B50" s="56"/>
      <c r="C50" s="51"/>
      <c r="D50" s="20">
        <v>100</v>
      </c>
      <c r="E50" s="21">
        <v>84.1</v>
      </c>
      <c r="F50" s="21">
        <v>11.3</v>
      </c>
      <c r="G50" s="21">
        <v>2.2000000000000002</v>
      </c>
      <c r="H50" s="21">
        <v>0.5</v>
      </c>
      <c r="I50" s="21" t="s">
        <v>132</v>
      </c>
      <c r="J50" s="22">
        <v>2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J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27" ht="13.5" customHeight="1" x14ac:dyDescent="0.15">
      <c r="A1" s="13" t="str">
        <f>HYPERLINK("#目次!A"&amp;ROW(目次!$A$305),"[18]")</f>
        <v>[18]</v>
      </c>
    </row>
    <row r="2" spans="1:27" ht="13.5" customHeight="1" x14ac:dyDescent="0.15">
      <c r="B2" s="14" t="s">
        <v>271</v>
      </c>
    </row>
    <row r="3" spans="1:27" ht="29.25" customHeight="1" x14ac:dyDescent="0.15">
      <c r="B3" s="45"/>
      <c r="C3" s="46"/>
      <c r="D3" s="43" t="s">
        <v>95</v>
      </c>
      <c r="E3" s="40" t="s">
        <v>48</v>
      </c>
      <c r="F3" s="41"/>
      <c r="G3" s="41"/>
      <c r="H3" s="41"/>
      <c r="I3" s="58"/>
      <c r="J3" s="43" t="s">
        <v>95</v>
      </c>
      <c r="K3" s="40" t="s">
        <v>49</v>
      </c>
      <c r="L3" s="41"/>
      <c r="M3" s="41"/>
      <c r="N3" s="41"/>
      <c r="O3" s="58"/>
      <c r="P3" s="43" t="s">
        <v>95</v>
      </c>
      <c r="Q3" s="40" t="s">
        <v>50</v>
      </c>
      <c r="R3" s="41"/>
      <c r="S3" s="41"/>
      <c r="T3" s="41"/>
      <c r="U3" s="58"/>
      <c r="V3" s="43" t="s">
        <v>95</v>
      </c>
      <c r="W3" s="40" t="s">
        <v>51</v>
      </c>
      <c r="X3" s="41"/>
      <c r="Y3" s="41"/>
      <c r="Z3" s="41"/>
      <c r="AA3" s="42"/>
    </row>
    <row r="4" spans="1:27" ht="20.25" customHeight="1" x14ac:dyDescent="0.15">
      <c r="B4" s="68"/>
      <c r="C4" s="69"/>
      <c r="D4" s="60"/>
      <c r="E4" s="63" t="s">
        <v>224</v>
      </c>
      <c r="F4" s="65" t="s">
        <v>373</v>
      </c>
      <c r="G4" s="66"/>
      <c r="H4" s="67"/>
      <c r="I4" s="61" t="s">
        <v>99</v>
      </c>
      <c r="J4" s="60"/>
      <c r="K4" s="63" t="s">
        <v>224</v>
      </c>
      <c r="L4" s="65" t="s">
        <v>373</v>
      </c>
      <c r="M4" s="66"/>
      <c r="N4" s="67"/>
      <c r="O4" s="61" t="s">
        <v>99</v>
      </c>
      <c r="P4" s="60"/>
      <c r="Q4" s="63" t="s">
        <v>224</v>
      </c>
      <c r="R4" s="65" t="s">
        <v>373</v>
      </c>
      <c r="S4" s="66"/>
      <c r="T4" s="67"/>
      <c r="U4" s="61" t="s">
        <v>99</v>
      </c>
      <c r="V4" s="60"/>
      <c r="W4" s="63" t="s">
        <v>224</v>
      </c>
      <c r="X4" s="65" t="s">
        <v>373</v>
      </c>
      <c r="Y4" s="66"/>
      <c r="Z4" s="67"/>
      <c r="AA4" s="61" t="s">
        <v>99</v>
      </c>
    </row>
    <row r="5" spans="1:27" ht="50.25" customHeight="1" x14ac:dyDescent="0.15">
      <c r="B5" s="47"/>
      <c r="C5" s="48"/>
      <c r="D5" s="44"/>
      <c r="E5" s="64"/>
      <c r="F5" s="15" t="s">
        <v>372</v>
      </c>
      <c r="G5" s="15" t="s">
        <v>374</v>
      </c>
      <c r="H5" s="15" t="s">
        <v>375</v>
      </c>
      <c r="I5" s="62"/>
      <c r="J5" s="44"/>
      <c r="K5" s="64"/>
      <c r="L5" s="15" t="s">
        <v>372</v>
      </c>
      <c r="M5" s="15" t="s">
        <v>374</v>
      </c>
      <c r="N5" s="15" t="s">
        <v>375</v>
      </c>
      <c r="O5" s="62"/>
      <c r="P5" s="44"/>
      <c r="Q5" s="64"/>
      <c r="R5" s="15" t="s">
        <v>372</v>
      </c>
      <c r="S5" s="15" t="s">
        <v>374</v>
      </c>
      <c r="T5" s="15" t="s">
        <v>375</v>
      </c>
      <c r="U5" s="62"/>
      <c r="V5" s="44"/>
      <c r="W5" s="64"/>
      <c r="X5" s="15" t="s">
        <v>372</v>
      </c>
      <c r="Y5" s="15" t="s">
        <v>374</v>
      </c>
      <c r="Z5" s="15" t="s">
        <v>375</v>
      </c>
      <c r="AA5" s="62"/>
    </row>
    <row r="6" spans="1:27" ht="13.5" customHeight="1" x14ac:dyDescent="0.15">
      <c r="B6" s="43" t="s">
        <v>95</v>
      </c>
      <c r="C6" s="49"/>
      <c r="D6" s="17">
        <v>2715</v>
      </c>
      <c r="E6" s="18">
        <v>322</v>
      </c>
      <c r="F6" s="18">
        <v>442</v>
      </c>
      <c r="G6" s="18">
        <v>1049</v>
      </c>
      <c r="H6" s="18">
        <v>831</v>
      </c>
      <c r="I6" s="30">
        <v>71</v>
      </c>
      <c r="J6" s="17">
        <v>2715</v>
      </c>
      <c r="K6" s="18">
        <v>77</v>
      </c>
      <c r="L6" s="18">
        <v>546</v>
      </c>
      <c r="M6" s="18">
        <v>1104</v>
      </c>
      <c r="N6" s="18">
        <v>912</v>
      </c>
      <c r="O6" s="30">
        <v>76</v>
      </c>
      <c r="P6" s="17">
        <v>2715</v>
      </c>
      <c r="Q6" s="18">
        <v>112</v>
      </c>
      <c r="R6" s="18">
        <v>1023</v>
      </c>
      <c r="S6" s="18">
        <v>781</v>
      </c>
      <c r="T6" s="18">
        <v>728</v>
      </c>
      <c r="U6" s="30">
        <v>71</v>
      </c>
      <c r="V6" s="17">
        <v>2715</v>
      </c>
      <c r="W6" s="18">
        <v>73</v>
      </c>
      <c r="X6" s="18">
        <v>432</v>
      </c>
      <c r="Y6" s="18">
        <v>1078</v>
      </c>
      <c r="Z6" s="18">
        <v>1061</v>
      </c>
      <c r="AA6" s="19">
        <v>71</v>
      </c>
    </row>
    <row r="7" spans="1:27" ht="13.5" customHeight="1" x14ac:dyDescent="0.15">
      <c r="B7" s="57"/>
      <c r="C7" s="53"/>
      <c r="D7" s="23">
        <v>100</v>
      </c>
      <c r="E7" s="24">
        <v>11.9</v>
      </c>
      <c r="F7" s="24">
        <v>16.3</v>
      </c>
      <c r="G7" s="24">
        <v>38.6</v>
      </c>
      <c r="H7" s="24">
        <v>30.6</v>
      </c>
      <c r="I7" s="31">
        <v>2.6</v>
      </c>
      <c r="J7" s="23">
        <v>100</v>
      </c>
      <c r="K7" s="24">
        <v>2.8</v>
      </c>
      <c r="L7" s="24">
        <v>20.100000000000001</v>
      </c>
      <c r="M7" s="24">
        <v>40.700000000000003</v>
      </c>
      <c r="N7" s="24">
        <v>33.6</v>
      </c>
      <c r="O7" s="31">
        <v>2.8</v>
      </c>
      <c r="P7" s="23">
        <v>100</v>
      </c>
      <c r="Q7" s="24">
        <v>4.0999999999999996</v>
      </c>
      <c r="R7" s="24">
        <v>37.700000000000003</v>
      </c>
      <c r="S7" s="24">
        <v>28.8</v>
      </c>
      <c r="T7" s="24">
        <v>26.8</v>
      </c>
      <c r="U7" s="31">
        <v>2.6</v>
      </c>
      <c r="V7" s="23">
        <v>100</v>
      </c>
      <c r="W7" s="24">
        <v>2.7</v>
      </c>
      <c r="X7" s="24">
        <v>15.9</v>
      </c>
      <c r="Y7" s="24">
        <v>39.700000000000003</v>
      </c>
      <c r="Z7" s="24">
        <v>39.1</v>
      </c>
      <c r="AA7" s="25">
        <v>2.6</v>
      </c>
    </row>
    <row r="8" spans="1:27" ht="13.5" customHeight="1" x14ac:dyDescent="0.15">
      <c r="B8" s="54" t="s">
        <v>3</v>
      </c>
      <c r="C8" s="52" t="s">
        <v>111</v>
      </c>
      <c r="D8" s="26">
        <v>8</v>
      </c>
      <c r="E8" s="27" t="s">
        <v>132</v>
      </c>
      <c r="F8" s="27">
        <v>1</v>
      </c>
      <c r="G8" s="27">
        <v>4</v>
      </c>
      <c r="H8" s="27">
        <v>2</v>
      </c>
      <c r="I8" s="32">
        <v>1</v>
      </c>
      <c r="J8" s="26">
        <v>8</v>
      </c>
      <c r="K8" s="27" t="s">
        <v>132</v>
      </c>
      <c r="L8" s="27">
        <v>2</v>
      </c>
      <c r="M8" s="27">
        <v>2</v>
      </c>
      <c r="N8" s="27">
        <v>3</v>
      </c>
      <c r="O8" s="32">
        <v>1</v>
      </c>
      <c r="P8" s="26">
        <v>8</v>
      </c>
      <c r="Q8" s="27">
        <v>1</v>
      </c>
      <c r="R8" s="27">
        <v>3</v>
      </c>
      <c r="S8" s="27" t="s">
        <v>132</v>
      </c>
      <c r="T8" s="27">
        <v>3</v>
      </c>
      <c r="U8" s="32">
        <v>1</v>
      </c>
      <c r="V8" s="26">
        <v>8</v>
      </c>
      <c r="W8" s="27" t="s">
        <v>132</v>
      </c>
      <c r="X8" s="27">
        <v>1</v>
      </c>
      <c r="Y8" s="27">
        <v>5</v>
      </c>
      <c r="Z8" s="27">
        <v>1</v>
      </c>
      <c r="AA8" s="28">
        <v>1</v>
      </c>
    </row>
    <row r="9" spans="1:27" ht="13.5" customHeight="1" x14ac:dyDescent="0.15">
      <c r="B9" s="55"/>
      <c r="C9" s="53"/>
      <c r="D9" s="23">
        <v>100</v>
      </c>
      <c r="E9" s="24" t="s">
        <v>132</v>
      </c>
      <c r="F9" s="24">
        <v>12.5</v>
      </c>
      <c r="G9" s="24">
        <v>50</v>
      </c>
      <c r="H9" s="24">
        <v>25</v>
      </c>
      <c r="I9" s="31">
        <v>12.5</v>
      </c>
      <c r="J9" s="23">
        <v>100</v>
      </c>
      <c r="K9" s="24" t="s">
        <v>132</v>
      </c>
      <c r="L9" s="24">
        <v>25</v>
      </c>
      <c r="M9" s="24">
        <v>25</v>
      </c>
      <c r="N9" s="24">
        <v>37.5</v>
      </c>
      <c r="O9" s="31">
        <v>12.5</v>
      </c>
      <c r="P9" s="23">
        <v>100</v>
      </c>
      <c r="Q9" s="24">
        <v>12.5</v>
      </c>
      <c r="R9" s="24">
        <v>37.5</v>
      </c>
      <c r="S9" s="24" t="s">
        <v>132</v>
      </c>
      <c r="T9" s="24">
        <v>37.5</v>
      </c>
      <c r="U9" s="31">
        <v>12.5</v>
      </c>
      <c r="V9" s="23">
        <v>100</v>
      </c>
      <c r="W9" s="24" t="s">
        <v>132</v>
      </c>
      <c r="X9" s="24">
        <v>12.5</v>
      </c>
      <c r="Y9" s="24">
        <v>62.5</v>
      </c>
      <c r="Z9" s="24">
        <v>12.5</v>
      </c>
      <c r="AA9" s="25">
        <v>12.5</v>
      </c>
    </row>
    <row r="10" spans="1:27" ht="13.5" customHeight="1" x14ac:dyDescent="0.15">
      <c r="B10" s="55"/>
      <c r="C10" s="52" t="s">
        <v>112</v>
      </c>
      <c r="D10" s="26">
        <v>27</v>
      </c>
      <c r="E10" s="27">
        <v>3</v>
      </c>
      <c r="F10" s="27">
        <v>5</v>
      </c>
      <c r="G10" s="27">
        <v>9</v>
      </c>
      <c r="H10" s="27">
        <v>8</v>
      </c>
      <c r="I10" s="32">
        <v>2</v>
      </c>
      <c r="J10" s="26">
        <v>27</v>
      </c>
      <c r="K10" s="27">
        <v>1</v>
      </c>
      <c r="L10" s="27">
        <v>6</v>
      </c>
      <c r="M10" s="27">
        <v>13</v>
      </c>
      <c r="N10" s="27">
        <v>5</v>
      </c>
      <c r="O10" s="32">
        <v>2</v>
      </c>
      <c r="P10" s="26">
        <v>27</v>
      </c>
      <c r="Q10" s="27">
        <v>2</v>
      </c>
      <c r="R10" s="27">
        <v>12</v>
      </c>
      <c r="S10" s="27">
        <v>7</v>
      </c>
      <c r="T10" s="27">
        <v>4</v>
      </c>
      <c r="U10" s="32">
        <v>2</v>
      </c>
      <c r="V10" s="26">
        <v>27</v>
      </c>
      <c r="W10" s="27">
        <v>2</v>
      </c>
      <c r="X10" s="27">
        <v>5</v>
      </c>
      <c r="Y10" s="27">
        <v>11</v>
      </c>
      <c r="Z10" s="27">
        <v>7</v>
      </c>
      <c r="AA10" s="28">
        <v>2</v>
      </c>
    </row>
    <row r="11" spans="1:27" ht="13.5" customHeight="1" x14ac:dyDescent="0.15">
      <c r="B11" s="55"/>
      <c r="C11" s="53"/>
      <c r="D11" s="23">
        <v>100</v>
      </c>
      <c r="E11" s="24">
        <v>11.1</v>
      </c>
      <c r="F11" s="24">
        <v>18.5</v>
      </c>
      <c r="G11" s="24">
        <v>33.299999999999997</v>
      </c>
      <c r="H11" s="24">
        <v>29.6</v>
      </c>
      <c r="I11" s="31">
        <v>7.4</v>
      </c>
      <c r="J11" s="23">
        <v>100</v>
      </c>
      <c r="K11" s="24">
        <v>3.7</v>
      </c>
      <c r="L11" s="24">
        <v>22.2</v>
      </c>
      <c r="M11" s="24">
        <v>48.1</v>
      </c>
      <c r="N11" s="24">
        <v>18.5</v>
      </c>
      <c r="O11" s="31">
        <v>7.4</v>
      </c>
      <c r="P11" s="23">
        <v>100</v>
      </c>
      <c r="Q11" s="24">
        <v>7.4</v>
      </c>
      <c r="R11" s="24">
        <v>44.4</v>
      </c>
      <c r="S11" s="24">
        <v>25.9</v>
      </c>
      <c r="T11" s="24">
        <v>14.8</v>
      </c>
      <c r="U11" s="31">
        <v>7.4</v>
      </c>
      <c r="V11" s="23">
        <v>100</v>
      </c>
      <c r="W11" s="24">
        <v>7.4</v>
      </c>
      <c r="X11" s="24">
        <v>18.5</v>
      </c>
      <c r="Y11" s="24">
        <v>40.700000000000003</v>
      </c>
      <c r="Z11" s="24">
        <v>25.9</v>
      </c>
      <c r="AA11" s="25">
        <v>7.4</v>
      </c>
    </row>
    <row r="12" spans="1:27" ht="13.5" customHeight="1" x14ac:dyDescent="0.15">
      <c r="B12" s="55"/>
      <c r="C12" s="52" t="s">
        <v>113</v>
      </c>
      <c r="D12" s="26">
        <v>52</v>
      </c>
      <c r="E12" s="27">
        <v>7</v>
      </c>
      <c r="F12" s="27">
        <v>7</v>
      </c>
      <c r="G12" s="27">
        <v>21</v>
      </c>
      <c r="H12" s="27">
        <v>16</v>
      </c>
      <c r="I12" s="32">
        <v>1</v>
      </c>
      <c r="J12" s="26">
        <v>52</v>
      </c>
      <c r="K12" s="27">
        <v>1</v>
      </c>
      <c r="L12" s="27">
        <v>16</v>
      </c>
      <c r="M12" s="27">
        <v>18</v>
      </c>
      <c r="N12" s="27">
        <v>15</v>
      </c>
      <c r="O12" s="32">
        <v>2</v>
      </c>
      <c r="P12" s="26">
        <v>52</v>
      </c>
      <c r="Q12" s="27">
        <v>3</v>
      </c>
      <c r="R12" s="27">
        <v>23</v>
      </c>
      <c r="S12" s="27">
        <v>14</v>
      </c>
      <c r="T12" s="27">
        <v>10</v>
      </c>
      <c r="U12" s="32">
        <v>2</v>
      </c>
      <c r="V12" s="26">
        <v>52</v>
      </c>
      <c r="W12" s="27">
        <v>2</v>
      </c>
      <c r="X12" s="27">
        <v>12</v>
      </c>
      <c r="Y12" s="27">
        <v>17</v>
      </c>
      <c r="Z12" s="27">
        <v>20</v>
      </c>
      <c r="AA12" s="28">
        <v>1</v>
      </c>
    </row>
    <row r="13" spans="1:27" ht="13.5" customHeight="1" x14ac:dyDescent="0.15">
      <c r="B13" s="55"/>
      <c r="C13" s="53"/>
      <c r="D13" s="23">
        <v>100</v>
      </c>
      <c r="E13" s="24">
        <v>13.5</v>
      </c>
      <c r="F13" s="24">
        <v>13.5</v>
      </c>
      <c r="G13" s="24">
        <v>40.4</v>
      </c>
      <c r="H13" s="24">
        <v>30.8</v>
      </c>
      <c r="I13" s="31">
        <v>1.9</v>
      </c>
      <c r="J13" s="23">
        <v>100</v>
      </c>
      <c r="K13" s="24">
        <v>1.9</v>
      </c>
      <c r="L13" s="24">
        <v>30.8</v>
      </c>
      <c r="M13" s="24">
        <v>34.6</v>
      </c>
      <c r="N13" s="24">
        <v>28.8</v>
      </c>
      <c r="O13" s="31">
        <v>3.8</v>
      </c>
      <c r="P13" s="23">
        <v>100</v>
      </c>
      <c r="Q13" s="24">
        <v>5.8</v>
      </c>
      <c r="R13" s="24">
        <v>44.2</v>
      </c>
      <c r="S13" s="24">
        <v>26.9</v>
      </c>
      <c r="T13" s="24">
        <v>19.2</v>
      </c>
      <c r="U13" s="31">
        <v>3.8</v>
      </c>
      <c r="V13" s="23">
        <v>100</v>
      </c>
      <c r="W13" s="24">
        <v>3.8</v>
      </c>
      <c r="X13" s="24">
        <v>23.1</v>
      </c>
      <c r="Y13" s="24">
        <v>32.700000000000003</v>
      </c>
      <c r="Z13" s="24">
        <v>38.5</v>
      </c>
      <c r="AA13" s="25">
        <v>1.9</v>
      </c>
    </row>
    <row r="14" spans="1:27" ht="13.5" customHeight="1" x14ac:dyDescent="0.15">
      <c r="B14" s="55"/>
      <c r="C14" s="52" t="s">
        <v>114</v>
      </c>
      <c r="D14" s="26">
        <v>64</v>
      </c>
      <c r="E14" s="27">
        <v>9</v>
      </c>
      <c r="F14" s="27">
        <v>16</v>
      </c>
      <c r="G14" s="27">
        <v>20</v>
      </c>
      <c r="H14" s="27">
        <v>16</v>
      </c>
      <c r="I14" s="32">
        <v>3</v>
      </c>
      <c r="J14" s="26">
        <v>64</v>
      </c>
      <c r="K14" s="27">
        <v>3</v>
      </c>
      <c r="L14" s="27">
        <v>13</v>
      </c>
      <c r="M14" s="27">
        <v>25</v>
      </c>
      <c r="N14" s="27">
        <v>21</v>
      </c>
      <c r="O14" s="32">
        <v>2</v>
      </c>
      <c r="P14" s="26">
        <v>64</v>
      </c>
      <c r="Q14" s="27">
        <v>8</v>
      </c>
      <c r="R14" s="27">
        <v>26</v>
      </c>
      <c r="S14" s="27">
        <v>16</v>
      </c>
      <c r="T14" s="27">
        <v>13</v>
      </c>
      <c r="U14" s="32">
        <v>1</v>
      </c>
      <c r="V14" s="26">
        <v>64</v>
      </c>
      <c r="W14" s="27">
        <v>3</v>
      </c>
      <c r="X14" s="27">
        <v>15</v>
      </c>
      <c r="Y14" s="27">
        <v>27</v>
      </c>
      <c r="Z14" s="27">
        <v>18</v>
      </c>
      <c r="AA14" s="28">
        <v>1</v>
      </c>
    </row>
    <row r="15" spans="1:27" ht="13.5" customHeight="1" x14ac:dyDescent="0.15">
      <c r="B15" s="55"/>
      <c r="C15" s="53"/>
      <c r="D15" s="23">
        <v>100</v>
      </c>
      <c r="E15" s="24">
        <v>14.1</v>
      </c>
      <c r="F15" s="24">
        <v>25</v>
      </c>
      <c r="G15" s="24">
        <v>31.3</v>
      </c>
      <c r="H15" s="24">
        <v>25</v>
      </c>
      <c r="I15" s="31">
        <v>4.7</v>
      </c>
      <c r="J15" s="23">
        <v>100</v>
      </c>
      <c r="K15" s="24">
        <v>4.7</v>
      </c>
      <c r="L15" s="24">
        <v>20.3</v>
      </c>
      <c r="M15" s="24">
        <v>39.1</v>
      </c>
      <c r="N15" s="24">
        <v>32.799999999999997</v>
      </c>
      <c r="O15" s="31">
        <v>3.1</v>
      </c>
      <c r="P15" s="23">
        <v>100</v>
      </c>
      <c r="Q15" s="24">
        <v>12.5</v>
      </c>
      <c r="R15" s="24">
        <v>40.6</v>
      </c>
      <c r="S15" s="24">
        <v>25</v>
      </c>
      <c r="T15" s="24">
        <v>20.3</v>
      </c>
      <c r="U15" s="31">
        <v>1.6</v>
      </c>
      <c r="V15" s="23">
        <v>100</v>
      </c>
      <c r="W15" s="24">
        <v>4.7</v>
      </c>
      <c r="X15" s="24">
        <v>23.4</v>
      </c>
      <c r="Y15" s="24">
        <v>42.2</v>
      </c>
      <c r="Z15" s="24">
        <v>28.1</v>
      </c>
      <c r="AA15" s="25">
        <v>1.6</v>
      </c>
    </row>
    <row r="16" spans="1:27" ht="13.5" customHeight="1" x14ac:dyDescent="0.15">
      <c r="B16" s="55"/>
      <c r="C16" s="52" t="s">
        <v>115</v>
      </c>
      <c r="D16" s="26">
        <v>91</v>
      </c>
      <c r="E16" s="27">
        <v>10</v>
      </c>
      <c r="F16" s="27">
        <v>12</v>
      </c>
      <c r="G16" s="27">
        <v>37</v>
      </c>
      <c r="H16" s="27">
        <v>31</v>
      </c>
      <c r="I16" s="32">
        <v>1</v>
      </c>
      <c r="J16" s="26">
        <v>91</v>
      </c>
      <c r="K16" s="27">
        <v>3</v>
      </c>
      <c r="L16" s="27">
        <v>11</v>
      </c>
      <c r="M16" s="27">
        <v>39</v>
      </c>
      <c r="N16" s="27">
        <v>37</v>
      </c>
      <c r="O16" s="32">
        <v>1</v>
      </c>
      <c r="P16" s="26">
        <v>91</v>
      </c>
      <c r="Q16" s="27">
        <v>10</v>
      </c>
      <c r="R16" s="27">
        <v>26</v>
      </c>
      <c r="S16" s="27">
        <v>26</v>
      </c>
      <c r="T16" s="27">
        <v>28</v>
      </c>
      <c r="U16" s="32">
        <v>1</v>
      </c>
      <c r="V16" s="26">
        <v>91</v>
      </c>
      <c r="W16" s="27">
        <v>3</v>
      </c>
      <c r="X16" s="27">
        <v>10</v>
      </c>
      <c r="Y16" s="27">
        <v>36</v>
      </c>
      <c r="Z16" s="27">
        <v>41</v>
      </c>
      <c r="AA16" s="28">
        <v>1</v>
      </c>
    </row>
    <row r="17" spans="2:27" ht="13.5" customHeight="1" x14ac:dyDescent="0.15">
      <c r="B17" s="55"/>
      <c r="C17" s="53"/>
      <c r="D17" s="23">
        <v>100</v>
      </c>
      <c r="E17" s="24">
        <v>11</v>
      </c>
      <c r="F17" s="24">
        <v>13.2</v>
      </c>
      <c r="G17" s="24">
        <v>40.700000000000003</v>
      </c>
      <c r="H17" s="24">
        <v>34.1</v>
      </c>
      <c r="I17" s="31">
        <v>1.1000000000000001</v>
      </c>
      <c r="J17" s="23">
        <v>100</v>
      </c>
      <c r="K17" s="24">
        <v>3.3</v>
      </c>
      <c r="L17" s="24">
        <v>12.1</v>
      </c>
      <c r="M17" s="24">
        <v>42.9</v>
      </c>
      <c r="N17" s="24">
        <v>40.700000000000003</v>
      </c>
      <c r="O17" s="31">
        <v>1.1000000000000001</v>
      </c>
      <c r="P17" s="23">
        <v>100</v>
      </c>
      <c r="Q17" s="24">
        <v>11</v>
      </c>
      <c r="R17" s="24">
        <v>28.6</v>
      </c>
      <c r="S17" s="24">
        <v>28.6</v>
      </c>
      <c r="T17" s="24">
        <v>30.8</v>
      </c>
      <c r="U17" s="31">
        <v>1.1000000000000001</v>
      </c>
      <c r="V17" s="23">
        <v>100</v>
      </c>
      <c r="W17" s="24">
        <v>3.3</v>
      </c>
      <c r="X17" s="24">
        <v>11</v>
      </c>
      <c r="Y17" s="24">
        <v>39.6</v>
      </c>
      <c r="Z17" s="24">
        <v>45.1</v>
      </c>
      <c r="AA17" s="25">
        <v>1.1000000000000001</v>
      </c>
    </row>
    <row r="18" spans="2:27" ht="13.5" customHeight="1" x14ac:dyDescent="0.15">
      <c r="B18" s="55"/>
      <c r="C18" s="52" t="s">
        <v>116</v>
      </c>
      <c r="D18" s="26">
        <v>98</v>
      </c>
      <c r="E18" s="27">
        <v>11</v>
      </c>
      <c r="F18" s="27">
        <v>20</v>
      </c>
      <c r="G18" s="27">
        <v>29</v>
      </c>
      <c r="H18" s="27">
        <v>33</v>
      </c>
      <c r="I18" s="32">
        <v>5</v>
      </c>
      <c r="J18" s="26">
        <v>98</v>
      </c>
      <c r="K18" s="27">
        <v>6</v>
      </c>
      <c r="L18" s="27">
        <v>22</v>
      </c>
      <c r="M18" s="27">
        <v>31</v>
      </c>
      <c r="N18" s="27">
        <v>34</v>
      </c>
      <c r="O18" s="32">
        <v>5</v>
      </c>
      <c r="P18" s="26">
        <v>98</v>
      </c>
      <c r="Q18" s="27">
        <v>11</v>
      </c>
      <c r="R18" s="27">
        <v>41</v>
      </c>
      <c r="S18" s="27">
        <v>17</v>
      </c>
      <c r="T18" s="27">
        <v>24</v>
      </c>
      <c r="U18" s="32">
        <v>5</v>
      </c>
      <c r="V18" s="26">
        <v>98</v>
      </c>
      <c r="W18" s="27">
        <v>8</v>
      </c>
      <c r="X18" s="27">
        <v>19</v>
      </c>
      <c r="Y18" s="27">
        <v>35</v>
      </c>
      <c r="Z18" s="27">
        <v>30</v>
      </c>
      <c r="AA18" s="28">
        <v>6</v>
      </c>
    </row>
    <row r="19" spans="2:27" ht="13.5" customHeight="1" x14ac:dyDescent="0.15">
      <c r="B19" s="55"/>
      <c r="C19" s="53"/>
      <c r="D19" s="23">
        <v>100</v>
      </c>
      <c r="E19" s="24">
        <v>11.2</v>
      </c>
      <c r="F19" s="24">
        <v>20.399999999999999</v>
      </c>
      <c r="G19" s="24">
        <v>29.6</v>
      </c>
      <c r="H19" s="24">
        <v>33.700000000000003</v>
      </c>
      <c r="I19" s="31">
        <v>5.0999999999999996</v>
      </c>
      <c r="J19" s="23">
        <v>100</v>
      </c>
      <c r="K19" s="24">
        <v>6.1</v>
      </c>
      <c r="L19" s="24">
        <v>22.4</v>
      </c>
      <c r="M19" s="24">
        <v>31.6</v>
      </c>
      <c r="N19" s="24">
        <v>34.700000000000003</v>
      </c>
      <c r="O19" s="31">
        <v>5.0999999999999996</v>
      </c>
      <c r="P19" s="23">
        <v>100</v>
      </c>
      <c r="Q19" s="24">
        <v>11.2</v>
      </c>
      <c r="R19" s="24">
        <v>41.8</v>
      </c>
      <c r="S19" s="24">
        <v>17.3</v>
      </c>
      <c r="T19" s="24">
        <v>24.5</v>
      </c>
      <c r="U19" s="31">
        <v>5.0999999999999996</v>
      </c>
      <c r="V19" s="23">
        <v>100</v>
      </c>
      <c r="W19" s="24">
        <v>8.1999999999999993</v>
      </c>
      <c r="X19" s="24">
        <v>19.399999999999999</v>
      </c>
      <c r="Y19" s="24">
        <v>35.700000000000003</v>
      </c>
      <c r="Z19" s="24">
        <v>30.6</v>
      </c>
      <c r="AA19" s="25">
        <v>6.1</v>
      </c>
    </row>
    <row r="20" spans="2:27" ht="13.5" customHeight="1" x14ac:dyDescent="0.15">
      <c r="B20" s="55"/>
      <c r="C20" s="52" t="s">
        <v>117</v>
      </c>
      <c r="D20" s="26">
        <v>114</v>
      </c>
      <c r="E20" s="27">
        <v>22</v>
      </c>
      <c r="F20" s="27">
        <v>21</v>
      </c>
      <c r="G20" s="27">
        <v>41</v>
      </c>
      <c r="H20" s="27">
        <v>28</v>
      </c>
      <c r="I20" s="32">
        <v>2</v>
      </c>
      <c r="J20" s="26">
        <v>114</v>
      </c>
      <c r="K20" s="27">
        <v>6</v>
      </c>
      <c r="L20" s="27">
        <v>18</v>
      </c>
      <c r="M20" s="27">
        <v>49</v>
      </c>
      <c r="N20" s="27">
        <v>39</v>
      </c>
      <c r="O20" s="32">
        <v>2</v>
      </c>
      <c r="P20" s="26">
        <v>114</v>
      </c>
      <c r="Q20" s="27">
        <v>5</v>
      </c>
      <c r="R20" s="27">
        <v>50</v>
      </c>
      <c r="S20" s="27">
        <v>27</v>
      </c>
      <c r="T20" s="27">
        <v>30</v>
      </c>
      <c r="U20" s="32">
        <v>2</v>
      </c>
      <c r="V20" s="26">
        <v>114</v>
      </c>
      <c r="W20" s="27">
        <v>3</v>
      </c>
      <c r="X20" s="27">
        <v>19</v>
      </c>
      <c r="Y20" s="27">
        <v>51</v>
      </c>
      <c r="Z20" s="27">
        <v>39</v>
      </c>
      <c r="AA20" s="28">
        <v>2</v>
      </c>
    </row>
    <row r="21" spans="2:27" ht="13.5" customHeight="1" x14ac:dyDescent="0.15">
      <c r="B21" s="55"/>
      <c r="C21" s="53"/>
      <c r="D21" s="23">
        <v>100</v>
      </c>
      <c r="E21" s="24">
        <v>19.3</v>
      </c>
      <c r="F21" s="24">
        <v>18.399999999999999</v>
      </c>
      <c r="G21" s="24">
        <v>36</v>
      </c>
      <c r="H21" s="24">
        <v>24.6</v>
      </c>
      <c r="I21" s="31">
        <v>1.8</v>
      </c>
      <c r="J21" s="23">
        <v>100</v>
      </c>
      <c r="K21" s="24">
        <v>5.3</v>
      </c>
      <c r="L21" s="24">
        <v>15.8</v>
      </c>
      <c r="M21" s="24">
        <v>43</v>
      </c>
      <c r="N21" s="24">
        <v>34.200000000000003</v>
      </c>
      <c r="O21" s="31">
        <v>1.8</v>
      </c>
      <c r="P21" s="23">
        <v>100</v>
      </c>
      <c r="Q21" s="24">
        <v>4.4000000000000004</v>
      </c>
      <c r="R21" s="24">
        <v>43.9</v>
      </c>
      <c r="S21" s="24">
        <v>23.7</v>
      </c>
      <c r="T21" s="24">
        <v>26.3</v>
      </c>
      <c r="U21" s="31">
        <v>1.8</v>
      </c>
      <c r="V21" s="23">
        <v>100</v>
      </c>
      <c r="W21" s="24">
        <v>2.6</v>
      </c>
      <c r="X21" s="24">
        <v>16.7</v>
      </c>
      <c r="Y21" s="24">
        <v>44.7</v>
      </c>
      <c r="Z21" s="24">
        <v>34.200000000000003</v>
      </c>
      <c r="AA21" s="25">
        <v>1.8</v>
      </c>
    </row>
    <row r="22" spans="2:27" ht="13.5" customHeight="1" x14ac:dyDescent="0.15">
      <c r="B22" s="55"/>
      <c r="C22" s="52" t="s">
        <v>118</v>
      </c>
      <c r="D22" s="26">
        <v>138</v>
      </c>
      <c r="E22" s="27">
        <v>9</v>
      </c>
      <c r="F22" s="27">
        <v>28</v>
      </c>
      <c r="G22" s="27">
        <v>52</v>
      </c>
      <c r="H22" s="27">
        <v>46</v>
      </c>
      <c r="I22" s="32">
        <v>3</v>
      </c>
      <c r="J22" s="26">
        <v>138</v>
      </c>
      <c r="K22" s="27">
        <v>5</v>
      </c>
      <c r="L22" s="27">
        <v>27</v>
      </c>
      <c r="M22" s="27">
        <v>53</v>
      </c>
      <c r="N22" s="27">
        <v>50</v>
      </c>
      <c r="O22" s="32">
        <v>3</v>
      </c>
      <c r="P22" s="26">
        <v>138</v>
      </c>
      <c r="Q22" s="27">
        <v>4</v>
      </c>
      <c r="R22" s="27">
        <v>54</v>
      </c>
      <c r="S22" s="27">
        <v>34</v>
      </c>
      <c r="T22" s="27">
        <v>43</v>
      </c>
      <c r="U22" s="32">
        <v>3</v>
      </c>
      <c r="V22" s="26">
        <v>138</v>
      </c>
      <c r="W22" s="27">
        <v>4</v>
      </c>
      <c r="X22" s="27">
        <v>23</v>
      </c>
      <c r="Y22" s="27">
        <v>55</v>
      </c>
      <c r="Z22" s="27">
        <v>53</v>
      </c>
      <c r="AA22" s="28">
        <v>3</v>
      </c>
    </row>
    <row r="23" spans="2:27" ht="13.5" customHeight="1" x14ac:dyDescent="0.15">
      <c r="B23" s="55"/>
      <c r="C23" s="53"/>
      <c r="D23" s="23">
        <v>100</v>
      </c>
      <c r="E23" s="24">
        <v>6.5</v>
      </c>
      <c r="F23" s="24">
        <v>20.3</v>
      </c>
      <c r="G23" s="24">
        <v>37.700000000000003</v>
      </c>
      <c r="H23" s="24">
        <v>33.299999999999997</v>
      </c>
      <c r="I23" s="31">
        <v>2.2000000000000002</v>
      </c>
      <c r="J23" s="23">
        <v>100</v>
      </c>
      <c r="K23" s="24">
        <v>3.6</v>
      </c>
      <c r="L23" s="24">
        <v>19.600000000000001</v>
      </c>
      <c r="M23" s="24">
        <v>38.4</v>
      </c>
      <c r="N23" s="24">
        <v>36.200000000000003</v>
      </c>
      <c r="O23" s="31">
        <v>2.2000000000000002</v>
      </c>
      <c r="P23" s="23">
        <v>100</v>
      </c>
      <c r="Q23" s="24">
        <v>2.9</v>
      </c>
      <c r="R23" s="24">
        <v>39.1</v>
      </c>
      <c r="S23" s="24">
        <v>24.6</v>
      </c>
      <c r="T23" s="24">
        <v>31.2</v>
      </c>
      <c r="U23" s="31">
        <v>2.2000000000000002</v>
      </c>
      <c r="V23" s="23">
        <v>100</v>
      </c>
      <c r="W23" s="24">
        <v>2.9</v>
      </c>
      <c r="X23" s="24">
        <v>16.7</v>
      </c>
      <c r="Y23" s="24">
        <v>39.9</v>
      </c>
      <c r="Z23" s="24">
        <v>38.4</v>
      </c>
      <c r="AA23" s="25">
        <v>2.2000000000000002</v>
      </c>
    </row>
    <row r="24" spans="2:27" ht="13.5" customHeight="1" x14ac:dyDescent="0.15">
      <c r="B24" s="55"/>
      <c r="C24" s="52" t="s">
        <v>119</v>
      </c>
      <c r="D24" s="26">
        <v>148</v>
      </c>
      <c r="E24" s="27">
        <v>18</v>
      </c>
      <c r="F24" s="27">
        <v>24</v>
      </c>
      <c r="G24" s="27">
        <v>51</v>
      </c>
      <c r="H24" s="27">
        <v>49</v>
      </c>
      <c r="I24" s="32">
        <v>6</v>
      </c>
      <c r="J24" s="26">
        <v>148</v>
      </c>
      <c r="K24" s="27">
        <v>5</v>
      </c>
      <c r="L24" s="27">
        <v>39</v>
      </c>
      <c r="M24" s="27">
        <v>55</v>
      </c>
      <c r="N24" s="27">
        <v>43</v>
      </c>
      <c r="O24" s="32">
        <v>6</v>
      </c>
      <c r="P24" s="26">
        <v>148</v>
      </c>
      <c r="Q24" s="27">
        <v>8</v>
      </c>
      <c r="R24" s="27">
        <v>54</v>
      </c>
      <c r="S24" s="27">
        <v>42</v>
      </c>
      <c r="T24" s="27">
        <v>38</v>
      </c>
      <c r="U24" s="32">
        <v>6</v>
      </c>
      <c r="V24" s="26">
        <v>148</v>
      </c>
      <c r="W24" s="27">
        <v>5</v>
      </c>
      <c r="X24" s="27">
        <v>27</v>
      </c>
      <c r="Y24" s="27">
        <v>49</v>
      </c>
      <c r="Z24" s="27">
        <v>61</v>
      </c>
      <c r="AA24" s="28">
        <v>6</v>
      </c>
    </row>
    <row r="25" spans="2:27" ht="13.5" customHeight="1" x14ac:dyDescent="0.15">
      <c r="B25" s="55"/>
      <c r="C25" s="53"/>
      <c r="D25" s="23">
        <v>100</v>
      </c>
      <c r="E25" s="24">
        <v>12.2</v>
      </c>
      <c r="F25" s="24">
        <v>16.2</v>
      </c>
      <c r="G25" s="24">
        <v>34.5</v>
      </c>
      <c r="H25" s="24">
        <v>33.1</v>
      </c>
      <c r="I25" s="31">
        <v>4.0999999999999996</v>
      </c>
      <c r="J25" s="23">
        <v>100</v>
      </c>
      <c r="K25" s="24">
        <v>3.4</v>
      </c>
      <c r="L25" s="24">
        <v>26.4</v>
      </c>
      <c r="M25" s="24">
        <v>37.200000000000003</v>
      </c>
      <c r="N25" s="24">
        <v>29.1</v>
      </c>
      <c r="O25" s="31">
        <v>4.0999999999999996</v>
      </c>
      <c r="P25" s="23">
        <v>100</v>
      </c>
      <c r="Q25" s="24">
        <v>5.4</v>
      </c>
      <c r="R25" s="24">
        <v>36.5</v>
      </c>
      <c r="S25" s="24">
        <v>28.4</v>
      </c>
      <c r="T25" s="24">
        <v>25.7</v>
      </c>
      <c r="U25" s="31">
        <v>4.0999999999999996</v>
      </c>
      <c r="V25" s="23">
        <v>100</v>
      </c>
      <c r="W25" s="24">
        <v>3.4</v>
      </c>
      <c r="X25" s="24">
        <v>18.2</v>
      </c>
      <c r="Y25" s="24">
        <v>33.1</v>
      </c>
      <c r="Z25" s="24">
        <v>41.2</v>
      </c>
      <c r="AA25" s="25">
        <v>4.0999999999999996</v>
      </c>
    </row>
    <row r="26" spans="2:27" ht="13.5" customHeight="1" x14ac:dyDescent="0.15">
      <c r="B26" s="55"/>
      <c r="C26" s="52" t="s">
        <v>120</v>
      </c>
      <c r="D26" s="26">
        <v>179</v>
      </c>
      <c r="E26" s="27">
        <v>19</v>
      </c>
      <c r="F26" s="27">
        <v>31</v>
      </c>
      <c r="G26" s="27">
        <v>63</v>
      </c>
      <c r="H26" s="27">
        <v>61</v>
      </c>
      <c r="I26" s="32">
        <v>5</v>
      </c>
      <c r="J26" s="26">
        <v>179</v>
      </c>
      <c r="K26" s="27">
        <v>5</v>
      </c>
      <c r="L26" s="27">
        <v>41</v>
      </c>
      <c r="M26" s="27">
        <v>68</v>
      </c>
      <c r="N26" s="27">
        <v>59</v>
      </c>
      <c r="O26" s="32">
        <v>6</v>
      </c>
      <c r="P26" s="26">
        <v>179</v>
      </c>
      <c r="Q26" s="27">
        <v>7</v>
      </c>
      <c r="R26" s="27">
        <v>78</v>
      </c>
      <c r="S26" s="27">
        <v>41</v>
      </c>
      <c r="T26" s="27">
        <v>48</v>
      </c>
      <c r="U26" s="32">
        <v>5</v>
      </c>
      <c r="V26" s="26">
        <v>179</v>
      </c>
      <c r="W26" s="27">
        <v>8</v>
      </c>
      <c r="X26" s="27">
        <v>31</v>
      </c>
      <c r="Y26" s="27">
        <v>66</v>
      </c>
      <c r="Z26" s="27">
        <v>69</v>
      </c>
      <c r="AA26" s="28">
        <v>5</v>
      </c>
    </row>
    <row r="27" spans="2:27" ht="13.5" customHeight="1" x14ac:dyDescent="0.15">
      <c r="B27" s="55"/>
      <c r="C27" s="53"/>
      <c r="D27" s="23">
        <v>100</v>
      </c>
      <c r="E27" s="24">
        <v>10.6</v>
      </c>
      <c r="F27" s="24">
        <v>17.3</v>
      </c>
      <c r="G27" s="24">
        <v>35.200000000000003</v>
      </c>
      <c r="H27" s="24">
        <v>34.1</v>
      </c>
      <c r="I27" s="31">
        <v>2.8</v>
      </c>
      <c r="J27" s="23">
        <v>100</v>
      </c>
      <c r="K27" s="24">
        <v>2.8</v>
      </c>
      <c r="L27" s="24">
        <v>22.9</v>
      </c>
      <c r="M27" s="24">
        <v>38</v>
      </c>
      <c r="N27" s="24">
        <v>33</v>
      </c>
      <c r="O27" s="31">
        <v>3.4</v>
      </c>
      <c r="P27" s="23">
        <v>100</v>
      </c>
      <c r="Q27" s="24">
        <v>3.9</v>
      </c>
      <c r="R27" s="24">
        <v>43.6</v>
      </c>
      <c r="S27" s="24">
        <v>22.9</v>
      </c>
      <c r="T27" s="24">
        <v>26.8</v>
      </c>
      <c r="U27" s="31">
        <v>2.8</v>
      </c>
      <c r="V27" s="23">
        <v>100</v>
      </c>
      <c r="W27" s="24">
        <v>4.5</v>
      </c>
      <c r="X27" s="24">
        <v>17.3</v>
      </c>
      <c r="Y27" s="24">
        <v>36.9</v>
      </c>
      <c r="Z27" s="24">
        <v>38.5</v>
      </c>
      <c r="AA27" s="25">
        <v>2.8</v>
      </c>
    </row>
    <row r="28" spans="2:27" ht="13.5" customHeight="1" x14ac:dyDescent="0.15">
      <c r="B28" s="55"/>
      <c r="C28" s="52" t="s">
        <v>121</v>
      </c>
      <c r="D28" s="26">
        <v>330</v>
      </c>
      <c r="E28" s="27">
        <v>35</v>
      </c>
      <c r="F28" s="27">
        <v>59</v>
      </c>
      <c r="G28" s="27">
        <v>120</v>
      </c>
      <c r="H28" s="27">
        <v>106</v>
      </c>
      <c r="I28" s="32">
        <v>10</v>
      </c>
      <c r="J28" s="26">
        <v>330</v>
      </c>
      <c r="K28" s="27">
        <v>11</v>
      </c>
      <c r="L28" s="27">
        <v>69</v>
      </c>
      <c r="M28" s="27">
        <v>125</v>
      </c>
      <c r="N28" s="27">
        <v>115</v>
      </c>
      <c r="O28" s="32">
        <v>10</v>
      </c>
      <c r="P28" s="26">
        <v>330</v>
      </c>
      <c r="Q28" s="27">
        <v>10</v>
      </c>
      <c r="R28" s="27">
        <v>140</v>
      </c>
      <c r="S28" s="27">
        <v>79</v>
      </c>
      <c r="T28" s="27">
        <v>91</v>
      </c>
      <c r="U28" s="32">
        <v>10</v>
      </c>
      <c r="V28" s="26">
        <v>330</v>
      </c>
      <c r="W28" s="27">
        <v>5</v>
      </c>
      <c r="X28" s="27">
        <v>54</v>
      </c>
      <c r="Y28" s="27">
        <v>119</v>
      </c>
      <c r="Z28" s="27">
        <v>142</v>
      </c>
      <c r="AA28" s="28">
        <v>10</v>
      </c>
    </row>
    <row r="29" spans="2:27" ht="13.5" customHeight="1" x14ac:dyDescent="0.15">
      <c r="B29" s="55"/>
      <c r="C29" s="53"/>
      <c r="D29" s="23">
        <v>100</v>
      </c>
      <c r="E29" s="24">
        <v>10.6</v>
      </c>
      <c r="F29" s="24">
        <v>17.899999999999999</v>
      </c>
      <c r="G29" s="24">
        <v>36.4</v>
      </c>
      <c r="H29" s="24">
        <v>32.1</v>
      </c>
      <c r="I29" s="31">
        <v>3</v>
      </c>
      <c r="J29" s="23">
        <v>100</v>
      </c>
      <c r="K29" s="24">
        <v>3.3</v>
      </c>
      <c r="L29" s="24">
        <v>20.9</v>
      </c>
      <c r="M29" s="24">
        <v>37.9</v>
      </c>
      <c r="N29" s="24">
        <v>34.799999999999997</v>
      </c>
      <c r="O29" s="31">
        <v>3</v>
      </c>
      <c r="P29" s="23">
        <v>100</v>
      </c>
      <c r="Q29" s="24">
        <v>3</v>
      </c>
      <c r="R29" s="24">
        <v>42.4</v>
      </c>
      <c r="S29" s="24">
        <v>23.9</v>
      </c>
      <c r="T29" s="24">
        <v>27.6</v>
      </c>
      <c r="U29" s="31">
        <v>3</v>
      </c>
      <c r="V29" s="23">
        <v>100</v>
      </c>
      <c r="W29" s="24">
        <v>1.5</v>
      </c>
      <c r="X29" s="24">
        <v>16.399999999999999</v>
      </c>
      <c r="Y29" s="24">
        <v>36.1</v>
      </c>
      <c r="Z29" s="24">
        <v>43</v>
      </c>
      <c r="AA29" s="25">
        <v>3</v>
      </c>
    </row>
    <row r="30" spans="2:27" ht="13.5" customHeight="1" x14ac:dyDescent="0.15">
      <c r="B30" s="55"/>
      <c r="C30" s="52" t="s">
        <v>122</v>
      </c>
      <c r="D30" s="26">
        <v>286</v>
      </c>
      <c r="E30" s="27">
        <v>27</v>
      </c>
      <c r="F30" s="27">
        <v>48</v>
      </c>
      <c r="G30" s="27">
        <v>114</v>
      </c>
      <c r="H30" s="27">
        <v>91</v>
      </c>
      <c r="I30" s="32">
        <v>6</v>
      </c>
      <c r="J30" s="26">
        <v>286</v>
      </c>
      <c r="K30" s="27">
        <v>5</v>
      </c>
      <c r="L30" s="27">
        <v>66</v>
      </c>
      <c r="M30" s="27">
        <v>106</v>
      </c>
      <c r="N30" s="27">
        <v>103</v>
      </c>
      <c r="O30" s="32">
        <v>6</v>
      </c>
      <c r="P30" s="26">
        <v>286</v>
      </c>
      <c r="Q30" s="27">
        <v>13</v>
      </c>
      <c r="R30" s="27">
        <v>97</v>
      </c>
      <c r="S30" s="27">
        <v>93</v>
      </c>
      <c r="T30" s="27">
        <v>77</v>
      </c>
      <c r="U30" s="32">
        <v>6</v>
      </c>
      <c r="V30" s="26">
        <v>286</v>
      </c>
      <c r="W30" s="27">
        <v>5</v>
      </c>
      <c r="X30" s="27">
        <v>32</v>
      </c>
      <c r="Y30" s="27">
        <v>121</v>
      </c>
      <c r="Z30" s="27">
        <v>122</v>
      </c>
      <c r="AA30" s="28">
        <v>6</v>
      </c>
    </row>
    <row r="31" spans="2:27" ht="13.5" customHeight="1" x14ac:dyDescent="0.15">
      <c r="B31" s="55"/>
      <c r="C31" s="53"/>
      <c r="D31" s="23">
        <v>100</v>
      </c>
      <c r="E31" s="24">
        <v>9.4</v>
      </c>
      <c r="F31" s="24">
        <v>16.8</v>
      </c>
      <c r="G31" s="24">
        <v>39.9</v>
      </c>
      <c r="H31" s="24">
        <v>31.8</v>
      </c>
      <c r="I31" s="31">
        <v>2.1</v>
      </c>
      <c r="J31" s="23">
        <v>100</v>
      </c>
      <c r="K31" s="24">
        <v>1.7</v>
      </c>
      <c r="L31" s="24">
        <v>23.1</v>
      </c>
      <c r="M31" s="24">
        <v>37.1</v>
      </c>
      <c r="N31" s="24">
        <v>36</v>
      </c>
      <c r="O31" s="31">
        <v>2.1</v>
      </c>
      <c r="P31" s="23">
        <v>100</v>
      </c>
      <c r="Q31" s="24">
        <v>4.5</v>
      </c>
      <c r="R31" s="24">
        <v>33.9</v>
      </c>
      <c r="S31" s="24">
        <v>32.5</v>
      </c>
      <c r="T31" s="24">
        <v>26.9</v>
      </c>
      <c r="U31" s="31">
        <v>2.1</v>
      </c>
      <c r="V31" s="23">
        <v>100</v>
      </c>
      <c r="W31" s="24">
        <v>1.7</v>
      </c>
      <c r="X31" s="24">
        <v>11.2</v>
      </c>
      <c r="Y31" s="24">
        <v>42.3</v>
      </c>
      <c r="Z31" s="24">
        <v>42.7</v>
      </c>
      <c r="AA31" s="25">
        <v>2.1</v>
      </c>
    </row>
    <row r="32" spans="2:27" ht="13.5" customHeight="1" x14ac:dyDescent="0.15">
      <c r="B32" s="55"/>
      <c r="C32" s="52" t="s">
        <v>123</v>
      </c>
      <c r="D32" s="26">
        <v>303</v>
      </c>
      <c r="E32" s="27">
        <v>41</v>
      </c>
      <c r="F32" s="27">
        <v>38</v>
      </c>
      <c r="G32" s="27">
        <v>120</v>
      </c>
      <c r="H32" s="27">
        <v>98</v>
      </c>
      <c r="I32" s="32">
        <v>6</v>
      </c>
      <c r="J32" s="26">
        <v>303</v>
      </c>
      <c r="K32" s="27">
        <v>9</v>
      </c>
      <c r="L32" s="27">
        <v>52</v>
      </c>
      <c r="M32" s="27">
        <v>134</v>
      </c>
      <c r="N32" s="27">
        <v>101</v>
      </c>
      <c r="O32" s="32">
        <v>7</v>
      </c>
      <c r="P32" s="26">
        <v>303</v>
      </c>
      <c r="Q32" s="27">
        <v>14</v>
      </c>
      <c r="R32" s="27">
        <v>114</v>
      </c>
      <c r="S32" s="27">
        <v>91</v>
      </c>
      <c r="T32" s="27">
        <v>77</v>
      </c>
      <c r="U32" s="32">
        <v>7</v>
      </c>
      <c r="V32" s="26">
        <v>303</v>
      </c>
      <c r="W32" s="27">
        <v>9</v>
      </c>
      <c r="X32" s="27">
        <v>56</v>
      </c>
      <c r="Y32" s="27">
        <v>123</v>
      </c>
      <c r="Z32" s="27">
        <v>109</v>
      </c>
      <c r="AA32" s="28">
        <v>6</v>
      </c>
    </row>
    <row r="33" spans="2:27" ht="13.5" customHeight="1" x14ac:dyDescent="0.15">
      <c r="B33" s="55"/>
      <c r="C33" s="53"/>
      <c r="D33" s="23">
        <v>100</v>
      </c>
      <c r="E33" s="24">
        <v>13.5</v>
      </c>
      <c r="F33" s="24">
        <v>12.5</v>
      </c>
      <c r="G33" s="24">
        <v>39.6</v>
      </c>
      <c r="H33" s="24">
        <v>32.299999999999997</v>
      </c>
      <c r="I33" s="31">
        <v>2</v>
      </c>
      <c r="J33" s="23">
        <v>100</v>
      </c>
      <c r="K33" s="24">
        <v>3</v>
      </c>
      <c r="L33" s="24">
        <v>17.2</v>
      </c>
      <c r="M33" s="24">
        <v>44.2</v>
      </c>
      <c r="N33" s="24">
        <v>33.299999999999997</v>
      </c>
      <c r="O33" s="31">
        <v>2.2999999999999998</v>
      </c>
      <c r="P33" s="23">
        <v>100</v>
      </c>
      <c r="Q33" s="24">
        <v>4.5999999999999996</v>
      </c>
      <c r="R33" s="24">
        <v>37.6</v>
      </c>
      <c r="S33" s="24">
        <v>30</v>
      </c>
      <c r="T33" s="24">
        <v>25.4</v>
      </c>
      <c r="U33" s="31">
        <v>2.2999999999999998</v>
      </c>
      <c r="V33" s="23">
        <v>100</v>
      </c>
      <c r="W33" s="24">
        <v>3</v>
      </c>
      <c r="X33" s="24">
        <v>18.5</v>
      </c>
      <c r="Y33" s="24">
        <v>40.6</v>
      </c>
      <c r="Z33" s="24">
        <v>36</v>
      </c>
      <c r="AA33" s="25">
        <v>2</v>
      </c>
    </row>
    <row r="34" spans="2:27" ht="13.5" customHeight="1" x14ac:dyDescent="0.15">
      <c r="B34" s="55"/>
      <c r="C34" s="52" t="s">
        <v>124</v>
      </c>
      <c r="D34" s="26">
        <v>194</v>
      </c>
      <c r="E34" s="27">
        <v>26</v>
      </c>
      <c r="F34" s="27">
        <v>26</v>
      </c>
      <c r="G34" s="27">
        <v>90</v>
      </c>
      <c r="H34" s="27">
        <v>48</v>
      </c>
      <c r="I34" s="32">
        <v>4</v>
      </c>
      <c r="J34" s="26">
        <v>194</v>
      </c>
      <c r="K34" s="27">
        <v>3</v>
      </c>
      <c r="L34" s="27">
        <v>43</v>
      </c>
      <c r="M34" s="27">
        <v>80</v>
      </c>
      <c r="N34" s="27">
        <v>63</v>
      </c>
      <c r="O34" s="32">
        <v>5</v>
      </c>
      <c r="P34" s="26">
        <v>194</v>
      </c>
      <c r="Q34" s="27">
        <v>2</v>
      </c>
      <c r="R34" s="27">
        <v>78</v>
      </c>
      <c r="S34" s="27">
        <v>58</v>
      </c>
      <c r="T34" s="27">
        <v>52</v>
      </c>
      <c r="U34" s="32">
        <v>4</v>
      </c>
      <c r="V34" s="26">
        <v>194</v>
      </c>
      <c r="W34" s="27">
        <v>2</v>
      </c>
      <c r="X34" s="27">
        <v>32</v>
      </c>
      <c r="Y34" s="27">
        <v>78</v>
      </c>
      <c r="Z34" s="27">
        <v>77</v>
      </c>
      <c r="AA34" s="28">
        <v>5</v>
      </c>
    </row>
    <row r="35" spans="2:27" ht="13.5" customHeight="1" x14ac:dyDescent="0.15">
      <c r="B35" s="55"/>
      <c r="C35" s="53"/>
      <c r="D35" s="23">
        <v>100</v>
      </c>
      <c r="E35" s="24">
        <v>13.4</v>
      </c>
      <c r="F35" s="24">
        <v>13.4</v>
      </c>
      <c r="G35" s="24">
        <v>46.4</v>
      </c>
      <c r="H35" s="24">
        <v>24.7</v>
      </c>
      <c r="I35" s="31">
        <v>2.1</v>
      </c>
      <c r="J35" s="23">
        <v>100</v>
      </c>
      <c r="K35" s="24">
        <v>1.5</v>
      </c>
      <c r="L35" s="24">
        <v>22.2</v>
      </c>
      <c r="M35" s="24">
        <v>41.2</v>
      </c>
      <c r="N35" s="24">
        <v>32.5</v>
      </c>
      <c r="O35" s="31">
        <v>2.6</v>
      </c>
      <c r="P35" s="23">
        <v>100</v>
      </c>
      <c r="Q35" s="24">
        <v>1</v>
      </c>
      <c r="R35" s="24">
        <v>40.200000000000003</v>
      </c>
      <c r="S35" s="24">
        <v>29.9</v>
      </c>
      <c r="T35" s="24">
        <v>26.8</v>
      </c>
      <c r="U35" s="31">
        <v>2.1</v>
      </c>
      <c r="V35" s="23">
        <v>100</v>
      </c>
      <c r="W35" s="24">
        <v>1</v>
      </c>
      <c r="X35" s="24">
        <v>16.5</v>
      </c>
      <c r="Y35" s="24">
        <v>40.200000000000003</v>
      </c>
      <c r="Z35" s="24">
        <v>39.700000000000003</v>
      </c>
      <c r="AA35" s="25">
        <v>2.6</v>
      </c>
    </row>
    <row r="36" spans="2:27" ht="13.5" customHeight="1" x14ac:dyDescent="0.15">
      <c r="B36" s="55"/>
      <c r="C36" s="52" t="s">
        <v>125</v>
      </c>
      <c r="D36" s="26">
        <v>208</v>
      </c>
      <c r="E36" s="27">
        <v>26</v>
      </c>
      <c r="F36" s="27">
        <v>39</v>
      </c>
      <c r="G36" s="27">
        <v>79</v>
      </c>
      <c r="H36" s="27">
        <v>62</v>
      </c>
      <c r="I36" s="32">
        <v>2</v>
      </c>
      <c r="J36" s="26">
        <v>208</v>
      </c>
      <c r="K36" s="27">
        <v>7</v>
      </c>
      <c r="L36" s="27">
        <v>43</v>
      </c>
      <c r="M36" s="27">
        <v>88</v>
      </c>
      <c r="N36" s="27">
        <v>68</v>
      </c>
      <c r="O36" s="32">
        <v>2</v>
      </c>
      <c r="P36" s="26">
        <v>208</v>
      </c>
      <c r="Q36" s="27" t="s">
        <v>132</v>
      </c>
      <c r="R36" s="27">
        <v>85</v>
      </c>
      <c r="S36" s="27">
        <v>63</v>
      </c>
      <c r="T36" s="27">
        <v>58</v>
      </c>
      <c r="U36" s="32">
        <v>2</v>
      </c>
      <c r="V36" s="26">
        <v>208</v>
      </c>
      <c r="W36" s="27">
        <v>6</v>
      </c>
      <c r="X36" s="27">
        <v>29</v>
      </c>
      <c r="Y36" s="27">
        <v>87</v>
      </c>
      <c r="Z36" s="27">
        <v>84</v>
      </c>
      <c r="AA36" s="28">
        <v>2</v>
      </c>
    </row>
    <row r="37" spans="2:27" ht="13.5" customHeight="1" x14ac:dyDescent="0.15">
      <c r="B37" s="55"/>
      <c r="C37" s="53"/>
      <c r="D37" s="23">
        <v>100</v>
      </c>
      <c r="E37" s="24">
        <v>12.5</v>
      </c>
      <c r="F37" s="24">
        <v>18.8</v>
      </c>
      <c r="G37" s="24">
        <v>38</v>
      </c>
      <c r="H37" s="24">
        <v>29.8</v>
      </c>
      <c r="I37" s="31">
        <v>1</v>
      </c>
      <c r="J37" s="23">
        <v>100</v>
      </c>
      <c r="K37" s="24">
        <v>3.4</v>
      </c>
      <c r="L37" s="24">
        <v>20.7</v>
      </c>
      <c r="M37" s="24">
        <v>42.3</v>
      </c>
      <c r="N37" s="24">
        <v>32.700000000000003</v>
      </c>
      <c r="O37" s="31">
        <v>1</v>
      </c>
      <c r="P37" s="23">
        <v>100</v>
      </c>
      <c r="Q37" s="24" t="s">
        <v>132</v>
      </c>
      <c r="R37" s="24">
        <v>40.9</v>
      </c>
      <c r="S37" s="24">
        <v>30.3</v>
      </c>
      <c r="T37" s="24">
        <v>27.9</v>
      </c>
      <c r="U37" s="31">
        <v>1</v>
      </c>
      <c r="V37" s="23">
        <v>100</v>
      </c>
      <c r="W37" s="24">
        <v>2.9</v>
      </c>
      <c r="X37" s="24">
        <v>13.9</v>
      </c>
      <c r="Y37" s="24">
        <v>41.8</v>
      </c>
      <c r="Z37" s="24">
        <v>40.4</v>
      </c>
      <c r="AA37" s="25">
        <v>1</v>
      </c>
    </row>
    <row r="38" spans="2:27" ht="13.5" customHeight="1" x14ac:dyDescent="0.15">
      <c r="B38" s="55"/>
      <c r="C38" s="52" t="s">
        <v>126</v>
      </c>
      <c r="D38" s="26">
        <v>415</v>
      </c>
      <c r="E38" s="27">
        <v>52</v>
      </c>
      <c r="F38" s="27">
        <v>55</v>
      </c>
      <c r="G38" s="27">
        <v>180</v>
      </c>
      <c r="H38" s="27">
        <v>118</v>
      </c>
      <c r="I38" s="32">
        <v>10</v>
      </c>
      <c r="J38" s="26">
        <v>415</v>
      </c>
      <c r="K38" s="27">
        <v>7</v>
      </c>
      <c r="L38" s="27">
        <v>68</v>
      </c>
      <c r="M38" s="27">
        <v>196</v>
      </c>
      <c r="N38" s="27">
        <v>132</v>
      </c>
      <c r="O38" s="32">
        <v>12</v>
      </c>
      <c r="P38" s="26">
        <v>415</v>
      </c>
      <c r="Q38" s="27">
        <v>13</v>
      </c>
      <c r="R38" s="27">
        <v>113</v>
      </c>
      <c r="S38" s="27">
        <v>163</v>
      </c>
      <c r="T38" s="27">
        <v>116</v>
      </c>
      <c r="U38" s="32">
        <v>10</v>
      </c>
      <c r="V38" s="26">
        <v>415</v>
      </c>
      <c r="W38" s="27">
        <v>6</v>
      </c>
      <c r="X38" s="27">
        <v>59</v>
      </c>
      <c r="Y38" s="27">
        <v>175</v>
      </c>
      <c r="Z38" s="27">
        <v>165</v>
      </c>
      <c r="AA38" s="28">
        <v>10</v>
      </c>
    </row>
    <row r="39" spans="2:27" ht="13.5" customHeight="1" x14ac:dyDescent="0.15">
      <c r="B39" s="55"/>
      <c r="C39" s="53"/>
      <c r="D39" s="23">
        <v>100</v>
      </c>
      <c r="E39" s="24">
        <v>12.5</v>
      </c>
      <c r="F39" s="24">
        <v>13.3</v>
      </c>
      <c r="G39" s="24">
        <v>43.4</v>
      </c>
      <c r="H39" s="24">
        <v>28.4</v>
      </c>
      <c r="I39" s="31">
        <v>2.4</v>
      </c>
      <c r="J39" s="23">
        <v>100</v>
      </c>
      <c r="K39" s="24">
        <v>1.7</v>
      </c>
      <c r="L39" s="24">
        <v>16.399999999999999</v>
      </c>
      <c r="M39" s="24">
        <v>47.2</v>
      </c>
      <c r="N39" s="24">
        <v>31.8</v>
      </c>
      <c r="O39" s="31">
        <v>2.9</v>
      </c>
      <c r="P39" s="23">
        <v>100</v>
      </c>
      <c r="Q39" s="24">
        <v>3.1</v>
      </c>
      <c r="R39" s="24">
        <v>27.2</v>
      </c>
      <c r="S39" s="24">
        <v>39.299999999999997</v>
      </c>
      <c r="T39" s="24">
        <v>28</v>
      </c>
      <c r="U39" s="31">
        <v>2.4</v>
      </c>
      <c r="V39" s="23">
        <v>100</v>
      </c>
      <c r="W39" s="24">
        <v>1.4</v>
      </c>
      <c r="X39" s="24">
        <v>14.2</v>
      </c>
      <c r="Y39" s="24">
        <v>42.2</v>
      </c>
      <c r="Z39" s="24">
        <v>39.799999999999997</v>
      </c>
      <c r="AA39" s="25">
        <v>2.4</v>
      </c>
    </row>
    <row r="40" spans="2:27" ht="13.5" customHeight="1" x14ac:dyDescent="0.15">
      <c r="B40" s="55"/>
      <c r="C40" s="52" t="s">
        <v>99</v>
      </c>
      <c r="D40" s="26">
        <v>60</v>
      </c>
      <c r="E40" s="27">
        <v>7</v>
      </c>
      <c r="F40" s="27">
        <v>12</v>
      </c>
      <c r="G40" s="27">
        <v>19</v>
      </c>
      <c r="H40" s="27">
        <v>18</v>
      </c>
      <c r="I40" s="32">
        <v>4</v>
      </c>
      <c r="J40" s="26">
        <v>60</v>
      </c>
      <c r="K40" s="27" t="s">
        <v>132</v>
      </c>
      <c r="L40" s="27">
        <v>10</v>
      </c>
      <c r="M40" s="27">
        <v>22</v>
      </c>
      <c r="N40" s="27">
        <v>24</v>
      </c>
      <c r="O40" s="32">
        <v>4</v>
      </c>
      <c r="P40" s="26">
        <v>60</v>
      </c>
      <c r="Q40" s="27">
        <v>1</v>
      </c>
      <c r="R40" s="27">
        <v>29</v>
      </c>
      <c r="S40" s="27">
        <v>10</v>
      </c>
      <c r="T40" s="27">
        <v>16</v>
      </c>
      <c r="U40" s="32">
        <v>4</v>
      </c>
      <c r="V40" s="26">
        <v>60</v>
      </c>
      <c r="W40" s="27">
        <v>2</v>
      </c>
      <c r="X40" s="27">
        <v>8</v>
      </c>
      <c r="Y40" s="27">
        <v>23</v>
      </c>
      <c r="Z40" s="27">
        <v>23</v>
      </c>
      <c r="AA40" s="28">
        <v>4</v>
      </c>
    </row>
    <row r="41" spans="2:27" ht="13.5" customHeight="1" x14ac:dyDescent="0.15">
      <c r="B41" s="55"/>
      <c r="C41" s="53"/>
      <c r="D41" s="23">
        <v>100</v>
      </c>
      <c r="E41" s="24">
        <v>11.7</v>
      </c>
      <c r="F41" s="24">
        <v>20</v>
      </c>
      <c r="G41" s="24">
        <v>31.7</v>
      </c>
      <c r="H41" s="24">
        <v>30</v>
      </c>
      <c r="I41" s="31">
        <v>6.7</v>
      </c>
      <c r="J41" s="23">
        <v>100</v>
      </c>
      <c r="K41" s="24" t="s">
        <v>132</v>
      </c>
      <c r="L41" s="24">
        <v>16.7</v>
      </c>
      <c r="M41" s="24">
        <v>36.700000000000003</v>
      </c>
      <c r="N41" s="24">
        <v>40</v>
      </c>
      <c r="O41" s="31">
        <v>6.7</v>
      </c>
      <c r="P41" s="23">
        <v>100</v>
      </c>
      <c r="Q41" s="24">
        <v>1.7</v>
      </c>
      <c r="R41" s="24">
        <v>48.3</v>
      </c>
      <c r="S41" s="24">
        <v>16.7</v>
      </c>
      <c r="T41" s="24">
        <v>26.7</v>
      </c>
      <c r="U41" s="31">
        <v>6.7</v>
      </c>
      <c r="V41" s="23">
        <v>100</v>
      </c>
      <c r="W41" s="24">
        <v>3.3</v>
      </c>
      <c r="X41" s="24">
        <v>13.3</v>
      </c>
      <c r="Y41" s="24">
        <v>38.299999999999997</v>
      </c>
      <c r="Z41" s="24">
        <v>38.299999999999997</v>
      </c>
      <c r="AA41" s="25">
        <v>6.7</v>
      </c>
    </row>
    <row r="42" spans="2:27" ht="13.5" customHeight="1" x14ac:dyDescent="0.15">
      <c r="B42" s="55"/>
      <c r="C42" s="52" t="s">
        <v>127</v>
      </c>
      <c r="D42" s="26">
        <v>151</v>
      </c>
      <c r="E42" s="27">
        <v>19</v>
      </c>
      <c r="F42" s="27">
        <v>29</v>
      </c>
      <c r="G42" s="27">
        <v>54</v>
      </c>
      <c r="H42" s="27">
        <v>42</v>
      </c>
      <c r="I42" s="32">
        <v>7</v>
      </c>
      <c r="J42" s="26">
        <v>151</v>
      </c>
      <c r="K42" s="27">
        <v>5</v>
      </c>
      <c r="L42" s="27">
        <v>37</v>
      </c>
      <c r="M42" s="27">
        <v>58</v>
      </c>
      <c r="N42" s="27">
        <v>44</v>
      </c>
      <c r="O42" s="32">
        <v>7</v>
      </c>
      <c r="P42" s="26">
        <v>151</v>
      </c>
      <c r="Q42" s="27">
        <v>14</v>
      </c>
      <c r="R42" s="27">
        <v>64</v>
      </c>
      <c r="S42" s="27">
        <v>37</v>
      </c>
      <c r="T42" s="27">
        <v>30</v>
      </c>
      <c r="U42" s="32">
        <v>6</v>
      </c>
      <c r="V42" s="26">
        <v>151</v>
      </c>
      <c r="W42" s="27">
        <v>7</v>
      </c>
      <c r="X42" s="27">
        <v>33</v>
      </c>
      <c r="Y42" s="27">
        <v>60</v>
      </c>
      <c r="Z42" s="27">
        <v>46</v>
      </c>
      <c r="AA42" s="28">
        <v>5</v>
      </c>
    </row>
    <row r="43" spans="2:27" ht="13.5" customHeight="1" x14ac:dyDescent="0.15">
      <c r="B43" s="55"/>
      <c r="C43" s="53"/>
      <c r="D43" s="23">
        <v>100</v>
      </c>
      <c r="E43" s="24">
        <v>12.6</v>
      </c>
      <c r="F43" s="24">
        <v>19.2</v>
      </c>
      <c r="G43" s="24">
        <v>35.799999999999997</v>
      </c>
      <c r="H43" s="24">
        <v>27.8</v>
      </c>
      <c r="I43" s="31">
        <v>4.5999999999999996</v>
      </c>
      <c r="J43" s="23">
        <v>100</v>
      </c>
      <c r="K43" s="24">
        <v>3.3</v>
      </c>
      <c r="L43" s="24">
        <v>24.5</v>
      </c>
      <c r="M43" s="24">
        <v>38.4</v>
      </c>
      <c r="N43" s="24">
        <v>29.1</v>
      </c>
      <c r="O43" s="31">
        <v>4.5999999999999996</v>
      </c>
      <c r="P43" s="23">
        <v>100</v>
      </c>
      <c r="Q43" s="24">
        <v>9.3000000000000007</v>
      </c>
      <c r="R43" s="24">
        <v>42.4</v>
      </c>
      <c r="S43" s="24">
        <v>24.5</v>
      </c>
      <c r="T43" s="24">
        <v>19.899999999999999</v>
      </c>
      <c r="U43" s="31">
        <v>4</v>
      </c>
      <c r="V43" s="23">
        <v>100</v>
      </c>
      <c r="W43" s="24">
        <v>4.5999999999999996</v>
      </c>
      <c r="X43" s="24">
        <v>21.9</v>
      </c>
      <c r="Y43" s="24">
        <v>39.700000000000003</v>
      </c>
      <c r="Z43" s="24">
        <v>30.5</v>
      </c>
      <c r="AA43" s="25">
        <v>3.3</v>
      </c>
    </row>
    <row r="44" spans="2:27" ht="13.5" customHeight="1" x14ac:dyDescent="0.15">
      <c r="B44" s="55"/>
      <c r="C44" s="52" t="s">
        <v>128</v>
      </c>
      <c r="D44" s="26">
        <v>441</v>
      </c>
      <c r="E44" s="27">
        <v>52</v>
      </c>
      <c r="F44" s="27">
        <v>81</v>
      </c>
      <c r="G44" s="27">
        <v>159</v>
      </c>
      <c r="H44" s="27">
        <v>138</v>
      </c>
      <c r="I44" s="32">
        <v>11</v>
      </c>
      <c r="J44" s="26">
        <v>441</v>
      </c>
      <c r="K44" s="27">
        <v>20</v>
      </c>
      <c r="L44" s="27">
        <v>78</v>
      </c>
      <c r="M44" s="27">
        <v>172</v>
      </c>
      <c r="N44" s="27">
        <v>160</v>
      </c>
      <c r="O44" s="32">
        <v>11</v>
      </c>
      <c r="P44" s="26">
        <v>441</v>
      </c>
      <c r="Q44" s="27">
        <v>30</v>
      </c>
      <c r="R44" s="27">
        <v>171</v>
      </c>
      <c r="S44" s="27">
        <v>104</v>
      </c>
      <c r="T44" s="27">
        <v>125</v>
      </c>
      <c r="U44" s="32">
        <v>11</v>
      </c>
      <c r="V44" s="26">
        <v>441</v>
      </c>
      <c r="W44" s="27">
        <v>18</v>
      </c>
      <c r="X44" s="27">
        <v>71</v>
      </c>
      <c r="Y44" s="27">
        <v>177</v>
      </c>
      <c r="Z44" s="27">
        <v>163</v>
      </c>
      <c r="AA44" s="28">
        <v>12</v>
      </c>
    </row>
    <row r="45" spans="2:27" ht="13.5" customHeight="1" x14ac:dyDescent="0.15">
      <c r="B45" s="55"/>
      <c r="C45" s="53"/>
      <c r="D45" s="23">
        <v>100</v>
      </c>
      <c r="E45" s="24">
        <v>11.8</v>
      </c>
      <c r="F45" s="24">
        <v>18.399999999999999</v>
      </c>
      <c r="G45" s="24">
        <v>36.1</v>
      </c>
      <c r="H45" s="24">
        <v>31.3</v>
      </c>
      <c r="I45" s="31">
        <v>2.5</v>
      </c>
      <c r="J45" s="23">
        <v>100</v>
      </c>
      <c r="K45" s="24">
        <v>4.5</v>
      </c>
      <c r="L45" s="24">
        <v>17.7</v>
      </c>
      <c r="M45" s="24">
        <v>39</v>
      </c>
      <c r="N45" s="24">
        <v>36.299999999999997</v>
      </c>
      <c r="O45" s="31">
        <v>2.5</v>
      </c>
      <c r="P45" s="23">
        <v>100</v>
      </c>
      <c r="Q45" s="24">
        <v>6.8</v>
      </c>
      <c r="R45" s="24">
        <v>38.799999999999997</v>
      </c>
      <c r="S45" s="24">
        <v>23.6</v>
      </c>
      <c r="T45" s="24">
        <v>28.3</v>
      </c>
      <c r="U45" s="31">
        <v>2.5</v>
      </c>
      <c r="V45" s="23">
        <v>100</v>
      </c>
      <c r="W45" s="24">
        <v>4.0999999999999996</v>
      </c>
      <c r="X45" s="24">
        <v>16.100000000000001</v>
      </c>
      <c r="Y45" s="24">
        <v>40.1</v>
      </c>
      <c r="Z45" s="24">
        <v>37</v>
      </c>
      <c r="AA45" s="25">
        <v>2.7</v>
      </c>
    </row>
    <row r="46" spans="2:27" ht="13.5" customHeight="1" x14ac:dyDescent="0.15">
      <c r="B46" s="55"/>
      <c r="C46" s="52" t="s">
        <v>129</v>
      </c>
      <c r="D46" s="26">
        <v>657</v>
      </c>
      <c r="E46" s="27">
        <v>72</v>
      </c>
      <c r="F46" s="27">
        <v>114</v>
      </c>
      <c r="G46" s="27">
        <v>234</v>
      </c>
      <c r="H46" s="27">
        <v>216</v>
      </c>
      <c r="I46" s="32">
        <v>21</v>
      </c>
      <c r="J46" s="26">
        <v>657</v>
      </c>
      <c r="K46" s="27">
        <v>21</v>
      </c>
      <c r="L46" s="27">
        <v>149</v>
      </c>
      <c r="M46" s="27">
        <v>248</v>
      </c>
      <c r="N46" s="27">
        <v>217</v>
      </c>
      <c r="O46" s="32">
        <v>22</v>
      </c>
      <c r="P46" s="26">
        <v>657</v>
      </c>
      <c r="Q46" s="27">
        <v>25</v>
      </c>
      <c r="R46" s="27">
        <v>272</v>
      </c>
      <c r="S46" s="27">
        <v>162</v>
      </c>
      <c r="T46" s="27">
        <v>177</v>
      </c>
      <c r="U46" s="32">
        <v>21</v>
      </c>
      <c r="V46" s="26">
        <v>657</v>
      </c>
      <c r="W46" s="27">
        <v>18</v>
      </c>
      <c r="X46" s="27">
        <v>112</v>
      </c>
      <c r="Y46" s="27">
        <v>234</v>
      </c>
      <c r="Z46" s="27">
        <v>272</v>
      </c>
      <c r="AA46" s="28">
        <v>21</v>
      </c>
    </row>
    <row r="47" spans="2:27" ht="13.5" customHeight="1" x14ac:dyDescent="0.15">
      <c r="B47" s="55"/>
      <c r="C47" s="53"/>
      <c r="D47" s="23">
        <v>100</v>
      </c>
      <c r="E47" s="24">
        <v>11</v>
      </c>
      <c r="F47" s="24">
        <v>17.399999999999999</v>
      </c>
      <c r="G47" s="24">
        <v>35.6</v>
      </c>
      <c r="H47" s="24">
        <v>32.9</v>
      </c>
      <c r="I47" s="31">
        <v>3.2</v>
      </c>
      <c r="J47" s="23">
        <v>100</v>
      </c>
      <c r="K47" s="24">
        <v>3.2</v>
      </c>
      <c r="L47" s="24">
        <v>22.7</v>
      </c>
      <c r="M47" s="24">
        <v>37.700000000000003</v>
      </c>
      <c r="N47" s="24">
        <v>33</v>
      </c>
      <c r="O47" s="31">
        <v>3.3</v>
      </c>
      <c r="P47" s="23">
        <v>100</v>
      </c>
      <c r="Q47" s="24">
        <v>3.8</v>
      </c>
      <c r="R47" s="24">
        <v>41.4</v>
      </c>
      <c r="S47" s="24">
        <v>24.7</v>
      </c>
      <c r="T47" s="24">
        <v>26.9</v>
      </c>
      <c r="U47" s="31">
        <v>3.2</v>
      </c>
      <c r="V47" s="23">
        <v>100</v>
      </c>
      <c r="W47" s="24">
        <v>2.7</v>
      </c>
      <c r="X47" s="24">
        <v>17</v>
      </c>
      <c r="Y47" s="24">
        <v>35.6</v>
      </c>
      <c r="Z47" s="24">
        <v>41.4</v>
      </c>
      <c r="AA47" s="25">
        <v>3.2</v>
      </c>
    </row>
    <row r="48" spans="2:27" ht="13.5" customHeight="1" x14ac:dyDescent="0.15">
      <c r="B48" s="55"/>
      <c r="C48" s="52" t="s">
        <v>130</v>
      </c>
      <c r="D48" s="26">
        <v>589</v>
      </c>
      <c r="E48" s="27">
        <v>68</v>
      </c>
      <c r="F48" s="27">
        <v>86</v>
      </c>
      <c r="G48" s="27">
        <v>234</v>
      </c>
      <c r="H48" s="27">
        <v>189</v>
      </c>
      <c r="I48" s="32">
        <v>12</v>
      </c>
      <c r="J48" s="26">
        <v>589</v>
      </c>
      <c r="K48" s="27">
        <v>14</v>
      </c>
      <c r="L48" s="27">
        <v>118</v>
      </c>
      <c r="M48" s="27">
        <v>240</v>
      </c>
      <c r="N48" s="27">
        <v>204</v>
      </c>
      <c r="O48" s="32">
        <v>13</v>
      </c>
      <c r="P48" s="26">
        <v>589</v>
      </c>
      <c r="Q48" s="27">
        <v>27</v>
      </c>
      <c r="R48" s="27">
        <v>211</v>
      </c>
      <c r="S48" s="27">
        <v>184</v>
      </c>
      <c r="T48" s="27">
        <v>154</v>
      </c>
      <c r="U48" s="32">
        <v>13</v>
      </c>
      <c r="V48" s="26">
        <v>589</v>
      </c>
      <c r="W48" s="27">
        <v>14</v>
      </c>
      <c r="X48" s="27">
        <v>88</v>
      </c>
      <c r="Y48" s="27">
        <v>244</v>
      </c>
      <c r="Z48" s="27">
        <v>231</v>
      </c>
      <c r="AA48" s="28">
        <v>12</v>
      </c>
    </row>
    <row r="49" spans="2:27" ht="13.5" customHeight="1" x14ac:dyDescent="0.15">
      <c r="B49" s="55"/>
      <c r="C49" s="53"/>
      <c r="D49" s="23">
        <v>100</v>
      </c>
      <c r="E49" s="24">
        <v>11.5</v>
      </c>
      <c r="F49" s="24">
        <v>14.6</v>
      </c>
      <c r="G49" s="24">
        <v>39.700000000000003</v>
      </c>
      <c r="H49" s="24">
        <v>32.1</v>
      </c>
      <c r="I49" s="31">
        <v>2</v>
      </c>
      <c r="J49" s="23">
        <v>100</v>
      </c>
      <c r="K49" s="24">
        <v>2.4</v>
      </c>
      <c r="L49" s="24">
        <v>20</v>
      </c>
      <c r="M49" s="24">
        <v>40.700000000000003</v>
      </c>
      <c r="N49" s="24">
        <v>34.6</v>
      </c>
      <c r="O49" s="31">
        <v>2.2000000000000002</v>
      </c>
      <c r="P49" s="23">
        <v>100</v>
      </c>
      <c r="Q49" s="24">
        <v>4.5999999999999996</v>
      </c>
      <c r="R49" s="24">
        <v>35.799999999999997</v>
      </c>
      <c r="S49" s="24">
        <v>31.2</v>
      </c>
      <c r="T49" s="24">
        <v>26.1</v>
      </c>
      <c r="U49" s="31">
        <v>2.2000000000000002</v>
      </c>
      <c r="V49" s="23">
        <v>100</v>
      </c>
      <c r="W49" s="24">
        <v>2.4</v>
      </c>
      <c r="X49" s="24">
        <v>14.9</v>
      </c>
      <c r="Y49" s="24">
        <v>41.4</v>
      </c>
      <c r="Z49" s="24">
        <v>39.200000000000003</v>
      </c>
      <c r="AA49" s="25">
        <v>2</v>
      </c>
    </row>
    <row r="50" spans="2:27" ht="13.5" customHeight="1" x14ac:dyDescent="0.15">
      <c r="B50" s="55"/>
      <c r="C50" s="52" t="s">
        <v>131</v>
      </c>
      <c r="D50" s="26">
        <v>817</v>
      </c>
      <c r="E50" s="27">
        <v>104</v>
      </c>
      <c r="F50" s="27">
        <v>120</v>
      </c>
      <c r="G50" s="27">
        <v>349</v>
      </c>
      <c r="H50" s="27">
        <v>228</v>
      </c>
      <c r="I50" s="32">
        <v>16</v>
      </c>
      <c r="J50" s="26">
        <v>817</v>
      </c>
      <c r="K50" s="27">
        <v>17</v>
      </c>
      <c r="L50" s="27">
        <v>154</v>
      </c>
      <c r="M50" s="27">
        <v>364</v>
      </c>
      <c r="N50" s="27">
        <v>263</v>
      </c>
      <c r="O50" s="32">
        <v>19</v>
      </c>
      <c r="P50" s="26">
        <v>817</v>
      </c>
      <c r="Q50" s="27">
        <v>15</v>
      </c>
      <c r="R50" s="27">
        <v>276</v>
      </c>
      <c r="S50" s="27">
        <v>284</v>
      </c>
      <c r="T50" s="27">
        <v>226</v>
      </c>
      <c r="U50" s="32">
        <v>16</v>
      </c>
      <c r="V50" s="26">
        <v>817</v>
      </c>
      <c r="W50" s="27">
        <v>14</v>
      </c>
      <c r="X50" s="27">
        <v>120</v>
      </c>
      <c r="Y50" s="27">
        <v>340</v>
      </c>
      <c r="Z50" s="27">
        <v>326</v>
      </c>
      <c r="AA50" s="28">
        <v>17</v>
      </c>
    </row>
    <row r="51" spans="2:27" ht="13.5" customHeight="1" x14ac:dyDescent="0.15">
      <c r="B51" s="56"/>
      <c r="C51" s="51"/>
      <c r="D51" s="20">
        <v>100</v>
      </c>
      <c r="E51" s="21">
        <v>12.7</v>
      </c>
      <c r="F51" s="21">
        <v>14.7</v>
      </c>
      <c r="G51" s="21">
        <v>42.7</v>
      </c>
      <c r="H51" s="21">
        <v>27.9</v>
      </c>
      <c r="I51" s="33">
        <v>2</v>
      </c>
      <c r="J51" s="20">
        <v>100</v>
      </c>
      <c r="K51" s="21">
        <v>2.1</v>
      </c>
      <c r="L51" s="21">
        <v>18.8</v>
      </c>
      <c r="M51" s="21">
        <v>44.6</v>
      </c>
      <c r="N51" s="21">
        <v>32.200000000000003</v>
      </c>
      <c r="O51" s="33">
        <v>2.2999999999999998</v>
      </c>
      <c r="P51" s="20">
        <v>100</v>
      </c>
      <c r="Q51" s="21">
        <v>1.8</v>
      </c>
      <c r="R51" s="21">
        <v>33.799999999999997</v>
      </c>
      <c r="S51" s="21">
        <v>34.799999999999997</v>
      </c>
      <c r="T51" s="21">
        <v>27.7</v>
      </c>
      <c r="U51" s="33">
        <v>2</v>
      </c>
      <c r="V51" s="20">
        <v>100</v>
      </c>
      <c r="W51" s="21">
        <v>1.7</v>
      </c>
      <c r="X51" s="21">
        <v>14.7</v>
      </c>
      <c r="Y51" s="21">
        <v>41.6</v>
      </c>
      <c r="Z51" s="21">
        <v>39.9</v>
      </c>
      <c r="AA51" s="22">
        <v>2.1</v>
      </c>
    </row>
  </sheetData>
  <mergeCells count="45">
    <mergeCell ref="C20:C21"/>
    <mergeCell ref="C22:C23"/>
    <mergeCell ref="C24:C25"/>
    <mergeCell ref="C26:C27"/>
    <mergeCell ref="X4:Z4"/>
    <mergeCell ref="L4:N4"/>
    <mergeCell ref="O4:O5"/>
    <mergeCell ref="Q4:Q5"/>
    <mergeCell ref="R4:T4"/>
    <mergeCell ref="U4:U5"/>
    <mergeCell ref="W4:W5"/>
    <mergeCell ref="C34:C35"/>
    <mergeCell ref="C36:C37"/>
    <mergeCell ref="C38:C39"/>
    <mergeCell ref="C40:C41"/>
    <mergeCell ref="C42:C43"/>
    <mergeCell ref="C28:C29"/>
    <mergeCell ref="C30:C31"/>
    <mergeCell ref="B8:B51"/>
    <mergeCell ref="B3:C5"/>
    <mergeCell ref="B6:C7"/>
    <mergeCell ref="C8:C9"/>
    <mergeCell ref="C10:C11"/>
    <mergeCell ref="C12:C13"/>
    <mergeCell ref="C14:C15"/>
    <mergeCell ref="C16:C17"/>
    <mergeCell ref="C18:C19"/>
    <mergeCell ref="C44:C45"/>
    <mergeCell ref="C46:C47"/>
    <mergeCell ref="C48:C49"/>
    <mergeCell ref="C50:C51"/>
    <mergeCell ref="C32:C33"/>
    <mergeCell ref="E3:I3"/>
    <mergeCell ref="K3:O3"/>
    <mergeCell ref="Q3:U3"/>
    <mergeCell ref="W3:AA3"/>
    <mergeCell ref="D3:D5"/>
    <mergeCell ref="J3:J5"/>
    <mergeCell ref="P3:P5"/>
    <mergeCell ref="V3:V5"/>
    <mergeCell ref="I4:I5"/>
    <mergeCell ref="K4:K5"/>
    <mergeCell ref="F4:H4"/>
    <mergeCell ref="E4:E5"/>
    <mergeCell ref="AA4:AA5"/>
  </mergeCells>
  <phoneticPr fontId="2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82"/>
  <sheetViews>
    <sheetView workbookViewId="0"/>
  </sheetViews>
  <sheetFormatPr defaultColWidth="9.625" defaultRowHeight="13.5" customHeight="1" x14ac:dyDescent="0.15"/>
  <cols>
    <col min="2" max="2" width="9.875" customWidth="1"/>
    <col min="3" max="3" width="25.375" customWidth="1"/>
  </cols>
  <sheetData>
    <row r="1" spans="1:38" ht="13.5" customHeight="1" x14ac:dyDescent="0.15">
      <c r="A1" s="13" t="str">
        <f>HYPERLINK("#目次!A"&amp;ROW(目次!$A$309),"[19]")</f>
        <v>[19]</v>
      </c>
    </row>
    <row r="2" spans="1:38" ht="13.5" customHeight="1" x14ac:dyDescent="0.15">
      <c r="B2" s="14" t="s">
        <v>272</v>
      </c>
    </row>
    <row r="3" spans="1:38" ht="29.25" customHeight="1" x14ac:dyDescent="0.15">
      <c r="B3" s="45"/>
      <c r="C3" s="46"/>
      <c r="D3" s="43" t="s">
        <v>95</v>
      </c>
      <c r="E3" s="40" t="s">
        <v>57</v>
      </c>
      <c r="F3" s="41"/>
      <c r="G3" s="41"/>
      <c r="H3" s="58"/>
      <c r="I3" s="43" t="s">
        <v>95</v>
      </c>
      <c r="J3" s="40" t="s">
        <v>58</v>
      </c>
      <c r="K3" s="41"/>
      <c r="L3" s="41"/>
      <c r="M3" s="58"/>
      <c r="N3" s="43" t="s">
        <v>95</v>
      </c>
      <c r="O3" s="40" t="s">
        <v>59</v>
      </c>
      <c r="P3" s="41"/>
      <c r="Q3" s="41"/>
      <c r="R3" s="58"/>
      <c r="S3" s="43" t="s">
        <v>95</v>
      </c>
      <c r="T3" s="40" t="s">
        <v>60</v>
      </c>
      <c r="U3" s="41"/>
      <c r="V3" s="41"/>
      <c r="W3" s="58"/>
      <c r="X3" s="43" t="s">
        <v>95</v>
      </c>
      <c r="Y3" s="40" t="s">
        <v>61</v>
      </c>
      <c r="Z3" s="41"/>
      <c r="AA3" s="41"/>
      <c r="AB3" s="58"/>
      <c r="AC3" s="43" t="s">
        <v>95</v>
      </c>
      <c r="AD3" s="40" t="s">
        <v>62</v>
      </c>
      <c r="AE3" s="41"/>
      <c r="AF3" s="41"/>
      <c r="AG3" s="58"/>
      <c r="AH3" s="43" t="s">
        <v>95</v>
      </c>
      <c r="AI3" s="40" t="s">
        <v>63</v>
      </c>
      <c r="AJ3" s="41"/>
      <c r="AK3" s="41"/>
      <c r="AL3" s="42"/>
    </row>
    <row r="4" spans="1:38" ht="40.5" customHeight="1" x14ac:dyDescent="0.15">
      <c r="B4" s="47"/>
      <c r="C4" s="48"/>
      <c r="D4" s="44"/>
      <c r="E4" s="15" t="s">
        <v>273</v>
      </c>
      <c r="F4" s="15" t="s">
        <v>274</v>
      </c>
      <c r="G4" s="15" t="s">
        <v>275</v>
      </c>
      <c r="H4" s="29" t="s">
        <v>99</v>
      </c>
      <c r="I4" s="44"/>
      <c r="J4" s="15" t="s">
        <v>273</v>
      </c>
      <c r="K4" s="15" t="s">
        <v>274</v>
      </c>
      <c r="L4" s="15" t="s">
        <v>275</v>
      </c>
      <c r="M4" s="29" t="s">
        <v>99</v>
      </c>
      <c r="N4" s="44"/>
      <c r="O4" s="15" t="s">
        <v>273</v>
      </c>
      <c r="P4" s="15" t="s">
        <v>274</v>
      </c>
      <c r="Q4" s="15" t="s">
        <v>275</v>
      </c>
      <c r="R4" s="29" t="s">
        <v>99</v>
      </c>
      <c r="S4" s="44"/>
      <c r="T4" s="15" t="s">
        <v>273</v>
      </c>
      <c r="U4" s="15" t="s">
        <v>274</v>
      </c>
      <c r="V4" s="15" t="s">
        <v>275</v>
      </c>
      <c r="W4" s="29" t="s">
        <v>99</v>
      </c>
      <c r="X4" s="44"/>
      <c r="Y4" s="15" t="s">
        <v>273</v>
      </c>
      <c r="Z4" s="15" t="s">
        <v>274</v>
      </c>
      <c r="AA4" s="15" t="s">
        <v>275</v>
      </c>
      <c r="AB4" s="29" t="s">
        <v>99</v>
      </c>
      <c r="AC4" s="44"/>
      <c r="AD4" s="15" t="s">
        <v>273</v>
      </c>
      <c r="AE4" s="15" t="s">
        <v>274</v>
      </c>
      <c r="AF4" s="15" t="s">
        <v>275</v>
      </c>
      <c r="AG4" s="29" t="s">
        <v>99</v>
      </c>
      <c r="AH4" s="44"/>
      <c r="AI4" s="15" t="s">
        <v>273</v>
      </c>
      <c r="AJ4" s="15" t="s">
        <v>274</v>
      </c>
      <c r="AK4" s="15" t="s">
        <v>275</v>
      </c>
      <c r="AL4" s="16" t="s">
        <v>99</v>
      </c>
    </row>
    <row r="5" spans="1:38" ht="13.5" customHeight="1" x14ac:dyDescent="0.15">
      <c r="B5" s="43" t="s">
        <v>95</v>
      </c>
      <c r="C5" s="49"/>
      <c r="D5" s="17">
        <v>2715</v>
      </c>
      <c r="E5" s="18">
        <v>843</v>
      </c>
      <c r="F5" s="18">
        <v>291</v>
      </c>
      <c r="G5" s="18">
        <v>1560</v>
      </c>
      <c r="H5" s="30">
        <v>21</v>
      </c>
      <c r="I5" s="17">
        <v>2715</v>
      </c>
      <c r="J5" s="18">
        <v>716</v>
      </c>
      <c r="K5" s="18">
        <v>200</v>
      </c>
      <c r="L5" s="18">
        <v>1778</v>
      </c>
      <c r="M5" s="30">
        <v>21</v>
      </c>
      <c r="N5" s="17">
        <v>2715</v>
      </c>
      <c r="O5" s="18">
        <v>119</v>
      </c>
      <c r="P5" s="18">
        <v>1871</v>
      </c>
      <c r="Q5" s="18">
        <v>697</v>
      </c>
      <c r="R5" s="30">
        <v>28</v>
      </c>
      <c r="S5" s="17">
        <v>2715</v>
      </c>
      <c r="T5" s="18">
        <v>148</v>
      </c>
      <c r="U5" s="18">
        <v>133</v>
      </c>
      <c r="V5" s="18">
        <v>2412</v>
      </c>
      <c r="W5" s="30">
        <v>22</v>
      </c>
      <c r="X5" s="17">
        <v>2715</v>
      </c>
      <c r="Y5" s="18">
        <v>1193</v>
      </c>
      <c r="Z5" s="18">
        <v>123</v>
      </c>
      <c r="AA5" s="18">
        <v>1379</v>
      </c>
      <c r="AB5" s="30">
        <v>20</v>
      </c>
      <c r="AC5" s="17">
        <v>2715</v>
      </c>
      <c r="AD5" s="18">
        <v>606</v>
      </c>
      <c r="AE5" s="18">
        <v>599</v>
      </c>
      <c r="AF5" s="18">
        <v>1488</v>
      </c>
      <c r="AG5" s="30">
        <v>22</v>
      </c>
      <c r="AH5" s="17">
        <v>2715</v>
      </c>
      <c r="AI5" s="18">
        <v>781</v>
      </c>
      <c r="AJ5" s="18">
        <v>202</v>
      </c>
      <c r="AK5" s="18">
        <v>1713</v>
      </c>
      <c r="AL5" s="19">
        <v>19</v>
      </c>
    </row>
    <row r="6" spans="1:38" ht="13.5" customHeight="1" x14ac:dyDescent="0.15">
      <c r="B6" s="57"/>
      <c r="C6" s="53"/>
      <c r="D6" s="23">
        <v>100</v>
      </c>
      <c r="E6" s="24">
        <v>31</v>
      </c>
      <c r="F6" s="24">
        <v>10.7</v>
      </c>
      <c r="G6" s="24">
        <v>57.5</v>
      </c>
      <c r="H6" s="31">
        <v>0.8</v>
      </c>
      <c r="I6" s="23">
        <v>100</v>
      </c>
      <c r="J6" s="24">
        <v>26.4</v>
      </c>
      <c r="K6" s="24">
        <v>7.4</v>
      </c>
      <c r="L6" s="24">
        <v>65.5</v>
      </c>
      <c r="M6" s="31">
        <v>0.8</v>
      </c>
      <c r="N6" s="23">
        <v>100</v>
      </c>
      <c r="O6" s="24">
        <v>4.4000000000000004</v>
      </c>
      <c r="P6" s="24">
        <v>68.900000000000006</v>
      </c>
      <c r="Q6" s="24">
        <v>25.7</v>
      </c>
      <c r="R6" s="31">
        <v>1</v>
      </c>
      <c r="S6" s="23">
        <v>100</v>
      </c>
      <c r="T6" s="24">
        <v>5.5</v>
      </c>
      <c r="U6" s="24">
        <v>4.9000000000000004</v>
      </c>
      <c r="V6" s="24">
        <v>88.8</v>
      </c>
      <c r="W6" s="31">
        <v>0.8</v>
      </c>
      <c r="X6" s="23">
        <v>100</v>
      </c>
      <c r="Y6" s="24">
        <v>43.9</v>
      </c>
      <c r="Z6" s="24">
        <v>4.5</v>
      </c>
      <c r="AA6" s="24">
        <v>50.8</v>
      </c>
      <c r="AB6" s="31">
        <v>0.7</v>
      </c>
      <c r="AC6" s="23">
        <v>100</v>
      </c>
      <c r="AD6" s="24">
        <v>22.3</v>
      </c>
      <c r="AE6" s="24">
        <v>22.1</v>
      </c>
      <c r="AF6" s="24">
        <v>54.8</v>
      </c>
      <c r="AG6" s="31">
        <v>0.8</v>
      </c>
      <c r="AH6" s="23">
        <v>100</v>
      </c>
      <c r="AI6" s="24">
        <v>28.8</v>
      </c>
      <c r="AJ6" s="24">
        <v>7.4</v>
      </c>
      <c r="AK6" s="24">
        <v>63.1</v>
      </c>
      <c r="AL6" s="25">
        <v>0.7</v>
      </c>
    </row>
    <row r="7" spans="1:38" ht="13.5" customHeight="1" x14ac:dyDescent="0.15">
      <c r="B7" s="54" t="s">
        <v>3</v>
      </c>
      <c r="C7" s="52" t="s">
        <v>111</v>
      </c>
      <c r="D7" s="26">
        <v>8</v>
      </c>
      <c r="E7" s="27">
        <v>2</v>
      </c>
      <c r="F7" s="27">
        <v>2</v>
      </c>
      <c r="G7" s="27">
        <v>4</v>
      </c>
      <c r="H7" s="32" t="s">
        <v>132</v>
      </c>
      <c r="I7" s="26">
        <v>8</v>
      </c>
      <c r="J7" s="27">
        <v>2</v>
      </c>
      <c r="K7" s="27">
        <v>2</v>
      </c>
      <c r="L7" s="27">
        <v>4</v>
      </c>
      <c r="M7" s="32" t="s">
        <v>132</v>
      </c>
      <c r="N7" s="26">
        <v>8</v>
      </c>
      <c r="O7" s="27" t="s">
        <v>132</v>
      </c>
      <c r="P7" s="27">
        <v>5</v>
      </c>
      <c r="Q7" s="27">
        <v>3</v>
      </c>
      <c r="R7" s="32" t="s">
        <v>132</v>
      </c>
      <c r="S7" s="26">
        <v>8</v>
      </c>
      <c r="T7" s="27" t="s">
        <v>132</v>
      </c>
      <c r="U7" s="27" t="s">
        <v>132</v>
      </c>
      <c r="V7" s="27">
        <v>8</v>
      </c>
      <c r="W7" s="32" t="s">
        <v>132</v>
      </c>
      <c r="X7" s="26">
        <v>8</v>
      </c>
      <c r="Y7" s="27">
        <v>6</v>
      </c>
      <c r="Z7" s="27" t="s">
        <v>132</v>
      </c>
      <c r="AA7" s="27">
        <v>2</v>
      </c>
      <c r="AB7" s="32" t="s">
        <v>132</v>
      </c>
      <c r="AC7" s="26">
        <v>8</v>
      </c>
      <c r="AD7" s="27">
        <v>3</v>
      </c>
      <c r="AE7" s="27">
        <v>2</v>
      </c>
      <c r="AF7" s="27">
        <v>3</v>
      </c>
      <c r="AG7" s="32" t="s">
        <v>132</v>
      </c>
      <c r="AH7" s="26">
        <v>8</v>
      </c>
      <c r="AI7" s="27">
        <v>1</v>
      </c>
      <c r="AJ7" s="27">
        <v>1</v>
      </c>
      <c r="AK7" s="27">
        <v>6</v>
      </c>
      <c r="AL7" s="28" t="s">
        <v>132</v>
      </c>
    </row>
    <row r="8" spans="1:38" ht="13.5" customHeight="1" x14ac:dyDescent="0.15">
      <c r="B8" s="55"/>
      <c r="C8" s="53"/>
      <c r="D8" s="23">
        <v>100</v>
      </c>
      <c r="E8" s="24">
        <v>25</v>
      </c>
      <c r="F8" s="24">
        <v>25</v>
      </c>
      <c r="G8" s="24">
        <v>50</v>
      </c>
      <c r="H8" s="31" t="s">
        <v>132</v>
      </c>
      <c r="I8" s="23">
        <v>100</v>
      </c>
      <c r="J8" s="24">
        <v>25</v>
      </c>
      <c r="K8" s="24">
        <v>25</v>
      </c>
      <c r="L8" s="24">
        <v>50</v>
      </c>
      <c r="M8" s="31" t="s">
        <v>132</v>
      </c>
      <c r="N8" s="23">
        <v>100</v>
      </c>
      <c r="O8" s="24" t="s">
        <v>132</v>
      </c>
      <c r="P8" s="24">
        <v>62.5</v>
      </c>
      <c r="Q8" s="24">
        <v>37.5</v>
      </c>
      <c r="R8" s="31" t="s">
        <v>132</v>
      </c>
      <c r="S8" s="23">
        <v>100</v>
      </c>
      <c r="T8" s="24" t="s">
        <v>132</v>
      </c>
      <c r="U8" s="24" t="s">
        <v>132</v>
      </c>
      <c r="V8" s="24">
        <v>100</v>
      </c>
      <c r="W8" s="31" t="s">
        <v>132</v>
      </c>
      <c r="X8" s="23">
        <v>100</v>
      </c>
      <c r="Y8" s="24">
        <v>75</v>
      </c>
      <c r="Z8" s="24" t="s">
        <v>132</v>
      </c>
      <c r="AA8" s="24">
        <v>25</v>
      </c>
      <c r="AB8" s="31" t="s">
        <v>132</v>
      </c>
      <c r="AC8" s="23">
        <v>100</v>
      </c>
      <c r="AD8" s="24">
        <v>37.5</v>
      </c>
      <c r="AE8" s="24">
        <v>25</v>
      </c>
      <c r="AF8" s="24">
        <v>37.5</v>
      </c>
      <c r="AG8" s="31" t="s">
        <v>132</v>
      </c>
      <c r="AH8" s="23">
        <v>100</v>
      </c>
      <c r="AI8" s="24">
        <v>12.5</v>
      </c>
      <c r="AJ8" s="24">
        <v>12.5</v>
      </c>
      <c r="AK8" s="24">
        <v>75</v>
      </c>
      <c r="AL8" s="25" t="s">
        <v>132</v>
      </c>
    </row>
    <row r="9" spans="1:38" ht="13.5" customHeight="1" x14ac:dyDescent="0.15">
      <c r="B9" s="55"/>
      <c r="C9" s="52" t="s">
        <v>112</v>
      </c>
      <c r="D9" s="26">
        <v>27</v>
      </c>
      <c r="E9" s="27">
        <v>8</v>
      </c>
      <c r="F9" s="27">
        <v>7</v>
      </c>
      <c r="G9" s="27">
        <v>12</v>
      </c>
      <c r="H9" s="32" t="s">
        <v>132</v>
      </c>
      <c r="I9" s="26">
        <v>27</v>
      </c>
      <c r="J9" s="27">
        <v>16</v>
      </c>
      <c r="K9" s="27" t="s">
        <v>132</v>
      </c>
      <c r="L9" s="27">
        <v>11</v>
      </c>
      <c r="M9" s="32" t="s">
        <v>132</v>
      </c>
      <c r="N9" s="26">
        <v>27</v>
      </c>
      <c r="O9" s="27" t="s">
        <v>132</v>
      </c>
      <c r="P9" s="27">
        <v>20</v>
      </c>
      <c r="Q9" s="27">
        <v>7</v>
      </c>
      <c r="R9" s="32" t="s">
        <v>132</v>
      </c>
      <c r="S9" s="26">
        <v>27</v>
      </c>
      <c r="T9" s="27">
        <v>1</v>
      </c>
      <c r="U9" s="27">
        <v>1</v>
      </c>
      <c r="V9" s="27">
        <v>25</v>
      </c>
      <c r="W9" s="32" t="s">
        <v>132</v>
      </c>
      <c r="X9" s="26">
        <v>27</v>
      </c>
      <c r="Y9" s="27">
        <v>18</v>
      </c>
      <c r="Z9" s="27" t="s">
        <v>132</v>
      </c>
      <c r="AA9" s="27">
        <v>9</v>
      </c>
      <c r="AB9" s="32" t="s">
        <v>132</v>
      </c>
      <c r="AC9" s="26">
        <v>27</v>
      </c>
      <c r="AD9" s="27">
        <v>9</v>
      </c>
      <c r="AE9" s="27">
        <v>4</v>
      </c>
      <c r="AF9" s="27">
        <v>14</v>
      </c>
      <c r="AG9" s="32" t="s">
        <v>132</v>
      </c>
      <c r="AH9" s="26">
        <v>27</v>
      </c>
      <c r="AI9" s="27">
        <v>9</v>
      </c>
      <c r="AJ9" s="27">
        <v>2</v>
      </c>
      <c r="AK9" s="27">
        <v>16</v>
      </c>
      <c r="AL9" s="28" t="s">
        <v>132</v>
      </c>
    </row>
    <row r="10" spans="1:38" ht="13.5" customHeight="1" x14ac:dyDescent="0.15">
      <c r="B10" s="55"/>
      <c r="C10" s="53"/>
      <c r="D10" s="23">
        <v>100</v>
      </c>
      <c r="E10" s="24">
        <v>29.6</v>
      </c>
      <c r="F10" s="24">
        <v>25.9</v>
      </c>
      <c r="G10" s="24">
        <v>44.4</v>
      </c>
      <c r="H10" s="31" t="s">
        <v>132</v>
      </c>
      <c r="I10" s="23">
        <v>100</v>
      </c>
      <c r="J10" s="24">
        <v>59.3</v>
      </c>
      <c r="K10" s="24" t="s">
        <v>132</v>
      </c>
      <c r="L10" s="24">
        <v>40.700000000000003</v>
      </c>
      <c r="M10" s="31" t="s">
        <v>132</v>
      </c>
      <c r="N10" s="23">
        <v>100</v>
      </c>
      <c r="O10" s="24" t="s">
        <v>132</v>
      </c>
      <c r="P10" s="24">
        <v>74.099999999999994</v>
      </c>
      <c r="Q10" s="24">
        <v>25.9</v>
      </c>
      <c r="R10" s="31" t="s">
        <v>132</v>
      </c>
      <c r="S10" s="23">
        <v>100</v>
      </c>
      <c r="T10" s="24">
        <v>3.7</v>
      </c>
      <c r="U10" s="24">
        <v>3.7</v>
      </c>
      <c r="V10" s="24">
        <v>92.6</v>
      </c>
      <c r="W10" s="31" t="s">
        <v>132</v>
      </c>
      <c r="X10" s="23">
        <v>100</v>
      </c>
      <c r="Y10" s="24">
        <v>66.7</v>
      </c>
      <c r="Z10" s="24" t="s">
        <v>132</v>
      </c>
      <c r="AA10" s="24">
        <v>33.299999999999997</v>
      </c>
      <c r="AB10" s="31" t="s">
        <v>132</v>
      </c>
      <c r="AC10" s="23">
        <v>100</v>
      </c>
      <c r="AD10" s="24">
        <v>33.299999999999997</v>
      </c>
      <c r="AE10" s="24">
        <v>14.8</v>
      </c>
      <c r="AF10" s="24">
        <v>51.9</v>
      </c>
      <c r="AG10" s="31" t="s">
        <v>132</v>
      </c>
      <c r="AH10" s="23">
        <v>100</v>
      </c>
      <c r="AI10" s="24">
        <v>33.299999999999997</v>
      </c>
      <c r="AJ10" s="24">
        <v>7.4</v>
      </c>
      <c r="AK10" s="24">
        <v>59.3</v>
      </c>
      <c r="AL10" s="25" t="s">
        <v>132</v>
      </c>
    </row>
    <row r="11" spans="1:38" ht="13.5" customHeight="1" x14ac:dyDescent="0.15">
      <c r="B11" s="55"/>
      <c r="C11" s="52" t="s">
        <v>113</v>
      </c>
      <c r="D11" s="26">
        <v>52</v>
      </c>
      <c r="E11" s="27">
        <v>10</v>
      </c>
      <c r="F11" s="27">
        <v>2</v>
      </c>
      <c r="G11" s="27">
        <v>38</v>
      </c>
      <c r="H11" s="32">
        <v>2</v>
      </c>
      <c r="I11" s="26">
        <v>52</v>
      </c>
      <c r="J11" s="27">
        <v>16</v>
      </c>
      <c r="K11" s="27">
        <v>3</v>
      </c>
      <c r="L11" s="27">
        <v>32</v>
      </c>
      <c r="M11" s="32">
        <v>1</v>
      </c>
      <c r="N11" s="26">
        <v>52</v>
      </c>
      <c r="O11" s="27">
        <v>3</v>
      </c>
      <c r="P11" s="27">
        <v>27</v>
      </c>
      <c r="Q11" s="27">
        <v>20</v>
      </c>
      <c r="R11" s="32">
        <v>2</v>
      </c>
      <c r="S11" s="26">
        <v>52</v>
      </c>
      <c r="T11" s="27">
        <v>4</v>
      </c>
      <c r="U11" s="27">
        <v>5</v>
      </c>
      <c r="V11" s="27">
        <v>42</v>
      </c>
      <c r="W11" s="32">
        <v>1</v>
      </c>
      <c r="X11" s="26">
        <v>52</v>
      </c>
      <c r="Y11" s="27">
        <v>25</v>
      </c>
      <c r="Z11" s="27">
        <v>5</v>
      </c>
      <c r="AA11" s="27">
        <v>21</v>
      </c>
      <c r="AB11" s="32">
        <v>1</v>
      </c>
      <c r="AC11" s="26">
        <v>52</v>
      </c>
      <c r="AD11" s="27">
        <v>14</v>
      </c>
      <c r="AE11" s="27">
        <v>9</v>
      </c>
      <c r="AF11" s="27">
        <v>28</v>
      </c>
      <c r="AG11" s="32">
        <v>1</v>
      </c>
      <c r="AH11" s="26">
        <v>52</v>
      </c>
      <c r="AI11" s="27">
        <v>17</v>
      </c>
      <c r="AJ11" s="27">
        <v>4</v>
      </c>
      <c r="AK11" s="27">
        <v>30</v>
      </c>
      <c r="AL11" s="28">
        <v>1</v>
      </c>
    </row>
    <row r="12" spans="1:38" ht="13.5" customHeight="1" x14ac:dyDescent="0.15">
      <c r="B12" s="55"/>
      <c r="C12" s="53"/>
      <c r="D12" s="23">
        <v>100</v>
      </c>
      <c r="E12" s="24">
        <v>19.2</v>
      </c>
      <c r="F12" s="24">
        <v>3.8</v>
      </c>
      <c r="G12" s="24">
        <v>73.099999999999994</v>
      </c>
      <c r="H12" s="31">
        <v>3.8</v>
      </c>
      <c r="I12" s="23">
        <v>100</v>
      </c>
      <c r="J12" s="24">
        <v>30.8</v>
      </c>
      <c r="K12" s="24">
        <v>5.8</v>
      </c>
      <c r="L12" s="24">
        <v>61.5</v>
      </c>
      <c r="M12" s="31">
        <v>1.9</v>
      </c>
      <c r="N12" s="23">
        <v>100</v>
      </c>
      <c r="O12" s="24">
        <v>5.8</v>
      </c>
      <c r="P12" s="24">
        <v>51.9</v>
      </c>
      <c r="Q12" s="24">
        <v>38.5</v>
      </c>
      <c r="R12" s="31">
        <v>3.8</v>
      </c>
      <c r="S12" s="23">
        <v>100</v>
      </c>
      <c r="T12" s="24">
        <v>7.7</v>
      </c>
      <c r="U12" s="24">
        <v>9.6</v>
      </c>
      <c r="V12" s="24">
        <v>80.8</v>
      </c>
      <c r="W12" s="31">
        <v>1.9</v>
      </c>
      <c r="X12" s="23">
        <v>100</v>
      </c>
      <c r="Y12" s="24">
        <v>48.1</v>
      </c>
      <c r="Z12" s="24">
        <v>9.6</v>
      </c>
      <c r="AA12" s="24">
        <v>40.4</v>
      </c>
      <c r="AB12" s="31">
        <v>1.9</v>
      </c>
      <c r="AC12" s="23">
        <v>100</v>
      </c>
      <c r="AD12" s="24">
        <v>26.9</v>
      </c>
      <c r="AE12" s="24">
        <v>17.3</v>
      </c>
      <c r="AF12" s="24">
        <v>53.8</v>
      </c>
      <c r="AG12" s="31">
        <v>1.9</v>
      </c>
      <c r="AH12" s="23">
        <v>100</v>
      </c>
      <c r="AI12" s="24">
        <v>32.700000000000003</v>
      </c>
      <c r="AJ12" s="24">
        <v>7.7</v>
      </c>
      <c r="AK12" s="24">
        <v>57.7</v>
      </c>
      <c r="AL12" s="25">
        <v>1.9</v>
      </c>
    </row>
    <row r="13" spans="1:38" ht="13.5" customHeight="1" x14ac:dyDescent="0.15">
      <c r="B13" s="55"/>
      <c r="C13" s="52" t="s">
        <v>114</v>
      </c>
      <c r="D13" s="26">
        <v>64</v>
      </c>
      <c r="E13" s="27">
        <v>11</v>
      </c>
      <c r="F13" s="27">
        <v>8</v>
      </c>
      <c r="G13" s="27">
        <v>43</v>
      </c>
      <c r="H13" s="32">
        <v>2</v>
      </c>
      <c r="I13" s="26">
        <v>64</v>
      </c>
      <c r="J13" s="27">
        <v>25</v>
      </c>
      <c r="K13" s="27">
        <v>5</v>
      </c>
      <c r="L13" s="27">
        <v>32</v>
      </c>
      <c r="M13" s="32">
        <v>2</v>
      </c>
      <c r="N13" s="26">
        <v>64</v>
      </c>
      <c r="O13" s="27">
        <v>5</v>
      </c>
      <c r="P13" s="27">
        <v>33</v>
      </c>
      <c r="Q13" s="27">
        <v>24</v>
      </c>
      <c r="R13" s="32">
        <v>2</v>
      </c>
      <c r="S13" s="26">
        <v>64</v>
      </c>
      <c r="T13" s="27">
        <v>5</v>
      </c>
      <c r="U13" s="27">
        <v>6</v>
      </c>
      <c r="V13" s="27">
        <v>51</v>
      </c>
      <c r="W13" s="32">
        <v>2</v>
      </c>
      <c r="X13" s="26">
        <v>64</v>
      </c>
      <c r="Y13" s="27">
        <v>33</v>
      </c>
      <c r="Z13" s="27">
        <v>1</v>
      </c>
      <c r="AA13" s="27">
        <v>28</v>
      </c>
      <c r="AB13" s="32">
        <v>2</v>
      </c>
      <c r="AC13" s="26">
        <v>64</v>
      </c>
      <c r="AD13" s="27">
        <v>14</v>
      </c>
      <c r="AE13" s="27">
        <v>12</v>
      </c>
      <c r="AF13" s="27">
        <v>36</v>
      </c>
      <c r="AG13" s="32">
        <v>2</v>
      </c>
      <c r="AH13" s="26">
        <v>64</v>
      </c>
      <c r="AI13" s="27">
        <v>25</v>
      </c>
      <c r="AJ13" s="27">
        <v>1</v>
      </c>
      <c r="AK13" s="27">
        <v>36</v>
      </c>
      <c r="AL13" s="28">
        <v>2</v>
      </c>
    </row>
    <row r="14" spans="1:38" ht="13.5" customHeight="1" x14ac:dyDescent="0.15">
      <c r="B14" s="55"/>
      <c r="C14" s="53"/>
      <c r="D14" s="23">
        <v>100</v>
      </c>
      <c r="E14" s="24">
        <v>17.2</v>
      </c>
      <c r="F14" s="24">
        <v>12.5</v>
      </c>
      <c r="G14" s="24">
        <v>67.2</v>
      </c>
      <c r="H14" s="31">
        <v>3.1</v>
      </c>
      <c r="I14" s="23">
        <v>100</v>
      </c>
      <c r="J14" s="24">
        <v>39.1</v>
      </c>
      <c r="K14" s="24">
        <v>7.8</v>
      </c>
      <c r="L14" s="24">
        <v>50</v>
      </c>
      <c r="M14" s="31">
        <v>3.1</v>
      </c>
      <c r="N14" s="23">
        <v>100</v>
      </c>
      <c r="O14" s="24">
        <v>7.8</v>
      </c>
      <c r="P14" s="24">
        <v>51.6</v>
      </c>
      <c r="Q14" s="24">
        <v>37.5</v>
      </c>
      <c r="R14" s="31">
        <v>3.1</v>
      </c>
      <c r="S14" s="23">
        <v>100</v>
      </c>
      <c r="T14" s="24">
        <v>7.8</v>
      </c>
      <c r="U14" s="24">
        <v>9.4</v>
      </c>
      <c r="V14" s="24">
        <v>79.7</v>
      </c>
      <c r="W14" s="31">
        <v>3.1</v>
      </c>
      <c r="X14" s="23">
        <v>100</v>
      </c>
      <c r="Y14" s="24">
        <v>51.6</v>
      </c>
      <c r="Z14" s="24">
        <v>1.6</v>
      </c>
      <c r="AA14" s="24">
        <v>43.8</v>
      </c>
      <c r="AB14" s="31">
        <v>3.1</v>
      </c>
      <c r="AC14" s="23">
        <v>100</v>
      </c>
      <c r="AD14" s="24">
        <v>21.9</v>
      </c>
      <c r="AE14" s="24">
        <v>18.8</v>
      </c>
      <c r="AF14" s="24">
        <v>56.3</v>
      </c>
      <c r="AG14" s="31">
        <v>3.1</v>
      </c>
      <c r="AH14" s="23">
        <v>100</v>
      </c>
      <c r="AI14" s="24">
        <v>39.1</v>
      </c>
      <c r="AJ14" s="24">
        <v>1.6</v>
      </c>
      <c r="AK14" s="24">
        <v>56.3</v>
      </c>
      <c r="AL14" s="25">
        <v>3.1</v>
      </c>
    </row>
    <row r="15" spans="1:38" ht="13.5" customHeight="1" x14ac:dyDescent="0.15">
      <c r="B15" s="55"/>
      <c r="C15" s="52" t="s">
        <v>115</v>
      </c>
      <c r="D15" s="26">
        <v>91</v>
      </c>
      <c r="E15" s="27">
        <v>27</v>
      </c>
      <c r="F15" s="27">
        <v>9</v>
      </c>
      <c r="G15" s="27">
        <v>54</v>
      </c>
      <c r="H15" s="32">
        <v>1</v>
      </c>
      <c r="I15" s="26">
        <v>91</v>
      </c>
      <c r="J15" s="27">
        <v>23</v>
      </c>
      <c r="K15" s="27">
        <v>5</v>
      </c>
      <c r="L15" s="27">
        <v>61</v>
      </c>
      <c r="M15" s="32">
        <v>2</v>
      </c>
      <c r="N15" s="26">
        <v>91</v>
      </c>
      <c r="O15" s="27">
        <v>2</v>
      </c>
      <c r="P15" s="27">
        <v>55</v>
      </c>
      <c r="Q15" s="27">
        <v>32</v>
      </c>
      <c r="R15" s="32">
        <v>2</v>
      </c>
      <c r="S15" s="26">
        <v>91</v>
      </c>
      <c r="T15" s="27">
        <v>9</v>
      </c>
      <c r="U15" s="27">
        <v>4</v>
      </c>
      <c r="V15" s="27">
        <v>77</v>
      </c>
      <c r="W15" s="32">
        <v>1</v>
      </c>
      <c r="X15" s="26">
        <v>91</v>
      </c>
      <c r="Y15" s="27">
        <v>39</v>
      </c>
      <c r="Z15" s="27">
        <v>3</v>
      </c>
      <c r="AA15" s="27">
        <v>48</v>
      </c>
      <c r="AB15" s="32">
        <v>1</v>
      </c>
      <c r="AC15" s="26">
        <v>91</v>
      </c>
      <c r="AD15" s="27">
        <v>23</v>
      </c>
      <c r="AE15" s="27">
        <v>19</v>
      </c>
      <c r="AF15" s="27">
        <v>48</v>
      </c>
      <c r="AG15" s="32">
        <v>1</v>
      </c>
      <c r="AH15" s="26">
        <v>91</v>
      </c>
      <c r="AI15" s="27">
        <v>22</v>
      </c>
      <c r="AJ15" s="27">
        <v>6</v>
      </c>
      <c r="AK15" s="27">
        <v>62</v>
      </c>
      <c r="AL15" s="28">
        <v>1</v>
      </c>
    </row>
    <row r="16" spans="1:38" ht="13.5" customHeight="1" x14ac:dyDescent="0.15">
      <c r="B16" s="55"/>
      <c r="C16" s="53"/>
      <c r="D16" s="23">
        <v>100</v>
      </c>
      <c r="E16" s="24">
        <v>29.7</v>
      </c>
      <c r="F16" s="24">
        <v>9.9</v>
      </c>
      <c r="G16" s="24">
        <v>59.3</v>
      </c>
      <c r="H16" s="31">
        <v>1.1000000000000001</v>
      </c>
      <c r="I16" s="23">
        <v>100</v>
      </c>
      <c r="J16" s="24">
        <v>25.3</v>
      </c>
      <c r="K16" s="24">
        <v>5.5</v>
      </c>
      <c r="L16" s="24">
        <v>67</v>
      </c>
      <c r="M16" s="31">
        <v>2.2000000000000002</v>
      </c>
      <c r="N16" s="23">
        <v>100</v>
      </c>
      <c r="O16" s="24">
        <v>2.2000000000000002</v>
      </c>
      <c r="P16" s="24">
        <v>60.4</v>
      </c>
      <c r="Q16" s="24">
        <v>35.200000000000003</v>
      </c>
      <c r="R16" s="31">
        <v>2.2000000000000002</v>
      </c>
      <c r="S16" s="23">
        <v>100</v>
      </c>
      <c r="T16" s="24">
        <v>9.9</v>
      </c>
      <c r="U16" s="24">
        <v>4.4000000000000004</v>
      </c>
      <c r="V16" s="24">
        <v>84.6</v>
      </c>
      <c r="W16" s="31">
        <v>1.1000000000000001</v>
      </c>
      <c r="X16" s="23">
        <v>100</v>
      </c>
      <c r="Y16" s="24">
        <v>42.9</v>
      </c>
      <c r="Z16" s="24">
        <v>3.3</v>
      </c>
      <c r="AA16" s="24">
        <v>52.7</v>
      </c>
      <c r="AB16" s="31">
        <v>1.1000000000000001</v>
      </c>
      <c r="AC16" s="23">
        <v>100</v>
      </c>
      <c r="AD16" s="24">
        <v>25.3</v>
      </c>
      <c r="AE16" s="24">
        <v>20.9</v>
      </c>
      <c r="AF16" s="24">
        <v>52.7</v>
      </c>
      <c r="AG16" s="31">
        <v>1.1000000000000001</v>
      </c>
      <c r="AH16" s="23">
        <v>100</v>
      </c>
      <c r="AI16" s="24">
        <v>24.2</v>
      </c>
      <c r="AJ16" s="24">
        <v>6.6</v>
      </c>
      <c r="AK16" s="24">
        <v>68.099999999999994</v>
      </c>
      <c r="AL16" s="25">
        <v>1.1000000000000001</v>
      </c>
    </row>
    <row r="17" spans="2:38" ht="13.5" customHeight="1" x14ac:dyDescent="0.15">
      <c r="B17" s="55"/>
      <c r="C17" s="52" t="s">
        <v>116</v>
      </c>
      <c r="D17" s="26">
        <v>98</v>
      </c>
      <c r="E17" s="27">
        <v>28</v>
      </c>
      <c r="F17" s="27">
        <v>12</v>
      </c>
      <c r="G17" s="27">
        <v>56</v>
      </c>
      <c r="H17" s="32">
        <v>2</v>
      </c>
      <c r="I17" s="26">
        <v>98</v>
      </c>
      <c r="J17" s="27">
        <v>29</v>
      </c>
      <c r="K17" s="27">
        <v>13</v>
      </c>
      <c r="L17" s="27">
        <v>55</v>
      </c>
      <c r="M17" s="32">
        <v>1</v>
      </c>
      <c r="N17" s="26">
        <v>98</v>
      </c>
      <c r="O17" s="27">
        <v>7</v>
      </c>
      <c r="P17" s="27">
        <v>56</v>
      </c>
      <c r="Q17" s="27">
        <v>34</v>
      </c>
      <c r="R17" s="32">
        <v>1</v>
      </c>
      <c r="S17" s="26">
        <v>98</v>
      </c>
      <c r="T17" s="27">
        <v>4</v>
      </c>
      <c r="U17" s="27">
        <v>8</v>
      </c>
      <c r="V17" s="27">
        <v>85</v>
      </c>
      <c r="W17" s="32">
        <v>1</v>
      </c>
      <c r="X17" s="26">
        <v>98</v>
      </c>
      <c r="Y17" s="27">
        <v>48</v>
      </c>
      <c r="Z17" s="27">
        <v>7</v>
      </c>
      <c r="AA17" s="27">
        <v>42</v>
      </c>
      <c r="AB17" s="32">
        <v>1</v>
      </c>
      <c r="AC17" s="26">
        <v>98</v>
      </c>
      <c r="AD17" s="27">
        <v>33</v>
      </c>
      <c r="AE17" s="27">
        <v>13</v>
      </c>
      <c r="AF17" s="27">
        <v>51</v>
      </c>
      <c r="AG17" s="32">
        <v>1</v>
      </c>
      <c r="AH17" s="26">
        <v>98</v>
      </c>
      <c r="AI17" s="27">
        <v>30</v>
      </c>
      <c r="AJ17" s="27">
        <v>13</v>
      </c>
      <c r="AK17" s="27">
        <v>54</v>
      </c>
      <c r="AL17" s="28">
        <v>1</v>
      </c>
    </row>
    <row r="18" spans="2:38" ht="13.5" customHeight="1" x14ac:dyDescent="0.15">
      <c r="B18" s="55"/>
      <c r="C18" s="53"/>
      <c r="D18" s="23">
        <v>100</v>
      </c>
      <c r="E18" s="24">
        <v>28.6</v>
      </c>
      <c r="F18" s="24">
        <v>12.2</v>
      </c>
      <c r="G18" s="24">
        <v>57.1</v>
      </c>
      <c r="H18" s="31">
        <v>2</v>
      </c>
      <c r="I18" s="23">
        <v>100</v>
      </c>
      <c r="J18" s="24">
        <v>29.6</v>
      </c>
      <c r="K18" s="24">
        <v>13.3</v>
      </c>
      <c r="L18" s="24">
        <v>56.1</v>
      </c>
      <c r="M18" s="31">
        <v>1</v>
      </c>
      <c r="N18" s="23">
        <v>100</v>
      </c>
      <c r="O18" s="24">
        <v>7.1</v>
      </c>
      <c r="P18" s="24">
        <v>57.1</v>
      </c>
      <c r="Q18" s="24">
        <v>34.700000000000003</v>
      </c>
      <c r="R18" s="31">
        <v>1</v>
      </c>
      <c r="S18" s="23">
        <v>100</v>
      </c>
      <c r="T18" s="24">
        <v>4.0999999999999996</v>
      </c>
      <c r="U18" s="24">
        <v>8.1999999999999993</v>
      </c>
      <c r="V18" s="24">
        <v>86.7</v>
      </c>
      <c r="W18" s="31">
        <v>1</v>
      </c>
      <c r="X18" s="23">
        <v>100</v>
      </c>
      <c r="Y18" s="24">
        <v>49</v>
      </c>
      <c r="Z18" s="24">
        <v>7.1</v>
      </c>
      <c r="AA18" s="24">
        <v>42.9</v>
      </c>
      <c r="AB18" s="31">
        <v>1</v>
      </c>
      <c r="AC18" s="23">
        <v>100</v>
      </c>
      <c r="AD18" s="24">
        <v>33.700000000000003</v>
      </c>
      <c r="AE18" s="24">
        <v>13.3</v>
      </c>
      <c r="AF18" s="24">
        <v>52</v>
      </c>
      <c r="AG18" s="31">
        <v>1</v>
      </c>
      <c r="AH18" s="23">
        <v>100</v>
      </c>
      <c r="AI18" s="24">
        <v>30.6</v>
      </c>
      <c r="AJ18" s="24">
        <v>13.3</v>
      </c>
      <c r="AK18" s="24">
        <v>55.1</v>
      </c>
      <c r="AL18" s="25">
        <v>1</v>
      </c>
    </row>
    <row r="19" spans="2:38" ht="13.5" customHeight="1" x14ac:dyDescent="0.15">
      <c r="B19" s="55"/>
      <c r="C19" s="52" t="s">
        <v>117</v>
      </c>
      <c r="D19" s="26">
        <v>114</v>
      </c>
      <c r="E19" s="27">
        <v>33</v>
      </c>
      <c r="F19" s="27">
        <v>12</v>
      </c>
      <c r="G19" s="27">
        <v>66</v>
      </c>
      <c r="H19" s="32">
        <v>3</v>
      </c>
      <c r="I19" s="26">
        <v>114</v>
      </c>
      <c r="J19" s="27">
        <v>36</v>
      </c>
      <c r="K19" s="27">
        <v>9</v>
      </c>
      <c r="L19" s="27">
        <v>66</v>
      </c>
      <c r="M19" s="32">
        <v>3</v>
      </c>
      <c r="N19" s="26">
        <v>114</v>
      </c>
      <c r="O19" s="27">
        <v>7</v>
      </c>
      <c r="P19" s="27">
        <v>74</v>
      </c>
      <c r="Q19" s="27">
        <v>29</v>
      </c>
      <c r="R19" s="32">
        <v>4</v>
      </c>
      <c r="S19" s="26">
        <v>114</v>
      </c>
      <c r="T19" s="27">
        <v>5</v>
      </c>
      <c r="U19" s="27">
        <v>6</v>
      </c>
      <c r="V19" s="27">
        <v>99</v>
      </c>
      <c r="W19" s="32">
        <v>4</v>
      </c>
      <c r="X19" s="26">
        <v>114</v>
      </c>
      <c r="Y19" s="27">
        <v>45</v>
      </c>
      <c r="Z19" s="27">
        <v>8</v>
      </c>
      <c r="AA19" s="27">
        <v>58</v>
      </c>
      <c r="AB19" s="32">
        <v>3</v>
      </c>
      <c r="AC19" s="26">
        <v>114</v>
      </c>
      <c r="AD19" s="27">
        <v>30</v>
      </c>
      <c r="AE19" s="27">
        <v>26</v>
      </c>
      <c r="AF19" s="27">
        <v>55</v>
      </c>
      <c r="AG19" s="32">
        <v>3</v>
      </c>
      <c r="AH19" s="26">
        <v>114</v>
      </c>
      <c r="AI19" s="27">
        <v>36</v>
      </c>
      <c r="AJ19" s="27">
        <v>7</v>
      </c>
      <c r="AK19" s="27">
        <v>68</v>
      </c>
      <c r="AL19" s="28">
        <v>3</v>
      </c>
    </row>
    <row r="20" spans="2:38" ht="13.5" customHeight="1" x14ac:dyDescent="0.15">
      <c r="B20" s="55"/>
      <c r="C20" s="53"/>
      <c r="D20" s="23">
        <v>100</v>
      </c>
      <c r="E20" s="24">
        <v>28.9</v>
      </c>
      <c r="F20" s="24">
        <v>10.5</v>
      </c>
      <c r="G20" s="24">
        <v>57.9</v>
      </c>
      <c r="H20" s="31">
        <v>2.6</v>
      </c>
      <c r="I20" s="23">
        <v>100</v>
      </c>
      <c r="J20" s="24">
        <v>31.6</v>
      </c>
      <c r="K20" s="24">
        <v>7.9</v>
      </c>
      <c r="L20" s="24">
        <v>57.9</v>
      </c>
      <c r="M20" s="31">
        <v>2.6</v>
      </c>
      <c r="N20" s="23">
        <v>100</v>
      </c>
      <c r="O20" s="24">
        <v>6.1</v>
      </c>
      <c r="P20" s="24">
        <v>64.900000000000006</v>
      </c>
      <c r="Q20" s="24">
        <v>25.4</v>
      </c>
      <c r="R20" s="31">
        <v>3.5</v>
      </c>
      <c r="S20" s="23">
        <v>100</v>
      </c>
      <c r="T20" s="24">
        <v>4.4000000000000004</v>
      </c>
      <c r="U20" s="24">
        <v>5.3</v>
      </c>
      <c r="V20" s="24">
        <v>86.8</v>
      </c>
      <c r="W20" s="31">
        <v>3.5</v>
      </c>
      <c r="X20" s="23">
        <v>100</v>
      </c>
      <c r="Y20" s="24">
        <v>39.5</v>
      </c>
      <c r="Z20" s="24">
        <v>7</v>
      </c>
      <c r="AA20" s="24">
        <v>50.9</v>
      </c>
      <c r="AB20" s="31">
        <v>2.6</v>
      </c>
      <c r="AC20" s="23">
        <v>100</v>
      </c>
      <c r="AD20" s="24">
        <v>26.3</v>
      </c>
      <c r="AE20" s="24">
        <v>22.8</v>
      </c>
      <c r="AF20" s="24">
        <v>48.2</v>
      </c>
      <c r="AG20" s="31">
        <v>2.6</v>
      </c>
      <c r="AH20" s="23">
        <v>100</v>
      </c>
      <c r="AI20" s="24">
        <v>31.6</v>
      </c>
      <c r="AJ20" s="24">
        <v>6.1</v>
      </c>
      <c r="AK20" s="24">
        <v>59.6</v>
      </c>
      <c r="AL20" s="25">
        <v>2.6</v>
      </c>
    </row>
    <row r="21" spans="2:38" ht="13.5" customHeight="1" x14ac:dyDescent="0.15">
      <c r="B21" s="55"/>
      <c r="C21" s="52" t="s">
        <v>118</v>
      </c>
      <c r="D21" s="26">
        <v>138</v>
      </c>
      <c r="E21" s="27">
        <v>39</v>
      </c>
      <c r="F21" s="27">
        <v>12</v>
      </c>
      <c r="G21" s="27">
        <v>87</v>
      </c>
      <c r="H21" s="32" t="s">
        <v>132</v>
      </c>
      <c r="I21" s="26">
        <v>138</v>
      </c>
      <c r="J21" s="27">
        <v>36</v>
      </c>
      <c r="K21" s="27">
        <v>7</v>
      </c>
      <c r="L21" s="27">
        <v>95</v>
      </c>
      <c r="M21" s="32" t="s">
        <v>132</v>
      </c>
      <c r="N21" s="26">
        <v>138</v>
      </c>
      <c r="O21" s="27">
        <v>5</v>
      </c>
      <c r="P21" s="27">
        <v>95</v>
      </c>
      <c r="Q21" s="27">
        <v>38</v>
      </c>
      <c r="R21" s="32" t="s">
        <v>132</v>
      </c>
      <c r="S21" s="26">
        <v>138</v>
      </c>
      <c r="T21" s="27">
        <v>10</v>
      </c>
      <c r="U21" s="27">
        <v>7</v>
      </c>
      <c r="V21" s="27">
        <v>121</v>
      </c>
      <c r="W21" s="32" t="s">
        <v>132</v>
      </c>
      <c r="X21" s="26">
        <v>138</v>
      </c>
      <c r="Y21" s="27">
        <v>57</v>
      </c>
      <c r="Z21" s="27">
        <v>4</v>
      </c>
      <c r="AA21" s="27">
        <v>76</v>
      </c>
      <c r="AB21" s="32">
        <v>1</v>
      </c>
      <c r="AC21" s="26">
        <v>138</v>
      </c>
      <c r="AD21" s="27">
        <v>29</v>
      </c>
      <c r="AE21" s="27">
        <v>32</v>
      </c>
      <c r="AF21" s="27">
        <v>77</v>
      </c>
      <c r="AG21" s="32" t="s">
        <v>132</v>
      </c>
      <c r="AH21" s="26">
        <v>138</v>
      </c>
      <c r="AI21" s="27">
        <v>43</v>
      </c>
      <c r="AJ21" s="27">
        <v>10</v>
      </c>
      <c r="AK21" s="27">
        <v>85</v>
      </c>
      <c r="AL21" s="28" t="s">
        <v>132</v>
      </c>
    </row>
    <row r="22" spans="2:38" ht="13.5" customHeight="1" x14ac:dyDescent="0.15">
      <c r="B22" s="55"/>
      <c r="C22" s="53"/>
      <c r="D22" s="23">
        <v>100</v>
      </c>
      <c r="E22" s="24">
        <v>28.3</v>
      </c>
      <c r="F22" s="24">
        <v>8.6999999999999993</v>
      </c>
      <c r="G22" s="24">
        <v>63</v>
      </c>
      <c r="H22" s="31" t="s">
        <v>132</v>
      </c>
      <c r="I22" s="23">
        <v>100</v>
      </c>
      <c r="J22" s="24">
        <v>26.1</v>
      </c>
      <c r="K22" s="24">
        <v>5.0999999999999996</v>
      </c>
      <c r="L22" s="24">
        <v>68.8</v>
      </c>
      <c r="M22" s="31" t="s">
        <v>132</v>
      </c>
      <c r="N22" s="23">
        <v>100</v>
      </c>
      <c r="O22" s="24">
        <v>3.6</v>
      </c>
      <c r="P22" s="24">
        <v>68.8</v>
      </c>
      <c r="Q22" s="24">
        <v>27.5</v>
      </c>
      <c r="R22" s="31" t="s">
        <v>132</v>
      </c>
      <c r="S22" s="23">
        <v>100</v>
      </c>
      <c r="T22" s="24">
        <v>7.2</v>
      </c>
      <c r="U22" s="24">
        <v>5.0999999999999996</v>
      </c>
      <c r="V22" s="24">
        <v>87.7</v>
      </c>
      <c r="W22" s="31" t="s">
        <v>132</v>
      </c>
      <c r="X22" s="23">
        <v>100</v>
      </c>
      <c r="Y22" s="24">
        <v>41.3</v>
      </c>
      <c r="Z22" s="24">
        <v>2.9</v>
      </c>
      <c r="AA22" s="24">
        <v>55.1</v>
      </c>
      <c r="AB22" s="31">
        <v>0.7</v>
      </c>
      <c r="AC22" s="23">
        <v>100</v>
      </c>
      <c r="AD22" s="24">
        <v>21</v>
      </c>
      <c r="AE22" s="24">
        <v>23.2</v>
      </c>
      <c r="AF22" s="24">
        <v>55.8</v>
      </c>
      <c r="AG22" s="31" t="s">
        <v>132</v>
      </c>
      <c r="AH22" s="23">
        <v>100</v>
      </c>
      <c r="AI22" s="24">
        <v>31.2</v>
      </c>
      <c r="AJ22" s="24">
        <v>7.2</v>
      </c>
      <c r="AK22" s="24">
        <v>61.6</v>
      </c>
      <c r="AL22" s="25" t="s">
        <v>132</v>
      </c>
    </row>
    <row r="23" spans="2:38" ht="13.5" customHeight="1" x14ac:dyDescent="0.15">
      <c r="B23" s="55"/>
      <c r="C23" s="52" t="s">
        <v>119</v>
      </c>
      <c r="D23" s="26">
        <v>148</v>
      </c>
      <c r="E23" s="27">
        <v>43</v>
      </c>
      <c r="F23" s="27">
        <v>24</v>
      </c>
      <c r="G23" s="27">
        <v>80</v>
      </c>
      <c r="H23" s="32">
        <v>1</v>
      </c>
      <c r="I23" s="26">
        <v>148</v>
      </c>
      <c r="J23" s="27">
        <v>47</v>
      </c>
      <c r="K23" s="27">
        <v>11</v>
      </c>
      <c r="L23" s="27">
        <v>89</v>
      </c>
      <c r="M23" s="32">
        <v>1</v>
      </c>
      <c r="N23" s="26">
        <v>148</v>
      </c>
      <c r="O23" s="27">
        <v>10</v>
      </c>
      <c r="P23" s="27">
        <v>94</v>
      </c>
      <c r="Q23" s="27">
        <v>42</v>
      </c>
      <c r="R23" s="32">
        <v>2</v>
      </c>
      <c r="S23" s="26">
        <v>148</v>
      </c>
      <c r="T23" s="27">
        <v>13</v>
      </c>
      <c r="U23" s="27">
        <v>8</v>
      </c>
      <c r="V23" s="27">
        <v>126</v>
      </c>
      <c r="W23" s="32">
        <v>1</v>
      </c>
      <c r="X23" s="26">
        <v>148</v>
      </c>
      <c r="Y23" s="27">
        <v>75</v>
      </c>
      <c r="Z23" s="27">
        <v>3</v>
      </c>
      <c r="AA23" s="27">
        <v>69</v>
      </c>
      <c r="AB23" s="32">
        <v>1</v>
      </c>
      <c r="AC23" s="26">
        <v>148</v>
      </c>
      <c r="AD23" s="27">
        <v>35</v>
      </c>
      <c r="AE23" s="27">
        <v>32</v>
      </c>
      <c r="AF23" s="27">
        <v>80</v>
      </c>
      <c r="AG23" s="32">
        <v>1</v>
      </c>
      <c r="AH23" s="26">
        <v>148</v>
      </c>
      <c r="AI23" s="27">
        <v>45</v>
      </c>
      <c r="AJ23" s="27">
        <v>11</v>
      </c>
      <c r="AK23" s="27">
        <v>91</v>
      </c>
      <c r="AL23" s="28">
        <v>1</v>
      </c>
    </row>
    <row r="24" spans="2:38" ht="13.5" customHeight="1" x14ac:dyDescent="0.15">
      <c r="B24" s="55"/>
      <c r="C24" s="53"/>
      <c r="D24" s="23">
        <v>100</v>
      </c>
      <c r="E24" s="24">
        <v>29.1</v>
      </c>
      <c r="F24" s="24">
        <v>16.2</v>
      </c>
      <c r="G24" s="24">
        <v>54.1</v>
      </c>
      <c r="H24" s="31">
        <v>0.7</v>
      </c>
      <c r="I24" s="23">
        <v>100</v>
      </c>
      <c r="J24" s="24">
        <v>31.8</v>
      </c>
      <c r="K24" s="24">
        <v>7.4</v>
      </c>
      <c r="L24" s="24">
        <v>60.1</v>
      </c>
      <c r="M24" s="31">
        <v>0.7</v>
      </c>
      <c r="N24" s="23">
        <v>100</v>
      </c>
      <c r="O24" s="24">
        <v>6.8</v>
      </c>
      <c r="P24" s="24">
        <v>63.5</v>
      </c>
      <c r="Q24" s="24">
        <v>28.4</v>
      </c>
      <c r="R24" s="31">
        <v>1.4</v>
      </c>
      <c r="S24" s="23">
        <v>100</v>
      </c>
      <c r="T24" s="24">
        <v>8.8000000000000007</v>
      </c>
      <c r="U24" s="24">
        <v>5.4</v>
      </c>
      <c r="V24" s="24">
        <v>85.1</v>
      </c>
      <c r="W24" s="31">
        <v>0.7</v>
      </c>
      <c r="X24" s="23">
        <v>100</v>
      </c>
      <c r="Y24" s="24">
        <v>50.7</v>
      </c>
      <c r="Z24" s="24">
        <v>2</v>
      </c>
      <c r="AA24" s="24">
        <v>46.6</v>
      </c>
      <c r="AB24" s="31">
        <v>0.7</v>
      </c>
      <c r="AC24" s="23">
        <v>100</v>
      </c>
      <c r="AD24" s="24">
        <v>23.6</v>
      </c>
      <c r="AE24" s="24">
        <v>21.6</v>
      </c>
      <c r="AF24" s="24">
        <v>54.1</v>
      </c>
      <c r="AG24" s="31">
        <v>0.7</v>
      </c>
      <c r="AH24" s="23">
        <v>100</v>
      </c>
      <c r="AI24" s="24">
        <v>30.4</v>
      </c>
      <c r="AJ24" s="24">
        <v>7.4</v>
      </c>
      <c r="AK24" s="24">
        <v>61.5</v>
      </c>
      <c r="AL24" s="25">
        <v>0.7</v>
      </c>
    </row>
    <row r="25" spans="2:38" ht="13.5" customHeight="1" x14ac:dyDescent="0.15">
      <c r="B25" s="55"/>
      <c r="C25" s="52" t="s">
        <v>120</v>
      </c>
      <c r="D25" s="26">
        <v>179</v>
      </c>
      <c r="E25" s="27">
        <v>60</v>
      </c>
      <c r="F25" s="27">
        <v>23</v>
      </c>
      <c r="G25" s="27">
        <v>95</v>
      </c>
      <c r="H25" s="32">
        <v>1</v>
      </c>
      <c r="I25" s="26">
        <v>179</v>
      </c>
      <c r="J25" s="27">
        <v>43</v>
      </c>
      <c r="K25" s="27">
        <v>19</v>
      </c>
      <c r="L25" s="27">
        <v>116</v>
      </c>
      <c r="M25" s="32">
        <v>1</v>
      </c>
      <c r="N25" s="26">
        <v>179</v>
      </c>
      <c r="O25" s="27">
        <v>2</v>
      </c>
      <c r="P25" s="27">
        <v>129</v>
      </c>
      <c r="Q25" s="27">
        <v>45</v>
      </c>
      <c r="R25" s="32">
        <v>3</v>
      </c>
      <c r="S25" s="26">
        <v>179</v>
      </c>
      <c r="T25" s="27">
        <v>8</v>
      </c>
      <c r="U25" s="27">
        <v>10</v>
      </c>
      <c r="V25" s="27">
        <v>160</v>
      </c>
      <c r="W25" s="32">
        <v>1</v>
      </c>
      <c r="X25" s="26">
        <v>179</v>
      </c>
      <c r="Y25" s="27">
        <v>78</v>
      </c>
      <c r="Z25" s="27">
        <v>11</v>
      </c>
      <c r="AA25" s="27">
        <v>89</v>
      </c>
      <c r="AB25" s="32">
        <v>1</v>
      </c>
      <c r="AC25" s="26">
        <v>179</v>
      </c>
      <c r="AD25" s="27">
        <v>49</v>
      </c>
      <c r="AE25" s="27">
        <v>38</v>
      </c>
      <c r="AF25" s="27">
        <v>91</v>
      </c>
      <c r="AG25" s="32">
        <v>1</v>
      </c>
      <c r="AH25" s="26">
        <v>179</v>
      </c>
      <c r="AI25" s="27">
        <v>55</v>
      </c>
      <c r="AJ25" s="27">
        <v>19</v>
      </c>
      <c r="AK25" s="27">
        <v>104</v>
      </c>
      <c r="AL25" s="28">
        <v>1</v>
      </c>
    </row>
    <row r="26" spans="2:38" ht="13.5" customHeight="1" x14ac:dyDescent="0.15">
      <c r="B26" s="55"/>
      <c r="C26" s="53"/>
      <c r="D26" s="23">
        <v>100</v>
      </c>
      <c r="E26" s="24">
        <v>33.5</v>
      </c>
      <c r="F26" s="24">
        <v>12.8</v>
      </c>
      <c r="G26" s="24">
        <v>53.1</v>
      </c>
      <c r="H26" s="31">
        <v>0.6</v>
      </c>
      <c r="I26" s="23">
        <v>100</v>
      </c>
      <c r="J26" s="24">
        <v>24</v>
      </c>
      <c r="K26" s="24">
        <v>10.6</v>
      </c>
      <c r="L26" s="24">
        <v>64.8</v>
      </c>
      <c r="M26" s="31">
        <v>0.6</v>
      </c>
      <c r="N26" s="23">
        <v>100</v>
      </c>
      <c r="O26" s="24">
        <v>1.1000000000000001</v>
      </c>
      <c r="P26" s="24">
        <v>72.099999999999994</v>
      </c>
      <c r="Q26" s="24">
        <v>25.1</v>
      </c>
      <c r="R26" s="31">
        <v>1.7</v>
      </c>
      <c r="S26" s="23">
        <v>100</v>
      </c>
      <c r="T26" s="24">
        <v>4.5</v>
      </c>
      <c r="U26" s="24">
        <v>5.6</v>
      </c>
      <c r="V26" s="24">
        <v>89.4</v>
      </c>
      <c r="W26" s="31">
        <v>0.6</v>
      </c>
      <c r="X26" s="23">
        <v>100</v>
      </c>
      <c r="Y26" s="24">
        <v>43.6</v>
      </c>
      <c r="Z26" s="24">
        <v>6.1</v>
      </c>
      <c r="AA26" s="24">
        <v>49.7</v>
      </c>
      <c r="AB26" s="31">
        <v>0.6</v>
      </c>
      <c r="AC26" s="23">
        <v>100</v>
      </c>
      <c r="AD26" s="24">
        <v>27.4</v>
      </c>
      <c r="AE26" s="24">
        <v>21.2</v>
      </c>
      <c r="AF26" s="24">
        <v>50.8</v>
      </c>
      <c r="AG26" s="31">
        <v>0.6</v>
      </c>
      <c r="AH26" s="23">
        <v>100</v>
      </c>
      <c r="AI26" s="24">
        <v>30.7</v>
      </c>
      <c r="AJ26" s="24">
        <v>10.6</v>
      </c>
      <c r="AK26" s="24">
        <v>58.1</v>
      </c>
      <c r="AL26" s="25">
        <v>0.6</v>
      </c>
    </row>
    <row r="27" spans="2:38" ht="13.5" customHeight="1" x14ac:dyDescent="0.15">
      <c r="B27" s="55"/>
      <c r="C27" s="52" t="s">
        <v>121</v>
      </c>
      <c r="D27" s="26">
        <v>330</v>
      </c>
      <c r="E27" s="27">
        <v>106</v>
      </c>
      <c r="F27" s="27">
        <v>40</v>
      </c>
      <c r="G27" s="27">
        <v>181</v>
      </c>
      <c r="H27" s="32">
        <v>3</v>
      </c>
      <c r="I27" s="26">
        <v>330</v>
      </c>
      <c r="J27" s="27">
        <v>94</v>
      </c>
      <c r="K27" s="27">
        <v>21</v>
      </c>
      <c r="L27" s="27">
        <v>212</v>
      </c>
      <c r="M27" s="32">
        <v>3</v>
      </c>
      <c r="N27" s="26">
        <v>330</v>
      </c>
      <c r="O27" s="27">
        <v>10</v>
      </c>
      <c r="P27" s="27">
        <v>234</v>
      </c>
      <c r="Q27" s="27">
        <v>83</v>
      </c>
      <c r="R27" s="32">
        <v>3</v>
      </c>
      <c r="S27" s="26">
        <v>330</v>
      </c>
      <c r="T27" s="27">
        <v>19</v>
      </c>
      <c r="U27" s="27">
        <v>19</v>
      </c>
      <c r="V27" s="27">
        <v>287</v>
      </c>
      <c r="W27" s="32">
        <v>5</v>
      </c>
      <c r="X27" s="26">
        <v>330</v>
      </c>
      <c r="Y27" s="27">
        <v>161</v>
      </c>
      <c r="Z27" s="27">
        <v>18</v>
      </c>
      <c r="AA27" s="27">
        <v>148</v>
      </c>
      <c r="AB27" s="32">
        <v>3</v>
      </c>
      <c r="AC27" s="26">
        <v>330</v>
      </c>
      <c r="AD27" s="27">
        <v>87</v>
      </c>
      <c r="AE27" s="27">
        <v>67</v>
      </c>
      <c r="AF27" s="27">
        <v>173</v>
      </c>
      <c r="AG27" s="32">
        <v>3</v>
      </c>
      <c r="AH27" s="26">
        <v>330</v>
      </c>
      <c r="AI27" s="27">
        <v>95</v>
      </c>
      <c r="AJ27" s="27">
        <v>18</v>
      </c>
      <c r="AK27" s="27">
        <v>214</v>
      </c>
      <c r="AL27" s="28">
        <v>3</v>
      </c>
    </row>
    <row r="28" spans="2:38" ht="13.5" customHeight="1" x14ac:dyDescent="0.15">
      <c r="B28" s="55"/>
      <c r="C28" s="53"/>
      <c r="D28" s="23">
        <v>100</v>
      </c>
      <c r="E28" s="24">
        <v>32.1</v>
      </c>
      <c r="F28" s="24">
        <v>12.1</v>
      </c>
      <c r="G28" s="24">
        <v>54.8</v>
      </c>
      <c r="H28" s="31">
        <v>0.9</v>
      </c>
      <c r="I28" s="23">
        <v>100</v>
      </c>
      <c r="J28" s="24">
        <v>28.5</v>
      </c>
      <c r="K28" s="24">
        <v>6.4</v>
      </c>
      <c r="L28" s="24">
        <v>64.2</v>
      </c>
      <c r="M28" s="31">
        <v>0.9</v>
      </c>
      <c r="N28" s="23">
        <v>100</v>
      </c>
      <c r="O28" s="24">
        <v>3</v>
      </c>
      <c r="P28" s="24">
        <v>70.900000000000006</v>
      </c>
      <c r="Q28" s="24">
        <v>25.2</v>
      </c>
      <c r="R28" s="31">
        <v>0.9</v>
      </c>
      <c r="S28" s="23">
        <v>100</v>
      </c>
      <c r="T28" s="24">
        <v>5.8</v>
      </c>
      <c r="U28" s="24">
        <v>5.8</v>
      </c>
      <c r="V28" s="24">
        <v>87</v>
      </c>
      <c r="W28" s="31">
        <v>1.5</v>
      </c>
      <c r="X28" s="23">
        <v>100</v>
      </c>
      <c r="Y28" s="24">
        <v>48.8</v>
      </c>
      <c r="Z28" s="24">
        <v>5.5</v>
      </c>
      <c r="AA28" s="24">
        <v>44.8</v>
      </c>
      <c r="AB28" s="31">
        <v>0.9</v>
      </c>
      <c r="AC28" s="23">
        <v>100</v>
      </c>
      <c r="AD28" s="24">
        <v>26.4</v>
      </c>
      <c r="AE28" s="24">
        <v>20.3</v>
      </c>
      <c r="AF28" s="24">
        <v>52.4</v>
      </c>
      <c r="AG28" s="31">
        <v>0.9</v>
      </c>
      <c r="AH28" s="23">
        <v>100</v>
      </c>
      <c r="AI28" s="24">
        <v>28.8</v>
      </c>
      <c r="AJ28" s="24">
        <v>5.5</v>
      </c>
      <c r="AK28" s="24">
        <v>64.8</v>
      </c>
      <c r="AL28" s="25">
        <v>0.9</v>
      </c>
    </row>
    <row r="29" spans="2:38" ht="13.5" customHeight="1" x14ac:dyDescent="0.15">
      <c r="B29" s="55"/>
      <c r="C29" s="52" t="s">
        <v>122</v>
      </c>
      <c r="D29" s="26">
        <v>286</v>
      </c>
      <c r="E29" s="27">
        <v>101</v>
      </c>
      <c r="F29" s="27">
        <v>37</v>
      </c>
      <c r="G29" s="27">
        <v>147</v>
      </c>
      <c r="H29" s="32">
        <v>1</v>
      </c>
      <c r="I29" s="26">
        <v>286</v>
      </c>
      <c r="J29" s="27">
        <v>77</v>
      </c>
      <c r="K29" s="27">
        <v>27</v>
      </c>
      <c r="L29" s="27">
        <v>181</v>
      </c>
      <c r="M29" s="32">
        <v>1</v>
      </c>
      <c r="N29" s="26">
        <v>286</v>
      </c>
      <c r="O29" s="27">
        <v>13</v>
      </c>
      <c r="P29" s="27">
        <v>205</v>
      </c>
      <c r="Q29" s="27">
        <v>67</v>
      </c>
      <c r="R29" s="32">
        <v>1</v>
      </c>
      <c r="S29" s="26">
        <v>286</v>
      </c>
      <c r="T29" s="27">
        <v>15</v>
      </c>
      <c r="U29" s="27">
        <v>11</v>
      </c>
      <c r="V29" s="27">
        <v>259</v>
      </c>
      <c r="W29" s="32">
        <v>1</v>
      </c>
      <c r="X29" s="26">
        <v>286</v>
      </c>
      <c r="Y29" s="27">
        <v>117</v>
      </c>
      <c r="Z29" s="27">
        <v>13</v>
      </c>
      <c r="AA29" s="27">
        <v>155</v>
      </c>
      <c r="AB29" s="32">
        <v>1</v>
      </c>
      <c r="AC29" s="26">
        <v>286</v>
      </c>
      <c r="AD29" s="27">
        <v>65</v>
      </c>
      <c r="AE29" s="27">
        <v>66</v>
      </c>
      <c r="AF29" s="27">
        <v>153</v>
      </c>
      <c r="AG29" s="32">
        <v>2</v>
      </c>
      <c r="AH29" s="26">
        <v>286</v>
      </c>
      <c r="AI29" s="27">
        <v>75</v>
      </c>
      <c r="AJ29" s="27">
        <v>28</v>
      </c>
      <c r="AK29" s="27">
        <v>182</v>
      </c>
      <c r="AL29" s="28">
        <v>1</v>
      </c>
    </row>
    <row r="30" spans="2:38" ht="13.5" customHeight="1" x14ac:dyDescent="0.15">
      <c r="B30" s="55"/>
      <c r="C30" s="53"/>
      <c r="D30" s="23">
        <v>100</v>
      </c>
      <c r="E30" s="24">
        <v>35.299999999999997</v>
      </c>
      <c r="F30" s="24">
        <v>12.9</v>
      </c>
      <c r="G30" s="24">
        <v>51.4</v>
      </c>
      <c r="H30" s="31">
        <v>0.3</v>
      </c>
      <c r="I30" s="23">
        <v>100</v>
      </c>
      <c r="J30" s="24">
        <v>26.9</v>
      </c>
      <c r="K30" s="24">
        <v>9.4</v>
      </c>
      <c r="L30" s="24">
        <v>63.3</v>
      </c>
      <c r="M30" s="31">
        <v>0.3</v>
      </c>
      <c r="N30" s="23">
        <v>100</v>
      </c>
      <c r="O30" s="24">
        <v>4.5</v>
      </c>
      <c r="P30" s="24">
        <v>71.7</v>
      </c>
      <c r="Q30" s="24">
        <v>23.4</v>
      </c>
      <c r="R30" s="31">
        <v>0.3</v>
      </c>
      <c r="S30" s="23">
        <v>100</v>
      </c>
      <c r="T30" s="24">
        <v>5.2</v>
      </c>
      <c r="U30" s="24">
        <v>3.8</v>
      </c>
      <c r="V30" s="24">
        <v>90.6</v>
      </c>
      <c r="W30" s="31">
        <v>0.3</v>
      </c>
      <c r="X30" s="23">
        <v>100</v>
      </c>
      <c r="Y30" s="24">
        <v>40.9</v>
      </c>
      <c r="Z30" s="24">
        <v>4.5</v>
      </c>
      <c r="AA30" s="24">
        <v>54.2</v>
      </c>
      <c r="AB30" s="31">
        <v>0.3</v>
      </c>
      <c r="AC30" s="23">
        <v>100</v>
      </c>
      <c r="AD30" s="24">
        <v>22.7</v>
      </c>
      <c r="AE30" s="24">
        <v>23.1</v>
      </c>
      <c r="AF30" s="24">
        <v>53.5</v>
      </c>
      <c r="AG30" s="31">
        <v>0.7</v>
      </c>
      <c r="AH30" s="23">
        <v>100</v>
      </c>
      <c r="AI30" s="24">
        <v>26.2</v>
      </c>
      <c r="AJ30" s="24">
        <v>9.8000000000000007</v>
      </c>
      <c r="AK30" s="24">
        <v>63.6</v>
      </c>
      <c r="AL30" s="25">
        <v>0.3</v>
      </c>
    </row>
    <row r="31" spans="2:38" ht="13.5" customHeight="1" x14ac:dyDescent="0.15">
      <c r="B31" s="55"/>
      <c r="C31" s="52" t="s">
        <v>123</v>
      </c>
      <c r="D31" s="26">
        <v>303</v>
      </c>
      <c r="E31" s="27">
        <v>111</v>
      </c>
      <c r="F31" s="27">
        <v>26</v>
      </c>
      <c r="G31" s="27">
        <v>164</v>
      </c>
      <c r="H31" s="32">
        <v>2</v>
      </c>
      <c r="I31" s="26">
        <v>303</v>
      </c>
      <c r="J31" s="27">
        <v>73</v>
      </c>
      <c r="K31" s="27">
        <v>17</v>
      </c>
      <c r="L31" s="27">
        <v>211</v>
      </c>
      <c r="M31" s="32">
        <v>2</v>
      </c>
      <c r="N31" s="26">
        <v>303</v>
      </c>
      <c r="O31" s="27">
        <v>12</v>
      </c>
      <c r="P31" s="27">
        <v>211</v>
      </c>
      <c r="Q31" s="27">
        <v>77</v>
      </c>
      <c r="R31" s="32">
        <v>3</v>
      </c>
      <c r="S31" s="26">
        <v>303</v>
      </c>
      <c r="T31" s="27">
        <v>17</v>
      </c>
      <c r="U31" s="27">
        <v>13</v>
      </c>
      <c r="V31" s="27">
        <v>271</v>
      </c>
      <c r="W31" s="32">
        <v>2</v>
      </c>
      <c r="X31" s="26">
        <v>303</v>
      </c>
      <c r="Y31" s="27">
        <v>113</v>
      </c>
      <c r="Z31" s="27">
        <v>11</v>
      </c>
      <c r="AA31" s="27">
        <v>177</v>
      </c>
      <c r="AB31" s="32">
        <v>2</v>
      </c>
      <c r="AC31" s="26">
        <v>303</v>
      </c>
      <c r="AD31" s="27">
        <v>50</v>
      </c>
      <c r="AE31" s="27">
        <v>80</v>
      </c>
      <c r="AF31" s="27">
        <v>170</v>
      </c>
      <c r="AG31" s="32">
        <v>3</v>
      </c>
      <c r="AH31" s="26">
        <v>303</v>
      </c>
      <c r="AI31" s="27">
        <v>80</v>
      </c>
      <c r="AJ31" s="27">
        <v>23</v>
      </c>
      <c r="AK31" s="27">
        <v>198</v>
      </c>
      <c r="AL31" s="28">
        <v>2</v>
      </c>
    </row>
    <row r="32" spans="2:38" ht="13.5" customHeight="1" x14ac:dyDescent="0.15">
      <c r="B32" s="55"/>
      <c r="C32" s="53"/>
      <c r="D32" s="23">
        <v>100</v>
      </c>
      <c r="E32" s="24">
        <v>36.6</v>
      </c>
      <c r="F32" s="24">
        <v>8.6</v>
      </c>
      <c r="G32" s="24">
        <v>54.1</v>
      </c>
      <c r="H32" s="31">
        <v>0.7</v>
      </c>
      <c r="I32" s="23">
        <v>100</v>
      </c>
      <c r="J32" s="24">
        <v>24.1</v>
      </c>
      <c r="K32" s="24">
        <v>5.6</v>
      </c>
      <c r="L32" s="24">
        <v>69.599999999999994</v>
      </c>
      <c r="M32" s="31">
        <v>0.7</v>
      </c>
      <c r="N32" s="23">
        <v>100</v>
      </c>
      <c r="O32" s="24">
        <v>4</v>
      </c>
      <c r="P32" s="24">
        <v>69.599999999999994</v>
      </c>
      <c r="Q32" s="24">
        <v>25.4</v>
      </c>
      <c r="R32" s="31">
        <v>1</v>
      </c>
      <c r="S32" s="23">
        <v>100</v>
      </c>
      <c r="T32" s="24">
        <v>5.6</v>
      </c>
      <c r="U32" s="24">
        <v>4.3</v>
      </c>
      <c r="V32" s="24">
        <v>89.4</v>
      </c>
      <c r="W32" s="31">
        <v>0.7</v>
      </c>
      <c r="X32" s="23">
        <v>100</v>
      </c>
      <c r="Y32" s="24">
        <v>37.299999999999997</v>
      </c>
      <c r="Z32" s="24">
        <v>3.6</v>
      </c>
      <c r="AA32" s="24">
        <v>58.4</v>
      </c>
      <c r="AB32" s="31">
        <v>0.7</v>
      </c>
      <c r="AC32" s="23">
        <v>100</v>
      </c>
      <c r="AD32" s="24">
        <v>16.5</v>
      </c>
      <c r="AE32" s="24">
        <v>26.4</v>
      </c>
      <c r="AF32" s="24">
        <v>56.1</v>
      </c>
      <c r="AG32" s="31">
        <v>1</v>
      </c>
      <c r="AH32" s="23">
        <v>100</v>
      </c>
      <c r="AI32" s="24">
        <v>26.4</v>
      </c>
      <c r="AJ32" s="24">
        <v>7.6</v>
      </c>
      <c r="AK32" s="24">
        <v>65.3</v>
      </c>
      <c r="AL32" s="25">
        <v>0.7</v>
      </c>
    </row>
    <row r="33" spans="2:38" ht="13.5" customHeight="1" x14ac:dyDescent="0.15">
      <c r="B33" s="55"/>
      <c r="C33" s="52" t="s">
        <v>124</v>
      </c>
      <c r="D33" s="26">
        <v>194</v>
      </c>
      <c r="E33" s="27">
        <v>67</v>
      </c>
      <c r="F33" s="27">
        <v>11</v>
      </c>
      <c r="G33" s="27">
        <v>115</v>
      </c>
      <c r="H33" s="32">
        <v>1</v>
      </c>
      <c r="I33" s="26">
        <v>194</v>
      </c>
      <c r="J33" s="27">
        <v>49</v>
      </c>
      <c r="K33" s="27">
        <v>19</v>
      </c>
      <c r="L33" s="27">
        <v>125</v>
      </c>
      <c r="M33" s="32">
        <v>1</v>
      </c>
      <c r="N33" s="26">
        <v>194</v>
      </c>
      <c r="O33" s="27">
        <v>13</v>
      </c>
      <c r="P33" s="27">
        <v>134</v>
      </c>
      <c r="Q33" s="27">
        <v>45</v>
      </c>
      <c r="R33" s="32">
        <v>2</v>
      </c>
      <c r="S33" s="26">
        <v>194</v>
      </c>
      <c r="T33" s="27">
        <v>5</v>
      </c>
      <c r="U33" s="27">
        <v>8</v>
      </c>
      <c r="V33" s="27">
        <v>180</v>
      </c>
      <c r="W33" s="32">
        <v>1</v>
      </c>
      <c r="X33" s="26">
        <v>194</v>
      </c>
      <c r="Y33" s="27">
        <v>78</v>
      </c>
      <c r="Z33" s="27">
        <v>9</v>
      </c>
      <c r="AA33" s="27">
        <v>106</v>
      </c>
      <c r="AB33" s="32">
        <v>1</v>
      </c>
      <c r="AC33" s="26">
        <v>194</v>
      </c>
      <c r="AD33" s="27">
        <v>38</v>
      </c>
      <c r="AE33" s="27">
        <v>40</v>
      </c>
      <c r="AF33" s="27">
        <v>115</v>
      </c>
      <c r="AG33" s="32">
        <v>1</v>
      </c>
      <c r="AH33" s="26">
        <v>194</v>
      </c>
      <c r="AI33" s="27">
        <v>56</v>
      </c>
      <c r="AJ33" s="27">
        <v>13</v>
      </c>
      <c r="AK33" s="27">
        <v>124</v>
      </c>
      <c r="AL33" s="28">
        <v>1</v>
      </c>
    </row>
    <row r="34" spans="2:38" ht="13.5" customHeight="1" x14ac:dyDescent="0.15">
      <c r="B34" s="55"/>
      <c r="C34" s="53"/>
      <c r="D34" s="23">
        <v>100</v>
      </c>
      <c r="E34" s="24">
        <v>34.5</v>
      </c>
      <c r="F34" s="24">
        <v>5.7</v>
      </c>
      <c r="G34" s="24">
        <v>59.3</v>
      </c>
      <c r="H34" s="31">
        <v>0.5</v>
      </c>
      <c r="I34" s="23">
        <v>100</v>
      </c>
      <c r="J34" s="24">
        <v>25.3</v>
      </c>
      <c r="K34" s="24">
        <v>9.8000000000000007</v>
      </c>
      <c r="L34" s="24">
        <v>64.400000000000006</v>
      </c>
      <c r="M34" s="31">
        <v>0.5</v>
      </c>
      <c r="N34" s="23">
        <v>100</v>
      </c>
      <c r="O34" s="24">
        <v>6.7</v>
      </c>
      <c r="P34" s="24">
        <v>69.099999999999994</v>
      </c>
      <c r="Q34" s="24">
        <v>23.2</v>
      </c>
      <c r="R34" s="31">
        <v>1</v>
      </c>
      <c r="S34" s="23">
        <v>100</v>
      </c>
      <c r="T34" s="24">
        <v>2.6</v>
      </c>
      <c r="U34" s="24">
        <v>4.0999999999999996</v>
      </c>
      <c r="V34" s="24">
        <v>92.8</v>
      </c>
      <c r="W34" s="31">
        <v>0.5</v>
      </c>
      <c r="X34" s="23">
        <v>100</v>
      </c>
      <c r="Y34" s="24">
        <v>40.200000000000003</v>
      </c>
      <c r="Z34" s="24">
        <v>4.5999999999999996</v>
      </c>
      <c r="AA34" s="24">
        <v>54.6</v>
      </c>
      <c r="AB34" s="31">
        <v>0.5</v>
      </c>
      <c r="AC34" s="23">
        <v>100</v>
      </c>
      <c r="AD34" s="24">
        <v>19.600000000000001</v>
      </c>
      <c r="AE34" s="24">
        <v>20.6</v>
      </c>
      <c r="AF34" s="24">
        <v>59.3</v>
      </c>
      <c r="AG34" s="31">
        <v>0.5</v>
      </c>
      <c r="AH34" s="23">
        <v>100</v>
      </c>
      <c r="AI34" s="24">
        <v>28.9</v>
      </c>
      <c r="AJ34" s="24">
        <v>6.7</v>
      </c>
      <c r="AK34" s="24">
        <v>63.9</v>
      </c>
      <c r="AL34" s="25">
        <v>0.5</v>
      </c>
    </row>
    <row r="35" spans="2:38" ht="13.5" customHeight="1" x14ac:dyDescent="0.15">
      <c r="B35" s="55"/>
      <c r="C35" s="52" t="s">
        <v>125</v>
      </c>
      <c r="D35" s="26">
        <v>208</v>
      </c>
      <c r="E35" s="27">
        <v>58</v>
      </c>
      <c r="F35" s="27">
        <v>28</v>
      </c>
      <c r="G35" s="27">
        <v>122</v>
      </c>
      <c r="H35" s="32" t="s">
        <v>132</v>
      </c>
      <c r="I35" s="26">
        <v>208</v>
      </c>
      <c r="J35" s="27">
        <v>45</v>
      </c>
      <c r="K35" s="27">
        <v>7</v>
      </c>
      <c r="L35" s="27">
        <v>156</v>
      </c>
      <c r="M35" s="32" t="s">
        <v>132</v>
      </c>
      <c r="N35" s="26">
        <v>208</v>
      </c>
      <c r="O35" s="27">
        <v>12</v>
      </c>
      <c r="P35" s="27">
        <v>153</v>
      </c>
      <c r="Q35" s="27">
        <v>42</v>
      </c>
      <c r="R35" s="32">
        <v>1</v>
      </c>
      <c r="S35" s="26">
        <v>208</v>
      </c>
      <c r="T35" s="27">
        <v>10</v>
      </c>
      <c r="U35" s="27">
        <v>12</v>
      </c>
      <c r="V35" s="27">
        <v>186</v>
      </c>
      <c r="W35" s="32" t="s">
        <v>132</v>
      </c>
      <c r="X35" s="26">
        <v>208</v>
      </c>
      <c r="Y35" s="27">
        <v>98</v>
      </c>
      <c r="Z35" s="27">
        <v>7</v>
      </c>
      <c r="AA35" s="27">
        <v>103</v>
      </c>
      <c r="AB35" s="32" t="s">
        <v>132</v>
      </c>
      <c r="AC35" s="26">
        <v>208</v>
      </c>
      <c r="AD35" s="27">
        <v>42</v>
      </c>
      <c r="AE35" s="27">
        <v>55</v>
      </c>
      <c r="AF35" s="27">
        <v>110</v>
      </c>
      <c r="AG35" s="32">
        <v>1</v>
      </c>
      <c r="AH35" s="26">
        <v>208</v>
      </c>
      <c r="AI35" s="27">
        <v>64</v>
      </c>
      <c r="AJ35" s="27">
        <v>10</v>
      </c>
      <c r="AK35" s="27">
        <v>134</v>
      </c>
      <c r="AL35" s="28" t="s">
        <v>132</v>
      </c>
    </row>
    <row r="36" spans="2:38" ht="13.5" customHeight="1" x14ac:dyDescent="0.15">
      <c r="B36" s="55"/>
      <c r="C36" s="53"/>
      <c r="D36" s="23">
        <v>100</v>
      </c>
      <c r="E36" s="24">
        <v>27.9</v>
      </c>
      <c r="F36" s="24">
        <v>13.5</v>
      </c>
      <c r="G36" s="24">
        <v>58.7</v>
      </c>
      <c r="H36" s="31" t="s">
        <v>147</v>
      </c>
      <c r="I36" s="23">
        <v>100</v>
      </c>
      <c r="J36" s="24">
        <v>21.6</v>
      </c>
      <c r="K36" s="24">
        <v>3.4</v>
      </c>
      <c r="L36" s="24">
        <v>75</v>
      </c>
      <c r="M36" s="31" t="s">
        <v>132</v>
      </c>
      <c r="N36" s="23">
        <v>100</v>
      </c>
      <c r="O36" s="24">
        <v>5.8</v>
      </c>
      <c r="P36" s="24">
        <v>73.599999999999994</v>
      </c>
      <c r="Q36" s="24">
        <v>20.2</v>
      </c>
      <c r="R36" s="31">
        <v>0.5</v>
      </c>
      <c r="S36" s="23">
        <v>100</v>
      </c>
      <c r="T36" s="24">
        <v>4.8</v>
      </c>
      <c r="U36" s="24">
        <v>5.8</v>
      </c>
      <c r="V36" s="24">
        <v>89.4</v>
      </c>
      <c r="W36" s="31" t="s">
        <v>132</v>
      </c>
      <c r="X36" s="23">
        <v>100</v>
      </c>
      <c r="Y36" s="24">
        <v>47.1</v>
      </c>
      <c r="Z36" s="24">
        <v>3.4</v>
      </c>
      <c r="AA36" s="24">
        <v>49.5</v>
      </c>
      <c r="AB36" s="31" t="s">
        <v>132</v>
      </c>
      <c r="AC36" s="23">
        <v>100</v>
      </c>
      <c r="AD36" s="24">
        <v>20.2</v>
      </c>
      <c r="AE36" s="24">
        <v>26.4</v>
      </c>
      <c r="AF36" s="24">
        <v>52.9</v>
      </c>
      <c r="AG36" s="31">
        <v>0.5</v>
      </c>
      <c r="AH36" s="23">
        <v>100</v>
      </c>
      <c r="AI36" s="24">
        <v>30.8</v>
      </c>
      <c r="AJ36" s="24">
        <v>4.8</v>
      </c>
      <c r="AK36" s="24">
        <v>64.400000000000006</v>
      </c>
      <c r="AL36" s="25" t="s">
        <v>132</v>
      </c>
    </row>
    <row r="37" spans="2:38" ht="13.5" customHeight="1" x14ac:dyDescent="0.15">
      <c r="B37" s="55"/>
      <c r="C37" s="52" t="s">
        <v>126</v>
      </c>
      <c r="D37" s="26">
        <v>415</v>
      </c>
      <c r="E37" s="27">
        <v>125</v>
      </c>
      <c r="F37" s="27">
        <v>29</v>
      </c>
      <c r="G37" s="27">
        <v>259</v>
      </c>
      <c r="H37" s="32">
        <v>2</v>
      </c>
      <c r="I37" s="26">
        <v>415</v>
      </c>
      <c r="J37" s="27">
        <v>83</v>
      </c>
      <c r="K37" s="27">
        <v>32</v>
      </c>
      <c r="L37" s="27">
        <v>298</v>
      </c>
      <c r="M37" s="32">
        <v>2</v>
      </c>
      <c r="N37" s="26">
        <v>415</v>
      </c>
      <c r="O37" s="27">
        <v>15</v>
      </c>
      <c r="P37" s="27">
        <v>307</v>
      </c>
      <c r="Q37" s="27">
        <v>91</v>
      </c>
      <c r="R37" s="32">
        <v>2</v>
      </c>
      <c r="S37" s="26">
        <v>415</v>
      </c>
      <c r="T37" s="27">
        <v>19</v>
      </c>
      <c r="U37" s="27">
        <v>11</v>
      </c>
      <c r="V37" s="27">
        <v>383</v>
      </c>
      <c r="W37" s="32">
        <v>2</v>
      </c>
      <c r="X37" s="26">
        <v>415</v>
      </c>
      <c r="Y37" s="27">
        <v>176</v>
      </c>
      <c r="Z37" s="27">
        <v>22</v>
      </c>
      <c r="AA37" s="27">
        <v>215</v>
      </c>
      <c r="AB37" s="32">
        <v>2</v>
      </c>
      <c r="AC37" s="26">
        <v>415</v>
      </c>
      <c r="AD37" s="27">
        <v>77</v>
      </c>
      <c r="AE37" s="27">
        <v>89</v>
      </c>
      <c r="AF37" s="27">
        <v>247</v>
      </c>
      <c r="AG37" s="32">
        <v>2</v>
      </c>
      <c r="AH37" s="26">
        <v>415</v>
      </c>
      <c r="AI37" s="27">
        <v>108</v>
      </c>
      <c r="AJ37" s="27">
        <v>31</v>
      </c>
      <c r="AK37" s="27">
        <v>274</v>
      </c>
      <c r="AL37" s="28">
        <v>2</v>
      </c>
    </row>
    <row r="38" spans="2:38" ht="13.5" customHeight="1" x14ac:dyDescent="0.15">
      <c r="B38" s="55"/>
      <c r="C38" s="53"/>
      <c r="D38" s="23">
        <v>100</v>
      </c>
      <c r="E38" s="24">
        <v>30.1</v>
      </c>
      <c r="F38" s="24">
        <v>7</v>
      </c>
      <c r="G38" s="24">
        <v>62.4</v>
      </c>
      <c r="H38" s="31">
        <v>0.5</v>
      </c>
      <c r="I38" s="23">
        <v>100</v>
      </c>
      <c r="J38" s="24">
        <v>20</v>
      </c>
      <c r="K38" s="24">
        <v>7.7</v>
      </c>
      <c r="L38" s="24">
        <v>71.8</v>
      </c>
      <c r="M38" s="31">
        <v>0.5</v>
      </c>
      <c r="N38" s="23">
        <v>100</v>
      </c>
      <c r="O38" s="24">
        <v>3.6</v>
      </c>
      <c r="P38" s="24">
        <v>74</v>
      </c>
      <c r="Q38" s="24">
        <v>21.9</v>
      </c>
      <c r="R38" s="31">
        <v>0.5</v>
      </c>
      <c r="S38" s="23">
        <v>100</v>
      </c>
      <c r="T38" s="24">
        <v>4.5999999999999996</v>
      </c>
      <c r="U38" s="24">
        <v>2.7</v>
      </c>
      <c r="V38" s="24">
        <v>92.3</v>
      </c>
      <c r="W38" s="31">
        <v>0.5</v>
      </c>
      <c r="X38" s="23">
        <v>100</v>
      </c>
      <c r="Y38" s="24">
        <v>42.4</v>
      </c>
      <c r="Z38" s="24">
        <v>5.3</v>
      </c>
      <c r="AA38" s="24">
        <v>51.8</v>
      </c>
      <c r="AB38" s="31">
        <v>0.5</v>
      </c>
      <c r="AC38" s="23">
        <v>100</v>
      </c>
      <c r="AD38" s="24">
        <v>18.600000000000001</v>
      </c>
      <c r="AE38" s="24">
        <v>21.4</v>
      </c>
      <c r="AF38" s="24">
        <v>59.5</v>
      </c>
      <c r="AG38" s="31">
        <v>0.5</v>
      </c>
      <c r="AH38" s="23">
        <v>100</v>
      </c>
      <c r="AI38" s="24">
        <v>26</v>
      </c>
      <c r="AJ38" s="24">
        <v>7.5</v>
      </c>
      <c r="AK38" s="24">
        <v>66</v>
      </c>
      <c r="AL38" s="25">
        <v>0.5</v>
      </c>
    </row>
    <row r="39" spans="2:38" ht="13.5" customHeight="1" x14ac:dyDescent="0.15">
      <c r="B39" s="55"/>
      <c r="C39" s="52" t="s">
        <v>99</v>
      </c>
      <c r="D39" s="26">
        <v>60</v>
      </c>
      <c r="E39" s="27">
        <v>14</v>
      </c>
      <c r="F39" s="27">
        <v>9</v>
      </c>
      <c r="G39" s="27">
        <v>37</v>
      </c>
      <c r="H39" s="32" t="s">
        <v>132</v>
      </c>
      <c r="I39" s="26">
        <v>60</v>
      </c>
      <c r="J39" s="27">
        <v>22</v>
      </c>
      <c r="K39" s="27">
        <v>3</v>
      </c>
      <c r="L39" s="27">
        <v>34</v>
      </c>
      <c r="M39" s="32">
        <v>1</v>
      </c>
      <c r="N39" s="26">
        <v>60</v>
      </c>
      <c r="O39" s="27">
        <v>3</v>
      </c>
      <c r="P39" s="27">
        <v>39</v>
      </c>
      <c r="Q39" s="27">
        <v>18</v>
      </c>
      <c r="R39" s="32" t="s">
        <v>132</v>
      </c>
      <c r="S39" s="26">
        <v>60</v>
      </c>
      <c r="T39" s="27">
        <v>4</v>
      </c>
      <c r="U39" s="27">
        <v>4</v>
      </c>
      <c r="V39" s="27">
        <v>52</v>
      </c>
      <c r="W39" s="32" t="s">
        <v>132</v>
      </c>
      <c r="X39" s="26">
        <v>60</v>
      </c>
      <c r="Y39" s="27">
        <v>26</v>
      </c>
      <c r="Z39" s="27">
        <v>1</v>
      </c>
      <c r="AA39" s="27">
        <v>33</v>
      </c>
      <c r="AB39" s="32" t="s">
        <v>132</v>
      </c>
      <c r="AC39" s="26">
        <v>60</v>
      </c>
      <c r="AD39" s="27">
        <v>8</v>
      </c>
      <c r="AE39" s="27">
        <v>15</v>
      </c>
      <c r="AF39" s="27">
        <v>37</v>
      </c>
      <c r="AG39" s="32" t="s">
        <v>132</v>
      </c>
      <c r="AH39" s="26">
        <v>60</v>
      </c>
      <c r="AI39" s="27">
        <v>20</v>
      </c>
      <c r="AJ39" s="27">
        <v>5</v>
      </c>
      <c r="AK39" s="27">
        <v>35</v>
      </c>
      <c r="AL39" s="28" t="s">
        <v>132</v>
      </c>
    </row>
    <row r="40" spans="2:38" ht="13.5" customHeight="1" x14ac:dyDescent="0.15">
      <c r="B40" s="55"/>
      <c r="C40" s="53"/>
      <c r="D40" s="23">
        <v>100</v>
      </c>
      <c r="E40" s="24">
        <v>23.3</v>
      </c>
      <c r="F40" s="24">
        <v>15</v>
      </c>
      <c r="G40" s="24">
        <v>61.7</v>
      </c>
      <c r="H40" s="31" t="s">
        <v>132</v>
      </c>
      <c r="I40" s="23">
        <v>100</v>
      </c>
      <c r="J40" s="24">
        <v>36.700000000000003</v>
      </c>
      <c r="K40" s="24">
        <v>5</v>
      </c>
      <c r="L40" s="24">
        <v>56.7</v>
      </c>
      <c r="M40" s="31">
        <v>1.7</v>
      </c>
      <c r="N40" s="23">
        <v>100</v>
      </c>
      <c r="O40" s="24">
        <v>5</v>
      </c>
      <c r="P40" s="24">
        <v>65</v>
      </c>
      <c r="Q40" s="24">
        <v>30</v>
      </c>
      <c r="R40" s="31" t="s">
        <v>132</v>
      </c>
      <c r="S40" s="23">
        <v>100</v>
      </c>
      <c r="T40" s="24">
        <v>6.7</v>
      </c>
      <c r="U40" s="24">
        <v>6.7</v>
      </c>
      <c r="V40" s="24">
        <v>86.7</v>
      </c>
      <c r="W40" s="31" t="s">
        <v>132</v>
      </c>
      <c r="X40" s="23">
        <v>100</v>
      </c>
      <c r="Y40" s="24">
        <v>43.3</v>
      </c>
      <c r="Z40" s="24">
        <v>1.7</v>
      </c>
      <c r="AA40" s="24">
        <v>55</v>
      </c>
      <c r="AB40" s="31" t="s">
        <v>132</v>
      </c>
      <c r="AC40" s="23">
        <v>100</v>
      </c>
      <c r="AD40" s="24">
        <v>13.3</v>
      </c>
      <c r="AE40" s="24">
        <v>25</v>
      </c>
      <c r="AF40" s="24">
        <v>61.7</v>
      </c>
      <c r="AG40" s="31" t="s">
        <v>132</v>
      </c>
      <c r="AH40" s="23">
        <v>100</v>
      </c>
      <c r="AI40" s="24">
        <v>33.299999999999997</v>
      </c>
      <c r="AJ40" s="24">
        <v>8.3000000000000007</v>
      </c>
      <c r="AK40" s="24">
        <v>58.3</v>
      </c>
      <c r="AL40" s="25" t="s">
        <v>132</v>
      </c>
    </row>
    <row r="41" spans="2:38" ht="13.5" customHeight="1" x14ac:dyDescent="0.15">
      <c r="B41" s="55"/>
      <c r="C41" s="52" t="s">
        <v>127</v>
      </c>
      <c r="D41" s="26">
        <v>151</v>
      </c>
      <c r="E41" s="27">
        <v>31</v>
      </c>
      <c r="F41" s="27">
        <v>19</v>
      </c>
      <c r="G41" s="27">
        <v>97</v>
      </c>
      <c r="H41" s="32">
        <v>4</v>
      </c>
      <c r="I41" s="26">
        <v>151</v>
      </c>
      <c r="J41" s="27">
        <v>59</v>
      </c>
      <c r="K41" s="27">
        <v>10</v>
      </c>
      <c r="L41" s="27">
        <v>79</v>
      </c>
      <c r="M41" s="32">
        <v>3</v>
      </c>
      <c r="N41" s="26">
        <v>151</v>
      </c>
      <c r="O41" s="27">
        <v>8</v>
      </c>
      <c r="P41" s="27">
        <v>85</v>
      </c>
      <c r="Q41" s="27">
        <v>54</v>
      </c>
      <c r="R41" s="32">
        <v>4</v>
      </c>
      <c r="S41" s="26">
        <v>151</v>
      </c>
      <c r="T41" s="27">
        <v>10</v>
      </c>
      <c r="U41" s="27">
        <v>12</v>
      </c>
      <c r="V41" s="27">
        <v>126</v>
      </c>
      <c r="W41" s="32">
        <v>3</v>
      </c>
      <c r="X41" s="26">
        <v>151</v>
      </c>
      <c r="Y41" s="27">
        <v>82</v>
      </c>
      <c r="Z41" s="27">
        <v>6</v>
      </c>
      <c r="AA41" s="27">
        <v>60</v>
      </c>
      <c r="AB41" s="32">
        <v>3</v>
      </c>
      <c r="AC41" s="26">
        <v>151</v>
      </c>
      <c r="AD41" s="27">
        <v>40</v>
      </c>
      <c r="AE41" s="27">
        <v>27</v>
      </c>
      <c r="AF41" s="27">
        <v>81</v>
      </c>
      <c r="AG41" s="32">
        <v>3</v>
      </c>
      <c r="AH41" s="26">
        <v>151</v>
      </c>
      <c r="AI41" s="27">
        <v>52</v>
      </c>
      <c r="AJ41" s="27">
        <v>8</v>
      </c>
      <c r="AK41" s="27">
        <v>88</v>
      </c>
      <c r="AL41" s="28">
        <v>3</v>
      </c>
    </row>
    <row r="42" spans="2:38" ht="13.5" customHeight="1" x14ac:dyDescent="0.15">
      <c r="B42" s="55"/>
      <c r="C42" s="53"/>
      <c r="D42" s="23">
        <v>100</v>
      </c>
      <c r="E42" s="24">
        <v>20.5</v>
      </c>
      <c r="F42" s="24">
        <v>12.6</v>
      </c>
      <c r="G42" s="24">
        <v>64.2</v>
      </c>
      <c r="H42" s="31">
        <v>2.6</v>
      </c>
      <c r="I42" s="23">
        <v>100</v>
      </c>
      <c r="J42" s="24">
        <v>39.1</v>
      </c>
      <c r="K42" s="24">
        <v>6.6</v>
      </c>
      <c r="L42" s="24">
        <v>52.3</v>
      </c>
      <c r="M42" s="31">
        <v>2</v>
      </c>
      <c r="N42" s="23">
        <v>100</v>
      </c>
      <c r="O42" s="24">
        <v>5.3</v>
      </c>
      <c r="P42" s="24">
        <v>56.3</v>
      </c>
      <c r="Q42" s="24">
        <v>35.799999999999997</v>
      </c>
      <c r="R42" s="31">
        <v>2.6</v>
      </c>
      <c r="S42" s="23">
        <v>100</v>
      </c>
      <c r="T42" s="24">
        <v>6.6</v>
      </c>
      <c r="U42" s="24">
        <v>7.9</v>
      </c>
      <c r="V42" s="24">
        <v>83.4</v>
      </c>
      <c r="W42" s="31">
        <v>2</v>
      </c>
      <c r="X42" s="23">
        <v>100</v>
      </c>
      <c r="Y42" s="24">
        <v>54.3</v>
      </c>
      <c r="Z42" s="24">
        <v>4</v>
      </c>
      <c r="AA42" s="24">
        <v>39.700000000000003</v>
      </c>
      <c r="AB42" s="31">
        <v>2</v>
      </c>
      <c r="AC42" s="23">
        <v>100</v>
      </c>
      <c r="AD42" s="24">
        <v>26.5</v>
      </c>
      <c r="AE42" s="24">
        <v>17.899999999999999</v>
      </c>
      <c r="AF42" s="24">
        <v>53.6</v>
      </c>
      <c r="AG42" s="31">
        <v>2</v>
      </c>
      <c r="AH42" s="23">
        <v>100</v>
      </c>
      <c r="AI42" s="24">
        <v>34.4</v>
      </c>
      <c r="AJ42" s="24">
        <v>5.3</v>
      </c>
      <c r="AK42" s="24">
        <v>58.3</v>
      </c>
      <c r="AL42" s="25">
        <v>2</v>
      </c>
    </row>
    <row r="43" spans="2:38" ht="13.5" customHeight="1" x14ac:dyDescent="0.15">
      <c r="B43" s="55"/>
      <c r="C43" s="52" t="s">
        <v>128</v>
      </c>
      <c r="D43" s="26">
        <v>441</v>
      </c>
      <c r="E43" s="27">
        <v>127</v>
      </c>
      <c r="F43" s="27">
        <v>45</v>
      </c>
      <c r="G43" s="27">
        <v>263</v>
      </c>
      <c r="H43" s="32">
        <v>6</v>
      </c>
      <c r="I43" s="26">
        <v>441</v>
      </c>
      <c r="J43" s="27">
        <v>124</v>
      </c>
      <c r="K43" s="27">
        <v>34</v>
      </c>
      <c r="L43" s="27">
        <v>277</v>
      </c>
      <c r="M43" s="32">
        <v>6</v>
      </c>
      <c r="N43" s="26">
        <v>441</v>
      </c>
      <c r="O43" s="27">
        <v>21</v>
      </c>
      <c r="P43" s="27">
        <v>280</v>
      </c>
      <c r="Q43" s="27">
        <v>133</v>
      </c>
      <c r="R43" s="32">
        <v>7</v>
      </c>
      <c r="S43" s="26">
        <v>441</v>
      </c>
      <c r="T43" s="27">
        <v>28</v>
      </c>
      <c r="U43" s="27">
        <v>25</v>
      </c>
      <c r="V43" s="27">
        <v>382</v>
      </c>
      <c r="W43" s="32">
        <v>6</v>
      </c>
      <c r="X43" s="26">
        <v>441</v>
      </c>
      <c r="Y43" s="27">
        <v>189</v>
      </c>
      <c r="Z43" s="27">
        <v>22</v>
      </c>
      <c r="AA43" s="27">
        <v>224</v>
      </c>
      <c r="AB43" s="32">
        <v>6</v>
      </c>
      <c r="AC43" s="26">
        <v>441</v>
      </c>
      <c r="AD43" s="27">
        <v>115</v>
      </c>
      <c r="AE43" s="27">
        <v>90</v>
      </c>
      <c r="AF43" s="27">
        <v>231</v>
      </c>
      <c r="AG43" s="32">
        <v>5</v>
      </c>
      <c r="AH43" s="26">
        <v>441</v>
      </c>
      <c r="AI43" s="27">
        <v>131</v>
      </c>
      <c r="AJ43" s="27">
        <v>36</v>
      </c>
      <c r="AK43" s="27">
        <v>269</v>
      </c>
      <c r="AL43" s="28">
        <v>5</v>
      </c>
    </row>
    <row r="44" spans="2:38" ht="13.5" customHeight="1" x14ac:dyDescent="0.15">
      <c r="B44" s="55"/>
      <c r="C44" s="53"/>
      <c r="D44" s="23">
        <v>100</v>
      </c>
      <c r="E44" s="24">
        <v>28.8</v>
      </c>
      <c r="F44" s="24">
        <v>10.199999999999999</v>
      </c>
      <c r="G44" s="24">
        <v>59.6</v>
      </c>
      <c r="H44" s="31">
        <v>1.4</v>
      </c>
      <c r="I44" s="23">
        <v>100</v>
      </c>
      <c r="J44" s="24">
        <v>28.1</v>
      </c>
      <c r="K44" s="24">
        <v>7.7</v>
      </c>
      <c r="L44" s="24">
        <v>62.8</v>
      </c>
      <c r="M44" s="31">
        <v>1.4</v>
      </c>
      <c r="N44" s="23">
        <v>100</v>
      </c>
      <c r="O44" s="24">
        <v>4.8</v>
      </c>
      <c r="P44" s="24">
        <v>63.5</v>
      </c>
      <c r="Q44" s="24">
        <v>30.2</v>
      </c>
      <c r="R44" s="31">
        <v>1.6</v>
      </c>
      <c r="S44" s="23">
        <v>100</v>
      </c>
      <c r="T44" s="24">
        <v>6.3</v>
      </c>
      <c r="U44" s="24">
        <v>5.7</v>
      </c>
      <c r="V44" s="24">
        <v>86.6</v>
      </c>
      <c r="W44" s="31">
        <v>1.4</v>
      </c>
      <c r="X44" s="23">
        <v>100</v>
      </c>
      <c r="Y44" s="24">
        <v>42.9</v>
      </c>
      <c r="Z44" s="24">
        <v>5</v>
      </c>
      <c r="AA44" s="24">
        <v>50.8</v>
      </c>
      <c r="AB44" s="31">
        <v>1.4</v>
      </c>
      <c r="AC44" s="23">
        <v>100</v>
      </c>
      <c r="AD44" s="24">
        <v>26.1</v>
      </c>
      <c r="AE44" s="24">
        <v>20.399999999999999</v>
      </c>
      <c r="AF44" s="24">
        <v>52.4</v>
      </c>
      <c r="AG44" s="31">
        <v>1.1000000000000001</v>
      </c>
      <c r="AH44" s="23">
        <v>100</v>
      </c>
      <c r="AI44" s="24">
        <v>29.7</v>
      </c>
      <c r="AJ44" s="24">
        <v>8.1999999999999993</v>
      </c>
      <c r="AK44" s="24">
        <v>61</v>
      </c>
      <c r="AL44" s="25">
        <v>1.1000000000000001</v>
      </c>
    </row>
    <row r="45" spans="2:38" ht="13.5" customHeight="1" x14ac:dyDescent="0.15">
      <c r="B45" s="55"/>
      <c r="C45" s="52" t="s">
        <v>129</v>
      </c>
      <c r="D45" s="26">
        <v>657</v>
      </c>
      <c r="E45" s="27">
        <v>209</v>
      </c>
      <c r="F45" s="27">
        <v>87</v>
      </c>
      <c r="G45" s="27">
        <v>356</v>
      </c>
      <c r="H45" s="32">
        <v>5</v>
      </c>
      <c r="I45" s="26">
        <v>657</v>
      </c>
      <c r="J45" s="27">
        <v>184</v>
      </c>
      <c r="K45" s="27">
        <v>51</v>
      </c>
      <c r="L45" s="27">
        <v>417</v>
      </c>
      <c r="M45" s="32">
        <v>5</v>
      </c>
      <c r="N45" s="26">
        <v>657</v>
      </c>
      <c r="O45" s="27">
        <v>22</v>
      </c>
      <c r="P45" s="27">
        <v>457</v>
      </c>
      <c r="Q45" s="27">
        <v>170</v>
      </c>
      <c r="R45" s="32">
        <v>8</v>
      </c>
      <c r="S45" s="26">
        <v>657</v>
      </c>
      <c r="T45" s="27">
        <v>40</v>
      </c>
      <c r="U45" s="27">
        <v>37</v>
      </c>
      <c r="V45" s="27">
        <v>573</v>
      </c>
      <c r="W45" s="32">
        <v>7</v>
      </c>
      <c r="X45" s="26">
        <v>657</v>
      </c>
      <c r="Y45" s="27">
        <v>314</v>
      </c>
      <c r="Z45" s="27">
        <v>32</v>
      </c>
      <c r="AA45" s="27">
        <v>306</v>
      </c>
      <c r="AB45" s="32">
        <v>5</v>
      </c>
      <c r="AC45" s="26">
        <v>657</v>
      </c>
      <c r="AD45" s="27">
        <v>171</v>
      </c>
      <c r="AE45" s="27">
        <v>137</v>
      </c>
      <c r="AF45" s="27">
        <v>344</v>
      </c>
      <c r="AG45" s="32">
        <v>5</v>
      </c>
      <c r="AH45" s="26">
        <v>657</v>
      </c>
      <c r="AI45" s="27">
        <v>195</v>
      </c>
      <c r="AJ45" s="27">
        <v>48</v>
      </c>
      <c r="AK45" s="27">
        <v>409</v>
      </c>
      <c r="AL45" s="28">
        <v>5</v>
      </c>
    </row>
    <row r="46" spans="2:38" ht="13.5" customHeight="1" x14ac:dyDescent="0.15">
      <c r="B46" s="55"/>
      <c r="C46" s="53"/>
      <c r="D46" s="23">
        <v>100</v>
      </c>
      <c r="E46" s="24">
        <v>31.8</v>
      </c>
      <c r="F46" s="24">
        <v>13.2</v>
      </c>
      <c r="G46" s="24">
        <v>54.2</v>
      </c>
      <c r="H46" s="31">
        <v>0.8</v>
      </c>
      <c r="I46" s="23">
        <v>100</v>
      </c>
      <c r="J46" s="24">
        <v>28</v>
      </c>
      <c r="K46" s="24">
        <v>7.8</v>
      </c>
      <c r="L46" s="24">
        <v>63.5</v>
      </c>
      <c r="M46" s="31">
        <v>0.8</v>
      </c>
      <c r="N46" s="23">
        <v>100</v>
      </c>
      <c r="O46" s="24">
        <v>3.3</v>
      </c>
      <c r="P46" s="24">
        <v>69.599999999999994</v>
      </c>
      <c r="Q46" s="24">
        <v>25.9</v>
      </c>
      <c r="R46" s="31">
        <v>1.2</v>
      </c>
      <c r="S46" s="23">
        <v>100</v>
      </c>
      <c r="T46" s="24">
        <v>6.1</v>
      </c>
      <c r="U46" s="24">
        <v>5.6</v>
      </c>
      <c r="V46" s="24">
        <v>87.2</v>
      </c>
      <c r="W46" s="31">
        <v>1.1000000000000001</v>
      </c>
      <c r="X46" s="23">
        <v>100</v>
      </c>
      <c r="Y46" s="24">
        <v>47.8</v>
      </c>
      <c r="Z46" s="24">
        <v>4.9000000000000004</v>
      </c>
      <c r="AA46" s="24">
        <v>46.6</v>
      </c>
      <c r="AB46" s="31">
        <v>0.8</v>
      </c>
      <c r="AC46" s="23">
        <v>100</v>
      </c>
      <c r="AD46" s="24">
        <v>26</v>
      </c>
      <c r="AE46" s="24">
        <v>20.9</v>
      </c>
      <c r="AF46" s="24">
        <v>52.4</v>
      </c>
      <c r="AG46" s="31">
        <v>0.8</v>
      </c>
      <c r="AH46" s="23">
        <v>100</v>
      </c>
      <c r="AI46" s="24">
        <v>29.7</v>
      </c>
      <c r="AJ46" s="24">
        <v>7.3</v>
      </c>
      <c r="AK46" s="24">
        <v>62.3</v>
      </c>
      <c r="AL46" s="25">
        <v>0.8</v>
      </c>
    </row>
    <row r="47" spans="2:38" ht="13.5" customHeight="1" x14ac:dyDescent="0.15">
      <c r="B47" s="55"/>
      <c r="C47" s="52" t="s">
        <v>130</v>
      </c>
      <c r="D47" s="26">
        <v>589</v>
      </c>
      <c r="E47" s="27">
        <v>212</v>
      </c>
      <c r="F47" s="27">
        <v>63</v>
      </c>
      <c r="G47" s="27">
        <v>311</v>
      </c>
      <c r="H47" s="32">
        <v>3</v>
      </c>
      <c r="I47" s="26">
        <v>589</v>
      </c>
      <c r="J47" s="27">
        <v>150</v>
      </c>
      <c r="K47" s="27">
        <v>44</v>
      </c>
      <c r="L47" s="27">
        <v>392</v>
      </c>
      <c r="M47" s="32">
        <v>3</v>
      </c>
      <c r="N47" s="26">
        <v>589</v>
      </c>
      <c r="O47" s="27">
        <v>25</v>
      </c>
      <c r="P47" s="27">
        <v>416</v>
      </c>
      <c r="Q47" s="27">
        <v>144</v>
      </c>
      <c r="R47" s="32">
        <v>4</v>
      </c>
      <c r="S47" s="26">
        <v>589</v>
      </c>
      <c r="T47" s="27">
        <v>32</v>
      </c>
      <c r="U47" s="27">
        <v>24</v>
      </c>
      <c r="V47" s="27">
        <v>530</v>
      </c>
      <c r="W47" s="32">
        <v>3</v>
      </c>
      <c r="X47" s="26">
        <v>589</v>
      </c>
      <c r="Y47" s="27">
        <v>230</v>
      </c>
      <c r="Z47" s="27">
        <v>24</v>
      </c>
      <c r="AA47" s="27">
        <v>332</v>
      </c>
      <c r="AB47" s="32">
        <v>3</v>
      </c>
      <c r="AC47" s="26">
        <v>589</v>
      </c>
      <c r="AD47" s="27">
        <v>115</v>
      </c>
      <c r="AE47" s="27">
        <v>146</v>
      </c>
      <c r="AF47" s="27">
        <v>323</v>
      </c>
      <c r="AG47" s="32">
        <v>5</v>
      </c>
      <c r="AH47" s="26">
        <v>589</v>
      </c>
      <c r="AI47" s="27">
        <v>155</v>
      </c>
      <c r="AJ47" s="27">
        <v>51</v>
      </c>
      <c r="AK47" s="27">
        <v>380</v>
      </c>
      <c r="AL47" s="28">
        <v>3</v>
      </c>
    </row>
    <row r="48" spans="2:38" ht="13.5" customHeight="1" x14ac:dyDescent="0.15">
      <c r="B48" s="55"/>
      <c r="C48" s="53"/>
      <c r="D48" s="23">
        <v>100</v>
      </c>
      <c r="E48" s="24">
        <v>36</v>
      </c>
      <c r="F48" s="24">
        <v>10.7</v>
      </c>
      <c r="G48" s="24">
        <v>52.8</v>
      </c>
      <c r="H48" s="31">
        <v>0.5</v>
      </c>
      <c r="I48" s="23">
        <v>100</v>
      </c>
      <c r="J48" s="24">
        <v>25.5</v>
      </c>
      <c r="K48" s="24">
        <v>7.5</v>
      </c>
      <c r="L48" s="24">
        <v>66.599999999999994</v>
      </c>
      <c r="M48" s="31">
        <v>0.5</v>
      </c>
      <c r="N48" s="23">
        <v>100</v>
      </c>
      <c r="O48" s="24">
        <v>4.2</v>
      </c>
      <c r="P48" s="24">
        <v>70.599999999999994</v>
      </c>
      <c r="Q48" s="24">
        <v>24.4</v>
      </c>
      <c r="R48" s="31">
        <v>0.7</v>
      </c>
      <c r="S48" s="23">
        <v>100</v>
      </c>
      <c r="T48" s="24">
        <v>5.4</v>
      </c>
      <c r="U48" s="24">
        <v>4.0999999999999996</v>
      </c>
      <c r="V48" s="24">
        <v>90</v>
      </c>
      <c r="W48" s="31">
        <v>0.5</v>
      </c>
      <c r="X48" s="23">
        <v>100</v>
      </c>
      <c r="Y48" s="24">
        <v>39</v>
      </c>
      <c r="Z48" s="24">
        <v>4.0999999999999996</v>
      </c>
      <c r="AA48" s="24">
        <v>56.4</v>
      </c>
      <c r="AB48" s="31">
        <v>0.5</v>
      </c>
      <c r="AC48" s="23">
        <v>100</v>
      </c>
      <c r="AD48" s="24">
        <v>19.5</v>
      </c>
      <c r="AE48" s="24">
        <v>24.8</v>
      </c>
      <c r="AF48" s="24">
        <v>54.8</v>
      </c>
      <c r="AG48" s="31">
        <v>0.8</v>
      </c>
      <c r="AH48" s="23">
        <v>100</v>
      </c>
      <c r="AI48" s="24">
        <v>26.3</v>
      </c>
      <c r="AJ48" s="24">
        <v>8.6999999999999993</v>
      </c>
      <c r="AK48" s="24">
        <v>64.5</v>
      </c>
      <c r="AL48" s="25">
        <v>0.5</v>
      </c>
    </row>
    <row r="49" spans="2:38" ht="13.5" customHeight="1" x14ac:dyDescent="0.15">
      <c r="B49" s="55"/>
      <c r="C49" s="52" t="s">
        <v>131</v>
      </c>
      <c r="D49" s="26">
        <v>817</v>
      </c>
      <c r="E49" s="27">
        <v>250</v>
      </c>
      <c r="F49" s="27">
        <v>68</v>
      </c>
      <c r="G49" s="27">
        <v>496</v>
      </c>
      <c r="H49" s="32">
        <v>3</v>
      </c>
      <c r="I49" s="26">
        <v>817</v>
      </c>
      <c r="J49" s="27">
        <v>177</v>
      </c>
      <c r="K49" s="27">
        <v>58</v>
      </c>
      <c r="L49" s="27">
        <v>579</v>
      </c>
      <c r="M49" s="32">
        <v>3</v>
      </c>
      <c r="N49" s="26">
        <v>817</v>
      </c>
      <c r="O49" s="27">
        <v>40</v>
      </c>
      <c r="P49" s="27">
        <v>594</v>
      </c>
      <c r="Q49" s="27">
        <v>178</v>
      </c>
      <c r="R49" s="32">
        <v>5</v>
      </c>
      <c r="S49" s="26">
        <v>817</v>
      </c>
      <c r="T49" s="27">
        <v>34</v>
      </c>
      <c r="U49" s="27">
        <v>31</v>
      </c>
      <c r="V49" s="27">
        <v>749</v>
      </c>
      <c r="W49" s="32">
        <v>3</v>
      </c>
      <c r="X49" s="26">
        <v>817</v>
      </c>
      <c r="Y49" s="27">
        <v>352</v>
      </c>
      <c r="Z49" s="27">
        <v>38</v>
      </c>
      <c r="AA49" s="27">
        <v>424</v>
      </c>
      <c r="AB49" s="32">
        <v>3</v>
      </c>
      <c r="AC49" s="26">
        <v>817</v>
      </c>
      <c r="AD49" s="27">
        <v>157</v>
      </c>
      <c r="AE49" s="27">
        <v>184</v>
      </c>
      <c r="AF49" s="27">
        <v>472</v>
      </c>
      <c r="AG49" s="32">
        <v>4</v>
      </c>
      <c r="AH49" s="26">
        <v>817</v>
      </c>
      <c r="AI49" s="27">
        <v>228</v>
      </c>
      <c r="AJ49" s="27">
        <v>54</v>
      </c>
      <c r="AK49" s="27">
        <v>532</v>
      </c>
      <c r="AL49" s="28">
        <v>3</v>
      </c>
    </row>
    <row r="50" spans="2:38" ht="13.5" customHeight="1" x14ac:dyDescent="0.15">
      <c r="B50" s="44"/>
      <c r="C50" s="59"/>
      <c r="D50" s="34">
        <v>100</v>
      </c>
      <c r="E50" s="35">
        <v>30.6</v>
      </c>
      <c r="F50" s="35">
        <v>8.3000000000000007</v>
      </c>
      <c r="G50" s="35">
        <v>60.7</v>
      </c>
      <c r="H50" s="37">
        <v>0.4</v>
      </c>
      <c r="I50" s="34">
        <v>100</v>
      </c>
      <c r="J50" s="35">
        <v>21.7</v>
      </c>
      <c r="K50" s="35">
        <v>7.1</v>
      </c>
      <c r="L50" s="35">
        <v>70.900000000000006</v>
      </c>
      <c r="M50" s="37">
        <v>0.4</v>
      </c>
      <c r="N50" s="34">
        <v>100</v>
      </c>
      <c r="O50" s="35">
        <v>4.9000000000000004</v>
      </c>
      <c r="P50" s="35">
        <v>72.7</v>
      </c>
      <c r="Q50" s="35">
        <v>21.8</v>
      </c>
      <c r="R50" s="37">
        <v>0.6</v>
      </c>
      <c r="S50" s="34">
        <v>100</v>
      </c>
      <c r="T50" s="35">
        <v>4.2</v>
      </c>
      <c r="U50" s="35">
        <v>3.8</v>
      </c>
      <c r="V50" s="35">
        <v>91.7</v>
      </c>
      <c r="W50" s="37">
        <v>0.4</v>
      </c>
      <c r="X50" s="34">
        <v>100</v>
      </c>
      <c r="Y50" s="35">
        <v>43.1</v>
      </c>
      <c r="Z50" s="35">
        <v>4.7</v>
      </c>
      <c r="AA50" s="35">
        <v>51.9</v>
      </c>
      <c r="AB50" s="37">
        <v>0.4</v>
      </c>
      <c r="AC50" s="34">
        <v>100</v>
      </c>
      <c r="AD50" s="35">
        <v>19.2</v>
      </c>
      <c r="AE50" s="35">
        <v>22.5</v>
      </c>
      <c r="AF50" s="35">
        <v>57.8</v>
      </c>
      <c r="AG50" s="37">
        <v>0.5</v>
      </c>
      <c r="AH50" s="34">
        <v>100</v>
      </c>
      <c r="AI50" s="35">
        <v>27.9</v>
      </c>
      <c r="AJ50" s="35">
        <v>6.6</v>
      </c>
      <c r="AK50" s="35">
        <v>65.099999999999994</v>
      </c>
      <c r="AL50" s="36">
        <v>0.4</v>
      </c>
    </row>
    <row r="51" spans="2:38" ht="13.5" customHeight="1" x14ac:dyDescent="0.15">
      <c r="B51" s="43" t="s">
        <v>95</v>
      </c>
      <c r="C51" s="49"/>
      <c r="D51" s="17">
        <v>2715</v>
      </c>
      <c r="E51" s="18">
        <v>843</v>
      </c>
      <c r="F51" s="18">
        <v>291</v>
      </c>
      <c r="G51" s="18">
        <v>1560</v>
      </c>
      <c r="H51" s="30">
        <v>21</v>
      </c>
      <c r="I51" s="17">
        <v>2715</v>
      </c>
      <c r="J51" s="18">
        <v>716</v>
      </c>
      <c r="K51" s="18">
        <v>200</v>
      </c>
      <c r="L51" s="18">
        <v>1778</v>
      </c>
      <c r="M51" s="30">
        <v>21</v>
      </c>
      <c r="N51" s="17">
        <v>2715</v>
      </c>
      <c r="O51" s="18">
        <v>119</v>
      </c>
      <c r="P51" s="18">
        <v>1871</v>
      </c>
      <c r="Q51" s="18">
        <v>697</v>
      </c>
      <c r="R51" s="30">
        <v>28</v>
      </c>
      <c r="S51" s="17">
        <v>2715</v>
      </c>
      <c r="T51" s="18">
        <v>148</v>
      </c>
      <c r="U51" s="18">
        <v>133</v>
      </c>
      <c r="V51" s="18">
        <v>2412</v>
      </c>
      <c r="W51" s="30">
        <v>22</v>
      </c>
      <c r="X51" s="17">
        <v>2715</v>
      </c>
      <c r="Y51" s="18">
        <v>1193</v>
      </c>
      <c r="Z51" s="18">
        <v>123</v>
      </c>
      <c r="AA51" s="18">
        <v>1379</v>
      </c>
      <c r="AB51" s="30">
        <v>20</v>
      </c>
      <c r="AC51" s="17">
        <v>2715</v>
      </c>
      <c r="AD51" s="18">
        <v>606</v>
      </c>
      <c r="AE51" s="18">
        <v>599</v>
      </c>
      <c r="AF51" s="18">
        <v>1488</v>
      </c>
      <c r="AG51" s="30">
        <v>22</v>
      </c>
      <c r="AH51" s="17">
        <v>2715</v>
      </c>
      <c r="AI51" s="18">
        <v>781</v>
      </c>
      <c r="AJ51" s="18">
        <v>202</v>
      </c>
      <c r="AK51" s="18">
        <v>1713</v>
      </c>
      <c r="AL51" s="19">
        <v>19</v>
      </c>
    </row>
    <row r="52" spans="2:38" ht="13.5" customHeight="1" x14ac:dyDescent="0.15">
      <c r="B52" s="57"/>
      <c r="C52" s="53"/>
      <c r="D52" s="23">
        <v>100</v>
      </c>
      <c r="E52" s="24">
        <v>31</v>
      </c>
      <c r="F52" s="24">
        <v>10.7</v>
      </c>
      <c r="G52" s="24">
        <v>57.5</v>
      </c>
      <c r="H52" s="31">
        <v>0.8</v>
      </c>
      <c r="I52" s="23">
        <v>100</v>
      </c>
      <c r="J52" s="24">
        <v>26.4</v>
      </c>
      <c r="K52" s="24">
        <v>7.4</v>
      </c>
      <c r="L52" s="24">
        <v>65.5</v>
      </c>
      <c r="M52" s="31">
        <v>0.8</v>
      </c>
      <c r="N52" s="23">
        <v>100</v>
      </c>
      <c r="O52" s="24">
        <v>4.4000000000000004</v>
      </c>
      <c r="P52" s="24">
        <v>68.900000000000006</v>
      </c>
      <c r="Q52" s="24">
        <v>25.7</v>
      </c>
      <c r="R52" s="31">
        <v>1</v>
      </c>
      <c r="S52" s="23">
        <v>100</v>
      </c>
      <c r="T52" s="24">
        <v>5.5</v>
      </c>
      <c r="U52" s="24">
        <v>4.9000000000000004</v>
      </c>
      <c r="V52" s="24">
        <v>88.8</v>
      </c>
      <c r="W52" s="31">
        <v>0.8</v>
      </c>
      <c r="X52" s="23">
        <v>100</v>
      </c>
      <c r="Y52" s="24">
        <v>43.9</v>
      </c>
      <c r="Z52" s="24">
        <v>4.5</v>
      </c>
      <c r="AA52" s="24">
        <v>50.8</v>
      </c>
      <c r="AB52" s="31">
        <v>0.7</v>
      </c>
      <c r="AC52" s="23">
        <v>100</v>
      </c>
      <c r="AD52" s="24">
        <v>22.3</v>
      </c>
      <c r="AE52" s="24">
        <v>22.1</v>
      </c>
      <c r="AF52" s="24">
        <v>54.8</v>
      </c>
      <c r="AG52" s="31">
        <v>0.8</v>
      </c>
      <c r="AH52" s="23">
        <v>100</v>
      </c>
      <c r="AI52" s="24">
        <v>28.8</v>
      </c>
      <c r="AJ52" s="24">
        <v>7.4</v>
      </c>
      <c r="AK52" s="24">
        <v>63.1</v>
      </c>
      <c r="AL52" s="25">
        <v>0.7</v>
      </c>
    </row>
    <row r="53" spans="2:38" ht="13.5" customHeight="1" x14ac:dyDescent="0.15">
      <c r="B53" s="54" t="s">
        <v>64</v>
      </c>
      <c r="C53" s="52" t="s">
        <v>276</v>
      </c>
      <c r="D53" s="26">
        <v>2335</v>
      </c>
      <c r="E53" s="27">
        <v>719</v>
      </c>
      <c r="F53" s="27">
        <v>248</v>
      </c>
      <c r="G53" s="27">
        <v>1351</v>
      </c>
      <c r="H53" s="32">
        <v>17</v>
      </c>
      <c r="I53" s="26">
        <v>2335</v>
      </c>
      <c r="J53" s="27">
        <v>603</v>
      </c>
      <c r="K53" s="27">
        <v>166</v>
      </c>
      <c r="L53" s="27">
        <v>1548</v>
      </c>
      <c r="M53" s="32">
        <v>18</v>
      </c>
      <c r="N53" s="26">
        <v>2335</v>
      </c>
      <c r="O53" s="27">
        <v>102</v>
      </c>
      <c r="P53" s="27">
        <v>1616</v>
      </c>
      <c r="Q53" s="27">
        <v>593</v>
      </c>
      <c r="R53" s="32">
        <v>24</v>
      </c>
      <c r="S53" s="26">
        <v>2335</v>
      </c>
      <c r="T53" s="27">
        <v>125</v>
      </c>
      <c r="U53" s="27">
        <v>114</v>
      </c>
      <c r="V53" s="27">
        <v>2077</v>
      </c>
      <c r="W53" s="32">
        <v>19</v>
      </c>
      <c r="X53" s="26">
        <v>2335</v>
      </c>
      <c r="Y53" s="27">
        <v>1014</v>
      </c>
      <c r="Z53" s="27">
        <v>111</v>
      </c>
      <c r="AA53" s="27">
        <v>1193</v>
      </c>
      <c r="AB53" s="32">
        <v>17</v>
      </c>
      <c r="AC53" s="26">
        <v>2335</v>
      </c>
      <c r="AD53" s="27">
        <v>515</v>
      </c>
      <c r="AE53" s="27">
        <v>515</v>
      </c>
      <c r="AF53" s="27">
        <v>1286</v>
      </c>
      <c r="AG53" s="32">
        <v>19</v>
      </c>
      <c r="AH53" s="26">
        <v>2335</v>
      </c>
      <c r="AI53" s="27">
        <v>658</v>
      </c>
      <c r="AJ53" s="27">
        <v>179</v>
      </c>
      <c r="AK53" s="27">
        <v>1482</v>
      </c>
      <c r="AL53" s="28">
        <v>16</v>
      </c>
    </row>
    <row r="54" spans="2:38" ht="13.5" customHeight="1" x14ac:dyDescent="0.15">
      <c r="B54" s="55"/>
      <c r="C54" s="53"/>
      <c r="D54" s="23">
        <v>100</v>
      </c>
      <c r="E54" s="24">
        <v>30.8</v>
      </c>
      <c r="F54" s="24">
        <v>10.6</v>
      </c>
      <c r="G54" s="24">
        <v>57.9</v>
      </c>
      <c r="H54" s="31">
        <v>0.7</v>
      </c>
      <c r="I54" s="23">
        <v>100</v>
      </c>
      <c r="J54" s="24">
        <v>25.8</v>
      </c>
      <c r="K54" s="24">
        <v>7.1</v>
      </c>
      <c r="L54" s="24">
        <v>66.3</v>
      </c>
      <c r="M54" s="31">
        <v>0.8</v>
      </c>
      <c r="N54" s="23">
        <v>100</v>
      </c>
      <c r="O54" s="24">
        <v>4.4000000000000004</v>
      </c>
      <c r="P54" s="24">
        <v>69.2</v>
      </c>
      <c r="Q54" s="24">
        <v>25.4</v>
      </c>
      <c r="R54" s="31">
        <v>1</v>
      </c>
      <c r="S54" s="23">
        <v>100</v>
      </c>
      <c r="T54" s="24">
        <v>5.4</v>
      </c>
      <c r="U54" s="24">
        <v>4.9000000000000004</v>
      </c>
      <c r="V54" s="24">
        <v>89</v>
      </c>
      <c r="W54" s="31">
        <v>0.8</v>
      </c>
      <c r="X54" s="23">
        <v>100</v>
      </c>
      <c r="Y54" s="24">
        <v>43.4</v>
      </c>
      <c r="Z54" s="24">
        <v>4.8</v>
      </c>
      <c r="AA54" s="24">
        <v>51.1</v>
      </c>
      <c r="AB54" s="31">
        <v>0.7</v>
      </c>
      <c r="AC54" s="23">
        <v>100</v>
      </c>
      <c r="AD54" s="24">
        <v>22.1</v>
      </c>
      <c r="AE54" s="24">
        <v>22.1</v>
      </c>
      <c r="AF54" s="24">
        <v>55.1</v>
      </c>
      <c r="AG54" s="31">
        <v>0.8</v>
      </c>
      <c r="AH54" s="23">
        <v>100</v>
      </c>
      <c r="AI54" s="24">
        <v>28.2</v>
      </c>
      <c r="AJ54" s="24">
        <v>7.7</v>
      </c>
      <c r="AK54" s="24">
        <v>63.5</v>
      </c>
      <c r="AL54" s="25">
        <v>0.7</v>
      </c>
    </row>
    <row r="55" spans="2:38" ht="13.5" customHeight="1" x14ac:dyDescent="0.15">
      <c r="B55" s="55"/>
      <c r="C55" s="52" t="s">
        <v>277</v>
      </c>
      <c r="D55" s="26">
        <v>2073</v>
      </c>
      <c r="E55" s="27">
        <v>663</v>
      </c>
      <c r="F55" s="27">
        <v>232</v>
      </c>
      <c r="G55" s="27">
        <v>1168</v>
      </c>
      <c r="H55" s="32">
        <v>10</v>
      </c>
      <c r="I55" s="26">
        <v>2073</v>
      </c>
      <c r="J55" s="27">
        <v>529</v>
      </c>
      <c r="K55" s="27">
        <v>146</v>
      </c>
      <c r="L55" s="27">
        <v>1387</v>
      </c>
      <c r="M55" s="32">
        <v>11</v>
      </c>
      <c r="N55" s="26">
        <v>2073</v>
      </c>
      <c r="O55" s="27">
        <v>87</v>
      </c>
      <c r="P55" s="27">
        <v>1469</v>
      </c>
      <c r="Q55" s="27">
        <v>502</v>
      </c>
      <c r="R55" s="32">
        <v>15</v>
      </c>
      <c r="S55" s="26">
        <v>2073</v>
      </c>
      <c r="T55" s="27">
        <v>111</v>
      </c>
      <c r="U55" s="27">
        <v>98</v>
      </c>
      <c r="V55" s="27">
        <v>1852</v>
      </c>
      <c r="W55" s="32">
        <v>12</v>
      </c>
      <c r="X55" s="26">
        <v>2073</v>
      </c>
      <c r="Y55" s="27">
        <v>905</v>
      </c>
      <c r="Z55" s="27">
        <v>83</v>
      </c>
      <c r="AA55" s="27">
        <v>1075</v>
      </c>
      <c r="AB55" s="32">
        <v>10</v>
      </c>
      <c r="AC55" s="26">
        <v>2073</v>
      </c>
      <c r="AD55" s="27">
        <v>461</v>
      </c>
      <c r="AE55" s="27">
        <v>469</v>
      </c>
      <c r="AF55" s="27">
        <v>1131</v>
      </c>
      <c r="AG55" s="32">
        <v>12</v>
      </c>
      <c r="AH55" s="26">
        <v>2073</v>
      </c>
      <c r="AI55" s="27">
        <v>606</v>
      </c>
      <c r="AJ55" s="27">
        <v>165</v>
      </c>
      <c r="AK55" s="27">
        <v>1292</v>
      </c>
      <c r="AL55" s="28">
        <v>10</v>
      </c>
    </row>
    <row r="56" spans="2:38" ht="13.5" customHeight="1" x14ac:dyDescent="0.15">
      <c r="B56" s="55"/>
      <c r="C56" s="53"/>
      <c r="D56" s="23">
        <v>100</v>
      </c>
      <c r="E56" s="24">
        <v>32</v>
      </c>
      <c r="F56" s="24">
        <v>11.2</v>
      </c>
      <c r="G56" s="24">
        <v>56.3</v>
      </c>
      <c r="H56" s="31">
        <v>0.5</v>
      </c>
      <c r="I56" s="23">
        <v>100</v>
      </c>
      <c r="J56" s="24">
        <v>25.5</v>
      </c>
      <c r="K56" s="24">
        <v>7</v>
      </c>
      <c r="L56" s="24">
        <v>66.900000000000006</v>
      </c>
      <c r="M56" s="31">
        <v>0.5</v>
      </c>
      <c r="N56" s="23">
        <v>100</v>
      </c>
      <c r="O56" s="24">
        <v>4.2</v>
      </c>
      <c r="P56" s="24">
        <v>70.900000000000006</v>
      </c>
      <c r="Q56" s="24">
        <v>24.2</v>
      </c>
      <c r="R56" s="31">
        <v>0.7</v>
      </c>
      <c r="S56" s="23">
        <v>100</v>
      </c>
      <c r="T56" s="24">
        <v>5.4</v>
      </c>
      <c r="U56" s="24">
        <v>4.7</v>
      </c>
      <c r="V56" s="24">
        <v>89.3</v>
      </c>
      <c r="W56" s="31">
        <v>0.6</v>
      </c>
      <c r="X56" s="23">
        <v>100</v>
      </c>
      <c r="Y56" s="24">
        <v>43.7</v>
      </c>
      <c r="Z56" s="24">
        <v>4</v>
      </c>
      <c r="AA56" s="24">
        <v>51.9</v>
      </c>
      <c r="AB56" s="31">
        <v>0.5</v>
      </c>
      <c r="AC56" s="23">
        <v>100</v>
      </c>
      <c r="AD56" s="24">
        <v>22.2</v>
      </c>
      <c r="AE56" s="24">
        <v>22.6</v>
      </c>
      <c r="AF56" s="24">
        <v>54.6</v>
      </c>
      <c r="AG56" s="31">
        <v>0.6</v>
      </c>
      <c r="AH56" s="23">
        <v>100</v>
      </c>
      <c r="AI56" s="24">
        <v>29.2</v>
      </c>
      <c r="AJ56" s="24">
        <v>8</v>
      </c>
      <c r="AK56" s="24">
        <v>62.3</v>
      </c>
      <c r="AL56" s="25">
        <v>0.5</v>
      </c>
    </row>
    <row r="57" spans="2:38" ht="13.5" customHeight="1" x14ac:dyDescent="0.15">
      <c r="B57" s="55"/>
      <c r="C57" s="52" t="s">
        <v>278</v>
      </c>
      <c r="D57" s="26">
        <v>339</v>
      </c>
      <c r="E57" s="27">
        <v>96</v>
      </c>
      <c r="F57" s="27">
        <v>39</v>
      </c>
      <c r="G57" s="27">
        <v>199</v>
      </c>
      <c r="H57" s="32">
        <v>5</v>
      </c>
      <c r="I57" s="26">
        <v>339</v>
      </c>
      <c r="J57" s="27">
        <v>92</v>
      </c>
      <c r="K57" s="27">
        <v>28</v>
      </c>
      <c r="L57" s="27">
        <v>214</v>
      </c>
      <c r="M57" s="32">
        <v>5</v>
      </c>
      <c r="N57" s="26">
        <v>339</v>
      </c>
      <c r="O57" s="27">
        <v>15</v>
      </c>
      <c r="P57" s="27">
        <v>230</v>
      </c>
      <c r="Q57" s="27">
        <v>89</v>
      </c>
      <c r="R57" s="32">
        <v>5</v>
      </c>
      <c r="S57" s="26">
        <v>339</v>
      </c>
      <c r="T57" s="27">
        <v>21</v>
      </c>
      <c r="U57" s="27">
        <v>15</v>
      </c>
      <c r="V57" s="27">
        <v>298</v>
      </c>
      <c r="W57" s="32">
        <v>5</v>
      </c>
      <c r="X57" s="26">
        <v>339</v>
      </c>
      <c r="Y57" s="27">
        <v>135</v>
      </c>
      <c r="Z57" s="27">
        <v>12</v>
      </c>
      <c r="AA57" s="27">
        <v>186</v>
      </c>
      <c r="AB57" s="32">
        <v>6</v>
      </c>
      <c r="AC57" s="26">
        <v>339</v>
      </c>
      <c r="AD57" s="27">
        <v>63</v>
      </c>
      <c r="AE57" s="27">
        <v>86</v>
      </c>
      <c r="AF57" s="27">
        <v>185</v>
      </c>
      <c r="AG57" s="32">
        <v>5</v>
      </c>
      <c r="AH57" s="26">
        <v>339</v>
      </c>
      <c r="AI57" s="27">
        <v>87</v>
      </c>
      <c r="AJ57" s="27">
        <v>24</v>
      </c>
      <c r="AK57" s="27">
        <v>224</v>
      </c>
      <c r="AL57" s="28">
        <v>4</v>
      </c>
    </row>
    <row r="58" spans="2:38" ht="13.5" customHeight="1" x14ac:dyDescent="0.15">
      <c r="B58" s="55"/>
      <c r="C58" s="53"/>
      <c r="D58" s="23">
        <v>100</v>
      </c>
      <c r="E58" s="24">
        <v>28.3</v>
      </c>
      <c r="F58" s="24">
        <v>11.5</v>
      </c>
      <c r="G58" s="24">
        <v>58.7</v>
      </c>
      <c r="H58" s="31">
        <v>1.5</v>
      </c>
      <c r="I58" s="23">
        <v>100</v>
      </c>
      <c r="J58" s="24">
        <v>27.1</v>
      </c>
      <c r="K58" s="24">
        <v>8.3000000000000007</v>
      </c>
      <c r="L58" s="24">
        <v>63.1</v>
      </c>
      <c r="M58" s="31">
        <v>1.5</v>
      </c>
      <c r="N58" s="23">
        <v>100</v>
      </c>
      <c r="O58" s="24">
        <v>4.4000000000000004</v>
      </c>
      <c r="P58" s="24">
        <v>67.8</v>
      </c>
      <c r="Q58" s="24">
        <v>26.3</v>
      </c>
      <c r="R58" s="31">
        <v>1.5</v>
      </c>
      <c r="S58" s="23">
        <v>100</v>
      </c>
      <c r="T58" s="24">
        <v>6.2</v>
      </c>
      <c r="U58" s="24">
        <v>4.4000000000000004</v>
      </c>
      <c r="V58" s="24">
        <v>87.9</v>
      </c>
      <c r="W58" s="31">
        <v>1.5</v>
      </c>
      <c r="X58" s="23">
        <v>100</v>
      </c>
      <c r="Y58" s="24">
        <v>39.799999999999997</v>
      </c>
      <c r="Z58" s="24">
        <v>3.5</v>
      </c>
      <c r="AA58" s="24">
        <v>54.9</v>
      </c>
      <c r="AB58" s="31">
        <v>1.8</v>
      </c>
      <c r="AC58" s="23">
        <v>100</v>
      </c>
      <c r="AD58" s="24">
        <v>18.600000000000001</v>
      </c>
      <c r="AE58" s="24">
        <v>25.4</v>
      </c>
      <c r="AF58" s="24">
        <v>54.6</v>
      </c>
      <c r="AG58" s="31">
        <v>1.5</v>
      </c>
      <c r="AH58" s="23">
        <v>100</v>
      </c>
      <c r="AI58" s="24">
        <v>25.7</v>
      </c>
      <c r="AJ58" s="24">
        <v>7.1</v>
      </c>
      <c r="AK58" s="24">
        <v>66.099999999999994</v>
      </c>
      <c r="AL58" s="25">
        <v>1.2</v>
      </c>
    </row>
    <row r="59" spans="2:38" ht="13.5" customHeight="1" x14ac:dyDescent="0.15">
      <c r="B59" s="55"/>
      <c r="C59" s="52" t="s">
        <v>279</v>
      </c>
      <c r="D59" s="26">
        <v>2080</v>
      </c>
      <c r="E59" s="27">
        <v>642</v>
      </c>
      <c r="F59" s="27">
        <v>222</v>
      </c>
      <c r="G59" s="27">
        <v>1201</v>
      </c>
      <c r="H59" s="32">
        <v>15</v>
      </c>
      <c r="I59" s="26">
        <v>2080</v>
      </c>
      <c r="J59" s="27">
        <v>551</v>
      </c>
      <c r="K59" s="27">
        <v>141</v>
      </c>
      <c r="L59" s="27">
        <v>1374</v>
      </c>
      <c r="M59" s="32">
        <v>14</v>
      </c>
      <c r="N59" s="26">
        <v>2080</v>
      </c>
      <c r="O59" s="27">
        <v>94</v>
      </c>
      <c r="P59" s="27">
        <v>1483</v>
      </c>
      <c r="Q59" s="27">
        <v>483</v>
      </c>
      <c r="R59" s="32">
        <v>20</v>
      </c>
      <c r="S59" s="26">
        <v>2080</v>
      </c>
      <c r="T59" s="27">
        <v>112</v>
      </c>
      <c r="U59" s="27">
        <v>104</v>
      </c>
      <c r="V59" s="27">
        <v>1849</v>
      </c>
      <c r="W59" s="32">
        <v>15</v>
      </c>
      <c r="X59" s="26">
        <v>2080</v>
      </c>
      <c r="Y59" s="27">
        <v>914</v>
      </c>
      <c r="Z59" s="27">
        <v>92</v>
      </c>
      <c r="AA59" s="27">
        <v>1060</v>
      </c>
      <c r="AB59" s="32">
        <v>14</v>
      </c>
      <c r="AC59" s="26">
        <v>2080</v>
      </c>
      <c r="AD59" s="27">
        <v>464</v>
      </c>
      <c r="AE59" s="27">
        <v>466</v>
      </c>
      <c r="AF59" s="27">
        <v>1135</v>
      </c>
      <c r="AG59" s="32">
        <v>15</v>
      </c>
      <c r="AH59" s="26">
        <v>2080</v>
      </c>
      <c r="AI59" s="27">
        <v>594</v>
      </c>
      <c r="AJ59" s="27">
        <v>161</v>
      </c>
      <c r="AK59" s="27">
        <v>1311</v>
      </c>
      <c r="AL59" s="28">
        <v>14</v>
      </c>
    </row>
    <row r="60" spans="2:38" ht="13.5" customHeight="1" x14ac:dyDescent="0.15">
      <c r="B60" s="55"/>
      <c r="C60" s="53"/>
      <c r="D60" s="23">
        <v>100</v>
      </c>
      <c r="E60" s="24">
        <v>30.9</v>
      </c>
      <c r="F60" s="24">
        <v>10.7</v>
      </c>
      <c r="G60" s="24">
        <v>57.7</v>
      </c>
      <c r="H60" s="31">
        <v>0.7</v>
      </c>
      <c r="I60" s="23">
        <v>100</v>
      </c>
      <c r="J60" s="24">
        <v>26.5</v>
      </c>
      <c r="K60" s="24">
        <v>6.8</v>
      </c>
      <c r="L60" s="24">
        <v>66.099999999999994</v>
      </c>
      <c r="M60" s="31">
        <v>0.7</v>
      </c>
      <c r="N60" s="23">
        <v>100</v>
      </c>
      <c r="O60" s="24">
        <v>4.5</v>
      </c>
      <c r="P60" s="24">
        <v>71.3</v>
      </c>
      <c r="Q60" s="24">
        <v>23.2</v>
      </c>
      <c r="R60" s="31">
        <v>1</v>
      </c>
      <c r="S60" s="23">
        <v>100</v>
      </c>
      <c r="T60" s="24">
        <v>5.4</v>
      </c>
      <c r="U60" s="24">
        <v>5</v>
      </c>
      <c r="V60" s="24">
        <v>88.9</v>
      </c>
      <c r="W60" s="31">
        <v>0.7</v>
      </c>
      <c r="X60" s="23">
        <v>100</v>
      </c>
      <c r="Y60" s="24">
        <v>43.9</v>
      </c>
      <c r="Z60" s="24">
        <v>4.4000000000000004</v>
      </c>
      <c r="AA60" s="24">
        <v>51</v>
      </c>
      <c r="AB60" s="31">
        <v>0.7</v>
      </c>
      <c r="AC60" s="23">
        <v>100</v>
      </c>
      <c r="AD60" s="24">
        <v>22.3</v>
      </c>
      <c r="AE60" s="24">
        <v>22.4</v>
      </c>
      <c r="AF60" s="24">
        <v>54.6</v>
      </c>
      <c r="AG60" s="31">
        <v>0.7</v>
      </c>
      <c r="AH60" s="23">
        <v>100</v>
      </c>
      <c r="AI60" s="24">
        <v>28.6</v>
      </c>
      <c r="AJ60" s="24">
        <v>7.7</v>
      </c>
      <c r="AK60" s="24">
        <v>63</v>
      </c>
      <c r="AL60" s="25">
        <v>0.7</v>
      </c>
    </row>
    <row r="61" spans="2:38" ht="13.5" customHeight="1" x14ac:dyDescent="0.15">
      <c r="B61" s="55"/>
      <c r="C61" s="52" t="s">
        <v>109</v>
      </c>
      <c r="D61" s="26">
        <v>46</v>
      </c>
      <c r="E61" s="27">
        <v>11</v>
      </c>
      <c r="F61" s="27">
        <v>7</v>
      </c>
      <c r="G61" s="27">
        <v>27</v>
      </c>
      <c r="H61" s="32">
        <v>1</v>
      </c>
      <c r="I61" s="26">
        <v>46</v>
      </c>
      <c r="J61" s="27">
        <v>15</v>
      </c>
      <c r="K61" s="27">
        <v>6</v>
      </c>
      <c r="L61" s="27">
        <v>24</v>
      </c>
      <c r="M61" s="32">
        <v>1</v>
      </c>
      <c r="N61" s="26">
        <v>46</v>
      </c>
      <c r="O61" s="27">
        <v>2</v>
      </c>
      <c r="P61" s="27">
        <v>24</v>
      </c>
      <c r="Q61" s="27">
        <v>19</v>
      </c>
      <c r="R61" s="32">
        <v>1</v>
      </c>
      <c r="S61" s="26">
        <v>46</v>
      </c>
      <c r="T61" s="27">
        <v>1</v>
      </c>
      <c r="U61" s="27" t="s">
        <v>132</v>
      </c>
      <c r="V61" s="27">
        <v>44</v>
      </c>
      <c r="W61" s="32">
        <v>1</v>
      </c>
      <c r="X61" s="26">
        <v>46</v>
      </c>
      <c r="Y61" s="27">
        <v>19</v>
      </c>
      <c r="Z61" s="27">
        <v>1</v>
      </c>
      <c r="AA61" s="27">
        <v>25</v>
      </c>
      <c r="AB61" s="32">
        <v>1</v>
      </c>
      <c r="AC61" s="26">
        <v>46</v>
      </c>
      <c r="AD61" s="27">
        <v>9</v>
      </c>
      <c r="AE61" s="27">
        <v>14</v>
      </c>
      <c r="AF61" s="27">
        <v>22</v>
      </c>
      <c r="AG61" s="32">
        <v>1</v>
      </c>
      <c r="AH61" s="26">
        <v>46</v>
      </c>
      <c r="AI61" s="27">
        <v>6</v>
      </c>
      <c r="AJ61" s="27">
        <v>5</v>
      </c>
      <c r="AK61" s="27">
        <v>34</v>
      </c>
      <c r="AL61" s="28">
        <v>1</v>
      </c>
    </row>
    <row r="62" spans="2:38" ht="13.5" customHeight="1" x14ac:dyDescent="0.15">
      <c r="B62" s="55"/>
      <c r="C62" s="53"/>
      <c r="D62" s="23">
        <v>100</v>
      </c>
      <c r="E62" s="24">
        <v>23.9</v>
      </c>
      <c r="F62" s="24">
        <v>15.2</v>
      </c>
      <c r="G62" s="24">
        <v>58.7</v>
      </c>
      <c r="H62" s="31">
        <v>2.2000000000000002</v>
      </c>
      <c r="I62" s="23">
        <v>100</v>
      </c>
      <c r="J62" s="24">
        <v>32.6</v>
      </c>
      <c r="K62" s="24">
        <v>13</v>
      </c>
      <c r="L62" s="24">
        <v>52.2</v>
      </c>
      <c r="M62" s="31">
        <v>2.2000000000000002</v>
      </c>
      <c r="N62" s="23">
        <v>100</v>
      </c>
      <c r="O62" s="24">
        <v>4.3</v>
      </c>
      <c r="P62" s="24">
        <v>52.2</v>
      </c>
      <c r="Q62" s="24">
        <v>41.3</v>
      </c>
      <c r="R62" s="31">
        <v>2.2000000000000002</v>
      </c>
      <c r="S62" s="23">
        <v>100</v>
      </c>
      <c r="T62" s="24">
        <v>2.2000000000000002</v>
      </c>
      <c r="U62" s="24" t="s">
        <v>132</v>
      </c>
      <c r="V62" s="24">
        <v>95.7</v>
      </c>
      <c r="W62" s="31">
        <v>2.2000000000000002</v>
      </c>
      <c r="X62" s="23">
        <v>100</v>
      </c>
      <c r="Y62" s="24">
        <v>41.3</v>
      </c>
      <c r="Z62" s="24">
        <v>2.2000000000000002</v>
      </c>
      <c r="AA62" s="24">
        <v>54.3</v>
      </c>
      <c r="AB62" s="31">
        <v>2.2000000000000002</v>
      </c>
      <c r="AC62" s="23">
        <v>100</v>
      </c>
      <c r="AD62" s="24">
        <v>19.600000000000001</v>
      </c>
      <c r="AE62" s="24">
        <v>30.4</v>
      </c>
      <c r="AF62" s="24">
        <v>47.8</v>
      </c>
      <c r="AG62" s="31">
        <v>2.2000000000000002</v>
      </c>
      <c r="AH62" s="23">
        <v>100</v>
      </c>
      <c r="AI62" s="24">
        <v>13</v>
      </c>
      <c r="AJ62" s="24">
        <v>10.9</v>
      </c>
      <c r="AK62" s="24">
        <v>73.900000000000006</v>
      </c>
      <c r="AL62" s="25">
        <v>2.2000000000000002</v>
      </c>
    </row>
    <row r="63" spans="2:38" ht="13.5" customHeight="1" x14ac:dyDescent="0.15">
      <c r="B63" s="55"/>
      <c r="C63" s="52" t="s">
        <v>99</v>
      </c>
      <c r="D63" s="26">
        <v>17</v>
      </c>
      <c r="E63" s="27">
        <v>5</v>
      </c>
      <c r="F63" s="27">
        <v>2</v>
      </c>
      <c r="G63" s="27">
        <v>10</v>
      </c>
      <c r="H63" s="32" t="s">
        <v>132</v>
      </c>
      <c r="I63" s="26">
        <v>17</v>
      </c>
      <c r="J63" s="27">
        <v>5</v>
      </c>
      <c r="K63" s="27">
        <v>2</v>
      </c>
      <c r="L63" s="27">
        <v>10</v>
      </c>
      <c r="M63" s="32" t="s">
        <v>132</v>
      </c>
      <c r="N63" s="26">
        <v>17</v>
      </c>
      <c r="O63" s="27" t="s">
        <v>132</v>
      </c>
      <c r="P63" s="27">
        <v>13</v>
      </c>
      <c r="Q63" s="27">
        <v>4</v>
      </c>
      <c r="R63" s="32" t="s">
        <v>132</v>
      </c>
      <c r="S63" s="26">
        <v>17</v>
      </c>
      <c r="T63" s="27">
        <v>2</v>
      </c>
      <c r="U63" s="27" t="s">
        <v>132</v>
      </c>
      <c r="V63" s="27">
        <v>15</v>
      </c>
      <c r="W63" s="32" t="s">
        <v>132</v>
      </c>
      <c r="X63" s="26">
        <v>17</v>
      </c>
      <c r="Y63" s="27">
        <v>7</v>
      </c>
      <c r="Z63" s="27">
        <v>1</v>
      </c>
      <c r="AA63" s="27">
        <v>9</v>
      </c>
      <c r="AB63" s="32" t="s">
        <v>132</v>
      </c>
      <c r="AC63" s="26">
        <v>17</v>
      </c>
      <c r="AD63" s="27">
        <v>4</v>
      </c>
      <c r="AE63" s="27">
        <v>4</v>
      </c>
      <c r="AF63" s="27">
        <v>9</v>
      </c>
      <c r="AG63" s="32" t="s">
        <v>132</v>
      </c>
      <c r="AH63" s="26">
        <v>17</v>
      </c>
      <c r="AI63" s="27">
        <v>7</v>
      </c>
      <c r="AJ63" s="27" t="s">
        <v>132</v>
      </c>
      <c r="AK63" s="27">
        <v>10</v>
      </c>
      <c r="AL63" s="28" t="s">
        <v>132</v>
      </c>
    </row>
    <row r="64" spans="2:38" ht="13.5" customHeight="1" x14ac:dyDescent="0.15">
      <c r="B64" s="44"/>
      <c r="C64" s="59"/>
      <c r="D64" s="34">
        <v>100</v>
      </c>
      <c r="E64" s="35">
        <v>29.4</v>
      </c>
      <c r="F64" s="35">
        <v>11.8</v>
      </c>
      <c r="G64" s="35">
        <v>58.8</v>
      </c>
      <c r="H64" s="37" t="s">
        <v>147</v>
      </c>
      <c r="I64" s="34">
        <v>100</v>
      </c>
      <c r="J64" s="35">
        <v>29.4</v>
      </c>
      <c r="K64" s="35">
        <v>11.8</v>
      </c>
      <c r="L64" s="35">
        <v>58.8</v>
      </c>
      <c r="M64" s="37" t="s">
        <v>132</v>
      </c>
      <c r="N64" s="34">
        <v>100</v>
      </c>
      <c r="O64" s="35" t="s">
        <v>132</v>
      </c>
      <c r="P64" s="35">
        <v>76.5</v>
      </c>
      <c r="Q64" s="35">
        <v>23.5</v>
      </c>
      <c r="R64" s="37" t="s">
        <v>132</v>
      </c>
      <c r="S64" s="34">
        <v>100</v>
      </c>
      <c r="T64" s="35">
        <v>11.8</v>
      </c>
      <c r="U64" s="35" t="s">
        <v>132</v>
      </c>
      <c r="V64" s="35">
        <v>88.2</v>
      </c>
      <c r="W64" s="37" t="s">
        <v>132</v>
      </c>
      <c r="X64" s="34">
        <v>100</v>
      </c>
      <c r="Y64" s="35">
        <v>41.2</v>
      </c>
      <c r="Z64" s="35">
        <v>5.9</v>
      </c>
      <c r="AA64" s="35">
        <v>52.9</v>
      </c>
      <c r="AB64" s="37" t="s">
        <v>132</v>
      </c>
      <c r="AC64" s="34">
        <v>100</v>
      </c>
      <c r="AD64" s="35">
        <v>23.5</v>
      </c>
      <c r="AE64" s="35">
        <v>23.5</v>
      </c>
      <c r="AF64" s="35">
        <v>52.9</v>
      </c>
      <c r="AG64" s="37" t="s">
        <v>132</v>
      </c>
      <c r="AH64" s="34">
        <v>100</v>
      </c>
      <c r="AI64" s="35">
        <v>41.2</v>
      </c>
      <c r="AJ64" s="35" t="s">
        <v>132</v>
      </c>
      <c r="AK64" s="35">
        <v>58.8</v>
      </c>
      <c r="AL64" s="36" t="s">
        <v>132</v>
      </c>
    </row>
    <row r="65" spans="2:38" ht="13.5" customHeight="1" x14ac:dyDescent="0.15">
      <c r="B65" s="43" t="s">
        <v>95</v>
      </c>
      <c r="C65" s="49"/>
      <c r="D65" s="17">
        <v>2715</v>
      </c>
      <c r="E65" s="18">
        <v>843</v>
      </c>
      <c r="F65" s="18">
        <v>291</v>
      </c>
      <c r="G65" s="18">
        <v>1560</v>
      </c>
      <c r="H65" s="30">
        <v>21</v>
      </c>
      <c r="I65" s="17">
        <v>2715</v>
      </c>
      <c r="J65" s="18">
        <v>716</v>
      </c>
      <c r="K65" s="18">
        <v>200</v>
      </c>
      <c r="L65" s="18">
        <v>1778</v>
      </c>
      <c r="M65" s="30">
        <v>21</v>
      </c>
      <c r="N65" s="17">
        <v>2715</v>
      </c>
      <c r="O65" s="18">
        <v>119</v>
      </c>
      <c r="P65" s="18">
        <v>1871</v>
      </c>
      <c r="Q65" s="18">
        <v>697</v>
      </c>
      <c r="R65" s="30">
        <v>28</v>
      </c>
      <c r="S65" s="17">
        <v>2715</v>
      </c>
      <c r="T65" s="18">
        <v>148</v>
      </c>
      <c r="U65" s="18">
        <v>133</v>
      </c>
      <c r="V65" s="18">
        <v>2412</v>
      </c>
      <c r="W65" s="30">
        <v>22</v>
      </c>
      <c r="X65" s="17">
        <v>2715</v>
      </c>
      <c r="Y65" s="18">
        <v>1193</v>
      </c>
      <c r="Z65" s="18">
        <v>123</v>
      </c>
      <c r="AA65" s="18">
        <v>1379</v>
      </c>
      <c r="AB65" s="30">
        <v>20</v>
      </c>
      <c r="AC65" s="17">
        <v>2715</v>
      </c>
      <c r="AD65" s="18">
        <v>606</v>
      </c>
      <c r="AE65" s="18">
        <v>599</v>
      </c>
      <c r="AF65" s="18">
        <v>1488</v>
      </c>
      <c r="AG65" s="30">
        <v>22</v>
      </c>
      <c r="AH65" s="17">
        <v>2715</v>
      </c>
      <c r="AI65" s="18">
        <v>781</v>
      </c>
      <c r="AJ65" s="18">
        <v>202</v>
      </c>
      <c r="AK65" s="18">
        <v>1713</v>
      </c>
      <c r="AL65" s="19">
        <v>19</v>
      </c>
    </row>
    <row r="66" spans="2:38" ht="13.5" customHeight="1" x14ac:dyDescent="0.15">
      <c r="B66" s="57"/>
      <c r="C66" s="53"/>
      <c r="D66" s="23">
        <v>100</v>
      </c>
      <c r="E66" s="24">
        <v>31</v>
      </c>
      <c r="F66" s="24">
        <v>10.7</v>
      </c>
      <c r="G66" s="24">
        <v>57.5</v>
      </c>
      <c r="H66" s="31">
        <v>0.8</v>
      </c>
      <c r="I66" s="23">
        <v>100</v>
      </c>
      <c r="J66" s="24">
        <v>26.4</v>
      </c>
      <c r="K66" s="24">
        <v>7.4</v>
      </c>
      <c r="L66" s="24">
        <v>65.5</v>
      </c>
      <c r="M66" s="31">
        <v>0.8</v>
      </c>
      <c r="N66" s="23">
        <v>100</v>
      </c>
      <c r="O66" s="24">
        <v>4.4000000000000004</v>
      </c>
      <c r="P66" s="24">
        <v>68.900000000000006</v>
      </c>
      <c r="Q66" s="24">
        <v>25.7</v>
      </c>
      <c r="R66" s="31">
        <v>1</v>
      </c>
      <c r="S66" s="23">
        <v>100</v>
      </c>
      <c r="T66" s="24">
        <v>5.5</v>
      </c>
      <c r="U66" s="24">
        <v>4.9000000000000004</v>
      </c>
      <c r="V66" s="24">
        <v>88.8</v>
      </c>
      <c r="W66" s="31">
        <v>0.8</v>
      </c>
      <c r="X66" s="23">
        <v>100</v>
      </c>
      <c r="Y66" s="24">
        <v>43.9</v>
      </c>
      <c r="Z66" s="24">
        <v>4.5</v>
      </c>
      <c r="AA66" s="24">
        <v>50.8</v>
      </c>
      <c r="AB66" s="31">
        <v>0.7</v>
      </c>
      <c r="AC66" s="23">
        <v>100</v>
      </c>
      <c r="AD66" s="24">
        <v>22.3</v>
      </c>
      <c r="AE66" s="24">
        <v>22.1</v>
      </c>
      <c r="AF66" s="24">
        <v>54.8</v>
      </c>
      <c r="AG66" s="31">
        <v>0.8</v>
      </c>
      <c r="AH66" s="23">
        <v>100</v>
      </c>
      <c r="AI66" s="24">
        <v>28.8</v>
      </c>
      <c r="AJ66" s="24">
        <v>7.4</v>
      </c>
      <c r="AK66" s="24">
        <v>63.1</v>
      </c>
      <c r="AL66" s="25">
        <v>0.7</v>
      </c>
    </row>
    <row r="67" spans="2:38" ht="13.5" customHeight="1" x14ac:dyDescent="0.15">
      <c r="B67" s="54" t="s">
        <v>10</v>
      </c>
      <c r="C67" s="52" t="s">
        <v>156</v>
      </c>
      <c r="D67" s="26">
        <v>2358</v>
      </c>
      <c r="E67" s="27">
        <v>747</v>
      </c>
      <c r="F67" s="27">
        <v>247</v>
      </c>
      <c r="G67" s="27">
        <v>1352</v>
      </c>
      <c r="H67" s="32">
        <v>12</v>
      </c>
      <c r="I67" s="26">
        <v>2358</v>
      </c>
      <c r="J67" s="27">
        <v>604</v>
      </c>
      <c r="K67" s="27">
        <v>170</v>
      </c>
      <c r="L67" s="27">
        <v>1570</v>
      </c>
      <c r="M67" s="32">
        <v>14</v>
      </c>
      <c r="N67" s="26">
        <v>2358</v>
      </c>
      <c r="O67" s="27">
        <v>100</v>
      </c>
      <c r="P67" s="27">
        <v>1655</v>
      </c>
      <c r="Q67" s="27">
        <v>583</v>
      </c>
      <c r="R67" s="32">
        <v>20</v>
      </c>
      <c r="S67" s="26">
        <v>2358</v>
      </c>
      <c r="T67" s="27">
        <v>121</v>
      </c>
      <c r="U67" s="27">
        <v>111</v>
      </c>
      <c r="V67" s="27">
        <v>2111</v>
      </c>
      <c r="W67" s="32">
        <v>15</v>
      </c>
      <c r="X67" s="26">
        <v>2358</v>
      </c>
      <c r="Y67" s="27">
        <v>1020</v>
      </c>
      <c r="Z67" s="27">
        <v>103</v>
      </c>
      <c r="AA67" s="27">
        <v>1223</v>
      </c>
      <c r="AB67" s="32">
        <v>12</v>
      </c>
      <c r="AC67" s="26">
        <v>2358</v>
      </c>
      <c r="AD67" s="27">
        <v>517</v>
      </c>
      <c r="AE67" s="27">
        <v>531</v>
      </c>
      <c r="AF67" s="27">
        <v>1295</v>
      </c>
      <c r="AG67" s="32">
        <v>15</v>
      </c>
      <c r="AH67" s="26">
        <v>2358</v>
      </c>
      <c r="AI67" s="27">
        <v>677</v>
      </c>
      <c r="AJ67" s="27">
        <v>181</v>
      </c>
      <c r="AK67" s="27">
        <v>1488</v>
      </c>
      <c r="AL67" s="28">
        <v>12</v>
      </c>
    </row>
    <row r="68" spans="2:38" ht="13.5" customHeight="1" x14ac:dyDescent="0.15">
      <c r="B68" s="55"/>
      <c r="C68" s="53"/>
      <c r="D68" s="23">
        <v>100</v>
      </c>
      <c r="E68" s="24">
        <v>31.7</v>
      </c>
      <c r="F68" s="24">
        <v>10.5</v>
      </c>
      <c r="G68" s="24">
        <v>57.3</v>
      </c>
      <c r="H68" s="31">
        <v>0.5</v>
      </c>
      <c r="I68" s="23">
        <v>100</v>
      </c>
      <c r="J68" s="24">
        <v>25.6</v>
      </c>
      <c r="K68" s="24">
        <v>7.2</v>
      </c>
      <c r="L68" s="24">
        <v>66.599999999999994</v>
      </c>
      <c r="M68" s="31">
        <v>0.6</v>
      </c>
      <c r="N68" s="23">
        <v>100</v>
      </c>
      <c r="O68" s="24">
        <v>4.2</v>
      </c>
      <c r="P68" s="24">
        <v>70.2</v>
      </c>
      <c r="Q68" s="24">
        <v>24.7</v>
      </c>
      <c r="R68" s="31">
        <v>0.8</v>
      </c>
      <c r="S68" s="23">
        <v>100</v>
      </c>
      <c r="T68" s="24">
        <v>5.0999999999999996</v>
      </c>
      <c r="U68" s="24">
        <v>4.7</v>
      </c>
      <c r="V68" s="24">
        <v>89.5</v>
      </c>
      <c r="W68" s="31">
        <v>0.6</v>
      </c>
      <c r="X68" s="23">
        <v>100</v>
      </c>
      <c r="Y68" s="24">
        <v>43.3</v>
      </c>
      <c r="Z68" s="24">
        <v>4.4000000000000004</v>
      </c>
      <c r="AA68" s="24">
        <v>51.9</v>
      </c>
      <c r="AB68" s="31">
        <v>0.5</v>
      </c>
      <c r="AC68" s="23">
        <v>100</v>
      </c>
      <c r="AD68" s="24">
        <v>21.9</v>
      </c>
      <c r="AE68" s="24">
        <v>22.5</v>
      </c>
      <c r="AF68" s="24">
        <v>54.9</v>
      </c>
      <c r="AG68" s="31">
        <v>0.6</v>
      </c>
      <c r="AH68" s="23">
        <v>100</v>
      </c>
      <c r="AI68" s="24">
        <v>28.7</v>
      </c>
      <c r="AJ68" s="24">
        <v>7.7</v>
      </c>
      <c r="AK68" s="24">
        <v>63.1</v>
      </c>
      <c r="AL68" s="25">
        <v>0.5</v>
      </c>
    </row>
    <row r="69" spans="2:38" ht="13.5" customHeight="1" x14ac:dyDescent="0.15">
      <c r="B69" s="55"/>
      <c r="C69" s="52" t="s">
        <v>157</v>
      </c>
      <c r="D69" s="26">
        <v>283</v>
      </c>
      <c r="E69" s="27">
        <v>76</v>
      </c>
      <c r="F69" s="27">
        <v>37</v>
      </c>
      <c r="G69" s="27">
        <v>162</v>
      </c>
      <c r="H69" s="32">
        <v>8</v>
      </c>
      <c r="I69" s="26">
        <v>283</v>
      </c>
      <c r="J69" s="27">
        <v>89</v>
      </c>
      <c r="K69" s="27">
        <v>25</v>
      </c>
      <c r="L69" s="27">
        <v>163</v>
      </c>
      <c r="M69" s="32">
        <v>6</v>
      </c>
      <c r="N69" s="26">
        <v>283</v>
      </c>
      <c r="O69" s="27">
        <v>14</v>
      </c>
      <c r="P69" s="27">
        <v>176</v>
      </c>
      <c r="Q69" s="27">
        <v>86</v>
      </c>
      <c r="R69" s="32">
        <v>7</v>
      </c>
      <c r="S69" s="26">
        <v>283</v>
      </c>
      <c r="T69" s="27">
        <v>23</v>
      </c>
      <c r="U69" s="27">
        <v>18</v>
      </c>
      <c r="V69" s="27">
        <v>236</v>
      </c>
      <c r="W69" s="32">
        <v>6</v>
      </c>
      <c r="X69" s="26">
        <v>283</v>
      </c>
      <c r="Y69" s="27">
        <v>132</v>
      </c>
      <c r="Z69" s="27">
        <v>17</v>
      </c>
      <c r="AA69" s="27">
        <v>127</v>
      </c>
      <c r="AB69" s="32">
        <v>7</v>
      </c>
      <c r="AC69" s="26">
        <v>283</v>
      </c>
      <c r="AD69" s="27">
        <v>73</v>
      </c>
      <c r="AE69" s="27">
        <v>51</v>
      </c>
      <c r="AF69" s="27">
        <v>153</v>
      </c>
      <c r="AG69" s="32">
        <v>6</v>
      </c>
      <c r="AH69" s="26">
        <v>283</v>
      </c>
      <c r="AI69" s="27">
        <v>82</v>
      </c>
      <c r="AJ69" s="27">
        <v>18</v>
      </c>
      <c r="AK69" s="27">
        <v>177</v>
      </c>
      <c r="AL69" s="28">
        <v>6</v>
      </c>
    </row>
    <row r="70" spans="2:38" ht="13.5" customHeight="1" x14ac:dyDescent="0.15">
      <c r="B70" s="55"/>
      <c r="C70" s="53"/>
      <c r="D70" s="23">
        <v>100</v>
      </c>
      <c r="E70" s="24">
        <v>26.9</v>
      </c>
      <c r="F70" s="24">
        <v>13.1</v>
      </c>
      <c r="G70" s="24">
        <v>57.2</v>
      </c>
      <c r="H70" s="31">
        <v>2.8</v>
      </c>
      <c r="I70" s="23">
        <v>100</v>
      </c>
      <c r="J70" s="24">
        <v>31.4</v>
      </c>
      <c r="K70" s="24">
        <v>8.8000000000000007</v>
      </c>
      <c r="L70" s="24">
        <v>57.6</v>
      </c>
      <c r="M70" s="31">
        <v>2.1</v>
      </c>
      <c r="N70" s="23">
        <v>100</v>
      </c>
      <c r="O70" s="24">
        <v>4.9000000000000004</v>
      </c>
      <c r="P70" s="24">
        <v>62.2</v>
      </c>
      <c r="Q70" s="24">
        <v>30.4</v>
      </c>
      <c r="R70" s="31">
        <v>2.5</v>
      </c>
      <c r="S70" s="23">
        <v>100</v>
      </c>
      <c r="T70" s="24">
        <v>8.1</v>
      </c>
      <c r="U70" s="24">
        <v>6.4</v>
      </c>
      <c r="V70" s="24">
        <v>83.4</v>
      </c>
      <c r="W70" s="31">
        <v>2.1</v>
      </c>
      <c r="X70" s="23">
        <v>100</v>
      </c>
      <c r="Y70" s="24">
        <v>46.6</v>
      </c>
      <c r="Z70" s="24">
        <v>6</v>
      </c>
      <c r="AA70" s="24">
        <v>44.9</v>
      </c>
      <c r="AB70" s="31">
        <v>2.5</v>
      </c>
      <c r="AC70" s="23">
        <v>100</v>
      </c>
      <c r="AD70" s="24">
        <v>25.8</v>
      </c>
      <c r="AE70" s="24">
        <v>18</v>
      </c>
      <c r="AF70" s="24">
        <v>54.1</v>
      </c>
      <c r="AG70" s="31">
        <v>2.1</v>
      </c>
      <c r="AH70" s="23">
        <v>100</v>
      </c>
      <c r="AI70" s="24">
        <v>29</v>
      </c>
      <c r="AJ70" s="24">
        <v>6.4</v>
      </c>
      <c r="AK70" s="24">
        <v>62.5</v>
      </c>
      <c r="AL70" s="25">
        <v>2.1</v>
      </c>
    </row>
    <row r="71" spans="2:38" ht="13.5" customHeight="1" x14ac:dyDescent="0.15">
      <c r="B71" s="55"/>
      <c r="C71" s="52" t="s">
        <v>158</v>
      </c>
      <c r="D71" s="26">
        <v>37</v>
      </c>
      <c r="E71" s="27">
        <v>8</v>
      </c>
      <c r="F71" s="27">
        <v>4</v>
      </c>
      <c r="G71" s="27">
        <v>24</v>
      </c>
      <c r="H71" s="32">
        <v>1</v>
      </c>
      <c r="I71" s="26">
        <v>37</v>
      </c>
      <c r="J71" s="27">
        <v>13</v>
      </c>
      <c r="K71" s="27">
        <v>2</v>
      </c>
      <c r="L71" s="27">
        <v>21</v>
      </c>
      <c r="M71" s="32">
        <v>1</v>
      </c>
      <c r="N71" s="26">
        <v>37</v>
      </c>
      <c r="O71" s="27">
        <v>3</v>
      </c>
      <c r="P71" s="27">
        <v>19</v>
      </c>
      <c r="Q71" s="27">
        <v>14</v>
      </c>
      <c r="R71" s="32">
        <v>1</v>
      </c>
      <c r="S71" s="26">
        <v>37</v>
      </c>
      <c r="T71" s="27">
        <v>2</v>
      </c>
      <c r="U71" s="27">
        <v>4</v>
      </c>
      <c r="V71" s="27">
        <v>30</v>
      </c>
      <c r="W71" s="32">
        <v>1</v>
      </c>
      <c r="X71" s="26">
        <v>37</v>
      </c>
      <c r="Y71" s="27">
        <v>20</v>
      </c>
      <c r="Z71" s="27">
        <v>1</v>
      </c>
      <c r="AA71" s="27">
        <v>15</v>
      </c>
      <c r="AB71" s="32">
        <v>1</v>
      </c>
      <c r="AC71" s="26">
        <v>37</v>
      </c>
      <c r="AD71" s="27">
        <v>8</v>
      </c>
      <c r="AE71" s="27">
        <v>9</v>
      </c>
      <c r="AF71" s="27">
        <v>19</v>
      </c>
      <c r="AG71" s="32">
        <v>1</v>
      </c>
      <c r="AH71" s="26">
        <v>37</v>
      </c>
      <c r="AI71" s="27">
        <v>14</v>
      </c>
      <c r="AJ71" s="27" t="s">
        <v>132</v>
      </c>
      <c r="AK71" s="27">
        <v>22</v>
      </c>
      <c r="AL71" s="28">
        <v>1</v>
      </c>
    </row>
    <row r="72" spans="2:38" ht="13.5" customHeight="1" x14ac:dyDescent="0.15">
      <c r="B72" s="55"/>
      <c r="C72" s="53"/>
      <c r="D72" s="23">
        <v>100</v>
      </c>
      <c r="E72" s="24">
        <v>21.6</v>
      </c>
      <c r="F72" s="24">
        <v>10.8</v>
      </c>
      <c r="G72" s="24">
        <v>64.900000000000006</v>
      </c>
      <c r="H72" s="31">
        <v>2.7</v>
      </c>
      <c r="I72" s="23">
        <v>100</v>
      </c>
      <c r="J72" s="24">
        <v>35.1</v>
      </c>
      <c r="K72" s="24">
        <v>5.4</v>
      </c>
      <c r="L72" s="24">
        <v>56.8</v>
      </c>
      <c r="M72" s="31">
        <v>2.7</v>
      </c>
      <c r="N72" s="23">
        <v>100</v>
      </c>
      <c r="O72" s="24">
        <v>8.1</v>
      </c>
      <c r="P72" s="24">
        <v>51.4</v>
      </c>
      <c r="Q72" s="24">
        <v>37.799999999999997</v>
      </c>
      <c r="R72" s="31">
        <v>2.7</v>
      </c>
      <c r="S72" s="23">
        <v>100</v>
      </c>
      <c r="T72" s="24">
        <v>5.4</v>
      </c>
      <c r="U72" s="24">
        <v>10.8</v>
      </c>
      <c r="V72" s="24">
        <v>81.099999999999994</v>
      </c>
      <c r="W72" s="31">
        <v>2.7</v>
      </c>
      <c r="X72" s="23">
        <v>100</v>
      </c>
      <c r="Y72" s="24">
        <v>54.1</v>
      </c>
      <c r="Z72" s="24">
        <v>2.7</v>
      </c>
      <c r="AA72" s="24">
        <v>40.5</v>
      </c>
      <c r="AB72" s="31">
        <v>2.7</v>
      </c>
      <c r="AC72" s="23">
        <v>100</v>
      </c>
      <c r="AD72" s="24">
        <v>21.6</v>
      </c>
      <c r="AE72" s="24">
        <v>24.3</v>
      </c>
      <c r="AF72" s="24">
        <v>51.4</v>
      </c>
      <c r="AG72" s="31">
        <v>2.7</v>
      </c>
      <c r="AH72" s="23">
        <v>100</v>
      </c>
      <c r="AI72" s="24">
        <v>37.799999999999997</v>
      </c>
      <c r="AJ72" s="24" t="s">
        <v>132</v>
      </c>
      <c r="AK72" s="24">
        <v>59.5</v>
      </c>
      <c r="AL72" s="25">
        <v>2.7</v>
      </c>
    </row>
    <row r="73" spans="2:38" ht="13.5" customHeight="1" x14ac:dyDescent="0.15">
      <c r="B73" s="55"/>
      <c r="C73" s="52" t="s">
        <v>159</v>
      </c>
      <c r="D73" s="26">
        <v>20</v>
      </c>
      <c r="E73" s="27">
        <v>8</v>
      </c>
      <c r="F73" s="27">
        <v>1</v>
      </c>
      <c r="G73" s="27">
        <v>11</v>
      </c>
      <c r="H73" s="32" t="s">
        <v>132</v>
      </c>
      <c r="I73" s="26">
        <v>20</v>
      </c>
      <c r="J73" s="27">
        <v>6</v>
      </c>
      <c r="K73" s="27">
        <v>1</v>
      </c>
      <c r="L73" s="27">
        <v>13</v>
      </c>
      <c r="M73" s="32" t="s">
        <v>132</v>
      </c>
      <c r="N73" s="26">
        <v>20</v>
      </c>
      <c r="O73" s="27">
        <v>1</v>
      </c>
      <c r="P73" s="27">
        <v>10</v>
      </c>
      <c r="Q73" s="27">
        <v>9</v>
      </c>
      <c r="R73" s="32" t="s">
        <v>132</v>
      </c>
      <c r="S73" s="26">
        <v>20</v>
      </c>
      <c r="T73" s="27">
        <v>1</v>
      </c>
      <c r="U73" s="27" t="s">
        <v>132</v>
      </c>
      <c r="V73" s="27">
        <v>19</v>
      </c>
      <c r="W73" s="32" t="s">
        <v>132</v>
      </c>
      <c r="X73" s="26">
        <v>20</v>
      </c>
      <c r="Y73" s="27">
        <v>13</v>
      </c>
      <c r="Z73" s="27" t="s">
        <v>132</v>
      </c>
      <c r="AA73" s="27">
        <v>7</v>
      </c>
      <c r="AB73" s="32" t="s">
        <v>132</v>
      </c>
      <c r="AC73" s="26">
        <v>20</v>
      </c>
      <c r="AD73" s="27">
        <v>3</v>
      </c>
      <c r="AE73" s="27">
        <v>5</v>
      </c>
      <c r="AF73" s="27">
        <v>12</v>
      </c>
      <c r="AG73" s="32" t="s">
        <v>132</v>
      </c>
      <c r="AH73" s="26">
        <v>20</v>
      </c>
      <c r="AI73" s="27">
        <v>5</v>
      </c>
      <c r="AJ73" s="27">
        <v>2</v>
      </c>
      <c r="AK73" s="27">
        <v>13</v>
      </c>
      <c r="AL73" s="28" t="s">
        <v>132</v>
      </c>
    </row>
    <row r="74" spans="2:38" ht="13.5" customHeight="1" x14ac:dyDescent="0.15">
      <c r="B74" s="55"/>
      <c r="C74" s="53"/>
      <c r="D74" s="23">
        <v>100</v>
      </c>
      <c r="E74" s="24">
        <v>40</v>
      </c>
      <c r="F74" s="24">
        <v>5</v>
      </c>
      <c r="G74" s="24">
        <v>55</v>
      </c>
      <c r="H74" s="31" t="s">
        <v>132</v>
      </c>
      <c r="I74" s="23">
        <v>100</v>
      </c>
      <c r="J74" s="24">
        <v>30</v>
      </c>
      <c r="K74" s="24">
        <v>5</v>
      </c>
      <c r="L74" s="24">
        <v>65</v>
      </c>
      <c r="M74" s="31" t="s">
        <v>132</v>
      </c>
      <c r="N74" s="23">
        <v>100</v>
      </c>
      <c r="O74" s="24">
        <v>5</v>
      </c>
      <c r="P74" s="24">
        <v>50</v>
      </c>
      <c r="Q74" s="24">
        <v>45</v>
      </c>
      <c r="R74" s="31" t="s">
        <v>132</v>
      </c>
      <c r="S74" s="23">
        <v>100</v>
      </c>
      <c r="T74" s="24">
        <v>5</v>
      </c>
      <c r="U74" s="24" t="s">
        <v>132</v>
      </c>
      <c r="V74" s="24">
        <v>95</v>
      </c>
      <c r="W74" s="31" t="s">
        <v>132</v>
      </c>
      <c r="X74" s="23">
        <v>100</v>
      </c>
      <c r="Y74" s="24">
        <v>65</v>
      </c>
      <c r="Z74" s="24" t="s">
        <v>132</v>
      </c>
      <c r="AA74" s="24">
        <v>35</v>
      </c>
      <c r="AB74" s="31" t="s">
        <v>132</v>
      </c>
      <c r="AC74" s="23">
        <v>100</v>
      </c>
      <c r="AD74" s="24">
        <v>15</v>
      </c>
      <c r="AE74" s="24">
        <v>25</v>
      </c>
      <c r="AF74" s="24">
        <v>60</v>
      </c>
      <c r="AG74" s="31" t="s">
        <v>132</v>
      </c>
      <c r="AH74" s="23">
        <v>100</v>
      </c>
      <c r="AI74" s="24">
        <v>25</v>
      </c>
      <c r="AJ74" s="24">
        <v>10</v>
      </c>
      <c r="AK74" s="24">
        <v>65</v>
      </c>
      <c r="AL74" s="25" t="s">
        <v>132</v>
      </c>
    </row>
    <row r="75" spans="2:38" ht="13.5" customHeight="1" x14ac:dyDescent="0.15">
      <c r="B75" s="55"/>
      <c r="C75" s="52" t="s">
        <v>160</v>
      </c>
      <c r="D75" s="26">
        <v>10</v>
      </c>
      <c r="E75" s="27">
        <v>2</v>
      </c>
      <c r="F75" s="27">
        <v>1</v>
      </c>
      <c r="G75" s="27">
        <v>7</v>
      </c>
      <c r="H75" s="32" t="s">
        <v>132</v>
      </c>
      <c r="I75" s="26">
        <v>10</v>
      </c>
      <c r="J75" s="27">
        <v>4</v>
      </c>
      <c r="K75" s="27">
        <v>1</v>
      </c>
      <c r="L75" s="27">
        <v>5</v>
      </c>
      <c r="M75" s="32" t="s">
        <v>132</v>
      </c>
      <c r="N75" s="26">
        <v>10</v>
      </c>
      <c r="O75" s="27">
        <v>1</v>
      </c>
      <c r="P75" s="27">
        <v>6</v>
      </c>
      <c r="Q75" s="27">
        <v>3</v>
      </c>
      <c r="R75" s="32" t="s">
        <v>132</v>
      </c>
      <c r="S75" s="26">
        <v>10</v>
      </c>
      <c r="T75" s="27">
        <v>1</v>
      </c>
      <c r="U75" s="27" t="s">
        <v>132</v>
      </c>
      <c r="V75" s="27">
        <v>9</v>
      </c>
      <c r="W75" s="32" t="s">
        <v>132</v>
      </c>
      <c r="X75" s="26">
        <v>10</v>
      </c>
      <c r="Y75" s="27">
        <v>4</v>
      </c>
      <c r="Z75" s="27">
        <v>1</v>
      </c>
      <c r="AA75" s="27">
        <v>5</v>
      </c>
      <c r="AB75" s="32" t="s">
        <v>132</v>
      </c>
      <c r="AC75" s="26">
        <v>10</v>
      </c>
      <c r="AD75" s="27">
        <v>3</v>
      </c>
      <c r="AE75" s="27">
        <v>2</v>
      </c>
      <c r="AF75" s="27">
        <v>5</v>
      </c>
      <c r="AG75" s="32" t="s">
        <v>132</v>
      </c>
      <c r="AH75" s="26">
        <v>10</v>
      </c>
      <c r="AI75" s="27">
        <v>1</v>
      </c>
      <c r="AJ75" s="27">
        <v>1</v>
      </c>
      <c r="AK75" s="27">
        <v>8</v>
      </c>
      <c r="AL75" s="28" t="s">
        <v>132</v>
      </c>
    </row>
    <row r="76" spans="2:38" ht="13.5" customHeight="1" x14ac:dyDescent="0.15">
      <c r="B76" s="55"/>
      <c r="C76" s="53"/>
      <c r="D76" s="23">
        <v>100</v>
      </c>
      <c r="E76" s="24">
        <v>20</v>
      </c>
      <c r="F76" s="24">
        <v>10</v>
      </c>
      <c r="G76" s="24">
        <v>70</v>
      </c>
      <c r="H76" s="31" t="s">
        <v>132</v>
      </c>
      <c r="I76" s="23">
        <v>100</v>
      </c>
      <c r="J76" s="24">
        <v>40</v>
      </c>
      <c r="K76" s="24">
        <v>10</v>
      </c>
      <c r="L76" s="24">
        <v>50</v>
      </c>
      <c r="M76" s="31" t="s">
        <v>132</v>
      </c>
      <c r="N76" s="23">
        <v>100</v>
      </c>
      <c r="O76" s="24">
        <v>10</v>
      </c>
      <c r="P76" s="24">
        <v>60</v>
      </c>
      <c r="Q76" s="24">
        <v>30</v>
      </c>
      <c r="R76" s="31" t="s">
        <v>132</v>
      </c>
      <c r="S76" s="23">
        <v>100</v>
      </c>
      <c r="T76" s="24">
        <v>10</v>
      </c>
      <c r="U76" s="24" t="s">
        <v>132</v>
      </c>
      <c r="V76" s="24">
        <v>90</v>
      </c>
      <c r="W76" s="31" t="s">
        <v>132</v>
      </c>
      <c r="X76" s="23">
        <v>100</v>
      </c>
      <c r="Y76" s="24">
        <v>40</v>
      </c>
      <c r="Z76" s="24">
        <v>10</v>
      </c>
      <c r="AA76" s="24">
        <v>50</v>
      </c>
      <c r="AB76" s="31" t="s">
        <v>132</v>
      </c>
      <c r="AC76" s="23">
        <v>100</v>
      </c>
      <c r="AD76" s="24">
        <v>30</v>
      </c>
      <c r="AE76" s="24">
        <v>20</v>
      </c>
      <c r="AF76" s="24">
        <v>50</v>
      </c>
      <c r="AG76" s="31" t="s">
        <v>132</v>
      </c>
      <c r="AH76" s="23">
        <v>100</v>
      </c>
      <c r="AI76" s="24">
        <v>10</v>
      </c>
      <c r="AJ76" s="24">
        <v>10</v>
      </c>
      <c r="AK76" s="24">
        <v>80</v>
      </c>
      <c r="AL76" s="25" t="s">
        <v>132</v>
      </c>
    </row>
    <row r="77" spans="2:38" ht="13.5" customHeight="1" x14ac:dyDescent="0.15">
      <c r="B77" s="55"/>
      <c r="C77" s="52" t="s">
        <v>99</v>
      </c>
      <c r="D77" s="26">
        <v>7</v>
      </c>
      <c r="E77" s="27">
        <v>2</v>
      </c>
      <c r="F77" s="27">
        <v>1</v>
      </c>
      <c r="G77" s="27">
        <v>4</v>
      </c>
      <c r="H77" s="32" t="s">
        <v>132</v>
      </c>
      <c r="I77" s="26">
        <v>7</v>
      </c>
      <c r="J77" s="27" t="s">
        <v>132</v>
      </c>
      <c r="K77" s="27">
        <v>1</v>
      </c>
      <c r="L77" s="27">
        <v>6</v>
      </c>
      <c r="M77" s="32" t="s">
        <v>132</v>
      </c>
      <c r="N77" s="26">
        <v>7</v>
      </c>
      <c r="O77" s="27" t="s">
        <v>132</v>
      </c>
      <c r="P77" s="27">
        <v>5</v>
      </c>
      <c r="Q77" s="27">
        <v>2</v>
      </c>
      <c r="R77" s="32" t="s">
        <v>132</v>
      </c>
      <c r="S77" s="26">
        <v>7</v>
      </c>
      <c r="T77" s="27" t="s">
        <v>132</v>
      </c>
      <c r="U77" s="27" t="s">
        <v>132</v>
      </c>
      <c r="V77" s="27">
        <v>7</v>
      </c>
      <c r="W77" s="32" t="s">
        <v>132</v>
      </c>
      <c r="X77" s="26">
        <v>7</v>
      </c>
      <c r="Y77" s="27">
        <v>4</v>
      </c>
      <c r="Z77" s="27">
        <v>1</v>
      </c>
      <c r="AA77" s="27">
        <v>2</v>
      </c>
      <c r="AB77" s="32" t="s">
        <v>132</v>
      </c>
      <c r="AC77" s="26">
        <v>7</v>
      </c>
      <c r="AD77" s="27">
        <v>2</v>
      </c>
      <c r="AE77" s="27">
        <v>1</v>
      </c>
      <c r="AF77" s="27">
        <v>4</v>
      </c>
      <c r="AG77" s="32" t="s">
        <v>132</v>
      </c>
      <c r="AH77" s="26">
        <v>7</v>
      </c>
      <c r="AI77" s="27">
        <v>2</v>
      </c>
      <c r="AJ77" s="27" t="s">
        <v>132</v>
      </c>
      <c r="AK77" s="27">
        <v>5</v>
      </c>
      <c r="AL77" s="28" t="s">
        <v>132</v>
      </c>
    </row>
    <row r="78" spans="2:38" ht="13.5" customHeight="1" x14ac:dyDescent="0.15">
      <c r="B78" s="44"/>
      <c r="C78" s="59"/>
      <c r="D78" s="34">
        <v>100</v>
      </c>
      <c r="E78" s="35">
        <v>28.6</v>
      </c>
      <c r="F78" s="35">
        <v>14.3</v>
      </c>
      <c r="G78" s="35">
        <v>57.1</v>
      </c>
      <c r="H78" s="37" t="s">
        <v>132</v>
      </c>
      <c r="I78" s="34">
        <v>100</v>
      </c>
      <c r="J78" s="35" t="s">
        <v>228</v>
      </c>
      <c r="K78" s="35">
        <v>14.3</v>
      </c>
      <c r="L78" s="35">
        <v>85.7</v>
      </c>
      <c r="M78" s="37" t="s">
        <v>132</v>
      </c>
      <c r="N78" s="34">
        <v>100</v>
      </c>
      <c r="O78" s="35" t="s">
        <v>132</v>
      </c>
      <c r="P78" s="35">
        <v>71.400000000000006</v>
      </c>
      <c r="Q78" s="35">
        <v>28.6</v>
      </c>
      <c r="R78" s="37" t="s">
        <v>132</v>
      </c>
      <c r="S78" s="34">
        <v>100</v>
      </c>
      <c r="T78" s="35" t="s">
        <v>132</v>
      </c>
      <c r="U78" s="35" t="s">
        <v>132</v>
      </c>
      <c r="V78" s="35">
        <v>100</v>
      </c>
      <c r="W78" s="37" t="s">
        <v>132</v>
      </c>
      <c r="X78" s="34">
        <v>100</v>
      </c>
      <c r="Y78" s="35">
        <v>57.1</v>
      </c>
      <c r="Z78" s="35">
        <v>14.3</v>
      </c>
      <c r="AA78" s="35">
        <v>28.6</v>
      </c>
      <c r="AB78" s="37" t="s">
        <v>132</v>
      </c>
      <c r="AC78" s="34">
        <v>100</v>
      </c>
      <c r="AD78" s="35">
        <v>28.6</v>
      </c>
      <c r="AE78" s="35">
        <v>14.3</v>
      </c>
      <c r="AF78" s="35">
        <v>57.1</v>
      </c>
      <c r="AG78" s="37" t="s">
        <v>132</v>
      </c>
      <c r="AH78" s="34">
        <v>100</v>
      </c>
      <c r="AI78" s="35">
        <v>28.6</v>
      </c>
      <c r="AJ78" s="35" t="s">
        <v>132</v>
      </c>
      <c r="AK78" s="35">
        <v>71.400000000000006</v>
      </c>
      <c r="AL78" s="36" t="s">
        <v>132</v>
      </c>
    </row>
    <row r="79" spans="2:38" ht="13.5" customHeight="1" x14ac:dyDescent="0.15">
      <c r="B79" s="43" t="s">
        <v>95</v>
      </c>
      <c r="C79" s="49"/>
      <c r="D79" s="17">
        <v>283</v>
      </c>
      <c r="E79" s="18">
        <v>76</v>
      </c>
      <c r="F79" s="18">
        <v>37</v>
      </c>
      <c r="G79" s="18">
        <v>162</v>
      </c>
      <c r="H79" s="30">
        <v>8</v>
      </c>
      <c r="I79" s="17">
        <v>283</v>
      </c>
      <c r="J79" s="18">
        <v>89</v>
      </c>
      <c r="K79" s="18">
        <v>25</v>
      </c>
      <c r="L79" s="18">
        <v>163</v>
      </c>
      <c r="M79" s="30">
        <v>6</v>
      </c>
      <c r="N79" s="17">
        <v>283</v>
      </c>
      <c r="O79" s="18">
        <v>14</v>
      </c>
      <c r="P79" s="18">
        <v>176</v>
      </c>
      <c r="Q79" s="18">
        <v>86</v>
      </c>
      <c r="R79" s="30">
        <v>7</v>
      </c>
      <c r="S79" s="17">
        <v>283</v>
      </c>
      <c r="T79" s="18">
        <v>23</v>
      </c>
      <c r="U79" s="18">
        <v>18</v>
      </c>
      <c r="V79" s="18">
        <v>236</v>
      </c>
      <c r="W79" s="30">
        <v>6</v>
      </c>
      <c r="X79" s="17">
        <v>283</v>
      </c>
      <c r="Y79" s="18">
        <v>132</v>
      </c>
      <c r="Z79" s="18">
        <v>17</v>
      </c>
      <c r="AA79" s="18">
        <v>127</v>
      </c>
      <c r="AB79" s="30">
        <v>7</v>
      </c>
      <c r="AC79" s="17">
        <v>283</v>
      </c>
      <c r="AD79" s="18">
        <v>73</v>
      </c>
      <c r="AE79" s="18">
        <v>51</v>
      </c>
      <c r="AF79" s="18">
        <v>153</v>
      </c>
      <c r="AG79" s="30">
        <v>6</v>
      </c>
      <c r="AH79" s="17">
        <v>283</v>
      </c>
      <c r="AI79" s="18">
        <v>82</v>
      </c>
      <c r="AJ79" s="18">
        <v>18</v>
      </c>
      <c r="AK79" s="18">
        <v>177</v>
      </c>
      <c r="AL79" s="19">
        <v>6</v>
      </c>
    </row>
    <row r="80" spans="2:38" ht="13.5" customHeight="1" x14ac:dyDescent="0.15">
      <c r="B80" s="57"/>
      <c r="C80" s="53"/>
      <c r="D80" s="23">
        <v>100</v>
      </c>
      <c r="E80" s="24">
        <v>26.9</v>
      </c>
      <c r="F80" s="24">
        <v>13.1</v>
      </c>
      <c r="G80" s="24">
        <v>57.2</v>
      </c>
      <c r="H80" s="31">
        <v>2.8</v>
      </c>
      <c r="I80" s="23">
        <v>100</v>
      </c>
      <c r="J80" s="24">
        <v>31.4</v>
      </c>
      <c r="K80" s="24">
        <v>8.8000000000000007</v>
      </c>
      <c r="L80" s="24">
        <v>57.6</v>
      </c>
      <c r="M80" s="31">
        <v>2.1</v>
      </c>
      <c r="N80" s="23">
        <v>100</v>
      </c>
      <c r="O80" s="24">
        <v>4.9000000000000004</v>
      </c>
      <c r="P80" s="24">
        <v>62.2</v>
      </c>
      <c r="Q80" s="24">
        <v>30.4</v>
      </c>
      <c r="R80" s="31">
        <v>2.5</v>
      </c>
      <c r="S80" s="23">
        <v>100</v>
      </c>
      <c r="T80" s="24">
        <v>8.1</v>
      </c>
      <c r="U80" s="24">
        <v>6.4</v>
      </c>
      <c r="V80" s="24">
        <v>83.4</v>
      </c>
      <c r="W80" s="31">
        <v>2.1</v>
      </c>
      <c r="X80" s="23">
        <v>100</v>
      </c>
      <c r="Y80" s="24">
        <v>46.6</v>
      </c>
      <c r="Z80" s="24">
        <v>6</v>
      </c>
      <c r="AA80" s="24">
        <v>44.9</v>
      </c>
      <c r="AB80" s="31">
        <v>2.5</v>
      </c>
      <c r="AC80" s="23">
        <v>100</v>
      </c>
      <c r="AD80" s="24">
        <v>25.8</v>
      </c>
      <c r="AE80" s="24">
        <v>18</v>
      </c>
      <c r="AF80" s="24">
        <v>54.1</v>
      </c>
      <c r="AG80" s="31">
        <v>2.1</v>
      </c>
      <c r="AH80" s="23">
        <v>100</v>
      </c>
      <c r="AI80" s="24">
        <v>29</v>
      </c>
      <c r="AJ80" s="24">
        <v>6.4</v>
      </c>
      <c r="AK80" s="24">
        <v>62.5</v>
      </c>
      <c r="AL80" s="25">
        <v>2.1</v>
      </c>
    </row>
    <row r="81" spans="2:38" ht="13.5" customHeight="1" x14ac:dyDescent="0.15">
      <c r="B81" s="54" t="s">
        <v>65</v>
      </c>
      <c r="C81" s="52" t="s">
        <v>280</v>
      </c>
      <c r="D81" s="26">
        <v>83</v>
      </c>
      <c r="E81" s="27">
        <v>27</v>
      </c>
      <c r="F81" s="27">
        <v>9</v>
      </c>
      <c r="G81" s="27">
        <v>45</v>
      </c>
      <c r="H81" s="32">
        <v>2</v>
      </c>
      <c r="I81" s="26">
        <v>83</v>
      </c>
      <c r="J81" s="27">
        <v>27</v>
      </c>
      <c r="K81" s="27">
        <v>7</v>
      </c>
      <c r="L81" s="27">
        <v>47</v>
      </c>
      <c r="M81" s="32">
        <v>2</v>
      </c>
      <c r="N81" s="26">
        <v>83</v>
      </c>
      <c r="O81" s="27">
        <v>2</v>
      </c>
      <c r="P81" s="27">
        <v>55</v>
      </c>
      <c r="Q81" s="27">
        <v>24</v>
      </c>
      <c r="R81" s="32">
        <v>2</v>
      </c>
      <c r="S81" s="26">
        <v>83</v>
      </c>
      <c r="T81" s="27">
        <v>8</v>
      </c>
      <c r="U81" s="27">
        <v>5</v>
      </c>
      <c r="V81" s="27">
        <v>68</v>
      </c>
      <c r="W81" s="32">
        <v>2</v>
      </c>
      <c r="X81" s="26">
        <v>83</v>
      </c>
      <c r="Y81" s="27">
        <v>41</v>
      </c>
      <c r="Z81" s="27">
        <v>3</v>
      </c>
      <c r="AA81" s="27">
        <v>36</v>
      </c>
      <c r="AB81" s="32">
        <v>3</v>
      </c>
      <c r="AC81" s="26">
        <v>83</v>
      </c>
      <c r="AD81" s="27">
        <v>21</v>
      </c>
      <c r="AE81" s="27">
        <v>16</v>
      </c>
      <c r="AF81" s="27">
        <v>44</v>
      </c>
      <c r="AG81" s="32">
        <v>2</v>
      </c>
      <c r="AH81" s="26">
        <v>83</v>
      </c>
      <c r="AI81" s="27">
        <v>25</v>
      </c>
      <c r="AJ81" s="27">
        <v>5</v>
      </c>
      <c r="AK81" s="27">
        <v>51</v>
      </c>
      <c r="AL81" s="28">
        <v>2</v>
      </c>
    </row>
    <row r="82" spans="2:38" ht="13.5" customHeight="1" x14ac:dyDescent="0.15">
      <c r="B82" s="55"/>
      <c r="C82" s="53"/>
      <c r="D82" s="23">
        <v>100</v>
      </c>
      <c r="E82" s="24">
        <v>32.5</v>
      </c>
      <c r="F82" s="24">
        <v>10.8</v>
      </c>
      <c r="G82" s="24">
        <v>54.2</v>
      </c>
      <c r="H82" s="31">
        <v>2.4</v>
      </c>
      <c r="I82" s="23">
        <v>100</v>
      </c>
      <c r="J82" s="24">
        <v>32.5</v>
      </c>
      <c r="K82" s="24">
        <v>8.4</v>
      </c>
      <c r="L82" s="24">
        <v>56.6</v>
      </c>
      <c r="M82" s="31">
        <v>2.4</v>
      </c>
      <c r="N82" s="23">
        <v>100</v>
      </c>
      <c r="O82" s="24">
        <v>2.4</v>
      </c>
      <c r="P82" s="24">
        <v>66.3</v>
      </c>
      <c r="Q82" s="24">
        <v>28.9</v>
      </c>
      <c r="R82" s="31">
        <v>2.4</v>
      </c>
      <c r="S82" s="23">
        <v>100</v>
      </c>
      <c r="T82" s="24">
        <v>9.6</v>
      </c>
      <c r="U82" s="24">
        <v>6</v>
      </c>
      <c r="V82" s="24">
        <v>81.900000000000006</v>
      </c>
      <c r="W82" s="31">
        <v>2.4</v>
      </c>
      <c r="X82" s="23">
        <v>100</v>
      </c>
      <c r="Y82" s="24">
        <v>49.4</v>
      </c>
      <c r="Z82" s="24">
        <v>3.6</v>
      </c>
      <c r="AA82" s="24">
        <v>43.4</v>
      </c>
      <c r="AB82" s="31">
        <v>3.6</v>
      </c>
      <c r="AC82" s="23">
        <v>100</v>
      </c>
      <c r="AD82" s="24">
        <v>25.3</v>
      </c>
      <c r="AE82" s="24">
        <v>19.3</v>
      </c>
      <c r="AF82" s="24">
        <v>53</v>
      </c>
      <c r="AG82" s="31">
        <v>2.4</v>
      </c>
      <c r="AH82" s="23">
        <v>100</v>
      </c>
      <c r="AI82" s="24">
        <v>30.1</v>
      </c>
      <c r="AJ82" s="24">
        <v>6</v>
      </c>
      <c r="AK82" s="24">
        <v>61.4</v>
      </c>
      <c r="AL82" s="25">
        <v>2.4</v>
      </c>
    </row>
    <row r="83" spans="2:38" ht="13.5" customHeight="1" x14ac:dyDescent="0.15">
      <c r="B83" s="55"/>
      <c r="C83" s="52" t="s">
        <v>281</v>
      </c>
      <c r="D83" s="26">
        <v>12</v>
      </c>
      <c r="E83" s="27">
        <v>6</v>
      </c>
      <c r="F83" s="27" t="s">
        <v>147</v>
      </c>
      <c r="G83" s="27">
        <v>6</v>
      </c>
      <c r="H83" s="32" t="s">
        <v>132</v>
      </c>
      <c r="I83" s="26">
        <v>12</v>
      </c>
      <c r="J83" s="27">
        <v>3</v>
      </c>
      <c r="K83" s="27" t="s">
        <v>132</v>
      </c>
      <c r="L83" s="27">
        <v>9</v>
      </c>
      <c r="M83" s="32" t="s">
        <v>132</v>
      </c>
      <c r="N83" s="26">
        <v>12</v>
      </c>
      <c r="O83" s="27">
        <v>1</v>
      </c>
      <c r="P83" s="27">
        <v>10</v>
      </c>
      <c r="Q83" s="27">
        <v>1</v>
      </c>
      <c r="R83" s="32" t="s">
        <v>132</v>
      </c>
      <c r="S83" s="26">
        <v>12</v>
      </c>
      <c r="T83" s="27" t="s">
        <v>132</v>
      </c>
      <c r="U83" s="27">
        <v>1</v>
      </c>
      <c r="V83" s="27">
        <v>11</v>
      </c>
      <c r="W83" s="32" t="s">
        <v>132</v>
      </c>
      <c r="X83" s="26">
        <v>12</v>
      </c>
      <c r="Y83" s="27">
        <v>5</v>
      </c>
      <c r="Z83" s="27" t="s">
        <v>132</v>
      </c>
      <c r="AA83" s="27">
        <v>7</v>
      </c>
      <c r="AB83" s="32" t="s">
        <v>132</v>
      </c>
      <c r="AC83" s="26">
        <v>12</v>
      </c>
      <c r="AD83" s="27">
        <v>3</v>
      </c>
      <c r="AE83" s="27">
        <v>3</v>
      </c>
      <c r="AF83" s="27">
        <v>6</v>
      </c>
      <c r="AG83" s="32" t="s">
        <v>132</v>
      </c>
      <c r="AH83" s="26">
        <v>12</v>
      </c>
      <c r="AI83" s="27">
        <v>2</v>
      </c>
      <c r="AJ83" s="27" t="s">
        <v>132</v>
      </c>
      <c r="AK83" s="27">
        <v>10</v>
      </c>
      <c r="AL83" s="28" t="s">
        <v>132</v>
      </c>
    </row>
    <row r="84" spans="2:38" ht="13.5" customHeight="1" x14ac:dyDescent="0.15">
      <c r="B84" s="55"/>
      <c r="C84" s="53"/>
      <c r="D84" s="23">
        <v>100</v>
      </c>
      <c r="E84" s="24">
        <v>50</v>
      </c>
      <c r="F84" s="24" t="s">
        <v>132</v>
      </c>
      <c r="G84" s="24">
        <v>50</v>
      </c>
      <c r="H84" s="31" t="s">
        <v>132</v>
      </c>
      <c r="I84" s="23">
        <v>100</v>
      </c>
      <c r="J84" s="24">
        <v>25</v>
      </c>
      <c r="K84" s="24" t="s">
        <v>132</v>
      </c>
      <c r="L84" s="24">
        <v>75</v>
      </c>
      <c r="M84" s="31" t="s">
        <v>132</v>
      </c>
      <c r="N84" s="23">
        <v>100</v>
      </c>
      <c r="O84" s="24">
        <v>8.3000000000000007</v>
      </c>
      <c r="P84" s="24">
        <v>83.3</v>
      </c>
      <c r="Q84" s="24">
        <v>8.3000000000000007</v>
      </c>
      <c r="R84" s="31" t="s">
        <v>132</v>
      </c>
      <c r="S84" s="23">
        <v>100</v>
      </c>
      <c r="T84" s="24" t="s">
        <v>132</v>
      </c>
      <c r="U84" s="24">
        <v>8.3000000000000007</v>
      </c>
      <c r="V84" s="24">
        <v>91.7</v>
      </c>
      <c r="W84" s="31" t="s">
        <v>132</v>
      </c>
      <c r="X84" s="23">
        <v>100</v>
      </c>
      <c r="Y84" s="24">
        <v>41.7</v>
      </c>
      <c r="Z84" s="24" t="s">
        <v>132</v>
      </c>
      <c r="AA84" s="24">
        <v>58.3</v>
      </c>
      <c r="AB84" s="31" t="s">
        <v>132</v>
      </c>
      <c r="AC84" s="23">
        <v>100</v>
      </c>
      <c r="AD84" s="24">
        <v>25</v>
      </c>
      <c r="AE84" s="24">
        <v>25</v>
      </c>
      <c r="AF84" s="24">
        <v>50</v>
      </c>
      <c r="AG84" s="31" t="s">
        <v>132</v>
      </c>
      <c r="AH84" s="23">
        <v>100</v>
      </c>
      <c r="AI84" s="24">
        <v>16.7</v>
      </c>
      <c r="AJ84" s="24" t="s">
        <v>132</v>
      </c>
      <c r="AK84" s="24">
        <v>83.3</v>
      </c>
      <c r="AL84" s="25" t="s">
        <v>132</v>
      </c>
    </row>
    <row r="85" spans="2:38" ht="13.5" customHeight="1" x14ac:dyDescent="0.15">
      <c r="B85" s="55"/>
      <c r="C85" s="52" t="s">
        <v>282</v>
      </c>
      <c r="D85" s="26">
        <v>50</v>
      </c>
      <c r="E85" s="27">
        <v>11</v>
      </c>
      <c r="F85" s="27">
        <v>6</v>
      </c>
      <c r="G85" s="27">
        <v>32</v>
      </c>
      <c r="H85" s="32">
        <v>1</v>
      </c>
      <c r="I85" s="26">
        <v>50</v>
      </c>
      <c r="J85" s="27">
        <v>10</v>
      </c>
      <c r="K85" s="27">
        <v>3</v>
      </c>
      <c r="L85" s="27">
        <v>37</v>
      </c>
      <c r="M85" s="32" t="s">
        <v>132</v>
      </c>
      <c r="N85" s="26">
        <v>50</v>
      </c>
      <c r="O85" s="27">
        <v>3</v>
      </c>
      <c r="P85" s="27">
        <v>32</v>
      </c>
      <c r="Q85" s="27">
        <v>14</v>
      </c>
      <c r="R85" s="32">
        <v>1</v>
      </c>
      <c r="S85" s="26">
        <v>50</v>
      </c>
      <c r="T85" s="27">
        <v>4</v>
      </c>
      <c r="U85" s="27">
        <v>3</v>
      </c>
      <c r="V85" s="27">
        <v>43</v>
      </c>
      <c r="W85" s="32" t="s">
        <v>132</v>
      </c>
      <c r="X85" s="26">
        <v>50</v>
      </c>
      <c r="Y85" s="27">
        <v>22</v>
      </c>
      <c r="Z85" s="27">
        <v>3</v>
      </c>
      <c r="AA85" s="27">
        <v>25</v>
      </c>
      <c r="AB85" s="32" t="s">
        <v>132</v>
      </c>
      <c r="AC85" s="26">
        <v>50</v>
      </c>
      <c r="AD85" s="27">
        <v>13</v>
      </c>
      <c r="AE85" s="27">
        <v>4</v>
      </c>
      <c r="AF85" s="27">
        <v>33</v>
      </c>
      <c r="AG85" s="32" t="s">
        <v>132</v>
      </c>
      <c r="AH85" s="26">
        <v>50</v>
      </c>
      <c r="AI85" s="27">
        <v>14</v>
      </c>
      <c r="AJ85" s="27">
        <v>4</v>
      </c>
      <c r="AK85" s="27">
        <v>32</v>
      </c>
      <c r="AL85" s="28" t="s">
        <v>132</v>
      </c>
    </row>
    <row r="86" spans="2:38" ht="13.5" customHeight="1" x14ac:dyDescent="0.15">
      <c r="B86" s="55"/>
      <c r="C86" s="53"/>
      <c r="D86" s="23">
        <v>100</v>
      </c>
      <c r="E86" s="24">
        <v>22</v>
      </c>
      <c r="F86" s="24">
        <v>12</v>
      </c>
      <c r="G86" s="24">
        <v>64</v>
      </c>
      <c r="H86" s="31">
        <v>2</v>
      </c>
      <c r="I86" s="23">
        <v>100</v>
      </c>
      <c r="J86" s="24">
        <v>20</v>
      </c>
      <c r="K86" s="24">
        <v>6</v>
      </c>
      <c r="L86" s="24">
        <v>74</v>
      </c>
      <c r="M86" s="31" t="s">
        <v>132</v>
      </c>
      <c r="N86" s="23">
        <v>100</v>
      </c>
      <c r="O86" s="24">
        <v>6</v>
      </c>
      <c r="P86" s="24">
        <v>64</v>
      </c>
      <c r="Q86" s="24">
        <v>28</v>
      </c>
      <c r="R86" s="31">
        <v>2</v>
      </c>
      <c r="S86" s="23">
        <v>100</v>
      </c>
      <c r="T86" s="24">
        <v>8</v>
      </c>
      <c r="U86" s="24">
        <v>6</v>
      </c>
      <c r="V86" s="24">
        <v>86</v>
      </c>
      <c r="W86" s="31" t="s">
        <v>132</v>
      </c>
      <c r="X86" s="23">
        <v>100</v>
      </c>
      <c r="Y86" s="24">
        <v>44</v>
      </c>
      <c r="Z86" s="24">
        <v>6</v>
      </c>
      <c r="AA86" s="24">
        <v>50</v>
      </c>
      <c r="AB86" s="31" t="s">
        <v>132</v>
      </c>
      <c r="AC86" s="23">
        <v>100</v>
      </c>
      <c r="AD86" s="24">
        <v>26</v>
      </c>
      <c r="AE86" s="24">
        <v>8</v>
      </c>
      <c r="AF86" s="24">
        <v>66</v>
      </c>
      <c r="AG86" s="31" t="s">
        <v>132</v>
      </c>
      <c r="AH86" s="23">
        <v>100</v>
      </c>
      <c r="AI86" s="24">
        <v>28</v>
      </c>
      <c r="AJ86" s="24">
        <v>8</v>
      </c>
      <c r="AK86" s="24">
        <v>64</v>
      </c>
      <c r="AL86" s="25" t="s">
        <v>132</v>
      </c>
    </row>
    <row r="87" spans="2:38" ht="13.5" customHeight="1" x14ac:dyDescent="0.15">
      <c r="B87" s="55"/>
      <c r="C87" s="52" t="s">
        <v>283</v>
      </c>
      <c r="D87" s="26">
        <v>137</v>
      </c>
      <c r="E87" s="27">
        <v>31</v>
      </c>
      <c r="F87" s="27">
        <v>22</v>
      </c>
      <c r="G87" s="27">
        <v>79</v>
      </c>
      <c r="H87" s="32">
        <v>5</v>
      </c>
      <c r="I87" s="26">
        <v>137</v>
      </c>
      <c r="J87" s="27">
        <v>49</v>
      </c>
      <c r="K87" s="27">
        <v>15</v>
      </c>
      <c r="L87" s="27">
        <v>69</v>
      </c>
      <c r="M87" s="32">
        <v>4</v>
      </c>
      <c r="N87" s="26">
        <v>137</v>
      </c>
      <c r="O87" s="27">
        <v>7</v>
      </c>
      <c r="P87" s="27">
        <v>79</v>
      </c>
      <c r="Q87" s="27">
        <v>47</v>
      </c>
      <c r="R87" s="32">
        <v>4</v>
      </c>
      <c r="S87" s="26">
        <v>137</v>
      </c>
      <c r="T87" s="27">
        <v>11</v>
      </c>
      <c r="U87" s="27">
        <v>9</v>
      </c>
      <c r="V87" s="27">
        <v>113</v>
      </c>
      <c r="W87" s="32">
        <v>4</v>
      </c>
      <c r="X87" s="26">
        <v>137</v>
      </c>
      <c r="Y87" s="27">
        <v>63</v>
      </c>
      <c r="Z87" s="27">
        <v>11</v>
      </c>
      <c r="AA87" s="27">
        <v>59</v>
      </c>
      <c r="AB87" s="32">
        <v>4</v>
      </c>
      <c r="AC87" s="26">
        <v>137</v>
      </c>
      <c r="AD87" s="27">
        <v>36</v>
      </c>
      <c r="AE87" s="27">
        <v>28</v>
      </c>
      <c r="AF87" s="27">
        <v>69</v>
      </c>
      <c r="AG87" s="32">
        <v>4</v>
      </c>
      <c r="AH87" s="26">
        <v>137</v>
      </c>
      <c r="AI87" s="27">
        <v>41</v>
      </c>
      <c r="AJ87" s="27">
        <v>9</v>
      </c>
      <c r="AK87" s="27">
        <v>83</v>
      </c>
      <c r="AL87" s="28">
        <v>4</v>
      </c>
    </row>
    <row r="88" spans="2:38" ht="13.5" customHeight="1" x14ac:dyDescent="0.15">
      <c r="B88" s="55"/>
      <c r="C88" s="53"/>
      <c r="D88" s="23">
        <v>100</v>
      </c>
      <c r="E88" s="24">
        <v>22.6</v>
      </c>
      <c r="F88" s="24">
        <v>16.100000000000001</v>
      </c>
      <c r="G88" s="24">
        <v>57.7</v>
      </c>
      <c r="H88" s="31">
        <v>3.6</v>
      </c>
      <c r="I88" s="23">
        <v>100</v>
      </c>
      <c r="J88" s="24">
        <v>35.799999999999997</v>
      </c>
      <c r="K88" s="24">
        <v>10.9</v>
      </c>
      <c r="L88" s="24">
        <v>50.4</v>
      </c>
      <c r="M88" s="31">
        <v>2.9</v>
      </c>
      <c r="N88" s="23">
        <v>100</v>
      </c>
      <c r="O88" s="24">
        <v>5.0999999999999996</v>
      </c>
      <c r="P88" s="24">
        <v>57.7</v>
      </c>
      <c r="Q88" s="24">
        <v>34.299999999999997</v>
      </c>
      <c r="R88" s="31">
        <v>2.9</v>
      </c>
      <c r="S88" s="23">
        <v>100</v>
      </c>
      <c r="T88" s="24">
        <v>8</v>
      </c>
      <c r="U88" s="24">
        <v>6.6</v>
      </c>
      <c r="V88" s="24">
        <v>82.5</v>
      </c>
      <c r="W88" s="31">
        <v>2.9</v>
      </c>
      <c r="X88" s="23">
        <v>100</v>
      </c>
      <c r="Y88" s="24">
        <v>46</v>
      </c>
      <c r="Z88" s="24">
        <v>8</v>
      </c>
      <c r="AA88" s="24">
        <v>43.1</v>
      </c>
      <c r="AB88" s="31">
        <v>2.9</v>
      </c>
      <c r="AC88" s="23">
        <v>100</v>
      </c>
      <c r="AD88" s="24">
        <v>26.3</v>
      </c>
      <c r="AE88" s="24">
        <v>20.399999999999999</v>
      </c>
      <c r="AF88" s="24">
        <v>50.4</v>
      </c>
      <c r="AG88" s="31">
        <v>2.9</v>
      </c>
      <c r="AH88" s="23">
        <v>100</v>
      </c>
      <c r="AI88" s="24">
        <v>29.9</v>
      </c>
      <c r="AJ88" s="24">
        <v>6.6</v>
      </c>
      <c r="AK88" s="24">
        <v>60.6</v>
      </c>
      <c r="AL88" s="25">
        <v>2.9</v>
      </c>
    </row>
    <row r="89" spans="2:38" ht="13.5" customHeight="1" x14ac:dyDescent="0.15">
      <c r="B89" s="55"/>
      <c r="C89" s="52" t="s">
        <v>99</v>
      </c>
      <c r="D89" s="26">
        <v>1</v>
      </c>
      <c r="E89" s="27">
        <v>1</v>
      </c>
      <c r="F89" s="27" t="s">
        <v>132</v>
      </c>
      <c r="G89" s="27" t="s">
        <v>132</v>
      </c>
      <c r="H89" s="32" t="s">
        <v>132</v>
      </c>
      <c r="I89" s="26">
        <v>1</v>
      </c>
      <c r="J89" s="27" t="s">
        <v>132</v>
      </c>
      <c r="K89" s="27" t="s">
        <v>132</v>
      </c>
      <c r="L89" s="27">
        <v>1</v>
      </c>
      <c r="M89" s="32" t="s">
        <v>132</v>
      </c>
      <c r="N89" s="26">
        <v>1</v>
      </c>
      <c r="O89" s="27">
        <v>1</v>
      </c>
      <c r="P89" s="27" t="s">
        <v>132</v>
      </c>
      <c r="Q89" s="27" t="s">
        <v>132</v>
      </c>
      <c r="R89" s="32" t="s">
        <v>132</v>
      </c>
      <c r="S89" s="26">
        <v>1</v>
      </c>
      <c r="T89" s="27" t="s">
        <v>132</v>
      </c>
      <c r="U89" s="27" t="s">
        <v>132</v>
      </c>
      <c r="V89" s="27">
        <v>1</v>
      </c>
      <c r="W89" s="32" t="s">
        <v>132</v>
      </c>
      <c r="X89" s="26">
        <v>1</v>
      </c>
      <c r="Y89" s="27">
        <v>1</v>
      </c>
      <c r="Z89" s="27" t="s">
        <v>132</v>
      </c>
      <c r="AA89" s="27" t="s">
        <v>132</v>
      </c>
      <c r="AB89" s="32" t="s">
        <v>132</v>
      </c>
      <c r="AC89" s="26">
        <v>1</v>
      </c>
      <c r="AD89" s="27" t="s">
        <v>132</v>
      </c>
      <c r="AE89" s="27" t="s">
        <v>132</v>
      </c>
      <c r="AF89" s="27">
        <v>1</v>
      </c>
      <c r="AG89" s="32" t="s">
        <v>132</v>
      </c>
      <c r="AH89" s="26">
        <v>1</v>
      </c>
      <c r="AI89" s="27" t="s">
        <v>132</v>
      </c>
      <c r="AJ89" s="27" t="s">
        <v>132</v>
      </c>
      <c r="AK89" s="27">
        <v>1</v>
      </c>
      <c r="AL89" s="28" t="s">
        <v>132</v>
      </c>
    </row>
    <row r="90" spans="2:38" ht="13.5" customHeight="1" x14ac:dyDescent="0.15">
      <c r="B90" s="55"/>
      <c r="C90" s="53"/>
      <c r="D90" s="23">
        <v>100</v>
      </c>
      <c r="E90" s="24">
        <v>100</v>
      </c>
      <c r="F90" s="24" t="s">
        <v>132</v>
      </c>
      <c r="G90" s="24" t="s">
        <v>132</v>
      </c>
      <c r="H90" s="31" t="s">
        <v>228</v>
      </c>
      <c r="I90" s="23">
        <v>100</v>
      </c>
      <c r="J90" s="24" t="s">
        <v>132</v>
      </c>
      <c r="K90" s="24" t="s">
        <v>132</v>
      </c>
      <c r="L90" s="24">
        <v>100</v>
      </c>
      <c r="M90" s="31" t="s">
        <v>132</v>
      </c>
      <c r="N90" s="23">
        <v>100</v>
      </c>
      <c r="O90" s="24">
        <v>100</v>
      </c>
      <c r="P90" s="24" t="s">
        <v>228</v>
      </c>
      <c r="Q90" s="24" t="s">
        <v>132</v>
      </c>
      <c r="R90" s="31" t="s">
        <v>132</v>
      </c>
      <c r="S90" s="23">
        <v>100</v>
      </c>
      <c r="T90" s="24" t="s">
        <v>132</v>
      </c>
      <c r="U90" s="24" t="s">
        <v>132</v>
      </c>
      <c r="V90" s="24">
        <v>100</v>
      </c>
      <c r="W90" s="31" t="s">
        <v>132</v>
      </c>
      <c r="X90" s="23">
        <v>100</v>
      </c>
      <c r="Y90" s="24">
        <v>100</v>
      </c>
      <c r="Z90" s="24" t="s">
        <v>132</v>
      </c>
      <c r="AA90" s="24" t="s">
        <v>132</v>
      </c>
      <c r="AB90" s="31" t="s">
        <v>132</v>
      </c>
      <c r="AC90" s="23">
        <v>100</v>
      </c>
      <c r="AD90" s="24" t="s">
        <v>132</v>
      </c>
      <c r="AE90" s="24" t="s">
        <v>132</v>
      </c>
      <c r="AF90" s="24">
        <v>100</v>
      </c>
      <c r="AG90" s="31" t="s">
        <v>132</v>
      </c>
      <c r="AH90" s="23">
        <v>100</v>
      </c>
      <c r="AI90" s="24" t="s">
        <v>132</v>
      </c>
      <c r="AJ90" s="24" t="s">
        <v>132</v>
      </c>
      <c r="AK90" s="24">
        <v>100</v>
      </c>
      <c r="AL90" s="25" t="s">
        <v>132</v>
      </c>
    </row>
    <row r="91" spans="2:38" ht="13.5" customHeight="1" x14ac:dyDescent="0.15">
      <c r="B91" s="55"/>
      <c r="C91" s="52" t="s">
        <v>284</v>
      </c>
      <c r="D91" s="26">
        <v>95</v>
      </c>
      <c r="E91" s="27">
        <v>33</v>
      </c>
      <c r="F91" s="27">
        <v>9</v>
      </c>
      <c r="G91" s="27">
        <v>51</v>
      </c>
      <c r="H91" s="32">
        <v>2</v>
      </c>
      <c r="I91" s="26">
        <v>95</v>
      </c>
      <c r="J91" s="27">
        <v>30</v>
      </c>
      <c r="K91" s="27">
        <v>7</v>
      </c>
      <c r="L91" s="27">
        <v>56</v>
      </c>
      <c r="M91" s="32">
        <v>2</v>
      </c>
      <c r="N91" s="26">
        <v>95</v>
      </c>
      <c r="O91" s="27">
        <v>3</v>
      </c>
      <c r="P91" s="27">
        <v>65</v>
      </c>
      <c r="Q91" s="27">
        <v>25</v>
      </c>
      <c r="R91" s="32">
        <v>2</v>
      </c>
      <c r="S91" s="26">
        <v>95</v>
      </c>
      <c r="T91" s="27">
        <v>8</v>
      </c>
      <c r="U91" s="27">
        <v>6</v>
      </c>
      <c r="V91" s="27">
        <v>79</v>
      </c>
      <c r="W91" s="32">
        <v>2</v>
      </c>
      <c r="X91" s="26">
        <v>95</v>
      </c>
      <c r="Y91" s="27">
        <v>46</v>
      </c>
      <c r="Z91" s="27">
        <v>3</v>
      </c>
      <c r="AA91" s="27">
        <v>43</v>
      </c>
      <c r="AB91" s="32">
        <v>3</v>
      </c>
      <c r="AC91" s="26">
        <v>95</v>
      </c>
      <c r="AD91" s="27">
        <v>24</v>
      </c>
      <c r="AE91" s="27">
        <v>19</v>
      </c>
      <c r="AF91" s="27">
        <v>50</v>
      </c>
      <c r="AG91" s="32">
        <v>2</v>
      </c>
      <c r="AH91" s="26">
        <v>95</v>
      </c>
      <c r="AI91" s="27">
        <v>27</v>
      </c>
      <c r="AJ91" s="27">
        <v>5</v>
      </c>
      <c r="AK91" s="27">
        <v>61</v>
      </c>
      <c r="AL91" s="28">
        <v>2</v>
      </c>
    </row>
    <row r="92" spans="2:38" ht="13.5" customHeight="1" x14ac:dyDescent="0.15">
      <c r="B92" s="55"/>
      <c r="C92" s="53"/>
      <c r="D92" s="23">
        <v>100</v>
      </c>
      <c r="E92" s="24">
        <v>34.700000000000003</v>
      </c>
      <c r="F92" s="24">
        <v>9.5</v>
      </c>
      <c r="G92" s="24">
        <v>53.7</v>
      </c>
      <c r="H92" s="31">
        <v>2.1</v>
      </c>
      <c r="I92" s="23">
        <v>100</v>
      </c>
      <c r="J92" s="24">
        <v>31.6</v>
      </c>
      <c r="K92" s="24">
        <v>7.4</v>
      </c>
      <c r="L92" s="24">
        <v>58.9</v>
      </c>
      <c r="M92" s="31">
        <v>2.1</v>
      </c>
      <c r="N92" s="23">
        <v>100</v>
      </c>
      <c r="O92" s="24">
        <v>3.2</v>
      </c>
      <c r="P92" s="24">
        <v>68.400000000000006</v>
      </c>
      <c r="Q92" s="24">
        <v>26.3</v>
      </c>
      <c r="R92" s="31">
        <v>2.1</v>
      </c>
      <c r="S92" s="23">
        <v>100</v>
      </c>
      <c r="T92" s="24">
        <v>8.4</v>
      </c>
      <c r="U92" s="24">
        <v>6.3</v>
      </c>
      <c r="V92" s="24">
        <v>83.2</v>
      </c>
      <c r="W92" s="31">
        <v>2.1</v>
      </c>
      <c r="X92" s="23">
        <v>100</v>
      </c>
      <c r="Y92" s="24">
        <v>48.4</v>
      </c>
      <c r="Z92" s="24">
        <v>3.2</v>
      </c>
      <c r="AA92" s="24">
        <v>45.3</v>
      </c>
      <c r="AB92" s="31">
        <v>3.2</v>
      </c>
      <c r="AC92" s="23">
        <v>100</v>
      </c>
      <c r="AD92" s="24">
        <v>25.3</v>
      </c>
      <c r="AE92" s="24">
        <v>20</v>
      </c>
      <c r="AF92" s="24">
        <v>52.6</v>
      </c>
      <c r="AG92" s="31">
        <v>2.1</v>
      </c>
      <c r="AH92" s="23">
        <v>100</v>
      </c>
      <c r="AI92" s="24">
        <v>28.4</v>
      </c>
      <c r="AJ92" s="24">
        <v>5.3</v>
      </c>
      <c r="AK92" s="24">
        <v>64.2</v>
      </c>
      <c r="AL92" s="25">
        <v>2.1</v>
      </c>
    </row>
    <row r="93" spans="2:38" ht="13.5" customHeight="1" x14ac:dyDescent="0.15">
      <c r="B93" s="55"/>
      <c r="C93" s="52" t="s">
        <v>285</v>
      </c>
      <c r="D93" s="26">
        <v>187</v>
      </c>
      <c r="E93" s="27">
        <v>42</v>
      </c>
      <c r="F93" s="27">
        <v>28</v>
      </c>
      <c r="G93" s="27">
        <v>111</v>
      </c>
      <c r="H93" s="32">
        <v>6</v>
      </c>
      <c r="I93" s="26">
        <v>187</v>
      </c>
      <c r="J93" s="27">
        <v>59</v>
      </c>
      <c r="K93" s="27">
        <v>18</v>
      </c>
      <c r="L93" s="27">
        <v>106</v>
      </c>
      <c r="M93" s="32">
        <v>4</v>
      </c>
      <c r="N93" s="26">
        <v>187</v>
      </c>
      <c r="O93" s="27">
        <v>10</v>
      </c>
      <c r="P93" s="27">
        <v>111</v>
      </c>
      <c r="Q93" s="27">
        <v>61</v>
      </c>
      <c r="R93" s="32">
        <v>5</v>
      </c>
      <c r="S93" s="26">
        <v>187</v>
      </c>
      <c r="T93" s="27">
        <v>15</v>
      </c>
      <c r="U93" s="27">
        <v>12</v>
      </c>
      <c r="V93" s="27">
        <v>156</v>
      </c>
      <c r="W93" s="32">
        <v>4</v>
      </c>
      <c r="X93" s="26">
        <v>187</v>
      </c>
      <c r="Y93" s="27">
        <v>85</v>
      </c>
      <c r="Z93" s="27">
        <v>14</v>
      </c>
      <c r="AA93" s="27">
        <v>84</v>
      </c>
      <c r="AB93" s="32">
        <v>4</v>
      </c>
      <c r="AC93" s="26">
        <v>187</v>
      </c>
      <c r="AD93" s="27">
        <v>49</v>
      </c>
      <c r="AE93" s="27">
        <v>32</v>
      </c>
      <c r="AF93" s="27">
        <v>102</v>
      </c>
      <c r="AG93" s="32">
        <v>4</v>
      </c>
      <c r="AH93" s="26">
        <v>187</v>
      </c>
      <c r="AI93" s="27">
        <v>55</v>
      </c>
      <c r="AJ93" s="27">
        <v>13</v>
      </c>
      <c r="AK93" s="27">
        <v>115</v>
      </c>
      <c r="AL93" s="28">
        <v>4</v>
      </c>
    </row>
    <row r="94" spans="2:38" ht="13.5" customHeight="1" x14ac:dyDescent="0.15">
      <c r="B94" s="44"/>
      <c r="C94" s="59"/>
      <c r="D94" s="34">
        <v>100</v>
      </c>
      <c r="E94" s="35">
        <v>22.5</v>
      </c>
      <c r="F94" s="35">
        <v>15</v>
      </c>
      <c r="G94" s="35">
        <v>59.4</v>
      </c>
      <c r="H94" s="37">
        <v>3.2</v>
      </c>
      <c r="I94" s="34">
        <v>100</v>
      </c>
      <c r="J94" s="35">
        <v>31.6</v>
      </c>
      <c r="K94" s="35">
        <v>9.6</v>
      </c>
      <c r="L94" s="35">
        <v>56.7</v>
      </c>
      <c r="M94" s="37">
        <v>2.1</v>
      </c>
      <c r="N94" s="34">
        <v>100</v>
      </c>
      <c r="O94" s="35">
        <v>5.3</v>
      </c>
      <c r="P94" s="35">
        <v>59.4</v>
      </c>
      <c r="Q94" s="35">
        <v>32.6</v>
      </c>
      <c r="R94" s="37">
        <v>2.7</v>
      </c>
      <c r="S94" s="34">
        <v>100</v>
      </c>
      <c r="T94" s="35">
        <v>8</v>
      </c>
      <c r="U94" s="35">
        <v>6.4</v>
      </c>
      <c r="V94" s="35">
        <v>83.4</v>
      </c>
      <c r="W94" s="37">
        <v>2.1</v>
      </c>
      <c r="X94" s="34">
        <v>100</v>
      </c>
      <c r="Y94" s="35">
        <v>45.5</v>
      </c>
      <c r="Z94" s="35">
        <v>7.5</v>
      </c>
      <c r="AA94" s="35">
        <v>44.9</v>
      </c>
      <c r="AB94" s="37">
        <v>2.1</v>
      </c>
      <c r="AC94" s="34">
        <v>100</v>
      </c>
      <c r="AD94" s="35">
        <v>26.2</v>
      </c>
      <c r="AE94" s="35">
        <v>17.100000000000001</v>
      </c>
      <c r="AF94" s="35">
        <v>54.5</v>
      </c>
      <c r="AG94" s="37">
        <v>2.1</v>
      </c>
      <c r="AH94" s="34">
        <v>100</v>
      </c>
      <c r="AI94" s="35">
        <v>29.4</v>
      </c>
      <c r="AJ94" s="35">
        <v>7</v>
      </c>
      <c r="AK94" s="35">
        <v>61.5</v>
      </c>
      <c r="AL94" s="36">
        <v>2.1</v>
      </c>
    </row>
    <row r="95" spans="2:38" ht="13.5" customHeight="1" x14ac:dyDescent="0.15">
      <c r="B95" s="43" t="s">
        <v>95</v>
      </c>
      <c r="C95" s="49"/>
      <c r="D95" s="17">
        <v>2715</v>
      </c>
      <c r="E95" s="18">
        <v>843</v>
      </c>
      <c r="F95" s="18">
        <v>291</v>
      </c>
      <c r="G95" s="18">
        <v>1560</v>
      </c>
      <c r="H95" s="30">
        <v>21</v>
      </c>
      <c r="I95" s="17">
        <v>2715</v>
      </c>
      <c r="J95" s="18">
        <v>716</v>
      </c>
      <c r="K95" s="18">
        <v>200</v>
      </c>
      <c r="L95" s="18">
        <v>1778</v>
      </c>
      <c r="M95" s="30">
        <v>21</v>
      </c>
      <c r="N95" s="17">
        <v>2715</v>
      </c>
      <c r="O95" s="18">
        <v>119</v>
      </c>
      <c r="P95" s="18">
        <v>1871</v>
      </c>
      <c r="Q95" s="18">
        <v>697</v>
      </c>
      <c r="R95" s="30">
        <v>28</v>
      </c>
      <c r="S95" s="17">
        <v>2715</v>
      </c>
      <c r="T95" s="18">
        <v>148</v>
      </c>
      <c r="U95" s="18">
        <v>133</v>
      </c>
      <c r="V95" s="18">
        <v>2412</v>
      </c>
      <c r="W95" s="30">
        <v>22</v>
      </c>
      <c r="X95" s="17">
        <v>2715</v>
      </c>
      <c r="Y95" s="18">
        <v>1193</v>
      </c>
      <c r="Z95" s="18">
        <v>123</v>
      </c>
      <c r="AA95" s="18">
        <v>1379</v>
      </c>
      <c r="AB95" s="30">
        <v>20</v>
      </c>
      <c r="AC95" s="17">
        <v>2715</v>
      </c>
      <c r="AD95" s="18">
        <v>606</v>
      </c>
      <c r="AE95" s="18">
        <v>599</v>
      </c>
      <c r="AF95" s="18">
        <v>1488</v>
      </c>
      <c r="AG95" s="30">
        <v>22</v>
      </c>
      <c r="AH95" s="17">
        <v>2715</v>
      </c>
      <c r="AI95" s="18">
        <v>781</v>
      </c>
      <c r="AJ95" s="18">
        <v>202</v>
      </c>
      <c r="AK95" s="18">
        <v>1713</v>
      </c>
      <c r="AL95" s="19">
        <v>19</v>
      </c>
    </row>
    <row r="96" spans="2:38" ht="13.5" customHeight="1" x14ac:dyDescent="0.15">
      <c r="B96" s="57"/>
      <c r="C96" s="53"/>
      <c r="D96" s="23">
        <v>100</v>
      </c>
      <c r="E96" s="24">
        <v>31</v>
      </c>
      <c r="F96" s="24">
        <v>10.7</v>
      </c>
      <c r="G96" s="24">
        <v>57.5</v>
      </c>
      <c r="H96" s="31">
        <v>0.8</v>
      </c>
      <c r="I96" s="23">
        <v>100</v>
      </c>
      <c r="J96" s="24">
        <v>26.4</v>
      </c>
      <c r="K96" s="24">
        <v>7.4</v>
      </c>
      <c r="L96" s="24">
        <v>65.5</v>
      </c>
      <c r="M96" s="31">
        <v>0.8</v>
      </c>
      <c r="N96" s="23">
        <v>100</v>
      </c>
      <c r="O96" s="24">
        <v>4.4000000000000004</v>
      </c>
      <c r="P96" s="24">
        <v>68.900000000000006</v>
      </c>
      <c r="Q96" s="24">
        <v>25.7</v>
      </c>
      <c r="R96" s="31">
        <v>1</v>
      </c>
      <c r="S96" s="23">
        <v>100</v>
      </c>
      <c r="T96" s="24">
        <v>5.5</v>
      </c>
      <c r="U96" s="24">
        <v>4.9000000000000004</v>
      </c>
      <c r="V96" s="24">
        <v>88.8</v>
      </c>
      <c r="W96" s="31">
        <v>0.8</v>
      </c>
      <c r="X96" s="23">
        <v>100</v>
      </c>
      <c r="Y96" s="24">
        <v>43.9</v>
      </c>
      <c r="Z96" s="24">
        <v>4.5</v>
      </c>
      <c r="AA96" s="24">
        <v>50.8</v>
      </c>
      <c r="AB96" s="31">
        <v>0.7</v>
      </c>
      <c r="AC96" s="23">
        <v>100</v>
      </c>
      <c r="AD96" s="24">
        <v>22.3</v>
      </c>
      <c r="AE96" s="24">
        <v>22.1</v>
      </c>
      <c r="AF96" s="24">
        <v>54.8</v>
      </c>
      <c r="AG96" s="31">
        <v>0.8</v>
      </c>
      <c r="AH96" s="23">
        <v>100</v>
      </c>
      <c r="AI96" s="24">
        <v>28.8</v>
      </c>
      <c r="AJ96" s="24">
        <v>7.4</v>
      </c>
      <c r="AK96" s="24">
        <v>63.1</v>
      </c>
      <c r="AL96" s="25">
        <v>0.7</v>
      </c>
    </row>
    <row r="97" spans="2:38" ht="13.5" customHeight="1" x14ac:dyDescent="0.15">
      <c r="B97" s="54" t="s">
        <v>66</v>
      </c>
      <c r="C97" s="52" t="s">
        <v>286</v>
      </c>
      <c r="D97" s="26">
        <v>2623</v>
      </c>
      <c r="E97" s="27">
        <v>813</v>
      </c>
      <c r="F97" s="27">
        <v>282</v>
      </c>
      <c r="G97" s="27">
        <v>1509</v>
      </c>
      <c r="H97" s="32">
        <v>19</v>
      </c>
      <c r="I97" s="26">
        <v>2623</v>
      </c>
      <c r="J97" s="27">
        <v>692</v>
      </c>
      <c r="K97" s="27">
        <v>188</v>
      </c>
      <c r="L97" s="27">
        <v>1724</v>
      </c>
      <c r="M97" s="32">
        <v>19</v>
      </c>
      <c r="N97" s="26">
        <v>2623</v>
      </c>
      <c r="O97" s="27">
        <v>115</v>
      </c>
      <c r="P97" s="27">
        <v>1815</v>
      </c>
      <c r="Q97" s="27">
        <v>668</v>
      </c>
      <c r="R97" s="32">
        <v>25</v>
      </c>
      <c r="S97" s="26">
        <v>2623</v>
      </c>
      <c r="T97" s="27">
        <v>143</v>
      </c>
      <c r="U97" s="27">
        <v>128</v>
      </c>
      <c r="V97" s="27">
        <v>2333</v>
      </c>
      <c r="W97" s="32">
        <v>19</v>
      </c>
      <c r="X97" s="26">
        <v>2623</v>
      </c>
      <c r="Y97" s="27">
        <v>1150</v>
      </c>
      <c r="Z97" s="27">
        <v>119</v>
      </c>
      <c r="AA97" s="27">
        <v>1336</v>
      </c>
      <c r="AB97" s="32">
        <v>18</v>
      </c>
      <c r="AC97" s="26">
        <v>2623</v>
      </c>
      <c r="AD97" s="27">
        <v>582</v>
      </c>
      <c r="AE97" s="27">
        <v>583</v>
      </c>
      <c r="AF97" s="27">
        <v>1439</v>
      </c>
      <c r="AG97" s="32">
        <v>19</v>
      </c>
      <c r="AH97" s="26">
        <v>2623</v>
      </c>
      <c r="AI97" s="27">
        <v>754</v>
      </c>
      <c r="AJ97" s="27">
        <v>190</v>
      </c>
      <c r="AK97" s="27">
        <v>1662</v>
      </c>
      <c r="AL97" s="28">
        <v>17</v>
      </c>
    </row>
    <row r="98" spans="2:38" ht="13.5" customHeight="1" x14ac:dyDescent="0.15">
      <c r="B98" s="55"/>
      <c r="C98" s="53"/>
      <c r="D98" s="23">
        <v>100</v>
      </c>
      <c r="E98" s="24">
        <v>31</v>
      </c>
      <c r="F98" s="24">
        <v>10.8</v>
      </c>
      <c r="G98" s="24">
        <v>57.5</v>
      </c>
      <c r="H98" s="31">
        <v>0.7</v>
      </c>
      <c r="I98" s="23">
        <v>100</v>
      </c>
      <c r="J98" s="24">
        <v>26.4</v>
      </c>
      <c r="K98" s="24">
        <v>7.2</v>
      </c>
      <c r="L98" s="24">
        <v>65.7</v>
      </c>
      <c r="M98" s="31">
        <v>0.7</v>
      </c>
      <c r="N98" s="23">
        <v>100</v>
      </c>
      <c r="O98" s="24">
        <v>4.4000000000000004</v>
      </c>
      <c r="P98" s="24">
        <v>69.2</v>
      </c>
      <c r="Q98" s="24">
        <v>25.5</v>
      </c>
      <c r="R98" s="31">
        <v>1</v>
      </c>
      <c r="S98" s="23">
        <v>100</v>
      </c>
      <c r="T98" s="24">
        <v>5.5</v>
      </c>
      <c r="U98" s="24">
        <v>4.9000000000000004</v>
      </c>
      <c r="V98" s="24">
        <v>88.9</v>
      </c>
      <c r="W98" s="31">
        <v>0.7</v>
      </c>
      <c r="X98" s="23">
        <v>100</v>
      </c>
      <c r="Y98" s="24">
        <v>43.8</v>
      </c>
      <c r="Z98" s="24">
        <v>4.5</v>
      </c>
      <c r="AA98" s="24">
        <v>50.9</v>
      </c>
      <c r="AB98" s="31">
        <v>0.7</v>
      </c>
      <c r="AC98" s="23">
        <v>100</v>
      </c>
      <c r="AD98" s="24">
        <v>22.2</v>
      </c>
      <c r="AE98" s="24">
        <v>22.2</v>
      </c>
      <c r="AF98" s="24">
        <v>54.9</v>
      </c>
      <c r="AG98" s="31">
        <v>0.7</v>
      </c>
      <c r="AH98" s="23">
        <v>100</v>
      </c>
      <c r="AI98" s="24">
        <v>28.7</v>
      </c>
      <c r="AJ98" s="24">
        <v>7.2</v>
      </c>
      <c r="AK98" s="24">
        <v>63.4</v>
      </c>
      <c r="AL98" s="25">
        <v>0.6</v>
      </c>
    </row>
    <row r="99" spans="2:38" ht="13.5" customHeight="1" x14ac:dyDescent="0.15">
      <c r="B99" s="55"/>
      <c r="C99" s="52" t="s">
        <v>287</v>
      </c>
      <c r="D99" s="26">
        <v>81</v>
      </c>
      <c r="E99" s="27">
        <v>28</v>
      </c>
      <c r="F99" s="27">
        <v>7</v>
      </c>
      <c r="G99" s="27">
        <v>44</v>
      </c>
      <c r="H99" s="32">
        <v>2</v>
      </c>
      <c r="I99" s="26">
        <v>81</v>
      </c>
      <c r="J99" s="27">
        <v>21</v>
      </c>
      <c r="K99" s="27">
        <v>10</v>
      </c>
      <c r="L99" s="27">
        <v>48</v>
      </c>
      <c r="M99" s="32">
        <v>2</v>
      </c>
      <c r="N99" s="26">
        <v>81</v>
      </c>
      <c r="O99" s="27">
        <v>3</v>
      </c>
      <c r="P99" s="27">
        <v>49</v>
      </c>
      <c r="Q99" s="27">
        <v>26</v>
      </c>
      <c r="R99" s="32">
        <v>3</v>
      </c>
      <c r="S99" s="26">
        <v>81</v>
      </c>
      <c r="T99" s="27">
        <v>5</v>
      </c>
      <c r="U99" s="27">
        <v>3</v>
      </c>
      <c r="V99" s="27">
        <v>70</v>
      </c>
      <c r="W99" s="32">
        <v>3</v>
      </c>
      <c r="X99" s="26">
        <v>81</v>
      </c>
      <c r="Y99" s="27">
        <v>37</v>
      </c>
      <c r="Z99" s="27">
        <v>3</v>
      </c>
      <c r="AA99" s="27">
        <v>39</v>
      </c>
      <c r="AB99" s="32">
        <v>2</v>
      </c>
      <c r="AC99" s="26">
        <v>81</v>
      </c>
      <c r="AD99" s="27">
        <v>20</v>
      </c>
      <c r="AE99" s="27">
        <v>13</v>
      </c>
      <c r="AF99" s="27">
        <v>45</v>
      </c>
      <c r="AG99" s="32">
        <v>3</v>
      </c>
      <c r="AH99" s="26">
        <v>81</v>
      </c>
      <c r="AI99" s="27">
        <v>24</v>
      </c>
      <c r="AJ99" s="27">
        <v>10</v>
      </c>
      <c r="AK99" s="27">
        <v>45</v>
      </c>
      <c r="AL99" s="28">
        <v>2</v>
      </c>
    </row>
    <row r="100" spans="2:38" ht="13.5" customHeight="1" x14ac:dyDescent="0.15">
      <c r="B100" s="55"/>
      <c r="C100" s="53"/>
      <c r="D100" s="23">
        <v>100</v>
      </c>
      <c r="E100" s="24">
        <v>34.6</v>
      </c>
      <c r="F100" s="24">
        <v>8.6</v>
      </c>
      <c r="G100" s="24">
        <v>54.3</v>
      </c>
      <c r="H100" s="31">
        <v>2.5</v>
      </c>
      <c r="I100" s="23">
        <v>100</v>
      </c>
      <c r="J100" s="24">
        <v>25.9</v>
      </c>
      <c r="K100" s="24">
        <v>12.3</v>
      </c>
      <c r="L100" s="24">
        <v>59.3</v>
      </c>
      <c r="M100" s="31">
        <v>2.5</v>
      </c>
      <c r="N100" s="23">
        <v>100</v>
      </c>
      <c r="O100" s="24">
        <v>3.7</v>
      </c>
      <c r="P100" s="24">
        <v>60.5</v>
      </c>
      <c r="Q100" s="24">
        <v>32.1</v>
      </c>
      <c r="R100" s="31">
        <v>3.7</v>
      </c>
      <c r="S100" s="23">
        <v>100</v>
      </c>
      <c r="T100" s="24">
        <v>6.2</v>
      </c>
      <c r="U100" s="24">
        <v>3.7</v>
      </c>
      <c r="V100" s="24">
        <v>86.4</v>
      </c>
      <c r="W100" s="31">
        <v>3.7</v>
      </c>
      <c r="X100" s="23">
        <v>100</v>
      </c>
      <c r="Y100" s="24">
        <v>45.7</v>
      </c>
      <c r="Z100" s="24">
        <v>3.7</v>
      </c>
      <c r="AA100" s="24">
        <v>48.1</v>
      </c>
      <c r="AB100" s="31">
        <v>2.5</v>
      </c>
      <c r="AC100" s="23">
        <v>100</v>
      </c>
      <c r="AD100" s="24">
        <v>24.7</v>
      </c>
      <c r="AE100" s="24">
        <v>16</v>
      </c>
      <c r="AF100" s="24">
        <v>55.6</v>
      </c>
      <c r="AG100" s="31">
        <v>3.7</v>
      </c>
      <c r="AH100" s="23">
        <v>100</v>
      </c>
      <c r="AI100" s="24">
        <v>29.6</v>
      </c>
      <c r="AJ100" s="24">
        <v>12.3</v>
      </c>
      <c r="AK100" s="24">
        <v>55.6</v>
      </c>
      <c r="AL100" s="25">
        <v>2.5</v>
      </c>
    </row>
    <row r="101" spans="2:38" ht="13.5" customHeight="1" x14ac:dyDescent="0.15">
      <c r="B101" s="55"/>
      <c r="C101" s="52" t="s">
        <v>288</v>
      </c>
      <c r="D101" s="26">
        <v>5</v>
      </c>
      <c r="E101" s="27">
        <v>1</v>
      </c>
      <c r="F101" s="27">
        <v>1</v>
      </c>
      <c r="G101" s="27">
        <v>3</v>
      </c>
      <c r="H101" s="32" t="s">
        <v>132</v>
      </c>
      <c r="I101" s="26">
        <v>5</v>
      </c>
      <c r="J101" s="27">
        <v>2</v>
      </c>
      <c r="K101" s="27">
        <v>1</v>
      </c>
      <c r="L101" s="27">
        <v>2</v>
      </c>
      <c r="M101" s="32" t="s">
        <v>132</v>
      </c>
      <c r="N101" s="26">
        <v>5</v>
      </c>
      <c r="O101" s="27">
        <v>1</v>
      </c>
      <c r="P101" s="27">
        <v>3</v>
      </c>
      <c r="Q101" s="27">
        <v>1</v>
      </c>
      <c r="R101" s="32" t="s">
        <v>132</v>
      </c>
      <c r="S101" s="26">
        <v>5</v>
      </c>
      <c r="T101" s="27" t="s">
        <v>132</v>
      </c>
      <c r="U101" s="27">
        <v>2</v>
      </c>
      <c r="V101" s="27">
        <v>3</v>
      </c>
      <c r="W101" s="32" t="s">
        <v>132</v>
      </c>
      <c r="X101" s="26">
        <v>5</v>
      </c>
      <c r="Y101" s="27">
        <v>3</v>
      </c>
      <c r="Z101" s="27" t="s">
        <v>132</v>
      </c>
      <c r="AA101" s="27">
        <v>2</v>
      </c>
      <c r="AB101" s="32" t="s">
        <v>132</v>
      </c>
      <c r="AC101" s="26">
        <v>5</v>
      </c>
      <c r="AD101" s="27">
        <v>2</v>
      </c>
      <c r="AE101" s="27" t="s">
        <v>132</v>
      </c>
      <c r="AF101" s="27">
        <v>3</v>
      </c>
      <c r="AG101" s="32" t="s">
        <v>132</v>
      </c>
      <c r="AH101" s="26">
        <v>5</v>
      </c>
      <c r="AI101" s="27">
        <v>1</v>
      </c>
      <c r="AJ101" s="27">
        <v>2</v>
      </c>
      <c r="AK101" s="27">
        <v>2</v>
      </c>
      <c r="AL101" s="28" t="s">
        <v>132</v>
      </c>
    </row>
    <row r="102" spans="2:38" ht="13.5" customHeight="1" x14ac:dyDescent="0.15">
      <c r="B102" s="55"/>
      <c r="C102" s="53"/>
      <c r="D102" s="23">
        <v>100</v>
      </c>
      <c r="E102" s="24">
        <v>20</v>
      </c>
      <c r="F102" s="24">
        <v>20</v>
      </c>
      <c r="G102" s="24">
        <v>60</v>
      </c>
      <c r="H102" s="31" t="s">
        <v>132</v>
      </c>
      <c r="I102" s="23">
        <v>100</v>
      </c>
      <c r="J102" s="24">
        <v>40</v>
      </c>
      <c r="K102" s="24">
        <v>20</v>
      </c>
      <c r="L102" s="24">
        <v>40</v>
      </c>
      <c r="M102" s="31" t="s">
        <v>132</v>
      </c>
      <c r="N102" s="23">
        <v>100</v>
      </c>
      <c r="O102" s="24">
        <v>20</v>
      </c>
      <c r="P102" s="24">
        <v>60</v>
      </c>
      <c r="Q102" s="24">
        <v>20</v>
      </c>
      <c r="R102" s="31" t="s">
        <v>132</v>
      </c>
      <c r="S102" s="23">
        <v>100</v>
      </c>
      <c r="T102" s="24" t="s">
        <v>132</v>
      </c>
      <c r="U102" s="24">
        <v>40</v>
      </c>
      <c r="V102" s="24">
        <v>60</v>
      </c>
      <c r="W102" s="31" t="s">
        <v>132</v>
      </c>
      <c r="X102" s="23">
        <v>100</v>
      </c>
      <c r="Y102" s="24">
        <v>60</v>
      </c>
      <c r="Z102" s="24" t="s">
        <v>132</v>
      </c>
      <c r="AA102" s="24">
        <v>40</v>
      </c>
      <c r="AB102" s="31" t="s">
        <v>132</v>
      </c>
      <c r="AC102" s="23">
        <v>100</v>
      </c>
      <c r="AD102" s="24">
        <v>40</v>
      </c>
      <c r="AE102" s="24" t="s">
        <v>132</v>
      </c>
      <c r="AF102" s="24">
        <v>60</v>
      </c>
      <c r="AG102" s="31" t="s">
        <v>132</v>
      </c>
      <c r="AH102" s="23">
        <v>100</v>
      </c>
      <c r="AI102" s="24">
        <v>20</v>
      </c>
      <c r="AJ102" s="24">
        <v>40</v>
      </c>
      <c r="AK102" s="24">
        <v>40</v>
      </c>
      <c r="AL102" s="25" t="s">
        <v>132</v>
      </c>
    </row>
    <row r="103" spans="2:38" ht="13.5" customHeight="1" x14ac:dyDescent="0.15">
      <c r="B103" s="55"/>
      <c r="C103" s="52" t="s">
        <v>99</v>
      </c>
      <c r="D103" s="26">
        <v>6</v>
      </c>
      <c r="E103" s="27">
        <v>1</v>
      </c>
      <c r="F103" s="27">
        <v>1</v>
      </c>
      <c r="G103" s="27">
        <v>4</v>
      </c>
      <c r="H103" s="32" t="s">
        <v>132</v>
      </c>
      <c r="I103" s="26">
        <v>6</v>
      </c>
      <c r="J103" s="27">
        <v>1</v>
      </c>
      <c r="K103" s="27">
        <v>1</v>
      </c>
      <c r="L103" s="27">
        <v>4</v>
      </c>
      <c r="M103" s="32" t="s">
        <v>132</v>
      </c>
      <c r="N103" s="26">
        <v>6</v>
      </c>
      <c r="O103" s="27" t="s">
        <v>132</v>
      </c>
      <c r="P103" s="27">
        <v>4</v>
      </c>
      <c r="Q103" s="27">
        <v>2</v>
      </c>
      <c r="R103" s="32" t="s">
        <v>132</v>
      </c>
      <c r="S103" s="26">
        <v>6</v>
      </c>
      <c r="T103" s="27" t="s">
        <v>132</v>
      </c>
      <c r="U103" s="27" t="s">
        <v>132</v>
      </c>
      <c r="V103" s="27">
        <v>6</v>
      </c>
      <c r="W103" s="32" t="s">
        <v>132</v>
      </c>
      <c r="X103" s="26">
        <v>6</v>
      </c>
      <c r="Y103" s="27">
        <v>3</v>
      </c>
      <c r="Z103" s="27">
        <v>1</v>
      </c>
      <c r="AA103" s="27">
        <v>2</v>
      </c>
      <c r="AB103" s="32" t="s">
        <v>132</v>
      </c>
      <c r="AC103" s="26">
        <v>6</v>
      </c>
      <c r="AD103" s="27">
        <v>2</v>
      </c>
      <c r="AE103" s="27">
        <v>3</v>
      </c>
      <c r="AF103" s="27">
        <v>1</v>
      </c>
      <c r="AG103" s="32" t="s">
        <v>132</v>
      </c>
      <c r="AH103" s="26">
        <v>6</v>
      </c>
      <c r="AI103" s="27">
        <v>2</v>
      </c>
      <c r="AJ103" s="27" t="s">
        <v>132</v>
      </c>
      <c r="AK103" s="27">
        <v>4</v>
      </c>
      <c r="AL103" s="28" t="s">
        <v>132</v>
      </c>
    </row>
    <row r="104" spans="2:38" ht="13.5" customHeight="1" x14ac:dyDescent="0.15">
      <c r="B104" s="44"/>
      <c r="C104" s="59"/>
      <c r="D104" s="34">
        <v>100</v>
      </c>
      <c r="E104" s="35">
        <v>16.7</v>
      </c>
      <c r="F104" s="35">
        <v>16.7</v>
      </c>
      <c r="G104" s="35">
        <v>66.7</v>
      </c>
      <c r="H104" s="37" t="s">
        <v>132</v>
      </c>
      <c r="I104" s="34">
        <v>100</v>
      </c>
      <c r="J104" s="35">
        <v>16.7</v>
      </c>
      <c r="K104" s="35">
        <v>16.7</v>
      </c>
      <c r="L104" s="35">
        <v>66.7</v>
      </c>
      <c r="M104" s="37" t="s">
        <v>132</v>
      </c>
      <c r="N104" s="34">
        <v>100</v>
      </c>
      <c r="O104" s="35" t="s">
        <v>132</v>
      </c>
      <c r="P104" s="35">
        <v>66.7</v>
      </c>
      <c r="Q104" s="35">
        <v>33.299999999999997</v>
      </c>
      <c r="R104" s="37" t="s">
        <v>132</v>
      </c>
      <c r="S104" s="34">
        <v>100</v>
      </c>
      <c r="T104" s="35" t="s">
        <v>132</v>
      </c>
      <c r="U104" s="35" t="s">
        <v>132</v>
      </c>
      <c r="V104" s="35">
        <v>100</v>
      </c>
      <c r="W104" s="37" t="s">
        <v>132</v>
      </c>
      <c r="X104" s="34">
        <v>100</v>
      </c>
      <c r="Y104" s="35">
        <v>50</v>
      </c>
      <c r="Z104" s="35">
        <v>16.7</v>
      </c>
      <c r="AA104" s="35">
        <v>33.299999999999997</v>
      </c>
      <c r="AB104" s="37" t="s">
        <v>132</v>
      </c>
      <c r="AC104" s="34">
        <v>100</v>
      </c>
      <c r="AD104" s="35">
        <v>33.299999999999997</v>
      </c>
      <c r="AE104" s="35">
        <v>50</v>
      </c>
      <c r="AF104" s="35">
        <v>16.7</v>
      </c>
      <c r="AG104" s="37" t="s">
        <v>132</v>
      </c>
      <c r="AH104" s="34">
        <v>100</v>
      </c>
      <c r="AI104" s="35">
        <v>33.299999999999997</v>
      </c>
      <c r="AJ104" s="35" t="s">
        <v>132</v>
      </c>
      <c r="AK104" s="35">
        <v>66.7</v>
      </c>
      <c r="AL104" s="36" t="s">
        <v>132</v>
      </c>
    </row>
    <row r="105" spans="2:38" ht="13.5" customHeight="1" x14ac:dyDescent="0.15">
      <c r="B105" s="43" t="s">
        <v>95</v>
      </c>
      <c r="C105" s="49"/>
      <c r="D105" s="17">
        <v>2715</v>
      </c>
      <c r="E105" s="18">
        <v>843</v>
      </c>
      <c r="F105" s="18">
        <v>291</v>
      </c>
      <c r="G105" s="18">
        <v>1560</v>
      </c>
      <c r="H105" s="30">
        <v>21</v>
      </c>
      <c r="I105" s="17">
        <v>2715</v>
      </c>
      <c r="J105" s="18">
        <v>716</v>
      </c>
      <c r="K105" s="18">
        <v>200</v>
      </c>
      <c r="L105" s="18">
        <v>1778</v>
      </c>
      <c r="M105" s="30">
        <v>21</v>
      </c>
      <c r="N105" s="17">
        <v>2715</v>
      </c>
      <c r="O105" s="18">
        <v>119</v>
      </c>
      <c r="P105" s="18">
        <v>1871</v>
      </c>
      <c r="Q105" s="18">
        <v>697</v>
      </c>
      <c r="R105" s="30">
        <v>28</v>
      </c>
      <c r="S105" s="17">
        <v>2715</v>
      </c>
      <c r="T105" s="18">
        <v>148</v>
      </c>
      <c r="U105" s="18">
        <v>133</v>
      </c>
      <c r="V105" s="18">
        <v>2412</v>
      </c>
      <c r="W105" s="30">
        <v>22</v>
      </c>
      <c r="X105" s="17">
        <v>2715</v>
      </c>
      <c r="Y105" s="18">
        <v>1193</v>
      </c>
      <c r="Z105" s="18">
        <v>123</v>
      </c>
      <c r="AA105" s="18">
        <v>1379</v>
      </c>
      <c r="AB105" s="30">
        <v>20</v>
      </c>
      <c r="AC105" s="17">
        <v>2715</v>
      </c>
      <c r="AD105" s="18">
        <v>606</v>
      </c>
      <c r="AE105" s="18">
        <v>599</v>
      </c>
      <c r="AF105" s="18">
        <v>1488</v>
      </c>
      <c r="AG105" s="30">
        <v>22</v>
      </c>
      <c r="AH105" s="17">
        <v>2715</v>
      </c>
      <c r="AI105" s="18">
        <v>781</v>
      </c>
      <c r="AJ105" s="18">
        <v>202</v>
      </c>
      <c r="AK105" s="18">
        <v>1713</v>
      </c>
      <c r="AL105" s="19">
        <v>19</v>
      </c>
    </row>
    <row r="106" spans="2:38" ht="13.5" customHeight="1" x14ac:dyDescent="0.15">
      <c r="B106" s="57"/>
      <c r="C106" s="53"/>
      <c r="D106" s="23">
        <v>100</v>
      </c>
      <c r="E106" s="24">
        <v>31</v>
      </c>
      <c r="F106" s="24">
        <v>10.7</v>
      </c>
      <c r="G106" s="24">
        <v>57.5</v>
      </c>
      <c r="H106" s="31">
        <v>0.8</v>
      </c>
      <c r="I106" s="23">
        <v>100</v>
      </c>
      <c r="J106" s="24">
        <v>26.4</v>
      </c>
      <c r="K106" s="24">
        <v>7.4</v>
      </c>
      <c r="L106" s="24">
        <v>65.5</v>
      </c>
      <c r="M106" s="31">
        <v>0.8</v>
      </c>
      <c r="N106" s="23">
        <v>100</v>
      </c>
      <c r="O106" s="24">
        <v>4.4000000000000004</v>
      </c>
      <c r="P106" s="24">
        <v>68.900000000000006</v>
      </c>
      <c r="Q106" s="24">
        <v>25.7</v>
      </c>
      <c r="R106" s="31">
        <v>1</v>
      </c>
      <c r="S106" s="23">
        <v>100</v>
      </c>
      <c r="T106" s="24">
        <v>5.5</v>
      </c>
      <c r="U106" s="24">
        <v>4.9000000000000004</v>
      </c>
      <c r="V106" s="24">
        <v>88.8</v>
      </c>
      <c r="W106" s="31">
        <v>0.8</v>
      </c>
      <c r="X106" s="23">
        <v>100</v>
      </c>
      <c r="Y106" s="24">
        <v>43.9</v>
      </c>
      <c r="Z106" s="24">
        <v>4.5</v>
      </c>
      <c r="AA106" s="24">
        <v>50.8</v>
      </c>
      <c r="AB106" s="31">
        <v>0.7</v>
      </c>
      <c r="AC106" s="23">
        <v>100</v>
      </c>
      <c r="AD106" s="24">
        <v>22.3</v>
      </c>
      <c r="AE106" s="24">
        <v>22.1</v>
      </c>
      <c r="AF106" s="24">
        <v>54.8</v>
      </c>
      <c r="AG106" s="31">
        <v>0.8</v>
      </c>
      <c r="AH106" s="23">
        <v>100</v>
      </c>
      <c r="AI106" s="24">
        <v>28.8</v>
      </c>
      <c r="AJ106" s="24">
        <v>7.4</v>
      </c>
      <c r="AK106" s="24">
        <v>63.1</v>
      </c>
      <c r="AL106" s="25">
        <v>0.7</v>
      </c>
    </row>
    <row r="107" spans="2:38" ht="13.5" customHeight="1" x14ac:dyDescent="0.15">
      <c r="B107" s="54" t="s">
        <v>67</v>
      </c>
      <c r="C107" s="52" t="s">
        <v>289</v>
      </c>
      <c r="D107" s="26">
        <v>745</v>
      </c>
      <c r="E107" s="27">
        <v>218</v>
      </c>
      <c r="F107" s="27">
        <v>79</v>
      </c>
      <c r="G107" s="27">
        <v>442</v>
      </c>
      <c r="H107" s="32">
        <v>6</v>
      </c>
      <c r="I107" s="26">
        <v>745</v>
      </c>
      <c r="J107" s="27">
        <v>188</v>
      </c>
      <c r="K107" s="27">
        <v>57</v>
      </c>
      <c r="L107" s="27">
        <v>494</v>
      </c>
      <c r="M107" s="32">
        <v>6</v>
      </c>
      <c r="N107" s="26">
        <v>745</v>
      </c>
      <c r="O107" s="27">
        <v>40</v>
      </c>
      <c r="P107" s="27">
        <v>470</v>
      </c>
      <c r="Q107" s="27">
        <v>226</v>
      </c>
      <c r="R107" s="32">
        <v>9</v>
      </c>
      <c r="S107" s="26">
        <v>745</v>
      </c>
      <c r="T107" s="27">
        <v>41</v>
      </c>
      <c r="U107" s="27">
        <v>42</v>
      </c>
      <c r="V107" s="27">
        <v>657</v>
      </c>
      <c r="W107" s="32">
        <v>5</v>
      </c>
      <c r="X107" s="26">
        <v>745</v>
      </c>
      <c r="Y107" s="27">
        <v>302</v>
      </c>
      <c r="Z107" s="27">
        <v>41</v>
      </c>
      <c r="AA107" s="27">
        <v>396</v>
      </c>
      <c r="AB107" s="32">
        <v>6</v>
      </c>
      <c r="AC107" s="26">
        <v>745</v>
      </c>
      <c r="AD107" s="27">
        <v>168</v>
      </c>
      <c r="AE107" s="27">
        <v>155</v>
      </c>
      <c r="AF107" s="27">
        <v>416</v>
      </c>
      <c r="AG107" s="32">
        <v>6</v>
      </c>
      <c r="AH107" s="26">
        <v>745</v>
      </c>
      <c r="AI107" s="27">
        <v>203</v>
      </c>
      <c r="AJ107" s="27">
        <v>49</v>
      </c>
      <c r="AK107" s="27">
        <v>488</v>
      </c>
      <c r="AL107" s="28">
        <v>5</v>
      </c>
    </row>
    <row r="108" spans="2:38" ht="13.5" customHeight="1" x14ac:dyDescent="0.15">
      <c r="B108" s="55"/>
      <c r="C108" s="53"/>
      <c r="D108" s="23">
        <v>100</v>
      </c>
      <c r="E108" s="24">
        <v>29.3</v>
      </c>
      <c r="F108" s="24">
        <v>10.6</v>
      </c>
      <c r="G108" s="24">
        <v>59.3</v>
      </c>
      <c r="H108" s="31">
        <v>0.8</v>
      </c>
      <c r="I108" s="23">
        <v>100</v>
      </c>
      <c r="J108" s="24">
        <v>25.2</v>
      </c>
      <c r="K108" s="24">
        <v>7.7</v>
      </c>
      <c r="L108" s="24">
        <v>66.3</v>
      </c>
      <c r="M108" s="31">
        <v>0.8</v>
      </c>
      <c r="N108" s="23">
        <v>100</v>
      </c>
      <c r="O108" s="24">
        <v>5.4</v>
      </c>
      <c r="P108" s="24">
        <v>63.1</v>
      </c>
      <c r="Q108" s="24">
        <v>30.3</v>
      </c>
      <c r="R108" s="31">
        <v>1.2</v>
      </c>
      <c r="S108" s="23">
        <v>100</v>
      </c>
      <c r="T108" s="24">
        <v>5.5</v>
      </c>
      <c r="U108" s="24">
        <v>5.6</v>
      </c>
      <c r="V108" s="24">
        <v>88.2</v>
      </c>
      <c r="W108" s="31">
        <v>0.7</v>
      </c>
      <c r="X108" s="23">
        <v>100</v>
      </c>
      <c r="Y108" s="24">
        <v>40.5</v>
      </c>
      <c r="Z108" s="24">
        <v>5.5</v>
      </c>
      <c r="AA108" s="24">
        <v>53.2</v>
      </c>
      <c r="AB108" s="31">
        <v>0.8</v>
      </c>
      <c r="AC108" s="23">
        <v>100</v>
      </c>
      <c r="AD108" s="24">
        <v>22.6</v>
      </c>
      <c r="AE108" s="24">
        <v>20.8</v>
      </c>
      <c r="AF108" s="24">
        <v>55.8</v>
      </c>
      <c r="AG108" s="31">
        <v>0.8</v>
      </c>
      <c r="AH108" s="23">
        <v>100</v>
      </c>
      <c r="AI108" s="24">
        <v>27.2</v>
      </c>
      <c r="AJ108" s="24">
        <v>6.6</v>
      </c>
      <c r="AK108" s="24">
        <v>65.5</v>
      </c>
      <c r="AL108" s="25">
        <v>0.7</v>
      </c>
    </row>
    <row r="109" spans="2:38" ht="13.5" customHeight="1" x14ac:dyDescent="0.15">
      <c r="B109" s="55"/>
      <c r="C109" s="52" t="s">
        <v>290</v>
      </c>
      <c r="D109" s="26">
        <v>175</v>
      </c>
      <c r="E109" s="27">
        <v>59</v>
      </c>
      <c r="F109" s="27">
        <v>14</v>
      </c>
      <c r="G109" s="27">
        <v>100</v>
      </c>
      <c r="H109" s="32">
        <v>2</v>
      </c>
      <c r="I109" s="26">
        <v>175</v>
      </c>
      <c r="J109" s="27">
        <v>40</v>
      </c>
      <c r="K109" s="27">
        <v>9</v>
      </c>
      <c r="L109" s="27">
        <v>124</v>
      </c>
      <c r="M109" s="32">
        <v>2</v>
      </c>
      <c r="N109" s="26">
        <v>175</v>
      </c>
      <c r="O109" s="27">
        <v>5</v>
      </c>
      <c r="P109" s="27">
        <v>122</v>
      </c>
      <c r="Q109" s="27">
        <v>45</v>
      </c>
      <c r="R109" s="32">
        <v>3</v>
      </c>
      <c r="S109" s="26">
        <v>175</v>
      </c>
      <c r="T109" s="27">
        <v>10</v>
      </c>
      <c r="U109" s="27">
        <v>6</v>
      </c>
      <c r="V109" s="27">
        <v>156</v>
      </c>
      <c r="W109" s="32">
        <v>3</v>
      </c>
      <c r="X109" s="26">
        <v>175</v>
      </c>
      <c r="Y109" s="27">
        <v>74</v>
      </c>
      <c r="Z109" s="27">
        <v>11</v>
      </c>
      <c r="AA109" s="27">
        <v>88</v>
      </c>
      <c r="AB109" s="32">
        <v>2</v>
      </c>
      <c r="AC109" s="26">
        <v>175</v>
      </c>
      <c r="AD109" s="27">
        <v>35</v>
      </c>
      <c r="AE109" s="27">
        <v>40</v>
      </c>
      <c r="AF109" s="27">
        <v>98</v>
      </c>
      <c r="AG109" s="32">
        <v>2</v>
      </c>
      <c r="AH109" s="26">
        <v>175</v>
      </c>
      <c r="AI109" s="27">
        <v>44</v>
      </c>
      <c r="AJ109" s="27">
        <v>14</v>
      </c>
      <c r="AK109" s="27">
        <v>115</v>
      </c>
      <c r="AL109" s="28">
        <v>2</v>
      </c>
    </row>
    <row r="110" spans="2:38" ht="13.5" customHeight="1" x14ac:dyDescent="0.15">
      <c r="B110" s="55"/>
      <c r="C110" s="53"/>
      <c r="D110" s="23">
        <v>100</v>
      </c>
      <c r="E110" s="24">
        <v>33.700000000000003</v>
      </c>
      <c r="F110" s="24">
        <v>8</v>
      </c>
      <c r="G110" s="24">
        <v>57.1</v>
      </c>
      <c r="H110" s="31">
        <v>1.1000000000000001</v>
      </c>
      <c r="I110" s="23">
        <v>100</v>
      </c>
      <c r="J110" s="24">
        <v>22.9</v>
      </c>
      <c r="K110" s="24">
        <v>5.0999999999999996</v>
      </c>
      <c r="L110" s="24">
        <v>70.900000000000006</v>
      </c>
      <c r="M110" s="31">
        <v>1.1000000000000001</v>
      </c>
      <c r="N110" s="23">
        <v>100</v>
      </c>
      <c r="O110" s="24">
        <v>2.9</v>
      </c>
      <c r="P110" s="24">
        <v>69.7</v>
      </c>
      <c r="Q110" s="24">
        <v>25.7</v>
      </c>
      <c r="R110" s="31">
        <v>1.7</v>
      </c>
      <c r="S110" s="23">
        <v>100</v>
      </c>
      <c r="T110" s="24">
        <v>5.7</v>
      </c>
      <c r="U110" s="24">
        <v>3.4</v>
      </c>
      <c r="V110" s="24">
        <v>89.1</v>
      </c>
      <c r="W110" s="31">
        <v>1.7</v>
      </c>
      <c r="X110" s="23">
        <v>100</v>
      </c>
      <c r="Y110" s="24">
        <v>42.3</v>
      </c>
      <c r="Z110" s="24">
        <v>6.3</v>
      </c>
      <c r="AA110" s="24">
        <v>50.3</v>
      </c>
      <c r="AB110" s="31">
        <v>1.1000000000000001</v>
      </c>
      <c r="AC110" s="23">
        <v>100</v>
      </c>
      <c r="AD110" s="24">
        <v>20</v>
      </c>
      <c r="AE110" s="24">
        <v>22.9</v>
      </c>
      <c r="AF110" s="24">
        <v>56</v>
      </c>
      <c r="AG110" s="31">
        <v>1.1000000000000001</v>
      </c>
      <c r="AH110" s="23">
        <v>100</v>
      </c>
      <c r="AI110" s="24">
        <v>25.1</v>
      </c>
      <c r="AJ110" s="24">
        <v>8</v>
      </c>
      <c r="AK110" s="24">
        <v>65.7</v>
      </c>
      <c r="AL110" s="25">
        <v>1.1000000000000001</v>
      </c>
    </row>
    <row r="111" spans="2:38" ht="13.5" customHeight="1" x14ac:dyDescent="0.15">
      <c r="B111" s="55"/>
      <c r="C111" s="52" t="s">
        <v>291</v>
      </c>
      <c r="D111" s="26">
        <v>1163</v>
      </c>
      <c r="E111" s="27">
        <v>369</v>
      </c>
      <c r="F111" s="27">
        <v>112</v>
      </c>
      <c r="G111" s="27">
        <v>675</v>
      </c>
      <c r="H111" s="32">
        <v>7</v>
      </c>
      <c r="I111" s="26">
        <v>1163</v>
      </c>
      <c r="J111" s="27">
        <v>313</v>
      </c>
      <c r="K111" s="27">
        <v>80</v>
      </c>
      <c r="L111" s="27">
        <v>764</v>
      </c>
      <c r="M111" s="32">
        <v>6</v>
      </c>
      <c r="N111" s="26">
        <v>1163</v>
      </c>
      <c r="O111" s="27">
        <v>49</v>
      </c>
      <c r="P111" s="27">
        <v>839</v>
      </c>
      <c r="Q111" s="27">
        <v>265</v>
      </c>
      <c r="R111" s="32">
        <v>10</v>
      </c>
      <c r="S111" s="26">
        <v>1163</v>
      </c>
      <c r="T111" s="27">
        <v>62</v>
      </c>
      <c r="U111" s="27">
        <v>55</v>
      </c>
      <c r="V111" s="27">
        <v>1039</v>
      </c>
      <c r="W111" s="32">
        <v>7</v>
      </c>
      <c r="X111" s="26">
        <v>1163</v>
      </c>
      <c r="Y111" s="27">
        <v>523</v>
      </c>
      <c r="Z111" s="27">
        <v>51</v>
      </c>
      <c r="AA111" s="27">
        <v>583</v>
      </c>
      <c r="AB111" s="32">
        <v>6</v>
      </c>
      <c r="AC111" s="26">
        <v>1163</v>
      </c>
      <c r="AD111" s="27">
        <v>251</v>
      </c>
      <c r="AE111" s="27">
        <v>253</v>
      </c>
      <c r="AF111" s="27">
        <v>652</v>
      </c>
      <c r="AG111" s="32">
        <v>7</v>
      </c>
      <c r="AH111" s="26">
        <v>1163</v>
      </c>
      <c r="AI111" s="27">
        <v>329</v>
      </c>
      <c r="AJ111" s="27">
        <v>87</v>
      </c>
      <c r="AK111" s="27">
        <v>741</v>
      </c>
      <c r="AL111" s="28">
        <v>6</v>
      </c>
    </row>
    <row r="112" spans="2:38" ht="13.5" customHeight="1" x14ac:dyDescent="0.15">
      <c r="B112" s="55"/>
      <c r="C112" s="53"/>
      <c r="D112" s="23">
        <v>100</v>
      </c>
      <c r="E112" s="24">
        <v>31.7</v>
      </c>
      <c r="F112" s="24">
        <v>9.6</v>
      </c>
      <c r="G112" s="24">
        <v>58</v>
      </c>
      <c r="H112" s="31">
        <v>0.6</v>
      </c>
      <c r="I112" s="23">
        <v>100</v>
      </c>
      <c r="J112" s="24">
        <v>26.9</v>
      </c>
      <c r="K112" s="24">
        <v>6.9</v>
      </c>
      <c r="L112" s="24">
        <v>65.7</v>
      </c>
      <c r="M112" s="31">
        <v>0.5</v>
      </c>
      <c r="N112" s="23">
        <v>100</v>
      </c>
      <c r="O112" s="24">
        <v>4.2</v>
      </c>
      <c r="P112" s="24">
        <v>72.099999999999994</v>
      </c>
      <c r="Q112" s="24">
        <v>22.8</v>
      </c>
      <c r="R112" s="31">
        <v>0.9</v>
      </c>
      <c r="S112" s="23">
        <v>100</v>
      </c>
      <c r="T112" s="24">
        <v>5.3</v>
      </c>
      <c r="U112" s="24">
        <v>4.7</v>
      </c>
      <c r="V112" s="24">
        <v>89.3</v>
      </c>
      <c r="W112" s="31">
        <v>0.6</v>
      </c>
      <c r="X112" s="23">
        <v>100</v>
      </c>
      <c r="Y112" s="24">
        <v>45</v>
      </c>
      <c r="Z112" s="24">
        <v>4.4000000000000004</v>
      </c>
      <c r="AA112" s="24">
        <v>50.1</v>
      </c>
      <c r="AB112" s="31">
        <v>0.5</v>
      </c>
      <c r="AC112" s="23">
        <v>100</v>
      </c>
      <c r="AD112" s="24">
        <v>21.6</v>
      </c>
      <c r="AE112" s="24">
        <v>21.8</v>
      </c>
      <c r="AF112" s="24">
        <v>56.1</v>
      </c>
      <c r="AG112" s="31">
        <v>0.6</v>
      </c>
      <c r="AH112" s="23">
        <v>100</v>
      </c>
      <c r="AI112" s="24">
        <v>28.3</v>
      </c>
      <c r="AJ112" s="24">
        <v>7.5</v>
      </c>
      <c r="AK112" s="24">
        <v>63.7</v>
      </c>
      <c r="AL112" s="25">
        <v>0.5</v>
      </c>
    </row>
    <row r="113" spans="2:38" ht="13.5" customHeight="1" x14ac:dyDescent="0.15">
      <c r="B113" s="55"/>
      <c r="C113" s="52" t="s">
        <v>292</v>
      </c>
      <c r="D113" s="26">
        <v>174</v>
      </c>
      <c r="E113" s="27">
        <v>54</v>
      </c>
      <c r="F113" s="27">
        <v>17</v>
      </c>
      <c r="G113" s="27">
        <v>102</v>
      </c>
      <c r="H113" s="32">
        <v>1</v>
      </c>
      <c r="I113" s="26">
        <v>174</v>
      </c>
      <c r="J113" s="27">
        <v>43</v>
      </c>
      <c r="K113" s="27">
        <v>15</v>
      </c>
      <c r="L113" s="27">
        <v>114</v>
      </c>
      <c r="M113" s="32">
        <v>2</v>
      </c>
      <c r="N113" s="26">
        <v>174</v>
      </c>
      <c r="O113" s="27">
        <v>5</v>
      </c>
      <c r="P113" s="27">
        <v>124</v>
      </c>
      <c r="Q113" s="27">
        <v>44</v>
      </c>
      <c r="R113" s="32">
        <v>1</v>
      </c>
      <c r="S113" s="26">
        <v>174</v>
      </c>
      <c r="T113" s="27">
        <v>3</v>
      </c>
      <c r="U113" s="27">
        <v>8</v>
      </c>
      <c r="V113" s="27">
        <v>162</v>
      </c>
      <c r="W113" s="32">
        <v>1</v>
      </c>
      <c r="X113" s="26">
        <v>174</v>
      </c>
      <c r="Y113" s="27">
        <v>75</v>
      </c>
      <c r="Z113" s="27">
        <v>4</v>
      </c>
      <c r="AA113" s="27">
        <v>94</v>
      </c>
      <c r="AB113" s="32">
        <v>1</v>
      </c>
      <c r="AC113" s="26">
        <v>174</v>
      </c>
      <c r="AD113" s="27">
        <v>46</v>
      </c>
      <c r="AE113" s="27">
        <v>34</v>
      </c>
      <c r="AF113" s="27">
        <v>93</v>
      </c>
      <c r="AG113" s="32">
        <v>1</v>
      </c>
      <c r="AH113" s="26">
        <v>174</v>
      </c>
      <c r="AI113" s="27">
        <v>53</v>
      </c>
      <c r="AJ113" s="27">
        <v>13</v>
      </c>
      <c r="AK113" s="27">
        <v>107</v>
      </c>
      <c r="AL113" s="28">
        <v>1</v>
      </c>
    </row>
    <row r="114" spans="2:38" ht="13.5" customHeight="1" x14ac:dyDescent="0.15">
      <c r="B114" s="55"/>
      <c r="C114" s="53"/>
      <c r="D114" s="23">
        <v>100</v>
      </c>
      <c r="E114" s="24">
        <v>31</v>
      </c>
      <c r="F114" s="24">
        <v>9.8000000000000007</v>
      </c>
      <c r="G114" s="24">
        <v>58.6</v>
      </c>
      <c r="H114" s="31">
        <v>0.6</v>
      </c>
      <c r="I114" s="23">
        <v>100</v>
      </c>
      <c r="J114" s="24">
        <v>24.7</v>
      </c>
      <c r="K114" s="24">
        <v>8.6</v>
      </c>
      <c r="L114" s="24">
        <v>65.5</v>
      </c>
      <c r="M114" s="31">
        <v>1.1000000000000001</v>
      </c>
      <c r="N114" s="23">
        <v>100</v>
      </c>
      <c r="O114" s="24">
        <v>2.9</v>
      </c>
      <c r="P114" s="24">
        <v>71.3</v>
      </c>
      <c r="Q114" s="24">
        <v>25.3</v>
      </c>
      <c r="R114" s="31">
        <v>0.6</v>
      </c>
      <c r="S114" s="23">
        <v>100</v>
      </c>
      <c r="T114" s="24">
        <v>1.7</v>
      </c>
      <c r="U114" s="24">
        <v>4.5999999999999996</v>
      </c>
      <c r="V114" s="24">
        <v>93.1</v>
      </c>
      <c r="W114" s="31">
        <v>0.6</v>
      </c>
      <c r="X114" s="23">
        <v>100</v>
      </c>
      <c r="Y114" s="24">
        <v>43.1</v>
      </c>
      <c r="Z114" s="24">
        <v>2.2999999999999998</v>
      </c>
      <c r="AA114" s="24">
        <v>54</v>
      </c>
      <c r="AB114" s="31">
        <v>0.6</v>
      </c>
      <c r="AC114" s="23">
        <v>100</v>
      </c>
      <c r="AD114" s="24">
        <v>26.4</v>
      </c>
      <c r="AE114" s="24">
        <v>19.5</v>
      </c>
      <c r="AF114" s="24">
        <v>53.4</v>
      </c>
      <c r="AG114" s="31">
        <v>0.6</v>
      </c>
      <c r="AH114" s="23">
        <v>100</v>
      </c>
      <c r="AI114" s="24">
        <v>30.5</v>
      </c>
      <c r="AJ114" s="24">
        <v>7.5</v>
      </c>
      <c r="AK114" s="24">
        <v>61.5</v>
      </c>
      <c r="AL114" s="25">
        <v>0.6</v>
      </c>
    </row>
    <row r="115" spans="2:38" ht="13.5" customHeight="1" x14ac:dyDescent="0.15">
      <c r="B115" s="55"/>
      <c r="C115" s="52" t="s">
        <v>293</v>
      </c>
      <c r="D115" s="26">
        <v>396</v>
      </c>
      <c r="E115" s="27">
        <v>127</v>
      </c>
      <c r="F115" s="27">
        <v>56</v>
      </c>
      <c r="G115" s="27">
        <v>210</v>
      </c>
      <c r="H115" s="32">
        <v>3</v>
      </c>
      <c r="I115" s="26">
        <v>396</v>
      </c>
      <c r="J115" s="27">
        <v>106</v>
      </c>
      <c r="K115" s="27">
        <v>35</v>
      </c>
      <c r="L115" s="27">
        <v>252</v>
      </c>
      <c r="M115" s="32">
        <v>3</v>
      </c>
      <c r="N115" s="26">
        <v>396</v>
      </c>
      <c r="O115" s="27">
        <v>15</v>
      </c>
      <c r="P115" s="27">
        <v>278</v>
      </c>
      <c r="Q115" s="27">
        <v>100</v>
      </c>
      <c r="R115" s="32">
        <v>3</v>
      </c>
      <c r="S115" s="26">
        <v>396</v>
      </c>
      <c r="T115" s="27">
        <v>25</v>
      </c>
      <c r="U115" s="27">
        <v>18</v>
      </c>
      <c r="V115" s="27">
        <v>349</v>
      </c>
      <c r="W115" s="32">
        <v>4</v>
      </c>
      <c r="X115" s="26">
        <v>396</v>
      </c>
      <c r="Y115" s="27">
        <v>191</v>
      </c>
      <c r="Z115" s="27">
        <v>15</v>
      </c>
      <c r="AA115" s="27">
        <v>187</v>
      </c>
      <c r="AB115" s="32">
        <v>3</v>
      </c>
      <c r="AC115" s="26">
        <v>396</v>
      </c>
      <c r="AD115" s="27">
        <v>85</v>
      </c>
      <c r="AE115" s="27">
        <v>108</v>
      </c>
      <c r="AF115" s="27">
        <v>199</v>
      </c>
      <c r="AG115" s="32">
        <v>4</v>
      </c>
      <c r="AH115" s="26">
        <v>396</v>
      </c>
      <c r="AI115" s="27">
        <v>127</v>
      </c>
      <c r="AJ115" s="27">
        <v>34</v>
      </c>
      <c r="AK115" s="27">
        <v>232</v>
      </c>
      <c r="AL115" s="28">
        <v>3</v>
      </c>
    </row>
    <row r="116" spans="2:38" ht="13.5" customHeight="1" x14ac:dyDescent="0.15">
      <c r="B116" s="55"/>
      <c r="C116" s="53"/>
      <c r="D116" s="23">
        <v>100</v>
      </c>
      <c r="E116" s="24">
        <v>32.1</v>
      </c>
      <c r="F116" s="24">
        <v>14.1</v>
      </c>
      <c r="G116" s="24">
        <v>53</v>
      </c>
      <c r="H116" s="31">
        <v>0.8</v>
      </c>
      <c r="I116" s="23">
        <v>100</v>
      </c>
      <c r="J116" s="24">
        <v>26.8</v>
      </c>
      <c r="K116" s="24">
        <v>8.8000000000000007</v>
      </c>
      <c r="L116" s="24">
        <v>63.6</v>
      </c>
      <c r="M116" s="31">
        <v>0.8</v>
      </c>
      <c r="N116" s="23">
        <v>100</v>
      </c>
      <c r="O116" s="24">
        <v>3.8</v>
      </c>
      <c r="P116" s="24">
        <v>70.2</v>
      </c>
      <c r="Q116" s="24">
        <v>25.3</v>
      </c>
      <c r="R116" s="31">
        <v>0.8</v>
      </c>
      <c r="S116" s="23">
        <v>100</v>
      </c>
      <c r="T116" s="24">
        <v>6.3</v>
      </c>
      <c r="U116" s="24">
        <v>4.5</v>
      </c>
      <c r="V116" s="24">
        <v>88.1</v>
      </c>
      <c r="W116" s="31">
        <v>1</v>
      </c>
      <c r="X116" s="23">
        <v>100</v>
      </c>
      <c r="Y116" s="24">
        <v>48.2</v>
      </c>
      <c r="Z116" s="24">
        <v>3.8</v>
      </c>
      <c r="AA116" s="24">
        <v>47.2</v>
      </c>
      <c r="AB116" s="31">
        <v>0.8</v>
      </c>
      <c r="AC116" s="23">
        <v>100</v>
      </c>
      <c r="AD116" s="24">
        <v>21.5</v>
      </c>
      <c r="AE116" s="24">
        <v>27.3</v>
      </c>
      <c r="AF116" s="24">
        <v>50.3</v>
      </c>
      <c r="AG116" s="31">
        <v>1</v>
      </c>
      <c r="AH116" s="23">
        <v>100</v>
      </c>
      <c r="AI116" s="24">
        <v>32.1</v>
      </c>
      <c r="AJ116" s="24">
        <v>8.6</v>
      </c>
      <c r="AK116" s="24">
        <v>58.6</v>
      </c>
      <c r="AL116" s="25">
        <v>0.8</v>
      </c>
    </row>
    <row r="117" spans="2:38" ht="13.5" customHeight="1" x14ac:dyDescent="0.15">
      <c r="B117" s="55"/>
      <c r="C117" s="52" t="s">
        <v>160</v>
      </c>
      <c r="D117" s="26">
        <v>18</v>
      </c>
      <c r="E117" s="27">
        <v>8</v>
      </c>
      <c r="F117" s="27">
        <v>2</v>
      </c>
      <c r="G117" s="27">
        <v>8</v>
      </c>
      <c r="H117" s="32" t="s">
        <v>132</v>
      </c>
      <c r="I117" s="26">
        <v>18</v>
      </c>
      <c r="J117" s="27">
        <v>5</v>
      </c>
      <c r="K117" s="27">
        <v>1</v>
      </c>
      <c r="L117" s="27">
        <v>12</v>
      </c>
      <c r="M117" s="32" t="s">
        <v>132</v>
      </c>
      <c r="N117" s="26">
        <v>18</v>
      </c>
      <c r="O117" s="27">
        <v>3</v>
      </c>
      <c r="P117" s="27">
        <v>8</v>
      </c>
      <c r="Q117" s="27">
        <v>7</v>
      </c>
      <c r="R117" s="32" t="s">
        <v>132</v>
      </c>
      <c r="S117" s="26">
        <v>18</v>
      </c>
      <c r="T117" s="27">
        <v>3</v>
      </c>
      <c r="U117" s="27">
        <v>1</v>
      </c>
      <c r="V117" s="27">
        <v>14</v>
      </c>
      <c r="W117" s="32" t="s">
        <v>132</v>
      </c>
      <c r="X117" s="26">
        <v>18</v>
      </c>
      <c r="Y117" s="27">
        <v>7</v>
      </c>
      <c r="Z117" s="27">
        <v>1</v>
      </c>
      <c r="AA117" s="27">
        <v>10</v>
      </c>
      <c r="AB117" s="32" t="s">
        <v>132</v>
      </c>
      <c r="AC117" s="26">
        <v>18</v>
      </c>
      <c r="AD117" s="27">
        <v>6</v>
      </c>
      <c r="AE117" s="27">
        <v>2</v>
      </c>
      <c r="AF117" s="27">
        <v>10</v>
      </c>
      <c r="AG117" s="32" t="s">
        <v>132</v>
      </c>
      <c r="AH117" s="26">
        <v>18</v>
      </c>
      <c r="AI117" s="27">
        <v>5</v>
      </c>
      <c r="AJ117" s="27" t="s">
        <v>132</v>
      </c>
      <c r="AK117" s="27">
        <v>13</v>
      </c>
      <c r="AL117" s="28" t="s">
        <v>132</v>
      </c>
    </row>
    <row r="118" spans="2:38" ht="13.5" customHeight="1" x14ac:dyDescent="0.15">
      <c r="B118" s="55"/>
      <c r="C118" s="53"/>
      <c r="D118" s="23">
        <v>100</v>
      </c>
      <c r="E118" s="24">
        <v>44.4</v>
      </c>
      <c r="F118" s="24">
        <v>11.1</v>
      </c>
      <c r="G118" s="24">
        <v>44.4</v>
      </c>
      <c r="H118" s="31" t="s">
        <v>132</v>
      </c>
      <c r="I118" s="23">
        <v>100</v>
      </c>
      <c r="J118" s="24">
        <v>27.8</v>
      </c>
      <c r="K118" s="24">
        <v>5.6</v>
      </c>
      <c r="L118" s="24">
        <v>66.7</v>
      </c>
      <c r="M118" s="31" t="s">
        <v>132</v>
      </c>
      <c r="N118" s="23">
        <v>100</v>
      </c>
      <c r="O118" s="24">
        <v>16.7</v>
      </c>
      <c r="P118" s="24">
        <v>44.4</v>
      </c>
      <c r="Q118" s="24">
        <v>38.9</v>
      </c>
      <c r="R118" s="31" t="s">
        <v>196</v>
      </c>
      <c r="S118" s="23">
        <v>100</v>
      </c>
      <c r="T118" s="24">
        <v>16.7</v>
      </c>
      <c r="U118" s="24">
        <v>5.6</v>
      </c>
      <c r="V118" s="24">
        <v>77.8</v>
      </c>
      <c r="W118" s="31" t="s">
        <v>132</v>
      </c>
      <c r="X118" s="23">
        <v>100</v>
      </c>
      <c r="Y118" s="24">
        <v>38.9</v>
      </c>
      <c r="Z118" s="24">
        <v>5.6</v>
      </c>
      <c r="AA118" s="24">
        <v>55.6</v>
      </c>
      <c r="AB118" s="31" t="s">
        <v>132</v>
      </c>
      <c r="AC118" s="23">
        <v>100</v>
      </c>
      <c r="AD118" s="24">
        <v>33.299999999999997</v>
      </c>
      <c r="AE118" s="24">
        <v>11.1</v>
      </c>
      <c r="AF118" s="24">
        <v>55.6</v>
      </c>
      <c r="AG118" s="31" t="s">
        <v>132</v>
      </c>
      <c r="AH118" s="23">
        <v>100</v>
      </c>
      <c r="AI118" s="24">
        <v>27.8</v>
      </c>
      <c r="AJ118" s="24" t="s">
        <v>132</v>
      </c>
      <c r="AK118" s="24">
        <v>72.2</v>
      </c>
      <c r="AL118" s="25" t="s">
        <v>132</v>
      </c>
    </row>
    <row r="119" spans="2:38" ht="13.5" customHeight="1" x14ac:dyDescent="0.15">
      <c r="B119" s="55"/>
      <c r="C119" s="52" t="s">
        <v>99</v>
      </c>
      <c r="D119" s="26">
        <v>44</v>
      </c>
      <c r="E119" s="27">
        <v>8</v>
      </c>
      <c r="F119" s="27">
        <v>11</v>
      </c>
      <c r="G119" s="27">
        <v>23</v>
      </c>
      <c r="H119" s="32">
        <v>2</v>
      </c>
      <c r="I119" s="26">
        <v>44</v>
      </c>
      <c r="J119" s="27">
        <v>21</v>
      </c>
      <c r="K119" s="27">
        <v>3</v>
      </c>
      <c r="L119" s="27">
        <v>18</v>
      </c>
      <c r="M119" s="32">
        <v>2</v>
      </c>
      <c r="N119" s="26">
        <v>44</v>
      </c>
      <c r="O119" s="27">
        <v>2</v>
      </c>
      <c r="P119" s="27">
        <v>30</v>
      </c>
      <c r="Q119" s="27">
        <v>10</v>
      </c>
      <c r="R119" s="32">
        <v>2</v>
      </c>
      <c r="S119" s="26">
        <v>44</v>
      </c>
      <c r="T119" s="27">
        <v>4</v>
      </c>
      <c r="U119" s="27">
        <v>3</v>
      </c>
      <c r="V119" s="27">
        <v>35</v>
      </c>
      <c r="W119" s="32">
        <v>2</v>
      </c>
      <c r="X119" s="26">
        <v>44</v>
      </c>
      <c r="Y119" s="27">
        <v>21</v>
      </c>
      <c r="Z119" s="27" t="s">
        <v>132</v>
      </c>
      <c r="AA119" s="27">
        <v>21</v>
      </c>
      <c r="AB119" s="32">
        <v>2</v>
      </c>
      <c r="AC119" s="26">
        <v>44</v>
      </c>
      <c r="AD119" s="27">
        <v>15</v>
      </c>
      <c r="AE119" s="27">
        <v>7</v>
      </c>
      <c r="AF119" s="27">
        <v>20</v>
      </c>
      <c r="AG119" s="32">
        <v>2</v>
      </c>
      <c r="AH119" s="26">
        <v>44</v>
      </c>
      <c r="AI119" s="27">
        <v>20</v>
      </c>
      <c r="AJ119" s="27">
        <v>5</v>
      </c>
      <c r="AK119" s="27">
        <v>17</v>
      </c>
      <c r="AL119" s="28">
        <v>2</v>
      </c>
    </row>
    <row r="120" spans="2:38" ht="13.5" customHeight="1" x14ac:dyDescent="0.15">
      <c r="B120" s="44"/>
      <c r="C120" s="59"/>
      <c r="D120" s="34">
        <v>100</v>
      </c>
      <c r="E120" s="35">
        <v>18.2</v>
      </c>
      <c r="F120" s="35">
        <v>25</v>
      </c>
      <c r="G120" s="35">
        <v>52.3</v>
      </c>
      <c r="H120" s="37">
        <v>4.5</v>
      </c>
      <c r="I120" s="34">
        <v>100</v>
      </c>
      <c r="J120" s="35">
        <v>47.7</v>
      </c>
      <c r="K120" s="35">
        <v>6.8</v>
      </c>
      <c r="L120" s="35">
        <v>40.9</v>
      </c>
      <c r="M120" s="37">
        <v>4.5</v>
      </c>
      <c r="N120" s="34">
        <v>100</v>
      </c>
      <c r="O120" s="35">
        <v>4.5</v>
      </c>
      <c r="P120" s="35">
        <v>68.2</v>
      </c>
      <c r="Q120" s="35">
        <v>22.7</v>
      </c>
      <c r="R120" s="37">
        <v>4.5</v>
      </c>
      <c r="S120" s="34">
        <v>100</v>
      </c>
      <c r="T120" s="35">
        <v>9.1</v>
      </c>
      <c r="U120" s="35">
        <v>6.8</v>
      </c>
      <c r="V120" s="35">
        <v>79.5</v>
      </c>
      <c r="W120" s="37">
        <v>4.5</v>
      </c>
      <c r="X120" s="34">
        <v>100</v>
      </c>
      <c r="Y120" s="35">
        <v>47.7</v>
      </c>
      <c r="Z120" s="35" t="s">
        <v>132</v>
      </c>
      <c r="AA120" s="35">
        <v>47.7</v>
      </c>
      <c r="AB120" s="37">
        <v>4.5</v>
      </c>
      <c r="AC120" s="34">
        <v>100</v>
      </c>
      <c r="AD120" s="35">
        <v>34.1</v>
      </c>
      <c r="AE120" s="35">
        <v>15.9</v>
      </c>
      <c r="AF120" s="35">
        <v>45.5</v>
      </c>
      <c r="AG120" s="37">
        <v>4.5</v>
      </c>
      <c r="AH120" s="34">
        <v>100</v>
      </c>
      <c r="AI120" s="35">
        <v>45.5</v>
      </c>
      <c r="AJ120" s="35">
        <v>11.4</v>
      </c>
      <c r="AK120" s="35">
        <v>38.6</v>
      </c>
      <c r="AL120" s="36">
        <v>4.5</v>
      </c>
    </row>
    <row r="121" spans="2:38" ht="13.5" customHeight="1" x14ac:dyDescent="0.15">
      <c r="B121" s="43" t="s">
        <v>95</v>
      </c>
      <c r="C121" s="49"/>
      <c r="D121" s="17">
        <v>2715</v>
      </c>
      <c r="E121" s="18">
        <v>843</v>
      </c>
      <c r="F121" s="18">
        <v>291</v>
      </c>
      <c r="G121" s="18">
        <v>1560</v>
      </c>
      <c r="H121" s="30">
        <v>21</v>
      </c>
      <c r="I121" s="17">
        <v>2715</v>
      </c>
      <c r="J121" s="18">
        <v>716</v>
      </c>
      <c r="K121" s="18">
        <v>200</v>
      </c>
      <c r="L121" s="18">
        <v>1778</v>
      </c>
      <c r="M121" s="30">
        <v>21</v>
      </c>
      <c r="N121" s="17">
        <v>2715</v>
      </c>
      <c r="O121" s="18">
        <v>119</v>
      </c>
      <c r="P121" s="18">
        <v>1871</v>
      </c>
      <c r="Q121" s="18">
        <v>697</v>
      </c>
      <c r="R121" s="30">
        <v>28</v>
      </c>
      <c r="S121" s="17">
        <v>2715</v>
      </c>
      <c r="T121" s="18">
        <v>148</v>
      </c>
      <c r="U121" s="18">
        <v>133</v>
      </c>
      <c r="V121" s="18">
        <v>2412</v>
      </c>
      <c r="W121" s="30">
        <v>22</v>
      </c>
      <c r="X121" s="17">
        <v>2715</v>
      </c>
      <c r="Y121" s="18">
        <v>1193</v>
      </c>
      <c r="Z121" s="18">
        <v>123</v>
      </c>
      <c r="AA121" s="18">
        <v>1379</v>
      </c>
      <c r="AB121" s="30">
        <v>20</v>
      </c>
      <c r="AC121" s="17">
        <v>2715</v>
      </c>
      <c r="AD121" s="18">
        <v>606</v>
      </c>
      <c r="AE121" s="18">
        <v>599</v>
      </c>
      <c r="AF121" s="18">
        <v>1488</v>
      </c>
      <c r="AG121" s="30">
        <v>22</v>
      </c>
      <c r="AH121" s="17">
        <v>2715</v>
      </c>
      <c r="AI121" s="18">
        <v>781</v>
      </c>
      <c r="AJ121" s="18">
        <v>202</v>
      </c>
      <c r="AK121" s="18">
        <v>1713</v>
      </c>
      <c r="AL121" s="19">
        <v>19</v>
      </c>
    </row>
    <row r="122" spans="2:38" ht="13.5" customHeight="1" x14ac:dyDescent="0.15">
      <c r="B122" s="57"/>
      <c r="C122" s="53"/>
      <c r="D122" s="23">
        <v>100</v>
      </c>
      <c r="E122" s="24">
        <v>31</v>
      </c>
      <c r="F122" s="24">
        <v>10.7</v>
      </c>
      <c r="G122" s="24">
        <v>57.5</v>
      </c>
      <c r="H122" s="31">
        <v>0.8</v>
      </c>
      <c r="I122" s="23">
        <v>100</v>
      </c>
      <c r="J122" s="24">
        <v>26.4</v>
      </c>
      <c r="K122" s="24">
        <v>7.4</v>
      </c>
      <c r="L122" s="24">
        <v>65.5</v>
      </c>
      <c r="M122" s="31">
        <v>0.8</v>
      </c>
      <c r="N122" s="23">
        <v>100</v>
      </c>
      <c r="O122" s="24">
        <v>4.4000000000000004</v>
      </c>
      <c r="P122" s="24">
        <v>68.900000000000006</v>
      </c>
      <c r="Q122" s="24">
        <v>25.7</v>
      </c>
      <c r="R122" s="31">
        <v>1</v>
      </c>
      <c r="S122" s="23">
        <v>100</v>
      </c>
      <c r="T122" s="24">
        <v>5.5</v>
      </c>
      <c r="U122" s="24">
        <v>4.9000000000000004</v>
      </c>
      <c r="V122" s="24">
        <v>88.8</v>
      </c>
      <c r="W122" s="31">
        <v>0.8</v>
      </c>
      <c r="X122" s="23">
        <v>100</v>
      </c>
      <c r="Y122" s="24">
        <v>43.9</v>
      </c>
      <c r="Z122" s="24">
        <v>4.5</v>
      </c>
      <c r="AA122" s="24">
        <v>50.8</v>
      </c>
      <c r="AB122" s="31">
        <v>0.7</v>
      </c>
      <c r="AC122" s="23">
        <v>100</v>
      </c>
      <c r="AD122" s="24">
        <v>22.3</v>
      </c>
      <c r="AE122" s="24">
        <v>22.1</v>
      </c>
      <c r="AF122" s="24">
        <v>54.8</v>
      </c>
      <c r="AG122" s="31">
        <v>0.8</v>
      </c>
      <c r="AH122" s="23">
        <v>100</v>
      </c>
      <c r="AI122" s="24">
        <v>28.8</v>
      </c>
      <c r="AJ122" s="24">
        <v>7.4</v>
      </c>
      <c r="AK122" s="24">
        <v>63.1</v>
      </c>
      <c r="AL122" s="25">
        <v>0.7</v>
      </c>
    </row>
    <row r="123" spans="2:38" ht="13.5" customHeight="1" x14ac:dyDescent="0.15">
      <c r="B123" s="54" t="s">
        <v>68</v>
      </c>
      <c r="C123" s="52" t="s">
        <v>289</v>
      </c>
      <c r="D123" s="26">
        <v>2120</v>
      </c>
      <c r="E123" s="27">
        <v>698</v>
      </c>
      <c r="F123" s="27">
        <v>210</v>
      </c>
      <c r="G123" s="27">
        <v>1203</v>
      </c>
      <c r="H123" s="32">
        <v>9</v>
      </c>
      <c r="I123" s="26">
        <v>2120</v>
      </c>
      <c r="J123" s="27">
        <v>542</v>
      </c>
      <c r="K123" s="27">
        <v>164</v>
      </c>
      <c r="L123" s="27">
        <v>1404</v>
      </c>
      <c r="M123" s="32">
        <v>10</v>
      </c>
      <c r="N123" s="26">
        <v>2120</v>
      </c>
      <c r="O123" s="27">
        <v>89</v>
      </c>
      <c r="P123" s="27">
        <v>1489</v>
      </c>
      <c r="Q123" s="27">
        <v>525</v>
      </c>
      <c r="R123" s="32">
        <v>17</v>
      </c>
      <c r="S123" s="26">
        <v>2120</v>
      </c>
      <c r="T123" s="27">
        <v>106</v>
      </c>
      <c r="U123" s="27">
        <v>90</v>
      </c>
      <c r="V123" s="27">
        <v>1912</v>
      </c>
      <c r="W123" s="32">
        <v>12</v>
      </c>
      <c r="X123" s="26">
        <v>2120</v>
      </c>
      <c r="Y123" s="27">
        <v>920</v>
      </c>
      <c r="Z123" s="27">
        <v>97</v>
      </c>
      <c r="AA123" s="27">
        <v>1093</v>
      </c>
      <c r="AB123" s="32">
        <v>10</v>
      </c>
      <c r="AC123" s="26">
        <v>2120</v>
      </c>
      <c r="AD123" s="27">
        <v>456</v>
      </c>
      <c r="AE123" s="27">
        <v>473</v>
      </c>
      <c r="AF123" s="27">
        <v>1179</v>
      </c>
      <c r="AG123" s="32">
        <v>12</v>
      </c>
      <c r="AH123" s="26">
        <v>2120</v>
      </c>
      <c r="AI123" s="27">
        <v>594</v>
      </c>
      <c r="AJ123" s="27">
        <v>162</v>
      </c>
      <c r="AK123" s="27">
        <v>1355</v>
      </c>
      <c r="AL123" s="28">
        <v>9</v>
      </c>
    </row>
    <row r="124" spans="2:38" ht="13.5" customHeight="1" x14ac:dyDescent="0.15">
      <c r="B124" s="55"/>
      <c r="C124" s="53"/>
      <c r="D124" s="23">
        <v>100</v>
      </c>
      <c r="E124" s="24">
        <v>32.9</v>
      </c>
      <c r="F124" s="24">
        <v>9.9</v>
      </c>
      <c r="G124" s="24">
        <v>56.7</v>
      </c>
      <c r="H124" s="31">
        <v>0.4</v>
      </c>
      <c r="I124" s="23">
        <v>100</v>
      </c>
      <c r="J124" s="24">
        <v>25.6</v>
      </c>
      <c r="K124" s="24">
        <v>7.7</v>
      </c>
      <c r="L124" s="24">
        <v>66.2</v>
      </c>
      <c r="M124" s="31">
        <v>0.5</v>
      </c>
      <c r="N124" s="23">
        <v>100</v>
      </c>
      <c r="O124" s="24">
        <v>4.2</v>
      </c>
      <c r="P124" s="24">
        <v>70.2</v>
      </c>
      <c r="Q124" s="24">
        <v>24.8</v>
      </c>
      <c r="R124" s="31">
        <v>0.8</v>
      </c>
      <c r="S124" s="23">
        <v>100</v>
      </c>
      <c r="T124" s="24">
        <v>5</v>
      </c>
      <c r="U124" s="24">
        <v>4.2</v>
      </c>
      <c r="V124" s="24">
        <v>90.2</v>
      </c>
      <c r="W124" s="31">
        <v>0.6</v>
      </c>
      <c r="X124" s="23">
        <v>100</v>
      </c>
      <c r="Y124" s="24">
        <v>43.4</v>
      </c>
      <c r="Z124" s="24">
        <v>4.5999999999999996</v>
      </c>
      <c r="AA124" s="24">
        <v>51.6</v>
      </c>
      <c r="AB124" s="31">
        <v>0.5</v>
      </c>
      <c r="AC124" s="23">
        <v>100</v>
      </c>
      <c r="AD124" s="24">
        <v>21.5</v>
      </c>
      <c r="AE124" s="24">
        <v>22.3</v>
      </c>
      <c r="AF124" s="24">
        <v>55.6</v>
      </c>
      <c r="AG124" s="31">
        <v>0.6</v>
      </c>
      <c r="AH124" s="23">
        <v>100</v>
      </c>
      <c r="AI124" s="24">
        <v>28</v>
      </c>
      <c r="AJ124" s="24">
        <v>7.6</v>
      </c>
      <c r="AK124" s="24">
        <v>63.9</v>
      </c>
      <c r="AL124" s="25">
        <v>0.4</v>
      </c>
    </row>
    <row r="125" spans="2:38" ht="13.5" customHeight="1" x14ac:dyDescent="0.15">
      <c r="B125" s="55"/>
      <c r="C125" s="52" t="s">
        <v>290</v>
      </c>
      <c r="D125" s="26">
        <v>43</v>
      </c>
      <c r="E125" s="27">
        <v>10</v>
      </c>
      <c r="F125" s="27">
        <v>4</v>
      </c>
      <c r="G125" s="27">
        <v>28</v>
      </c>
      <c r="H125" s="32">
        <v>1</v>
      </c>
      <c r="I125" s="26">
        <v>43</v>
      </c>
      <c r="J125" s="27">
        <v>10</v>
      </c>
      <c r="K125" s="27">
        <v>2</v>
      </c>
      <c r="L125" s="27">
        <v>30</v>
      </c>
      <c r="M125" s="32">
        <v>1</v>
      </c>
      <c r="N125" s="26">
        <v>43</v>
      </c>
      <c r="O125" s="27" t="s">
        <v>132</v>
      </c>
      <c r="P125" s="27">
        <v>25</v>
      </c>
      <c r="Q125" s="27">
        <v>17</v>
      </c>
      <c r="R125" s="32">
        <v>1</v>
      </c>
      <c r="S125" s="26">
        <v>43</v>
      </c>
      <c r="T125" s="27">
        <v>4</v>
      </c>
      <c r="U125" s="27">
        <v>4</v>
      </c>
      <c r="V125" s="27">
        <v>34</v>
      </c>
      <c r="W125" s="32">
        <v>1</v>
      </c>
      <c r="X125" s="26">
        <v>43</v>
      </c>
      <c r="Y125" s="27">
        <v>16</v>
      </c>
      <c r="Z125" s="27">
        <v>3</v>
      </c>
      <c r="AA125" s="27">
        <v>23</v>
      </c>
      <c r="AB125" s="32">
        <v>1</v>
      </c>
      <c r="AC125" s="26">
        <v>43</v>
      </c>
      <c r="AD125" s="27">
        <v>8</v>
      </c>
      <c r="AE125" s="27">
        <v>7</v>
      </c>
      <c r="AF125" s="27">
        <v>27</v>
      </c>
      <c r="AG125" s="32">
        <v>1</v>
      </c>
      <c r="AH125" s="26">
        <v>43</v>
      </c>
      <c r="AI125" s="27">
        <v>13</v>
      </c>
      <c r="AJ125" s="27">
        <v>4</v>
      </c>
      <c r="AK125" s="27">
        <v>25</v>
      </c>
      <c r="AL125" s="28">
        <v>1</v>
      </c>
    </row>
    <row r="126" spans="2:38" ht="13.5" customHeight="1" x14ac:dyDescent="0.15">
      <c r="B126" s="55"/>
      <c r="C126" s="53"/>
      <c r="D126" s="23">
        <v>100</v>
      </c>
      <c r="E126" s="24">
        <v>23.3</v>
      </c>
      <c r="F126" s="24">
        <v>9.3000000000000007</v>
      </c>
      <c r="G126" s="24">
        <v>65.099999999999994</v>
      </c>
      <c r="H126" s="31">
        <v>2.2999999999999998</v>
      </c>
      <c r="I126" s="23">
        <v>100</v>
      </c>
      <c r="J126" s="24">
        <v>23.3</v>
      </c>
      <c r="K126" s="24">
        <v>4.7</v>
      </c>
      <c r="L126" s="24">
        <v>69.8</v>
      </c>
      <c r="M126" s="31">
        <v>2.2999999999999998</v>
      </c>
      <c r="N126" s="23">
        <v>100</v>
      </c>
      <c r="O126" s="24" t="s">
        <v>132</v>
      </c>
      <c r="P126" s="24">
        <v>58.1</v>
      </c>
      <c r="Q126" s="24">
        <v>39.5</v>
      </c>
      <c r="R126" s="31">
        <v>2.2999999999999998</v>
      </c>
      <c r="S126" s="23">
        <v>100</v>
      </c>
      <c r="T126" s="24">
        <v>9.3000000000000007</v>
      </c>
      <c r="U126" s="24">
        <v>9.3000000000000007</v>
      </c>
      <c r="V126" s="24">
        <v>79.099999999999994</v>
      </c>
      <c r="W126" s="31">
        <v>2.2999999999999998</v>
      </c>
      <c r="X126" s="23">
        <v>100</v>
      </c>
      <c r="Y126" s="24">
        <v>37.200000000000003</v>
      </c>
      <c r="Z126" s="24">
        <v>7</v>
      </c>
      <c r="AA126" s="24">
        <v>53.5</v>
      </c>
      <c r="AB126" s="31">
        <v>2.2999999999999998</v>
      </c>
      <c r="AC126" s="23">
        <v>100</v>
      </c>
      <c r="AD126" s="24">
        <v>18.600000000000001</v>
      </c>
      <c r="AE126" s="24">
        <v>16.3</v>
      </c>
      <c r="AF126" s="24">
        <v>62.8</v>
      </c>
      <c r="AG126" s="31">
        <v>2.2999999999999998</v>
      </c>
      <c r="AH126" s="23">
        <v>100</v>
      </c>
      <c r="AI126" s="24">
        <v>30.2</v>
      </c>
      <c r="AJ126" s="24">
        <v>9.3000000000000007</v>
      </c>
      <c r="AK126" s="24">
        <v>58.1</v>
      </c>
      <c r="AL126" s="25">
        <v>2.2999999999999998</v>
      </c>
    </row>
    <row r="127" spans="2:38" ht="13.5" customHeight="1" x14ac:dyDescent="0.15">
      <c r="B127" s="55"/>
      <c r="C127" s="52" t="s">
        <v>291</v>
      </c>
      <c r="D127" s="26">
        <v>20</v>
      </c>
      <c r="E127" s="27">
        <v>4</v>
      </c>
      <c r="F127" s="27">
        <v>7</v>
      </c>
      <c r="G127" s="27">
        <v>9</v>
      </c>
      <c r="H127" s="32" t="s">
        <v>132</v>
      </c>
      <c r="I127" s="26">
        <v>20</v>
      </c>
      <c r="J127" s="27">
        <v>7</v>
      </c>
      <c r="K127" s="27">
        <v>1</v>
      </c>
      <c r="L127" s="27">
        <v>12</v>
      </c>
      <c r="M127" s="32" t="s">
        <v>132</v>
      </c>
      <c r="N127" s="26">
        <v>20</v>
      </c>
      <c r="O127" s="27" t="s">
        <v>132</v>
      </c>
      <c r="P127" s="27">
        <v>14</v>
      </c>
      <c r="Q127" s="27">
        <v>6</v>
      </c>
      <c r="R127" s="32" t="s">
        <v>132</v>
      </c>
      <c r="S127" s="26">
        <v>20</v>
      </c>
      <c r="T127" s="27">
        <v>2</v>
      </c>
      <c r="U127" s="27">
        <v>2</v>
      </c>
      <c r="V127" s="27">
        <v>16</v>
      </c>
      <c r="W127" s="32" t="s">
        <v>132</v>
      </c>
      <c r="X127" s="26">
        <v>20</v>
      </c>
      <c r="Y127" s="27">
        <v>11</v>
      </c>
      <c r="Z127" s="27">
        <v>1</v>
      </c>
      <c r="AA127" s="27">
        <v>8</v>
      </c>
      <c r="AB127" s="32" t="s">
        <v>132</v>
      </c>
      <c r="AC127" s="26">
        <v>20</v>
      </c>
      <c r="AD127" s="27">
        <v>8</v>
      </c>
      <c r="AE127" s="27">
        <v>5</v>
      </c>
      <c r="AF127" s="27">
        <v>7</v>
      </c>
      <c r="AG127" s="32" t="s">
        <v>132</v>
      </c>
      <c r="AH127" s="26">
        <v>20</v>
      </c>
      <c r="AI127" s="27">
        <v>8</v>
      </c>
      <c r="AJ127" s="27">
        <v>1</v>
      </c>
      <c r="AK127" s="27">
        <v>11</v>
      </c>
      <c r="AL127" s="28" t="s">
        <v>132</v>
      </c>
    </row>
    <row r="128" spans="2:38" ht="13.5" customHeight="1" x14ac:dyDescent="0.15">
      <c r="B128" s="55"/>
      <c r="C128" s="53"/>
      <c r="D128" s="23">
        <v>100</v>
      </c>
      <c r="E128" s="24">
        <v>20</v>
      </c>
      <c r="F128" s="24">
        <v>35</v>
      </c>
      <c r="G128" s="24">
        <v>45</v>
      </c>
      <c r="H128" s="31" t="s">
        <v>132</v>
      </c>
      <c r="I128" s="23">
        <v>100</v>
      </c>
      <c r="J128" s="24">
        <v>35</v>
      </c>
      <c r="K128" s="24">
        <v>5</v>
      </c>
      <c r="L128" s="24">
        <v>60</v>
      </c>
      <c r="M128" s="31" t="s">
        <v>132</v>
      </c>
      <c r="N128" s="23">
        <v>100</v>
      </c>
      <c r="O128" s="24" t="s">
        <v>132</v>
      </c>
      <c r="P128" s="24">
        <v>70</v>
      </c>
      <c r="Q128" s="24">
        <v>30</v>
      </c>
      <c r="R128" s="31" t="s">
        <v>132</v>
      </c>
      <c r="S128" s="23">
        <v>100</v>
      </c>
      <c r="T128" s="24">
        <v>10</v>
      </c>
      <c r="U128" s="24">
        <v>10</v>
      </c>
      <c r="V128" s="24">
        <v>80</v>
      </c>
      <c r="W128" s="31" t="s">
        <v>132</v>
      </c>
      <c r="X128" s="23">
        <v>100</v>
      </c>
      <c r="Y128" s="24">
        <v>55</v>
      </c>
      <c r="Z128" s="24">
        <v>5</v>
      </c>
      <c r="AA128" s="24">
        <v>40</v>
      </c>
      <c r="AB128" s="31" t="s">
        <v>132</v>
      </c>
      <c r="AC128" s="23">
        <v>100</v>
      </c>
      <c r="AD128" s="24">
        <v>40</v>
      </c>
      <c r="AE128" s="24">
        <v>25</v>
      </c>
      <c r="AF128" s="24">
        <v>35</v>
      </c>
      <c r="AG128" s="31" t="s">
        <v>132</v>
      </c>
      <c r="AH128" s="23">
        <v>100</v>
      </c>
      <c r="AI128" s="24">
        <v>40</v>
      </c>
      <c r="AJ128" s="24">
        <v>5</v>
      </c>
      <c r="AK128" s="24">
        <v>55</v>
      </c>
      <c r="AL128" s="25" t="s">
        <v>132</v>
      </c>
    </row>
    <row r="129" spans="2:38" ht="13.5" customHeight="1" x14ac:dyDescent="0.15">
      <c r="B129" s="55"/>
      <c r="C129" s="52" t="s">
        <v>292</v>
      </c>
      <c r="D129" s="26">
        <v>267</v>
      </c>
      <c r="E129" s="27">
        <v>64</v>
      </c>
      <c r="F129" s="27">
        <v>40</v>
      </c>
      <c r="G129" s="27">
        <v>162</v>
      </c>
      <c r="H129" s="32">
        <v>1</v>
      </c>
      <c r="I129" s="26">
        <v>267</v>
      </c>
      <c r="J129" s="27">
        <v>72</v>
      </c>
      <c r="K129" s="27">
        <v>15</v>
      </c>
      <c r="L129" s="27">
        <v>178</v>
      </c>
      <c r="M129" s="32">
        <v>2</v>
      </c>
      <c r="N129" s="26">
        <v>267</v>
      </c>
      <c r="O129" s="27">
        <v>9</v>
      </c>
      <c r="P129" s="27">
        <v>182</v>
      </c>
      <c r="Q129" s="27">
        <v>75</v>
      </c>
      <c r="R129" s="32">
        <v>1</v>
      </c>
      <c r="S129" s="26">
        <v>267</v>
      </c>
      <c r="T129" s="27">
        <v>17</v>
      </c>
      <c r="U129" s="27">
        <v>15</v>
      </c>
      <c r="V129" s="27">
        <v>234</v>
      </c>
      <c r="W129" s="32">
        <v>1</v>
      </c>
      <c r="X129" s="26">
        <v>267</v>
      </c>
      <c r="Y129" s="27">
        <v>121</v>
      </c>
      <c r="Z129" s="27">
        <v>7</v>
      </c>
      <c r="AA129" s="27">
        <v>138</v>
      </c>
      <c r="AB129" s="32">
        <v>1</v>
      </c>
      <c r="AC129" s="26">
        <v>267</v>
      </c>
      <c r="AD129" s="27">
        <v>68</v>
      </c>
      <c r="AE129" s="27">
        <v>52</v>
      </c>
      <c r="AF129" s="27">
        <v>146</v>
      </c>
      <c r="AG129" s="32">
        <v>1</v>
      </c>
      <c r="AH129" s="26">
        <v>267</v>
      </c>
      <c r="AI129" s="27">
        <v>87</v>
      </c>
      <c r="AJ129" s="27">
        <v>19</v>
      </c>
      <c r="AK129" s="27">
        <v>160</v>
      </c>
      <c r="AL129" s="28">
        <v>1</v>
      </c>
    </row>
    <row r="130" spans="2:38" ht="13.5" customHeight="1" x14ac:dyDescent="0.15">
      <c r="B130" s="55"/>
      <c r="C130" s="53"/>
      <c r="D130" s="23">
        <v>100</v>
      </c>
      <c r="E130" s="24">
        <v>24</v>
      </c>
      <c r="F130" s="24">
        <v>15</v>
      </c>
      <c r="G130" s="24">
        <v>60.7</v>
      </c>
      <c r="H130" s="31">
        <v>0.4</v>
      </c>
      <c r="I130" s="23">
        <v>100</v>
      </c>
      <c r="J130" s="24">
        <v>27</v>
      </c>
      <c r="K130" s="24">
        <v>5.6</v>
      </c>
      <c r="L130" s="24">
        <v>66.7</v>
      </c>
      <c r="M130" s="31">
        <v>0.7</v>
      </c>
      <c r="N130" s="23">
        <v>100</v>
      </c>
      <c r="O130" s="24">
        <v>3.4</v>
      </c>
      <c r="P130" s="24">
        <v>68.2</v>
      </c>
      <c r="Q130" s="24">
        <v>28.1</v>
      </c>
      <c r="R130" s="31">
        <v>0.4</v>
      </c>
      <c r="S130" s="23">
        <v>100</v>
      </c>
      <c r="T130" s="24">
        <v>6.4</v>
      </c>
      <c r="U130" s="24">
        <v>5.6</v>
      </c>
      <c r="V130" s="24">
        <v>87.6</v>
      </c>
      <c r="W130" s="31">
        <v>0.4</v>
      </c>
      <c r="X130" s="23">
        <v>100</v>
      </c>
      <c r="Y130" s="24">
        <v>45.3</v>
      </c>
      <c r="Z130" s="24">
        <v>2.6</v>
      </c>
      <c r="AA130" s="24">
        <v>51.7</v>
      </c>
      <c r="AB130" s="31">
        <v>0.4</v>
      </c>
      <c r="AC130" s="23">
        <v>100</v>
      </c>
      <c r="AD130" s="24">
        <v>25.5</v>
      </c>
      <c r="AE130" s="24">
        <v>19.5</v>
      </c>
      <c r="AF130" s="24">
        <v>54.7</v>
      </c>
      <c r="AG130" s="31">
        <v>0.4</v>
      </c>
      <c r="AH130" s="23">
        <v>100</v>
      </c>
      <c r="AI130" s="24">
        <v>32.6</v>
      </c>
      <c r="AJ130" s="24">
        <v>7.1</v>
      </c>
      <c r="AK130" s="24">
        <v>59.9</v>
      </c>
      <c r="AL130" s="25">
        <v>0.4</v>
      </c>
    </row>
    <row r="131" spans="2:38" ht="13.5" customHeight="1" x14ac:dyDescent="0.15">
      <c r="B131" s="55"/>
      <c r="C131" s="52" t="s">
        <v>293</v>
      </c>
      <c r="D131" s="26">
        <v>31</v>
      </c>
      <c r="E131" s="27">
        <v>9</v>
      </c>
      <c r="F131" s="27">
        <v>3</v>
      </c>
      <c r="G131" s="27">
        <v>18</v>
      </c>
      <c r="H131" s="32">
        <v>1</v>
      </c>
      <c r="I131" s="26">
        <v>31</v>
      </c>
      <c r="J131" s="27">
        <v>12</v>
      </c>
      <c r="K131" s="27">
        <v>2</v>
      </c>
      <c r="L131" s="27">
        <v>16</v>
      </c>
      <c r="M131" s="32">
        <v>1</v>
      </c>
      <c r="N131" s="26">
        <v>31</v>
      </c>
      <c r="O131" s="27">
        <v>2</v>
      </c>
      <c r="P131" s="27">
        <v>20</v>
      </c>
      <c r="Q131" s="27">
        <v>8</v>
      </c>
      <c r="R131" s="32">
        <v>1</v>
      </c>
      <c r="S131" s="26">
        <v>31</v>
      </c>
      <c r="T131" s="27">
        <v>3</v>
      </c>
      <c r="U131" s="27">
        <v>2</v>
      </c>
      <c r="V131" s="27">
        <v>25</v>
      </c>
      <c r="W131" s="32">
        <v>1</v>
      </c>
      <c r="X131" s="26">
        <v>31</v>
      </c>
      <c r="Y131" s="27">
        <v>16</v>
      </c>
      <c r="Z131" s="27">
        <v>1</v>
      </c>
      <c r="AA131" s="27">
        <v>13</v>
      </c>
      <c r="AB131" s="32">
        <v>1</v>
      </c>
      <c r="AC131" s="26">
        <v>31</v>
      </c>
      <c r="AD131" s="27">
        <v>10</v>
      </c>
      <c r="AE131" s="27">
        <v>9</v>
      </c>
      <c r="AF131" s="27">
        <v>11</v>
      </c>
      <c r="AG131" s="32">
        <v>1</v>
      </c>
      <c r="AH131" s="26">
        <v>31</v>
      </c>
      <c r="AI131" s="27">
        <v>8</v>
      </c>
      <c r="AJ131" s="27">
        <v>3</v>
      </c>
      <c r="AK131" s="27">
        <v>19</v>
      </c>
      <c r="AL131" s="28">
        <v>1</v>
      </c>
    </row>
    <row r="132" spans="2:38" ht="13.5" customHeight="1" x14ac:dyDescent="0.15">
      <c r="B132" s="55"/>
      <c r="C132" s="53"/>
      <c r="D132" s="23">
        <v>100</v>
      </c>
      <c r="E132" s="24">
        <v>29</v>
      </c>
      <c r="F132" s="24">
        <v>9.6999999999999993</v>
      </c>
      <c r="G132" s="24">
        <v>58.1</v>
      </c>
      <c r="H132" s="31">
        <v>3.2</v>
      </c>
      <c r="I132" s="23">
        <v>100</v>
      </c>
      <c r="J132" s="24">
        <v>38.700000000000003</v>
      </c>
      <c r="K132" s="24">
        <v>6.5</v>
      </c>
      <c r="L132" s="24">
        <v>51.6</v>
      </c>
      <c r="M132" s="31">
        <v>3.2</v>
      </c>
      <c r="N132" s="23">
        <v>100</v>
      </c>
      <c r="O132" s="24">
        <v>6.5</v>
      </c>
      <c r="P132" s="24">
        <v>64.5</v>
      </c>
      <c r="Q132" s="24">
        <v>25.8</v>
      </c>
      <c r="R132" s="31">
        <v>3.2</v>
      </c>
      <c r="S132" s="23">
        <v>100</v>
      </c>
      <c r="T132" s="24">
        <v>9.6999999999999993</v>
      </c>
      <c r="U132" s="24">
        <v>6.5</v>
      </c>
      <c r="V132" s="24">
        <v>80.599999999999994</v>
      </c>
      <c r="W132" s="31">
        <v>3.2</v>
      </c>
      <c r="X132" s="23">
        <v>100</v>
      </c>
      <c r="Y132" s="24">
        <v>51.6</v>
      </c>
      <c r="Z132" s="24">
        <v>3.2</v>
      </c>
      <c r="AA132" s="24">
        <v>41.9</v>
      </c>
      <c r="AB132" s="31">
        <v>3.2</v>
      </c>
      <c r="AC132" s="23">
        <v>100</v>
      </c>
      <c r="AD132" s="24">
        <v>32.299999999999997</v>
      </c>
      <c r="AE132" s="24">
        <v>29</v>
      </c>
      <c r="AF132" s="24">
        <v>35.5</v>
      </c>
      <c r="AG132" s="31">
        <v>3.2</v>
      </c>
      <c r="AH132" s="23">
        <v>100</v>
      </c>
      <c r="AI132" s="24">
        <v>25.8</v>
      </c>
      <c r="AJ132" s="24">
        <v>9.6999999999999993</v>
      </c>
      <c r="AK132" s="24">
        <v>61.3</v>
      </c>
      <c r="AL132" s="25">
        <v>3.2</v>
      </c>
    </row>
    <row r="133" spans="2:38" ht="13.5" customHeight="1" x14ac:dyDescent="0.15">
      <c r="B133" s="55"/>
      <c r="C133" s="52" t="s">
        <v>160</v>
      </c>
      <c r="D133" s="26">
        <v>86</v>
      </c>
      <c r="E133" s="27">
        <v>23</v>
      </c>
      <c r="F133" s="27">
        <v>9</v>
      </c>
      <c r="G133" s="27">
        <v>54</v>
      </c>
      <c r="H133" s="32" t="s">
        <v>132</v>
      </c>
      <c r="I133" s="26">
        <v>86</v>
      </c>
      <c r="J133" s="27">
        <v>25</v>
      </c>
      <c r="K133" s="27">
        <v>6</v>
      </c>
      <c r="L133" s="27">
        <v>55</v>
      </c>
      <c r="M133" s="32" t="s">
        <v>132</v>
      </c>
      <c r="N133" s="26">
        <v>86</v>
      </c>
      <c r="O133" s="27">
        <v>8</v>
      </c>
      <c r="P133" s="27">
        <v>54</v>
      </c>
      <c r="Q133" s="27">
        <v>24</v>
      </c>
      <c r="R133" s="32" t="s">
        <v>132</v>
      </c>
      <c r="S133" s="26">
        <v>86</v>
      </c>
      <c r="T133" s="27">
        <v>3</v>
      </c>
      <c r="U133" s="27">
        <v>4</v>
      </c>
      <c r="V133" s="27">
        <v>79</v>
      </c>
      <c r="W133" s="32" t="s">
        <v>132</v>
      </c>
      <c r="X133" s="26">
        <v>86</v>
      </c>
      <c r="Y133" s="27">
        <v>43</v>
      </c>
      <c r="Z133" s="27">
        <v>4</v>
      </c>
      <c r="AA133" s="27">
        <v>39</v>
      </c>
      <c r="AB133" s="32" t="s">
        <v>132</v>
      </c>
      <c r="AC133" s="26">
        <v>86</v>
      </c>
      <c r="AD133" s="27">
        <v>17</v>
      </c>
      <c r="AE133" s="27">
        <v>18</v>
      </c>
      <c r="AF133" s="27">
        <v>51</v>
      </c>
      <c r="AG133" s="32" t="s">
        <v>132</v>
      </c>
      <c r="AH133" s="26">
        <v>86</v>
      </c>
      <c r="AI133" s="27">
        <v>23</v>
      </c>
      <c r="AJ133" s="27">
        <v>6</v>
      </c>
      <c r="AK133" s="27">
        <v>57</v>
      </c>
      <c r="AL133" s="28" t="s">
        <v>132</v>
      </c>
    </row>
    <row r="134" spans="2:38" ht="13.5" customHeight="1" x14ac:dyDescent="0.15">
      <c r="B134" s="55"/>
      <c r="C134" s="53"/>
      <c r="D134" s="23">
        <v>100</v>
      </c>
      <c r="E134" s="24">
        <v>26.7</v>
      </c>
      <c r="F134" s="24">
        <v>10.5</v>
      </c>
      <c r="G134" s="24">
        <v>62.8</v>
      </c>
      <c r="H134" s="31" t="s">
        <v>132</v>
      </c>
      <c r="I134" s="23">
        <v>100</v>
      </c>
      <c r="J134" s="24">
        <v>29.1</v>
      </c>
      <c r="K134" s="24">
        <v>7</v>
      </c>
      <c r="L134" s="24">
        <v>64</v>
      </c>
      <c r="M134" s="31" t="s">
        <v>132</v>
      </c>
      <c r="N134" s="23">
        <v>100</v>
      </c>
      <c r="O134" s="24">
        <v>9.3000000000000007</v>
      </c>
      <c r="P134" s="24">
        <v>62.8</v>
      </c>
      <c r="Q134" s="24">
        <v>27.9</v>
      </c>
      <c r="R134" s="31" t="s">
        <v>132</v>
      </c>
      <c r="S134" s="23">
        <v>100</v>
      </c>
      <c r="T134" s="24">
        <v>3.5</v>
      </c>
      <c r="U134" s="24">
        <v>4.7</v>
      </c>
      <c r="V134" s="24">
        <v>91.9</v>
      </c>
      <c r="W134" s="31" t="s">
        <v>132</v>
      </c>
      <c r="X134" s="23">
        <v>100</v>
      </c>
      <c r="Y134" s="24">
        <v>50</v>
      </c>
      <c r="Z134" s="24">
        <v>4.7</v>
      </c>
      <c r="AA134" s="24">
        <v>45.3</v>
      </c>
      <c r="AB134" s="31" t="s">
        <v>132</v>
      </c>
      <c r="AC134" s="23">
        <v>100</v>
      </c>
      <c r="AD134" s="24">
        <v>19.8</v>
      </c>
      <c r="AE134" s="24">
        <v>20.9</v>
      </c>
      <c r="AF134" s="24">
        <v>59.3</v>
      </c>
      <c r="AG134" s="31" t="s">
        <v>132</v>
      </c>
      <c r="AH134" s="23">
        <v>100</v>
      </c>
      <c r="AI134" s="24">
        <v>26.7</v>
      </c>
      <c r="AJ134" s="24">
        <v>7</v>
      </c>
      <c r="AK134" s="24">
        <v>66.3</v>
      </c>
      <c r="AL134" s="25" t="s">
        <v>132</v>
      </c>
    </row>
    <row r="135" spans="2:38" ht="13.5" customHeight="1" x14ac:dyDescent="0.15">
      <c r="B135" s="55"/>
      <c r="C135" s="52" t="s">
        <v>99</v>
      </c>
      <c r="D135" s="26">
        <v>148</v>
      </c>
      <c r="E135" s="27">
        <v>35</v>
      </c>
      <c r="F135" s="27">
        <v>18</v>
      </c>
      <c r="G135" s="27">
        <v>86</v>
      </c>
      <c r="H135" s="32">
        <v>9</v>
      </c>
      <c r="I135" s="26">
        <v>148</v>
      </c>
      <c r="J135" s="27">
        <v>48</v>
      </c>
      <c r="K135" s="27">
        <v>10</v>
      </c>
      <c r="L135" s="27">
        <v>83</v>
      </c>
      <c r="M135" s="32">
        <v>7</v>
      </c>
      <c r="N135" s="26">
        <v>148</v>
      </c>
      <c r="O135" s="27">
        <v>11</v>
      </c>
      <c r="P135" s="27">
        <v>87</v>
      </c>
      <c r="Q135" s="27">
        <v>42</v>
      </c>
      <c r="R135" s="32">
        <v>8</v>
      </c>
      <c r="S135" s="26">
        <v>148</v>
      </c>
      <c r="T135" s="27">
        <v>13</v>
      </c>
      <c r="U135" s="27">
        <v>16</v>
      </c>
      <c r="V135" s="27">
        <v>112</v>
      </c>
      <c r="W135" s="32">
        <v>7</v>
      </c>
      <c r="X135" s="26">
        <v>148</v>
      </c>
      <c r="Y135" s="27">
        <v>66</v>
      </c>
      <c r="Z135" s="27">
        <v>10</v>
      </c>
      <c r="AA135" s="27">
        <v>65</v>
      </c>
      <c r="AB135" s="32">
        <v>7</v>
      </c>
      <c r="AC135" s="26">
        <v>148</v>
      </c>
      <c r="AD135" s="27">
        <v>39</v>
      </c>
      <c r="AE135" s="27">
        <v>35</v>
      </c>
      <c r="AF135" s="27">
        <v>67</v>
      </c>
      <c r="AG135" s="32">
        <v>7</v>
      </c>
      <c r="AH135" s="26">
        <v>148</v>
      </c>
      <c r="AI135" s="27">
        <v>48</v>
      </c>
      <c r="AJ135" s="27">
        <v>7</v>
      </c>
      <c r="AK135" s="27">
        <v>86</v>
      </c>
      <c r="AL135" s="28">
        <v>7</v>
      </c>
    </row>
    <row r="136" spans="2:38" ht="13.5" customHeight="1" x14ac:dyDescent="0.15">
      <c r="B136" s="44"/>
      <c r="C136" s="59"/>
      <c r="D136" s="34">
        <v>100</v>
      </c>
      <c r="E136" s="35">
        <v>23.6</v>
      </c>
      <c r="F136" s="35">
        <v>12.2</v>
      </c>
      <c r="G136" s="35">
        <v>58.1</v>
      </c>
      <c r="H136" s="37">
        <v>6.1</v>
      </c>
      <c r="I136" s="34">
        <v>100</v>
      </c>
      <c r="J136" s="35">
        <v>32.4</v>
      </c>
      <c r="K136" s="35">
        <v>6.8</v>
      </c>
      <c r="L136" s="35">
        <v>56.1</v>
      </c>
      <c r="M136" s="37">
        <v>4.7</v>
      </c>
      <c r="N136" s="34">
        <v>100</v>
      </c>
      <c r="O136" s="35">
        <v>7.4</v>
      </c>
      <c r="P136" s="35">
        <v>58.8</v>
      </c>
      <c r="Q136" s="35">
        <v>28.4</v>
      </c>
      <c r="R136" s="37">
        <v>5.4</v>
      </c>
      <c r="S136" s="34">
        <v>100</v>
      </c>
      <c r="T136" s="35">
        <v>8.8000000000000007</v>
      </c>
      <c r="U136" s="35">
        <v>10.8</v>
      </c>
      <c r="V136" s="35">
        <v>75.7</v>
      </c>
      <c r="W136" s="37">
        <v>4.7</v>
      </c>
      <c r="X136" s="34">
        <v>100</v>
      </c>
      <c r="Y136" s="35">
        <v>44.6</v>
      </c>
      <c r="Z136" s="35">
        <v>6.8</v>
      </c>
      <c r="AA136" s="35">
        <v>43.9</v>
      </c>
      <c r="AB136" s="37">
        <v>4.7</v>
      </c>
      <c r="AC136" s="34">
        <v>100</v>
      </c>
      <c r="AD136" s="35">
        <v>26.4</v>
      </c>
      <c r="AE136" s="35">
        <v>23.6</v>
      </c>
      <c r="AF136" s="35">
        <v>45.3</v>
      </c>
      <c r="AG136" s="37">
        <v>4.7</v>
      </c>
      <c r="AH136" s="34">
        <v>100</v>
      </c>
      <c r="AI136" s="35">
        <v>32.4</v>
      </c>
      <c r="AJ136" s="35">
        <v>4.7</v>
      </c>
      <c r="AK136" s="35">
        <v>58.1</v>
      </c>
      <c r="AL136" s="36">
        <v>4.7</v>
      </c>
    </row>
    <row r="137" spans="2:38" ht="13.5" customHeight="1" x14ac:dyDescent="0.15">
      <c r="B137" s="43" t="s">
        <v>95</v>
      </c>
      <c r="C137" s="49"/>
      <c r="D137" s="17">
        <v>2715</v>
      </c>
      <c r="E137" s="18">
        <v>843</v>
      </c>
      <c r="F137" s="18">
        <v>291</v>
      </c>
      <c r="G137" s="18">
        <v>1560</v>
      </c>
      <c r="H137" s="30">
        <v>21</v>
      </c>
      <c r="I137" s="17">
        <v>2715</v>
      </c>
      <c r="J137" s="18">
        <v>716</v>
      </c>
      <c r="K137" s="18">
        <v>200</v>
      </c>
      <c r="L137" s="18">
        <v>1778</v>
      </c>
      <c r="M137" s="30">
        <v>21</v>
      </c>
      <c r="N137" s="17">
        <v>2715</v>
      </c>
      <c r="O137" s="18">
        <v>119</v>
      </c>
      <c r="P137" s="18">
        <v>1871</v>
      </c>
      <c r="Q137" s="18">
        <v>697</v>
      </c>
      <c r="R137" s="30">
        <v>28</v>
      </c>
      <c r="S137" s="17">
        <v>2715</v>
      </c>
      <c r="T137" s="18">
        <v>148</v>
      </c>
      <c r="U137" s="18">
        <v>133</v>
      </c>
      <c r="V137" s="18">
        <v>2412</v>
      </c>
      <c r="W137" s="30">
        <v>22</v>
      </c>
      <c r="X137" s="17">
        <v>2715</v>
      </c>
      <c r="Y137" s="18">
        <v>1193</v>
      </c>
      <c r="Z137" s="18">
        <v>123</v>
      </c>
      <c r="AA137" s="18">
        <v>1379</v>
      </c>
      <c r="AB137" s="30">
        <v>20</v>
      </c>
      <c r="AC137" s="17">
        <v>2715</v>
      </c>
      <c r="AD137" s="18">
        <v>606</v>
      </c>
      <c r="AE137" s="18">
        <v>599</v>
      </c>
      <c r="AF137" s="18">
        <v>1488</v>
      </c>
      <c r="AG137" s="30">
        <v>22</v>
      </c>
      <c r="AH137" s="17">
        <v>2715</v>
      </c>
      <c r="AI137" s="18">
        <v>781</v>
      </c>
      <c r="AJ137" s="18">
        <v>202</v>
      </c>
      <c r="AK137" s="18">
        <v>1713</v>
      </c>
      <c r="AL137" s="19">
        <v>19</v>
      </c>
    </row>
    <row r="138" spans="2:38" ht="13.5" customHeight="1" x14ac:dyDescent="0.15">
      <c r="B138" s="57"/>
      <c r="C138" s="53"/>
      <c r="D138" s="23">
        <v>100</v>
      </c>
      <c r="E138" s="24">
        <v>31</v>
      </c>
      <c r="F138" s="24">
        <v>10.7</v>
      </c>
      <c r="G138" s="24">
        <v>57.5</v>
      </c>
      <c r="H138" s="31">
        <v>0.8</v>
      </c>
      <c r="I138" s="23">
        <v>100</v>
      </c>
      <c r="J138" s="24">
        <v>26.4</v>
      </c>
      <c r="K138" s="24">
        <v>7.4</v>
      </c>
      <c r="L138" s="24">
        <v>65.5</v>
      </c>
      <c r="M138" s="31">
        <v>0.8</v>
      </c>
      <c r="N138" s="23">
        <v>100</v>
      </c>
      <c r="O138" s="24">
        <v>4.4000000000000004</v>
      </c>
      <c r="P138" s="24">
        <v>68.900000000000006</v>
      </c>
      <c r="Q138" s="24">
        <v>25.7</v>
      </c>
      <c r="R138" s="31">
        <v>1</v>
      </c>
      <c r="S138" s="23">
        <v>100</v>
      </c>
      <c r="T138" s="24">
        <v>5.5</v>
      </c>
      <c r="U138" s="24">
        <v>4.9000000000000004</v>
      </c>
      <c r="V138" s="24">
        <v>88.8</v>
      </c>
      <c r="W138" s="31">
        <v>0.8</v>
      </c>
      <c r="X138" s="23">
        <v>100</v>
      </c>
      <c r="Y138" s="24">
        <v>43.9</v>
      </c>
      <c r="Z138" s="24">
        <v>4.5</v>
      </c>
      <c r="AA138" s="24">
        <v>50.8</v>
      </c>
      <c r="AB138" s="31">
        <v>0.7</v>
      </c>
      <c r="AC138" s="23">
        <v>100</v>
      </c>
      <c r="AD138" s="24">
        <v>22.3</v>
      </c>
      <c r="AE138" s="24">
        <v>22.1</v>
      </c>
      <c r="AF138" s="24">
        <v>54.8</v>
      </c>
      <c r="AG138" s="31">
        <v>0.8</v>
      </c>
      <c r="AH138" s="23">
        <v>100</v>
      </c>
      <c r="AI138" s="24">
        <v>28.8</v>
      </c>
      <c r="AJ138" s="24">
        <v>7.4</v>
      </c>
      <c r="AK138" s="24">
        <v>63.1</v>
      </c>
      <c r="AL138" s="25">
        <v>0.7</v>
      </c>
    </row>
    <row r="139" spans="2:38" ht="13.5" customHeight="1" x14ac:dyDescent="0.15">
      <c r="B139" s="54" t="s">
        <v>5</v>
      </c>
      <c r="C139" s="52" t="s">
        <v>102</v>
      </c>
      <c r="D139" s="26">
        <v>2082</v>
      </c>
      <c r="E139" s="27">
        <v>719</v>
      </c>
      <c r="F139" s="27">
        <v>200</v>
      </c>
      <c r="G139" s="27">
        <v>1150</v>
      </c>
      <c r="H139" s="32">
        <v>13</v>
      </c>
      <c r="I139" s="26">
        <v>2082</v>
      </c>
      <c r="J139" s="27">
        <v>526</v>
      </c>
      <c r="K139" s="27">
        <v>155</v>
      </c>
      <c r="L139" s="27">
        <v>1388</v>
      </c>
      <c r="M139" s="32">
        <v>13</v>
      </c>
      <c r="N139" s="26">
        <v>2082</v>
      </c>
      <c r="O139" s="27">
        <v>86</v>
      </c>
      <c r="P139" s="27">
        <v>1469</v>
      </c>
      <c r="Q139" s="27">
        <v>511</v>
      </c>
      <c r="R139" s="32">
        <v>16</v>
      </c>
      <c r="S139" s="26">
        <v>2082</v>
      </c>
      <c r="T139" s="27">
        <v>100</v>
      </c>
      <c r="U139" s="27">
        <v>94</v>
      </c>
      <c r="V139" s="27">
        <v>1873</v>
      </c>
      <c r="W139" s="32">
        <v>15</v>
      </c>
      <c r="X139" s="26">
        <v>2082</v>
      </c>
      <c r="Y139" s="27">
        <v>878</v>
      </c>
      <c r="Z139" s="27">
        <v>103</v>
      </c>
      <c r="AA139" s="27">
        <v>1089</v>
      </c>
      <c r="AB139" s="32">
        <v>12</v>
      </c>
      <c r="AC139" s="26">
        <v>2082</v>
      </c>
      <c r="AD139" s="27">
        <v>446</v>
      </c>
      <c r="AE139" s="27">
        <v>477</v>
      </c>
      <c r="AF139" s="27">
        <v>1144</v>
      </c>
      <c r="AG139" s="32">
        <v>15</v>
      </c>
      <c r="AH139" s="26">
        <v>2082</v>
      </c>
      <c r="AI139" s="27">
        <v>600</v>
      </c>
      <c r="AJ139" s="27">
        <v>155</v>
      </c>
      <c r="AK139" s="27">
        <v>1315</v>
      </c>
      <c r="AL139" s="28">
        <v>12</v>
      </c>
    </row>
    <row r="140" spans="2:38" ht="13.5" customHeight="1" x14ac:dyDescent="0.15">
      <c r="B140" s="55"/>
      <c r="C140" s="53"/>
      <c r="D140" s="23">
        <v>100</v>
      </c>
      <c r="E140" s="24">
        <v>34.5</v>
      </c>
      <c r="F140" s="24">
        <v>9.6</v>
      </c>
      <c r="G140" s="24">
        <v>55.2</v>
      </c>
      <c r="H140" s="31">
        <v>0.6</v>
      </c>
      <c r="I140" s="23">
        <v>100</v>
      </c>
      <c r="J140" s="24">
        <v>25.3</v>
      </c>
      <c r="K140" s="24">
        <v>7.4</v>
      </c>
      <c r="L140" s="24">
        <v>66.7</v>
      </c>
      <c r="M140" s="31">
        <v>0.6</v>
      </c>
      <c r="N140" s="23">
        <v>100</v>
      </c>
      <c r="O140" s="24">
        <v>4.0999999999999996</v>
      </c>
      <c r="P140" s="24">
        <v>70.599999999999994</v>
      </c>
      <c r="Q140" s="24">
        <v>24.5</v>
      </c>
      <c r="R140" s="31">
        <v>0.8</v>
      </c>
      <c r="S140" s="23">
        <v>100</v>
      </c>
      <c r="T140" s="24">
        <v>4.8</v>
      </c>
      <c r="U140" s="24">
        <v>4.5</v>
      </c>
      <c r="V140" s="24">
        <v>90</v>
      </c>
      <c r="W140" s="31">
        <v>0.7</v>
      </c>
      <c r="X140" s="23">
        <v>100</v>
      </c>
      <c r="Y140" s="24">
        <v>42.2</v>
      </c>
      <c r="Z140" s="24">
        <v>4.9000000000000004</v>
      </c>
      <c r="AA140" s="24">
        <v>52.3</v>
      </c>
      <c r="AB140" s="31">
        <v>0.6</v>
      </c>
      <c r="AC140" s="23">
        <v>100</v>
      </c>
      <c r="AD140" s="24">
        <v>21.4</v>
      </c>
      <c r="AE140" s="24">
        <v>22.9</v>
      </c>
      <c r="AF140" s="24">
        <v>54.9</v>
      </c>
      <c r="AG140" s="31">
        <v>0.7</v>
      </c>
      <c r="AH140" s="23">
        <v>100</v>
      </c>
      <c r="AI140" s="24">
        <v>28.8</v>
      </c>
      <c r="AJ140" s="24">
        <v>7.4</v>
      </c>
      <c r="AK140" s="24">
        <v>63.2</v>
      </c>
      <c r="AL140" s="25">
        <v>0.6</v>
      </c>
    </row>
    <row r="141" spans="2:38" ht="13.5" customHeight="1" x14ac:dyDescent="0.15">
      <c r="B141" s="55"/>
      <c r="C141" s="52" t="s">
        <v>103</v>
      </c>
      <c r="D141" s="26">
        <v>1281</v>
      </c>
      <c r="E141" s="27">
        <v>452</v>
      </c>
      <c r="F141" s="27">
        <v>110</v>
      </c>
      <c r="G141" s="27">
        <v>710</v>
      </c>
      <c r="H141" s="32">
        <v>9</v>
      </c>
      <c r="I141" s="26">
        <v>1281</v>
      </c>
      <c r="J141" s="27">
        <v>293</v>
      </c>
      <c r="K141" s="27">
        <v>106</v>
      </c>
      <c r="L141" s="27">
        <v>873</v>
      </c>
      <c r="M141" s="32">
        <v>9</v>
      </c>
      <c r="N141" s="26">
        <v>1281</v>
      </c>
      <c r="O141" s="27">
        <v>48</v>
      </c>
      <c r="P141" s="27">
        <v>934</v>
      </c>
      <c r="Q141" s="27">
        <v>286</v>
      </c>
      <c r="R141" s="32">
        <v>13</v>
      </c>
      <c r="S141" s="26">
        <v>1281</v>
      </c>
      <c r="T141" s="27">
        <v>58</v>
      </c>
      <c r="U141" s="27">
        <v>61</v>
      </c>
      <c r="V141" s="27">
        <v>1152</v>
      </c>
      <c r="W141" s="32">
        <v>10</v>
      </c>
      <c r="X141" s="26">
        <v>1281</v>
      </c>
      <c r="Y141" s="27">
        <v>577</v>
      </c>
      <c r="Z141" s="27">
        <v>45</v>
      </c>
      <c r="AA141" s="27">
        <v>650</v>
      </c>
      <c r="AB141" s="32">
        <v>9</v>
      </c>
      <c r="AC141" s="26">
        <v>1281</v>
      </c>
      <c r="AD141" s="27">
        <v>284</v>
      </c>
      <c r="AE141" s="27">
        <v>263</v>
      </c>
      <c r="AF141" s="27">
        <v>724</v>
      </c>
      <c r="AG141" s="32">
        <v>10</v>
      </c>
      <c r="AH141" s="26">
        <v>1281</v>
      </c>
      <c r="AI141" s="27">
        <v>347</v>
      </c>
      <c r="AJ141" s="27">
        <v>98</v>
      </c>
      <c r="AK141" s="27">
        <v>828</v>
      </c>
      <c r="AL141" s="28">
        <v>8</v>
      </c>
    </row>
    <row r="142" spans="2:38" ht="13.5" customHeight="1" x14ac:dyDescent="0.15">
      <c r="B142" s="55"/>
      <c r="C142" s="53"/>
      <c r="D142" s="23">
        <v>100</v>
      </c>
      <c r="E142" s="24">
        <v>35.299999999999997</v>
      </c>
      <c r="F142" s="24">
        <v>8.6</v>
      </c>
      <c r="G142" s="24">
        <v>55.4</v>
      </c>
      <c r="H142" s="31">
        <v>0.7</v>
      </c>
      <c r="I142" s="23">
        <v>100</v>
      </c>
      <c r="J142" s="24">
        <v>22.9</v>
      </c>
      <c r="K142" s="24">
        <v>8.3000000000000007</v>
      </c>
      <c r="L142" s="24">
        <v>68.099999999999994</v>
      </c>
      <c r="M142" s="31">
        <v>0.7</v>
      </c>
      <c r="N142" s="23">
        <v>100</v>
      </c>
      <c r="O142" s="24">
        <v>3.7</v>
      </c>
      <c r="P142" s="24">
        <v>72.900000000000006</v>
      </c>
      <c r="Q142" s="24">
        <v>22.3</v>
      </c>
      <c r="R142" s="31">
        <v>1</v>
      </c>
      <c r="S142" s="23">
        <v>100</v>
      </c>
      <c r="T142" s="24">
        <v>4.5</v>
      </c>
      <c r="U142" s="24">
        <v>4.8</v>
      </c>
      <c r="V142" s="24">
        <v>89.9</v>
      </c>
      <c r="W142" s="31">
        <v>0.8</v>
      </c>
      <c r="X142" s="23">
        <v>100</v>
      </c>
      <c r="Y142" s="24">
        <v>45</v>
      </c>
      <c r="Z142" s="24">
        <v>3.5</v>
      </c>
      <c r="AA142" s="24">
        <v>50.7</v>
      </c>
      <c r="AB142" s="31">
        <v>0.7</v>
      </c>
      <c r="AC142" s="23">
        <v>100</v>
      </c>
      <c r="AD142" s="24">
        <v>22.2</v>
      </c>
      <c r="AE142" s="24">
        <v>20.5</v>
      </c>
      <c r="AF142" s="24">
        <v>56.5</v>
      </c>
      <c r="AG142" s="31">
        <v>0.8</v>
      </c>
      <c r="AH142" s="23">
        <v>100</v>
      </c>
      <c r="AI142" s="24">
        <v>27.1</v>
      </c>
      <c r="AJ142" s="24">
        <v>7.7</v>
      </c>
      <c r="AK142" s="24">
        <v>64.599999999999994</v>
      </c>
      <c r="AL142" s="25">
        <v>0.6</v>
      </c>
    </row>
    <row r="143" spans="2:38" ht="13.5" customHeight="1" x14ac:dyDescent="0.15">
      <c r="B143" s="55"/>
      <c r="C143" s="52" t="s">
        <v>104</v>
      </c>
      <c r="D143" s="26">
        <v>134</v>
      </c>
      <c r="E143" s="27">
        <v>52</v>
      </c>
      <c r="F143" s="27">
        <v>17</v>
      </c>
      <c r="G143" s="27">
        <v>65</v>
      </c>
      <c r="H143" s="32" t="s">
        <v>132</v>
      </c>
      <c r="I143" s="26">
        <v>134</v>
      </c>
      <c r="J143" s="27">
        <v>47</v>
      </c>
      <c r="K143" s="27">
        <v>7</v>
      </c>
      <c r="L143" s="27">
        <v>80</v>
      </c>
      <c r="M143" s="32" t="s">
        <v>132</v>
      </c>
      <c r="N143" s="26">
        <v>134</v>
      </c>
      <c r="O143" s="27">
        <v>6</v>
      </c>
      <c r="P143" s="27">
        <v>99</v>
      </c>
      <c r="Q143" s="27">
        <v>29</v>
      </c>
      <c r="R143" s="32" t="s">
        <v>132</v>
      </c>
      <c r="S143" s="26">
        <v>134</v>
      </c>
      <c r="T143" s="27">
        <v>11</v>
      </c>
      <c r="U143" s="27">
        <v>10</v>
      </c>
      <c r="V143" s="27">
        <v>112</v>
      </c>
      <c r="W143" s="32">
        <v>1</v>
      </c>
      <c r="X143" s="26">
        <v>134</v>
      </c>
      <c r="Y143" s="27">
        <v>65</v>
      </c>
      <c r="Z143" s="27">
        <v>8</v>
      </c>
      <c r="AA143" s="27">
        <v>61</v>
      </c>
      <c r="AB143" s="32" t="s">
        <v>132</v>
      </c>
      <c r="AC143" s="26">
        <v>134</v>
      </c>
      <c r="AD143" s="27">
        <v>35</v>
      </c>
      <c r="AE143" s="27">
        <v>32</v>
      </c>
      <c r="AF143" s="27">
        <v>65</v>
      </c>
      <c r="AG143" s="32">
        <v>2</v>
      </c>
      <c r="AH143" s="26">
        <v>134</v>
      </c>
      <c r="AI143" s="27">
        <v>45</v>
      </c>
      <c r="AJ143" s="27">
        <v>11</v>
      </c>
      <c r="AK143" s="27">
        <v>78</v>
      </c>
      <c r="AL143" s="28" t="s">
        <v>132</v>
      </c>
    </row>
    <row r="144" spans="2:38" ht="13.5" customHeight="1" x14ac:dyDescent="0.15">
      <c r="B144" s="55"/>
      <c r="C144" s="53"/>
      <c r="D144" s="23">
        <v>100</v>
      </c>
      <c r="E144" s="24">
        <v>38.799999999999997</v>
      </c>
      <c r="F144" s="24">
        <v>12.7</v>
      </c>
      <c r="G144" s="24">
        <v>48.5</v>
      </c>
      <c r="H144" s="31" t="s">
        <v>132</v>
      </c>
      <c r="I144" s="23">
        <v>100</v>
      </c>
      <c r="J144" s="24">
        <v>35.1</v>
      </c>
      <c r="K144" s="24">
        <v>5.2</v>
      </c>
      <c r="L144" s="24">
        <v>59.7</v>
      </c>
      <c r="M144" s="31" t="s">
        <v>132</v>
      </c>
      <c r="N144" s="23">
        <v>100</v>
      </c>
      <c r="O144" s="24">
        <v>4.5</v>
      </c>
      <c r="P144" s="24">
        <v>73.900000000000006</v>
      </c>
      <c r="Q144" s="24">
        <v>21.6</v>
      </c>
      <c r="R144" s="31" t="s">
        <v>132</v>
      </c>
      <c r="S144" s="23">
        <v>100</v>
      </c>
      <c r="T144" s="24">
        <v>8.1999999999999993</v>
      </c>
      <c r="U144" s="24">
        <v>7.5</v>
      </c>
      <c r="V144" s="24">
        <v>83.6</v>
      </c>
      <c r="W144" s="31">
        <v>0.7</v>
      </c>
      <c r="X144" s="23">
        <v>100</v>
      </c>
      <c r="Y144" s="24">
        <v>48.5</v>
      </c>
      <c r="Z144" s="24">
        <v>6</v>
      </c>
      <c r="AA144" s="24">
        <v>45.5</v>
      </c>
      <c r="AB144" s="31" t="s">
        <v>132</v>
      </c>
      <c r="AC144" s="23">
        <v>100</v>
      </c>
      <c r="AD144" s="24">
        <v>26.1</v>
      </c>
      <c r="AE144" s="24">
        <v>23.9</v>
      </c>
      <c r="AF144" s="24">
        <v>48.5</v>
      </c>
      <c r="AG144" s="31">
        <v>1.5</v>
      </c>
      <c r="AH144" s="23">
        <v>100</v>
      </c>
      <c r="AI144" s="24">
        <v>33.6</v>
      </c>
      <c r="AJ144" s="24">
        <v>8.1999999999999993</v>
      </c>
      <c r="AK144" s="24">
        <v>58.2</v>
      </c>
      <c r="AL144" s="25" t="s">
        <v>132</v>
      </c>
    </row>
    <row r="145" spans="2:38" ht="13.5" customHeight="1" x14ac:dyDescent="0.15">
      <c r="B145" s="55"/>
      <c r="C145" s="52" t="s">
        <v>105</v>
      </c>
      <c r="D145" s="26">
        <v>74</v>
      </c>
      <c r="E145" s="27">
        <v>27</v>
      </c>
      <c r="F145" s="27">
        <v>11</v>
      </c>
      <c r="G145" s="27">
        <v>36</v>
      </c>
      <c r="H145" s="32" t="s">
        <v>132</v>
      </c>
      <c r="I145" s="26">
        <v>74</v>
      </c>
      <c r="J145" s="27">
        <v>26</v>
      </c>
      <c r="K145" s="27">
        <v>1</v>
      </c>
      <c r="L145" s="27">
        <v>47</v>
      </c>
      <c r="M145" s="32" t="s">
        <v>132</v>
      </c>
      <c r="N145" s="26">
        <v>74</v>
      </c>
      <c r="O145" s="27">
        <v>5</v>
      </c>
      <c r="P145" s="27">
        <v>43</v>
      </c>
      <c r="Q145" s="27">
        <v>26</v>
      </c>
      <c r="R145" s="32" t="s">
        <v>132</v>
      </c>
      <c r="S145" s="26">
        <v>74</v>
      </c>
      <c r="T145" s="27">
        <v>6</v>
      </c>
      <c r="U145" s="27">
        <v>7</v>
      </c>
      <c r="V145" s="27">
        <v>61</v>
      </c>
      <c r="W145" s="32" t="s">
        <v>132</v>
      </c>
      <c r="X145" s="26">
        <v>74</v>
      </c>
      <c r="Y145" s="27">
        <v>33</v>
      </c>
      <c r="Z145" s="27">
        <v>1</v>
      </c>
      <c r="AA145" s="27">
        <v>40</v>
      </c>
      <c r="AB145" s="32" t="s">
        <v>132</v>
      </c>
      <c r="AC145" s="26">
        <v>74</v>
      </c>
      <c r="AD145" s="27">
        <v>20</v>
      </c>
      <c r="AE145" s="27">
        <v>15</v>
      </c>
      <c r="AF145" s="27">
        <v>38</v>
      </c>
      <c r="AG145" s="32">
        <v>1</v>
      </c>
      <c r="AH145" s="26">
        <v>74</v>
      </c>
      <c r="AI145" s="27">
        <v>14</v>
      </c>
      <c r="AJ145" s="27">
        <v>6</v>
      </c>
      <c r="AK145" s="27">
        <v>54</v>
      </c>
      <c r="AL145" s="28" t="s">
        <v>132</v>
      </c>
    </row>
    <row r="146" spans="2:38" ht="13.5" customHeight="1" x14ac:dyDescent="0.15">
      <c r="B146" s="55"/>
      <c r="C146" s="53"/>
      <c r="D146" s="23">
        <v>100</v>
      </c>
      <c r="E146" s="24">
        <v>36.5</v>
      </c>
      <c r="F146" s="24">
        <v>14.9</v>
      </c>
      <c r="G146" s="24">
        <v>48.6</v>
      </c>
      <c r="H146" s="31" t="s">
        <v>132</v>
      </c>
      <c r="I146" s="23">
        <v>100</v>
      </c>
      <c r="J146" s="24">
        <v>35.1</v>
      </c>
      <c r="K146" s="24">
        <v>1.4</v>
      </c>
      <c r="L146" s="24">
        <v>63.5</v>
      </c>
      <c r="M146" s="31" t="s">
        <v>132</v>
      </c>
      <c r="N146" s="23">
        <v>100</v>
      </c>
      <c r="O146" s="24">
        <v>6.8</v>
      </c>
      <c r="P146" s="24">
        <v>58.1</v>
      </c>
      <c r="Q146" s="24">
        <v>35.1</v>
      </c>
      <c r="R146" s="31" t="s">
        <v>132</v>
      </c>
      <c r="S146" s="23">
        <v>100</v>
      </c>
      <c r="T146" s="24">
        <v>8.1</v>
      </c>
      <c r="U146" s="24">
        <v>9.5</v>
      </c>
      <c r="V146" s="24">
        <v>82.4</v>
      </c>
      <c r="W146" s="31" t="s">
        <v>132</v>
      </c>
      <c r="X146" s="23">
        <v>100</v>
      </c>
      <c r="Y146" s="24">
        <v>44.6</v>
      </c>
      <c r="Z146" s="24">
        <v>1.4</v>
      </c>
      <c r="AA146" s="24">
        <v>54.1</v>
      </c>
      <c r="AB146" s="31" t="s">
        <v>132</v>
      </c>
      <c r="AC146" s="23">
        <v>100</v>
      </c>
      <c r="AD146" s="24">
        <v>27</v>
      </c>
      <c r="AE146" s="24">
        <v>20.3</v>
      </c>
      <c r="AF146" s="24">
        <v>51.4</v>
      </c>
      <c r="AG146" s="31">
        <v>1.4</v>
      </c>
      <c r="AH146" s="23">
        <v>100</v>
      </c>
      <c r="AI146" s="24">
        <v>18.899999999999999</v>
      </c>
      <c r="AJ146" s="24">
        <v>8.1</v>
      </c>
      <c r="AK146" s="24">
        <v>73</v>
      </c>
      <c r="AL146" s="25" t="s">
        <v>132</v>
      </c>
    </row>
    <row r="147" spans="2:38" ht="13.5" customHeight="1" x14ac:dyDescent="0.15">
      <c r="B147" s="55"/>
      <c r="C147" s="52" t="s">
        <v>106</v>
      </c>
      <c r="D147" s="26">
        <v>25</v>
      </c>
      <c r="E147" s="27">
        <v>6</v>
      </c>
      <c r="F147" s="27">
        <v>2</v>
      </c>
      <c r="G147" s="27">
        <v>17</v>
      </c>
      <c r="H147" s="32" t="s">
        <v>132</v>
      </c>
      <c r="I147" s="26">
        <v>25</v>
      </c>
      <c r="J147" s="27">
        <v>9</v>
      </c>
      <c r="K147" s="27" t="s">
        <v>132</v>
      </c>
      <c r="L147" s="27">
        <v>16</v>
      </c>
      <c r="M147" s="32" t="s">
        <v>132</v>
      </c>
      <c r="N147" s="26">
        <v>25</v>
      </c>
      <c r="O147" s="27">
        <v>2</v>
      </c>
      <c r="P147" s="27">
        <v>16</v>
      </c>
      <c r="Q147" s="27">
        <v>7</v>
      </c>
      <c r="R147" s="32" t="s">
        <v>132</v>
      </c>
      <c r="S147" s="26">
        <v>25</v>
      </c>
      <c r="T147" s="27">
        <v>3</v>
      </c>
      <c r="U147" s="27">
        <v>2</v>
      </c>
      <c r="V147" s="27">
        <v>20</v>
      </c>
      <c r="W147" s="32" t="s">
        <v>132</v>
      </c>
      <c r="X147" s="26">
        <v>25</v>
      </c>
      <c r="Y147" s="27">
        <v>14</v>
      </c>
      <c r="Z147" s="27" t="s">
        <v>132</v>
      </c>
      <c r="AA147" s="27">
        <v>11</v>
      </c>
      <c r="AB147" s="32" t="s">
        <v>132</v>
      </c>
      <c r="AC147" s="26">
        <v>25</v>
      </c>
      <c r="AD147" s="27">
        <v>5</v>
      </c>
      <c r="AE147" s="27">
        <v>5</v>
      </c>
      <c r="AF147" s="27">
        <v>15</v>
      </c>
      <c r="AG147" s="32" t="s">
        <v>132</v>
      </c>
      <c r="AH147" s="26">
        <v>25</v>
      </c>
      <c r="AI147" s="27">
        <v>8</v>
      </c>
      <c r="AJ147" s="27">
        <v>2</v>
      </c>
      <c r="AK147" s="27">
        <v>15</v>
      </c>
      <c r="AL147" s="28" t="s">
        <v>132</v>
      </c>
    </row>
    <row r="148" spans="2:38" ht="13.5" customHeight="1" x14ac:dyDescent="0.15">
      <c r="B148" s="55"/>
      <c r="C148" s="53"/>
      <c r="D148" s="23">
        <v>100</v>
      </c>
      <c r="E148" s="24">
        <v>24</v>
      </c>
      <c r="F148" s="24">
        <v>8</v>
      </c>
      <c r="G148" s="24">
        <v>68</v>
      </c>
      <c r="H148" s="31" t="s">
        <v>132</v>
      </c>
      <c r="I148" s="23">
        <v>100</v>
      </c>
      <c r="J148" s="24">
        <v>36</v>
      </c>
      <c r="K148" s="24" t="s">
        <v>132</v>
      </c>
      <c r="L148" s="24">
        <v>64</v>
      </c>
      <c r="M148" s="31" t="s">
        <v>132</v>
      </c>
      <c r="N148" s="23">
        <v>100</v>
      </c>
      <c r="O148" s="24">
        <v>8</v>
      </c>
      <c r="P148" s="24">
        <v>64</v>
      </c>
      <c r="Q148" s="24">
        <v>28</v>
      </c>
      <c r="R148" s="31" t="s">
        <v>132</v>
      </c>
      <c r="S148" s="23">
        <v>100</v>
      </c>
      <c r="T148" s="24">
        <v>12</v>
      </c>
      <c r="U148" s="24">
        <v>8</v>
      </c>
      <c r="V148" s="24">
        <v>80</v>
      </c>
      <c r="W148" s="31" t="s">
        <v>132</v>
      </c>
      <c r="X148" s="23">
        <v>100</v>
      </c>
      <c r="Y148" s="24">
        <v>56</v>
      </c>
      <c r="Z148" s="24" t="s">
        <v>132</v>
      </c>
      <c r="AA148" s="24">
        <v>44</v>
      </c>
      <c r="AB148" s="31" t="s">
        <v>132</v>
      </c>
      <c r="AC148" s="23">
        <v>100</v>
      </c>
      <c r="AD148" s="24">
        <v>20</v>
      </c>
      <c r="AE148" s="24">
        <v>20</v>
      </c>
      <c r="AF148" s="24">
        <v>60</v>
      </c>
      <c r="AG148" s="31" t="s">
        <v>132</v>
      </c>
      <c r="AH148" s="23">
        <v>100</v>
      </c>
      <c r="AI148" s="24">
        <v>32</v>
      </c>
      <c r="AJ148" s="24">
        <v>8</v>
      </c>
      <c r="AK148" s="24">
        <v>60</v>
      </c>
      <c r="AL148" s="25" t="s">
        <v>132</v>
      </c>
    </row>
    <row r="149" spans="2:38" ht="13.5" customHeight="1" x14ac:dyDescent="0.15">
      <c r="B149" s="55"/>
      <c r="C149" s="52" t="s">
        <v>107</v>
      </c>
      <c r="D149" s="26">
        <v>662</v>
      </c>
      <c r="E149" s="27">
        <v>243</v>
      </c>
      <c r="F149" s="27">
        <v>58</v>
      </c>
      <c r="G149" s="27">
        <v>360</v>
      </c>
      <c r="H149" s="32">
        <v>1</v>
      </c>
      <c r="I149" s="26">
        <v>662</v>
      </c>
      <c r="J149" s="27">
        <v>169</v>
      </c>
      <c r="K149" s="27">
        <v>48</v>
      </c>
      <c r="L149" s="27">
        <v>444</v>
      </c>
      <c r="M149" s="32">
        <v>1</v>
      </c>
      <c r="N149" s="26">
        <v>662</v>
      </c>
      <c r="O149" s="27">
        <v>32</v>
      </c>
      <c r="P149" s="27">
        <v>454</v>
      </c>
      <c r="Q149" s="27">
        <v>171</v>
      </c>
      <c r="R149" s="32">
        <v>5</v>
      </c>
      <c r="S149" s="26">
        <v>662</v>
      </c>
      <c r="T149" s="27">
        <v>24</v>
      </c>
      <c r="U149" s="27">
        <v>33</v>
      </c>
      <c r="V149" s="27">
        <v>604</v>
      </c>
      <c r="W149" s="32">
        <v>1</v>
      </c>
      <c r="X149" s="26">
        <v>662</v>
      </c>
      <c r="Y149" s="27">
        <v>278</v>
      </c>
      <c r="Z149" s="27">
        <v>36</v>
      </c>
      <c r="AA149" s="27">
        <v>347</v>
      </c>
      <c r="AB149" s="32">
        <v>1</v>
      </c>
      <c r="AC149" s="26">
        <v>662</v>
      </c>
      <c r="AD149" s="27">
        <v>138</v>
      </c>
      <c r="AE149" s="27">
        <v>151</v>
      </c>
      <c r="AF149" s="27">
        <v>370</v>
      </c>
      <c r="AG149" s="32">
        <v>3</v>
      </c>
      <c r="AH149" s="26">
        <v>662</v>
      </c>
      <c r="AI149" s="27">
        <v>196</v>
      </c>
      <c r="AJ149" s="27">
        <v>50</v>
      </c>
      <c r="AK149" s="27">
        <v>414</v>
      </c>
      <c r="AL149" s="28">
        <v>2</v>
      </c>
    </row>
    <row r="150" spans="2:38" ht="13.5" customHeight="1" x14ac:dyDescent="0.15">
      <c r="B150" s="55"/>
      <c r="C150" s="53"/>
      <c r="D150" s="23">
        <v>100</v>
      </c>
      <c r="E150" s="24">
        <v>36.700000000000003</v>
      </c>
      <c r="F150" s="24">
        <v>8.8000000000000007</v>
      </c>
      <c r="G150" s="24">
        <v>54.4</v>
      </c>
      <c r="H150" s="31">
        <v>0.2</v>
      </c>
      <c r="I150" s="23">
        <v>100</v>
      </c>
      <c r="J150" s="24">
        <v>25.5</v>
      </c>
      <c r="K150" s="24">
        <v>7.3</v>
      </c>
      <c r="L150" s="24">
        <v>67.099999999999994</v>
      </c>
      <c r="M150" s="31">
        <v>0.2</v>
      </c>
      <c r="N150" s="23">
        <v>100</v>
      </c>
      <c r="O150" s="24">
        <v>4.8</v>
      </c>
      <c r="P150" s="24">
        <v>68.599999999999994</v>
      </c>
      <c r="Q150" s="24">
        <v>25.8</v>
      </c>
      <c r="R150" s="31">
        <v>0.8</v>
      </c>
      <c r="S150" s="23">
        <v>100</v>
      </c>
      <c r="T150" s="24">
        <v>3.6</v>
      </c>
      <c r="U150" s="24">
        <v>5</v>
      </c>
      <c r="V150" s="24">
        <v>91.2</v>
      </c>
      <c r="W150" s="31">
        <v>0.2</v>
      </c>
      <c r="X150" s="23">
        <v>100</v>
      </c>
      <c r="Y150" s="24">
        <v>42</v>
      </c>
      <c r="Z150" s="24">
        <v>5.4</v>
      </c>
      <c r="AA150" s="24">
        <v>52.4</v>
      </c>
      <c r="AB150" s="31">
        <v>0.2</v>
      </c>
      <c r="AC150" s="23">
        <v>100</v>
      </c>
      <c r="AD150" s="24">
        <v>20.8</v>
      </c>
      <c r="AE150" s="24">
        <v>22.8</v>
      </c>
      <c r="AF150" s="24">
        <v>55.9</v>
      </c>
      <c r="AG150" s="31">
        <v>0.5</v>
      </c>
      <c r="AH150" s="23">
        <v>100</v>
      </c>
      <c r="AI150" s="24">
        <v>29.6</v>
      </c>
      <c r="AJ150" s="24">
        <v>7.6</v>
      </c>
      <c r="AK150" s="24">
        <v>62.5</v>
      </c>
      <c r="AL150" s="25">
        <v>0.3</v>
      </c>
    </row>
    <row r="151" spans="2:38" ht="13.5" customHeight="1" x14ac:dyDescent="0.15">
      <c r="B151" s="55"/>
      <c r="C151" s="52" t="s">
        <v>108</v>
      </c>
      <c r="D151" s="26">
        <v>719</v>
      </c>
      <c r="E151" s="27">
        <v>283</v>
      </c>
      <c r="F151" s="27">
        <v>75</v>
      </c>
      <c r="G151" s="27">
        <v>357</v>
      </c>
      <c r="H151" s="32">
        <v>4</v>
      </c>
      <c r="I151" s="26">
        <v>719</v>
      </c>
      <c r="J151" s="27">
        <v>223</v>
      </c>
      <c r="K151" s="27">
        <v>55</v>
      </c>
      <c r="L151" s="27">
        <v>438</v>
      </c>
      <c r="M151" s="32">
        <v>3</v>
      </c>
      <c r="N151" s="26">
        <v>719</v>
      </c>
      <c r="O151" s="27">
        <v>41</v>
      </c>
      <c r="P151" s="27">
        <v>515</v>
      </c>
      <c r="Q151" s="27">
        <v>158</v>
      </c>
      <c r="R151" s="32">
        <v>5</v>
      </c>
      <c r="S151" s="26">
        <v>719</v>
      </c>
      <c r="T151" s="27">
        <v>36</v>
      </c>
      <c r="U151" s="27">
        <v>31</v>
      </c>
      <c r="V151" s="27">
        <v>648</v>
      </c>
      <c r="W151" s="32">
        <v>4</v>
      </c>
      <c r="X151" s="26">
        <v>719</v>
      </c>
      <c r="Y151" s="27">
        <v>339</v>
      </c>
      <c r="Z151" s="27">
        <v>43</v>
      </c>
      <c r="AA151" s="27">
        <v>333</v>
      </c>
      <c r="AB151" s="32">
        <v>4</v>
      </c>
      <c r="AC151" s="26">
        <v>719</v>
      </c>
      <c r="AD151" s="27">
        <v>200</v>
      </c>
      <c r="AE151" s="27">
        <v>148</v>
      </c>
      <c r="AF151" s="27">
        <v>366</v>
      </c>
      <c r="AG151" s="32">
        <v>5</v>
      </c>
      <c r="AH151" s="26">
        <v>719</v>
      </c>
      <c r="AI151" s="27">
        <v>221</v>
      </c>
      <c r="AJ151" s="27">
        <v>67</v>
      </c>
      <c r="AK151" s="27">
        <v>427</v>
      </c>
      <c r="AL151" s="28">
        <v>4</v>
      </c>
    </row>
    <row r="152" spans="2:38" ht="13.5" customHeight="1" x14ac:dyDescent="0.15">
      <c r="B152" s="55"/>
      <c r="C152" s="53"/>
      <c r="D152" s="23">
        <v>100</v>
      </c>
      <c r="E152" s="24">
        <v>39.4</v>
      </c>
      <c r="F152" s="24">
        <v>10.4</v>
      </c>
      <c r="G152" s="24">
        <v>49.7</v>
      </c>
      <c r="H152" s="31">
        <v>0.6</v>
      </c>
      <c r="I152" s="23">
        <v>100</v>
      </c>
      <c r="J152" s="24">
        <v>31</v>
      </c>
      <c r="K152" s="24">
        <v>7.6</v>
      </c>
      <c r="L152" s="24">
        <v>60.9</v>
      </c>
      <c r="M152" s="31">
        <v>0.4</v>
      </c>
      <c r="N152" s="23">
        <v>100</v>
      </c>
      <c r="O152" s="24">
        <v>5.7</v>
      </c>
      <c r="P152" s="24">
        <v>71.599999999999994</v>
      </c>
      <c r="Q152" s="24">
        <v>22</v>
      </c>
      <c r="R152" s="31">
        <v>0.7</v>
      </c>
      <c r="S152" s="23">
        <v>100</v>
      </c>
      <c r="T152" s="24">
        <v>5</v>
      </c>
      <c r="U152" s="24">
        <v>4.3</v>
      </c>
      <c r="V152" s="24">
        <v>90.1</v>
      </c>
      <c r="W152" s="31">
        <v>0.6</v>
      </c>
      <c r="X152" s="23">
        <v>100</v>
      </c>
      <c r="Y152" s="24">
        <v>47.1</v>
      </c>
      <c r="Z152" s="24">
        <v>6</v>
      </c>
      <c r="AA152" s="24">
        <v>46.3</v>
      </c>
      <c r="AB152" s="31">
        <v>0.6</v>
      </c>
      <c r="AC152" s="23">
        <v>100</v>
      </c>
      <c r="AD152" s="24">
        <v>27.8</v>
      </c>
      <c r="AE152" s="24">
        <v>20.6</v>
      </c>
      <c r="AF152" s="24">
        <v>50.9</v>
      </c>
      <c r="AG152" s="31">
        <v>0.7</v>
      </c>
      <c r="AH152" s="23">
        <v>100</v>
      </c>
      <c r="AI152" s="24">
        <v>30.7</v>
      </c>
      <c r="AJ152" s="24">
        <v>9.3000000000000007</v>
      </c>
      <c r="AK152" s="24">
        <v>59.4</v>
      </c>
      <c r="AL152" s="25">
        <v>0.6</v>
      </c>
    </row>
    <row r="153" spans="2:38" ht="13.5" customHeight="1" x14ac:dyDescent="0.15">
      <c r="B153" s="55"/>
      <c r="C153" s="52" t="s">
        <v>109</v>
      </c>
      <c r="D153" s="26">
        <v>133</v>
      </c>
      <c r="E153" s="27">
        <v>43</v>
      </c>
      <c r="F153" s="27">
        <v>21</v>
      </c>
      <c r="G153" s="27">
        <v>69</v>
      </c>
      <c r="H153" s="32" t="s">
        <v>147</v>
      </c>
      <c r="I153" s="26">
        <v>133</v>
      </c>
      <c r="J153" s="27">
        <v>29</v>
      </c>
      <c r="K153" s="27">
        <v>13</v>
      </c>
      <c r="L153" s="27">
        <v>91</v>
      </c>
      <c r="M153" s="32" t="s">
        <v>132</v>
      </c>
      <c r="N153" s="26">
        <v>133</v>
      </c>
      <c r="O153" s="27">
        <v>5</v>
      </c>
      <c r="P153" s="27">
        <v>84</v>
      </c>
      <c r="Q153" s="27">
        <v>44</v>
      </c>
      <c r="R153" s="32" t="s">
        <v>132</v>
      </c>
      <c r="S153" s="26">
        <v>133</v>
      </c>
      <c r="T153" s="27">
        <v>5</v>
      </c>
      <c r="U153" s="27">
        <v>4</v>
      </c>
      <c r="V153" s="27">
        <v>124</v>
      </c>
      <c r="W153" s="32" t="s">
        <v>132</v>
      </c>
      <c r="X153" s="26">
        <v>133</v>
      </c>
      <c r="Y153" s="27">
        <v>48</v>
      </c>
      <c r="Z153" s="27">
        <v>8</v>
      </c>
      <c r="AA153" s="27">
        <v>77</v>
      </c>
      <c r="AB153" s="32" t="s">
        <v>132</v>
      </c>
      <c r="AC153" s="26">
        <v>133</v>
      </c>
      <c r="AD153" s="27">
        <v>24</v>
      </c>
      <c r="AE153" s="27">
        <v>32</v>
      </c>
      <c r="AF153" s="27">
        <v>77</v>
      </c>
      <c r="AG153" s="32" t="s">
        <v>132</v>
      </c>
      <c r="AH153" s="26">
        <v>133</v>
      </c>
      <c r="AI153" s="27">
        <v>49</v>
      </c>
      <c r="AJ153" s="27">
        <v>9</v>
      </c>
      <c r="AK153" s="27">
        <v>75</v>
      </c>
      <c r="AL153" s="28" t="s">
        <v>132</v>
      </c>
    </row>
    <row r="154" spans="2:38" ht="13.5" customHeight="1" x14ac:dyDescent="0.15">
      <c r="B154" s="55"/>
      <c r="C154" s="53"/>
      <c r="D154" s="23">
        <v>100</v>
      </c>
      <c r="E154" s="24">
        <v>32.299999999999997</v>
      </c>
      <c r="F154" s="24">
        <v>15.8</v>
      </c>
      <c r="G154" s="24">
        <v>51.9</v>
      </c>
      <c r="H154" s="31" t="s">
        <v>196</v>
      </c>
      <c r="I154" s="23">
        <v>100</v>
      </c>
      <c r="J154" s="24">
        <v>21.8</v>
      </c>
      <c r="K154" s="24">
        <v>9.8000000000000007</v>
      </c>
      <c r="L154" s="24">
        <v>68.400000000000006</v>
      </c>
      <c r="M154" s="31" t="s">
        <v>132</v>
      </c>
      <c r="N154" s="23">
        <v>100</v>
      </c>
      <c r="O154" s="24">
        <v>3.8</v>
      </c>
      <c r="P154" s="24">
        <v>63.2</v>
      </c>
      <c r="Q154" s="24">
        <v>33.1</v>
      </c>
      <c r="R154" s="31" t="s">
        <v>132</v>
      </c>
      <c r="S154" s="23">
        <v>100</v>
      </c>
      <c r="T154" s="24">
        <v>3.8</v>
      </c>
      <c r="U154" s="24">
        <v>3</v>
      </c>
      <c r="V154" s="24">
        <v>93.2</v>
      </c>
      <c r="W154" s="31" t="s">
        <v>132</v>
      </c>
      <c r="X154" s="23">
        <v>100</v>
      </c>
      <c r="Y154" s="24">
        <v>36.1</v>
      </c>
      <c r="Z154" s="24">
        <v>6</v>
      </c>
      <c r="AA154" s="24">
        <v>57.9</v>
      </c>
      <c r="AB154" s="31" t="s">
        <v>132</v>
      </c>
      <c r="AC154" s="23">
        <v>100</v>
      </c>
      <c r="AD154" s="24">
        <v>18</v>
      </c>
      <c r="AE154" s="24">
        <v>24.1</v>
      </c>
      <c r="AF154" s="24">
        <v>57.9</v>
      </c>
      <c r="AG154" s="31" t="s">
        <v>132</v>
      </c>
      <c r="AH154" s="23">
        <v>100</v>
      </c>
      <c r="AI154" s="24">
        <v>36.799999999999997</v>
      </c>
      <c r="AJ154" s="24">
        <v>6.8</v>
      </c>
      <c r="AK154" s="24">
        <v>56.4</v>
      </c>
      <c r="AL154" s="25" t="s">
        <v>132</v>
      </c>
    </row>
    <row r="155" spans="2:38" ht="13.5" customHeight="1" x14ac:dyDescent="0.15">
      <c r="B155" s="55"/>
      <c r="C155" s="52" t="s">
        <v>110</v>
      </c>
      <c r="D155" s="26">
        <v>133</v>
      </c>
      <c r="E155" s="27">
        <v>6</v>
      </c>
      <c r="F155" s="27">
        <v>24</v>
      </c>
      <c r="G155" s="27">
        <v>101</v>
      </c>
      <c r="H155" s="32">
        <v>2</v>
      </c>
      <c r="I155" s="26">
        <v>133</v>
      </c>
      <c r="J155" s="27">
        <v>41</v>
      </c>
      <c r="K155" s="27">
        <v>8</v>
      </c>
      <c r="L155" s="27">
        <v>82</v>
      </c>
      <c r="M155" s="32">
        <v>2</v>
      </c>
      <c r="N155" s="26">
        <v>133</v>
      </c>
      <c r="O155" s="27">
        <v>8</v>
      </c>
      <c r="P155" s="27">
        <v>64</v>
      </c>
      <c r="Q155" s="27">
        <v>58</v>
      </c>
      <c r="R155" s="32">
        <v>3</v>
      </c>
      <c r="S155" s="26">
        <v>133</v>
      </c>
      <c r="T155" s="27">
        <v>14</v>
      </c>
      <c r="U155" s="27">
        <v>8</v>
      </c>
      <c r="V155" s="27">
        <v>109</v>
      </c>
      <c r="W155" s="32">
        <v>2</v>
      </c>
      <c r="X155" s="26">
        <v>133</v>
      </c>
      <c r="Y155" s="27">
        <v>74</v>
      </c>
      <c r="Z155" s="27">
        <v>6</v>
      </c>
      <c r="AA155" s="27">
        <v>51</v>
      </c>
      <c r="AB155" s="32">
        <v>2</v>
      </c>
      <c r="AC155" s="26">
        <v>133</v>
      </c>
      <c r="AD155" s="27">
        <v>33</v>
      </c>
      <c r="AE155" s="27">
        <v>24</v>
      </c>
      <c r="AF155" s="27">
        <v>74</v>
      </c>
      <c r="AG155" s="32">
        <v>2</v>
      </c>
      <c r="AH155" s="26">
        <v>133</v>
      </c>
      <c r="AI155" s="27">
        <v>43</v>
      </c>
      <c r="AJ155" s="27">
        <v>5</v>
      </c>
      <c r="AK155" s="27">
        <v>83</v>
      </c>
      <c r="AL155" s="28">
        <v>2</v>
      </c>
    </row>
    <row r="156" spans="2:38" ht="13.5" customHeight="1" x14ac:dyDescent="0.15">
      <c r="B156" s="55"/>
      <c r="C156" s="53"/>
      <c r="D156" s="23">
        <v>100</v>
      </c>
      <c r="E156" s="24">
        <v>4.5</v>
      </c>
      <c r="F156" s="24">
        <v>18</v>
      </c>
      <c r="G156" s="24">
        <v>75.900000000000006</v>
      </c>
      <c r="H156" s="31">
        <v>1.5</v>
      </c>
      <c r="I156" s="23">
        <v>100</v>
      </c>
      <c r="J156" s="24">
        <v>30.8</v>
      </c>
      <c r="K156" s="24">
        <v>6</v>
      </c>
      <c r="L156" s="24">
        <v>61.7</v>
      </c>
      <c r="M156" s="31">
        <v>1.5</v>
      </c>
      <c r="N156" s="23">
        <v>100</v>
      </c>
      <c r="O156" s="24">
        <v>6</v>
      </c>
      <c r="P156" s="24">
        <v>48.1</v>
      </c>
      <c r="Q156" s="24">
        <v>43.6</v>
      </c>
      <c r="R156" s="31">
        <v>2.2999999999999998</v>
      </c>
      <c r="S156" s="23">
        <v>100</v>
      </c>
      <c r="T156" s="24">
        <v>10.5</v>
      </c>
      <c r="U156" s="24">
        <v>6</v>
      </c>
      <c r="V156" s="24">
        <v>82</v>
      </c>
      <c r="W156" s="31">
        <v>1.5</v>
      </c>
      <c r="X156" s="23">
        <v>100</v>
      </c>
      <c r="Y156" s="24">
        <v>55.6</v>
      </c>
      <c r="Z156" s="24">
        <v>4.5</v>
      </c>
      <c r="AA156" s="24">
        <v>38.299999999999997</v>
      </c>
      <c r="AB156" s="31">
        <v>1.5</v>
      </c>
      <c r="AC156" s="23">
        <v>100</v>
      </c>
      <c r="AD156" s="24">
        <v>24.8</v>
      </c>
      <c r="AE156" s="24">
        <v>18</v>
      </c>
      <c r="AF156" s="24">
        <v>55.6</v>
      </c>
      <c r="AG156" s="31">
        <v>1.5</v>
      </c>
      <c r="AH156" s="23">
        <v>100</v>
      </c>
      <c r="AI156" s="24">
        <v>32.299999999999997</v>
      </c>
      <c r="AJ156" s="24">
        <v>3.8</v>
      </c>
      <c r="AK156" s="24">
        <v>62.4</v>
      </c>
      <c r="AL156" s="25">
        <v>1.5</v>
      </c>
    </row>
    <row r="157" spans="2:38" ht="13.5" customHeight="1" x14ac:dyDescent="0.15">
      <c r="B157" s="55"/>
      <c r="C157" s="52" t="s">
        <v>99</v>
      </c>
      <c r="D157" s="26">
        <v>19</v>
      </c>
      <c r="E157" s="27">
        <v>8</v>
      </c>
      <c r="F157" s="27">
        <v>3</v>
      </c>
      <c r="G157" s="27">
        <v>7</v>
      </c>
      <c r="H157" s="32">
        <v>1</v>
      </c>
      <c r="I157" s="26">
        <v>19</v>
      </c>
      <c r="J157" s="27">
        <v>6</v>
      </c>
      <c r="K157" s="27">
        <v>1</v>
      </c>
      <c r="L157" s="27">
        <v>10</v>
      </c>
      <c r="M157" s="32">
        <v>2</v>
      </c>
      <c r="N157" s="26">
        <v>19</v>
      </c>
      <c r="O157" s="27">
        <v>2</v>
      </c>
      <c r="P157" s="27">
        <v>13</v>
      </c>
      <c r="Q157" s="27">
        <v>2</v>
      </c>
      <c r="R157" s="32">
        <v>2</v>
      </c>
      <c r="S157" s="26">
        <v>19</v>
      </c>
      <c r="T157" s="27">
        <v>2</v>
      </c>
      <c r="U157" s="27" t="s">
        <v>132</v>
      </c>
      <c r="V157" s="27">
        <v>16</v>
      </c>
      <c r="W157" s="32">
        <v>1</v>
      </c>
      <c r="X157" s="26">
        <v>19</v>
      </c>
      <c r="Y157" s="27">
        <v>8</v>
      </c>
      <c r="Z157" s="27">
        <v>1</v>
      </c>
      <c r="AA157" s="27">
        <v>9</v>
      </c>
      <c r="AB157" s="32">
        <v>1</v>
      </c>
      <c r="AC157" s="26">
        <v>19</v>
      </c>
      <c r="AD157" s="27">
        <v>4</v>
      </c>
      <c r="AE157" s="27">
        <v>7</v>
      </c>
      <c r="AF157" s="27">
        <v>7</v>
      </c>
      <c r="AG157" s="32">
        <v>1</v>
      </c>
      <c r="AH157" s="26">
        <v>19</v>
      </c>
      <c r="AI157" s="27">
        <v>6</v>
      </c>
      <c r="AJ157" s="27">
        <v>1</v>
      </c>
      <c r="AK157" s="27">
        <v>11</v>
      </c>
      <c r="AL157" s="28">
        <v>1</v>
      </c>
    </row>
    <row r="158" spans="2:38" ht="13.5" customHeight="1" x14ac:dyDescent="0.15">
      <c r="B158" s="44"/>
      <c r="C158" s="59"/>
      <c r="D158" s="34">
        <v>100</v>
      </c>
      <c r="E158" s="35">
        <v>42.1</v>
      </c>
      <c r="F158" s="35">
        <v>15.8</v>
      </c>
      <c r="G158" s="35">
        <v>36.799999999999997</v>
      </c>
      <c r="H158" s="37">
        <v>5.3</v>
      </c>
      <c r="I158" s="34">
        <v>100</v>
      </c>
      <c r="J158" s="35">
        <v>31.6</v>
      </c>
      <c r="K158" s="35">
        <v>5.3</v>
      </c>
      <c r="L158" s="35">
        <v>52.6</v>
      </c>
      <c r="M158" s="37">
        <v>10.5</v>
      </c>
      <c r="N158" s="34">
        <v>100</v>
      </c>
      <c r="O158" s="35">
        <v>10.5</v>
      </c>
      <c r="P158" s="35">
        <v>68.400000000000006</v>
      </c>
      <c r="Q158" s="35">
        <v>10.5</v>
      </c>
      <c r="R158" s="37">
        <v>10.5</v>
      </c>
      <c r="S158" s="34">
        <v>100</v>
      </c>
      <c r="T158" s="35">
        <v>10.5</v>
      </c>
      <c r="U158" s="35" t="s">
        <v>132</v>
      </c>
      <c r="V158" s="35">
        <v>84.2</v>
      </c>
      <c r="W158" s="37">
        <v>5.3</v>
      </c>
      <c r="X158" s="34">
        <v>100</v>
      </c>
      <c r="Y158" s="35">
        <v>42.1</v>
      </c>
      <c r="Z158" s="35">
        <v>5.3</v>
      </c>
      <c r="AA158" s="35">
        <v>47.4</v>
      </c>
      <c r="AB158" s="37">
        <v>5.3</v>
      </c>
      <c r="AC158" s="34">
        <v>100</v>
      </c>
      <c r="AD158" s="35">
        <v>21.1</v>
      </c>
      <c r="AE158" s="35">
        <v>36.799999999999997</v>
      </c>
      <c r="AF158" s="35">
        <v>36.799999999999997</v>
      </c>
      <c r="AG158" s="37">
        <v>5.3</v>
      </c>
      <c r="AH158" s="34">
        <v>100</v>
      </c>
      <c r="AI158" s="35">
        <v>31.6</v>
      </c>
      <c r="AJ158" s="35">
        <v>5.3</v>
      </c>
      <c r="AK158" s="35">
        <v>57.9</v>
      </c>
      <c r="AL158" s="36">
        <v>5.3</v>
      </c>
    </row>
    <row r="159" spans="2:38" ht="13.5" customHeight="1" x14ac:dyDescent="0.15">
      <c r="B159" s="43" t="s">
        <v>95</v>
      </c>
      <c r="C159" s="49"/>
      <c r="D159" s="17">
        <v>2715</v>
      </c>
      <c r="E159" s="18">
        <v>843</v>
      </c>
      <c r="F159" s="18">
        <v>291</v>
      </c>
      <c r="G159" s="18">
        <v>1560</v>
      </c>
      <c r="H159" s="30">
        <v>21</v>
      </c>
      <c r="I159" s="17">
        <v>2715</v>
      </c>
      <c r="J159" s="18">
        <v>716</v>
      </c>
      <c r="K159" s="18">
        <v>200</v>
      </c>
      <c r="L159" s="18">
        <v>1778</v>
      </c>
      <c r="M159" s="30">
        <v>21</v>
      </c>
      <c r="N159" s="17">
        <v>2715</v>
      </c>
      <c r="O159" s="18">
        <v>119</v>
      </c>
      <c r="P159" s="18">
        <v>1871</v>
      </c>
      <c r="Q159" s="18">
        <v>697</v>
      </c>
      <c r="R159" s="30">
        <v>28</v>
      </c>
      <c r="S159" s="17">
        <v>2715</v>
      </c>
      <c r="T159" s="18">
        <v>148</v>
      </c>
      <c r="U159" s="18">
        <v>133</v>
      </c>
      <c r="V159" s="18">
        <v>2412</v>
      </c>
      <c r="W159" s="30">
        <v>22</v>
      </c>
      <c r="X159" s="17">
        <v>2715</v>
      </c>
      <c r="Y159" s="18">
        <v>1193</v>
      </c>
      <c r="Z159" s="18">
        <v>123</v>
      </c>
      <c r="AA159" s="18">
        <v>1379</v>
      </c>
      <c r="AB159" s="30">
        <v>20</v>
      </c>
      <c r="AC159" s="17">
        <v>2715</v>
      </c>
      <c r="AD159" s="18">
        <v>606</v>
      </c>
      <c r="AE159" s="18">
        <v>599</v>
      </c>
      <c r="AF159" s="18">
        <v>1488</v>
      </c>
      <c r="AG159" s="30">
        <v>22</v>
      </c>
      <c r="AH159" s="17">
        <v>2715</v>
      </c>
      <c r="AI159" s="18">
        <v>781</v>
      </c>
      <c r="AJ159" s="18">
        <v>202</v>
      </c>
      <c r="AK159" s="18">
        <v>1713</v>
      </c>
      <c r="AL159" s="19">
        <v>19</v>
      </c>
    </row>
    <row r="160" spans="2:38" ht="13.5" customHeight="1" x14ac:dyDescent="0.15">
      <c r="B160" s="57"/>
      <c r="C160" s="53"/>
      <c r="D160" s="23">
        <v>100</v>
      </c>
      <c r="E160" s="24">
        <v>31</v>
      </c>
      <c r="F160" s="24">
        <v>10.7</v>
      </c>
      <c r="G160" s="24">
        <v>57.5</v>
      </c>
      <c r="H160" s="31">
        <v>0.8</v>
      </c>
      <c r="I160" s="23">
        <v>100</v>
      </c>
      <c r="J160" s="24">
        <v>26.4</v>
      </c>
      <c r="K160" s="24">
        <v>7.4</v>
      </c>
      <c r="L160" s="24">
        <v>65.5</v>
      </c>
      <c r="M160" s="31">
        <v>0.8</v>
      </c>
      <c r="N160" s="23">
        <v>100</v>
      </c>
      <c r="O160" s="24">
        <v>4.4000000000000004</v>
      </c>
      <c r="P160" s="24">
        <v>68.900000000000006</v>
      </c>
      <c r="Q160" s="24">
        <v>25.7</v>
      </c>
      <c r="R160" s="31">
        <v>1</v>
      </c>
      <c r="S160" s="23">
        <v>100</v>
      </c>
      <c r="T160" s="24">
        <v>5.5</v>
      </c>
      <c r="U160" s="24">
        <v>4.9000000000000004</v>
      </c>
      <c r="V160" s="24">
        <v>88.8</v>
      </c>
      <c r="W160" s="31">
        <v>0.8</v>
      </c>
      <c r="X160" s="23">
        <v>100</v>
      </c>
      <c r="Y160" s="24">
        <v>43.9</v>
      </c>
      <c r="Z160" s="24">
        <v>4.5</v>
      </c>
      <c r="AA160" s="24">
        <v>50.8</v>
      </c>
      <c r="AB160" s="31">
        <v>0.7</v>
      </c>
      <c r="AC160" s="23">
        <v>100</v>
      </c>
      <c r="AD160" s="24">
        <v>22.3</v>
      </c>
      <c r="AE160" s="24">
        <v>22.1</v>
      </c>
      <c r="AF160" s="24">
        <v>54.8</v>
      </c>
      <c r="AG160" s="31">
        <v>0.8</v>
      </c>
      <c r="AH160" s="23">
        <v>100</v>
      </c>
      <c r="AI160" s="24">
        <v>28.8</v>
      </c>
      <c r="AJ160" s="24">
        <v>7.4</v>
      </c>
      <c r="AK160" s="24">
        <v>63.1</v>
      </c>
      <c r="AL160" s="25">
        <v>0.7</v>
      </c>
    </row>
    <row r="161" spans="2:38" ht="13.5" customHeight="1" x14ac:dyDescent="0.15">
      <c r="B161" s="54" t="s">
        <v>6</v>
      </c>
      <c r="C161" s="52" t="s">
        <v>134</v>
      </c>
      <c r="D161" s="26">
        <v>144</v>
      </c>
      <c r="E161" s="27">
        <v>7</v>
      </c>
      <c r="F161" s="27">
        <v>32</v>
      </c>
      <c r="G161" s="27">
        <v>103</v>
      </c>
      <c r="H161" s="32">
        <v>2</v>
      </c>
      <c r="I161" s="26">
        <v>144</v>
      </c>
      <c r="J161" s="27">
        <v>45</v>
      </c>
      <c r="K161" s="27">
        <v>11</v>
      </c>
      <c r="L161" s="27">
        <v>86</v>
      </c>
      <c r="M161" s="32">
        <v>2</v>
      </c>
      <c r="N161" s="26">
        <v>144</v>
      </c>
      <c r="O161" s="27">
        <v>5</v>
      </c>
      <c r="P161" s="27">
        <v>80</v>
      </c>
      <c r="Q161" s="27">
        <v>56</v>
      </c>
      <c r="R161" s="32">
        <v>3</v>
      </c>
      <c r="S161" s="26">
        <v>144</v>
      </c>
      <c r="T161" s="27">
        <v>18</v>
      </c>
      <c r="U161" s="27">
        <v>9</v>
      </c>
      <c r="V161" s="27">
        <v>115</v>
      </c>
      <c r="W161" s="32">
        <v>2</v>
      </c>
      <c r="X161" s="26">
        <v>144</v>
      </c>
      <c r="Y161" s="27">
        <v>82</v>
      </c>
      <c r="Z161" s="27">
        <v>5</v>
      </c>
      <c r="AA161" s="27">
        <v>55</v>
      </c>
      <c r="AB161" s="32">
        <v>2</v>
      </c>
      <c r="AC161" s="26">
        <v>144</v>
      </c>
      <c r="AD161" s="27">
        <v>35</v>
      </c>
      <c r="AE161" s="27">
        <v>32</v>
      </c>
      <c r="AF161" s="27">
        <v>75</v>
      </c>
      <c r="AG161" s="32">
        <v>2</v>
      </c>
      <c r="AH161" s="26">
        <v>144</v>
      </c>
      <c r="AI161" s="27">
        <v>51</v>
      </c>
      <c r="AJ161" s="27">
        <v>7</v>
      </c>
      <c r="AK161" s="27">
        <v>84</v>
      </c>
      <c r="AL161" s="28">
        <v>2</v>
      </c>
    </row>
    <row r="162" spans="2:38" ht="13.5" customHeight="1" x14ac:dyDescent="0.15">
      <c r="B162" s="55"/>
      <c r="C162" s="53"/>
      <c r="D162" s="23">
        <v>100</v>
      </c>
      <c r="E162" s="24">
        <v>4.9000000000000004</v>
      </c>
      <c r="F162" s="24">
        <v>22.2</v>
      </c>
      <c r="G162" s="24">
        <v>71.5</v>
      </c>
      <c r="H162" s="31">
        <v>1.4</v>
      </c>
      <c r="I162" s="23">
        <v>100</v>
      </c>
      <c r="J162" s="24">
        <v>31.3</v>
      </c>
      <c r="K162" s="24">
        <v>7.6</v>
      </c>
      <c r="L162" s="24">
        <v>59.7</v>
      </c>
      <c r="M162" s="31">
        <v>1.4</v>
      </c>
      <c r="N162" s="23">
        <v>100</v>
      </c>
      <c r="O162" s="24">
        <v>3.5</v>
      </c>
      <c r="P162" s="24">
        <v>55.6</v>
      </c>
      <c r="Q162" s="24">
        <v>38.9</v>
      </c>
      <c r="R162" s="31">
        <v>2.1</v>
      </c>
      <c r="S162" s="23">
        <v>100</v>
      </c>
      <c r="T162" s="24">
        <v>12.5</v>
      </c>
      <c r="U162" s="24">
        <v>6.3</v>
      </c>
      <c r="V162" s="24">
        <v>79.900000000000006</v>
      </c>
      <c r="W162" s="31">
        <v>1.4</v>
      </c>
      <c r="X162" s="23">
        <v>100</v>
      </c>
      <c r="Y162" s="24">
        <v>56.9</v>
      </c>
      <c r="Z162" s="24">
        <v>3.5</v>
      </c>
      <c r="AA162" s="24">
        <v>38.200000000000003</v>
      </c>
      <c r="AB162" s="31">
        <v>1.4</v>
      </c>
      <c r="AC162" s="23">
        <v>100</v>
      </c>
      <c r="AD162" s="24">
        <v>24.3</v>
      </c>
      <c r="AE162" s="24">
        <v>22.2</v>
      </c>
      <c r="AF162" s="24">
        <v>52.1</v>
      </c>
      <c r="AG162" s="31">
        <v>1.4</v>
      </c>
      <c r="AH162" s="23">
        <v>100</v>
      </c>
      <c r="AI162" s="24">
        <v>35.4</v>
      </c>
      <c r="AJ162" s="24">
        <v>4.9000000000000004</v>
      </c>
      <c r="AK162" s="24">
        <v>58.3</v>
      </c>
      <c r="AL162" s="25">
        <v>1.4</v>
      </c>
    </row>
    <row r="163" spans="2:38" ht="13.5" customHeight="1" x14ac:dyDescent="0.15">
      <c r="B163" s="55"/>
      <c r="C163" s="52" t="s">
        <v>135</v>
      </c>
      <c r="D163" s="26">
        <v>419</v>
      </c>
      <c r="E163" s="27">
        <v>69</v>
      </c>
      <c r="F163" s="27">
        <v>61</v>
      </c>
      <c r="G163" s="27">
        <v>285</v>
      </c>
      <c r="H163" s="32">
        <v>4</v>
      </c>
      <c r="I163" s="26">
        <v>419</v>
      </c>
      <c r="J163" s="27">
        <v>112</v>
      </c>
      <c r="K163" s="27">
        <v>30</v>
      </c>
      <c r="L163" s="27">
        <v>273</v>
      </c>
      <c r="M163" s="32">
        <v>4</v>
      </c>
      <c r="N163" s="26">
        <v>419</v>
      </c>
      <c r="O163" s="27">
        <v>23</v>
      </c>
      <c r="P163" s="27">
        <v>285</v>
      </c>
      <c r="Q163" s="27">
        <v>107</v>
      </c>
      <c r="R163" s="32">
        <v>4</v>
      </c>
      <c r="S163" s="26">
        <v>419</v>
      </c>
      <c r="T163" s="27">
        <v>23</v>
      </c>
      <c r="U163" s="27">
        <v>27</v>
      </c>
      <c r="V163" s="27">
        <v>365</v>
      </c>
      <c r="W163" s="32">
        <v>4</v>
      </c>
      <c r="X163" s="26">
        <v>419</v>
      </c>
      <c r="Y163" s="27">
        <v>192</v>
      </c>
      <c r="Z163" s="27">
        <v>23</v>
      </c>
      <c r="AA163" s="27">
        <v>200</v>
      </c>
      <c r="AB163" s="32">
        <v>4</v>
      </c>
      <c r="AC163" s="26">
        <v>419</v>
      </c>
      <c r="AD163" s="27">
        <v>100</v>
      </c>
      <c r="AE163" s="27">
        <v>96</v>
      </c>
      <c r="AF163" s="27">
        <v>219</v>
      </c>
      <c r="AG163" s="32">
        <v>4</v>
      </c>
      <c r="AH163" s="26">
        <v>419</v>
      </c>
      <c r="AI163" s="27">
        <v>113</v>
      </c>
      <c r="AJ163" s="27">
        <v>31</v>
      </c>
      <c r="AK163" s="27">
        <v>271</v>
      </c>
      <c r="AL163" s="28">
        <v>4</v>
      </c>
    </row>
    <row r="164" spans="2:38" ht="13.5" customHeight="1" x14ac:dyDescent="0.15">
      <c r="B164" s="55"/>
      <c r="C164" s="53"/>
      <c r="D164" s="23">
        <v>100</v>
      </c>
      <c r="E164" s="24">
        <v>16.5</v>
      </c>
      <c r="F164" s="24">
        <v>14.6</v>
      </c>
      <c r="G164" s="24">
        <v>68</v>
      </c>
      <c r="H164" s="31">
        <v>1</v>
      </c>
      <c r="I164" s="23">
        <v>100</v>
      </c>
      <c r="J164" s="24">
        <v>26.7</v>
      </c>
      <c r="K164" s="24">
        <v>7.2</v>
      </c>
      <c r="L164" s="24">
        <v>65.2</v>
      </c>
      <c r="M164" s="31">
        <v>1</v>
      </c>
      <c r="N164" s="23">
        <v>100</v>
      </c>
      <c r="O164" s="24">
        <v>5.5</v>
      </c>
      <c r="P164" s="24">
        <v>68</v>
      </c>
      <c r="Q164" s="24">
        <v>25.5</v>
      </c>
      <c r="R164" s="31">
        <v>1</v>
      </c>
      <c r="S164" s="23">
        <v>100</v>
      </c>
      <c r="T164" s="24">
        <v>5.5</v>
      </c>
      <c r="U164" s="24">
        <v>6.4</v>
      </c>
      <c r="V164" s="24">
        <v>87.1</v>
      </c>
      <c r="W164" s="31">
        <v>1</v>
      </c>
      <c r="X164" s="23">
        <v>100</v>
      </c>
      <c r="Y164" s="24">
        <v>45.8</v>
      </c>
      <c r="Z164" s="24">
        <v>5.5</v>
      </c>
      <c r="AA164" s="24">
        <v>47.7</v>
      </c>
      <c r="AB164" s="31">
        <v>1</v>
      </c>
      <c r="AC164" s="23">
        <v>100</v>
      </c>
      <c r="AD164" s="24">
        <v>23.9</v>
      </c>
      <c r="AE164" s="24">
        <v>22.9</v>
      </c>
      <c r="AF164" s="24">
        <v>52.3</v>
      </c>
      <c r="AG164" s="31">
        <v>1</v>
      </c>
      <c r="AH164" s="23">
        <v>100</v>
      </c>
      <c r="AI164" s="24">
        <v>27</v>
      </c>
      <c r="AJ164" s="24">
        <v>7.4</v>
      </c>
      <c r="AK164" s="24">
        <v>64.7</v>
      </c>
      <c r="AL164" s="25">
        <v>1</v>
      </c>
    </row>
    <row r="165" spans="2:38" ht="13.5" customHeight="1" x14ac:dyDescent="0.15">
      <c r="B165" s="55"/>
      <c r="C165" s="52" t="s">
        <v>136</v>
      </c>
      <c r="D165" s="26">
        <v>774</v>
      </c>
      <c r="E165" s="27">
        <v>209</v>
      </c>
      <c r="F165" s="27">
        <v>79</v>
      </c>
      <c r="G165" s="27">
        <v>482</v>
      </c>
      <c r="H165" s="32">
        <v>4</v>
      </c>
      <c r="I165" s="26">
        <v>774</v>
      </c>
      <c r="J165" s="27">
        <v>224</v>
      </c>
      <c r="K165" s="27">
        <v>41</v>
      </c>
      <c r="L165" s="27">
        <v>506</v>
      </c>
      <c r="M165" s="32">
        <v>3</v>
      </c>
      <c r="N165" s="26">
        <v>774</v>
      </c>
      <c r="O165" s="27">
        <v>36</v>
      </c>
      <c r="P165" s="27">
        <v>540</v>
      </c>
      <c r="Q165" s="27">
        <v>195</v>
      </c>
      <c r="R165" s="32">
        <v>3</v>
      </c>
      <c r="S165" s="26">
        <v>774</v>
      </c>
      <c r="T165" s="27">
        <v>39</v>
      </c>
      <c r="U165" s="27">
        <v>38</v>
      </c>
      <c r="V165" s="27">
        <v>693</v>
      </c>
      <c r="W165" s="32">
        <v>4</v>
      </c>
      <c r="X165" s="26">
        <v>774</v>
      </c>
      <c r="Y165" s="27">
        <v>318</v>
      </c>
      <c r="Z165" s="27">
        <v>37</v>
      </c>
      <c r="AA165" s="27">
        <v>416</v>
      </c>
      <c r="AB165" s="32">
        <v>3</v>
      </c>
      <c r="AC165" s="26">
        <v>774</v>
      </c>
      <c r="AD165" s="27">
        <v>171</v>
      </c>
      <c r="AE165" s="27">
        <v>171</v>
      </c>
      <c r="AF165" s="27">
        <v>429</v>
      </c>
      <c r="AG165" s="32">
        <v>3</v>
      </c>
      <c r="AH165" s="26">
        <v>774</v>
      </c>
      <c r="AI165" s="27">
        <v>213</v>
      </c>
      <c r="AJ165" s="27">
        <v>59</v>
      </c>
      <c r="AK165" s="27">
        <v>499</v>
      </c>
      <c r="AL165" s="28">
        <v>3</v>
      </c>
    </row>
    <row r="166" spans="2:38" ht="13.5" customHeight="1" x14ac:dyDescent="0.15">
      <c r="B166" s="55"/>
      <c r="C166" s="53"/>
      <c r="D166" s="23">
        <v>100</v>
      </c>
      <c r="E166" s="24">
        <v>27</v>
      </c>
      <c r="F166" s="24">
        <v>10.199999999999999</v>
      </c>
      <c r="G166" s="24">
        <v>62.3</v>
      </c>
      <c r="H166" s="31">
        <v>0.5</v>
      </c>
      <c r="I166" s="23">
        <v>100</v>
      </c>
      <c r="J166" s="24">
        <v>28.9</v>
      </c>
      <c r="K166" s="24">
        <v>5.3</v>
      </c>
      <c r="L166" s="24">
        <v>65.400000000000006</v>
      </c>
      <c r="M166" s="31">
        <v>0.4</v>
      </c>
      <c r="N166" s="23">
        <v>100</v>
      </c>
      <c r="O166" s="24">
        <v>4.7</v>
      </c>
      <c r="P166" s="24">
        <v>69.8</v>
      </c>
      <c r="Q166" s="24">
        <v>25.2</v>
      </c>
      <c r="R166" s="31">
        <v>0.4</v>
      </c>
      <c r="S166" s="23">
        <v>100</v>
      </c>
      <c r="T166" s="24">
        <v>5</v>
      </c>
      <c r="U166" s="24">
        <v>4.9000000000000004</v>
      </c>
      <c r="V166" s="24">
        <v>89.5</v>
      </c>
      <c r="W166" s="31">
        <v>0.5</v>
      </c>
      <c r="X166" s="23">
        <v>100</v>
      </c>
      <c r="Y166" s="24">
        <v>41.1</v>
      </c>
      <c r="Z166" s="24">
        <v>4.8</v>
      </c>
      <c r="AA166" s="24">
        <v>53.7</v>
      </c>
      <c r="AB166" s="31">
        <v>0.4</v>
      </c>
      <c r="AC166" s="23">
        <v>100</v>
      </c>
      <c r="AD166" s="24">
        <v>22.1</v>
      </c>
      <c r="AE166" s="24">
        <v>22.1</v>
      </c>
      <c r="AF166" s="24">
        <v>55.4</v>
      </c>
      <c r="AG166" s="31">
        <v>0.4</v>
      </c>
      <c r="AH166" s="23">
        <v>100</v>
      </c>
      <c r="AI166" s="24">
        <v>27.5</v>
      </c>
      <c r="AJ166" s="24">
        <v>7.6</v>
      </c>
      <c r="AK166" s="24">
        <v>64.5</v>
      </c>
      <c r="AL166" s="25">
        <v>0.4</v>
      </c>
    </row>
    <row r="167" spans="2:38" ht="13.5" customHeight="1" x14ac:dyDescent="0.15">
      <c r="B167" s="55"/>
      <c r="C167" s="52" t="s">
        <v>137</v>
      </c>
      <c r="D167" s="26">
        <v>885</v>
      </c>
      <c r="E167" s="27">
        <v>347</v>
      </c>
      <c r="F167" s="27">
        <v>76</v>
      </c>
      <c r="G167" s="27">
        <v>456</v>
      </c>
      <c r="H167" s="32">
        <v>6</v>
      </c>
      <c r="I167" s="26">
        <v>885</v>
      </c>
      <c r="J167" s="27">
        <v>223</v>
      </c>
      <c r="K167" s="27">
        <v>73</v>
      </c>
      <c r="L167" s="27">
        <v>582</v>
      </c>
      <c r="M167" s="32">
        <v>7</v>
      </c>
      <c r="N167" s="26">
        <v>885</v>
      </c>
      <c r="O167" s="27">
        <v>33</v>
      </c>
      <c r="P167" s="27">
        <v>611</v>
      </c>
      <c r="Q167" s="27">
        <v>230</v>
      </c>
      <c r="R167" s="32">
        <v>11</v>
      </c>
      <c r="S167" s="26">
        <v>885</v>
      </c>
      <c r="T167" s="27">
        <v>43</v>
      </c>
      <c r="U167" s="27">
        <v>31</v>
      </c>
      <c r="V167" s="27">
        <v>803</v>
      </c>
      <c r="W167" s="32">
        <v>8</v>
      </c>
      <c r="X167" s="26">
        <v>885</v>
      </c>
      <c r="Y167" s="27">
        <v>390</v>
      </c>
      <c r="Z167" s="27">
        <v>39</v>
      </c>
      <c r="AA167" s="27">
        <v>449</v>
      </c>
      <c r="AB167" s="32">
        <v>7</v>
      </c>
      <c r="AC167" s="26">
        <v>885</v>
      </c>
      <c r="AD167" s="27">
        <v>190</v>
      </c>
      <c r="AE167" s="27">
        <v>206</v>
      </c>
      <c r="AF167" s="27">
        <v>482</v>
      </c>
      <c r="AG167" s="32">
        <v>7</v>
      </c>
      <c r="AH167" s="26">
        <v>885</v>
      </c>
      <c r="AI167" s="27">
        <v>254</v>
      </c>
      <c r="AJ167" s="27">
        <v>61</v>
      </c>
      <c r="AK167" s="27">
        <v>564</v>
      </c>
      <c r="AL167" s="28">
        <v>6</v>
      </c>
    </row>
    <row r="168" spans="2:38" ht="13.5" customHeight="1" x14ac:dyDescent="0.15">
      <c r="B168" s="55"/>
      <c r="C168" s="53"/>
      <c r="D168" s="23">
        <v>100</v>
      </c>
      <c r="E168" s="24">
        <v>39.200000000000003</v>
      </c>
      <c r="F168" s="24">
        <v>8.6</v>
      </c>
      <c r="G168" s="24">
        <v>51.5</v>
      </c>
      <c r="H168" s="31">
        <v>0.7</v>
      </c>
      <c r="I168" s="23">
        <v>100</v>
      </c>
      <c r="J168" s="24">
        <v>25.2</v>
      </c>
      <c r="K168" s="24">
        <v>8.1999999999999993</v>
      </c>
      <c r="L168" s="24">
        <v>65.8</v>
      </c>
      <c r="M168" s="31">
        <v>0.8</v>
      </c>
      <c r="N168" s="23">
        <v>100</v>
      </c>
      <c r="O168" s="24">
        <v>3.7</v>
      </c>
      <c r="P168" s="24">
        <v>69</v>
      </c>
      <c r="Q168" s="24">
        <v>26</v>
      </c>
      <c r="R168" s="31">
        <v>1.2</v>
      </c>
      <c r="S168" s="23">
        <v>100</v>
      </c>
      <c r="T168" s="24">
        <v>4.9000000000000004</v>
      </c>
      <c r="U168" s="24">
        <v>3.5</v>
      </c>
      <c r="V168" s="24">
        <v>90.7</v>
      </c>
      <c r="W168" s="31">
        <v>0.9</v>
      </c>
      <c r="X168" s="23">
        <v>100</v>
      </c>
      <c r="Y168" s="24">
        <v>44.1</v>
      </c>
      <c r="Z168" s="24">
        <v>4.4000000000000004</v>
      </c>
      <c r="AA168" s="24">
        <v>50.7</v>
      </c>
      <c r="AB168" s="31">
        <v>0.8</v>
      </c>
      <c r="AC168" s="23">
        <v>100</v>
      </c>
      <c r="AD168" s="24">
        <v>21.5</v>
      </c>
      <c r="AE168" s="24">
        <v>23.3</v>
      </c>
      <c r="AF168" s="24">
        <v>54.5</v>
      </c>
      <c r="AG168" s="31">
        <v>0.8</v>
      </c>
      <c r="AH168" s="23">
        <v>100</v>
      </c>
      <c r="AI168" s="24">
        <v>28.7</v>
      </c>
      <c r="AJ168" s="24">
        <v>6.9</v>
      </c>
      <c r="AK168" s="24">
        <v>63.7</v>
      </c>
      <c r="AL168" s="25">
        <v>0.7</v>
      </c>
    </row>
    <row r="169" spans="2:38" ht="13.5" customHeight="1" x14ac:dyDescent="0.15">
      <c r="B169" s="55"/>
      <c r="C169" s="52" t="s">
        <v>138</v>
      </c>
      <c r="D169" s="26">
        <v>343</v>
      </c>
      <c r="E169" s="27">
        <v>135</v>
      </c>
      <c r="F169" s="27">
        <v>32</v>
      </c>
      <c r="G169" s="27">
        <v>173</v>
      </c>
      <c r="H169" s="32">
        <v>3</v>
      </c>
      <c r="I169" s="26">
        <v>343</v>
      </c>
      <c r="J169" s="27">
        <v>82</v>
      </c>
      <c r="K169" s="27">
        <v>33</v>
      </c>
      <c r="L169" s="27">
        <v>225</v>
      </c>
      <c r="M169" s="32">
        <v>3</v>
      </c>
      <c r="N169" s="26">
        <v>343</v>
      </c>
      <c r="O169" s="27">
        <v>17</v>
      </c>
      <c r="P169" s="27">
        <v>242</v>
      </c>
      <c r="Q169" s="27">
        <v>80</v>
      </c>
      <c r="R169" s="32">
        <v>4</v>
      </c>
      <c r="S169" s="26">
        <v>343</v>
      </c>
      <c r="T169" s="27">
        <v>17</v>
      </c>
      <c r="U169" s="27">
        <v>23</v>
      </c>
      <c r="V169" s="27">
        <v>300</v>
      </c>
      <c r="W169" s="32">
        <v>3</v>
      </c>
      <c r="X169" s="26">
        <v>343</v>
      </c>
      <c r="Y169" s="27">
        <v>149</v>
      </c>
      <c r="Z169" s="27">
        <v>15</v>
      </c>
      <c r="AA169" s="27">
        <v>176</v>
      </c>
      <c r="AB169" s="32">
        <v>3</v>
      </c>
      <c r="AC169" s="26">
        <v>343</v>
      </c>
      <c r="AD169" s="27">
        <v>73</v>
      </c>
      <c r="AE169" s="27">
        <v>66</v>
      </c>
      <c r="AF169" s="27">
        <v>199</v>
      </c>
      <c r="AG169" s="32">
        <v>5</v>
      </c>
      <c r="AH169" s="26">
        <v>343</v>
      </c>
      <c r="AI169" s="27">
        <v>105</v>
      </c>
      <c r="AJ169" s="27">
        <v>30</v>
      </c>
      <c r="AK169" s="27">
        <v>205</v>
      </c>
      <c r="AL169" s="28">
        <v>3</v>
      </c>
    </row>
    <row r="170" spans="2:38" ht="13.5" customHeight="1" x14ac:dyDescent="0.15">
      <c r="B170" s="55"/>
      <c r="C170" s="53"/>
      <c r="D170" s="23">
        <v>100</v>
      </c>
      <c r="E170" s="24">
        <v>39.4</v>
      </c>
      <c r="F170" s="24">
        <v>9.3000000000000007</v>
      </c>
      <c r="G170" s="24">
        <v>50.4</v>
      </c>
      <c r="H170" s="31">
        <v>0.9</v>
      </c>
      <c r="I170" s="23">
        <v>100</v>
      </c>
      <c r="J170" s="24">
        <v>23.9</v>
      </c>
      <c r="K170" s="24">
        <v>9.6</v>
      </c>
      <c r="L170" s="24">
        <v>65.599999999999994</v>
      </c>
      <c r="M170" s="31">
        <v>0.9</v>
      </c>
      <c r="N170" s="23">
        <v>100</v>
      </c>
      <c r="O170" s="24">
        <v>5</v>
      </c>
      <c r="P170" s="24">
        <v>70.599999999999994</v>
      </c>
      <c r="Q170" s="24">
        <v>23.3</v>
      </c>
      <c r="R170" s="31">
        <v>1.2</v>
      </c>
      <c r="S170" s="23">
        <v>100</v>
      </c>
      <c r="T170" s="24">
        <v>5</v>
      </c>
      <c r="U170" s="24">
        <v>6.7</v>
      </c>
      <c r="V170" s="24">
        <v>87.5</v>
      </c>
      <c r="W170" s="31">
        <v>0.9</v>
      </c>
      <c r="X170" s="23">
        <v>100</v>
      </c>
      <c r="Y170" s="24">
        <v>43.4</v>
      </c>
      <c r="Z170" s="24">
        <v>4.4000000000000004</v>
      </c>
      <c r="AA170" s="24">
        <v>51.3</v>
      </c>
      <c r="AB170" s="31">
        <v>0.9</v>
      </c>
      <c r="AC170" s="23">
        <v>100</v>
      </c>
      <c r="AD170" s="24">
        <v>21.3</v>
      </c>
      <c r="AE170" s="24">
        <v>19.2</v>
      </c>
      <c r="AF170" s="24">
        <v>58</v>
      </c>
      <c r="AG170" s="31">
        <v>1.5</v>
      </c>
      <c r="AH170" s="23">
        <v>100</v>
      </c>
      <c r="AI170" s="24">
        <v>30.6</v>
      </c>
      <c r="AJ170" s="24">
        <v>8.6999999999999993</v>
      </c>
      <c r="AK170" s="24">
        <v>59.8</v>
      </c>
      <c r="AL170" s="25">
        <v>0.9</v>
      </c>
    </row>
    <row r="171" spans="2:38" ht="13.5" customHeight="1" x14ac:dyDescent="0.15">
      <c r="B171" s="55"/>
      <c r="C171" s="52" t="s">
        <v>139</v>
      </c>
      <c r="D171" s="26">
        <v>129</v>
      </c>
      <c r="E171" s="27">
        <v>66</v>
      </c>
      <c r="F171" s="27">
        <v>8</v>
      </c>
      <c r="G171" s="27">
        <v>54</v>
      </c>
      <c r="H171" s="32">
        <v>1</v>
      </c>
      <c r="I171" s="26">
        <v>129</v>
      </c>
      <c r="J171" s="27">
        <v>24</v>
      </c>
      <c r="K171" s="27">
        <v>11</v>
      </c>
      <c r="L171" s="27">
        <v>94</v>
      </c>
      <c r="M171" s="32" t="s">
        <v>132</v>
      </c>
      <c r="N171" s="26">
        <v>129</v>
      </c>
      <c r="O171" s="27">
        <v>3</v>
      </c>
      <c r="P171" s="27">
        <v>99</v>
      </c>
      <c r="Q171" s="27">
        <v>26</v>
      </c>
      <c r="R171" s="32">
        <v>1</v>
      </c>
      <c r="S171" s="26">
        <v>129</v>
      </c>
      <c r="T171" s="27">
        <v>6</v>
      </c>
      <c r="U171" s="27">
        <v>5</v>
      </c>
      <c r="V171" s="27">
        <v>118</v>
      </c>
      <c r="W171" s="32" t="s">
        <v>132</v>
      </c>
      <c r="X171" s="26">
        <v>129</v>
      </c>
      <c r="Y171" s="27">
        <v>52</v>
      </c>
      <c r="Z171" s="27">
        <v>4</v>
      </c>
      <c r="AA171" s="27">
        <v>73</v>
      </c>
      <c r="AB171" s="32" t="s">
        <v>132</v>
      </c>
      <c r="AC171" s="26">
        <v>129</v>
      </c>
      <c r="AD171" s="27">
        <v>32</v>
      </c>
      <c r="AE171" s="27">
        <v>21</v>
      </c>
      <c r="AF171" s="27">
        <v>76</v>
      </c>
      <c r="AG171" s="32" t="s">
        <v>132</v>
      </c>
      <c r="AH171" s="26">
        <v>129</v>
      </c>
      <c r="AI171" s="27">
        <v>39</v>
      </c>
      <c r="AJ171" s="27">
        <v>13</v>
      </c>
      <c r="AK171" s="27">
        <v>77</v>
      </c>
      <c r="AL171" s="28" t="s">
        <v>132</v>
      </c>
    </row>
    <row r="172" spans="2:38" ht="13.5" customHeight="1" x14ac:dyDescent="0.15">
      <c r="B172" s="55"/>
      <c r="C172" s="53"/>
      <c r="D172" s="23">
        <v>100</v>
      </c>
      <c r="E172" s="24">
        <v>51.2</v>
      </c>
      <c r="F172" s="24">
        <v>6.2</v>
      </c>
      <c r="G172" s="24">
        <v>41.9</v>
      </c>
      <c r="H172" s="31">
        <v>0.8</v>
      </c>
      <c r="I172" s="23">
        <v>100</v>
      </c>
      <c r="J172" s="24">
        <v>18.600000000000001</v>
      </c>
      <c r="K172" s="24">
        <v>8.5</v>
      </c>
      <c r="L172" s="24">
        <v>72.900000000000006</v>
      </c>
      <c r="M172" s="31" t="s">
        <v>132</v>
      </c>
      <c r="N172" s="23">
        <v>100</v>
      </c>
      <c r="O172" s="24">
        <v>2.2999999999999998</v>
      </c>
      <c r="P172" s="24">
        <v>76.7</v>
      </c>
      <c r="Q172" s="24">
        <v>20.2</v>
      </c>
      <c r="R172" s="31">
        <v>0.8</v>
      </c>
      <c r="S172" s="23">
        <v>100</v>
      </c>
      <c r="T172" s="24">
        <v>4.7</v>
      </c>
      <c r="U172" s="24">
        <v>3.9</v>
      </c>
      <c r="V172" s="24">
        <v>91.5</v>
      </c>
      <c r="W172" s="31" t="s">
        <v>132</v>
      </c>
      <c r="X172" s="23">
        <v>100</v>
      </c>
      <c r="Y172" s="24">
        <v>40.299999999999997</v>
      </c>
      <c r="Z172" s="24">
        <v>3.1</v>
      </c>
      <c r="AA172" s="24">
        <v>56.6</v>
      </c>
      <c r="AB172" s="31" t="s">
        <v>132</v>
      </c>
      <c r="AC172" s="23">
        <v>100</v>
      </c>
      <c r="AD172" s="24">
        <v>24.8</v>
      </c>
      <c r="AE172" s="24">
        <v>16.3</v>
      </c>
      <c r="AF172" s="24">
        <v>58.9</v>
      </c>
      <c r="AG172" s="31" t="s">
        <v>132</v>
      </c>
      <c r="AH172" s="23">
        <v>100</v>
      </c>
      <c r="AI172" s="24">
        <v>30.2</v>
      </c>
      <c r="AJ172" s="24">
        <v>10.1</v>
      </c>
      <c r="AK172" s="24">
        <v>59.7</v>
      </c>
      <c r="AL172" s="25" t="s">
        <v>132</v>
      </c>
    </row>
    <row r="173" spans="2:38" ht="13.5" customHeight="1" x14ac:dyDescent="0.15">
      <c r="B173" s="55"/>
      <c r="C173" s="52" t="s">
        <v>99</v>
      </c>
      <c r="D173" s="26">
        <v>21</v>
      </c>
      <c r="E173" s="27">
        <v>10</v>
      </c>
      <c r="F173" s="27">
        <v>3</v>
      </c>
      <c r="G173" s="27">
        <v>7</v>
      </c>
      <c r="H173" s="32">
        <v>1</v>
      </c>
      <c r="I173" s="26">
        <v>21</v>
      </c>
      <c r="J173" s="27">
        <v>6</v>
      </c>
      <c r="K173" s="27">
        <v>1</v>
      </c>
      <c r="L173" s="27">
        <v>12</v>
      </c>
      <c r="M173" s="32">
        <v>2</v>
      </c>
      <c r="N173" s="26">
        <v>21</v>
      </c>
      <c r="O173" s="27">
        <v>2</v>
      </c>
      <c r="P173" s="27">
        <v>14</v>
      </c>
      <c r="Q173" s="27">
        <v>3</v>
      </c>
      <c r="R173" s="32">
        <v>2</v>
      </c>
      <c r="S173" s="26">
        <v>21</v>
      </c>
      <c r="T173" s="27">
        <v>2</v>
      </c>
      <c r="U173" s="27" t="s">
        <v>132</v>
      </c>
      <c r="V173" s="27">
        <v>18</v>
      </c>
      <c r="W173" s="32">
        <v>1</v>
      </c>
      <c r="X173" s="26">
        <v>21</v>
      </c>
      <c r="Y173" s="27">
        <v>10</v>
      </c>
      <c r="Z173" s="27" t="s">
        <v>132</v>
      </c>
      <c r="AA173" s="27">
        <v>10</v>
      </c>
      <c r="AB173" s="32">
        <v>1</v>
      </c>
      <c r="AC173" s="26">
        <v>21</v>
      </c>
      <c r="AD173" s="27">
        <v>5</v>
      </c>
      <c r="AE173" s="27">
        <v>7</v>
      </c>
      <c r="AF173" s="27">
        <v>8</v>
      </c>
      <c r="AG173" s="32">
        <v>1</v>
      </c>
      <c r="AH173" s="26">
        <v>21</v>
      </c>
      <c r="AI173" s="27">
        <v>6</v>
      </c>
      <c r="AJ173" s="27">
        <v>1</v>
      </c>
      <c r="AK173" s="27">
        <v>13</v>
      </c>
      <c r="AL173" s="28">
        <v>1</v>
      </c>
    </row>
    <row r="174" spans="2:38" ht="13.5" customHeight="1" x14ac:dyDescent="0.15">
      <c r="B174" s="44"/>
      <c r="C174" s="59"/>
      <c r="D174" s="34">
        <v>100</v>
      </c>
      <c r="E174" s="35">
        <v>47.6</v>
      </c>
      <c r="F174" s="35">
        <v>14.3</v>
      </c>
      <c r="G174" s="35">
        <v>33.299999999999997</v>
      </c>
      <c r="H174" s="37">
        <v>4.8</v>
      </c>
      <c r="I174" s="34">
        <v>100</v>
      </c>
      <c r="J174" s="35">
        <v>28.6</v>
      </c>
      <c r="K174" s="35">
        <v>4.8</v>
      </c>
      <c r="L174" s="35">
        <v>57.1</v>
      </c>
      <c r="M174" s="37">
        <v>9.5</v>
      </c>
      <c r="N174" s="34">
        <v>100</v>
      </c>
      <c r="O174" s="35">
        <v>9.5</v>
      </c>
      <c r="P174" s="35">
        <v>66.7</v>
      </c>
      <c r="Q174" s="35">
        <v>14.3</v>
      </c>
      <c r="R174" s="37">
        <v>9.5</v>
      </c>
      <c r="S174" s="34">
        <v>100</v>
      </c>
      <c r="T174" s="35">
        <v>9.5</v>
      </c>
      <c r="U174" s="35" t="s">
        <v>132</v>
      </c>
      <c r="V174" s="35">
        <v>85.7</v>
      </c>
      <c r="W174" s="37">
        <v>4.8</v>
      </c>
      <c r="X174" s="34">
        <v>100</v>
      </c>
      <c r="Y174" s="35">
        <v>47.6</v>
      </c>
      <c r="Z174" s="35" t="s">
        <v>132</v>
      </c>
      <c r="AA174" s="35">
        <v>47.6</v>
      </c>
      <c r="AB174" s="37">
        <v>4.8</v>
      </c>
      <c r="AC174" s="34">
        <v>100</v>
      </c>
      <c r="AD174" s="35">
        <v>23.8</v>
      </c>
      <c r="AE174" s="35">
        <v>33.299999999999997</v>
      </c>
      <c r="AF174" s="35">
        <v>38.1</v>
      </c>
      <c r="AG174" s="37">
        <v>4.8</v>
      </c>
      <c r="AH174" s="34">
        <v>100</v>
      </c>
      <c r="AI174" s="35">
        <v>28.6</v>
      </c>
      <c r="AJ174" s="35">
        <v>4.8</v>
      </c>
      <c r="AK174" s="35">
        <v>61.9</v>
      </c>
      <c r="AL174" s="36">
        <v>4.8</v>
      </c>
    </row>
    <row r="175" spans="2:38" ht="13.5" customHeight="1" x14ac:dyDescent="0.15">
      <c r="B175" s="43" t="s">
        <v>95</v>
      </c>
      <c r="C175" s="49"/>
      <c r="D175" s="17">
        <v>2715</v>
      </c>
      <c r="E175" s="18">
        <v>843</v>
      </c>
      <c r="F175" s="18">
        <v>291</v>
      </c>
      <c r="G175" s="18">
        <v>1560</v>
      </c>
      <c r="H175" s="30">
        <v>21</v>
      </c>
      <c r="I175" s="17">
        <v>2715</v>
      </c>
      <c r="J175" s="18">
        <v>716</v>
      </c>
      <c r="K175" s="18">
        <v>200</v>
      </c>
      <c r="L175" s="18">
        <v>1778</v>
      </c>
      <c r="M175" s="30">
        <v>21</v>
      </c>
      <c r="N175" s="17">
        <v>2715</v>
      </c>
      <c r="O175" s="18">
        <v>119</v>
      </c>
      <c r="P175" s="18">
        <v>1871</v>
      </c>
      <c r="Q175" s="18">
        <v>697</v>
      </c>
      <c r="R175" s="30">
        <v>28</v>
      </c>
      <c r="S175" s="17">
        <v>2715</v>
      </c>
      <c r="T175" s="18">
        <v>148</v>
      </c>
      <c r="U175" s="18">
        <v>133</v>
      </c>
      <c r="V175" s="18">
        <v>2412</v>
      </c>
      <c r="W175" s="30">
        <v>22</v>
      </c>
      <c r="X175" s="17">
        <v>2715</v>
      </c>
      <c r="Y175" s="18">
        <v>1193</v>
      </c>
      <c r="Z175" s="18">
        <v>123</v>
      </c>
      <c r="AA175" s="18">
        <v>1379</v>
      </c>
      <c r="AB175" s="30">
        <v>20</v>
      </c>
      <c r="AC175" s="17">
        <v>2715</v>
      </c>
      <c r="AD175" s="18">
        <v>606</v>
      </c>
      <c r="AE175" s="18">
        <v>599</v>
      </c>
      <c r="AF175" s="18">
        <v>1488</v>
      </c>
      <c r="AG175" s="30">
        <v>22</v>
      </c>
      <c r="AH175" s="17">
        <v>2715</v>
      </c>
      <c r="AI175" s="18">
        <v>781</v>
      </c>
      <c r="AJ175" s="18">
        <v>202</v>
      </c>
      <c r="AK175" s="18">
        <v>1713</v>
      </c>
      <c r="AL175" s="19">
        <v>19</v>
      </c>
    </row>
    <row r="176" spans="2:38" ht="13.5" customHeight="1" x14ac:dyDescent="0.15">
      <c r="B176" s="57"/>
      <c r="C176" s="53"/>
      <c r="D176" s="23">
        <v>100</v>
      </c>
      <c r="E176" s="24">
        <v>31</v>
      </c>
      <c r="F176" s="24">
        <v>10.7</v>
      </c>
      <c r="G176" s="24">
        <v>57.5</v>
      </c>
      <c r="H176" s="31">
        <v>0.8</v>
      </c>
      <c r="I176" s="23">
        <v>100</v>
      </c>
      <c r="J176" s="24">
        <v>26.4</v>
      </c>
      <c r="K176" s="24">
        <v>7.4</v>
      </c>
      <c r="L176" s="24">
        <v>65.5</v>
      </c>
      <c r="M176" s="31">
        <v>0.8</v>
      </c>
      <c r="N176" s="23">
        <v>100</v>
      </c>
      <c r="O176" s="24">
        <v>4.4000000000000004</v>
      </c>
      <c r="P176" s="24">
        <v>68.900000000000006</v>
      </c>
      <c r="Q176" s="24">
        <v>25.7</v>
      </c>
      <c r="R176" s="31">
        <v>1</v>
      </c>
      <c r="S176" s="23">
        <v>100</v>
      </c>
      <c r="T176" s="24">
        <v>5.5</v>
      </c>
      <c r="U176" s="24">
        <v>4.9000000000000004</v>
      </c>
      <c r="V176" s="24">
        <v>88.8</v>
      </c>
      <c r="W176" s="31">
        <v>0.8</v>
      </c>
      <c r="X176" s="23">
        <v>100</v>
      </c>
      <c r="Y176" s="24">
        <v>43.9</v>
      </c>
      <c r="Z176" s="24">
        <v>4.5</v>
      </c>
      <c r="AA176" s="24">
        <v>50.8</v>
      </c>
      <c r="AB176" s="31">
        <v>0.7</v>
      </c>
      <c r="AC176" s="23">
        <v>100</v>
      </c>
      <c r="AD176" s="24">
        <v>22.3</v>
      </c>
      <c r="AE176" s="24">
        <v>22.1</v>
      </c>
      <c r="AF176" s="24">
        <v>54.8</v>
      </c>
      <c r="AG176" s="31">
        <v>0.8</v>
      </c>
      <c r="AH176" s="23">
        <v>100</v>
      </c>
      <c r="AI176" s="24">
        <v>28.8</v>
      </c>
      <c r="AJ176" s="24">
        <v>7.4</v>
      </c>
      <c r="AK176" s="24">
        <v>63.1</v>
      </c>
      <c r="AL176" s="25">
        <v>0.7</v>
      </c>
    </row>
    <row r="177" spans="2:38" ht="13.5" customHeight="1" x14ac:dyDescent="0.15">
      <c r="B177" s="54" t="s">
        <v>7</v>
      </c>
      <c r="C177" s="52" t="s">
        <v>134</v>
      </c>
      <c r="D177" s="26">
        <v>341</v>
      </c>
      <c r="E177" s="27">
        <v>46</v>
      </c>
      <c r="F177" s="27">
        <v>53</v>
      </c>
      <c r="G177" s="27">
        <v>240</v>
      </c>
      <c r="H177" s="32">
        <v>2</v>
      </c>
      <c r="I177" s="26">
        <v>341</v>
      </c>
      <c r="J177" s="27">
        <v>98</v>
      </c>
      <c r="K177" s="27">
        <v>23</v>
      </c>
      <c r="L177" s="27">
        <v>218</v>
      </c>
      <c r="M177" s="32">
        <v>2</v>
      </c>
      <c r="N177" s="26">
        <v>341</v>
      </c>
      <c r="O177" s="27">
        <v>12</v>
      </c>
      <c r="P177" s="27">
        <v>206</v>
      </c>
      <c r="Q177" s="27">
        <v>120</v>
      </c>
      <c r="R177" s="32">
        <v>3</v>
      </c>
      <c r="S177" s="26">
        <v>341</v>
      </c>
      <c r="T177" s="27">
        <v>25</v>
      </c>
      <c r="U177" s="27">
        <v>28</v>
      </c>
      <c r="V177" s="27">
        <v>286</v>
      </c>
      <c r="W177" s="32">
        <v>2</v>
      </c>
      <c r="X177" s="26">
        <v>341</v>
      </c>
      <c r="Y177" s="27">
        <v>169</v>
      </c>
      <c r="Z177" s="27">
        <v>16</v>
      </c>
      <c r="AA177" s="27">
        <v>153</v>
      </c>
      <c r="AB177" s="32">
        <v>3</v>
      </c>
      <c r="AC177" s="26">
        <v>341</v>
      </c>
      <c r="AD177" s="27">
        <v>84</v>
      </c>
      <c r="AE177" s="27">
        <v>72</v>
      </c>
      <c r="AF177" s="27">
        <v>182</v>
      </c>
      <c r="AG177" s="32">
        <v>3</v>
      </c>
      <c r="AH177" s="26">
        <v>341</v>
      </c>
      <c r="AI177" s="27">
        <v>101</v>
      </c>
      <c r="AJ177" s="27">
        <v>25</v>
      </c>
      <c r="AK177" s="27">
        <v>213</v>
      </c>
      <c r="AL177" s="28">
        <v>2</v>
      </c>
    </row>
    <row r="178" spans="2:38" ht="13.5" customHeight="1" x14ac:dyDescent="0.15">
      <c r="B178" s="55"/>
      <c r="C178" s="53"/>
      <c r="D178" s="23">
        <v>100</v>
      </c>
      <c r="E178" s="24">
        <v>13.5</v>
      </c>
      <c r="F178" s="24">
        <v>15.5</v>
      </c>
      <c r="G178" s="24">
        <v>70.400000000000006</v>
      </c>
      <c r="H178" s="31">
        <v>0.6</v>
      </c>
      <c r="I178" s="23">
        <v>100</v>
      </c>
      <c r="J178" s="24">
        <v>28.7</v>
      </c>
      <c r="K178" s="24">
        <v>6.7</v>
      </c>
      <c r="L178" s="24">
        <v>63.9</v>
      </c>
      <c r="M178" s="31">
        <v>0.6</v>
      </c>
      <c r="N178" s="23">
        <v>100</v>
      </c>
      <c r="O178" s="24">
        <v>3.5</v>
      </c>
      <c r="P178" s="24">
        <v>60.4</v>
      </c>
      <c r="Q178" s="24">
        <v>35.200000000000003</v>
      </c>
      <c r="R178" s="31">
        <v>0.9</v>
      </c>
      <c r="S178" s="23">
        <v>100</v>
      </c>
      <c r="T178" s="24">
        <v>7.3</v>
      </c>
      <c r="U178" s="24">
        <v>8.1999999999999993</v>
      </c>
      <c r="V178" s="24">
        <v>83.9</v>
      </c>
      <c r="W178" s="31">
        <v>0.6</v>
      </c>
      <c r="X178" s="23">
        <v>100</v>
      </c>
      <c r="Y178" s="24">
        <v>49.6</v>
      </c>
      <c r="Z178" s="24">
        <v>4.7</v>
      </c>
      <c r="AA178" s="24">
        <v>44.9</v>
      </c>
      <c r="AB178" s="31">
        <v>0.9</v>
      </c>
      <c r="AC178" s="23">
        <v>100</v>
      </c>
      <c r="AD178" s="24">
        <v>24.6</v>
      </c>
      <c r="AE178" s="24">
        <v>21.1</v>
      </c>
      <c r="AF178" s="24">
        <v>53.4</v>
      </c>
      <c r="AG178" s="31">
        <v>0.9</v>
      </c>
      <c r="AH178" s="23">
        <v>100</v>
      </c>
      <c r="AI178" s="24">
        <v>29.6</v>
      </c>
      <c r="AJ178" s="24">
        <v>7.3</v>
      </c>
      <c r="AK178" s="24">
        <v>62.5</v>
      </c>
      <c r="AL178" s="25">
        <v>0.6</v>
      </c>
    </row>
    <row r="179" spans="2:38" ht="13.5" customHeight="1" x14ac:dyDescent="0.15">
      <c r="B179" s="55"/>
      <c r="C179" s="52" t="s">
        <v>135</v>
      </c>
      <c r="D179" s="26">
        <v>415</v>
      </c>
      <c r="E179" s="27">
        <v>72</v>
      </c>
      <c r="F179" s="27">
        <v>57</v>
      </c>
      <c r="G179" s="27">
        <v>285</v>
      </c>
      <c r="H179" s="32">
        <v>1</v>
      </c>
      <c r="I179" s="26">
        <v>415</v>
      </c>
      <c r="J179" s="27">
        <v>114</v>
      </c>
      <c r="K179" s="27">
        <v>29</v>
      </c>
      <c r="L179" s="27">
        <v>271</v>
      </c>
      <c r="M179" s="32">
        <v>1</v>
      </c>
      <c r="N179" s="26">
        <v>415</v>
      </c>
      <c r="O179" s="27">
        <v>23</v>
      </c>
      <c r="P179" s="27">
        <v>270</v>
      </c>
      <c r="Q179" s="27">
        <v>120</v>
      </c>
      <c r="R179" s="32">
        <v>2</v>
      </c>
      <c r="S179" s="26">
        <v>415</v>
      </c>
      <c r="T179" s="27">
        <v>33</v>
      </c>
      <c r="U179" s="27">
        <v>21</v>
      </c>
      <c r="V179" s="27">
        <v>360</v>
      </c>
      <c r="W179" s="32">
        <v>1</v>
      </c>
      <c r="X179" s="26">
        <v>415</v>
      </c>
      <c r="Y179" s="27">
        <v>198</v>
      </c>
      <c r="Z179" s="27">
        <v>18</v>
      </c>
      <c r="AA179" s="27">
        <v>198</v>
      </c>
      <c r="AB179" s="32">
        <v>1</v>
      </c>
      <c r="AC179" s="26">
        <v>415</v>
      </c>
      <c r="AD179" s="27">
        <v>119</v>
      </c>
      <c r="AE179" s="27">
        <v>83</v>
      </c>
      <c r="AF179" s="27">
        <v>212</v>
      </c>
      <c r="AG179" s="32">
        <v>1</v>
      </c>
      <c r="AH179" s="26">
        <v>415</v>
      </c>
      <c r="AI179" s="27">
        <v>125</v>
      </c>
      <c r="AJ179" s="27">
        <v>29</v>
      </c>
      <c r="AK179" s="27">
        <v>260</v>
      </c>
      <c r="AL179" s="28">
        <v>1</v>
      </c>
    </row>
    <row r="180" spans="2:38" ht="13.5" customHeight="1" x14ac:dyDescent="0.15">
      <c r="B180" s="55"/>
      <c r="C180" s="53"/>
      <c r="D180" s="23">
        <v>100</v>
      </c>
      <c r="E180" s="24">
        <v>17.3</v>
      </c>
      <c r="F180" s="24">
        <v>13.7</v>
      </c>
      <c r="G180" s="24">
        <v>68.7</v>
      </c>
      <c r="H180" s="31">
        <v>0.2</v>
      </c>
      <c r="I180" s="23">
        <v>100</v>
      </c>
      <c r="J180" s="24">
        <v>27.5</v>
      </c>
      <c r="K180" s="24">
        <v>7</v>
      </c>
      <c r="L180" s="24">
        <v>65.3</v>
      </c>
      <c r="M180" s="31">
        <v>0.2</v>
      </c>
      <c r="N180" s="23">
        <v>100</v>
      </c>
      <c r="O180" s="24">
        <v>5.5</v>
      </c>
      <c r="P180" s="24">
        <v>65.099999999999994</v>
      </c>
      <c r="Q180" s="24">
        <v>28.9</v>
      </c>
      <c r="R180" s="31">
        <v>0.5</v>
      </c>
      <c r="S180" s="23">
        <v>100</v>
      </c>
      <c r="T180" s="24">
        <v>8</v>
      </c>
      <c r="U180" s="24">
        <v>5.0999999999999996</v>
      </c>
      <c r="V180" s="24">
        <v>86.7</v>
      </c>
      <c r="W180" s="31">
        <v>0.2</v>
      </c>
      <c r="X180" s="23">
        <v>100</v>
      </c>
      <c r="Y180" s="24">
        <v>47.7</v>
      </c>
      <c r="Z180" s="24">
        <v>4.3</v>
      </c>
      <c r="AA180" s="24">
        <v>47.7</v>
      </c>
      <c r="AB180" s="31">
        <v>0.2</v>
      </c>
      <c r="AC180" s="23">
        <v>100</v>
      </c>
      <c r="AD180" s="24">
        <v>28.7</v>
      </c>
      <c r="AE180" s="24">
        <v>20</v>
      </c>
      <c r="AF180" s="24">
        <v>51.1</v>
      </c>
      <c r="AG180" s="31">
        <v>0.2</v>
      </c>
      <c r="AH180" s="23">
        <v>100</v>
      </c>
      <c r="AI180" s="24">
        <v>30.1</v>
      </c>
      <c r="AJ180" s="24">
        <v>7</v>
      </c>
      <c r="AK180" s="24">
        <v>62.7</v>
      </c>
      <c r="AL180" s="25">
        <v>0.2</v>
      </c>
    </row>
    <row r="181" spans="2:38" ht="13.5" customHeight="1" x14ac:dyDescent="0.15">
      <c r="B181" s="55"/>
      <c r="C181" s="52" t="s">
        <v>136</v>
      </c>
      <c r="D181" s="26">
        <v>613</v>
      </c>
      <c r="E181" s="27">
        <v>167</v>
      </c>
      <c r="F181" s="27">
        <v>64</v>
      </c>
      <c r="G181" s="27">
        <v>376</v>
      </c>
      <c r="H181" s="32">
        <v>6</v>
      </c>
      <c r="I181" s="26">
        <v>613</v>
      </c>
      <c r="J181" s="27">
        <v>175</v>
      </c>
      <c r="K181" s="27">
        <v>46</v>
      </c>
      <c r="L181" s="27">
        <v>387</v>
      </c>
      <c r="M181" s="32">
        <v>5</v>
      </c>
      <c r="N181" s="26">
        <v>613</v>
      </c>
      <c r="O181" s="27">
        <v>29</v>
      </c>
      <c r="P181" s="27">
        <v>418</v>
      </c>
      <c r="Q181" s="27">
        <v>160</v>
      </c>
      <c r="R181" s="32">
        <v>6</v>
      </c>
      <c r="S181" s="26">
        <v>613</v>
      </c>
      <c r="T181" s="27">
        <v>29</v>
      </c>
      <c r="U181" s="27">
        <v>36</v>
      </c>
      <c r="V181" s="27">
        <v>542</v>
      </c>
      <c r="W181" s="32">
        <v>6</v>
      </c>
      <c r="X181" s="26">
        <v>613</v>
      </c>
      <c r="Y181" s="27">
        <v>272</v>
      </c>
      <c r="Z181" s="27">
        <v>22</v>
      </c>
      <c r="AA181" s="27">
        <v>314</v>
      </c>
      <c r="AB181" s="32">
        <v>5</v>
      </c>
      <c r="AC181" s="26">
        <v>613</v>
      </c>
      <c r="AD181" s="27">
        <v>133</v>
      </c>
      <c r="AE181" s="27">
        <v>133</v>
      </c>
      <c r="AF181" s="27">
        <v>342</v>
      </c>
      <c r="AG181" s="32">
        <v>5</v>
      </c>
      <c r="AH181" s="26">
        <v>613</v>
      </c>
      <c r="AI181" s="27">
        <v>171</v>
      </c>
      <c r="AJ181" s="27">
        <v>44</v>
      </c>
      <c r="AK181" s="27">
        <v>393</v>
      </c>
      <c r="AL181" s="28">
        <v>5</v>
      </c>
    </row>
    <row r="182" spans="2:38" ht="13.5" customHeight="1" x14ac:dyDescent="0.15">
      <c r="B182" s="55"/>
      <c r="C182" s="53"/>
      <c r="D182" s="23">
        <v>100</v>
      </c>
      <c r="E182" s="24">
        <v>27.2</v>
      </c>
      <c r="F182" s="24">
        <v>10.4</v>
      </c>
      <c r="G182" s="24">
        <v>61.3</v>
      </c>
      <c r="H182" s="31">
        <v>1</v>
      </c>
      <c r="I182" s="23">
        <v>100</v>
      </c>
      <c r="J182" s="24">
        <v>28.5</v>
      </c>
      <c r="K182" s="24">
        <v>7.5</v>
      </c>
      <c r="L182" s="24">
        <v>63.1</v>
      </c>
      <c r="M182" s="31">
        <v>0.8</v>
      </c>
      <c r="N182" s="23">
        <v>100</v>
      </c>
      <c r="O182" s="24">
        <v>4.7</v>
      </c>
      <c r="P182" s="24">
        <v>68.2</v>
      </c>
      <c r="Q182" s="24">
        <v>26.1</v>
      </c>
      <c r="R182" s="31">
        <v>1</v>
      </c>
      <c r="S182" s="23">
        <v>100</v>
      </c>
      <c r="T182" s="24">
        <v>4.7</v>
      </c>
      <c r="U182" s="24">
        <v>5.9</v>
      </c>
      <c r="V182" s="24">
        <v>88.4</v>
      </c>
      <c r="W182" s="31">
        <v>1</v>
      </c>
      <c r="X182" s="23">
        <v>100</v>
      </c>
      <c r="Y182" s="24">
        <v>44.4</v>
      </c>
      <c r="Z182" s="24">
        <v>3.6</v>
      </c>
      <c r="AA182" s="24">
        <v>51.2</v>
      </c>
      <c r="AB182" s="31">
        <v>0.8</v>
      </c>
      <c r="AC182" s="23">
        <v>100</v>
      </c>
      <c r="AD182" s="24">
        <v>21.7</v>
      </c>
      <c r="AE182" s="24">
        <v>21.7</v>
      </c>
      <c r="AF182" s="24">
        <v>55.8</v>
      </c>
      <c r="AG182" s="31">
        <v>0.8</v>
      </c>
      <c r="AH182" s="23">
        <v>100</v>
      </c>
      <c r="AI182" s="24">
        <v>27.9</v>
      </c>
      <c r="AJ182" s="24">
        <v>7.2</v>
      </c>
      <c r="AK182" s="24">
        <v>64.099999999999994</v>
      </c>
      <c r="AL182" s="25">
        <v>0.8</v>
      </c>
    </row>
    <row r="183" spans="2:38" ht="13.5" customHeight="1" x14ac:dyDescent="0.15">
      <c r="B183" s="55"/>
      <c r="C183" s="52" t="s">
        <v>137</v>
      </c>
      <c r="D183" s="26">
        <v>645</v>
      </c>
      <c r="E183" s="27">
        <v>234</v>
      </c>
      <c r="F183" s="27">
        <v>56</v>
      </c>
      <c r="G183" s="27">
        <v>350</v>
      </c>
      <c r="H183" s="32">
        <v>5</v>
      </c>
      <c r="I183" s="26">
        <v>645</v>
      </c>
      <c r="J183" s="27">
        <v>180</v>
      </c>
      <c r="K183" s="27">
        <v>43</v>
      </c>
      <c r="L183" s="27">
        <v>417</v>
      </c>
      <c r="M183" s="32">
        <v>5</v>
      </c>
      <c r="N183" s="26">
        <v>645</v>
      </c>
      <c r="O183" s="27">
        <v>22</v>
      </c>
      <c r="P183" s="27">
        <v>460</v>
      </c>
      <c r="Q183" s="27">
        <v>155</v>
      </c>
      <c r="R183" s="32">
        <v>8</v>
      </c>
      <c r="S183" s="26">
        <v>645</v>
      </c>
      <c r="T183" s="27">
        <v>31</v>
      </c>
      <c r="U183" s="27">
        <v>22</v>
      </c>
      <c r="V183" s="27">
        <v>586</v>
      </c>
      <c r="W183" s="32">
        <v>6</v>
      </c>
      <c r="X183" s="26">
        <v>645</v>
      </c>
      <c r="Y183" s="27">
        <v>268</v>
      </c>
      <c r="Z183" s="27">
        <v>36</v>
      </c>
      <c r="AA183" s="27">
        <v>336</v>
      </c>
      <c r="AB183" s="32">
        <v>5</v>
      </c>
      <c r="AC183" s="26">
        <v>645</v>
      </c>
      <c r="AD183" s="27">
        <v>124</v>
      </c>
      <c r="AE183" s="27">
        <v>141</v>
      </c>
      <c r="AF183" s="27">
        <v>373</v>
      </c>
      <c r="AG183" s="32">
        <v>7</v>
      </c>
      <c r="AH183" s="26">
        <v>645</v>
      </c>
      <c r="AI183" s="27">
        <v>165</v>
      </c>
      <c r="AJ183" s="27">
        <v>47</v>
      </c>
      <c r="AK183" s="27">
        <v>427</v>
      </c>
      <c r="AL183" s="28">
        <v>6</v>
      </c>
    </row>
    <row r="184" spans="2:38" ht="13.5" customHeight="1" x14ac:dyDescent="0.15">
      <c r="B184" s="55"/>
      <c r="C184" s="53"/>
      <c r="D184" s="23">
        <v>100</v>
      </c>
      <c r="E184" s="24">
        <v>36.299999999999997</v>
      </c>
      <c r="F184" s="24">
        <v>8.6999999999999993</v>
      </c>
      <c r="G184" s="24">
        <v>54.3</v>
      </c>
      <c r="H184" s="31">
        <v>0.8</v>
      </c>
      <c r="I184" s="23">
        <v>100</v>
      </c>
      <c r="J184" s="24">
        <v>27.9</v>
      </c>
      <c r="K184" s="24">
        <v>6.7</v>
      </c>
      <c r="L184" s="24">
        <v>64.7</v>
      </c>
      <c r="M184" s="31">
        <v>0.8</v>
      </c>
      <c r="N184" s="23">
        <v>100</v>
      </c>
      <c r="O184" s="24">
        <v>3.4</v>
      </c>
      <c r="P184" s="24">
        <v>71.3</v>
      </c>
      <c r="Q184" s="24">
        <v>24</v>
      </c>
      <c r="R184" s="31">
        <v>1.2</v>
      </c>
      <c r="S184" s="23">
        <v>100</v>
      </c>
      <c r="T184" s="24">
        <v>4.8</v>
      </c>
      <c r="U184" s="24">
        <v>3.4</v>
      </c>
      <c r="V184" s="24">
        <v>90.9</v>
      </c>
      <c r="W184" s="31">
        <v>0.9</v>
      </c>
      <c r="X184" s="23">
        <v>100</v>
      </c>
      <c r="Y184" s="24">
        <v>41.6</v>
      </c>
      <c r="Z184" s="24">
        <v>5.6</v>
      </c>
      <c r="AA184" s="24">
        <v>52.1</v>
      </c>
      <c r="AB184" s="31">
        <v>0.8</v>
      </c>
      <c r="AC184" s="23">
        <v>100</v>
      </c>
      <c r="AD184" s="24">
        <v>19.2</v>
      </c>
      <c r="AE184" s="24">
        <v>21.9</v>
      </c>
      <c r="AF184" s="24">
        <v>57.8</v>
      </c>
      <c r="AG184" s="31">
        <v>1.1000000000000001</v>
      </c>
      <c r="AH184" s="23">
        <v>100</v>
      </c>
      <c r="AI184" s="24">
        <v>25.6</v>
      </c>
      <c r="AJ184" s="24">
        <v>7.3</v>
      </c>
      <c r="AK184" s="24">
        <v>66.2</v>
      </c>
      <c r="AL184" s="25">
        <v>0.9</v>
      </c>
    </row>
    <row r="185" spans="2:38" ht="13.5" customHeight="1" x14ac:dyDescent="0.15">
      <c r="B185" s="55"/>
      <c r="C185" s="52" t="s">
        <v>138</v>
      </c>
      <c r="D185" s="26">
        <v>394</v>
      </c>
      <c r="E185" s="27">
        <v>166</v>
      </c>
      <c r="F185" s="27">
        <v>39</v>
      </c>
      <c r="G185" s="27">
        <v>187</v>
      </c>
      <c r="H185" s="32">
        <v>2</v>
      </c>
      <c r="I185" s="26">
        <v>394</v>
      </c>
      <c r="J185" s="27">
        <v>90</v>
      </c>
      <c r="K185" s="27">
        <v>30</v>
      </c>
      <c r="L185" s="27">
        <v>271</v>
      </c>
      <c r="M185" s="32">
        <v>3</v>
      </c>
      <c r="N185" s="26">
        <v>394</v>
      </c>
      <c r="O185" s="27">
        <v>17</v>
      </c>
      <c r="P185" s="27">
        <v>295</v>
      </c>
      <c r="Q185" s="27">
        <v>79</v>
      </c>
      <c r="R185" s="32">
        <v>3</v>
      </c>
      <c r="S185" s="26">
        <v>394</v>
      </c>
      <c r="T185" s="27">
        <v>15</v>
      </c>
      <c r="U185" s="27">
        <v>15</v>
      </c>
      <c r="V185" s="27">
        <v>361</v>
      </c>
      <c r="W185" s="32">
        <v>3</v>
      </c>
      <c r="X185" s="26">
        <v>394</v>
      </c>
      <c r="Y185" s="27">
        <v>161</v>
      </c>
      <c r="Z185" s="27">
        <v>19</v>
      </c>
      <c r="AA185" s="27">
        <v>212</v>
      </c>
      <c r="AB185" s="32">
        <v>2</v>
      </c>
      <c r="AC185" s="26">
        <v>394</v>
      </c>
      <c r="AD185" s="27">
        <v>83</v>
      </c>
      <c r="AE185" s="27">
        <v>90</v>
      </c>
      <c r="AF185" s="27">
        <v>219</v>
      </c>
      <c r="AG185" s="32">
        <v>2</v>
      </c>
      <c r="AH185" s="26">
        <v>394</v>
      </c>
      <c r="AI185" s="27">
        <v>120</v>
      </c>
      <c r="AJ185" s="27">
        <v>29</v>
      </c>
      <c r="AK185" s="27">
        <v>244</v>
      </c>
      <c r="AL185" s="28">
        <v>1</v>
      </c>
    </row>
    <row r="186" spans="2:38" ht="13.5" customHeight="1" x14ac:dyDescent="0.15">
      <c r="B186" s="55"/>
      <c r="C186" s="53"/>
      <c r="D186" s="23">
        <v>100</v>
      </c>
      <c r="E186" s="24">
        <v>42.1</v>
      </c>
      <c r="F186" s="24">
        <v>9.9</v>
      </c>
      <c r="G186" s="24">
        <v>47.5</v>
      </c>
      <c r="H186" s="31">
        <v>0.5</v>
      </c>
      <c r="I186" s="23">
        <v>100</v>
      </c>
      <c r="J186" s="24">
        <v>22.8</v>
      </c>
      <c r="K186" s="24">
        <v>7.6</v>
      </c>
      <c r="L186" s="24">
        <v>68.8</v>
      </c>
      <c r="M186" s="31">
        <v>0.8</v>
      </c>
      <c r="N186" s="23">
        <v>100</v>
      </c>
      <c r="O186" s="24">
        <v>4.3</v>
      </c>
      <c r="P186" s="24">
        <v>74.900000000000006</v>
      </c>
      <c r="Q186" s="24">
        <v>20.100000000000001</v>
      </c>
      <c r="R186" s="31">
        <v>0.8</v>
      </c>
      <c r="S186" s="23">
        <v>100</v>
      </c>
      <c r="T186" s="24">
        <v>3.8</v>
      </c>
      <c r="U186" s="24">
        <v>3.8</v>
      </c>
      <c r="V186" s="24">
        <v>91.6</v>
      </c>
      <c r="W186" s="31">
        <v>0.8</v>
      </c>
      <c r="X186" s="23">
        <v>100</v>
      </c>
      <c r="Y186" s="24">
        <v>40.9</v>
      </c>
      <c r="Z186" s="24">
        <v>4.8</v>
      </c>
      <c r="AA186" s="24">
        <v>53.8</v>
      </c>
      <c r="AB186" s="31">
        <v>0.5</v>
      </c>
      <c r="AC186" s="23">
        <v>100</v>
      </c>
      <c r="AD186" s="24">
        <v>21.1</v>
      </c>
      <c r="AE186" s="24">
        <v>22.8</v>
      </c>
      <c r="AF186" s="24">
        <v>55.6</v>
      </c>
      <c r="AG186" s="31">
        <v>0.5</v>
      </c>
      <c r="AH186" s="23">
        <v>100</v>
      </c>
      <c r="AI186" s="24">
        <v>30.5</v>
      </c>
      <c r="AJ186" s="24">
        <v>7.4</v>
      </c>
      <c r="AK186" s="24">
        <v>61.9</v>
      </c>
      <c r="AL186" s="25">
        <v>0.3</v>
      </c>
    </row>
    <row r="187" spans="2:38" ht="13.5" customHeight="1" x14ac:dyDescent="0.15">
      <c r="B187" s="55"/>
      <c r="C187" s="52" t="s">
        <v>139</v>
      </c>
      <c r="D187" s="26">
        <v>259</v>
      </c>
      <c r="E187" s="27">
        <v>142</v>
      </c>
      <c r="F187" s="27">
        <v>16</v>
      </c>
      <c r="G187" s="27">
        <v>99</v>
      </c>
      <c r="H187" s="32">
        <v>2</v>
      </c>
      <c r="I187" s="26">
        <v>259</v>
      </c>
      <c r="J187" s="27">
        <v>47</v>
      </c>
      <c r="K187" s="27">
        <v>26</v>
      </c>
      <c r="L187" s="27">
        <v>185</v>
      </c>
      <c r="M187" s="32">
        <v>1</v>
      </c>
      <c r="N187" s="26">
        <v>259</v>
      </c>
      <c r="O187" s="27">
        <v>11</v>
      </c>
      <c r="P187" s="27">
        <v>195</v>
      </c>
      <c r="Q187" s="27">
        <v>52</v>
      </c>
      <c r="R187" s="32">
        <v>1</v>
      </c>
      <c r="S187" s="26">
        <v>259</v>
      </c>
      <c r="T187" s="27">
        <v>9</v>
      </c>
      <c r="U187" s="27">
        <v>9</v>
      </c>
      <c r="V187" s="27">
        <v>240</v>
      </c>
      <c r="W187" s="32">
        <v>1</v>
      </c>
      <c r="X187" s="26">
        <v>259</v>
      </c>
      <c r="Y187" s="27">
        <v>101</v>
      </c>
      <c r="Z187" s="27">
        <v>11</v>
      </c>
      <c r="AA187" s="27">
        <v>146</v>
      </c>
      <c r="AB187" s="32">
        <v>1</v>
      </c>
      <c r="AC187" s="26">
        <v>259</v>
      </c>
      <c r="AD187" s="27">
        <v>52</v>
      </c>
      <c r="AE187" s="27">
        <v>67</v>
      </c>
      <c r="AF187" s="27">
        <v>139</v>
      </c>
      <c r="AG187" s="32">
        <v>1</v>
      </c>
      <c r="AH187" s="26">
        <v>259</v>
      </c>
      <c r="AI187" s="27">
        <v>87</v>
      </c>
      <c r="AJ187" s="27">
        <v>26</v>
      </c>
      <c r="AK187" s="27">
        <v>145</v>
      </c>
      <c r="AL187" s="28">
        <v>1</v>
      </c>
    </row>
    <row r="188" spans="2:38" ht="13.5" customHeight="1" x14ac:dyDescent="0.15">
      <c r="B188" s="55"/>
      <c r="C188" s="53"/>
      <c r="D188" s="23">
        <v>100</v>
      </c>
      <c r="E188" s="24">
        <v>54.8</v>
      </c>
      <c r="F188" s="24">
        <v>6.2</v>
      </c>
      <c r="G188" s="24">
        <v>38.200000000000003</v>
      </c>
      <c r="H188" s="31">
        <v>0.8</v>
      </c>
      <c r="I188" s="23">
        <v>100</v>
      </c>
      <c r="J188" s="24">
        <v>18.100000000000001</v>
      </c>
      <c r="K188" s="24">
        <v>10</v>
      </c>
      <c r="L188" s="24">
        <v>71.400000000000006</v>
      </c>
      <c r="M188" s="31">
        <v>0.4</v>
      </c>
      <c r="N188" s="23">
        <v>100</v>
      </c>
      <c r="O188" s="24">
        <v>4.2</v>
      </c>
      <c r="P188" s="24">
        <v>75.3</v>
      </c>
      <c r="Q188" s="24">
        <v>20.100000000000001</v>
      </c>
      <c r="R188" s="31">
        <v>0.4</v>
      </c>
      <c r="S188" s="23">
        <v>100</v>
      </c>
      <c r="T188" s="24">
        <v>3.5</v>
      </c>
      <c r="U188" s="24">
        <v>3.5</v>
      </c>
      <c r="V188" s="24">
        <v>92.7</v>
      </c>
      <c r="W188" s="31">
        <v>0.4</v>
      </c>
      <c r="X188" s="23">
        <v>100</v>
      </c>
      <c r="Y188" s="24">
        <v>39</v>
      </c>
      <c r="Z188" s="24">
        <v>4.2</v>
      </c>
      <c r="AA188" s="24">
        <v>56.4</v>
      </c>
      <c r="AB188" s="31">
        <v>0.4</v>
      </c>
      <c r="AC188" s="23">
        <v>100</v>
      </c>
      <c r="AD188" s="24">
        <v>20.100000000000001</v>
      </c>
      <c r="AE188" s="24">
        <v>25.9</v>
      </c>
      <c r="AF188" s="24">
        <v>53.7</v>
      </c>
      <c r="AG188" s="31">
        <v>0.4</v>
      </c>
      <c r="AH188" s="23">
        <v>100</v>
      </c>
      <c r="AI188" s="24">
        <v>33.6</v>
      </c>
      <c r="AJ188" s="24">
        <v>10</v>
      </c>
      <c r="AK188" s="24">
        <v>56</v>
      </c>
      <c r="AL188" s="25">
        <v>0.4</v>
      </c>
    </row>
    <row r="189" spans="2:38" ht="13.5" customHeight="1" x14ac:dyDescent="0.15">
      <c r="B189" s="55"/>
      <c r="C189" s="52" t="s">
        <v>99</v>
      </c>
      <c r="D189" s="26">
        <v>48</v>
      </c>
      <c r="E189" s="27">
        <v>16</v>
      </c>
      <c r="F189" s="27">
        <v>6</v>
      </c>
      <c r="G189" s="27">
        <v>23</v>
      </c>
      <c r="H189" s="32">
        <v>3</v>
      </c>
      <c r="I189" s="26">
        <v>48</v>
      </c>
      <c r="J189" s="27">
        <v>12</v>
      </c>
      <c r="K189" s="27">
        <v>3</v>
      </c>
      <c r="L189" s="27">
        <v>29</v>
      </c>
      <c r="M189" s="32">
        <v>4</v>
      </c>
      <c r="N189" s="26">
        <v>48</v>
      </c>
      <c r="O189" s="27">
        <v>5</v>
      </c>
      <c r="P189" s="27">
        <v>27</v>
      </c>
      <c r="Q189" s="27">
        <v>11</v>
      </c>
      <c r="R189" s="32">
        <v>5</v>
      </c>
      <c r="S189" s="26">
        <v>48</v>
      </c>
      <c r="T189" s="27">
        <v>6</v>
      </c>
      <c r="U189" s="27">
        <v>2</v>
      </c>
      <c r="V189" s="27">
        <v>37</v>
      </c>
      <c r="W189" s="32">
        <v>3</v>
      </c>
      <c r="X189" s="26">
        <v>48</v>
      </c>
      <c r="Y189" s="27">
        <v>24</v>
      </c>
      <c r="Z189" s="27">
        <v>1</v>
      </c>
      <c r="AA189" s="27">
        <v>20</v>
      </c>
      <c r="AB189" s="32">
        <v>3</v>
      </c>
      <c r="AC189" s="26">
        <v>48</v>
      </c>
      <c r="AD189" s="27">
        <v>11</v>
      </c>
      <c r="AE189" s="27">
        <v>13</v>
      </c>
      <c r="AF189" s="27">
        <v>21</v>
      </c>
      <c r="AG189" s="32">
        <v>3</v>
      </c>
      <c r="AH189" s="26">
        <v>48</v>
      </c>
      <c r="AI189" s="27">
        <v>12</v>
      </c>
      <c r="AJ189" s="27">
        <v>2</v>
      </c>
      <c r="AK189" s="27">
        <v>31</v>
      </c>
      <c r="AL189" s="28">
        <v>3</v>
      </c>
    </row>
    <row r="190" spans="2:38" ht="13.5" customHeight="1" x14ac:dyDescent="0.15">
      <c r="B190" s="44"/>
      <c r="C190" s="59"/>
      <c r="D190" s="34">
        <v>100</v>
      </c>
      <c r="E190" s="35">
        <v>33.299999999999997</v>
      </c>
      <c r="F190" s="35">
        <v>12.5</v>
      </c>
      <c r="G190" s="35">
        <v>47.9</v>
      </c>
      <c r="H190" s="37">
        <v>6.3</v>
      </c>
      <c r="I190" s="34">
        <v>100</v>
      </c>
      <c r="J190" s="35">
        <v>25</v>
      </c>
      <c r="K190" s="35">
        <v>6.3</v>
      </c>
      <c r="L190" s="35">
        <v>60.4</v>
      </c>
      <c r="M190" s="37">
        <v>8.3000000000000007</v>
      </c>
      <c r="N190" s="34">
        <v>100</v>
      </c>
      <c r="O190" s="35">
        <v>10.4</v>
      </c>
      <c r="P190" s="35">
        <v>56.3</v>
      </c>
      <c r="Q190" s="35">
        <v>22.9</v>
      </c>
      <c r="R190" s="37">
        <v>10.4</v>
      </c>
      <c r="S190" s="34">
        <v>100</v>
      </c>
      <c r="T190" s="35">
        <v>12.5</v>
      </c>
      <c r="U190" s="35">
        <v>4.2</v>
      </c>
      <c r="V190" s="35">
        <v>77.099999999999994</v>
      </c>
      <c r="W190" s="37">
        <v>6.3</v>
      </c>
      <c r="X190" s="34">
        <v>100</v>
      </c>
      <c r="Y190" s="35">
        <v>50</v>
      </c>
      <c r="Z190" s="35">
        <v>2.1</v>
      </c>
      <c r="AA190" s="35">
        <v>41.7</v>
      </c>
      <c r="AB190" s="37">
        <v>6.3</v>
      </c>
      <c r="AC190" s="34">
        <v>100</v>
      </c>
      <c r="AD190" s="35">
        <v>22.9</v>
      </c>
      <c r="AE190" s="35">
        <v>27.1</v>
      </c>
      <c r="AF190" s="35">
        <v>43.8</v>
      </c>
      <c r="AG190" s="37">
        <v>6.3</v>
      </c>
      <c r="AH190" s="34">
        <v>100</v>
      </c>
      <c r="AI190" s="35">
        <v>25</v>
      </c>
      <c r="AJ190" s="35">
        <v>4.2</v>
      </c>
      <c r="AK190" s="35">
        <v>64.599999999999994</v>
      </c>
      <c r="AL190" s="36">
        <v>6.3</v>
      </c>
    </row>
    <row r="191" spans="2:38" ht="13.5" customHeight="1" x14ac:dyDescent="0.15">
      <c r="B191" s="43" t="s">
        <v>95</v>
      </c>
      <c r="C191" s="49"/>
      <c r="D191" s="17">
        <v>2715</v>
      </c>
      <c r="E191" s="18">
        <v>843</v>
      </c>
      <c r="F191" s="18">
        <v>291</v>
      </c>
      <c r="G191" s="18">
        <v>1560</v>
      </c>
      <c r="H191" s="30">
        <v>21</v>
      </c>
      <c r="I191" s="17">
        <v>2715</v>
      </c>
      <c r="J191" s="18">
        <v>716</v>
      </c>
      <c r="K191" s="18">
        <v>200</v>
      </c>
      <c r="L191" s="18">
        <v>1778</v>
      </c>
      <c r="M191" s="30">
        <v>21</v>
      </c>
      <c r="N191" s="17">
        <v>2715</v>
      </c>
      <c r="O191" s="18">
        <v>119</v>
      </c>
      <c r="P191" s="18">
        <v>1871</v>
      </c>
      <c r="Q191" s="18">
        <v>697</v>
      </c>
      <c r="R191" s="30">
        <v>28</v>
      </c>
      <c r="S191" s="17">
        <v>2715</v>
      </c>
      <c r="T191" s="18">
        <v>148</v>
      </c>
      <c r="U191" s="18">
        <v>133</v>
      </c>
      <c r="V191" s="18">
        <v>2412</v>
      </c>
      <c r="W191" s="30">
        <v>22</v>
      </c>
      <c r="X191" s="17">
        <v>2715</v>
      </c>
      <c r="Y191" s="18">
        <v>1193</v>
      </c>
      <c r="Z191" s="18">
        <v>123</v>
      </c>
      <c r="AA191" s="18">
        <v>1379</v>
      </c>
      <c r="AB191" s="30">
        <v>20</v>
      </c>
      <c r="AC191" s="17">
        <v>2715</v>
      </c>
      <c r="AD191" s="18">
        <v>606</v>
      </c>
      <c r="AE191" s="18">
        <v>599</v>
      </c>
      <c r="AF191" s="18">
        <v>1488</v>
      </c>
      <c r="AG191" s="30">
        <v>22</v>
      </c>
      <c r="AH191" s="17">
        <v>2715</v>
      </c>
      <c r="AI191" s="18">
        <v>781</v>
      </c>
      <c r="AJ191" s="18">
        <v>202</v>
      </c>
      <c r="AK191" s="18">
        <v>1713</v>
      </c>
      <c r="AL191" s="19">
        <v>19</v>
      </c>
    </row>
    <row r="192" spans="2:38" ht="13.5" customHeight="1" x14ac:dyDescent="0.15">
      <c r="B192" s="57"/>
      <c r="C192" s="53"/>
      <c r="D192" s="23">
        <v>100</v>
      </c>
      <c r="E192" s="24">
        <v>31</v>
      </c>
      <c r="F192" s="24">
        <v>10.7</v>
      </c>
      <c r="G192" s="24">
        <v>57.5</v>
      </c>
      <c r="H192" s="31">
        <v>0.8</v>
      </c>
      <c r="I192" s="23">
        <v>100</v>
      </c>
      <c r="J192" s="24">
        <v>26.4</v>
      </c>
      <c r="K192" s="24">
        <v>7.4</v>
      </c>
      <c r="L192" s="24">
        <v>65.5</v>
      </c>
      <c r="M192" s="31">
        <v>0.8</v>
      </c>
      <c r="N192" s="23">
        <v>100</v>
      </c>
      <c r="O192" s="24">
        <v>4.4000000000000004</v>
      </c>
      <c r="P192" s="24">
        <v>68.900000000000006</v>
      </c>
      <c r="Q192" s="24">
        <v>25.7</v>
      </c>
      <c r="R192" s="31">
        <v>1</v>
      </c>
      <c r="S192" s="23">
        <v>100</v>
      </c>
      <c r="T192" s="24">
        <v>5.5</v>
      </c>
      <c r="U192" s="24">
        <v>4.9000000000000004</v>
      </c>
      <c r="V192" s="24">
        <v>88.8</v>
      </c>
      <c r="W192" s="31">
        <v>0.8</v>
      </c>
      <c r="X192" s="23">
        <v>100</v>
      </c>
      <c r="Y192" s="24">
        <v>43.9</v>
      </c>
      <c r="Z192" s="24">
        <v>4.5</v>
      </c>
      <c r="AA192" s="24">
        <v>50.8</v>
      </c>
      <c r="AB192" s="31">
        <v>0.7</v>
      </c>
      <c r="AC192" s="23">
        <v>100</v>
      </c>
      <c r="AD192" s="24">
        <v>22.3</v>
      </c>
      <c r="AE192" s="24">
        <v>22.1</v>
      </c>
      <c r="AF192" s="24">
        <v>54.8</v>
      </c>
      <c r="AG192" s="31">
        <v>0.8</v>
      </c>
      <c r="AH192" s="23">
        <v>100</v>
      </c>
      <c r="AI192" s="24">
        <v>28.8</v>
      </c>
      <c r="AJ192" s="24">
        <v>7.4</v>
      </c>
      <c r="AK192" s="24">
        <v>63.1</v>
      </c>
      <c r="AL192" s="25">
        <v>0.7</v>
      </c>
    </row>
    <row r="193" spans="2:38" ht="13.5" customHeight="1" x14ac:dyDescent="0.15">
      <c r="B193" s="54" t="s">
        <v>26</v>
      </c>
      <c r="C193" s="52" t="s">
        <v>188</v>
      </c>
      <c r="D193" s="26">
        <v>2311</v>
      </c>
      <c r="E193" s="27">
        <v>748</v>
      </c>
      <c r="F193" s="27">
        <v>218</v>
      </c>
      <c r="G193" s="27">
        <v>1332</v>
      </c>
      <c r="H193" s="32">
        <v>13</v>
      </c>
      <c r="I193" s="26">
        <v>2311</v>
      </c>
      <c r="J193" s="27">
        <v>594</v>
      </c>
      <c r="K193" s="27">
        <v>170</v>
      </c>
      <c r="L193" s="27">
        <v>1535</v>
      </c>
      <c r="M193" s="32">
        <v>12</v>
      </c>
      <c r="N193" s="26">
        <v>2311</v>
      </c>
      <c r="O193" s="27">
        <v>111</v>
      </c>
      <c r="P193" s="27">
        <v>1741</v>
      </c>
      <c r="Q193" s="27">
        <v>445</v>
      </c>
      <c r="R193" s="32">
        <v>14</v>
      </c>
      <c r="S193" s="26">
        <v>2311</v>
      </c>
      <c r="T193" s="27">
        <v>110</v>
      </c>
      <c r="U193" s="27">
        <v>110</v>
      </c>
      <c r="V193" s="27">
        <v>2078</v>
      </c>
      <c r="W193" s="32">
        <v>13</v>
      </c>
      <c r="X193" s="26">
        <v>2311</v>
      </c>
      <c r="Y193" s="27">
        <v>1022</v>
      </c>
      <c r="Z193" s="27">
        <v>101</v>
      </c>
      <c r="AA193" s="27">
        <v>1176</v>
      </c>
      <c r="AB193" s="32">
        <v>12</v>
      </c>
      <c r="AC193" s="26">
        <v>2311</v>
      </c>
      <c r="AD193" s="27">
        <v>512</v>
      </c>
      <c r="AE193" s="27">
        <v>514</v>
      </c>
      <c r="AF193" s="27">
        <v>1271</v>
      </c>
      <c r="AG193" s="32">
        <v>14</v>
      </c>
      <c r="AH193" s="26">
        <v>2311</v>
      </c>
      <c r="AI193" s="27">
        <v>640</v>
      </c>
      <c r="AJ193" s="27">
        <v>175</v>
      </c>
      <c r="AK193" s="27">
        <v>1485</v>
      </c>
      <c r="AL193" s="28">
        <v>11</v>
      </c>
    </row>
    <row r="194" spans="2:38" ht="13.5" customHeight="1" x14ac:dyDescent="0.15">
      <c r="B194" s="55"/>
      <c r="C194" s="53"/>
      <c r="D194" s="23">
        <v>100</v>
      </c>
      <c r="E194" s="24">
        <v>32.4</v>
      </c>
      <c r="F194" s="24">
        <v>9.4</v>
      </c>
      <c r="G194" s="24">
        <v>57.6</v>
      </c>
      <c r="H194" s="31">
        <v>0.6</v>
      </c>
      <c r="I194" s="23">
        <v>100</v>
      </c>
      <c r="J194" s="24">
        <v>25.7</v>
      </c>
      <c r="K194" s="24">
        <v>7.4</v>
      </c>
      <c r="L194" s="24">
        <v>66.400000000000006</v>
      </c>
      <c r="M194" s="31">
        <v>0.5</v>
      </c>
      <c r="N194" s="23">
        <v>100</v>
      </c>
      <c r="O194" s="24">
        <v>4.8</v>
      </c>
      <c r="P194" s="24">
        <v>75.3</v>
      </c>
      <c r="Q194" s="24">
        <v>19.3</v>
      </c>
      <c r="R194" s="31">
        <v>0.6</v>
      </c>
      <c r="S194" s="23">
        <v>100</v>
      </c>
      <c r="T194" s="24">
        <v>4.8</v>
      </c>
      <c r="U194" s="24">
        <v>4.8</v>
      </c>
      <c r="V194" s="24">
        <v>89.9</v>
      </c>
      <c r="W194" s="31">
        <v>0.6</v>
      </c>
      <c r="X194" s="23">
        <v>100</v>
      </c>
      <c r="Y194" s="24">
        <v>44.2</v>
      </c>
      <c r="Z194" s="24">
        <v>4.4000000000000004</v>
      </c>
      <c r="AA194" s="24">
        <v>50.9</v>
      </c>
      <c r="AB194" s="31">
        <v>0.5</v>
      </c>
      <c r="AC194" s="23">
        <v>100</v>
      </c>
      <c r="AD194" s="24">
        <v>22.2</v>
      </c>
      <c r="AE194" s="24">
        <v>22.2</v>
      </c>
      <c r="AF194" s="24">
        <v>55</v>
      </c>
      <c r="AG194" s="31">
        <v>0.6</v>
      </c>
      <c r="AH194" s="23">
        <v>100</v>
      </c>
      <c r="AI194" s="24">
        <v>27.7</v>
      </c>
      <c r="AJ194" s="24">
        <v>7.6</v>
      </c>
      <c r="AK194" s="24">
        <v>64.3</v>
      </c>
      <c r="AL194" s="25">
        <v>0.5</v>
      </c>
    </row>
    <row r="195" spans="2:38" ht="13.5" customHeight="1" x14ac:dyDescent="0.15">
      <c r="B195" s="55"/>
      <c r="C195" s="52" t="s">
        <v>189</v>
      </c>
      <c r="D195" s="26">
        <v>396</v>
      </c>
      <c r="E195" s="27">
        <v>93</v>
      </c>
      <c r="F195" s="27">
        <v>73</v>
      </c>
      <c r="G195" s="27">
        <v>223</v>
      </c>
      <c r="H195" s="32">
        <v>7</v>
      </c>
      <c r="I195" s="26">
        <v>396</v>
      </c>
      <c r="J195" s="27">
        <v>120</v>
      </c>
      <c r="K195" s="27">
        <v>29</v>
      </c>
      <c r="L195" s="27">
        <v>239</v>
      </c>
      <c r="M195" s="32">
        <v>8</v>
      </c>
      <c r="N195" s="26">
        <v>396</v>
      </c>
      <c r="O195" s="27">
        <v>8</v>
      </c>
      <c r="P195" s="27">
        <v>126</v>
      </c>
      <c r="Q195" s="27">
        <v>249</v>
      </c>
      <c r="R195" s="32">
        <v>13</v>
      </c>
      <c r="S195" s="26">
        <v>396</v>
      </c>
      <c r="T195" s="27">
        <v>38</v>
      </c>
      <c r="U195" s="27">
        <v>22</v>
      </c>
      <c r="V195" s="27">
        <v>328</v>
      </c>
      <c r="W195" s="32">
        <v>8</v>
      </c>
      <c r="X195" s="26">
        <v>396</v>
      </c>
      <c r="Y195" s="27">
        <v>167</v>
      </c>
      <c r="Z195" s="27">
        <v>22</v>
      </c>
      <c r="AA195" s="27">
        <v>200</v>
      </c>
      <c r="AB195" s="32">
        <v>7</v>
      </c>
      <c r="AC195" s="26">
        <v>396</v>
      </c>
      <c r="AD195" s="27">
        <v>92</v>
      </c>
      <c r="AE195" s="27">
        <v>84</v>
      </c>
      <c r="AF195" s="27">
        <v>213</v>
      </c>
      <c r="AG195" s="32">
        <v>7</v>
      </c>
      <c r="AH195" s="26">
        <v>396</v>
      </c>
      <c r="AI195" s="27">
        <v>137</v>
      </c>
      <c r="AJ195" s="27">
        <v>27</v>
      </c>
      <c r="AK195" s="27">
        <v>225</v>
      </c>
      <c r="AL195" s="28">
        <v>7</v>
      </c>
    </row>
    <row r="196" spans="2:38" ht="13.5" customHeight="1" x14ac:dyDescent="0.15">
      <c r="B196" s="55"/>
      <c r="C196" s="53"/>
      <c r="D196" s="23">
        <v>100</v>
      </c>
      <c r="E196" s="24">
        <v>23.5</v>
      </c>
      <c r="F196" s="24">
        <v>18.399999999999999</v>
      </c>
      <c r="G196" s="24">
        <v>56.3</v>
      </c>
      <c r="H196" s="31">
        <v>1.8</v>
      </c>
      <c r="I196" s="23">
        <v>100</v>
      </c>
      <c r="J196" s="24">
        <v>30.3</v>
      </c>
      <c r="K196" s="24">
        <v>7.3</v>
      </c>
      <c r="L196" s="24">
        <v>60.4</v>
      </c>
      <c r="M196" s="31">
        <v>2</v>
      </c>
      <c r="N196" s="23">
        <v>100</v>
      </c>
      <c r="O196" s="24">
        <v>2</v>
      </c>
      <c r="P196" s="24">
        <v>31.8</v>
      </c>
      <c r="Q196" s="24">
        <v>62.9</v>
      </c>
      <c r="R196" s="31">
        <v>3.3</v>
      </c>
      <c r="S196" s="23">
        <v>100</v>
      </c>
      <c r="T196" s="24">
        <v>9.6</v>
      </c>
      <c r="U196" s="24">
        <v>5.6</v>
      </c>
      <c r="V196" s="24">
        <v>82.8</v>
      </c>
      <c r="W196" s="31">
        <v>2</v>
      </c>
      <c r="X196" s="23">
        <v>100</v>
      </c>
      <c r="Y196" s="24">
        <v>42.2</v>
      </c>
      <c r="Z196" s="24">
        <v>5.6</v>
      </c>
      <c r="AA196" s="24">
        <v>50.5</v>
      </c>
      <c r="AB196" s="31">
        <v>1.8</v>
      </c>
      <c r="AC196" s="23">
        <v>100</v>
      </c>
      <c r="AD196" s="24">
        <v>23.2</v>
      </c>
      <c r="AE196" s="24">
        <v>21.2</v>
      </c>
      <c r="AF196" s="24">
        <v>53.8</v>
      </c>
      <c r="AG196" s="31">
        <v>1.8</v>
      </c>
      <c r="AH196" s="23">
        <v>100</v>
      </c>
      <c r="AI196" s="24">
        <v>34.6</v>
      </c>
      <c r="AJ196" s="24">
        <v>6.8</v>
      </c>
      <c r="AK196" s="24">
        <v>56.8</v>
      </c>
      <c r="AL196" s="25">
        <v>1.8</v>
      </c>
    </row>
    <row r="197" spans="2:38" ht="13.5" customHeight="1" x14ac:dyDescent="0.15">
      <c r="B197" s="55"/>
      <c r="C197" s="52" t="s">
        <v>99</v>
      </c>
      <c r="D197" s="26">
        <v>8</v>
      </c>
      <c r="E197" s="27">
        <v>2</v>
      </c>
      <c r="F197" s="27" t="s">
        <v>132</v>
      </c>
      <c r="G197" s="27">
        <v>5</v>
      </c>
      <c r="H197" s="32">
        <v>1</v>
      </c>
      <c r="I197" s="26">
        <v>8</v>
      </c>
      <c r="J197" s="27">
        <v>2</v>
      </c>
      <c r="K197" s="27">
        <v>1</v>
      </c>
      <c r="L197" s="27">
        <v>4</v>
      </c>
      <c r="M197" s="32">
        <v>1</v>
      </c>
      <c r="N197" s="26">
        <v>8</v>
      </c>
      <c r="O197" s="27" t="s">
        <v>132</v>
      </c>
      <c r="P197" s="27">
        <v>4</v>
      </c>
      <c r="Q197" s="27">
        <v>3</v>
      </c>
      <c r="R197" s="32">
        <v>1</v>
      </c>
      <c r="S197" s="26">
        <v>8</v>
      </c>
      <c r="T197" s="27" t="s">
        <v>132</v>
      </c>
      <c r="U197" s="27">
        <v>1</v>
      </c>
      <c r="V197" s="27">
        <v>6</v>
      </c>
      <c r="W197" s="32">
        <v>1</v>
      </c>
      <c r="X197" s="26">
        <v>8</v>
      </c>
      <c r="Y197" s="27">
        <v>4</v>
      </c>
      <c r="Z197" s="27" t="s">
        <v>132</v>
      </c>
      <c r="AA197" s="27">
        <v>3</v>
      </c>
      <c r="AB197" s="32">
        <v>1</v>
      </c>
      <c r="AC197" s="26">
        <v>8</v>
      </c>
      <c r="AD197" s="27">
        <v>2</v>
      </c>
      <c r="AE197" s="27">
        <v>1</v>
      </c>
      <c r="AF197" s="27">
        <v>4</v>
      </c>
      <c r="AG197" s="32">
        <v>1</v>
      </c>
      <c r="AH197" s="26">
        <v>8</v>
      </c>
      <c r="AI197" s="27">
        <v>4</v>
      </c>
      <c r="AJ197" s="27" t="s">
        <v>132</v>
      </c>
      <c r="AK197" s="27">
        <v>3</v>
      </c>
      <c r="AL197" s="28">
        <v>1</v>
      </c>
    </row>
    <row r="198" spans="2:38" ht="13.5" customHeight="1" x14ac:dyDescent="0.15">
      <c r="B198" s="44"/>
      <c r="C198" s="59"/>
      <c r="D198" s="34">
        <v>100</v>
      </c>
      <c r="E198" s="35">
        <v>25</v>
      </c>
      <c r="F198" s="35" t="s">
        <v>147</v>
      </c>
      <c r="G198" s="35">
        <v>62.5</v>
      </c>
      <c r="H198" s="37">
        <v>12.5</v>
      </c>
      <c r="I198" s="34">
        <v>100</v>
      </c>
      <c r="J198" s="35">
        <v>25</v>
      </c>
      <c r="K198" s="35">
        <v>12.5</v>
      </c>
      <c r="L198" s="35">
        <v>50</v>
      </c>
      <c r="M198" s="37">
        <v>12.5</v>
      </c>
      <c r="N198" s="34">
        <v>100</v>
      </c>
      <c r="O198" s="35" t="s">
        <v>132</v>
      </c>
      <c r="P198" s="35">
        <v>50</v>
      </c>
      <c r="Q198" s="35">
        <v>37.5</v>
      </c>
      <c r="R198" s="37">
        <v>12.5</v>
      </c>
      <c r="S198" s="34">
        <v>100</v>
      </c>
      <c r="T198" s="35" t="s">
        <v>132</v>
      </c>
      <c r="U198" s="35">
        <v>12.5</v>
      </c>
      <c r="V198" s="35">
        <v>75</v>
      </c>
      <c r="W198" s="37">
        <v>12.5</v>
      </c>
      <c r="X198" s="34">
        <v>100</v>
      </c>
      <c r="Y198" s="35">
        <v>50</v>
      </c>
      <c r="Z198" s="35" t="s">
        <v>132</v>
      </c>
      <c r="AA198" s="35">
        <v>37.5</v>
      </c>
      <c r="AB198" s="37">
        <v>12.5</v>
      </c>
      <c r="AC198" s="34">
        <v>100</v>
      </c>
      <c r="AD198" s="35">
        <v>25</v>
      </c>
      <c r="AE198" s="35">
        <v>12.5</v>
      </c>
      <c r="AF198" s="35">
        <v>50</v>
      </c>
      <c r="AG198" s="37">
        <v>12.5</v>
      </c>
      <c r="AH198" s="34">
        <v>100</v>
      </c>
      <c r="AI198" s="35">
        <v>50</v>
      </c>
      <c r="AJ198" s="35" t="s">
        <v>132</v>
      </c>
      <c r="AK198" s="35">
        <v>37.5</v>
      </c>
      <c r="AL198" s="36">
        <v>12.5</v>
      </c>
    </row>
    <row r="199" spans="2:38" ht="13.5" customHeight="1" x14ac:dyDescent="0.15">
      <c r="B199" s="43" t="s">
        <v>95</v>
      </c>
      <c r="C199" s="49"/>
      <c r="D199" s="17">
        <v>2715</v>
      </c>
      <c r="E199" s="18">
        <v>843</v>
      </c>
      <c r="F199" s="18">
        <v>291</v>
      </c>
      <c r="G199" s="18">
        <v>1560</v>
      </c>
      <c r="H199" s="30">
        <v>21</v>
      </c>
      <c r="I199" s="17">
        <v>2715</v>
      </c>
      <c r="J199" s="18">
        <v>716</v>
      </c>
      <c r="K199" s="18">
        <v>200</v>
      </c>
      <c r="L199" s="18">
        <v>1778</v>
      </c>
      <c r="M199" s="30">
        <v>21</v>
      </c>
      <c r="N199" s="17">
        <v>2715</v>
      </c>
      <c r="O199" s="18">
        <v>119</v>
      </c>
      <c r="P199" s="18">
        <v>1871</v>
      </c>
      <c r="Q199" s="18">
        <v>697</v>
      </c>
      <c r="R199" s="30">
        <v>28</v>
      </c>
      <c r="S199" s="17">
        <v>2715</v>
      </c>
      <c r="T199" s="18">
        <v>148</v>
      </c>
      <c r="U199" s="18">
        <v>133</v>
      </c>
      <c r="V199" s="18">
        <v>2412</v>
      </c>
      <c r="W199" s="30">
        <v>22</v>
      </c>
      <c r="X199" s="17">
        <v>2715</v>
      </c>
      <c r="Y199" s="18">
        <v>1193</v>
      </c>
      <c r="Z199" s="18">
        <v>123</v>
      </c>
      <c r="AA199" s="18">
        <v>1379</v>
      </c>
      <c r="AB199" s="30">
        <v>20</v>
      </c>
      <c r="AC199" s="17">
        <v>2715</v>
      </c>
      <c r="AD199" s="18">
        <v>606</v>
      </c>
      <c r="AE199" s="18">
        <v>599</v>
      </c>
      <c r="AF199" s="18">
        <v>1488</v>
      </c>
      <c r="AG199" s="30">
        <v>22</v>
      </c>
      <c r="AH199" s="17">
        <v>2715</v>
      </c>
      <c r="AI199" s="18">
        <v>781</v>
      </c>
      <c r="AJ199" s="18">
        <v>202</v>
      </c>
      <c r="AK199" s="18">
        <v>1713</v>
      </c>
      <c r="AL199" s="19">
        <v>19</v>
      </c>
    </row>
    <row r="200" spans="2:38" ht="13.5" customHeight="1" x14ac:dyDescent="0.15">
      <c r="B200" s="57"/>
      <c r="C200" s="53"/>
      <c r="D200" s="23">
        <v>100</v>
      </c>
      <c r="E200" s="24">
        <v>31</v>
      </c>
      <c r="F200" s="24">
        <v>10.7</v>
      </c>
      <c r="G200" s="24">
        <v>57.5</v>
      </c>
      <c r="H200" s="31">
        <v>0.8</v>
      </c>
      <c r="I200" s="23">
        <v>100</v>
      </c>
      <c r="J200" s="24">
        <v>26.4</v>
      </c>
      <c r="K200" s="24">
        <v>7.4</v>
      </c>
      <c r="L200" s="24">
        <v>65.5</v>
      </c>
      <c r="M200" s="31">
        <v>0.8</v>
      </c>
      <c r="N200" s="23">
        <v>100</v>
      </c>
      <c r="O200" s="24">
        <v>4.4000000000000004</v>
      </c>
      <c r="P200" s="24">
        <v>68.900000000000006</v>
      </c>
      <c r="Q200" s="24">
        <v>25.7</v>
      </c>
      <c r="R200" s="31">
        <v>1</v>
      </c>
      <c r="S200" s="23">
        <v>100</v>
      </c>
      <c r="T200" s="24">
        <v>5.5</v>
      </c>
      <c r="U200" s="24">
        <v>4.9000000000000004</v>
      </c>
      <c r="V200" s="24">
        <v>88.8</v>
      </c>
      <c r="W200" s="31">
        <v>0.8</v>
      </c>
      <c r="X200" s="23">
        <v>100</v>
      </c>
      <c r="Y200" s="24">
        <v>43.9</v>
      </c>
      <c r="Z200" s="24">
        <v>4.5</v>
      </c>
      <c r="AA200" s="24">
        <v>50.8</v>
      </c>
      <c r="AB200" s="31">
        <v>0.7</v>
      </c>
      <c r="AC200" s="23">
        <v>100</v>
      </c>
      <c r="AD200" s="24">
        <v>22.3</v>
      </c>
      <c r="AE200" s="24">
        <v>22.1</v>
      </c>
      <c r="AF200" s="24">
        <v>54.8</v>
      </c>
      <c r="AG200" s="31">
        <v>0.8</v>
      </c>
      <c r="AH200" s="23">
        <v>100</v>
      </c>
      <c r="AI200" s="24">
        <v>28.8</v>
      </c>
      <c r="AJ200" s="24">
        <v>7.4</v>
      </c>
      <c r="AK200" s="24">
        <v>63.1</v>
      </c>
      <c r="AL200" s="25">
        <v>0.7</v>
      </c>
    </row>
    <row r="201" spans="2:38" ht="13.5" customHeight="1" x14ac:dyDescent="0.15">
      <c r="B201" s="54" t="s">
        <v>27</v>
      </c>
      <c r="C201" s="52" t="s">
        <v>190</v>
      </c>
      <c r="D201" s="26">
        <v>2227</v>
      </c>
      <c r="E201" s="27">
        <v>723</v>
      </c>
      <c r="F201" s="27">
        <v>220</v>
      </c>
      <c r="G201" s="27">
        <v>1271</v>
      </c>
      <c r="H201" s="32">
        <v>13</v>
      </c>
      <c r="I201" s="26">
        <v>2227</v>
      </c>
      <c r="J201" s="27">
        <v>563</v>
      </c>
      <c r="K201" s="27">
        <v>158</v>
      </c>
      <c r="L201" s="27">
        <v>1494</v>
      </c>
      <c r="M201" s="32">
        <v>12</v>
      </c>
      <c r="N201" s="26">
        <v>2227</v>
      </c>
      <c r="O201" s="27">
        <v>97</v>
      </c>
      <c r="P201" s="27">
        <v>1559</v>
      </c>
      <c r="Q201" s="27">
        <v>553</v>
      </c>
      <c r="R201" s="32">
        <v>18</v>
      </c>
      <c r="S201" s="26">
        <v>2227</v>
      </c>
      <c r="T201" s="27">
        <v>60</v>
      </c>
      <c r="U201" s="27">
        <v>77</v>
      </c>
      <c r="V201" s="27">
        <v>2077</v>
      </c>
      <c r="W201" s="32">
        <v>13</v>
      </c>
      <c r="X201" s="26">
        <v>2227</v>
      </c>
      <c r="Y201" s="27">
        <v>941</v>
      </c>
      <c r="Z201" s="27">
        <v>91</v>
      </c>
      <c r="AA201" s="27">
        <v>1183</v>
      </c>
      <c r="AB201" s="32">
        <v>12</v>
      </c>
      <c r="AC201" s="26">
        <v>2227</v>
      </c>
      <c r="AD201" s="27">
        <v>473</v>
      </c>
      <c r="AE201" s="27">
        <v>482</v>
      </c>
      <c r="AF201" s="27">
        <v>1259</v>
      </c>
      <c r="AG201" s="32">
        <v>13</v>
      </c>
      <c r="AH201" s="26">
        <v>2227</v>
      </c>
      <c r="AI201" s="27">
        <v>612</v>
      </c>
      <c r="AJ201" s="27">
        <v>153</v>
      </c>
      <c r="AK201" s="27">
        <v>1451</v>
      </c>
      <c r="AL201" s="28">
        <v>11</v>
      </c>
    </row>
    <row r="202" spans="2:38" ht="13.5" customHeight="1" x14ac:dyDescent="0.15">
      <c r="B202" s="55"/>
      <c r="C202" s="53"/>
      <c r="D202" s="23">
        <v>100</v>
      </c>
      <c r="E202" s="24">
        <v>32.5</v>
      </c>
      <c r="F202" s="24">
        <v>9.9</v>
      </c>
      <c r="G202" s="24">
        <v>57.1</v>
      </c>
      <c r="H202" s="31">
        <v>0.6</v>
      </c>
      <c r="I202" s="23">
        <v>100</v>
      </c>
      <c r="J202" s="24">
        <v>25.3</v>
      </c>
      <c r="K202" s="24">
        <v>7.1</v>
      </c>
      <c r="L202" s="24">
        <v>67.099999999999994</v>
      </c>
      <c r="M202" s="31">
        <v>0.5</v>
      </c>
      <c r="N202" s="23">
        <v>100</v>
      </c>
      <c r="O202" s="24">
        <v>4.4000000000000004</v>
      </c>
      <c r="P202" s="24">
        <v>70</v>
      </c>
      <c r="Q202" s="24">
        <v>24.8</v>
      </c>
      <c r="R202" s="31">
        <v>0.8</v>
      </c>
      <c r="S202" s="23">
        <v>100</v>
      </c>
      <c r="T202" s="24">
        <v>2.7</v>
      </c>
      <c r="U202" s="24">
        <v>3.5</v>
      </c>
      <c r="V202" s="24">
        <v>93.3</v>
      </c>
      <c r="W202" s="31">
        <v>0.6</v>
      </c>
      <c r="X202" s="23">
        <v>100</v>
      </c>
      <c r="Y202" s="24">
        <v>42.3</v>
      </c>
      <c r="Z202" s="24">
        <v>4.0999999999999996</v>
      </c>
      <c r="AA202" s="24">
        <v>53.1</v>
      </c>
      <c r="AB202" s="31">
        <v>0.5</v>
      </c>
      <c r="AC202" s="23">
        <v>100</v>
      </c>
      <c r="AD202" s="24">
        <v>21.2</v>
      </c>
      <c r="AE202" s="24">
        <v>21.6</v>
      </c>
      <c r="AF202" s="24">
        <v>56.5</v>
      </c>
      <c r="AG202" s="31">
        <v>0.6</v>
      </c>
      <c r="AH202" s="23">
        <v>100</v>
      </c>
      <c r="AI202" s="24">
        <v>27.5</v>
      </c>
      <c r="AJ202" s="24">
        <v>6.9</v>
      </c>
      <c r="AK202" s="24">
        <v>65.2</v>
      </c>
      <c r="AL202" s="25">
        <v>0.5</v>
      </c>
    </row>
    <row r="203" spans="2:38" ht="13.5" customHeight="1" x14ac:dyDescent="0.15">
      <c r="B203" s="55"/>
      <c r="C203" s="52" t="s">
        <v>191</v>
      </c>
      <c r="D203" s="26">
        <v>280</v>
      </c>
      <c r="E203" s="27">
        <v>84</v>
      </c>
      <c r="F203" s="27">
        <v>35</v>
      </c>
      <c r="G203" s="27">
        <v>159</v>
      </c>
      <c r="H203" s="32">
        <v>2</v>
      </c>
      <c r="I203" s="26">
        <v>280</v>
      </c>
      <c r="J203" s="27">
        <v>80</v>
      </c>
      <c r="K203" s="27">
        <v>27</v>
      </c>
      <c r="L203" s="27">
        <v>171</v>
      </c>
      <c r="M203" s="32">
        <v>2</v>
      </c>
      <c r="N203" s="26">
        <v>280</v>
      </c>
      <c r="O203" s="27">
        <v>14</v>
      </c>
      <c r="P203" s="27">
        <v>192</v>
      </c>
      <c r="Q203" s="27">
        <v>72</v>
      </c>
      <c r="R203" s="32">
        <v>2</v>
      </c>
      <c r="S203" s="26">
        <v>280</v>
      </c>
      <c r="T203" s="27">
        <v>53</v>
      </c>
      <c r="U203" s="27">
        <v>25</v>
      </c>
      <c r="V203" s="27">
        <v>200</v>
      </c>
      <c r="W203" s="32">
        <v>2</v>
      </c>
      <c r="X203" s="26">
        <v>280</v>
      </c>
      <c r="Y203" s="27">
        <v>148</v>
      </c>
      <c r="Z203" s="27">
        <v>18</v>
      </c>
      <c r="AA203" s="27">
        <v>112</v>
      </c>
      <c r="AB203" s="32">
        <v>2</v>
      </c>
      <c r="AC203" s="26">
        <v>280</v>
      </c>
      <c r="AD203" s="27">
        <v>66</v>
      </c>
      <c r="AE203" s="27">
        <v>67</v>
      </c>
      <c r="AF203" s="27">
        <v>144</v>
      </c>
      <c r="AG203" s="32">
        <v>3</v>
      </c>
      <c r="AH203" s="26">
        <v>280</v>
      </c>
      <c r="AI203" s="27">
        <v>95</v>
      </c>
      <c r="AJ203" s="27">
        <v>25</v>
      </c>
      <c r="AK203" s="27">
        <v>158</v>
      </c>
      <c r="AL203" s="28">
        <v>2</v>
      </c>
    </row>
    <row r="204" spans="2:38" ht="13.5" customHeight="1" x14ac:dyDescent="0.15">
      <c r="B204" s="55"/>
      <c r="C204" s="53"/>
      <c r="D204" s="23">
        <v>100</v>
      </c>
      <c r="E204" s="24">
        <v>30</v>
      </c>
      <c r="F204" s="24">
        <v>12.5</v>
      </c>
      <c r="G204" s="24">
        <v>56.8</v>
      </c>
      <c r="H204" s="31">
        <v>0.7</v>
      </c>
      <c r="I204" s="23">
        <v>100</v>
      </c>
      <c r="J204" s="24">
        <v>28.6</v>
      </c>
      <c r="K204" s="24">
        <v>9.6</v>
      </c>
      <c r="L204" s="24">
        <v>61.1</v>
      </c>
      <c r="M204" s="31">
        <v>0.7</v>
      </c>
      <c r="N204" s="23">
        <v>100</v>
      </c>
      <c r="O204" s="24">
        <v>5</v>
      </c>
      <c r="P204" s="24">
        <v>68.599999999999994</v>
      </c>
      <c r="Q204" s="24">
        <v>25.7</v>
      </c>
      <c r="R204" s="31">
        <v>0.7</v>
      </c>
      <c r="S204" s="23">
        <v>100</v>
      </c>
      <c r="T204" s="24">
        <v>18.899999999999999</v>
      </c>
      <c r="U204" s="24">
        <v>8.9</v>
      </c>
      <c r="V204" s="24">
        <v>71.400000000000006</v>
      </c>
      <c r="W204" s="31">
        <v>0.7</v>
      </c>
      <c r="X204" s="23">
        <v>100</v>
      </c>
      <c r="Y204" s="24">
        <v>52.9</v>
      </c>
      <c r="Z204" s="24">
        <v>6.4</v>
      </c>
      <c r="AA204" s="24">
        <v>40</v>
      </c>
      <c r="AB204" s="31">
        <v>0.7</v>
      </c>
      <c r="AC204" s="23">
        <v>100</v>
      </c>
      <c r="AD204" s="24">
        <v>23.6</v>
      </c>
      <c r="AE204" s="24">
        <v>23.9</v>
      </c>
      <c r="AF204" s="24">
        <v>51.4</v>
      </c>
      <c r="AG204" s="31">
        <v>1.1000000000000001</v>
      </c>
      <c r="AH204" s="23">
        <v>100</v>
      </c>
      <c r="AI204" s="24">
        <v>33.9</v>
      </c>
      <c r="AJ204" s="24">
        <v>8.9</v>
      </c>
      <c r="AK204" s="24">
        <v>56.4</v>
      </c>
      <c r="AL204" s="25">
        <v>0.7</v>
      </c>
    </row>
    <row r="205" spans="2:38" ht="13.5" customHeight="1" x14ac:dyDescent="0.15">
      <c r="B205" s="55"/>
      <c r="C205" s="52" t="s">
        <v>192</v>
      </c>
      <c r="D205" s="26">
        <v>76</v>
      </c>
      <c r="E205" s="27">
        <v>15</v>
      </c>
      <c r="F205" s="27">
        <v>13</v>
      </c>
      <c r="G205" s="27">
        <v>48</v>
      </c>
      <c r="H205" s="32" t="s">
        <v>228</v>
      </c>
      <c r="I205" s="26">
        <v>76</v>
      </c>
      <c r="J205" s="27">
        <v>27</v>
      </c>
      <c r="K205" s="27">
        <v>5</v>
      </c>
      <c r="L205" s="27">
        <v>43</v>
      </c>
      <c r="M205" s="32">
        <v>1</v>
      </c>
      <c r="N205" s="26">
        <v>76</v>
      </c>
      <c r="O205" s="27">
        <v>3</v>
      </c>
      <c r="P205" s="27">
        <v>48</v>
      </c>
      <c r="Q205" s="27">
        <v>25</v>
      </c>
      <c r="R205" s="32" t="s">
        <v>132</v>
      </c>
      <c r="S205" s="26">
        <v>76</v>
      </c>
      <c r="T205" s="27">
        <v>11</v>
      </c>
      <c r="U205" s="27">
        <v>13</v>
      </c>
      <c r="V205" s="27">
        <v>51</v>
      </c>
      <c r="W205" s="32">
        <v>1</v>
      </c>
      <c r="X205" s="26">
        <v>76</v>
      </c>
      <c r="Y205" s="27">
        <v>37</v>
      </c>
      <c r="Z205" s="27">
        <v>6</v>
      </c>
      <c r="AA205" s="27">
        <v>33</v>
      </c>
      <c r="AB205" s="32" t="s">
        <v>132</v>
      </c>
      <c r="AC205" s="26">
        <v>76</v>
      </c>
      <c r="AD205" s="27">
        <v>27</v>
      </c>
      <c r="AE205" s="27">
        <v>19</v>
      </c>
      <c r="AF205" s="27">
        <v>30</v>
      </c>
      <c r="AG205" s="32" t="s">
        <v>132</v>
      </c>
      <c r="AH205" s="26">
        <v>76</v>
      </c>
      <c r="AI205" s="27">
        <v>30</v>
      </c>
      <c r="AJ205" s="27">
        <v>8</v>
      </c>
      <c r="AK205" s="27">
        <v>38</v>
      </c>
      <c r="AL205" s="28" t="s">
        <v>132</v>
      </c>
    </row>
    <row r="206" spans="2:38" ht="13.5" customHeight="1" x14ac:dyDescent="0.15">
      <c r="B206" s="55"/>
      <c r="C206" s="53"/>
      <c r="D206" s="23">
        <v>100</v>
      </c>
      <c r="E206" s="24">
        <v>19.7</v>
      </c>
      <c r="F206" s="24">
        <v>17.100000000000001</v>
      </c>
      <c r="G206" s="24">
        <v>63.2</v>
      </c>
      <c r="H206" s="31" t="s">
        <v>132</v>
      </c>
      <c r="I206" s="23">
        <v>100</v>
      </c>
      <c r="J206" s="24">
        <v>35.5</v>
      </c>
      <c r="K206" s="24">
        <v>6.6</v>
      </c>
      <c r="L206" s="24">
        <v>56.6</v>
      </c>
      <c r="M206" s="31">
        <v>1.3</v>
      </c>
      <c r="N206" s="23">
        <v>100</v>
      </c>
      <c r="O206" s="24">
        <v>3.9</v>
      </c>
      <c r="P206" s="24">
        <v>63.2</v>
      </c>
      <c r="Q206" s="24">
        <v>32.9</v>
      </c>
      <c r="R206" s="31" t="s">
        <v>132</v>
      </c>
      <c r="S206" s="23">
        <v>100</v>
      </c>
      <c r="T206" s="24">
        <v>14.5</v>
      </c>
      <c r="U206" s="24">
        <v>17.100000000000001</v>
      </c>
      <c r="V206" s="24">
        <v>67.099999999999994</v>
      </c>
      <c r="W206" s="31">
        <v>1.3</v>
      </c>
      <c r="X206" s="23">
        <v>100</v>
      </c>
      <c r="Y206" s="24">
        <v>48.7</v>
      </c>
      <c r="Z206" s="24">
        <v>7.9</v>
      </c>
      <c r="AA206" s="24">
        <v>43.4</v>
      </c>
      <c r="AB206" s="31" t="s">
        <v>132</v>
      </c>
      <c r="AC206" s="23">
        <v>100</v>
      </c>
      <c r="AD206" s="24">
        <v>35.5</v>
      </c>
      <c r="AE206" s="24">
        <v>25</v>
      </c>
      <c r="AF206" s="24">
        <v>39.5</v>
      </c>
      <c r="AG206" s="31" t="s">
        <v>132</v>
      </c>
      <c r="AH206" s="23">
        <v>100</v>
      </c>
      <c r="AI206" s="24">
        <v>39.5</v>
      </c>
      <c r="AJ206" s="24">
        <v>10.5</v>
      </c>
      <c r="AK206" s="24">
        <v>50</v>
      </c>
      <c r="AL206" s="25" t="s">
        <v>132</v>
      </c>
    </row>
    <row r="207" spans="2:38" ht="13.5" customHeight="1" x14ac:dyDescent="0.15">
      <c r="B207" s="55"/>
      <c r="C207" s="52" t="s">
        <v>193</v>
      </c>
      <c r="D207" s="26">
        <v>125</v>
      </c>
      <c r="E207" s="27">
        <v>20</v>
      </c>
      <c r="F207" s="27">
        <v>22</v>
      </c>
      <c r="G207" s="27">
        <v>78</v>
      </c>
      <c r="H207" s="32">
        <v>5</v>
      </c>
      <c r="I207" s="26">
        <v>125</v>
      </c>
      <c r="J207" s="27">
        <v>44</v>
      </c>
      <c r="K207" s="27">
        <v>10</v>
      </c>
      <c r="L207" s="27">
        <v>66</v>
      </c>
      <c r="M207" s="32">
        <v>5</v>
      </c>
      <c r="N207" s="26">
        <v>125</v>
      </c>
      <c r="O207" s="27">
        <v>5</v>
      </c>
      <c r="P207" s="27">
        <v>69</v>
      </c>
      <c r="Q207" s="27">
        <v>44</v>
      </c>
      <c r="R207" s="32">
        <v>7</v>
      </c>
      <c r="S207" s="26">
        <v>125</v>
      </c>
      <c r="T207" s="27">
        <v>24</v>
      </c>
      <c r="U207" s="27">
        <v>17</v>
      </c>
      <c r="V207" s="27">
        <v>79</v>
      </c>
      <c r="W207" s="32">
        <v>5</v>
      </c>
      <c r="X207" s="26">
        <v>125</v>
      </c>
      <c r="Y207" s="27">
        <v>63</v>
      </c>
      <c r="Z207" s="27">
        <v>8</v>
      </c>
      <c r="AA207" s="27">
        <v>49</v>
      </c>
      <c r="AB207" s="32">
        <v>5</v>
      </c>
      <c r="AC207" s="26">
        <v>125</v>
      </c>
      <c r="AD207" s="27">
        <v>37</v>
      </c>
      <c r="AE207" s="27">
        <v>31</v>
      </c>
      <c r="AF207" s="27">
        <v>52</v>
      </c>
      <c r="AG207" s="32">
        <v>5</v>
      </c>
      <c r="AH207" s="26">
        <v>125</v>
      </c>
      <c r="AI207" s="27">
        <v>41</v>
      </c>
      <c r="AJ207" s="27">
        <v>15</v>
      </c>
      <c r="AK207" s="27">
        <v>64</v>
      </c>
      <c r="AL207" s="28">
        <v>5</v>
      </c>
    </row>
    <row r="208" spans="2:38" ht="13.5" customHeight="1" x14ac:dyDescent="0.15">
      <c r="B208" s="55"/>
      <c r="C208" s="53"/>
      <c r="D208" s="23">
        <v>100</v>
      </c>
      <c r="E208" s="24">
        <v>16</v>
      </c>
      <c r="F208" s="24">
        <v>17.600000000000001</v>
      </c>
      <c r="G208" s="24">
        <v>62.4</v>
      </c>
      <c r="H208" s="31">
        <v>4</v>
      </c>
      <c r="I208" s="23">
        <v>100</v>
      </c>
      <c r="J208" s="24">
        <v>35.200000000000003</v>
      </c>
      <c r="K208" s="24">
        <v>8</v>
      </c>
      <c r="L208" s="24">
        <v>52.8</v>
      </c>
      <c r="M208" s="31">
        <v>4</v>
      </c>
      <c r="N208" s="23">
        <v>100</v>
      </c>
      <c r="O208" s="24">
        <v>4</v>
      </c>
      <c r="P208" s="24">
        <v>55.2</v>
      </c>
      <c r="Q208" s="24">
        <v>35.200000000000003</v>
      </c>
      <c r="R208" s="31">
        <v>5.6</v>
      </c>
      <c r="S208" s="23">
        <v>100</v>
      </c>
      <c r="T208" s="24">
        <v>19.2</v>
      </c>
      <c r="U208" s="24">
        <v>13.6</v>
      </c>
      <c r="V208" s="24">
        <v>63.2</v>
      </c>
      <c r="W208" s="31">
        <v>4</v>
      </c>
      <c r="X208" s="23">
        <v>100</v>
      </c>
      <c r="Y208" s="24">
        <v>50.4</v>
      </c>
      <c r="Z208" s="24">
        <v>6.4</v>
      </c>
      <c r="AA208" s="24">
        <v>39.200000000000003</v>
      </c>
      <c r="AB208" s="31">
        <v>4</v>
      </c>
      <c r="AC208" s="23">
        <v>100</v>
      </c>
      <c r="AD208" s="24">
        <v>29.6</v>
      </c>
      <c r="AE208" s="24">
        <v>24.8</v>
      </c>
      <c r="AF208" s="24">
        <v>41.6</v>
      </c>
      <c r="AG208" s="31">
        <v>4</v>
      </c>
      <c r="AH208" s="23">
        <v>100</v>
      </c>
      <c r="AI208" s="24">
        <v>32.799999999999997</v>
      </c>
      <c r="AJ208" s="24">
        <v>12</v>
      </c>
      <c r="AK208" s="24">
        <v>51.2</v>
      </c>
      <c r="AL208" s="25">
        <v>4</v>
      </c>
    </row>
    <row r="209" spans="2:38" ht="13.5" customHeight="1" x14ac:dyDescent="0.15">
      <c r="B209" s="55"/>
      <c r="C209" s="52" t="s">
        <v>99</v>
      </c>
      <c r="D209" s="26">
        <v>7</v>
      </c>
      <c r="E209" s="27">
        <v>1</v>
      </c>
      <c r="F209" s="27">
        <v>1</v>
      </c>
      <c r="G209" s="27">
        <v>4</v>
      </c>
      <c r="H209" s="32">
        <v>1</v>
      </c>
      <c r="I209" s="26">
        <v>7</v>
      </c>
      <c r="J209" s="27">
        <v>2</v>
      </c>
      <c r="K209" s="27" t="s">
        <v>132</v>
      </c>
      <c r="L209" s="27">
        <v>4</v>
      </c>
      <c r="M209" s="32">
        <v>1</v>
      </c>
      <c r="N209" s="26">
        <v>7</v>
      </c>
      <c r="O209" s="27" t="s">
        <v>132</v>
      </c>
      <c r="P209" s="27">
        <v>3</v>
      </c>
      <c r="Q209" s="27">
        <v>3</v>
      </c>
      <c r="R209" s="32">
        <v>1</v>
      </c>
      <c r="S209" s="26">
        <v>7</v>
      </c>
      <c r="T209" s="27" t="s">
        <v>132</v>
      </c>
      <c r="U209" s="27">
        <v>1</v>
      </c>
      <c r="V209" s="27">
        <v>5</v>
      </c>
      <c r="W209" s="32">
        <v>1</v>
      </c>
      <c r="X209" s="26">
        <v>7</v>
      </c>
      <c r="Y209" s="27">
        <v>4</v>
      </c>
      <c r="Z209" s="27" t="s">
        <v>132</v>
      </c>
      <c r="AA209" s="27">
        <v>2</v>
      </c>
      <c r="AB209" s="32">
        <v>1</v>
      </c>
      <c r="AC209" s="26">
        <v>7</v>
      </c>
      <c r="AD209" s="27">
        <v>3</v>
      </c>
      <c r="AE209" s="27" t="s">
        <v>132</v>
      </c>
      <c r="AF209" s="27">
        <v>3</v>
      </c>
      <c r="AG209" s="32">
        <v>1</v>
      </c>
      <c r="AH209" s="26">
        <v>7</v>
      </c>
      <c r="AI209" s="27">
        <v>3</v>
      </c>
      <c r="AJ209" s="27">
        <v>1</v>
      </c>
      <c r="AK209" s="27">
        <v>2</v>
      </c>
      <c r="AL209" s="28">
        <v>1</v>
      </c>
    </row>
    <row r="210" spans="2:38" ht="13.5" customHeight="1" x14ac:dyDescent="0.15">
      <c r="B210" s="44"/>
      <c r="C210" s="59"/>
      <c r="D210" s="34">
        <v>100</v>
      </c>
      <c r="E210" s="35">
        <v>14.3</v>
      </c>
      <c r="F210" s="35">
        <v>14.3</v>
      </c>
      <c r="G210" s="35">
        <v>57.1</v>
      </c>
      <c r="H210" s="37">
        <v>14.3</v>
      </c>
      <c r="I210" s="34">
        <v>100</v>
      </c>
      <c r="J210" s="35">
        <v>28.6</v>
      </c>
      <c r="K210" s="35" t="s">
        <v>132</v>
      </c>
      <c r="L210" s="35">
        <v>57.1</v>
      </c>
      <c r="M210" s="37">
        <v>14.3</v>
      </c>
      <c r="N210" s="34">
        <v>100</v>
      </c>
      <c r="O210" s="35" t="s">
        <v>132</v>
      </c>
      <c r="P210" s="35">
        <v>42.9</v>
      </c>
      <c r="Q210" s="35">
        <v>42.9</v>
      </c>
      <c r="R210" s="37">
        <v>14.3</v>
      </c>
      <c r="S210" s="34">
        <v>100</v>
      </c>
      <c r="T210" s="35" t="s">
        <v>132</v>
      </c>
      <c r="U210" s="35">
        <v>14.3</v>
      </c>
      <c r="V210" s="35">
        <v>71.400000000000006</v>
      </c>
      <c r="W210" s="37">
        <v>14.3</v>
      </c>
      <c r="X210" s="34">
        <v>100</v>
      </c>
      <c r="Y210" s="35">
        <v>57.1</v>
      </c>
      <c r="Z210" s="35" t="s">
        <v>132</v>
      </c>
      <c r="AA210" s="35">
        <v>28.6</v>
      </c>
      <c r="AB210" s="37">
        <v>14.3</v>
      </c>
      <c r="AC210" s="34">
        <v>100</v>
      </c>
      <c r="AD210" s="35">
        <v>42.9</v>
      </c>
      <c r="AE210" s="35" t="s">
        <v>132</v>
      </c>
      <c r="AF210" s="35">
        <v>42.9</v>
      </c>
      <c r="AG210" s="37">
        <v>14.3</v>
      </c>
      <c r="AH210" s="34">
        <v>100</v>
      </c>
      <c r="AI210" s="35">
        <v>42.9</v>
      </c>
      <c r="AJ210" s="35">
        <v>14.3</v>
      </c>
      <c r="AK210" s="35">
        <v>28.6</v>
      </c>
      <c r="AL210" s="36">
        <v>14.3</v>
      </c>
    </row>
    <row r="211" spans="2:38" ht="13.5" customHeight="1" x14ac:dyDescent="0.15">
      <c r="B211" s="43" t="s">
        <v>95</v>
      </c>
      <c r="C211" s="49"/>
      <c r="D211" s="17">
        <v>2715</v>
      </c>
      <c r="E211" s="18">
        <v>843</v>
      </c>
      <c r="F211" s="18">
        <v>291</v>
      </c>
      <c r="G211" s="18">
        <v>1560</v>
      </c>
      <c r="H211" s="30">
        <v>21</v>
      </c>
      <c r="I211" s="17">
        <v>2715</v>
      </c>
      <c r="J211" s="18">
        <v>716</v>
      </c>
      <c r="K211" s="18">
        <v>200</v>
      </c>
      <c r="L211" s="18">
        <v>1778</v>
      </c>
      <c r="M211" s="30">
        <v>21</v>
      </c>
      <c r="N211" s="17">
        <v>2715</v>
      </c>
      <c r="O211" s="18">
        <v>119</v>
      </c>
      <c r="P211" s="18">
        <v>1871</v>
      </c>
      <c r="Q211" s="18">
        <v>697</v>
      </c>
      <c r="R211" s="30">
        <v>28</v>
      </c>
      <c r="S211" s="17">
        <v>2715</v>
      </c>
      <c r="T211" s="18">
        <v>148</v>
      </c>
      <c r="U211" s="18">
        <v>133</v>
      </c>
      <c r="V211" s="18">
        <v>2412</v>
      </c>
      <c r="W211" s="30">
        <v>22</v>
      </c>
      <c r="X211" s="17">
        <v>2715</v>
      </c>
      <c r="Y211" s="18">
        <v>1193</v>
      </c>
      <c r="Z211" s="18">
        <v>123</v>
      </c>
      <c r="AA211" s="18">
        <v>1379</v>
      </c>
      <c r="AB211" s="30">
        <v>20</v>
      </c>
      <c r="AC211" s="17">
        <v>2715</v>
      </c>
      <c r="AD211" s="18">
        <v>606</v>
      </c>
      <c r="AE211" s="18">
        <v>599</v>
      </c>
      <c r="AF211" s="18">
        <v>1488</v>
      </c>
      <c r="AG211" s="30">
        <v>22</v>
      </c>
      <c r="AH211" s="17">
        <v>2715</v>
      </c>
      <c r="AI211" s="18">
        <v>781</v>
      </c>
      <c r="AJ211" s="18">
        <v>202</v>
      </c>
      <c r="AK211" s="18">
        <v>1713</v>
      </c>
      <c r="AL211" s="19">
        <v>19</v>
      </c>
    </row>
    <row r="212" spans="2:38" ht="13.5" customHeight="1" x14ac:dyDescent="0.15">
      <c r="B212" s="57"/>
      <c r="C212" s="53"/>
      <c r="D212" s="23">
        <v>100</v>
      </c>
      <c r="E212" s="24">
        <v>31</v>
      </c>
      <c r="F212" s="24">
        <v>10.7</v>
      </c>
      <c r="G212" s="24">
        <v>57.5</v>
      </c>
      <c r="H212" s="31">
        <v>0.8</v>
      </c>
      <c r="I212" s="23">
        <v>100</v>
      </c>
      <c r="J212" s="24">
        <v>26.4</v>
      </c>
      <c r="K212" s="24">
        <v>7.4</v>
      </c>
      <c r="L212" s="24">
        <v>65.5</v>
      </c>
      <c r="M212" s="31">
        <v>0.8</v>
      </c>
      <c r="N212" s="23">
        <v>100</v>
      </c>
      <c r="O212" s="24">
        <v>4.4000000000000004</v>
      </c>
      <c r="P212" s="24">
        <v>68.900000000000006</v>
      </c>
      <c r="Q212" s="24">
        <v>25.7</v>
      </c>
      <c r="R212" s="31">
        <v>1</v>
      </c>
      <c r="S212" s="23">
        <v>100</v>
      </c>
      <c r="T212" s="24">
        <v>5.5</v>
      </c>
      <c r="U212" s="24">
        <v>4.9000000000000004</v>
      </c>
      <c r="V212" s="24">
        <v>88.8</v>
      </c>
      <c r="W212" s="31">
        <v>0.8</v>
      </c>
      <c r="X212" s="23">
        <v>100</v>
      </c>
      <c r="Y212" s="24">
        <v>43.9</v>
      </c>
      <c r="Z212" s="24">
        <v>4.5</v>
      </c>
      <c r="AA212" s="24">
        <v>50.8</v>
      </c>
      <c r="AB212" s="31">
        <v>0.7</v>
      </c>
      <c r="AC212" s="23">
        <v>100</v>
      </c>
      <c r="AD212" s="24">
        <v>22.3</v>
      </c>
      <c r="AE212" s="24">
        <v>22.1</v>
      </c>
      <c r="AF212" s="24">
        <v>54.8</v>
      </c>
      <c r="AG212" s="31">
        <v>0.8</v>
      </c>
      <c r="AH212" s="23">
        <v>100</v>
      </c>
      <c r="AI212" s="24">
        <v>28.8</v>
      </c>
      <c r="AJ212" s="24">
        <v>7.4</v>
      </c>
      <c r="AK212" s="24">
        <v>63.1</v>
      </c>
      <c r="AL212" s="25">
        <v>0.7</v>
      </c>
    </row>
    <row r="213" spans="2:38" ht="13.5" customHeight="1" x14ac:dyDescent="0.15">
      <c r="B213" s="54" t="s">
        <v>28</v>
      </c>
      <c r="C213" s="52" t="s">
        <v>190</v>
      </c>
      <c r="D213" s="26">
        <v>2658</v>
      </c>
      <c r="E213" s="27">
        <v>833</v>
      </c>
      <c r="F213" s="27">
        <v>275</v>
      </c>
      <c r="G213" s="27">
        <v>1530</v>
      </c>
      <c r="H213" s="32">
        <v>20</v>
      </c>
      <c r="I213" s="26">
        <v>2658</v>
      </c>
      <c r="J213" s="27">
        <v>696</v>
      </c>
      <c r="K213" s="27">
        <v>196</v>
      </c>
      <c r="L213" s="27">
        <v>1746</v>
      </c>
      <c r="M213" s="32">
        <v>20</v>
      </c>
      <c r="N213" s="26">
        <v>2658</v>
      </c>
      <c r="O213" s="27">
        <v>117</v>
      </c>
      <c r="P213" s="27">
        <v>1837</v>
      </c>
      <c r="Q213" s="27">
        <v>677</v>
      </c>
      <c r="R213" s="32">
        <v>27</v>
      </c>
      <c r="S213" s="26">
        <v>2658</v>
      </c>
      <c r="T213" s="27">
        <v>131</v>
      </c>
      <c r="U213" s="27">
        <v>120</v>
      </c>
      <c r="V213" s="27">
        <v>2387</v>
      </c>
      <c r="W213" s="32">
        <v>20</v>
      </c>
      <c r="X213" s="26">
        <v>2658</v>
      </c>
      <c r="Y213" s="27">
        <v>1157</v>
      </c>
      <c r="Z213" s="27">
        <v>120</v>
      </c>
      <c r="AA213" s="27">
        <v>1362</v>
      </c>
      <c r="AB213" s="32">
        <v>19</v>
      </c>
      <c r="AC213" s="26">
        <v>2658</v>
      </c>
      <c r="AD213" s="27">
        <v>588</v>
      </c>
      <c r="AE213" s="27">
        <v>587</v>
      </c>
      <c r="AF213" s="27">
        <v>1462</v>
      </c>
      <c r="AG213" s="32">
        <v>21</v>
      </c>
      <c r="AH213" s="26">
        <v>2658</v>
      </c>
      <c r="AI213" s="27">
        <v>755</v>
      </c>
      <c r="AJ213" s="27">
        <v>195</v>
      </c>
      <c r="AK213" s="27">
        <v>1690</v>
      </c>
      <c r="AL213" s="28">
        <v>18</v>
      </c>
    </row>
    <row r="214" spans="2:38" ht="13.5" customHeight="1" x14ac:dyDescent="0.15">
      <c r="B214" s="55"/>
      <c r="C214" s="53"/>
      <c r="D214" s="23">
        <v>100</v>
      </c>
      <c r="E214" s="24">
        <v>31.3</v>
      </c>
      <c r="F214" s="24">
        <v>10.3</v>
      </c>
      <c r="G214" s="24">
        <v>57.6</v>
      </c>
      <c r="H214" s="31">
        <v>0.8</v>
      </c>
      <c r="I214" s="23">
        <v>100</v>
      </c>
      <c r="J214" s="24">
        <v>26.2</v>
      </c>
      <c r="K214" s="24">
        <v>7.4</v>
      </c>
      <c r="L214" s="24">
        <v>65.7</v>
      </c>
      <c r="M214" s="31">
        <v>0.8</v>
      </c>
      <c r="N214" s="23">
        <v>100</v>
      </c>
      <c r="O214" s="24">
        <v>4.4000000000000004</v>
      </c>
      <c r="P214" s="24">
        <v>69.099999999999994</v>
      </c>
      <c r="Q214" s="24">
        <v>25.5</v>
      </c>
      <c r="R214" s="31">
        <v>1</v>
      </c>
      <c r="S214" s="23">
        <v>100</v>
      </c>
      <c r="T214" s="24">
        <v>4.9000000000000004</v>
      </c>
      <c r="U214" s="24">
        <v>4.5</v>
      </c>
      <c r="V214" s="24">
        <v>89.8</v>
      </c>
      <c r="W214" s="31">
        <v>0.8</v>
      </c>
      <c r="X214" s="23">
        <v>100</v>
      </c>
      <c r="Y214" s="24">
        <v>43.5</v>
      </c>
      <c r="Z214" s="24">
        <v>4.5</v>
      </c>
      <c r="AA214" s="24">
        <v>51.2</v>
      </c>
      <c r="AB214" s="31">
        <v>0.7</v>
      </c>
      <c r="AC214" s="23">
        <v>100</v>
      </c>
      <c r="AD214" s="24">
        <v>22.1</v>
      </c>
      <c r="AE214" s="24">
        <v>22.1</v>
      </c>
      <c r="AF214" s="24">
        <v>55</v>
      </c>
      <c r="AG214" s="31">
        <v>0.8</v>
      </c>
      <c r="AH214" s="23">
        <v>100</v>
      </c>
      <c r="AI214" s="24">
        <v>28.4</v>
      </c>
      <c r="AJ214" s="24">
        <v>7.3</v>
      </c>
      <c r="AK214" s="24">
        <v>63.6</v>
      </c>
      <c r="AL214" s="25">
        <v>0.7</v>
      </c>
    </row>
    <row r="215" spans="2:38" ht="13.5" customHeight="1" x14ac:dyDescent="0.15">
      <c r="B215" s="55"/>
      <c r="C215" s="52" t="s">
        <v>191</v>
      </c>
      <c r="D215" s="26">
        <v>38</v>
      </c>
      <c r="E215" s="27">
        <v>9</v>
      </c>
      <c r="F215" s="27">
        <v>11</v>
      </c>
      <c r="G215" s="27">
        <v>18</v>
      </c>
      <c r="H215" s="32" t="s">
        <v>132</v>
      </c>
      <c r="I215" s="26">
        <v>38</v>
      </c>
      <c r="J215" s="27">
        <v>15</v>
      </c>
      <c r="K215" s="27">
        <v>1</v>
      </c>
      <c r="L215" s="27">
        <v>22</v>
      </c>
      <c r="M215" s="32" t="s">
        <v>132</v>
      </c>
      <c r="N215" s="26">
        <v>38</v>
      </c>
      <c r="O215" s="27">
        <v>1</v>
      </c>
      <c r="P215" s="27">
        <v>26</v>
      </c>
      <c r="Q215" s="27">
        <v>11</v>
      </c>
      <c r="R215" s="32" t="s">
        <v>132</v>
      </c>
      <c r="S215" s="26">
        <v>38</v>
      </c>
      <c r="T215" s="27">
        <v>14</v>
      </c>
      <c r="U215" s="27">
        <v>7</v>
      </c>
      <c r="V215" s="27">
        <v>16</v>
      </c>
      <c r="W215" s="32">
        <v>1</v>
      </c>
      <c r="X215" s="26">
        <v>38</v>
      </c>
      <c r="Y215" s="27">
        <v>25</v>
      </c>
      <c r="Z215" s="27">
        <v>1</v>
      </c>
      <c r="AA215" s="27">
        <v>12</v>
      </c>
      <c r="AB215" s="32" t="s">
        <v>132</v>
      </c>
      <c r="AC215" s="26">
        <v>38</v>
      </c>
      <c r="AD215" s="27">
        <v>10</v>
      </c>
      <c r="AE215" s="27">
        <v>8</v>
      </c>
      <c r="AF215" s="27">
        <v>20</v>
      </c>
      <c r="AG215" s="32" t="s">
        <v>132</v>
      </c>
      <c r="AH215" s="26">
        <v>38</v>
      </c>
      <c r="AI215" s="27">
        <v>18</v>
      </c>
      <c r="AJ215" s="27">
        <v>3</v>
      </c>
      <c r="AK215" s="27">
        <v>17</v>
      </c>
      <c r="AL215" s="28" t="s">
        <v>132</v>
      </c>
    </row>
    <row r="216" spans="2:38" ht="13.5" customHeight="1" x14ac:dyDescent="0.15">
      <c r="B216" s="55"/>
      <c r="C216" s="53"/>
      <c r="D216" s="23">
        <v>100</v>
      </c>
      <c r="E216" s="24">
        <v>23.7</v>
      </c>
      <c r="F216" s="24">
        <v>28.9</v>
      </c>
      <c r="G216" s="24">
        <v>47.4</v>
      </c>
      <c r="H216" s="31" t="s">
        <v>132</v>
      </c>
      <c r="I216" s="23">
        <v>100</v>
      </c>
      <c r="J216" s="24">
        <v>39.5</v>
      </c>
      <c r="K216" s="24">
        <v>2.6</v>
      </c>
      <c r="L216" s="24">
        <v>57.9</v>
      </c>
      <c r="M216" s="31" t="s">
        <v>132</v>
      </c>
      <c r="N216" s="23">
        <v>100</v>
      </c>
      <c r="O216" s="24">
        <v>2.6</v>
      </c>
      <c r="P216" s="24">
        <v>68.400000000000006</v>
      </c>
      <c r="Q216" s="24">
        <v>28.9</v>
      </c>
      <c r="R216" s="31" t="s">
        <v>132</v>
      </c>
      <c r="S216" s="23">
        <v>100</v>
      </c>
      <c r="T216" s="24">
        <v>36.799999999999997</v>
      </c>
      <c r="U216" s="24">
        <v>18.399999999999999</v>
      </c>
      <c r="V216" s="24">
        <v>42.1</v>
      </c>
      <c r="W216" s="31">
        <v>2.6</v>
      </c>
      <c r="X216" s="23">
        <v>100</v>
      </c>
      <c r="Y216" s="24">
        <v>65.8</v>
      </c>
      <c r="Z216" s="24">
        <v>2.6</v>
      </c>
      <c r="AA216" s="24">
        <v>31.6</v>
      </c>
      <c r="AB216" s="31" t="s">
        <v>132</v>
      </c>
      <c r="AC216" s="23">
        <v>100</v>
      </c>
      <c r="AD216" s="24">
        <v>26.3</v>
      </c>
      <c r="AE216" s="24">
        <v>21.1</v>
      </c>
      <c r="AF216" s="24">
        <v>52.6</v>
      </c>
      <c r="AG216" s="31" t="s">
        <v>132</v>
      </c>
      <c r="AH216" s="23">
        <v>100</v>
      </c>
      <c r="AI216" s="24">
        <v>47.4</v>
      </c>
      <c r="AJ216" s="24">
        <v>7.9</v>
      </c>
      <c r="AK216" s="24">
        <v>44.7</v>
      </c>
      <c r="AL216" s="25" t="s">
        <v>132</v>
      </c>
    </row>
    <row r="217" spans="2:38" ht="13.5" customHeight="1" x14ac:dyDescent="0.15">
      <c r="B217" s="55"/>
      <c r="C217" s="52" t="s">
        <v>192</v>
      </c>
      <c r="D217" s="26">
        <v>8</v>
      </c>
      <c r="E217" s="27" t="s">
        <v>132</v>
      </c>
      <c r="F217" s="27">
        <v>3</v>
      </c>
      <c r="G217" s="27">
        <v>5</v>
      </c>
      <c r="H217" s="32" t="s">
        <v>132</v>
      </c>
      <c r="I217" s="26">
        <v>8</v>
      </c>
      <c r="J217" s="27">
        <v>3</v>
      </c>
      <c r="K217" s="27">
        <v>2</v>
      </c>
      <c r="L217" s="27">
        <v>3</v>
      </c>
      <c r="M217" s="32" t="s">
        <v>132</v>
      </c>
      <c r="N217" s="26">
        <v>8</v>
      </c>
      <c r="O217" s="27" t="s">
        <v>132</v>
      </c>
      <c r="P217" s="27">
        <v>5</v>
      </c>
      <c r="Q217" s="27">
        <v>3</v>
      </c>
      <c r="R217" s="32" t="s">
        <v>132</v>
      </c>
      <c r="S217" s="26">
        <v>8</v>
      </c>
      <c r="T217" s="27">
        <v>2</v>
      </c>
      <c r="U217" s="27">
        <v>3</v>
      </c>
      <c r="V217" s="27">
        <v>3</v>
      </c>
      <c r="W217" s="32" t="s">
        <v>132</v>
      </c>
      <c r="X217" s="26">
        <v>8</v>
      </c>
      <c r="Y217" s="27">
        <v>4</v>
      </c>
      <c r="Z217" s="27">
        <v>2</v>
      </c>
      <c r="AA217" s="27">
        <v>2</v>
      </c>
      <c r="AB217" s="32" t="s">
        <v>132</v>
      </c>
      <c r="AC217" s="26">
        <v>8</v>
      </c>
      <c r="AD217" s="27">
        <v>2</v>
      </c>
      <c r="AE217" s="27">
        <v>3</v>
      </c>
      <c r="AF217" s="27">
        <v>3</v>
      </c>
      <c r="AG217" s="32" t="s">
        <v>132</v>
      </c>
      <c r="AH217" s="26">
        <v>8</v>
      </c>
      <c r="AI217" s="27">
        <v>2</v>
      </c>
      <c r="AJ217" s="27">
        <v>3</v>
      </c>
      <c r="AK217" s="27">
        <v>3</v>
      </c>
      <c r="AL217" s="28" t="s">
        <v>132</v>
      </c>
    </row>
    <row r="218" spans="2:38" ht="13.5" customHeight="1" x14ac:dyDescent="0.15">
      <c r="B218" s="55"/>
      <c r="C218" s="53"/>
      <c r="D218" s="23">
        <v>100</v>
      </c>
      <c r="E218" s="24" t="s">
        <v>132</v>
      </c>
      <c r="F218" s="24">
        <v>37.5</v>
      </c>
      <c r="G218" s="24">
        <v>62.5</v>
      </c>
      <c r="H218" s="31" t="s">
        <v>196</v>
      </c>
      <c r="I218" s="23">
        <v>100</v>
      </c>
      <c r="J218" s="24">
        <v>37.5</v>
      </c>
      <c r="K218" s="24">
        <v>25</v>
      </c>
      <c r="L218" s="24">
        <v>37.5</v>
      </c>
      <c r="M218" s="31" t="s">
        <v>132</v>
      </c>
      <c r="N218" s="23">
        <v>100</v>
      </c>
      <c r="O218" s="24" t="s">
        <v>132</v>
      </c>
      <c r="P218" s="24">
        <v>62.5</v>
      </c>
      <c r="Q218" s="24">
        <v>37.5</v>
      </c>
      <c r="R218" s="31" t="s">
        <v>132</v>
      </c>
      <c r="S218" s="23">
        <v>100</v>
      </c>
      <c r="T218" s="24">
        <v>25</v>
      </c>
      <c r="U218" s="24">
        <v>37.5</v>
      </c>
      <c r="V218" s="24">
        <v>37.5</v>
      </c>
      <c r="W218" s="31" t="s">
        <v>132</v>
      </c>
      <c r="X218" s="23">
        <v>100</v>
      </c>
      <c r="Y218" s="24">
        <v>50</v>
      </c>
      <c r="Z218" s="24">
        <v>25</v>
      </c>
      <c r="AA218" s="24">
        <v>25</v>
      </c>
      <c r="AB218" s="31" t="s">
        <v>132</v>
      </c>
      <c r="AC218" s="23">
        <v>100</v>
      </c>
      <c r="AD218" s="24">
        <v>25</v>
      </c>
      <c r="AE218" s="24">
        <v>37.5</v>
      </c>
      <c r="AF218" s="24">
        <v>37.5</v>
      </c>
      <c r="AG218" s="31" t="s">
        <v>132</v>
      </c>
      <c r="AH218" s="23">
        <v>100</v>
      </c>
      <c r="AI218" s="24">
        <v>25</v>
      </c>
      <c r="AJ218" s="24">
        <v>37.5</v>
      </c>
      <c r="AK218" s="24">
        <v>37.5</v>
      </c>
      <c r="AL218" s="25" t="s">
        <v>132</v>
      </c>
    </row>
    <row r="219" spans="2:38" ht="13.5" customHeight="1" x14ac:dyDescent="0.15">
      <c r="B219" s="55"/>
      <c r="C219" s="52" t="s">
        <v>193</v>
      </c>
      <c r="D219" s="26">
        <v>1</v>
      </c>
      <c r="E219" s="27" t="s">
        <v>196</v>
      </c>
      <c r="F219" s="27" t="s">
        <v>132</v>
      </c>
      <c r="G219" s="27">
        <v>1</v>
      </c>
      <c r="H219" s="32" t="s">
        <v>132</v>
      </c>
      <c r="I219" s="26">
        <v>1</v>
      </c>
      <c r="J219" s="27" t="s">
        <v>132</v>
      </c>
      <c r="K219" s="27" t="s">
        <v>132</v>
      </c>
      <c r="L219" s="27">
        <v>1</v>
      </c>
      <c r="M219" s="32" t="s">
        <v>132</v>
      </c>
      <c r="N219" s="26">
        <v>1</v>
      </c>
      <c r="O219" s="27" t="s">
        <v>132</v>
      </c>
      <c r="P219" s="27" t="s">
        <v>132</v>
      </c>
      <c r="Q219" s="27">
        <v>1</v>
      </c>
      <c r="R219" s="32" t="s">
        <v>132</v>
      </c>
      <c r="S219" s="26">
        <v>1</v>
      </c>
      <c r="T219" s="27">
        <v>1</v>
      </c>
      <c r="U219" s="27" t="s">
        <v>132</v>
      </c>
      <c r="V219" s="27" t="s">
        <v>132</v>
      </c>
      <c r="W219" s="32" t="s">
        <v>132</v>
      </c>
      <c r="X219" s="26">
        <v>1</v>
      </c>
      <c r="Y219" s="27">
        <v>1</v>
      </c>
      <c r="Z219" s="27" t="s">
        <v>132</v>
      </c>
      <c r="AA219" s="27" t="s">
        <v>132</v>
      </c>
      <c r="AB219" s="32" t="s">
        <v>132</v>
      </c>
      <c r="AC219" s="26">
        <v>1</v>
      </c>
      <c r="AD219" s="27">
        <v>1</v>
      </c>
      <c r="AE219" s="27" t="s">
        <v>132</v>
      </c>
      <c r="AF219" s="27" t="s">
        <v>132</v>
      </c>
      <c r="AG219" s="32" t="s">
        <v>132</v>
      </c>
      <c r="AH219" s="26">
        <v>1</v>
      </c>
      <c r="AI219" s="27" t="s">
        <v>132</v>
      </c>
      <c r="AJ219" s="27" t="s">
        <v>132</v>
      </c>
      <c r="AK219" s="27">
        <v>1</v>
      </c>
      <c r="AL219" s="28" t="s">
        <v>132</v>
      </c>
    </row>
    <row r="220" spans="2:38" ht="13.5" customHeight="1" x14ac:dyDescent="0.15">
      <c r="B220" s="55"/>
      <c r="C220" s="53"/>
      <c r="D220" s="23">
        <v>100</v>
      </c>
      <c r="E220" s="24" t="s">
        <v>147</v>
      </c>
      <c r="F220" s="24" t="s">
        <v>196</v>
      </c>
      <c r="G220" s="24">
        <v>100</v>
      </c>
      <c r="H220" s="31" t="s">
        <v>132</v>
      </c>
      <c r="I220" s="23">
        <v>100</v>
      </c>
      <c r="J220" s="24" t="s">
        <v>132</v>
      </c>
      <c r="K220" s="24" t="s">
        <v>132</v>
      </c>
      <c r="L220" s="24">
        <v>100</v>
      </c>
      <c r="M220" s="31" t="s">
        <v>132</v>
      </c>
      <c r="N220" s="23">
        <v>100</v>
      </c>
      <c r="O220" s="24" t="s">
        <v>132</v>
      </c>
      <c r="P220" s="24" t="s">
        <v>132</v>
      </c>
      <c r="Q220" s="24">
        <v>100</v>
      </c>
      <c r="R220" s="31" t="s">
        <v>132</v>
      </c>
      <c r="S220" s="23">
        <v>100</v>
      </c>
      <c r="T220" s="24">
        <v>100</v>
      </c>
      <c r="U220" s="24" t="s">
        <v>132</v>
      </c>
      <c r="V220" s="24" t="s">
        <v>132</v>
      </c>
      <c r="W220" s="31" t="s">
        <v>132</v>
      </c>
      <c r="X220" s="23">
        <v>100</v>
      </c>
      <c r="Y220" s="24">
        <v>100</v>
      </c>
      <c r="Z220" s="24" t="s">
        <v>132</v>
      </c>
      <c r="AA220" s="24" t="s">
        <v>132</v>
      </c>
      <c r="AB220" s="31" t="s">
        <v>132</v>
      </c>
      <c r="AC220" s="23">
        <v>100</v>
      </c>
      <c r="AD220" s="24">
        <v>100</v>
      </c>
      <c r="AE220" s="24" t="s">
        <v>132</v>
      </c>
      <c r="AF220" s="24" t="s">
        <v>132</v>
      </c>
      <c r="AG220" s="31" t="s">
        <v>132</v>
      </c>
      <c r="AH220" s="23">
        <v>100</v>
      </c>
      <c r="AI220" s="24" t="s">
        <v>132</v>
      </c>
      <c r="AJ220" s="24" t="s">
        <v>132</v>
      </c>
      <c r="AK220" s="24">
        <v>100</v>
      </c>
      <c r="AL220" s="25" t="s">
        <v>132</v>
      </c>
    </row>
    <row r="221" spans="2:38" ht="13.5" customHeight="1" x14ac:dyDescent="0.15">
      <c r="B221" s="55"/>
      <c r="C221" s="52" t="s">
        <v>99</v>
      </c>
      <c r="D221" s="26">
        <v>10</v>
      </c>
      <c r="E221" s="27">
        <v>1</v>
      </c>
      <c r="F221" s="27">
        <v>2</v>
      </c>
      <c r="G221" s="27">
        <v>6</v>
      </c>
      <c r="H221" s="32">
        <v>1</v>
      </c>
      <c r="I221" s="26">
        <v>10</v>
      </c>
      <c r="J221" s="27">
        <v>2</v>
      </c>
      <c r="K221" s="27">
        <v>1</v>
      </c>
      <c r="L221" s="27">
        <v>6</v>
      </c>
      <c r="M221" s="32">
        <v>1</v>
      </c>
      <c r="N221" s="26">
        <v>10</v>
      </c>
      <c r="O221" s="27">
        <v>1</v>
      </c>
      <c r="P221" s="27">
        <v>3</v>
      </c>
      <c r="Q221" s="27">
        <v>5</v>
      </c>
      <c r="R221" s="32">
        <v>1</v>
      </c>
      <c r="S221" s="26">
        <v>10</v>
      </c>
      <c r="T221" s="27" t="s">
        <v>132</v>
      </c>
      <c r="U221" s="27">
        <v>3</v>
      </c>
      <c r="V221" s="27">
        <v>6</v>
      </c>
      <c r="W221" s="32">
        <v>1</v>
      </c>
      <c r="X221" s="26">
        <v>10</v>
      </c>
      <c r="Y221" s="27">
        <v>6</v>
      </c>
      <c r="Z221" s="27" t="s">
        <v>132</v>
      </c>
      <c r="AA221" s="27">
        <v>3</v>
      </c>
      <c r="AB221" s="32">
        <v>1</v>
      </c>
      <c r="AC221" s="26">
        <v>10</v>
      </c>
      <c r="AD221" s="27">
        <v>5</v>
      </c>
      <c r="AE221" s="27">
        <v>1</v>
      </c>
      <c r="AF221" s="27">
        <v>3</v>
      </c>
      <c r="AG221" s="32">
        <v>1</v>
      </c>
      <c r="AH221" s="26">
        <v>10</v>
      </c>
      <c r="AI221" s="27">
        <v>6</v>
      </c>
      <c r="AJ221" s="27">
        <v>1</v>
      </c>
      <c r="AK221" s="27">
        <v>2</v>
      </c>
      <c r="AL221" s="28">
        <v>1</v>
      </c>
    </row>
    <row r="222" spans="2:38" ht="13.5" customHeight="1" x14ac:dyDescent="0.15">
      <c r="B222" s="44"/>
      <c r="C222" s="59"/>
      <c r="D222" s="34">
        <v>100</v>
      </c>
      <c r="E222" s="35">
        <v>10</v>
      </c>
      <c r="F222" s="35">
        <v>20</v>
      </c>
      <c r="G222" s="35">
        <v>60</v>
      </c>
      <c r="H222" s="37">
        <v>10</v>
      </c>
      <c r="I222" s="34">
        <v>100</v>
      </c>
      <c r="J222" s="35">
        <v>20</v>
      </c>
      <c r="K222" s="35">
        <v>10</v>
      </c>
      <c r="L222" s="35">
        <v>60</v>
      </c>
      <c r="M222" s="37">
        <v>10</v>
      </c>
      <c r="N222" s="34">
        <v>100</v>
      </c>
      <c r="O222" s="35">
        <v>10</v>
      </c>
      <c r="P222" s="35">
        <v>30</v>
      </c>
      <c r="Q222" s="35">
        <v>50</v>
      </c>
      <c r="R222" s="37">
        <v>10</v>
      </c>
      <c r="S222" s="34">
        <v>100</v>
      </c>
      <c r="T222" s="35" t="s">
        <v>132</v>
      </c>
      <c r="U222" s="35">
        <v>30</v>
      </c>
      <c r="V222" s="35">
        <v>60</v>
      </c>
      <c r="W222" s="37">
        <v>10</v>
      </c>
      <c r="X222" s="34">
        <v>100</v>
      </c>
      <c r="Y222" s="35">
        <v>60</v>
      </c>
      <c r="Z222" s="35" t="s">
        <v>132</v>
      </c>
      <c r="AA222" s="35">
        <v>30</v>
      </c>
      <c r="AB222" s="37">
        <v>10</v>
      </c>
      <c r="AC222" s="34">
        <v>100</v>
      </c>
      <c r="AD222" s="35">
        <v>50</v>
      </c>
      <c r="AE222" s="35">
        <v>10</v>
      </c>
      <c r="AF222" s="35">
        <v>30</v>
      </c>
      <c r="AG222" s="37">
        <v>10</v>
      </c>
      <c r="AH222" s="34">
        <v>100</v>
      </c>
      <c r="AI222" s="35">
        <v>60</v>
      </c>
      <c r="AJ222" s="35">
        <v>10</v>
      </c>
      <c r="AK222" s="35">
        <v>20</v>
      </c>
      <c r="AL222" s="36">
        <v>10</v>
      </c>
    </row>
    <row r="223" spans="2:38" ht="13.5" customHeight="1" x14ac:dyDescent="0.15">
      <c r="B223" s="43" t="s">
        <v>95</v>
      </c>
      <c r="C223" s="49"/>
      <c r="D223" s="17">
        <v>2715</v>
      </c>
      <c r="E223" s="18">
        <v>843</v>
      </c>
      <c r="F223" s="18">
        <v>291</v>
      </c>
      <c r="G223" s="18">
        <v>1560</v>
      </c>
      <c r="H223" s="30">
        <v>21</v>
      </c>
      <c r="I223" s="17">
        <v>2715</v>
      </c>
      <c r="J223" s="18">
        <v>716</v>
      </c>
      <c r="K223" s="18">
        <v>200</v>
      </c>
      <c r="L223" s="18">
        <v>1778</v>
      </c>
      <c r="M223" s="30">
        <v>21</v>
      </c>
      <c r="N223" s="17">
        <v>2715</v>
      </c>
      <c r="O223" s="18">
        <v>119</v>
      </c>
      <c r="P223" s="18">
        <v>1871</v>
      </c>
      <c r="Q223" s="18">
        <v>697</v>
      </c>
      <c r="R223" s="30">
        <v>28</v>
      </c>
      <c r="S223" s="17">
        <v>2715</v>
      </c>
      <c r="T223" s="18">
        <v>148</v>
      </c>
      <c r="U223" s="18">
        <v>133</v>
      </c>
      <c r="V223" s="18">
        <v>2412</v>
      </c>
      <c r="W223" s="30">
        <v>22</v>
      </c>
      <c r="X223" s="17">
        <v>2715</v>
      </c>
      <c r="Y223" s="18">
        <v>1193</v>
      </c>
      <c r="Z223" s="18">
        <v>123</v>
      </c>
      <c r="AA223" s="18">
        <v>1379</v>
      </c>
      <c r="AB223" s="30">
        <v>20</v>
      </c>
      <c r="AC223" s="17">
        <v>2715</v>
      </c>
      <c r="AD223" s="18">
        <v>606</v>
      </c>
      <c r="AE223" s="18">
        <v>599</v>
      </c>
      <c r="AF223" s="18">
        <v>1488</v>
      </c>
      <c r="AG223" s="30">
        <v>22</v>
      </c>
      <c r="AH223" s="17">
        <v>2715</v>
      </c>
      <c r="AI223" s="18">
        <v>781</v>
      </c>
      <c r="AJ223" s="18">
        <v>202</v>
      </c>
      <c r="AK223" s="18">
        <v>1713</v>
      </c>
      <c r="AL223" s="19">
        <v>19</v>
      </c>
    </row>
    <row r="224" spans="2:38" ht="13.5" customHeight="1" x14ac:dyDescent="0.15">
      <c r="B224" s="57"/>
      <c r="C224" s="53"/>
      <c r="D224" s="23">
        <v>100</v>
      </c>
      <c r="E224" s="24">
        <v>31</v>
      </c>
      <c r="F224" s="24">
        <v>10.7</v>
      </c>
      <c r="G224" s="24">
        <v>57.5</v>
      </c>
      <c r="H224" s="31">
        <v>0.8</v>
      </c>
      <c r="I224" s="23">
        <v>100</v>
      </c>
      <c r="J224" s="24">
        <v>26.4</v>
      </c>
      <c r="K224" s="24">
        <v>7.4</v>
      </c>
      <c r="L224" s="24">
        <v>65.5</v>
      </c>
      <c r="M224" s="31">
        <v>0.8</v>
      </c>
      <c r="N224" s="23">
        <v>100</v>
      </c>
      <c r="O224" s="24">
        <v>4.4000000000000004</v>
      </c>
      <c r="P224" s="24">
        <v>68.900000000000006</v>
      </c>
      <c r="Q224" s="24">
        <v>25.7</v>
      </c>
      <c r="R224" s="31">
        <v>1</v>
      </c>
      <c r="S224" s="23">
        <v>100</v>
      </c>
      <c r="T224" s="24">
        <v>5.5</v>
      </c>
      <c r="U224" s="24">
        <v>4.9000000000000004</v>
      </c>
      <c r="V224" s="24">
        <v>88.8</v>
      </c>
      <c r="W224" s="31">
        <v>0.8</v>
      </c>
      <c r="X224" s="23">
        <v>100</v>
      </c>
      <c r="Y224" s="24">
        <v>43.9</v>
      </c>
      <c r="Z224" s="24">
        <v>4.5</v>
      </c>
      <c r="AA224" s="24">
        <v>50.8</v>
      </c>
      <c r="AB224" s="31">
        <v>0.7</v>
      </c>
      <c r="AC224" s="23">
        <v>100</v>
      </c>
      <c r="AD224" s="24">
        <v>22.3</v>
      </c>
      <c r="AE224" s="24">
        <v>22.1</v>
      </c>
      <c r="AF224" s="24">
        <v>54.8</v>
      </c>
      <c r="AG224" s="31">
        <v>0.8</v>
      </c>
      <c r="AH224" s="23">
        <v>100</v>
      </c>
      <c r="AI224" s="24">
        <v>28.8</v>
      </c>
      <c r="AJ224" s="24">
        <v>7.4</v>
      </c>
      <c r="AK224" s="24">
        <v>63.1</v>
      </c>
      <c r="AL224" s="25">
        <v>0.7</v>
      </c>
    </row>
    <row r="225" spans="2:38" ht="13.5" customHeight="1" x14ac:dyDescent="0.15">
      <c r="B225" s="54" t="s">
        <v>29</v>
      </c>
      <c r="C225" s="52" t="s">
        <v>190</v>
      </c>
      <c r="D225" s="26">
        <v>2420</v>
      </c>
      <c r="E225" s="27">
        <v>761</v>
      </c>
      <c r="F225" s="27">
        <v>239</v>
      </c>
      <c r="G225" s="27">
        <v>1402</v>
      </c>
      <c r="H225" s="32">
        <v>18</v>
      </c>
      <c r="I225" s="26">
        <v>2420</v>
      </c>
      <c r="J225" s="27">
        <v>613</v>
      </c>
      <c r="K225" s="27">
        <v>180</v>
      </c>
      <c r="L225" s="27">
        <v>1610</v>
      </c>
      <c r="M225" s="32">
        <v>17</v>
      </c>
      <c r="N225" s="26">
        <v>2420</v>
      </c>
      <c r="O225" s="27">
        <v>99</v>
      </c>
      <c r="P225" s="27">
        <v>1696</v>
      </c>
      <c r="Q225" s="27">
        <v>601</v>
      </c>
      <c r="R225" s="32">
        <v>24</v>
      </c>
      <c r="S225" s="26">
        <v>2420</v>
      </c>
      <c r="T225" s="27">
        <v>89</v>
      </c>
      <c r="U225" s="27">
        <v>107</v>
      </c>
      <c r="V225" s="27">
        <v>2206</v>
      </c>
      <c r="W225" s="32">
        <v>18</v>
      </c>
      <c r="X225" s="26">
        <v>2420</v>
      </c>
      <c r="Y225" s="27">
        <v>1019</v>
      </c>
      <c r="Z225" s="27">
        <v>109</v>
      </c>
      <c r="AA225" s="27">
        <v>1275</v>
      </c>
      <c r="AB225" s="32">
        <v>17</v>
      </c>
      <c r="AC225" s="26">
        <v>2420</v>
      </c>
      <c r="AD225" s="27">
        <v>521</v>
      </c>
      <c r="AE225" s="27">
        <v>522</v>
      </c>
      <c r="AF225" s="27">
        <v>1358</v>
      </c>
      <c r="AG225" s="32">
        <v>19</v>
      </c>
      <c r="AH225" s="26">
        <v>2420</v>
      </c>
      <c r="AI225" s="27">
        <v>665</v>
      </c>
      <c r="AJ225" s="27">
        <v>176</v>
      </c>
      <c r="AK225" s="27">
        <v>1563</v>
      </c>
      <c r="AL225" s="28">
        <v>16</v>
      </c>
    </row>
    <row r="226" spans="2:38" ht="13.5" customHeight="1" x14ac:dyDescent="0.15">
      <c r="B226" s="55"/>
      <c r="C226" s="53"/>
      <c r="D226" s="23">
        <v>100</v>
      </c>
      <c r="E226" s="24">
        <v>31.4</v>
      </c>
      <c r="F226" s="24">
        <v>9.9</v>
      </c>
      <c r="G226" s="24">
        <v>57.9</v>
      </c>
      <c r="H226" s="31">
        <v>0.7</v>
      </c>
      <c r="I226" s="23">
        <v>100</v>
      </c>
      <c r="J226" s="24">
        <v>25.3</v>
      </c>
      <c r="K226" s="24">
        <v>7.4</v>
      </c>
      <c r="L226" s="24">
        <v>66.5</v>
      </c>
      <c r="M226" s="31">
        <v>0.7</v>
      </c>
      <c r="N226" s="23">
        <v>100</v>
      </c>
      <c r="O226" s="24">
        <v>4.0999999999999996</v>
      </c>
      <c r="P226" s="24">
        <v>70.099999999999994</v>
      </c>
      <c r="Q226" s="24">
        <v>24.8</v>
      </c>
      <c r="R226" s="31">
        <v>1</v>
      </c>
      <c r="S226" s="23">
        <v>100</v>
      </c>
      <c r="T226" s="24">
        <v>3.7</v>
      </c>
      <c r="U226" s="24">
        <v>4.4000000000000004</v>
      </c>
      <c r="V226" s="24">
        <v>91.2</v>
      </c>
      <c r="W226" s="31">
        <v>0.7</v>
      </c>
      <c r="X226" s="23">
        <v>100</v>
      </c>
      <c r="Y226" s="24">
        <v>42.1</v>
      </c>
      <c r="Z226" s="24">
        <v>4.5</v>
      </c>
      <c r="AA226" s="24">
        <v>52.7</v>
      </c>
      <c r="AB226" s="31">
        <v>0.7</v>
      </c>
      <c r="AC226" s="23">
        <v>100</v>
      </c>
      <c r="AD226" s="24">
        <v>21.5</v>
      </c>
      <c r="AE226" s="24">
        <v>21.6</v>
      </c>
      <c r="AF226" s="24">
        <v>56.1</v>
      </c>
      <c r="AG226" s="31">
        <v>0.8</v>
      </c>
      <c r="AH226" s="23">
        <v>100</v>
      </c>
      <c r="AI226" s="24">
        <v>27.5</v>
      </c>
      <c r="AJ226" s="24">
        <v>7.3</v>
      </c>
      <c r="AK226" s="24">
        <v>64.599999999999994</v>
      </c>
      <c r="AL226" s="25">
        <v>0.7</v>
      </c>
    </row>
    <row r="227" spans="2:38" ht="13.5" customHeight="1" x14ac:dyDescent="0.15">
      <c r="B227" s="55"/>
      <c r="C227" s="52" t="s">
        <v>191</v>
      </c>
      <c r="D227" s="26">
        <v>194</v>
      </c>
      <c r="E227" s="27">
        <v>60</v>
      </c>
      <c r="F227" s="27">
        <v>30</v>
      </c>
      <c r="G227" s="27">
        <v>103</v>
      </c>
      <c r="H227" s="32">
        <v>1</v>
      </c>
      <c r="I227" s="26">
        <v>194</v>
      </c>
      <c r="J227" s="27">
        <v>67</v>
      </c>
      <c r="K227" s="27">
        <v>14</v>
      </c>
      <c r="L227" s="27">
        <v>112</v>
      </c>
      <c r="M227" s="32">
        <v>1</v>
      </c>
      <c r="N227" s="26">
        <v>194</v>
      </c>
      <c r="O227" s="27">
        <v>14</v>
      </c>
      <c r="P227" s="27">
        <v>123</v>
      </c>
      <c r="Q227" s="27">
        <v>56</v>
      </c>
      <c r="R227" s="32">
        <v>1</v>
      </c>
      <c r="S227" s="26">
        <v>194</v>
      </c>
      <c r="T227" s="27">
        <v>29</v>
      </c>
      <c r="U227" s="27">
        <v>14</v>
      </c>
      <c r="V227" s="27">
        <v>150</v>
      </c>
      <c r="W227" s="32">
        <v>1</v>
      </c>
      <c r="X227" s="26">
        <v>194</v>
      </c>
      <c r="Y227" s="27">
        <v>120</v>
      </c>
      <c r="Z227" s="27">
        <v>9</v>
      </c>
      <c r="AA227" s="27">
        <v>64</v>
      </c>
      <c r="AB227" s="32">
        <v>1</v>
      </c>
      <c r="AC227" s="26">
        <v>194</v>
      </c>
      <c r="AD227" s="27">
        <v>54</v>
      </c>
      <c r="AE227" s="27">
        <v>52</v>
      </c>
      <c r="AF227" s="27">
        <v>87</v>
      </c>
      <c r="AG227" s="32">
        <v>1</v>
      </c>
      <c r="AH227" s="26">
        <v>194</v>
      </c>
      <c r="AI227" s="27">
        <v>65</v>
      </c>
      <c r="AJ227" s="27">
        <v>18</v>
      </c>
      <c r="AK227" s="27">
        <v>110</v>
      </c>
      <c r="AL227" s="28">
        <v>1</v>
      </c>
    </row>
    <row r="228" spans="2:38" ht="13.5" customHeight="1" x14ac:dyDescent="0.15">
      <c r="B228" s="55"/>
      <c r="C228" s="53"/>
      <c r="D228" s="23">
        <v>100</v>
      </c>
      <c r="E228" s="24">
        <v>30.9</v>
      </c>
      <c r="F228" s="24">
        <v>15.5</v>
      </c>
      <c r="G228" s="24">
        <v>53.1</v>
      </c>
      <c r="H228" s="31">
        <v>0.5</v>
      </c>
      <c r="I228" s="23">
        <v>100</v>
      </c>
      <c r="J228" s="24">
        <v>34.5</v>
      </c>
      <c r="K228" s="24">
        <v>7.2</v>
      </c>
      <c r="L228" s="24">
        <v>57.7</v>
      </c>
      <c r="M228" s="31">
        <v>0.5</v>
      </c>
      <c r="N228" s="23">
        <v>100</v>
      </c>
      <c r="O228" s="24">
        <v>7.2</v>
      </c>
      <c r="P228" s="24">
        <v>63.4</v>
      </c>
      <c r="Q228" s="24">
        <v>28.9</v>
      </c>
      <c r="R228" s="31">
        <v>0.5</v>
      </c>
      <c r="S228" s="23">
        <v>100</v>
      </c>
      <c r="T228" s="24">
        <v>14.9</v>
      </c>
      <c r="U228" s="24">
        <v>7.2</v>
      </c>
      <c r="V228" s="24">
        <v>77.3</v>
      </c>
      <c r="W228" s="31">
        <v>0.5</v>
      </c>
      <c r="X228" s="23">
        <v>100</v>
      </c>
      <c r="Y228" s="24">
        <v>61.9</v>
      </c>
      <c r="Z228" s="24">
        <v>4.5999999999999996</v>
      </c>
      <c r="AA228" s="24">
        <v>33</v>
      </c>
      <c r="AB228" s="31">
        <v>0.5</v>
      </c>
      <c r="AC228" s="23">
        <v>100</v>
      </c>
      <c r="AD228" s="24">
        <v>27.8</v>
      </c>
      <c r="AE228" s="24">
        <v>26.8</v>
      </c>
      <c r="AF228" s="24">
        <v>44.8</v>
      </c>
      <c r="AG228" s="31">
        <v>0.5</v>
      </c>
      <c r="AH228" s="23">
        <v>100</v>
      </c>
      <c r="AI228" s="24">
        <v>33.5</v>
      </c>
      <c r="AJ228" s="24">
        <v>9.3000000000000007</v>
      </c>
      <c r="AK228" s="24">
        <v>56.7</v>
      </c>
      <c r="AL228" s="25">
        <v>0.5</v>
      </c>
    </row>
    <row r="229" spans="2:38" ht="13.5" customHeight="1" x14ac:dyDescent="0.15">
      <c r="B229" s="55"/>
      <c r="C229" s="52" t="s">
        <v>192</v>
      </c>
      <c r="D229" s="26">
        <v>73</v>
      </c>
      <c r="E229" s="27">
        <v>17</v>
      </c>
      <c r="F229" s="27">
        <v>11</v>
      </c>
      <c r="G229" s="27">
        <v>44</v>
      </c>
      <c r="H229" s="32">
        <v>1</v>
      </c>
      <c r="I229" s="26">
        <v>73</v>
      </c>
      <c r="J229" s="27">
        <v>26</v>
      </c>
      <c r="K229" s="27">
        <v>5</v>
      </c>
      <c r="L229" s="27">
        <v>41</v>
      </c>
      <c r="M229" s="32">
        <v>1</v>
      </c>
      <c r="N229" s="26">
        <v>73</v>
      </c>
      <c r="O229" s="27">
        <v>5</v>
      </c>
      <c r="P229" s="27">
        <v>38</v>
      </c>
      <c r="Q229" s="27">
        <v>29</v>
      </c>
      <c r="R229" s="32">
        <v>1</v>
      </c>
      <c r="S229" s="26">
        <v>73</v>
      </c>
      <c r="T229" s="27">
        <v>23</v>
      </c>
      <c r="U229" s="27">
        <v>9</v>
      </c>
      <c r="V229" s="27">
        <v>40</v>
      </c>
      <c r="W229" s="32">
        <v>1</v>
      </c>
      <c r="X229" s="26">
        <v>73</v>
      </c>
      <c r="Y229" s="27">
        <v>39</v>
      </c>
      <c r="Z229" s="27">
        <v>4</v>
      </c>
      <c r="AA229" s="27">
        <v>29</v>
      </c>
      <c r="AB229" s="32">
        <v>1</v>
      </c>
      <c r="AC229" s="26">
        <v>73</v>
      </c>
      <c r="AD229" s="27">
        <v>20</v>
      </c>
      <c r="AE229" s="27">
        <v>20</v>
      </c>
      <c r="AF229" s="27">
        <v>32</v>
      </c>
      <c r="AG229" s="32">
        <v>1</v>
      </c>
      <c r="AH229" s="26">
        <v>73</v>
      </c>
      <c r="AI229" s="27">
        <v>34</v>
      </c>
      <c r="AJ229" s="27">
        <v>7</v>
      </c>
      <c r="AK229" s="27">
        <v>31</v>
      </c>
      <c r="AL229" s="28">
        <v>1</v>
      </c>
    </row>
    <row r="230" spans="2:38" ht="13.5" customHeight="1" x14ac:dyDescent="0.15">
      <c r="B230" s="55"/>
      <c r="C230" s="53"/>
      <c r="D230" s="23">
        <v>100</v>
      </c>
      <c r="E230" s="24">
        <v>23.3</v>
      </c>
      <c r="F230" s="24">
        <v>15.1</v>
      </c>
      <c r="G230" s="24">
        <v>60.3</v>
      </c>
      <c r="H230" s="31">
        <v>1.4</v>
      </c>
      <c r="I230" s="23">
        <v>100</v>
      </c>
      <c r="J230" s="24">
        <v>35.6</v>
      </c>
      <c r="K230" s="24">
        <v>6.8</v>
      </c>
      <c r="L230" s="24">
        <v>56.2</v>
      </c>
      <c r="M230" s="31">
        <v>1.4</v>
      </c>
      <c r="N230" s="23">
        <v>100</v>
      </c>
      <c r="O230" s="24">
        <v>6.8</v>
      </c>
      <c r="P230" s="24">
        <v>52.1</v>
      </c>
      <c r="Q230" s="24">
        <v>39.700000000000003</v>
      </c>
      <c r="R230" s="31">
        <v>1.4</v>
      </c>
      <c r="S230" s="23">
        <v>100</v>
      </c>
      <c r="T230" s="24">
        <v>31.5</v>
      </c>
      <c r="U230" s="24">
        <v>12.3</v>
      </c>
      <c r="V230" s="24">
        <v>54.8</v>
      </c>
      <c r="W230" s="31">
        <v>1.4</v>
      </c>
      <c r="X230" s="23">
        <v>100</v>
      </c>
      <c r="Y230" s="24">
        <v>53.4</v>
      </c>
      <c r="Z230" s="24">
        <v>5.5</v>
      </c>
      <c r="AA230" s="24">
        <v>39.700000000000003</v>
      </c>
      <c r="AB230" s="31">
        <v>1.4</v>
      </c>
      <c r="AC230" s="23">
        <v>100</v>
      </c>
      <c r="AD230" s="24">
        <v>27.4</v>
      </c>
      <c r="AE230" s="24">
        <v>27.4</v>
      </c>
      <c r="AF230" s="24">
        <v>43.8</v>
      </c>
      <c r="AG230" s="31">
        <v>1.4</v>
      </c>
      <c r="AH230" s="23">
        <v>100</v>
      </c>
      <c r="AI230" s="24">
        <v>46.6</v>
      </c>
      <c r="AJ230" s="24">
        <v>9.6</v>
      </c>
      <c r="AK230" s="24">
        <v>42.5</v>
      </c>
      <c r="AL230" s="25">
        <v>1.4</v>
      </c>
    </row>
    <row r="231" spans="2:38" ht="13.5" customHeight="1" x14ac:dyDescent="0.15">
      <c r="B231" s="55"/>
      <c r="C231" s="52" t="s">
        <v>193</v>
      </c>
      <c r="D231" s="26">
        <v>15</v>
      </c>
      <c r="E231" s="27">
        <v>3</v>
      </c>
      <c r="F231" s="27">
        <v>8</v>
      </c>
      <c r="G231" s="27">
        <v>4</v>
      </c>
      <c r="H231" s="32" t="s">
        <v>132</v>
      </c>
      <c r="I231" s="26">
        <v>15</v>
      </c>
      <c r="J231" s="27">
        <v>8</v>
      </c>
      <c r="K231" s="27" t="s">
        <v>132</v>
      </c>
      <c r="L231" s="27">
        <v>7</v>
      </c>
      <c r="M231" s="32" t="s">
        <v>132</v>
      </c>
      <c r="N231" s="26">
        <v>15</v>
      </c>
      <c r="O231" s="27" t="s">
        <v>132</v>
      </c>
      <c r="P231" s="27">
        <v>11</v>
      </c>
      <c r="Q231" s="27">
        <v>4</v>
      </c>
      <c r="R231" s="32" t="s">
        <v>132</v>
      </c>
      <c r="S231" s="26">
        <v>15</v>
      </c>
      <c r="T231" s="27">
        <v>7</v>
      </c>
      <c r="U231" s="27" t="s">
        <v>132</v>
      </c>
      <c r="V231" s="27">
        <v>7</v>
      </c>
      <c r="W231" s="32">
        <v>1</v>
      </c>
      <c r="X231" s="26">
        <v>15</v>
      </c>
      <c r="Y231" s="27">
        <v>8</v>
      </c>
      <c r="Z231" s="27">
        <v>1</v>
      </c>
      <c r="AA231" s="27">
        <v>6</v>
      </c>
      <c r="AB231" s="32" t="s">
        <v>132</v>
      </c>
      <c r="AC231" s="26">
        <v>15</v>
      </c>
      <c r="AD231" s="27">
        <v>6</v>
      </c>
      <c r="AE231" s="27">
        <v>2</v>
      </c>
      <c r="AF231" s="27">
        <v>7</v>
      </c>
      <c r="AG231" s="32" t="s">
        <v>132</v>
      </c>
      <c r="AH231" s="26">
        <v>15</v>
      </c>
      <c r="AI231" s="27">
        <v>10</v>
      </c>
      <c r="AJ231" s="27" t="s">
        <v>132</v>
      </c>
      <c r="AK231" s="27">
        <v>5</v>
      </c>
      <c r="AL231" s="28" t="s">
        <v>132</v>
      </c>
    </row>
    <row r="232" spans="2:38" ht="13.5" customHeight="1" x14ac:dyDescent="0.15">
      <c r="B232" s="55"/>
      <c r="C232" s="53"/>
      <c r="D232" s="23">
        <v>100</v>
      </c>
      <c r="E232" s="24">
        <v>20</v>
      </c>
      <c r="F232" s="24">
        <v>53.3</v>
      </c>
      <c r="G232" s="24">
        <v>26.7</v>
      </c>
      <c r="H232" s="31" t="s">
        <v>132</v>
      </c>
      <c r="I232" s="23">
        <v>100</v>
      </c>
      <c r="J232" s="24">
        <v>53.3</v>
      </c>
      <c r="K232" s="24" t="s">
        <v>132</v>
      </c>
      <c r="L232" s="24">
        <v>46.7</v>
      </c>
      <c r="M232" s="31" t="s">
        <v>132</v>
      </c>
      <c r="N232" s="23">
        <v>100</v>
      </c>
      <c r="O232" s="24" t="s">
        <v>132</v>
      </c>
      <c r="P232" s="24">
        <v>73.3</v>
      </c>
      <c r="Q232" s="24">
        <v>26.7</v>
      </c>
      <c r="R232" s="31" t="s">
        <v>132</v>
      </c>
      <c r="S232" s="23">
        <v>100</v>
      </c>
      <c r="T232" s="24">
        <v>46.7</v>
      </c>
      <c r="U232" s="24" t="s">
        <v>132</v>
      </c>
      <c r="V232" s="24">
        <v>46.7</v>
      </c>
      <c r="W232" s="31">
        <v>6.7</v>
      </c>
      <c r="X232" s="23">
        <v>100</v>
      </c>
      <c r="Y232" s="24">
        <v>53.3</v>
      </c>
      <c r="Z232" s="24">
        <v>6.7</v>
      </c>
      <c r="AA232" s="24">
        <v>40</v>
      </c>
      <c r="AB232" s="31" t="s">
        <v>132</v>
      </c>
      <c r="AC232" s="23">
        <v>100</v>
      </c>
      <c r="AD232" s="24">
        <v>40</v>
      </c>
      <c r="AE232" s="24">
        <v>13.3</v>
      </c>
      <c r="AF232" s="24">
        <v>46.7</v>
      </c>
      <c r="AG232" s="31" t="s">
        <v>132</v>
      </c>
      <c r="AH232" s="23">
        <v>100</v>
      </c>
      <c r="AI232" s="24">
        <v>66.7</v>
      </c>
      <c r="AJ232" s="24" t="s">
        <v>132</v>
      </c>
      <c r="AK232" s="24">
        <v>33.299999999999997</v>
      </c>
      <c r="AL232" s="25" t="s">
        <v>132</v>
      </c>
    </row>
    <row r="233" spans="2:38" ht="13.5" customHeight="1" x14ac:dyDescent="0.15">
      <c r="B233" s="55"/>
      <c r="C233" s="52" t="s">
        <v>99</v>
      </c>
      <c r="D233" s="26">
        <v>13</v>
      </c>
      <c r="E233" s="27">
        <v>2</v>
      </c>
      <c r="F233" s="27">
        <v>3</v>
      </c>
      <c r="G233" s="27">
        <v>7</v>
      </c>
      <c r="H233" s="32">
        <v>1</v>
      </c>
      <c r="I233" s="26">
        <v>13</v>
      </c>
      <c r="J233" s="27">
        <v>2</v>
      </c>
      <c r="K233" s="27">
        <v>1</v>
      </c>
      <c r="L233" s="27">
        <v>8</v>
      </c>
      <c r="M233" s="32">
        <v>2</v>
      </c>
      <c r="N233" s="26">
        <v>13</v>
      </c>
      <c r="O233" s="27">
        <v>1</v>
      </c>
      <c r="P233" s="27">
        <v>3</v>
      </c>
      <c r="Q233" s="27">
        <v>7</v>
      </c>
      <c r="R233" s="32">
        <v>2</v>
      </c>
      <c r="S233" s="26">
        <v>13</v>
      </c>
      <c r="T233" s="27" t="s">
        <v>132</v>
      </c>
      <c r="U233" s="27">
        <v>3</v>
      </c>
      <c r="V233" s="27">
        <v>9</v>
      </c>
      <c r="W233" s="32">
        <v>1</v>
      </c>
      <c r="X233" s="26">
        <v>13</v>
      </c>
      <c r="Y233" s="27">
        <v>7</v>
      </c>
      <c r="Z233" s="27" t="s">
        <v>132</v>
      </c>
      <c r="AA233" s="27">
        <v>5</v>
      </c>
      <c r="AB233" s="32">
        <v>1</v>
      </c>
      <c r="AC233" s="26">
        <v>13</v>
      </c>
      <c r="AD233" s="27">
        <v>5</v>
      </c>
      <c r="AE233" s="27">
        <v>3</v>
      </c>
      <c r="AF233" s="27">
        <v>4</v>
      </c>
      <c r="AG233" s="32">
        <v>1</v>
      </c>
      <c r="AH233" s="26">
        <v>13</v>
      </c>
      <c r="AI233" s="27">
        <v>7</v>
      </c>
      <c r="AJ233" s="27">
        <v>1</v>
      </c>
      <c r="AK233" s="27">
        <v>4</v>
      </c>
      <c r="AL233" s="28">
        <v>1</v>
      </c>
    </row>
    <row r="234" spans="2:38" ht="13.5" customHeight="1" x14ac:dyDescent="0.15">
      <c r="B234" s="44"/>
      <c r="C234" s="59"/>
      <c r="D234" s="34">
        <v>100</v>
      </c>
      <c r="E234" s="35">
        <v>15.4</v>
      </c>
      <c r="F234" s="35">
        <v>23.1</v>
      </c>
      <c r="G234" s="35">
        <v>53.8</v>
      </c>
      <c r="H234" s="37">
        <v>7.7</v>
      </c>
      <c r="I234" s="34">
        <v>100</v>
      </c>
      <c r="J234" s="35">
        <v>15.4</v>
      </c>
      <c r="K234" s="35">
        <v>7.7</v>
      </c>
      <c r="L234" s="35">
        <v>61.5</v>
      </c>
      <c r="M234" s="37">
        <v>15.4</v>
      </c>
      <c r="N234" s="34">
        <v>100</v>
      </c>
      <c r="O234" s="35">
        <v>7.7</v>
      </c>
      <c r="P234" s="35">
        <v>23.1</v>
      </c>
      <c r="Q234" s="35">
        <v>53.8</v>
      </c>
      <c r="R234" s="37">
        <v>15.4</v>
      </c>
      <c r="S234" s="34">
        <v>100</v>
      </c>
      <c r="T234" s="35" t="s">
        <v>132</v>
      </c>
      <c r="U234" s="35">
        <v>23.1</v>
      </c>
      <c r="V234" s="35">
        <v>69.2</v>
      </c>
      <c r="W234" s="37">
        <v>7.7</v>
      </c>
      <c r="X234" s="34">
        <v>100</v>
      </c>
      <c r="Y234" s="35">
        <v>53.8</v>
      </c>
      <c r="Z234" s="35" t="s">
        <v>132</v>
      </c>
      <c r="AA234" s="35">
        <v>38.5</v>
      </c>
      <c r="AB234" s="37">
        <v>7.7</v>
      </c>
      <c r="AC234" s="34">
        <v>100</v>
      </c>
      <c r="AD234" s="35">
        <v>38.5</v>
      </c>
      <c r="AE234" s="35">
        <v>23.1</v>
      </c>
      <c r="AF234" s="35">
        <v>30.8</v>
      </c>
      <c r="AG234" s="37">
        <v>7.7</v>
      </c>
      <c r="AH234" s="34">
        <v>100</v>
      </c>
      <c r="AI234" s="35">
        <v>53.8</v>
      </c>
      <c r="AJ234" s="35">
        <v>7.7</v>
      </c>
      <c r="AK234" s="35">
        <v>30.8</v>
      </c>
      <c r="AL234" s="36">
        <v>7.7</v>
      </c>
    </row>
    <row r="235" spans="2:38" ht="13.5" customHeight="1" x14ac:dyDescent="0.15">
      <c r="B235" s="43" t="s">
        <v>95</v>
      </c>
      <c r="C235" s="49"/>
      <c r="D235" s="17">
        <v>2715</v>
      </c>
      <c r="E235" s="18">
        <v>843</v>
      </c>
      <c r="F235" s="18">
        <v>291</v>
      </c>
      <c r="G235" s="18">
        <v>1560</v>
      </c>
      <c r="H235" s="30">
        <v>21</v>
      </c>
      <c r="I235" s="17">
        <v>2715</v>
      </c>
      <c r="J235" s="18">
        <v>716</v>
      </c>
      <c r="K235" s="18">
        <v>200</v>
      </c>
      <c r="L235" s="18">
        <v>1778</v>
      </c>
      <c r="M235" s="30">
        <v>21</v>
      </c>
      <c r="N235" s="17">
        <v>2715</v>
      </c>
      <c r="O235" s="18">
        <v>119</v>
      </c>
      <c r="P235" s="18">
        <v>1871</v>
      </c>
      <c r="Q235" s="18">
        <v>697</v>
      </c>
      <c r="R235" s="30">
        <v>28</v>
      </c>
      <c r="S235" s="17">
        <v>2715</v>
      </c>
      <c r="T235" s="18">
        <v>148</v>
      </c>
      <c r="U235" s="18">
        <v>133</v>
      </c>
      <c r="V235" s="18">
        <v>2412</v>
      </c>
      <c r="W235" s="30">
        <v>22</v>
      </c>
      <c r="X235" s="17">
        <v>2715</v>
      </c>
      <c r="Y235" s="18">
        <v>1193</v>
      </c>
      <c r="Z235" s="18">
        <v>123</v>
      </c>
      <c r="AA235" s="18">
        <v>1379</v>
      </c>
      <c r="AB235" s="30">
        <v>20</v>
      </c>
      <c r="AC235" s="17">
        <v>2715</v>
      </c>
      <c r="AD235" s="18">
        <v>606</v>
      </c>
      <c r="AE235" s="18">
        <v>599</v>
      </c>
      <c r="AF235" s="18">
        <v>1488</v>
      </c>
      <c r="AG235" s="30">
        <v>22</v>
      </c>
      <c r="AH235" s="17">
        <v>2715</v>
      </c>
      <c r="AI235" s="18">
        <v>781</v>
      </c>
      <c r="AJ235" s="18">
        <v>202</v>
      </c>
      <c r="AK235" s="18">
        <v>1713</v>
      </c>
      <c r="AL235" s="19">
        <v>19</v>
      </c>
    </row>
    <row r="236" spans="2:38" ht="13.5" customHeight="1" x14ac:dyDescent="0.15">
      <c r="B236" s="57"/>
      <c r="C236" s="53"/>
      <c r="D236" s="23">
        <v>100</v>
      </c>
      <c r="E236" s="24">
        <v>31</v>
      </c>
      <c r="F236" s="24">
        <v>10.7</v>
      </c>
      <c r="G236" s="24">
        <v>57.5</v>
      </c>
      <c r="H236" s="31">
        <v>0.8</v>
      </c>
      <c r="I236" s="23">
        <v>100</v>
      </c>
      <c r="J236" s="24">
        <v>26.4</v>
      </c>
      <c r="K236" s="24">
        <v>7.4</v>
      </c>
      <c r="L236" s="24">
        <v>65.5</v>
      </c>
      <c r="M236" s="31">
        <v>0.8</v>
      </c>
      <c r="N236" s="23">
        <v>100</v>
      </c>
      <c r="O236" s="24">
        <v>4.4000000000000004</v>
      </c>
      <c r="P236" s="24">
        <v>68.900000000000006</v>
      </c>
      <c r="Q236" s="24">
        <v>25.7</v>
      </c>
      <c r="R236" s="31">
        <v>1</v>
      </c>
      <c r="S236" s="23">
        <v>100</v>
      </c>
      <c r="T236" s="24">
        <v>5.5</v>
      </c>
      <c r="U236" s="24">
        <v>4.9000000000000004</v>
      </c>
      <c r="V236" s="24">
        <v>88.8</v>
      </c>
      <c r="W236" s="31">
        <v>0.8</v>
      </c>
      <c r="X236" s="23">
        <v>100</v>
      </c>
      <c r="Y236" s="24">
        <v>43.9</v>
      </c>
      <c r="Z236" s="24">
        <v>4.5</v>
      </c>
      <c r="AA236" s="24">
        <v>50.8</v>
      </c>
      <c r="AB236" s="31">
        <v>0.7</v>
      </c>
      <c r="AC236" s="23">
        <v>100</v>
      </c>
      <c r="AD236" s="24">
        <v>22.3</v>
      </c>
      <c r="AE236" s="24">
        <v>22.1</v>
      </c>
      <c r="AF236" s="24">
        <v>54.8</v>
      </c>
      <c r="AG236" s="31">
        <v>0.8</v>
      </c>
      <c r="AH236" s="23">
        <v>100</v>
      </c>
      <c r="AI236" s="24">
        <v>28.8</v>
      </c>
      <c r="AJ236" s="24">
        <v>7.4</v>
      </c>
      <c r="AK236" s="24">
        <v>63.1</v>
      </c>
      <c r="AL236" s="25">
        <v>0.7</v>
      </c>
    </row>
    <row r="237" spans="2:38" ht="13.5" customHeight="1" x14ac:dyDescent="0.15">
      <c r="B237" s="54" t="s">
        <v>30</v>
      </c>
      <c r="C237" s="52" t="s">
        <v>197</v>
      </c>
      <c r="D237" s="26">
        <v>920</v>
      </c>
      <c r="E237" s="27">
        <v>330</v>
      </c>
      <c r="F237" s="27">
        <v>89</v>
      </c>
      <c r="G237" s="27">
        <v>497</v>
      </c>
      <c r="H237" s="32">
        <v>4</v>
      </c>
      <c r="I237" s="26">
        <v>920</v>
      </c>
      <c r="J237" s="27">
        <v>206</v>
      </c>
      <c r="K237" s="27">
        <v>77</v>
      </c>
      <c r="L237" s="27">
        <v>632</v>
      </c>
      <c r="M237" s="32">
        <v>5</v>
      </c>
      <c r="N237" s="26">
        <v>920</v>
      </c>
      <c r="O237" s="27">
        <v>28</v>
      </c>
      <c r="P237" s="27">
        <v>643</v>
      </c>
      <c r="Q237" s="27">
        <v>240</v>
      </c>
      <c r="R237" s="32">
        <v>9</v>
      </c>
      <c r="S237" s="26">
        <v>920</v>
      </c>
      <c r="T237" s="27">
        <v>27</v>
      </c>
      <c r="U237" s="27">
        <v>37</v>
      </c>
      <c r="V237" s="27">
        <v>851</v>
      </c>
      <c r="W237" s="32">
        <v>5</v>
      </c>
      <c r="X237" s="26">
        <v>920</v>
      </c>
      <c r="Y237" s="27">
        <v>283</v>
      </c>
      <c r="Z237" s="27">
        <v>47</v>
      </c>
      <c r="AA237" s="27">
        <v>585</v>
      </c>
      <c r="AB237" s="32">
        <v>5</v>
      </c>
      <c r="AC237" s="26">
        <v>920</v>
      </c>
      <c r="AD237" s="27">
        <v>185</v>
      </c>
      <c r="AE237" s="27">
        <v>200</v>
      </c>
      <c r="AF237" s="27">
        <v>530</v>
      </c>
      <c r="AG237" s="32">
        <v>5</v>
      </c>
      <c r="AH237" s="26">
        <v>920</v>
      </c>
      <c r="AI237" s="27">
        <v>222</v>
      </c>
      <c r="AJ237" s="27">
        <v>73</v>
      </c>
      <c r="AK237" s="27">
        <v>621</v>
      </c>
      <c r="AL237" s="28">
        <v>4</v>
      </c>
    </row>
    <row r="238" spans="2:38" ht="13.5" customHeight="1" x14ac:dyDescent="0.15">
      <c r="B238" s="55"/>
      <c r="C238" s="53"/>
      <c r="D238" s="23">
        <v>100</v>
      </c>
      <c r="E238" s="24">
        <v>35.9</v>
      </c>
      <c r="F238" s="24">
        <v>9.6999999999999993</v>
      </c>
      <c r="G238" s="24">
        <v>54</v>
      </c>
      <c r="H238" s="31">
        <v>0.4</v>
      </c>
      <c r="I238" s="23">
        <v>100</v>
      </c>
      <c r="J238" s="24">
        <v>22.4</v>
      </c>
      <c r="K238" s="24">
        <v>8.4</v>
      </c>
      <c r="L238" s="24">
        <v>68.7</v>
      </c>
      <c r="M238" s="31">
        <v>0.5</v>
      </c>
      <c r="N238" s="23">
        <v>100</v>
      </c>
      <c r="O238" s="24">
        <v>3</v>
      </c>
      <c r="P238" s="24">
        <v>69.900000000000006</v>
      </c>
      <c r="Q238" s="24">
        <v>26.1</v>
      </c>
      <c r="R238" s="31">
        <v>1</v>
      </c>
      <c r="S238" s="23">
        <v>100</v>
      </c>
      <c r="T238" s="24">
        <v>2.9</v>
      </c>
      <c r="U238" s="24">
        <v>4</v>
      </c>
      <c r="V238" s="24">
        <v>92.5</v>
      </c>
      <c r="W238" s="31">
        <v>0.5</v>
      </c>
      <c r="X238" s="23">
        <v>100</v>
      </c>
      <c r="Y238" s="24">
        <v>30.8</v>
      </c>
      <c r="Z238" s="24">
        <v>5.0999999999999996</v>
      </c>
      <c r="AA238" s="24">
        <v>63.6</v>
      </c>
      <c r="AB238" s="31">
        <v>0.5</v>
      </c>
      <c r="AC238" s="23">
        <v>100</v>
      </c>
      <c r="AD238" s="24">
        <v>20.100000000000001</v>
      </c>
      <c r="AE238" s="24">
        <v>21.7</v>
      </c>
      <c r="AF238" s="24">
        <v>57.6</v>
      </c>
      <c r="AG238" s="31">
        <v>0.5</v>
      </c>
      <c r="AH238" s="23">
        <v>100</v>
      </c>
      <c r="AI238" s="24">
        <v>24.1</v>
      </c>
      <c r="AJ238" s="24">
        <v>7.9</v>
      </c>
      <c r="AK238" s="24">
        <v>67.5</v>
      </c>
      <c r="AL238" s="25">
        <v>0.4</v>
      </c>
    </row>
    <row r="239" spans="2:38" ht="13.5" customHeight="1" x14ac:dyDescent="0.15">
      <c r="B239" s="55"/>
      <c r="C239" s="52" t="s">
        <v>198</v>
      </c>
      <c r="D239" s="26">
        <v>1308</v>
      </c>
      <c r="E239" s="27">
        <v>373</v>
      </c>
      <c r="F239" s="27">
        <v>133</v>
      </c>
      <c r="G239" s="27">
        <v>793</v>
      </c>
      <c r="H239" s="32">
        <v>9</v>
      </c>
      <c r="I239" s="26">
        <v>1308</v>
      </c>
      <c r="J239" s="27">
        <v>332</v>
      </c>
      <c r="K239" s="27">
        <v>86</v>
      </c>
      <c r="L239" s="27">
        <v>881</v>
      </c>
      <c r="M239" s="32">
        <v>9</v>
      </c>
      <c r="N239" s="26">
        <v>1308</v>
      </c>
      <c r="O239" s="27">
        <v>59</v>
      </c>
      <c r="P239" s="27">
        <v>906</v>
      </c>
      <c r="Q239" s="27">
        <v>332</v>
      </c>
      <c r="R239" s="32">
        <v>11</v>
      </c>
      <c r="S239" s="26">
        <v>1308</v>
      </c>
      <c r="T239" s="27">
        <v>61</v>
      </c>
      <c r="U239" s="27">
        <v>62</v>
      </c>
      <c r="V239" s="27">
        <v>1176</v>
      </c>
      <c r="W239" s="32">
        <v>9</v>
      </c>
      <c r="X239" s="26">
        <v>1308</v>
      </c>
      <c r="Y239" s="27">
        <v>601</v>
      </c>
      <c r="Z239" s="27">
        <v>58</v>
      </c>
      <c r="AA239" s="27">
        <v>641</v>
      </c>
      <c r="AB239" s="32">
        <v>8</v>
      </c>
      <c r="AC239" s="26">
        <v>1308</v>
      </c>
      <c r="AD239" s="27">
        <v>293</v>
      </c>
      <c r="AE239" s="27">
        <v>279</v>
      </c>
      <c r="AF239" s="27">
        <v>726</v>
      </c>
      <c r="AG239" s="32">
        <v>10</v>
      </c>
      <c r="AH239" s="26">
        <v>1308</v>
      </c>
      <c r="AI239" s="27">
        <v>370</v>
      </c>
      <c r="AJ239" s="27">
        <v>97</v>
      </c>
      <c r="AK239" s="27">
        <v>833</v>
      </c>
      <c r="AL239" s="28">
        <v>8</v>
      </c>
    </row>
    <row r="240" spans="2:38" ht="13.5" customHeight="1" x14ac:dyDescent="0.15">
      <c r="B240" s="55"/>
      <c r="C240" s="53"/>
      <c r="D240" s="23">
        <v>100</v>
      </c>
      <c r="E240" s="24">
        <v>28.5</v>
      </c>
      <c r="F240" s="24">
        <v>10.199999999999999</v>
      </c>
      <c r="G240" s="24">
        <v>60.6</v>
      </c>
      <c r="H240" s="31">
        <v>0.7</v>
      </c>
      <c r="I240" s="23">
        <v>100</v>
      </c>
      <c r="J240" s="24">
        <v>25.4</v>
      </c>
      <c r="K240" s="24">
        <v>6.6</v>
      </c>
      <c r="L240" s="24">
        <v>67.400000000000006</v>
      </c>
      <c r="M240" s="31">
        <v>0.7</v>
      </c>
      <c r="N240" s="23">
        <v>100</v>
      </c>
      <c r="O240" s="24">
        <v>4.5</v>
      </c>
      <c r="P240" s="24">
        <v>69.3</v>
      </c>
      <c r="Q240" s="24">
        <v>25.4</v>
      </c>
      <c r="R240" s="31">
        <v>0.8</v>
      </c>
      <c r="S240" s="23">
        <v>100</v>
      </c>
      <c r="T240" s="24">
        <v>4.7</v>
      </c>
      <c r="U240" s="24">
        <v>4.7</v>
      </c>
      <c r="V240" s="24">
        <v>89.9</v>
      </c>
      <c r="W240" s="31">
        <v>0.7</v>
      </c>
      <c r="X240" s="23">
        <v>100</v>
      </c>
      <c r="Y240" s="24">
        <v>45.9</v>
      </c>
      <c r="Z240" s="24">
        <v>4.4000000000000004</v>
      </c>
      <c r="AA240" s="24">
        <v>49</v>
      </c>
      <c r="AB240" s="31">
        <v>0.6</v>
      </c>
      <c r="AC240" s="23">
        <v>100</v>
      </c>
      <c r="AD240" s="24">
        <v>22.4</v>
      </c>
      <c r="AE240" s="24">
        <v>21.3</v>
      </c>
      <c r="AF240" s="24">
        <v>55.5</v>
      </c>
      <c r="AG240" s="31">
        <v>0.8</v>
      </c>
      <c r="AH240" s="23">
        <v>100</v>
      </c>
      <c r="AI240" s="24">
        <v>28.3</v>
      </c>
      <c r="AJ240" s="24">
        <v>7.4</v>
      </c>
      <c r="AK240" s="24">
        <v>63.7</v>
      </c>
      <c r="AL240" s="25">
        <v>0.6</v>
      </c>
    </row>
    <row r="241" spans="2:38" ht="13.5" customHeight="1" x14ac:dyDescent="0.15">
      <c r="B241" s="55"/>
      <c r="C241" s="52" t="s">
        <v>199</v>
      </c>
      <c r="D241" s="26">
        <v>338</v>
      </c>
      <c r="E241" s="27">
        <v>110</v>
      </c>
      <c r="F241" s="27">
        <v>40</v>
      </c>
      <c r="G241" s="27">
        <v>184</v>
      </c>
      <c r="H241" s="32">
        <v>4</v>
      </c>
      <c r="I241" s="26">
        <v>338</v>
      </c>
      <c r="J241" s="27">
        <v>125</v>
      </c>
      <c r="K241" s="27">
        <v>26</v>
      </c>
      <c r="L241" s="27">
        <v>184</v>
      </c>
      <c r="M241" s="32">
        <v>3</v>
      </c>
      <c r="N241" s="26">
        <v>338</v>
      </c>
      <c r="O241" s="27">
        <v>23</v>
      </c>
      <c r="P241" s="27">
        <v>229</v>
      </c>
      <c r="Q241" s="27">
        <v>83</v>
      </c>
      <c r="R241" s="32">
        <v>3</v>
      </c>
      <c r="S241" s="26">
        <v>338</v>
      </c>
      <c r="T241" s="27">
        <v>41</v>
      </c>
      <c r="U241" s="27">
        <v>24</v>
      </c>
      <c r="V241" s="27">
        <v>269</v>
      </c>
      <c r="W241" s="32">
        <v>4</v>
      </c>
      <c r="X241" s="26">
        <v>338</v>
      </c>
      <c r="Y241" s="27">
        <v>211</v>
      </c>
      <c r="Z241" s="27">
        <v>16</v>
      </c>
      <c r="AA241" s="27">
        <v>108</v>
      </c>
      <c r="AB241" s="32">
        <v>3</v>
      </c>
      <c r="AC241" s="26">
        <v>338</v>
      </c>
      <c r="AD241" s="27">
        <v>94</v>
      </c>
      <c r="AE241" s="27">
        <v>84</v>
      </c>
      <c r="AF241" s="27">
        <v>157</v>
      </c>
      <c r="AG241" s="32">
        <v>3</v>
      </c>
      <c r="AH241" s="26">
        <v>338</v>
      </c>
      <c r="AI241" s="27">
        <v>125</v>
      </c>
      <c r="AJ241" s="27">
        <v>26</v>
      </c>
      <c r="AK241" s="27">
        <v>184</v>
      </c>
      <c r="AL241" s="28">
        <v>3</v>
      </c>
    </row>
    <row r="242" spans="2:38" ht="13.5" customHeight="1" x14ac:dyDescent="0.15">
      <c r="B242" s="55"/>
      <c r="C242" s="53"/>
      <c r="D242" s="23">
        <v>100</v>
      </c>
      <c r="E242" s="24">
        <v>32.5</v>
      </c>
      <c r="F242" s="24">
        <v>11.8</v>
      </c>
      <c r="G242" s="24">
        <v>54.4</v>
      </c>
      <c r="H242" s="31">
        <v>1.2</v>
      </c>
      <c r="I242" s="23">
        <v>100</v>
      </c>
      <c r="J242" s="24">
        <v>37</v>
      </c>
      <c r="K242" s="24">
        <v>7.7</v>
      </c>
      <c r="L242" s="24">
        <v>54.4</v>
      </c>
      <c r="M242" s="31">
        <v>0.9</v>
      </c>
      <c r="N242" s="23">
        <v>100</v>
      </c>
      <c r="O242" s="24">
        <v>6.8</v>
      </c>
      <c r="P242" s="24">
        <v>67.8</v>
      </c>
      <c r="Q242" s="24">
        <v>24.6</v>
      </c>
      <c r="R242" s="31">
        <v>0.9</v>
      </c>
      <c r="S242" s="23">
        <v>100</v>
      </c>
      <c r="T242" s="24">
        <v>12.1</v>
      </c>
      <c r="U242" s="24">
        <v>7.1</v>
      </c>
      <c r="V242" s="24">
        <v>79.599999999999994</v>
      </c>
      <c r="W242" s="31">
        <v>1.2</v>
      </c>
      <c r="X242" s="23">
        <v>100</v>
      </c>
      <c r="Y242" s="24">
        <v>62.4</v>
      </c>
      <c r="Z242" s="24">
        <v>4.7</v>
      </c>
      <c r="AA242" s="24">
        <v>32</v>
      </c>
      <c r="AB242" s="31">
        <v>0.9</v>
      </c>
      <c r="AC242" s="23">
        <v>100</v>
      </c>
      <c r="AD242" s="24">
        <v>27.8</v>
      </c>
      <c r="AE242" s="24">
        <v>24.9</v>
      </c>
      <c r="AF242" s="24">
        <v>46.4</v>
      </c>
      <c r="AG242" s="31">
        <v>0.9</v>
      </c>
      <c r="AH242" s="23">
        <v>100</v>
      </c>
      <c r="AI242" s="24">
        <v>37</v>
      </c>
      <c r="AJ242" s="24">
        <v>7.7</v>
      </c>
      <c r="AK242" s="24">
        <v>54.4</v>
      </c>
      <c r="AL242" s="25">
        <v>0.9</v>
      </c>
    </row>
    <row r="243" spans="2:38" ht="13.5" customHeight="1" x14ac:dyDescent="0.15">
      <c r="B243" s="55"/>
      <c r="C243" s="52" t="s">
        <v>200</v>
      </c>
      <c r="D243" s="26">
        <v>132</v>
      </c>
      <c r="E243" s="27">
        <v>28</v>
      </c>
      <c r="F243" s="27">
        <v>28</v>
      </c>
      <c r="G243" s="27">
        <v>73</v>
      </c>
      <c r="H243" s="32">
        <v>3</v>
      </c>
      <c r="I243" s="26">
        <v>132</v>
      </c>
      <c r="J243" s="27">
        <v>49</v>
      </c>
      <c r="K243" s="27">
        <v>10</v>
      </c>
      <c r="L243" s="27">
        <v>70</v>
      </c>
      <c r="M243" s="32">
        <v>3</v>
      </c>
      <c r="N243" s="26">
        <v>132</v>
      </c>
      <c r="O243" s="27">
        <v>8</v>
      </c>
      <c r="P243" s="27">
        <v>84</v>
      </c>
      <c r="Q243" s="27">
        <v>36</v>
      </c>
      <c r="R243" s="32">
        <v>4</v>
      </c>
      <c r="S243" s="26">
        <v>132</v>
      </c>
      <c r="T243" s="27">
        <v>18</v>
      </c>
      <c r="U243" s="27">
        <v>9</v>
      </c>
      <c r="V243" s="27">
        <v>102</v>
      </c>
      <c r="W243" s="32">
        <v>3</v>
      </c>
      <c r="X243" s="26">
        <v>132</v>
      </c>
      <c r="Y243" s="27">
        <v>89</v>
      </c>
      <c r="Z243" s="27">
        <v>2</v>
      </c>
      <c r="AA243" s="27">
        <v>38</v>
      </c>
      <c r="AB243" s="32">
        <v>3</v>
      </c>
      <c r="AC243" s="26">
        <v>132</v>
      </c>
      <c r="AD243" s="27">
        <v>32</v>
      </c>
      <c r="AE243" s="27">
        <v>31</v>
      </c>
      <c r="AF243" s="27">
        <v>66</v>
      </c>
      <c r="AG243" s="32">
        <v>3</v>
      </c>
      <c r="AH243" s="26">
        <v>132</v>
      </c>
      <c r="AI243" s="27">
        <v>58</v>
      </c>
      <c r="AJ243" s="27">
        <v>4</v>
      </c>
      <c r="AK243" s="27">
        <v>67</v>
      </c>
      <c r="AL243" s="28">
        <v>3</v>
      </c>
    </row>
    <row r="244" spans="2:38" ht="13.5" customHeight="1" x14ac:dyDescent="0.15">
      <c r="B244" s="55"/>
      <c r="C244" s="53"/>
      <c r="D244" s="23">
        <v>100</v>
      </c>
      <c r="E244" s="24">
        <v>21.2</v>
      </c>
      <c r="F244" s="24">
        <v>21.2</v>
      </c>
      <c r="G244" s="24">
        <v>55.3</v>
      </c>
      <c r="H244" s="31">
        <v>2.2999999999999998</v>
      </c>
      <c r="I244" s="23">
        <v>100</v>
      </c>
      <c r="J244" s="24">
        <v>37.1</v>
      </c>
      <c r="K244" s="24">
        <v>7.6</v>
      </c>
      <c r="L244" s="24">
        <v>53</v>
      </c>
      <c r="M244" s="31">
        <v>2.2999999999999998</v>
      </c>
      <c r="N244" s="23">
        <v>100</v>
      </c>
      <c r="O244" s="24">
        <v>6.1</v>
      </c>
      <c r="P244" s="24">
        <v>63.6</v>
      </c>
      <c r="Q244" s="24">
        <v>27.3</v>
      </c>
      <c r="R244" s="31">
        <v>3</v>
      </c>
      <c r="S244" s="23">
        <v>100</v>
      </c>
      <c r="T244" s="24">
        <v>13.6</v>
      </c>
      <c r="U244" s="24">
        <v>6.8</v>
      </c>
      <c r="V244" s="24">
        <v>77.3</v>
      </c>
      <c r="W244" s="31">
        <v>2.2999999999999998</v>
      </c>
      <c r="X244" s="23">
        <v>100</v>
      </c>
      <c r="Y244" s="24">
        <v>67.400000000000006</v>
      </c>
      <c r="Z244" s="24">
        <v>1.5</v>
      </c>
      <c r="AA244" s="24">
        <v>28.8</v>
      </c>
      <c r="AB244" s="31">
        <v>2.2999999999999998</v>
      </c>
      <c r="AC244" s="23">
        <v>100</v>
      </c>
      <c r="AD244" s="24">
        <v>24.2</v>
      </c>
      <c r="AE244" s="24">
        <v>23.5</v>
      </c>
      <c r="AF244" s="24">
        <v>50</v>
      </c>
      <c r="AG244" s="31">
        <v>2.2999999999999998</v>
      </c>
      <c r="AH244" s="23">
        <v>100</v>
      </c>
      <c r="AI244" s="24">
        <v>43.9</v>
      </c>
      <c r="AJ244" s="24">
        <v>3</v>
      </c>
      <c r="AK244" s="24">
        <v>50.8</v>
      </c>
      <c r="AL244" s="25">
        <v>2.2999999999999998</v>
      </c>
    </row>
    <row r="245" spans="2:38" ht="13.5" customHeight="1" x14ac:dyDescent="0.15">
      <c r="B245" s="55"/>
      <c r="C245" s="52" t="s">
        <v>99</v>
      </c>
      <c r="D245" s="26">
        <v>17</v>
      </c>
      <c r="E245" s="27">
        <v>2</v>
      </c>
      <c r="F245" s="27">
        <v>1</v>
      </c>
      <c r="G245" s="27">
        <v>13</v>
      </c>
      <c r="H245" s="32">
        <v>1</v>
      </c>
      <c r="I245" s="26">
        <v>17</v>
      </c>
      <c r="J245" s="27">
        <v>4</v>
      </c>
      <c r="K245" s="27">
        <v>1</v>
      </c>
      <c r="L245" s="27">
        <v>11</v>
      </c>
      <c r="M245" s="32">
        <v>1</v>
      </c>
      <c r="N245" s="26">
        <v>17</v>
      </c>
      <c r="O245" s="27">
        <v>1</v>
      </c>
      <c r="P245" s="27">
        <v>9</v>
      </c>
      <c r="Q245" s="27">
        <v>6</v>
      </c>
      <c r="R245" s="32">
        <v>1</v>
      </c>
      <c r="S245" s="26">
        <v>17</v>
      </c>
      <c r="T245" s="27">
        <v>1</v>
      </c>
      <c r="U245" s="27">
        <v>1</v>
      </c>
      <c r="V245" s="27">
        <v>14</v>
      </c>
      <c r="W245" s="32">
        <v>1</v>
      </c>
      <c r="X245" s="26">
        <v>17</v>
      </c>
      <c r="Y245" s="27">
        <v>9</v>
      </c>
      <c r="Z245" s="27" t="s">
        <v>132</v>
      </c>
      <c r="AA245" s="27">
        <v>7</v>
      </c>
      <c r="AB245" s="32">
        <v>1</v>
      </c>
      <c r="AC245" s="26">
        <v>17</v>
      </c>
      <c r="AD245" s="27">
        <v>2</v>
      </c>
      <c r="AE245" s="27">
        <v>5</v>
      </c>
      <c r="AF245" s="27">
        <v>9</v>
      </c>
      <c r="AG245" s="32">
        <v>1</v>
      </c>
      <c r="AH245" s="26">
        <v>17</v>
      </c>
      <c r="AI245" s="27">
        <v>6</v>
      </c>
      <c r="AJ245" s="27">
        <v>2</v>
      </c>
      <c r="AK245" s="27">
        <v>8</v>
      </c>
      <c r="AL245" s="28">
        <v>1</v>
      </c>
    </row>
    <row r="246" spans="2:38" ht="13.5" customHeight="1" x14ac:dyDescent="0.15">
      <c r="B246" s="55"/>
      <c r="C246" s="53"/>
      <c r="D246" s="23">
        <v>100</v>
      </c>
      <c r="E246" s="24">
        <v>11.8</v>
      </c>
      <c r="F246" s="24">
        <v>5.9</v>
      </c>
      <c r="G246" s="24">
        <v>76.5</v>
      </c>
      <c r="H246" s="31">
        <v>5.9</v>
      </c>
      <c r="I246" s="23">
        <v>100</v>
      </c>
      <c r="J246" s="24">
        <v>23.5</v>
      </c>
      <c r="K246" s="24">
        <v>5.9</v>
      </c>
      <c r="L246" s="24">
        <v>64.7</v>
      </c>
      <c r="M246" s="31">
        <v>5.9</v>
      </c>
      <c r="N246" s="23">
        <v>100</v>
      </c>
      <c r="O246" s="24">
        <v>5.9</v>
      </c>
      <c r="P246" s="24">
        <v>52.9</v>
      </c>
      <c r="Q246" s="24">
        <v>35.299999999999997</v>
      </c>
      <c r="R246" s="31">
        <v>5.9</v>
      </c>
      <c r="S246" s="23">
        <v>100</v>
      </c>
      <c r="T246" s="24">
        <v>5.9</v>
      </c>
      <c r="U246" s="24">
        <v>5.9</v>
      </c>
      <c r="V246" s="24">
        <v>82.4</v>
      </c>
      <c r="W246" s="31">
        <v>5.9</v>
      </c>
      <c r="X246" s="23">
        <v>100</v>
      </c>
      <c r="Y246" s="24">
        <v>52.9</v>
      </c>
      <c r="Z246" s="24" t="s">
        <v>132</v>
      </c>
      <c r="AA246" s="24">
        <v>41.2</v>
      </c>
      <c r="AB246" s="31">
        <v>5.9</v>
      </c>
      <c r="AC246" s="23">
        <v>100</v>
      </c>
      <c r="AD246" s="24">
        <v>11.8</v>
      </c>
      <c r="AE246" s="24">
        <v>29.4</v>
      </c>
      <c r="AF246" s="24">
        <v>52.9</v>
      </c>
      <c r="AG246" s="31">
        <v>5.9</v>
      </c>
      <c r="AH246" s="23">
        <v>100</v>
      </c>
      <c r="AI246" s="24">
        <v>35.299999999999997</v>
      </c>
      <c r="AJ246" s="24">
        <v>11.8</v>
      </c>
      <c r="AK246" s="24">
        <v>47.1</v>
      </c>
      <c r="AL246" s="25">
        <v>5.9</v>
      </c>
    </row>
    <row r="247" spans="2:38" ht="13.5" customHeight="1" x14ac:dyDescent="0.15">
      <c r="B247" s="55"/>
      <c r="C247" s="52" t="s">
        <v>201</v>
      </c>
      <c r="D247" s="26">
        <v>2228</v>
      </c>
      <c r="E247" s="27">
        <v>703</v>
      </c>
      <c r="F247" s="27">
        <v>222</v>
      </c>
      <c r="G247" s="27">
        <v>1290</v>
      </c>
      <c r="H247" s="32">
        <v>13</v>
      </c>
      <c r="I247" s="26">
        <v>2228</v>
      </c>
      <c r="J247" s="27">
        <v>538</v>
      </c>
      <c r="K247" s="27">
        <v>163</v>
      </c>
      <c r="L247" s="27">
        <v>1513</v>
      </c>
      <c r="M247" s="32">
        <v>14</v>
      </c>
      <c r="N247" s="26">
        <v>2228</v>
      </c>
      <c r="O247" s="27">
        <v>87</v>
      </c>
      <c r="P247" s="27">
        <v>1549</v>
      </c>
      <c r="Q247" s="27">
        <v>572</v>
      </c>
      <c r="R247" s="32">
        <v>20</v>
      </c>
      <c r="S247" s="26">
        <v>2228</v>
      </c>
      <c r="T247" s="27">
        <v>88</v>
      </c>
      <c r="U247" s="27">
        <v>99</v>
      </c>
      <c r="V247" s="27">
        <v>2027</v>
      </c>
      <c r="W247" s="32">
        <v>14</v>
      </c>
      <c r="X247" s="26">
        <v>2228</v>
      </c>
      <c r="Y247" s="27">
        <v>884</v>
      </c>
      <c r="Z247" s="27">
        <v>105</v>
      </c>
      <c r="AA247" s="27">
        <v>1226</v>
      </c>
      <c r="AB247" s="32">
        <v>13</v>
      </c>
      <c r="AC247" s="26">
        <v>2228</v>
      </c>
      <c r="AD247" s="27">
        <v>478</v>
      </c>
      <c r="AE247" s="27">
        <v>479</v>
      </c>
      <c r="AF247" s="27">
        <v>1256</v>
      </c>
      <c r="AG247" s="32">
        <v>15</v>
      </c>
      <c r="AH247" s="26">
        <v>2228</v>
      </c>
      <c r="AI247" s="27">
        <v>592</v>
      </c>
      <c r="AJ247" s="27">
        <v>170</v>
      </c>
      <c r="AK247" s="27">
        <v>1454</v>
      </c>
      <c r="AL247" s="28">
        <v>12</v>
      </c>
    </row>
    <row r="248" spans="2:38" ht="13.5" customHeight="1" x14ac:dyDescent="0.15">
      <c r="B248" s="55"/>
      <c r="C248" s="53"/>
      <c r="D248" s="23">
        <v>100</v>
      </c>
      <c r="E248" s="24">
        <v>31.6</v>
      </c>
      <c r="F248" s="24">
        <v>10</v>
      </c>
      <c r="G248" s="24">
        <v>57.9</v>
      </c>
      <c r="H248" s="31">
        <v>0.6</v>
      </c>
      <c r="I248" s="23">
        <v>100</v>
      </c>
      <c r="J248" s="24">
        <v>24.1</v>
      </c>
      <c r="K248" s="24">
        <v>7.3</v>
      </c>
      <c r="L248" s="24">
        <v>67.900000000000006</v>
      </c>
      <c r="M248" s="31">
        <v>0.6</v>
      </c>
      <c r="N248" s="23">
        <v>100</v>
      </c>
      <c r="O248" s="24">
        <v>3.9</v>
      </c>
      <c r="P248" s="24">
        <v>69.5</v>
      </c>
      <c r="Q248" s="24">
        <v>25.7</v>
      </c>
      <c r="R248" s="31">
        <v>0.9</v>
      </c>
      <c r="S248" s="23">
        <v>100</v>
      </c>
      <c r="T248" s="24">
        <v>3.9</v>
      </c>
      <c r="U248" s="24">
        <v>4.4000000000000004</v>
      </c>
      <c r="V248" s="24">
        <v>91</v>
      </c>
      <c r="W248" s="31">
        <v>0.6</v>
      </c>
      <c r="X248" s="23">
        <v>100</v>
      </c>
      <c r="Y248" s="24">
        <v>39.700000000000003</v>
      </c>
      <c r="Z248" s="24">
        <v>4.7</v>
      </c>
      <c r="AA248" s="24">
        <v>55</v>
      </c>
      <c r="AB248" s="31">
        <v>0.6</v>
      </c>
      <c r="AC248" s="23">
        <v>100</v>
      </c>
      <c r="AD248" s="24">
        <v>21.5</v>
      </c>
      <c r="AE248" s="24">
        <v>21.5</v>
      </c>
      <c r="AF248" s="24">
        <v>56.4</v>
      </c>
      <c r="AG248" s="31">
        <v>0.7</v>
      </c>
      <c r="AH248" s="23">
        <v>100</v>
      </c>
      <c r="AI248" s="24">
        <v>26.6</v>
      </c>
      <c r="AJ248" s="24">
        <v>7.6</v>
      </c>
      <c r="AK248" s="24">
        <v>65.3</v>
      </c>
      <c r="AL248" s="25">
        <v>0.5</v>
      </c>
    </row>
    <row r="249" spans="2:38" ht="13.5" customHeight="1" x14ac:dyDescent="0.15">
      <c r="B249" s="55"/>
      <c r="C249" s="52" t="s">
        <v>202</v>
      </c>
      <c r="D249" s="26">
        <v>470</v>
      </c>
      <c r="E249" s="27">
        <v>138</v>
      </c>
      <c r="F249" s="27">
        <v>68</v>
      </c>
      <c r="G249" s="27">
        <v>257</v>
      </c>
      <c r="H249" s="32">
        <v>7</v>
      </c>
      <c r="I249" s="26">
        <v>470</v>
      </c>
      <c r="J249" s="27">
        <v>174</v>
      </c>
      <c r="K249" s="27">
        <v>36</v>
      </c>
      <c r="L249" s="27">
        <v>254</v>
      </c>
      <c r="M249" s="32">
        <v>6</v>
      </c>
      <c r="N249" s="26">
        <v>470</v>
      </c>
      <c r="O249" s="27">
        <v>31</v>
      </c>
      <c r="P249" s="27">
        <v>313</v>
      </c>
      <c r="Q249" s="27">
        <v>119</v>
      </c>
      <c r="R249" s="32">
        <v>7</v>
      </c>
      <c r="S249" s="26">
        <v>470</v>
      </c>
      <c r="T249" s="27">
        <v>59</v>
      </c>
      <c r="U249" s="27">
        <v>33</v>
      </c>
      <c r="V249" s="27">
        <v>371</v>
      </c>
      <c r="W249" s="32">
        <v>7</v>
      </c>
      <c r="X249" s="26">
        <v>470</v>
      </c>
      <c r="Y249" s="27">
        <v>300</v>
      </c>
      <c r="Z249" s="27">
        <v>18</v>
      </c>
      <c r="AA249" s="27">
        <v>146</v>
      </c>
      <c r="AB249" s="32">
        <v>6</v>
      </c>
      <c r="AC249" s="26">
        <v>470</v>
      </c>
      <c r="AD249" s="27">
        <v>126</v>
      </c>
      <c r="AE249" s="27">
        <v>115</v>
      </c>
      <c r="AF249" s="27">
        <v>223</v>
      </c>
      <c r="AG249" s="32">
        <v>6</v>
      </c>
      <c r="AH249" s="26">
        <v>470</v>
      </c>
      <c r="AI249" s="27">
        <v>183</v>
      </c>
      <c r="AJ249" s="27">
        <v>30</v>
      </c>
      <c r="AK249" s="27">
        <v>251</v>
      </c>
      <c r="AL249" s="28">
        <v>6</v>
      </c>
    </row>
    <row r="250" spans="2:38" ht="13.5" customHeight="1" x14ac:dyDescent="0.15">
      <c r="B250" s="44"/>
      <c r="C250" s="59"/>
      <c r="D250" s="34">
        <v>100</v>
      </c>
      <c r="E250" s="35">
        <v>29.4</v>
      </c>
      <c r="F250" s="35">
        <v>14.5</v>
      </c>
      <c r="G250" s="35">
        <v>54.7</v>
      </c>
      <c r="H250" s="37">
        <v>1.5</v>
      </c>
      <c r="I250" s="34">
        <v>100</v>
      </c>
      <c r="J250" s="35">
        <v>37</v>
      </c>
      <c r="K250" s="35">
        <v>7.7</v>
      </c>
      <c r="L250" s="35">
        <v>54</v>
      </c>
      <c r="M250" s="37">
        <v>1.3</v>
      </c>
      <c r="N250" s="34">
        <v>100</v>
      </c>
      <c r="O250" s="35">
        <v>6.6</v>
      </c>
      <c r="P250" s="35">
        <v>66.599999999999994</v>
      </c>
      <c r="Q250" s="35">
        <v>25.3</v>
      </c>
      <c r="R250" s="37">
        <v>1.5</v>
      </c>
      <c r="S250" s="34">
        <v>100</v>
      </c>
      <c r="T250" s="35">
        <v>12.6</v>
      </c>
      <c r="U250" s="35">
        <v>7</v>
      </c>
      <c r="V250" s="35">
        <v>78.900000000000006</v>
      </c>
      <c r="W250" s="37">
        <v>1.5</v>
      </c>
      <c r="X250" s="34">
        <v>100</v>
      </c>
      <c r="Y250" s="35">
        <v>63.8</v>
      </c>
      <c r="Z250" s="35">
        <v>3.8</v>
      </c>
      <c r="AA250" s="35">
        <v>31.1</v>
      </c>
      <c r="AB250" s="37">
        <v>1.3</v>
      </c>
      <c r="AC250" s="34">
        <v>100</v>
      </c>
      <c r="AD250" s="35">
        <v>26.8</v>
      </c>
      <c r="AE250" s="35">
        <v>24.5</v>
      </c>
      <c r="AF250" s="35">
        <v>47.4</v>
      </c>
      <c r="AG250" s="37">
        <v>1.3</v>
      </c>
      <c r="AH250" s="34">
        <v>100</v>
      </c>
      <c r="AI250" s="35">
        <v>38.9</v>
      </c>
      <c r="AJ250" s="35">
        <v>6.4</v>
      </c>
      <c r="AK250" s="35">
        <v>53.4</v>
      </c>
      <c r="AL250" s="36">
        <v>1.3</v>
      </c>
    </row>
    <row r="251" spans="2:38" ht="13.5" customHeight="1" x14ac:dyDescent="0.15">
      <c r="B251" s="43" t="s">
        <v>95</v>
      </c>
      <c r="C251" s="49"/>
      <c r="D251" s="17">
        <v>2715</v>
      </c>
      <c r="E251" s="18">
        <v>843</v>
      </c>
      <c r="F251" s="18">
        <v>291</v>
      </c>
      <c r="G251" s="18">
        <v>1560</v>
      </c>
      <c r="H251" s="30">
        <v>21</v>
      </c>
      <c r="I251" s="17">
        <v>2715</v>
      </c>
      <c r="J251" s="18">
        <v>716</v>
      </c>
      <c r="K251" s="18">
        <v>200</v>
      </c>
      <c r="L251" s="18">
        <v>1778</v>
      </c>
      <c r="M251" s="30">
        <v>21</v>
      </c>
      <c r="N251" s="17">
        <v>2715</v>
      </c>
      <c r="O251" s="18">
        <v>119</v>
      </c>
      <c r="P251" s="18">
        <v>1871</v>
      </c>
      <c r="Q251" s="18">
        <v>697</v>
      </c>
      <c r="R251" s="30">
        <v>28</v>
      </c>
      <c r="S251" s="17">
        <v>2715</v>
      </c>
      <c r="T251" s="18">
        <v>148</v>
      </c>
      <c r="U251" s="18">
        <v>133</v>
      </c>
      <c r="V251" s="18">
        <v>2412</v>
      </c>
      <c r="W251" s="30">
        <v>22</v>
      </c>
      <c r="X251" s="17">
        <v>2715</v>
      </c>
      <c r="Y251" s="18">
        <v>1193</v>
      </c>
      <c r="Z251" s="18">
        <v>123</v>
      </c>
      <c r="AA251" s="18">
        <v>1379</v>
      </c>
      <c r="AB251" s="30">
        <v>20</v>
      </c>
      <c r="AC251" s="17">
        <v>2715</v>
      </c>
      <c r="AD251" s="18">
        <v>606</v>
      </c>
      <c r="AE251" s="18">
        <v>599</v>
      </c>
      <c r="AF251" s="18">
        <v>1488</v>
      </c>
      <c r="AG251" s="30">
        <v>22</v>
      </c>
      <c r="AH251" s="17">
        <v>2715</v>
      </c>
      <c r="AI251" s="18">
        <v>781</v>
      </c>
      <c r="AJ251" s="18">
        <v>202</v>
      </c>
      <c r="AK251" s="18">
        <v>1713</v>
      </c>
      <c r="AL251" s="19">
        <v>19</v>
      </c>
    </row>
    <row r="252" spans="2:38" ht="13.5" customHeight="1" x14ac:dyDescent="0.15">
      <c r="B252" s="57"/>
      <c r="C252" s="53"/>
      <c r="D252" s="23">
        <v>100</v>
      </c>
      <c r="E252" s="24">
        <v>31</v>
      </c>
      <c r="F252" s="24">
        <v>10.7</v>
      </c>
      <c r="G252" s="24">
        <v>57.5</v>
      </c>
      <c r="H252" s="31">
        <v>0.8</v>
      </c>
      <c r="I252" s="23">
        <v>100</v>
      </c>
      <c r="J252" s="24">
        <v>26.4</v>
      </c>
      <c r="K252" s="24">
        <v>7.4</v>
      </c>
      <c r="L252" s="24">
        <v>65.5</v>
      </c>
      <c r="M252" s="31">
        <v>0.8</v>
      </c>
      <c r="N252" s="23">
        <v>100</v>
      </c>
      <c r="O252" s="24">
        <v>4.4000000000000004</v>
      </c>
      <c r="P252" s="24">
        <v>68.900000000000006</v>
      </c>
      <c r="Q252" s="24">
        <v>25.7</v>
      </c>
      <c r="R252" s="31">
        <v>1</v>
      </c>
      <c r="S252" s="23">
        <v>100</v>
      </c>
      <c r="T252" s="24">
        <v>5.5</v>
      </c>
      <c r="U252" s="24">
        <v>4.9000000000000004</v>
      </c>
      <c r="V252" s="24">
        <v>88.8</v>
      </c>
      <c r="W252" s="31">
        <v>0.8</v>
      </c>
      <c r="X252" s="23">
        <v>100</v>
      </c>
      <c r="Y252" s="24">
        <v>43.9</v>
      </c>
      <c r="Z252" s="24">
        <v>4.5</v>
      </c>
      <c r="AA252" s="24">
        <v>50.8</v>
      </c>
      <c r="AB252" s="31">
        <v>0.7</v>
      </c>
      <c r="AC252" s="23">
        <v>100</v>
      </c>
      <c r="AD252" s="24">
        <v>22.3</v>
      </c>
      <c r="AE252" s="24">
        <v>22.1</v>
      </c>
      <c r="AF252" s="24">
        <v>54.8</v>
      </c>
      <c r="AG252" s="31">
        <v>0.8</v>
      </c>
      <c r="AH252" s="23">
        <v>100</v>
      </c>
      <c r="AI252" s="24">
        <v>28.8</v>
      </c>
      <c r="AJ252" s="24">
        <v>7.4</v>
      </c>
      <c r="AK252" s="24">
        <v>63.1</v>
      </c>
      <c r="AL252" s="25">
        <v>0.7</v>
      </c>
    </row>
    <row r="253" spans="2:38" ht="13.5" customHeight="1" x14ac:dyDescent="0.15">
      <c r="B253" s="54" t="s">
        <v>31</v>
      </c>
      <c r="C253" s="52" t="s">
        <v>203</v>
      </c>
      <c r="D253" s="26">
        <v>35</v>
      </c>
      <c r="E253" s="27">
        <v>7</v>
      </c>
      <c r="F253" s="27">
        <v>12</v>
      </c>
      <c r="G253" s="27">
        <v>16</v>
      </c>
      <c r="H253" s="32" t="s">
        <v>132</v>
      </c>
      <c r="I253" s="26">
        <v>35</v>
      </c>
      <c r="J253" s="27">
        <v>16</v>
      </c>
      <c r="K253" s="27">
        <v>5</v>
      </c>
      <c r="L253" s="27">
        <v>13</v>
      </c>
      <c r="M253" s="32">
        <v>1</v>
      </c>
      <c r="N253" s="26">
        <v>35</v>
      </c>
      <c r="O253" s="27">
        <v>2</v>
      </c>
      <c r="P253" s="27">
        <v>25</v>
      </c>
      <c r="Q253" s="27">
        <v>7</v>
      </c>
      <c r="R253" s="32">
        <v>1</v>
      </c>
      <c r="S253" s="26">
        <v>35</v>
      </c>
      <c r="T253" s="27">
        <v>5</v>
      </c>
      <c r="U253" s="27">
        <v>7</v>
      </c>
      <c r="V253" s="27">
        <v>23</v>
      </c>
      <c r="W253" s="32" t="s">
        <v>132</v>
      </c>
      <c r="X253" s="26">
        <v>35</v>
      </c>
      <c r="Y253" s="27">
        <v>23</v>
      </c>
      <c r="Z253" s="27">
        <v>3</v>
      </c>
      <c r="AA253" s="27">
        <v>9</v>
      </c>
      <c r="AB253" s="32" t="s">
        <v>132</v>
      </c>
      <c r="AC253" s="26">
        <v>35</v>
      </c>
      <c r="AD253" s="27">
        <v>9</v>
      </c>
      <c r="AE253" s="27">
        <v>12</v>
      </c>
      <c r="AF253" s="27">
        <v>14</v>
      </c>
      <c r="AG253" s="32" t="s">
        <v>132</v>
      </c>
      <c r="AH253" s="26">
        <v>35</v>
      </c>
      <c r="AI253" s="27">
        <v>25</v>
      </c>
      <c r="AJ253" s="27">
        <v>2</v>
      </c>
      <c r="AK253" s="27">
        <v>8</v>
      </c>
      <c r="AL253" s="28" t="s">
        <v>132</v>
      </c>
    </row>
    <row r="254" spans="2:38" ht="13.5" customHeight="1" x14ac:dyDescent="0.15">
      <c r="B254" s="55"/>
      <c r="C254" s="53"/>
      <c r="D254" s="23">
        <v>100</v>
      </c>
      <c r="E254" s="24">
        <v>20</v>
      </c>
      <c r="F254" s="24">
        <v>34.299999999999997</v>
      </c>
      <c r="G254" s="24">
        <v>45.7</v>
      </c>
      <c r="H254" s="31" t="s">
        <v>147</v>
      </c>
      <c r="I254" s="23">
        <v>100</v>
      </c>
      <c r="J254" s="24">
        <v>45.7</v>
      </c>
      <c r="K254" s="24">
        <v>14.3</v>
      </c>
      <c r="L254" s="24">
        <v>37.1</v>
      </c>
      <c r="M254" s="31">
        <v>2.9</v>
      </c>
      <c r="N254" s="23">
        <v>100</v>
      </c>
      <c r="O254" s="24">
        <v>5.7</v>
      </c>
      <c r="P254" s="24">
        <v>71.400000000000006</v>
      </c>
      <c r="Q254" s="24">
        <v>20</v>
      </c>
      <c r="R254" s="31">
        <v>2.9</v>
      </c>
      <c r="S254" s="23">
        <v>100</v>
      </c>
      <c r="T254" s="24">
        <v>14.3</v>
      </c>
      <c r="U254" s="24">
        <v>20</v>
      </c>
      <c r="V254" s="24">
        <v>65.7</v>
      </c>
      <c r="W254" s="31" t="s">
        <v>132</v>
      </c>
      <c r="X254" s="23">
        <v>100</v>
      </c>
      <c r="Y254" s="24">
        <v>65.7</v>
      </c>
      <c r="Z254" s="24">
        <v>8.6</v>
      </c>
      <c r="AA254" s="24">
        <v>25.7</v>
      </c>
      <c r="AB254" s="31" t="s">
        <v>132</v>
      </c>
      <c r="AC254" s="23">
        <v>100</v>
      </c>
      <c r="AD254" s="24">
        <v>25.7</v>
      </c>
      <c r="AE254" s="24">
        <v>34.299999999999997</v>
      </c>
      <c r="AF254" s="24">
        <v>40</v>
      </c>
      <c r="AG254" s="31" t="s">
        <v>132</v>
      </c>
      <c r="AH254" s="23">
        <v>100</v>
      </c>
      <c r="AI254" s="24">
        <v>71.400000000000006</v>
      </c>
      <c r="AJ254" s="24">
        <v>5.7</v>
      </c>
      <c r="AK254" s="24">
        <v>22.9</v>
      </c>
      <c r="AL254" s="25" t="s">
        <v>132</v>
      </c>
    </row>
    <row r="255" spans="2:38" ht="13.5" customHeight="1" x14ac:dyDescent="0.15">
      <c r="B255" s="55"/>
      <c r="C255" s="52" t="s">
        <v>204</v>
      </c>
      <c r="D255" s="26">
        <v>35</v>
      </c>
      <c r="E255" s="27">
        <v>11</v>
      </c>
      <c r="F255" s="27">
        <v>6</v>
      </c>
      <c r="G255" s="27">
        <v>18</v>
      </c>
      <c r="H255" s="32" t="s">
        <v>132</v>
      </c>
      <c r="I255" s="26">
        <v>35</v>
      </c>
      <c r="J255" s="27">
        <v>18</v>
      </c>
      <c r="K255" s="27">
        <v>1</v>
      </c>
      <c r="L255" s="27">
        <v>16</v>
      </c>
      <c r="M255" s="32" t="s">
        <v>132</v>
      </c>
      <c r="N255" s="26">
        <v>35</v>
      </c>
      <c r="O255" s="27">
        <v>1</v>
      </c>
      <c r="P255" s="27">
        <v>27</v>
      </c>
      <c r="Q255" s="27">
        <v>6</v>
      </c>
      <c r="R255" s="32">
        <v>1</v>
      </c>
      <c r="S255" s="26">
        <v>35</v>
      </c>
      <c r="T255" s="27">
        <v>4</v>
      </c>
      <c r="U255" s="27">
        <v>4</v>
      </c>
      <c r="V255" s="27">
        <v>27</v>
      </c>
      <c r="W255" s="32" t="s">
        <v>132</v>
      </c>
      <c r="X255" s="26">
        <v>35</v>
      </c>
      <c r="Y255" s="27">
        <v>20</v>
      </c>
      <c r="Z255" s="27">
        <v>1</v>
      </c>
      <c r="AA255" s="27">
        <v>14</v>
      </c>
      <c r="AB255" s="32" t="s">
        <v>132</v>
      </c>
      <c r="AC255" s="26">
        <v>35</v>
      </c>
      <c r="AD255" s="27">
        <v>5</v>
      </c>
      <c r="AE255" s="27">
        <v>14</v>
      </c>
      <c r="AF255" s="27">
        <v>16</v>
      </c>
      <c r="AG255" s="32" t="s">
        <v>132</v>
      </c>
      <c r="AH255" s="26">
        <v>35</v>
      </c>
      <c r="AI255" s="27">
        <v>24</v>
      </c>
      <c r="AJ255" s="27">
        <v>2</v>
      </c>
      <c r="AK255" s="27">
        <v>9</v>
      </c>
      <c r="AL255" s="28" t="s">
        <v>132</v>
      </c>
    </row>
    <row r="256" spans="2:38" ht="13.5" customHeight="1" x14ac:dyDescent="0.15">
      <c r="B256" s="55"/>
      <c r="C256" s="53"/>
      <c r="D256" s="23">
        <v>100</v>
      </c>
      <c r="E256" s="24">
        <v>31.4</v>
      </c>
      <c r="F256" s="24">
        <v>17.100000000000001</v>
      </c>
      <c r="G256" s="24">
        <v>51.4</v>
      </c>
      <c r="H256" s="31" t="s">
        <v>132</v>
      </c>
      <c r="I256" s="23">
        <v>100</v>
      </c>
      <c r="J256" s="24">
        <v>51.4</v>
      </c>
      <c r="K256" s="24">
        <v>2.9</v>
      </c>
      <c r="L256" s="24">
        <v>45.7</v>
      </c>
      <c r="M256" s="31" t="s">
        <v>132</v>
      </c>
      <c r="N256" s="23">
        <v>100</v>
      </c>
      <c r="O256" s="24">
        <v>2.9</v>
      </c>
      <c r="P256" s="24">
        <v>77.099999999999994</v>
      </c>
      <c r="Q256" s="24">
        <v>17.100000000000001</v>
      </c>
      <c r="R256" s="31">
        <v>2.9</v>
      </c>
      <c r="S256" s="23">
        <v>100</v>
      </c>
      <c r="T256" s="24">
        <v>11.4</v>
      </c>
      <c r="U256" s="24">
        <v>11.4</v>
      </c>
      <c r="V256" s="24">
        <v>77.099999999999994</v>
      </c>
      <c r="W256" s="31" t="s">
        <v>132</v>
      </c>
      <c r="X256" s="23">
        <v>100</v>
      </c>
      <c r="Y256" s="24">
        <v>57.1</v>
      </c>
      <c r="Z256" s="24">
        <v>2.9</v>
      </c>
      <c r="AA256" s="24">
        <v>40</v>
      </c>
      <c r="AB256" s="31" t="s">
        <v>132</v>
      </c>
      <c r="AC256" s="23">
        <v>100</v>
      </c>
      <c r="AD256" s="24">
        <v>14.3</v>
      </c>
      <c r="AE256" s="24">
        <v>40</v>
      </c>
      <c r="AF256" s="24">
        <v>45.7</v>
      </c>
      <c r="AG256" s="31" t="s">
        <v>132</v>
      </c>
      <c r="AH256" s="23">
        <v>100</v>
      </c>
      <c r="AI256" s="24">
        <v>68.599999999999994</v>
      </c>
      <c r="AJ256" s="24">
        <v>5.7</v>
      </c>
      <c r="AK256" s="24">
        <v>25.7</v>
      </c>
      <c r="AL256" s="25" t="s">
        <v>132</v>
      </c>
    </row>
    <row r="257" spans="2:38" ht="13.5" customHeight="1" x14ac:dyDescent="0.15">
      <c r="B257" s="55"/>
      <c r="C257" s="52" t="s">
        <v>205</v>
      </c>
      <c r="D257" s="26">
        <v>60</v>
      </c>
      <c r="E257" s="27">
        <v>15</v>
      </c>
      <c r="F257" s="27">
        <v>10</v>
      </c>
      <c r="G257" s="27">
        <v>34</v>
      </c>
      <c r="H257" s="32">
        <v>1</v>
      </c>
      <c r="I257" s="26">
        <v>60</v>
      </c>
      <c r="J257" s="27">
        <v>30</v>
      </c>
      <c r="K257" s="27">
        <v>4</v>
      </c>
      <c r="L257" s="27">
        <v>25</v>
      </c>
      <c r="M257" s="32">
        <v>1</v>
      </c>
      <c r="N257" s="26">
        <v>60</v>
      </c>
      <c r="O257" s="27">
        <v>3</v>
      </c>
      <c r="P257" s="27">
        <v>32</v>
      </c>
      <c r="Q257" s="27">
        <v>24</v>
      </c>
      <c r="R257" s="32">
        <v>1</v>
      </c>
      <c r="S257" s="26">
        <v>60</v>
      </c>
      <c r="T257" s="27">
        <v>13</v>
      </c>
      <c r="U257" s="27">
        <v>5</v>
      </c>
      <c r="V257" s="27">
        <v>41</v>
      </c>
      <c r="W257" s="32">
        <v>1</v>
      </c>
      <c r="X257" s="26">
        <v>60</v>
      </c>
      <c r="Y257" s="27">
        <v>38</v>
      </c>
      <c r="Z257" s="27">
        <v>2</v>
      </c>
      <c r="AA257" s="27">
        <v>19</v>
      </c>
      <c r="AB257" s="32">
        <v>1</v>
      </c>
      <c r="AC257" s="26">
        <v>60</v>
      </c>
      <c r="AD257" s="27">
        <v>13</v>
      </c>
      <c r="AE257" s="27">
        <v>21</v>
      </c>
      <c r="AF257" s="27">
        <v>25</v>
      </c>
      <c r="AG257" s="32">
        <v>1</v>
      </c>
      <c r="AH257" s="26">
        <v>60</v>
      </c>
      <c r="AI257" s="27">
        <v>37</v>
      </c>
      <c r="AJ257" s="27">
        <v>5</v>
      </c>
      <c r="AK257" s="27">
        <v>17</v>
      </c>
      <c r="AL257" s="28">
        <v>1</v>
      </c>
    </row>
    <row r="258" spans="2:38" ht="13.5" customHeight="1" x14ac:dyDescent="0.15">
      <c r="B258" s="55"/>
      <c r="C258" s="53"/>
      <c r="D258" s="23">
        <v>100</v>
      </c>
      <c r="E258" s="24">
        <v>25</v>
      </c>
      <c r="F258" s="24">
        <v>16.7</v>
      </c>
      <c r="G258" s="24">
        <v>56.7</v>
      </c>
      <c r="H258" s="31">
        <v>1.7</v>
      </c>
      <c r="I258" s="23">
        <v>100</v>
      </c>
      <c r="J258" s="24">
        <v>50</v>
      </c>
      <c r="K258" s="24">
        <v>6.7</v>
      </c>
      <c r="L258" s="24">
        <v>41.7</v>
      </c>
      <c r="M258" s="31">
        <v>1.7</v>
      </c>
      <c r="N258" s="23">
        <v>100</v>
      </c>
      <c r="O258" s="24">
        <v>5</v>
      </c>
      <c r="P258" s="24">
        <v>53.3</v>
      </c>
      <c r="Q258" s="24">
        <v>40</v>
      </c>
      <c r="R258" s="31">
        <v>1.7</v>
      </c>
      <c r="S258" s="23">
        <v>100</v>
      </c>
      <c r="T258" s="24">
        <v>21.7</v>
      </c>
      <c r="U258" s="24">
        <v>8.3000000000000007</v>
      </c>
      <c r="V258" s="24">
        <v>68.3</v>
      </c>
      <c r="W258" s="31">
        <v>1.7</v>
      </c>
      <c r="X258" s="23">
        <v>100</v>
      </c>
      <c r="Y258" s="24">
        <v>63.3</v>
      </c>
      <c r="Z258" s="24">
        <v>3.3</v>
      </c>
      <c r="AA258" s="24">
        <v>31.7</v>
      </c>
      <c r="AB258" s="31">
        <v>1.7</v>
      </c>
      <c r="AC258" s="23">
        <v>100</v>
      </c>
      <c r="AD258" s="24">
        <v>21.7</v>
      </c>
      <c r="AE258" s="24">
        <v>35</v>
      </c>
      <c r="AF258" s="24">
        <v>41.7</v>
      </c>
      <c r="AG258" s="31">
        <v>1.7</v>
      </c>
      <c r="AH258" s="23">
        <v>100</v>
      </c>
      <c r="AI258" s="24">
        <v>61.7</v>
      </c>
      <c r="AJ258" s="24">
        <v>8.3000000000000007</v>
      </c>
      <c r="AK258" s="24">
        <v>28.3</v>
      </c>
      <c r="AL258" s="25">
        <v>1.7</v>
      </c>
    </row>
    <row r="259" spans="2:38" ht="13.5" customHeight="1" x14ac:dyDescent="0.15">
      <c r="B259" s="55"/>
      <c r="C259" s="52" t="s">
        <v>206</v>
      </c>
      <c r="D259" s="26">
        <v>122</v>
      </c>
      <c r="E259" s="27">
        <v>38</v>
      </c>
      <c r="F259" s="27">
        <v>24</v>
      </c>
      <c r="G259" s="27">
        <v>57</v>
      </c>
      <c r="H259" s="32">
        <v>3</v>
      </c>
      <c r="I259" s="26">
        <v>122</v>
      </c>
      <c r="J259" s="27">
        <v>43</v>
      </c>
      <c r="K259" s="27">
        <v>5</v>
      </c>
      <c r="L259" s="27">
        <v>71</v>
      </c>
      <c r="M259" s="32">
        <v>3</v>
      </c>
      <c r="N259" s="26">
        <v>122</v>
      </c>
      <c r="O259" s="27">
        <v>6</v>
      </c>
      <c r="P259" s="27">
        <v>80</v>
      </c>
      <c r="Q259" s="27">
        <v>33</v>
      </c>
      <c r="R259" s="32">
        <v>3</v>
      </c>
      <c r="S259" s="26">
        <v>122</v>
      </c>
      <c r="T259" s="27">
        <v>10</v>
      </c>
      <c r="U259" s="27">
        <v>6</v>
      </c>
      <c r="V259" s="27">
        <v>103</v>
      </c>
      <c r="W259" s="32">
        <v>3</v>
      </c>
      <c r="X259" s="26">
        <v>122</v>
      </c>
      <c r="Y259" s="27">
        <v>69</v>
      </c>
      <c r="Z259" s="27">
        <v>3</v>
      </c>
      <c r="AA259" s="27">
        <v>47</v>
      </c>
      <c r="AB259" s="32">
        <v>3</v>
      </c>
      <c r="AC259" s="26">
        <v>122</v>
      </c>
      <c r="AD259" s="27">
        <v>22</v>
      </c>
      <c r="AE259" s="27">
        <v>36</v>
      </c>
      <c r="AF259" s="27">
        <v>61</v>
      </c>
      <c r="AG259" s="32">
        <v>3</v>
      </c>
      <c r="AH259" s="26">
        <v>122</v>
      </c>
      <c r="AI259" s="27">
        <v>73</v>
      </c>
      <c r="AJ259" s="27">
        <v>5</v>
      </c>
      <c r="AK259" s="27">
        <v>42</v>
      </c>
      <c r="AL259" s="28">
        <v>2</v>
      </c>
    </row>
    <row r="260" spans="2:38" ht="13.5" customHeight="1" x14ac:dyDescent="0.15">
      <c r="B260" s="55"/>
      <c r="C260" s="53"/>
      <c r="D260" s="23">
        <v>100</v>
      </c>
      <c r="E260" s="24">
        <v>31.1</v>
      </c>
      <c r="F260" s="24">
        <v>19.7</v>
      </c>
      <c r="G260" s="24">
        <v>46.7</v>
      </c>
      <c r="H260" s="31">
        <v>2.5</v>
      </c>
      <c r="I260" s="23">
        <v>100</v>
      </c>
      <c r="J260" s="24">
        <v>35.200000000000003</v>
      </c>
      <c r="K260" s="24">
        <v>4.0999999999999996</v>
      </c>
      <c r="L260" s="24">
        <v>58.2</v>
      </c>
      <c r="M260" s="31">
        <v>2.5</v>
      </c>
      <c r="N260" s="23">
        <v>100</v>
      </c>
      <c r="O260" s="24">
        <v>4.9000000000000004</v>
      </c>
      <c r="P260" s="24">
        <v>65.599999999999994</v>
      </c>
      <c r="Q260" s="24">
        <v>27</v>
      </c>
      <c r="R260" s="31">
        <v>2.5</v>
      </c>
      <c r="S260" s="23">
        <v>100</v>
      </c>
      <c r="T260" s="24">
        <v>8.1999999999999993</v>
      </c>
      <c r="U260" s="24">
        <v>4.9000000000000004</v>
      </c>
      <c r="V260" s="24">
        <v>84.4</v>
      </c>
      <c r="W260" s="31">
        <v>2.5</v>
      </c>
      <c r="X260" s="23">
        <v>100</v>
      </c>
      <c r="Y260" s="24">
        <v>56.6</v>
      </c>
      <c r="Z260" s="24">
        <v>2.5</v>
      </c>
      <c r="AA260" s="24">
        <v>38.5</v>
      </c>
      <c r="AB260" s="31">
        <v>2.5</v>
      </c>
      <c r="AC260" s="23">
        <v>100</v>
      </c>
      <c r="AD260" s="24">
        <v>18</v>
      </c>
      <c r="AE260" s="24">
        <v>29.5</v>
      </c>
      <c r="AF260" s="24">
        <v>50</v>
      </c>
      <c r="AG260" s="31">
        <v>2.5</v>
      </c>
      <c r="AH260" s="23">
        <v>100</v>
      </c>
      <c r="AI260" s="24">
        <v>59.8</v>
      </c>
      <c r="AJ260" s="24">
        <v>4.0999999999999996</v>
      </c>
      <c r="AK260" s="24">
        <v>34.4</v>
      </c>
      <c r="AL260" s="25">
        <v>1.6</v>
      </c>
    </row>
    <row r="261" spans="2:38" ht="13.5" customHeight="1" x14ac:dyDescent="0.15">
      <c r="B261" s="55"/>
      <c r="C261" s="52" t="s">
        <v>207</v>
      </c>
      <c r="D261" s="26">
        <v>166</v>
      </c>
      <c r="E261" s="27">
        <v>56</v>
      </c>
      <c r="F261" s="27">
        <v>31</v>
      </c>
      <c r="G261" s="27">
        <v>78</v>
      </c>
      <c r="H261" s="32">
        <v>1</v>
      </c>
      <c r="I261" s="26">
        <v>166</v>
      </c>
      <c r="J261" s="27">
        <v>68</v>
      </c>
      <c r="K261" s="27">
        <v>17</v>
      </c>
      <c r="L261" s="27">
        <v>81</v>
      </c>
      <c r="M261" s="32" t="s">
        <v>132</v>
      </c>
      <c r="N261" s="26">
        <v>166</v>
      </c>
      <c r="O261" s="27">
        <v>8</v>
      </c>
      <c r="P261" s="27">
        <v>106</v>
      </c>
      <c r="Q261" s="27">
        <v>51</v>
      </c>
      <c r="R261" s="32">
        <v>1</v>
      </c>
      <c r="S261" s="26">
        <v>166</v>
      </c>
      <c r="T261" s="27">
        <v>17</v>
      </c>
      <c r="U261" s="27">
        <v>11</v>
      </c>
      <c r="V261" s="27">
        <v>138</v>
      </c>
      <c r="W261" s="32" t="s">
        <v>132</v>
      </c>
      <c r="X261" s="26">
        <v>166</v>
      </c>
      <c r="Y261" s="27">
        <v>88</v>
      </c>
      <c r="Z261" s="27">
        <v>10</v>
      </c>
      <c r="AA261" s="27">
        <v>68</v>
      </c>
      <c r="AB261" s="32" t="s">
        <v>132</v>
      </c>
      <c r="AC261" s="26">
        <v>166</v>
      </c>
      <c r="AD261" s="27">
        <v>31</v>
      </c>
      <c r="AE261" s="27">
        <v>44</v>
      </c>
      <c r="AF261" s="27">
        <v>91</v>
      </c>
      <c r="AG261" s="32" t="s">
        <v>132</v>
      </c>
      <c r="AH261" s="26">
        <v>166</v>
      </c>
      <c r="AI261" s="27">
        <v>89</v>
      </c>
      <c r="AJ261" s="27">
        <v>6</v>
      </c>
      <c r="AK261" s="27">
        <v>71</v>
      </c>
      <c r="AL261" s="28" t="s">
        <v>132</v>
      </c>
    </row>
    <row r="262" spans="2:38" ht="13.5" customHeight="1" x14ac:dyDescent="0.15">
      <c r="B262" s="55"/>
      <c r="C262" s="53"/>
      <c r="D262" s="23">
        <v>100</v>
      </c>
      <c r="E262" s="24">
        <v>33.700000000000003</v>
      </c>
      <c r="F262" s="24">
        <v>18.7</v>
      </c>
      <c r="G262" s="24">
        <v>47</v>
      </c>
      <c r="H262" s="31">
        <v>0.6</v>
      </c>
      <c r="I262" s="23">
        <v>100</v>
      </c>
      <c r="J262" s="24">
        <v>41</v>
      </c>
      <c r="K262" s="24">
        <v>10.199999999999999</v>
      </c>
      <c r="L262" s="24">
        <v>48.8</v>
      </c>
      <c r="M262" s="31" t="s">
        <v>132</v>
      </c>
      <c r="N262" s="23">
        <v>100</v>
      </c>
      <c r="O262" s="24">
        <v>4.8</v>
      </c>
      <c r="P262" s="24">
        <v>63.9</v>
      </c>
      <c r="Q262" s="24">
        <v>30.7</v>
      </c>
      <c r="R262" s="31">
        <v>0.6</v>
      </c>
      <c r="S262" s="23">
        <v>100</v>
      </c>
      <c r="T262" s="24">
        <v>10.199999999999999</v>
      </c>
      <c r="U262" s="24">
        <v>6.6</v>
      </c>
      <c r="V262" s="24">
        <v>83.1</v>
      </c>
      <c r="W262" s="31" t="s">
        <v>132</v>
      </c>
      <c r="X262" s="23">
        <v>100</v>
      </c>
      <c r="Y262" s="24">
        <v>53</v>
      </c>
      <c r="Z262" s="24">
        <v>6</v>
      </c>
      <c r="AA262" s="24">
        <v>41</v>
      </c>
      <c r="AB262" s="31" t="s">
        <v>132</v>
      </c>
      <c r="AC262" s="23">
        <v>100</v>
      </c>
      <c r="AD262" s="24">
        <v>18.7</v>
      </c>
      <c r="AE262" s="24">
        <v>26.5</v>
      </c>
      <c r="AF262" s="24">
        <v>54.8</v>
      </c>
      <c r="AG262" s="31" t="s">
        <v>132</v>
      </c>
      <c r="AH262" s="23">
        <v>100</v>
      </c>
      <c r="AI262" s="24">
        <v>53.6</v>
      </c>
      <c r="AJ262" s="24">
        <v>3.6</v>
      </c>
      <c r="AK262" s="24">
        <v>42.8</v>
      </c>
      <c r="AL262" s="25" t="s">
        <v>132</v>
      </c>
    </row>
    <row r="263" spans="2:38" ht="13.5" customHeight="1" x14ac:dyDescent="0.15">
      <c r="B263" s="55"/>
      <c r="C263" s="52" t="s">
        <v>208</v>
      </c>
      <c r="D263" s="26">
        <v>351</v>
      </c>
      <c r="E263" s="27">
        <v>92</v>
      </c>
      <c r="F263" s="27">
        <v>42</v>
      </c>
      <c r="G263" s="27">
        <v>213</v>
      </c>
      <c r="H263" s="32">
        <v>4</v>
      </c>
      <c r="I263" s="26">
        <v>351</v>
      </c>
      <c r="J263" s="27">
        <v>113</v>
      </c>
      <c r="K263" s="27">
        <v>15</v>
      </c>
      <c r="L263" s="27">
        <v>219</v>
      </c>
      <c r="M263" s="32">
        <v>4</v>
      </c>
      <c r="N263" s="26">
        <v>351</v>
      </c>
      <c r="O263" s="27">
        <v>16</v>
      </c>
      <c r="P263" s="27">
        <v>240</v>
      </c>
      <c r="Q263" s="27">
        <v>91</v>
      </c>
      <c r="R263" s="32">
        <v>4</v>
      </c>
      <c r="S263" s="26">
        <v>351</v>
      </c>
      <c r="T263" s="27">
        <v>28</v>
      </c>
      <c r="U263" s="27">
        <v>13</v>
      </c>
      <c r="V263" s="27">
        <v>305</v>
      </c>
      <c r="W263" s="32">
        <v>5</v>
      </c>
      <c r="X263" s="26">
        <v>351</v>
      </c>
      <c r="Y263" s="27">
        <v>161</v>
      </c>
      <c r="Z263" s="27">
        <v>13</v>
      </c>
      <c r="AA263" s="27">
        <v>173</v>
      </c>
      <c r="AB263" s="32">
        <v>4</v>
      </c>
      <c r="AC263" s="26">
        <v>351</v>
      </c>
      <c r="AD263" s="27">
        <v>69</v>
      </c>
      <c r="AE263" s="27">
        <v>75</v>
      </c>
      <c r="AF263" s="27">
        <v>202</v>
      </c>
      <c r="AG263" s="32">
        <v>5</v>
      </c>
      <c r="AH263" s="26">
        <v>351</v>
      </c>
      <c r="AI263" s="27">
        <v>107</v>
      </c>
      <c r="AJ263" s="27">
        <v>20</v>
      </c>
      <c r="AK263" s="27">
        <v>219</v>
      </c>
      <c r="AL263" s="28">
        <v>5</v>
      </c>
    </row>
    <row r="264" spans="2:38" ht="13.5" customHeight="1" x14ac:dyDescent="0.15">
      <c r="B264" s="55"/>
      <c r="C264" s="53"/>
      <c r="D264" s="23">
        <v>100</v>
      </c>
      <c r="E264" s="24">
        <v>26.2</v>
      </c>
      <c r="F264" s="24">
        <v>12</v>
      </c>
      <c r="G264" s="24">
        <v>60.7</v>
      </c>
      <c r="H264" s="31">
        <v>1.1000000000000001</v>
      </c>
      <c r="I264" s="23">
        <v>100</v>
      </c>
      <c r="J264" s="24">
        <v>32.200000000000003</v>
      </c>
      <c r="K264" s="24">
        <v>4.3</v>
      </c>
      <c r="L264" s="24">
        <v>62.4</v>
      </c>
      <c r="M264" s="31">
        <v>1.1000000000000001</v>
      </c>
      <c r="N264" s="23">
        <v>100</v>
      </c>
      <c r="O264" s="24">
        <v>4.5999999999999996</v>
      </c>
      <c r="P264" s="24">
        <v>68.400000000000006</v>
      </c>
      <c r="Q264" s="24">
        <v>25.9</v>
      </c>
      <c r="R264" s="31">
        <v>1.1000000000000001</v>
      </c>
      <c r="S264" s="23">
        <v>100</v>
      </c>
      <c r="T264" s="24">
        <v>8</v>
      </c>
      <c r="U264" s="24">
        <v>3.7</v>
      </c>
      <c r="V264" s="24">
        <v>86.9</v>
      </c>
      <c r="W264" s="31">
        <v>1.4</v>
      </c>
      <c r="X264" s="23">
        <v>100</v>
      </c>
      <c r="Y264" s="24">
        <v>45.9</v>
      </c>
      <c r="Z264" s="24">
        <v>3.7</v>
      </c>
      <c r="AA264" s="24">
        <v>49.3</v>
      </c>
      <c r="AB264" s="31">
        <v>1.1000000000000001</v>
      </c>
      <c r="AC264" s="23">
        <v>100</v>
      </c>
      <c r="AD264" s="24">
        <v>19.7</v>
      </c>
      <c r="AE264" s="24">
        <v>21.4</v>
      </c>
      <c r="AF264" s="24">
        <v>57.5</v>
      </c>
      <c r="AG264" s="31">
        <v>1.4</v>
      </c>
      <c r="AH264" s="23">
        <v>100</v>
      </c>
      <c r="AI264" s="24">
        <v>30.5</v>
      </c>
      <c r="AJ264" s="24">
        <v>5.7</v>
      </c>
      <c r="AK264" s="24">
        <v>62.4</v>
      </c>
      <c r="AL264" s="25">
        <v>1.4</v>
      </c>
    </row>
    <row r="265" spans="2:38" ht="13.5" customHeight="1" x14ac:dyDescent="0.15">
      <c r="B265" s="55"/>
      <c r="C265" s="52" t="s">
        <v>209</v>
      </c>
      <c r="D265" s="26">
        <v>251</v>
      </c>
      <c r="E265" s="27">
        <v>66</v>
      </c>
      <c r="F265" s="27">
        <v>27</v>
      </c>
      <c r="G265" s="27">
        <v>157</v>
      </c>
      <c r="H265" s="32">
        <v>1</v>
      </c>
      <c r="I265" s="26">
        <v>251</v>
      </c>
      <c r="J265" s="27">
        <v>71</v>
      </c>
      <c r="K265" s="27">
        <v>16</v>
      </c>
      <c r="L265" s="27">
        <v>163</v>
      </c>
      <c r="M265" s="32">
        <v>1</v>
      </c>
      <c r="N265" s="26">
        <v>251</v>
      </c>
      <c r="O265" s="27">
        <v>10</v>
      </c>
      <c r="P265" s="27">
        <v>183</v>
      </c>
      <c r="Q265" s="27">
        <v>57</v>
      </c>
      <c r="R265" s="32">
        <v>1</v>
      </c>
      <c r="S265" s="26">
        <v>251</v>
      </c>
      <c r="T265" s="27">
        <v>13</v>
      </c>
      <c r="U265" s="27">
        <v>18</v>
      </c>
      <c r="V265" s="27">
        <v>219</v>
      </c>
      <c r="W265" s="32">
        <v>1</v>
      </c>
      <c r="X265" s="26">
        <v>251</v>
      </c>
      <c r="Y265" s="27">
        <v>128</v>
      </c>
      <c r="Z265" s="27">
        <v>16</v>
      </c>
      <c r="AA265" s="27">
        <v>106</v>
      </c>
      <c r="AB265" s="32">
        <v>1</v>
      </c>
      <c r="AC265" s="26">
        <v>251</v>
      </c>
      <c r="AD265" s="27">
        <v>72</v>
      </c>
      <c r="AE265" s="27">
        <v>58</v>
      </c>
      <c r="AF265" s="27">
        <v>120</v>
      </c>
      <c r="AG265" s="32">
        <v>1</v>
      </c>
      <c r="AH265" s="26">
        <v>251</v>
      </c>
      <c r="AI265" s="27">
        <v>84</v>
      </c>
      <c r="AJ265" s="27">
        <v>18</v>
      </c>
      <c r="AK265" s="27">
        <v>148</v>
      </c>
      <c r="AL265" s="28">
        <v>1</v>
      </c>
    </row>
    <row r="266" spans="2:38" ht="13.5" customHeight="1" x14ac:dyDescent="0.15">
      <c r="B266" s="55"/>
      <c r="C266" s="53"/>
      <c r="D266" s="23">
        <v>100</v>
      </c>
      <c r="E266" s="24">
        <v>26.3</v>
      </c>
      <c r="F266" s="24">
        <v>10.8</v>
      </c>
      <c r="G266" s="24">
        <v>62.5</v>
      </c>
      <c r="H266" s="31">
        <v>0.4</v>
      </c>
      <c r="I266" s="23">
        <v>100</v>
      </c>
      <c r="J266" s="24">
        <v>28.3</v>
      </c>
      <c r="K266" s="24">
        <v>6.4</v>
      </c>
      <c r="L266" s="24">
        <v>64.900000000000006</v>
      </c>
      <c r="M266" s="31">
        <v>0.4</v>
      </c>
      <c r="N266" s="23">
        <v>100</v>
      </c>
      <c r="O266" s="24">
        <v>4</v>
      </c>
      <c r="P266" s="24">
        <v>72.900000000000006</v>
      </c>
      <c r="Q266" s="24">
        <v>22.7</v>
      </c>
      <c r="R266" s="31">
        <v>0.4</v>
      </c>
      <c r="S266" s="23">
        <v>100</v>
      </c>
      <c r="T266" s="24">
        <v>5.2</v>
      </c>
      <c r="U266" s="24">
        <v>7.2</v>
      </c>
      <c r="V266" s="24">
        <v>87.3</v>
      </c>
      <c r="W266" s="31">
        <v>0.4</v>
      </c>
      <c r="X266" s="23">
        <v>100</v>
      </c>
      <c r="Y266" s="24">
        <v>51</v>
      </c>
      <c r="Z266" s="24">
        <v>6.4</v>
      </c>
      <c r="AA266" s="24">
        <v>42.2</v>
      </c>
      <c r="AB266" s="31">
        <v>0.4</v>
      </c>
      <c r="AC266" s="23">
        <v>100</v>
      </c>
      <c r="AD266" s="24">
        <v>28.7</v>
      </c>
      <c r="AE266" s="24">
        <v>23.1</v>
      </c>
      <c r="AF266" s="24">
        <v>47.8</v>
      </c>
      <c r="AG266" s="31">
        <v>0.4</v>
      </c>
      <c r="AH266" s="23">
        <v>100</v>
      </c>
      <c r="AI266" s="24">
        <v>33.5</v>
      </c>
      <c r="AJ266" s="24">
        <v>7.2</v>
      </c>
      <c r="AK266" s="24">
        <v>59</v>
      </c>
      <c r="AL266" s="25">
        <v>0.4</v>
      </c>
    </row>
    <row r="267" spans="2:38" ht="13.5" customHeight="1" x14ac:dyDescent="0.15">
      <c r="B267" s="55"/>
      <c r="C267" s="52" t="s">
        <v>210</v>
      </c>
      <c r="D267" s="26">
        <v>386</v>
      </c>
      <c r="E267" s="27">
        <v>119</v>
      </c>
      <c r="F267" s="27">
        <v>36</v>
      </c>
      <c r="G267" s="27">
        <v>229</v>
      </c>
      <c r="H267" s="32">
        <v>2</v>
      </c>
      <c r="I267" s="26">
        <v>386</v>
      </c>
      <c r="J267" s="27">
        <v>94</v>
      </c>
      <c r="K267" s="27">
        <v>27</v>
      </c>
      <c r="L267" s="27">
        <v>263</v>
      </c>
      <c r="M267" s="32">
        <v>2</v>
      </c>
      <c r="N267" s="26">
        <v>386</v>
      </c>
      <c r="O267" s="27">
        <v>17</v>
      </c>
      <c r="P267" s="27">
        <v>262</v>
      </c>
      <c r="Q267" s="27">
        <v>104</v>
      </c>
      <c r="R267" s="32">
        <v>3</v>
      </c>
      <c r="S267" s="26">
        <v>386</v>
      </c>
      <c r="T267" s="27">
        <v>18</v>
      </c>
      <c r="U267" s="27">
        <v>15</v>
      </c>
      <c r="V267" s="27">
        <v>350</v>
      </c>
      <c r="W267" s="32">
        <v>3</v>
      </c>
      <c r="X267" s="26">
        <v>386</v>
      </c>
      <c r="Y267" s="27">
        <v>178</v>
      </c>
      <c r="Z267" s="27">
        <v>10</v>
      </c>
      <c r="AA267" s="27">
        <v>195</v>
      </c>
      <c r="AB267" s="32">
        <v>3</v>
      </c>
      <c r="AC267" s="26">
        <v>386</v>
      </c>
      <c r="AD267" s="27">
        <v>90</v>
      </c>
      <c r="AE267" s="27">
        <v>85</v>
      </c>
      <c r="AF267" s="27">
        <v>209</v>
      </c>
      <c r="AG267" s="32">
        <v>2</v>
      </c>
      <c r="AH267" s="26">
        <v>386</v>
      </c>
      <c r="AI267" s="27">
        <v>107</v>
      </c>
      <c r="AJ267" s="27">
        <v>25</v>
      </c>
      <c r="AK267" s="27">
        <v>252</v>
      </c>
      <c r="AL267" s="28">
        <v>2</v>
      </c>
    </row>
    <row r="268" spans="2:38" ht="13.5" customHeight="1" x14ac:dyDescent="0.15">
      <c r="B268" s="55"/>
      <c r="C268" s="53"/>
      <c r="D268" s="23">
        <v>100</v>
      </c>
      <c r="E268" s="24">
        <v>30.8</v>
      </c>
      <c r="F268" s="24">
        <v>9.3000000000000007</v>
      </c>
      <c r="G268" s="24">
        <v>59.3</v>
      </c>
      <c r="H268" s="31">
        <v>0.5</v>
      </c>
      <c r="I268" s="23">
        <v>100</v>
      </c>
      <c r="J268" s="24">
        <v>24.4</v>
      </c>
      <c r="K268" s="24">
        <v>7</v>
      </c>
      <c r="L268" s="24">
        <v>68.099999999999994</v>
      </c>
      <c r="M268" s="31">
        <v>0.5</v>
      </c>
      <c r="N268" s="23">
        <v>100</v>
      </c>
      <c r="O268" s="24">
        <v>4.4000000000000004</v>
      </c>
      <c r="P268" s="24">
        <v>67.900000000000006</v>
      </c>
      <c r="Q268" s="24">
        <v>26.9</v>
      </c>
      <c r="R268" s="31">
        <v>0.8</v>
      </c>
      <c r="S268" s="23">
        <v>100</v>
      </c>
      <c r="T268" s="24">
        <v>4.7</v>
      </c>
      <c r="U268" s="24">
        <v>3.9</v>
      </c>
      <c r="V268" s="24">
        <v>90.7</v>
      </c>
      <c r="W268" s="31">
        <v>0.8</v>
      </c>
      <c r="X268" s="23">
        <v>100</v>
      </c>
      <c r="Y268" s="24">
        <v>46.1</v>
      </c>
      <c r="Z268" s="24">
        <v>2.6</v>
      </c>
      <c r="AA268" s="24">
        <v>50.5</v>
      </c>
      <c r="AB268" s="31">
        <v>0.8</v>
      </c>
      <c r="AC268" s="23">
        <v>100</v>
      </c>
      <c r="AD268" s="24">
        <v>23.3</v>
      </c>
      <c r="AE268" s="24">
        <v>22</v>
      </c>
      <c r="AF268" s="24">
        <v>54.1</v>
      </c>
      <c r="AG268" s="31">
        <v>0.5</v>
      </c>
      <c r="AH268" s="23">
        <v>100</v>
      </c>
      <c r="AI268" s="24">
        <v>27.7</v>
      </c>
      <c r="AJ268" s="24">
        <v>6.5</v>
      </c>
      <c r="AK268" s="24">
        <v>65.3</v>
      </c>
      <c r="AL268" s="25">
        <v>0.5</v>
      </c>
    </row>
    <row r="269" spans="2:38" ht="13.5" customHeight="1" x14ac:dyDescent="0.15">
      <c r="B269" s="55"/>
      <c r="C269" s="52" t="s">
        <v>211</v>
      </c>
      <c r="D269" s="26">
        <v>574</v>
      </c>
      <c r="E269" s="27">
        <v>201</v>
      </c>
      <c r="F269" s="27">
        <v>47</v>
      </c>
      <c r="G269" s="27">
        <v>325</v>
      </c>
      <c r="H269" s="32">
        <v>1</v>
      </c>
      <c r="I269" s="26">
        <v>574</v>
      </c>
      <c r="J269" s="27">
        <v>126</v>
      </c>
      <c r="K269" s="27">
        <v>39</v>
      </c>
      <c r="L269" s="27">
        <v>407</v>
      </c>
      <c r="M269" s="32">
        <v>2</v>
      </c>
      <c r="N269" s="26">
        <v>574</v>
      </c>
      <c r="O269" s="27">
        <v>29</v>
      </c>
      <c r="P269" s="27">
        <v>391</v>
      </c>
      <c r="Q269" s="27">
        <v>152</v>
      </c>
      <c r="R269" s="32">
        <v>2</v>
      </c>
      <c r="S269" s="26">
        <v>574</v>
      </c>
      <c r="T269" s="27">
        <v>17</v>
      </c>
      <c r="U269" s="27">
        <v>20</v>
      </c>
      <c r="V269" s="27">
        <v>535</v>
      </c>
      <c r="W269" s="32">
        <v>2</v>
      </c>
      <c r="X269" s="26">
        <v>574</v>
      </c>
      <c r="Y269" s="27">
        <v>230</v>
      </c>
      <c r="Z269" s="27">
        <v>26</v>
      </c>
      <c r="AA269" s="27">
        <v>317</v>
      </c>
      <c r="AB269" s="32">
        <v>1</v>
      </c>
      <c r="AC269" s="26">
        <v>574</v>
      </c>
      <c r="AD269" s="27">
        <v>133</v>
      </c>
      <c r="AE269" s="27">
        <v>118</v>
      </c>
      <c r="AF269" s="27">
        <v>320</v>
      </c>
      <c r="AG269" s="32">
        <v>3</v>
      </c>
      <c r="AH269" s="26">
        <v>574</v>
      </c>
      <c r="AI269" s="27">
        <v>117</v>
      </c>
      <c r="AJ269" s="27">
        <v>45</v>
      </c>
      <c r="AK269" s="27">
        <v>411</v>
      </c>
      <c r="AL269" s="28">
        <v>1</v>
      </c>
    </row>
    <row r="270" spans="2:38" ht="13.5" customHeight="1" x14ac:dyDescent="0.15">
      <c r="B270" s="55"/>
      <c r="C270" s="53"/>
      <c r="D270" s="23">
        <v>100</v>
      </c>
      <c r="E270" s="24">
        <v>35</v>
      </c>
      <c r="F270" s="24">
        <v>8.1999999999999993</v>
      </c>
      <c r="G270" s="24">
        <v>56.6</v>
      </c>
      <c r="H270" s="31">
        <v>0.2</v>
      </c>
      <c r="I270" s="23">
        <v>100</v>
      </c>
      <c r="J270" s="24">
        <v>22</v>
      </c>
      <c r="K270" s="24">
        <v>6.8</v>
      </c>
      <c r="L270" s="24">
        <v>70.900000000000006</v>
      </c>
      <c r="M270" s="31">
        <v>0.3</v>
      </c>
      <c r="N270" s="23">
        <v>100</v>
      </c>
      <c r="O270" s="24">
        <v>5.0999999999999996</v>
      </c>
      <c r="P270" s="24">
        <v>68.099999999999994</v>
      </c>
      <c r="Q270" s="24">
        <v>26.5</v>
      </c>
      <c r="R270" s="31">
        <v>0.3</v>
      </c>
      <c r="S270" s="23">
        <v>100</v>
      </c>
      <c r="T270" s="24">
        <v>3</v>
      </c>
      <c r="U270" s="24">
        <v>3.5</v>
      </c>
      <c r="V270" s="24">
        <v>93.2</v>
      </c>
      <c r="W270" s="31">
        <v>0.3</v>
      </c>
      <c r="X270" s="23">
        <v>100</v>
      </c>
      <c r="Y270" s="24">
        <v>40.1</v>
      </c>
      <c r="Z270" s="24">
        <v>4.5</v>
      </c>
      <c r="AA270" s="24">
        <v>55.2</v>
      </c>
      <c r="AB270" s="31">
        <v>0.2</v>
      </c>
      <c r="AC270" s="23">
        <v>100</v>
      </c>
      <c r="AD270" s="24">
        <v>23.2</v>
      </c>
      <c r="AE270" s="24">
        <v>20.6</v>
      </c>
      <c r="AF270" s="24">
        <v>55.7</v>
      </c>
      <c r="AG270" s="31">
        <v>0.5</v>
      </c>
      <c r="AH270" s="23">
        <v>100</v>
      </c>
      <c r="AI270" s="24">
        <v>20.399999999999999</v>
      </c>
      <c r="AJ270" s="24">
        <v>7.8</v>
      </c>
      <c r="AK270" s="24">
        <v>71.599999999999994</v>
      </c>
      <c r="AL270" s="25">
        <v>0.2</v>
      </c>
    </row>
    <row r="271" spans="2:38" ht="13.5" customHeight="1" x14ac:dyDescent="0.15">
      <c r="B271" s="55"/>
      <c r="C271" s="52" t="s">
        <v>212</v>
      </c>
      <c r="D271" s="26">
        <v>299</v>
      </c>
      <c r="E271" s="27">
        <v>101</v>
      </c>
      <c r="F271" s="27">
        <v>22</v>
      </c>
      <c r="G271" s="27">
        <v>174</v>
      </c>
      <c r="H271" s="32">
        <v>2</v>
      </c>
      <c r="I271" s="26">
        <v>299</v>
      </c>
      <c r="J271" s="27">
        <v>55</v>
      </c>
      <c r="K271" s="27">
        <v>31</v>
      </c>
      <c r="L271" s="27">
        <v>211</v>
      </c>
      <c r="M271" s="32">
        <v>2</v>
      </c>
      <c r="N271" s="26">
        <v>299</v>
      </c>
      <c r="O271" s="27">
        <v>13</v>
      </c>
      <c r="P271" s="27">
        <v>229</v>
      </c>
      <c r="Q271" s="27">
        <v>55</v>
      </c>
      <c r="R271" s="32">
        <v>2</v>
      </c>
      <c r="S271" s="26">
        <v>299</v>
      </c>
      <c r="T271" s="27">
        <v>8</v>
      </c>
      <c r="U271" s="27">
        <v>10</v>
      </c>
      <c r="V271" s="27">
        <v>279</v>
      </c>
      <c r="W271" s="32">
        <v>2</v>
      </c>
      <c r="X271" s="26">
        <v>299</v>
      </c>
      <c r="Y271" s="27">
        <v>114</v>
      </c>
      <c r="Z271" s="27">
        <v>14</v>
      </c>
      <c r="AA271" s="27">
        <v>169</v>
      </c>
      <c r="AB271" s="32">
        <v>2</v>
      </c>
      <c r="AC271" s="26">
        <v>299</v>
      </c>
      <c r="AD271" s="27">
        <v>56</v>
      </c>
      <c r="AE271" s="27">
        <v>67</v>
      </c>
      <c r="AF271" s="27">
        <v>174</v>
      </c>
      <c r="AG271" s="32">
        <v>2</v>
      </c>
      <c r="AH271" s="26">
        <v>299</v>
      </c>
      <c r="AI271" s="27">
        <v>43</v>
      </c>
      <c r="AJ271" s="27">
        <v>22</v>
      </c>
      <c r="AK271" s="27">
        <v>232</v>
      </c>
      <c r="AL271" s="28">
        <v>2</v>
      </c>
    </row>
    <row r="272" spans="2:38" ht="13.5" customHeight="1" x14ac:dyDescent="0.15">
      <c r="B272" s="55"/>
      <c r="C272" s="53"/>
      <c r="D272" s="23">
        <v>100</v>
      </c>
      <c r="E272" s="24">
        <v>33.799999999999997</v>
      </c>
      <c r="F272" s="24">
        <v>7.4</v>
      </c>
      <c r="G272" s="24">
        <v>58.2</v>
      </c>
      <c r="H272" s="31">
        <v>0.7</v>
      </c>
      <c r="I272" s="23">
        <v>100</v>
      </c>
      <c r="J272" s="24">
        <v>18.399999999999999</v>
      </c>
      <c r="K272" s="24">
        <v>10.4</v>
      </c>
      <c r="L272" s="24">
        <v>70.599999999999994</v>
      </c>
      <c r="M272" s="31">
        <v>0.7</v>
      </c>
      <c r="N272" s="23">
        <v>100</v>
      </c>
      <c r="O272" s="24">
        <v>4.3</v>
      </c>
      <c r="P272" s="24">
        <v>76.599999999999994</v>
      </c>
      <c r="Q272" s="24">
        <v>18.399999999999999</v>
      </c>
      <c r="R272" s="31">
        <v>0.7</v>
      </c>
      <c r="S272" s="23">
        <v>100</v>
      </c>
      <c r="T272" s="24">
        <v>2.7</v>
      </c>
      <c r="U272" s="24">
        <v>3.3</v>
      </c>
      <c r="V272" s="24">
        <v>93.3</v>
      </c>
      <c r="W272" s="31">
        <v>0.7</v>
      </c>
      <c r="X272" s="23">
        <v>100</v>
      </c>
      <c r="Y272" s="24">
        <v>38.1</v>
      </c>
      <c r="Z272" s="24">
        <v>4.7</v>
      </c>
      <c r="AA272" s="24">
        <v>56.5</v>
      </c>
      <c r="AB272" s="31">
        <v>0.7</v>
      </c>
      <c r="AC272" s="23">
        <v>100</v>
      </c>
      <c r="AD272" s="24">
        <v>18.7</v>
      </c>
      <c r="AE272" s="24">
        <v>22.4</v>
      </c>
      <c r="AF272" s="24">
        <v>58.2</v>
      </c>
      <c r="AG272" s="31">
        <v>0.7</v>
      </c>
      <c r="AH272" s="23">
        <v>100</v>
      </c>
      <c r="AI272" s="24">
        <v>14.4</v>
      </c>
      <c r="AJ272" s="24">
        <v>7.4</v>
      </c>
      <c r="AK272" s="24">
        <v>77.599999999999994</v>
      </c>
      <c r="AL272" s="25">
        <v>0.7</v>
      </c>
    </row>
    <row r="273" spans="2:38" ht="13.5" customHeight="1" x14ac:dyDescent="0.15">
      <c r="B273" s="55"/>
      <c r="C273" s="52" t="s">
        <v>213</v>
      </c>
      <c r="D273" s="26">
        <v>405</v>
      </c>
      <c r="E273" s="27">
        <v>131</v>
      </c>
      <c r="F273" s="27">
        <v>32</v>
      </c>
      <c r="G273" s="27">
        <v>239</v>
      </c>
      <c r="H273" s="32">
        <v>3</v>
      </c>
      <c r="I273" s="26">
        <v>405</v>
      </c>
      <c r="J273" s="27">
        <v>76</v>
      </c>
      <c r="K273" s="27">
        <v>39</v>
      </c>
      <c r="L273" s="27">
        <v>288</v>
      </c>
      <c r="M273" s="32">
        <v>2</v>
      </c>
      <c r="N273" s="26">
        <v>405</v>
      </c>
      <c r="O273" s="27">
        <v>13</v>
      </c>
      <c r="P273" s="27">
        <v>278</v>
      </c>
      <c r="Q273" s="27">
        <v>108</v>
      </c>
      <c r="R273" s="32">
        <v>6</v>
      </c>
      <c r="S273" s="26">
        <v>405</v>
      </c>
      <c r="T273" s="27">
        <v>14</v>
      </c>
      <c r="U273" s="27">
        <v>23</v>
      </c>
      <c r="V273" s="27">
        <v>366</v>
      </c>
      <c r="W273" s="32">
        <v>2</v>
      </c>
      <c r="X273" s="26">
        <v>405</v>
      </c>
      <c r="Y273" s="27">
        <v>128</v>
      </c>
      <c r="Z273" s="27">
        <v>25</v>
      </c>
      <c r="AA273" s="27">
        <v>250</v>
      </c>
      <c r="AB273" s="32">
        <v>2</v>
      </c>
      <c r="AC273" s="26">
        <v>405</v>
      </c>
      <c r="AD273" s="27">
        <v>103</v>
      </c>
      <c r="AE273" s="27">
        <v>63</v>
      </c>
      <c r="AF273" s="27">
        <v>237</v>
      </c>
      <c r="AG273" s="32">
        <v>2</v>
      </c>
      <c r="AH273" s="26">
        <v>405</v>
      </c>
      <c r="AI273" s="27">
        <v>66</v>
      </c>
      <c r="AJ273" s="27">
        <v>50</v>
      </c>
      <c r="AK273" s="27">
        <v>287</v>
      </c>
      <c r="AL273" s="28">
        <v>2</v>
      </c>
    </row>
    <row r="274" spans="2:38" ht="13.5" customHeight="1" x14ac:dyDescent="0.15">
      <c r="B274" s="55"/>
      <c r="C274" s="53"/>
      <c r="D274" s="23">
        <v>100</v>
      </c>
      <c r="E274" s="24">
        <v>32.299999999999997</v>
      </c>
      <c r="F274" s="24">
        <v>7.9</v>
      </c>
      <c r="G274" s="24">
        <v>59</v>
      </c>
      <c r="H274" s="31">
        <v>0.7</v>
      </c>
      <c r="I274" s="23">
        <v>100</v>
      </c>
      <c r="J274" s="24">
        <v>18.8</v>
      </c>
      <c r="K274" s="24">
        <v>9.6</v>
      </c>
      <c r="L274" s="24">
        <v>71.099999999999994</v>
      </c>
      <c r="M274" s="31">
        <v>0.5</v>
      </c>
      <c r="N274" s="23">
        <v>100</v>
      </c>
      <c r="O274" s="24">
        <v>3.2</v>
      </c>
      <c r="P274" s="24">
        <v>68.599999999999994</v>
      </c>
      <c r="Q274" s="24">
        <v>26.7</v>
      </c>
      <c r="R274" s="31">
        <v>1.5</v>
      </c>
      <c r="S274" s="23">
        <v>100</v>
      </c>
      <c r="T274" s="24">
        <v>3.5</v>
      </c>
      <c r="U274" s="24">
        <v>5.7</v>
      </c>
      <c r="V274" s="24">
        <v>90.4</v>
      </c>
      <c r="W274" s="31">
        <v>0.5</v>
      </c>
      <c r="X274" s="23">
        <v>100</v>
      </c>
      <c r="Y274" s="24">
        <v>31.6</v>
      </c>
      <c r="Z274" s="24">
        <v>6.2</v>
      </c>
      <c r="AA274" s="24">
        <v>61.7</v>
      </c>
      <c r="AB274" s="31">
        <v>0.5</v>
      </c>
      <c r="AC274" s="23">
        <v>100</v>
      </c>
      <c r="AD274" s="24">
        <v>25.4</v>
      </c>
      <c r="AE274" s="24">
        <v>15.6</v>
      </c>
      <c r="AF274" s="24">
        <v>58.5</v>
      </c>
      <c r="AG274" s="31">
        <v>0.5</v>
      </c>
      <c r="AH274" s="23">
        <v>100</v>
      </c>
      <c r="AI274" s="24">
        <v>16.3</v>
      </c>
      <c r="AJ274" s="24">
        <v>12.3</v>
      </c>
      <c r="AK274" s="24">
        <v>70.900000000000006</v>
      </c>
      <c r="AL274" s="25">
        <v>0.5</v>
      </c>
    </row>
    <row r="275" spans="2:38" ht="13.5" customHeight="1" x14ac:dyDescent="0.15">
      <c r="B275" s="55"/>
      <c r="C275" s="52" t="s">
        <v>214</v>
      </c>
      <c r="D275" s="26">
        <v>252</v>
      </c>
      <c r="E275" s="27">
        <v>71</v>
      </c>
      <c r="F275" s="27">
        <v>52</v>
      </c>
      <c r="G275" s="27">
        <v>125</v>
      </c>
      <c r="H275" s="32">
        <v>4</v>
      </c>
      <c r="I275" s="26">
        <v>252</v>
      </c>
      <c r="J275" s="27">
        <v>107</v>
      </c>
      <c r="K275" s="27">
        <v>15</v>
      </c>
      <c r="L275" s="27">
        <v>125</v>
      </c>
      <c r="M275" s="32">
        <v>5</v>
      </c>
      <c r="N275" s="26">
        <v>252</v>
      </c>
      <c r="O275" s="27">
        <v>12</v>
      </c>
      <c r="P275" s="27">
        <v>164</v>
      </c>
      <c r="Q275" s="27">
        <v>70</v>
      </c>
      <c r="R275" s="32">
        <v>6</v>
      </c>
      <c r="S275" s="26">
        <v>252</v>
      </c>
      <c r="T275" s="27">
        <v>32</v>
      </c>
      <c r="U275" s="27">
        <v>22</v>
      </c>
      <c r="V275" s="27">
        <v>194</v>
      </c>
      <c r="W275" s="32">
        <v>4</v>
      </c>
      <c r="X275" s="26">
        <v>252</v>
      </c>
      <c r="Y275" s="27">
        <v>150</v>
      </c>
      <c r="Z275" s="27">
        <v>9</v>
      </c>
      <c r="AA275" s="27">
        <v>89</v>
      </c>
      <c r="AB275" s="32">
        <v>4</v>
      </c>
      <c r="AC275" s="26">
        <v>252</v>
      </c>
      <c r="AD275" s="27">
        <v>49</v>
      </c>
      <c r="AE275" s="27">
        <v>83</v>
      </c>
      <c r="AF275" s="27">
        <v>116</v>
      </c>
      <c r="AG275" s="32">
        <v>4</v>
      </c>
      <c r="AH275" s="26">
        <v>252</v>
      </c>
      <c r="AI275" s="27">
        <v>159</v>
      </c>
      <c r="AJ275" s="27">
        <v>14</v>
      </c>
      <c r="AK275" s="27">
        <v>76</v>
      </c>
      <c r="AL275" s="28">
        <v>3</v>
      </c>
    </row>
    <row r="276" spans="2:38" ht="13.5" customHeight="1" x14ac:dyDescent="0.15">
      <c r="B276" s="55"/>
      <c r="C276" s="53"/>
      <c r="D276" s="23">
        <v>100</v>
      </c>
      <c r="E276" s="24">
        <v>28.2</v>
      </c>
      <c r="F276" s="24">
        <v>20.6</v>
      </c>
      <c r="G276" s="24">
        <v>49.6</v>
      </c>
      <c r="H276" s="31">
        <v>1.6</v>
      </c>
      <c r="I276" s="23">
        <v>100</v>
      </c>
      <c r="J276" s="24">
        <v>42.5</v>
      </c>
      <c r="K276" s="24">
        <v>6</v>
      </c>
      <c r="L276" s="24">
        <v>49.6</v>
      </c>
      <c r="M276" s="31">
        <v>2</v>
      </c>
      <c r="N276" s="23">
        <v>100</v>
      </c>
      <c r="O276" s="24">
        <v>4.8</v>
      </c>
      <c r="P276" s="24">
        <v>65.099999999999994</v>
      </c>
      <c r="Q276" s="24">
        <v>27.8</v>
      </c>
      <c r="R276" s="31">
        <v>2.4</v>
      </c>
      <c r="S276" s="23">
        <v>100</v>
      </c>
      <c r="T276" s="24">
        <v>12.7</v>
      </c>
      <c r="U276" s="24">
        <v>8.6999999999999993</v>
      </c>
      <c r="V276" s="24">
        <v>77</v>
      </c>
      <c r="W276" s="31">
        <v>1.6</v>
      </c>
      <c r="X276" s="23">
        <v>100</v>
      </c>
      <c r="Y276" s="24">
        <v>59.5</v>
      </c>
      <c r="Z276" s="24">
        <v>3.6</v>
      </c>
      <c r="AA276" s="24">
        <v>35.299999999999997</v>
      </c>
      <c r="AB276" s="31">
        <v>1.6</v>
      </c>
      <c r="AC276" s="23">
        <v>100</v>
      </c>
      <c r="AD276" s="24">
        <v>19.399999999999999</v>
      </c>
      <c r="AE276" s="24">
        <v>32.9</v>
      </c>
      <c r="AF276" s="24">
        <v>46</v>
      </c>
      <c r="AG276" s="31">
        <v>1.6</v>
      </c>
      <c r="AH276" s="23">
        <v>100</v>
      </c>
      <c r="AI276" s="24">
        <v>63.1</v>
      </c>
      <c r="AJ276" s="24">
        <v>5.6</v>
      </c>
      <c r="AK276" s="24">
        <v>30.2</v>
      </c>
      <c r="AL276" s="25">
        <v>1.2</v>
      </c>
    </row>
    <row r="277" spans="2:38" ht="13.5" customHeight="1" x14ac:dyDescent="0.15">
      <c r="B277" s="55"/>
      <c r="C277" s="52" t="s">
        <v>215</v>
      </c>
      <c r="D277" s="26">
        <v>768</v>
      </c>
      <c r="E277" s="27">
        <v>214</v>
      </c>
      <c r="F277" s="27">
        <v>100</v>
      </c>
      <c r="G277" s="27">
        <v>448</v>
      </c>
      <c r="H277" s="32">
        <v>6</v>
      </c>
      <c r="I277" s="26">
        <v>768</v>
      </c>
      <c r="J277" s="27">
        <v>252</v>
      </c>
      <c r="K277" s="27">
        <v>48</v>
      </c>
      <c r="L277" s="27">
        <v>463</v>
      </c>
      <c r="M277" s="32">
        <v>5</v>
      </c>
      <c r="N277" s="26">
        <v>768</v>
      </c>
      <c r="O277" s="27">
        <v>34</v>
      </c>
      <c r="P277" s="27">
        <v>529</v>
      </c>
      <c r="Q277" s="27">
        <v>199</v>
      </c>
      <c r="R277" s="32">
        <v>6</v>
      </c>
      <c r="S277" s="26">
        <v>768</v>
      </c>
      <c r="T277" s="27">
        <v>58</v>
      </c>
      <c r="U277" s="27">
        <v>42</v>
      </c>
      <c r="V277" s="27">
        <v>662</v>
      </c>
      <c r="W277" s="32">
        <v>6</v>
      </c>
      <c r="X277" s="26">
        <v>768</v>
      </c>
      <c r="Y277" s="27">
        <v>377</v>
      </c>
      <c r="Z277" s="27">
        <v>39</v>
      </c>
      <c r="AA277" s="27">
        <v>347</v>
      </c>
      <c r="AB277" s="32">
        <v>5</v>
      </c>
      <c r="AC277" s="26">
        <v>768</v>
      </c>
      <c r="AD277" s="27">
        <v>172</v>
      </c>
      <c r="AE277" s="27">
        <v>177</v>
      </c>
      <c r="AF277" s="27">
        <v>413</v>
      </c>
      <c r="AG277" s="32">
        <v>6</v>
      </c>
      <c r="AH277" s="26">
        <v>768</v>
      </c>
      <c r="AI277" s="27">
        <v>280</v>
      </c>
      <c r="AJ277" s="27">
        <v>44</v>
      </c>
      <c r="AK277" s="27">
        <v>438</v>
      </c>
      <c r="AL277" s="28">
        <v>6</v>
      </c>
    </row>
    <row r="278" spans="2:38" ht="13.5" customHeight="1" x14ac:dyDescent="0.15">
      <c r="B278" s="55"/>
      <c r="C278" s="53"/>
      <c r="D278" s="23">
        <v>100</v>
      </c>
      <c r="E278" s="24">
        <v>27.9</v>
      </c>
      <c r="F278" s="24">
        <v>13</v>
      </c>
      <c r="G278" s="24">
        <v>58.3</v>
      </c>
      <c r="H278" s="31">
        <v>0.8</v>
      </c>
      <c r="I278" s="23">
        <v>100</v>
      </c>
      <c r="J278" s="24">
        <v>32.799999999999997</v>
      </c>
      <c r="K278" s="24">
        <v>6.3</v>
      </c>
      <c r="L278" s="24">
        <v>60.3</v>
      </c>
      <c r="M278" s="31">
        <v>0.7</v>
      </c>
      <c r="N278" s="23">
        <v>100</v>
      </c>
      <c r="O278" s="24">
        <v>4.4000000000000004</v>
      </c>
      <c r="P278" s="24">
        <v>68.900000000000006</v>
      </c>
      <c r="Q278" s="24">
        <v>25.9</v>
      </c>
      <c r="R278" s="31">
        <v>0.8</v>
      </c>
      <c r="S278" s="23">
        <v>100</v>
      </c>
      <c r="T278" s="24">
        <v>7.6</v>
      </c>
      <c r="U278" s="24">
        <v>5.5</v>
      </c>
      <c r="V278" s="24">
        <v>86.2</v>
      </c>
      <c r="W278" s="31">
        <v>0.8</v>
      </c>
      <c r="X278" s="23">
        <v>100</v>
      </c>
      <c r="Y278" s="24">
        <v>49.1</v>
      </c>
      <c r="Z278" s="24">
        <v>5.0999999999999996</v>
      </c>
      <c r="AA278" s="24">
        <v>45.2</v>
      </c>
      <c r="AB278" s="31">
        <v>0.7</v>
      </c>
      <c r="AC278" s="23">
        <v>100</v>
      </c>
      <c r="AD278" s="24">
        <v>22.4</v>
      </c>
      <c r="AE278" s="24">
        <v>23</v>
      </c>
      <c r="AF278" s="24">
        <v>53.8</v>
      </c>
      <c r="AG278" s="31">
        <v>0.8</v>
      </c>
      <c r="AH278" s="23">
        <v>100</v>
      </c>
      <c r="AI278" s="24">
        <v>36.5</v>
      </c>
      <c r="AJ278" s="24">
        <v>5.7</v>
      </c>
      <c r="AK278" s="24">
        <v>57</v>
      </c>
      <c r="AL278" s="25">
        <v>0.8</v>
      </c>
    </row>
    <row r="279" spans="2:38" ht="13.5" customHeight="1" x14ac:dyDescent="0.15">
      <c r="B279" s="55"/>
      <c r="C279" s="52" t="s">
        <v>216</v>
      </c>
      <c r="D279" s="26">
        <v>1664</v>
      </c>
      <c r="E279" s="27">
        <v>552</v>
      </c>
      <c r="F279" s="27">
        <v>137</v>
      </c>
      <c r="G279" s="27">
        <v>967</v>
      </c>
      <c r="H279" s="32">
        <v>8</v>
      </c>
      <c r="I279" s="26">
        <v>1664</v>
      </c>
      <c r="J279" s="27">
        <v>351</v>
      </c>
      <c r="K279" s="27">
        <v>136</v>
      </c>
      <c r="L279" s="27">
        <v>1169</v>
      </c>
      <c r="M279" s="32">
        <v>8</v>
      </c>
      <c r="N279" s="26">
        <v>1664</v>
      </c>
      <c r="O279" s="27">
        <v>72</v>
      </c>
      <c r="P279" s="27">
        <v>1160</v>
      </c>
      <c r="Q279" s="27">
        <v>419</v>
      </c>
      <c r="R279" s="32">
        <v>13</v>
      </c>
      <c r="S279" s="26">
        <v>1664</v>
      </c>
      <c r="T279" s="27">
        <v>57</v>
      </c>
      <c r="U279" s="27">
        <v>68</v>
      </c>
      <c r="V279" s="27">
        <v>1530</v>
      </c>
      <c r="W279" s="32">
        <v>9</v>
      </c>
      <c r="X279" s="26">
        <v>1664</v>
      </c>
      <c r="Y279" s="27">
        <v>650</v>
      </c>
      <c r="Z279" s="27">
        <v>75</v>
      </c>
      <c r="AA279" s="27">
        <v>931</v>
      </c>
      <c r="AB279" s="32">
        <v>8</v>
      </c>
      <c r="AC279" s="26">
        <v>1664</v>
      </c>
      <c r="AD279" s="27">
        <v>382</v>
      </c>
      <c r="AE279" s="27">
        <v>333</v>
      </c>
      <c r="AF279" s="27">
        <v>940</v>
      </c>
      <c r="AG279" s="32">
        <v>9</v>
      </c>
      <c r="AH279" s="26">
        <v>1664</v>
      </c>
      <c r="AI279" s="27">
        <v>333</v>
      </c>
      <c r="AJ279" s="27">
        <v>142</v>
      </c>
      <c r="AK279" s="27">
        <v>1182</v>
      </c>
      <c r="AL279" s="28">
        <v>7</v>
      </c>
    </row>
    <row r="280" spans="2:38" ht="13.5" customHeight="1" x14ac:dyDescent="0.15">
      <c r="B280" s="55"/>
      <c r="C280" s="53"/>
      <c r="D280" s="23">
        <v>100</v>
      </c>
      <c r="E280" s="24">
        <v>33.200000000000003</v>
      </c>
      <c r="F280" s="24">
        <v>8.1999999999999993</v>
      </c>
      <c r="G280" s="24">
        <v>58.1</v>
      </c>
      <c r="H280" s="31">
        <v>0.5</v>
      </c>
      <c r="I280" s="23">
        <v>100</v>
      </c>
      <c r="J280" s="24">
        <v>21.1</v>
      </c>
      <c r="K280" s="24">
        <v>8.1999999999999993</v>
      </c>
      <c r="L280" s="24">
        <v>70.3</v>
      </c>
      <c r="M280" s="31">
        <v>0.5</v>
      </c>
      <c r="N280" s="23">
        <v>100</v>
      </c>
      <c r="O280" s="24">
        <v>4.3</v>
      </c>
      <c r="P280" s="24">
        <v>69.7</v>
      </c>
      <c r="Q280" s="24">
        <v>25.2</v>
      </c>
      <c r="R280" s="31">
        <v>0.8</v>
      </c>
      <c r="S280" s="23">
        <v>100</v>
      </c>
      <c r="T280" s="24">
        <v>3.4</v>
      </c>
      <c r="U280" s="24">
        <v>4.0999999999999996</v>
      </c>
      <c r="V280" s="24">
        <v>91.9</v>
      </c>
      <c r="W280" s="31">
        <v>0.5</v>
      </c>
      <c r="X280" s="23">
        <v>100</v>
      </c>
      <c r="Y280" s="24">
        <v>39.1</v>
      </c>
      <c r="Z280" s="24">
        <v>4.5</v>
      </c>
      <c r="AA280" s="24">
        <v>55.9</v>
      </c>
      <c r="AB280" s="31">
        <v>0.5</v>
      </c>
      <c r="AC280" s="23">
        <v>100</v>
      </c>
      <c r="AD280" s="24">
        <v>23</v>
      </c>
      <c r="AE280" s="24">
        <v>20</v>
      </c>
      <c r="AF280" s="24">
        <v>56.5</v>
      </c>
      <c r="AG280" s="31">
        <v>0.5</v>
      </c>
      <c r="AH280" s="23">
        <v>100</v>
      </c>
      <c r="AI280" s="24">
        <v>20</v>
      </c>
      <c r="AJ280" s="24">
        <v>8.5</v>
      </c>
      <c r="AK280" s="24">
        <v>71</v>
      </c>
      <c r="AL280" s="25">
        <v>0.4</v>
      </c>
    </row>
    <row r="281" spans="2:38" ht="13.5" customHeight="1" x14ac:dyDescent="0.15">
      <c r="B281" s="55"/>
      <c r="C281" s="52" t="s">
        <v>99</v>
      </c>
      <c r="D281" s="26">
        <v>31</v>
      </c>
      <c r="E281" s="27">
        <v>6</v>
      </c>
      <c r="F281" s="27">
        <v>2</v>
      </c>
      <c r="G281" s="27">
        <v>20</v>
      </c>
      <c r="H281" s="32">
        <v>3</v>
      </c>
      <c r="I281" s="26">
        <v>31</v>
      </c>
      <c r="J281" s="27">
        <v>6</v>
      </c>
      <c r="K281" s="27">
        <v>1</v>
      </c>
      <c r="L281" s="27">
        <v>21</v>
      </c>
      <c r="M281" s="32">
        <v>3</v>
      </c>
      <c r="N281" s="26">
        <v>31</v>
      </c>
      <c r="O281" s="27">
        <v>1</v>
      </c>
      <c r="P281" s="27">
        <v>18</v>
      </c>
      <c r="Q281" s="27">
        <v>9</v>
      </c>
      <c r="R281" s="32">
        <v>3</v>
      </c>
      <c r="S281" s="26">
        <v>31</v>
      </c>
      <c r="T281" s="27">
        <v>1</v>
      </c>
      <c r="U281" s="27">
        <v>1</v>
      </c>
      <c r="V281" s="27">
        <v>26</v>
      </c>
      <c r="W281" s="32">
        <v>3</v>
      </c>
      <c r="X281" s="26">
        <v>31</v>
      </c>
      <c r="Y281" s="27">
        <v>16</v>
      </c>
      <c r="Z281" s="27" t="s">
        <v>132</v>
      </c>
      <c r="AA281" s="27">
        <v>12</v>
      </c>
      <c r="AB281" s="32">
        <v>3</v>
      </c>
      <c r="AC281" s="26">
        <v>31</v>
      </c>
      <c r="AD281" s="27">
        <v>3</v>
      </c>
      <c r="AE281" s="27">
        <v>6</v>
      </c>
      <c r="AF281" s="27">
        <v>19</v>
      </c>
      <c r="AG281" s="32">
        <v>3</v>
      </c>
      <c r="AH281" s="26">
        <v>31</v>
      </c>
      <c r="AI281" s="27">
        <v>9</v>
      </c>
      <c r="AJ281" s="27">
        <v>2</v>
      </c>
      <c r="AK281" s="27">
        <v>17</v>
      </c>
      <c r="AL281" s="28">
        <v>3</v>
      </c>
    </row>
    <row r="282" spans="2:38" ht="13.5" customHeight="1" x14ac:dyDescent="0.15">
      <c r="B282" s="56"/>
      <c r="C282" s="51"/>
      <c r="D282" s="20">
        <v>100</v>
      </c>
      <c r="E282" s="21">
        <v>19.399999999999999</v>
      </c>
      <c r="F282" s="21">
        <v>6.5</v>
      </c>
      <c r="G282" s="21">
        <v>64.5</v>
      </c>
      <c r="H282" s="33">
        <v>9.6999999999999993</v>
      </c>
      <c r="I282" s="20">
        <v>100</v>
      </c>
      <c r="J282" s="21">
        <v>19.399999999999999</v>
      </c>
      <c r="K282" s="21">
        <v>3.2</v>
      </c>
      <c r="L282" s="21">
        <v>67.7</v>
      </c>
      <c r="M282" s="33">
        <v>9.6999999999999993</v>
      </c>
      <c r="N282" s="20">
        <v>100</v>
      </c>
      <c r="O282" s="21">
        <v>3.2</v>
      </c>
      <c r="P282" s="21">
        <v>58.1</v>
      </c>
      <c r="Q282" s="21">
        <v>29</v>
      </c>
      <c r="R282" s="33">
        <v>9.6999999999999993</v>
      </c>
      <c r="S282" s="20">
        <v>100</v>
      </c>
      <c r="T282" s="21">
        <v>3.2</v>
      </c>
      <c r="U282" s="21">
        <v>3.2</v>
      </c>
      <c r="V282" s="21">
        <v>83.9</v>
      </c>
      <c r="W282" s="33">
        <v>9.6999999999999993</v>
      </c>
      <c r="X282" s="20">
        <v>100</v>
      </c>
      <c r="Y282" s="21">
        <v>51.6</v>
      </c>
      <c r="Z282" s="21" t="s">
        <v>132</v>
      </c>
      <c r="AA282" s="21">
        <v>38.700000000000003</v>
      </c>
      <c r="AB282" s="33">
        <v>9.6999999999999993</v>
      </c>
      <c r="AC282" s="20">
        <v>100</v>
      </c>
      <c r="AD282" s="21">
        <v>9.6999999999999993</v>
      </c>
      <c r="AE282" s="21">
        <v>19.399999999999999</v>
      </c>
      <c r="AF282" s="21">
        <v>61.3</v>
      </c>
      <c r="AG282" s="33">
        <v>9.6999999999999993</v>
      </c>
      <c r="AH282" s="20">
        <v>100</v>
      </c>
      <c r="AI282" s="21">
        <v>29</v>
      </c>
      <c r="AJ282" s="21">
        <v>6.5</v>
      </c>
      <c r="AK282" s="21">
        <v>54.8</v>
      </c>
      <c r="AL282" s="22">
        <v>9.6999999999999993</v>
      </c>
    </row>
  </sheetData>
  <mergeCells count="170">
    <mergeCell ref="C253:C254"/>
    <mergeCell ref="C255:C256"/>
    <mergeCell ref="C257:C258"/>
    <mergeCell ref="C259:C260"/>
    <mergeCell ref="C261:C262"/>
    <mergeCell ref="C263:C264"/>
    <mergeCell ref="C241:C242"/>
    <mergeCell ref="C243:C244"/>
    <mergeCell ref="C245:C246"/>
    <mergeCell ref="C247:C248"/>
    <mergeCell ref="C249:C250"/>
    <mergeCell ref="B251:C252"/>
    <mergeCell ref="B253:B282"/>
    <mergeCell ref="C277:C278"/>
    <mergeCell ref="C279:C280"/>
    <mergeCell ref="C281:C282"/>
    <mergeCell ref="C265:C266"/>
    <mergeCell ref="C267:C268"/>
    <mergeCell ref="C269:C270"/>
    <mergeCell ref="C271:C272"/>
    <mergeCell ref="C273:C274"/>
    <mergeCell ref="C275:C276"/>
    <mergeCell ref="C229:C230"/>
    <mergeCell ref="C231:C232"/>
    <mergeCell ref="C233:C234"/>
    <mergeCell ref="B235:C236"/>
    <mergeCell ref="C237:C238"/>
    <mergeCell ref="C239:C240"/>
    <mergeCell ref="C217:C218"/>
    <mergeCell ref="C219:C220"/>
    <mergeCell ref="C221:C222"/>
    <mergeCell ref="B223:C224"/>
    <mergeCell ref="C225:C226"/>
    <mergeCell ref="C227:C228"/>
    <mergeCell ref="B225:B234"/>
    <mergeCell ref="B237:B250"/>
    <mergeCell ref="C205:C206"/>
    <mergeCell ref="C207:C208"/>
    <mergeCell ref="C209:C210"/>
    <mergeCell ref="B211:C212"/>
    <mergeCell ref="C213:C214"/>
    <mergeCell ref="C215:C216"/>
    <mergeCell ref="C193:C194"/>
    <mergeCell ref="C195:C196"/>
    <mergeCell ref="C197:C198"/>
    <mergeCell ref="B199:C200"/>
    <mergeCell ref="C201:C202"/>
    <mergeCell ref="C203:C204"/>
    <mergeCell ref="B213:B222"/>
    <mergeCell ref="B193:B198"/>
    <mergeCell ref="B201:B210"/>
    <mergeCell ref="C181:C182"/>
    <mergeCell ref="C183:C184"/>
    <mergeCell ref="C185:C186"/>
    <mergeCell ref="C187:C188"/>
    <mergeCell ref="C189:C190"/>
    <mergeCell ref="B191:C192"/>
    <mergeCell ref="C169:C170"/>
    <mergeCell ref="C171:C172"/>
    <mergeCell ref="C173:C174"/>
    <mergeCell ref="B175:C176"/>
    <mergeCell ref="C177:C178"/>
    <mergeCell ref="C179:C180"/>
    <mergeCell ref="C157:C158"/>
    <mergeCell ref="B159:C160"/>
    <mergeCell ref="C161:C162"/>
    <mergeCell ref="C163:C164"/>
    <mergeCell ref="C165:C166"/>
    <mergeCell ref="C167:C168"/>
    <mergeCell ref="C145:C146"/>
    <mergeCell ref="C147:C148"/>
    <mergeCell ref="C149:C150"/>
    <mergeCell ref="C151:C152"/>
    <mergeCell ref="C153:C154"/>
    <mergeCell ref="C155:C156"/>
    <mergeCell ref="C133:C134"/>
    <mergeCell ref="C135:C136"/>
    <mergeCell ref="B137:C138"/>
    <mergeCell ref="C139:C140"/>
    <mergeCell ref="C141:C142"/>
    <mergeCell ref="C143:C144"/>
    <mergeCell ref="B121:C122"/>
    <mergeCell ref="C123:C124"/>
    <mergeCell ref="C125:C126"/>
    <mergeCell ref="C127:C128"/>
    <mergeCell ref="C129:C130"/>
    <mergeCell ref="C131:C132"/>
    <mergeCell ref="C111:C112"/>
    <mergeCell ref="C113:C114"/>
    <mergeCell ref="C115:C116"/>
    <mergeCell ref="C117:C118"/>
    <mergeCell ref="C119:C120"/>
    <mergeCell ref="C97:C98"/>
    <mergeCell ref="C99:C100"/>
    <mergeCell ref="C101:C102"/>
    <mergeCell ref="C103:C104"/>
    <mergeCell ref="B105:C106"/>
    <mergeCell ref="C107:C108"/>
    <mergeCell ref="C109:C110"/>
    <mergeCell ref="C31:C32"/>
    <mergeCell ref="C33:C34"/>
    <mergeCell ref="C35:C36"/>
    <mergeCell ref="C61:C62"/>
    <mergeCell ref="C63:C64"/>
    <mergeCell ref="B65:C66"/>
    <mergeCell ref="C67:C68"/>
    <mergeCell ref="C69:C70"/>
    <mergeCell ref="C71:C72"/>
    <mergeCell ref="C49:C50"/>
    <mergeCell ref="B51:C52"/>
    <mergeCell ref="C53:C54"/>
    <mergeCell ref="C55:C56"/>
    <mergeCell ref="C57:C58"/>
    <mergeCell ref="C59:C60"/>
    <mergeCell ref="C37:C38"/>
    <mergeCell ref="C39:C40"/>
    <mergeCell ref="C41:C42"/>
    <mergeCell ref="C43:C44"/>
    <mergeCell ref="C45:C46"/>
    <mergeCell ref="C47:C48"/>
    <mergeCell ref="C85:C86"/>
    <mergeCell ref="C87:C88"/>
    <mergeCell ref="C89:C90"/>
    <mergeCell ref="C91:C92"/>
    <mergeCell ref="C93:C94"/>
    <mergeCell ref="B95:C96"/>
    <mergeCell ref="C73:C74"/>
    <mergeCell ref="C75:C76"/>
    <mergeCell ref="C77:C78"/>
    <mergeCell ref="B79:C80"/>
    <mergeCell ref="C81:C82"/>
    <mergeCell ref="C83:C84"/>
    <mergeCell ref="B3:C4"/>
    <mergeCell ref="B5:C6"/>
    <mergeCell ref="C7:C8"/>
    <mergeCell ref="C9:C10"/>
    <mergeCell ref="C11:C12"/>
    <mergeCell ref="B123:B136"/>
    <mergeCell ref="B139:B158"/>
    <mergeCell ref="B161:B174"/>
    <mergeCell ref="B177:B190"/>
    <mergeCell ref="B7:B50"/>
    <mergeCell ref="B53:B64"/>
    <mergeCell ref="B67:B78"/>
    <mergeCell ref="B81:B94"/>
    <mergeCell ref="B97:B104"/>
    <mergeCell ref="B107:B120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AI3:AL3"/>
    <mergeCell ref="D3:D4"/>
    <mergeCell ref="I3:I4"/>
    <mergeCell ref="N3:N4"/>
    <mergeCell ref="S3:S4"/>
    <mergeCell ref="X3:X4"/>
    <mergeCell ref="AC3:AC4"/>
    <mergeCell ref="AH3:AH4"/>
    <mergeCell ref="E3:H3"/>
    <mergeCell ref="J3:M3"/>
    <mergeCell ref="O3:R3"/>
    <mergeCell ref="T3:W3"/>
    <mergeCell ref="Y3:AB3"/>
    <mergeCell ref="AD3:AG3"/>
  </mergeCells>
  <phoneticPr fontId="2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38" ht="13.5" customHeight="1" x14ac:dyDescent="0.15">
      <c r="A1" s="13" t="str">
        <f>HYPERLINK("#目次!A"&amp;ROW(目次!$A$421),"[20]")</f>
        <v>[20]</v>
      </c>
    </row>
    <row r="2" spans="1:38" ht="13.5" customHeight="1" x14ac:dyDescent="0.15">
      <c r="B2" s="14" t="s">
        <v>272</v>
      </c>
    </row>
    <row r="3" spans="1:38" ht="29.25" customHeight="1" x14ac:dyDescent="0.15">
      <c r="B3" s="45"/>
      <c r="C3" s="46"/>
      <c r="D3" s="43" t="s">
        <v>95</v>
      </c>
      <c r="E3" s="40" t="s">
        <v>57</v>
      </c>
      <c r="F3" s="41"/>
      <c r="G3" s="41"/>
      <c r="H3" s="58"/>
      <c r="I3" s="43" t="s">
        <v>95</v>
      </c>
      <c r="J3" s="40" t="s">
        <v>58</v>
      </c>
      <c r="K3" s="41"/>
      <c r="L3" s="41"/>
      <c r="M3" s="58"/>
      <c r="N3" s="43" t="s">
        <v>95</v>
      </c>
      <c r="O3" s="40" t="s">
        <v>59</v>
      </c>
      <c r="P3" s="41"/>
      <c r="Q3" s="41"/>
      <c r="R3" s="58"/>
      <c r="S3" s="43" t="s">
        <v>95</v>
      </c>
      <c r="T3" s="40" t="s">
        <v>60</v>
      </c>
      <c r="U3" s="41"/>
      <c r="V3" s="41"/>
      <c r="W3" s="58"/>
      <c r="X3" s="43" t="s">
        <v>95</v>
      </c>
      <c r="Y3" s="40" t="s">
        <v>61</v>
      </c>
      <c r="Z3" s="41"/>
      <c r="AA3" s="41"/>
      <c r="AB3" s="58"/>
      <c r="AC3" s="43" t="s">
        <v>95</v>
      </c>
      <c r="AD3" s="40" t="s">
        <v>62</v>
      </c>
      <c r="AE3" s="41"/>
      <c r="AF3" s="41"/>
      <c r="AG3" s="58"/>
      <c r="AH3" s="43" t="s">
        <v>95</v>
      </c>
      <c r="AI3" s="40" t="s">
        <v>63</v>
      </c>
      <c r="AJ3" s="41"/>
      <c r="AK3" s="41"/>
      <c r="AL3" s="42"/>
    </row>
    <row r="4" spans="1:38" ht="40.5" customHeight="1" x14ac:dyDescent="0.15">
      <c r="B4" s="47"/>
      <c r="C4" s="48"/>
      <c r="D4" s="44"/>
      <c r="E4" s="15" t="s">
        <v>273</v>
      </c>
      <c r="F4" s="15" t="s">
        <v>274</v>
      </c>
      <c r="G4" s="15" t="s">
        <v>275</v>
      </c>
      <c r="H4" s="29" t="s">
        <v>99</v>
      </c>
      <c r="I4" s="44"/>
      <c r="J4" s="15" t="s">
        <v>273</v>
      </c>
      <c r="K4" s="15" t="s">
        <v>274</v>
      </c>
      <c r="L4" s="15" t="s">
        <v>275</v>
      </c>
      <c r="M4" s="29" t="s">
        <v>99</v>
      </c>
      <c r="N4" s="44"/>
      <c r="O4" s="15" t="s">
        <v>273</v>
      </c>
      <c r="P4" s="15" t="s">
        <v>274</v>
      </c>
      <c r="Q4" s="15" t="s">
        <v>275</v>
      </c>
      <c r="R4" s="29" t="s">
        <v>99</v>
      </c>
      <c r="S4" s="44"/>
      <c r="T4" s="15" t="s">
        <v>273</v>
      </c>
      <c r="U4" s="15" t="s">
        <v>274</v>
      </c>
      <c r="V4" s="15" t="s">
        <v>275</v>
      </c>
      <c r="W4" s="29" t="s">
        <v>99</v>
      </c>
      <c r="X4" s="44"/>
      <c r="Y4" s="15" t="s">
        <v>273</v>
      </c>
      <c r="Z4" s="15" t="s">
        <v>274</v>
      </c>
      <c r="AA4" s="15" t="s">
        <v>275</v>
      </c>
      <c r="AB4" s="29" t="s">
        <v>99</v>
      </c>
      <c r="AC4" s="44"/>
      <c r="AD4" s="15" t="s">
        <v>273</v>
      </c>
      <c r="AE4" s="15" t="s">
        <v>274</v>
      </c>
      <c r="AF4" s="15" t="s">
        <v>275</v>
      </c>
      <c r="AG4" s="29" t="s">
        <v>99</v>
      </c>
      <c r="AH4" s="44"/>
      <c r="AI4" s="15" t="s">
        <v>273</v>
      </c>
      <c r="AJ4" s="15" t="s">
        <v>274</v>
      </c>
      <c r="AK4" s="15" t="s">
        <v>275</v>
      </c>
      <c r="AL4" s="16" t="s">
        <v>99</v>
      </c>
    </row>
    <row r="5" spans="1:38" ht="13.5" customHeight="1" x14ac:dyDescent="0.15">
      <c r="B5" s="43" t="s">
        <v>95</v>
      </c>
      <c r="C5" s="49"/>
      <c r="D5" s="17">
        <v>2715</v>
      </c>
      <c r="E5" s="18">
        <v>843</v>
      </c>
      <c r="F5" s="18">
        <v>291</v>
      </c>
      <c r="G5" s="18">
        <v>1560</v>
      </c>
      <c r="H5" s="30">
        <v>21</v>
      </c>
      <c r="I5" s="17">
        <v>2715</v>
      </c>
      <c r="J5" s="18">
        <v>716</v>
      </c>
      <c r="K5" s="18">
        <v>200</v>
      </c>
      <c r="L5" s="18">
        <v>1778</v>
      </c>
      <c r="M5" s="30">
        <v>21</v>
      </c>
      <c r="N5" s="17">
        <v>2715</v>
      </c>
      <c r="O5" s="18">
        <v>119</v>
      </c>
      <c r="P5" s="18">
        <v>1871</v>
      </c>
      <c r="Q5" s="18">
        <v>697</v>
      </c>
      <c r="R5" s="30">
        <v>28</v>
      </c>
      <c r="S5" s="17">
        <v>2715</v>
      </c>
      <c r="T5" s="18">
        <v>148</v>
      </c>
      <c r="U5" s="18">
        <v>133</v>
      </c>
      <c r="V5" s="18">
        <v>2412</v>
      </c>
      <c r="W5" s="30">
        <v>22</v>
      </c>
      <c r="X5" s="17">
        <v>2715</v>
      </c>
      <c r="Y5" s="18">
        <v>1193</v>
      </c>
      <c r="Z5" s="18">
        <v>123</v>
      </c>
      <c r="AA5" s="18">
        <v>1379</v>
      </c>
      <c r="AB5" s="30">
        <v>20</v>
      </c>
      <c r="AC5" s="17">
        <v>2715</v>
      </c>
      <c r="AD5" s="18">
        <v>606</v>
      </c>
      <c r="AE5" s="18">
        <v>599</v>
      </c>
      <c r="AF5" s="18">
        <v>1488</v>
      </c>
      <c r="AG5" s="30">
        <v>22</v>
      </c>
      <c r="AH5" s="17">
        <v>2715</v>
      </c>
      <c r="AI5" s="18">
        <v>781</v>
      </c>
      <c r="AJ5" s="18">
        <v>202</v>
      </c>
      <c r="AK5" s="18">
        <v>1713</v>
      </c>
      <c r="AL5" s="19">
        <v>19</v>
      </c>
    </row>
    <row r="6" spans="1:38" ht="13.5" customHeight="1" x14ac:dyDescent="0.15">
      <c r="B6" s="57"/>
      <c r="C6" s="53"/>
      <c r="D6" s="23">
        <v>100</v>
      </c>
      <c r="E6" s="24">
        <v>31</v>
      </c>
      <c r="F6" s="24">
        <v>10.7</v>
      </c>
      <c r="G6" s="24">
        <v>57.5</v>
      </c>
      <c r="H6" s="31">
        <v>0.8</v>
      </c>
      <c r="I6" s="23">
        <v>100</v>
      </c>
      <c r="J6" s="24">
        <v>26.4</v>
      </c>
      <c r="K6" s="24">
        <v>7.4</v>
      </c>
      <c r="L6" s="24">
        <v>65.5</v>
      </c>
      <c r="M6" s="31">
        <v>0.8</v>
      </c>
      <c r="N6" s="23">
        <v>100</v>
      </c>
      <c r="O6" s="24">
        <v>4.4000000000000004</v>
      </c>
      <c r="P6" s="24">
        <v>68.900000000000006</v>
      </c>
      <c r="Q6" s="24">
        <v>25.7</v>
      </c>
      <c r="R6" s="31">
        <v>1</v>
      </c>
      <c r="S6" s="23">
        <v>100</v>
      </c>
      <c r="T6" s="24">
        <v>5.5</v>
      </c>
      <c r="U6" s="24">
        <v>4.9000000000000004</v>
      </c>
      <c r="V6" s="24">
        <v>88.8</v>
      </c>
      <c r="W6" s="31">
        <v>0.8</v>
      </c>
      <c r="X6" s="23">
        <v>100</v>
      </c>
      <c r="Y6" s="24">
        <v>43.9</v>
      </c>
      <c r="Z6" s="24">
        <v>4.5</v>
      </c>
      <c r="AA6" s="24">
        <v>50.8</v>
      </c>
      <c r="AB6" s="31">
        <v>0.7</v>
      </c>
      <c r="AC6" s="23">
        <v>100</v>
      </c>
      <c r="AD6" s="24">
        <v>22.3</v>
      </c>
      <c r="AE6" s="24">
        <v>22.1</v>
      </c>
      <c r="AF6" s="24">
        <v>54.8</v>
      </c>
      <c r="AG6" s="31">
        <v>0.8</v>
      </c>
      <c r="AH6" s="23">
        <v>100</v>
      </c>
      <c r="AI6" s="24">
        <v>28.8</v>
      </c>
      <c r="AJ6" s="24">
        <v>7.4</v>
      </c>
      <c r="AK6" s="24">
        <v>63.1</v>
      </c>
      <c r="AL6" s="25">
        <v>0.7</v>
      </c>
    </row>
    <row r="7" spans="1:38" ht="13.5" customHeight="1" x14ac:dyDescent="0.15">
      <c r="B7" s="54" t="s">
        <v>32</v>
      </c>
      <c r="C7" s="52" t="s">
        <v>169</v>
      </c>
      <c r="D7" s="26">
        <v>112</v>
      </c>
      <c r="E7" s="27">
        <v>27</v>
      </c>
      <c r="F7" s="27">
        <v>22</v>
      </c>
      <c r="G7" s="27">
        <v>63</v>
      </c>
      <c r="H7" s="32" t="s">
        <v>132</v>
      </c>
      <c r="I7" s="26">
        <v>112</v>
      </c>
      <c r="J7" s="27">
        <v>34</v>
      </c>
      <c r="K7" s="27">
        <v>3</v>
      </c>
      <c r="L7" s="27">
        <v>75</v>
      </c>
      <c r="M7" s="32" t="s">
        <v>132</v>
      </c>
      <c r="N7" s="26">
        <v>112</v>
      </c>
      <c r="O7" s="27">
        <v>3</v>
      </c>
      <c r="P7" s="27">
        <v>72</v>
      </c>
      <c r="Q7" s="27">
        <v>36</v>
      </c>
      <c r="R7" s="32">
        <v>1</v>
      </c>
      <c r="S7" s="26">
        <v>112</v>
      </c>
      <c r="T7" s="27">
        <v>13</v>
      </c>
      <c r="U7" s="27">
        <v>8</v>
      </c>
      <c r="V7" s="27">
        <v>91</v>
      </c>
      <c r="W7" s="32" t="s">
        <v>132</v>
      </c>
      <c r="X7" s="26">
        <v>112</v>
      </c>
      <c r="Y7" s="27">
        <v>63</v>
      </c>
      <c r="Z7" s="27">
        <v>1</v>
      </c>
      <c r="AA7" s="27">
        <v>48</v>
      </c>
      <c r="AB7" s="32" t="s">
        <v>132</v>
      </c>
      <c r="AC7" s="26">
        <v>112</v>
      </c>
      <c r="AD7" s="27">
        <v>18</v>
      </c>
      <c r="AE7" s="27">
        <v>40</v>
      </c>
      <c r="AF7" s="27">
        <v>54</v>
      </c>
      <c r="AG7" s="32" t="s">
        <v>132</v>
      </c>
      <c r="AH7" s="26">
        <v>112</v>
      </c>
      <c r="AI7" s="27">
        <v>45</v>
      </c>
      <c r="AJ7" s="27">
        <v>8</v>
      </c>
      <c r="AK7" s="27">
        <v>58</v>
      </c>
      <c r="AL7" s="28">
        <v>1</v>
      </c>
    </row>
    <row r="8" spans="1:38" ht="13.5" customHeight="1" x14ac:dyDescent="0.15">
      <c r="B8" s="55"/>
      <c r="C8" s="53"/>
      <c r="D8" s="23">
        <v>100</v>
      </c>
      <c r="E8" s="24">
        <v>24.1</v>
      </c>
      <c r="F8" s="24">
        <v>19.600000000000001</v>
      </c>
      <c r="G8" s="24">
        <v>56.3</v>
      </c>
      <c r="H8" s="31" t="s">
        <v>132</v>
      </c>
      <c r="I8" s="23">
        <v>100</v>
      </c>
      <c r="J8" s="24">
        <v>30.4</v>
      </c>
      <c r="K8" s="24">
        <v>2.7</v>
      </c>
      <c r="L8" s="24">
        <v>67</v>
      </c>
      <c r="M8" s="31" t="s">
        <v>132</v>
      </c>
      <c r="N8" s="23">
        <v>100</v>
      </c>
      <c r="O8" s="24">
        <v>2.7</v>
      </c>
      <c r="P8" s="24">
        <v>64.3</v>
      </c>
      <c r="Q8" s="24">
        <v>32.1</v>
      </c>
      <c r="R8" s="31">
        <v>0.9</v>
      </c>
      <c r="S8" s="23">
        <v>100</v>
      </c>
      <c r="T8" s="24">
        <v>11.6</v>
      </c>
      <c r="U8" s="24">
        <v>7.1</v>
      </c>
      <c r="V8" s="24">
        <v>81.3</v>
      </c>
      <c r="W8" s="31" t="s">
        <v>132</v>
      </c>
      <c r="X8" s="23">
        <v>100</v>
      </c>
      <c r="Y8" s="24">
        <v>56.3</v>
      </c>
      <c r="Z8" s="24">
        <v>0.9</v>
      </c>
      <c r="AA8" s="24">
        <v>42.9</v>
      </c>
      <c r="AB8" s="31" t="s">
        <v>132</v>
      </c>
      <c r="AC8" s="23">
        <v>100</v>
      </c>
      <c r="AD8" s="24">
        <v>16.100000000000001</v>
      </c>
      <c r="AE8" s="24">
        <v>35.700000000000003</v>
      </c>
      <c r="AF8" s="24">
        <v>48.2</v>
      </c>
      <c r="AG8" s="31" t="s">
        <v>132</v>
      </c>
      <c r="AH8" s="23">
        <v>100</v>
      </c>
      <c r="AI8" s="24">
        <v>40.200000000000003</v>
      </c>
      <c r="AJ8" s="24">
        <v>7.1</v>
      </c>
      <c r="AK8" s="24">
        <v>51.8</v>
      </c>
      <c r="AL8" s="25">
        <v>0.9</v>
      </c>
    </row>
    <row r="9" spans="1:38" ht="13.5" customHeight="1" x14ac:dyDescent="0.15">
      <c r="B9" s="55"/>
      <c r="C9" s="52" t="s">
        <v>217</v>
      </c>
      <c r="D9" s="26">
        <v>1276</v>
      </c>
      <c r="E9" s="27">
        <v>373</v>
      </c>
      <c r="F9" s="27">
        <v>141</v>
      </c>
      <c r="G9" s="27">
        <v>756</v>
      </c>
      <c r="H9" s="32">
        <v>6</v>
      </c>
      <c r="I9" s="26">
        <v>1276</v>
      </c>
      <c r="J9" s="27">
        <v>344</v>
      </c>
      <c r="K9" s="27">
        <v>76</v>
      </c>
      <c r="L9" s="27">
        <v>850</v>
      </c>
      <c r="M9" s="32">
        <v>6</v>
      </c>
      <c r="N9" s="26">
        <v>1276</v>
      </c>
      <c r="O9" s="27">
        <v>60</v>
      </c>
      <c r="P9" s="27">
        <v>866</v>
      </c>
      <c r="Q9" s="27">
        <v>341</v>
      </c>
      <c r="R9" s="32">
        <v>9</v>
      </c>
      <c r="S9" s="26">
        <v>1276</v>
      </c>
      <c r="T9" s="27">
        <v>68</v>
      </c>
      <c r="U9" s="27">
        <v>62</v>
      </c>
      <c r="V9" s="27">
        <v>1139</v>
      </c>
      <c r="W9" s="32">
        <v>7</v>
      </c>
      <c r="X9" s="26">
        <v>1276</v>
      </c>
      <c r="Y9" s="27">
        <v>573</v>
      </c>
      <c r="Z9" s="27">
        <v>61</v>
      </c>
      <c r="AA9" s="27">
        <v>636</v>
      </c>
      <c r="AB9" s="32">
        <v>6</v>
      </c>
      <c r="AC9" s="26">
        <v>1276</v>
      </c>
      <c r="AD9" s="27">
        <v>266</v>
      </c>
      <c r="AE9" s="27">
        <v>297</v>
      </c>
      <c r="AF9" s="27">
        <v>707</v>
      </c>
      <c r="AG9" s="32">
        <v>6</v>
      </c>
      <c r="AH9" s="26">
        <v>1276</v>
      </c>
      <c r="AI9" s="27">
        <v>353</v>
      </c>
      <c r="AJ9" s="27">
        <v>93</v>
      </c>
      <c r="AK9" s="27">
        <v>826</v>
      </c>
      <c r="AL9" s="28">
        <v>4</v>
      </c>
    </row>
    <row r="10" spans="1:38" ht="13.5" customHeight="1" x14ac:dyDescent="0.15">
      <c r="B10" s="55"/>
      <c r="C10" s="53"/>
      <c r="D10" s="23">
        <v>100</v>
      </c>
      <c r="E10" s="24">
        <v>29.2</v>
      </c>
      <c r="F10" s="24">
        <v>11.1</v>
      </c>
      <c r="G10" s="24">
        <v>59.2</v>
      </c>
      <c r="H10" s="31">
        <v>0.5</v>
      </c>
      <c r="I10" s="23">
        <v>100</v>
      </c>
      <c r="J10" s="24">
        <v>27</v>
      </c>
      <c r="K10" s="24">
        <v>6</v>
      </c>
      <c r="L10" s="24">
        <v>66.599999999999994</v>
      </c>
      <c r="M10" s="31">
        <v>0.5</v>
      </c>
      <c r="N10" s="23">
        <v>100</v>
      </c>
      <c r="O10" s="24">
        <v>4.7</v>
      </c>
      <c r="P10" s="24">
        <v>67.900000000000006</v>
      </c>
      <c r="Q10" s="24">
        <v>26.7</v>
      </c>
      <c r="R10" s="31">
        <v>0.7</v>
      </c>
      <c r="S10" s="23">
        <v>100</v>
      </c>
      <c r="T10" s="24">
        <v>5.3</v>
      </c>
      <c r="U10" s="24">
        <v>4.9000000000000004</v>
      </c>
      <c r="V10" s="24">
        <v>89.3</v>
      </c>
      <c r="W10" s="31">
        <v>0.5</v>
      </c>
      <c r="X10" s="23">
        <v>100</v>
      </c>
      <c r="Y10" s="24">
        <v>44.9</v>
      </c>
      <c r="Z10" s="24">
        <v>4.8</v>
      </c>
      <c r="AA10" s="24">
        <v>49.8</v>
      </c>
      <c r="AB10" s="31">
        <v>0.5</v>
      </c>
      <c r="AC10" s="23">
        <v>100</v>
      </c>
      <c r="AD10" s="24">
        <v>20.8</v>
      </c>
      <c r="AE10" s="24">
        <v>23.3</v>
      </c>
      <c r="AF10" s="24">
        <v>55.4</v>
      </c>
      <c r="AG10" s="31">
        <v>0.5</v>
      </c>
      <c r="AH10" s="23">
        <v>100</v>
      </c>
      <c r="AI10" s="24">
        <v>27.7</v>
      </c>
      <c r="AJ10" s="24">
        <v>7.3</v>
      </c>
      <c r="AK10" s="24">
        <v>64.7</v>
      </c>
      <c r="AL10" s="25">
        <v>0.3</v>
      </c>
    </row>
    <row r="11" spans="1:38" ht="13.5" customHeight="1" x14ac:dyDescent="0.15">
      <c r="B11" s="55"/>
      <c r="C11" s="52" t="s">
        <v>166</v>
      </c>
      <c r="D11" s="26">
        <v>1307</v>
      </c>
      <c r="E11" s="27">
        <v>441</v>
      </c>
      <c r="F11" s="27">
        <v>127</v>
      </c>
      <c r="G11" s="27">
        <v>728</v>
      </c>
      <c r="H11" s="32">
        <v>11</v>
      </c>
      <c r="I11" s="26">
        <v>1307</v>
      </c>
      <c r="J11" s="27">
        <v>334</v>
      </c>
      <c r="K11" s="27">
        <v>120</v>
      </c>
      <c r="L11" s="27">
        <v>842</v>
      </c>
      <c r="M11" s="32">
        <v>11</v>
      </c>
      <c r="N11" s="26">
        <v>1307</v>
      </c>
      <c r="O11" s="27">
        <v>54</v>
      </c>
      <c r="P11" s="27">
        <v>925</v>
      </c>
      <c r="Q11" s="27">
        <v>314</v>
      </c>
      <c r="R11" s="32">
        <v>14</v>
      </c>
      <c r="S11" s="26">
        <v>1307</v>
      </c>
      <c r="T11" s="27">
        <v>66</v>
      </c>
      <c r="U11" s="27">
        <v>61</v>
      </c>
      <c r="V11" s="27">
        <v>1169</v>
      </c>
      <c r="W11" s="32">
        <v>11</v>
      </c>
      <c r="X11" s="26">
        <v>1307</v>
      </c>
      <c r="Y11" s="27">
        <v>550</v>
      </c>
      <c r="Z11" s="27">
        <v>61</v>
      </c>
      <c r="AA11" s="27">
        <v>686</v>
      </c>
      <c r="AB11" s="32">
        <v>10</v>
      </c>
      <c r="AC11" s="26">
        <v>1307</v>
      </c>
      <c r="AD11" s="27">
        <v>319</v>
      </c>
      <c r="AE11" s="27">
        <v>259</v>
      </c>
      <c r="AF11" s="27">
        <v>717</v>
      </c>
      <c r="AG11" s="32">
        <v>12</v>
      </c>
      <c r="AH11" s="26">
        <v>1307</v>
      </c>
      <c r="AI11" s="27">
        <v>378</v>
      </c>
      <c r="AJ11" s="27">
        <v>99</v>
      </c>
      <c r="AK11" s="27">
        <v>820</v>
      </c>
      <c r="AL11" s="28">
        <v>10</v>
      </c>
    </row>
    <row r="12" spans="1:38" ht="13.5" customHeight="1" x14ac:dyDescent="0.15">
      <c r="B12" s="55"/>
      <c r="C12" s="53"/>
      <c r="D12" s="23">
        <v>100</v>
      </c>
      <c r="E12" s="24">
        <v>33.700000000000003</v>
      </c>
      <c r="F12" s="24">
        <v>9.6999999999999993</v>
      </c>
      <c r="G12" s="24">
        <v>55.7</v>
      </c>
      <c r="H12" s="31">
        <v>0.8</v>
      </c>
      <c r="I12" s="23">
        <v>100</v>
      </c>
      <c r="J12" s="24">
        <v>25.6</v>
      </c>
      <c r="K12" s="24">
        <v>9.1999999999999993</v>
      </c>
      <c r="L12" s="24">
        <v>64.400000000000006</v>
      </c>
      <c r="M12" s="31">
        <v>0.8</v>
      </c>
      <c r="N12" s="23">
        <v>100</v>
      </c>
      <c r="O12" s="24">
        <v>4.0999999999999996</v>
      </c>
      <c r="P12" s="24">
        <v>70.8</v>
      </c>
      <c r="Q12" s="24">
        <v>24</v>
      </c>
      <c r="R12" s="31">
        <v>1.1000000000000001</v>
      </c>
      <c r="S12" s="23">
        <v>100</v>
      </c>
      <c r="T12" s="24">
        <v>5</v>
      </c>
      <c r="U12" s="24">
        <v>4.7</v>
      </c>
      <c r="V12" s="24">
        <v>89.4</v>
      </c>
      <c r="W12" s="31">
        <v>0.8</v>
      </c>
      <c r="X12" s="23">
        <v>100</v>
      </c>
      <c r="Y12" s="24">
        <v>42.1</v>
      </c>
      <c r="Z12" s="24">
        <v>4.7</v>
      </c>
      <c r="AA12" s="24">
        <v>52.5</v>
      </c>
      <c r="AB12" s="31">
        <v>0.8</v>
      </c>
      <c r="AC12" s="23">
        <v>100</v>
      </c>
      <c r="AD12" s="24">
        <v>24.4</v>
      </c>
      <c r="AE12" s="24">
        <v>19.8</v>
      </c>
      <c r="AF12" s="24">
        <v>54.9</v>
      </c>
      <c r="AG12" s="31">
        <v>0.9</v>
      </c>
      <c r="AH12" s="23">
        <v>100</v>
      </c>
      <c r="AI12" s="24">
        <v>28.9</v>
      </c>
      <c r="AJ12" s="24">
        <v>7.6</v>
      </c>
      <c r="AK12" s="24">
        <v>62.7</v>
      </c>
      <c r="AL12" s="25">
        <v>0.8</v>
      </c>
    </row>
    <row r="13" spans="1:38" ht="13.5" customHeight="1" x14ac:dyDescent="0.15">
      <c r="B13" s="55"/>
      <c r="C13" s="52" t="s">
        <v>99</v>
      </c>
      <c r="D13" s="26">
        <v>20</v>
      </c>
      <c r="E13" s="27">
        <v>2</v>
      </c>
      <c r="F13" s="27">
        <v>1</v>
      </c>
      <c r="G13" s="27">
        <v>13</v>
      </c>
      <c r="H13" s="32">
        <v>4</v>
      </c>
      <c r="I13" s="26">
        <v>20</v>
      </c>
      <c r="J13" s="27">
        <v>4</v>
      </c>
      <c r="K13" s="27">
        <v>1</v>
      </c>
      <c r="L13" s="27">
        <v>11</v>
      </c>
      <c r="M13" s="32">
        <v>4</v>
      </c>
      <c r="N13" s="26">
        <v>20</v>
      </c>
      <c r="O13" s="27">
        <v>2</v>
      </c>
      <c r="P13" s="27">
        <v>8</v>
      </c>
      <c r="Q13" s="27">
        <v>6</v>
      </c>
      <c r="R13" s="32">
        <v>4</v>
      </c>
      <c r="S13" s="26">
        <v>20</v>
      </c>
      <c r="T13" s="27">
        <v>1</v>
      </c>
      <c r="U13" s="27">
        <v>2</v>
      </c>
      <c r="V13" s="27">
        <v>13</v>
      </c>
      <c r="W13" s="32">
        <v>4</v>
      </c>
      <c r="X13" s="26">
        <v>20</v>
      </c>
      <c r="Y13" s="27">
        <v>7</v>
      </c>
      <c r="Z13" s="27" t="s">
        <v>132</v>
      </c>
      <c r="AA13" s="27">
        <v>9</v>
      </c>
      <c r="AB13" s="32">
        <v>4</v>
      </c>
      <c r="AC13" s="26">
        <v>20</v>
      </c>
      <c r="AD13" s="27">
        <v>3</v>
      </c>
      <c r="AE13" s="27">
        <v>3</v>
      </c>
      <c r="AF13" s="27">
        <v>10</v>
      </c>
      <c r="AG13" s="32">
        <v>4</v>
      </c>
      <c r="AH13" s="26">
        <v>20</v>
      </c>
      <c r="AI13" s="27">
        <v>5</v>
      </c>
      <c r="AJ13" s="27">
        <v>2</v>
      </c>
      <c r="AK13" s="27">
        <v>9</v>
      </c>
      <c r="AL13" s="28">
        <v>4</v>
      </c>
    </row>
    <row r="14" spans="1:38" ht="13.5" customHeight="1" x14ac:dyDescent="0.15">
      <c r="B14" s="55"/>
      <c r="C14" s="53"/>
      <c r="D14" s="23">
        <v>100</v>
      </c>
      <c r="E14" s="24">
        <v>10</v>
      </c>
      <c r="F14" s="24">
        <v>5</v>
      </c>
      <c r="G14" s="24">
        <v>65</v>
      </c>
      <c r="H14" s="31">
        <v>20</v>
      </c>
      <c r="I14" s="23">
        <v>100</v>
      </c>
      <c r="J14" s="24">
        <v>20</v>
      </c>
      <c r="K14" s="24">
        <v>5</v>
      </c>
      <c r="L14" s="24">
        <v>55</v>
      </c>
      <c r="M14" s="31">
        <v>20</v>
      </c>
      <c r="N14" s="23">
        <v>100</v>
      </c>
      <c r="O14" s="24">
        <v>10</v>
      </c>
      <c r="P14" s="24">
        <v>40</v>
      </c>
      <c r="Q14" s="24">
        <v>30</v>
      </c>
      <c r="R14" s="31">
        <v>20</v>
      </c>
      <c r="S14" s="23">
        <v>100</v>
      </c>
      <c r="T14" s="24">
        <v>5</v>
      </c>
      <c r="U14" s="24">
        <v>10</v>
      </c>
      <c r="V14" s="24">
        <v>65</v>
      </c>
      <c r="W14" s="31">
        <v>20</v>
      </c>
      <c r="X14" s="23">
        <v>100</v>
      </c>
      <c r="Y14" s="24">
        <v>35</v>
      </c>
      <c r="Z14" s="24" t="s">
        <v>132</v>
      </c>
      <c r="AA14" s="24">
        <v>45</v>
      </c>
      <c r="AB14" s="31">
        <v>20</v>
      </c>
      <c r="AC14" s="23">
        <v>100</v>
      </c>
      <c r="AD14" s="24">
        <v>15</v>
      </c>
      <c r="AE14" s="24">
        <v>15</v>
      </c>
      <c r="AF14" s="24">
        <v>50</v>
      </c>
      <c r="AG14" s="31">
        <v>20</v>
      </c>
      <c r="AH14" s="23">
        <v>100</v>
      </c>
      <c r="AI14" s="24">
        <v>25</v>
      </c>
      <c r="AJ14" s="24">
        <v>10</v>
      </c>
      <c r="AK14" s="24">
        <v>45</v>
      </c>
      <c r="AL14" s="25">
        <v>20</v>
      </c>
    </row>
    <row r="15" spans="1:38" ht="13.5" customHeight="1" x14ac:dyDescent="0.15">
      <c r="B15" s="55"/>
      <c r="C15" s="52" t="s">
        <v>218</v>
      </c>
      <c r="D15" s="26">
        <v>2583</v>
      </c>
      <c r="E15" s="27">
        <v>814</v>
      </c>
      <c r="F15" s="27">
        <v>268</v>
      </c>
      <c r="G15" s="27">
        <v>1484</v>
      </c>
      <c r="H15" s="32">
        <v>17</v>
      </c>
      <c r="I15" s="26">
        <v>2583</v>
      </c>
      <c r="J15" s="27">
        <v>678</v>
      </c>
      <c r="K15" s="27">
        <v>196</v>
      </c>
      <c r="L15" s="27">
        <v>1692</v>
      </c>
      <c r="M15" s="32">
        <v>17</v>
      </c>
      <c r="N15" s="26">
        <v>2583</v>
      </c>
      <c r="O15" s="27">
        <v>114</v>
      </c>
      <c r="P15" s="27">
        <v>1791</v>
      </c>
      <c r="Q15" s="27">
        <v>655</v>
      </c>
      <c r="R15" s="32">
        <v>23</v>
      </c>
      <c r="S15" s="26">
        <v>2583</v>
      </c>
      <c r="T15" s="27">
        <v>134</v>
      </c>
      <c r="U15" s="27">
        <v>123</v>
      </c>
      <c r="V15" s="27">
        <v>2308</v>
      </c>
      <c r="W15" s="32">
        <v>18</v>
      </c>
      <c r="X15" s="26">
        <v>2583</v>
      </c>
      <c r="Y15" s="27">
        <v>1123</v>
      </c>
      <c r="Z15" s="27">
        <v>122</v>
      </c>
      <c r="AA15" s="27">
        <v>1322</v>
      </c>
      <c r="AB15" s="32">
        <v>16</v>
      </c>
      <c r="AC15" s="26">
        <v>2583</v>
      </c>
      <c r="AD15" s="27">
        <v>585</v>
      </c>
      <c r="AE15" s="27">
        <v>556</v>
      </c>
      <c r="AF15" s="27">
        <v>1424</v>
      </c>
      <c r="AG15" s="32">
        <v>18</v>
      </c>
      <c r="AH15" s="26">
        <v>2583</v>
      </c>
      <c r="AI15" s="27">
        <v>731</v>
      </c>
      <c r="AJ15" s="27">
        <v>192</v>
      </c>
      <c r="AK15" s="27">
        <v>1646</v>
      </c>
      <c r="AL15" s="28">
        <v>14</v>
      </c>
    </row>
    <row r="16" spans="1:38" ht="13.5" customHeight="1" x14ac:dyDescent="0.15">
      <c r="B16" s="44"/>
      <c r="C16" s="59"/>
      <c r="D16" s="34">
        <v>100</v>
      </c>
      <c r="E16" s="35">
        <v>31.5</v>
      </c>
      <c r="F16" s="35">
        <v>10.4</v>
      </c>
      <c r="G16" s="35">
        <v>57.5</v>
      </c>
      <c r="H16" s="37">
        <v>0.7</v>
      </c>
      <c r="I16" s="34">
        <v>100</v>
      </c>
      <c r="J16" s="35">
        <v>26.2</v>
      </c>
      <c r="K16" s="35">
        <v>7.6</v>
      </c>
      <c r="L16" s="35">
        <v>65.5</v>
      </c>
      <c r="M16" s="37">
        <v>0.7</v>
      </c>
      <c r="N16" s="34">
        <v>100</v>
      </c>
      <c r="O16" s="35">
        <v>4.4000000000000004</v>
      </c>
      <c r="P16" s="35">
        <v>69.3</v>
      </c>
      <c r="Q16" s="35">
        <v>25.4</v>
      </c>
      <c r="R16" s="37">
        <v>0.9</v>
      </c>
      <c r="S16" s="34">
        <v>100</v>
      </c>
      <c r="T16" s="35">
        <v>5.2</v>
      </c>
      <c r="U16" s="35">
        <v>4.8</v>
      </c>
      <c r="V16" s="35">
        <v>89.4</v>
      </c>
      <c r="W16" s="37">
        <v>0.7</v>
      </c>
      <c r="X16" s="34">
        <v>100</v>
      </c>
      <c r="Y16" s="35">
        <v>43.5</v>
      </c>
      <c r="Z16" s="35">
        <v>4.7</v>
      </c>
      <c r="AA16" s="35">
        <v>51.2</v>
      </c>
      <c r="AB16" s="37">
        <v>0.6</v>
      </c>
      <c r="AC16" s="34">
        <v>100</v>
      </c>
      <c r="AD16" s="35">
        <v>22.6</v>
      </c>
      <c r="AE16" s="35">
        <v>21.5</v>
      </c>
      <c r="AF16" s="35">
        <v>55.1</v>
      </c>
      <c r="AG16" s="37">
        <v>0.7</v>
      </c>
      <c r="AH16" s="34">
        <v>100</v>
      </c>
      <c r="AI16" s="35">
        <v>28.3</v>
      </c>
      <c r="AJ16" s="35">
        <v>7.4</v>
      </c>
      <c r="AK16" s="35">
        <v>63.7</v>
      </c>
      <c r="AL16" s="36">
        <v>0.5</v>
      </c>
    </row>
    <row r="17" spans="2:38" ht="13.5" customHeight="1" x14ac:dyDescent="0.15">
      <c r="B17" s="43" t="s">
        <v>95</v>
      </c>
      <c r="C17" s="49"/>
      <c r="D17" s="17">
        <v>2715</v>
      </c>
      <c r="E17" s="18">
        <v>843</v>
      </c>
      <c r="F17" s="18">
        <v>291</v>
      </c>
      <c r="G17" s="18">
        <v>1560</v>
      </c>
      <c r="H17" s="30">
        <v>21</v>
      </c>
      <c r="I17" s="17">
        <v>2715</v>
      </c>
      <c r="J17" s="18">
        <v>716</v>
      </c>
      <c r="K17" s="18">
        <v>200</v>
      </c>
      <c r="L17" s="18">
        <v>1778</v>
      </c>
      <c r="M17" s="30">
        <v>21</v>
      </c>
      <c r="N17" s="17">
        <v>2715</v>
      </c>
      <c r="O17" s="18">
        <v>119</v>
      </c>
      <c r="P17" s="18">
        <v>1871</v>
      </c>
      <c r="Q17" s="18">
        <v>697</v>
      </c>
      <c r="R17" s="30">
        <v>28</v>
      </c>
      <c r="S17" s="17">
        <v>2715</v>
      </c>
      <c r="T17" s="18">
        <v>148</v>
      </c>
      <c r="U17" s="18">
        <v>133</v>
      </c>
      <c r="V17" s="18">
        <v>2412</v>
      </c>
      <c r="W17" s="30">
        <v>22</v>
      </c>
      <c r="X17" s="17">
        <v>2715</v>
      </c>
      <c r="Y17" s="18">
        <v>1193</v>
      </c>
      <c r="Z17" s="18">
        <v>123</v>
      </c>
      <c r="AA17" s="18">
        <v>1379</v>
      </c>
      <c r="AB17" s="30">
        <v>20</v>
      </c>
      <c r="AC17" s="17">
        <v>2715</v>
      </c>
      <c r="AD17" s="18">
        <v>606</v>
      </c>
      <c r="AE17" s="18">
        <v>599</v>
      </c>
      <c r="AF17" s="18">
        <v>1488</v>
      </c>
      <c r="AG17" s="30">
        <v>22</v>
      </c>
      <c r="AH17" s="17">
        <v>2715</v>
      </c>
      <c r="AI17" s="18">
        <v>781</v>
      </c>
      <c r="AJ17" s="18">
        <v>202</v>
      </c>
      <c r="AK17" s="18">
        <v>1713</v>
      </c>
      <c r="AL17" s="19">
        <v>19</v>
      </c>
    </row>
    <row r="18" spans="2:38" ht="13.5" customHeight="1" x14ac:dyDescent="0.15">
      <c r="B18" s="57"/>
      <c r="C18" s="53"/>
      <c r="D18" s="23">
        <v>100</v>
      </c>
      <c r="E18" s="24">
        <v>31</v>
      </c>
      <c r="F18" s="24">
        <v>10.7</v>
      </c>
      <c r="G18" s="24">
        <v>57.5</v>
      </c>
      <c r="H18" s="31">
        <v>0.8</v>
      </c>
      <c r="I18" s="23">
        <v>100</v>
      </c>
      <c r="J18" s="24">
        <v>26.4</v>
      </c>
      <c r="K18" s="24">
        <v>7.4</v>
      </c>
      <c r="L18" s="24">
        <v>65.5</v>
      </c>
      <c r="M18" s="31">
        <v>0.8</v>
      </c>
      <c r="N18" s="23">
        <v>100</v>
      </c>
      <c r="O18" s="24">
        <v>4.4000000000000004</v>
      </c>
      <c r="P18" s="24">
        <v>68.900000000000006</v>
      </c>
      <c r="Q18" s="24">
        <v>25.7</v>
      </c>
      <c r="R18" s="31">
        <v>1</v>
      </c>
      <c r="S18" s="23">
        <v>100</v>
      </c>
      <c r="T18" s="24">
        <v>5.5</v>
      </c>
      <c r="U18" s="24">
        <v>4.9000000000000004</v>
      </c>
      <c r="V18" s="24">
        <v>88.8</v>
      </c>
      <c r="W18" s="31">
        <v>0.8</v>
      </c>
      <c r="X18" s="23">
        <v>100</v>
      </c>
      <c r="Y18" s="24">
        <v>43.9</v>
      </c>
      <c r="Z18" s="24">
        <v>4.5</v>
      </c>
      <c r="AA18" s="24">
        <v>50.8</v>
      </c>
      <c r="AB18" s="31">
        <v>0.7</v>
      </c>
      <c r="AC18" s="23">
        <v>100</v>
      </c>
      <c r="AD18" s="24">
        <v>22.3</v>
      </c>
      <c r="AE18" s="24">
        <v>22.1</v>
      </c>
      <c r="AF18" s="24">
        <v>54.8</v>
      </c>
      <c r="AG18" s="31">
        <v>0.8</v>
      </c>
      <c r="AH18" s="23">
        <v>100</v>
      </c>
      <c r="AI18" s="24">
        <v>28.8</v>
      </c>
      <c r="AJ18" s="24">
        <v>7.4</v>
      </c>
      <c r="AK18" s="24">
        <v>63.1</v>
      </c>
      <c r="AL18" s="25">
        <v>0.7</v>
      </c>
    </row>
    <row r="19" spans="2:38" ht="13.5" customHeight="1" x14ac:dyDescent="0.15">
      <c r="B19" s="54" t="s">
        <v>33</v>
      </c>
      <c r="C19" s="52" t="s">
        <v>169</v>
      </c>
      <c r="D19" s="26">
        <v>1538</v>
      </c>
      <c r="E19" s="27">
        <v>463</v>
      </c>
      <c r="F19" s="27">
        <v>134</v>
      </c>
      <c r="G19" s="27">
        <v>933</v>
      </c>
      <c r="H19" s="32">
        <v>8</v>
      </c>
      <c r="I19" s="26">
        <v>1538</v>
      </c>
      <c r="J19" s="27">
        <v>352</v>
      </c>
      <c r="K19" s="27">
        <v>108</v>
      </c>
      <c r="L19" s="27">
        <v>1069</v>
      </c>
      <c r="M19" s="32">
        <v>9</v>
      </c>
      <c r="N19" s="26">
        <v>1538</v>
      </c>
      <c r="O19" s="27">
        <v>67</v>
      </c>
      <c r="P19" s="27">
        <v>1081</v>
      </c>
      <c r="Q19" s="27">
        <v>375</v>
      </c>
      <c r="R19" s="32">
        <v>15</v>
      </c>
      <c r="S19" s="26">
        <v>1538</v>
      </c>
      <c r="T19" s="27">
        <v>54</v>
      </c>
      <c r="U19" s="27">
        <v>50</v>
      </c>
      <c r="V19" s="27">
        <v>1427</v>
      </c>
      <c r="W19" s="32">
        <v>7</v>
      </c>
      <c r="X19" s="26">
        <v>1538</v>
      </c>
      <c r="Y19" s="27">
        <v>604</v>
      </c>
      <c r="Z19" s="27">
        <v>58</v>
      </c>
      <c r="AA19" s="27">
        <v>869</v>
      </c>
      <c r="AB19" s="32">
        <v>7</v>
      </c>
      <c r="AC19" s="26">
        <v>1538</v>
      </c>
      <c r="AD19" s="27">
        <v>303</v>
      </c>
      <c r="AE19" s="27">
        <v>311</v>
      </c>
      <c r="AF19" s="27">
        <v>915</v>
      </c>
      <c r="AG19" s="32">
        <v>9</v>
      </c>
      <c r="AH19" s="26">
        <v>1538</v>
      </c>
      <c r="AI19" s="27">
        <v>317</v>
      </c>
      <c r="AJ19" s="27">
        <v>108</v>
      </c>
      <c r="AK19" s="27">
        <v>1106</v>
      </c>
      <c r="AL19" s="28">
        <v>7</v>
      </c>
    </row>
    <row r="20" spans="2:38" ht="13.5" customHeight="1" x14ac:dyDescent="0.15">
      <c r="B20" s="55"/>
      <c r="C20" s="53"/>
      <c r="D20" s="23">
        <v>100</v>
      </c>
      <c r="E20" s="24">
        <v>30.1</v>
      </c>
      <c r="F20" s="24">
        <v>8.6999999999999993</v>
      </c>
      <c r="G20" s="24">
        <v>60.7</v>
      </c>
      <c r="H20" s="31">
        <v>0.5</v>
      </c>
      <c r="I20" s="23">
        <v>100</v>
      </c>
      <c r="J20" s="24">
        <v>22.9</v>
      </c>
      <c r="K20" s="24">
        <v>7</v>
      </c>
      <c r="L20" s="24">
        <v>69.5</v>
      </c>
      <c r="M20" s="31">
        <v>0.6</v>
      </c>
      <c r="N20" s="23">
        <v>100</v>
      </c>
      <c r="O20" s="24">
        <v>4.4000000000000004</v>
      </c>
      <c r="P20" s="24">
        <v>70.3</v>
      </c>
      <c r="Q20" s="24">
        <v>24.4</v>
      </c>
      <c r="R20" s="31">
        <v>1</v>
      </c>
      <c r="S20" s="23">
        <v>100</v>
      </c>
      <c r="T20" s="24">
        <v>3.5</v>
      </c>
      <c r="U20" s="24">
        <v>3.3</v>
      </c>
      <c r="V20" s="24">
        <v>92.8</v>
      </c>
      <c r="W20" s="31">
        <v>0.5</v>
      </c>
      <c r="X20" s="23">
        <v>100</v>
      </c>
      <c r="Y20" s="24">
        <v>39.299999999999997</v>
      </c>
      <c r="Z20" s="24">
        <v>3.8</v>
      </c>
      <c r="AA20" s="24">
        <v>56.5</v>
      </c>
      <c r="AB20" s="31">
        <v>0.5</v>
      </c>
      <c r="AC20" s="23">
        <v>100</v>
      </c>
      <c r="AD20" s="24">
        <v>19.7</v>
      </c>
      <c r="AE20" s="24">
        <v>20.2</v>
      </c>
      <c r="AF20" s="24">
        <v>59.5</v>
      </c>
      <c r="AG20" s="31">
        <v>0.6</v>
      </c>
      <c r="AH20" s="23">
        <v>100</v>
      </c>
      <c r="AI20" s="24">
        <v>20.6</v>
      </c>
      <c r="AJ20" s="24">
        <v>7</v>
      </c>
      <c r="AK20" s="24">
        <v>71.900000000000006</v>
      </c>
      <c r="AL20" s="25">
        <v>0.5</v>
      </c>
    </row>
    <row r="21" spans="2:38" ht="13.5" customHeight="1" x14ac:dyDescent="0.15">
      <c r="B21" s="55"/>
      <c r="C21" s="52" t="s">
        <v>217</v>
      </c>
      <c r="D21" s="26">
        <v>725</v>
      </c>
      <c r="E21" s="27">
        <v>241</v>
      </c>
      <c r="F21" s="27">
        <v>92</v>
      </c>
      <c r="G21" s="27">
        <v>385</v>
      </c>
      <c r="H21" s="32">
        <v>7</v>
      </c>
      <c r="I21" s="26">
        <v>725</v>
      </c>
      <c r="J21" s="27">
        <v>201</v>
      </c>
      <c r="K21" s="27">
        <v>67</v>
      </c>
      <c r="L21" s="27">
        <v>451</v>
      </c>
      <c r="M21" s="32">
        <v>6</v>
      </c>
      <c r="N21" s="26">
        <v>725</v>
      </c>
      <c r="O21" s="27">
        <v>24</v>
      </c>
      <c r="P21" s="27">
        <v>511</v>
      </c>
      <c r="Q21" s="27">
        <v>183</v>
      </c>
      <c r="R21" s="32">
        <v>7</v>
      </c>
      <c r="S21" s="26">
        <v>725</v>
      </c>
      <c r="T21" s="27">
        <v>46</v>
      </c>
      <c r="U21" s="27">
        <v>56</v>
      </c>
      <c r="V21" s="27">
        <v>615</v>
      </c>
      <c r="W21" s="32">
        <v>8</v>
      </c>
      <c r="X21" s="26">
        <v>725</v>
      </c>
      <c r="Y21" s="27">
        <v>362</v>
      </c>
      <c r="Z21" s="27">
        <v>40</v>
      </c>
      <c r="AA21" s="27">
        <v>316</v>
      </c>
      <c r="AB21" s="32">
        <v>7</v>
      </c>
      <c r="AC21" s="26">
        <v>725</v>
      </c>
      <c r="AD21" s="27">
        <v>182</v>
      </c>
      <c r="AE21" s="27">
        <v>173</v>
      </c>
      <c r="AF21" s="27">
        <v>364</v>
      </c>
      <c r="AG21" s="32">
        <v>6</v>
      </c>
      <c r="AH21" s="26">
        <v>725</v>
      </c>
      <c r="AI21" s="27">
        <v>249</v>
      </c>
      <c r="AJ21" s="27">
        <v>61</v>
      </c>
      <c r="AK21" s="27">
        <v>409</v>
      </c>
      <c r="AL21" s="28">
        <v>6</v>
      </c>
    </row>
    <row r="22" spans="2:38" ht="13.5" customHeight="1" x14ac:dyDescent="0.15">
      <c r="B22" s="55"/>
      <c r="C22" s="53"/>
      <c r="D22" s="23">
        <v>100</v>
      </c>
      <c r="E22" s="24">
        <v>33.200000000000003</v>
      </c>
      <c r="F22" s="24">
        <v>12.7</v>
      </c>
      <c r="G22" s="24">
        <v>53.1</v>
      </c>
      <c r="H22" s="31">
        <v>1</v>
      </c>
      <c r="I22" s="23">
        <v>100</v>
      </c>
      <c r="J22" s="24">
        <v>27.7</v>
      </c>
      <c r="K22" s="24">
        <v>9.1999999999999993</v>
      </c>
      <c r="L22" s="24">
        <v>62.2</v>
      </c>
      <c r="M22" s="31">
        <v>0.8</v>
      </c>
      <c r="N22" s="23">
        <v>100</v>
      </c>
      <c r="O22" s="24">
        <v>3.3</v>
      </c>
      <c r="P22" s="24">
        <v>70.5</v>
      </c>
      <c r="Q22" s="24">
        <v>25.2</v>
      </c>
      <c r="R22" s="31">
        <v>1</v>
      </c>
      <c r="S22" s="23">
        <v>100</v>
      </c>
      <c r="T22" s="24">
        <v>6.3</v>
      </c>
      <c r="U22" s="24">
        <v>7.7</v>
      </c>
      <c r="V22" s="24">
        <v>84.8</v>
      </c>
      <c r="W22" s="31">
        <v>1.1000000000000001</v>
      </c>
      <c r="X22" s="23">
        <v>100</v>
      </c>
      <c r="Y22" s="24">
        <v>49.9</v>
      </c>
      <c r="Z22" s="24">
        <v>5.5</v>
      </c>
      <c r="AA22" s="24">
        <v>43.6</v>
      </c>
      <c r="AB22" s="31">
        <v>1</v>
      </c>
      <c r="AC22" s="23">
        <v>100</v>
      </c>
      <c r="AD22" s="24">
        <v>25.1</v>
      </c>
      <c r="AE22" s="24">
        <v>23.9</v>
      </c>
      <c r="AF22" s="24">
        <v>50.2</v>
      </c>
      <c r="AG22" s="31">
        <v>0.8</v>
      </c>
      <c r="AH22" s="23">
        <v>100</v>
      </c>
      <c r="AI22" s="24">
        <v>34.299999999999997</v>
      </c>
      <c r="AJ22" s="24">
        <v>8.4</v>
      </c>
      <c r="AK22" s="24">
        <v>56.4</v>
      </c>
      <c r="AL22" s="25">
        <v>0.8</v>
      </c>
    </row>
    <row r="23" spans="2:38" ht="13.5" customHeight="1" x14ac:dyDescent="0.15">
      <c r="B23" s="55"/>
      <c r="C23" s="52" t="s">
        <v>166</v>
      </c>
      <c r="D23" s="26">
        <v>435</v>
      </c>
      <c r="E23" s="27">
        <v>137</v>
      </c>
      <c r="F23" s="27">
        <v>64</v>
      </c>
      <c r="G23" s="27">
        <v>231</v>
      </c>
      <c r="H23" s="32">
        <v>3</v>
      </c>
      <c r="I23" s="26">
        <v>435</v>
      </c>
      <c r="J23" s="27">
        <v>160</v>
      </c>
      <c r="K23" s="27">
        <v>24</v>
      </c>
      <c r="L23" s="27">
        <v>248</v>
      </c>
      <c r="M23" s="32">
        <v>3</v>
      </c>
      <c r="N23" s="26">
        <v>435</v>
      </c>
      <c r="O23" s="27">
        <v>27</v>
      </c>
      <c r="P23" s="27">
        <v>272</v>
      </c>
      <c r="Q23" s="27">
        <v>133</v>
      </c>
      <c r="R23" s="32">
        <v>3</v>
      </c>
      <c r="S23" s="26">
        <v>435</v>
      </c>
      <c r="T23" s="27">
        <v>47</v>
      </c>
      <c r="U23" s="27">
        <v>25</v>
      </c>
      <c r="V23" s="27">
        <v>359</v>
      </c>
      <c r="W23" s="32">
        <v>4</v>
      </c>
      <c r="X23" s="26">
        <v>435</v>
      </c>
      <c r="Y23" s="27">
        <v>222</v>
      </c>
      <c r="Z23" s="27">
        <v>25</v>
      </c>
      <c r="AA23" s="27">
        <v>185</v>
      </c>
      <c r="AB23" s="32">
        <v>3</v>
      </c>
      <c r="AC23" s="26">
        <v>435</v>
      </c>
      <c r="AD23" s="27">
        <v>119</v>
      </c>
      <c r="AE23" s="27">
        <v>112</v>
      </c>
      <c r="AF23" s="27">
        <v>200</v>
      </c>
      <c r="AG23" s="32">
        <v>4</v>
      </c>
      <c r="AH23" s="26">
        <v>435</v>
      </c>
      <c r="AI23" s="27">
        <v>211</v>
      </c>
      <c r="AJ23" s="27">
        <v>31</v>
      </c>
      <c r="AK23" s="27">
        <v>190</v>
      </c>
      <c r="AL23" s="28">
        <v>3</v>
      </c>
    </row>
    <row r="24" spans="2:38" ht="13.5" customHeight="1" x14ac:dyDescent="0.15">
      <c r="B24" s="55"/>
      <c r="C24" s="53"/>
      <c r="D24" s="23">
        <v>100</v>
      </c>
      <c r="E24" s="24">
        <v>31.5</v>
      </c>
      <c r="F24" s="24">
        <v>14.7</v>
      </c>
      <c r="G24" s="24">
        <v>53.1</v>
      </c>
      <c r="H24" s="31">
        <v>0.7</v>
      </c>
      <c r="I24" s="23">
        <v>100</v>
      </c>
      <c r="J24" s="24">
        <v>36.799999999999997</v>
      </c>
      <c r="K24" s="24">
        <v>5.5</v>
      </c>
      <c r="L24" s="24">
        <v>57</v>
      </c>
      <c r="M24" s="31">
        <v>0.7</v>
      </c>
      <c r="N24" s="23">
        <v>100</v>
      </c>
      <c r="O24" s="24">
        <v>6.2</v>
      </c>
      <c r="P24" s="24">
        <v>62.5</v>
      </c>
      <c r="Q24" s="24">
        <v>30.6</v>
      </c>
      <c r="R24" s="31">
        <v>0.7</v>
      </c>
      <c r="S24" s="23">
        <v>100</v>
      </c>
      <c r="T24" s="24">
        <v>10.8</v>
      </c>
      <c r="U24" s="24">
        <v>5.7</v>
      </c>
      <c r="V24" s="24">
        <v>82.5</v>
      </c>
      <c r="W24" s="31">
        <v>0.9</v>
      </c>
      <c r="X24" s="23">
        <v>100</v>
      </c>
      <c r="Y24" s="24">
        <v>51</v>
      </c>
      <c r="Z24" s="24">
        <v>5.7</v>
      </c>
      <c r="AA24" s="24">
        <v>42.5</v>
      </c>
      <c r="AB24" s="31">
        <v>0.7</v>
      </c>
      <c r="AC24" s="23">
        <v>100</v>
      </c>
      <c r="AD24" s="24">
        <v>27.4</v>
      </c>
      <c r="AE24" s="24">
        <v>25.7</v>
      </c>
      <c r="AF24" s="24">
        <v>46</v>
      </c>
      <c r="AG24" s="31">
        <v>0.9</v>
      </c>
      <c r="AH24" s="23">
        <v>100</v>
      </c>
      <c r="AI24" s="24">
        <v>48.5</v>
      </c>
      <c r="AJ24" s="24">
        <v>7.1</v>
      </c>
      <c r="AK24" s="24">
        <v>43.7</v>
      </c>
      <c r="AL24" s="25">
        <v>0.7</v>
      </c>
    </row>
    <row r="25" spans="2:38" ht="13.5" customHeight="1" x14ac:dyDescent="0.15">
      <c r="B25" s="55"/>
      <c r="C25" s="52" t="s">
        <v>99</v>
      </c>
      <c r="D25" s="26">
        <v>17</v>
      </c>
      <c r="E25" s="27">
        <v>2</v>
      </c>
      <c r="F25" s="27">
        <v>1</v>
      </c>
      <c r="G25" s="27">
        <v>11</v>
      </c>
      <c r="H25" s="32">
        <v>3</v>
      </c>
      <c r="I25" s="26">
        <v>17</v>
      </c>
      <c r="J25" s="27">
        <v>3</v>
      </c>
      <c r="K25" s="27">
        <v>1</v>
      </c>
      <c r="L25" s="27">
        <v>10</v>
      </c>
      <c r="M25" s="32">
        <v>3</v>
      </c>
      <c r="N25" s="26">
        <v>17</v>
      </c>
      <c r="O25" s="27">
        <v>1</v>
      </c>
      <c r="P25" s="27">
        <v>7</v>
      </c>
      <c r="Q25" s="27">
        <v>6</v>
      </c>
      <c r="R25" s="32">
        <v>3</v>
      </c>
      <c r="S25" s="26">
        <v>17</v>
      </c>
      <c r="T25" s="27">
        <v>1</v>
      </c>
      <c r="U25" s="27">
        <v>2</v>
      </c>
      <c r="V25" s="27">
        <v>11</v>
      </c>
      <c r="W25" s="32">
        <v>3</v>
      </c>
      <c r="X25" s="26">
        <v>17</v>
      </c>
      <c r="Y25" s="27">
        <v>5</v>
      </c>
      <c r="Z25" s="27" t="s">
        <v>132</v>
      </c>
      <c r="AA25" s="27">
        <v>9</v>
      </c>
      <c r="AB25" s="32">
        <v>3</v>
      </c>
      <c r="AC25" s="26">
        <v>17</v>
      </c>
      <c r="AD25" s="27">
        <v>2</v>
      </c>
      <c r="AE25" s="27">
        <v>3</v>
      </c>
      <c r="AF25" s="27">
        <v>9</v>
      </c>
      <c r="AG25" s="32">
        <v>3</v>
      </c>
      <c r="AH25" s="26">
        <v>17</v>
      </c>
      <c r="AI25" s="27">
        <v>4</v>
      </c>
      <c r="AJ25" s="27">
        <v>2</v>
      </c>
      <c r="AK25" s="27">
        <v>8</v>
      </c>
      <c r="AL25" s="28">
        <v>3</v>
      </c>
    </row>
    <row r="26" spans="2:38" ht="13.5" customHeight="1" x14ac:dyDescent="0.15">
      <c r="B26" s="55"/>
      <c r="C26" s="53"/>
      <c r="D26" s="23">
        <v>100</v>
      </c>
      <c r="E26" s="24">
        <v>11.8</v>
      </c>
      <c r="F26" s="24">
        <v>5.9</v>
      </c>
      <c r="G26" s="24">
        <v>64.7</v>
      </c>
      <c r="H26" s="31">
        <v>17.600000000000001</v>
      </c>
      <c r="I26" s="23">
        <v>100</v>
      </c>
      <c r="J26" s="24">
        <v>17.600000000000001</v>
      </c>
      <c r="K26" s="24">
        <v>5.9</v>
      </c>
      <c r="L26" s="24">
        <v>58.8</v>
      </c>
      <c r="M26" s="31">
        <v>17.600000000000001</v>
      </c>
      <c r="N26" s="23">
        <v>100</v>
      </c>
      <c r="O26" s="24">
        <v>5.9</v>
      </c>
      <c r="P26" s="24">
        <v>41.2</v>
      </c>
      <c r="Q26" s="24">
        <v>35.299999999999997</v>
      </c>
      <c r="R26" s="31">
        <v>17.600000000000001</v>
      </c>
      <c r="S26" s="23">
        <v>100</v>
      </c>
      <c r="T26" s="24">
        <v>5.9</v>
      </c>
      <c r="U26" s="24">
        <v>11.8</v>
      </c>
      <c r="V26" s="24">
        <v>64.7</v>
      </c>
      <c r="W26" s="31">
        <v>17.600000000000001</v>
      </c>
      <c r="X26" s="23">
        <v>100</v>
      </c>
      <c r="Y26" s="24">
        <v>29.4</v>
      </c>
      <c r="Z26" s="24" t="s">
        <v>132</v>
      </c>
      <c r="AA26" s="24">
        <v>52.9</v>
      </c>
      <c r="AB26" s="31">
        <v>17.600000000000001</v>
      </c>
      <c r="AC26" s="23">
        <v>100</v>
      </c>
      <c r="AD26" s="24">
        <v>11.8</v>
      </c>
      <c r="AE26" s="24">
        <v>17.600000000000001</v>
      </c>
      <c r="AF26" s="24">
        <v>52.9</v>
      </c>
      <c r="AG26" s="31">
        <v>17.600000000000001</v>
      </c>
      <c r="AH26" s="23">
        <v>100</v>
      </c>
      <c r="AI26" s="24">
        <v>23.5</v>
      </c>
      <c r="AJ26" s="24">
        <v>11.8</v>
      </c>
      <c r="AK26" s="24">
        <v>47.1</v>
      </c>
      <c r="AL26" s="25">
        <v>17.600000000000001</v>
      </c>
    </row>
    <row r="27" spans="2:38" ht="13.5" customHeight="1" x14ac:dyDescent="0.15">
      <c r="B27" s="55"/>
      <c r="C27" s="52" t="s">
        <v>218</v>
      </c>
      <c r="D27" s="26">
        <v>1160</v>
      </c>
      <c r="E27" s="27">
        <v>378</v>
      </c>
      <c r="F27" s="27">
        <v>156</v>
      </c>
      <c r="G27" s="27">
        <v>616</v>
      </c>
      <c r="H27" s="32">
        <v>10</v>
      </c>
      <c r="I27" s="26">
        <v>1160</v>
      </c>
      <c r="J27" s="27">
        <v>361</v>
      </c>
      <c r="K27" s="27">
        <v>91</v>
      </c>
      <c r="L27" s="27">
        <v>699</v>
      </c>
      <c r="M27" s="32">
        <v>9</v>
      </c>
      <c r="N27" s="26">
        <v>1160</v>
      </c>
      <c r="O27" s="27">
        <v>51</v>
      </c>
      <c r="P27" s="27">
        <v>783</v>
      </c>
      <c r="Q27" s="27">
        <v>316</v>
      </c>
      <c r="R27" s="32">
        <v>10</v>
      </c>
      <c r="S27" s="26">
        <v>1160</v>
      </c>
      <c r="T27" s="27">
        <v>93</v>
      </c>
      <c r="U27" s="27">
        <v>81</v>
      </c>
      <c r="V27" s="27">
        <v>974</v>
      </c>
      <c r="W27" s="32">
        <v>12</v>
      </c>
      <c r="X27" s="26">
        <v>1160</v>
      </c>
      <c r="Y27" s="27">
        <v>584</v>
      </c>
      <c r="Z27" s="27">
        <v>65</v>
      </c>
      <c r="AA27" s="27">
        <v>501</v>
      </c>
      <c r="AB27" s="32">
        <v>10</v>
      </c>
      <c r="AC27" s="26">
        <v>1160</v>
      </c>
      <c r="AD27" s="27">
        <v>301</v>
      </c>
      <c r="AE27" s="27">
        <v>285</v>
      </c>
      <c r="AF27" s="27">
        <v>564</v>
      </c>
      <c r="AG27" s="32">
        <v>10</v>
      </c>
      <c r="AH27" s="26">
        <v>1160</v>
      </c>
      <c r="AI27" s="27">
        <v>460</v>
      </c>
      <c r="AJ27" s="27">
        <v>92</v>
      </c>
      <c r="AK27" s="27">
        <v>599</v>
      </c>
      <c r="AL27" s="28">
        <v>9</v>
      </c>
    </row>
    <row r="28" spans="2:38" ht="13.5" customHeight="1" x14ac:dyDescent="0.15">
      <c r="B28" s="44"/>
      <c r="C28" s="59"/>
      <c r="D28" s="34">
        <v>100</v>
      </c>
      <c r="E28" s="35">
        <v>32.6</v>
      </c>
      <c r="F28" s="35">
        <v>13.4</v>
      </c>
      <c r="G28" s="35">
        <v>53.1</v>
      </c>
      <c r="H28" s="37">
        <v>0.9</v>
      </c>
      <c r="I28" s="34">
        <v>100</v>
      </c>
      <c r="J28" s="35">
        <v>31.1</v>
      </c>
      <c r="K28" s="35">
        <v>7.8</v>
      </c>
      <c r="L28" s="35">
        <v>60.3</v>
      </c>
      <c r="M28" s="37">
        <v>0.8</v>
      </c>
      <c r="N28" s="34">
        <v>100</v>
      </c>
      <c r="O28" s="35">
        <v>4.4000000000000004</v>
      </c>
      <c r="P28" s="35">
        <v>67.5</v>
      </c>
      <c r="Q28" s="35">
        <v>27.2</v>
      </c>
      <c r="R28" s="37">
        <v>0.9</v>
      </c>
      <c r="S28" s="34">
        <v>100</v>
      </c>
      <c r="T28" s="35">
        <v>8</v>
      </c>
      <c r="U28" s="35">
        <v>7</v>
      </c>
      <c r="V28" s="35">
        <v>84</v>
      </c>
      <c r="W28" s="37">
        <v>1</v>
      </c>
      <c r="X28" s="34">
        <v>100</v>
      </c>
      <c r="Y28" s="35">
        <v>50.3</v>
      </c>
      <c r="Z28" s="35">
        <v>5.6</v>
      </c>
      <c r="AA28" s="35">
        <v>43.2</v>
      </c>
      <c r="AB28" s="37">
        <v>0.9</v>
      </c>
      <c r="AC28" s="34">
        <v>100</v>
      </c>
      <c r="AD28" s="35">
        <v>25.9</v>
      </c>
      <c r="AE28" s="35">
        <v>24.6</v>
      </c>
      <c r="AF28" s="35">
        <v>48.6</v>
      </c>
      <c r="AG28" s="37">
        <v>0.9</v>
      </c>
      <c r="AH28" s="34">
        <v>100</v>
      </c>
      <c r="AI28" s="35">
        <v>39.700000000000003</v>
      </c>
      <c r="AJ28" s="35">
        <v>7.9</v>
      </c>
      <c r="AK28" s="35">
        <v>51.6</v>
      </c>
      <c r="AL28" s="36">
        <v>0.8</v>
      </c>
    </row>
    <row r="29" spans="2:38" ht="13.5" customHeight="1" x14ac:dyDescent="0.15">
      <c r="B29" s="43" t="s">
        <v>95</v>
      </c>
      <c r="C29" s="49"/>
      <c r="D29" s="17">
        <v>2715</v>
      </c>
      <c r="E29" s="18">
        <v>843</v>
      </c>
      <c r="F29" s="18">
        <v>291</v>
      </c>
      <c r="G29" s="18">
        <v>1560</v>
      </c>
      <c r="H29" s="30">
        <v>21</v>
      </c>
      <c r="I29" s="17">
        <v>2715</v>
      </c>
      <c r="J29" s="18">
        <v>716</v>
      </c>
      <c r="K29" s="18">
        <v>200</v>
      </c>
      <c r="L29" s="18">
        <v>1778</v>
      </c>
      <c r="M29" s="30">
        <v>21</v>
      </c>
      <c r="N29" s="17">
        <v>2715</v>
      </c>
      <c r="O29" s="18">
        <v>119</v>
      </c>
      <c r="P29" s="18">
        <v>1871</v>
      </c>
      <c r="Q29" s="18">
        <v>697</v>
      </c>
      <c r="R29" s="30">
        <v>28</v>
      </c>
      <c r="S29" s="17">
        <v>2715</v>
      </c>
      <c r="T29" s="18">
        <v>148</v>
      </c>
      <c r="U29" s="18">
        <v>133</v>
      </c>
      <c r="V29" s="18">
        <v>2412</v>
      </c>
      <c r="W29" s="30">
        <v>22</v>
      </c>
      <c r="X29" s="17">
        <v>2715</v>
      </c>
      <c r="Y29" s="18">
        <v>1193</v>
      </c>
      <c r="Z29" s="18">
        <v>123</v>
      </c>
      <c r="AA29" s="18">
        <v>1379</v>
      </c>
      <c r="AB29" s="30">
        <v>20</v>
      </c>
      <c r="AC29" s="17">
        <v>2715</v>
      </c>
      <c r="AD29" s="18">
        <v>606</v>
      </c>
      <c r="AE29" s="18">
        <v>599</v>
      </c>
      <c r="AF29" s="18">
        <v>1488</v>
      </c>
      <c r="AG29" s="30">
        <v>22</v>
      </c>
      <c r="AH29" s="17">
        <v>2715</v>
      </c>
      <c r="AI29" s="18">
        <v>781</v>
      </c>
      <c r="AJ29" s="18">
        <v>202</v>
      </c>
      <c r="AK29" s="18">
        <v>1713</v>
      </c>
      <c r="AL29" s="19">
        <v>19</v>
      </c>
    </row>
    <row r="30" spans="2:38" ht="13.5" customHeight="1" x14ac:dyDescent="0.15">
      <c r="B30" s="57"/>
      <c r="C30" s="53"/>
      <c r="D30" s="23">
        <v>100</v>
      </c>
      <c r="E30" s="24">
        <v>31</v>
      </c>
      <c r="F30" s="24">
        <v>10.7</v>
      </c>
      <c r="G30" s="24">
        <v>57.5</v>
      </c>
      <c r="H30" s="31">
        <v>0.8</v>
      </c>
      <c r="I30" s="23">
        <v>100</v>
      </c>
      <c r="J30" s="24">
        <v>26.4</v>
      </c>
      <c r="K30" s="24">
        <v>7.4</v>
      </c>
      <c r="L30" s="24">
        <v>65.5</v>
      </c>
      <c r="M30" s="31">
        <v>0.8</v>
      </c>
      <c r="N30" s="23">
        <v>100</v>
      </c>
      <c r="O30" s="24">
        <v>4.4000000000000004</v>
      </c>
      <c r="P30" s="24">
        <v>68.900000000000006</v>
      </c>
      <c r="Q30" s="24">
        <v>25.7</v>
      </c>
      <c r="R30" s="31">
        <v>1</v>
      </c>
      <c r="S30" s="23">
        <v>100</v>
      </c>
      <c r="T30" s="24">
        <v>5.5</v>
      </c>
      <c r="U30" s="24">
        <v>4.9000000000000004</v>
      </c>
      <c r="V30" s="24">
        <v>88.8</v>
      </c>
      <c r="W30" s="31">
        <v>0.8</v>
      </c>
      <c r="X30" s="23">
        <v>100</v>
      </c>
      <c r="Y30" s="24">
        <v>43.9</v>
      </c>
      <c r="Z30" s="24">
        <v>4.5</v>
      </c>
      <c r="AA30" s="24">
        <v>50.8</v>
      </c>
      <c r="AB30" s="31">
        <v>0.7</v>
      </c>
      <c r="AC30" s="23">
        <v>100</v>
      </c>
      <c r="AD30" s="24">
        <v>22.3</v>
      </c>
      <c r="AE30" s="24">
        <v>22.1</v>
      </c>
      <c r="AF30" s="24">
        <v>54.8</v>
      </c>
      <c r="AG30" s="31">
        <v>0.8</v>
      </c>
      <c r="AH30" s="23">
        <v>100</v>
      </c>
      <c r="AI30" s="24">
        <v>28.8</v>
      </c>
      <c r="AJ30" s="24">
        <v>7.4</v>
      </c>
      <c r="AK30" s="24">
        <v>63.1</v>
      </c>
      <c r="AL30" s="25">
        <v>0.7</v>
      </c>
    </row>
    <row r="31" spans="2:38" ht="13.5" customHeight="1" x14ac:dyDescent="0.15">
      <c r="B31" s="54" t="s">
        <v>34</v>
      </c>
      <c r="C31" s="52" t="s">
        <v>169</v>
      </c>
      <c r="D31" s="26">
        <v>723</v>
      </c>
      <c r="E31" s="27">
        <v>226</v>
      </c>
      <c r="F31" s="27">
        <v>64</v>
      </c>
      <c r="G31" s="27">
        <v>425</v>
      </c>
      <c r="H31" s="32">
        <v>8</v>
      </c>
      <c r="I31" s="26">
        <v>723</v>
      </c>
      <c r="J31" s="27">
        <v>181</v>
      </c>
      <c r="K31" s="27">
        <v>53</v>
      </c>
      <c r="L31" s="27">
        <v>480</v>
      </c>
      <c r="M31" s="32">
        <v>9</v>
      </c>
      <c r="N31" s="26">
        <v>723</v>
      </c>
      <c r="O31" s="27">
        <v>26</v>
      </c>
      <c r="P31" s="27">
        <v>471</v>
      </c>
      <c r="Q31" s="27">
        <v>214</v>
      </c>
      <c r="R31" s="32">
        <v>12</v>
      </c>
      <c r="S31" s="26">
        <v>723</v>
      </c>
      <c r="T31" s="27">
        <v>47</v>
      </c>
      <c r="U31" s="27">
        <v>29</v>
      </c>
      <c r="V31" s="27">
        <v>639</v>
      </c>
      <c r="W31" s="32">
        <v>8</v>
      </c>
      <c r="X31" s="26">
        <v>723</v>
      </c>
      <c r="Y31" s="27">
        <v>311</v>
      </c>
      <c r="Z31" s="27">
        <v>31</v>
      </c>
      <c r="AA31" s="27">
        <v>373</v>
      </c>
      <c r="AB31" s="32">
        <v>8</v>
      </c>
      <c r="AC31" s="26">
        <v>723</v>
      </c>
      <c r="AD31" s="27">
        <v>136</v>
      </c>
      <c r="AE31" s="27">
        <v>174</v>
      </c>
      <c r="AF31" s="27">
        <v>405</v>
      </c>
      <c r="AG31" s="32">
        <v>8</v>
      </c>
      <c r="AH31" s="26">
        <v>723</v>
      </c>
      <c r="AI31" s="27">
        <v>211</v>
      </c>
      <c r="AJ31" s="27">
        <v>56</v>
      </c>
      <c r="AK31" s="27">
        <v>447</v>
      </c>
      <c r="AL31" s="28">
        <v>9</v>
      </c>
    </row>
    <row r="32" spans="2:38" ht="13.5" customHeight="1" x14ac:dyDescent="0.15">
      <c r="B32" s="55"/>
      <c r="C32" s="53"/>
      <c r="D32" s="23">
        <v>100</v>
      </c>
      <c r="E32" s="24">
        <v>31.3</v>
      </c>
      <c r="F32" s="24">
        <v>8.9</v>
      </c>
      <c r="G32" s="24">
        <v>58.8</v>
      </c>
      <c r="H32" s="31">
        <v>1.1000000000000001</v>
      </c>
      <c r="I32" s="23">
        <v>100</v>
      </c>
      <c r="J32" s="24">
        <v>25</v>
      </c>
      <c r="K32" s="24">
        <v>7.3</v>
      </c>
      <c r="L32" s="24">
        <v>66.400000000000006</v>
      </c>
      <c r="M32" s="31">
        <v>1.2</v>
      </c>
      <c r="N32" s="23">
        <v>100</v>
      </c>
      <c r="O32" s="24">
        <v>3.6</v>
      </c>
      <c r="P32" s="24">
        <v>65.099999999999994</v>
      </c>
      <c r="Q32" s="24">
        <v>29.6</v>
      </c>
      <c r="R32" s="31">
        <v>1.7</v>
      </c>
      <c r="S32" s="23">
        <v>100</v>
      </c>
      <c r="T32" s="24">
        <v>6.5</v>
      </c>
      <c r="U32" s="24">
        <v>4</v>
      </c>
      <c r="V32" s="24">
        <v>88.4</v>
      </c>
      <c r="W32" s="31">
        <v>1.1000000000000001</v>
      </c>
      <c r="X32" s="23">
        <v>100</v>
      </c>
      <c r="Y32" s="24">
        <v>43</v>
      </c>
      <c r="Z32" s="24">
        <v>4.3</v>
      </c>
      <c r="AA32" s="24">
        <v>51.6</v>
      </c>
      <c r="AB32" s="31">
        <v>1.1000000000000001</v>
      </c>
      <c r="AC32" s="23">
        <v>100</v>
      </c>
      <c r="AD32" s="24">
        <v>18.8</v>
      </c>
      <c r="AE32" s="24">
        <v>24.1</v>
      </c>
      <c r="AF32" s="24">
        <v>56</v>
      </c>
      <c r="AG32" s="31">
        <v>1.1000000000000001</v>
      </c>
      <c r="AH32" s="23">
        <v>100</v>
      </c>
      <c r="AI32" s="24">
        <v>29.2</v>
      </c>
      <c r="AJ32" s="24">
        <v>7.7</v>
      </c>
      <c r="AK32" s="24">
        <v>61.8</v>
      </c>
      <c r="AL32" s="25">
        <v>1.2</v>
      </c>
    </row>
    <row r="33" spans="2:38" ht="13.5" customHeight="1" x14ac:dyDescent="0.15">
      <c r="B33" s="55"/>
      <c r="C33" s="52" t="s">
        <v>217</v>
      </c>
      <c r="D33" s="26">
        <v>1186</v>
      </c>
      <c r="E33" s="27">
        <v>345</v>
      </c>
      <c r="F33" s="27">
        <v>140</v>
      </c>
      <c r="G33" s="27">
        <v>697</v>
      </c>
      <c r="H33" s="32">
        <v>4</v>
      </c>
      <c r="I33" s="26">
        <v>1186</v>
      </c>
      <c r="J33" s="27">
        <v>311</v>
      </c>
      <c r="K33" s="27">
        <v>89</v>
      </c>
      <c r="L33" s="27">
        <v>783</v>
      </c>
      <c r="M33" s="32">
        <v>3</v>
      </c>
      <c r="N33" s="26">
        <v>1186</v>
      </c>
      <c r="O33" s="27">
        <v>56</v>
      </c>
      <c r="P33" s="27">
        <v>823</v>
      </c>
      <c r="Q33" s="27">
        <v>303</v>
      </c>
      <c r="R33" s="32">
        <v>4</v>
      </c>
      <c r="S33" s="26">
        <v>1186</v>
      </c>
      <c r="T33" s="27">
        <v>63</v>
      </c>
      <c r="U33" s="27">
        <v>75</v>
      </c>
      <c r="V33" s="27">
        <v>1043</v>
      </c>
      <c r="W33" s="32">
        <v>5</v>
      </c>
      <c r="X33" s="26">
        <v>1186</v>
      </c>
      <c r="Y33" s="27">
        <v>524</v>
      </c>
      <c r="Z33" s="27">
        <v>61</v>
      </c>
      <c r="AA33" s="27">
        <v>597</v>
      </c>
      <c r="AB33" s="32">
        <v>4</v>
      </c>
      <c r="AC33" s="26">
        <v>1186</v>
      </c>
      <c r="AD33" s="27">
        <v>271</v>
      </c>
      <c r="AE33" s="27">
        <v>251</v>
      </c>
      <c r="AF33" s="27">
        <v>660</v>
      </c>
      <c r="AG33" s="32">
        <v>4</v>
      </c>
      <c r="AH33" s="26">
        <v>1186</v>
      </c>
      <c r="AI33" s="27">
        <v>342</v>
      </c>
      <c r="AJ33" s="27">
        <v>95</v>
      </c>
      <c r="AK33" s="27">
        <v>747</v>
      </c>
      <c r="AL33" s="28">
        <v>2</v>
      </c>
    </row>
    <row r="34" spans="2:38" ht="13.5" customHeight="1" x14ac:dyDescent="0.15">
      <c r="B34" s="55"/>
      <c r="C34" s="53"/>
      <c r="D34" s="23">
        <v>100</v>
      </c>
      <c r="E34" s="24">
        <v>29.1</v>
      </c>
      <c r="F34" s="24">
        <v>11.8</v>
      </c>
      <c r="G34" s="24">
        <v>58.8</v>
      </c>
      <c r="H34" s="31">
        <v>0.3</v>
      </c>
      <c r="I34" s="23">
        <v>100</v>
      </c>
      <c r="J34" s="24">
        <v>26.2</v>
      </c>
      <c r="K34" s="24">
        <v>7.5</v>
      </c>
      <c r="L34" s="24">
        <v>66</v>
      </c>
      <c r="M34" s="31">
        <v>0.3</v>
      </c>
      <c r="N34" s="23">
        <v>100</v>
      </c>
      <c r="O34" s="24">
        <v>4.7</v>
      </c>
      <c r="P34" s="24">
        <v>69.400000000000006</v>
      </c>
      <c r="Q34" s="24">
        <v>25.5</v>
      </c>
      <c r="R34" s="31">
        <v>0.3</v>
      </c>
      <c r="S34" s="23">
        <v>100</v>
      </c>
      <c r="T34" s="24">
        <v>5.3</v>
      </c>
      <c r="U34" s="24">
        <v>6.3</v>
      </c>
      <c r="V34" s="24">
        <v>87.9</v>
      </c>
      <c r="W34" s="31">
        <v>0.4</v>
      </c>
      <c r="X34" s="23">
        <v>100</v>
      </c>
      <c r="Y34" s="24">
        <v>44.2</v>
      </c>
      <c r="Z34" s="24">
        <v>5.0999999999999996</v>
      </c>
      <c r="AA34" s="24">
        <v>50.3</v>
      </c>
      <c r="AB34" s="31">
        <v>0.3</v>
      </c>
      <c r="AC34" s="23">
        <v>100</v>
      </c>
      <c r="AD34" s="24">
        <v>22.8</v>
      </c>
      <c r="AE34" s="24">
        <v>21.2</v>
      </c>
      <c r="AF34" s="24">
        <v>55.6</v>
      </c>
      <c r="AG34" s="31">
        <v>0.3</v>
      </c>
      <c r="AH34" s="23">
        <v>100</v>
      </c>
      <c r="AI34" s="24">
        <v>28.8</v>
      </c>
      <c r="AJ34" s="24">
        <v>8</v>
      </c>
      <c r="AK34" s="24">
        <v>63</v>
      </c>
      <c r="AL34" s="25">
        <v>0.2</v>
      </c>
    </row>
    <row r="35" spans="2:38" ht="13.5" customHeight="1" x14ac:dyDescent="0.15">
      <c r="B35" s="55"/>
      <c r="C35" s="52" t="s">
        <v>166</v>
      </c>
      <c r="D35" s="26">
        <v>779</v>
      </c>
      <c r="E35" s="27">
        <v>266</v>
      </c>
      <c r="F35" s="27">
        <v>84</v>
      </c>
      <c r="G35" s="27">
        <v>424</v>
      </c>
      <c r="H35" s="32">
        <v>5</v>
      </c>
      <c r="I35" s="26">
        <v>779</v>
      </c>
      <c r="J35" s="27">
        <v>219</v>
      </c>
      <c r="K35" s="27">
        <v>55</v>
      </c>
      <c r="L35" s="27">
        <v>500</v>
      </c>
      <c r="M35" s="32">
        <v>5</v>
      </c>
      <c r="N35" s="26">
        <v>779</v>
      </c>
      <c r="O35" s="27">
        <v>35</v>
      </c>
      <c r="P35" s="27">
        <v>561</v>
      </c>
      <c r="Q35" s="27">
        <v>175</v>
      </c>
      <c r="R35" s="32">
        <v>8</v>
      </c>
      <c r="S35" s="26">
        <v>779</v>
      </c>
      <c r="T35" s="27">
        <v>37</v>
      </c>
      <c r="U35" s="27">
        <v>26</v>
      </c>
      <c r="V35" s="27">
        <v>711</v>
      </c>
      <c r="W35" s="32">
        <v>5</v>
      </c>
      <c r="X35" s="26">
        <v>779</v>
      </c>
      <c r="Y35" s="27">
        <v>347</v>
      </c>
      <c r="Z35" s="27">
        <v>30</v>
      </c>
      <c r="AA35" s="27">
        <v>398</v>
      </c>
      <c r="AB35" s="32">
        <v>4</v>
      </c>
      <c r="AC35" s="26">
        <v>779</v>
      </c>
      <c r="AD35" s="27">
        <v>195</v>
      </c>
      <c r="AE35" s="27">
        <v>169</v>
      </c>
      <c r="AF35" s="27">
        <v>409</v>
      </c>
      <c r="AG35" s="32">
        <v>6</v>
      </c>
      <c r="AH35" s="26">
        <v>779</v>
      </c>
      <c r="AI35" s="27">
        <v>222</v>
      </c>
      <c r="AJ35" s="27">
        <v>49</v>
      </c>
      <c r="AK35" s="27">
        <v>504</v>
      </c>
      <c r="AL35" s="28">
        <v>4</v>
      </c>
    </row>
    <row r="36" spans="2:38" ht="13.5" customHeight="1" x14ac:dyDescent="0.15">
      <c r="B36" s="55"/>
      <c r="C36" s="53"/>
      <c r="D36" s="23">
        <v>100</v>
      </c>
      <c r="E36" s="24">
        <v>34.1</v>
      </c>
      <c r="F36" s="24">
        <v>10.8</v>
      </c>
      <c r="G36" s="24">
        <v>54.4</v>
      </c>
      <c r="H36" s="31">
        <v>0.6</v>
      </c>
      <c r="I36" s="23">
        <v>100</v>
      </c>
      <c r="J36" s="24">
        <v>28.1</v>
      </c>
      <c r="K36" s="24">
        <v>7.1</v>
      </c>
      <c r="L36" s="24">
        <v>64.2</v>
      </c>
      <c r="M36" s="31">
        <v>0.6</v>
      </c>
      <c r="N36" s="23">
        <v>100</v>
      </c>
      <c r="O36" s="24">
        <v>4.5</v>
      </c>
      <c r="P36" s="24">
        <v>72</v>
      </c>
      <c r="Q36" s="24">
        <v>22.5</v>
      </c>
      <c r="R36" s="31">
        <v>1</v>
      </c>
      <c r="S36" s="23">
        <v>100</v>
      </c>
      <c r="T36" s="24">
        <v>4.7</v>
      </c>
      <c r="U36" s="24">
        <v>3.3</v>
      </c>
      <c r="V36" s="24">
        <v>91.3</v>
      </c>
      <c r="W36" s="31">
        <v>0.6</v>
      </c>
      <c r="X36" s="23">
        <v>100</v>
      </c>
      <c r="Y36" s="24">
        <v>44.5</v>
      </c>
      <c r="Z36" s="24">
        <v>3.9</v>
      </c>
      <c r="AA36" s="24">
        <v>51.1</v>
      </c>
      <c r="AB36" s="31">
        <v>0.5</v>
      </c>
      <c r="AC36" s="23">
        <v>100</v>
      </c>
      <c r="AD36" s="24">
        <v>25</v>
      </c>
      <c r="AE36" s="24">
        <v>21.7</v>
      </c>
      <c r="AF36" s="24">
        <v>52.5</v>
      </c>
      <c r="AG36" s="31">
        <v>0.8</v>
      </c>
      <c r="AH36" s="23">
        <v>100</v>
      </c>
      <c r="AI36" s="24">
        <v>28.5</v>
      </c>
      <c r="AJ36" s="24">
        <v>6.3</v>
      </c>
      <c r="AK36" s="24">
        <v>64.7</v>
      </c>
      <c r="AL36" s="25">
        <v>0.5</v>
      </c>
    </row>
    <row r="37" spans="2:38" ht="13.5" customHeight="1" x14ac:dyDescent="0.15">
      <c r="B37" s="55"/>
      <c r="C37" s="52" t="s">
        <v>99</v>
      </c>
      <c r="D37" s="26">
        <v>27</v>
      </c>
      <c r="E37" s="27">
        <v>6</v>
      </c>
      <c r="F37" s="27">
        <v>3</v>
      </c>
      <c r="G37" s="27">
        <v>14</v>
      </c>
      <c r="H37" s="32">
        <v>4</v>
      </c>
      <c r="I37" s="26">
        <v>27</v>
      </c>
      <c r="J37" s="27">
        <v>5</v>
      </c>
      <c r="K37" s="27">
        <v>3</v>
      </c>
      <c r="L37" s="27">
        <v>15</v>
      </c>
      <c r="M37" s="32">
        <v>4</v>
      </c>
      <c r="N37" s="26">
        <v>27</v>
      </c>
      <c r="O37" s="27">
        <v>2</v>
      </c>
      <c r="P37" s="27">
        <v>16</v>
      </c>
      <c r="Q37" s="27">
        <v>5</v>
      </c>
      <c r="R37" s="32">
        <v>4</v>
      </c>
      <c r="S37" s="26">
        <v>27</v>
      </c>
      <c r="T37" s="27">
        <v>1</v>
      </c>
      <c r="U37" s="27">
        <v>3</v>
      </c>
      <c r="V37" s="27">
        <v>19</v>
      </c>
      <c r="W37" s="32">
        <v>4</v>
      </c>
      <c r="X37" s="26">
        <v>27</v>
      </c>
      <c r="Y37" s="27">
        <v>11</v>
      </c>
      <c r="Z37" s="27">
        <v>1</v>
      </c>
      <c r="AA37" s="27">
        <v>11</v>
      </c>
      <c r="AB37" s="32">
        <v>4</v>
      </c>
      <c r="AC37" s="26">
        <v>27</v>
      </c>
      <c r="AD37" s="27">
        <v>4</v>
      </c>
      <c r="AE37" s="27">
        <v>5</v>
      </c>
      <c r="AF37" s="27">
        <v>14</v>
      </c>
      <c r="AG37" s="32">
        <v>4</v>
      </c>
      <c r="AH37" s="26">
        <v>27</v>
      </c>
      <c r="AI37" s="27">
        <v>6</v>
      </c>
      <c r="AJ37" s="27">
        <v>2</v>
      </c>
      <c r="AK37" s="27">
        <v>15</v>
      </c>
      <c r="AL37" s="28">
        <v>4</v>
      </c>
    </row>
    <row r="38" spans="2:38" ht="13.5" customHeight="1" x14ac:dyDescent="0.15">
      <c r="B38" s="55"/>
      <c r="C38" s="53"/>
      <c r="D38" s="23">
        <v>100</v>
      </c>
      <c r="E38" s="24">
        <v>22.2</v>
      </c>
      <c r="F38" s="24">
        <v>11.1</v>
      </c>
      <c r="G38" s="24">
        <v>51.9</v>
      </c>
      <c r="H38" s="31">
        <v>14.8</v>
      </c>
      <c r="I38" s="23">
        <v>100</v>
      </c>
      <c r="J38" s="24">
        <v>18.5</v>
      </c>
      <c r="K38" s="24">
        <v>11.1</v>
      </c>
      <c r="L38" s="24">
        <v>55.6</v>
      </c>
      <c r="M38" s="31">
        <v>14.8</v>
      </c>
      <c r="N38" s="23">
        <v>100</v>
      </c>
      <c r="O38" s="24">
        <v>7.4</v>
      </c>
      <c r="P38" s="24">
        <v>59.3</v>
      </c>
      <c r="Q38" s="24">
        <v>18.5</v>
      </c>
      <c r="R38" s="31">
        <v>14.8</v>
      </c>
      <c r="S38" s="23">
        <v>100</v>
      </c>
      <c r="T38" s="24">
        <v>3.7</v>
      </c>
      <c r="U38" s="24">
        <v>11.1</v>
      </c>
      <c r="V38" s="24">
        <v>70.400000000000006</v>
      </c>
      <c r="W38" s="31">
        <v>14.8</v>
      </c>
      <c r="X38" s="23">
        <v>100</v>
      </c>
      <c r="Y38" s="24">
        <v>40.700000000000003</v>
      </c>
      <c r="Z38" s="24">
        <v>3.7</v>
      </c>
      <c r="AA38" s="24">
        <v>40.700000000000003</v>
      </c>
      <c r="AB38" s="31">
        <v>14.8</v>
      </c>
      <c r="AC38" s="23">
        <v>100</v>
      </c>
      <c r="AD38" s="24">
        <v>14.8</v>
      </c>
      <c r="AE38" s="24">
        <v>18.5</v>
      </c>
      <c r="AF38" s="24">
        <v>51.9</v>
      </c>
      <c r="AG38" s="31">
        <v>14.8</v>
      </c>
      <c r="AH38" s="23">
        <v>100</v>
      </c>
      <c r="AI38" s="24">
        <v>22.2</v>
      </c>
      <c r="AJ38" s="24">
        <v>7.4</v>
      </c>
      <c r="AK38" s="24">
        <v>55.6</v>
      </c>
      <c r="AL38" s="25">
        <v>14.8</v>
      </c>
    </row>
    <row r="39" spans="2:38" ht="13.5" customHeight="1" x14ac:dyDescent="0.15">
      <c r="B39" s="55"/>
      <c r="C39" s="52" t="s">
        <v>218</v>
      </c>
      <c r="D39" s="26">
        <v>1965</v>
      </c>
      <c r="E39" s="27">
        <v>611</v>
      </c>
      <c r="F39" s="27">
        <v>224</v>
      </c>
      <c r="G39" s="27">
        <v>1121</v>
      </c>
      <c r="H39" s="32">
        <v>9</v>
      </c>
      <c r="I39" s="26">
        <v>1965</v>
      </c>
      <c r="J39" s="27">
        <v>530</v>
      </c>
      <c r="K39" s="27">
        <v>144</v>
      </c>
      <c r="L39" s="27">
        <v>1283</v>
      </c>
      <c r="M39" s="32">
        <v>8</v>
      </c>
      <c r="N39" s="26">
        <v>1965</v>
      </c>
      <c r="O39" s="27">
        <v>91</v>
      </c>
      <c r="P39" s="27">
        <v>1384</v>
      </c>
      <c r="Q39" s="27">
        <v>478</v>
      </c>
      <c r="R39" s="32">
        <v>12</v>
      </c>
      <c r="S39" s="26">
        <v>1965</v>
      </c>
      <c r="T39" s="27">
        <v>100</v>
      </c>
      <c r="U39" s="27">
        <v>101</v>
      </c>
      <c r="V39" s="27">
        <v>1754</v>
      </c>
      <c r="W39" s="32">
        <v>10</v>
      </c>
      <c r="X39" s="26">
        <v>1965</v>
      </c>
      <c r="Y39" s="27">
        <v>871</v>
      </c>
      <c r="Z39" s="27">
        <v>91</v>
      </c>
      <c r="AA39" s="27">
        <v>995</v>
      </c>
      <c r="AB39" s="32">
        <v>8</v>
      </c>
      <c r="AC39" s="26">
        <v>1965</v>
      </c>
      <c r="AD39" s="27">
        <v>466</v>
      </c>
      <c r="AE39" s="27">
        <v>420</v>
      </c>
      <c r="AF39" s="27">
        <v>1069</v>
      </c>
      <c r="AG39" s="32">
        <v>10</v>
      </c>
      <c r="AH39" s="26">
        <v>1965</v>
      </c>
      <c r="AI39" s="27">
        <v>564</v>
      </c>
      <c r="AJ39" s="27">
        <v>144</v>
      </c>
      <c r="AK39" s="27">
        <v>1251</v>
      </c>
      <c r="AL39" s="28">
        <v>6</v>
      </c>
    </row>
    <row r="40" spans="2:38" ht="13.5" customHeight="1" x14ac:dyDescent="0.15">
      <c r="B40" s="44"/>
      <c r="C40" s="59"/>
      <c r="D40" s="34">
        <v>100</v>
      </c>
      <c r="E40" s="35">
        <v>31.1</v>
      </c>
      <c r="F40" s="35">
        <v>11.4</v>
      </c>
      <c r="G40" s="35">
        <v>57</v>
      </c>
      <c r="H40" s="37">
        <v>0.5</v>
      </c>
      <c r="I40" s="34">
        <v>100</v>
      </c>
      <c r="J40" s="35">
        <v>27</v>
      </c>
      <c r="K40" s="35">
        <v>7.3</v>
      </c>
      <c r="L40" s="35">
        <v>65.3</v>
      </c>
      <c r="M40" s="37">
        <v>0.4</v>
      </c>
      <c r="N40" s="34">
        <v>100</v>
      </c>
      <c r="O40" s="35">
        <v>4.5999999999999996</v>
      </c>
      <c r="P40" s="35">
        <v>70.400000000000006</v>
      </c>
      <c r="Q40" s="35">
        <v>24.3</v>
      </c>
      <c r="R40" s="37">
        <v>0.6</v>
      </c>
      <c r="S40" s="34">
        <v>100</v>
      </c>
      <c r="T40" s="35">
        <v>5.0999999999999996</v>
      </c>
      <c r="U40" s="35">
        <v>5.0999999999999996</v>
      </c>
      <c r="V40" s="35">
        <v>89.3</v>
      </c>
      <c r="W40" s="37">
        <v>0.5</v>
      </c>
      <c r="X40" s="34">
        <v>100</v>
      </c>
      <c r="Y40" s="35">
        <v>44.3</v>
      </c>
      <c r="Z40" s="35">
        <v>4.5999999999999996</v>
      </c>
      <c r="AA40" s="35">
        <v>50.6</v>
      </c>
      <c r="AB40" s="37">
        <v>0.4</v>
      </c>
      <c r="AC40" s="34">
        <v>100</v>
      </c>
      <c r="AD40" s="35">
        <v>23.7</v>
      </c>
      <c r="AE40" s="35">
        <v>21.4</v>
      </c>
      <c r="AF40" s="35">
        <v>54.4</v>
      </c>
      <c r="AG40" s="37">
        <v>0.5</v>
      </c>
      <c r="AH40" s="34">
        <v>100</v>
      </c>
      <c r="AI40" s="35">
        <v>28.7</v>
      </c>
      <c r="AJ40" s="35">
        <v>7.3</v>
      </c>
      <c r="AK40" s="35">
        <v>63.7</v>
      </c>
      <c r="AL40" s="36">
        <v>0.3</v>
      </c>
    </row>
    <row r="41" spans="2:38" ht="13.5" customHeight="1" x14ac:dyDescent="0.15">
      <c r="B41" s="43" t="s">
        <v>95</v>
      </c>
      <c r="C41" s="49"/>
      <c r="D41" s="17">
        <v>2715</v>
      </c>
      <c r="E41" s="18">
        <v>843</v>
      </c>
      <c r="F41" s="18">
        <v>291</v>
      </c>
      <c r="G41" s="18">
        <v>1560</v>
      </c>
      <c r="H41" s="30">
        <v>21</v>
      </c>
      <c r="I41" s="17">
        <v>2715</v>
      </c>
      <c r="J41" s="18">
        <v>716</v>
      </c>
      <c r="K41" s="18">
        <v>200</v>
      </c>
      <c r="L41" s="18">
        <v>1778</v>
      </c>
      <c r="M41" s="30">
        <v>21</v>
      </c>
      <c r="N41" s="17">
        <v>2715</v>
      </c>
      <c r="O41" s="18">
        <v>119</v>
      </c>
      <c r="P41" s="18">
        <v>1871</v>
      </c>
      <c r="Q41" s="18">
        <v>697</v>
      </c>
      <c r="R41" s="30">
        <v>28</v>
      </c>
      <c r="S41" s="17">
        <v>2715</v>
      </c>
      <c r="T41" s="18">
        <v>148</v>
      </c>
      <c r="U41" s="18">
        <v>133</v>
      </c>
      <c r="V41" s="18">
        <v>2412</v>
      </c>
      <c r="W41" s="30">
        <v>22</v>
      </c>
      <c r="X41" s="17">
        <v>2715</v>
      </c>
      <c r="Y41" s="18">
        <v>1193</v>
      </c>
      <c r="Z41" s="18">
        <v>123</v>
      </c>
      <c r="AA41" s="18">
        <v>1379</v>
      </c>
      <c r="AB41" s="30">
        <v>20</v>
      </c>
      <c r="AC41" s="17">
        <v>2715</v>
      </c>
      <c r="AD41" s="18">
        <v>606</v>
      </c>
      <c r="AE41" s="18">
        <v>599</v>
      </c>
      <c r="AF41" s="18">
        <v>1488</v>
      </c>
      <c r="AG41" s="30">
        <v>22</v>
      </c>
      <c r="AH41" s="17">
        <v>2715</v>
      </c>
      <c r="AI41" s="18">
        <v>781</v>
      </c>
      <c r="AJ41" s="18">
        <v>202</v>
      </c>
      <c r="AK41" s="18">
        <v>1713</v>
      </c>
      <c r="AL41" s="19">
        <v>19</v>
      </c>
    </row>
    <row r="42" spans="2:38" ht="13.5" customHeight="1" x14ac:dyDescent="0.15">
      <c r="B42" s="57"/>
      <c r="C42" s="53"/>
      <c r="D42" s="23">
        <v>100</v>
      </c>
      <c r="E42" s="24">
        <v>31</v>
      </c>
      <c r="F42" s="24">
        <v>10.7</v>
      </c>
      <c r="G42" s="24">
        <v>57.5</v>
      </c>
      <c r="H42" s="31">
        <v>0.8</v>
      </c>
      <c r="I42" s="23">
        <v>100</v>
      </c>
      <c r="J42" s="24">
        <v>26.4</v>
      </c>
      <c r="K42" s="24">
        <v>7.4</v>
      </c>
      <c r="L42" s="24">
        <v>65.5</v>
      </c>
      <c r="M42" s="31">
        <v>0.8</v>
      </c>
      <c r="N42" s="23">
        <v>100</v>
      </c>
      <c r="O42" s="24">
        <v>4.4000000000000004</v>
      </c>
      <c r="P42" s="24">
        <v>68.900000000000006</v>
      </c>
      <c r="Q42" s="24">
        <v>25.7</v>
      </c>
      <c r="R42" s="31">
        <v>1</v>
      </c>
      <c r="S42" s="23">
        <v>100</v>
      </c>
      <c r="T42" s="24">
        <v>5.5</v>
      </c>
      <c r="U42" s="24">
        <v>4.9000000000000004</v>
      </c>
      <c r="V42" s="24">
        <v>88.8</v>
      </c>
      <c r="W42" s="31">
        <v>0.8</v>
      </c>
      <c r="X42" s="23">
        <v>100</v>
      </c>
      <c r="Y42" s="24">
        <v>43.9</v>
      </c>
      <c r="Z42" s="24">
        <v>4.5</v>
      </c>
      <c r="AA42" s="24">
        <v>50.8</v>
      </c>
      <c r="AB42" s="31">
        <v>0.7</v>
      </c>
      <c r="AC42" s="23">
        <v>100</v>
      </c>
      <c r="AD42" s="24">
        <v>22.3</v>
      </c>
      <c r="AE42" s="24">
        <v>22.1</v>
      </c>
      <c r="AF42" s="24">
        <v>54.8</v>
      </c>
      <c r="AG42" s="31">
        <v>0.8</v>
      </c>
      <c r="AH42" s="23">
        <v>100</v>
      </c>
      <c r="AI42" s="24">
        <v>28.8</v>
      </c>
      <c r="AJ42" s="24">
        <v>7.4</v>
      </c>
      <c r="AK42" s="24">
        <v>63.1</v>
      </c>
      <c r="AL42" s="25">
        <v>0.7</v>
      </c>
    </row>
    <row r="43" spans="2:38" ht="13.5" customHeight="1" x14ac:dyDescent="0.15">
      <c r="B43" s="54" t="s">
        <v>35</v>
      </c>
      <c r="C43" s="52" t="s">
        <v>169</v>
      </c>
      <c r="D43" s="26">
        <v>1970</v>
      </c>
      <c r="E43" s="27">
        <v>638</v>
      </c>
      <c r="F43" s="27">
        <v>180</v>
      </c>
      <c r="G43" s="27">
        <v>1142</v>
      </c>
      <c r="H43" s="32">
        <v>10</v>
      </c>
      <c r="I43" s="26">
        <v>1970</v>
      </c>
      <c r="J43" s="27">
        <v>489</v>
      </c>
      <c r="K43" s="27">
        <v>144</v>
      </c>
      <c r="L43" s="27">
        <v>1328</v>
      </c>
      <c r="M43" s="32">
        <v>9</v>
      </c>
      <c r="N43" s="26">
        <v>1970</v>
      </c>
      <c r="O43" s="27">
        <v>82</v>
      </c>
      <c r="P43" s="27">
        <v>1426</v>
      </c>
      <c r="Q43" s="27">
        <v>448</v>
      </c>
      <c r="R43" s="32">
        <v>14</v>
      </c>
      <c r="S43" s="26">
        <v>1970</v>
      </c>
      <c r="T43" s="27">
        <v>85</v>
      </c>
      <c r="U43" s="27">
        <v>84</v>
      </c>
      <c r="V43" s="27">
        <v>1791</v>
      </c>
      <c r="W43" s="32">
        <v>10</v>
      </c>
      <c r="X43" s="26">
        <v>1970</v>
      </c>
      <c r="Y43" s="27">
        <v>848</v>
      </c>
      <c r="Z43" s="27">
        <v>80</v>
      </c>
      <c r="AA43" s="27">
        <v>1033</v>
      </c>
      <c r="AB43" s="32">
        <v>9</v>
      </c>
      <c r="AC43" s="26">
        <v>1970</v>
      </c>
      <c r="AD43" s="27">
        <v>447</v>
      </c>
      <c r="AE43" s="27">
        <v>389</v>
      </c>
      <c r="AF43" s="27">
        <v>1124</v>
      </c>
      <c r="AG43" s="32">
        <v>10</v>
      </c>
      <c r="AH43" s="26">
        <v>1970</v>
      </c>
      <c r="AI43" s="27">
        <v>490</v>
      </c>
      <c r="AJ43" s="27">
        <v>139</v>
      </c>
      <c r="AK43" s="27">
        <v>1332</v>
      </c>
      <c r="AL43" s="28">
        <v>9</v>
      </c>
    </row>
    <row r="44" spans="2:38" ht="13.5" customHeight="1" x14ac:dyDescent="0.15">
      <c r="B44" s="55"/>
      <c r="C44" s="53"/>
      <c r="D44" s="23">
        <v>100</v>
      </c>
      <c r="E44" s="24">
        <v>32.4</v>
      </c>
      <c r="F44" s="24">
        <v>9.1</v>
      </c>
      <c r="G44" s="24">
        <v>58</v>
      </c>
      <c r="H44" s="31">
        <v>0.5</v>
      </c>
      <c r="I44" s="23">
        <v>100</v>
      </c>
      <c r="J44" s="24">
        <v>24.8</v>
      </c>
      <c r="K44" s="24">
        <v>7.3</v>
      </c>
      <c r="L44" s="24">
        <v>67.400000000000006</v>
      </c>
      <c r="M44" s="31">
        <v>0.5</v>
      </c>
      <c r="N44" s="23">
        <v>100</v>
      </c>
      <c r="O44" s="24">
        <v>4.2</v>
      </c>
      <c r="P44" s="24">
        <v>72.400000000000006</v>
      </c>
      <c r="Q44" s="24">
        <v>22.7</v>
      </c>
      <c r="R44" s="31">
        <v>0.7</v>
      </c>
      <c r="S44" s="23">
        <v>100</v>
      </c>
      <c r="T44" s="24">
        <v>4.3</v>
      </c>
      <c r="U44" s="24">
        <v>4.3</v>
      </c>
      <c r="V44" s="24">
        <v>90.9</v>
      </c>
      <c r="W44" s="31">
        <v>0.5</v>
      </c>
      <c r="X44" s="23">
        <v>100</v>
      </c>
      <c r="Y44" s="24">
        <v>43</v>
      </c>
      <c r="Z44" s="24">
        <v>4.0999999999999996</v>
      </c>
      <c r="AA44" s="24">
        <v>52.4</v>
      </c>
      <c r="AB44" s="31">
        <v>0.5</v>
      </c>
      <c r="AC44" s="23">
        <v>100</v>
      </c>
      <c r="AD44" s="24">
        <v>22.7</v>
      </c>
      <c r="AE44" s="24">
        <v>19.7</v>
      </c>
      <c r="AF44" s="24">
        <v>57.1</v>
      </c>
      <c r="AG44" s="31">
        <v>0.5</v>
      </c>
      <c r="AH44" s="23">
        <v>100</v>
      </c>
      <c r="AI44" s="24">
        <v>24.9</v>
      </c>
      <c r="AJ44" s="24">
        <v>7.1</v>
      </c>
      <c r="AK44" s="24">
        <v>67.599999999999994</v>
      </c>
      <c r="AL44" s="25">
        <v>0.5</v>
      </c>
    </row>
    <row r="45" spans="2:38" ht="13.5" customHeight="1" x14ac:dyDescent="0.15">
      <c r="B45" s="55"/>
      <c r="C45" s="52" t="s">
        <v>217</v>
      </c>
      <c r="D45" s="26">
        <v>528</v>
      </c>
      <c r="E45" s="27">
        <v>151</v>
      </c>
      <c r="F45" s="27">
        <v>75</v>
      </c>
      <c r="G45" s="27">
        <v>297</v>
      </c>
      <c r="H45" s="32">
        <v>5</v>
      </c>
      <c r="I45" s="26">
        <v>528</v>
      </c>
      <c r="J45" s="27">
        <v>162</v>
      </c>
      <c r="K45" s="27">
        <v>41</v>
      </c>
      <c r="L45" s="27">
        <v>320</v>
      </c>
      <c r="M45" s="32">
        <v>5</v>
      </c>
      <c r="N45" s="26">
        <v>528</v>
      </c>
      <c r="O45" s="27">
        <v>27</v>
      </c>
      <c r="P45" s="27">
        <v>320</v>
      </c>
      <c r="Q45" s="27">
        <v>175</v>
      </c>
      <c r="R45" s="32">
        <v>6</v>
      </c>
      <c r="S45" s="26">
        <v>528</v>
      </c>
      <c r="T45" s="27">
        <v>38</v>
      </c>
      <c r="U45" s="27">
        <v>36</v>
      </c>
      <c r="V45" s="27">
        <v>449</v>
      </c>
      <c r="W45" s="32">
        <v>5</v>
      </c>
      <c r="X45" s="26">
        <v>528</v>
      </c>
      <c r="Y45" s="27">
        <v>247</v>
      </c>
      <c r="Z45" s="27">
        <v>33</v>
      </c>
      <c r="AA45" s="27">
        <v>243</v>
      </c>
      <c r="AB45" s="32">
        <v>5</v>
      </c>
      <c r="AC45" s="26">
        <v>528</v>
      </c>
      <c r="AD45" s="27">
        <v>120</v>
      </c>
      <c r="AE45" s="27">
        <v>150</v>
      </c>
      <c r="AF45" s="27">
        <v>252</v>
      </c>
      <c r="AG45" s="32">
        <v>6</v>
      </c>
      <c r="AH45" s="26">
        <v>528</v>
      </c>
      <c r="AI45" s="27">
        <v>191</v>
      </c>
      <c r="AJ45" s="27">
        <v>46</v>
      </c>
      <c r="AK45" s="27">
        <v>287</v>
      </c>
      <c r="AL45" s="28">
        <v>4</v>
      </c>
    </row>
    <row r="46" spans="2:38" ht="13.5" customHeight="1" x14ac:dyDescent="0.15">
      <c r="B46" s="55"/>
      <c r="C46" s="53"/>
      <c r="D46" s="23">
        <v>100</v>
      </c>
      <c r="E46" s="24">
        <v>28.6</v>
      </c>
      <c r="F46" s="24">
        <v>14.2</v>
      </c>
      <c r="G46" s="24">
        <v>56.3</v>
      </c>
      <c r="H46" s="31">
        <v>0.9</v>
      </c>
      <c r="I46" s="23">
        <v>100</v>
      </c>
      <c r="J46" s="24">
        <v>30.7</v>
      </c>
      <c r="K46" s="24">
        <v>7.8</v>
      </c>
      <c r="L46" s="24">
        <v>60.6</v>
      </c>
      <c r="M46" s="31">
        <v>0.9</v>
      </c>
      <c r="N46" s="23">
        <v>100</v>
      </c>
      <c r="O46" s="24">
        <v>5.0999999999999996</v>
      </c>
      <c r="P46" s="24">
        <v>60.6</v>
      </c>
      <c r="Q46" s="24">
        <v>33.1</v>
      </c>
      <c r="R46" s="31">
        <v>1.1000000000000001</v>
      </c>
      <c r="S46" s="23">
        <v>100</v>
      </c>
      <c r="T46" s="24">
        <v>7.2</v>
      </c>
      <c r="U46" s="24">
        <v>6.8</v>
      </c>
      <c r="V46" s="24">
        <v>85</v>
      </c>
      <c r="W46" s="31">
        <v>0.9</v>
      </c>
      <c r="X46" s="23">
        <v>100</v>
      </c>
      <c r="Y46" s="24">
        <v>46.8</v>
      </c>
      <c r="Z46" s="24">
        <v>6.3</v>
      </c>
      <c r="AA46" s="24">
        <v>46</v>
      </c>
      <c r="AB46" s="31">
        <v>0.9</v>
      </c>
      <c r="AC46" s="23">
        <v>100</v>
      </c>
      <c r="AD46" s="24">
        <v>22.7</v>
      </c>
      <c r="AE46" s="24">
        <v>28.4</v>
      </c>
      <c r="AF46" s="24">
        <v>47.7</v>
      </c>
      <c r="AG46" s="31">
        <v>1.1000000000000001</v>
      </c>
      <c r="AH46" s="23">
        <v>100</v>
      </c>
      <c r="AI46" s="24">
        <v>36.200000000000003</v>
      </c>
      <c r="AJ46" s="24">
        <v>8.6999999999999993</v>
      </c>
      <c r="AK46" s="24">
        <v>54.4</v>
      </c>
      <c r="AL46" s="25">
        <v>0.8</v>
      </c>
    </row>
    <row r="47" spans="2:38" ht="13.5" customHeight="1" x14ac:dyDescent="0.15">
      <c r="B47" s="55"/>
      <c r="C47" s="52" t="s">
        <v>166</v>
      </c>
      <c r="D47" s="26">
        <v>200</v>
      </c>
      <c r="E47" s="27">
        <v>52</v>
      </c>
      <c r="F47" s="27">
        <v>35</v>
      </c>
      <c r="G47" s="27">
        <v>111</v>
      </c>
      <c r="H47" s="32">
        <v>2</v>
      </c>
      <c r="I47" s="26">
        <v>200</v>
      </c>
      <c r="J47" s="27">
        <v>62</v>
      </c>
      <c r="K47" s="27">
        <v>14</v>
      </c>
      <c r="L47" s="27">
        <v>121</v>
      </c>
      <c r="M47" s="32">
        <v>3</v>
      </c>
      <c r="N47" s="26">
        <v>200</v>
      </c>
      <c r="O47" s="27">
        <v>9</v>
      </c>
      <c r="P47" s="27">
        <v>118</v>
      </c>
      <c r="Q47" s="27">
        <v>69</v>
      </c>
      <c r="R47" s="32">
        <v>4</v>
      </c>
      <c r="S47" s="26">
        <v>200</v>
      </c>
      <c r="T47" s="27">
        <v>24</v>
      </c>
      <c r="U47" s="27">
        <v>11</v>
      </c>
      <c r="V47" s="27">
        <v>162</v>
      </c>
      <c r="W47" s="32">
        <v>3</v>
      </c>
      <c r="X47" s="26">
        <v>200</v>
      </c>
      <c r="Y47" s="27">
        <v>93</v>
      </c>
      <c r="Z47" s="27">
        <v>10</v>
      </c>
      <c r="AA47" s="27">
        <v>95</v>
      </c>
      <c r="AB47" s="32">
        <v>2</v>
      </c>
      <c r="AC47" s="26">
        <v>200</v>
      </c>
      <c r="AD47" s="27">
        <v>37</v>
      </c>
      <c r="AE47" s="27">
        <v>57</v>
      </c>
      <c r="AF47" s="27">
        <v>104</v>
      </c>
      <c r="AG47" s="32">
        <v>2</v>
      </c>
      <c r="AH47" s="26">
        <v>200</v>
      </c>
      <c r="AI47" s="27">
        <v>96</v>
      </c>
      <c r="AJ47" s="27">
        <v>15</v>
      </c>
      <c r="AK47" s="27">
        <v>87</v>
      </c>
      <c r="AL47" s="28">
        <v>2</v>
      </c>
    </row>
    <row r="48" spans="2:38" ht="13.5" customHeight="1" x14ac:dyDescent="0.15">
      <c r="B48" s="55"/>
      <c r="C48" s="53"/>
      <c r="D48" s="23">
        <v>100</v>
      </c>
      <c r="E48" s="24">
        <v>26</v>
      </c>
      <c r="F48" s="24">
        <v>17.5</v>
      </c>
      <c r="G48" s="24">
        <v>55.5</v>
      </c>
      <c r="H48" s="31">
        <v>1</v>
      </c>
      <c r="I48" s="23">
        <v>100</v>
      </c>
      <c r="J48" s="24">
        <v>31</v>
      </c>
      <c r="K48" s="24">
        <v>7</v>
      </c>
      <c r="L48" s="24">
        <v>60.5</v>
      </c>
      <c r="M48" s="31">
        <v>1.5</v>
      </c>
      <c r="N48" s="23">
        <v>100</v>
      </c>
      <c r="O48" s="24">
        <v>4.5</v>
      </c>
      <c r="P48" s="24">
        <v>59</v>
      </c>
      <c r="Q48" s="24">
        <v>34.5</v>
      </c>
      <c r="R48" s="31">
        <v>2</v>
      </c>
      <c r="S48" s="23">
        <v>100</v>
      </c>
      <c r="T48" s="24">
        <v>12</v>
      </c>
      <c r="U48" s="24">
        <v>5.5</v>
      </c>
      <c r="V48" s="24">
        <v>81</v>
      </c>
      <c r="W48" s="31">
        <v>1.5</v>
      </c>
      <c r="X48" s="23">
        <v>100</v>
      </c>
      <c r="Y48" s="24">
        <v>46.5</v>
      </c>
      <c r="Z48" s="24">
        <v>5</v>
      </c>
      <c r="AA48" s="24">
        <v>47.5</v>
      </c>
      <c r="AB48" s="31">
        <v>1</v>
      </c>
      <c r="AC48" s="23">
        <v>100</v>
      </c>
      <c r="AD48" s="24">
        <v>18.5</v>
      </c>
      <c r="AE48" s="24">
        <v>28.5</v>
      </c>
      <c r="AF48" s="24">
        <v>52</v>
      </c>
      <c r="AG48" s="31">
        <v>1</v>
      </c>
      <c r="AH48" s="23">
        <v>100</v>
      </c>
      <c r="AI48" s="24">
        <v>48</v>
      </c>
      <c r="AJ48" s="24">
        <v>7.5</v>
      </c>
      <c r="AK48" s="24">
        <v>43.5</v>
      </c>
      <c r="AL48" s="25">
        <v>1</v>
      </c>
    </row>
    <row r="49" spans="2:38" ht="13.5" customHeight="1" x14ac:dyDescent="0.15">
      <c r="B49" s="55"/>
      <c r="C49" s="52" t="s">
        <v>99</v>
      </c>
      <c r="D49" s="26">
        <v>17</v>
      </c>
      <c r="E49" s="27">
        <v>2</v>
      </c>
      <c r="F49" s="27">
        <v>1</v>
      </c>
      <c r="G49" s="27">
        <v>10</v>
      </c>
      <c r="H49" s="32">
        <v>4</v>
      </c>
      <c r="I49" s="26">
        <v>17</v>
      </c>
      <c r="J49" s="27">
        <v>3</v>
      </c>
      <c r="K49" s="27">
        <v>1</v>
      </c>
      <c r="L49" s="27">
        <v>9</v>
      </c>
      <c r="M49" s="32">
        <v>4</v>
      </c>
      <c r="N49" s="26">
        <v>17</v>
      </c>
      <c r="O49" s="27">
        <v>1</v>
      </c>
      <c r="P49" s="27">
        <v>7</v>
      </c>
      <c r="Q49" s="27">
        <v>5</v>
      </c>
      <c r="R49" s="32">
        <v>4</v>
      </c>
      <c r="S49" s="26">
        <v>17</v>
      </c>
      <c r="T49" s="27">
        <v>1</v>
      </c>
      <c r="U49" s="27">
        <v>2</v>
      </c>
      <c r="V49" s="27">
        <v>10</v>
      </c>
      <c r="W49" s="32">
        <v>4</v>
      </c>
      <c r="X49" s="26">
        <v>17</v>
      </c>
      <c r="Y49" s="27">
        <v>5</v>
      </c>
      <c r="Z49" s="27" t="s">
        <v>196</v>
      </c>
      <c r="AA49" s="27">
        <v>8</v>
      </c>
      <c r="AB49" s="32">
        <v>4</v>
      </c>
      <c r="AC49" s="26">
        <v>17</v>
      </c>
      <c r="AD49" s="27">
        <v>2</v>
      </c>
      <c r="AE49" s="27">
        <v>3</v>
      </c>
      <c r="AF49" s="27">
        <v>8</v>
      </c>
      <c r="AG49" s="32">
        <v>4</v>
      </c>
      <c r="AH49" s="26">
        <v>17</v>
      </c>
      <c r="AI49" s="27">
        <v>4</v>
      </c>
      <c r="AJ49" s="27">
        <v>2</v>
      </c>
      <c r="AK49" s="27">
        <v>7</v>
      </c>
      <c r="AL49" s="28">
        <v>4</v>
      </c>
    </row>
    <row r="50" spans="2:38" ht="13.5" customHeight="1" x14ac:dyDescent="0.15">
      <c r="B50" s="55"/>
      <c r="C50" s="53"/>
      <c r="D50" s="23">
        <v>100</v>
      </c>
      <c r="E50" s="24">
        <v>11.8</v>
      </c>
      <c r="F50" s="24">
        <v>5.9</v>
      </c>
      <c r="G50" s="24">
        <v>58.8</v>
      </c>
      <c r="H50" s="31">
        <v>23.5</v>
      </c>
      <c r="I50" s="23">
        <v>100</v>
      </c>
      <c r="J50" s="24">
        <v>17.600000000000001</v>
      </c>
      <c r="K50" s="24">
        <v>5.9</v>
      </c>
      <c r="L50" s="24">
        <v>52.9</v>
      </c>
      <c r="M50" s="31">
        <v>23.5</v>
      </c>
      <c r="N50" s="23">
        <v>100</v>
      </c>
      <c r="O50" s="24">
        <v>5.9</v>
      </c>
      <c r="P50" s="24">
        <v>41.2</v>
      </c>
      <c r="Q50" s="24">
        <v>29.4</v>
      </c>
      <c r="R50" s="31">
        <v>23.5</v>
      </c>
      <c r="S50" s="23">
        <v>100</v>
      </c>
      <c r="T50" s="24">
        <v>5.9</v>
      </c>
      <c r="U50" s="24">
        <v>11.8</v>
      </c>
      <c r="V50" s="24">
        <v>58.8</v>
      </c>
      <c r="W50" s="31">
        <v>23.5</v>
      </c>
      <c r="X50" s="23">
        <v>100</v>
      </c>
      <c r="Y50" s="24">
        <v>29.4</v>
      </c>
      <c r="Z50" s="24" t="s">
        <v>132</v>
      </c>
      <c r="AA50" s="24">
        <v>47.1</v>
      </c>
      <c r="AB50" s="31">
        <v>23.5</v>
      </c>
      <c r="AC50" s="23">
        <v>100</v>
      </c>
      <c r="AD50" s="24">
        <v>11.8</v>
      </c>
      <c r="AE50" s="24">
        <v>17.600000000000001</v>
      </c>
      <c r="AF50" s="24">
        <v>47.1</v>
      </c>
      <c r="AG50" s="31">
        <v>23.5</v>
      </c>
      <c r="AH50" s="23">
        <v>100</v>
      </c>
      <c r="AI50" s="24">
        <v>23.5</v>
      </c>
      <c r="AJ50" s="24">
        <v>11.8</v>
      </c>
      <c r="AK50" s="24">
        <v>41.2</v>
      </c>
      <c r="AL50" s="25">
        <v>23.5</v>
      </c>
    </row>
    <row r="51" spans="2:38" ht="13.5" customHeight="1" x14ac:dyDescent="0.15">
      <c r="B51" s="55"/>
      <c r="C51" s="52" t="s">
        <v>218</v>
      </c>
      <c r="D51" s="26">
        <v>728</v>
      </c>
      <c r="E51" s="27">
        <v>203</v>
      </c>
      <c r="F51" s="27">
        <v>110</v>
      </c>
      <c r="G51" s="27">
        <v>408</v>
      </c>
      <c r="H51" s="32">
        <v>7</v>
      </c>
      <c r="I51" s="26">
        <v>728</v>
      </c>
      <c r="J51" s="27">
        <v>224</v>
      </c>
      <c r="K51" s="27">
        <v>55</v>
      </c>
      <c r="L51" s="27">
        <v>441</v>
      </c>
      <c r="M51" s="32">
        <v>8</v>
      </c>
      <c r="N51" s="26">
        <v>728</v>
      </c>
      <c r="O51" s="27">
        <v>36</v>
      </c>
      <c r="P51" s="27">
        <v>438</v>
      </c>
      <c r="Q51" s="27">
        <v>244</v>
      </c>
      <c r="R51" s="32">
        <v>10</v>
      </c>
      <c r="S51" s="26">
        <v>728</v>
      </c>
      <c r="T51" s="27">
        <v>62</v>
      </c>
      <c r="U51" s="27">
        <v>47</v>
      </c>
      <c r="V51" s="27">
        <v>611</v>
      </c>
      <c r="W51" s="32">
        <v>8</v>
      </c>
      <c r="X51" s="26">
        <v>728</v>
      </c>
      <c r="Y51" s="27">
        <v>340</v>
      </c>
      <c r="Z51" s="27">
        <v>43</v>
      </c>
      <c r="AA51" s="27">
        <v>338</v>
      </c>
      <c r="AB51" s="32">
        <v>7</v>
      </c>
      <c r="AC51" s="26">
        <v>728</v>
      </c>
      <c r="AD51" s="27">
        <v>157</v>
      </c>
      <c r="AE51" s="27">
        <v>207</v>
      </c>
      <c r="AF51" s="27">
        <v>356</v>
      </c>
      <c r="AG51" s="32">
        <v>8</v>
      </c>
      <c r="AH51" s="26">
        <v>728</v>
      </c>
      <c r="AI51" s="27">
        <v>287</v>
      </c>
      <c r="AJ51" s="27">
        <v>61</v>
      </c>
      <c r="AK51" s="27">
        <v>374</v>
      </c>
      <c r="AL51" s="28">
        <v>6</v>
      </c>
    </row>
    <row r="52" spans="2:38" ht="13.5" customHeight="1" x14ac:dyDescent="0.15">
      <c r="B52" s="44"/>
      <c r="C52" s="59"/>
      <c r="D52" s="34">
        <v>100</v>
      </c>
      <c r="E52" s="35">
        <v>27.9</v>
      </c>
      <c r="F52" s="35">
        <v>15.1</v>
      </c>
      <c r="G52" s="35">
        <v>56</v>
      </c>
      <c r="H52" s="37">
        <v>1</v>
      </c>
      <c r="I52" s="34">
        <v>100</v>
      </c>
      <c r="J52" s="35">
        <v>30.8</v>
      </c>
      <c r="K52" s="35">
        <v>7.6</v>
      </c>
      <c r="L52" s="35">
        <v>60.6</v>
      </c>
      <c r="M52" s="37">
        <v>1.1000000000000001</v>
      </c>
      <c r="N52" s="34">
        <v>100</v>
      </c>
      <c r="O52" s="35">
        <v>4.9000000000000004</v>
      </c>
      <c r="P52" s="35">
        <v>60.2</v>
      </c>
      <c r="Q52" s="35">
        <v>33.5</v>
      </c>
      <c r="R52" s="37">
        <v>1.4</v>
      </c>
      <c r="S52" s="34">
        <v>100</v>
      </c>
      <c r="T52" s="35">
        <v>8.5</v>
      </c>
      <c r="U52" s="35">
        <v>6.5</v>
      </c>
      <c r="V52" s="35">
        <v>83.9</v>
      </c>
      <c r="W52" s="37">
        <v>1.1000000000000001</v>
      </c>
      <c r="X52" s="34">
        <v>100</v>
      </c>
      <c r="Y52" s="35">
        <v>46.7</v>
      </c>
      <c r="Z52" s="35">
        <v>5.9</v>
      </c>
      <c r="AA52" s="35">
        <v>46.4</v>
      </c>
      <c r="AB52" s="37">
        <v>1</v>
      </c>
      <c r="AC52" s="34">
        <v>100</v>
      </c>
      <c r="AD52" s="35">
        <v>21.6</v>
      </c>
      <c r="AE52" s="35">
        <v>28.4</v>
      </c>
      <c r="AF52" s="35">
        <v>48.9</v>
      </c>
      <c r="AG52" s="37">
        <v>1.1000000000000001</v>
      </c>
      <c r="AH52" s="34">
        <v>100</v>
      </c>
      <c r="AI52" s="35">
        <v>39.4</v>
      </c>
      <c r="AJ52" s="35">
        <v>8.4</v>
      </c>
      <c r="AK52" s="35">
        <v>51.4</v>
      </c>
      <c r="AL52" s="36">
        <v>0.8</v>
      </c>
    </row>
    <row r="53" spans="2:38" ht="13.5" customHeight="1" x14ac:dyDescent="0.15">
      <c r="B53" s="43" t="s">
        <v>95</v>
      </c>
      <c r="C53" s="49"/>
      <c r="D53" s="17">
        <v>2715</v>
      </c>
      <c r="E53" s="18">
        <v>843</v>
      </c>
      <c r="F53" s="18">
        <v>291</v>
      </c>
      <c r="G53" s="18">
        <v>1560</v>
      </c>
      <c r="H53" s="30">
        <v>21</v>
      </c>
      <c r="I53" s="17">
        <v>2715</v>
      </c>
      <c r="J53" s="18">
        <v>716</v>
      </c>
      <c r="K53" s="18">
        <v>200</v>
      </c>
      <c r="L53" s="18">
        <v>1778</v>
      </c>
      <c r="M53" s="30">
        <v>21</v>
      </c>
      <c r="N53" s="17">
        <v>2715</v>
      </c>
      <c r="O53" s="18">
        <v>119</v>
      </c>
      <c r="P53" s="18">
        <v>1871</v>
      </c>
      <c r="Q53" s="18">
        <v>697</v>
      </c>
      <c r="R53" s="30">
        <v>28</v>
      </c>
      <c r="S53" s="17">
        <v>2715</v>
      </c>
      <c r="T53" s="18">
        <v>148</v>
      </c>
      <c r="U53" s="18">
        <v>133</v>
      </c>
      <c r="V53" s="18">
        <v>2412</v>
      </c>
      <c r="W53" s="30">
        <v>22</v>
      </c>
      <c r="X53" s="17">
        <v>2715</v>
      </c>
      <c r="Y53" s="18">
        <v>1193</v>
      </c>
      <c r="Z53" s="18">
        <v>123</v>
      </c>
      <c r="AA53" s="18">
        <v>1379</v>
      </c>
      <c r="AB53" s="30">
        <v>20</v>
      </c>
      <c r="AC53" s="17">
        <v>2715</v>
      </c>
      <c r="AD53" s="18">
        <v>606</v>
      </c>
      <c r="AE53" s="18">
        <v>599</v>
      </c>
      <c r="AF53" s="18">
        <v>1488</v>
      </c>
      <c r="AG53" s="30">
        <v>22</v>
      </c>
      <c r="AH53" s="17">
        <v>2715</v>
      </c>
      <c r="AI53" s="18">
        <v>781</v>
      </c>
      <c r="AJ53" s="18">
        <v>202</v>
      </c>
      <c r="AK53" s="18">
        <v>1713</v>
      </c>
      <c r="AL53" s="19">
        <v>19</v>
      </c>
    </row>
    <row r="54" spans="2:38" ht="13.5" customHeight="1" x14ac:dyDescent="0.15">
      <c r="B54" s="57"/>
      <c r="C54" s="53"/>
      <c r="D54" s="23">
        <v>100</v>
      </c>
      <c r="E54" s="24">
        <v>31</v>
      </c>
      <c r="F54" s="24">
        <v>10.7</v>
      </c>
      <c r="G54" s="24">
        <v>57.5</v>
      </c>
      <c r="H54" s="31">
        <v>0.8</v>
      </c>
      <c r="I54" s="23">
        <v>100</v>
      </c>
      <c r="J54" s="24">
        <v>26.4</v>
      </c>
      <c r="K54" s="24">
        <v>7.4</v>
      </c>
      <c r="L54" s="24">
        <v>65.5</v>
      </c>
      <c r="M54" s="31">
        <v>0.8</v>
      </c>
      <c r="N54" s="23">
        <v>100</v>
      </c>
      <c r="O54" s="24">
        <v>4.4000000000000004</v>
      </c>
      <c r="P54" s="24">
        <v>68.900000000000006</v>
      </c>
      <c r="Q54" s="24">
        <v>25.7</v>
      </c>
      <c r="R54" s="31">
        <v>1</v>
      </c>
      <c r="S54" s="23">
        <v>100</v>
      </c>
      <c r="T54" s="24">
        <v>5.5</v>
      </c>
      <c r="U54" s="24">
        <v>4.9000000000000004</v>
      </c>
      <c r="V54" s="24">
        <v>88.8</v>
      </c>
      <c r="W54" s="31">
        <v>0.8</v>
      </c>
      <c r="X54" s="23">
        <v>100</v>
      </c>
      <c r="Y54" s="24">
        <v>43.9</v>
      </c>
      <c r="Z54" s="24">
        <v>4.5</v>
      </c>
      <c r="AA54" s="24">
        <v>50.8</v>
      </c>
      <c r="AB54" s="31">
        <v>0.7</v>
      </c>
      <c r="AC54" s="23">
        <v>100</v>
      </c>
      <c r="AD54" s="24">
        <v>22.3</v>
      </c>
      <c r="AE54" s="24">
        <v>22.1</v>
      </c>
      <c r="AF54" s="24">
        <v>54.8</v>
      </c>
      <c r="AG54" s="31">
        <v>0.8</v>
      </c>
      <c r="AH54" s="23">
        <v>100</v>
      </c>
      <c r="AI54" s="24">
        <v>28.8</v>
      </c>
      <c r="AJ54" s="24">
        <v>7.4</v>
      </c>
      <c r="AK54" s="24">
        <v>63.1</v>
      </c>
      <c r="AL54" s="25">
        <v>0.7</v>
      </c>
    </row>
    <row r="55" spans="2:38" ht="13.5" customHeight="1" x14ac:dyDescent="0.15">
      <c r="B55" s="54" t="s">
        <v>36</v>
      </c>
      <c r="C55" s="52" t="s">
        <v>169</v>
      </c>
      <c r="D55" s="26">
        <v>1396</v>
      </c>
      <c r="E55" s="27">
        <v>441</v>
      </c>
      <c r="F55" s="27">
        <v>98</v>
      </c>
      <c r="G55" s="27">
        <v>851</v>
      </c>
      <c r="H55" s="32">
        <v>6</v>
      </c>
      <c r="I55" s="26">
        <v>1396</v>
      </c>
      <c r="J55" s="27">
        <v>268</v>
      </c>
      <c r="K55" s="27">
        <v>101</v>
      </c>
      <c r="L55" s="27">
        <v>1021</v>
      </c>
      <c r="M55" s="32">
        <v>6</v>
      </c>
      <c r="N55" s="26">
        <v>1396</v>
      </c>
      <c r="O55" s="27">
        <v>61</v>
      </c>
      <c r="P55" s="27">
        <v>974</v>
      </c>
      <c r="Q55" s="27">
        <v>353</v>
      </c>
      <c r="R55" s="32">
        <v>8</v>
      </c>
      <c r="S55" s="26">
        <v>1396</v>
      </c>
      <c r="T55" s="27">
        <v>44</v>
      </c>
      <c r="U55" s="27">
        <v>60</v>
      </c>
      <c r="V55" s="27">
        <v>1286</v>
      </c>
      <c r="W55" s="32">
        <v>6</v>
      </c>
      <c r="X55" s="26">
        <v>1396</v>
      </c>
      <c r="Y55" s="27">
        <v>544</v>
      </c>
      <c r="Z55" s="27">
        <v>62</v>
      </c>
      <c r="AA55" s="27">
        <v>784</v>
      </c>
      <c r="AB55" s="32">
        <v>6</v>
      </c>
      <c r="AC55" s="26">
        <v>1396</v>
      </c>
      <c r="AD55" s="27">
        <v>296</v>
      </c>
      <c r="AE55" s="27">
        <v>262</v>
      </c>
      <c r="AF55" s="27">
        <v>831</v>
      </c>
      <c r="AG55" s="32">
        <v>7</v>
      </c>
      <c r="AH55" s="26">
        <v>1396</v>
      </c>
      <c r="AI55" s="27">
        <v>233</v>
      </c>
      <c r="AJ55" s="27">
        <v>110</v>
      </c>
      <c r="AK55" s="27">
        <v>1048</v>
      </c>
      <c r="AL55" s="28">
        <v>5</v>
      </c>
    </row>
    <row r="56" spans="2:38" ht="13.5" customHeight="1" x14ac:dyDescent="0.15">
      <c r="B56" s="55"/>
      <c r="C56" s="53"/>
      <c r="D56" s="23">
        <v>100</v>
      </c>
      <c r="E56" s="24">
        <v>31.6</v>
      </c>
      <c r="F56" s="24">
        <v>7</v>
      </c>
      <c r="G56" s="24">
        <v>61</v>
      </c>
      <c r="H56" s="31">
        <v>0.4</v>
      </c>
      <c r="I56" s="23">
        <v>100</v>
      </c>
      <c r="J56" s="24">
        <v>19.2</v>
      </c>
      <c r="K56" s="24">
        <v>7.2</v>
      </c>
      <c r="L56" s="24">
        <v>73.099999999999994</v>
      </c>
      <c r="M56" s="31">
        <v>0.4</v>
      </c>
      <c r="N56" s="23">
        <v>100</v>
      </c>
      <c r="O56" s="24">
        <v>4.4000000000000004</v>
      </c>
      <c r="P56" s="24">
        <v>69.8</v>
      </c>
      <c r="Q56" s="24">
        <v>25.3</v>
      </c>
      <c r="R56" s="31">
        <v>0.6</v>
      </c>
      <c r="S56" s="23">
        <v>100</v>
      </c>
      <c r="T56" s="24">
        <v>3.2</v>
      </c>
      <c r="U56" s="24">
        <v>4.3</v>
      </c>
      <c r="V56" s="24">
        <v>92.1</v>
      </c>
      <c r="W56" s="31">
        <v>0.4</v>
      </c>
      <c r="X56" s="23">
        <v>100</v>
      </c>
      <c r="Y56" s="24">
        <v>39</v>
      </c>
      <c r="Z56" s="24">
        <v>4.4000000000000004</v>
      </c>
      <c r="AA56" s="24">
        <v>56.2</v>
      </c>
      <c r="AB56" s="31">
        <v>0.4</v>
      </c>
      <c r="AC56" s="23">
        <v>100</v>
      </c>
      <c r="AD56" s="24">
        <v>21.2</v>
      </c>
      <c r="AE56" s="24">
        <v>18.8</v>
      </c>
      <c r="AF56" s="24">
        <v>59.5</v>
      </c>
      <c r="AG56" s="31">
        <v>0.5</v>
      </c>
      <c r="AH56" s="23">
        <v>100</v>
      </c>
      <c r="AI56" s="24">
        <v>16.7</v>
      </c>
      <c r="AJ56" s="24">
        <v>7.9</v>
      </c>
      <c r="AK56" s="24">
        <v>75.099999999999994</v>
      </c>
      <c r="AL56" s="25">
        <v>0.4</v>
      </c>
    </row>
    <row r="57" spans="2:38" ht="13.5" customHeight="1" x14ac:dyDescent="0.15">
      <c r="B57" s="55"/>
      <c r="C57" s="52" t="s">
        <v>217</v>
      </c>
      <c r="D57" s="26">
        <v>868</v>
      </c>
      <c r="E57" s="27">
        <v>258</v>
      </c>
      <c r="F57" s="27">
        <v>117</v>
      </c>
      <c r="G57" s="27">
        <v>486</v>
      </c>
      <c r="H57" s="32">
        <v>7</v>
      </c>
      <c r="I57" s="26">
        <v>868</v>
      </c>
      <c r="J57" s="27">
        <v>259</v>
      </c>
      <c r="K57" s="27">
        <v>65</v>
      </c>
      <c r="L57" s="27">
        <v>537</v>
      </c>
      <c r="M57" s="32">
        <v>7</v>
      </c>
      <c r="N57" s="26">
        <v>868</v>
      </c>
      <c r="O57" s="27">
        <v>33</v>
      </c>
      <c r="P57" s="27">
        <v>615</v>
      </c>
      <c r="Q57" s="27">
        <v>209</v>
      </c>
      <c r="R57" s="32">
        <v>11</v>
      </c>
      <c r="S57" s="26">
        <v>868</v>
      </c>
      <c r="T57" s="27">
        <v>53</v>
      </c>
      <c r="U57" s="27">
        <v>38</v>
      </c>
      <c r="V57" s="27">
        <v>769</v>
      </c>
      <c r="W57" s="32">
        <v>8</v>
      </c>
      <c r="X57" s="26">
        <v>868</v>
      </c>
      <c r="Y57" s="27">
        <v>409</v>
      </c>
      <c r="Z57" s="27">
        <v>41</v>
      </c>
      <c r="AA57" s="27">
        <v>411</v>
      </c>
      <c r="AB57" s="32">
        <v>7</v>
      </c>
      <c r="AC57" s="26">
        <v>868</v>
      </c>
      <c r="AD57" s="27">
        <v>193</v>
      </c>
      <c r="AE57" s="27">
        <v>216</v>
      </c>
      <c r="AF57" s="27">
        <v>452</v>
      </c>
      <c r="AG57" s="32">
        <v>7</v>
      </c>
      <c r="AH57" s="26">
        <v>868</v>
      </c>
      <c r="AI57" s="27">
        <v>304</v>
      </c>
      <c r="AJ57" s="27">
        <v>52</v>
      </c>
      <c r="AK57" s="27">
        <v>505</v>
      </c>
      <c r="AL57" s="28">
        <v>7</v>
      </c>
    </row>
    <row r="58" spans="2:38" ht="13.5" customHeight="1" x14ac:dyDescent="0.15">
      <c r="B58" s="55"/>
      <c r="C58" s="53"/>
      <c r="D58" s="23">
        <v>100</v>
      </c>
      <c r="E58" s="24">
        <v>29.7</v>
      </c>
      <c r="F58" s="24">
        <v>13.5</v>
      </c>
      <c r="G58" s="24">
        <v>56</v>
      </c>
      <c r="H58" s="31">
        <v>0.8</v>
      </c>
      <c r="I58" s="23">
        <v>100</v>
      </c>
      <c r="J58" s="24">
        <v>29.8</v>
      </c>
      <c r="K58" s="24">
        <v>7.5</v>
      </c>
      <c r="L58" s="24">
        <v>61.9</v>
      </c>
      <c r="M58" s="31">
        <v>0.8</v>
      </c>
      <c r="N58" s="23">
        <v>100</v>
      </c>
      <c r="O58" s="24">
        <v>3.8</v>
      </c>
      <c r="P58" s="24">
        <v>70.900000000000006</v>
      </c>
      <c r="Q58" s="24">
        <v>24.1</v>
      </c>
      <c r="R58" s="31">
        <v>1.3</v>
      </c>
      <c r="S58" s="23">
        <v>100</v>
      </c>
      <c r="T58" s="24">
        <v>6.1</v>
      </c>
      <c r="U58" s="24">
        <v>4.4000000000000004</v>
      </c>
      <c r="V58" s="24">
        <v>88.6</v>
      </c>
      <c r="W58" s="31">
        <v>0.9</v>
      </c>
      <c r="X58" s="23">
        <v>100</v>
      </c>
      <c r="Y58" s="24">
        <v>47.1</v>
      </c>
      <c r="Z58" s="24">
        <v>4.7</v>
      </c>
      <c r="AA58" s="24">
        <v>47.4</v>
      </c>
      <c r="AB58" s="31">
        <v>0.8</v>
      </c>
      <c r="AC58" s="23">
        <v>100</v>
      </c>
      <c r="AD58" s="24">
        <v>22.2</v>
      </c>
      <c r="AE58" s="24">
        <v>24.9</v>
      </c>
      <c r="AF58" s="24">
        <v>52.1</v>
      </c>
      <c r="AG58" s="31">
        <v>0.8</v>
      </c>
      <c r="AH58" s="23">
        <v>100</v>
      </c>
      <c r="AI58" s="24">
        <v>35</v>
      </c>
      <c r="AJ58" s="24">
        <v>6</v>
      </c>
      <c r="AK58" s="24">
        <v>58.2</v>
      </c>
      <c r="AL58" s="25">
        <v>0.8</v>
      </c>
    </row>
    <row r="59" spans="2:38" ht="13.5" customHeight="1" x14ac:dyDescent="0.15">
      <c r="B59" s="55"/>
      <c r="C59" s="52" t="s">
        <v>166</v>
      </c>
      <c r="D59" s="26">
        <v>431</v>
      </c>
      <c r="E59" s="27">
        <v>140</v>
      </c>
      <c r="F59" s="27">
        <v>74</v>
      </c>
      <c r="G59" s="27">
        <v>213</v>
      </c>
      <c r="H59" s="32">
        <v>4</v>
      </c>
      <c r="I59" s="26">
        <v>431</v>
      </c>
      <c r="J59" s="27">
        <v>185</v>
      </c>
      <c r="K59" s="27">
        <v>33</v>
      </c>
      <c r="L59" s="27">
        <v>209</v>
      </c>
      <c r="M59" s="32">
        <v>4</v>
      </c>
      <c r="N59" s="26">
        <v>431</v>
      </c>
      <c r="O59" s="27">
        <v>24</v>
      </c>
      <c r="P59" s="27">
        <v>272</v>
      </c>
      <c r="Q59" s="27">
        <v>130</v>
      </c>
      <c r="R59" s="32">
        <v>5</v>
      </c>
      <c r="S59" s="26">
        <v>431</v>
      </c>
      <c r="T59" s="27">
        <v>50</v>
      </c>
      <c r="U59" s="27">
        <v>33</v>
      </c>
      <c r="V59" s="27">
        <v>344</v>
      </c>
      <c r="W59" s="32">
        <v>4</v>
      </c>
      <c r="X59" s="26">
        <v>431</v>
      </c>
      <c r="Y59" s="27">
        <v>234</v>
      </c>
      <c r="Z59" s="27">
        <v>20</v>
      </c>
      <c r="AA59" s="27">
        <v>174</v>
      </c>
      <c r="AB59" s="32">
        <v>3</v>
      </c>
      <c r="AC59" s="26">
        <v>431</v>
      </c>
      <c r="AD59" s="27">
        <v>114</v>
      </c>
      <c r="AE59" s="27">
        <v>117</v>
      </c>
      <c r="AF59" s="27">
        <v>196</v>
      </c>
      <c r="AG59" s="32">
        <v>4</v>
      </c>
      <c r="AH59" s="26">
        <v>431</v>
      </c>
      <c r="AI59" s="27">
        <v>240</v>
      </c>
      <c r="AJ59" s="27">
        <v>37</v>
      </c>
      <c r="AK59" s="27">
        <v>151</v>
      </c>
      <c r="AL59" s="28">
        <v>3</v>
      </c>
    </row>
    <row r="60" spans="2:38" ht="13.5" customHeight="1" x14ac:dyDescent="0.15">
      <c r="B60" s="55"/>
      <c r="C60" s="53"/>
      <c r="D60" s="23">
        <v>100</v>
      </c>
      <c r="E60" s="24">
        <v>32.5</v>
      </c>
      <c r="F60" s="24">
        <v>17.2</v>
      </c>
      <c r="G60" s="24">
        <v>49.4</v>
      </c>
      <c r="H60" s="31">
        <v>0.9</v>
      </c>
      <c r="I60" s="23">
        <v>100</v>
      </c>
      <c r="J60" s="24">
        <v>42.9</v>
      </c>
      <c r="K60" s="24">
        <v>7.7</v>
      </c>
      <c r="L60" s="24">
        <v>48.5</v>
      </c>
      <c r="M60" s="31">
        <v>0.9</v>
      </c>
      <c r="N60" s="23">
        <v>100</v>
      </c>
      <c r="O60" s="24">
        <v>5.6</v>
      </c>
      <c r="P60" s="24">
        <v>63.1</v>
      </c>
      <c r="Q60" s="24">
        <v>30.2</v>
      </c>
      <c r="R60" s="31">
        <v>1.2</v>
      </c>
      <c r="S60" s="23">
        <v>100</v>
      </c>
      <c r="T60" s="24">
        <v>11.6</v>
      </c>
      <c r="U60" s="24">
        <v>7.7</v>
      </c>
      <c r="V60" s="24">
        <v>79.8</v>
      </c>
      <c r="W60" s="31">
        <v>0.9</v>
      </c>
      <c r="X60" s="23">
        <v>100</v>
      </c>
      <c r="Y60" s="24">
        <v>54.3</v>
      </c>
      <c r="Z60" s="24">
        <v>4.5999999999999996</v>
      </c>
      <c r="AA60" s="24">
        <v>40.4</v>
      </c>
      <c r="AB60" s="31">
        <v>0.7</v>
      </c>
      <c r="AC60" s="23">
        <v>100</v>
      </c>
      <c r="AD60" s="24">
        <v>26.5</v>
      </c>
      <c r="AE60" s="24">
        <v>27.1</v>
      </c>
      <c r="AF60" s="24">
        <v>45.5</v>
      </c>
      <c r="AG60" s="31">
        <v>0.9</v>
      </c>
      <c r="AH60" s="23">
        <v>100</v>
      </c>
      <c r="AI60" s="24">
        <v>55.7</v>
      </c>
      <c r="AJ60" s="24">
        <v>8.6</v>
      </c>
      <c r="AK60" s="24">
        <v>35</v>
      </c>
      <c r="AL60" s="25">
        <v>0.7</v>
      </c>
    </row>
    <row r="61" spans="2:38" ht="13.5" customHeight="1" x14ac:dyDescent="0.15">
      <c r="B61" s="55"/>
      <c r="C61" s="52" t="s">
        <v>99</v>
      </c>
      <c r="D61" s="26">
        <v>20</v>
      </c>
      <c r="E61" s="27">
        <v>4</v>
      </c>
      <c r="F61" s="27">
        <v>2</v>
      </c>
      <c r="G61" s="27">
        <v>10</v>
      </c>
      <c r="H61" s="32">
        <v>4</v>
      </c>
      <c r="I61" s="26">
        <v>20</v>
      </c>
      <c r="J61" s="27">
        <v>4</v>
      </c>
      <c r="K61" s="27">
        <v>1</v>
      </c>
      <c r="L61" s="27">
        <v>11</v>
      </c>
      <c r="M61" s="32">
        <v>4</v>
      </c>
      <c r="N61" s="26">
        <v>20</v>
      </c>
      <c r="O61" s="27">
        <v>1</v>
      </c>
      <c r="P61" s="27">
        <v>10</v>
      </c>
      <c r="Q61" s="27">
        <v>5</v>
      </c>
      <c r="R61" s="32">
        <v>4</v>
      </c>
      <c r="S61" s="26">
        <v>20</v>
      </c>
      <c r="T61" s="27">
        <v>1</v>
      </c>
      <c r="U61" s="27">
        <v>2</v>
      </c>
      <c r="V61" s="27">
        <v>13</v>
      </c>
      <c r="W61" s="32">
        <v>4</v>
      </c>
      <c r="X61" s="26">
        <v>20</v>
      </c>
      <c r="Y61" s="27">
        <v>6</v>
      </c>
      <c r="Z61" s="27" t="s">
        <v>132</v>
      </c>
      <c r="AA61" s="27">
        <v>10</v>
      </c>
      <c r="AB61" s="32">
        <v>4</v>
      </c>
      <c r="AC61" s="26">
        <v>20</v>
      </c>
      <c r="AD61" s="27">
        <v>3</v>
      </c>
      <c r="AE61" s="27">
        <v>4</v>
      </c>
      <c r="AF61" s="27">
        <v>9</v>
      </c>
      <c r="AG61" s="32">
        <v>4</v>
      </c>
      <c r="AH61" s="26">
        <v>20</v>
      </c>
      <c r="AI61" s="27">
        <v>4</v>
      </c>
      <c r="AJ61" s="27">
        <v>3</v>
      </c>
      <c r="AK61" s="27">
        <v>9</v>
      </c>
      <c r="AL61" s="28">
        <v>4</v>
      </c>
    </row>
    <row r="62" spans="2:38" ht="13.5" customHeight="1" x14ac:dyDescent="0.15">
      <c r="B62" s="55"/>
      <c r="C62" s="53"/>
      <c r="D62" s="23">
        <v>100</v>
      </c>
      <c r="E62" s="24">
        <v>20</v>
      </c>
      <c r="F62" s="24">
        <v>10</v>
      </c>
      <c r="G62" s="24">
        <v>50</v>
      </c>
      <c r="H62" s="31">
        <v>20</v>
      </c>
      <c r="I62" s="23">
        <v>100</v>
      </c>
      <c r="J62" s="24">
        <v>20</v>
      </c>
      <c r="K62" s="24">
        <v>5</v>
      </c>
      <c r="L62" s="24">
        <v>55</v>
      </c>
      <c r="M62" s="31">
        <v>20</v>
      </c>
      <c r="N62" s="23">
        <v>100</v>
      </c>
      <c r="O62" s="24">
        <v>5</v>
      </c>
      <c r="P62" s="24">
        <v>50</v>
      </c>
      <c r="Q62" s="24">
        <v>25</v>
      </c>
      <c r="R62" s="31">
        <v>20</v>
      </c>
      <c r="S62" s="23">
        <v>100</v>
      </c>
      <c r="T62" s="24">
        <v>5</v>
      </c>
      <c r="U62" s="24">
        <v>10</v>
      </c>
      <c r="V62" s="24">
        <v>65</v>
      </c>
      <c r="W62" s="31">
        <v>20</v>
      </c>
      <c r="X62" s="23">
        <v>100</v>
      </c>
      <c r="Y62" s="24">
        <v>30</v>
      </c>
      <c r="Z62" s="24" t="s">
        <v>196</v>
      </c>
      <c r="AA62" s="24">
        <v>50</v>
      </c>
      <c r="AB62" s="31">
        <v>20</v>
      </c>
      <c r="AC62" s="23">
        <v>100</v>
      </c>
      <c r="AD62" s="24">
        <v>15</v>
      </c>
      <c r="AE62" s="24">
        <v>20</v>
      </c>
      <c r="AF62" s="24">
        <v>45</v>
      </c>
      <c r="AG62" s="31">
        <v>20</v>
      </c>
      <c r="AH62" s="23">
        <v>100</v>
      </c>
      <c r="AI62" s="24">
        <v>20</v>
      </c>
      <c r="AJ62" s="24">
        <v>15</v>
      </c>
      <c r="AK62" s="24">
        <v>45</v>
      </c>
      <c r="AL62" s="25">
        <v>20</v>
      </c>
    </row>
    <row r="63" spans="2:38" ht="13.5" customHeight="1" x14ac:dyDescent="0.15">
      <c r="B63" s="55"/>
      <c r="C63" s="52" t="s">
        <v>218</v>
      </c>
      <c r="D63" s="26">
        <v>1299</v>
      </c>
      <c r="E63" s="27">
        <v>398</v>
      </c>
      <c r="F63" s="27">
        <v>191</v>
      </c>
      <c r="G63" s="27">
        <v>699</v>
      </c>
      <c r="H63" s="32">
        <v>11</v>
      </c>
      <c r="I63" s="26">
        <v>1299</v>
      </c>
      <c r="J63" s="27">
        <v>444</v>
      </c>
      <c r="K63" s="27">
        <v>98</v>
      </c>
      <c r="L63" s="27">
        <v>746</v>
      </c>
      <c r="M63" s="32">
        <v>11</v>
      </c>
      <c r="N63" s="26">
        <v>1299</v>
      </c>
      <c r="O63" s="27">
        <v>57</v>
      </c>
      <c r="P63" s="27">
        <v>887</v>
      </c>
      <c r="Q63" s="27">
        <v>339</v>
      </c>
      <c r="R63" s="32">
        <v>16</v>
      </c>
      <c r="S63" s="26">
        <v>1299</v>
      </c>
      <c r="T63" s="27">
        <v>103</v>
      </c>
      <c r="U63" s="27">
        <v>71</v>
      </c>
      <c r="V63" s="27">
        <v>1113</v>
      </c>
      <c r="W63" s="32">
        <v>12</v>
      </c>
      <c r="X63" s="26">
        <v>1299</v>
      </c>
      <c r="Y63" s="27">
        <v>643</v>
      </c>
      <c r="Z63" s="27">
        <v>61</v>
      </c>
      <c r="AA63" s="27">
        <v>585</v>
      </c>
      <c r="AB63" s="32">
        <v>10</v>
      </c>
      <c r="AC63" s="26">
        <v>1299</v>
      </c>
      <c r="AD63" s="27">
        <v>307</v>
      </c>
      <c r="AE63" s="27">
        <v>333</v>
      </c>
      <c r="AF63" s="27">
        <v>648</v>
      </c>
      <c r="AG63" s="32">
        <v>11</v>
      </c>
      <c r="AH63" s="26">
        <v>1299</v>
      </c>
      <c r="AI63" s="27">
        <v>544</v>
      </c>
      <c r="AJ63" s="27">
        <v>89</v>
      </c>
      <c r="AK63" s="27">
        <v>656</v>
      </c>
      <c r="AL63" s="28">
        <v>10</v>
      </c>
    </row>
    <row r="64" spans="2:38" ht="13.5" customHeight="1" x14ac:dyDescent="0.15">
      <c r="B64" s="44"/>
      <c r="C64" s="59"/>
      <c r="D64" s="34">
        <v>100</v>
      </c>
      <c r="E64" s="35">
        <v>30.6</v>
      </c>
      <c r="F64" s="35">
        <v>14.7</v>
      </c>
      <c r="G64" s="35">
        <v>53.8</v>
      </c>
      <c r="H64" s="37">
        <v>0.8</v>
      </c>
      <c r="I64" s="34">
        <v>100</v>
      </c>
      <c r="J64" s="35">
        <v>34.200000000000003</v>
      </c>
      <c r="K64" s="35">
        <v>7.5</v>
      </c>
      <c r="L64" s="35">
        <v>57.4</v>
      </c>
      <c r="M64" s="37">
        <v>0.8</v>
      </c>
      <c r="N64" s="34">
        <v>100</v>
      </c>
      <c r="O64" s="35">
        <v>4.4000000000000004</v>
      </c>
      <c r="P64" s="35">
        <v>68.3</v>
      </c>
      <c r="Q64" s="35">
        <v>26.1</v>
      </c>
      <c r="R64" s="37">
        <v>1.2</v>
      </c>
      <c r="S64" s="34">
        <v>100</v>
      </c>
      <c r="T64" s="35">
        <v>7.9</v>
      </c>
      <c r="U64" s="35">
        <v>5.5</v>
      </c>
      <c r="V64" s="35">
        <v>85.7</v>
      </c>
      <c r="W64" s="37">
        <v>0.9</v>
      </c>
      <c r="X64" s="34">
        <v>100</v>
      </c>
      <c r="Y64" s="35">
        <v>49.5</v>
      </c>
      <c r="Z64" s="35">
        <v>4.7</v>
      </c>
      <c r="AA64" s="35">
        <v>45</v>
      </c>
      <c r="AB64" s="37">
        <v>0.8</v>
      </c>
      <c r="AC64" s="34">
        <v>100</v>
      </c>
      <c r="AD64" s="35">
        <v>23.6</v>
      </c>
      <c r="AE64" s="35">
        <v>25.6</v>
      </c>
      <c r="AF64" s="35">
        <v>49.9</v>
      </c>
      <c r="AG64" s="37">
        <v>0.8</v>
      </c>
      <c r="AH64" s="34">
        <v>100</v>
      </c>
      <c r="AI64" s="35">
        <v>41.9</v>
      </c>
      <c r="AJ64" s="35">
        <v>6.9</v>
      </c>
      <c r="AK64" s="35">
        <v>50.5</v>
      </c>
      <c r="AL64" s="36">
        <v>0.8</v>
      </c>
    </row>
    <row r="65" spans="2:38" ht="13.5" customHeight="1" x14ac:dyDescent="0.15">
      <c r="B65" s="43" t="s">
        <v>95</v>
      </c>
      <c r="C65" s="49"/>
      <c r="D65" s="17">
        <v>2715</v>
      </c>
      <c r="E65" s="18">
        <v>843</v>
      </c>
      <c r="F65" s="18">
        <v>291</v>
      </c>
      <c r="G65" s="18">
        <v>1560</v>
      </c>
      <c r="H65" s="30">
        <v>21</v>
      </c>
      <c r="I65" s="17">
        <v>2715</v>
      </c>
      <c r="J65" s="18">
        <v>716</v>
      </c>
      <c r="K65" s="18">
        <v>200</v>
      </c>
      <c r="L65" s="18">
        <v>1778</v>
      </c>
      <c r="M65" s="30">
        <v>21</v>
      </c>
      <c r="N65" s="17">
        <v>2715</v>
      </c>
      <c r="O65" s="18">
        <v>119</v>
      </c>
      <c r="P65" s="18">
        <v>1871</v>
      </c>
      <c r="Q65" s="18">
        <v>697</v>
      </c>
      <c r="R65" s="30">
        <v>28</v>
      </c>
      <c r="S65" s="17">
        <v>2715</v>
      </c>
      <c r="T65" s="18">
        <v>148</v>
      </c>
      <c r="U65" s="18">
        <v>133</v>
      </c>
      <c r="V65" s="18">
        <v>2412</v>
      </c>
      <c r="W65" s="30">
        <v>22</v>
      </c>
      <c r="X65" s="17">
        <v>2715</v>
      </c>
      <c r="Y65" s="18">
        <v>1193</v>
      </c>
      <c r="Z65" s="18">
        <v>123</v>
      </c>
      <c r="AA65" s="18">
        <v>1379</v>
      </c>
      <c r="AB65" s="30">
        <v>20</v>
      </c>
      <c r="AC65" s="17">
        <v>2715</v>
      </c>
      <c r="AD65" s="18">
        <v>606</v>
      </c>
      <c r="AE65" s="18">
        <v>599</v>
      </c>
      <c r="AF65" s="18">
        <v>1488</v>
      </c>
      <c r="AG65" s="30">
        <v>22</v>
      </c>
      <c r="AH65" s="17">
        <v>2715</v>
      </c>
      <c r="AI65" s="18">
        <v>781</v>
      </c>
      <c r="AJ65" s="18">
        <v>202</v>
      </c>
      <c r="AK65" s="18">
        <v>1713</v>
      </c>
      <c r="AL65" s="19">
        <v>19</v>
      </c>
    </row>
    <row r="66" spans="2:38" ht="13.5" customHeight="1" x14ac:dyDescent="0.15">
      <c r="B66" s="57"/>
      <c r="C66" s="53"/>
      <c r="D66" s="23">
        <v>100</v>
      </c>
      <c r="E66" s="24">
        <v>31</v>
      </c>
      <c r="F66" s="24">
        <v>10.7</v>
      </c>
      <c r="G66" s="24">
        <v>57.5</v>
      </c>
      <c r="H66" s="31">
        <v>0.8</v>
      </c>
      <c r="I66" s="23">
        <v>100</v>
      </c>
      <c r="J66" s="24">
        <v>26.4</v>
      </c>
      <c r="K66" s="24">
        <v>7.4</v>
      </c>
      <c r="L66" s="24">
        <v>65.5</v>
      </c>
      <c r="M66" s="31">
        <v>0.8</v>
      </c>
      <c r="N66" s="23">
        <v>100</v>
      </c>
      <c r="O66" s="24">
        <v>4.4000000000000004</v>
      </c>
      <c r="P66" s="24">
        <v>68.900000000000006</v>
      </c>
      <c r="Q66" s="24">
        <v>25.7</v>
      </c>
      <c r="R66" s="31">
        <v>1</v>
      </c>
      <c r="S66" s="23">
        <v>100</v>
      </c>
      <c r="T66" s="24">
        <v>5.5</v>
      </c>
      <c r="U66" s="24">
        <v>4.9000000000000004</v>
      </c>
      <c r="V66" s="24">
        <v>88.8</v>
      </c>
      <c r="W66" s="31">
        <v>0.8</v>
      </c>
      <c r="X66" s="23">
        <v>100</v>
      </c>
      <c r="Y66" s="24">
        <v>43.9</v>
      </c>
      <c r="Z66" s="24">
        <v>4.5</v>
      </c>
      <c r="AA66" s="24">
        <v>50.8</v>
      </c>
      <c r="AB66" s="31">
        <v>0.7</v>
      </c>
      <c r="AC66" s="23">
        <v>100</v>
      </c>
      <c r="AD66" s="24">
        <v>22.3</v>
      </c>
      <c r="AE66" s="24">
        <v>22.1</v>
      </c>
      <c r="AF66" s="24">
        <v>54.8</v>
      </c>
      <c r="AG66" s="31">
        <v>0.8</v>
      </c>
      <c r="AH66" s="23">
        <v>100</v>
      </c>
      <c r="AI66" s="24">
        <v>28.8</v>
      </c>
      <c r="AJ66" s="24">
        <v>7.4</v>
      </c>
      <c r="AK66" s="24">
        <v>63.1</v>
      </c>
      <c r="AL66" s="25">
        <v>0.7</v>
      </c>
    </row>
    <row r="67" spans="2:38" ht="13.5" customHeight="1" x14ac:dyDescent="0.15">
      <c r="B67" s="54" t="s">
        <v>37</v>
      </c>
      <c r="C67" s="52" t="s">
        <v>169</v>
      </c>
      <c r="D67" s="26">
        <v>353</v>
      </c>
      <c r="E67" s="27">
        <v>99</v>
      </c>
      <c r="F67" s="27">
        <v>45</v>
      </c>
      <c r="G67" s="27">
        <v>205</v>
      </c>
      <c r="H67" s="32">
        <v>4</v>
      </c>
      <c r="I67" s="26">
        <v>353</v>
      </c>
      <c r="J67" s="27">
        <v>90</v>
      </c>
      <c r="K67" s="27">
        <v>22</v>
      </c>
      <c r="L67" s="27">
        <v>238</v>
      </c>
      <c r="M67" s="32">
        <v>3</v>
      </c>
      <c r="N67" s="26">
        <v>353</v>
      </c>
      <c r="O67" s="27">
        <v>19</v>
      </c>
      <c r="P67" s="27">
        <v>213</v>
      </c>
      <c r="Q67" s="27">
        <v>117</v>
      </c>
      <c r="R67" s="32">
        <v>4</v>
      </c>
      <c r="S67" s="26">
        <v>353</v>
      </c>
      <c r="T67" s="27">
        <v>20</v>
      </c>
      <c r="U67" s="27">
        <v>16</v>
      </c>
      <c r="V67" s="27">
        <v>314</v>
      </c>
      <c r="W67" s="32">
        <v>3</v>
      </c>
      <c r="X67" s="26">
        <v>353</v>
      </c>
      <c r="Y67" s="27">
        <v>168</v>
      </c>
      <c r="Z67" s="27">
        <v>10</v>
      </c>
      <c r="AA67" s="27">
        <v>172</v>
      </c>
      <c r="AB67" s="32">
        <v>3</v>
      </c>
      <c r="AC67" s="26">
        <v>353</v>
      </c>
      <c r="AD67" s="27">
        <v>57</v>
      </c>
      <c r="AE67" s="27">
        <v>98</v>
      </c>
      <c r="AF67" s="27">
        <v>195</v>
      </c>
      <c r="AG67" s="32">
        <v>3</v>
      </c>
      <c r="AH67" s="26">
        <v>353</v>
      </c>
      <c r="AI67" s="27">
        <v>117</v>
      </c>
      <c r="AJ67" s="27">
        <v>25</v>
      </c>
      <c r="AK67" s="27">
        <v>208</v>
      </c>
      <c r="AL67" s="28">
        <v>3</v>
      </c>
    </row>
    <row r="68" spans="2:38" ht="13.5" customHeight="1" x14ac:dyDescent="0.15">
      <c r="B68" s="55"/>
      <c r="C68" s="53"/>
      <c r="D68" s="23">
        <v>100</v>
      </c>
      <c r="E68" s="24">
        <v>28</v>
      </c>
      <c r="F68" s="24">
        <v>12.7</v>
      </c>
      <c r="G68" s="24">
        <v>58.1</v>
      </c>
      <c r="H68" s="31">
        <v>1.1000000000000001</v>
      </c>
      <c r="I68" s="23">
        <v>100</v>
      </c>
      <c r="J68" s="24">
        <v>25.5</v>
      </c>
      <c r="K68" s="24">
        <v>6.2</v>
      </c>
      <c r="L68" s="24">
        <v>67.400000000000006</v>
      </c>
      <c r="M68" s="31">
        <v>0.8</v>
      </c>
      <c r="N68" s="23">
        <v>100</v>
      </c>
      <c r="O68" s="24">
        <v>5.4</v>
      </c>
      <c r="P68" s="24">
        <v>60.3</v>
      </c>
      <c r="Q68" s="24">
        <v>33.1</v>
      </c>
      <c r="R68" s="31">
        <v>1.1000000000000001</v>
      </c>
      <c r="S68" s="23">
        <v>100</v>
      </c>
      <c r="T68" s="24">
        <v>5.7</v>
      </c>
      <c r="U68" s="24">
        <v>4.5</v>
      </c>
      <c r="V68" s="24">
        <v>89</v>
      </c>
      <c r="W68" s="31">
        <v>0.8</v>
      </c>
      <c r="X68" s="23">
        <v>100</v>
      </c>
      <c r="Y68" s="24">
        <v>47.6</v>
      </c>
      <c r="Z68" s="24">
        <v>2.8</v>
      </c>
      <c r="AA68" s="24">
        <v>48.7</v>
      </c>
      <c r="AB68" s="31">
        <v>0.8</v>
      </c>
      <c r="AC68" s="23">
        <v>100</v>
      </c>
      <c r="AD68" s="24">
        <v>16.100000000000001</v>
      </c>
      <c r="AE68" s="24">
        <v>27.8</v>
      </c>
      <c r="AF68" s="24">
        <v>55.2</v>
      </c>
      <c r="AG68" s="31">
        <v>0.8</v>
      </c>
      <c r="AH68" s="23">
        <v>100</v>
      </c>
      <c r="AI68" s="24">
        <v>33.1</v>
      </c>
      <c r="AJ68" s="24">
        <v>7.1</v>
      </c>
      <c r="AK68" s="24">
        <v>58.9</v>
      </c>
      <c r="AL68" s="25">
        <v>0.8</v>
      </c>
    </row>
    <row r="69" spans="2:38" ht="13.5" customHeight="1" x14ac:dyDescent="0.15">
      <c r="B69" s="55"/>
      <c r="C69" s="52" t="s">
        <v>217</v>
      </c>
      <c r="D69" s="26">
        <v>1553</v>
      </c>
      <c r="E69" s="27">
        <v>453</v>
      </c>
      <c r="F69" s="27">
        <v>160</v>
      </c>
      <c r="G69" s="27">
        <v>934</v>
      </c>
      <c r="H69" s="32">
        <v>6</v>
      </c>
      <c r="I69" s="26">
        <v>1553</v>
      </c>
      <c r="J69" s="27">
        <v>403</v>
      </c>
      <c r="K69" s="27">
        <v>109</v>
      </c>
      <c r="L69" s="27">
        <v>1036</v>
      </c>
      <c r="M69" s="32">
        <v>5</v>
      </c>
      <c r="N69" s="26">
        <v>1553</v>
      </c>
      <c r="O69" s="27">
        <v>65</v>
      </c>
      <c r="P69" s="27">
        <v>1102</v>
      </c>
      <c r="Q69" s="27">
        <v>377</v>
      </c>
      <c r="R69" s="32">
        <v>9</v>
      </c>
      <c r="S69" s="26">
        <v>1553</v>
      </c>
      <c r="T69" s="27">
        <v>90</v>
      </c>
      <c r="U69" s="27">
        <v>76</v>
      </c>
      <c r="V69" s="27">
        <v>1381</v>
      </c>
      <c r="W69" s="32">
        <v>6</v>
      </c>
      <c r="X69" s="26">
        <v>1553</v>
      </c>
      <c r="Y69" s="27">
        <v>662</v>
      </c>
      <c r="Z69" s="27">
        <v>72</v>
      </c>
      <c r="AA69" s="27">
        <v>813</v>
      </c>
      <c r="AB69" s="32">
        <v>6</v>
      </c>
      <c r="AC69" s="26">
        <v>1553</v>
      </c>
      <c r="AD69" s="27">
        <v>330</v>
      </c>
      <c r="AE69" s="27">
        <v>337</v>
      </c>
      <c r="AF69" s="27">
        <v>879</v>
      </c>
      <c r="AG69" s="32">
        <v>7</v>
      </c>
      <c r="AH69" s="26">
        <v>1553</v>
      </c>
      <c r="AI69" s="27">
        <v>393</v>
      </c>
      <c r="AJ69" s="27">
        <v>110</v>
      </c>
      <c r="AK69" s="27">
        <v>1045</v>
      </c>
      <c r="AL69" s="28">
        <v>5</v>
      </c>
    </row>
    <row r="70" spans="2:38" ht="13.5" customHeight="1" x14ac:dyDescent="0.15">
      <c r="B70" s="55"/>
      <c r="C70" s="53"/>
      <c r="D70" s="23">
        <v>100</v>
      </c>
      <c r="E70" s="24">
        <v>29.2</v>
      </c>
      <c r="F70" s="24">
        <v>10.3</v>
      </c>
      <c r="G70" s="24">
        <v>60.1</v>
      </c>
      <c r="H70" s="31">
        <v>0.4</v>
      </c>
      <c r="I70" s="23">
        <v>100</v>
      </c>
      <c r="J70" s="24">
        <v>25.9</v>
      </c>
      <c r="K70" s="24">
        <v>7</v>
      </c>
      <c r="L70" s="24">
        <v>66.7</v>
      </c>
      <c r="M70" s="31">
        <v>0.3</v>
      </c>
      <c r="N70" s="23">
        <v>100</v>
      </c>
      <c r="O70" s="24">
        <v>4.2</v>
      </c>
      <c r="P70" s="24">
        <v>71</v>
      </c>
      <c r="Q70" s="24">
        <v>24.3</v>
      </c>
      <c r="R70" s="31">
        <v>0.6</v>
      </c>
      <c r="S70" s="23">
        <v>100</v>
      </c>
      <c r="T70" s="24">
        <v>5.8</v>
      </c>
      <c r="U70" s="24">
        <v>4.9000000000000004</v>
      </c>
      <c r="V70" s="24">
        <v>88.9</v>
      </c>
      <c r="W70" s="31">
        <v>0.4</v>
      </c>
      <c r="X70" s="23">
        <v>100</v>
      </c>
      <c r="Y70" s="24">
        <v>42.6</v>
      </c>
      <c r="Z70" s="24">
        <v>4.5999999999999996</v>
      </c>
      <c r="AA70" s="24">
        <v>52.4</v>
      </c>
      <c r="AB70" s="31">
        <v>0.4</v>
      </c>
      <c r="AC70" s="23">
        <v>100</v>
      </c>
      <c r="AD70" s="24">
        <v>21.2</v>
      </c>
      <c r="AE70" s="24">
        <v>21.7</v>
      </c>
      <c r="AF70" s="24">
        <v>56.6</v>
      </c>
      <c r="AG70" s="31">
        <v>0.5</v>
      </c>
      <c r="AH70" s="23">
        <v>100</v>
      </c>
      <c r="AI70" s="24">
        <v>25.3</v>
      </c>
      <c r="AJ70" s="24">
        <v>7.1</v>
      </c>
      <c r="AK70" s="24">
        <v>67.3</v>
      </c>
      <c r="AL70" s="25">
        <v>0.3</v>
      </c>
    </row>
    <row r="71" spans="2:38" ht="13.5" customHeight="1" x14ac:dyDescent="0.15">
      <c r="B71" s="55"/>
      <c r="C71" s="52" t="s">
        <v>166</v>
      </c>
      <c r="D71" s="26">
        <v>791</v>
      </c>
      <c r="E71" s="27">
        <v>289</v>
      </c>
      <c r="F71" s="27">
        <v>84</v>
      </c>
      <c r="G71" s="27">
        <v>411</v>
      </c>
      <c r="H71" s="32">
        <v>7</v>
      </c>
      <c r="I71" s="26">
        <v>791</v>
      </c>
      <c r="J71" s="27">
        <v>219</v>
      </c>
      <c r="K71" s="27">
        <v>68</v>
      </c>
      <c r="L71" s="27">
        <v>495</v>
      </c>
      <c r="M71" s="32">
        <v>9</v>
      </c>
      <c r="N71" s="26">
        <v>791</v>
      </c>
      <c r="O71" s="27">
        <v>34</v>
      </c>
      <c r="P71" s="27">
        <v>548</v>
      </c>
      <c r="Q71" s="27">
        <v>198</v>
      </c>
      <c r="R71" s="32">
        <v>11</v>
      </c>
      <c r="S71" s="26">
        <v>791</v>
      </c>
      <c r="T71" s="27">
        <v>36</v>
      </c>
      <c r="U71" s="27">
        <v>39</v>
      </c>
      <c r="V71" s="27">
        <v>707</v>
      </c>
      <c r="W71" s="32">
        <v>9</v>
      </c>
      <c r="X71" s="26">
        <v>791</v>
      </c>
      <c r="Y71" s="27">
        <v>357</v>
      </c>
      <c r="Z71" s="27">
        <v>41</v>
      </c>
      <c r="AA71" s="27">
        <v>386</v>
      </c>
      <c r="AB71" s="32">
        <v>7</v>
      </c>
      <c r="AC71" s="26">
        <v>791</v>
      </c>
      <c r="AD71" s="27">
        <v>217</v>
      </c>
      <c r="AE71" s="27">
        <v>160</v>
      </c>
      <c r="AF71" s="27">
        <v>406</v>
      </c>
      <c r="AG71" s="32">
        <v>8</v>
      </c>
      <c r="AH71" s="26">
        <v>791</v>
      </c>
      <c r="AI71" s="27">
        <v>266</v>
      </c>
      <c r="AJ71" s="27">
        <v>65</v>
      </c>
      <c r="AK71" s="27">
        <v>453</v>
      </c>
      <c r="AL71" s="28">
        <v>7</v>
      </c>
    </row>
    <row r="72" spans="2:38" ht="13.5" customHeight="1" x14ac:dyDescent="0.15">
      <c r="B72" s="55"/>
      <c r="C72" s="53"/>
      <c r="D72" s="23">
        <v>100</v>
      </c>
      <c r="E72" s="24">
        <v>36.5</v>
      </c>
      <c r="F72" s="24">
        <v>10.6</v>
      </c>
      <c r="G72" s="24">
        <v>52</v>
      </c>
      <c r="H72" s="31">
        <v>0.9</v>
      </c>
      <c r="I72" s="23">
        <v>100</v>
      </c>
      <c r="J72" s="24">
        <v>27.7</v>
      </c>
      <c r="K72" s="24">
        <v>8.6</v>
      </c>
      <c r="L72" s="24">
        <v>62.6</v>
      </c>
      <c r="M72" s="31">
        <v>1.1000000000000001</v>
      </c>
      <c r="N72" s="23">
        <v>100</v>
      </c>
      <c r="O72" s="24">
        <v>4.3</v>
      </c>
      <c r="P72" s="24">
        <v>69.3</v>
      </c>
      <c r="Q72" s="24">
        <v>25</v>
      </c>
      <c r="R72" s="31">
        <v>1.4</v>
      </c>
      <c r="S72" s="23">
        <v>100</v>
      </c>
      <c r="T72" s="24">
        <v>4.5999999999999996</v>
      </c>
      <c r="U72" s="24">
        <v>4.9000000000000004</v>
      </c>
      <c r="V72" s="24">
        <v>89.4</v>
      </c>
      <c r="W72" s="31">
        <v>1.1000000000000001</v>
      </c>
      <c r="X72" s="23">
        <v>100</v>
      </c>
      <c r="Y72" s="24">
        <v>45.1</v>
      </c>
      <c r="Z72" s="24">
        <v>5.2</v>
      </c>
      <c r="AA72" s="24">
        <v>48.8</v>
      </c>
      <c r="AB72" s="31">
        <v>0.9</v>
      </c>
      <c r="AC72" s="23">
        <v>100</v>
      </c>
      <c r="AD72" s="24">
        <v>27.4</v>
      </c>
      <c r="AE72" s="24">
        <v>20.2</v>
      </c>
      <c r="AF72" s="24">
        <v>51.3</v>
      </c>
      <c r="AG72" s="31">
        <v>1</v>
      </c>
      <c r="AH72" s="23">
        <v>100</v>
      </c>
      <c r="AI72" s="24">
        <v>33.6</v>
      </c>
      <c r="AJ72" s="24">
        <v>8.1999999999999993</v>
      </c>
      <c r="AK72" s="24">
        <v>57.3</v>
      </c>
      <c r="AL72" s="25">
        <v>0.9</v>
      </c>
    </row>
    <row r="73" spans="2:38" ht="13.5" customHeight="1" x14ac:dyDescent="0.15">
      <c r="B73" s="55"/>
      <c r="C73" s="52" t="s">
        <v>99</v>
      </c>
      <c r="D73" s="26">
        <v>18</v>
      </c>
      <c r="E73" s="27">
        <v>2</v>
      </c>
      <c r="F73" s="27">
        <v>2</v>
      </c>
      <c r="G73" s="27">
        <v>10</v>
      </c>
      <c r="H73" s="32">
        <v>4</v>
      </c>
      <c r="I73" s="26">
        <v>18</v>
      </c>
      <c r="J73" s="27">
        <v>4</v>
      </c>
      <c r="K73" s="27">
        <v>1</v>
      </c>
      <c r="L73" s="27">
        <v>9</v>
      </c>
      <c r="M73" s="32">
        <v>4</v>
      </c>
      <c r="N73" s="26">
        <v>18</v>
      </c>
      <c r="O73" s="27">
        <v>1</v>
      </c>
      <c r="P73" s="27">
        <v>8</v>
      </c>
      <c r="Q73" s="27">
        <v>5</v>
      </c>
      <c r="R73" s="32">
        <v>4</v>
      </c>
      <c r="S73" s="26">
        <v>18</v>
      </c>
      <c r="T73" s="27">
        <v>2</v>
      </c>
      <c r="U73" s="27">
        <v>2</v>
      </c>
      <c r="V73" s="27">
        <v>10</v>
      </c>
      <c r="W73" s="32">
        <v>4</v>
      </c>
      <c r="X73" s="26">
        <v>18</v>
      </c>
      <c r="Y73" s="27">
        <v>6</v>
      </c>
      <c r="Z73" s="27" t="s">
        <v>132</v>
      </c>
      <c r="AA73" s="27">
        <v>8</v>
      </c>
      <c r="AB73" s="32">
        <v>4</v>
      </c>
      <c r="AC73" s="26">
        <v>18</v>
      </c>
      <c r="AD73" s="27">
        <v>2</v>
      </c>
      <c r="AE73" s="27">
        <v>4</v>
      </c>
      <c r="AF73" s="27">
        <v>8</v>
      </c>
      <c r="AG73" s="32">
        <v>4</v>
      </c>
      <c r="AH73" s="26">
        <v>18</v>
      </c>
      <c r="AI73" s="27">
        <v>5</v>
      </c>
      <c r="AJ73" s="27">
        <v>2</v>
      </c>
      <c r="AK73" s="27">
        <v>7</v>
      </c>
      <c r="AL73" s="28">
        <v>4</v>
      </c>
    </row>
    <row r="74" spans="2:38" ht="13.5" customHeight="1" x14ac:dyDescent="0.15">
      <c r="B74" s="55"/>
      <c r="C74" s="53"/>
      <c r="D74" s="23">
        <v>100</v>
      </c>
      <c r="E74" s="24">
        <v>11.1</v>
      </c>
      <c r="F74" s="24">
        <v>11.1</v>
      </c>
      <c r="G74" s="24">
        <v>55.6</v>
      </c>
      <c r="H74" s="31">
        <v>22.2</v>
      </c>
      <c r="I74" s="23">
        <v>100</v>
      </c>
      <c r="J74" s="24">
        <v>22.2</v>
      </c>
      <c r="K74" s="24">
        <v>5.6</v>
      </c>
      <c r="L74" s="24">
        <v>50</v>
      </c>
      <c r="M74" s="31">
        <v>22.2</v>
      </c>
      <c r="N74" s="23">
        <v>100</v>
      </c>
      <c r="O74" s="24">
        <v>5.6</v>
      </c>
      <c r="P74" s="24">
        <v>44.4</v>
      </c>
      <c r="Q74" s="24">
        <v>27.8</v>
      </c>
      <c r="R74" s="31">
        <v>22.2</v>
      </c>
      <c r="S74" s="23">
        <v>100</v>
      </c>
      <c r="T74" s="24">
        <v>11.1</v>
      </c>
      <c r="U74" s="24">
        <v>11.1</v>
      </c>
      <c r="V74" s="24">
        <v>55.6</v>
      </c>
      <c r="W74" s="31">
        <v>22.2</v>
      </c>
      <c r="X74" s="23">
        <v>100</v>
      </c>
      <c r="Y74" s="24">
        <v>33.299999999999997</v>
      </c>
      <c r="Z74" s="24" t="s">
        <v>132</v>
      </c>
      <c r="AA74" s="24">
        <v>44.4</v>
      </c>
      <c r="AB74" s="31">
        <v>22.2</v>
      </c>
      <c r="AC74" s="23">
        <v>100</v>
      </c>
      <c r="AD74" s="24">
        <v>11.1</v>
      </c>
      <c r="AE74" s="24">
        <v>22.2</v>
      </c>
      <c r="AF74" s="24">
        <v>44.4</v>
      </c>
      <c r="AG74" s="31">
        <v>22.2</v>
      </c>
      <c r="AH74" s="23">
        <v>100</v>
      </c>
      <c r="AI74" s="24">
        <v>27.8</v>
      </c>
      <c r="AJ74" s="24">
        <v>11.1</v>
      </c>
      <c r="AK74" s="24">
        <v>38.9</v>
      </c>
      <c r="AL74" s="25">
        <v>22.2</v>
      </c>
    </row>
    <row r="75" spans="2:38" ht="13.5" customHeight="1" x14ac:dyDescent="0.15">
      <c r="B75" s="55"/>
      <c r="C75" s="52" t="s">
        <v>218</v>
      </c>
      <c r="D75" s="26">
        <v>2344</v>
      </c>
      <c r="E75" s="27">
        <v>742</v>
      </c>
      <c r="F75" s="27">
        <v>244</v>
      </c>
      <c r="G75" s="27">
        <v>1345</v>
      </c>
      <c r="H75" s="32">
        <v>13</v>
      </c>
      <c r="I75" s="26">
        <v>2344</v>
      </c>
      <c r="J75" s="27">
        <v>622</v>
      </c>
      <c r="K75" s="27">
        <v>177</v>
      </c>
      <c r="L75" s="27">
        <v>1531</v>
      </c>
      <c r="M75" s="32">
        <v>14</v>
      </c>
      <c r="N75" s="26">
        <v>2344</v>
      </c>
      <c r="O75" s="27">
        <v>99</v>
      </c>
      <c r="P75" s="27">
        <v>1650</v>
      </c>
      <c r="Q75" s="27">
        <v>575</v>
      </c>
      <c r="R75" s="32">
        <v>20</v>
      </c>
      <c r="S75" s="26">
        <v>2344</v>
      </c>
      <c r="T75" s="27">
        <v>126</v>
      </c>
      <c r="U75" s="27">
        <v>115</v>
      </c>
      <c r="V75" s="27">
        <v>2088</v>
      </c>
      <c r="W75" s="32">
        <v>15</v>
      </c>
      <c r="X75" s="26">
        <v>2344</v>
      </c>
      <c r="Y75" s="27">
        <v>1019</v>
      </c>
      <c r="Z75" s="27">
        <v>113</v>
      </c>
      <c r="AA75" s="27">
        <v>1199</v>
      </c>
      <c r="AB75" s="32">
        <v>13</v>
      </c>
      <c r="AC75" s="26">
        <v>2344</v>
      </c>
      <c r="AD75" s="27">
        <v>547</v>
      </c>
      <c r="AE75" s="27">
        <v>497</v>
      </c>
      <c r="AF75" s="27">
        <v>1285</v>
      </c>
      <c r="AG75" s="32">
        <v>15</v>
      </c>
      <c r="AH75" s="26">
        <v>2344</v>
      </c>
      <c r="AI75" s="27">
        <v>659</v>
      </c>
      <c r="AJ75" s="27">
        <v>175</v>
      </c>
      <c r="AK75" s="27">
        <v>1498</v>
      </c>
      <c r="AL75" s="28">
        <v>12</v>
      </c>
    </row>
    <row r="76" spans="2:38" ht="13.5" customHeight="1" x14ac:dyDescent="0.15">
      <c r="B76" s="44"/>
      <c r="C76" s="59"/>
      <c r="D76" s="34">
        <v>100</v>
      </c>
      <c r="E76" s="35">
        <v>31.7</v>
      </c>
      <c r="F76" s="35">
        <v>10.4</v>
      </c>
      <c r="G76" s="35">
        <v>57.4</v>
      </c>
      <c r="H76" s="37">
        <v>0.6</v>
      </c>
      <c r="I76" s="34">
        <v>100</v>
      </c>
      <c r="J76" s="35">
        <v>26.5</v>
      </c>
      <c r="K76" s="35">
        <v>7.6</v>
      </c>
      <c r="L76" s="35">
        <v>65.3</v>
      </c>
      <c r="M76" s="37">
        <v>0.6</v>
      </c>
      <c r="N76" s="34">
        <v>100</v>
      </c>
      <c r="O76" s="35">
        <v>4.2</v>
      </c>
      <c r="P76" s="35">
        <v>70.400000000000006</v>
      </c>
      <c r="Q76" s="35">
        <v>24.5</v>
      </c>
      <c r="R76" s="37">
        <v>0.9</v>
      </c>
      <c r="S76" s="34">
        <v>100</v>
      </c>
      <c r="T76" s="35">
        <v>5.4</v>
      </c>
      <c r="U76" s="35">
        <v>4.9000000000000004</v>
      </c>
      <c r="V76" s="35">
        <v>89.1</v>
      </c>
      <c r="W76" s="37">
        <v>0.6</v>
      </c>
      <c r="X76" s="34">
        <v>100</v>
      </c>
      <c r="Y76" s="35">
        <v>43.5</v>
      </c>
      <c r="Z76" s="35">
        <v>4.8</v>
      </c>
      <c r="AA76" s="35">
        <v>51.2</v>
      </c>
      <c r="AB76" s="37">
        <v>0.6</v>
      </c>
      <c r="AC76" s="34">
        <v>100</v>
      </c>
      <c r="AD76" s="35">
        <v>23.3</v>
      </c>
      <c r="AE76" s="35">
        <v>21.2</v>
      </c>
      <c r="AF76" s="35">
        <v>54.8</v>
      </c>
      <c r="AG76" s="37">
        <v>0.6</v>
      </c>
      <c r="AH76" s="34">
        <v>100</v>
      </c>
      <c r="AI76" s="35">
        <v>28.1</v>
      </c>
      <c r="AJ76" s="35">
        <v>7.5</v>
      </c>
      <c r="AK76" s="35">
        <v>63.9</v>
      </c>
      <c r="AL76" s="36">
        <v>0.5</v>
      </c>
    </row>
    <row r="77" spans="2:38" ht="13.5" customHeight="1" x14ac:dyDescent="0.15">
      <c r="B77" s="43" t="s">
        <v>95</v>
      </c>
      <c r="C77" s="49"/>
      <c r="D77" s="17">
        <v>2715</v>
      </c>
      <c r="E77" s="18">
        <v>843</v>
      </c>
      <c r="F77" s="18">
        <v>291</v>
      </c>
      <c r="G77" s="18">
        <v>1560</v>
      </c>
      <c r="H77" s="30">
        <v>21</v>
      </c>
      <c r="I77" s="17">
        <v>2715</v>
      </c>
      <c r="J77" s="18">
        <v>716</v>
      </c>
      <c r="K77" s="18">
        <v>200</v>
      </c>
      <c r="L77" s="18">
        <v>1778</v>
      </c>
      <c r="M77" s="30">
        <v>21</v>
      </c>
      <c r="N77" s="17">
        <v>2715</v>
      </c>
      <c r="O77" s="18">
        <v>119</v>
      </c>
      <c r="P77" s="18">
        <v>1871</v>
      </c>
      <c r="Q77" s="18">
        <v>697</v>
      </c>
      <c r="R77" s="30">
        <v>28</v>
      </c>
      <c r="S77" s="17">
        <v>2715</v>
      </c>
      <c r="T77" s="18">
        <v>148</v>
      </c>
      <c r="U77" s="18">
        <v>133</v>
      </c>
      <c r="V77" s="18">
        <v>2412</v>
      </c>
      <c r="W77" s="30">
        <v>22</v>
      </c>
      <c r="X77" s="17">
        <v>2715</v>
      </c>
      <c r="Y77" s="18">
        <v>1193</v>
      </c>
      <c r="Z77" s="18">
        <v>123</v>
      </c>
      <c r="AA77" s="18">
        <v>1379</v>
      </c>
      <c r="AB77" s="30">
        <v>20</v>
      </c>
      <c r="AC77" s="17">
        <v>2715</v>
      </c>
      <c r="AD77" s="18">
        <v>606</v>
      </c>
      <c r="AE77" s="18">
        <v>599</v>
      </c>
      <c r="AF77" s="18">
        <v>1488</v>
      </c>
      <c r="AG77" s="30">
        <v>22</v>
      </c>
      <c r="AH77" s="17">
        <v>2715</v>
      </c>
      <c r="AI77" s="18">
        <v>781</v>
      </c>
      <c r="AJ77" s="18">
        <v>202</v>
      </c>
      <c r="AK77" s="18">
        <v>1713</v>
      </c>
      <c r="AL77" s="19">
        <v>19</v>
      </c>
    </row>
    <row r="78" spans="2:38" ht="13.5" customHeight="1" x14ac:dyDescent="0.15">
      <c r="B78" s="57"/>
      <c r="C78" s="53"/>
      <c r="D78" s="23">
        <v>100</v>
      </c>
      <c r="E78" s="24">
        <v>31</v>
      </c>
      <c r="F78" s="24">
        <v>10.7</v>
      </c>
      <c r="G78" s="24">
        <v>57.5</v>
      </c>
      <c r="H78" s="31">
        <v>0.8</v>
      </c>
      <c r="I78" s="23">
        <v>100</v>
      </c>
      <c r="J78" s="24">
        <v>26.4</v>
      </c>
      <c r="K78" s="24">
        <v>7.4</v>
      </c>
      <c r="L78" s="24">
        <v>65.5</v>
      </c>
      <c r="M78" s="31">
        <v>0.8</v>
      </c>
      <c r="N78" s="23">
        <v>100</v>
      </c>
      <c r="O78" s="24">
        <v>4.4000000000000004</v>
      </c>
      <c r="P78" s="24">
        <v>68.900000000000006</v>
      </c>
      <c r="Q78" s="24">
        <v>25.7</v>
      </c>
      <c r="R78" s="31">
        <v>1</v>
      </c>
      <c r="S78" s="23">
        <v>100</v>
      </c>
      <c r="T78" s="24">
        <v>5.5</v>
      </c>
      <c r="U78" s="24">
        <v>4.9000000000000004</v>
      </c>
      <c r="V78" s="24">
        <v>88.8</v>
      </c>
      <c r="W78" s="31">
        <v>0.8</v>
      </c>
      <c r="X78" s="23">
        <v>100</v>
      </c>
      <c r="Y78" s="24">
        <v>43.9</v>
      </c>
      <c r="Z78" s="24">
        <v>4.5</v>
      </c>
      <c r="AA78" s="24">
        <v>50.8</v>
      </c>
      <c r="AB78" s="31">
        <v>0.7</v>
      </c>
      <c r="AC78" s="23">
        <v>100</v>
      </c>
      <c r="AD78" s="24">
        <v>22.3</v>
      </c>
      <c r="AE78" s="24">
        <v>22.1</v>
      </c>
      <c r="AF78" s="24">
        <v>54.8</v>
      </c>
      <c r="AG78" s="31">
        <v>0.8</v>
      </c>
      <c r="AH78" s="23">
        <v>100</v>
      </c>
      <c r="AI78" s="24">
        <v>28.8</v>
      </c>
      <c r="AJ78" s="24">
        <v>7.4</v>
      </c>
      <c r="AK78" s="24">
        <v>63.1</v>
      </c>
      <c r="AL78" s="25">
        <v>0.7</v>
      </c>
    </row>
    <row r="79" spans="2:38" ht="13.5" customHeight="1" x14ac:dyDescent="0.15">
      <c r="B79" s="54" t="s">
        <v>38</v>
      </c>
      <c r="C79" s="52" t="s">
        <v>169</v>
      </c>
      <c r="D79" s="26">
        <v>103</v>
      </c>
      <c r="E79" s="27">
        <v>27</v>
      </c>
      <c r="F79" s="27">
        <v>19</v>
      </c>
      <c r="G79" s="27">
        <v>53</v>
      </c>
      <c r="H79" s="32">
        <v>4</v>
      </c>
      <c r="I79" s="26">
        <v>103</v>
      </c>
      <c r="J79" s="27">
        <v>34</v>
      </c>
      <c r="K79" s="27">
        <v>8</v>
      </c>
      <c r="L79" s="27">
        <v>56</v>
      </c>
      <c r="M79" s="32">
        <v>5</v>
      </c>
      <c r="N79" s="26">
        <v>103</v>
      </c>
      <c r="O79" s="27">
        <v>8</v>
      </c>
      <c r="P79" s="27">
        <v>55</v>
      </c>
      <c r="Q79" s="27">
        <v>35</v>
      </c>
      <c r="R79" s="32">
        <v>5</v>
      </c>
      <c r="S79" s="26">
        <v>103</v>
      </c>
      <c r="T79" s="27">
        <v>13</v>
      </c>
      <c r="U79" s="27">
        <v>8</v>
      </c>
      <c r="V79" s="27">
        <v>78</v>
      </c>
      <c r="W79" s="32">
        <v>4</v>
      </c>
      <c r="X79" s="26">
        <v>103</v>
      </c>
      <c r="Y79" s="27">
        <v>45</v>
      </c>
      <c r="Z79" s="27">
        <v>7</v>
      </c>
      <c r="AA79" s="27">
        <v>47</v>
      </c>
      <c r="AB79" s="32">
        <v>4</v>
      </c>
      <c r="AC79" s="26">
        <v>103</v>
      </c>
      <c r="AD79" s="27">
        <v>22</v>
      </c>
      <c r="AE79" s="27">
        <v>24</v>
      </c>
      <c r="AF79" s="27">
        <v>53</v>
      </c>
      <c r="AG79" s="32">
        <v>4</v>
      </c>
      <c r="AH79" s="26">
        <v>103</v>
      </c>
      <c r="AI79" s="27">
        <v>39</v>
      </c>
      <c r="AJ79" s="27">
        <v>10</v>
      </c>
      <c r="AK79" s="27">
        <v>50</v>
      </c>
      <c r="AL79" s="28">
        <v>4</v>
      </c>
    </row>
    <row r="80" spans="2:38" ht="13.5" customHeight="1" x14ac:dyDescent="0.15">
      <c r="B80" s="55"/>
      <c r="C80" s="53"/>
      <c r="D80" s="23">
        <v>100</v>
      </c>
      <c r="E80" s="24">
        <v>26.2</v>
      </c>
      <c r="F80" s="24">
        <v>18.399999999999999</v>
      </c>
      <c r="G80" s="24">
        <v>51.5</v>
      </c>
      <c r="H80" s="31">
        <v>3.9</v>
      </c>
      <c r="I80" s="23">
        <v>100</v>
      </c>
      <c r="J80" s="24">
        <v>33</v>
      </c>
      <c r="K80" s="24">
        <v>7.8</v>
      </c>
      <c r="L80" s="24">
        <v>54.4</v>
      </c>
      <c r="M80" s="31">
        <v>4.9000000000000004</v>
      </c>
      <c r="N80" s="23">
        <v>100</v>
      </c>
      <c r="O80" s="24">
        <v>7.8</v>
      </c>
      <c r="P80" s="24">
        <v>53.4</v>
      </c>
      <c r="Q80" s="24">
        <v>34</v>
      </c>
      <c r="R80" s="31">
        <v>4.9000000000000004</v>
      </c>
      <c r="S80" s="23">
        <v>100</v>
      </c>
      <c r="T80" s="24">
        <v>12.6</v>
      </c>
      <c r="U80" s="24">
        <v>7.8</v>
      </c>
      <c r="V80" s="24">
        <v>75.7</v>
      </c>
      <c r="W80" s="31">
        <v>3.9</v>
      </c>
      <c r="X80" s="23">
        <v>100</v>
      </c>
      <c r="Y80" s="24">
        <v>43.7</v>
      </c>
      <c r="Z80" s="24">
        <v>6.8</v>
      </c>
      <c r="AA80" s="24">
        <v>45.6</v>
      </c>
      <c r="AB80" s="31">
        <v>3.9</v>
      </c>
      <c r="AC80" s="23">
        <v>100</v>
      </c>
      <c r="AD80" s="24">
        <v>21.4</v>
      </c>
      <c r="AE80" s="24">
        <v>23.3</v>
      </c>
      <c r="AF80" s="24">
        <v>51.5</v>
      </c>
      <c r="AG80" s="31">
        <v>3.9</v>
      </c>
      <c r="AH80" s="23">
        <v>100</v>
      </c>
      <c r="AI80" s="24">
        <v>37.9</v>
      </c>
      <c r="AJ80" s="24">
        <v>9.6999999999999993</v>
      </c>
      <c r="AK80" s="24">
        <v>48.5</v>
      </c>
      <c r="AL80" s="25">
        <v>3.9</v>
      </c>
    </row>
    <row r="81" spans="2:38" ht="13.5" customHeight="1" x14ac:dyDescent="0.15">
      <c r="B81" s="55"/>
      <c r="C81" s="52" t="s">
        <v>217</v>
      </c>
      <c r="D81" s="26">
        <v>231</v>
      </c>
      <c r="E81" s="27">
        <v>70</v>
      </c>
      <c r="F81" s="27">
        <v>28</v>
      </c>
      <c r="G81" s="27">
        <v>131</v>
      </c>
      <c r="H81" s="32">
        <v>2</v>
      </c>
      <c r="I81" s="26">
        <v>231</v>
      </c>
      <c r="J81" s="27">
        <v>65</v>
      </c>
      <c r="K81" s="27">
        <v>16</v>
      </c>
      <c r="L81" s="27">
        <v>148</v>
      </c>
      <c r="M81" s="32">
        <v>2</v>
      </c>
      <c r="N81" s="26">
        <v>231</v>
      </c>
      <c r="O81" s="27">
        <v>4</v>
      </c>
      <c r="P81" s="27">
        <v>142</v>
      </c>
      <c r="Q81" s="27">
        <v>83</v>
      </c>
      <c r="R81" s="32">
        <v>2</v>
      </c>
      <c r="S81" s="26">
        <v>231</v>
      </c>
      <c r="T81" s="27">
        <v>14</v>
      </c>
      <c r="U81" s="27">
        <v>19</v>
      </c>
      <c r="V81" s="27">
        <v>196</v>
      </c>
      <c r="W81" s="32">
        <v>2</v>
      </c>
      <c r="X81" s="26">
        <v>231</v>
      </c>
      <c r="Y81" s="27">
        <v>104</v>
      </c>
      <c r="Z81" s="27">
        <v>14</v>
      </c>
      <c r="AA81" s="27">
        <v>110</v>
      </c>
      <c r="AB81" s="32">
        <v>3</v>
      </c>
      <c r="AC81" s="26">
        <v>231</v>
      </c>
      <c r="AD81" s="27">
        <v>35</v>
      </c>
      <c r="AE81" s="27">
        <v>62</v>
      </c>
      <c r="AF81" s="27">
        <v>132</v>
      </c>
      <c r="AG81" s="32">
        <v>2</v>
      </c>
      <c r="AH81" s="26">
        <v>231</v>
      </c>
      <c r="AI81" s="27">
        <v>81</v>
      </c>
      <c r="AJ81" s="27">
        <v>19</v>
      </c>
      <c r="AK81" s="27">
        <v>129</v>
      </c>
      <c r="AL81" s="28">
        <v>2</v>
      </c>
    </row>
    <row r="82" spans="2:38" ht="13.5" customHeight="1" x14ac:dyDescent="0.15">
      <c r="B82" s="55"/>
      <c r="C82" s="53"/>
      <c r="D82" s="23">
        <v>100</v>
      </c>
      <c r="E82" s="24">
        <v>30.3</v>
      </c>
      <c r="F82" s="24">
        <v>12.1</v>
      </c>
      <c r="G82" s="24">
        <v>56.7</v>
      </c>
      <c r="H82" s="31">
        <v>0.9</v>
      </c>
      <c r="I82" s="23">
        <v>100</v>
      </c>
      <c r="J82" s="24">
        <v>28.1</v>
      </c>
      <c r="K82" s="24">
        <v>6.9</v>
      </c>
      <c r="L82" s="24">
        <v>64.099999999999994</v>
      </c>
      <c r="M82" s="31">
        <v>0.9</v>
      </c>
      <c r="N82" s="23">
        <v>100</v>
      </c>
      <c r="O82" s="24">
        <v>1.7</v>
      </c>
      <c r="P82" s="24">
        <v>61.5</v>
      </c>
      <c r="Q82" s="24">
        <v>35.9</v>
      </c>
      <c r="R82" s="31">
        <v>0.9</v>
      </c>
      <c r="S82" s="23">
        <v>100</v>
      </c>
      <c r="T82" s="24">
        <v>6.1</v>
      </c>
      <c r="U82" s="24">
        <v>8.1999999999999993</v>
      </c>
      <c r="V82" s="24">
        <v>84.8</v>
      </c>
      <c r="W82" s="31">
        <v>0.9</v>
      </c>
      <c r="X82" s="23">
        <v>100</v>
      </c>
      <c r="Y82" s="24">
        <v>45</v>
      </c>
      <c r="Z82" s="24">
        <v>6.1</v>
      </c>
      <c r="AA82" s="24">
        <v>47.6</v>
      </c>
      <c r="AB82" s="31">
        <v>1.3</v>
      </c>
      <c r="AC82" s="23">
        <v>100</v>
      </c>
      <c r="AD82" s="24">
        <v>15.2</v>
      </c>
      <c r="AE82" s="24">
        <v>26.8</v>
      </c>
      <c r="AF82" s="24">
        <v>57.1</v>
      </c>
      <c r="AG82" s="31">
        <v>0.9</v>
      </c>
      <c r="AH82" s="23">
        <v>100</v>
      </c>
      <c r="AI82" s="24">
        <v>35.1</v>
      </c>
      <c r="AJ82" s="24">
        <v>8.1999999999999993</v>
      </c>
      <c r="AK82" s="24">
        <v>55.8</v>
      </c>
      <c r="AL82" s="25">
        <v>0.9</v>
      </c>
    </row>
    <row r="83" spans="2:38" ht="13.5" customHeight="1" x14ac:dyDescent="0.15">
      <c r="B83" s="55"/>
      <c r="C83" s="52" t="s">
        <v>166</v>
      </c>
      <c r="D83" s="26">
        <v>2363</v>
      </c>
      <c r="E83" s="27">
        <v>744</v>
      </c>
      <c r="F83" s="27">
        <v>242</v>
      </c>
      <c r="G83" s="27">
        <v>1365</v>
      </c>
      <c r="H83" s="32">
        <v>12</v>
      </c>
      <c r="I83" s="26">
        <v>2363</v>
      </c>
      <c r="J83" s="27">
        <v>613</v>
      </c>
      <c r="K83" s="27">
        <v>175</v>
      </c>
      <c r="L83" s="27">
        <v>1564</v>
      </c>
      <c r="M83" s="32">
        <v>11</v>
      </c>
      <c r="N83" s="26">
        <v>2363</v>
      </c>
      <c r="O83" s="27">
        <v>106</v>
      </c>
      <c r="P83" s="27">
        <v>1666</v>
      </c>
      <c r="Q83" s="27">
        <v>573</v>
      </c>
      <c r="R83" s="32">
        <v>18</v>
      </c>
      <c r="S83" s="26">
        <v>2363</v>
      </c>
      <c r="T83" s="27">
        <v>120</v>
      </c>
      <c r="U83" s="27">
        <v>104</v>
      </c>
      <c r="V83" s="27">
        <v>2126</v>
      </c>
      <c r="W83" s="32">
        <v>13</v>
      </c>
      <c r="X83" s="26">
        <v>2363</v>
      </c>
      <c r="Y83" s="27">
        <v>1038</v>
      </c>
      <c r="Z83" s="27">
        <v>102</v>
      </c>
      <c r="AA83" s="27">
        <v>1213</v>
      </c>
      <c r="AB83" s="32">
        <v>10</v>
      </c>
      <c r="AC83" s="26">
        <v>2363</v>
      </c>
      <c r="AD83" s="27">
        <v>546</v>
      </c>
      <c r="AE83" s="27">
        <v>510</v>
      </c>
      <c r="AF83" s="27">
        <v>1294</v>
      </c>
      <c r="AG83" s="32">
        <v>13</v>
      </c>
      <c r="AH83" s="26">
        <v>2363</v>
      </c>
      <c r="AI83" s="27">
        <v>657</v>
      </c>
      <c r="AJ83" s="27">
        <v>170</v>
      </c>
      <c r="AK83" s="27">
        <v>1526</v>
      </c>
      <c r="AL83" s="28">
        <v>10</v>
      </c>
    </row>
    <row r="84" spans="2:38" ht="13.5" customHeight="1" x14ac:dyDescent="0.15">
      <c r="B84" s="55"/>
      <c r="C84" s="53"/>
      <c r="D84" s="23">
        <v>100</v>
      </c>
      <c r="E84" s="24">
        <v>31.5</v>
      </c>
      <c r="F84" s="24">
        <v>10.199999999999999</v>
      </c>
      <c r="G84" s="24">
        <v>57.8</v>
      </c>
      <c r="H84" s="31">
        <v>0.5</v>
      </c>
      <c r="I84" s="23">
        <v>100</v>
      </c>
      <c r="J84" s="24">
        <v>25.9</v>
      </c>
      <c r="K84" s="24">
        <v>7.4</v>
      </c>
      <c r="L84" s="24">
        <v>66.2</v>
      </c>
      <c r="M84" s="31">
        <v>0.5</v>
      </c>
      <c r="N84" s="23">
        <v>100</v>
      </c>
      <c r="O84" s="24">
        <v>4.5</v>
      </c>
      <c r="P84" s="24">
        <v>70.5</v>
      </c>
      <c r="Q84" s="24">
        <v>24.2</v>
      </c>
      <c r="R84" s="31">
        <v>0.8</v>
      </c>
      <c r="S84" s="23">
        <v>100</v>
      </c>
      <c r="T84" s="24">
        <v>5.0999999999999996</v>
      </c>
      <c r="U84" s="24">
        <v>4.4000000000000004</v>
      </c>
      <c r="V84" s="24">
        <v>90</v>
      </c>
      <c r="W84" s="31">
        <v>0.6</v>
      </c>
      <c r="X84" s="23">
        <v>100</v>
      </c>
      <c r="Y84" s="24">
        <v>43.9</v>
      </c>
      <c r="Z84" s="24">
        <v>4.3</v>
      </c>
      <c r="AA84" s="24">
        <v>51.3</v>
      </c>
      <c r="AB84" s="31">
        <v>0.4</v>
      </c>
      <c r="AC84" s="23">
        <v>100</v>
      </c>
      <c r="AD84" s="24">
        <v>23.1</v>
      </c>
      <c r="AE84" s="24">
        <v>21.6</v>
      </c>
      <c r="AF84" s="24">
        <v>54.8</v>
      </c>
      <c r="AG84" s="31">
        <v>0.6</v>
      </c>
      <c r="AH84" s="23">
        <v>100</v>
      </c>
      <c r="AI84" s="24">
        <v>27.8</v>
      </c>
      <c r="AJ84" s="24">
        <v>7.2</v>
      </c>
      <c r="AK84" s="24">
        <v>64.599999999999994</v>
      </c>
      <c r="AL84" s="25">
        <v>0.4</v>
      </c>
    </row>
    <row r="85" spans="2:38" ht="13.5" customHeight="1" x14ac:dyDescent="0.15">
      <c r="B85" s="55"/>
      <c r="C85" s="52" t="s">
        <v>99</v>
      </c>
      <c r="D85" s="26">
        <v>18</v>
      </c>
      <c r="E85" s="27">
        <v>2</v>
      </c>
      <c r="F85" s="27">
        <v>2</v>
      </c>
      <c r="G85" s="27">
        <v>11</v>
      </c>
      <c r="H85" s="32">
        <v>3</v>
      </c>
      <c r="I85" s="26">
        <v>18</v>
      </c>
      <c r="J85" s="27">
        <v>4</v>
      </c>
      <c r="K85" s="27">
        <v>1</v>
      </c>
      <c r="L85" s="27">
        <v>10</v>
      </c>
      <c r="M85" s="32">
        <v>3</v>
      </c>
      <c r="N85" s="26">
        <v>18</v>
      </c>
      <c r="O85" s="27">
        <v>1</v>
      </c>
      <c r="P85" s="27">
        <v>8</v>
      </c>
      <c r="Q85" s="27">
        <v>6</v>
      </c>
      <c r="R85" s="32">
        <v>3</v>
      </c>
      <c r="S85" s="26">
        <v>18</v>
      </c>
      <c r="T85" s="27">
        <v>1</v>
      </c>
      <c r="U85" s="27">
        <v>2</v>
      </c>
      <c r="V85" s="27">
        <v>12</v>
      </c>
      <c r="W85" s="32">
        <v>3</v>
      </c>
      <c r="X85" s="26">
        <v>18</v>
      </c>
      <c r="Y85" s="27">
        <v>6</v>
      </c>
      <c r="Z85" s="27" t="s">
        <v>132</v>
      </c>
      <c r="AA85" s="27">
        <v>9</v>
      </c>
      <c r="AB85" s="32">
        <v>3</v>
      </c>
      <c r="AC85" s="26">
        <v>18</v>
      </c>
      <c r="AD85" s="27">
        <v>3</v>
      </c>
      <c r="AE85" s="27">
        <v>3</v>
      </c>
      <c r="AF85" s="27">
        <v>9</v>
      </c>
      <c r="AG85" s="32">
        <v>3</v>
      </c>
      <c r="AH85" s="26">
        <v>18</v>
      </c>
      <c r="AI85" s="27">
        <v>4</v>
      </c>
      <c r="AJ85" s="27">
        <v>3</v>
      </c>
      <c r="AK85" s="27">
        <v>8</v>
      </c>
      <c r="AL85" s="28">
        <v>3</v>
      </c>
    </row>
    <row r="86" spans="2:38" ht="13.5" customHeight="1" x14ac:dyDescent="0.15">
      <c r="B86" s="55"/>
      <c r="C86" s="53"/>
      <c r="D86" s="23">
        <v>100</v>
      </c>
      <c r="E86" s="24">
        <v>11.1</v>
      </c>
      <c r="F86" s="24">
        <v>11.1</v>
      </c>
      <c r="G86" s="24">
        <v>61.1</v>
      </c>
      <c r="H86" s="31">
        <v>16.7</v>
      </c>
      <c r="I86" s="23">
        <v>100</v>
      </c>
      <c r="J86" s="24">
        <v>22.2</v>
      </c>
      <c r="K86" s="24">
        <v>5.6</v>
      </c>
      <c r="L86" s="24">
        <v>55.6</v>
      </c>
      <c r="M86" s="31">
        <v>16.7</v>
      </c>
      <c r="N86" s="23">
        <v>100</v>
      </c>
      <c r="O86" s="24">
        <v>5.6</v>
      </c>
      <c r="P86" s="24">
        <v>44.4</v>
      </c>
      <c r="Q86" s="24">
        <v>33.299999999999997</v>
      </c>
      <c r="R86" s="31">
        <v>16.7</v>
      </c>
      <c r="S86" s="23">
        <v>100</v>
      </c>
      <c r="T86" s="24">
        <v>5.6</v>
      </c>
      <c r="U86" s="24">
        <v>11.1</v>
      </c>
      <c r="V86" s="24">
        <v>66.7</v>
      </c>
      <c r="W86" s="31">
        <v>16.7</v>
      </c>
      <c r="X86" s="23">
        <v>100</v>
      </c>
      <c r="Y86" s="24">
        <v>33.299999999999997</v>
      </c>
      <c r="Z86" s="24" t="s">
        <v>132</v>
      </c>
      <c r="AA86" s="24">
        <v>50</v>
      </c>
      <c r="AB86" s="31">
        <v>16.7</v>
      </c>
      <c r="AC86" s="23">
        <v>100</v>
      </c>
      <c r="AD86" s="24">
        <v>16.7</v>
      </c>
      <c r="AE86" s="24">
        <v>16.7</v>
      </c>
      <c r="AF86" s="24">
        <v>50</v>
      </c>
      <c r="AG86" s="31">
        <v>16.7</v>
      </c>
      <c r="AH86" s="23">
        <v>100</v>
      </c>
      <c r="AI86" s="24">
        <v>22.2</v>
      </c>
      <c r="AJ86" s="24">
        <v>16.7</v>
      </c>
      <c r="AK86" s="24">
        <v>44.4</v>
      </c>
      <c r="AL86" s="25">
        <v>16.7</v>
      </c>
    </row>
    <row r="87" spans="2:38" ht="13.5" customHeight="1" x14ac:dyDescent="0.15">
      <c r="B87" s="55"/>
      <c r="C87" s="52" t="s">
        <v>218</v>
      </c>
      <c r="D87" s="26">
        <v>2594</v>
      </c>
      <c r="E87" s="27">
        <v>814</v>
      </c>
      <c r="F87" s="27">
        <v>270</v>
      </c>
      <c r="G87" s="27">
        <v>1496</v>
      </c>
      <c r="H87" s="32">
        <v>14</v>
      </c>
      <c r="I87" s="26">
        <v>2594</v>
      </c>
      <c r="J87" s="27">
        <v>678</v>
      </c>
      <c r="K87" s="27">
        <v>191</v>
      </c>
      <c r="L87" s="27">
        <v>1712</v>
      </c>
      <c r="M87" s="32">
        <v>13</v>
      </c>
      <c r="N87" s="26">
        <v>2594</v>
      </c>
      <c r="O87" s="27">
        <v>110</v>
      </c>
      <c r="P87" s="27">
        <v>1808</v>
      </c>
      <c r="Q87" s="27">
        <v>656</v>
      </c>
      <c r="R87" s="32">
        <v>20</v>
      </c>
      <c r="S87" s="26">
        <v>2594</v>
      </c>
      <c r="T87" s="27">
        <v>134</v>
      </c>
      <c r="U87" s="27">
        <v>123</v>
      </c>
      <c r="V87" s="27">
        <v>2322</v>
      </c>
      <c r="W87" s="32">
        <v>15</v>
      </c>
      <c r="X87" s="26">
        <v>2594</v>
      </c>
      <c r="Y87" s="27">
        <v>1142</v>
      </c>
      <c r="Z87" s="27">
        <v>116</v>
      </c>
      <c r="AA87" s="27">
        <v>1323</v>
      </c>
      <c r="AB87" s="32">
        <v>13</v>
      </c>
      <c r="AC87" s="26">
        <v>2594</v>
      </c>
      <c r="AD87" s="27">
        <v>581</v>
      </c>
      <c r="AE87" s="27">
        <v>572</v>
      </c>
      <c r="AF87" s="27">
        <v>1426</v>
      </c>
      <c r="AG87" s="32">
        <v>15</v>
      </c>
      <c r="AH87" s="26">
        <v>2594</v>
      </c>
      <c r="AI87" s="27">
        <v>738</v>
      </c>
      <c r="AJ87" s="27">
        <v>189</v>
      </c>
      <c r="AK87" s="27">
        <v>1655</v>
      </c>
      <c r="AL87" s="28">
        <v>12</v>
      </c>
    </row>
    <row r="88" spans="2:38" ht="13.5" customHeight="1" x14ac:dyDescent="0.15">
      <c r="B88" s="44"/>
      <c r="C88" s="59"/>
      <c r="D88" s="34">
        <v>100</v>
      </c>
      <c r="E88" s="35">
        <v>31.4</v>
      </c>
      <c r="F88" s="35">
        <v>10.4</v>
      </c>
      <c r="G88" s="35">
        <v>57.7</v>
      </c>
      <c r="H88" s="37">
        <v>0.5</v>
      </c>
      <c r="I88" s="34">
        <v>100</v>
      </c>
      <c r="J88" s="35">
        <v>26.1</v>
      </c>
      <c r="K88" s="35">
        <v>7.4</v>
      </c>
      <c r="L88" s="35">
        <v>66</v>
      </c>
      <c r="M88" s="37">
        <v>0.5</v>
      </c>
      <c r="N88" s="34">
        <v>100</v>
      </c>
      <c r="O88" s="35">
        <v>4.2</v>
      </c>
      <c r="P88" s="35">
        <v>69.7</v>
      </c>
      <c r="Q88" s="35">
        <v>25.3</v>
      </c>
      <c r="R88" s="37">
        <v>0.8</v>
      </c>
      <c r="S88" s="34">
        <v>100</v>
      </c>
      <c r="T88" s="35">
        <v>5.2</v>
      </c>
      <c r="U88" s="35">
        <v>4.7</v>
      </c>
      <c r="V88" s="35">
        <v>89.5</v>
      </c>
      <c r="W88" s="37">
        <v>0.6</v>
      </c>
      <c r="X88" s="34">
        <v>100</v>
      </c>
      <c r="Y88" s="35">
        <v>44</v>
      </c>
      <c r="Z88" s="35">
        <v>4.5</v>
      </c>
      <c r="AA88" s="35">
        <v>51</v>
      </c>
      <c r="AB88" s="37">
        <v>0.5</v>
      </c>
      <c r="AC88" s="34">
        <v>100</v>
      </c>
      <c r="AD88" s="35">
        <v>22.4</v>
      </c>
      <c r="AE88" s="35">
        <v>22.1</v>
      </c>
      <c r="AF88" s="35">
        <v>55</v>
      </c>
      <c r="AG88" s="37">
        <v>0.6</v>
      </c>
      <c r="AH88" s="34">
        <v>100</v>
      </c>
      <c r="AI88" s="35">
        <v>28.5</v>
      </c>
      <c r="AJ88" s="35">
        <v>7.3</v>
      </c>
      <c r="AK88" s="35">
        <v>63.8</v>
      </c>
      <c r="AL88" s="36">
        <v>0.5</v>
      </c>
    </row>
    <row r="89" spans="2:38" ht="13.5" customHeight="1" x14ac:dyDescent="0.15">
      <c r="B89" s="43" t="s">
        <v>95</v>
      </c>
      <c r="C89" s="49"/>
      <c r="D89" s="17">
        <v>2715</v>
      </c>
      <c r="E89" s="18">
        <v>843</v>
      </c>
      <c r="F89" s="18">
        <v>291</v>
      </c>
      <c r="G89" s="18">
        <v>1560</v>
      </c>
      <c r="H89" s="30">
        <v>21</v>
      </c>
      <c r="I89" s="17">
        <v>2715</v>
      </c>
      <c r="J89" s="18">
        <v>716</v>
      </c>
      <c r="K89" s="18">
        <v>200</v>
      </c>
      <c r="L89" s="18">
        <v>1778</v>
      </c>
      <c r="M89" s="30">
        <v>21</v>
      </c>
      <c r="N89" s="17">
        <v>2715</v>
      </c>
      <c r="O89" s="18">
        <v>119</v>
      </c>
      <c r="P89" s="18">
        <v>1871</v>
      </c>
      <c r="Q89" s="18">
        <v>697</v>
      </c>
      <c r="R89" s="30">
        <v>28</v>
      </c>
      <c r="S89" s="17">
        <v>2715</v>
      </c>
      <c r="T89" s="18">
        <v>148</v>
      </c>
      <c r="U89" s="18">
        <v>133</v>
      </c>
      <c r="V89" s="18">
        <v>2412</v>
      </c>
      <c r="W89" s="30">
        <v>22</v>
      </c>
      <c r="X89" s="17">
        <v>2715</v>
      </c>
      <c r="Y89" s="18">
        <v>1193</v>
      </c>
      <c r="Z89" s="18">
        <v>123</v>
      </c>
      <c r="AA89" s="18">
        <v>1379</v>
      </c>
      <c r="AB89" s="30">
        <v>20</v>
      </c>
      <c r="AC89" s="17">
        <v>2715</v>
      </c>
      <c r="AD89" s="18">
        <v>606</v>
      </c>
      <c r="AE89" s="18">
        <v>599</v>
      </c>
      <c r="AF89" s="18">
        <v>1488</v>
      </c>
      <c r="AG89" s="30">
        <v>22</v>
      </c>
      <c r="AH89" s="17">
        <v>2715</v>
      </c>
      <c r="AI89" s="18">
        <v>781</v>
      </c>
      <c r="AJ89" s="18">
        <v>202</v>
      </c>
      <c r="AK89" s="18">
        <v>1713</v>
      </c>
      <c r="AL89" s="19">
        <v>19</v>
      </c>
    </row>
    <row r="90" spans="2:38" ht="13.5" customHeight="1" x14ac:dyDescent="0.15">
      <c r="B90" s="57"/>
      <c r="C90" s="53"/>
      <c r="D90" s="23">
        <v>100</v>
      </c>
      <c r="E90" s="24">
        <v>31</v>
      </c>
      <c r="F90" s="24">
        <v>10.7</v>
      </c>
      <c r="G90" s="24">
        <v>57.5</v>
      </c>
      <c r="H90" s="31">
        <v>0.8</v>
      </c>
      <c r="I90" s="23">
        <v>100</v>
      </c>
      <c r="J90" s="24">
        <v>26.4</v>
      </c>
      <c r="K90" s="24">
        <v>7.4</v>
      </c>
      <c r="L90" s="24">
        <v>65.5</v>
      </c>
      <c r="M90" s="31">
        <v>0.8</v>
      </c>
      <c r="N90" s="23">
        <v>100</v>
      </c>
      <c r="O90" s="24">
        <v>4.4000000000000004</v>
      </c>
      <c r="P90" s="24">
        <v>68.900000000000006</v>
      </c>
      <c r="Q90" s="24">
        <v>25.7</v>
      </c>
      <c r="R90" s="31">
        <v>1</v>
      </c>
      <c r="S90" s="23">
        <v>100</v>
      </c>
      <c r="T90" s="24">
        <v>5.5</v>
      </c>
      <c r="U90" s="24">
        <v>4.9000000000000004</v>
      </c>
      <c r="V90" s="24">
        <v>88.8</v>
      </c>
      <c r="W90" s="31">
        <v>0.8</v>
      </c>
      <c r="X90" s="23">
        <v>100</v>
      </c>
      <c r="Y90" s="24">
        <v>43.9</v>
      </c>
      <c r="Z90" s="24">
        <v>4.5</v>
      </c>
      <c r="AA90" s="24">
        <v>50.8</v>
      </c>
      <c r="AB90" s="31">
        <v>0.7</v>
      </c>
      <c r="AC90" s="23">
        <v>100</v>
      </c>
      <c r="AD90" s="24">
        <v>22.3</v>
      </c>
      <c r="AE90" s="24">
        <v>22.1</v>
      </c>
      <c r="AF90" s="24">
        <v>54.8</v>
      </c>
      <c r="AG90" s="31">
        <v>0.8</v>
      </c>
      <c r="AH90" s="23">
        <v>100</v>
      </c>
      <c r="AI90" s="24">
        <v>28.8</v>
      </c>
      <c r="AJ90" s="24">
        <v>7.4</v>
      </c>
      <c r="AK90" s="24">
        <v>63.1</v>
      </c>
      <c r="AL90" s="25">
        <v>0.7</v>
      </c>
    </row>
    <row r="91" spans="2:38" ht="13.5" customHeight="1" x14ac:dyDescent="0.15">
      <c r="B91" s="54" t="s">
        <v>39</v>
      </c>
      <c r="C91" s="52" t="s">
        <v>169</v>
      </c>
      <c r="D91" s="26">
        <v>1582</v>
      </c>
      <c r="E91" s="27">
        <v>472</v>
      </c>
      <c r="F91" s="27">
        <v>142</v>
      </c>
      <c r="G91" s="27">
        <v>961</v>
      </c>
      <c r="H91" s="32">
        <v>7</v>
      </c>
      <c r="I91" s="26">
        <v>1582</v>
      </c>
      <c r="J91" s="27">
        <v>341</v>
      </c>
      <c r="K91" s="27">
        <v>109</v>
      </c>
      <c r="L91" s="27">
        <v>1125</v>
      </c>
      <c r="M91" s="32">
        <v>7</v>
      </c>
      <c r="N91" s="26">
        <v>1582</v>
      </c>
      <c r="O91" s="27">
        <v>65</v>
      </c>
      <c r="P91" s="27">
        <v>1116</v>
      </c>
      <c r="Q91" s="27">
        <v>391</v>
      </c>
      <c r="R91" s="32">
        <v>10</v>
      </c>
      <c r="S91" s="26">
        <v>1582</v>
      </c>
      <c r="T91" s="27">
        <v>58</v>
      </c>
      <c r="U91" s="27">
        <v>65</v>
      </c>
      <c r="V91" s="27">
        <v>1452</v>
      </c>
      <c r="W91" s="32">
        <v>7</v>
      </c>
      <c r="X91" s="26">
        <v>1582</v>
      </c>
      <c r="Y91" s="27">
        <v>639</v>
      </c>
      <c r="Z91" s="27">
        <v>58</v>
      </c>
      <c r="AA91" s="27">
        <v>878</v>
      </c>
      <c r="AB91" s="32">
        <v>7</v>
      </c>
      <c r="AC91" s="26">
        <v>1582</v>
      </c>
      <c r="AD91" s="27">
        <v>325</v>
      </c>
      <c r="AE91" s="27">
        <v>319</v>
      </c>
      <c r="AF91" s="27">
        <v>929</v>
      </c>
      <c r="AG91" s="32">
        <v>9</v>
      </c>
      <c r="AH91" s="26">
        <v>1582</v>
      </c>
      <c r="AI91" s="27">
        <v>281</v>
      </c>
      <c r="AJ91" s="27">
        <v>111</v>
      </c>
      <c r="AK91" s="27">
        <v>1184</v>
      </c>
      <c r="AL91" s="28">
        <v>6</v>
      </c>
    </row>
    <row r="92" spans="2:38" ht="13.5" customHeight="1" x14ac:dyDescent="0.15">
      <c r="B92" s="55"/>
      <c r="C92" s="53"/>
      <c r="D92" s="23">
        <v>100</v>
      </c>
      <c r="E92" s="24">
        <v>29.8</v>
      </c>
      <c r="F92" s="24">
        <v>9</v>
      </c>
      <c r="G92" s="24">
        <v>60.7</v>
      </c>
      <c r="H92" s="31">
        <v>0.4</v>
      </c>
      <c r="I92" s="23">
        <v>100</v>
      </c>
      <c r="J92" s="24">
        <v>21.6</v>
      </c>
      <c r="K92" s="24">
        <v>6.9</v>
      </c>
      <c r="L92" s="24">
        <v>71.099999999999994</v>
      </c>
      <c r="M92" s="31">
        <v>0.4</v>
      </c>
      <c r="N92" s="23">
        <v>100</v>
      </c>
      <c r="O92" s="24">
        <v>4.0999999999999996</v>
      </c>
      <c r="P92" s="24">
        <v>70.5</v>
      </c>
      <c r="Q92" s="24">
        <v>24.7</v>
      </c>
      <c r="R92" s="31">
        <v>0.6</v>
      </c>
      <c r="S92" s="23">
        <v>100</v>
      </c>
      <c r="T92" s="24">
        <v>3.7</v>
      </c>
      <c r="U92" s="24">
        <v>4.0999999999999996</v>
      </c>
      <c r="V92" s="24">
        <v>91.8</v>
      </c>
      <c r="W92" s="31">
        <v>0.4</v>
      </c>
      <c r="X92" s="23">
        <v>100</v>
      </c>
      <c r="Y92" s="24">
        <v>40.4</v>
      </c>
      <c r="Z92" s="24">
        <v>3.7</v>
      </c>
      <c r="AA92" s="24">
        <v>55.5</v>
      </c>
      <c r="AB92" s="31">
        <v>0.4</v>
      </c>
      <c r="AC92" s="23">
        <v>100</v>
      </c>
      <c r="AD92" s="24">
        <v>20.5</v>
      </c>
      <c r="AE92" s="24">
        <v>20.2</v>
      </c>
      <c r="AF92" s="24">
        <v>58.7</v>
      </c>
      <c r="AG92" s="31">
        <v>0.6</v>
      </c>
      <c r="AH92" s="23">
        <v>100</v>
      </c>
      <c r="AI92" s="24">
        <v>17.8</v>
      </c>
      <c r="AJ92" s="24">
        <v>7</v>
      </c>
      <c r="AK92" s="24">
        <v>74.8</v>
      </c>
      <c r="AL92" s="25">
        <v>0.4</v>
      </c>
    </row>
    <row r="93" spans="2:38" ht="13.5" customHeight="1" x14ac:dyDescent="0.15">
      <c r="B93" s="55"/>
      <c r="C93" s="52" t="s">
        <v>217</v>
      </c>
      <c r="D93" s="26">
        <v>737</v>
      </c>
      <c r="E93" s="27">
        <v>251</v>
      </c>
      <c r="F93" s="27">
        <v>81</v>
      </c>
      <c r="G93" s="27">
        <v>398</v>
      </c>
      <c r="H93" s="32">
        <v>7</v>
      </c>
      <c r="I93" s="26">
        <v>737</v>
      </c>
      <c r="J93" s="27">
        <v>218</v>
      </c>
      <c r="K93" s="27">
        <v>64</v>
      </c>
      <c r="L93" s="27">
        <v>448</v>
      </c>
      <c r="M93" s="32">
        <v>7</v>
      </c>
      <c r="N93" s="26">
        <v>737</v>
      </c>
      <c r="O93" s="27">
        <v>34</v>
      </c>
      <c r="P93" s="27">
        <v>502</v>
      </c>
      <c r="Q93" s="27">
        <v>193</v>
      </c>
      <c r="R93" s="32">
        <v>8</v>
      </c>
      <c r="S93" s="26">
        <v>737</v>
      </c>
      <c r="T93" s="27">
        <v>48</v>
      </c>
      <c r="U93" s="27">
        <v>38</v>
      </c>
      <c r="V93" s="27">
        <v>643</v>
      </c>
      <c r="W93" s="32">
        <v>8</v>
      </c>
      <c r="X93" s="26">
        <v>737</v>
      </c>
      <c r="Y93" s="27">
        <v>339</v>
      </c>
      <c r="Z93" s="27">
        <v>43</v>
      </c>
      <c r="AA93" s="27">
        <v>348</v>
      </c>
      <c r="AB93" s="32">
        <v>7</v>
      </c>
      <c r="AC93" s="26">
        <v>737</v>
      </c>
      <c r="AD93" s="27">
        <v>183</v>
      </c>
      <c r="AE93" s="27">
        <v>170</v>
      </c>
      <c r="AF93" s="27">
        <v>377</v>
      </c>
      <c r="AG93" s="32">
        <v>7</v>
      </c>
      <c r="AH93" s="26">
        <v>737</v>
      </c>
      <c r="AI93" s="27">
        <v>271</v>
      </c>
      <c r="AJ93" s="27">
        <v>64</v>
      </c>
      <c r="AK93" s="27">
        <v>395</v>
      </c>
      <c r="AL93" s="28">
        <v>7</v>
      </c>
    </row>
    <row r="94" spans="2:38" ht="13.5" customHeight="1" x14ac:dyDescent="0.15">
      <c r="B94" s="55"/>
      <c r="C94" s="53"/>
      <c r="D94" s="23">
        <v>100</v>
      </c>
      <c r="E94" s="24">
        <v>34.1</v>
      </c>
      <c r="F94" s="24">
        <v>11</v>
      </c>
      <c r="G94" s="24">
        <v>54</v>
      </c>
      <c r="H94" s="31">
        <v>0.9</v>
      </c>
      <c r="I94" s="23">
        <v>100</v>
      </c>
      <c r="J94" s="24">
        <v>29.6</v>
      </c>
      <c r="K94" s="24">
        <v>8.6999999999999993</v>
      </c>
      <c r="L94" s="24">
        <v>60.8</v>
      </c>
      <c r="M94" s="31">
        <v>0.9</v>
      </c>
      <c r="N94" s="23">
        <v>100</v>
      </c>
      <c r="O94" s="24">
        <v>4.5999999999999996</v>
      </c>
      <c r="P94" s="24">
        <v>68.099999999999994</v>
      </c>
      <c r="Q94" s="24">
        <v>26.2</v>
      </c>
      <c r="R94" s="31">
        <v>1.1000000000000001</v>
      </c>
      <c r="S94" s="23">
        <v>100</v>
      </c>
      <c r="T94" s="24">
        <v>6.5</v>
      </c>
      <c r="U94" s="24">
        <v>5.2</v>
      </c>
      <c r="V94" s="24">
        <v>87.2</v>
      </c>
      <c r="W94" s="31">
        <v>1.1000000000000001</v>
      </c>
      <c r="X94" s="23">
        <v>100</v>
      </c>
      <c r="Y94" s="24">
        <v>46</v>
      </c>
      <c r="Z94" s="24">
        <v>5.8</v>
      </c>
      <c r="AA94" s="24">
        <v>47.2</v>
      </c>
      <c r="AB94" s="31">
        <v>0.9</v>
      </c>
      <c r="AC94" s="23">
        <v>100</v>
      </c>
      <c r="AD94" s="24">
        <v>24.8</v>
      </c>
      <c r="AE94" s="24">
        <v>23.1</v>
      </c>
      <c r="AF94" s="24">
        <v>51.2</v>
      </c>
      <c r="AG94" s="31">
        <v>0.9</v>
      </c>
      <c r="AH94" s="23">
        <v>100</v>
      </c>
      <c r="AI94" s="24">
        <v>36.799999999999997</v>
      </c>
      <c r="AJ94" s="24">
        <v>8.6999999999999993</v>
      </c>
      <c r="AK94" s="24">
        <v>53.6</v>
      </c>
      <c r="AL94" s="25">
        <v>0.9</v>
      </c>
    </row>
    <row r="95" spans="2:38" ht="13.5" customHeight="1" x14ac:dyDescent="0.15">
      <c r="B95" s="55"/>
      <c r="C95" s="52" t="s">
        <v>166</v>
      </c>
      <c r="D95" s="26">
        <v>374</v>
      </c>
      <c r="E95" s="27">
        <v>117</v>
      </c>
      <c r="F95" s="27">
        <v>64</v>
      </c>
      <c r="G95" s="27">
        <v>189</v>
      </c>
      <c r="H95" s="32">
        <v>4</v>
      </c>
      <c r="I95" s="26">
        <v>374</v>
      </c>
      <c r="J95" s="27">
        <v>153</v>
      </c>
      <c r="K95" s="27">
        <v>26</v>
      </c>
      <c r="L95" s="27">
        <v>191</v>
      </c>
      <c r="M95" s="32">
        <v>4</v>
      </c>
      <c r="N95" s="26">
        <v>374</v>
      </c>
      <c r="O95" s="27">
        <v>19</v>
      </c>
      <c r="P95" s="27">
        <v>242</v>
      </c>
      <c r="Q95" s="27">
        <v>106</v>
      </c>
      <c r="R95" s="32">
        <v>7</v>
      </c>
      <c r="S95" s="26">
        <v>374</v>
      </c>
      <c r="T95" s="27">
        <v>40</v>
      </c>
      <c r="U95" s="27">
        <v>27</v>
      </c>
      <c r="V95" s="27">
        <v>303</v>
      </c>
      <c r="W95" s="32">
        <v>4</v>
      </c>
      <c r="X95" s="26">
        <v>374</v>
      </c>
      <c r="Y95" s="27">
        <v>207</v>
      </c>
      <c r="Z95" s="27">
        <v>21</v>
      </c>
      <c r="AA95" s="27">
        <v>143</v>
      </c>
      <c r="AB95" s="32">
        <v>3</v>
      </c>
      <c r="AC95" s="26">
        <v>374</v>
      </c>
      <c r="AD95" s="27">
        <v>96</v>
      </c>
      <c r="AE95" s="27">
        <v>104</v>
      </c>
      <c r="AF95" s="27">
        <v>171</v>
      </c>
      <c r="AG95" s="32">
        <v>3</v>
      </c>
      <c r="AH95" s="26">
        <v>374</v>
      </c>
      <c r="AI95" s="27">
        <v>224</v>
      </c>
      <c r="AJ95" s="27">
        <v>24</v>
      </c>
      <c r="AK95" s="27">
        <v>123</v>
      </c>
      <c r="AL95" s="28">
        <v>3</v>
      </c>
    </row>
    <row r="96" spans="2:38" ht="13.5" customHeight="1" x14ac:dyDescent="0.15">
      <c r="B96" s="55"/>
      <c r="C96" s="53"/>
      <c r="D96" s="23">
        <v>100</v>
      </c>
      <c r="E96" s="24">
        <v>31.3</v>
      </c>
      <c r="F96" s="24">
        <v>17.100000000000001</v>
      </c>
      <c r="G96" s="24">
        <v>50.5</v>
      </c>
      <c r="H96" s="31">
        <v>1.1000000000000001</v>
      </c>
      <c r="I96" s="23">
        <v>100</v>
      </c>
      <c r="J96" s="24">
        <v>40.9</v>
      </c>
      <c r="K96" s="24">
        <v>7</v>
      </c>
      <c r="L96" s="24">
        <v>51.1</v>
      </c>
      <c r="M96" s="31">
        <v>1.1000000000000001</v>
      </c>
      <c r="N96" s="23">
        <v>100</v>
      </c>
      <c r="O96" s="24">
        <v>5.0999999999999996</v>
      </c>
      <c r="P96" s="24">
        <v>64.7</v>
      </c>
      <c r="Q96" s="24">
        <v>28.3</v>
      </c>
      <c r="R96" s="31">
        <v>1.9</v>
      </c>
      <c r="S96" s="23">
        <v>100</v>
      </c>
      <c r="T96" s="24">
        <v>10.7</v>
      </c>
      <c r="U96" s="24">
        <v>7.2</v>
      </c>
      <c r="V96" s="24">
        <v>81</v>
      </c>
      <c r="W96" s="31">
        <v>1.1000000000000001</v>
      </c>
      <c r="X96" s="23">
        <v>100</v>
      </c>
      <c r="Y96" s="24">
        <v>55.3</v>
      </c>
      <c r="Z96" s="24">
        <v>5.6</v>
      </c>
      <c r="AA96" s="24">
        <v>38.200000000000003</v>
      </c>
      <c r="AB96" s="31">
        <v>0.8</v>
      </c>
      <c r="AC96" s="23">
        <v>100</v>
      </c>
      <c r="AD96" s="24">
        <v>25.7</v>
      </c>
      <c r="AE96" s="24">
        <v>27.8</v>
      </c>
      <c r="AF96" s="24">
        <v>45.7</v>
      </c>
      <c r="AG96" s="31">
        <v>0.8</v>
      </c>
      <c r="AH96" s="23">
        <v>100</v>
      </c>
      <c r="AI96" s="24">
        <v>59.9</v>
      </c>
      <c r="AJ96" s="24">
        <v>6.4</v>
      </c>
      <c r="AK96" s="24">
        <v>32.9</v>
      </c>
      <c r="AL96" s="25">
        <v>0.8</v>
      </c>
    </row>
    <row r="97" spans="2:38" ht="13.5" customHeight="1" x14ac:dyDescent="0.15">
      <c r="B97" s="55"/>
      <c r="C97" s="52" t="s">
        <v>99</v>
      </c>
      <c r="D97" s="26">
        <v>22</v>
      </c>
      <c r="E97" s="27">
        <v>3</v>
      </c>
      <c r="F97" s="27">
        <v>4</v>
      </c>
      <c r="G97" s="27">
        <v>12</v>
      </c>
      <c r="H97" s="32">
        <v>3</v>
      </c>
      <c r="I97" s="26">
        <v>22</v>
      </c>
      <c r="J97" s="27">
        <v>4</v>
      </c>
      <c r="K97" s="27">
        <v>1</v>
      </c>
      <c r="L97" s="27">
        <v>14</v>
      </c>
      <c r="M97" s="32">
        <v>3</v>
      </c>
      <c r="N97" s="26">
        <v>22</v>
      </c>
      <c r="O97" s="27">
        <v>1</v>
      </c>
      <c r="P97" s="27">
        <v>11</v>
      </c>
      <c r="Q97" s="27">
        <v>7</v>
      </c>
      <c r="R97" s="32">
        <v>3</v>
      </c>
      <c r="S97" s="26">
        <v>22</v>
      </c>
      <c r="T97" s="27">
        <v>2</v>
      </c>
      <c r="U97" s="27">
        <v>3</v>
      </c>
      <c r="V97" s="27">
        <v>14</v>
      </c>
      <c r="W97" s="32">
        <v>3</v>
      </c>
      <c r="X97" s="26">
        <v>22</v>
      </c>
      <c r="Y97" s="27">
        <v>8</v>
      </c>
      <c r="Z97" s="27">
        <v>1</v>
      </c>
      <c r="AA97" s="27">
        <v>10</v>
      </c>
      <c r="AB97" s="32">
        <v>3</v>
      </c>
      <c r="AC97" s="26">
        <v>22</v>
      </c>
      <c r="AD97" s="27">
        <v>2</v>
      </c>
      <c r="AE97" s="27">
        <v>6</v>
      </c>
      <c r="AF97" s="27">
        <v>11</v>
      </c>
      <c r="AG97" s="32">
        <v>3</v>
      </c>
      <c r="AH97" s="26">
        <v>22</v>
      </c>
      <c r="AI97" s="27">
        <v>5</v>
      </c>
      <c r="AJ97" s="27">
        <v>3</v>
      </c>
      <c r="AK97" s="27">
        <v>11</v>
      </c>
      <c r="AL97" s="28">
        <v>3</v>
      </c>
    </row>
    <row r="98" spans="2:38" ht="13.5" customHeight="1" x14ac:dyDescent="0.15">
      <c r="B98" s="55"/>
      <c r="C98" s="53"/>
      <c r="D98" s="23">
        <v>100</v>
      </c>
      <c r="E98" s="24">
        <v>13.6</v>
      </c>
      <c r="F98" s="24">
        <v>18.2</v>
      </c>
      <c r="G98" s="24">
        <v>54.5</v>
      </c>
      <c r="H98" s="31">
        <v>13.6</v>
      </c>
      <c r="I98" s="23">
        <v>100</v>
      </c>
      <c r="J98" s="24">
        <v>18.2</v>
      </c>
      <c r="K98" s="24">
        <v>4.5</v>
      </c>
      <c r="L98" s="24">
        <v>63.6</v>
      </c>
      <c r="M98" s="31">
        <v>13.6</v>
      </c>
      <c r="N98" s="23">
        <v>100</v>
      </c>
      <c r="O98" s="24">
        <v>4.5</v>
      </c>
      <c r="P98" s="24">
        <v>50</v>
      </c>
      <c r="Q98" s="24">
        <v>31.8</v>
      </c>
      <c r="R98" s="31">
        <v>13.6</v>
      </c>
      <c r="S98" s="23">
        <v>100</v>
      </c>
      <c r="T98" s="24">
        <v>9.1</v>
      </c>
      <c r="U98" s="24">
        <v>13.6</v>
      </c>
      <c r="V98" s="24">
        <v>63.6</v>
      </c>
      <c r="W98" s="31">
        <v>13.6</v>
      </c>
      <c r="X98" s="23">
        <v>100</v>
      </c>
      <c r="Y98" s="24">
        <v>36.4</v>
      </c>
      <c r="Z98" s="24">
        <v>4.5</v>
      </c>
      <c r="AA98" s="24">
        <v>45.5</v>
      </c>
      <c r="AB98" s="31">
        <v>13.6</v>
      </c>
      <c r="AC98" s="23">
        <v>100</v>
      </c>
      <c r="AD98" s="24">
        <v>9.1</v>
      </c>
      <c r="AE98" s="24">
        <v>27.3</v>
      </c>
      <c r="AF98" s="24">
        <v>50</v>
      </c>
      <c r="AG98" s="31">
        <v>13.6</v>
      </c>
      <c r="AH98" s="23">
        <v>100</v>
      </c>
      <c r="AI98" s="24">
        <v>22.7</v>
      </c>
      <c r="AJ98" s="24">
        <v>13.6</v>
      </c>
      <c r="AK98" s="24">
        <v>50</v>
      </c>
      <c r="AL98" s="25">
        <v>13.6</v>
      </c>
    </row>
    <row r="99" spans="2:38" ht="13.5" customHeight="1" x14ac:dyDescent="0.15">
      <c r="B99" s="55"/>
      <c r="C99" s="52" t="s">
        <v>218</v>
      </c>
      <c r="D99" s="26">
        <v>1111</v>
      </c>
      <c r="E99" s="27">
        <v>368</v>
      </c>
      <c r="F99" s="27">
        <v>145</v>
      </c>
      <c r="G99" s="27">
        <v>587</v>
      </c>
      <c r="H99" s="32">
        <v>11</v>
      </c>
      <c r="I99" s="26">
        <v>1111</v>
      </c>
      <c r="J99" s="27">
        <v>371</v>
      </c>
      <c r="K99" s="27">
        <v>90</v>
      </c>
      <c r="L99" s="27">
        <v>639</v>
      </c>
      <c r="M99" s="32">
        <v>11</v>
      </c>
      <c r="N99" s="26">
        <v>1111</v>
      </c>
      <c r="O99" s="27">
        <v>53</v>
      </c>
      <c r="P99" s="27">
        <v>744</v>
      </c>
      <c r="Q99" s="27">
        <v>299</v>
      </c>
      <c r="R99" s="32">
        <v>15</v>
      </c>
      <c r="S99" s="26">
        <v>1111</v>
      </c>
      <c r="T99" s="27">
        <v>88</v>
      </c>
      <c r="U99" s="27">
        <v>65</v>
      </c>
      <c r="V99" s="27">
        <v>946</v>
      </c>
      <c r="W99" s="32">
        <v>12</v>
      </c>
      <c r="X99" s="26">
        <v>1111</v>
      </c>
      <c r="Y99" s="27">
        <v>546</v>
      </c>
      <c r="Z99" s="27">
        <v>64</v>
      </c>
      <c r="AA99" s="27">
        <v>491</v>
      </c>
      <c r="AB99" s="32">
        <v>10</v>
      </c>
      <c r="AC99" s="26">
        <v>1111</v>
      </c>
      <c r="AD99" s="27">
        <v>279</v>
      </c>
      <c r="AE99" s="27">
        <v>274</v>
      </c>
      <c r="AF99" s="27">
        <v>548</v>
      </c>
      <c r="AG99" s="32">
        <v>10</v>
      </c>
      <c r="AH99" s="26">
        <v>1111</v>
      </c>
      <c r="AI99" s="27">
        <v>495</v>
      </c>
      <c r="AJ99" s="27">
        <v>88</v>
      </c>
      <c r="AK99" s="27">
        <v>518</v>
      </c>
      <c r="AL99" s="28">
        <v>10</v>
      </c>
    </row>
    <row r="100" spans="2:38" ht="13.5" customHeight="1" x14ac:dyDescent="0.15">
      <c r="B100" s="44"/>
      <c r="C100" s="59"/>
      <c r="D100" s="34">
        <v>100</v>
      </c>
      <c r="E100" s="35">
        <v>33.1</v>
      </c>
      <c r="F100" s="35">
        <v>13.1</v>
      </c>
      <c r="G100" s="35">
        <v>52.8</v>
      </c>
      <c r="H100" s="37">
        <v>1</v>
      </c>
      <c r="I100" s="34">
        <v>100</v>
      </c>
      <c r="J100" s="35">
        <v>33.4</v>
      </c>
      <c r="K100" s="35">
        <v>8.1</v>
      </c>
      <c r="L100" s="35">
        <v>57.5</v>
      </c>
      <c r="M100" s="37">
        <v>1</v>
      </c>
      <c r="N100" s="34">
        <v>100</v>
      </c>
      <c r="O100" s="35">
        <v>4.8</v>
      </c>
      <c r="P100" s="35">
        <v>67</v>
      </c>
      <c r="Q100" s="35">
        <v>26.9</v>
      </c>
      <c r="R100" s="37">
        <v>1.4</v>
      </c>
      <c r="S100" s="34">
        <v>100</v>
      </c>
      <c r="T100" s="35">
        <v>7.9</v>
      </c>
      <c r="U100" s="35">
        <v>5.9</v>
      </c>
      <c r="V100" s="35">
        <v>85.1</v>
      </c>
      <c r="W100" s="37">
        <v>1.1000000000000001</v>
      </c>
      <c r="X100" s="34">
        <v>100</v>
      </c>
      <c r="Y100" s="35">
        <v>49.1</v>
      </c>
      <c r="Z100" s="35">
        <v>5.8</v>
      </c>
      <c r="AA100" s="35">
        <v>44.2</v>
      </c>
      <c r="AB100" s="37">
        <v>0.9</v>
      </c>
      <c r="AC100" s="34">
        <v>100</v>
      </c>
      <c r="AD100" s="35">
        <v>25.1</v>
      </c>
      <c r="AE100" s="35">
        <v>24.7</v>
      </c>
      <c r="AF100" s="35">
        <v>49.3</v>
      </c>
      <c r="AG100" s="37">
        <v>0.9</v>
      </c>
      <c r="AH100" s="34">
        <v>100</v>
      </c>
      <c r="AI100" s="35">
        <v>44.6</v>
      </c>
      <c r="AJ100" s="35">
        <v>7.9</v>
      </c>
      <c r="AK100" s="35">
        <v>46.6</v>
      </c>
      <c r="AL100" s="36">
        <v>0.9</v>
      </c>
    </row>
    <row r="101" spans="2:38" ht="13.5" customHeight="1" x14ac:dyDescent="0.15">
      <c r="B101" s="43" t="s">
        <v>95</v>
      </c>
      <c r="C101" s="49"/>
      <c r="D101" s="17">
        <v>2715</v>
      </c>
      <c r="E101" s="18">
        <v>843</v>
      </c>
      <c r="F101" s="18">
        <v>291</v>
      </c>
      <c r="G101" s="18">
        <v>1560</v>
      </c>
      <c r="H101" s="30">
        <v>21</v>
      </c>
      <c r="I101" s="17">
        <v>2715</v>
      </c>
      <c r="J101" s="18">
        <v>716</v>
      </c>
      <c r="K101" s="18">
        <v>200</v>
      </c>
      <c r="L101" s="18">
        <v>1778</v>
      </c>
      <c r="M101" s="30">
        <v>21</v>
      </c>
      <c r="N101" s="17">
        <v>2715</v>
      </c>
      <c r="O101" s="18">
        <v>119</v>
      </c>
      <c r="P101" s="18">
        <v>1871</v>
      </c>
      <c r="Q101" s="18">
        <v>697</v>
      </c>
      <c r="R101" s="30">
        <v>28</v>
      </c>
      <c r="S101" s="17">
        <v>2715</v>
      </c>
      <c r="T101" s="18">
        <v>148</v>
      </c>
      <c r="U101" s="18">
        <v>133</v>
      </c>
      <c r="V101" s="18">
        <v>2412</v>
      </c>
      <c r="W101" s="30">
        <v>22</v>
      </c>
      <c r="X101" s="17">
        <v>2715</v>
      </c>
      <c r="Y101" s="18">
        <v>1193</v>
      </c>
      <c r="Z101" s="18">
        <v>123</v>
      </c>
      <c r="AA101" s="18">
        <v>1379</v>
      </c>
      <c r="AB101" s="30">
        <v>20</v>
      </c>
      <c r="AC101" s="17">
        <v>2715</v>
      </c>
      <c r="AD101" s="18">
        <v>606</v>
      </c>
      <c r="AE101" s="18">
        <v>599</v>
      </c>
      <c r="AF101" s="18">
        <v>1488</v>
      </c>
      <c r="AG101" s="30">
        <v>22</v>
      </c>
      <c r="AH101" s="17">
        <v>2715</v>
      </c>
      <c r="AI101" s="18">
        <v>781</v>
      </c>
      <c r="AJ101" s="18">
        <v>202</v>
      </c>
      <c r="AK101" s="18">
        <v>1713</v>
      </c>
      <c r="AL101" s="19">
        <v>19</v>
      </c>
    </row>
    <row r="102" spans="2:38" ht="13.5" customHeight="1" x14ac:dyDescent="0.15">
      <c r="B102" s="57"/>
      <c r="C102" s="53"/>
      <c r="D102" s="23">
        <v>100</v>
      </c>
      <c r="E102" s="24">
        <v>31</v>
      </c>
      <c r="F102" s="24">
        <v>10.7</v>
      </c>
      <c r="G102" s="24">
        <v>57.5</v>
      </c>
      <c r="H102" s="31">
        <v>0.8</v>
      </c>
      <c r="I102" s="23">
        <v>100</v>
      </c>
      <c r="J102" s="24">
        <v>26.4</v>
      </c>
      <c r="K102" s="24">
        <v>7.4</v>
      </c>
      <c r="L102" s="24">
        <v>65.5</v>
      </c>
      <c r="M102" s="31">
        <v>0.8</v>
      </c>
      <c r="N102" s="23">
        <v>100</v>
      </c>
      <c r="O102" s="24">
        <v>4.4000000000000004</v>
      </c>
      <c r="P102" s="24">
        <v>68.900000000000006</v>
      </c>
      <c r="Q102" s="24">
        <v>25.7</v>
      </c>
      <c r="R102" s="31">
        <v>1</v>
      </c>
      <c r="S102" s="23">
        <v>100</v>
      </c>
      <c r="T102" s="24">
        <v>5.5</v>
      </c>
      <c r="U102" s="24">
        <v>4.9000000000000004</v>
      </c>
      <c r="V102" s="24">
        <v>88.8</v>
      </c>
      <c r="W102" s="31">
        <v>0.8</v>
      </c>
      <c r="X102" s="23">
        <v>100</v>
      </c>
      <c r="Y102" s="24">
        <v>43.9</v>
      </c>
      <c r="Z102" s="24">
        <v>4.5</v>
      </c>
      <c r="AA102" s="24">
        <v>50.8</v>
      </c>
      <c r="AB102" s="31">
        <v>0.7</v>
      </c>
      <c r="AC102" s="23">
        <v>100</v>
      </c>
      <c r="AD102" s="24">
        <v>22.3</v>
      </c>
      <c r="AE102" s="24">
        <v>22.1</v>
      </c>
      <c r="AF102" s="24">
        <v>54.8</v>
      </c>
      <c r="AG102" s="31">
        <v>0.8</v>
      </c>
      <c r="AH102" s="23">
        <v>100</v>
      </c>
      <c r="AI102" s="24">
        <v>28.8</v>
      </c>
      <c r="AJ102" s="24">
        <v>7.4</v>
      </c>
      <c r="AK102" s="24">
        <v>63.1</v>
      </c>
      <c r="AL102" s="25">
        <v>0.7</v>
      </c>
    </row>
    <row r="103" spans="2:38" ht="13.5" customHeight="1" x14ac:dyDescent="0.15">
      <c r="B103" s="54" t="s">
        <v>40</v>
      </c>
      <c r="C103" s="52" t="s">
        <v>169</v>
      </c>
      <c r="D103" s="26">
        <v>372</v>
      </c>
      <c r="E103" s="27">
        <v>96</v>
      </c>
      <c r="F103" s="27">
        <v>57</v>
      </c>
      <c r="G103" s="27">
        <v>214</v>
      </c>
      <c r="H103" s="32">
        <v>5</v>
      </c>
      <c r="I103" s="26">
        <v>372</v>
      </c>
      <c r="J103" s="27">
        <v>138</v>
      </c>
      <c r="K103" s="27">
        <v>17</v>
      </c>
      <c r="L103" s="27">
        <v>211</v>
      </c>
      <c r="M103" s="32">
        <v>6</v>
      </c>
      <c r="N103" s="26">
        <v>372</v>
      </c>
      <c r="O103" s="27">
        <v>12</v>
      </c>
      <c r="P103" s="27">
        <v>218</v>
      </c>
      <c r="Q103" s="27">
        <v>134</v>
      </c>
      <c r="R103" s="32">
        <v>8</v>
      </c>
      <c r="S103" s="26">
        <v>372</v>
      </c>
      <c r="T103" s="27">
        <v>36</v>
      </c>
      <c r="U103" s="27">
        <v>22</v>
      </c>
      <c r="V103" s="27">
        <v>307</v>
      </c>
      <c r="W103" s="32">
        <v>7</v>
      </c>
      <c r="X103" s="26">
        <v>372</v>
      </c>
      <c r="Y103" s="27">
        <v>177</v>
      </c>
      <c r="Z103" s="27">
        <v>20</v>
      </c>
      <c r="AA103" s="27">
        <v>170</v>
      </c>
      <c r="AB103" s="32">
        <v>5</v>
      </c>
      <c r="AC103" s="26">
        <v>372</v>
      </c>
      <c r="AD103" s="27">
        <v>70</v>
      </c>
      <c r="AE103" s="27">
        <v>105</v>
      </c>
      <c r="AF103" s="27">
        <v>192</v>
      </c>
      <c r="AG103" s="32">
        <v>5</v>
      </c>
      <c r="AH103" s="26">
        <v>372</v>
      </c>
      <c r="AI103" s="27">
        <v>169</v>
      </c>
      <c r="AJ103" s="27">
        <v>23</v>
      </c>
      <c r="AK103" s="27">
        <v>175</v>
      </c>
      <c r="AL103" s="28">
        <v>5</v>
      </c>
    </row>
    <row r="104" spans="2:38" ht="13.5" customHeight="1" x14ac:dyDescent="0.15">
      <c r="B104" s="55"/>
      <c r="C104" s="53"/>
      <c r="D104" s="23">
        <v>100</v>
      </c>
      <c r="E104" s="24">
        <v>25.8</v>
      </c>
      <c r="F104" s="24">
        <v>15.3</v>
      </c>
      <c r="G104" s="24">
        <v>57.5</v>
      </c>
      <c r="H104" s="31">
        <v>1.3</v>
      </c>
      <c r="I104" s="23">
        <v>100</v>
      </c>
      <c r="J104" s="24">
        <v>37.1</v>
      </c>
      <c r="K104" s="24">
        <v>4.5999999999999996</v>
      </c>
      <c r="L104" s="24">
        <v>56.7</v>
      </c>
      <c r="M104" s="31">
        <v>1.6</v>
      </c>
      <c r="N104" s="23">
        <v>100</v>
      </c>
      <c r="O104" s="24">
        <v>3.2</v>
      </c>
      <c r="P104" s="24">
        <v>58.6</v>
      </c>
      <c r="Q104" s="24">
        <v>36</v>
      </c>
      <c r="R104" s="31">
        <v>2.2000000000000002</v>
      </c>
      <c r="S104" s="23">
        <v>100</v>
      </c>
      <c r="T104" s="24">
        <v>9.6999999999999993</v>
      </c>
      <c r="U104" s="24">
        <v>5.9</v>
      </c>
      <c r="V104" s="24">
        <v>82.5</v>
      </c>
      <c r="W104" s="31">
        <v>1.9</v>
      </c>
      <c r="X104" s="23">
        <v>100</v>
      </c>
      <c r="Y104" s="24">
        <v>47.6</v>
      </c>
      <c r="Z104" s="24">
        <v>5.4</v>
      </c>
      <c r="AA104" s="24">
        <v>45.7</v>
      </c>
      <c r="AB104" s="31">
        <v>1.3</v>
      </c>
      <c r="AC104" s="23">
        <v>100</v>
      </c>
      <c r="AD104" s="24">
        <v>18.8</v>
      </c>
      <c r="AE104" s="24">
        <v>28.2</v>
      </c>
      <c r="AF104" s="24">
        <v>51.6</v>
      </c>
      <c r="AG104" s="31">
        <v>1.3</v>
      </c>
      <c r="AH104" s="23">
        <v>100</v>
      </c>
      <c r="AI104" s="24">
        <v>45.4</v>
      </c>
      <c r="AJ104" s="24">
        <v>6.2</v>
      </c>
      <c r="AK104" s="24">
        <v>47</v>
      </c>
      <c r="AL104" s="25">
        <v>1.3</v>
      </c>
    </row>
    <row r="105" spans="2:38" ht="13.5" customHeight="1" x14ac:dyDescent="0.15">
      <c r="B105" s="55"/>
      <c r="C105" s="52" t="s">
        <v>217</v>
      </c>
      <c r="D105" s="26">
        <v>1610</v>
      </c>
      <c r="E105" s="27">
        <v>491</v>
      </c>
      <c r="F105" s="27">
        <v>177</v>
      </c>
      <c r="G105" s="27">
        <v>932</v>
      </c>
      <c r="H105" s="32">
        <v>10</v>
      </c>
      <c r="I105" s="26">
        <v>1610</v>
      </c>
      <c r="J105" s="27">
        <v>406</v>
      </c>
      <c r="K105" s="27">
        <v>118</v>
      </c>
      <c r="L105" s="27">
        <v>1077</v>
      </c>
      <c r="M105" s="32">
        <v>9</v>
      </c>
      <c r="N105" s="26">
        <v>1610</v>
      </c>
      <c r="O105" s="27">
        <v>77</v>
      </c>
      <c r="P105" s="27">
        <v>1138</v>
      </c>
      <c r="Q105" s="27">
        <v>383</v>
      </c>
      <c r="R105" s="32">
        <v>12</v>
      </c>
      <c r="S105" s="26">
        <v>1610</v>
      </c>
      <c r="T105" s="27">
        <v>86</v>
      </c>
      <c r="U105" s="27">
        <v>83</v>
      </c>
      <c r="V105" s="27">
        <v>1433</v>
      </c>
      <c r="W105" s="32">
        <v>8</v>
      </c>
      <c r="X105" s="26">
        <v>1610</v>
      </c>
      <c r="Y105" s="27">
        <v>708</v>
      </c>
      <c r="Z105" s="27">
        <v>67</v>
      </c>
      <c r="AA105" s="27">
        <v>827</v>
      </c>
      <c r="AB105" s="32">
        <v>8</v>
      </c>
      <c r="AC105" s="26">
        <v>1610</v>
      </c>
      <c r="AD105" s="27">
        <v>352</v>
      </c>
      <c r="AE105" s="27">
        <v>354</v>
      </c>
      <c r="AF105" s="27">
        <v>894</v>
      </c>
      <c r="AG105" s="32">
        <v>10</v>
      </c>
      <c r="AH105" s="26">
        <v>1610</v>
      </c>
      <c r="AI105" s="27">
        <v>453</v>
      </c>
      <c r="AJ105" s="27">
        <v>115</v>
      </c>
      <c r="AK105" s="27">
        <v>1034</v>
      </c>
      <c r="AL105" s="28">
        <v>8</v>
      </c>
    </row>
    <row r="106" spans="2:38" ht="13.5" customHeight="1" x14ac:dyDescent="0.15">
      <c r="B106" s="55"/>
      <c r="C106" s="53"/>
      <c r="D106" s="23">
        <v>100</v>
      </c>
      <c r="E106" s="24">
        <v>30.5</v>
      </c>
      <c r="F106" s="24">
        <v>11</v>
      </c>
      <c r="G106" s="24">
        <v>57.9</v>
      </c>
      <c r="H106" s="31">
        <v>0.6</v>
      </c>
      <c r="I106" s="23">
        <v>100</v>
      </c>
      <c r="J106" s="24">
        <v>25.2</v>
      </c>
      <c r="K106" s="24">
        <v>7.3</v>
      </c>
      <c r="L106" s="24">
        <v>66.900000000000006</v>
      </c>
      <c r="M106" s="31">
        <v>0.6</v>
      </c>
      <c r="N106" s="23">
        <v>100</v>
      </c>
      <c r="O106" s="24">
        <v>4.8</v>
      </c>
      <c r="P106" s="24">
        <v>70.7</v>
      </c>
      <c r="Q106" s="24">
        <v>23.8</v>
      </c>
      <c r="R106" s="31">
        <v>0.7</v>
      </c>
      <c r="S106" s="23">
        <v>100</v>
      </c>
      <c r="T106" s="24">
        <v>5.3</v>
      </c>
      <c r="U106" s="24">
        <v>5.2</v>
      </c>
      <c r="V106" s="24">
        <v>89</v>
      </c>
      <c r="W106" s="31">
        <v>0.5</v>
      </c>
      <c r="X106" s="23">
        <v>100</v>
      </c>
      <c r="Y106" s="24">
        <v>44</v>
      </c>
      <c r="Z106" s="24">
        <v>4.2</v>
      </c>
      <c r="AA106" s="24">
        <v>51.4</v>
      </c>
      <c r="AB106" s="31">
        <v>0.5</v>
      </c>
      <c r="AC106" s="23">
        <v>100</v>
      </c>
      <c r="AD106" s="24">
        <v>21.9</v>
      </c>
      <c r="AE106" s="24">
        <v>22</v>
      </c>
      <c r="AF106" s="24">
        <v>55.5</v>
      </c>
      <c r="AG106" s="31">
        <v>0.6</v>
      </c>
      <c r="AH106" s="23">
        <v>100</v>
      </c>
      <c r="AI106" s="24">
        <v>28.1</v>
      </c>
      <c r="AJ106" s="24">
        <v>7.1</v>
      </c>
      <c r="AK106" s="24">
        <v>64.2</v>
      </c>
      <c r="AL106" s="25">
        <v>0.5</v>
      </c>
    </row>
    <row r="107" spans="2:38" ht="13.5" customHeight="1" x14ac:dyDescent="0.15">
      <c r="B107" s="55"/>
      <c r="C107" s="52" t="s">
        <v>166</v>
      </c>
      <c r="D107" s="26">
        <v>711</v>
      </c>
      <c r="E107" s="27">
        <v>253</v>
      </c>
      <c r="F107" s="27">
        <v>55</v>
      </c>
      <c r="G107" s="27">
        <v>401</v>
      </c>
      <c r="H107" s="32">
        <v>2</v>
      </c>
      <c r="I107" s="26">
        <v>711</v>
      </c>
      <c r="J107" s="27">
        <v>166</v>
      </c>
      <c r="K107" s="27">
        <v>63</v>
      </c>
      <c r="L107" s="27">
        <v>480</v>
      </c>
      <c r="M107" s="32">
        <v>2</v>
      </c>
      <c r="N107" s="26">
        <v>711</v>
      </c>
      <c r="O107" s="27">
        <v>29</v>
      </c>
      <c r="P107" s="27">
        <v>504</v>
      </c>
      <c r="Q107" s="27">
        <v>174</v>
      </c>
      <c r="R107" s="32">
        <v>4</v>
      </c>
      <c r="S107" s="26">
        <v>711</v>
      </c>
      <c r="T107" s="27">
        <v>25</v>
      </c>
      <c r="U107" s="27">
        <v>26</v>
      </c>
      <c r="V107" s="27">
        <v>657</v>
      </c>
      <c r="W107" s="32">
        <v>3</v>
      </c>
      <c r="X107" s="26">
        <v>711</v>
      </c>
      <c r="Y107" s="27">
        <v>301</v>
      </c>
      <c r="Z107" s="27">
        <v>36</v>
      </c>
      <c r="AA107" s="27">
        <v>371</v>
      </c>
      <c r="AB107" s="32">
        <v>3</v>
      </c>
      <c r="AC107" s="26">
        <v>711</v>
      </c>
      <c r="AD107" s="27">
        <v>181</v>
      </c>
      <c r="AE107" s="27">
        <v>137</v>
      </c>
      <c r="AF107" s="27">
        <v>390</v>
      </c>
      <c r="AG107" s="32">
        <v>3</v>
      </c>
      <c r="AH107" s="26">
        <v>711</v>
      </c>
      <c r="AI107" s="27">
        <v>155</v>
      </c>
      <c r="AJ107" s="27">
        <v>62</v>
      </c>
      <c r="AK107" s="27">
        <v>492</v>
      </c>
      <c r="AL107" s="28">
        <v>2</v>
      </c>
    </row>
    <row r="108" spans="2:38" ht="13.5" customHeight="1" x14ac:dyDescent="0.15">
      <c r="B108" s="55"/>
      <c r="C108" s="53"/>
      <c r="D108" s="23">
        <v>100</v>
      </c>
      <c r="E108" s="24">
        <v>35.6</v>
      </c>
      <c r="F108" s="24">
        <v>7.7</v>
      </c>
      <c r="G108" s="24">
        <v>56.4</v>
      </c>
      <c r="H108" s="31">
        <v>0.3</v>
      </c>
      <c r="I108" s="23">
        <v>100</v>
      </c>
      <c r="J108" s="24">
        <v>23.3</v>
      </c>
      <c r="K108" s="24">
        <v>8.9</v>
      </c>
      <c r="L108" s="24">
        <v>67.5</v>
      </c>
      <c r="M108" s="31">
        <v>0.3</v>
      </c>
      <c r="N108" s="23">
        <v>100</v>
      </c>
      <c r="O108" s="24">
        <v>4.0999999999999996</v>
      </c>
      <c r="P108" s="24">
        <v>70.900000000000006</v>
      </c>
      <c r="Q108" s="24">
        <v>24.5</v>
      </c>
      <c r="R108" s="31">
        <v>0.6</v>
      </c>
      <c r="S108" s="23">
        <v>100</v>
      </c>
      <c r="T108" s="24">
        <v>3.5</v>
      </c>
      <c r="U108" s="24">
        <v>3.7</v>
      </c>
      <c r="V108" s="24">
        <v>92.4</v>
      </c>
      <c r="W108" s="31">
        <v>0.4</v>
      </c>
      <c r="X108" s="23">
        <v>100</v>
      </c>
      <c r="Y108" s="24">
        <v>42.3</v>
      </c>
      <c r="Z108" s="24">
        <v>5.0999999999999996</v>
      </c>
      <c r="AA108" s="24">
        <v>52.2</v>
      </c>
      <c r="AB108" s="31">
        <v>0.4</v>
      </c>
      <c r="AC108" s="23">
        <v>100</v>
      </c>
      <c r="AD108" s="24">
        <v>25.5</v>
      </c>
      <c r="AE108" s="24">
        <v>19.3</v>
      </c>
      <c r="AF108" s="24">
        <v>54.9</v>
      </c>
      <c r="AG108" s="31">
        <v>0.4</v>
      </c>
      <c r="AH108" s="23">
        <v>100</v>
      </c>
      <c r="AI108" s="24">
        <v>21.8</v>
      </c>
      <c r="AJ108" s="24">
        <v>8.6999999999999993</v>
      </c>
      <c r="AK108" s="24">
        <v>69.2</v>
      </c>
      <c r="AL108" s="25">
        <v>0.3</v>
      </c>
    </row>
    <row r="109" spans="2:38" ht="13.5" customHeight="1" x14ac:dyDescent="0.15">
      <c r="B109" s="55"/>
      <c r="C109" s="52" t="s">
        <v>99</v>
      </c>
      <c r="D109" s="26">
        <v>22</v>
      </c>
      <c r="E109" s="27">
        <v>3</v>
      </c>
      <c r="F109" s="27">
        <v>2</v>
      </c>
      <c r="G109" s="27">
        <v>13</v>
      </c>
      <c r="H109" s="32">
        <v>4</v>
      </c>
      <c r="I109" s="26">
        <v>22</v>
      </c>
      <c r="J109" s="27">
        <v>6</v>
      </c>
      <c r="K109" s="27">
        <v>2</v>
      </c>
      <c r="L109" s="27">
        <v>10</v>
      </c>
      <c r="M109" s="32">
        <v>4</v>
      </c>
      <c r="N109" s="26">
        <v>22</v>
      </c>
      <c r="O109" s="27">
        <v>1</v>
      </c>
      <c r="P109" s="27">
        <v>11</v>
      </c>
      <c r="Q109" s="27">
        <v>6</v>
      </c>
      <c r="R109" s="32">
        <v>4</v>
      </c>
      <c r="S109" s="26">
        <v>22</v>
      </c>
      <c r="T109" s="27">
        <v>1</v>
      </c>
      <c r="U109" s="27">
        <v>2</v>
      </c>
      <c r="V109" s="27">
        <v>15</v>
      </c>
      <c r="W109" s="32">
        <v>4</v>
      </c>
      <c r="X109" s="26">
        <v>22</v>
      </c>
      <c r="Y109" s="27">
        <v>7</v>
      </c>
      <c r="Z109" s="27" t="s">
        <v>132</v>
      </c>
      <c r="AA109" s="27">
        <v>11</v>
      </c>
      <c r="AB109" s="32">
        <v>4</v>
      </c>
      <c r="AC109" s="26">
        <v>22</v>
      </c>
      <c r="AD109" s="27">
        <v>3</v>
      </c>
      <c r="AE109" s="27">
        <v>3</v>
      </c>
      <c r="AF109" s="27">
        <v>12</v>
      </c>
      <c r="AG109" s="32">
        <v>4</v>
      </c>
      <c r="AH109" s="26">
        <v>22</v>
      </c>
      <c r="AI109" s="27">
        <v>4</v>
      </c>
      <c r="AJ109" s="27">
        <v>2</v>
      </c>
      <c r="AK109" s="27">
        <v>12</v>
      </c>
      <c r="AL109" s="28">
        <v>4</v>
      </c>
    </row>
    <row r="110" spans="2:38" ht="13.5" customHeight="1" x14ac:dyDescent="0.15">
      <c r="B110" s="55"/>
      <c r="C110" s="53"/>
      <c r="D110" s="23">
        <v>100</v>
      </c>
      <c r="E110" s="24">
        <v>13.6</v>
      </c>
      <c r="F110" s="24">
        <v>9.1</v>
      </c>
      <c r="G110" s="24">
        <v>59.1</v>
      </c>
      <c r="H110" s="31">
        <v>18.2</v>
      </c>
      <c r="I110" s="23">
        <v>100</v>
      </c>
      <c r="J110" s="24">
        <v>27.3</v>
      </c>
      <c r="K110" s="24">
        <v>9.1</v>
      </c>
      <c r="L110" s="24">
        <v>45.5</v>
      </c>
      <c r="M110" s="31">
        <v>18.2</v>
      </c>
      <c r="N110" s="23">
        <v>100</v>
      </c>
      <c r="O110" s="24">
        <v>4.5</v>
      </c>
      <c r="P110" s="24">
        <v>50</v>
      </c>
      <c r="Q110" s="24">
        <v>27.3</v>
      </c>
      <c r="R110" s="31">
        <v>18.2</v>
      </c>
      <c r="S110" s="23">
        <v>100</v>
      </c>
      <c r="T110" s="24">
        <v>4.5</v>
      </c>
      <c r="U110" s="24">
        <v>9.1</v>
      </c>
      <c r="V110" s="24">
        <v>68.2</v>
      </c>
      <c r="W110" s="31">
        <v>18.2</v>
      </c>
      <c r="X110" s="23">
        <v>100</v>
      </c>
      <c r="Y110" s="24">
        <v>31.8</v>
      </c>
      <c r="Z110" s="24" t="s">
        <v>132</v>
      </c>
      <c r="AA110" s="24">
        <v>50</v>
      </c>
      <c r="AB110" s="31">
        <v>18.2</v>
      </c>
      <c r="AC110" s="23">
        <v>100</v>
      </c>
      <c r="AD110" s="24">
        <v>13.6</v>
      </c>
      <c r="AE110" s="24">
        <v>13.6</v>
      </c>
      <c r="AF110" s="24">
        <v>54.5</v>
      </c>
      <c r="AG110" s="31">
        <v>18.2</v>
      </c>
      <c r="AH110" s="23">
        <v>100</v>
      </c>
      <c r="AI110" s="24">
        <v>18.2</v>
      </c>
      <c r="AJ110" s="24">
        <v>9.1</v>
      </c>
      <c r="AK110" s="24">
        <v>54.5</v>
      </c>
      <c r="AL110" s="25">
        <v>18.2</v>
      </c>
    </row>
    <row r="111" spans="2:38" ht="13.5" customHeight="1" x14ac:dyDescent="0.15">
      <c r="B111" s="55"/>
      <c r="C111" s="52" t="s">
        <v>218</v>
      </c>
      <c r="D111" s="26">
        <v>2321</v>
      </c>
      <c r="E111" s="27">
        <v>744</v>
      </c>
      <c r="F111" s="27">
        <v>232</v>
      </c>
      <c r="G111" s="27">
        <v>1333</v>
      </c>
      <c r="H111" s="32">
        <v>12</v>
      </c>
      <c r="I111" s="26">
        <v>2321</v>
      </c>
      <c r="J111" s="27">
        <v>572</v>
      </c>
      <c r="K111" s="27">
        <v>181</v>
      </c>
      <c r="L111" s="27">
        <v>1557</v>
      </c>
      <c r="M111" s="32">
        <v>11</v>
      </c>
      <c r="N111" s="26">
        <v>2321</v>
      </c>
      <c r="O111" s="27">
        <v>106</v>
      </c>
      <c r="P111" s="27">
        <v>1642</v>
      </c>
      <c r="Q111" s="27">
        <v>557</v>
      </c>
      <c r="R111" s="32">
        <v>16</v>
      </c>
      <c r="S111" s="26">
        <v>2321</v>
      </c>
      <c r="T111" s="27">
        <v>111</v>
      </c>
      <c r="U111" s="27">
        <v>109</v>
      </c>
      <c r="V111" s="27">
        <v>2090</v>
      </c>
      <c r="W111" s="32">
        <v>11</v>
      </c>
      <c r="X111" s="26">
        <v>2321</v>
      </c>
      <c r="Y111" s="27">
        <v>1009</v>
      </c>
      <c r="Z111" s="27">
        <v>103</v>
      </c>
      <c r="AA111" s="27">
        <v>1198</v>
      </c>
      <c r="AB111" s="32">
        <v>11</v>
      </c>
      <c r="AC111" s="26">
        <v>2321</v>
      </c>
      <c r="AD111" s="27">
        <v>533</v>
      </c>
      <c r="AE111" s="27">
        <v>491</v>
      </c>
      <c r="AF111" s="27">
        <v>1284</v>
      </c>
      <c r="AG111" s="32">
        <v>13</v>
      </c>
      <c r="AH111" s="26">
        <v>2321</v>
      </c>
      <c r="AI111" s="27">
        <v>608</v>
      </c>
      <c r="AJ111" s="27">
        <v>177</v>
      </c>
      <c r="AK111" s="27">
        <v>1526</v>
      </c>
      <c r="AL111" s="28">
        <v>10</v>
      </c>
    </row>
    <row r="112" spans="2:38" ht="13.5" customHeight="1" x14ac:dyDescent="0.15">
      <c r="B112" s="44"/>
      <c r="C112" s="59"/>
      <c r="D112" s="34">
        <v>100</v>
      </c>
      <c r="E112" s="35">
        <v>32.1</v>
      </c>
      <c r="F112" s="35">
        <v>10</v>
      </c>
      <c r="G112" s="35">
        <v>57.4</v>
      </c>
      <c r="H112" s="37">
        <v>0.5</v>
      </c>
      <c r="I112" s="34">
        <v>100</v>
      </c>
      <c r="J112" s="35">
        <v>24.6</v>
      </c>
      <c r="K112" s="35">
        <v>7.8</v>
      </c>
      <c r="L112" s="35">
        <v>67.099999999999994</v>
      </c>
      <c r="M112" s="37">
        <v>0.5</v>
      </c>
      <c r="N112" s="34">
        <v>100</v>
      </c>
      <c r="O112" s="35">
        <v>4.5999999999999996</v>
      </c>
      <c r="P112" s="35">
        <v>70.7</v>
      </c>
      <c r="Q112" s="35">
        <v>24</v>
      </c>
      <c r="R112" s="37">
        <v>0.7</v>
      </c>
      <c r="S112" s="34">
        <v>100</v>
      </c>
      <c r="T112" s="35">
        <v>4.8</v>
      </c>
      <c r="U112" s="35">
        <v>4.7</v>
      </c>
      <c r="V112" s="35">
        <v>90</v>
      </c>
      <c r="W112" s="37">
        <v>0.5</v>
      </c>
      <c r="X112" s="34">
        <v>100</v>
      </c>
      <c r="Y112" s="35">
        <v>43.5</v>
      </c>
      <c r="Z112" s="35">
        <v>4.4000000000000004</v>
      </c>
      <c r="AA112" s="35">
        <v>51.6</v>
      </c>
      <c r="AB112" s="37">
        <v>0.5</v>
      </c>
      <c r="AC112" s="34">
        <v>100</v>
      </c>
      <c r="AD112" s="35">
        <v>23</v>
      </c>
      <c r="AE112" s="35">
        <v>21.2</v>
      </c>
      <c r="AF112" s="35">
        <v>55.3</v>
      </c>
      <c r="AG112" s="37">
        <v>0.6</v>
      </c>
      <c r="AH112" s="34">
        <v>100</v>
      </c>
      <c r="AI112" s="35">
        <v>26.2</v>
      </c>
      <c r="AJ112" s="35">
        <v>7.6</v>
      </c>
      <c r="AK112" s="35">
        <v>65.7</v>
      </c>
      <c r="AL112" s="36">
        <v>0.4</v>
      </c>
    </row>
    <row r="113" spans="2:38" ht="13.5" customHeight="1" x14ac:dyDescent="0.15">
      <c r="B113" s="43" t="s">
        <v>95</v>
      </c>
      <c r="C113" s="49"/>
      <c r="D113" s="17">
        <v>2715</v>
      </c>
      <c r="E113" s="18">
        <v>843</v>
      </c>
      <c r="F113" s="18">
        <v>291</v>
      </c>
      <c r="G113" s="18">
        <v>1560</v>
      </c>
      <c r="H113" s="30">
        <v>21</v>
      </c>
      <c r="I113" s="17">
        <v>2715</v>
      </c>
      <c r="J113" s="18">
        <v>716</v>
      </c>
      <c r="K113" s="18">
        <v>200</v>
      </c>
      <c r="L113" s="18">
        <v>1778</v>
      </c>
      <c r="M113" s="30">
        <v>21</v>
      </c>
      <c r="N113" s="17">
        <v>2715</v>
      </c>
      <c r="O113" s="18">
        <v>119</v>
      </c>
      <c r="P113" s="18">
        <v>1871</v>
      </c>
      <c r="Q113" s="18">
        <v>697</v>
      </c>
      <c r="R113" s="30">
        <v>28</v>
      </c>
      <c r="S113" s="17">
        <v>2715</v>
      </c>
      <c r="T113" s="18">
        <v>148</v>
      </c>
      <c r="U113" s="18">
        <v>133</v>
      </c>
      <c r="V113" s="18">
        <v>2412</v>
      </c>
      <c r="W113" s="30">
        <v>22</v>
      </c>
      <c r="X113" s="17">
        <v>2715</v>
      </c>
      <c r="Y113" s="18">
        <v>1193</v>
      </c>
      <c r="Z113" s="18">
        <v>123</v>
      </c>
      <c r="AA113" s="18">
        <v>1379</v>
      </c>
      <c r="AB113" s="30">
        <v>20</v>
      </c>
      <c r="AC113" s="17">
        <v>2715</v>
      </c>
      <c r="AD113" s="18">
        <v>606</v>
      </c>
      <c r="AE113" s="18">
        <v>599</v>
      </c>
      <c r="AF113" s="18">
        <v>1488</v>
      </c>
      <c r="AG113" s="30">
        <v>22</v>
      </c>
      <c r="AH113" s="17">
        <v>2715</v>
      </c>
      <c r="AI113" s="18">
        <v>781</v>
      </c>
      <c r="AJ113" s="18">
        <v>202</v>
      </c>
      <c r="AK113" s="18">
        <v>1713</v>
      </c>
      <c r="AL113" s="19">
        <v>19</v>
      </c>
    </row>
    <row r="114" spans="2:38" ht="13.5" customHeight="1" x14ac:dyDescent="0.15">
      <c r="B114" s="57"/>
      <c r="C114" s="53"/>
      <c r="D114" s="23">
        <v>100</v>
      </c>
      <c r="E114" s="24">
        <v>31</v>
      </c>
      <c r="F114" s="24">
        <v>10.7</v>
      </c>
      <c r="G114" s="24">
        <v>57.5</v>
      </c>
      <c r="H114" s="31">
        <v>0.8</v>
      </c>
      <c r="I114" s="23">
        <v>100</v>
      </c>
      <c r="J114" s="24">
        <v>26.4</v>
      </c>
      <c r="K114" s="24">
        <v>7.4</v>
      </c>
      <c r="L114" s="24">
        <v>65.5</v>
      </c>
      <c r="M114" s="31">
        <v>0.8</v>
      </c>
      <c r="N114" s="23">
        <v>100</v>
      </c>
      <c r="O114" s="24">
        <v>4.4000000000000004</v>
      </c>
      <c r="P114" s="24">
        <v>68.900000000000006</v>
      </c>
      <c r="Q114" s="24">
        <v>25.7</v>
      </c>
      <c r="R114" s="31">
        <v>1</v>
      </c>
      <c r="S114" s="23">
        <v>100</v>
      </c>
      <c r="T114" s="24">
        <v>5.5</v>
      </c>
      <c r="U114" s="24">
        <v>4.9000000000000004</v>
      </c>
      <c r="V114" s="24">
        <v>88.8</v>
      </c>
      <c r="W114" s="31">
        <v>0.8</v>
      </c>
      <c r="X114" s="23">
        <v>100</v>
      </c>
      <c r="Y114" s="24">
        <v>43.9</v>
      </c>
      <c r="Z114" s="24">
        <v>4.5</v>
      </c>
      <c r="AA114" s="24">
        <v>50.8</v>
      </c>
      <c r="AB114" s="31">
        <v>0.7</v>
      </c>
      <c r="AC114" s="23">
        <v>100</v>
      </c>
      <c r="AD114" s="24">
        <v>22.3</v>
      </c>
      <c r="AE114" s="24">
        <v>22.1</v>
      </c>
      <c r="AF114" s="24">
        <v>54.8</v>
      </c>
      <c r="AG114" s="31">
        <v>0.8</v>
      </c>
      <c r="AH114" s="23">
        <v>100</v>
      </c>
      <c r="AI114" s="24">
        <v>28.8</v>
      </c>
      <c r="AJ114" s="24">
        <v>7.4</v>
      </c>
      <c r="AK114" s="24">
        <v>63.1</v>
      </c>
      <c r="AL114" s="25">
        <v>0.7</v>
      </c>
    </row>
    <row r="115" spans="2:38" ht="13.5" customHeight="1" x14ac:dyDescent="0.15">
      <c r="B115" s="54" t="s">
        <v>41</v>
      </c>
      <c r="C115" s="52" t="s">
        <v>169</v>
      </c>
      <c r="D115" s="26">
        <v>722</v>
      </c>
      <c r="E115" s="27">
        <v>233</v>
      </c>
      <c r="F115" s="27">
        <v>50</v>
      </c>
      <c r="G115" s="27">
        <v>436</v>
      </c>
      <c r="H115" s="32">
        <v>3</v>
      </c>
      <c r="I115" s="26">
        <v>722</v>
      </c>
      <c r="J115" s="27">
        <v>146</v>
      </c>
      <c r="K115" s="27">
        <v>55</v>
      </c>
      <c r="L115" s="27">
        <v>519</v>
      </c>
      <c r="M115" s="32">
        <v>2</v>
      </c>
      <c r="N115" s="26">
        <v>722</v>
      </c>
      <c r="O115" s="27">
        <v>36</v>
      </c>
      <c r="P115" s="27">
        <v>496</v>
      </c>
      <c r="Q115" s="27">
        <v>188</v>
      </c>
      <c r="R115" s="32">
        <v>2</v>
      </c>
      <c r="S115" s="26">
        <v>722</v>
      </c>
      <c r="T115" s="27">
        <v>23</v>
      </c>
      <c r="U115" s="27">
        <v>31</v>
      </c>
      <c r="V115" s="27">
        <v>666</v>
      </c>
      <c r="W115" s="32">
        <v>2</v>
      </c>
      <c r="X115" s="26">
        <v>722</v>
      </c>
      <c r="Y115" s="27">
        <v>278</v>
      </c>
      <c r="Z115" s="27">
        <v>37</v>
      </c>
      <c r="AA115" s="27">
        <v>405</v>
      </c>
      <c r="AB115" s="32">
        <v>2</v>
      </c>
      <c r="AC115" s="26">
        <v>722</v>
      </c>
      <c r="AD115" s="27">
        <v>161</v>
      </c>
      <c r="AE115" s="27">
        <v>126</v>
      </c>
      <c r="AF115" s="27">
        <v>433</v>
      </c>
      <c r="AG115" s="32">
        <v>2</v>
      </c>
      <c r="AH115" s="26">
        <v>722</v>
      </c>
      <c r="AI115" s="27">
        <v>121</v>
      </c>
      <c r="AJ115" s="27">
        <v>58</v>
      </c>
      <c r="AK115" s="27">
        <v>541</v>
      </c>
      <c r="AL115" s="28">
        <v>2</v>
      </c>
    </row>
    <row r="116" spans="2:38" ht="13.5" customHeight="1" x14ac:dyDescent="0.15">
      <c r="B116" s="55"/>
      <c r="C116" s="53"/>
      <c r="D116" s="23">
        <v>100</v>
      </c>
      <c r="E116" s="24">
        <v>32.299999999999997</v>
      </c>
      <c r="F116" s="24">
        <v>6.9</v>
      </c>
      <c r="G116" s="24">
        <v>60.4</v>
      </c>
      <c r="H116" s="31">
        <v>0.4</v>
      </c>
      <c r="I116" s="23">
        <v>100</v>
      </c>
      <c r="J116" s="24">
        <v>20.2</v>
      </c>
      <c r="K116" s="24">
        <v>7.6</v>
      </c>
      <c r="L116" s="24">
        <v>71.900000000000006</v>
      </c>
      <c r="M116" s="31">
        <v>0.3</v>
      </c>
      <c r="N116" s="23">
        <v>100</v>
      </c>
      <c r="O116" s="24">
        <v>5</v>
      </c>
      <c r="P116" s="24">
        <v>68.7</v>
      </c>
      <c r="Q116" s="24">
        <v>26</v>
      </c>
      <c r="R116" s="31">
        <v>0.3</v>
      </c>
      <c r="S116" s="23">
        <v>100</v>
      </c>
      <c r="T116" s="24">
        <v>3.2</v>
      </c>
      <c r="U116" s="24">
        <v>4.3</v>
      </c>
      <c r="V116" s="24">
        <v>92.2</v>
      </c>
      <c r="W116" s="31">
        <v>0.3</v>
      </c>
      <c r="X116" s="23">
        <v>100</v>
      </c>
      <c r="Y116" s="24">
        <v>38.5</v>
      </c>
      <c r="Z116" s="24">
        <v>5.0999999999999996</v>
      </c>
      <c r="AA116" s="24">
        <v>56.1</v>
      </c>
      <c r="AB116" s="31">
        <v>0.3</v>
      </c>
      <c r="AC116" s="23">
        <v>100</v>
      </c>
      <c r="AD116" s="24">
        <v>22.3</v>
      </c>
      <c r="AE116" s="24">
        <v>17.5</v>
      </c>
      <c r="AF116" s="24">
        <v>60</v>
      </c>
      <c r="AG116" s="31">
        <v>0.3</v>
      </c>
      <c r="AH116" s="23">
        <v>100</v>
      </c>
      <c r="AI116" s="24">
        <v>16.8</v>
      </c>
      <c r="AJ116" s="24">
        <v>8</v>
      </c>
      <c r="AK116" s="24">
        <v>74.900000000000006</v>
      </c>
      <c r="AL116" s="25">
        <v>0.3</v>
      </c>
    </row>
    <row r="117" spans="2:38" ht="13.5" customHeight="1" x14ac:dyDescent="0.15">
      <c r="B117" s="55"/>
      <c r="C117" s="52" t="s">
        <v>217</v>
      </c>
      <c r="D117" s="26">
        <v>1109</v>
      </c>
      <c r="E117" s="27">
        <v>340</v>
      </c>
      <c r="F117" s="27">
        <v>118</v>
      </c>
      <c r="G117" s="27">
        <v>641</v>
      </c>
      <c r="H117" s="32">
        <v>10</v>
      </c>
      <c r="I117" s="26">
        <v>1109</v>
      </c>
      <c r="J117" s="27">
        <v>268</v>
      </c>
      <c r="K117" s="27">
        <v>84</v>
      </c>
      <c r="L117" s="27">
        <v>746</v>
      </c>
      <c r="M117" s="32">
        <v>11</v>
      </c>
      <c r="N117" s="26">
        <v>1109</v>
      </c>
      <c r="O117" s="27">
        <v>43</v>
      </c>
      <c r="P117" s="27">
        <v>780</v>
      </c>
      <c r="Q117" s="27">
        <v>272</v>
      </c>
      <c r="R117" s="32">
        <v>14</v>
      </c>
      <c r="S117" s="26">
        <v>1109</v>
      </c>
      <c r="T117" s="27">
        <v>48</v>
      </c>
      <c r="U117" s="27">
        <v>56</v>
      </c>
      <c r="V117" s="27">
        <v>994</v>
      </c>
      <c r="W117" s="32">
        <v>11</v>
      </c>
      <c r="X117" s="26">
        <v>1109</v>
      </c>
      <c r="Y117" s="27">
        <v>458</v>
      </c>
      <c r="Z117" s="27">
        <v>50</v>
      </c>
      <c r="AA117" s="27">
        <v>591</v>
      </c>
      <c r="AB117" s="32">
        <v>10</v>
      </c>
      <c r="AC117" s="26">
        <v>1109</v>
      </c>
      <c r="AD117" s="27">
        <v>234</v>
      </c>
      <c r="AE117" s="27">
        <v>242</v>
      </c>
      <c r="AF117" s="27">
        <v>621</v>
      </c>
      <c r="AG117" s="32">
        <v>12</v>
      </c>
      <c r="AH117" s="26">
        <v>1109</v>
      </c>
      <c r="AI117" s="27">
        <v>286</v>
      </c>
      <c r="AJ117" s="27">
        <v>74</v>
      </c>
      <c r="AK117" s="27">
        <v>739</v>
      </c>
      <c r="AL117" s="28">
        <v>10</v>
      </c>
    </row>
    <row r="118" spans="2:38" ht="13.5" customHeight="1" x14ac:dyDescent="0.15">
      <c r="B118" s="55"/>
      <c r="C118" s="53"/>
      <c r="D118" s="23">
        <v>100</v>
      </c>
      <c r="E118" s="24">
        <v>30.7</v>
      </c>
      <c r="F118" s="24">
        <v>10.6</v>
      </c>
      <c r="G118" s="24">
        <v>57.8</v>
      </c>
      <c r="H118" s="31">
        <v>0.9</v>
      </c>
      <c r="I118" s="23">
        <v>100</v>
      </c>
      <c r="J118" s="24">
        <v>24.2</v>
      </c>
      <c r="K118" s="24">
        <v>7.6</v>
      </c>
      <c r="L118" s="24">
        <v>67.3</v>
      </c>
      <c r="M118" s="31">
        <v>1</v>
      </c>
      <c r="N118" s="23">
        <v>100</v>
      </c>
      <c r="O118" s="24">
        <v>3.9</v>
      </c>
      <c r="P118" s="24">
        <v>70.3</v>
      </c>
      <c r="Q118" s="24">
        <v>24.5</v>
      </c>
      <c r="R118" s="31">
        <v>1.3</v>
      </c>
      <c r="S118" s="23">
        <v>100</v>
      </c>
      <c r="T118" s="24">
        <v>4.3</v>
      </c>
      <c r="U118" s="24">
        <v>5</v>
      </c>
      <c r="V118" s="24">
        <v>89.6</v>
      </c>
      <c r="W118" s="31">
        <v>1</v>
      </c>
      <c r="X118" s="23">
        <v>100</v>
      </c>
      <c r="Y118" s="24">
        <v>41.3</v>
      </c>
      <c r="Z118" s="24">
        <v>4.5</v>
      </c>
      <c r="AA118" s="24">
        <v>53.3</v>
      </c>
      <c r="AB118" s="31">
        <v>0.9</v>
      </c>
      <c r="AC118" s="23">
        <v>100</v>
      </c>
      <c r="AD118" s="24">
        <v>21.1</v>
      </c>
      <c r="AE118" s="24">
        <v>21.8</v>
      </c>
      <c r="AF118" s="24">
        <v>56</v>
      </c>
      <c r="AG118" s="31">
        <v>1.1000000000000001</v>
      </c>
      <c r="AH118" s="23">
        <v>100</v>
      </c>
      <c r="AI118" s="24">
        <v>25.8</v>
      </c>
      <c r="AJ118" s="24">
        <v>6.7</v>
      </c>
      <c r="AK118" s="24">
        <v>66.599999999999994</v>
      </c>
      <c r="AL118" s="25">
        <v>0.9</v>
      </c>
    </row>
    <row r="119" spans="2:38" ht="13.5" customHeight="1" x14ac:dyDescent="0.15">
      <c r="B119" s="55"/>
      <c r="C119" s="52" t="s">
        <v>166</v>
      </c>
      <c r="D119" s="26">
        <v>866</v>
      </c>
      <c r="E119" s="27">
        <v>267</v>
      </c>
      <c r="F119" s="27">
        <v>122</v>
      </c>
      <c r="G119" s="27">
        <v>473</v>
      </c>
      <c r="H119" s="32">
        <v>4</v>
      </c>
      <c r="I119" s="26">
        <v>866</v>
      </c>
      <c r="J119" s="27">
        <v>298</v>
      </c>
      <c r="K119" s="27">
        <v>60</v>
      </c>
      <c r="L119" s="27">
        <v>504</v>
      </c>
      <c r="M119" s="32">
        <v>4</v>
      </c>
      <c r="N119" s="26">
        <v>866</v>
      </c>
      <c r="O119" s="27">
        <v>39</v>
      </c>
      <c r="P119" s="27">
        <v>588</v>
      </c>
      <c r="Q119" s="27">
        <v>231</v>
      </c>
      <c r="R119" s="32">
        <v>8</v>
      </c>
      <c r="S119" s="26">
        <v>866</v>
      </c>
      <c r="T119" s="27">
        <v>76</v>
      </c>
      <c r="U119" s="27">
        <v>44</v>
      </c>
      <c r="V119" s="27">
        <v>741</v>
      </c>
      <c r="W119" s="32">
        <v>5</v>
      </c>
      <c r="X119" s="26">
        <v>866</v>
      </c>
      <c r="Y119" s="27">
        <v>452</v>
      </c>
      <c r="Z119" s="27">
        <v>36</v>
      </c>
      <c r="AA119" s="27">
        <v>374</v>
      </c>
      <c r="AB119" s="32">
        <v>4</v>
      </c>
      <c r="AC119" s="26">
        <v>866</v>
      </c>
      <c r="AD119" s="27">
        <v>209</v>
      </c>
      <c r="AE119" s="27">
        <v>228</v>
      </c>
      <c r="AF119" s="27">
        <v>425</v>
      </c>
      <c r="AG119" s="32">
        <v>4</v>
      </c>
      <c r="AH119" s="26">
        <v>866</v>
      </c>
      <c r="AI119" s="27">
        <v>370</v>
      </c>
      <c r="AJ119" s="27">
        <v>68</v>
      </c>
      <c r="AK119" s="27">
        <v>425</v>
      </c>
      <c r="AL119" s="28">
        <v>3</v>
      </c>
    </row>
    <row r="120" spans="2:38" ht="13.5" customHeight="1" x14ac:dyDescent="0.15">
      <c r="B120" s="55"/>
      <c r="C120" s="53"/>
      <c r="D120" s="23">
        <v>100</v>
      </c>
      <c r="E120" s="24">
        <v>30.8</v>
      </c>
      <c r="F120" s="24">
        <v>14.1</v>
      </c>
      <c r="G120" s="24">
        <v>54.6</v>
      </c>
      <c r="H120" s="31">
        <v>0.5</v>
      </c>
      <c r="I120" s="23">
        <v>100</v>
      </c>
      <c r="J120" s="24">
        <v>34.4</v>
      </c>
      <c r="K120" s="24">
        <v>6.9</v>
      </c>
      <c r="L120" s="24">
        <v>58.2</v>
      </c>
      <c r="M120" s="31">
        <v>0.5</v>
      </c>
      <c r="N120" s="23">
        <v>100</v>
      </c>
      <c r="O120" s="24">
        <v>4.5</v>
      </c>
      <c r="P120" s="24">
        <v>67.900000000000006</v>
      </c>
      <c r="Q120" s="24">
        <v>26.7</v>
      </c>
      <c r="R120" s="31">
        <v>0.9</v>
      </c>
      <c r="S120" s="23">
        <v>100</v>
      </c>
      <c r="T120" s="24">
        <v>8.8000000000000007</v>
      </c>
      <c r="U120" s="24">
        <v>5.0999999999999996</v>
      </c>
      <c r="V120" s="24">
        <v>85.6</v>
      </c>
      <c r="W120" s="31">
        <v>0.6</v>
      </c>
      <c r="X120" s="23">
        <v>100</v>
      </c>
      <c r="Y120" s="24">
        <v>52.2</v>
      </c>
      <c r="Z120" s="24">
        <v>4.2</v>
      </c>
      <c r="AA120" s="24">
        <v>43.2</v>
      </c>
      <c r="AB120" s="31">
        <v>0.5</v>
      </c>
      <c r="AC120" s="23">
        <v>100</v>
      </c>
      <c r="AD120" s="24">
        <v>24.1</v>
      </c>
      <c r="AE120" s="24">
        <v>26.3</v>
      </c>
      <c r="AF120" s="24">
        <v>49.1</v>
      </c>
      <c r="AG120" s="31">
        <v>0.5</v>
      </c>
      <c r="AH120" s="23">
        <v>100</v>
      </c>
      <c r="AI120" s="24">
        <v>42.7</v>
      </c>
      <c r="AJ120" s="24">
        <v>7.9</v>
      </c>
      <c r="AK120" s="24">
        <v>49.1</v>
      </c>
      <c r="AL120" s="25">
        <v>0.3</v>
      </c>
    </row>
    <row r="121" spans="2:38" ht="13.5" customHeight="1" x14ac:dyDescent="0.15">
      <c r="B121" s="55"/>
      <c r="C121" s="52" t="s">
        <v>99</v>
      </c>
      <c r="D121" s="26">
        <v>18</v>
      </c>
      <c r="E121" s="27">
        <v>3</v>
      </c>
      <c r="F121" s="27">
        <v>1</v>
      </c>
      <c r="G121" s="27">
        <v>10</v>
      </c>
      <c r="H121" s="32">
        <v>4</v>
      </c>
      <c r="I121" s="26">
        <v>18</v>
      </c>
      <c r="J121" s="27">
        <v>4</v>
      </c>
      <c r="K121" s="27">
        <v>1</v>
      </c>
      <c r="L121" s="27">
        <v>9</v>
      </c>
      <c r="M121" s="32">
        <v>4</v>
      </c>
      <c r="N121" s="26">
        <v>18</v>
      </c>
      <c r="O121" s="27">
        <v>1</v>
      </c>
      <c r="P121" s="27">
        <v>7</v>
      </c>
      <c r="Q121" s="27">
        <v>6</v>
      </c>
      <c r="R121" s="32">
        <v>4</v>
      </c>
      <c r="S121" s="26">
        <v>18</v>
      </c>
      <c r="T121" s="27">
        <v>1</v>
      </c>
      <c r="U121" s="27">
        <v>2</v>
      </c>
      <c r="V121" s="27">
        <v>11</v>
      </c>
      <c r="W121" s="32">
        <v>4</v>
      </c>
      <c r="X121" s="26">
        <v>18</v>
      </c>
      <c r="Y121" s="27">
        <v>5</v>
      </c>
      <c r="Z121" s="27" t="s">
        <v>132</v>
      </c>
      <c r="AA121" s="27">
        <v>9</v>
      </c>
      <c r="AB121" s="32">
        <v>4</v>
      </c>
      <c r="AC121" s="26">
        <v>18</v>
      </c>
      <c r="AD121" s="27">
        <v>2</v>
      </c>
      <c r="AE121" s="27">
        <v>3</v>
      </c>
      <c r="AF121" s="27">
        <v>9</v>
      </c>
      <c r="AG121" s="32">
        <v>4</v>
      </c>
      <c r="AH121" s="26">
        <v>18</v>
      </c>
      <c r="AI121" s="27">
        <v>4</v>
      </c>
      <c r="AJ121" s="27">
        <v>2</v>
      </c>
      <c r="AK121" s="27">
        <v>8</v>
      </c>
      <c r="AL121" s="28">
        <v>4</v>
      </c>
    </row>
    <row r="122" spans="2:38" ht="13.5" customHeight="1" x14ac:dyDescent="0.15">
      <c r="B122" s="55"/>
      <c r="C122" s="53"/>
      <c r="D122" s="23">
        <v>100</v>
      </c>
      <c r="E122" s="24">
        <v>16.7</v>
      </c>
      <c r="F122" s="24">
        <v>5.6</v>
      </c>
      <c r="G122" s="24">
        <v>55.6</v>
      </c>
      <c r="H122" s="31">
        <v>22.2</v>
      </c>
      <c r="I122" s="23">
        <v>100</v>
      </c>
      <c r="J122" s="24">
        <v>22.2</v>
      </c>
      <c r="K122" s="24">
        <v>5.6</v>
      </c>
      <c r="L122" s="24">
        <v>50</v>
      </c>
      <c r="M122" s="31">
        <v>22.2</v>
      </c>
      <c r="N122" s="23">
        <v>100</v>
      </c>
      <c r="O122" s="24">
        <v>5.6</v>
      </c>
      <c r="P122" s="24">
        <v>38.9</v>
      </c>
      <c r="Q122" s="24">
        <v>33.299999999999997</v>
      </c>
      <c r="R122" s="31">
        <v>22.2</v>
      </c>
      <c r="S122" s="23">
        <v>100</v>
      </c>
      <c r="T122" s="24">
        <v>5.6</v>
      </c>
      <c r="U122" s="24">
        <v>11.1</v>
      </c>
      <c r="V122" s="24">
        <v>61.1</v>
      </c>
      <c r="W122" s="31">
        <v>22.2</v>
      </c>
      <c r="X122" s="23">
        <v>100</v>
      </c>
      <c r="Y122" s="24">
        <v>27.8</v>
      </c>
      <c r="Z122" s="24" t="s">
        <v>132</v>
      </c>
      <c r="AA122" s="24">
        <v>50</v>
      </c>
      <c r="AB122" s="31">
        <v>22.2</v>
      </c>
      <c r="AC122" s="23">
        <v>100</v>
      </c>
      <c r="AD122" s="24">
        <v>11.1</v>
      </c>
      <c r="AE122" s="24">
        <v>16.7</v>
      </c>
      <c r="AF122" s="24">
        <v>50</v>
      </c>
      <c r="AG122" s="31">
        <v>22.2</v>
      </c>
      <c r="AH122" s="23">
        <v>100</v>
      </c>
      <c r="AI122" s="24">
        <v>22.2</v>
      </c>
      <c r="AJ122" s="24">
        <v>11.1</v>
      </c>
      <c r="AK122" s="24">
        <v>44.4</v>
      </c>
      <c r="AL122" s="25">
        <v>22.2</v>
      </c>
    </row>
    <row r="123" spans="2:38" ht="13.5" customHeight="1" x14ac:dyDescent="0.15">
      <c r="B123" s="55"/>
      <c r="C123" s="52" t="s">
        <v>218</v>
      </c>
      <c r="D123" s="26">
        <v>1975</v>
      </c>
      <c r="E123" s="27">
        <v>607</v>
      </c>
      <c r="F123" s="27">
        <v>240</v>
      </c>
      <c r="G123" s="27">
        <v>1114</v>
      </c>
      <c r="H123" s="32">
        <v>14</v>
      </c>
      <c r="I123" s="26">
        <v>1975</v>
      </c>
      <c r="J123" s="27">
        <v>566</v>
      </c>
      <c r="K123" s="27">
        <v>144</v>
      </c>
      <c r="L123" s="27">
        <v>1250</v>
      </c>
      <c r="M123" s="32">
        <v>15</v>
      </c>
      <c r="N123" s="26">
        <v>1975</v>
      </c>
      <c r="O123" s="27">
        <v>82</v>
      </c>
      <c r="P123" s="27">
        <v>1368</v>
      </c>
      <c r="Q123" s="27">
        <v>503</v>
      </c>
      <c r="R123" s="32">
        <v>22</v>
      </c>
      <c r="S123" s="26">
        <v>1975</v>
      </c>
      <c r="T123" s="27">
        <v>124</v>
      </c>
      <c r="U123" s="27">
        <v>100</v>
      </c>
      <c r="V123" s="27">
        <v>1735</v>
      </c>
      <c r="W123" s="32">
        <v>16</v>
      </c>
      <c r="X123" s="26">
        <v>1975</v>
      </c>
      <c r="Y123" s="27">
        <v>910</v>
      </c>
      <c r="Z123" s="27">
        <v>86</v>
      </c>
      <c r="AA123" s="27">
        <v>965</v>
      </c>
      <c r="AB123" s="32">
        <v>14</v>
      </c>
      <c r="AC123" s="26">
        <v>1975</v>
      </c>
      <c r="AD123" s="27">
        <v>443</v>
      </c>
      <c r="AE123" s="27">
        <v>470</v>
      </c>
      <c r="AF123" s="27">
        <v>1046</v>
      </c>
      <c r="AG123" s="32">
        <v>16</v>
      </c>
      <c r="AH123" s="26">
        <v>1975</v>
      </c>
      <c r="AI123" s="27">
        <v>656</v>
      </c>
      <c r="AJ123" s="27">
        <v>142</v>
      </c>
      <c r="AK123" s="27">
        <v>1164</v>
      </c>
      <c r="AL123" s="28">
        <v>13</v>
      </c>
    </row>
    <row r="124" spans="2:38" ht="13.5" customHeight="1" x14ac:dyDescent="0.15">
      <c r="B124" s="44"/>
      <c r="C124" s="59"/>
      <c r="D124" s="34">
        <v>100</v>
      </c>
      <c r="E124" s="35">
        <v>30.7</v>
      </c>
      <c r="F124" s="35">
        <v>12.2</v>
      </c>
      <c r="G124" s="35">
        <v>56.4</v>
      </c>
      <c r="H124" s="37">
        <v>0.7</v>
      </c>
      <c r="I124" s="34">
        <v>100</v>
      </c>
      <c r="J124" s="35">
        <v>28.7</v>
      </c>
      <c r="K124" s="35">
        <v>7.3</v>
      </c>
      <c r="L124" s="35">
        <v>63.3</v>
      </c>
      <c r="M124" s="37">
        <v>0.8</v>
      </c>
      <c r="N124" s="34">
        <v>100</v>
      </c>
      <c r="O124" s="35">
        <v>4.2</v>
      </c>
      <c r="P124" s="35">
        <v>69.3</v>
      </c>
      <c r="Q124" s="35">
        <v>25.5</v>
      </c>
      <c r="R124" s="37">
        <v>1.1000000000000001</v>
      </c>
      <c r="S124" s="34">
        <v>100</v>
      </c>
      <c r="T124" s="35">
        <v>6.3</v>
      </c>
      <c r="U124" s="35">
        <v>5.0999999999999996</v>
      </c>
      <c r="V124" s="35">
        <v>87.8</v>
      </c>
      <c r="W124" s="37">
        <v>0.8</v>
      </c>
      <c r="X124" s="34">
        <v>100</v>
      </c>
      <c r="Y124" s="35">
        <v>46.1</v>
      </c>
      <c r="Z124" s="35">
        <v>4.4000000000000004</v>
      </c>
      <c r="AA124" s="35">
        <v>48.9</v>
      </c>
      <c r="AB124" s="37">
        <v>0.7</v>
      </c>
      <c r="AC124" s="34">
        <v>100</v>
      </c>
      <c r="AD124" s="35">
        <v>22.4</v>
      </c>
      <c r="AE124" s="35">
        <v>23.8</v>
      </c>
      <c r="AF124" s="35">
        <v>53</v>
      </c>
      <c r="AG124" s="37">
        <v>0.8</v>
      </c>
      <c r="AH124" s="34">
        <v>100</v>
      </c>
      <c r="AI124" s="35">
        <v>33.200000000000003</v>
      </c>
      <c r="AJ124" s="35">
        <v>7.2</v>
      </c>
      <c r="AK124" s="35">
        <v>58.9</v>
      </c>
      <c r="AL124" s="36">
        <v>0.7</v>
      </c>
    </row>
    <row r="125" spans="2:38" ht="13.5" customHeight="1" x14ac:dyDescent="0.15">
      <c r="B125" s="43" t="s">
        <v>95</v>
      </c>
      <c r="C125" s="49"/>
      <c r="D125" s="17">
        <v>2715</v>
      </c>
      <c r="E125" s="18">
        <v>843</v>
      </c>
      <c r="F125" s="18">
        <v>291</v>
      </c>
      <c r="G125" s="18">
        <v>1560</v>
      </c>
      <c r="H125" s="30">
        <v>21</v>
      </c>
      <c r="I125" s="17">
        <v>2715</v>
      </c>
      <c r="J125" s="18">
        <v>716</v>
      </c>
      <c r="K125" s="18">
        <v>200</v>
      </c>
      <c r="L125" s="18">
        <v>1778</v>
      </c>
      <c r="M125" s="30">
        <v>21</v>
      </c>
      <c r="N125" s="17">
        <v>2715</v>
      </c>
      <c r="O125" s="18">
        <v>119</v>
      </c>
      <c r="P125" s="18">
        <v>1871</v>
      </c>
      <c r="Q125" s="18">
        <v>697</v>
      </c>
      <c r="R125" s="30">
        <v>28</v>
      </c>
      <c r="S125" s="17">
        <v>2715</v>
      </c>
      <c r="T125" s="18">
        <v>148</v>
      </c>
      <c r="U125" s="18">
        <v>133</v>
      </c>
      <c r="V125" s="18">
        <v>2412</v>
      </c>
      <c r="W125" s="30">
        <v>22</v>
      </c>
      <c r="X125" s="17">
        <v>2715</v>
      </c>
      <c r="Y125" s="18">
        <v>1193</v>
      </c>
      <c r="Z125" s="18">
        <v>123</v>
      </c>
      <c r="AA125" s="18">
        <v>1379</v>
      </c>
      <c r="AB125" s="30">
        <v>20</v>
      </c>
      <c r="AC125" s="17">
        <v>2715</v>
      </c>
      <c r="AD125" s="18">
        <v>606</v>
      </c>
      <c r="AE125" s="18">
        <v>599</v>
      </c>
      <c r="AF125" s="18">
        <v>1488</v>
      </c>
      <c r="AG125" s="30">
        <v>22</v>
      </c>
      <c r="AH125" s="17">
        <v>2715</v>
      </c>
      <c r="AI125" s="18">
        <v>781</v>
      </c>
      <c r="AJ125" s="18">
        <v>202</v>
      </c>
      <c r="AK125" s="18">
        <v>1713</v>
      </c>
      <c r="AL125" s="19">
        <v>19</v>
      </c>
    </row>
    <row r="126" spans="2:38" ht="13.5" customHeight="1" x14ac:dyDescent="0.15">
      <c r="B126" s="57"/>
      <c r="C126" s="53"/>
      <c r="D126" s="23">
        <v>100</v>
      </c>
      <c r="E126" s="24">
        <v>31</v>
      </c>
      <c r="F126" s="24">
        <v>10.7</v>
      </c>
      <c r="G126" s="24">
        <v>57.5</v>
      </c>
      <c r="H126" s="31">
        <v>0.8</v>
      </c>
      <c r="I126" s="23">
        <v>100</v>
      </c>
      <c r="J126" s="24">
        <v>26.4</v>
      </c>
      <c r="K126" s="24">
        <v>7.4</v>
      </c>
      <c r="L126" s="24">
        <v>65.5</v>
      </c>
      <c r="M126" s="31">
        <v>0.8</v>
      </c>
      <c r="N126" s="23">
        <v>100</v>
      </c>
      <c r="O126" s="24">
        <v>4.4000000000000004</v>
      </c>
      <c r="P126" s="24">
        <v>68.900000000000006</v>
      </c>
      <c r="Q126" s="24">
        <v>25.7</v>
      </c>
      <c r="R126" s="31">
        <v>1</v>
      </c>
      <c r="S126" s="23">
        <v>100</v>
      </c>
      <c r="T126" s="24">
        <v>5.5</v>
      </c>
      <c r="U126" s="24">
        <v>4.9000000000000004</v>
      </c>
      <c r="V126" s="24">
        <v>88.8</v>
      </c>
      <c r="W126" s="31">
        <v>0.8</v>
      </c>
      <c r="X126" s="23">
        <v>100</v>
      </c>
      <c r="Y126" s="24">
        <v>43.9</v>
      </c>
      <c r="Z126" s="24">
        <v>4.5</v>
      </c>
      <c r="AA126" s="24">
        <v>50.8</v>
      </c>
      <c r="AB126" s="31">
        <v>0.7</v>
      </c>
      <c r="AC126" s="23">
        <v>100</v>
      </c>
      <c r="AD126" s="24">
        <v>22.3</v>
      </c>
      <c r="AE126" s="24">
        <v>22.1</v>
      </c>
      <c r="AF126" s="24">
        <v>54.8</v>
      </c>
      <c r="AG126" s="31">
        <v>0.8</v>
      </c>
      <c r="AH126" s="23">
        <v>100</v>
      </c>
      <c r="AI126" s="24">
        <v>28.8</v>
      </c>
      <c r="AJ126" s="24">
        <v>7.4</v>
      </c>
      <c r="AK126" s="24">
        <v>63.1</v>
      </c>
      <c r="AL126" s="25">
        <v>0.7</v>
      </c>
    </row>
    <row r="127" spans="2:38" ht="13.5" customHeight="1" x14ac:dyDescent="0.15">
      <c r="B127" s="54" t="s">
        <v>42</v>
      </c>
      <c r="C127" s="52" t="s">
        <v>169</v>
      </c>
      <c r="D127" s="26">
        <v>166</v>
      </c>
      <c r="E127" s="27">
        <v>36</v>
      </c>
      <c r="F127" s="27">
        <v>29</v>
      </c>
      <c r="G127" s="27">
        <v>98</v>
      </c>
      <c r="H127" s="32">
        <v>3</v>
      </c>
      <c r="I127" s="26">
        <v>166</v>
      </c>
      <c r="J127" s="27">
        <v>51</v>
      </c>
      <c r="K127" s="27">
        <v>7</v>
      </c>
      <c r="L127" s="27">
        <v>105</v>
      </c>
      <c r="M127" s="32">
        <v>3</v>
      </c>
      <c r="N127" s="26">
        <v>166</v>
      </c>
      <c r="O127" s="27">
        <v>8</v>
      </c>
      <c r="P127" s="27">
        <v>98</v>
      </c>
      <c r="Q127" s="27">
        <v>57</v>
      </c>
      <c r="R127" s="32">
        <v>3</v>
      </c>
      <c r="S127" s="26">
        <v>166</v>
      </c>
      <c r="T127" s="27">
        <v>12</v>
      </c>
      <c r="U127" s="27">
        <v>11</v>
      </c>
      <c r="V127" s="27">
        <v>140</v>
      </c>
      <c r="W127" s="32">
        <v>3</v>
      </c>
      <c r="X127" s="26">
        <v>166</v>
      </c>
      <c r="Y127" s="27">
        <v>77</v>
      </c>
      <c r="Z127" s="27">
        <v>8</v>
      </c>
      <c r="AA127" s="27">
        <v>78</v>
      </c>
      <c r="AB127" s="32">
        <v>3</v>
      </c>
      <c r="AC127" s="26">
        <v>166</v>
      </c>
      <c r="AD127" s="27">
        <v>30</v>
      </c>
      <c r="AE127" s="27">
        <v>35</v>
      </c>
      <c r="AF127" s="27">
        <v>98</v>
      </c>
      <c r="AG127" s="32">
        <v>3</v>
      </c>
      <c r="AH127" s="26">
        <v>166</v>
      </c>
      <c r="AI127" s="27">
        <v>56</v>
      </c>
      <c r="AJ127" s="27">
        <v>15</v>
      </c>
      <c r="AK127" s="27">
        <v>92</v>
      </c>
      <c r="AL127" s="28">
        <v>3</v>
      </c>
    </row>
    <row r="128" spans="2:38" ht="13.5" customHeight="1" x14ac:dyDescent="0.15">
      <c r="B128" s="55"/>
      <c r="C128" s="53"/>
      <c r="D128" s="23">
        <v>100</v>
      </c>
      <c r="E128" s="24">
        <v>21.7</v>
      </c>
      <c r="F128" s="24">
        <v>17.5</v>
      </c>
      <c r="G128" s="24">
        <v>59</v>
      </c>
      <c r="H128" s="31">
        <v>1.8</v>
      </c>
      <c r="I128" s="23">
        <v>100</v>
      </c>
      <c r="J128" s="24">
        <v>30.7</v>
      </c>
      <c r="K128" s="24">
        <v>4.2</v>
      </c>
      <c r="L128" s="24">
        <v>63.3</v>
      </c>
      <c r="M128" s="31">
        <v>1.8</v>
      </c>
      <c r="N128" s="23">
        <v>100</v>
      </c>
      <c r="O128" s="24">
        <v>4.8</v>
      </c>
      <c r="P128" s="24">
        <v>59</v>
      </c>
      <c r="Q128" s="24">
        <v>34.299999999999997</v>
      </c>
      <c r="R128" s="31">
        <v>1.8</v>
      </c>
      <c r="S128" s="23">
        <v>100</v>
      </c>
      <c r="T128" s="24">
        <v>7.2</v>
      </c>
      <c r="U128" s="24">
        <v>6.6</v>
      </c>
      <c r="V128" s="24">
        <v>84.3</v>
      </c>
      <c r="W128" s="31">
        <v>1.8</v>
      </c>
      <c r="X128" s="23">
        <v>100</v>
      </c>
      <c r="Y128" s="24">
        <v>46.4</v>
      </c>
      <c r="Z128" s="24">
        <v>4.8</v>
      </c>
      <c r="AA128" s="24">
        <v>47</v>
      </c>
      <c r="AB128" s="31">
        <v>1.8</v>
      </c>
      <c r="AC128" s="23">
        <v>100</v>
      </c>
      <c r="AD128" s="24">
        <v>18.100000000000001</v>
      </c>
      <c r="AE128" s="24">
        <v>21.1</v>
      </c>
      <c r="AF128" s="24">
        <v>59</v>
      </c>
      <c r="AG128" s="31">
        <v>1.8</v>
      </c>
      <c r="AH128" s="23">
        <v>100</v>
      </c>
      <c r="AI128" s="24">
        <v>33.700000000000003</v>
      </c>
      <c r="AJ128" s="24">
        <v>9</v>
      </c>
      <c r="AK128" s="24">
        <v>55.4</v>
      </c>
      <c r="AL128" s="25">
        <v>1.8</v>
      </c>
    </row>
    <row r="129" spans="2:38" ht="13.5" customHeight="1" x14ac:dyDescent="0.15">
      <c r="B129" s="55"/>
      <c r="C129" s="52" t="s">
        <v>217</v>
      </c>
      <c r="D129" s="26">
        <v>1018</v>
      </c>
      <c r="E129" s="27">
        <v>287</v>
      </c>
      <c r="F129" s="27">
        <v>119</v>
      </c>
      <c r="G129" s="27">
        <v>608</v>
      </c>
      <c r="H129" s="32">
        <v>4</v>
      </c>
      <c r="I129" s="26">
        <v>1018</v>
      </c>
      <c r="J129" s="27">
        <v>263</v>
      </c>
      <c r="K129" s="27">
        <v>62</v>
      </c>
      <c r="L129" s="27">
        <v>690</v>
      </c>
      <c r="M129" s="32">
        <v>3</v>
      </c>
      <c r="N129" s="26">
        <v>1018</v>
      </c>
      <c r="O129" s="27">
        <v>32</v>
      </c>
      <c r="P129" s="27">
        <v>720</v>
      </c>
      <c r="Q129" s="27">
        <v>261</v>
      </c>
      <c r="R129" s="32">
        <v>5</v>
      </c>
      <c r="S129" s="26">
        <v>1018</v>
      </c>
      <c r="T129" s="27">
        <v>61</v>
      </c>
      <c r="U129" s="27">
        <v>58</v>
      </c>
      <c r="V129" s="27">
        <v>895</v>
      </c>
      <c r="W129" s="32">
        <v>4</v>
      </c>
      <c r="X129" s="26">
        <v>1018</v>
      </c>
      <c r="Y129" s="27">
        <v>457</v>
      </c>
      <c r="Z129" s="27">
        <v>50</v>
      </c>
      <c r="AA129" s="27">
        <v>508</v>
      </c>
      <c r="AB129" s="32">
        <v>3</v>
      </c>
      <c r="AC129" s="26">
        <v>1018</v>
      </c>
      <c r="AD129" s="27">
        <v>204</v>
      </c>
      <c r="AE129" s="27">
        <v>248</v>
      </c>
      <c r="AF129" s="27">
        <v>561</v>
      </c>
      <c r="AG129" s="32">
        <v>5</v>
      </c>
      <c r="AH129" s="26">
        <v>1018</v>
      </c>
      <c r="AI129" s="27">
        <v>311</v>
      </c>
      <c r="AJ129" s="27">
        <v>60</v>
      </c>
      <c r="AK129" s="27">
        <v>644</v>
      </c>
      <c r="AL129" s="28">
        <v>3</v>
      </c>
    </row>
    <row r="130" spans="2:38" ht="13.5" customHeight="1" x14ac:dyDescent="0.15">
      <c r="B130" s="55"/>
      <c r="C130" s="53"/>
      <c r="D130" s="23">
        <v>100</v>
      </c>
      <c r="E130" s="24">
        <v>28.2</v>
      </c>
      <c r="F130" s="24">
        <v>11.7</v>
      </c>
      <c r="G130" s="24">
        <v>59.7</v>
      </c>
      <c r="H130" s="31">
        <v>0.4</v>
      </c>
      <c r="I130" s="23">
        <v>100</v>
      </c>
      <c r="J130" s="24">
        <v>25.8</v>
      </c>
      <c r="K130" s="24">
        <v>6.1</v>
      </c>
      <c r="L130" s="24">
        <v>67.8</v>
      </c>
      <c r="M130" s="31">
        <v>0.3</v>
      </c>
      <c r="N130" s="23">
        <v>100</v>
      </c>
      <c r="O130" s="24">
        <v>3.1</v>
      </c>
      <c r="P130" s="24">
        <v>70.7</v>
      </c>
      <c r="Q130" s="24">
        <v>25.6</v>
      </c>
      <c r="R130" s="31">
        <v>0.5</v>
      </c>
      <c r="S130" s="23">
        <v>100</v>
      </c>
      <c r="T130" s="24">
        <v>6</v>
      </c>
      <c r="U130" s="24">
        <v>5.7</v>
      </c>
      <c r="V130" s="24">
        <v>87.9</v>
      </c>
      <c r="W130" s="31">
        <v>0.4</v>
      </c>
      <c r="X130" s="23">
        <v>100</v>
      </c>
      <c r="Y130" s="24">
        <v>44.9</v>
      </c>
      <c r="Z130" s="24">
        <v>4.9000000000000004</v>
      </c>
      <c r="AA130" s="24">
        <v>49.9</v>
      </c>
      <c r="AB130" s="31">
        <v>0.3</v>
      </c>
      <c r="AC130" s="23">
        <v>100</v>
      </c>
      <c r="AD130" s="24">
        <v>20</v>
      </c>
      <c r="AE130" s="24">
        <v>24.4</v>
      </c>
      <c r="AF130" s="24">
        <v>55.1</v>
      </c>
      <c r="AG130" s="31">
        <v>0.5</v>
      </c>
      <c r="AH130" s="23">
        <v>100</v>
      </c>
      <c r="AI130" s="24">
        <v>30.6</v>
      </c>
      <c r="AJ130" s="24">
        <v>5.9</v>
      </c>
      <c r="AK130" s="24">
        <v>63.3</v>
      </c>
      <c r="AL130" s="25">
        <v>0.3</v>
      </c>
    </row>
    <row r="131" spans="2:38" ht="13.5" customHeight="1" x14ac:dyDescent="0.15">
      <c r="B131" s="55"/>
      <c r="C131" s="52" t="s">
        <v>166</v>
      </c>
      <c r="D131" s="26">
        <v>1508</v>
      </c>
      <c r="E131" s="27">
        <v>517</v>
      </c>
      <c r="F131" s="27">
        <v>142</v>
      </c>
      <c r="G131" s="27">
        <v>839</v>
      </c>
      <c r="H131" s="32">
        <v>10</v>
      </c>
      <c r="I131" s="26">
        <v>1508</v>
      </c>
      <c r="J131" s="27">
        <v>397</v>
      </c>
      <c r="K131" s="27">
        <v>130</v>
      </c>
      <c r="L131" s="27">
        <v>970</v>
      </c>
      <c r="M131" s="32">
        <v>11</v>
      </c>
      <c r="N131" s="26">
        <v>1508</v>
      </c>
      <c r="O131" s="27">
        <v>78</v>
      </c>
      <c r="P131" s="27">
        <v>1042</v>
      </c>
      <c r="Q131" s="27">
        <v>372</v>
      </c>
      <c r="R131" s="32">
        <v>16</v>
      </c>
      <c r="S131" s="26">
        <v>1508</v>
      </c>
      <c r="T131" s="27">
        <v>74</v>
      </c>
      <c r="U131" s="27">
        <v>62</v>
      </c>
      <c r="V131" s="27">
        <v>1361</v>
      </c>
      <c r="W131" s="32">
        <v>11</v>
      </c>
      <c r="X131" s="26">
        <v>1508</v>
      </c>
      <c r="Y131" s="27">
        <v>651</v>
      </c>
      <c r="Z131" s="27">
        <v>65</v>
      </c>
      <c r="AA131" s="27">
        <v>782</v>
      </c>
      <c r="AB131" s="32">
        <v>10</v>
      </c>
      <c r="AC131" s="26">
        <v>1508</v>
      </c>
      <c r="AD131" s="27">
        <v>369</v>
      </c>
      <c r="AE131" s="27">
        <v>313</v>
      </c>
      <c r="AF131" s="27">
        <v>816</v>
      </c>
      <c r="AG131" s="32">
        <v>10</v>
      </c>
      <c r="AH131" s="26">
        <v>1508</v>
      </c>
      <c r="AI131" s="27">
        <v>409</v>
      </c>
      <c r="AJ131" s="27">
        <v>123</v>
      </c>
      <c r="AK131" s="27">
        <v>967</v>
      </c>
      <c r="AL131" s="28">
        <v>9</v>
      </c>
    </row>
    <row r="132" spans="2:38" ht="13.5" customHeight="1" x14ac:dyDescent="0.15">
      <c r="B132" s="55"/>
      <c r="C132" s="53"/>
      <c r="D132" s="23">
        <v>100</v>
      </c>
      <c r="E132" s="24">
        <v>34.299999999999997</v>
      </c>
      <c r="F132" s="24">
        <v>9.4</v>
      </c>
      <c r="G132" s="24">
        <v>55.6</v>
      </c>
      <c r="H132" s="31">
        <v>0.7</v>
      </c>
      <c r="I132" s="23">
        <v>100</v>
      </c>
      <c r="J132" s="24">
        <v>26.3</v>
      </c>
      <c r="K132" s="24">
        <v>8.6</v>
      </c>
      <c r="L132" s="24">
        <v>64.3</v>
      </c>
      <c r="M132" s="31">
        <v>0.7</v>
      </c>
      <c r="N132" s="23">
        <v>100</v>
      </c>
      <c r="O132" s="24">
        <v>5.2</v>
      </c>
      <c r="P132" s="24">
        <v>69.099999999999994</v>
      </c>
      <c r="Q132" s="24">
        <v>24.7</v>
      </c>
      <c r="R132" s="31">
        <v>1.1000000000000001</v>
      </c>
      <c r="S132" s="23">
        <v>100</v>
      </c>
      <c r="T132" s="24">
        <v>4.9000000000000004</v>
      </c>
      <c r="U132" s="24">
        <v>4.0999999999999996</v>
      </c>
      <c r="V132" s="24">
        <v>90.3</v>
      </c>
      <c r="W132" s="31">
        <v>0.7</v>
      </c>
      <c r="X132" s="23">
        <v>100</v>
      </c>
      <c r="Y132" s="24">
        <v>43.2</v>
      </c>
      <c r="Z132" s="24">
        <v>4.3</v>
      </c>
      <c r="AA132" s="24">
        <v>51.9</v>
      </c>
      <c r="AB132" s="31">
        <v>0.7</v>
      </c>
      <c r="AC132" s="23">
        <v>100</v>
      </c>
      <c r="AD132" s="24">
        <v>24.5</v>
      </c>
      <c r="AE132" s="24">
        <v>20.8</v>
      </c>
      <c r="AF132" s="24">
        <v>54.1</v>
      </c>
      <c r="AG132" s="31">
        <v>0.7</v>
      </c>
      <c r="AH132" s="23">
        <v>100</v>
      </c>
      <c r="AI132" s="24">
        <v>27.1</v>
      </c>
      <c r="AJ132" s="24">
        <v>8.1999999999999993</v>
      </c>
      <c r="AK132" s="24">
        <v>64.099999999999994</v>
      </c>
      <c r="AL132" s="25">
        <v>0.6</v>
      </c>
    </row>
    <row r="133" spans="2:38" ht="13.5" customHeight="1" x14ac:dyDescent="0.15">
      <c r="B133" s="55"/>
      <c r="C133" s="52" t="s">
        <v>99</v>
      </c>
      <c r="D133" s="26">
        <v>23</v>
      </c>
      <c r="E133" s="27">
        <v>3</v>
      </c>
      <c r="F133" s="27">
        <v>1</v>
      </c>
      <c r="G133" s="27">
        <v>15</v>
      </c>
      <c r="H133" s="32">
        <v>4</v>
      </c>
      <c r="I133" s="26">
        <v>23</v>
      </c>
      <c r="J133" s="27">
        <v>5</v>
      </c>
      <c r="K133" s="27">
        <v>1</v>
      </c>
      <c r="L133" s="27">
        <v>13</v>
      </c>
      <c r="M133" s="32">
        <v>4</v>
      </c>
      <c r="N133" s="26">
        <v>23</v>
      </c>
      <c r="O133" s="27">
        <v>1</v>
      </c>
      <c r="P133" s="27">
        <v>11</v>
      </c>
      <c r="Q133" s="27">
        <v>7</v>
      </c>
      <c r="R133" s="32">
        <v>4</v>
      </c>
      <c r="S133" s="26">
        <v>23</v>
      </c>
      <c r="T133" s="27">
        <v>1</v>
      </c>
      <c r="U133" s="27">
        <v>2</v>
      </c>
      <c r="V133" s="27">
        <v>16</v>
      </c>
      <c r="W133" s="32">
        <v>4</v>
      </c>
      <c r="X133" s="26">
        <v>23</v>
      </c>
      <c r="Y133" s="27">
        <v>8</v>
      </c>
      <c r="Z133" s="27" t="s">
        <v>132</v>
      </c>
      <c r="AA133" s="27">
        <v>11</v>
      </c>
      <c r="AB133" s="32">
        <v>4</v>
      </c>
      <c r="AC133" s="26">
        <v>23</v>
      </c>
      <c r="AD133" s="27">
        <v>3</v>
      </c>
      <c r="AE133" s="27">
        <v>3</v>
      </c>
      <c r="AF133" s="27">
        <v>13</v>
      </c>
      <c r="AG133" s="32">
        <v>4</v>
      </c>
      <c r="AH133" s="26">
        <v>23</v>
      </c>
      <c r="AI133" s="27">
        <v>5</v>
      </c>
      <c r="AJ133" s="27">
        <v>4</v>
      </c>
      <c r="AK133" s="27">
        <v>10</v>
      </c>
      <c r="AL133" s="28">
        <v>4</v>
      </c>
    </row>
    <row r="134" spans="2:38" ht="13.5" customHeight="1" x14ac:dyDescent="0.15">
      <c r="B134" s="55"/>
      <c r="C134" s="53"/>
      <c r="D134" s="23">
        <v>100</v>
      </c>
      <c r="E134" s="24">
        <v>13</v>
      </c>
      <c r="F134" s="24">
        <v>4.3</v>
      </c>
      <c r="G134" s="24">
        <v>65.2</v>
      </c>
      <c r="H134" s="31">
        <v>17.399999999999999</v>
      </c>
      <c r="I134" s="23">
        <v>100</v>
      </c>
      <c r="J134" s="24">
        <v>21.7</v>
      </c>
      <c r="K134" s="24">
        <v>4.3</v>
      </c>
      <c r="L134" s="24">
        <v>56.5</v>
      </c>
      <c r="M134" s="31">
        <v>17.399999999999999</v>
      </c>
      <c r="N134" s="23">
        <v>100</v>
      </c>
      <c r="O134" s="24">
        <v>4.3</v>
      </c>
      <c r="P134" s="24">
        <v>47.8</v>
      </c>
      <c r="Q134" s="24">
        <v>30.4</v>
      </c>
      <c r="R134" s="31">
        <v>17.399999999999999</v>
      </c>
      <c r="S134" s="23">
        <v>100</v>
      </c>
      <c r="T134" s="24">
        <v>4.3</v>
      </c>
      <c r="U134" s="24">
        <v>8.6999999999999993</v>
      </c>
      <c r="V134" s="24">
        <v>69.599999999999994</v>
      </c>
      <c r="W134" s="31">
        <v>17.399999999999999</v>
      </c>
      <c r="X134" s="23">
        <v>100</v>
      </c>
      <c r="Y134" s="24">
        <v>34.799999999999997</v>
      </c>
      <c r="Z134" s="24" t="s">
        <v>132</v>
      </c>
      <c r="AA134" s="24">
        <v>47.8</v>
      </c>
      <c r="AB134" s="31">
        <v>17.399999999999999</v>
      </c>
      <c r="AC134" s="23">
        <v>100</v>
      </c>
      <c r="AD134" s="24">
        <v>13</v>
      </c>
      <c r="AE134" s="24">
        <v>13</v>
      </c>
      <c r="AF134" s="24">
        <v>56.5</v>
      </c>
      <c r="AG134" s="31">
        <v>17.399999999999999</v>
      </c>
      <c r="AH134" s="23">
        <v>100</v>
      </c>
      <c r="AI134" s="24">
        <v>21.7</v>
      </c>
      <c r="AJ134" s="24">
        <v>17.399999999999999</v>
      </c>
      <c r="AK134" s="24">
        <v>43.5</v>
      </c>
      <c r="AL134" s="25">
        <v>17.399999999999999</v>
      </c>
    </row>
    <row r="135" spans="2:38" ht="13.5" customHeight="1" x14ac:dyDescent="0.15">
      <c r="B135" s="55"/>
      <c r="C135" s="52" t="s">
        <v>218</v>
      </c>
      <c r="D135" s="26">
        <v>2526</v>
      </c>
      <c r="E135" s="27">
        <v>804</v>
      </c>
      <c r="F135" s="27">
        <v>261</v>
      </c>
      <c r="G135" s="27">
        <v>1447</v>
      </c>
      <c r="H135" s="32">
        <v>14</v>
      </c>
      <c r="I135" s="26">
        <v>2526</v>
      </c>
      <c r="J135" s="27">
        <v>660</v>
      </c>
      <c r="K135" s="27">
        <v>192</v>
      </c>
      <c r="L135" s="27">
        <v>1660</v>
      </c>
      <c r="M135" s="32">
        <v>14</v>
      </c>
      <c r="N135" s="26">
        <v>2526</v>
      </c>
      <c r="O135" s="27">
        <v>110</v>
      </c>
      <c r="P135" s="27">
        <v>1762</v>
      </c>
      <c r="Q135" s="27">
        <v>633</v>
      </c>
      <c r="R135" s="32">
        <v>21</v>
      </c>
      <c r="S135" s="26">
        <v>2526</v>
      </c>
      <c r="T135" s="27">
        <v>135</v>
      </c>
      <c r="U135" s="27">
        <v>120</v>
      </c>
      <c r="V135" s="27">
        <v>2256</v>
      </c>
      <c r="W135" s="32">
        <v>15</v>
      </c>
      <c r="X135" s="26">
        <v>2526</v>
      </c>
      <c r="Y135" s="27">
        <v>1108</v>
      </c>
      <c r="Z135" s="27">
        <v>115</v>
      </c>
      <c r="AA135" s="27">
        <v>1290</v>
      </c>
      <c r="AB135" s="32">
        <v>13</v>
      </c>
      <c r="AC135" s="26">
        <v>2526</v>
      </c>
      <c r="AD135" s="27">
        <v>573</v>
      </c>
      <c r="AE135" s="27">
        <v>561</v>
      </c>
      <c r="AF135" s="27">
        <v>1377</v>
      </c>
      <c r="AG135" s="32">
        <v>15</v>
      </c>
      <c r="AH135" s="26">
        <v>2526</v>
      </c>
      <c r="AI135" s="27">
        <v>720</v>
      </c>
      <c r="AJ135" s="27">
        <v>183</v>
      </c>
      <c r="AK135" s="27">
        <v>1611</v>
      </c>
      <c r="AL135" s="28">
        <v>12</v>
      </c>
    </row>
    <row r="136" spans="2:38" ht="13.5" customHeight="1" x14ac:dyDescent="0.15">
      <c r="B136" s="44"/>
      <c r="C136" s="59"/>
      <c r="D136" s="34">
        <v>100</v>
      </c>
      <c r="E136" s="35">
        <v>31.8</v>
      </c>
      <c r="F136" s="35">
        <v>10.3</v>
      </c>
      <c r="G136" s="35">
        <v>57.3</v>
      </c>
      <c r="H136" s="37">
        <v>0.6</v>
      </c>
      <c r="I136" s="34">
        <v>100</v>
      </c>
      <c r="J136" s="35">
        <v>26.1</v>
      </c>
      <c r="K136" s="35">
        <v>7.6</v>
      </c>
      <c r="L136" s="35">
        <v>65.7</v>
      </c>
      <c r="M136" s="37">
        <v>0.6</v>
      </c>
      <c r="N136" s="34">
        <v>100</v>
      </c>
      <c r="O136" s="35">
        <v>4.4000000000000004</v>
      </c>
      <c r="P136" s="35">
        <v>69.8</v>
      </c>
      <c r="Q136" s="35">
        <v>25.1</v>
      </c>
      <c r="R136" s="37">
        <v>0.8</v>
      </c>
      <c r="S136" s="34">
        <v>100</v>
      </c>
      <c r="T136" s="35">
        <v>5.3</v>
      </c>
      <c r="U136" s="35">
        <v>4.8</v>
      </c>
      <c r="V136" s="35">
        <v>89.3</v>
      </c>
      <c r="W136" s="37">
        <v>0.6</v>
      </c>
      <c r="X136" s="34">
        <v>100</v>
      </c>
      <c r="Y136" s="35">
        <v>43.9</v>
      </c>
      <c r="Z136" s="35">
        <v>4.5999999999999996</v>
      </c>
      <c r="AA136" s="35">
        <v>51.1</v>
      </c>
      <c r="AB136" s="37">
        <v>0.5</v>
      </c>
      <c r="AC136" s="34">
        <v>100</v>
      </c>
      <c r="AD136" s="35">
        <v>22.7</v>
      </c>
      <c r="AE136" s="35">
        <v>22.2</v>
      </c>
      <c r="AF136" s="35">
        <v>54.5</v>
      </c>
      <c r="AG136" s="37">
        <v>0.6</v>
      </c>
      <c r="AH136" s="34">
        <v>100</v>
      </c>
      <c r="AI136" s="35">
        <v>28.5</v>
      </c>
      <c r="AJ136" s="35">
        <v>7.2</v>
      </c>
      <c r="AK136" s="35">
        <v>63.8</v>
      </c>
      <c r="AL136" s="36">
        <v>0.5</v>
      </c>
    </row>
    <row r="137" spans="2:38" ht="13.5" customHeight="1" x14ac:dyDescent="0.15">
      <c r="B137" s="43" t="s">
        <v>95</v>
      </c>
      <c r="C137" s="49"/>
      <c r="D137" s="17">
        <v>2715</v>
      </c>
      <c r="E137" s="18">
        <v>843</v>
      </c>
      <c r="F137" s="18">
        <v>291</v>
      </c>
      <c r="G137" s="18">
        <v>1560</v>
      </c>
      <c r="H137" s="30">
        <v>21</v>
      </c>
      <c r="I137" s="17">
        <v>2715</v>
      </c>
      <c r="J137" s="18">
        <v>716</v>
      </c>
      <c r="K137" s="18">
        <v>200</v>
      </c>
      <c r="L137" s="18">
        <v>1778</v>
      </c>
      <c r="M137" s="30">
        <v>21</v>
      </c>
      <c r="N137" s="17">
        <v>2715</v>
      </c>
      <c r="O137" s="18">
        <v>119</v>
      </c>
      <c r="P137" s="18">
        <v>1871</v>
      </c>
      <c r="Q137" s="18">
        <v>697</v>
      </c>
      <c r="R137" s="30">
        <v>28</v>
      </c>
      <c r="S137" s="17">
        <v>2715</v>
      </c>
      <c r="T137" s="18">
        <v>148</v>
      </c>
      <c r="U137" s="18">
        <v>133</v>
      </c>
      <c r="V137" s="18">
        <v>2412</v>
      </c>
      <c r="W137" s="30">
        <v>22</v>
      </c>
      <c r="X137" s="17">
        <v>2715</v>
      </c>
      <c r="Y137" s="18">
        <v>1193</v>
      </c>
      <c r="Z137" s="18">
        <v>123</v>
      </c>
      <c r="AA137" s="18">
        <v>1379</v>
      </c>
      <c r="AB137" s="30">
        <v>20</v>
      </c>
      <c r="AC137" s="17">
        <v>2715</v>
      </c>
      <c r="AD137" s="18">
        <v>606</v>
      </c>
      <c r="AE137" s="18">
        <v>599</v>
      </c>
      <c r="AF137" s="18">
        <v>1488</v>
      </c>
      <c r="AG137" s="30">
        <v>22</v>
      </c>
      <c r="AH137" s="17">
        <v>2715</v>
      </c>
      <c r="AI137" s="18">
        <v>781</v>
      </c>
      <c r="AJ137" s="18">
        <v>202</v>
      </c>
      <c r="AK137" s="18">
        <v>1713</v>
      </c>
      <c r="AL137" s="19">
        <v>19</v>
      </c>
    </row>
    <row r="138" spans="2:38" ht="13.5" customHeight="1" x14ac:dyDescent="0.15">
      <c r="B138" s="57"/>
      <c r="C138" s="53"/>
      <c r="D138" s="23">
        <v>100</v>
      </c>
      <c r="E138" s="24">
        <v>31</v>
      </c>
      <c r="F138" s="24">
        <v>10.7</v>
      </c>
      <c r="G138" s="24">
        <v>57.5</v>
      </c>
      <c r="H138" s="31">
        <v>0.8</v>
      </c>
      <c r="I138" s="23">
        <v>100</v>
      </c>
      <c r="J138" s="24">
        <v>26.4</v>
      </c>
      <c r="K138" s="24">
        <v>7.4</v>
      </c>
      <c r="L138" s="24">
        <v>65.5</v>
      </c>
      <c r="M138" s="31">
        <v>0.8</v>
      </c>
      <c r="N138" s="23">
        <v>100</v>
      </c>
      <c r="O138" s="24">
        <v>4.4000000000000004</v>
      </c>
      <c r="P138" s="24">
        <v>68.900000000000006</v>
      </c>
      <c r="Q138" s="24">
        <v>25.7</v>
      </c>
      <c r="R138" s="31">
        <v>1</v>
      </c>
      <c r="S138" s="23">
        <v>100</v>
      </c>
      <c r="T138" s="24">
        <v>5.5</v>
      </c>
      <c r="U138" s="24">
        <v>4.9000000000000004</v>
      </c>
      <c r="V138" s="24">
        <v>88.8</v>
      </c>
      <c r="W138" s="31">
        <v>0.8</v>
      </c>
      <c r="X138" s="23">
        <v>100</v>
      </c>
      <c r="Y138" s="24">
        <v>43.9</v>
      </c>
      <c r="Z138" s="24">
        <v>4.5</v>
      </c>
      <c r="AA138" s="24">
        <v>50.8</v>
      </c>
      <c r="AB138" s="31">
        <v>0.7</v>
      </c>
      <c r="AC138" s="23">
        <v>100</v>
      </c>
      <c r="AD138" s="24">
        <v>22.3</v>
      </c>
      <c r="AE138" s="24">
        <v>22.1</v>
      </c>
      <c r="AF138" s="24">
        <v>54.8</v>
      </c>
      <c r="AG138" s="31">
        <v>0.8</v>
      </c>
      <c r="AH138" s="23">
        <v>100</v>
      </c>
      <c r="AI138" s="24">
        <v>28.8</v>
      </c>
      <c r="AJ138" s="24">
        <v>7.4</v>
      </c>
      <c r="AK138" s="24">
        <v>63.1</v>
      </c>
      <c r="AL138" s="25">
        <v>0.7</v>
      </c>
    </row>
    <row r="139" spans="2:38" ht="13.5" customHeight="1" x14ac:dyDescent="0.15">
      <c r="B139" s="54" t="s">
        <v>43</v>
      </c>
      <c r="C139" s="52" t="s">
        <v>169</v>
      </c>
      <c r="D139" s="26">
        <v>2270</v>
      </c>
      <c r="E139" s="27">
        <v>716</v>
      </c>
      <c r="F139" s="27">
        <v>217</v>
      </c>
      <c r="G139" s="27">
        <v>1325</v>
      </c>
      <c r="H139" s="32">
        <v>12</v>
      </c>
      <c r="I139" s="26">
        <v>2270</v>
      </c>
      <c r="J139" s="27">
        <v>564</v>
      </c>
      <c r="K139" s="27">
        <v>162</v>
      </c>
      <c r="L139" s="27">
        <v>1532</v>
      </c>
      <c r="M139" s="32">
        <v>12</v>
      </c>
      <c r="N139" s="26">
        <v>2270</v>
      </c>
      <c r="O139" s="27">
        <v>101</v>
      </c>
      <c r="P139" s="27">
        <v>1567</v>
      </c>
      <c r="Q139" s="27">
        <v>586</v>
      </c>
      <c r="R139" s="32">
        <v>16</v>
      </c>
      <c r="S139" s="26">
        <v>2270</v>
      </c>
      <c r="T139" s="27">
        <v>115</v>
      </c>
      <c r="U139" s="27">
        <v>98</v>
      </c>
      <c r="V139" s="27">
        <v>2044</v>
      </c>
      <c r="W139" s="32">
        <v>13</v>
      </c>
      <c r="X139" s="26">
        <v>2270</v>
      </c>
      <c r="Y139" s="27">
        <v>968</v>
      </c>
      <c r="Z139" s="27">
        <v>97</v>
      </c>
      <c r="AA139" s="27">
        <v>1194</v>
      </c>
      <c r="AB139" s="32">
        <v>11</v>
      </c>
      <c r="AC139" s="26">
        <v>2270</v>
      </c>
      <c r="AD139" s="27">
        <v>493</v>
      </c>
      <c r="AE139" s="27">
        <v>482</v>
      </c>
      <c r="AF139" s="27">
        <v>1282</v>
      </c>
      <c r="AG139" s="32">
        <v>13</v>
      </c>
      <c r="AH139" s="26">
        <v>2270</v>
      </c>
      <c r="AI139" s="27">
        <v>599</v>
      </c>
      <c r="AJ139" s="27">
        <v>164</v>
      </c>
      <c r="AK139" s="27">
        <v>1496</v>
      </c>
      <c r="AL139" s="28">
        <v>11</v>
      </c>
    </row>
    <row r="140" spans="2:38" ht="13.5" customHeight="1" x14ac:dyDescent="0.15">
      <c r="B140" s="55"/>
      <c r="C140" s="53"/>
      <c r="D140" s="23">
        <v>100</v>
      </c>
      <c r="E140" s="24">
        <v>31.5</v>
      </c>
      <c r="F140" s="24">
        <v>9.6</v>
      </c>
      <c r="G140" s="24">
        <v>58.4</v>
      </c>
      <c r="H140" s="31">
        <v>0.5</v>
      </c>
      <c r="I140" s="23">
        <v>100</v>
      </c>
      <c r="J140" s="24">
        <v>24.8</v>
      </c>
      <c r="K140" s="24">
        <v>7.1</v>
      </c>
      <c r="L140" s="24">
        <v>67.5</v>
      </c>
      <c r="M140" s="31">
        <v>0.5</v>
      </c>
      <c r="N140" s="23">
        <v>100</v>
      </c>
      <c r="O140" s="24">
        <v>4.4000000000000004</v>
      </c>
      <c r="P140" s="24">
        <v>69</v>
      </c>
      <c r="Q140" s="24">
        <v>25.8</v>
      </c>
      <c r="R140" s="31">
        <v>0.7</v>
      </c>
      <c r="S140" s="23">
        <v>100</v>
      </c>
      <c r="T140" s="24">
        <v>5.0999999999999996</v>
      </c>
      <c r="U140" s="24">
        <v>4.3</v>
      </c>
      <c r="V140" s="24">
        <v>90</v>
      </c>
      <c r="W140" s="31">
        <v>0.6</v>
      </c>
      <c r="X140" s="23">
        <v>100</v>
      </c>
      <c r="Y140" s="24">
        <v>42.6</v>
      </c>
      <c r="Z140" s="24">
        <v>4.3</v>
      </c>
      <c r="AA140" s="24">
        <v>52.6</v>
      </c>
      <c r="AB140" s="31">
        <v>0.5</v>
      </c>
      <c r="AC140" s="23">
        <v>100</v>
      </c>
      <c r="AD140" s="24">
        <v>21.7</v>
      </c>
      <c r="AE140" s="24">
        <v>21.2</v>
      </c>
      <c r="AF140" s="24">
        <v>56.5</v>
      </c>
      <c r="AG140" s="31">
        <v>0.6</v>
      </c>
      <c r="AH140" s="23">
        <v>100</v>
      </c>
      <c r="AI140" s="24">
        <v>26.4</v>
      </c>
      <c r="AJ140" s="24">
        <v>7.2</v>
      </c>
      <c r="AK140" s="24">
        <v>65.900000000000006</v>
      </c>
      <c r="AL140" s="25">
        <v>0.5</v>
      </c>
    </row>
    <row r="141" spans="2:38" ht="13.5" customHeight="1" x14ac:dyDescent="0.15">
      <c r="B141" s="55"/>
      <c r="C141" s="52" t="s">
        <v>217</v>
      </c>
      <c r="D141" s="26">
        <v>342</v>
      </c>
      <c r="E141" s="27">
        <v>105</v>
      </c>
      <c r="F141" s="27">
        <v>54</v>
      </c>
      <c r="G141" s="27">
        <v>179</v>
      </c>
      <c r="H141" s="32">
        <v>4</v>
      </c>
      <c r="I141" s="26">
        <v>342</v>
      </c>
      <c r="J141" s="27">
        <v>115</v>
      </c>
      <c r="K141" s="27">
        <v>27</v>
      </c>
      <c r="L141" s="27">
        <v>196</v>
      </c>
      <c r="M141" s="32">
        <v>4</v>
      </c>
      <c r="N141" s="26">
        <v>342</v>
      </c>
      <c r="O141" s="27">
        <v>13</v>
      </c>
      <c r="P141" s="27">
        <v>246</v>
      </c>
      <c r="Q141" s="27">
        <v>79</v>
      </c>
      <c r="R141" s="32">
        <v>4</v>
      </c>
      <c r="S141" s="26">
        <v>342</v>
      </c>
      <c r="T141" s="27">
        <v>24</v>
      </c>
      <c r="U141" s="27">
        <v>28</v>
      </c>
      <c r="V141" s="27">
        <v>286</v>
      </c>
      <c r="W141" s="32">
        <v>4</v>
      </c>
      <c r="X141" s="26">
        <v>342</v>
      </c>
      <c r="Y141" s="27">
        <v>178</v>
      </c>
      <c r="Z141" s="27">
        <v>21</v>
      </c>
      <c r="AA141" s="27">
        <v>139</v>
      </c>
      <c r="AB141" s="32">
        <v>4</v>
      </c>
      <c r="AC141" s="26">
        <v>342</v>
      </c>
      <c r="AD141" s="27">
        <v>85</v>
      </c>
      <c r="AE141" s="27">
        <v>99</v>
      </c>
      <c r="AF141" s="27">
        <v>154</v>
      </c>
      <c r="AG141" s="32">
        <v>4</v>
      </c>
      <c r="AH141" s="26">
        <v>342</v>
      </c>
      <c r="AI141" s="27">
        <v>137</v>
      </c>
      <c r="AJ141" s="27">
        <v>27</v>
      </c>
      <c r="AK141" s="27">
        <v>175</v>
      </c>
      <c r="AL141" s="28">
        <v>3</v>
      </c>
    </row>
    <row r="142" spans="2:38" ht="13.5" customHeight="1" x14ac:dyDescent="0.15">
      <c r="B142" s="55"/>
      <c r="C142" s="53"/>
      <c r="D142" s="23">
        <v>100</v>
      </c>
      <c r="E142" s="24">
        <v>30.7</v>
      </c>
      <c r="F142" s="24">
        <v>15.8</v>
      </c>
      <c r="G142" s="24">
        <v>52.3</v>
      </c>
      <c r="H142" s="31">
        <v>1.2</v>
      </c>
      <c r="I142" s="23">
        <v>100</v>
      </c>
      <c r="J142" s="24">
        <v>33.6</v>
      </c>
      <c r="K142" s="24">
        <v>7.9</v>
      </c>
      <c r="L142" s="24">
        <v>57.3</v>
      </c>
      <c r="M142" s="31">
        <v>1.2</v>
      </c>
      <c r="N142" s="23">
        <v>100</v>
      </c>
      <c r="O142" s="24">
        <v>3.8</v>
      </c>
      <c r="P142" s="24">
        <v>71.900000000000006</v>
      </c>
      <c r="Q142" s="24">
        <v>23.1</v>
      </c>
      <c r="R142" s="31">
        <v>1.2</v>
      </c>
      <c r="S142" s="23">
        <v>100</v>
      </c>
      <c r="T142" s="24">
        <v>7</v>
      </c>
      <c r="U142" s="24">
        <v>8.1999999999999993</v>
      </c>
      <c r="V142" s="24">
        <v>83.6</v>
      </c>
      <c r="W142" s="31">
        <v>1.2</v>
      </c>
      <c r="X142" s="23">
        <v>100</v>
      </c>
      <c r="Y142" s="24">
        <v>52</v>
      </c>
      <c r="Z142" s="24">
        <v>6.1</v>
      </c>
      <c r="AA142" s="24">
        <v>40.6</v>
      </c>
      <c r="AB142" s="31">
        <v>1.2</v>
      </c>
      <c r="AC142" s="23">
        <v>100</v>
      </c>
      <c r="AD142" s="24">
        <v>24.9</v>
      </c>
      <c r="AE142" s="24">
        <v>28.9</v>
      </c>
      <c r="AF142" s="24">
        <v>45</v>
      </c>
      <c r="AG142" s="31">
        <v>1.2</v>
      </c>
      <c r="AH142" s="23">
        <v>100</v>
      </c>
      <c r="AI142" s="24">
        <v>40.1</v>
      </c>
      <c r="AJ142" s="24">
        <v>7.9</v>
      </c>
      <c r="AK142" s="24">
        <v>51.2</v>
      </c>
      <c r="AL142" s="25">
        <v>0.9</v>
      </c>
    </row>
    <row r="143" spans="2:38" ht="13.5" customHeight="1" x14ac:dyDescent="0.15">
      <c r="B143" s="55"/>
      <c r="C143" s="52" t="s">
        <v>166</v>
      </c>
      <c r="D143" s="26">
        <v>84</v>
      </c>
      <c r="E143" s="27">
        <v>20</v>
      </c>
      <c r="F143" s="27">
        <v>19</v>
      </c>
      <c r="G143" s="27">
        <v>44</v>
      </c>
      <c r="H143" s="32">
        <v>1</v>
      </c>
      <c r="I143" s="26">
        <v>84</v>
      </c>
      <c r="J143" s="27">
        <v>33</v>
      </c>
      <c r="K143" s="27">
        <v>10</v>
      </c>
      <c r="L143" s="27">
        <v>40</v>
      </c>
      <c r="M143" s="32">
        <v>1</v>
      </c>
      <c r="N143" s="26">
        <v>84</v>
      </c>
      <c r="O143" s="27">
        <v>4</v>
      </c>
      <c r="P143" s="27">
        <v>50</v>
      </c>
      <c r="Q143" s="27">
        <v>26</v>
      </c>
      <c r="R143" s="32">
        <v>4</v>
      </c>
      <c r="S143" s="26">
        <v>84</v>
      </c>
      <c r="T143" s="27">
        <v>8</v>
      </c>
      <c r="U143" s="27">
        <v>5</v>
      </c>
      <c r="V143" s="27">
        <v>70</v>
      </c>
      <c r="W143" s="32">
        <v>1</v>
      </c>
      <c r="X143" s="26">
        <v>84</v>
      </c>
      <c r="Y143" s="27">
        <v>42</v>
      </c>
      <c r="Z143" s="27">
        <v>5</v>
      </c>
      <c r="AA143" s="27">
        <v>36</v>
      </c>
      <c r="AB143" s="32">
        <v>1</v>
      </c>
      <c r="AC143" s="26">
        <v>84</v>
      </c>
      <c r="AD143" s="27">
        <v>25</v>
      </c>
      <c r="AE143" s="27">
        <v>15</v>
      </c>
      <c r="AF143" s="27">
        <v>43</v>
      </c>
      <c r="AG143" s="32">
        <v>1</v>
      </c>
      <c r="AH143" s="26">
        <v>84</v>
      </c>
      <c r="AI143" s="27">
        <v>41</v>
      </c>
      <c r="AJ143" s="27">
        <v>8</v>
      </c>
      <c r="AK143" s="27">
        <v>34</v>
      </c>
      <c r="AL143" s="28">
        <v>1</v>
      </c>
    </row>
    <row r="144" spans="2:38" ht="13.5" customHeight="1" x14ac:dyDescent="0.15">
      <c r="B144" s="55"/>
      <c r="C144" s="53"/>
      <c r="D144" s="23">
        <v>100</v>
      </c>
      <c r="E144" s="24">
        <v>23.8</v>
      </c>
      <c r="F144" s="24">
        <v>22.6</v>
      </c>
      <c r="G144" s="24">
        <v>52.4</v>
      </c>
      <c r="H144" s="31">
        <v>1.2</v>
      </c>
      <c r="I144" s="23">
        <v>100</v>
      </c>
      <c r="J144" s="24">
        <v>39.299999999999997</v>
      </c>
      <c r="K144" s="24">
        <v>11.9</v>
      </c>
      <c r="L144" s="24">
        <v>47.6</v>
      </c>
      <c r="M144" s="31">
        <v>1.2</v>
      </c>
      <c r="N144" s="23">
        <v>100</v>
      </c>
      <c r="O144" s="24">
        <v>4.8</v>
      </c>
      <c r="P144" s="24">
        <v>59.5</v>
      </c>
      <c r="Q144" s="24">
        <v>31</v>
      </c>
      <c r="R144" s="31">
        <v>4.8</v>
      </c>
      <c r="S144" s="23">
        <v>100</v>
      </c>
      <c r="T144" s="24">
        <v>9.5</v>
      </c>
      <c r="U144" s="24">
        <v>6</v>
      </c>
      <c r="V144" s="24">
        <v>83.3</v>
      </c>
      <c r="W144" s="31">
        <v>1.2</v>
      </c>
      <c r="X144" s="23">
        <v>100</v>
      </c>
      <c r="Y144" s="24">
        <v>50</v>
      </c>
      <c r="Z144" s="24">
        <v>6</v>
      </c>
      <c r="AA144" s="24">
        <v>42.9</v>
      </c>
      <c r="AB144" s="31">
        <v>1.2</v>
      </c>
      <c r="AC144" s="23">
        <v>100</v>
      </c>
      <c r="AD144" s="24">
        <v>29.8</v>
      </c>
      <c r="AE144" s="24">
        <v>17.899999999999999</v>
      </c>
      <c r="AF144" s="24">
        <v>51.2</v>
      </c>
      <c r="AG144" s="31">
        <v>1.2</v>
      </c>
      <c r="AH144" s="23">
        <v>100</v>
      </c>
      <c r="AI144" s="24">
        <v>48.8</v>
      </c>
      <c r="AJ144" s="24">
        <v>9.5</v>
      </c>
      <c r="AK144" s="24">
        <v>40.5</v>
      </c>
      <c r="AL144" s="25">
        <v>1.2</v>
      </c>
    </row>
    <row r="145" spans="2:38" ht="13.5" customHeight="1" x14ac:dyDescent="0.15">
      <c r="B145" s="55"/>
      <c r="C145" s="52" t="s">
        <v>99</v>
      </c>
      <c r="D145" s="26">
        <v>19</v>
      </c>
      <c r="E145" s="27">
        <v>2</v>
      </c>
      <c r="F145" s="27">
        <v>1</v>
      </c>
      <c r="G145" s="27">
        <v>12</v>
      </c>
      <c r="H145" s="32">
        <v>4</v>
      </c>
      <c r="I145" s="26">
        <v>19</v>
      </c>
      <c r="J145" s="27">
        <v>4</v>
      </c>
      <c r="K145" s="27">
        <v>1</v>
      </c>
      <c r="L145" s="27">
        <v>10</v>
      </c>
      <c r="M145" s="32">
        <v>4</v>
      </c>
      <c r="N145" s="26">
        <v>19</v>
      </c>
      <c r="O145" s="27">
        <v>1</v>
      </c>
      <c r="P145" s="27">
        <v>8</v>
      </c>
      <c r="Q145" s="27">
        <v>6</v>
      </c>
      <c r="R145" s="32">
        <v>4</v>
      </c>
      <c r="S145" s="26">
        <v>19</v>
      </c>
      <c r="T145" s="27">
        <v>1</v>
      </c>
      <c r="U145" s="27">
        <v>2</v>
      </c>
      <c r="V145" s="27">
        <v>12</v>
      </c>
      <c r="W145" s="32">
        <v>4</v>
      </c>
      <c r="X145" s="26">
        <v>19</v>
      </c>
      <c r="Y145" s="27">
        <v>5</v>
      </c>
      <c r="Z145" s="27" t="s">
        <v>132</v>
      </c>
      <c r="AA145" s="27">
        <v>10</v>
      </c>
      <c r="AB145" s="32">
        <v>4</v>
      </c>
      <c r="AC145" s="26">
        <v>19</v>
      </c>
      <c r="AD145" s="27">
        <v>3</v>
      </c>
      <c r="AE145" s="27">
        <v>3</v>
      </c>
      <c r="AF145" s="27">
        <v>9</v>
      </c>
      <c r="AG145" s="32">
        <v>4</v>
      </c>
      <c r="AH145" s="26">
        <v>19</v>
      </c>
      <c r="AI145" s="27">
        <v>4</v>
      </c>
      <c r="AJ145" s="27">
        <v>3</v>
      </c>
      <c r="AK145" s="27">
        <v>8</v>
      </c>
      <c r="AL145" s="28">
        <v>4</v>
      </c>
    </row>
    <row r="146" spans="2:38" ht="13.5" customHeight="1" x14ac:dyDescent="0.15">
      <c r="B146" s="55"/>
      <c r="C146" s="53"/>
      <c r="D146" s="23">
        <v>100</v>
      </c>
      <c r="E146" s="24">
        <v>10.5</v>
      </c>
      <c r="F146" s="24">
        <v>5.3</v>
      </c>
      <c r="G146" s="24">
        <v>63.2</v>
      </c>
      <c r="H146" s="31">
        <v>21.1</v>
      </c>
      <c r="I146" s="23">
        <v>100</v>
      </c>
      <c r="J146" s="24">
        <v>21.1</v>
      </c>
      <c r="K146" s="24">
        <v>5.3</v>
      </c>
      <c r="L146" s="24">
        <v>52.6</v>
      </c>
      <c r="M146" s="31">
        <v>21.1</v>
      </c>
      <c r="N146" s="23">
        <v>100</v>
      </c>
      <c r="O146" s="24">
        <v>5.3</v>
      </c>
      <c r="P146" s="24">
        <v>42.1</v>
      </c>
      <c r="Q146" s="24">
        <v>31.6</v>
      </c>
      <c r="R146" s="31">
        <v>21.1</v>
      </c>
      <c r="S146" s="23">
        <v>100</v>
      </c>
      <c r="T146" s="24">
        <v>5.3</v>
      </c>
      <c r="U146" s="24">
        <v>10.5</v>
      </c>
      <c r="V146" s="24">
        <v>63.2</v>
      </c>
      <c r="W146" s="31">
        <v>21.1</v>
      </c>
      <c r="X146" s="23">
        <v>100</v>
      </c>
      <c r="Y146" s="24">
        <v>26.3</v>
      </c>
      <c r="Z146" s="24" t="s">
        <v>132</v>
      </c>
      <c r="AA146" s="24">
        <v>52.6</v>
      </c>
      <c r="AB146" s="31">
        <v>21.1</v>
      </c>
      <c r="AC146" s="23">
        <v>100</v>
      </c>
      <c r="AD146" s="24">
        <v>15.8</v>
      </c>
      <c r="AE146" s="24">
        <v>15.8</v>
      </c>
      <c r="AF146" s="24">
        <v>47.4</v>
      </c>
      <c r="AG146" s="31">
        <v>21.1</v>
      </c>
      <c r="AH146" s="23">
        <v>100</v>
      </c>
      <c r="AI146" s="24">
        <v>21.1</v>
      </c>
      <c r="AJ146" s="24">
        <v>15.8</v>
      </c>
      <c r="AK146" s="24">
        <v>42.1</v>
      </c>
      <c r="AL146" s="25">
        <v>21.1</v>
      </c>
    </row>
    <row r="147" spans="2:38" ht="13.5" customHeight="1" x14ac:dyDescent="0.15">
      <c r="B147" s="55"/>
      <c r="C147" s="52" t="s">
        <v>218</v>
      </c>
      <c r="D147" s="26">
        <v>426</v>
      </c>
      <c r="E147" s="27">
        <v>125</v>
      </c>
      <c r="F147" s="27">
        <v>73</v>
      </c>
      <c r="G147" s="27">
        <v>223</v>
      </c>
      <c r="H147" s="32">
        <v>5</v>
      </c>
      <c r="I147" s="26">
        <v>426</v>
      </c>
      <c r="J147" s="27">
        <v>148</v>
      </c>
      <c r="K147" s="27">
        <v>37</v>
      </c>
      <c r="L147" s="27">
        <v>236</v>
      </c>
      <c r="M147" s="32">
        <v>5</v>
      </c>
      <c r="N147" s="26">
        <v>426</v>
      </c>
      <c r="O147" s="27">
        <v>17</v>
      </c>
      <c r="P147" s="27">
        <v>296</v>
      </c>
      <c r="Q147" s="27">
        <v>105</v>
      </c>
      <c r="R147" s="32">
        <v>8</v>
      </c>
      <c r="S147" s="26">
        <v>426</v>
      </c>
      <c r="T147" s="27">
        <v>32</v>
      </c>
      <c r="U147" s="27">
        <v>33</v>
      </c>
      <c r="V147" s="27">
        <v>356</v>
      </c>
      <c r="W147" s="32">
        <v>5</v>
      </c>
      <c r="X147" s="26">
        <v>426</v>
      </c>
      <c r="Y147" s="27">
        <v>220</v>
      </c>
      <c r="Z147" s="27">
        <v>26</v>
      </c>
      <c r="AA147" s="27">
        <v>175</v>
      </c>
      <c r="AB147" s="32">
        <v>5</v>
      </c>
      <c r="AC147" s="26">
        <v>426</v>
      </c>
      <c r="AD147" s="27">
        <v>110</v>
      </c>
      <c r="AE147" s="27">
        <v>114</v>
      </c>
      <c r="AF147" s="27">
        <v>197</v>
      </c>
      <c r="AG147" s="32">
        <v>5</v>
      </c>
      <c r="AH147" s="26">
        <v>426</v>
      </c>
      <c r="AI147" s="27">
        <v>178</v>
      </c>
      <c r="AJ147" s="27">
        <v>35</v>
      </c>
      <c r="AK147" s="27">
        <v>209</v>
      </c>
      <c r="AL147" s="28">
        <v>4</v>
      </c>
    </row>
    <row r="148" spans="2:38" ht="13.5" customHeight="1" x14ac:dyDescent="0.15">
      <c r="B148" s="44"/>
      <c r="C148" s="59"/>
      <c r="D148" s="34">
        <v>100</v>
      </c>
      <c r="E148" s="35">
        <v>29.3</v>
      </c>
      <c r="F148" s="35">
        <v>17.100000000000001</v>
      </c>
      <c r="G148" s="35">
        <v>52.3</v>
      </c>
      <c r="H148" s="37">
        <v>1.2</v>
      </c>
      <c r="I148" s="34">
        <v>100</v>
      </c>
      <c r="J148" s="35">
        <v>34.700000000000003</v>
      </c>
      <c r="K148" s="35">
        <v>8.6999999999999993</v>
      </c>
      <c r="L148" s="35">
        <v>55.4</v>
      </c>
      <c r="M148" s="37">
        <v>1.2</v>
      </c>
      <c r="N148" s="34">
        <v>100</v>
      </c>
      <c r="O148" s="35">
        <v>4</v>
      </c>
      <c r="P148" s="35">
        <v>69.5</v>
      </c>
      <c r="Q148" s="35">
        <v>24.6</v>
      </c>
      <c r="R148" s="37">
        <v>1.9</v>
      </c>
      <c r="S148" s="34">
        <v>100</v>
      </c>
      <c r="T148" s="35">
        <v>7.5</v>
      </c>
      <c r="U148" s="35">
        <v>7.7</v>
      </c>
      <c r="V148" s="35">
        <v>83.6</v>
      </c>
      <c r="W148" s="37">
        <v>1.2</v>
      </c>
      <c r="X148" s="34">
        <v>100</v>
      </c>
      <c r="Y148" s="35">
        <v>51.6</v>
      </c>
      <c r="Z148" s="35">
        <v>6.1</v>
      </c>
      <c r="AA148" s="35">
        <v>41.1</v>
      </c>
      <c r="AB148" s="37">
        <v>1.2</v>
      </c>
      <c r="AC148" s="34">
        <v>100</v>
      </c>
      <c r="AD148" s="35">
        <v>25.8</v>
      </c>
      <c r="AE148" s="35">
        <v>26.8</v>
      </c>
      <c r="AF148" s="35">
        <v>46.2</v>
      </c>
      <c r="AG148" s="37">
        <v>1.2</v>
      </c>
      <c r="AH148" s="34">
        <v>100</v>
      </c>
      <c r="AI148" s="35">
        <v>41.8</v>
      </c>
      <c r="AJ148" s="35">
        <v>8.1999999999999993</v>
      </c>
      <c r="AK148" s="35">
        <v>49.1</v>
      </c>
      <c r="AL148" s="36">
        <v>0.9</v>
      </c>
    </row>
    <row r="149" spans="2:38" ht="13.5" customHeight="1" x14ac:dyDescent="0.15">
      <c r="B149" s="43" t="s">
        <v>95</v>
      </c>
      <c r="C149" s="49"/>
      <c r="D149" s="17">
        <v>2715</v>
      </c>
      <c r="E149" s="18">
        <v>843</v>
      </c>
      <c r="F149" s="18">
        <v>291</v>
      </c>
      <c r="G149" s="18">
        <v>1560</v>
      </c>
      <c r="H149" s="30">
        <v>21</v>
      </c>
      <c r="I149" s="17">
        <v>2715</v>
      </c>
      <c r="J149" s="18">
        <v>716</v>
      </c>
      <c r="K149" s="18">
        <v>200</v>
      </c>
      <c r="L149" s="18">
        <v>1778</v>
      </c>
      <c r="M149" s="30">
        <v>21</v>
      </c>
      <c r="N149" s="17">
        <v>2715</v>
      </c>
      <c r="O149" s="18">
        <v>119</v>
      </c>
      <c r="P149" s="18">
        <v>1871</v>
      </c>
      <c r="Q149" s="18">
        <v>697</v>
      </c>
      <c r="R149" s="30">
        <v>28</v>
      </c>
      <c r="S149" s="17">
        <v>2715</v>
      </c>
      <c r="T149" s="18">
        <v>148</v>
      </c>
      <c r="U149" s="18">
        <v>133</v>
      </c>
      <c r="V149" s="18">
        <v>2412</v>
      </c>
      <c r="W149" s="30">
        <v>22</v>
      </c>
      <c r="X149" s="17">
        <v>2715</v>
      </c>
      <c r="Y149" s="18">
        <v>1193</v>
      </c>
      <c r="Z149" s="18">
        <v>123</v>
      </c>
      <c r="AA149" s="18">
        <v>1379</v>
      </c>
      <c r="AB149" s="30">
        <v>20</v>
      </c>
      <c r="AC149" s="17">
        <v>2715</v>
      </c>
      <c r="AD149" s="18">
        <v>606</v>
      </c>
      <c r="AE149" s="18">
        <v>599</v>
      </c>
      <c r="AF149" s="18">
        <v>1488</v>
      </c>
      <c r="AG149" s="30">
        <v>22</v>
      </c>
      <c r="AH149" s="17">
        <v>2715</v>
      </c>
      <c r="AI149" s="18">
        <v>781</v>
      </c>
      <c r="AJ149" s="18">
        <v>202</v>
      </c>
      <c r="AK149" s="18">
        <v>1713</v>
      </c>
      <c r="AL149" s="19">
        <v>19</v>
      </c>
    </row>
    <row r="150" spans="2:38" ht="13.5" customHeight="1" x14ac:dyDescent="0.15">
      <c r="B150" s="57"/>
      <c r="C150" s="53"/>
      <c r="D150" s="23">
        <v>100</v>
      </c>
      <c r="E150" s="24">
        <v>31</v>
      </c>
      <c r="F150" s="24">
        <v>10.7</v>
      </c>
      <c r="G150" s="24">
        <v>57.5</v>
      </c>
      <c r="H150" s="31">
        <v>0.8</v>
      </c>
      <c r="I150" s="23">
        <v>100</v>
      </c>
      <c r="J150" s="24">
        <v>26.4</v>
      </c>
      <c r="K150" s="24">
        <v>7.4</v>
      </c>
      <c r="L150" s="24">
        <v>65.5</v>
      </c>
      <c r="M150" s="31">
        <v>0.8</v>
      </c>
      <c r="N150" s="23">
        <v>100</v>
      </c>
      <c r="O150" s="24">
        <v>4.4000000000000004</v>
      </c>
      <c r="P150" s="24">
        <v>68.900000000000006</v>
      </c>
      <c r="Q150" s="24">
        <v>25.7</v>
      </c>
      <c r="R150" s="31">
        <v>1</v>
      </c>
      <c r="S150" s="23">
        <v>100</v>
      </c>
      <c r="T150" s="24">
        <v>5.5</v>
      </c>
      <c r="U150" s="24">
        <v>4.9000000000000004</v>
      </c>
      <c r="V150" s="24">
        <v>88.8</v>
      </c>
      <c r="W150" s="31">
        <v>0.8</v>
      </c>
      <c r="X150" s="23">
        <v>100</v>
      </c>
      <c r="Y150" s="24">
        <v>43.9</v>
      </c>
      <c r="Z150" s="24">
        <v>4.5</v>
      </c>
      <c r="AA150" s="24">
        <v>50.8</v>
      </c>
      <c r="AB150" s="31">
        <v>0.7</v>
      </c>
      <c r="AC150" s="23">
        <v>100</v>
      </c>
      <c r="AD150" s="24">
        <v>22.3</v>
      </c>
      <c r="AE150" s="24">
        <v>22.1</v>
      </c>
      <c r="AF150" s="24">
        <v>54.8</v>
      </c>
      <c r="AG150" s="31">
        <v>0.8</v>
      </c>
      <c r="AH150" s="23">
        <v>100</v>
      </c>
      <c r="AI150" s="24">
        <v>28.8</v>
      </c>
      <c r="AJ150" s="24">
        <v>7.4</v>
      </c>
      <c r="AK150" s="24">
        <v>63.1</v>
      </c>
      <c r="AL150" s="25">
        <v>0.7</v>
      </c>
    </row>
    <row r="151" spans="2:38" ht="13.5" customHeight="1" x14ac:dyDescent="0.15">
      <c r="B151" s="54" t="s">
        <v>44</v>
      </c>
      <c r="C151" s="52" t="s">
        <v>169</v>
      </c>
      <c r="D151" s="26">
        <v>728</v>
      </c>
      <c r="E151" s="27">
        <v>176</v>
      </c>
      <c r="F151" s="27">
        <v>88</v>
      </c>
      <c r="G151" s="27">
        <v>460</v>
      </c>
      <c r="H151" s="32">
        <v>4</v>
      </c>
      <c r="I151" s="26">
        <v>728</v>
      </c>
      <c r="J151" s="27">
        <v>200</v>
      </c>
      <c r="K151" s="27">
        <v>34</v>
      </c>
      <c r="L151" s="27">
        <v>490</v>
      </c>
      <c r="M151" s="32">
        <v>4</v>
      </c>
      <c r="N151" s="26">
        <v>728</v>
      </c>
      <c r="O151" s="27">
        <v>23</v>
      </c>
      <c r="P151" s="27">
        <v>500</v>
      </c>
      <c r="Q151" s="27">
        <v>200</v>
      </c>
      <c r="R151" s="32">
        <v>5</v>
      </c>
      <c r="S151" s="26">
        <v>728</v>
      </c>
      <c r="T151" s="27">
        <v>51</v>
      </c>
      <c r="U151" s="27">
        <v>39</v>
      </c>
      <c r="V151" s="27">
        <v>633</v>
      </c>
      <c r="W151" s="32">
        <v>5</v>
      </c>
      <c r="X151" s="26">
        <v>728</v>
      </c>
      <c r="Y151" s="27">
        <v>359</v>
      </c>
      <c r="Z151" s="27">
        <v>24</v>
      </c>
      <c r="AA151" s="27">
        <v>341</v>
      </c>
      <c r="AB151" s="32">
        <v>4</v>
      </c>
      <c r="AC151" s="26">
        <v>728</v>
      </c>
      <c r="AD151" s="27">
        <v>158</v>
      </c>
      <c r="AE151" s="27">
        <v>166</v>
      </c>
      <c r="AF151" s="27">
        <v>399</v>
      </c>
      <c r="AG151" s="32">
        <v>5</v>
      </c>
      <c r="AH151" s="26">
        <v>728</v>
      </c>
      <c r="AI151" s="27">
        <v>217</v>
      </c>
      <c r="AJ151" s="27">
        <v>49</v>
      </c>
      <c r="AK151" s="27">
        <v>459</v>
      </c>
      <c r="AL151" s="28">
        <v>3</v>
      </c>
    </row>
    <row r="152" spans="2:38" ht="13.5" customHeight="1" x14ac:dyDescent="0.15">
      <c r="B152" s="55"/>
      <c r="C152" s="53"/>
      <c r="D152" s="23">
        <v>100</v>
      </c>
      <c r="E152" s="24">
        <v>24.2</v>
      </c>
      <c r="F152" s="24">
        <v>12.1</v>
      </c>
      <c r="G152" s="24">
        <v>63.2</v>
      </c>
      <c r="H152" s="31">
        <v>0.5</v>
      </c>
      <c r="I152" s="23">
        <v>100</v>
      </c>
      <c r="J152" s="24">
        <v>27.5</v>
      </c>
      <c r="K152" s="24">
        <v>4.7</v>
      </c>
      <c r="L152" s="24">
        <v>67.3</v>
      </c>
      <c r="M152" s="31">
        <v>0.5</v>
      </c>
      <c r="N152" s="23">
        <v>100</v>
      </c>
      <c r="O152" s="24">
        <v>3.2</v>
      </c>
      <c r="P152" s="24">
        <v>68.7</v>
      </c>
      <c r="Q152" s="24">
        <v>27.5</v>
      </c>
      <c r="R152" s="31">
        <v>0.7</v>
      </c>
      <c r="S152" s="23">
        <v>100</v>
      </c>
      <c r="T152" s="24">
        <v>7</v>
      </c>
      <c r="U152" s="24">
        <v>5.4</v>
      </c>
      <c r="V152" s="24">
        <v>87</v>
      </c>
      <c r="W152" s="31">
        <v>0.7</v>
      </c>
      <c r="X152" s="23">
        <v>100</v>
      </c>
      <c r="Y152" s="24">
        <v>49.3</v>
      </c>
      <c r="Z152" s="24">
        <v>3.3</v>
      </c>
      <c r="AA152" s="24">
        <v>46.8</v>
      </c>
      <c r="AB152" s="31">
        <v>0.5</v>
      </c>
      <c r="AC152" s="23">
        <v>100</v>
      </c>
      <c r="AD152" s="24">
        <v>21.7</v>
      </c>
      <c r="AE152" s="24">
        <v>22.8</v>
      </c>
      <c r="AF152" s="24">
        <v>54.8</v>
      </c>
      <c r="AG152" s="31">
        <v>0.7</v>
      </c>
      <c r="AH152" s="23">
        <v>100</v>
      </c>
      <c r="AI152" s="24">
        <v>29.8</v>
      </c>
      <c r="AJ152" s="24">
        <v>6.7</v>
      </c>
      <c r="AK152" s="24">
        <v>63</v>
      </c>
      <c r="AL152" s="25">
        <v>0.4</v>
      </c>
    </row>
    <row r="153" spans="2:38" ht="13.5" customHeight="1" x14ac:dyDescent="0.15">
      <c r="B153" s="55"/>
      <c r="C153" s="52" t="s">
        <v>217</v>
      </c>
      <c r="D153" s="26">
        <v>1445</v>
      </c>
      <c r="E153" s="27">
        <v>446</v>
      </c>
      <c r="F153" s="27">
        <v>143</v>
      </c>
      <c r="G153" s="27">
        <v>848</v>
      </c>
      <c r="H153" s="32">
        <v>8</v>
      </c>
      <c r="I153" s="26">
        <v>1445</v>
      </c>
      <c r="J153" s="27">
        <v>372</v>
      </c>
      <c r="K153" s="27">
        <v>121</v>
      </c>
      <c r="L153" s="27">
        <v>946</v>
      </c>
      <c r="M153" s="32">
        <v>6</v>
      </c>
      <c r="N153" s="26">
        <v>1445</v>
      </c>
      <c r="O153" s="27">
        <v>67</v>
      </c>
      <c r="P153" s="27">
        <v>994</v>
      </c>
      <c r="Q153" s="27">
        <v>374</v>
      </c>
      <c r="R153" s="32">
        <v>10</v>
      </c>
      <c r="S153" s="26">
        <v>1445</v>
      </c>
      <c r="T153" s="27">
        <v>70</v>
      </c>
      <c r="U153" s="27">
        <v>68</v>
      </c>
      <c r="V153" s="27">
        <v>1299</v>
      </c>
      <c r="W153" s="32">
        <v>8</v>
      </c>
      <c r="X153" s="26">
        <v>1445</v>
      </c>
      <c r="Y153" s="27">
        <v>634</v>
      </c>
      <c r="Z153" s="27">
        <v>65</v>
      </c>
      <c r="AA153" s="27">
        <v>740</v>
      </c>
      <c r="AB153" s="32">
        <v>6</v>
      </c>
      <c r="AC153" s="26">
        <v>1445</v>
      </c>
      <c r="AD153" s="27">
        <v>329</v>
      </c>
      <c r="AE153" s="27">
        <v>310</v>
      </c>
      <c r="AF153" s="27">
        <v>800</v>
      </c>
      <c r="AG153" s="32">
        <v>6</v>
      </c>
      <c r="AH153" s="26">
        <v>1445</v>
      </c>
      <c r="AI153" s="27">
        <v>418</v>
      </c>
      <c r="AJ153" s="27">
        <v>116</v>
      </c>
      <c r="AK153" s="27">
        <v>904</v>
      </c>
      <c r="AL153" s="28">
        <v>7</v>
      </c>
    </row>
    <row r="154" spans="2:38" ht="13.5" customHeight="1" x14ac:dyDescent="0.15">
      <c r="B154" s="55"/>
      <c r="C154" s="53"/>
      <c r="D154" s="23">
        <v>100</v>
      </c>
      <c r="E154" s="24">
        <v>30.9</v>
      </c>
      <c r="F154" s="24">
        <v>9.9</v>
      </c>
      <c r="G154" s="24">
        <v>58.7</v>
      </c>
      <c r="H154" s="31">
        <v>0.6</v>
      </c>
      <c r="I154" s="23">
        <v>100</v>
      </c>
      <c r="J154" s="24">
        <v>25.7</v>
      </c>
      <c r="K154" s="24">
        <v>8.4</v>
      </c>
      <c r="L154" s="24">
        <v>65.5</v>
      </c>
      <c r="M154" s="31">
        <v>0.4</v>
      </c>
      <c r="N154" s="23">
        <v>100</v>
      </c>
      <c r="O154" s="24">
        <v>4.5999999999999996</v>
      </c>
      <c r="P154" s="24">
        <v>68.8</v>
      </c>
      <c r="Q154" s="24">
        <v>25.9</v>
      </c>
      <c r="R154" s="31">
        <v>0.7</v>
      </c>
      <c r="S154" s="23">
        <v>100</v>
      </c>
      <c r="T154" s="24">
        <v>4.8</v>
      </c>
      <c r="U154" s="24">
        <v>4.7</v>
      </c>
      <c r="V154" s="24">
        <v>89.9</v>
      </c>
      <c r="W154" s="31">
        <v>0.6</v>
      </c>
      <c r="X154" s="23">
        <v>100</v>
      </c>
      <c r="Y154" s="24">
        <v>43.9</v>
      </c>
      <c r="Z154" s="24">
        <v>4.5</v>
      </c>
      <c r="AA154" s="24">
        <v>51.2</v>
      </c>
      <c r="AB154" s="31">
        <v>0.4</v>
      </c>
      <c r="AC154" s="23">
        <v>100</v>
      </c>
      <c r="AD154" s="24">
        <v>22.8</v>
      </c>
      <c r="AE154" s="24">
        <v>21.5</v>
      </c>
      <c r="AF154" s="24">
        <v>55.4</v>
      </c>
      <c r="AG154" s="31">
        <v>0.4</v>
      </c>
      <c r="AH154" s="23">
        <v>100</v>
      </c>
      <c r="AI154" s="24">
        <v>28.9</v>
      </c>
      <c r="AJ154" s="24">
        <v>8</v>
      </c>
      <c r="AK154" s="24">
        <v>62.6</v>
      </c>
      <c r="AL154" s="25">
        <v>0.5</v>
      </c>
    </row>
    <row r="155" spans="2:38" ht="13.5" customHeight="1" x14ac:dyDescent="0.15">
      <c r="B155" s="55"/>
      <c r="C155" s="52" t="s">
        <v>166</v>
      </c>
      <c r="D155" s="26">
        <v>524</v>
      </c>
      <c r="E155" s="27">
        <v>219</v>
      </c>
      <c r="F155" s="27">
        <v>59</v>
      </c>
      <c r="G155" s="27">
        <v>241</v>
      </c>
      <c r="H155" s="32">
        <v>5</v>
      </c>
      <c r="I155" s="26">
        <v>524</v>
      </c>
      <c r="J155" s="27">
        <v>140</v>
      </c>
      <c r="K155" s="27">
        <v>44</v>
      </c>
      <c r="L155" s="27">
        <v>333</v>
      </c>
      <c r="M155" s="32">
        <v>7</v>
      </c>
      <c r="N155" s="26">
        <v>524</v>
      </c>
      <c r="O155" s="27">
        <v>28</v>
      </c>
      <c r="P155" s="27">
        <v>369</v>
      </c>
      <c r="Q155" s="27">
        <v>118</v>
      </c>
      <c r="R155" s="32">
        <v>9</v>
      </c>
      <c r="S155" s="26">
        <v>524</v>
      </c>
      <c r="T155" s="27">
        <v>26</v>
      </c>
      <c r="U155" s="27">
        <v>24</v>
      </c>
      <c r="V155" s="27">
        <v>469</v>
      </c>
      <c r="W155" s="32">
        <v>5</v>
      </c>
      <c r="X155" s="26">
        <v>524</v>
      </c>
      <c r="Y155" s="27">
        <v>194</v>
      </c>
      <c r="Z155" s="27">
        <v>34</v>
      </c>
      <c r="AA155" s="27">
        <v>290</v>
      </c>
      <c r="AB155" s="32">
        <v>6</v>
      </c>
      <c r="AC155" s="26">
        <v>524</v>
      </c>
      <c r="AD155" s="27">
        <v>117</v>
      </c>
      <c r="AE155" s="27">
        <v>120</v>
      </c>
      <c r="AF155" s="27">
        <v>280</v>
      </c>
      <c r="AG155" s="32">
        <v>7</v>
      </c>
      <c r="AH155" s="26">
        <v>524</v>
      </c>
      <c r="AI155" s="27">
        <v>142</v>
      </c>
      <c r="AJ155" s="27">
        <v>35</v>
      </c>
      <c r="AK155" s="27">
        <v>342</v>
      </c>
      <c r="AL155" s="28">
        <v>5</v>
      </c>
    </row>
    <row r="156" spans="2:38" ht="13.5" customHeight="1" x14ac:dyDescent="0.15">
      <c r="B156" s="55"/>
      <c r="C156" s="53"/>
      <c r="D156" s="23">
        <v>100</v>
      </c>
      <c r="E156" s="24">
        <v>41.8</v>
      </c>
      <c r="F156" s="24">
        <v>11.3</v>
      </c>
      <c r="G156" s="24">
        <v>46</v>
      </c>
      <c r="H156" s="31">
        <v>1</v>
      </c>
      <c r="I156" s="23">
        <v>100</v>
      </c>
      <c r="J156" s="24">
        <v>26.7</v>
      </c>
      <c r="K156" s="24">
        <v>8.4</v>
      </c>
      <c r="L156" s="24">
        <v>63.5</v>
      </c>
      <c r="M156" s="31">
        <v>1.3</v>
      </c>
      <c r="N156" s="23">
        <v>100</v>
      </c>
      <c r="O156" s="24">
        <v>5.3</v>
      </c>
      <c r="P156" s="24">
        <v>70.400000000000006</v>
      </c>
      <c r="Q156" s="24">
        <v>22.5</v>
      </c>
      <c r="R156" s="31">
        <v>1.7</v>
      </c>
      <c r="S156" s="23">
        <v>100</v>
      </c>
      <c r="T156" s="24">
        <v>5</v>
      </c>
      <c r="U156" s="24">
        <v>4.5999999999999996</v>
      </c>
      <c r="V156" s="24">
        <v>89.5</v>
      </c>
      <c r="W156" s="31">
        <v>1</v>
      </c>
      <c r="X156" s="23">
        <v>100</v>
      </c>
      <c r="Y156" s="24">
        <v>37</v>
      </c>
      <c r="Z156" s="24">
        <v>6.5</v>
      </c>
      <c r="AA156" s="24">
        <v>55.3</v>
      </c>
      <c r="AB156" s="31">
        <v>1.1000000000000001</v>
      </c>
      <c r="AC156" s="23">
        <v>100</v>
      </c>
      <c r="AD156" s="24">
        <v>22.3</v>
      </c>
      <c r="AE156" s="24">
        <v>22.9</v>
      </c>
      <c r="AF156" s="24">
        <v>53.4</v>
      </c>
      <c r="AG156" s="31">
        <v>1.3</v>
      </c>
      <c r="AH156" s="23">
        <v>100</v>
      </c>
      <c r="AI156" s="24">
        <v>27.1</v>
      </c>
      <c r="AJ156" s="24">
        <v>6.7</v>
      </c>
      <c r="AK156" s="24">
        <v>65.3</v>
      </c>
      <c r="AL156" s="25">
        <v>1</v>
      </c>
    </row>
    <row r="157" spans="2:38" ht="13.5" customHeight="1" x14ac:dyDescent="0.15">
      <c r="B157" s="55"/>
      <c r="C157" s="52" t="s">
        <v>99</v>
      </c>
      <c r="D157" s="26">
        <v>18</v>
      </c>
      <c r="E157" s="27">
        <v>2</v>
      </c>
      <c r="F157" s="27">
        <v>1</v>
      </c>
      <c r="G157" s="27">
        <v>11</v>
      </c>
      <c r="H157" s="32">
        <v>4</v>
      </c>
      <c r="I157" s="26">
        <v>18</v>
      </c>
      <c r="J157" s="27">
        <v>4</v>
      </c>
      <c r="K157" s="27">
        <v>1</v>
      </c>
      <c r="L157" s="27">
        <v>9</v>
      </c>
      <c r="M157" s="32">
        <v>4</v>
      </c>
      <c r="N157" s="26">
        <v>18</v>
      </c>
      <c r="O157" s="27">
        <v>1</v>
      </c>
      <c r="P157" s="27">
        <v>8</v>
      </c>
      <c r="Q157" s="27">
        <v>5</v>
      </c>
      <c r="R157" s="32">
        <v>4</v>
      </c>
      <c r="S157" s="26">
        <v>18</v>
      </c>
      <c r="T157" s="27">
        <v>1</v>
      </c>
      <c r="U157" s="27">
        <v>2</v>
      </c>
      <c r="V157" s="27">
        <v>11</v>
      </c>
      <c r="W157" s="32">
        <v>4</v>
      </c>
      <c r="X157" s="26">
        <v>18</v>
      </c>
      <c r="Y157" s="27">
        <v>6</v>
      </c>
      <c r="Z157" s="27" t="s">
        <v>132</v>
      </c>
      <c r="AA157" s="27">
        <v>8</v>
      </c>
      <c r="AB157" s="32">
        <v>4</v>
      </c>
      <c r="AC157" s="26">
        <v>18</v>
      </c>
      <c r="AD157" s="27">
        <v>2</v>
      </c>
      <c r="AE157" s="27">
        <v>3</v>
      </c>
      <c r="AF157" s="27">
        <v>9</v>
      </c>
      <c r="AG157" s="32">
        <v>4</v>
      </c>
      <c r="AH157" s="26">
        <v>18</v>
      </c>
      <c r="AI157" s="27">
        <v>4</v>
      </c>
      <c r="AJ157" s="27">
        <v>2</v>
      </c>
      <c r="AK157" s="27">
        <v>8</v>
      </c>
      <c r="AL157" s="28">
        <v>4</v>
      </c>
    </row>
    <row r="158" spans="2:38" ht="13.5" customHeight="1" x14ac:dyDescent="0.15">
      <c r="B158" s="55"/>
      <c r="C158" s="53"/>
      <c r="D158" s="23">
        <v>100</v>
      </c>
      <c r="E158" s="24">
        <v>11.1</v>
      </c>
      <c r="F158" s="24">
        <v>5.6</v>
      </c>
      <c r="G158" s="24">
        <v>61.1</v>
      </c>
      <c r="H158" s="31">
        <v>22.2</v>
      </c>
      <c r="I158" s="23">
        <v>100</v>
      </c>
      <c r="J158" s="24">
        <v>22.2</v>
      </c>
      <c r="K158" s="24">
        <v>5.6</v>
      </c>
      <c r="L158" s="24">
        <v>50</v>
      </c>
      <c r="M158" s="31">
        <v>22.2</v>
      </c>
      <c r="N158" s="23">
        <v>100</v>
      </c>
      <c r="O158" s="24">
        <v>5.6</v>
      </c>
      <c r="P158" s="24">
        <v>44.4</v>
      </c>
      <c r="Q158" s="24">
        <v>27.8</v>
      </c>
      <c r="R158" s="31">
        <v>22.2</v>
      </c>
      <c r="S158" s="23">
        <v>100</v>
      </c>
      <c r="T158" s="24">
        <v>5.6</v>
      </c>
      <c r="U158" s="24">
        <v>11.1</v>
      </c>
      <c r="V158" s="24">
        <v>61.1</v>
      </c>
      <c r="W158" s="31">
        <v>22.2</v>
      </c>
      <c r="X158" s="23">
        <v>100</v>
      </c>
      <c r="Y158" s="24">
        <v>33.299999999999997</v>
      </c>
      <c r="Z158" s="24" t="s">
        <v>132</v>
      </c>
      <c r="AA158" s="24">
        <v>44.4</v>
      </c>
      <c r="AB158" s="31">
        <v>22.2</v>
      </c>
      <c r="AC158" s="23">
        <v>100</v>
      </c>
      <c r="AD158" s="24">
        <v>11.1</v>
      </c>
      <c r="AE158" s="24">
        <v>16.7</v>
      </c>
      <c r="AF158" s="24">
        <v>50</v>
      </c>
      <c r="AG158" s="31">
        <v>22.2</v>
      </c>
      <c r="AH158" s="23">
        <v>100</v>
      </c>
      <c r="AI158" s="24">
        <v>22.2</v>
      </c>
      <c r="AJ158" s="24">
        <v>11.1</v>
      </c>
      <c r="AK158" s="24">
        <v>44.4</v>
      </c>
      <c r="AL158" s="25">
        <v>22.2</v>
      </c>
    </row>
    <row r="159" spans="2:38" ht="13.5" customHeight="1" x14ac:dyDescent="0.15">
      <c r="B159" s="55"/>
      <c r="C159" s="52" t="s">
        <v>218</v>
      </c>
      <c r="D159" s="26">
        <v>1969</v>
      </c>
      <c r="E159" s="27">
        <v>665</v>
      </c>
      <c r="F159" s="27">
        <v>202</v>
      </c>
      <c r="G159" s="27">
        <v>1089</v>
      </c>
      <c r="H159" s="32">
        <v>13</v>
      </c>
      <c r="I159" s="26">
        <v>1969</v>
      </c>
      <c r="J159" s="27">
        <v>512</v>
      </c>
      <c r="K159" s="27">
        <v>165</v>
      </c>
      <c r="L159" s="27">
        <v>1279</v>
      </c>
      <c r="M159" s="32">
        <v>13</v>
      </c>
      <c r="N159" s="26">
        <v>1969</v>
      </c>
      <c r="O159" s="27">
        <v>95</v>
      </c>
      <c r="P159" s="27">
        <v>1363</v>
      </c>
      <c r="Q159" s="27">
        <v>492</v>
      </c>
      <c r="R159" s="32">
        <v>19</v>
      </c>
      <c r="S159" s="26">
        <v>1969</v>
      </c>
      <c r="T159" s="27">
        <v>96</v>
      </c>
      <c r="U159" s="27">
        <v>92</v>
      </c>
      <c r="V159" s="27">
        <v>1768</v>
      </c>
      <c r="W159" s="32">
        <v>13</v>
      </c>
      <c r="X159" s="26">
        <v>1969</v>
      </c>
      <c r="Y159" s="27">
        <v>828</v>
      </c>
      <c r="Z159" s="27">
        <v>99</v>
      </c>
      <c r="AA159" s="27">
        <v>1030</v>
      </c>
      <c r="AB159" s="32">
        <v>12</v>
      </c>
      <c r="AC159" s="26">
        <v>1969</v>
      </c>
      <c r="AD159" s="27">
        <v>446</v>
      </c>
      <c r="AE159" s="27">
        <v>430</v>
      </c>
      <c r="AF159" s="27">
        <v>1080</v>
      </c>
      <c r="AG159" s="32">
        <v>13</v>
      </c>
      <c r="AH159" s="26">
        <v>1969</v>
      </c>
      <c r="AI159" s="27">
        <v>560</v>
      </c>
      <c r="AJ159" s="27">
        <v>151</v>
      </c>
      <c r="AK159" s="27">
        <v>1246</v>
      </c>
      <c r="AL159" s="28">
        <v>12</v>
      </c>
    </row>
    <row r="160" spans="2:38" ht="13.5" customHeight="1" x14ac:dyDescent="0.15">
      <c r="B160" s="44"/>
      <c r="C160" s="59"/>
      <c r="D160" s="34">
        <v>100</v>
      </c>
      <c r="E160" s="35">
        <v>33.799999999999997</v>
      </c>
      <c r="F160" s="35">
        <v>10.3</v>
      </c>
      <c r="G160" s="35">
        <v>55.3</v>
      </c>
      <c r="H160" s="37">
        <v>0.7</v>
      </c>
      <c r="I160" s="34">
        <v>100</v>
      </c>
      <c r="J160" s="35">
        <v>26</v>
      </c>
      <c r="K160" s="35">
        <v>8.4</v>
      </c>
      <c r="L160" s="35">
        <v>65</v>
      </c>
      <c r="M160" s="37">
        <v>0.7</v>
      </c>
      <c r="N160" s="34">
        <v>100</v>
      </c>
      <c r="O160" s="35">
        <v>4.8</v>
      </c>
      <c r="P160" s="35">
        <v>69.2</v>
      </c>
      <c r="Q160" s="35">
        <v>25</v>
      </c>
      <c r="R160" s="37">
        <v>1</v>
      </c>
      <c r="S160" s="34">
        <v>100</v>
      </c>
      <c r="T160" s="35">
        <v>4.9000000000000004</v>
      </c>
      <c r="U160" s="35">
        <v>4.7</v>
      </c>
      <c r="V160" s="35">
        <v>89.8</v>
      </c>
      <c r="W160" s="37">
        <v>0.7</v>
      </c>
      <c r="X160" s="34">
        <v>100</v>
      </c>
      <c r="Y160" s="35">
        <v>42.1</v>
      </c>
      <c r="Z160" s="35">
        <v>5</v>
      </c>
      <c r="AA160" s="35">
        <v>52.3</v>
      </c>
      <c r="AB160" s="37">
        <v>0.6</v>
      </c>
      <c r="AC160" s="34">
        <v>100</v>
      </c>
      <c r="AD160" s="35">
        <v>22.7</v>
      </c>
      <c r="AE160" s="35">
        <v>21.8</v>
      </c>
      <c r="AF160" s="35">
        <v>54.9</v>
      </c>
      <c r="AG160" s="37">
        <v>0.7</v>
      </c>
      <c r="AH160" s="34">
        <v>100</v>
      </c>
      <c r="AI160" s="35">
        <v>28.4</v>
      </c>
      <c r="AJ160" s="35">
        <v>7.7</v>
      </c>
      <c r="AK160" s="35">
        <v>63.3</v>
      </c>
      <c r="AL160" s="36">
        <v>0.6</v>
      </c>
    </row>
    <row r="161" spans="2:38" ht="13.5" customHeight="1" x14ac:dyDescent="0.15">
      <c r="B161" s="43" t="s">
        <v>95</v>
      </c>
      <c r="C161" s="49"/>
      <c r="D161" s="17">
        <v>2715</v>
      </c>
      <c r="E161" s="18">
        <v>843</v>
      </c>
      <c r="F161" s="18">
        <v>291</v>
      </c>
      <c r="G161" s="18">
        <v>1560</v>
      </c>
      <c r="H161" s="30">
        <v>21</v>
      </c>
      <c r="I161" s="17">
        <v>2715</v>
      </c>
      <c r="J161" s="18">
        <v>716</v>
      </c>
      <c r="K161" s="18">
        <v>200</v>
      </c>
      <c r="L161" s="18">
        <v>1778</v>
      </c>
      <c r="M161" s="30">
        <v>21</v>
      </c>
      <c r="N161" s="17">
        <v>2715</v>
      </c>
      <c r="O161" s="18">
        <v>119</v>
      </c>
      <c r="P161" s="18">
        <v>1871</v>
      </c>
      <c r="Q161" s="18">
        <v>697</v>
      </c>
      <c r="R161" s="30">
        <v>28</v>
      </c>
      <c r="S161" s="17">
        <v>2715</v>
      </c>
      <c r="T161" s="18">
        <v>148</v>
      </c>
      <c r="U161" s="18">
        <v>133</v>
      </c>
      <c r="V161" s="18">
        <v>2412</v>
      </c>
      <c r="W161" s="30">
        <v>22</v>
      </c>
      <c r="X161" s="17">
        <v>2715</v>
      </c>
      <c r="Y161" s="18">
        <v>1193</v>
      </c>
      <c r="Z161" s="18">
        <v>123</v>
      </c>
      <c r="AA161" s="18">
        <v>1379</v>
      </c>
      <c r="AB161" s="30">
        <v>20</v>
      </c>
      <c r="AC161" s="17">
        <v>2715</v>
      </c>
      <c r="AD161" s="18">
        <v>606</v>
      </c>
      <c r="AE161" s="18">
        <v>599</v>
      </c>
      <c r="AF161" s="18">
        <v>1488</v>
      </c>
      <c r="AG161" s="30">
        <v>22</v>
      </c>
      <c r="AH161" s="17">
        <v>2715</v>
      </c>
      <c r="AI161" s="18">
        <v>781</v>
      </c>
      <c r="AJ161" s="18">
        <v>202</v>
      </c>
      <c r="AK161" s="18">
        <v>1713</v>
      </c>
      <c r="AL161" s="19">
        <v>19</v>
      </c>
    </row>
    <row r="162" spans="2:38" ht="13.5" customHeight="1" x14ac:dyDescent="0.15">
      <c r="B162" s="57"/>
      <c r="C162" s="53"/>
      <c r="D162" s="23">
        <v>100</v>
      </c>
      <c r="E162" s="24">
        <v>31</v>
      </c>
      <c r="F162" s="24">
        <v>10.7</v>
      </c>
      <c r="G162" s="24">
        <v>57.5</v>
      </c>
      <c r="H162" s="31">
        <v>0.8</v>
      </c>
      <c r="I162" s="23">
        <v>100</v>
      </c>
      <c r="J162" s="24">
        <v>26.4</v>
      </c>
      <c r="K162" s="24">
        <v>7.4</v>
      </c>
      <c r="L162" s="24">
        <v>65.5</v>
      </c>
      <c r="M162" s="31">
        <v>0.8</v>
      </c>
      <c r="N162" s="23">
        <v>100</v>
      </c>
      <c r="O162" s="24">
        <v>4.4000000000000004</v>
      </c>
      <c r="P162" s="24">
        <v>68.900000000000006</v>
      </c>
      <c r="Q162" s="24">
        <v>25.7</v>
      </c>
      <c r="R162" s="31">
        <v>1</v>
      </c>
      <c r="S162" s="23">
        <v>100</v>
      </c>
      <c r="T162" s="24">
        <v>5.5</v>
      </c>
      <c r="U162" s="24">
        <v>4.9000000000000004</v>
      </c>
      <c r="V162" s="24">
        <v>88.8</v>
      </c>
      <c r="W162" s="31">
        <v>0.8</v>
      </c>
      <c r="X162" s="23">
        <v>100</v>
      </c>
      <c r="Y162" s="24">
        <v>43.9</v>
      </c>
      <c r="Z162" s="24">
        <v>4.5</v>
      </c>
      <c r="AA162" s="24">
        <v>50.8</v>
      </c>
      <c r="AB162" s="31">
        <v>0.7</v>
      </c>
      <c r="AC162" s="23">
        <v>100</v>
      </c>
      <c r="AD162" s="24">
        <v>22.3</v>
      </c>
      <c r="AE162" s="24">
        <v>22.1</v>
      </c>
      <c r="AF162" s="24">
        <v>54.8</v>
      </c>
      <c r="AG162" s="31">
        <v>0.8</v>
      </c>
      <c r="AH162" s="23">
        <v>100</v>
      </c>
      <c r="AI162" s="24">
        <v>28.8</v>
      </c>
      <c r="AJ162" s="24">
        <v>7.4</v>
      </c>
      <c r="AK162" s="24">
        <v>63.1</v>
      </c>
      <c r="AL162" s="25">
        <v>0.7</v>
      </c>
    </row>
    <row r="163" spans="2:38" ht="13.5" customHeight="1" x14ac:dyDescent="0.15">
      <c r="B163" s="54" t="s">
        <v>45</v>
      </c>
      <c r="C163" s="52" t="s">
        <v>169</v>
      </c>
      <c r="D163" s="26">
        <v>1630</v>
      </c>
      <c r="E163" s="27">
        <v>505</v>
      </c>
      <c r="F163" s="27">
        <v>151</v>
      </c>
      <c r="G163" s="27">
        <v>969</v>
      </c>
      <c r="H163" s="32">
        <v>5</v>
      </c>
      <c r="I163" s="26">
        <v>1630</v>
      </c>
      <c r="J163" s="27">
        <v>412</v>
      </c>
      <c r="K163" s="27">
        <v>109</v>
      </c>
      <c r="L163" s="27">
        <v>1103</v>
      </c>
      <c r="M163" s="32">
        <v>6</v>
      </c>
      <c r="N163" s="26">
        <v>1630</v>
      </c>
      <c r="O163" s="27">
        <v>66</v>
      </c>
      <c r="P163" s="27">
        <v>1159</v>
      </c>
      <c r="Q163" s="27">
        <v>396</v>
      </c>
      <c r="R163" s="32">
        <v>9</v>
      </c>
      <c r="S163" s="26">
        <v>1630</v>
      </c>
      <c r="T163" s="27">
        <v>72</v>
      </c>
      <c r="U163" s="27">
        <v>64</v>
      </c>
      <c r="V163" s="27">
        <v>1487</v>
      </c>
      <c r="W163" s="32">
        <v>7</v>
      </c>
      <c r="X163" s="26">
        <v>1630</v>
      </c>
      <c r="Y163" s="27">
        <v>704</v>
      </c>
      <c r="Z163" s="27">
        <v>57</v>
      </c>
      <c r="AA163" s="27">
        <v>863</v>
      </c>
      <c r="AB163" s="32">
        <v>6</v>
      </c>
      <c r="AC163" s="26">
        <v>1630</v>
      </c>
      <c r="AD163" s="27">
        <v>342</v>
      </c>
      <c r="AE163" s="27">
        <v>339</v>
      </c>
      <c r="AF163" s="27">
        <v>942</v>
      </c>
      <c r="AG163" s="32">
        <v>7</v>
      </c>
      <c r="AH163" s="26">
        <v>1630</v>
      </c>
      <c r="AI163" s="27">
        <v>425</v>
      </c>
      <c r="AJ163" s="27">
        <v>111</v>
      </c>
      <c r="AK163" s="27">
        <v>1088</v>
      </c>
      <c r="AL163" s="28">
        <v>6</v>
      </c>
    </row>
    <row r="164" spans="2:38" ht="13.5" customHeight="1" x14ac:dyDescent="0.15">
      <c r="B164" s="55"/>
      <c r="C164" s="53"/>
      <c r="D164" s="23">
        <v>100</v>
      </c>
      <c r="E164" s="24">
        <v>31</v>
      </c>
      <c r="F164" s="24">
        <v>9.3000000000000007</v>
      </c>
      <c r="G164" s="24">
        <v>59.4</v>
      </c>
      <c r="H164" s="31">
        <v>0.3</v>
      </c>
      <c r="I164" s="23">
        <v>100</v>
      </c>
      <c r="J164" s="24">
        <v>25.3</v>
      </c>
      <c r="K164" s="24">
        <v>6.7</v>
      </c>
      <c r="L164" s="24">
        <v>67.7</v>
      </c>
      <c r="M164" s="31">
        <v>0.4</v>
      </c>
      <c r="N164" s="23">
        <v>100</v>
      </c>
      <c r="O164" s="24">
        <v>4</v>
      </c>
      <c r="P164" s="24">
        <v>71.099999999999994</v>
      </c>
      <c r="Q164" s="24">
        <v>24.3</v>
      </c>
      <c r="R164" s="31">
        <v>0.6</v>
      </c>
      <c r="S164" s="23">
        <v>100</v>
      </c>
      <c r="T164" s="24">
        <v>4.4000000000000004</v>
      </c>
      <c r="U164" s="24">
        <v>3.9</v>
      </c>
      <c r="V164" s="24">
        <v>91.2</v>
      </c>
      <c r="W164" s="31">
        <v>0.4</v>
      </c>
      <c r="X164" s="23">
        <v>100</v>
      </c>
      <c r="Y164" s="24">
        <v>43.2</v>
      </c>
      <c r="Z164" s="24">
        <v>3.5</v>
      </c>
      <c r="AA164" s="24">
        <v>52.9</v>
      </c>
      <c r="AB164" s="31">
        <v>0.4</v>
      </c>
      <c r="AC164" s="23">
        <v>100</v>
      </c>
      <c r="AD164" s="24">
        <v>21</v>
      </c>
      <c r="AE164" s="24">
        <v>20.8</v>
      </c>
      <c r="AF164" s="24">
        <v>57.8</v>
      </c>
      <c r="AG164" s="31">
        <v>0.4</v>
      </c>
      <c r="AH164" s="23">
        <v>100</v>
      </c>
      <c r="AI164" s="24">
        <v>26.1</v>
      </c>
      <c r="AJ164" s="24">
        <v>6.8</v>
      </c>
      <c r="AK164" s="24">
        <v>66.7</v>
      </c>
      <c r="AL164" s="25">
        <v>0.4</v>
      </c>
    </row>
    <row r="165" spans="2:38" ht="13.5" customHeight="1" x14ac:dyDescent="0.15">
      <c r="B165" s="55"/>
      <c r="C165" s="52" t="s">
        <v>217</v>
      </c>
      <c r="D165" s="26">
        <v>806</v>
      </c>
      <c r="E165" s="27">
        <v>253</v>
      </c>
      <c r="F165" s="27">
        <v>99</v>
      </c>
      <c r="G165" s="27">
        <v>444</v>
      </c>
      <c r="H165" s="32">
        <v>10</v>
      </c>
      <c r="I165" s="26">
        <v>806</v>
      </c>
      <c r="J165" s="27">
        <v>219</v>
      </c>
      <c r="K165" s="27">
        <v>71</v>
      </c>
      <c r="L165" s="27">
        <v>507</v>
      </c>
      <c r="M165" s="32">
        <v>9</v>
      </c>
      <c r="N165" s="26">
        <v>806</v>
      </c>
      <c r="O165" s="27">
        <v>41</v>
      </c>
      <c r="P165" s="27">
        <v>540</v>
      </c>
      <c r="Q165" s="27">
        <v>213</v>
      </c>
      <c r="R165" s="32">
        <v>12</v>
      </c>
      <c r="S165" s="26">
        <v>806</v>
      </c>
      <c r="T165" s="27">
        <v>54</v>
      </c>
      <c r="U165" s="27">
        <v>46</v>
      </c>
      <c r="V165" s="27">
        <v>696</v>
      </c>
      <c r="W165" s="32">
        <v>10</v>
      </c>
      <c r="X165" s="26">
        <v>806</v>
      </c>
      <c r="Y165" s="27">
        <v>364</v>
      </c>
      <c r="Z165" s="27">
        <v>48</v>
      </c>
      <c r="AA165" s="27">
        <v>385</v>
      </c>
      <c r="AB165" s="32">
        <v>9</v>
      </c>
      <c r="AC165" s="26">
        <v>806</v>
      </c>
      <c r="AD165" s="27">
        <v>187</v>
      </c>
      <c r="AE165" s="27">
        <v>192</v>
      </c>
      <c r="AF165" s="27">
        <v>417</v>
      </c>
      <c r="AG165" s="32">
        <v>10</v>
      </c>
      <c r="AH165" s="26">
        <v>806</v>
      </c>
      <c r="AI165" s="27">
        <v>243</v>
      </c>
      <c r="AJ165" s="27">
        <v>66</v>
      </c>
      <c r="AK165" s="27">
        <v>489</v>
      </c>
      <c r="AL165" s="28">
        <v>8</v>
      </c>
    </row>
    <row r="166" spans="2:38" ht="13.5" customHeight="1" x14ac:dyDescent="0.15">
      <c r="B166" s="55"/>
      <c r="C166" s="53"/>
      <c r="D166" s="23">
        <v>100</v>
      </c>
      <c r="E166" s="24">
        <v>31.4</v>
      </c>
      <c r="F166" s="24">
        <v>12.3</v>
      </c>
      <c r="G166" s="24">
        <v>55.1</v>
      </c>
      <c r="H166" s="31">
        <v>1.2</v>
      </c>
      <c r="I166" s="23">
        <v>100</v>
      </c>
      <c r="J166" s="24">
        <v>27.2</v>
      </c>
      <c r="K166" s="24">
        <v>8.8000000000000007</v>
      </c>
      <c r="L166" s="24">
        <v>62.9</v>
      </c>
      <c r="M166" s="31">
        <v>1.1000000000000001</v>
      </c>
      <c r="N166" s="23">
        <v>100</v>
      </c>
      <c r="O166" s="24">
        <v>5.0999999999999996</v>
      </c>
      <c r="P166" s="24">
        <v>67</v>
      </c>
      <c r="Q166" s="24">
        <v>26.4</v>
      </c>
      <c r="R166" s="31">
        <v>1.5</v>
      </c>
      <c r="S166" s="23">
        <v>100</v>
      </c>
      <c r="T166" s="24">
        <v>6.7</v>
      </c>
      <c r="U166" s="24">
        <v>5.7</v>
      </c>
      <c r="V166" s="24">
        <v>86.4</v>
      </c>
      <c r="W166" s="31">
        <v>1.2</v>
      </c>
      <c r="X166" s="23">
        <v>100</v>
      </c>
      <c r="Y166" s="24">
        <v>45.2</v>
      </c>
      <c r="Z166" s="24">
        <v>6</v>
      </c>
      <c r="AA166" s="24">
        <v>47.8</v>
      </c>
      <c r="AB166" s="31">
        <v>1.1000000000000001</v>
      </c>
      <c r="AC166" s="23">
        <v>100</v>
      </c>
      <c r="AD166" s="24">
        <v>23.2</v>
      </c>
      <c r="AE166" s="24">
        <v>23.8</v>
      </c>
      <c r="AF166" s="24">
        <v>51.7</v>
      </c>
      <c r="AG166" s="31">
        <v>1.2</v>
      </c>
      <c r="AH166" s="23">
        <v>100</v>
      </c>
      <c r="AI166" s="24">
        <v>30.1</v>
      </c>
      <c r="AJ166" s="24">
        <v>8.1999999999999993</v>
      </c>
      <c r="AK166" s="24">
        <v>60.7</v>
      </c>
      <c r="AL166" s="25">
        <v>1</v>
      </c>
    </row>
    <row r="167" spans="2:38" ht="13.5" customHeight="1" x14ac:dyDescent="0.15">
      <c r="B167" s="55"/>
      <c r="C167" s="52" t="s">
        <v>166</v>
      </c>
      <c r="D167" s="26">
        <v>258</v>
      </c>
      <c r="E167" s="27">
        <v>83</v>
      </c>
      <c r="F167" s="27">
        <v>39</v>
      </c>
      <c r="G167" s="27">
        <v>134</v>
      </c>
      <c r="H167" s="32">
        <v>2</v>
      </c>
      <c r="I167" s="26">
        <v>258</v>
      </c>
      <c r="J167" s="27">
        <v>81</v>
      </c>
      <c r="K167" s="27">
        <v>19</v>
      </c>
      <c r="L167" s="27">
        <v>156</v>
      </c>
      <c r="M167" s="32">
        <v>2</v>
      </c>
      <c r="N167" s="26">
        <v>258</v>
      </c>
      <c r="O167" s="27">
        <v>11</v>
      </c>
      <c r="P167" s="27">
        <v>164</v>
      </c>
      <c r="Q167" s="27">
        <v>80</v>
      </c>
      <c r="R167" s="32">
        <v>3</v>
      </c>
      <c r="S167" s="26">
        <v>258</v>
      </c>
      <c r="T167" s="27">
        <v>21</v>
      </c>
      <c r="U167" s="27">
        <v>21</v>
      </c>
      <c r="V167" s="27">
        <v>215</v>
      </c>
      <c r="W167" s="32">
        <v>1</v>
      </c>
      <c r="X167" s="26">
        <v>258</v>
      </c>
      <c r="Y167" s="27">
        <v>119</v>
      </c>
      <c r="Z167" s="27">
        <v>18</v>
      </c>
      <c r="AA167" s="27">
        <v>120</v>
      </c>
      <c r="AB167" s="32">
        <v>1</v>
      </c>
      <c r="AC167" s="26">
        <v>258</v>
      </c>
      <c r="AD167" s="27">
        <v>75</v>
      </c>
      <c r="AE167" s="27">
        <v>65</v>
      </c>
      <c r="AF167" s="27">
        <v>117</v>
      </c>
      <c r="AG167" s="32">
        <v>1</v>
      </c>
      <c r="AH167" s="26">
        <v>258</v>
      </c>
      <c r="AI167" s="27">
        <v>108</v>
      </c>
      <c r="AJ167" s="27">
        <v>23</v>
      </c>
      <c r="AK167" s="27">
        <v>126</v>
      </c>
      <c r="AL167" s="28">
        <v>1</v>
      </c>
    </row>
    <row r="168" spans="2:38" ht="13.5" customHeight="1" x14ac:dyDescent="0.15">
      <c r="B168" s="55"/>
      <c r="C168" s="53"/>
      <c r="D168" s="23">
        <v>100</v>
      </c>
      <c r="E168" s="24">
        <v>32.200000000000003</v>
      </c>
      <c r="F168" s="24">
        <v>15.1</v>
      </c>
      <c r="G168" s="24">
        <v>51.9</v>
      </c>
      <c r="H168" s="31">
        <v>0.8</v>
      </c>
      <c r="I168" s="23">
        <v>100</v>
      </c>
      <c r="J168" s="24">
        <v>31.4</v>
      </c>
      <c r="K168" s="24">
        <v>7.4</v>
      </c>
      <c r="L168" s="24">
        <v>60.5</v>
      </c>
      <c r="M168" s="31">
        <v>0.8</v>
      </c>
      <c r="N168" s="23">
        <v>100</v>
      </c>
      <c r="O168" s="24">
        <v>4.3</v>
      </c>
      <c r="P168" s="24">
        <v>63.6</v>
      </c>
      <c r="Q168" s="24">
        <v>31</v>
      </c>
      <c r="R168" s="31">
        <v>1.2</v>
      </c>
      <c r="S168" s="23">
        <v>100</v>
      </c>
      <c r="T168" s="24">
        <v>8.1</v>
      </c>
      <c r="U168" s="24">
        <v>8.1</v>
      </c>
      <c r="V168" s="24">
        <v>83.3</v>
      </c>
      <c r="W168" s="31">
        <v>0.4</v>
      </c>
      <c r="X168" s="23">
        <v>100</v>
      </c>
      <c r="Y168" s="24">
        <v>46.1</v>
      </c>
      <c r="Z168" s="24">
        <v>7</v>
      </c>
      <c r="AA168" s="24">
        <v>46.5</v>
      </c>
      <c r="AB168" s="31">
        <v>0.4</v>
      </c>
      <c r="AC168" s="23">
        <v>100</v>
      </c>
      <c r="AD168" s="24">
        <v>29.1</v>
      </c>
      <c r="AE168" s="24">
        <v>25.2</v>
      </c>
      <c r="AF168" s="24">
        <v>45.3</v>
      </c>
      <c r="AG168" s="31">
        <v>0.4</v>
      </c>
      <c r="AH168" s="23">
        <v>100</v>
      </c>
      <c r="AI168" s="24">
        <v>41.9</v>
      </c>
      <c r="AJ168" s="24">
        <v>8.9</v>
      </c>
      <c r="AK168" s="24">
        <v>48.8</v>
      </c>
      <c r="AL168" s="25">
        <v>0.4</v>
      </c>
    </row>
    <row r="169" spans="2:38" ht="13.5" customHeight="1" x14ac:dyDescent="0.15">
      <c r="B169" s="55"/>
      <c r="C169" s="52" t="s">
        <v>99</v>
      </c>
      <c r="D169" s="26">
        <v>21</v>
      </c>
      <c r="E169" s="27">
        <v>2</v>
      </c>
      <c r="F169" s="27">
        <v>2</v>
      </c>
      <c r="G169" s="27">
        <v>13</v>
      </c>
      <c r="H169" s="32">
        <v>4</v>
      </c>
      <c r="I169" s="26">
        <v>21</v>
      </c>
      <c r="J169" s="27">
        <v>4</v>
      </c>
      <c r="K169" s="27">
        <v>1</v>
      </c>
      <c r="L169" s="27">
        <v>12</v>
      </c>
      <c r="M169" s="32">
        <v>4</v>
      </c>
      <c r="N169" s="26">
        <v>21</v>
      </c>
      <c r="O169" s="27">
        <v>1</v>
      </c>
      <c r="P169" s="27">
        <v>8</v>
      </c>
      <c r="Q169" s="27">
        <v>8</v>
      </c>
      <c r="R169" s="32">
        <v>4</v>
      </c>
      <c r="S169" s="26">
        <v>21</v>
      </c>
      <c r="T169" s="27">
        <v>1</v>
      </c>
      <c r="U169" s="27">
        <v>2</v>
      </c>
      <c r="V169" s="27">
        <v>14</v>
      </c>
      <c r="W169" s="32">
        <v>4</v>
      </c>
      <c r="X169" s="26">
        <v>21</v>
      </c>
      <c r="Y169" s="27">
        <v>6</v>
      </c>
      <c r="Z169" s="27" t="s">
        <v>132</v>
      </c>
      <c r="AA169" s="27">
        <v>11</v>
      </c>
      <c r="AB169" s="32">
        <v>4</v>
      </c>
      <c r="AC169" s="26">
        <v>21</v>
      </c>
      <c r="AD169" s="27">
        <v>2</v>
      </c>
      <c r="AE169" s="27">
        <v>3</v>
      </c>
      <c r="AF169" s="27">
        <v>12</v>
      </c>
      <c r="AG169" s="32">
        <v>4</v>
      </c>
      <c r="AH169" s="26">
        <v>21</v>
      </c>
      <c r="AI169" s="27">
        <v>5</v>
      </c>
      <c r="AJ169" s="27">
        <v>2</v>
      </c>
      <c r="AK169" s="27">
        <v>10</v>
      </c>
      <c r="AL169" s="28">
        <v>4</v>
      </c>
    </row>
    <row r="170" spans="2:38" ht="13.5" customHeight="1" x14ac:dyDescent="0.15">
      <c r="B170" s="55"/>
      <c r="C170" s="53"/>
      <c r="D170" s="23">
        <v>100</v>
      </c>
      <c r="E170" s="24">
        <v>9.5</v>
      </c>
      <c r="F170" s="24">
        <v>9.5</v>
      </c>
      <c r="G170" s="24">
        <v>61.9</v>
      </c>
      <c r="H170" s="31">
        <v>19</v>
      </c>
      <c r="I170" s="23">
        <v>100</v>
      </c>
      <c r="J170" s="24">
        <v>19</v>
      </c>
      <c r="K170" s="24">
        <v>4.8</v>
      </c>
      <c r="L170" s="24">
        <v>57.1</v>
      </c>
      <c r="M170" s="31">
        <v>19</v>
      </c>
      <c r="N170" s="23">
        <v>100</v>
      </c>
      <c r="O170" s="24">
        <v>4.8</v>
      </c>
      <c r="P170" s="24">
        <v>38.1</v>
      </c>
      <c r="Q170" s="24">
        <v>38.1</v>
      </c>
      <c r="R170" s="31">
        <v>19</v>
      </c>
      <c r="S170" s="23">
        <v>100</v>
      </c>
      <c r="T170" s="24">
        <v>4.8</v>
      </c>
      <c r="U170" s="24">
        <v>9.5</v>
      </c>
      <c r="V170" s="24">
        <v>66.7</v>
      </c>
      <c r="W170" s="31">
        <v>19</v>
      </c>
      <c r="X170" s="23">
        <v>100</v>
      </c>
      <c r="Y170" s="24">
        <v>28.6</v>
      </c>
      <c r="Z170" s="24" t="s">
        <v>132</v>
      </c>
      <c r="AA170" s="24">
        <v>52.4</v>
      </c>
      <c r="AB170" s="31">
        <v>19</v>
      </c>
      <c r="AC170" s="23">
        <v>100</v>
      </c>
      <c r="AD170" s="24">
        <v>9.5</v>
      </c>
      <c r="AE170" s="24">
        <v>14.3</v>
      </c>
      <c r="AF170" s="24">
        <v>57.1</v>
      </c>
      <c r="AG170" s="31">
        <v>19</v>
      </c>
      <c r="AH170" s="23">
        <v>100</v>
      </c>
      <c r="AI170" s="24">
        <v>23.8</v>
      </c>
      <c r="AJ170" s="24">
        <v>9.5</v>
      </c>
      <c r="AK170" s="24">
        <v>47.6</v>
      </c>
      <c r="AL170" s="25">
        <v>19</v>
      </c>
    </row>
    <row r="171" spans="2:38" ht="13.5" customHeight="1" x14ac:dyDescent="0.15">
      <c r="B171" s="55"/>
      <c r="C171" s="52" t="s">
        <v>218</v>
      </c>
      <c r="D171" s="26">
        <v>1064</v>
      </c>
      <c r="E171" s="27">
        <v>336</v>
      </c>
      <c r="F171" s="27">
        <v>138</v>
      </c>
      <c r="G171" s="27">
        <v>578</v>
      </c>
      <c r="H171" s="32">
        <v>12</v>
      </c>
      <c r="I171" s="26">
        <v>1064</v>
      </c>
      <c r="J171" s="27">
        <v>300</v>
      </c>
      <c r="K171" s="27">
        <v>90</v>
      </c>
      <c r="L171" s="27">
        <v>663</v>
      </c>
      <c r="M171" s="32">
        <v>11</v>
      </c>
      <c r="N171" s="26">
        <v>1064</v>
      </c>
      <c r="O171" s="27">
        <v>52</v>
      </c>
      <c r="P171" s="27">
        <v>704</v>
      </c>
      <c r="Q171" s="27">
        <v>293</v>
      </c>
      <c r="R171" s="32">
        <v>15</v>
      </c>
      <c r="S171" s="26">
        <v>1064</v>
      </c>
      <c r="T171" s="27">
        <v>75</v>
      </c>
      <c r="U171" s="27">
        <v>67</v>
      </c>
      <c r="V171" s="27">
        <v>911</v>
      </c>
      <c r="W171" s="32">
        <v>11</v>
      </c>
      <c r="X171" s="26">
        <v>1064</v>
      </c>
      <c r="Y171" s="27">
        <v>483</v>
      </c>
      <c r="Z171" s="27">
        <v>66</v>
      </c>
      <c r="AA171" s="27">
        <v>505</v>
      </c>
      <c r="AB171" s="32">
        <v>10</v>
      </c>
      <c r="AC171" s="26">
        <v>1064</v>
      </c>
      <c r="AD171" s="27">
        <v>262</v>
      </c>
      <c r="AE171" s="27">
        <v>257</v>
      </c>
      <c r="AF171" s="27">
        <v>534</v>
      </c>
      <c r="AG171" s="32">
        <v>11</v>
      </c>
      <c r="AH171" s="26">
        <v>1064</v>
      </c>
      <c r="AI171" s="27">
        <v>351</v>
      </c>
      <c r="AJ171" s="27">
        <v>89</v>
      </c>
      <c r="AK171" s="27">
        <v>615</v>
      </c>
      <c r="AL171" s="28">
        <v>9</v>
      </c>
    </row>
    <row r="172" spans="2:38" ht="13.5" customHeight="1" x14ac:dyDescent="0.15">
      <c r="B172" s="44"/>
      <c r="C172" s="59"/>
      <c r="D172" s="34">
        <v>100</v>
      </c>
      <c r="E172" s="35">
        <v>31.6</v>
      </c>
      <c r="F172" s="35">
        <v>13</v>
      </c>
      <c r="G172" s="35">
        <v>54.3</v>
      </c>
      <c r="H172" s="37">
        <v>1.1000000000000001</v>
      </c>
      <c r="I172" s="34">
        <v>100</v>
      </c>
      <c r="J172" s="35">
        <v>28.2</v>
      </c>
      <c r="K172" s="35">
        <v>8.5</v>
      </c>
      <c r="L172" s="35">
        <v>62.3</v>
      </c>
      <c r="M172" s="37">
        <v>1</v>
      </c>
      <c r="N172" s="34">
        <v>100</v>
      </c>
      <c r="O172" s="35">
        <v>4.9000000000000004</v>
      </c>
      <c r="P172" s="35">
        <v>66.2</v>
      </c>
      <c r="Q172" s="35">
        <v>27.5</v>
      </c>
      <c r="R172" s="37">
        <v>1.4</v>
      </c>
      <c r="S172" s="34">
        <v>100</v>
      </c>
      <c r="T172" s="35">
        <v>7</v>
      </c>
      <c r="U172" s="35">
        <v>6.3</v>
      </c>
      <c r="V172" s="35">
        <v>85.6</v>
      </c>
      <c r="W172" s="37">
        <v>1</v>
      </c>
      <c r="X172" s="34">
        <v>100</v>
      </c>
      <c r="Y172" s="35">
        <v>45.4</v>
      </c>
      <c r="Z172" s="35">
        <v>6.2</v>
      </c>
      <c r="AA172" s="35">
        <v>47.5</v>
      </c>
      <c r="AB172" s="37">
        <v>0.9</v>
      </c>
      <c r="AC172" s="34">
        <v>100</v>
      </c>
      <c r="AD172" s="35">
        <v>24.6</v>
      </c>
      <c r="AE172" s="35">
        <v>24.2</v>
      </c>
      <c r="AF172" s="35">
        <v>50.2</v>
      </c>
      <c r="AG172" s="37">
        <v>1</v>
      </c>
      <c r="AH172" s="34">
        <v>100</v>
      </c>
      <c r="AI172" s="35">
        <v>33</v>
      </c>
      <c r="AJ172" s="35">
        <v>8.4</v>
      </c>
      <c r="AK172" s="35">
        <v>57.8</v>
      </c>
      <c r="AL172" s="36">
        <v>0.8</v>
      </c>
    </row>
    <row r="173" spans="2:38" ht="13.5" customHeight="1" x14ac:dyDescent="0.15">
      <c r="B173" s="43" t="s">
        <v>95</v>
      </c>
      <c r="C173" s="49"/>
      <c r="D173" s="17">
        <v>2715</v>
      </c>
      <c r="E173" s="18">
        <v>843</v>
      </c>
      <c r="F173" s="18">
        <v>291</v>
      </c>
      <c r="G173" s="18">
        <v>1560</v>
      </c>
      <c r="H173" s="30">
        <v>21</v>
      </c>
      <c r="I173" s="17">
        <v>2715</v>
      </c>
      <c r="J173" s="18">
        <v>716</v>
      </c>
      <c r="K173" s="18">
        <v>200</v>
      </c>
      <c r="L173" s="18">
        <v>1778</v>
      </c>
      <c r="M173" s="30">
        <v>21</v>
      </c>
      <c r="N173" s="17">
        <v>2715</v>
      </c>
      <c r="O173" s="18">
        <v>119</v>
      </c>
      <c r="P173" s="18">
        <v>1871</v>
      </c>
      <c r="Q173" s="18">
        <v>697</v>
      </c>
      <c r="R173" s="30">
        <v>28</v>
      </c>
      <c r="S173" s="17">
        <v>2715</v>
      </c>
      <c r="T173" s="18">
        <v>148</v>
      </c>
      <c r="U173" s="18">
        <v>133</v>
      </c>
      <c r="V173" s="18">
        <v>2412</v>
      </c>
      <c r="W173" s="30">
        <v>22</v>
      </c>
      <c r="X173" s="17">
        <v>2715</v>
      </c>
      <c r="Y173" s="18">
        <v>1193</v>
      </c>
      <c r="Z173" s="18">
        <v>123</v>
      </c>
      <c r="AA173" s="18">
        <v>1379</v>
      </c>
      <c r="AB173" s="30">
        <v>20</v>
      </c>
      <c r="AC173" s="17">
        <v>2715</v>
      </c>
      <c r="AD173" s="18">
        <v>606</v>
      </c>
      <c r="AE173" s="18">
        <v>599</v>
      </c>
      <c r="AF173" s="18">
        <v>1488</v>
      </c>
      <c r="AG173" s="30">
        <v>22</v>
      </c>
      <c r="AH173" s="17">
        <v>2715</v>
      </c>
      <c r="AI173" s="18">
        <v>781</v>
      </c>
      <c r="AJ173" s="18">
        <v>202</v>
      </c>
      <c r="AK173" s="18">
        <v>1713</v>
      </c>
      <c r="AL173" s="19">
        <v>19</v>
      </c>
    </row>
    <row r="174" spans="2:38" ht="13.5" customHeight="1" x14ac:dyDescent="0.15">
      <c r="B174" s="57"/>
      <c r="C174" s="53"/>
      <c r="D174" s="23">
        <v>100</v>
      </c>
      <c r="E174" s="24">
        <v>31</v>
      </c>
      <c r="F174" s="24">
        <v>10.7</v>
      </c>
      <c r="G174" s="24">
        <v>57.5</v>
      </c>
      <c r="H174" s="31">
        <v>0.8</v>
      </c>
      <c r="I174" s="23">
        <v>100</v>
      </c>
      <c r="J174" s="24">
        <v>26.4</v>
      </c>
      <c r="K174" s="24">
        <v>7.4</v>
      </c>
      <c r="L174" s="24">
        <v>65.5</v>
      </c>
      <c r="M174" s="31">
        <v>0.8</v>
      </c>
      <c r="N174" s="23">
        <v>100</v>
      </c>
      <c r="O174" s="24">
        <v>4.4000000000000004</v>
      </c>
      <c r="P174" s="24">
        <v>68.900000000000006</v>
      </c>
      <c r="Q174" s="24">
        <v>25.7</v>
      </c>
      <c r="R174" s="31">
        <v>1</v>
      </c>
      <c r="S174" s="23">
        <v>100</v>
      </c>
      <c r="T174" s="24">
        <v>5.5</v>
      </c>
      <c r="U174" s="24">
        <v>4.9000000000000004</v>
      </c>
      <c r="V174" s="24">
        <v>88.8</v>
      </c>
      <c r="W174" s="31">
        <v>0.8</v>
      </c>
      <c r="X174" s="23">
        <v>100</v>
      </c>
      <c r="Y174" s="24">
        <v>43.9</v>
      </c>
      <c r="Z174" s="24">
        <v>4.5</v>
      </c>
      <c r="AA174" s="24">
        <v>50.8</v>
      </c>
      <c r="AB174" s="31">
        <v>0.7</v>
      </c>
      <c r="AC174" s="23">
        <v>100</v>
      </c>
      <c r="AD174" s="24">
        <v>22.3</v>
      </c>
      <c r="AE174" s="24">
        <v>22.1</v>
      </c>
      <c r="AF174" s="24">
        <v>54.8</v>
      </c>
      <c r="AG174" s="31">
        <v>0.8</v>
      </c>
      <c r="AH174" s="23">
        <v>100</v>
      </c>
      <c r="AI174" s="24">
        <v>28.8</v>
      </c>
      <c r="AJ174" s="24">
        <v>7.4</v>
      </c>
      <c r="AK174" s="24">
        <v>63.1</v>
      </c>
      <c r="AL174" s="25">
        <v>0.7</v>
      </c>
    </row>
    <row r="175" spans="2:38" ht="13.5" customHeight="1" x14ac:dyDescent="0.15">
      <c r="B175" s="54" t="s">
        <v>46</v>
      </c>
      <c r="C175" s="52" t="s">
        <v>169</v>
      </c>
      <c r="D175" s="26">
        <v>1516</v>
      </c>
      <c r="E175" s="27">
        <v>467</v>
      </c>
      <c r="F175" s="27">
        <v>136</v>
      </c>
      <c r="G175" s="27">
        <v>903</v>
      </c>
      <c r="H175" s="32">
        <v>10</v>
      </c>
      <c r="I175" s="26">
        <v>1516</v>
      </c>
      <c r="J175" s="27">
        <v>335</v>
      </c>
      <c r="K175" s="27">
        <v>113</v>
      </c>
      <c r="L175" s="27">
        <v>1058</v>
      </c>
      <c r="M175" s="32">
        <v>10</v>
      </c>
      <c r="N175" s="26">
        <v>1516</v>
      </c>
      <c r="O175" s="27">
        <v>73</v>
      </c>
      <c r="P175" s="27">
        <v>1038</v>
      </c>
      <c r="Q175" s="27">
        <v>392</v>
      </c>
      <c r="R175" s="32">
        <v>13</v>
      </c>
      <c r="S175" s="26">
        <v>1516</v>
      </c>
      <c r="T175" s="27">
        <v>63</v>
      </c>
      <c r="U175" s="27">
        <v>65</v>
      </c>
      <c r="V175" s="27">
        <v>1379</v>
      </c>
      <c r="W175" s="32">
        <v>9</v>
      </c>
      <c r="X175" s="26">
        <v>1516</v>
      </c>
      <c r="Y175" s="27">
        <v>614</v>
      </c>
      <c r="Z175" s="27">
        <v>65</v>
      </c>
      <c r="AA175" s="27">
        <v>828</v>
      </c>
      <c r="AB175" s="32">
        <v>9</v>
      </c>
      <c r="AC175" s="26">
        <v>1516</v>
      </c>
      <c r="AD175" s="27">
        <v>321</v>
      </c>
      <c r="AE175" s="27">
        <v>314</v>
      </c>
      <c r="AF175" s="27">
        <v>870</v>
      </c>
      <c r="AG175" s="32">
        <v>11</v>
      </c>
      <c r="AH175" s="26">
        <v>1516</v>
      </c>
      <c r="AI175" s="27">
        <v>351</v>
      </c>
      <c r="AJ175" s="27">
        <v>104</v>
      </c>
      <c r="AK175" s="27">
        <v>1052</v>
      </c>
      <c r="AL175" s="28">
        <v>9</v>
      </c>
    </row>
    <row r="176" spans="2:38" ht="13.5" customHeight="1" x14ac:dyDescent="0.15">
      <c r="B176" s="55"/>
      <c r="C176" s="53"/>
      <c r="D176" s="23">
        <v>100</v>
      </c>
      <c r="E176" s="24">
        <v>30.8</v>
      </c>
      <c r="F176" s="24">
        <v>9</v>
      </c>
      <c r="G176" s="24">
        <v>59.6</v>
      </c>
      <c r="H176" s="31">
        <v>0.7</v>
      </c>
      <c r="I176" s="23">
        <v>100</v>
      </c>
      <c r="J176" s="24">
        <v>22.1</v>
      </c>
      <c r="K176" s="24">
        <v>7.5</v>
      </c>
      <c r="L176" s="24">
        <v>69.8</v>
      </c>
      <c r="M176" s="31">
        <v>0.7</v>
      </c>
      <c r="N176" s="23">
        <v>100</v>
      </c>
      <c r="O176" s="24">
        <v>4.8</v>
      </c>
      <c r="P176" s="24">
        <v>68.5</v>
      </c>
      <c r="Q176" s="24">
        <v>25.9</v>
      </c>
      <c r="R176" s="31">
        <v>0.9</v>
      </c>
      <c r="S176" s="23">
        <v>100</v>
      </c>
      <c r="T176" s="24">
        <v>4.2</v>
      </c>
      <c r="U176" s="24">
        <v>4.3</v>
      </c>
      <c r="V176" s="24">
        <v>91</v>
      </c>
      <c r="W176" s="31">
        <v>0.6</v>
      </c>
      <c r="X176" s="23">
        <v>100</v>
      </c>
      <c r="Y176" s="24">
        <v>40.5</v>
      </c>
      <c r="Z176" s="24">
        <v>4.3</v>
      </c>
      <c r="AA176" s="24">
        <v>54.6</v>
      </c>
      <c r="AB176" s="31">
        <v>0.6</v>
      </c>
      <c r="AC176" s="23">
        <v>100</v>
      </c>
      <c r="AD176" s="24">
        <v>21.2</v>
      </c>
      <c r="AE176" s="24">
        <v>20.7</v>
      </c>
      <c r="AF176" s="24">
        <v>57.4</v>
      </c>
      <c r="AG176" s="31">
        <v>0.7</v>
      </c>
      <c r="AH176" s="23">
        <v>100</v>
      </c>
      <c r="AI176" s="24">
        <v>23.2</v>
      </c>
      <c r="AJ176" s="24">
        <v>6.9</v>
      </c>
      <c r="AK176" s="24">
        <v>69.400000000000006</v>
      </c>
      <c r="AL176" s="25">
        <v>0.6</v>
      </c>
    </row>
    <row r="177" spans="2:38" ht="13.5" customHeight="1" x14ac:dyDescent="0.15">
      <c r="B177" s="55"/>
      <c r="C177" s="52" t="s">
        <v>217</v>
      </c>
      <c r="D177" s="26">
        <v>830</v>
      </c>
      <c r="E177" s="27">
        <v>280</v>
      </c>
      <c r="F177" s="27">
        <v>104</v>
      </c>
      <c r="G177" s="27">
        <v>442</v>
      </c>
      <c r="H177" s="32">
        <v>4</v>
      </c>
      <c r="I177" s="26">
        <v>830</v>
      </c>
      <c r="J177" s="27">
        <v>236</v>
      </c>
      <c r="K177" s="27">
        <v>57</v>
      </c>
      <c r="L177" s="27">
        <v>533</v>
      </c>
      <c r="M177" s="32">
        <v>4</v>
      </c>
      <c r="N177" s="26">
        <v>830</v>
      </c>
      <c r="O177" s="27">
        <v>36</v>
      </c>
      <c r="P177" s="27">
        <v>582</v>
      </c>
      <c r="Q177" s="27">
        <v>206</v>
      </c>
      <c r="R177" s="32">
        <v>6</v>
      </c>
      <c r="S177" s="26">
        <v>830</v>
      </c>
      <c r="T177" s="27">
        <v>54</v>
      </c>
      <c r="U177" s="27">
        <v>46</v>
      </c>
      <c r="V177" s="27">
        <v>724</v>
      </c>
      <c r="W177" s="32">
        <v>6</v>
      </c>
      <c r="X177" s="26">
        <v>830</v>
      </c>
      <c r="Y177" s="27">
        <v>398</v>
      </c>
      <c r="Z177" s="27">
        <v>40</v>
      </c>
      <c r="AA177" s="27">
        <v>387</v>
      </c>
      <c r="AB177" s="32">
        <v>5</v>
      </c>
      <c r="AC177" s="26">
        <v>830</v>
      </c>
      <c r="AD177" s="27">
        <v>198</v>
      </c>
      <c r="AE177" s="27">
        <v>186</v>
      </c>
      <c r="AF177" s="27">
        <v>442</v>
      </c>
      <c r="AG177" s="32">
        <v>4</v>
      </c>
      <c r="AH177" s="26">
        <v>830</v>
      </c>
      <c r="AI177" s="27">
        <v>263</v>
      </c>
      <c r="AJ177" s="27">
        <v>66</v>
      </c>
      <c r="AK177" s="27">
        <v>497</v>
      </c>
      <c r="AL177" s="28">
        <v>4</v>
      </c>
    </row>
    <row r="178" spans="2:38" ht="13.5" customHeight="1" x14ac:dyDescent="0.15">
      <c r="B178" s="55"/>
      <c r="C178" s="53"/>
      <c r="D178" s="23">
        <v>100</v>
      </c>
      <c r="E178" s="24">
        <v>33.700000000000003</v>
      </c>
      <c r="F178" s="24">
        <v>12.5</v>
      </c>
      <c r="G178" s="24">
        <v>53.3</v>
      </c>
      <c r="H178" s="31">
        <v>0.5</v>
      </c>
      <c r="I178" s="23">
        <v>100</v>
      </c>
      <c r="J178" s="24">
        <v>28.4</v>
      </c>
      <c r="K178" s="24">
        <v>6.9</v>
      </c>
      <c r="L178" s="24">
        <v>64.2</v>
      </c>
      <c r="M178" s="31">
        <v>0.5</v>
      </c>
      <c r="N178" s="23">
        <v>100</v>
      </c>
      <c r="O178" s="24">
        <v>4.3</v>
      </c>
      <c r="P178" s="24">
        <v>70.099999999999994</v>
      </c>
      <c r="Q178" s="24">
        <v>24.8</v>
      </c>
      <c r="R178" s="31">
        <v>0.7</v>
      </c>
      <c r="S178" s="23">
        <v>100</v>
      </c>
      <c r="T178" s="24">
        <v>6.5</v>
      </c>
      <c r="U178" s="24">
        <v>5.5</v>
      </c>
      <c r="V178" s="24">
        <v>87.2</v>
      </c>
      <c r="W178" s="31">
        <v>0.7</v>
      </c>
      <c r="X178" s="23">
        <v>100</v>
      </c>
      <c r="Y178" s="24">
        <v>48</v>
      </c>
      <c r="Z178" s="24">
        <v>4.8</v>
      </c>
      <c r="AA178" s="24">
        <v>46.6</v>
      </c>
      <c r="AB178" s="31">
        <v>0.6</v>
      </c>
      <c r="AC178" s="23">
        <v>100</v>
      </c>
      <c r="AD178" s="24">
        <v>23.9</v>
      </c>
      <c r="AE178" s="24">
        <v>22.4</v>
      </c>
      <c r="AF178" s="24">
        <v>53.3</v>
      </c>
      <c r="AG178" s="31">
        <v>0.5</v>
      </c>
      <c r="AH178" s="23">
        <v>100</v>
      </c>
      <c r="AI178" s="24">
        <v>31.7</v>
      </c>
      <c r="AJ178" s="24">
        <v>8</v>
      </c>
      <c r="AK178" s="24">
        <v>59.9</v>
      </c>
      <c r="AL178" s="25">
        <v>0.5</v>
      </c>
    </row>
    <row r="179" spans="2:38" ht="13.5" customHeight="1" x14ac:dyDescent="0.15">
      <c r="B179" s="55"/>
      <c r="C179" s="52" t="s">
        <v>166</v>
      </c>
      <c r="D179" s="26">
        <v>352</v>
      </c>
      <c r="E179" s="27">
        <v>94</v>
      </c>
      <c r="F179" s="27">
        <v>50</v>
      </c>
      <c r="G179" s="27">
        <v>205</v>
      </c>
      <c r="H179" s="32">
        <v>3</v>
      </c>
      <c r="I179" s="26">
        <v>352</v>
      </c>
      <c r="J179" s="27">
        <v>142</v>
      </c>
      <c r="K179" s="27">
        <v>29</v>
      </c>
      <c r="L179" s="27">
        <v>178</v>
      </c>
      <c r="M179" s="32">
        <v>3</v>
      </c>
      <c r="N179" s="26">
        <v>352</v>
      </c>
      <c r="O179" s="27">
        <v>9</v>
      </c>
      <c r="P179" s="27">
        <v>244</v>
      </c>
      <c r="Q179" s="27">
        <v>94</v>
      </c>
      <c r="R179" s="32">
        <v>5</v>
      </c>
      <c r="S179" s="26">
        <v>352</v>
      </c>
      <c r="T179" s="27">
        <v>30</v>
      </c>
      <c r="U179" s="27">
        <v>20</v>
      </c>
      <c r="V179" s="27">
        <v>299</v>
      </c>
      <c r="W179" s="32">
        <v>3</v>
      </c>
      <c r="X179" s="26">
        <v>352</v>
      </c>
      <c r="Y179" s="27">
        <v>176</v>
      </c>
      <c r="Z179" s="27">
        <v>18</v>
      </c>
      <c r="AA179" s="27">
        <v>156</v>
      </c>
      <c r="AB179" s="32">
        <v>2</v>
      </c>
      <c r="AC179" s="26">
        <v>352</v>
      </c>
      <c r="AD179" s="27">
        <v>85</v>
      </c>
      <c r="AE179" s="27">
        <v>96</v>
      </c>
      <c r="AF179" s="27">
        <v>168</v>
      </c>
      <c r="AG179" s="32">
        <v>3</v>
      </c>
      <c r="AH179" s="26">
        <v>352</v>
      </c>
      <c r="AI179" s="27">
        <v>163</v>
      </c>
      <c r="AJ179" s="27">
        <v>30</v>
      </c>
      <c r="AK179" s="27">
        <v>157</v>
      </c>
      <c r="AL179" s="28">
        <v>2</v>
      </c>
    </row>
    <row r="180" spans="2:38" ht="13.5" customHeight="1" x14ac:dyDescent="0.15">
      <c r="B180" s="55"/>
      <c r="C180" s="53"/>
      <c r="D180" s="23">
        <v>100</v>
      </c>
      <c r="E180" s="24">
        <v>26.7</v>
      </c>
      <c r="F180" s="24">
        <v>14.2</v>
      </c>
      <c r="G180" s="24">
        <v>58.2</v>
      </c>
      <c r="H180" s="31">
        <v>0.9</v>
      </c>
      <c r="I180" s="23">
        <v>100</v>
      </c>
      <c r="J180" s="24">
        <v>40.299999999999997</v>
      </c>
      <c r="K180" s="24">
        <v>8.1999999999999993</v>
      </c>
      <c r="L180" s="24">
        <v>50.6</v>
      </c>
      <c r="M180" s="31">
        <v>0.9</v>
      </c>
      <c r="N180" s="23">
        <v>100</v>
      </c>
      <c r="O180" s="24">
        <v>2.6</v>
      </c>
      <c r="P180" s="24">
        <v>69.3</v>
      </c>
      <c r="Q180" s="24">
        <v>26.7</v>
      </c>
      <c r="R180" s="31">
        <v>1.4</v>
      </c>
      <c r="S180" s="23">
        <v>100</v>
      </c>
      <c r="T180" s="24">
        <v>8.5</v>
      </c>
      <c r="U180" s="24">
        <v>5.7</v>
      </c>
      <c r="V180" s="24">
        <v>84.9</v>
      </c>
      <c r="W180" s="31">
        <v>0.9</v>
      </c>
      <c r="X180" s="23">
        <v>100</v>
      </c>
      <c r="Y180" s="24">
        <v>50</v>
      </c>
      <c r="Z180" s="24">
        <v>5.0999999999999996</v>
      </c>
      <c r="AA180" s="24">
        <v>44.3</v>
      </c>
      <c r="AB180" s="31">
        <v>0.6</v>
      </c>
      <c r="AC180" s="23">
        <v>100</v>
      </c>
      <c r="AD180" s="24">
        <v>24.1</v>
      </c>
      <c r="AE180" s="24">
        <v>27.3</v>
      </c>
      <c r="AF180" s="24">
        <v>47.7</v>
      </c>
      <c r="AG180" s="31">
        <v>0.9</v>
      </c>
      <c r="AH180" s="23">
        <v>100</v>
      </c>
      <c r="AI180" s="24">
        <v>46.3</v>
      </c>
      <c r="AJ180" s="24">
        <v>8.5</v>
      </c>
      <c r="AK180" s="24">
        <v>44.6</v>
      </c>
      <c r="AL180" s="25">
        <v>0.6</v>
      </c>
    </row>
    <row r="181" spans="2:38" ht="13.5" customHeight="1" x14ac:dyDescent="0.15">
      <c r="B181" s="55"/>
      <c r="C181" s="52" t="s">
        <v>99</v>
      </c>
      <c r="D181" s="26">
        <v>17</v>
      </c>
      <c r="E181" s="27">
        <v>2</v>
      </c>
      <c r="F181" s="27">
        <v>1</v>
      </c>
      <c r="G181" s="27">
        <v>10</v>
      </c>
      <c r="H181" s="32">
        <v>4</v>
      </c>
      <c r="I181" s="26">
        <v>17</v>
      </c>
      <c r="J181" s="27">
        <v>3</v>
      </c>
      <c r="K181" s="27">
        <v>1</v>
      </c>
      <c r="L181" s="27">
        <v>9</v>
      </c>
      <c r="M181" s="32">
        <v>4</v>
      </c>
      <c r="N181" s="26">
        <v>17</v>
      </c>
      <c r="O181" s="27">
        <v>1</v>
      </c>
      <c r="P181" s="27">
        <v>7</v>
      </c>
      <c r="Q181" s="27">
        <v>5</v>
      </c>
      <c r="R181" s="32">
        <v>4</v>
      </c>
      <c r="S181" s="26">
        <v>17</v>
      </c>
      <c r="T181" s="27">
        <v>1</v>
      </c>
      <c r="U181" s="27">
        <v>2</v>
      </c>
      <c r="V181" s="27">
        <v>10</v>
      </c>
      <c r="W181" s="32">
        <v>4</v>
      </c>
      <c r="X181" s="26">
        <v>17</v>
      </c>
      <c r="Y181" s="27">
        <v>5</v>
      </c>
      <c r="Z181" s="27" t="s">
        <v>132</v>
      </c>
      <c r="AA181" s="27">
        <v>8</v>
      </c>
      <c r="AB181" s="32">
        <v>4</v>
      </c>
      <c r="AC181" s="26">
        <v>17</v>
      </c>
      <c r="AD181" s="27">
        <v>2</v>
      </c>
      <c r="AE181" s="27">
        <v>3</v>
      </c>
      <c r="AF181" s="27">
        <v>8</v>
      </c>
      <c r="AG181" s="32">
        <v>4</v>
      </c>
      <c r="AH181" s="26">
        <v>17</v>
      </c>
      <c r="AI181" s="27">
        <v>4</v>
      </c>
      <c r="AJ181" s="27">
        <v>2</v>
      </c>
      <c r="AK181" s="27">
        <v>7</v>
      </c>
      <c r="AL181" s="28">
        <v>4</v>
      </c>
    </row>
    <row r="182" spans="2:38" ht="13.5" customHeight="1" x14ac:dyDescent="0.15">
      <c r="B182" s="55"/>
      <c r="C182" s="53"/>
      <c r="D182" s="23">
        <v>100</v>
      </c>
      <c r="E182" s="24">
        <v>11.8</v>
      </c>
      <c r="F182" s="24">
        <v>5.9</v>
      </c>
      <c r="G182" s="24">
        <v>58.8</v>
      </c>
      <c r="H182" s="31">
        <v>23.5</v>
      </c>
      <c r="I182" s="23">
        <v>100</v>
      </c>
      <c r="J182" s="24">
        <v>17.600000000000001</v>
      </c>
      <c r="K182" s="24">
        <v>5.9</v>
      </c>
      <c r="L182" s="24">
        <v>52.9</v>
      </c>
      <c r="M182" s="31">
        <v>23.5</v>
      </c>
      <c r="N182" s="23">
        <v>100</v>
      </c>
      <c r="O182" s="24">
        <v>5.9</v>
      </c>
      <c r="P182" s="24">
        <v>41.2</v>
      </c>
      <c r="Q182" s="24">
        <v>29.4</v>
      </c>
      <c r="R182" s="31">
        <v>23.5</v>
      </c>
      <c r="S182" s="23">
        <v>100</v>
      </c>
      <c r="T182" s="24">
        <v>5.9</v>
      </c>
      <c r="U182" s="24">
        <v>11.8</v>
      </c>
      <c r="V182" s="24">
        <v>58.8</v>
      </c>
      <c r="W182" s="31">
        <v>23.5</v>
      </c>
      <c r="X182" s="23">
        <v>100</v>
      </c>
      <c r="Y182" s="24">
        <v>29.4</v>
      </c>
      <c r="Z182" s="24" t="s">
        <v>132</v>
      </c>
      <c r="AA182" s="24">
        <v>47.1</v>
      </c>
      <c r="AB182" s="31">
        <v>23.5</v>
      </c>
      <c r="AC182" s="23">
        <v>100</v>
      </c>
      <c r="AD182" s="24">
        <v>11.8</v>
      </c>
      <c r="AE182" s="24">
        <v>17.600000000000001</v>
      </c>
      <c r="AF182" s="24">
        <v>47.1</v>
      </c>
      <c r="AG182" s="31">
        <v>23.5</v>
      </c>
      <c r="AH182" s="23">
        <v>100</v>
      </c>
      <c r="AI182" s="24">
        <v>23.5</v>
      </c>
      <c r="AJ182" s="24">
        <v>11.8</v>
      </c>
      <c r="AK182" s="24">
        <v>41.2</v>
      </c>
      <c r="AL182" s="25">
        <v>23.5</v>
      </c>
    </row>
    <row r="183" spans="2:38" ht="13.5" customHeight="1" x14ac:dyDescent="0.15">
      <c r="B183" s="55"/>
      <c r="C183" s="52" t="s">
        <v>218</v>
      </c>
      <c r="D183" s="26">
        <v>1182</v>
      </c>
      <c r="E183" s="27">
        <v>374</v>
      </c>
      <c r="F183" s="27">
        <v>154</v>
      </c>
      <c r="G183" s="27">
        <v>647</v>
      </c>
      <c r="H183" s="32">
        <v>7</v>
      </c>
      <c r="I183" s="26">
        <v>1182</v>
      </c>
      <c r="J183" s="27">
        <v>378</v>
      </c>
      <c r="K183" s="27">
        <v>86</v>
      </c>
      <c r="L183" s="27">
        <v>711</v>
      </c>
      <c r="M183" s="32">
        <v>7</v>
      </c>
      <c r="N183" s="26">
        <v>1182</v>
      </c>
      <c r="O183" s="27">
        <v>45</v>
      </c>
      <c r="P183" s="27">
        <v>826</v>
      </c>
      <c r="Q183" s="27">
        <v>300</v>
      </c>
      <c r="R183" s="32">
        <v>11</v>
      </c>
      <c r="S183" s="26">
        <v>1182</v>
      </c>
      <c r="T183" s="27">
        <v>84</v>
      </c>
      <c r="U183" s="27">
        <v>66</v>
      </c>
      <c r="V183" s="27">
        <v>1023</v>
      </c>
      <c r="W183" s="32">
        <v>9</v>
      </c>
      <c r="X183" s="26">
        <v>1182</v>
      </c>
      <c r="Y183" s="27">
        <v>574</v>
      </c>
      <c r="Z183" s="27">
        <v>58</v>
      </c>
      <c r="AA183" s="27">
        <v>543</v>
      </c>
      <c r="AB183" s="32">
        <v>7</v>
      </c>
      <c r="AC183" s="26">
        <v>1182</v>
      </c>
      <c r="AD183" s="27">
        <v>283</v>
      </c>
      <c r="AE183" s="27">
        <v>282</v>
      </c>
      <c r="AF183" s="27">
        <v>610</v>
      </c>
      <c r="AG183" s="32">
        <v>7</v>
      </c>
      <c r="AH183" s="26">
        <v>1182</v>
      </c>
      <c r="AI183" s="27">
        <v>426</v>
      </c>
      <c r="AJ183" s="27">
        <v>96</v>
      </c>
      <c r="AK183" s="27">
        <v>654</v>
      </c>
      <c r="AL183" s="28">
        <v>6</v>
      </c>
    </row>
    <row r="184" spans="2:38" ht="13.5" customHeight="1" x14ac:dyDescent="0.15">
      <c r="B184" s="56"/>
      <c r="C184" s="51"/>
      <c r="D184" s="20">
        <v>100</v>
      </c>
      <c r="E184" s="21">
        <v>31.6</v>
      </c>
      <c r="F184" s="21">
        <v>13</v>
      </c>
      <c r="G184" s="21">
        <v>54.7</v>
      </c>
      <c r="H184" s="33">
        <v>0.6</v>
      </c>
      <c r="I184" s="20">
        <v>100</v>
      </c>
      <c r="J184" s="21">
        <v>32</v>
      </c>
      <c r="K184" s="21">
        <v>7.3</v>
      </c>
      <c r="L184" s="21">
        <v>60.2</v>
      </c>
      <c r="M184" s="33">
        <v>0.6</v>
      </c>
      <c r="N184" s="20">
        <v>100</v>
      </c>
      <c r="O184" s="21">
        <v>3.8</v>
      </c>
      <c r="P184" s="21">
        <v>69.900000000000006</v>
      </c>
      <c r="Q184" s="21">
        <v>25.4</v>
      </c>
      <c r="R184" s="33">
        <v>0.9</v>
      </c>
      <c r="S184" s="20">
        <v>100</v>
      </c>
      <c r="T184" s="21">
        <v>7.1</v>
      </c>
      <c r="U184" s="21">
        <v>5.6</v>
      </c>
      <c r="V184" s="21">
        <v>86.5</v>
      </c>
      <c r="W184" s="33">
        <v>0.8</v>
      </c>
      <c r="X184" s="20">
        <v>100</v>
      </c>
      <c r="Y184" s="21">
        <v>48.6</v>
      </c>
      <c r="Z184" s="21">
        <v>4.9000000000000004</v>
      </c>
      <c r="AA184" s="21">
        <v>45.9</v>
      </c>
      <c r="AB184" s="33">
        <v>0.6</v>
      </c>
      <c r="AC184" s="20">
        <v>100</v>
      </c>
      <c r="AD184" s="21">
        <v>23.9</v>
      </c>
      <c r="AE184" s="21">
        <v>23.9</v>
      </c>
      <c r="AF184" s="21">
        <v>51.6</v>
      </c>
      <c r="AG184" s="33">
        <v>0.6</v>
      </c>
      <c r="AH184" s="20">
        <v>100</v>
      </c>
      <c r="AI184" s="21">
        <v>36</v>
      </c>
      <c r="AJ184" s="21">
        <v>8.1</v>
      </c>
      <c r="AK184" s="21">
        <v>55.3</v>
      </c>
      <c r="AL184" s="22">
        <v>0.5</v>
      </c>
    </row>
  </sheetData>
  <mergeCells count="120">
    <mergeCell ref="C183:C184"/>
    <mergeCell ref="C171:C172"/>
    <mergeCell ref="B173:C174"/>
    <mergeCell ref="C175:C176"/>
    <mergeCell ref="C177:C178"/>
    <mergeCell ref="C179:C180"/>
    <mergeCell ref="C181:C182"/>
    <mergeCell ref="C159:C160"/>
    <mergeCell ref="B161:C162"/>
    <mergeCell ref="C163:C164"/>
    <mergeCell ref="C165:C166"/>
    <mergeCell ref="C167:C168"/>
    <mergeCell ref="C169:C170"/>
    <mergeCell ref="B163:B172"/>
    <mergeCell ref="B175:B184"/>
    <mergeCell ref="C147:C148"/>
    <mergeCell ref="B149:C150"/>
    <mergeCell ref="C151:C152"/>
    <mergeCell ref="C153:C154"/>
    <mergeCell ref="C155:C156"/>
    <mergeCell ref="C157:C158"/>
    <mergeCell ref="C135:C136"/>
    <mergeCell ref="B137:C138"/>
    <mergeCell ref="C139:C140"/>
    <mergeCell ref="C141:C142"/>
    <mergeCell ref="C143:C144"/>
    <mergeCell ref="C145:C146"/>
    <mergeCell ref="B151:B160"/>
    <mergeCell ref="B139:B148"/>
    <mergeCell ref="C123:C124"/>
    <mergeCell ref="B125:C126"/>
    <mergeCell ref="C127:C128"/>
    <mergeCell ref="C129:C130"/>
    <mergeCell ref="C131:C132"/>
    <mergeCell ref="C133:C134"/>
    <mergeCell ref="C111:C112"/>
    <mergeCell ref="B113:C114"/>
    <mergeCell ref="C115:C116"/>
    <mergeCell ref="C117:C118"/>
    <mergeCell ref="C119:C120"/>
    <mergeCell ref="C121:C122"/>
    <mergeCell ref="B115:B124"/>
    <mergeCell ref="B127:B136"/>
    <mergeCell ref="C99:C100"/>
    <mergeCell ref="B101:C102"/>
    <mergeCell ref="C103:C104"/>
    <mergeCell ref="C105:C106"/>
    <mergeCell ref="C107:C108"/>
    <mergeCell ref="C109:C110"/>
    <mergeCell ref="C87:C88"/>
    <mergeCell ref="B89:C90"/>
    <mergeCell ref="C91:C92"/>
    <mergeCell ref="C93:C94"/>
    <mergeCell ref="C95:C96"/>
    <mergeCell ref="C97:C98"/>
    <mergeCell ref="C75:C76"/>
    <mergeCell ref="B77:C78"/>
    <mergeCell ref="C79:C80"/>
    <mergeCell ref="C81:C82"/>
    <mergeCell ref="C83:C84"/>
    <mergeCell ref="C85:C86"/>
    <mergeCell ref="C63:C64"/>
    <mergeCell ref="B65:C66"/>
    <mergeCell ref="C67:C68"/>
    <mergeCell ref="C69:C70"/>
    <mergeCell ref="C71:C72"/>
    <mergeCell ref="C73:C74"/>
    <mergeCell ref="C21:C22"/>
    <mergeCell ref="C23:C24"/>
    <mergeCell ref="C25:C26"/>
    <mergeCell ref="C51:C52"/>
    <mergeCell ref="B53:C54"/>
    <mergeCell ref="C55:C56"/>
    <mergeCell ref="C57:C58"/>
    <mergeCell ref="C59:C60"/>
    <mergeCell ref="C61:C62"/>
    <mergeCell ref="C39:C40"/>
    <mergeCell ref="B41:C42"/>
    <mergeCell ref="C43:C44"/>
    <mergeCell ref="C45:C46"/>
    <mergeCell ref="C47:C48"/>
    <mergeCell ref="C49:C50"/>
    <mergeCell ref="B3:C4"/>
    <mergeCell ref="B5:C6"/>
    <mergeCell ref="C7:C8"/>
    <mergeCell ref="C9:C10"/>
    <mergeCell ref="C11:C12"/>
    <mergeCell ref="C13:C14"/>
    <mergeCell ref="B79:B88"/>
    <mergeCell ref="B91:B100"/>
    <mergeCell ref="B103:B112"/>
    <mergeCell ref="B7:B16"/>
    <mergeCell ref="B19:B28"/>
    <mergeCell ref="B31:B40"/>
    <mergeCell ref="B43:B52"/>
    <mergeCell ref="B55:B64"/>
    <mergeCell ref="B67:B76"/>
    <mergeCell ref="C27:C28"/>
    <mergeCell ref="B29:C30"/>
    <mergeCell ref="C31:C32"/>
    <mergeCell ref="C33:C34"/>
    <mergeCell ref="C35:C36"/>
    <mergeCell ref="C37:C38"/>
    <mergeCell ref="C15:C16"/>
    <mergeCell ref="B17:C18"/>
    <mergeCell ref="C19:C20"/>
    <mergeCell ref="AI3:AL3"/>
    <mergeCell ref="D3:D4"/>
    <mergeCell ref="I3:I4"/>
    <mergeCell ref="N3:N4"/>
    <mergeCell ref="S3:S4"/>
    <mergeCell ref="X3:X4"/>
    <mergeCell ref="AC3:AC4"/>
    <mergeCell ref="AH3:AH4"/>
    <mergeCell ref="E3:H3"/>
    <mergeCell ref="J3:M3"/>
    <mergeCell ref="O3:R3"/>
    <mergeCell ref="T3:W3"/>
    <mergeCell ref="Y3:AB3"/>
    <mergeCell ref="AD3:AG3"/>
  </mergeCells>
  <phoneticPr fontId="2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/>
  </sheetViews>
  <sheetFormatPr defaultColWidth="9.625" defaultRowHeight="13.5" customHeight="1" x14ac:dyDescent="0.15"/>
  <cols>
    <col min="2" max="2" width="3.125" customWidth="1"/>
    <col min="3" max="3" width="18.625" customWidth="1"/>
  </cols>
  <sheetData>
    <row r="1" spans="1:9" ht="13.5" customHeight="1" x14ac:dyDescent="0.15">
      <c r="A1" s="13" t="str">
        <f>HYPERLINK("#目次!A"&amp;ROW(目次!$A$526),"[21]")</f>
        <v>[21]</v>
      </c>
    </row>
    <row r="2" spans="1:9" ht="13.5" customHeight="1" x14ac:dyDescent="0.15">
      <c r="B2" s="14" t="s">
        <v>294</v>
      </c>
    </row>
    <row r="3" spans="1:9" ht="20.25" customHeight="1" x14ac:dyDescent="0.15">
      <c r="B3" s="45"/>
      <c r="C3" s="46"/>
      <c r="D3" s="43" t="s">
        <v>95</v>
      </c>
      <c r="E3" s="40" t="s">
        <v>69</v>
      </c>
      <c r="F3" s="41"/>
      <c r="G3" s="41"/>
      <c r="H3" s="41"/>
      <c r="I3" s="42"/>
    </row>
    <row r="4" spans="1:9" ht="40.5" customHeight="1" x14ac:dyDescent="0.15">
      <c r="B4" s="47"/>
      <c r="C4" s="48"/>
      <c r="D4" s="44"/>
      <c r="E4" s="15" t="s">
        <v>295</v>
      </c>
      <c r="F4" s="15" t="s">
        <v>296</v>
      </c>
      <c r="G4" s="15" t="s">
        <v>278</v>
      </c>
      <c r="H4" s="15" t="s">
        <v>109</v>
      </c>
      <c r="I4" s="16" t="s">
        <v>99</v>
      </c>
    </row>
    <row r="5" spans="1:9" ht="13.5" customHeight="1" x14ac:dyDescent="0.15">
      <c r="B5" s="43" t="s">
        <v>100</v>
      </c>
      <c r="C5" s="49"/>
      <c r="D5" s="17">
        <v>2715</v>
      </c>
      <c r="E5" s="18">
        <v>2213</v>
      </c>
      <c r="F5" s="18">
        <v>466</v>
      </c>
      <c r="G5" s="18">
        <v>9</v>
      </c>
      <c r="H5" s="18">
        <v>4</v>
      </c>
      <c r="I5" s="19">
        <v>23</v>
      </c>
    </row>
    <row r="6" spans="1:9" ht="13.5" customHeight="1" x14ac:dyDescent="0.15">
      <c r="B6" s="50"/>
      <c r="C6" s="51"/>
      <c r="D6" s="20">
        <v>100</v>
      </c>
      <c r="E6" s="21">
        <v>81.5</v>
      </c>
      <c r="F6" s="21">
        <v>17.2</v>
      </c>
      <c r="G6" s="21">
        <v>0.3</v>
      </c>
      <c r="H6" s="21">
        <v>0.1</v>
      </c>
      <c r="I6" s="22">
        <v>0.8</v>
      </c>
    </row>
  </sheetData>
  <mergeCells count="4">
    <mergeCell ref="E3:I3"/>
    <mergeCell ref="D3:D4"/>
    <mergeCell ref="B3:C4"/>
    <mergeCell ref="B5:C6"/>
  </mergeCells>
  <phoneticPr fontId="2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9" ht="13.5" customHeight="1" x14ac:dyDescent="0.15">
      <c r="A1" s="13" t="str">
        <f>HYPERLINK("#目次!A"&amp;ROW(目次!$A$527),"[22]")</f>
        <v>[22]</v>
      </c>
    </row>
    <row r="2" spans="1:19" ht="13.5" customHeight="1" x14ac:dyDescent="0.15">
      <c r="B2" s="14" t="s">
        <v>297</v>
      </c>
    </row>
    <row r="3" spans="1:19" ht="20.25" customHeight="1" x14ac:dyDescent="0.15">
      <c r="B3" s="45"/>
      <c r="C3" s="46"/>
      <c r="D3" s="43" t="s">
        <v>95</v>
      </c>
      <c r="E3" s="40" t="s">
        <v>67</v>
      </c>
      <c r="F3" s="41"/>
      <c r="G3" s="41"/>
      <c r="H3" s="41"/>
      <c r="I3" s="41"/>
      <c r="J3" s="41"/>
      <c r="K3" s="58"/>
      <c r="L3" s="43" t="s">
        <v>95</v>
      </c>
      <c r="M3" s="40" t="s">
        <v>68</v>
      </c>
      <c r="N3" s="41"/>
      <c r="O3" s="41"/>
      <c r="P3" s="41"/>
      <c r="Q3" s="41"/>
      <c r="R3" s="41"/>
      <c r="S3" s="42"/>
    </row>
    <row r="4" spans="1:19" ht="60" x14ac:dyDescent="0.15">
      <c r="B4" s="47"/>
      <c r="C4" s="48"/>
      <c r="D4" s="44"/>
      <c r="E4" s="15" t="s">
        <v>289</v>
      </c>
      <c r="F4" s="15" t="s">
        <v>290</v>
      </c>
      <c r="G4" s="15" t="s">
        <v>291</v>
      </c>
      <c r="H4" s="15" t="s">
        <v>292</v>
      </c>
      <c r="I4" s="15" t="s">
        <v>293</v>
      </c>
      <c r="J4" s="15" t="s">
        <v>160</v>
      </c>
      <c r="K4" s="29" t="s">
        <v>99</v>
      </c>
      <c r="L4" s="44"/>
      <c r="M4" s="15" t="s">
        <v>289</v>
      </c>
      <c r="N4" s="15" t="s">
        <v>290</v>
      </c>
      <c r="O4" s="15" t="s">
        <v>291</v>
      </c>
      <c r="P4" s="15" t="s">
        <v>292</v>
      </c>
      <c r="Q4" s="15" t="s">
        <v>293</v>
      </c>
      <c r="R4" s="15" t="s">
        <v>160</v>
      </c>
      <c r="S4" s="16" t="s">
        <v>99</v>
      </c>
    </row>
    <row r="5" spans="1:19" ht="13.5" customHeight="1" x14ac:dyDescent="0.15">
      <c r="B5" s="43" t="s">
        <v>95</v>
      </c>
      <c r="C5" s="49"/>
      <c r="D5" s="17">
        <v>2715</v>
      </c>
      <c r="E5" s="18">
        <v>745</v>
      </c>
      <c r="F5" s="18">
        <v>175</v>
      </c>
      <c r="G5" s="18">
        <v>1163</v>
      </c>
      <c r="H5" s="18">
        <v>174</v>
      </c>
      <c r="I5" s="18">
        <v>396</v>
      </c>
      <c r="J5" s="18">
        <v>18</v>
      </c>
      <c r="K5" s="30">
        <v>44</v>
      </c>
      <c r="L5" s="17">
        <v>2715</v>
      </c>
      <c r="M5" s="18">
        <v>2120</v>
      </c>
      <c r="N5" s="18">
        <v>43</v>
      </c>
      <c r="O5" s="18">
        <v>20</v>
      </c>
      <c r="P5" s="18">
        <v>267</v>
      </c>
      <c r="Q5" s="18">
        <v>31</v>
      </c>
      <c r="R5" s="18">
        <v>86</v>
      </c>
      <c r="S5" s="19">
        <v>148</v>
      </c>
    </row>
    <row r="6" spans="1:19" ht="13.5" customHeight="1" x14ac:dyDescent="0.15">
      <c r="B6" s="57"/>
      <c r="C6" s="53"/>
      <c r="D6" s="23">
        <v>100</v>
      </c>
      <c r="E6" s="24">
        <v>27.4</v>
      </c>
      <c r="F6" s="24">
        <v>6.4</v>
      </c>
      <c r="G6" s="24">
        <v>42.8</v>
      </c>
      <c r="H6" s="24">
        <v>6.4</v>
      </c>
      <c r="I6" s="24">
        <v>14.6</v>
      </c>
      <c r="J6" s="24">
        <v>0.7</v>
      </c>
      <c r="K6" s="31">
        <v>1.6</v>
      </c>
      <c r="L6" s="23">
        <v>100</v>
      </c>
      <c r="M6" s="24">
        <v>78.099999999999994</v>
      </c>
      <c r="N6" s="24">
        <v>1.6</v>
      </c>
      <c r="O6" s="24">
        <v>0.7</v>
      </c>
      <c r="P6" s="24">
        <v>9.8000000000000007</v>
      </c>
      <c r="Q6" s="24">
        <v>1.1000000000000001</v>
      </c>
      <c r="R6" s="24">
        <v>3.2</v>
      </c>
      <c r="S6" s="25">
        <v>5.5</v>
      </c>
    </row>
    <row r="7" spans="1:19" ht="13.5" customHeight="1" x14ac:dyDescent="0.15">
      <c r="B7" s="54" t="s">
        <v>64</v>
      </c>
      <c r="C7" s="52" t="s">
        <v>276</v>
      </c>
      <c r="D7" s="26">
        <v>2335</v>
      </c>
      <c r="E7" s="27">
        <v>626</v>
      </c>
      <c r="F7" s="27">
        <v>154</v>
      </c>
      <c r="G7" s="27">
        <v>1042</v>
      </c>
      <c r="H7" s="27">
        <v>150</v>
      </c>
      <c r="I7" s="27">
        <v>345</v>
      </c>
      <c r="J7" s="27" t="s">
        <v>132</v>
      </c>
      <c r="K7" s="32">
        <v>18</v>
      </c>
      <c r="L7" s="26">
        <v>2335</v>
      </c>
      <c r="M7" s="27">
        <v>1830</v>
      </c>
      <c r="N7" s="27">
        <v>38</v>
      </c>
      <c r="O7" s="27">
        <v>18</v>
      </c>
      <c r="P7" s="27">
        <v>228</v>
      </c>
      <c r="Q7" s="27">
        <v>27</v>
      </c>
      <c r="R7" s="27">
        <v>70</v>
      </c>
      <c r="S7" s="28">
        <v>124</v>
      </c>
    </row>
    <row r="8" spans="1:19" ht="13.5" customHeight="1" x14ac:dyDescent="0.15">
      <c r="B8" s="55"/>
      <c r="C8" s="53"/>
      <c r="D8" s="23">
        <v>100</v>
      </c>
      <c r="E8" s="24">
        <v>26.8</v>
      </c>
      <c r="F8" s="24">
        <v>6.6</v>
      </c>
      <c r="G8" s="24">
        <v>44.6</v>
      </c>
      <c r="H8" s="24">
        <v>6.4</v>
      </c>
      <c r="I8" s="24">
        <v>14.8</v>
      </c>
      <c r="J8" s="24" t="s">
        <v>132</v>
      </c>
      <c r="K8" s="31">
        <v>0.8</v>
      </c>
      <c r="L8" s="23">
        <v>100</v>
      </c>
      <c r="M8" s="24">
        <v>78.400000000000006</v>
      </c>
      <c r="N8" s="24">
        <v>1.6</v>
      </c>
      <c r="O8" s="24">
        <v>0.8</v>
      </c>
      <c r="P8" s="24">
        <v>9.8000000000000007</v>
      </c>
      <c r="Q8" s="24">
        <v>1.2</v>
      </c>
      <c r="R8" s="24">
        <v>3</v>
      </c>
      <c r="S8" s="25">
        <v>5.3</v>
      </c>
    </row>
    <row r="9" spans="1:19" ht="13.5" customHeight="1" x14ac:dyDescent="0.15">
      <c r="B9" s="55"/>
      <c r="C9" s="52" t="s">
        <v>277</v>
      </c>
      <c r="D9" s="26">
        <v>2073</v>
      </c>
      <c r="E9" s="27">
        <v>546</v>
      </c>
      <c r="F9" s="27">
        <v>130</v>
      </c>
      <c r="G9" s="27">
        <v>920</v>
      </c>
      <c r="H9" s="27">
        <v>138</v>
      </c>
      <c r="I9" s="27">
        <v>299</v>
      </c>
      <c r="J9" s="27">
        <v>9</v>
      </c>
      <c r="K9" s="32">
        <v>31</v>
      </c>
      <c r="L9" s="26">
        <v>2073</v>
      </c>
      <c r="M9" s="27">
        <v>1764</v>
      </c>
      <c r="N9" s="27">
        <v>36</v>
      </c>
      <c r="O9" s="27">
        <v>15</v>
      </c>
      <c r="P9" s="27">
        <v>216</v>
      </c>
      <c r="Q9" s="27">
        <v>26</v>
      </c>
      <c r="R9" s="27">
        <v>3</v>
      </c>
      <c r="S9" s="28">
        <v>13</v>
      </c>
    </row>
    <row r="10" spans="1:19" ht="13.5" customHeight="1" x14ac:dyDescent="0.15">
      <c r="B10" s="55"/>
      <c r="C10" s="53"/>
      <c r="D10" s="23">
        <v>100</v>
      </c>
      <c r="E10" s="24">
        <v>26.3</v>
      </c>
      <c r="F10" s="24">
        <v>6.3</v>
      </c>
      <c r="G10" s="24">
        <v>44.4</v>
      </c>
      <c r="H10" s="24">
        <v>6.7</v>
      </c>
      <c r="I10" s="24">
        <v>14.4</v>
      </c>
      <c r="J10" s="24">
        <v>0.4</v>
      </c>
      <c r="K10" s="31">
        <v>1.5</v>
      </c>
      <c r="L10" s="23">
        <v>100</v>
      </c>
      <c r="M10" s="24">
        <v>85.1</v>
      </c>
      <c r="N10" s="24">
        <v>1.7</v>
      </c>
      <c r="O10" s="24">
        <v>0.7</v>
      </c>
      <c r="P10" s="24">
        <v>10.4</v>
      </c>
      <c r="Q10" s="24">
        <v>1.3</v>
      </c>
      <c r="R10" s="24">
        <v>0.1</v>
      </c>
      <c r="S10" s="25">
        <v>0.6</v>
      </c>
    </row>
    <row r="11" spans="1:19" ht="13.5" customHeight="1" x14ac:dyDescent="0.15">
      <c r="B11" s="55"/>
      <c r="C11" s="52" t="s">
        <v>278</v>
      </c>
      <c r="D11" s="26">
        <v>339</v>
      </c>
      <c r="E11" s="27">
        <v>128</v>
      </c>
      <c r="F11" s="27">
        <v>19</v>
      </c>
      <c r="G11" s="27">
        <v>122</v>
      </c>
      <c r="H11" s="27">
        <v>29</v>
      </c>
      <c r="I11" s="27">
        <v>25</v>
      </c>
      <c r="J11" s="27">
        <v>3</v>
      </c>
      <c r="K11" s="32">
        <v>13</v>
      </c>
      <c r="L11" s="26">
        <v>339</v>
      </c>
      <c r="M11" s="27">
        <v>232</v>
      </c>
      <c r="N11" s="27">
        <v>8</v>
      </c>
      <c r="O11" s="27">
        <v>1</v>
      </c>
      <c r="P11" s="27">
        <v>43</v>
      </c>
      <c r="Q11" s="27">
        <v>4</v>
      </c>
      <c r="R11" s="27">
        <v>19</v>
      </c>
      <c r="S11" s="28">
        <v>32</v>
      </c>
    </row>
    <row r="12" spans="1:19" ht="13.5" customHeight="1" x14ac:dyDescent="0.15">
      <c r="B12" s="55"/>
      <c r="C12" s="53"/>
      <c r="D12" s="23">
        <v>100</v>
      </c>
      <c r="E12" s="24">
        <v>37.799999999999997</v>
      </c>
      <c r="F12" s="24">
        <v>5.6</v>
      </c>
      <c r="G12" s="24">
        <v>36</v>
      </c>
      <c r="H12" s="24">
        <v>8.6</v>
      </c>
      <c r="I12" s="24">
        <v>7.4</v>
      </c>
      <c r="J12" s="24">
        <v>0.9</v>
      </c>
      <c r="K12" s="31">
        <v>3.8</v>
      </c>
      <c r="L12" s="23">
        <v>100</v>
      </c>
      <c r="M12" s="24">
        <v>68.400000000000006</v>
      </c>
      <c r="N12" s="24">
        <v>2.4</v>
      </c>
      <c r="O12" s="24">
        <v>0.3</v>
      </c>
      <c r="P12" s="24">
        <v>12.7</v>
      </c>
      <c r="Q12" s="24">
        <v>1.2</v>
      </c>
      <c r="R12" s="24">
        <v>5.6</v>
      </c>
      <c r="S12" s="25">
        <v>9.4</v>
      </c>
    </row>
    <row r="13" spans="1:19" ht="13.5" customHeight="1" x14ac:dyDescent="0.15">
      <c r="B13" s="55"/>
      <c r="C13" s="52" t="s">
        <v>279</v>
      </c>
      <c r="D13" s="26">
        <v>2080</v>
      </c>
      <c r="E13" s="27">
        <v>566</v>
      </c>
      <c r="F13" s="27">
        <v>131</v>
      </c>
      <c r="G13" s="27">
        <v>932</v>
      </c>
      <c r="H13" s="27">
        <v>133</v>
      </c>
      <c r="I13" s="27">
        <v>279</v>
      </c>
      <c r="J13" s="27">
        <v>14</v>
      </c>
      <c r="K13" s="32">
        <v>25</v>
      </c>
      <c r="L13" s="26">
        <v>2080</v>
      </c>
      <c r="M13" s="27">
        <v>1669</v>
      </c>
      <c r="N13" s="27">
        <v>30</v>
      </c>
      <c r="O13" s="27">
        <v>17</v>
      </c>
      <c r="P13" s="27">
        <v>207</v>
      </c>
      <c r="Q13" s="27">
        <v>19</v>
      </c>
      <c r="R13" s="27">
        <v>51</v>
      </c>
      <c r="S13" s="28">
        <v>87</v>
      </c>
    </row>
    <row r="14" spans="1:19" ht="13.5" customHeight="1" x14ac:dyDescent="0.15">
      <c r="B14" s="55"/>
      <c r="C14" s="53"/>
      <c r="D14" s="23">
        <v>100</v>
      </c>
      <c r="E14" s="24">
        <v>27.2</v>
      </c>
      <c r="F14" s="24">
        <v>6.3</v>
      </c>
      <c r="G14" s="24">
        <v>44.8</v>
      </c>
      <c r="H14" s="24">
        <v>6.4</v>
      </c>
      <c r="I14" s="24">
        <v>13.4</v>
      </c>
      <c r="J14" s="24">
        <v>0.7</v>
      </c>
      <c r="K14" s="31">
        <v>1.2</v>
      </c>
      <c r="L14" s="23">
        <v>100</v>
      </c>
      <c r="M14" s="24">
        <v>80.2</v>
      </c>
      <c r="N14" s="24">
        <v>1.4</v>
      </c>
      <c r="O14" s="24">
        <v>0.8</v>
      </c>
      <c r="P14" s="24">
        <v>10</v>
      </c>
      <c r="Q14" s="24">
        <v>0.9</v>
      </c>
      <c r="R14" s="24">
        <v>2.5</v>
      </c>
      <c r="S14" s="25">
        <v>4.2</v>
      </c>
    </row>
    <row r="15" spans="1:19" ht="13.5" customHeight="1" x14ac:dyDescent="0.15">
      <c r="B15" s="55"/>
      <c r="C15" s="52" t="s">
        <v>109</v>
      </c>
      <c r="D15" s="26">
        <v>46</v>
      </c>
      <c r="E15" s="27">
        <v>13</v>
      </c>
      <c r="F15" s="27">
        <v>2</v>
      </c>
      <c r="G15" s="27">
        <v>16</v>
      </c>
      <c r="H15" s="27">
        <v>4</v>
      </c>
      <c r="I15" s="27">
        <v>7</v>
      </c>
      <c r="J15" s="27">
        <v>1</v>
      </c>
      <c r="K15" s="32">
        <v>3</v>
      </c>
      <c r="L15" s="26">
        <v>46</v>
      </c>
      <c r="M15" s="27">
        <v>24</v>
      </c>
      <c r="N15" s="27">
        <v>4</v>
      </c>
      <c r="O15" s="27" t="s">
        <v>147</v>
      </c>
      <c r="P15" s="27">
        <v>3</v>
      </c>
      <c r="Q15" s="27" t="s">
        <v>132</v>
      </c>
      <c r="R15" s="27">
        <v>6</v>
      </c>
      <c r="S15" s="28">
        <v>9</v>
      </c>
    </row>
    <row r="16" spans="1:19" ht="13.5" customHeight="1" x14ac:dyDescent="0.15">
      <c r="B16" s="55"/>
      <c r="C16" s="53"/>
      <c r="D16" s="23">
        <v>100</v>
      </c>
      <c r="E16" s="24">
        <v>28.3</v>
      </c>
      <c r="F16" s="24">
        <v>4.3</v>
      </c>
      <c r="G16" s="24">
        <v>34.799999999999997</v>
      </c>
      <c r="H16" s="24">
        <v>8.6999999999999993</v>
      </c>
      <c r="I16" s="24">
        <v>15.2</v>
      </c>
      <c r="J16" s="24">
        <v>2.2000000000000002</v>
      </c>
      <c r="K16" s="31">
        <v>6.5</v>
      </c>
      <c r="L16" s="23">
        <v>100</v>
      </c>
      <c r="M16" s="24">
        <v>52.2</v>
      </c>
      <c r="N16" s="24">
        <v>8.6999999999999993</v>
      </c>
      <c r="O16" s="24" t="s">
        <v>132</v>
      </c>
      <c r="P16" s="24">
        <v>6.5</v>
      </c>
      <c r="Q16" s="24" t="s">
        <v>132</v>
      </c>
      <c r="R16" s="24">
        <v>13</v>
      </c>
      <c r="S16" s="25">
        <v>19.600000000000001</v>
      </c>
    </row>
    <row r="17" spans="2:19" ht="13.5" customHeight="1" x14ac:dyDescent="0.15">
      <c r="B17" s="55"/>
      <c r="C17" s="52" t="s">
        <v>99</v>
      </c>
      <c r="D17" s="26">
        <v>17</v>
      </c>
      <c r="E17" s="27">
        <v>4</v>
      </c>
      <c r="F17" s="27" t="s">
        <v>196</v>
      </c>
      <c r="G17" s="27">
        <v>5</v>
      </c>
      <c r="H17" s="27">
        <v>4</v>
      </c>
      <c r="I17" s="27">
        <v>4</v>
      </c>
      <c r="J17" s="27" t="s">
        <v>132</v>
      </c>
      <c r="K17" s="32" t="s">
        <v>196</v>
      </c>
      <c r="L17" s="26">
        <v>17</v>
      </c>
      <c r="M17" s="27">
        <v>14</v>
      </c>
      <c r="N17" s="27" t="s">
        <v>132</v>
      </c>
      <c r="O17" s="27" t="s">
        <v>132</v>
      </c>
      <c r="P17" s="27">
        <v>2</v>
      </c>
      <c r="Q17" s="27" t="s">
        <v>132</v>
      </c>
      <c r="R17" s="27" t="s">
        <v>132</v>
      </c>
      <c r="S17" s="28">
        <v>1</v>
      </c>
    </row>
    <row r="18" spans="2:19" ht="13.5" customHeight="1" x14ac:dyDescent="0.15">
      <c r="B18" s="56"/>
      <c r="C18" s="51"/>
      <c r="D18" s="20">
        <v>100</v>
      </c>
      <c r="E18" s="21">
        <v>23.5</v>
      </c>
      <c r="F18" s="21" t="s">
        <v>196</v>
      </c>
      <c r="G18" s="21">
        <v>29.4</v>
      </c>
      <c r="H18" s="21">
        <v>23.5</v>
      </c>
      <c r="I18" s="21">
        <v>23.5</v>
      </c>
      <c r="J18" s="21" t="s">
        <v>132</v>
      </c>
      <c r="K18" s="33" t="s">
        <v>132</v>
      </c>
      <c r="L18" s="20">
        <v>100</v>
      </c>
      <c r="M18" s="21">
        <v>82.4</v>
      </c>
      <c r="N18" s="21" t="s">
        <v>132</v>
      </c>
      <c r="O18" s="21" t="s">
        <v>132</v>
      </c>
      <c r="P18" s="21">
        <v>11.8</v>
      </c>
      <c r="Q18" s="21" t="s">
        <v>132</v>
      </c>
      <c r="R18" s="21" t="s">
        <v>132</v>
      </c>
      <c r="S18" s="22">
        <v>5.9</v>
      </c>
    </row>
  </sheetData>
  <mergeCells count="13">
    <mergeCell ref="M3:S3"/>
    <mergeCell ref="D3:D4"/>
    <mergeCell ref="L3:L4"/>
    <mergeCell ref="B7:B18"/>
    <mergeCell ref="B3:C4"/>
    <mergeCell ref="B5:C6"/>
    <mergeCell ref="C7:C8"/>
    <mergeCell ref="C9:C10"/>
    <mergeCell ref="C11:C12"/>
    <mergeCell ref="C13:C14"/>
    <mergeCell ref="C15:C16"/>
    <mergeCell ref="C17:C18"/>
    <mergeCell ref="E3:K3"/>
  </mergeCells>
  <phoneticPr fontId="2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8"/>
  <sheetViews>
    <sheetView workbookViewId="0"/>
  </sheetViews>
  <sheetFormatPr defaultColWidth="9.625" defaultRowHeight="13.5" customHeight="1" x14ac:dyDescent="0.15"/>
  <cols>
    <col min="2" max="2" width="9.875" customWidth="1"/>
    <col min="3" max="3" width="26" customWidth="1"/>
  </cols>
  <sheetData>
    <row r="1" spans="1:26" ht="13.5" customHeight="1" x14ac:dyDescent="0.15">
      <c r="A1" s="13" t="str">
        <f>HYPERLINK("#目次!A"&amp;ROW(目次!$A$529),"[23]")</f>
        <v>[23]</v>
      </c>
    </row>
    <row r="2" spans="1:26" ht="13.5" customHeight="1" x14ac:dyDescent="0.15">
      <c r="B2" s="14" t="s">
        <v>298</v>
      </c>
    </row>
    <row r="3" spans="1:26" ht="20.25" customHeight="1" x14ac:dyDescent="0.15">
      <c r="B3" s="45"/>
      <c r="C3" s="46"/>
      <c r="D3" s="43" t="s">
        <v>95</v>
      </c>
      <c r="E3" s="40" t="s">
        <v>3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2"/>
    </row>
    <row r="4" spans="1:26" ht="40.5" customHeight="1" x14ac:dyDescent="0.15">
      <c r="B4" s="47"/>
      <c r="C4" s="48"/>
      <c r="D4" s="44"/>
      <c r="E4" s="15" t="s">
        <v>111</v>
      </c>
      <c r="F4" s="15" t="s">
        <v>112</v>
      </c>
      <c r="G4" s="15" t="s">
        <v>113</v>
      </c>
      <c r="H4" s="15" t="s">
        <v>114</v>
      </c>
      <c r="I4" s="15" t="s">
        <v>115</v>
      </c>
      <c r="J4" s="15" t="s">
        <v>116</v>
      </c>
      <c r="K4" s="15" t="s">
        <v>117</v>
      </c>
      <c r="L4" s="15" t="s">
        <v>118</v>
      </c>
      <c r="M4" s="15" t="s">
        <v>119</v>
      </c>
      <c r="N4" s="15" t="s">
        <v>120</v>
      </c>
      <c r="O4" s="15" t="s">
        <v>121</v>
      </c>
      <c r="P4" s="15" t="s">
        <v>122</v>
      </c>
      <c r="Q4" s="15" t="s">
        <v>123</v>
      </c>
      <c r="R4" s="15" t="s">
        <v>124</v>
      </c>
      <c r="S4" s="15" t="s">
        <v>125</v>
      </c>
      <c r="T4" s="15" t="s">
        <v>126</v>
      </c>
      <c r="U4" s="15" t="s">
        <v>99</v>
      </c>
      <c r="V4" s="15" t="s">
        <v>127</v>
      </c>
      <c r="W4" s="15" t="s">
        <v>128</v>
      </c>
      <c r="X4" s="15" t="s">
        <v>129</v>
      </c>
      <c r="Y4" s="15" t="s">
        <v>130</v>
      </c>
      <c r="Z4" s="16" t="s">
        <v>131</v>
      </c>
    </row>
    <row r="5" spans="1:26" ht="13.5" customHeight="1" x14ac:dyDescent="0.15">
      <c r="B5" s="43" t="s">
        <v>95</v>
      </c>
      <c r="C5" s="49"/>
      <c r="D5" s="17">
        <v>2715</v>
      </c>
      <c r="E5" s="18">
        <v>8</v>
      </c>
      <c r="F5" s="18">
        <v>27</v>
      </c>
      <c r="G5" s="18">
        <v>52</v>
      </c>
      <c r="H5" s="18">
        <v>64</v>
      </c>
      <c r="I5" s="18">
        <v>91</v>
      </c>
      <c r="J5" s="18">
        <v>98</v>
      </c>
      <c r="K5" s="18">
        <v>114</v>
      </c>
      <c r="L5" s="18">
        <v>138</v>
      </c>
      <c r="M5" s="18">
        <v>148</v>
      </c>
      <c r="N5" s="18">
        <v>179</v>
      </c>
      <c r="O5" s="18">
        <v>330</v>
      </c>
      <c r="P5" s="18">
        <v>286</v>
      </c>
      <c r="Q5" s="18">
        <v>303</v>
      </c>
      <c r="R5" s="18">
        <v>194</v>
      </c>
      <c r="S5" s="18">
        <v>208</v>
      </c>
      <c r="T5" s="18">
        <v>415</v>
      </c>
      <c r="U5" s="18">
        <v>60</v>
      </c>
      <c r="V5" s="18">
        <v>151</v>
      </c>
      <c r="W5" s="18">
        <v>441</v>
      </c>
      <c r="X5" s="18">
        <v>657</v>
      </c>
      <c r="Y5" s="18">
        <v>589</v>
      </c>
      <c r="Z5" s="19">
        <v>817</v>
      </c>
    </row>
    <row r="6" spans="1:26" ht="13.5" customHeight="1" x14ac:dyDescent="0.15">
      <c r="B6" s="57"/>
      <c r="C6" s="53"/>
      <c r="D6" s="23">
        <v>100</v>
      </c>
      <c r="E6" s="24">
        <v>0.3</v>
      </c>
      <c r="F6" s="24">
        <v>1</v>
      </c>
      <c r="G6" s="24">
        <v>1.9</v>
      </c>
      <c r="H6" s="24">
        <v>2.4</v>
      </c>
      <c r="I6" s="24">
        <v>3.4</v>
      </c>
      <c r="J6" s="24">
        <v>3.6</v>
      </c>
      <c r="K6" s="24">
        <v>4.2</v>
      </c>
      <c r="L6" s="24">
        <v>5.0999999999999996</v>
      </c>
      <c r="M6" s="24">
        <v>5.5</v>
      </c>
      <c r="N6" s="24">
        <v>6.6</v>
      </c>
      <c r="O6" s="24">
        <v>12.2</v>
      </c>
      <c r="P6" s="24">
        <v>10.5</v>
      </c>
      <c r="Q6" s="24">
        <v>11.2</v>
      </c>
      <c r="R6" s="24">
        <v>7.1</v>
      </c>
      <c r="S6" s="24">
        <v>7.7</v>
      </c>
      <c r="T6" s="24">
        <v>15.3</v>
      </c>
      <c r="U6" s="24">
        <v>2.2000000000000002</v>
      </c>
      <c r="V6" s="24">
        <v>5.6</v>
      </c>
      <c r="W6" s="24">
        <v>16.2</v>
      </c>
      <c r="X6" s="24">
        <v>24.2</v>
      </c>
      <c r="Y6" s="24">
        <v>21.7</v>
      </c>
      <c r="Z6" s="25">
        <v>30.1</v>
      </c>
    </row>
    <row r="7" spans="1:26" ht="13.5" customHeight="1" x14ac:dyDescent="0.15">
      <c r="B7" s="54" t="s">
        <v>70</v>
      </c>
      <c r="C7" s="52" t="s">
        <v>299</v>
      </c>
      <c r="D7" s="26">
        <v>107</v>
      </c>
      <c r="E7" s="27" t="s">
        <v>132</v>
      </c>
      <c r="F7" s="27">
        <v>2</v>
      </c>
      <c r="G7" s="27">
        <v>14</v>
      </c>
      <c r="H7" s="27">
        <v>14</v>
      </c>
      <c r="I7" s="27">
        <v>21</v>
      </c>
      <c r="J7" s="27">
        <v>6</v>
      </c>
      <c r="K7" s="27">
        <v>5</v>
      </c>
      <c r="L7" s="27">
        <v>9</v>
      </c>
      <c r="M7" s="27">
        <v>6</v>
      </c>
      <c r="N7" s="27">
        <v>3</v>
      </c>
      <c r="O7" s="27">
        <v>7</v>
      </c>
      <c r="P7" s="27">
        <v>4</v>
      </c>
      <c r="Q7" s="27">
        <v>4</v>
      </c>
      <c r="R7" s="27">
        <v>2</v>
      </c>
      <c r="S7" s="27">
        <v>2</v>
      </c>
      <c r="T7" s="27">
        <v>8</v>
      </c>
      <c r="U7" s="27" t="s">
        <v>132</v>
      </c>
      <c r="V7" s="27">
        <v>30</v>
      </c>
      <c r="W7" s="27">
        <v>41</v>
      </c>
      <c r="X7" s="27">
        <v>16</v>
      </c>
      <c r="Y7" s="27">
        <v>8</v>
      </c>
      <c r="Z7" s="28">
        <v>12</v>
      </c>
    </row>
    <row r="8" spans="1:26" ht="13.5" customHeight="1" x14ac:dyDescent="0.15">
      <c r="B8" s="55"/>
      <c r="C8" s="53"/>
      <c r="D8" s="23">
        <v>100</v>
      </c>
      <c r="E8" s="24" t="s">
        <v>196</v>
      </c>
      <c r="F8" s="24">
        <v>1.9</v>
      </c>
      <c r="G8" s="24">
        <v>13.1</v>
      </c>
      <c r="H8" s="24">
        <v>13.1</v>
      </c>
      <c r="I8" s="24">
        <v>19.600000000000001</v>
      </c>
      <c r="J8" s="24">
        <v>5.6</v>
      </c>
      <c r="K8" s="24">
        <v>4.7</v>
      </c>
      <c r="L8" s="24">
        <v>8.4</v>
      </c>
      <c r="M8" s="24">
        <v>5.6</v>
      </c>
      <c r="N8" s="24">
        <v>2.8</v>
      </c>
      <c r="O8" s="24">
        <v>6.5</v>
      </c>
      <c r="P8" s="24">
        <v>3.7</v>
      </c>
      <c r="Q8" s="24">
        <v>3.7</v>
      </c>
      <c r="R8" s="24">
        <v>1.9</v>
      </c>
      <c r="S8" s="24">
        <v>1.9</v>
      </c>
      <c r="T8" s="24">
        <v>7.5</v>
      </c>
      <c r="U8" s="24" t="s">
        <v>132</v>
      </c>
      <c r="V8" s="24">
        <v>28</v>
      </c>
      <c r="W8" s="24">
        <v>38.299999999999997</v>
      </c>
      <c r="X8" s="24">
        <v>15</v>
      </c>
      <c r="Y8" s="24">
        <v>7.5</v>
      </c>
      <c r="Z8" s="25">
        <v>11.2</v>
      </c>
    </row>
    <row r="9" spans="1:26" ht="13.5" customHeight="1" x14ac:dyDescent="0.15">
      <c r="B9" s="55"/>
      <c r="C9" s="52" t="s">
        <v>300</v>
      </c>
      <c r="D9" s="26">
        <v>513</v>
      </c>
      <c r="E9" s="27">
        <v>3</v>
      </c>
      <c r="F9" s="27">
        <v>7</v>
      </c>
      <c r="G9" s="27">
        <v>19</v>
      </c>
      <c r="H9" s="27">
        <v>23</v>
      </c>
      <c r="I9" s="27">
        <v>29</v>
      </c>
      <c r="J9" s="27">
        <v>27</v>
      </c>
      <c r="K9" s="27">
        <v>25</v>
      </c>
      <c r="L9" s="27">
        <v>23</v>
      </c>
      <c r="M9" s="27">
        <v>32</v>
      </c>
      <c r="N9" s="27">
        <v>41</v>
      </c>
      <c r="O9" s="27">
        <v>60</v>
      </c>
      <c r="P9" s="27">
        <v>38</v>
      </c>
      <c r="Q9" s="27">
        <v>44</v>
      </c>
      <c r="R9" s="27">
        <v>22</v>
      </c>
      <c r="S9" s="27">
        <v>32</v>
      </c>
      <c r="T9" s="27">
        <v>80</v>
      </c>
      <c r="U9" s="27">
        <v>8</v>
      </c>
      <c r="V9" s="27">
        <v>52</v>
      </c>
      <c r="W9" s="27">
        <v>104</v>
      </c>
      <c r="X9" s="27">
        <v>133</v>
      </c>
      <c r="Y9" s="27">
        <v>82</v>
      </c>
      <c r="Z9" s="28">
        <v>134</v>
      </c>
    </row>
    <row r="10" spans="1:26" ht="13.5" customHeight="1" x14ac:dyDescent="0.15">
      <c r="B10" s="55"/>
      <c r="C10" s="53"/>
      <c r="D10" s="23">
        <v>100</v>
      </c>
      <c r="E10" s="24">
        <v>0.6</v>
      </c>
      <c r="F10" s="24">
        <v>1.4</v>
      </c>
      <c r="G10" s="24">
        <v>3.7</v>
      </c>
      <c r="H10" s="24">
        <v>4.5</v>
      </c>
      <c r="I10" s="24">
        <v>5.7</v>
      </c>
      <c r="J10" s="24">
        <v>5.3</v>
      </c>
      <c r="K10" s="24">
        <v>4.9000000000000004</v>
      </c>
      <c r="L10" s="24">
        <v>4.5</v>
      </c>
      <c r="M10" s="24">
        <v>6.2</v>
      </c>
      <c r="N10" s="24">
        <v>8</v>
      </c>
      <c r="O10" s="24">
        <v>11.7</v>
      </c>
      <c r="P10" s="24">
        <v>7.4</v>
      </c>
      <c r="Q10" s="24">
        <v>8.6</v>
      </c>
      <c r="R10" s="24">
        <v>4.3</v>
      </c>
      <c r="S10" s="24">
        <v>6.2</v>
      </c>
      <c r="T10" s="24">
        <v>15.6</v>
      </c>
      <c r="U10" s="24">
        <v>1.6</v>
      </c>
      <c r="V10" s="24">
        <v>10.1</v>
      </c>
      <c r="W10" s="24">
        <v>20.3</v>
      </c>
      <c r="X10" s="24">
        <v>25.9</v>
      </c>
      <c r="Y10" s="24">
        <v>16</v>
      </c>
      <c r="Z10" s="25">
        <v>26.1</v>
      </c>
    </row>
    <row r="11" spans="1:26" ht="13.5" customHeight="1" x14ac:dyDescent="0.15">
      <c r="B11" s="55"/>
      <c r="C11" s="52" t="s">
        <v>301</v>
      </c>
      <c r="D11" s="26">
        <v>1177</v>
      </c>
      <c r="E11" s="27">
        <v>3</v>
      </c>
      <c r="F11" s="27">
        <v>11</v>
      </c>
      <c r="G11" s="27">
        <v>11</v>
      </c>
      <c r="H11" s="27">
        <v>15</v>
      </c>
      <c r="I11" s="27">
        <v>26</v>
      </c>
      <c r="J11" s="27">
        <v>31</v>
      </c>
      <c r="K11" s="27">
        <v>41</v>
      </c>
      <c r="L11" s="27">
        <v>50</v>
      </c>
      <c r="M11" s="27">
        <v>59</v>
      </c>
      <c r="N11" s="27">
        <v>85</v>
      </c>
      <c r="O11" s="27">
        <v>151</v>
      </c>
      <c r="P11" s="27">
        <v>129</v>
      </c>
      <c r="Q11" s="27">
        <v>148</v>
      </c>
      <c r="R11" s="27">
        <v>97</v>
      </c>
      <c r="S11" s="27">
        <v>106</v>
      </c>
      <c r="T11" s="27">
        <v>184</v>
      </c>
      <c r="U11" s="27">
        <v>30</v>
      </c>
      <c r="V11" s="27">
        <v>40</v>
      </c>
      <c r="W11" s="27">
        <v>148</v>
      </c>
      <c r="X11" s="27">
        <v>295</v>
      </c>
      <c r="Y11" s="27">
        <v>277</v>
      </c>
      <c r="Z11" s="28">
        <v>387</v>
      </c>
    </row>
    <row r="12" spans="1:26" ht="13.5" customHeight="1" x14ac:dyDescent="0.15">
      <c r="B12" s="55"/>
      <c r="C12" s="53"/>
      <c r="D12" s="23">
        <v>100</v>
      </c>
      <c r="E12" s="24">
        <v>0.3</v>
      </c>
      <c r="F12" s="24">
        <v>0.9</v>
      </c>
      <c r="G12" s="24">
        <v>0.9</v>
      </c>
      <c r="H12" s="24">
        <v>1.3</v>
      </c>
      <c r="I12" s="24">
        <v>2.2000000000000002</v>
      </c>
      <c r="J12" s="24">
        <v>2.6</v>
      </c>
      <c r="K12" s="24">
        <v>3.5</v>
      </c>
      <c r="L12" s="24">
        <v>4.2</v>
      </c>
      <c r="M12" s="24">
        <v>5</v>
      </c>
      <c r="N12" s="24">
        <v>7.2</v>
      </c>
      <c r="O12" s="24">
        <v>12.8</v>
      </c>
      <c r="P12" s="24">
        <v>11</v>
      </c>
      <c r="Q12" s="24">
        <v>12.6</v>
      </c>
      <c r="R12" s="24">
        <v>8.1999999999999993</v>
      </c>
      <c r="S12" s="24">
        <v>9</v>
      </c>
      <c r="T12" s="24">
        <v>15.6</v>
      </c>
      <c r="U12" s="24">
        <v>2.5</v>
      </c>
      <c r="V12" s="24">
        <v>3.4</v>
      </c>
      <c r="W12" s="24">
        <v>12.6</v>
      </c>
      <c r="X12" s="24">
        <v>25.1</v>
      </c>
      <c r="Y12" s="24">
        <v>23.5</v>
      </c>
      <c r="Z12" s="25">
        <v>32.9</v>
      </c>
    </row>
    <row r="13" spans="1:26" ht="13.5" customHeight="1" x14ac:dyDescent="0.15">
      <c r="B13" s="55"/>
      <c r="C13" s="52" t="s">
        <v>302</v>
      </c>
      <c r="D13" s="26">
        <v>602</v>
      </c>
      <c r="E13" s="27" t="s">
        <v>196</v>
      </c>
      <c r="F13" s="27">
        <v>3</v>
      </c>
      <c r="G13" s="27">
        <v>4</v>
      </c>
      <c r="H13" s="27">
        <v>8</v>
      </c>
      <c r="I13" s="27">
        <v>6</v>
      </c>
      <c r="J13" s="27">
        <v>23</v>
      </c>
      <c r="K13" s="27">
        <v>27</v>
      </c>
      <c r="L13" s="27">
        <v>34</v>
      </c>
      <c r="M13" s="27">
        <v>31</v>
      </c>
      <c r="N13" s="27">
        <v>35</v>
      </c>
      <c r="O13" s="27">
        <v>70</v>
      </c>
      <c r="P13" s="27">
        <v>73</v>
      </c>
      <c r="Q13" s="27">
        <v>72</v>
      </c>
      <c r="R13" s="27">
        <v>48</v>
      </c>
      <c r="S13" s="27">
        <v>54</v>
      </c>
      <c r="T13" s="27">
        <v>103</v>
      </c>
      <c r="U13" s="27">
        <v>11</v>
      </c>
      <c r="V13" s="27">
        <v>15</v>
      </c>
      <c r="W13" s="27">
        <v>90</v>
      </c>
      <c r="X13" s="27">
        <v>136</v>
      </c>
      <c r="Y13" s="27">
        <v>145</v>
      </c>
      <c r="Z13" s="28">
        <v>205</v>
      </c>
    </row>
    <row r="14" spans="1:26" ht="13.5" customHeight="1" x14ac:dyDescent="0.15">
      <c r="B14" s="55"/>
      <c r="C14" s="53"/>
      <c r="D14" s="23">
        <v>100</v>
      </c>
      <c r="E14" s="24" t="s">
        <v>147</v>
      </c>
      <c r="F14" s="24">
        <v>0.5</v>
      </c>
      <c r="G14" s="24">
        <v>0.7</v>
      </c>
      <c r="H14" s="24">
        <v>1.3</v>
      </c>
      <c r="I14" s="24">
        <v>1</v>
      </c>
      <c r="J14" s="24">
        <v>3.8</v>
      </c>
      <c r="K14" s="24">
        <v>4.5</v>
      </c>
      <c r="L14" s="24">
        <v>5.6</v>
      </c>
      <c r="M14" s="24">
        <v>5.0999999999999996</v>
      </c>
      <c r="N14" s="24">
        <v>5.8</v>
      </c>
      <c r="O14" s="24">
        <v>11.6</v>
      </c>
      <c r="P14" s="24">
        <v>12.1</v>
      </c>
      <c r="Q14" s="24">
        <v>12</v>
      </c>
      <c r="R14" s="24">
        <v>8</v>
      </c>
      <c r="S14" s="24">
        <v>9</v>
      </c>
      <c r="T14" s="24">
        <v>17.100000000000001</v>
      </c>
      <c r="U14" s="24">
        <v>1.8</v>
      </c>
      <c r="V14" s="24">
        <v>2.5</v>
      </c>
      <c r="W14" s="24">
        <v>15</v>
      </c>
      <c r="X14" s="24">
        <v>22.6</v>
      </c>
      <c r="Y14" s="24">
        <v>24.1</v>
      </c>
      <c r="Z14" s="25">
        <v>34.1</v>
      </c>
    </row>
    <row r="15" spans="1:26" ht="13.5" customHeight="1" x14ac:dyDescent="0.15">
      <c r="B15" s="55"/>
      <c r="C15" s="52" t="s">
        <v>303</v>
      </c>
      <c r="D15" s="26">
        <v>192</v>
      </c>
      <c r="E15" s="27">
        <v>1</v>
      </c>
      <c r="F15" s="27">
        <v>3</v>
      </c>
      <c r="G15" s="27">
        <v>2</v>
      </c>
      <c r="H15" s="27">
        <v>2</v>
      </c>
      <c r="I15" s="27">
        <v>4</v>
      </c>
      <c r="J15" s="27">
        <v>5</v>
      </c>
      <c r="K15" s="27">
        <v>10</v>
      </c>
      <c r="L15" s="27">
        <v>11</v>
      </c>
      <c r="M15" s="27">
        <v>13</v>
      </c>
      <c r="N15" s="27">
        <v>10</v>
      </c>
      <c r="O15" s="27">
        <v>25</v>
      </c>
      <c r="P15" s="27">
        <v>29</v>
      </c>
      <c r="Q15" s="27">
        <v>23</v>
      </c>
      <c r="R15" s="27">
        <v>14</v>
      </c>
      <c r="S15" s="27">
        <v>9</v>
      </c>
      <c r="T15" s="27">
        <v>27</v>
      </c>
      <c r="U15" s="27">
        <v>4</v>
      </c>
      <c r="V15" s="27">
        <v>8</v>
      </c>
      <c r="W15" s="27">
        <v>30</v>
      </c>
      <c r="X15" s="27">
        <v>48</v>
      </c>
      <c r="Y15" s="27">
        <v>52</v>
      </c>
      <c r="Z15" s="28">
        <v>50</v>
      </c>
    </row>
    <row r="16" spans="1:26" ht="13.5" customHeight="1" x14ac:dyDescent="0.15">
      <c r="B16" s="55"/>
      <c r="C16" s="53"/>
      <c r="D16" s="23">
        <v>100</v>
      </c>
      <c r="E16" s="24">
        <v>0.5</v>
      </c>
      <c r="F16" s="24">
        <v>1.6</v>
      </c>
      <c r="G16" s="24">
        <v>1</v>
      </c>
      <c r="H16" s="24">
        <v>1</v>
      </c>
      <c r="I16" s="24">
        <v>2.1</v>
      </c>
      <c r="J16" s="24">
        <v>2.6</v>
      </c>
      <c r="K16" s="24">
        <v>5.2</v>
      </c>
      <c r="L16" s="24">
        <v>5.7</v>
      </c>
      <c r="M16" s="24">
        <v>6.8</v>
      </c>
      <c r="N16" s="24">
        <v>5.2</v>
      </c>
      <c r="O16" s="24">
        <v>13</v>
      </c>
      <c r="P16" s="24">
        <v>15.1</v>
      </c>
      <c r="Q16" s="24">
        <v>12</v>
      </c>
      <c r="R16" s="24">
        <v>7.3</v>
      </c>
      <c r="S16" s="24">
        <v>4.7</v>
      </c>
      <c r="T16" s="24">
        <v>14.1</v>
      </c>
      <c r="U16" s="24">
        <v>2.1</v>
      </c>
      <c r="V16" s="24">
        <v>4.2</v>
      </c>
      <c r="W16" s="24">
        <v>15.6</v>
      </c>
      <c r="X16" s="24">
        <v>25</v>
      </c>
      <c r="Y16" s="24">
        <v>27.1</v>
      </c>
      <c r="Z16" s="25">
        <v>26</v>
      </c>
    </row>
    <row r="17" spans="2:26" ht="13.5" customHeight="1" x14ac:dyDescent="0.15">
      <c r="B17" s="55"/>
      <c r="C17" s="52" t="s">
        <v>304</v>
      </c>
      <c r="D17" s="26">
        <v>73</v>
      </c>
      <c r="E17" s="27" t="s">
        <v>132</v>
      </c>
      <c r="F17" s="27">
        <v>1</v>
      </c>
      <c r="G17" s="27">
        <v>1</v>
      </c>
      <c r="H17" s="27">
        <v>2</v>
      </c>
      <c r="I17" s="27" t="s">
        <v>132</v>
      </c>
      <c r="J17" s="27">
        <v>3</v>
      </c>
      <c r="K17" s="27">
        <v>4</v>
      </c>
      <c r="L17" s="27">
        <v>5</v>
      </c>
      <c r="M17" s="27">
        <v>4</v>
      </c>
      <c r="N17" s="27">
        <v>2</v>
      </c>
      <c r="O17" s="27">
        <v>11</v>
      </c>
      <c r="P17" s="27">
        <v>8</v>
      </c>
      <c r="Q17" s="27">
        <v>8</v>
      </c>
      <c r="R17" s="27">
        <v>8</v>
      </c>
      <c r="S17" s="27">
        <v>3</v>
      </c>
      <c r="T17" s="27">
        <v>9</v>
      </c>
      <c r="U17" s="27">
        <v>4</v>
      </c>
      <c r="V17" s="27">
        <v>4</v>
      </c>
      <c r="W17" s="27">
        <v>12</v>
      </c>
      <c r="X17" s="27">
        <v>17</v>
      </c>
      <c r="Y17" s="27">
        <v>16</v>
      </c>
      <c r="Z17" s="28">
        <v>20</v>
      </c>
    </row>
    <row r="18" spans="2:26" ht="13.5" customHeight="1" x14ac:dyDescent="0.15">
      <c r="B18" s="55"/>
      <c r="C18" s="53"/>
      <c r="D18" s="23">
        <v>100</v>
      </c>
      <c r="E18" s="24" t="s">
        <v>196</v>
      </c>
      <c r="F18" s="24">
        <v>1.4</v>
      </c>
      <c r="G18" s="24">
        <v>1.4</v>
      </c>
      <c r="H18" s="24">
        <v>2.7</v>
      </c>
      <c r="I18" s="24" t="s">
        <v>132</v>
      </c>
      <c r="J18" s="24">
        <v>4.0999999999999996</v>
      </c>
      <c r="K18" s="24">
        <v>5.5</v>
      </c>
      <c r="L18" s="24">
        <v>6.8</v>
      </c>
      <c r="M18" s="24">
        <v>5.5</v>
      </c>
      <c r="N18" s="24">
        <v>2.7</v>
      </c>
      <c r="O18" s="24">
        <v>15.1</v>
      </c>
      <c r="P18" s="24">
        <v>11</v>
      </c>
      <c r="Q18" s="24">
        <v>11</v>
      </c>
      <c r="R18" s="24">
        <v>11</v>
      </c>
      <c r="S18" s="24">
        <v>4.0999999999999996</v>
      </c>
      <c r="T18" s="24">
        <v>12.3</v>
      </c>
      <c r="U18" s="24">
        <v>5.5</v>
      </c>
      <c r="V18" s="24">
        <v>5.5</v>
      </c>
      <c r="W18" s="24">
        <v>16.399999999999999</v>
      </c>
      <c r="X18" s="24">
        <v>23.3</v>
      </c>
      <c r="Y18" s="24">
        <v>21.9</v>
      </c>
      <c r="Z18" s="25">
        <v>27.4</v>
      </c>
    </row>
    <row r="19" spans="2:26" ht="13.5" customHeight="1" x14ac:dyDescent="0.15">
      <c r="B19" s="55"/>
      <c r="C19" s="52" t="s">
        <v>305</v>
      </c>
      <c r="D19" s="26">
        <v>9</v>
      </c>
      <c r="E19" s="27" t="s">
        <v>132</v>
      </c>
      <c r="F19" s="27" t="s">
        <v>132</v>
      </c>
      <c r="G19" s="27" t="s">
        <v>132</v>
      </c>
      <c r="H19" s="27" t="s">
        <v>132</v>
      </c>
      <c r="I19" s="27" t="s">
        <v>132</v>
      </c>
      <c r="J19" s="27">
        <v>1</v>
      </c>
      <c r="K19" s="27" t="s">
        <v>132</v>
      </c>
      <c r="L19" s="27">
        <v>1</v>
      </c>
      <c r="M19" s="27">
        <v>1</v>
      </c>
      <c r="N19" s="27">
        <v>1</v>
      </c>
      <c r="O19" s="27">
        <v>2</v>
      </c>
      <c r="P19" s="27">
        <v>1</v>
      </c>
      <c r="Q19" s="27" t="s">
        <v>132</v>
      </c>
      <c r="R19" s="27">
        <v>1</v>
      </c>
      <c r="S19" s="27">
        <v>1</v>
      </c>
      <c r="T19" s="27" t="s">
        <v>132</v>
      </c>
      <c r="U19" s="27" t="s">
        <v>132</v>
      </c>
      <c r="V19" s="27" t="s">
        <v>132</v>
      </c>
      <c r="W19" s="27">
        <v>2</v>
      </c>
      <c r="X19" s="27">
        <v>4</v>
      </c>
      <c r="Y19" s="27">
        <v>1</v>
      </c>
      <c r="Z19" s="28">
        <v>2</v>
      </c>
    </row>
    <row r="20" spans="2:26" ht="13.5" customHeight="1" x14ac:dyDescent="0.15">
      <c r="B20" s="55"/>
      <c r="C20" s="53"/>
      <c r="D20" s="23">
        <v>100</v>
      </c>
      <c r="E20" s="24" t="s">
        <v>132</v>
      </c>
      <c r="F20" s="24" t="s">
        <v>147</v>
      </c>
      <c r="G20" s="24" t="s">
        <v>132</v>
      </c>
      <c r="H20" s="24" t="s">
        <v>147</v>
      </c>
      <c r="I20" s="24" t="s">
        <v>132</v>
      </c>
      <c r="J20" s="24">
        <v>11.1</v>
      </c>
      <c r="K20" s="24" t="s">
        <v>196</v>
      </c>
      <c r="L20" s="24">
        <v>11.1</v>
      </c>
      <c r="M20" s="24">
        <v>11.1</v>
      </c>
      <c r="N20" s="24">
        <v>11.1</v>
      </c>
      <c r="O20" s="24">
        <v>22.2</v>
      </c>
      <c r="P20" s="24">
        <v>11.1</v>
      </c>
      <c r="Q20" s="24" t="s">
        <v>132</v>
      </c>
      <c r="R20" s="24">
        <v>11.1</v>
      </c>
      <c r="S20" s="24">
        <v>11.1</v>
      </c>
      <c r="T20" s="24" t="s">
        <v>132</v>
      </c>
      <c r="U20" s="24" t="s">
        <v>132</v>
      </c>
      <c r="V20" s="24" t="s">
        <v>132</v>
      </c>
      <c r="W20" s="24">
        <v>22.2</v>
      </c>
      <c r="X20" s="24">
        <v>44.4</v>
      </c>
      <c r="Y20" s="24">
        <v>11.1</v>
      </c>
      <c r="Z20" s="25">
        <v>22.2</v>
      </c>
    </row>
    <row r="21" spans="2:26" ht="13.5" customHeight="1" x14ac:dyDescent="0.15">
      <c r="B21" s="55"/>
      <c r="C21" s="52" t="s">
        <v>306</v>
      </c>
      <c r="D21" s="26">
        <v>8</v>
      </c>
      <c r="E21" s="27" t="s">
        <v>132</v>
      </c>
      <c r="F21" s="27" t="s">
        <v>132</v>
      </c>
      <c r="G21" s="27" t="s">
        <v>147</v>
      </c>
      <c r="H21" s="27" t="s">
        <v>147</v>
      </c>
      <c r="I21" s="27">
        <v>1</v>
      </c>
      <c r="J21" s="27" t="s">
        <v>132</v>
      </c>
      <c r="K21" s="27" t="s">
        <v>132</v>
      </c>
      <c r="L21" s="27" t="s">
        <v>132</v>
      </c>
      <c r="M21" s="27">
        <v>1</v>
      </c>
      <c r="N21" s="27" t="s">
        <v>132</v>
      </c>
      <c r="O21" s="27">
        <v>1</v>
      </c>
      <c r="P21" s="27" t="s">
        <v>132</v>
      </c>
      <c r="Q21" s="27">
        <v>1</v>
      </c>
      <c r="R21" s="27">
        <v>2</v>
      </c>
      <c r="S21" s="27">
        <v>1</v>
      </c>
      <c r="T21" s="27" t="s">
        <v>132</v>
      </c>
      <c r="U21" s="27">
        <v>1</v>
      </c>
      <c r="V21" s="27" t="s">
        <v>132</v>
      </c>
      <c r="W21" s="27">
        <v>1</v>
      </c>
      <c r="X21" s="27">
        <v>2</v>
      </c>
      <c r="Y21" s="27">
        <v>1</v>
      </c>
      <c r="Z21" s="28">
        <v>3</v>
      </c>
    </row>
    <row r="22" spans="2:26" ht="13.5" customHeight="1" x14ac:dyDescent="0.15">
      <c r="B22" s="55"/>
      <c r="C22" s="53"/>
      <c r="D22" s="23">
        <v>100</v>
      </c>
      <c r="E22" s="24" t="s">
        <v>147</v>
      </c>
      <c r="F22" s="24" t="s">
        <v>132</v>
      </c>
      <c r="G22" s="24" t="s">
        <v>132</v>
      </c>
      <c r="H22" s="24" t="s">
        <v>132</v>
      </c>
      <c r="I22" s="24">
        <v>12.5</v>
      </c>
      <c r="J22" s="24" t="s">
        <v>132</v>
      </c>
      <c r="K22" s="24" t="s">
        <v>132</v>
      </c>
      <c r="L22" s="24" t="s">
        <v>132</v>
      </c>
      <c r="M22" s="24">
        <v>12.5</v>
      </c>
      <c r="N22" s="24" t="s">
        <v>132</v>
      </c>
      <c r="O22" s="24">
        <v>12.5</v>
      </c>
      <c r="P22" s="24" t="s">
        <v>132</v>
      </c>
      <c r="Q22" s="24">
        <v>12.5</v>
      </c>
      <c r="R22" s="24">
        <v>25</v>
      </c>
      <c r="S22" s="24">
        <v>12.5</v>
      </c>
      <c r="T22" s="24" t="s">
        <v>132</v>
      </c>
      <c r="U22" s="24">
        <v>12.5</v>
      </c>
      <c r="V22" s="24" t="s">
        <v>132</v>
      </c>
      <c r="W22" s="24">
        <v>12.5</v>
      </c>
      <c r="X22" s="24">
        <v>25</v>
      </c>
      <c r="Y22" s="24">
        <v>12.5</v>
      </c>
      <c r="Z22" s="25">
        <v>37.5</v>
      </c>
    </row>
    <row r="23" spans="2:26" ht="13.5" customHeight="1" x14ac:dyDescent="0.15">
      <c r="B23" s="55"/>
      <c r="C23" s="52" t="s">
        <v>99</v>
      </c>
      <c r="D23" s="26">
        <v>34</v>
      </c>
      <c r="E23" s="27">
        <v>1</v>
      </c>
      <c r="F23" s="27" t="s">
        <v>132</v>
      </c>
      <c r="G23" s="27">
        <v>1</v>
      </c>
      <c r="H23" s="27" t="s">
        <v>132</v>
      </c>
      <c r="I23" s="27">
        <v>4</v>
      </c>
      <c r="J23" s="27">
        <v>2</v>
      </c>
      <c r="K23" s="27">
        <v>2</v>
      </c>
      <c r="L23" s="27">
        <v>5</v>
      </c>
      <c r="M23" s="27">
        <v>1</v>
      </c>
      <c r="N23" s="27">
        <v>2</v>
      </c>
      <c r="O23" s="27">
        <v>3</v>
      </c>
      <c r="P23" s="27">
        <v>4</v>
      </c>
      <c r="Q23" s="27">
        <v>3</v>
      </c>
      <c r="R23" s="27" t="s">
        <v>132</v>
      </c>
      <c r="S23" s="27" t="s">
        <v>132</v>
      </c>
      <c r="T23" s="27">
        <v>4</v>
      </c>
      <c r="U23" s="27">
        <v>2</v>
      </c>
      <c r="V23" s="27">
        <v>2</v>
      </c>
      <c r="W23" s="27">
        <v>13</v>
      </c>
      <c r="X23" s="27">
        <v>6</v>
      </c>
      <c r="Y23" s="27">
        <v>7</v>
      </c>
      <c r="Z23" s="28">
        <v>4</v>
      </c>
    </row>
    <row r="24" spans="2:26" ht="13.5" customHeight="1" x14ac:dyDescent="0.15">
      <c r="B24" s="44"/>
      <c r="C24" s="59"/>
      <c r="D24" s="34">
        <v>100</v>
      </c>
      <c r="E24" s="35">
        <v>2.9</v>
      </c>
      <c r="F24" s="35" t="s">
        <v>132</v>
      </c>
      <c r="G24" s="35">
        <v>2.9</v>
      </c>
      <c r="H24" s="35" t="s">
        <v>132</v>
      </c>
      <c r="I24" s="35">
        <v>11.8</v>
      </c>
      <c r="J24" s="35">
        <v>5.9</v>
      </c>
      <c r="K24" s="35">
        <v>5.9</v>
      </c>
      <c r="L24" s="35">
        <v>14.7</v>
      </c>
      <c r="M24" s="35">
        <v>2.9</v>
      </c>
      <c r="N24" s="35">
        <v>5.9</v>
      </c>
      <c r="O24" s="35">
        <v>8.8000000000000007</v>
      </c>
      <c r="P24" s="35">
        <v>11.8</v>
      </c>
      <c r="Q24" s="35">
        <v>8.8000000000000007</v>
      </c>
      <c r="R24" s="35" t="s">
        <v>132</v>
      </c>
      <c r="S24" s="35" t="s">
        <v>132</v>
      </c>
      <c r="T24" s="35">
        <v>11.8</v>
      </c>
      <c r="U24" s="35">
        <v>5.9</v>
      </c>
      <c r="V24" s="35">
        <v>5.9</v>
      </c>
      <c r="W24" s="35">
        <v>38.200000000000003</v>
      </c>
      <c r="X24" s="35">
        <v>17.600000000000001</v>
      </c>
      <c r="Y24" s="35">
        <v>20.6</v>
      </c>
      <c r="Z24" s="36">
        <v>11.8</v>
      </c>
    </row>
    <row r="25" spans="2:26" ht="13.5" customHeight="1" x14ac:dyDescent="0.15">
      <c r="B25" s="43" t="s">
        <v>95</v>
      </c>
      <c r="C25" s="49"/>
      <c r="D25" s="17">
        <v>2715</v>
      </c>
      <c r="E25" s="18">
        <v>8</v>
      </c>
      <c r="F25" s="18">
        <v>27</v>
      </c>
      <c r="G25" s="18">
        <v>52</v>
      </c>
      <c r="H25" s="18">
        <v>64</v>
      </c>
      <c r="I25" s="18">
        <v>91</v>
      </c>
      <c r="J25" s="18">
        <v>98</v>
      </c>
      <c r="K25" s="18">
        <v>114</v>
      </c>
      <c r="L25" s="18">
        <v>138</v>
      </c>
      <c r="M25" s="18">
        <v>148</v>
      </c>
      <c r="N25" s="18">
        <v>179</v>
      </c>
      <c r="O25" s="18">
        <v>330</v>
      </c>
      <c r="P25" s="18">
        <v>286</v>
      </c>
      <c r="Q25" s="18">
        <v>303</v>
      </c>
      <c r="R25" s="18">
        <v>194</v>
      </c>
      <c r="S25" s="18">
        <v>208</v>
      </c>
      <c r="T25" s="18">
        <v>415</v>
      </c>
      <c r="U25" s="18">
        <v>60</v>
      </c>
      <c r="V25" s="18">
        <v>151</v>
      </c>
      <c r="W25" s="18">
        <v>441</v>
      </c>
      <c r="X25" s="18">
        <v>657</v>
      </c>
      <c r="Y25" s="18">
        <v>589</v>
      </c>
      <c r="Z25" s="19">
        <v>817</v>
      </c>
    </row>
    <row r="26" spans="2:26" ht="13.5" customHeight="1" x14ac:dyDescent="0.15">
      <c r="B26" s="57"/>
      <c r="C26" s="53"/>
      <c r="D26" s="23">
        <v>100</v>
      </c>
      <c r="E26" s="24">
        <v>0.3</v>
      </c>
      <c r="F26" s="24">
        <v>1</v>
      </c>
      <c r="G26" s="24">
        <v>1.9</v>
      </c>
      <c r="H26" s="24">
        <v>2.4</v>
      </c>
      <c r="I26" s="24">
        <v>3.4</v>
      </c>
      <c r="J26" s="24">
        <v>3.6</v>
      </c>
      <c r="K26" s="24">
        <v>4.2</v>
      </c>
      <c r="L26" s="24">
        <v>5.0999999999999996</v>
      </c>
      <c r="M26" s="24">
        <v>5.5</v>
      </c>
      <c r="N26" s="24">
        <v>6.6</v>
      </c>
      <c r="O26" s="24">
        <v>12.2</v>
      </c>
      <c r="P26" s="24">
        <v>10.5</v>
      </c>
      <c r="Q26" s="24">
        <v>11.2</v>
      </c>
      <c r="R26" s="24">
        <v>7.1</v>
      </c>
      <c r="S26" s="24">
        <v>7.7</v>
      </c>
      <c r="T26" s="24">
        <v>15.3</v>
      </c>
      <c r="U26" s="24">
        <v>2.2000000000000002</v>
      </c>
      <c r="V26" s="24">
        <v>5.6</v>
      </c>
      <c r="W26" s="24">
        <v>16.2</v>
      </c>
      <c r="X26" s="24">
        <v>24.2</v>
      </c>
      <c r="Y26" s="24">
        <v>21.7</v>
      </c>
      <c r="Z26" s="25">
        <v>30.1</v>
      </c>
    </row>
    <row r="27" spans="2:26" ht="13.5" customHeight="1" x14ac:dyDescent="0.15">
      <c r="B27" s="54" t="s">
        <v>64</v>
      </c>
      <c r="C27" s="52" t="s">
        <v>276</v>
      </c>
      <c r="D27" s="26">
        <v>2335</v>
      </c>
      <c r="E27" s="27">
        <v>7</v>
      </c>
      <c r="F27" s="27">
        <v>21</v>
      </c>
      <c r="G27" s="27">
        <v>44</v>
      </c>
      <c r="H27" s="27">
        <v>57</v>
      </c>
      <c r="I27" s="27">
        <v>76</v>
      </c>
      <c r="J27" s="27">
        <v>76</v>
      </c>
      <c r="K27" s="27">
        <v>97</v>
      </c>
      <c r="L27" s="27">
        <v>120</v>
      </c>
      <c r="M27" s="27">
        <v>124</v>
      </c>
      <c r="N27" s="27">
        <v>148</v>
      </c>
      <c r="O27" s="27">
        <v>279</v>
      </c>
      <c r="P27" s="27">
        <v>245</v>
      </c>
      <c r="Q27" s="27">
        <v>266</v>
      </c>
      <c r="R27" s="27">
        <v>181</v>
      </c>
      <c r="S27" s="27">
        <v>184</v>
      </c>
      <c r="T27" s="27">
        <v>360</v>
      </c>
      <c r="U27" s="27">
        <v>50</v>
      </c>
      <c r="V27" s="27">
        <v>129</v>
      </c>
      <c r="W27" s="27">
        <v>369</v>
      </c>
      <c r="X27" s="27">
        <v>551</v>
      </c>
      <c r="Y27" s="27">
        <v>511</v>
      </c>
      <c r="Z27" s="28">
        <v>725</v>
      </c>
    </row>
    <row r="28" spans="2:26" ht="13.5" customHeight="1" x14ac:dyDescent="0.15">
      <c r="B28" s="55"/>
      <c r="C28" s="53"/>
      <c r="D28" s="23">
        <v>100</v>
      </c>
      <c r="E28" s="24">
        <v>0.3</v>
      </c>
      <c r="F28" s="24">
        <v>0.9</v>
      </c>
      <c r="G28" s="24">
        <v>1.9</v>
      </c>
      <c r="H28" s="24">
        <v>2.4</v>
      </c>
      <c r="I28" s="24">
        <v>3.3</v>
      </c>
      <c r="J28" s="24">
        <v>3.3</v>
      </c>
      <c r="K28" s="24">
        <v>4.2</v>
      </c>
      <c r="L28" s="24">
        <v>5.0999999999999996</v>
      </c>
      <c r="M28" s="24">
        <v>5.3</v>
      </c>
      <c r="N28" s="24">
        <v>6.3</v>
      </c>
      <c r="O28" s="24">
        <v>11.9</v>
      </c>
      <c r="P28" s="24">
        <v>10.5</v>
      </c>
      <c r="Q28" s="24">
        <v>11.4</v>
      </c>
      <c r="R28" s="24">
        <v>7.8</v>
      </c>
      <c r="S28" s="24">
        <v>7.9</v>
      </c>
      <c r="T28" s="24">
        <v>15.4</v>
      </c>
      <c r="U28" s="24">
        <v>2.1</v>
      </c>
      <c r="V28" s="24">
        <v>5.5</v>
      </c>
      <c r="W28" s="24">
        <v>15.8</v>
      </c>
      <c r="X28" s="24">
        <v>23.6</v>
      </c>
      <c r="Y28" s="24">
        <v>21.9</v>
      </c>
      <c r="Z28" s="25">
        <v>31</v>
      </c>
    </row>
    <row r="29" spans="2:26" ht="13.5" customHeight="1" x14ac:dyDescent="0.15">
      <c r="B29" s="55"/>
      <c r="C29" s="52" t="s">
        <v>277</v>
      </c>
      <c r="D29" s="26">
        <v>2073</v>
      </c>
      <c r="E29" s="27">
        <v>3</v>
      </c>
      <c r="F29" s="27">
        <v>10</v>
      </c>
      <c r="G29" s="27">
        <v>9</v>
      </c>
      <c r="H29" s="27">
        <v>14</v>
      </c>
      <c r="I29" s="27">
        <v>26</v>
      </c>
      <c r="J29" s="27">
        <v>45</v>
      </c>
      <c r="K29" s="27">
        <v>82</v>
      </c>
      <c r="L29" s="27">
        <v>104</v>
      </c>
      <c r="M29" s="27">
        <v>121</v>
      </c>
      <c r="N29" s="27">
        <v>146</v>
      </c>
      <c r="O29" s="27">
        <v>278</v>
      </c>
      <c r="P29" s="27">
        <v>246</v>
      </c>
      <c r="Q29" s="27">
        <v>258</v>
      </c>
      <c r="R29" s="27">
        <v>167</v>
      </c>
      <c r="S29" s="27">
        <v>174</v>
      </c>
      <c r="T29" s="27">
        <v>349</v>
      </c>
      <c r="U29" s="27">
        <v>41</v>
      </c>
      <c r="V29" s="27">
        <v>36</v>
      </c>
      <c r="W29" s="27">
        <v>257</v>
      </c>
      <c r="X29" s="27">
        <v>545</v>
      </c>
      <c r="Y29" s="27">
        <v>504</v>
      </c>
      <c r="Z29" s="28">
        <v>690</v>
      </c>
    </row>
    <row r="30" spans="2:26" ht="13.5" customHeight="1" x14ac:dyDescent="0.15">
      <c r="B30" s="55"/>
      <c r="C30" s="53"/>
      <c r="D30" s="23">
        <v>100</v>
      </c>
      <c r="E30" s="24">
        <v>0.1</v>
      </c>
      <c r="F30" s="24">
        <v>0.5</v>
      </c>
      <c r="G30" s="24">
        <v>0.4</v>
      </c>
      <c r="H30" s="24">
        <v>0.7</v>
      </c>
      <c r="I30" s="24">
        <v>1.3</v>
      </c>
      <c r="J30" s="24">
        <v>2.2000000000000002</v>
      </c>
      <c r="K30" s="24">
        <v>4</v>
      </c>
      <c r="L30" s="24">
        <v>5</v>
      </c>
      <c r="M30" s="24">
        <v>5.8</v>
      </c>
      <c r="N30" s="24">
        <v>7</v>
      </c>
      <c r="O30" s="24">
        <v>13.4</v>
      </c>
      <c r="P30" s="24">
        <v>11.9</v>
      </c>
      <c r="Q30" s="24">
        <v>12.4</v>
      </c>
      <c r="R30" s="24">
        <v>8.1</v>
      </c>
      <c r="S30" s="24">
        <v>8.4</v>
      </c>
      <c r="T30" s="24">
        <v>16.8</v>
      </c>
      <c r="U30" s="24">
        <v>2</v>
      </c>
      <c r="V30" s="24">
        <v>1.7</v>
      </c>
      <c r="W30" s="24">
        <v>12.4</v>
      </c>
      <c r="X30" s="24">
        <v>26.3</v>
      </c>
      <c r="Y30" s="24">
        <v>24.3</v>
      </c>
      <c r="Z30" s="25">
        <v>33.299999999999997</v>
      </c>
    </row>
    <row r="31" spans="2:26" ht="13.5" customHeight="1" x14ac:dyDescent="0.15">
      <c r="B31" s="55"/>
      <c r="C31" s="52" t="s">
        <v>278</v>
      </c>
      <c r="D31" s="26">
        <v>339</v>
      </c>
      <c r="E31" s="27">
        <v>2</v>
      </c>
      <c r="F31" s="27">
        <v>2</v>
      </c>
      <c r="G31" s="27">
        <v>6</v>
      </c>
      <c r="H31" s="27">
        <v>10</v>
      </c>
      <c r="I31" s="27">
        <v>8</v>
      </c>
      <c r="J31" s="27">
        <v>17</v>
      </c>
      <c r="K31" s="27">
        <v>14</v>
      </c>
      <c r="L31" s="27">
        <v>21</v>
      </c>
      <c r="M31" s="27">
        <v>20</v>
      </c>
      <c r="N31" s="27">
        <v>24</v>
      </c>
      <c r="O31" s="27">
        <v>42</v>
      </c>
      <c r="P31" s="27">
        <v>32</v>
      </c>
      <c r="Q31" s="27">
        <v>36</v>
      </c>
      <c r="R31" s="27">
        <v>29</v>
      </c>
      <c r="S31" s="27">
        <v>23</v>
      </c>
      <c r="T31" s="27">
        <v>42</v>
      </c>
      <c r="U31" s="27">
        <v>11</v>
      </c>
      <c r="V31" s="27">
        <v>20</v>
      </c>
      <c r="W31" s="27">
        <v>60</v>
      </c>
      <c r="X31" s="27">
        <v>86</v>
      </c>
      <c r="Y31" s="27">
        <v>68</v>
      </c>
      <c r="Z31" s="28">
        <v>94</v>
      </c>
    </row>
    <row r="32" spans="2:26" ht="13.5" customHeight="1" x14ac:dyDescent="0.15">
      <c r="B32" s="55"/>
      <c r="C32" s="53"/>
      <c r="D32" s="23">
        <v>100</v>
      </c>
      <c r="E32" s="24">
        <v>0.6</v>
      </c>
      <c r="F32" s="24">
        <v>0.6</v>
      </c>
      <c r="G32" s="24">
        <v>1.8</v>
      </c>
      <c r="H32" s="24">
        <v>2.9</v>
      </c>
      <c r="I32" s="24">
        <v>2.4</v>
      </c>
      <c r="J32" s="24">
        <v>5</v>
      </c>
      <c r="K32" s="24">
        <v>4.0999999999999996</v>
      </c>
      <c r="L32" s="24">
        <v>6.2</v>
      </c>
      <c r="M32" s="24">
        <v>5.9</v>
      </c>
      <c r="N32" s="24">
        <v>7.1</v>
      </c>
      <c r="O32" s="24">
        <v>12.4</v>
      </c>
      <c r="P32" s="24">
        <v>9.4</v>
      </c>
      <c r="Q32" s="24">
        <v>10.6</v>
      </c>
      <c r="R32" s="24">
        <v>8.6</v>
      </c>
      <c r="S32" s="24">
        <v>6.8</v>
      </c>
      <c r="T32" s="24">
        <v>12.4</v>
      </c>
      <c r="U32" s="24">
        <v>3.2</v>
      </c>
      <c r="V32" s="24">
        <v>5.9</v>
      </c>
      <c r="W32" s="24">
        <v>17.7</v>
      </c>
      <c r="X32" s="24">
        <v>25.4</v>
      </c>
      <c r="Y32" s="24">
        <v>20.100000000000001</v>
      </c>
      <c r="Z32" s="25">
        <v>27.7</v>
      </c>
    </row>
    <row r="33" spans="2:26" ht="13.5" customHeight="1" x14ac:dyDescent="0.15">
      <c r="B33" s="55"/>
      <c r="C33" s="52" t="s">
        <v>279</v>
      </c>
      <c r="D33" s="26">
        <v>2080</v>
      </c>
      <c r="E33" s="27">
        <v>3</v>
      </c>
      <c r="F33" s="27">
        <v>18</v>
      </c>
      <c r="G33" s="27">
        <v>26</v>
      </c>
      <c r="H33" s="27">
        <v>37</v>
      </c>
      <c r="I33" s="27">
        <v>56</v>
      </c>
      <c r="J33" s="27">
        <v>73</v>
      </c>
      <c r="K33" s="27">
        <v>80</v>
      </c>
      <c r="L33" s="27">
        <v>103</v>
      </c>
      <c r="M33" s="27">
        <v>104</v>
      </c>
      <c r="N33" s="27">
        <v>123</v>
      </c>
      <c r="O33" s="27">
        <v>259</v>
      </c>
      <c r="P33" s="27">
        <v>234</v>
      </c>
      <c r="Q33" s="27">
        <v>243</v>
      </c>
      <c r="R33" s="27">
        <v>166</v>
      </c>
      <c r="S33" s="27">
        <v>177</v>
      </c>
      <c r="T33" s="27">
        <v>330</v>
      </c>
      <c r="U33" s="27">
        <v>48</v>
      </c>
      <c r="V33" s="27">
        <v>84</v>
      </c>
      <c r="W33" s="27">
        <v>312</v>
      </c>
      <c r="X33" s="27">
        <v>486</v>
      </c>
      <c r="Y33" s="27">
        <v>477</v>
      </c>
      <c r="Z33" s="28">
        <v>673</v>
      </c>
    </row>
    <row r="34" spans="2:26" ht="13.5" customHeight="1" x14ac:dyDescent="0.15">
      <c r="B34" s="55"/>
      <c r="C34" s="53"/>
      <c r="D34" s="23">
        <v>100</v>
      </c>
      <c r="E34" s="24">
        <v>0.1</v>
      </c>
      <c r="F34" s="24">
        <v>0.9</v>
      </c>
      <c r="G34" s="24">
        <v>1.3</v>
      </c>
      <c r="H34" s="24">
        <v>1.8</v>
      </c>
      <c r="I34" s="24">
        <v>2.7</v>
      </c>
      <c r="J34" s="24">
        <v>3.5</v>
      </c>
      <c r="K34" s="24">
        <v>3.8</v>
      </c>
      <c r="L34" s="24">
        <v>5</v>
      </c>
      <c r="M34" s="24">
        <v>5</v>
      </c>
      <c r="N34" s="24">
        <v>5.9</v>
      </c>
      <c r="O34" s="24">
        <v>12.5</v>
      </c>
      <c r="P34" s="24">
        <v>11.3</v>
      </c>
      <c r="Q34" s="24">
        <v>11.7</v>
      </c>
      <c r="R34" s="24">
        <v>8</v>
      </c>
      <c r="S34" s="24">
        <v>8.5</v>
      </c>
      <c r="T34" s="24">
        <v>15.9</v>
      </c>
      <c r="U34" s="24">
        <v>2.2999999999999998</v>
      </c>
      <c r="V34" s="24">
        <v>4</v>
      </c>
      <c r="W34" s="24">
        <v>15</v>
      </c>
      <c r="X34" s="24">
        <v>23.4</v>
      </c>
      <c r="Y34" s="24">
        <v>22.9</v>
      </c>
      <c r="Z34" s="25">
        <v>32.4</v>
      </c>
    </row>
    <row r="35" spans="2:26" ht="13.5" customHeight="1" x14ac:dyDescent="0.15">
      <c r="B35" s="55"/>
      <c r="C35" s="52" t="s">
        <v>109</v>
      </c>
      <c r="D35" s="26">
        <v>46</v>
      </c>
      <c r="E35" s="27" t="s">
        <v>132</v>
      </c>
      <c r="F35" s="27">
        <v>1</v>
      </c>
      <c r="G35" s="27">
        <v>2</v>
      </c>
      <c r="H35" s="27">
        <v>1</v>
      </c>
      <c r="I35" s="27">
        <v>2</v>
      </c>
      <c r="J35" s="27">
        <v>4</v>
      </c>
      <c r="K35" s="27">
        <v>1</v>
      </c>
      <c r="L35" s="27">
        <v>9</v>
      </c>
      <c r="M35" s="27">
        <v>2</v>
      </c>
      <c r="N35" s="27">
        <v>2</v>
      </c>
      <c r="O35" s="27">
        <v>6</v>
      </c>
      <c r="P35" s="27">
        <v>2</v>
      </c>
      <c r="Q35" s="27">
        <v>3</v>
      </c>
      <c r="R35" s="27">
        <v>3</v>
      </c>
      <c r="S35" s="27">
        <v>1</v>
      </c>
      <c r="T35" s="27">
        <v>6</v>
      </c>
      <c r="U35" s="27">
        <v>1</v>
      </c>
      <c r="V35" s="27">
        <v>4</v>
      </c>
      <c r="W35" s="27">
        <v>16</v>
      </c>
      <c r="X35" s="27">
        <v>10</v>
      </c>
      <c r="Y35" s="27">
        <v>5</v>
      </c>
      <c r="Z35" s="28">
        <v>10</v>
      </c>
    </row>
    <row r="36" spans="2:26" ht="13.5" customHeight="1" x14ac:dyDescent="0.15">
      <c r="B36" s="55"/>
      <c r="C36" s="53"/>
      <c r="D36" s="23">
        <v>100</v>
      </c>
      <c r="E36" s="24" t="s">
        <v>132</v>
      </c>
      <c r="F36" s="24">
        <v>2.2000000000000002</v>
      </c>
      <c r="G36" s="24">
        <v>4.3</v>
      </c>
      <c r="H36" s="24">
        <v>2.2000000000000002</v>
      </c>
      <c r="I36" s="24">
        <v>4.3</v>
      </c>
      <c r="J36" s="24">
        <v>8.6999999999999993</v>
      </c>
      <c r="K36" s="24">
        <v>2.2000000000000002</v>
      </c>
      <c r="L36" s="24">
        <v>19.600000000000001</v>
      </c>
      <c r="M36" s="24">
        <v>4.3</v>
      </c>
      <c r="N36" s="24">
        <v>4.3</v>
      </c>
      <c r="O36" s="24">
        <v>13</v>
      </c>
      <c r="P36" s="24">
        <v>4.3</v>
      </c>
      <c r="Q36" s="24">
        <v>6.5</v>
      </c>
      <c r="R36" s="24">
        <v>6.5</v>
      </c>
      <c r="S36" s="24">
        <v>2.2000000000000002</v>
      </c>
      <c r="T36" s="24">
        <v>13</v>
      </c>
      <c r="U36" s="24">
        <v>2.2000000000000002</v>
      </c>
      <c r="V36" s="24">
        <v>8.6999999999999993</v>
      </c>
      <c r="W36" s="24">
        <v>34.799999999999997</v>
      </c>
      <c r="X36" s="24">
        <v>21.7</v>
      </c>
      <c r="Y36" s="24">
        <v>10.9</v>
      </c>
      <c r="Z36" s="25">
        <v>21.7</v>
      </c>
    </row>
    <row r="37" spans="2:26" ht="13.5" customHeight="1" x14ac:dyDescent="0.15">
      <c r="B37" s="55"/>
      <c r="C37" s="52" t="s">
        <v>99</v>
      </c>
      <c r="D37" s="26">
        <v>17</v>
      </c>
      <c r="E37" s="27" t="s">
        <v>132</v>
      </c>
      <c r="F37" s="27" t="s">
        <v>196</v>
      </c>
      <c r="G37" s="27" t="s">
        <v>132</v>
      </c>
      <c r="H37" s="27" t="s">
        <v>132</v>
      </c>
      <c r="I37" s="27">
        <v>1</v>
      </c>
      <c r="J37" s="27">
        <v>1</v>
      </c>
      <c r="K37" s="27" t="s">
        <v>132</v>
      </c>
      <c r="L37" s="27">
        <v>3</v>
      </c>
      <c r="M37" s="27" t="s">
        <v>132</v>
      </c>
      <c r="N37" s="27">
        <v>2</v>
      </c>
      <c r="O37" s="27">
        <v>1</v>
      </c>
      <c r="P37" s="27">
        <v>3</v>
      </c>
      <c r="Q37" s="27">
        <v>2</v>
      </c>
      <c r="R37" s="27" t="s">
        <v>132</v>
      </c>
      <c r="S37" s="27" t="s">
        <v>132</v>
      </c>
      <c r="T37" s="27">
        <v>2</v>
      </c>
      <c r="U37" s="27">
        <v>2</v>
      </c>
      <c r="V37" s="27" t="s">
        <v>132</v>
      </c>
      <c r="W37" s="27">
        <v>5</v>
      </c>
      <c r="X37" s="27">
        <v>3</v>
      </c>
      <c r="Y37" s="27">
        <v>5</v>
      </c>
      <c r="Z37" s="28">
        <v>2</v>
      </c>
    </row>
    <row r="38" spans="2:26" ht="13.5" customHeight="1" x14ac:dyDescent="0.15">
      <c r="B38" s="44"/>
      <c r="C38" s="59"/>
      <c r="D38" s="34">
        <v>100</v>
      </c>
      <c r="E38" s="35" t="s">
        <v>132</v>
      </c>
      <c r="F38" s="35" t="s">
        <v>132</v>
      </c>
      <c r="G38" s="35" t="s">
        <v>147</v>
      </c>
      <c r="H38" s="35" t="s">
        <v>132</v>
      </c>
      <c r="I38" s="35">
        <v>5.9</v>
      </c>
      <c r="J38" s="35">
        <v>5.9</v>
      </c>
      <c r="K38" s="35" t="s">
        <v>132</v>
      </c>
      <c r="L38" s="35">
        <v>17.600000000000001</v>
      </c>
      <c r="M38" s="35" t="s">
        <v>132</v>
      </c>
      <c r="N38" s="35">
        <v>11.8</v>
      </c>
      <c r="O38" s="35">
        <v>5.9</v>
      </c>
      <c r="P38" s="35">
        <v>17.600000000000001</v>
      </c>
      <c r="Q38" s="35">
        <v>11.8</v>
      </c>
      <c r="R38" s="35" t="s">
        <v>132</v>
      </c>
      <c r="S38" s="35" t="s">
        <v>132</v>
      </c>
      <c r="T38" s="35">
        <v>11.8</v>
      </c>
      <c r="U38" s="35">
        <v>11.8</v>
      </c>
      <c r="V38" s="35" t="s">
        <v>132</v>
      </c>
      <c r="W38" s="35">
        <v>29.4</v>
      </c>
      <c r="X38" s="35">
        <v>17.600000000000001</v>
      </c>
      <c r="Y38" s="35">
        <v>29.4</v>
      </c>
      <c r="Z38" s="36">
        <v>11.8</v>
      </c>
    </row>
    <row r="39" spans="2:26" ht="13.5" customHeight="1" x14ac:dyDescent="0.15">
      <c r="B39" s="43" t="s">
        <v>95</v>
      </c>
      <c r="C39" s="49"/>
      <c r="D39" s="17">
        <v>2715</v>
      </c>
      <c r="E39" s="18">
        <v>8</v>
      </c>
      <c r="F39" s="18">
        <v>27</v>
      </c>
      <c r="G39" s="18">
        <v>52</v>
      </c>
      <c r="H39" s="18">
        <v>64</v>
      </c>
      <c r="I39" s="18">
        <v>91</v>
      </c>
      <c r="J39" s="18">
        <v>98</v>
      </c>
      <c r="K39" s="18">
        <v>114</v>
      </c>
      <c r="L39" s="18">
        <v>138</v>
      </c>
      <c r="M39" s="18">
        <v>148</v>
      </c>
      <c r="N39" s="18">
        <v>179</v>
      </c>
      <c r="O39" s="18">
        <v>330</v>
      </c>
      <c r="P39" s="18">
        <v>286</v>
      </c>
      <c r="Q39" s="18">
        <v>303</v>
      </c>
      <c r="R39" s="18">
        <v>194</v>
      </c>
      <c r="S39" s="18">
        <v>208</v>
      </c>
      <c r="T39" s="18">
        <v>415</v>
      </c>
      <c r="U39" s="18">
        <v>60</v>
      </c>
      <c r="V39" s="18">
        <v>151</v>
      </c>
      <c r="W39" s="18">
        <v>441</v>
      </c>
      <c r="X39" s="18">
        <v>657</v>
      </c>
      <c r="Y39" s="18">
        <v>589</v>
      </c>
      <c r="Z39" s="19">
        <v>817</v>
      </c>
    </row>
    <row r="40" spans="2:26" ht="13.5" customHeight="1" x14ac:dyDescent="0.15">
      <c r="B40" s="57"/>
      <c r="C40" s="53"/>
      <c r="D40" s="23">
        <v>100</v>
      </c>
      <c r="E40" s="24">
        <v>0.3</v>
      </c>
      <c r="F40" s="24">
        <v>1</v>
      </c>
      <c r="G40" s="24">
        <v>1.9</v>
      </c>
      <c r="H40" s="24">
        <v>2.4</v>
      </c>
      <c r="I40" s="24">
        <v>3.4</v>
      </c>
      <c r="J40" s="24">
        <v>3.6</v>
      </c>
      <c r="K40" s="24">
        <v>4.2</v>
      </c>
      <c r="L40" s="24">
        <v>5.0999999999999996</v>
      </c>
      <c r="M40" s="24">
        <v>5.5</v>
      </c>
      <c r="N40" s="24">
        <v>6.6</v>
      </c>
      <c r="O40" s="24">
        <v>12.2</v>
      </c>
      <c r="P40" s="24">
        <v>10.5</v>
      </c>
      <c r="Q40" s="24">
        <v>11.2</v>
      </c>
      <c r="R40" s="24">
        <v>7.1</v>
      </c>
      <c r="S40" s="24">
        <v>7.7</v>
      </c>
      <c r="T40" s="24">
        <v>15.3</v>
      </c>
      <c r="U40" s="24">
        <v>2.2000000000000002</v>
      </c>
      <c r="V40" s="24">
        <v>5.6</v>
      </c>
      <c r="W40" s="24">
        <v>16.2</v>
      </c>
      <c r="X40" s="24">
        <v>24.2</v>
      </c>
      <c r="Y40" s="24">
        <v>21.7</v>
      </c>
      <c r="Z40" s="25">
        <v>30.1</v>
      </c>
    </row>
    <row r="41" spans="2:26" ht="13.5" customHeight="1" x14ac:dyDescent="0.15">
      <c r="B41" s="54" t="s">
        <v>10</v>
      </c>
      <c r="C41" s="52" t="s">
        <v>156</v>
      </c>
      <c r="D41" s="26">
        <v>2358</v>
      </c>
      <c r="E41" s="27">
        <v>5</v>
      </c>
      <c r="F41" s="27">
        <v>13</v>
      </c>
      <c r="G41" s="27">
        <v>9</v>
      </c>
      <c r="H41" s="27">
        <v>19</v>
      </c>
      <c r="I41" s="27">
        <v>29</v>
      </c>
      <c r="J41" s="27">
        <v>51</v>
      </c>
      <c r="K41" s="27">
        <v>90</v>
      </c>
      <c r="L41" s="27">
        <v>113</v>
      </c>
      <c r="M41" s="27">
        <v>129</v>
      </c>
      <c r="N41" s="27">
        <v>168</v>
      </c>
      <c r="O41" s="27">
        <v>309</v>
      </c>
      <c r="P41" s="27">
        <v>273</v>
      </c>
      <c r="Q41" s="27">
        <v>294</v>
      </c>
      <c r="R41" s="27">
        <v>192</v>
      </c>
      <c r="S41" s="27">
        <v>203</v>
      </c>
      <c r="T41" s="27">
        <v>408</v>
      </c>
      <c r="U41" s="27">
        <v>53</v>
      </c>
      <c r="V41" s="27">
        <v>46</v>
      </c>
      <c r="W41" s="27">
        <v>283</v>
      </c>
      <c r="X41" s="27">
        <v>606</v>
      </c>
      <c r="Y41" s="27">
        <v>567</v>
      </c>
      <c r="Z41" s="28">
        <v>803</v>
      </c>
    </row>
    <row r="42" spans="2:26" ht="13.5" customHeight="1" x14ac:dyDescent="0.15">
      <c r="B42" s="55"/>
      <c r="C42" s="53"/>
      <c r="D42" s="23">
        <v>100</v>
      </c>
      <c r="E42" s="24">
        <v>0.2</v>
      </c>
      <c r="F42" s="24">
        <v>0.6</v>
      </c>
      <c r="G42" s="24">
        <v>0.4</v>
      </c>
      <c r="H42" s="24">
        <v>0.8</v>
      </c>
      <c r="I42" s="24">
        <v>1.2</v>
      </c>
      <c r="J42" s="24">
        <v>2.2000000000000002</v>
      </c>
      <c r="K42" s="24">
        <v>3.8</v>
      </c>
      <c r="L42" s="24">
        <v>4.8</v>
      </c>
      <c r="M42" s="24">
        <v>5.5</v>
      </c>
      <c r="N42" s="24">
        <v>7.1</v>
      </c>
      <c r="O42" s="24">
        <v>13.1</v>
      </c>
      <c r="P42" s="24">
        <v>11.6</v>
      </c>
      <c r="Q42" s="24">
        <v>12.5</v>
      </c>
      <c r="R42" s="24">
        <v>8.1</v>
      </c>
      <c r="S42" s="24">
        <v>8.6</v>
      </c>
      <c r="T42" s="24">
        <v>17.3</v>
      </c>
      <c r="U42" s="24">
        <v>2.2000000000000002</v>
      </c>
      <c r="V42" s="24">
        <v>2</v>
      </c>
      <c r="W42" s="24">
        <v>12</v>
      </c>
      <c r="X42" s="24">
        <v>25.7</v>
      </c>
      <c r="Y42" s="24">
        <v>24</v>
      </c>
      <c r="Z42" s="25">
        <v>34.1</v>
      </c>
    </row>
    <row r="43" spans="2:26" ht="13.5" customHeight="1" x14ac:dyDescent="0.15">
      <c r="B43" s="55"/>
      <c r="C43" s="52" t="s">
        <v>157</v>
      </c>
      <c r="D43" s="26">
        <v>283</v>
      </c>
      <c r="E43" s="27">
        <v>1</v>
      </c>
      <c r="F43" s="27">
        <v>11</v>
      </c>
      <c r="G43" s="27">
        <v>37</v>
      </c>
      <c r="H43" s="27">
        <v>37</v>
      </c>
      <c r="I43" s="27">
        <v>49</v>
      </c>
      <c r="J43" s="27">
        <v>38</v>
      </c>
      <c r="K43" s="27">
        <v>16</v>
      </c>
      <c r="L43" s="27">
        <v>20</v>
      </c>
      <c r="M43" s="27">
        <v>15</v>
      </c>
      <c r="N43" s="27">
        <v>8</v>
      </c>
      <c r="O43" s="27">
        <v>18</v>
      </c>
      <c r="P43" s="27">
        <v>10</v>
      </c>
      <c r="Q43" s="27">
        <v>9</v>
      </c>
      <c r="R43" s="27">
        <v>1</v>
      </c>
      <c r="S43" s="27">
        <v>2</v>
      </c>
      <c r="T43" s="27">
        <v>6</v>
      </c>
      <c r="U43" s="27">
        <v>5</v>
      </c>
      <c r="V43" s="27">
        <v>86</v>
      </c>
      <c r="W43" s="27">
        <v>123</v>
      </c>
      <c r="X43" s="27">
        <v>41</v>
      </c>
      <c r="Y43" s="27">
        <v>19</v>
      </c>
      <c r="Z43" s="28">
        <v>9</v>
      </c>
    </row>
    <row r="44" spans="2:26" ht="13.5" customHeight="1" x14ac:dyDescent="0.15">
      <c r="B44" s="55"/>
      <c r="C44" s="53"/>
      <c r="D44" s="23">
        <v>100</v>
      </c>
      <c r="E44" s="24">
        <v>0.4</v>
      </c>
      <c r="F44" s="24">
        <v>3.9</v>
      </c>
      <c r="G44" s="24">
        <v>13.1</v>
      </c>
      <c r="H44" s="24">
        <v>13.1</v>
      </c>
      <c r="I44" s="24">
        <v>17.3</v>
      </c>
      <c r="J44" s="24">
        <v>13.4</v>
      </c>
      <c r="K44" s="24">
        <v>5.7</v>
      </c>
      <c r="L44" s="24">
        <v>7.1</v>
      </c>
      <c r="M44" s="24">
        <v>5.3</v>
      </c>
      <c r="N44" s="24">
        <v>2.8</v>
      </c>
      <c r="O44" s="24">
        <v>6.4</v>
      </c>
      <c r="P44" s="24">
        <v>3.5</v>
      </c>
      <c r="Q44" s="24">
        <v>3.2</v>
      </c>
      <c r="R44" s="24">
        <v>0.4</v>
      </c>
      <c r="S44" s="24">
        <v>0.7</v>
      </c>
      <c r="T44" s="24">
        <v>2.1</v>
      </c>
      <c r="U44" s="24">
        <v>1.8</v>
      </c>
      <c r="V44" s="24">
        <v>30.4</v>
      </c>
      <c r="W44" s="24">
        <v>43.5</v>
      </c>
      <c r="X44" s="24">
        <v>14.5</v>
      </c>
      <c r="Y44" s="24">
        <v>6.7</v>
      </c>
      <c r="Z44" s="25">
        <v>3.2</v>
      </c>
    </row>
    <row r="45" spans="2:26" ht="13.5" customHeight="1" x14ac:dyDescent="0.15">
      <c r="B45" s="55"/>
      <c r="C45" s="52" t="s">
        <v>158</v>
      </c>
      <c r="D45" s="26">
        <v>37</v>
      </c>
      <c r="E45" s="27">
        <v>2</v>
      </c>
      <c r="F45" s="27">
        <v>2</v>
      </c>
      <c r="G45" s="27">
        <v>2</v>
      </c>
      <c r="H45" s="27">
        <v>4</v>
      </c>
      <c r="I45" s="27">
        <v>6</v>
      </c>
      <c r="J45" s="27">
        <v>2</v>
      </c>
      <c r="K45" s="27">
        <v>6</v>
      </c>
      <c r="L45" s="27">
        <v>1</v>
      </c>
      <c r="M45" s="27">
        <v>2</v>
      </c>
      <c r="N45" s="27">
        <v>2</v>
      </c>
      <c r="O45" s="27">
        <v>3</v>
      </c>
      <c r="P45" s="27">
        <v>1</v>
      </c>
      <c r="Q45" s="27" t="s">
        <v>132</v>
      </c>
      <c r="R45" s="27">
        <v>1</v>
      </c>
      <c r="S45" s="27">
        <v>2</v>
      </c>
      <c r="T45" s="27">
        <v>1</v>
      </c>
      <c r="U45" s="27" t="s">
        <v>132</v>
      </c>
      <c r="V45" s="27">
        <v>10</v>
      </c>
      <c r="W45" s="27">
        <v>15</v>
      </c>
      <c r="X45" s="27">
        <v>7</v>
      </c>
      <c r="Y45" s="27">
        <v>1</v>
      </c>
      <c r="Z45" s="28">
        <v>4</v>
      </c>
    </row>
    <row r="46" spans="2:26" ht="13.5" customHeight="1" x14ac:dyDescent="0.15">
      <c r="B46" s="55"/>
      <c r="C46" s="53"/>
      <c r="D46" s="23">
        <v>100</v>
      </c>
      <c r="E46" s="24">
        <v>5.4</v>
      </c>
      <c r="F46" s="24">
        <v>5.4</v>
      </c>
      <c r="G46" s="24">
        <v>5.4</v>
      </c>
      <c r="H46" s="24">
        <v>10.8</v>
      </c>
      <c r="I46" s="24">
        <v>16.2</v>
      </c>
      <c r="J46" s="24">
        <v>5.4</v>
      </c>
      <c r="K46" s="24">
        <v>16.2</v>
      </c>
      <c r="L46" s="24">
        <v>2.7</v>
      </c>
      <c r="M46" s="24">
        <v>5.4</v>
      </c>
      <c r="N46" s="24">
        <v>5.4</v>
      </c>
      <c r="O46" s="24">
        <v>8.1</v>
      </c>
      <c r="P46" s="24">
        <v>2.7</v>
      </c>
      <c r="Q46" s="24" t="s">
        <v>132</v>
      </c>
      <c r="R46" s="24">
        <v>2.7</v>
      </c>
      <c r="S46" s="24">
        <v>5.4</v>
      </c>
      <c r="T46" s="24">
        <v>2.7</v>
      </c>
      <c r="U46" s="24" t="s">
        <v>196</v>
      </c>
      <c r="V46" s="24">
        <v>27</v>
      </c>
      <c r="W46" s="24">
        <v>40.5</v>
      </c>
      <c r="X46" s="24">
        <v>18.899999999999999</v>
      </c>
      <c r="Y46" s="24">
        <v>2.7</v>
      </c>
      <c r="Z46" s="25">
        <v>10.8</v>
      </c>
    </row>
    <row r="47" spans="2:26" ht="13.5" customHeight="1" x14ac:dyDescent="0.15">
      <c r="B47" s="55"/>
      <c r="C47" s="52" t="s">
        <v>159</v>
      </c>
      <c r="D47" s="26">
        <v>20</v>
      </c>
      <c r="E47" s="27" t="s">
        <v>132</v>
      </c>
      <c r="F47" s="27">
        <v>1</v>
      </c>
      <c r="G47" s="27">
        <v>2</v>
      </c>
      <c r="H47" s="27">
        <v>3</v>
      </c>
      <c r="I47" s="27">
        <v>4</v>
      </c>
      <c r="J47" s="27">
        <v>7</v>
      </c>
      <c r="K47" s="27" t="s">
        <v>132</v>
      </c>
      <c r="L47" s="27">
        <v>1</v>
      </c>
      <c r="M47" s="27" t="s">
        <v>132</v>
      </c>
      <c r="N47" s="27" t="s">
        <v>132</v>
      </c>
      <c r="O47" s="27" t="s">
        <v>132</v>
      </c>
      <c r="P47" s="27" t="s">
        <v>132</v>
      </c>
      <c r="Q47" s="27" t="s">
        <v>132</v>
      </c>
      <c r="R47" s="27" t="s">
        <v>132</v>
      </c>
      <c r="S47" s="27">
        <v>1</v>
      </c>
      <c r="T47" s="27" t="s">
        <v>132</v>
      </c>
      <c r="U47" s="27">
        <v>1</v>
      </c>
      <c r="V47" s="27">
        <v>6</v>
      </c>
      <c r="W47" s="27">
        <v>12</v>
      </c>
      <c r="X47" s="27" t="s">
        <v>132</v>
      </c>
      <c r="Y47" s="27" t="s">
        <v>132</v>
      </c>
      <c r="Z47" s="28">
        <v>1</v>
      </c>
    </row>
    <row r="48" spans="2:26" ht="13.5" customHeight="1" x14ac:dyDescent="0.15">
      <c r="B48" s="55"/>
      <c r="C48" s="53"/>
      <c r="D48" s="23">
        <v>100</v>
      </c>
      <c r="E48" s="24" t="s">
        <v>147</v>
      </c>
      <c r="F48" s="24">
        <v>5</v>
      </c>
      <c r="G48" s="24">
        <v>10</v>
      </c>
      <c r="H48" s="24">
        <v>15</v>
      </c>
      <c r="I48" s="24">
        <v>20</v>
      </c>
      <c r="J48" s="24">
        <v>35</v>
      </c>
      <c r="K48" s="24" t="s">
        <v>132</v>
      </c>
      <c r="L48" s="24">
        <v>5</v>
      </c>
      <c r="M48" s="24" t="s">
        <v>132</v>
      </c>
      <c r="N48" s="24" t="s">
        <v>132</v>
      </c>
      <c r="O48" s="24" t="s">
        <v>132</v>
      </c>
      <c r="P48" s="24" t="s">
        <v>147</v>
      </c>
      <c r="Q48" s="24" t="s">
        <v>132</v>
      </c>
      <c r="R48" s="24" t="s">
        <v>132</v>
      </c>
      <c r="S48" s="24">
        <v>5</v>
      </c>
      <c r="T48" s="24" t="s">
        <v>132</v>
      </c>
      <c r="U48" s="24">
        <v>5</v>
      </c>
      <c r="V48" s="24">
        <v>30</v>
      </c>
      <c r="W48" s="24">
        <v>60</v>
      </c>
      <c r="X48" s="24" t="s">
        <v>132</v>
      </c>
      <c r="Y48" s="24" t="s">
        <v>132</v>
      </c>
      <c r="Z48" s="25">
        <v>5</v>
      </c>
    </row>
    <row r="49" spans="2:26" ht="13.5" customHeight="1" x14ac:dyDescent="0.15">
      <c r="B49" s="55"/>
      <c r="C49" s="52" t="s">
        <v>160</v>
      </c>
      <c r="D49" s="26">
        <v>10</v>
      </c>
      <c r="E49" s="27" t="s">
        <v>132</v>
      </c>
      <c r="F49" s="27" t="s">
        <v>132</v>
      </c>
      <c r="G49" s="27">
        <v>1</v>
      </c>
      <c r="H49" s="27">
        <v>1</v>
      </c>
      <c r="I49" s="27">
        <v>1</v>
      </c>
      <c r="J49" s="27" t="s">
        <v>132</v>
      </c>
      <c r="K49" s="27">
        <v>2</v>
      </c>
      <c r="L49" s="27">
        <v>2</v>
      </c>
      <c r="M49" s="27">
        <v>1</v>
      </c>
      <c r="N49" s="27" t="s">
        <v>132</v>
      </c>
      <c r="O49" s="27" t="s">
        <v>132</v>
      </c>
      <c r="P49" s="27">
        <v>1</v>
      </c>
      <c r="Q49" s="27" t="s">
        <v>132</v>
      </c>
      <c r="R49" s="27" t="s">
        <v>132</v>
      </c>
      <c r="S49" s="27" t="s">
        <v>132</v>
      </c>
      <c r="T49" s="27" t="s">
        <v>132</v>
      </c>
      <c r="U49" s="27">
        <v>1</v>
      </c>
      <c r="V49" s="27">
        <v>2</v>
      </c>
      <c r="W49" s="27">
        <v>5</v>
      </c>
      <c r="X49" s="27">
        <v>1</v>
      </c>
      <c r="Y49" s="27">
        <v>1</v>
      </c>
      <c r="Z49" s="28" t="s">
        <v>132</v>
      </c>
    </row>
    <row r="50" spans="2:26" ht="13.5" customHeight="1" x14ac:dyDescent="0.15">
      <c r="B50" s="55"/>
      <c r="C50" s="53"/>
      <c r="D50" s="23">
        <v>100</v>
      </c>
      <c r="E50" s="24" t="s">
        <v>132</v>
      </c>
      <c r="F50" s="24" t="s">
        <v>132</v>
      </c>
      <c r="G50" s="24">
        <v>10</v>
      </c>
      <c r="H50" s="24">
        <v>10</v>
      </c>
      <c r="I50" s="24">
        <v>10</v>
      </c>
      <c r="J50" s="24" t="s">
        <v>132</v>
      </c>
      <c r="K50" s="24">
        <v>20</v>
      </c>
      <c r="L50" s="24">
        <v>20</v>
      </c>
      <c r="M50" s="24">
        <v>10</v>
      </c>
      <c r="N50" s="24" t="s">
        <v>132</v>
      </c>
      <c r="O50" s="24" t="s">
        <v>132</v>
      </c>
      <c r="P50" s="24">
        <v>10</v>
      </c>
      <c r="Q50" s="24" t="s">
        <v>132</v>
      </c>
      <c r="R50" s="24" t="s">
        <v>132</v>
      </c>
      <c r="S50" s="24" t="s">
        <v>132</v>
      </c>
      <c r="T50" s="24" t="s">
        <v>132</v>
      </c>
      <c r="U50" s="24">
        <v>10</v>
      </c>
      <c r="V50" s="24">
        <v>20</v>
      </c>
      <c r="W50" s="24">
        <v>50</v>
      </c>
      <c r="X50" s="24">
        <v>10</v>
      </c>
      <c r="Y50" s="24">
        <v>10</v>
      </c>
      <c r="Z50" s="25" t="s">
        <v>132</v>
      </c>
    </row>
    <row r="51" spans="2:26" ht="13.5" customHeight="1" x14ac:dyDescent="0.15">
      <c r="B51" s="55"/>
      <c r="C51" s="52" t="s">
        <v>99</v>
      </c>
      <c r="D51" s="26">
        <v>7</v>
      </c>
      <c r="E51" s="27" t="s">
        <v>132</v>
      </c>
      <c r="F51" s="27" t="s">
        <v>132</v>
      </c>
      <c r="G51" s="27">
        <v>1</v>
      </c>
      <c r="H51" s="27" t="s">
        <v>147</v>
      </c>
      <c r="I51" s="27">
        <v>2</v>
      </c>
      <c r="J51" s="27" t="s">
        <v>132</v>
      </c>
      <c r="K51" s="27" t="s">
        <v>132</v>
      </c>
      <c r="L51" s="27">
        <v>1</v>
      </c>
      <c r="M51" s="27">
        <v>1</v>
      </c>
      <c r="N51" s="27">
        <v>1</v>
      </c>
      <c r="O51" s="27" t="s">
        <v>132</v>
      </c>
      <c r="P51" s="27">
        <v>1</v>
      </c>
      <c r="Q51" s="27" t="s">
        <v>147</v>
      </c>
      <c r="R51" s="27" t="s">
        <v>132</v>
      </c>
      <c r="S51" s="27" t="s">
        <v>132</v>
      </c>
      <c r="T51" s="27" t="s">
        <v>132</v>
      </c>
      <c r="U51" s="27" t="s">
        <v>132</v>
      </c>
      <c r="V51" s="27">
        <v>1</v>
      </c>
      <c r="W51" s="27">
        <v>3</v>
      </c>
      <c r="X51" s="27">
        <v>2</v>
      </c>
      <c r="Y51" s="27">
        <v>1</v>
      </c>
      <c r="Z51" s="28" t="s">
        <v>132</v>
      </c>
    </row>
    <row r="52" spans="2:26" ht="13.5" customHeight="1" x14ac:dyDescent="0.15">
      <c r="B52" s="44"/>
      <c r="C52" s="59"/>
      <c r="D52" s="34">
        <v>100</v>
      </c>
      <c r="E52" s="35" t="s">
        <v>132</v>
      </c>
      <c r="F52" s="35" t="s">
        <v>132</v>
      </c>
      <c r="G52" s="35">
        <v>14.3</v>
      </c>
      <c r="H52" s="35" t="s">
        <v>132</v>
      </c>
      <c r="I52" s="35">
        <v>28.6</v>
      </c>
      <c r="J52" s="35" t="s">
        <v>132</v>
      </c>
      <c r="K52" s="35" t="s">
        <v>132</v>
      </c>
      <c r="L52" s="35">
        <v>14.3</v>
      </c>
      <c r="M52" s="35">
        <v>14.3</v>
      </c>
      <c r="N52" s="35">
        <v>14.3</v>
      </c>
      <c r="O52" s="35" t="s">
        <v>132</v>
      </c>
      <c r="P52" s="35">
        <v>14.3</v>
      </c>
      <c r="Q52" s="35" t="s">
        <v>132</v>
      </c>
      <c r="R52" s="35" t="s">
        <v>132</v>
      </c>
      <c r="S52" s="35" t="s">
        <v>132</v>
      </c>
      <c r="T52" s="35" t="s">
        <v>132</v>
      </c>
      <c r="U52" s="35" t="s">
        <v>132</v>
      </c>
      <c r="V52" s="35">
        <v>14.3</v>
      </c>
      <c r="W52" s="35">
        <v>42.9</v>
      </c>
      <c r="X52" s="35">
        <v>28.6</v>
      </c>
      <c r="Y52" s="35">
        <v>14.3</v>
      </c>
      <c r="Z52" s="36" t="s">
        <v>132</v>
      </c>
    </row>
    <row r="53" spans="2:26" ht="13.5" customHeight="1" x14ac:dyDescent="0.15">
      <c r="B53" s="43" t="s">
        <v>95</v>
      </c>
      <c r="C53" s="49"/>
      <c r="D53" s="17">
        <v>283</v>
      </c>
      <c r="E53" s="18">
        <v>1</v>
      </c>
      <c r="F53" s="18">
        <v>11</v>
      </c>
      <c r="G53" s="18">
        <v>37</v>
      </c>
      <c r="H53" s="18">
        <v>37</v>
      </c>
      <c r="I53" s="18">
        <v>49</v>
      </c>
      <c r="J53" s="18">
        <v>38</v>
      </c>
      <c r="K53" s="18">
        <v>16</v>
      </c>
      <c r="L53" s="18">
        <v>20</v>
      </c>
      <c r="M53" s="18">
        <v>15</v>
      </c>
      <c r="N53" s="18">
        <v>8</v>
      </c>
      <c r="O53" s="18">
        <v>18</v>
      </c>
      <c r="P53" s="18">
        <v>10</v>
      </c>
      <c r="Q53" s="18">
        <v>9</v>
      </c>
      <c r="R53" s="18">
        <v>1</v>
      </c>
      <c r="S53" s="18">
        <v>2</v>
      </c>
      <c r="T53" s="18">
        <v>6</v>
      </c>
      <c r="U53" s="18">
        <v>5</v>
      </c>
      <c r="V53" s="18">
        <v>86</v>
      </c>
      <c r="W53" s="18">
        <v>123</v>
      </c>
      <c r="X53" s="18">
        <v>41</v>
      </c>
      <c r="Y53" s="18">
        <v>19</v>
      </c>
      <c r="Z53" s="19">
        <v>9</v>
      </c>
    </row>
    <row r="54" spans="2:26" ht="13.5" customHeight="1" x14ac:dyDescent="0.15">
      <c r="B54" s="57"/>
      <c r="C54" s="53"/>
      <c r="D54" s="23">
        <v>100</v>
      </c>
      <c r="E54" s="24">
        <v>0.4</v>
      </c>
      <c r="F54" s="24">
        <v>3.9</v>
      </c>
      <c r="G54" s="24">
        <v>13.1</v>
      </c>
      <c r="H54" s="24">
        <v>13.1</v>
      </c>
      <c r="I54" s="24">
        <v>17.3</v>
      </c>
      <c r="J54" s="24">
        <v>13.4</v>
      </c>
      <c r="K54" s="24">
        <v>5.7</v>
      </c>
      <c r="L54" s="24">
        <v>7.1</v>
      </c>
      <c r="M54" s="24">
        <v>5.3</v>
      </c>
      <c r="N54" s="24">
        <v>2.8</v>
      </c>
      <c r="O54" s="24">
        <v>6.4</v>
      </c>
      <c r="P54" s="24">
        <v>3.5</v>
      </c>
      <c r="Q54" s="24">
        <v>3.2</v>
      </c>
      <c r="R54" s="24">
        <v>0.4</v>
      </c>
      <c r="S54" s="24">
        <v>0.7</v>
      </c>
      <c r="T54" s="24">
        <v>2.1</v>
      </c>
      <c r="U54" s="24">
        <v>1.8</v>
      </c>
      <c r="V54" s="24">
        <v>30.4</v>
      </c>
      <c r="W54" s="24">
        <v>43.5</v>
      </c>
      <c r="X54" s="24">
        <v>14.5</v>
      </c>
      <c r="Y54" s="24">
        <v>6.7</v>
      </c>
      <c r="Z54" s="25">
        <v>3.2</v>
      </c>
    </row>
    <row r="55" spans="2:26" ht="13.5" customHeight="1" x14ac:dyDescent="0.15">
      <c r="B55" s="54" t="s">
        <v>65</v>
      </c>
      <c r="C55" s="52" t="s">
        <v>280</v>
      </c>
      <c r="D55" s="26">
        <v>83</v>
      </c>
      <c r="E55" s="27" t="s">
        <v>132</v>
      </c>
      <c r="F55" s="27">
        <v>3</v>
      </c>
      <c r="G55" s="27">
        <v>4</v>
      </c>
      <c r="H55" s="27">
        <v>14</v>
      </c>
      <c r="I55" s="27">
        <v>9</v>
      </c>
      <c r="J55" s="27">
        <v>13</v>
      </c>
      <c r="K55" s="27">
        <v>7</v>
      </c>
      <c r="L55" s="27">
        <v>5</v>
      </c>
      <c r="M55" s="27">
        <v>9</v>
      </c>
      <c r="N55" s="27">
        <v>1</v>
      </c>
      <c r="O55" s="27">
        <v>8</v>
      </c>
      <c r="P55" s="27">
        <v>1</v>
      </c>
      <c r="Q55" s="27">
        <v>3</v>
      </c>
      <c r="R55" s="27" t="s">
        <v>132</v>
      </c>
      <c r="S55" s="27">
        <v>1</v>
      </c>
      <c r="T55" s="27">
        <v>3</v>
      </c>
      <c r="U55" s="27">
        <v>2</v>
      </c>
      <c r="V55" s="27">
        <v>21</v>
      </c>
      <c r="W55" s="27">
        <v>34</v>
      </c>
      <c r="X55" s="27">
        <v>18</v>
      </c>
      <c r="Y55" s="27">
        <v>4</v>
      </c>
      <c r="Z55" s="28">
        <v>4</v>
      </c>
    </row>
    <row r="56" spans="2:26" ht="13.5" customHeight="1" x14ac:dyDescent="0.15">
      <c r="B56" s="55"/>
      <c r="C56" s="53"/>
      <c r="D56" s="23">
        <v>100</v>
      </c>
      <c r="E56" s="24" t="s">
        <v>147</v>
      </c>
      <c r="F56" s="24">
        <v>3.6</v>
      </c>
      <c r="G56" s="24">
        <v>4.8</v>
      </c>
      <c r="H56" s="24">
        <v>16.899999999999999</v>
      </c>
      <c r="I56" s="24">
        <v>10.8</v>
      </c>
      <c r="J56" s="24">
        <v>15.7</v>
      </c>
      <c r="K56" s="24">
        <v>8.4</v>
      </c>
      <c r="L56" s="24">
        <v>6</v>
      </c>
      <c r="M56" s="24">
        <v>10.8</v>
      </c>
      <c r="N56" s="24">
        <v>1.2</v>
      </c>
      <c r="O56" s="24">
        <v>9.6</v>
      </c>
      <c r="P56" s="24">
        <v>1.2</v>
      </c>
      <c r="Q56" s="24">
        <v>3.6</v>
      </c>
      <c r="R56" s="24" t="s">
        <v>132</v>
      </c>
      <c r="S56" s="24">
        <v>1.2</v>
      </c>
      <c r="T56" s="24">
        <v>3.6</v>
      </c>
      <c r="U56" s="24">
        <v>2.4</v>
      </c>
      <c r="V56" s="24">
        <v>25.3</v>
      </c>
      <c r="W56" s="24">
        <v>41</v>
      </c>
      <c r="X56" s="24">
        <v>21.7</v>
      </c>
      <c r="Y56" s="24">
        <v>4.8</v>
      </c>
      <c r="Z56" s="25">
        <v>4.8</v>
      </c>
    </row>
    <row r="57" spans="2:26" ht="13.5" customHeight="1" x14ac:dyDescent="0.15">
      <c r="B57" s="55"/>
      <c r="C57" s="52" t="s">
        <v>281</v>
      </c>
      <c r="D57" s="26">
        <v>12</v>
      </c>
      <c r="E57" s="27" t="s">
        <v>132</v>
      </c>
      <c r="F57" s="27" t="s">
        <v>132</v>
      </c>
      <c r="G57" s="27">
        <v>3</v>
      </c>
      <c r="H57" s="27">
        <v>2</v>
      </c>
      <c r="I57" s="27">
        <v>2</v>
      </c>
      <c r="J57" s="27">
        <v>2</v>
      </c>
      <c r="K57" s="27" t="s">
        <v>132</v>
      </c>
      <c r="L57" s="27" t="s">
        <v>132</v>
      </c>
      <c r="M57" s="27">
        <v>1</v>
      </c>
      <c r="N57" s="27">
        <v>1</v>
      </c>
      <c r="O57" s="27" t="s">
        <v>132</v>
      </c>
      <c r="P57" s="27">
        <v>1</v>
      </c>
      <c r="Q57" s="27" t="s">
        <v>196</v>
      </c>
      <c r="R57" s="27" t="s">
        <v>196</v>
      </c>
      <c r="S57" s="27" t="s">
        <v>132</v>
      </c>
      <c r="T57" s="27" t="s">
        <v>132</v>
      </c>
      <c r="U57" s="27" t="s">
        <v>132</v>
      </c>
      <c r="V57" s="27">
        <v>5</v>
      </c>
      <c r="W57" s="27">
        <v>4</v>
      </c>
      <c r="X57" s="27">
        <v>2</v>
      </c>
      <c r="Y57" s="27">
        <v>1</v>
      </c>
      <c r="Z57" s="28" t="s">
        <v>132</v>
      </c>
    </row>
    <row r="58" spans="2:26" ht="13.5" customHeight="1" x14ac:dyDescent="0.15">
      <c r="B58" s="55"/>
      <c r="C58" s="53"/>
      <c r="D58" s="23">
        <v>100</v>
      </c>
      <c r="E58" s="24" t="s">
        <v>196</v>
      </c>
      <c r="F58" s="24" t="s">
        <v>132</v>
      </c>
      <c r="G58" s="24">
        <v>25</v>
      </c>
      <c r="H58" s="24">
        <v>16.7</v>
      </c>
      <c r="I58" s="24">
        <v>16.7</v>
      </c>
      <c r="J58" s="24">
        <v>16.7</v>
      </c>
      <c r="K58" s="24" t="s">
        <v>132</v>
      </c>
      <c r="L58" s="24" t="s">
        <v>132</v>
      </c>
      <c r="M58" s="24">
        <v>8.3000000000000007</v>
      </c>
      <c r="N58" s="24">
        <v>8.3000000000000007</v>
      </c>
      <c r="O58" s="24" t="s">
        <v>132</v>
      </c>
      <c r="P58" s="24">
        <v>8.3000000000000007</v>
      </c>
      <c r="Q58" s="24" t="s">
        <v>132</v>
      </c>
      <c r="R58" s="24" t="s">
        <v>132</v>
      </c>
      <c r="S58" s="24" t="s">
        <v>132</v>
      </c>
      <c r="T58" s="24" t="s">
        <v>132</v>
      </c>
      <c r="U58" s="24" t="s">
        <v>132</v>
      </c>
      <c r="V58" s="24">
        <v>41.7</v>
      </c>
      <c r="W58" s="24">
        <v>33.299999999999997</v>
      </c>
      <c r="X58" s="24">
        <v>16.7</v>
      </c>
      <c r="Y58" s="24">
        <v>8.3000000000000007</v>
      </c>
      <c r="Z58" s="25" t="s">
        <v>132</v>
      </c>
    </row>
    <row r="59" spans="2:26" ht="13.5" customHeight="1" x14ac:dyDescent="0.15">
      <c r="B59" s="55"/>
      <c r="C59" s="52" t="s">
        <v>282</v>
      </c>
      <c r="D59" s="26">
        <v>50</v>
      </c>
      <c r="E59" s="27">
        <v>1</v>
      </c>
      <c r="F59" s="27">
        <v>4</v>
      </c>
      <c r="G59" s="27">
        <v>6</v>
      </c>
      <c r="H59" s="27">
        <v>3</v>
      </c>
      <c r="I59" s="27">
        <v>6</v>
      </c>
      <c r="J59" s="27">
        <v>5</v>
      </c>
      <c r="K59" s="27">
        <v>5</v>
      </c>
      <c r="L59" s="27">
        <v>9</v>
      </c>
      <c r="M59" s="27">
        <v>1</v>
      </c>
      <c r="N59" s="27">
        <v>1</v>
      </c>
      <c r="O59" s="27">
        <v>1</v>
      </c>
      <c r="P59" s="27">
        <v>3</v>
      </c>
      <c r="Q59" s="27">
        <v>2</v>
      </c>
      <c r="R59" s="27">
        <v>1</v>
      </c>
      <c r="S59" s="27" t="s">
        <v>132</v>
      </c>
      <c r="T59" s="27">
        <v>1</v>
      </c>
      <c r="U59" s="27">
        <v>1</v>
      </c>
      <c r="V59" s="27">
        <v>14</v>
      </c>
      <c r="W59" s="27">
        <v>25</v>
      </c>
      <c r="X59" s="27">
        <v>3</v>
      </c>
      <c r="Y59" s="27">
        <v>5</v>
      </c>
      <c r="Z59" s="28">
        <v>2</v>
      </c>
    </row>
    <row r="60" spans="2:26" ht="13.5" customHeight="1" x14ac:dyDescent="0.15">
      <c r="B60" s="55"/>
      <c r="C60" s="53"/>
      <c r="D60" s="23">
        <v>100</v>
      </c>
      <c r="E60" s="24">
        <v>2</v>
      </c>
      <c r="F60" s="24">
        <v>8</v>
      </c>
      <c r="G60" s="24">
        <v>12</v>
      </c>
      <c r="H60" s="24">
        <v>6</v>
      </c>
      <c r="I60" s="24">
        <v>12</v>
      </c>
      <c r="J60" s="24">
        <v>10</v>
      </c>
      <c r="K60" s="24">
        <v>10</v>
      </c>
      <c r="L60" s="24">
        <v>18</v>
      </c>
      <c r="M60" s="24">
        <v>2</v>
      </c>
      <c r="N60" s="24">
        <v>2</v>
      </c>
      <c r="O60" s="24">
        <v>2</v>
      </c>
      <c r="P60" s="24">
        <v>6</v>
      </c>
      <c r="Q60" s="24">
        <v>4</v>
      </c>
      <c r="R60" s="24">
        <v>2</v>
      </c>
      <c r="S60" s="24" t="s">
        <v>132</v>
      </c>
      <c r="T60" s="24">
        <v>2</v>
      </c>
      <c r="U60" s="24">
        <v>2</v>
      </c>
      <c r="V60" s="24">
        <v>28</v>
      </c>
      <c r="W60" s="24">
        <v>50</v>
      </c>
      <c r="X60" s="24">
        <v>6</v>
      </c>
      <c r="Y60" s="24">
        <v>10</v>
      </c>
      <c r="Z60" s="25">
        <v>4</v>
      </c>
    </row>
    <row r="61" spans="2:26" ht="13.5" customHeight="1" x14ac:dyDescent="0.15">
      <c r="B61" s="55"/>
      <c r="C61" s="52" t="s">
        <v>283</v>
      </c>
      <c r="D61" s="26">
        <v>137</v>
      </c>
      <c r="E61" s="27" t="s">
        <v>132</v>
      </c>
      <c r="F61" s="27">
        <v>4</v>
      </c>
      <c r="G61" s="27">
        <v>23</v>
      </c>
      <c r="H61" s="27">
        <v>18</v>
      </c>
      <c r="I61" s="27">
        <v>32</v>
      </c>
      <c r="J61" s="27">
        <v>18</v>
      </c>
      <c r="K61" s="27">
        <v>4</v>
      </c>
      <c r="L61" s="27">
        <v>6</v>
      </c>
      <c r="M61" s="27">
        <v>4</v>
      </c>
      <c r="N61" s="27">
        <v>5</v>
      </c>
      <c r="O61" s="27">
        <v>9</v>
      </c>
      <c r="P61" s="27">
        <v>5</v>
      </c>
      <c r="Q61" s="27">
        <v>4</v>
      </c>
      <c r="R61" s="27" t="s">
        <v>132</v>
      </c>
      <c r="S61" s="27">
        <v>1</v>
      </c>
      <c r="T61" s="27">
        <v>2</v>
      </c>
      <c r="U61" s="27">
        <v>2</v>
      </c>
      <c r="V61" s="27">
        <v>45</v>
      </c>
      <c r="W61" s="27">
        <v>60</v>
      </c>
      <c r="X61" s="27">
        <v>18</v>
      </c>
      <c r="Y61" s="27">
        <v>9</v>
      </c>
      <c r="Z61" s="28">
        <v>3</v>
      </c>
    </row>
    <row r="62" spans="2:26" ht="13.5" customHeight="1" x14ac:dyDescent="0.15">
      <c r="B62" s="55"/>
      <c r="C62" s="53"/>
      <c r="D62" s="23">
        <v>100</v>
      </c>
      <c r="E62" s="24" t="s">
        <v>132</v>
      </c>
      <c r="F62" s="24">
        <v>2.9</v>
      </c>
      <c r="G62" s="24">
        <v>16.8</v>
      </c>
      <c r="H62" s="24">
        <v>13.1</v>
      </c>
      <c r="I62" s="24">
        <v>23.4</v>
      </c>
      <c r="J62" s="24">
        <v>13.1</v>
      </c>
      <c r="K62" s="24">
        <v>2.9</v>
      </c>
      <c r="L62" s="24">
        <v>4.4000000000000004</v>
      </c>
      <c r="M62" s="24">
        <v>2.9</v>
      </c>
      <c r="N62" s="24">
        <v>3.6</v>
      </c>
      <c r="O62" s="24">
        <v>6.6</v>
      </c>
      <c r="P62" s="24">
        <v>3.6</v>
      </c>
      <c r="Q62" s="24">
        <v>2.9</v>
      </c>
      <c r="R62" s="24" t="s">
        <v>132</v>
      </c>
      <c r="S62" s="24">
        <v>0.7</v>
      </c>
      <c r="T62" s="24">
        <v>1.5</v>
      </c>
      <c r="U62" s="24">
        <v>1.5</v>
      </c>
      <c r="V62" s="24">
        <v>32.799999999999997</v>
      </c>
      <c r="W62" s="24">
        <v>43.8</v>
      </c>
      <c r="X62" s="24">
        <v>13.1</v>
      </c>
      <c r="Y62" s="24">
        <v>6.6</v>
      </c>
      <c r="Z62" s="25">
        <v>2.2000000000000002</v>
      </c>
    </row>
    <row r="63" spans="2:26" ht="13.5" customHeight="1" x14ac:dyDescent="0.15">
      <c r="B63" s="55"/>
      <c r="C63" s="52" t="s">
        <v>99</v>
      </c>
      <c r="D63" s="26">
        <v>1</v>
      </c>
      <c r="E63" s="27" t="s">
        <v>132</v>
      </c>
      <c r="F63" s="27" t="s">
        <v>132</v>
      </c>
      <c r="G63" s="27">
        <v>1</v>
      </c>
      <c r="H63" s="27" t="s">
        <v>132</v>
      </c>
      <c r="I63" s="27" t="s">
        <v>196</v>
      </c>
      <c r="J63" s="27" t="s">
        <v>132</v>
      </c>
      <c r="K63" s="27" t="s">
        <v>132</v>
      </c>
      <c r="L63" s="27" t="s">
        <v>132</v>
      </c>
      <c r="M63" s="27" t="s">
        <v>132</v>
      </c>
      <c r="N63" s="27" t="s">
        <v>132</v>
      </c>
      <c r="O63" s="27" t="s">
        <v>132</v>
      </c>
      <c r="P63" s="27" t="s">
        <v>132</v>
      </c>
      <c r="Q63" s="27" t="s">
        <v>132</v>
      </c>
      <c r="R63" s="27" t="s">
        <v>132</v>
      </c>
      <c r="S63" s="27" t="s">
        <v>132</v>
      </c>
      <c r="T63" s="27" t="s">
        <v>132</v>
      </c>
      <c r="U63" s="27" t="s">
        <v>132</v>
      </c>
      <c r="V63" s="27">
        <v>1</v>
      </c>
      <c r="W63" s="27" t="s">
        <v>132</v>
      </c>
      <c r="X63" s="27" t="s">
        <v>132</v>
      </c>
      <c r="Y63" s="27" t="s">
        <v>132</v>
      </c>
      <c r="Z63" s="28" t="s">
        <v>132</v>
      </c>
    </row>
    <row r="64" spans="2:26" ht="13.5" customHeight="1" x14ac:dyDescent="0.15">
      <c r="B64" s="55"/>
      <c r="C64" s="53"/>
      <c r="D64" s="23">
        <v>100</v>
      </c>
      <c r="E64" s="24" t="s">
        <v>132</v>
      </c>
      <c r="F64" s="24" t="s">
        <v>147</v>
      </c>
      <c r="G64" s="24">
        <v>100</v>
      </c>
      <c r="H64" s="24" t="s">
        <v>132</v>
      </c>
      <c r="I64" s="24" t="s">
        <v>147</v>
      </c>
      <c r="J64" s="24" t="s">
        <v>132</v>
      </c>
      <c r="K64" s="24" t="s">
        <v>132</v>
      </c>
      <c r="L64" s="24" t="s">
        <v>132</v>
      </c>
      <c r="M64" s="24" t="s">
        <v>132</v>
      </c>
      <c r="N64" s="24" t="s">
        <v>132</v>
      </c>
      <c r="O64" s="24" t="s">
        <v>132</v>
      </c>
      <c r="P64" s="24" t="s">
        <v>132</v>
      </c>
      <c r="Q64" s="24" t="s">
        <v>132</v>
      </c>
      <c r="R64" s="24" t="s">
        <v>132</v>
      </c>
      <c r="S64" s="24" t="s">
        <v>132</v>
      </c>
      <c r="T64" s="24" t="s">
        <v>132</v>
      </c>
      <c r="U64" s="24" t="s">
        <v>132</v>
      </c>
      <c r="V64" s="24">
        <v>100</v>
      </c>
      <c r="W64" s="24" t="s">
        <v>132</v>
      </c>
      <c r="X64" s="24" t="s">
        <v>132</v>
      </c>
      <c r="Y64" s="24" t="s">
        <v>132</v>
      </c>
      <c r="Z64" s="25" t="s">
        <v>132</v>
      </c>
    </row>
    <row r="65" spans="2:26" ht="13.5" customHeight="1" x14ac:dyDescent="0.15">
      <c r="B65" s="55"/>
      <c r="C65" s="52" t="s">
        <v>284</v>
      </c>
      <c r="D65" s="26">
        <v>95</v>
      </c>
      <c r="E65" s="27" t="s">
        <v>147</v>
      </c>
      <c r="F65" s="27">
        <v>3</v>
      </c>
      <c r="G65" s="27">
        <v>7</v>
      </c>
      <c r="H65" s="27">
        <v>16</v>
      </c>
      <c r="I65" s="27">
        <v>11</v>
      </c>
      <c r="J65" s="27">
        <v>15</v>
      </c>
      <c r="K65" s="27">
        <v>7</v>
      </c>
      <c r="L65" s="27">
        <v>5</v>
      </c>
      <c r="M65" s="27">
        <v>10</v>
      </c>
      <c r="N65" s="27">
        <v>2</v>
      </c>
      <c r="O65" s="27">
        <v>8</v>
      </c>
      <c r="P65" s="27">
        <v>2</v>
      </c>
      <c r="Q65" s="27">
        <v>3</v>
      </c>
      <c r="R65" s="27" t="s">
        <v>132</v>
      </c>
      <c r="S65" s="27">
        <v>1</v>
      </c>
      <c r="T65" s="27">
        <v>3</v>
      </c>
      <c r="U65" s="27">
        <v>2</v>
      </c>
      <c r="V65" s="27">
        <v>26</v>
      </c>
      <c r="W65" s="27">
        <v>38</v>
      </c>
      <c r="X65" s="27">
        <v>20</v>
      </c>
      <c r="Y65" s="27">
        <v>5</v>
      </c>
      <c r="Z65" s="28">
        <v>4</v>
      </c>
    </row>
    <row r="66" spans="2:26" ht="13.5" customHeight="1" x14ac:dyDescent="0.15">
      <c r="B66" s="55"/>
      <c r="C66" s="53"/>
      <c r="D66" s="23">
        <v>100</v>
      </c>
      <c r="E66" s="24" t="s">
        <v>132</v>
      </c>
      <c r="F66" s="24">
        <v>3.2</v>
      </c>
      <c r="G66" s="24">
        <v>7.4</v>
      </c>
      <c r="H66" s="24">
        <v>16.8</v>
      </c>
      <c r="I66" s="24">
        <v>11.6</v>
      </c>
      <c r="J66" s="24">
        <v>15.8</v>
      </c>
      <c r="K66" s="24">
        <v>7.4</v>
      </c>
      <c r="L66" s="24">
        <v>5.3</v>
      </c>
      <c r="M66" s="24">
        <v>10.5</v>
      </c>
      <c r="N66" s="24">
        <v>2.1</v>
      </c>
      <c r="O66" s="24">
        <v>8.4</v>
      </c>
      <c r="P66" s="24">
        <v>2.1</v>
      </c>
      <c r="Q66" s="24">
        <v>3.2</v>
      </c>
      <c r="R66" s="24" t="s">
        <v>132</v>
      </c>
      <c r="S66" s="24">
        <v>1.1000000000000001</v>
      </c>
      <c r="T66" s="24">
        <v>3.2</v>
      </c>
      <c r="U66" s="24">
        <v>2.1</v>
      </c>
      <c r="V66" s="24">
        <v>27.4</v>
      </c>
      <c r="W66" s="24">
        <v>40</v>
      </c>
      <c r="X66" s="24">
        <v>21.1</v>
      </c>
      <c r="Y66" s="24">
        <v>5.3</v>
      </c>
      <c r="Z66" s="25">
        <v>4.2</v>
      </c>
    </row>
    <row r="67" spans="2:26" ht="13.5" customHeight="1" x14ac:dyDescent="0.15">
      <c r="B67" s="55"/>
      <c r="C67" s="52" t="s">
        <v>285</v>
      </c>
      <c r="D67" s="26">
        <v>187</v>
      </c>
      <c r="E67" s="27">
        <v>1</v>
      </c>
      <c r="F67" s="27">
        <v>8</v>
      </c>
      <c r="G67" s="27">
        <v>29</v>
      </c>
      <c r="H67" s="27">
        <v>21</v>
      </c>
      <c r="I67" s="27">
        <v>38</v>
      </c>
      <c r="J67" s="27">
        <v>23</v>
      </c>
      <c r="K67" s="27">
        <v>9</v>
      </c>
      <c r="L67" s="27">
        <v>15</v>
      </c>
      <c r="M67" s="27">
        <v>5</v>
      </c>
      <c r="N67" s="27">
        <v>6</v>
      </c>
      <c r="O67" s="27">
        <v>10</v>
      </c>
      <c r="P67" s="27">
        <v>8</v>
      </c>
      <c r="Q67" s="27">
        <v>6</v>
      </c>
      <c r="R67" s="27">
        <v>1</v>
      </c>
      <c r="S67" s="27">
        <v>1</v>
      </c>
      <c r="T67" s="27">
        <v>3</v>
      </c>
      <c r="U67" s="27">
        <v>3</v>
      </c>
      <c r="V67" s="27">
        <v>59</v>
      </c>
      <c r="W67" s="27">
        <v>85</v>
      </c>
      <c r="X67" s="27">
        <v>21</v>
      </c>
      <c r="Y67" s="27">
        <v>14</v>
      </c>
      <c r="Z67" s="28">
        <v>5</v>
      </c>
    </row>
    <row r="68" spans="2:26" ht="13.5" customHeight="1" x14ac:dyDescent="0.15">
      <c r="B68" s="44"/>
      <c r="C68" s="59"/>
      <c r="D68" s="34">
        <v>100</v>
      </c>
      <c r="E68" s="35">
        <v>0.5</v>
      </c>
      <c r="F68" s="35">
        <v>4.3</v>
      </c>
      <c r="G68" s="35">
        <v>15.5</v>
      </c>
      <c r="H68" s="35">
        <v>11.2</v>
      </c>
      <c r="I68" s="35">
        <v>20.3</v>
      </c>
      <c r="J68" s="35">
        <v>12.3</v>
      </c>
      <c r="K68" s="35">
        <v>4.8</v>
      </c>
      <c r="L68" s="35">
        <v>8</v>
      </c>
      <c r="M68" s="35">
        <v>2.7</v>
      </c>
      <c r="N68" s="35">
        <v>3.2</v>
      </c>
      <c r="O68" s="35">
        <v>5.3</v>
      </c>
      <c r="P68" s="35">
        <v>4.3</v>
      </c>
      <c r="Q68" s="35">
        <v>3.2</v>
      </c>
      <c r="R68" s="35">
        <v>0.5</v>
      </c>
      <c r="S68" s="35">
        <v>0.5</v>
      </c>
      <c r="T68" s="35">
        <v>1.6</v>
      </c>
      <c r="U68" s="35">
        <v>1.6</v>
      </c>
      <c r="V68" s="35">
        <v>31.6</v>
      </c>
      <c r="W68" s="35">
        <v>45.5</v>
      </c>
      <c r="X68" s="35">
        <v>11.2</v>
      </c>
      <c r="Y68" s="35">
        <v>7.5</v>
      </c>
      <c r="Z68" s="36">
        <v>2.7</v>
      </c>
    </row>
    <row r="69" spans="2:26" ht="13.5" customHeight="1" x14ac:dyDescent="0.15">
      <c r="B69" s="43" t="s">
        <v>95</v>
      </c>
      <c r="C69" s="49"/>
      <c r="D69" s="17">
        <v>2715</v>
      </c>
      <c r="E69" s="18">
        <v>8</v>
      </c>
      <c r="F69" s="18">
        <v>27</v>
      </c>
      <c r="G69" s="18">
        <v>52</v>
      </c>
      <c r="H69" s="18">
        <v>64</v>
      </c>
      <c r="I69" s="18">
        <v>91</v>
      </c>
      <c r="J69" s="18">
        <v>98</v>
      </c>
      <c r="K69" s="18">
        <v>114</v>
      </c>
      <c r="L69" s="18">
        <v>138</v>
      </c>
      <c r="M69" s="18">
        <v>148</v>
      </c>
      <c r="N69" s="18">
        <v>179</v>
      </c>
      <c r="O69" s="18">
        <v>330</v>
      </c>
      <c r="P69" s="18">
        <v>286</v>
      </c>
      <c r="Q69" s="18">
        <v>303</v>
      </c>
      <c r="R69" s="18">
        <v>194</v>
      </c>
      <c r="S69" s="18">
        <v>208</v>
      </c>
      <c r="T69" s="18">
        <v>415</v>
      </c>
      <c r="U69" s="18">
        <v>60</v>
      </c>
      <c r="V69" s="18">
        <v>151</v>
      </c>
      <c r="W69" s="18">
        <v>441</v>
      </c>
      <c r="X69" s="18">
        <v>657</v>
      </c>
      <c r="Y69" s="18">
        <v>589</v>
      </c>
      <c r="Z69" s="19">
        <v>817</v>
      </c>
    </row>
    <row r="70" spans="2:26" ht="13.5" customHeight="1" x14ac:dyDescent="0.15">
      <c r="B70" s="57"/>
      <c r="C70" s="53"/>
      <c r="D70" s="23">
        <v>100</v>
      </c>
      <c r="E70" s="24">
        <v>0.3</v>
      </c>
      <c r="F70" s="24">
        <v>1</v>
      </c>
      <c r="G70" s="24">
        <v>1.9</v>
      </c>
      <c r="H70" s="24">
        <v>2.4</v>
      </c>
      <c r="I70" s="24">
        <v>3.4</v>
      </c>
      <c r="J70" s="24">
        <v>3.6</v>
      </c>
      <c r="K70" s="24">
        <v>4.2</v>
      </c>
      <c r="L70" s="24">
        <v>5.0999999999999996</v>
      </c>
      <c r="M70" s="24">
        <v>5.5</v>
      </c>
      <c r="N70" s="24">
        <v>6.6</v>
      </c>
      <c r="O70" s="24">
        <v>12.2</v>
      </c>
      <c r="P70" s="24">
        <v>10.5</v>
      </c>
      <c r="Q70" s="24">
        <v>11.2</v>
      </c>
      <c r="R70" s="24">
        <v>7.1</v>
      </c>
      <c r="S70" s="24">
        <v>7.7</v>
      </c>
      <c r="T70" s="24">
        <v>15.3</v>
      </c>
      <c r="U70" s="24">
        <v>2.2000000000000002</v>
      </c>
      <c r="V70" s="24">
        <v>5.6</v>
      </c>
      <c r="W70" s="24">
        <v>16.2</v>
      </c>
      <c r="X70" s="24">
        <v>24.2</v>
      </c>
      <c r="Y70" s="24">
        <v>21.7</v>
      </c>
      <c r="Z70" s="25">
        <v>30.1</v>
      </c>
    </row>
    <row r="71" spans="2:26" ht="13.5" customHeight="1" x14ac:dyDescent="0.15">
      <c r="B71" s="54" t="s">
        <v>66</v>
      </c>
      <c r="C71" s="52" t="s">
        <v>286</v>
      </c>
      <c r="D71" s="26">
        <v>2623</v>
      </c>
      <c r="E71" s="27">
        <v>4</v>
      </c>
      <c r="F71" s="27">
        <v>24</v>
      </c>
      <c r="G71" s="27">
        <v>48</v>
      </c>
      <c r="H71" s="27">
        <v>62</v>
      </c>
      <c r="I71" s="27">
        <v>86</v>
      </c>
      <c r="J71" s="27">
        <v>94</v>
      </c>
      <c r="K71" s="27">
        <v>110</v>
      </c>
      <c r="L71" s="27">
        <v>130</v>
      </c>
      <c r="M71" s="27">
        <v>139</v>
      </c>
      <c r="N71" s="27">
        <v>169</v>
      </c>
      <c r="O71" s="27">
        <v>321</v>
      </c>
      <c r="P71" s="27">
        <v>281</v>
      </c>
      <c r="Q71" s="27">
        <v>299</v>
      </c>
      <c r="R71" s="27">
        <v>188</v>
      </c>
      <c r="S71" s="27">
        <v>207</v>
      </c>
      <c r="T71" s="27">
        <v>404</v>
      </c>
      <c r="U71" s="27">
        <v>57</v>
      </c>
      <c r="V71" s="27">
        <v>138</v>
      </c>
      <c r="W71" s="27">
        <v>420</v>
      </c>
      <c r="X71" s="27">
        <v>629</v>
      </c>
      <c r="Y71" s="27">
        <v>580</v>
      </c>
      <c r="Z71" s="28">
        <v>799</v>
      </c>
    </row>
    <row r="72" spans="2:26" ht="13.5" customHeight="1" x14ac:dyDescent="0.15">
      <c r="B72" s="55"/>
      <c r="C72" s="53"/>
      <c r="D72" s="23">
        <v>100</v>
      </c>
      <c r="E72" s="24">
        <v>0.2</v>
      </c>
      <c r="F72" s="24">
        <v>0.9</v>
      </c>
      <c r="G72" s="24">
        <v>1.8</v>
      </c>
      <c r="H72" s="24">
        <v>2.4</v>
      </c>
      <c r="I72" s="24">
        <v>3.3</v>
      </c>
      <c r="J72" s="24">
        <v>3.6</v>
      </c>
      <c r="K72" s="24">
        <v>4.2</v>
      </c>
      <c r="L72" s="24">
        <v>5</v>
      </c>
      <c r="M72" s="24">
        <v>5.3</v>
      </c>
      <c r="N72" s="24">
        <v>6.4</v>
      </c>
      <c r="O72" s="24">
        <v>12.2</v>
      </c>
      <c r="P72" s="24">
        <v>10.7</v>
      </c>
      <c r="Q72" s="24">
        <v>11.4</v>
      </c>
      <c r="R72" s="24">
        <v>7.2</v>
      </c>
      <c r="S72" s="24">
        <v>7.9</v>
      </c>
      <c r="T72" s="24">
        <v>15.4</v>
      </c>
      <c r="U72" s="24">
        <v>2.2000000000000002</v>
      </c>
      <c r="V72" s="24">
        <v>5.3</v>
      </c>
      <c r="W72" s="24">
        <v>16</v>
      </c>
      <c r="X72" s="24">
        <v>24</v>
      </c>
      <c r="Y72" s="24">
        <v>22.1</v>
      </c>
      <c r="Z72" s="25">
        <v>30.5</v>
      </c>
    </row>
    <row r="73" spans="2:26" ht="13.5" customHeight="1" x14ac:dyDescent="0.15">
      <c r="B73" s="55"/>
      <c r="C73" s="52" t="s">
        <v>287</v>
      </c>
      <c r="D73" s="26">
        <v>81</v>
      </c>
      <c r="E73" s="27">
        <v>3</v>
      </c>
      <c r="F73" s="27">
        <v>3</v>
      </c>
      <c r="G73" s="27">
        <v>4</v>
      </c>
      <c r="H73" s="27">
        <v>1</v>
      </c>
      <c r="I73" s="27">
        <v>4</v>
      </c>
      <c r="J73" s="27">
        <v>4</v>
      </c>
      <c r="K73" s="27">
        <v>3</v>
      </c>
      <c r="L73" s="27">
        <v>5</v>
      </c>
      <c r="M73" s="27">
        <v>9</v>
      </c>
      <c r="N73" s="27">
        <v>9</v>
      </c>
      <c r="O73" s="27">
        <v>9</v>
      </c>
      <c r="P73" s="27">
        <v>4</v>
      </c>
      <c r="Q73" s="27">
        <v>4</v>
      </c>
      <c r="R73" s="27">
        <v>6</v>
      </c>
      <c r="S73" s="27">
        <v>1</v>
      </c>
      <c r="T73" s="27">
        <v>10</v>
      </c>
      <c r="U73" s="27">
        <v>2</v>
      </c>
      <c r="V73" s="27">
        <v>11</v>
      </c>
      <c r="W73" s="27">
        <v>16</v>
      </c>
      <c r="X73" s="27">
        <v>27</v>
      </c>
      <c r="Y73" s="27">
        <v>8</v>
      </c>
      <c r="Z73" s="28">
        <v>17</v>
      </c>
    </row>
    <row r="74" spans="2:26" ht="13.5" customHeight="1" x14ac:dyDescent="0.15">
      <c r="B74" s="55"/>
      <c r="C74" s="53"/>
      <c r="D74" s="23">
        <v>100</v>
      </c>
      <c r="E74" s="24">
        <v>3.7</v>
      </c>
      <c r="F74" s="24">
        <v>3.7</v>
      </c>
      <c r="G74" s="24">
        <v>4.9000000000000004</v>
      </c>
      <c r="H74" s="24">
        <v>1.2</v>
      </c>
      <c r="I74" s="24">
        <v>4.9000000000000004</v>
      </c>
      <c r="J74" s="24">
        <v>4.9000000000000004</v>
      </c>
      <c r="K74" s="24">
        <v>3.7</v>
      </c>
      <c r="L74" s="24">
        <v>6.2</v>
      </c>
      <c r="M74" s="24">
        <v>11.1</v>
      </c>
      <c r="N74" s="24">
        <v>11.1</v>
      </c>
      <c r="O74" s="24">
        <v>11.1</v>
      </c>
      <c r="P74" s="24">
        <v>4.9000000000000004</v>
      </c>
      <c r="Q74" s="24">
        <v>4.9000000000000004</v>
      </c>
      <c r="R74" s="24">
        <v>7.4</v>
      </c>
      <c r="S74" s="24">
        <v>1.2</v>
      </c>
      <c r="T74" s="24">
        <v>12.3</v>
      </c>
      <c r="U74" s="24">
        <v>2.5</v>
      </c>
      <c r="V74" s="24">
        <v>13.6</v>
      </c>
      <c r="W74" s="24">
        <v>19.8</v>
      </c>
      <c r="X74" s="24">
        <v>33.299999999999997</v>
      </c>
      <c r="Y74" s="24">
        <v>9.9</v>
      </c>
      <c r="Z74" s="25">
        <v>21</v>
      </c>
    </row>
    <row r="75" spans="2:26" ht="13.5" customHeight="1" x14ac:dyDescent="0.15">
      <c r="B75" s="55"/>
      <c r="C75" s="52" t="s">
        <v>288</v>
      </c>
      <c r="D75" s="26">
        <v>5</v>
      </c>
      <c r="E75" s="27" t="s">
        <v>132</v>
      </c>
      <c r="F75" s="27" t="s">
        <v>132</v>
      </c>
      <c r="G75" s="27" t="s">
        <v>132</v>
      </c>
      <c r="H75" s="27">
        <v>1</v>
      </c>
      <c r="I75" s="27" t="s">
        <v>132</v>
      </c>
      <c r="J75" s="27" t="s">
        <v>132</v>
      </c>
      <c r="K75" s="27">
        <v>1</v>
      </c>
      <c r="L75" s="27">
        <v>2</v>
      </c>
      <c r="M75" s="27" t="s">
        <v>132</v>
      </c>
      <c r="N75" s="27" t="s">
        <v>132</v>
      </c>
      <c r="O75" s="27" t="s">
        <v>132</v>
      </c>
      <c r="P75" s="27" t="s">
        <v>132</v>
      </c>
      <c r="Q75" s="27" t="s">
        <v>132</v>
      </c>
      <c r="R75" s="27" t="s">
        <v>132</v>
      </c>
      <c r="S75" s="27" t="s">
        <v>132</v>
      </c>
      <c r="T75" s="27" t="s">
        <v>132</v>
      </c>
      <c r="U75" s="27">
        <v>1</v>
      </c>
      <c r="V75" s="27">
        <v>1</v>
      </c>
      <c r="W75" s="27">
        <v>3</v>
      </c>
      <c r="X75" s="27" t="s">
        <v>132</v>
      </c>
      <c r="Y75" s="27" t="s">
        <v>132</v>
      </c>
      <c r="Z75" s="28" t="s">
        <v>132</v>
      </c>
    </row>
    <row r="76" spans="2:26" ht="13.5" customHeight="1" x14ac:dyDescent="0.15">
      <c r="B76" s="55"/>
      <c r="C76" s="53"/>
      <c r="D76" s="23">
        <v>100</v>
      </c>
      <c r="E76" s="24" t="s">
        <v>132</v>
      </c>
      <c r="F76" s="24" t="s">
        <v>132</v>
      </c>
      <c r="G76" s="24" t="s">
        <v>132</v>
      </c>
      <c r="H76" s="24">
        <v>20</v>
      </c>
      <c r="I76" s="24" t="s">
        <v>132</v>
      </c>
      <c r="J76" s="24" t="s">
        <v>132</v>
      </c>
      <c r="K76" s="24">
        <v>20</v>
      </c>
      <c r="L76" s="24">
        <v>40</v>
      </c>
      <c r="M76" s="24" t="s">
        <v>132</v>
      </c>
      <c r="N76" s="24" t="s">
        <v>132</v>
      </c>
      <c r="O76" s="24" t="s">
        <v>132</v>
      </c>
      <c r="P76" s="24" t="s">
        <v>132</v>
      </c>
      <c r="Q76" s="24" t="s">
        <v>147</v>
      </c>
      <c r="R76" s="24" t="s">
        <v>132</v>
      </c>
      <c r="S76" s="24" t="s">
        <v>132</v>
      </c>
      <c r="T76" s="24" t="s">
        <v>132</v>
      </c>
      <c r="U76" s="24">
        <v>20</v>
      </c>
      <c r="V76" s="24">
        <v>20</v>
      </c>
      <c r="W76" s="24">
        <v>60</v>
      </c>
      <c r="X76" s="24" t="s">
        <v>132</v>
      </c>
      <c r="Y76" s="24" t="s">
        <v>132</v>
      </c>
      <c r="Z76" s="25" t="s">
        <v>132</v>
      </c>
    </row>
    <row r="77" spans="2:26" ht="13.5" customHeight="1" x14ac:dyDescent="0.15">
      <c r="B77" s="55"/>
      <c r="C77" s="52" t="s">
        <v>99</v>
      </c>
      <c r="D77" s="26">
        <v>6</v>
      </c>
      <c r="E77" s="27">
        <v>1</v>
      </c>
      <c r="F77" s="27" t="s">
        <v>132</v>
      </c>
      <c r="G77" s="27" t="s">
        <v>132</v>
      </c>
      <c r="H77" s="27" t="s">
        <v>132</v>
      </c>
      <c r="I77" s="27">
        <v>1</v>
      </c>
      <c r="J77" s="27" t="s">
        <v>132</v>
      </c>
      <c r="K77" s="27" t="s">
        <v>132</v>
      </c>
      <c r="L77" s="27">
        <v>1</v>
      </c>
      <c r="M77" s="27" t="s">
        <v>132</v>
      </c>
      <c r="N77" s="27">
        <v>1</v>
      </c>
      <c r="O77" s="27" t="s">
        <v>132</v>
      </c>
      <c r="P77" s="27">
        <v>1</v>
      </c>
      <c r="Q77" s="27" t="s">
        <v>132</v>
      </c>
      <c r="R77" s="27" t="s">
        <v>132</v>
      </c>
      <c r="S77" s="27" t="s">
        <v>132</v>
      </c>
      <c r="T77" s="27">
        <v>1</v>
      </c>
      <c r="U77" s="27" t="s">
        <v>132</v>
      </c>
      <c r="V77" s="27">
        <v>1</v>
      </c>
      <c r="W77" s="27">
        <v>2</v>
      </c>
      <c r="X77" s="27">
        <v>1</v>
      </c>
      <c r="Y77" s="27">
        <v>1</v>
      </c>
      <c r="Z77" s="28">
        <v>1</v>
      </c>
    </row>
    <row r="78" spans="2:26" ht="13.5" customHeight="1" x14ac:dyDescent="0.15">
      <c r="B78" s="44"/>
      <c r="C78" s="59"/>
      <c r="D78" s="34">
        <v>100</v>
      </c>
      <c r="E78" s="35">
        <v>16.7</v>
      </c>
      <c r="F78" s="35" t="s">
        <v>132</v>
      </c>
      <c r="G78" s="35" t="s">
        <v>132</v>
      </c>
      <c r="H78" s="35" t="s">
        <v>132</v>
      </c>
      <c r="I78" s="35">
        <v>16.7</v>
      </c>
      <c r="J78" s="35" t="s">
        <v>132</v>
      </c>
      <c r="K78" s="35" t="s">
        <v>132</v>
      </c>
      <c r="L78" s="35">
        <v>16.7</v>
      </c>
      <c r="M78" s="35" t="s">
        <v>196</v>
      </c>
      <c r="N78" s="35">
        <v>16.7</v>
      </c>
      <c r="O78" s="35" t="s">
        <v>132</v>
      </c>
      <c r="P78" s="35">
        <v>16.7</v>
      </c>
      <c r="Q78" s="35" t="s">
        <v>194</v>
      </c>
      <c r="R78" s="35" t="s">
        <v>132</v>
      </c>
      <c r="S78" s="35" t="s">
        <v>132</v>
      </c>
      <c r="T78" s="35">
        <v>16.7</v>
      </c>
      <c r="U78" s="35" t="s">
        <v>132</v>
      </c>
      <c r="V78" s="35">
        <v>16.7</v>
      </c>
      <c r="W78" s="35">
        <v>33.299999999999997</v>
      </c>
      <c r="X78" s="35">
        <v>16.7</v>
      </c>
      <c r="Y78" s="35">
        <v>16.7</v>
      </c>
      <c r="Z78" s="36">
        <v>16.7</v>
      </c>
    </row>
    <row r="79" spans="2:26" ht="13.5" customHeight="1" x14ac:dyDescent="0.15">
      <c r="B79" s="43" t="s">
        <v>95</v>
      </c>
      <c r="C79" s="49"/>
      <c r="D79" s="17">
        <v>2715</v>
      </c>
      <c r="E79" s="18">
        <v>8</v>
      </c>
      <c r="F79" s="18">
        <v>27</v>
      </c>
      <c r="G79" s="18">
        <v>52</v>
      </c>
      <c r="H79" s="18">
        <v>64</v>
      </c>
      <c r="I79" s="18">
        <v>91</v>
      </c>
      <c r="J79" s="18">
        <v>98</v>
      </c>
      <c r="K79" s="18">
        <v>114</v>
      </c>
      <c r="L79" s="18">
        <v>138</v>
      </c>
      <c r="M79" s="18">
        <v>148</v>
      </c>
      <c r="N79" s="18">
        <v>179</v>
      </c>
      <c r="O79" s="18">
        <v>330</v>
      </c>
      <c r="P79" s="18">
        <v>286</v>
      </c>
      <c r="Q79" s="18">
        <v>303</v>
      </c>
      <c r="R79" s="18">
        <v>194</v>
      </c>
      <c r="S79" s="18">
        <v>208</v>
      </c>
      <c r="T79" s="18">
        <v>415</v>
      </c>
      <c r="U79" s="18">
        <v>60</v>
      </c>
      <c r="V79" s="18">
        <v>151</v>
      </c>
      <c r="W79" s="18">
        <v>441</v>
      </c>
      <c r="X79" s="18">
        <v>657</v>
      </c>
      <c r="Y79" s="18">
        <v>589</v>
      </c>
      <c r="Z79" s="19">
        <v>817</v>
      </c>
    </row>
    <row r="80" spans="2:26" ht="13.5" customHeight="1" x14ac:dyDescent="0.15">
      <c r="B80" s="57"/>
      <c r="C80" s="53"/>
      <c r="D80" s="23">
        <v>100</v>
      </c>
      <c r="E80" s="24">
        <v>0.3</v>
      </c>
      <c r="F80" s="24">
        <v>1</v>
      </c>
      <c r="G80" s="24">
        <v>1.9</v>
      </c>
      <c r="H80" s="24">
        <v>2.4</v>
      </c>
      <c r="I80" s="24">
        <v>3.4</v>
      </c>
      <c r="J80" s="24">
        <v>3.6</v>
      </c>
      <c r="K80" s="24">
        <v>4.2</v>
      </c>
      <c r="L80" s="24">
        <v>5.0999999999999996</v>
      </c>
      <c r="M80" s="24">
        <v>5.5</v>
      </c>
      <c r="N80" s="24">
        <v>6.6</v>
      </c>
      <c r="O80" s="24">
        <v>12.2</v>
      </c>
      <c r="P80" s="24">
        <v>10.5</v>
      </c>
      <c r="Q80" s="24">
        <v>11.2</v>
      </c>
      <c r="R80" s="24">
        <v>7.1</v>
      </c>
      <c r="S80" s="24">
        <v>7.7</v>
      </c>
      <c r="T80" s="24">
        <v>15.3</v>
      </c>
      <c r="U80" s="24">
        <v>2.2000000000000002</v>
      </c>
      <c r="V80" s="24">
        <v>5.6</v>
      </c>
      <c r="W80" s="24">
        <v>16.2</v>
      </c>
      <c r="X80" s="24">
        <v>24.2</v>
      </c>
      <c r="Y80" s="24">
        <v>21.7</v>
      </c>
      <c r="Z80" s="25">
        <v>30.1</v>
      </c>
    </row>
    <row r="81" spans="2:26" ht="13.5" customHeight="1" x14ac:dyDescent="0.15">
      <c r="B81" s="54" t="s">
        <v>71</v>
      </c>
      <c r="C81" s="52" t="s">
        <v>307</v>
      </c>
      <c r="D81" s="26">
        <v>110</v>
      </c>
      <c r="E81" s="27">
        <v>1</v>
      </c>
      <c r="F81" s="27">
        <v>1</v>
      </c>
      <c r="G81" s="27">
        <v>10</v>
      </c>
      <c r="H81" s="27">
        <v>12</v>
      </c>
      <c r="I81" s="27">
        <v>10</v>
      </c>
      <c r="J81" s="27">
        <v>7</v>
      </c>
      <c r="K81" s="27">
        <v>11</v>
      </c>
      <c r="L81" s="27">
        <v>4</v>
      </c>
      <c r="M81" s="27">
        <v>7</v>
      </c>
      <c r="N81" s="27">
        <v>9</v>
      </c>
      <c r="O81" s="27">
        <v>11</v>
      </c>
      <c r="P81" s="27">
        <v>8</v>
      </c>
      <c r="Q81" s="27">
        <v>7</v>
      </c>
      <c r="R81" s="27">
        <v>1</v>
      </c>
      <c r="S81" s="27">
        <v>3</v>
      </c>
      <c r="T81" s="27">
        <v>6</v>
      </c>
      <c r="U81" s="27">
        <v>2</v>
      </c>
      <c r="V81" s="27">
        <v>24</v>
      </c>
      <c r="W81" s="27">
        <v>32</v>
      </c>
      <c r="X81" s="27">
        <v>27</v>
      </c>
      <c r="Y81" s="27">
        <v>15</v>
      </c>
      <c r="Z81" s="28">
        <v>10</v>
      </c>
    </row>
    <row r="82" spans="2:26" ht="13.5" customHeight="1" x14ac:dyDescent="0.15">
      <c r="B82" s="55"/>
      <c r="C82" s="53"/>
      <c r="D82" s="23">
        <v>100</v>
      </c>
      <c r="E82" s="24">
        <v>0.9</v>
      </c>
      <c r="F82" s="24">
        <v>0.9</v>
      </c>
      <c r="G82" s="24">
        <v>9.1</v>
      </c>
      <c r="H82" s="24">
        <v>10.9</v>
      </c>
      <c r="I82" s="24">
        <v>9.1</v>
      </c>
      <c r="J82" s="24">
        <v>6.4</v>
      </c>
      <c r="K82" s="24">
        <v>10</v>
      </c>
      <c r="L82" s="24">
        <v>3.6</v>
      </c>
      <c r="M82" s="24">
        <v>6.4</v>
      </c>
      <c r="N82" s="24">
        <v>8.1999999999999993</v>
      </c>
      <c r="O82" s="24">
        <v>10</v>
      </c>
      <c r="P82" s="24">
        <v>7.3</v>
      </c>
      <c r="Q82" s="24">
        <v>6.4</v>
      </c>
      <c r="R82" s="24">
        <v>0.9</v>
      </c>
      <c r="S82" s="24">
        <v>2.7</v>
      </c>
      <c r="T82" s="24">
        <v>5.5</v>
      </c>
      <c r="U82" s="24">
        <v>1.8</v>
      </c>
      <c r="V82" s="24">
        <v>21.8</v>
      </c>
      <c r="W82" s="24">
        <v>29.1</v>
      </c>
      <c r="X82" s="24">
        <v>24.5</v>
      </c>
      <c r="Y82" s="24">
        <v>13.6</v>
      </c>
      <c r="Z82" s="25">
        <v>9.1</v>
      </c>
    </row>
    <row r="83" spans="2:26" ht="13.5" customHeight="1" x14ac:dyDescent="0.15">
      <c r="B83" s="55"/>
      <c r="C83" s="52" t="s">
        <v>308</v>
      </c>
      <c r="D83" s="26">
        <v>841</v>
      </c>
      <c r="E83" s="27">
        <v>4</v>
      </c>
      <c r="F83" s="27">
        <v>13</v>
      </c>
      <c r="G83" s="27">
        <v>24</v>
      </c>
      <c r="H83" s="27">
        <v>31</v>
      </c>
      <c r="I83" s="27">
        <v>39</v>
      </c>
      <c r="J83" s="27">
        <v>48</v>
      </c>
      <c r="K83" s="27">
        <v>46</v>
      </c>
      <c r="L83" s="27">
        <v>61</v>
      </c>
      <c r="M83" s="27">
        <v>69</v>
      </c>
      <c r="N83" s="27">
        <v>69</v>
      </c>
      <c r="O83" s="27">
        <v>116</v>
      </c>
      <c r="P83" s="27">
        <v>87</v>
      </c>
      <c r="Q83" s="27">
        <v>72</v>
      </c>
      <c r="R83" s="27">
        <v>52</v>
      </c>
      <c r="S83" s="27">
        <v>42</v>
      </c>
      <c r="T83" s="27">
        <v>53</v>
      </c>
      <c r="U83" s="27">
        <v>15</v>
      </c>
      <c r="V83" s="27">
        <v>72</v>
      </c>
      <c r="W83" s="27">
        <v>194</v>
      </c>
      <c r="X83" s="27">
        <v>254</v>
      </c>
      <c r="Y83" s="27">
        <v>159</v>
      </c>
      <c r="Z83" s="28">
        <v>147</v>
      </c>
    </row>
    <row r="84" spans="2:26" ht="13.5" customHeight="1" x14ac:dyDescent="0.15">
      <c r="B84" s="55"/>
      <c r="C84" s="53"/>
      <c r="D84" s="23">
        <v>100</v>
      </c>
      <c r="E84" s="24">
        <v>0.5</v>
      </c>
      <c r="F84" s="24">
        <v>1.5</v>
      </c>
      <c r="G84" s="24">
        <v>2.9</v>
      </c>
      <c r="H84" s="24">
        <v>3.7</v>
      </c>
      <c r="I84" s="24">
        <v>4.5999999999999996</v>
      </c>
      <c r="J84" s="24">
        <v>5.7</v>
      </c>
      <c r="K84" s="24">
        <v>5.5</v>
      </c>
      <c r="L84" s="24">
        <v>7.3</v>
      </c>
      <c r="M84" s="24">
        <v>8.1999999999999993</v>
      </c>
      <c r="N84" s="24">
        <v>8.1999999999999993</v>
      </c>
      <c r="O84" s="24">
        <v>13.8</v>
      </c>
      <c r="P84" s="24">
        <v>10.3</v>
      </c>
      <c r="Q84" s="24">
        <v>8.6</v>
      </c>
      <c r="R84" s="24">
        <v>6.2</v>
      </c>
      <c r="S84" s="24">
        <v>5</v>
      </c>
      <c r="T84" s="24">
        <v>6.3</v>
      </c>
      <c r="U84" s="24">
        <v>1.8</v>
      </c>
      <c r="V84" s="24">
        <v>8.6</v>
      </c>
      <c r="W84" s="24">
        <v>23.1</v>
      </c>
      <c r="X84" s="24">
        <v>30.2</v>
      </c>
      <c r="Y84" s="24">
        <v>18.899999999999999</v>
      </c>
      <c r="Z84" s="25">
        <v>17.5</v>
      </c>
    </row>
    <row r="85" spans="2:26" ht="13.5" customHeight="1" x14ac:dyDescent="0.15">
      <c r="B85" s="55"/>
      <c r="C85" s="52" t="s">
        <v>309</v>
      </c>
      <c r="D85" s="26">
        <v>1154</v>
      </c>
      <c r="E85" s="27">
        <v>2</v>
      </c>
      <c r="F85" s="27">
        <v>10</v>
      </c>
      <c r="G85" s="27">
        <v>11</v>
      </c>
      <c r="H85" s="27">
        <v>15</v>
      </c>
      <c r="I85" s="27">
        <v>30</v>
      </c>
      <c r="J85" s="27">
        <v>35</v>
      </c>
      <c r="K85" s="27">
        <v>51</v>
      </c>
      <c r="L85" s="27">
        <v>52</v>
      </c>
      <c r="M85" s="27">
        <v>53</v>
      </c>
      <c r="N85" s="27">
        <v>75</v>
      </c>
      <c r="O85" s="27">
        <v>150</v>
      </c>
      <c r="P85" s="27">
        <v>121</v>
      </c>
      <c r="Q85" s="27">
        <v>152</v>
      </c>
      <c r="R85" s="27">
        <v>88</v>
      </c>
      <c r="S85" s="27">
        <v>104</v>
      </c>
      <c r="T85" s="27">
        <v>173</v>
      </c>
      <c r="U85" s="27">
        <v>32</v>
      </c>
      <c r="V85" s="27">
        <v>38</v>
      </c>
      <c r="W85" s="27">
        <v>168</v>
      </c>
      <c r="X85" s="27">
        <v>278</v>
      </c>
      <c r="Y85" s="27">
        <v>273</v>
      </c>
      <c r="Z85" s="28">
        <v>365</v>
      </c>
    </row>
    <row r="86" spans="2:26" ht="13.5" customHeight="1" x14ac:dyDescent="0.15">
      <c r="B86" s="55"/>
      <c r="C86" s="53"/>
      <c r="D86" s="23">
        <v>100</v>
      </c>
      <c r="E86" s="24">
        <v>0.2</v>
      </c>
      <c r="F86" s="24">
        <v>0.9</v>
      </c>
      <c r="G86" s="24">
        <v>1</v>
      </c>
      <c r="H86" s="24">
        <v>1.3</v>
      </c>
      <c r="I86" s="24">
        <v>2.6</v>
      </c>
      <c r="J86" s="24">
        <v>3</v>
      </c>
      <c r="K86" s="24">
        <v>4.4000000000000004</v>
      </c>
      <c r="L86" s="24">
        <v>4.5</v>
      </c>
      <c r="M86" s="24">
        <v>4.5999999999999996</v>
      </c>
      <c r="N86" s="24">
        <v>6.5</v>
      </c>
      <c r="O86" s="24">
        <v>13</v>
      </c>
      <c r="P86" s="24">
        <v>10.5</v>
      </c>
      <c r="Q86" s="24">
        <v>13.2</v>
      </c>
      <c r="R86" s="24">
        <v>7.6</v>
      </c>
      <c r="S86" s="24">
        <v>9</v>
      </c>
      <c r="T86" s="24">
        <v>15</v>
      </c>
      <c r="U86" s="24">
        <v>2.8</v>
      </c>
      <c r="V86" s="24">
        <v>3.3</v>
      </c>
      <c r="W86" s="24">
        <v>14.6</v>
      </c>
      <c r="X86" s="24">
        <v>24.1</v>
      </c>
      <c r="Y86" s="24">
        <v>23.7</v>
      </c>
      <c r="Z86" s="25">
        <v>31.6</v>
      </c>
    </row>
    <row r="87" spans="2:26" ht="13.5" customHeight="1" x14ac:dyDescent="0.15">
      <c r="B87" s="55"/>
      <c r="C87" s="52" t="s">
        <v>186</v>
      </c>
      <c r="D87" s="26">
        <v>573</v>
      </c>
      <c r="E87" s="27">
        <v>1</v>
      </c>
      <c r="F87" s="27">
        <v>2</v>
      </c>
      <c r="G87" s="27">
        <v>5</v>
      </c>
      <c r="H87" s="27">
        <v>4</v>
      </c>
      <c r="I87" s="27">
        <v>11</v>
      </c>
      <c r="J87" s="27">
        <v>6</v>
      </c>
      <c r="K87" s="27">
        <v>6</v>
      </c>
      <c r="L87" s="27">
        <v>17</v>
      </c>
      <c r="M87" s="27">
        <v>15</v>
      </c>
      <c r="N87" s="27">
        <v>23</v>
      </c>
      <c r="O87" s="27">
        <v>45</v>
      </c>
      <c r="P87" s="27">
        <v>66</v>
      </c>
      <c r="Q87" s="27">
        <v>71</v>
      </c>
      <c r="R87" s="27">
        <v>53</v>
      </c>
      <c r="S87" s="27">
        <v>59</v>
      </c>
      <c r="T87" s="27">
        <v>183</v>
      </c>
      <c r="U87" s="27">
        <v>6</v>
      </c>
      <c r="V87" s="27">
        <v>12</v>
      </c>
      <c r="W87" s="27">
        <v>40</v>
      </c>
      <c r="X87" s="27">
        <v>83</v>
      </c>
      <c r="Y87" s="27">
        <v>137</v>
      </c>
      <c r="Z87" s="28">
        <v>295</v>
      </c>
    </row>
    <row r="88" spans="2:26" ht="13.5" customHeight="1" x14ac:dyDescent="0.15">
      <c r="B88" s="55"/>
      <c r="C88" s="53"/>
      <c r="D88" s="23">
        <v>100</v>
      </c>
      <c r="E88" s="24">
        <v>0.2</v>
      </c>
      <c r="F88" s="24">
        <v>0.3</v>
      </c>
      <c r="G88" s="24">
        <v>0.9</v>
      </c>
      <c r="H88" s="24">
        <v>0.7</v>
      </c>
      <c r="I88" s="24">
        <v>1.9</v>
      </c>
      <c r="J88" s="24">
        <v>1</v>
      </c>
      <c r="K88" s="24">
        <v>1</v>
      </c>
      <c r="L88" s="24">
        <v>3</v>
      </c>
      <c r="M88" s="24">
        <v>2.6</v>
      </c>
      <c r="N88" s="24">
        <v>4</v>
      </c>
      <c r="O88" s="24">
        <v>7.9</v>
      </c>
      <c r="P88" s="24">
        <v>11.5</v>
      </c>
      <c r="Q88" s="24">
        <v>12.4</v>
      </c>
      <c r="R88" s="24">
        <v>9.1999999999999993</v>
      </c>
      <c r="S88" s="24">
        <v>10.3</v>
      </c>
      <c r="T88" s="24">
        <v>31.9</v>
      </c>
      <c r="U88" s="24">
        <v>1</v>
      </c>
      <c r="V88" s="24">
        <v>2.1</v>
      </c>
      <c r="W88" s="24">
        <v>7</v>
      </c>
      <c r="X88" s="24">
        <v>14.5</v>
      </c>
      <c r="Y88" s="24">
        <v>23.9</v>
      </c>
      <c r="Z88" s="25">
        <v>51.5</v>
      </c>
    </row>
    <row r="89" spans="2:26" ht="13.5" customHeight="1" x14ac:dyDescent="0.15">
      <c r="B89" s="55"/>
      <c r="C89" s="52" t="s">
        <v>160</v>
      </c>
      <c r="D89" s="26">
        <v>6</v>
      </c>
      <c r="E89" s="27" t="s">
        <v>196</v>
      </c>
      <c r="F89" s="27" t="s">
        <v>147</v>
      </c>
      <c r="G89" s="27" t="s">
        <v>132</v>
      </c>
      <c r="H89" s="27" t="s">
        <v>132</v>
      </c>
      <c r="I89" s="27" t="s">
        <v>132</v>
      </c>
      <c r="J89" s="27" t="s">
        <v>132</v>
      </c>
      <c r="K89" s="27" t="s">
        <v>132</v>
      </c>
      <c r="L89" s="27">
        <v>1</v>
      </c>
      <c r="M89" s="27" t="s">
        <v>132</v>
      </c>
      <c r="N89" s="27" t="s">
        <v>132</v>
      </c>
      <c r="O89" s="27">
        <v>4</v>
      </c>
      <c r="P89" s="27" t="s">
        <v>132</v>
      </c>
      <c r="Q89" s="27" t="s">
        <v>132</v>
      </c>
      <c r="R89" s="27" t="s">
        <v>132</v>
      </c>
      <c r="S89" s="27" t="s">
        <v>132</v>
      </c>
      <c r="T89" s="27" t="s">
        <v>132</v>
      </c>
      <c r="U89" s="27">
        <v>1</v>
      </c>
      <c r="V89" s="27" t="s">
        <v>132</v>
      </c>
      <c r="W89" s="27">
        <v>1</v>
      </c>
      <c r="X89" s="27">
        <v>4</v>
      </c>
      <c r="Y89" s="27" t="s">
        <v>132</v>
      </c>
      <c r="Z89" s="28" t="s">
        <v>132</v>
      </c>
    </row>
    <row r="90" spans="2:26" ht="13.5" customHeight="1" x14ac:dyDescent="0.15">
      <c r="B90" s="55"/>
      <c r="C90" s="53"/>
      <c r="D90" s="23">
        <v>100</v>
      </c>
      <c r="E90" s="24" t="s">
        <v>132</v>
      </c>
      <c r="F90" s="24" t="s">
        <v>132</v>
      </c>
      <c r="G90" s="24" t="s">
        <v>132</v>
      </c>
      <c r="H90" s="24" t="s">
        <v>132</v>
      </c>
      <c r="I90" s="24" t="s">
        <v>132</v>
      </c>
      <c r="J90" s="24" t="s">
        <v>132</v>
      </c>
      <c r="K90" s="24" t="s">
        <v>132</v>
      </c>
      <c r="L90" s="24">
        <v>16.7</v>
      </c>
      <c r="M90" s="24" t="s">
        <v>132</v>
      </c>
      <c r="N90" s="24" t="s">
        <v>132</v>
      </c>
      <c r="O90" s="24">
        <v>66.7</v>
      </c>
      <c r="P90" s="24" t="s">
        <v>132</v>
      </c>
      <c r="Q90" s="24" t="s">
        <v>132</v>
      </c>
      <c r="R90" s="24" t="s">
        <v>132</v>
      </c>
      <c r="S90" s="24" t="s">
        <v>132</v>
      </c>
      <c r="T90" s="24" t="s">
        <v>132</v>
      </c>
      <c r="U90" s="24">
        <v>16.7</v>
      </c>
      <c r="V90" s="24" t="s">
        <v>132</v>
      </c>
      <c r="W90" s="24">
        <v>16.7</v>
      </c>
      <c r="X90" s="24">
        <v>66.7</v>
      </c>
      <c r="Y90" s="24" t="s">
        <v>132</v>
      </c>
      <c r="Z90" s="25" t="s">
        <v>132</v>
      </c>
    </row>
    <row r="91" spans="2:26" ht="13.5" customHeight="1" x14ac:dyDescent="0.15">
      <c r="B91" s="55"/>
      <c r="C91" s="52" t="s">
        <v>99</v>
      </c>
      <c r="D91" s="26">
        <v>31</v>
      </c>
      <c r="E91" s="27" t="s">
        <v>132</v>
      </c>
      <c r="F91" s="27">
        <v>1</v>
      </c>
      <c r="G91" s="27">
        <v>2</v>
      </c>
      <c r="H91" s="27">
        <v>2</v>
      </c>
      <c r="I91" s="27">
        <v>1</v>
      </c>
      <c r="J91" s="27">
        <v>2</v>
      </c>
      <c r="K91" s="27" t="s">
        <v>132</v>
      </c>
      <c r="L91" s="27">
        <v>3</v>
      </c>
      <c r="M91" s="27">
        <v>4</v>
      </c>
      <c r="N91" s="27">
        <v>3</v>
      </c>
      <c r="O91" s="27">
        <v>4</v>
      </c>
      <c r="P91" s="27">
        <v>4</v>
      </c>
      <c r="Q91" s="27">
        <v>1</v>
      </c>
      <c r="R91" s="27" t="s">
        <v>132</v>
      </c>
      <c r="S91" s="27" t="s">
        <v>132</v>
      </c>
      <c r="T91" s="27" t="s">
        <v>132</v>
      </c>
      <c r="U91" s="27">
        <v>4</v>
      </c>
      <c r="V91" s="27">
        <v>5</v>
      </c>
      <c r="W91" s="27">
        <v>6</v>
      </c>
      <c r="X91" s="27">
        <v>11</v>
      </c>
      <c r="Y91" s="27">
        <v>5</v>
      </c>
      <c r="Z91" s="28" t="s">
        <v>132</v>
      </c>
    </row>
    <row r="92" spans="2:26" ht="13.5" customHeight="1" x14ac:dyDescent="0.15">
      <c r="B92" s="44"/>
      <c r="C92" s="59"/>
      <c r="D92" s="34">
        <v>100</v>
      </c>
      <c r="E92" s="35" t="s">
        <v>147</v>
      </c>
      <c r="F92" s="35">
        <v>3.2</v>
      </c>
      <c r="G92" s="35">
        <v>6.5</v>
      </c>
      <c r="H92" s="35">
        <v>6.5</v>
      </c>
      <c r="I92" s="35">
        <v>3.2</v>
      </c>
      <c r="J92" s="35">
        <v>6.5</v>
      </c>
      <c r="K92" s="35" t="s">
        <v>132</v>
      </c>
      <c r="L92" s="35">
        <v>9.6999999999999993</v>
      </c>
      <c r="M92" s="35">
        <v>12.9</v>
      </c>
      <c r="N92" s="35">
        <v>9.6999999999999993</v>
      </c>
      <c r="O92" s="35">
        <v>12.9</v>
      </c>
      <c r="P92" s="35">
        <v>12.9</v>
      </c>
      <c r="Q92" s="35">
        <v>3.2</v>
      </c>
      <c r="R92" s="35" t="s">
        <v>132</v>
      </c>
      <c r="S92" s="35" t="s">
        <v>132</v>
      </c>
      <c r="T92" s="35" t="s">
        <v>132</v>
      </c>
      <c r="U92" s="35">
        <v>12.9</v>
      </c>
      <c r="V92" s="35">
        <v>16.100000000000001</v>
      </c>
      <c r="W92" s="35">
        <v>19.399999999999999</v>
      </c>
      <c r="X92" s="35">
        <v>35.5</v>
      </c>
      <c r="Y92" s="35">
        <v>16.100000000000001</v>
      </c>
      <c r="Z92" s="36" t="s">
        <v>132</v>
      </c>
    </row>
    <row r="93" spans="2:26" ht="13.5" customHeight="1" x14ac:dyDescent="0.15">
      <c r="B93" s="43" t="s">
        <v>95</v>
      </c>
      <c r="C93" s="49"/>
      <c r="D93" s="17">
        <v>2715</v>
      </c>
      <c r="E93" s="18">
        <v>8</v>
      </c>
      <c r="F93" s="18">
        <v>27</v>
      </c>
      <c r="G93" s="18">
        <v>52</v>
      </c>
      <c r="H93" s="18">
        <v>64</v>
      </c>
      <c r="I93" s="18">
        <v>91</v>
      </c>
      <c r="J93" s="18">
        <v>98</v>
      </c>
      <c r="K93" s="18">
        <v>114</v>
      </c>
      <c r="L93" s="18">
        <v>138</v>
      </c>
      <c r="M93" s="18">
        <v>148</v>
      </c>
      <c r="N93" s="18">
        <v>179</v>
      </c>
      <c r="O93" s="18">
        <v>330</v>
      </c>
      <c r="P93" s="18">
        <v>286</v>
      </c>
      <c r="Q93" s="18">
        <v>303</v>
      </c>
      <c r="R93" s="18">
        <v>194</v>
      </c>
      <c r="S93" s="18">
        <v>208</v>
      </c>
      <c r="T93" s="18">
        <v>415</v>
      </c>
      <c r="U93" s="18">
        <v>60</v>
      </c>
      <c r="V93" s="18">
        <v>151</v>
      </c>
      <c r="W93" s="18">
        <v>441</v>
      </c>
      <c r="X93" s="18">
        <v>657</v>
      </c>
      <c r="Y93" s="18">
        <v>589</v>
      </c>
      <c r="Z93" s="19">
        <v>817</v>
      </c>
    </row>
    <row r="94" spans="2:26" ht="13.5" customHeight="1" x14ac:dyDescent="0.15">
      <c r="B94" s="57"/>
      <c r="C94" s="53"/>
      <c r="D94" s="23">
        <v>100</v>
      </c>
      <c r="E94" s="24">
        <v>0.3</v>
      </c>
      <c r="F94" s="24">
        <v>1</v>
      </c>
      <c r="G94" s="24">
        <v>1.9</v>
      </c>
      <c r="H94" s="24">
        <v>2.4</v>
      </c>
      <c r="I94" s="24">
        <v>3.4</v>
      </c>
      <c r="J94" s="24">
        <v>3.6</v>
      </c>
      <c r="K94" s="24">
        <v>4.2</v>
      </c>
      <c r="L94" s="24">
        <v>5.0999999999999996</v>
      </c>
      <c r="M94" s="24">
        <v>5.5</v>
      </c>
      <c r="N94" s="24">
        <v>6.6</v>
      </c>
      <c r="O94" s="24">
        <v>12.2</v>
      </c>
      <c r="P94" s="24">
        <v>10.5</v>
      </c>
      <c r="Q94" s="24">
        <v>11.2</v>
      </c>
      <c r="R94" s="24">
        <v>7.1</v>
      </c>
      <c r="S94" s="24">
        <v>7.7</v>
      </c>
      <c r="T94" s="24">
        <v>15.3</v>
      </c>
      <c r="U94" s="24">
        <v>2.2000000000000002</v>
      </c>
      <c r="V94" s="24">
        <v>5.6</v>
      </c>
      <c r="W94" s="24">
        <v>16.2</v>
      </c>
      <c r="X94" s="24">
        <v>24.2</v>
      </c>
      <c r="Y94" s="24">
        <v>21.7</v>
      </c>
      <c r="Z94" s="25">
        <v>30.1</v>
      </c>
    </row>
    <row r="95" spans="2:26" ht="13.5" customHeight="1" x14ac:dyDescent="0.15">
      <c r="B95" s="54" t="s">
        <v>72</v>
      </c>
      <c r="C95" s="52" t="s">
        <v>307</v>
      </c>
      <c r="D95" s="26">
        <v>141</v>
      </c>
      <c r="E95" s="27" t="s">
        <v>132</v>
      </c>
      <c r="F95" s="27">
        <v>5</v>
      </c>
      <c r="G95" s="27">
        <v>9</v>
      </c>
      <c r="H95" s="27">
        <v>7</v>
      </c>
      <c r="I95" s="27">
        <v>9</v>
      </c>
      <c r="J95" s="27">
        <v>11</v>
      </c>
      <c r="K95" s="27">
        <v>12</v>
      </c>
      <c r="L95" s="27">
        <v>11</v>
      </c>
      <c r="M95" s="27">
        <v>12</v>
      </c>
      <c r="N95" s="27">
        <v>16</v>
      </c>
      <c r="O95" s="27">
        <v>15</v>
      </c>
      <c r="P95" s="27">
        <v>11</v>
      </c>
      <c r="Q95" s="27">
        <v>4</v>
      </c>
      <c r="R95" s="27">
        <v>3</v>
      </c>
      <c r="S95" s="27">
        <v>6</v>
      </c>
      <c r="T95" s="27">
        <v>6</v>
      </c>
      <c r="U95" s="27">
        <v>4</v>
      </c>
      <c r="V95" s="27">
        <v>21</v>
      </c>
      <c r="W95" s="27">
        <v>43</v>
      </c>
      <c r="X95" s="27">
        <v>43</v>
      </c>
      <c r="Y95" s="27">
        <v>15</v>
      </c>
      <c r="Z95" s="28">
        <v>15</v>
      </c>
    </row>
    <row r="96" spans="2:26" ht="13.5" customHeight="1" x14ac:dyDescent="0.15">
      <c r="B96" s="55"/>
      <c r="C96" s="53"/>
      <c r="D96" s="23">
        <v>100</v>
      </c>
      <c r="E96" s="24" t="s">
        <v>132</v>
      </c>
      <c r="F96" s="24">
        <v>3.5</v>
      </c>
      <c r="G96" s="24">
        <v>6.4</v>
      </c>
      <c r="H96" s="24">
        <v>5</v>
      </c>
      <c r="I96" s="24">
        <v>6.4</v>
      </c>
      <c r="J96" s="24">
        <v>7.8</v>
      </c>
      <c r="K96" s="24">
        <v>8.5</v>
      </c>
      <c r="L96" s="24">
        <v>7.8</v>
      </c>
      <c r="M96" s="24">
        <v>8.5</v>
      </c>
      <c r="N96" s="24">
        <v>11.3</v>
      </c>
      <c r="O96" s="24">
        <v>10.6</v>
      </c>
      <c r="P96" s="24">
        <v>7.8</v>
      </c>
      <c r="Q96" s="24">
        <v>2.8</v>
      </c>
      <c r="R96" s="24">
        <v>2.1</v>
      </c>
      <c r="S96" s="24">
        <v>4.3</v>
      </c>
      <c r="T96" s="24">
        <v>4.3</v>
      </c>
      <c r="U96" s="24">
        <v>2.8</v>
      </c>
      <c r="V96" s="24">
        <v>14.9</v>
      </c>
      <c r="W96" s="24">
        <v>30.5</v>
      </c>
      <c r="X96" s="24">
        <v>30.5</v>
      </c>
      <c r="Y96" s="24">
        <v>10.6</v>
      </c>
      <c r="Z96" s="25">
        <v>10.6</v>
      </c>
    </row>
    <row r="97" spans="2:26" ht="13.5" customHeight="1" x14ac:dyDescent="0.15">
      <c r="B97" s="55"/>
      <c r="C97" s="52" t="s">
        <v>308</v>
      </c>
      <c r="D97" s="26">
        <v>867</v>
      </c>
      <c r="E97" s="27">
        <v>2</v>
      </c>
      <c r="F97" s="27">
        <v>8</v>
      </c>
      <c r="G97" s="27">
        <v>9</v>
      </c>
      <c r="H97" s="27">
        <v>19</v>
      </c>
      <c r="I97" s="27">
        <v>31</v>
      </c>
      <c r="J97" s="27">
        <v>35</v>
      </c>
      <c r="K97" s="27">
        <v>51</v>
      </c>
      <c r="L97" s="27">
        <v>52</v>
      </c>
      <c r="M97" s="27">
        <v>71</v>
      </c>
      <c r="N97" s="27">
        <v>74</v>
      </c>
      <c r="O97" s="27">
        <v>145</v>
      </c>
      <c r="P97" s="27">
        <v>97</v>
      </c>
      <c r="Q97" s="27">
        <v>86</v>
      </c>
      <c r="R97" s="27">
        <v>50</v>
      </c>
      <c r="S97" s="27">
        <v>52</v>
      </c>
      <c r="T97" s="27">
        <v>63</v>
      </c>
      <c r="U97" s="27">
        <v>22</v>
      </c>
      <c r="V97" s="27">
        <v>38</v>
      </c>
      <c r="W97" s="27">
        <v>169</v>
      </c>
      <c r="X97" s="27">
        <v>290</v>
      </c>
      <c r="Y97" s="27">
        <v>183</v>
      </c>
      <c r="Z97" s="28">
        <v>165</v>
      </c>
    </row>
    <row r="98" spans="2:26" ht="13.5" customHeight="1" x14ac:dyDescent="0.15">
      <c r="B98" s="55"/>
      <c r="C98" s="53"/>
      <c r="D98" s="23">
        <v>100</v>
      </c>
      <c r="E98" s="24">
        <v>0.2</v>
      </c>
      <c r="F98" s="24">
        <v>0.9</v>
      </c>
      <c r="G98" s="24">
        <v>1</v>
      </c>
      <c r="H98" s="24">
        <v>2.2000000000000002</v>
      </c>
      <c r="I98" s="24">
        <v>3.6</v>
      </c>
      <c r="J98" s="24">
        <v>4</v>
      </c>
      <c r="K98" s="24">
        <v>5.9</v>
      </c>
      <c r="L98" s="24">
        <v>6</v>
      </c>
      <c r="M98" s="24">
        <v>8.1999999999999993</v>
      </c>
      <c r="N98" s="24">
        <v>8.5</v>
      </c>
      <c r="O98" s="24">
        <v>16.7</v>
      </c>
      <c r="P98" s="24">
        <v>11.2</v>
      </c>
      <c r="Q98" s="24">
        <v>9.9</v>
      </c>
      <c r="R98" s="24">
        <v>5.8</v>
      </c>
      <c r="S98" s="24">
        <v>6</v>
      </c>
      <c r="T98" s="24">
        <v>7.3</v>
      </c>
      <c r="U98" s="24">
        <v>2.5</v>
      </c>
      <c r="V98" s="24">
        <v>4.4000000000000004</v>
      </c>
      <c r="W98" s="24">
        <v>19.5</v>
      </c>
      <c r="X98" s="24">
        <v>33.4</v>
      </c>
      <c r="Y98" s="24">
        <v>21.1</v>
      </c>
      <c r="Z98" s="25">
        <v>19</v>
      </c>
    </row>
    <row r="99" spans="2:26" ht="13.5" customHeight="1" x14ac:dyDescent="0.15">
      <c r="B99" s="55"/>
      <c r="C99" s="52" t="s">
        <v>309</v>
      </c>
      <c r="D99" s="26">
        <v>445</v>
      </c>
      <c r="E99" s="27" t="s">
        <v>196</v>
      </c>
      <c r="F99" s="27">
        <v>3</v>
      </c>
      <c r="G99" s="27">
        <v>6</v>
      </c>
      <c r="H99" s="27">
        <v>4</v>
      </c>
      <c r="I99" s="27">
        <v>7</v>
      </c>
      <c r="J99" s="27">
        <v>9</v>
      </c>
      <c r="K99" s="27">
        <v>25</v>
      </c>
      <c r="L99" s="27">
        <v>39</v>
      </c>
      <c r="M99" s="27">
        <v>25</v>
      </c>
      <c r="N99" s="27">
        <v>34</v>
      </c>
      <c r="O99" s="27">
        <v>62</v>
      </c>
      <c r="P99" s="27">
        <v>61</v>
      </c>
      <c r="Q99" s="27">
        <v>53</v>
      </c>
      <c r="R99" s="27">
        <v>37</v>
      </c>
      <c r="S99" s="27">
        <v>26</v>
      </c>
      <c r="T99" s="27">
        <v>45</v>
      </c>
      <c r="U99" s="27">
        <v>9</v>
      </c>
      <c r="V99" s="27">
        <v>13</v>
      </c>
      <c r="W99" s="27">
        <v>80</v>
      </c>
      <c r="X99" s="27">
        <v>121</v>
      </c>
      <c r="Y99" s="27">
        <v>114</v>
      </c>
      <c r="Z99" s="28">
        <v>108</v>
      </c>
    </row>
    <row r="100" spans="2:26" ht="13.5" customHeight="1" x14ac:dyDescent="0.15">
      <c r="B100" s="55"/>
      <c r="C100" s="53"/>
      <c r="D100" s="23">
        <v>100</v>
      </c>
      <c r="E100" s="24" t="s">
        <v>132</v>
      </c>
      <c r="F100" s="24">
        <v>0.7</v>
      </c>
      <c r="G100" s="24">
        <v>1.3</v>
      </c>
      <c r="H100" s="24">
        <v>0.9</v>
      </c>
      <c r="I100" s="24">
        <v>1.6</v>
      </c>
      <c r="J100" s="24">
        <v>2</v>
      </c>
      <c r="K100" s="24">
        <v>5.6</v>
      </c>
      <c r="L100" s="24">
        <v>8.8000000000000007</v>
      </c>
      <c r="M100" s="24">
        <v>5.6</v>
      </c>
      <c r="N100" s="24">
        <v>7.6</v>
      </c>
      <c r="O100" s="24">
        <v>13.9</v>
      </c>
      <c r="P100" s="24">
        <v>13.7</v>
      </c>
      <c r="Q100" s="24">
        <v>11.9</v>
      </c>
      <c r="R100" s="24">
        <v>8.3000000000000007</v>
      </c>
      <c r="S100" s="24">
        <v>5.8</v>
      </c>
      <c r="T100" s="24">
        <v>10.1</v>
      </c>
      <c r="U100" s="24">
        <v>2</v>
      </c>
      <c r="V100" s="24">
        <v>2.9</v>
      </c>
      <c r="W100" s="24">
        <v>18</v>
      </c>
      <c r="X100" s="24">
        <v>27.2</v>
      </c>
      <c r="Y100" s="24">
        <v>25.6</v>
      </c>
      <c r="Z100" s="25">
        <v>24.3</v>
      </c>
    </row>
    <row r="101" spans="2:26" ht="13.5" customHeight="1" x14ac:dyDescent="0.15">
      <c r="B101" s="55"/>
      <c r="C101" s="52" t="s">
        <v>186</v>
      </c>
      <c r="D101" s="26">
        <v>1099</v>
      </c>
      <c r="E101" s="27">
        <v>3</v>
      </c>
      <c r="F101" s="27">
        <v>6</v>
      </c>
      <c r="G101" s="27">
        <v>8</v>
      </c>
      <c r="H101" s="27">
        <v>11</v>
      </c>
      <c r="I101" s="27">
        <v>18</v>
      </c>
      <c r="J101" s="27">
        <v>16</v>
      </c>
      <c r="K101" s="27">
        <v>17</v>
      </c>
      <c r="L101" s="27">
        <v>26</v>
      </c>
      <c r="M101" s="27">
        <v>36</v>
      </c>
      <c r="N101" s="27">
        <v>51</v>
      </c>
      <c r="O101" s="27">
        <v>102</v>
      </c>
      <c r="P101" s="27">
        <v>112</v>
      </c>
      <c r="Q101" s="27">
        <v>153</v>
      </c>
      <c r="R101" s="27">
        <v>103</v>
      </c>
      <c r="S101" s="27">
        <v>123</v>
      </c>
      <c r="T101" s="27">
        <v>299</v>
      </c>
      <c r="U101" s="27">
        <v>15</v>
      </c>
      <c r="V101" s="27">
        <v>28</v>
      </c>
      <c r="W101" s="27">
        <v>77</v>
      </c>
      <c r="X101" s="27">
        <v>189</v>
      </c>
      <c r="Y101" s="27">
        <v>265</v>
      </c>
      <c r="Z101" s="28">
        <v>525</v>
      </c>
    </row>
    <row r="102" spans="2:26" ht="13.5" customHeight="1" x14ac:dyDescent="0.15">
      <c r="B102" s="55"/>
      <c r="C102" s="53"/>
      <c r="D102" s="23">
        <v>100</v>
      </c>
      <c r="E102" s="24">
        <v>0.3</v>
      </c>
      <c r="F102" s="24">
        <v>0.5</v>
      </c>
      <c r="G102" s="24">
        <v>0.7</v>
      </c>
      <c r="H102" s="24">
        <v>1</v>
      </c>
      <c r="I102" s="24">
        <v>1.6</v>
      </c>
      <c r="J102" s="24">
        <v>1.5</v>
      </c>
      <c r="K102" s="24">
        <v>1.5</v>
      </c>
      <c r="L102" s="24">
        <v>2.4</v>
      </c>
      <c r="M102" s="24">
        <v>3.3</v>
      </c>
      <c r="N102" s="24">
        <v>4.5999999999999996</v>
      </c>
      <c r="O102" s="24">
        <v>9.3000000000000007</v>
      </c>
      <c r="P102" s="24">
        <v>10.199999999999999</v>
      </c>
      <c r="Q102" s="24">
        <v>13.9</v>
      </c>
      <c r="R102" s="24">
        <v>9.4</v>
      </c>
      <c r="S102" s="24">
        <v>11.2</v>
      </c>
      <c r="T102" s="24">
        <v>27.2</v>
      </c>
      <c r="U102" s="24">
        <v>1.4</v>
      </c>
      <c r="V102" s="24">
        <v>2.5</v>
      </c>
      <c r="W102" s="24">
        <v>7</v>
      </c>
      <c r="X102" s="24">
        <v>17.2</v>
      </c>
      <c r="Y102" s="24">
        <v>24.1</v>
      </c>
      <c r="Z102" s="25">
        <v>47.8</v>
      </c>
    </row>
    <row r="103" spans="2:26" ht="13.5" customHeight="1" x14ac:dyDescent="0.15">
      <c r="B103" s="55"/>
      <c r="C103" s="52" t="s">
        <v>160</v>
      </c>
      <c r="D103" s="26">
        <v>49</v>
      </c>
      <c r="E103" s="27" t="s">
        <v>132</v>
      </c>
      <c r="F103" s="27">
        <v>3</v>
      </c>
      <c r="G103" s="27">
        <v>4</v>
      </c>
      <c r="H103" s="27">
        <v>6</v>
      </c>
      <c r="I103" s="27">
        <v>11</v>
      </c>
      <c r="J103" s="27">
        <v>7</v>
      </c>
      <c r="K103" s="27">
        <v>5</v>
      </c>
      <c r="L103" s="27">
        <v>2</v>
      </c>
      <c r="M103" s="27">
        <v>1</v>
      </c>
      <c r="N103" s="27">
        <v>1</v>
      </c>
      <c r="O103" s="27">
        <v>2</v>
      </c>
      <c r="P103" s="27">
        <v>1</v>
      </c>
      <c r="Q103" s="27">
        <v>3</v>
      </c>
      <c r="R103" s="27">
        <v>1</v>
      </c>
      <c r="S103" s="27" t="s">
        <v>132</v>
      </c>
      <c r="T103" s="27">
        <v>1</v>
      </c>
      <c r="U103" s="27">
        <v>1</v>
      </c>
      <c r="V103" s="27">
        <v>13</v>
      </c>
      <c r="W103" s="27">
        <v>25</v>
      </c>
      <c r="X103" s="27">
        <v>4</v>
      </c>
      <c r="Y103" s="27">
        <v>4</v>
      </c>
      <c r="Z103" s="28">
        <v>2</v>
      </c>
    </row>
    <row r="104" spans="2:26" ht="13.5" customHeight="1" x14ac:dyDescent="0.15">
      <c r="B104" s="55"/>
      <c r="C104" s="53"/>
      <c r="D104" s="23">
        <v>100</v>
      </c>
      <c r="E104" s="24" t="s">
        <v>196</v>
      </c>
      <c r="F104" s="24">
        <v>6.1</v>
      </c>
      <c r="G104" s="24">
        <v>8.1999999999999993</v>
      </c>
      <c r="H104" s="24">
        <v>12.2</v>
      </c>
      <c r="I104" s="24">
        <v>22.4</v>
      </c>
      <c r="J104" s="24">
        <v>14.3</v>
      </c>
      <c r="K104" s="24">
        <v>10.199999999999999</v>
      </c>
      <c r="L104" s="24">
        <v>4.0999999999999996</v>
      </c>
      <c r="M104" s="24">
        <v>2</v>
      </c>
      <c r="N104" s="24">
        <v>2</v>
      </c>
      <c r="O104" s="24">
        <v>4.0999999999999996</v>
      </c>
      <c r="P104" s="24">
        <v>2</v>
      </c>
      <c r="Q104" s="24">
        <v>6.1</v>
      </c>
      <c r="R104" s="24">
        <v>2</v>
      </c>
      <c r="S104" s="24" t="s">
        <v>132</v>
      </c>
      <c r="T104" s="24">
        <v>2</v>
      </c>
      <c r="U104" s="24">
        <v>2</v>
      </c>
      <c r="V104" s="24">
        <v>26.5</v>
      </c>
      <c r="W104" s="24">
        <v>51</v>
      </c>
      <c r="X104" s="24">
        <v>8.1999999999999993</v>
      </c>
      <c r="Y104" s="24">
        <v>8.1999999999999993</v>
      </c>
      <c r="Z104" s="25">
        <v>4.0999999999999996</v>
      </c>
    </row>
    <row r="105" spans="2:26" ht="13.5" customHeight="1" x14ac:dyDescent="0.15">
      <c r="B105" s="55"/>
      <c r="C105" s="52" t="s">
        <v>99</v>
      </c>
      <c r="D105" s="26">
        <v>114</v>
      </c>
      <c r="E105" s="27">
        <v>3</v>
      </c>
      <c r="F105" s="27">
        <v>2</v>
      </c>
      <c r="G105" s="27">
        <v>16</v>
      </c>
      <c r="H105" s="27">
        <v>17</v>
      </c>
      <c r="I105" s="27">
        <v>15</v>
      </c>
      <c r="J105" s="27">
        <v>20</v>
      </c>
      <c r="K105" s="27">
        <v>4</v>
      </c>
      <c r="L105" s="27">
        <v>8</v>
      </c>
      <c r="M105" s="27">
        <v>3</v>
      </c>
      <c r="N105" s="27">
        <v>3</v>
      </c>
      <c r="O105" s="27">
        <v>4</v>
      </c>
      <c r="P105" s="27">
        <v>4</v>
      </c>
      <c r="Q105" s="27">
        <v>4</v>
      </c>
      <c r="R105" s="27" t="s">
        <v>132</v>
      </c>
      <c r="S105" s="27">
        <v>1</v>
      </c>
      <c r="T105" s="27">
        <v>1</v>
      </c>
      <c r="U105" s="27">
        <v>9</v>
      </c>
      <c r="V105" s="27">
        <v>38</v>
      </c>
      <c r="W105" s="27">
        <v>47</v>
      </c>
      <c r="X105" s="27">
        <v>10</v>
      </c>
      <c r="Y105" s="27">
        <v>8</v>
      </c>
      <c r="Z105" s="28">
        <v>2</v>
      </c>
    </row>
    <row r="106" spans="2:26" ht="13.5" customHeight="1" x14ac:dyDescent="0.15">
      <c r="B106" s="44"/>
      <c r="C106" s="59"/>
      <c r="D106" s="34">
        <v>100</v>
      </c>
      <c r="E106" s="35">
        <v>2.6</v>
      </c>
      <c r="F106" s="35">
        <v>1.8</v>
      </c>
      <c r="G106" s="35">
        <v>14</v>
      </c>
      <c r="H106" s="35">
        <v>14.9</v>
      </c>
      <c r="I106" s="35">
        <v>13.2</v>
      </c>
      <c r="J106" s="35">
        <v>17.5</v>
      </c>
      <c r="K106" s="35">
        <v>3.5</v>
      </c>
      <c r="L106" s="35">
        <v>7</v>
      </c>
      <c r="M106" s="35">
        <v>2.6</v>
      </c>
      <c r="N106" s="35">
        <v>2.6</v>
      </c>
      <c r="O106" s="35">
        <v>3.5</v>
      </c>
      <c r="P106" s="35">
        <v>3.5</v>
      </c>
      <c r="Q106" s="35">
        <v>3.5</v>
      </c>
      <c r="R106" s="35" t="s">
        <v>132</v>
      </c>
      <c r="S106" s="35">
        <v>0.9</v>
      </c>
      <c r="T106" s="35">
        <v>0.9</v>
      </c>
      <c r="U106" s="35">
        <v>7.9</v>
      </c>
      <c r="V106" s="35">
        <v>33.299999999999997</v>
      </c>
      <c r="W106" s="35">
        <v>41.2</v>
      </c>
      <c r="X106" s="35">
        <v>8.8000000000000007</v>
      </c>
      <c r="Y106" s="35">
        <v>7</v>
      </c>
      <c r="Z106" s="36">
        <v>1.8</v>
      </c>
    </row>
    <row r="107" spans="2:26" ht="13.5" customHeight="1" x14ac:dyDescent="0.15">
      <c r="B107" s="43" t="s">
        <v>95</v>
      </c>
      <c r="C107" s="49"/>
      <c r="D107" s="17">
        <v>2715</v>
      </c>
      <c r="E107" s="18">
        <v>8</v>
      </c>
      <c r="F107" s="18">
        <v>27</v>
      </c>
      <c r="G107" s="18">
        <v>52</v>
      </c>
      <c r="H107" s="18">
        <v>64</v>
      </c>
      <c r="I107" s="18">
        <v>91</v>
      </c>
      <c r="J107" s="18">
        <v>98</v>
      </c>
      <c r="K107" s="18">
        <v>114</v>
      </c>
      <c r="L107" s="18">
        <v>138</v>
      </c>
      <c r="M107" s="18">
        <v>148</v>
      </c>
      <c r="N107" s="18">
        <v>179</v>
      </c>
      <c r="O107" s="18">
        <v>330</v>
      </c>
      <c r="P107" s="18">
        <v>286</v>
      </c>
      <c r="Q107" s="18">
        <v>303</v>
      </c>
      <c r="R107" s="18">
        <v>194</v>
      </c>
      <c r="S107" s="18">
        <v>208</v>
      </c>
      <c r="T107" s="18">
        <v>415</v>
      </c>
      <c r="U107" s="18">
        <v>60</v>
      </c>
      <c r="V107" s="18">
        <v>151</v>
      </c>
      <c r="W107" s="18">
        <v>441</v>
      </c>
      <c r="X107" s="18">
        <v>657</v>
      </c>
      <c r="Y107" s="18">
        <v>589</v>
      </c>
      <c r="Z107" s="19">
        <v>817</v>
      </c>
    </row>
    <row r="108" spans="2:26" ht="13.5" customHeight="1" x14ac:dyDescent="0.15">
      <c r="B108" s="57"/>
      <c r="C108" s="53"/>
      <c r="D108" s="23">
        <v>100</v>
      </c>
      <c r="E108" s="24">
        <v>0.3</v>
      </c>
      <c r="F108" s="24">
        <v>1</v>
      </c>
      <c r="G108" s="24">
        <v>1.9</v>
      </c>
      <c r="H108" s="24">
        <v>2.4</v>
      </c>
      <c r="I108" s="24">
        <v>3.4</v>
      </c>
      <c r="J108" s="24">
        <v>3.6</v>
      </c>
      <c r="K108" s="24">
        <v>4.2</v>
      </c>
      <c r="L108" s="24">
        <v>5.0999999999999996</v>
      </c>
      <c r="M108" s="24">
        <v>5.5</v>
      </c>
      <c r="N108" s="24">
        <v>6.6</v>
      </c>
      <c r="O108" s="24">
        <v>12.2</v>
      </c>
      <c r="P108" s="24">
        <v>10.5</v>
      </c>
      <c r="Q108" s="24">
        <v>11.2</v>
      </c>
      <c r="R108" s="24">
        <v>7.1</v>
      </c>
      <c r="S108" s="24">
        <v>7.7</v>
      </c>
      <c r="T108" s="24">
        <v>15.3</v>
      </c>
      <c r="U108" s="24">
        <v>2.2000000000000002</v>
      </c>
      <c r="V108" s="24">
        <v>5.6</v>
      </c>
      <c r="W108" s="24">
        <v>16.2</v>
      </c>
      <c r="X108" s="24">
        <v>24.2</v>
      </c>
      <c r="Y108" s="24">
        <v>21.7</v>
      </c>
      <c r="Z108" s="25">
        <v>30.1</v>
      </c>
    </row>
    <row r="109" spans="2:26" ht="13.5" customHeight="1" x14ac:dyDescent="0.15">
      <c r="B109" s="54" t="s">
        <v>67</v>
      </c>
      <c r="C109" s="52" t="s">
        <v>289</v>
      </c>
      <c r="D109" s="26">
        <v>745</v>
      </c>
      <c r="E109" s="27" t="s">
        <v>132</v>
      </c>
      <c r="F109" s="27">
        <v>2</v>
      </c>
      <c r="G109" s="27">
        <v>3</v>
      </c>
      <c r="H109" s="27">
        <v>14</v>
      </c>
      <c r="I109" s="27">
        <v>21</v>
      </c>
      <c r="J109" s="27">
        <v>28</v>
      </c>
      <c r="K109" s="27">
        <v>23</v>
      </c>
      <c r="L109" s="27">
        <v>27</v>
      </c>
      <c r="M109" s="27">
        <v>26</v>
      </c>
      <c r="N109" s="27">
        <v>33</v>
      </c>
      <c r="O109" s="27">
        <v>79</v>
      </c>
      <c r="P109" s="27">
        <v>70</v>
      </c>
      <c r="Q109" s="27">
        <v>87</v>
      </c>
      <c r="R109" s="27">
        <v>59</v>
      </c>
      <c r="S109" s="27">
        <v>64</v>
      </c>
      <c r="T109" s="27">
        <v>195</v>
      </c>
      <c r="U109" s="27">
        <v>14</v>
      </c>
      <c r="V109" s="27">
        <v>19</v>
      </c>
      <c r="W109" s="27">
        <v>99</v>
      </c>
      <c r="X109" s="27">
        <v>138</v>
      </c>
      <c r="Y109" s="27">
        <v>157</v>
      </c>
      <c r="Z109" s="28">
        <v>318</v>
      </c>
    </row>
    <row r="110" spans="2:26" ht="13.5" customHeight="1" x14ac:dyDescent="0.15">
      <c r="B110" s="55"/>
      <c r="C110" s="53"/>
      <c r="D110" s="23">
        <v>100</v>
      </c>
      <c r="E110" s="24" t="s">
        <v>194</v>
      </c>
      <c r="F110" s="24">
        <v>0.3</v>
      </c>
      <c r="G110" s="24">
        <v>0.4</v>
      </c>
      <c r="H110" s="24">
        <v>1.9</v>
      </c>
      <c r="I110" s="24">
        <v>2.8</v>
      </c>
      <c r="J110" s="24">
        <v>3.8</v>
      </c>
      <c r="K110" s="24">
        <v>3.1</v>
      </c>
      <c r="L110" s="24">
        <v>3.6</v>
      </c>
      <c r="M110" s="24">
        <v>3.5</v>
      </c>
      <c r="N110" s="24">
        <v>4.4000000000000004</v>
      </c>
      <c r="O110" s="24">
        <v>10.6</v>
      </c>
      <c r="P110" s="24">
        <v>9.4</v>
      </c>
      <c r="Q110" s="24">
        <v>11.7</v>
      </c>
      <c r="R110" s="24">
        <v>7.9</v>
      </c>
      <c r="S110" s="24">
        <v>8.6</v>
      </c>
      <c r="T110" s="24">
        <v>26.2</v>
      </c>
      <c r="U110" s="24">
        <v>1.9</v>
      </c>
      <c r="V110" s="24">
        <v>2.6</v>
      </c>
      <c r="W110" s="24">
        <v>13.3</v>
      </c>
      <c r="X110" s="24">
        <v>18.5</v>
      </c>
      <c r="Y110" s="24">
        <v>21.1</v>
      </c>
      <c r="Z110" s="25">
        <v>42.7</v>
      </c>
    </row>
    <row r="111" spans="2:26" ht="13.5" customHeight="1" x14ac:dyDescent="0.15">
      <c r="B111" s="55"/>
      <c r="C111" s="52" t="s">
        <v>290</v>
      </c>
      <c r="D111" s="26">
        <v>175</v>
      </c>
      <c r="E111" s="27">
        <v>1</v>
      </c>
      <c r="F111" s="27">
        <v>1</v>
      </c>
      <c r="G111" s="27">
        <v>4</v>
      </c>
      <c r="H111" s="27">
        <v>8</v>
      </c>
      <c r="I111" s="27">
        <v>13</v>
      </c>
      <c r="J111" s="27">
        <v>8</v>
      </c>
      <c r="K111" s="27">
        <v>6</v>
      </c>
      <c r="L111" s="27">
        <v>6</v>
      </c>
      <c r="M111" s="27">
        <v>10</v>
      </c>
      <c r="N111" s="27">
        <v>7</v>
      </c>
      <c r="O111" s="27">
        <v>20</v>
      </c>
      <c r="P111" s="27">
        <v>19</v>
      </c>
      <c r="Q111" s="27">
        <v>21</v>
      </c>
      <c r="R111" s="27">
        <v>10</v>
      </c>
      <c r="S111" s="27">
        <v>16</v>
      </c>
      <c r="T111" s="27">
        <v>21</v>
      </c>
      <c r="U111" s="27">
        <v>4</v>
      </c>
      <c r="V111" s="27">
        <v>14</v>
      </c>
      <c r="W111" s="27">
        <v>33</v>
      </c>
      <c r="X111" s="27">
        <v>37</v>
      </c>
      <c r="Y111" s="27">
        <v>40</v>
      </c>
      <c r="Z111" s="28">
        <v>47</v>
      </c>
    </row>
    <row r="112" spans="2:26" ht="13.5" customHeight="1" x14ac:dyDescent="0.15">
      <c r="B112" s="55"/>
      <c r="C112" s="53"/>
      <c r="D112" s="23">
        <v>100</v>
      </c>
      <c r="E112" s="24">
        <v>0.6</v>
      </c>
      <c r="F112" s="24">
        <v>0.6</v>
      </c>
      <c r="G112" s="24">
        <v>2.2999999999999998</v>
      </c>
      <c r="H112" s="24">
        <v>4.5999999999999996</v>
      </c>
      <c r="I112" s="24">
        <v>7.4</v>
      </c>
      <c r="J112" s="24">
        <v>4.5999999999999996</v>
      </c>
      <c r="K112" s="24">
        <v>3.4</v>
      </c>
      <c r="L112" s="24">
        <v>3.4</v>
      </c>
      <c r="M112" s="24">
        <v>5.7</v>
      </c>
      <c r="N112" s="24">
        <v>4</v>
      </c>
      <c r="O112" s="24">
        <v>11.4</v>
      </c>
      <c r="P112" s="24">
        <v>10.9</v>
      </c>
      <c r="Q112" s="24">
        <v>12</v>
      </c>
      <c r="R112" s="24">
        <v>5.7</v>
      </c>
      <c r="S112" s="24">
        <v>9.1</v>
      </c>
      <c r="T112" s="24">
        <v>12</v>
      </c>
      <c r="U112" s="24">
        <v>2.2999999999999998</v>
      </c>
      <c r="V112" s="24">
        <v>8</v>
      </c>
      <c r="W112" s="24">
        <v>18.899999999999999</v>
      </c>
      <c r="X112" s="24">
        <v>21.1</v>
      </c>
      <c r="Y112" s="24">
        <v>22.9</v>
      </c>
      <c r="Z112" s="25">
        <v>26.9</v>
      </c>
    </row>
    <row r="113" spans="2:26" ht="13.5" customHeight="1" x14ac:dyDescent="0.15">
      <c r="B113" s="55"/>
      <c r="C113" s="52" t="s">
        <v>291</v>
      </c>
      <c r="D113" s="26">
        <v>1163</v>
      </c>
      <c r="E113" s="27">
        <v>5</v>
      </c>
      <c r="F113" s="27">
        <v>15</v>
      </c>
      <c r="G113" s="27">
        <v>31</v>
      </c>
      <c r="H113" s="27">
        <v>22</v>
      </c>
      <c r="I113" s="27">
        <v>33</v>
      </c>
      <c r="J113" s="27">
        <v>40</v>
      </c>
      <c r="K113" s="27">
        <v>53</v>
      </c>
      <c r="L113" s="27">
        <v>72</v>
      </c>
      <c r="M113" s="27">
        <v>78</v>
      </c>
      <c r="N113" s="27">
        <v>93</v>
      </c>
      <c r="O113" s="27">
        <v>153</v>
      </c>
      <c r="P113" s="27">
        <v>144</v>
      </c>
      <c r="Q113" s="27">
        <v>125</v>
      </c>
      <c r="R113" s="27">
        <v>89</v>
      </c>
      <c r="S113" s="27">
        <v>82</v>
      </c>
      <c r="T113" s="27">
        <v>103</v>
      </c>
      <c r="U113" s="27">
        <v>25</v>
      </c>
      <c r="V113" s="27">
        <v>73</v>
      </c>
      <c r="W113" s="27">
        <v>198</v>
      </c>
      <c r="X113" s="27">
        <v>324</v>
      </c>
      <c r="Y113" s="27">
        <v>269</v>
      </c>
      <c r="Z113" s="28">
        <v>274</v>
      </c>
    </row>
    <row r="114" spans="2:26" ht="13.5" customHeight="1" x14ac:dyDescent="0.15">
      <c r="B114" s="55"/>
      <c r="C114" s="53"/>
      <c r="D114" s="23">
        <v>100</v>
      </c>
      <c r="E114" s="24">
        <v>0.4</v>
      </c>
      <c r="F114" s="24">
        <v>1.3</v>
      </c>
      <c r="G114" s="24">
        <v>2.7</v>
      </c>
      <c r="H114" s="24">
        <v>1.9</v>
      </c>
      <c r="I114" s="24">
        <v>2.8</v>
      </c>
      <c r="J114" s="24">
        <v>3.4</v>
      </c>
      <c r="K114" s="24">
        <v>4.5999999999999996</v>
      </c>
      <c r="L114" s="24">
        <v>6.2</v>
      </c>
      <c r="M114" s="24">
        <v>6.7</v>
      </c>
      <c r="N114" s="24">
        <v>8</v>
      </c>
      <c r="O114" s="24">
        <v>13.2</v>
      </c>
      <c r="P114" s="24">
        <v>12.4</v>
      </c>
      <c r="Q114" s="24">
        <v>10.7</v>
      </c>
      <c r="R114" s="24">
        <v>7.7</v>
      </c>
      <c r="S114" s="24">
        <v>7.1</v>
      </c>
      <c r="T114" s="24">
        <v>8.9</v>
      </c>
      <c r="U114" s="24">
        <v>2.1</v>
      </c>
      <c r="V114" s="24">
        <v>6.3</v>
      </c>
      <c r="W114" s="24">
        <v>17</v>
      </c>
      <c r="X114" s="24">
        <v>27.9</v>
      </c>
      <c r="Y114" s="24">
        <v>23.1</v>
      </c>
      <c r="Z114" s="25">
        <v>23.6</v>
      </c>
    </row>
    <row r="115" spans="2:26" ht="13.5" customHeight="1" x14ac:dyDescent="0.15">
      <c r="B115" s="55"/>
      <c r="C115" s="52" t="s">
        <v>292</v>
      </c>
      <c r="D115" s="26">
        <v>174</v>
      </c>
      <c r="E115" s="27">
        <v>1</v>
      </c>
      <c r="F115" s="27">
        <v>4</v>
      </c>
      <c r="G115" s="27">
        <v>6</v>
      </c>
      <c r="H115" s="27">
        <v>8</v>
      </c>
      <c r="I115" s="27">
        <v>6</v>
      </c>
      <c r="J115" s="27">
        <v>5</v>
      </c>
      <c r="K115" s="27">
        <v>13</v>
      </c>
      <c r="L115" s="27">
        <v>10</v>
      </c>
      <c r="M115" s="27">
        <v>10</v>
      </c>
      <c r="N115" s="27">
        <v>15</v>
      </c>
      <c r="O115" s="27">
        <v>23</v>
      </c>
      <c r="P115" s="27">
        <v>8</v>
      </c>
      <c r="Q115" s="27">
        <v>15</v>
      </c>
      <c r="R115" s="27">
        <v>5</v>
      </c>
      <c r="S115" s="27">
        <v>10</v>
      </c>
      <c r="T115" s="27">
        <v>30</v>
      </c>
      <c r="U115" s="27">
        <v>5</v>
      </c>
      <c r="V115" s="27">
        <v>19</v>
      </c>
      <c r="W115" s="27">
        <v>34</v>
      </c>
      <c r="X115" s="27">
        <v>48</v>
      </c>
      <c r="Y115" s="27">
        <v>23</v>
      </c>
      <c r="Z115" s="28">
        <v>45</v>
      </c>
    </row>
    <row r="116" spans="2:26" ht="13.5" customHeight="1" x14ac:dyDescent="0.15">
      <c r="B116" s="55"/>
      <c r="C116" s="53"/>
      <c r="D116" s="23">
        <v>100</v>
      </c>
      <c r="E116" s="24">
        <v>0.6</v>
      </c>
      <c r="F116" s="24">
        <v>2.2999999999999998</v>
      </c>
      <c r="G116" s="24">
        <v>3.4</v>
      </c>
      <c r="H116" s="24">
        <v>4.5999999999999996</v>
      </c>
      <c r="I116" s="24">
        <v>3.4</v>
      </c>
      <c r="J116" s="24">
        <v>2.9</v>
      </c>
      <c r="K116" s="24">
        <v>7.5</v>
      </c>
      <c r="L116" s="24">
        <v>5.7</v>
      </c>
      <c r="M116" s="24">
        <v>5.7</v>
      </c>
      <c r="N116" s="24">
        <v>8.6</v>
      </c>
      <c r="O116" s="24">
        <v>13.2</v>
      </c>
      <c r="P116" s="24">
        <v>4.5999999999999996</v>
      </c>
      <c r="Q116" s="24">
        <v>8.6</v>
      </c>
      <c r="R116" s="24">
        <v>2.9</v>
      </c>
      <c r="S116" s="24">
        <v>5.7</v>
      </c>
      <c r="T116" s="24">
        <v>17.2</v>
      </c>
      <c r="U116" s="24">
        <v>2.9</v>
      </c>
      <c r="V116" s="24">
        <v>10.9</v>
      </c>
      <c r="W116" s="24">
        <v>19.5</v>
      </c>
      <c r="X116" s="24">
        <v>27.6</v>
      </c>
      <c r="Y116" s="24">
        <v>13.2</v>
      </c>
      <c r="Z116" s="25">
        <v>25.9</v>
      </c>
    </row>
    <row r="117" spans="2:26" ht="13.5" customHeight="1" x14ac:dyDescent="0.15">
      <c r="B117" s="55"/>
      <c r="C117" s="52" t="s">
        <v>293</v>
      </c>
      <c r="D117" s="26">
        <v>396</v>
      </c>
      <c r="E117" s="27">
        <v>1</v>
      </c>
      <c r="F117" s="27">
        <v>4</v>
      </c>
      <c r="G117" s="27">
        <v>4</v>
      </c>
      <c r="H117" s="27">
        <v>9</v>
      </c>
      <c r="I117" s="27">
        <v>14</v>
      </c>
      <c r="J117" s="27">
        <v>12</v>
      </c>
      <c r="K117" s="27">
        <v>17</v>
      </c>
      <c r="L117" s="27">
        <v>18</v>
      </c>
      <c r="M117" s="27">
        <v>18</v>
      </c>
      <c r="N117" s="27">
        <v>25</v>
      </c>
      <c r="O117" s="27">
        <v>44</v>
      </c>
      <c r="P117" s="27">
        <v>40</v>
      </c>
      <c r="Q117" s="27">
        <v>53</v>
      </c>
      <c r="R117" s="27">
        <v>28</v>
      </c>
      <c r="S117" s="27">
        <v>33</v>
      </c>
      <c r="T117" s="27">
        <v>65</v>
      </c>
      <c r="U117" s="27">
        <v>11</v>
      </c>
      <c r="V117" s="27">
        <v>18</v>
      </c>
      <c r="W117" s="27">
        <v>61</v>
      </c>
      <c r="X117" s="27">
        <v>87</v>
      </c>
      <c r="Y117" s="27">
        <v>93</v>
      </c>
      <c r="Z117" s="28">
        <v>126</v>
      </c>
    </row>
    <row r="118" spans="2:26" ht="13.5" customHeight="1" x14ac:dyDescent="0.15">
      <c r="B118" s="55"/>
      <c r="C118" s="53"/>
      <c r="D118" s="23">
        <v>100</v>
      </c>
      <c r="E118" s="24">
        <v>0.3</v>
      </c>
      <c r="F118" s="24">
        <v>1</v>
      </c>
      <c r="G118" s="24">
        <v>1</v>
      </c>
      <c r="H118" s="24">
        <v>2.2999999999999998</v>
      </c>
      <c r="I118" s="24">
        <v>3.5</v>
      </c>
      <c r="J118" s="24">
        <v>3</v>
      </c>
      <c r="K118" s="24">
        <v>4.3</v>
      </c>
      <c r="L118" s="24">
        <v>4.5</v>
      </c>
      <c r="M118" s="24">
        <v>4.5</v>
      </c>
      <c r="N118" s="24">
        <v>6.3</v>
      </c>
      <c r="O118" s="24">
        <v>11.1</v>
      </c>
      <c r="P118" s="24">
        <v>10.1</v>
      </c>
      <c r="Q118" s="24">
        <v>13.4</v>
      </c>
      <c r="R118" s="24">
        <v>7.1</v>
      </c>
      <c r="S118" s="24">
        <v>8.3000000000000007</v>
      </c>
      <c r="T118" s="24">
        <v>16.399999999999999</v>
      </c>
      <c r="U118" s="24">
        <v>2.8</v>
      </c>
      <c r="V118" s="24">
        <v>4.5</v>
      </c>
      <c r="W118" s="24">
        <v>15.4</v>
      </c>
      <c r="X118" s="24">
        <v>22</v>
      </c>
      <c r="Y118" s="24">
        <v>23.5</v>
      </c>
      <c r="Z118" s="25">
        <v>31.8</v>
      </c>
    </row>
    <row r="119" spans="2:26" ht="13.5" customHeight="1" x14ac:dyDescent="0.15">
      <c r="B119" s="55"/>
      <c r="C119" s="52" t="s">
        <v>160</v>
      </c>
      <c r="D119" s="26">
        <v>18</v>
      </c>
      <c r="E119" s="27" t="s">
        <v>132</v>
      </c>
      <c r="F119" s="27" t="s">
        <v>310</v>
      </c>
      <c r="G119" s="27">
        <v>1</v>
      </c>
      <c r="H119" s="27">
        <v>1</v>
      </c>
      <c r="I119" s="27">
        <v>1</v>
      </c>
      <c r="J119" s="27" t="s">
        <v>196</v>
      </c>
      <c r="K119" s="27">
        <v>1</v>
      </c>
      <c r="L119" s="27">
        <v>2</v>
      </c>
      <c r="M119" s="27">
        <v>1</v>
      </c>
      <c r="N119" s="27">
        <v>2</v>
      </c>
      <c r="O119" s="27">
        <v>5</v>
      </c>
      <c r="P119" s="27">
        <v>2</v>
      </c>
      <c r="Q119" s="27">
        <v>1</v>
      </c>
      <c r="R119" s="27" t="s">
        <v>132</v>
      </c>
      <c r="S119" s="27">
        <v>1</v>
      </c>
      <c r="T119" s="27" t="s">
        <v>132</v>
      </c>
      <c r="U119" s="27" t="s">
        <v>132</v>
      </c>
      <c r="V119" s="27">
        <v>2</v>
      </c>
      <c r="W119" s="27">
        <v>4</v>
      </c>
      <c r="X119" s="27">
        <v>8</v>
      </c>
      <c r="Y119" s="27">
        <v>3</v>
      </c>
      <c r="Z119" s="28">
        <v>1</v>
      </c>
    </row>
    <row r="120" spans="2:26" ht="13.5" customHeight="1" x14ac:dyDescent="0.15">
      <c r="B120" s="55"/>
      <c r="C120" s="53"/>
      <c r="D120" s="23">
        <v>100</v>
      </c>
      <c r="E120" s="24" t="s">
        <v>132</v>
      </c>
      <c r="F120" s="24" t="s">
        <v>310</v>
      </c>
      <c r="G120" s="24">
        <v>5.6</v>
      </c>
      <c r="H120" s="24">
        <v>5.6</v>
      </c>
      <c r="I120" s="24">
        <v>5.6</v>
      </c>
      <c r="J120" s="24" t="s">
        <v>132</v>
      </c>
      <c r="K120" s="24">
        <v>5.6</v>
      </c>
      <c r="L120" s="24">
        <v>11.1</v>
      </c>
      <c r="M120" s="24">
        <v>5.6</v>
      </c>
      <c r="N120" s="24">
        <v>11.1</v>
      </c>
      <c r="O120" s="24">
        <v>27.8</v>
      </c>
      <c r="P120" s="24">
        <v>11.1</v>
      </c>
      <c r="Q120" s="24">
        <v>5.6</v>
      </c>
      <c r="R120" s="24" t="s">
        <v>132</v>
      </c>
      <c r="S120" s="24">
        <v>5.6</v>
      </c>
      <c r="T120" s="24" t="s">
        <v>132</v>
      </c>
      <c r="U120" s="24" t="s">
        <v>132</v>
      </c>
      <c r="V120" s="24">
        <v>11.1</v>
      </c>
      <c r="W120" s="24">
        <v>22.2</v>
      </c>
      <c r="X120" s="24">
        <v>44.4</v>
      </c>
      <c r="Y120" s="24">
        <v>16.7</v>
      </c>
      <c r="Z120" s="25">
        <v>5.6</v>
      </c>
    </row>
    <row r="121" spans="2:26" ht="13.5" customHeight="1" x14ac:dyDescent="0.15">
      <c r="B121" s="55"/>
      <c r="C121" s="52" t="s">
        <v>99</v>
      </c>
      <c r="D121" s="26">
        <v>44</v>
      </c>
      <c r="E121" s="27" t="s">
        <v>132</v>
      </c>
      <c r="F121" s="27">
        <v>1</v>
      </c>
      <c r="G121" s="27">
        <v>3</v>
      </c>
      <c r="H121" s="27">
        <v>2</v>
      </c>
      <c r="I121" s="27">
        <v>3</v>
      </c>
      <c r="J121" s="27">
        <v>5</v>
      </c>
      <c r="K121" s="27">
        <v>1</v>
      </c>
      <c r="L121" s="27">
        <v>3</v>
      </c>
      <c r="M121" s="27">
        <v>5</v>
      </c>
      <c r="N121" s="27">
        <v>4</v>
      </c>
      <c r="O121" s="27">
        <v>6</v>
      </c>
      <c r="P121" s="27">
        <v>3</v>
      </c>
      <c r="Q121" s="27">
        <v>1</v>
      </c>
      <c r="R121" s="27">
        <v>3</v>
      </c>
      <c r="S121" s="27">
        <v>2</v>
      </c>
      <c r="T121" s="27">
        <v>1</v>
      </c>
      <c r="U121" s="27">
        <v>1</v>
      </c>
      <c r="V121" s="27">
        <v>6</v>
      </c>
      <c r="W121" s="27">
        <v>12</v>
      </c>
      <c r="X121" s="27">
        <v>15</v>
      </c>
      <c r="Y121" s="27">
        <v>4</v>
      </c>
      <c r="Z121" s="28">
        <v>6</v>
      </c>
    </row>
    <row r="122" spans="2:26" ht="13.5" customHeight="1" x14ac:dyDescent="0.15">
      <c r="B122" s="44"/>
      <c r="C122" s="59"/>
      <c r="D122" s="34">
        <v>100</v>
      </c>
      <c r="E122" s="35" t="s">
        <v>132</v>
      </c>
      <c r="F122" s="35">
        <v>2.2999999999999998</v>
      </c>
      <c r="G122" s="35">
        <v>6.8</v>
      </c>
      <c r="H122" s="35">
        <v>4.5</v>
      </c>
      <c r="I122" s="35">
        <v>6.8</v>
      </c>
      <c r="J122" s="35">
        <v>11.4</v>
      </c>
      <c r="K122" s="35">
        <v>2.2999999999999998</v>
      </c>
      <c r="L122" s="35">
        <v>6.8</v>
      </c>
      <c r="M122" s="35">
        <v>11.4</v>
      </c>
      <c r="N122" s="35">
        <v>9.1</v>
      </c>
      <c r="O122" s="35">
        <v>13.6</v>
      </c>
      <c r="P122" s="35">
        <v>6.8</v>
      </c>
      <c r="Q122" s="35">
        <v>2.2999999999999998</v>
      </c>
      <c r="R122" s="35">
        <v>6.8</v>
      </c>
      <c r="S122" s="35">
        <v>4.5</v>
      </c>
      <c r="T122" s="35">
        <v>2.2999999999999998</v>
      </c>
      <c r="U122" s="35">
        <v>2.2999999999999998</v>
      </c>
      <c r="V122" s="35">
        <v>13.6</v>
      </c>
      <c r="W122" s="35">
        <v>27.3</v>
      </c>
      <c r="X122" s="35">
        <v>34.1</v>
      </c>
      <c r="Y122" s="35">
        <v>9.1</v>
      </c>
      <c r="Z122" s="36">
        <v>13.6</v>
      </c>
    </row>
    <row r="123" spans="2:26" ht="13.5" customHeight="1" x14ac:dyDescent="0.15">
      <c r="B123" s="43" t="s">
        <v>95</v>
      </c>
      <c r="C123" s="49"/>
      <c r="D123" s="17">
        <v>2715</v>
      </c>
      <c r="E123" s="18">
        <v>8</v>
      </c>
      <c r="F123" s="18">
        <v>27</v>
      </c>
      <c r="G123" s="18">
        <v>52</v>
      </c>
      <c r="H123" s="18">
        <v>64</v>
      </c>
      <c r="I123" s="18">
        <v>91</v>
      </c>
      <c r="J123" s="18">
        <v>98</v>
      </c>
      <c r="K123" s="18">
        <v>114</v>
      </c>
      <c r="L123" s="18">
        <v>138</v>
      </c>
      <c r="M123" s="18">
        <v>148</v>
      </c>
      <c r="N123" s="18">
        <v>179</v>
      </c>
      <c r="O123" s="18">
        <v>330</v>
      </c>
      <c r="P123" s="18">
        <v>286</v>
      </c>
      <c r="Q123" s="18">
        <v>303</v>
      </c>
      <c r="R123" s="18">
        <v>194</v>
      </c>
      <c r="S123" s="18">
        <v>208</v>
      </c>
      <c r="T123" s="18">
        <v>415</v>
      </c>
      <c r="U123" s="18">
        <v>60</v>
      </c>
      <c r="V123" s="18">
        <v>151</v>
      </c>
      <c r="W123" s="18">
        <v>441</v>
      </c>
      <c r="X123" s="18">
        <v>657</v>
      </c>
      <c r="Y123" s="18">
        <v>589</v>
      </c>
      <c r="Z123" s="19">
        <v>817</v>
      </c>
    </row>
    <row r="124" spans="2:26" ht="13.5" customHeight="1" x14ac:dyDescent="0.15">
      <c r="B124" s="57"/>
      <c r="C124" s="53"/>
      <c r="D124" s="23">
        <v>100</v>
      </c>
      <c r="E124" s="24">
        <v>0.3</v>
      </c>
      <c r="F124" s="24">
        <v>1</v>
      </c>
      <c r="G124" s="24">
        <v>1.9</v>
      </c>
      <c r="H124" s="24">
        <v>2.4</v>
      </c>
      <c r="I124" s="24">
        <v>3.4</v>
      </c>
      <c r="J124" s="24">
        <v>3.6</v>
      </c>
      <c r="K124" s="24">
        <v>4.2</v>
      </c>
      <c r="L124" s="24">
        <v>5.0999999999999996</v>
      </c>
      <c r="M124" s="24">
        <v>5.5</v>
      </c>
      <c r="N124" s="24">
        <v>6.6</v>
      </c>
      <c r="O124" s="24">
        <v>12.2</v>
      </c>
      <c r="P124" s="24">
        <v>10.5</v>
      </c>
      <c r="Q124" s="24">
        <v>11.2</v>
      </c>
      <c r="R124" s="24">
        <v>7.1</v>
      </c>
      <c r="S124" s="24">
        <v>7.7</v>
      </c>
      <c r="T124" s="24">
        <v>15.3</v>
      </c>
      <c r="U124" s="24">
        <v>2.2000000000000002</v>
      </c>
      <c r="V124" s="24">
        <v>5.6</v>
      </c>
      <c r="W124" s="24">
        <v>16.2</v>
      </c>
      <c r="X124" s="24">
        <v>24.2</v>
      </c>
      <c r="Y124" s="24">
        <v>21.7</v>
      </c>
      <c r="Z124" s="25">
        <v>30.1</v>
      </c>
    </row>
    <row r="125" spans="2:26" ht="13.5" customHeight="1" x14ac:dyDescent="0.15">
      <c r="B125" s="54" t="s">
        <v>68</v>
      </c>
      <c r="C125" s="52" t="s">
        <v>289</v>
      </c>
      <c r="D125" s="26">
        <v>2120</v>
      </c>
      <c r="E125" s="27">
        <v>3</v>
      </c>
      <c r="F125" s="27">
        <v>10</v>
      </c>
      <c r="G125" s="27">
        <v>11</v>
      </c>
      <c r="H125" s="27">
        <v>12</v>
      </c>
      <c r="I125" s="27">
        <v>28</v>
      </c>
      <c r="J125" s="27">
        <v>44</v>
      </c>
      <c r="K125" s="27">
        <v>63</v>
      </c>
      <c r="L125" s="27">
        <v>91</v>
      </c>
      <c r="M125" s="27">
        <v>121</v>
      </c>
      <c r="N125" s="27">
        <v>143</v>
      </c>
      <c r="O125" s="27">
        <v>280</v>
      </c>
      <c r="P125" s="27">
        <v>267</v>
      </c>
      <c r="Q125" s="27">
        <v>270</v>
      </c>
      <c r="R125" s="27">
        <v>181</v>
      </c>
      <c r="S125" s="27">
        <v>187</v>
      </c>
      <c r="T125" s="27">
        <v>374</v>
      </c>
      <c r="U125" s="27">
        <v>35</v>
      </c>
      <c r="V125" s="27">
        <v>36</v>
      </c>
      <c r="W125" s="27">
        <v>226</v>
      </c>
      <c r="X125" s="27">
        <v>544</v>
      </c>
      <c r="Y125" s="27">
        <v>537</v>
      </c>
      <c r="Z125" s="28">
        <v>742</v>
      </c>
    </row>
    <row r="126" spans="2:26" ht="13.5" customHeight="1" x14ac:dyDescent="0.15">
      <c r="B126" s="55"/>
      <c r="C126" s="53"/>
      <c r="D126" s="23">
        <v>100</v>
      </c>
      <c r="E126" s="24">
        <v>0.1</v>
      </c>
      <c r="F126" s="24">
        <v>0.5</v>
      </c>
      <c r="G126" s="24">
        <v>0.5</v>
      </c>
      <c r="H126" s="24">
        <v>0.6</v>
      </c>
      <c r="I126" s="24">
        <v>1.3</v>
      </c>
      <c r="J126" s="24">
        <v>2.1</v>
      </c>
      <c r="K126" s="24">
        <v>3</v>
      </c>
      <c r="L126" s="24">
        <v>4.3</v>
      </c>
      <c r="M126" s="24">
        <v>5.7</v>
      </c>
      <c r="N126" s="24">
        <v>6.7</v>
      </c>
      <c r="O126" s="24">
        <v>13.2</v>
      </c>
      <c r="P126" s="24">
        <v>12.6</v>
      </c>
      <c r="Q126" s="24">
        <v>12.7</v>
      </c>
      <c r="R126" s="24">
        <v>8.5</v>
      </c>
      <c r="S126" s="24">
        <v>8.8000000000000007</v>
      </c>
      <c r="T126" s="24">
        <v>17.600000000000001</v>
      </c>
      <c r="U126" s="24">
        <v>1.7</v>
      </c>
      <c r="V126" s="24">
        <v>1.7</v>
      </c>
      <c r="W126" s="24">
        <v>10.7</v>
      </c>
      <c r="X126" s="24">
        <v>25.7</v>
      </c>
      <c r="Y126" s="24">
        <v>25.3</v>
      </c>
      <c r="Z126" s="25">
        <v>35</v>
      </c>
    </row>
    <row r="127" spans="2:26" ht="13.5" customHeight="1" x14ac:dyDescent="0.15">
      <c r="B127" s="55"/>
      <c r="C127" s="52" t="s">
        <v>290</v>
      </c>
      <c r="D127" s="26">
        <v>43</v>
      </c>
      <c r="E127" s="27" t="s">
        <v>132</v>
      </c>
      <c r="F127" s="27" t="s">
        <v>132</v>
      </c>
      <c r="G127" s="27" t="s">
        <v>310</v>
      </c>
      <c r="H127" s="27">
        <v>1</v>
      </c>
      <c r="I127" s="27">
        <v>8</v>
      </c>
      <c r="J127" s="27">
        <v>2</v>
      </c>
      <c r="K127" s="27">
        <v>5</v>
      </c>
      <c r="L127" s="27">
        <v>11</v>
      </c>
      <c r="M127" s="27">
        <v>4</v>
      </c>
      <c r="N127" s="27">
        <v>4</v>
      </c>
      <c r="O127" s="27">
        <v>4</v>
      </c>
      <c r="P127" s="27" t="s">
        <v>310</v>
      </c>
      <c r="Q127" s="27" t="s">
        <v>132</v>
      </c>
      <c r="R127" s="27" t="s">
        <v>132</v>
      </c>
      <c r="S127" s="27">
        <v>1</v>
      </c>
      <c r="T127" s="27">
        <v>1</v>
      </c>
      <c r="U127" s="27">
        <v>2</v>
      </c>
      <c r="V127" s="27">
        <v>1</v>
      </c>
      <c r="W127" s="27">
        <v>26</v>
      </c>
      <c r="X127" s="27">
        <v>12</v>
      </c>
      <c r="Y127" s="27" t="s">
        <v>132</v>
      </c>
      <c r="Z127" s="28">
        <v>2</v>
      </c>
    </row>
    <row r="128" spans="2:26" ht="13.5" customHeight="1" x14ac:dyDescent="0.15">
      <c r="B128" s="55"/>
      <c r="C128" s="53"/>
      <c r="D128" s="23">
        <v>100</v>
      </c>
      <c r="E128" s="24" t="s">
        <v>147</v>
      </c>
      <c r="F128" s="24" t="s">
        <v>310</v>
      </c>
      <c r="G128" s="24" t="s">
        <v>132</v>
      </c>
      <c r="H128" s="24">
        <v>2.2999999999999998</v>
      </c>
      <c r="I128" s="24">
        <v>18.600000000000001</v>
      </c>
      <c r="J128" s="24">
        <v>4.7</v>
      </c>
      <c r="K128" s="24">
        <v>11.6</v>
      </c>
      <c r="L128" s="24">
        <v>25.6</v>
      </c>
      <c r="M128" s="24">
        <v>9.3000000000000007</v>
      </c>
      <c r="N128" s="24">
        <v>9.3000000000000007</v>
      </c>
      <c r="O128" s="24">
        <v>9.3000000000000007</v>
      </c>
      <c r="P128" s="24" t="s">
        <v>132</v>
      </c>
      <c r="Q128" s="24" t="s">
        <v>132</v>
      </c>
      <c r="R128" s="24" t="s">
        <v>132</v>
      </c>
      <c r="S128" s="24">
        <v>2.2999999999999998</v>
      </c>
      <c r="T128" s="24">
        <v>2.2999999999999998</v>
      </c>
      <c r="U128" s="24">
        <v>4.7</v>
      </c>
      <c r="V128" s="24">
        <v>2.2999999999999998</v>
      </c>
      <c r="W128" s="24">
        <v>60.5</v>
      </c>
      <c r="X128" s="24">
        <v>27.9</v>
      </c>
      <c r="Y128" s="24" t="s">
        <v>132</v>
      </c>
      <c r="Z128" s="25">
        <v>4.7</v>
      </c>
    </row>
    <row r="129" spans="2:26" ht="13.5" customHeight="1" x14ac:dyDescent="0.15">
      <c r="B129" s="55"/>
      <c r="C129" s="52" t="s">
        <v>291</v>
      </c>
      <c r="D129" s="26">
        <v>20</v>
      </c>
      <c r="E129" s="27" t="s">
        <v>132</v>
      </c>
      <c r="F129" s="27" t="s">
        <v>132</v>
      </c>
      <c r="G129" s="27">
        <v>1</v>
      </c>
      <c r="H129" s="27">
        <v>2</v>
      </c>
      <c r="I129" s="27">
        <v>1</v>
      </c>
      <c r="J129" s="27">
        <v>1</v>
      </c>
      <c r="K129" s="27">
        <v>5</v>
      </c>
      <c r="L129" s="27">
        <v>1</v>
      </c>
      <c r="M129" s="27">
        <v>2</v>
      </c>
      <c r="N129" s="27">
        <v>2</v>
      </c>
      <c r="O129" s="27">
        <v>2</v>
      </c>
      <c r="P129" s="27">
        <v>1</v>
      </c>
      <c r="Q129" s="27">
        <v>1</v>
      </c>
      <c r="R129" s="27" t="s">
        <v>132</v>
      </c>
      <c r="S129" s="27" t="s">
        <v>132</v>
      </c>
      <c r="T129" s="27" t="s">
        <v>132</v>
      </c>
      <c r="U129" s="27">
        <v>1</v>
      </c>
      <c r="V129" s="27">
        <v>3</v>
      </c>
      <c r="W129" s="27">
        <v>8</v>
      </c>
      <c r="X129" s="27">
        <v>6</v>
      </c>
      <c r="Y129" s="27">
        <v>2</v>
      </c>
      <c r="Z129" s="28" t="s">
        <v>132</v>
      </c>
    </row>
    <row r="130" spans="2:26" ht="13.5" customHeight="1" x14ac:dyDescent="0.15">
      <c r="B130" s="55"/>
      <c r="C130" s="53"/>
      <c r="D130" s="23">
        <v>100</v>
      </c>
      <c r="E130" s="24" t="s">
        <v>196</v>
      </c>
      <c r="F130" s="24" t="s">
        <v>132</v>
      </c>
      <c r="G130" s="24">
        <v>5</v>
      </c>
      <c r="H130" s="24">
        <v>10</v>
      </c>
      <c r="I130" s="24">
        <v>5</v>
      </c>
      <c r="J130" s="24">
        <v>5</v>
      </c>
      <c r="K130" s="24">
        <v>25</v>
      </c>
      <c r="L130" s="24">
        <v>5</v>
      </c>
      <c r="M130" s="24">
        <v>10</v>
      </c>
      <c r="N130" s="24">
        <v>10</v>
      </c>
      <c r="O130" s="24">
        <v>10</v>
      </c>
      <c r="P130" s="24">
        <v>5</v>
      </c>
      <c r="Q130" s="24">
        <v>5</v>
      </c>
      <c r="R130" s="24" t="s">
        <v>147</v>
      </c>
      <c r="S130" s="24" t="s">
        <v>132</v>
      </c>
      <c r="T130" s="24" t="s">
        <v>132</v>
      </c>
      <c r="U130" s="24">
        <v>5</v>
      </c>
      <c r="V130" s="24">
        <v>15</v>
      </c>
      <c r="W130" s="24">
        <v>40</v>
      </c>
      <c r="X130" s="24">
        <v>30</v>
      </c>
      <c r="Y130" s="24">
        <v>10</v>
      </c>
      <c r="Z130" s="25" t="s">
        <v>132</v>
      </c>
    </row>
    <row r="131" spans="2:26" ht="13.5" customHeight="1" x14ac:dyDescent="0.15">
      <c r="B131" s="55"/>
      <c r="C131" s="52" t="s">
        <v>292</v>
      </c>
      <c r="D131" s="26">
        <v>267</v>
      </c>
      <c r="E131" s="27">
        <v>1</v>
      </c>
      <c r="F131" s="27">
        <v>8</v>
      </c>
      <c r="G131" s="27">
        <v>7</v>
      </c>
      <c r="H131" s="27">
        <v>10</v>
      </c>
      <c r="I131" s="27">
        <v>10</v>
      </c>
      <c r="J131" s="27">
        <v>10</v>
      </c>
      <c r="K131" s="27">
        <v>23</v>
      </c>
      <c r="L131" s="27">
        <v>21</v>
      </c>
      <c r="M131" s="27">
        <v>15</v>
      </c>
      <c r="N131" s="27">
        <v>21</v>
      </c>
      <c r="O131" s="27">
        <v>30</v>
      </c>
      <c r="P131" s="27">
        <v>14</v>
      </c>
      <c r="Q131" s="27">
        <v>23</v>
      </c>
      <c r="R131" s="27">
        <v>8</v>
      </c>
      <c r="S131" s="27">
        <v>17</v>
      </c>
      <c r="T131" s="27">
        <v>35</v>
      </c>
      <c r="U131" s="27">
        <v>14</v>
      </c>
      <c r="V131" s="27">
        <v>26</v>
      </c>
      <c r="W131" s="27">
        <v>64</v>
      </c>
      <c r="X131" s="27">
        <v>66</v>
      </c>
      <c r="Y131" s="27">
        <v>37</v>
      </c>
      <c r="Z131" s="28">
        <v>60</v>
      </c>
    </row>
    <row r="132" spans="2:26" ht="13.5" customHeight="1" x14ac:dyDescent="0.15">
      <c r="B132" s="55"/>
      <c r="C132" s="53"/>
      <c r="D132" s="23">
        <v>100</v>
      </c>
      <c r="E132" s="24">
        <v>0.4</v>
      </c>
      <c r="F132" s="24">
        <v>3</v>
      </c>
      <c r="G132" s="24">
        <v>2.6</v>
      </c>
      <c r="H132" s="24">
        <v>3.7</v>
      </c>
      <c r="I132" s="24">
        <v>3.7</v>
      </c>
      <c r="J132" s="24">
        <v>3.7</v>
      </c>
      <c r="K132" s="24">
        <v>8.6</v>
      </c>
      <c r="L132" s="24">
        <v>7.9</v>
      </c>
      <c r="M132" s="24">
        <v>5.6</v>
      </c>
      <c r="N132" s="24">
        <v>7.9</v>
      </c>
      <c r="O132" s="24">
        <v>11.2</v>
      </c>
      <c r="P132" s="24">
        <v>5.2</v>
      </c>
      <c r="Q132" s="24">
        <v>8.6</v>
      </c>
      <c r="R132" s="24">
        <v>3</v>
      </c>
      <c r="S132" s="24">
        <v>6.4</v>
      </c>
      <c r="T132" s="24">
        <v>13.1</v>
      </c>
      <c r="U132" s="24">
        <v>5.2</v>
      </c>
      <c r="V132" s="24">
        <v>9.6999999999999993</v>
      </c>
      <c r="W132" s="24">
        <v>24</v>
      </c>
      <c r="X132" s="24">
        <v>24.7</v>
      </c>
      <c r="Y132" s="24">
        <v>13.9</v>
      </c>
      <c r="Z132" s="25">
        <v>22.5</v>
      </c>
    </row>
    <row r="133" spans="2:26" ht="13.5" customHeight="1" x14ac:dyDescent="0.15">
      <c r="B133" s="55"/>
      <c r="C133" s="52" t="s">
        <v>293</v>
      </c>
      <c r="D133" s="26">
        <v>31</v>
      </c>
      <c r="E133" s="27">
        <v>1</v>
      </c>
      <c r="F133" s="27">
        <v>2</v>
      </c>
      <c r="G133" s="27">
        <v>2</v>
      </c>
      <c r="H133" s="27">
        <v>4</v>
      </c>
      <c r="I133" s="27">
        <v>3</v>
      </c>
      <c r="J133" s="27">
        <v>5</v>
      </c>
      <c r="K133" s="27">
        <v>1</v>
      </c>
      <c r="L133" s="27">
        <v>2</v>
      </c>
      <c r="M133" s="27">
        <v>1</v>
      </c>
      <c r="N133" s="27">
        <v>2</v>
      </c>
      <c r="O133" s="27">
        <v>4</v>
      </c>
      <c r="P133" s="27">
        <v>1</v>
      </c>
      <c r="Q133" s="27">
        <v>2</v>
      </c>
      <c r="R133" s="27" t="s">
        <v>132</v>
      </c>
      <c r="S133" s="27" t="s">
        <v>132</v>
      </c>
      <c r="T133" s="27">
        <v>1</v>
      </c>
      <c r="U133" s="27" t="s">
        <v>132</v>
      </c>
      <c r="V133" s="27">
        <v>9</v>
      </c>
      <c r="W133" s="27">
        <v>11</v>
      </c>
      <c r="X133" s="27">
        <v>7</v>
      </c>
      <c r="Y133" s="27">
        <v>3</v>
      </c>
      <c r="Z133" s="28">
        <v>1</v>
      </c>
    </row>
    <row r="134" spans="2:26" ht="13.5" customHeight="1" x14ac:dyDescent="0.15">
      <c r="B134" s="55"/>
      <c r="C134" s="53"/>
      <c r="D134" s="23">
        <v>100</v>
      </c>
      <c r="E134" s="24">
        <v>3.2</v>
      </c>
      <c r="F134" s="24">
        <v>6.5</v>
      </c>
      <c r="G134" s="24">
        <v>6.5</v>
      </c>
      <c r="H134" s="24">
        <v>12.9</v>
      </c>
      <c r="I134" s="24">
        <v>9.6999999999999993</v>
      </c>
      <c r="J134" s="24">
        <v>16.100000000000001</v>
      </c>
      <c r="K134" s="24">
        <v>3.2</v>
      </c>
      <c r="L134" s="24">
        <v>6.5</v>
      </c>
      <c r="M134" s="24">
        <v>3.2</v>
      </c>
      <c r="N134" s="24">
        <v>6.5</v>
      </c>
      <c r="O134" s="24">
        <v>12.9</v>
      </c>
      <c r="P134" s="24">
        <v>3.2</v>
      </c>
      <c r="Q134" s="24">
        <v>6.5</v>
      </c>
      <c r="R134" s="24" t="s">
        <v>132</v>
      </c>
      <c r="S134" s="24" t="s">
        <v>132</v>
      </c>
      <c r="T134" s="24">
        <v>3.2</v>
      </c>
      <c r="U134" s="24" t="s">
        <v>132</v>
      </c>
      <c r="V134" s="24">
        <v>29</v>
      </c>
      <c r="W134" s="24">
        <v>35.5</v>
      </c>
      <c r="X134" s="24">
        <v>22.6</v>
      </c>
      <c r="Y134" s="24">
        <v>9.6999999999999993</v>
      </c>
      <c r="Z134" s="25">
        <v>3.2</v>
      </c>
    </row>
    <row r="135" spans="2:26" ht="13.5" customHeight="1" x14ac:dyDescent="0.15">
      <c r="B135" s="55"/>
      <c r="C135" s="52" t="s">
        <v>160</v>
      </c>
      <c r="D135" s="26">
        <v>86</v>
      </c>
      <c r="E135" s="27" t="s">
        <v>147</v>
      </c>
      <c r="F135" s="27">
        <v>5</v>
      </c>
      <c r="G135" s="27">
        <v>8</v>
      </c>
      <c r="H135" s="27">
        <v>13</v>
      </c>
      <c r="I135" s="27">
        <v>22</v>
      </c>
      <c r="J135" s="27">
        <v>9</v>
      </c>
      <c r="K135" s="27">
        <v>10</v>
      </c>
      <c r="L135" s="27">
        <v>4</v>
      </c>
      <c r="M135" s="27">
        <v>1</v>
      </c>
      <c r="N135" s="27">
        <v>2</v>
      </c>
      <c r="O135" s="27">
        <v>4</v>
      </c>
      <c r="P135" s="27">
        <v>1</v>
      </c>
      <c r="Q135" s="27">
        <v>3</v>
      </c>
      <c r="R135" s="27">
        <v>2</v>
      </c>
      <c r="S135" s="27" t="s">
        <v>132</v>
      </c>
      <c r="T135" s="27">
        <v>1</v>
      </c>
      <c r="U135" s="27">
        <v>1</v>
      </c>
      <c r="V135" s="27">
        <v>26</v>
      </c>
      <c r="W135" s="27">
        <v>45</v>
      </c>
      <c r="X135" s="27">
        <v>7</v>
      </c>
      <c r="Y135" s="27">
        <v>4</v>
      </c>
      <c r="Z135" s="28">
        <v>3</v>
      </c>
    </row>
    <row r="136" spans="2:26" ht="13.5" customHeight="1" x14ac:dyDescent="0.15">
      <c r="B136" s="55"/>
      <c r="C136" s="53"/>
      <c r="D136" s="23">
        <v>100</v>
      </c>
      <c r="E136" s="24" t="s">
        <v>132</v>
      </c>
      <c r="F136" s="24">
        <v>5.8</v>
      </c>
      <c r="G136" s="24">
        <v>9.3000000000000007</v>
      </c>
      <c r="H136" s="24">
        <v>15.1</v>
      </c>
      <c r="I136" s="24">
        <v>25.6</v>
      </c>
      <c r="J136" s="24">
        <v>10.5</v>
      </c>
      <c r="K136" s="24">
        <v>11.6</v>
      </c>
      <c r="L136" s="24">
        <v>4.7</v>
      </c>
      <c r="M136" s="24">
        <v>1.2</v>
      </c>
      <c r="N136" s="24">
        <v>2.2999999999999998</v>
      </c>
      <c r="O136" s="24">
        <v>4.7</v>
      </c>
      <c r="P136" s="24">
        <v>1.2</v>
      </c>
      <c r="Q136" s="24">
        <v>3.5</v>
      </c>
      <c r="R136" s="24">
        <v>2.2999999999999998</v>
      </c>
      <c r="S136" s="24" t="s">
        <v>132</v>
      </c>
      <c r="T136" s="24">
        <v>1.2</v>
      </c>
      <c r="U136" s="24">
        <v>1.2</v>
      </c>
      <c r="V136" s="24">
        <v>30.2</v>
      </c>
      <c r="W136" s="24">
        <v>52.3</v>
      </c>
      <c r="X136" s="24">
        <v>8.1</v>
      </c>
      <c r="Y136" s="24">
        <v>4.7</v>
      </c>
      <c r="Z136" s="25">
        <v>3.5</v>
      </c>
    </row>
    <row r="137" spans="2:26" ht="13.5" customHeight="1" x14ac:dyDescent="0.15">
      <c r="B137" s="55"/>
      <c r="C137" s="52" t="s">
        <v>99</v>
      </c>
      <c r="D137" s="26">
        <v>148</v>
      </c>
      <c r="E137" s="27">
        <v>3</v>
      </c>
      <c r="F137" s="27">
        <v>2</v>
      </c>
      <c r="G137" s="27">
        <v>23</v>
      </c>
      <c r="H137" s="27">
        <v>22</v>
      </c>
      <c r="I137" s="27">
        <v>19</v>
      </c>
      <c r="J137" s="27">
        <v>27</v>
      </c>
      <c r="K137" s="27">
        <v>7</v>
      </c>
      <c r="L137" s="27">
        <v>8</v>
      </c>
      <c r="M137" s="27">
        <v>4</v>
      </c>
      <c r="N137" s="27">
        <v>5</v>
      </c>
      <c r="O137" s="27">
        <v>6</v>
      </c>
      <c r="P137" s="27">
        <v>2</v>
      </c>
      <c r="Q137" s="27">
        <v>4</v>
      </c>
      <c r="R137" s="27">
        <v>3</v>
      </c>
      <c r="S137" s="27">
        <v>3</v>
      </c>
      <c r="T137" s="27">
        <v>3</v>
      </c>
      <c r="U137" s="27">
        <v>7</v>
      </c>
      <c r="V137" s="27">
        <v>50</v>
      </c>
      <c r="W137" s="27">
        <v>61</v>
      </c>
      <c r="X137" s="27">
        <v>15</v>
      </c>
      <c r="Y137" s="27">
        <v>6</v>
      </c>
      <c r="Z137" s="28">
        <v>9</v>
      </c>
    </row>
    <row r="138" spans="2:26" ht="13.5" customHeight="1" x14ac:dyDescent="0.15">
      <c r="B138" s="56"/>
      <c r="C138" s="51"/>
      <c r="D138" s="20">
        <v>100</v>
      </c>
      <c r="E138" s="21">
        <v>2</v>
      </c>
      <c r="F138" s="21">
        <v>1.4</v>
      </c>
      <c r="G138" s="21">
        <v>15.5</v>
      </c>
      <c r="H138" s="21">
        <v>14.9</v>
      </c>
      <c r="I138" s="21">
        <v>12.8</v>
      </c>
      <c r="J138" s="21">
        <v>18.2</v>
      </c>
      <c r="K138" s="21">
        <v>4.7</v>
      </c>
      <c r="L138" s="21">
        <v>5.4</v>
      </c>
      <c r="M138" s="21">
        <v>2.7</v>
      </c>
      <c r="N138" s="21">
        <v>3.4</v>
      </c>
      <c r="O138" s="21">
        <v>4.0999999999999996</v>
      </c>
      <c r="P138" s="21">
        <v>1.4</v>
      </c>
      <c r="Q138" s="21">
        <v>2.7</v>
      </c>
      <c r="R138" s="21">
        <v>2</v>
      </c>
      <c r="S138" s="21">
        <v>2</v>
      </c>
      <c r="T138" s="21">
        <v>2</v>
      </c>
      <c r="U138" s="21">
        <v>4.7</v>
      </c>
      <c r="V138" s="21">
        <v>33.799999999999997</v>
      </c>
      <c r="W138" s="21">
        <v>41.2</v>
      </c>
      <c r="X138" s="21">
        <v>10.1</v>
      </c>
      <c r="Y138" s="21">
        <v>4.0999999999999996</v>
      </c>
      <c r="Z138" s="22">
        <v>6.1</v>
      </c>
    </row>
  </sheetData>
  <mergeCells count="79">
    <mergeCell ref="C137:C138"/>
    <mergeCell ref="C115:C116"/>
    <mergeCell ref="C117:C118"/>
    <mergeCell ref="C119:C120"/>
    <mergeCell ref="C121:C122"/>
    <mergeCell ref="B123:C124"/>
    <mergeCell ref="C125:C126"/>
    <mergeCell ref="B125:B138"/>
    <mergeCell ref="C127:C128"/>
    <mergeCell ref="C129:C130"/>
    <mergeCell ref="C131:C132"/>
    <mergeCell ref="C133:C134"/>
    <mergeCell ref="C135:C136"/>
    <mergeCell ref="C113:C114"/>
    <mergeCell ref="C91:C92"/>
    <mergeCell ref="B93:C94"/>
    <mergeCell ref="C95:C96"/>
    <mergeCell ref="C97:C98"/>
    <mergeCell ref="C99:C100"/>
    <mergeCell ref="C101:C102"/>
    <mergeCell ref="B95:B106"/>
    <mergeCell ref="B109:B122"/>
    <mergeCell ref="C103:C104"/>
    <mergeCell ref="C105:C106"/>
    <mergeCell ref="B107:C108"/>
    <mergeCell ref="C109:C110"/>
    <mergeCell ref="C111:C112"/>
    <mergeCell ref="C89:C90"/>
    <mergeCell ref="C67:C68"/>
    <mergeCell ref="B69:C70"/>
    <mergeCell ref="C71:C72"/>
    <mergeCell ref="C73:C74"/>
    <mergeCell ref="C75:C76"/>
    <mergeCell ref="C77:C78"/>
    <mergeCell ref="B71:B78"/>
    <mergeCell ref="B81:B92"/>
    <mergeCell ref="B79:C80"/>
    <mergeCell ref="C81:C82"/>
    <mergeCell ref="C83:C84"/>
    <mergeCell ref="C85:C86"/>
    <mergeCell ref="C87:C88"/>
    <mergeCell ref="C65:C66"/>
    <mergeCell ref="C43:C44"/>
    <mergeCell ref="C45:C46"/>
    <mergeCell ref="C47:C48"/>
    <mergeCell ref="C49:C50"/>
    <mergeCell ref="C51:C52"/>
    <mergeCell ref="B53:C54"/>
    <mergeCell ref="B55:B68"/>
    <mergeCell ref="C55:C56"/>
    <mergeCell ref="C57:C58"/>
    <mergeCell ref="C59:C60"/>
    <mergeCell ref="C61:C62"/>
    <mergeCell ref="C63:C64"/>
    <mergeCell ref="C41:C42"/>
    <mergeCell ref="C19:C20"/>
    <mergeCell ref="C21:C22"/>
    <mergeCell ref="C23:C24"/>
    <mergeCell ref="B25:C26"/>
    <mergeCell ref="C27:C28"/>
    <mergeCell ref="C29:C30"/>
    <mergeCell ref="B27:B38"/>
    <mergeCell ref="B41:B52"/>
    <mergeCell ref="C31:C32"/>
    <mergeCell ref="C33:C34"/>
    <mergeCell ref="C35:C36"/>
    <mergeCell ref="C37:C38"/>
    <mergeCell ref="B39:C40"/>
    <mergeCell ref="B3:C4"/>
    <mergeCell ref="B5:C6"/>
    <mergeCell ref="C7:C8"/>
    <mergeCell ref="C9:C10"/>
    <mergeCell ref="E3:Z3"/>
    <mergeCell ref="D3:D4"/>
    <mergeCell ref="B7:B24"/>
    <mergeCell ref="C11:C12"/>
    <mergeCell ref="C13:C14"/>
    <mergeCell ref="C15:C16"/>
    <mergeCell ref="C17:C18"/>
  </mergeCells>
  <phoneticPr fontId="2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9" ht="13.5" customHeight="1" x14ac:dyDescent="0.15">
      <c r="A1" s="13" t="str">
        <f>HYPERLINK("#目次!A"&amp;ROW(目次!$A$538),"[24]")</f>
        <v>[24]</v>
      </c>
    </row>
    <row r="2" spans="1:19" ht="13.5" customHeight="1" x14ac:dyDescent="0.15">
      <c r="B2" s="14" t="s">
        <v>311</v>
      </c>
    </row>
    <row r="3" spans="1:19" ht="20.25" customHeight="1" x14ac:dyDescent="0.15">
      <c r="B3" s="45"/>
      <c r="C3" s="46"/>
      <c r="D3" s="43" t="s">
        <v>95</v>
      </c>
      <c r="E3" s="40" t="s">
        <v>73</v>
      </c>
      <c r="F3" s="41"/>
      <c r="G3" s="41"/>
      <c r="H3" s="41"/>
      <c r="I3" s="41"/>
      <c r="J3" s="41"/>
      <c r="K3" s="58"/>
      <c r="L3" s="43" t="s">
        <v>95</v>
      </c>
      <c r="M3" s="40" t="s">
        <v>74</v>
      </c>
      <c r="N3" s="41"/>
      <c r="O3" s="41"/>
      <c r="P3" s="41"/>
      <c r="Q3" s="41"/>
      <c r="R3" s="41"/>
      <c r="S3" s="42"/>
    </row>
    <row r="4" spans="1:19" ht="61.5" customHeight="1" x14ac:dyDescent="0.15">
      <c r="B4" s="47"/>
      <c r="C4" s="48"/>
      <c r="D4" s="44"/>
      <c r="E4" s="15" t="s">
        <v>312</v>
      </c>
      <c r="F4" s="15" t="s">
        <v>313</v>
      </c>
      <c r="G4" s="15" t="s">
        <v>314</v>
      </c>
      <c r="H4" s="15" t="s">
        <v>315</v>
      </c>
      <c r="I4" s="15" t="s">
        <v>316</v>
      </c>
      <c r="J4" s="15" t="s">
        <v>317</v>
      </c>
      <c r="K4" s="29" t="s">
        <v>99</v>
      </c>
      <c r="L4" s="44"/>
      <c r="M4" s="15" t="s">
        <v>312</v>
      </c>
      <c r="N4" s="15" t="s">
        <v>313</v>
      </c>
      <c r="O4" s="15" t="s">
        <v>314</v>
      </c>
      <c r="P4" s="15" t="s">
        <v>315</v>
      </c>
      <c r="Q4" s="15" t="s">
        <v>316</v>
      </c>
      <c r="R4" s="15" t="s">
        <v>317</v>
      </c>
      <c r="S4" s="16" t="s">
        <v>99</v>
      </c>
    </row>
    <row r="5" spans="1:19" ht="13.5" customHeight="1" x14ac:dyDescent="0.15">
      <c r="B5" s="43" t="s">
        <v>95</v>
      </c>
      <c r="C5" s="49"/>
      <c r="D5" s="17">
        <v>396</v>
      </c>
      <c r="E5" s="18">
        <v>72</v>
      </c>
      <c r="F5" s="18">
        <v>183</v>
      </c>
      <c r="G5" s="18">
        <v>18</v>
      </c>
      <c r="H5" s="18">
        <v>50</v>
      </c>
      <c r="I5" s="18">
        <v>2</v>
      </c>
      <c r="J5" s="18">
        <v>53</v>
      </c>
      <c r="K5" s="30">
        <v>18</v>
      </c>
      <c r="L5" s="17">
        <v>31</v>
      </c>
      <c r="M5" s="18">
        <v>10</v>
      </c>
      <c r="N5" s="18">
        <v>1</v>
      </c>
      <c r="O5" s="18" t="s">
        <v>132</v>
      </c>
      <c r="P5" s="18">
        <v>9</v>
      </c>
      <c r="Q5" s="18" t="s">
        <v>132</v>
      </c>
      <c r="R5" s="18">
        <v>10</v>
      </c>
      <c r="S5" s="19">
        <v>1</v>
      </c>
    </row>
    <row r="6" spans="1:19" ht="13.5" customHeight="1" x14ac:dyDescent="0.15">
      <c r="B6" s="57"/>
      <c r="C6" s="53"/>
      <c r="D6" s="23">
        <v>100</v>
      </c>
      <c r="E6" s="24">
        <v>18.2</v>
      </c>
      <c r="F6" s="24">
        <v>46.2</v>
      </c>
      <c r="G6" s="24">
        <v>4.5</v>
      </c>
      <c r="H6" s="24">
        <v>12.6</v>
      </c>
      <c r="I6" s="24">
        <v>0.5</v>
      </c>
      <c r="J6" s="24">
        <v>13.4</v>
      </c>
      <c r="K6" s="31">
        <v>4.5</v>
      </c>
      <c r="L6" s="23">
        <v>100</v>
      </c>
      <c r="M6" s="24">
        <v>32.299999999999997</v>
      </c>
      <c r="N6" s="24">
        <v>3.2</v>
      </c>
      <c r="O6" s="24" t="s">
        <v>132</v>
      </c>
      <c r="P6" s="24">
        <v>29</v>
      </c>
      <c r="Q6" s="24" t="s">
        <v>132</v>
      </c>
      <c r="R6" s="24">
        <v>32.299999999999997</v>
      </c>
      <c r="S6" s="25">
        <v>3.2</v>
      </c>
    </row>
    <row r="7" spans="1:19" ht="13.5" customHeight="1" x14ac:dyDescent="0.15">
      <c r="B7" s="54" t="s">
        <v>3</v>
      </c>
      <c r="C7" s="52" t="s">
        <v>111</v>
      </c>
      <c r="D7" s="26">
        <v>1</v>
      </c>
      <c r="E7" s="27">
        <v>1</v>
      </c>
      <c r="F7" s="27" t="s">
        <v>132</v>
      </c>
      <c r="G7" s="27" t="s">
        <v>132</v>
      </c>
      <c r="H7" s="27" t="s">
        <v>132</v>
      </c>
      <c r="I7" s="27" t="s">
        <v>132</v>
      </c>
      <c r="J7" s="27" t="s">
        <v>132</v>
      </c>
      <c r="K7" s="32" t="s">
        <v>132</v>
      </c>
      <c r="L7" s="26">
        <v>1</v>
      </c>
      <c r="M7" s="27">
        <v>1</v>
      </c>
      <c r="N7" s="27" t="s">
        <v>132</v>
      </c>
      <c r="O7" s="27" t="s">
        <v>132</v>
      </c>
      <c r="P7" s="27" t="s">
        <v>132</v>
      </c>
      <c r="Q7" s="27" t="s">
        <v>132</v>
      </c>
      <c r="R7" s="27" t="s">
        <v>132</v>
      </c>
      <c r="S7" s="28" t="s">
        <v>132</v>
      </c>
    </row>
    <row r="8" spans="1:19" ht="13.5" customHeight="1" x14ac:dyDescent="0.15">
      <c r="B8" s="55"/>
      <c r="C8" s="53"/>
      <c r="D8" s="23">
        <v>100</v>
      </c>
      <c r="E8" s="24">
        <v>100</v>
      </c>
      <c r="F8" s="24" t="s">
        <v>132</v>
      </c>
      <c r="G8" s="24" t="s">
        <v>132</v>
      </c>
      <c r="H8" s="24" t="s">
        <v>132</v>
      </c>
      <c r="I8" s="24" t="s">
        <v>132</v>
      </c>
      <c r="J8" s="24" t="s">
        <v>132</v>
      </c>
      <c r="K8" s="31" t="s">
        <v>132</v>
      </c>
      <c r="L8" s="23">
        <v>100</v>
      </c>
      <c r="M8" s="24">
        <v>100</v>
      </c>
      <c r="N8" s="24" t="s">
        <v>132</v>
      </c>
      <c r="O8" s="24" t="s">
        <v>132</v>
      </c>
      <c r="P8" s="24" t="s">
        <v>132</v>
      </c>
      <c r="Q8" s="24" t="s">
        <v>132</v>
      </c>
      <c r="R8" s="24" t="s">
        <v>132</v>
      </c>
      <c r="S8" s="25" t="s">
        <v>132</v>
      </c>
    </row>
    <row r="9" spans="1:19" ht="13.5" customHeight="1" x14ac:dyDescent="0.15">
      <c r="B9" s="55"/>
      <c r="C9" s="52" t="s">
        <v>112</v>
      </c>
      <c r="D9" s="26">
        <v>4</v>
      </c>
      <c r="E9" s="27" t="s">
        <v>132</v>
      </c>
      <c r="F9" s="27">
        <v>1</v>
      </c>
      <c r="G9" s="27">
        <v>1</v>
      </c>
      <c r="H9" s="27">
        <v>2</v>
      </c>
      <c r="I9" s="27" t="s">
        <v>132</v>
      </c>
      <c r="J9" s="27" t="s">
        <v>132</v>
      </c>
      <c r="K9" s="32" t="s">
        <v>132</v>
      </c>
      <c r="L9" s="26">
        <v>2</v>
      </c>
      <c r="M9" s="27">
        <v>1</v>
      </c>
      <c r="N9" s="27" t="s">
        <v>132</v>
      </c>
      <c r="O9" s="27" t="s">
        <v>132</v>
      </c>
      <c r="P9" s="27" t="s">
        <v>132</v>
      </c>
      <c r="Q9" s="27" t="s">
        <v>132</v>
      </c>
      <c r="R9" s="27">
        <v>1</v>
      </c>
      <c r="S9" s="28" t="s">
        <v>132</v>
      </c>
    </row>
    <row r="10" spans="1:19" ht="13.5" customHeight="1" x14ac:dyDescent="0.15">
      <c r="B10" s="55"/>
      <c r="C10" s="53"/>
      <c r="D10" s="23">
        <v>100</v>
      </c>
      <c r="E10" s="24" t="s">
        <v>132</v>
      </c>
      <c r="F10" s="24">
        <v>25</v>
      </c>
      <c r="G10" s="24">
        <v>25</v>
      </c>
      <c r="H10" s="24">
        <v>50</v>
      </c>
      <c r="I10" s="24" t="s">
        <v>132</v>
      </c>
      <c r="J10" s="24" t="s">
        <v>132</v>
      </c>
      <c r="K10" s="31" t="s">
        <v>132</v>
      </c>
      <c r="L10" s="23">
        <v>100</v>
      </c>
      <c r="M10" s="24">
        <v>50</v>
      </c>
      <c r="N10" s="24" t="s">
        <v>132</v>
      </c>
      <c r="O10" s="24" t="s">
        <v>132</v>
      </c>
      <c r="P10" s="24" t="s">
        <v>132</v>
      </c>
      <c r="Q10" s="24" t="s">
        <v>132</v>
      </c>
      <c r="R10" s="24">
        <v>50</v>
      </c>
      <c r="S10" s="25" t="s">
        <v>132</v>
      </c>
    </row>
    <row r="11" spans="1:19" ht="13.5" customHeight="1" x14ac:dyDescent="0.15">
      <c r="B11" s="55"/>
      <c r="C11" s="52" t="s">
        <v>113</v>
      </c>
      <c r="D11" s="26">
        <v>4</v>
      </c>
      <c r="E11" s="27">
        <v>2</v>
      </c>
      <c r="F11" s="27" t="s">
        <v>132</v>
      </c>
      <c r="G11" s="27" t="s">
        <v>132</v>
      </c>
      <c r="H11" s="27" t="s">
        <v>132</v>
      </c>
      <c r="I11" s="27" t="s">
        <v>132</v>
      </c>
      <c r="J11" s="27">
        <v>2</v>
      </c>
      <c r="K11" s="32" t="s">
        <v>132</v>
      </c>
      <c r="L11" s="26">
        <v>2</v>
      </c>
      <c r="M11" s="27">
        <v>1</v>
      </c>
      <c r="N11" s="27" t="s">
        <v>132</v>
      </c>
      <c r="O11" s="27" t="s">
        <v>132</v>
      </c>
      <c r="P11" s="27">
        <v>1</v>
      </c>
      <c r="Q11" s="27" t="s">
        <v>132</v>
      </c>
      <c r="R11" s="27" t="s">
        <v>132</v>
      </c>
      <c r="S11" s="28" t="s">
        <v>132</v>
      </c>
    </row>
    <row r="12" spans="1:19" ht="13.5" customHeight="1" x14ac:dyDescent="0.15">
      <c r="B12" s="55"/>
      <c r="C12" s="53"/>
      <c r="D12" s="23">
        <v>100</v>
      </c>
      <c r="E12" s="24">
        <v>50</v>
      </c>
      <c r="F12" s="24" t="s">
        <v>132</v>
      </c>
      <c r="G12" s="24" t="s">
        <v>132</v>
      </c>
      <c r="H12" s="24" t="s">
        <v>132</v>
      </c>
      <c r="I12" s="24" t="s">
        <v>132</v>
      </c>
      <c r="J12" s="24">
        <v>50</v>
      </c>
      <c r="K12" s="31" t="s">
        <v>132</v>
      </c>
      <c r="L12" s="23">
        <v>100</v>
      </c>
      <c r="M12" s="24">
        <v>50</v>
      </c>
      <c r="N12" s="24" t="s">
        <v>132</v>
      </c>
      <c r="O12" s="24" t="s">
        <v>132</v>
      </c>
      <c r="P12" s="24">
        <v>50</v>
      </c>
      <c r="Q12" s="24" t="s">
        <v>132</v>
      </c>
      <c r="R12" s="24" t="s">
        <v>132</v>
      </c>
      <c r="S12" s="25" t="s">
        <v>132</v>
      </c>
    </row>
    <row r="13" spans="1:19" ht="13.5" customHeight="1" x14ac:dyDescent="0.15">
      <c r="B13" s="55"/>
      <c r="C13" s="52" t="s">
        <v>114</v>
      </c>
      <c r="D13" s="26">
        <v>9</v>
      </c>
      <c r="E13" s="27">
        <v>1</v>
      </c>
      <c r="F13" s="27">
        <v>2</v>
      </c>
      <c r="G13" s="27" t="s">
        <v>132</v>
      </c>
      <c r="H13" s="27">
        <v>3</v>
      </c>
      <c r="I13" s="27" t="s">
        <v>132</v>
      </c>
      <c r="J13" s="27">
        <v>3</v>
      </c>
      <c r="K13" s="32" t="s">
        <v>132</v>
      </c>
      <c r="L13" s="26">
        <v>4</v>
      </c>
      <c r="M13" s="27">
        <v>1</v>
      </c>
      <c r="N13" s="27" t="s">
        <v>132</v>
      </c>
      <c r="O13" s="27" t="s">
        <v>132</v>
      </c>
      <c r="P13" s="27" t="s">
        <v>132</v>
      </c>
      <c r="Q13" s="27" t="s">
        <v>132</v>
      </c>
      <c r="R13" s="27">
        <v>2</v>
      </c>
      <c r="S13" s="28">
        <v>1</v>
      </c>
    </row>
    <row r="14" spans="1:19" ht="13.5" customHeight="1" x14ac:dyDescent="0.15">
      <c r="B14" s="55"/>
      <c r="C14" s="53"/>
      <c r="D14" s="23">
        <v>100</v>
      </c>
      <c r="E14" s="24">
        <v>11.1</v>
      </c>
      <c r="F14" s="24">
        <v>22.2</v>
      </c>
      <c r="G14" s="24" t="s">
        <v>132</v>
      </c>
      <c r="H14" s="24">
        <v>33.299999999999997</v>
      </c>
      <c r="I14" s="24" t="s">
        <v>132</v>
      </c>
      <c r="J14" s="24">
        <v>33.299999999999997</v>
      </c>
      <c r="K14" s="31" t="s">
        <v>132</v>
      </c>
      <c r="L14" s="23">
        <v>100</v>
      </c>
      <c r="M14" s="24">
        <v>25</v>
      </c>
      <c r="N14" s="24" t="s">
        <v>132</v>
      </c>
      <c r="O14" s="24" t="s">
        <v>132</v>
      </c>
      <c r="P14" s="24" t="s">
        <v>132</v>
      </c>
      <c r="Q14" s="24" t="s">
        <v>132</v>
      </c>
      <c r="R14" s="24">
        <v>50</v>
      </c>
      <c r="S14" s="25">
        <v>25</v>
      </c>
    </row>
    <row r="15" spans="1:19" ht="13.5" customHeight="1" x14ac:dyDescent="0.15">
      <c r="B15" s="55"/>
      <c r="C15" s="52" t="s">
        <v>115</v>
      </c>
      <c r="D15" s="26">
        <v>14</v>
      </c>
      <c r="E15" s="27">
        <v>3</v>
      </c>
      <c r="F15" s="27">
        <v>2</v>
      </c>
      <c r="G15" s="27" t="s">
        <v>132</v>
      </c>
      <c r="H15" s="27">
        <v>5</v>
      </c>
      <c r="I15" s="27">
        <v>1</v>
      </c>
      <c r="J15" s="27">
        <v>1</v>
      </c>
      <c r="K15" s="32">
        <v>2</v>
      </c>
      <c r="L15" s="26">
        <v>3</v>
      </c>
      <c r="M15" s="27" t="s">
        <v>132</v>
      </c>
      <c r="N15" s="27" t="s">
        <v>132</v>
      </c>
      <c r="O15" s="27" t="s">
        <v>132</v>
      </c>
      <c r="P15" s="27">
        <v>3</v>
      </c>
      <c r="Q15" s="27" t="s">
        <v>132</v>
      </c>
      <c r="R15" s="27" t="s">
        <v>132</v>
      </c>
      <c r="S15" s="28" t="s">
        <v>132</v>
      </c>
    </row>
    <row r="16" spans="1:19" ht="13.5" customHeight="1" x14ac:dyDescent="0.15">
      <c r="B16" s="55"/>
      <c r="C16" s="53"/>
      <c r="D16" s="23">
        <v>100</v>
      </c>
      <c r="E16" s="24">
        <v>21.4</v>
      </c>
      <c r="F16" s="24">
        <v>14.3</v>
      </c>
      <c r="G16" s="24" t="s">
        <v>132</v>
      </c>
      <c r="H16" s="24">
        <v>35.700000000000003</v>
      </c>
      <c r="I16" s="24">
        <v>7.1</v>
      </c>
      <c r="J16" s="24">
        <v>7.1</v>
      </c>
      <c r="K16" s="31">
        <v>14.3</v>
      </c>
      <c r="L16" s="23">
        <v>100</v>
      </c>
      <c r="M16" s="24" t="s">
        <v>132</v>
      </c>
      <c r="N16" s="24" t="s">
        <v>132</v>
      </c>
      <c r="O16" s="24" t="s">
        <v>132</v>
      </c>
      <c r="P16" s="24">
        <v>100</v>
      </c>
      <c r="Q16" s="24" t="s">
        <v>132</v>
      </c>
      <c r="R16" s="24" t="s">
        <v>132</v>
      </c>
      <c r="S16" s="25" t="s">
        <v>132</v>
      </c>
    </row>
    <row r="17" spans="2:19" ht="13.5" customHeight="1" x14ac:dyDescent="0.15">
      <c r="B17" s="55"/>
      <c r="C17" s="52" t="s">
        <v>116</v>
      </c>
      <c r="D17" s="26">
        <v>12</v>
      </c>
      <c r="E17" s="27">
        <v>2</v>
      </c>
      <c r="F17" s="27">
        <v>3</v>
      </c>
      <c r="G17" s="27" t="s">
        <v>132</v>
      </c>
      <c r="H17" s="27">
        <v>2</v>
      </c>
      <c r="I17" s="27" t="s">
        <v>132</v>
      </c>
      <c r="J17" s="27">
        <v>5</v>
      </c>
      <c r="K17" s="32" t="s">
        <v>132</v>
      </c>
      <c r="L17" s="26">
        <v>5</v>
      </c>
      <c r="M17" s="27">
        <v>1</v>
      </c>
      <c r="N17" s="27" t="s">
        <v>132</v>
      </c>
      <c r="O17" s="27" t="s">
        <v>132</v>
      </c>
      <c r="P17" s="27">
        <v>1</v>
      </c>
      <c r="Q17" s="27" t="s">
        <v>132</v>
      </c>
      <c r="R17" s="27">
        <v>3</v>
      </c>
      <c r="S17" s="28" t="s">
        <v>132</v>
      </c>
    </row>
    <row r="18" spans="2:19" ht="13.5" customHeight="1" x14ac:dyDescent="0.15">
      <c r="B18" s="55"/>
      <c r="C18" s="53"/>
      <c r="D18" s="23">
        <v>100</v>
      </c>
      <c r="E18" s="24">
        <v>16.7</v>
      </c>
      <c r="F18" s="24">
        <v>25</v>
      </c>
      <c r="G18" s="24" t="s">
        <v>132</v>
      </c>
      <c r="H18" s="24">
        <v>16.7</v>
      </c>
      <c r="I18" s="24" t="s">
        <v>147</v>
      </c>
      <c r="J18" s="24">
        <v>41.7</v>
      </c>
      <c r="K18" s="31" t="s">
        <v>132</v>
      </c>
      <c r="L18" s="23">
        <v>100</v>
      </c>
      <c r="M18" s="24">
        <v>20</v>
      </c>
      <c r="N18" s="24" t="s">
        <v>132</v>
      </c>
      <c r="O18" s="24" t="s">
        <v>132</v>
      </c>
      <c r="P18" s="24">
        <v>20</v>
      </c>
      <c r="Q18" s="24" t="s">
        <v>132</v>
      </c>
      <c r="R18" s="24">
        <v>60</v>
      </c>
      <c r="S18" s="25" t="s">
        <v>132</v>
      </c>
    </row>
    <row r="19" spans="2:19" ht="13.5" customHeight="1" x14ac:dyDescent="0.15">
      <c r="B19" s="55"/>
      <c r="C19" s="52" t="s">
        <v>117</v>
      </c>
      <c r="D19" s="26">
        <v>17</v>
      </c>
      <c r="E19" s="27">
        <v>6</v>
      </c>
      <c r="F19" s="27">
        <v>2</v>
      </c>
      <c r="G19" s="27">
        <v>3</v>
      </c>
      <c r="H19" s="27">
        <v>4</v>
      </c>
      <c r="I19" s="27" t="s">
        <v>132</v>
      </c>
      <c r="J19" s="27">
        <v>2</v>
      </c>
      <c r="K19" s="32" t="s">
        <v>132</v>
      </c>
      <c r="L19" s="26">
        <v>1</v>
      </c>
      <c r="M19" s="27">
        <v>1</v>
      </c>
      <c r="N19" s="27" t="s">
        <v>132</v>
      </c>
      <c r="O19" s="27" t="s">
        <v>132</v>
      </c>
      <c r="P19" s="27" t="s">
        <v>132</v>
      </c>
      <c r="Q19" s="27" t="s">
        <v>132</v>
      </c>
      <c r="R19" s="27" t="s">
        <v>132</v>
      </c>
      <c r="S19" s="28" t="s">
        <v>132</v>
      </c>
    </row>
    <row r="20" spans="2:19" ht="13.5" customHeight="1" x14ac:dyDescent="0.15">
      <c r="B20" s="55"/>
      <c r="C20" s="53"/>
      <c r="D20" s="23">
        <v>100</v>
      </c>
      <c r="E20" s="24">
        <v>35.299999999999997</v>
      </c>
      <c r="F20" s="24">
        <v>11.8</v>
      </c>
      <c r="G20" s="24">
        <v>17.600000000000001</v>
      </c>
      <c r="H20" s="24">
        <v>23.5</v>
      </c>
      <c r="I20" s="24" t="s">
        <v>132</v>
      </c>
      <c r="J20" s="24">
        <v>11.8</v>
      </c>
      <c r="K20" s="31" t="s">
        <v>132</v>
      </c>
      <c r="L20" s="23">
        <v>100</v>
      </c>
      <c r="M20" s="24">
        <v>100</v>
      </c>
      <c r="N20" s="24" t="s">
        <v>132</v>
      </c>
      <c r="O20" s="24" t="s">
        <v>132</v>
      </c>
      <c r="P20" s="24" t="s">
        <v>132</v>
      </c>
      <c r="Q20" s="24" t="s">
        <v>132</v>
      </c>
      <c r="R20" s="24" t="s">
        <v>132</v>
      </c>
      <c r="S20" s="25" t="s">
        <v>132</v>
      </c>
    </row>
    <row r="21" spans="2:19" ht="13.5" customHeight="1" x14ac:dyDescent="0.15">
      <c r="B21" s="55"/>
      <c r="C21" s="52" t="s">
        <v>118</v>
      </c>
      <c r="D21" s="26">
        <v>18</v>
      </c>
      <c r="E21" s="27">
        <v>4</v>
      </c>
      <c r="F21" s="27">
        <v>2</v>
      </c>
      <c r="G21" s="27" t="s">
        <v>132</v>
      </c>
      <c r="H21" s="27">
        <v>6</v>
      </c>
      <c r="I21" s="27">
        <v>1</v>
      </c>
      <c r="J21" s="27">
        <v>3</v>
      </c>
      <c r="K21" s="32">
        <v>2</v>
      </c>
      <c r="L21" s="26">
        <v>2</v>
      </c>
      <c r="M21" s="27" t="s">
        <v>132</v>
      </c>
      <c r="N21" s="27" t="s">
        <v>132</v>
      </c>
      <c r="O21" s="27" t="s">
        <v>132</v>
      </c>
      <c r="P21" s="27">
        <v>1</v>
      </c>
      <c r="Q21" s="27" t="s">
        <v>132</v>
      </c>
      <c r="R21" s="27">
        <v>1</v>
      </c>
      <c r="S21" s="28" t="s">
        <v>132</v>
      </c>
    </row>
    <row r="22" spans="2:19" ht="13.5" customHeight="1" x14ac:dyDescent="0.15">
      <c r="B22" s="55"/>
      <c r="C22" s="53"/>
      <c r="D22" s="23">
        <v>100</v>
      </c>
      <c r="E22" s="24">
        <v>22.2</v>
      </c>
      <c r="F22" s="24">
        <v>11.1</v>
      </c>
      <c r="G22" s="24" t="s">
        <v>132</v>
      </c>
      <c r="H22" s="24">
        <v>33.299999999999997</v>
      </c>
      <c r="I22" s="24">
        <v>5.6</v>
      </c>
      <c r="J22" s="24">
        <v>16.7</v>
      </c>
      <c r="K22" s="31">
        <v>11.1</v>
      </c>
      <c r="L22" s="23">
        <v>100</v>
      </c>
      <c r="M22" s="24" t="s">
        <v>132</v>
      </c>
      <c r="N22" s="24" t="s">
        <v>132</v>
      </c>
      <c r="O22" s="24" t="s">
        <v>132</v>
      </c>
      <c r="P22" s="24">
        <v>50</v>
      </c>
      <c r="Q22" s="24" t="s">
        <v>132</v>
      </c>
      <c r="R22" s="24">
        <v>50</v>
      </c>
      <c r="S22" s="25" t="s">
        <v>132</v>
      </c>
    </row>
    <row r="23" spans="2:19" ht="13.5" customHeight="1" x14ac:dyDescent="0.15">
      <c r="B23" s="55"/>
      <c r="C23" s="52" t="s">
        <v>119</v>
      </c>
      <c r="D23" s="26">
        <v>18</v>
      </c>
      <c r="E23" s="27">
        <v>2</v>
      </c>
      <c r="F23" s="27">
        <v>5</v>
      </c>
      <c r="G23" s="27">
        <v>2</v>
      </c>
      <c r="H23" s="27">
        <v>3</v>
      </c>
      <c r="I23" s="27" t="s">
        <v>132</v>
      </c>
      <c r="J23" s="27">
        <v>6</v>
      </c>
      <c r="K23" s="32" t="s">
        <v>132</v>
      </c>
      <c r="L23" s="26">
        <v>1</v>
      </c>
      <c r="M23" s="27">
        <v>1</v>
      </c>
      <c r="N23" s="27" t="s">
        <v>132</v>
      </c>
      <c r="O23" s="27" t="s">
        <v>132</v>
      </c>
      <c r="P23" s="27" t="s">
        <v>132</v>
      </c>
      <c r="Q23" s="27" t="s">
        <v>132</v>
      </c>
      <c r="R23" s="27" t="s">
        <v>132</v>
      </c>
      <c r="S23" s="28" t="s">
        <v>132</v>
      </c>
    </row>
    <row r="24" spans="2:19" ht="13.5" customHeight="1" x14ac:dyDescent="0.15">
      <c r="B24" s="55"/>
      <c r="C24" s="53"/>
      <c r="D24" s="23">
        <v>100</v>
      </c>
      <c r="E24" s="24">
        <v>11.1</v>
      </c>
      <c r="F24" s="24">
        <v>27.8</v>
      </c>
      <c r="G24" s="24">
        <v>11.1</v>
      </c>
      <c r="H24" s="24">
        <v>16.7</v>
      </c>
      <c r="I24" s="24" t="s">
        <v>132</v>
      </c>
      <c r="J24" s="24">
        <v>33.299999999999997</v>
      </c>
      <c r="K24" s="31" t="s">
        <v>132</v>
      </c>
      <c r="L24" s="23">
        <v>100</v>
      </c>
      <c r="M24" s="24">
        <v>100</v>
      </c>
      <c r="N24" s="24" t="s">
        <v>132</v>
      </c>
      <c r="O24" s="24" t="s">
        <v>132</v>
      </c>
      <c r="P24" s="24" t="s">
        <v>132</v>
      </c>
      <c r="Q24" s="24" t="s">
        <v>132</v>
      </c>
      <c r="R24" s="24" t="s">
        <v>132</v>
      </c>
      <c r="S24" s="25" t="s">
        <v>132</v>
      </c>
    </row>
    <row r="25" spans="2:19" ht="13.5" customHeight="1" x14ac:dyDescent="0.15">
      <c r="B25" s="55"/>
      <c r="C25" s="52" t="s">
        <v>120</v>
      </c>
      <c r="D25" s="26">
        <v>25</v>
      </c>
      <c r="E25" s="27">
        <v>6</v>
      </c>
      <c r="F25" s="27">
        <v>10</v>
      </c>
      <c r="G25" s="27">
        <v>2</v>
      </c>
      <c r="H25" s="27">
        <v>3</v>
      </c>
      <c r="I25" s="27" t="s">
        <v>132</v>
      </c>
      <c r="J25" s="27">
        <v>2</v>
      </c>
      <c r="K25" s="32">
        <v>2</v>
      </c>
      <c r="L25" s="26">
        <v>2</v>
      </c>
      <c r="M25" s="27" t="s">
        <v>132</v>
      </c>
      <c r="N25" s="27">
        <v>1</v>
      </c>
      <c r="O25" s="27" t="s">
        <v>132</v>
      </c>
      <c r="P25" s="27">
        <v>1</v>
      </c>
      <c r="Q25" s="27" t="s">
        <v>132</v>
      </c>
      <c r="R25" s="27" t="s">
        <v>132</v>
      </c>
      <c r="S25" s="28" t="s">
        <v>132</v>
      </c>
    </row>
    <row r="26" spans="2:19" ht="13.5" customHeight="1" x14ac:dyDescent="0.15">
      <c r="B26" s="55"/>
      <c r="C26" s="53"/>
      <c r="D26" s="23">
        <v>100</v>
      </c>
      <c r="E26" s="24">
        <v>24</v>
      </c>
      <c r="F26" s="24">
        <v>40</v>
      </c>
      <c r="G26" s="24">
        <v>8</v>
      </c>
      <c r="H26" s="24">
        <v>12</v>
      </c>
      <c r="I26" s="24" t="s">
        <v>132</v>
      </c>
      <c r="J26" s="24">
        <v>8</v>
      </c>
      <c r="K26" s="31">
        <v>8</v>
      </c>
      <c r="L26" s="23">
        <v>100</v>
      </c>
      <c r="M26" s="24" t="s">
        <v>132</v>
      </c>
      <c r="N26" s="24">
        <v>50</v>
      </c>
      <c r="O26" s="24" t="s">
        <v>132</v>
      </c>
      <c r="P26" s="24">
        <v>50</v>
      </c>
      <c r="Q26" s="24" t="s">
        <v>132</v>
      </c>
      <c r="R26" s="24" t="s">
        <v>132</v>
      </c>
      <c r="S26" s="25" t="s">
        <v>132</v>
      </c>
    </row>
    <row r="27" spans="2:19" ht="13.5" customHeight="1" x14ac:dyDescent="0.15">
      <c r="B27" s="55"/>
      <c r="C27" s="52" t="s">
        <v>121</v>
      </c>
      <c r="D27" s="26">
        <v>44</v>
      </c>
      <c r="E27" s="27">
        <v>8</v>
      </c>
      <c r="F27" s="27">
        <v>23</v>
      </c>
      <c r="G27" s="27" t="s">
        <v>132</v>
      </c>
      <c r="H27" s="27">
        <v>4</v>
      </c>
      <c r="I27" s="27" t="s">
        <v>132</v>
      </c>
      <c r="J27" s="27">
        <v>8</v>
      </c>
      <c r="K27" s="32">
        <v>1</v>
      </c>
      <c r="L27" s="26">
        <v>4</v>
      </c>
      <c r="M27" s="27">
        <v>1</v>
      </c>
      <c r="N27" s="27" t="s">
        <v>132</v>
      </c>
      <c r="O27" s="27" t="s">
        <v>132</v>
      </c>
      <c r="P27" s="27">
        <v>1</v>
      </c>
      <c r="Q27" s="27" t="s">
        <v>132</v>
      </c>
      <c r="R27" s="27">
        <v>2</v>
      </c>
      <c r="S27" s="28" t="s">
        <v>132</v>
      </c>
    </row>
    <row r="28" spans="2:19" ht="13.5" customHeight="1" x14ac:dyDescent="0.15">
      <c r="B28" s="55"/>
      <c r="C28" s="53"/>
      <c r="D28" s="23">
        <v>100</v>
      </c>
      <c r="E28" s="24">
        <v>18.2</v>
      </c>
      <c r="F28" s="24">
        <v>52.3</v>
      </c>
      <c r="G28" s="24" t="s">
        <v>132</v>
      </c>
      <c r="H28" s="24">
        <v>9.1</v>
      </c>
      <c r="I28" s="24" t="s">
        <v>132</v>
      </c>
      <c r="J28" s="24">
        <v>18.2</v>
      </c>
      <c r="K28" s="31">
        <v>2.2999999999999998</v>
      </c>
      <c r="L28" s="23">
        <v>100</v>
      </c>
      <c r="M28" s="24">
        <v>25</v>
      </c>
      <c r="N28" s="24" t="s">
        <v>132</v>
      </c>
      <c r="O28" s="24" t="s">
        <v>132</v>
      </c>
      <c r="P28" s="24">
        <v>25</v>
      </c>
      <c r="Q28" s="24" t="s">
        <v>132</v>
      </c>
      <c r="R28" s="24">
        <v>50</v>
      </c>
      <c r="S28" s="25" t="s">
        <v>132</v>
      </c>
    </row>
    <row r="29" spans="2:19" ht="13.5" customHeight="1" x14ac:dyDescent="0.15">
      <c r="B29" s="55"/>
      <c r="C29" s="52" t="s">
        <v>122</v>
      </c>
      <c r="D29" s="26">
        <v>40</v>
      </c>
      <c r="E29" s="27">
        <v>7</v>
      </c>
      <c r="F29" s="27">
        <v>21</v>
      </c>
      <c r="G29" s="27">
        <v>1</v>
      </c>
      <c r="H29" s="27">
        <v>3</v>
      </c>
      <c r="I29" s="27" t="s">
        <v>132</v>
      </c>
      <c r="J29" s="27">
        <v>5</v>
      </c>
      <c r="K29" s="32">
        <v>3</v>
      </c>
      <c r="L29" s="26">
        <v>1</v>
      </c>
      <c r="M29" s="27">
        <v>1</v>
      </c>
      <c r="N29" s="27" t="s">
        <v>132</v>
      </c>
      <c r="O29" s="27" t="s">
        <v>132</v>
      </c>
      <c r="P29" s="27" t="s">
        <v>132</v>
      </c>
      <c r="Q29" s="27" t="s">
        <v>132</v>
      </c>
      <c r="R29" s="27" t="s">
        <v>132</v>
      </c>
      <c r="S29" s="28" t="s">
        <v>132</v>
      </c>
    </row>
    <row r="30" spans="2:19" ht="13.5" customHeight="1" x14ac:dyDescent="0.15">
      <c r="B30" s="55"/>
      <c r="C30" s="53"/>
      <c r="D30" s="23">
        <v>100</v>
      </c>
      <c r="E30" s="24">
        <v>17.5</v>
      </c>
      <c r="F30" s="24">
        <v>52.5</v>
      </c>
      <c r="G30" s="24">
        <v>2.5</v>
      </c>
      <c r="H30" s="24">
        <v>7.5</v>
      </c>
      <c r="I30" s="24" t="s">
        <v>132</v>
      </c>
      <c r="J30" s="24">
        <v>12.5</v>
      </c>
      <c r="K30" s="31">
        <v>7.5</v>
      </c>
      <c r="L30" s="23">
        <v>100</v>
      </c>
      <c r="M30" s="24">
        <v>100</v>
      </c>
      <c r="N30" s="24" t="s">
        <v>132</v>
      </c>
      <c r="O30" s="24" t="s">
        <v>132</v>
      </c>
      <c r="P30" s="24" t="s">
        <v>132</v>
      </c>
      <c r="Q30" s="24" t="s">
        <v>132</v>
      </c>
      <c r="R30" s="24" t="s">
        <v>132</v>
      </c>
      <c r="S30" s="25" t="s">
        <v>132</v>
      </c>
    </row>
    <row r="31" spans="2:19" ht="13.5" customHeight="1" x14ac:dyDescent="0.15">
      <c r="B31" s="55"/>
      <c r="C31" s="52" t="s">
        <v>123</v>
      </c>
      <c r="D31" s="26">
        <v>53</v>
      </c>
      <c r="E31" s="27">
        <v>13</v>
      </c>
      <c r="F31" s="27">
        <v>30</v>
      </c>
      <c r="G31" s="27">
        <v>3</v>
      </c>
      <c r="H31" s="27">
        <v>1</v>
      </c>
      <c r="I31" s="27" t="s">
        <v>132</v>
      </c>
      <c r="J31" s="27">
        <v>4</v>
      </c>
      <c r="K31" s="32">
        <v>2</v>
      </c>
      <c r="L31" s="26">
        <v>2</v>
      </c>
      <c r="M31" s="27">
        <v>1</v>
      </c>
      <c r="N31" s="27" t="s">
        <v>132</v>
      </c>
      <c r="O31" s="27" t="s">
        <v>132</v>
      </c>
      <c r="P31" s="27">
        <v>1</v>
      </c>
      <c r="Q31" s="27" t="s">
        <v>132</v>
      </c>
      <c r="R31" s="27" t="s">
        <v>132</v>
      </c>
      <c r="S31" s="28" t="s">
        <v>132</v>
      </c>
    </row>
    <row r="32" spans="2:19" ht="13.5" customHeight="1" x14ac:dyDescent="0.15">
      <c r="B32" s="55"/>
      <c r="C32" s="53"/>
      <c r="D32" s="23">
        <v>100</v>
      </c>
      <c r="E32" s="24">
        <v>24.5</v>
      </c>
      <c r="F32" s="24">
        <v>56.6</v>
      </c>
      <c r="G32" s="24">
        <v>5.7</v>
      </c>
      <c r="H32" s="24">
        <v>1.9</v>
      </c>
      <c r="I32" s="24" t="s">
        <v>132</v>
      </c>
      <c r="J32" s="24">
        <v>7.5</v>
      </c>
      <c r="K32" s="31">
        <v>3.8</v>
      </c>
      <c r="L32" s="23">
        <v>100</v>
      </c>
      <c r="M32" s="24">
        <v>50</v>
      </c>
      <c r="N32" s="24" t="s">
        <v>132</v>
      </c>
      <c r="O32" s="24" t="s">
        <v>132</v>
      </c>
      <c r="P32" s="24">
        <v>50</v>
      </c>
      <c r="Q32" s="24" t="s">
        <v>132</v>
      </c>
      <c r="R32" s="24" t="s">
        <v>132</v>
      </c>
      <c r="S32" s="25" t="s">
        <v>132</v>
      </c>
    </row>
    <row r="33" spans="2:19" ht="13.5" customHeight="1" x14ac:dyDescent="0.15">
      <c r="B33" s="55"/>
      <c r="C33" s="52" t="s">
        <v>124</v>
      </c>
      <c r="D33" s="26">
        <v>28</v>
      </c>
      <c r="E33" s="27">
        <v>7</v>
      </c>
      <c r="F33" s="27">
        <v>12</v>
      </c>
      <c r="G33" s="27">
        <v>3</v>
      </c>
      <c r="H33" s="27">
        <v>4</v>
      </c>
      <c r="I33" s="27" t="s">
        <v>132</v>
      </c>
      <c r="J33" s="27">
        <v>2</v>
      </c>
      <c r="K33" s="32" t="s">
        <v>132</v>
      </c>
      <c r="L33" s="26" t="s">
        <v>132</v>
      </c>
      <c r="M33" s="27" t="s">
        <v>132</v>
      </c>
      <c r="N33" s="27" t="s">
        <v>132</v>
      </c>
      <c r="O33" s="27" t="s">
        <v>132</v>
      </c>
      <c r="P33" s="27" t="s">
        <v>132</v>
      </c>
      <c r="Q33" s="27" t="s">
        <v>132</v>
      </c>
      <c r="R33" s="27" t="s">
        <v>132</v>
      </c>
      <c r="S33" s="28" t="s">
        <v>132</v>
      </c>
    </row>
    <row r="34" spans="2:19" ht="13.5" customHeight="1" x14ac:dyDescent="0.15">
      <c r="B34" s="55"/>
      <c r="C34" s="53"/>
      <c r="D34" s="23">
        <v>100</v>
      </c>
      <c r="E34" s="24">
        <v>25</v>
      </c>
      <c r="F34" s="24">
        <v>42.9</v>
      </c>
      <c r="G34" s="24">
        <v>10.7</v>
      </c>
      <c r="H34" s="24">
        <v>14.3</v>
      </c>
      <c r="I34" s="24" t="s">
        <v>132</v>
      </c>
      <c r="J34" s="24">
        <v>7.1</v>
      </c>
      <c r="K34" s="31" t="s">
        <v>132</v>
      </c>
      <c r="L34" s="23" t="s">
        <v>132</v>
      </c>
      <c r="M34" s="24" t="s">
        <v>132</v>
      </c>
      <c r="N34" s="24" t="s">
        <v>132</v>
      </c>
      <c r="O34" s="24" t="s">
        <v>132</v>
      </c>
      <c r="P34" s="24" t="s">
        <v>132</v>
      </c>
      <c r="Q34" s="24" t="s">
        <v>132</v>
      </c>
      <c r="R34" s="24" t="s">
        <v>132</v>
      </c>
      <c r="S34" s="25" t="s">
        <v>132</v>
      </c>
    </row>
    <row r="35" spans="2:19" ht="13.5" customHeight="1" x14ac:dyDescent="0.15">
      <c r="B35" s="55"/>
      <c r="C35" s="52" t="s">
        <v>125</v>
      </c>
      <c r="D35" s="26">
        <v>33</v>
      </c>
      <c r="E35" s="27">
        <v>3</v>
      </c>
      <c r="F35" s="27">
        <v>19</v>
      </c>
      <c r="G35" s="27">
        <v>2</v>
      </c>
      <c r="H35" s="27">
        <v>4</v>
      </c>
      <c r="I35" s="27" t="s">
        <v>132</v>
      </c>
      <c r="J35" s="27">
        <v>3</v>
      </c>
      <c r="K35" s="32">
        <v>2</v>
      </c>
      <c r="L35" s="26" t="s">
        <v>132</v>
      </c>
      <c r="M35" s="27" t="s">
        <v>132</v>
      </c>
      <c r="N35" s="27" t="s">
        <v>132</v>
      </c>
      <c r="O35" s="27" t="s">
        <v>132</v>
      </c>
      <c r="P35" s="27" t="s">
        <v>132</v>
      </c>
      <c r="Q35" s="27" t="s">
        <v>132</v>
      </c>
      <c r="R35" s="27" t="s">
        <v>132</v>
      </c>
      <c r="S35" s="28" t="s">
        <v>132</v>
      </c>
    </row>
    <row r="36" spans="2:19" ht="13.5" customHeight="1" x14ac:dyDescent="0.15">
      <c r="B36" s="55"/>
      <c r="C36" s="53"/>
      <c r="D36" s="23">
        <v>100</v>
      </c>
      <c r="E36" s="24">
        <v>9.1</v>
      </c>
      <c r="F36" s="24">
        <v>57.6</v>
      </c>
      <c r="G36" s="24">
        <v>6.1</v>
      </c>
      <c r="H36" s="24">
        <v>12.1</v>
      </c>
      <c r="I36" s="24" t="s">
        <v>132</v>
      </c>
      <c r="J36" s="24">
        <v>9.1</v>
      </c>
      <c r="K36" s="31">
        <v>6.1</v>
      </c>
      <c r="L36" s="23" t="s">
        <v>132</v>
      </c>
      <c r="M36" s="24" t="s">
        <v>132</v>
      </c>
      <c r="N36" s="24" t="s">
        <v>132</v>
      </c>
      <c r="O36" s="24" t="s">
        <v>132</v>
      </c>
      <c r="P36" s="24" t="s">
        <v>132</v>
      </c>
      <c r="Q36" s="24" t="s">
        <v>132</v>
      </c>
      <c r="R36" s="24" t="s">
        <v>132</v>
      </c>
      <c r="S36" s="25" t="s">
        <v>132</v>
      </c>
    </row>
    <row r="37" spans="2:19" ht="13.5" customHeight="1" x14ac:dyDescent="0.15">
      <c r="B37" s="55"/>
      <c r="C37" s="52" t="s">
        <v>126</v>
      </c>
      <c r="D37" s="26">
        <v>65</v>
      </c>
      <c r="E37" s="27">
        <v>7</v>
      </c>
      <c r="F37" s="27">
        <v>46</v>
      </c>
      <c r="G37" s="27">
        <v>1</v>
      </c>
      <c r="H37" s="27">
        <v>3</v>
      </c>
      <c r="I37" s="27" t="s">
        <v>132</v>
      </c>
      <c r="J37" s="27">
        <v>5</v>
      </c>
      <c r="K37" s="32">
        <v>3</v>
      </c>
      <c r="L37" s="26">
        <v>1</v>
      </c>
      <c r="M37" s="27" t="s">
        <v>132</v>
      </c>
      <c r="N37" s="27" t="s">
        <v>132</v>
      </c>
      <c r="O37" s="27" t="s">
        <v>132</v>
      </c>
      <c r="P37" s="27" t="s">
        <v>132</v>
      </c>
      <c r="Q37" s="27" t="s">
        <v>132</v>
      </c>
      <c r="R37" s="27">
        <v>1</v>
      </c>
      <c r="S37" s="28" t="s">
        <v>132</v>
      </c>
    </row>
    <row r="38" spans="2:19" ht="13.5" customHeight="1" x14ac:dyDescent="0.15">
      <c r="B38" s="55"/>
      <c r="C38" s="53"/>
      <c r="D38" s="23">
        <v>100</v>
      </c>
      <c r="E38" s="24">
        <v>10.8</v>
      </c>
      <c r="F38" s="24">
        <v>70.8</v>
      </c>
      <c r="G38" s="24">
        <v>1.5</v>
      </c>
      <c r="H38" s="24">
        <v>4.5999999999999996</v>
      </c>
      <c r="I38" s="24" t="s">
        <v>132</v>
      </c>
      <c r="J38" s="24">
        <v>7.7</v>
      </c>
      <c r="K38" s="31">
        <v>4.5999999999999996</v>
      </c>
      <c r="L38" s="23">
        <v>100</v>
      </c>
      <c r="M38" s="24" t="s">
        <v>132</v>
      </c>
      <c r="N38" s="24" t="s">
        <v>132</v>
      </c>
      <c r="O38" s="24" t="s">
        <v>132</v>
      </c>
      <c r="P38" s="24" t="s">
        <v>132</v>
      </c>
      <c r="Q38" s="24" t="s">
        <v>132</v>
      </c>
      <c r="R38" s="24">
        <v>100</v>
      </c>
      <c r="S38" s="25" t="s">
        <v>132</v>
      </c>
    </row>
    <row r="39" spans="2:19" ht="13.5" customHeight="1" x14ac:dyDescent="0.15">
      <c r="B39" s="55"/>
      <c r="C39" s="52" t="s">
        <v>99</v>
      </c>
      <c r="D39" s="26">
        <v>11</v>
      </c>
      <c r="E39" s="27" t="s">
        <v>132</v>
      </c>
      <c r="F39" s="27">
        <v>5</v>
      </c>
      <c r="G39" s="27" t="s">
        <v>132</v>
      </c>
      <c r="H39" s="27">
        <v>3</v>
      </c>
      <c r="I39" s="27" t="s">
        <v>132</v>
      </c>
      <c r="J39" s="27">
        <v>2</v>
      </c>
      <c r="K39" s="32">
        <v>1</v>
      </c>
      <c r="L39" s="26" t="s">
        <v>132</v>
      </c>
      <c r="M39" s="27" t="s">
        <v>132</v>
      </c>
      <c r="N39" s="27" t="s">
        <v>132</v>
      </c>
      <c r="O39" s="27" t="s">
        <v>132</v>
      </c>
      <c r="P39" s="27" t="s">
        <v>132</v>
      </c>
      <c r="Q39" s="27" t="s">
        <v>132</v>
      </c>
      <c r="R39" s="27" t="s">
        <v>132</v>
      </c>
      <c r="S39" s="28" t="s">
        <v>132</v>
      </c>
    </row>
    <row r="40" spans="2:19" ht="13.5" customHeight="1" x14ac:dyDescent="0.15">
      <c r="B40" s="55"/>
      <c r="C40" s="53"/>
      <c r="D40" s="23">
        <v>100</v>
      </c>
      <c r="E40" s="24" t="s">
        <v>132</v>
      </c>
      <c r="F40" s="24">
        <v>45.5</v>
      </c>
      <c r="G40" s="24" t="s">
        <v>132</v>
      </c>
      <c r="H40" s="24">
        <v>27.3</v>
      </c>
      <c r="I40" s="24" t="s">
        <v>132</v>
      </c>
      <c r="J40" s="24">
        <v>18.2</v>
      </c>
      <c r="K40" s="31">
        <v>9.1</v>
      </c>
      <c r="L40" s="23" t="s">
        <v>132</v>
      </c>
      <c r="M40" s="24" t="s">
        <v>132</v>
      </c>
      <c r="N40" s="24" t="s">
        <v>132</v>
      </c>
      <c r="O40" s="24" t="s">
        <v>132</v>
      </c>
      <c r="P40" s="24" t="s">
        <v>132</v>
      </c>
      <c r="Q40" s="24" t="s">
        <v>132</v>
      </c>
      <c r="R40" s="24" t="s">
        <v>132</v>
      </c>
      <c r="S40" s="25" t="s">
        <v>132</v>
      </c>
    </row>
    <row r="41" spans="2:19" ht="13.5" customHeight="1" x14ac:dyDescent="0.15">
      <c r="B41" s="55"/>
      <c r="C41" s="52" t="s">
        <v>127</v>
      </c>
      <c r="D41" s="26">
        <v>18</v>
      </c>
      <c r="E41" s="27">
        <v>4</v>
      </c>
      <c r="F41" s="27">
        <v>3</v>
      </c>
      <c r="G41" s="27">
        <v>1</v>
      </c>
      <c r="H41" s="27">
        <v>5</v>
      </c>
      <c r="I41" s="27" t="s">
        <v>132</v>
      </c>
      <c r="J41" s="27">
        <v>5</v>
      </c>
      <c r="K41" s="32" t="s">
        <v>132</v>
      </c>
      <c r="L41" s="26">
        <v>9</v>
      </c>
      <c r="M41" s="27">
        <v>4</v>
      </c>
      <c r="N41" s="27" t="s">
        <v>132</v>
      </c>
      <c r="O41" s="27" t="s">
        <v>132</v>
      </c>
      <c r="P41" s="27">
        <v>1</v>
      </c>
      <c r="Q41" s="27" t="s">
        <v>132</v>
      </c>
      <c r="R41" s="27">
        <v>3</v>
      </c>
      <c r="S41" s="28">
        <v>1</v>
      </c>
    </row>
    <row r="42" spans="2:19" ht="13.5" customHeight="1" x14ac:dyDescent="0.15">
      <c r="B42" s="55"/>
      <c r="C42" s="53"/>
      <c r="D42" s="23">
        <v>100</v>
      </c>
      <c r="E42" s="24">
        <v>22.2</v>
      </c>
      <c r="F42" s="24">
        <v>16.7</v>
      </c>
      <c r="G42" s="24">
        <v>5.6</v>
      </c>
      <c r="H42" s="24">
        <v>27.8</v>
      </c>
      <c r="I42" s="24" t="s">
        <v>132</v>
      </c>
      <c r="J42" s="24">
        <v>27.8</v>
      </c>
      <c r="K42" s="31" t="s">
        <v>132</v>
      </c>
      <c r="L42" s="23">
        <v>100</v>
      </c>
      <c r="M42" s="24">
        <v>44.4</v>
      </c>
      <c r="N42" s="24" t="s">
        <v>132</v>
      </c>
      <c r="O42" s="24" t="s">
        <v>132</v>
      </c>
      <c r="P42" s="24">
        <v>11.1</v>
      </c>
      <c r="Q42" s="24" t="s">
        <v>132</v>
      </c>
      <c r="R42" s="24">
        <v>33.299999999999997</v>
      </c>
      <c r="S42" s="25">
        <v>11.1</v>
      </c>
    </row>
    <row r="43" spans="2:19" ht="13.5" customHeight="1" x14ac:dyDescent="0.15">
      <c r="B43" s="55"/>
      <c r="C43" s="52" t="s">
        <v>128</v>
      </c>
      <c r="D43" s="26">
        <v>61</v>
      </c>
      <c r="E43" s="27">
        <v>15</v>
      </c>
      <c r="F43" s="27">
        <v>9</v>
      </c>
      <c r="G43" s="27">
        <v>3</v>
      </c>
      <c r="H43" s="27">
        <v>17</v>
      </c>
      <c r="I43" s="27">
        <v>2</v>
      </c>
      <c r="J43" s="27">
        <v>11</v>
      </c>
      <c r="K43" s="32">
        <v>4</v>
      </c>
      <c r="L43" s="26">
        <v>11</v>
      </c>
      <c r="M43" s="27">
        <v>2</v>
      </c>
      <c r="N43" s="27" t="s">
        <v>132</v>
      </c>
      <c r="O43" s="27" t="s">
        <v>132</v>
      </c>
      <c r="P43" s="27">
        <v>5</v>
      </c>
      <c r="Q43" s="27" t="s">
        <v>132</v>
      </c>
      <c r="R43" s="27">
        <v>4</v>
      </c>
      <c r="S43" s="28" t="s">
        <v>132</v>
      </c>
    </row>
    <row r="44" spans="2:19" ht="13.5" customHeight="1" x14ac:dyDescent="0.15">
      <c r="B44" s="55"/>
      <c r="C44" s="53"/>
      <c r="D44" s="23">
        <v>100</v>
      </c>
      <c r="E44" s="24">
        <v>24.6</v>
      </c>
      <c r="F44" s="24">
        <v>14.8</v>
      </c>
      <c r="G44" s="24">
        <v>4.9000000000000004</v>
      </c>
      <c r="H44" s="24">
        <v>27.9</v>
      </c>
      <c r="I44" s="24">
        <v>3.3</v>
      </c>
      <c r="J44" s="24">
        <v>18</v>
      </c>
      <c r="K44" s="31">
        <v>6.6</v>
      </c>
      <c r="L44" s="23">
        <v>100</v>
      </c>
      <c r="M44" s="24">
        <v>18.2</v>
      </c>
      <c r="N44" s="24" t="s">
        <v>132</v>
      </c>
      <c r="O44" s="24" t="s">
        <v>132</v>
      </c>
      <c r="P44" s="24">
        <v>45.5</v>
      </c>
      <c r="Q44" s="24" t="s">
        <v>132</v>
      </c>
      <c r="R44" s="24">
        <v>36.4</v>
      </c>
      <c r="S44" s="25" t="s">
        <v>132</v>
      </c>
    </row>
    <row r="45" spans="2:19" ht="13.5" customHeight="1" x14ac:dyDescent="0.15">
      <c r="B45" s="55"/>
      <c r="C45" s="52" t="s">
        <v>129</v>
      </c>
      <c r="D45" s="26">
        <v>87</v>
      </c>
      <c r="E45" s="27">
        <v>16</v>
      </c>
      <c r="F45" s="27">
        <v>38</v>
      </c>
      <c r="G45" s="27">
        <v>4</v>
      </c>
      <c r="H45" s="27">
        <v>10</v>
      </c>
      <c r="I45" s="27" t="s">
        <v>132</v>
      </c>
      <c r="J45" s="27">
        <v>16</v>
      </c>
      <c r="K45" s="32">
        <v>3</v>
      </c>
      <c r="L45" s="26">
        <v>7</v>
      </c>
      <c r="M45" s="27">
        <v>2</v>
      </c>
      <c r="N45" s="27">
        <v>1</v>
      </c>
      <c r="O45" s="27" t="s">
        <v>132</v>
      </c>
      <c r="P45" s="27">
        <v>2</v>
      </c>
      <c r="Q45" s="27" t="s">
        <v>132</v>
      </c>
      <c r="R45" s="27">
        <v>2</v>
      </c>
      <c r="S45" s="28" t="s">
        <v>132</v>
      </c>
    </row>
    <row r="46" spans="2:19" ht="13.5" customHeight="1" x14ac:dyDescent="0.15">
      <c r="B46" s="55"/>
      <c r="C46" s="53"/>
      <c r="D46" s="23">
        <v>100</v>
      </c>
      <c r="E46" s="24">
        <v>18.399999999999999</v>
      </c>
      <c r="F46" s="24">
        <v>43.7</v>
      </c>
      <c r="G46" s="24">
        <v>4.5999999999999996</v>
      </c>
      <c r="H46" s="24">
        <v>11.5</v>
      </c>
      <c r="I46" s="24" t="s">
        <v>132</v>
      </c>
      <c r="J46" s="24">
        <v>18.399999999999999</v>
      </c>
      <c r="K46" s="31">
        <v>3.4</v>
      </c>
      <c r="L46" s="23">
        <v>100</v>
      </c>
      <c r="M46" s="24">
        <v>28.6</v>
      </c>
      <c r="N46" s="24">
        <v>14.3</v>
      </c>
      <c r="O46" s="24" t="s">
        <v>132</v>
      </c>
      <c r="P46" s="24">
        <v>28.6</v>
      </c>
      <c r="Q46" s="24" t="s">
        <v>132</v>
      </c>
      <c r="R46" s="24">
        <v>28.6</v>
      </c>
      <c r="S46" s="25" t="s">
        <v>132</v>
      </c>
    </row>
    <row r="47" spans="2:19" ht="13.5" customHeight="1" x14ac:dyDescent="0.15">
      <c r="B47" s="55"/>
      <c r="C47" s="52" t="s">
        <v>130</v>
      </c>
      <c r="D47" s="26">
        <v>93</v>
      </c>
      <c r="E47" s="27">
        <v>20</v>
      </c>
      <c r="F47" s="27">
        <v>51</v>
      </c>
      <c r="G47" s="27">
        <v>4</v>
      </c>
      <c r="H47" s="27">
        <v>4</v>
      </c>
      <c r="I47" s="27" t="s">
        <v>132</v>
      </c>
      <c r="J47" s="27">
        <v>9</v>
      </c>
      <c r="K47" s="32">
        <v>5</v>
      </c>
      <c r="L47" s="26">
        <v>3</v>
      </c>
      <c r="M47" s="27">
        <v>2</v>
      </c>
      <c r="N47" s="27" t="s">
        <v>132</v>
      </c>
      <c r="O47" s="27" t="s">
        <v>132</v>
      </c>
      <c r="P47" s="27">
        <v>1</v>
      </c>
      <c r="Q47" s="27" t="s">
        <v>132</v>
      </c>
      <c r="R47" s="27" t="s">
        <v>132</v>
      </c>
      <c r="S47" s="28" t="s">
        <v>132</v>
      </c>
    </row>
    <row r="48" spans="2:19" ht="13.5" customHeight="1" x14ac:dyDescent="0.15">
      <c r="B48" s="55"/>
      <c r="C48" s="53"/>
      <c r="D48" s="23">
        <v>100</v>
      </c>
      <c r="E48" s="24">
        <v>21.5</v>
      </c>
      <c r="F48" s="24">
        <v>54.8</v>
      </c>
      <c r="G48" s="24">
        <v>4.3</v>
      </c>
      <c r="H48" s="24">
        <v>4.3</v>
      </c>
      <c r="I48" s="24" t="s">
        <v>132</v>
      </c>
      <c r="J48" s="24">
        <v>9.6999999999999993</v>
      </c>
      <c r="K48" s="31">
        <v>5.4</v>
      </c>
      <c r="L48" s="23">
        <v>100</v>
      </c>
      <c r="M48" s="24">
        <v>66.7</v>
      </c>
      <c r="N48" s="24" t="s">
        <v>132</v>
      </c>
      <c r="O48" s="24" t="s">
        <v>132</v>
      </c>
      <c r="P48" s="24">
        <v>33.299999999999997</v>
      </c>
      <c r="Q48" s="24" t="s">
        <v>132</v>
      </c>
      <c r="R48" s="24" t="s">
        <v>132</v>
      </c>
      <c r="S48" s="25" t="s">
        <v>132</v>
      </c>
    </row>
    <row r="49" spans="2:19" ht="13.5" customHeight="1" x14ac:dyDescent="0.15">
      <c r="B49" s="55"/>
      <c r="C49" s="52" t="s">
        <v>131</v>
      </c>
      <c r="D49" s="26">
        <v>126</v>
      </c>
      <c r="E49" s="27">
        <v>17</v>
      </c>
      <c r="F49" s="27">
        <v>77</v>
      </c>
      <c r="G49" s="27">
        <v>6</v>
      </c>
      <c r="H49" s="27">
        <v>11</v>
      </c>
      <c r="I49" s="27" t="s">
        <v>132</v>
      </c>
      <c r="J49" s="27">
        <v>10</v>
      </c>
      <c r="K49" s="32">
        <v>5</v>
      </c>
      <c r="L49" s="26">
        <v>1</v>
      </c>
      <c r="M49" s="27" t="s">
        <v>132</v>
      </c>
      <c r="N49" s="27" t="s">
        <v>132</v>
      </c>
      <c r="O49" s="27" t="s">
        <v>132</v>
      </c>
      <c r="P49" s="27" t="s">
        <v>132</v>
      </c>
      <c r="Q49" s="27" t="s">
        <v>132</v>
      </c>
      <c r="R49" s="27">
        <v>1</v>
      </c>
      <c r="S49" s="28" t="s">
        <v>132</v>
      </c>
    </row>
    <row r="50" spans="2:19" ht="13.5" customHeight="1" x14ac:dyDescent="0.15">
      <c r="B50" s="56"/>
      <c r="C50" s="51"/>
      <c r="D50" s="20">
        <v>100</v>
      </c>
      <c r="E50" s="21">
        <v>13.5</v>
      </c>
      <c r="F50" s="21">
        <v>61.1</v>
      </c>
      <c r="G50" s="21">
        <v>4.8</v>
      </c>
      <c r="H50" s="21">
        <v>8.6999999999999993</v>
      </c>
      <c r="I50" s="21" t="s">
        <v>132</v>
      </c>
      <c r="J50" s="21">
        <v>7.9</v>
      </c>
      <c r="K50" s="33">
        <v>4</v>
      </c>
      <c r="L50" s="20">
        <v>100</v>
      </c>
      <c r="M50" s="21" t="s">
        <v>132</v>
      </c>
      <c r="N50" s="21" t="s">
        <v>132</v>
      </c>
      <c r="O50" s="21" t="s">
        <v>132</v>
      </c>
      <c r="P50" s="21" t="s">
        <v>132</v>
      </c>
      <c r="Q50" s="21" t="s">
        <v>132</v>
      </c>
      <c r="R50" s="21">
        <v>100</v>
      </c>
      <c r="S50" s="22" t="s">
        <v>132</v>
      </c>
    </row>
  </sheetData>
  <mergeCells count="29">
    <mergeCell ref="C47:C48"/>
    <mergeCell ref="C49:C50"/>
    <mergeCell ref="C35:C36"/>
    <mergeCell ref="C37:C38"/>
    <mergeCell ref="C39:C40"/>
    <mergeCell ref="C41:C42"/>
    <mergeCell ref="C43:C44"/>
    <mergeCell ref="C45:C46"/>
    <mergeCell ref="C23:C24"/>
    <mergeCell ref="C25:C26"/>
    <mergeCell ref="C27:C28"/>
    <mergeCell ref="C29:C30"/>
    <mergeCell ref="C31:C32"/>
    <mergeCell ref="E3:K3"/>
    <mergeCell ref="M3:S3"/>
    <mergeCell ref="D3:D4"/>
    <mergeCell ref="L3:L4"/>
    <mergeCell ref="B7:B50"/>
    <mergeCell ref="B3:C4"/>
    <mergeCell ref="B5:C6"/>
    <mergeCell ref="C7:C8"/>
    <mergeCell ref="C9:C10"/>
    <mergeCell ref="C33:C34"/>
    <mergeCell ref="C11:C12"/>
    <mergeCell ref="C13:C14"/>
    <mergeCell ref="C15:C16"/>
    <mergeCell ref="C17:C18"/>
    <mergeCell ref="C19:C20"/>
    <mergeCell ref="C21:C22"/>
  </mergeCells>
  <phoneticPr fontId="2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9" ht="13.5" customHeight="1" x14ac:dyDescent="0.15">
      <c r="A1" s="13" t="str">
        <f>HYPERLINK("#目次!A"&amp;ROW(目次!$A$540),"[25]")</f>
        <v>[25]</v>
      </c>
    </row>
    <row r="2" spans="1:9" ht="13.5" customHeight="1" x14ac:dyDescent="0.15">
      <c r="B2" s="14" t="s">
        <v>318</v>
      </c>
    </row>
    <row r="3" spans="1:9" ht="20.25" customHeight="1" x14ac:dyDescent="0.15">
      <c r="B3" s="45"/>
      <c r="C3" s="46"/>
      <c r="D3" s="43" t="s">
        <v>95</v>
      </c>
      <c r="E3" s="40" t="s">
        <v>11</v>
      </c>
      <c r="F3" s="41"/>
      <c r="G3" s="41"/>
      <c r="H3" s="41"/>
      <c r="I3" s="42"/>
    </row>
    <row r="4" spans="1:9" ht="40.5" customHeight="1" x14ac:dyDescent="0.15">
      <c r="B4" s="47"/>
      <c r="C4" s="48"/>
      <c r="D4" s="44"/>
      <c r="E4" s="15" t="s">
        <v>161</v>
      </c>
      <c r="F4" s="15" t="s">
        <v>162</v>
      </c>
      <c r="G4" s="15" t="s">
        <v>163</v>
      </c>
      <c r="H4" s="15" t="s">
        <v>164</v>
      </c>
      <c r="I4" s="16" t="s">
        <v>99</v>
      </c>
    </row>
    <row r="5" spans="1:9" ht="13.5" customHeight="1" x14ac:dyDescent="0.15">
      <c r="B5" s="43" t="s">
        <v>95</v>
      </c>
      <c r="C5" s="49"/>
      <c r="D5" s="17">
        <v>2715</v>
      </c>
      <c r="E5" s="18">
        <v>863</v>
      </c>
      <c r="F5" s="18">
        <v>129</v>
      </c>
      <c r="G5" s="18">
        <v>47</v>
      </c>
      <c r="H5" s="18">
        <v>1647</v>
      </c>
      <c r="I5" s="19">
        <v>29</v>
      </c>
    </row>
    <row r="6" spans="1:9" ht="13.5" customHeight="1" x14ac:dyDescent="0.15">
      <c r="B6" s="57"/>
      <c r="C6" s="53"/>
      <c r="D6" s="23">
        <v>100</v>
      </c>
      <c r="E6" s="24">
        <v>31.8</v>
      </c>
      <c r="F6" s="24">
        <v>4.8</v>
      </c>
      <c r="G6" s="24">
        <v>1.7</v>
      </c>
      <c r="H6" s="24">
        <v>60.7</v>
      </c>
      <c r="I6" s="25">
        <v>1.1000000000000001</v>
      </c>
    </row>
    <row r="7" spans="1:9" ht="13.5" customHeight="1" x14ac:dyDescent="0.15">
      <c r="B7" s="54" t="s">
        <v>3</v>
      </c>
      <c r="C7" s="52" t="s">
        <v>111</v>
      </c>
      <c r="D7" s="26">
        <v>8</v>
      </c>
      <c r="E7" s="27">
        <v>3</v>
      </c>
      <c r="F7" s="27">
        <v>1</v>
      </c>
      <c r="G7" s="27" t="s">
        <v>132</v>
      </c>
      <c r="H7" s="27">
        <v>4</v>
      </c>
      <c r="I7" s="28" t="s">
        <v>132</v>
      </c>
    </row>
    <row r="8" spans="1:9" ht="13.5" customHeight="1" x14ac:dyDescent="0.15">
      <c r="B8" s="55"/>
      <c r="C8" s="53"/>
      <c r="D8" s="23">
        <v>100</v>
      </c>
      <c r="E8" s="24">
        <v>37.5</v>
      </c>
      <c r="F8" s="24">
        <v>12.5</v>
      </c>
      <c r="G8" s="24" t="s">
        <v>194</v>
      </c>
      <c r="H8" s="24">
        <v>50</v>
      </c>
      <c r="I8" s="25" t="s">
        <v>132</v>
      </c>
    </row>
    <row r="9" spans="1:9" ht="13.5" customHeight="1" x14ac:dyDescent="0.15">
      <c r="B9" s="55"/>
      <c r="C9" s="52" t="s">
        <v>112</v>
      </c>
      <c r="D9" s="26">
        <v>27</v>
      </c>
      <c r="E9" s="27">
        <v>9</v>
      </c>
      <c r="F9" s="27">
        <v>1</v>
      </c>
      <c r="G9" s="27">
        <v>2</v>
      </c>
      <c r="H9" s="27">
        <v>15</v>
      </c>
      <c r="I9" s="28" t="s">
        <v>132</v>
      </c>
    </row>
    <row r="10" spans="1:9" ht="13.5" customHeight="1" x14ac:dyDescent="0.15">
      <c r="B10" s="55"/>
      <c r="C10" s="53"/>
      <c r="D10" s="23">
        <v>100</v>
      </c>
      <c r="E10" s="24">
        <v>33.299999999999997</v>
      </c>
      <c r="F10" s="24">
        <v>3.7</v>
      </c>
      <c r="G10" s="24">
        <v>7.4</v>
      </c>
      <c r="H10" s="24">
        <v>55.6</v>
      </c>
      <c r="I10" s="25" t="s">
        <v>132</v>
      </c>
    </row>
    <row r="11" spans="1:9" ht="13.5" customHeight="1" x14ac:dyDescent="0.15">
      <c r="B11" s="55"/>
      <c r="C11" s="52" t="s">
        <v>113</v>
      </c>
      <c r="D11" s="26">
        <v>52</v>
      </c>
      <c r="E11" s="27">
        <v>26</v>
      </c>
      <c r="F11" s="27">
        <v>4</v>
      </c>
      <c r="G11" s="27" t="s">
        <v>132</v>
      </c>
      <c r="H11" s="27">
        <v>21</v>
      </c>
      <c r="I11" s="28">
        <v>1</v>
      </c>
    </row>
    <row r="12" spans="1:9" ht="13.5" customHeight="1" x14ac:dyDescent="0.15">
      <c r="B12" s="55"/>
      <c r="C12" s="53"/>
      <c r="D12" s="23">
        <v>100</v>
      </c>
      <c r="E12" s="24">
        <v>50</v>
      </c>
      <c r="F12" s="24">
        <v>7.7</v>
      </c>
      <c r="G12" s="24" t="s">
        <v>132</v>
      </c>
      <c r="H12" s="24">
        <v>40.4</v>
      </c>
      <c r="I12" s="25">
        <v>1.9</v>
      </c>
    </row>
    <row r="13" spans="1:9" ht="13.5" customHeight="1" x14ac:dyDescent="0.15">
      <c r="B13" s="55"/>
      <c r="C13" s="52" t="s">
        <v>114</v>
      </c>
      <c r="D13" s="26">
        <v>64</v>
      </c>
      <c r="E13" s="27">
        <v>29</v>
      </c>
      <c r="F13" s="27">
        <v>5</v>
      </c>
      <c r="G13" s="27" t="s">
        <v>132</v>
      </c>
      <c r="H13" s="27">
        <v>29</v>
      </c>
      <c r="I13" s="28">
        <v>1</v>
      </c>
    </row>
    <row r="14" spans="1:9" ht="13.5" customHeight="1" x14ac:dyDescent="0.15">
      <c r="B14" s="55"/>
      <c r="C14" s="53"/>
      <c r="D14" s="23">
        <v>100</v>
      </c>
      <c r="E14" s="24">
        <v>45.3</v>
      </c>
      <c r="F14" s="24">
        <v>7.8</v>
      </c>
      <c r="G14" s="24" t="s">
        <v>132</v>
      </c>
      <c r="H14" s="24">
        <v>45.3</v>
      </c>
      <c r="I14" s="25">
        <v>1.6</v>
      </c>
    </row>
    <row r="15" spans="1:9" ht="13.5" customHeight="1" x14ac:dyDescent="0.15">
      <c r="B15" s="55"/>
      <c r="C15" s="52" t="s">
        <v>115</v>
      </c>
      <c r="D15" s="26">
        <v>91</v>
      </c>
      <c r="E15" s="27">
        <v>38</v>
      </c>
      <c r="F15" s="27">
        <v>4</v>
      </c>
      <c r="G15" s="27">
        <v>3</v>
      </c>
      <c r="H15" s="27">
        <v>45</v>
      </c>
      <c r="I15" s="28">
        <v>1</v>
      </c>
    </row>
    <row r="16" spans="1:9" ht="13.5" customHeight="1" x14ac:dyDescent="0.15">
      <c r="B16" s="55"/>
      <c r="C16" s="53"/>
      <c r="D16" s="23">
        <v>100</v>
      </c>
      <c r="E16" s="24">
        <v>41.8</v>
      </c>
      <c r="F16" s="24">
        <v>4.4000000000000004</v>
      </c>
      <c r="G16" s="24">
        <v>3.3</v>
      </c>
      <c r="H16" s="24">
        <v>49.5</v>
      </c>
      <c r="I16" s="25">
        <v>1.1000000000000001</v>
      </c>
    </row>
    <row r="17" spans="2:9" ht="13.5" customHeight="1" x14ac:dyDescent="0.15">
      <c r="B17" s="55"/>
      <c r="C17" s="52" t="s">
        <v>116</v>
      </c>
      <c r="D17" s="26">
        <v>98</v>
      </c>
      <c r="E17" s="27">
        <v>43</v>
      </c>
      <c r="F17" s="27">
        <v>4</v>
      </c>
      <c r="G17" s="27">
        <v>1</v>
      </c>
      <c r="H17" s="27">
        <v>48</v>
      </c>
      <c r="I17" s="28">
        <v>2</v>
      </c>
    </row>
    <row r="18" spans="2:9" ht="13.5" customHeight="1" x14ac:dyDescent="0.15">
      <c r="B18" s="55"/>
      <c r="C18" s="53"/>
      <c r="D18" s="23">
        <v>100</v>
      </c>
      <c r="E18" s="24">
        <v>43.9</v>
      </c>
      <c r="F18" s="24">
        <v>4.0999999999999996</v>
      </c>
      <c r="G18" s="24">
        <v>1</v>
      </c>
      <c r="H18" s="24">
        <v>49</v>
      </c>
      <c r="I18" s="25">
        <v>2</v>
      </c>
    </row>
    <row r="19" spans="2:9" ht="13.5" customHeight="1" x14ac:dyDescent="0.15">
      <c r="B19" s="55"/>
      <c r="C19" s="52" t="s">
        <v>117</v>
      </c>
      <c r="D19" s="26">
        <v>114</v>
      </c>
      <c r="E19" s="27">
        <v>34</v>
      </c>
      <c r="F19" s="27">
        <v>6</v>
      </c>
      <c r="G19" s="27">
        <v>1</v>
      </c>
      <c r="H19" s="27">
        <v>71</v>
      </c>
      <c r="I19" s="28">
        <v>2</v>
      </c>
    </row>
    <row r="20" spans="2:9" ht="13.5" customHeight="1" x14ac:dyDescent="0.15">
      <c r="B20" s="55"/>
      <c r="C20" s="53"/>
      <c r="D20" s="23">
        <v>100</v>
      </c>
      <c r="E20" s="24">
        <v>29.8</v>
      </c>
      <c r="F20" s="24">
        <v>5.3</v>
      </c>
      <c r="G20" s="24">
        <v>0.9</v>
      </c>
      <c r="H20" s="24">
        <v>62.3</v>
      </c>
      <c r="I20" s="25">
        <v>1.8</v>
      </c>
    </row>
    <row r="21" spans="2:9" ht="13.5" customHeight="1" x14ac:dyDescent="0.15">
      <c r="B21" s="55"/>
      <c r="C21" s="52" t="s">
        <v>118</v>
      </c>
      <c r="D21" s="26">
        <v>138</v>
      </c>
      <c r="E21" s="27">
        <v>46</v>
      </c>
      <c r="F21" s="27">
        <v>6</v>
      </c>
      <c r="G21" s="27">
        <v>4</v>
      </c>
      <c r="H21" s="27">
        <v>81</v>
      </c>
      <c r="I21" s="28">
        <v>1</v>
      </c>
    </row>
    <row r="22" spans="2:9" ht="13.5" customHeight="1" x14ac:dyDescent="0.15">
      <c r="B22" s="55"/>
      <c r="C22" s="53"/>
      <c r="D22" s="23">
        <v>100</v>
      </c>
      <c r="E22" s="24">
        <v>33.299999999999997</v>
      </c>
      <c r="F22" s="24">
        <v>4.3</v>
      </c>
      <c r="G22" s="24">
        <v>2.9</v>
      </c>
      <c r="H22" s="24">
        <v>58.7</v>
      </c>
      <c r="I22" s="25">
        <v>0.7</v>
      </c>
    </row>
    <row r="23" spans="2:9" ht="13.5" customHeight="1" x14ac:dyDescent="0.15">
      <c r="B23" s="55"/>
      <c r="C23" s="52" t="s">
        <v>119</v>
      </c>
      <c r="D23" s="26">
        <v>148</v>
      </c>
      <c r="E23" s="27">
        <v>46</v>
      </c>
      <c r="F23" s="27">
        <v>6</v>
      </c>
      <c r="G23" s="27">
        <v>2</v>
      </c>
      <c r="H23" s="27">
        <v>90</v>
      </c>
      <c r="I23" s="28">
        <v>4</v>
      </c>
    </row>
    <row r="24" spans="2:9" ht="13.5" customHeight="1" x14ac:dyDescent="0.15">
      <c r="B24" s="55"/>
      <c r="C24" s="53"/>
      <c r="D24" s="23">
        <v>100</v>
      </c>
      <c r="E24" s="24">
        <v>31.1</v>
      </c>
      <c r="F24" s="24">
        <v>4.0999999999999996</v>
      </c>
      <c r="G24" s="24">
        <v>1.4</v>
      </c>
      <c r="H24" s="24">
        <v>60.8</v>
      </c>
      <c r="I24" s="25">
        <v>2.7</v>
      </c>
    </row>
    <row r="25" spans="2:9" ht="13.5" customHeight="1" x14ac:dyDescent="0.15">
      <c r="B25" s="55"/>
      <c r="C25" s="52" t="s">
        <v>120</v>
      </c>
      <c r="D25" s="26">
        <v>179</v>
      </c>
      <c r="E25" s="27">
        <v>64</v>
      </c>
      <c r="F25" s="27">
        <v>6</v>
      </c>
      <c r="G25" s="27">
        <v>2</v>
      </c>
      <c r="H25" s="27">
        <v>105</v>
      </c>
      <c r="I25" s="28">
        <v>2</v>
      </c>
    </row>
    <row r="26" spans="2:9" ht="13.5" customHeight="1" x14ac:dyDescent="0.15">
      <c r="B26" s="55"/>
      <c r="C26" s="53"/>
      <c r="D26" s="23">
        <v>100</v>
      </c>
      <c r="E26" s="24">
        <v>35.799999999999997</v>
      </c>
      <c r="F26" s="24">
        <v>3.4</v>
      </c>
      <c r="G26" s="24">
        <v>1.1000000000000001</v>
      </c>
      <c r="H26" s="24">
        <v>58.7</v>
      </c>
      <c r="I26" s="25">
        <v>1.1000000000000001</v>
      </c>
    </row>
    <row r="27" spans="2:9" ht="13.5" customHeight="1" x14ac:dyDescent="0.15">
      <c r="B27" s="55"/>
      <c r="C27" s="52" t="s">
        <v>121</v>
      </c>
      <c r="D27" s="26">
        <v>330</v>
      </c>
      <c r="E27" s="27">
        <v>91</v>
      </c>
      <c r="F27" s="27">
        <v>25</v>
      </c>
      <c r="G27" s="27">
        <v>5</v>
      </c>
      <c r="H27" s="27">
        <v>206</v>
      </c>
      <c r="I27" s="28">
        <v>3</v>
      </c>
    </row>
    <row r="28" spans="2:9" ht="13.5" customHeight="1" x14ac:dyDescent="0.15">
      <c r="B28" s="55"/>
      <c r="C28" s="53"/>
      <c r="D28" s="23">
        <v>100</v>
      </c>
      <c r="E28" s="24">
        <v>27.6</v>
      </c>
      <c r="F28" s="24">
        <v>7.6</v>
      </c>
      <c r="G28" s="24">
        <v>1.5</v>
      </c>
      <c r="H28" s="24">
        <v>62.4</v>
      </c>
      <c r="I28" s="25">
        <v>0.9</v>
      </c>
    </row>
    <row r="29" spans="2:9" ht="13.5" customHeight="1" x14ac:dyDescent="0.15">
      <c r="B29" s="55"/>
      <c r="C29" s="52" t="s">
        <v>122</v>
      </c>
      <c r="D29" s="26">
        <v>286</v>
      </c>
      <c r="E29" s="27">
        <v>71</v>
      </c>
      <c r="F29" s="27">
        <v>14</v>
      </c>
      <c r="G29" s="27">
        <v>9</v>
      </c>
      <c r="H29" s="27">
        <v>192</v>
      </c>
      <c r="I29" s="28" t="s">
        <v>132</v>
      </c>
    </row>
    <row r="30" spans="2:9" ht="13.5" customHeight="1" x14ac:dyDescent="0.15">
      <c r="B30" s="55"/>
      <c r="C30" s="53"/>
      <c r="D30" s="23">
        <v>100</v>
      </c>
      <c r="E30" s="24">
        <v>24.8</v>
      </c>
      <c r="F30" s="24">
        <v>4.9000000000000004</v>
      </c>
      <c r="G30" s="24">
        <v>3.1</v>
      </c>
      <c r="H30" s="24">
        <v>67.099999999999994</v>
      </c>
      <c r="I30" s="25" t="s">
        <v>132</v>
      </c>
    </row>
    <row r="31" spans="2:9" ht="13.5" customHeight="1" x14ac:dyDescent="0.15">
      <c r="B31" s="55"/>
      <c r="C31" s="52" t="s">
        <v>123</v>
      </c>
      <c r="D31" s="26">
        <v>303</v>
      </c>
      <c r="E31" s="27">
        <v>74</v>
      </c>
      <c r="F31" s="27">
        <v>12</v>
      </c>
      <c r="G31" s="27">
        <v>6</v>
      </c>
      <c r="H31" s="27">
        <v>209</v>
      </c>
      <c r="I31" s="28">
        <v>2</v>
      </c>
    </row>
    <row r="32" spans="2:9" ht="13.5" customHeight="1" x14ac:dyDescent="0.15">
      <c r="B32" s="55"/>
      <c r="C32" s="53"/>
      <c r="D32" s="23">
        <v>100</v>
      </c>
      <c r="E32" s="24">
        <v>24.4</v>
      </c>
      <c r="F32" s="24">
        <v>4</v>
      </c>
      <c r="G32" s="24">
        <v>2</v>
      </c>
      <c r="H32" s="24">
        <v>69</v>
      </c>
      <c r="I32" s="25">
        <v>0.7</v>
      </c>
    </row>
    <row r="33" spans="2:9" ht="13.5" customHeight="1" x14ac:dyDescent="0.15">
      <c r="B33" s="55"/>
      <c r="C33" s="52" t="s">
        <v>124</v>
      </c>
      <c r="D33" s="26">
        <v>194</v>
      </c>
      <c r="E33" s="27">
        <v>54</v>
      </c>
      <c r="F33" s="27">
        <v>7</v>
      </c>
      <c r="G33" s="27">
        <v>1</v>
      </c>
      <c r="H33" s="27">
        <v>128</v>
      </c>
      <c r="I33" s="28">
        <v>4</v>
      </c>
    </row>
    <row r="34" spans="2:9" ht="13.5" customHeight="1" x14ac:dyDescent="0.15">
      <c r="B34" s="55"/>
      <c r="C34" s="53"/>
      <c r="D34" s="23">
        <v>100</v>
      </c>
      <c r="E34" s="24">
        <v>27.8</v>
      </c>
      <c r="F34" s="24">
        <v>3.6</v>
      </c>
      <c r="G34" s="24">
        <v>0.5</v>
      </c>
      <c r="H34" s="24">
        <v>66</v>
      </c>
      <c r="I34" s="25">
        <v>2.1</v>
      </c>
    </row>
    <row r="35" spans="2:9" ht="13.5" customHeight="1" x14ac:dyDescent="0.15">
      <c r="B35" s="55"/>
      <c r="C35" s="52" t="s">
        <v>125</v>
      </c>
      <c r="D35" s="26">
        <v>208</v>
      </c>
      <c r="E35" s="27">
        <v>68</v>
      </c>
      <c r="F35" s="27">
        <v>8</v>
      </c>
      <c r="G35" s="27">
        <v>2</v>
      </c>
      <c r="H35" s="27">
        <v>130</v>
      </c>
      <c r="I35" s="28" t="s">
        <v>132</v>
      </c>
    </row>
    <row r="36" spans="2:9" ht="13.5" customHeight="1" x14ac:dyDescent="0.15">
      <c r="B36" s="55"/>
      <c r="C36" s="53"/>
      <c r="D36" s="23">
        <v>100</v>
      </c>
      <c r="E36" s="24">
        <v>32.700000000000003</v>
      </c>
      <c r="F36" s="24">
        <v>3.8</v>
      </c>
      <c r="G36" s="24">
        <v>1</v>
      </c>
      <c r="H36" s="24">
        <v>62.5</v>
      </c>
      <c r="I36" s="25" t="s">
        <v>132</v>
      </c>
    </row>
    <row r="37" spans="2:9" ht="13.5" customHeight="1" x14ac:dyDescent="0.15">
      <c r="B37" s="55"/>
      <c r="C37" s="52" t="s">
        <v>126</v>
      </c>
      <c r="D37" s="26">
        <v>415</v>
      </c>
      <c r="E37" s="27">
        <v>148</v>
      </c>
      <c r="F37" s="27">
        <v>17</v>
      </c>
      <c r="G37" s="27">
        <v>7</v>
      </c>
      <c r="H37" s="27">
        <v>241</v>
      </c>
      <c r="I37" s="28">
        <v>2</v>
      </c>
    </row>
    <row r="38" spans="2:9" ht="13.5" customHeight="1" x14ac:dyDescent="0.15">
      <c r="B38" s="55"/>
      <c r="C38" s="53"/>
      <c r="D38" s="23">
        <v>100</v>
      </c>
      <c r="E38" s="24">
        <v>35.700000000000003</v>
      </c>
      <c r="F38" s="24">
        <v>4.0999999999999996</v>
      </c>
      <c r="G38" s="24">
        <v>1.7</v>
      </c>
      <c r="H38" s="24">
        <v>58.1</v>
      </c>
      <c r="I38" s="25">
        <v>0.5</v>
      </c>
    </row>
    <row r="39" spans="2:9" ht="13.5" customHeight="1" x14ac:dyDescent="0.15">
      <c r="B39" s="55"/>
      <c r="C39" s="52" t="s">
        <v>99</v>
      </c>
      <c r="D39" s="26">
        <v>60</v>
      </c>
      <c r="E39" s="27">
        <v>19</v>
      </c>
      <c r="F39" s="27">
        <v>3</v>
      </c>
      <c r="G39" s="27">
        <v>2</v>
      </c>
      <c r="H39" s="27">
        <v>32</v>
      </c>
      <c r="I39" s="28">
        <v>4</v>
      </c>
    </row>
    <row r="40" spans="2:9" ht="13.5" customHeight="1" x14ac:dyDescent="0.15">
      <c r="B40" s="55"/>
      <c r="C40" s="53"/>
      <c r="D40" s="23">
        <v>100</v>
      </c>
      <c r="E40" s="24">
        <v>31.7</v>
      </c>
      <c r="F40" s="24">
        <v>5</v>
      </c>
      <c r="G40" s="24">
        <v>3.3</v>
      </c>
      <c r="H40" s="24">
        <v>53.3</v>
      </c>
      <c r="I40" s="25">
        <v>6.7</v>
      </c>
    </row>
    <row r="41" spans="2:9" ht="13.5" customHeight="1" x14ac:dyDescent="0.15">
      <c r="B41" s="55"/>
      <c r="C41" s="52" t="s">
        <v>127</v>
      </c>
      <c r="D41" s="26">
        <v>151</v>
      </c>
      <c r="E41" s="27">
        <v>67</v>
      </c>
      <c r="F41" s="27">
        <v>11</v>
      </c>
      <c r="G41" s="27">
        <v>2</v>
      </c>
      <c r="H41" s="27">
        <v>69</v>
      </c>
      <c r="I41" s="28">
        <v>2</v>
      </c>
    </row>
    <row r="42" spans="2:9" ht="13.5" customHeight="1" x14ac:dyDescent="0.15">
      <c r="B42" s="55"/>
      <c r="C42" s="53"/>
      <c r="D42" s="23">
        <v>100</v>
      </c>
      <c r="E42" s="24">
        <v>44.4</v>
      </c>
      <c r="F42" s="24">
        <v>7.3</v>
      </c>
      <c r="G42" s="24">
        <v>1.3</v>
      </c>
      <c r="H42" s="24">
        <v>45.7</v>
      </c>
      <c r="I42" s="25">
        <v>1.3</v>
      </c>
    </row>
    <row r="43" spans="2:9" ht="13.5" customHeight="1" x14ac:dyDescent="0.15">
      <c r="B43" s="55"/>
      <c r="C43" s="52" t="s">
        <v>128</v>
      </c>
      <c r="D43" s="26">
        <v>441</v>
      </c>
      <c r="E43" s="27">
        <v>161</v>
      </c>
      <c r="F43" s="27">
        <v>20</v>
      </c>
      <c r="G43" s="27">
        <v>9</v>
      </c>
      <c r="H43" s="27">
        <v>245</v>
      </c>
      <c r="I43" s="28">
        <v>6</v>
      </c>
    </row>
    <row r="44" spans="2:9" ht="13.5" customHeight="1" x14ac:dyDescent="0.15">
      <c r="B44" s="55"/>
      <c r="C44" s="53"/>
      <c r="D44" s="23">
        <v>100</v>
      </c>
      <c r="E44" s="24">
        <v>36.5</v>
      </c>
      <c r="F44" s="24">
        <v>4.5</v>
      </c>
      <c r="G44" s="24">
        <v>2</v>
      </c>
      <c r="H44" s="24">
        <v>55.6</v>
      </c>
      <c r="I44" s="25">
        <v>1.4</v>
      </c>
    </row>
    <row r="45" spans="2:9" ht="13.5" customHeight="1" x14ac:dyDescent="0.15">
      <c r="B45" s="55"/>
      <c r="C45" s="52" t="s">
        <v>129</v>
      </c>
      <c r="D45" s="26">
        <v>657</v>
      </c>
      <c r="E45" s="27">
        <v>201</v>
      </c>
      <c r="F45" s="27">
        <v>37</v>
      </c>
      <c r="G45" s="27">
        <v>9</v>
      </c>
      <c r="H45" s="27">
        <v>401</v>
      </c>
      <c r="I45" s="28">
        <v>9</v>
      </c>
    </row>
    <row r="46" spans="2:9" ht="13.5" customHeight="1" x14ac:dyDescent="0.15">
      <c r="B46" s="55"/>
      <c r="C46" s="53"/>
      <c r="D46" s="23">
        <v>100</v>
      </c>
      <c r="E46" s="24">
        <v>30.6</v>
      </c>
      <c r="F46" s="24">
        <v>5.6</v>
      </c>
      <c r="G46" s="24">
        <v>1.4</v>
      </c>
      <c r="H46" s="24">
        <v>61</v>
      </c>
      <c r="I46" s="25">
        <v>1.4</v>
      </c>
    </row>
    <row r="47" spans="2:9" ht="13.5" customHeight="1" x14ac:dyDescent="0.15">
      <c r="B47" s="55"/>
      <c r="C47" s="52" t="s">
        <v>130</v>
      </c>
      <c r="D47" s="26">
        <v>589</v>
      </c>
      <c r="E47" s="27">
        <v>145</v>
      </c>
      <c r="F47" s="27">
        <v>26</v>
      </c>
      <c r="G47" s="27">
        <v>15</v>
      </c>
      <c r="H47" s="27">
        <v>401</v>
      </c>
      <c r="I47" s="28">
        <v>2</v>
      </c>
    </row>
    <row r="48" spans="2:9" ht="13.5" customHeight="1" x14ac:dyDescent="0.15">
      <c r="B48" s="55"/>
      <c r="C48" s="53"/>
      <c r="D48" s="23">
        <v>100</v>
      </c>
      <c r="E48" s="24">
        <v>24.6</v>
      </c>
      <c r="F48" s="24">
        <v>4.4000000000000004</v>
      </c>
      <c r="G48" s="24">
        <v>2.5</v>
      </c>
      <c r="H48" s="24">
        <v>68.099999999999994</v>
      </c>
      <c r="I48" s="25">
        <v>0.3</v>
      </c>
    </row>
    <row r="49" spans="2:9" ht="13.5" customHeight="1" x14ac:dyDescent="0.15">
      <c r="B49" s="55"/>
      <c r="C49" s="52" t="s">
        <v>131</v>
      </c>
      <c r="D49" s="26">
        <v>817</v>
      </c>
      <c r="E49" s="27">
        <v>270</v>
      </c>
      <c r="F49" s="27">
        <v>32</v>
      </c>
      <c r="G49" s="27">
        <v>10</v>
      </c>
      <c r="H49" s="27">
        <v>499</v>
      </c>
      <c r="I49" s="28">
        <v>6</v>
      </c>
    </row>
    <row r="50" spans="2:9" ht="13.5" customHeight="1" x14ac:dyDescent="0.15">
      <c r="B50" s="56"/>
      <c r="C50" s="51"/>
      <c r="D50" s="20">
        <v>100</v>
      </c>
      <c r="E50" s="21">
        <v>33</v>
      </c>
      <c r="F50" s="21">
        <v>3.9</v>
      </c>
      <c r="G50" s="21">
        <v>1.2</v>
      </c>
      <c r="H50" s="21">
        <v>61.1</v>
      </c>
      <c r="I50" s="22">
        <v>0.7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I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9" ht="13.5" customHeight="1" x14ac:dyDescent="0.15">
      <c r="A1" s="13" t="str">
        <f>HYPERLINK("#目次!A"&amp;ROW(目次!$A$541),"[26]")</f>
        <v>[26]</v>
      </c>
    </row>
    <row r="2" spans="1:9" ht="13.5" customHeight="1" x14ac:dyDescent="0.15">
      <c r="B2" s="14" t="s">
        <v>319</v>
      </c>
    </row>
    <row r="3" spans="1:9" ht="20.25" customHeight="1" x14ac:dyDescent="0.15">
      <c r="B3" s="45"/>
      <c r="C3" s="46"/>
      <c r="D3" s="43" t="s">
        <v>95</v>
      </c>
      <c r="E3" s="40" t="s">
        <v>12</v>
      </c>
      <c r="F3" s="41"/>
      <c r="G3" s="41"/>
      <c r="H3" s="41"/>
      <c r="I3" s="42"/>
    </row>
    <row r="4" spans="1:9" ht="52.5" customHeight="1" x14ac:dyDescent="0.15">
      <c r="B4" s="47"/>
      <c r="C4" s="48"/>
      <c r="D4" s="44"/>
      <c r="E4" s="15" t="s">
        <v>165</v>
      </c>
      <c r="F4" s="15" t="s">
        <v>162</v>
      </c>
      <c r="G4" s="15" t="s">
        <v>163</v>
      </c>
      <c r="H4" s="15" t="s">
        <v>164</v>
      </c>
      <c r="I4" s="16" t="s">
        <v>99</v>
      </c>
    </row>
    <row r="5" spans="1:9" ht="13.5" customHeight="1" x14ac:dyDescent="0.15">
      <c r="B5" s="43" t="s">
        <v>95</v>
      </c>
      <c r="C5" s="49"/>
      <c r="D5" s="17">
        <v>2715</v>
      </c>
      <c r="E5" s="18">
        <v>2564</v>
      </c>
      <c r="F5" s="18">
        <v>96</v>
      </c>
      <c r="G5" s="18">
        <v>2</v>
      </c>
      <c r="H5" s="18">
        <v>35</v>
      </c>
      <c r="I5" s="19">
        <v>18</v>
      </c>
    </row>
    <row r="6" spans="1:9" ht="13.5" customHeight="1" x14ac:dyDescent="0.15">
      <c r="B6" s="57"/>
      <c r="C6" s="53"/>
      <c r="D6" s="23">
        <v>100</v>
      </c>
      <c r="E6" s="24">
        <v>94.4</v>
      </c>
      <c r="F6" s="24">
        <v>3.5</v>
      </c>
      <c r="G6" s="24">
        <v>0.1</v>
      </c>
      <c r="H6" s="24">
        <v>1.3</v>
      </c>
      <c r="I6" s="25">
        <v>0.7</v>
      </c>
    </row>
    <row r="7" spans="1:9" ht="13.5" customHeight="1" x14ac:dyDescent="0.15">
      <c r="B7" s="54" t="s">
        <v>3</v>
      </c>
      <c r="C7" s="52" t="s">
        <v>111</v>
      </c>
      <c r="D7" s="26">
        <v>8</v>
      </c>
      <c r="E7" s="27">
        <v>8</v>
      </c>
      <c r="F7" s="27" t="s">
        <v>132</v>
      </c>
      <c r="G7" s="27" t="s">
        <v>132</v>
      </c>
      <c r="H7" s="27" t="s">
        <v>132</v>
      </c>
      <c r="I7" s="28" t="s">
        <v>132</v>
      </c>
    </row>
    <row r="8" spans="1:9" ht="13.5" customHeight="1" x14ac:dyDescent="0.15">
      <c r="B8" s="55"/>
      <c r="C8" s="53"/>
      <c r="D8" s="23">
        <v>100</v>
      </c>
      <c r="E8" s="24">
        <v>100</v>
      </c>
      <c r="F8" s="24" t="s">
        <v>132</v>
      </c>
      <c r="G8" s="24" t="s">
        <v>132</v>
      </c>
      <c r="H8" s="24" t="s">
        <v>132</v>
      </c>
      <c r="I8" s="25" t="s">
        <v>132</v>
      </c>
    </row>
    <row r="9" spans="1:9" ht="13.5" customHeight="1" x14ac:dyDescent="0.15">
      <c r="B9" s="55"/>
      <c r="C9" s="52" t="s">
        <v>112</v>
      </c>
      <c r="D9" s="26">
        <v>27</v>
      </c>
      <c r="E9" s="27">
        <v>23</v>
      </c>
      <c r="F9" s="27">
        <v>1</v>
      </c>
      <c r="G9" s="27" t="s">
        <v>132</v>
      </c>
      <c r="H9" s="27">
        <v>3</v>
      </c>
      <c r="I9" s="28" t="s">
        <v>132</v>
      </c>
    </row>
    <row r="10" spans="1:9" ht="13.5" customHeight="1" x14ac:dyDescent="0.15">
      <c r="B10" s="55"/>
      <c r="C10" s="53"/>
      <c r="D10" s="23">
        <v>100</v>
      </c>
      <c r="E10" s="24">
        <v>85.2</v>
      </c>
      <c r="F10" s="24">
        <v>3.7</v>
      </c>
      <c r="G10" s="24" t="s">
        <v>132</v>
      </c>
      <c r="H10" s="24">
        <v>11.1</v>
      </c>
      <c r="I10" s="25" t="s">
        <v>132</v>
      </c>
    </row>
    <row r="11" spans="1:9" ht="13.5" customHeight="1" x14ac:dyDescent="0.15">
      <c r="B11" s="55"/>
      <c r="C11" s="52" t="s">
        <v>113</v>
      </c>
      <c r="D11" s="26">
        <v>52</v>
      </c>
      <c r="E11" s="27">
        <v>44</v>
      </c>
      <c r="F11" s="27">
        <v>7</v>
      </c>
      <c r="G11" s="27" t="s">
        <v>132</v>
      </c>
      <c r="H11" s="27" t="s">
        <v>132</v>
      </c>
      <c r="I11" s="28">
        <v>1</v>
      </c>
    </row>
    <row r="12" spans="1:9" ht="13.5" customHeight="1" x14ac:dyDescent="0.15">
      <c r="B12" s="55"/>
      <c r="C12" s="53"/>
      <c r="D12" s="23">
        <v>100</v>
      </c>
      <c r="E12" s="24">
        <v>84.6</v>
      </c>
      <c r="F12" s="24">
        <v>13.5</v>
      </c>
      <c r="G12" s="24" t="s">
        <v>132</v>
      </c>
      <c r="H12" s="24" t="s">
        <v>132</v>
      </c>
      <c r="I12" s="25">
        <v>1.9</v>
      </c>
    </row>
    <row r="13" spans="1:9" ht="13.5" customHeight="1" x14ac:dyDescent="0.15">
      <c r="B13" s="55"/>
      <c r="C13" s="52" t="s">
        <v>114</v>
      </c>
      <c r="D13" s="26">
        <v>64</v>
      </c>
      <c r="E13" s="27">
        <v>61</v>
      </c>
      <c r="F13" s="27">
        <v>2</v>
      </c>
      <c r="G13" s="27" t="s">
        <v>196</v>
      </c>
      <c r="H13" s="27">
        <v>1</v>
      </c>
      <c r="I13" s="28" t="s">
        <v>132</v>
      </c>
    </row>
    <row r="14" spans="1:9" ht="13.5" customHeight="1" x14ac:dyDescent="0.15">
      <c r="B14" s="55"/>
      <c r="C14" s="53"/>
      <c r="D14" s="23">
        <v>100</v>
      </c>
      <c r="E14" s="24">
        <v>95.3</v>
      </c>
      <c r="F14" s="24">
        <v>3.1</v>
      </c>
      <c r="G14" s="24" t="s">
        <v>132</v>
      </c>
      <c r="H14" s="24">
        <v>1.6</v>
      </c>
      <c r="I14" s="25" t="s">
        <v>132</v>
      </c>
    </row>
    <row r="15" spans="1:9" ht="13.5" customHeight="1" x14ac:dyDescent="0.15">
      <c r="B15" s="55"/>
      <c r="C15" s="52" t="s">
        <v>115</v>
      </c>
      <c r="D15" s="26">
        <v>91</v>
      </c>
      <c r="E15" s="27">
        <v>84</v>
      </c>
      <c r="F15" s="27">
        <v>6</v>
      </c>
      <c r="G15" s="27" t="s">
        <v>132</v>
      </c>
      <c r="H15" s="27" t="s">
        <v>132</v>
      </c>
      <c r="I15" s="28">
        <v>1</v>
      </c>
    </row>
    <row r="16" spans="1:9" ht="13.5" customHeight="1" x14ac:dyDescent="0.15">
      <c r="B16" s="55"/>
      <c r="C16" s="53"/>
      <c r="D16" s="23">
        <v>100</v>
      </c>
      <c r="E16" s="24">
        <v>92.3</v>
      </c>
      <c r="F16" s="24">
        <v>6.6</v>
      </c>
      <c r="G16" s="24" t="s">
        <v>132</v>
      </c>
      <c r="H16" s="24" t="s">
        <v>147</v>
      </c>
      <c r="I16" s="25">
        <v>1.1000000000000001</v>
      </c>
    </row>
    <row r="17" spans="2:9" ht="13.5" customHeight="1" x14ac:dyDescent="0.15">
      <c r="B17" s="55"/>
      <c r="C17" s="52" t="s">
        <v>116</v>
      </c>
      <c r="D17" s="26">
        <v>98</v>
      </c>
      <c r="E17" s="27">
        <v>90</v>
      </c>
      <c r="F17" s="27">
        <v>4</v>
      </c>
      <c r="G17" s="27" t="s">
        <v>132</v>
      </c>
      <c r="H17" s="27">
        <v>2</v>
      </c>
      <c r="I17" s="28">
        <v>2</v>
      </c>
    </row>
    <row r="18" spans="2:9" ht="13.5" customHeight="1" x14ac:dyDescent="0.15">
      <c r="B18" s="55"/>
      <c r="C18" s="53"/>
      <c r="D18" s="23">
        <v>100</v>
      </c>
      <c r="E18" s="24">
        <v>91.8</v>
      </c>
      <c r="F18" s="24">
        <v>4.0999999999999996</v>
      </c>
      <c r="G18" s="24" t="s">
        <v>132</v>
      </c>
      <c r="H18" s="24">
        <v>2</v>
      </c>
      <c r="I18" s="25">
        <v>2</v>
      </c>
    </row>
    <row r="19" spans="2:9" ht="13.5" customHeight="1" x14ac:dyDescent="0.15">
      <c r="B19" s="55"/>
      <c r="C19" s="52" t="s">
        <v>117</v>
      </c>
      <c r="D19" s="26">
        <v>114</v>
      </c>
      <c r="E19" s="27">
        <v>107</v>
      </c>
      <c r="F19" s="27">
        <v>4</v>
      </c>
      <c r="G19" s="27">
        <v>2</v>
      </c>
      <c r="H19" s="27">
        <v>1</v>
      </c>
      <c r="I19" s="28" t="s">
        <v>132</v>
      </c>
    </row>
    <row r="20" spans="2:9" ht="13.5" customHeight="1" x14ac:dyDescent="0.15">
      <c r="B20" s="55"/>
      <c r="C20" s="53"/>
      <c r="D20" s="23">
        <v>100</v>
      </c>
      <c r="E20" s="24">
        <v>93.9</v>
      </c>
      <c r="F20" s="24">
        <v>3.5</v>
      </c>
      <c r="G20" s="24">
        <v>1.8</v>
      </c>
      <c r="H20" s="24">
        <v>0.9</v>
      </c>
      <c r="I20" s="25" t="s">
        <v>132</v>
      </c>
    </row>
    <row r="21" spans="2:9" ht="13.5" customHeight="1" x14ac:dyDescent="0.15">
      <c r="B21" s="55"/>
      <c r="C21" s="52" t="s">
        <v>118</v>
      </c>
      <c r="D21" s="26">
        <v>138</v>
      </c>
      <c r="E21" s="27">
        <v>132</v>
      </c>
      <c r="F21" s="27">
        <v>3</v>
      </c>
      <c r="G21" s="27" t="s">
        <v>147</v>
      </c>
      <c r="H21" s="27">
        <v>2</v>
      </c>
      <c r="I21" s="28">
        <v>1</v>
      </c>
    </row>
    <row r="22" spans="2:9" ht="13.5" customHeight="1" x14ac:dyDescent="0.15">
      <c r="B22" s="55"/>
      <c r="C22" s="53"/>
      <c r="D22" s="23">
        <v>100</v>
      </c>
      <c r="E22" s="24">
        <v>95.7</v>
      </c>
      <c r="F22" s="24">
        <v>2.2000000000000002</v>
      </c>
      <c r="G22" s="24" t="s">
        <v>132</v>
      </c>
      <c r="H22" s="24">
        <v>1.4</v>
      </c>
      <c r="I22" s="25">
        <v>0.7</v>
      </c>
    </row>
    <row r="23" spans="2:9" ht="13.5" customHeight="1" x14ac:dyDescent="0.15">
      <c r="B23" s="55"/>
      <c r="C23" s="52" t="s">
        <v>119</v>
      </c>
      <c r="D23" s="26">
        <v>148</v>
      </c>
      <c r="E23" s="27">
        <v>142</v>
      </c>
      <c r="F23" s="27">
        <v>3</v>
      </c>
      <c r="G23" s="27" t="s">
        <v>132</v>
      </c>
      <c r="H23" s="27">
        <v>1</v>
      </c>
      <c r="I23" s="28">
        <v>2</v>
      </c>
    </row>
    <row r="24" spans="2:9" ht="13.5" customHeight="1" x14ac:dyDescent="0.15">
      <c r="B24" s="55"/>
      <c r="C24" s="53"/>
      <c r="D24" s="23">
        <v>100</v>
      </c>
      <c r="E24" s="24">
        <v>95.9</v>
      </c>
      <c r="F24" s="24">
        <v>2</v>
      </c>
      <c r="G24" s="24" t="s">
        <v>132</v>
      </c>
      <c r="H24" s="24">
        <v>0.7</v>
      </c>
      <c r="I24" s="25">
        <v>1.4</v>
      </c>
    </row>
    <row r="25" spans="2:9" ht="13.5" customHeight="1" x14ac:dyDescent="0.15">
      <c r="B25" s="55"/>
      <c r="C25" s="52" t="s">
        <v>120</v>
      </c>
      <c r="D25" s="26">
        <v>179</v>
      </c>
      <c r="E25" s="27">
        <v>173</v>
      </c>
      <c r="F25" s="27">
        <v>2</v>
      </c>
      <c r="G25" s="27" t="s">
        <v>132</v>
      </c>
      <c r="H25" s="27">
        <v>3</v>
      </c>
      <c r="I25" s="28">
        <v>1</v>
      </c>
    </row>
    <row r="26" spans="2:9" ht="13.5" customHeight="1" x14ac:dyDescent="0.15">
      <c r="B26" s="55"/>
      <c r="C26" s="53"/>
      <c r="D26" s="23">
        <v>100</v>
      </c>
      <c r="E26" s="24">
        <v>96.6</v>
      </c>
      <c r="F26" s="24">
        <v>1.1000000000000001</v>
      </c>
      <c r="G26" s="24" t="s">
        <v>132</v>
      </c>
      <c r="H26" s="24">
        <v>1.7</v>
      </c>
      <c r="I26" s="25">
        <v>0.6</v>
      </c>
    </row>
    <row r="27" spans="2:9" ht="13.5" customHeight="1" x14ac:dyDescent="0.15">
      <c r="B27" s="55"/>
      <c r="C27" s="52" t="s">
        <v>121</v>
      </c>
      <c r="D27" s="26">
        <v>330</v>
      </c>
      <c r="E27" s="27">
        <v>306</v>
      </c>
      <c r="F27" s="27">
        <v>16</v>
      </c>
      <c r="G27" s="27" t="s">
        <v>132</v>
      </c>
      <c r="H27" s="27">
        <v>6</v>
      </c>
      <c r="I27" s="28">
        <v>2</v>
      </c>
    </row>
    <row r="28" spans="2:9" ht="13.5" customHeight="1" x14ac:dyDescent="0.15">
      <c r="B28" s="55"/>
      <c r="C28" s="53"/>
      <c r="D28" s="23">
        <v>100</v>
      </c>
      <c r="E28" s="24">
        <v>92.7</v>
      </c>
      <c r="F28" s="24">
        <v>4.8</v>
      </c>
      <c r="G28" s="24" t="s">
        <v>132</v>
      </c>
      <c r="H28" s="24">
        <v>1.8</v>
      </c>
      <c r="I28" s="25">
        <v>0.6</v>
      </c>
    </row>
    <row r="29" spans="2:9" ht="13.5" customHeight="1" x14ac:dyDescent="0.15">
      <c r="B29" s="55"/>
      <c r="C29" s="52" t="s">
        <v>122</v>
      </c>
      <c r="D29" s="26">
        <v>286</v>
      </c>
      <c r="E29" s="27">
        <v>275</v>
      </c>
      <c r="F29" s="27">
        <v>6</v>
      </c>
      <c r="G29" s="27" t="s">
        <v>132</v>
      </c>
      <c r="H29" s="27">
        <v>5</v>
      </c>
      <c r="I29" s="28" t="s">
        <v>132</v>
      </c>
    </row>
    <row r="30" spans="2:9" ht="13.5" customHeight="1" x14ac:dyDescent="0.15">
      <c r="B30" s="55"/>
      <c r="C30" s="53"/>
      <c r="D30" s="23">
        <v>100</v>
      </c>
      <c r="E30" s="24">
        <v>96.2</v>
      </c>
      <c r="F30" s="24">
        <v>2.1</v>
      </c>
      <c r="G30" s="24" t="s">
        <v>132</v>
      </c>
      <c r="H30" s="24">
        <v>1.7</v>
      </c>
      <c r="I30" s="25" t="s">
        <v>132</v>
      </c>
    </row>
    <row r="31" spans="2:9" ht="13.5" customHeight="1" x14ac:dyDescent="0.15">
      <c r="B31" s="55"/>
      <c r="C31" s="52" t="s">
        <v>123</v>
      </c>
      <c r="D31" s="26">
        <v>303</v>
      </c>
      <c r="E31" s="27">
        <v>292</v>
      </c>
      <c r="F31" s="27">
        <v>8</v>
      </c>
      <c r="G31" s="27" t="s">
        <v>132</v>
      </c>
      <c r="H31" s="27">
        <v>2</v>
      </c>
      <c r="I31" s="28">
        <v>1</v>
      </c>
    </row>
    <row r="32" spans="2:9" ht="13.5" customHeight="1" x14ac:dyDescent="0.15">
      <c r="B32" s="55"/>
      <c r="C32" s="53"/>
      <c r="D32" s="23">
        <v>100</v>
      </c>
      <c r="E32" s="24">
        <v>96.4</v>
      </c>
      <c r="F32" s="24">
        <v>2.6</v>
      </c>
      <c r="G32" s="24" t="s">
        <v>132</v>
      </c>
      <c r="H32" s="24">
        <v>0.7</v>
      </c>
      <c r="I32" s="25">
        <v>0.3</v>
      </c>
    </row>
    <row r="33" spans="2:9" ht="13.5" customHeight="1" x14ac:dyDescent="0.15">
      <c r="B33" s="55"/>
      <c r="C33" s="52" t="s">
        <v>124</v>
      </c>
      <c r="D33" s="26">
        <v>194</v>
      </c>
      <c r="E33" s="27">
        <v>183</v>
      </c>
      <c r="F33" s="27">
        <v>7</v>
      </c>
      <c r="G33" s="27" t="s">
        <v>132</v>
      </c>
      <c r="H33" s="27">
        <v>1</v>
      </c>
      <c r="I33" s="28">
        <v>3</v>
      </c>
    </row>
    <row r="34" spans="2:9" ht="13.5" customHeight="1" x14ac:dyDescent="0.15">
      <c r="B34" s="55"/>
      <c r="C34" s="53"/>
      <c r="D34" s="23">
        <v>100</v>
      </c>
      <c r="E34" s="24">
        <v>94.3</v>
      </c>
      <c r="F34" s="24">
        <v>3.6</v>
      </c>
      <c r="G34" s="24" t="s">
        <v>132</v>
      </c>
      <c r="H34" s="24">
        <v>0.5</v>
      </c>
      <c r="I34" s="25">
        <v>1.5</v>
      </c>
    </row>
    <row r="35" spans="2:9" ht="13.5" customHeight="1" x14ac:dyDescent="0.15">
      <c r="B35" s="55"/>
      <c r="C35" s="52" t="s">
        <v>125</v>
      </c>
      <c r="D35" s="26">
        <v>208</v>
      </c>
      <c r="E35" s="27">
        <v>201</v>
      </c>
      <c r="F35" s="27">
        <v>6</v>
      </c>
      <c r="G35" s="27" t="s">
        <v>132</v>
      </c>
      <c r="H35" s="27" t="s">
        <v>132</v>
      </c>
      <c r="I35" s="28">
        <v>1</v>
      </c>
    </row>
    <row r="36" spans="2:9" ht="13.5" customHeight="1" x14ac:dyDescent="0.15">
      <c r="B36" s="55"/>
      <c r="C36" s="53"/>
      <c r="D36" s="23">
        <v>100</v>
      </c>
      <c r="E36" s="24">
        <v>96.6</v>
      </c>
      <c r="F36" s="24">
        <v>2.9</v>
      </c>
      <c r="G36" s="24" t="s">
        <v>132</v>
      </c>
      <c r="H36" s="24" t="s">
        <v>132</v>
      </c>
      <c r="I36" s="25">
        <v>0.5</v>
      </c>
    </row>
    <row r="37" spans="2:9" ht="13.5" customHeight="1" x14ac:dyDescent="0.15">
      <c r="B37" s="55"/>
      <c r="C37" s="52" t="s">
        <v>126</v>
      </c>
      <c r="D37" s="26">
        <v>415</v>
      </c>
      <c r="E37" s="27">
        <v>389</v>
      </c>
      <c r="F37" s="27">
        <v>18</v>
      </c>
      <c r="G37" s="27" t="s">
        <v>132</v>
      </c>
      <c r="H37" s="27">
        <v>7</v>
      </c>
      <c r="I37" s="28">
        <v>1</v>
      </c>
    </row>
    <row r="38" spans="2:9" ht="13.5" customHeight="1" x14ac:dyDescent="0.15">
      <c r="B38" s="55"/>
      <c r="C38" s="53"/>
      <c r="D38" s="23">
        <v>100</v>
      </c>
      <c r="E38" s="24">
        <v>93.7</v>
      </c>
      <c r="F38" s="24">
        <v>4.3</v>
      </c>
      <c r="G38" s="24" t="s">
        <v>132</v>
      </c>
      <c r="H38" s="24">
        <v>1.7</v>
      </c>
      <c r="I38" s="25">
        <v>0.2</v>
      </c>
    </row>
    <row r="39" spans="2:9" ht="13.5" customHeight="1" x14ac:dyDescent="0.15">
      <c r="B39" s="55"/>
      <c r="C39" s="52" t="s">
        <v>99</v>
      </c>
      <c r="D39" s="26">
        <v>60</v>
      </c>
      <c r="E39" s="27">
        <v>54</v>
      </c>
      <c r="F39" s="27">
        <v>3</v>
      </c>
      <c r="G39" s="27" t="s">
        <v>132</v>
      </c>
      <c r="H39" s="27">
        <v>1</v>
      </c>
      <c r="I39" s="28">
        <v>2</v>
      </c>
    </row>
    <row r="40" spans="2:9" ht="13.5" customHeight="1" x14ac:dyDescent="0.15">
      <c r="B40" s="55"/>
      <c r="C40" s="53"/>
      <c r="D40" s="23">
        <v>100</v>
      </c>
      <c r="E40" s="24">
        <v>90</v>
      </c>
      <c r="F40" s="24">
        <v>5</v>
      </c>
      <c r="G40" s="24" t="s">
        <v>132</v>
      </c>
      <c r="H40" s="24">
        <v>1.7</v>
      </c>
      <c r="I40" s="25">
        <v>3.3</v>
      </c>
    </row>
    <row r="41" spans="2:9" ht="13.5" customHeight="1" x14ac:dyDescent="0.15">
      <c r="B41" s="55"/>
      <c r="C41" s="52" t="s">
        <v>127</v>
      </c>
      <c r="D41" s="26">
        <v>151</v>
      </c>
      <c r="E41" s="27">
        <v>136</v>
      </c>
      <c r="F41" s="27">
        <v>10</v>
      </c>
      <c r="G41" s="27" t="s">
        <v>132</v>
      </c>
      <c r="H41" s="27">
        <v>4</v>
      </c>
      <c r="I41" s="28">
        <v>1</v>
      </c>
    </row>
    <row r="42" spans="2:9" ht="13.5" customHeight="1" x14ac:dyDescent="0.15">
      <c r="B42" s="55"/>
      <c r="C42" s="53"/>
      <c r="D42" s="23">
        <v>100</v>
      </c>
      <c r="E42" s="24">
        <v>90.1</v>
      </c>
      <c r="F42" s="24">
        <v>6.6</v>
      </c>
      <c r="G42" s="24" t="s">
        <v>132</v>
      </c>
      <c r="H42" s="24">
        <v>2.6</v>
      </c>
      <c r="I42" s="25">
        <v>0.7</v>
      </c>
    </row>
    <row r="43" spans="2:9" ht="13.5" customHeight="1" x14ac:dyDescent="0.15">
      <c r="B43" s="55"/>
      <c r="C43" s="52" t="s">
        <v>128</v>
      </c>
      <c r="D43" s="26">
        <v>441</v>
      </c>
      <c r="E43" s="27">
        <v>413</v>
      </c>
      <c r="F43" s="27">
        <v>17</v>
      </c>
      <c r="G43" s="27">
        <v>2</v>
      </c>
      <c r="H43" s="27">
        <v>5</v>
      </c>
      <c r="I43" s="28">
        <v>4</v>
      </c>
    </row>
    <row r="44" spans="2:9" ht="13.5" customHeight="1" x14ac:dyDescent="0.15">
      <c r="B44" s="55"/>
      <c r="C44" s="53"/>
      <c r="D44" s="23">
        <v>100</v>
      </c>
      <c r="E44" s="24">
        <v>93.7</v>
      </c>
      <c r="F44" s="24">
        <v>3.9</v>
      </c>
      <c r="G44" s="24">
        <v>0.5</v>
      </c>
      <c r="H44" s="24">
        <v>1.1000000000000001</v>
      </c>
      <c r="I44" s="25">
        <v>0.9</v>
      </c>
    </row>
    <row r="45" spans="2:9" ht="13.5" customHeight="1" x14ac:dyDescent="0.15">
      <c r="B45" s="55"/>
      <c r="C45" s="52" t="s">
        <v>129</v>
      </c>
      <c r="D45" s="26">
        <v>657</v>
      </c>
      <c r="E45" s="27">
        <v>621</v>
      </c>
      <c r="F45" s="27">
        <v>21</v>
      </c>
      <c r="G45" s="27" t="s">
        <v>132</v>
      </c>
      <c r="H45" s="27">
        <v>10</v>
      </c>
      <c r="I45" s="28">
        <v>5</v>
      </c>
    </row>
    <row r="46" spans="2:9" ht="13.5" customHeight="1" x14ac:dyDescent="0.15">
      <c r="B46" s="55"/>
      <c r="C46" s="53"/>
      <c r="D46" s="23">
        <v>100</v>
      </c>
      <c r="E46" s="24">
        <v>94.5</v>
      </c>
      <c r="F46" s="24">
        <v>3.2</v>
      </c>
      <c r="G46" s="24" t="s">
        <v>132</v>
      </c>
      <c r="H46" s="24">
        <v>1.5</v>
      </c>
      <c r="I46" s="25">
        <v>0.8</v>
      </c>
    </row>
    <row r="47" spans="2:9" ht="13.5" customHeight="1" x14ac:dyDescent="0.15">
      <c r="B47" s="55"/>
      <c r="C47" s="52" t="s">
        <v>130</v>
      </c>
      <c r="D47" s="26">
        <v>589</v>
      </c>
      <c r="E47" s="27">
        <v>567</v>
      </c>
      <c r="F47" s="27">
        <v>14</v>
      </c>
      <c r="G47" s="27" t="s">
        <v>132</v>
      </c>
      <c r="H47" s="27">
        <v>7</v>
      </c>
      <c r="I47" s="28">
        <v>1</v>
      </c>
    </row>
    <row r="48" spans="2:9" ht="13.5" customHeight="1" x14ac:dyDescent="0.15">
      <c r="B48" s="55"/>
      <c r="C48" s="53"/>
      <c r="D48" s="23">
        <v>100</v>
      </c>
      <c r="E48" s="24">
        <v>96.3</v>
      </c>
      <c r="F48" s="24">
        <v>2.4</v>
      </c>
      <c r="G48" s="24" t="s">
        <v>132</v>
      </c>
      <c r="H48" s="24">
        <v>1.2</v>
      </c>
      <c r="I48" s="25">
        <v>0.2</v>
      </c>
    </row>
    <row r="49" spans="2:9" ht="13.5" customHeight="1" x14ac:dyDescent="0.15">
      <c r="B49" s="55"/>
      <c r="C49" s="52" t="s">
        <v>131</v>
      </c>
      <c r="D49" s="26">
        <v>817</v>
      </c>
      <c r="E49" s="27">
        <v>773</v>
      </c>
      <c r="F49" s="27">
        <v>31</v>
      </c>
      <c r="G49" s="27" t="s">
        <v>147</v>
      </c>
      <c r="H49" s="27">
        <v>8</v>
      </c>
      <c r="I49" s="28">
        <v>5</v>
      </c>
    </row>
    <row r="50" spans="2:9" ht="13.5" customHeight="1" x14ac:dyDescent="0.15">
      <c r="B50" s="56"/>
      <c r="C50" s="51"/>
      <c r="D50" s="20">
        <v>100</v>
      </c>
      <c r="E50" s="21">
        <v>94.6</v>
      </c>
      <c r="F50" s="21">
        <v>3.8</v>
      </c>
      <c r="G50" s="21" t="s">
        <v>132</v>
      </c>
      <c r="H50" s="21">
        <v>1</v>
      </c>
      <c r="I50" s="22">
        <v>0.6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I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35" ht="13.5" customHeight="1" x14ac:dyDescent="0.15">
      <c r="A1" s="13" t="str">
        <f>HYPERLINK("#目次!A"&amp;ROW(目次!$A$542),"[27]")</f>
        <v>[27]</v>
      </c>
    </row>
    <row r="2" spans="1:35" ht="13.5" customHeight="1" x14ac:dyDescent="0.15">
      <c r="B2" s="14" t="s">
        <v>320</v>
      </c>
    </row>
    <row r="3" spans="1:35" ht="23.25" customHeight="1" x14ac:dyDescent="0.15">
      <c r="B3" s="45"/>
      <c r="C3" s="46"/>
      <c r="D3" s="43" t="s">
        <v>95</v>
      </c>
      <c r="E3" s="40" t="s">
        <v>13</v>
      </c>
      <c r="F3" s="41"/>
      <c r="G3" s="41"/>
      <c r="H3" s="41"/>
      <c r="I3" s="41"/>
      <c r="J3" s="41"/>
      <c r="K3" s="58"/>
      <c r="L3" s="43" t="s">
        <v>95</v>
      </c>
      <c r="M3" s="40" t="s">
        <v>14</v>
      </c>
      <c r="N3" s="41"/>
      <c r="O3" s="41"/>
      <c r="P3" s="41"/>
      <c r="Q3" s="41"/>
      <c r="R3" s="41"/>
      <c r="S3" s="58"/>
      <c r="T3" s="43" t="s">
        <v>95</v>
      </c>
      <c r="U3" s="40" t="s">
        <v>15</v>
      </c>
      <c r="V3" s="41"/>
      <c r="W3" s="41"/>
      <c r="X3" s="41"/>
      <c r="Y3" s="41"/>
      <c r="Z3" s="41"/>
      <c r="AA3" s="58"/>
      <c r="AB3" s="43" t="s">
        <v>95</v>
      </c>
      <c r="AC3" s="40" t="s">
        <v>16</v>
      </c>
      <c r="AD3" s="41"/>
      <c r="AE3" s="41"/>
      <c r="AF3" s="41"/>
      <c r="AG3" s="41"/>
      <c r="AH3" s="41"/>
      <c r="AI3" s="42"/>
    </row>
    <row r="4" spans="1:35" ht="77.25" customHeight="1" x14ac:dyDescent="0.15">
      <c r="B4" s="47"/>
      <c r="C4" s="48"/>
      <c r="D4" s="44"/>
      <c r="E4" s="15" t="s">
        <v>166</v>
      </c>
      <c r="F4" s="15" t="s">
        <v>167</v>
      </c>
      <c r="G4" s="15" t="s">
        <v>168</v>
      </c>
      <c r="H4" s="15" t="s">
        <v>169</v>
      </c>
      <c r="I4" s="15" t="s">
        <v>99</v>
      </c>
      <c r="J4" s="15" t="s">
        <v>170</v>
      </c>
      <c r="K4" s="29" t="s">
        <v>171</v>
      </c>
      <c r="L4" s="44"/>
      <c r="M4" s="15" t="s">
        <v>166</v>
      </c>
      <c r="N4" s="15" t="s">
        <v>167</v>
      </c>
      <c r="O4" s="15" t="s">
        <v>168</v>
      </c>
      <c r="P4" s="15" t="s">
        <v>169</v>
      </c>
      <c r="Q4" s="15" t="s">
        <v>99</v>
      </c>
      <c r="R4" s="15" t="s">
        <v>170</v>
      </c>
      <c r="S4" s="29" t="s">
        <v>171</v>
      </c>
      <c r="T4" s="44"/>
      <c r="U4" s="15" t="s">
        <v>166</v>
      </c>
      <c r="V4" s="15" t="s">
        <v>167</v>
      </c>
      <c r="W4" s="15" t="s">
        <v>168</v>
      </c>
      <c r="X4" s="15" t="s">
        <v>169</v>
      </c>
      <c r="Y4" s="15" t="s">
        <v>99</v>
      </c>
      <c r="Z4" s="15" t="s">
        <v>170</v>
      </c>
      <c r="AA4" s="29" t="s">
        <v>171</v>
      </c>
      <c r="AB4" s="44"/>
      <c r="AC4" s="15" t="s">
        <v>166</v>
      </c>
      <c r="AD4" s="15" t="s">
        <v>167</v>
      </c>
      <c r="AE4" s="15" t="s">
        <v>168</v>
      </c>
      <c r="AF4" s="15" t="s">
        <v>169</v>
      </c>
      <c r="AG4" s="15" t="s">
        <v>99</v>
      </c>
      <c r="AH4" s="15" t="s">
        <v>170</v>
      </c>
      <c r="AI4" s="16" t="s">
        <v>171</v>
      </c>
    </row>
    <row r="5" spans="1:35" ht="13.5" customHeight="1" x14ac:dyDescent="0.15">
      <c r="B5" s="43" t="s">
        <v>95</v>
      </c>
      <c r="C5" s="49"/>
      <c r="D5" s="17">
        <v>2715</v>
      </c>
      <c r="E5" s="18">
        <v>666</v>
      </c>
      <c r="F5" s="18">
        <v>1020</v>
      </c>
      <c r="G5" s="18">
        <v>606</v>
      </c>
      <c r="H5" s="18">
        <v>407</v>
      </c>
      <c r="I5" s="18">
        <v>16</v>
      </c>
      <c r="J5" s="18">
        <v>1686</v>
      </c>
      <c r="K5" s="30">
        <v>1013</v>
      </c>
      <c r="L5" s="17">
        <v>2715</v>
      </c>
      <c r="M5" s="18">
        <v>609</v>
      </c>
      <c r="N5" s="18">
        <v>1029</v>
      </c>
      <c r="O5" s="18">
        <v>673</v>
      </c>
      <c r="P5" s="18">
        <v>388</v>
      </c>
      <c r="Q5" s="18">
        <v>16</v>
      </c>
      <c r="R5" s="18">
        <v>1638</v>
      </c>
      <c r="S5" s="30">
        <v>1061</v>
      </c>
      <c r="T5" s="17">
        <v>2715</v>
      </c>
      <c r="U5" s="18">
        <v>1247</v>
      </c>
      <c r="V5" s="18">
        <v>877</v>
      </c>
      <c r="W5" s="18">
        <v>437</v>
      </c>
      <c r="X5" s="18">
        <v>138</v>
      </c>
      <c r="Y5" s="18">
        <v>16</v>
      </c>
      <c r="Z5" s="18">
        <v>2124</v>
      </c>
      <c r="AA5" s="30">
        <v>575</v>
      </c>
      <c r="AB5" s="17">
        <v>2715</v>
      </c>
      <c r="AC5" s="18">
        <v>1222</v>
      </c>
      <c r="AD5" s="18">
        <v>906</v>
      </c>
      <c r="AE5" s="18">
        <v>402</v>
      </c>
      <c r="AF5" s="18">
        <v>170</v>
      </c>
      <c r="AG5" s="18">
        <v>15</v>
      </c>
      <c r="AH5" s="18">
        <v>2128</v>
      </c>
      <c r="AI5" s="19">
        <v>572</v>
      </c>
    </row>
    <row r="6" spans="1:35" ht="13.5" customHeight="1" x14ac:dyDescent="0.15">
      <c r="B6" s="57"/>
      <c r="C6" s="53"/>
      <c r="D6" s="23">
        <v>100</v>
      </c>
      <c r="E6" s="24">
        <v>24.5</v>
      </c>
      <c r="F6" s="24">
        <v>37.6</v>
      </c>
      <c r="G6" s="24">
        <v>22.3</v>
      </c>
      <c r="H6" s="24">
        <v>15</v>
      </c>
      <c r="I6" s="24">
        <v>0.6</v>
      </c>
      <c r="J6" s="24">
        <v>62.1</v>
      </c>
      <c r="K6" s="31">
        <v>37.299999999999997</v>
      </c>
      <c r="L6" s="23">
        <v>100</v>
      </c>
      <c r="M6" s="24">
        <v>22.4</v>
      </c>
      <c r="N6" s="24">
        <v>37.9</v>
      </c>
      <c r="O6" s="24">
        <v>24.8</v>
      </c>
      <c r="P6" s="24">
        <v>14.3</v>
      </c>
      <c r="Q6" s="24">
        <v>0.6</v>
      </c>
      <c r="R6" s="24">
        <v>60.3</v>
      </c>
      <c r="S6" s="31">
        <v>39.1</v>
      </c>
      <c r="T6" s="23">
        <v>100</v>
      </c>
      <c r="U6" s="24">
        <v>45.9</v>
      </c>
      <c r="V6" s="24">
        <v>32.299999999999997</v>
      </c>
      <c r="W6" s="24">
        <v>16.100000000000001</v>
      </c>
      <c r="X6" s="24">
        <v>5.0999999999999996</v>
      </c>
      <c r="Y6" s="24">
        <v>0.6</v>
      </c>
      <c r="Z6" s="24">
        <v>78.2</v>
      </c>
      <c r="AA6" s="31">
        <v>21.2</v>
      </c>
      <c r="AB6" s="23">
        <v>100</v>
      </c>
      <c r="AC6" s="24">
        <v>45</v>
      </c>
      <c r="AD6" s="24">
        <v>33.4</v>
      </c>
      <c r="AE6" s="24">
        <v>14.8</v>
      </c>
      <c r="AF6" s="24">
        <v>6.3</v>
      </c>
      <c r="AG6" s="24">
        <v>0.6</v>
      </c>
      <c r="AH6" s="24">
        <v>78.400000000000006</v>
      </c>
      <c r="AI6" s="25">
        <v>21.1</v>
      </c>
    </row>
    <row r="7" spans="1:35" ht="13.5" customHeight="1" x14ac:dyDescent="0.15">
      <c r="B7" s="54" t="s">
        <v>3</v>
      </c>
      <c r="C7" s="52" t="s">
        <v>111</v>
      </c>
      <c r="D7" s="26">
        <v>8</v>
      </c>
      <c r="E7" s="27">
        <v>1</v>
      </c>
      <c r="F7" s="27" t="s">
        <v>132</v>
      </c>
      <c r="G7" s="27">
        <v>3</v>
      </c>
      <c r="H7" s="27">
        <v>4</v>
      </c>
      <c r="I7" s="27" t="s">
        <v>132</v>
      </c>
      <c r="J7" s="27">
        <v>1</v>
      </c>
      <c r="K7" s="32">
        <v>7</v>
      </c>
      <c r="L7" s="26">
        <v>8</v>
      </c>
      <c r="M7" s="27">
        <v>3</v>
      </c>
      <c r="N7" s="27">
        <v>2</v>
      </c>
      <c r="O7" s="27">
        <v>1</v>
      </c>
      <c r="P7" s="27">
        <v>2</v>
      </c>
      <c r="Q7" s="27" t="s">
        <v>132</v>
      </c>
      <c r="R7" s="27">
        <v>5</v>
      </c>
      <c r="S7" s="32">
        <v>3</v>
      </c>
      <c r="T7" s="26">
        <v>8</v>
      </c>
      <c r="U7" s="27">
        <v>4</v>
      </c>
      <c r="V7" s="27">
        <v>3</v>
      </c>
      <c r="W7" s="27" t="s">
        <v>132</v>
      </c>
      <c r="X7" s="27">
        <v>1</v>
      </c>
      <c r="Y7" s="27" t="s">
        <v>132</v>
      </c>
      <c r="Z7" s="27">
        <v>7</v>
      </c>
      <c r="AA7" s="32">
        <v>1</v>
      </c>
      <c r="AB7" s="26">
        <v>8</v>
      </c>
      <c r="AC7" s="27">
        <v>4</v>
      </c>
      <c r="AD7" s="27">
        <v>2</v>
      </c>
      <c r="AE7" s="27">
        <v>2</v>
      </c>
      <c r="AF7" s="27" t="s">
        <v>132</v>
      </c>
      <c r="AG7" s="27" t="s">
        <v>132</v>
      </c>
      <c r="AH7" s="27">
        <v>6</v>
      </c>
      <c r="AI7" s="28">
        <v>2</v>
      </c>
    </row>
    <row r="8" spans="1:35" ht="13.5" customHeight="1" x14ac:dyDescent="0.15">
      <c r="B8" s="55"/>
      <c r="C8" s="53"/>
      <c r="D8" s="23">
        <v>100</v>
      </c>
      <c r="E8" s="24">
        <v>12.5</v>
      </c>
      <c r="F8" s="24" t="s">
        <v>132</v>
      </c>
      <c r="G8" s="24">
        <v>37.5</v>
      </c>
      <c r="H8" s="24">
        <v>50</v>
      </c>
      <c r="I8" s="24" t="s">
        <v>132</v>
      </c>
      <c r="J8" s="24">
        <v>12.5</v>
      </c>
      <c r="K8" s="31">
        <v>87.5</v>
      </c>
      <c r="L8" s="23">
        <v>100</v>
      </c>
      <c r="M8" s="24">
        <v>37.5</v>
      </c>
      <c r="N8" s="24">
        <v>25</v>
      </c>
      <c r="O8" s="24">
        <v>12.5</v>
      </c>
      <c r="P8" s="24">
        <v>25</v>
      </c>
      <c r="Q8" s="24" t="s">
        <v>132</v>
      </c>
      <c r="R8" s="24">
        <v>62.5</v>
      </c>
      <c r="S8" s="31">
        <v>37.5</v>
      </c>
      <c r="T8" s="23">
        <v>100</v>
      </c>
      <c r="U8" s="24">
        <v>50</v>
      </c>
      <c r="V8" s="24">
        <v>37.5</v>
      </c>
      <c r="W8" s="24" t="s">
        <v>132</v>
      </c>
      <c r="X8" s="24">
        <v>12.5</v>
      </c>
      <c r="Y8" s="24" t="s">
        <v>132</v>
      </c>
      <c r="Z8" s="24">
        <v>87.5</v>
      </c>
      <c r="AA8" s="31">
        <v>12.5</v>
      </c>
      <c r="AB8" s="23">
        <v>100</v>
      </c>
      <c r="AC8" s="24">
        <v>50</v>
      </c>
      <c r="AD8" s="24">
        <v>25</v>
      </c>
      <c r="AE8" s="24">
        <v>25</v>
      </c>
      <c r="AF8" s="24" t="s">
        <v>132</v>
      </c>
      <c r="AG8" s="24" t="s">
        <v>132</v>
      </c>
      <c r="AH8" s="24">
        <v>75</v>
      </c>
      <c r="AI8" s="25">
        <v>25</v>
      </c>
    </row>
    <row r="9" spans="1:35" ht="13.5" customHeight="1" x14ac:dyDescent="0.15">
      <c r="B9" s="55"/>
      <c r="C9" s="52" t="s">
        <v>112</v>
      </c>
      <c r="D9" s="26">
        <v>27</v>
      </c>
      <c r="E9" s="27">
        <v>5</v>
      </c>
      <c r="F9" s="27">
        <v>13</v>
      </c>
      <c r="G9" s="27">
        <v>6</v>
      </c>
      <c r="H9" s="27">
        <v>3</v>
      </c>
      <c r="I9" s="27" t="s">
        <v>132</v>
      </c>
      <c r="J9" s="27">
        <v>18</v>
      </c>
      <c r="K9" s="32">
        <v>9</v>
      </c>
      <c r="L9" s="26">
        <v>27</v>
      </c>
      <c r="M9" s="27">
        <v>3</v>
      </c>
      <c r="N9" s="27">
        <v>10</v>
      </c>
      <c r="O9" s="27">
        <v>9</v>
      </c>
      <c r="P9" s="27">
        <v>5</v>
      </c>
      <c r="Q9" s="27" t="s">
        <v>132</v>
      </c>
      <c r="R9" s="27">
        <v>13</v>
      </c>
      <c r="S9" s="32">
        <v>14</v>
      </c>
      <c r="T9" s="26">
        <v>27</v>
      </c>
      <c r="U9" s="27">
        <v>10</v>
      </c>
      <c r="V9" s="27">
        <v>5</v>
      </c>
      <c r="W9" s="27">
        <v>9</v>
      </c>
      <c r="X9" s="27">
        <v>3</v>
      </c>
      <c r="Y9" s="27" t="s">
        <v>132</v>
      </c>
      <c r="Z9" s="27">
        <v>15</v>
      </c>
      <c r="AA9" s="32">
        <v>12</v>
      </c>
      <c r="AB9" s="26">
        <v>27</v>
      </c>
      <c r="AC9" s="27">
        <v>10</v>
      </c>
      <c r="AD9" s="27">
        <v>12</v>
      </c>
      <c r="AE9" s="27">
        <v>4</v>
      </c>
      <c r="AF9" s="27">
        <v>1</v>
      </c>
      <c r="AG9" s="27" t="s">
        <v>132</v>
      </c>
      <c r="AH9" s="27">
        <v>22</v>
      </c>
      <c r="AI9" s="28">
        <v>5</v>
      </c>
    </row>
    <row r="10" spans="1:35" ht="13.5" customHeight="1" x14ac:dyDescent="0.15">
      <c r="B10" s="55"/>
      <c r="C10" s="53"/>
      <c r="D10" s="23">
        <v>100</v>
      </c>
      <c r="E10" s="24">
        <v>18.5</v>
      </c>
      <c r="F10" s="24">
        <v>48.1</v>
      </c>
      <c r="G10" s="24">
        <v>22.2</v>
      </c>
      <c r="H10" s="24">
        <v>11.1</v>
      </c>
      <c r="I10" s="24" t="s">
        <v>132</v>
      </c>
      <c r="J10" s="24">
        <v>66.7</v>
      </c>
      <c r="K10" s="31">
        <v>33.299999999999997</v>
      </c>
      <c r="L10" s="23">
        <v>100</v>
      </c>
      <c r="M10" s="24">
        <v>11.1</v>
      </c>
      <c r="N10" s="24">
        <v>37</v>
      </c>
      <c r="O10" s="24">
        <v>33.299999999999997</v>
      </c>
      <c r="P10" s="24">
        <v>18.5</v>
      </c>
      <c r="Q10" s="24" t="s">
        <v>132</v>
      </c>
      <c r="R10" s="24">
        <v>48.1</v>
      </c>
      <c r="S10" s="31">
        <v>51.9</v>
      </c>
      <c r="T10" s="23">
        <v>100</v>
      </c>
      <c r="U10" s="24">
        <v>37</v>
      </c>
      <c r="V10" s="24">
        <v>18.5</v>
      </c>
      <c r="W10" s="24">
        <v>33.299999999999997</v>
      </c>
      <c r="X10" s="24">
        <v>11.1</v>
      </c>
      <c r="Y10" s="24" t="s">
        <v>132</v>
      </c>
      <c r="Z10" s="24">
        <v>55.6</v>
      </c>
      <c r="AA10" s="31">
        <v>44.4</v>
      </c>
      <c r="AB10" s="23">
        <v>100</v>
      </c>
      <c r="AC10" s="24">
        <v>37</v>
      </c>
      <c r="AD10" s="24">
        <v>44.4</v>
      </c>
      <c r="AE10" s="24">
        <v>14.8</v>
      </c>
      <c r="AF10" s="24">
        <v>3.7</v>
      </c>
      <c r="AG10" s="24" t="s">
        <v>132</v>
      </c>
      <c r="AH10" s="24">
        <v>81.5</v>
      </c>
      <c r="AI10" s="25">
        <v>18.5</v>
      </c>
    </row>
    <row r="11" spans="1:35" ht="13.5" customHeight="1" x14ac:dyDescent="0.15">
      <c r="B11" s="55"/>
      <c r="C11" s="52" t="s">
        <v>113</v>
      </c>
      <c r="D11" s="26">
        <v>52</v>
      </c>
      <c r="E11" s="27">
        <v>7</v>
      </c>
      <c r="F11" s="27">
        <v>13</v>
      </c>
      <c r="G11" s="27">
        <v>20</v>
      </c>
      <c r="H11" s="27">
        <v>11</v>
      </c>
      <c r="I11" s="27">
        <v>1</v>
      </c>
      <c r="J11" s="27">
        <v>20</v>
      </c>
      <c r="K11" s="32">
        <v>31</v>
      </c>
      <c r="L11" s="26">
        <v>52</v>
      </c>
      <c r="M11" s="27">
        <v>8</v>
      </c>
      <c r="N11" s="27">
        <v>15</v>
      </c>
      <c r="O11" s="27">
        <v>15</v>
      </c>
      <c r="P11" s="27">
        <v>13</v>
      </c>
      <c r="Q11" s="27">
        <v>1</v>
      </c>
      <c r="R11" s="27">
        <v>23</v>
      </c>
      <c r="S11" s="32">
        <v>28</v>
      </c>
      <c r="T11" s="26">
        <v>52</v>
      </c>
      <c r="U11" s="27">
        <v>15</v>
      </c>
      <c r="V11" s="27">
        <v>21</v>
      </c>
      <c r="W11" s="27">
        <v>9</v>
      </c>
      <c r="X11" s="27">
        <v>6</v>
      </c>
      <c r="Y11" s="27">
        <v>1</v>
      </c>
      <c r="Z11" s="27">
        <v>36</v>
      </c>
      <c r="AA11" s="32">
        <v>15</v>
      </c>
      <c r="AB11" s="26">
        <v>52</v>
      </c>
      <c r="AC11" s="27">
        <v>20</v>
      </c>
      <c r="AD11" s="27">
        <v>19</v>
      </c>
      <c r="AE11" s="27">
        <v>5</v>
      </c>
      <c r="AF11" s="27">
        <v>7</v>
      </c>
      <c r="AG11" s="27">
        <v>1</v>
      </c>
      <c r="AH11" s="27">
        <v>39</v>
      </c>
      <c r="AI11" s="28">
        <v>12</v>
      </c>
    </row>
    <row r="12" spans="1:35" ht="13.5" customHeight="1" x14ac:dyDescent="0.15">
      <c r="B12" s="55"/>
      <c r="C12" s="53"/>
      <c r="D12" s="23">
        <v>100</v>
      </c>
      <c r="E12" s="24">
        <v>13.5</v>
      </c>
      <c r="F12" s="24">
        <v>25</v>
      </c>
      <c r="G12" s="24">
        <v>38.5</v>
      </c>
      <c r="H12" s="24">
        <v>21.2</v>
      </c>
      <c r="I12" s="24">
        <v>1.9</v>
      </c>
      <c r="J12" s="24">
        <v>38.5</v>
      </c>
      <c r="K12" s="31">
        <v>59.6</v>
      </c>
      <c r="L12" s="23">
        <v>100</v>
      </c>
      <c r="M12" s="24">
        <v>15.4</v>
      </c>
      <c r="N12" s="24">
        <v>28.8</v>
      </c>
      <c r="O12" s="24">
        <v>28.8</v>
      </c>
      <c r="P12" s="24">
        <v>25</v>
      </c>
      <c r="Q12" s="24">
        <v>1.9</v>
      </c>
      <c r="R12" s="24">
        <v>44.2</v>
      </c>
      <c r="S12" s="31">
        <v>53.8</v>
      </c>
      <c r="T12" s="23">
        <v>100</v>
      </c>
      <c r="U12" s="24">
        <v>28.8</v>
      </c>
      <c r="V12" s="24">
        <v>40.4</v>
      </c>
      <c r="W12" s="24">
        <v>17.3</v>
      </c>
      <c r="X12" s="24">
        <v>11.5</v>
      </c>
      <c r="Y12" s="24">
        <v>1.9</v>
      </c>
      <c r="Z12" s="24">
        <v>69.2</v>
      </c>
      <c r="AA12" s="31">
        <v>28.8</v>
      </c>
      <c r="AB12" s="23">
        <v>100</v>
      </c>
      <c r="AC12" s="24">
        <v>38.5</v>
      </c>
      <c r="AD12" s="24">
        <v>36.5</v>
      </c>
      <c r="AE12" s="24">
        <v>9.6</v>
      </c>
      <c r="AF12" s="24">
        <v>13.5</v>
      </c>
      <c r="AG12" s="24">
        <v>1.9</v>
      </c>
      <c r="AH12" s="24">
        <v>75</v>
      </c>
      <c r="AI12" s="25">
        <v>23.1</v>
      </c>
    </row>
    <row r="13" spans="1:35" ht="13.5" customHeight="1" x14ac:dyDescent="0.15">
      <c r="B13" s="55"/>
      <c r="C13" s="52" t="s">
        <v>114</v>
      </c>
      <c r="D13" s="26">
        <v>64</v>
      </c>
      <c r="E13" s="27">
        <v>13</v>
      </c>
      <c r="F13" s="27">
        <v>16</v>
      </c>
      <c r="G13" s="27">
        <v>17</v>
      </c>
      <c r="H13" s="27">
        <v>17</v>
      </c>
      <c r="I13" s="27">
        <v>1</v>
      </c>
      <c r="J13" s="27">
        <v>29</v>
      </c>
      <c r="K13" s="32">
        <v>34</v>
      </c>
      <c r="L13" s="26">
        <v>64</v>
      </c>
      <c r="M13" s="27">
        <v>8</v>
      </c>
      <c r="N13" s="27">
        <v>25</v>
      </c>
      <c r="O13" s="27">
        <v>14</v>
      </c>
      <c r="P13" s="27">
        <v>17</v>
      </c>
      <c r="Q13" s="27" t="s">
        <v>132</v>
      </c>
      <c r="R13" s="27">
        <v>33</v>
      </c>
      <c r="S13" s="32">
        <v>31</v>
      </c>
      <c r="T13" s="26">
        <v>64</v>
      </c>
      <c r="U13" s="27">
        <v>25</v>
      </c>
      <c r="V13" s="27">
        <v>23</v>
      </c>
      <c r="W13" s="27">
        <v>11</v>
      </c>
      <c r="X13" s="27">
        <v>5</v>
      </c>
      <c r="Y13" s="27" t="s">
        <v>132</v>
      </c>
      <c r="Z13" s="27">
        <v>48</v>
      </c>
      <c r="AA13" s="32">
        <v>16</v>
      </c>
      <c r="AB13" s="26">
        <v>64</v>
      </c>
      <c r="AC13" s="27">
        <v>28</v>
      </c>
      <c r="AD13" s="27">
        <v>20</v>
      </c>
      <c r="AE13" s="27">
        <v>10</v>
      </c>
      <c r="AF13" s="27">
        <v>6</v>
      </c>
      <c r="AG13" s="27" t="s">
        <v>132</v>
      </c>
      <c r="AH13" s="27">
        <v>48</v>
      </c>
      <c r="AI13" s="28">
        <v>16</v>
      </c>
    </row>
    <row r="14" spans="1:35" ht="13.5" customHeight="1" x14ac:dyDescent="0.15">
      <c r="B14" s="55"/>
      <c r="C14" s="53"/>
      <c r="D14" s="23">
        <v>100</v>
      </c>
      <c r="E14" s="24">
        <v>20.3</v>
      </c>
      <c r="F14" s="24">
        <v>25</v>
      </c>
      <c r="G14" s="24">
        <v>26.6</v>
      </c>
      <c r="H14" s="24">
        <v>26.6</v>
      </c>
      <c r="I14" s="24">
        <v>1.6</v>
      </c>
      <c r="J14" s="24">
        <v>45.3</v>
      </c>
      <c r="K14" s="31">
        <v>53.1</v>
      </c>
      <c r="L14" s="23">
        <v>100</v>
      </c>
      <c r="M14" s="24">
        <v>12.5</v>
      </c>
      <c r="N14" s="24">
        <v>39.1</v>
      </c>
      <c r="O14" s="24">
        <v>21.9</v>
      </c>
      <c r="P14" s="24">
        <v>26.6</v>
      </c>
      <c r="Q14" s="24" t="s">
        <v>132</v>
      </c>
      <c r="R14" s="24">
        <v>51.6</v>
      </c>
      <c r="S14" s="31">
        <v>48.4</v>
      </c>
      <c r="T14" s="23">
        <v>100</v>
      </c>
      <c r="U14" s="24">
        <v>39.1</v>
      </c>
      <c r="V14" s="24">
        <v>35.9</v>
      </c>
      <c r="W14" s="24">
        <v>17.2</v>
      </c>
      <c r="X14" s="24">
        <v>7.8</v>
      </c>
      <c r="Y14" s="24" t="s">
        <v>132</v>
      </c>
      <c r="Z14" s="24">
        <v>75</v>
      </c>
      <c r="AA14" s="31">
        <v>25</v>
      </c>
      <c r="AB14" s="23">
        <v>100</v>
      </c>
      <c r="AC14" s="24">
        <v>43.8</v>
      </c>
      <c r="AD14" s="24">
        <v>31.3</v>
      </c>
      <c r="AE14" s="24">
        <v>15.6</v>
      </c>
      <c r="AF14" s="24">
        <v>9.4</v>
      </c>
      <c r="AG14" s="24" t="s">
        <v>132</v>
      </c>
      <c r="AH14" s="24">
        <v>75</v>
      </c>
      <c r="AI14" s="25">
        <v>25</v>
      </c>
    </row>
    <row r="15" spans="1:35" ht="13.5" customHeight="1" x14ac:dyDescent="0.15">
      <c r="B15" s="55"/>
      <c r="C15" s="52" t="s">
        <v>115</v>
      </c>
      <c r="D15" s="26">
        <v>91</v>
      </c>
      <c r="E15" s="27">
        <v>17</v>
      </c>
      <c r="F15" s="27">
        <v>28</v>
      </c>
      <c r="G15" s="27">
        <v>24</v>
      </c>
      <c r="H15" s="27">
        <v>21</v>
      </c>
      <c r="I15" s="27">
        <v>1</v>
      </c>
      <c r="J15" s="27">
        <v>45</v>
      </c>
      <c r="K15" s="32">
        <v>45</v>
      </c>
      <c r="L15" s="26">
        <v>91</v>
      </c>
      <c r="M15" s="27">
        <v>24</v>
      </c>
      <c r="N15" s="27">
        <v>28</v>
      </c>
      <c r="O15" s="27">
        <v>20</v>
      </c>
      <c r="P15" s="27">
        <v>19</v>
      </c>
      <c r="Q15" s="27" t="s">
        <v>132</v>
      </c>
      <c r="R15" s="27">
        <v>52</v>
      </c>
      <c r="S15" s="32">
        <v>39</v>
      </c>
      <c r="T15" s="26">
        <v>91</v>
      </c>
      <c r="U15" s="27">
        <v>42</v>
      </c>
      <c r="V15" s="27">
        <v>30</v>
      </c>
      <c r="W15" s="27">
        <v>14</v>
      </c>
      <c r="X15" s="27">
        <v>4</v>
      </c>
      <c r="Y15" s="27">
        <v>1</v>
      </c>
      <c r="Z15" s="27">
        <v>72</v>
      </c>
      <c r="AA15" s="32">
        <v>18</v>
      </c>
      <c r="AB15" s="26">
        <v>91</v>
      </c>
      <c r="AC15" s="27">
        <v>33</v>
      </c>
      <c r="AD15" s="27">
        <v>32</v>
      </c>
      <c r="AE15" s="27">
        <v>14</v>
      </c>
      <c r="AF15" s="27">
        <v>12</v>
      </c>
      <c r="AG15" s="27" t="s">
        <v>132</v>
      </c>
      <c r="AH15" s="27">
        <v>65</v>
      </c>
      <c r="AI15" s="28">
        <v>26</v>
      </c>
    </row>
    <row r="16" spans="1:35" ht="13.5" customHeight="1" x14ac:dyDescent="0.15">
      <c r="B16" s="55"/>
      <c r="C16" s="53"/>
      <c r="D16" s="23">
        <v>100</v>
      </c>
      <c r="E16" s="24">
        <v>18.7</v>
      </c>
      <c r="F16" s="24">
        <v>30.8</v>
      </c>
      <c r="G16" s="24">
        <v>26.4</v>
      </c>
      <c r="H16" s="24">
        <v>23.1</v>
      </c>
      <c r="I16" s="24">
        <v>1.1000000000000001</v>
      </c>
      <c r="J16" s="24">
        <v>49.5</v>
      </c>
      <c r="K16" s="31">
        <v>49.5</v>
      </c>
      <c r="L16" s="23">
        <v>100</v>
      </c>
      <c r="M16" s="24">
        <v>26.4</v>
      </c>
      <c r="N16" s="24">
        <v>30.8</v>
      </c>
      <c r="O16" s="24">
        <v>22</v>
      </c>
      <c r="P16" s="24">
        <v>20.9</v>
      </c>
      <c r="Q16" s="24" t="s">
        <v>132</v>
      </c>
      <c r="R16" s="24">
        <v>57.1</v>
      </c>
      <c r="S16" s="31">
        <v>42.9</v>
      </c>
      <c r="T16" s="23">
        <v>100</v>
      </c>
      <c r="U16" s="24">
        <v>46.2</v>
      </c>
      <c r="V16" s="24">
        <v>33</v>
      </c>
      <c r="W16" s="24">
        <v>15.4</v>
      </c>
      <c r="X16" s="24">
        <v>4.4000000000000004</v>
      </c>
      <c r="Y16" s="24">
        <v>1.1000000000000001</v>
      </c>
      <c r="Z16" s="24">
        <v>79.099999999999994</v>
      </c>
      <c r="AA16" s="31">
        <v>19.8</v>
      </c>
      <c r="AB16" s="23">
        <v>100</v>
      </c>
      <c r="AC16" s="24">
        <v>36.299999999999997</v>
      </c>
      <c r="AD16" s="24">
        <v>35.200000000000003</v>
      </c>
      <c r="AE16" s="24">
        <v>15.4</v>
      </c>
      <c r="AF16" s="24">
        <v>13.2</v>
      </c>
      <c r="AG16" s="24" t="s">
        <v>132</v>
      </c>
      <c r="AH16" s="24">
        <v>71.400000000000006</v>
      </c>
      <c r="AI16" s="25">
        <v>28.6</v>
      </c>
    </row>
    <row r="17" spans="2:35" ht="13.5" customHeight="1" x14ac:dyDescent="0.15">
      <c r="B17" s="55"/>
      <c r="C17" s="52" t="s">
        <v>116</v>
      </c>
      <c r="D17" s="26">
        <v>98</v>
      </c>
      <c r="E17" s="27">
        <v>14</v>
      </c>
      <c r="F17" s="27">
        <v>41</v>
      </c>
      <c r="G17" s="27">
        <v>24</v>
      </c>
      <c r="H17" s="27">
        <v>17</v>
      </c>
      <c r="I17" s="27">
        <v>2</v>
      </c>
      <c r="J17" s="27">
        <v>55</v>
      </c>
      <c r="K17" s="32">
        <v>41</v>
      </c>
      <c r="L17" s="26">
        <v>98</v>
      </c>
      <c r="M17" s="27">
        <v>20</v>
      </c>
      <c r="N17" s="27">
        <v>25</v>
      </c>
      <c r="O17" s="27">
        <v>27</v>
      </c>
      <c r="P17" s="27">
        <v>23</v>
      </c>
      <c r="Q17" s="27">
        <v>3</v>
      </c>
      <c r="R17" s="27">
        <v>45</v>
      </c>
      <c r="S17" s="32">
        <v>50</v>
      </c>
      <c r="T17" s="26">
        <v>98</v>
      </c>
      <c r="U17" s="27">
        <v>37</v>
      </c>
      <c r="V17" s="27">
        <v>27</v>
      </c>
      <c r="W17" s="27">
        <v>21</v>
      </c>
      <c r="X17" s="27">
        <v>10</v>
      </c>
      <c r="Y17" s="27">
        <v>3</v>
      </c>
      <c r="Z17" s="27">
        <v>64</v>
      </c>
      <c r="AA17" s="32">
        <v>31</v>
      </c>
      <c r="AB17" s="26">
        <v>98</v>
      </c>
      <c r="AC17" s="27">
        <v>37</v>
      </c>
      <c r="AD17" s="27">
        <v>37</v>
      </c>
      <c r="AE17" s="27">
        <v>11</v>
      </c>
      <c r="AF17" s="27">
        <v>10</v>
      </c>
      <c r="AG17" s="27">
        <v>3</v>
      </c>
      <c r="AH17" s="27">
        <v>74</v>
      </c>
      <c r="AI17" s="28">
        <v>21</v>
      </c>
    </row>
    <row r="18" spans="2:35" ht="13.5" customHeight="1" x14ac:dyDescent="0.15">
      <c r="B18" s="55"/>
      <c r="C18" s="53"/>
      <c r="D18" s="23">
        <v>100</v>
      </c>
      <c r="E18" s="24">
        <v>14.3</v>
      </c>
      <c r="F18" s="24">
        <v>41.8</v>
      </c>
      <c r="G18" s="24">
        <v>24.5</v>
      </c>
      <c r="H18" s="24">
        <v>17.3</v>
      </c>
      <c r="I18" s="24">
        <v>2</v>
      </c>
      <c r="J18" s="24">
        <v>56.1</v>
      </c>
      <c r="K18" s="31">
        <v>41.8</v>
      </c>
      <c r="L18" s="23">
        <v>100</v>
      </c>
      <c r="M18" s="24">
        <v>20.399999999999999</v>
      </c>
      <c r="N18" s="24">
        <v>25.5</v>
      </c>
      <c r="O18" s="24">
        <v>27.6</v>
      </c>
      <c r="P18" s="24">
        <v>23.5</v>
      </c>
      <c r="Q18" s="24">
        <v>3.1</v>
      </c>
      <c r="R18" s="24">
        <v>45.9</v>
      </c>
      <c r="S18" s="31">
        <v>51</v>
      </c>
      <c r="T18" s="23">
        <v>100</v>
      </c>
      <c r="U18" s="24">
        <v>37.799999999999997</v>
      </c>
      <c r="V18" s="24">
        <v>27.6</v>
      </c>
      <c r="W18" s="24">
        <v>21.4</v>
      </c>
      <c r="X18" s="24">
        <v>10.199999999999999</v>
      </c>
      <c r="Y18" s="24">
        <v>3.1</v>
      </c>
      <c r="Z18" s="24">
        <v>65.3</v>
      </c>
      <c r="AA18" s="31">
        <v>31.6</v>
      </c>
      <c r="AB18" s="23">
        <v>100</v>
      </c>
      <c r="AC18" s="24">
        <v>37.799999999999997</v>
      </c>
      <c r="AD18" s="24">
        <v>37.799999999999997</v>
      </c>
      <c r="AE18" s="24">
        <v>11.2</v>
      </c>
      <c r="AF18" s="24">
        <v>10.199999999999999</v>
      </c>
      <c r="AG18" s="24">
        <v>3.1</v>
      </c>
      <c r="AH18" s="24">
        <v>75.5</v>
      </c>
      <c r="AI18" s="25">
        <v>21.4</v>
      </c>
    </row>
    <row r="19" spans="2:35" ht="13.5" customHeight="1" x14ac:dyDescent="0.15">
      <c r="B19" s="55"/>
      <c r="C19" s="52" t="s">
        <v>117</v>
      </c>
      <c r="D19" s="26">
        <v>114</v>
      </c>
      <c r="E19" s="27">
        <v>34</v>
      </c>
      <c r="F19" s="27">
        <v>33</v>
      </c>
      <c r="G19" s="27">
        <v>27</v>
      </c>
      <c r="H19" s="27">
        <v>19</v>
      </c>
      <c r="I19" s="27">
        <v>1</v>
      </c>
      <c r="J19" s="27">
        <v>67</v>
      </c>
      <c r="K19" s="32">
        <v>46</v>
      </c>
      <c r="L19" s="26">
        <v>114</v>
      </c>
      <c r="M19" s="27">
        <v>21</v>
      </c>
      <c r="N19" s="27">
        <v>43</v>
      </c>
      <c r="O19" s="27">
        <v>28</v>
      </c>
      <c r="P19" s="27">
        <v>20</v>
      </c>
      <c r="Q19" s="27">
        <v>2</v>
      </c>
      <c r="R19" s="27">
        <v>64</v>
      </c>
      <c r="S19" s="32">
        <v>48</v>
      </c>
      <c r="T19" s="26">
        <v>114</v>
      </c>
      <c r="U19" s="27">
        <v>47</v>
      </c>
      <c r="V19" s="27">
        <v>38</v>
      </c>
      <c r="W19" s="27">
        <v>21</v>
      </c>
      <c r="X19" s="27">
        <v>7</v>
      </c>
      <c r="Y19" s="27">
        <v>1</v>
      </c>
      <c r="Z19" s="27">
        <v>85</v>
      </c>
      <c r="AA19" s="32">
        <v>28</v>
      </c>
      <c r="AB19" s="26">
        <v>114</v>
      </c>
      <c r="AC19" s="27">
        <v>56</v>
      </c>
      <c r="AD19" s="27">
        <v>35</v>
      </c>
      <c r="AE19" s="27">
        <v>17</v>
      </c>
      <c r="AF19" s="27">
        <v>5</v>
      </c>
      <c r="AG19" s="27">
        <v>1</v>
      </c>
      <c r="AH19" s="27">
        <v>91</v>
      </c>
      <c r="AI19" s="28">
        <v>22</v>
      </c>
    </row>
    <row r="20" spans="2:35" ht="13.5" customHeight="1" x14ac:dyDescent="0.15">
      <c r="B20" s="55"/>
      <c r="C20" s="53"/>
      <c r="D20" s="23">
        <v>100</v>
      </c>
      <c r="E20" s="24">
        <v>29.8</v>
      </c>
      <c r="F20" s="24">
        <v>28.9</v>
      </c>
      <c r="G20" s="24">
        <v>23.7</v>
      </c>
      <c r="H20" s="24">
        <v>16.7</v>
      </c>
      <c r="I20" s="24">
        <v>0.9</v>
      </c>
      <c r="J20" s="24">
        <v>58.8</v>
      </c>
      <c r="K20" s="31">
        <v>40.4</v>
      </c>
      <c r="L20" s="23">
        <v>100</v>
      </c>
      <c r="M20" s="24">
        <v>18.399999999999999</v>
      </c>
      <c r="N20" s="24">
        <v>37.700000000000003</v>
      </c>
      <c r="O20" s="24">
        <v>24.6</v>
      </c>
      <c r="P20" s="24">
        <v>17.5</v>
      </c>
      <c r="Q20" s="24">
        <v>1.8</v>
      </c>
      <c r="R20" s="24">
        <v>56.1</v>
      </c>
      <c r="S20" s="31">
        <v>42.1</v>
      </c>
      <c r="T20" s="23">
        <v>100</v>
      </c>
      <c r="U20" s="24">
        <v>41.2</v>
      </c>
      <c r="V20" s="24">
        <v>33.299999999999997</v>
      </c>
      <c r="W20" s="24">
        <v>18.399999999999999</v>
      </c>
      <c r="X20" s="24">
        <v>6.1</v>
      </c>
      <c r="Y20" s="24">
        <v>0.9</v>
      </c>
      <c r="Z20" s="24">
        <v>74.599999999999994</v>
      </c>
      <c r="AA20" s="31">
        <v>24.6</v>
      </c>
      <c r="AB20" s="23">
        <v>100</v>
      </c>
      <c r="AC20" s="24">
        <v>49.1</v>
      </c>
      <c r="AD20" s="24">
        <v>30.7</v>
      </c>
      <c r="AE20" s="24">
        <v>14.9</v>
      </c>
      <c r="AF20" s="24">
        <v>4.4000000000000004</v>
      </c>
      <c r="AG20" s="24">
        <v>0.9</v>
      </c>
      <c r="AH20" s="24">
        <v>79.8</v>
      </c>
      <c r="AI20" s="25">
        <v>19.3</v>
      </c>
    </row>
    <row r="21" spans="2:35" ht="13.5" customHeight="1" x14ac:dyDescent="0.15">
      <c r="B21" s="55"/>
      <c r="C21" s="52" t="s">
        <v>118</v>
      </c>
      <c r="D21" s="26">
        <v>138</v>
      </c>
      <c r="E21" s="27">
        <v>29</v>
      </c>
      <c r="F21" s="27">
        <v>54</v>
      </c>
      <c r="G21" s="27">
        <v>33</v>
      </c>
      <c r="H21" s="27">
        <v>22</v>
      </c>
      <c r="I21" s="27" t="s">
        <v>132</v>
      </c>
      <c r="J21" s="27">
        <v>83</v>
      </c>
      <c r="K21" s="32">
        <v>55</v>
      </c>
      <c r="L21" s="26">
        <v>138</v>
      </c>
      <c r="M21" s="27">
        <v>18</v>
      </c>
      <c r="N21" s="27">
        <v>53</v>
      </c>
      <c r="O21" s="27">
        <v>36</v>
      </c>
      <c r="P21" s="27">
        <v>31</v>
      </c>
      <c r="Q21" s="27" t="s">
        <v>132</v>
      </c>
      <c r="R21" s="27">
        <v>71</v>
      </c>
      <c r="S21" s="32">
        <v>67</v>
      </c>
      <c r="T21" s="26">
        <v>138</v>
      </c>
      <c r="U21" s="27">
        <v>47</v>
      </c>
      <c r="V21" s="27">
        <v>57</v>
      </c>
      <c r="W21" s="27">
        <v>24</v>
      </c>
      <c r="X21" s="27">
        <v>10</v>
      </c>
      <c r="Y21" s="27" t="s">
        <v>132</v>
      </c>
      <c r="Z21" s="27">
        <v>104</v>
      </c>
      <c r="AA21" s="32">
        <v>34</v>
      </c>
      <c r="AB21" s="26">
        <v>138</v>
      </c>
      <c r="AC21" s="27">
        <v>55</v>
      </c>
      <c r="AD21" s="27">
        <v>46</v>
      </c>
      <c r="AE21" s="27">
        <v>22</v>
      </c>
      <c r="AF21" s="27">
        <v>15</v>
      </c>
      <c r="AG21" s="27" t="s">
        <v>132</v>
      </c>
      <c r="AH21" s="27">
        <v>101</v>
      </c>
      <c r="AI21" s="28">
        <v>37</v>
      </c>
    </row>
    <row r="22" spans="2:35" ht="13.5" customHeight="1" x14ac:dyDescent="0.15">
      <c r="B22" s="55"/>
      <c r="C22" s="53"/>
      <c r="D22" s="23">
        <v>100</v>
      </c>
      <c r="E22" s="24">
        <v>21</v>
      </c>
      <c r="F22" s="24">
        <v>39.1</v>
      </c>
      <c r="G22" s="24">
        <v>23.9</v>
      </c>
      <c r="H22" s="24">
        <v>15.9</v>
      </c>
      <c r="I22" s="24" t="s">
        <v>132</v>
      </c>
      <c r="J22" s="24">
        <v>60.1</v>
      </c>
      <c r="K22" s="31">
        <v>39.9</v>
      </c>
      <c r="L22" s="23">
        <v>100</v>
      </c>
      <c r="M22" s="24">
        <v>13</v>
      </c>
      <c r="N22" s="24">
        <v>38.4</v>
      </c>
      <c r="O22" s="24">
        <v>26.1</v>
      </c>
      <c r="P22" s="24">
        <v>22.5</v>
      </c>
      <c r="Q22" s="24" t="s">
        <v>132</v>
      </c>
      <c r="R22" s="24">
        <v>51.4</v>
      </c>
      <c r="S22" s="31">
        <v>48.6</v>
      </c>
      <c r="T22" s="23">
        <v>100</v>
      </c>
      <c r="U22" s="24">
        <v>34.1</v>
      </c>
      <c r="V22" s="24">
        <v>41.3</v>
      </c>
      <c r="W22" s="24">
        <v>17.399999999999999</v>
      </c>
      <c r="X22" s="24">
        <v>7.2</v>
      </c>
      <c r="Y22" s="24" t="s">
        <v>132</v>
      </c>
      <c r="Z22" s="24">
        <v>75.400000000000006</v>
      </c>
      <c r="AA22" s="31">
        <v>24.6</v>
      </c>
      <c r="AB22" s="23">
        <v>100</v>
      </c>
      <c r="AC22" s="24">
        <v>39.9</v>
      </c>
      <c r="AD22" s="24">
        <v>33.299999999999997</v>
      </c>
      <c r="AE22" s="24">
        <v>15.9</v>
      </c>
      <c r="AF22" s="24">
        <v>10.9</v>
      </c>
      <c r="AG22" s="24" t="s">
        <v>132</v>
      </c>
      <c r="AH22" s="24">
        <v>73.2</v>
      </c>
      <c r="AI22" s="25">
        <v>26.8</v>
      </c>
    </row>
    <row r="23" spans="2:35" ht="13.5" customHeight="1" x14ac:dyDescent="0.15">
      <c r="B23" s="55"/>
      <c r="C23" s="52" t="s">
        <v>119</v>
      </c>
      <c r="D23" s="26">
        <v>148</v>
      </c>
      <c r="E23" s="27">
        <v>31</v>
      </c>
      <c r="F23" s="27">
        <v>53</v>
      </c>
      <c r="G23" s="27">
        <v>35</v>
      </c>
      <c r="H23" s="27">
        <v>28</v>
      </c>
      <c r="I23" s="27">
        <v>1</v>
      </c>
      <c r="J23" s="27">
        <v>84</v>
      </c>
      <c r="K23" s="32">
        <v>63</v>
      </c>
      <c r="L23" s="26">
        <v>148</v>
      </c>
      <c r="M23" s="27">
        <v>28</v>
      </c>
      <c r="N23" s="27">
        <v>52</v>
      </c>
      <c r="O23" s="27">
        <v>42</v>
      </c>
      <c r="P23" s="27">
        <v>25</v>
      </c>
      <c r="Q23" s="27">
        <v>1</v>
      </c>
      <c r="R23" s="27">
        <v>80</v>
      </c>
      <c r="S23" s="32">
        <v>67</v>
      </c>
      <c r="T23" s="26">
        <v>148</v>
      </c>
      <c r="U23" s="27">
        <v>61</v>
      </c>
      <c r="V23" s="27">
        <v>49</v>
      </c>
      <c r="W23" s="27">
        <v>29</v>
      </c>
      <c r="X23" s="27">
        <v>8</v>
      </c>
      <c r="Y23" s="27">
        <v>1</v>
      </c>
      <c r="Z23" s="27">
        <v>110</v>
      </c>
      <c r="AA23" s="32">
        <v>37</v>
      </c>
      <c r="AB23" s="26">
        <v>148</v>
      </c>
      <c r="AC23" s="27">
        <v>65</v>
      </c>
      <c r="AD23" s="27">
        <v>40</v>
      </c>
      <c r="AE23" s="27">
        <v>29</v>
      </c>
      <c r="AF23" s="27">
        <v>13</v>
      </c>
      <c r="AG23" s="27">
        <v>1</v>
      </c>
      <c r="AH23" s="27">
        <v>105</v>
      </c>
      <c r="AI23" s="28">
        <v>42</v>
      </c>
    </row>
    <row r="24" spans="2:35" ht="13.5" customHeight="1" x14ac:dyDescent="0.15">
      <c r="B24" s="55"/>
      <c r="C24" s="53"/>
      <c r="D24" s="23">
        <v>100</v>
      </c>
      <c r="E24" s="24">
        <v>20.9</v>
      </c>
      <c r="F24" s="24">
        <v>35.799999999999997</v>
      </c>
      <c r="G24" s="24">
        <v>23.6</v>
      </c>
      <c r="H24" s="24">
        <v>18.899999999999999</v>
      </c>
      <c r="I24" s="24">
        <v>0.7</v>
      </c>
      <c r="J24" s="24">
        <v>56.8</v>
      </c>
      <c r="K24" s="31">
        <v>42.6</v>
      </c>
      <c r="L24" s="23">
        <v>100</v>
      </c>
      <c r="M24" s="24">
        <v>18.899999999999999</v>
      </c>
      <c r="N24" s="24">
        <v>35.1</v>
      </c>
      <c r="O24" s="24">
        <v>28.4</v>
      </c>
      <c r="P24" s="24">
        <v>16.899999999999999</v>
      </c>
      <c r="Q24" s="24">
        <v>0.7</v>
      </c>
      <c r="R24" s="24">
        <v>54.1</v>
      </c>
      <c r="S24" s="31">
        <v>45.3</v>
      </c>
      <c r="T24" s="23">
        <v>100</v>
      </c>
      <c r="U24" s="24">
        <v>41.2</v>
      </c>
      <c r="V24" s="24">
        <v>33.1</v>
      </c>
      <c r="W24" s="24">
        <v>19.600000000000001</v>
      </c>
      <c r="X24" s="24">
        <v>5.4</v>
      </c>
      <c r="Y24" s="24">
        <v>0.7</v>
      </c>
      <c r="Z24" s="24">
        <v>74.3</v>
      </c>
      <c r="AA24" s="31">
        <v>25</v>
      </c>
      <c r="AB24" s="23">
        <v>100</v>
      </c>
      <c r="AC24" s="24">
        <v>43.9</v>
      </c>
      <c r="AD24" s="24">
        <v>27</v>
      </c>
      <c r="AE24" s="24">
        <v>19.600000000000001</v>
      </c>
      <c r="AF24" s="24">
        <v>8.8000000000000007</v>
      </c>
      <c r="AG24" s="24">
        <v>0.7</v>
      </c>
      <c r="AH24" s="24">
        <v>70.900000000000006</v>
      </c>
      <c r="AI24" s="25">
        <v>28.4</v>
      </c>
    </row>
    <row r="25" spans="2:35" ht="13.5" customHeight="1" x14ac:dyDescent="0.15">
      <c r="B25" s="55"/>
      <c r="C25" s="52" t="s">
        <v>120</v>
      </c>
      <c r="D25" s="26">
        <v>179</v>
      </c>
      <c r="E25" s="27">
        <v>48</v>
      </c>
      <c r="F25" s="27">
        <v>60</v>
      </c>
      <c r="G25" s="27">
        <v>44</v>
      </c>
      <c r="H25" s="27">
        <v>26</v>
      </c>
      <c r="I25" s="27">
        <v>1</v>
      </c>
      <c r="J25" s="27">
        <v>108</v>
      </c>
      <c r="K25" s="32">
        <v>70</v>
      </c>
      <c r="L25" s="26">
        <v>179</v>
      </c>
      <c r="M25" s="27">
        <v>40</v>
      </c>
      <c r="N25" s="27">
        <v>70</v>
      </c>
      <c r="O25" s="27">
        <v>38</v>
      </c>
      <c r="P25" s="27">
        <v>29</v>
      </c>
      <c r="Q25" s="27">
        <v>2</v>
      </c>
      <c r="R25" s="27">
        <v>110</v>
      </c>
      <c r="S25" s="32">
        <v>67</v>
      </c>
      <c r="T25" s="26">
        <v>179</v>
      </c>
      <c r="U25" s="27">
        <v>72</v>
      </c>
      <c r="V25" s="27">
        <v>65</v>
      </c>
      <c r="W25" s="27">
        <v>33</v>
      </c>
      <c r="X25" s="27">
        <v>8</v>
      </c>
      <c r="Y25" s="27">
        <v>1</v>
      </c>
      <c r="Z25" s="27">
        <v>137</v>
      </c>
      <c r="AA25" s="32">
        <v>41</v>
      </c>
      <c r="AB25" s="26">
        <v>179</v>
      </c>
      <c r="AC25" s="27">
        <v>82</v>
      </c>
      <c r="AD25" s="27">
        <v>58</v>
      </c>
      <c r="AE25" s="27">
        <v>32</v>
      </c>
      <c r="AF25" s="27">
        <v>6</v>
      </c>
      <c r="AG25" s="27">
        <v>1</v>
      </c>
      <c r="AH25" s="27">
        <v>140</v>
      </c>
      <c r="AI25" s="28">
        <v>38</v>
      </c>
    </row>
    <row r="26" spans="2:35" ht="13.5" customHeight="1" x14ac:dyDescent="0.15">
      <c r="B26" s="55"/>
      <c r="C26" s="53"/>
      <c r="D26" s="23">
        <v>100</v>
      </c>
      <c r="E26" s="24">
        <v>26.8</v>
      </c>
      <c r="F26" s="24">
        <v>33.5</v>
      </c>
      <c r="G26" s="24">
        <v>24.6</v>
      </c>
      <c r="H26" s="24">
        <v>14.5</v>
      </c>
      <c r="I26" s="24">
        <v>0.6</v>
      </c>
      <c r="J26" s="24">
        <v>60.3</v>
      </c>
      <c r="K26" s="31">
        <v>39.1</v>
      </c>
      <c r="L26" s="23">
        <v>100</v>
      </c>
      <c r="M26" s="24">
        <v>22.3</v>
      </c>
      <c r="N26" s="24">
        <v>39.1</v>
      </c>
      <c r="O26" s="24">
        <v>21.2</v>
      </c>
      <c r="P26" s="24">
        <v>16.2</v>
      </c>
      <c r="Q26" s="24">
        <v>1.1000000000000001</v>
      </c>
      <c r="R26" s="24">
        <v>61.5</v>
      </c>
      <c r="S26" s="31">
        <v>37.4</v>
      </c>
      <c r="T26" s="23">
        <v>100</v>
      </c>
      <c r="U26" s="24">
        <v>40.200000000000003</v>
      </c>
      <c r="V26" s="24">
        <v>36.299999999999997</v>
      </c>
      <c r="W26" s="24">
        <v>18.399999999999999</v>
      </c>
      <c r="X26" s="24">
        <v>4.5</v>
      </c>
      <c r="Y26" s="24">
        <v>0.6</v>
      </c>
      <c r="Z26" s="24">
        <v>76.5</v>
      </c>
      <c r="AA26" s="31">
        <v>22.9</v>
      </c>
      <c r="AB26" s="23">
        <v>100</v>
      </c>
      <c r="AC26" s="24">
        <v>45.8</v>
      </c>
      <c r="AD26" s="24">
        <v>32.4</v>
      </c>
      <c r="AE26" s="24">
        <v>17.899999999999999</v>
      </c>
      <c r="AF26" s="24">
        <v>3.4</v>
      </c>
      <c r="AG26" s="24">
        <v>0.6</v>
      </c>
      <c r="AH26" s="24">
        <v>78.2</v>
      </c>
      <c r="AI26" s="25">
        <v>21.2</v>
      </c>
    </row>
    <row r="27" spans="2:35" ht="13.5" customHeight="1" x14ac:dyDescent="0.15">
      <c r="B27" s="55"/>
      <c r="C27" s="52" t="s">
        <v>121</v>
      </c>
      <c r="D27" s="26">
        <v>330</v>
      </c>
      <c r="E27" s="27">
        <v>87</v>
      </c>
      <c r="F27" s="27">
        <v>131</v>
      </c>
      <c r="G27" s="27">
        <v>59</v>
      </c>
      <c r="H27" s="27">
        <v>52</v>
      </c>
      <c r="I27" s="27">
        <v>1</v>
      </c>
      <c r="J27" s="27">
        <v>218</v>
      </c>
      <c r="K27" s="32">
        <v>111</v>
      </c>
      <c r="L27" s="26">
        <v>330</v>
      </c>
      <c r="M27" s="27">
        <v>67</v>
      </c>
      <c r="N27" s="27">
        <v>107</v>
      </c>
      <c r="O27" s="27">
        <v>92</v>
      </c>
      <c r="P27" s="27">
        <v>63</v>
      </c>
      <c r="Q27" s="27">
        <v>1</v>
      </c>
      <c r="R27" s="27">
        <v>174</v>
      </c>
      <c r="S27" s="32">
        <v>155</v>
      </c>
      <c r="T27" s="26">
        <v>330</v>
      </c>
      <c r="U27" s="27">
        <v>147</v>
      </c>
      <c r="V27" s="27">
        <v>108</v>
      </c>
      <c r="W27" s="27">
        <v>50</v>
      </c>
      <c r="X27" s="27">
        <v>24</v>
      </c>
      <c r="Y27" s="27">
        <v>1</v>
      </c>
      <c r="Z27" s="27">
        <v>255</v>
      </c>
      <c r="AA27" s="32">
        <v>74</v>
      </c>
      <c r="AB27" s="26">
        <v>330</v>
      </c>
      <c r="AC27" s="27">
        <v>127</v>
      </c>
      <c r="AD27" s="27">
        <v>125</v>
      </c>
      <c r="AE27" s="27">
        <v>60</v>
      </c>
      <c r="AF27" s="27">
        <v>17</v>
      </c>
      <c r="AG27" s="27">
        <v>1</v>
      </c>
      <c r="AH27" s="27">
        <v>252</v>
      </c>
      <c r="AI27" s="28">
        <v>77</v>
      </c>
    </row>
    <row r="28" spans="2:35" ht="13.5" customHeight="1" x14ac:dyDescent="0.15">
      <c r="B28" s="55"/>
      <c r="C28" s="53"/>
      <c r="D28" s="23">
        <v>100</v>
      </c>
      <c r="E28" s="24">
        <v>26.4</v>
      </c>
      <c r="F28" s="24">
        <v>39.700000000000003</v>
      </c>
      <c r="G28" s="24">
        <v>17.899999999999999</v>
      </c>
      <c r="H28" s="24">
        <v>15.8</v>
      </c>
      <c r="I28" s="24">
        <v>0.3</v>
      </c>
      <c r="J28" s="24">
        <v>66.099999999999994</v>
      </c>
      <c r="K28" s="31">
        <v>33.6</v>
      </c>
      <c r="L28" s="23">
        <v>100</v>
      </c>
      <c r="M28" s="24">
        <v>20.3</v>
      </c>
      <c r="N28" s="24">
        <v>32.4</v>
      </c>
      <c r="O28" s="24">
        <v>27.9</v>
      </c>
      <c r="P28" s="24">
        <v>19.100000000000001</v>
      </c>
      <c r="Q28" s="24">
        <v>0.3</v>
      </c>
      <c r="R28" s="24">
        <v>52.7</v>
      </c>
      <c r="S28" s="31">
        <v>47</v>
      </c>
      <c r="T28" s="23">
        <v>100</v>
      </c>
      <c r="U28" s="24">
        <v>44.5</v>
      </c>
      <c r="V28" s="24">
        <v>32.700000000000003</v>
      </c>
      <c r="W28" s="24">
        <v>15.2</v>
      </c>
      <c r="X28" s="24">
        <v>7.3</v>
      </c>
      <c r="Y28" s="24">
        <v>0.3</v>
      </c>
      <c r="Z28" s="24">
        <v>77.3</v>
      </c>
      <c r="AA28" s="31">
        <v>22.4</v>
      </c>
      <c r="AB28" s="23">
        <v>100</v>
      </c>
      <c r="AC28" s="24">
        <v>38.5</v>
      </c>
      <c r="AD28" s="24">
        <v>37.9</v>
      </c>
      <c r="AE28" s="24">
        <v>18.2</v>
      </c>
      <c r="AF28" s="24">
        <v>5.2</v>
      </c>
      <c r="AG28" s="24">
        <v>0.3</v>
      </c>
      <c r="AH28" s="24">
        <v>76.400000000000006</v>
      </c>
      <c r="AI28" s="25">
        <v>23.3</v>
      </c>
    </row>
    <row r="29" spans="2:35" ht="13.5" customHeight="1" x14ac:dyDescent="0.15">
      <c r="B29" s="55"/>
      <c r="C29" s="52" t="s">
        <v>122</v>
      </c>
      <c r="D29" s="26">
        <v>286</v>
      </c>
      <c r="E29" s="27">
        <v>67</v>
      </c>
      <c r="F29" s="27">
        <v>126</v>
      </c>
      <c r="G29" s="27">
        <v>59</v>
      </c>
      <c r="H29" s="27">
        <v>33</v>
      </c>
      <c r="I29" s="27">
        <v>1</v>
      </c>
      <c r="J29" s="27">
        <v>193</v>
      </c>
      <c r="K29" s="32">
        <v>92</v>
      </c>
      <c r="L29" s="26">
        <v>286</v>
      </c>
      <c r="M29" s="27">
        <v>55</v>
      </c>
      <c r="N29" s="27">
        <v>115</v>
      </c>
      <c r="O29" s="27">
        <v>81</v>
      </c>
      <c r="P29" s="27">
        <v>35</v>
      </c>
      <c r="Q29" s="27" t="s">
        <v>132</v>
      </c>
      <c r="R29" s="27">
        <v>170</v>
      </c>
      <c r="S29" s="32">
        <v>116</v>
      </c>
      <c r="T29" s="26">
        <v>286</v>
      </c>
      <c r="U29" s="27">
        <v>137</v>
      </c>
      <c r="V29" s="27">
        <v>90</v>
      </c>
      <c r="W29" s="27">
        <v>48</v>
      </c>
      <c r="X29" s="27">
        <v>10</v>
      </c>
      <c r="Y29" s="27">
        <v>1</v>
      </c>
      <c r="Z29" s="27">
        <v>227</v>
      </c>
      <c r="AA29" s="32">
        <v>58</v>
      </c>
      <c r="AB29" s="26">
        <v>286</v>
      </c>
      <c r="AC29" s="27">
        <v>121</v>
      </c>
      <c r="AD29" s="27">
        <v>106</v>
      </c>
      <c r="AE29" s="27">
        <v>39</v>
      </c>
      <c r="AF29" s="27">
        <v>20</v>
      </c>
      <c r="AG29" s="27" t="s">
        <v>132</v>
      </c>
      <c r="AH29" s="27">
        <v>227</v>
      </c>
      <c r="AI29" s="28">
        <v>59</v>
      </c>
    </row>
    <row r="30" spans="2:35" ht="13.5" customHeight="1" x14ac:dyDescent="0.15">
      <c r="B30" s="55"/>
      <c r="C30" s="53"/>
      <c r="D30" s="23">
        <v>100</v>
      </c>
      <c r="E30" s="24">
        <v>23.4</v>
      </c>
      <c r="F30" s="24">
        <v>44.1</v>
      </c>
      <c r="G30" s="24">
        <v>20.6</v>
      </c>
      <c r="H30" s="24">
        <v>11.5</v>
      </c>
      <c r="I30" s="24">
        <v>0.3</v>
      </c>
      <c r="J30" s="24">
        <v>67.5</v>
      </c>
      <c r="K30" s="31">
        <v>32.200000000000003</v>
      </c>
      <c r="L30" s="23">
        <v>100</v>
      </c>
      <c r="M30" s="24">
        <v>19.2</v>
      </c>
      <c r="N30" s="24">
        <v>40.200000000000003</v>
      </c>
      <c r="O30" s="24">
        <v>28.3</v>
      </c>
      <c r="P30" s="24">
        <v>12.2</v>
      </c>
      <c r="Q30" s="24" t="s">
        <v>132</v>
      </c>
      <c r="R30" s="24">
        <v>59.4</v>
      </c>
      <c r="S30" s="31">
        <v>40.6</v>
      </c>
      <c r="T30" s="23">
        <v>100</v>
      </c>
      <c r="U30" s="24">
        <v>47.9</v>
      </c>
      <c r="V30" s="24">
        <v>31.5</v>
      </c>
      <c r="W30" s="24">
        <v>16.8</v>
      </c>
      <c r="X30" s="24">
        <v>3.5</v>
      </c>
      <c r="Y30" s="24">
        <v>0.3</v>
      </c>
      <c r="Z30" s="24">
        <v>79.400000000000006</v>
      </c>
      <c r="AA30" s="31">
        <v>20.3</v>
      </c>
      <c r="AB30" s="23">
        <v>100</v>
      </c>
      <c r="AC30" s="24">
        <v>42.3</v>
      </c>
      <c r="AD30" s="24">
        <v>37.1</v>
      </c>
      <c r="AE30" s="24">
        <v>13.6</v>
      </c>
      <c r="AF30" s="24">
        <v>7</v>
      </c>
      <c r="AG30" s="24" t="s">
        <v>132</v>
      </c>
      <c r="AH30" s="24">
        <v>79.400000000000006</v>
      </c>
      <c r="AI30" s="25">
        <v>20.6</v>
      </c>
    </row>
    <row r="31" spans="2:35" ht="13.5" customHeight="1" x14ac:dyDescent="0.15">
      <c r="B31" s="55"/>
      <c r="C31" s="52" t="s">
        <v>123</v>
      </c>
      <c r="D31" s="26">
        <v>303</v>
      </c>
      <c r="E31" s="27">
        <v>83</v>
      </c>
      <c r="F31" s="27">
        <v>125</v>
      </c>
      <c r="G31" s="27">
        <v>59</v>
      </c>
      <c r="H31" s="27">
        <v>35</v>
      </c>
      <c r="I31" s="27">
        <v>1</v>
      </c>
      <c r="J31" s="27">
        <v>208</v>
      </c>
      <c r="K31" s="32">
        <v>94</v>
      </c>
      <c r="L31" s="26">
        <v>303</v>
      </c>
      <c r="M31" s="27">
        <v>72</v>
      </c>
      <c r="N31" s="27">
        <v>126</v>
      </c>
      <c r="O31" s="27">
        <v>72</v>
      </c>
      <c r="P31" s="27">
        <v>32</v>
      </c>
      <c r="Q31" s="27">
        <v>1</v>
      </c>
      <c r="R31" s="27">
        <v>198</v>
      </c>
      <c r="S31" s="32">
        <v>104</v>
      </c>
      <c r="T31" s="26">
        <v>303</v>
      </c>
      <c r="U31" s="27">
        <v>149</v>
      </c>
      <c r="V31" s="27">
        <v>99</v>
      </c>
      <c r="W31" s="27">
        <v>42</v>
      </c>
      <c r="X31" s="27">
        <v>12</v>
      </c>
      <c r="Y31" s="27">
        <v>1</v>
      </c>
      <c r="Z31" s="27">
        <v>248</v>
      </c>
      <c r="AA31" s="32">
        <v>54</v>
      </c>
      <c r="AB31" s="26">
        <v>303</v>
      </c>
      <c r="AC31" s="27">
        <v>136</v>
      </c>
      <c r="AD31" s="27">
        <v>109</v>
      </c>
      <c r="AE31" s="27">
        <v>47</v>
      </c>
      <c r="AF31" s="27">
        <v>10</v>
      </c>
      <c r="AG31" s="27">
        <v>1</v>
      </c>
      <c r="AH31" s="27">
        <v>245</v>
      </c>
      <c r="AI31" s="28">
        <v>57</v>
      </c>
    </row>
    <row r="32" spans="2:35" ht="13.5" customHeight="1" x14ac:dyDescent="0.15">
      <c r="B32" s="55"/>
      <c r="C32" s="53"/>
      <c r="D32" s="23">
        <v>100</v>
      </c>
      <c r="E32" s="24">
        <v>27.4</v>
      </c>
      <c r="F32" s="24">
        <v>41.3</v>
      </c>
      <c r="G32" s="24">
        <v>19.5</v>
      </c>
      <c r="H32" s="24">
        <v>11.6</v>
      </c>
      <c r="I32" s="24">
        <v>0.3</v>
      </c>
      <c r="J32" s="24">
        <v>68.599999999999994</v>
      </c>
      <c r="K32" s="31">
        <v>31</v>
      </c>
      <c r="L32" s="23">
        <v>100</v>
      </c>
      <c r="M32" s="24">
        <v>23.8</v>
      </c>
      <c r="N32" s="24">
        <v>41.6</v>
      </c>
      <c r="O32" s="24">
        <v>23.8</v>
      </c>
      <c r="P32" s="24">
        <v>10.6</v>
      </c>
      <c r="Q32" s="24">
        <v>0.3</v>
      </c>
      <c r="R32" s="24">
        <v>65.3</v>
      </c>
      <c r="S32" s="31">
        <v>34.299999999999997</v>
      </c>
      <c r="T32" s="23">
        <v>100</v>
      </c>
      <c r="U32" s="24">
        <v>49.2</v>
      </c>
      <c r="V32" s="24">
        <v>32.700000000000003</v>
      </c>
      <c r="W32" s="24">
        <v>13.9</v>
      </c>
      <c r="X32" s="24">
        <v>4</v>
      </c>
      <c r="Y32" s="24">
        <v>0.3</v>
      </c>
      <c r="Z32" s="24">
        <v>81.8</v>
      </c>
      <c r="AA32" s="31">
        <v>17.8</v>
      </c>
      <c r="AB32" s="23">
        <v>100</v>
      </c>
      <c r="AC32" s="24">
        <v>44.9</v>
      </c>
      <c r="AD32" s="24">
        <v>36</v>
      </c>
      <c r="AE32" s="24">
        <v>15.5</v>
      </c>
      <c r="AF32" s="24">
        <v>3.3</v>
      </c>
      <c r="AG32" s="24">
        <v>0.3</v>
      </c>
      <c r="AH32" s="24">
        <v>80.900000000000006</v>
      </c>
      <c r="AI32" s="25">
        <v>18.8</v>
      </c>
    </row>
    <row r="33" spans="2:35" ht="13.5" customHeight="1" x14ac:dyDescent="0.15">
      <c r="B33" s="55"/>
      <c r="C33" s="52" t="s">
        <v>124</v>
      </c>
      <c r="D33" s="26">
        <v>194</v>
      </c>
      <c r="E33" s="27">
        <v>47</v>
      </c>
      <c r="F33" s="27">
        <v>78</v>
      </c>
      <c r="G33" s="27">
        <v>38</v>
      </c>
      <c r="H33" s="27">
        <v>28</v>
      </c>
      <c r="I33" s="27">
        <v>3</v>
      </c>
      <c r="J33" s="27">
        <v>125</v>
      </c>
      <c r="K33" s="32">
        <v>66</v>
      </c>
      <c r="L33" s="26">
        <v>194</v>
      </c>
      <c r="M33" s="27">
        <v>57</v>
      </c>
      <c r="N33" s="27">
        <v>71</v>
      </c>
      <c r="O33" s="27">
        <v>47</v>
      </c>
      <c r="P33" s="27">
        <v>16</v>
      </c>
      <c r="Q33" s="27">
        <v>3</v>
      </c>
      <c r="R33" s="27">
        <v>128</v>
      </c>
      <c r="S33" s="32">
        <v>63</v>
      </c>
      <c r="T33" s="26">
        <v>194</v>
      </c>
      <c r="U33" s="27">
        <v>104</v>
      </c>
      <c r="V33" s="27">
        <v>56</v>
      </c>
      <c r="W33" s="27">
        <v>24</v>
      </c>
      <c r="X33" s="27">
        <v>7</v>
      </c>
      <c r="Y33" s="27">
        <v>3</v>
      </c>
      <c r="Z33" s="27">
        <v>160</v>
      </c>
      <c r="AA33" s="32">
        <v>31</v>
      </c>
      <c r="AB33" s="26">
        <v>194</v>
      </c>
      <c r="AC33" s="27">
        <v>103</v>
      </c>
      <c r="AD33" s="27">
        <v>55</v>
      </c>
      <c r="AE33" s="27">
        <v>21</v>
      </c>
      <c r="AF33" s="27">
        <v>12</v>
      </c>
      <c r="AG33" s="27">
        <v>3</v>
      </c>
      <c r="AH33" s="27">
        <v>158</v>
      </c>
      <c r="AI33" s="28">
        <v>33</v>
      </c>
    </row>
    <row r="34" spans="2:35" ht="13.5" customHeight="1" x14ac:dyDescent="0.15">
      <c r="B34" s="55"/>
      <c r="C34" s="53"/>
      <c r="D34" s="23">
        <v>100</v>
      </c>
      <c r="E34" s="24">
        <v>24.2</v>
      </c>
      <c r="F34" s="24">
        <v>40.200000000000003</v>
      </c>
      <c r="G34" s="24">
        <v>19.600000000000001</v>
      </c>
      <c r="H34" s="24">
        <v>14.4</v>
      </c>
      <c r="I34" s="24">
        <v>1.5</v>
      </c>
      <c r="J34" s="24">
        <v>64.400000000000006</v>
      </c>
      <c r="K34" s="31">
        <v>34</v>
      </c>
      <c r="L34" s="23">
        <v>100</v>
      </c>
      <c r="M34" s="24">
        <v>29.4</v>
      </c>
      <c r="N34" s="24">
        <v>36.6</v>
      </c>
      <c r="O34" s="24">
        <v>24.2</v>
      </c>
      <c r="P34" s="24">
        <v>8.1999999999999993</v>
      </c>
      <c r="Q34" s="24">
        <v>1.5</v>
      </c>
      <c r="R34" s="24">
        <v>66</v>
      </c>
      <c r="S34" s="31">
        <v>32.5</v>
      </c>
      <c r="T34" s="23">
        <v>100</v>
      </c>
      <c r="U34" s="24">
        <v>53.6</v>
      </c>
      <c r="V34" s="24">
        <v>28.9</v>
      </c>
      <c r="W34" s="24">
        <v>12.4</v>
      </c>
      <c r="X34" s="24">
        <v>3.6</v>
      </c>
      <c r="Y34" s="24">
        <v>1.5</v>
      </c>
      <c r="Z34" s="24">
        <v>82.5</v>
      </c>
      <c r="AA34" s="31">
        <v>16</v>
      </c>
      <c r="AB34" s="23">
        <v>100</v>
      </c>
      <c r="AC34" s="24">
        <v>53.1</v>
      </c>
      <c r="AD34" s="24">
        <v>28.4</v>
      </c>
      <c r="AE34" s="24">
        <v>10.8</v>
      </c>
      <c r="AF34" s="24">
        <v>6.2</v>
      </c>
      <c r="AG34" s="24">
        <v>1.5</v>
      </c>
      <c r="AH34" s="24">
        <v>81.400000000000006</v>
      </c>
      <c r="AI34" s="25">
        <v>17</v>
      </c>
    </row>
    <row r="35" spans="2:35" ht="13.5" customHeight="1" x14ac:dyDescent="0.15">
      <c r="B35" s="55"/>
      <c r="C35" s="52" t="s">
        <v>125</v>
      </c>
      <c r="D35" s="26">
        <v>208</v>
      </c>
      <c r="E35" s="27">
        <v>46</v>
      </c>
      <c r="F35" s="27">
        <v>78</v>
      </c>
      <c r="G35" s="27">
        <v>55</v>
      </c>
      <c r="H35" s="27">
        <v>29</v>
      </c>
      <c r="I35" s="27" t="s">
        <v>132</v>
      </c>
      <c r="J35" s="27">
        <v>124</v>
      </c>
      <c r="K35" s="32">
        <v>84</v>
      </c>
      <c r="L35" s="26">
        <v>208</v>
      </c>
      <c r="M35" s="27">
        <v>45</v>
      </c>
      <c r="N35" s="27">
        <v>91</v>
      </c>
      <c r="O35" s="27">
        <v>51</v>
      </c>
      <c r="P35" s="27">
        <v>21</v>
      </c>
      <c r="Q35" s="27" t="s">
        <v>132</v>
      </c>
      <c r="R35" s="27">
        <v>136</v>
      </c>
      <c r="S35" s="32">
        <v>72</v>
      </c>
      <c r="T35" s="26">
        <v>208</v>
      </c>
      <c r="U35" s="27">
        <v>93</v>
      </c>
      <c r="V35" s="27">
        <v>68</v>
      </c>
      <c r="W35" s="27">
        <v>39</v>
      </c>
      <c r="X35" s="27">
        <v>8</v>
      </c>
      <c r="Y35" s="27" t="s">
        <v>132</v>
      </c>
      <c r="Z35" s="27">
        <v>161</v>
      </c>
      <c r="AA35" s="32">
        <v>47</v>
      </c>
      <c r="AB35" s="26">
        <v>208</v>
      </c>
      <c r="AC35" s="27">
        <v>88</v>
      </c>
      <c r="AD35" s="27">
        <v>73</v>
      </c>
      <c r="AE35" s="27">
        <v>33</v>
      </c>
      <c r="AF35" s="27">
        <v>14</v>
      </c>
      <c r="AG35" s="27" t="s">
        <v>132</v>
      </c>
      <c r="AH35" s="27">
        <v>161</v>
      </c>
      <c r="AI35" s="28">
        <v>47</v>
      </c>
    </row>
    <row r="36" spans="2:35" ht="13.5" customHeight="1" x14ac:dyDescent="0.15">
      <c r="B36" s="55"/>
      <c r="C36" s="53"/>
      <c r="D36" s="23">
        <v>100</v>
      </c>
      <c r="E36" s="24">
        <v>22.1</v>
      </c>
      <c r="F36" s="24">
        <v>37.5</v>
      </c>
      <c r="G36" s="24">
        <v>26.4</v>
      </c>
      <c r="H36" s="24">
        <v>13.9</v>
      </c>
      <c r="I36" s="24" t="s">
        <v>132</v>
      </c>
      <c r="J36" s="24">
        <v>59.6</v>
      </c>
      <c r="K36" s="31">
        <v>40.4</v>
      </c>
      <c r="L36" s="23">
        <v>100</v>
      </c>
      <c r="M36" s="24">
        <v>21.6</v>
      </c>
      <c r="N36" s="24">
        <v>43.8</v>
      </c>
      <c r="O36" s="24">
        <v>24.5</v>
      </c>
      <c r="P36" s="24">
        <v>10.1</v>
      </c>
      <c r="Q36" s="24" t="s">
        <v>132</v>
      </c>
      <c r="R36" s="24">
        <v>65.400000000000006</v>
      </c>
      <c r="S36" s="31">
        <v>34.6</v>
      </c>
      <c r="T36" s="23">
        <v>100</v>
      </c>
      <c r="U36" s="24">
        <v>44.7</v>
      </c>
      <c r="V36" s="24">
        <v>32.700000000000003</v>
      </c>
      <c r="W36" s="24">
        <v>18.8</v>
      </c>
      <c r="X36" s="24">
        <v>3.8</v>
      </c>
      <c r="Y36" s="24" t="s">
        <v>132</v>
      </c>
      <c r="Z36" s="24">
        <v>77.400000000000006</v>
      </c>
      <c r="AA36" s="31">
        <v>22.6</v>
      </c>
      <c r="AB36" s="23">
        <v>100</v>
      </c>
      <c r="AC36" s="24">
        <v>42.3</v>
      </c>
      <c r="AD36" s="24">
        <v>35.1</v>
      </c>
      <c r="AE36" s="24">
        <v>15.9</v>
      </c>
      <c r="AF36" s="24">
        <v>6.7</v>
      </c>
      <c r="AG36" s="24" t="s">
        <v>132</v>
      </c>
      <c r="AH36" s="24">
        <v>77.400000000000006</v>
      </c>
      <c r="AI36" s="25">
        <v>22.6</v>
      </c>
    </row>
    <row r="37" spans="2:35" ht="13.5" customHeight="1" x14ac:dyDescent="0.15">
      <c r="B37" s="55"/>
      <c r="C37" s="52" t="s">
        <v>126</v>
      </c>
      <c r="D37" s="26">
        <v>415</v>
      </c>
      <c r="E37" s="27">
        <v>121</v>
      </c>
      <c r="F37" s="27">
        <v>156</v>
      </c>
      <c r="G37" s="27">
        <v>84</v>
      </c>
      <c r="H37" s="27">
        <v>53</v>
      </c>
      <c r="I37" s="27">
        <v>1</v>
      </c>
      <c r="J37" s="27">
        <v>277</v>
      </c>
      <c r="K37" s="32">
        <v>137</v>
      </c>
      <c r="L37" s="26">
        <v>415</v>
      </c>
      <c r="M37" s="27">
        <v>128</v>
      </c>
      <c r="N37" s="27">
        <v>169</v>
      </c>
      <c r="O37" s="27">
        <v>84</v>
      </c>
      <c r="P37" s="27">
        <v>33</v>
      </c>
      <c r="Q37" s="27">
        <v>1</v>
      </c>
      <c r="R37" s="27">
        <v>297</v>
      </c>
      <c r="S37" s="32">
        <v>117</v>
      </c>
      <c r="T37" s="26">
        <v>415</v>
      </c>
      <c r="U37" s="27">
        <v>233</v>
      </c>
      <c r="V37" s="27">
        <v>117</v>
      </c>
      <c r="W37" s="27">
        <v>51</v>
      </c>
      <c r="X37" s="27">
        <v>13</v>
      </c>
      <c r="Y37" s="27">
        <v>1</v>
      </c>
      <c r="Z37" s="27">
        <v>350</v>
      </c>
      <c r="AA37" s="32">
        <v>64</v>
      </c>
      <c r="AB37" s="26">
        <v>415</v>
      </c>
      <c r="AC37" s="27">
        <v>224</v>
      </c>
      <c r="AD37" s="27">
        <v>122</v>
      </c>
      <c r="AE37" s="27">
        <v>49</v>
      </c>
      <c r="AF37" s="27">
        <v>18</v>
      </c>
      <c r="AG37" s="27">
        <v>2</v>
      </c>
      <c r="AH37" s="27">
        <v>346</v>
      </c>
      <c r="AI37" s="28">
        <v>67</v>
      </c>
    </row>
    <row r="38" spans="2:35" ht="13.5" customHeight="1" x14ac:dyDescent="0.15">
      <c r="B38" s="55"/>
      <c r="C38" s="53"/>
      <c r="D38" s="23">
        <v>100</v>
      </c>
      <c r="E38" s="24">
        <v>29.2</v>
      </c>
      <c r="F38" s="24">
        <v>37.6</v>
      </c>
      <c r="G38" s="24">
        <v>20.2</v>
      </c>
      <c r="H38" s="24">
        <v>12.8</v>
      </c>
      <c r="I38" s="24">
        <v>0.2</v>
      </c>
      <c r="J38" s="24">
        <v>66.7</v>
      </c>
      <c r="K38" s="31">
        <v>33</v>
      </c>
      <c r="L38" s="23">
        <v>100</v>
      </c>
      <c r="M38" s="24">
        <v>30.8</v>
      </c>
      <c r="N38" s="24">
        <v>40.700000000000003</v>
      </c>
      <c r="O38" s="24">
        <v>20.2</v>
      </c>
      <c r="P38" s="24">
        <v>8</v>
      </c>
      <c r="Q38" s="24">
        <v>0.2</v>
      </c>
      <c r="R38" s="24">
        <v>71.599999999999994</v>
      </c>
      <c r="S38" s="31">
        <v>28.2</v>
      </c>
      <c r="T38" s="23">
        <v>100</v>
      </c>
      <c r="U38" s="24">
        <v>56.1</v>
      </c>
      <c r="V38" s="24">
        <v>28.2</v>
      </c>
      <c r="W38" s="24">
        <v>12.3</v>
      </c>
      <c r="X38" s="24">
        <v>3.1</v>
      </c>
      <c r="Y38" s="24">
        <v>0.2</v>
      </c>
      <c r="Z38" s="24">
        <v>84.3</v>
      </c>
      <c r="AA38" s="31">
        <v>15.4</v>
      </c>
      <c r="AB38" s="23">
        <v>100</v>
      </c>
      <c r="AC38" s="24">
        <v>54</v>
      </c>
      <c r="AD38" s="24">
        <v>29.4</v>
      </c>
      <c r="AE38" s="24">
        <v>11.8</v>
      </c>
      <c r="AF38" s="24">
        <v>4.3</v>
      </c>
      <c r="AG38" s="24">
        <v>0.5</v>
      </c>
      <c r="AH38" s="24">
        <v>83.4</v>
      </c>
      <c r="AI38" s="25">
        <v>16.100000000000001</v>
      </c>
    </row>
    <row r="39" spans="2:35" ht="13.5" customHeight="1" x14ac:dyDescent="0.15">
      <c r="B39" s="55"/>
      <c r="C39" s="52" t="s">
        <v>99</v>
      </c>
      <c r="D39" s="26">
        <v>60</v>
      </c>
      <c r="E39" s="27">
        <v>16</v>
      </c>
      <c r="F39" s="27">
        <v>15</v>
      </c>
      <c r="G39" s="27">
        <v>19</v>
      </c>
      <c r="H39" s="27">
        <v>9</v>
      </c>
      <c r="I39" s="27">
        <v>1</v>
      </c>
      <c r="J39" s="27">
        <v>31</v>
      </c>
      <c r="K39" s="32">
        <v>28</v>
      </c>
      <c r="L39" s="26">
        <v>60</v>
      </c>
      <c r="M39" s="27">
        <v>12</v>
      </c>
      <c r="N39" s="27">
        <v>27</v>
      </c>
      <c r="O39" s="27">
        <v>16</v>
      </c>
      <c r="P39" s="27">
        <v>4</v>
      </c>
      <c r="Q39" s="27">
        <v>1</v>
      </c>
      <c r="R39" s="27">
        <v>39</v>
      </c>
      <c r="S39" s="32">
        <v>20</v>
      </c>
      <c r="T39" s="26">
        <v>60</v>
      </c>
      <c r="U39" s="27">
        <v>24</v>
      </c>
      <c r="V39" s="27">
        <v>21</v>
      </c>
      <c r="W39" s="27">
        <v>12</v>
      </c>
      <c r="X39" s="27">
        <v>2</v>
      </c>
      <c r="Y39" s="27">
        <v>1</v>
      </c>
      <c r="Z39" s="27">
        <v>45</v>
      </c>
      <c r="AA39" s="32">
        <v>14</v>
      </c>
      <c r="AB39" s="26">
        <v>60</v>
      </c>
      <c r="AC39" s="27">
        <v>33</v>
      </c>
      <c r="AD39" s="27">
        <v>15</v>
      </c>
      <c r="AE39" s="27">
        <v>7</v>
      </c>
      <c r="AF39" s="27">
        <v>4</v>
      </c>
      <c r="AG39" s="27">
        <v>1</v>
      </c>
      <c r="AH39" s="27">
        <v>48</v>
      </c>
      <c r="AI39" s="28">
        <v>11</v>
      </c>
    </row>
    <row r="40" spans="2:35" ht="13.5" customHeight="1" x14ac:dyDescent="0.15">
      <c r="B40" s="55"/>
      <c r="C40" s="53"/>
      <c r="D40" s="23">
        <v>100</v>
      </c>
      <c r="E40" s="24">
        <v>26.7</v>
      </c>
      <c r="F40" s="24">
        <v>25</v>
      </c>
      <c r="G40" s="24">
        <v>31.7</v>
      </c>
      <c r="H40" s="24">
        <v>15</v>
      </c>
      <c r="I40" s="24">
        <v>1.7</v>
      </c>
      <c r="J40" s="24">
        <v>51.7</v>
      </c>
      <c r="K40" s="31">
        <v>46.7</v>
      </c>
      <c r="L40" s="23">
        <v>100</v>
      </c>
      <c r="M40" s="24">
        <v>20</v>
      </c>
      <c r="N40" s="24">
        <v>45</v>
      </c>
      <c r="O40" s="24">
        <v>26.7</v>
      </c>
      <c r="P40" s="24">
        <v>6.7</v>
      </c>
      <c r="Q40" s="24">
        <v>1.7</v>
      </c>
      <c r="R40" s="24">
        <v>65</v>
      </c>
      <c r="S40" s="31">
        <v>33.299999999999997</v>
      </c>
      <c r="T40" s="23">
        <v>100</v>
      </c>
      <c r="U40" s="24">
        <v>40</v>
      </c>
      <c r="V40" s="24">
        <v>35</v>
      </c>
      <c r="W40" s="24">
        <v>20</v>
      </c>
      <c r="X40" s="24">
        <v>3.3</v>
      </c>
      <c r="Y40" s="24">
        <v>1.7</v>
      </c>
      <c r="Z40" s="24">
        <v>75</v>
      </c>
      <c r="AA40" s="31">
        <v>23.3</v>
      </c>
      <c r="AB40" s="23">
        <v>100</v>
      </c>
      <c r="AC40" s="24">
        <v>55</v>
      </c>
      <c r="AD40" s="24">
        <v>25</v>
      </c>
      <c r="AE40" s="24">
        <v>11.7</v>
      </c>
      <c r="AF40" s="24">
        <v>6.7</v>
      </c>
      <c r="AG40" s="24">
        <v>1.7</v>
      </c>
      <c r="AH40" s="24">
        <v>80</v>
      </c>
      <c r="AI40" s="25">
        <v>18.3</v>
      </c>
    </row>
    <row r="41" spans="2:35" ht="13.5" customHeight="1" x14ac:dyDescent="0.15">
      <c r="B41" s="55"/>
      <c r="C41" s="52" t="s">
        <v>127</v>
      </c>
      <c r="D41" s="26">
        <v>151</v>
      </c>
      <c r="E41" s="27">
        <v>26</v>
      </c>
      <c r="F41" s="27">
        <v>42</v>
      </c>
      <c r="G41" s="27">
        <v>46</v>
      </c>
      <c r="H41" s="27">
        <v>35</v>
      </c>
      <c r="I41" s="27">
        <v>2</v>
      </c>
      <c r="J41" s="27">
        <v>68</v>
      </c>
      <c r="K41" s="32">
        <v>81</v>
      </c>
      <c r="L41" s="26">
        <v>151</v>
      </c>
      <c r="M41" s="27">
        <v>22</v>
      </c>
      <c r="N41" s="27">
        <v>52</v>
      </c>
      <c r="O41" s="27">
        <v>39</v>
      </c>
      <c r="P41" s="27">
        <v>37</v>
      </c>
      <c r="Q41" s="27">
        <v>1</v>
      </c>
      <c r="R41" s="27">
        <v>74</v>
      </c>
      <c r="S41" s="32">
        <v>76</v>
      </c>
      <c r="T41" s="26">
        <v>151</v>
      </c>
      <c r="U41" s="27">
        <v>54</v>
      </c>
      <c r="V41" s="27">
        <v>52</v>
      </c>
      <c r="W41" s="27">
        <v>29</v>
      </c>
      <c r="X41" s="27">
        <v>15</v>
      </c>
      <c r="Y41" s="27">
        <v>1</v>
      </c>
      <c r="Z41" s="27">
        <v>106</v>
      </c>
      <c r="AA41" s="32">
        <v>44</v>
      </c>
      <c r="AB41" s="26">
        <v>151</v>
      </c>
      <c r="AC41" s="27">
        <v>62</v>
      </c>
      <c r="AD41" s="27">
        <v>53</v>
      </c>
      <c r="AE41" s="27">
        <v>21</v>
      </c>
      <c r="AF41" s="27">
        <v>14</v>
      </c>
      <c r="AG41" s="27">
        <v>1</v>
      </c>
      <c r="AH41" s="27">
        <v>115</v>
      </c>
      <c r="AI41" s="28">
        <v>35</v>
      </c>
    </row>
    <row r="42" spans="2:35" ht="13.5" customHeight="1" x14ac:dyDescent="0.15">
      <c r="B42" s="55"/>
      <c r="C42" s="53"/>
      <c r="D42" s="23">
        <v>100</v>
      </c>
      <c r="E42" s="24">
        <v>17.2</v>
      </c>
      <c r="F42" s="24">
        <v>27.8</v>
      </c>
      <c r="G42" s="24">
        <v>30.5</v>
      </c>
      <c r="H42" s="24">
        <v>23.2</v>
      </c>
      <c r="I42" s="24">
        <v>1.3</v>
      </c>
      <c r="J42" s="24">
        <v>45</v>
      </c>
      <c r="K42" s="31">
        <v>53.6</v>
      </c>
      <c r="L42" s="23">
        <v>100</v>
      </c>
      <c r="M42" s="24">
        <v>14.6</v>
      </c>
      <c r="N42" s="24">
        <v>34.4</v>
      </c>
      <c r="O42" s="24">
        <v>25.8</v>
      </c>
      <c r="P42" s="24">
        <v>24.5</v>
      </c>
      <c r="Q42" s="24">
        <v>0.7</v>
      </c>
      <c r="R42" s="24">
        <v>49</v>
      </c>
      <c r="S42" s="31">
        <v>50.3</v>
      </c>
      <c r="T42" s="23">
        <v>100</v>
      </c>
      <c r="U42" s="24">
        <v>35.799999999999997</v>
      </c>
      <c r="V42" s="24">
        <v>34.4</v>
      </c>
      <c r="W42" s="24">
        <v>19.2</v>
      </c>
      <c r="X42" s="24">
        <v>9.9</v>
      </c>
      <c r="Y42" s="24">
        <v>0.7</v>
      </c>
      <c r="Z42" s="24">
        <v>70.2</v>
      </c>
      <c r="AA42" s="31">
        <v>29.1</v>
      </c>
      <c r="AB42" s="23">
        <v>100</v>
      </c>
      <c r="AC42" s="24">
        <v>41.1</v>
      </c>
      <c r="AD42" s="24">
        <v>35.1</v>
      </c>
      <c r="AE42" s="24">
        <v>13.9</v>
      </c>
      <c r="AF42" s="24">
        <v>9.3000000000000007</v>
      </c>
      <c r="AG42" s="24">
        <v>0.7</v>
      </c>
      <c r="AH42" s="24">
        <v>76.2</v>
      </c>
      <c r="AI42" s="25">
        <v>23.2</v>
      </c>
    </row>
    <row r="43" spans="2:35" ht="13.5" customHeight="1" x14ac:dyDescent="0.15">
      <c r="B43" s="55"/>
      <c r="C43" s="52" t="s">
        <v>128</v>
      </c>
      <c r="D43" s="26">
        <v>441</v>
      </c>
      <c r="E43" s="27">
        <v>94</v>
      </c>
      <c r="F43" s="27">
        <v>156</v>
      </c>
      <c r="G43" s="27">
        <v>108</v>
      </c>
      <c r="H43" s="27">
        <v>79</v>
      </c>
      <c r="I43" s="27">
        <v>4</v>
      </c>
      <c r="J43" s="27">
        <v>250</v>
      </c>
      <c r="K43" s="32">
        <v>187</v>
      </c>
      <c r="L43" s="26">
        <v>441</v>
      </c>
      <c r="M43" s="27">
        <v>83</v>
      </c>
      <c r="N43" s="27">
        <v>149</v>
      </c>
      <c r="O43" s="27">
        <v>111</v>
      </c>
      <c r="P43" s="27">
        <v>93</v>
      </c>
      <c r="Q43" s="27">
        <v>5</v>
      </c>
      <c r="R43" s="27">
        <v>232</v>
      </c>
      <c r="S43" s="32">
        <v>204</v>
      </c>
      <c r="T43" s="26">
        <v>441</v>
      </c>
      <c r="U43" s="27">
        <v>173</v>
      </c>
      <c r="V43" s="27">
        <v>152</v>
      </c>
      <c r="W43" s="27">
        <v>80</v>
      </c>
      <c r="X43" s="27">
        <v>31</v>
      </c>
      <c r="Y43" s="27">
        <v>5</v>
      </c>
      <c r="Z43" s="27">
        <v>325</v>
      </c>
      <c r="AA43" s="32">
        <v>111</v>
      </c>
      <c r="AB43" s="26">
        <v>441</v>
      </c>
      <c r="AC43" s="27">
        <v>181</v>
      </c>
      <c r="AD43" s="27">
        <v>150</v>
      </c>
      <c r="AE43" s="27">
        <v>64</v>
      </c>
      <c r="AF43" s="27">
        <v>42</v>
      </c>
      <c r="AG43" s="27">
        <v>4</v>
      </c>
      <c r="AH43" s="27">
        <v>331</v>
      </c>
      <c r="AI43" s="28">
        <v>106</v>
      </c>
    </row>
    <row r="44" spans="2:35" ht="13.5" customHeight="1" x14ac:dyDescent="0.15">
      <c r="B44" s="55"/>
      <c r="C44" s="53"/>
      <c r="D44" s="23">
        <v>100</v>
      </c>
      <c r="E44" s="24">
        <v>21.3</v>
      </c>
      <c r="F44" s="24">
        <v>35.4</v>
      </c>
      <c r="G44" s="24">
        <v>24.5</v>
      </c>
      <c r="H44" s="24">
        <v>17.899999999999999</v>
      </c>
      <c r="I44" s="24">
        <v>0.9</v>
      </c>
      <c r="J44" s="24">
        <v>56.7</v>
      </c>
      <c r="K44" s="31">
        <v>42.4</v>
      </c>
      <c r="L44" s="23">
        <v>100</v>
      </c>
      <c r="M44" s="24">
        <v>18.8</v>
      </c>
      <c r="N44" s="24">
        <v>33.799999999999997</v>
      </c>
      <c r="O44" s="24">
        <v>25.2</v>
      </c>
      <c r="P44" s="24">
        <v>21.1</v>
      </c>
      <c r="Q44" s="24">
        <v>1.1000000000000001</v>
      </c>
      <c r="R44" s="24">
        <v>52.6</v>
      </c>
      <c r="S44" s="31">
        <v>46.3</v>
      </c>
      <c r="T44" s="23">
        <v>100</v>
      </c>
      <c r="U44" s="24">
        <v>39.200000000000003</v>
      </c>
      <c r="V44" s="24">
        <v>34.5</v>
      </c>
      <c r="W44" s="24">
        <v>18.100000000000001</v>
      </c>
      <c r="X44" s="24">
        <v>7</v>
      </c>
      <c r="Y44" s="24">
        <v>1.1000000000000001</v>
      </c>
      <c r="Z44" s="24">
        <v>73.7</v>
      </c>
      <c r="AA44" s="31">
        <v>25.2</v>
      </c>
      <c r="AB44" s="23">
        <v>100</v>
      </c>
      <c r="AC44" s="24">
        <v>41</v>
      </c>
      <c r="AD44" s="24">
        <v>34</v>
      </c>
      <c r="AE44" s="24">
        <v>14.5</v>
      </c>
      <c r="AF44" s="24">
        <v>9.5</v>
      </c>
      <c r="AG44" s="24">
        <v>0.9</v>
      </c>
      <c r="AH44" s="24">
        <v>75.099999999999994</v>
      </c>
      <c r="AI44" s="25">
        <v>24</v>
      </c>
    </row>
    <row r="45" spans="2:35" ht="13.5" customHeight="1" x14ac:dyDescent="0.15">
      <c r="B45" s="55"/>
      <c r="C45" s="52" t="s">
        <v>129</v>
      </c>
      <c r="D45" s="26">
        <v>657</v>
      </c>
      <c r="E45" s="27">
        <v>166</v>
      </c>
      <c r="F45" s="27">
        <v>244</v>
      </c>
      <c r="G45" s="27">
        <v>138</v>
      </c>
      <c r="H45" s="27">
        <v>106</v>
      </c>
      <c r="I45" s="27">
        <v>3</v>
      </c>
      <c r="J45" s="27">
        <v>410</v>
      </c>
      <c r="K45" s="32">
        <v>244</v>
      </c>
      <c r="L45" s="26">
        <v>657</v>
      </c>
      <c r="M45" s="27">
        <v>135</v>
      </c>
      <c r="N45" s="27">
        <v>229</v>
      </c>
      <c r="O45" s="27">
        <v>172</v>
      </c>
      <c r="P45" s="27">
        <v>117</v>
      </c>
      <c r="Q45" s="27">
        <v>4</v>
      </c>
      <c r="R45" s="27">
        <v>364</v>
      </c>
      <c r="S45" s="32">
        <v>289</v>
      </c>
      <c r="T45" s="26">
        <v>657</v>
      </c>
      <c r="U45" s="27">
        <v>280</v>
      </c>
      <c r="V45" s="27">
        <v>222</v>
      </c>
      <c r="W45" s="27">
        <v>112</v>
      </c>
      <c r="X45" s="27">
        <v>40</v>
      </c>
      <c r="Y45" s="27">
        <v>3</v>
      </c>
      <c r="Z45" s="27">
        <v>502</v>
      </c>
      <c r="AA45" s="32">
        <v>152</v>
      </c>
      <c r="AB45" s="26">
        <v>657</v>
      </c>
      <c r="AC45" s="27">
        <v>274</v>
      </c>
      <c r="AD45" s="27">
        <v>223</v>
      </c>
      <c r="AE45" s="27">
        <v>121</v>
      </c>
      <c r="AF45" s="27">
        <v>36</v>
      </c>
      <c r="AG45" s="27">
        <v>3</v>
      </c>
      <c r="AH45" s="27">
        <v>497</v>
      </c>
      <c r="AI45" s="28">
        <v>157</v>
      </c>
    </row>
    <row r="46" spans="2:35" ht="13.5" customHeight="1" x14ac:dyDescent="0.15">
      <c r="B46" s="55"/>
      <c r="C46" s="53"/>
      <c r="D46" s="23">
        <v>100</v>
      </c>
      <c r="E46" s="24">
        <v>25.3</v>
      </c>
      <c r="F46" s="24">
        <v>37.1</v>
      </c>
      <c r="G46" s="24">
        <v>21</v>
      </c>
      <c r="H46" s="24">
        <v>16.100000000000001</v>
      </c>
      <c r="I46" s="24">
        <v>0.5</v>
      </c>
      <c r="J46" s="24">
        <v>62.4</v>
      </c>
      <c r="K46" s="31">
        <v>37.1</v>
      </c>
      <c r="L46" s="23">
        <v>100</v>
      </c>
      <c r="M46" s="24">
        <v>20.5</v>
      </c>
      <c r="N46" s="24">
        <v>34.9</v>
      </c>
      <c r="O46" s="24">
        <v>26.2</v>
      </c>
      <c r="P46" s="24">
        <v>17.8</v>
      </c>
      <c r="Q46" s="24">
        <v>0.6</v>
      </c>
      <c r="R46" s="24">
        <v>55.4</v>
      </c>
      <c r="S46" s="31">
        <v>44</v>
      </c>
      <c r="T46" s="23">
        <v>100</v>
      </c>
      <c r="U46" s="24">
        <v>42.6</v>
      </c>
      <c r="V46" s="24">
        <v>33.799999999999997</v>
      </c>
      <c r="W46" s="24">
        <v>17</v>
      </c>
      <c r="X46" s="24">
        <v>6.1</v>
      </c>
      <c r="Y46" s="24">
        <v>0.5</v>
      </c>
      <c r="Z46" s="24">
        <v>76.400000000000006</v>
      </c>
      <c r="AA46" s="31">
        <v>23.1</v>
      </c>
      <c r="AB46" s="23">
        <v>100</v>
      </c>
      <c r="AC46" s="24">
        <v>41.7</v>
      </c>
      <c r="AD46" s="24">
        <v>33.9</v>
      </c>
      <c r="AE46" s="24">
        <v>18.399999999999999</v>
      </c>
      <c r="AF46" s="24">
        <v>5.5</v>
      </c>
      <c r="AG46" s="24">
        <v>0.5</v>
      </c>
      <c r="AH46" s="24">
        <v>75.599999999999994</v>
      </c>
      <c r="AI46" s="25">
        <v>23.9</v>
      </c>
    </row>
    <row r="47" spans="2:35" ht="13.5" customHeight="1" x14ac:dyDescent="0.15">
      <c r="B47" s="55"/>
      <c r="C47" s="52" t="s">
        <v>130</v>
      </c>
      <c r="D47" s="26">
        <v>589</v>
      </c>
      <c r="E47" s="27">
        <v>150</v>
      </c>
      <c r="F47" s="27">
        <v>251</v>
      </c>
      <c r="G47" s="27">
        <v>118</v>
      </c>
      <c r="H47" s="27">
        <v>68</v>
      </c>
      <c r="I47" s="27">
        <v>2</v>
      </c>
      <c r="J47" s="27">
        <v>401</v>
      </c>
      <c r="K47" s="32">
        <v>186</v>
      </c>
      <c r="L47" s="26">
        <v>589</v>
      </c>
      <c r="M47" s="27">
        <v>127</v>
      </c>
      <c r="N47" s="27">
        <v>241</v>
      </c>
      <c r="O47" s="27">
        <v>153</v>
      </c>
      <c r="P47" s="27">
        <v>67</v>
      </c>
      <c r="Q47" s="27">
        <v>1</v>
      </c>
      <c r="R47" s="27">
        <v>368</v>
      </c>
      <c r="S47" s="32">
        <v>220</v>
      </c>
      <c r="T47" s="26">
        <v>589</v>
      </c>
      <c r="U47" s="27">
        <v>286</v>
      </c>
      <c r="V47" s="27">
        <v>189</v>
      </c>
      <c r="W47" s="27">
        <v>90</v>
      </c>
      <c r="X47" s="27">
        <v>22</v>
      </c>
      <c r="Y47" s="27">
        <v>2</v>
      </c>
      <c r="Z47" s="27">
        <v>475</v>
      </c>
      <c r="AA47" s="32">
        <v>112</v>
      </c>
      <c r="AB47" s="26">
        <v>589</v>
      </c>
      <c r="AC47" s="27">
        <v>257</v>
      </c>
      <c r="AD47" s="27">
        <v>215</v>
      </c>
      <c r="AE47" s="27">
        <v>86</v>
      </c>
      <c r="AF47" s="27">
        <v>30</v>
      </c>
      <c r="AG47" s="27">
        <v>1</v>
      </c>
      <c r="AH47" s="27">
        <v>472</v>
      </c>
      <c r="AI47" s="28">
        <v>116</v>
      </c>
    </row>
    <row r="48" spans="2:35" ht="13.5" customHeight="1" x14ac:dyDescent="0.15">
      <c r="B48" s="55"/>
      <c r="C48" s="53"/>
      <c r="D48" s="23">
        <v>100</v>
      </c>
      <c r="E48" s="24">
        <v>25.5</v>
      </c>
      <c r="F48" s="24">
        <v>42.6</v>
      </c>
      <c r="G48" s="24">
        <v>20</v>
      </c>
      <c r="H48" s="24">
        <v>11.5</v>
      </c>
      <c r="I48" s="24">
        <v>0.3</v>
      </c>
      <c r="J48" s="24">
        <v>68.099999999999994</v>
      </c>
      <c r="K48" s="31">
        <v>31.6</v>
      </c>
      <c r="L48" s="23">
        <v>100</v>
      </c>
      <c r="M48" s="24">
        <v>21.6</v>
      </c>
      <c r="N48" s="24">
        <v>40.9</v>
      </c>
      <c r="O48" s="24">
        <v>26</v>
      </c>
      <c r="P48" s="24">
        <v>11.4</v>
      </c>
      <c r="Q48" s="24">
        <v>0.2</v>
      </c>
      <c r="R48" s="24">
        <v>62.5</v>
      </c>
      <c r="S48" s="31">
        <v>37.4</v>
      </c>
      <c r="T48" s="23">
        <v>100</v>
      </c>
      <c r="U48" s="24">
        <v>48.6</v>
      </c>
      <c r="V48" s="24">
        <v>32.1</v>
      </c>
      <c r="W48" s="24">
        <v>15.3</v>
      </c>
      <c r="X48" s="24">
        <v>3.7</v>
      </c>
      <c r="Y48" s="24">
        <v>0.3</v>
      </c>
      <c r="Z48" s="24">
        <v>80.599999999999994</v>
      </c>
      <c r="AA48" s="31">
        <v>19</v>
      </c>
      <c r="AB48" s="23">
        <v>100</v>
      </c>
      <c r="AC48" s="24">
        <v>43.6</v>
      </c>
      <c r="AD48" s="24">
        <v>36.5</v>
      </c>
      <c r="AE48" s="24">
        <v>14.6</v>
      </c>
      <c r="AF48" s="24">
        <v>5.0999999999999996</v>
      </c>
      <c r="AG48" s="24">
        <v>0.2</v>
      </c>
      <c r="AH48" s="24">
        <v>80.099999999999994</v>
      </c>
      <c r="AI48" s="25">
        <v>19.7</v>
      </c>
    </row>
    <row r="49" spans="2:35" ht="13.5" customHeight="1" x14ac:dyDescent="0.15">
      <c r="B49" s="55"/>
      <c r="C49" s="52" t="s">
        <v>131</v>
      </c>
      <c r="D49" s="26">
        <v>817</v>
      </c>
      <c r="E49" s="27">
        <v>214</v>
      </c>
      <c r="F49" s="27">
        <v>312</v>
      </c>
      <c r="G49" s="27">
        <v>177</v>
      </c>
      <c r="H49" s="27">
        <v>110</v>
      </c>
      <c r="I49" s="27">
        <v>4</v>
      </c>
      <c r="J49" s="27">
        <v>526</v>
      </c>
      <c r="K49" s="32">
        <v>287</v>
      </c>
      <c r="L49" s="26">
        <v>817</v>
      </c>
      <c r="M49" s="27">
        <v>230</v>
      </c>
      <c r="N49" s="27">
        <v>331</v>
      </c>
      <c r="O49" s="27">
        <v>182</v>
      </c>
      <c r="P49" s="27">
        <v>70</v>
      </c>
      <c r="Q49" s="27">
        <v>4</v>
      </c>
      <c r="R49" s="27">
        <v>561</v>
      </c>
      <c r="S49" s="32">
        <v>252</v>
      </c>
      <c r="T49" s="26">
        <v>817</v>
      </c>
      <c r="U49" s="27">
        <v>430</v>
      </c>
      <c r="V49" s="27">
        <v>241</v>
      </c>
      <c r="W49" s="27">
        <v>114</v>
      </c>
      <c r="X49" s="27">
        <v>28</v>
      </c>
      <c r="Y49" s="27">
        <v>4</v>
      </c>
      <c r="Z49" s="27">
        <v>671</v>
      </c>
      <c r="AA49" s="32">
        <v>142</v>
      </c>
      <c r="AB49" s="26">
        <v>817</v>
      </c>
      <c r="AC49" s="27">
        <v>415</v>
      </c>
      <c r="AD49" s="27">
        <v>250</v>
      </c>
      <c r="AE49" s="27">
        <v>103</v>
      </c>
      <c r="AF49" s="27">
        <v>44</v>
      </c>
      <c r="AG49" s="27">
        <v>5</v>
      </c>
      <c r="AH49" s="27">
        <v>665</v>
      </c>
      <c r="AI49" s="28">
        <v>147</v>
      </c>
    </row>
    <row r="50" spans="2:35" ht="13.5" customHeight="1" x14ac:dyDescent="0.15">
      <c r="B50" s="56"/>
      <c r="C50" s="51"/>
      <c r="D50" s="20">
        <v>100</v>
      </c>
      <c r="E50" s="21">
        <v>26.2</v>
      </c>
      <c r="F50" s="21">
        <v>38.200000000000003</v>
      </c>
      <c r="G50" s="21">
        <v>21.7</v>
      </c>
      <c r="H50" s="21">
        <v>13.5</v>
      </c>
      <c r="I50" s="21">
        <v>0.5</v>
      </c>
      <c r="J50" s="21">
        <v>64.400000000000006</v>
      </c>
      <c r="K50" s="33">
        <v>35.1</v>
      </c>
      <c r="L50" s="20">
        <v>100</v>
      </c>
      <c r="M50" s="21">
        <v>28.2</v>
      </c>
      <c r="N50" s="21">
        <v>40.5</v>
      </c>
      <c r="O50" s="21">
        <v>22.3</v>
      </c>
      <c r="P50" s="21">
        <v>8.6</v>
      </c>
      <c r="Q50" s="21">
        <v>0.5</v>
      </c>
      <c r="R50" s="21">
        <v>68.7</v>
      </c>
      <c r="S50" s="33">
        <v>30.8</v>
      </c>
      <c r="T50" s="20">
        <v>100</v>
      </c>
      <c r="U50" s="21">
        <v>52.6</v>
      </c>
      <c r="V50" s="21">
        <v>29.5</v>
      </c>
      <c r="W50" s="21">
        <v>14</v>
      </c>
      <c r="X50" s="21">
        <v>3.4</v>
      </c>
      <c r="Y50" s="21">
        <v>0.5</v>
      </c>
      <c r="Z50" s="21">
        <v>82.1</v>
      </c>
      <c r="AA50" s="33">
        <v>17.399999999999999</v>
      </c>
      <c r="AB50" s="20">
        <v>100</v>
      </c>
      <c r="AC50" s="21">
        <v>50.8</v>
      </c>
      <c r="AD50" s="21">
        <v>30.6</v>
      </c>
      <c r="AE50" s="21">
        <v>12.6</v>
      </c>
      <c r="AF50" s="21">
        <v>5.4</v>
      </c>
      <c r="AG50" s="21">
        <v>0.6</v>
      </c>
      <c r="AH50" s="21">
        <v>81.400000000000006</v>
      </c>
      <c r="AI50" s="22">
        <v>18</v>
      </c>
    </row>
  </sheetData>
  <mergeCells count="33">
    <mergeCell ref="C45:C46"/>
    <mergeCell ref="C47:C48"/>
    <mergeCell ref="C49:C50"/>
    <mergeCell ref="C31:C32"/>
    <mergeCell ref="C33:C34"/>
    <mergeCell ref="C35:C36"/>
    <mergeCell ref="C37:C38"/>
    <mergeCell ref="C39:C40"/>
    <mergeCell ref="C41:C42"/>
    <mergeCell ref="C29:C30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3:C44"/>
    <mergeCell ref="E3:K3"/>
    <mergeCell ref="M3:S3"/>
    <mergeCell ref="U3:AA3"/>
    <mergeCell ref="AC3:AI3"/>
    <mergeCell ref="D3:D4"/>
    <mergeCell ref="L3:L4"/>
    <mergeCell ref="T3:T4"/>
    <mergeCell ref="AB3:AB4"/>
  </mergeCells>
  <phoneticPr fontId="2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9" ht="13.5" customHeight="1" x14ac:dyDescent="0.15">
      <c r="A1" s="13" t="str">
        <f>HYPERLINK("#目次!A"&amp;ROW(目次!$A$546),"[28]")</f>
        <v>[28]</v>
      </c>
    </row>
    <row r="2" spans="1:19" ht="13.5" customHeight="1" x14ac:dyDescent="0.15">
      <c r="B2" s="14" t="s">
        <v>321</v>
      </c>
    </row>
    <row r="3" spans="1:19" ht="20.25" customHeight="1" x14ac:dyDescent="0.15">
      <c r="B3" s="45"/>
      <c r="C3" s="46"/>
      <c r="D3" s="43" t="s">
        <v>95</v>
      </c>
      <c r="E3" s="40" t="s">
        <v>17</v>
      </c>
      <c r="F3" s="41"/>
      <c r="G3" s="41"/>
      <c r="H3" s="41"/>
      <c r="I3" s="41"/>
      <c r="J3" s="41"/>
      <c r="K3" s="58"/>
      <c r="L3" s="43" t="s">
        <v>95</v>
      </c>
      <c r="M3" s="40" t="s">
        <v>18</v>
      </c>
      <c r="N3" s="41"/>
      <c r="O3" s="41"/>
      <c r="P3" s="41"/>
      <c r="Q3" s="41"/>
      <c r="R3" s="41"/>
      <c r="S3" s="42"/>
    </row>
    <row r="4" spans="1:19" ht="71.25" customHeight="1" x14ac:dyDescent="0.15">
      <c r="B4" s="47"/>
      <c r="C4" s="48"/>
      <c r="D4" s="44"/>
      <c r="E4" s="15" t="s">
        <v>172</v>
      </c>
      <c r="F4" s="15" t="s">
        <v>173</v>
      </c>
      <c r="G4" s="15" t="s">
        <v>174</v>
      </c>
      <c r="H4" s="15" t="s">
        <v>175</v>
      </c>
      <c r="I4" s="15" t="s">
        <v>99</v>
      </c>
      <c r="J4" s="15" t="s">
        <v>176</v>
      </c>
      <c r="K4" s="29" t="s">
        <v>177</v>
      </c>
      <c r="L4" s="44"/>
      <c r="M4" s="15" t="s">
        <v>172</v>
      </c>
      <c r="N4" s="15" t="s">
        <v>173</v>
      </c>
      <c r="O4" s="15" t="s">
        <v>174</v>
      </c>
      <c r="P4" s="15" t="s">
        <v>175</v>
      </c>
      <c r="Q4" s="15" t="s">
        <v>99</v>
      </c>
      <c r="R4" s="15" t="s">
        <v>176</v>
      </c>
      <c r="S4" s="16" t="s">
        <v>177</v>
      </c>
    </row>
    <row r="5" spans="1:19" ht="13.5" customHeight="1" x14ac:dyDescent="0.15">
      <c r="B5" s="43" t="s">
        <v>95</v>
      </c>
      <c r="C5" s="49"/>
      <c r="D5" s="17">
        <v>2715</v>
      </c>
      <c r="E5" s="18">
        <v>1986</v>
      </c>
      <c r="F5" s="18">
        <v>479</v>
      </c>
      <c r="G5" s="18">
        <v>145</v>
      </c>
      <c r="H5" s="18">
        <v>91</v>
      </c>
      <c r="I5" s="18">
        <v>14</v>
      </c>
      <c r="J5" s="18">
        <v>2465</v>
      </c>
      <c r="K5" s="30">
        <v>236</v>
      </c>
      <c r="L5" s="17">
        <v>2715</v>
      </c>
      <c r="M5" s="18">
        <v>907</v>
      </c>
      <c r="N5" s="18">
        <v>980</v>
      </c>
      <c r="O5" s="18">
        <v>518</v>
      </c>
      <c r="P5" s="18">
        <v>290</v>
      </c>
      <c r="Q5" s="18">
        <v>20</v>
      </c>
      <c r="R5" s="18">
        <v>1887</v>
      </c>
      <c r="S5" s="19">
        <v>808</v>
      </c>
    </row>
    <row r="6" spans="1:19" ht="13.5" customHeight="1" x14ac:dyDescent="0.15">
      <c r="B6" s="57"/>
      <c r="C6" s="53"/>
      <c r="D6" s="23">
        <v>100</v>
      </c>
      <c r="E6" s="24">
        <v>73.099999999999994</v>
      </c>
      <c r="F6" s="24">
        <v>17.600000000000001</v>
      </c>
      <c r="G6" s="24">
        <v>5.3</v>
      </c>
      <c r="H6" s="24">
        <v>3.4</v>
      </c>
      <c r="I6" s="24">
        <v>0.5</v>
      </c>
      <c r="J6" s="24">
        <v>90.8</v>
      </c>
      <c r="K6" s="31">
        <v>8.6999999999999993</v>
      </c>
      <c r="L6" s="23">
        <v>100</v>
      </c>
      <c r="M6" s="24">
        <v>33.4</v>
      </c>
      <c r="N6" s="24">
        <v>36.1</v>
      </c>
      <c r="O6" s="24">
        <v>19.100000000000001</v>
      </c>
      <c r="P6" s="24">
        <v>10.7</v>
      </c>
      <c r="Q6" s="24">
        <v>0.7</v>
      </c>
      <c r="R6" s="24">
        <v>69.5</v>
      </c>
      <c r="S6" s="25">
        <v>29.8</v>
      </c>
    </row>
    <row r="7" spans="1:19" ht="13.5" customHeight="1" x14ac:dyDescent="0.15">
      <c r="B7" s="54" t="s">
        <v>3</v>
      </c>
      <c r="C7" s="52" t="s">
        <v>111</v>
      </c>
      <c r="D7" s="26">
        <v>8</v>
      </c>
      <c r="E7" s="27">
        <v>5</v>
      </c>
      <c r="F7" s="27">
        <v>1</v>
      </c>
      <c r="G7" s="27">
        <v>1</v>
      </c>
      <c r="H7" s="27">
        <v>1</v>
      </c>
      <c r="I7" s="27" t="s">
        <v>196</v>
      </c>
      <c r="J7" s="27">
        <v>6</v>
      </c>
      <c r="K7" s="32">
        <v>2</v>
      </c>
      <c r="L7" s="26">
        <v>8</v>
      </c>
      <c r="M7" s="27">
        <v>4</v>
      </c>
      <c r="N7" s="27">
        <v>1</v>
      </c>
      <c r="O7" s="27">
        <v>1</v>
      </c>
      <c r="P7" s="27">
        <v>1</v>
      </c>
      <c r="Q7" s="27">
        <v>1</v>
      </c>
      <c r="R7" s="27">
        <v>5</v>
      </c>
      <c r="S7" s="28">
        <v>2</v>
      </c>
    </row>
    <row r="8" spans="1:19" ht="13.5" customHeight="1" x14ac:dyDescent="0.15">
      <c r="B8" s="55"/>
      <c r="C8" s="53"/>
      <c r="D8" s="23">
        <v>100</v>
      </c>
      <c r="E8" s="24">
        <v>62.5</v>
      </c>
      <c r="F8" s="24">
        <v>12.5</v>
      </c>
      <c r="G8" s="24">
        <v>12.5</v>
      </c>
      <c r="H8" s="24">
        <v>12.5</v>
      </c>
      <c r="I8" s="24" t="s">
        <v>132</v>
      </c>
      <c r="J8" s="24">
        <v>75</v>
      </c>
      <c r="K8" s="31">
        <v>25</v>
      </c>
      <c r="L8" s="23">
        <v>100</v>
      </c>
      <c r="M8" s="24">
        <v>50</v>
      </c>
      <c r="N8" s="24">
        <v>12.5</v>
      </c>
      <c r="O8" s="24">
        <v>12.5</v>
      </c>
      <c r="P8" s="24">
        <v>12.5</v>
      </c>
      <c r="Q8" s="24">
        <v>12.5</v>
      </c>
      <c r="R8" s="24">
        <v>62.5</v>
      </c>
      <c r="S8" s="25">
        <v>25</v>
      </c>
    </row>
    <row r="9" spans="1:19" ht="13.5" customHeight="1" x14ac:dyDescent="0.15">
      <c r="B9" s="55"/>
      <c r="C9" s="52" t="s">
        <v>112</v>
      </c>
      <c r="D9" s="26">
        <v>27</v>
      </c>
      <c r="E9" s="27">
        <v>18</v>
      </c>
      <c r="F9" s="27">
        <v>8</v>
      </c>
      <c r="G9" s="27">
        <v>1</v>
      </c>
      <c r="H9" s="27" t="s">
        <v>132</v>
      </c>
      <c r="I9" s="27" t="s">
        <v>132</v>
      </c>
      <c r="J9" s="27">
        <v>26</v>
      </c>
      <c r="K9" s="32">
        <v>1</v>
      </c>
      <c r="L9" s="26">
        <v>27</v>
      </c>
      <c r="M9" s="27">
        <v>10</v>
      </c>
      <c r="N9" s="27">
        <v>11</v>
      </c>
      <c r="O9" s="27">
        <v>2</v>
      </c>
      <c r="P9" s="27">
        <v>4</v>
      </c>
      <c r="Q9" s="27" t="s">
        <v>132</v>
      </c>
      <c r="R9" s="27">
        <v>21</v>
      </c>
      <c r="S9" s="28">
        <v>6</v>
      </c>
    </row>
    <row r="10" spans="1:19" ht="13.5" customHeight="1" x14ac:dyDescent="0.15">
      <c r="B10" s="55"/>
      <c r="C10" s="53"/>
      <c r="D10" s="23">
        <v>100</v>
      </c>
      <c r="E10" s="24">
        <v>66.7</v>
      </c>
      <c r="F10" s="24">
        <v>29.6</v>
      </c>
      <c r="G10" s="24">
        <v>3.7</v>
      </c>
      <c r="H10" s="24" t="s">
        <v>147</v>
      </c>
      <c r="I10" s="24" t="s">
        <v>132</v>
      </c>
      <c r="J10" s="24">
        <v>96.3</v>
      </c>
      <c r="K10" s="31">
        <v>3.7</v>
      </c>
      <c r="L10" s="23">
        <v>100</v>
      </c>
      <c r="M10" s="24">
        <v>37</v>
      </c>
      <c r="N10" s="24">
        <v>40.700000000000003</v>
      </c>
      <c r="O10" s="24">
        <v>7.4</v>
      </c>
      <c r="P10" s="24">
        <v>14.8</v>
      </c>
      <c r="Q10" s="24" t="s">
        <v>132</v>
      </c>
      <c r="R10" s="24">
        <v>77.8</v>
      </c>
      <c r="S10" s="25">
        <v>22.2</v>
      </c>
    </row>
    <row r="11" spans="1:19" ht="13.5" customHeight="1" x14ac:dyDescent="0.15">
      <c r="B11" s="55"/>
      <c r="C11" s="52" t="s">
        <v>113</v>
      </c>
      <c r="D11" s="26">
        <v>52</v>
      </c>
      <c r="E11" s="27">
        <v>33</v>
      </c>
      <c r="F11" s="27">
        <v>12</v>
      </c>
      <c r="G11" s="27">
        <v>7</v>
      </c>
      <c r="H11" s="27" t="s">
        <v>132</v>
      </c>
      <c r="I11" s="27" t="s">
        <v>132</v>
      </c>
      <c r="J11" s="27">
        <v>45</v>
      </c>
      <c r="K11" s="32">
        <v>7</v>
      </c>
      <c r="L11" s="26">
        <v>52</v>
      </c>
      <c r="M11" s="27">
        <v>13</v>
      </c>
      <c r="N11" s="27">
        <v>15</v>
      </c>
      <c r="O11" s="27">
        <v>13</v>
      </c>
      <c r="P11" s="27">
        <v>11</v>
      </c>
      <c r="Q11" s="27" t="s">
        <v>132</v>
      </c>
      <c r="R11" s="27">
        <v>28</v>
      </c>
      <c r="S11" s="28">
        <v>24</v>
      </c>
    </row>
    <row r="12" spans="1:19" ht="13.5" customHeight="1" x14ac:dyDescent="0.15">
      <c r="B12" s="55"/>
      <c r="C12" s="53"/>
      <c r="D12" s="23">
        <v>100</v>
      </c>
      <c r="E12" s="24">
        <v>63.5</v>
      </c>
      <c r="F12" s="24">
        <v>23.1</v>
      </c>
      <c r="G12" s="24">
        <v>13.5</v>
      </c>
      <c r="H12" s="24" t="s">
        <v>132</v>
      </c>
      <c r="I12" s="24" t="s">
        <v>132</v>
      </c>
      <c r="J12" s="24">
        <v>86.5</v>
      </c>
      <c r="K12" s="31">
        <v>13.5</v>
      </c>
      <c r="L12" s="23">
        <v>100</v>
      </c>
      <c r="M12" s="24">
        <v>25</v>
      </c>
      <c r="N12" s="24">
        <v>28.8</v>
      </c>
      <c r="O12" s="24">
        <v>25</v>
      </c>
      <c r="P12" s="24">
        <v>21.2</v>
      </c>
      <c r="Q12" s="24" t="s">
        <v>132</v>
      </c>
      <c r="R12" s="24">
        <v>53.8</v>
      </c>
      <c r="S12" s="25">
        <v>46.2</v>
      </c>
    </row>
    <row r="13" spans="1:19" ht="13.5" customHeight="1" x14ac:dyDescent="0.15">
      <c r="B13" s="55"/>
      <c r="C13" s="52" t="s">
        <v>114</v>
      </c>
      <c r="D13" s="26">
        <v>64</v>
      </c>
      <c r="E13" s="27">
        <v>37</v>
      </c>
      <c r="F13" s="27">
        <v>17</v>
      </c>
      <c r="G13" s="27">
        <v>6</v>
      </c>
      <c r="H13" s="27">
        <v>4</v>
      </c>
      <c r="I13" s="27" t="s">
        <v>132</v>
      </c>
      <c r="J13" s="27">
        <v>54</v>
      </c>
      <c r="K13" s="32">
        <v>10</v>
      </c>
      <c r="L13" s="26">
        <v>64</v>
      </c>
      <c r="M13" s="27">
        <v>15</v>
      </c>
      <c r="N13" s="27">
        <v>23</v>
      </c>
      <c r="O13" s="27">
        <v>16</v>
      </c>
      <c r="P13" s="27">
        <v>10</v>
      </c>
      <c r="Q13" s="27" t="s">
        <v>132</v>
      </c>
      <c r="R13" s="27">
        <v>38</v>
      </c>
      <c r="S13" s="28">
        <v>26</v>
      </c>
    </row>
    <row r="14" spans="1:19" ht="13.5" customHeight="1" x14ac:dyDescent="0.15">
      <c r="B14" s="55"/>
      <c r="C14" s="53"/>
      <c r="D14" s="23">
        <v>100</v>
      </c>
      <c r="E14" s="24">
        <v>57.8</v>
      </c>
      <c r="F14" s="24">
        <v>26.6</v>
      </c>
      <c r="G14" s="24">
        <v>9.4</v>
      </c>
      <c r="H14" s="24">
        <v>6.3</v>
      </c>
      <c r="I14" s="24" t="s">
        <v>132</v>
      </c>
      <c r="J14" s="24">
        <v>84.4</v>
      </c>
      <c r="K14" s="31">
        <v>15.6</v>
      </c>
      <c r="L14" s="23">
        <v>100</v>
      </c>
      <c r="M14" s="24">
        <v>23.4</v>
      </c>
      <c r="N14" s="24">
        <v>35.9</v>
      </c>
      <c r="O14" s="24">
        <v>25</v>
      </c>
      <c r="P14" s="24">
        <v>15.6</v>
      </c>
      <c r="Q14" s="24" t="s">
        <v>132</v>
      </c>
      <c r="R14" s="24">
        <v>59.4</v>
      </c>
      <c r="S14" s="25">
        <v>40.6</v>
      </c>
    </row>
    <row r="15" spans="1:19" ht="13.5" customHeight="1" x14ac:dyDescent="0.15">
      <c r="B15" s="55"/>
      <c r="C15" s="52" t="s">
        <v>115</v>
      </c>
      <c r="D15" s="26">
        <v>91</v>
      </c>
      <c r="E15" s="27">
        <v>55</v>
      </c>
      <c r="F15" s="27">
        <v>22</v>
      </c>
      <c r="G15" s="27">
        <v>6</v>
      </c>
      <c r="H15" s="27">
        <v>8</v>
      </c>
      <c r="I15" s="27" t="s">
        <v>132</v>
      </c>
      <c r="J15" s="27">
        <v>77</v>
      </c>
      <c r="K15" s="32">
        <v>14</v>
      </c>
      <c r="L15" s="26">
        <v>91</v>
      </c>
      <c r="M15" s="27">
        <v>25</v>
      </c>
      <c r="N15" s="27">
        <v>24</v>
      </c>
      <c r="O15" s="27">
        <v>22</v>
      </c>
      <c r="P15" s="27">
        <v>20</v>
      </c>
      <c r="Q15" s="27" t="s">
        <v>132</v>
      </c>
      <c r="R15" s="27">
        <v>49</v>
      </c>
      <c r="S15" s="28">
        <v>42</v>
      </c>
    </row>
    <row r="16" spans="1:19" ht="13.5" customHeight="1" x14ac:dyDescent="0.15">
      <c r="B16" s="55"/>
      <c r="C16" s="53"/>
      <c r="D16" s="23">
        <v>100</v>
      </c>
      <c r="E16" s="24">
        <v>60.4</v>
      </c>
      <c r="F16" s="24">
        <v>24.2</v>
      </c>
      <c r="G16" s="24">
        <v>6.6</v>
      </c>
      <c r="H16" s="24">
        <v>8.8000000000000007</v>
      </c>
      <c r="I16" s="24" t="s">
        <v>196</v>
      </c>
      <c r="J16" s="24">
        <v>84.6</v>
      </c>
      <c r="K16" s="31">
        <v>15.4</v>
      </c>
      <c r="L16" s="23">
        <v>100</v>
      </c>
      <c r="M16" s="24">
        <v>27.5</v>
      </c>
      <c r="N16" s="24">
        <v>26.4</v>
      </c>
      <c r="O16" s="24">
        <v>24.2</v>
      </c>
      <c r="P16" s="24">
        <v>22</v>
      </c>
      <c r="Q16" s="24" t="s">
        <v>132</v>
      </c>
      <c r="R16" s="24">
        <v>53.8</v>
      </c>
      <c r="S16" s="25">
        <v>46.2</v>
      </c>
    </row>
    <row r="17" spans="2:19" ht="13.5" customHeight="1" x14ac:dyDescent="0.15">
      <c r="B17" s="55"/>
      <c r="C17" s="52" t="s">
        <v>116</v>
      </c>
      <c r="D17" s="26">
        <v>98</v>
      </c>
      <c r="E17" s="27">
        <v>68</v>
      </c>
      <c r="F17" s="27">
        <v>14</v>
      </c>
      <c r="G17" s="27">
        <v>11</v>
      </c>
      <c r="H17" s="27">
        <v>5</v>
      </c>
      <c r="I17" s="27" t="s">
        <v>132</v>
      </c>
      <c r="J17" s="27">
        <v>82</v>
      </c>
      <c r="K17" s="32">
        <v>16</v>
      </c>
      <c r="L17" s="26">
        <v>98</v>
      </c>
      <c r="M17" s="27">
        <v>28</v>
      </c>
      <c r="N17" s="27">
        <v>31</v>
      </c>
      <c r="O17" s="27">
        <v>23</v>
      </c>
      <c r="P17" s="27">
        <v>16</v>
      </c>
      <c r="Q17" s="27" t="s">
        <v>132</v>
      </c>
      <c r="R17" s="27">
        <v>59</v>
      </c>
      <c r="S17" s="28">
        <v>39</v>
      </c>
    </row>
    <row r="18" spans="2:19" ht="13.5" customHeight="1" x14ac:dyDescent="0.15">
      <c r="B18" s="55"/>
      <c r="C18" s="53"/>
      <c r="D18" s="23">
        <v>100</v>
      </c>
      <c r="E18" s="24">
        <v>69.400000000000006</v>
      </c>
      <c r="F18" s="24">
        <v>14.3</v>
      </c>
      <c r="G18" s="24">
        <v>11.2</v>
      </c>
      <c r="H18" s="24">
        <v>5.0999999999999996</v>
      </c>
      <c r="I18" s="24" t="s">
        <v>195</v>
      </c>
      <c r="J18" s="24">
        <v>83.7</v>
      </c>
      <c r="K18" s="31">
        <v>16.3</v>
      </c>
      <c r="L18" s="23">
        <v>100</v>
      </c>
      <c r="M18" s="24">
        <v>28.6</v>
      </c>
      <c r="N18" s="24">
        <v>31.6</v>
      </c>
      <c r="O18" s="24">
        <v>23.5</v>
      </c>
      <c r="P18" s="24">
        <v>16.3</v>
      </c>
      <c r="Q18" s="24" t="s">
        <v>132</v>
      </c>
      <c r="R18" s="24">
        <v>60.2</v>
      </c>
      <c r="S18" s="25">
        <v>39.799999999999997</v>
      </c>
    </row>
    <row r="19" spans="2:19" ht="13.5" customHeight="1" x14ac:dyDescent="0.15">
      <c r="B19" s="55"/>
      <c r="C19" s="52" t="s">
        <v>117</v>
      </c>
      <c r="D19" s="26">
        <v>114</v>
      </c>
      <c r="E19" s="27">
        <v>86</v>
      </c>
      <c r="F19" s="27">
        <v>16</v>
      </c>
      <c r="G19" s="27">
        <v>8</v>
      </c>
      <c r="H19" s="27">
        <v>2</v>
      </c>
      <c r="I19" s="27">
        <v>2</v>
      </c>
      <c r="J19" s="27">
        <v>102</v>
      </c>
      <c r="K19" s="32">
        <v>10</v>
      </c>
      <c r="L19" s="26">
        <v>114</v>
      </c>
      <c r="M19" s="27">
        <v>36</v>
      </c>
      <c r="N19" s="27">
        <v>37</v>
      </c>
      <c r="O19" s="27">
        <v>27</v>
      </c>
      <c r="P19" s="27">
        <v>11</v>
      </c>
      <c r="Q19" s="27">
        <v>3</v>
      </c>
      <c r="R19" s="27">
        <v>73</v>
      </c>
      <c r="S19" s="28">
        <v>38</v>
      </c>
    </row>
    <row r="20" spans="2:19" ht="13.5" customHeight="1" x14ac:dyDescent="0.15">
      <c r="B20" s="55"/>
      <c r="C20" s="53"/>
      <c r="D20" s="23">
        <v>100</v>
      </c>
      <c r="E20" s="24">
        <v>75.400000000000006</v>
      </c>
      <c r="F20" s="24">
        <v>14</v>
      </c>
      <c r="G20" s="24">
        <v>7</v>
      </c>
      <c r="H20" s="24">
        <v>1.8</v>
      </c>
      <c r="I20" s="24">
        <v>1.8</v>
      </c>
      <c r="J20" s="24">
        <v>89.5</v>
      </c>
      <c r="K20" s="31">
        <v>8.8000000000000007</v>
      </c>
      <c r="L20" s="23">
        <v>100</v>
      </c>
      <c r="M20" s="24">
        <v>31.6</v>
      </c>
      <c r="N20" s="24">
        <v>32.5</v>
      </c>
      <c r="O20" s="24">
        <v>23.7</v>
      </c>
      <c r="P20" s="24">
        <v>9.6</v>
      </c>
      <c r="Q20" s="24">
        <v>2.6</v>
      </c>
      <c r="R20" s="24">
        <v>64</v>
      </c>
      <c r="S20" s="25">
        <v>33.299999999999997</v>
      </c>
    </row>
    <row r="21" spans="2:19" ht="13.5" customHeight="1" x14ac:dyDescent="0.15">
      <c r="B21" s="55"/>
      <c r="C21" s="52" t="s">
        <v>118</v>
      </c>
      <c r="D21" s="26">
        <v>138</v>
      </c>
      <c r="E21" s="27">
        <v>87</v>
      </c>
      <c r="F21" s="27">
        <v>34</v>
      </c>
      <c r="G21" s="27">
        <v>10</v>
      </c>
      <c r="H21" s="27">
        <v>5</v>
      </c>
      <c r="I21" s="27">
        <v>2</v>
      </c>
      <c r="J21" s="27">
        <v>121</v>
      </c>
      <c r="K21" s="32">
        <v>15</v>
      </c>
      <c r="L21" s="26">
        <v>138</v>
      </c>
      <c r="M21" s="27">
        <v>35</v>
      </c>
      <c r="N21" s="27">
        <v>49</v>
      </c>
      <c r="O21" s="27">
        <v>28</v>
      </c>
      <c r="P21" s="27">
        <v>24</v>
      </c>
      <c r="Q21" s="27">
        <v>2</v>
      </c>
      <c r="R21" s="27">
        <v>84</v>
      </c>
      <c r="S21" s="28">
        <v>52</v>
      </c>
    </row>
    <row r="22" spans="2:19" ht="13.5" customHeight="1" x14ac:dyDescent="0.15">
      <c r="B22" s="55"/>
      <c r="C22" s="53"/>
      <c r="D22" s="23">
        <v>100</v>
      </c>
      <c r="E22" s="24">
        <v>63</v>
      </c>
      <c r="F22" s="24">
        <v>24.6</v>
      </c>
      <c r="G22" s="24">
        <v>7.2</v>
      </c>
      <c r="H22" s="24">
        <v>3.6</v>
      </c>
      <c r="I22" s="24">
        <v>1.4</v>
      </c>
      <c r="J22" s="24">
        <v>87.7</v>
      </c>
      <c r="K22" s="31">
        <v>10.9</v>
      </c>
      <c r="L22" s="23">
        <v>100</v>
      </c>
      <c r="M22" s="24">
        <v>25.4</v>
      </c>
      <c r="N22" s="24">
        <v>35.5</v>
      </c>
      <c r="O22" s="24">
        <v>20.3</v>
      </c>
      <c r="P22" s="24">
        <v>17.399999999999999</v>
      </c>
      <c r="Q22" s="24">
        <v>1.4</v>
      </c>
      <c r="R22" s="24">
        <v>60.9</v>
      </c>
      <c r="S22" s="25">
        <v>37.700000000000003</v>
      </c>
    </row>
    <row r="23" spans="2:19" ht="13.5" customHeight="1" x14ac:dyDescent="0.15">
      <c r="B23" s="55"/>
      <c r="C23" s="52" t="s">
        <v>119</v>
      </c>
      <c r="D23" s="26">
        <v>148</v>
      </c>
      <c r="E23" s="27">
        <v>105</v>
      </c>
      <c r="F23" s="27">
        <v>27</v>
      </c>
      <c r="G23" s="27">
        <v>7</v>
      </c>
      <c r="H23" s="27">
        <v>9</v>
      </c>
      <c r="I23" s="27" t="s">
        <v>132</v>
      </c>
      <c r="J23" s="27">
        <v>132</v>
      </c>
      <c r="K23" s="32">
        <v>16</v>
      </c>
      <c r="L23" s="26">
        <v>148</v>
      </c>
      <c r="M23" s="27">
        <v>44</v>
      </c>
      <c r="N23" s="27">
        <v>57</v>
      </c>
      <c r="O23" s="27">
        <v>29</v>
      </c>
      <c r="P23" s="27">
        <v>18</v>
      </c>
      <c r="Q23" s="27" t="s">
        <v>132</v>
      </c>
      <c r="R23" s="27">
        <v>101</v>
      </c>
      <c r="S23" s="28">
        <v>47</v>
      </c>
    </row>
    <row r="24" spans="2:19" ht="13.5" customHeight="1" x14ac:dyDescent="0.15">
      <c r="B24" s="55"/>
      <c r="C24" s="53"/>
      <c r="D24" s="23">
        <v>100</v>
      </c>
      <c r="E24" s="24">
        <v>70.900000000000006</v>
      </c>
      <c r="F24" s="24">
        <v>18.2</v>
      </c>
      <c r="G24" s="24">
        <v>4.7</v>
      </c>
      <c r="H24" s="24">
        <v>6.1</v>
      </c>
      <c r="I24" s="24" t="s">
        <v>196</v>
      </c>
      <c r="J24" s="24">
        <v>89.2</v>
      </c>
      <c r="K24" s="31">
        <v>10.8</v>
      </c>
      <c r="L24" s="23">
        <v>100</v>
      </c>
      <c r="M24" s="24">
        <v>29.7</v>
      </c>
      <c r="N24" s="24">
        <v>38.5</v>
      </c>
      <c r="O24" s="24">
        <v>19.600000000000001</v>
      </c>
      <c r="P24" s="24">
        <v>12.2</v>
      </c>
      <c r="Q24" s="24" t="s">
        <v>196</v>
      </c>
      <c r="R24" s="24">
        <v>68.2</v>
      </c>
      <c r="S24" s="25">
        <v>31.8</v>
      </c>
    </row>
    <row r="25" spans="2:19" ht="13.5" customHeight="1" x14ac:dyDescent="0.15">
      <c r="B25" s="55"/>
      <c r="C25" s="52" t="s">
        <v>120</v>
      </c>
      <c r="D25" s="26">
        <v>179</v>
      </c>
      <c r="E25" s="27">
        <v>133</v>
      </c>
      <c r="F25" s="27">
        <v>30</v>
      </c>
      <c r="G25" s="27">
        <v>11</v>
      </c>
      <c r="H25" s="27">
        <v>5</v>
      </c>
      <c r="I25" s="27" t="s">
        <v>132</v>
      </c>
      <c r="J25" s="27">
        <v>163</v>
      </c>
      <c r="K25" s="32">
        <v>16</v>
      </c>
      <c r="L25" s="26">
        <v>179</v>
      </c>
      <c r="M25" s="27">
        <v>63</v>
      </c>
      <c r="N25" s="27">
        <v>68</v>
      </c>
      <c r="O25" s="27">
        <v>34</v>
      </c>
      <c r="P25" s="27">
        <v>14</v>
      </c>
      <c r="Q25" s="27" t="s">
        <v>132</v>
      </c>
      <c r="R25" s="27">
        <v>131</v>
      </c>
      <c r="S25" s="28">
        <v>48</v>
      </c>
    </row>
    <row r="26" spans="2:19" ht="13.5" customHeight="1" x14ac:dyDescent="0.15">
      <c r="B26" s="55"/>
      <c r="C26" s="53"/>
      <c r="D26" s="23">
        <v>100</v>
      </c>
      <c r="E26" s="24">
        <v>74.3</v>
      </c>
      <c r="F26" s="24">
        <v>16.8</v>
      </c>
      <c r="G26" s="24">
        <v>6.1</v>
      </c>
      <c r="H26" s="24">
        <v>2.8</v>
      </c>
      <c r="I26" s="24" t="s">
        <v>132</v>
      </c>
      <c r="J26" s="24">
        <v>91.1</v>
      </c>
      <c r="K26" s="31">
        <v>8.9</v>
      </c>
      <c r="L26" s="23">
        <v>100</v>
      </c>
      <c r="M26" s="24">
        <v>35.200000000000003</v>
      </c>
      <c r="N26" s="24">
        <v>38</v>
      </c>
      <c r="O26" s="24">
        <v>19</v>
      </c>
      <c r="P26" s="24">
        <v>7.8</v>
      </c>
      <c r="Q26" s="24" t="s">
        <v>132</v>
      </c>
      <c r="R26" s="24">
        <v>73.2</v>
      </c>
      <c r="S26" s="25">
        <v>26.8</v>
      </c>
    </row>
    <row r="27" spans="2:19" ht="13.5" customHeight="1" x14ac:dyDescent="0.15">
      <c r="B27" s="55"/>
      <c r="C27" s="52" t="s">
        <v>121</v>
      </c>
      <c r="D27" s="26">
        <v>330</v>
      </c>
      <c r="E27" s="27">
        <v>255</v>
      </c>
      <c r="F27" s="27">
        <v>48</v>
      </c>
      <c r="G27" s="27">
        <v>18</v>
      </c>
      <c r="H27" s="27">
        <v>8</v>
      </c>
      <c r="I27" s="27">
        <v>1</v>
      </c>
      <c r="J27" s="27">
        <v>303</v>
      </c>
      <c r="K27" s="32">
        <v>26</v>
      </c>
      <c r="L27" s="26">
        <v>330</v>
      </c>
      <c r="M27" s="27">
        <v>107</v>
      </c>
      <c r="N27" s="27">
        <v>139</v>
      </c>
      <c r="O27" s="27">
        <v>52</v>
      </c>
      <c r="P27" s="27">
        <v>31</v>
      </c>
      <c r="Q27" s="27">
        <v>1</v>
      </c>
      <c r="R27" s="27">
        <v>246</v>
      </c>
      <c r="S27" s="28">
        <v>83</v>
      </c>
    </row>
    <row r="28" spans="2:19" ht="13.5" customHeight="1" x14ac:dyDescent="0.15">
      <c r="B28" s="55"/>
      <c r="C28" s="53"/>
      <c r="D28" s="23">
        <v>100</v>
      </c>
      <c r="E28" s="24">
        <v>77.3</v>
      </c>
      <c r="F28" s="24">
        <v>14.5</v>
      </c>
      <c r="G28" s="24">
        <v>5.5</v>
      </c>
      <c r="H28" s="24">
        <v>2.4</v>
      </c>
      <c r="I28" s="24">
        <v>0.3</v>
      </c>
      <c r="J28" s="24">
        <v>91.8</v>
      </c>
      <c r="K28" s="31">
        <v>7.9</v>
      </c>
      <c r="L28" s="23">
        <v>100</v>
      </c>
      <c r="M28" s="24">
        <v>32.4</v>
      </c>
      <c r="N28" s="24">
        <v>42.1</v>
      </c>
      <c r="O28" s="24">
        <v>15.8</v>
      </c>
      <c r="P28" s="24">
        <v>9.4</v>
      </c>
      <c r="Q28" s="24">
        <v>0.3</v>
      </c>
      <c r="R28" s="24">
        <v>74.5</v>
      </c>
      <c r="S28" s="25">
        <v>25.2</v>
      </c>
    </row>
    <row r="29" spans="2:19" ht="13.5" customHeight="1" x14ac:dyDescent="0.15">
      <c r="B29" s="55"/>
      <c r="C29" s="52" t="s">
        <v>122</v>
      </c>
      <c r="D29" s="26">
        <v>286</v>
      </c>
      <c r="E29" s="27">
        <v>205</v>
      </c>
      <c r="F29" s="27">
        <v>59</v>
      </c>
      <c r="G29" s="27">
        <v>15</v>
      </c>
      <c r="H29" s="27">
        <v>6</v>
      </c>
      <c r="I29" s="27">
        <v>1</v>
      </c>
      <c r="J29" s="27">
        <v>264</v>
      </c>
      <c r="K29" s="32">
        <v>21</v>
      </c>
      <c r="L29" s="26">
        <v>286</v>
      </c>
      <c r="M29" s="27">
        <v>93</v>
      </c>
      <c r="N29" s="27">
        <v>97</v>
      </c>
      <c r="O29" s="27">
        <v>68</v>
      </c>
      <c r="P29" s="27">
        <v>25</v>
      </c>
      <c r="Q29" s="27">
        <v>3</v>
      </c>
      <c r="R29" s="27">
        <v>190</v>
      </c>
      <c r="S29" s="28">
        <v>93</v>
      </c>
    </row>
    <row r="30" spans="2:19" ht="13.5" customHeight="1" x14ac:dyDescent="0.15">
      <c r="B30" s="55"/>
      <c r="C30" s="53"/>
      <c r="D30" s="23">
        <v>100</v>
      </c>
      <c r="E30" s="24">
        <v>71.7</v>
      </c>
      <c r="F30" s="24">
        <v>20.6</v>
      </c>
      <c r="G30" s="24">
        <v>5.2</v>
      </c>
      <c r="H30" s="24">
        <v>2.1</v>
      </c>
      <c r="I30" s="24">
        <v>0.3</v>
      </c>
      <c r="J30" s="24">
        <v>92.3</v>
      </c>
      <c r="K30" s="31">
        <v>7.3</v>
      </c>
      <c r="L30" s="23">
        <v>100</v>
      </c>
      <c r="M30" s="24">
        <v>32.5</v>
      </c>
      <c r="N30" s="24">
        <v>33.9</v>
      </c>
      <c r="O30" s="24">
        <v>23.8</v>
      </c>
      <c r="P30" s="24">
        <v>8.6999999999999993</v>
      </c>
      <c r="Q30" s="24">
        <v>1</v>
      </c>
      <c r="R30" s="24">
        <v>66.400000000000006</v>
      </c>
      <c r="S30" s="25">
        <v>32.5</v>
      </c>
    </row>
    <row r="31" spans="2:19" ht="13.5" customHeight="1" x14ac:dyDescent="0.15">
      <c r="B31" s="55"/>
      <c r="C31" s="52" t="s">
        <v>123</v>
      </c>
      <c r="D31" s="26">
        <v>303</v>
      </c>
      <c r="E31" s="27">
        <v>228</v>
      </c>
      <c r="F31" s="27">
        <v>60</v>
      </c>
      <c r="G31" s="27">
        <v>7</v>
      </c>
      <c r="H31" s="27">
        <v>6</v>
      </c>
      <c r="I31" s="27">
        <v>2</v>
      </c>
      <c r="J31" s="27">
        <v>288</v>
      </c>
      <c r="K31" s="32">
        <v>13</v>
      </c>
      <c r="L31" s="26">
        <v>303</v>
      </c>
      <c r="M31" s="27">
        <v>106</v>
      </c>
      <c r="N31" s="27">
        <v>118</v>
      </c>
      <c r="O31" s="27">
        <v>55</v>
      </c>
      <c r="P31" s="27">
        <v>22</v>
      </c>
      <c r="Q31" s="27">
        <v>2</v>
      </c>
      <c r="R31" s="27">
        <v>224</v>
      </c>
      <c r="S31" s="28">
        <v>77</v>
      </c>
    </row>
    <row r="32" spans="2:19" ht="13.5" customHeight="1" x14ac:dyDescent="0.15">
      <c r="B32" s="55"/>
      <c r="C32" s="53"/>
      <c r="D32" s="23">
        <v>100</v>
      </c>
      <c r="E32" s="24">
        <v>75.2</v>
      </c>
      <c r="F32" s="24">
        <v>19.8</v>
      </c>
      <c r="G32" s="24">
        <v>2.2999999999999998</v>
      </c>
      <c r="H32" s="24">
        <v>2</v>
      </c>
      <c r="I32" s="24">
        <v>0.7</v>
      </c>
      <c r="J32" s="24">
        <v>95</v>
      </c>
      <c r="K32" s="31">
        <v>4.3</v>
      </c>
      <c r="L32" s="23">
        <v>100</v>
      </c>
      <c r="M32" s="24">
        <v>35</v>
      </c>
      <c r="N32" s="24">
        <v>38.9</v>
      </c>
      <c r="O32" s="24">
        <v>18.2</v>
      </c>
      <c r="P32" s="24">
        <v>7.3</v>
      </c>
      <c r="Q32" s="24">
        <v>0.7</v>
      </c>
      <c r="R32" s="24">
        <v>73.900000000000006</v>
      </c>
      <c r="S32" s="25">
        <v>25.4</v>
      </c>
    </row>
    <row r="33" spans="2:19" ht="13.5" customHeight="1" x14ac:dyDescent="0.15">
      <c r="B33" s="55"/>
      <c r="C33" s="52" t="s">
        <v>124</v>
      </c>
      <c r="D33" s="26">
        <v>194</v>
      </c>
      <c r="E33" s="27">
        <v>154</v>
      </c>
      <c r="F33" s="27">
        <v>28</v>
      </c>
      <c r="G33" s="27">
        <v>4</v>
      </c>
      <c r="H33" s="27">
        <v>6</v>
      </c>
      <c r="I33" s="27">
        <v>2</v>
      </c>
      <c r="J33" s="27">
        <v>182</v>
      </c>
      <c r="K33" s="32">
        <v>10</v>
      </c>
      <c r="L33" s="26">
        <v>194</v>
      </c>
      <c r="M33" s="27">
        <v>73</v>
      </c>
      <c r="N33" s="27">
        <v>76</v>
      </c>
      <c r="O33" s="27">
        <v>31</v>
      </c>
      <c r="P33" s="27">
        <v>13</v>
      </c>
      <c r="Q33" s="27">
        <v>1</v>
      </c>
      <c r="R33" s="27">
        <v>149</v>
      </c>
      <c r="S33" s="28">
        <v>44</v>
      </c>
    </row>
    <row r="34" spans="2:19" ht="13.5" customHeight="1" x14ac:dyDescent="0.15">
      <c r="B34" s="55"/>
      <c r="C34" s="53"/>
      <c r="D34" s="23">
        <v>100</v>
      </c>
      <c r="E34" s="24">
        <v>79.400000000000006</v>
      </c>
      <c r="F34" s="24">
        <v>14.4</v>
      </c>
      <c r="G34" s="24">
        <v>2.1</v>
      </c>
      <c r="H34" s="24">
        <v>3.1</v>
      </c>
      <c r="I34" s="24">
        <v>1</v>
      </c>
      <c r="J34" s="24">
        <v>93.8</v>
      </c>
      <c r="K34" s="31">
        <v>5.2</v>
      </c>
      <c r="L34" s="23">
        <v>100</v>
      </c>
      <c r="M34" s="24">
        <v>37.6</v>
      </c>
      <c r="N34" s="24">
        <v>39.200000000000003</v>
      </c>
      <c r="O34" s="24">
        <v>16</v>
      </c>
      <c r="P34" s="24">
        <v>6.7</v>
      </c>
      <c r="Q34" s="24">
        <v>0.5</v>
      </c>
      <c r="R34" s="24">
        <v>76.8</v>
      </c>
      <c r="S34" s="25">
        <v>22.7</v>
      </c>
    </row>
    <row r="35" spans="2:19" ht="13.5" customHeight="1" x14ac:dyDescent="0.15">
      <c r="B35" s="55"/>
      <c r="C35" s="52" t="s">
        <v>125</v>
      </c>
      <c r="D35" s="26">
        <v>208</v>
      </c>
      <c r="E35" s="27">
        <v>159</v>
      </c>
      <c r="F35" s="27">
        <v>30</v>
      </c>
      <c r="G35" s="27">
        <v>13</v>
      </c>
      <c r="H35" s="27">
        <v>6</v>
      </c>
      <c r="I35" s="27" t="s">
        <v>132</v>
      </c>
      <c r="J35" s="27">
        <v>189</v>
      </c>
      <c r="K35" s="32">
        <v>19</v>
      </c>
      <c r="L35" s="26">
        <v>208</v>
      </c>
      <c r="M35" s="27">
        <v>68</v>
      </c>
      <c r="N35" s="27">
        <v>83</v>
      </c>
      <c r="O35" s="27">
        <v>31</v>
      </c>
      <c r="P35" s="27">
        <v>25</v>
      </c>
      <c r="Q35" s="27">
        <v>1</v>
      </c>
      <c r="R35" s="27">
        <v>151</v>
      </c>
      <c r="S35" s="28">
        <v>56</v>
      </c>
    </row>
    <row r="36" spans="2:19" ht="13.5" customHeight="1" x14ac:dyDescent="0.15">
      <c r="B36" s="55"/>
      <c r="C36" s="53"/>
      <c r="D36" s="23">
        <v>100</v>
      </c>
      <c r="E36" s="24">
        <v>76.400000000000006</v>
      </c>
      <c r="F36" s="24">
        <v>14.4</v>
      </c>
      <c r="G36" s="24">
        <v>6.3</v>
      </c>
      <c r="H36" s="24">
        <v>2.9</v>
      </c>
      <c r="I36" s="24" t="s">
        <v>147</v>
      </c>
      <c r="J36" s="24">
        <v>90.9</v>
      </c>
      <c r="K36" s="31">
        <v>9.1</v>
      </c>
      <c r="L36" s="23">
        <v>100</v>
      </c>
      <c r="M36" s="24">
        <v>32.700000000000003</v>
      </c>
      <c r="N36" s="24">
        <v>39.9</v>
      </c>
      <c r="O36" s="24">
        <v>14.9</v>
      </c>
      <c r="P36" s="24">
        <v>12</v>
      </c>
      <c r="Q36" s="24">
        <v>0.5</v>
      </c>
      <c r="R36" s="24">
        <v>72.599999999999994</v>
      </c>
      <c r="S36" s="25">
        <v>26.9</v>
      </c>
    </row>
    <row r="37" spans="2:19" ht="13.5" customHeight="1" x14ac:dyDescent="0.15">
      <c r="B37" s="55"/>
      <c r="C37" s="52" t="s">
        <v>126</v>
      </c>
      <c r="D37" s="26">
        <v>415</v>
      </c>
      <c r="E37" s="27">
        <v>316</v>
      </c>
      <c r="F37" s="27">
        <v>62</v>
      </c>
      <c r="G37" s="27">
        <v>19</v>
      </c>
      <c r="H37" s="27">
        <v>15</v>
      </c>
      <c r="I37" s="27">
        <v>3</v>
      </c>
      <c r="J37" s="27">
        <v>378</v>
      </c>
      <c r="K37" s="32">
        <v>34</v>
      </c>
      <c r="L37" s="26">
        <v>415</v>
      </c>
      <c r="M37" s="27">
        <v>165</v>
      </c>
      <c r="N37" s="27">
        <v>133</v>
      </c>
      <c r="O37" s="27">
        <v>76</v>
      </c>
      <c r="P37" s="27">
        <v>36</v>
      </c>
      <c r="Q37" s="27">
        <v>5</v>
      </c>
      <c r="R37" s="27">
        <v>298</v>
      </c>
      <c r="S37" s="28">
        <v>112</v>
      </c>
    </row>
    <row r="38" spans="2:19" ht="13.5" customHeight="1" x14ac:dyDescent="0.15">
      <c r="B38" s="55"/>
      <c r="C38" s="53"/>
      <c r="D38" s="23">
        <v>100</v>
      </c>
      <c r="E38" s="24">
        <v>76.099999999999994</v>
      </c>
      <c r="F38" s="24">
        <v>14.9</v>
      </c>
      <c r="G38" s="24">
        <v>4.5999999999999996</v>
      </c>
      <c r="H38" s="24">
        <v>3.6</v>
      </c>
      <c r="I38" s="24">
        <v>0.7</v>
      </c>
      <c r="J38" s="24">
        <v>91.1</v>
      </c>
      <c r="K38" s="31">
        <v>8.1999999999999993</v>
      </c>
      <c r="L38" s="23">
        <v>100</v>
      </c>
      <c r="M38" s="24">
        <v>39.799999999999997</v>
      </c>
      <c r="N38" s="24">
        <v>32</v>
      </c>
      <c r="O38" s="24">
        <v>18.3</v>
      </c>
      <c r="P38" s="24">
        <v>8.6999999999999993</v>
      </c>
      <c r="Q38" s="24">
        <v>1.2</v>
      </c>
      <c r="R38" s="24">
        <v>71.8</v>
      </c>
      <c r="S38" s="25">
        <v>27</v>
      </c>
    </row>
    <row r="39" spans="2:19" ht="13.5" customHeight="1" x14ac:dyDescent="0.15">
      <c r="B39" s="55"/>
      <c r="C39" s="52" t="s">
        <v>99</v>
      </c>
      <c r="D39" s="26">
        <v>60</v>
      </c>
      <c r="E39" s="27">
        <v>42</v>
      </c>
      <c r="F39" s="27">
        <v>11</v>
      </c>
      <c r="G39" s="27">
        <v>1</v>
      </c>
      <c r="H39" s="27">
        <v>5</v>
      </c>
      <c r="I39" s="27">
        <v>1</v>
      </c>
      <c r="J39" s="27">
        <v>53</v>
      </c>
      <c r="K39" s="32">
        <v>6</v>
      </c>
      <c r="L39" s="26">
        <v>60</v>
      </c>
      <c r="M39" s="27">
        <v>22</v>
      </c>
      <c r="N39" s="27">
        <v>18</v>
      </c>
      <c r="O39" s="27">
        <v>10</v>
      </c>
      <c r="P39" s="27">
        <v>9</v>
      </c>
      <c r="Q39" s="27">
        <v>1</v>
      </c>
      <c r="R39" s="27">
        <v>40</v>
      </c>
      <c r="S39" s="28">
        <v>19</v>
      </c>
    </row>
    <row r="40" spans="2:19" ht="13.5" customHeight="1" x14ac:dyDescent="0.15">
      <c r="B40" s="55"/>
      <c r="C40" s="53"/>
      <c r="D40" s="23">
        <v>100</v>
      </c>
      <c r="E40" s="24">
        <v>70</v>
      </c>
      <c r="F40" s="24">
        <v>18.3</v>
      </c>
      <c r="G40" s="24">
        <v>1.7</v>
      </c>
      <c r="H40" s="24">
        <v>8.3000000000000007</v>
      </c>
      <c r="I40" s="24">
        <v>1.7</v>
      </c>
      <c r="J40" s="24">
        <v>88.3</v>
      </c>
      <c r="K40" s="31">
        <v>10</v>
      </c>
      <c r="L40" s="23">
        <v>100</v>
      </c>
      <c r="M40" s="24">
        <v>36.700000000000003</v>
      </c>
      <c r="N40" s="24">
        <v>30</v>
      </c>
      <c r="O40" s="24">
        <v>16.7</v>
      </c>
      <c r="P40" s="24">
        <v>15</v>
      </c>
      <c r="Q40" s="24">
        <v>1.7</v>
      </c>
      <c r="R40" s="24">
        <v>66.7</v>
      </c>
      <c r="S40" s="25">
        <v>31.7</v>
      </c>
    </row>
    <row r="41" spans="2:19" ht="13.5" customHeight="1" x14ac:dyDescent="0.15">
      <c r="B41" s="55"/>
      <c r="C41" s="52" t="s">
        <v>127</v>
      </c>
      <c r="D41" s="26">
        <v>151</v>
      </c>
      <c r="E41" s="27">
        <v>93</v>
      </c>
      <c r="F41" s="27">
        <v>38</v>
      </c>
      <c r="G41" s="27">
        <v>15</v>
      </c>
      <c r="H41" s="27">
        <v>5</v>
      </c>
      <c r="I41" s="27" t="s">
        <v>132</v>
      </c>
      <c r="J41" s="27">
        <v>131</v>
      </c>
      <c r="K41" s="32">
        <v>20</v>
      </c>
      <c r="L41" s="26">
        <v>151</v>
      </c>
      <c r="M41" s="27">
        <v>42</v>
      </c>
      <c r="N41" s="27">
        <v>50</v>
      </c>
      <c r="O41" s="27">
        <v>32</v>
      </c>
      <c r="P41" s="27">
        <v>26</v>
      </c>
      <c r="Q41" s="27">
        <v>1</v>
      </c>
      <c r="R41" s="27">
        <v>92</v>
      </c>
      <c r="S41" s="28">
        <v>58</v>
      </c>
    </row>
    <row r="42" spans="2:19" ht="13.5" customHeight="1" x14ac:dyDescent="0.15">
      <c r="B42" s="55"/>
      <c r="C42" s="53"/>
      <c r="D42" s="23">
        <v>100</v>
      </c>
      <c r="E42" s="24">
        <v>61.6</v>
      </c>
      <c r="F42" s="24">
        <v>25.2</v>
      </c>
      <c r="G42" s="24">
        <v>9.9</v>
      </c>
      <c r="H42" s="24">
        <v>3.3</v>
      </c>
      <c r="I42" s="24" t="s">
        <v>132</v>
      </c>
      <c r="J42" s="24">
        <v>86.8</v>
      </c>
      <c r="K42" s="31">
        <v>13.2</v>
      </c>
      <c r="L42" s="23">
        <v>100</v>
      </c>
      <c r="M42" s="24">
        <v>27.8</v>
      </c>
      <c r="N42" s="24">
        <v>33.1</v>
      </c>
      <c r="O42" s="24">
        <v>21.2</v>
      </c>
      <c r="P42" s="24">
        <v>17.2</v>
      </c>
      <c r="Q42" s="24">
        <v>0.7</v>
      </c>
      <c r="R42" s="24">
        <v>60.9</v>
      </c>
      <c r="S42" s="25">
        <v>38.4</v>
      </c>
    </row>
    <row r="43" spans="2:19" ht="13.5" customHeight="1" x14ac:dyDescent="0.15">
      <c r="B43" s="55"/>
      <c r="C43" s="52" t="s">
        <v>128</v>
      </c>
      <c r="D43" s="26">
        <v>441</v>
      </c>
      <c r="E43" s="27">
        <v>296</v>
      </c>
      <c r="F43" s="27">
        <v>86</v>
      </c>
      <c r="G43" s="27">
        <v>35</v>
      </c>
      <c r="H43" s="27">
        <v>20</v>
      </c>
      <c r="I43" s="27">
        <v>4</v>
      </c>
      <c r="J43" s="27">
        <v>382</v>
      </c>
      <c r="K43" s="32">
        <v>55</v>
      </c>
      <c r="L43" s="26">
        <v>441</v>
      </c>
      <c r="M43" s="27">
        <v>124</v>
      </c>
      <c r="N43" s="27">
        <v>141</v>
      </c>
      <c r="O43" s="27">
        <v>100</v>
      </c>
      <c r="P43" s="27">
        <v>71</v>
      </c>
      <c r="Q43" s="27">
        <v>5</v>
      </c>
      <c r="R43" s="27">
        <v>265</v>
      </c>
      <c r="S43" s="28">
        <v>171</v>
      </c>
    </row>
    <row r="44" spans="2:19" ht="13.5" customHeight="1" x14ac:dyDescent="0.15">
      <c r="B44" s="55"/>
      <c r="C44" s="53"/>
      <c r="D44" s="23">
        <v>100</v>
      </c>
      <c r="E44" s="24">
        <v>67.099999999999994</v>
      </c>
      <c r="F44" s="24">
        <v>19.5</v>
      </c>
      <c r="G44" s="24">
        <v>7.9</v>
      </c>
      <c r="H44" s="24">
        <v>4.5</v>
      </c>
      <c r="I44" s="24">
        <v>0.9</v>
      </c>
      <c r="J44" s="24">
        <v>86.6</v>
      </c>
      <c r="K44" s="31">
        <v>12.5</v>
      </c>
      <c r="L44" s="23">
        <v>100</v>
      </c>
      <c r="M44" s="24">
        <v>28.1</v>
      </c>
      <c r="N44" s="24">
        <v>32</v>
      </c>
      <c r="O44" s="24">
        <v>22.7</v>
      </c>
      <c r="P44" s="24">
        <v>16.100000000000001</v>
      </c>
      <c r="Q44" s="24">
        <v>1.1000000000000001</v>
      </c>
      <c r="R44" s="24">
        <v>60.1</v>
      </c>
      <c r="S44" s="25">
        <v>38.799999999999997</v>
      </c>
    </row>
    <row r="45" spans="2:19" ht="13.5" customHeight="1" x14ac:dyDescent="0.15">
      <c r="B45" s="55"/>
      <c r="C45" s="52" t="s">
        <v>129</v>
      </c>
      <c r="D45" s="26">
        <v>657</v>
      </c>
      <c r="E45" s="27">
        <v>493</v>
      </c>
      <c r="F45" s="27">
        <v>105</v>
      </c>
      <c r="G45" s="27">
        <v>36</v>
      </c>
      <c r="H45" s="27">
        <v>22</v>
      </c>
      <c r="I45" s="27">
        <v>1</v>
      </c>
      <c r="J45" s="27">
        <v>598</v>
      </c>
      <c r="K45" s="32">
        <v>58</v>
      </c>
      <c r="L45" s="26">
        <v>657</v>
      </c>
      <c r="M45" s="27">
        <v>214</v>
      </c>
      <c r="N45" s="27">
        <v>264</v>
      </c>
      <c r="O45" s="27">
        <v>115</v>
      </c>
      <c r="P45" s="27">
        <v>63</v>
      </c>
      <c r="Q45" s="27">
        <v>1</v>
      </c>
      <c r="R45" s="27">
        <v>478</v>
      </c>
      <c r="S45" s="28">
        <v>178</v>
      </c>
    </row>
    <row r="46" spans="2:19" ht="13.5" customHeight="1" x14ac:dyDescent="0.15">
      <c r="B46" s="55"/>
      <c r="C46" s="53"/>
      <c r="D46" s="23">
        <v>100</v>
      </c>
      <c r="E46" s="24">
        <v>75</v>
      </c>
      <c r="F46" s="24">
        <v>16</v>
      </c>
      <c r="G46" s="24">
        <v>5.5</v>
      </c>
      <c r="H46" s="24">
        <v>3.3</v>
      </c>
      <c r="I46" s="24">
        <v>0.2</v>
      </c>
      <c r="J46" s="24">
        <v>91</v>
      </c>
      <c r="K46" s="31">
        <v>8.8000000000000007</v>
      </c>
      <c r="L46" s="23">
        <v>100</v>
      </c>
      <c r="M46" s="24">
        <v>32.6</v>
      </c>
      <c r="N46" s="24">
        <v>40.200000000000003</v>
      </c>
      <c r="O46" s="24">
        <v>17.5</v>
      </c>
      <c r="P46" s="24">
        <v>9.6</v>
      </c>
      <c r="Q46" s="24">
        <v>0.2</v>
      </c>
      <c r="R46" s="24">
        <v>72.8</v>
      </c>
      <c r="S46" s="25">
        <v>27.1</v>
      </c>
    </row>
    <row r="47" spans="2:19" ht="13.5" customHeight="1" x14ac:dyDescent="0.15">
      <c r="B47" s="55"/>
      <c r="C47" s="52" t="s">
        <v>130</v>
      </c>
      <c r="D47" s="26">
        <v>589</v>
      </c>
      <c r="E47" s="27">
        <v>433</v>
      </c>
      <c r="F47" s="27">
        <v>119</v>
      </c>
      <c r="G47" s="27">
        <v>22</v>
      </c>
      <c r="H47" s="27">
        <v>12</v>
      </c>
      <c r="I47" s="27">
        <v>3</v>
      </c>
      <c r="J47" s="27">
        <v>552</v>
      </c>
      <c r="K47" s="32">
        <v>34</v>
      </c>
      <c r="L47" s="26">
        <v>589</v>
      </c>
      <c r="M47" s="27">
        <v>199</v>
      </c>
      <c r="N47" s="27">
        <v>215</v>
      </c>
      <c r="O47" s="27">
        <v>123</v>
      </c>
      <c r="P47" s="27">
        <v>47</v>
      </c>
      <c r="Q47" s="27">
        <v>5</v>
      </c>
      <c r="R47" s="27">
        <v>414</v>
      </c>
      <c r="S47" s="28">
        <v>170</v>
      </c>
    </row>
    <row r="48" spans="2:19" ht="13.5" customHeight="1" x14ac:dyDescent="0.15">
      <c r="B48" s="55"/>
      <c r="C48" s="53"/>
      <c r="D48" s="23">
        <v>100</v>
      </c>
      <c r="E48" s="24">
        <v>73.5</v>
      </c>
      <c r="F48" s="24">
        <v>20.2</v>
      </c>
      <c r="G48" s="24">
        <v>3.7</v>
      </c>
      <c r="H48" s="24">
        <v>2</v>
      </c>
      <c r="I48" s="24">
        <v>0.5</v>
      </c>
      <c r="J48" s="24">
        <v>93.7</v>
      </c>
      <c r="K48" s="31">
        <v>5.8</v>
      </c>
      <c r="L48" s="23">
        <v>100</v>
      </c>
      <c r="M48" s="24">
        <v>33.799999999999997</v>
      </c>
      <c r="N48" s="24">
        <v>36.5</v>
      </c>
      <c r="O48" s="24">
        <v>20.9</v>
      </c>
      <c r="P48" s="24">
        <v>8</v>
      </c>
      <c r="Q48" s="24">
        <v>0.8</v>
      </c>
      <c r="R48" s="24">
        <v>70.3</v>
      </c>
      <c r="S48" s="25">
        <v>28.9</v>
      </c>
    </row>
    <row r="49" spans="2:19" ht="13.5" customHeight="1" x14ac:dyDescent="0.15">
      <c r="B49" s="55"/>
      <c r="C49" s="52" t="s">
        <v>131</v>
      </c>
      <c r="D49" s="26">
        <v>817</v>
      </c>
      <c r="E49" s="27">
        <v>629</v>
      </c>
      <c r="F49" s="27">
        <v>120</v>
      </c>
      <c r="G49" s="27">
        <v>36</v>
      </c>
      <c r="H49" s="27">
        <v>27</v>
      </c>
      <c r="I49" s="27">
        <v>5</v>
      </c>
      <c r="J49" s="27">
        <v>749</v>
      </c>
      <c r="K49" s="32">
        <v>63</v>
      </c>
      <c r="L49" s="26">
        <v>817</v>
      </c>
      <c r="M49" s="27">
        <v>306</v>
      </c>
      <c r="N49" s="27">
        <v>292</v>
      </c>
      <c r="O49" s="27">
        <v>138</v>
      </c>
      <c r="P49" s="27">
        <v>74</v>
      </c>
      <c r="Q49" s="27">
        <v>7</v>
      </c>
      <c r="R49" s="27">
        <v>598</v>
      </c>
      <c r="S49" s="28">
        <v>212</v>
      </c>
    </row>
    <row r="50" spans="2:19" ht="13.5" customHeight="1" x14ac:dyDescent="0.15">
      <c r="B50" s="56"/>
      <c r="C50" s="51"/>
      <c r="D50" s="20">
        <v>100</v>
      </c>
      <c r="E50" s="21">
        <v>77</v>
      </c>
      <c r="F50" s="21">
        <v>14.7</v>
      </c>
      <c r="G50" s="21">
        <v>4.4000000000000004</v>
      </c>
      <c r="H50" s="21">
        <v>3.3</v>
      </c>
      <c r="I50" s="21">
        <v>0.6</v>
      </c>
      <c r="J50" s="21">
        <v>91.7</v>
      </c>
      <c r="K50" s="33">
        <v>7.7</v>
      </c>
      <c r="L50" s="20">
        <v>100</v>
      </c>
      <c r="M50" s="21">
        <v>37.5</v>
      </c>
      <c r="N50" s="21">
        <v>35.700000000000003</v>
      </c>
      <c r="O50" s="21">
        <v>16.899999999999999</v>
      </c>
      <c r="P50" s="21">
        <v>9.1</v>
      </c>
      <c r="Q50" s="21">
        <v>0.9</v>
      </c>
      <c r="R50" s="21">
        <v>73.2</v>
      </c>
      <c r="S50" s="22">
        <v>25.9</v>
      </c>
    </row>
  </sheetData>
  <mergeCells count="29">
    <mergeCell ref="C47:C48"/>
    <mergeCell ref="C49:C50"/>
    <mergeCell ref="C35:C36"/>
    <mergeCell ref="C37:C38"/>
    <mergeCell ref="C39:C40"/>
    <mergeCell ref="C41:C42"/>
    <mergeCell ref="C43:C44"/>
    <mergeCell ref="C45:C46"/>
    <mergeCell ref="C23:C24"/>
    <mergeCell ref="C25:C26"/>
    <mergeCell ref="C27:C28"/>
    <mergeCell ref="C29:C30"/>
    <mergeCell ref="C31:C32"/>
    <mergeCell ref="E3:K3"/>
    <mergeCell ref="M3:S3"/>
    <mergeCell ref="D3:D4"/>
    <mergeCell ref="L3:L4"/>
    <mergeCell ref="B7:B50"/>
    <mergeCell ref="B3:C4"/>
    <mergeCell ref="B5:C6"/>
    <mergeCell ref="C7:C8"/>
    <mergeCell ref="C9:C10"/>
    <mergeCell ref="C33:C34"/>
    <mergeCell ref="C11:C12"/>
    <mergeCell ref="C13:C14"/>
    <mergeCell ref="C15:C16"/>
    <mergeCell ref="C17:C18"/>
    <mergeCell ref="C19:C20"/>
    <mergeCell ref="C21:C22"/>
  </mergeCells>
  <phoneticPr fontId="2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0" ht="13.5" customHeight="1" x14ac:dyDescent="0.15">
      <c r="A1" s="13" t="str">
        <f>HYPERLINK("#目次!A"&amp;ROW(目次!$A$548),"[29]")</f>
        <v>[29]</v>
      </c>
    </row>
    <row r="2" spans="1:10" ht="13.5" customHeight="1" x14ac:dyDescent="0.15">
      <c r="B2" s="14" t="s">
        <v>322</v>
      </c>
    </row>
    <row r="3" spans="1:10" ht="20.25" customHeight="1" x14ac:dyDescent="0.15">
      <c r="B3" s="45"/>
      <c r="C3" s="46"/>
      <c r="D3" s="43" t="s">
        <v>95</v>
      </c>
      <c r="E3" s="40" t="s">
        <v>53</v>
      </c>
      <c r="F3" s="41"/>
      <c r="G3" s="41"/>
      <c r="H3" s="41"/>
      <c r="I3" s="41"/>
      <c r="J3" s="42"/>
    </row>
    <row r="4" spans="1:10" ht="40.5" customHeight="1" x14ac:dyDescent="0.15">
      <c r="B4" s="47"/>
      <c r="C4" s="48"/>
      <c r="D4" s="44"/>
      <c r="E4" s="15" t="s">
        <v>183</v>
      </c>
      <c r="F4" s="15" t="s">
        <v>184</v>
      </c>
      <c r="G4" s="15" t="s">
        <v>185</v>
      </c>
      <c r="H4" s="15" t="s">
        <v>186</v>
      </c>
      <c r="I4" s="15" t="s">
        <v>187</v>
      </c>
      <c r="J4" s="16" t="s">
        <v>99</v>
      </c>
    </row>
    <row r="5" spans="1:10" ht="13.5" customHeight="1" x14ac:dyDescent="0.15">
      <c r="B5" s="43" t="s">
        <v>95</v>
      </c>
      <c r="C5" s="49"/>
      <c r="D5" s="17">
        <v>2715</v>
      </c>
      <c r="E5" s="18">
        <v>13</v>
      </c>
      <c r="F5" s="18">
        <v>443</v>
      </c>
      <c r="G5" s="18">
        <v>534</v>
      </c>
      <c r="H5" s="18">
        <v>1361</v>
      </c>
      <c r="I5" s="18">
        <v>348</v>
      </c>
      <c r="J5" s="19">
        <v>16</v>
      </c>
    </row>
    <row r="6" spans="1:10" ht="13.5" customHeight="1" x14ac:dyDescent="0.15">
      <c r="B6" s="57"/>
      <c r="C6" s="53"/>
      <c r="D6" s="23">
        <v>100</v>
      </c>
      <c r="E6" s="24">
        <v>0.5</v>
      </c>
      <c r="F6" s="24">
        <v>16.3</v>
      </c>
      <c r="G6" s="24">
        <v>19.7</v>
      </c>
      <c r="H6" s="24">
        <v>50.1</v>
      </c>
      <c r="I6" s="24">
        <v>12.8</v>
      </c>
      <c r="J6" s="25">
        <v>0.6</v>
      </c>
    </row>
    <row r="7" spans="1:10" ht="13.5" customHeight="1" x14ac:dyDescent="0.15">
      <c r="B7" s="54" t="s">
        <v>3</v>
      </c>
      <c r="C7" s="52" t="s">
        <v>111</v>
      </c>
      <c r="D7" s="26">
        <v>8</v>
      </c>
      <c r="E7" s="27" t="s">
        <v>132</v>
      </c>
      <c r="F7" s="27">
        <v>2</v>
      </c>
      <c r="G7" s="27">
        <v>2</v>
      </c>
      <c r="H7" s="27">
        <v>3</v>
      </c>
      <c r="I7" s="27">
        <v>1</v>
      </c>
      <c r="J7" s="28" t="s">
        <v>132</v>
      </c>
    </row>
    <row r="8" spans="1:10" ht="13.5" customHeight="1" x14ac:dyDescent="0.15">
      <c r="B8" s="55"/>
      <c r="C8" s="53"/>
      <c r="D8" s="23">
        <v>100</v>
      </c>
      <c r="E8" s="24" t="s">
        <v>194</v>
      </c>
      <c r="F8" s="24">
        <v>25</v>
      </c>
      <c r="G8" s="24">
        <v>25</v>
      </c>
      <c r="H8" s="24">
        <v>37.5</v>
      </c>
      <c r="I8" s="24">
        <v>12.5</v>
      </c>
      <c r="J8" s="25" t="s">
        <v>132</v>
      </c>
    </row>
    <row r="9" spans="1:10" ht="13.5" customHeight="1" x14ac:dyDescent="0.15">
      <c r="B9" s="55"/>
      <c r="C9" s="52" t="s">
        <v>112</v>
      </c>
      <c r="D9" s="26">
        <v>27</v>
      </c>
      <c r="E9" s="27">
        <v>1</v>
      </c>
      <c r="F9" s="27">
        <v>12</v>
      </c>
      <c r="G9" s="27">
        <v>3</v>
      </c>
      <c r="H9" s="27">
        <v>6</v>
      </c>
      <c r="I9" s="27">
        <v>4</v>
      </c>
      <c r="J9" s="28">
        <v>1</v>
      </c>
    </row>
    <row r="10" spans="1:10" ht="13.5" customHeight="1" x14ac:dyDescent="0.15">
      <c r="B10" s="55"/>
      <c r="C10" s="53"/>
      <c r="D10" s="23">
        <v>100</v>
      </c>
      <c r="E10" s="24">
        <v>3.7</v>
      </c>
      <c r="F10" s="24">
        <v>44.4</v>
      </c>
      <c r="G10" s="24">
        <v>11.1</v>
      </c>
      <c r="H10" s="24">
        <v>22.2</v>
      </c>
      <c r="I10" s="24">
        <v>14.8</v>
      </c>
      <c r="J10" s="25">
        <v>3.7</v>
      </c>
    </row>
    <row r="11" spans="1:10" ht="13.5" customHeight="1" x14ac:dyDescent="0.15">
      <c r="B11" s="55"/>
      <c r="C11" s="52" t="s">
        <v>113</v>
      </c>
      <c r="D11" s="26">
        <v>52</v>
      </c>
      <c r="E11" s="27" t="s">
        <v>132</v>
      </c>
      <c r="F11" s="27">
        <v>26</v>
      </c>
      <c r="G11" s="27">
        <v>15</v>
      </c>
      <c r="H11" s="27">
        <v>9</v>
      </c>
      <c r="I11" s="27">
        <v>2</v>
      </c>
      <c r="J11" s="28" t="s">
        <v>132</v>
      </c>
    </row>
    <row r="12" spans="1:10" ht="13.5" customHeight="1" x14ac:dyDescent="0.15">
      <c r="B12" s="55"/>
      <c r="C12" s="53"/>
      <c r="D12" s="23">
        <v>100</v>
      </c>
      <c r="E12" s="24" t="s">
        <v>132</v>
      </c>
      <c r="F12" s="24">
        <v>50</v>
      </c>
      <c r="G12" s="24">
        <v>28.8</v>
      </c>
      <c r="H12" s="24">
        <v>17.3</v>
      </c>
      <c r="I12" s="24">
        <v>3.8</v>
      </c>
      <c r="J12" s="25" t="s">
        <v>132</v>
      </c>
    </row>
    <row r="13" spans="1:10" ht="13.5" customHeight="1" x14ac:dyDescent="0.15">
      <c r="B13" s="55"/>
      <c r="C13" s="52" t="s">
        <v>114</v>
      </c>
      <c r="D13" s="26">
        <v>64</v>
      </c>
      <c r="E13" s="27">
        <v>1</v>
      </c>
      <c r="F13" s="27">
        <v>22</v>
      </c>
      <c r="G13" s="27">
        <v>11</v>
      </c>
      <c r="H13" s="27">
        <v>20</v>
      </c>
      <c r="I13" s="27">
        <v>10</v>
      </c>
      <c r="J13" s="28" t="s">
        <v>132</v>
      </c>
    </row>
    <row r="14" spans="1:10" ht="13.5" customHeight="1" x14ac:dyDescent="0.15">
      <c r="B14" s="55"/>
      <c r="C14" s="53"/>
      <c r="D14" s="23">
        <v>100</v>
      </c>
      <c r="E14" s="24">
        <v>1.6</v>
      </c>
      <c r="F14" s="24">
        <v>34.4</v>
      </c>
      <c r="G14" s="24">
        <v>17.2</v>
      </c>
      <c r="H14" s="24">
        <v>31.3</v>
      </c>
      <c r="I14" s="24">
        <v>15.6</v>
      </c>
      <c r="J14" s="25" t="s">
        <v>132</v>
      </c>
    </row>
    <row r="15" spans="1:10" ht="13.5" customHeight="1" x14ac:dyDescent="0.15">
      <c r="B15" s="55"/>
      <c r="C15" s="52" t="s">
        <v>115</v>
      </c>
      <c r="D15" s="26">
        <v>91</v>
      </c>
      <c r="E15" s="27" t="s">
        <v>132</v>
      </c>
      <c r="F15" s="27">
        <v>26</v>
      </c>
      <c r="G15" s="27">
        <v>22</v>
      </c>
      <c r="H15" s="27">
        <v>35</v>
      </c>
      <c r="I15" s="27">
        <v>6</v>
      </c>
      <c r="J15" s="28">
        <v>2</v>
      </c>
    </row>
    <row r="16" spans="1:10" ht="13.5" customHeight="1" x14ac:dyDescent="0.15">
      <c r="B16" s="55"/>
      <c r="C16" s="53"/>
      <c r="D16" s="23">
        <v>100</v>
      </c>
      <c r="E16" s="24" t="s">
        <v>132</v>
      </c>
      <c r="F16" s="24">
        <v>28.6</v>
      </c>
      <c r="G16" s="24">
        <v>24.2</v>
      </c>
      <c r="H16" s="24">
        <v>38.5</v>
      </c>
      <c r="I16" s="24">
        <v>6.6</v>
      </c>
      <c r="J16" s="25">
        <v>2.2000000000000002</v>
      </c>
    </row>
    <row r="17" spans="2:10" ht="13.5" customHeight="1" x14ac:dyDescent="0.15">
      <c r="B17" s="55"/>
      <c r="C17" s="52" t="s">
        <v>116</v>
      </c>
      <c r="D17" s="26">
        <v>98</v>
      </c>
      <c r="E17" s="27" t="s">
        <v>132</v>
      </c>
      <c r="F17" s="27">
        <v>34</v>
      </c>
      <c r="G17" s="27">
        <v>23</v>
      </c>
      <c r="H17" s="27">
        <v>21</v>
      </c>
      <c r="I17" s="27">
        <v>20</v>
      </c>
      <c r="J17" s="28" t="s">
        <v>132</v>
      </c>
    </row>
    <row r="18" spans="2:10" ht="13.5" customHeight="1" x14ac:dyDescent="0.15">
      <c r="B18" s="55"/>
      <c r="C18" s="53"/>
      <c r="D18" s="23">
        <v>100</v>
      </c>
      <c r="E18" s="24" t="s">
        <v>132</v>
      </c>
      <c r="F18" s="24">
        <v>34.700000000000003</v>
      </c>
      <c r="G18" s="24">
        <v>23.5</v>
      </c>
      <c r="H18" s="24">
        <v>21.4</v>
      </c>
      <c r="I18" s="24">
        <v>20.399999999999999</v>
      </c>
      <c r="J18" s="25" t="s">
        <v>132</v>
      </c>
    </row>
    <row r="19" spans="2:10" ht="13.5" customHeight="1" x14ac:dyDescent="0.15">
      <c r="B19" s="55"/>
      <c r="C19" s="52" t="s">
        <v>117</v>
      </c>
      <c r="D19" s="26">
        <v>114</v>
      </c>
      <c r="E19" s="27">
        <v>1</v>
      </c>
      <c r="F19" s="27">
        <v>29</v>
      </c>
      <c r="G19" s="27">
        <v>28</v>
      </c>
      <c r="H19" s="27">
        <v>32</v>
      </c>
      <c r="I19" s="27">
        <v>23</v>
      </c>
      <c r="J19" s="28">
        <v>1</v>
      </c>
    </row>
    <row r="20" spans="2:10" ht="13.5" customHeight="1" x14ac:dyDescent="0.15">
      <c r="B20" s="55"/>
      <c r="C20" s="53"/>
      <c r="D20" s="23">
        <v>100</v>
      </c>
      <c r="E20" s="24">
        <v>0.9</v>
      </c>
      <c r="F20" s="24">
        <v>25.4</v>
      </c>
      <c r="G20" s="24">
        <v>24.6</v>
      </c>
      <c r="H20" s="24">
        <v>28.1</v>
      </c>
      <c r="I20" s="24">
        <v>20.2</v>
      </c>
      <c r="J20" s="25">
        <v>0.9</v>
      </c>
    </row>
    <row r="21" spans="2:10" ht="13.5" customHeight="1" x14ac:dyDescent="0.15">
      <c r="B21" s="55"/>
      <c r="C21" s="52" t="s">
        <v>118</v>
      </c>
      <c r="D21" s="26">
        <v>138</v>
      </c>
      <c r="E21" s="27">
        <v>1</v>
      </c>
      <c r="F21" s="27">
        <v>33</v>
      </c>
      <c r="G21" s="27">
        <v>25</v>
      </c>
      <c r="H21" s="27">
        <v>44</v>
      </c>
      <c r="I21" s="27">
        <v>34</v>
      </c>
      <c r="J21" s="28">
        <v>1</v>
      </c>
    </row>
    <row r="22" spans="2:10" ht="13.5" customHeight="1" x14ac:dyDescent="0.15">
      <c r="B22" s="55"/>
      <c r="C22" s="53"/>
      <c r="D22" s="23">
        <v>100</v>
      </c>
      <c r="E22" s="24">
        <v>0.7</v>
      </c>
      <c r="F22" s="24">
        <v>23.9</v>
      </c>
      <c r="G22" s="24">
        <v>18.100000000000001</v>
      </c>
      <c r="H22" s="24">
        <v>31.9</v>
      </c>
      <c r="I22" s="24">
        <v>24.6</v>
      </c>
      <c r="J22" s="25">
        <v>0.7</v>
      </c>
    </row>
    <row r="23" spans="2:10" ht="13.5" customHeight="1" x14ac:dyDescent="0.15">
      <c r="B23" s="55"/>
      <c r="C23" s="52" t="s">
        <v>119</v>
      </c>
      <c r="D23" s="26">
        <v>148</v>
      </c>
      <c r="E23" s="27">
        <v>3</v>
      </c>
      <c r="F23" s="27">
        <v>31</v>
      </c>
      <c r="G23" s="27">
        <v>39</v>
      </c>
      <c r="H23" s="27">
        <v>50</v>
      </c>
      <c r="I23" s="27">
        <v>25</v>
      </c>
      <c r="J23" s="28" t="s">
        <v>132</v>
      </c>
    </row>
    <row r="24" spans="2:10" ht="13.5" customHeight="1" x14ac:dyDescent="0.15">
      <c r="B24" s="55"/>
      <c r="C24" s="53"/>
      <c r="D24" s="23">
        <v>100</v>
      </c>
      <c r="E24" s="24">
        <v>2</v>
      </c>
      <c r="F24" s="24">
        <v>20.9</v>
      </c>
      <c r="G24" s="24">
        <v>26.4</v>
      </c>
      <c r="H24" s="24">
        <v>33.799999999999997</v>
      </c>
      <c r="I24" s="24">
        <v>16.899999999999999</v>
      </c>
      <c r="J24" s="25" t="s">
        <v>132</v>
      </c>
    </row>
    <row r="25" spans="2:10" ht="13.5" customHeight="1" x14ac:dyDescent="0.15">
      <c r="B25" s="55"/>
      <c r="C25" s="52" t="s">
        <v>120</v>
      </c>
      <c r="D25" s="26">
        <v>179</v>
      </c>
      <c r="E25" s="27">
        <v>1</v>
      </c>
      <c r="F25" s="27">
        <v>32</v>
      </c>
      <c r="G25" s="27">
        <v>44</v>
      </c>
      <c r="H25" s="27">
        <v>71</v>
      </c>
      <c r="I25" s="27">
        <v>31</v>
      </c>
      <c r="J25" s="28" t="s">
        <v>132</v>
      </c>
    </row>
    <row r="26" spans="2:10" ht="13.5" customHeight="1" x14ac:dyDescent="0.15">
      <c r="B26" s="55"/>
      <c r="C26" s="53"/>
      <c r="D26" s="23">
        <v>100</v>
      </c>
      <c r="E26" s="24">
        <v>0.6</v>
      </c>
      <c r="F26" s="24">
        <v>17.899999999999999</v>
      </c>
      <c r="G26" s="24">
        <v>24.6</v>
      </c>
      <c r="H26" s="24">
        <v>39.700000000000003</v>
      </c>
      <c r="I26" s="24">
        <v>17.3</v>
      </c>
      <c r="J26" s="25" t="s">
        <v>132</v>
      </c>
    </row>
    <row r="27" spans="2:10" ht="13.5" customHeight="1" x14ac:dyDescent="0.15">
      <c r="B27" s="55"/>
      <c r="C27" s="52" t="s">
        <v>121</v>
      </c>
      <c r="D27" s="26">
        <v>330</v>
      </c>
      <c r="E27" s="27">
        <v>1</v>
      </c>
      <c r="F27" s="27">
        <v>64</v>
      </c>
      <c r="G27" s="27">
        <v>79</v>
      </c>
      <c r="H27" s="27">
        <v>125</v>
      </c>
      <c r="I27" s="27">
        <v>60</v>
      </c>
      <c r="J27" s="28">
        <v>1</v>
      </c>
    </row>
    <row r="28" spans="2:10" ht="13.5" customHeight="1" x14ac:dyDescent="0.15">
      <c r="B28" s="55"/>
      <c r="C28" s="53"/>
      <c r="D28" s="23">
        <v>100</v>
      </c>
      <c r="E28" s="24">
        <v>0.3</v>
      </c>
      <c r="F28" s="24">
        <v>19.399999999999999</v>
      </c>
      <c r="G28" s="24">
        <v>23.9</v>
      </c>
      <c r="H28" s="24">
        <v>37.9</v>
      </c>
      <c r="I28" s="24">
        <v>18.2</v>
      </c>
      <c r="J28" s="25">
        <v>0.3</v>
      </c>
    </row>
    <row r="29" spans="2:10" ht="13.5" customHeight="1" x14ac:dyDescent="0.15">
      <c r="B29" s="55"/>
      <c r="C29" s="52" t="s">
        <v>122</v>
      </c>
      <c r="D29" s="26">
        <v>286</v>
      </c>
      <c r="E29" s="27">
        <v>2</v>
      </c>
      <c r="F29" s="27">
        <v>39</v>
      </c>
      <c r="G29" s="27">
        <v>67</v>
      </c>
      <c r="H29" s="27">
        <v>149</v>
      </c>
      <c r="I29" s="27">
        <v>28</v>
      </c>
      <c r="J29" s="28">
        <v>1</v>
      </c>
    </row>
    <row r="30" spans="2:10" ht="13.5" customHeight="1" x14ac:dyDescent="0.15">
      <c r="B30" s="55"/>
      <c r="C30" s="53"/>
      <c r="D30" s="23">
        <v>100</v>
      </c>
      <c r="E30" s="24">
        <v>0.7</v>
      </c>
      <c r="F30" s="24">
        <v>13.6</v>
      </c>
      <c r="G30" s="24">
        <v>23.4</v>
      </c>
      <c r="H30" s="24">
        <v>52.1</v>
      </c>
      <c r="I30" s="24">
        <v>9.8000000000000007</v>
      </c>
      <c r="J30" s="25">
        <v>0.3</v>
      </c>
    </row>
    <row r="31" spans="2:10" ht="13.5" customHeight="1" x14ac:dyDescent="0.15">
      <c r="B31" s="55"/>
      <c r="C31" s="52" t="s">
        <v>123</v>
      </c>
      <c r="D31" s="26">
        <v>303</v>
      </c>
      <c r="E31" s="27">
        <v>1</v>
      </c>
      <c r="F31" s="27">
        <v>22</v>
      </c>
      <c r="G31" s="27">
        <v>61</v>
      </c>
      <c r="H31" s="27">
        <v>175</v>
      </c>
      <c r="I31" s="27">
        <v>42</v>
      </c>
      <c r="J31" s="28">
        <v>2</v>
      </c>
    </row>
    <row r="32" spans="2:10" ht="13.5" customHeight="1" x14ac:dyDescent="0.15">
      <c r="B32" s="55"/>
      <c r="C32" s="53"/>
      <c r="D32" s="23">
        <v>100</v>
      </c>
      <c r="E32" s="24">
        <v>0.3</v>
      </c>
      <c r="F32" s="24">
        <v>7.3</v>
      </c>
      <c r="G32" s="24">
        <v>20.100000000000001</v>
      </c>
      <c r="H32" s="24">
        <v>57.8</v>
      </c>
      <c r="I32" s="24">
        <v>13.9</v>
      </c>
      <c r="J32" s="25">
        <v>0.7</v>
      </c>
    </row>
    <row r="33" spans="2:10" ht="13.5" customHeight="1" x14ac:dyDescent="0.15">
      <c r="B33" s="55"/>
      <c r="C33" s="52" t="s">
        <v>124</v>
      </c>
      <c r="D33" s="26">
        <v>194</v>
      </c>
      <c r="E33" s="27" t="s">
        <v>132</v>
      </c>
      <c r="F33" s="27">
        <v>14</v>
      </c>
      <c r="G33" s="27">
        <v>31</v>
      </c>
      <c r="H33" s="27">
        <v>133</v>
      </c>
      <c r="I33" s="27">
        <v>13</v>
      </c>
      <c r="J33" s="28">
        <v>3</v>
      </c>
    </row>
    <row r="34" spans="2:10" ht="13.5" customHeight="1" x14ac:dyDescent="0.15">
      <c r="B34" s="55"/>
      <c r="C34" s="53"/>
      <c r="D34" s="23">
        <v>100</v>
      </c>
      <c r="E34" s="24" t="s">
        <v>132</v>
      </c>
      <c r="F34" s="24">
        <v>7.2</v>
      </c>
      <c r="G34" s="24">
        <v>16</v>
      </c>
      <c r="H34" s="24">
        <v>68.599999999999994</v>
      </c>
      <c r="I34" s="24">
        <v>6.7</v>
      </c>
      <c r="J34" s="25">
        <v>1.5</v>
      </c>
    </row>
    <row r="35" spans="2:10" ht="13.5" customHeight="1" x14ac:dyDescent="0.15">
      <c r="B35" s="55"/>
      <c r="C35" s="52" t="s">
        <v>125</v>
      </c>
      <c r="D35" s="26">
        <v>208</v>
      </c>
      <c r="E35" s="27" t="s">
        <v>132</v>
      </c>
      <c r="F35" s="27">
        <v>24</v>
      </c>
      <c r="G35" s="27">
        <v>35</v>
      </c>
      <c r="H35" s="27">
        <v>134</v>
      </c>
      <c r="I35" s="27">
        <v>15</v>
      </c>
      <c r="J35" s="28" t="s">
        <v>132</v>
      </c>
    </row>
    <row r="36" spans="2:10" ht="13.5" customHeight="1" x14ac:dyDescent="0.15">
      <c r="B36" s="55"/>
      <c r="C36" s="53"/>
      <c r="D36" s="23">
        <v>100</v>
      </c>
      <c r="E36" s="24" t="s">
        <v>132</v>
      </c>
      <c r="F36" s="24">
        <v>11.5</v>
      </c>
      <c r="G36" s="24">
        <v>16.8</v>
      </c>
      <c r="H36" s="24">
        <v>64.400000000000006</v>
      </c>
      <c r="I36" s="24">
        <v>7.2</v>
      </c>
      <c r="J36" s="25" t="s">
        <v>132</v>
      </c>
    </row>
    <row r="37" spans="2:10" ht="13.5" customHeight="1" x14ac:dyDescent="0.15">
      <c r="B37" s="55"/>
      <c r="C37" s="52" t="s">
        <v>126</v>
      </c>
      <c r="D37" s="26">
        <v>415</v>
      </c>
      <c r="E37" s="27">
        <v>1</v>
      </c>
      <c r="F37" s="27">
        <v>24</v>
      </c>
      <c r="G37" s="27">
        <v>36</v>
      </c>
      <c r="H37" s="27">
        <v>329</v>
      </c>
      <c r="I37" s="27">
        <v>22</v>
      </c>
      <c r="J37" s="28">
        <v>3</v>
      </c>
    </row>
    <row r="38" spans="2:10" ht="13.5" customHeight="1" x14ac:dyDescent="0.15">
      <c r="B38" s="55"/>
      <c r="C38" s="53"/>
      <c r="D38" s="23">
        <v>100</v>
      </c>
      <c r="E38" s="24">
        <v>0.2</v>
      </c>
      <c r="F38" s="24">
        <v>5.8</v>
      </c>
      <c r="G38" s="24">
        <v>8.6999999999999993</v>
      </c>
      <c r="H38" s="24">
        <v>79.3</v>
      </c>
      <c r="I38" s="24">
        <v>5.3</v>
      </c>
      <c r="J38" s="25">
        <v>0.7</v>
      </c>
    </row>
    <row r="39" spans="2:10" ht="13.5" customHeight="1" x14ac:dyDescent="0.15">
      <c r="B39" s="55"/>
      <c r="C39" s="52" t="s">
        <v>99</v>
      </c>
      <c r="D39" s="26">
        <v>60</v>
      </c>
      <c r="E39" s="27" t="s">
        <v>132</v>
      </c>
      <c r="F39" s="27">
        <v>9</v>
      </c>
      <c r="G39" s="27">
        <v>13</v>
      </c>
      <c r="H39" s="27">
        <v>25</v>
      </c>
      <c r="I39" s="27">
        <v>12</v>
      </c>
      <c r="J39" s="28">
        <v>1</v>
      </c>
    </row>
    <row r="40" spans="2:10" ht="13.5" customHeight="1" x14ac:dyDescent="0.15">
      <c r="B40" s="55"/>
      <c r="C40" s="53"/>
      <c r="D40" s="23">
        <v>100</v>
      </c>
      <c r="E40" s="24" t="s">
        <v>132</v>
      </c>
      <c r="F40" s="24">
        <v>15</v>
      </c>
      <c r="G40" s="24">
        <v>21.7</v>
      </c>
      <c r="H40" s="24">
        <v>41.7</v>
      </c>
      <c r="I40" s="24">
        <v>20</v>
      </c>
      <c r="J40" s="25">
        <v>1.7</v>
      </c>
    </row>
    <row r="41" spans="2:10" ht="13.5" customHeight="1" x14ac:dyDescent="0.15">
      <c r="B41" s="55"/>
      <c r="C41" s="52" t="s">
        <v>127</v>
      </c>
      <c r="D41" s="26">
        <v>151</v>
      </c>
      <c r="E41" s="27">
        <v>2</v>
      </c>
      <c r="F41" s="27">
        <v>62</v>
      </c>
      <c r="G41" s="27">
        <v>31</v>
      </c>
      <c r="H41" s="27">
        <v>38</v>
      </c>
      <c r="I41" s="27">
        <v>17</v>
      </c>
      <c r="J41" s="28">
        <v>1</v>
      </c>
    </row>
    <row r="42" spans="2:10" ht="13.5" customHeight="1" x14ac:dyDescent="0.15">
      <c r="B42" s="55"/>
      <c r="C42" s="53"/>
      <c r="D42" s="23">
        <v>100</v>
      </c>
      <c r="E42" s="24">
        <v>1.3</v>
      </c>
      <c r="F42" s="24">
        <v>41.1</v>
      </c>
      <c r="G42" s="24">
        <v>20.5</v>
      </c>
      <c r="H42" s="24">
        <v>25.2</v>
      </c>
      <c r="I42" s="24">
        <v>11.3</v>
      </c>
      <c r="J42" s="25">
        <v>0.7</v>
      </c>
    </row>
    <row r="43" spans="2:10" ht="13.5" customHeight="1" x14ac:dyDescent="0.15">
      <c r="B43" s="55"/>
      <c r="C43" s="52" t="s">
        <v>128</v>
      </c>
      <c r="D43" s="26">
        <v>441</v>
      </c>
      <c r="E43" s="27">
        <v>2</v>
      </c>
      <c r="F43" s="27">
        <v>122</v>
      </c>
      <c r="G43" s="27">
        <v>98</v>
      </c>
      <c r="H43" s="27">
        <v>132</v>
      </c>
      <c r="I43" s="27">
        <v>83</v>
      </c>
      <c r="J43" s="28">
        <v>4</v>
      </c>
    </row>
    <row r="44" spans="2:10" ht="13.5" customHeight="1" x14ac:dyDescent="0.15">
      <c r="B44" s="55"/>
      <c r="C44" s="53"/>
      <c r="D44" s="23">
        <v>100</v>
      </c>
      <c r="E44" s="24">
        <v>0.5</v>
      </c>
      <c r="F44" s="24">
        <v>27.7</v>
      </c>
      <c r="G44" s="24">
        <v>22.2</v>
      </c>
      <c r="H44" s="24">
        <v>29.9</v>
      </c>
      <c r="I44" s="24">
        <v>18.8</v>
      </c>
      <c r="J44" s="25">
        <v>0.9</v>
      </c>
    </row>
    <row r="45" spans="2:10" ht="13.5" customHeight="1" x14ac:dyDescent="0.15">
      <c r="B45" s="55"/>
      <c r="C45" s="52" t="s">
        <v>129</v>
      </c>
      <c r="D45" s="26">
        <v>657</v>
      </c>
      <c r="E45" s="27">
        <v>5</v>
      </c>
      <c r="F45" s="27">
        <v>127</v>
      </c>
      <c r="G45" s="27">
        <v>162</v>
      </c>
      <c r="H45" s="27">
        <v>246</v>
      </c>
      <c r="I45" s="27">
        <v>116</v>
      </c>
      <c r="J45" s="28">
        <v>1</v>
      </c>
    </row>
    <row r="46" spans="2:10" ht="13.5" customHeight="1" x14ac:dyDescent="0.15">
      <c r="B46" s="55"/>
      <c r="C46" s="53"/>
      <c r="D46" s="23">
        <v>100</v>
      </c>
      <c r="E46" s="24">
        <v>0.8</v>
      </c>
      <c r="F46" s="24">
        <v>19.3</v>
      </c>
      <c r="G46" s="24">
        <v>24.7</v>
      </c>
      <c r="H46" s="24">
        <v>37.4</v>
      </c>
      <c r="I46" s="24">
        <v>17.7</v>
      </c>
      <c r="J46" s="25">
        <v>0.2</v>
      </c>
    </row>
    <row r="47" spans="2:10" ht="13.5" customHeight="1" x14ac:dyDescent="0.15">
      <c r="B47" s="55"/>
      <c r="C47" s="52" t="s">
        <v>130</v>
      </c>
      <c r="D47" s="26">
        <v>589</v>
      </c>
      <c r="E47" s="27">
        <v>3</v>
      </c>
      <c r="F47" s="27">
        <v>61</v>
      </c>
      <c r="G47" s="27">
        <v>128</v>
      </c>
      <c r="H47" s="27">
        <v>324</v>
      </c>
      <c r="I47" s="27">
        <v>70</v>
      </c>
      <c r="J47" s="28">
        <v>3</v>
      </c>
    </row>
    <row r="48" spans="2:10" ht="13.5" customHeight="1" x14ac:dyDescent="0.15">
      <c r="B48" s="55"/>
      <c r="C48" s="53"/>
      <c r="D48" s="23">
        <v>100</v>
      </c>
      <c r="E48" s="24">
        <v>0.5</v>
      </c>
      <c r="F48" s="24">
        <v>10.4</v>
      </c>
      <c r="G48" s="24">
        <v>21.7</v>
      </c>
      <c r="H48" s="24">
        <v>55</v>
      </c>
      <c r="I48" s="24">
        <v>11.9</v>
      </c>
      <c r="J48" s="25">
        <v>0.5</v>
      </c>
    </row>
    <row r="49" spans="2:10" ht="13.5" customHeight="1" x14ac:dyDescent="0.15">
      <c r="B49" s="55"/>
      <c r="C49" s="52" t="s">
        <v>131</v>
      </c>
      <c r="D49" s="26">
        <v>817</v>
      </c>
      <c r="E49" s="27">
        <v>1</v>
      </c>
      <c r="F49" s="27">
        <v>62</v>
      </c>
      <c r="G49" s="27">
        <v>102</v>
      </c>
      <c r="H49" s="27">
        <v>596</v>
      </c>
      <c r="I49" s="27">
        <v>50</v>
      </c>
      <c r="J49" s="28">
        <v>6</v>
      </c>
    </row>
    <row r="50" spans="2:10" ht="13.5" customHeight="1" x14ac:dyDescent="0.15">
      <c r="B50" s="56"/>
      <c r="C50" s="51"/>
      <c r="D50" s="20">
        <v>100</v>
      </c>
      <c r="E50" s="21">
        <v>0.1</v>
      </c>
      <c r="F50" s="21">
        <v>7.6</v>
      </c>
      <c r="G50" s="21">
        <v>12.5</v>
      </c>
      <c r="H50" s="21">
        <v>72.900000000000006</v>
      </c>
      <c r="I50" s="21">
        <v>6.1</v>
      </c>
      <c r="J50" s="22">
        <v>0.7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J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1" ht="13.5" customHeight="1" x14ac:dyDescent="0.15">
      <c r="A1" s="13" t="str">
        <f>HYPERLINK("#目次!A"&amp;ROW(目次!$A$549),"[30]")</f>
        <v>[30]</v>
      </c>
    </row>
    <row r="2" spans="1:11" ht="13.5" customHeight="1" x14ac:dyDescent="0.15">
      <c r="B2" s="14" t="s">
        <v>323</v>
      </c>
    </row>
    <row r="3" spans="1:11" ht="20.25" customHeight="1" x14ac:dyDescent="0.15">
      <c r="B3" s="45"/>
      <c r="C3" s="46"/>
      <c r="D3" s="43" t="s">
        <v>95</v>
      </c>
      <c r="E3" s="40" t="s">
        <v>75</v>
      </c>
      <c r="F3" s="41"/>
      <c r="G3" s="41"/>
      <c r="H3" s="41"/>
      <c r="I3" s="41"/>
      <c r="J3" s="41"/>
      <c r="K3" s="42"/>
    </row>
    <row r="4" spans="1:11" ht="40.5" customHeight="1" x14ac:dyDescent="0.15">
      <c r="B4" s="47"/>
      <c r="C4" s="48"/>
      <c r="D4" s="44"/>
      <c r="E4" s="15" t="s">
        <v>324</v>
      </c>
      <c r="F4" s="15" t="s">
        <v>325</v>
      </c>
      <c r="G4" s="15" t="s">
        <v>326</v>
      </c>
      <c r="H4" s="15" t="s">
        <v>327</v>
      </c>
      <c r="I4" s="15" t="s">
        <v>109</v>
      </c>
      <c r="J4" s="15" t="s">
        <v>328</v>
      </c>
      <c r="K4" s="16" t="s">
        <v>99</v>
      </c>
    </row>
    <row r="5" spans="1:11" ht="13.5" customHeight="1" x14ac:dyDescent="0.15">
      <c r="B5" s="43" t="s">
        <v>95</v>
      </c>
      <c r="C5" s="49"/>
      <c r="D5" s="17">
        <v>2351</v>
      </c>
      <c r="E5" s="18">
        <v>1251</v>
      </c>
      <c r="F5" s="18">
        <v>670</v>
      </c>
      <c r="G5" s="18">
        <v>861</v>
      </c>
      <c r="H5" s="18">
        <v>289</v>
      </c>
      <c r="I5" s="18">
        <v>89</v>
      </c>
      <c r="J5" s="18">
        <v>86</v>
      </c>
      <c r="K5" s="19">
        <v>7</v>
      </c>
    </row>
    <row r="6" spans="1:11" ht="13.5" customHeight="1" x14ac:dyDescent="0.15">
      <c r="B6" s="57"/>
      <c r="C6" s="53"/>
      <c r="D6" s="23">
        <v>100</v>
      </c>
      <c r="E6" s="24">
        <v>53.2</v>
      </c>
      <c r="F6" s="24">
        <v>28.5</v>
      </c>
      <c r="G6" s="24">
        <v>36.6</v>
      </c>
      <c r="H6" s="24">
        <v>12.3</v>
      </c>
      <c r="I6" s="24">
        <v>3.8</v>
      </c>
      <c r="J6" s="24">
        <v>3.7</v>
      </c>
      <c r="K6" s="25">
        <v>0.3</v>
      </c>
    </row>
    <row r="7" spans="1:11" ht="13.5" customHeight="1" x14ac:dyDescent="0.15">
      <c r="B7" s="54" t="s">
        <v>3</v>
      </c>
      <c r="C7" s="52" t="s">
        <v>111</v>
      </c>
      <c r="D7" s="26">
        <v>7</v>
      </c>
      <c r="E7" s="27">
        <v>3</v>
      </c>
      <c r="F7" s="27">
        <v>1</v>
      </c>
      <c r="G7" s="27">
        <v>2</v>
      </c>
      <c r="H7" s="27">
        <v>2</v>
      </c>
      <c r="I7" s="27" t="s">
        <v>196</v>
      </c>
      <c r="J7" s="27">
        <v>1</v>
      </c>
      <c r="K7" s="28" t="s">
        <v>132</v>
      </c>
    </row>
    <row r="8" spans="1:11" ht="13.5" customHeight="1" x14ac:dyDescent="0.15">
      <c r="B8" s="55"/>
      <c r="C8" s="53"/>
      <c r="D8" s="23">
        <v>100</v>
      </c>
      <c r="E8" s="24">
        <v>42.9</v>
      </c>
      <c r="F8" s="24">
        <v>14.3</v>
      </c>
      <c r="G8" s="24">
        <v>28.6</v>
      </c>
      <c r="H8" s="24">
        <v>28.6</v>
      </c>
      <c r="I8" s="24" t="s">
        <v>132</v>
      </c>
      <c r="J8" s="24">
        <v>14.3</v>
      </c>
      <c r="K8" s="25" t="s">
        <v>132</v>
      </c>
    </row>
    <row r="9" spans="1:11" ht="13.5" customHeight="1" x14ac:dyDescent="0.15">
      <c r="B9" s="55"/>
      <c r="C9" s="52" t="s">
        <v>112</v>
      </c>
      <c r="D9" s="26">
        <v>22</v>
      </c>
      <c r="E9" s="27">
        <v>8</v>
      </c>
      <c r="F9" s="27">
        <v>4</v>
      </c>
      <c r="G9" s="27">
        <v>10</v>
      </c>
      <c r="H9" s="27">
        <v>7</v>
      </c>
      <c r="I9" s="27">
        <v>1</v>
      </c>
      <c r="J9" s="27">
        <v>1</v>
      </c>
      <c r="K9" s="28" t="s">
        <v>147</v>
      </c>
    </row>
    <row r="10" spans="1:11" ht="13.5" customHeight="1" x14ac:dyDescent="0.15">
      <c r="B10" s="55"/>
      <c r="C10" s="53"/>
      <c r="D10" s="23">
        <v>100</v>
      </c>
      <c r="E10" s="24">
        <v>36.4</v>
      </c>
      <c r="F10" s="24">
        <v>18.2</v>
      </c>
      <c r="G10" s="24">
        <v>45.5</v>
      </c>
      <c r="H10" s="24">
        <v>31.8</v>
      </c>
      <c r="I10" s="24">
        <v>4.5</v>
      </c>
      <c r="J10" s="24">
        <v>4.5</v>
      </c>
      <c r="K10" s="25" t="s">
        <v>132</v>
      </c>
    </row>
    <row r="11" spans="1:11" ht="13.5" customHeight="1" x14ac:dyDescent="0.15">
      <c r="B11" s="55"/>
      <c r="C11" s="52" t="s">
        <v>113</v>
      </c>
      <c r="D11" s="26">
        <v>50</v>
      </c>
      <c r="E11" s="27">
        <v>17</v>
      </c>
      <c r="F11" s="27">
        <v>13</v>
      </c>
      <c r="G11" s="27">
        <v>19</v>
      </c>
      <c r="H11" s="27">
        <v>16</v>
      </c>
      <c r="I11" s="27">
        <v>3</v>
      </c>
      <c r="J11" s="27">
        <v>2</v>
      </c>
      <c r="K11" s="28" t="s">
        <v>132</v>
      </c>
    </row>
    <row r="12" spans="1:11" ht="13.5" customHeight="1" x14ac:dyDescent="0.15">
      <c r="B12" s="55"/>
      <c r="C12" s="53"/>
      <c r="D12" s="23">
        <v>100</v>
      </c>
      <c r="E12" s="24">
        <v>34</v>
      </c>
      <c r="F12" s="24">
        <v>26</v>
      </c>
      <c r="G12" s="24">
        <v>38</v>
      </c>
      <c r="H12" s="24">
        <v>32</v>
      </c>
      <c r="I12" s="24">
        <v>6</v>
      </c>
      <c r="J12" s="24">
        <v>4</v>
      </c>
      <c r="K12" s="25" t="s">
        <v>132</v>
      </c>
    </row>
    <row r="13" spans="1:11" ht="13.5" customHeight="1" x14ac:dyDescent="0.15">
      <c r="B13" s="55"/>
      <c r="C13" s="52" t="s">
        <v>114</v>
      </c>
      <c r="D13" s="26">
        <v>54</v>
      </c>
      <c r="E13" s="27">
        <v>28</v>
      </c>
      <c r="F13" s="27">
        <v>14</v>
      </c>
      <c r="G13" s="27">
        <v>16</v>
      </c>
      <c r="H13" s="27">
        <v>11</v>
      </c>
      <c r="I13" s="27">
        <v>1</v>
      </c>
      <c r="J13" s="27">
        <v>2</v>
      </c>
      <c r="K13" s="28" t="s">
        <v>132</v>
      </c>
    </row>
    <row r="14" spans="1:11" ht="13.5" customHeight="1" x14ac:dyDescent="0.15">
      <c r="B14" s="55"/>
      <c r="C14" s="53"/>
      <c r="D14" s="23">
        <v>100</v>
      </c>
      <c r="E14" s="24">
        <v>51.9</v>
      </c>
      <c r="F14" s="24">
        <v>25.9</v>
      </c>
      <c r="G14" s="24">
        <v>29.6</v>
      </c>
      <c r="H14" s="24">
        <v>20.399999999999999</v>
      </c>
      <c r="I14" s="24">
        <v>1.9</v>
      </c>
      <c r="J14" s="24">
        <v>3.7</v>
      </c>
      <c r="K14" s="25" t="s">
        <v>132</v>
      </c>
    </row>
    <row r="15" spans="1:11" ht="13.5" customHeight="1" x14ac:dyDescent="0.15">
      <c r="B15" s="55"/>
      <c r="C15" s="52" t="s">
        <v>115</v>
      </c>
      <c r="D15" s="26">
        <v>83</v>
      </c>
      <c r="E15" s="27">
        <v>41</v>
      </c>
      <c r="F15" s="27">
        <v>10</v>
      </c>
      <c r="G15" s="27">
        <v>30</v>
      </c>
      <c r="H15" s="27">
        <v>15</v>
      </c>
      <c r="I15" s="27">
        <v>6</v>
      </c>
      <c r="J15" s="27">
        <v>3</v>
      </c>
      <c r="K15" s="28">
        <v>1</v>
      </c>
    </row>
    <row r="16" spans="1:11" ht="13.5" customHeight="1" x14ac:dyDescent="0.15">
      <c r="B16" s="55"/>
      <c r="C16" s="53"/>
      <c r="D16" s="23">
        <v>100</v>
      </c>
      <c r="E16" s="24">
        <v>49.4</v>
      </c>
      <c r="F16" s="24">
        <v>12</v>
      </c>
      <c r="G16" s="24">
        <v>36.1</v>
      </c>
      <c r="H16" s="24">
        <v>18.100000000000001</v>
      </c>
      <c r="I16" s="24">
        <v>7.2</v>
      </c>
      <c r="J16" s="24">
        <v>3.6</v>
      </c>
      <c r="K16" s="25">
        <v>1.2</v>
      </c>
    </row>
    <row r="17" spans="2:11" ht="13.5" customHeight="1" x14ac:dyDescent="0.15">
      <c r="B17" s="55"/>
      <c r="C17" s="52" t="s">
        <v>116</v>
      </c>
      <c r="D17" s="26">
        <v>78</v>
      </c>
      <c r="E17" s="27">
        <v>28</v>
      </c>
      <c r="F17" s="27">
        <v>18</v>
      </c>
      <c r="G17" s="27">
        <v>27</v>
      </c>
      <c r="H17" s="27">
        <v>23</v>
      </c>
      <c r="I17" s="27">
        <v>1</v>
      </c>
      <c r="J17" s="27">
        <v>5</v>
      </c>
      <c r="K17" s="28">
        <v>1</v>
      </c>
    </row>
    <row r="18" spans="2:11" ht="13.5" customHeight="1" x14ac:dyDescent="0.15">
      <c r="B18" s="55"/>
      <c r="C18" s="53"/>
      <c r="D18" s="23">
        <v>100</v>
      </c>
      <c r="E18" s="24">
        <v>35.9</v>
      </c>
      <c r="F18" s="24">
        <v>23.1</v>
      </c>
      <c r="G18" s="24">
        <v>34.6</v>
      </c>
      <c r="H18" s="24">
        <v>29.5</v>
      </c>
      <c r="I18" s="24">
        <v>1.3</v>
      </c>
      <c r="J18" s="24">
        <v>6.4</v>
      </c>
      <c r="K18" s="25">
        <v>1.3</v>
      </c>
    </row>
    <row r="19" spans="2:11" ht="13.5" customHeight="1" x14ac:dyDescent="0.15">
      <c r="B19" s="55"/>
      <c r="C19" s="52" t="s">
        <v>117</v>
      </c>
      <c r="D19" s="26">
        <v>90</v>
      </c>
      <c r="E19" s="27">
        <v>47</v>
      </c>
      <c r="F19" s="27">
        <v>23</v>
      </c>
      <c r="G19" s="27">
        <v>36</v>
      </c>
      <c r="H19" s="27">
        <v>21</v>
      </c>
      <c r="I19" s="27">
        <v>1</v>
      </c>
      <c r="J19" s="27">
        <v>1</v>
      </c>
      <c r="K19" s="28">
        <v>1</v>
      </c>
    </row>
    <row r="20" spans="2:11" ht="13.5" customHeight="1" x14ac:dyDescent="0.15">
      <c r="B20" s="55"/>
      <c r="C20" s="53"/>
      <c r="D20" s="23">
        <v>100</v>
      </c>
      <c r="E20" s="24">
        <v>52.2</v>
      </c>
      <c r="F20" s="24">
        <v>25.6</v>
      </c>
      <c r="G20" s="24">
        <v>40</v>
      </c>
      <c r="H20" s="24">
        <v>23.3</v>
      </c>
      <c r="I20" s="24">
        <v>1.1000000000000001</v>
      </c>
      <c r="J20" s="24">
        <v>1.1000000000000001</v>
      </c>
      <c r="K20" s="25">
        <v>1.1000000000000001</v>
      </c>
    </row>
    <row r="21" spans="2:11" ht="13.5" customHeight="1" x14ac:dyDescent="0.15">
      <c r="B21" s="55"/>
      <c r="C21" s="52" t="s">
        <v>118</v>
      </c>
      <c r="D21" s="26">
        <v>103</v>
      </c>
      <c r="E21" s="27">
        <v>39</v>
      </c>
      <c r="F21" s="27">
        <v>22</v>
      </c>
      <c r="G21" s="27">
        <v>33</v>
      </c>
      <c r="H21" s="27">
        <v>16</v>
      </c>
      <c r="I21" s="27">
        <v>7</v>
      </c>
      <c r="J21" s="27">
        <v>6</v>
      </c>
      <c r="K21" s="28">
        <v>1</v>
      </c>
    </row>
    <row r="22" spans="2:11" ht="13.5" customHeight="1" x14ac:dyDescent="0.15">
      <c r="B22" s="55"/>
      <c r="C22" s="53"/>
      <c r="D22" s="23">
        <v>100</v>
      </c>
      <c r="E22" s="24">
        <v>37.9</v>
      </c>
      <c r="F22" s="24">
        <v>21.4</v>
      </c>
      <c r="G22" s="24">
        <v>32</v>
      </c>
      <c r="H22" s="24">
        <v>15.5</v>
      </c>
      <c r="I22" s="24">
        <v>6.8</v>
      </c>
      <c r="J22" s="24">
        <v>5.8</v>
      </c>
      <c r="K22" s="25">
        <v>1</v>
      </c>
    </row>
    <row r="23" spans="2:11" ht="13.5" customHeight="1" x14ac:dyDescent="0.15">
      <c r="B23" s="55"/>
      <c r="C23" s="52" t="s">
        <v>119</v>
      </c>
      <c r="D23" s="26">
        <v>123</v>
      </c>
      <c r="E23" s="27">
        <v>56</v>
      </c>
      <c r="F23" s="27">
        <v>34</v>
      </c>
      <c r="G23" s="27">
        <v>52</v>
      </c>
      <c r="H23" s="27">
        <v>17</v>
      </c>
      <c r="I23" s="27">
        <v>2</v>
      </c>
      <c r="J23" s="27">
        <v>3</v>
      </c>
      <c r="K23" s="28" t="s">
        <v>132</v>
      </c>
    </row>
    <row r="24" spans="2:11" ht="13.5" customHeight="1" x14ac:dyDescent="0.15">
      <c r="B24" s="55"/>
      <c r="C24" s="53"/>
      <c r="D24" s="23">
        <v>100</v>
      </c>
      <c r="E24" s="24">
        <v>45.5</v>
      </c>
      <c r="F24" s="24">
        <v>27.6</v>
      </c>
      <c r="G24" s="24">
        <v>42.3</v>
      </c>
      <c r="H24" s="24">
        <v>13.8</v>
      </c>
      <c r="I24" s="24">
        <v>1.6</v>
      </c>
      <c r="J24" s="24">
        <v>2.4</v>
      </c>
      <c r="K24" s="25" t="s">
        <v>132</v>
      </c>
    </row>
    <row r="25" spans="2:11" ht="13.5" customHeight="1" x14ac:dyDescent="0.15">
      <c r="B25" s="55"/>
      <c r="C25" s="52" t="s">
        <v>120</v>
      </c>
      <c r="D25" s="26">
        <v>148</v>
      </c>
      <c r="E25" s="27">
        <v>84</v>
      </c>
      <c r="F25" s="27">
        <v>37</v>
      </c>
      <c r="G25" s="27">
        <v>48</v>
      </c>
      <c r="H25" s="27">
        <v>17</v>
      </c>
      <c r="I25" s="27">
        <v>7</v>
      </c>
      <c r="J25" s="27">
        <v>9</v>
      </c>
      <c r="K25" s="28" t="s">
        <v>132</v>
      </c>
    </row>
    <row r="26" spans="2:11" ht="13.5" customHeight="1" x14ac:dyDescent="0.15">
      <c r="B26" s="55"/>
      <c r="C26" s="53"/>
      <c r="D26" s="23">
        <v>100</v>
      </c>
      <c r="E26" s="24">
        <v>56.8</v>
      </c>
      <c r="F26" s="24">
        <v>25</v>
      </c>
      <c r="G26" s="24">
        <v>32.4</v>
      </c>
      <c r="H26" s="24">
        <v>11.5</v>
      </c>
      <c r="I26" s="24">
        <v>4.7</v>
      </c>
      <c r="J26" s="24">
        <v>6.1</v>
      </c>
      <c r="K26" s="25" t="s">
        <v>132</v>
      </c>
    </row>
    <row r="27" spans="2:11" ht="13.5" customHeight="1" x14ac:dyDescent="0.15">
      <c r="B27" s="55"/>
      <c r="C27" s="52" t="s">
        <v>121</v>
      </c>
      <c r="D27" s="26">
        <v>269</v>
      </c>
      <c r="E27" s="27">
        <v>142</v>
      </c>
      <c r="F27" s="27">
        <v>63</v>
      </c>
      <c r="G27" s="27">
        <v>86</v>
      </c>
      <c r="H27" s="27">
        <v>32</v>
      </c>
      <c r="I27" s="27">
        <v>11</v>
      </c>
      <c r="J27" s="27">
        <v>10</v>
      </c>
      <c r="K27" s="28">
        <v>1</v>
      </c>
    </row>
    <row r="28" spans="2:11" ht="13.5" customHeight="1" x14ac:dyDescent="0.15">
      <c r="B28" s="55"/>
      <c r="C28" s="53"/>
      <c r="D28" s="23">
        <v>100</v>
      </c>
      <c r="E28" s="24">
        <v>52.8</v>
      </c>
      <c r="F28" s="24">
        <v>23.4</v>
      </c>
      <c r="G28" s="24">
        <v>32</v>
      </c>
      <c r="H28" s="24">
        <v>11.9</v>
      </c>
      <c r="I28" s="24">
        <v>4.0999999999999996</v>
      </c>
      <c r="J28" s="24">
        <v>3.7</v>
      </c>
      <c r="K28" s="25">
        <v>0.4</v>
      </c>
    </row>
    <row r="29" spans="2:11" ht="13.5" customHeight="1" x14ac:dyDescent="0.15">
      <c r="B29" s="55"/>
      <c r="C29" s="52" t="s">
        <v>122</v>
      </c>
      <c r="D29" s="26">
        <v>257</v>
      </c>
      <c r="E29" s="27">
        <v>142</v>
      </c>
      <c r="F29" s="27">
        <v>75</v>
      </c>
      <c r="G29" s="27">
        <v>90</v>
      </c>
      <c r="H29" s="27">
        <v>29</v>
      </c>
      <c r="I29" s="27">
        <v>14</v>
      </c>
      <c r="J29" s="27">
        <v>7</v>
      </c>
      <c r="K29" s="28" t="s">
        <v>132</v>
      </c>
    </row>
    <row r="30" spans="2:11" ht="13.5" customHeight="1" x14ac:dyDescent="0.15">
      <c r="B30" s="55"/>
      <c r="C30" s="53"/>
      <c r="D30" s="23">
        <v>100</v>
      </c>
      <c r="E30" s="24">
        <v>55.3</v>
      </c>
      <c r="F30" s="24">
        <v>29.2</v>
      </c>
      <c r="G30" s="24">
        <v>35</v>
      </c>
      <c r="H30" s="24">
        <v>11.3</v>
      </c>
      <c r="I30" s="24">
        <v>5.4</v>
      </c>
      <c r="J30" s="24">
        <v>2.7</v>
      </c>
      <c r="K30" s="25" t="s">
        <v>132</v>
      </c>
    </row>
    <row r="31" spans="2:11" ht="13.5" customHeight="1" x14ac:dyDescent="0.15">
      <c r="B31" s="55"/>
      <c r="C31" s="52" t="s">
        <v>123</v>
      </c>
      <c r="D31" s="26">
        <v>259</v>
      </c>
      <c r="E31" s="27">
        <v>154</v>
      </c>
      <c r="F31" s="27">
        <v>83</v>
      </c>
      <c r="G31" s="27">
        <v>93</v>
      </c>
      <c r="H31" s="27">
        <v>13</v>
      </c>
      <c r="I31" s="27">
        <v>6</v>
      </c>
      <c r="J31" s="27">
        <v>11</v>
      </c>
      <c r="K31" s="28">
        <v>1</v>
      </c>
    </row>
    <row r="32" spans="2:11" ht="13.5" customHeight="1" x14ac:dyDescent="0.15">
      <c r="B32" s="55"/>
      <c r="C32" s="53"/>
      <c r="D32" s="23">
        <v>100</v>
      </c>
      <c r="E32" s="24">
        <v>59.5</v>
      </c>
      <c r="F32" s="24">
        <v>32</v>
      </c>
      <c r="G32" s="24">
        <v>35.9</v>
      </c>
      <c r="H32" s="24">
        <v>5</v>
      </c>
      <c r="I32" s="24">
        <v>2.2999999999999998</v>
      </c>
      <c r="J32" s="24">
        <v>4.2</v>
      </c>
      <c r="K32" s="25">
        <v>0.4</v>
      </c>
    </row>
    <row r="33" spans="2:11" ht="13.5" customHeight="1" x14ac:dyDescent="0.15">
      <c r="B33" s="55"/>
      <c r="C33" s="52" t="s">
        <v>124</v>
      </c>
      <c r="D33" s="26">
        <v>178</v>
      </c>
      <c r="E33" s="27">
        <v>94</v>
      </c>
      <c r="F33" s="27">
        <v>57</v>
      </c>
      <c r="G33" s="27">
        <v>82</v>
      </c>
      <c r="H33" s="27">
        <v>17</v>
      </c>
      <c r="I33" s="27">
        <v>12</v>
      </c>
      <c r="J33" s="27">
        <v>3</v>
      </c>
      <c r="K33" s="28">
        <v>1</v>
      </c>
    </row>
    <row r="34" spans="2:11" ht="13.5" customHeight="1" x14ac:dyDescent="0.15">
      <c r="B34" s="55"/>
      <c r="C34" s="53"/>
      <c r="D34" s="23">
        <v>100</v>
      </c>
      <c r="E34" s="24">
        <v>52.8</v>
      </c>
      <c r="F34" s="24">
        <v>32</v>
      </c>
      <c r="G34" s="24">
        <v>46.1</v>
      </c>
      <c r="H34" s="24">
        <v>9.6</v>
      </c>
      <c r="I34" s="24">
        <v>6.7</v>
      </c>
      <c r="J34" s="24">
        <v>1.7</v>
      </c>
      <c r="K34" s="25">
        <v>0.6</v>
      </c>
    </row>
    <row r="35" spans="2:11" ht="13.5" customHeight="1" x14ac:dyDescent="0.15">
      <c r="B35" s="55"/>
      <c r="C35" s="52" t="s">
        <v>125</v>
      </c>
      <c r="D35" s="26">
        <v>193</v>
      </c>
      <c r="E35" s="27">
        <v>111</v>
      </c>
      <c r="F35" s="27">
        <v>54</v>
      </c>
      <c r="G35" s="27">
        <v>71</v>
      </c>
      <c r="H35" s="27">
        <v>10</v>
      </c>
      <c r="I35" s="27">
        <v>5</v>
      </c>
      <c r="J35" s="27">
        <v>10</v>
      </c>
      <c r="K35" s="28" t="s">
        <v>132</v>
      </c>
    </row>
    <row r="36" spans="2:11" ht="13.5" customHeight="1" x14ac:dyDescent="0.15">
      <c r="B36" s="55"/>
      <c r="C36" s="53"/>
      <c r="D36" s="23">
        <v>100</v>
      </c>
      <c r="E36" s="24">
        <v>57.5</v>
      </c>
      <c r="F36" s="24">
        <v>28</v>
      </c>
      <c r="G36" s="24">
        <v>36.799999999999997</v>
      </c>
      <c r="H36" s="24">
        <v>5.2</v>
      </c>
      <c r="I36" s="24">
        <v>2.6</v>
      </c>
      <c r="J36" s="24">
        <v>5.2</v>
      </c>
      <c r="K36" s="25" t="s">
        <v>132</v>
      </c>
    </row>
    <row r="37" spans="2:11" ht="13.5" customHeight="1" x14ac:dyDescent="0.15">
      <c r="B37" s="55"/>
      <c r="C37" s="52" t="s">
        <v>126</v>
      </c>
      <c r="D37" s="26">
        <v>390</v>
      </c>
      <c r="E37" s="27">
        <v>228</v>
      </c>
      <c r="F37" s="27">
        <v>155</v>
      </c>
      <c r="G37" s="27">
        <v>150</v>
      </c>
      <c r="H37" s="27">
        <v>38</v>
      </c>
      <c r="I37" s="27">
        <v>12</v>
      </c>
      <c r="J37" s="27">
        <v>11</v>
      </c>
      <c r="K37" s="28" t="s">
        <v>132</v>
      </c>
    </row>
    <row r="38" spans="2:11" ht="13.5" customHeight="1" x14ac:dyDescent="0.15">
      <c r="B38" s="55"/>
      <c r="C38" s="53"/>
      <c r="D38" s="23">
        <v>100</v>
      </c>
      <c r="E38" s="24">
        <v>58.5</v>
      </c>
      <c r="F38" s="24">
        <v>39.700000000000003</v>
      </c>
      <c r="G38" s="24">
        <v>38.5</v>
      </c>
      <c r="H38" s="24">
        <v>9.6999999999999993</v>
      </c>
      <c r="I38" s="24">
        <v>3.1</v>
      </c>
      <c r="J38" s="24">
        <v>2.8</v>
      </c>
      <c r="K38" s="25" t="s">
        <v>132</v>
      </c>
    </row>
    <row r="39" spans="2:11" ht="13.5" customHeight="1" x14ac:dyDescent="0.15">
      <c r="B39" s="55"/>
      <c r="C39" s="52" t="s">
        <v>99</v>
      </c>
      <c r="D39" s="26">
        <v>47</v>
      </c>
      <c r="E39" s="27">
        <v>29</v>
      </c>
      <c r="F39" s="27">
        <v>7</v>
      </c>
      <c r="G39" s="27">
        <v>16</v>
      </c>
      <c r="H39" s="27">
        <v>5</v>
      </c>
      <c r="I39" s="27" t="s">
        <v>132</v>
      </c>
      <c r="J39" s="27">
        <v>1</v>
      </c>
      <c r="K39" s="28" t="s">
        <v>147</v>
      </c>
    </row>
    <row r="40" spans="2:11" ht="13.5" customHeight="1" x14ac:dyDescent="0.15">
      <c r="B40" s="55"/>
      <c r="C40" s="53"/>
      <c r="D40" s="23">
        <v>100</v>
      </c>
      <c r="E40" s="24">
        <v>61.7</v>
      </c>
      <c r="F40" s="24">
        <v>14.9</v>
      </c>
      <c r="G40" s="24">
        <v>34</v>
      </c>
      <c r="H40" s="24">
        <v>10.6</v>
      </c>
      <c r="I40" s="24" t="s">
        <v>132</v>
      </c>
      <c r="J40" s="24">
        <v>2.1</v>
      </c>
      <c r="K40" s="25" t="s">
        <v>132</v>
      </c>
    </row>
    <row r="41" spans="2:11" ht="13.5" customHeight="1" x14ac:dyDescent="0.15">
      <c r="B41" s="55"/>
      <c r="C41" s="52" t="s">
        <v>127</v>
      </c>
      <c r="D41" s="26">
        <v>133</v>
      </c>
      <c r="E41" s="27">
        <v>56</v>
      </c>
      <c r="F41" s="27">
        <v>32</v>
      </c>
      <c r="G41" s="27">
        <v>47</v>
      </c>
      <c r="H41" s="27">
        <v>36</v>
      </c>
      <c r="I41" s="27">
        <v>5</v>
      </c>
      <c r="J41" s="27">
        <v>6</v>
      </c>
      <c r="K41" s="28" t="s">
        <v>147</v>
      </c>
    </row>
    <row r="42" spans="2:11" ht="13.5" customHeight="1" x14ac:dyDescent="0.15">
      <c r="B42" s="55"/>
      <c r="C42" s="53"/>
      <c r="D42" s="23">
        <v>100</v>
      </c>
      <c r="E42" s="24">
        <v>42.1</v>
      </c>
      <c r="F42" s="24">
        <v>24.1</v>
      </c>
      <c r="G42" s="24">
        <v>35.299999999999997</v>
      </c>
      <c r="H42" s="24">
        <v>27.1</v>
      </c>
      <c r="I42" s="24">
        <v>3.8</v>
      </c>
      <c r="J42" s="24">
        <v>4.5</v>
      </c>
      <c r="K42" s="25" t="s">
        <v>132</v>
      </c>
    </row>
    <row r="43" spans="2:11" ht="13.5" customHeight="1" x14ac:dyDescent="0.15">
      <c r="B43" s="55"/>
      <c r="C43" s="52" t="s">
        <v>128</v>
      </c>
      <c r="D43" s="26">
        <v>354</v>
      </c>
      <c r="E43" s="27">
        <v>155</v>
      </c>
      <c r="F43" s="27">
        <v>73</v>
      </c>
      <c r="G43" s="27">
        <v>126</v>
      </c>
      <c r="H43" s="27">
        <v>75</v>
      </c>
      <c r="I43" s="27">
        <v>15</v>
      </c>
      <c r="J43" s="27">
        <v>15</v>
      </c>
      <c r="K43" s="28">
        <v>4</v>
      </c>
    </row>
    <row r="44" spans="2:11" ht="13.5" customHeight="1" x14ac:dyDescent="0.15">
      <c r="B44" s="55"/>
      <c r="C44" s="53"/>
      <c r="D44" s="23">
        <v>100</v>
      </c>
      <c r="E44" s="24">
        <v>43.8</v>
      </c>
      <c r="F44" s="24">
        <v>20.6</v>
      </c>
      <c r="G44" s="24">
        <v>35.6</v>
      </c>
      <c r="H44" s="24">
        <v>21.2</v>
      </c>
      <c r="I44" s="24">
        <v>4.2</v>
      </c>
      <c r="J44" s="24">
        <v>4.2</v>
      </c>
      <c r="K44" s="25">
        <v>1.1000000000000001</v>
      </c>
    </row>
    <row r="45" spans="2:11" ht="13.5" customHeight="1" x14ac:dyDescent="0.15">
      <c r="B45" s="55"/>
      <c r="C45" s="52" t="s">
        <v>129</v>
      </c>
      <c r="D45" s="26">
        <v>540</v>
      </c>
      <c r="E45" s="27">
        <v>282</v>
      </c>
      <c r="F45" s="27">
        <v>134</v>
      </c>
      <c r="G45" s="27">
        <v>186</v>
      </c>
      <c r="H45" s="27">
        <v>66</v>
      </c>
      <c r="I45" s="27">
        <v>20</v>
      </c>
      <c r="J45" s="27">
        <v>22</v>
      </c>
      <c r="K45" s="28">
        <v>1</v>
      </c>
    </row>
    <row r="46" spans="2:11" ht="13.5" customHeight="1" x14ac:dyDescent="0.15">
      <c r="B46" s="55"/>
      <c r="C46" s="53"/>
      <c r="D46" s="23">
        <v>100</v>
      </c>
      <c r="E46" s="24">
        <v>52.2</v>
      </c>
      <c r="F46" s="24">
        <v>24.8</v>
      </c>
      <c r="G46" s="24">
        <v>34.4</v>
      </c>
      <c r="H46" s="24">
        <v>12.2</v>
      </c>
      <c r="I46" s="24">
        <v>3.7</v>
      </c>
      <c r="J46" s="24">
        <v>4.0999999999999996</v>
      </c>
      <c r="K46" s="25">
        <v>0.2</v>
      </c>
    </row>
    <row r="47" spans="2:11" ht="13.5" customHeight="1" x14ac:dyDescent="0.15">
      <c r="B47" s="55"/>
      <c r="C47" s="52" t="s">
        <v>130</v>
      </c>
      <c r="D47" s="26">
        <v>516</v>
      </c>
      <c r="E47" s="27">
        <v>296</v>
      </c>
      <c r="F47" s="27">
        <v>158</v>
      </c>
      <c r="G47" s="27">
        <v>183</v>
      </c>
      <c r="H47" s="27">
        <v>42</v>
      </c>
      <c r="I47" s="27">
        <v>20</v>
      </c>
      <c r="J47" s="27">
        <v>18</v>
      </c>
      <c r="K47" s="28">
        <v>1</v>
      </c>
    </row>
    <row r="48" spans="2:11" ht="13.5" customHeight="1" x14ac:dyDescent="0.15">
      <c r="B48" s="55"/>
      <c r="C48" s="53"/>
      <c r="D48" s="23">
        <v>100</v>
      </c>
      <c r="E48" s="24">
        <v>57.4</v>
      </c>
      <c r="F48" s="24">
        <v>30.6</v>
      </c>
      <c r="G48" s="24">
        <v>35.5</v>
      </c>
      <c r="H48" s="24">
        <v>8.1</v>
      </c>
      <c r="I48" s="24">
        <v>3.9</v>
      </c>
      <c r="J48" s="24">
        <v>3.5</v>
      </c>
      <c r="K48" s="25">
        <v>0.2</v>
      </c>
    </row>
    <row r="49" spans="2:11" ht="13.5" customHeight="1" x14ac:dyDescent="0.15">
      <c r="B49" s="55"/>
      <c r="C49" s="52" t="s">
        <v>131</v>
      </c>
      <c r="D49" s="26">
        <v>761</v>
      </c>
      <c r="E49" s="27">
        <v>433</v>
      </c>
      <c r="F49" s="27">
        <v>266</v>
      </c>
      <c r="G49" s="27">
        <v>303</v>
      </c>
      <c r="H49" s="27">
        <v>65</v>
      </c>
      <c r="I49" s="27">
        <v>29</v>
      </c>
      <c r="J49" s="27">
        <v>24</v>
      </c>
      <c r="K49" s="28">
        <v>1</v>
      </c>
    </row>
    <row r="50" spans="2:11" ht="13.5" customHeight="1" x14ac:dyDescent="0.15">
      <c r="B50" s="56"/>
      <c r="C50" s="51"/>
      <c r="D50" s="20">
        <v>100</v>
      </c>
      <c r="E50" s="21">
        <v>56.9</v>
      </c>
      <c r="F50" s="21">
        <v>35</v>
      </c>
      <c r="G50" s="21">
        <v>39.799999999999997</v>
      </c>
      <c r="H50" s="21">
        <v>8.5</v>
      </c>
      <c r="I50" s="21">
        <v>3.8</v>
      </c>
      <c r="J50" s="21">
        <v>3.2</v>
      </c>
      <c r="K50" s="22">
        <v>0.1</v>
      </c>
    </row>
  </sheetData>
  <mergeCells count="27">
    <mergeCell ref="C47:C48"/>
    <mergeCell ref="C37:C38"/>
    <mergeCell ref="C39:C40"/>
    <mergeCell ref="C41:C42"/>
    <mergeCell ref="C43:C44"/>
    <mergeCell ref="C45:C46"/>
    <mergeCell ref="C27:C28"/>
    <mergeCell ref="C29:C30"/>
    <mergeCell ref="C31:C32"/>
    <mergeCell ref="C33:C34"/>
    <mergeCell ref="C35:C36"/>
    <mergeCell ref="C25:C26"/>
    <mergeCell ref="E3:K3"/>
    <mergeCell ref="D3:D4"/>
    <mergeCell ref="B7:B50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49:C50"/>
  </mergeCells>
  <phoneticPr fontId="2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8" ht="13.5" customHeight="1" x14ac:dyDescent="0.15">
      <c r="A1" s="13" t="str">
        <f>HYPERLINK("#目次!A"&amp;ROW(目次!$A$550),"[31]")</f>
        <v>[31]</v>
      </c>
    </row>
    <row r="2" spans="1:18" ht="13.5" customHeight="1" x14ac:dyDescent="0.15">
      <c r="B2" s="14" t="s">
        <v>329</v>
      </c>
    </row>
    <row r="3" spans="1:18" ht="24" customHeight="1" x14ac:dyDescent="0.15">
      <c r="B3" s="45"/>
      <c r="C3" s="46"/>
      <c r="D3" s="43" t="s">
        <v>95</v>
      </c>
      <c r="E3" s="40" t="s">
        <v>76</v>
      </c>
      <c r="F3" s="41"/>
      <c r="G3" s="41"/>
      <c r="H3" s="58"/>
      <c r="I3" s="43" t="s">
        <v>95</v>
      </c>
      <c r="J3" s="40" t="s">
        <v>77</v>
      </c>
      <c r="K3" s="41"/>
      <c r="L3" s="41"/>
      <c r="M3" s="58"/>
      <c r="N3" s="43" t="s">
        <v>95</v>
      </c>
      <c r="O3" s="40" t="s">
        <v>78</v>
      </c>
      <c r="P3" s="41"/>
      <c r="Q3" s="41"/>
      <c r="R3" s="42"/>
    </row>
    <row r="4" spans="1:18" ht="40.5" customHeight="1" x14ac:dyDescent="0.15">
      <c r="B4" s="47"/>
      <c r="C4" s="48"/>
      <c r="D4" s="44"/>
      <c r="E4" s="15" t="s">
        <v>330</v>
      </c>
      <c r="F4" s="15" t="s">
        <v>331</v>
      </c>
      <c r="G4" s="15" t="s">
        <v>332</v>
      </c>
      <c r="H4" s="29" t="s">
        <v>99</v>
      </c>
      <c r="I4" s="44"/>
      <c r="J4" s="15" t="s">
        <v>330</v>
      </c>
      <c r="K4" s="15" t="s">
        <v>331</v>
      </c>
      <c r="L4" s="15" t="s">
        <v>332</v>
      </c>
      <c r="M4" s="29" t="s">
        <v>99</v>
      </c>
      <c r="N4" s="44"/>
      <c r="O4" s="15" t="s">
        <v>330</v>
      </c>
      <c r="P4" s="15" t="s">
        <v>331</v>
      </c>
      <c r="Q4" s="15" t="s">
        <v>332</v>
      </c>
      <c r="R4" s="16" t="s">
        <v>99</v>
      </c>
    </row>
    <row r="5" spans="1:18" ht="13.5" customHeight="1" x14ac:dyDescent="0.15">
      <c r="B5" s="43" t="s">
        <v>95</v>
      </c>
      <c r="C5" s="49"/>
      <c r="D5" s="17">
        <v>2715</v>
      </c>
      <c r="E5" s="18">
        <v>2508</v>
      </c>
      <c r="F5" s="18">
        <v>107</v>
      </c>
      <c r="G5" s="18">
        <v>80</v>
      </c>
      <c r="H5" s="30">
        <v>20</v>
      </c>
      <c r="I5" s="17">
        <v>2715</v>
      </c>
      <c r="J5" s="18">
        <v>2463</v>
      </c>
      <c r="K5" s="18">
        <v>136</v>
      </c>
      <c r="L5" s="18">
        <v>88</v>
      </c>
      <c r="M5" s="30">
        <v>28</v>
      </c>
      <c r="N5" s="17">
        <v>2715</v>
      </c>
      <c r="O5" s="18">
        <v>1805</v>
      </c>
      <c r="P5" s="18">
        <v>361</v>
      </c>
      <c r="Q5" s="18">
        <v>511</v>
      </c>
      <c r="R5" s="19">
        <v>38</v>
      </c>
    </row>
    <row r="6" spans="1:18" ht="13.5" customHeight="1" x14ac:dyDescent="0.15">
      <c r="B6" s="57"/>
      <c r="C6" s="53"/>
      <c r="D6" s="23">
        <v>100</v>
      </c>
      <c r="E6" s="24">
        <v>92.4</v>
      </c>
      <c r="F6" s="24">
        <v>3.9</v>
      </c>
      <c r="G6" s="24">
        <v>2.9</v>
      </c>
      <c r="H6" s="31">
        <v>0.7</v>
      </c>
      <c r="I6" s="23">
        <v>100</v>
      </c>
      <c r="J6" s="24">
        <v>90.7</v>
      </c>
      <c r="K6" s="24">
        <v>5</v>
      </c>
      <c r="L6" s="24">
        <v>3.2</v>
      </c>
      <c r="M6" s="31">
        <v>1</v>
      </c>
      <c r="N6" s="23">
        <v>100</v>
      </c>
      <c r="O6" s="24">
        <v>66.5</v>
      </c>
      <c r="P6" s="24">
        <v>13.3</v>
      </c>
      <c r="Q6" s="24">
        <v>18.8</v>
      </c>
      <c r="R6" s="25">
        <v>1.4</v>
      </c>
    </row>
    <row r="7" spans="1:18" ht="13.5" customHeight="1" x14ac:dyDescent="0.15">
      <c r="B7" s="54" t="s">
        <v>3</v>
      </c>
      <c r="C7" s="52" t="s">
        <v>111</v>
      </c>
      <c r="D7" s="26">
        <v>8</v>
      </c>
      <c r="E7" s="27">
        <v>8</v>
      </c>
      <c r="F7" s="27" t="s">
        <v>132</v>
      </c>
      <c r="G7" s="27" t="s">
        <v>132</v>
      </c>
      <c r="H7" s="32" t="s">
        <v>132</v>
      </c>
      <c r="I7" s="26">
        <v>8</v>
      </c>
      <c r="J7" s="27">
        <v>8</v>
      </c>
      <c r="K7" s="27" t="s">
        <v>132</v>
      </c>
      <c r="L7" s="27" t="s">
        <v>132</v>
      </c>
      <c r="M7" s="32" t="s">
        <v>132</v>
      </c>
      <c r="N7" s="26">
        <v>8</v>
      </c>
      <c r="O7" s="27">
        <v>5</v>
      </c>
      <c r="P7" s="27">
        <v>2</v>
      </c>
      <c r="Q7" s="27">
        <v>1</v>
      </c>
      <c r="R7" s="28" t="s">
        <v>132</v>
      </c>
    </row>
    <row r="8" spans="1:18" ht="13.5" customHeight="1" x14ac:dyDescent="0.15">
      <c r="B8" s="55"/>
      <c r="C8" s="53"/>
      <c r="D8" s="23">
        <v>100</v>
      </c>
      <c r="E8" s="24">
        <v>100</v>
      </c>
      <c r="F8" s="24" t="s">
        <v>132</v>
      </c>
      <c r="G8" s="24" t="s">
        <v>132</v>
      </c>
      <c r="H8" s="31" t="s">
        <v>132</v>
      </c>
      <c r="I8" s="23">
        <v>100</v>
      </c>
      <c r="J8" s="24">
        <v>100</v>
      </c>
      <c r="K8" s="24" t="s">
        <v>132</v>
      </c>
      <c r="L8" s="24" t="s">
        <v>132</v>
      </c>
      <c r="M8" s="31" t="s">
        <v>132</v>
      </c>
      <c r="N8" s="23">
        <v>100</v>
      </c>
      <c r="O8" s="24">
        <v>62.5</v>
      </c>
      <c r="P8" s="24">
        <v>25</v>
      </c>
      <c r="Q8" s="24">
        <v>12.5</v>
      </c>
      <c r="R8" s="25" t="s">
        <v>132</v>
      </c>
    </row>
    <row r="9" spans="1:18" ht="13.5" customHeight="1" x14ac:dyDescent="0.15">
      <c r="B9" s="55"/>
      <c r="C9" s="52" t="s">
        <v>112</v>
      </c>
      <c r="D9" s="26">
        <v>27</v>
      </c>
      <c r="E9" s="27">
        <v>25</v>
      </c>
      <c r="F9" s="27" t="s">
        <v>132</v>
      </c>
      <c r="G9" s="27">
        <v>2</v>
      </c>
      <c r="H9" s="32" t="s">
        <v>196</v>
      </c>
      <c r="I9" s="26">
        <v>27</v>
      </c>
      <c r="J9" s="27">
        <v>23</v>
      </c>
      <c r="K9" s="27">
        <v>2</v>
      </c>
      <c r="L9" s="27">
        <v>2</v>
      </c>
      <c r="M9" s="32" t="s">
        <v>132</v>
      </c>
      <c r="N9" s="26">
        <v>27</v>
      </c>
      <c r="O9" s="27">
        <v>12</v>
      </c>
      <c r="P9" s="27">
        <v>8</v>
      </c>
      <c r="Q9" s="27">
        <v>7</v>
      </c>
      <c r="R9" s="28" t="s">
        <v>132</v>
      </c>
    </row>
    <row r="10" spans="1:18" ht="13.5" customHeight="1" x14ac:dyDescent="0.15">
      <c r="B10" s="55"/>
      <c r="C10" s="53"/>
      <c r="D10" s="23">
        <v>100</v>
      </c>
      <c r="E10" s="24">
        <v>92.6</v>
      </c>
      <c r="F10" s="24" t="s">
        <v>132</v>
      </c>
      <c r="G10" s="24">
        <v>7.4</v>
      </c>
      <c r="H10" s="31" t="s">
        <v>132</v>
      </c>
      <c r="I10" s="23">
        <v>100</v>
      </c>
      <c r="J10" s="24">
        <v>85.2</v>
      </c>
      <c r="K10" s="24">
        <v>7.4</v>
      </c>
      <c r="L10" s="24">
        <v>7.4</v>
      </c>
      <c r="M10" s="31" t="s">
        <v>132</v>
      </c>
      <c r="N10" s="23">
        <v>100</v>
      </c>
      <c r="O10" s="24">
        <v>44.4</v>
      </c>
      <c r="P10" s="24">
        <v>29.6</v>
      </c>
      <c r="Q10" s="24">
        <v>25.9</v>
      </c>
      <c r="R10" s="25" t="s">
        <v>132</v>
      </c>
    </row>
    <row r="11" spans="1:18" ht="13.5" customHeight="1" x14ac:dyDescent="0.15">
      <c r="B11" s="55"/>
      <c r="C11" s="52" t="s">
        <v>113</v>
      </c>
      <c r="D11" s="26">
        <v>52</v>
      </c>
      <c r="E11" s="27">
        <v>43</v>
      </c>
      <c r="F11" s="27">
        <v>7</v>
      </c>
      <c r="G11" s="27">
        <v>2</v>
      </c>
      <c r="H11" s="32" t="s">
        <v>132</v>
      </c>
      <c r="I11" s="26">
        <v>52</v>
      </c>
      <c r="J11" s="27">
        <v>41</v>
      </c>
      <c r="K11" s="27">
        <v>9</v>
      </c>
      <c r="L11" s="27">
        <v>2</v>
      </c>
      <c r="M11" s="32" t="s">
        <v>132</v>
      </c>
      <c r="N11" s="26">
        <v>52</v>
      </c>
      <c r="O11" s="27">
        <v>25</v>
      </c>
      <c r="P11" s="27">
        <v>21</v>
      </c>
      <c r="Q11" s="27">
        <v>6</v>
      </c>
      <c r="R11" s="28" t="s">
        <v>132</v>
      </c>
    </row>
    <row r="12" spans="1:18" ht="13.5" customHeight="1" x14ac:dyDescent="0.15">
      <c r="B12" s="55"/>
      <c r="C12" s="53"/>
      <c r="D12" s="23">
        <v>100</v>
      </c>
      <c r="E12" s="24">
        <v>82.7</v>
      </c>
      <c r="F12" s="24">
        <v>13.5</v>
      </c>
      <c r="G12" s="24">
        <v>3.8</v>
      </c>
      <c r="H12" s="31" t="s">
        <v>132</v>
      </c>
      <c r="I12" s="23">
        <v>100</v>
      </c>
      <c r="J12" s="24">
        <v>78.8</v>
      </c>
      <c r="K12" s="24">
        <v>17.3</v>
      </c>
      <c r="L12" s="24">
        <v>3.8</v>
      </c>
      <c r="M12" s="31" t="s">
        <v>132</v>
      </c>
      <c r="N12" s="23">
        <v>100</v>
      </c>
      <c r="O12" s="24">
        <v>48.1</v>
      </c>
      <c r="P12" s="24">
        <v>40.4</v>
      </c>
      <c r="Q12" s="24">
        <v>11.5</v>
      </c>
      <c r="R12" s="25" t="s">
        <v>132</v>
      </c>
    </row>
    <row r="13" spans="1:18" ht="13.5" customHeight="1" x14ac:dyDescent="0.15">
      <c r="B13" s="55"/>
      <c r="C13" s="52" t="s">
        <v>114</v>
      </c>
      <c r="D13" s="26">
        <v>64</v>
      </c>
      <c r="E13" s="27">
        <v>56</v>
      </c>
      <c r="F13" s="27">
        <v>3</v>
      </c>
      <c r="G13" s="27">
        <v>5</v>
      </c>
      <c r="H13" s="32" t="s">
        <v>132</v>
      </c>
      <c r="I13" s="26">
        <v>64</v>
      </c>
      <c r="J13" s="27">
        <v>57</v>
      </c>
      <c r="K13" s="27">
        <v>2</v>
      </c>
      <c r="L13" s="27">
        <v>5</v>
      </c>
      <c r="M13" s="32" t="s">
        <v>132</v>
      </c>
      <c r="N13" s="26">
        <v>64</v>
      </c>
      <c r="O13" s="27">
        <v>34</v>
      </c>
      <c r="P13" s="27">
        <v>18</v>
      </c>
      <c r="Q13" s="27">
        <v>12</v>
      </c>
      <c r="R13" s="28" t="s">
        <v>132</v>
      </c>
    </row>
    <row r="14" spans="1:18" ht="13.5" customHeight="1" x14ac:dyDescent="0.15">
      <c r="B14" s="55"/>
      <c r="C14" s="53"/>
      <c r="D14" s="23">
        <v>100</v>
      </c>
      <c r="E14" s="24">
        <v>87.5</v>
      </c>
      <c r="F14" s="24">
        <v>4.7</v>
      </c>
      <c r="G14" s="24">
        <v>7.8</v>
      </c>
      <c r="H14" s="31" t="s">
        <v>132</v>
      </c>
      <c r="I14" s="23">
        <v>100</v>
      </c>
      <c r="J14" s="24">
        <v>89.1</v>
      </c>
      <c r="K14" s="24">
        <v>3.1</v>
      </c>
      <c r="L14" s="24">
        <v>7.8</v>
      </c>
      <c r="M14" s="31" t="s">
        <v>132</v>
      </c>
      <c r="N14" s="23">
        <v>100</v>
      </c>
      <c r="O14" s="24">
        <v>53.1</v>
      </c>
      <c r="P14" s="24">
        <v>28.1</v>
      </c>
      <c r="Q14" s="24">
        <v>18.8</v>
      </c>
      <c r="R14" s="25" t="s">
        <v>132</v>
      </c>
    </row>
    <row r="15" spans="1:18" ht="13.5" customHeight="1" x14ac:dyDescent="0.15">
      <c r="B15" s="55"/>
      <c r="C15" s="52" t="s">
        <v>115</v>
      </c>
      <c r="D15" s="26">
        <v>91</v>
      </c>
      <c r="E15" s="27">
        <v>78</v>
      </c>
      <c r="F15" s="27">
        <v>7</v>
      </c>
      <c r="G15" s="27">
        <v>5</v>
      </c>
      <c r="H15" s="32">
        <v>1</v>
      </c>
      <c r="I15" s="26">
        <v>91</v>
      </c>
      <c r="J15" s="27">
        <v>75</v>
      </c>
      <c r="K15" s="27">
        <v>10</v>
      </c>
      <c r="L15" s="27">
        <v>5</v>
      </c>
      <c r="M15" s="32">
        <v>1</v>
      </c>
      <c r="N15" s="26">
        <v>91</v>
      </c>
      <c r="O15" s="27">
        <v>51</v>
      </c>
      <c r="P15" s="27">
        <v>26</v>
      </c>
      <c r="Q15" s="27">
        <v>11</v>
      </c>
      <c r="R15" s="28">
        <v>3</v>
      </c>
    </row>
    <row r="16" spans="1:18" ht="13.5" customHeight="1" x14ac:dyDescent="0.15">
      <c r="B16" s="55"/>
      <c r="C16" s="53"/>
      <c r="D16" s="23">
        <v>100</v>
      </c>
      <c r="E16" s="24">
        <v>85.7</v>
      </c>
      <c r="F16" s="24">
        <v>7.7</v>
      </c>
      <c r="G16" s="24">
        <v>5.5</v>
      </c>
      <c r="H16" s="31">
        <v>1.1000000000000001</v>
      </c>
      <c r="I16" s="23">
        <v>100</v>
      </c>
      <c r="J16" s="24">
        <v>82.4</v>
      </c>
      <c r="K16" s="24">
        <v>11</v>
      </c>
      <c r="L16" s="24">
        <v>5.5</v>
      </c>
      <c r="M16" s="31">
        <v>1.1000000000000001</v>
      </c>
      <c r="N16" s="23">
        <v>100</v>
      </c>
      <c r="O16" s="24">
        <v>56</v>
      </c>
      <c r="P16" s="24">
        <v>28.6</v>
      </c>
      <c r="Q16" s="24">
        <v>12.1</v>
      </c>
      <c r="R16" s="25">
        <v>3.3</v>
      </c>
    </row>
    <row r="17" spans="2:18" ht="13.5" customHeight="1" x14ac:dyDescent="0.15">
      <c r="B17" s="55"/>
      <c r="C17" s="52" t="s">
        <v>116</v>
      </c>
      <c r="D17" s="26">
        <v>98</v>
      </c>
      <c r="E17" s="27">
        <v>87</v>
      </c>
      <c r="F17" s="27">
        <v>6</v>
      </c>
      <c r="G17" s="27">
        <v>5</v>
      </c>
      <c r="H17" s="32" t="s">
        <v>132</v>
      </c>
      <c r="I17" s="26">
        <v>98</v>
      </c>
      <c r="J17" s="27">
        <v>83</v>
      </c>
      <c r="K17" s="27">
        <v>11</v>
      </c>
      <c r="L17" s="27">
        <v>4</v>
      </c>
      <c r="M17" s="32" t="s">
        <v>132</v>
      </c>
      <c r="N17" s="26">
        <v>98</v>
      </c>
      <c r="O17" s="27">
        <v>56</v>
      </c>
      <c r="P17" s="27">
        <v>28</v>
      </c>
      <c r="Q17" s="27">
        <v>14</v>
      </c>
      <c r="R17" s="28" t="s">
        <v>132</v>
      </c>
    </row>
    <row r="18" spans="2:18" ht="13.5" customHeight="1" x14ac:dyDescent="0.15">
      <c r="B18" s="55"/>
      <c r="C18" s="53"/>
      <c r="D18" s="23">
        <v>100</v>
      </c>
      <c r="E18" s="24">
        <v>88.8</v>
      </c>
      <c r="F18" s="24">
        <v>6.1</v>
      </c>
      <c r="G18" s="24">
        <v>5.0999999999999996</v>
      </c>
      <c r="H18" s="31" t="s">
        <v>132</v>
      </c>
      <c r="I18" s="23">
        <v>100</v>
      </c>
      <c r="J18" s="24">
        <v>84.7</v>
      </c>
      <c r="K18" s="24">
        <v>11.2</v>
      </c>
      <c r="L18" s="24">
        <v>4.0999999999999996</v>
      </c>
      <c r="M18" s="31" t="s">
        <v>132</v>
      </c>
      <c r="N18" s="23">
        <v>100</v>
      </c>
      <c r="O18" s="24">
        <v>57.1</v>
      </c>
      <c r="P18" s="24">
        <v>28.6</v>
      </c>
      <c r="Q18" s="24">
        <v>14.3</v>
      </c>
      <c r="R18" s="25" t="s">
        <v>132</v>
      </c>
    </row>
    <row r="19" spans="2:18" ht="13.5" customHeight="1" x14ac:dyDescent="0.15">
      <c r="B19" s="55"/>
      <c r="C19" s="52" t="s">
        <v>117</v>
      </c>
      <c r="D19" s="26">
        <v>114</v>
      </c>
      <c r="E19" s="27">
        <v>100</v>
      </c>
      <c r="F19" s="27">
        <v>5</v>
      </c>
      <c r="G19" s="27">
        <v>7</v>
      </c>
      <c r="H19" s="32">
        <v>2</v>
      </c>
      <c r="I19" s="26">
        <v>114</v>
      </c>
      <c r="J19" s="27">
        <v>101</v>
      </c>
      <c r="K19" s="27">
        <v>4</v>
      </c>
      <c r="L19" s="27">
        <v>7</v>
      </c>
      <c r="M19" s="32">
        <v>2</v>
      </c>
      <c r="N19" s="26">
        <v>114</v>
      </c>
      <c r="O19" s="27">
        <v>66</v>
      </c>
      <c r="P19" s="27">
        <v>23</v>
      </c>
      <c r="Q19" s="27">
        <v>24</v>
      </c>
      <c r="R19" s="28">
        <v>1</v>
      </c>
    </row>
    <row r="20" spans="2:18" ht="13.5" customHeight="1" x14ac:dyDescent="0.15">
      <c r="B20" s="55"/>
      <c r="C20" s="53"/>
      <c r="D20" s="23">
        <v>100</v>
      </c>
      <c r="E20" s="24">
        <v>87.7</v>
      </c>
      <c r="F20" s="24">
        <v>4.4000000000000004</v>
      </c>
      <c r="G20" s="24">
        <v>6.1</v>
      </c>
      <c r="H20" s="31">
        <v>1.8</v>
      </c>
      <c r="I20" s="23">
        <v>100</v>
      </c>
      <c r="J20" s="24">
        <v>88.6</v>
      </c>
      <c r="K20" s="24">
        <v>3.5</v>
      </c>
      <c r="L20" s="24">
        <v>6.1</v>
      </c>
      <c r="M20" s="31">
        <v>1.8</v>
      </c>
      <c r="N20" s="23">
        <v>100</v>
      </c>
      <c r="O20" s="24">
        <v>57.9</v>
      </c>
      <c r="P20" s="24">
        <v>20.2</v>
      </c>
      <c r="Q20" s="24">
        <v>21.1</v>
      </c>
      <c r="R20" s="25">
        <v>0.9</v>
      </c>
    </row>
    <row r="21" spans="2:18" ht="13.5" customHeight="1" x14ac:dyDescent="0.15">
      <c r="B21" s="55"/>
      <c r="C21" s="52" t="s">
        <v>118</v>
      </c>
      <c r="D21" s="26">
        <v>138</v>
      </c>
      <c r="E21" s="27">
        <v>126</v>
      </c>
      <c r="F21" s="27">
        <v>10</v>
      </c>
      <c r="G21" s="27">
        <v>1</v>
      </c>
      <c r="H21" s="32">
        <v>1</v>
      </c>
      <c r="I21" s="26">
        <v>138</v>
      </c>
      <c r="J21" s="27">
        <v>126</v>
      </c>
      <c r="K21" s="27">
        <v>10</v>
      </c>
      <c r="L21" s="27">
        <v>1</v>
      </c>
      <c r="M21" s="32">
        <v>1</v>
      </c>
      <c r="N21" s="26">
        <v>138</v>
      </c>
      <c r="O21" s="27">
        <v>91</v>
      </c>
      <c r="P21" s="27">
        <v>29</v>
      </c>
      <c r="Q21" s="27">
        <v>17</v>
      </c>
      <c r="R21" s="28">
        <v>1</v>
      </c>
    </row>
    <row r="22" spans="2:18" ht="13.5" customHeight="1" x14ac:dyDescent="0.15">
      <c r="B22" s="55"/>
      <c r="C22" s="53"/>
      <c r="D22" s="23">
        <v>100</v>
      </c>
      <c r="E22" s="24">
        <v>91.3</v>
      </c>
      <c r="F22" s="24">
        <v>7.2</v>
      </c>
      <c r="G22" s="24">
        <v>0.7</v>
      </c>
      <c r="H22" s="31">
        <v>0.7</v>
      </c>
      <c r="I22" s="23">
        <v>100</v>
      </c>
      <c r="J22" s="24">
        <v>91.3</v>
      </c>
      <c r="K22" s="24">
        <v>7.2</v>
      </c>
      <c r="L22" s="24">
        <v>0.7</v>
      </c>
      <c r="M22" s="31">
        <v>0.7</v>
      </c>
      <c r="N22" s="23">
        <v>100</v>
      </c>
      <c r="O22" s="24">
        <v>65.900000000000006</v>
      </c>
      <c r="P22" s="24">
        <v>21</v>
      </c>
      <c r="Q22" s="24">
        <v>12.3</v>
      </c>
      <c r="R22" s="25">
        <v>0.7</v>
      </c>
    </row>
    <row r="23" spans="2:18" ht="13.5" customHeight="1" x14ac:dyDescent="0.15">
      <c r="B23" s="55"/>
      <c r="C23" s="52" t="s">
        <v>119</v>
      </c>
      <c r="D23" s="26">
        <v>148</v>
      </c>
      <c r="E23" s="27">
        <v>138</v>
      </c>
      <c r="F23" s="27">
        <v>8</v>
      </c>
      <c r="G23" s="27">
        <v>2</v>
      </c>
      <c r="H23" s="32" t="s">
        <v>132</v>
      </c>
      <c r="I23" s="26">
        <v>148</v>
      </c>
      <c r="J23" s="27">
        <v>135</v>
      </c>
      <c r="K23" s="27">
        <v>8</v>
      </c>
      <c r="L23" s="27">
        <v>3</v>
      </c>
      <c r="M23" s="32">
        <v>2</v>
      </c>
      <c r="N23" s="26">
        <v>148</v>
      </c>
      <c r="O23" s="27">
        <v>98</v>
      </c>
      <c r="P23" s="27">
        <v>19</v>
      </c>
      <c r="Q23" s="27">
        <v>29</v>
      </c>
      <c r="R23" s="28">
        <v>2</v>
      </c>
    </row>
    <row r="24" spans="2:18" ht="13.5" customHeight="1" x14ac:dyDescent="0.15">
      <c r="B24" s="55"/>
      <c r="C24" s="53"/>
      <c r="D24" s="23">
        <v>100</v>
      </c>
      <c r="E24" s="24">
        <v>93.2</v>
      </c>
      <c r="F24" s="24">
        <v>5.4</v>
      </c>
      <c r="G24" s="24">
        <v>1.4</v>
      </c>
      <c r="H24" s="31" t="s">
        <v>132</v>
      </c>
      <c r="I24" s="23">
        <v>100</v>
      </c>
      <c r="J24" s="24">
        <v>91.2</v>
      </c>
      <c r="K24" s="24">
        <v>5.4</v>
      </c>
      <c r="L24" s="24">
        <v>2</v>
      </c>
      <c r="M24" s="31">
        <v>1.4</v>
      </c>
      <c r="N24" s="23">
        <v>100</v>
      </c>
      <c r="O24" s="24">
        <v>66.2</v>
      </c>
      <c r="P24" s="24">
        <v>12.8</v>
      </c>
      <c r="Q24" s="24">
        <v>19.600000000000001</v>
      </c>
      <c r="R24" s="25">
        <v>1.4</v>
      </c>
    </row>
    <row r="25" spans="2:18" ht="13.5" customHeight="1" x14ac:dyDescent="0.15">
      <c r="B25" s="55"/>
      <c r="C25" s="52" t="s">
        <v>120</v>
      </c>
      <c r="D25" s="26">
        <v>179</v>
      </c>
      <c r="E25" s="27">
        <v>165</v>
      </c>
      <c r="F25" s="27">
        <v>8</v>
      </c>
      <c r="G25" s="27">
        <v>5</v>
      </c>
      <c r="H25" s="32">
        <v>1</v>
      </c>
      <c r="I25" s="26">
        <v>179</v>
      </c>
      <c r="J25" s="27">
        <v>163</v>
      </c>
      <c r="K25" s="27">
        <v>10</v>
      </c>
      <c r="L25" s="27">
        <v>5</v>
      </c>
      <c r="M25" s="32">
        <v>1</v>
      </c>
      <c r="N25" s="26">
        <v>179</v>
      </c>
      <c r="O25" s="27">
        <v>122</v>
      </c>
      <c r="P25" s="27">
        <v>27</v>
      </c>
      <c r="Q25" s="27">
        <v>30</v>
      </c>
      <c r="R25" s="28" t="s">
        <v>132</v>
      </c>
    </row>
    <row r="26" spans="2:18" ht="13.5" customHeight="1" x14ac:dyDescent="0.15">
      <c r="B26" s="55"/>
      <c r="C26" s="53"/>
      <c r="D26" s="23">
        <v>100</v>
      </c>
      <c r="E26" s="24">
        <v>92.2</v>
      </c>
      <c r="F26" s="24">
        <v>4.5</v>
      </c>
      <c r="G26" s="24">
        <v>2.8</v>
      </c>
      <c r="H26" s="31">
        <v>0.6</v>
      </c>
      <c r="I26" s="23">
        <v>100</v>
      </c>
      <c r="J26" s="24">
        <v>91.1</v>
      </c>
      <c r="K26" s="24">
        <v>5.6</v>
      </c>
      <c r="L26" s="24">
        <v>2.8</v>
      </c>
      <c r="M26" s="31">
        <v>0.6</v>
      </c>
      <c r="N26" s="23">
        <v>100</v>
      </c>
      <c r="O26" s="24">
        <v>68.2</v>
      </c>
      <c r="P26" s="24">
        <v>15.1</v>
      </c>
      <c r="Q26" s="24">
        <v>16.8</v>
      </c>
      <c r="R26" s="25" t="s">
        <v>132</v>
      </c>
    </row>
    <row r="27" spans="2:18" ht="13.5" customHeight="1" x14ac:dyDescent="0.15">
      <c r="B27" s="55"/>
      <c r="C27" s="52" t="s">
        <v>121</v>
      </c>
      <c r="D27" s="26">
        <v>330</v>
      </c>
      <c r="E27" s="27">
        <v>308</v>
      </c>
      <c r="F27" s="27">
        <v>9</v>
      </c>
      <c r="G27" s="27">
        <v>11</v>
      </c>
      <c r="H27" s="32">
        <v>2</v>
      </c>
      <c r="I27" s="26">
        <v>330</v>
      </c>
      <c r="J27" s="27">
        <v>299</v>
      </c>
      <c r="K27" s="27">
        <v>17</v>
      </c>
      <c r="L27" s="27">
        <v>10</v>
      </c>
      <c r="M27" s="32">
        <v>4</v>
      </c>
      <c r="N27" s="26">
        <v>330</v>
      </c>
      <c r="O27" s="27">
        <v>219</v>
      </c>
      <c r="P27" s="27">
        <v>48</v>
      </c>
      <c r="Q27" s="27">
        <v>58</v>
      </c>
      <c r="R27" s="28">
        <v>5</v>
      </c>
    </row>
    <row r="28" spans="2:18" ht="13.5" customHeight="1" x14ac:dyDescent="0.15">
      <c r="B28" s="55"/>
      <c r="C28" s="53"/>
      <c r="D28" s="23">
        <v>100</v>
      </c>
      <c r="E28" s="24">
        <v>93.3</v>
      </c>
      <c r="F28" s="24">
        <v>2.7</v>
      </c>
      <c r="G28" s="24">
        <v>3.3</v>
      </c>
      <c r="H28" s="31">
        <v>0.6</v>
      </c>
      <c r="I28" s="23">
        <v>100</v>
      </c>
      <c r="J28" s="24">
        <v>90.6</v>
      </c>
      <c r="K28" s="24">
        <v>5.2</v>
      </c>
      <c r="L28" s="24">
        <v>3</v>
      </c>
      <c r="M28" s="31">
        <v>1.2</v>
      </c>
      <c r="N28" s="23">
        <v>100</v>
      </c>
      <c r="O28" s="24">
        <v>66.400000000000006</v>
      </c>
      <c r="P28" s="24">
        <v>14.5</v>
      </c>
      <c r="Q28" s="24">
        <v>17.600000000000001</v>
      </c>
      <c r="R28" s="25">
        <v>1.5</v>
      </c>
    </row>
    <row r="29" spans="2:18" ht="13.5" customHeight="1" x14ac:dyDescent="0.15">
      <c r="B29" s="55"/>
      <c r="C29" s="52" t="s">
        <v>122</v>
      </c>
      <c r="D29" s="26">
        <v>286</v>
      </c>
      <c r="E29" s="27">
        <v>270</v>
      </c>
      <c r="F29" s="27">
        <v>11</v>
      </c>
      <c r="G29" s="27">
        <v>4</v>
      </c>
      <c r="H29" s="32">
        <v>1</v>
      </c>
      <c r="I29" s="26">
        <v>286</v>
      </c>
      <c r="J29" s="27">
        <v>263</v>
      </c>
      <c r="K29" s="27">
        <v>15</v>
      </c>
      <c r="L29" s="27">
        <v>7</v>
      </c>
      <c r="M29" s="32">
        <v>1</v>
      </c>
      <c r="N29" s="26">
        <v>286</v>
      </c>
      <c r="O29" s="27">
        <v>185</v>
      </c>
      <c r="P29" s="27">
        <v>34</v>
      </c>
      <c r="Q29" s="27">
        <v>60</v>
      </c>
      <c r="R29" s="28">
        <v>7</v>
      </c>
    </row>
    <row r="30" spans="2:18" ht="13.5" customHeight="1" x14ac:dyDescent="0.15">
      <c r="B30" s="55"/>
      <c r="C30" s="53"/>
      <c r="D30" s="23">
        <v>100</v>
      </c>
      <c r="E30" s="24">
        <v>94.4</v>
      </c>
      <c r="F30" s="24">
        <v>3.8</v>
      </c>
      <c r="G30" s="24">
        <v>1.4</v>
      </c>
      <c r="H30" s="31">
        <v>0.3</v>
      </c>
      <c r="I30" s="23">
        <v>100</v>
      </c>
      <c r="J30" s="24">
        <v>92</v>
      </c>
      <c r="K30" s="24">
        <v>5.2</v>
      </c>
      <c r="L30" s="24">
        <v>2.4</v>
      </c>
      <c r="M30" s="31">
        <v>0.3</v>
      </c>
      <c r="N30" s="23">
        <v>100</v>
      </c>
      <c r="O30" s="24">
        <v>64.7</v>
      </c>
      <c r="P30" s="24">
        <v>11.9</v>
      </c>
      <c r="Q30" s="24">
        <v>21</v>
      </c>
      <c r="R30" s="25">
        <v>2.4</v>
      </c>
    </row>
    <row r="31" spans="2:18" ht="13.5" customHeight="1" x14ac:dyDescent="0.15">
      <c r="B31" s="55"/>
      <c r="C31" s="52" t="s">
        <v>123</v>
      </c>
      <c r="D31" s="26">
        <v>303</v>
      </c>
      <c r="E31" s="27">
        <v>287</v>
      </c>
      <c r="F31" s="27">
        <v>7</v>
      </c>
      <c r="G31" s="27">
        <v>8</v>
      </c>
      <c r="H31" s="32">
        <v>1</v>
      </c>
      <c r="I31" s="26">
        <v>303</v>
      </c>
      <c r="J31" s="27">
        <v>285</v>
      </c>
      <c r="K31" s="27">
        <v>8</v>
      </c>
      <c r="L31" s="27">
        <v>7</v>
      </c>
      <c r="M31" s="32">
        <v>3</v>
      </c>
      <c r="N31" s="26">
        <v>303</v>
      </c>
      <c r="O31" s="27">
        <v>219</v>
      </c>
      <c r="P31" s="27">
        <v>22</v>
      </c>
      <c r="Q31" s="27">
        <v>57</v>
      </c>
      <c r="R31" s="28">
        <v>5</v>
      </c>
    </row>
    <row r="32" spans="2:18" ht="13.5" customHeight="1" x14ac:dyDescent="0.15">
      <c r="B32" s="55"/>
      <c r="C32" s="53"/>
      <c r="D32" s="23">
        <v>100</v>
      </c>
      <c r="E32" s="24">
        <v>94.7</v>
      </c>
      <c r="F32" s="24">
        <v>2.2999999999999998</v>
      </c>
      <c r="G32" s="24">
        <v>2.6</v>
      </c>
      <c r="H32" s="31">
        <v>0.3</v>
      </c>
      <c r="I32" s="23">
        <v>100</v>
      </c>
      <c r="J32" s="24">
        <v>94.1</v>
      </c>
      <c r="K32" s="24">
        <v>2.6</v>
      </c>
      <c r="L32" s="24">
        <v>2.2999999999999998</v>
      </c>
      <c r="M32" s="31">
        <v>1</v>
      </c>
      <c r="N32" s="23">
        <v>100</v>
      </c>
      <c r="O32" s="24">
        <v>72.3</v>
      </c>
      <c r="P32" s="24">
        <v>7.3</v>
      </c>
      <c r="Q32" s="24">
        <v>18.8</v>
      </c>
      <c r="R32" s="25">
        <v>1.7</v>
      </c>
    </row>
    <row r="33" spans="2:18" ht="13.5" customHeight="1" x14ac:dyDescent="0.15">
      <c r="B33" s="55"/>
      <c r="C33" s="52" t="s">
        <v>124</v>
      </c>
      <c r="D33" s="26">
        <v>194</v>
      </c>
      <c r="E33" s="27">
        <v>183</v>
      </c>
      <c r="F33" s="27">
        <v>3</v>
      </c>
      <c r="G33" s="27">
        <v>7</v>
      </c>
      <c r="H33" s="32">
        <v>1</v>
      </c>
      <c r="I33" s="26">
        <v>194</v>
      </c>
      <c r="J33" s="27">
        <v>181</v>
      </c>
      <c r="K33" s="27">
        <v>5</v>
      </c>
      <c r="L33" s="27">
        <v>6</v>
      </c>
      <c r="M33" s="32">
        <v>2</v>
      </c>
      <c r="N33" s="26">
        <v>194</v>
      </c>
      <c r="O33" s="27">
        <v>136</v>
      </c>
      <c r="P33" s="27">
        <v>12</v>
      </c>
      <c r="Q33" s="27">
        <v>44</v>
      </c>
      <c r="R33" s="28">
        <v>2</v>
      </c>
    </row>
    <row r="34" spans="2:18" ht="13.5" customHeight="1" x14ac:dyDescent="0.15">
      <c r="B34" s="55"/>
      <c r="C34" s="53"/>
      <c r="D34" s="23">
        <v>100</v>
      </c>
      <c r="E34" s="24">
        <v>94.3</v>
      </c>
      <c r="F34" s="24">
        <v>1.5</v>
      </c>
      <c r="G34" s="24">
        <v>3.6</v>
      </c>
      <c r="H34" s="31">
        <v>0.5</v>
      </c>
      <c r="I34" s="23">
        <v>100</v>
      </c>
      <c r="J34" s="24">
        <v>93.3</v>
      </c>
      <c r="K34" s="24">
        <v>2.6</v>
      </c>
      <c r="L34" s="24">
        <v>3.1</v>
      </c>
      <c r="M34" s="31">
        <v>1</v>
      </c>
      <c r="N34" s="23">
        <v>100</v>
      </c>
      <c r="O34" s="24">
        <v>70.099999999999994</v>
      </c>
      <c r="P34" s="24">
        <v>6.2</v>
      </c>
      <c r="Q34" s="24">
        <v>22.7</v>
      </c>
      <c r="R34" s="25">
        <v>1</v>
      </c>
    </row>
    <row r="35" spans="2:18" ht="13.5" customHeight="1" x14ac:dyDescent="0.15">
      <c r="B35" s="55"/>
      <c r="C35" s="52" t="s">
        <v>125</v>
      </c>
      <c r="D35" s="26">
        <v>208</v>
      </c>
      <c r="E35" s="27">
        <v>194</v>
      </c>
      <c r="F35" s="27">
        <v>8</v>
      </c>
      <c r="G35" s="27">
        <v>6</v>
      </c>
      <c r="H35" s="32" t="s">
        <v>132</v>
      </c>
      <c r="I35" s="26">
        <v>208</v>
      </c>
      <c r="J35" s="27">
        <v>187</v>
      </c>
      <c r="K35" s="27">
        <v>11</v>
      </c>
      <c r="L35" s="27">
        <v>9</v>
      </c>
      <c r="M35" s="32">
        <v>1</v>
      </c>
      <c r="N35" s="26">
        <v>208</v>
      </c>
      <c r="O35" s="27">
        <v>151</v>
      </c>
      <c r="P35" s="27">
        <v>17</v>
      </c>
      <c r="Q35" s="27">
        <v>39</v>
      </c>
      <c r="R35" s="28">
        <v>1</v>
      </c>
    </row>
    <row r="36" spans="2:18" ht="13.5" customHeight="1" x14ac:dyDescent="0.15">
      <c r="B36" s="55"/>
      <c r="C36" s="53"/>
      <c r="D36" s="23">
        <v>100</v>
      </c>
      <c r="E36" s="24">
        <v>93.3</v>
      </c>
      <c r="F36" s="24">
        <v>3.8</v>
      </c>
      <c r="G36" s="24">
        <v>2.9</v>
      </c>
      <c r="H36" s="31" t="s">
        <v>132</v>
      </c>
      <c r="I36" s="23">
        <v>100</v>
      </c>
      <c r="J36" s="24">
        <v>89.9</v>
      </c>
      <c r="K36" s="24">
        <v>5.3</v>
      </c>
      <c r="L36" s="24">
        <v>4.3</v>
      </c>
      <c r="M36" s="31">
        <v>0.5</v>
      </c>
      <c r="N36" s="23">
        <v>100</v>
      </c>
      <c r="O36" s="24">
        <v>72.599999999999994</v>
      </c>
      <c r="P36" s="24">
        <v>8.1999999999999993</v>
      </c>
      <c r="Q36" s="24">
        <v>18.8</v>
      </c>
      <c r="R36" s="25">
        <v>0.5</v>
      </c>
    </row>
    <row r="37" spans="2:18" ht="13.5" customHeight="1" x14ac:dyDescent="0.15">
      <c r="B37" s="55"/>
      <c r="C37" s="52" t="s">
        <v>126</v>
      </c>
      <c r="D37" s="26">
        <v>415</v>
      </c>
      <c r="E37" s="27">
        <v>388</v>
      </c>
      <c r="F37" s="27">
        <v>14</v>
      </c>
      <c r="G37" s="27">
        <v>9</v>
      </c>
      <c r="H37" s="32">
        <v>4</v>
      </c>
      <c r="I37" s="26">
        <v>415</v>
      </c>
      <c r="J37" s="27">
        <v>386</v>
      </c>
      <c r="K37" s="27">
        <v>11</v>
      </c>
      <c r="L37" s="27">
        <v>14</v>
      </c>
      <c r="M37" s="32">
        <v>4</v>
      </c>
      <c r="N37" s="26">
        <v>415</v>
      </c>
      <c r="O37" s="27">
        <v>294</v>
      </c>
      <c r="P37" s="27">
        <v>20</v>
      </c>
      <c r="Q37" s="27">
        <v>96</v>
      </c>
      <c r="R37" s="28">
        <v>5</v>
      </c>
    </row>
    <row r="38" spans="2:18" ht="13.5" customHeight="1" x14ac:dyDescent="0.15">
      <c r="B38" s="55"/>
      <c r="C38" s="53"/>
      <c r="D38" s="23">
        <v>100</v>
      </c>
      <c r="E38" s="24">
        <v>93.5</v>
      </c>
      <c r="F38" s="24">
        <v>3.4</v>
      </c>
      <c r="G38" s="24">
        <v>2.2000000000000002</v>
      </c>
      <c r="H38" s="31">
        <v>1</v>
      </c>
      <c r="I38" s="23">
        <v>100</v>
      </c>
      <c r="J38" s="24">
        <v>93</v>
      </c>
      <c r="K38" s="24">
        <v>2.7</v>
      </c>
      <c r="L38" s="24">
        <v>3.4</v>
      </c>
      <c r="M38" s="31">
        <v>1</v>
      </c>
      <c r="N38" s="23">
        <v>100</v>
      </c>
      <c r="O38" s="24">
        <v>70.8</v>
      </c>
      <c r="P38" s="24">
        <v>4.8</v>
      </c>
      <c r="Q38" s="24">
        <v>23.1</v>
      </c>
      <c r="R38" s="25">
        <v>1.2</v>
      </c>
    </row>
    <row r="39" spans="2:18" ht="13.5" customHeight="1" x14ac:dyDescent="0.15">
      <c r="B39" s="55"/>
      <c r="C39" s="52" t="s">
        <v>99</v>
      </c>
      <c r="D39" s="26">
        <v>60</v>
      </c>
      <c r="E39" s="27">
        <v>52</v>
      </c>
      <c r="F39" s="27">
        <v>1</v>
      </c>
      <c r="G39" s="27">
        <v>1</v>
      </c>
      <c r="H39" s="32">
        <v>6</v>
      </c>
      <c r="I39" s="26">
        <v>60</v>
      </c>
      <c r="J39" s="27">
        <v>50</v>
      </c>
      <c r="K39" s="27">
        <v>3</v>
      </c>
      <c r="L39" s="27">
        <v>1</v>
      </c>
      <c r="M39" s="32">
        <v>6</v>
      </c>
      <c r="N39" s="26">
        <v>60</v>
      </c>
      <c r="O39" s="27">
        <v>41</v>
      </c>
      <c r="P39" s="27">
        <v>7</v>
      </c>
      <c r="Q39" s="27">
        <v>6</v>
      </c>
      <c r="R39" s="28">
        <v>6</v>
      </c>
    </row>
    <row r="40" spans="2:18" ht="13.5" customHeight="1" x14ac:dyDescent="0.15">
      <c r="B40" s="55"/>
      <c r="C40" s="53"/>
      <c r="D40" s="23">
        <v>100</v>
      </c>
      <c r="E40" s="24">
        <v>86.7</v>
      </c>
      <c r="F40" s="24">
        <v>1.7</v>
      </c>
      <c r="G40" s="24">
        <v>1.7</v>
      </c>
      <c r="H40" s="31">
        <v>10</v>
      </c>
      <c r="I40" s="23">
        <v>100</v>
      </c>
      <c r="J40" s="24">
        <v>83.3</v>
      </c>
      <c r="K40" s="24">
        <v>5</v>
      </c>
      <c r="L40" s="24">
        <v>1.7</v>
      </c>
      <c r="M40" s="31">
        <v>10</v>
      </c>
      <c r="N40" s="23">
        <v>100</v>
      </c>
      <c r="O40" s="24">
        <v>68.3</v>
      </c>
      <c r="P40" s="24">
        <v>11.7</v>
      </c>
      <c r="Q40" s="24">
        <v>10</v>
      </c>
      <c r="R40" s="25">
        <v>10</v>
      </c>
    </row>
    <row r="41" spans="2:18" ht="13.5" customHeight="1" x14ac:dyDescent="0.15">
      <c r="B41" s="55"/>
      <c r="C41" s="52" t="s">
        <v>127</v>
      </c>
      <c r="D41" s="26">
        <v>151</v>
      </c>
      <c r="E41" s="27">
        <v>132</v>
      </c>
      <c r="F41" s="27">
        <v>10</v>
      </c>
      <c r="G41" s="27">
        <v>9</v>
      </c>
      <c r="H41" s="32" t="s">
        <v>132</v>
      </c>
      <c r="I41" s="26">
        <v>151</v>
      </c>
      <c r="J41" s="27">
        <v>129</v>
      </c>
      <c r="K41" s="27">
        <v>13</v>
      </c>
      <c r="L41" s="27">
        <v>9</v>
      </c>
      <c r="M41" s="32" t="s">
        <v>132</v>
      </c>
      <c r="N41" s="26">
        <v>151</v>
      </c>
      <c r="O41" s="27">
        <v>76</v>
      </c>
      <c r="P41" s="27">
        <v>49</v>
      </c>
      <c r="Q41" s="27">
        <v>26</v>
      </c>
      <c r="R41" s="28" t="s">
        <v>132</v>
      </c>
    </row>
    <row r="42" spans="2:18" ht="13.5" customHeight="1" x14ac:dyDescent="0.15">
      <c r="B42" s="55"/>
      <c r="C42" s="53"/>
      <c r="D42" s="23">
        <v>100</v>
      </c>
      <c r="E42" s="24">
        <v>87.4</v>
      </c>
      <c r="F42" s="24">
        <v>6.6</v>
      </c>
      <c r="G42" s="24">
        <v>6</v>
      </c>
      <c r="H42" s="31" t="s">
        <v>132</v>
      </c>
      <c r="I42" s="23">
        <v>100</v>
      </c>
      <c r="J42" s="24">
        <v>85.4</v>
      </c>
      <c r="K42" s="24">
        <v>8.6</v>
      </c>
      <c r="L42" s="24">
        <v>6</v>
      </c>
      <c r="M42" s="31" t="s">
        <v>132</v>
      </c>
      <c r="N42" s="23">
        <v>100</v>
      </c>
      <c r="O42" s="24">
        <v>50.3</v>
      </c>
      <c r="P42" s="24">
        <v>32.5</v>
      </c>
      <c r="Q42" s="24">
        <v>17.2</v>
      </c>
      <c r="R42" s="25" t="s">
        <v>132</v>
      </c>
    </row>
    <row r="43" spans="2:18" ht="13.5" customHeight="1" x14ac:dyDescent="0.15">
      <c r="B43" s="55"/>
      <c r="C43" s="52" t="s">
        <v>128</v>
      </c>
      <c r="D43" s="26">
        <v>441</v>
      </c>
      <c r="E43" s="27">
        <v>391</v>
      </c>
      <c r="F43" s="27">
        <v>28</v>
      </c>
      <c r="G43" s="27">
        <v>18</v>
      </c>
      <c r="H43" s="32">
        <v>4</v>
      </c>
      <c r="I43" s="26">
        <v>441</v>
      </c>
      <c r="J43" s="27">
        <v>385</v>
      </c>
      <c r="K43" s="27">
        <v>35</v>
      </c>
      <c r="L43" s="27">
        <v>17</v>
      </c>
      <c r="M43" s="32">
        <v>4</v>
      </c>
      <c r="N43" s="26">
        <v>441</v>
      </c>
      <c r="O43" s="27">
        <v>264</v>
      </c>
      <c r="P43" s="27">
        <v>106</v>
      </c>
      <c r="Q43" s="27">
        <v>66</v>
      </c>
      <c r="R43" s="28">
        <v>5</v>
      </c>
    </row>
    <row r="44" spans="2:18" ht="13.5" customHeight="1" x14ac:dyDescent="0.15">
      <c r="B44" s="55"/>
      <c r="C44" s="53"/>
      <c r="D44" s="23">
        <v>100</v>
      </c>
      <c r="E44" s="24">
        <v>88.7</v>
      </c>
      <c r="F44" s="24">
        <v>6.3</v>
      </c>
      <c r="G44" s="24">
        <v>4.0999999999999996</v>
      </c>
      <c r="H44" s="31">
        <v>0.9</v>
      </c>
      <c r="I44" s="23">
        <v>100</v>
      </c>
      <c r="J44" s="24">
        <v>87.3</v>
      </c>
      <c r="K44" s="24">
        <v>7.9</v>
      </c>
      <c r="L44" s="24">
        <v>3.9</v>
      </c>
      <c r="M44" s="31">
        <v>0.9</v>
      </c>
      <c r="N44" s="23">
        <v>100</v>
      </c>
      <c r="O44" s="24">
        <v>59.9</v>
      </c>
      <c r="P44" s="24">
        <v>24</v>
      </c>
      <c r="Q44" s="24">
        <v>15</v>
      </c>
      <c r="R44" s="25">
        <v>1.1000000000000001</v>
      </c>
    </row>
    <row r="45" spans="2:18" ht="13.5" customHeight="1" x14ac:dyDescent="0.15">
      <c r="B45" s="55"/>
      <c r="C45" s="52" t="s">
        <v>129</v>
      </c>
      <c r="D45" s="26">
        <v>657</v>
      </c>
      <c r="E45" s="27">
        <v>611</v>
      </c>
      <c r="F45" s="27">
        <v>25</v>
      </c>
      <c r="G45" s="27">
        <v>18</v>
      </c>
      <c r="H45" s="32">
        <v>3</v>
      </c>
      <c r="I45" s="26">
        <v>657</v>
      </c>
      <c r="J45" s="27">
        <v>597</v>
      </c>
      <c r="K45" s="27">
        <v>35</v>
      </c>
      <c r="L45" s="27">
        <v>18</v>
      </c>
      <c r="M45" s="32">
        <v>7</v>
      </c>
      <c r="N45" s="26">
        <v>657</v>
      </c>
      <c r="O45" s="27">
        <v>439</v>
      </c>
      <c r="P45" s="27">
        <v>94</v>
      </c>
      <c r="Q45" s="27">
        <v>117</v>
      </c>
      <c r="R45" s="28">
        <v>7</v>
      </c>
    </row>
    <row r="46" spans="2:18" ht="13.5" customHeight="1" x14ac:dyDescent="0.15">
      <c r="B46" s="55"/>
      <c r="C46" s="53"/>
      <c r="D46" s="23">
        <v>100</v>
      </c>
      <c r="E46" s="24">
        <v>93</v>
      </c>
      <c r="F46" s="24">
        <v>3.8</v>
      </c>
      <c r="G46" s="24">
        <v>2.7</v>
      </c>
      <c r="H46" s="31">
        <v>0.5</v>
      </c>
      <c r="I46" s="23">
        <v>100</v>
      </c>
      <c r="J46" s="24">
        <v>90.9</v>
      </c>
      <c r="K46" s="24">
        <v>5.3</v>
      </c>
      <c r="L46" s="24">
        <v>2.7</v>
      </c>
      <c r="M46" s="31">
        <v>1.1000000000000001</v>
      </c>
      <c r="N46" s="23">
        <v>100</v>
      </c>
      <c r="O46" s="24">
        <v>66.8</v>
      </c>
      <c r="P46" s="24">
        <v>14.3</v>
      </c>
      <c r="Q46" s="24">
        <v>17.8</v>
      </c>
      <c r="R46" s="25">
        <v>1.1000000000000001</v>
      </c>
    </row>
    <row r="47" spans="2:18" ht="13.5" customHeight="1" x14ac:dyDescent="0.15">
      <c r="B47" s="55"/>
      <c r="C47" s="52" t="s">
        <v>130</v>
      </c>
      <c r="D47" s="26">
        <v>589</v>
      </c>
      <c r="E47" s="27">
        <v>557</v>
      </c>
      <c r="F47" s="27">
        <v>18</v>
      </c>
      <c r="G47" s="27">
        <v>12</v>
      </c>
      <c r="H47" s="32">
        <v>2</v>
      </c>
      <c r="I47" s="26">
        <v>589</v>
      </c>
      <c r="J47" s="27">
        <v>548</v>
      </c>
      <c r="K47" s="27">
        <v>23</v>
      </c>
      <c r="L47" s="27">
        <v>14</v>
      </c>
      <c r="M47" s="32">
        <v>4</v>
      </c>
      <c r="N47" s="26">
        <v>589</v>
      </c>
      <c r="O47" s="27">
        <v>404</v>
      </c>
      <c r="P47" s="27">
        <v>56</v>
      </c>
      <c r="Q47" s="27">
        <v>117</v>
      </c>
      <c r="R47" s="28">
        <v>12</v>
      </c>
    </row>
    <row r="48" spans="2:18" ht="13.5" customHeight="1" x14ac:dyDescent="0.15">
      <c r="B48" s="55"/>
      <c r="C48" s="53"/>
      <c r="D48" s="23">
        <v>100</v>
      </c>
      <c r="E48" s="24">
        <v>94.6</v>
      </c>
      <c r="F48" s="24">
        <v>3.1</v>
      </c>
      <c r="G48" s="24">
        <v>2</v>
      </c>
      <c r="H48" s="31">
        <v>0.3</v>
      </c>
      <c r="I48" s="23">
        <v>100</v>
      </c>
      <c r="J48" s="24">
        <v>93</v>
      </c>
      <c r="K48" s="24">
        <v>3.9</v>
      </c>
      <c r="L48" s="24">
        <v>2.4</v>
      </c>
      <c r="M48" s="31">
        <v>0.7</v>
      </c>
      <c r="N48" s="23">
        <v>100</v>
      </c>
      <c r="O48" s="24">
        <v>68.599999999999994</v>
      </c>
      <c r="P48" s="24">
        <v>9.5</v>
      </c>
      <c r="Q48" s="24">
        <v>19.899999999999999</v>
      </c>
      <c r="R48" s="25">
        <v>2</v>
      </c>
    </row>
    <row r="49" spans="2:18" ht="13.5" customHeight="1" x14ac:dyDescent="0.15">
      <c r="B49" s="55"/>
      <c r="C49" s="52" t="s">
        <v>131</v>
      </c>
      <c r="D49" s="26">
        <v>817</v>
      </c>
      <c r="E49" s="27">
        <v>765</v>
      </c>
      <c r="F49" s="27">
        <v>25</v>
      </c>
      <c r="G49" s="27">
        <v>22</v>
      </c>
      <c r="H49" s="32">
        <v>5</v>
      </c>
      <c r="I49" s="26">
        <v>817</v>
      </c>
      <c r="J49" s="27">
        <v>754</v>
      </c>
      <c r="K49" s="27">
        <v>27</v>
      </c>
      <c r="L49" s="27">
        <v>29</v>
      </c>
      <c r="M49" s="32">
        <v>7</v>
      </c>
      <c r="N49" s="26">
        <v>817</v>
      </c>
      <c r="O49" s="27">
        <v>581</v>
      </c>
      <c r="P49" s="27">
        <v>49</v>
      </c>
      <c r="Q49" s="27">
        <v>179</v>
      </c>
      <c r="R49" s="28">
        <v>8</v>
      </c>
    </row>
    <row r="50" spans="2:18" ht="13.5" customHeight="1" x14ac:dyDescent="0.15">
      <c r="B50" s="44"/>
      <c r="C50" s="59"/>
      <c r="D50" s="34">
        <v>100</v>
      </c>
      <c r="E50" s="35">
        <v>93.6</v>
      </c>
      <c r="F50" s="35">
        <v>3.1</v>
      </c>
      <c r="G50" s="35">
        <v>2.7</v>
      </c>
      <c r="H50" s="37">
        <v>0.6</v>
      </c>
      <c r="I50" s="34">
        <v>100</v>
      </c>
      <c r="J50" s="35">
        <v>92.3</v>
      </c>
      <c r="K50" s="35">
        <v>3.3</v>
      </c>
      <c r="L50" s="35">
        <v>3.5</v>
      </c>
      <c r="M50" s="37">
        <v>0.9</v>
      </c>
      <c r="N50" s="34">
        <v>100</v>
      </c>
      <c r="O50" s="35">
        <v>71.099999999999994</v>
      </c>
      <c r="P50" s="35">
        <v>6</v>
      </c>
      <c r="Q50" s="35">
        <v>21.9</v>
      </c>
      <c r="R50" s="36">
        <v>1</v>
      </c>
    </row>
    <row r="51" spans="2:18" ht="13.5" customHeight="1" x14ac:dyDescent="0.15">
      <c r="B51" s="43" t="s">
        <v>95</v>
      </c>
      <c r="C51" s="49"/>
      <c r="D51" s="17">
        <v>2715</v>
      </c>
      <c r="E51" s="18">
        <v>2508</v>
      </c>
      <c r="F51" s="18">
        <v>107</v>
      </c>
      <c r="G51" s="18">
        <v>80</v>
      </c>
      <c r="H51" s="30">
        <v>20</v>
      </c>
      <c r="I51" s="17">
        <v>2715</v>
      </c>
      <c r="J51" s="18">
        <v>2463</v>
      </c>
      <c r="K51" s="18">
        <v>136</v>
      </c>
      <c r="L51" s="18">
        <v>88</v>
      </c>
      <c r="M51" s="30">
        <v>28</v>
      </c>
      <c r="N51" s="17">
        <v>2715</v>
      </c>
      <c r="O51" s="18">
        <v>1805</v>
      </c>
      <c r="P51" s="18">
        <v>361</v>
      </c>
      <c r="Q51" s="18">
        <v>511</v>
      </c>
      <c r="R51" s="19">
        <v>38</v>
      </c>
    </row>
    <row r="52" spans="2:18" ht="13.5" customHeight="1" x14ac:dyDescent="0.15">
      <c r="B52" s="57"/>
      <c r="C52" s="53"/>
      <c r="D52" s="23">
        <v>100</v>
      </c>
      <c r="E52" s="24">
        <v>92.4</v>
      </c>
      <c r="F52" s="24">
        <v>3.9</v>
      </c>
      <c r="G52" s="24">
        <v>2.9</v>
      </c>
      <c r="H52" s="31">
        <v>0.7</v>
      </c>
      <c r="I52" s="23">
        <v>100</v>
      </c>
      <c r="J52" s="24">
        <v>90.7</v>
      </c>
      <c r="K52" s="24">
        <v>5</v>
      </c>
      <c r="L52" s="24">
        <v>3.2</v>
      </c>
      <c r="M52" s="31">
        <v>1</v>
      </c>
      <c r="N52" s="23">
        <v>100</v>
      </c>
      <c r="O52" s="24">
        <v>66.5</v>
      </c>
      <c r="P52" s="24">
        <v>13.3</v>
      </c>
      <c r="Q52" s="24">
        <v>18.8</v>
      </c>
      <c r="R52" s="25">
        <v>1.4</v>
      </c>
    </row>
    <row r="53" spans="2:18" ht="13.5" customHeight="1" x14ac:dyDescent="0.15">
      <c r="B53" s="54" t="s">
        <v>10</v>
      </c>
      <c r="C53" s="52" t="s">
        <v>156</v>
      </c>
      <c r="D53" s="26">
        <v>2358</v>
      </c>
      <c r="E53" s="27">
        <v>2201</v>
      </c>
      <c r="F53" s="27">
        <v>77</v>
      </c>
      <c r="G53" s="27">
        <v>64</v>
      </c>
      <c r="H53" s="32">
        <v>16</v>
      </c>
      <c r="I53" s="26">
        <v>2358</v>
      </c>
      <c r="J53" s="27">
        <v>2162</v>
      </c>
      <c r="K53" s="27">
        <v>100</v>
      </c>
      <c r="L53" s="27">
        <v>73</v>
      </c>
      <c r="M53" s="32">
        <v>23</v>
      </c>
      <c r="N53" s="26">
        <v>2358</v>
      </c>
      <c r="O53" s="27">
        <v>1617</v>
      </c>
      <c r="P53" s="27">
        <v>254</v>
      </c>
      <c r="Q53" s="27">
        <v>456</v>
      </c>
      <c r="R53" s="28">
        <v>31</v>
      </c>
    </row>
    <row r="54" spans="2:18" ht="13.5" customHeight="1" x14ac:dyDescent="0.15">
      <c r="B54" s="55"/>
      <c r="C54" s="53"/>
      <c r="D54" s="23">
        <v>100</v>
      </c>
      <c r="E54" s="24">
        <v>93.3</v>
      </c>
      <c r="F54" s="24">
        <v>3.3</v>
      </c>
      <c r="G54" s="24">
        <v>2.7</v>
      </c>
      <c r="H54" s="31">
        <v>0.7</v>
      </c>
      <c r="I54" s="23">
        <v>100</v>
      </c>
      <c r="J54" s="24">
        <v>91.7</v>
      </c>
      <c r="K54" s="24">
        <v>4.2</v>
      </c>
      <c r="L54" s="24">
        <v>3.1</v>
      </c>
      <c r="M54" s="31">
        <v>1</v>
      </c>
      <c r="N54" s="23">
        <v>100</v>
      </c>
      <c r="O54" s="24">
        <v>68.599999999999994</v>
      </c>
      <c r="P54" s="24">
        <v>10.8</v>
      </c>
      <c r="Q54" s="24">
        <v>19.3</v>
      </c>
      <c r="R54" s="25">
        <v>1.3</v>
      </c>
    </row>
    <row r="55" spans="2:18" ht="13.5" customHeight="1" x14ac:dyDescent="0.15">
      <c r="B55" s="55"/>
      <c r="C55" s="52" t="s">
        <v>157</v>
      </c>
      <c r="D55" s="26">
        <v>283</v>
      </c>
      <c r="E55" s="27">
        <v>246</v>
      </c>
      <c r="F55" s="27">
        <v>20</v>
      </c>
      <c r="G55" s="27">
        <v>14</v>
      </c>
      <c r="H55" s="32">
        <v>3</v>
      </c>
      <c r="I55" s="26">
        <v>283</v>
      </c>
      <c r="J55" s="27">
        <v>242</v>
      </c>
      <c r="K55" s="27">
        <v>26</v>
      </c>
      <c r="L55" s="27">
        <v>13</v>
      </c>
      <c r="M55" s="32">
        <v>2</v>
      </c>
      <c r="N55" s="26">
        <v>283</v>
      </c>
      <c r="O55" s="27">
        <v>158</v>
      </c>
      <c r="P55" s="27">
        <v>75</v>
      </c>
      <c r="Q55" s="27">
        <v>46</v>
      </c>
      <c r="R55" s="28">
        <v>4</v>
      </c>
    </row>
    <row r="56" spans="2:18" ht="13.5" customHeight="1" x14ac:dyDescent="0.15">
      <c r="B56" s="55"/>
      <c r="C56" s="53"/>
      <c r="D56" s="23">
        <v>100</v>
      </c>
      <c r="E56" s="24">
        <v>86.9</v>
      </c>
      <c r="F56" s="24">
        <v>7.1</v>
      </c>
      <c r="G56" s="24">
        <v>4.9000000000000004</v>
      </c>
      <c r="H56" s="31">
        <v>1.1000000000000001</v>
      </c>
      <c r="I56" s="23">
        <v>100</v>
      </c>
      <c r="J56" s="24">
        <v>85.5</v>
      </c>
      <c r="K56" s="24">
        <v>9.1999999999999993</v>
      </c>
      <c r="L56" s="24">
        <v>4.5999999999999996</v>
      </c>
      <c r="M56" s="31">
        <v>0.7</v>
      </c>
      <c r="N56" s="23">
        <v>100</v>
      </c>
      <c r="O56" s="24">
        <v>55.8</v>
      </c>
      <c r="P56" s="24">
        <v>26.5</v>
      </c>
      <c r="Q56" s="24">
        <v>16.3</v>
      </c>
      <c r="R56" s="25">
        <v>1.4</v>
      </c>
    </row>
    <row r="57" spans="2:18" ht="13.5" customHeight="1" x14ac:dyDescent="0.15">
      <c r="B57" s="55"/>
      <c r="C57" s="52" t="s">
        <v>158</v>
      </c>
      <c r="D57" s="26">
        <v>37</v>
      </c>
      <c r="E57" s="27">
        <v>30</v>
      </c>
      <c r="F57" s="27">
        <v>6</v>
      </c>
      <c r="G57" s="27">
        <v>1</v>
      </c>
      <c r="H57" s="32" t="s">
        <v>132</v>
      </c>
      <c r="I57" s="26">
        <v>37</v>
      </c>
      <c r="J57" s="27">
        <v>29</v>
      </c>
      <c r="K57" s="27">
        <v>7</v>
      </c>
      <c r="L57" s="27">
        <v>1</v>
      </c>
      <c r="M57" s="32" t="s">
        <v>132</v>
      </c>
      <c r="N57" s="26">
        <v>37</v>
      </c>
      <c r="O57" s="27">
        <v>17</v>
      </c>
      <c r="P57" s="27">
        <v>16</v>
      </c>
      <c r="Q57" s="27">
        <v>4</v>
      </c>
      <c r="R57" s="28" t="s">
        <v>132</v>
      </c>
    </row>
    <row r="58" spans="2:18" ht="13.5" customHeight="1" x14ac:dyDescent="0.15">
      <c r="B58" s="55"/>
      <c r="C58" s="53"/>
      <c r="D58" s="23">
        <v>100</v>
      </c>
      <c r="E58" s="24">
        <v>81.099999999999994</v>
      </c>
      <c r="F58" s="24">
        <v>16.2</v>
      </c>
      <c r="G58" s="24">
        <v>2.7</v>
      </c>
      <c r="H58" s="31" t="s">
        <v>132</v>
      </c>
      <c r="I58" s="23">
        <v>100</v>
      </c>
      <c r="J58" s="24">
        <v>78.400000000000006</v>
      </c>
      <c r="K58" s="24">
        <v>18.899999999999999</v>
      </c>
      <c r="L58" s="24">
        <v>2.7</v>
      </c>
      <c r="M58" s="31" t="s">
        <v>132</v>
      </c>
      <c r="N58" s="23">
        <v>100</v>
      </c>
      <c r="O58" s="24">
        <v>45.9</v>
      </c>
      <c r="P58" s="24">
        <v>43.2</v>
      </c>
      <c r="Q58" s="24">
        <v>10.8</v>
      </c>
      <c r="R58" s="25" t="s">
        <v>132</v>
      </c>
    </row>
    <row r="59" spans="2:18" ht="13.5" customHeight="1" x14ac:dyDescent="0.15">
      <c r="B59" s="55"/>
      <c r="C59" s="52" t="s">
        <v>159</v>
      </c>
      <c r="D59" s="26">
        <v>20</v>
      </c>
      <c r="E59" s="27">
        <v>18</v>
      </c>
      <c r="F59" s="27" t="s">
        <v>132</v>
      </c>
      <c r="G59" s="27">
        <v>1</v>
      </c>
      <c r="H59" s="32">
        <v>1</v>
      </c>
      <c r="I59" s="26">
        <v>20</v>
      </c>
      <c r="J59" s="27">
        <v>17</v>
      </c>
      <c r="K59" s="27">
        <v>1</v>
      </c>
      <c r="L59" s="27">
        <v>1</v>
      </c>
      <c r="M59" s="32">
        <v>1</v>
      </c>
      <c r="N59" s="26">
        <v>20</v>
      </c>
      <c r="O59" s="27">
        <v>7</v>
      </c>
      <c r="P59" s="27">
        <v>7</v>
      </c>
      <c r="Q59" s="27">
        <v>5</v>
      </c>
      <c r="R59" s="28">
        <v>1</v>
      </c>
    </row>
    <row r="60" spans="2:18" ht="13.5" customHeight="1" x14ac:dyDescent="0.15">
      <c r="B60" s="55"/>
      <c r="C60" s="53"/>
      <c r="D60" s="23">
        <v>100</v>
      </c>
      <c r="E60" s="24">
        <v>90</v>
      </c>
      <c r="F60" s="24" t="s">
        <v>132</v>
      </c>
      <c r="G60" s="24">
        <v>5</v>
      </c>
      <c r="H60" s="31">
        <v>5</v>
      </c>
      <c r="I60" s="23">
        <v>100</v>
      </c>
      <c r="J60" s="24">
        <v>85</v>
      </c>
      <c r="K60" s="24">
        <v>5</v>
      </c>
      <c r="L60" s="24">
        <v>5</v>
      </c>
      <c r="M60" s="31">
        <v>5</v>
      </c>
      <c r="N60" s="23">
        <v>100</v>
      </c>
      <c r="O60" s="24">
        <v>35</v>
      </c>
      <c r="P60" s="24">
        <v>35</v>
      </c>
      <c r="Q60" s="24">
        <v>25</v>
      </c>
      <c r="R60" s="25">
        <v>5</v>
      </c>
    </row>
    <row r="61" spans="2:18" ht="13.5" customHeight="1" x14ac:dyDescent="0.15">
      <c r="B61" s="55"/>
      <c r="C61" s="52" t="s">
        <v>160</v>
      </c>
      <c r="D61" s="26">
        <v>10</v>
      </c>
      <c r="E61" s="27">
        <v>6</v>
      </c>
      <c r="F61" s="27">
        <v>4</v>
      </c>
      <c r="G61" s="27" t="s">
        <v>132</v>
      </c>
      <c r="H61" s="32" t="s">
        <v>132</v>
      </c>
      <c r="I61" s="26">
        <v>10</v>
      </c>
      <c r="J61" s="27">
        <v>9</v>
      </c>
      <c r="K61" s="27">
        <v>1</v>
      </c>
      <c r="L61" s="27" t="s">
        <v>132</v>
      </c>
      <c r="M61" s="32" t="s">
        <v>132</v>
      </c>
      <c r="N61" s="26">
        <v>10</v>
      </c>
      <c r="O61" s="27">
        <v>3</v>
      </c>
      <c r="P61" s="27">
        <v>7</v>
      </c>
      <c r="Q61" s="27" t="s">
        <v>132</v>
      </c>
      <c r="R61" s="28" t="s">
        <v>132</v>
      </c>
    </row>
    <row r="62" spans="2:18" ht="13.5" customHeight="1" x14ac:dyDescent="0.15">
      <c r="B62" s="55"/>
      <c r="C62" s="53"/>
      <c r="D62" s="23">
        <v>100</v>
      </c>
      <c r="E62" s="24">
        <v>60</v>
      </c>
      <c r="F62" s="24">
        <v>40</v>
      </c>
      <c r="G62" s="24" t="s">
        <v>132</v>
      </c>
      <c r="H62" s="31" t="s">
        <v>132</v>
      </c>
      <c r="I62" s="23">
        <v>100</v>
      </c>
      <c r="J62" s="24">
        <v>90</v>
      </c>
      <c r="K62" s="24">
        <v>10</v>
      </c>
      <c r="L62" s="24" t="s">
        <v>132</v>
      </c>
      <c r="M62" s="31" t="s">
        <v>132</v>
      </c>
      <c r="N62" s="23">
        <v>100</v>
      </c>
      <c r="O62" s="24">
        <v>30</v>
      </c>
      <c r="P62" s="24">
        <v>70</v>
      </c>
      <c r="Q62" s="24" t="s">
        <v>132</v>
      </c>
      <c r="R62" s="25" t="s">
        <v>132</v>
      </c>
    </row>
    <row r="63" spans="2:18" ht="13.5" customHeight="1" x14ac:dyDescent="0.15">
      <c r="B63" s="55"/>
      <c r="C63" s="52" t="s">
        <v>99</v>
      </c>
      <c r="D63" s="26">
        <v>7</v>
      </c>
      <c r="E63" s="27">
        <v>7</v>
      </c>
      <c r="F63" s="27" t="s">
        <v>132</v>
      </c>
      <c r="G63" s="27" t="s">
        <v>132</v>
      </c>
      <c r="H63" s="32" t="s">
        <v>132</v>
      </c>
      <c r="I63" s="26">
        <v>7</v>
      </c>
      <c r="J63" s="27">
        <v>4</v>
      </c>
      <c r="K63" s="27">
        <v>1</v>
      </c>
      <c r="L63" s="27" t="s">
        <v>132</v>
      </c>
      <c r="M63" s="32">
        <v>2</v>
      </c>
      <c r="N63" s="26">
        <v>7</v>
      </c>
      <c r="O63" s="27">
        <v>3</v>
      </c>
      <c r="P63" s="27">
        <v>2</v>
      </c>
      <c r="Q63" s="27" t="s">
        <v>132</v>
      </c>
      <c r="R63" s="28">
        <v>2</v>
      </c>
    </row>
    <row r="64" spans="2:18" ht="13.5" customHeight="1" x14ac:dyDescent="0.15">
      <c r="B64" s="56"/>
      <c r="C64" s="51"/>
      <c r="D64" s="20">
        <v>100</v>
      </c>
      <c r="E64" s="21">
        <v>100</v>
      </c>
      <c r="F64" s="21" t="s">
        <v>132</v>
      </c>
      <c r="G64" s="21" t="s">
        <v>132</v>
      </c>
      <c r="H64" s="33" t="s">
        <v>132</v>
      </c>
      <c r="I64" s="20">
        <v>100</v>
      </c>
      <c r="J64" s="21">
        <v>57.1</v>
      </c>
      <c r="K64" s="21">
        <v>14.3</v>
      </c>
      <c r="L64" s="21" t="s">
        <v>132</v>
      </c>
      <c r="M64" s="33">
        <v>28.6</v>
      </c>
      <c r="N64" s="20">
        <v>100</v>
      </c>
      <c r="O64" s="21">
        <v>42.9</v>
      </c>
      <c r="P64" s="21">
        <v>28.6</v>
      </c>
      <c r="Q64" s="21" t="s">
        <v>132</v>
      </c>
      <c r="R64" s="22">
        <v>28.6</v>
      </c>
    </row>
  </sheetData>
  <mergeCells count="39">
    <mergeCell ref="C63:C64"/>
    <mergeCell ref="C41:C42"/>
    <mergeCell ref="C43:C44"/>
    <mergeCell ref="C45:C46"/>
    <mergeCell ref="C47:C48"/>
    <mergeCell ref="C49:C50"/>
    <mergeCell ref="B51:C52"/>
    <mergeCell ref="B7:B50"/>
    <mergeCell ref="B53:B64"/>
    <mergeCell ref="C13:C14"/>
    <mergeCell ref="C15:C16"/>
    <mergeCell ref="C53:C54"/>
    <mergeCell ref="C55:C56"/>
    <mergeCell ref="C57:C58"/>
    <mergeCell ref="C59:C60"/>
    <mergeCell ref="C61:C62"/>
    <mergeCell ref="C39:C40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B3:C4"/>
    <mergeCell ref="B5:C6"/>
    <mergeCell ref="C7:C8"/>
    <mergeCell ref="C9:C10"/>
    <mergeCell ref="C11:C12"/>
    <mergeCell ref="E3:H3"/>
    <mergeCell ref="J3:M3"/>
    <mergeCell ref="O3:R3"/>
    <mergeCell ref="D3:D4"/>
    <mergeCell ref="I3:I4"/>
    <mergeCell ref="N3:N4"/>
  </mergeCells>
  <phoneticPr fontId="2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30" ht="13.5" customHeight="1" x14ac:dyDescent="0.15">
      <c r="A1" s="13" t="str">
        <f>HYPERLINK("#目次!A"&amp;ROW(目次!$A$556),"[32]")</f>
        <v>[32]</v>
      </c>
    </row>
    <row r="2" spans="1:30" ht="13.5" customHeight="1" x14ac:dyDescent="0.15">
      <c r="B2" s="14" t="s">
        <v>333</v>
      </c>
    </row>
    <row r="3" spans="1:30" ht="20.25" customHeight="1" x14ac:dyDescent="0.15">
      <c r="B3" s="45"/>
      <c r="C3" s="46"/>
      <c r="D3" s="43" t="s">
        <v>95</v>
      </c>
      <c r="E3" s="40" t="s">
        <v>76</v>
      </c>
      <c r="F3" s="41"/>
      <c r="G3" s="41"/>
      <c r="H3" s="41"/>
      <c r="I3" s="41"/>
      <c r="J3" s="41"/>
      <c r="K3" s="41"/>
      <c r="L3" s="58"/>
      <c r="M3" s="43" t="s">
        <v>95</v>
      </c>
      <c r="N3" s="40" t="s">
        <v>77</v>
      </c>
      <c r="O3" s="41"/>
      <c r="P3" s="41"/>
      <c r="Q3" s="41"/>
      <c r="R3" s="41"/>
      <c r="S3" s="41"/>
      <c r="T3" s="41"/>
      <c r="U3" s="58"/>
      <c r="V3" s="43" t="s">
        <v>95</v>
      </c>
      <c r="W3" s="40" t="s">
        <v>78</v>
      </c>
      <c r="X3" s="41"/>
      <c r="Y3" s="41"/>
      <c r="Z3" s="41"/>
      <c r="AA3" s="41"/>
      <c r="AB3" s="41"/>
      <c r="AC3" s="41"/>
      <c r="AD3" s="42"/>
    </row>
    <row r="4" spans="1:30" ht="40.5" customHeight="1" x14ac:dyDescent="0.15">
      <c r="B4" s="47"/>
      <c r="C4" s="48"/>
      <c r="D4" s="44"/>
      <c r="E4" s="15" t="s">
        <v>334</v>
      </c>
      <c r="F4" s="15" t="s">
        <v>335</v>
      </c>
      <c r="G4" s="15" t="s">
        <v>336</v>
      </c>
      <c r="H4" s="15" t="s">
        <v>337</v>
      </c>
      <c r="I4" s="15" t="s">
        <v>338</v>
      </c>
      <c r="J4" s="15" t="s">
        <v>339</v>
      </c>
      <c r="K4" s="15" t="s">
        <v>109</v>
      </c>
      <c r="L4" s="29" t="s">
        <v>99</v>
      </c>
      <c r="M4" s="44"/>
      <c r="N4" s="15" t="s">
        <v>334</v>
      </c>
      <c r="O4" s="15" t="s">
        <v>335</v>
      </c>
      <c r="P4" s="15" t="s">
        <v>336</v>
      </c>
      <c r="Q4" s="15" t="s">
        <v>337</v>
      </c>
      <c r="R4" s="15" t="s">
        <v>338</v>
      </c>
      <c r="S4" s="15" t="s">
        <v>339</v>
      </c>
      <c r="T4" s="15" t="s">
        <v>109</v>
      </c>
      <c r="U4" s="29" t="s">
        <v>99</v>
      </c>
      <c r="V4" s="44"/>
      <c r="W4" s="15" t="s">
        <v>334</v>
      </c>
      <c r="X4" s="15" t="s">
        <v>335</v>
      </c>
      <c r="Y4" s="15" t="s">
        <v>336</v>
      </c>
      <c r="Z4" s="15" t="s">
        <v>337</v>
      </c>
      <c r="AA4" s="15" t="s">
        <v>338</v>
      </c>
      <c r="AB4" s="15" t="s">
        <v>339</v>
      </c>
      <c r="AC4" s="15" t="s">
        <v>109</v>
      </c>
      <c r="AD4" s="16" t="s">
        <v>99</v>
      </c>
    </row>
    <row r="5" spans="1:30" ht="13.5" customHeight="1" x14ac:dyDescent="0.15">
      <c r="B5" s="43" t="s">
        <v>95</v>
      </c>
      <c r="C5" s="49"/>
      <c r="D5" s="17">
        <v>2508</v>
      </c>
      <c r="E5" s="18">
        <v>2268</v>
      </c>
      <c r="F5" s="18">
        <v>1618</v>
      </c>
      <c r="G5" s="18">
        <v>283</v>
      </c>
      <c r="H5" s="18">
        <v>759</v>
      </c>
      <c r="I5" s="18">
        <v>16</v>
      </c>
      <c r="J5" s="18">
        <v>112</v>
      </c>
      <c r="K5" s="18">
        <v>33</v>
      </c>
      <c r="L5" s="30">
        <v>17</v>
      </c>
      <c r="M5" s="17">
        <v>2463</v>
      </c>
      <c r="N5" s="18">
        <v>2353</v>
      </c>
      <c r="O5" s="18">
        <v>833</v>
      </c>
      <c r="P5" s="18">
        <v>37</v>
      </c>
      <c r="Q5" s="18">
        <v>216</v>
      </c>
      <c r="R5" s="18">
        <v>6</v>
      </c>
      <c r="S5" s="18">
        <v>51</v>
      </c>
      <c r="T5" s="18">
        <v>25</v>
      </c>
      <c r="U5" s="30">
        <v>18</v>
      </c>
      <c r="V5" s="17">
        <v>1805</v>
      </c>
      <c r="W5" s="18">
        <v>1769</v>
      </c>
      <c r="X5" s="18">
        <v>53</v>
      </c>
      <c r="Y5" s="18" t="s">
        <v>132</v>
      </c>
      <c r="Z5" s="18">
        <v>12</v>
      </c>
      <c r="AA5" s="18">
        <v>2</v>
      </c>
      <c r="AB5" s="18">
        <v>22</v>
      </c>
      <c r="AC5" s="18">
        <v>12</v>
      </c>
      <c r="AD5" s="19">
        <v>9</v>
      </c>
    </row>
    <row r="6" spans="1:30" ht="13.5" customHeight="1" x14ac:dyDescent="0.15">
      <c r="B6" s="57"/>
      <c r="C6" s="53"/>
      <c r="D6" s="23">
        <v>100</v>
      </c>
      <c r="E6" s="24">
        <v>90.4</v>
      </c>
      <c r="F6" s="24">
        <v>64.5</v>
      </c>
      <c r="G6" s="24">
        <v>11.3</v>
      </c>
      <c r="H6" s="24">
        <v>30.3</v>
      </c>
      <c r="I6" s="24">
        <v>0.6</v>
      </c>
      <c r="J6" s="24">
        <v>4.5</v>
      </c>
      <c r="K6" s="24">
        <v>1.3</v>
      </c>
      <c r="L6" s="31">
        <v>0.7</v>
      </c>
      <c r="M6" s="23">
        <v>100</v>
      </c>
      <c r="N6" s="24">
        <v>95.5</v>
      </c>
      <c r="O6" s="24">
        <v>33.799999999999997</v>
      </c>
      <c r="P6" s="24">
        <v>1.5</v>
      </c>
      <c r="Q6" s="24">
        <v>8.8000000000000007</v>
      </c>
      <c r="R6" s="24">
        <v>0.2</v>
      </c>
      <c r="S6" s="24">
        <v>2.1</v>
      </c>
      <c r="T6" s="24">
        <v>1</v>
      </c>
      <c r="U6" s="31">
        <v>0.7</v>
      </c>
      <c r="V6" s="23">
        <v>100</v>
      </c>
      <c r="W6" s="24">
        <v>98</v>
      </c>
      <c r="X6" s="24">
        <v>2.9</v>
      </c>
      <c r="Y6" s="24" t="s">
        <v>132</v>
      </c>
      <c r="Z6" s="24">
        <v>0.7</v>
      </c>
      <c r="AA6" s="24">
        <v>0.1</v>
      </c>
      <c r="AB6" s="24">
        <v>1.2</v>
      </c>
      <c r="AC6" s="24">
        <v>0.7</v>
      </c>
      <c r="AD6" s="25">
        <v>0.5</v>
      </c>
    </row>
    <row r="7" spans="1:30" ht="13.5" customHeight="1" x14ac:dyDescent="0.15">
      <c r="B7" s="54" t="s">
        <v>3</v>
      </c>
      <c r="C7" s="52" t="s">
        <v>111</v>
      </c>
      <c r="D7" s="26">
        <v>8</v>
      </c>
      <c r="E7" s="27">
        <v>6</v>
      </c>
      <c r="F7" s="27">
        <v>4</v>
      </c>
      <c r="G7" s="27">
        <v>2</v>
      </c>
      <c r="H7" s="27">
        <v>1</v>
      </c>
      <c r="I7" s="27" t="s">
        <v>196</v>
      </c>
      <c r="J7" s="27">
        <v>3</v>
      </c>
      <c r="K7" s="27" t="s">
        <v>132</v>
      </c>
      <c r="L7" s="32" t="s">
        <v>132</v>
      </c>
      <c r="M7" s="26">
        <v>8</v>
      </c>
      <c r="N7" s="27">
        <v>4</v>
      </c>
      <c r="O7" s="27">
        <v>3</v>
      </c>
      <c r="P7" s="27" t="s">
        <v>132</v>
      </c>
      <c r="Q7" s="27">
        <v>1</v>
      </c>
      <c r="R7" s="27" t="s">
        <v>132</v>
      </c>
      <c r="S7" s="27">
        <v>2</v>
      </c>
      <c r="T7" s="27">
        <v>1</v>
      </c>
      <c r="U7" s="32" t="s">
        <v>132</v>
      </c>
      <c r="V7" s="26">
        <v>5</v>
      </c>
      <c r="W7" s="27">
        <v>4</v>
      </c>
      <c r="X7" s="27">
        <v>2</v>
      </c>
      <c r="Y7" s="27" t="s">
        <v>132</v>
      </c>
      <c r="Z7" s="27" t="s">
        <v>132</v>
      </c>
      <c r="AA7" s="27" t="s">
        <v>132</v>
      </c>
      <c r="AB7" s="27" t="s">
        <v>132</v>
      </c>
      <c r="AC7" s="27">
        <v>1</v>
      </c>
      <c r="AD7" s="28" t="s">
        <v>132</v>
      </c>
    </row>
    <row r="8" spans="1:30" ht="13.5" customHeight="1" x14ac:dyDescent="0.15">
      <c r="B8" s="55"/>
      <c r="C8" s="53"/>
      <c r="D8" s="23">
        <v>100</v>
      </c>
      <c r="E8" s="24">
        <v>75</v>
      </c>
      <c r="F8" s="24">
        <v>50</v>
      </c>
      <c r="G8" s="24">
        <v>25</v>
      </c>
      <c r="H8" s="24">
        <v>12.5</v>
      </c>
      <c r="I8" s="24" t="s">
        <v>132</v>
      </c>
      <c r="J8" s="24">
        <v>37.5</v>
      </c>
      <c r="K8" s="24" t="s">
        <v>132</v>
      </c>
      <c r="L8" s="31" t="s">
        <v>132</v>
      </c>
      <c r="M8" s="23">
        <v>100</v>
      </c>
      <c r="N8" s="24">
        <v>50</v>
      </c>
      <c r="O8" s="24">
        <v>37.5</v>
      </c>
      <c r="P8" s="24" t="s">
        <v>132</v>
      </c>
      <c r="Q8" s="24">
        <v>12.5</v>
      </c>
      <c r="R8" s="24" t="s">
        <v>132</v>
      </c>
      <c r="S8" s="24">
        <v>25</v>
      </c>
      <c r="T8" s="24">
        <v>12.5</v>
      </c>
      <c r="U8" s="31" t="s">
        <v>132</v>
      </c>
      <c r="V8" s="23">
        <v>100</v>
      </c>
      <c r="W8" s="24">
        <v>80</v>
      </c>
      <c r="X8" s="24">
        <v>40</v>
      </c>
      <c r="Y8" s="24" t="s">
        <v>132</v>
      </c>
      <c r="Z8" s="24" t="s">
        <v>132</v>
      </c>
      <c r="AA8" s="24" t="s">
        <v>132</v>
      </c>
      <c r="AB8" s="24" t="s">
        <v>132</v>
      </c>
      <c r="AC8" s="24">
        <v>20</v>
      </c>
      <c r="AD8" s="25" t="s">
        <v>132</v>
      </c>
    </row>
    <row r="9" spans="1:30" ht="13.5" customHeight="1" x14ac:dyDescent="0.15">
      <c r="B9" s="55"/>
      <c r="C9" s="52" t="s">
        <v>112</v>
      </c>
      <c r="D9" s="26">
        <v>25</v>
      </c>
      <c r="E9" s="27">
        <v>23</v>
      </c>
      <c r="F9" s="27">
        <v>13</v>
      </c>
      <c r="G9" s="27">
        <v>2</v>
      </c>
      <c r="H9" s="27">
        <v>2</v>
      </c>
      <c r="I9" s="27">
        <v>2</v>
      </c>
      <c r="J9" s="27">
        <v>1</v>
      </c>
      <c r="K9" s="27" t="s">
        <v>132</v>
      </c>
      <c r="L9" s="32" t="s">
        <v>132</v>
      </c>
      <c r="M9" s="26">
        <v>23</v>
      </c>
      <c r="N9" s="27">
        <v>21</v>
      </c>
      <c r="O9" s="27">
        <v>11</v>
      </c>
      <c r="P9" s="27">
        <v>1</v>
      </c>
      <c r="Q9" s="27" t="s">
        <v>132</v>
      </c>
      <c r="R9" s="27" t="s">
        <v>132</v>
      </c>
      <c r="S9" s="27">
        <v>1</v>
      </c>
      <c r="T9" s="27" t="s">
        <v>132</v>
      </c>
      <c r="U9" s="32" t="s">
        <v>132</v>
      </c>
      <c r="V9" s="26">
        <v>12</v>
      </c>
      <c r="W9" s="27">
        <v>12</v>
      </c>
      <c r="X9" s="27">
        <v>1</v>
      </c>
      <c r="Y9" s="27" t="s">
        <v>132</v>
      </c>
      <c r="Z9" s="27" t="s">
        <v>132</v>
      </c>
      <c r="AA9" s="27" t="s">
        <v>132</v>
      </c>
      <c r="AB9" s="27" t="s">
        <v>132</v>
      </c>
      <c r="AC9" s="27" t="s">
        <v>132</v>
      </c>
      <c r="AD9" s="28" t="s">
        <v>132</v>
      </c>
    </row>
    <row r="10" spans="1:30" ht="13.5" customHeight="1" x14ac:dyDescent="0.15">
      <c r="B10" s="55"/>
      <c r="C10" s="53"/>
      <c r="D10" s="23">
        <v>100</v>
      </c>
      <c r="E10" s="24">
        <v>92</v>
      </c>
      <c r="F10" s="24">
        <v>52</v>
      </c>
      <c r="G10" s="24">
        <v>8</v>
      </c>
      <c r="H10" s="24">
        <v>8</v>
      </c>
      <c r="I10" s="24">
        <v>8</v>
      </c>
      <c r="J10" s="24">
        <v>4</v>
      </c>
      <c r="K10" s="24" t="s">
        <v>132</v>
      </c>
      <c r="L10" s="31" t="s">
        <v>132</v>
      </c>
      <c r="M10" s="23">
        <v>100</v>
      </c>
      <c r="N10" s="24">
        <v>91.3</v>
      </c>
      <c r="O10" s="24">
        <v>47.8</v>
      </c>
      <c r="P10" s="24">
        <v>4.3</v>
      </c>
      <c r="Q10" s="24" t="s">
        <v>132</v>
      </c>
      <c r="R10" s="24" t="s">
        <v>132</v>
      </c>
      <c r="S10" s="24">
        <v>4.3</v>
      </c>
      <c r="T10" s="24" t="s">
        <v>132</v>
      </c>
      <c r="U10" s="31" t="s">
        <v>132</v>
      </c>
      <c r="V10" s="23">
        <v>100</v>
      </c>
      <c r="W10" s="24">
        <v>100</v>
      </c>
      <c r="X10" s="24">
        <v>8.3000000000000007</v>
      </c>
      <c r="Y10" s="24" t="s">
        <v>132</v>
      </c>
      <c r="Z10" s="24" t="s">
        <v>132</v>
      </c>
      <c r="AA10" s="24" t="s">
        <v>132</v>
      </c>
      <c r="AB10" s="24" t="s">
        <v>132</v>
      </c>
      <c r="AC10" s="24" t="s">
        <v>132</v>
      </c>
      <c r="AD10" s="25" t="s">
        <v>132</v>
      </c>
    </row>
    <row r="11" spans="1:30" ht="13.5" customHeight="1" x14ac:dyDescent="0.15">
      <c r="B11" s="55"/>
      <c r="C11" s="52" t="s">
        <v>113</v>
      </c>
      <c r="D11" s="26">
        <v>43</v>
      </c>
      <c r="E11" s="27">
        <v>29</v>
      </c>
      <c r="F11" s="27">
        <v>29</v>
      </c>
      <c r="G11" s="27">
        <v>2</v>
      </c>
      <c r="H11" s="27">
        <v>12</v>
      </c>
      <c r="I11" s="27" t="s">
        <v>132</v>
      </c>
      <c r="J11" s="27">
        <v>1</v>
      </c>
      <c r="K11" s="27">
        <v>2</v>
      </c>
      <c r="L11" s="32">
        <v>2</v>
      </c>
      <c r="M11" s="26">
        <v>41</v>
      </c>
      <c r="N11" s="27">
        <v>33</v>
      </c>
      <c r="O11" s="27">
        <v>18</v>
      </c>
      <c r="P11" s="27" t="s">
        <v>132</v>
      </c>
      <c r="Q11" s="27">
        <v>1</v>
      </c>
      <c r="R11" s="27">
        <v>1</v>
      </c>
      <c r="S11" s="27">
        <v>1</v>
      </c>
      <c r="T11" s="27">
        <v>1</v>
      </c>
      <c r="U11" s="32">
        <v>1</v>
      </c>
      <c r="V11" s="26">
        <v>25</v>
      </c>
      <c r="W11" s="27">
        <v>21</v>
      </c>
      <c r="X11" s="27">
        <v>3</v>
      </c>
      <c r="Y11" s="27" t="s">
        <v>132</v>
      </c>
      <c r="Z11" s="27" t="s">
        <v>132</v>
      </c>
      <c r="AA11" s="27" t="s">
        <v>132</v>
      </c>
      <c r="AB11" s="27">
        <v>1</v>
      </c>
      <c r="AC11" s="27" t="s">
        <v>132</v>
      </c>
      <c r="AD11" s="28">
        <v>1</v>
      </c>
    </row>
    <row r="12" spans="1:30" ht="13.5" customHeight="1" x14ac:dyDescent="0.15">
      <c r="B12" s="55"/>
      <c r="C12" s="53"/>
      <c r="D12" s="23">
        <v>100</v>
      </c>
      <c r="E12" s="24">
        <v>67.400000000000006</v>
      </c>
      <c r="F12" s="24">
        <v>67.400000000000006</v>
      </c>
      <c r="G12" s="24">
        <v>4.7</v>
      </c>
      <c r="H12" s="24">
        <v>27.9</v>
      </c>
      <c r="I12" s="24" t="s">
        <v>132</v>
      </c>
      <c r="J12" s="24">
        <v>2.2999999999999998</v>
      </c>
      <c r="K12" s="24">
        <v>4.7</v>
      </c>
      <c r="L12" s="31">
        <v>4.7</v>
      </c>
      <c r="M12" s="23">
        <v>100</v>
      </c>
      <c r="N12" s="24">
        <v>80.5</v>
      </c>
      <c r="O12" s="24">
        <v>43.9</v>
      </c>
      <c r="P12" s="24" t="s">
        <v>132</v>
      </c>
      <c r="Q12" s="24">
        <v>2.4</v>
      </c>
      <c r="R12" s="24">
        <v>2.4</v>
      </c>
      <c r="S12" s="24">
        <v>2.4</v>
      </c>
      <c r="T12" s="24">
        <v>2.4</v>
      </c>
      <c r="U12" s="31">
        <v>2.4</v>
      </c>
      <c r="V12" s="23">
        <v>100</v>
      </c>
      <c r="W12" s="24">
        <v>84</v>
      </c>
      <c r="X12" s="24">
        <v>12</v>
      </c>
      <c r="Y12" s="24" t="s">
        <v>132</v>
      </c>
      <c r="Z12" s="24" t="s">
        <v>132</v>
      </c>
      <c r="AA12" s="24" t="s">
        <v>132</v>
      </c>
      <c r="AB12" s="24">
        <v>4</v>
      </c>
      <c r="AC12" s="24" t="s">
        <v>132</v>
      </c>
      <c r="AD12" s="25">
        <v>4</v>
      </c>
    </row>
    <row r="13" spans="1:30" ht="13.5" customHeight="1" x14ac:dyDescent="0.15">
      <c r="B13" s="55"/>
      <c r="C13" s="52" t="s">
        <v>114</v>
      </c>
      <c r="D13" s="26">
        <v>56</v>
      </c>
      <c r="E13" s="27">
        <v>45</v>
      </c>
      <c r="F13" s="27">
        <v>32</v>
      </c>
      <c r="G13" s="27">
        <v>2</v>
      </c>
      <c r="H13" s="27">
        <v>13</v>
      </c>
      <c r="I13" s="27">
        <v>3</v>
      </c>
      <c r="J13" s="27">
        <v>4</v>
      </c>
      <c r="K13" s="27">
        <v>1</v>
      </c>
      <c r="L13" s="32">
        <v>2</v>
      </c>
      <c r="M13" s="26">
        <v>57</v>
      </c>
      <c r="N13" s="27">
        <v>50</v>
      </c>
      <c r="O13" s="27">
        <v>21</v>
      </c>
      <c r="P13" s="27" t="s">
        <v>147</v>
      </c>
      <c r="Q13" s="27">
        <v>3</v>
      </c>
      <c r="R13" s="27" t="s">
        <v>132</v>
      </c>
      <c r="S13" s="27">
        <v>5</v>
      </c>
      <c r="T13" s="27" t="s">
        <v>132</v>
      </c>
      <c r="U13" s="32">
        <v>2</v>
      </c>
      <c r="V13" s="26">
        <v>34</v>
      </c>
      <c r="W13" s="27">
        <v>28</v>
      </c>
      <c r="X13" s="27" t="s">
        <v>132</v>
      </c>
      <c r="Y13" s="27" t="s">
        <v>132</v>
      </c>
      <c r="Z13" s="27">
        <v>1</v>
      </c>
      <c r="AA13" s="27" t="s">
        <v>132</v>
      </c>
      <c r="AB13" s="27">
        <v>3</v>
      </c>
      <c r="AC13" s="27">
        <v>1</v>
      </c>
      <c r="AD13" s="28">
        <v>2</v>
      </c>
    </row>
    <row r="14" spans="1:30" ht="13.5" customHeight="1" x14ac:dyDescent="0.15">
      <c r="B14" s="55"/>
      <c r="C14" s="53"/>
      <c r="D14" s="23">
        <v>100</v>
      </c>
      <c r="E14" s="24">
        <v>80.400000000000006</v>
      </c>
      <c r="F14" s="24">
        <v>57.1</v>
      </c>
      <c r="G14" s="24">
        <v>3.6</v>
      </c>
      <c r="H14" s="24">
        <v>23.2</v>
      </c>
      <c r="I14" s="24">
        <v>5.4</v>
      </c>
      <c r="J14" s="24">
        <v>7.1</v>
      </c>
      <c r="K14" s="24">
        <v>1.8</v>
      </c>
      <c r="L14" s="31">
        <v>3.6</v>
      </c>
      <c r="M14" s="23">
        <v>100</v>
      </c>
      <c r="N14" s="24">
        <v>87.7</v>
      </c>
      <c r="O14" s="24">
        <v>36.799999999999997</v>
      </c>
      <c r="P14" s="24" t="s">
        <v>132</v>
      </c>
      <c r="Q14" s="24">
        <v>5.3</v>
      </c>
      <c r="R14" s="24" t="s">
        <v>132</v>
      </c>
      <c r="S14" s="24">
        <v>8.8000000000000007</v>
      </c>
      <c r="T14" s="24" t="s">
        <v>132</v>
      </c>
      <c r="U14" s="31">
        <v>3.5</v>
      </c>
      <c r="V14" s="23">
        <v>100</v>
      </c>
      <c r="W14" s="24">
        <v>82.4</v>
      </c>
      <c r="X14" s="24" t="s">
        <v>132</v>
      </c>
      <c r="Y14" s="24" t="s">
        <v>132</v>
      </c>
      <c r="Z14" s="24">
        <v>2.9</v>
      </c>
      <c r="AA14" s="24" t="s">
        <v>132</v>
      </c>
      <c r="AB14" s="24">
        <v>8.8000000000000007</v>
      </c>
      <c r="AC14" s="24">
        <v>2.9</v>
      </c>
      <c r="AD14" s="25">
        <v>5.9</v>
      </c>
    </row>
    <row r="15" spans="1:30" ht="13.5" customHeight="1" x14ac:dyDescent="0.15">
      <c r="B15" s="55"/>
      <c r="C15" s="52" t="s">
        <v>115</v>
      </c>
      <c r="D15" s="26">
        <v>78</v>
      </c>
      <c r="E15" s="27">
        <v>64</v>
      </c>
      <c r="F15" s="27">
        <v>50</v>
      </c>
      <c r="G15" s="27">
        <v>9</v>
      </c>
      <c r="H15" s="27">
        <v>27</v>
      </c>
      <c r="I15" s="27" t="s">
        <v>132</v>
      </c>
      <c r="J15" s="27">
        <v>7</v>
      </c>
      <c r="K15" s="27">
        <v>1</v>
      </c>
      <c r="L15" s="32">
        <v>1</v>
      </c>
      <c r="M15" s="26">
        <v>75</v>
      </c>
      <c r="N15" s="27">
        <v>64</v>
      </c>
      <c r="O15" s="27">
        <v>32</v>
      </c>
      <c r="P15" s="27">
        <v>3</v>
      </c>
      <c r="Q15" s="27">
        <v>8</v>
      </c>
      <c r="R15" s="27">
        <v>2</v>
      </c>
      <c r="S15" s="27">
        <v>6</v>
      </c>
      <c r="T15" s="27">
        <v>1</v>
      </c>
      <c r="U15" s="32">
        <v>1</v>
      </c>
      <c r="V15" s="26">
        <v>51</v>
      </c>
      <c r="W15" s="27">
        <v>46</v>
      </c>
      <c r="X15" s="27">
        <v>3</v>
      </c>
      <c r="Y15" s="27" t="s">
        <v>132</v>
      </c>
      <c r="Z15" s="27" t="s">
        <v>132</v>
      </c>
      <c r="AA15" s="27" t="s">
        <v>132</v>
      </c>
      <c r="AB15" s="27">
        <v>5</v>
      </c>
      <c r="AC15" s="27">
        <v>1</v>
      </c>
      <c r="AD15" s="28" t="s">
        <v>132</v>
      </c>
    </row>
    <row r="16" spans="1:30" ht="13.5" customHeight="1" x14ac:dyDescent="0.15">
      <c r="B16" s="55"/>
      <c r="C16" s="53"/>
      <c r="D16" s="23">
        <v>100</v>
      </c>
      <c r="E16" s="24">
        <v>82.1</v>
      </c>
      <c r="F16" s="24">
        <v>64.099999999999994</v>
      </c>
      <c r="G16" s="24">
        <v>11.5</v>
      </c>
      <c r="H16" s="24">
        <v>34.6</v>
      </c>
      <c r="I16" s="24" t="s">
        <v>132</v>
      </c>
      <c r="J16" s="24">
        <v>9</v>
      </c>
      <c r="K16" s="24">
        <v>1.3</v>
      </c>
      <c r="L16" s="31">
        <v>1.3</v>
      </c>
      <c r="M16" s="23">
        <v>100</v>
      </c>
      <c r="N16" s="24">
        <v>85.3</v>
      </c>
      <c r="O16" s="24">
        <v>42.7</v>
      </c>
      <c r="P16" s="24">
        <v>4</v>
      </c>
      <c r="Q16" s="24">
        <v>10.7</v>
      </c>
      <c r="R16" s="24">
        <v>2.7</v>
      </c>
      <c r="S16" s="24">
        <v>8</v>
      </c>
      <c r="T16" s="24">
        <v>1.3</v>
      </c>
      <c r="U16" s="31">
        <v>1.3</v>
      </c>
      <c r="V16" s="23">
        <v>100</v>
      </c>
      <c r="W16" s="24">
        <v>90.2</v>
      </c>
      <c r="X16" s="24">
        <v>5.9</v>
      </c>
      <c r="Y16" s="24" t="s">
        <v>132</v>
      </c>
      <c r="Z16" s="24" t="s">
        <v>132</v>
      </c>
      <c r="AA16" s="24" t="s">
        <v>132</v>
      </c>
      <c r="AB16" s="24">
        <v>9.8000000000000007</v>
      </c>
      <c r="AC16" s="24">
        <v>2</v>
      </c>
      <c r="AD16" s="25" t="s">
        <v>132</v>
      </c>
    </row>
    <row r="17" spans="2:30" ht="13.5" customHeight="1" x14ac:dyDescent="0.15">
      <c r="B17" s="55"/>
      <c r="C17" s="52" t="s">
        <v>116</v>
      </c>
      <c r="D17" s="26">
        <v>87</v>
      </c>
      <c r="E17" s="27">
        <v>75</v>
      </c>
      <c r="F17" s="27">
        <v>58</v>
      </c>
      <c r="G17" s="27">
        <v>9</v>
      </c>
      <c r="H17" s="27">
        <v>30</v>
      </c>
      <c r="I17" s="27" t="s">
        <v>196</v>
      </c>
      <c r="J17" s="27">
        <v>5</v>
      </c>
      <c r="K17" s="27">
        <v>2</v>
      </c>
      <c r="L17" s="32">
        <v>1</v>
      </c>
      <c r="M17" s="26">
        <v>83</v>
      </c>
      <c r="N17" s="27">
        <v>76</v>
      </c>
      <c r="O17" s="27">
        <v>28</v>
      </c>
      <c r="P17" s="27" t="s">
        <v>132</v>
      </c>
      <c r="Q17" s="27">
        <v>5</v>
      </c>
      <c r="R17" s="27" t="s">
        <v>132</v>
      </c>
      <c r="S17" s="27">
        <v>2</v>
      </c>
      <c r="T17" s="27">
        <v>2</v>
      </c>
      <c r="U17" s="32">
        <v>1</v>
      </c>
      <c r="V17" s="26">
        <v>56</v>
      </c>
      <c r="W17" s="27">
        <v>52</v>
      </c>
      <c r="X17" s="27">
        <v>4</v>
      </c>
      <c r="Y17" s="27" t="s">
        <v>132</v>
      </c>
      <c r="Z17" s="27">
        <v>1</v>
      </c>
      <c r="AA17" s="27" t="s">
        <v>132</v>
      </c>
      <c r="AB17" s="27">
        <v>3</v>
      </c>
      <c r="AC17" s="27">
        <v>3</v>
      </c>
      <c r="AD17" s="28" t="s">
        <v>132</v>
      </c>
    </row>
    <row r="18" spans="2:30" ht="13.5" customHeight="1" x14ac:dyDescent="0.15">
      <c r="B18" s="55"/>
      <c r="C18" s="53"/>
      <c r="D18" s="23">
        <v>100</v>
      </c>
      <c r="E18" s="24">
        <v>86.2</v>
      </c>
      <c r="F18" s="24">
        <v>66.7</v>
      </c>
      <c r="G18" s="24">
        <v>10.3</v>
      </c>
      <c r="H18" s="24">
        <v>34.5</v>
      </c>
      <c r="I18" s="24" t="s">
        <v>132</v>
      </c>
      <c r="J18" s="24">
        <v>5.7</v>
      </c>
      <c r="K18" s="24">
        <v>2.2999999999999998</v>
      </c>
      <c r="L18" s="31">
        <v>1.1000000000000001</v>
      </c>
      <c r="M18" s="23">
        <v>100</v>
      </c>
      <c r="N18" s="24">
        <v>91.6</v>
      </c>
      <c r="O18" s="24">
        <v>33.700000000000003</v>
      </c>
      <c r="P18" s="24" t="s">
        <v>132</v>
      </c>
      <c r="Q18" s="24">
        <v>6</v>
      </c>
      <c r="R18" s="24" t="s">
        <v>132</v>
      </c>
      <c r="S18" s="24">
        <v>2.4</v>
      </c>
      <c r="T18" s="24">
        <v>2.4</v>
      </c>
      <c r="U18" s="31">
        <v>1.2</v>
      </c>
      <c r="V18" s="23">
        <v>100</v>
      </c>
      <c r="W18" s="24">
        <v>92.9</v>
      </c>
      <c r="X18" s="24">
        <v>7.1</v>
      </c>
      <c r="Y18" s="24" t="s">
        <v>132</v>
      </c>
      <c r="Z18" s="24">
        <v>1.8</v>
      </c>
      <c r="AA18" s="24" t="s">
        <v>132</v>
      </c>
      <c r="AB18" s="24">
        <v>5.4</v>
      </c>
      <c r="AC18" s="24">
        <v>5.4</v>
      </c>
      <c r="AD18" s="25" t="s">
        <v>132</v>
      </c>
    </row>
    <row r="19" spans="2:30" ht="13.5" customHeight="1" x14ac:dyDescent="0.15">
      <c r="B19" s="55"/>
      <c r="C19" s="52" t="s">
        <v>117</v>
      </c>
      <c r="D19" s="26">
        <v>100</v>
      </c>
      <c r="E19" s="27">
        <v>92</v>
      </c>
      <c r="F19" s="27">
        <v>59</v>
      </c>
      <c r="G19" s="27">
        <v>11</v>
      </c>
      <c r="H19" s="27">
        <v>29</v>
      </c>
      <c r="I19" s="27" t="s">
        <v>340</v>
      </c>
      <c r="J19" s="27">
        <v>6</v>
      </c>
      <c r="K19" s="27">
        <v>1</v>
      </c>
      <c r="L19" s="32">
        <v>1</v>
      </c>
      <c r="M19" s="26">
        <v>101</v>
      </c>
      <c r="N19" s="27">
        <v>96</v>
      </c>
      <c r="O19" s="27">
        <v>38</v>
      </c>
      <c r="P19" s="27" t="s">
        <v>132</v>
      </c>
      <c r="Q19" s="27">
        <v>6</v>
      </c>
      <c r="R19" s="27" t="s">
        <v>132</v>
      </c>
      <c r="S19" s="27">
        <v>3</v>
      </c>
      <c r="T19" s="27">
        <v>1</v>
      </c>
      <c r="U19" s="32">
        <v>1</v>
      </c>
      <c r="V19" s="26">
        <v>66</v>
      </c>
      <c r="W19" s="27">
        <v>63</v>
      </c>
      <c r="X19" s="27">
        <v>1</v>
      </c>
      <c r="Y19" s="27" t="s">
        <v>132</v>
      </c>
      <c r="Z19" s="27">
        <v>1</v>
      </c>
      <c r="AA19" s="27">
        <v>1</v>
      </c>
      <c r="AB19" s="27" t="s">
        <v>132</v>
      </c>
      <c r="AC19" s="27" t="s">
        <v>132</v>
      </c>
      <c r="AD19" s="28">
        <v>1</v>
      </c>
    </row>
    <row r="20" spans="2:30" ht="13.5" customHeight="1" x14ac:dyDescent="0.15">
      <c r="B20" s="55"/>
      <c r="C20" s="53"/>
      <c r="D20" s="23">
        <v>100</v>
      </c>
      <c r="E20" s="24">
        <v>92</v>
      </c>
      <c r="F20" s="24">
        <v>59</v>
      </c>
      <c r="G20" s="24">
        <v>11</v>
      </c>
      <c r="H20" s="24">
        <v>29</v>
      </c>
      <c r="I20" s="24" t="s">
        <v>132</v>
      </c>
      <c r="J20" s="24">
        <v>6</v>
      </c>
      <c r="K20" s="24">
        <v>1</v>
      </c>
      <c r="L20" s="31">
        <v>1</v>
      </c>
      <c r="M20" s="23">
        <v>100</v>
      </c>
      <c r="N20" s="24">
        <v>95</v>
      </c>
      <c r="O20" s="24">
        <v>37.6</v>
      </c>
      <c r="P20" s="24" t="s">
        <v>132</v>
      </c>
      <c r="Q20" s="24">
        <v>5.9</v>
      </c>
      <c r="R20" s="24" t="s">
        <v>132</v>
      </c>
      <c r="S20" s="24">
        <v>3</v>
      </c>
      <c r="T20" s="24">
        <v>1</v>
      </c>
      <c r="U20" s="31">
        <v>1</v>
      </c>
      <c r="V20" s="23">
        <v>100</v>
      </c>
      <c r="W20" s="24">
        <v>95.5</v>
      </c>
      <c r="X20" s="24">
        <v>1.5</v>
      </c>
      <c r="Y20" s="24" t="s">
        <v>132</v>
      </c>
      <c r="Z20" s="24">
        <v>1.5</v>
      </c>
      <c r="AA20" s="24">
        <v>1.5</v>
      </c>
      <c r="AB20" s="24" t="s">
        <v>132</v>
      </c>
      <c r="AC20" s="24" t="s">
        <v>132</v>
      </c>
      <c r="AD20" s="25">
        <v>1.5</v>
      </c>
    </row>
    <row r="21" spans="2:30" ht="13.5" customHeight="1" x14ac:dyDescent="0.15">
      <c r="B21" s="55"/>
      <c r="C21" s="52" t="s">
        <v>118</v>
      </c>
      <c r="D21" s="26">
        <v>126</v>
      </c>
      <c r="E21" s="27">
        <v>116</v>
      </c>
      <c r="F21" s="27">
        <v>85</v>
      </c>
      <c r="G21" s="27">
        <v>10</v>
      </c>
      <c r="H21" s="27">
        <v>33</v>
      </c>
      <c r="I21" s="27" t="s">
        <v>132</v>
      </c>
      <c r="J21" s="27">
        <v>8</v>
      </c>
      <c r="K21" s="27">
        <v>1</v>
      </c>
      <c r="L21" s="32" t="s">
        <v>132</v>
      </c>
      <c r="M21" s="26">
        <v>126</v>
      </c>
      <c r="N21" s="27">
        <v>124</v>
      </c>
      <c r="O21" s="27">
        <v>41</v>
      </c>
      <c r="P21" s="27">
        <v>3</v>
      </c>
      <c r="Q21" s="27">
        <v>14</v>
      </c>
      <c r="R21" s="27" t="s">
        <v>132</v>
      </c>
      <c r="S21" s="27">
        <v>1</v>
      </c>
      <c r="T21" s="27">
        <v>1</v>
      </c>
      <c r="U21" s="32" t="s">
        <v>132</v>
      </c>
      <c r="V21" s="26">
        <v>91</v>
      </c>
      <c r="W21" s="27">
        <v>90</v>
      </c>
      <c r="X21" s="27">
        <v>6</v>
      </c>
      <c r="Y21" s="27" t="s">
        <v>132</v>
      </c>
      <c r="Z21" s="27" t="s">
        <v>132</v>
      </c>
      <c r="AA21" s="27" t="s">
        <v>132</v>
      </c>
      <c r="AB21" s="27" t="s">
        <v>132</v>
      </c>
      <c r="AC21" s="27">
        <v>1</v>
      </c>
      <c r="AD21" s="28" t="s">
        <v>132</v>
      </c>
    </row>
    <row r="22" spans="2:30" ht="13.5" customHeight="1" x14ac:dyDescent="0.15">
      <c r="B22" s="55"/>
      <c r="C22" s="53"/>
      <c r="D22" s="23">
        <v>100</v>
      </c>
      <c r="E22" s="24">
        <v>92.1</v>
      </c>
      <c r="F22" s="24">
        <v>67.5</v>
      </c>
      <c r="G22" s="24">
        <v>7.9</v>
      </c>
      <c r="H22" s="24">
        <v>26.2</v>
      </c>
      <c r="I22" s="24" t="s">
        <v>196</v>
      </c>
      <c r="J22" s="24">
        <v>6.3</v>
      </c>
      <c r="K22" s="24">
        <v>0.8</v>
      </c>
      <c r="L22" s="31" t="s">
        <v>132</v>
      </c>
      <c r="M22" s="23">
        <v>100</v>
      </c>
      <c r="N22" s="24">
        <v>98.4</v>
      </c>
      <c r="O22" s="24">
        <v>32.5</v>
      </c>
      <c r="P22" s="24">
        <v>2.4</v>
      </c>
      <c r="Q22" s="24">
        <v>11.1</v>
      </c>
      <c r="R22" s="24" t="s">
        <v>132</v>
      </c>
      <c r="S22" s="24">
        <v>0.8</v>
      </c>
      <c r="T22" s="24">
        <v>0.8</v>
      </c>
      <c r="U22" s="31" t="s">
        <v>132</v>
      </c>
      <c r="V22" s="23">
        <v>100</v>
      </c>
      <c r="W22" s="24">
        <v>98.9</v>
      </c>
      <c r="X22" s="24">
        <v>6.6</v>
      </c>
      <c r="Y22" s="24" t="s">
        <v>132</v>
      </c>
      <c r="Z22" s="24" t="s">
        <v>132</v>
      </c>
      <c r="AA22" s="24" t="s">
        <v>132</v>
      </c>
      <c r="AB22" s="24" t="s">
        <v>228</v>
      </c>
      <c r="AC22" s="24">
        <v>1.1000000000000001</v>
      </c>
      <c r="AD22" s="25" t="s">
        <v>132</v>
      </c>
    </row>
    <row r="23" spans="2:30" ht="13.5" customHeight="1" x14ac:dyDescent="0.15">
      <c r="B23" s="55"/>
      <c r="C23" s="52" t="s">
        <v>119</v>
      </c>
      <c r="D23" s="26">
        <v>138</v>
      </c>
      <c r="E23" s="27">
        <v>123</v>
      </c>
      <c r="F23" s="27">
        <v>90</v>
      </c>
      <c r="G23" s="27">
        <v>15</v>
      </c>
      <c r="H23" s="27">
        <v>43</v>
      </c>
      <c r="I23" s="27" t="s">
        <v>132</v>
      </c>
      <c r="J23" s="27">
        <v>6</v>
      </c>
      <c r="K23" s="27">
        <v>2</v>
      </c>
      <c r="L23" s="32" t="s">
        <v>132</v>
      </c>
      <c r="M23" s="26">
        <v>135</v>
      </c>
      <c r="N23" s="27">
        <v>128</v>
      </c>
      <c r="O23" s="27">
        <v>46</v>
      </c>
      <c r="P23" s="27" t="s">
        <v>132</v>
      </c>
      <c r="Q23" s="27">
        <v>10</v>
      </c>
      <c r="R23" s="27" t="s">
        <v>132</v>
      </c>
      <c r="S23" s="27">
        <v>3</v>
      </c>
      <c r="T23" s="27">
        <v>1</v>
      </c>
      <c r="U23" s="32">
        <v>1</v>
      </c>
      <c r="V23" s="26">
        <v>98</v>
      </c>
      <c r="W23" s="27">
        <v>98</v>
      </c>
      <c r="X23" s="27">
        <v>2</v>
      </c>
      <c r="Y23" s="27" t="s">
        <v>132</v>
      </c>
      <c r="Z23" s="27" t="s">
        <v>132</v>
      </c>
      <c r="AA23" s="27" t="s">
        <v>132</v>
      </c>
      <c r="AB23" s="27">
        <v>1</v>
      </c>
      <c r="AC23" s="27" t="s">
        <v>132</v>
      </c>
      <c r="AD23" s="28" t="s">
        <v>132</v>
      </c>
    </row>
    <row r="24" spans="2:30" ht="13.5" customHeight="1" x14ac:dyDescent="0.15">
      <c r="B24" s="55"/>
      <c r="C24" s="53"/>
      <c r="D24" s="23">
        <v>100</v>
      </c>
      <c r="E24" s="24">
        <v>89.1</v>
      </c>
      <c r="F24" s="24">
        <v>65.2</v>
      </c>
      <c r="G24" s="24">
        <v>10.9</v>
      </c>
      <c r="H24" s="24">
        <v>31.2</v>
      </c>
      <c r="I24" s="24" t="s">
        <v>228</v>
      </c>
      <c r="J24" s="24">
        <v>4.3</v>
      </c>
      <c r="K24" s="24">
        <v>1.4</v>
      </c>
      <c r="L24" s="31" t="s">
        <v>132</v>
      </c>
      <c r="M24" s="23">
        <v>100</v>
      </c>
      <c r="N24" s="24">
        <v>94.8</v>
      </c>
      <c r="O24" s="24">
        <v>34.1</v>
      </c>
      <c r="P24" s="24" t="s">
        <v>132</v>
      </c>
      <c r="Q24" s="24">
        <v>7.4</v>
      </c>
      <c r="R24" s="24" t="s">
        <v>132</v>
      </c>
      <c r="S24" s="24">
        <v>2.2000000000000002</v>
      </c>
      <c r="T24" s="24">
        <v>0.7</v>
      </c>
      <c r="U24" s="31">
        <v>0.7</v>
      </c>
      <c r="V24" s="23">
        <v>100</v>
      </c>
      <c r="W24" s="24">
        <v>100</v>
      </c>
      <c r="X24" s="24">
        <v>2</v>
      </c>
      <c r="Y24" s="24" t="s">
        <v>132</v>
      </c>
      <c r="Z24" s="24" t="s">
        <v>132</v>
      </c>
      <c r="AA24" s="24" t="s">
        <v>132</v>
      </c>
      <c r="AB24" s="24">
        <v>1</v>
      </c>
      <c r="AC24" s="24" t="s">
        <v>132</v>
      </c>
      <c r="AD24" s="25" t="s">
        <v>132</v>
      </c>
    </row>
    <row r="25" spans="2:30" ht="13.5" customHeight="1" x14ac:dyDescent="0.15">
      <c r="B25" s="55"/>
      <c r="C25" s="52" t="s">
        <v>120</v>
      </c>
      <c r="D25" s="26">
        <v>165</v>
      </c>
      <c r="E25" s="27">
        <v>149</v>
      </c>
      <c r="F25" s="27">
        <v>104</v>
      </c>
      <c r="G25" s="27">
        <v>17</v>
      </c>
      <c r="H25" s="27">
        <v>55</v>
      </c>
      <c r="I25" s="27">
        <v>1</v>
      </c>
      <c r="J25" s="27">
        <v>6</v>
      </c>
      <c r="K25" s="27">
        <v>2</v>
      </c>
      <c r="L25" s="32">
        <v>1</v>
      </c>
      <c r="M25" s="26">
        <v>163</v>
      </c>
      <c r="N25" s="27">
        <v>157</v>
      </c>
      <c r="O25" s="27">
        <v>52</v>
      </c>
      <c r="P25" s="27">
        <v>3</v>
      </c>
      <c r="Q25" s="27">
        <v>16</v>
      </c>
      <c r="R25" s="27" t="s">
        <v>132</v>
      </c>
      <c r="S25" s="27">
        <v>3</v>
      </c>
      <c r="T25" s="27">
        <v>1</v>
      </c>
      <c r="U25" s="32">
        <v>1</v>
      </c>
      <c r="V25" s="26">
        <v>122</v>
      </c>
      <c r="W25" s="27">
        <v>119</v>
      </c>
      <c r="X25" s="27">
        <v>4</v>
      </c>
      <c r="Y25" s="27" t="s">
        <v>132</v>
      </c>
      <c r="Z25" s="27">
        <v>2</v>
      </c>
      <c r="AA25" s="27">
        <v>1</v>
      </c>
      <c r="AB25" s="27">
        <v>1</v>
      </c>
      <c r="AC25" s="27">
        <v>1</v>
      </c>
      <c r="AD25" s="28">
        <v>1</v>
      </c>
    </row>
    <row r="26" spans="2:30" ht="13.5" customHeight="1" x14ac:dyDescent="0.15">
      <c r="B26" s="55"/>
      <c r="C26" s="53"/>
      <c r="D26" s="23">
        <v>100</v>
      </c>
      <c r="E26" s="24">
        <v>90.3</v>
      </c>
      <c r="F26" s="24">
        <v>63</v>
      </c>
      <c r="G26" s="24">
        <v>10.3</v>
      </c>
      <c r="H26" s="24">
        <v>33.299999999999997</v>
      </c>
      <c r="I26" s="24">
        <v>0.6</v>
      </c>
      <c r="J26" s="24">
        <v>3.6</v>
      </c>
      <c r="K26" s="24">
        <v>1.2</v>
      </c>
      <c r="L26" s="31">
        <v>0.6</v>
      </c>
      <c r="M26" s="23">
        <v>100</v>
      </c>
      <c r="N26" s="24">
        <v>96.3</v>
      </c>
      <c r="O26" s="24">
        <v>31.9</v>
      </c>
      <c r="P26" s="24">
        <v>1.8</v>
      </c>
      <c r="Q26" s="24">
        <v>9.8000000000000007</v>
      </c>
      <c r="R26" s="24" t="s">
        <v>132</v>
      </c>
      <c r="S26" s="24">
        <v>1.8</v>
      </c>
      <c r="T26" s="24">
        <v>0.6</v>
      </c>
      <c r="U26" s="31">
        <v>0.6</v>
      </c>
      <c r="V26" s="23">
        <v>100</v>
      </c>
      <c r="W26" s="24">
        <v>97.5</v>
      </c>
      <c r="X26" s="24">
        <v>3.3</v>
      </c>
      <c r="Y26" s="24" t="s">
        <v>196</v>
      </c>
      <c r="Z26" s="24">
        <v>1.6</v>
      </c>
      <c r="AA26" s="24">
        <v>0.8</v>
      </c>
      <c r="AB26" s="24">
        <v>0.8</v>
      </c>
      <c r="AC26" s="24">
        <v>0.8</v>
      </c>
      <c r="AD26" s="25">
        <v>0.8</v>
      </c>
    </row>
    <row r="27" spans="2:30" ht="13.5" customHeight="1" x14ac:dyDescent="0.15">
      <c r="B27" s="55"/>
      <c r="C27" s="52" t="s">
        <v>121</v>
      </c>
      <c r="D27" s="26">
        <v>308</v>
      </c>
      <c r="E27" s="27">
        <v>276</v>
      </c>
      <c r="F27" s="27">
        <v>207</v>
      </c>
      <c r="G27" s="27">
        <v>31</v>
      </c>
      <c r="H27" s="27">
        <v>94</v>
      </c>
      <c r="I27" s="27">
        <v>1</v>
      </c>
      <c r="J27" s="27">
        <v>15</v>
      </c>
      <c r="K27" s="27">
        <v>7</v>
      </c>
      <c r="L27" s="32">
        <v>1</v>
      </c>
      <c r="M27" s="26">
        <v>299</v>
      </c>
      <c r="N27" s="27">
        <v>287</v>
      </c>
      <c r="O27" s="27">
        <v>100</v>
      </c>
      <c r="P27" s="27">
        <v>4</v>
      </c>
      <c r="Q27" s="27">
        <v>20</v>
      </c>
      <c r="R27" s="27" t="s">
        <v>132</v>
      </c>
      <c r="S27" s="27">
        <v>4</v>
      </c>
      <c r="T27" s="27">
        <v>3</v>
      </c>
      <c r="U27" s="32">
        <v>1</v>
      </c>
      <c r="V27" s="26">
        <v>219</v>
      </c>
      <c r="W27" s="27">
        <v>218</v>
      </c>
      <c r="X27" s="27">
        <v>4</v>
      </c>
      <c r="Y27" s="27" t="s">
        <v>132</v>
      </c>
      <c r="Z27" s="27">
        <v>1</v>
      </c>
      <c r="AA27" s="27" t="s">
        <v>132</v>
      </c>
      <c r="AB27" s="27">
        <v>2</v>
      </c>
      <c r="AC27" s="27" t="s">
        <v>132</v>
      </c>
      <c r="AD27" s="28" t="s">
        <v>132</v>
      </c>
    </row>
    <row r="28" spans="2:30" ht="13.5" customHeight="1" x14ac:dyDescent="0.15">
      <c r="B28" s="55"/>
      <c r="C28" s="53"/>
      <c r="D28" s="23">
        <v>100</v>
      </c>
      <c r="E28" s="24">
        <v>89.6</v>
      </c>
      <c r="F28" s="24">
        <v>67.2</v>
      </c>
      <c r="G28" s="24">
        <v>10.1</v>
      </c>
      <c r="H28" s="24">
        <v>30.5</v>
      </c>
      <c r="I28" s="24">
        <v>0.3</v>
      </c>
      <c r="J28" s="24">
        <v>4.9000000000000004</v>
      </c>
      <c r="K28" s="24">
        <v>2.2999999999999998</v>
      </c>
      <c r="L28" s="31">
        <v>0.3</v>
      </c>
      <c r="M28" s="23">
        <v>100</v>
      </c>
      <c r="N28" s="24">
        <v>96</v>
      </c>
      <c r="O28" s="24">
        <v>33.4</v>
      </c>
      <c r="P28" s="24">
        <v>1.3</v>
      </c>
      <c r="Q28" s="24">
        <v>6.7</v>
      </c>
      <c r="R28" s="24" t="s">
        <v>132</v>
      </c>
      <c r="S28" s="24">
        <v>1.3</v>
      </c>
      <c r="T28" s="24">
        <v>1</v>
      </c>
      <c r="U28" s="31">
        <v>0.3</v>
      </c>
      <c r="V28" s="23">
        <v>100</v>
      </c>
      <c r="W28" s="24">
        <v>99.5</v>
      </c>
      <c r="X28" s="24">
        <v>1.8</v>
      </c>
      <c r="Y28" s="24" t="s">
        <v>132</v>
      </c>
      <c r="Z28" s="24">
        <v>0.5</v>
      </c>
      <c r="AA28" s="24" t="s">
        <v>132</v>
      </c>
      <c r="AB28" s="24">
        <v>0.9</v>
      </c>
      <c r="AC28" s="24" t="s">
        <v>132</v>
      </c>
      <c r="AD28" s="25" t="s">
        <v>132</v>
      </c>
    </row>
    <row r="29" spans="2:30" ht="13.5" customHeight="1" x14ac:dyDescent="0.15">
      <c r="B29" s="55"/>
      <c r="C29" s="52" t="s">
        <v>122</v>
      </c>
      <c r="D29" s="26">
        <v>270</v>
      </c>
      <c r="E29" s="27">
        <v>246</v>
      </c>
      <c r="F29" s="27">
        <v>182</v>
      </c>
      <c r="G29" s="27">
        <v>32</v>
      </c>
      <c r="H29" s="27">
        <v>79</v>
      </c>
      <c r="I29" s="27">
        <v>2</v>
      </c>
      <c r="J29" s="27">
        <v>9</v>
      </c>
      <c r="K29" s="27">
        <v>6</v>
      </c>
      <c r="L29" s="32">
        <v>1</v>
      </c>
      <c r="M29" s="26">
        <v>263</v>
      </c>
      <c r="N29" s="27">
        <v>249</v>
      </c>
      <c r="O29" s="27">
        <v>85</v>
      </c>
      <c r="P29" s="27">
        <v>4</v>
      </c>
      <c r="Q29" s="27">
        <v>16</v>
      </c>
      <c r="R29" s="27" t="s">
        <v>132</v>
      </c>
      <c r="S29" s="27">
        <v>2</v>
      </c>
      <c r="T29" s="27">
        <v>6</v>
      </c>
      <c r="U29" s="32">
        <v>1</v>
      </c>
      <c r="V29" s="26">
        <v>185</v>
      </c>
      <c r="W29" s="27">
        <v>182</v>
      </c>
      <c r="X29" s="27">
        <v>3</v>
      </c>
      <c r="Y29" s="27" t="s">
        <v>132</v>
      </c>
      <c r="Z29" s="27">
        <v>1</v>
      </c>
      <c r="AA29" s="27" t="s">
        <v>132</v>
      </c>
      <c r="AB29" s="27">
        <v>1</v>
      </c>
      <c r="AC29" s="27">
        <v>1</v>
      </c>
      <c r="AD29" s="28">
        <v>1</v>
      </c>
    </row>
    <row r="30" spans="2:30" ht="13.5" customHeight="1" x14ac:dyDescent="0.15">
      <c r="B30" s="55"/>
      <c r="C30" s="53"/>
      <c r="D30" s="23">
        <v>100</v>
      </c>
      <c r="E30" s="24">
        <v>91.1</v>
      </c>
      <c r="F30" s="24">
        <v>67.400000000000006</v>
      </c>
      <c r="G30" s="24">
        <v>11.9</v>
      </c>
      <c r="H30" s="24">
        <v>29.3</v>
      </c>
      <c r="I30" s="24">
        <v>0.7</v>
      </c>
      <c r="J30" s="24">
        <v>3.3</v>
      </c>
      <c r="K30" s="24">
        <v>2.2000000000000002</v>
      </c>
      <c r="L30" s="31">
        <v>0.4</v>
      </c>
      <c r="M30" s="23">
        <v>100</v>
      </c>
      <c r="N30" s="24">
        <v>94.7</v>
      </c>
      <c r="O30" s="24">
        <v>32.299999999999997</v>
      </c>
      <c r="P30" s="24">
        <v>1.5</v>
      </c>
      <c r="Q30" s="24">
        <v>6.1</v>
      </c>
      <c r="R30" s="24" t="s">
        <v>132</v>
      </c>
      <c r="S30" s="24">
        <v>0.8</v>
      </c>
      <c r="T30" s="24">
        <v>2.2999999999999998</v>
      </c>
      <c r="U30" s="31">
        <v>0.4</v>
      </c>
      <c r="V30" s="23">
        <v>100</v>
      </c>
      <c r="W30" s="24">
        <v>98.4</v>
      </c>
      <c r="X30" s="24">
        <v>1.6</v>
      </c>
      <c r="Y30" s="24" t="s">
        <v>132</v>
      </c>
      <c r="Z30" s="24">
        <v>0.5</v>
      </c>
      <c r="AA30" s="24" t="s">
        <v>132</v>
      </c>
      <c r="AB30" s="24">
        <v>0.5</v>
      </c>
      <c r="AC30" s="24">
        <v>0.5</v>
      </c>
      <c r="AD30" s="25">
        <v>0.5</v>
      </c>
    </row>
    <row r="31" spans="2:30" ht="13.5" customHeight="1" x14ac:dyDescent="0.15">
      <c r="B31" s="55"/>
      <c r="C31" s="52" t="s">
        <v>123</v>
      </c>
      <c r="D31" s="26">
        <v>287</v>
      </c>
      <c r="E31" s="27">
        <v>263</v>
      </c>
      <c r="F31" s="27">
        <v>185</v>
      </c>
      <c r="G31" s="27">
        <v>33</v>
      </c>
      <c r="H31" s="27">
        <v>89</v>
      </c>
      <c r="I31" s="27">
        <v>3</v>
      </c>
      <c r="J31" s="27">
        <v>11</v>
      </c>
      <c r="K31" s="27">
        <v>2</v>
      </c>
      <c r="L31" s="32">
        <v>3</v>
      </c>
      <c r="M31" s="26">
        <v>285</v>
      </c>
      <c r="N31" s="27">
        <v>279</v>
      </c>
      <c r="O31" s="27">
        <v>100</v>
      </c>
      <c r="P31" s="27">
        <v>6</v>
      </c>
      <c r="Q31" s="27">
        <v>22</v>
      </c>
      <c r="R31" s="27">
        <v>1</v>
      </c>
      <c r="S31" s="27">
        <v>3</v>
      </c>
      <c r="T31" s="27" t="s">
        <v>132</v>
      </c>
      <c r="U31" s="32">
        <v>3</v>
      </c>
      <c r="V31" s="26">
        <v>219</v>
      </c>
      <c r="W31" s="27">
        <v>215</v>
      </c>
      <c r="X31" s="27">
        <v>7</v>
      </c>
      <c r="Y31" s="27" t="s">
        <v>132</v>
      </c>
      <c r="Z31" s="27">
        <v>2</v>
      </c>
      <c r="AA31" s="27" t="s">
        <v>132</v>
      </c>
      <c r="AB31" s="27">
        <v>2</v>
      </c>
      <c r="AC31" s="27">
        <v>2</v>
      </c>
      <c r="AD31" s="28">
        <v>2</v>
      </c>
    </row>
    <row r="32" spans="2:30" ht="13.5" customHeight="1" x14ac:dyDescent="0.15">
      <c r="B32" s="55"/>
      <c r="C32" s="53"/>
      <c r="D32" s="23">
        <v>100</v>
      </c>
      <c r="E32" s="24">
        <v>91.6</v>
      </c>
      <c r="F32" s="24">
        <v>64.5</v>
      </c>
      <c r="G32" s="24">
        <v>11.5</v>
      </c>
      <c r="H32" s="24">
        <v>31</v>
      </c>
      <c r="I32" s="24">
        <v>1</v>
      </c>
      <c r="J32" s="24">
        <v>3.8</v>
      </c>
      <c r="K32" s="24">
        <v>0.7</v>
      </c>
      <c r="L32" s="31">
        <v>1</v>
      </c>
      <c r="M32" s="23">
        <v>100</v>
      </c>
      <c r="N32" s="24">
        <v>97.9</v>
      </c>
      <c r="O32" s="24">
        <v>35.1</v>
      </c>
      <c r="P32" s="24">
        <v>2.1</v>
      </c>
      <c r="Q32" s="24">
        <v>7.7</v>
      </c>
      <c r="R32" s="24">
        <v>0.4</v>
      </c>
      <c r="S32" s="24">
        <v>1.1000000000000001</v>
      </c>
      <c r="T32" s="24" t="s">
        <v>147</v>
      </c>
      <c r="U32" s="31">
        <v>1.1000000000000001</v>
      </c>
      <c r="V32" s="23">
        <v>100</v>
      </c>
      <c r="W32" s="24">
        <v>98.2</v>
      </c>
      <c r="X32" s="24">
        <v>3.2</v>
      </c>
      <c r="Y32" s="24" t="s">
        <v>132</v>
      </c>
      <c r="Z32" s="24">
        <v>0.9</v>
      </c>
      <c r="AA32" s="24" t="s">
        <v>132</v>
      </c>
      <c r="AB32" s="24">
        <v>0.9</v>
      </c>
      <c r="AC32" s="24">
        <v>0.9</v>
      </c>
      <c r="AD32" s="25">
        <v>0.9</v>
      </c>
    </row>
    <row r="33" spans="2:30" ht="13.5" customHeight="1" x14ac:dyDescent="0.15">
      <c r="B33" s="55"/>
      <c r="C33" s="52" t="s">
        <v>124</v>
      </c>
      <c r="D33" s="26">
        <v>183</v>
      </c>
      <c r="E33" s="27">
        <v>171</v>
      </c>
      <c r="F33" s="27">
        <v>121</v>
      </c>
      <c r="G33" s="27">
        <v>20</v>
      </c>
      <c r="H33" s="27">
        <v>65</v>
      </c>
      <c r="I33" s="27" t="s">
        <v>132</v>
      </c>
      <c r="J33" s="27">
        <v>6</v>
      </c>
      <c r="K33" s="27">
        <v>1</v>
      </c>
      <c r="L33" s="32">
        <v>1</v>
      </c>
      <c r="M33" s="26">
        <v>181</v>
      </c>
      <c r="N33" s="27">
        <v>178</v>
      </c>
      <c r="O33" s="27">
        <v>56</v>
      </c>
      <c r="P33" s="27">
        <v>2</v>
      </c>
      <c r="Q33" s="27">
        <v>20</v>
      </c>
      <c r="R33" s="27" t="s">
        <v>132</v>
      </c>
      <c r="S33" s="27">
        <v>3</v>
      </c>
      <c r="T33" s="27">
        <v>4</v>
      </c>
      <c r="U33" s="32">
        <v>1</v>
      </c>
      <c r="V33" s="26">
        <v>136</v>
      </c>
      <c r="W33" s="27">
        <v>136</v>
      </c>
      <c r="X33" s="27">
        <v>1</v>
      </c>
      <c r="Y33" s="27" t="s">
        <v>132</v>
      </c>
      <c r="Z33" s="27" t="s">
        <v>132</v>
      </c>
      <c r="AA33" s="27" t="s">
        <v>132</v>
      </c>
      <c r="AB33" s="27" t="s">
        <v>132</v>
      </c>
      <c r="AC33" s="27" t="s">
        <v>132</v>
      </c>
      <c r="AD33" s="28" t="s">
        <v>132</v>
      </c>
    </row>
    <row r="34" spans="2:30" ht="13.5" customHeight="1" x14ac:dyDescent="0.15">
      <c r="B34" s="55"/>
      <c r="C34" s="53"/>
      <c r="D34" s="23">
        <v>100</v>
      </c>
      <c r="E34" s="24">
        <v>93.4</v>
      </c>
      <c r="F34" s="24">
        <v>66.099999999999994</v>
      </c>
      <c r="G34" s="24">
        <v>10.9</v>
      </c>
      <c r="H34" s="24">
        <v>35.5</v>
      </c>
      <c r="I34" s="24" t="s">
        <v>132</v>
      </c>
      <c r="J34" s="24">
        <v>3.3</v>
      </c>
      <c r="K34" s="24">
        <v>0.5</v>
      </c>
      <c r="L34" s="31">
        <v>0.5</v>
      </c>
      <c r="M34" s="23">
        <v>100</v>
      </c>
      <c r="N34" s="24">
        <v>98.3</v>
      </c>
      <c r="O34" s="24">
        <v>30.9</v>
      </c>
      <c r="P34" s="24">
        <v>1.1000000000000001</v>
      </c>
      <c r="Q34" s="24">
        <v>11</v>
      </c>
      <c r="R34" s="24" t="s">
        <v>132</v>
      </c>
      <c r="S34" s="24">
        <v>1.7</v>
      </c>
      <c r="T34" s="24">
        <v>2.2000000000000002</v>
      </c>
      <c r="U34" s="31">
        <v>0.6</v>
      </c>
      <c r="V34" s="23">
        <v>100</v>
      </c>
      <c r="W34" s="24">
        <v>100</v>
      </c>
      <c r="X34" s="24">
        <v>0.7</v>
      </c>
      <c r="Y34" s="24" t="s">
        <v>132</v>
      </c>
      <c r="Z34" s="24" t="s">
        <v>132</v>
      </c>
      <c r="AA34" s="24" t="s">
        <v>132</v>
      </c>
      <c r="AB34" s="24" t="s">
        <v>132</v>
      </c>
      <c r="AC34" s="24" t="s">
        <v>132</v>
      </c>
      <c r="AD34" s="25" t="s">
        <v>132</v>
      </c>
    </row>
    <row r="35" spans="2:30" ht="13.5" customHeight="1" x14ac:dyDescent="0.15">
      <c r="B35" s="55"/>
      <c r="C35" s="52" t="s">
        <v>125</v>
      </c>
      <c r="D35" s="26">
        <v>194</v>
      </c>
      <c r="E35" s="27">
        <v>178</v>
      </c>
      <c r="F35" s="27">
        <v>127</v>
      </c>
      <c r="G35" s="27">
        <v>23</v>
      </c>
      <c r="H35" s="27">
        <v>56</v>
      </c>
      <c r="I35" s="27" t="s">
        <v>132</v>
      </c>
      <c r="J35" s="27">
        <v>5</v>
      </c>
      <c r="K35" s="27">
        <v>1</v>
      </c>
      <c r="L35" s="32">
        <v>1</v>
      </c>
      <c r="M35" s="26">
        <v>187</v>
      </c>
      <c r="N35" s="27">
        <v>183</v>
      </c>
      <c r="O35" s="27">
        <v>57</v>
      </c>
      <c r="P35" s="27">
        <v>2</v>
      </c>
      <c r="Q35" s="27">
        <v>22</v>
      </c>
      <c r="R35" s="27" t="s">
        <v>132</v>
      </c>
      <c r="S35" s="27" t="s">
        <v>132</v>
      </c>
      <c r="T35" s="27">
        <v>2</v>
      </c>
      <c r="U35" s="32">
        <v>1</v>
      </c>
      <c r="V35" s="26">
        <v>151</v>
      </c>
      <c r="W35" s="27">
        <v>150</v>
      </c>
      <c r="X35" s="27" t="s">
        <v>132</v>
      </c>
      <c r="Y35" s="27" t="s">
        <v>132</v>
      </c>
      <c r="Z35" s="27">
        <v>1</v>
      </c>
      <c r="AA35" s="27" t="s">
        <v>132</v>
      </c>
      <c r="AB35" s="27" t="s">
        <v>132</v>
      </c>
      <c r="AC35" s="27" t="s">
        <v>132</v>
      </c>
      <c r="AD35" s="28">
        <v>1</v>
      </c>
    </row>
    <row r="36" spans="2:30" ht="13.5" customHeight="1" x14ac:dyDescent="0.15">
      <c r="B36" s="55"/>
      <c r="C36" s="53"/>
      <c r="D36" s="23">
        <v>100</v>
      </c>
      <c r="E36" s="24">
        <v>91.8</v>
      </c>
      <c r="F36" s="24">
        <v>65.5</v>
      </c>
      <c r="G36" s="24">
        <v>11.9</v>
      </c>
      <c r="H36" s="24">
        <v>28.9</v>
      </c>
      <c r="I36" s="24" t="s">
        <v>132</v>
      </c>
      <c r="J36" s="24">
        <v>2.6</v>
      </c>
      <c r="K36" s="24">
        <v>0.5</v>
      </c>
      <c r="L36" s="31">
        <v>0.5</v>
      </c>
      <c r="M36" s="23">
        <v>100</v>
      </c>
      <c r="N36" s="24">
        <v>97.9</v>
      </c>
      <c r="O36" s="24">
        <v>30.5</v>
      </c>
      <c r="P36" s="24">
        <v>1.1000000000000001</v>
      </c>
      <c r="Q36" s="24">
        <v>11.8</v>
      </c>
      <c r="R36" s="24" t="s">
        <v>132</v>
      </c>
      <c r="S36" s="24" t="s">
        <v>196</v>
      </c>
      <c r="T36" s="24">
        <v>1.1000000000000001</v>
      </c>
      <c r="U36" s="31">
        <v>0.5</v>
      </c>
      <c r="V36" s="23">
        <v>100</v>
      </c>
      <c r="W36" s="24">
        <v>99.3</v>
      </c>
      <c r="X36" s="24" t="s">
        <v>132</v>
      </c>
      <c r="Y36" s="24" t="s">
        <v>132</v>
      </c>
      <c r="Z36" s="24">
        <v>0.7</v>
      </c>
      <c r="AA36" s="24" t="s">
        <v>132</v>
      </c>
      <c r="AB36" s="24" t="s">
        <v>132</v>
      </c>
      <c r="AC36" s="24" t="s">
        <v>132</v>
      </c>
      <c r="AD36" s="25">
        <v>0.7</v>
      </c>
    </row>
    <row r="37" spans="2:30" ht="13.5" customHeight="1" x14ac:dyDescent="0.15">
      <c r="B37" s="55"/>
      <c r="C37" s="52" t="s">
        <v>126</v>
      </c>
      <c r="D37" s="26">
        <v>388</v>
      </c>
      <c r="E37" s="27">
        <v>363</v>
      </c>
      <c r="F37" s="27">
        <v>241</v>
      </c>
      <c r="G37" s="27">
        <v>55</v>
      </c>
      <c r="H37" s="27">
        <v>111</v>
      </c>
      <c r="I37" s="27">
        <v>4</v>
      </c>
      <c r="J37" s="27">
        <v>16</v>
      </c>
      <c r="K37" s="27">
        <v>3</v>
      </c>
      <c r="L37" s="32">
        <v>2</v>
      </c>
      <c r="M37" s="26">
        <v>386</v>
      </c>
      <c r="N37" s="27">
        <v>376</v>
      </c>
      <c r="O37" s="27">
        <v>131</v>
      </c>
      <c r="P37" s="27">
        <v>8</v>
      </c>
      <c r="Q37" s="27">
        <v>45</v>
      </c>
      <c r="R37" s="27">
        <v>2</v>
      </c>
      <c r="S37" s="27">
        <v>11</v>
      </c>
      <c r="T37" s="27">
        <v>1</v>
      </c>
      <c r="U37" s="32">
        <v>2</v>
      </c>
      <c r="V37" s="26">
        <v>294</v>
      </c>
      <c r="W37" s="27">
        <v>294</v>
      </c>
      <c r="X37" s="27">
        <v>11</v>
      </c>
      <c r="Y37" s="27" t="s">
        <v>132</v>
      </c>
      <c r="Z37" s="27">
        <v>2</v>
      </c>
      <c r="AA37" s="27" t="s">
        <v>132</v>
      </c>
      <c r="AB37" s="27">
        <v>3</v>
      </c>
      <c r="AC37" s="27">
        <v>1</v>
      </c>
      <c r="AD37" s="28" t="s">
        <v>132</v>
      </c>
    </row>
    <row r="38" spans="2:30" ht="13.5" customHeight="1" x14ac:dyDescent="0.15">
      <c r="B38" s="55"/>
      <c r="C38" s="53"/>
      <c r="D38" s="23">
        <v>100</v>
      </c>
      <c r="E38" s="24">
        <v>93.6</v>
      </c>
      <c r="F38" s="24">
        <v>62.1</v>
      </c>
      <c r="G38" s="24">
        <v>14.2</v>
      </c>
      <c r="H38" s="24">
        <v>28.6</v>
      </c>
      <c r="I38" s="24">
        <v>1</v>
      </c>
      <c r="J38" s="24">
        <v>4.0999999999999996</v>
      </c>
      <c r="K38" s="24">
        <v>0.8</v>
      </c>
      <c r="L38" s="31">
        <v>0.5</v>
      </c>
      <c r="M38" s="23">
        <v>100</v>
      </c>
      <c r="N38" s="24">
        <v>97.4</v>
      </c>
      <c r="O38" s="24">
        <v>33.9</v>
      </c>
      <c r="P38" s="24">
        <v>2.1</v>
      </c>
      <c r="Q38" s="24">
        <v>11.7</v>
      </c>
      <c r="R38" s="24">
        <v>0.5</v>
      </c>
      <c r="S38" s="24">
        <v>2.8</v>
      </c>
      <c r="T38" s="24">
        <v>0.3</v>
      </c>
      <c r="U38" s="31">
        <v>0.5</v>
      </c>
      <c r="V38" s="23">
        <v>100</v>
      </c>
      <c r="W38" s="24">
        <v>100</v>
      </c>
      <c r="X38" s="24">
        <v>3.7</v>
      </c>
      <c r="Y38" s="24" t="s">
        <v>132</v>
      </c>
      <c r="Z38" s="24">
        <v>0.7</v>
      </c>
      <c r="AA38" s="24" t="s">
        <v>132</v>
      </c>
      <c r="AB38" s="24">
        <v>1</v>
      </c>
      <c r="AC38" s="24">
        <v>0.3</v>
      </c>
      <c r="AD38" s="25" t="s">
        <v>132</v>
      </c>
    </row>
    <row r="39" spans="2:30" ht="13.5" customHeight="1" x14ac:dyDescent="0.15">
      <c r="B39" s="55"/>
      <c r="C39" s="52" t="s">
        <v>99</v>
      </c>
      <c r="D39" s="26">
        <v>52</v>
      </c>
      <c r="E39" s="27">
        <v>49</v>
      </c>
      <c r="F39" s="27">
        <v>31</v>
      </c>
      <c r="G39" s="27">
        <v>10</v>
      </c>
      <c r="H39" s="27">
        <v>20</v>
      </c>
      <c r="I39" s="27" t="s">
        <v>228</v>
      </c>
      <c r="J39" s="27">
        <v>3</v>
      </c>
      <c r="K39" s="27">
        <v>1</v>
      </c>
      <c r="L39" s="32" t="s">
        <v>132</v>
      </c>
      <c r="M39" s="26">
        <v>50</v>
      </c>
      <c r="N39" s="27">
        <v>48</v>
      </c>
      <c r="O39" s="27">
        <v>14</v>
      </c>
      <c r="P39" s="27">
        <v>1</v>
      </c>
      <c r="Q39" s="27">
        <v>7</v>
      </c>
      <c r="R39" s="27" t="s">
        <v>132</v>
      </c>
      <c r="S39" s="27">
        <v>1</v>
      </c>
      <c r="T39" s="27" t="s">
        <v>132</v>
      </c>
      <c r="U39" s="32">
        <v>1</v>
      </c>
      <c r="V39" s="26">
        <v>41</v>
      </c>
      <c r="W39" s="27">
        <v>41</v>
      </c>
      <c r="X39" s="27">
        <v>1</v>
      </c>
      <c r="Y39" s="27" t="s">
        <v>132</v>
      </c>
      <c r="Z39" s="27" t="s">
        <v>132</v>
      </c>
      <c r="AA39" s="27" t="s">
        <v>132</v>
      </c>
      <c r="AB39" s="27" t="s">
        <v>132</v>
      </c>
      <c r="AC39" s="27" t="s">
        <v>132</v>
      </c>
      <c r="AD39" s="28" t="s">
        <v>132</v>
      </c>
    </row>
    <row r="40" spans="2:30" ht="13.5" customHeight="1" x14ac:dyDescent="0.15">
      <c r="B40" s="55"/>
      <c r="C40" s="53"/>
      <c r="D40" s="23">
        <v>100</v>
      </c>
      <c r="E40" s="24">
        <v>94.2</v>
      </c>
      <c r="F40" s="24">
        <v>59.6</v>
      </c>
      <c r="G40" s="24">
        <v>19.2</v>
      </c>
      <c r="H40" s="24">
        <v>38.5</v>
      </c>
      <c r="I40" s="24" t="s">
        <v>147</v>
      </c>
      <c r="J40" s="24">
        <v>5.8</v>
      </c>
      <c r="K40" s="24">
        <v>1.9</v>
      </c>
      <c r="L40" s="31" t="s">
        <v>132</v>
      </c>
      <c r="M40" s="23">
        <v>100</v>
      </c>
      <c r="N40" s="24">
        <v>96</v>
      </c>
      <c r="O40" s="24">
        <v>28</v>
      </c>
      <c r="P40" s="24">
        <v>2</v>
      </c>
      <c r="Q40" s="24">
        <v>14</v>
      </c>
      <c r="R40" s="24" t="s">
        <v>132</v>
      </c>
      <c r="S40" s="24">
        <v>2</v>
      </c>
      <c r="T40" s="24" t="s">
        <v>340</v>
      </c>
      <c r="U40" s="31">
        <v>2</v>
      </c>
      <c r="V40" s="23">
        <v>100</v>
      </c>
      <c r="W40" s="24">
        <v>100</v>
      </c>
      <c r="X40" s="24">
        <v>2.4</v>
      </c>
      <c r="Y40" s="24" t="s">
        <v>132</v>
      </c>
      <c r="Z40" s="24" t="s">
        <v>132</v>
      </c>
      <c r="AA40" s="24" t="s">
        <v>132</v>
      </c>
      <c r="AB40" s="24" t="s">
        <v>132</v>
      </c>
      <c r="AC40" s="24" t="s">
        <v>132</v>
      </c>
      <c r="AD40" s="25" t="s">
        <v>132</v>
      </c>
    </row>
    <row r="41" spans="2:30" ht="13.5" customHeight="1" x14ac:dyDescent="0.15">
      <c r="B41" s="55"/>
      <c r="C41" s="52" t="s">
        <v>127</v>
      </c>
      <c r="D41" s="26">
        <v>132</v>
      </c>
      <c r="E41" s="27">
        <v>103</v>
      </c>
      <c r="F41" s="27">
        <v>78</v>
      </c>
      <c r="G41" s="27">
        <v>8</v>
      </c>
      <c r="H41" s="27">
        <v>28</v>
      </c>
      <c r="I41" s="27">
        <v>5</v>
      </c>
      <c r="J41" s="27">
        <v>9</v>
      </c>
      <c r="K41" s="27">
        <v>3</v>
      </c>
      <c r="L41" s="32">
        <v>4</v>
      </c>
      <c r="M41" s="26">
        <v>129</v>
      </c>
      <c r="N41" s="27">
        <v>108</v>
      </c>
      <c r="O41" s="27">
        <v>53</v>
      </c>
      <c r="P41" s="27">
        <v>1</v>
      </c>
      <c r="Q41" s="27">
        <v>5</v>
      </c>
      <c r="R41" s="27">
        <v>1</v>
      </c>
      <c r="S41" s="27">
        <v>9</v>
      </c>
      <c r="T41" s="27">
        <v>2</v>
      </c>
      <c r="U41" s="32">
        <v>3</v>
      </c>
      <c r="V41" s="26">
        <v>76</v>
      </c>
      <c r="W41" s="27">
        <v>65</v>
      </c>
      <c r="X41" s="27">
        <v>6</v>
      </c>
      <c r="Y41" s="27" t="s">
        <v>132</v>
      </c>
      <c r="Z41" s="27">
        <v>1</v>
      </c>
      <c r="AA41" s="27" t="s">
        <v>147</v>
      </c>
      <c r="AB41" s="27">
        <v>4</v>
      </c>
      <c r="AC41" s="27">
        <v>2</v>
      </c>
      <c r="AD41" s="28">
        <v>3</v>
      </c>
    </row>
    <row r="42" spans="2:30" ht="13.5" customHeight="1" x14ac:dyDescent="0.15">
      <c r="B42" s="55"/>
      <c r="C42" s="53"/>
      <c r="D42" s="23">
        <v>100</v>
      </c>
      <c r="E42" s="24">
        <v>78</v>
      </c>
      <c r="F42" s="24">
        <v>59.1</v>
      </c>
      <c r="G42" s="24">
        <v>6.1</v>
      </c>
      <c r="H42" s="24">
        <v>21.2</v>
      </c>
      <c r="I42" s="24">
        <v>3.8</v>
      </c>
      <c r="J42" s="24">
        <v>6.8</v>
      </c>
      <c r="K42" s="24">
        <v>2.2999999999999998</v>
      </c>
      <c r="L42" s="31">
        <v>3</v>
      </c>
      <c r="M42" s="23">
        <v>100</v>
      </c>
      <c r="N42" s="24">
        <v>83.7</v>
      </c>
      <c r="O42" s="24">
        <v>41.1</v>
      </c>
      <c r="P42" s="24">
        <v>0.8</v>
      </c>
      <c r="Q42" s="24">
        <v>3.9</v>
      </c>
      <c r="R42" s="24">
        <v>0.8</v>
      </c>
      <c r="S42" s="24">
        <v>7</v>
      </c>
      <c r="T42" s="24">
        <v>1.6</v>
      </c>
      <c r="U42" s="31">
        <v>2.2999999999999998</v>
      </c>
      <c r="V42" s="23">
        <v>100</v>
      </c>
      <c r="W42" s="24">
        <v>85.5</v>
      </c>
      <c r="X42" s="24">
        <v>7.9</v>
      </c>
      <c r="Y42" s="24" t="s">
        <v>132</v>
      </c>
      <c r="Z42" s="24">
        <v>1.3</v>
      </c>
      <c r="AA42" s="24" t="s">
        <v>132</v>
      </c>
      <c r="AB42" s="24">
        <v>5.3</v>
      </c>
      <c r="AC42" s="24">
        <v>2.6</v>
      </c>
      <c r="AD42" s="25">
        <v>3.9</v>
      </c>
    </row>
    <row r="43" spans="2:30" ht="13.5" customHeight="1" x14ac:dyDescent="0.15">
      <c r="B43" s="55"/>
      <c r="C43" s="52" t="s">
        <v>128</v>
      </c>
      <c r="D43" s="26">
        <v>391</v>
      </c>
      <c r="E43" s="27">
        <v>347</v>
      </c>
      <c r="F43" s="27">
        <v>252</v>
      </c>
      <c r="G43" s="27">
        <v>39</v>
      </c>
      <c r="H43" s="27">
        <v>119</v>
      </c>
      <c r="I43" s="27" t="s">
        <v>196</v>
      </c>
      <c r="J43" s="27">
        <v>26</v>
      </c>
      <c r="K43" s="27">
        <v>5</v>
      </c>
      <c r="L43" s="32">
        <v>3</v>
      </c>
      <c r="M43" s="26">
        <v>385</v>
      </c>
      <c r="N43" s="27">
        <v>360</v>
      </c>
      <c r="O43" s="27">
        <v>139</v>
      </c>
      <c r="P43" s="27">
        <v>6</v>
      </c>
      <c r="Q43" s="27">
        <v>33</v>
      </c>
      <c r="R43" s="27">
        <v>2</v>
      </c>
      <c r="S43" s="27">
        <v>12</v>
      </c>
      <c r="T43" s="27">
        <v>5</v>
      </c>
      <c r="U43" s="32">
        <v>3</v>
      </c>
      <c r="V43" s="26">
        <v>264</v>
      </c>
      <c r="W43" s="27">
        <v>251</v>
      </c>
      <c r="X43" s="27">
        <v>14</v>
      </c>
      <c r="Y43" s="27" t="s">
        <v>132</v>
      </c>
      <c r="Z43" s="27">
        <v>2</v>
      </c>
      <c r="AA43" s="27">
        <v>1</v>
      </c>
      <c r="AB43" s="27">
        <v>8</v>
      </c>
      <c r="AC43" s="27">
        <v>5</v>
      </c>
      <c r="AD43" s="28">
        <v>1</v>
      </c>
    </row>
    <row r="44" spans="2:30" ht="13.5" customHeight="1" x14ac:dyDescent="0.15">
      <c r="B44" s="55"/>
      <c r="C44" s="53"/>
      <c r="D44" s="23">
        <v>100</v>
      </c>
      <c r="E44" s="24">
        <v>88.7</v>
      </c>
      <c r="F44" s="24">
        <v>64.5</v>
      </c>
      <c r="G44" s="24">
        <v>10</v>
      </c>
      <c r="H44" s="24">
        <v>30.4</v>
      </c>
      <c r="I44" s="24" t="s">
        <v>147</v>
      </c>
      <c r="J44" s="24">
        <v>6.6</v>
      </c>
      <c r="K44" s="24">
        <v>1.3</v>
      </c>
      <c r="L44" s="31">
        <v>0.8</v>
      </c>
      <c r="M44" s="23">
        <v>100</v>
      </c>
      <c r="N44" s="24">
        <v>93.5</v>
      </c>
      <c r="O44" s="24">
        <v>36.1</v>
      </c>
      <c r="P44" s="24">
        <v>1.6</v>
      </c>
      <c r="Q44" s="24">
        <v>8.6</v>
      </c>
      <c r="R44" s="24">
        <v>0.5</v>
      </c>
      <c r="S44" s="24">
        <v>3.1</v>
      </c>
      <c r="T44" s="24">
        <v>1.3</v>
      </c>
      <c r="U44" s="31">
        <v>0.8</v>
      </c>
      <c r="V44" s="23">
        <v>100</v>
      </c>
      <c r="W44" s="24">
        <v>95.1</v>
      </c>
      <c r="X44" s="24">
        <v>5.3</v>
      </c>
      <c r="Y44" s="24" t="s">
        <v>132</v>
      </c>
      <c r="Z44" s="24">
        <v>0.8</v>
      </c>
      <c r="AA44" s="24">
        <v>0.4</v>
      </c>
      <c r="AB44" s="24">
        <v>3</v>
      </c>
      <c r="AC44" s="24">
        <v>1.9</v>
      </c>
      <c r="AD44" s="25">
        <v>0.4</v>
      </c>
    </row>
    <row r="45" spans="2:30" ht="13.5" customHeight="1" x14ac:dyDescent="0.15">
      <c r="B45" s="55"/>
      <c r="C45" s="52" t="s">
        <v>129</v>
      </c>
      <c r="D45" s="26">
        <v>611</v>
      </c>
      <c r="E45" s="27">
        <v>548</v>
      </c>
      <c r="F45" s="27">
        <v>401</v>
      </c>
      <c r="G45" s="27">
        <v>63</v>
      </c>
      <c r="H45" s="27">
        <v>192</v>
      </c>
      <c r="I45" s="27">
        <v>2</v>
      </c>
      <c r="J45" s="27">
        <v>27</v>
      </c>
      <c r="K45" s="27">
        <v>11</v>
      </c>
      <c r="L45" s="32">
        <v>2</v>
      </c>
      <c r="M45" s="26">
        <v>597</v>
      </c>
      <c r="N45" s="27">
        <v>572</v>
      </c>
      <c r="O45" s="27">
        <v>198</v>
      </c>
      <c r="P45" s="27">
        <v>7</v>
      </c>
      <c r="Q45" s="27">
        <v>46</v>
      </c>
      <c r="R45" s="27" t="s">
        <v>132</v>
      </c>
      <c r="S45" s="27">
        <v>10</v>
      </c>
      <c r="T45" s="27">
        <v>5</v>
      </c>
      <c r="U45" s="32">
        <v>3</v>
      </c>
      <c r="V45" s="26">
        <v>439</v>
      </c>
      <c r="W45" s="27">
        <v>435</v>
      </c>
      <c r="X45" s="27">
        <v>10</v>
      </c>
      <c r="Y45" s="27" t="s">
        <v>132</v>
      </c>
      <c r="Z45" s="27">
        <v>3</v>
      </c>
      <c r="AA45" s="27">
        <v>1</v>
      </c>
      <c r="AB45" s="27">
        <v>4</v>
      </c>
      <c r="AC45" s="27">
        <v>1</v>
      </c>
      <c r="AD45" s="28">
        <v>1</v>
      </c>
    </row>
    <row r="46" spans="2:30" ht="13.5" customHeight="1" x14ac:dyDescent="0.15">
      <c r="B46" s="55"/>
      <c r="C46" s="53"/>
      <c r="D46" s="23">
        <v>100</v>
      </c>
      <c r="E46" s="24">
        <v>89.7</v>
      </c>
      <c r="F46" s="24">
        <v>65.599999999999994</v>
      </c>
      <c r="G46" s="24">
        <v>10.3</v>
      </c>
      <c r="H46" s="24">
        <v>31.4</v>
      </c>
      <c r="I46" s="24">
        <v>0.3</v>
      </c>
      <c r="J46" s="24">
        <v>4.4000000000000004</v>
      </c>
      <c r="K46" s="24">
        <v>1.8</v>
      </c>
      <c r="L46" s="31">
        <v>0.3</v>
      </c>
      <c r="M46" s="23">
        <v>100</v>
      </c>
      <c r="N46" s="24">
        <v>95.8</v>
      </c>
      <c r="O46" s="24">
        <v>33.200000000000003</v>
      </c>
      <c r="P46" s="24">
        <v>1.2</v>
      </c>
      <c r="Q46" s="24">
        <v>7.7</v>
      </c>
      <c r="R46" s="24" t="s">
        <v>132</v>
      </c>
      <c r="S46" s="24">
        <v>1.7</v>
      </c>
      <c r="T46" s="24">
        <v>0.8</v>
      </c>
      <c r="U46" s="31">
        <v>0.5</v>
      </c>
      <c r="V46" s="23">
        <v>100</v>
      </c>
      <c r="W46" s="24">
        <v>99.1</v>
      </c>
      <c r="X46" s="24">
        <v>2.2999999999999998</v>
      </c>
      <c r="Y46" s="24" t="s">
        <v>147</v>
      </c>
      <c r="Z46" s="24">
        <v>0.7</v>
      </c>
      <c r="AA46" s="24">
        <v>0.2</v>
      </c>
      <c r="AB46" s="24">
        <v>0.9</v>
      </c>
      <c r="AC46" s="24">
        <v>0.2</v>
      </c>
      <c r="AD46" s="25">
        <v>0.2</v>
      </c>
    </row>
    <row r="47" spans="2:30" ht="13.5" customHeight="1" x14ac:dyDescent="0.15">
      <c r="B47" s="55"/>
      <c r="C47" s="52" t="s">
        <v>130</v>
      </c>
      <c r="D47" s="26">
        <v>557</v>
      </c>
      <c r="E47" s="27">
        <v>509</v>
      </c>
      <c r="F47" s="27">
        <v>367</v>
      </c>
      <c r="G47" s="27">
        <v>65</v>
      </c>
      <c r="H47" s="27">
        <v>168</v>
      </c>
      <c r="I47" s="27">
        <v>5</v>
      </c>
      <c r="J47" s="27">
        <v>20</v>
      </c>
      <c r="K47" s="27">
        <v>8</v>
      </c>
      <c r="L47" s="32">
        <v>4</v>
      </c>
      <c r="M47" s="26">
        <v>548</v>
      </c>
      <c r="N47" s="27">
        <v>528</v>
      </c>
      <c r="O47" s="27">
        <v>185</v>
      </c>
      <c r="P47" s="27">
        <v>10</v>
      </c>
      <c r="Q47" s="27">
        <v>38</v>
      </c>
      <c r="R47" s="27">
        <v>1</v>
      </c>
      <c r="S47" s="27">
        <v>5</v>
      </c>
      <c r="T47" s="27">
        <v>6</v>
      </c>
      <c r="U47" s="32">
        <v>4</v>
      </c>
      <c r="V47" s="26">
        <v>404</v>
      </c>
      <c r="W47" s="27">
        <v>397</v>
      </c>
      <c r="X47" s="27">
        <v>10</v>
      </c>
      <c r="Y47" s="27" t="s">
        <v>132</v>
      </c>
      <c r="Z47" s="27">
        <v>3</v>
      </c>
      <c r="AA47" s="27" t="s">
        <v>147</v>
      </c>
      <c r="AB47" s="27">
        <v>3</v>
      </c>
      <c r="AC47" s="27">
        <v>3</v>
      </c>
      <c r="AD47" s="28">
        <v>3</v>
      </c>
    </row>
    <row r="48" spans="2:30" ht="13.5" customHeight="1" x14ac:dyDescent="0.15">
      <c r="B48" s="55"/>
      <c r="C48" s="53"/>
      <c r="D48" s="23">
        <v>100</v>
      </c>
      <c r="E48" s="24">
        <v>91.4</v>
      </c>
      <c r="F48" s="24">
        <v>65.900000000000006</v>
      </c>
      <c r="G48" s="24">
        <v>11.7</v>
      </c>
      <c r="H48" s="24">
        <v>30.2</v>
      </c>
      <c r="I48" s="24">
        <v>0.9</v>
      </c>
      <c r="J48" s="24">
        <v>3.6</v>
      </c>
      <c r="K48" s="24">
        <v>1.4</v>
      </c>
      <c r="L48" s="31">
        <v>0.7</v>
      </c>
      <c r="M48" s="23">
        <v>100</v>
      </c>
      <c r="N48" s="24">
        <v>96.4</v>
      </c>
      <c r="O48" s="24">
        <v>33.799999999999997</v>
      </c>
      <c r="P48" s="24">
        <v>1.8</v>
      </c>
      <c r="Q48" s="24">
        <v>6.9</v>
      </c>
      <c r="R48" s="24">
        <v>0.2</v>
      </c>
      <c r="S48" s="24">
        <v>0.9</v>
      </c>
      <c r="T48" s="24">
        <v>1.1000000000000001</v>
      </c>
      <c r="U48" s="31">
        <v>0.7</v>
      </c>
      <c r="V48" s="23">
        <v>100</v>
      </c>
      <c r="W48" s="24">
        <v>98.3</v>
      </c>
      <c r="X48" s="24">
        <v>2.5</v>
      </c>
      <c r="Y48" s="24" t="s">
        <v>132</v>
      </c>
      <c r="Z48" s="24">
        <v>0.7</v>
      </c>
      <c r="AA48" s="24" t="s">
        <v>132</v>
      </c>
      <c r="AB48" s="24">
        <v>0.7</v>
      </c>
      <c r="AC48" s="24">
        <v>0.7</v>
      </c>
      <c r="AD48" s="25">
        <v>0.7</v>
      </c>
    </row>
    <row r="49" spans="2:30" ht="13.5" customHeight="1" x14ac:dyDescent="0.15">
      <c r="B49" s="55"/>
      <c r="C49" s="52" t="s">
        <v>131</v>
      </c>
      <c r="D49" s="26">
        <v>765</v>
      </c>
      <c r="E49" s="27">
        <v>712</v>
      </c>
      <c r="F49" s="27">
        <v>489</v>
      </c>
      <c r="G49" s="27">
        <v>98</v>
      </c>
      <c r="H49" s="27">
        <v>232</v>
      </c>
      <c r="I49" s="27">
        <v>4</v>
      </c>
      <c r="J49" s="27">
        <v>27</v>
      </c>
      <c r="K49" s="27">
        <v>5</v>
      </c>
      <c r="L49" s="32">
        <v>4</v>
      </c>
      <c r="M49" s="26">
        <v>754</v>
      </c>
      <c r="N49" s="27">
        <v>737</v>
      </c>
      <c r="O49" s="27">
        <v>244</v>
      </c>
      <c r="P49" s="27">
        <v>12</v>
      </c>
      <c r="Q49" s="27">
        <v>87</v>
      </c>
      <c r="R49" s="27">
        <v>2</v>
      </c>
      <c r="S49" s="27">
        <v>14</v>
      </c>
      <c r="T49" s="27">
        <v>7</v>
      </c>
      <c r="U49" s="32">
        <v>4</v>
      </c>
      <c r="V49" s="26">
        <v>581</v>
      </c>
      <c r="W49" s="27">
        <v>580</v>
      </c>
      <c r="X49" s="27">
        <v>12</v>
      </c>
      <c r="Y49" s="27" t="s">
        <v>132</v>
      </c>
      <c r="Z49" s="27">
        <v>3</v>
      </c>
      <c r="AA49" s="27" t="s">
        <v>132</v>
      </c>
      <c r="AB49" s="27">
        <v>3</v>
      </c>
      <c r="AC49" s="27">
        <v>1</v>
      </c>
      <c r="AD49" s="28">
        <v>1</v>
      </c>
    </row>
    <row r="50" spans="2:30" ht="13.5" customHeight="1" x14ac:dyDescent="0.15">
      <c r="B50" s="44"/>
      <c r="C50" s="59"/>
      <c r="D50" s="34">
        <v>100</v>
      </c>
      <c r="E50" s="35">
        <v>93.1</v>
      </c>
      <c r="F50" s="35">
        <v>63.9</v>
      </c>
      <c r="G50" s="35">
        <v>12.8</v>
      </c>
      <c r="H50" s="35">
        <v>30.3</v>
      </c>
      <c r="I50" s="35">
        <v>0.5</v>
      </c>
      <c r="J50" s="35">
        <v>3.5</v>
      </c>
      <c r="K50" s="35">
        <v>0.7</v>
      </c>
      <c r="L50" s="37">
        <v>0.5</v>
      </c>
      <c r="M50" s="34">
        <v>100</v>
      </c>
      <c r="N50" s="35">
        <v>97.7</v>
      </c>
      <c r="O50" s="35">
        <v>32.4</v>
      </c>
      <c r="P50" s="35">
        <v>1.6</v>
      </c>
      <c r="Q50" s="35">
        <v>11.5</v>
      </c>
      <c r="R50" s="35">
        <v>0.3</v>
      </c>
      <c r="S50" s="35">
        <v>1.9</v>
      </c>
      <c r="T50" s="35">
        <v>0.9</v>
      </c>
      <c r="U50" s="37">
        <v>0.5</v>
      </c>
      <c r="V50" s="34">
        <v>100</v>
      </c>
      <c r="W50" s="35">
        <v>99.8</v>
      </c>
      <c r="X50" s="35">
        <v>2.1</v>
      </c>
      <c r="Y50" s="35" t="s">
        <v>132</v>
      </c>
      <c r="Z50" s="35">
        <v>0.5</v>
      </c>
      <c r="AA50" s="35" t="s">
        <v>132</v>
      </c>
      <c r="AB50" s="35">
        <v>0.5</v>
      </c>
      <c r="AC50" s="35">
        <v>0.2</v>
      </c>
      <c r="AD50" s="36">
        <v>0.2</v>
      </c>
    </row>
    <row r="51" spans="2:30" ht="13.5" customHeight="1" x14ac:dyDescent="0.15">
      <c r="B51" s="43" t="s">
        <v>95</v>
      </c>
      <c r="C51" s="49"/>
      <c r="D51" s="17">
        <v>2508</v>
      </c>
      <c r="E51" s="18">
        <v>2268</v>
      </c>
      <c r="F51" s="18">
        <v>1618</v>
      </c>
      <c r="G51" s="18">
        <v>283</v>
      </c>
      <c r="H51" s="18">
        <v>759</v>
      </c>
      <c r="I51" s="18">
        <v>16</v>
      </c>
      <c r="J51" s="18">
        <v>112</v>
      </c>
      <c r="K51" s="18">
        <v>33</v>
      </c>
      <c r="L51" s="30">
        <v>17</v>
      </c>
      <c r="M51" s="17">
        <v>2463</v>
      </c>
      <c r="N51" s="18">
        <v>2353</v>
      </c>
      <c r="O51" s="18">
        <v>833</v>
      </c>
      <c r="P51" s="18">
        <v>37</v>
      </c>
      <c r="Q51" s="18">
        <v>216</v>
      </c>
      <c r="R51" s="18">
        <v>6</v>
      </c>
      <c r="S51" s="18">
        <v>51</v>
      </c>
      <c r="T51" s="18">
        <v>25</v>
      </c>
      <c r="U51" s="30">
        <v>18</v>
      </c>
      <c r="V51" s="17">
        <v>1805</v>
      </c>
      <c r="W51" s="18">
        <v>1769</v>
      </c>
      <c r="X51" s="18">
        <v>53</v>
      </c>
      <c r="Y51" s="18" t="s">
        <v>132</v>
      </c>
      <c r="Z51" s="18">
        <v>12</v>
      </c>
      <c r="AA51" s="18">
        <v>2</v>
      </c>
      <c r="AB51" s="18">
        <v>22</v>
      </c>
      <c r="AC51" s="18">
        <v>12</v>
      </c>
      <c r="AD51" s="19">
        <v>9</v>
      </c>
    </row>
    <row r="52" spans="2:30" ht="13.5" customHeight="1" x14ac:dyDescent="0.15">
      <c r="B52" s="57"/>
      <c r="C52" s="53"/>
      <c r="D52" s="23">
        <v>100</v>
      </c>
      <c r="E52" s="24">
        <v>90.4</v>
      </c>
      <c r="F52" s="24">
        <v>64.5</v>
      </c>
      <c r="G52" s="24">
        <v>11.3</v>
      </c>
      <c r="H52" s="24">
        <v>30.3</v>
      </c>
      <c r="I52" s="24">
        <v>0.6</v>
      </c>
      <c r="J52" s="24">
        <v>4.5</v>
      </c>
      <c r="K52" s="24">
        <v>1.3</v>
      </c>
      <c r="L52" s="31">
        <v>0.7</v>
      </c>
      <c r="M52" s="23">
        <v>100</v>
      </c>
      <c r="N52" s="24">
        <v>95.5</v>
      </c>
      <c r="O52" s="24">
        <v>33.799999999999997</v>
      </c>
      <c r="P52" s="24">
        <v>1.5</v>
      </c>
      <c r="Q52" s="24">
        <v>8.8000000000000007</v>
      </c>
      <c r="R52" s="24">
        <v>0.2</v>
      </c>
      <c r="S52" s="24">
        <v>2.1</v>
      </c>
      <c r="T52" s="24">
        <v>1</v>
      </c>
      <c r="U52" s="31">
        <v>0.7</v>
      </c>
      <c r="V52" s="23">
        <v>100</v>
      </c>
      <c r="W52" s="24">
        <v>98</v>
      </c>
      <c r="X52" s="24">
        <v>2.9</v>
      </c>
      <c r="Y52" s="24" t="s">
        <v>132</v>
      </c>
      <c r="Z52" s="24">
        <v>0.7</v>
      </c>
      <c r="AA52" s="24">
        <v>0.1</v>
      </c>
      <c r="AB52" s="24">
        <v>1.2</v>
      </c>
      <c r="AC52" s="24">
        <v>0.7</v>
      </c>
      <c r="AD52" s="25">
        <v>0.5</v>
      </c>
    </row>
    <row r="53" spans="2:30" ht="13.5" customHeight="1" x14ac:dyDescent="0.15">
      <c r="B53" s="54" t="s">
        <v>10</v>
      </c>
      <c r="C53" s="52" t="s">
        <v>156</v>
      </c>
      <c r="D53" s="26">
        <v>2201</v>
      </c>
      <c r="E53" s="27">
        <v>2017</v>
      </c>
      <c r="F53" s="27">
        <v>1422</v>
      </c>
      <c r="G53" s="27">
        <v>264</v>
      </c>
      <c r="H53" s="27">
        <v>662</v>
      </c>
      <c r="I53" s="27">
        <v>12</v>
      </c>
      <c r="J53" s="27">
        <v>91</v>
      </c>
      <c r="K53" s="27">
        <v>25</v>
      </c>
      <c r="L53" s="32">
        <v>12</v>
      </c>
      <c r="M53" s="26">
        <v>2162</v>
      </c>
      <c r="N53" s="27">
        <v>2091</v>
      </c>
      <c r="O53" s="27">
        <v>706</v>
      </c>
      <c r="P53" s="27">
        <v>34</v>
      </c>
      <c r="Q53" s="27">
        <v>191</v>
      </c>
      <c r="R53" s="27">
        <v>3</v>
      </c>
      <c r="S53" s="27">
        <v>37</v>
      </c>
      <c r="T53" s="27">
        <v>21</v>
      </c>
      <c r="U53" s="32">
        <v>13</v>
      </c>
      <c r="V53" s="26">
        <v>1617</v>
      </c>
      <c r="W53" s="27">
        <v>1598</v>
      </c>
      <c r="X53" s="27">
        <v>36</v>
      </c>
      <c r="Y53" s="27" t="s">
        <v>147</v>
      </c>
      <c r="Z53" s="27">
        <v>9</v>
      </c>
      <c r="AA53" s="27">
        <v>2</v>
      </c>
      <c r="AB53" s="27">
        <v>11</v>
      </c>
      <c r="AC53" s="27">
        <v>6</v>
      </c>
      <c r="AD53" s="28">
        <v>6</v>
      </c>
    </row>
    <row r="54" spans="2:30" ht="13.5" customHeight="1" x14ac:dyDescent="0.15">
      <c r="B54" s="55"/>
      <c r="C54" s="53"/>
      <c r="D54" s="23">
        <v>100</v>
      </c>
      <c r="E54" s="24">
        <v>91.6</v>
      </c>
      <c r="F54" s="24">
        <v>64.599999999999994</v>
      </c>
      <c r="G54" s="24">
        <v>12</v>
      </c>
      <c r="H54" s="24">
        <v>30.1</v>
      </c>
      <c r="I54" s="24">
        <v>0.5</v>
      </c>
      <c r="J54" s="24">
        <v>4.0999999999999996</v>
      </c>
      <c r="K54" s="24">
        <v>1.1000000000000001</v>
      </c>
      <c r="L54" s="31">
        <v>0.5</v>
      </c>
      <c r="M54" s="23">
        <v>100</v>
      </c>
      <c r="N54" s="24">
        <v>96.7</v>
      </c>
      <c r="O54" s="24">
        <v>32.700000000000003</v>
      </c>
      <c r="P54" s="24">
        <v>1.6</v>
      </c>
      <c r="Q54" s="24">
        <v>8.8000000000000007</v>
      </c>
      <c r="R54" s="24">
        <v>0.1</v>
      </c>
      <c r="S54" s="24">
        <v>1.7</v>
      </c>
      <c r="T54" s="24">
        <v>1</v>
      </c>
      <c r="U54" s="31">
        <v>0.6</v>
      </c>
      <c r="V54" s="23">
        <v>100</v>
      </c>
      <c r="W54" s="24">
        <v>98.8</v>
      </c>
      <c r="X54" s="24">
        <v>2.2000000000000002</v>
      </c>
      <c r="Y54" s="24" t="s">
        <v>132</v>
      </c>
      <c r="Z54" s="24">
        <v>0.6</v>
      </c>
      <c r="AA54" s="24">
        <v>0.1</v>
      </c>
      <c r="AB54" s="24">
        <v>0.7</v>
      </c>
      <c r="AC54" s="24">
        <v>0.4</v>
      </c>
      <c r="AD54" s="25">
        <v>0.4</v>
      </c>
    </row>
    <row r="55" spans="2:30" ht="13.5" customHeight="1" x14ac:dyDescent="0.15">
      <c r="B55" s="55"/>
      <c r="C55" s="52" t="s">
        <v>157</v>
      </c>
      <c r="D55" s="26">
        <v>246</v>
      </c>
      <c r="E55" s="27">
        <v>199</v>
      </c>
      <c r="F55" s="27">
        <v>160</v>
      </c>
      <c r="G55" s="27">
        <v>13</v>
      </c>
      <c r="H55" s="27">
        <v>78</v>
      </c>
      <c r="I55" s="27">
        <v>4</v>
      </c>
      <c r="J55" s="27">
        <v>18</v>
      </c>
      <c r="K55" s="27">
        <v>6</v>
      </c>
      <c r="L55" s="32">
        <v>5</v>
      </c>
      <c r="M55" s="26">
        <v>242</v>
      </c>
      <c r="N55" s="27">
        <v>211</v>
      </c>
      <c r="O55" s="27">
        <v>106</v>
      </c>
      <c r="P55" s="27">
        <v>2</v>
      </c>
      <c r="Q55" s="27">
        <v>21</v>
      </c>
      <c r="R55" s="27">
        <v>3</v>
      </c>
      <c r="S55" s="27">
        <v>10</v>
      </c>
      <c r="T55" s="27">
        <v>3</v>
      </c>
      <c r="U55" s="32">
        <v>5</v>
      </c>
      <c r="V55" s="26">
        <v>158</v>
      </c>
      <c r="W55" s="27">
        <v>144</v>
      </c>
      <c r="X55" s="27">
        <v>14</v>
      </c>
      <c r="Y55" s="27" t="s">
        <v>132</v>
      </c>
      <c r="Z55" s="27">
        <v>2</v>
      </c>
      <c r="AA55" s="27" t="s">
        <v>132</v>
      </c>
      <c r="AB55" s="27">
        <v>9</v>
      </c>
      <c r="AC55" s="27">
        <v>4</v>
      </c>
      <c r="AD55" s="28">
        <v>3</v>
      </c>
    </row>
    <row r="56" spans="2:30" ht="13.5" customHeight="1" x14ac:dyDescent="0.15">
      <c r="B56" s="55"/>
      <c r="C56" s="53"/>
      <c r="D56" s="23">
        <v>100</v>
      </c>
      <c r="E56" s="24">
        <v>80.900000000000006</v>
      </c>
      <c r="F56" s="24">
        <v>65</v>
      </c>
      <c r="G56" s="24">
        <v>5.3</v>
      </c>
      <c r="H56" s="24">
        <v>31.7</v>
      </c>
      <c r="I56" s="24">
        <v>1.6</v>
      </c>
      <c r="J56" s="24">
        <v>7.3</v>
      </c>
      <c r="K56" s="24">
        <v>2.4</v>
      </c>
      <c r="L56" s="31">
        <v>2</v>
      </c>
      <c r="M56" s="23">
        <v>100</v>
      </c>
      <c r="N56" s="24">
        <v>87.2</v>
      </c>
      <c r="O56" s="24">
        <v>43.8</v>
      </c>
      <c r="P56" s="24">
        <v>0.8</v>
      </c>
      <c r="Q56" s="24">
        <v>8.6999999999999993</v>
      </c>
      <c r="R56" s="24">
        <v>1.2</v>
      </c>
      <c r="S56" s="24">
        <v>4.0999999999999996</v>
      </c>
      <c r="T56" s="24">
        <v>1.2</v>
      </c>
      <c r="U56" s="31">
        <v>2.1</v>
      </c>
      <c r="V56" s="23">
        <v>100</v>
      </c>
      <c r="W56" s="24">
        <v>91.1</v>
      </c>
      <c r="X56" s="24">
        <v>8.9</v>
      </c>
      <c r="Y56" s="24" t="s">
        <v>132</v>
      </c>
      <c r="Z56" s="24">
        <v>1.3</v>
      </c>
      <c r="AA56" s="24" t="s">
        <v>132</v>
      </c>
      <c r="AB56" s="24">
        <v>5.7</v>
      </c>
      <c r="AC56" s="24">
        <v>2.5</v>
      </c>
      <c r="AD56" s="25">
        <v>1.9</v>
      </c>
    </row>
    <row r="57" spans="2:30" ht="13.5" customHeight="1" x14ac:dyDescent="0.15">
      <c r="B57" s="55"/>
      <c r="C57" s="52" t="s">
        <v>158</v>
      </c>
      <c r="D57" s="26">
        <v>30</v>
      </c>
      <c r="E57" s="27">
        <v>25</v>
      </c>
      <c r="F57" s="27">
        <v>16</v>
      </c>
      <c r="G57" s="27">
        <v>4</v>
      </c>
      <c r="H57" s="27">
        <v>8</v>
      </c>
      <c r="I57" s="27" t="s">
        <v>147</v>
      </c>
      <c r="J57" s="27">
        <v>2</v>
      </c>
      <c r="K57" s="27">
        <v>2</v>
      </c>
      <c r="L57" s="32" t="s">
        <v>132</v>
      </c>
      <c r="M57" s="26">
        <v>29</v>
      </c>
      <c r="N57" s="27">
        <v>26</v>
      </c>
      <c r="O57" s="27">
        <v>10</v>
      </c>
      <c r="P57" s="27" t="s">
        <v>132</v>
      </c>
      <c r="Q57" s="27">
        <v>1</v>
      </c>
      <c r="R57" s="27" t="s">
        <v>132</v>
      </c>
      <c r="S57" s="27">
        <v>2</v>
      </c>
      <c r="T57" s="27" t="s">
        <v>132</v>
      </c>
      <c r="U57" s="32" t="s">
        <v>132</v>
      </c>
      <c r="V57" s="26">
        <v>17</v>
      </c>
      <c r="W57" s="27">
        <v>16</v>
      </c>
      <c r="X57" s="27">
        <v>2</v>
      </c>
      <c r="Y57" s="27" t="s">
        <v>132</v>
      </c>
      <c r="Z57" s="27">
        <v>1</v>
      </c>
      <c r="AA57" s="27" t="s">
        <v>132</v>
      </c>
      <c r="AB57" s="27">
        <v>1</v>
      </c>
      <c r="AC57" s="27" t="s">
        <v>132</v>
      </c>
      <c r="AD57" s="28" t="s">
        <v>132</v>
      </c>
    </row>
    <row r="58" spans="2:30" ht="13.5" customHeight="1" x14ac:dyDescent="0.15">
      <c r="B58" s="55"/>
      <c r="C58" s="53"/>
      <c r="D58" s="23">
        <v>100</v>
      </c>
      <c r="E58" s="24">
        <v>83.3</v>
      </c>
      <c r="F58" s="24">
        <v>53.3</v>
      </c>
      <c r="G58" s="24">
        <v>13.3</v>
      </c>
      <c r="H58" s="24">
        <v>26.7</v>
      </c>
      <c r="I58" s="24" t="s">
        <v>132</v>
      </c>
      <c r="J58" s="24">
        <v>6.7</v>
      </c>
      <c r="K58" s="24">
        <v>6.7</v>
      </c>
      <c r="L58" s="31" t="s">
        <v>132</v>
      </c>
      <c r="M58" s="23">
        <v>100</v>
      </c>
      <c r="N58" s="24">
        <v>89.7</v>
      </c>
      <c r="O58" s="24">
        <v>34.5</v>
      </c>
      <c r="P58" s="24" t="s">
        <v>132</v>
      </c>
      <c r="Q58" s="24">
        <v>3.4</v>
      </c>
      <c r="R58" s="24" t="s">
        <v>132</v>
      </c>
      <c r="S58" s="24">
        <v>6.9</v>
      </c>
      <c r="T58" s="24" t="s">
        <v>132</v>
      </c>
      <c r="U58" s="31" t="s">
        <v>132</v>
      </c>
      <c r="V58" s="23">
        <v>100</v>
      </c>
      <c r="W58" s="24">
        <v>94.1</v>
      </c>
      <c r="X58" s="24">
        <v>11.8</v>
      </c>
      <c r="Y58" s="24" t="s">
        <v>196</v>
      </c>
      <c r="Z58" s="24">
        <v>5.9</v>
      </c>
      <c r="AA58" s="24" t="s">
        <v>132</v>
      </c>
      <c r="AB58" s="24">
        <v>5.9</v>
      </c>
      <c r="AC58" s="24" t="s">
        <v>132</v>
      </c>
      <c r="AD58" s="25" t="s">
        <v>132</v>
      </c>
    </row>
    <row r="59" spans="2:30" ht="13.5" customHeight="1" x14ac:dyDescent="0.15">
      <c r="B59" s="55"/>
      <c r="C59" s="52" t="s">
        <v>159</v>
      </c>
      <c r="D59" s="26">
        <v>18</v>
      </c>
      <c r="E59" s="27">
        <v>15</v>
      </c>
      <c r="F59" s="27">
        <v>11</v>
      </c>
      <c r="G59" s="27">
        <v>1</v>
      </c>
      <c r="H59" s="27">
        <v>7</v>
      </c>
      <c r="I59" s="27" t="s">
        <v>132</v>
      </c>
      <c r="J59" s="27" t="s">
        <v>132</v>
      </c>
      <c r="K59" s="27" t="s">
        <v>132</v>
      </c>
      <c r="L59" s="32" t="s">
        <v>132</v>
      </c>
      <c r="M59" s="26">
        <v>17</v>
      </c>
      <c r="N59" s="27">
        <v>14</v>
      </c>
      <c r="O59" s="27">
        <v>6</v>
      </c>
      <c r="P59" s="27" t="s">
        <v>132</v>
      </c>
      <c r="Q59" s="27">
        <v>1</v>
      </c>
      <c r="R59" s="27" t="s">
        <v>132</v>
      </c>
      <c r="S59" s="27" t="s">
        <v>132</v>
      </c>
      <c r="T59" s="27" t="s">
        <v>132</v>
      </c>
      <c r="U59" s="32" t="s">
        <v>132</v>
      </c>
      <c r="V59" s="26">
        <v>7</v>
      </c>
      <c r="W59" s="27">
        <v>5</v>
      </c>
      <c r="X59" s="27">
        <v>1</v>
      </c>
      <c r="Y59" s="27" t="s">
        <v>132</v>
      </c>
      <c r="Z59" s="27" t="s">
        <v>132</v>
      </c>
      <c r="AA59" s="27" t="s">
        <v>132</v>
      </c>
      <c r="AB59" s="27">
        <v>1</v>
      </c>
      <c r="AC59" s="27">
        <v>2</v>
      </c>
      <c r="AD59" s="28" t="s">
        <v>132</v>
      </c>
    </row>
    <row r="60" spans="2:30" ht="13.5" customHeight="1" x14ac:dyDescent="0.15">
      <c r="B60" s="55"/>
      <c r="C60" s="53"/>
      <c r="D60" s="23">
        <v>100</v>
      </c>
      <c r="E60" s="24">
        <v>83.3</v>
      </c>
      <c r="F60" s="24">
        <v>61.1</v>
      </c>
      <c r="G60" s="24">
        <v>5.6</v>
      </c>
      <c r="H60" s="24">
        <v>38.9</v>
      </c>
      <c r="I60" s="24" t="s">
        <v>132</v>
      </c>
      <c r="J60" s="24" t="s">
        <v>132</v>
      </c>
      <c r="K60" s="24" t="s">
        <v>132</v>
      </c>
      <c r="L60" s="31" t="s">
        <v>132</v>
      </c>
      <c r="M60" s="23">
        <v>100</v>
      </c>
      <c r="N60" s="24">
        <v>82.4</v>
      </c>
      <c r="O60" s="24">
        <v>35.299999999999997</v>
      </c>
      <c r="P60" s="24" t="s">
        <v>132</v>
      </c>
      <c r="Q60" s="24">
        <v>5.9</v>
      </c>
      <c r="R60" s="24" t="s">
        <v>340</v>
      </c>
      <c r="S60" s="24" t="s">
        <v>132</v>
      </c>
      <c r="T60" s="24" t="s">
        <v>132</v>
      </c>
      <c r="U60" s="31" t="s">
        <v>132</v>
      </c>
      <c r="V60" s="23">
        <v>100</v>
      </c>
      <c r="W60" s="24">
        <v>71.400000000000006</v>
      </c>
      <c r="X60" s="24">
        <v>14.3</v>
      </c>
      <c r="Y60" s="24" t="s">
        <v>132</v>
      </c>
      <c r="Z60" s="24" t="s">
        <v>132</v>
      </c>
      <c r="AA60" s="24" t="s">
        <v>132</v>
      </c>
      <c r="AB60" s="24">
        <v>14.3</v>
      </c>
      <c r="AC60" s="24">
        <v>28.6</v>
      </c>
      <c r="AD60" s="25" t="s">
        <v>132</v>
      </c>
    </row>
    <row r="61" spans="2:30" ht="13.5" customHeight="1" x14ac:dyDescent="0.15">
      <c r="B61" s="55"/>
      <c r="C61" s="52" t="s">
        <v>160</v>
      </c>
      <c r="D61" s="26">
        <v>6</v>
      </c>
      <c r="E61" s="27">
        <v>5</v>
      </c>
      <c r="F61" s="27">
        <v>4</v>
      </c>
      <c r="G61" s="27">
        <v>1</v>
      </c>
      <c r="H61" s="27">
        <v>3</v>
      </c>
      <c r="I61" s="27" t="s">
        <v>132</v>
      </c>
      <c r="J61" s="27">
        <v>1</v>
      </c>
      <c r="K61" s="27" t="s">
        <v>132</v>
      </c>
      <c r="L61" s="32" t="s">
        <v>132</v>
      </c>
      <c r="M61" s="26">
        <v>9</v>
      </c>
      <c r="N61" s="27">
        <v>7</v>
      </c>
      <c r="O61" s="27">
        <v>3</v>
      </c>
      <c r="P61" s="27">
        <v>1</v>
      </c>
      <c r="Q61" s="27">
        <v>2</v>
      </c>
      <c r="R61" s="27" t="s">
        <v>132</v>
      </c>
      <c r="S61" s="27">
        <v>2</v>
      </c>
      <c r="T61" s="27">
        <v>1</v>
      </c>
      <c r="U61" s="32" t="s">
        <v>147</v>
      </c>
      <c r="V61" s="26">
        <v>3</v>
      </c>
      <c r="W61" s="27">
        <v>3</v>
      </c>
      <c r="X61" s="27" t="s">
        <v>132</v>
      </c>
      <c r="Y61" s="27" t="s">
        <v>132</v>
      </c>
      <c r="Z61" s="27" t="s">
        <v>132</v>
      </c>
      <c r="AA61" s="27" t="s">
        <v>132</v>
      </c>
      <c r="AB61" s="27" t="s">
        <v>132</v>
      </c>
      <c r="AC61" s="27" t="s">
        <v>132</v>
      </c>
      <c r="AD61" s="28" t="s">
        <v>147</v>
      </c>
    </row>
    <row r="62" spans="2:30" ht="13.5" customHeight="1" x14ac:dyDescent="0.15">
      <c r="B62" s="55"/>
      <c r="C62" s="53"/>
      <c r="D62" s="23">
        <v>100</v>
      </c>
      <c r="E62" s="24">
        <v>83.3</v>
      </c>
      <c r="F62" s="24">
        <v>66.7</v>
      </c>
      <c r="G62" s="24">
        <v>16.7</v>
      </c>
      <c r="H62" s="24">
        <v>50</v>
      </c>
      <c r="I62" s="24" t="s">
        <v>147</v>
      </c>
      <c r="J62" s="24">
        <v>16.7</v>
      </c>
      <c r="K62" s="24" t="s">
        <v>196</v>
      </c>
      <c r="L62" s="31" t="s">
        <v>132</v>
      </c>
      <c r="M62" s="23">
        <v>100</v>
      </c>
      <c r="N62" s="24">
        <v>77.8</v>
      </c>
      <c r="O62" s="24">
        <v>33.299999999999997</v>
      </c>
      <c r="P62" s="24">
        <v>11.1</v>
      </c>
      <c r="Q62" s="24">
        <v>22.2</v>
      </c>
      <c r="R62" s="24" t="s">
        <v>147</v>
      </c>
      <c r="S62" s="24">
        <v>22.2</v>
      </c>
      <c r="T62" s="24">
        <v>11.1</v>
      </c>
      <c r="U62" s="31" t="s">
        <v>132</v>
      </c>
      <c r="V62" s="23">
        <v>100</v>
      </c>
      <c r="W62" s="24">
        <v>100</v>
      </c>
      <c r="X62" s="24" t="s">
        <v>132</v>
      </c>
      <c r="Y62" s="24" t="s">
        <v>132</v>
      </c>
      <c r="Z62" s="24" t="s">
        <v>132</v>
      </c>
      <c r="AA62" s="24" t="s">
        <v>132</v>
      </c>
      <c r="AB62" s="24" t="s">
        <v>132</v>
      </c>
      <c r="AC62" s="24" t="s">
        <v>132</v>
      </c>
      <c r="AD62" s="25" t="s">
        <v>132</v>
      </c>
    </row>
    <row r="63" spans="2:30" ht="13.5" customHeight="1" x14ac:dyDescent="0.15">
      <c r="B63" s="55"/>
      <c r="C63" s="52" t="s">
        <v>99</v>
      </c>
      <c r="D63" s="26">
        <v>7</v>
      </c>
      <c r="E63" s="27">
        <v>7</v>
      </c>
      <c r="F63" s="27">
        <v>5</v>
      </c>
      <c r="G63" s="27" t="s">
        <v>132</v>
      </c>
      <c r="H63" s="27">
        <v>1</v>
      </c>
      <c r="I63" s="27" t="s">
        <v>132</v>
      </c>
      <c r="J63" s="27" t="s">
        <v>132</v>
      </c>
      <c r="K63" s="27" t="s">
        <v>132</v>
      </c>
      <c r="L63" s="32" t="s">
        <v>132</v>
      </c>
      <c r="M63" s="26">
        <v>4</v>
      </c>
      <c r="N63" s="27">
        <v>4</v>
      </c>
      <c r="O63" s="27">
        <v>2</v>
      </c>
      <c r="P63" s="27" t="s">
        <v>132</v>
      </c>
      <c r="Q63" s="27" t="s">
        <v>132</v>
      </c>
      <c r="R63" s="27" t="s">
        <v>132</v>
      </c>
      <c r="S63" s="27" t="s">
        <v>132</v>
      </c>
      <c r="T63" s="27" t="s">
        <v>132</v>
      </c>
      <c r="U63" s="32" t="s">
        <v>132</v>
      </c>
      <c r="V63" s="26">
        <v>3</v>
      </c>
      <c r="W63" s="27">
        <v>3</v>
      </c>
      <c r="X63" s="27" t="s">
        <v>132</v>
      </c>
      <c r="Y63" s="27" t="s">
        <v>132</v>
      </c>
      <c r="Z63" s="27" t="s">
        <v>132</v>
      </c>
      <c r="AA63" s="27" t="s">
        <v>132</v>
      </c>
      <c r="AB63" s="27" t="s">
        <v>132</v>
      </c>
      <c r="AC63" s="27" t="s">
        <v>132</v>
      </c>
      <c r="AD63" s="28" t="s">
        <v>132</v>
      </c>
    </row>
    <row r="64" spans="2:30" ht="13.5" customHeight="1" x14ac:dyDescent="0.15">
      <c r="B64" s="56"/>
      <c r="C64" s="51"/>
      <c r="D64" s="20">
        <v>100</v>
      </c>
      <c r="E64" s="21">
        <v>100</v>
      </c>
      <c r="F64" s="21">
        <v>71.400000000000006</v>
      </c>
      <c r="G64" s="21" t="s">
        <v>147</v>
      </c>
      <c r="H64" s="21">
        <v>14.3</v>
      </c>
      <c r="I64" s="21" t="s">
        <v>132</v>
      </c>
      <c r="J64" s="21" t="s">
        <v>132</v>
      </c>
      <c r="K64" s="21" t="s">
        <v>132</v>
      </c>
      <c r="L64" s="33" t="s">
        <v>132</v>
      </c>
      <c r="M64" s="20">
        <v>100</v>
      </c>
      <c r="N64" s="21">
        <v>100</v>
      </c>
      <c r="O64" s="21">
        <v>50</v>
      </c>
      <c r="P64" s="21" t="s">
        <v>132</v>
      </c>
      <c r="Q64" s="21" t="s">
        <v>132</v>
      </c>
      <c r="R64" s="21" t="s">
        <v>147</v>
      </c>
      <c r="S64" s="21" t="s">
        <v>132</v>
      </c>
      <c r="T64" s="21" t="s">
        <v>132</v>
      </c>
      <c r="U64" s="33" t="s">
        <v>132</v>
      </c>
      <c r="V64" s="20">
        <v>100</v>
      </c>
      <c r="W64" s="21">
        <v>100</v>
      </c>
      <c r="X64" s="21" t="s">
        <v>132</v>
      </c>
      <c r="Y64" s="21" t="s">
        <v>132</v>
      </c>
      <c r="Z64" s="21" t="s">
        <v>132</v>
      </c>
      <c r="AA64" s="21" t="s">
        <v>132</v>
      </c>
      <c r="AB64" s="21" t="s">
        <v>132</v>
      </c>
      <c r="AC64" s="21" t="s">
        <v>132</v>
      </c>
      <c r="AD64" s="22" t="s">
        <v>132</v>
      </c>
    </row>
  </sheetData>
  <mergeCells count="39">
    <mergeCell ref="C63:C64"/>
    <mergeCell ref="C41:C42"/>
    <mergeCell ref="C43:C44"/>
    <mergeCell ref="C45:C46"/>
    <mergeCell ref="C47:C48"/>
    <mergeCell ref="C49:C50"/>
    <mergeCell ref="B51:C52"/>
    <mergeCell ref="B7:B50"/>
    <mergeCell ref="B53:B64"/>
    <mergeCell ref="C13:C14"/>
    <mergeCell ref="C15:C16"/>
    <mergeCell ref="C53:C54"/>
    <mergeCell ref="C55:C56"/>
    <mergeCell ref="C57:C58"/>
    <mergeCell ref="C59:C60"/>
    <mergeCell ref="C61:C62"/>
    <mergeCell ref="C39:C40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B3:C4"/>
    <mergeCell ref="B5:C6"/>
    <mergeCell ref="C7:C8"/>
    <mergeCell ref="C9:C10"/>
    <mergeCell ref="C11:C12"/>
    <mergeCell ref="E3:L3"/>
    <mergeCell ref="N3:U3"/>
    <mergeCell ref="W3:AD3"/>
    <mergeCell ref="D3:D4"/>
    <mergeCell ref="M3:M4"/>
    <mergeCell ref="V3:V4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2" ht="13.5" customHeight="1" x14ac:dyDescent="0.15">
      <c r="A1" s="13" t="str">
        <f>HYPERLINK("#目次!A"&amp;ROW(目次!$A$562),"[33]")</f>
        <v>[33]</v>
      </c>
    </row>
    <row r="2" spans="1:12" ht="13.5" customHeight="1" x14ac:dyDescent="0.15">
      <c r="B2" s="14" t="s">
        <v>341</v>
      </c>
    </row>
    <row r="3" spans="1:12" ht="20.25" customHeight="1" x14ac:dyDescent="0.15">
      <c r="B3" s="45"/>
      <c r="C3" s="46"/>
      <c r="D3" s="43" t="s">
        <v>95</v>
      </c>
      <c r="E3" s="40" t="s">
        <v>79</v>
      </c>
      <c r="F3" s="41"/>
      <c r="G3" s="41"/>
      <c r="H3" s="41"/>
      <c r="I3" s="41"/>
      <c r="J3" s="41"/>
      <c r="K3" s="41"/>
      <c r="L3" s="42"/>
    </row>
    <row r="4" spans="1:12" ht="40.5" customHeight="1" x14ac:dyDescent="0.15">
      <c r="B4" s="47"/>
      <c r="C4" s="48"/>
      <c r="D4" s="44"/>
      <c r="E4" s="15" t="s">
        <v>342</v>
      </c>
      <c r="F4" s="15" t="s">
        <v>343</v>
      </c>
      <c r="G4" s="15" t="s">
        <v>344</v>
      </c>
      <c r="H4" s="15" t="s">
        <v>345</v>
      </c>
      <c r="I4" s="15" t="s">
        <v>346</v>
      </c>
      <c r="J4" s="15" t="s">
        <v>99</v>
      </c>
      <c r="K4" s="15" t="s">
        <v>347</v>
      </c>
      <c r="L4" s="16" t="s">
        <v>348</v>
      </c>
    </row>
    <row r="5" spans="1:12" ht="13.5" customHeight="1" x14ac:dyDescent="0.15">
      <c r="B5" s="43" t="s">
        <v>95</v>
      </c>
      <c r="C5" s="49"/>
      <c r="D5" s="17">
        <v>2715</v>
      </c>
      <c r="E5" s="18">
        <v>42</v>
      </c>
      <c r="F5" s="18">
        <v>380</v>
      </c>
      <c r="G5" s="18">
        <v>1587</v>
      </c>
      <c r="H5" s="18">
        <v>536</v>
      </c>
      <c r="I5" s="18">
        <v>152</v>
      </c>
      <c r="J5" s="18">
        <v>18</v>
      </c>
      <c r="K5" s="18">
        <v>422</v>
      </c>
      <c r="L5" s="19">
        <v>688</v>
      </c>
    </row>
    <row r="6" spans="1:12" ht="13.5" customHeight="1" x14ac:dyDescent="0.15">
      <c r="B6" s="57"/>
      <c r="C6" s="53"/>
      <c r="D6" s="23">
        <v>100</v>
      </c>
      <c r="E6" s="24">
        <v>1.5</v>
      </c>
      <c r="F6" s="24">
        <v>14</v>
      </c>
      <c r="G6" s="24">
        <v>58.5</v>
      </c>
      <c r="H6" s="24">
        <v>19.7</v>
      </c>
      <c r="I6" s="24">
        <v>5.6</v>
      </c>
      <c r="J6" s="24">
        <v>0.7</v>
      </c>
      <c r="K6" s="24">
        <v>15.5</v>
      </c>
      <c r="L6" s="25">
        <v>25.3</v>
      </c>
    </row>
    <row r="7" spans="1:12" ht="13.5" customHeight="1" x14ac:dyDescent="0.15">
      <c r="B7" s="54" t="s">
        <v>3</v>
      </c>
      <c r="C7" s="52" t="s">
        <v>111</v>
      </c>
      <c r="D7" s="26">
        <v>8</v>
      </c>
      <c r="E7" s="27" t="s">
        <v>340</v>
      </c>
      <c r="F7" s="27">
        <v>2</v>
      </c>
      <c r="G7" s="27">
        <v>4</v>
      </c>
      <c r="H7" s="27">
        <v>2</v>
      </c>
      <c r="I7" s="27" t="s">
        <v>132</v>
      </c>
      <c r="J7" s="27" t="s">
        <v>132</v>
      </c>
      <c r="K7" s="27">
        <v>2</v>
      </c>
      <c r="L7" s="28">
        <v>2</v>
      </c>
    </row>
    <row r="8" spans="1:12" ht="13.5" customHeight="1" x14ac:dyDescent="0.15">
      <c r="B8" s="55"/>
      <c r="C8" s="53"/>
      <c r="D8" s="23">
        <v>100</v>
      </c>
      <c r="E8" s="24" t="s">
        <v>132</v>
      </c>
      <c r="F8" s="24">
        <v>25</v>
      </c>
      <c r="G8" s="24">
        <v>50</v>
      </c>
      <c r="H8" s="24">
        <v>25</v>
      </c>
      <c r="I8" s="24" t="s">
        <v>132</v>
      </c>
      <c r="J8" s="24" t="s">
        <v>132</v>
      </c>
      <c r="K8" s="24">
        <v>25</v>
      </c>
      <c r="L8" s="25">
        <v>25</v>
      </c>
    </row>
    <row r="9" spans="1:12" ht="13.5" customHeight="1" x14ac:dyDescent="0.15">
      <c r="B9" s="55"/>
      <c r="C9" s="52" t="s">
        <v>112</v>
      </c>
      <c r="D9" s="26">
        <v>27</v>
      </c>
      <c r="E9" s="27" t="s">
        <v>132</v>
      </c>
      <c r="F9" s="27">
        <v>1</v>
      </c>
      <c r="G9" s="27">
        <v>10</v>
      </c>
      <c r="H9" s="27">
        <v>9</v>
      </c>
      <c r="I9" s="27">
        <v>7</v>
      </c>
      <c r="J9" s="27" t="s">
        <v>132</v>
      </c>
      <c r="K9" s="27">
        <v>1</v>
      </c>
      <c r="L9" s="28">
        <v>16</v>
      </c>
    </row>
    <row r="10" spans="1:12" ht="13.5" customHeight="1" x14ac:dyDescent="0.15">
      <c r="B10" s="55"/>
      <c r="C10" s="53"/>
      <c r="D10" s="23">
        <v>100</v>
      </c>
      <c r="E10" s="24" t="s">
        <v>132</v>
      </c>
      <c r="F10" s="24">
        <v>3.7</v>
      </c>
      <c r="G10" s="24">
        <v>37</v>
      </c>
      <c r="H10" s="24">
        <v>33.299999999999997</v>
      </c>
      <c r="I10" s="24">
        <v>25.9</v>
      </c>
      <c r="J10" s="24" t="s">
        <v>132</v>
      </c>
      <c r="K10" s="24">
        <v>3.7</v>
      </c>
      <c r="L10" s="25">
        <v>59.3</v>
      </c>
    </row>
    <row r="11" spans="1:12" ht="13.5" customHeight="1" x14ac:dyDescent="0.15">
      <c r="B11" s="55"/>
      <c r="C11" s="52" t="s">
        <v>113</v>
      </c>
      <c r="D11" s="26">
        <v>52</v>
      </c>
      <c r="E11" s="27" t="s">
        <v>132</v>
      </c>
      <c r="F11" s="27">
        <v>3</v>
      </c>
      <c r="G11" s="27">
        <v>10</v>
      </c>
      <c r="H11" s="27">
        <v>21</v>
      </c>
      <c r="I11" s="27">
        <v>17</v>
      </c>
      <c r="J11" s="27">
        <v>1</v>
      </c>
      <c r="K11" s="27">
        <v>3</v>
      </c>
      <c r="L11" s="28">
        <v>38</v>
      </c>
    </row>
    <row r="12" spans="1:12" ht="13.5" customHeight="1" x14ac:dyDescent="0.15">
      <c r="B12" s="55"/>
      <c r="C12" s="53"/>
      <c r="D12" s="23">
        <v>100</v>
      </c>
      <c r="E12" s="24" t="s">
        <v>132</v>
      </c>
      <c r="F12" s="24">
        <v>5.8</v>
      </c>
      <c r="G12" s="24">
        <v>19.2</v>
      </c>
      <c r="H12" s="24">
        <v>40.4</v>
      </c>
      <c r="I12" s="24">
        <v>32.700000000000003</v>
      </c>
      <c r="J12" s="24">
        <v>1.9</v>
      </c>
      <c r="K12" s="24">
        <v>5.8</v>
      </c>
      <c r="L12" s="25">
        <v>73.099999999999994</v>
      </c>
    </row>
    <row r="13" spans="1:12" ht="13.5" customHeight="1" x14ac:dyDescent="0.15">
      <c r="B13" s="55"/>
      <c r="C13" s="52" t="s">
        <v>114</v>
      </c>
      <c r="D13" s="26">
        <v>64</v>
      </c>
      <c r="E13" s="27" t="s">
        <v>132</v>
      </c>
      <c r="F13" s="27">
        <v>1</v>
      </c>
      <c r="G13" s="27">
        <v>19</v>
      </c>
      <c r="H13" s="27">
        <v>29</v>
      </c>
      <c r="I13" s="27">
        <v>15</v>
      </c>
      <c r="J13" s="27" t="s">
        <v>132</v>
      </c>
      <c r="K13" s="27">
        <v>1</v>
      </c>
      <c r="L13" s="28">
        <v>44</v>
      </c>
    </row>
    <row r="14" spans="1:12" ht="13.5" customHeight="1" x14ac:dyDescent="0.15">
      <c r="B14" s="55"/>
      <c r="C14" s="53"/>
      <c r="D14" s="23">
        <v>100</v>
      </c>
      <c r="E14" s="24" t="s">
        <v>132</v>
      </c>
      <c r="F14" s="24">
        <v>1.6</v>
      </c>
      <c r="G14" s="24">
        <v>29.7</v>
      </c>
      <c r="H14" s="24">
        <v>45.3</v>
      </c>
      <c r="I14" s="24">
        <v>23.4</v>
      </c>
      <c r="J14" s="24" t="s">
        <v>132</v>
      </c>
      <c r="K14" s="24">
        <v>1.6</v>
      </c>
      <c r="L14" s="25">
        <v>68.8</v>
      </c>
    </row>
    <row r="15" spans="1:12" ht="13.5" customHeight="1" x14ac:dyDescent="0.15">
      <c r="B15" s="55"/>
      <c r="C15" s="52" t="s">
        <v>115</v>
      </c>
      <c r="D15" s="26">
        <v>91</v>
      </c>
      <c r="E15" s="27">
        <v>1</v>
      </c>
      <c r="F15" s="27">
        <v>1</v>
      </c>
      <c r="G15" s="27">
        <v>36</v>
      </c>
      <c r="H15" s="27">
        <v>38</v>
      </c>
      <c r="I15" s="27">
        <v>14</v>
      </c>
      <c r="J15" s="27">
        <v>1</v>
      </c>
      <c r="K15" s="27">
        <v>2</v>
      </c>
      <c r="L15" s="28">
        <v>52</v>
      </c>
    </row>
    <row r="16" spans="1:12" ht="13.5" customHeight="1" x14ac:dyDescent="0.15">
      <c r="B16" s="55"/>
      <c r="C16" s="53"/>
      <c r="D16" s="23">
        <v>100</v>
      </c>
      <c r="E16" s="24">
        <v>1.1000000000000001</v>
      </c>
      <c r="F16" s="24">
        <v>1.1000000000000001</v>
      </c>
      <c r="G16" s="24">
        <v>39.6</v>
      </c>
      <c r="H16" s="24">
        <v>41.8</v>
      </c>
      <c r="I16" s="24">
        <v>15.4</v>
      </c>
      <c r="J16" s="24">
        <v>1.1000000000000001</v>
      </c>
      <c r="K16" s="24">
        <v>2.2000000000000002</v>
      </c>
      <c r="L16" s="25">
        <v>57.1</v>
      </c>
    </row>
    <row r="17" spans="2:12" ht="13.5" customHeight="1" x14ac:dyDescent="0.15">
      <c r="B17" s="55"/>
      <c r="C17" s="52" t="s">
        <v>116</v>
      </c>
      <c r="D17" s="26">
        <v>98</v>
      </c>
      <c r="E17" s="27" t="s">
        <v>132</v>
      </c>
      <c r="F17" s="27">
        <v>2</v>
      </c>
      <c r="G17" s="27">
        <v>50</v>
      </c>
      <c r="H17" s="27">
        <v>33</v>
      </c>
      <c r="I17" s="27">
        <v>13</v>
      </c>
      <c r="J17" s="27" t="s">
        <v>132</v>
      </c>
      <c r="K17" s="27">
        <v>2</v>
      </c>
      <c r="L17" s="28">
        <v>46</v>
      </c>
    </row>
    <row r="18" spans="2:12" ht="13.5" customHeight="1" x14ac:dyDescent="0.15">
      <c r="B18" s="55"/>
      <c r="C18" s="53"/>
      <c r="D18" s="23">
        <v>100</v>
      </c>
      <c r="E18" s="24" t="s">
        <v>132</v>
      </c>
      <c r="F18" s="24">
        <v>2</v>
      </c>
      <c r="G18" s="24">
        <v>51</v>
      </c>
      <c r="H18" s="24">
        <v>33.700000000000003</v>
      </c>
      <c r="I18" s="24">
        <v>13.3</v>
      </c>
      <c r="J18" s="24" t="s">
        <v>132</v>
      </c>
      <c r="K18" s="24">
        <v>2</v>
      </c>
      <c r="L18" s="25">
        <v>46.9</v>
      </c>
    </row>
    <row r="19" spans="2:12" ht="13.5" customHeight="1" x14ac:dyDescent="0.15">
      <c r="B19" s="55"/>
      <c r="C19" s="52" t="s">
        <v>117</v>
      </c>
      <c r="D19" s="26">
        <v>114</v>
      </c>
      <c r="E19" s="27" t="s">
        <v>147</v>
      </c>
      <c r="F19" s="27">
        <v>3</v>
      </c>
      <c r="G19" s="27">
        <v>54</v>
      </c>
      <c r="H19" s="27">
        <v>45</v>
      </c>
      <c r="I19" s="27">
        <v>10</v>
      </c>
      <c r="J19" s="27">
        <v>2</v>
      </c>
      <c r="K19" s="27">
        <v>3</v>
      </c>
      <c r="L19" s="28">
        <v>55</v>
      </c>
    </row>
    <row r="20" spans="2:12" ht="13.5" customHeight="1" x14ac:dyDescent="0.15">
      <c r="B20" s="55"/>
      <c r="C20" s="53"/>
      <c r="D20" s="23">
        <v>100</v>
      </c>
      <c r="E20" s="24" t="s">
        <v>132</v>
      </c>
      <c r="F20" s="24">
        <v>2.6</v>
      </c>
      <c r="G20" s="24">
        <v>47.4</v>
      </c>
      <c r="H20" s="24">
        <v>39.5</v>
      </c>
      <c r="I20" s="24">
        <v>8.8000000000000007</v>
      </c>
      <c r="J20" s="24">
        <v>1.8</v>
      </c>
      <c r="K20" s="24">
        <v>2.6</v>
      </c>
      <c r="L20" s="25">
        <v>48.2</v>
      </c>
    </row>
    <row r="21" spans="2:12" ht="13.5" customHeight="1" x14ac:dyDescent="0.15">
      <c r="B21" s="55"/>
      <c r="C21" s="52" t="s">
        <v>118</v>
      </c>
      <c r="D21" s="26">
        <v>138</v>
      </c>
      <c r="E21" s="27" t="s">
        <v>147</v>
      </c>
      <c r="F21" s="27">
        <v>3</v>
      </c>
      <c r="G21" s="27">
        <v>67</v>
      </c>
      <c r="H21" s="27">
        <v>53</v>
      </c>
      <c r="I21" s="27">
        <v>14</v>
      </c>
      <c r="J21" s="27">
        <v>1</v>
      </c>
      <c r="K21" s="27">
        <v>3</v>
      </c>
      <c r="L21" s="28">
        <v>67</v>
      </c>
    </row>
    <row r="22" spans="2:12" ht="13.5" customHeight="1" x14ac:dyDescent="0.15">
      <c r="B22" s="55"/>
      <c r="C22" s="53"/>
      <c r="D22" s="23">
        <v>100</v>
      </c>
      <c r="E22" s="24" t="s">
        <v>132</v>
      </c>
      <c r="F22" s="24">
        <v>2.2000000000000002</v>
      </c>
      <c r="G22" s="24">
        <v>48.6</v>
      </c>
      <c r="H22" s="24">
        <v>38.4</v>
      </c>
      <c r="I22" s="24">
        <v>10.1</v>
      </c>
      <c r="J22" s="24">
        <v>0.7</v>
      </c>
      <c r="K22" s="24">
        <v>2.2000000000000002</v>
      </c>
      <c r="L22" s="25">
        <v>48.6</v>
      </c>
    </row>
    <row r="23" spans="2:12" ht="13.5" customHeight="1" x14ac:dyDescent="0.15">
      <c r="B23" s="55"/>
      <c r="C23" s="52" t="s">
        <v>119</v>
      </c>
      <c r="D23" s="26">
        <v>148</v>
      </c>
      <c r="E23" s="27" t="s">
        <v>132</v>
      </c>
      <c r="F23" s="27">
        <v>1</v>
      </c>
      <c r="G23" s="27">
        <v>82</v>
      </c>
      <c r="H23" s="27">
        <v>53</v>
      </c>
      <c r="I23" s="27">
        <v>11</v>
      </c>
      <c r="J23" s="27">
        <v>1</v>
      </c>
      <c r="K23" s="27">
        <v>1</v>
      </c>
      <c r="L23" s="28">
        <v>64</v>
      </c>
    </row>
    <row r="24" spans="2:12" ht="13.5" customHeight="1" x14ac:dyDescent="0.15">
      <c r="B24" s="55"/>
      <c r="C24" s="53"/>
      <c r="D24" s="23">
        <v>100</v>
      </c>
      <c r="E24" s="24" t="s">
        <v>132</v>
      </c>
      <c r="F24" s="24">
        <v>0.7</v>
      </c>
      <c r="G24" s="24">
        <v>55.4</v>
      </c>
      <c r="H24" s="24">
        <v>35.799999999999997</v>
      </c>
      <c r="I24" s="24">
        <v>7.4</v>
      </c>
      <c r="J24" s="24">
        <v>0.7</v>
      </c>
      <c r="K24" s="24">
        <v>0.7</v>
      </c>
      <c r="L24" s="25">
        <v>43.2</v>
      </c>
    </row>
    <row r="25" spans="2:12" ht="13.5" customHeight="1" x14ac:dyDescent="0.15">
      <c r="B25" s="55"/>
      <c r="C25" s="52" t="s">
        <v>120</v>
      </c>
      <c r="D25" s="26">
        <v>179</v>
      </c>
      <c r="E25" s="27">
        <v>1</v>
      </c>
      <c r="F25" s="27">
        <v>7</v>
      </c>
      <c r="G25" s="27">
        <v>117</v>
      </c>
      <c r="H25" s="27">
        <v>43</v>
      </c>
      <c r="I25" s="27">
        <v>11</v>
      </c>
      <c r="J25" s="27" t="s">
        <v>132</v>
      </c>
      <c r="K25" s="27">
        <v>8</v>
      </c>
      <c r="L25" s="28">
        <v>54</v>
      </c>
    </row>
    <row r="26" spans="2:12" ht="13.5" customHeight="1" x14ac:dyDescent="0.15">
      <c r="B26" s="55"/>
      <c r="C26" s="53"/>
      <c r="D26" s="23">
        <v>100</v>
      </c>
      <c r="E26" s="24">
        <v>0.6</v>
      </c>
      <c r="F26" s="24">
        <v>3.9</v>
      </c>
      <c r="G26" s="24">
        <v>65.400000000000006</v>
      </c>
      <c r="H26" s="24">
        <v>24</v>
      </c>
      <c r="I26" s="24">
        <v>6.1</v>
      </c>
      <c r="J26" s="24" t="s">
        <v>132</v>
      </c>
      <c r="K26" s="24">
        <v>4.5</v>
      </c>
      <c r="L26" s="25">
        <v>30.2</v>
      </c>
    </row>
    <row r="27" spans="2:12" ht="13.5" customHeight="1" x14ac:dyDescent="0.15">
      <c r="B27" s="55"/>
      <c r="C27" s="52" t="s">
        <v>121</v>
      </c>
      <c r="D27" s="26">
        <v>330</v>
      </c>
      <c r="E27" s="27" t="s">
        <v>132</v>
      </c>
      <c r="F27" s="27">
        <v>17</v>
      </c>
      <c r="G27" s="27">
        <v>221</v>
      </c>
      <c r="H27" s="27">
        <v>75</v>
      </c>
      <c r="I27" s="27">
        <v>16</v>
      </c>
      <c r="J27" s="27">
        <v>1</v>
      </c>
      <c r="K27" s="27">
        <v>17</v>
      </c>
      <c r="L27" s="28">
        <v>91</v>
      </c>
    </row>
    <row r="28" spans="2:12" ht="13.5" customHeight="1" x14ac:dyDescent="0.15">
      <c r="B28" s="55"/>
      <c r="C28" s="53"/>
      <c r="D28" s="23">
        <v>100</v>
      </c>
      <c r="E28" s="24" t="s">
        <v>132</v>
      </c>
      <c r="F28" s="24">
        <v>5.2</v>
      </c>
      <c r="G28" s="24">
        <v>67</v>
      </c>
      <c r="H28" s="24">
        <v>22.7</v>
      </c>
      <c r="I28" s="24">
        <v>4.8</v>
      </c>
      <c r="J28" s="24">
        <v>0.3</v>
      </c>
      <c r="K28" s="24">
        <v>5.2</v>
      </c>
      <c r="L28" s="25">
        <v>27.6</v>
      </c>
    </row>
    <row r="29" spans="2:12" ht="13.5" customHeight="1" x14ac:dyDescent="0.15">
      <c r="B29" s="55"/>
      <c r="C29" s="52" t="s">
        <v>122</v>
      </c>
      <c r="D29" s="26">
        <v>286</v>
      </c>
      <c r="E29" s="27">
        <v>2</v>
      </c>
      <c r="F29" s="27">
        <v>25</v>
      </c>
      <c r="G29" s="27">
        <v>199</v>
      </c>
      <c r="H29" s="27">
        <v>54</v>
      </c>
      <c r="I29" s="27">
        <v>5</v>
      </c>
      <c r="J29" s="27">
        <v>1</v>
      </c>
      <c r="K29" s="27">
        <v>27</v>
      </c>
      <c r="L29" s="28">
        <v>59</v>
      </c>
    </row>
    <row r="30" spans="2:12" ht="13.5" customHeight="1" x14ac:dyDescent="0.15">
      <c r="B30" s="55"/>
      <c r="C30" s="53"/>
      <c r="D30" s="23">
        <v>100</v>
      </c>
      <c r="E30" s="24">
        <v>0.7</v>
      </c>
      <c r="F30" s="24">
        <v>8.6999999999999993</v>
      </c>
      <c r="G30" s="24">
        <v>69.599999999999994</v>
      </c>
      <c r="H30" s="24">
        <v>18.899999999999999</v>
      </c>
      <c r="I30" s="24">
        <v>1.7</v>
      </c>
      <c r="J30" s="24">
        <v>0.3</v>
      </c>
      <c r="K30" s="24">
        <v>9.4</v>
      </c>
      <c r="L30" s="25">
        <v>20.6</v>
      </c>
    </row>
    <row r="31" spans="2:12" ht="13.5" customHeight="1" x14ac:dyDescent="0.15">
      <c r="B31" s="55"/>
      <c r="C31" s="52" t="s">
        <v>123</v>
      </c>
      <c r="D31" s="26">
        <v>303</v>
      </c>
      <c r="E31" s="27">
        <v>4</v>
      </c>
      <c r="F31" s="27">
        <v>41</v>
      </c>
      <c r="G31" s="27">
        <v>214</v>
      </c>
      <c r="H31" s="27">
        <v>34</v>
      </c>
      <c r="I31" s="27">
        <v>9</v>
      </c>
      <c r="J31" s="27">
        <v>1</v>
      </c>
      <c r="K31" s="27">
        <v>45</v>
      </c>
      <c r="L31" s="28">
        <v>43</v>
      </c>
    </row>
    <row r="32" spans="2:12" ht="13.5" customHeight="1" x14ac:dyDescent="0.15">
      <c r="B32" s="55"/>
      <c r="C32" s="53"/>
      <c r="D32" s="23">
        <v>100</v>
      </c>
      <c r="E32" s="24">
        <v>1.3</v>
      </c>
      <c r="F32" s="24">
        <v>13.5</v>
      </c>
      <c r="G32" s="24">
        <v>70.599999999999994</v>
      </c>
      <c r="H32" s="24">
        <v>11.2</v>
      </c>
      <c r="I32" s="24">
        <v>3</v>
      </c>
      <c r="J32" s="24">
        <v>0.3</v>
      </c>
      <c r="K32" s="24">
        <v>14.9</v>
      </c>
      <c r="L32" s="25">
        <v>14.2</v>
      </c>
    </row>
    <row r="33" spans="2:12" ht="13.5" customHeight="1" x14ac:dyDescent="0.15">
      <c r="B33" s="55"/>
      <c r="C33" s="52" t="s">
        <v>124</v>
      </c>
      <c r="D33" s="26">
        <v>194</v>
      </c>
      <c r="E33" s="27">
        <v>4</v>
      </c>
      <c r="F33" s="27">
        <v>38</v>
      </c>
      <c r="G33" s="27">
        <v>134</v>
      </c>
      <c r="H33" s="27">
        <v>15</v>
      </c>
      <c r="I33" s="27">
        <v>2</v>
      </c>
      <c r="J33" s="27">
        <v>1</v>
      </c>
      <c r="K33" s="27">
        <v>42</v>
      </c>
      <c r="L33" s="28">
        <v>17</v>
      </c>
    </row>
    <row r="34" spans="2:12" ht="13.5" customHeight="1" x14ac:dyDescent="0.15">
      <c r="B34" s="55"/>
      <c r="C34" s="53"/>
      <c r="D34" s="23">
        <v>100</v>
      </c>
      <c r="E34" s="24">
        <v>2.1</v>
      </c>
      <c r="F34" s="24">
        <v>19.600000000000001</v>
      </c>
      <c r="G34" s="24">
        <v>69.099999999999994</v>
      </c>
      <c r="H34" s="24">
        <v>7.7</v>
      </c>
      <c r="I34" s="24">
        <v>1</v>
      </c>
      <c r="J34" s="24">
        <v>0.5</v>
      </c>
      <c r="K34" s="24">
        <v>21.6</v>
      </c>
      <c r="L34" s="25">
        <v>8.8000000000000007</v>
      </c>
    </row>
    <row r="35" spans="2:12" ht="13.5" customHeight="1" x14ac:dyDescent="0.15">
      <c r="B35" s="55"/>
      <c r="C35" s="52" t="s">
        <v>125</v>
      </c>
      <c r="D35" s="26">
        <v>208</v>
      </c>
      <c r="E35" s="27">
        <v>4</v>
      </c>
      <c r="F35" s="27">
        <v>62</v>
      </c>
      <c r="G35" s="27">
        <v>130</v>
      </c>
      <c r="H35" s="27">
        <v>11</v>
      </c>
      <c r="I35" s="27">
        <v>1</v>
      </c>
      <c r="J35" s="27" t="s">
        <v>132</v>
      </c>
      <c r="K35" s="27">
        <v>66</v>
      </c>
      <c r="L35" s="28">
        <v>12</v>
      </c>
    </row>
    <row r="36" spans="2:12" ht="13.5" customHeight="1" x14ac:dyDescent="0.15">
      <c r="B36" s="55"/>
      <c r="C36" s="53"/>
      <c r="D36" s="23">
        <v>100</v>
      </c>
      <c r="E36" s="24">
        <v>1.9</v>
      </c>
      <c r="F36" s="24">
        <v>29.8</v>
      </c>
      <c r="G36" s="24">
        <v>62.5</v>
      </c>
      <c r="H36" s="24">
        <v>5.3</v>
      </c>
      <c r="I36" s="24">
        <v>0.5</v>
      </c>
      <c r="J36" s="24" t="s">
        <v>132</v>
      </c>
      <c r="K36" s="24">
        <v>31.7</v>
      </c>
      <c r="L36" s="25">
        <v>5.8</v>
      </c>
    </row>
    <row r="37" spans="2:12" ht="13.5" customHeight="1" x14ac:dyDescent="0.15">
      <c r="B37" s="55"/>
      <c r="C37" s="52" t="s">
        <v>126</v>
      </c>
      <c r="D37" s="26">
        <v>415</v>
      </c>
      <c r="E37" s="27">
        <v>26</v>
      </c>
      <c r="F37" s="27">
        <v>169</v>
      </c>
      <c r="G37" s="27">
        <v>201</v>
      </c>
      <c r="H37" s="27">
        <v>10</v>
      </c>
      <c r="I37" s="27">
        <v>5</v>
      </c>
      <c r="J37" s="27">
        <v>4</v>
      </c>
      <c r="K37" s="27">
        <v>195</v>
      </c>
      <c r="L37" s="28">
        <v>15</v>
      </c>
    </row>
    <row r="38" spans="2:12" ht="13.5" customHeight="1" x14ac:dyDescent="0.15">
      <c r="B38" s="55"/>
      <c r="C38" s="53"/>
      <c r="D38" s="23">
        <v>100</v>
      </c>
      <c r="E38" s="24">
        <v>6.3</v>
      </c>
      <c r="F38" s="24">
        <v>40.700000000000003</v>
      </c>
      <c r="G38" s="24">
        <v>48.4</v>
      </c>
      <c r="H38" s="24">
        <v>2.4</v>
      </c>
      <c r="I38" s="24">
        <v>1.2</v>
      </c>
      <c r="J38" s="24">
        <v>1</v>
      </c>
      <c r="K38" s="24">
        <v>47</v>
      </c>
      <c r="L38" s="25">
        <v>3.6</v>
      </c>
    </row>
    <row r="39" spans="2:12" ht="13.5" customHeight="1" x14ac:dyDescent="0.15">
      <c r="B39" s="55"/>
      <c r="C39" s="52" t="s">
        <v>99</v>
      </c>
      <c r="D39" s="26">
        <v>60</v>
      </c>
      <c r="E39" s="27" t="s">
        <v>132</v>
      </c>
      <c r="F39" s="27">
        <v>4</v>
      </c>
      <c r="G39" s="27">
        <v>39</v>
      </c>
      <c r="H39" s="27">
        <v>11</v>
      </c>
      <c r="I39" s="27">
        <v>2</v>
      </c>
      <c r="J39" s="27">
        <v>4</v>
      </c>
      <c r="K39" s="27">
        <v>4</v>
      </c>
      <c r="L39" s="28">
        <v>13</v>
      </c>
    </row>
    <row r="40" spans="2:12" ht="13.5" customHeight="1" x14ac:dyDescent="0.15">
      <c r="B40" s="55"/>
      <c r="C40" s="53"/>
      <c r="D40" s="23">
        <v>100</v>
      </c>
      <c r="E40" s="24" t="s">
        <v>132</v>
      </c>
      <c r="F40" s="24">
        <v>6.7</v>
      </c>
      <c r="G40" s="24">
        <v>65</v>
      </c>
      <c r="H40" s="24">
        <v>18.3</v>
      </c>
      <c r="I40" s="24">
        <v>3.3</v>
      </c>
      <c r="J40" s="24">
        <v>6.7</v>
      </c>
      <c r="K40" s="24">
        <v>6.7</v>
      </c>
      <c r="L40" s="25">
        <v>21.7</v>
      </c>
    </row>
    <row r="41" spans="2:12" ht="13.5" customHeight="1" x14ac:dyDescent="0.15">
      <c r="B41" s="55"/>
      <c r="C41" s="52" t="s">
        <v>127</v>
      </c>
      <c r="D41" s="26">
        <v>151</v>
      </c>
      <c r="E41" s="27" t="s">
        <v>196</v>
      </c>
      <c r="F41" s="27">
        <v>7</v>
      </c>
      <c r="G41" s="27">
        <v>43</v>
      </c>
      <c r="H41" s="27">
        <v>61</v>
      </c>
      <c r="I41" s="27">
        <v>39</v>
      </c>
      <c r="J41" s="27">
        <v>1</v>
      </c>
      <c r="K41" s="27">
        <v>7</v>
      </c>
      <c r="L41" s="28">
        <v>100</v>
      </c>
    </row>
    <row r="42" spans="2:12" ht="13.5" customHeight="1" x14ac:dyDescent="0.15">
      <c r="B42" s="55"/>
      <c r="C42" s="53"/>
      <c r="D42" s="23">
        <v>100</v>
      </c>
      <c r="E42" s="24" t="s">
        <v>147</v>
      </c>
      <c r="F42" s="24">
        <v>4.5999999999999996</v>
      </c>
      <c r="G42" s="24">
        <v>28.5</v>
      </c>
      <c r="H42" s="24">
        <v>40.4</v>
      </c>
      <c r="I42" s="24">
        <v>25.8</v>
      </c>
      <c r="J42" s="24">
        <v>0.7</v>
      </c>
      <c r="K42" s="24">
        <v>4.5999999999999996</v>
      </c>
      <c r="L42" s="25">
        <v>66.2</v>
      </c>
    </row>
    <row r="43" spans="2:12" ht="13.5" customHeight="1" x14ac:dyDescent="0.15">
      <c r="B43" s="55"/>
      <c r="C43" s="52" t="s">
        <v>128</v>
      </c>
      <c r="D43" s="26">
        <v>441</v>
      </c>
      <c r="E43" s="27">
        <v>1</v>
      </c>
      <c r="F43" s="27">
        <v>9</v>
      </c>
      <c r="G43" s="27">
        <v>207</v>
      </c>
      <c r="H43" s="27">
        <v>169</v>
      </c>
      <c r="I43" s="27">
        <v>51</v>
      </c>
      <c r="J43" s="27">
        <v>4</v>
      </c>
      <c r="K43" s="27">
        <v>10</v>
      </c>
      <c r="L43" s="28">
        <v>220</v>
      </c>
    </row>
    <row r="44" spans="2:12" ht="13.5" customHeight="1" x14ac:dyDescent="0.15">
      <c r="B44" s="55"/>
      <c r="C44" s="53"/>
      <c r="D44" s="23">
        <v>100</v>
      </c>
      <c r="E44" s="24">
        <v>0.2</v>
      </c>
      <c r="F44" s="24">
        <v>2</v>
      </c>
      <c r="G44" s="24">
        <v>46.9</v>
      </c>
      <c r="H44" s="24">
        <v>38.299999999999997</v>
      </c>
      <c r="I44" s="24">
        <v>11.6</v>
      </c>
      <c r="J44" s="24">
        <v>0.9</v>
      </c>
      <c r="K44" s="24">
        <v>2.2999999999999998</v>
      </c>
      <c r="L44" s="25">
        <v>49.9</v>
      </c>
    </row>
    <row r="45" spans="2:12" ht="13.5" customHeight="1" x14ac:dyDescent="0.15">
      <c r="B45" s="55"/>
      <c r="C45" s="52" t="s">
        <v>129</v>
      </c>
      <c r="D45" s="26">
        <v>657</v>
      </c>
      <c r="E45" s="27">
        <v>1</v>
      </c>
      <c r="F45" s="27">
        <v>25</v>
      </c>
      <c r="G45" s="27">
        <v>420</v>
      </c>
      <c r="H45" s="27">
        <v>171</v>
      </c>
      <c r="I45" s="27">
        <v>38</v>
      </c>
      <c r="J45" s="27">
        <v>2</v>
      </c>
      <c r="K45" s="27">
        <v>26</v>
      </c>
      <c r="L45" s="28">
        <v>209</v>
      </c>
    </row>
    <row r="46" spans="2:12" ht="13.5" customHeight="1" x14ac:dyDescent="0.15">
      <c r="B46" s="55"/>
      <c r="C46" s="53"/>
      <c r="D46" s="23">
        <v>100</v>
      </c>
      <c r="E46" s="24">
        <v>0.2</v>
      </c>
      <c r="F46" s="24">
        <v>3.8</v>
      </c>
      <c r="G46" s="24">
        <v>63.9</v>
      </c>
      <c r="H46" s="24">
        <v>26</v>
      </c>
      <c r="I46" s="24">
        <v>5.8</v>
      </c>
      <c r="J46" s="24">
        <v>0.3</v>
      </c>
      <c r="K46" s="24">
        <v>4</v>
      </c>
      <c r="L46" s="25">
        <v>31.8</v>
      </c>
    </row>
    <row r="47" spans="2:12" ht="13.5" customHeight="1" x14ac:dyDescent="0.15">
      <c r="B47" s="55"/>
      <c r="C47" s="52" t="s">
        <v>130</v>
      </c>
      <c r="D47" s="26">
        <v>589</v>
      </c>
      <c r="E47" s="27">
        <v>6</v>
      </c>
      <c r="F47" s="27">
        <v>66</v>
      </c>
      <c r="G47" s="27">
        <v>413</v>
      </c>
      <c r="H47" s="27">
        <v>88</v>
      </c>
      <c r="I47" s="27">
        <v>14</v>
      </c>
      <c r="J47" s="27">
        <v>2</v>
      </c>
      <c r="K47" s="27">
        <v>72</v>
      </c>
      <c r="L47" s="28">
        <v>102</v>
      </c>
    </row>
    <row r="48" spans="2:12" ht="13.5" customHeight="1" x14ac:dyDescent="0.15">
      <c r="B48" s="55"/>
      <c r="C48" s="53"/>
      <c r="D48" s="23">
        <v>100</v>
      </c>
      <c r="E48" s="24">
        <v>1</v>
      </c>
      <c r="F48" s="24">
        <v>11.2</v>
      </c>
      <c r="G48" s="24">
        <v>70.099999999999994</v>
      </c>
      <c r="H48" s="24">
        <v>14.9</v>
      </c>
      <c r="I48" s="24">
        <v>2.4</v>
      </c>
      <c r="J48" s="24">
        <v>0.3</v>
      </c>
      <c r="K48" s="24">
        <v>12.2</v>
      </c>
      <c r="L48" s="25">
        <v>17.3</v>
      </c>
    </row>
    <row r="49" spans="2:12" ht="13.5" customHeight="1" x14ac:dyDescent="0.15">
      <c r="B49" s="55"/>
      <c r="C49" s="52" t="s">
        <v>131</v>
      </c>
      <c r="D49" s="26">
        <v>817</v>
      </c>
      <c r="E49" s="27">
        <v>34</v>
      </c>
      <c r="F49" s="27">
        <v>269</v>
      </c>
      <c r="G49" s="27">
        <v>465</v>
      </c>
      <c r="H49" s="27">
        <v>36</v>
      </c>
      <c r="I49" s="27">
        <v>8</v>
      </c>
      <c r="J49" s="27">
        <v>5</v>
      </c>
      <c r="K49" s="27">
        <v>303</v>
      </c>
      <c r="L49" s="28">
        <v>44</v>
      </c>
    </row>
    <row r="50" spans="2:12" ht="13.5" customHeight="1" x14ac:dyDescent="0.15">
      <c r="B50" s="44"/>
      <c r="C50" s="59"/>
      <c r="D50" s="34">
        <v>100</v>
      </c>
      <c r="E50" s="35">
        <v>4.2</v>
      </c>
      <c r="F50" s="35">
        <v>32.9</v>
      </c>
      <c r="G50" s="35">
        <v>56.9</v>
      </c>
      <c r="H50" s="35">
        <v>4.4000000000000004</v>
      </c>
      <c r="I50" s="35">
        <v>1</v>
      </c>
      <c r="J50" s="35">
        <v>0.6</v>
      </c>
      <c r="K50" s="35">
        <v>37.1</v>
      </c>
      <c r="L50" s="36">
        <v>5.4</v>
      </c>
    </row>
    <row r="51" spans="2:12" ht="13.5" customHeight="1" x14ac:dyDescent="0.15">
      <c r="B51" s="43" t="s">
        <v>95</v>
      </c>
      <c r="C51" s="49"/>
      <c r="D51" s="17">
        <v>2715</v>
      </c>
      <c r="E51" s="18">
        <v>42</v>
      </c>
      <c r="F51" s="18">
        <v>380</v>
      </c>
      <c r="G51" s="18">
        <v>1587</v>
      </c>
      <c r="H51" s="18">
        <v>536</v>
      </c>
      <c r="I51" s="18">
        <v>152</v>
      </c>
      <c r="J51" s="18">
        <v>18</v>
      </c>
      <c r="K51" s="18">
        <v>422</v>
      </c>
      <c r="L51" s="19">
        <v>688</v>
      </c>
    </row>
    <row r="52" spans="2:12" ht="13.5" customHeight="1" x14ac:dyDescent="0.15">
      <c r="B52" s="57"/>
      <c r="C52" s="53"/>
      <c r="D52" s="23">
        <v>100</v>
      </c>
      <c r="E52" s="24">
        <v>1.5</v>
      </c>
      <c r="F52" s="24">
        <v>14</v>
      </c>
      <c r="G52" s="24">
        <v>58.5</v>
      </c>
      <c r="H52" s="24">
        <v>19.7</v>
      </c>
      <c r="I52" s="24">
        <v>5.6</v>
      </c>
      <c r="J52" s="24">
        <v>0.7</v>
      </c>
      <c r="K52" s="24">
        <v>15.5</v>
      </c>
      <c r="L52" s="25">
        <v>25.3</v>
      </c>
    </row>
    <row r="53" spans="2:12" ht="13.5" customHeight="1" x14ac:dyDescent="0.15">
      <c r="B53" s="54" t="s">
        <v>10</v>
      </c>
      <c r="C53" s="52" t="s">
        <v>156</v>
      </c>
      <c r="D53" s="26">
        <v>2358</v>
      </c>
      <c r="E53" s="27">
        <v>41</v>
      </c>
      <c r="F53" s="27">
        <v>360</v>
      </c>
      <c r="G53" s="27">
        <v>1440</v>
      </c>
      <c r="H53" s="27">
        <v>410</v>
      </c>
      <c r="I53" s="27">
        <v>95</v>
      </c>
      <c r="J53" s="27">
        <v>12</v>
      </c>
      <c r="K53" s="27">
        <v>401</v>
      </c>
      <c r="L53" s="28">
        <v>505</v>
      </c>
    </row>
    <row r="54" spans="2:12" ht="13.5" customHeight="1" x14ac:dyDescent="0.15">
      <c r="B54" s="55"/>
      <c r="C54" s="53"/>
      <c r="D54" s="23">
        <v>100</v>
      </c>
      <c r="E54" s="24">
        <v>1.7</v>
      </c>
      <c r="F54" s="24">
        <v>15.3</v>
      </c>
      <c r="G54" s="24">
        <v>61.1</v>
      </c>
      <c r="H54" s="24">
        <v>17.399999999999999</v>
      </c>
      <c r="I54" s="24">
        <v>4</v>
      </c>
      <c r="J54" s="24">
        <v>0.5</v>
      </c>
      <c r="K54" s="24">
        <v>17</v>
      </c>
      <c r="L54" s="25">
        <v>21.4</v>
      </c>
    </row>
    <row r="55" spans="2:12" ht="13.5" customHeight="1" x14ac:dyDescent="0.15">
      <c r="B55" s="55"/>
      <c r="C55" s="52" t="s">
        <v>157</v>
      </c>
      <c r="D55" s="26">
        <v>283</v>
      </c>
      <c r="E55" s="27" t="s">
        <v>132</v>
      </c>
      <c r="F55" s="27">
        <v>15</v>
      </c>
      <c r="G55" s="27">
        <v>123</v>
      </c>
      <c r="H55" s="27">
        <v>93</v>
      </c>
      <c r="I55" s="27">
        <v>48</v>
      </c>
      <c r="J55" s="27">
        <v>4</v>
      </c>
      <c r="K55" s="27">
        <v>15</v>
      </c>
      <c r="L55" s="28">
        <v>141</v>
      </c>
    </row>
    <row r="56" spans="2:12" ht="13.5" customHeight="1" x14ac:dyDescent="0.15">
      <c r="B56" s="55"/>
      <c r="C56" s="53"/>
      <c r="D56" s="23">
        <v>100</v>
      </c>
      <c r="E56" s="24" t="s">
        <v>132</v>
      </c>
      <c r="F56" s="24">
        <v>5.3</v>
      </c>
      <c r="G56" s="24">
        <v>43.5</v>
      </c>
      <c r="H56" s="24">
        <v>32.9</v>
      </c>
      <c r="I56" s="24">
        <v>17</v>
      </c>
      <c r="J56" s="24">
        <v>1.4</v>
      </c>
      <c r="K56" s="24">
        <v>5.3</v>
      </c>
      <c r="L56" s="25">
        <v>49.8</v>
      </c>
    </row>
    <row r="57" spans="2:12" ht="13.5" customHeight="1" x14ac:dyDescent="0.15">
      <c r="B57" s="55"/>
      <c r="C57" s="52" t="s">
        <v>158</v>
      </c>
      <c r="D57" s="26">
        <v>37</v>
      </c>
      <c r="E57" s="27" t="s">
        <v>132</v>
      </c>
      <c r="F57" s="27">
        <v>2</v>
      </c>
      <c r="G57" s="27">
        <v>14</v>
      </c>
      <c r="H57" s="27">
        <v>17</v>
      </c>
      <c r="I57" s="27">
        <v>3</v>
      </c>
      <c r="J57" s="27">
        <v>1</v>
      </c>
      <c r="K57" s="27">
        <v>2</v>
      </c>
      <c r="L57" s="28">
        <v>20</v>
      </c>
    </row>
    <row r="58" spans="2:12" ht="13.5" customHeight="1" x14ac:dyDescent="0.15">
      <c r="B58" s="55"/>
      <c r="C58" s="53"/>
      <c r="D58" s="23">
        <v>100</v>
      </c>
      <c r="E58" s="24" t="s">
        <v>132</v>
      </c>
      <c r="F58" s="24">
        <v>5.4</v>
      </c>
      <c r="G58" s="24">
        <v>37.799999999999997</v>
      </c>
      <c r="H58" s="24">
        <v>45.9</v>
      </c>
      <c r="I58" s="24">
        <v>8.1</v>
      </c>
      <c r="J58" s="24">
        <v>2.7</v>
      </c>
      <c r="K58" s="24">
        <v>5.4</v>
      </c>
      <c r="L58" s="25">
        <v>54.1</v>
      </c>
    </row>
    <row r="59" spans="2:12" ht="13.5" customHeight="1" x14ac:dyDescent="0.15">
      <c r="B59" s="55"/>
      <c r="C59" s="52" t="s">
        <v>159</v>
      </c>
      <c r="D59" s="26">
        <v>20</v>
      </c>
      <c r="E59" s="27" t="s">
        <v>132</v>
      </c>
      <c r="F59" s="27">
        <v>2</v>
      </c>
      <c r="G59" s="27">
        <v>5</v>
      </c>
      <c r="H59" s="27">
        <v>11</v>
      </c>
      <c r="I59" s="27">
        <v>1</v>
      </c>
      <c r="J59" s="27">
        <v>1</v>
      </c>
      <c r="K59" s="27">
        <v>2</v>
      </c>
      <c r="L59" s="28">
        <v>12</v>
      </c>
    </row>
    <row r="60" spans="2:12" ht="13.5" customHeight="1" x14ac:dyDescent="0.15">
      <c r="B60" s="55"/>
      <c r="C60" s="53"/>
      <c r="D60" s="23">
        <v>100</v>
      </c>
      <c r="E60" s="24" t="s">
        <v>196</v>
      </c>
      <c r="F60" s="24">
        <v>10</v>
      </c>
      <c r="G60" s="24">
        <v>25</v>
      </c>
      <c r="H60" s="24">
        <v>55</v>
      </c>
      <c r="I60" s="24">
        <v>5</v>
      </c>
      <c r="J60" s="24">
        <v>5</v>
      </c>
      <c r="K60" s="24">
        <v>10</v>
      </c>
      <c r="L60" s="25">
        <v>60</v>
      </c>
    </row>
    <row r="61" spans="2:12" ht="13.5" customHeight="1" x14ac:dyDescent="0.15">
      <c r="B61" s="55"/>
      <c r="C61" s="52" t="s">
        <v>160</v>
      </c>
      <c r="D61" s="26">
        <v>10</v>
      </c>
      <c r="E61" s="27" t="s">
        <v>132</v>
      </c>
      <c r="F61" s="27" t="s">
        <v>132</v>
      </c>
      <c r="G61" s="27">
        <v>2</v>
      </c>
      <c r="H61" s="27">
        <v>4</v>
      </c>
      <c r="I61" s="27">
        <v>4</v>
      </c>
      <c r="J61" s="27" t="s">
        <v>132</v>
      </c>
      <c r="K61" s="27" t="s">
        <v>132</v>
      </c>
      <c r="L61" s="28">
        <v>8</v>
      </c>
    </row>
    <row r="62" spans="2:12" ht="13.5" customHeight="1" x14ac:dyDescent="0.15">
      <c r="B62" s="55"/>
      <c r="C62" s="53"/>
      <c r="D62" s="23">
        <v>100</v>
      </c>
      <c r="E62" s="24" t="s">
        <v>132</v>
      </c>
      <c r="F62" s="24" t="s">
        <v>132</v>
      </c>
      <c r="G62" s="24">
        <v>20</v>
      </c>
      <c r="H62" s="24">
        <v>40</v>
      </c>
      <c r="I62" s="24">
        <v>40</v>
      </c>
      <c r="J62" s="24" t="s">
        <v>132</v>
      </c>
      <c r="K62" s="24" t="s">
        <v>132</v>
      </c>
      <c r="L62" s="25">
        <v>80</v>
      </c>
    </row>
    <row r="63" spans="2:12" ht="13.5" customHeight="1" x14ac:dyDescent="0.15">
      <c r="B63" s="55"/>
      <c r="C63" s="52" t="s">
        <v>99</v>
      </c>
      <c r="D63" s="26">
        <v>7</v>
      </c>
      <c r="E63" s="27">
        <v>1</v>
      </c>
      <c r="F63" s="27">
        <v>1</v>
      </c>
      <c r="G63" s="27">
        <v>3</v>
      </c>
      <c r="H63" s="27">
        <v>1</v>
      </c>
      <c r="I63" s="27">
        <v>1</v>
      </c>
      <c r="J63" s="27" t="s">
        <v>132</v>
      </c>
      <c r="K63" s="27">
        <v>2</v>
      </c>
      <c r="L63" s="28">
        <v>2</v>
      </c>
    </row>
    <row r="64" spans="2:12" ht="13.5" customHeight="1" x14ac:dyDescent="0.15">
      <c r="B64" s="56"/>
      <c r="C64" s="51"/>
      <c r="D64" s="20">
        <v>100</v>
      </c>
      <c r="E64" s="21">
        <v>14.3</v>
      </c>
      <c r="F64" s="21">
        <v>14.3</v>
      </c>
      <c r="G64" s="21">
        <v>42.9</v>
      </c>
      <c r="H64" s="21">
        <v>14.3</v>
      </c>
      <c r="I64" s="21">
        <v>14.3</v>
      </c>
      <c r="J64" s="21" t="s">
        <v>132</v>
      </c>
      <c r="K64" s="21">
        <v>28.6</v>
      </c>
      <c r="L64" s="22">
        <v>28.6</v>
      </c>
    </row>
  </sheetData>
  <mergeCells count="35">
    <mergeCell ref="C45:C46"/>
    <mergeCell ref="C61:C62"/>
    <mergeCell ref="C63:C64"/>
    <mergeCell ref="C49:C50"/>
    <mergeCell ref="B51:C52"/>
    <mergeCell ref="C53:C54"/>
    <mergeCell ref="C55:C56"/>
    <mergeCell ref="C57:C58"/>
    <mergeCell ref="C59:C60"/>
    <mergeCell ref="C35:C36"/>
    <mergeCell ref="C37:C38"/>
    <mergeCell ref="C39:C40"/>
    <mergeCell ref="C41:C42"/>
    <mergeCell ref="C43:C44"/>
    <mergeCell ref="C25:C26"/>
    <mergeCell ref="C27:C28"/>
    <mergeCell ref="C29:C30"/>
    <mergeCell ref="C31:C32"/>
    <mergeCell ref="C33:C34"/>
    <mergeCell ref="C23:C24"/>
    <mergeCell ref="E3:L3"/>
    <mergeCell ref="D3:D4"/>
    <mergeCell ref="B7:B50"/>
    <mergeCell ref="B53:B64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47:C48"/>
  </mergeCells>
  <phoneticPr fontId="2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0" ht="13.5" customHeight="1" x14ac:dyDescent="0.15">
      <c r="A1" s="13" t="str">
        <f>HYPERLINK("#目次!A"&amp;ROW(目次!$A$564),"[34]")</f>
        <v>[34]</v>
      </c>
    </row>
    <row r="2" spans="1:10" ht="13.5" customHeight="1" x14ac:dyDescent="0.15">
      <c r="B2" s="14" t="s">
        <v>349</v>
      </c>
    </row>
    <row r="3" spans="1:10" ht="20.25" customHeight="1" x14ac:dyDescent="0.15">
      <c r="B3" s="45"/>
      <c r="C3" s="46"/>
      <c r="D3" s="43" t="s">
        <v>95</v>
      </c>
      <c r="E3" s="40" t="s">
        <v>80</v>
      </c>
      <c r="F3" s="41"/>
      <c r="G3" s="41"/>
      <c r="H3" s="41"/>
      <c r="I3" s="41"/>
      <c r="J3" s="42"/>
    </row>
    <row r="4" spans="1:10" ht="58.5" customHeight="1" x14ac:dyDescent="0.15">
      <c r="B4" s="47"/>
      <c r="C4" s="48"/>
      <c r="D4" s="44"/>
      <c r="E4" s="15" t="s">
        <v>350</v>
      </c>
      <c r="F4" s="15" t="s">
        <v>351</v>
      </c>
      <c r="G4" s="15" t="s">
        <v>352</v>
      </c>
      <c r="H4" s="15" t="s">
        <v>353</v>
      </c>
      <c r="I4" s="15" t="s">
        <v>99</v>
      </c>
      <c r="J4" s="16" t="s">
        <v>354</v>
      </c>
    </row>
    <row r="5" spans="1:10" ht="13.5" customHeight="1" x14ac:dyDescent="0.15">
      <c r="B5" s="43" t="s">
        <v>95</v>
      </c>
      <c r="C5" s="49"/>
      <c r="D5" s="17">
        <v>2715</v>
      </c>
      <c r="E5" s="18">
        <v>46</v>
      </c>
      <c r="F5" s="18">
        <v>74</v>
      </c>
      <c r="G5" s="18">
        <v>186</v>
      </c>
      <c r="H5" s="18">
        <v>2385</v>
      </c>
      <c r="I5" s="18">
        <v>24</v>
      </c>
      <c r="J5" s="19">
        <v>306</v>
      </c>
    </row>
    <row r="6" spans="1:10" ht="13.5" customHeight="1" x14ac:dyDescent="0.15">
      <c r="B6" s="57"/>
      <c r="C6" s="53"/>
      <c r="D6" s="23">
        <v>100</v>
      </c>
      <c r="E6" s="24">
        <v>1.7</v>
      </c>
      <c r="F6" s="24">
        <v>2.7</v>
      </c>
      <c r="G6" s="24">
        <v>6.9</v>
      </c>
      <c r="H6" s="24">
        <v>87.8</v>
      </c>
      <c r="I6" s="24">
        <v>0.9</v>
      </c>
      <c r="J6" s="25">
        <v>11.3</v>
      </c>
    </row>
    <row r="7" spans="1:10" ht="13.5" customHeight="1" x14ac:dyDescent="0.15">
      <c r="B7" s="54" t="s">
        <v>3</v>
      </c>
      <c r="C7" s="52" t="s">
        <v>111</v>
      </c>
      <c r="D7" s="26">
        <v>8</v>
      </c>
      <c r="E7" s="27" t="s">
        <v>132</v>
      </c>
      <c r="F7" s="27">
        <v>2</v>
      </c>
      <c r="G7" s="27">
        <v>1</v>
      </c>
      <c r="H7" s="27">
        <v>5</v>
      </c>
      <c r="I7" s="27" t="s">
        <v>132</v>
      </c>
      <c r="J7" s="28">
        <v>3</v>
      </c>
    </row>
    <row r="8" spans="1:10" ht="13.5" customHeight="1" x14ac:dyDescent="0.15">
      <c r="B8" s="55"/>
      <c r="C8" s="53"/>
      <c r="D8" s="23">
        <v>100</v>
      </c>
      <c r="E8" s="24" t="s">
        <v>132</v>
      </c>
      <c r="F8" s="24">
        <v>25</v>
      </c>
      <c r="G8" s="24">
        <v>12.5</v>
      </c>
      <c r="H8" s="24">
        <v>62.5</v>
      </c>
      <c r="I8" s="24" t="s">
        <v>132</v>
      </c>
      <c r="J8" s="25">
        <v>37.5</v>
      </c>
    </row>
    <row r="9" spans="1:10" ht="13.5" customHeight="1" x14ac:dyDescent="0.15">
      <c r="B9" s="55"/>
      <c r="C9" s="52" t="s">
        <v>112</v>
      </c>
      <c r="D9" s="26">
        <v>27</v>
      </c>
      <c r="E9" s="27">
        <v>5</v>
      </c>
      <c r="F9" s="27">
        <v>2</v>
      </c>
      <c r="G9" s="27">
        <v>6</v>
      </c>
      <c r="H9" s="27">
        <v>14</v>
      </c>
      <c r="I9" s="27" t="s">
        <v>132</v>
      </c>
      <c r="J9" s="28">
        <v>13</v>
      </c>
    </row>
    <row r="10" spans="1:10" ht="13.5" customHeight="1" x14ac:dyDescent="0.15">
      <c r="B10" s="55"/>
      <c r="C10" s="53"/>
      <c r="D10" s="23">
        <v>100</v>
      </c>
      <c r="E10" s="24">
        <v>18.5</v>
      </c>
      <c r="F10" s="24">
        <v>7.4</v>
      </c>
      <c r="G10" s="24">
        <v>22.2</v>
      </c>
      <c r="H10" s="24">
        <v>51.9</v>
      </c>
      <c r="I10" s="24" t="s">
        <v>132</v>
      </c>
      <c r="J10" s="25">
        <v>48.1</v>
      </c>
    </row>
    <row r="11" spans="1:10" ht="13.5" customHeight="1" x14ac:dyDescent="0.15">
      <c r="B11" s="55"/>
      <c r="C11" s="52" t="s">
        <v>113</v>
      </c>
      <c r="D11" s="26">
        <v>52</v>
      </c>
      <c r="E11" s="27">
        <v>6</v>
      </c>
      <c r="F11" s="27">
        <v>5</v>
      </c>
      <c r="G11" s="27">
        <v>10</v>
      </c>
      <c r="H11" s="27">
        <v>30</v>
      </c>
      <c r="I11" s="27">
        <v>1</v>
      </c>
      <c r="J11" s="28">
        <v>21</v>
      </c>
    </row>
    <row r="12" spans="1:10" ht="13.5" customHeight="1" x14ac:dyDescent="0.15">
      <c r="B12" s="55"/>
      <c r="C12" s="53"/>
      <c r="D12" s="23">
        <v>100</v>
      </c>
      <c r="E12" s="24">
        <v>11.5</v>
      </c>
      <c r="F12" s="24">
        <v>9.6</v>
      </c>
      <c r="G12" s="24">
        <v>19.2</v>
      </c>
      <c r="H12" s="24">
        <v>57.7</v>
      </c>
      <c r="I12" s="24">
        <v>1.9</v>
      </c>
      <c r="J12" s="25">
        <v>40.4</v>
      </c>
    </row>
    <row r="13" spans="1:10" ht="13.5" customHeight="1" x14ac:dyDescent="0.15">
      <c r="B13" s="55"/>
      <c r="C13" s="52" t="s">
        <v>114</v>
      </c>
      <c r="D13" s="26">
        <v>64</v>
      </c>
      <c r="E13" s="27">
        <v>9</v>
      </c>
      <c r="F13" s="27">
        <v>8</v>
      </c>
      <c r="G13" s="27">
        <v>15</v>
      </c>
      <c r="H13" s="27">
        <v>32</v>
      </c>
      <c r="I13" s="27" t="s">
        <v>132</v>
      </c>
      <c r="J13" s="28">
        <v>32</v>
      </c>
    </row>
    <row r="14" spans="1:10" ht="13.5" customHeight="1" x14ac:dyDescent="0.15">
      <c r="B14" s="55"/>
      <c r="C14" s="53"/>
      <c r="D14" s="23">
        <v>100</v>
      </c>
      <c r="E14" s="24">
        <v>14.1</v>
      </c>
      <c r="F14" s="24">
        <v>12.5</v>
      </c>
      <c r="G14" s="24">
        <v>23.4</v>
      </c>
      <c r="H14" s="24">
        <v>50</v>
      </c>
      <c r="I14" s="24" t="s">
        <v>132</v>
      </c>
      <c r="J14" s="25">
        <v>50</v>
      </c>
    </row>
    <row r="15" spans="1:10" ht="13.5" customHeight="1" x14ac:dyDescent="0.15">
      <c r="B15" s="55"/>
      <c r="C15" s="52" t="s">
        <v>115</v>
      </c>
      <c r="D15" s="26">
        <v>91</v>
      </c>
      <c r="E15" s="27">
        <v>7</v>
      </c>
      <c r="F15" s="27">
        <v>5</v>
      </c>
      <c r="G15" s="27">
        <v>17</v>
      </c>
      <c r="H15" s="27">
        <v>62</v>
      </c>
      <c r="I15" s="27" t="s">
        <v>132</v>
      </c>
      <c r="J15" s="28">
        <v>29</v>
      </c>
    </row>
    <row r="16" spans="1:10" ht="13.5" customHeight="1" x14ac:dyDescent="0.15">
      <c r="B16" s="55"/>
      <c r="C16" s="53"/>
      <c r="D16" s="23">
        <v>100</v>
      </c>
      <c r="E16" s="24">
        <v>7.7</v>
      </c>
      <c r="F16" s="24">
        <v>5.5</v>
      </c>
      <c r="G16" s="24">
        <v>18.7</v>
      </c>
      <c r="H16" s="24">
        <v>68.099999999999994</v>
      </c>
      <c r="I16" s="24" t="s">
        <v>132</v>
      </c>
      <c r="J16" s="25">
        <v>31.9</v>
      </c>
    </row>
    <row r="17" spans="2:10" ht="13.5" customHeight="1" x14ac:dyDescent="0.15">
      <c r="B17" s="55"/>
      <c r="C17" s="52" t="s">
        <v>116</v>
      </c>
      <c r="D17" s="26">
        <v>98</v>
      </c>
      <c r="E17" s="27">
        <v>2</v>
      </c>
      <c r="F17" s="27">
        <v>9</v>
      </c>
      <c r="G17" s="27">
        <v>11</v>
      </c>
      <c r="H17" s="27">
        <v>76</v>
      </c>
      <c r="I17" s="27" t="s">
        <v>196</v>
      </c>
      <c r="J17" s="28">
        <v>22</v>
      </c>
    </row>
    <row r="18" spans="2:10" ht="13.5" customHeight="1" x14ac:dyDescent="0.15">
      <c r="B18" s="55"/>
      <c r="C18" s="53"/>
      <c r="D18" s="23">
        <v>100</v>
      </c>
      <c r="E18" s="24">
        <v>2</v>
      </c>
      <c r="F18" s="24">
        <v>9.1999999999999993</v>
      </c>
      <c r="G18" s="24">
        <v>11.2</v>
      </c>
      <c r="H18" s="24">
        <v>77.599999999999994</v>
      </c>
      <c r="I18" s="24" t="s">
        <v>132</v>
      </c>
      <c r="J18" s="25">
        <v>22.4</v>
      </c>
    </row>
    <row r="19" spans="2:10" ht="13.5" customHeight="1" x14ac:dyDescent="0.15">
      <c r="B19" s="55"/>
      <c r="C19" s="52" t="s">
        <v>117</v>
      </c>
      <c r="D19" s="26">
        <v>114</v>
      </c>
      <c r="E19" s="27">
        <v>3</v>
      </c>
      <c r="F19" s="27">
        <v>7</v>
      </c>
      <c r="G19" s="27">
        <v>21</v>
      </c>
      <c r="H19" s="27">
        <v>83</v>
      </c>
      <c r="I19" s="27" t="s">
        <v>132</v>
      </c>
      <c r="J19" s="28">
        <v>31</v>
      </c>
    </row>
    <row r="20" spans="2:10" ht="13.5" customHeight="1" x14ac:dyDescent="0.15">
      <c r="B20" s="55"/>
      <c r="C20" s="53"/>
      <c r="D20" s="23">
        <v>100</v>
      </c>
      <c r="E20" s="24">
        <v>2.6</v>
      </c>
      <c r="F20" s="24">
        <v>6.1</v>
      </c>
      <c r="G20" s="24">
        <v>18.399999999999999</v>
      </c>
      <c r="H20" s="24">
        <v>72.8</v>
      </c>
      <c r="I20" s="24" t="s">
        <v>147</v>
      </c>
      <c r="J20" s="25">
        <v>27.2</v>
      </c>
    </row>
    <row r="21" spans="2:10" ht="13.5" customHeight="1" x14ac:dyDescent="0.15">
      <c r="B21" s="55"/>
      <c r="C21" s="52" t="s">
        <v>118</v>
      </c>
      <c r="D21" s="26">
        <v>138</v>
      </c>
      <c r="E21" s="27">
        <v>4</v>
      </c>
      <c r="F21" s="27">
        <v>6</v>
      </c>
      <c r="G21" s="27">
        <v>21</v>
      </c>
      <c r="H21" s="27">
        <v>106</v>
      </c>
      <c r="I21" s="27">
        <v>1</v>
      </c>
      <c r="J21" s="28">
        <v>31</v>
      </c>
    </row>
    <row r="22" spans="2:10" ht="13.5" customHeight="1" x14ac:dyDescent="0.15">
      <c r="B22" s="55"/>
      <c r="C22" s="53"/>
      <c r="D22" s="23">
        <v>100</v>
      </c>
      <c r="E22" s="24">
        <v>2.9</v>
      </c>
      <c r="F22" s="24">
        <v>4.3</v>
      </c>
      <c r="G22" s="24">
        <v>15.2</v>
      </c>
      <c r="H22" s="24">
        <v>76.8</v>
      </c>
      <c r="I22" s="24">
        <v>0.7</v>
      </c>
      <c r="J22" s="25">
        <v>22.5</v>
      </c>
    </row>
    <row r="23" spans="2:10" ht="13.5" customHeight="1" x14ac:dyDescent="0.15">
      <c r="B23" s="55"/>
      <c r="C23" s="52" t="s">
        <v>119</v>
      </c>
      <c r="D23" s="26">
        <v>148</v>
      </c>
      <c r="E23" s="27">
        <v>3</v>
      </c>
      <c r="F23" s="27">
        <v>9</v>
      </c>
      <c r="G23" s="27">
        <v>14</v>
      </c>
      <c r="H23" s="27">
        <v>121</v>
      </c>
      <c r="I23" s="27">
        <v>1</v>
      </c>
      <c r="J23" s="28">
        <v>26</v>
      </c>
    </row>
    <row r="24" spans="2:10" ht="13.5" customHeight="1" x14ac:dyDescent="0.15">
      <c r="B24" s="55"/>
      <c r="C24" s="53"/>
      <c r="D24" s="23">
        <v>100</v>
      </c>
      <c r="E24" s="24">
        <v>2</v>
      </c>
      <c r="F24" s="24">
        <v>6.1</v>
      </c>
      <c r="G24" s="24">
        <v>9.5</v>
      </c>
      <c r="H24" s="24">
        <v>81.8</v>
      </c>
      <c r="I24" s="24">
        <v>0.7</v>
      </c>
      <c r="J24" s="25">
        <v>17.600000000000001</v>
      </c>
    </row>
    <row r="25" spans="2:10" ht="13.5" customHeight="1" x14ac:dyDescent="0.15">
      <c r="B25" s="55"/>
      <c r="C25" s="52" t="s">
        <v>120</v>
      </c>
      <c r="D25" s="26">
        <v>179</v>
      </c>
      <c r="E25" s="27">
        <v>2</v>
      </c>
      <c r="F25" s="27">
        <v>9</v>
      </c>
      <c r="G25" s="27">
        <v>15</v>
      </c>
      <c r="H25" s="27">
        <v>153</v>
      </c>
      <c r="I25" s="27" t="s">
        <v>132</v>
      </c>
      <c r="J25" s="28">
        <v>26</v>
      </c>
    </row>
    <row r="26" spans="2:10" ht="13.5" customHeight="1" x14ac:dyDescent="0.15">
      <c r="B26" s="55"/>
      <c r="C26" s="53"/>
      <c r="D26" s="23">
        <v>100</v>
      </c>
      <c r="E26" s="24">
        <v>1.1000000000000001</v>
      </c>
      <c r="F26" s="24">
        <v>5</v>
      </c>
      <c r="G26" s="24">
        <v>8.4</v>
      </c>
      <c r="H26" s="24">
        <v>85.5</v>
      </c>
      <c r="I26" s="24" t="s">
        <v>147</v>
      </c>
      <c r="J26" s="25">
        <v>14.5</v>
      </c>
    </row>
    <row r="27" spans="2:10" ht="13.5" customHeight="1" x14ac:dyDescent="0.15">
      <c r="B27" s="55"/>
      <c r="C27" s="52" t="s">
        <v>121</v>
      </c>
      <c r="D27" s="26">
        <v>330</v>
      </c>
      <c r="E27" s="27">
        <v>4</v>
      </c>
      <c r="F27" s="27">
        <v>5</v>
      </c>
      <c r="G27" s="27">
        <v>23</v>
      </c>
      <c r="H27" s="27">
        <v>298</v>
      </c>
      <c r="I27" s="27" t="s">
        <v>147</v>
      </c>
      <c r="J27" s="28">
        <v>32</v>
      </c>
    </row>
    <row r="28" spans="2:10" ht="13.5" customHeight="1" x14ac:dyDescent="0.15">
      <c r="B28" s="55"/>
      <c r="C28" s="53"/>
      <c r="D28" s="23">
        <v>100</v>
      </c>
      <c r="E28" s="24">
        <v>1.2</v>
      </c>
      <c r="F28" s="24">
        <v>1.5</v>
      </c>
      <c r="G28" s="24">
        <v>7</v>
      </c>
      <c r="H28" s="24">
        <v>90.3</v>
      </c>
      <c r="I28" s="24" t="s">
        <v>132</v>
      </c>
      <c r="J28" s="25">
        <v>9.6999999999999993</v>
      </c>
    </row>
    <row r="29" spans="2:10" ht="13.5" customHeight="1" x14ac:dyDescent="0.15">
      <c r="B29" s="55"/>
      <c r="C29" s="52" t="s">
        <v>122</v>
      </c>
      <c r="D29" s="26">
        <v>286</v>
      </c>
      <c r="E29" s="27" t="s">
        <v>132</v>
      </c>
      <c r="F29" s="27">
        <v>1</v>
      </c>
      <c r="G29" s="27">
        <v>11</v>
      </c>
      <c r="H29" s="27">
        <v>274</v>
      </c>
      <c r="I29" s="27" t="s">
        <v>228</v>
      </c>
      <c r="J29" s="28">
        <v>12</v>
      </c>
    </row>
    <row r="30" spans="2:10" ht="13.5" customHeight="1" x14ac:dyDescent="0.15">
      <c r="B30" s="55"/>
      <c r="C30" s="53"/>
      <c r="D30" s="23">
        <v>100</v>
      </c>
      <c r="E30" s="24" t="s">
        <v>228</v>
      </c>
      <c r="F30" s="24">
        <v>0.3</v>
      </c>
      <c r="G30" s="24">
        <v>3.8</v>
      </c>
      <c r="H30" s="24">
        <v>95.8</v>
      </c>
      <c r="I30" s="24" t="s">
        <v>132</v>
      </c>
      <c r="J30" s="25">
        <v>4.2</v>
      </c>
    </row>
    <row r="31" spans="2:10" ht="13.5" customHeight="1" x14ac:dyDescent="0.15">
      <c r="B31" s="55"/>
      <c r="C31" s="52" t="s">
        <v>123</v>
      </c>
      <c r="D31" s="26">
        <v>303</v>
      </c>
      <c r="E31" s="27">
        <v>1</v>
      </c>
      <c r="F31" s="27">
        <v>3</v>
      </c>
      <c r="G31" s="27">
        <v>5</v>
      </c>
      <c r="H31" s="27">
        <v>294</v>
      </c>
      <c r="I31" s="27" t="s">
        <v>132</v>
      </c>
      <c r="J31" s="28">
        <v>9</v>
      </c>
    </row>
    <row r="32" spans="2:10" ht="13.5" customHeight="1" x14ac:dyDescent="0.15">
      <c r="B32" s="55"/>
      <c r="C32" s="53"/>
      <c r="D32" s="23">
        <v>100</v>
      </c>
      <c r="E32" s="24">
        <v>0.3</v>
      </c>
      <c r="F32" s="24">
        <v>1</v>
      </c>
      <c r="G32" s="24">
        <v>1.7</v>
      </c>
      <c r="H32" s="24">
        <v>97</v>
      </c>
      <c r="I32" s="24" t="s">
        <v>132</v>
      </c>
      <c r="J32" s="25">
        <v>3</v>
      </c>
    </row>
    <row r="33" spans="2:10" ht="13.5" customHeight="1" x14ac:dyDescent="0.15">
      <c r="B33" s="55"/>
      <c r="C33" s="52" t="s">
        <v>124</v>
      </c>
      <c r="D33" s="26">
        <v>194</v>
      </c>
      <c r="E33" s="27" t="s">
        <v>132</v>
      </c>
      <c r="F33" s="27">
        <v>1</v>
      </c>
      <c r="G33" s="27">
        <v>3</v>
      </c>
      <c r="H33" s="27">
        <v>188</v>
      </c>
      <c r="I33" s="27">
        <v>2</v>
      </c>
      <c r="J33" s="28">
        <v>4</v>
      </c>
    </row>
    <row r="34" spans="2:10" ht="13.5" customHeight="1" x14ac:dyDescent="0.15">
      <c r="B34" s="55"/>
      <c r="C34" s="53"/>
      <c r="D34" s="23">
        <v>100</v>
      </c>
      <c r="E34" s="24" t="s">
        <v>132</v>
      </c>
      <c r="F34" s="24">
        <v>0.5</v>
      </c>
      <c r="G34" s="24">
        <v>1.5</v>
      </c>
      <c r="H34" s="24">
        <v>96.9</v>
      </c>
      <c r="I34" s="24">
        <v>1</v>
      </c>
      <c r="J34" s="25">
        <v>2.1</v>
      </c>
    </row>
    <row r="35" spans="2:10" ht="13.5" customHeight="1" x14ac:dyDescent="0.15">
      <c r="B35" s="55"/>
      <c r="C35" s="52" t="s">
        <v>125</v>
      </c>
      <c r="D35" s="26">
        <v>208</v>
      </c>
      <c r="E35" s="27" t="s">
        <v>147</v>
      </c>
      <c r="F35" s="27" t="s">
        <v>132</v>
      </c>
      <c r="G35" s="27">
        <v>4</v>
      </c>
      <c r="H35" s="27">
        <v>204</v>
      </c>
      <c r="I35" s="27" t="s">
        <v>132</v>
      </c>
      <c r="J35" s="28">
        <v>4</v>
      </c>
    </row>
    <row r="36" spans="2:10" ht="13.5" customHeight="1" x14ac:dyDescent="0.15">
      <c r="B36" s="55"/>
      <c r="C36" s="53"/>
      <c r="D36" s="23">
        <v>100</v>
      </c>
      <c r="E36" s="24" t="s">
        <v>147</v>
      </c>
      <c r="F36" s="24" t="s">
        <v>196</v>
      </c>
      <c r="G36" s="24">
        <v>1.9</v>
      </c>
      <c r="H36" s="24">
        <v>98.1</v>
      </c>
      <c r="I36" s="24" t="s">
        <v>132</v>
      </c>
      <c r="J36" s="25">
        <v>1.9</v>
      </c>
    </row>
    <row r="37" spans="2:10" ht="13.5" customHeight="1" x14ac:dyDescent="0.15">
      <c r="B37" s="55"/>
      <c r="C37" s="52" t="s">
        <v>126</v>
      </c>
      <c r="D37" s="26">
        <v>415</v>
      </c>
      <c r="E37" s="27" t="s">
        <v>132</v>
      </c>
      <c r="F37" s="27">
        <v>1</v>
      </c>
      <c r="G37" s="27">
        <v>5</v>
      </c>
      <c r="H37" s="27">
        <v>409</v>
      </c>
      <c r="I37" s="27" t="s">
        <v>132</v>
      </c>
      <c r="J37" s="28">
        <v>6</v>
      </c>
    </row>
    <row r="38" spans="2:10" ht="13.5" customHeight="1" x14ac:dyDescent="0.15">
      <c r="B38" s="55"/>
      <c r="C38" s="53"/>
      <c r="D38" s="23">
        <v>100</v>
      </c>
      <c r="E38" s="24" t="s">
        <v>196</v>
      </c>
      <c r="F38" s="24">
        <v>0.2</v>
      </c>
      <c r="G38" s="24">
        <v>1.2</v>
      </c>
      <c r="H38" s="24">
        <v>98.6</v>
      </c>
      <c r="I38" s="24" t="s">
        <v>132</v>
      </c>
      <c r="J38" s="25">
        <v>1.4</v>
      </c>
    </row>
    <row r="39" spans="2:10" ht="13.5" customHeight="1" x14ac:dyDescent="0.15">
      <c r="B39" s="55"/>
      <c r="C39" s="52" t="s">
        <v>99</v>
      </c>
      <c r="D39" s="26">
        <v>60</v>
      </c>
      <c r="E39" s="27" t="s">
        <v>147</v>
      </c>
      <c r="F39" s="27">
        <v>1</v>
      </c>
      <c r="G39" s="27">
        <v>4</v>
      </c>
      <c r="H39" s="27">
        <v>36</v>
      </c>
      <c r="I39" s="27">
        <v>19</v>
      </c>
      <c r="J39" s="28">
        <v>5</v>
      </c>
    </row>
    <row r="40" spans="2:10" ht="13.5" customHeight="1" x14ac:dyDescent="0.15">
      <c r="B40" s="55"/>
      <c r="C40" s="53"/>
      <c r="D40" s="23">
        <v>100</v>
      </c>
      <c r="E40" s="24" t="s">
        <v>132</v>
      </c>
      <c r="F40" s="24">
        <v>1.7</v>
      </c>
      <c r="G40" s="24">
        <v>6.7</v>
      </c>
      <c r="H40" s="24">
        <v>60</v>
      </c>
      <c r="I40" s="24">
        <v>31.7</v>
      </c>
      <c r="J40" s="25">
        <v>8.3000000000000007</v>
      </c>
    </row>
    <row r="41" spans="2:10" ht="13.5" customHeight="1" x14ac:dyDescent="0.15">
      <c r="B41" s="55"/>
      <c r="C41" s="52" t="s">
        <v>127</v>
      </c>
      <c r="D41" s="26">
        <v>151</v>
      </c>
      <c r="E41" s="27">
        <v>20</v>
      </c>
      <c r="F41" s="27">
        <v>17</v>
      </c>
      <c r="G41" s="27">
        <v>32</v>
      </c>
      <c r="H41" s="27">
        <v>81</v>
      </c>
      <c r="I41" s="27">
        <v>1</v>
      </c>
      <c r="J41" s="28">
        <v>69</v>
      </c>
    </row>
    <row r="42" spans="2:10" ht="13.5" customHeight="1" x14ac:dyDescent="0.15">
      <c r="B42" s="55"/>
      <c r="C42" s="53"/>
      <c r="D42" s="23">
        <v>100</v>
      </c>
      <c r="E42" s="24">
        <v>13.2</v>
      </c>
      <c r="F42" s="24">
        <v>11.3</v>
      </c>
      <c r="G42" s="24">
        <v>21.2</v>
      </c>
      <c r="H42" s="24">
        <v>53.6</v>
      </c>
      <c r="I42" s="24">
        <v>0.7</v>
      </c>
      <c r="J42" s="25">
        <v>45.7</v>
      </c>
    </row>
    <row r="43" spans="2:10" ht="13.5" customHeight="1" x14ac:dyDescent="0.15">
      <c r="B43" s="55"/>
      <c r="C43" s="52" t="s">
        <v>128</v>
      </c>
      <c r="D43" s="26">
        <v>441</v>
      </c>
      <c r="E43" s="27">
        <v>16</v>
      </c>
      <c r="F43" s="27">
        <v>27</v>
      </c>
      <c r="G43" s="27">
        <v>70</v>
      </c>
      <c r="H43" s="27">
        <v>327</v>
      </c>
      <c r="I43" s="27">
        <v>1</v>
      </c>
      <c r="J43" s="28">
        <v>113</v>
      </c>
    </row>
    <row r="44" spans="2:10" ht="13.5" customHeight="1" x14ac:dyDescent="0.15">
      <c r="B44" s="55"/>
      <c r="C44" s="53"/>
      <c r="D44" s="23">
        <v>100</v>
      </c>
      <c r="E44" s="24">
        <v>3.6</v>
      </c>
      <c r="F44" s="24">
        <v>6.1</v>
      </c>
      <c r="G44" s="24">
        <v>15.9</v>
      </c>
      <c r="H44" s="24">
        <v>74.099999999999994</v>
      </c>
      <c r="I44" s="24">
        <v>0.2</v>
      </c>
      <c r="J44" s="25">
        <v>25.6</v>
      </c>
    </row>
    <row r="45" spans="2:10" ht="13.5" customHeight="1" x14ac:dyDescent="0.15">
      <c r="B45" s="55"/>
      <c r="C45" s="52" t="s">
        <v>129</v>
      </c>
      <c r="D45" s="26">
        <v>657</v>
      </c>
      <c r="E45" s="27">
        <v>9</v>
      </c>
      <c r="F45" s="27">
        <v>23</v>
      </c>
      <c r="G45" s="27">
        <v>52</v>
      </c>
      <c r="H45" s="27">
        <v>572</v>
      </c>
      <c r="I45" s="27">
        <v>1</v>
      </c>
      <c r="J45" s="28">
        <v>84</v>
      </c>
    </row>
    <row r="46" spans="2:10" ht="13.5" customHeight="1" x14ac:dyDescent="0.15">
      <c r="B46" s="55"/>
      <c r="C46" s="53"/>
      <c r="D46" s="23">
        <v>100</v>
      </c>
      <c r="E46" s="24">
        <v>1.4</v>
      </c>
      <c r="F46" s="24">
        <v>3.5</v>
      </c>
      <c r="G46" s="24">
        <v>7.9</v>
      </c>
      <c r="H46" s="24">
        <v>87.1</v>
      </c>
      <c r="I46" s="24">
        <v>0.2</v>
      </c>
      <c r="J46" s="25">
        <v>12.8</v>
      </c>
    </row>
    <row r="47" spans="2:10" ht="13.5" customHeight="1" x14ac:dyDescent="0.15">
      <c r="B47" s="55"/>
      <c r="C47" s="52" t="s">
        <v>130</v>
      </c>
      <c r="D47" s="26">
        <v>589</v>
      </c>
      <c r="E47" s="27">
        <v>1</v>
      </c>
      <c r="F47" s="27">
        <v>4</v>
      </c>
      <c r="G47" s="27">
        <v>16</v>
      </c>
      <c r="H47" s="27">
        <v>568</v>
      </c>
      <c r="I47" s="27" t="s">
        <v>132</v>
      </c>
      <c r="J47" s="28">
        <v>21</v>
      </c>
    </row>
    <row r="48" spans="2:10" ht="13.5" customHeight="1" x14ac:dyDescent="0.15">
      <c r="B48" s="55"/>
      <c r="C48" s="53"/>
      <c r="D48" s="23">
        <v>100</v>
      </c>
      <c r="E48" s="24">
        <v>0.2</v>
      </c>
      <c r="F48" s="24">
        <v>0.7</v>
      </c>
      <c r="G48" s="24">
        <v>2.7</v>
      </c>
      <c r="H48" s="24">
        <v>96.4</v>
      </c>
      <c r="I48" s="24" t="s">
        <v>132</v>
      </c>
      <c r="J48" s="25">
        <v>3.6</v>
      </c>
    </row>
    <row r="49" spans="2:10" ht="13.5" customHeight="1" x14ac:dyDescent="0.15">
      <c r="B49" s="55"/>
      <c r="C49" s="52" t="s">
        <v>131</v>
      </c>
      <c r="D49" s="26">
        <v>817</v>
      </c>
      <c r="E49" s="27" t="s">
        <v>196</v>
      </c>
      <c r="F49" s="27">
        <v>2</v>
      </c>
      <c r="G49" s="27">
        <v>12</v>
      </c>
      <c r="H49" s="27">
        <v>801</v>
      </c>
      <c r="I49" s="27">
        <v>2</v>
      </c>
      <c r="J49" s="28">
        <v>14</v>
      </c>
    </row>
    <row r="50" spans="2:10" ht="13.5" customHeight="1" x14ac:dyDescent="0.15">
      <c r="B50" s="44"/>
      <c r="C50" s="59"/>
      <c r="D50" s="34">
        <v>100</v>
      </c>
      <c r="E50" s="35" t="s">
        <v>132</v>
      </c>
      <c r="F50" s="35">
        <v>0.2</v>
      </c>
      <c r="G50" s="35">
        <v>1.5</v>
      </c>
      <c r="H50" s="35">
        <v>98</v>
      </c>
      <c r="I50" s="35">
        <v>0.2</v>
      </c>
      <c r="J50" s="36">
        <v>1.7</v>
      </c>
    </row>
    <row r="51" spans="2:10" ht="13.5" customHeight="1" x14ac:dyDescent="0.15">
      <c r="B51" s="43" t="s">
        <v>95</v>
      </c>
      <c r="C51" s="49"/>
      <c r="D51" s="17">
        <v>2715</v>
      </c>
      <c r="E51" s="18">
        <v>46</v>
      </c>
      <c r="F51" s="18">
        <v>74</v>
      </c>
      <c r="G51" s="18">
        <v>186</v>
      </c>
      <c r="H51" s="18">
        <v>2385</v>
      </c>
      <c r="I51" s="18">
        <v>24</v>
      </c>
      <c r="J51" s="19">
        <v>306</v>
      </c>
    </row>
    <row r="52" spans="2:10" ht="13.5" customHeight="1" x14ac:dyDescent="0.15">
      <c r="B52" s="57"/>
      <c r="C52" s="53"/>
      <c r="D52" s="23">
        <v>100</v>
      </c>
      <c r="E52" s="24">
        <v>1.7</v>
      </c>
      <c r="F52" s="24">
        <v>2.7</v>
      </c>
      <c r="G52" s="24">
        <v>6.9</v>
      </c>
      <c r="H52" s="24">
        <v>87.8</v>
      </c>
      <c r="I52" s="24">
        <v>0.9</v>
      </c>
      <c r="J52" s="25">
        <v>11.3</v>
      </c>
    </row>
    <row r="53" spans="2:10" ht="13.5" customHeight="1" x14ac:dyDescent="0.15">
      <c r="B53" s="54" t="s">
        <v>10</v>
      </c>
      <c r="C53" s="52" t="s">
        <v>156</v>
      </c>
      <c r="D53" s="26">
        <v>2358</v>
      </c>
      <c r="E53" s="27">
        <v>23</v>
      </c>
      <c r="F53" s="27">
        <v>48</v>
      </c>
      <c r="G53" s="27">
        <v>126</v>
      </c>
      <c r="H53" s="27">
        <v>2141</v>
      </c>
      <c r="I53" s="27">
        <v>20</v>
      </c>
      <c r="J53" s="28">
        <v>197</v>
      </c>
    </row>
    <row r="54" spans="2:10" ht="13.5" customHeight="1" x14ac:dyDescent="0.15">
      <c r="B54" s="55"/>
      <c r="C54" s="53"/>
      <c r="D54" s="23">
        <v>100</v>
      </c>
      <c r="E54" s="24">
        <v>1</v>
      </c>
      <c r="F54" s="24">
        <v>2</v>
      </c>
      <c r="G54" s="24">
        <v>5.3</v>
      </c>
      <c r="H54" s="24">
        <v>90.8</v>
      </c>
      <c r="I54" s="24">
        <v>0.8</v>
      </c>
      <c r="J54" s="25">
        <v>8.4</v>
      </c>
    </row>
    <row r="55" spans="2:10" ht="13.5" customHeight="1" x14ac:dyDescent="0.15">
      <c r="B55" s="55"/>
      <c r="C55" s="52" t="s">
        <v>157</v>
      </c>
      <c r="D55" s="26">
        <v>283</v>
      </c>
      <c r="E55" s="27">
        <v>20</v>
      </c>
      <c r="F55" s="27">
        <v>22</v>
      </c>
      <c r="G55" s="27">
        <v>46</v>
      </c>
      <c r="H55" s="27">
        <v>192</v>
      </c>
      <c r="I55" s="27">
        <v>3</v>
      </c>
      <c r="J55" s="28">
        <v>88</v>
      </c>
    </row>
    <row r="56" spans="2:10" ht="13.5" customHeight="1" x14ac:dyDescent="0.15">
      <c r="B56" s="55"/>
      <c r="C56" s="53"/>
      <c r="D56" s="23">
        <v>100</v>
      </c>
      <c r="E56" s="24">
        <v>7.1</v>
      </c>
      <c r="F56" s="24">
        <v>7.8</v>
      </c>
      <c r="G56" s="24">
        <v>16.3</v>
      </c>
      <c r="H56" s="24">
        <v>67.8</v>
      </c>
      <c r="I56" s="24">
        <v>1.1000000000000001</v>
      </c>
      <c r="J56" s="25">
        <v>31.1</v>
      </c>
    </row>
    <row r="57" spans="2:10" ht="13.5" customHeight="1" x14ac:dyDescent="0.15">
      <c r="B57" s="55"/>
      <c r="C57" s="52" t="s">
        <v>158</v>
      </c>
      <c r="D57" s="26">
        <v>37</v>
      </c>
      <c r="E57" s="27">
        <v>2</v>
      </c>
      <c r="F57" s="27" t="s">
        <v>228</v>
      </c>
      <c r="G57" s="27">
        <v>5</v>
      </c>
      <c r="H57" s="27">
        <v>30</v>
      </c>
      <c r="I57" s="27" t="s">
        <v>132</v>
      </c>
      <c r="J57" s="28">
        <v>7</v>
      </c>
    </row>
    <row r="58" spans="2:10" ht="13.5" customHeight="1" x14ac:dyDescent="0.15">
      <c r="B58" s="55"/>
      <c r="C58" s="53"/>
      <c r="D58" s="23">
        <v>100</v>
      </c>
      <c r="E58" s="24">
        <v>5.4</v>
      </c>
      <c r="F58" s="24" t="s">
        <v>147</v>
      </c>
      <c r="G58" s="24">
        <v>13.5</v>
      </c>
      <c r="H58" s="24">
        <v>81.099999999999994</v>
      </c>
      <c r="I58" s="24" t="s">
        <v>132</v>
      </c>
      <c r="J58" s="25">
        <v>18.899999999999999</v>
      </c>
    </row>
    <row r="59" spans="2:10" ht="13.5" customHeight="1" x14ac:dyDescent="0.15">
      <c r="B59" s="55"/>
      <c r="C59" s="52" t="s">
        <v>159</v>
      </c>
      <c r="D59" s="26">
        <v>20</v>
      </c>
      <c r="E59" s="27" t="s">
        <v>132</v>
      </c>
      <c r="F59" s="27">
        <v>3</v>
      </c>
      <c r="G59" s="27">
        <v>4</v>
      </c>
      <c r="H59" s="27">
        <v>12</v>
      </c>
      <c r="I59" s="27">
        <v>1</v>
      </c>
      <c r="J59" s="28">
        <v>7</v>
      </c>
    </row>
    <row r="60" spans="2:10" ht="13.5" customHeight="1" x14ac:dyDescent="0.15">
      <c r="B60" s="55"/>
      <c r="C60" s="53"/>
      <c r="D60" s="23">
        <v>100</v>
      </c>
      <c r="E60" s="24" t="s">
        <v>132</v>
      </c>
      <c r="F60" s="24">
        <v>15</v>
      </c>
      <c r="G60" s="24">
        <v>20</v>
      </c>
      <c r="H60" s="24">
        <v>60</v>
      </c>
      <c r="I60" s="24">
        <v>5</v>
      </c>
      <c r="J60" s="25">
        <v>35</v>
      </c>
    </row>
    <row r="61" spans="2:10" ht="13.5" customHeight="1" x14ac:dyDescent="0.15">
      <c r="B61" s="55"/>
      <c r="C61" s="52" t="s">
        <v>160</v>
      </c>
      <c r="D61" s="26">
        <v>10</v>
      </c>
      <c r="E61" s="27">
        <v>1</v>
      </c>
      <c r="F61" s="27">
        <v>1</v>
      </c>
      <c r="G61" s="27">
        <v>4</v>
      </c>
      <c r="H61" s="27">
        <v>4</v>
      </c>
      <c r="I61" s="27" t="s">
        <v>132</v>
      </c>
      <c r="J61" s="28">
        <v>6</v>
      </c>
    </row>
    <row r="62" spans="2:10" ht="13.5" customHeight="1" x14ac:dyDescent="0.15">
      <c r="B62" s="55"/>
      <c r="C62" s="53"/>
      <c r="D62" s="23">
        <v>100</v>
      </c>
      <c r="E62" s="24">
        <v>10</v>
      </c>
      <c r="F62" s="24">
        <v>10</v>
      </c>
      <c r="G62" s="24">
        <v>40</v>
      </c>
      <c r="H62" s="24">
        <v>40</v>
      </c>
      <c r="I62" s="24" t="s">
        <v>132</v>
      </c>
      <c r="J62" s="25">
        <v>60</v>
      </c>
    </row>
    <row r="63" spans="2:10" ht="13.5" customHeight="1" x14ac:dyDescent="0.15">
      <c r="B63" s="55"/>
      <c r="C63" s="52" t="s">
        <v>99</v>
      </c>
      <c r="D63" s="26">
        <v>7</v>
      </c>
      <c r="E63" s="27" t="s">
        <v>132</v>
      </c>
      <c r="F63" s="27" t="s">
        <v>132</v>
      </c>
      <c r="G63" s="27">
        <v>1</v>
      </c>
      <c r="H63" s="27">
        <v>6</v>
      </c>
      <c r="I63" s="27" t="s">
        <v>132</v>
      </c>
      <c r="J63" s="28">
        <v>1</v>
      </c>
    </row>
    <row r="64" spans="2:10" ht="13.5" customHeight="1" x14ac:dyDescent="0.15">
      <c r="B64" s="56"/>
      <c r="C64" s="51"/>
      <c r="D64" s="20">
        <v>100</v>
      </c>
      <c r="E64" s="21" t="s">
        <v>132</v>
      </c>
      <c r="F64" s="21" t="s">
        <v>147</v>
      </c>
      <c r="G64" s="21">
        <v>14.3</v>
      </c>
      <c r="H64" s="21">
        <v>85.7</v>
      </c>
      <c r="I64" s="21" t="s">
        <v>132</v>
      </c>
      <c r="J64" s="22">
        <v>14.3</v>
      </c>
    </row>
  </sheetData>
  <mergeCells count="35">
    <mergeCell ref="C45:C46"/>
    <mergeCell ref="C61:C62"/>
    <mergeCell ref="C63:C64"/>
    <mergeCell ref="C49:C50"/>
    <mergeCell ref="B51:C52"/>
    <mergeCell ref="C53:C54"/>
    <mergeCell ref="C55:C56"/>
    <mergeCell ref="C57:C58"/>
    <mergeCell ref="C59:C60"/>
    <mergeCell ref="C35:C36"/>
    <mergeCell ref="C37:C38"/>
    <mergeCell ref="C39:C40"/>
    <mergeCell ref="C41:C42"/>
    <mergeCell ref="C43:C44"/>
    <mergeCell ref="C25:C26"/>
    <mergeCell ref="C27:C28"/>
    <mergeCell ref="C29:C30"/>
    <mergeCell ref="C31:C32"/>
    <mergeCell ref="C33:C34"/>
    <mergeCell ref="C23:C24"/>
    <mergeCell ref="E3:J3"/>
    <mergeCell ref="D3:D4"/>
    <mergeCell ref="B7:B50"/>
    <mergeCell ref="B53:B64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47:C48"/>
  </mergeCells>
  <phoneticPr fontId="2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10" ht="13.5" customHeight="1" x14ac:dyDescent="0.15">
      <c r="A1" s="13" t="str">
        <f>HYPERLINK("#目次!A"&amp;ROW(目次!$A$566),"[35]")</f>
        <v>[35]</v>
      </c>
    </row>
    <row r="2" spans="1:10" ht="13.5" customHeight="1" x14ac:dyDescent="0.15">
      <c r="B2" s="14" t="s">
        <v>355</v>
      </c>
    </row>
    <row r="3" spans="1:10" ht="20.25" customHeight="1" x14ac:dyDescent="0.15">
      <c r="B3" s="45"/>
      <c r="C3" s="46"/>
      <c r="D3" s="43" t="s">
        <v>95</v>
      </c>
      <c r="E3" s="40" t="s">
        <v>81</v>
      </c>
      <c r="F3" s="41"/>
      <c r="G3" s="41"/>
      <c r="H3" s="41"/>
      <c r="I3" s="41"/>
      <c r="J3" s="42"/>
    </row>
    <row r="4" spans="1:10" ht="58.5" customHeight="1" x14ac:dyDescent="0.15">
      <c r="B4" s="47"/>
      <c r="C4" s="48"/>
      <c r="D4" s="44"/>
      <c r="E4" s="15" t="s">
        <v>350</v>
      </c>
      <c r="F4" s="15" t="s">
        <v>351</v>
      </c>
      <c r="G4" s="15" t="s">
        <v>352</v>
      </c>
      <c r="H4" s="15" t="s">
        <v>353</v>
      </c>
      <c r="I4" s="15" t="s">
        <v>99</v>
      </c>
      <c r="J4" s="16" t="s">
        <v>354</v>
      </c>
    </row>
    <row r="5" spans="1:10" ht="13.5" customHeight="1" x14ac:dyDescent="0.15">
      <c r="B5" s="43" t="s">
        <v>95</v>
      </c>
      <c r="C5" s="49"/>
      <c r="D5" s="17">
        <v>2715</v>
      </c>
      <c r="E5" s="18">
        <v>65</v>
      </c>
      <c r="F5" s="18">
        <v>101</v>
      </c>
      <c r="G5" s="18">
        <v>276</v>
      </c>
      <c r="H5" s="18">
        <v>2251</v>
      </c>
      <c r="I5" s="18">
        <v>22</v>
      </c>
      <c r="J5" s="19">
        <v>442</v>
      </c>
    </row>
    <row r="6" spans="1:10" ht="13.5" customHeight="1" x14ac:dyDescent="0.15">
      <c r="B6" s="57"/>
      <c r="C6" s="53"/>
      <c r="D6" s="23">
        <v>100</v>
      </c>
      <c r="E6" s="24">
        <v>2.4</v>
      </c>
      <c r="F6" s="24">
        <v>3.7</v>
      </c>
      <c r="G6" s="24">
        <v>10.199999999999999</v>
      </c>
      <c r="H6" s="24">
        <v>82.9</v>
      </c>
      <c r="I6" s="24">
        <v>0.8</v>
      </c>
      <c r="J6" s="25">
        <v>16.3</v>
      </c>
    </row>
    <row r="7" spans="1:10" ht="13.5" customHeight="1" x14ac:dyDescent="0.15">
      <c r="B7" s="54" t="s">
        <v>3</v>
      </c>
      <c r="C7" s="52" t="s">
        <v>111</v>
      </c>
      <c r="D7" s="26">
        <v>8</v>
      </c>
      <c r="E7" s="27" t="s">
        <v>132</v>
      </c>
      <c r="F7" s="27" t="s">
        <v>132</v>
      </c>
      <c r="G7" s="27">
        <v>2</v>
      </c>
      <c r="H7" s="27">
        <v>6</v>
      </c>
      <c r="I7" s="27" t="s">
        <v>132</v>
      </c>
      <c r="J7" s="28">
        <v>2</v>
      </c>
    </row>
    <row r="8" spans="1:10" ht="13.5" customHeight="1" x14ac:dyDescent="0.15">
      <c r="B8" s="55"/>
      <c r="C8" s="53"/>
      <c r="D8" s="23">
        <v>100</v>
      </c>
      <c r="E8" s="24" t="s">
        <v>132</v>
      </c>
      <c r="F8" s="24" t="s">
        <v>132</v>
      </c>
      <c r="G8" s="24">
        <v>25</v>
      </c>
      <c r="H8" s="24">
        <v>75</v>
      </c>
      <c r="I8" s="24" t="s">
        <v>132</v>
      </c>
      <c r="J8" s="25">
        <v>25</v>
      </c>
    </row>
    <row r="9" spans="1:10" ht="13.5" customHeight="1" x14ac:dyDescent="0.15">
      <c r="B9" s="55"/>
      <c r="C9" s="52" t="s">
        <v>112</v>
      </c>
      <c r="D9" s="26">
        <v>27</v>
      </c>
      <c r="E9" s="27">
        <v>6</v>
      </c>
      <c r="F9" s="27">
        <v>3</v>
      </c>
      <c r="G9" s="27">
        <v>4</v>
      </c>
      <c r="H9" s="27">
        <v>14</v>
      </c>
      <c r="I9" s="27" t="s">
        <v>132</v>
      </c>
      <c r="J9" s="28">
        <v>13</v>
      </c>
    </row>
    <row r="10" spans="1:10" ht="13.5" customHeight="1" x14ac:dyDescent="0.15">
      <c r="B10" s="55"/>
      <c r="C10" s="53"/>
      <c r="D10" s="23">
        <v>100</v>
      </c>
      <c r="E10" s="24">
        <v>22.2</v>
      </c>
      <c r="F10" s="24">
        <v>11.1</v>
      </c>
      <c r="G10" s="24">
        <v>14.8</v>
      </c>
      <c r="H10" s="24">
        <v>51.9</v>
      </c>
      <c r="I10" s="24" t="s">
        <v>132</v>
      </c>
      <c r="J10" s="25">
        <v>48.1</v>
      </c>
    </row>
    <row r="11" spans="1:10" ht="13.5" customHeight="1" x14ac:dyDescent="0.15">
      <c r="B11" s="55"/>
      <c r="C11" s="52" t="s">
        <v>113</v>
      </c>
      <c r="D11" s="26">
        <v>52</v>
      </c>
      <c r="E11" s="27">
        <v>9</v>
      </c>
      <c r="F11" s="27">
        <v>9</v>
      </c>
      <c r="G11" s="27">
        <v>11</v>
      </c>
      <c r="H11" s="27">
        <v>22</v>
      </c>
      <c r="I11" s="27">
        <v>1</v>
      </c>
      <c r="J11" s="28">
        <v>29</v>
      </c>
    </row>
    <row r="12" spans="1:10" ht="13.5" customHeight="1" x14ac:dyDescent="0.15">
      <c r="B12" s="55"/>
      <c r="C12" s="53"/>
      <c r="D12" s="23">
        <v>100</v>
      </c>
      <c r="E12" s="24">
        <v>17.3</v>
      </c>
      <c r="F12" s="24">
        <v>17.3</v>
      </c>
      <c r="G12" s="24">
        <v>21.2</v>
      </c>
      <c r="H12" s="24">
        <v>42.3</v>
      </c>
      <c r="I12" s="24">
        <v>1.9</v>
      </c>
      <c r="J12" s="25">
        <v>55.8</v>
      </c>
    </row>
    <row r="13" spans="1:10" ht="13.5" customHeight="1" x14ac:dyDescent="0.15">
      <c r="B13" s="55"/>
      <c r="C13" s="52" t="s">
        <v>114</v>
      </c>
      <c r="D13" s="26">
        <v>64</v>
      </c>
      <c r="E13" s="27">
        <v>10</v>
      </c>
      <c r="F13" s="27">
        <v>12</v>
      </c>
      <c r="G13" s="27">
        <v>15</v>
      </c>
      <c r="H13" s="27">
        <v>27</v>
      </c>
      <c r="I13" s="27" t="s">
        <v>132</v>
      </c>
      <c r="J13" s="28">
        <v>37</v>
      </c>
    </row>
    <row r="14" spans="1:10" ht="13.5" customHeight="1" x14ac:dyDescent="0.15">
      <c r="B14" s="55"/>
      <c r="C14" s="53"/>
      <c r="D14" s="23">
        <v>100</v>
      </c>
      <c r="E14" s="24">
        <v>15.6</v>
      </c>
      <c r="F14" s="24">
        <v>18.8</v>
      </c>
      <c r="G14" s="24">
        <v>23.4</v>
      </c>
      <c r="H14" s="24">
        <v>42.2</v>
      </c>
      <c r="I14" s="24" t="s">
        <v>132</v>
      </c>
      <c r="J14" s="25">
        <v>57.8</v>
      </c>
    </row>
    <row r="15" spans="1:10" ht="13.5" customHeight="1" x14ac:dyDescent="0.15">
      <c r="B15" s="55"/>
      <c r="C15" s="52" t="s">
        <v>115</v>
      </c>
      <c r="D15" s="26">
        <v>91</v>
      </c>
      <c r="E15" s="27">
        <v>6</v>
      </c>
      <c r="F15" s="27">
        <v>10</v>
      </c>
      <c r="G15" s="27">
        <v>23</v>
      </c>
      <c r="H15" s="27">
        <v>52</v>
      </c>
      <c r="I15" s="27" t="s">
        <v>132</v>
      </c>
      <c r="J15" s="28">
        <v>39</v>
      </c>
    </row>
    <row r="16" spans="1:10" ht="13.5" customHeight="1" x14ac:dyDescent="0.15">
      <c r="B16" s="55"/>
      <c r="C16" s="53"/>
      <c r="D16" s="23">
        <v>100</v>
      </c>
      <c r="E16" s="24">
        <v>6.6</v>
      </c>
      <c r="F16" s="24">
        <v>11</v>
      </c>
      <c r="G16" s="24">
        <v>25.3</v>
      </c>
      <c r="H16" s="24">
        <v>57.1</v>
      </c>
      <c r="I16" s="24" t="s">
        <v>132</v>
      </c>
      <c r="J16" s="25">
        <v>42.9</v>
      </c>
    </row>
    <row r="17" spans="2:10" ht="13.5" customHeight="1" x14ac:dyDescent="0.15">
      <c r="B17" s="55"/>
      <c r="C17" s="52" t="s">
        <v>116</v>
      </c>
      <c r="D17" s="26">
        <v>98</v>
      </c>
      <c r="E17" s="27">
        <v>6</v>
      </c>
      <c r="F17" s="27">
        <v>5</v>
      </c>
      <c r="G17" s="27">
        <v>19</v>
      </c>
      <c r="H17" s="27">
        <v>68</v>
      </c>
      <c r="I17" s="27" t="s">
        <v>132</v>
      </c>
      <c r="J17" s="28">
        <v>30</v>
      </c>
    </row>
    <row r="18" spans="2:10" ht="13.5" customHeight="1" x14ac:dyDescent="0.15">
      <c r="B18" s="55"/>
      <c r="C18" s="53"/>
      <c r="D18" s="23">
        <v>100</v>
      </c>
      <c r="E18" s="24">
        <v>6.1</v>
      </c>
      <c r="F18" s="24">
        <v>5.0999999999999996</v>
      </c>
      <c r="G18" s="24">
        <v>19.399999999999999</v>
      </c>
      <c r="H18" s="24">
        <v>69.400000000000006</v>
      </c>
      <c r="I18" s="24" t="s">
        <v>132</v>
      </c>
      <c r="J18" s="25">
        <v>30.6</v>
      </c>
    </row>
    <row r="19" spans="2:10" ht="13.5" customHeight="1" x14ac:dyDescent="0.15">
      <c r="B19" s="55"/>
      <c r="C19" s="52" t="s">
        <v>117</v>
      </c>
      <c r="D19" s="26">
        <v>114</v>
      </c>
      <c r="E19" s="27">
        <v>1</v>
      </c>
      <c r="F19" s="27">
        <v>9</v>
      </c>
      <c r="G19" s="27">
        <v>25</v>
      </c>
      <c r="H19" s="27">
        <v>79</v>
      </c>
      <c r="I19" s="27" t="s">
        <v>132</v>
      </c>
      <c r="J19" s="28">
        <v>35</v>
      </c>
    </row>
    <row r="20" spans="2:10" ht="13.5" customHeight="1" x14ac:dyDescent="0.15">
      <c r="B20" s="55"/>
      <c r="C20" s="53"/>
      <c r="D20" s="23">
        <v>100</v>
      </c>
      <c r="E20" s="24">
        <v>0.9</v>
      </c>
      <c r="F20" s="24">
        <v>7.9</v>
      </c>
      <c r="G20" s="24">
        <v>21.9</v>
      </c>
      <c r="H20" s="24">
        <v>69.3</v>
      </c>
      <c r="I20" s="24" t="s">
        <v>132</v>
      </c>
      <c r="J20" s="25">
        <v>30.7</v>
      </c>
    </row>
    <row r="21" spans="2:10" ht="13.5" customHeight="1" x14ac:dyDescent="0.15">
      <c r="B21" s="55"/>
      <c r="C21" s="52" t="s">
        <v>118</v>
      </c>
      <c r="D21" s="26">
        <v>138</v>
      </c>
      <c r="E21" s="27">
        <v>6</v>
      </c>
      <c r="F21" s="27">
        <v>11</v>
      </c>
      <c r="G21" s="27">
        <v>28</v>
      </c>
      <c r="H21" s="27">
        <v>92</v>
      </c>
      <c r="I21" s="27">
        <v>1</v>
      </c>
      <c r="J21" s="28">
        <v>45</v>
      </c>
    </row>
    <row r="22" spans="2:10" ht="13.5" customHeight="1" x14ac:dyDescent="0.15">
      <c r="B22" s="55"/>
      <c r="C22" s="53"/>
      <c r="D22" s="23">
        <v>100</v>
      </c>
      <c r="E22" s="24">
        <v>4.3</v>
      </c>
      <c r="F22" s="24">
        <v>8</v>
      </c>
      <c r="G22" s="24">
        <v>20.3</v>
      </c>
      <c r="H22" s="24">
        <v>66.7</v>
      </c>
      <c r="I22" s="24">
        <v>0.7</v>
      </c>
      <c r="J22" s="25">
        <v>32.6</v>
      </c>
    </row>
    <row r="23" spans="2:10" ht="13.5" customHeight="1" x14ac:dyDescent="0.15">
      <c r="B23" s="55"/>
      <c r="C23" s="52" t="s">
        <v>119</v>
      </c>
      <c r="D23" s="26">
        <v>148</v>
      </c>
      <c r="E23" s="27">
        <v>4</v>
      </c>
      <c r="F23" s="27">
        <v>9</v>
      </c>
      <c r="G23" s="27">
        <v>28</v>
      </c>
      <c r="H23" s="27">
        <v>106</v>
      </c>
      <c r="I23" s="27">
        <v>1</v>
      </c>
      <c r="J23" s="28">
        <v>41</v>
      </c>
    </row>
    <row r="24" spans="2:10" ht="13.5" customHeight="1" x14ac:dyDescent="0.15">
      <c r="B24" s="55"/>
      <c r="C24" s="53"/>
      <c r="D24" s="23">
        <v>100</v>
      </c>
      <c r="E24" s="24">
        <v>2.7</v>
      </c>
      <c r="F24" s="24">
        <v>6.1</v>
      </c>
      <c r="G24" s="24">
        <v>18.899999999999999</v>
      </c>
      <c r="H24" s="24">
        <v>71.599999999999994</v>
      </c>
      <c r="I24" s="24">
        <v>0.7</v>
      </c>
      <c r="J24" s="25">
        <v>27.7</v>
      </c>
    </row>
    <row r="25" spans="2:10" ht="13.5" customHeight="1" x14ac:dyDescent="0.15">
      <c r="B25" s="55"/>
      <c r="C25" s="52" t="s">
        <v>120</v>
      </c>
      <c r="D25" s="26">
        <v>179</v>
      </c>
      <c r="E25" s="27">
        <v>4</v>
      </c>
      <c r="F25" s="27">
        <v>7</v>
      </c>
      <c r="G25" s="27">
        <v>23</v>
      </c>
      <c r="H25" s="27">
        <v>145</v>
      </c>
      <c r="I25" s="27" t="s">
        <v>132</v>
      </c>
      <c r="J25" s="28">
        <v>34</v>
      </c>
    </row>
    <row r="26" spans="2:10" ht="13.5" customHeight="1" x14ac:dyDescent="0.15">
      <c r="B26" s="55"/>
      <c r="C26" s="53"/>
      <c r="D26" s="23">
        <v>100</v>
      </c>
      <c r="E26" s="24">
        <v>2.2000000000000002</v>
      </c>
      <c r="F26" s="24">
        <v>3.9</v>
      </c>
      <c r="G26" s="24">
        <v>12.8</v>
      </c>
      <c r="H26" s="24">
        <v>81</v>
      </c>
      <c r="I26" s="24" t="s">
        <v>132</v>
      </c>
      <c r="J26" s="25">
        <v>19</v>
      </c>
    </row>
    <row r="27" spans="2:10" ht="13.5" customHeight="1" x14ac:dyDescent="0.15">
      <c r="B27" s="55"/>
      <c r="C27" s="52" t="s">
        <v>121</v>
      </c>
      <c r="D27" s="26">
        <v>330</v>
      </c>
      <c r="E27" s="27">
        <v>7</v>
      </c>
      <c r="F27" s="27">
        <v>10</v>
      </c>
      <c r="G27" s="27">
        <v>35</v>
      </c>
      <c r="H27" s="27">
        <v>278</v>
      </c>
      <c r="I27" s="27" t="s">
        <v>132</v>
      </c>
      <c r="J27" s="28">
        <v>52</v>
      </c>
    </row>
    <row r="28" spans="2:10" ht="13.5" customHeight="1" x14ac:dyDescent="0.15">
      <c r="B28" s="55"/>
      <c r="C28" s="53"/>
      <c r="D28" s="23">
        <v>100</v>
      </c>
      <c r="E28" s="24">
        <v>2.1</v>
      </c>
      <c r="F28" s="24">
        <v>3</v>
      </c>
      <c r="G28" s="24">
        <v>10.6</v>
      </c>
      <c r="H28" s="24">
        <v>84.2</v>
      </c>
      <c r="I28" s="24" t="s">
        <v>132</v>
      </c>
      <c r="J28" s="25">
        <v>15.8</v>
      </c>
    </row>
    <row r="29" spans="2:10" ht="13.5" customHeight="1" x14ac:dyDescent="0.15">
      <c r="B29" s="55"/>
      <c r="C29" s="52" t="s">
        <v>122</v>
      </c>
      <c r="D29" s="26">
        <v>286</v>
      </c>
      <c r="E29" s="27">
        <v>2</v>
      </c>
      <c r="F29" s="27">
        <v>6</v>
      </c>
      <c r="G29" s="27">
        <v>24</v>
      </c>
      <c r="H29" s="27">
        <v>254</v>
      </c>
      <c r="I29" s="27" t="s">
        <v>132</v>
      </c>
      <c r="J29" s="28">
        <v>32</v>
      </c>
    </row>
    <row r="30" spans="2:10" ht="13.5" customHeight="1" x14ac:dyDescent="0.15">
      <c r="B30" s="55"/>
      <c r="C30" s="53"/>
      <c r="D30" s="23">
        <v>100</v>
      </c>
      <c r="E30" s="24">
        <v>0.7</v>
      </c>
      <c r="F30" s="24">
        <v>2.1</v>
      </c>
      <c r="G30" s="24">
        <v>8.4</v>
      </c>
      <c r="H30" s="24">
        <v>88.8</v>
      </c>
      <c r="I30" s="24" t="s">
        <v>132</v>
      </c>
      <c r="J30" s="25">
        <v>11.2</v>
      </c>
    </row>
    <row r="31" spans="2:10" ht="13.5" customHeight="1" x14ac:dyDescent="0.15">
      <c r="B31" s="55"/>
      <c r="C31" s="52" t="s">
        <v>123</v>
      </c>
      <c r="D31" s="26">
        <v>303</v>
      </c>
      <c r="E31" s="27">
        <v>3</v>
      </c>
      <c r="F31" s="27">
        <v>5</v>
      </c>
      <c r="G31" s="27">
        <v>16</v>
      </c>
      <c r="H31" s="27">
        <v>279</v>
      </c>
      <c r="I31" s="27" t="s">
        <v>132</v>
      </c>
      <c r="J31" s="28">
        <v>24</v>
      </c>
    </row>
    <row r="32" spans="2:10" ht="13.5" customHeight="1" x14ac:dyDescent="0.15">
      <c r="B32" s="55"/>
      <c r="C32" s="53"/>
      <c r="D32" s="23">
        <v>100</v>
      </c>
      <c r="E32" s="24">
        <v>1</v>
      </c>
      <c r="F32" s="24">
        <v>1.7</v>
      </c>
      <c r="G32" s="24">
        <v>5.3</v>
      </c>
      <c r="H32" s="24">
        <v>92.1</v>
      </c>
      <c r="I32" s="24" t="s">
        <v>132</v>
      </c>
      <c r="J32" s="25">
        <v>7.9</v>
      </c>
    </row>
    <row r="33" spans="2:10" ht="13.5" customHeight="1" x14ac:dyDescent="0.15">
      <c r="B33" s="55"/>
      <c r="C33" s="52" t="s">
        <v>124</v>
      </c>
      <c r="D33" s="26">
        <v>194</v>
      </c>
      <c r="E33" s="27" t="s">
        <v>147</v>
      </c>
      <c r="F33" s="27">
        <v>2</v>
      </c>
      <c r="G33" s="27">
        <v>6</v>
      </c>
      <c r="H33" s="27">
        <v>185</v>
      </c>
      <c r="I33" s="27">
        <v>1</v>
      </c>
      <c r="J33" s="28">
        <v>8</v>
      </c>
    </row>
    <row r="34" spans="2:10" ht="13.5" customHeight="1" x14ac:dyDescent="0.15">
      <c r="B34" s="55"/>
      <c r="C34" s="53"/>
      <c r="D34" s="23">
        <v>100</v>
      </c>
      <c r="E34" s="24" t="s">
        <v>132</v>
      </c>
      <c r="F34" s="24">
        <v>1</v>
      </c>
      <c r="G34" s="24">
        <v>3.1</v>
      </c>
      <c r="H34" s="24">
        <v>95.4</v>
      </c>
      <c r="I34" s="24">
        <v>0.5</v>
      </c>
      <c r="J34" s="25">
        <v>4.0999999999999996</v>
      </c>
    </row>
    <row r="35" spans="2:10" ht="13.5" customHeight="1" x14ac:dyDescent="0.15">
      <c r="B35" s="55"/>
      <c r="C35" s="52" t="s">
        <v>125</v>
      </c>
      <c r="D35" s="26">
        <v>208</v>
      </c>
      <c r="E35" s="27">
        <v>1</v>
      </c>
      <c r="F35" s="27" t="s">
        <v>132</v>
      </c>
      <c r="G35" s="27">
        <v>4</v>
      </c>
      <c r="H35" s="27">
        <v>203</v>
      </c>
      <c r="I35" s="27" t="s">
        <v>132</v>
      </c>
      <c r="J35" s="28">
        <v>5</v>
      </c>
    </row>
    <row r="36" spans="2:10" ht="13.5" customHeight="1" x14ac:dyDescent="0.15">
      <c r="B36" s="55"/>
      <c r="C36" s="53"/>
      <c r="D36" s="23">
        <v>100</v>
      </c>
      <c r="E36" s="24">
        <v>0.5</v>
      </c>
      <c r="F36" s="24" t="s">
        <v>132</v>
      </c>
      <c r="G36" s="24">
        <v>1.9</v>
      </c>
      <c r="H36" s="24">
        <v>97.6</v>
      </c>
      <c r="I36" s="24" t="s">
        <v>132</v>
      </c>
      <c r="J36" s="25">
        <v>2.4</v>
      </c>
    </row>
    <row r="37" spans="2:10" ht="13.5" customHeight="1" x14ac:dyDescent="0.15">
      <c r="B37" s="55"/>
      <c r="C37" s="52" t="s">
        <v>126</v>
      </c>
      <c r="D37" s="26">
        <v>415</v>
      </c>
      <c r="E37" s="27" t="s">
        <v>147</v>
      </c>
      <c r="F37" s="27">
        <v>2</v>
      </c>
      <c r="G37" s="27">
        <v>8</v>
      </c>
      <c r="H37" s="27">
        <v>405</v>
      </c>
      <c r="I37" s="27" t="s">
        <v>132</v>
      </c>
      <c r="J37" s="28">
        <v>10</v>
      </c>
    </row>
    <row r="38" spans="2:10" ht="13.5" customHeight="1" x14ac:dyDescent="0.15">
      <c r="B38" s="55"/>
      <c r="C38" s="53"/>
      <c r="D38" s="23">
        <v>100</v>
      </c>
      <c r="E38" s="24" t="s">
        <v>132</v>
      </c>
      <c r="F38" s="24">
        <v>0.5</v>
      </c>
      <c r="G38" s="24">
        <v>1.9</v>
      </c>
      <c r="H38" s="24">
        <v>97.6</v>
      </c>
      <c r="I38" s="24" t="s">
        <v>132</v>
      </c>
      <c r="J38" s="25">
        <v>2.4</v>
      </c>
    </row>
    <row r="39" spans="2:10" ht="13.5" customHeight="1" x14ac:dyDescent="0.15">
      <c r="B39" s="55"/>
      <c r="C39" s="52" t="s">
        <v>99</v>
      </c>
      <c r="D39" s="26">
        <v>60</v>
      </c>
      <c r="E39" s="27" t="s">
        <v>196</v>
      </c>
      <c r="F39" s="27">
        <v>1</v>
      </c>
      <c r="G39" s="27">
        <v>5</v>
      </c>
      <c r="H39" s="27">
        <v>36</v>
      </c>
      <c r="I39" s="27">
        <v>18</v>
      </c>
      <c r="J39" s="28">
        <v>6</v>
      </c>
    </row>
    <row r="40" spans="2:10" ht="13.5" customHeight="1" x14ac:dyDescent="0.15">
      <c r="B40" s="55"/>
      <c r="C40" s="53"/>
      <c r="D40" s="23">
        <v>100</v>
      </c>
      <c r="E40" s="24" t="s">
        <v>132</v>
      </c>
      <c r="F40" s="24">
        <v>1.7</v>
      </c>
      <c r="G40" s="24">
        <v>8.3000000000000007</v>
      </c>
      <c r="H40" s="24">
        <v>60</v>
      </c>
      <c r="I40" s="24">
        <v>30</v>
      </c>
      <c r="J40" s="25">
        <v>10</v>
      </c>
    </row>
    <row r="41" spans="2:10" ht="13.5" customHeight="1" x14ac:dyDescent="0.15">
      <c r="B41" s="55"/>
      <c r="C41" s="52" t="s">
        <v>127</v>
      </c>
      <c r="D41" s="26">
        <v>151</v>
      </c>
      <c r="E41" s="27">
        <v>25</v>
      </c>
      <c r="F41" s="27">
        <v>24</v>
      </c>
      <c r="G41" s="27">
        <v>32</v>
      </c>
      <c r="H41" s="27">
        <v>69</v>
      </c>
      <c r="I41" s="27">
        <v>1</v>
      </c>
      <c r="J41" s="28">
        <v>81</v>
      </c>
    </row>
    <row r="42" spans="2:10" ht="13.5" customHeight="1" x14ac:dyDescent="0.15">
      <c r="B42" s="55"/>
      <c r="C42" s="53"/>
      <c r="D42" s="23">
        <v>100</v>
      </c>
      <c r="E42" s="24">
        <v>16.600000000000001</v>
      </c>
      <c r="F42" s="24">
        <v>15.9</v>
      </c>
      <c r="G42" s="24">
        <v>21.2</v>
      </c>
      <c r="H42" s="24">
        <v>45.7</v>
      </c>
      <c r="I42" s="24">
        <v>0.7</v>
      </c>
      <c r="J42" s="25">
        <v>53.6</v>
      </c>
    </row>
    <row r="43" spans="2:10" ht="13.5" customHeight="1" x14ac:dyDescent="0.15">
      <c r="B43" s="55"/>
      <c r="C43" s="52" t="s">
        <v>128</v>
      </c>
      <c r="D43" s="26">
        <v>441</v>
      </c>
      <c r="E43" s="27">
        <v>19</v>
      </c>
      <c r="F43" s="27">
        <v>35</v>
      </c>
      <c r="G43" s="27">
        <v>95</v>
      </c>
      <c r="H43" s="27">
        <v>291</v>
      </c>
      <c r="I43" s="27">
        <v>1</v>
      </c>
      <c r="J43" s="28">
        <v>149</v>
      </c>
    </row>
    <row r="44" spans="2:10" ht="13.5" customHeight="1" x14ac:dyDescent="0.15">
      <c r="B44" s="55"/>
      <c r="C44" s="53"/>
      <c r="D44" s="23">
        <v>100</v>
      </c>
      <c r="E44" s="24">
        <v>4.3</v>
      </c>
      <c r="F44" s="24">
        <v>7.9</v>
      </c>
      <c r="G44" s="24">
        <v>21.5</v>
      </c>
      <c r="H44" s="24">
        <v>66</v>
      </c>
      <c r="I44" s="24">
        <v>0.2</v>
      </c>
      <c r="J44" s="25">
        <v>33.799999999999997</v>
      </c>
    </row>
    <row r="45" spans="2:10" ht="13.5" customHeight="1" x14ac:dyDescent="0.15">
      <c r="B45" s="55"/>
      <c r="C45" s="52" t="s">
        <v>129</v>
      </c>
      <c r="D45" s="26">
        <v>657</v>
      </c>
      <c r="E45" s="27">
        <v>15</v>
      </c>
      <c r="F45" s="27">
        <v>26</v>
      </c>
      <c r="G45" s="27">
        <v>86</v>
      </c>
      <c r="H45" s="27">
        <v>529</v>
      </c>
      <c r="I45" s="27">
        <v>1</v>
      </c>
      <c r="J45" s="28">
        <v>127</v>
      </c>
    </row>
    <row r="46" spans="2:10" ht="13.5" customHeight="1" x14ac:dyDescent="0.15">
      <c r="B46" s="55"/>
      <c r="C46" s="53"/>
      <c r="D46" s="23">
        <v>100</v>
      </c>
      <c r="E46" s="24">
        <v>2.2999999999999998</v>
      </c>
      <c r="F46" s="24">
        <v>4</v>
      </c>
      <c r="G46" s="24">
        <v>13.1</v>
      </c>
      <c r="H46" s="24">
        <v>80.5</v>
      </c>
      <c r="I46" s="24">
        <v>0.2</v>
      </c>
      <c r="J46" s="25">
        <v>19.3</v>
      </c>
    </row>
    <row r="47" spans="2:10" ht="13.5" customHeight="1" x14ac:dyDescent="0.15">
      <c r="B47" s="55"/>
      <c r="C47" s="52" t="s">
        <v>130</v>
      </c>
      <c r="D47" s="26">
        <v>589</v>
      </c>
      <c r="E47" s="27">
        <v>5</v>
      </c>
      <c r="F47" s="27">
        <v>11</v>
      </c>
      <c r="G47" s="27">
        <v>40</v>
      </c>
      <c r="H47" s="27">
        <v>533</v>
      </c>
      <c r="I47" s="27" t="s">
        <v>132</v>
      </c>
      <c r="J47" s="28">
        <v>56</v>
      </c>
    </row>
    <row r="48" spans="2:10" ht="13.5" customHeight="1" x14ac:dyDescent="0.15">
      <c r="B48" s="55"/>
      <c r="C48" s="53"/>
      <c r="D48" s="23">
        <v>100</v>
      </c>
      <c r="E48" s="24">
        <v>0.8</v>
      </c>
      <c r="F48" s="24">
        <v>1.9</v>
      </c>
      <c r="G48" s="24">
        <v>6.8</v>
      </c>
      <c r="H48" s="24">
        <v>90.5</v>
      </c>
      <c r="I48" s="24" t="s">
        <v>132</v>
      </c>
      <c r="J48" s="25">
        <v>9.5</v>
      </c>
    </row>
    <row r="49" spans="2:10" ht="13.5" customHeight="1" x14ac:dyDescent="0.15">
      <c r="B49" s="55"/>
      <c r="C49" s="52" t="s">
        <v>131</v>
      </c>
      <c r="D49" s="26">
        <v>817</v>
      </c>
      <c r="E49" s="27">
        <v>1</v>
      </c>
      <c r="F49" s="27">
        <v>4</v>
      </c>
      <c r="G49" s="27">
        <v>18</v>
      </c>
      <c r="H49" s="27">
        <v>793</v>
      </c>
      <c r="I49" s="27">
        <v>1</v>
      </c>
      <c r="J49" s="28">
        <v>23</v>
      </c>
    </row>
    <row r="50" spans="2:10" ht="13.5" customHeight="1" x14ac:dyDescent="0.15">
      <c r="B50" s="44"/>
      <c r="C50" s="59"/>
      <c r="D50" s="34">
        <v>100</v>
      </c>
      <c r="E50" s="35">
        <v>0.1</v>
      </c>
      <c r="F50" s="35">
        <v>0.5</v>
      </c>
      <c r="G50" s="35">
        <v>2.2000000000000002</v>
      </c>
      <c r="H50" s="35">
        <v>97.1</v>
      </c>
      <c r="I50" s="35">
        <v>0.1</v>
      </c>
      <c r="J50" s="36">
        <v>2.8</v>
      </c>
    </row>
    <row r="51" spans="2:10" ht="13.5" customHeight="1" x14ac:dyDescent="0.15">
      <c r="B51" s="43" t="s">
        <v>95</v>
      </c>
      <c r="C51" s="49"/>
      <c r="D51" s="17">
        <v>2715</v>
      </c>
      <c r="E51" s="18">
        <v>65</v>
      </c>
      <c r="F51" s="18">
        <v>101</v>
      </c>
      <c r="G51" s="18">
        <v>276</v>
      </c>
      <c r="H51" s="18">
        <v>2251</v>
      </c>
      <c r="I51" s="18">
        <v>22</v>
      </c>
      <c r="J51" s="19">
        <v>442</v>
      </c>
    </row>
    <row r="52" spans="2:10" ht="13.5" customHeight="1" x14ac:dyDescent="0.15">
      <c r="B52" s="57"/>
      <c r="C52" s="53"/>
      <c r="D52" s="23">
        <v>100</v>
      </c>
      <c r="E52" s="24">
        <v>2.4</v>
      </c>
      <c r="F52" s="24">
        <v>3.7</v>
      </c>
      <c r="G52" s="24">
        <v>10.199999999999999</v>
      </c>
      <c r="H52" s="24">
        <v>82.9</v>
      </c>
      <c r="I52" s="24">
        <v>0.8</v>
      </c>
      <c r="J52" s="25">
        <v>16.3</v>
      </c>
    </row>
    <row r="53" spans="2:10" ht="13.5" customHeight="1" x14ac:dyDescent="0.15">
      <c r="B53" s="54" t="s">
        <v>10</v>
      </c>
      <c r="C53" s="52" t="s">
        <v>156</v>
      </c>
      <c r="D53" s="26">
        <v>2358</v>
      </c>
      <c r="E53" s="27">
        <v>36</v>
      </c>
      <c r="F53" s="27">
        <v>61</v>
      </c>
      <c r="G53" s="27">
        <v>210</v>
      </c>
      <c r="H53" s="27">
        <v>2033</v>
      </c>
      <c r="I53" s="27">
        <v>18</v>
      </c>
      <c r="J53" s="28">
        <v>307</v>
      </c>
    </row>
    <row r="54" spans="2:10" ht="13.5" customHeight="1" x14ac:dyDescent="0.15">
      <c r="B54" s="55"/>
      <c r="C54" s="53"/>
      <c r="D54" s="23">
        <v>100</v>
      </c>
      <c r="E54" s="24">
        <v>1.5</v>
      </c>
      <c r="F54" s="24">
        <v>2.6</v>
      </c>
      <c r="G54" s="24">
        <v>8.9</v>
      </c>
      <c r="H54" s="24">
        <v>86.2</v>
      </c>
      <c r="I54" s="24">
        <v>0.8</v>
      </c>
      <c r="J54" s="25">
        <v>13</v>
      </c>
    </row>
    <row r="55" spans="2:10" ht="13.5" customHeight="1" x14ac:dyDescent="0.15">
      <c r="B55" s="55"/>
      <c r="C55" s="52" t="s">
        <v>157</v>
      </c>
      <c r="D55" s="26">
        <v>283</v>
      </c>
      <c r="E55" s="27">
        <v>24</v>
      </c>
      <c r="F55" s="27">
        <v>36</v>
      </c>
      <c r="G55" s="27">
        <v>52</v>
      </c>
      <c r="H55" s="27">
        <v>168</v>
      </c>
      <c r="I55" s="27">
        <v>3</v>
      </c>
      <c r="J55" s="28">
        <v>112</v>
      </c>
    </row>
    <row r="56" spans="2:10" ht="13.5" customHeight="1" x14ac:dyDescent="0.15">
      <c r="B56" s="55"/>
      <c r="C56" s="53"/>
      <c r="D56" s="23">
        <v>100</v>
      </c>
      <c r="E56" s="24">
        <v>8.5</v>
      </c>
      <c r="F56" s="24">
        <v>12.7</v>
      </c>
      <c r="G56" s="24">
        <v>18.399999999999999</v>
      </c>
      <c r="H56" s="24">
        <v>59.4</v>
      </c>
      <c r="I56" s="24">
        <v>1.1000000000000001</v>
      </c>
      <c r="J56" s="25">
        <v>39.6</v>
      </c>
    </row>
    <row r="57" spans="2:10" ht="13.5" customHeight="1" x14ac:dyDescent="0.15">
      <c r="B57" s="55"/>
      <c r="C57" s="52" t="s">
        <v>158</v>
      </c>
      <c r="D57" s="26">
        <v>37</v>
      </c>
      <c r="E57" s="27">
        <v>2</v>
      </c>
      <c r="F57" s="27">
        <v>1</v>
      </c>
      <c r="G57" s="27">
        <v>6</v>
      </c>
      <c r="H57" s="27">
        <v>28</v>
      </c>
      <c r="I57" s="27" t="s">
        <v>132</v>
      </c>
      <c r="J57" s="28">
        <v>9</v>
      </c>
    </row>
    <row r="58" spans="2:10" ht="13.5" customHeight="1" x14ac:dyDescent="0.15">
      <c r="B58" s="55"/>
      <c r="C58" s="53"/>
      <c r="D58" s="23">
        <v>100</v>
      </c>
      <c r="E58" s="24">
        <v>5.4</v>
      </c>
      <c r="F58" s="24">
        <v>2.7</v>
      </c>
      <c r="G58" s="24">
        <v>16.2</v>
      </c>
      <c r="H58" s="24">
        <v>75.7</v>
      </c>
      <c r="I58" s="24" t="s">
        <v>132</v>
      </c>
      <c r="J58" s="25">
        <v>24.3</v>
      </c>
    </row>
    <row r="59" spans="2:10" ht="13.5" customHeight="1" x14ac:dyDescent="0.15">
      <c r="B59" s="55"/>
      <c r="C59" s="52" t="s">
        <v>159</v>
      </c>
      <c r="D59" s="26">
        <v>20</v>
      </c>
      <c r="E59" s="27">
        <v>2</v>
      </c>
      <c r="F59" s="27">
        <v>1</v>
      </c>
      <c r="G59" s="27">
        <v>7</v>
      </c>
      <c r="H59" s="27">
        <v>9</v>
      </c>
      <c r="I59" s="27">
        <v>1</v>
      </c>
      <c r="J59" s="28">
        <v>10</v>
      </c>
    </row>
    <row r="60" spans="2:10" ht="13.5" customHeight="1" x14ac:dyDescent="0.15">
      <c r="B60" s="55"/>
      <c r="C60" s="53"/>
      <c r="D60" s="23">
        <v>100</v>
      </c>
      <c r="E60" s="24">
        <v>10</v>
      </c>
      <c r="F60" s="24">
        <v>5</v>
      </c>
      <c r="G60" s="24">
        <v>35</v>
      </c>
      <c r="H60" s="24">
        <v>45</v>
      </c>
      <c r="I60" s="24">
        <v>5</v>
      </c>
      <c r="J60" s="25">
        <v>50</v>
      </c>
    </row>
    <row r="61" spans="2:10" ht="13.5" customHeight="1" x14ac:dyDescent="0.15">
      <c r="B61" s="55"/>
      <c r="C61" s="52" t="s">
        <v>160</v>
      </c>
      <c r="D61" s="26">
        <v>10</v>
      </c>
      <c r="E61" s="27">
        <v>1</v>
      </c>
      <c r="F61" s="27">
        <v>2</v>
      </c>
      <c r="G61" s="27" t="s">
        <v>132</v>
      </c>
      <c r="H61" s="27">
        <v>7</v>
      </c>
      <c r="I61" s="27" t="s">
        <v>132</v>
      </c>
      <c r="J61" s="28">
        <v>3</v>
      </c>
    </row>
    <row r="62" spans="2:10" ht="13.5" customHeight="1" x14ac:dyDescent="0.15">
      <c r="B62" s="55"/>
      <c r="C62" s="53"/>
      <c r="D62" s="23">
        <v>100</v>
      </c>
      <c r="E62" s="24">
        <v>10</v>
      </c>
      <c r="F62" s="24">
        <v>20</v>
      </c>
      <c r="G62" s="24" t="s">
        <v>132</v>
      </c>
      <c r="H62" s="24">
        <v>70</v>
      </c>
      <c r="I62" s="24" t="s">
        <v>132</v>
      </c>
      <c r="J62" s="25">
        <v>30</v>
      </c>
    </row>
    <row r="63" spans="2:10" ht="13.5" customHeight="1" x14ac:dyDescent="0.15">
      <c r="B63" s="55"/>
      <c r="C63" s="52" t="s">
        <v>99</v>
      </c>
      <c r="D63" s="26">
        <v>7</v>
      </c>
      <c r="E63" s="27" t="s">
        <v>132</v>
      </c>
      <c r="F63" s="27" t="s">
        <v>132</v>
      </c>
      <c r="G63" s="27">
        <v>1</v>
      </c>
      <c r="H63" s="27">
        <v>6</v>
      </c>
      <c r="I63" s="27" t="s">
        <v>132</v>
      </c>
      <c r="J63" s="28">
        <v>1</v>
      </c>
    </row>
    <row r="64" spans="2:10" ht="13.5" customHeight="1" x14ac:dyDescent="0.15">
      <c r="B64" s="56"/>
      <c r="C64" s="51"/>
      <c r="D64" s="20">
        <v>100</v>
      </c>
      <c r="E64" s="21" t="s">
        <v>340</v>
      </c>
      <c r="F64" s="21" t="s">
        <v>132</v>
      </c>
      <c r="G64" s="21">
        <v>14.3</v>
      </c>
      <c r="H64" s="21">
        <v>85.7</v>
      </c>
      <c r="I64" s="21" t="s">
        <v>132</v>
      </c>
      <c r="J64" s="22">
        <v>14.3</v>
      </c>
    </row>
  </sheetData>
  <mergeCells count="35">
    <mergeCell ref="C45:C46"/>
    <mergeCell ref="C61:C62"/>
    <mergeCell ref="C63:C64"/>
    <mergeCell ref="C49:C50"/>
    <mergeCell ref="B51:C52"/>
    <mergeCell ref="C53:C54"/>
    <mergeCell ref="C55:C56"/>
    <mergeCell ref="C57:C58"/>
    <mergeCell ref="C59:C60"/>
    <mergeCell ref="C35:C36"/>
    <mergeCell ref="C37:C38"/>
    <mergeCell ref="C39:C40"/>
    <mergeCell ref="C41:C42"/>
    <mergeCell ref="C43:C44"/>
    <mergeCell ref="C25:C26"/>
    <mergeCell ref="C27:C28"/>
    <mergeCell ref="C29:C30"/>
    <mergeCell ref="C31:C32"/>
    <mergeCell ref="C33:C34"/>
    <mergeCell ref="C23:C24"/>
    <mergeCell ref="E3:J3"/>
    <mergeCell ref="D3:D4"/>
    <mergeCell ref="B7:B50"/>
    <mergeCell ref="B53:B64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47:C48"/>
  </mergeCells>
  <phoneticPr fontId="2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8" ht="13.5" customHeight="1" x14ac:dyDescent="0.15">
      <c r="A1" s="13" t="str">
        <f>HYPERLINK("#目次!A"&amp;ROW(目次!$A$568),"[36]")</f>
        <v>[36]</v>
      </c>
    </row>
    <row r="2" spans="1:8" ht="13.5" customHeight="1" x14ac:dyDescent="0.15">
      <c r="B2" s="14" t="s">
        <v>356</v>
      </c>
    </row>
    <row r="3" spans="1:8" ht="20.25" customHeight="1" x14ac:dyDescent="0.15">
      <c r="B3" s="45"/>
      <c r="C3" s="46"/>
      <c r="D3" s="43" t="s">
        <v>95</v>
      </c>
      <c r="E3" s="40" t="s">
        <v>82</v>
      </c>
      <c r="F3" s="41"/>
      <c r="G3" s="41"/>
      <c r="H3" s="42"/>
    </row>
    <row r="4" spans="1:8" ht="40.5" customHeight="1" x14ac:dyDescent="0.15">
      <c r="B4" s="47"/>
      <c r="C4" s="48"/>
      <c r="D4" s="44"/>
      <c r="E4" s="15" t="s">
        <v>357</v>
      </c>
      <c r="F4" s="15" t="s">
        <v>358</v>
      </c>
      <c r="G4" s="15" t="s">
        <v>359</v>
      </c>
      <c r="H4" s="16" t="s">
        <v>99</v>
      </c>
    </row>
    <row r="5" spans="1:8" ht="13.5" customHeight="1" x14ac:dyDescent="0.15">
      <c r="B5" s="43" t="s">
        <v>95</v>
      </c>
      <c r="C5" s="49"/>
      <c r="D5" s="17">
        <v>2715</v>
      </c>
      <c r="E5" s="18">
        <v>103</v>
      </c>
      <c r="F5" s="18">
        <v>94</v>
      </c>
      <c r="G5" s="18">
        <v>100</v>
      </c>
      <c r="H5" s="19">
        <v>2559</v>
      </c>
    </row>
    <row r="6" spans="1:8" ht="13.5" customHeight="1" x14ac:dyDescent="0.15">
      <c r="B6" s="57"/>
      <c r="C6" s="53"/>
      <c r="D6" s="23">
        <v>100</v>
      </c>
      <c r="E6" s="24">
        <v>3.8</v>
      </c>
      <c r="F6" s="24">
        <v>3.5</v>
      </c>
      <c r="G6" s="24">
        <v>3.7</v>
      </c>
      <c r="H6" s="25">
        <v>94.3</v>
      </c>
    </row>
    <row r="7" spans="1:8" ht="13.5" customHeight="1" x14ac:dyDescent="0.15">
      <c r="B7" s="54" t="s">
        <v>3</v>
      </c>
      <c r="C7" s="52" t="s">
        <v>111</v>
      </c>
      <c r="D7" s="26">
        <v>8</v>
      </c>
      <c r="E7" s="27">
        <v>2</v>
      </c>
      <c r="F7" s="27">
        <v>1</v>
      </c>
      <c r="G7" s="27">
        <v>1</v>
      </c>
      <c r="H7" s="28">
        <v>6</v>
      </c>
    </row>
    <row r="8" spans="1:8" ht="13.5" customHeight="1" x14ac:dyDescent="0.15">
      <c r="B8" s="55"/>
      <c r="C8" s="53"/>
      <c r="D8" s="23">
        <v>100</v>
      </c>
      <c r="E8" s="24">
        <v>25</v>
      </c>
      <c r="F8" s="24">
        <v>12.5</v>
      </c>
      <c r="G8" s="24">
        <v>12.5</v>
      </c>
      <c r="H8" s="25">
        <v>75</v>
      </c>
    </row>
    <row r="9" spans="1:8" ht="13.5" customHeight="1" x14ac:dyDescent="0.15">
      <c r="B9" s="55"/>
      <c r="C9" s="52" t="s">
        <v>112</v>
      </c>
      <c r="D9" s="26">
        <v>27</v>
      </c>
      <c r="E9" s="27">
        <v>5</v>
      </c>
      <c r="F9" s="27">
        <v>7</v>
      </c>
      <c r="G9" s="27">
        <v>6</v>
      </c>
      <c r="H9" s="28">
        <v>18</v>
      </c>
    </row>
    <row r="10" spans="1:8" ht="13.5" customHeight="1" x14ac:dyDescent="0.15">
      <c r="B10" s="55"/>
      <c r="C10" s="53"/>
      <c r="D10" s="23">
        <v>100</v>
      </c>
      <c r="E10" s="24">
        <v>18.5</v>
      </c>
      <c r="F10" s="24">
        <v>25.9</v>
      </c>
      <c r="G10" s="24">
        <v>22.2</v>
      </c>
      <c r="H10" s="25">
        <v>66.7</v>
      </c>
    </row>
    <row r="11" spans="1:8" ht="13.5" customHeight="1" x14ac:dyDescent="0.15">
      <c r="B11" s="55"/>
      <c r="C11" s="52" t="s">
        <v>113</v>
      </c>
      <c r="D11" s="26">
        <v>52</v>
      </c>
      <c r="E11" s="27">
        <v>15</v>
      </c>
      <c r="F11" s="27">
        <v>13</v>
      </c>
      <c r="G11" s="27">
        <v>13</v>
      </c>
      <c r="H11" s="28">
        <v>35</v>
      </c>
    </row>
    <row r="12" spans="1:8" ht="13.5" customHeight="1" x14ac:dyDescent="0.15">
      <c r="B12" s="55"/>
      <c r="C12" s="53"/>
      <c r="D12" s="23">
        <v>100</v>
      </c>
      <c r="E12" s="24">
        <v>28.8</v>
      </c>
      <c r="F12" s="24">
        <v>25</v>
      </c>
      <c r="G12" s="24">
        <v>25</v>
      </c>
      <c r="H12" s="25">
        <v>67.3</v>
      </c>
    </row>
    <row r="13" spans="1:8" ht="13.5" customHeight="1" x14ac:dyDescent="0.15">
      <c r="B13" s="55"/>
      <c r="C13" s="52" t="s">
        <v>114</v>
      </c>
      <c r="D13" s="26">
        <v>64</v>
      </c>
      <c r="E13" s="27">
        <v>8</v>
      </c>
      <c r="F13" s="27">
        <v>10</v>
      </c>
      <c r="G13" s="27">
        <v>4</v>
      </c>
      <c r="H13" s="28">
        <v>52</v>
      </c>
    </row>
    <row r="14" spans="1:8" ht="13.5" customHeight="1" x14ac:dyDescent="0.15">
      <c r="B14" s="55"/>
      <c r="C14" s="53"/>
      <c r="D14" s="23">
        <v>100</v>
      </c>
      <c r="E14" s="24">
        <v>12.5</v>
      </c>
      <c r="F14" s="24">
        <v>15.6</v>
      </c>
      <c r="G14" s="24">
        <v>6.3</v>
      </c>
      <c r="H14" s="25">
        <v>81.3</v>
      </c>
    </row>
    <row r="15" spans="1:8" ht="13.5" customHeight="1" x14ac:dyDescent="0.15">
      <c r="B15" s="55"/>
      <c r="C15" s="52" t="s">
        <v>115</v>
      </c>
      <c r="D15" s="26">
        <v>91</v>
      </c>
      <c r="E15" s="27">
        <v>9</v>
      </c>
      <c r="F15" s="27">
        <v>13</v>
      </c>
      <c r="G15" s="27">
        <v>7</v>
      </c>
      <c r="H15" s="28">
        <v>76</v>
      </c>
    </row>
    <row r="16" spans="1:8" ht="13.5" customHeight="1" x14ac:dyDescent="0.15">
      <c r="B16" s="55"/>
      <c r="C16" s="53"/>
      <c r="D16" s="23">
        <v>100</v>
      </c>
      <c r="E16" s="24">
        <v>9.9</v>
      </c>
      <c r="F16" s="24">
        <v>14.3</v>
      </c>
      <c r="G16" s="24">
        <v>7.7</v>
      </c>
      <c r="H16" s="25">
        <v>83.5</v>
      </c>
    </row>
    <row r="17" spans="2:8" ht="13.5" customHeight="1" x14ac:dyDescent="0.15">
      <c r="B17" s="55"/>
      <c r="C17" s="52" t="s">
        <v>116</v>
      </c>
      <c r="D17" s="26">
        <v>98</v>
      </c>
      <c r="E17" s="27">
        <v>8</v>
      </c>
      <c r="F17" s="27">
        <v>6</v>
      </c>
      <c r="G17" s="27">
        <v>8</v>
      </c>
      <c r="H17" s="28">
        <v>85</v>
      </c>
    </row>
    <row r="18" spans="2:8" ht="13.5" customHeight="1" x14ac:dyDescent="0.15">
      <c r="B18" s="55"/>
      <c r="C18" s="53"/>
      <c r="D18" s="23">
        <v>100</v>
      </c>
      <c r="E18" s="24">
        <v>8.1999999999999993</v>
      </c>
      <c r="F18" s="24">
        <v>6.1</v>
      </c>
      <c r="G18" s="24">
        <v>8.1999999999999993</v>
      </c>
      <c r="H18" s="25">
        <v>86.7</v>
      </c>
    </row>
    <row r="19" spans="2:8" ht="13.5" customHeight="1" x14ac:dyDescent="0.15">
      <c r="B19" s="55"/>
      <c r="C19" s="52" t="s">
        <v>117</v>
      </c>
      <c r="D19" s="26">
        <v>114</v>
      </c>
      <c r="E19" s="27">
        <v>8</v>
      </c>
      <c r="F19" s="27">
        <v>4</v>
      </c>
      <c r="G19" s="27">
        <v>6</v>
      </c>
      <c r="H19" s="28">
        <v>103</v>
      </c>
    </row>
    <row r="20" spans="2:8" ht="13.5" customHeight="1" x14ac:dyDescent="0.15">
      <c r="B20" s="55"/>
      <c r="C20" s="53"/>
      <c r="D20" s="23">
        <v>100</v>
      </c>
      <c r="E20" s="24">
        <v>7</v>
      </c>
      <c r="F20" s="24">
        <v>3.5</v>
      </c>
      <c r="G20" s="24">
        <v>5.3</v>
      </c>
      <c r="H20" s="25">
        <v>90.4</v>
      </c>
    </row>
    <row r="21" spans="2:8" ht="13.5" customHeight="1" x14ac:dyDescent="0.15">
      <c r="B21" s="55"/>
      <c r="C21" s="52" t="s">
        <v>118</v>
      </c>
      <c r="D21" s="26">
        <v>138</v>
      </c>
      <c r="E21" s="27">
        <v>13</v>
      </c>
      <c r="F21" s="27">
        <v>9</v>
      </c>
      <c r="G21" s="27">
        <v>10</v>
      </c>
      <c r="H21" s="28">
        <v>122</v>
      </c>
    </row>
    <row r="22" spans="2:8" ht="13.5" customHeight="1" x14ac:dyDescent="0.15">
      <c r="B22" s="55"/>
      <c r="C22" s="53"/>
      <c r="D22" s="23">
        <v>100</v>
      </c>
      <c r="E22" s="24">
        <v>9.4</v>
      </c>
      <c r="F22" s="24">
        <v>6.5</v>
      </c>
      <c r="G22" s="24">
        <v>7.2</v>
      </c>
      <c r="H22" s="25">
        <v>88.4</v>
      </c>
    </row>
    <row r="23" spans="2:8" ht="13.5" customHeight="1" x14ac:dyDescent="0.15">
      <c r="B23" s="55"/>
      <c r="C23" s="52" t="s">
        <v>119</v>
      </c>
      <c r="D23" s="26">
        <v>148</v>
      </c>
      <c r="E23" s="27">
        <v>9</v>
      </c>
      <c r="F23" s="27">
        <v>6</v>
      </c>
      <c r="G23" s="27">
        <v>9</v>
      </c>
      <c r="H23" s="28">
        <v>134</v>
      </c>
    </row>
    <row r="24" spans="2:8" ht="13.5" customHeight="1" x14ac:dyDescent="0.15">
      <c r="B24" s="55"/>
      <c r="C24" s="53"/>
      <c r="D24" s="23">
        <v>100</v>
      </c>
      <c r="E24" s="24">
        <v>6.1</v>
      </c>
      <c r="F24" s="24">
        <v>4.0999999999999996</v>
      </c>
      <c r="G24" s="24">
        <v>6.1</v>
      </c>
      <c r="H24" s="25">
        <v>90.5</v>
      </c>
    </row>
    <row r="25" spans="2:8" ht="13.5" customHeight="1" x14ac:dyDescent="0.15">
      <c r="B25" s="55"/>
      <c r="C25" s="52" t="s">
        <v>120</v>
      </c>
      <c r="D25" s="26">
        <v>179</v>
      </c>
      <c r="E25" s="27">
        <v>6</v>
      </c>
      <c r="F25" s="27">
        <v>7</v>
      </c>
      <c r="G25" s="27">
        <v>8</v>
      </c>
      <c r="H25" s="28">
        <v>168</v>
      </c>
    </row>
    <row r="26" spans="2:8" ht="13.5" customHeight="1" x14ac:dyDescent="0.15">
      <c r="B26" s="55"/>
      <c r="C26" s="53"/>
      <c r="D26" s="23">
        <v>100</v>
      </c>
      <c r="E26" s="24">
        <v>3.4</v>
      </c>
      <c r="F26" s="24">
        <v>3.9</v>
      </c>
      <c r="G26" s="24">
        <v>4.5</v>
      </c>
      <c r="H26" s="25">
        <v>93.9</v>
      </c>
    </row>
    <row r="27" spans="2:8" ht="13.5" customHeight="1" x14ac:dyDescent="0.15">
      <c r="B27" s="55"/>
      <c r="C27" s="52" t="s">
        <v>121</v>
      </c>
      <c r="D27" s="26">
        <v>330</v>
      </c>
      <c r="E27" s="27">
        <v>7</v>
      </c>
      <c r="F27" s="27">
        <v>8</v>
      </c>
      <c r="G27" s="27">
        <v>12</v>
      </c>
      <c r="H27" s="28">
        <v>315</v>
      </c>
    </row>
    <row r="28" spans="2:8" ht="13.5" customHeight="1" x14ac:dyDescent="0.15">
      <c r="B28" s="55"/>
      <c r="C28" s="53"/>
      <c r="D28" s="23">
        <v>100</v>
      </c>
      <c r="E28" s="24">
        <v>2.1</v>
      </c>
      <c r="F28" s="24">
        <v>2.4</v>
      </c>
      <c r="G28" s="24">
        <v>3.6</v>
      </c>
      <c r="H28" s="25">
        <v>95.5</v>
      </c>
    </row>
    <row r="29" spans="2:8" ht="13.5" customHeight="1" x14ac:dyDescent="0.15">
      <c r="B29" s="55"/>
      <c r="C29" s="52" t="s">
        <v>122</v>
      </c>
      <c r="D29" s="26">
        <v>286</v>
      </c>
      <c r="E29" s="27">
        <v>3</v>
      </c>
      <c r="F29" s="27">
        <v>3</v>
      </c>
      <c r="G29" s="27">
        <v>5</v>
      </c>
      <c r="H29" s="28">
        <v>279</v>
      </c>
    </row>
    <row r="30" spans="2:8" ht="13.5" customHeight="1" x14ac:dyDescent="0.15">
      <c r="B30" s="55"/>
      <c r="C30" s="53"/>
      <c r="D30" s="23">
        <v>100</v>
      </c>
      <c r="E30" s="24">
        <v>1</v>
      </c>
      <c r="F30" s="24">
        <v>1</v>
      </c>
      <c r="G30" s="24">
        <v>1.7</v>
      </c>
      <c r="H30" s="25">
        <v>97.6</v>
      </c>
    </row>
    <row r="31" spans="2:8" ht="13.5" customHeight="1" x14ac:dyDescent="0.15">
      <c r="B31" s="55"/>
      <c r="C31" s="52" t="s">
        <v>123</v>
      </c>
      <c r="D31" s="26">
        <v>303</v>
      </c>
      <c r="E31" s="27">
        <v>5</v>
      </c>
      <c r="F31" s="27">
        <v>3</v>
      </c>
      <c r="G31" s="27">
        <v>5</v>
      </c>
      <c r="H31" s="28">
        <v>297</v>
      </c>
    </row>
    <row r="32" spans="2:8" ht="13.5" customHeight="1" x14ac:dyDescent="0.15">
      <c r="B32" s="55"/>
      <c r="C32" s="53"/>
      <c r="D32" s="23">
        <v>100</v>
      </c>
      <c r="E32" s="24">
        <v>1.7</v>
      </c>
      <c r="F32" s="24">
        <v>1</v>
      </c>
      <c r="G32" s="24">
        <v>1.7</v>
      </c>
      <c r="H32" s="25">
        <v>98</v>
      </c>
    </row>
    <row r="33" spans="2:8" ht="13.5" customHeight="1" x14ac:dyDescent="0.15">
      <c r="B33" s="55"/>
      <c r="C33" s="52" t="s">
        <v>124</v>
      </c>
      <c r="D33" s="26">
        <v>194</v>
      </c>
      <c r="E33" s="27">
        <v>1</v>
      </c>
      <c r="F33" s="27" t="s">
        <v>132</v>
      </c>
      <c r="G33" s="27" t="s">
        <v>147</v>
      </c>
      <c r="H33" s="28">
        <v>193</v>
      </c>
    </row>
    <row r="34" spans="2:8" ht="13.5" customHeight="1" x14ac:dyDescent="0.15">
      <c r="B34" s="55"/>
      <c r="C34" s="53"/>
      <c r="D34" s="23">
        <v>100</v>
      </c>
      <c r="E34" s="24">
        <v>0.5</v>
      </c>
      <c r="F34" s="24" t="s">
        <v>132</v>
      </c>
      <c r="G34" s="24" t="s">
        <v>132</v>
      </c>
      <c r="H34" s="25">
        <v>99.5</v>
      </c>
    </row>
    <row r="35" spans="2:8" ht="13.5" customHeight="1" x14ac:dyDescent="0.15">
      <c r="B35" s="55"/>
      <c r="C35" s="52" t="s">
        <v>125</v>
      </c>
      <c r="D35" s="26">
        <v>208</v>
      </c>
      <c r="E35" s="27" t="s">
        <v>132</v>
      </c>
      <c r="F35" s="27" t="s">
        <v>132</v>
      </c>
      <c r="G35" s="27">
        <v>2</v>
      </c>
      <c r="H35" s="28">
        <v>206</v>
      </c>
    </row>
    <row r="36" spans="2:8" ht="13.5" customHeight="1" x14ac:dyDescent="0.15">
      <c r="B36" s="55"/>
      <c r="C36" s="53"/>
      <c r="D36" s="23">
        <v>100</v>
      </c>
      <c r="E36" s="24" t="s">
        <v>132</v>
      </c>
      <c r="F36" s="24" t="s">
        <v>132</v>
      </c>
      <c r="G36" s="24">
        <v>1</v>
      </c>
      <c r="H36" s="25">
        <v>99</v>
      </c>
    </row>
    <row r="37" spans="2:8" ht="13.5" customHeight="1" x14ac:dyDescent="0.15">
      <c r="B37" s="55"/>
      <c r="C37" s="52" t="s">
        <v>126</v>
      </c>
      <c r="D37" s="26">
        <v>415</v>
      </c>
      <c r="E37" s="27">
        <v>2</v>
      </c>
      <c r="F37" s="27">
        <v>2</v>
      </c>
      <c r="G37" s="27">
        <v>2</v>
      </c>
      <c r="H37" s="28">
        <v>413</v>
      </c>
    </row>
    <row r="38" spans="2:8" ht="13.5" customHeight="1" x14ac:dyDescent="0.15">
      <c r="B38" s="55"/>
      <c r="C38" s="53"/>
      <c r="D38" s="23">
        <v>100</v>
      </c>
      <c r="E38" s="24">
        <v>0.5</v>
      </c>
      <c r="F38" s="24">
        <v>0.5</v>
      </c>
      <c r="G38" s="24">
        <v>0.5</v>
      </c>
      <c r="H38" s="25">
        <v>99.5</v>
      </c>
    </row>
    <row r="39" spans="2:8" ht="13.5" customHeight="1" x14ac:dyDescent="0.15">
      <c r="B39" s="55"/>
      <c r="C39" s="52" t="s">
        <v>99</v>
      </c>
      <c r="D39" s="26">
        <v>60</v>
      </c>
      <c r="E39" s="27">
        <v>2</v>
      </c>
      <c r="F39" s="27">
        <v>2</v>
      </c>
      <c r="G39" s="27">
        <v>2</v>
      </c>
      <c r="H39" s="28">
        <v>57</v>
      </c>
    </row>
    <row r="40" spans="2:8" ht="13.5" customHeight="1" x14ac:dyDescent="0.15">
      <c r="B40" s="55"/>
      <c r="C40" s="53"/>
      <c r="D40" s="23">
        <v>100</v>
      </c>
      <c r="E40" s="24">
        <v>3.3</v>
      </c>
      <c r="F40" s="24">
        <v>3.3</v>
      </c>
      <c r="G40" s="24">
        <v>3.3</v>
      </c>
      <c r="H40" s="25">
        <v>95</v>
      </c>
    </row>
    <row r="41" spans="2:8" ht="13.5" customHeight="1" x14ac:dyDescent="0.15">
      <c r="B41" s="55"/>
      <c r="C41" s="52" t="s">
        <v>127</v>
      </c>
      <c r="D41" s="26">
        <v>151</v>
      </c>
      <c r="E41" s="27">
        <v>30</v>
      </c>
      <c r="F41" s="27">
        <v>31</v>
      </c>
      <c r="G41" s="27">
        <v>24</v>
      </c>
      <c r="H41" s="28">
        <v>111</v>
      </c>
    </row>
    <row r="42" spans="2:8" ht="13.5" customHeight="1" x14ac:dyDescent="0.15">
      <c r="B42" s="55"/>
      <c r="C42" s="53"/>
      <c r="D42" s="23">
        <v>100</v>
      </c>
      <c r="E42" s="24">
        <v>19.899999999999999</v>
      </c>
      <c r="F42" s="24">
        <v>20.5</v>
      </c>
      <c r="G42" s="24">
        <v>15.9</v>
      </c>
      <c r="H42" s="25">
        <v>73.5</v>
      </c>
    </row>
    <row r="43" spans="2:8" ht="13.5" customHeight="1" x14ac:dyDescent="0.15">
      <c r="B43" s="55"/>
      <c r="C43" s="52" t="s">
        <v>128</v>
      </c>
      <c r="D43" s="26">
        <v>441</v>
      </c>
      <c r="E43" s="27">
        <v>38</v>
      </c>
      <c r="F43" s="27">
        <v>32</v>
      </c>
      <c r="G43" s="27">
        <v>31</v>
      </c>
      <c r="H43" s="28">
        <v>386</v>
      </c>
    </row>
    <row r="44" spans="2:8" ht="13.5" customHeight="1" x14ac:dyDescent="0.15">
      <c r="B44" s="55"/>
      <c r="C44" s="53"/>
      <c r="D44" s="23">
        <v>100</v>
      </c>
      <c r="E44" s="24">
        <v>8.6</v>
      </c>
      <c r="F44" s="24">
        <v>7.3</v>
      </c>
      <c r="G44" s="24">
        <v>7</v>
      </c>
      <c r="H44" s="25">
        <v>87.5</v>
      </c>
    </row>
    <row r="45" spans="2:8" ht="13.5" customHeight="1" x14ac:dyDescent="0.15">
      <c r="B45" s="55"/>
      <c r="C45" s="52" t="s">
        <v>129</v>
      </c>
      <c r="D45" s="26">
        <v>657</v>
      </c>
      <c r="E45" s="27">
        <v>22</v>
      </c>
      <c r="F45" s="27">
        <v>21</v>
      </c>
      <c r="G45" s="27">
        <v>29</v>
      </c>
      <c r="H45" s="28">
        <v>617</v>
      </c>
    </row>
    <row r="46" spans="2:8" ht="13.5" customHeight="1" x14ac:dyDescent="0.15">
      <c r="B46" s="55"/>
      <c r="C46" s="53"/>
      <c r="D46" s="23">
        <v>100</v>
      </c>
      <c r="E46" s="24">
        <v>3.3</v>
      </c>
      <c r="F46" s="24">
        <v>3.2</v>
      </c>
      <c r="G46" s="24">
        <v>4.4000000000000004</v>
      </c>
      <c r="H46" s="25">
        <v>93.9</v>
      </c>
    </row>
    <row r="47" spans="2:8" ht="13.5" customHeight="1" x14ac:dyDescent="0.15">
      <c r="B47" s="55"/>
      <c r="C47" s="52" t="s">
        <v>130</v>
      </c>
      <c r="D47" s="26">
        <v>589</v>
      </c>
      <c r="E47" s="27">
        <v>8</v>
      </c>
      <c r="F47" s="27">
        <v>6</v>
      </c>
      <c r="G47" s="27">
        <v>10</v>
      </c>
      <c r="H47" s="28">
        <v>576</v>
      </c>
    </row>
    <row r="48" spans="2:8" ht="13.5" customHeight="1" x14ac:dyDescent="0.15">
      <c r="B48" s="55"/>
      <c r="C48" s="53"/>
      <c r="D48" s="23">
        <v>100</v>
      </c>
      <c r="E48" s="24">
        <v>1.4</v>
      </c>
      <c r="F48" s="24">
        <v>1</v>
      </c>
      <c r="G48" s="24">
        <v>1.7</v>
      </c>
      <c r="H48" s="25">
        <v>97.8</v>
      </c>
    </row>
    <row r="49" spans="2:8" ht="13.5" customHeight="1" x14ac:dyDescent="0.15">
      <c r="B49" s="55"/>
      <c r="C49" s="52" t="s">
        <v>131</v>
      </c>
      <c r="D49" s="26">
        <v>817</v>
      </c>
      <c r="E49" s="27">
        <v>3</v>
      </c>
      <c r="F49" s="27">
        <v>2</v>
      </c>
      <c r="G49" s="27">
        <v>4</v>
      </c>
      <c r="H49" s="28">
        <v>812</v>
      </c>
    </row>
    <row r="50" spans="2:8" ht="13.5" customHeight="1" x14ac:dyDescent="0.15">
      <c r="B50" s="44"/>
      <c r="C50" s="59"/>
      <c r="D50" s="34">
        <v>100</v>
      </c>
      <c r="E50" s="35">
        <v>0.4</v>
      </c>
      <c r="F50" s="35">
        <v>0.2</v>
      </c>
      <c r="G50" s="35">
        <v>0.5</v>
      </c>
      <c r="H50" s="36">
        <v>99.4</v>
      </c>
    </row>
    <row r="51" spans="2:8" ht="13.5" customHeight="1" x14ac:dyDescent="0.15">
      <c r="B51" s="43" t="s">
        <v>95</v>
      </c>
      <c r="C51" s="49"/>
      <c r="D51" s="17">
        <v>2715</v>
      </c>
      <c r="E51" s="18">
        <v>103</v>
      </c>
      <c r="F51" s="18">
        <v>94</v>
      </c>
      <c r="G51" s="18">
        <v>100</v>
      </c>
      <c r="H51" s="19">
        <v>2559</v>
      </c>
    </row>
    <row r="52" spans="2:8" ht="13.5" customHeight="1" x14ac:dyDescent="0.15">
      <c r="B52" s="57"/>
      <c r="C52" s="53"/>
      <c r="D52" s="23">
        <v>100</v>
      </c>
      <c r="E52" s="24">
        <v>3.8</v>
      </c>
      <c r="F52" s="24">
        <v>3.5</v>
      </c>
      <c r="G52" s="24">
        <v>3.7</v>
      </c>
      <c r="H52" s="25">
        <v>94.3</v>
      </c>
    </row>
    <row r="53" spans="2:8" ht="13.5" customHeight="1" x14ac:dyDescent="0.15">
      <c r="B53" s="54" t="s">
        <v>10</v>
      </c>
      <c r="C53" s="52" t="s">
        <v>156</v>
      </c>
      <c r="D53" s="26">
        <v>2358</v>
      </c>
      <c r="E53" s="27">
        <v>64</v>
      </c>
      <c r="F53" s="27">
        <v>52</v>
      </c>
      <c r="G53" s="27">
        <v>72</v>
      </c>
      <c r="H53" s="28">
        <v>2257</v>
      </c>
    </row>
    <row r="54" spans="2:8" ht="13.5" customHeight="1" x14ac:dyDescent="0.15">
      <c r="B54" s="55"/>
      <c r="C54" s="53"/>
      <c r="D54" s="23">
        <v>100</v>
      </c>
      <c r="E54" s="24">
        <v>2.7</v>
      </c>
      <c r="F54" s="24">
        <v>2.2000000000000002</v>
      </c>
      <c r="G54" s="24">
        <v>3.1</v>
      </c>
      <c r="H54" s="25">
        <v>95.7</v>
      </c>
    </row>
    <row r="55" spans="2:8" ht="13.5" customHeight="1" x14ac:dyDescent="0.15">
      <c r="B55" s="55"/>
      <c r="C55" s="52" t="s">
        <v>157</v>
      </c>
      <c r="D55" s="26">
        <v>283</v>
      </c>
      <c r="E55" s="27">
        <v>33</v>
      </c>
      <c r="F55" s="27">
        <v>38</v>
      </c>
      <c r="G55" s="27">
        <v>22</v>
      </c>
      <c r="H55" s="28">
        <v>236</v>
      </c>
    </row>
    <row r="56" spans="2:8" ht="13.5" customHeight="1" x14ac:dyDescent="0.15">
      <c r="B56" s="55"/>
      <c r="C56" s="53"/>
      <c r="D56" s="23">
        <v>100</v>
      </c>
      <c r="E56" s="24">
        <v>11.7</v>
      </c>
      <c r="F56" s="24">
        <v>13.4</v>
      </c>
      <c r="G56" s="24">
        <v>7.8</v>
      </c>
      <c r="H56" s="25">
        <v>83.4</v>
      </c>
    </row>
    <row r="57" spans="2:8" ht="13.5" customHeight="1" x14ac:dyDescent="0.15">
      <c r="B57" s="55"/>
      <c r="C57" s="52" t="s">
        <v>158</v>
      </c>
      <c r="D57" s="26">
        <v>37</v>
      </c>
      <c r="E57" s="27">
        <v>1</v>
      </c>
      <c r="F57" s="27">
        <v>1</v>
      </c>
      <c r="G57" s="27">
        <v>1</v>
      </c>
      <c r="H57" s="28">
        <v>35</v>
      </c>
    </row>
    <row r="58" spans="2:8" ht="13.5" customHeight="1" x14ac:dyDescent="0.15">
      <c r="B58" s="55"/>
      <c r="C58" s="53"/>
      <c r="D58" s="23">
        <v>100</v>
      </c>
      <c r="E58" s="24">
        <v>2.7</v>
      </c>
      <c r="F58" s="24">
        <v>2.7</v>
      </c>
      <c r="G58" s="24">
        <v>2.7</v>
      </c>
      <c r="H58" s="25">
        <v>94.6</v>
      </c>
    </row>
    <row r="59" spans="2:8" ht="13.5" customHeight="1" x14ac:dyDescent="0.15">
      <c r="B59" s="55"/>
      <c r="C59" s="52" t="s">
        <v>159</v>
      </c>
      <c r="D59" s="26">
        <v>20</v>
      </c>
      <c r="E59" s="27">
        <v>5</v>
      </c>
      <c r="F59" s="27">
        <v>3</v>
      </c>
      <c r="G59" s="27">
        <v>5</v>
      </c>
      <c r="H59" s="28">
        <v>14</v>
      </c>
    </row>
    <row r="60" spans="2:8" ht="13.5" customHeight="1" x14ac:dyDescent="0.15">
      <c r="B60" s="55"/>
      <c r="C60" s="53"/>
      <c r="D60" s="23">
        <v>100</v>
      </c>
      <c r="E60" s="24">
        <v>25</v>
      </c>
      <c r="F60" s="24">
        <v>15</v>
      </c>
      <c r="G60" s="24">
        <v>25</v>
      </c>
      <c r="H60" s="25">
        <v>70</v>
      </c>
    </row>
    <row r="61" spans="2:8" ht="13.5" customHeight="1" x14ac:dyDescent="0.15">
      <c r="B61" s="55"/>
      <c r="C61" s="52" t="s">
        <v>160</v>
      </c>
      <c r="D61" s="26">
        <v>10</v>
      </c>
      <c r="E61" s="27" t="s">
        <v>132</v>
      </c>
      <c r="F61" s="27" t="s">
        <v>147</v>
      </c>
      <c r="G61" s="27" t="s">
        <v>132</v>
      </c>
      <c r="H61" s="28">
        <v>10</v>
      </c>
    </row>
    <row r="62" spans="2:8" ht="13.5" customHeight="1" x14ac:dyDescent="0.15">
      <c r="B62" s="55"/>
      <c r="C62" s="53"/>
      <c r="D62" s="23">
        <v>100</v>
      </c>
      <c r="E62" s="24" t="s">
        <v>147</v>
      </c>
      <c r="F62" s="24" t="s">
        <v>132</v>
      </c>
      <c r="G62" s="24" t="s">
        <v>132</v>
      </c>
      <c r="H62" s="25">
        <v>100</v>
      </c>
    </row>
    <row r="63" spans="2:8" ht="13.5" customHeight="1" x14ac:dyDescent="0.15">
      <c r="B63" s="55"/>
      <c r="C63" s="52" t="s">
        <v>99</v>
      </c>
      <c r="D63" s="26">
        <v>7</v>
      </c>
      <c r="E63" s="27" t="s">
        <v>132</v>
      </c>
      <c r="F63" s="27" t="s">
        <v>132</v>
      </c>
      <c r="G63" s="27" t="s">
        <v>196</v>
      </c>
      <c r="H63" s="28">
        <v>7</v>
      </c>
    </row>
    <row r="64" spans="2:8" ht="13.5" customHeight="1" x14ac:dyDescent="0.15">
      <c r="B64" s="56"/>
      <c r="C64" s="51"/>
      <c r="D64" s="20">
        <v>100</v>
      </c>
      <c r="E64" s="21" t="s">
        <v>132</v>
      </c>
      <c r="F64" s="21" t="s">
        <v>132</v>
      </c>
      <c r="G64" s="21" t="s">
        <v>132</v>
      </c>
      <c r="H64" s="22">
        <v>100</v>
      </c>
    </row>
  </sheetData>
  <mergeCells count="35">
    <mergeCell ref="C45:C46"/>
    <mergeCell ref="C61:C62"/>
    <mergeCell ref="C63:C64"/>
    <mergeCell ref="C49:C50"/>
    <mergeCell ref="B51:C52"/>
    <mergeCell ref="C53:C54"/>
    <mergeCell ref="C55:C56"/>
    <mergeCell ref="C57:C58"/>
    <mergeCell ref="C59:C60"/>
    <mergeCell ref="C35:C36"/>
    <mergeCell ref="C37:C38"/>
    <mergeCell ref="C39:C40"/>
    <mergeCell ref="C41:C42"/>
    <mergeCell ref="C43:C44"/>
    <mergeCell ref="C25:C26"/>
    <mergeCell ref="C27:C28"/>
    <mergeCell ref="C29:C30"/>
    <mergeCell ref="C31:C32"/>
    <mergeCell ref="C33:C34"/>
    <mergeCell ref="C23:C24"/>
    <mergeCell ref="E3:H3"/>
    <mergeCell ref="D3:D4"/>
    <mergeCell ref="B7:B50"/>
    <mergeCell ref="B53:B64"/>
    <mergeCell ref="B3:C4"/>
    <mergeCell ref="B5:C6"/>
    <mergeCell ref="C7:C8"/>
    <mergeCell ref="C9:C10"/>
    <mergeCell ref="C11:C12"/>
    <mergeCell ref="C13:C14"/>
    <mergeCell ref="C15:C16"/>
    <mergeCell ref="C17:C18"/>
    <mergeCell ref="C19:C20"/>
    <mergeCell ref="C21:C22"/>
    <mergeCell ref="C47:C48"/>
  </mergeCells>
  <phoneticPr fontId="2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45" ht="13.5" customHeight="1" x14ac:dyDescent="0.15">
      <c r="A1" s="13" t="str">
        <f>HYPERLINK("#目次!A"&amp;ROW(目次!$A$570),"[37]")</f>
        <v>[37]</v>
      </c>
    </row>
    <row r="2" spans="1:45" ht="13.5" customHeight="1" x14ac:dyDescent="0.15">
      <c r="B2" s="14" t="s">
        <v>360</v>
      </c>
    </row>
    <row r="3" spans="1:45" ht="20.25" customHeight="1" x14ac:dyDescent="0.15">
      <c r="B3" s="45"/>
      <c r="C3" s="46"/>
      <c r="D3" s="43" t="s">
        <v>95</v>
      </c>
      <c r="E3" s="40" t="s">
        <v>19</v>
      </c>
      <c r="F3" s="41"/>
      <c r="G3" s="41"/>
      <c r="H3" s="41"/>
      <c r="I3" s="41"/>
      <c r="J3" s="58"/>
      <c r="K3" s="43" t="s">
        <v>95</v>
      </c>
      <c r="L3" s="40" t="s">
        <v>20</v>
      </c>
      <c r="M3" s="41"/>
      <c r="N3" s="41"/>
      <c r="O3" s="41"/>
      <c r="P3" s="41"/>
      <c r="Q3" s="58"/>
      <c r="R3" s="43" t="s">
        <v>95</v>
      </c>
      <c r="S3" s="40" t="s">
        <v>21</v>
      </c>
      <c r="T3" s="41"/>
      <c r="U3" s="41"/>
      <c r="V3" s="41"/>
      <c r="W3" s="41"/>
      <c r="X3" s="58"/>
      <c r="Y3" s="43" t="s">
        <v>95</v>
      </c>
      <c r="Z3" s="40" t="s">
        <v>22</v>
      </c>
      <c r="AA3" s="41"/>
      <c r="AB3" s="41"/>
      <c r="AC3" s="41"/>
      <c r="AD3" s="41"/>
      <c r="AE3" s="58"/>
      <c r="AF3" s="43" t="s">
        <v>95</v>
      </c>
      <c r="AG3" s="40" t="s">
        <v>23</v>
      </c>
      <c r="AH3" s="41"/>
      <c r="AI3" s="41"/>
      <c r="AJ3" s="41"/>
      <c r="AK3" s="41"/>
      <c r="AL3" s="58"/>
      <c r="AM3" s="43" t="s">
        <v>95</v>
      </c>
      <c r="AN3" s="40" t="s">
        <v>24</v>
      </c>
      <c r="AO3" s="41"/>
      <c r="AP3" s="41"/>
      <c r="AQ3" s="41"/>
      <c r="AR3" s="41"/>
      <c r="AS3" s="42"/>
    </row>
    <row r="4" spans="1:45" ht="40.5" customHeight="1" x14ac:dyDescent="0.15">
      <c r="B4" s="47"/>
      <c r="C4" s="48"/>
      <c r="D4" s="44"/>
      <c r="E4" s="15" t="s">
        <v>178</v>
      </c>
      <c r="F4" s="15" t="s">
        <v>179</v>
      </c>
      <c r="G4" s="15" t="s">
        <v>180</v>
      </c>
      <c r="H4" s="15" t="s">
        <v>181</v>
      </c>
      <c r="I4" s="15" t="s">
        <v>182</v>
      </c>
      <c r="J4" s="29" t="s">
        <v>99</v>
      </c>
      <c r="K4" s="44"/>
      <c r="L4" s="15" t="s">
        <v>178</v>
      </c>
      <c r="M4" s="15" t="s">
        <v>179</v>
      </c>
      <c r="N4" s="15" t="s">
        <v>180</v>
      </c>
      <c r="O4" s="15" t="s">
        <v>181</v>
      </c>
      <c r="P4" s="15" t="s">
        <v>182</v>
      </c>
      <c r="Q4" s="29" t="s">
        <v>99</v>
      </c>
      <c r="R4" s="44"/>
      <c r="S4" s="15" t="s">
        <v>178</v>
      </c>
      <c r="T4" s="15" t="s">
        <v>179</v>
      </c>
      <c r="U4" s="15" t="s">
        <v>180</v>
      </c>
      <c r="V4" s="15" t="s">
        <v>181</v>
      </c>
      <c r="W4" s="15" t="s">
        <v>182</v>
      </c>
      <c r="X4" s="29" t="s">
        <v>99</v>
      </c>
      <c r="Y4" s="44"/>
      <c r="Z4" s="15" t="s">
        <v>178</v>
      </c>
      <c r="AA4" s="15" t="s">
        <v>179</v>
      </c>
      <c r="AB4" s="15" t="s">
        <v>180</v>
      </c>
      <c r="AC4" s="15" t="s">
        <v>181</v>
      </c>
      <c r="AD4" s="15" t="s">
        <v>182</v>
      </c>
      <c r="AE4" s="29" t="s">
        <v>99</v>
      </c>
      <c r="AF4" s="44"/>
      <c r="AG4" s="15" t="s">
        <v>178</v>
      </c>
      <c r="AH4" s="15" t="s">
        <v>179</v>
      </c>
      <c r="AI4" s="15" t="s">
        <v>180</v>
      </c>
      <c r="AJ4" s="15" t="s">
        <v>181</v>
      </c>
      <c r="AK4" s="15" t="s">
        <v>182</v>
      </c>
      <c r="AL4" s="29" t="s">
        <v>99</v>
      </c>
      <c r="AM4" s="44"/>
      <c r="AN4" s="15" t="s">
        <v>178</v>
      </c>
      <c r="AO4" s="15" t="s">
        <v>179</v>
      </c>
      <c r="AP4" s="15" t="s">
        <v>180</v>
      </c>
      <c r="AQ4" s="15" t="s">
        <v>181</v>
      </c>
      <c r="AR4" s="15" t="s">
        <v>182</v>
      </c>
      <c r="AS4" s="16" t="s">
        <v>99</v>
      </c>
    </row>
    <row r="5" spans="1:45" ht="13.5" customHeight="1" x14ac:dyDescent="0.15">
      <c r="B5" s="43" t="s">
        <v>95</v>
      </c>
      <c r="C5" s="49"/>
      <c r="D5" s="17">
        <v>2715</v>
      </c>
      <c r="E5" s="18">
        <v>138</v>
      </c>
      <c r="F5" s="18">
        <v>196</v>
      </c>
      <c r="G5" s="18">
        <v>642</v>
      </c>
      <c r="H5" s="18">
        <v>668</v>
      </c>
      <c r="I5" s="18">
        <v>1043</v>
      </c>
      <c r="J5" s="30">
        <v>28</v>
      </c>
      <c r="K5" s="17">
        <v>2715</v>
      </c>
      <c r="L5" s="18">
        <v>28</v>
      </c>
      <c r="M5" s="18">
        <v>77</v>
      </c>
      <c r="N5" s="18">
        <v>278</v>
      </c>
      <c r="O5" s="18">
        <v>466</v>
      </c>
      <c r="P5" s="18">
        <v>1837</v>
      </c>
      <c r="Q5" s="30">
        <v>29</v>
      </c>
      <c r="R5" s="17">
        <v>2715</v>
      </c>
      <c r="S5" s="18">
        <v>42</v>
      </c>
      <c r="T5" s="18">
        <v>115</v>
      </c>
      <c r="U5" s="18">
        <v>474</v>
      </c>
      <c r="V5" s="18">
        <v>722</v>
      </c>
      <c r="W5" s="18">
        <v>1322</v>
      </c>
      <c r="X5" s="30">
        <v>40</v>
      </c>
      <c r="Y5" s="17">
        <v>2715</v>
      </c>
      <c r="Z5" s="18">
        <v>66</v>
      </c>
      <c r="AA5" s="18">
        <v>158</v>
      </c>
      <c r="AB5" s="18">
        <v>506</v>
      </c>
      <c r="AC5" s="18">
        <v>720</v>
      </c>
      <c r="AD5" s="18">
        <v>1234</v>
      </c>
      <c r="AE5" s="30">
        <v>31</v>
      </c>
      <c r="AF5" s="17">
        <v>2715</v>
      </c>
      <c r="AG5" s="18">
        <v>101</v>
      </c>
      <c r="AH5" s="18">
        <v>182</v>
      </c>
      <c r="AI5" s="18">
        <v>657</v>
      </c>
      <c r="AJ5" s="18">
        <v>850</v>
      </c>
      <c r="AK5" s="18">
        <v>896</v>
      </c>
      <c r="AL5" s="30">
        <v>29</v>
      </c>
      <c r="AM5" s="17">
        <v>2715</v>
      </c>
      <c r="AN5" s="18">
        <v>63</v>
      </c>
      <c r="AO5" s="18">
        <v>95</v>
      </c>
      <c r="AP5" s="18">
        <v>309</v>
      </c>
      <c r="AQ5" s="18">
        <v>510</v>
      </c>
      <c r="AR5" s="18">
        <v>1708</v>
      </c>
      <c r="AS5" s="19">
        <v>30</v>
      </c>
    </row>
    <row r="6" spans="1:45" ht="13.5" customHeight="1" x14ac:dyDescent="0.15">
      <c r="B6" s="57"/>
      <c r="C6" s="53"/>
      <c r="D6" s="23">
        <v>100</v>
      </c>
      <c r="E6" s="24">
        <v>5.0999999999999996</v>
      </c>
      <c r="F6" s="24">
        <v>7.2</v>
      </c>
      <c r="G6" s="24">
        <v>23.6</v>
      </c>
      <c r="H6" s="24">
        <v>24.6</v>
      </c>
      <c r="I6" s="24">
        <v>38.4</v>
      </c>
      <c r="J6" s="31">
        <v>1</v>
      </c>
      <c r="K6" s="23">
        <v>100</v>
      </c>
      <c r="L6" s="24">
        <v>1</v>
      </c>
      <c r="M6" s="24">
        <v>2.8</v>
      </c>
      <c r="N6" s="24">
        <v>10.199999999999999</v>
      </c>
      <c r="O6" s="24">
        <v>17.2</v>
      </c>
      <c r="P6" s="24">
        <v>67.7</v>
      </c>
      <c r="Q6" s="31">
        <v>1.1000000000000001</v>
      </c>
      <c r="R6" s="23">
        <v>100</v>
      </c>
      <c r="S6" s="24">
        <v>1.5</v>
      </c>
      <c r="T6" s="24">
        <v>4.2</v>
      </c>
      <c r="U6" s="24">
        <v>17.5</v>
      </c>
      <c r="V6" s="24">
        <v>26.6</v>
      </c>
      <c r="W6" s="24">
        <v>48.7</v>
      </c>
      <c r="X6" s="31">
        <v>1.5</v>
      </c>
      <c r="Y6" s="23">
        <v>100</v>
      </c>
      <c r="Z6" s="24">
        <v>2.4</v>
      </c>
      <c r="AA6" s="24">
        <v>5.8</v>
      </c>
      <c r="AB6" s="24">
        <v>18.600000000000001</v>
      </c>
      <c r="AC6" s="24">
        <v>26.5</v>
      </c>
      <c r="AD6" s="24">
        <v>45.5</v>
      </c>
      <c r="AE6" s="31">
        <v>1.1000000000000001</v>
      </c>
      <c r="AF6" s="23">
        <v>100</v>
      </c>
      <c r="AG6" s="24">
        <v>3.7</v>
      </c>
      <c r="AH6" s="24">
        <v>6.7</v>
      </c>
      <c r="AI6" s="24">
        <v>24.2</v>
      </c>
      <c r="AJ6" s="24">
        <v>31.3</v>
      </c>
      <c r="AK6" s="24">
        <v>33</v>
      </c>
      <c r="AL6" s="31">
        <v>1.1000000000000001</v>
      </c>
      <c r="AM6" s="23">
        <v>100</v>
      </c>
      <c r="AN6" s="24">
        <v>2.2999999999999998</v>
      </c>
      <c r="AO6" s="24">
        <v>3.5</v>
      </c>
      <c r="AP6" s="24">
        <v>11.4</v>
      </c>
      <c r="AQ6" s="24">
        <v>18.8</v>
      </c>
      <c r="AR6" s="24">
        <v>62.9</v>
      </c>
      <c r="AS6" s="25">
        <v>1.1000000000000001</v>
      </c>
    </row>
    <row r="7" spans="1:45" ht="13.5" customHeight="1" x14ac:dyDescent="0.15">
      <c r="B7" s="54" t="s">
        <v>3</v>
      </c>
      <c r="C7" s="52" t="s">
        <v>111</v>
      </c>
      <c r="D7" s="26">
        <v>8</v>
      </c>
      <c r="E7" s="27" t="s">
        <v>196</v>
      </c>
      <c r="F7" s="27" t="s">
        <v>196</v>
      </c>
      <c r="G7" s="27">
        <v>2</v>
      </c>
      <c r="H7" s="27">
        <v>2</v>
      </c>
      <c r="I7" s="27">
        <v>4</v>
      </c>
      <c r="J7" s="32" t="s">
        <v>132</v>
      </c>
      <c r="K7" s="26">
        <v>8</v>
      </c>
      <c r="L7" s="27" t="s">
        <v>132</v>
      </c>
      <c r="M7" s="27" t="s">
        <v>196</v>
      </c>
      <c r="N7" s="27">
        <v>1</v>
      </c>
      <c r="O7" s="27">
        <v>2</v>
      </c>
      <c r="P7" s="27">
        <v>5</v>
      </c>
      <c r="Q7" s="32" t="s">
        <v>132</v>
      </c>
      <c r="R7" s="26">
        <v>8</v>
      </c>
      <c r="S7" s="27" t="s">
        <v>132</v>
      </c>
      <c r="T7" s="27" t="s">
        <v>132</v>
      </c>
      <c r="U7" s="27">
        <v>1</v>
      </c>
      <c r="V7" s="27">
        <v>1</v>
      </c>
      <c r="W7" s="27">
        <v>6</v>
      </c>
      <c r="X7" s="32" t="s">
        <v>132</v>
      </c>
      <c r="Y7" s="26">
        <v>8</v>
      </c>
      <c r="Z7" s="27" t="s">
        <v>132</v>
      </c>
      <c r="AA7" s="27">
        <v>1</v>
      </c>
      <c r="AB7" s="27">
        <v>1</v>
      </c>
      <c r="AC7" s="27">
        <v>1</v>
      </c>
      <c r="AD7" s="27">
        <v>5</v>
      </c>
      <c r="AE7" s="32" t="s">
        <v>132</v>
      </c>
      <c r="AF7" s="26">
        <v>8</v>
      </c>
      <c r="AG7" s="27" t="s">
        <v>132</v>
      </c>
      <c r="AH7" s="27">
        <v>1</v>
      </c>
      <c r="AI7" s="27">
        <v>1</v>
      </c>
      <c r="AJ7" s="27">
        <v>3</v>
      </c>
      <c r="AK7" s="27">
        <v>3</v>
      </c>
      <c r="AL7" s="32" t="s">
        <v>132</v>
      </c>
      <c r="AM7" s="26">
        <v>8</v>
      </c>
      <c r="AN7" s="27" t="s">
        <v>132</v>
      </c>
      <c r="AO7" s="27">
        <v>1</v>
      </c>
      <c r="AP7" s="27">
        <v>1</v>
      </c>
      <c r="AQ7" s="27">
        <v>1</v>
      </c>
      <c r="AR7" s="27">
        <v>5</v>
      </c>
      <c r="AS7" s="28" t="s">
        <v>132</v>
      </c>
    </row>
    <row r="8" spans="1:45" ht="13.5" customHeight="1" x14ac:dyDescent="0.15">
      <c r="B8" s="55"/>
      <c r="C8" s="53"/>
      <c r="D8" s="23">
        <v>100</v>
      </c>
      <c r="E8" s="24" t="s">
        <v>132</v>
      </c>
      <c r="F8" s="24" t="s">
        <v>147</v>
      </c>
      <c r="G8" s="24">
        <v>25</v>
      </c>
      <c r="H8" s="24">
        <v>25</v>
      </c>
      <c r="I8" s="24">
        <v>50</v>
      </c>
      <c r="J8" s="31" t="s">
        <v>132</v>
      </c>
      <c r="K8" s="23">
        <v>100</v>
      </c>
      <c r="L8" s="24" t="s">
        <v>132</v>
      </c>
      <c r="M8" s="24" t="s">
        <v>132</v>
      </c>
      <c r="N8" s="24">
        <v>12.5</v>
      </c>
      <c r="O8" s="24">
        <v>25</v>
      </c>
      <c r="P8" s="24">
        <v>62.5</v>
      </c>
      <c r="Q8" s="31" t="s">
        <v>132</v>
      </c>
      <c r="R8" s="23">
        <v>100</v>
      </c>
      <c r="S8" s="24" t="s">
        <v>132</v>
      </c>
      <c r="T8" s="24" t="s">
        <v>132</v>
      </c>
      <c r="U8" s="24">
        <v>12.5</v>
      </c>
      <c r="V8" s="24">
        <v>12.5</v>
      </c>
      <c r="W8" s="24">
        <v>75</v>
      </c>
      <c r="X8" s="31" t="s">
        <v>132</v>
      </c>
      <c r="Y8" s="23">
        <v>100</v>
      </c>
      <c r="Z8" s="24" t="s">
        <v>132</v>
      </c>
      <c r="AA8" s="24">
        <v>12.5</v>
      </c>
      <c r="AB8" s="24">
        <v>12.5</v>
      </c>
      <c r="AC8" s="24">
        <v>12.5</v>
      </c>
      <c r="AD8" s="24">
        <v>62.5</v>
      </c>
      <c r="AE8" s="31" t="s">
        <v>132</v>
      </c>
      <c r="AF8" s="23">
        <v>100</v>
      </c>
      <c r="AG8" s="24" t="s">
        <v>132</v>
      </c>
      <c r="AH8" s="24">
        <v>12.5</v>
      </c>
      <c r="AI8" s="24">
        <v>12.5</v>
      </c>
      <c r="AJ8" s="24">
        <v>37.5</v>
      </c>
      <c r="AK8" s="24">
        <v>37.5</v>
      </c>
      <c r="AL8" s="31" t="s">
        <v>132</v>
      </c>
      <c r="AM8" s="23">
        <v>100</v>
      </c>
      <c r="AN8" s="24" t="s">
        <v>132</v>
      </c>
      <c r="AO8" s="24">
        <v>12.5</v>
      </c>
      <c r="AP8" s="24">
        <v>12.5</v>
      </c>
      <c r="AQ8" s="24">
        <v>12.5</v>
      </c>
      <c r="AR8" s="24">
        <v>62.5</v>
      </c>
      <c r="AS8" s="25" t="s">
        <v>132</v>
      </c>
    </row>
    <row r="9" spans="1:45" ht="13.5" customHeight="1" x14ac:dyDescent="0.15">
      <c r="B9" s="55"/>
      <c r="C9" s="52" t="s">
        <v>112</v>
      </c>
      <c r="D9" s="26">
        <v>27</v>
      </c>
      <c r="E9" s="27">
        <v>2</v>
      </c>
      <c r="F9" s="27">
        <v>4</v>
      </c>
      <c r="G9" s="27">
        <v>10</v>
      </c>
      <c r="H9" s="27">
        <v>7</v>
      </c>
      <c r="I9" s="27">
        <v>3</v>
      </c>
      <c r="J9" s="32">
        <v>1</v>
      </c>
      <c r="K9" s="26">
        <v>27</v>
      </c>
      <c r="L9" s="27">
        <v>2</v>
      </c>
      <c r="M9" s="27">
        <v>4</v>
      </c>
      <c r="N9" s="27">
        <v>3</v>
      </c>
      <c r="O9" s="27">
        <v>7</v>
      </c>
      <c r="P9" s="27">
        <v>10</v>
      </c>
      <c r="Q9" s="32">
        <v>1</v>
      </c>
      <c r="R9" s="26">
        <v>27</v>
      </c>
      <c r="S9" s="27">
        <v>3</v>
      </c>
      <c r="T9" s="27">
        <v>2</v>
      </c>
      <c r="U9" s="27">
        <v>8</v>
      </c>
      <c r="V9" s="27">
        <v>10</v>
      </c>
      <c r="W9" s="27">
        <v>3</v>
      </c>
      <c r="X9" s="32">
        <v>1</v>
      </c>
      <c r="Y9" s="26">
        <v>27</v>
      </c>
      <c r="Z9" s="27">
        <v>3</v>
      </c>
      <c r="AA9" s="27">
        <v>2</v>
      </c>
      <c r="AB9" s="27">
        <v>6</v>
      </c>
      <c r="AC9" s="27">
        <v>8</v>
      </c>
      <c r="AD9" s="27">
        <v>7</v>
      </c>
      <c r="AE9" s="32">
        <v>1</v>
      </c>
      <c r="AF9" s="26">
        <v>27</v>
      </c>
      <c r="AG9" s="27">
        <v>3</v>
      </c>
      <c r="AH9" s="27">
        <v>3</v>
      </c>
      <c r="AI9" s="27">
        <v>11</v>
      </c>
      <c r="AJ9" s="27">
        <v>2</v>
      </c>
      <c r="AK9" s="27">
        <v>7</v>
      </c>
      <c r="AL9" s="32">
        <v>1</v>
      </c>
      <c r="AM9" s="26">
        <v>27</v>
      </c>
      <c r="AN9" s="27">
        <v>3</v>
      </c>
      <c r="AO9" s="27" t="s">
        <v>132</v>
      </c>
      <c r="AP9" s="27">
        <v>5</v>
      </c>
      <c r="AQ9" s="27">
        <v>8</v>
      </c>
      <c r="AR9" s="27">
        <v>10</v>
      </c>
      <c r="AS9" s="28">
        <v>1</v>
      </c>
    </row>
    <row r="10" spans="1:45" ht="13.5" customHeight="1" x14ac:dyDescent="0.15">
      <c r="B10" s="55"/>
      <c r="C10" s="53"/>
      <c r="D10" s="23">
        <v>100</v>
      </c>
      <c r="E10" s="24">
        <v>7.4</v>
      </c>
      <c r="F10" s="24">
        <v>14.8</v>
      </c>
      <c r="G10" s="24">
        <v>37</v>
      </c>
      <c r="H10" s="24">
        <v>25.9</v>
      </c>
      <c r="I10" s="24">
        <v>11.1</v>
      </c>
      <c r="J10" s="31">
        <v>3.7</v>
      </c>
      <c r="K10" s="23">
        <v>100</v>
      </c>
      <c r="L10" s="24">
        <v>7.4</v>
      </c>
      <c r="M10" s="24">
        <v>14.8</v>
      </c>
      <c r="N10" s="24">
        <v>11.1</v>
      </c>
      <c r="O10" s="24">
        <v>25.9</v>
      </c>
      <c r="P10" s="24">
        <v>37</v>
      </c>
      <c r="Q10" s="31">
        <v>3.7</v>
      </c>
      <c r="R10" s="23">
        <v>100</v>
      </c>
      <c r="S10" s="24">
        <v>11.1</v>
      </c>
      <c r="T10" s="24">
        <v>7.4</v>
      </c>
      <c r="U10" s="24">
        <v>29.6</v>
      </c>
      <c r="V10" s="24">
        <v>37</v>
      </c>
      <c r="W10" s="24">
        <v>11.1</v>
      </c>
      <c r="X10" s="31">
        <v>3.7</v>
      </c>
      <c r="Y10" s="23">
        <v>100</v>
      </c>
      <c r="Z10" s="24">
        <v>11.1</v>
      </c>
      <c r="AA10" s="24">
        <v>7.4</v>
      </c>
      <c r="AB10" s="24">
        <v>22.2</v>
      </c>
      <c r="AC10" s="24">
        <v>29.6</v>
      </c>
      <c r="AD10" s="24">
        <v>25.9</v>
      </c>
      <c r="AE10" s="31">
        <v>3.7</v>
      </c>
      <c r="AF10" s="23">
        <v>100</v>
      </c>
      <c r="AG10" s="24">
        <v>11.1</v>
      </c>
      <c r="AH10" s="24">
        <v>11.1</v>
      </c>
      <c r="AI10" s="24">
        <v>40.700000000000003</v>
      </c>
      <c r="AJ10" s="24">
        <v>7.4</v>
      </c>
      <c r="AK10" s="24">
        <v>25.9</v>
      </c>
      <c r="AL10" s="31">
        <v>3.7</v>
      </c>
      <c r="AM10" s="23">
        <v>100</v>
      </c>
      <c r="AN10" s="24">
        <v>11.1</v>
      </c>
      <c r="AO10" s="24" t="s">
        <v>132</v>
      </c>
      <c r="AP10" s="24">
        <v>18.5</v>
      </c>
      <c r="AQ10" s="24">
        <v>29.6</v>
      </c>
      <c r="AR10" s="24">
        <v>37</v>
      </c>
      <c r="AS10" s="25">
        <v>3.7</v>
      </c>
    </row>
    <row r="11" spans="1:45" ht="13.5" customHeight="1" x14ac:dyDescent="0.15">
      <c r="B11" s="55"/>
      <c r="C11" s="52" t="s">
        <v>113</v>
      </c>
      <c r="D11" s="26">
        <v>52</v>
      </c>
      <c r="E11" s="27">
        <v>2</v>
      </c>
      <c r="F11" s="27">
        <v>8</v>
      </c>
      <c r="G11" s="27">
        <v>17</v>
      </c>
      <c r="H11" s="27">
        <v>15</v>
      </c>
      <c r="I11" s="27">
        <v>9</v>
      </c>
      <c r="J11" s="32">
        <v>1</v>
      </c>
      <c r="K11" s="26">
        <v>52</v>
      </c>
      <c r="L11" s="27">
        <v>3</v>
      </c>
      <c r="M11" s="27">
        <v>7</v>
      </c>
      <c r="N11" s="27">
        <v>11</v>
      </c>
      <c r="O11" s="27">
        <v>9</v>
      </c>
      <c r="P11" s="27">
        <v>21</v>
      </c>
      <c r="Q11" s="32">
        <v>1</v>
      </c>
      <c r="R11" s="26">
        <v>52</v>
      </c>
      <c r="S11" s="27">
        <v>1</v>
      </c>
      <c r="T11" s="27">
        <v>4</v>
      </c>
      <c r="U11" s="27">
        <v>13</v>
      </c>
      <c r="V11" s="27">
        <v>12</v>
      </c>
      <c r="W11" s="27">
        <v>21</v>
      </c>
      <c r="X11" s="32">
        <v>1</v>
      </c>
      <c r="Y11" s="26">
        <v>52</v>
      </c>
      <c r="Z11" s="27">
        <v>5</v>
      </c>
      <c r="AA11" s="27">
        <v>3</v>
      </c>
      <c r="AB11" s="27">
        <v>11</v>
      </c>
      <c r="AC11" s="27">
        <v>16</v>
      </c>
      <c r="AD11" s="27">
        <v>16</v>
      </c>
      <c r="AE11" s="32">
        <v>1</v>
      </c>
      <c r="AF11" s="26">
        <v>52</v>
      </c>
      <c r="AG11" s="27">
        <v>3</v>
      </c>
      <c r="AH11" s="27">
        <v>7</v>
      </c>
      <c r="AI11" s="27">
        <v>11</v>
      </c>
      <c r="AJ11" s="27">
        <v>20</v>
      </c>
      <c r="AK11" s="27">
        <v>10</v>
      </c>
      <c r="AL11" s="32">
        <v>1</v>
      </c>
      <c r="AM11" s="26">
        <v>52</v>
      </c>
      <c r="AN11" s="27">
        <v>5</v>
      </c>
      <c r="AO11" s="27">
        <v>1</v>
      </c>
      <c r="AP11" s="27">
        <v>6</v>
      </c>
      <c r="AQ11" s="27">
        <v>12</v>
      </c>
      <c r="AR11" s="27">
        <v>27</v>
      </c>
      <c r="AS11" s="28">
        <v>1</v>
      </c>
    </row>
    <row r="12" spans="1:45" ht="13.5" customHeight="1" x14ac:dyDescent="0.15">
      <c r="B12" s="55"/>
      <c r="C12" s="53"/>
      <c r="D12" s="23">
        <v>100</v>
      </c>
      <c r="E12" s="24">
        <v>3.8</v>
      </c>
      <c r="F12" s="24">
        <v>15.4</v>
      </c>
      <c r="G12" s="24">
        <v>32.700000000000003</v>
      </c>
      <c r="H12" s="24">
        <v>28.8</v>
      </c>
      <c r="I12" s="24">
        <v>17.3</v>
      </c>
      <c r="J12" s="31">
        <v>1.9</v>
      </c>
      <c r="K12" s="23">
        <v>100</v>
      </c>
      <c r="L12" s="24">
        <v>5.8</v>
      </c>
      <c r="M12" s="24">
        <v>13.5</v>
      </c>
      <c r="N12" s="24">
        <v>21.2</v>
      </c>
      <c r="O12" s="24">
        <v>17.3</v>
      </c>
      <c r="P12" s="24">
        <v>40.4</v>
      </c>
      <c r="Q12" s="31">
        <v>1.9</v>
      </c>
      <c r="R12" s="23">
        <v>100</v>
      </c>
      <c r="S12" s="24">
        <v>1.9</v>
      </c>
      <c r="T12" s="24">
        <v>7.7</v>
      </c>
      <c r="U12" s="24">
        <v>25</v>
      </c>
      <c r="V12" s="24">
        <v>23.1</v>
      </c>
      <c r="W12" s="24">
        <v>40.4</v>
      </c>
      <c r="X12" s="31">
        <v>1.9</v>
      </c>
      <c r="Y12" s="23">
        <v>100</v>
      </c>
      <c r="Z12" s="24">
        <v>9.6</v>
      </c>
      <c r="AA12" s="24">
        <v>5.8</v>
      </c>
      <c r="AB12" s="24">
        <v>21.2</v>
      </c>
      <c r="AC12" s="24">
        <v>30.8</v>
      </c>
      <c r="AD12" s="24">
        <v>30.8</v>
      </c>
      <c r="AE12" s="31">
        <v>1.9</v>
      </c>
      <c r="AF12" s="23">
        <v>100</v>
      </c>
      <c r="AG12" s="24">
        <v>5.8</v>
      </c>
      <c r="AH12" s="24">
        <v>13.5</v>
      </c>
      <c r="AI12" s="24">
        <v>21.2</v>
      </c>
      <c r="AJ12" s="24">
        <v>38.5</v>
      </c>
      <c r="AK12" s="24">
        <v>19.2</v>
      </c>
      <c r="AL12" s="31">
        <v>1.9</v>
      </c>
      <c r="AM12" s="23">
        <v>100</v>
      </c>
      <c r="AN12" s="24">
        <v>9.6</v>
      </c>
      <c r="AO12" s="24">
        <v>1.9</v>
      </c>
      <c r="AP12" s="24">
        <v>11.5</v>
      </c>
      <c r="AQ12" s="24">
        <v>23.1</v>
      </c>
      <c r="AR12" s="24">
        <v>51.9</v>
      </c>
      <c r="AS12" s="25">
        <v>1.9</v>
      </c>
    </row>
    <row r="13" spans="1:45" ht="13.5" customHeight="1" x14ac:dyDescent="0.15">
      <c r="B13" s="55"/>
      <c r="C13" s="52" t="s">
        <v>114</v>
      </c>
      <c r="D13" s="26">
        <v>64</v>
      </c>
      <c r="E13" s="27">
        <v>7</v>
      </c>
      <c r="F13" s="27">
        <v>7</v>
      </c>
      <c r="G13" s="27">
        <v>15</v>
      </c>
      <c r="H13" s="27">
        <v>16</v>
      </c>
      <c r="I13" s="27">
        <v>18</v>
      </c>
      <c r="J13" s="32">
        <v>1</v>
      </c>
      <c r="K13" s="26">
        <v>64</v>
      </c>
      <c r="L13" s="27">
        <v>4</v>
      </c>
      <c r="M13" s="27">
        <v>6</v>
      </c>
      <c r="N13" s="27">
        <v>12</v>
      </c>
      <c r="O13" s="27">
        <v>12</v>
      </c>
      <c r="P13" s="27">
        <v>30</v>
      </c>
      <c r="Q13" s="32" t="s">
        <v>132</v>
      </c>
      <c r="R13" s="26">
        <v>64</v>
      </c>
      <c r="S13" s="27">
        <v>2</v>
      </c>
      <c r="T13" s="27">
        <v>8</v>
      </c>
      <c r="U13" s="27">
        <v>13</v>
      </c>
      <c r="V13" s="27">
        <v>19</v>
      </c>
      <c r="W13" s="27">
        <v>21</v>
      </c>
      <c r="X13" s="32">
        <v>1</v>
      </c>
      <c r="Y13" s="26">
        <v>64</v>
      </c>
      <c r="Z13" s="27">
        <v>3</v>
      </c>
      <c r="AA13" s="27">
        <v>11</v>
      </c>
      <c r="AB13" s="27">
        <v>14</v>
      </c>
      <c r="AC13" s="27">
        <v>16</v>
      </c>
      <c r="AD13" s="27">
        <v>19</v>
      </c>
      <c r="AE13" s="32">
        <v>1</v>
      </c>
      <c r="AF13" s="26">
        <v>64</v>
      </c>
      <c r="AG13" s="27">
        <v>4</v>
      </c>
      <c r="AH13" s="27">
        <v>12</v>
      </c>
      <c r="AI13" s="27">
        <v>16</v>
      </c>
      <c r="AJ13" s="27">
        <v>16</v>
      </c>
      <c r="AK13" s="27">
        <v>16</v>
      </c>
      <c r="AL13" s="32" t="s">
        <v>132</v>
      </c>
      <c r="AM13" s="26">
        <v>64</v>
      </c>
      <c r="AN13" s="27">
        <v>1</v>
      </c>
      <c r="AO13" s="27">
        <v>6</v>
      </c>
      <c r="AP13" s="27">
        <v>10</v>
      </c>
      <c r="AQ13" s="27">
        <v>15</v>
      </c>
      <c r="AR13" s="27">
        <v>32</v>
      </c>
      <c r="AS13" s="28" t="s">
        <v>132</v>
      </c>
    </row>
    <row r="14" spans="1:45" ht="13.5" customHeight="1" x14ac:dyDescent="0.15">
      <c r="B14" s="55"/>
      <c r="C14" s="53"/>
      <c r="D14" s="23">
        <v>100</v>
      </c>
      <c r="E14" s="24">
        <v>10.9</v>
      </c>
      <c r="F14" s="24">
        <v>10.9</v>
      </c>
      <c r="G14" s="24">
        <v>23.4</v>
      </c>
      <c r="H14" s="24">
        <v>25</v>
      </c>
      <c r="I14" s="24">
        <v>28.1</v>
      </c>
      <c r="J14" s="31">
        <v>1.6</v>
      </c>
      <c r="K14" s="23">
        <v>100</v>
      </c>
      <c r="L14" s="24">
        <v>6.3</v>
      </c>
      <c r="M14" s="24">
        <v>9.4</v>
      </c>
      <c r="N14" s="24">
        <v>18.8</v>
      </c>
      <c r="O14" s="24">
        <v>18.8</v>
      </c>
      <c r="P14" s="24">
        <v>46.9</v>
      </c>
      <c r="Q14" s="31" t="s">
        <v>132</v>
      </c>
      <c r="R14" s="23">
        <v>100</v>
      </c>
      <c r="S14" s="24">
        <v>3.1</v>
      </c>
      <c r="T14" s="24">
        <v>12.5</v>
      </c>
      <c r="U14" s="24">
        <v>20.3</v>
      </c>
      <c r="V14" s="24">
        <v>29.7</v>
      </c>
      <c r="W14" s="24">
        <v>32.799999999999997</v>
      </c>
      <c r="X14" s="31">
        <v>1.6</v>
      </c>
      <c r="Y14" s="23">
        <v>100</v>
      </c>
      <c r="Z14" s="24">
        <v>4.7</v>
      </c>
      <c r="AA14" s="24">
        <v>17.2</v>
      </c>
      <c r="AB14" s="24">
        <v>21.9</v>
      </c>
      <c r="AC14" s="24">
        <v>25</v>
      </c>
      <c r="AD14" s="24">
        <v>29.7</v>
      </c>
      <c r="AE14" s="31">
        <v>1.6</v>
      </c>
      <c r="AF14" s="23">
        <v>100</v>
      </c>
      <c r="AG14" s="24">
        <v>6.3</v>
      </c>
      <c r="AH14" s="24">
        <v>18.8</v>
      </c>
      <c r="AI14" s="24">
        <v>25</v>
      </c>
      <c r="AJ14" s="24">
        <v>25</v>
      </c>
      <c r="AK14" s="24">
        <v>25</v>
      </c>
      <c r="AL14" s="31" t="s">
        <v>132</v>
      </c>
      <c r="AM14" s="23">
        <v>100</v>
      </c>
      <c r="AN14" s="24">
        <v>1.6</v>
      </c>
      <c r="AO14" s="24">
        <v>9.4</v>
      </c>
      <c r="AP14" s="24">
        <v>15.6</v>
      </c>
      <c r="AQ14" s="24">
        <v>23.4</v>
      </c>
      <c r="AR14" s="24">
        <v>50</v>
      </c>
      <c r="AS14" s="25" t="s">
        <v>132</v>
      </c>
    </row>
    <row r="15" spans="1:45" ht="13.5" customHeight="1" x14ac:dyDescent="0.15">
      <c r="B15" s="55"/>
      <c r="C15" s="52" t="s">
        <v>115</v>
      </c>
      <c r="D15" s="26">
        <v>91</v>
      </c>
      <c r="E15" s="27">
        <v>8</v>
      </c>
      <c r="F15" s="27">
        <v>13</v>
      </c>
      <c r="G15" s="27">
        <v>30</v>
      </c>
      <c r="H15" s="27">
        <v>17</v>
      </c>
      <c r="I15" s="27">
        <v>22</v>
      </c>
      <c r="J15" s="32">
        <v>1</v>
      </c>
      <c r="K15" s="26">
        <v>91</v>
      </c>
      <c r="L15" s="27">
        <v>2</v>
      </c>
      <c r="M15" s="27">
        <v>8</v>
      </c>
      <c r="N15" s="27">
        <v>15</v>
      </c>
      <c r="O15" s="27">
        <v>20</v>
      </c>
      <c r="P15" s="27">
        <v>44</v>
      </c>
      <c r="Q15" s="32">
        <v>2</v>
      </c>
      <c r="R15" s="26">
        <v>91</v>
      </c>
      <c r="S15" s="27">
        <v>3</v>
      </c>
      <c r="T15" s="27">
        <v>8</v>
      </c>
      <c r="U15" s="27">
        <v>24</v>
      </c>
      <c r="V15" s="27">
        <v>25</v>
      </c>
      <c r="W15" s="27">
        <v>29</v>
      </c>
      <c r="X15" s="32">
        <v>2</v>
      </c>
      <c r="Y15" s="26">
        <v>91</v>
      </c>
      <c r="Z15" s="27">
        <v>8</v>
      </c>
      <c r="AA15" s="27">
        <v>12</v>
      </c>
      <c r="AB15" s="27">
        <v>22</v>
      </c>
      <c r="AC15" s="27">
        <v>24</v>
      </c>
      <c r="AD15" s="27">
        <v>24</v>
      </c>
      <c r="AE15" s="32">
        <v>1</v>
      </c>
      <c r="AF15" s="26">
        <v>91</v>
      </c>
      <c r="AG15" s="27">
        <v>5</v>
      </c>
      <c r="AH15" s="27">
        <v>15</v>
      </c>
      <c r="AI15" s="27">
        <v>28</v>
      </c>
      <c r="AJ15" s="27">
        <v>26</v>
      </c>
      <c r="AK15" s="27">
        <v>14</v>
      </c>
      <c r="AL15" s="32">
        <v>3</v>
      </c>
      <c r="AM15" s="26">
        <v>91</v>
      </c>
      <c r="AN15" s="27">
        <v>5</v>
      </c>
      <c r="AO15" s="27">
        <v>8</v>
      </c>
      <c r="AP15" s="27">
        <v>17</v>
      </c>
      <c r="AQ15" s="27">
        <v>19</v>
      </c>
      <c r="AR15" s="27">
        <v>40</v>
      </c>
      <c r="AS15" s="28">
        <v>2</v>
      </c>
    </row>
    <row r="16" spans="1:45" ht="13.5" customHeight="1" x14ac:dyDescent="0.15">
      <c r="B16" s="55"/>
      <c r="C16" s="53"/>
      <c r="D16" s="23">
        <v>100</v>
      </c>
      <c r="E16" s="24">
        <v>8.8000000000000007</v>
      </c>
      <c r="F16" s="24">
        <v>14.3</v>
      </c>
      <c r="G16" s="24">
        <v>33</v>
      </c>
      <c r="H16" s="24">
        <v>18.7</v>
      </c>
      <c r="I16" s="24">
        <v>24.2</v>
      </c>
      <c r="J16" s="31">
        <v>1.1000000000000001</v>
      </c>
      <c r="K16" s="23">
        <v>100</v>
      </c>
      <c r="L16" s="24">
        <v>2.2000000000000002</v>
      </c>
      <c r="M16" s="24">
        <v>8.8000000000000007</v>
      </c>
      <c r="N16" s="24">
        <v>16.5</v>
      </c>
      <c r="O16" s="24">
        <v>22</v>
      </c>
      <c r="P16" s="24">
        <v>48.4</v>
      </c>
      <c r="Q16" s="31">
        <v>2.2000000000000002</v>
      </c>
      <c r="R16" s="23">
        <v>100</v>
      </c>
      <c r="S16" s="24">
        <v>3.3</v>
      </c>
      <c r="T16" s="24">
        <v>8.8000000000000007</v>
      </c>
      <c r="U16" s="24">
        <v>26.4</v>
      </c>
      <c r="V16" s="24">
        <v>27.5</v>
      </c>
      <c r="W16" s="24">
        <v>31.9</v>
      </c>
      <c r="X16" s="31">
        <v>2.2000000000000002</v>
      </c>
      <c r="Y16" s="23">
        <v>100</v>
      </c>
      <c r="Z16" s="24">
        <v>8.8000000000000007</v>
      </c>
      <c r="AA16" s="24">
        <v>13.2</v>
      </c>
      <c r="AB16" s="24">
        <v>24.2</v>
      </c>
      <c r="AC16" s="24">
        <v>26.4</v>
      </c>
      <c r="AD16" s="24">
        <v>26.4</v>
      </c>
      <c r="AE16" s="31">
        <v>1.1000000000000001</v>
      </c>
      <c r="AF16" s="23">
        <v>100</v>
      </c>
      <c r="AG16" s="24">
        <v>5.5</v>
      </c>
      <c r="AH16" s="24">
        <v>16.5</v>
      </c>
      <c r="AI16" s="24">
        <v>30.8</v>
      </c>
      <c r="AJ16" s="24">
        <v>28.6</v>
      </c>
      <c r="AK16" s="24">
        <v>15.4</v>
      </c>
      <c r="AL16" s="31">
        <v>3.3</v>
      </c>
      <c r="AM16" s="23">
        <v>100</v>
      </c>
      <c r="AN16" s="24">
        <v>5.5</v>
      </c>
      <c r="AO16" s="24">
        <v>8.8000000000000007</v>
      </c>
      <c r="AP16" s="24">
        <v>18.7</v>
      </c>
      <c r="AQ16" s="24">
        <v>20.9</v>
      </c>
      <c r="AR16" s="24">
        <v>44</v>
      </c>
      <c r="AS16" s="25">
        <v>2.2000000000000002</v>
      </c>
    </row>
    <row r="17" spans="2:45" ht="13.5" customHeight="1" x14ac:dyDescent="0.15">
      <c r="B17" s="55"/>
      <c r="C17" s="52" t="s">
        <v>116</v>
      </c>
      <c r="D17" s="26">
        <v>98</v>
      </c>
      <c r="E17" s="27">
        <v>13</v>
      </c>
      <c r="F17" s="27">
        <v>10</v>
      </c>
      <c r="G17" s="27">
        <v>25</v>
      </c>
      <c r="H17" s="27">
        <v>22</v>
      </c>
      <c r="I17" s="27">
        <v>27</v>
      </c>
      <c r="J17" s="32">
        <v>1</v>
      </c>
      <c r="K17" s="26">
        <v>98</v>
      </c>
      <c r="L17" s="27">
        <v>2</v>
      </c>
      <c r="M17" s="27">
        <v>3</v>
      </c>
      <c r="N17" s="27">
        <v>21</v>
      </c>
      <c r="O17" s="27">
        <v>18</v>
      </c>
      <c r="P17" s="27">
        <v>52</v>
      </c>
      <c r="Q17" s="32">
        <v>2</v>
      </c>
      <c r="R17" s="26">
        <v>98</v>
      </c>
      <c r="S17" s="27">
        <v>4</v>
      </c>
      <c r="T17" s="27">
        <v>9</v>
      </c>
      <c r="U17" s="27">
        <v>24</v>
      </c>
      <c r="V17" s="27">
        <v>22</v>
      </c>
      <c r="W17" s="27">
        <v>37</v>
      </c>
      <c r="X17" s="32">
        <v>2</v>
      </c>
      <c r="Y17" s="26">
        <v>98</v>
      </c>
      <c r="Z17" s="27">
        <v>9</v>
      </c>
      <c r="AA17" s="27">
        <v>11</v>
      </c>
      <c r="AB17" s="27">
        <v>17</v>
      </c>
      <c r="AC17" s="27">
        <v>25</v>
      </c>
      <c r="AD17" s="27">
        <v>34</v>
      </c>
      <c r="AE17" s="32">
        <v>2</v>
      </c>
      <c r="AF17" s="26">
        <v>98</v>
      </c>
      <c r="AG17" s="27">
        <v>7</v>
      </c>
      <c r="AH17" s="27">
        <v>12</v>
      </c>
      <c r="AI17" s="27">
        <v>28</v>
      </c>
      <c r="AJ17" s="27">
        <v>27</v>
      </c>
      <c r="AK17" s="27">
        <v>22</v>
      </c>
      <c r="AL17" s="32">
        <v>2</v>
      </c>
      <c r="AM17" s="26">
        <v>98</v>
      </c>
      <c r="AN17" s="27">
        <v>4</v>
      </c>
      <c r="AO17" s="27">
        <v>9</v>
      </c>
      <c r="AP17" s="27">
        <v>16</v>
      </c>
      <c r="AQ17" s="27">
        <v>18</v>
      </c>
      <c r="AR17" s="27">
        <v>49</v>
      </c>
      <c r="AS17" s="28">
        <v>2</v>
      </c>
    </row>
    <row r="18" spans="2:45" ht="13.5" customHeight="1" x14ac:dyDescent="0.15">
      <c r="B18" s="55"/>
      <c r="C18" s="53"/>
      <c r="D18" s="23">
        <v>100</v>
      </c>
      <c r="E18" s="24">
        <v>13.3</v>
      </c>
      <c r="F18" s="24">
        <v>10.199999999999999</v>
      </c>
      <c r="G18" s="24">
        <v>25.5</v>
      </c>
      <c r="H18" s="24">
        <v>22.4</v>
      </c>
      <c r="I18" s="24">
        <v>27.6</v>
      </c>
      <c r="J18" s="31">
        <v>1</v>
      </c>
      <c r="K18" s="23">
        <v>100</v>
      </c>
      <c r="L18" s="24">
        <v>2</v>
      </c>
      <c r="M18" s="24">
        <v>3.1</v>
      </c>
      <c r="N18" s="24">
        <v>21.4</v>
      </c>
      <c r="O18" s="24">
        <v>18.399999999999999</v>
      </c>
      <c r="P18" s="24">
        <v>53.1</v>
      </c>
      <c r="Q18" s="31">
        <v>2</v>
      </c>
      <c r="R18" s="23">
        <v>100</v>
      </c>
      <c r="S18" s="24">
        <v>4.0999999999999996</v>
      </c>
      <c r="T18" s="24">
        <v>9.1999999999999993</v>
      </c>
      <c r="U18" s="24">
        <v>24.5</v>
      </c>
      <c r="V18" s="24">
        <v>22.4</v>
      </c>
      <c r="W18" s="24">
        <v>37.799999999999997</v>
      </c>
      <c r="X18" s="31">
        <v>2</v>
      </c>
      <c r="Y18" s="23">
        <v>100</v>
      </c>
      <c r="Z18" s="24">
        <v>9.1999999999999993</v>
      </c>
      <c r="AA18" s="24">
        <v>11.2</v>
      </c>
      <c r="AB18" s="24">
        <v>17.3</v>
      </c>
      <c r="AC18" s="24">
        <v>25.5</v>
      </c>
      <c r="AD18" s="24">
        <v>34.700000000000003</v>
      </c>
      <c r="AE18" s="31">
        <v>2</v>
      </c>
      <c r="AF18" s="23">
        <v>100</v>
      </c>
      <c r="AG18" s="24">
        <v>7.1</v>
      </c>
      <c r="AH18" s="24">
        <v>12.2</v>
      </c>
      <c r="AI18" s="24">
        <v>28.6</v>
      </c>
      <c r="AJ18" s="24">
        <v>27.6</v>
      </c>
      <c r="AK18" s="24">
        <v>22.4</v>
      </c>
      <c r="AL18" s="31">
        <v>2</v>
      </c>
      <c r="AM18" s="23">
        <v>100</v>
      </c>
      <c r="AN18" s="24">
        <v>4.0999999999999996</v>
      </c>
      <c r="AO18" s="24">
        <v>9.1999999999999993</v>
      </c>
      <c r="AP18" s="24">
        <v>16.3</v>
      </c>
      <c r="AQ18" s="24">
        <v>18.399999999999999</v>
      </c>
      <c r="AR18" s="24">
        <v>50</v>
      </c>
      <c r="AS18" s="25">
        <v>2</v>
      </c>
    </row>
    <row r="19" spans="2:45" ht="13.5" customHeight="1" x14ac:dyDescent="0.15">
      <c r="B19" s="55"/>
      <c r="C19" s="52" t="s">
        <v>117</v>
      </c>
      <c r="D19" s="26">
        <v>114</v>
      </c>
      <c r="E19" s="27">
        <v>5</v>
      </c>
      <c r="F19" s="27">
        <v>19</v>
      </c>
      <c r="G19" s="27">
        <v>26</v>
      </c>
      <c r="H19" s="27">
        <v>28</v>
      </c>
      <c r="I19" s="27">
        <v>35</v>
      </c>
      <c r="J19" s="32">
        <v>1</v>
      </c>
      <c r="K19" s="26">
        <v>114</v>
      </c>
      <c r="L19" s="27" t="s">
        <v>132</v>
      </c>
      <c r="M19" s="27">
        <v>6</v>
      </c>
      <c r="N19" s="27">
        <v>15</v>
      </c>
      <c r="O19" s="27">
        <v>33</v>
      </c>
      <c r="P19" s="27">
        <v>59</v>
      </c>
      <c r="Q19" s="32">
        <v>1</v>
      </c>
      <c r="R19" s="26">
        <v>114</v>
      </c>
      <c r="S19" s="27" t="s">
        <v>132</v>
      </c>
      <c r="T19" s="27">
        <v>9</v>
      </c>
      <c r="U19" s="27">
        <v>31</v>
      </c>
      <c r="V19" s="27">
        <v>25</v>
      </c>
      <c r="W19" s="27">
        <v>47</v>
      </c>
      <c r="X19" s="32">
        <v>2</v>
      </c>
      <c r="Y19" s="26">
        <v>114</v>
      </c>
      <c r="Z19" s="27">
        <v>1</v>
      </c>
      <c r="AA19" s="27">
        <v>10</v>
      </c>
      <c r="AB19" s="27">
        <v>32</v>
      </c>
      <c r="AC19" s="27">
        <v>28</v>
      </c>
      <c r="AD19" s="27">
        <v>40</v>
      </c>
      <c r="AE19" s="32">
        <v>3</v>
      </c>
      <c r="AF19" s="26">
        <v>114</v>
      </c>
      <c r="AG19" s="27">
        <v>6</v>
      </c>
      <c r="AH19" s="27">
        <v>11</v>
      </c>
      <c r="AI19" s="27">
        <v>41</v>
      </c>
      <c r="AJ19" s="27">
        <v>24</v>
      </c>
      <c r="AK19" s="27">
        <v>31</v>
      </c>
      <c r="AL19" s="32">
        <v>1</v>
      </c>
      <c r="AM19" s="26">
        <v>114</v>
      </c>
      <c r="AN19" s="27">
        <v>3</v>
      </c>
      <c r="AO19" s="27">
        <v>10</v>
      </c>
      <c r="AP19" s="27">
        <v>12</v>
      </c>
      <c r="AQ19" s="27">
        <v>23</v>
      </c>
      <c r="AR19" s="27">
        <v>64</v>
      </c>
      <c r="AS19" s="28">
        <v>2</v>
      </c>
    </row>
    <row r="20" spans="2:45" ht="13.5" customHeight="1" x14ac:dyDescent="0.15">
      <c r="B20" s="55"/>
      <c r="C20" s="53"/>
      <c r="D20" s="23">
        <v>100</v>
      </c>
      <c r="E20" s="24">
        <v>4.4000000000000004</v>
      </c>
      <c r="F20" s="24">
        <v>16.7</v>
      </c>
      <c r="G20" s="24">
        <v>22.8</v>
      </c>
      <c r="H20" s="24">
        <v>24.6</v>
      </c>
      <c r="I20" s="24">
        <v>30.7</v>
      </c>
      <c r="J20" s="31">
        <v>0.9</v>
      </c>
      <c r="K20" s="23">
        <v>100</v>
      </c>
      <c r="L20" s="24" t="s">
        <v>132</v>
      </c>
      <c r="M20" s="24">
        <v>5.3</v>
      </c>
      <c r="N20" s="24">
        <v>13.2</v>
      </c>
      <c r="O20" s="24">
        <v>28.9</v>
      </c>
      <c r="P20" s="24">
        <v>51.8</v>
      </c>
      <c r="Q20" s="31">
        <v>0.9</v>
      </c>
      <c r="R20" s="23">
        <v>100</v>
      </c>
      <c r="S20" s="24" t="s">
        <v>132</v>
      </c>
      <c r="T20" s="24">
        <v>7.9</v>
      </c>
      <c r="U20" s="24">
        <v>27.2</v>
      </c>
      <c r="V20" s="24">
        <v>21.9</v>
      </c>
      <c r="W20" s="24">
        <v>41.2</v>
      </c>
      <c r="X20" s="31">
        <v>1.8</v>
      </c>
      <c r="Y20" s="23">
        <v>100</v>
      </c>
      <c r="Z20" s="24">
        <v>0.9</v>
      </c>
      <c r="AA20" s="24">
        <v>8.8000000000000007</v>
      </c>
      <c r="AB20" s="24">
        <v>28.1</v>
      </c>
      <c r="AC20" s="24">
        <v>24.6</v>
      </c>
      <c r="AD20" s="24">
        <v>35.1</v>
      </c>
      <c r="AE20" s="31">
        <v>2.6</v>
      </c>
      <c r="AF20" s="23">
        <v>100</v>
      </c>
      <c r="AG20" s="24">
        <v>5.3</v>
      </c>
      <c r="AH20" s="24">
        <v>9.6</v>
      </c>
      <c r="AI20" s="24">
        <v>36</v>
      </c>
      <c r="AJ20" s="24">
        <v>21.1</v>
      </c>
      <c r="AK20" s="24">
        <v>27.2</v>
      </c>
      <c r="AL20" s="31">
        <v>0.9</v>
      </c>
      <c r="AM20" s="23">
        <v>100</v>
      </c>
      <c r="AN20" s="24">
        <v>2.6</v>
      </c>
      <c r="AO20" s="24">
        <v>8.8000000000000007</v>
      </c>
      <c r="AP20" s="24">
        <v>10.5</v>
      </c>
      <c r="AQ20" s="24">
        <v>20.2</v>
      </c>
      <c r="AR20" s="24">
        <v>56.1</v>
      </c>
      <c r="AS20" s="25">
        <v>1.8</v>
      </c>
    </row>
    <row r="21" spans="2:45" ht="13.5" customHeight="1" x14ac:dyDescent="0.15">
      <c r="B21" s="55"/>
      <c r="C21" s="52" t="s">
        <v>118</v>
      </c>
      <c r="D21" s="26">
        <v>138</v>
      </c>
      <c r="E21" s="27">
        <v>9</v>
      </c>
      <c r="F21" s="27">
        <v>16</v>
      </c>
      <c r="G21" s="27">
        <v>40</v>
      </c>
      <c r="H21" s="27">
        <v>25</v>
      </c>
      <c r="I21" s="27">
        <v>47</v>
      </c>
      <c r="J21" s="32">
        <v>1</v>
      </c>
      <c r="K21" s="26">
        <v>138</v>
      </c>
      <c r="L21" s="27">
        <v>3</v>
      </c>
      <c r="M21" s="27">
        <v>5</v>
      </c>
      <c r="N21" s="27">
        <v>22</v>
      </c>
      <c r="O21" s="27">
        <v>29</v>
      </c>
      <c r="P21" s="27">
        <v>77</v>
      </c>
      <c r="Q21" s="32">
        <v>2</v>
      </c>
      <c r="R21" s="26">
        <v>138</v>
      </c>
      <c r="S21" s="27">
        <v>3</v>
      </c>
      <c r="T21" s="27">
        <v>7</v>
      </c>
      <c r="U21" s="27">
        <v>31</v>
      </c>
      <c r="V21" s="27">
        <v>38</v>
      </c>
      <c r="W21" s="27">
        <v>56</v>
      </c>
      <c r="X21" s="32">
        <v>3</v>
      </c>
      <c r="Y21" s="26">
        <v>138</v>
      </c>
      <c r="Z21" s="27">
        <v>2</v>
      </c>
      <c r="AA21" s="27">
        <v>14</v>
      </c>
      <c r="AB21" s="27">
        <v>34</v>
      </c>
      <c r="AC21" s="27">
        <v>34</v>
      </c>
      <c r="AD21" s="27">
        <v>53</v>
      </c>
      <c r="AE21" s="32">
        <v>1</v>
      </c>
      <c r="AF21" s="26">
        <v>138</v>
      </c>
      <c r="AG21" s="27">
        <v>3</v>
      </c>
      <c r="AH21" s="27">
        <v>10</v>
      </c>
      <c r="AI21" s="27">
        <v>53</v>
      </c>
      <c r="AJ21" s="27">
        <v>40</v>
      </c>
      <c r="AK21" s="27">
        <v>31</v>
      </c>
      <c r="AL21" s="32">
        <v>1</v>
      </c>
      <c r="AM21" s="26">
        <v>138</v>
      </c>
      <c r="AN21" s="27">
        <v>3</v>
      </c>
      <c r="AO21" s="27">
        <v>4</v>
      </c>
      <c r="AP21" s="27">
        <v>21</v>
      </c>
      <c r="AQ21" s="27">
        <v>29</v>
      </c>
      <c r="AR21" s="27">
        <v>80</v>
      </c>
      <c r="AS21" s="28">
        <v>1</v>
      </c>
    </row>
    <row r="22" spans="2:45" ht="13.5" customHeight="1" x14ac:dyDescent="0.15">
      <c r="B22" s="55"/>
      <c r="C22" s="53"/>
      <c r="D22" s="23">
        <v>100</v>
      </c>
      <c r="E22" s="24">
        <v>6.5</v>
      </c>
      <c r="F22" s="24">
        <v>11.6</v>
      </c>
      <c r="G22" s="24">
        <v>29</v>
      </c>
      <c r="H22" s="24">
        <v>18.100000000000001</v>
      </c>
      <c r="I22" s="24">
        <v>34.1</v>
      </c>
      <c r="J22" s="31">
        <v>0.7</v>
      </c>
      <c r="K22" s="23">
        <v>100</v>
      </c>
      <c r="L22" s="24">
        <v>2.2000000000000002</v>
      </c>
      <c r="M22" s="24">
        <v>3.6</v>
      </c>
      <c r="N22" s="24">
        <v>15.9</v>
      </c>
      <c r="O22" s="24">
        <v>21</v>
      </c>
      <c r="P22" s="24">
        <v>55.8</v>
      </c>
      <c r="Q22" s="31">
        <v>1.4</v>
      </c>
      <c r="R22" s="23">
        <v>100</v>
      </c>
      <c r="S22" s="24">
        <v>2.2000000000000002</v>
      </c>
      <c r="T22" s="24">
        <v>5.0999999999999996</v>
      </c>
      <c r="U22" s="24">
        <v>22.5</v>
      </c>
      <c r="V22" s="24">
        <v>27.5</v>
      </c>
      <c r="W22" s="24">
        <v>40.6</v>
      </c>
      <c r="X22" s="31">
        <v>2.2000000000000002</v>
      </c>
      <c r="Y22" s="23">
        <v>100</v>
      </c>
      <c r="Z22" s="24">
        <v>1.4</v>
      </c>
      <c r="AA22" s="24">
        <v>10.1</v>
      </c>
      <c r="AB22" s="24">
        <v>24.6</v>
      </c>
      <c r="AC22" s="24">
        <v>24.6</v>
      </c>
      <c r="AD22" s="24">
        <v>38.4</v>
      </c>
      <c r="AE22" s="31">
        <v>0.7</v>
      </c>
      <c r="AF22" s="23">
        <v>100</v>
      </c>
      <c r="AG22" s="24">
        <v>2.2000000000000002</v>
      </c>
      <c r="AH22" s="24">
        <v>7.2</v>
      </c>
      <c r="AI22" s="24">
        <v>38.4</v>
      </c>
      <c r="AJ22" s="24">
        <v>29</v>
      </c>
      <c r="AK22" s="24">
        <v>22.5</v>
      </c>
      <c r="AL22" s="31">
        <v>0.7</v>
      </c>
      <c r="AM22" s="23">
        <v>100</v>
      </c>
      <c r="AN22" s="24">
        <v>2.2000000000000002</v>
      </c>
      <c r="AO22" s="24">
        <v>2.9</v>
      </c>
      <c r="AP22" s="24">
        <v>15.2</v>
      </c>
      <c r="AQ22" s="24">
        <v>21</v>
      </c>
      <c r="AR22" s="24">
        <v>58</v>
      </c>
      <c r="AS22" s="25">
        <v>0.7</v>
      </c>
    </row>
    <row r="23" spans="2:45" ht="13.5" customHeight="1" x14ac:dyDescent="0.15">
      <c r="B23" s="55"/>
      <c r="C23" s="52" t="s">
        <v>119</v>
      </c>
      <c r="D23" s="26">
        <v>148</v>
      </c>
      <c r="E23" s="27">
        <v>11</v>
      </c>
      <c r="F23" s="27">
        <v>8</v>
      </c>
      <c r="G23" s="27">
        <v>47</v>
      </c>
      <c r="H23" s="27">
        <v>33</v>
      </c>
      <c r="I23" s="27">
        <v>46</v>
      </c>
      <c r="J23" s="32">
        <v>3</v>
      </c>
      <c r="K23" s="26">
        <v>148</v>
      </c>
      <c r="L23" s="27">
        <v>1</v>
      </c>
      <c r="M23" s="27">
        <v>6</v>
      </c>
      <c r="N23" s="27">
        <v>12</v>
      </c>
      <c r="O23" s="27">
        <v>39</v>
      </c>
      <c r="P23" s="27">
        <v>88</v>
      </c>
      <c r="Q23" s="32">
        <v>2</v>
      </c>
      <c r="R23" s="26">
        <v>148</v>
      </c>
      <c r="S23" s="27">
        <v>5</v>
      </c>
      <c r="T23" s="27">
        <v>11</v>
      </c>
      <c r="U23" s="27">
        <v>30</v>
      </c>
      <c r="V23" s="27">
        <v>40</v>
      </c>
      <c r="W23" s="27">
        <v>58</v>
      </c>
      <c r="X23" s="32">
        <v>4</v>
      </c>
      <c r="Y23" s="26">
        <v>148</v>
      </c>
      <c r="Z23" s="27">
        <v>6</v>
      </c>
      <c r="AA23" s="27">
        <v>9</v>
      </c>
      <c r="AB23" s="27">
        <v>30</v>
      </c>
      <c r="AC23" s="27">
        <v>37</v>
      </c>
      <c r="AD23" s="27">
        <v>65</v>
      </c>
      <c r="AE23" s="32">
        <v>1</v>
      </c>
      <c r="AF23" s="26">
        <v>148</v>
      </c>
      <c r="AG23" s="27">
        <v>7</v>
      </c>
      <c r="AH23" s="27">
        <v>12</v>
      </c>
      <c r="AI23" s="27">
        <v>40</v>
      </c>
      <c r="AJ23" s="27">
        <v>46</v>
      </c>
      <c r="AK23" s="27">
        <v>41</v>
      </c>
      <c r="AL23" s="32">
        <v>2</v>
      </c>
      <c r="AM23" s="26">
        <v>148</v>
      </c>
      <c r="AN23" s="27">
        <v>5</v>
      </c>
      <c r="AO23" s="27">
        <v>8</v>
      </c>
      <c r="AP23" s="27">
        <v>25</v>
      </c>
      <c r="AQ23" s="27">
        <v>26</v>
      </c>
      <c r="AR23" s="27">
        <v>82</v>
      </c>
      <c r="AS23" s="28">
        <v>2</v>
      </c>
    </row>
    <row r="24" spans="2:45" ht="13.5" customHeight="1" x14ac:dyDescent="0.15">
      <c r="B24" s="55"/>
      <c r="C24" s="53"/>
      <c r="D24" s="23">
        <v>100</v>
      </c>
      <c r="E24" s="24">
        <v>7.4</v>
      </c>
      <c r="F24" s="24">
        <v>5.4</v>
      </c>
      <c r="G24" s="24">
        <v>31.8</v>
      </c>
      <c r="H24" s="24">
        <v>22.3</v>
      </c>
      <c r="I24" s="24">
        <v>31.1</v>
      </c>
      <c r="J24" s="31">
        <v>2</v>
      </c>
      <c r="K24" s="23">
        <v>100</v>
      </c>
      <c r="L24" s="24">
        <v>0.7</v>
      </c>
      <c r="M24" s="24">
        <v>4.0999999999999996</v>
      </c>
      <c r="N24" s="24">
        <v>8.1</v>
      </c>
      <c r="O24" s="24">
        <v>26.4</v>
      </c>
      <c r="P24" s="24">
        <v>59.5</v>
      </c>
      <c r="Q24" s="31">
        <v>1.4</v>
      </c>
      <c r="R24" s="23">
        <v>100</v>
      </c>
      <c r="S24" s="24">
        <v>3.4</v>
      </c>
      <c r="T24" s="24">
        <v>7.4</v>
      </c>
      <c r="U24" s="24">
        <v>20.3</v>
      </c>
      <c r="V24" s="24">
        <v>27</v>
      </c>
      <c r="W24" s="24">
        <v>39.200000000000003</v>
      </c>
      <c r="X24" s="31">
        <v>2.7</v>
      </c>
      <c r="Y24" s="23">
        <v>100</v>
      </c>
      <c r="Z24" s="24">
        <v>4.0999999999999996</v>
      </c>
      <c r="AA24" s="24">
        <v>6.1</v>
      </c>
      <c r="AB24" s="24">
        <v>20.3</v>
      </c>
      <c r="AC24" s="24">
        <v>25</v>
      </c>
      <c r="AD24" s="24">
        <v>43.9</v>
      </c>
      <c r="AE24" s="31">
        <v>0.7</v>
      </c>
      <c r="AF24" s="23">
        <v>100</v>
      </c>
      <c r="AG24" s="24">
        <v>4.7</v>
      </c>
      <c r="AH24" s="24">
        <v>8.1</v>
      </c>
      <c r="AI24" s="24">
        <v>27</v>
      </c>
      <c r="AJ24" s="24">
        <v>31.1</v>
      </c>
      <c r="AK24" s="24">
        <v>27.7</v>
      </c>
      <c r="AL24" s="31">
        <v>1.4</v>
      </c>
      <c r="AM24" s="23">
        <v>100</v>
      </c>
      <c r="AN24" s="24">
        <v>3.4</v>
      </c>
      <c r="AO24" s="24">
        <v>5.4</v>
      </c>
      <c r="AP24" s="24">
        <v>16.899999999999999</v>
      </c>
      <c r="AQ24" s="24">
        <v>17.600000000000001</v>
      </c>
      <c r="AR24" s="24">
        <v>55.4</v>
      </c>
      <c r="AS24" s="25">
        <v>1.4</v>
      </c>
    </row>
    <row r="25" spans="2:45" ht="13.5" customHeight="1" x14ac:dyDescent="0.15">
      <c r="B25" s="55"/>
      <c r="C25" s="52" t="s">
        <v>120</v>
      </c>
      <c r="D25" s="26">
        <v>179</v>
      </c>
      <c r="E25" s="27">
        <v>17</v>
      </c>
      <c r="F25" s="27">
        <v>11</v>
      </c>
      <c r="G25" s="27">
        <v>37</v>
      </c>
      <c r="H25" s="27">
        <v>53</v>
      </c>
      <c r="I25" s="27">
        <v>59</v>
      </c>
      <c r="J25" s="32">
        <v>2</v>
      </c>
      <c r="K25" s="26">
        <v>179</v>
      </c>
      <c r="L25" s="27">
        <v>3</v>
      </c>
      <c r="M25" s="27">
        <v>2</v>
      </c>
      <c r="N25" s="27">
        <v>20</v>
      </c>
      <c r="O25" s="27">
        <v>38</v>
      </c>
      <c r="P25" s="27">
        <v>114</v>
      </c>
      <c r="Q25" s="32">
        <v>2</v>
      </c>
      <c r="R25" s="26">
        <v>179</v>
      </c>
      <c r="S25" s="27">
        <v>4</v>
      </c>
      <c r="T25" s="27">
        <v>4</v>
      </c>
      <c r="U25" s="27">
        <v>29</v>
      </c>
      <c r="V25" s="27">
        <v>62</v>
      </c>
      <c r="W25" s="27">
        <v>76</v>
      </c>
      <c r="X25" s="32">
        <v>4</v>
      </c>
      <c r="Y25" s="26">
        <v>179</v>
      </c>
      <c r="Z25" s="27">
        <v>5</v>
      </c>
      <c r="AA25" s="27">
        <v>5</v>
      </c>
      <c r="AB25" s="27">
        <v>36</v>
      </c>
      <c r="AC25" s="27">
        <v>64</v>
      </c>
      <c r="AD25" s="27">
        <v>67</v>
      </c>
      <c r="AE25" s="32">
        <v>2</v>
      </c>
      <c r="AF25" s="26">
        <v>179</v>
      </c>
      <c r="AG25" s="27">
        <v>11</v>
      </c>
      <c r="AH25" s="27">
        <v>10</v>
      </c>
      <c r="AI25" s="27">
        <v>47</v>
      </c>
      <c r="AJ25" s="27">
        <v>52</v>
      </c>
      <c r="AK25" s="27">
        <v>57</v>
      </c>
      <c r="AL25" s="32">
        <v>2</v>
      </c>
      <c r="AM25" s="26">
        <v>179</v>
      </c>
      <c r="AN25" s="27">
        <v>3</v>
      </c>
      <c r="AO25" s="27">
        <v>9</v>
      </c>
      <c r="AP25" s="27">
        <v>18</v>
      </c>
      <c r="AQ25" s="27">
        <v>40</v>
      </c>
      <c r="AR25" s="27">
        <v>107</v>
      </c>
      <c r="AS25" s="28">
        <v>2</v>
      </c>
    </row>
    <row r="26" spans="2:45" ht="13.5" customHeight="1" x14ac:dyDescent="0.15">
      <c r="B26" s="55"/>
      <c r="C26" s="53"/>
      <c r="D26" s="23">
        <v>100</v>
      </c>
      <c r="E26" s="24">
        <v>9.5</v>
      </c>
      <c r="F26" s="24">
        <v>6.1</v>
      </c>
      <c r="G26" s="24">
        <v>20.7</v>
      </c>
      <c r="H26" s="24">
        <v>29.6</v>
      </c>
      <c r="I26" s="24">
        <v>33</v>
      </c>
      <c r="J26" s="31">
        <v>1.1000000000000001</v>
      </c>
      <c r="K26" s="23">
        <v>100</v>
      </c>
      <c r="L26" s="24">
        <v>1.7</v>
      </c>
      <c r="M26" s="24">
        <v>1.1000000000000001</v>
      </c>
      <c r="N26" s="24">
        <v>11.2</v>
      </c>
      <c r="O26" s="24">
        <v>21.2</v>
      </c>
      <c r="P26" s="24">
        <v>63.7</v>
      </c>
      <c r="Q26" s="31">
        <v>1.1000000000000001</v>
      </c>
      <c r="R26" s="23">
        <v>100</v>
      </c>
      <c r="S26" s="24">
        <v>2.2000000000000002</v>
      </c>
      <c r="T26" s="24">
        <v>2.2000000000000002</v>
      </c>
      <c r="U26" s="24">
        <v>16.2</v>
      </c>
      <c r="V26" s="24">
        <v>34.6</v>
      </c>
      <c r="W26" s="24">
        <v>42.5</v>
      </c>
      <c r="X26" s="31">
        <v>2.2000000000000002</v>
      </c>
      <c r="Y26" s="23">
        <v>100</v>
      </c>
      <c r="Z26" s="24">
        <v>2.8</v>
      </c>
      <c r="AA26" s="24">
        <v>2.8</v>
      </c>
      <c r="AB26" s="24">
        <v>20.100000000000001</v>
      </c>
      <c r="AC26" s="24">
        <v>35.799999999999997</v>
      </c>
      <c r="AD26" s="24">
        <v>37.4</v>
      </c>
      <c r="AE26" s="31">
        <v>1.1000000000000001</v>
      </c>
      <c r="AF26" s="23">
        <v>100</v>
      </c>
      <c r="AG26" s="24">
        <v>6.1</v>
      </c>
      <c r="AH26" s="24">
        <v>5.6</v>
      </c>
      <c r="AI26" s="24">
        <v>26.3</v>
      </c>
      <c r="AJ26" s="24">
        <v>29.1</v>
      </c>
      <c r="AK26" s="24">
        <v>31.8</v>
      </c>
      <c r="AL26" s="31">
        <v>1.1000000000000001</v>
      </c>
      <c r="AM26" s="23">
        <v>100</v>
      </c>
      <c r="AN26" s="24">
        <v>1.7</v>
      </c>
      <c r="AO26" s="24">
        <v>5</v>
      </c>
      <c r="AP26" s="24">
        <v>10.1</v>
      </c>
      <c r="AQ26" s="24">
        <v>22.3</v>
      </c>
      <c r="AR26" s="24">
        <v>59.8</v>
      </c>
      <c r="AS26" s="25">
        <v>1.1000000000000001</v>
      </c>
    </row>
    <row r="27" spans="2:45" ht="13.5" customHeight="1" x14ac:dyDescent="0.15">
      <c r="B27" s="55"/>
      <c r="C27" s="52" t="s">
        <v>121</v>
      </c>
      <c r="D27" s="26">
        <v>330</v>
      </c>
      <c r="E27" s="27">
        <v>14</v>
      </c>
      <c r="F27" s="27">
        <v>25</v>
      </c>
      <c r="G27" s="27">
        <v>82</v>
      </c>
      <c r="H27" s="27">
        <v>91</v>
      </c>
      <c r="I27" s="27">
        <v>116</v>
      </c>
      <c r="J27" s="32">
        <v>2</v>
      </c>
      <c r="K27" s="26">
        <v>330</v>
      </c>
      <c r="L27" s="27">
        <v>2</v>
      </c>
      <c r="M27" s="27">
        <v>6</v>
      </c>
      <c r="N27" s="27">
        <v>43</v>
      </c>
      <c r="O27" s="27">
        <v>59</v>
      </c>
      <c r="P27" s="27">
        <v>217</v>
      </c>
      <c r="Q27" s="32">
        <v>3</v>
      </c>
      <c r="R27" s="26">
        <v>330</v>
      </c>
      <c r="S27" s="27">
        <v>6</v>
      </c>
      <c r="T27" s="27">
        <v>12</v>
      </c>
      <c r="U27" s="27">
        <v>63</v>
      </c>
      <c r="V27" s="27">
        <v>93</v>
      </c>
      <c r="W27" s="27">
        <v>153</v>
      </c>
      <c r="X27" s="32">
        <v>3</v>
      </c>
      <c r="Y27" s="26">
        <v>330</v>
      </c>
      <c r="Z27" s="27">
        <v>5</v>
      </c>
      <c r="AA27" s="27">
        <v>20</v>
      </c>
      <c r="AB27" s="27">
        <v>79</v>
      </c>
      <c r="AC27" s="27">
        <v>85</v>
      </c>
      <c r="AD27" s="27">
        <v>137</v>
      </c>
      <c r="AE27" s="32">
        <v>4</v>
      </c>
      <c r="AF27" s="26">
        <v>330</v>
      </c>
      <c r="AG27" s="27">
        <v>15</v>
      </c>
      <c r="AH27" s="27">
        <v>19</v>
      </c>
      <c r="AI27" s="27">
        <v>93</v>
      </c>
      <c r="AJ27" s="27">
        <v>110</v>
      </c>
      <c r="AK27" s="27">
        <v>91</v>
      </c>
      <c r="AL27" s="32">
        <v>2</v>
      </c>
      <c r="AM27" s="26">
        <v>330</v>
      </c>
      <c r="AN27" s="27">
        <v>10</v>
      </c>
      <c r="AO27" s="27">
        <v>11</v>
      </c>
      <c r="AP27" s="27">
        <v>45</v>
      </c>
      <c r="AQ27" s="27">
        <v>72</v>
      </c>
      <c r="AR27" s="27">
        <v>189</v>
      </c>
      <c r="AS27" s="28">
        <v>3</v>
      </c>
    </row>
    <row r="28" spans="2:45" ht="13.5" customHeight="1" x14ac:dyDescent="0.15">
      <c r="B28" s="55"/>
      <c r="C28" s="53"/>
      <c r="D28" s="23">
        <v>100</v>
      </c>
      <c r="E28" s="24">
        <v>4.2</v>
      </c>
      <c r="F28" s="24">
        <v>7.6</v>
      </c>
      <c r="G28" s="24">
        <v>24.8</v>
      </c>
      <c r="H28" s="24">
        <v>27.6</v>
      </c>
      <c r="I28" s="24">
        <v>35.200000000000003</v>
      </c>
      <c r="J28" s="31">
        <v>0.6</v>
      </c>
      <c r="K28" s="23">
        <v>100</v>
      </c>
      <c r="L28" s="24">
        <v>0.6</v>
      </c>
      <c r="M28" s="24">
        <v>1.8</v>
      </c>
      <c r="N28" s="24">
        <v>13</v>
      </c>
      <c r="O28" s="24">
        <v>17.899999999999999</v>
      </c>
      <c r="P28" s="24">
        <v>65.8</v>
      </c>
      <c r="Q28" s="31">
        <v>0.9</v>
      </c>
      <c r="R28" s="23">
        <v>100</v>
      </c>
      <c r="S28" s="24">
        <v>1.8</v>
      </c>
      <c r="T28" s="24">
        <v>3.6</v>
      </c>
      <c r="U28" s="24">
        <v>19.100000000000001</v>
      </c>
      <c r="V28" s="24">
        <v>28.2</v>
      </c>
      <c r="W28" s="24">
        <v>46.4</v>
      </c>
      <c r="X28" s="31">
        <v>0.9</v>
      </c>
      <c r="Y28" s="23">
        <v>100</v>
      </c>
      <c r="Z28" s="24">
        <v>1.5</v>
      </c>
      <c r="AA28" s="24">
        <v>6.1</v>
      </c>
      <c r="AB28" s="24">
        <v>23.9</v>
      </c>
      <c r="AC28" s="24">
        <v>25.8</v>
      </c>
      <c r="AD28" s="24">
        <v>41.5</v>
      </c>
      <c r="AE28" s="31">
        <v>1.2</v>
      </c>
      <c r="AF28" s="23">
        <v>100</v>
      </c>
      <c r="AG28" s="24">
        <v>4.5</v>
      </c>
      <c r="AH28" s="24">
        <v>5.8</v>
      </c>
      <c r="AI28" s="24">
        <v>28.2</v>
      </c>
      <c r="AJ28" s="24">
        <v>33.299999999999997</v>
      </c>
      <c r="AK28" s="24">
        <v>27.6</v>
      </c>
      <c r="AL28" s="31">
        <v>0.6</v>
      </c>
      <c r="AM28" s="23">
        <v>100</v>
      </c>
      <c r="AN28" s="24">
        <v>3</v>
      </c>
      <c r="AO28" s="24">
        <v>3.3</v>
      </c>
      <c r="AP28" s="24">
        <v>13.6</v>
      </c>
      <c r="AQ28" s="24">
        <v>21.8</v>
      </c>
      <c r="AR28" s="24">
        <v>57.3</v>
      </c>
      <c r="AS28" s="25">
        <v>0.9</v>
      </c>
    </row>
    <row r="29" spans="2:45" ht="13.5" customHeight="1" x14ac:dyDescent="0.15">
      <c r="B29" s="55"/>
      <c r="C29" s="52" t="s">
        <v>122</v>
      </c>
      <c r="D29" s="26">
        <v>286</v>
      </c>
      <c r="E29" s="27">
        <v>13</v>
      </c>
      <c r="F29" s="27">
        <v>21</v>
      </c>
      <c r="G29" s="27">
        <v>70</v>
      </c>
      <c r="H29" s="27">
        <v>73</v>
      </c>
      <c r="I29" s="27">
        <v>107</v>
      </c>
      <c r="J29" s="32">
        <v>2</v>
      </c>
      <c r="K29" s="26">
        <v>286</v>
      </c>
      <c r="L29" s="27">
        <v>1</v>
      </c>
      <c r="M29" s="27">
        <v>5</v>
      </c>
      <c r="N29" s="27">
        <v>24</v>
      </c>
      <c r="O29" s="27">
        <v>55</v>
      </c>
      <c r="P29" s="27">
        <v>199</v>
      </c>
      <c r="Q29" s="32">
        <v>2</v>
      </c>
      <c r="R29" s="26">
        <v>286</v>
      </c>
      <c r="S29" s="27">
        <v>3</v>
      </c>
      <c r="T29" s="27">
        <v>9</v>
      </c>
      <c r="U29" s="27">
        <v>58</v>
      </c>
      <c r="V29" s="27">
        <v>71</v>
      </c>
      <c r="W29" s="27">
        <v>141</v>
      </c>
      <c r="X29" s="32">
        <v>4</v>
      </c>
      <c r="Y29" s="26">
        <v>286</v>
      </c>
      <c r="Z29" s="27">
        <v>7</v>
      </c>
      <c r="AA29" s="27">
        <v>11</v>
      </c>
      <c r="AB29" s="27">
        <v>51</v>
      </c>
      <c r="AC29" s="27">
        <v>83</v>
      </c>
      <c r="AD29" s="27">
        <v>132</v>
      </c>
      <c r="AE29" s="32">
        <v>2</v>
      </c>
      <c r="AF29" s="26">
        <v>286</v>
      </c>
      <c r="AG29" s="27">
        <v>7</v>
      </c>
      <c r="AH29" s="27">
        <v>10</v>
      </c>
      <c r="AI29" s="27">
        <v>74</v>
      </c>
      <c r="AJ29" s="27">
        <v>101</v>
      </c>
      <c r="AK29" s="27">
        <v>92</v>
      </c>
      <c r="AL29" s="32">
        <v>2</v>
      </c>
      <c r="AM29" s="26">
        <v>286</v>
      </c>
      <c r="AN29" s="27">
        <v>7</v>
      </c>
      <c r="AO29" s="27">
        <v>5</v>
      </c>
      <c r="AP29" s="27">
        <v>29</v>
      </c>
      <c r="AQ29" s="27">
        <v>57</v>
      </c>
      <c r="AR29" s="27">
        <v>186</v>
      </c>
      <c r="AS29" s="28">
        <v>2</v>
      </c>
    </row>
    <row r="30" spans="2:45" ht="13.5" customHeight="1" x14ac:dyDescent="0.15">
      <c r="B30" s="55"/>
      <c r="C30" s="53"/>
      <c r="D30" s="23">
        <v>100</v>
      </c>
      <c r="E30" s="24">
        <v>4.5</v>
      </c>
      <c r="F30" s="24">
        <v>7.3</v>
      </c>
      <c r="G30" s="24">
        <v>24.5</v>
      </c>
      <c r="H30" s="24">
        <v>25.5</v>
      </c>
      <c r="I30" s="24">
        <v>37.4</v>
      </c>
      <c r="J30" s="31">
        <v>0.7</v>
      </c>
      <c r="K30" s="23">
        <v>100</v>
      </c>
      <c r="L30" s="24">
        <v>0.3</v>
      </c>
      <c r="M30" s="24">
        <v>1.7</v>
      </c>
      <c r="N30" s="24">
        <v>8.4</v>
      </c>
      <c r="O30" s="24">
        <v>19.2</v>
      </c>
      <c r="P30" s="24">
        <v>69.599999999999994</v>
      </c>
      <c r="Q30" s="31">
        <v>0.7</v>
      </c>
      <c r="R30" s="23">
        <v>100</v>
      </c>
      <c r="S30" s="24">
        <v>1</v>
      </c>
      <c r="T30" s="24">
        <v>3.1</v>
      </c>
      <c r="U30" s="24">
        <v>20.3</v>
      </c>
      <c r="V30" s="24">
        <v>24.8</v>
      </c>
      <c r="W30" s="24">
        <v>49.3</v>
      </c>
      <c r="X30" s="31">
        <v>1.4</v>
      </c>
      <c r="Y30" s="23">
        <v>100</v>
      </c>
      <c r="Z30" s="24">
        <v>2.4</v>
      </c>
      <c r="AA30" s="24">
        <v>3.8</v>
      </c>
      <c r="AB30" s="24">
        <v>17.8</v>
      </c>
      <c r="AC30" s="24">
        <v>29</v>
      </c>
      <c r="AD30" s="24">
        <v>46.2</v>
      </c>
      <c r="AE30" s="31">
        <v>0.7</v>
      </c>
      <c r="AF30" s="23">
        <v>100</v>
      </c>
      <c r="AG30" s="24">
        <v>2.4</v>
      </c>
      <c r="AH30" s="24">
        <v>3.5</v>
      </c>
      <c r="AI30" s="24">
        <v>25.9</v>
      </c>
      <c r="AJ30" s="24">
        <v>35.299999999999997</v>
      </c>
      <c r="AK30" s="24">
        <v>32.200000000000003</v>
      </c>
      <c r="AL30" s="31">
        <v>0.7</v>
      </c>
      <c r="AM30" s="23">
        <v>100</v>
      </c>
      <c r="AN30" s="24">
        <v>2.4</v>
      </c>
      <c r="AO30" s="24">
        <v>1.7</v>
      </c>
      <c r="AP30" s="24">
        <v>10.1</v>
      </c>
      <c r="AQ30" s="24">
        <v>19.899999999999999</v>
      </c>
      <c r="AR30" s="24">
        <v>65</v>
      </c>
      <c r="AS30" s="25">
        <v>0.7</v>
      </c>
    </row>
    <row r="31" spans="2:45" ht="13.5" customHeight="1" x14ac:dyDescent="0.15">
      <c r="B31" s="55"/>
      <c r="C31" s="52" t="s">
        <v>123</v>
      </c>
      <c r="D31" s="26">
        <v>303</v>
      </c>
      <c r="E31" s="27">
        <v>13</v>
      </c>
      <c r="F31" s="27">
        <v>10</v>
      </c>
      <c r="G31" s="27">
        <v>64</v>
      </c>
      <c r="H31" s="27">
        <v>77</v>
      </c>
      <c r="I31" s="27">
        <v>138</v>
      </c>
      <c r="J31" s="32">
        <v>1</v>
      </c>
      <c r="K31" s="26">
        <v>303</v>
      </c>
      <c r="L31" s="27">
        <v>1</v>
      </c>
      <c r="M31" s="27">
        <v>7</v>
      </c>
      <c r="N31" s="27">
        <v>20</v>
      </c>
      <c r="O31" s="27">
        <v>35</v>
      </c>
      <c r="P31" s="27">
        <v>239</v>
      </c>
      <c r="Q31" s="32">
        <v>1</v>
      </c>
      <c r="R31" s="26">
        <v>303</v>
      </c>
      <c r="S31" s="27">
        <v>2</v>
      </c>
      <c r="T31" s="27">
        <v>9</v>
      </c>
      <c r="U31" s="27">
        <v>32</v>
      </c>
      <c r="V31" s="27">
        <v>84</v>
      </c>
      <c r="W31" s="27">
        <v>175</v>
      </c>
      <c r="X31" s="32">
        <v>1</v>
      </c>
      <c r="Y31" s="26">
        <v>303</v>
      </c>
      <c r="Z31" s="27">
        <v>4</v>
      </c>
      <c r="AA31" s="27">
        <v>18</v>
      </c>
      <c r="AB31" s="27">
        <v>38</v>
      </c>
      <c r="AC31" s="27">
        <v>74</v>
      </c>
      <c r="AD31" s="27">
        <v>168</v>
      </c>
      <c r="AE31" s="32">
        <v>1</v>
      </c>
      <c r="AF31" s="26">
        <v>303</v>
      </c>
      <c r="AG31" s="27">
        <v>9</v>
      </c>
      <c r="AH31" s="27">
        <v>15</v>
      </c>
      <c r="AI31" s="27">
        <v>63</v>
      </c>
      <c r="AJ31" s="27">
        <v>100</v>
      </c>
      <c r="AK31" s="27">
        <v>115</v>
      </c>
      <c r="AL31" s="32">
        <v>1</v>
      </c>
      <c r="AM31" s="26">
        <v>303</v>
      </c>
      <c r="AN31" s="27">
        <v>6</v>
      </c>
      <c r="AO31" s="27">
        <v>7</v>
      </c>
      <c r="AP31" s="27">
        <v>29</v>
      </c>
      <c r="AQ31" s="27">
        <v>41</v>
      </c>
      <c r="AR31" s="27">
        <v>219</v>
      </c>
      <c r="AS31" s="28">
        <v>1</v>
      </c>
    </row>
    <row r="32" spans="2:45" ht="13.5" customHeight="1" x14ac:dyDescent="0.15">
      <c r="B32" s="55"/>
      <c r="C32" s="53"/>
      <c r="D32" s="23">
        <v>100</v>
      </c>
      <c r="E32" s="24">
        <v>4.3</v>
      </c>
      <c r="F32" s="24">
        <v>3.3</v>
      </c>
      <c r="G32" s="24">
        <v>21.1</v>
      </c>
      <c r="H32" s="24">
        <v>25.4</v>
      </c>
      <c r="I32" s="24">
        <v>45.5</v>
      </c>
      <c r="J32" s="31">
        <v>0.3</v>
      </c>
      <c r="K32" s="23">
        <v>100</v>
      </c>
      <c r="L32" s="24">
        <v>0.3</v>
      </c>
      <c r="M32" s="24">
        <v>2.2999999999999998</v>
      </c>
      <c r="N32" s="24">
        <v>6.6</v>
      </c>
      <c r="O32" s="24">
        <v>11.6</v>
      </c>
      <c r="P32" s="24">
        <v>78.900000000000006</v>
      </c>
      <c r="Q32" s="31">
        <v>0.3</v>
      </c>
      <c r="R32" s="23">
        <v>100</v>
      </c>
      <c r="S32" s="24">
        <v>0.7</v>
      </c>
      <c r="T32" s="24">
        <v>3</v>
      </c>
      <c r="U32" s="24">
        <v>10.6</v>
      </c>
      <c r="V32" s="24">
        <v>27.7</v>
      </c>
      <c r="W32" s="24">
        <v>57.8</v>
      </c>
      <c r="X32" s="31">
        <v>0.3</v>
      </c>
      <c r="Y32" s="23">
        <v>100</v>
      </c>
      <c r="Z32" s="24">
        <v>1.3</v>
      </c>
      <c r="AA32" s="24">
        <v>5.9</v>
      </c>
      <c r="AB32" s="24">
        <v>12.5</v>
      </c>
      <c r="AC32" s="24">
        <v>24.4</v>
      </c>
      <c r="AD32" s="24">
        <v>55.4</v>
      </c>
      <c r="AE32" s="31">
        <v>0.3</v>
      </c>
      <c r="AF32" s="23">
        <v>100</v>
      </c>
      <c r="AG32" s="24">
        <v>3</v>
      </c>
      <c r="AH32" s="24">
        <v>5</v>
      </c>
      <c r="AI32" s="24">
        <v>20.8</v>
      </c>
      <c r="AJ32" s="24">
        <v>33</v>
      </c>
      <c r="AK32" s="24">
        <v>38</v>
      </c>
      <c r="AL32" s="31">
        <v>0.3</v>
      </c>
      <c r="AM32" s="23">
        <v>100</v>
      </c>
      <c r="AN32" s="24">
        <v>2</v>
      </c>
      <c r="AO32" s="24">
        <v>2.2999999999999998</v>
      </c>
      <c r="AP32" s="24">
        <v>9.6</v>
      </c>
      <c r="AQ32" s="24">
        <v>13.5</v>
      </c>
      <c r="AR32" s="24">
        <v>72.3</v>
      </c>
      <c r="AS32" s="25">
        <v>0.3</v>
      </c>
    </row>
    <row r="33" spans="2:45" ht="13.5" customHeight="1" x14ac:dyDescent="0.15">
      <c r="B33" s="55"/>
      <c r="C33" s="52" t="s">
        <v>124</v>
      </c>
      <c r="D33" s="26">
        <v>194</v>
      </c>
      <c r="E33" s="27">
        <v>7</v>
      </c>
      <c r="F33" s="27">
        <v>12</v>
      </c>
      <c r="G33" s="27">
        <v>43</v>
      </c>
      <c r="H33" s="27">
        <v>48</v>
      </c>
      <c r="I33" s="27">
        <v>81</v>
      </c>
      <c r="J33" s="32">
        <v>3</v>
      </c>
      <c r="K33" s="26">
        <v>194</v>
      </c>
      <c r="L33" s="27">
        <v>1</v>
      </c>
      <c r="M33" s="27">
        <v>3</v>
      </c>
      <c r="N33" s="27">
        <v>16</v>
      </c>
      <c r="O33" s="27">
        <v>26</v>
      </c>
      <c r="P33" s="27">
        <v>146</v>
      </c>
      <c r="Q33" s="32">
        <v>2</v>
      </c>
      <c r="R33" s="26">
        <v>194</v>
      </c>
      <c r="S33" s="27">
        <v>2</v>
      </c>
      <c r="T33" s="27">
        <v>8</v>
      </c>
      <c r="U33" s="27">
        <v>24</v>
      </c>
      <c r="V33" s="27">
        <v>44</v>
      </c>
      <c r="W33" s="27">
        <v>114</v>
      </c>
      <c r="X33" s="32">
        <v>2</v>
      </c>
      <c r="Y33" s="26">
        <v>194</v>
      </c>
      <c r="Z33" s="27">
        <v>3</v>
      </c>
      <c r="AA33" s="27">
        <v>8</v>
      </c>
      <c r="AB33" s="27">
        <v>32</v>
      </c>
      <c r="AC33" s="27">
        <v>49</v>
      </c>
      <c r="AD33" s="27">
        <v>100</v>
      </c>
      <c r="AE33" s="32">
        <v>2</v>
      </c>
      <c r="AF33" s="26">
        <v>194</v>
      </c>
      <c r="AG33" s="27">
        <v>5</v>
      </c>
      <c r="AH33" s="27">
        <v>13</v>
      </c>
      <c r="AI33" s="27">
        <v>37</v>
      </c>
      <c r="AJ33" s="27">
        <v>58</v>
      </c>
      <c r="AK33" s="27">
        <v>79</v>
      </c>
      <c r="AL33" s="32">
        <v>2</v>
      </c>
      <c r="AM33" s="26">
        <v>194</v>
      </c>
      <c r="AN33" s="27">
        <v>3</v>
      </c>
      <c r="AO33" s="27">
        <v>4</v>
      </c>
      <c r="AP33" s="27">
        <v>14</v>
      </c>
      <c r="AQ33" s="27">
        <v>32</v>
      </c>
      <c r="AR33" s="27">
        <v>138</v>
      </c>
      <c r="AS33" s="28">
        <v>3</v>
      </c>
    </row>
    <row r="34" spans="2:45" ht="13.5" customHeight="1" x14ac:dyDescent="0.15">
      <c r="B34" s="55"/>
      <c r="C34" s="53"/>
      <c r="D34" s="23">
        <v>100</v>
      </c>
      <c r="E34" s="24">
        <v>3.6</v>
      </c>
      <c r="F34" s="24">
        <v>6.2</v>
      </c>
      <c r="G34" s="24">
        <v>22.2</v>
      </c>
      <c r="H34" s="24">
        <v>24.7</v>
      </c>
      <c r="I34" s="24">
        <v>41.8</v>
      </c>
      <c r="J34" s="31">
        <v>1.5</v>
      </c>
      <c r="K34" s="23">
        <v>100</v>
      </c>
      <c r="L34" s="24">
        <v>0.5</v>
      </c>
      <c r="M34" s="24">
        <v>1.5</v>
      </c>
      <c r="N34" s="24">
        <v>8.1999999999999993</v>
      </c>
      <c r="O34" s="24">
        <v>13.4</v>
      </c>
      <c r="P34" s="24">
        <v>75.3</v>
      </c>
      <c r="Q34" s="31">
        <v>1</v>
      </c>
      <c r="R34" s="23">
        <v>100</v>
      </c>
      <c r="S34" s="24">
        <v>1</v>
      </c>
      <c r="T34" s="24">
        <v>4.0999999999999996</v>
      </c>
      <c r="U34" s="24">
        <v>12.4</v>
      </c>
      <c r="V34" s="24">
        <v>22.7</v>
      </c>
      <c r="W34" s="24">
        <v>58.8</v>
      </c>
      <c r="X34" s="31">
        <v>1</v>
      </c>
      <c r="Y34" s="23">
        <v>100</v>
      </c>
      <c r="Z34" s="24">
        <v>1.5</v>
      </c>
      <c r="AA34" s="24">
        <v>4.0999999999999996</v>
      </c>
      <c r="AB34" s="24">
        <v>16.5</v>
      </c>
      <c r="AC34" s="24">
        <v>25.3</v>
      </c>
      <c r="AD34" s="24">
        <v>51.5</v>
      </c>
      <c r="AE34" s="31">
        <v>1</v>
      </c>
      <c r="AF34" s="23">
        <v>100</v>
      </c>
      <c r="AG34" s="24">
        <v>2.6</v>
      </c>
      <c r="AH34" s="24">
        <v>6.7</v>
      </c>
      <c r="AI34" s="24">
        <v>19.100000000000001</v>
      </c>
      <c r="AJ34" s="24">
        <v>29.9</v>
      </c>
      <c r="AK34" s="24">
        <v>40.700000000000003</v>
      </c>
      <c r="AL34" s="31">
        <v>1</v>
      </c>
      <c r="AM34" s="23">
        <v>100</v>
      </c>
      <c r="AN34" s="24">
        <v>1.5</v>
      </c>
      <c r="AO34" s="24">
        <v>2.1</v>
      </c>
      <c r="AP34" s="24">
        <v>7.2</v>
      </c>
      <c r="AQ34" s="24">
        <v>16.5</v>
      </c>
      <c r="AR34" s="24">
        <v>71.099999999999994</v>
      </c>
      <c r="AS34" s="25">
        <v>1.5</v>
      </c>
    </row>
    <row r="35" spans="2:45" ht="13.5" customHeight="1" x14ac:dyDescent="0.15">
      <c r="B35" s="55"/>
      <c r="C35" s="52" t="s">
        <v>125</v>
      </c>
      <c r="D35" s="26">
        <v>208</v>
      </c>
      <c r="E35" s="27">
        <v>5</v>
      </c>
      <c r="F35" s="27">
        <v>11</v>
      </c>
      <c r="G35" s="27">
        <v>45</v>
      </c>
      <c r="H35" s="27">
        <v>52</v>
      </c>
      <c r="I35" s="27">
        <v>95</v>
      </c>
      <c r="J35" s="32" t="s">
        <v>132</v>
      </c>
      <c r="K35" s="26">
        <v>208</v>
      </c>
      <c r="L35" s="27" t="s">
        <v>132</v>
      </c>
      <c r="M35" s="27">
        <v>1</v>
      </c>
      <c r="N35" s="27">
        <v>14</v>
      </c>
      <c r="O35" s="27">
        <v>29</v>
      </c>
      <c r="P35" s="27">
        <v>164</v>
      </c>
      <c r="Q35" s="32" t="s">
        <v>132</v>
      </c>
      <c r="R35" s="26">
        <v>208</v>
      </c>
      <c r="S35" s="27">
        <v>1</v>
      </c>
      <c r="T35" s="27">
        <v>4</v>
      </c>
      <c r="U35" s="27">
        <v>36</v>
      </c>
      <c r="V35" s="27">
        <v>50</v>
      </c>
      <c r="W35" s="27">
        <v>117</v>
      </c>
      <c r="X35" s="32" t="s">
        <v>132</v>
      </c>
      <c r="Y35" s="26">
        <v>208</v>
      </c>
      <c r="Z35" s="27">
        <v>1</v>
      </c>
      <c r="AA35" s="27">
        <v>11</v>
      </c>
      <c r="AB35" s="27">
        <v>29</v>
      </c>
      <c r="AC35" s="27">
        <v>57</v>
      </c>
      <c r="AD35" s="27">
        <v>110</v>
      </c>
      <c r="AE35" s="32" t="s">
        <v>132</v>
      </c>
      <c r="AF35" s="26">
        <v>208</v>
      </c>
      <c r="AG35" s="27">
        <v>5</v>
      </c>
      <c r="AH35" s="27">
        <v>12</v>
      </c>
      <c r="AI35" s="27">
        <v>38</v>
      </c>
      <c r="AJ35" s="27">
        <v>66</v>
      </c>
      <c r="AK35" s="27">
        <v>87</v>
      </c>
      <c r="AL35" s="32" t="s">
        <v>132</v>
      </c>
      <c r="AM35" s="26">
        <v>208</v>
      </c>
      <c r="AN35" s="27">
        <v>2</v>
      </c>
      <c r="AO35" s="27">
        <v>6</v>
      </c>
      <c r="AP35" s="27">
        <v>22</v>
      </c>
      <c r="AQ35" s="27">
        <v>32</v>
      </c>
      <c r="AR35" s="27">
        <v>146</v>
      </c>
      <c r="AS35" s="28" t="s">
        <v>132</v>
      </c>
    </row>
    <row r="36" spans="2:45" ht="13.5" customHeight="1" x14ac:dyDescent="0.15">
      <c r="B36" s="55"/>
      <c r="C36" s="53"/>
      <c r="D36" s="23">
        <v>100</v>
      </c>
      <c r="E36" s="24">
        <v>2.4</v>
      </c>
      <c r="F36" s="24">
        <v>5.3</v>
      </c>
      <c r="G36" s="24">
        <v>21.6</v>
      </c>
      <c r="H36" s="24">
        <v>25</v>
      </c>
      <c r="I36" s="24">
        <v>45.7</v>
      </c>
      <c r="J36" s="31" t="s">
        <v>132</v>
      </c>
      <c r="K36" s="23">
        <v>100</v>
      </c>
      <c r="L36" s="24" t="s">
        <v>132</v>
      </c>
      <c r="M36" s="24">
        <v>0.5</v>
      </c>
      <c r="N36" s="24">
        <v>6.7</v>
      </c>
      <c r="O36" s="24">
        <v>13.9</v>
      </c>
      <c r="P36" s="24">
        <v>78.8</v>
      </c>
      <c r="Q36" s="31" t="s">
        <v>132</v>
      </c>
      <c r="R36" s="23">
        <v>100</v>
      </c>
      <c r="S36" s="24">
        <v>0.5</v>
      </c>
      <c r="T36" s="24">
        <v>1.9</v>
      </c>
      <c r="U36" s="24">
        <v>17.3</v>
      </c>
      <c r="V36" s="24">
        <v>24</v>
      </c>
      <c r="W36" s="24">
        <v>56.3</v>
      </c>
      <c r="X36" s="31" t="s">
        <v>132</v>
      </c>
      <c r="Y36" s="23">
        <v>100</v>
      </c>
      <c r="Z36" s="24">
        <v>0.5</v>
      </c>
      <c r="AA36" s="24">
        <v>5.3</v>
      </c>
      <c r="AB36" s="24">
        <v>13.9</v>
      </c>
      <c r="AC36" s="24">
        <v>27.4</v>
      </c>
      <c r="AD36" s="24">
        <v>52.9</v>
      </c>
      <c r="AE36" s="31" t="s">
        <v>132</v>
      </c>
      <c r="AF36" s="23">
        <v>100</v>
      </c>
      <c r="AG36" s="24">
        <v>2.4</v>
      </c>
      <c r="AH36" s="24">
        <v>5.8</v>
      </c>
      <c r="AI36" s="24">
        <v>18.3</v>
      </c>
      <c r="AJ36" s="24">
        <v>31.7</v>
      </c>
      <c r="AK36" s="24">
        <v>41.8</v>
      </c>
      <c r="AL36" s="31" t="s">
        <v>132</v>
      </c>
      <c r="AM36" s="23">
        <v>100</v>
      </c>
      <c r="AN36" s="24">
        <v>1</v>
      </c>
      <c r="AO36" s="24">
        <v>2.9</v>
      </c>
      <c r="AP36" s="24">
        <v>10.6</v>
      </c>
      <c r="AQ36" s="24">
        <v>15.4</v>
      </c>
      <c r="AR36" s="24">
        <v>70.2</v>
      </c>
      <c r="AS36" s="25" t="s">
        <v>132</v>
      </c>
    </row>
    <row r="37" spans="2:45" ht="13.5" customHeight="1" x14ac:dyDescent="0.15">
      <c r="B37" s="55"/>
      <c r="C37" s="52" t="s">
        <v>126</v>
      </c>
      <c r="D37" s="26">
        <v>415</v>
      </c>
      <c r="E37" s="27">
        <v>9</v>
      </c>
      <c r="F37" s="27">
        <v>18</v>
      </c>
      <c r="G37" s="27">
        <v>79</v>
      </c>
      <c r="H37" s="27">
        <v>97</v>
      </c>
      <c r="I37" s="27">
        <v>212</v>
      </c>
      <c r="J37" s="32" t="s">
        <v>132</v>
      </c>
      <c r="K37" s="26">
        <v>415</v>
      </c>
      <c r="L37" s="27">
        <v>2</v>
      </c>
      <c r="M37" s="27">
        <v>6</v>
      </c>
      <c r="N37" s="27">
        <v>27</v>
      </c>
      <c r="O37" s="27">
        <v>46</v>
      </c>
      <c r="P37" s="27">
        <v>334</v>
      </c>
      <c r="Q37" s="32" t="s">
        <v>147</v>
      </c>
      <c r="R37" s="26">
        <v>415</v>
      </c>
      <c r="S37" s="27">
        <v>1</v>
      </c>
      <c r="T37" s="27">
        <v>11</v>
      </c>
      <c r="U37" s="27">
        <v>52</v>
      </c>
      <c r="V37" s="27">
        <v>112</v>
      </c>
      <c r="W37" s="27">
        <v>237</v>
      </c>
      <c r="X37" s="32">
        <v>2</v>
      </c>
      <c r="Y37" s="26">
        <v>415</v>
      </c>
      <c r="Z37" s="27">
        <v>1</v>
      </c>
      <c r="AA37" s="27">
        <v>9</v>
      </c>
      <c r="AB37" s="27">
        <v>67</v>
      </c>
      <c r="AC37" s="27">
        <v>109</v>
      </c>
      <c r="AD37" s="27">
        <v>228</v>
      </c>
      <c r="AE37" s="32">
        <v>1</v>
      </c>
      <c r="AF37" s="26">
        <v>415</v>
      </c>
      <c r="AG37" s="27">
        <v>7</v>
      </c>
      <c r="AH37" s="27">
        <v>20</v>
      </c>
      <c r="AI37" s="27">
        <v>69</v>
      </c>
      <c r="AJ37" s="27">
        <v>141</v>
      </c>
      <c r="AK37" s="27">
        <v>178</v>
      </c>
      <c r="AL37" s="32" t="s">
        <v>132</v>
      </c>
      <c r="AM37" s="26">
        <v>415</v>
      </c>
      <c r="AN37" s="27">
        <v>3</v>
      </c>
      <c r="AO37" s="27">
        <v>6</v>
      </c>
      <c r="AP37" s="27">
        <v>31</v>
      </c>
      <c r="AQ37" s="27">
        <v>75</v>
      </c>
      <c r="AR37" s="27">
        <v>300</v>
      </c>
      <c r="AS37" s="28" t="s">
        <v>132</v>
      </c>
    </row>
    <row r="38" spans="2:45" ht="13.5" customHeight="1" x14ac:dyDescent="0.15">
      <c r="B38" s="55"/>
      <c r="C38" s="53"/>
      <c r="D38" s="23">
        <v>100</v>
      </c>
      <c r="E38" s="24">
        <v>2.2000000000000002</v>
      </c>
      <c r="F38" s="24">
        <v>4.3</v>
      </c>
      <c r="G38" s="24">
        <v>19</v>
      </c>
      <c r="H38" s="24">
        <v>23.4</v>
      </c>
      <c r="I38" s="24">
        <v>51.1</v>
      </c>
      <c r="J38" s="31" t="s">
        <v>132</v>
      </c>
      <c r="K38" s="23">
        <v>100</v>
      </c>
      <c r="L38" s="24">
        <v>0.5</v>
      </c>
      <c r="M38" s="24">
        <v>1.4</v>
      </c>
      <c r="N38" s="24">
        <v>6.5</v>
      </c>
      <c r="O38" s="24">
        <v>11.1</v>
      </c>
      <c r="P38" s="24">
        <v>80.5</v>
      </c>
      <c r="Q38" s="31" t="s">
        <v>132</v>
      </c>
      <c r="R38" s="23">
        <v>100</v>
      </c>
      <c r="S38" s="24">
        <v>0.2</v>
      </c>
      <c r="T38" s="24">
        <v>2.7</v>
      </c>
      <c r="U38" s="24">
        <v>12.5</v>
      </c>
      <c r="V38" s="24">
        <v>27</v>
      </c>
      <c r="W38" s="24">
        <v>57.1</v>
      </c>
      <c r="X38" s="31">
        <v>0.5</v>
      </c>
      <c r="Y38" s="23">
        <v>100</v>
      </c>
      <c r="Z38" s="24">
        <v>0.2</v>
      </c>
      <c r="AA38" s="24">
        <v>2.2000000000000002</v>
      </c>
      <c r="AB38" s="24">
        <v>16.100000000000001</v>
      </c>
      <c r="AC38" s="24">
        <v>26.3</v>
      </c>
      <c r="AD38" s="24">
        <v>54.9</v>
      </c>
      <c r="AE38" s="31">
        <v>0.2</v>
      </c>
      <c r="AF38" s="23">
        <v>100</v>
      </c>
      <c r="AG38" s="24">
        <v>1.7</v>
      </c>
      <c r="AH38" s="24">
        <v>4.8</v>
      </c>
      <c r="AI38" s="24">
        <v>16.600000000000001</v>
      </c>
      <c r="AJ38" s="24">
        <v>34</v>
      </c>
      <c r="AK38" s="24">
        <v>42.9</v>
      </c>
      <c r="AL38" s="31" t="s">
        <v>132</v>
      </c>
      <c r="AM38" s="23">
        <v>100</v>
      </c>
      <c r="AN38" s="24">
        <v>0.7</v>
      </c>
      <c r="AO38" s="24">
        <v>1.4</v>
      </c>
      <c r="AP38" s="24">
        <v>7.5</v>
      </c>
      <c r="AQ38" s="24">
        <v>18.100000000000001</v>
      </c>
      <c r="AR38" s="24">
        <v>72.3</v>
      </c>
      <c r="AS38" s="25" t="s">
        <v>132</v>
      </c>
    </row>
    <row r="39" spans="2:45" ht="13.5" customHeight="1" x14ac:dyDescent="0.15">
      <c r="B39" s="55"/>
      <c r="C39" s="52" t="s">
        <v>99</v>
      </c>
      <c r="D39" s="26">
        <v>60</v>
      </c>
      <c r="E39" s="27">
        <v>3</v>
      </c>
      <c r="F39" s="27">
        <v>3</v>
      </c>
      <c r="G39" s="27">
        <v>10</v>
      </c>
      <c r="H39" s="27">
        <v>12</v>
      </c>
      <c r="I39" s="27">
        <v>24</v>
      </c>
      <c r="J39" s="32">
        <v>8</v>
      </c>
      <c r="K39" s="26">
        <v>60</v>
      </c>
      <c r="L39" s="27">
        <v>1</v>
      </c>
      <c r="M39" s="27">
        <v>2</v>
      </c>
      <c r="N39" s="27">
        <v>2</v>
      </c>
      <c r="O39" s="27">
        <v>9</v>
      </c>
      <c r="P39" s="27">
        <v>38</v>
      </c>
      <c r="Q39" s="32">
        <v>8</v>
      </c>
      <c r="R39" s="26">
        <v>60</v>
      </c>
      <c r="S39" s="27">
        <v>2</v>
      </c>
      <c r="T39" s="27" t="s">
        <v>132</v>
      </c>
      <c r="U39" s="27">
        <v>5</v>
      </c>
      <c r="V39" s="27">
        <v>14</v>
      </c>
      <c r="W39" s="27">
        <v>31</v>
      </c>
      <c r="X39" s="32">
        <v>8</v>
      </c>
      <c r="Y39" s="26">
        <v>60</v>
      </c>
      <c r="Z39" s="27">
        <v>3</v>
      </c>
      <c r="AA39" s="27">
        <v>3</v>
      </c>
      <c r="AB39" s="27">
        <v>7</v>
      </c>
      <c r="AC39" s="27">
        <v>10</v>
      </c>
      <c r="AD39" s="27">
        <v>29</v>
      </c>
      <c r="AE39" s="32">
        <v>8</v>
      </c>
      <c r="AF39" s="26">
        <v>60</v>
      </c>
      <c r="AG39" s="27">
        <v>4</v>
      </c>
      <c r="AH39" s="27" t="s">
        <v>132</v>
      </c>
      <c r="AI39" s="27">
        <v>7</v>
      </c>
      <c r="AJ39" s="27">
        <v>18</v>
      </c>
      <c r="AK39" s="27">
        <v>22</v>
      </c>
      <c r="AL39" s="32">
        <v>9</v>
      </c>
      <c r="AM39" s="26">
        <v>60</v>
      </c>
      <c r="AN39" s="27" t="s">
        <v>132</v>
      </c>
      <c r="AO39" s="27" t="s">
        <v>132</v>
      </c>
      <c r="AP39" s="27">
        <v>8</v>
      </c>
      <c r="AQ39" s="27">
        <v>10</v>
      </c>
      <c r="AR39" s="27">
        <v>34</v>
      </c>
      <c r="AS39" s="28">
        <v>8</v>
      </c>
    </row>
    <row r="40" spans="2:45" ht="13.5" customHeight="1" x14ac:dyDescent="0.15">
      <c r="B40" s="55"/>
      <c r="C40" s="53"/>
      <c r="D40" s="23">
        <v>100</v>
      </c>
      <c r="E40" s="24">
        <v>5</v>
      </c>
      <c r="F40" s="24">
        <v>5</v>
      </c>
      <c r="G40" s="24">
        <v>16.7</v>
      </c>
      <c r="H40" s="24">
        <v>20</v>
      </c>
      <c r="I40" s="24">
        <v>40</v>
      </c>
      <c r="J40" s="31">
        <v>13.3</v>
      </c>
      <c r="K40" s="23">
        <v>100</v>
      </c>
      <c r="L40" s="24">
        <v>1.7</v>
      </c>
      <c r="M40" s="24">
        <v>3.3</v>
      </c>
      <c r="N40" s="24">
        <v>3.3</v>
      </c>
      <c r="O40" s="24">
        <v>15</v>
      </c>
      <c r="P40" s="24">
        <v>63.3</v>
      </c>
      <c r="Q40" s="31">
        <v>13.3</v>
      </c>
      <c r="R40" s="23">
        <v>100</v>
      </c>
      <c r="S40" s="24">
        <v>3.3</v>
      </c>
      <c r="T40" s="24" t="s">
        <v>132</v>
      </c>
      <c r="U40" s="24">
        <v>8.3000000000000007</v>
      </c>
      <c r="V40" s="24">
        <v>23.3</v>
      </c>
      <c r="W40" s="24">
        <v>51.7</v>
      </c>
      <c r="X40" s="31">
        <v>13.3</v>
      </c>
      <c r="Y40" s="23">
        <v>100</v>
      </c>
      <c r="Z40" s="24">
        <v>5</v>
      </c>
      <c r="AA40" s="24">
        <v>5</v>
      </c>
      <c r="AB40" s="24">
        <v>11.7</v>
      </c>
      <c r="AC40" s="24">
        <v>16.7</v>
      </c>
      <c r="AD40" s="24">
        <v>48.3</v>
      </c>
      <c r="AE40" s="31">
        <v>13.3</v>
      </c>
      <c r="AF40" s="23">
        <v>100</v>
      </c>
      <c r="AG40" s="24">
        <v>6.7</v>
      </c>
      <c r="AH40" s="24" t="s">
        <v>132</v>
      </c>
      <c r="AI40" s="24">
        <v>11.7</v>
      </c>
      <c r="AJ40" s="24">
        <v>30</v>
      </c>
      <c r="AK40" s="24">
        <v>36.700000000000003</v>
      </c>
      <c r="AL40" s="31">
        <v>15</v>
      </c>
      <c r="AM40" s="23">
        <v>100</v>
      </c>
      <c r="AN40" s="24" t="s">
        <v>132</v>
      </c>
      <c r="AO40" s="24" t="s">
        <v>132</v>
      </c>
      <c r="AP40" s="24">
        <v>13.3</v>
      </c>
      <c r="AQ40" s="24">
        <v>16.7</v>
      </c>
      <c r="AR40" s="24">
        <v>56.7</v>
      </c>
      <c r="AS40" s="25">
        <v>13.3</v>
      </c>
    </row>
    <row r="41" spans="2:45" ht="13.5" customHeight="1" x14ac:dyDescent="0.15">
      <c r="B41" s="55"/>
      <c r="C41" s="52" t="s">
        <v>127</v>
      </c>
      <c r="D41" s="26">
        <v>151</v>
      </c>
      <c r="E41" s="27">
        <v>11</v>
      </c>
      <c r="F41" s="27">
        <v>19</v>
      </c>
      <c r="G41" s="27">
        <v>44</v>
      </c>
      <c r="H41" s="27">
        <v>40</v>
      </c>
      <c r="I41" s="27">
        <v>34</v>
      </c>
      <c r="J41" s="32">
        <v>3</v>
      </c>
      <c r="K41" s="26">
        <v>151</v>
      </c>
      <c r="L41" s="27">
        <v>9</v>
      </c>
      <c r="M41" s="27">
        <v>17</v>
      </c>
      <c r="N41" s="27">
        <v>27</v>
      </c>
      <c r="O41" s="27">
        <v>30</v>
      </c>
      <c r="P41" s="27">
        <v>66</v>
      </c>
      <c r="Q41" s="32">
        <v>2</v>
      </c>
      <c r="R41" s="26">
        <v>151</v>
      </c>
      <c r="S41" s="27">
        <v>6</v>
      </c>
      <c r="T41" s="27">
        <v>14</v>
      </c>
      <c r="U41" s="27">
        <v>35</v>
      </c>
      <c r="V41" s="27">
        <v>42</v>
      </c>
      <c r="W41" s="27">
        <v>51</v>
      </c>
      <c r="X41" s="32">
        <v>3</v>
      </c>
      <c r="Y41" s="26">
        <v>151</v>
      </c>
      <c r="Z41" s="27">
        <v>11</v>
      </c>
      <c r="AA41" s="27">
        <v>17</v>
      </c>
      <c r="AB41" s="27">
        <v>32</v>
      </c>
      <c r="AC41" s="27">
        <v>41</v>
      </c>
      <c r="AD41" s="27">
        <v>47</v>
      </c>
      <c r="AE41" s="32">
        <v>3</v>
      </c>
      <c r="AF41" s="26">
        <v>151</v>
      </c>
      <c r="AG41" s="27">
        <v>10</v>
      </c>
      <c r="AH41" s="27">
        <v>23</v>
      </c>
      <c r="AI41" s="27">
        <v>39</v>
      </c>
      <c r="AJ41" s="27">
        <v>41</v>
      </c>
      <c r="AK41" s="27">
        <v>36</v>
      </c>
      <c r="AL41" s="32">
        <v>2</v>
      </c>
      <c r="AM41" s="26">
        <v>151</v>
      </c>
      <c r="AN41" s="27">
        <v>9</v>
      </c>
      <c r="AO41" s="27">
        <v>8</v>
      </c>
      <c r="AP41" s="27">
        <v>22</v>
      </c>
      <c r="AQ41" s="27">
        <v>36</v>
      </c>
      <c r="AR41" s="27">
        <v>74</v>
      </c>
      <c r="AS41" s="28">
        <v>2</v>
      </c>
    </row>
    <row r="42" spans="2:45" ht="13.5" customHeight="1" x14ac:dyDescent="0.15">
      <c r="B42" s="55"/>
      <c r="C42" s="53"/>
      <c r="D42" s="23">
        <v>100</v>
      </c>
      <c r="E42" s="24">
        <v>7.3</v>
      </c>
      <c r="F42" s="24">
        <v>12.6</v>
      </c>
      <c r="G42" s="24">
        <v>29.1</v>
      </c>
      <c r="H42" s="24">
        <v>26.5</v>
      </c>
      <c r="I42" s="24">
        <v>22.5</v>
      </c>
      <c r="J42" s="31">
        <v>2</v>
      </c>
      <c r="K42" s="23">
        <v>100</v>
      </c>
      <c r="L42" s="24">
        <v>6</v>
      </c>
      <c r="M42" s="24">
        <v>11.3</v>
      </c>
      <c r="N42" s="24">
        <v>17.899999999999999</v>
      </c>
      <c r="O42" s="24">
        <v>19.899999999999999</v>
      </c>
      <c r="P42" s="24">
        <v>43.7</v>
      </c>
      <c r="Q42" s="31">
        <v>1.3</v>
      </c>
      <c r="R42" s="23">
        <v>100</v>
      </c>
      <c r="S42" s="24">
        <v>4</v>
      </c>
      <c r="T42" s="24">
        <v>9.3000000000000007</v>
      </c>
      <c r="U42" s="24">
        <v>23.2</v>
      </c>
      <c r="V42" s="24">
        <v>27.8</v>
      </c>
      <c r="W42" s="24">
        <v>33.799999999999997</v>
      </c>
      <c r="X42" s="31">
        <v>2</v>
      </c>
      <c r="Y42" s="23">
        <v>100</v>
      </c>
      <c r="Z42" s="24">
        <v>7.3</v>
      </c>
      <c r="AA42" s="24">
        <v>11.3</v>
      </c>
      <c r="AB42" s="24">
        <v>21.2</v>
      </c>
      <c r="AC42" s="24">
        <v>27.2</v>
      </c>
      <c r="AD42" s="24">
        <v>31.1</v>
      </c>
      <c r="AE42" s="31">
        <v>2</v>
      </c>
      <c r="AF42" s="23">
        <v>100</v>
      </c>
      <c r="AG42" s="24">
        <v>6.6</v>
      </c>
      <c r="AH42" s="24">
        <v>15.2</v>
      </c>
      <c r="AI42" s="24">
        <v>25.8</v>
      </c>
      <c r="AJ42" s="24">
        <v>27.2</v>
      </c>
      <c r="AK42" s="24">
        <v>23.8</v>
      </c>
      <c r="AL42" s="31">
        <v>1.3</v>
      </c>
      <c r="AM42" s="23">
        <v>100</v>
      </c>
      <c r="AN42" s="24">
        <v>6</v>
      </c>
      <c r="AO42" s="24">
        <v>5.3</v>
      </c>
      <c r="AP42" s="24">
        <v>14.6</v>
      </c>
      <c r="AQ42" s="24">
        <v>23.8</v>
      </c>
      <c r="AR42" s="24">
        <v>49</v>
      </c>
      <c r="AS42" s="25">
        <v>1.3</v>
      </c>
    </row>
    <row r="43" spans="2:45" ht="13.5" customHeight="1" x14ac:dyDescent="0.15">
      <c r="B43" s="55"/>
      <c r="C43" s="52" t="s">
        <v>128</v>
      </c>
      <c r="D43" s="26">
        <v>441</v>
      </c>
      <c r="E43" s="27">
        <v>35</v>
      </c>
      <c r="F43" s="27">
        <v>58</v>
      </c>
      <c r="G43" s="27">
        <v>121</v>
      </c>
      <c r="H43" s="27">
        <v>92</v>
      </c>
      <c r="I43" s="27">
        <v>131</v>
      </c>
      <c r="J43" s="32">
        <v>4</v>
      </c>
      <c r="K43" s="26">
        <v>441</v>
      </c>
      <c r="L43" s="27">
        <v>7</v>
      </c>
      <c r="M43" s="27">
        <v>22</v>
      </c>
      <c r="N43" s="27">
        <v>73</v>
      </c>
      <c r="O43" s="27">
        <v>100</v>
      </c>
      <c r="P43" s="27">
        <v>232</v>
      </c>
      <c r="Q43" s="32">
        <v>7</v>
      </c>
      <c r="R43" s="26">
        <v>441</v>
      </c>
      <c r="S43" s="27">
        <v>10</v>
      </c>
      <c r="T43" s="27">
        <v>33</v>
      </c>
      <c r="U43" s="27">
        <v>110</v>
      </c>
      <c r="V43" s="27">
        <v>110</v>
      </c>
      <c r="W43" s="27">
        <v>169</v>
      </c>
      <c r="X43" s="32">
        <v>9</v>
      </c>
      <c r="Y43" s="26">
        <v>441</v>
      </c>
      <c r="Z43" s="27">
        <v>20</v>
      </c>
      <c r="AA43" s="27">
        <v>47</v>
      </c>
      <c r="AB43" s="27">
        <v>105</v>
      </c>
      <c r="AC43" s="27">
        <v>111</v>
      </c>
      <c r="AD43" s="27">
        <v>151</v>
      </c>
      <c r="AE43" s="32">
        <v>7</v>
      </c>
      <c r="AF43" s="26">
        <v>441</v>
      </c>
      <c r="AG43" s="27">
        <v>21</v>
      </c>
      <c r="AH43" s="27">
        <v>48</v>
      </c>
      <c r="AI43" s="27">
        <v>150</v>
      </c>
      <c r="AJ43" s="27">
        <v>117</v>
      </c>
      <c r="AK43" s="27">
        <v>98</v>
      </c>
      <c r="AL43" s="32">
        <v>7</v>
      </c>
      <c r="AM43" s="26">
        <v>441</v>
      </c>
      <c r="AN43" s="27">
        <v>15</v>
      </c>
      <c r="AO43" s="27">
        <v>31</v>
      </c>
      <c r="AP43" s="27">
        <v>66</v>
      </c>
      <c r="AQ43" s="27">
        <v>89</v>
      </c>
      <c r="AR43" s="27">
        <v>233</v>
      </c>
      <c r="AS43" s="28">
        <v>7</v>
      </c>
    </row>
    <row r="44" spans="2:45" ht="13.5" customHeight="1" x14ac:dyDescent="0.15">
      <c r="B44" s="55"/>
      <c r="C44" s="53"/>
      <c r="D44" s="23">
        <v>100</v>
      </c>
      <c r="E44" s="24">
        <v>7.9</v>
      </c>
      <c r="F44" s="24">
        <v>13.2</v>
      </c>
      <c r="G44" s="24">
        <v>27.4</v>
      </c>
      <c r="H44" s="24">
        <v>20.9</v>
      </c>
      <c r="I44" s="24">
        <v>29.7</v>
      </c>
      <c r="J44" s="31">
        <v>0.9</v>
      </c>
      <c r="K44" s="23">
        <v>100</v>
      </c>
      <c r="L44" s="24">
        <v>1.6</v>
      </c>
      <c r="M44" s="24">
        <v>5</v>
      </c>
      <c r="N44" s="24">
        <v>16.600000000000001</v>
      </c>
      <c r="O44" s="24">
        <v>22.7</v>
      </c>
      <c r="P44" s="24">
        <v>52.6</v>
      </c>
      <c r="Q44" s="31">
        <v>1.6</v>
      </c>
      <c r="R44" s="23">
        <v>100</v>
      </c>
      <c r="S44" s="24">
        <v>2.2999999999999998</v>
      </c>
      <c r="T44" s="24">
        <v>7.5</v>
      </c>
      <c r="U44" s="24">
        <v>24.9</v>
      </c>
      <c r="V44" s="24">
        <v>24.9</v>
      </c>
      <c r="W44" s="24">
        <v>38.299999999999997</v>
      </c>
      <c r="X44" s="31">
        <v>2</v>
      </c>
      <c r="Y44" s="23">
        <v>100</v>
      </c>
      <c r="Z44" s="24">
        <v>4.5</v>
      </c>
      <c r="AA44" s="24">
        <v>10.7</v>
      </c>
      <c r="AB44" s="24">
        <v>23.8</v>
      </c>
      <c r="AC44" s="24">
        <v>25.2</v>
      </c>
      <c r="AD44" s="24">
        <v>34.200000000000003</v>
      </c>
      <c r="AE44" s="31">
        <v>1.6</v>
      </c>
      <c r="AF44" s="23">
        <v>100</v>
      </c>
      <c r="AG44" s="24">
        <v>4.8</v>
      </c>
      <c r="AH44" s="24">
        <v>10.9</v>
      </c>
      <c r="AI44" s="24">
        <v>34</v>
      </c>
      <c r="AJ44" s="24">
        <v>26.5</v>
      </c>
      <c r="AK44" s="24">
        <v>22.2</v>
      </c>
      <c r="AL44" s="31">
        <v>1.6</v>
      </c>
      <c r="AM44" s="23">
        <v>100</v>
      </c>
      <c r="AN44" s="24">
        <v>3.4</v>
      </c>
      <c r="AO44" s="24">
        <v>7</v>
      </c>
      <c r="AP44" s="24">
        <v>15</v>
      </c>
      <c r="AQ44" s="24">
        <v>20.2</v>
      </c>
      <c r="AR44" s="24">
        <v>52.8</v>
      </c>
      <c r="AS44" s="25">
        <v>1.6</v>
      </c>
    </row>
    <row r="45" spans="2:45" ht="13.5" customHeight="1" x14ac:dyDescent="0.15">
      <c r="B45" s="55"/>
      <c r="C45" s="52" t="s">
        <v>129</v>
      </c>
      <c r="D45" s="26">
        <v>657</v>
      </c>
      <c r="E45" s="27">
        <v>42</v>
      </c>
      <c r="F45" s="27">
        <v>44</v>
      </c>
      <c r="G45" s="27">
        <v>166</v>
      </c>
      <c r="H45" s="27">
        <v>177</v>
      </c>
      <c r="I45" s="27">
        <v>221</v>
      </c>
      <c r="J45" s="32">
        <v>7</v>
      </c>
      <c r="K45" s="26">
        <v>657</v>
      </c>
      <c r="L45" s="27">
        <v>6</v>
      </c>
      <c r="M45" s="27">
        <v>14</v>
      </c>
      <c r="N45" s="27">
        <v>75</v>
      </c>
      <c r="O45" s="27">
        <v>136</v>
      </c>
      <c r="P45" s="27">
        <v>419</v>
      </c>
      <c r="Q45" s="32">
        <v>7</v>
      </c>
      <c r="R45" s="26">
        <v>657</v>
      </c>
      <c r="S45" s="27">
        <v>15</v>
      </c>
      <c r="T45" s="27">
        <v>27</v>
      </c>
      <c r="U45" s="27">
        <v>122</v>
      </c>
      <c r="V45" s="27">
        <v>195</v>
      </c>
      <c r="W45" s="27">
        <v>287</v>
      </c>
      <c r="X45" s="32">
        <v>11</v>
      </c>
      <c r="Y45" s="26">
        <v>657</v>
      </c>
      <c r="Z45" s="27">
        <v>16</v>
      </c>
      <c r="AA45" s="27">
        <v>34</v>
      </c>
      <c r="AB45" s="27">
        <v>145</v>
      </c>
      <c r="AC45" s="27">
        <v>186</v>
      </c>
      <c r="AD45" s="27">
        <v>269</v>
      </c>
      <c r="AE45" s="32">
        <v>7</v>
      </c>
      <c r="AF45" s="26">
        <v>657</v>
      </c>
      <c r="AG45" s="27">
        <v>33</v>
      </c>
      <c r="AH45" s="27">
        <v>41</v>
      </c>
      <c r="AI45" s="27">
        <v>180</v>
      </c>
      <c r="AJ45" s="27">
        <v>208</v>
      </c>
      <c r="AK45" s="27">
        <v>189</v>
      </c>
      <c r="AL45" s="32">
        <v>6</v>
      </c>
      <c r="AM45" s="26">
        <v>657</v>
      </c>
      <c r="AN45" s="27">
        <v>18</v>
      </c>
      <c r="AO45" s="27">
        <v>28</v>
      </c>
      <c r="AP45" s="27">
        <v>88</v>
      </c>
      <c r="AQ45" s="27">
        <v>138</v>
      </c>
      <c r="AR45" s="27">
        <v>378</v>
      </c>
      <c r="AS45" s="28">
        <v>7</v>
      </c>
    </row>
    <row r="46" spans="2:45" ht="13.5" customHeight="1" x14ac:dyDescent="0.15">
      <c r="B46" s="55"/>
      <c r="C46" s="53"/>
      <c r="D46" s="23">
        <v>100</v>
      </c>
      <c r="E46" s="24">
        <v>6.4</v>
      </c>
      <c r="F46" s="24">
        <v>6.7</v>
      </c>
      <c r="G46" s="24">
        <v>25.3</v>
      </c>
      <c r="H46" s="24">
        <v>26.9</v>
      </c>
      <c r="I46" s="24">
        <v>33.6</v>
      </c>
      <c r="J46" s="31">
        <v>1.1000000000000001</v>
      </c>
      <c r="K46" s="23">
        <v>100</v>
      </c>
      <c r="L46" s="24">
        <v>0.9</v>
      </c>
      <c r="M46" s="24">
        <v>2.1</v>
      </c>
      <c r="N46" s="24">
        <v>11.4</v>
      </c>
      <c r="O46" s="24">
        <v>20.7</v>
      </c>
      <c r="P46" s="24">
        <v>63.8</v>
      </c>
      <c r="Q46" s="31">
        <v>1.1000000000000001</v>
      </c>
      <c r="R46" s="23">
        <v>100</v>
      </c>
      <c r="S46" s="24">
        <v>2.2999999999999998</v>
      </c>
      <c r="T46" s="24">
        <v>4.0999999999999996</v>
      </c>
      <c r="U46" s="24">
        <v>18.600000000000001</v>
      </c>
      <c r="V46" s="24">
        <v>29.7</v>
      </c>
      <c r="W46" s="24">
        <v>43.7</v>
      </c>
      <c r="X46" s="31">
        <v>1.7</v>
      </c>
      <c r="Y46" s="23">
        <v>100</v>
      </c>
      <c r="Z46" s="24">
        <v>2.4</v>
      </c>
      <c r="AA46" s="24">
        <v>5.2</v>
      </c>
      <c r="AB46" s="24">
        <v>22.1</v>
      </c>
      <c r="AC46" s="24">
        <v>28.3</v>
      </c>
      <c r="AD46" s="24">
        <v>40.9</v>
      </c>
      <c r="AE46" s="31">
        <v>1.1000000000000001</v>
      </c>
      <c r="AF46" s="23">
        <v>100</v>
      </c>
      <c r="AG46" s="24">
        <v>5</v>
      </c>
      <c r="AH46" s="24">
        <v>6.2</v>
      </c>
      <c r="AI46" s="24">
        <v>27.4</v>
      </c>
      <c r="AJ46" s="24">
        <v>31.7</v>
      </c>
      <c r="AK46" s="24">
        <v>28.8</v>
      </c>
      <c r="AL46" s="31">
        <v>0.9</v>
      </c>
      <c r="AM46" s="23">
        <v>100</v>
      </c>
      <c r="AN46" s="24">
        <v>2.7</v>
      </c>
      <c r="AO46" s="24">
        <v>4.3</v>
      </c>
      <c r="AP46" s="24">
        <v>13.4</v>
      </c>
      <c r="AQ46" s="24">
        <v>21</v>
      </c>
      <c r="AR46" s="24">
        <v>57.5</v>
      </c>
      <c r="AS46" s="25">
        <v>1.1000000000000001</v>
      </c>
    </row>
    <row r="47" spans="2:45" ht="13.5" customHeight="1" x14ac:dyDescent="0.15">
      <c r="B47" s="55"/>
      <c r="C47" s="52" t="s">
        <v>130</v>
      </c>
      <c r="D47" s="26">
        <v>589</v>
      </c>
      <c r="E47" s="27">
        <v>26</v>
      </c>
      <c r="F47" s="27">
        <v>31</v>
      </c>
      <c r="G47" s="27">
        <v>134</v>
      </c>
      <c r="H47" s="27">
        <v>150</v>
      </c>
      <c r="I47" s="27">
        <v>245</v>
      </c>
      <c r="J47" s="32">
        <v>3</v>
      </c>
      <c r="K47" s="26">
        <v>589</v>
      </c>
      <c r="L47" s="27">
        <v>2</v>
      </c>
      <c r="M47" s="27">
        <v>12</v>
      </c>
      <c r="N47" s="27">
        <v>44</v>
      </c>
      <c r="O47" s="27">
        <v>90</v>
      </c>
      <c r="P47" s="27">
        <v>438</v>
      </c>
      <c r="Q47" s="32">
        <v>3</v>
      </c>
      <c r="R47" s="26">
        <v>589</v>
      </c>
      <c r="S47" s="27">
        <v>5</v>
      </c>
      <c r="T47" s="27">
        <v>18</v>
      </c>
      <c r="U47" s="27">
        <v>90</v>
      </c>
      <c r="V47" s="27">
        <v>155</v>
      </c>
      <c r="W47" s="27">
        <v>316</v>
      </c>
      <c r="X47" s="32">
        <v>5</v>
      </c>
      <c r="Y47" s="26">
        <v>589</v>
      </c>
      <c r="Z47" s="27">
        <v>11</v>
      </c>
      <c r="AA47" s="27">
        <v>29</v>
      </c>
      <c r="AB47" s="27">
        <v>89</v>
      </c>
      <c r="AC47" s="27">
        <v>157</v>
      </c>
      <c r="AD47" s="27">
        <v>300</v>
      </c>
      <c r="AE47" s="32">
        <v>3</v>
      </c>
      <c r="AF47" s="26">
        <v>589</v>
      </c>
      <c r="AG47" s="27">
        <v>16</v>
      </c>
      <c r="AH47" s="27">
        <v>25</v>
      </c>
      <c r="AI47" s="27">
        <v>137</v>
      </c>
      <c r="AJ47" s="27">
        <v>201</v>
      </c>
      <c r="AK47" s="27">
        <v>207</v>
      </c>
      <c r="AL47" s="32">
        <v>3</v>
      </c>
      <c r="AM47" s="26">
        <v>589</v>
      </c>
      <c r="AN47" s="27">
        <v>13</v>
      </c>
      <c r="AO47" s="27">
        <v>12</v>
      </c>
      <c r="AP47" s="27">
        <v>58</v>
      </c>
      <c r="AQ47" s="27">
        <v>98</v>
      </c>
      <c r="AR47" s="27">
        <v>405</v>
      </c>
      <c r="AS47" s="28">
        <v>3</v>
      </c>
    </row>
    <row r="48" spans="2:45" ht="13.5" customHeight="1" x14ac:dyDescent="0.15">
      <c r="B48" s="55"/>
      <c r="C48" s="53"/>
      <c r="D48" s="23">
        <v>100</v>
      </c>
      <c r="E48" s="24">
        <v>4.4000000000000004</v>
      </c>
      <c r="F48" s="24">
        <v>5.3</v>
      </c>
      <c r="G48" s="24">
        <v>22.8</v>
      </c>
      <c r="H48" s="24">
        <v>25.5</v>
      </c>
      <c r="I48" s="24">
        <v>41.6</v>
      </c>
      <c r="J48" s="31">
        <v>0.5</v>
      </c>
      <c r="K48" s="23">
        <v>100</v>
      </c>
      <c r="L48" s="24">
        <v>0.3</v>
      </c>
      <c r="M48" s="24">
        <v>2</v>
      </c>
      <c r="N48" s="24">
        <v>7.5</v>
      </c>
      <c r="O48" s="24">
        <v>15.3</v>
      </c>
      <c r="P48" s="24">
        <v>74.400000000000006</v>
      </c>
      <c r="Q48" s="31">
        <v>0.5</v>
      </c>
      <c r="R48" s="23">
        <v>100</v>
      </c>
      <c r="S48" s="24">
        <v>0.8</v>
      </c>
      <c r="T48" s="24">
        <v>3.1</v>
      </c>
      <c r="U48" s="24">
        <v>15.3</v>
      </c>
      <c r="V48" s="24">
        <v>26.3</v>
      </c>
      <c r="W48" s="24">
        <v>53.7</v>
      </c>
      <c r="X48" s="31">
        <v>0.8</v>
      </c>
      <c r="Y48" s="23">
        <v>100</v>
      </c>
      <c r="Z48" s="24">
        <v>1.9</v>
      </c>
      <c r="AA48" s="24">
        <v>4.9000000000000004</v>
      </c>
      <c r="AB48" s="24">
        <v>15.1</v>
      </c>
      <c r="AC48" s="24">
        <v>26.7</v>
      </c>
      <c r="AD48" s="24">
        <v>50.9</v>
      </c>
      <c r="AE48" s="31">
        <v>0.5</v>
      </c>
      <c r="AF48" s="23">
        <v>100</v>
      </c>
      <c r="AG48" s="24">
        <v>2.7</v>
      </c>
      <c r="AH48" s="24">
        <v>4.2</v>
      </c>
      <c r="AI48" s="24">
        <v>23.3</v>
      </c>
      <c r="AJ48" s="24">
        <v>34.1</v>
      </c>
      <c r="AK48" s="24">
        <v>35.1</v>
      </c>
      <c r="AL48" s="31">
        <v>0.5</v>
      </c>
      <c r="AM48" s="23">
        <v>100</v>
      </c>
      <c r="AN48" s="24">
        <v>2.2000000000000002</v>
      </c>
      <c r="AO48" s="24">
        <v>2</v>
      </c>
      <c r="AP48" s="24">
        <v>9.8000000000000007</v>
      </c>
      <c r="AQ48" s="24">
        <v>16.600000000000001</v>
      </c>
      <c r="AR48" s="24">
        <v>68.8</v>
      </c>
      <c r="AS48" s="25">
        <v>0.5</v>
      </c>
    </row>
    <row r="49" spans="2:45" ht="13.5" customHeight="1" x14ac:dyDescent="0.15">
      <c r="B49" s="55"/>
      <c r="C49" s="52" t="s">
        <v>131</v>
      </c>
      <c r="D49" s="26">
        <v>817</v>
      </c>
      <c r="E49" s="27">
        <v>21</v>
      </c>
      <c r="F49" s="27">
        <v>41</v>
      </c>
      <c r="G49" s="27">
        <v>167</v>
      </c>
      <c r="H49" s="27">
        <v>197</v>
      </c>
      <c r="I49" s="27">
        <v>388</v>
      </c>
      <c r="J49" s="32">
        <v>3</v>
      </c>
      <c r="K49" s="26">
        <v>817</v>
      </c>
      <c r="L49" s="27">
        <v>3</v>
      </c>
      <c r="M49" s="27">
        <v>10</v>
      </c>
      <c r="N49" s="27">
        <v>57</v>
      </c>
      <c r="O49" s="27">
        <v>101</v>
      </c>
      <c r="P49" s="27">
        <v>644</v>
      </c>
      <c r="Q49" s="32">
        <v>2</v>
      </c>
      <c r="R49" s="26">
        <v>817</v>
      </c>
      <c r="S49" s="27">
        <v>4</v>
      </c>
      <c r="T49" s="27">
        <v>23</v>
      </c>
      <c r="U49" s="27">
        <v>112</v>
      </c>
      <c r="V49" s="27">
        <v>206</v>
      </c>
      <c r="W49" s="27">
        <v>468</v>
      </c>
      <c r="X49" s="32">
        <v>4</v>
      </c>
      <c r="Y49" s="26">
        <v>817</v>
      </c>
      <c r="Z49" s="27">
        <v>5</v>
      </c>
      <c r="AA49" s="27">
        <v>28</v>
      </c>
      <c r="AB49" s="27">
        <v>128</v>
      </c>
      <c r="AC49" s="27">
        <v>215</v>
      </c>
      <c r="AD49" s="27">
        <v>438</v>
      </c>
      <c r="AE49" s="32">
        <v>3</v>
      </c>
      <c r="AF49" s="26">
        <v>817</v>
      </c>
      <c r="AG49" s="27">
        <v>17</v>
      </c>
      <c r="AH49" s="27">
        <v>45</v>
      </c>
      <c r="AI49" s="27">
        <v>144</v>
      </c>
      <c r="AJ49" s="27">
        <v>265</v>
      </c>
      <c r="AK49" s="27">
        <v>344</v>
      </c>
      <c r="AL49" s="32">
        <v>2</v>
      </c>
      <c r="AM49" s="26">
        <v>817</v>
      </c>
      <c r="AN49" s="27">
        <v>8</v>
      </c>
      <c r="AO49" s="27">
        <v>16</v>
      </c>
      <c r="AP49" s="27">
        <v>67</v>
      </c>
      <c r="AQ49" s="27">
        <v>139</v>
      </c>
      <c r="AR49" s="27">
        <v>584</v>
      </c>
      <c r="AS49" s="28">
        <v>3</v>
      </c>
    </row>
    <row r="50" spans="2:45" ht="13.5" customHeight="1" x14ac:dyDescent="0.15">
      <c r="B50" s="44"/>
      <c r="C50" s="59"/>
      <c r="D50" s="34">
        <v>100</v>
      </c>
      <c r="E50" s="35">
        <v>2.6</v>
      </c>
      <c r="F50" s="35">
        <v>5</v>
      </c>
      <c r="G50" s="35">
        <v>20.399999999999999</v>
      </c>
      <c r="H50" s="35">
        <v>24.1</v>
      </c>
      <c r="I50" s="35">
        <v>47.5</v>
      </c>
      <c r="J50" s="37">
        <v>0.4</v>
      </c>
      <c r="K50" s="34">
        <v>100</v>
      </c>
      <c r="L50" s="35">
        <v>0.4</v>
      </c>
      <c r="M50" s="35">
        <v>1.2</v>
      </c>
      <c r="N50" s="35">
        <v>7</v>
      </c>
      <c r="O50" s="35">
        <v>12.4</v>
      </c>
      <c r="P50" s="35">
        <v>78.8</v>
      </c>
      <c r="Q50" s="37">
        <v>0.2</v>
      </c>
      <c r="R50" s="34">
        <v>100</v>
      </c>
      <c r="S50" s="35">
        <v>0.5</v>
      </c>
      <c r="T50" s="35">
        <v>2.8</v>
      </c>
      <c r="U50" s="35">
        <v>13.7</v>
      </c>
      <c r="V50" s="35">
        <v>25.2</v>
      </c>
      <c r="W50" s="35">
        <v>57.3</v>
      </c>
      <c r="X50" s="37">
        <v>0.5</v>
      </c>
      <c r="Y50" s="34">
        <v>100</v>
      </c>
      <c r="Z50" s="35">
        <v>0.6</v>
      </c>
      <c r="AA50" s="35">
        <v>3.4</v>
      </c>
      <c r="AB50" s="35">
        <v>15.7</v>
      </c>
      <c r="AC50" s="35">
        <v>26.3</v>
      </c>
      <c r="AD50" s="35">
        <v>53.6</v>
      </c>
      <c r="AE50" s="37">
        <v>0.4</v>
      </c>
      <c r="AF50" s="34">
        <v>100</v>
      </c>
      <c r="AG50" s="35">
        <v>2.1</v>
      </c>
      <c r="AH50" s="35">
        <v>5.5</v>
      </c>
      <c r="AI50" s="35">
        <v>17.600000000000001</v>
      </c>
      <c r="AJ50" s="35">
        <v>32.4</v>
      </c>
      <c r="AK50" s="35">
        <v>42.1</v>
      </c>
      <c r="AL50" s="37">
        <v>0.2</v>
      </c>
      <c r="AM50" s="34">
        <v>100</v>
      </c>
      <c r="AN50" s="35">
        <v>1</v>
      </c>
      <c r="AO50" s="35">
        <v>2</v>
      </c>
      <c r="AP50" s="35">
        <v>8.1999999999999993</v>
      </c>
      <c r="AQ50" s="35">
        <v>17</v>
      </c>
      <c r="AR50" s="35">
        <v>71.5</v>
      </c>
      <c r="AS50" s="36">
        <v>0.4</v>
      </c>
    </row>
    <row r="51" spans="2:45" ht="13.5" customHeight="1" x14ac:dyDescent="0.15">
      <c r="B51" s="43" t="s">
        <v>95</v>
      </c>
      <c r="C51" s="49"/>
      <c r="D51" s="17">
        <v>2715</v>
      </c>
      <c r="E51" s="18">
        <v>138</v>
      </c>
      <c r="F51" s="18">
        <v>196</v>
      </c>
      <c r="G51" s="18">
        <v>642</v>
      </c>
      <c r="H51" s="18">
        <v>668</v>
      </c>
      <c r="I51" s="18">
        <v>1043</v>
      </c>
      <c r="J51" s="30">
        <v>28</v>
      </c>
      <c r="K51" s="17">
        <v>2715</v>
      </c>
      <c r="L51" s="18">
        <v>28</v>
      </c>
      <c r="M51" s="18">
        <v>77</v>
      </c>
      <c r="N51" s="18">
        <v>278</v>
      </c>
      <c r="O51" s="18">
        <v>466</v>
      </c>
      <c r="P51" s="18">
        <v>1837</v>
      </c>
      <c r="Q51" s="30">
        <v>29</v>
      </c>
      <c r="R51" s="17">
        <v>2715</v>
      </c>
      <c r="S51" s="18">
        <v>42</v>
      </c>
      <c r="T51" s="18">
        <v>115</v>
      </c>
      <c r="U51" s="18">
        <v>474</v>
      </c>
      <c r="V51" s="18">
        <v>722</v>
      </c>
      <c r="W51" s="18">
        <v>1322</v>
      </c>
      <c r="X51" s="30">
        <v>40</v>
      </c>
      <c r="Y51" s="17">
        <v>2715</v>
      </c>
      <c r="Z51" s="18">
        <v>66</v>
      </c>
      <c r="AA51" s="18">
        <v>158</v>
      </c>
      <c r="AB51" s="18">
        <v>506</v>
      </c>
      <c r="AC51" s="18">
        <v>720</v>
      </c>
      <c r="AD51" s="18">
        <v>1234</v>
      </c>
      <c r="AE51" s="30">
        <v>31</v>
      </c>
      <c r="AF51" s="17">
        <v>2715</v>
      </c>
      <c r="AG51" s="18">
        <v>101</v>
      </c>
      <c r="AH51" s="18">
        <v>182</v>
      </c>
      <c r="AI51" s="18">
        <v>657</v>
      </c>
      <c r="AJ51" s="18">
        <v>850</v>
      </c>
      <c r="AK51" s="18">
        <v>896</v>
      </c>
      <c r="AL51" s="30">
        <v>29</v>
      </c>
      <c r="AM51" s="17">
        <v>2715</v>
      </c>
      <c r="AN51" s="18">
        <v>63</v>
      </c>
      <c r="AO51" s="18">
        <v>95</v>
      </c>
      <c r="AP51" s="18">
        <v>309</v>
      </c>
      <c r="AQ51" s="18">
        <v>510</v>
      </c>
      <c r="AR51" s="18">
        <v>1708</v>
      </c>
      <c r="AS51" s="19">
        <v>30</v>
      </c>
    </row>
    <row r="52" spans="2:45" ht="13.5" customHeight="1" x14ac:dyDescent="0.15">
      <c r="B52" s="57"/>
      <c r="C52" s="53"/>
      <c r="D52" s="23">
        <v>100</v>
      </c>
      <c r="E52" s="24">
        <v>5.0999999999999996</v>
      </c>
      <c r="F52" s="24">
        <v>7.2</v>
      </c>
      <c r="G52" s="24">
        <v>23.6</v>
      </c>
      <c r="H52" s="24">
        <v>24.6</v>
      </c>
      <c r="I52" s="24">
        <v>38.4</v>
      </c>
      <c r="J52" s="31">
        <v>1</v>
      </c>
      <c r="K52" s="23">
        <v>100</v>
      </c>
      <c r="L52" s="24">
        <v>1</v>
      </c>
      <c r="M52" s="24">
        <v>2.8</v>
      </c>
      <c r="N52" s="24">
        <v>10.199999999999999</v>
      </c>
      <c r="O52" s="24">
        <v>17.2</v>
      </c>
      <c r="P52" s="24">
        <v>67.7</v>
      </c>
      <c r="Q52" s="31">
        <v>1.1000000000000001</v>
      </c>
      <c r="R52" s="23">
        <v>100</v>
      </c>
      <c r="S52" s="24">
        <v>1.5</v>
      </c>
      <c r="T52" s="24">
        <v>4.2</v>
      </c>
      <c r="U52" s="24">
        <v>17.5</v>
      </c>
      <c r="V52" s="24">
        <v>26.6</v>
      </c>
      <c r="W52" s="24">
        <v>48.7</v>
      </c>
      <c r="X52" s="31">
        <v>1.5</v>
      </c>
      <c r="Y52" s="23">
        <v>100</v>
      </c>
      <c r="Z52" s="24">
        <v>2.4</v>
      </c>
      <c r="AA52" s="24">
        <v>5.8</v>
      </c>
      <c r="AB52" s="24">
        <v>18.600000000000001</v>
      </c>
      <c r="AC52" s="24">
        <v>26.5</v>
      </c>
      <c r="AD52" s="24">
        <v>45.5</v>
      </c>
      <c r="AE52" s="31">
        <v>1.1000000000000001</v>
      </c>
      <c r="AF52" s="23">
        <v>100</v>
      </c>
      <c r="AG52" s="24">
        <v>3.7</v>
      </c>
      <c r="AH52" s="24">
        <v>6.7</v>
      </c>
      <c r="AI52" s="24">
        <v>24.2</v>
      </c>
      <c r="AJ52" s="24">
        <v>31.3</v>
      </c>
      <c r="AK52" s="24">
        <v>33</v>
      </c>
      <c r="AL52" s="31">
        <v>1.1000000000000001</v>
      </c>
      <c r="AM52" s="23">
        <v>100</v>
      </c>
      <c r="AN52" s="24">
        <v>2.2999999999999998</v>
      </c>
      <c r="AO52" s="24">
        <v>3.5</v>
      </c>
      <c r="AP52" s="24">
        <v>11.4</v>
      </c>
      <c r="AQ52" s="24">
        <v>18.8</v>
      </c>
      <c r="AR52" s="24">
        <v>62.9</v>
      </c>
      <c r="AS52" s="25">
        <v>1.1000000000000001</v>
      </c>
    </row>
    <row r="53" spans="2:45" ht="13.5" customHeight="1" x14ac:dyDescent="0.15">
      <c r="B53" s="54" t="s">
        <v>10</v>
      </c>
      <c r="C53" s="52" t="s">
        <v>156</v>
      </c>
      <c r="D53" s="26">
        <v>2358</v>
      </c>
      <c r="E53" s="27">
        <v>110</v>
      </c>
      <c r="F53" s="27">
        <v>156</v>
      </c>
      <c r="G53" s="27">
        <v>547</v>
      </c>
      <c r="H53" s="27">
        <v>581</v>
      </c>
      <c r="I53" s="27">
        <v>940</v>
      </c>
      <c r="J53" s="32">
        <v>24</v>
      </c>
      <c r="K53" s="26">
        <v>2358</v>
      </c>
      <c r="L53" s="27">
        <v>16</v>
      </c>
      <c r="M53" s="27">
        <v>49</v>
      </c>
      <c r="N53" s="27">
        <v>224</v>
      </c>
      <c r="O53" s="27">
        <v>387</v>
      </c>
      <c r="P53" s="27">
        <v>1658</v>
      </c>
      <c r="Q53" s="32">
        <v>24</v>
      </c>
      <c r="R53" s="26">
        <v>2358</v>
      </c>
      <c r="S53" s="27">
        <v>32</v>
      </c>
      <c r="T53" s="27">
        <v>90</v>
      </c>
      <c r="U53" s="27">
        <v>390</v>
      </c>
      <c r="V53" s="27">
        <v>630</v>
      </c>
      <c r="W53" s="27">
        <v>1182</v>
      </c>
      <c r="X53" s="32">
        <v>34</v>
      </c>
      <c r="Y53" s="26">
        <v>2358</v>
      </c>
      <c r="Z53" s="27">
        <v>45</v>
      </c>
      <c r="AA53" s="27">
        <v>117</v>
      </c>
      <c r="AB53" s="27">
        <v>430</v>
      </c>
      <c r="AC53" s="27">
        <v>627</v>
      </c>
      <c r="AD53" s="27">
        <v>1113</v>
      </c>
      <c r="AE53" s="32">
        <v>26</v>
      </c>
      <c r="AF53" s="26">
        <v>2358</v>
      </c>
      <c r="AG53" s="27">
        <v>83</v>
      </c>
      <c r="AH53" s="27">
        <v>147</v>
      </c>
      <c r="AI53" s="27">
        <v>551</v>
      </c>
      <c r="AJ53" s="27">
        <v>764</v>
      </c>
      <c r="AK53" s="27">
        <v>790</v>
      </c>
      <c r="AL53" s="32">
        <v>23</v>
      </c>
      <c r="AM53" s="26">
        <v>2358</v>
      </c>
      <c r="AN53" s="27">
        <v>48</v>
      </c>
      <c r="AO53" s="27">
        <v>74</v>
      </c>
      <c r="AP53" s="27">
        <v>259</v>
      </c>
      <c r="AQ53" s="27">
        <v>432</v>
      </c>
      <c r="AR53" s="27">
        <v>1521</v>
      </c>
      <c r="AS53" s="28">
        <v>24</v>
      </c>
    </row>
    <row r="54" spans="2:45" ht="13.5" customHeight="1" x14ac:dyDescent="0.15">
      <c r="B54" s="55"/>
      <c r="C54" s="53"/>
      <c r="D54" s="23">
        <v>100</v>
      </c>
      <c r="E54" s="24">
        <v>4.7</v>
      </c>
      <c r="F54" s="24">
        <v>6.6</v>
      </c>
      <c r="G54" s="24">
        <v>23.2</v>
      </c>
      <c r="H54" s="24">
        <v>24.6</v>
      </c>
      <c r="I54" s="24">
        <v>39.9</v>
      </c>
      <c r="J54" s="31">
        <v>1</v>
      </c>
      <c r="K54" s="23">
        <v>100</v>
      </c>
      <c r="L54" s="24">
        <v>0.7</v>
      </c>
      <c r="M54" s="24">
        <v>2.1</v>
      </c>
      <c r="N54" s="24">
        <v>9.5</v>
      </c>
      <c r="O54" s="24">
        <v>16.399999999999999</v>
      </c>
      <c r="P54" s="24">
        <v>70.3</v>
      </c>
      <c r="Q54" s="31">
        <v>1</v>
      </c>
      <c r="R54" s="23">
        <v>100</v>
      </c>
      <c r="S54" s="24">
        <v>1.4</v>
      </c>
      <c r="T54" s="24">
        <v>3.8</v>
      </c>
      <c r="U54" s="24">
        <v>16.5</v>
      </c>
      <c r="V54" s="24">
        <v>26.7</v>
      </c>
      <c r="W54" s="24">
        <v>50.1</v>
      </c>
      <c r="X54" s="31">
        <v>1.4</v>
      </c>
      <c r="Y54" s="23">
        <v>100</v>
      </c>
      <c r="Z54" s="24">
        <v>1.9</v>
      </c>
      <c r="AA54" s="24">
        <v>5</v>
      </c>
      <c r="AB54" s="24">
        <v>18.2</v>
      </c>
      <c r="AC54" s="24">
        <v>26.6</v>
      </c>
      <c r="AD54" s="24">
        <v>47.2</v>
      </c>
      <c r="AE54" s="31">
        <v>1.1000000000000001</v>
      </c>
      <c r="AF54" s="23">
        <v>100</v>
      </c>
      <c r="AG54" s="24">
        <v>3.5</v>
      </c>
      <c r="AH54" s="24">
        <v>6.2</v>
      </c>
      <c r="AI54" s="24">
        <v>23.4</v>
      </c>
      <c r="AJ54" s="24">
        <v>32.4</v>
      </c>
      <c r="AK54" s="24">
        <v>33.5</v>
      </c>
      <c r="AL54" s="31">
        <v>1</v>
      </c>
      <c r="AM54" s="23">
        <v>100</v>
      </c>
      <c r="AN54" s="24">
        <v>2</v>
      </c>
      <c r="AO54" s="24">
        <v>3.1</v>
      </c>
      <c r="AP54" s="24">
        <v>11</v>
      </c>
      <c r="AQ54" s="24">
        <v>18.3</v>
      </c>
      <c r="AR54" s="24">
        <v>64.5</v>
      </c>
      <c r="AS54" s="25">
        <v>1</v>
      </c>
    </row>
    <row r="55" spans="2:45" ht="13.5" customHeight="1" x14ac:dyDescent="0.15">
      <c r="B55" s="55"/>
      <c r="C55" s="52" t="s">
        <v>157</v>
      </c>
      <c r="D55" s="26">
        <v>283</v>
      </c>
      <c r="E55" s="27">
        <v>22</v>
      </c>
      <c r="F55" s="27">
        <v>30</v>
      </c>
      <c r="G55" s="27">
        <v>67</v>
      </c>
      <c r="H55" s="27">
        <v>73</v>
      </c>
      <c r="I55" s="27">
        <v>88</v>
      </c>
      <c r="J55" s="32">
        <v>3</v>
      </c>
      <c r="K55" s="26">
        <v>283</v>
      </c>
      <c r="L55" s="27">
        <v>9</v>
      </c>
      <c r="M55" s="27">
        <v>21</v>
      </c>
      <c r="N55" s="27">
        <v>41</v>
      </c>
      <c r="O55" s="27">
        <v>59</v>
      </c>
      <c r="P55" s="27">
        <v>150</v>
      </c>
      <c r="Q55" s="32">
        <v>3</v>
      </c>
      <c r="R55" s="26">
        <v>283</v>
      </c>
      <c r="S55" s="27">
        <v>8</v>
      </c>
      <c r="T55" s="27">
        <v>18</v>
      </c>
      <c r="U55" s="27">
        <v>61</v>
      </c>
      <c r="V55" s="27">
        <v>77</v>
      </c>
      <c r="W55" s="27">
        <v>116</v>
      </c>
      <c r="X55" s="32">
        <v>3</v>
      </c>
      <c r="Y55" s="26">
        <v>283</v>
      </c>
      <c r="Z55" s="27">
        <v>16</v>
      </c>
      <c r="AA55" s="27">
        <v>29</v>
      </c>
      <c r="AB55" s="27">
        <v>61</v>
      </c>
      <c r="AC55" s="27">
        <v>77</v>
      </c>
      <c r="AD55" s="27">
        <v>97</v>
      </c>
      <c r="AE55" s="32">
        <v>3</v>
      </c>
      <c r="AF55" s="26">
        <v>283</v>
      </c>
      <c r="AG55" s="27">
        <v>13</v>
      </c>
      <c r="AH55" s="27">
        <v>24</v>
      </c>
      <c r="AI55" s="27">
        <v>81</v>
      </c>
      <c r="AJ55" s="27">
        <v>73</v>
      </c>
      <c r="AK55" s="27">
        <v>88</v>
      </c>
      <c r="AL55" s="32">
        <v>4</v>
      </c>
      <c r="AM55" s="26">
        <v>283</v>
      </c>
      <c r="AN55" s="27">
        <v>10</v>
      </c>
      <c r="AO55" s="27">
        <v>15</v>
      </c>
      <c r="AP55" s="27">
        <v>39</v>
      </c>
      <c r="AQ55" s="27">
        <v>63</v>
      </c>
      <c r="AR55" s="27">
        <v>153</v>
      </c>
      <c r="AS55" s="28">
        <v>3</v>
      </c>
    </row>
    <row r="56" spans="2:45" ht="13.5" customHeight="1" x14ac:dyDescent="0.15">
      <c r="B56" s="55"/>
      <c r="C56" s="53"/>
      <c r="D56" s="23">
        <v>100</v>
      </c>
      <c r="E56" s="24">
        <v>7.8</v>
      </c>
      <c r="F56" s="24">
        <v>10.6</v>
      </c>
      <c r="G56" s="24">
        <v>23.7</v>
      </c>
      <c r="H56" s="24">
        <v>25.8</v>
      </c>
      <c r="I56" s="24">
        <v>31.1</v>
      </c>
      <c r="J56" s="31">
        <v>1.1000000000000001</v>
      </c>
      <c r="K56" s="23">
        <v>100</v>
      </c>
      <c r="L56" s="24">
        <v>3.2</v>
      </c>
      <c r="M56" s="24">
        <v>7.4</v>
      </c>
      <c r="N56" s="24">
        <v>14.5</v>
      </c>
      <c r="O56" s="24">
        <v>20.8</v>
      </c>
      <c r="P56" s="24">
        <v>53</v>
      </c>
      <c r="Q56" s="31">
        <v>1.1000000000000001</v>
      </c>
      <c r="R56" s="23">
        <v>100</v>
      </c>
      <c r="S56" s="24">
        <v>2.8</v>
      </c>
      <c r="T56" s="24">
        <v>6.4</v>
      </c>
      <c r="U56" s="24">
        <v>21.6</v>
      </c>
      <c r="V56" s="24">
        <v>27.2</v>
      </c>
      <c r="W56" s="24">
        <v>41</v>
      </c>
      <c r="X56" s="31">
        <v>1.1000000000000001</v>
      </c>
      <c r="Y56" s="23">
        <v>100</v>
      </c>
      <c r="Z56" s="24">
        <v>5.7</v>
      </c>
      <c r="AA56" s="24">
        <v>10.199999999999999</v>
      </c>
      <c r="AB56" s="24">
        <v>21.6</v>
      </c>
      <c r="AC56" s="24">
        <v>27.2</v>
      </c>
      <c r="AD56" s="24">
        <v>34.299999999999997</v>
      </c>
      <c r="AE56" s="31">
        <v>1.1000000000000001</v>
      </c>
      <c r="AF56" s="23">
        <v>100</v>
      </c>
      <c r="AG56" s="24">
        <v>4.5999999999999996</v>
      </c>
      <c r="AH56" s="24">
        <v>8.5</v>
      </c>
      <c r="AI56" s="24">
        <v>28.6</v>
      </c>
      <c r="AJ56" s="24">
        <v>25.8</v>
      </c>
      <c r="AK56" s="24">
        <v>31.1</v>
      </c>
      <c r="AL56" s="31">
        <v>1.4</v>
      </c>
      <c r="AM56" s="23">
        <v>100</v>
      </c>
      <c r="AN56" s="24">
        <v>3.5</v>
      </c>
      <c r="AO56" s="24">
        <v>5.3</v>
      </c>
      <c r="AP56" s="24">
        <v>13.8</v>
      </c>
      <c r="AQ56" s="24">
        <v>22.3</v>
      </c>
      <c r="AR56" s="24">
        <v>54.1</v>
      </c>
      <c r="AS56" s="25">
        <v>1.1000000000000001</v>
      </c>
    </row>
    <row r="57" spans="2:45" ht="13.5" customHeight="1" x14ac:dyDescent="0.15">
      <c r="B57" s="55"/>
      <c r="C57" s="52" t="s">
        <v>158</v>
      </c>
      <c r="D57" s="26">
        <v>37</v>
      </c>
      <c r="E57" s="27">
        <v>4</v>
      </c>
      <c r="F57" s="27">
        <v>3</v>
      </c>
      <c r="G57" s="27">
        <v>14</v>
      </c>
      <c r="H57" s="27">
        <v>9</v>
      </c>
      <c r="I57" s="27">
        <v>7</v>
      </c>
      <c r="J57" s="32" t="s">
        <v>147</v>
      </c>
      <c r="K57" s="26">
        <v>37</v>
      </c>
      <c r="L57" s="27">
        <v>2</v>
      </c>
      <c r="M57" s="27">
        <v>2</v>
      </c>
      <c r="N57" s="27">
        <v>7</v>
      </c>
      <c r="O57" s="27">
        <v>11</v>
      </c>
      <c r="P57" s="27">
        <v>14</v>
      </c>
      <c r="Q57" s="32">
        <v>1</v>
      </c>
      <c r="R57" s="26">
        <v>37</v>
      </c>
      <c r="S57" s="27">
        <v>1</v>
      </c>
      <c r="T57" s="27">
        <v>3</v>
      </c>
      <c r="U57" s="27">
        <v>12</v>
      </c>
      <c r="V57" s="27">
        <v>9</v>
      </c>
      <c r="W57" s="27">
        <v>10</v>
      </c>
      <c r="X57" s="32">
        <v>2</v>
      </c>
      <c r="Y57" s="26">
        <v>37</v>
      </c>
      <c r="Z57" s="27">
        <v>2</v>
      </c>
      <c r="AA57" s="27">
        <v>5</v>
      </c>
      <c r="AB57" s="27">
        <v>9</v>
      </c>
      <c r="AC57" s="27">
        <v>10</v>
      </c>
      <c r="AD57" s="27">
        <v>10</v>
      </c>
      <c r="AE57" s="32">
        <v>1</v>
      </c>
      <c r="AF57" s="26">
        <v>37</v>
      </c>
      <c r="AG57" s="27">
        <v>1</v>
      </c>
      <c r="AH57" s="27">
        <v>4</v>
      </c>
      <c r="AI57" s="27">
        <v>18</v>
      </c>
      <c r="AJ57" s="27">
        <v>4</v>
      </c>
      <c r="AK57" s="27">
        <v>9</v>
      </c>
      <c r="AL57" s="32">
        <v>1</v>
      </c>
      <c r="AM57" s="26">
        <v>37</v>
      </c>
      <c r="AN57" s="27">
        <v>1</v>
      </c>
      <c r="AO57" s="27">
        <v>4</v>
      </c>
      <c r="AP57" s="27">
        <v>5</v>
      </c>
      <c r="AQ57" s="27">
        <v>8</v>
      </c>
      <c r="AR57" s="27">
        <v>17</v>
      </c>
      <c r="AS57" s="28">
        <v>2</v>
      </c>
    </row>
    <row r="58" spans="2:45" ht="13.5" customHeight="1" x14ac:dyDescent="0.15">
      <c r="B58" s="55"/>
      <c r="C58" s="53"/>
      <c r="D58" s="23">
        <v>100</v>
      </c>
      <c r="E58" s="24">
        <v>10.8</v>
      </c>
      <c r="F58" s="24">
        <v>8.1</v>
      </c>
      <c r="G58" s="24">
        <v>37.799999999999997</v>
      </c>
      <c r="H58" s="24">
        <v>24.3</v>
      </c>
      <c r="I58" s="24">
        <v>18.899999999999999</v>
      </c>
      <c r="J58" s="31" t="s">
        <v>132</v>
      </c>
      <c r="K58" s="23">
        <v>100</v>
      </c>
      <c r="L58" s="24">
        <v>5.4</v>
      </c>
      <c r="M58" s="24">
        <v>5.4</v>
      </c>
      <c r="N58" s="24">
        <v>18.899999999999999</v>
      </c>
      <c r="O58" s="24">
        <v>29.7</v>
      </c>
      <c r="P58" s="24">
        <v>37.799999999999997</v>
      </c>
      <c r="Q58" s="31">
        <v>2.7</v>
      </c>
      <c r="R58" s="23">
        <v>100</v>
      </c>
      <c r="S58" s="24">
        <v>2.7</v>
      </c>
      <c r="T58" s="24">
        <v>8.1</v>
      </c>
      <c r="U58" s="24">
        <v>32.4</v>
      </c>
      <c r="V58" s="24">
        <v>24.3</v>
      </c>
      <c r="W58" s="24">
        <v>27</v>
      </c>
      <c r="X58" s="31">
        <v>5.4</v>
      </c>
      <c r="Y58" s="23">
        <v>100</v>
      </c>
      <c r="Z58" s="24">
        <v>5.4</v>
      </c>
      <c r="AA58" s="24">
        <v>13.5</v>
      </c>
      <c r="AB58" s="24">
        <v>24.3</v>
      </c>
      <c r="AC58" s="24">
        <v>27</v>
      </c>
      <c r="AD58" s="24">
        <v>27</v>
      </c>
      <c r="AE58" s="31">
        <v>2.7</v>
      </c>
      <c r="AF58" s="23">
        <v>100</v>
      </c>
      <c r="AG58" s="24">
        <v>2.7</v>
      </c>
      <c r="AH58" s="24">
        <v>10.8</v>
      </c>
      <c r="AI58" s="24">
        <v>48.6</v>
      </c>
      <c r="AJ58" s="24">
        <v>10.8</v>
      </c>
      <c r="AK58" s="24">
        <v>24.3</v>
      </c>
      <c r="AL58" s="31">
        <v>2.7</v>
      </c>
      <c r="AM58" s="23">
        <v>100</v>
      </c>
      <c r="AN58" s="24">
        <v>2.7</v>
      </c>
      <c r="AO58" s="24">
        <v>10.8</v>
      </c>
      <c r="AP58" s="24">
        <v>13.5</v>
      </c>
      <c r="AQ58" s="24">
        <v>21.6</v>
      </c>
      <c r="AR58" s="24">
        <v>45.9</v>
      </c>
      <c r="AS58" s="25">
        <v>5.4</v>
      </c>
    </row>
    <row r="59" spans="2:45" ht="13.5" customHeight="1" x14ac:dyDescent="0.15">
      <c r="B59" s="55"/>
      <c r="C59" s="52" t="s">
        <v>159</v>
      </c>
      <c r="D59" s="26">
        <v>20</v>
      </c>
      <c r="E59" s="27" t="s">
        <v>132</v>
      </c>
      <c r="F59" s="27">
        <v>4</v>
      </c>
      <c r="G59" s="27">
        <v>8</v>
      </c>
      <c r="H59" s="27">
        <v>2</v>
      </c>
      <c r="I59" s="27">
        <v>5</v>
      </c>
      <c r="J59" s="32">
        <v>1</v>
      </c>
      <c r="K59" s="26">
        <v>20</v>
      </c>
      <c r="L59" s="27" t="s">
        <v>132</v>
      </c>
      <c r="M59" s="27">
        <v>2</v>
      </c>
      <c r="N59" s="27">
        <v>3</v>
      </c>
      <c r="O59" s="27">
        <v>5</v>
      </c>
      <c r="P59" s="27">
        <v>9</v>
      </c>
      <c r="Q59" s="32">
        <v>1</v>
      </c>
      <c r="R59" s="26">
        <v>20</v>
      </c>
      <c r="S59" s="27" t="s">
        <v>132</v>
      </c>
      <c r="T59" s="27">
        <v>2</v>
      </c>
      <c r="U59" s="27">
        <v>6</v>
      </c>
      <c r="V59" s="27">
        <v>4</v>
      </c>
      <c r="W59" s="27">
        <v>7</v>
      </c>
      <c r="X59" s="32">
        <v>1</v>
      </c>
      <c r="Y59" s="26">
        <v>20</v>
      </c>
      <c r="Z59" s="27">
        <v>1</v>
      </c>
      <c r="AA59" s="27">
        <v>3</v>
      </c>
      <c r="AB59" s="27">
        <v>3</v>
      </c>
      <c r="AC59" s="27">
        <v>4</v>
      </c>
      <c r="AD59" s="27">
        <v>8</v>
      </c>
      <c r="AE59" s="32">
        <v>1</v>
      </c>
      <c r="AF59" s="26">
        <v>20</v>
      </c>
      <c r="AG59" s="27">
        <v>2</v>
      </c>
      <c r="AH59" s="27">
        <v>2</v>
      </c>
      <c r="AI59" s="27">
        <v>3</v>
      </c>
      <c r="AJ59" s="27">
        <v>6</v>
      </c>
      <c r="AK59" s="27">
        <v>6</v>
      </c>
      <c r="AL59" s="32">
        <v>1</v>
      </c>
      <c r="AM59" s="26">
        <v>20</v>
      </c>
      <c r="AN59" s="27">
        <v>1</v>
      </c>
      <c r="AO59" s="27">
        <v>2</v>
      </c>
      <c r="AP59" s="27">
        <v>1</v>
      </c>
      <c r="AQ59" s="27">
        <v>5</v>
      </c>
      <c r="AR59" s="27">
        <v>10</v>
      </c>
      <c r="AS59" s="28">
        <v>1</v>
      </c>
    </row>
    <row r="60" spans="2:45" ht="13.5" customHeight="1" x14ac:dyDescent="0.15">
      <c r="B60" s="55"/>
      <c r="C60" s="53"/>
      <c r="D60" s="23">
        <v>100</v>
      </c>
      <c r="E60" s="24" t="s">
        <v>147</v>
      </c>
      <c r="F60" s="24">
        <v>20</v>
      </c>
      <c r="G60" s="24">
        <v>40</v>
      </c>
      <c r="H60" s="24">
        <v>10</v>
      </c>
      <c r="I60" s="24">
        <v>25</v>
      </c>
      <c r="J60" s="31">
        <v>5</v>
      </c>
      <c r="K60" s="23">
        <v>100</v>
      </c>
      <c r="L60" s="24" t="s">
        <v>196</v>
      </c>
      <c r="M60" s="24">
        <v>10</v>
      </c>
      <c r="N60" s="24">
        <v>15</v>
      </c>
      <c r="O60" s="24">
        <v>25</v>
      </c>
      <c r="P60" s="24">
        <v>45</v>
      </c>
      <c r="Q60" s="31">
        <v>5</v>
      </c>
      <c r="R60" s="23">
        <v>100</v>
      </c>
      <c r="S60" s="24" t="s">
        <v>132</v>
      </c>
      <c r="T60" s="24">
        <v>10</v>
      </c>
      <c r="U60" s="24">
        <v>30</v>
      </c>
      <c r="V60" s="24">
        <v>20</v>
      </c>
      <c r="W60" s="24">
        <v>35</v>
      </c>
      <c r="X60" s="31">
        <v>5</v>
      </c>
      <c r="Y60" s="23">
        <v>100</v>
      </c>
      <c r="Z60" s="24">
        <v>5</v>
      </c>
      <c r="AA60" s="24">
        <v>15</v>
      </c>
      <c r="AB60" s="24">
        <v>15</v>
      </c>
      <c r="AC60" s="24">
        <v>20</v>
      </c>
      <c r="AD60" s="24">
        <v>40</v>
      </c>
      <c r="AE60" s="31">
        <v>5</v>
      </c>
      <c r="AF60" s="23">
        <v>100</v>
      </c>
      <c r="AG60" s="24">
        <v>10</v>
      </c>
      <c r="AH60" s="24">
        <v>10</v>
      </c>
      <c r="AI60" s="24">
        <v>15</v>
      </c>
      <c r="AJ60" s="24">
        <v>30</v>
      </c>
      <c r="AK60" s="24">
        <v>30</v>
      </c>
      <c r="AL60" s="31">
        <v>5</v>
      </c>
      <c r="AM60" s="23">
        <v>100</v>
      </c>
      <c r="AN60" s="24">
        <v>5</v>
      </c>
      <c r="AO60" s="24">
        <v>10</v>
      </c>
      <c r="AP60" s="24">
        <v>5</v>
      </c>
      <c r="AQ60" s="24">
        <v>25</v>
      </c>
      <c r="AR60" s="24">
        <v>50</v>
      </c>
      <c r="AS60" s="25">
        <v>5</v>
      </c>
    </row>
    <row r="61" spans="2:45" ht="13.5" customHeight="1" x14ac:dyDescent="0.15">
      <c r="B61" s="55"/>
      <c r="C61" s="52" t="s">
        <v>160</v>
      </c>
      <c r="D61" s="26">
        <v>10</v>
      </c>
      <c r="E61" s="27">
        <v>2</v>
      </c>
      <c r="F61" s="27">
        <v>3</v>
      </c>
      <c r="G61" s="27">
        <v>2</v>
      </c>
      <c r="H61" s="27">
        <v>2</v>
      </c>
      <c r="I61" s="27">
        <v>1</v>
      </c>
      <c r="J61" s="32" t="s">
        <v>132</v>
      </c>
      <c r="K61" s="26">
        <v>10</v>
      </c>
      <c r="L61" s="27">
        <v>1</v>
      </c>
      <c r="M61" s="27">
        <v>3</v>
      </c>
      <c r="N61" s="27">
        <v>2</v>
      </c>
      <c r="O61" s="27">
        <v>2</v>
      </c>
      <c r="P61" s="27">
        <v>2</v>
      </c>
      <c r="Q61" s="32" t="s">
        <v>132</v>
      </c>
      <c r="R61" s="26">
        <v>10</v>
      </c>
      <c r="S61" s="27">
        <v>1</v>
      </c>
      <c r="T61" s="27">
        <v>2</v>
      </c>
      <c r="U61" s="27">
        <v>4</v>
      </c>
      <c r="V61" s="27">
        <v>1</v>
      </c>
      <c r="W61" s="27">
        <v>2</v>
      </c>
      <c r="X61" s="32" t="s">
        <v>132</v>
      </c>
      <c r="Y61" s="26">
        <v>10</v>
      </c>
      <c r="Z61" s="27">
        <v>2</v>
      </c>
      <c r="AA61" s="27">
        <v>3</v>
      </c>
      <c r="AB61" s="27">
        <v>3</v>
      </c>
      <c r="AC61" s="27" t="s">
        <v>132</v>
      </c>
      <c r="AD61" s="27">
        <v>2</v>
      </c>
      <c r="AE61" s="32" t="s">
        <v>132</v>
      </c>
      <c r="AF61" s="26">
        <v>10</v>
      </c>
      <c r="AG61" s="27">
        <v>2</v>
      </c>
      <c r="AH61" s="27">
        <v>4</v>
      </c>
      <c r="AI61" s="27">
        <v>2</v>
      </c>
      <c r="AJ61" s="27">
        <v>1</v>
      </c>
      <c r="AK61" s="27">
        <v>1</v>
      </c>
      <c r="AL61" s="32" t="s">
        <v>132</v>
      </c>
      <c r="AM61" s="26">
        <v>10</v>
      </c>
      <c r="AN61" s="27">
        <v>3</v>
      </c>
      <c r="AO61" s="27" t="s">
        <v>132</v>
      </c>
      <c r="AP61" s="27">
        <v>3</v>
      </c>
      <c r="AQ61" s="27">
        <v>2</v>
      </c>
      <c r="AR61" s="27">
        <v>2</v>
      </c>
      <c r="AS61" s="28" t="s">
        <v>132</v>
      </c>
    </row>
    <row r="62" spans="2:45" ht="13.5" customHeight="1" x14ac:dyDescent="0.15">
      <c r="B62" s="55"/>
      <c r="C62" s="53"/>
      <c r="D62" s="23">
        <v>100</v>
      </c>
      <c r="E62" s="24">
        <v>20</v>
      </c>
      <c r="F62" s="24">
        <v>30</v>
      </c>
      <c r="G62" s="24">
        <v>20</v>
      </c>
      <c r="H62" s="24">
        <v>20</v>
      </c>
      <c r="I62" s="24">
        <v>10</v>
      </c>
      <c r="J62" s="31" t="s">
        <v>132</v>
      </c>
      <c r="K62" s="23">
        <v>100</v>
      </c>
      <c r="L62" s="24">
        <v>10</v>
      </c>
      <c r="M62" s="24">
        <v>30</v>
      </c>
      <c r="N62" s="24">
        <v>20</v>
      </c>
      <c r="O62" s="24">
        <v>20</v>
      </c>
      <c r="P62" s="24">
        <v>20</v>
      </c>
      <c r="Q62" s="31" t="s">
        <v>132</v>
      </c>
      <c r="R62" s="23">
        <v>100</v>
      </c>
      <c r="S62" s="24">
        <v>10</v>
      </c>
      <c r="T62" s="24">
        <v>20</v>
      </c>
      <c r="U62" s="24">
        <v>40</v>
      </c>
      <c r="V62" s="24">
        <v>10</v>
      </c>
      <c r="W62" s="24">
        <v>20</v>
      </c>
      <c r="X62" s="31" t="s">
        <v>132</v>
      </c>
      <c r="Y62" s="23">
        <v>100</v>
      </c>
      <c r="Z62" s="24">
        <v>20</v>
      </c>
      <c r="AA62" s="24">
        <v>30</v>
      </c>
      <c r="AB62" s="24">
        <v>30</v>
      </c>
      <c r="AC62" s="24" t="s">
        <v>132</v>
      </c>
      <c r="AD62" s="24">
        <v>20</v>
      </c>
      <c r="AE62" s="31" t="s">
        <v>132</v>
      </c>
      <c r="AF62" s="23">
        <v>100</v>
      </c>
      <c r="AG62" s="24">
        <v>20</v>
      </c>
      <c r="AH62" s="24">
        <v>40</v>
      </c>
      <c r="AI62" s="24">
        <v>20</v>
      </c>
      <c r="AJ62" s="24">
        <v>10</v>
      </c>
      <c r="AK62" s="24">
        <v>10</v>
      </c>
      <c r="AL62" s="31" t="s">
        <v>132</v>
      </c>
      <c r="AM62" s="23">
        <v>100</v>
      </c>
      <c r="AN62" s="24">
        <v>30</v>
      </c>
      <c r="AO62" s="24" t="s">
        <v>132</v>
      </c>
      <c r="AP62" s="24">
        <v>30</v>
      </c>
      <c r="AQ62" s="24">
        <v>20</v>
      </c>
      <c r="AR62" s="24">
        <v>20</v>
      </c>
      <c r="AS62" s="25" t="s">
        <v>132</v>
      </c>
    </row>
    <row r="63" spans="2:45" ht="13.5" customHeight="1" x14ac:dyDescent="0.15">
      <c r="B63" s="55"/>
      <c r="C63" s="52" t="s">
        <v>99</v>
      </c>
      <c r="D63" s="26">
        <v>7</v>
      </c>
      <c r="E63" s="27" t="s">
        <v>147</v>
      </c>
      <c r="F63" s="27" t="s">
        <v>147</v>
      </c>
      <c r="G63" s="27">
        <v>4</v>
      </c>
      <c r="H63" s="27">
        <v>1</v>
      </c>
      <c r="I63" s="27">
        <v>2</v>
      </c>
      <c r="J63" s="32" t="s">
        <v>132</v>
      </c>
      <c r="K63" s="26">
        <v>7</v>
      </c>
      <c r="L63" s="27" t="s">
        <v>147</v>
      </c>
      <c r="M63" s="27" t="s">
        <v>132</v>
      </c>
      <c r="N63" s="27">
        <v>1</v>
      </c>
      <c r="O63" s="27">
        <v>2</v>
      </c>
      <c r="P63" s="27">
        <v>4</v>
      </c>
      <c r="Q63" s="32" t="s">
        <v>132</v>
      </c>
      <c r="R63" s="26">
        <v>7</v>
      </c>
      <c r="S63" s="27" t="s">
        <v>132</v>
      </c>
      <c r="T63" s="27" t="s">
        <v>132</v>
      </c>
      <c r="U63" s="27">
        <v>1</v>
      </c>
      <c r="V63" s="27">
        <v>1</v>
      </c>
      <c r="W63" s="27">
        <v>5</v>
      </c>
      <c r="X63" s="32" t="s">
        <v>132</v>
      </c>
      <c r="Y63" s="26">
        <v>7</v>
      </c>
      <c r="Z63" s="27" t="s">
        <v>132</v>
      </c>
      <c r="AA63" s="27">
        <v>1</v>
      </c>
      <c r="AB63" s="27" t="s">
        <v>132</v>
      </c>
      <c r="AC63" s="27">
        <v>2</v>
      </c>
      <c r="AD63" s="27">
        <v>4</v>
      </c>
      <c r="AE63" s="32" t="s">
        <v>132</v>
      </c>
      <c r="AF63" s="26">
        <v>7</v>
      </c>
      <c r="AG63" s="27" t="s">
        <v>132</v>
      </c>
      <c r="AH63" s="27">
        <v>1</v>
      </c>
      <c r="AI63" s="27">
        <v>2</v>
      </c>
      <c r="AJ63" s="27">
        <v>2</v>
      </c>
      <c r="AK63" s="27">
        <v>2</v>
      </c>
      <c r="AL63" s="32" t="s">
        <v>132</v>
      </c>
      <c r="AM63" s="26">
        <v>7</v>
      </c>
      <c r="AN63" s="27" t="s">
        <v>132</v>
      </c>
      <c r="AO63" s="27" t="s">
        <v>132</v>
      </c>
      <c r="AP63" s="27">
        <v>2</v>
      </c>
      <c r="AQ63" s="27" t="s">
        <v>132</v>
      </c>
      <c r="AR63" s="27">
        <v>5</v>
      </c>
      <c r="AS63" s="28" t="s">
        <v>132</v>
      </c>
    </row>
    <row r="64" spans="2:45" ht="13.5" customHeight="1" x14ac:dyDescent="0.15">
      <c r="B64" s="56"/>
      <c r="C64" s="51"/>
      <c r="D64" s="20">
        <v>100</v>
      </c>
      <c r="E64" s="21" t="s">
        <v>132</v>
      </c>
      <c r="F64" s="21" t="s">
        <v>147</v>
      </c>
      <c r="G64" s="21">
        <v>57.1</v>
      </c>
      <c r="H64" s="21">
        <v>14.3</v>
      </c>
      <c r="I64" s="21">
        <v>28.6</v>
      </c>
      <c r="J64" s="33" t="s">
        <v>132</v>
      </c>
      <c r="K64" s="20">
        <v>100</v>
      </c>
      <c r="L64" s="21" t="s">
        <v>132</v>
      </c>
      <c r="M64" s="21" t="s">
        <v>132</v>
      </c>
      <c r="N64" s="21">
        <v>14.3</v>
      </c>
      <c r="O64" s="21">
        <v>28.6</v>
      </c>
      <c r="P64" s="21">
        <v>57.1</v>
      </c>
      <c r="Q64" s="33" t="s">
        <v>132</v>
      </c>
      <c r="R64" s="20">
        <v>100</v>
      </c>
      <c r="S64" s="21" t="s">
        <v>196</v>
      </c>
      <c r="T64" s="21" t="s">
        <v>132</v>
      </c>
      <c r="U64" s="21">
        <v>14.3</v>
      </c>
      <c r="V64" s="21">
        <v>14.3</v>
      </c>
      <c r="W64" s="21">
        <v>71.400000000000006</v>
      </c>
      <c r="X64" s="33" t="s">
        <v>132</v>
      </c>
      <c r="Y64" s="20">
        <v>100</v>
      </c>
      <c r="Z64" s="21" t="s">
        <v>132</v>
      </c>
      <c r="AA64" s="21">
        <v>14.3</v>
      </c>
      <c r="AB64" s="21" t="s">
        <v>132</v>
      </c>
      <c r="AC64" s="21">
        <v>28.6</v>
      </c>
      <c r="AD64" s="21">
        <v>57.1</v>
      </c>
      <c r="AE64" s="33" t="s">
        <v>132</v>
      </c>
      <c r="AF64" s="20">
        <v>100</v>
      </c>
      <c r="AG64" s="21" t="s">
        <v>147</v>
      </c>
      <c r="AH64" s="21">
        <v>14.3</v>
      </c>
      <c r="AI64" s="21">
        <v>28.6</v>
      </c>
      <c r="AJ64" s="21">
        <v>28.6</v>
      </c>
      <c r="AK64" s="21">
        <v>28.6</v>
      </c>
      <c r="AL64" s="33" t="s">
        <v>132</v>
      </c>
      <c r="AM64" s="20">
        <v>100</v>
      </c>
      <c r="AN64" s="21" t="s">
        <v>132</v>
      </c>
      <c r="AO64" s="21" t="s">
        <v>132</v>
      </c>
      <c r="AP64" s="21">
        <v>28.6</v>
      </c>
      <c r="AQ64" s="21" t="s">
        <v>132</v>
      </c>
      <c r="AR64" s="21">
        <v>71.400000000000006</v>
      </c>
      <c r="AS64" s="22" t="s">
        <v>132</v>
      </c>
    </row>
  </sheetData>
  <mergeCells count="45">
    <mergeCell ref="C63:C64"/>
    <mergeCell ref="C41:C42"/>
    <mergeCell ref="C43:C44"/>
    <mergeCell ref="C45:C46"/>
    <mergeCell ref="C47:C48"/>
    <mergeCell ref="C49:C50"/>
    <mergeCell ref="B51:C52"/>
    <mergeCell ref="B7:B50"/>
    <mergeCell ref="B53:B64"/>
    <mergeCell ref="C13:C14"/>
    <mergeCell ref="C15:C16"/>
    <mergeCell ref="C53:C54"/>
    <mergeCell ref="C55:C56"/>
    <mergeCell ref="C57:C58"/>
    <mergeCell ref="C59:C60"/>
    <mergeCell ref="C61:C62"/>
    <mergeCell ref="C39:C40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B3:C4"/>
    <mergeCell ref="B5:C6"/>
    <mergeCell ref="C7:C8"/>
    <mergeCell ref="C9:C10"/>
    <mergeCell ref="C11:C12"/>
    <mergeCell ref="D3:D4"/>
    <mergeCell ref="K3:K4"/>
    <mergeCell ref="R3:R4"/>
    <mergeCell ref="Y3:Y4"/>
    <mergeCell ref="AF3:AF4"/>
    <mergeCell ref="AN3:AS3"/>
    <mergeCell ref="AM3:AM4"/>
    <mergeCell ref="E3:J3"/>
    <mergeCell ref="L3:Q3"/>
    <mergeCell ref="S3:X3"/>
    <mergeCell ref="Z3:AE3"/>
    <mergeCell ref="AG3:AL3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28" ht="13.5" customHeight="1" x14ac:dyDescent="0.15">
      <c r="A1" s="13" t="str">
        <f>HYPERLINK("#目次!A"&amp;ROW(目次!$A$582),"[38]")</f>
        <v>[38]</v>
      </c>
    </row>
    <row r="2" spans="1:28" ht="13.5" customHeight="1" x14ac:dyDescent="0.15">
      <c r="B2" s="14" t="s">
        <v>361</v>
      </c>
    </row>
    <row r="3" spans="1:28" ht="29.25" customHeight="1" x14ac:dyDescent="0.15">
      <c r="B3" s="45"/>
      <c r="C3" s="46"/>
      <c r="D3" s="43" t="s">
        <v>95</v>
      </c>
      <c r="E3" s="40" t="s">
        <v>83</v>
      </c>
      <c r="F3" s="41"/>
      <c r="G3" s="41"/>
      <c r="H3" s="58"/>
      <c r="I3" s="43" t="s">
        <v>95</v>
      </c>
      <c r="J3" s="40" t="s">
        <v>84</v>
      </c>
      <c r="K3" s="41"/>
      <c r="L3" s="41"/>
      <c r="M3" s="58"/>
      <c r="N3" s="43" t="s">
        <v>95</v>
      </c>
      <c r="O3" s="40" t="s">
        <v>85</v>
      </c>
      <c r="P3" s="41"/>
      <c r="Q3" s="41"/>
      <c r="R3" s="58"/>
      <c r="S3" s="43" t="s">
        <v>95</v>
      </c>
      <c r="T3" s="40" t="s">
        <v>86</v>
      </c>
      <c r="U3" s="41"/>
      <c r="V3" s="41"/>
      <c r="W3" s="58"/>
      <c r="X3" s="43" t="s">
        <v>95</v>
      </c>
      <c r="Y3" s="40" t="s">
        <v>87</v>
      </c>
      <c r="Z3" s="41"/>
      <c r="AA3" s="41"/>
      <c r="AB3" s="42"/>
    </row>
    <row r="4" spans="1:28" ht="62.25" customHeight="1" x14ac:dyDescent="0.15">
      <c r="B4" s="47"/>
      <c r="C4" s="48"/>
      <c r="D4" s="44"/>
      <c r="E4" s="15" t="s">
        <v>362</v>
      </c>
      <c r="F4" s="15" t="s">
        <v>363</v>
      </c>
      <c r="G4" s="15" t="s">
        <v>364</v>
      </c>
      <c r="H4" s="29" t="s">
        <v>99</v>
      </c>
      <c r="I4" s="44"/>
      <c r="J4" s="15" t="s">
        <v>362</v>
      </c>
      <c r="K4" s="15" t="s">
        <v>363</v>
      </c>
      <c r="L4" s="15" t="s">
        <v>364</v>
      </c>
      <c r="M4" s="29" t="s">
        <v>99</v>
      </c>
      <c r="N4" s="44"/>
      <c r="O4" s="15" t="s">
        <v>362</v>
      </c>
      <c r="P4" s="15" t="s">
        <v>363</v>
      </c>
      <c r="Q4" s="15" t="s">
        <v>364</v>
      </c>
      <c r="R4" s="29" t="s">
        <v>99</v>
      </c>
      <c r="S4" s="44"/>
      <c r="T4" s="15" t="s">
        <v>362</v>
      </c>
      <c r="U4" s="15" t="s">
        <v>363</v>
      </c>
      <c r="V4" s="15" t="s">
        <v>364</v>
      </c>
      <c r="W4" s="29" t="s">
        <v>99</v>
      </c>
      <c r="X4" s="44"/>
      <c r="Y4" s="15" t="s">
        <v>362</v>
      </c>
      <c r="Z4" s="15" t="s">
        <v>363</v>
      </c>
      <c r="AA4" s="15" t="s">
        <v>364</v>
      </c>
      <c r="AB4" s="16" t="s">
        <v>99</v>
      </c>
    </row>
    <row r="5" spans="1:28" ht="13.5" customHeight="1" x14ac:dyDescent="0.15">
      <c r="B5" s="43" t="s">
        <v>95</v>
      </c>
      <c r="C5" s="49"/>
      <c r="D5" s="17">
        <v>2715</v>
      </c>
      <c r="E5" s="18">
        <v>343</v>
      </c>
      <c r="F5" s="18">
        <v>141</v>
      </c>
      <c r="G5" s="18">
        <v>2129</v>
      </c>
      <c r="H5" s="30">
        <v>102</v>
      </c>
      <c r="I5" s="17">
        <v>2715</v>
      </c>
      <c r="J5" s="18">
        <v>26</v>
      </c>
      <c r="K5" s="18">
        <v>18</v>
      </c>
      <c r="L5" s="18">
        <v>2531</v>
      </c>
      <c r="M5" s="30">
        <v>140</v>
      </c>
      <c r="N5" s="17">
        <v>2715</v>
      </c>
      <c r="O5" s="18">
        <v>3</v>
      </c>
      <c r="P5" s="18">
        <v>12</v>
      </c>
      <c r="Q5" s="18">
        <v>2546</v>
      </c>
      <c r="R5" s="30">
        <v>154</v>
      </c>
      <c r="S5" s="17">
        <v>2715</v>
      </c>
      <c r="T5" s="18">
        <v>322</v>
      </c>
      <c r="U5" s="18">
        <v>70</v>
      </c>
      <c r="V5" s="18">
        <v>2219</v>
      </c>
      <c r="W5" s="30">
        <v>104</v>
      </c>
      <c r="X5" s="17">
        <v>2715</v>
      </c>
      <c r="Y5" s="18">
        <v>7</v>
      </c>
      <c r="Z5" s="18">
        <v>31</v>
      </c>
      <c r="AA5" s="18">
        <v>2521</v>
      </c>
      <c r="AB5" s="19">
        <v>156</v>
      </c>
    </row>
    <row r="6" spans="1:28" ht="13.5" customHeight="1" x14ac:dyDescent="0.15">
      <c r="B6" s="57"/>
      <c r="C6" s="53"/>
      <c r="D6" s="23">
        <v>100</v>
      </c>
      <c r="E6" s="24">
        <v>12.6</v>
      </c>
      <c r="F6" s="24">
        <v>5.2</v>
      </c>
      <c r="G6" s="24">
        <v>78.400000000000006</v>
      </c>
      <c r="H6" s="31">
        <v>3.8</v>
      </c>
      <c r="I6" s="23">
        <v>100</v>
      </c>
      <c r="J6" s="24">
        <v>1</v>
      </c>
      <c r="K6" s="24">
        <v>0.7</v>
      </c>
      <c r="L6" s="24">
        <v>93.2</v>
      </c>
      <c r="M6" s="31">
        <v>5.2</v>
      </c>
      <c r="N6" s="23">
        <v>100</v>
      </c>
      <c r="O6" s="24">
        <v>0.1</v>
      </c>
      <c r="P6" s="24">
        <v>0.4</v>
      </c>
      <c r="Q6" s="24">
        <v>93.8</v>
      </c>
      <c r="R6" s="31">
        <v>5.7</v>
      </c>
      <c r="S6" s="23">
        <v>100</v>
      </c>
      <c r="T6" s="24">
        <v>11.9</v>
      </c>
      <c r="U6" s="24">
        <v>2.6</v>
      </c>
      <c r="V6" s="24">
        <v>81.7</v>
      </c>
      <c r="W6" s="31">
        <v>3.8</v>
      </c>
      <c r="X6" s="23">
        <v>100</v>
      </c>
      <c r="Y6" s="24">
        <v>0.3</v>
      </c>
      <c r="Z6" s="24">
        <v>1.1000000000000001</v>
      </c>
      <c r="AA6" s="24">
        <v>92.9</v>
      </c>
      <c r="AB6" s="25">
        <v>5.7</v>
      </c>
    </row>
    <row r="7" spans="1:28" ht="13.5" customHeight="1" x14ac:dyDescent="0.15">
      <c r="B7" s="54" t="s">
        <v>3</v>
      </c>
      <c r="C7" s="52" t="s">
        <v>111</v>
      </c>
      <c r="D7" s="26">
        <v>8</v>
      </c>
      <c r="E7" s="27">
        <v>1</v>
      </c>
      <c r="F7" s="27">
        <v>2</v>
      </c>
      <c r="G7" s="27">
        <v>4</v>
      </c>
      <c r="H7" s="32">
        <v>1</v>
      </c>
      <c r="I7" s="26">
        <v>8</v>
      </c>
      <c r="J7" s="27">
        <v>1</v>
      </c>
      <c r="K7" s="27" t="s">
        <v>132</v>
      </c>
      <c r="L7" s="27">
        <v>5</v>
      </c>
      <c r="M7" s="32">
        <v>2</v>
      </c>
      <c r="N7" s="26">
        <v>8</v>
      </c>
      <c r="O7" s="27" t="s">
        <v>132</v>
      </c>
      <c r="P7" s="27" t="s">
        <v>132</v>
      </c>
      <c r="Q7" s="27">
        <v>5</v>
      </c>
      <c r="R7" s="32">
        <v>3</v>
      </c>
      <c r="S7" s="26">
        <v>8</v>
      </c>
      <c r="T7" s="27">
        <v>3</v>
      </c>
      <c r="U7" s="27" t="s">
        <v>132</v>
      </c>
      <c r="V7" s="27">
        <v>4</v>
      </c>
      <c r="W7" s="32">
        <v>1</v>
      </c>
      <c r="X7" s="26">
        <v>8</v>
      </c>
      <c r="Y7" s="27" t="s">
        <v>132</v>
      </c>
      <c r="Z7" s="27" t="s">
        <v>132</v>
      </c>
      <c r="AA7" s="27">
        <v>5</v>
      </c>
      <c r="AB7" s="28">
        <v>3</v>
      </c>
    </row>
    <row r="8" spans="1:28" ht="13.5" customHeight="1" x14ac:dyDescent="0.15">
      <c r="B8" s="55"/>
      <c r="C8" s="53"/>
      <c r="D8" s="23">
        <v>100</v>
      </c>
      <c r="E8" s="24">
        <v>12.5</v>
      </c>
      <c r="F8" s="24">
        <v>25</v>
      </c>
      <c r="G8" s="24">
        <v>50</v>
      </c>
      <c r="H8" s="31">
        <v>12.5</v>
      </c>
      <c r="I8" s="23">
        <v>100</v>
      </c>
      <c r="J8" s="24">
        <v>12.5</v>
      </c>
      <c r="K8" s="24" t="s">
        <v>132</v>
      </c>
      <c r="L8" s="24">
        <v>62.5</v>
      </c>
      <c r="M8" s="31">
        <v>25</v>
      </c>
      <c r="N8" s="23">
        <v>100</v>
      </c>
      <c r="O8" s="24" t="s">
        <v>132</v>
      </c>
      <c r="P8" s="24" t="s">
        <v>132</v>
      </c>
      <c r="Q8" s="24">
        <v>62.5</v>
      </c>
      <c r="R8" s="31">
        <v>37.5</v>
      </c>
      <c r="S8" s="23">
        <v>100</v>
      </c>
      <c r="T8" s="24">
        <v>37.5</v>
      </c>
      <c r="U8" s="24" t="s">
        <v>132</v>
      </c>
      <c r="V8" s="24">
        <v>50</v>
      </c>
      <c r="W8" s="31">
        <v>12.5</v>
      </c>
      <c r="X8" s="23">
        <v>100</v>
      </c>
      <c r="Y8" s="24" t="s">
        <v>132</v>
      </c>
      <c r="Z8" s="24" t="s">
        <v>132</v>
      </c>
      <c r="AA8" s="24">
        <v>62.5</v>
      </c>
      <c r="AB8" s="25">
        <v>37.5</v>
      </c>
    </row>
    <row r="9" spans="1:28" ht="13.5" customHeight="1" x14ac:dyDescent="0.15">
      <c r="B9" s="55"/>
      <c r="C9" s="52" t="s">
        <v>112</v>
      </c>
      <c r="D9" s="26">
        <v>27</v>
      </c>
      <c r="E9" s="27">
        <v>17</v>
      </c>
      <c r="F9" s="27" t="s">
        <v>132</v>
      </c>
      <c r="G9" s="27">
        <v>7</v>
      </c>
      <c r="H9" s="32">
        <v>3</v>
      </c>
      <c r="I9" s="26">
        <v>27</v>
      </c>
      <c r="J9" s="27">
        <v>2</v>
      </c>
      <c r="K9" s="27">
        <v>1</v>
      </c>
      <c r="L9" s="27">
        <v>21</v>
      </c>
      <c r="M9" s="32">
        <v>3</v>
      </c>
      <c r="N9" s="26">
        <v>27</v>
      </c>
      <c r="O9" s="27">
        <v>1</v>
      </c>
      <c r="P9" s="27" t="s">
        <v>132</v>
      </c>
      <c r="Q9" s="27">
        <v>22</v>
      </c>
      <c r="R9" s="32">
        <v>4</v>
      </c>
      <c r="S9" s="26">
        <v>27</v>
      </c>
      <c r="T9" s="27">
        <v>13</v>
      </c>
      <c r="U9" s="27">
        <v>2</v>
      </c>
      <c r="V9" s="27">
        <v>11</v>
      </c>
      <c r="W9" s="32">
        <v>1</v>
      </c>
      <c r="X9" s="26">
        <v>27</v>
      </c>
      <c r="Y9" s="27">
        <v>1</v>
      </c>
      <c r="Z9" s="27">
        <v>1</v>
      </c>
      <c r="AA9" s="27">
        <v>23</v>
      </c>
      <c r="AB9" s="28">
        <v>2</v>
      </c>
    </row>
    <row r="10" spans="1:28" ht="13.5" customHeight="1" x14ac:dyDescent="0.15">
      <c r="B10" s="55"/>
      <c r="C10" s="53"/>
      <c r="D10" s="23">
        <v>100</v>
      </c>
      <c r="E10" s="24">
        <v>63</v>
      </c>
      <c r="F10" s="24" t="s">
        <v>132</v>
      </c>
      <c r="G10" s="24">
        <v>25.9</v>
      </c>
      <c r="H10" s="31">
        <v>11.1</v>
      </c>
      <c r="I10" s="23">
        <v>100</v>
      </c>
      <c r="J10" s="24">
        <v>7.4</v>
      </c>
      <c r="K10" s="24">
        <v>3.7</v>
      </c>
      <c r="L10" s="24">
        <v>77.8</v>
      </c>
      <c r="M10" s="31">
        <v>11.1</v>
      </c>
      <c r="N10" s="23">
        <v>100</v>
      </c>
      <c r="O10" s="24">
        <v>3.7</v>
      </c>
      <c r="P10" s="24" t="s">
        <v>132</v>
      </c>
      <c r="Q10" s="24">
        <v>81.5</v>
      </c>
      <c r="R10" s="31">
        <v>14.8</v>
      </c>
      <c r="S10" s="23">
        <v>100</v>
      </c>
      <c r="T10" s="24">
        <v>48.1</v>
      </c>
      <c r="U10" s="24">
        <v>7.4</v>
      </c>
      <c r="V10" s="24">
        <v>40.700000000000003</v>
      </c>
      <c r="W10" s="31">
        <v>3.7</v>
      </c>
      <c r="X10" s="23">
        <v>100</v>
      </c>
      <c r="Y10" s="24">
        <v>3.7</v>
      </c>
      <c r="Z10" s="24">
        <v>3.7</v>
      </c>
      <c r="AA10" s="24">
        <v>85.2</v>
      </c>
      <c r="AB10" s="25">
        <v>7.4</v>
      </c>
    </row>
    <row r="11" spans="1:28" ht="13.5" customHeight="1" x14ac:dyDescent="0.15">
      <c r="B11" s="55"/>
      <c r="C11" s="52" t="s">
        <v>113</v>
      </c>
      <c r="D11" s="26">
        <v>52</v>
      </c>
      <c r="E11" s="27">
        <v>39</v>
      </c>
      <c r="F11" s="27">
        <v>1</v>
      </c>
      <c r="G11" s="27">
        <v>9</v>
      </c>
      <c r="H11" s="32">
        <v>3</v>
      </c>
      <c r="I11" s="26">
        <v>52</v>
      </c>
      <c r="J11" s="27">
        <v>2</v>
      </c>
      <c r="K11" s="27">
        <v>3</v>
      </c>
      <c r="L11" s="27">
        <v>41</v>
      </c>
      <c r="M11" s="32">
        <v>6</v>
      </c>
      <c r="N11" s="26">
        <v>52</v>
      </c>
      <c r="O11" s="27">
        <v>2</v>
      </c>
      <c r="P11" s="27" t="s">
        <v>132</v>
      </c>
      <c r="Q11" s="27">
        <v>42</v>
      </c>
      <c r="R11" s="32">
        <v>8</v>
      </c>
      <c r="S11" s="26">
        <v>52</v>
      </c>
      <c r="T11" s="27">
        <v>31</v>
      </c>
      <c r="U11" s="27">
        <v>2</v>
      </c>
      <c r="V11" s="27">
        <v>17</v>
      </c>
      <c r="W11" s="32">
        <v>2</v>
      </c>
      <c r="X11" s="26">
        <v>52</v>
      </c>
      <c r="Y11" s="27">
        <v>2</v>
      </c>
      <c r="Z11" s="27">
        <v>3</v>
      </c>
      <c r="AA11" s="27">
        <v>39</v>
      </c>
      <c r="AB11" s="28">
        <v>8</v>
      </c>
    </row>
    <row r="12" spans="1:28" ht="13.5" customHeight="1" x14ac:dyDescent="0.15">
      <c r="B12" s="55"/>
      <c r="C12" s="53"/>
      <c r="D12" s="23">
        <v>100</v>
      </c>
      <c r="E12" s="24">
        <v>75</v>
      </c>
      <c r="F12" s="24">
        <v>1.9</v>
      </c>
      <c r="G12" s="24">
        <v>17.3</v>
      </c>
      <c r="H12" s="31">
        <v>5.8</v>
      </c>
      <c r="I12" s="23">
        <v>100</v>
      </c>
      <c r="J12" s="24">
        <v>3.8</v>
      </c>
      <c r="K12" s="24">
        <v>5.8</v>
      </c>
      <c r="L12" s="24">
        <v>78.8</v>
      </c>
      <c r="M12" s="31">
        <v>11.5</v>
      </c>
      <c r="N12" s="23">
        <v>100</v>
      </c>
      <c r="O12" s="24">
        <v>3.8</v>
      </c>
      <c r="P12" s="24" t="s">
        <v>132</v>
      </c>
      <c r="Q12" s="24">
        <v>80.8</v>
      </c>
      <c r="R12" s="31">
        <v>15.4</v>
      </c>
      <c r="S12" s="23">
        <v>100</v>
      </c>
      <c r="T12" s="24">
        <v>59.6</v>
      </c>
      <c r="U12" s="24">
        <v>3.8</v>
      </c>
      <c r="V12" s="24">
        <v>32.700000000000003</v>
      </c>
      <c r="W12" s="31">
        <v>3.8</v>
      </c>
      <c r="X12" s="23">
        <v>100</v>
      </c>
      <c r="Y12" s="24">
        <v>3.8</v>
      </c>
      <c r="Z12" s="24">
        <v>5.8</v>
      </c>
      <c r="AA12" s="24">
        <v>75</v>
      </c>
      <c r="AB12" s="25">
        <v>15.4</v>
      </c>
    </row>
    <row r="13" spans="1:28" ht="13.5" customHeight="1" x14ac:dyDescent="0.15">
      <c r="B13" s="55"/>
      <c r="C13" s="52" t="s">
        <v>114</v>
      </c>
      <c r="D13" s="26">
        <v>64</v>
      </c>
      <c r="E13" s="27">
        <v>43</v>
      </c>
      <c r="F13" s="27">
        <v>4</v>
      </c>
      <c r="G13" s="27">
        <v>14</v>
      </c>
      <c r="H13" s="32">
        <v>3</v>
      </c>
      <c r="I13" s="26">
        <v>64</v>
      </c>
      <c r="J13" s="27">
        <v>4</v>
      </c>
      <c r="K13" s="27">
        <v>3</v>
      </c>
      <c r="L13" s="27">
        <v>47</v>
      </c>
      <c r="M13" s="32">
        <v>10</v>
      </c>
      <c r="N13" s="26">
        <v>64</v>
      </c>
      <c r="O13" s="27" t="s">
        <v>132</v>
      </c>
      <c r="P13" s="27">
        <v>2</v>
      </c>
      <c r="Q13" s="27">
        <v>50</v>
      </c>
      <c r="R13" s="32">
        <v>12</v>
      </c>
      <c r="S13" s="26">
        <v>64</v>
      </c>
      <c r="T13" s="27">
        <v>44</v>
      </c>
      <c r="U13" s="27">
        <v>2</v>
      </c>
      <c r="V13" s="27">
        <v>15</v>
      </c>
      <c r="W13" s="32">
        <v>3</v>
      </c>
      <c r="X13" s="26">
        <v>64</v>
      </c>
      <c r="Y13" s="27" t="s">
        <v>132</v>
      </c>
      <c r="Z13" s="27">
        <v>6</v>
      </c>
      <c r="AA13" s="27">
        <v>46</v>
      </c>
      <c r="AB13" s="28">
        <v>12</v>
      </c>
    </row>
    <row r="14" spans="1:28" ht="13.5" customHeight="1" x14ac:dyDescent="0.15">
      <c r="B14" s="55"/>
      <c r="C14" s="53"/>
      <c r="D14" s="23">
        <v>100</v>
      </c>
      <c r="E14" s="24">
        <v>67.2</v>
      </c>
      <c r="F14" s="24">
        <v>6.3</v>
      </c>
      <c r="G14" s="24">
        <v>21.9</v>
      </c>
      <c r="H14" s="31">
        <v>4.7</v>
      </c>
      <c r="I14" s="23">
        <v>100</v>
      </c>
      <c r="J14" s="24">
        <v>6.3</v>
      </c>
      <c r="K14" s="24">
        <v>4.7</v>
      </c>
      <c r="L14" s="24">
        <v>73.400000000000006</v>
      </c>
      <c r="M14" s="31">
        <v>15.6</v>
      </c>
      <c r="N14" s="23">
        <v>100</v>
      </c>
      <c r="O14" s="24" t="s">
        <v>132</v>
      </c>
      <c r="P14" s="24">
        <v>3.1</v>
      </c>
      <c r="Q14" s="24">
        <v>78.099999999999994</v>
      </c>
      <c r="R14" s="31">
        <v>18.8</v>
      </c>
      <c r="S14" s="23">
        <v>100</v>
      </c>
      <c r="T14" s="24">
        <v>68.8</v>
      </c>
      <c r="U14" s="24">
        <v>3.1</v>
      </c>
      <c r="V14" s="24">
        <v>23.4</v>
      </c>
      <c r="W14" s="31">
        <v>4.7</v>
      </c>
      <c r="X14" s="23">
        <v>100</v>
      </c>
      <c r="Y14" s="24" t="s">
        <v>132</v>
      </c>
      <c r="Z14" s="24">
        <v>9.4</v>
      </c>
      <c r="AA14" s="24">
        <v>71.900000000000006</v>
      </c>
      <c r="AB14" s="25">
        <v>18.8</v>
      </c>
    </row>
    <row r="15" spans="1:28" ht="13.5" customHeight="1" x14ac:dyDescent="0.15">
      <c r="B15" s="55"/>
      <c r="C15" s="52" t="s">
        <v>115</v>
      </c>
      <c r="D15" s="26">
        <v>91</v>
      </c>
      <c r="E15" s="27">
        <v>56</v>
      </c>
      <c r="F15" s="27">
        <v>4</v>
      </c>
      <c r="G15" s="27">
        <v>24</v>
      </c>
      <c r="H15" s="32">
        <v>7</v>
      </c>
      <c r="I15" s="26">
        <v>91</v>
      </c>
      <c r="J15" s="27">
        <v>7</v>
      </c>
      <c r="K15" s="27">
        <v>1</v>
      </c>
      <c r="L15" s="27">
        <v>74</v>
      </c>
      <c r="M15" s="32">
        <v>9</v>
      </c>
      <c r="N15" s="26">
        <v>91</v>
      </c>
      <c r="O15" s="27" t="s">
        <v>132</v>
      </c>
      <c r="P15" s="27">
        <v>2</v>
      </c>
      <c r="Q15" s="27">
        <v>78</v>
      </c>
      <c r="R15" s="32">
        <v>11</v>
      </c>
      <c r="S15" s="26">
        <v>91</v>
      </c>
      <c r="T15" s="27">
        <v>54</v>
      </c>
      <c r="U15" s="27">
        <v>2</v>
      </c>
      <c r="V15" s="27">
        <v>31</v>
      </c>
      <c r="W15" s="32">
        <v>4</v>
      </c>
      <c r="X15" s="26">
        <v>91</v>
      </c>
      <c r="Y15" s="27">
        <v>1</v>
      </c>
      <c r="Z15" s="27">
        <v>5</v>
      </c>
      <c r="AA15" s="27">
        <v>74</v>
      </c>
      <c r="AB15" s="28">
        <v>11</v>
      </c>
    </row>
    <row r="16" spans="1:28" ht="13.5" customHeight="1" x14ac:dyDescent="0.15">
      <c r="B16" s="55"/>
      <c r="C16" s="53"/>
      <c r="D16" s="23">
        <v>100</v>
      </c>
      <c r="E16" s="24">
        <v>61.5</v>
      </c>
      <c r="F16" s="24">
        <v>4.4000000000000004</v>
      </c>
      <c r="G16" s="24">
        <v>26.4</v>
      </c>
      <c r="H16" s="31">
        <v>7.7</v>
      </c>
      <c r="I16" s="23">
        <v>100</v>
      </c>
      <c r="J16" s="24">
        <v>7.7</v>
      </c>
      <c r="K16" s="24">
        <v>1.1000000000000001</v>
      </c>
      <c r="L16" s="24">
        <v>81.3</v>
      </c>
      <c r="M16" s="31">
        <v>9.9</v>
      </c>
      <c r="N16" s="23">
        <v>100</v>
      </c>
      <c r="O16" s="24" t="s">
        <v>132</v>
      </c>
      <c r="P16" s="24">
        <v>2.2000000000000002</v>
      </c>
      <c r="Q16" s="24">
        <v>85.7</v>
      </c>
      <c r="R16" s="31">
        <v>12.1</v>
      </c>
      <c r="S16" s="23">
        <v>100</v>
      </c>
      <c r="T16" s="24">
        <v>59.3</v>
      </c>
      <c r="U16" s="24">
        <v>2.2000000000000002</v>
      </c>
      <c r="V16" s="24">
        <v>34.1</v>
      </c>
      <c r="W16" s="31">
        <v>4.4000000000000004</v>
      </c>
      <c r="X16" s="23">
        <v>100</v>
      </c>
      <c r="Y16" s="24">
        <v>1.1000000000000001</v>
      </c>
      <c r="Z16" s="24">
        <v>5.5</v>
      </c>
      <c r="AA16" s="24">
        <v>81.3</v>
      </c>
      <c r="AB16" s="25">
        <v>12.1</v>
      </c>
    </row>
    <row r="17" spans="2:28" ht="13.5" customHeight="1" x14ac:dyDescent="0.15">
      <c r="B17" s="55"/>
      <c r="C17" s="52" t="s">
        <v>116</v>
      </c>
      <c r="D17" s="26">
        <v>98</v>
      </c>
      <c r="E17" s="27">
        <v>50</v>
      </c>
      <c r="F17" s="27">
        <v>6</v>
      </c>
      <c r="G17" s="27">
        <v>37</v>
      </c>
      <c r="H17" s="32">
        <v>5</v>
      </c>
      <c r="I17" s="26">
        <v>98</v>
      </c>
      <c r="J17" s="27">
        <v>5</v>
      </c>
      <c r="K17" s="27">
        <v>1</v>
      </c>
      <c r="L17" s="27">
        <v>80</v>
      </c>
      <c r="M17" s="32">
        <v>12</v>
      </c>
      <c r="N17" s="26">
        <v>98</v>
      </c>
      <c r="O17" s="27" t="s">
        <v>132</v>
      </c>
      <c r="P17" s="27">
        <v>3</v>
      </c>
      <c r="Q17" s="27">
        <v>82</v>
      </c>
      <c r="R17" s="32">
        <v>13</v>
      </c>
      <c r="S17" s="26">
        <v>98</v>
      </c>
      <c r="T17" s="27">
        <v>40</v>
      </c>
      <c r="U17" s="27">
        <v>7</v>
      </c>
      <c r="V17" s="27">
        <v>47</v>
      </c>
      <c r="W17" s="32">
        <v>4</v>
      </c>
      <c r="X17" s="26">
        <v>98</v>
      </c>
      <c r="Y17" s="27">
        <v>1</v>
      </c>
      <c r="Z17" s="27">
        <v>1</v>
      </c>
      <c r="AA17" s="27">
        <v>84</v>
      </c>
      <c r="AB17" s="28">
        <v>12</v>
      </c>
    </row>
    <row r="18" spans="2:28" ht="13.5" customHeight="1" x14ac:dyDescent="0.15">
      <c r="B18" s="55"/>
      <c r="C18" s="53"/>
      <c r="D18" s="23">
        <v>100</v>
      </c>
      <c r="E18" s="24">
        <v>51</v>
      </c>
      <c r="F18" s="24">
        <v>6.1</v>
      </c>
      <c r="G18" s="24">
        <v>37.799999999999997</v>
      </c>
      <c r="H18" s="31">
        <v>5.0999999999999996</v>
      </c>
      <c r="I18" s="23">
        <v>100</v>
      </c>
      <c r="J18" s="24">
        <v>5.0999999999999996</v>
      </c>
      <c r="K18" s="24">
        <v>1</v>
      </c>
      <c r="L18" s="24">
        <v>81.599999999999994</v>
      </c>
      <c r="M18" s="31">
        <v>12.2</v>
      </c>
      <c r="N18" s="23">
        <v>100</v>
      </c>
      <c r="O18" s="24" t="s">
        <v>132</v>
      </c>
      <c r="P18" s="24">
        <v>3.1</v>
      </c>
      <c r="Q18" s="24">
        <v>83.7</v>
      </c>
      <c r="R18" s="31">
        <v>13.3</v>
      </c>
      <c r="S18" s="23">
        <v>100</v>
      </c>
      <c r="T18" s="24">
        <v>40.799999999999997</v>
      </c>
      <c r="U18" s="24">
        <v>7.1</v>
      </c>
      <c r="V18" s="24">
        <v>48</v>
      </c>
      <c r="W18" s="31">
        <v>4.0999999999999996</v>
      </c>
      <c r="X18" s="23">
        <v>100</v>
      </c>
      <c r="Y18" s="24">
        <v>1</v>
      </c>
      <c r="Z18" s="24">
        <v>1</v>
      </c>
      <c r="AA18" s="24">
        <v>85.7</v>
      </c>
      <c r="AB18" s="25">
        <v>12.2</v>
      </c>
    </row>
    <row r="19" spans="2:28" ht="13.5" customHeight="1" x14ac:dyDescent="0.15">
      <c r="B19" s="55"/>
      <c r="C19" s="52" t="s">
        <v>117</v>
      </c>
      <c r="D19" s="26">
        <v>114</v>
      </c>
      <c r="E19" s="27">
        <v>36</v>
      </c>
      <c r="F19" s="27">
        <v>8</v>
      </c>
      <c r="G19" s="27">
        <v>66</v>
      </c>
      <c r="H19" s="32">
        <v>4</v>
      </c>
      <c r="I19" s="26">
        <v>114</v>
      </c>
      <c r="J19" s="27">
        <v>1</v>
      </c>
      <c r="K19" s="27">
        <v>2</v>
      </c>
      <c r="L19" s="27">
        <v>101</v>
      </c>
      <c r="M19" s="32">
        <v>10</v>
      </c>
      <c r="N19" s="26">
        <v>114</v>
      </c>
      <c r="O19" s="27" t="s">
        <v>132</v>
      </c>
      <c r="P19" s="27">
        <v>1</v>
      </c>
      <c r="Q19" s="27">
        <v>102</v>
      </c>
      <c r="R19" s="32">
        <v>11</v>
      </c>
      <c r="S19" s="26">
        <v>114</v>
      </c>
      <c r="T19" s="27">
        <v>24</v>
      </c>
      <c r="U19" s="27">
        <v>3</v>
      </c>
      <c r="V19" s="27">
        <v>80</v>
      </c>
      <c r="W19" s="32">
        <v>7</v>
      </c>
      <c r="X19" s="26">
        <v>114</v>
      </c>
      <c r="Y19" s="27">
        <v>1</v>
      </c>
      <c r="Z19" s="27">
        <v>4</v>
      </c>
      <c r="AA19" s="27">
        <v>99</v>
      </c>
      <c r="AB19" s="28">
        <v>10</v>
      </c>
    </row>
    <row r="20" spans="2:28" ht="13.5" customHeight="1" x14ac:dyDescent="0.15">
      <c r="B20" s="55"/>
      <c r="C20" s="53"/>
      <c r="D20" s="23">
        <v>100</v>
      </c>
      <c r="E20" s="24">
        <v>31.6</v>
      </c>
      <c r="F20" s="24">
        <v>7</v>
      </c>
      <c r="G20" s="24">
        <v>57.9</v>
      </c>
      <c r="H20" s="31">
        <v>3.5</v>
      </c>
      <c r="I20" s="23">
        <v>100</v>
      </c>
      <c r="J20" s="24">
        <v>0.9</v>
      </c>
      <c r="K20" s="24">
        <v>1.8</v>
      </c>
      <c r="L20" s="24">
        <v>88.6</v>
      </c>
      <c r="M20" s="31">
        <v>8.8000000000000007</v>
      </c>
      <c r="N20" s="23">
        <v>100</v>
      </c>
      <c r="O20" s="24" t="s">
        <v>132</v>
      </c>
      <c r="P20" s="24">
        <v>0.9</v>
      </c>
      <c r="Q20" s="24">
        <v>89.5</v>
      </c>
      <c r="R20" s="31">
        <v>9.6</v>
      </c>
      <c r="S20" s="23">
        <v>100</v>
      </c>
      <c r="T20" s="24">
        <v>21.1</v>
      </c>
      <c r="U20" s="24">
        <v>2.6</v>
      </c>
      <c r="V20" s="24">
        <v>70.2</v>
      </c>
      <c r="W20" s="31">
        <v>6.1</v>
      </c>
      <c r="X20" s="23">
        <v>100</v>
      </c>
      <c r="Y20" s="24">
        <v>0.9</v>
      </c>
      <c r="Z20" s="24">
        <v>3.5</v>
      </c>
      <c r="AA20" s="24">
        <v>86.8</v>
      </c>
      <c r="AB20" s="25">
        <v>8.8000000000000007</v>
      </c>
    </row>
    <row r="21" spans="2:28" ht="13.5" customHeight="1" x14ac:dyDescent="0.15">
      <c r="B21" s="55"/>
      <c r="C21" s="52" t="s">
        <v>118</v>
      </c>
      <c r="D21" s="26">
        <v>138</v>
      </c>
      <c r="E21" s="27">
        <v>26</v>
      </c>
      <c r="F21" s="27">
        <v>16</v>
      </c>
      <c r="G21" s="27">
        <v>92</v>
      </c>
      <c r="H21" s="32">
        <v>4</v>
      </c>
      <c r="I21" s="26">
        <v>138</v>
      </c>
      <c r="J21" s="27">
        <v>1</v>
      </c>
      <c r="K21" s="27">
        <v>3</v>
      </c>
      <c r="L21" s="27">
        <v>127</v>
      </c>
      <c r="M21" s="32">
        <v>7</v>
      </c>
      <c r="N21" s="26">
        <v>138</v>
      </c>
      <c r="O21" s="27" t="s">
        <v>132</v>
      </c>
      <c r="P21" s="27" t="s">
        <v>132</v>
      </c>
      <c r="Q21" s="27">
        <v>129</v>
      </c>
      <c r="R21" s="32">
        <v>9</v>
      </c>
      <c r="S21" s="26">
        <v>138</v>
      </c>
      <c r="T21" s="27">
        <v>20</v>
      </c>
      <c r="U21" s="27">
        <v>6</v>
      </c>
      <c r="V21" s="27">
        <v>106</v>
      </c>
      <c r="W21" s="32">
        <v>6</v>
      </c>
      <c r="X21" s="26">
        <v>138</v>
      </c>
      <c r="Y21" s="27" t="s">
        <v>132</v>
      </c>
      <c r="Z21" s="27">
        <v>1</v>
      </c>
      <c r="AA21" s="27">
        <v>127</v>
      </c>
      <c r="AB21" s="28">
        <v>10</v>
      </c>
    </row>
    <row r="22" spans="2:28" ht="13.5" customHeight="1" x14ac:dyDescent="0.15">
      <c r="B22" s="55"/>
      <c r="C22" s="53"/>
      <c r="D22" s="23">
        <v>100</v>
      </c>
      <c r="E22" s="24">
        <v>18.8</v>
      </c>
      <c r="F22" s="24">
        <v>11.6</v>
      </c>
      <c r="G22" s="24">
        <v>66.7</v>
      </c>
      <c r="H22" s="31">
        <v>2.9</v>
      </c>
      <c r="I22" s="23">
        <v>100</v>
      </c>
      <c r="J22" s="24">
        <v>0.7</v>
      </c>
      <c r="K22" s="24">
        <v>2.2000000000000002</v>
      </c>
      <c r="L22" s="24">
        <v>92</v>
      </c>
      <c r="M22" s="31">
        <v>5.0999999999999996</v>
      </c>
      <c r="N22" s="23">
        <v>100</v>
      </c>
      <c r="O22" s="24" t="s">
        <v>132</v>
      </c>
      <c r="P22" s="24" t="s">
        <v>132</v>
      </c>
      <c r="Q22" s="24">
        <v>93.5</v>
      </c>
      <c r="R22" s="31">
        <v>6.5</v>
      </c>
      <c r="S22" s="23">
        <v>100</v>
      </c>
      <c r="T22" s="24">
        <v>14.5</v>
      </c>
      <c r="U22" s="24">
        <v>4.3</v>
      </c>
      <c r="V22" s="24">
        <v>76.8</v>
      </c>
      <c r="W22" s="31">
        <v>4.3</v>
      </c>
      <c r="X22" s="23">
        <v>100</v>
      </c>
      <c r="Y22" s="24" t="s">
        <v>132</v>
      </c>
      <c r="Z22" s="24">
        <v>0.7</v>
      </c>
      <c r="AA22" s="24">
        <v>92</v>
      </c>
      <c r="AB22" s="25">
        <v>7.2</v>
      </c>
    </row>
    <row r="23" spans="2:28" ht="13.5" customHeight="1" x14ac:dyDescent="0.15">
      <c r="B23" s="55"/>
      <c r="C23" s="52" t="s">
        <v>119</v>
      </c>
      <c r="D23" s="26">
        <v>148</v>
      </c>
      <c r="E23" s="27">
        <v>17</v>
      </c>
      <c r="F23" s="27">
        <v>18</v>
      </c>
      <c r="G23" s="27">
        <v>102</v>
      </c>
      <c r="H23" s="32">
        <v>11</v>
      </c>
      <c r="I23" s="26">
        <v>148</v>
      </c>
      <c r="J23" s="27">
        <v>1</v>
      </c>
      <c r="K23" s="27">
        <v>2</v>
      </c>
      <c r="L23" s="27">
        <v>135</v>
      </c>
      <c r="M23" s="32">
        <v>10</v>
      </c>
      <c r="N23" s="26">
        <v>148</v>
      </c>
      <c r="O23" s="27" t="s">
        <v>132</v>
      </c>
      <c r="P23" s="27" t="s">
        <v>132</v>
      </c>
      <c r="Q23" s="27">
        <v>137</v>
      </c>
      <c r="R23" s="32">
        <v>11</v>
      </c>
      <c r="S23" s="26">
        <v>148</v>
      </c>
      <c r="T23" s="27">
        <v>11</v>
      </c>
      <c r="U23" s="27">
        <v>7</v>
      </c>
      <c r="V23" s="27">
        <v>121</v>
      </c>
      <c r="W23" s="32">
        <v>9</v>
      </c>
      <c r="X23" s="26">
        <v>148</v>
      </c>
      <c r="Y23" s="27" t="s">
        <v>132</v>
      </c>
      <c r="Z23" s="27">
        <v>4</v>
      </c>
      <c r="AA23" s="27">
        <v>131</v>
      </c>
      <c r="AB23" s="28">
        <v>13</v>
      </c>
    </row>
    <row r="24" spans="2:28" ht="13.5" customHeight="1" x14ac:dyDescent="0.15">
      <c r="B24" s="55"/>
      <c r="C24" s="53"/>
      <c r="D24" s="23">
        <v>100</v>
      </c>
      <c r="E24" s="24">
        <v>11.5</v>
      </c>
      <c r="F24" s="24">
        <v>12.2</v>
      </c>
      <c r="G24" s="24">
        <v>68.900000000000006</v>
      </c>
      <c r="H24" s="31">
        <v>7.4</v>
      </c>
      <c r="I24" s="23">
        <v>100</v>
      </c>
      <c r="J24" s="24">
        <v>0.7</v>
      </c>
      <c r="K24" s="24">
        <v>1.4</v>
      </c>
      <c r="L24" s="24">
        <v>91.2</v>
      </c>
      <c r="M24" s="31">
        <v>6.8</v>
      </c>
      <c r="N24" s="23">
        <v>100</v>
      </c>
      <c r="O24" s="24" t="s">
        <v>132</v>
      </c>
      <c r="P24" s="24" t="s">
        <v>132</v>
      </c>
      <c r="Q24" s="24">
        <v>92.6</v>
      </c>
      <c r="R24" s="31">
        <v>7.4</v>
      </c>
      <c r="S24" s="23">
        <v>100</v>
      </c>
      <c r="T24" s="24">
        <v>7.4</v>
      </c>
      <c r="U24" s="24">
        <v>4.7</v>
      </c>
      <c r="V24" s="24">
        <v>81.8</v>
      </c>
      <c r="W24" s="31">
        <v>6.1</v>
      </c>
      <c r="X24" s="23">
        <v>100</v>
      </c>
      <c r="Y24" s="24" t="s">
        <v>132</v>
      </c>
      <c r="Z24" s="24">
        <v>2.7</v>
      </c>
      <c r="AA24" s="24">
        <v>88.5</v>
      </c>
      <c r="AB24" s="25">
        <v>8.8000000000000007</v>
      </c>
    </row>
    <row r="25" spans="2:28" ht="13.5" customHeight="1" x14ac:dyDescent="0.15">
      <c r="B25" s="55"/>
      <c r="C25" s="52" t="s">
        <v>120</v>
      </c>
      <c r="D25" s="26">
        <v>179</v>
      </c>
      <c r="E25" s="27">
        <v>12</v>
      </c>
      <c r="F25" s="27">
        <v>16</v>
      </c>
      <c r="G25" s="27">
        <v>139</v>
      </c>
      <c r="H25" s="32">
        <v>12</v>
      </c>
      <c r="I25" s="26">
        <v>179</v>
      </c>
      <c r="J25" s="27" t="s">
        <v>132</v>
      </c>
      <c r="K25" s="27">
        <v>1</v>
      </c>
      <c r="L25" s="27">
        <v>162</v>
      </c>
      <c r="M25" s="32">
        <v>16</v>
      </c>
      <c r="N25" s="26">
        <v>179</v>
      </c>
      <c r="O25" s="27" t="s">
        <v>132</v>
      </c>
      <c r="P25" s="27">
        <v>1</v>
      </c>
      <c r="Q25" s="27">
        <v>162</v>
      </c>
      <c r="R25" s="32">
        <v>16</v>
      </c>
      <c r="S25" s="26">
        <v>179</v>
      </c>
      <c r="T25" s="27">
        <v>4</v>
      </c>
      <c r="U25" s="27">
        <v>5</v>
      </c>
      <c r="V25" s="27">
        <v>156</v>
      </c>
      <c r="W25" s="32">
        <v>14</v>
      </c>
      <c r="X25" s="26">
        <v>179</v>
      </c>
      <c r="Y25" s="27">
        <v>1</v>
      </c>
      <c r="Z25" s="27">
        <v>1</v>
      </c>
      <c r="AA25" s="27">
        <v>160</v>
      </c>
      <c r="AB25" s="28">
        <v>17</v>
      </c>
    </row>
    <row r="26" spans="2:28" ht="13.5" customHeight="1" x14ac:dyDescent="0.15">
      <c r="B26" s="55"/>
      <c r="C26" s="53"/>
      <c r="D26" s="23">
        <v>100</v>
      </c>
      <c r="E26" s="24">
        <v>6.7</v>
      </c>
      <c r="F26" s="24">
        <v>8.9</v>
      </c>
      <c r="G26" s="24">
        <v>77.7</v>
      </c>
      <c r="H26" s="31">
        <v>6.7</v>
      </c>
      <c r="I26" s="23">
        <v>100</v>
      </c>
      <c r="J26" s="24" t="s">
        <v>132</v>
      </c>
      <c r="K26" s="24">
        <v>0.6</v>
      </c>
      <c r="L26" s="24">
        <v>90.5</v>
      </c>
      <c r="M26" s="31">
        <v>8.9</v>
      </c>
      <c r="N26" s="23">
        <v>100</v>
      </c>
      <c r="O26" s="24" t="s">
        <v>132</v>
      </c>
      <c r="P26" s="24">
        <v>0.6</v>
      </c>
      <c r="Q26" s="24">
        <v>90.5</v>
      </c>
      <c r="R26" s="31">
        <v>8.9</v>
      </c>
      <c r="S26" s="23">
        <v>100</v>
      </c>
      <c r="T26" s="24">
        <v>2.2000000000000002</v>
      </c>
      <c r="U26" s="24">
        <v>2.8</v>
      </c>
      <c r="V26" s="24">
        <v>87.2</v>
      </c>
      <c r="W26" s="31">
        <v>7.8</v>
      </c>
      <c r="X26" s="23">
        <v>100</v>
      </c>
      <c r="Y26" s="24">
        <v>0.6</v>
      </c>
      <c r="Z26" s="24">
        <v>0.6</v>
      </c>
      <c r="AA26" s="24">
        <v>89.4</v>
      </c>
      <c r="AB26" s="25">
        <v>9.5</v>
      </c>
    </row>
    <row r="27" spans="2:28" ht="13.5" customHeight="1" x14ac:dyDescent="0.15">
      <c r="B27" s="55"/>
      <c r="C27" s="52" t="s">
        <v>121</v>
      </c>
      <c r="D27" s="26">
        <v>330</v>
      </c>
      <c r="E27" s="27">
        <v>22</v>
      </c>
      <c r="F27" s="27">
        <v>23</v>
      </c>
      <c r="G27" s="27">
        <v>276</v>
      </c>
      <c r="H27" s="32">
        <v>9</v>
      </c>
      <c r="I27" s="26">
        <v>330</v>
      </c>
      <c r="J27" s="27" t="s">
        <v>132</v>
      </c>
      <c r="K27" s="27">
        <v>1</v>
      </c>
      <c r="L27" s="27">
        <v>314</v>
      </c>
      <c r="M27" s="32">
        <v>15</v>
      </c>
      <c r="N27" s="26">
        <v>330</v>
      </c>
      <c r="O27" s="27" t="s">
        <v>132</v>
      </c>
      <c r="P27" s="27">
        <v>2</v>
      </c>
      <c r="Q27" s="27">
        <v>313</v>
      </c>
      <c r="R27" s="32">
        <v>15</v>
      </c>
      <c r="S27" s="26">
        <v>330</v>
      </c>
      <c r="T27" s="27">
        <v>24</v>
      </c>
      <c r="U27" s="27">
        <v>15</v>
      </c>
      <c r="V27" s="27">
        <v>279</v>
      </c>
      <c r="W27" s="32">
        <v>12</v>
      </c>
      <c r="X27" s="26">
        <v>330</v>
      </c>
      <c r="Y27" s="27" t="s">
        <v>132</v>
      </c>
      <c r="Z27" s="27">
        <v>1</v>
      </c>
      <c r="AA27" s="27">
        <v>314</v>
      </c>
      <c r="AB27" s="28">
        <v>15</v>
      </c>
    </row>
    <row r="28" spans="2:28" ht="13.5" customHeight="1" x14ac:dyDescent="0.15">
      <c r="B28" s="55"/>
      <c r="C28" s="53"/>
      <c r="D28" s="23">
        <v>100</v>
      </c>
      <c r="E28" s="24">
        <v>6.7</v>
      </c>
      <c r="F28" s="24">
        <v>7</v>
      </c>
      <c r="G28" s="24">
        <v>83.6</v>
      </c>
      <c r="H28" s="31">
        <v>2.7</v>
      </c>
      <c r="I28" s="23">
        <v>100</v>
      </c>
      <c r="J28" s="24" t="s">
        <v>132</v>
      </c>
      <c r="K28" s="24">
        <v>0.3</v>
      </c>
      <c r="L28" s="24">
        <v>95.2</v>
      </c>
      <c r="M28" s="31">
        <v>4.5</v>
      </c>
      <c r="N28" s="23">
        <v>100</v>
      </c>
      <c r="O28" s="24" t="s">
        <v>132</v>
      </c>
      <c r="P28" s="24">
        <v>0.6</v>
      </c>
      <c r="Q28" s="24">
        <v>94.8</v>
      </c>
      <c r="R28" s="31">
        <v>4.5</v>
      </c>
      <c r="S28" s="23">
        <v>100</v>
      </c>
      <c r="T28" s="24">
        <v>7.3</v>
      </c>
      <c r="U28" s="24">
        <v>4.5</v>
      </c>
      <c r="V28" s="24">
        <v>84.5</v>
      </c>
      <c r="W28" s="31">
        <v>3.6</v>
      </c>
      <c r="X28" s="23">
        <v>100</v>
      </c>
      <c r="Y28" s="24" t="s">
        <v>132</v>
      </c>
      <c r="Z28" s="24">
        <v>0.3</v>
      </c>
      <c r="AA28" s="24">
        <v>95.2</v>
      </c>
      <c r="AB28" s="25">
        <v>4.5</v>
      </c>
    </row>
    <row r="29" spans="2:28" ht="13.5" customHeight="1" x14ac:dyDescent="0.15">
      <c r="B29" s="55"/>
      <c r="C29" s="52" t="s">
        <v>122</v>
      </c>
      <c r="D29" s="26">
        <v>286</v>
      </c>
      <c r="E29" s="27">
        <v>7</v>
      </c>
      <c r="F29" s="27">
        <v>18</v>
      </c>
      <c r="G29" s="27">
        <v>251</v>
      </c>
      <c r="H29" s="32">
        <v>10</v>
      </c>
      <c r="I29" s="26">
        <v>286</v>
      </c>
      <c r="J29" s="27" t="s">
        <v>132</v>
      </c>
      <c r="K29" s="27" t="s">
        <v>132</v>
      </c>
      <c r="L29" s="27">
        <v>275</v>
      </c>
      <c r="M29" s="32">
        <v>11</v>
      </c>
      <c r="N29" s="26">
        <v>286</v>
      </c>
      <c r="O29" s="27" t="s">
        <v>132</v>
      </c>
      <c r="P29" s="27" t="s">
        <v>132</v>
      </c>
      <c r="Q29" s="27">
        <v>275</v>
      </c>
      <c r="R29" s="32">
        <v>11</v>
      </c>
      <c r="S29" s="26">
        <v>286</v>
      </c>
      <c r="T29" s="27">
        <v>10</v>
      </c>
      <c r="U29" s="27">
        <v>9</v>
      </c>
      <c r="V29" s="27">
        <v>256</v>
      </c>
      <c r="W29" s="32">
        <v>11</v>
      </c>
      <c r="X29" s="26">
        <v>286</v>
      </c>
      <c r="Y29" s="27" t="s">
        <v>132</v>
      </c>
      <c r="Z29" s="27">
        <v>2</v>
      </c>
      <c r="AA29" s="27">
        <v>272</v>
      </c>
      <c r="AB29" s="28">
        <v>12</v>
      </c>
    </row>
    <row r="30" spans="2:28" ht="13.5" customHeight="1" x14ac:dyDescent="0.15">
      <c r="B30" s="55"/>
      <c r="C30" s="53"/>
      <c r="D30" s="23">
        <v>100</v>
      </c>
      <c r="E30" s="24">
        <v>2.4</v>
      </c>
      <c r="F30" s="24">
        <v>6.3</v>
      </c>
      <c r="G30" s="24">
        <v>87.8</v>
      </c>
      <c r="H30" s="31">
        <v>3.5</v>
      </c>
      <c r="I30" s="23">
        <v>100</v>
      </c>
      <c r="J30" s="24" t="s">
        <v>132</v>
      </c>
      <c r="K30" s="24" t="s">
        <v>132</v>
      </c>
      <c r="L30" s="24">
        <v>96.2</v>
      </c>
      <c r="M30" s="31">
        <v>3.8</v>
      </c>
      <c r="N30" s="23">
        <v>100</v>
      </c>
      <c r="O30" s="24" t="s">
        <v>132</v>
      </c>
      <c r="P30" s="24" t="s">
        <v>132</v>
      </c>
      <c r="Q30" s="24">
        <v>96.2</v>
      </c>
      <c r="R30" s="31">
        <v>3.8</v>
      </c>
      <c r="S30" s="23">
        <v>100</v>
      </c>
      <c r="T30" s="24">
        <v>3.5</v>
      </c>
      <c r="U30" s="24">
        <v>3.1</v>
      </c>
      <c r="V30" s="24">
        <v>89.5</v>
      </c>
      <c r="W30" s="31">
        <v>3.8</v>
      </c>
      <c r="X30" s="23">
        <v>100</v>
      </c>
      <c r="Y30" s="24" t="s">
        <v>132</v>
      </c>
      <c r="Z30" s="24">
        <v>0.7</v>
      </c>
      <c r="AA30" s="24">
        <v>95.1</v>
      </c>
      <c r="AB30" s="25">
        <v>4.2</v>
      </c>
    </row>
    <row r="31" spans="2:28" ht="13.5" customHeight="1" x14ac:dyDescent="0.15">
      <c r="B31" s="55"/>
      <c r="C31" s="52" t="s">
        <v>123</v>
      </c>
      <c r="D31" s="26">
        <v>303</v>
      </c>
      <c r="E31" s="27">
        <v>5</v>
      </c>
      <c r="F31" s="27">
        <v>8</v>
      </c>
      <c r="G31" s="27">
        <v>287</v>
      </c>
      <c r="H31" s="32">
        <v>3</v>
      </c>
      <c r="I31" s="26">
        <v>303</v>
      </c>
      <c r="J31" s="27" t="s">
        <v>132</v>
      </c>
      <c r="K31" s="27" t="s">
        <v>132</v>
      </c>
      <c r="L31" s="27">
        <v>299</v>
      </c>
      <c r="M31" s="32">
        <v>4</v>
      </c>
      <c r="N31" s="26">
        <v>303</v>
      </c>
      <c r="O31" s="27" t="s">
        <v>132</v>
      </c>
      <c r="P31" s="27" t="s">
        <v>132</v>
      </c>
      <c r="Q31" s="27">
        <v>299</v>
      </c>
      <c r="R31" s="32">
        <v>4</v>
      </c>
      <c r="S31" s="26">
        <v>303</v>
      </c>
      <c r="T31" s="27">
        <v>18</v>
      </c>
      <c r="U31" s="27">
        <v>3</v>
      </c>
      <c r="V31" s="27">
        <v>278</v>
      </c>
      <c r="W31" s="32">
        <v>4</v>
      </c>
      <c r="X31" s="26">
        <v>303</v>
      </c>
      <c r="Y31" s="27" t="s">
        <v>147</v>
      </c>
      <c r="Z31" s="27" t="s">
        <v>132</v>
      </c>
      <c r="AA31" s="27">
        <v>299</v>
      </c>
      <c r="AB31" s="28">
        <v>4</v>
      </c>
    </row>
    <row r="32" spans="2:28" ht="13.5" customHeight="1" x14ac:dyDescent="0.15">
      <c r="B32" s="55"/>
      <c r="C32" s="53"/>
      <c r="D32" s="23">
        <v>100</v>
      </c>
      <c r="E32" s="24">
        <v>1.7</v>
      </c>
      <c r="F32" s="24">
        <v>2.6</v>
      </c>
      <c r="G32" s="24">
        <v>94.7</v>
      </c>
      <c r="H32" s="31">
        <v>1</v>
      </c>
      <c r="I32" s="23">
        <v>100</v>
      </c>
      <c r="J32" s="24" t="s">
        <v>132</v>
      </c>
      <c r="K32" s="24" t="s">
        <v>132</v>
      </c>
      <c r="L32" s="24">
        <v>98.7</v>
      </c>
      <c r="M32" s="31">
        <v>1.3</v>
      </c>
      <c r="N32" s="23">
        <v>100</v>
      </c>
      <c r="O32" s="24" t="s">
        <v>132</v>
      </c>
      <c r="P32" s="24" t="s">
        <v>132</v>
      </c>
      <c r="Q32" s="24">
        <v>98.7</v>
      </c>
      <c r="R32" s="31">
        <v>1.3</v>
      </c>
      <c r="S32" s="23">
        <v>100</v>
      </c>
      <c r="T32" s="24">
        <v>5.9</v>
      </c>
      <c r="U32" s="24">
        <v>1</v>
      </c>
      <c r="V32" s="24">
        <v>91.7</v>
      </c>
      <c r="W32" s="31">
        <v>1.3</v>
      </c>
      <c r="X32" s="23">
        <v>100</v>
      </c>
      <c r="Y32" s="24" t="s">
        <v>132</v>
      </c>
      <c r="Z32" s="24" t="s">
        <v>132</v>
      </c>
      <c r="AA32" s="24">
        <v>98.7</v>
      </c>
      <c r="AB32" s="25">
        <v>1.3</v>
      </c>
    </row>
    <row r="33" spans="2:28" ht="13.5" customHeight="1" x14ac:dyDescent="0.15">
      <c r="B33" s="55"/>
      <c r="C33" s="52" t="s">
        <v>124</v>
      </c>
      <c r="D33" s="26">
        <v>194</v>
      </c>
      <c r="E33" s="27">
        <v>3</v>
      </c>
      <c r="F33" s="27">
        <v>5</v>
      </c>
      <c r="G33" s="27">
        <v>180</v>
      </c>
      <c r="H33" s="32">
        <v>6</v>
      </c>
      <c r="I33" s="26">
        <v>194</v>
      </c>
      <c r="J33" s="27" t="s">
        <v>132</v>
      </c>
      <c r="K33" s="27" t="s">
        <v>132</v>
      </c>
      <c r="L33" s="27">
        <v>188</v>
      </c>
      <c r="M33" s="32">
        <v>6</v>
      </c>
      <c r="N33" s="26">
        <v>194</v>
      </c>
      <c r="O33" s="27" t="s">
        <v>132</v>
      </c>
      <c r="P33" s="27" t="s">
        <v>132</v>
      </c>
      <c r="Q33" s="27">
        <v>188</v>
      </c>
      <c r="R33" s="32">
        <v>6</v>
      </c>
      <c r="S33" s="26">
        <v>194</v>
      </c>
      <c r="T33" s="27">
        <v>12</v>
      </c>
      <c r="U33" s="27">
        <v>3</v>
      </c>
      <c r="V33" s="27">
        <v>173</v>
      </c>
      <c r="W33" s="32">
        <v>6</v>
      </c>
      <c r="X33" s="26">
        <v>194</v>
      </c>
      <c r="Y33" s="27" t="s">
        <v>132</v>
      </c>
      <c r="Z33" s="27" t="s">
        <v>132</v>
      </c>
      <c r="AA33" s="27">
        <v>188</v>
      </c>
      <c r="AB33" s="28">
        <v>6</v>
      </c>
    </row>
    <row r="34" spans="2:28" ht="13.5" customHeight="1" x14ac:dyDescent="0.15">
      <c r="B34" s="55"/>
      <c r="C34" s="53"/>
      <c r="D34" s="23">
        <v>100</v>
      </c>
      <c r="E34" s="24">
        <v>1.5</v>
      </c>
      <c r="F34" s="24">
        <v>2.6</v>
      </c>
      <c r="G34" s="24">
        <v>92.8</v>
      </c>
      <c r="H34" s="31">
        <v>3.1</v>
      </c>
      <c r="I34" s="23">
        <v>100</v>
      </c>
      <c r="J34" s="24" t="s">
        <v>132</v>
      </c>
      <c r="K34" s="24" t="s">
        <v>132</v>
      </c>
      <c r="L34" s="24">
        <v>96.9</v>
      </c>
      <c r="M34" s="31">
        <v>3.1</v>
      </c>
      <c r="N34" s="23">
        <v>100</v>
      </c>
      <c r="O34" s="24" t="s">
        <v>132</v>
      </c>
      <c r="P34" s="24" t="s">
        <v>132</v>
      </c>
      <c r="Q34" s="24">
        <v>96.9</v>
      </c>
      <c r="R34" s="31">
        <v>3.1</v>
      </c>
      <c r="S34" s="23">
        <v>100</v>
      </c>
      <c r="T34" s="24">
        <v>6.2</v>
      </c>
      <c r="U34" s="24">
        <v>1.5</v>
      </c>
      <c r="V34" s="24">
        <v>89.2</v>
      </c>
      <c r="W34" s="31">
        <v>3.1</v>
      </c>
      <c r="X34" s="23">
        <v>100</v>
      </c>
      <c r="Y34" s="24" t="s">
        <v>132</v>
      </c>
      <c r="Z34" s="24" t="s">
        <v>132</v>
      </c>
      <c r="AA34" s="24">
        <v>96.9</v>
      </c>
      <c r="AB34" s="25">
        <v>3.1</v>
      </c>
    </row>
    <row r="35" spans="2:28" ht="13.5" customHeight="1" x14ac:dyDescent="0.15">
      <c r="B35" s="55"/>
      <c r="C35" s="52" t="s">
        <v>125</v>
      </c>
      <c r="D35" s="26">
        <v>208</v>
      </c>
      <c r="E35" s="27">
        <v>1</v>
      </c>
      <c r="F35" s="27">
        <v>6</v>
      </c>
      <c r="G35" s="27">
        <v>198</v>
      </c>
      <c r="H35" s="32">
        <v>3</v>
      </c>
      <c r="I35" s="26">
        <v>208</v>
      </c>
      <c r="J35" s="27" t="s">
        <v>132</v>
      </c>
      <c r="K35" s="27" t="s">
        <v>132</v>
      </c>
      <c r="L35" s="27">
        <v>205</v>
      </c>
      <c r="M35" s="32">
        <v>3</v>
      </c>
      <c r="N35" s="26">
        <v>208</v>
      </c>
      <c r="O35" s="27" t="s">
        <v>132</v>
      </c>
      <c r="P35" s="27" t="s">
        <v>132</v>
      </c>
      <c r="Q35" s="27">
        <v>205</v>
      </c>
      <c r="R35" s="32">
        <v>3</v>
      </c>
      <c r="S35" s="26">
        <v>208</v>
      </c>
      <c r="T35" s="27">
        <v>3</v>
      </c>
      <c r="U35" s="27">
        <v>1</v>
      </c>
      <c r="V35" s="27">
        <v>201</v>
      </c>
      <c r="W35" s="32">
        <v>3</v>
      </c>
      <c r="X35" s="26">
        <v>208</v>
      </c>
      <c r="Y35" s="27" t="s">
        <v>132</v>
      </c>
      <c r="Z35" s="27" t="s">
        <v>132</v>
      </c>
      <c r="AA35" s="27">
        <v>205</v>
      </c>
      <c r="AB35" s="28">
        <v>3</v>
      </c>
    </row>
    <row r="36" spans="2:28" ht="13.5" customHeight="1" x14ac:dyDescent="0.15">
      <c r="B36" s="55"/>
      <c r="C36" s="53"/>
      <c r="D36" s="23">
        <v>100</v>
      </c>
      <c r="E36" s="24">
        <v>0.5</v>
      </c>
      <c r="F36" s="24">
        <v>2.9</v>
      </c>
      <c r="G36" s="24">
        <v>95.2</v>
      </c>
      <c r="H36" s="31">
        <v>1.4</v>
      </c>
      <c r="I36" s="23">
        <v>100</v>
      </c>
      <c r="J36" s="24" t="s">
        <v>132</v>
      </c>
      <c r="K36" s="24" t="s">
        <v>132</v>
      </c>
      <c r="L36" s="24">
        <v>98.6</v>
      </c>
      <c r="M36" s="31">
        <v>1.4</v>
      </c>
      <c r="N36" s="23">
        <v>100</v>
      </c>
      <c r="O36" s="24" t="s">
        <v>132</v>
      </c>
      <c r="P36" s="24" t="s">
        <v>132</v>
      </c>
      <c r="Q36" s="24">
        <v>98.6</v>
      </c>
      <c r="R36" s="31">
        <v>1.4</v>
      </c>
      <c r="S36" s="23">
        <v>100</v>
      </c>
      <c r="T36" s="24">
        <v>1.4</v>
      </c>
      <c r="U36" s="24">
        <v>0.5</v>
      </c>
      <c r="V36" s="24">
        <v>96.6</v>
      </c>
      <c r="W36" s="31">
        <v>1.4</v>
      </c>
      <c r="X36" s="23">
        <v>100</v>
      </c>
      <c r="Y36" s="24" t="s">
        <v>132</v>
      </c>
      <c r="Z36" s="24" t="s">
        <v>132</v>
      </c>
      <c r="AA36" s="24">
        <v>98.6</v>
      </c>
      <c r="AB36" s="25">
        <v>1.4</v>
      </c>
    </row>
    <row r="37" spans="2:28" ht="13.5" customHeight="1" x14ac:dyDescent="0.15">
      <c r="B37" s="55"/>
      <c r="C37" s="52" t="s">
        <v>126</v>
      </c>
      <c r="D37" s="26">
        <v>415</v>
      </c>
      <c r="E37" s="27">
        <v>2</v>
      </c>
      <c r="F37" s="27">
        <v>6</v>
      </c>
      <c r="G37" s="27">
        <v>397</v>
      </c>
      <c r="H37" s="32">
        <v>10</v>
      </c>
      <c r="I37" s="26">
        <v>415</v>
      </c>
      <c r="J37" s="27" t="s">
        <v>132</v>
      </c>
      <c r="K37" s="27" t="s">
        <v>132</v>
      </c>
      <c r="L37" s="27">
        <v>405</v>
      </c>
      <c r="M37" s="32">
        <v>10</v>
      </c>
      <c r="N37" s="26">
        <v>415</v>
      </c>
      <c r="O37" s="27" t="s">
        <v>132</v>
      </c>
      <c r="P37" s="27" t="s">
        <v>132</v>
      </c>
      <c r="Q37" s="27">
        <v>405</v>
      </c>
      <c r="R37" s="32">
        <v>10</v>
      </c>
      <c r="S37" s="26">
        <v>415</v>
      </c>
      <c r="T37" s="27">
        <v>6</v>
      </c>
      <c r="U37" s="27">
        <v>3</v>
      </c>
      <c r="V37" s="27">
        <v>396</v>
      </c>
      <c r="W37" s="32">
        <v>10</v>
      </c>
      <c r="X37" s="26">
        <v>415</v>
      </c>
      <c r="Y37" s="27" t="s">
        <v>132</v>
      </c>
      <c r="Z37" s="27">
        <v>2</v>
      </c>
      <c r="AA37" s="27">
        <v>403</v>
      </c>
      <c r="AB37" s="28">
        <v>10</v>
      </c>
    </row>
    <row r="38" spans="2:28" ht="13.5" customHeight="1" x14ac:dyDescent="0.15">
      <c r="B38" s="55"/>
      <c r="C38" s="53"/>
      <c r="D38" s="23">
        <v>100</v>
      </c>
      <c r="E38" s="24">
        <v>0.5</v>
      </c>
      <c r="F38" s="24">
        <v>1.4</v>
      </c>
      <c r="G38" s="24">
        <v>95.7</v>
      </c>
      <c r="H38" s="31">
        <v>2.4</v>
      </c>
      <c r="I38" s="23">
        <v>100</v>
      </c>
      <c r="J38" s="24" t="s">
        <v>132</v>
      </c>
      <c r="K38" s="24" t="s">
        <v>132</v>
      </c>
      <c r="L38" s="24">
        <v>97.6</v>
      </c>
      <c r="M38" s="31">
        <v>2.4</v>
      </c>
      <c r="N38" s="23">
        <v>100</v>
      </c>
      <c r="O38" s="24" t="s">
        <v>132</v>
      </c>
      <c r="P38" s="24" t="s">
        <v>132</v>
      </c>
      <c r="Q38" s="24">
        <v>97.6</v>
      </c>
      <c r="R38" s="31">
        <v>2.4</v>
      </c>
      <c r="S38" s="23">
        <v>100</v>
      </c>
      <c r="T38" s="24">
        <v>1.4</v>
      </c>
      <c r="U38" s="24">
        <v>0.7</v>
      </c>
      <c r="V38" s="24">
        <v>95.4</v>
      </c>
      <c r="W38" s="31">
        <v>2.4</v>
      </c>
      <c r="X38" s="23">
        <v>100</v>
      </c>
      <c r="Y38" s="24" t="s">
        <v>132</v>
      </c>
      <c r="Z38" s="24">
        <v>0.5</v>
      </c>
      <c r="AA38" s="24">
        <v>97.1</v>
      </c>
      <c r="AB38" s="25">
        <v>2.4</v>
      </c>
    </row>
    <row r="39" spans="2:28" ht="13.5" customHeight="1" x14ac:dyDescent="0.15">
      <c r="B39" s="55"/>
      <c r="C39" s="52" t="s">
        <v>99</v>
      </c>
      <c r="D39" s="26">
        <v>60</v>
      </c>
      <c r="E39" s="27">
        <v>6</v>
      </c>
      <c r="F39" s="27" t="s">
        <v>147</v>
      </c>
      <c r="G39" s="27">
        <v>46</v>
      </c>
      <c r="H39" s="32">
        <v>8</v>
      </c>
      <c r="I39" s="26">
        <v>60</v>
      </c>
      <c r="J39" s="27">
        <v>2</v>
      </c>
      <c r="K39" s="27" t="s">
        <v>132</v>
      </c>
      <c r="L39" s="27">
        <v>52</v>
      </c>
      <c r="M39" s="32">
        <v>6</v>
      </c>
      <c r="N39" s="26">
        <v>60</v>
      </c>
      <c r="O39" s="27" t="s">
        <v>132</v>
      </c>
      <c r="P39" s="27">
        <v>1</v>
      </c>
      <c r="Q39" s="27">
        <v>52</v>
      </c>
      <c r="R39" s="32">
        <v>7</v>
      </c>
      <c r="S39" s="26">
        <v>60</v>
      </c>
      <c r="T39" s="27">
        <v>5</v>
      </c>
      <c r="U39" s="27" t="s">
        <v>132</v>
      </c>
      <c r="V39" s="27">
        <v>48</v>
      </c>
      <c r="W39" s="32">
        <v>7</v>
      </c>
      <c r="X39" s="26">
        <v>60</v>
      </c>
      <c r="Y39" s="27" t="s">
        <v>132</v>
      </c>
      <c r="Z39" s="27" t="s">
        <v>132</v>
      </c>
      <c r="AA39" s="27">
        <v>52</v>
      </c>
      <c r="AB39" s="28">
        <v>8</v>
      </c>
    </row>
    <row r="40" spans="2:28" ht="13.5" customHeight="1" x14ac:dyDescent="0.15">
      <c r="B40" s="55"/>
      <c r="C40" s="53"/>
      <c r="D40" s="23">
        <v>100</v>
      </c>
      <c r="E40" s="24">
        <v>10</v>
      </c>
      <c r="F40" s="24" t="s">
        <v>132</v>
      </c>
      <c r="G40" s="24">
        <v>76.7</v>
      </c>
      <c r="H40" s="31">
        <v>13.3</v>
      </c>
      <c r="I40" s="23">
        <v>100</v>
      </c>
      <c r="J40" s="24">
        <v>3.3</v>
      </c>
      <c r="K40" s="24" t="s">
        <v>132</v>
      </c>
      <c r="L40" s="24">
        <v>86.7</v>
      </c>
      <c r="M40" s="31">
        <v>10</v>
      </c>
      <c r="N40" s="23">
        <v>100</v>
      </c>
      <c r="O40" s="24" t="s">
        <v>132</v>
      </c>
      <c r="P40" s="24">
        <v>1.7</v>
      </c>
      <c r="Q40" s="24">
        <v>86.7</v>
      </c>
      <c r="R40" s="31">
        <v>11.7</v>
      </c>
      <c r="S40" s="23">
        <v>100</v>
      </c>
      <c r="T40" s="24">
        <v>8.3000000000000007</v>
      </c>
      <c r="U40" s="24" t="s">
        <v>132</v>
      </c>
      <c r="V40" s="24">
        <v>80</v>
      </c>
      <c r="W40" s="31">
        <v>11.7</v>
      </c>
      <c r="X40" s="23">
        <v>100</v>
      </c>
      <c r="Y40" s="24" t="s">
        <v>132</v>
      </c>
      <c r="Z40" s="24" t="s">
        <v>132</v>
      </c>
      <c r="AA40" s="24">
        <v>86.7</v>
      </c>
      <c r="AB40" s="25">
        <v>13.3</v>
      </c>
    </row>
    <row r="41" spans="2:28" ht="13.5" customHeight="1" x14ac:dyDescent="0.15">
      <c r="B41" s="55"/>
      <c r="C41" s="52" t="s">
        <v>127</v>
      </c>
      <c r="D41" s="26">
        <v>151</v>
      </c>
      <c r="E41" s="27">
        <v>100</v>
      </c>
      <c r="F41" s="27">
        <v>7</v>
      </c>
      <c r="G41" s="27">
        <v>34</v>
      </c>
      <c r="H41" s="32">
        <v>10</v>
      </c>
      <c r="I41" s="26">
        <v>151</v>
      </c>
      <c r="J41" s="27">
        <v>9</v>
      </c>
      <c r="K41" s="27">
        <v>7</v>
      </c>
      <c r="L41" s="27">
        <v>114</v>
      </c>
      <c r="M41" s="32">
        <v>21</v>
      </c>
      <c r="N41" s="26">
        <v>151</v>
      </c>
      <c r="O41" s="27">
        <v>3</v>
      </c>
      <c r="P41" s="27">
        <v>2</v>
      </c>
      <c r="Q41" s="27">
        <v>119</v>
      </c>
      <c r="R41" s="32">
        <v>27</v>
      </c>
      <c r="S41" s="26">
        <v>151</v>
      </c>
      <c r="T41" s="27">
        <v>91</v>
      </c>
      <c r="U41" s="27">
        <v>6</v>
      </c>
      <c r="V41" s="27">
        <v>47</v>
      </c>
      <c r="W41" s="32">
        <v>7</v>
      </c>
      <c r="X41" s="26">
        <v>151</v>
      </c>
      <c r="Y41" s="27">
        <v>3</v>
      </c>
      <c r="Z41" s="27">
        <v>10</v>
      </c>
      <c r="AA41" s="27">
        <v>113</v>
      </c>
      <c r="AB41" s="28">
        <v>25</v>
      </c>
    </row>
    <row r="42" spans="2:28" ht="13.5" customHeight="1" x14ac:dyDescent="0.15">
      <c r="B42" s="55"/>
      <c r="C42" s="53"/>
      <c r="D42" s="23">
        <v>100</v>
      </c>
      <c r="E42" s="24">
        <v>66.2</v>
      </c>
      <c r="F42" s="24">
        <v>4.5999999999999996</v>
      </c>
      <c r="G42" s="24">
        <v>22.5</v>
      </c>
      <c r="H42" s="31">
        <v>6.6</v>
      </c>
      <c r="I42" s="23">
        <v>100</v>
      </c>
      <c r="J42" s="24">
        <v>6</v>
      </c>
      <c r="K42" s="24">
        <v>4.5999999999999996</v>
      </c>
      <c r="L42" s="24">
        <v>75.5</v>
      </c>
      <c r="M42" s="31">
        <v>13.9</v>
      </c>
      <c r="N42" s="23">
        <v>100</v>
      </c>
      <c r="O42" s="24">
        <v>2</v>
      </c>
      <c r="P42" s="24">
        <v>1.3</v>
      </c>
      <c r="Q42" s="24">
        <v>78.8</v>
      </c>
      <c r="R42" s="31">
        <v>17.899999999999999</v>
      </c>
      <c r="S42" s="23">
        <v>100</v>
      </c>
      <c r="T42" s="24">
        <v>60.3</v>
      </c>
      <c r="U42" s="24">
        <v>4</v>
      </c>
      <c r="V42" s="24">
        <v>31.1</v>
      </c>
      <c r="W42" s="31">
        <v>4.5999999999999996</v>
      </c>
      <c r="X42" s="23">
        <v>100</v>
      </c>
      <c r="Y42" s="24">
        <v>2</v>
      </c>
      <c r="Z42" s="24">
        <v>6.6</v>
      </c>
      <c r="AA42" s="24">
        <v>74.8</v>
      </c>
      <c r="AB42" s="25">
        <v>16.600000000000001</v>
      </c>
    </row>
    <row r="43" spans="2:28" ht="13.5" customHeight="1" x14ac:dyDescent="0.15">
      <c r="B43" s="55"/>
      <c r="C43" s="52" t="s">
        <v>128</v>
      </c>
      <c r="D43" s="26">
        <v>441</v>
      </c>
      <c r="E43" s="27">
        <v>168</v>
      </c>
      <c r="F43" s="27">
        <v>34</v>
      </c>
      <c r="G43" s="27">
        <v>219</v>
      </c>
      <c r="H43" s="32">
        <v>20</v>
      </c>
      <c r="I43" s="26">
        <v>441</v>
      </c>
      <c r="J43" s="27">
        <v>14</v>
      </c>
      <c r="K43" s="27">
        <v>7</v>
      </c>
      <c r="L43" s="27">
        <v>382</v>
      </c>
      <c r="M43" s="32">
        <v>38</v>
      </c>
      <c r="N43" s="26">
        <v>441</v>
      </c>
      <c r="O43" s="27" t="s">
        <v>132</v>
      </c>
      <c r="P43" s="27">
        <v>6</v>
      </c>
      <c r="Q43" s="27">
        <v>391</v>
      </c>
      <c r="R43" s="32">
        <v>44</v>
      </c>
      <c r="S43" s="26">
        <v>441</v>
      </c>
      <c r="T43" s="27">
        <v>138</v>
      </c>
      <c r="U43" s="27">
        <v>18</v>
      </c>
      <c r="V43" s="27">
        <v>264</v>
      </c>
      <c r="W43" s="32">
        <v>21</v>
      </c>
      <c r="X43" s="26">
        <v>441</v>
      </c>
      <c r="Y43" s="27">
        <v>3</v>
      </c>
      <c r="Z43" s="27">
        <v>11</v>
      </c>
      <c r="AA43" s="27">
        <v>384</v>
      </c>
      <c r="AB43" s="28">
        <v>43</v>
      </c>
    </row>
    <row r="44" spans="2:28" ht="13.5" customHeight="1" x14ac:dyDescent="0.15">
      <c r="B44" s="55"/>
      <c r="C44" s="53"/>
      <c r="D44" s="23">
        <v>100</v>
      </c>
      <c r="E44" s="24">
        <v>38.1</v>
      </c>
      <c r="F44" s="24">
        <v>7.7</v>
      </c>
      <c r="G44" s="24">
        <v>49.7</v>
      </c>
      <c r="H44" s="31">
        <v>4.5</v>
      </c>
      <c r="I44" s="23">
        <v>100</v>
      </c>
      <c r="J44" s="24">
        <v>3.2</v>
      </c>
      <c r="K44" s="24">
        <v>1.6</v>
      </c>
      <c r="L44" s="24">
        <v>86.6</v>
      </c>
      <c r="M44" s="31">
        <v>8.6</v>
      </c>
      <c r="N44" s="23">
        <v>100</v>
      </c>
      <c r="O44" s="24" t="s">
        <v>132</v>
      </c>
      <c r="P44" s="24">
        <v>1.4</v>
      </c>
      <c r="Q44" s="24">
        <v>88.7</v>
      </c>
      <c r="R44" s="31">
        <v>10</v>
      </c>
      <c r="S44" s="23">
        <v>100</v>
      </c>
      <c r="T44" s="24">
        <v>31.3</v>
      </c>
      <c r="U44" s="24">
        <v>4.0999999999999996</v>
      </c>
      <c r="V44" s="24">
        <v>59.9</v>
      </c>
      <c r="W44" s="31">
        <v>4.8</v>
      </c>
      <c r="X44" s="23">
        <v>100</v>
      </c>
      <c r="Y44" s="24">
        <v>0.7</v>
      </c>
      <c r="Z44" s="24">
        <v>2.5</v>
      </c>
      <c r="AA44" s="24">
        <v>87.1</v>
      </c>
      <c r="AB44" s="25">
        <v>9.8000000000000007</v>
      </c>
    </row>
    <row r="45" spans="2:28" ht="13.5" customHeight="1" x14ac:dyDescent="0.15">
      <c r="B45" s="55"/>
      <c r="C45" s="52" t="s">
        <v>129</v>
      </c>
      <c r="D45" s="26">
        <v>657</v>
      </c>
      <c r="E45" s="27">
        <v>51</v>
      </c>
      <c r="F45" s="27">
        <v>57</v>
      </c>
      <c r="G45" s="27">
        <v>517</v>
      </c>
      <c r="H45" s="32">
        <v>32</v>
      </c>
      <c r="I45" s="26">
        <v>657</v>
      </c>
      <c r="J45" s="27">
        <v>1</v>
      </c>
      <c r="K45" s="27">
        <v>4</v>
      </c>
      <c r="L45" s="27">
        <v>611</v>
      </c>
      <c r="M45" s="32">
        <v>41</v>
      </c>
      <c r="N45" s="26">
        <v>657</v>
      </c>
      <c r="O45" s="27" t="s">
        <v>132</v>
      </c>
      <c r="P45" s="27">
        <v>3</v>
      </c>
      <c r="Q45" s="27">
        <v>612</v>
      </c>
      <c r="R45" s="32">
        <v>42</v>
      </c>
      <c r="S45" s="26">
        <v>657</v>
      </c>
      <c r="T45" s="27">
        <v>39</v>
      </c>
      <c r="U45" s="27">
        <v>27</v>
      </c>
      <c r="V45" s="27">
        <v>556</v>
      </c>
      <c r="W45" s="32">
        <v>35</v>
      </c>
      <c r="X45" s="26">
        <v>657</v>
      </c>
      <c r="Y45" s="27">
        <v>1</v>
      </c>
      <c r="Z45" s="27">
        <v>6</v>
      </c>
      <c r="AA45" s="27">
        <v>605</v>
      </c>
      <c r="AB45" s="28">
        <v>45</v>
      </c>
    </row>
    <row r="46" spans="2:28" ht="13.5" customHeight="1" x14ac:dyDescent="0.15">
      <c r="B46" s="55"/>
      <c r="C46" s="53"/>
      <c r="D46" s="23">
        <v>100</v>
      </c>
      <c r="E46" s="24">
        <v>7.8</v>
      </c>
      <c r="F46" s="24">
        <v>8.6999999999999993</v>
      </c>
      <c r="G46" s="24">
        <v>78.7</v>
      </c>
      <c r="H46" s="31">
        <v>4.9000000000000004</v>
      </c>
      <c r="I46" s="23">
        <v>100</v>
      </c>
      <c r="J46" s="24">
        <v>0.2</v>
      </c>
      <c r="K46" s="24">
        <v>0.6</v>
      </c>
      <c r="L46" s="24">
        <v>93</v>
      </c>
      <c r="M46" s="31">
        <v>6.2</v>
      </c>
      <c r="N46" s="23">
        <v>100</v>
      </c>
      <c r="O46" s="24" t="s">
        <v>132</v>
      </c>
      <c r="P46" s="24">
        <v>0.5</v>
      </c>
      <c r="Q46" s="24">
        <v>93.2</v>
      </c>
      <c r="R46" s="31">
        <v>6.4</v>
      </c>
      <c r="S46" s="23">
        <v>100</v>
      </c>
      <c r="T46" s="24">
        <v>5.9</v>
      </c>
      <c r="U46" s="24">
        <v>4.0999999999999996</v>
      </c>
      <c r="V46" s="24">
        <v>84.6</v>
      </c>
      <c r="W46" s="31">
        <v>5.3</v>
      </c>
      <c r="X46" s="23">
        <v>100</v>
      </c>
      <c r="Y46" s="24">
        <v>0.2</v>
      </c>
      <c r="Z46" s="24">
        <v>0.9</v>
      </c>
      <c r="AA46" s="24">
        <v>92.1</v>
      </c>
      <c r="AB46" s="25">
        <v>6.8</v>
      </c>
    </row>
    <row r="47" spans="2:28" ht="13.5" customHeight="1" x14ac:dyDescent="0.15">
      <c r="B47" s="55"/>
      <c r="C47" s="52" t="s">
        <v>130</v>
      </c>
      <c r="D47" s="26">
        <v>589</v>
      </c>
      <c r="E47" s="27">
        <v>12</v>
      </c>
      <c r="F47" s="27">
        <v>26</v>
      </c>
      <c r="G47" s="27">
        <v>538</v>
      </c>
      <c r="H47" s="32">
        <v>13</v>
      </c>
      <c r="I47" s="26">
        <v>589</v>
      </c>
      <c r="J47" s="27" t="s">
        <v>132</v>
      </c>
      <c r="K47" s="27" t="s">
        <v>132</v>
      </c>
      <c r="L47" s="27">
        <v>574</v>
      </c>
      <c r="M47" s="32">
        <v>15</v>
      </c>
      <c r="N47" s="26">
        <v>589</v>
      </c>
      <c r="O47" s="27" t="s">
        <v>132</v>
      </c>
      <c r="P47" s="27" t="s">
        <v>132</v>
      </c>
      <c r="Q47" s="27">
        <v>574</v>
      </c>
      <c r="R47" s="32">
        <v>15</v>
      </c>
      <c r="S47" s="26">
        <v>589</v>
      </c>
      <c r="T47" s="27">
        <v>28</v>
      </c>
      <c r="U47" s="27">
        <v>12</v>
      </c>
      <c r="V47" s="27">
        <v>534</v>
      </c>
      <c r="W47" s="32">
        <v>15</v>
      </c>
      <c r="X47" s="26">
        <v>589</v>
      </c>
      <c r="Y47" s="27" t="s">
        <v>132</v>
      </c>
      <c r="Z47" s="27">
        <v>2</v>
      </c>
      <c r="AA47" s="27">
        <v>571</v>
      </c>
      <c r="AB47" s="28">
        <v>16</v>
      </c>
    </row>
    <row r="48" spans="2:28" ht="13.5" customHeight="1" x14ac:dyDescent="0.15">
      <c r="B48" s="55"/>
      <c r="C48" s="53"/>
      <c r="D48" s="23">
        <v>100</v>
      </c>
      <c r="E48" s="24">
        <v>2</v>
      </c>
      <c r="F48" s="24">
        <v>4.4000000000000004</v>
      </c>
      <c r="G48" s="24">
        <v>91.3</v>
      </c>
      <c r="H48" s="31">
        <v>2.2000000000000002</v>
      </c>
      <c r="I48" s="23">
        <v>100</v>
      </c>
      <c r="J48" s="24" t="s">
        <v>132</v>
      </c>
      <c r="K48" s="24" t="s">
        <v>132</v>
      </c>
      <c r="L48" s="24">
        <v>97.5</v>
      </c>
      <c r="M48" s="31">
        <v>2.5</v>
      </c>
      <c r="N48" s="23">
        <v>100</v>
      </c>
      <c r="O48" s="24" t="s">
        <v>132</v>
      </c>
      <c r="P48" s="24" t="s">
        <v>132</v>
      </c>
      <c r="Q48" s="24">
        <v>97.5</v>
      </c>
      <c r="R48" s="31">
        <v>2.5</v>
      </c>
      <c r="S48" s="23">
        <v>100</v>
      </c>
      <c r="T48" s="24">
        <v>4.8</v>
      </c>
      <c r="U48" s="24">
        <v>2</v>
      </c>
      <c r="V48" s="24">
        <v>90.7</v>
      </c>
      <c r="W48" s="31">
        <v>2.5</v>
      </c>
      <c r="X48" s="23">
        <v>100</v>
      </c>
      <c r="Y48" s="24" t="s">
        <v>132</v>
      </c>
      <c r="Z48" s="24">
        <v>0.3</v>
      </c>
      <c r="AA48" s="24">
        <v>96.9</v>
      </c>
      <c r="AB48" s="25">
        <v>2.7</v>
      </c>
    </row>
    <row r="49" spans="2:28" ht="13.5" customHeight="1" x14ac:dyDescent="0.15">
      <c r="B49" s="55"/>
      <c r="C49" s="52" t="s">
        <v>131</v>
      </c>
      <c r="D49" s="26">
        <v>817</v>
      </c>
      <c r="E49" s="27">
        <v>6</v>
      </c>
      <c r="F49" s="27">
        <v>17</v>
      </c>
      <c r="G49" s="27">
        <v>775</v>
      </c>
      <c r="H49" s="32">
        <v>19</v>
      </c>
      <c r="I49" s="26">
        <v>817</v>
      </c>
      <c r="J49" s="27" t="s">
        <v>132</v>
      </c>
      <c r="K49" s="27" t="s">
        <v>132</v>
      </c>
      <c r="L49" s="27">
        <v>798</v>
      </c>
      <c r="M49" s="32">
        <v>19</v>
      </c>
      <c r="N49" s="26">
        <v>817</v>
      </c>
      <c r="O49" s="27" t="s">
        <v>132</v>
      </c>
      <c r="P49" s="27" t="s">
        <v>132</v>
      </c>
      <c r="Q49" s="27">
        <v>798</v>
      </c>
      <c r="R49" s="32">
        <v>19</v>
      </c>
      <c r="S49" s="26">
        <v>817</v>
      </c>
      <c r="T49" s="27">
        <v>21</v>
      </c>
      <c r="U49" s="27">
        <v>7</v>
      </c>
      <c r="V49" s="27">
        <v>770</v>
      </c>
      <c r="W49" s="32">
        <v>19</v>
      </c>
      <c r="X49" s="26">
        <v>817</v>
      </c>
      <c r="Y49" s="27" t="s">
        <v>132</v>
      </c>
      <c r="Z49" s="27">
        <v>2</v>
      </c>
      <c r="AA49" s="27">
        <v>796</v>
      </c>
      <c r="AB49" s="28">
        <v>19</v>
      </c>
    </row>
    <row r="50" spans="2:28" ht="13.5" customHeight="1" x14ac:dyDescent="0.15">
      <c r="B50" s="44"/>
      <c r="C50" s="59"/>
      <c r="D50" s="34">
        <v>100</v>
      </c>
      <c r="E50" s="35">
        <v>0.7</v>
      </c>
      <c r="F50" s="35">
        <v>2.1</v>
      </c>
      <c r="G50" s="35">
        <v>94.9</v>
      </c>
      <c r="H50" s="37">
        <v>2.2999999999999998</v>
      </c>
      <c r="I50" s="34">
        <v>100</v>
      </c>
      <c r="J50" s="35" t="s">
        <v>132</v>
      </c>
      <c r="K50" s="35" t="s">
        <v>132</v>
      </c>
      <c r="L50" s="35">
        <v>97.7</v>
      </c>
      <c r="M50" s="37">
        <v>2.2999999999999998</v>
      </c>
      <c r="N50" s="34">
        <v>100</v>
      </c>
      <c r="O50" s="35" t="s">
        <v>132</v>
      </c>
      <c r="P50" s="35" t="s">
        <v>132</v>
      </c>
      <c r="Q50" s="35">
        <v>97.7</v>
      </c>
      <c r="R50" s="37">
        <v>2.2999999999999998</v>
      </c>
      <c r="S50" s="34">
        <v>100</v>
      </c>
      <c r="T50" s="35">
        <v>2.6</v>
      </c>
      <c r="U50" s="35">
        <v>0.9</v>
      </c>
      <c r="V50" s="35">
        <v>94.2</v>
      </c>
      <c r="W50" s="37">
        <v>2.2999999999999998</v>
      </c>
      <c r="X50" s="34">
        <v>100</v>
      </c>
      <c r="Y50" s="35" t="s">
        <v>132</v>
      </c>
      <c r="Z50" s="35">
        <v>0.2</v>
      </c>
      <c r="AA50" s="35">
        <v>97.4</v>
      </c>
      <c r="AB50" s="36">
        <v>2.2999999999999998</v>
      </c>
    </row>
    <row r="51" spans="2:28" ht="13.5" customHeight="1" x14ac:dyDescent="0.15">
      <c r="B51" s="43" t="s">
        <v>95</v>
      </c>
      <c r="C51" s="49"/>
      <c r="D51" s="17">
        <v>2715</v>
      </c>
      <c r="E51" s="18">
        <v>343</v>
      </c>
      <c r="F51" s="18">
        <v>141</v>
      </c>
      <c r="G51" s="18">
        <v>2129</v>
      </c>
      <c r="H51" s="30">
        <v>102</v>
      </c>
      <c r="I51" s="17">
        <v>2715</v>
      </c>
      <c r="J51" s="18">
        <v>26</v>
      </c>
      <c r="K51" s="18">
        <v>18</v>
      </c>
      <c r="L51" s="18">
        <v>2531</v>
      </c>
      <c r="M51" s="30">
        <v>140</v>
      </c>
      <c r="N51" s="17">
        <v>2715</v>
      </c>
      <c r="O51" s="18">
        <v>3</v>
      </c>
      <c r="P51" s="18">
        <v>12</v>
      </c>
      <c r="Q51" s="18">
        <v>2546</v>
      </c>
      <c r="R51" s="30">
        <v>154</v>
      </c>
      <c r="S51" s="17">
        <v>2715</v>
      </c>
      <c r="T51" s="18">
        <v>322</v>
      </c>
      <c r="U51" s="18">
        <v>70</v>
      </c>
      <c r="V51" s="18">
        <v>2219</v>
      </c>
      <c r="W51" s="30">
        <v>104</v>
      </c>
      <c r="X51" s="17">
        <v>2715</v>
      </c>
      <c r="Y51" s="18">
        <v>7</v>
      </c>
      <c r="Z51" s="18">
        <v>31</v>
      </c>
      <c r="AA51" s="18">
        <v>2521</v>
      </c>
      <c r="AB51" s="19">
        <v>156</v>
      </c>
    </row>
    <row r="52" spans="2:28" ht="13.5" customHeight="1" x14ac:dyDescent="0.15">
      <c r="B52" s="57"/>
      <c r="C52" s="53"/>
      <c r="D52" s="23">
        <v>100</v>
      </c>
      <c r="E52" s="24">
        <v>12.6</v>
      </c>
      <c r="F52" s="24">
        <v>5.2</v>
      </c>
      <c r="G52" s="24">
        <v>78.400000000000006</v>
      </c>
      <c r="H52" s="31">
        <v>3.8</v>
      </c>
      <c r="I52" s="23">
        <v>100</v>
      </c>
      <c r="J52" s="24">
        <v>1</v>
      </c>
      <c r="K52" s="24">
        <v>0.7</v>
      </c>
      <c r="L52" s="24">
        <v>93.2</v>
      </c>
      <c r="M52" s="31">
        <v>5.2</v>
      </c>
      <c r="N52" s="23">
        <v>100</v>
      </c>
      <c r="O52" s="24">
        <v>0.1</v>
      </c>
      <c r="P52" s="24">
        <v>0.4</v>
      </c>
      <c r="Q52" s="24">
        <v>93.8</v>
      </c>
      <c r="R52" s="31">
        <v>5.7</v>
      </c>
      <c r="S52" s="23">
        <v>100</v>
      </c>
      <c r="T52" s="24">
        <v>11.9</v>
      </c>
      <c r="U52" s="24">
        <v>2.6</v>
      </c>
      <c r="V52" s="24">
        <v>81.7</v>
      </c>
      <c r="W52" s="31">
        <v>3.8</v>
      </c>
      <c r="X52" s="23">
        <v>100</v>
      </c>
      <c r="Y52" s="24">
        <v>0.3</v>
      </c>
      <c r="Z52" s="24">
        <v>1.1000000000000001</v>
      </c>
      <c r="AA52" s="24">
        <v>92.9</v>
      </c>
      <c r="AB52" s="25">
        <v>5.7</v>
      </c>
    </row>
    <row r="53" spans="2:28" ht="13.5" customHeight="1" x14ac:dyDescent="0.15">
      <c r="B53" s="54" t="s">
        <v>10</v>
      </c>
      <c r="C53" s="52" t="s">
        <v>156</v>
      </c>
      <c r="D53" s="26">
        <v>2358</v>
      </c>
      <c r="E53" s="27">
        <v>144</v>
      </c>
      <c r="F53" s="27">
        <v>117</v>
      </c>
      <c r="G53" s="27">
        <v>2020</v>
      </c>
      <c r="H53" s="32">
        <v>77</v>
      </c>
      <c r="I53" s="26">
        <v>2358</v>
      </c>
      <c r="J53" s="27">
        <v>4</v>
      </c>
      <c r="K53" s="27">
        <v>6</v>
      </c>
      <c r="L53" s="27">
        <v>2251</v>
      </c>
      <c r="M53" s="32">
        <v>97</v>
      </c>
      <c r="N53" s="26">
        <v>2358</v>
      </c>
      <c r="O53" s="27">
        <v>1</v>
      </c>
      <c r="P53" s="27">
        <v>5</v>
      </c>
      <c r="Q53" s="27">
        <v>2252</v>
      </c>
      <c r="R53" s="32">
        <v>100</v>
      </c>
      <c r="S53" s="26">
        <v>2358</v>
      </c>
      <c r="T53" s="27">
        <v>100</v>
      </c>
      <c r="U53" s="27">
        <v>40</v>
      </c>
      <c r="V53" s="27">
        <v>2127</v>
      </c>
      <c r="W53" s="32">
        <v>91</v>
      </c>
      <c r="X53" s="26">
        <v>2358</v>
      </c>
      <c r="Y53" s="27">
        <v>1</v>
      </c>
      <c r="Z53" s="27">
        <v>10</v>
      </c>
      <c r="AA53" s="27">
        <v>2240</v>
      </c>
      <c r="AB53" s="28">
        <v>107</v>
      </c>
    </row>
    <row r="54" spans="2:28" ht="13.5" customHeight="1" x14ac:dyDescent="0.15">
      <c r="B54" s="55"/>
      <c r="C54" s="53"/>
      <c r="D54" s="23">
        <v>100</v>
      </c>
      <c r="E54" s="24">
        <v>6.1</v>
      </c>
      <c r="F54" s="24">
        <v>5</v>
      </c>
      <c r="G54" s="24">
        <v>85.7</v>
      </c>
      <c r="H54" s="31">
        <v>3.3</v>
      </c>
      <c r="I54" s="23">
        <v>100</v>
      </c>
      <c r="J54" s="24">
        <v>0.2</v>
      </c>
      <c r="K54" s="24">
        <v>0.3</v>
      </c>
      <c r="L54" s="24">
        <v>95.5</v>
      </c>
      <c r="M54" s="31">
        <v>4.0999999999999996</v>
      </c>
      <c r="N54" s="23">
        <v>100</v>
      </c>
      <c r="O54" s="24">
        <v>0</v>
      </c>
      <c r="P54" s="24">
        <v>0.2</v>
      </c>
      <c r="Q54" s="24">
        <v>95.5</v>
      </c>
      <c r="R54" s="31">
        <v>4.2</v>
      </c>
      <c r="S54" s="23">
        <v>100</v>
      </c>
      <c r="T54" s="24">
        <v>4.2</v>
      </c>
      <c r="U54" s="24">
        <v>1.7</v>
      </c>
      <c r="V54" s="24">
        <v>90.2</v>
      </c>
      <c r="W54" s="31">
        <v>3.9</v>
      </c>
      <c r="X54" s="23">
        <v>100</v>
      </c>
      <c r="Y54" s="24">
        <v>0</v>
      </c>
      <c r="Z54" s="24">
        <v>0.4</v>
      </c>
      <c r="AA54" s="24">
        <v>95</v>
      </c>
      <c r="AB54" s="25">
        <v>4.5</v>
      </c>
    </row>
    <row r="55" spans="2:28" ht="13.5" customHeight="1" x14ac:dyDescent="0.15">
      <c r="B55" s="55"/>
      <c r="C55" s="52" t="s">
        <v>157</v>
      </c>
      <c r="D55" s="26">
        <v>283</v>
      </c>
      <c r="E55" s="27">
        <v>163</v>
      </c>
      <c r="F55" s="27">
        <v>22</v>
      </c>
      <c r="G55" s="27">
        <v>80</v>
      </c>
      <c r="H55" s="32">
        <v>18</v>
      </c>
      <c r="I55" s="26">
        <v>283</v>
      </c>
      <c r="J55" s="27">
        <v>17</v>
      </c>
      <c r="K55" s="27">
        <v>11</v>
      </c>
      <c r="L55" s="27">
        <v>223</v>
      </c>
      <c r="M55" s="32">
        <v>32</v>
      </c>
      <c r="N55" s="26">
        <v>283</v>
      </c>
      <c r="O55" s="27">
        <v>2</v>
      </c>
      <c r="P55" s="27">
        <v>4</v>
      </c>
      <c r="Q55" s="27">
        <v>237</v>
      </c>
      <c r="R55" s="32">
        <v>40</v>
      </c>
      <c r="S55" s="26">
        <v>283</v>
      </c>
      <c r="T55" s="27">
        <v>195</v>
      </c>
      <c r="U55" s="27">
        <v>24</v>
      </c>
      <c r="V55" s="27">
        <v>57</v>
      </c>
      <c r="W55" s="32">
        <v>7</v>
      </c>
      <c r="X55" s="26">
        <v>283</v>
      </c>
      <c r="Y55" s="27">
        <v>6</v>
      </c>
      <c r="Z55" s="27">
        <v>15</v>
      </c>
      <c r="AA55" s="27">
        <v>226</v>
      </c>
      <c r="AB55" s="28">
        <v>36</v>
      </c>
    </row>
    <row r="56" spans="2:28" ht="13.5" customHeight="1" x14ac:dyDescent="0.15">
      <c r="B56" s="55"/>
      <c r="C56" s="53"/>
      <c r="D56" s="23">
        <v>100</v>
      </c>
      <c r="E56" s="24">
        <v>57.6</v>
      </c>
      <c r="F56" s="24">
        <v>7.8</v>
      </c>
      <c r="G56" s="24">
        <v>28.3</v>
      </c>
      <c r="H56" s="31">
        <v>6.4</v>
      </c>
      <c r="I56" s="23">
        <v>100</v>
      </c>
      <c r="J56" s="24">
        <v>6</v>
      </c>
      <c r="K56" s="24">
        <v>3.9</v>
      </c>
      <c r="L56" s="24">
        <v>78.8</v>
      </c>
      <c r="M56" s="31">
        <v>11.3</v>
      </c>
      <c r="N56" s="23">
        <v>100</v>
      </c>
      <c r="O56" s="24">
        <v>0.7</v>
      </c>
      <c r="P56" s="24">
        <v>1.4</v>
      </c>
      <c r="Q56" s="24">
        <v>83.7</v>
      </c>
      <c r="R56" s="31">
        <v>14.1</v>
      </c>
      <c r="S56" s="23">
        <v>100</v>
      </c>
      <c r="T56" s="24">
        <v>68.900000000000006</v>
      </c>
      <c r="U56" s="24">
        <v>8.5</v>
      </c>
      <c r="V56" s="24">
        <v>20.100000000000001</v>
      </c>
      <c r="W56" s="31">
        <v>2.5</v>
      </c>
      <c r="X56" s="23">
        <v>100</v>
      </c>
      <c r="Y56" s="24">
        <v>2.1</v>
      </c>
      <c r="Z56" s="24">
        <v>5.3</v>
      </c>
      <c r="AA56" s="24">
        <v>79.900000000000006</v>
      </c>
      <c r="AB56" s="25">
        <v>12.7</v>
      </c>
    </row>
    <row r="57" spans="2:28" ht="13.5" customHeight="1" x14ac:dyDescent="0.15">
      <c r="B57" s="55"/>
      <c r="C57" s="52" t="s">
        <v>158</v>
      </c>
      <c r="D57" s="26">
        <v>37</v>
      </c>
      <c r="E57" s="27">
        <v>18</v>
      </c>
      <c r="F57" s="27">
        <v>2</v>
      </c>
      <c r="G57" s="27">
        <v>14</v>
      </c>
      <c r="H57" s="32">
        <v>3</v>
      </c>
      <c r="I57" s="26">
        <v>37</v>
      </c>
      <c r="J57" s="27">
        <v>1</v>
      </c>
      <c r="K57" s="27" t="s">
        <v>132</v>
      </c>
      <c r="L57" s="27">
        <v>30</v>
      </c>
      <c r="M57" s="32">
        <v>6</v>
      </c>
      <c r="N57" s="26">
        <v>37</v>
      </c>
      <c r="O57" s="27" t="s">
        <v>132</v>
      </c>
      <c r="P57" s="27">
        <v>3</v>
      </c>
      <c r="Q57" s="27">
        <v>28</v>
      </c>
      <c r="R57" s="32">
        <v>6</v>
      </c>
      <c r="S57" s="26">
        <v>37</v>
      </c>
      <c r="T57" s="27">
        <v>7</v>
      </c>
      <c r="U57" s="27">
        <v>4</v>
      </c>
      <c r="V57" s="27">
        <v>23</v>
      </c>
      <c r="W57" s="32">
        <v>3</v>
      </c>
      <c r="X57" s="26">
        <v>37</v>
      </c>
      <c r="Y57" s="27" t="s">
        <v>132</v>
      </c>
      <c r="Z57" s="27">
        <v>4</v>
      </c>
      <c r="AA57" s="27">
        <v>27</v>
      </c>
      <c r="AB57" s="28">
        <v>6</v>
      </c>
    </row>
    <row r="58" spans="2:28" ht="13.5" customHeight="1" x14ac:dyDescent="0.15">
      <c r="B58" s="55"/>
      <c r="C58" s="53"/>
      <c r="D58" s="23">
        <v>100</v>
      </c>
      <c r="E58" s="24">
        <v>48.6</v>
      </c>
      <c r="F58" s="24">
        <v>5.4</v>
      </c>
      <c r="G58" s="24">
        <v>37.799999999999997</v>
      </c>
      <c r="H58" s="31">
        <v>8.1</v>
      </c>
      <c r="I58" s="23">
        <v>100</v>
      </c>
      <c r="J58" s="24">
        <v>2.7</v>
      </c>
      <c r="K58" s="24" t="s">
        <v>132</v>
      </c>
      <c r="L58" s="24">
        <v>81.099999999999994</v>
      </c>
      <c r="M58" s="31">
        <v>16.2</v>
      </c>
      <c r="N58" s="23">
        <v>100</v>
      </c>
      <c r="O58" s="24" t="s">
        <v>132</v>
      </c>
      <c r="P58" s="24">
        <v>8.1</v>
      </c>
      <c r="Q58" s="24">
        <v>75.7</v>
      </c>
      <c r="R58" s="31">
        <v>16.2</v>
      </c>
      <c r="S58" s="23">
        <v>100</v>
      </c>
      <c r="T58" s="24">
        <v>18.899999999999999</v>
      </c>
      <c r="U58" s="24">
        <v>10.8</v>
      </c>
      <c r="V58" s="24">
        <v>62.2</v>
      </c>
      <c r="W58" s="31">
        <v>8.1</v>
      </c>
      <c r="X58" s="23">
        <v>100</v>
      </c>
      <c r="Y58" s="24" t="s">
        <v>132</v>
      </c>
      <c r="Z58" s="24">
        <v>10.8</v>
      </c>
      <c r="AA58" s="24">
        <v>73</v>
      </c>
      <c r="AB58" s="25">
        <v>16.2</v>
      </c>
    </row>
    <row r="59" spans="2:28" ht="13.5" customHeight="1" x14ac:dyDescent="0.15">
      <c r="B59" s="55"/>
      <c r="C59" s="52" t="s">
        <v>159</v>
      </c>
      <c r="D59" s="26">
        <v>20</v>
      </c>
      <c r="E59" s="27">
        <v>13</v>
      </c>
      <c r="F59" s="27" t="s">
        <v>132</v>
      </c>
      <c r="G59" s="27">
        <v>6</v>
      </c>
      <c r="H59" s="32">
        <v>1</v>
      </c>
      <c r="I59" s="26">
        <v>20</v>
      </c>
      <c r="J59" s="27">
        <v>4</v>
      </c>
      <c r="K59" s="27" t="s">
        <v>132</v>
      </c>
      <c r="L59" s="27">
        <v>15</v>
      </c>
      <c r="M59" s="32">
        <v>1</v>
      </c>
      <c r="N59" s="26">
        <v>20</v>
      </c>
      <c r="O59" s="27" t="s">
        <v>132</v>
      </c>
      <c r="P59" s="27" t="s">
        <v>132</v>
      </c>
      <c r="Q59" s="27">
        <v>17</v>
      </c>
      <c r="R59" s="32">
        <v>3</v>
      </c>
      <c r="S59" s="26">
        <v>20</v>
      </c>
      <c r="T59" s="27">
        <v>14</v>
      </c>
      <c r="U59" s="27">
        <v>1</v>
      </c>
      <c r="V59" s="27">
        <v>4</v>
      </c>
      <c r="W59" s="32">
        <v>1</v>
      </c>
      <c r="X59" s="26">
        <v>20</v>
      </c>
      <c r="Y59" s="27" t="s">
        <v>132</v>
      </c>
      <c r="Z59" s="27" t="s">
        <v>132</v>
      </c>
      <c r="AA59" s="27">
        <v>17</v>
      </c>
      <c r="AB59" s="28">
        <v>3</v>
      </c>
    </row>
    <row r="60" spans="2:28" ht="13.5" customHeight="1" x14ac:dyDescent="0.15">
      <c r="B60" s="55"/>
      <c r="C60" s="53"/>
      <c r="D60" s="23">
        <v>100</v>
      </c>
      <c r="E60" s="24">
        <v>65</v>
      </c>
      <c r="F60" s="24" t="s">
        <v>132</v>
      </c>
      <c r="G60" s="24">
        <v>30</v>
      </c>
      <c r="H60" s="31">
        <v>5</v>
      </c>
      <c r="I60" s="23">
        <v>100</v>
      </c>
      <c r="J60" s="24">
        <v>20</v>
      </c>
      <c r="K60" s="24" t="s">
        <v>132</v>
      </c>
      <c r="L60" s="24">
        <v>75</v>
      </c>
      <c r="M60" s="31">
        <v>5</v>
      </c>
      <c r="N60" s="23">
        <v>100</v>
      </c>
      <c r="O60" s="24" t="s">
        <v>132</v>
      </c>
      <c r="P60" s="24" t="s">
        <v>132</v>
      </c>
      <c r="Q60" s="24">
        <v>85</v>
      </c>
      <c r="R60" s="31">
        <v>15</v>
      </c>
      <c r="S60" s="23">
        <v>100</v>
      </c>
      <c r="T60" s="24">
        <v>70</v>
      </c>
      <c r="U60" s="24">
        <v>5</v>
      </c>
      <c r="V60" s="24">
        <v>20</v>
      </c>
      <c r="W60" s="31">
        <v>5</v>
      </c>
      <c r="X60" s="23">
        <v>100</v>
      </c>
      <c r="Y60" s="24" t="s">
        <v>132</v>
      </c>
      <c r="Z60" s="24" t="s">
        <v>132</v>
      </c>
      <c r="AA60" s="24">
        <v>85</v>
      </c>
      <c r="AB60" s="25">
        <v>15</v>
      </c>
    </row>
    <row r="61" spans="2:28" ht="13.5" customHeight="1" x14ac:dyDescent="0.15">
      <c r="B61" s="55"/>
      <c r="C61" s="52" t="s">
        <v>160</v>
      </c>
      <c r="D61" s="26">
        <v>10</v>
      </c>
      <c r="E61" s="27">
        <v>4</v>
      </c>
      <c r="F61" s="27" t="s">
        <v>132</v>
      </c>
      <c r="G61" s="27">
        <v>5</v>
      </c>
      <c r="H61" s="32">
        <v>1</v>
      </c>
      <c r="I61" s="26">
        <v>10</v>
      </c>
      <c r="J61" s="27" t="s">
        <v>132</v>
      </c>
      <c r="K61" s="27">
        <v>1</v>
      </c>
      <c r="L61" s="27">
        <v>7</v>
      </c>
      <c r="M61" s="32">
        <v>2</v>
      </c>
      <c r="N61" s="26">
        <v>10</v>
      </c>
      <c r="O61" s="27" t="s">
        <v>132</v>
      </c>
      <c r="P61" s="27" t="s">
        <v>132</v>
      </c>
      <c r="Q61" s="27">
        <v>7</v>
      </c>
      <c r="R61" s="32">
        <v>3</v>
      </c>
      <c r="S61" s="26">
        <v>10</v>
      </c>
      <c r="T61" s="27">
        <v>3</v>
      </c>
      <c r="U61" s="27">
        <v>1</v>
      </c>
      <c r="V61" s="27">
        <v>5</v>
      </c>
      <c r="W61" s="32">
        <v>1</v>
      </c>
      <c r="X61" s="26">
        <v>10</v>
      </c>
      <c r="Y61" s="27" t="s">
        <v>132</v>
      </c>
      <c r="Z61" s="27">
        <v>2</v>
      </c>
      <c r="AA61" s="27">
        <v>6</v>
      </c>
      <c r="AB61" s="28">
        <v>2</v>
      </c>
    </row>
    <row r="62" spans="2:28" ht="13.5" customHeight="1" x14ac:dyDescent="0.15">
      <c r="B62" s="55"/>
      <c r="C62" s="53"/>
      <c r="D62" s="23">
        <v>100</v>
      </c>
      <c r="E62" s="24">
        <v>40</v>
      </c>
      <c r="F62" s="24" t="s">
        <v>132</v>
      </c>
      <c r="G62" s="24">
        <v>50</v>
      </c>
      <c r="H62" s="31">
        <v>10</v>
      </c>
      <c r="I62" s="23">
        <v>100</v>
      </c>
      <c r="J62" s="24" t="s">
        <v>132</v>
      </c>
      <c r="K62" s="24">
        <v>10</v>
      </c>
      <c r="L62" s="24">
        <v>70</v>
      </c>
      <c r="M62" s="31">
        <v>20</v>
      </c>
      <c r="N62" s="23">
        <v>100</v>
      </c>
      <c r="O62" s="24" t="s">
        <v>132</v>
      </c>
      <c r="P62" s="24" t="s">
        <v>132</v>
      </c>
      <c r="Q62" s="24">
        <v>70</v>
      </c>
      <c r="R62" s="31">
        <v>30</v>
      </c>
      <c r="S62" s="23">
        <v>100</v>
      </c>
      <c r="T62" s="24">
        <v>30</v>
      </c>
      <c r="U62" s="24">
        <v>10</v>
      </c>
      <c r="V62" s="24">
        <v>50</v>
      </c>
      <c r="W62" s="31">
        <v>10</v>
      </c>
      <c r="X62" s="23">
        <v>100</v>
      </c>
      <c r="Y62" s="24" t="s">
        <v>132</v>
      </c>
      <c r="Z62" s="24">
        <v>20</v>
      </c>
      <c r="AA62" s="24">
        <v>60</v>
      </c>
      <c r="AB62" s="25">
        <v>20</v>
      </c>
    </row>
    <row r="63" spans="2:28" ht="13.5" customHeight="1" x14ac:dyDescent="0.15">
      <c r="B63" s="55"/>
      <c r="C63" s="52" t="s">
        <v>99</v>
      </c>
      <c r="D63" s="26">
        <v>7</v>
      </c>
      <c r="E63" s="27">
        <v>1</v>
      </c>
      <c r="F63" s="27" t="s">
        <v>132</v>
      </c>
      <c r="G63" s="27">
        <v>4</v>
      </c>
      <c r="H63" s="32">
        <v>2</v>
      </c>
      <c r="I63" s="26">
        <v>7</v>
      </c>
      <c r="J63" s="27" t="s">
        <v>132</v>
      </c>
      <c r="K63" s="27" t="s">
        <v>132</v>
      </c>
      <c r="L63" s="27">
        <v>5</v>
      </c>
      <c r="M63" s="32">
        <v>2</v>
      </c>
      <c r="N63" s="26">
        <v>7</v>
      </c>
      <c r="O63" s="27" t="s">
        <v>132</v>
      </c>
      <c r="P63" s="27" t="s">
        <v>132</v>
      </c>
      <c r="Q63" s="27">
        <v>5</v>
      </c>
      <c r="R63" s="32">
        <v>2</v>
      </c>
      <c r="S63" s="26">
        <v>7</v>
      </c>
      <c r="T63" s="27">
        <v>3</v>
      </c>
      <c r="U63" s="27" t="s">
        <v>132</v>
      </c>
      <c r="V63" s="27">
        <v>3</v>
      </c>
      <c r="W63" s="32">
        <v>1</v>
      </c>
      <c r="X63" s="26">
        <v>7</v>
      </c>
      <c r="Y63" s="27" t="s">
        <v>132</v>
      </c>
      <c r="Z63" s="27" t="s">
        <v>132</v>
      </c>
      <c r="AA63" s="27">
        <v>5</v>
      </c>
      <c r="AB63" s="28">
        <v>2</v>
      </c>
    </row>
    <row r="64" spans="2:28" ht="13.5" customHeight="1" x14ac:dyDescent="0.15">
      <c r="B64" s="56"/>
      <c r="C64" s="51"/>
      <c r="D64" s="20">
        <v>100</v>
      </c>
      <c r="E64" s="21">
        <v>14.3</v>
      </c>
      <c r="F64" s="21" t="s">
        <v>132</v>
      </c>
      <c r="G64" s="21">
        <v>57.1</v>
      </c>
      <c r="H64" s="33">
        <v>28.6</v>
      </c>
      <c r="I64" s="20">
        <v>100</v>
      </c>
      <c r="J64" s="21" t="s">
        <v>132</v>
      </c>
      <c r="K64" s="21" t="s">
        <v>132</v>
      </c>
      <c r="L64" s="21">
        <v>71.400000000000006</v>
      </c>
      <c r="M64" s="33">
        <v>28.6</v>
      </c>
      <c r="N64" s="20">
        <v>100</v>
      </c>
      <c r="O64" s="21" t="s">
        <v>132</v>
      </c>
      <c r="P64" s="21" t="s">
        <v>132</v>
      </c>
      <c r="Q64" s="21">
        <v>71.400000000000006</v>
      </c>
      <c r="R64" s="33">
        <v>28.6</v>
      </c>
      <c r="S64" s="20">
        <v>100</v>
      </c>
      <c r="T64" s="21">
        <v>42.9</v>
      </c>
      <c r="U64" s="21" t="s">
        <v>132</v>
      </c>
      <c r="V64" s="21">
        <v>42.9</v>
      </c>
      <c r="W64" s="33">
        <v>14.3</v>
      </c>
      <c r="X64" s="20">
        <v>100</v>
      </c>
      <c r="Y64" s="21" t="s">
        <v>132</v>
      </c>
      <c r="Z64" s="21" t="s">
        <v>132</v>
      </c>
      <c r="AA64" s="21">
        <v>71.400000000000006</v>
      </c>
      <c r="AB64" s="22">
        <v>28.6</v>
      </c>
    </row>
  </sheetData>
  <mergeCells count="43">
    <mergeCell ref="C63:C64"/>
    <mergeCell ref="C41:C42"/>
    <mergeCell ref="C43:C44"/>
    <mergeCell ref="C45:C46"/>
    <mergeCell ref="C47:C48"/>
    <mergeCell ref="C49:C50"/>
    <mergeCell ref="B51:C52"/>
    <mergeCell ref="B7:B50"/>
    <mergeCell ref="B53:B64"/>
    <mergeCell ref="C13:C14"/>
    <mergeCell ref="C15:C16"/>
    <mergeCell ref="C53:C54"/>
    <mergeCell ref="C55:C56"/>
    <mergeCell ref="C57:C58"/>
    <mergeCell ref="C59:C60"/>
    <mergeCell ref="C61:C62"/>
    <mergeCell ref="C11:C12"/>
    <mergeCell ref="C39:C40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Y3:AB3"/>
    <mergeCell ref="B3:C4"/>
    <mergeCell ref="B5:C6"/>
    <mergeCell ref="C7:C8"/>
    <mergeCell ref="C9:C10"/>
    <mergeCell ref="D3:D4"/>
    <mergeCell ref="I3:I4"/>
    <mergeCell ref="N3:N4"/>
    <mergeCell ref="S3:S4"/>
    <mergeCell ref="X3:X4"/>
    <mergeCell ref="E3:H3"/>
    <mergeCell ref="J3:M3"/>
    <mergeCell ref="O3:R3"/>
    <mergeCell ref="T3:W3"/>
  </mergeCells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4"/>
  <sheetViews>
    <sheetView workbookViewId="0"/>
  </sheetViews>
  <sheetFormatPr defaultColWidth="9.625" defaultRowHeight="13.5" customHeight="1" x14ac:dyDescent="0.15"/>
  <cols>
    <col min="2" max="2" width="9.875" customWidth="1"/>
    <col min="3" max="3" width="18.625" customWidth="1"/>
  </cols>
  <sheetData>
    <row r="1" spans="1:38" ht="13.5" customHeight="1" x14ac:dyDescent="0.15">
      <c r="A1" s="13" t="str">
        <f>HYPERLINK("#目次!A"&amp;ROW(目次!$A$592),"[39]")</f>
        <v>[39]</v>
      </c>
    </row>
    <row r="2" spans="1:38" ht="13.5" customHeight="1" x14ac:dyDescent="0.15">
      <c r="B2" s="14" t="s">
        <v>365</v>
      </c>
    </row>
    <row r="3" spans="1:38" ht="20.25" customHeight="1" x14ac:dyDescent="0.15">
      <c r="B3" s="45"/>
      <c r="C3" s="46"/>
      <c r="D3" s="43" t="s">
        <v>95</v>
      </c>
      <c r="E3" s="40" t="s">
        <v>83</v>
      </c>
      <c r="F3" s="41"/>
      <c r="G3" s="41"/>
      <c r="H3" s="41"/>
      <c r="I3" s="41"/>
      <c r="J3" s="58"/>
      <c r="K3" s="43" t="s">
        <v>95</v>
      </c>
      <c r="L3" s="40" t="s">
        <v>84</v>
      </c>
      <c r="M3" s="41"/>
      <c r="N3" s="41"/>
      <c r="O3" s="41"/>
      <c r="P3" s="41"/>
      <c r="Q3" s="58"/>
      <c r="R3" s="43" t="s">
        <v>95</v>
      </c>
      <c r="S3" s="40" t="s">
        <v>85</v>
      </c>
      <c r="T3" s="41"/>
      <c r="U3" s="41"/>
      <c r="V3" s="41"/>
      <c r="W3" s="41"/>
      <c r="X3" s="58"/>
      <c r="Y3" s="43" t="s">
        <v>95</v>
      </c>
      <c r="Z3" s="40" t="s">
        <v>86</v>
      </c>
      <c r="AA3" s="41"/>
      <c r="AB3" s="41"/>
      <c r="AC3" s="41"/>
      <c r="AD3" s="41"/>
      <c r="AE3" s="58"/>
      <c r="AF3" s="43" t="s">
        <v>95</v>
      </c>
      <c r="AG3" s="40" t="s">
        <v>87</v>
      </c>
      <c r="AH3" s="41"/>
      <c r="AI3" s="41"/>
      <c r="AJ3" s="41"/>
      <c r="AK3" s="41"/>
      <c r="AL3" s="42"/>
    </row>
    <row r="4" spans="1:38" ht="75" customHeight="1" x14ac:dyDescent="0.15">
      <c r="B4" s="47"/>
      <c r="C4" s="48"/>
      <c r="D4" s="44"/>
      <c r="E4" s="15" t="s">
        <v>366</v>
      </c>
      <c r="F4" s="15" t="s">
        <v>367</v>
      </c>
      <c r="G4" s="15" t="s">
        <v>368</v>
      </c>
      <c r="H4" s="15" t="s">
        <v>369</v>
      </c>
      <c r="I4" s="15" t="s">
        <v>370</v>
      </c>
      <c r="J4" s="29" t="s">
        <v>99</v>
      </c>
      <c r="K4" s="44"/>
      <c r="L4" s="15" t="s">
        <v>366</v>
      </c>
      <c r="M4" s="15" t="s">
        <v>367</v>
      </c>
      <c r="N4" s="15" t="s">
        <v>368</v>
      </c>
      <c r="O4" s="15" t="s">
        <v>369</v>
      </c>
      <c r="P4" s="15" t="s">
        <v>370</v>
      </c>
      <c r="Q4" s="29" t="s">
        <v>99</v>
      </c>
      <c r="R4" s="44"/>
      <c r="S4" s="15" t="s">
        <v>366</v>
      </c>
      <c r="T4" s="15" t="s">
        <v>367</v>
      </c>
      <c r="U4" s="15" t="s">
        <v>368</v>
      </c>
      <c r="V4" s="15" t="s">
        <v>369</v>
      </c>
      <c r="W4" s="15" t="s">
        <v>370</v>
      </c>
      <c r="X4" s="29" t="s">
        <v>99</v>
      </c>
      <c r="Y4" s="44"/>
      <c r="Z4" s="15" t="s">
        <v>366</v>
      </c>
      <c r="AA4" s="15" t="s">
        <v>367</v>
      </c>
      <c r="AB4" s="15" t="s">
        <v>368</v>
      </c>
      <c r="AC4" s="15" t="s">
        <v>369</v>
      </c>
      <c r="AD4" s="15" t="s">
        <v>370</v>
      </c>
      <c r="AE4" s="29" t="s">
        <v>99</v>
      </c>
      <c r="AF4" s="44"/>
      <c r="AG4" s="15" t="s">
        <v>366</v>
      </c>
      <c r="AH4" s="15" t="s">
        <v>367</v>
      </c>
      <c r="AI4" s="15" t="s">
        <v>368</v>
      </c>
      <c r="AJ4" s="15" t="s">
        <v>369</v>
      </c>
      <c r="AK4" s="15" t="s">
        <v>370</v>
      </c>
      <c r="AL4" s="16" t="s">
        <v>99</v>
      </c>
    </row>
    <row r="5" spans="1:38" ht="13.5" customHeight="1" x14ac:dyDescent="0.15">
      <c r="B5" s="43" t="s">
        <v>95</v>
      </c>
      <c r="C5" s="49"/>
      <c r="D5" s="17">
        <v>2129</v>
      </c>
      <c r="E5" s="18">
        <v>1824</v>
      </c>
      <c r="F5" s="18">
        <v>42</v>
      </c>
      <c r="G5" s="18">
        <v>12</v>
      </c>
      <c r="H5" s="18">
        <v>26</v>
      </c>
      <c r="I5" s="18">
        <v>46</v>
      </c>
      <c r="J5" s="30">
        <v>179</v>
      </c>
      <c r="K5" s="17">
        <v>2531</v>
      </c>
      <c r="L5" s="18">
        <v>2177</v>
      </c>
      <c r="M5" s="18">
        <v>25</v>
      </c>
      <c r="N5" s="18">
        <v>3</v>
      </c>
      <c r="O5" s="18">
        <v>9</v>
      </c>
      <c r="P5" s="18">
        <v>87</v>
      </c>
      <c r="Q5" s="30">
        <v>230</v>
      </c>
      <c r="R5" s="17">
        <v>2546</v>
      </c>
      <c r="S5" s="18">
        <v>2125</v>
      </c>
      <c r="T5" s="18">
        <v>40</v>
      </c>
      <c r="U5" s="18">
        <v>23</v>
      </c>
      <c r="V5" s="18">
        <v>21</v>
      </c>
      <c r="W5" s="18">
        <v>96</v>
      </c>
      <c r="X5" s="30">
        <v>241</v>
      </c>
      <c r="Y5" s="17">
        <v>2219</v>
      </c>
      <c r="Z5" s="18">
        <v>1928</v>
      </c>
      <c r="AA5" s="18">
        <v>14</v>
      </c>
      <c r="AB5" s="18">
        <v>6</v>
      </c>
      <c r="AC5" s="18">
        <v>10</v>
      </c>
      <c r="AD5" s="18">
        <v>59</v>
      </c>
      <c r="AE5" s="30">
        <v>202</v>
      </c>
      <c r="AF5" s="17">
        <v>2521</v>
      </c>
      <c r="AG5" s="18">
        <v>2043</v>
      </c>
      <c r="AH5" s="18">
        <v>79</v>
      </c>
      <c r="AI5" s="18">
        <v>21</v>
      </c>
      <c r="AJ5" s="18">
        <v>37</v>
      </c>
      <c r="AK5" s="18">
        <v>126</v>
      </c>
      <c r="AL5" s="19">
        <v>215</v>
      </c>
    </row>
    <row r="6" spans="1:38" ht="13.5" customHeight="1" x14ac:dyDescent="0.15">
      <c r="B6" s="57"/>
      <c r="C6" s="53"/>
      <c r="D6" s="23">
        <v>100</v>
      </c>
      <c r="E6" s="24">
        <v>85.7</v>
      </c>
      <c r="F6" s="24">
        <v>2</v>
      </c>
      <c r="G6" s="24">
        <v>0.6</v>
      </c>
      <c r="H6" s="24">
        <v>1.2</v>
      </c>
      <c r="I6" s="24">
        <v>2.2000000000000002</v>
      </c>
      <c r="J6" s="31">
        <v>8.4</v>
      </c>
      <c r="K6" s="23">
        <v>100</v>
      </c>
      <c r="L6" s="24">
        <v>86</v>
      </c>
      <c r="M6" s="24">
        <v>1</v>
      </c>
      <c r="N6" s="24">
        <v>0.1</v>
      </c>
      <c r="O6" s="24">
        <v>0.4</v>
      </c>
      <c r="P6" s="24">
        <v>3.4</v>
      </c>
      <c r="Q6" s="31">
        <v>9.1</v>
      </c>
      <c r="R6" s="23">
        <v>100</v>
      </c>
      <c r="S6" s="24">
        <v>83.5</v>
      </c>
      <c r="T6" s="24">
        <v>1.6</v>
      </c>
      <c r="U6" s="24">
        <v>0.9</v>
      </c>
      <c r="V6" s="24">
        <v>0.8</v>
      </c>
      <c r="W6" s="24">
        <v>3.8</v>
      </c>
      <c r="X6" s="31">
        <v>9.5</v>
      </c>
      <c r="Y6" s="23">
        <v>100</v>
      </c>
      <c r="Z6" s="24">
        <v>86.9</v>
      </c>
      <c r="AA6" s="24">
        <v>0.6</v>
      </c>
      <c r="AB6" s="24">
        <v>0.3</v>
      </c>
      <c r="AC6" s="24">
        <v>0.5</v>
      </c>
      <c r="AD6" s="24">
        <v>2.7</v>
      </c>
      <c r="AE6" s="31">
        <v>9.1</v>
      </c>
      <c r="AF6" s="23">
        <v>100</v>
      </c>
      <c r="AG6" s="24">
        <v>81</v>
      </c>
      <c r="AH6" s="24">
        <v>3.1</v>
      </c>
      <c r="AI6" s="24">
        <v>0.8</v>
      </c>
      <c r="AJ6" s="24">
        <v>1.5</v>
      </c>
      <c r="AK6" s="24">
        <v>5</v>
      </c>
      <c r="AL6" s="25">
        <v>8.5</v>
      </c>
    </row>
    <row r="7" spans="1:38" ht="13.5" customHeight="1" x14ac:dyDescent="0.15">
      <c r="B7" s="54" t="s">
        <v>3</v>
      </c>
      <c r="C7" s="52" t="s">
        <v>111</v>
      </c>
      <c r="D7" s="26">
        <v>4</v>
      </c>
      <c r="E7" s="27">
        <v>3</v>
      </c>
      <c r="F7" s="27" t="s">
        <v>196</v>
      </c>
      <c r="G7" s="27" t="s">
        <v>132</v>
      </c>
      <c r="H7" s="27" t="s">
        <v>196</v>
      </c>
      <c r="I7" s="27">
        <v>1</v>
      </c>
      <c r="J7" s="32" t="s">
        <v>132</v>
      </c>
      <c r="K7" s="26">
        <v>5</v>
      </c>
      <c r="L7" s="27">
        <v>4</v>
      </c>
      <c r="M7" s="27" t="s">
        <v>132</v>
      </c>
      <c r="N7" s="27" t="s">
        <v>132</v>
      </c>
      <c r="O7" s="27" t="s">
        <v>132</v>
      </c>
      <c r="P7" s="27">
        <v>1</v>
      </c>
      <c r="Q7" s="32" t="s">
        <v>132</v>
      </c>
      <c r="R7" s="26">
        <v>5</v>
      </c>
      <c r="S7" s="27">
        <v>4</v>
      </c>
      <c r="T7" s="27" t="s">
        <v>132</v>
      </c>
      <c r="U7" s="27" t="s">
        <v>132</v>
      </c>
      <c r="V7" s="27" t="s">
        <v>132</v>
      </c>
      <c r="W7" s="27">
        <v>1</v>
      </c>
      <c r="X7" s="32" t="s">
        <v>132</v>
      </c>
      <c r="Y7" s="26">
        <v>4</v>
      </c>
      <c r="Z7" s="27">
        <v>2</v>
      </c>
      <c r="AA7" s="27" t="s">
        <v>132</v>
      </c>
      <c r="AB7" s="27" t="s">
        <v>132</v>
      </c>
      <c r="AC7" s="27" t="s">
        <v>132</v>
      </c>
      <c r="AD7" s="27">
        <v>1</v>
      </c>
      <c r="AE7" s="32">
        <v>1</v>
      </c>
      <c r="AF7" s="26">
        <v>5</v>
      </c>
      <c r="AG7" s="27">
        <v>4</v>
      </c>
      <c r="AH7" s="27" t="s">
        <v>132</v>
      </c>
      <c r="AI7" s="27" t="s">
        <v>132</v>
      </c>
      <c r="AJ7" s="27" t="s">
        <v>132</v>
      </c>
      <c r="AK7" s="27">
        <v>1</v>
      </c>
      <c r="AL7" s="28" t="s">
        <v>132</v>
      </c>
    </row>
    <row r="8" spans="1:38" ht="13.5" customHeight="1" x14ac:dyDescent="0.15">
      <c r="B8" s="55"/>
      <c r="C8" s="53"/>
      <c r="D8" s="23">
        <v>100</v>
      </c>
      <c r="E8" s="24">
        <v>75</v>
      </c>
      <c r="F8" s="24" t="s">
        <v>132</v>
      </c>
      <c r="G8" s="24" t="s">
        <v>132</v>
      </c>
      <c r="H8" s="24" t="s">
        <v>132</v>
      </c>
      <c r="I8" s="24">
        <v>25</v>
      </c>
      <c r="J8" s="31" t="s">
        <v>196</v>
      </c>
      <c r="K8" s="23">
        <v>100</v>
      </c>
      <c r="L8" s="24">
        <v>80</v>
      </c>
      <c r="M8" s="24" t="s">
        <v>132</v>
      </c>
      <c r="N8" s="24" t="s">
        <v>132</v>
      </c>
      <c r="O8" s="24" t="s">
        <v>132</v>
      </c>
      <c r="P8" s="24">
        <v>20</v>
      </c>
      <c r="Q8" s="31" t="s">
        <v>132</v>
      </c>
      <c r="R8" s="23">
        <v>100</v>
      </c>
      <c r="S8" s="24">
        <v>80</v>
      </c>
      <c r="T8" s="24" t="s">
        <v>132</v>
      </c>
      <c r="U8" s="24" t="s">
        <v>132</v>
      </c>
      <c r="V8" s="24" t="s">
        <v>132</v>
      </c>
      <c r="W8" s="24">
        <v>20</v>
      </c>
      <c r="X8" s="31" t="s">
        <v>132</v>
      </c>
      <c r="Y8" s="23">
        <v>100</v>
      </c>
      <c r="Z8" s="24">
        <v>50</v>
      </c>
      <c r="AA8" s="24" t="s">
        <v>132</v>
      </c>
      <c r="AB8" s="24" t="s">
        <v>132</v>
      </c>
      <c r="AC8" s="24" t="s">
        <v>132</v>
      </c>
      <c r="AD8" s="24">
        <v>25</v>
      </c>
      <c r="AE8" s="31">
        <v>25</v>
      </c>
      <c r="AF8" s="23">
        <v>100</v>
      </c>
      <c r="AG8" s="24">
        <v>80</v>
      </c>
      <c r="AH8" s="24" t="s">
        <v>132</v>
      </c>
      <c r="AI8" s="24" t="s">
        <v>132</v>
      </c>
      <c r="AJ8" s="24" t="s">
        <v>132</v>
      </c>
      <c r="AK8" s="24">
        <v>20</v>
      </c>
      <c r="AL8" s="25" t="s">
        <v>132</v>
      </c>
    </row>
    <row r="9" spans="1:38" ht="13.5" customHeight="1" x14ac:dyDescent="0.15">
      <c r="B9" s="55"/>
      <c r="C9" s="52" t="s">
        <v>112</v>
      </c>
      <c r="D9" s="26">
        <v>7</v>
      </c>
      <c r="E9" s="27">
        <v>3</v>
      </c>
      <c r="F9" s="27" t="s">
        <v>132</v>
      </c>
      <c r="G9" s="27">
        <v>1</v>
      </c>
      <c r="H9" s="27" t="s">
        <v>132</v>
      </c>
      <c r="I9" s="27">
        <v>3</v>
      </c>
      <c r="J9" s="32" t="s">
        <v>132</v>
      </c>
      <c r="K9" s="26">
        <v>21</v>
      </c>
      <c r="L9" s="27">
        <v>15</v>
      </c>
      <c r="M9" s="27">
        <v>1</v>
      </c>
      <c r="N9" s="27" t="s">
        <v>132</v>
      </c>
      <c r="O9" s="27" t="s">
        <v>132</v>
      </c>
      <c r="P9" s="27">
        <v>3</v>
      </c>
      <c r="Q9" s="32">
        <v>2</v>
      </c>
      <c r="R9" s="26">
        <v>22</v>
      </c>
      <c r="S9" s="27">
        <v>12</v>
      </c>
      <c r="T9" s="27">
        <v>1</v>
      </c>
      <c r="U9" s="27">
        <v>2</v>
      </c>
      <c r="V9" s="27" t="s">
        <v>132</v>
      </c>
      <c r="W9" s="27">
        <v>5</v>
      </c>
      <c r="X9" s="32">
        <v>2</v>
      </c>
      <c r="Y9" s="26">
        <v>11</v>
      </c>
      <c r="Z9" s="27">
        <v>7</v>
      </c>
      <c r="AA9" s="27" t="s">
        <v>132</v>
      </c>
      <c r="AB9" s="27">
        <v>1</v>
      </c>
      <c r="AC9" s="27" t="s">
        <v>132</v>
      </c>
      <c r="AD9" s="27">
        <v>2</v>
      </c>
      <c r="AE9" s="32">
        <v>1</v>
      </c>
      <c r="AF9" s="26">
        <v>23</v>
      </c>
      <c r="AG9" s="27">
        <v>9</v>
      </c>
      <c r="AH9" s="27">
        <v>3</v>
      </c>
      <c r="AI9" s="27">
        <v>2</v>
      </c>
      <c r="AJ9" s="27">
        <v>2</v>
      </c>
      <c r="AK9" s="27">
        <v>6</v>
      </c>
      <c r="AL9" s="28">
        <v>1</v>
      </c>
    </row>
    <row r="10" spans="1:38" ht="13.5" customHeight="1" x14ac:dyDescent="0.15">
      <c r="B10" s="55"/>
      <c r="C10" s="53"/>
      <c r="D10" s="23">
        <v>100</v>
      </c>
      <c r="E10" s="24">
        <v>42.9</v>
      </c>
      <c r="F10" s="24" t="s">
        <v>132</v>
      </c>
      <c r="G10" s="24">
        <v>14.3</v>
      </c>
      <c r="H10" s="24" t="s">
        <v>132</v>
      </c>
      <c r="I10" s="24">
        <v>42.9</v>
      </c>
      <c r="J10" s="31" t="s">
        <v>132</v>
      </c>
      <c r="K10" s="23">
        <v>100</v>
      </c>
      <c r="L10" s="24">
        <v>71.400000000000006</v>
      </c>
      <c r="M10" s="24">
        <v>4.8</v>
      </c>
      <c r="N10" s="24" t="s">
        <v>132</v>
      </c>
      <c r="O10" s="24" t="s">
        <v>132</v>
      </c>
      <c r="P10" s="24">
        <v>14.3</v>
      </c>
      <c r="Q10" s="31">
        <v>9.5</v>
      </c>
      <c r="R10" s="23">
        <v>100</v>
      </c>
      <c r="S10" s="24">
        <v>54.5</v>
      </c>
      <c r="T10" s="24">
        <v>4.5</v>
      </c>
      <c r="U10" s="24">
        <v>9.1</v>
      </c>
      <c r="V10" s="24" t="s">
        <v>132</v>
      </c>
      <c r="W10" s="24">
        <v>22.7</v>
      </c>
      <c r="X10" s="31">
        <v>9.1</v>
      </c>
      <c r="Y10" s="23">
        <v>100</v>
      </c>
      <c r="Z10" s="24">
        <v>63.6</v>
      </c>
      <c r="AA10" s="24" t="s">
        <v>132</v>
      </c>
      <c r="AB10" s="24">
        <v>9.1</v>
      </c>
      <c r="AC10" s="24" t="s">
        <v>132</v>
      </c>
      <c r="AD10" s="24">
        <v>18.2</v>
      </c>
      <c r="AE10" s="31">
        <v>9.1</v>
      </c>
      <c r="AF10" s="23">
        <v>100</v>
      </c>
      <c r="AG10" s="24">
        <v>39.1</v>
      </c>
      <c r="AH10" s="24">
        <v>13</v>
      </c>
      <c r="AI10" s="24">
        <v>8.6999999999999993</v>
      </c>
      <c r="AJ10" s="24">
        <v>8.6999999999999993</v>
      </c>
      <c r="AK10" s="24">
        <v>26.1</v>
      </c>
      <c r="AL10" s="25">
        <v>4.3</v>
      </c>
    </row>
    <row r="11" spans="1:38" ht="13.5" customHeight="1" x14ac:dyDescent="0.15">
      <c r="B11" s="55"/>
      <c r="C11" s="52" t="s">
        <v>113</v>
      </c>
      <c r="D11" s="26">
        <v>9</v>
      </c>
      <c r="E11" s="27">
        <v>6</v>
      </c>
      <c r="F11" s="27" t="s">
        <v>147</v>
      </c>
      <c r="G11" s="27" t="s">
        <v>147</v>
      </c>
      <c r="H11" s="27">
        <v>2</v>
      </c>
      <c r="I11" s="27">
        <v>1</v>
      </c>
      <c r="J11" s="32" t="s">
        <v>132</v>
      </c>
      <c r="K11" s="26">
        <v>41</v>
      </c>
      <c r="L11" s="27">
        <v>28</v>
      </c>
      <c r="M11" s="27">
        <v>2</v>
      </c>
      <c r="N11" s="27" t="s">
        <v>132</v>
      </c>
      <c r="O11" s="27">
        <v>2</v>
      </c>
      <c r="P11" s="27">
        <v>5</v>
      </c>
      <c r="Q11" s="32">
        <v>4</v>
      </c>
      <c r="R11" s="26">
        <v>42</v>
      </c>
      <c r="S11" s="27">
        <v>24</v>
      </c>
      <c r="T11" s="27">
        <v>3</v>
      </c>
      <c r="U11" s="27">
        <v>2</v>
      </c>
      <c r="V11" s="27">
        <v>2</v>
      </c>
      <c r="W11" s="27">
        <v>7</v>
      </c>
      <c r="X11" s="32">
        <v>4</v>
      </c>
      <c r="Y11" s="26">
        <v>17</v>
      </c>
      <c r="Z11" s="27">
        <v>11</v>
      </c>
      <c r="AA11" s="27" t="s">
        <v>132</v>
      </c>
      <c r="AB11" s="27" t="s">
        <v>132</v>
      </c>
      <c r="AC11" s="27">
        <v>2</v>
      </c>
      <c r="AD11" s="27">
        <v>4</v>
      </c>
      <c r="AE11" s="32" t="s">
        <v>132</v>
      </c>
      <c r="AF11" s="26">
        <v>39</v>
      </c>
      <c r="AG11" s="27">
        <v>14</v>
      </c>
      <c r="AH11" s="27">
        <v>6</v>
      </c>
      <c r="AI11" s="27">
        <v>2</v>
      </c>
      <c r="AJ11" s="27">
        <v>5</v>
      </c>
      <c r="AK11" s="27">
        <v>9</v>
      </c>
      <c r="AL11" s="28">
        <v>3</v>
      </c>
    </row>
    <row r="12" spans="1:38" ht="13.5" customHeight="1" x14ac:dyDescent="0.15">
      <c r="B12" s="55"/>
      <c r="C12" s="53"/>
      <c r="D12" s="23">
        <v>100</v>
      </c>
      <c r="E12" s="24">
        <v>66.7</v>
      </c>
      <c r="F12" s="24" t="s">
        <v>196</v>
      </c>
      <c r="G12" s="24" t="s">
        <v>132</v>
      </c>
      <c r="H12" s="24">
        <v>22.2</v>
      </c>
      <c r="I12" s="24">
        <v>11.1</v>
      </c>
      <c r="J12" s="31" t="s">
        <v>132</v>
      </c>
      <c r="K12" s="23">
        <v>100</v>
      </c>
      <c r="L12" s="24">
        <v>68.3</v>
      </c>
      <c r="M12" s="24">
        <v>4.9000000000000004</v>
      </c>
      <c r="N12" s="24" t="s">
        <v>132</v>
      </c>
      <c r="O12" s="24">
        <v>4.9000000000000004</v>
      </c>
      <c r="P12" s="24">
        <v>12.2</v>
      </c>
      <c r="Q12" s="31">
        <v>9.8000000000000007</v>
      </c>
      <c r="R12" s="23">
        <v>100</v>
      </c>
      <c r="S12" s="24">
        <v>57.1</v>
      </c>
      <c r="T12" s="24">
        <v>7.1</v>
      </c>
      <c r="U12" s="24">
        <v>4.8</v>
      </c>
      <c r="V12" s="24">
        <v>4.8</v>
      </c>
      <c r="W12" s="24">
        <v>16.7</v>
      </c>
      <c r="X12" s="31">
        <v>9.5</v>
      </c>
      <c r="Y12" s="23">
        <v>100</v>
      </c>
      <c r="Z12" s="24">
        <v>64.7</v>
      </c>
      <c r="AA12" s="24" t="s">
        <v>132</v>
      </c>
      <c r="AB12" s="24" t="s">
        <v>132</v>
      </c>
      <c r="AC12" s="24">
        <v>11.8</v>
      </c>
      <c r="AD12" s="24">
        <v>23.5</v>
      </c>
      <c r="AE12" s="31" t="s">
        <v>132</v>
      </c>
      <c r="AF12" s="23">
        <v>100</v>
      </c>
      <c r="AG12" s="24">
        <v>35.9</v>
      </c>
      <c r="AH12" s="24">
        <v>15.4</v>
      </c>
      <c r="AI12" s="24">
        <v>5.0999999999999996</v>
      </c>
      <c r="AJ12" s="24">
        <v>12.8</v>
      </c>
      <c r="AK12" s="24">
        <v>23.1</v>
      </c>
      <c r="AL12" s="25">
        <v>7.7</v>
      </c>
    </row>
    <row r="13" spans="1:38" ht="13.5" customHeight="1" x14ac:dyDescent="0.15">
      <c r="B13" s="55"/>
      <c r="C13" s="52" t="s">
        <v>114</v>
      </c>
      <c r="D13" s="26">
        <v>14</v>
      </c>
      <c r="E13" s="27">
        <v>8</v>
      </c>
      <c r="F13" s="27">
        <v>1</v>
      </c>
      <c r="G13" s="27" t="s">
        <v>147</v>
      </c>
      <c r="H13" s="27">
        <v>2</v>
      </c>
      <c r="I13" s="27">
        <v>2</v>
      </c>
      <c r="J13" s="32">
        <v>1</v>
      </c>
      <c r="K13" s="26">
        <v>47</v>
      </c>
      <c r="L13" s="27">
        <v>33</v>
      </c>
      <c r="M13" s="27">
        <v>1</v>
      </c>
      <c r="N13" s="27" t="s">
        <v>132</v>
      </c>
      <c r="O13" s="27" t="s">
        <v>132</v>
      </c>
      <c r="P13" s="27">
        <v>8</v>
      </c>
      <c r="Q13" s="32">
        <v>5</v>
      </c>
      <c r="R13" s="26">
        <v>50</v>
      </c>
      <c r="S13" s="27">
        <v>28</v>
      </c>
      <c r="T13" s="27">
        <v>5</v>
      </c>
      <c r="U13" s="27">
        <v>1</v>
      </c>
      <c r="V13" s="27">
        <v>6</v>
      </c>
      <c r="W13" s="27">
        <v>6</v>
      </c>
      <c r="X13" s="32">
        <v>4</v>
      </c>
      <c r="Y13" s="26">
        <v>15</v>
      </c>
      <c r="Z13" s="27">
        <v>10</v>
      </c>
      <c r="AA13" s="27" t="s">
        <v>132</v>
      </c>
      <c r="AB13" s="27" t="s">
        <v>132</v>
      </c>
      <c r="AC13" s="27">
        <v>1</v>
      </c>
      <c r="AD13" s="27">
        <v>3</v>
      </c>
      <c r="AE13" s="32">
        <v>1</v>
      </c>
      <c r="AF13" s="26">
        <v>46</v>
      </c>
      <c r="AG13" s="27">
        <v>15</v>
      </c>
      <c r="AH13" s="27">
        <v>10</v>
      </c>
      <c r="AI13" s="27">
        <v>4</v>
      </c>
      <c r="AJ13" s="27">
        <v>8</v>
      </c>
      <c r="AK13" s="27">
        <v>6</v>
      </c>
      <c r="AL13" s="28">
        <v>3</v>
      </c>
    </row>
    <row r="14" spans="1:38" ht="13.5" customHeight="1" x14ac:dyDescent="0.15">
      <c r="B14" s="55"/>
      <c r="C14" s="53"/>
      <c r="D14" s="23">
        <v>100</v>
      </c>
      <c r="E14" s="24">
        <v>57.1</v>
      </c>
      <c r="F14" s="24">
        <v>7.1</v>
      </c>
      <c r="G14" s="24" t="s">
        <v>147</v>
      </c>
      <c r="H14" s="24">
        <v>14.3</v>
      </c>
      <c r="I14" s="24">
        <v>14.3</v>
      </c>
      <c r="J14" s="31">
        <v>7.1</v>
      </c>
      <c r="K14" s="23">
        <v>100</v>
      </c>
      <c r="L14" s="24">
        <v>70.2</v>
      </c>
      <c r="M14" s="24">
        <v>2.1</v>
      </c>
      <c r="N14" s="24" t="s">
        <v>132</v>
      </c>
      <c r="O14" s="24" t="s">
        <v>132</v>
      </c>
      <c r="P14" s="24">
        <v>17</v>
      </c>
      <c r="Q14" s="31">
        <v>10.6</v>
      </c>
      <c r="R14" s="23">
        <v>100</v>
      </c>
      <c r="S14" s="24">
        <v>56</v>
      </c>
      <c r="T14" s="24">
        <v>10</v>
      </c>
      <c r="U14" s="24">
        <v>2</v>
      </c>
      <c r="V14" s="24">
        <v>12</v>
      </c>
      <c r="W14" s="24">
        <v>12</v>
      </c>
      <c r="X14" s="31">
        <v>8</v>
      </c>
      <c r="Y14" s="23">
        <v>100</v>
      </c>
      <c r="Z14" s="24">
        <v>66.7</v>
      </c>
      <c r="AA14" s="24" t="s">
        <v>132</v>
      </c>
      <c r="AB14" s="24" t="s">
        <v>132</v>
      </c>
      <c r="AC14" s="24">
        <v>6.7</v>
      </c>
      <c r="AD14" s="24">
        <v>20</v>
      </c>
      <c r="AE14" s="31">
        <v>6.7</v>
      </c>
      <c r="AF14" s="23">
        <v>100</v>
      </c>
      <c r="AG14" s="24">
        <v>32.6</v>
      </c>
      <c r="AH14" s="24">
        <v>21.7</v>
      </c>
      <c r="AI14" s="24">
        <v>8.6999999999999993</v>
      </c>
      <c r="AJ14" s="24">
        <v>17.399999999999999</v>
      </c>
      <c r="AK14" s="24">
        <v>13</v>
      </c>
      <c r="AL14" s="25">
        <v>6.5</v>
      </c>
    </row>
    <row r="15" spans="1:38" ht="13.5" customHeight="1" x14ac:dyDescent="0.15">
      <c r="B15" s="55"/>
      <c r="C15" s="52" t="s">
        <v>115</v>
      </c>
      <c r="D15" s="26">
        <v>24</v>
      </c>
      <c r="E15" s="27">
        <v>14</v>
      </c>
      <c r="F15" s="27">
        <v>1</v>
      </c>
      <c r="G15" s="27" t="s">
        <v>147</v>
      </c>
      <c r="H15" s="27">
        <v>3</v>
      </c>
      <c r="I15" s="27">
        <v>1</v>
      </c>
      <c r="J15" s="32">
        <v>5</v>
      </c>
      <c r="K15" s="26">
        <v>74</v>
      </c>
      <c r="L15" s="27">
        <v>55</v>
      </c>
      <c r="M15" s="27" t="s">
        <v>132</v>
      </c>
      <c r="N15" s="27" t="s">
        <v>132</v>
      </c>
      <c r="O15" s="27">
        <v>2</v>
      </c>
      <c r="P15" s="27">
        <v>5</v>
      </c>
      <c r="Q15" s="32">
        <v>12</v>
      </c>
      <c r="R15" s="26">
        <v>78</v>
      </c>
      <c r="S15" s="27">
        <v>47</v>
      </c>
      <c r="T15" s="27">
        <v>3</v>
      </c>
      <c r="U15" s="27">
        <v>6</v>
      </c>
      <c r="V15" s="27">
        <v>2</v>
      </c>
      <c r="W15" s="27">
        <v>6</v>
      </c>
      <c r="X15" s="32">
        <v>14</v>
      </c>
      <c r="Y15" s="26">
        <v>31</v>
      </c>
      <c r="Z15" s="27">
        <v>25</v>
      </c>
      <c r="AA15" s="27" t="s">
        <v>132</v>
      </c>
      <c r="AB15" s="27" t="s">
        <v>132</v>
      </c>
      <c r="AC15" s="27" t="s">
        <v>132</v>
      </c>
      <c r="AD15" s="27">
        <v>1</v>
      </c>
      <c r="AE15" s="32">
        <v>5</v>
      </c>
      <c r="AF15" s="26">
        <v>74</v>
      </c>
      <c r="AG15" s="27">
        <v>36</v>
      </c>
      <c r="AH15" s="27">
        <v>11</v>
      </c>
      <c r="AI15" s="27">
        <v>3</v>
      </c>
      <c r="AJ15" s="27">
        <v>6</v>
      </c>
      <c r="AK15" s="27">
        <v>6</v>
      </c>
      <c r="AL15" s="28">
        <v>12</v>
      </c>
    </row>
    <row r="16" spans="1:38" ht="13.5" customHeight="1" x14ac:dyDescent="0.15">
      <c r="B16" s="55"/>
      <c r="C16" s="53"/>
      <c r="D16" s="23">
        <v>100</v>
      </c>
      <c r="E16" s="24">
        <v>58.3</v>
      </c>
      <c r="F16" s="24">
        <v>4.2</v>
      </c>
      <c r="G16" s="24" t="s">
        <v>132</v>
      </c>
      <c r="H16" s="24">
        <v>12.5</v>
      </c>
      <c r="I16" s="24">
        <v>4.2</v>
      </c>
      <c r="J16" s="31">
        <v>20.8</v>
      </c>
      <c r="K16" s="23">
        <v>100</v>
      </c>
      <c r="L16" s="24">
        <v>74.3</v>
      </c>
      <c r="M16" s="24" t="s">
        <v>132</v>
      </c>
      <c r="N16" s="24" t="s">
        <v>132</v>
      </c>
      <c r="O16" s="24">
        <v>2.7</v>
      </c>
      <c r="P16" s="24">
        <v>6.8</v>
      </c>
      <c r="Q16" s="31">
        <v>16.2</v>
      </c>
      <c r="R16" s="23">
        <v>100</v>
      </c>
      <c r="S16" s="24">
        <v>60.3</v>
      </c>
      <c r="T16" s="24">
        <v>3.8</v>
      </c>
      <c r="U16" s="24">
        <v>7.7</v>
      </c>
      <c r="V16" s="24">
        <v>2.6</v>
      </c>
      <c r="W16" s="24">
        <v>7.7</v>
      </c>
      <c r="X16" s="31">
        <v>17.899999999999999</v>
      </c>
      <c r="Y16" s="23">
        <v>100</v>
      </c>
      <c r="Z16" s="24">
        <v>80.599999999999994</v>
      </c>
      <c r="AA16" s="24" t="s">
        <v>132</v>
      </c>
      <c r="AB16" s="24" t="s">
        <v>132</v>
      </c>
      <c r="AC16" s="24" t="s">
        <v>132</v>
      </c>
      <c r="AD16" s="24">
        <v>3.2</v>
      </c>
      <c r="AE16" s="31">
        <v>16.100000000000001</v>
      </c>
      <c r="AF16" s="23">
        <v>100</v>
      </c>
      <c r="AG16" s="24">
        <v>48.6</v>
      </c>
      <c r="AH16" s="24">
        <v>14.9</v>
      </c>
      <c r="AI16" s="24">
        <v>4.0999999999999996</v>
      </c>
      <c r="AJ16" s="24">
        <v>8.1</v>
      </c>
      <c r="AK16" s="24">
        <v>8.1</v>
      </c>
      <c r="AL16" s="25">
        <v>16.2</v>
      </c>
    </row>
    <row r="17" spans="2:38" ht="13.5" customHeight="1" x14ac:dyDescent="0.15">
      <c r="B17" s="55"/>
      <c r="C17" s="52" t="s">
        <v>116</v>
      </c>
      <c r="D17" s="26">
        <v>37</v>
      </c>
      <c r="E17" s="27">
        <v>29</v>
      </c>
      <c r="F17" s="27">
        <v>3</v>
      </c>
      <c r="G17" s="27">
        <v>1</v>
      </c>
      <c r="H17" s="27" t="s">
        <v>132</v>
      </c>
      <c r="I17" s="27" t="s">
        <v>132</v>
      </c>
      <c r="J17" s="32">
        <v>4</v>
      </c>
      <c r="K17" s="26">
        <v>80</v>
      </c>
      <c r="L17" s="27">
        <v>59</v>
      </c>
      <c r="M17" s="27">
        <v>4</v>
      </c>
      <c r="N17" s="27" t="s">
        <v>196</v>
      </c>
      <c r="O17" s="27" t="s">
        <v>132</v>
      </c>
      <c r="P17" s="27">
        <v>9</v>
      </c>
      <c r="Q17" s="32">
        <v>8</v>
      </c>
      <c r="R17" s="26">
        <v>82</v>
      </c>
      <c r="S17" s="27">
        <v>56</v>
      </c>
      <c r="T17" s="27">
        <v>4</v>
      </c>
      <c r="U17" s="27">
        <v>3</v>
      </c>
      <c r="V17" s="27">
        <v>1</v>
      </c>
      <c r="W17" s="27">
        <v>8</v>
      </c>
      <c r="X17" s="32">
        <v>10</v>
      </c>
      <c r="Y17" s="26">
        <v>47</v>
      </c>
      <c r="Z17" s="27">
        <v>37</v>
      </c>
      <c r="AA17" s="27" t="s">
        <v>132</v>
      </c>
      <c r="AB17" s="27" t="s">
        <v>132</v>
      </c>
      <c r="AC17" s="27">
        <v>1</v>
      </c>
      <c r="AD17" s="27">
        <v>5</v>
      </c>
      <c r="AE17" s="32">
        <v>4</v>
      </c>
      <c r="AF17" s="26">
        <v>84</v>
      </c>
      <c r="AG17" s="27">
        <v>46</v>
      </c>
      <c r="AH17" s="27">
        <v>9</v>
      </c>
      <c r="AI17" s="27">
        <v>2</v>
      </c>
      <c r="AJ17" s="27">
        <v>5</v>
      </c>
      <c r="AK17" s="27">
        <v>13</v>
      </c>
      <c r="AL17" s="28">
        <v>9</v>
      </c>
    </row>
    <row r="18" spans="2:38" ht="13.5" customHeight="1" x14ac:dyDescent="0.15">
      <c r="B18" s="55"/>
      <c r="C18" s="53"/>
      <c r="D18" s="23">
        <v>100</v>
      </c>
      <c r="E18" s="24">
        <v>78.400000000000006</v>
      </c>
      <c r="F18" s="24">
        <v>8.1</v>
      </c>
      <c r="G18" s="24">
        <v>2.7</v>
      </c>
      <c r="H18" s="24" t="s">
        <v>132</v>
      </c>
      <c r="I18" s="24" t="s">
        <v>132</v>
      </c>
      <c r="J18" s="31">
        <v>10.8</v>
      </c>
      <c r="K18" s="23">
        <v>100</v>
      </c>
      <c r="L18" s="24">
        <v>73.8</v>
      </c>
      <c r="M18" s="24">
        <v>5</v>
      </c>
      <c r="N18" s="24" t="s">
        <v>132</v>
      </c>
      <c r="O18" s="24" t="s">
        <v>132</v>
      </c>
      <c r="P18" s="24">
        <v>11.3</v>
      </c>
      <c r="Q18" s="31">
        <v>10</v>
      </c>
      <c r="R18" s="23">
        <v>100</v>
      </c>
      <c r="S18" s="24">
        <v>68.3</v>
      </c>
      <c r="T18" s="24">
        <v>4.9000000000000004</v>
      </c>
      <c r="U18" s="24">
        <v>3.7</v>
      </c>
      <c r="V18" s="24">
        <v>1.2</v>
      </c>
      <c r="W18" s="24">
        <v>9.8000000000000007</v>
      </c>
      <c r="X18" s="31">
        <v>12.2</v>
      </c>
      <c r="Y18" s="23">
        <v>100</v>
      </c>
      <c r="Z18" s="24">
        <v>78.7</v>
      </c>
      <c r="AA18" s="24" t="s">
        <v>132</v>
      </c>
      <c r="AB18" s="24" t="s">
        <v>132</v>
      </c>
      <c r="AC18" s="24">
        <v>2.1</v>
      </c>
      <c r="AD18" s="24">
        <v>10.6</v>
      </c>
      <c r="AE18" s="31">
        <v>8.5</v>
      </c>
      <c r="AF18" s="23">
        <v>100</v>
      </c>
      <c r="AG18" s="24">
        <v>54.8</v>
      </c>
      <c r="AH18" s="24">
        <v>10.7</v>
      </c>
      <c r="AI18" s="24">
        <v>2.4</v>
      </c>
      <c r="AJ18" s="24">
        <v>6</v>
      </c>
      <c r="AK18" s="24">
        <v>15.5</v>
      </c>
      <c r="AL18" s="25">
        <v>10.7</v>
      </c>
    </row>
    <row r="19" spans="2:38" ht="13.5" customHeight="1" x14ac:dyDescent="0.15">
      <c r="B19" s="55"/>
      <c r="C19" s="52" t="s">
        <v>117</v>
      </c>
      <c r="D19" s="26">
        <v>66</v>
      </c>
      <c r="E19" s="27">
        <v>45</v>
      </c>
      <c r="F19" s="27">
        <v>4</v>
      </c>
      <c r="G19" s="27" t="s">
        <v>132</v>
      </c>
      <c r="H19" s="27">
        <v>2</v>
      </c>
      <c r="I19" s="27">
        <v>4</v>
      </c>
      <c r="J19" s="32">
        <v>11</v>
      </c>
      <c r="K19" s="26">
        <v>101</v>
      </c>
      <c r="L19" s="27">
        <v>77</v>
      </c>
      <c r="M19" s="27">
        <v>1</v>
      </c>
      <c r="N19" s="27">
        <v>1</v>
      </c>
      <c r="O19" s="27" t="s">
        <v>132</v>
      </c>
      <c r="P19" s="27">
        <v>4</v>
      </c>
      <c r="Q19" s="32">
        <v>18</v>
      </c>
      <c r="R19" s="26">
        <v>102</v>
      </c>
      <c r="S19" s="27">
        <v>73</v>
      </c>
      <c r="T19" s="27">
        <v>1</v>
      </c>
      <c r="U19" s="27">
        <v>2</v>
      </c>
      <c r="V19" s="27">
        <v>2</v>
      </c>
      <c r="W19" s="27">
        <v>5</v>
      </c>
      <c r="X19" s="32">
        <v>19</v>
      </c>
      <c r="Y19" s="26">
        <v>80</v>
      </c>
      <c r="Z19" s="27">
        <v>61</v>
      </c>
      <c r="AA19" s="27" t="s">
        <v>132</v>
      </c>
      <c r="AB19" s="27">
        <v>1</v>
      </c>
      <c r="AC19" s="27" t="s">
        <v>132</v>
      </c>
      <c r="AD19" s="27">
        <v>2</v>
      </c>
      <c r="AE19" s="32">
        <v>16</v>
      </c>
      <c r="AF19" s="26">
        <v>99</v>
      </c>
      <c r="AG19" s="27">
        <v>68</v>
      </c>
      <c r="AH19" s="27">
        <v>3</v>
      </c>
      <c r="AI19" s="27">
        <v>3</v>
      </c>
      <c r="AJ19" s="27">
        <v>2</v>
      </c>
      <c r="AK19" s="27">
        <v>7</v>
      </c>
      <c r="AL19" s="28">
        <v>16</v>
      </c>
    </row>
    <row r="20" spans="2:38" ht="13.5" customHeight="1" x14ac:dyDescent="0.15">
      <c r="B20" s="55"/>
      <c r="C20" s="53"/>
      <c r="D20" s="23">
        <v>100</v>
      </c>
      <c r="E20" s="24">
        <v>68.2</v>
      </c>
      <c r="F20" s="24">
        <v>6.1</v>
      </c>
      <c r="G20" s="24" t="s">
        <v>132</v>
      </c>
      <c r="H20" s="24">
        <v>3</v>
      </c>
      <c r="I20" s="24">
        <v>6.1</v>
      </c>
      <c r="J20" s="31">
        <v>16.7</v>
      </c>
      <c r="K20" s="23">
        <v>100</v>
      </c>
      <c r="L20" s="24">
        <v>76.2</v>
      </c>
      <c r="M20" s="24">
        <v>1</v>
      </c>
      <c r="N20" s="24">
        <v>1</v>
      </c>
      <c r="O20" s="24" t="s">
        <v>132</v>
      </c>
      <c r="P20" s="24">
        <v>4</v>
      </c>
      <c r="Q20" s="31">
        <v>17.8</v>
      </c>
      <c r="R20" s="23">
        <v>100</v>
      </c>
      <c r="S20" s="24">
        <v>71.599999999999994</v>
      </c>
      <c r="T20" s="24">
        <v>1</v>
      </c>
      <c r="U20" s="24">
        <v>2</v>
      </c>
      <c r="V20" s="24">
        <v>2</v>
      </c>
      <c r="W20" s="24">
        <v>4.9000000000000004</v>
      </c>
      <c r="X20" s="31">
        <v>18.600000000000001</v>
      </c>
      <c r="Y20" s="23">
        <v>100</v>
      </c>
      <c r="Z20" s="24">
        <v>76.3</v>
      </c>
      <c r="AA20" s="24" t="s">
        <v>132</v>
      </c>
      <c r="AB20" s="24">
        <v>1.3</v>
      </c>
      <c r="AC20" s="24" t="s">
        <v>132</v>
      </c>
      <c r="AD20" s="24">
        <v>2.5</v>
      </c>
      <c r="AE20" s="31">
        <v>20</v>
      </c>
      <c r="AF20" s="23">
        <v>100</v>
      </c>
      <c r="AG20" s="24">
        <v>68.7</v>
      </c>
      <c r="AH20" s="24">
        <v>3</v>
      </c>
      <c r="AI20" s="24">
        <v>3</v>
      </c>
      <c r="AJ20" s="24">
        <v>2</v>
      </c>
      <c r="AK20" s="24">
        <v>7.1</v>
      </c>
      <c r="AL20" s="25">
        <v>16.2</v>
      </c>
    </row>
    <row r="21" spans="2:38" ht="13.5" customHeight="1" x14ac:dyDescent="0.15">
      <c r="B21" s="55"/>
      <c r="C21" s="52" t="s">
        <v>118</v>
      </c>
      <c r="D21" s="26">
        <v>92</v>
      </c>
      <c r="E21" s="27">
        <v>66</v>
      </c>
      <c r="F21" s="27">
        <v>3</v>
      </c>
      <c r="G21" s="27">
        <v>3</v>
      </c>
      <c r="H21" s="27">
        <v>5</v>
      </c>
      <c r="I21" s="27">
        <v>3</v>
      </c>
      <c r="J21" s="32">
        <v>12</v>
      </c>
      <c r="K21" s="26">
        <v>127</v>
      </c>
      <c r="L21" s="27">
        <v>95</v>
      </c>
      <c r="M21" s="27">
        <v>3</v>
      </c>
      <c r="N21" s="27" t="s">
        <v>132</v>
      </c>
      <c r="O21" s="27">
        <v>3</v>
      </c>
      <c r="P21" s="27">
        <v>9</v>
      </c>
      <c r="Q21" s="32">
        <v>17</v>
      </c>
      <c r="R21" s="26">
        <v>129</v>
      </c>
      <c r="S21" s="27">
        <v>91</v>
      </c>
      <c r="T21" s="27">
        <v>4</v>
      </c>
      <c r="U21" s="27">
        <v>2</v>
      </c>
      <c r="V21" s="27">
        <v>5</v>
      </c>
      <c r="W21" s="27">
        <v>8</v>
      </c>
      <c r="X21" s="32">
        <v>19</v>
      </c>
      <c r="Y21" s="26">
        <v>106</v>
      </c>
      <c r="Z21" s="27">
        <v>83</v>
      </c>
      <c r="AA21" s="27">
        <v>2</v>
      </c>
      <c r="AB21" s="27">
        <v>1</v>
      </c>
      <c r="AC21" s="27">
        <v>1</v>
      </c>
      <c r="AD21" s="27">
        <v>5</v>
      </c>
      <c r="AE21" s="32">
        <v>14</v>
      </c>
      <c r="AF21" s="26">
        <v>127</v>
      </c>
      <c r="AG21" s="27">
        <v>85</v>
      </c>
      <c r="AH21" s="27">
        <v>7</v>
      </c>
      <c r="AI21" s="27">
        <v>1</v>
      </c>
      <c r="AJ21" s="27">
        <v>4</v>
      </c>
      <c r="AK21" s="27">
        <v>14</v>
      </c>
      <c r="AL21" s="28">
        <v>16</v>
      </c>
    </row>
    <row r="22" spans="2:38" ht="13.5" customHeight="1" x14ac:dyDescent="0.15">
      <c r="B22" s="55"/>
      <c r="C22" s="53"/>
      <c r="D22" s="23">
        <v>100</v>
      </c>
      <c r="E22" s="24">
        <v>71.7</v>
      </c>
      <c r="F22" s="24">
        <v>3.3</v>
      </c>
      <c r="G22" s="24">
        <v>3.3</v>
      </c>
      <c r="H22" s="24">
        <v>5.4</v>
      </c>
      <c r="I22" s="24">
        <v>3.3</v>
      </c>
      <c r="J22" s="31">
        <v>13</v>
      </c>
      <c r="K22" s="23">
        <v>100</v>
      </c>
      <c r="L22" s="24">
        <v>74.8</v>
      </c>
      <c r="M22" s="24">
        <v>2.4</v>
      </c>
      <c r="N22" s="24" t="s">
        <v>132</v>
      </c>
      <c r="O22" s="24">
        <v>2.4</v>
      </c>
      <c r="P22" s="24">
        <v>7.1</v>
      </c>
      <c r="Q22" s="31">
        <v>13.4</v>
      </c>
      <c r="R22" s="23">
        <v>100</v>
      </c>
      <c r="S22" s="24">
        <v>70.5</v>
      </c>
      <c r="T22" s="24">
        <v>3.1</v>
      </c>
      <c r="U22" s="24">
        <v>1.6</v>
      </c>
      <c r="V22" s="24">
        <v>3.9</v>
      </c>
      <c r="W22" s="24">
        <v>6.2</v>
      </c>
      <c r="X22" s="31">
        <v>14.7</v>
      </c>
      <c r="Y22" s="23">
        <v>100</v>
      </c>
      <c r="Z22" s="24">
        <v>78.3</v>
      </c>
      <c r="AA22" s="24">
        <v>1.9</v>
      </c>
      <c r="AB22" s="24">
        <v>0.9</v>
      </c>
      <c r="AC22" s="24">
        <v>0.9</v>
      </c>
      <c r="AD22" s="24">
        <v>4.7</v>
      </c>
      <c r="AE22" s="31">
        <v>13.2</v>
      </c>
      <c r="AF22" s="23">
        <v>100</v>
      </c>
      <c r="AG22" s="24">
        <v>66.900000000000006</v>
      </c>
      <c r="AH22" s="24">
        <v>5.5</v>
      </c>
      <c r="AI22" s="24">
        <v>0.8</v>
      </c>
      <c r="AJ22" s="24">
        <v>3.1</v>
      </c>
      <c r="AK22" s="24">
        <v>11</v>
      </c>
      <c r="AL22" s="25">
        <v>12.6</v>
      </c>
    </row>
    <row r="23" spans="2:38" ht="13.5" customHeight="1" x14ac:dyDescent="0.15">
      <c r="B23" s="55"/>
      <c r="C23" s="52" t="s">
        <v>119</v>
      </c>
      <c r="D23" s="26">
        <v>102</v>
      </c>
      <c r="E23" s="27">
        <v>88</v>
      </c>
      <c r="F23" s="27">
        <v>5</v>
      </c>
      <c r="G23" s="27" t="s">
        <v>147</v>
      </c>
      <c r="H23" s="27">
        <v>2</v>
      </c>
      <c r="I23" s="27" t="s">
        <v>132</v>
      </c>
      <c r="J23" s="32">
        <v>7</v>
      </c>
      <c r="K23" s="26">
        <v>135</v>
      </c>
      <c r="L23" s="27">
        <v>118</v>
      </c>
      <c r="M23" s="27">
        <v>3</v>
      </c>
      <c r="N23" s="27" t="s">
        <v>132</v>
      </c>
      <c r="O23" s="27" t="s">
        <v>132</v>
      </c>
      <c r="P23" s="27">
        <v>5</v>
      </c>
      <c r="Q23" s="32">
        <v>9</v>
      </c>
      <c r="R23" s="26">
        <v>137</v>
      </c>
      <c r="S23" s="27">
        <v>114</v>
      </c>
      <c r="T23" s="27">
        <v>5</v>
      </c>
      <c r="U23" s="27">
        <v>1</v>
      </c>
      <c r="V23" s="27" t="s">
        <v>132</v>
      </c>
      <c r="W23" s="27">
        <v>8</v>
      </c>
      <c r="X23" s="32">
        <v>9</v>
      </c>
      <c r="Y23" s="26">
        <v>121</v>
      </c>
      <c r="Z23" s="27">
        <v>104</v>
      </c>
      <c r="AA23" s="27">
        <v>3</v>
      </c>
      <c r="AB23" s="27">
        <v>2</v>
      </c>
      <c r="AC23" s="27" t="s">
        <v>132</v>
      </c>
      <c r="AD23" s="27">
        <v>3</v>
      </c>
      <c r="AE23" s="32">
        <v>9</v>
      </c>
      <c r="AF23" s="26">
        <v>131</v>
      </c>
      <c r="AG23" s="27">
        <v>108</v>
      </c>
      <c r="AH23" s="27">
        <v>8</v>
      </c>
      <c r="AI23" s="27" t="s">
        <v>132</v>
      </c>
      <c r="AJ23" s="27" t="s">
        <v>132</v>
      </c>
      <c r="AK23" s="27">
        <v>7</v>
      </c>
      <c r="AL23" s="28">
        <v>8</v>
      </c>
    </row>
    <row r="24" spans="2:38" ht="13.5" customHeight="1" x14ac:dyDescent="0.15">
      <c r="B24" s="55"/>
      <c r="C24" s="53"/>
      <c r="D24" s="23">
        <v>100</v>
      </c>
      <c r="E24" s="24">
        <v>86.3</v>
      </c>
      <c r="F24" s="24">
        <v>4.9000000000000004</v>
      </c>
      <c r="G24" s="24" t="s">
        <v>132</v>
      </c>
      <c r="H24" s="24">
        <v>2</v>
      </c>
      <c r="I24" s="24" t="s">
        <v>196</v>
      </c>
      <c r="J24" s="31">
        <v>6.9</v>
      </c>
      <c r="K24" s="23">
        <v>100</v>
      </c>
      <c r="L24" s="24">
        <v>87.4</v>
      </c>
      <c r="M24" s="24">
        <v>2.2000000000000002</v>
      </c>
      <c r="N24" s="24" t="s">
        <v>196</v>
      </c>
      <c r="O24" s="24" t="s">
        <v>132</v>
      </c>
      <c r="P24" s="24">
        <v>3.7</v>
      </c>
      <c r="Q24" s="31">
        <v>6.7</v>
      </c>
      <c r="R24" s="23">
        <v>100</v>
      </c>
      <c r="S24" s="24">
        <v>83.2</v>
      </c>
      <c r="T24" s="24">
        <v>3.6</v>
      </c>
      <c r="U24" s="24">
        <v>0.7</v>
      </c>
      <c r="V24" s="24" t="s">
        <v>132</v>
      </c>
      <c r="W24" s="24">
        <v>5.8</v>
      </c>
      <c r="X24" s="31">
        <v>6.6</v>
      </c>
      <c r="Y24" s="23">
        <v>100</v>
      </c>
      <c r="Z24" s="24">
        <v>86</v>
      </c>
      <c r="AA24" s="24">
        <v>2.5</v>
      </c>
      <c r="AB24" s="24">
        <v>1.7</v>
      </c>
      <c r="AC24" s="24" t="s">
        <v>132</v>
      </c>
      <c r="AD24" s="24">
        <v>2.5</v>
      </c>
      <c r="AE24" s="31">
        <v>7.4</v>
      </c>
      <c r="AF24" s="23">
        <v>100</v>
      </c>
      <c r="AG24" s="24">
        <v>82.4</v>
      </c>
      <c r="AH24" s="24">
        <v>6.1</v>
      </c>
      <c r="AI24" s="24" t="s">
        <v>132</v>
      </c>
      <c r="AJ24" s="24" t="s">
        <v>132</v>
      </c>
      <c r="AK24" s="24">
        <v>5.3</v>
      </c>
      <c r="AL24" s="25">
        <v>6.1</v>
      </c>
    </row>
    <row r="25" spans="2:38" ht="13.5" customHeight="1" x14ac:dyDescent="0.15">
      <c r="B25" s="55"/>
      <c r="C25" s="52" t="s">
        <v>120</v>
      </c>
      <c r="D25" s="26">
        <v>139</v>
      </c>
      <c r="E25" s="27">
        <v>111</v>
      </c>
      <c r="F25" s="27">
        <v>3</v>
      </c>
      <c r="G25" s="27">
        <v>1</v>
      </c>
      <c r="H25" s="27">
        <v>4</v>
      </c>
      <c r="I25" s="27">
        <v>5</v>
      </c>
      <c r="J25" s="32">
        <v>15</v>
      </c>
      <c r="K25" s="26">
        <v>162</v>
      </c>
      <c r="L25" s="27">
        <v>139</v>
      </c>
      <c r="M25" s="27" t="s">
        <v>132</v>
      </c>
      <c r="N25" s="27" t="s">
        <v>132</v>
      </c>
      <c r="O25" s="27" t="s">
        <v>132</v>
      </c>
      <c r="P25" s="27">
        <v>7</v>
      </c>
      <c r="Q25" s="32">
        <v>16</v>
      </c>
      <c r="R25" s="26">
        <v>162</v>
      </c>
      <c r="S25" s="27">
        <v>134</v>
      </c>
      <c r="T25" s="27">
        <v>1</v>
      </c>
      <c r="U25" s="27" t="s">
        <v>132</v>
      </c>
      <c r="V25" s="27">
        <v>1</v>
      </c>
      <c r="W25" s="27">
        <v>8</v>
      </c>
      <c r="X25" s="32">
        <v>18</v>
      </c>
      <c r="Y25" s="26">
        <v>156</v>
      </c>
      <c r="Z25" s="27">
        <v>130</v>
      </c>
      <c r="AA25" s="27" t="s">
        <v>132</v>
      </c>
      <c r="AB25" s="27" t="s">
        <v>132</v>
      </c>
      <c r="AC25" s="27">
        <v>1</v>
      </c>
      <c r="AD25" s="27">
        <v>7</v>
      </c>
      <c r="AE25" s="32">
        <v>18</v>
      </c>
      <c r="AF25" s="26">
        <v>160</v>
      </c>
      <c r="AG25" s="27">
        <v>135</v>
      </c>
      <c r="AH25" s="27">
        <v>1</v>
      </c>
      <c r="AI25" s="27" t="s">
        <v>132</v>
      </c>
      <c r="AJ25" s="27">
        <v>1</v>
      </c>
      <c r="AK25" s="27">
        <v>9</v>
      </c>
      <c r="AL25" s="28">
        <v>14</v>
      </c>
    </row>
    <row r="26" spans="2:38" ht="13.5" customHeight="1" x14ac:dyDescent="0.15">
      <c r="B26" s="55"/>
      <c r="C26" s="53"/>
      <c r="D26" s="23">
        <v>100</v>
      </c>
      <c r="E26" s="24">
        <v>79.900000000000006</v>
      </c>
      <c r="F26" s="24">
        <v>2.2000000000000002</v>
      </c>
      <c r="G26" s="24">
        <v>0.7</v>
      </c>
      <c r="H26" s="24">
        <v>2.9</v>
      </c>
      <c r="I26" s="24">
        <v>3.6</v>
      </c>
      <c r="J26" s="31">
        <v>10.8</v>
      </c>
      <c r="K26" s="23">
        <v>100</v>
      </c>
      <c r="L26" s="24">
        <v>85.8</v>
      </c>
      <c r="M26" s="24" t="s">
        <v>132</v>
      </c>
      <c r="N26" s="24" t="s">
        <v>132</v>
      </c>
      <c r="O26" s="24" t="s">
        <v>132</v>
      </c>
      <c r="P26" s="24">
        <v>4.3</v>
      </c>
      <c r="Q26" s="31">
        <v>9.9</v>
      </c>
      <c r="R26" s="23">
        <v>100</v>
      </c>
      <c r="S26" s="24">
        <v>82.7</v>
      </c>
      <c r="T26" s="24">
        <v>0.6</v>
      </c>
      <c r="U26" s="24" t="s">
        <v>132</v>
      </c>
      <c r="V26" s="24">
        <v>0.6</v>
      </c>
      <c r="W26" s="24">
        <v>4.9000000000000004</v>
      </c>
      <c r="X26" s="31">
        <v>11.1</v>
      </c>
      <c r="Y26" s="23">
        <v>100</v>
      </c>
      <c r="Z26" s="24">
        <v>83.3</v>
      </c>
      <c r="AA26" s="24" t="s">
        <v>132</v>
      </c>
      <c r="AB26" s="24" t="s">
        <v>132</v>
      </c>
      <c r="AC26" s="24">
        <v>0.6</v>
      </c>
      <c r="AD26" s="24">
        <v>4.5</v>
      </c>
      <c r="AE26" s="31">
        <v>11.5</v>
      </c>
      <c r="AF26" s="23">
        <v>100</v>
      </c>
      <c r="AG26" s="24">
        <v>84.4</v>
      </c>
      <c r="AH26" s="24">
        <v>0.6</v>
      </c>
      <c r="AI26" s="24" t="s">
        <v>132</v>
      </c>
      <c r="AJ26" s="24">
        <v>0.6</v>
      </c>
      <c r="AK26" s="24">
        <v>5.6</v>
      </c>
      <c r="AL26" s="25">
        <v>8.8000000000000007</v>
      </c>
    </row>
    <row r="27" spans="2:38" ht="13.5" customHeight="1" x14ac:dyDescent="0.15">
      <c r="B27" s="55"/>
      <c r="C27" s="52" t="s">
        <v>121</v>
      </c>
      <c r="D27" s="26">
        <v>276</v>
      </c>
      <c r="E27" s="27">
        <v>237</v>
      </c>
      <c r="F27" s="27">
        <v>6</v>
      </c>
      <c r="G27" s="27">
        <v>2</v>
      </c>
      <c r="H27" s="27">
        <v>2</v>
      </c>
      <c r="I27" s="27">
        <v>5</v>
      </c>
      <c r="J27" s="32">
        <v>24</v>
      </c>
      <c r="K27" s="26">
        <v>314</v>
      </c>
      <c r="L27" s="27">
        <v>278</v>
      </c>
      <c r="M27" s="27">
        <v>3</v>
      </c>
      <c r="N27" s="27" t="s">
        <v>132</v>
      </c>
      <c r="O27" s="27" t="s">
        <v>132</v>
      </c>
      <c r="P27" s="27">
        <v>8</v>
      </c>
      <c r="Q27" s="32">
        <v>25</v>
      </c>
      <c r="R27" s="26">
        <v>313</v>
      </c>
      <c r="S27" s="27">
        <v>271</v>
      </c>
      <c r="T27" s="27">
        <v>4</v>
      </c>
      <c r="U27" s="27" t="s">
        <v>132</v>
      </c>
      <c r="V27" s="27">
        <v>1</v>
      </c>
      <c r="W27" s="27">
        <v>9</v>
      </c>
      <c r="X27" s="32">
        <v>28</v>
      </c>
      <c r="Y27" s="26">
        <v>279</v>
      </c>
      <c r="Z27" s="27">
        <v>246</v>
      </c>
      <c r="AA27" s="27">
        <v>3</v>
      </c>
      <c r="AB27" s="27">
        <v>1</v>
      </c>
      <c r="AC27" s="27">
        <v>2</v>
      </c>
      <c r="AD27" s="27">
        <v>5</v>
      </c>
      <c r="AE27" s="32">
        <v>22</v>
      </c>
      <c r="AF27" s="26">
        <v>314</v>
      </c>
      <c r="AG27" s="27">
        <v>269</v>
      </c>
      <c r="AH27" s="27">
        <v>5</v>
      </c>
      <c r="AI27" s="27">
        <v>1</v>
      </c>
      <c r="AJ27" s="27">
        <v>1</v>
      </c>
      <c r="AK27" s="27">
        <v>15</v>
      </c>
      <c r="AL27" s="28">
        <v>23</v>
      </c>
    </row>
    <row r="28" spans="2:38" ht="13.5" customHeight="1" x14ac:dyDescent="0.15">
      <c r="B28" s="55"/>
      <c r="C28" s="53"/>
      <c r="D28" s="23">
        <v>100</v>
      </c>
      <c r="E28" s="24">
        <v>85.9</v>
      </c>
      <c r="F28" s="24">
        <v>2.2000000000000002</v>
      </c>
      <c r="G28" s="24">
        <v>0.7</v>
      </c>
      <c r="H28" s="24">
        <v>0.7</v>
      </c>
      <c r="I28" s="24">
        <v>1.8</v>
      </c>
      <c r="J28" s="31">
        <v>8.6999999999999993</v>
      </c>
      <c r="K28" s="23">
        <v>100</v>
      </c>
      <c r="L28" s="24">
        <v>88.5</v>
      </c>
      <c r="M28" s="24">
        <v>1</v>
      </c>
      <c r="N28" s="24" t="s">
        <v>196</v>
      </c>
      <c r="O28" s="24" t="s">
        <v>132</v>
      </c>
      <c r="P28" s="24">
        <v>2.5</v>
      </c>
      <c r="Q28" s="31">
        <v>8</v>
      </c>
      <c r="R28" s="23">
        <v>100</v>
      </c>
      <c r="S28" s="24">
        <v>86.6</v>
      </c>
      <c r="T28" s="24">
        <v>1.3</v>
      </c>
      <c r="U28" s="24" t="s">
        <v>132</v>
      </c>
      <c r="V28" s="24">
        <v>0.3</v>
      </c>
      <c r="W28" s="24">
        <v>2.9</v>
      </c>
      <c r="X28" s="31">
        <v>8.9</v>
      </c>
      <c r="Y28" s="23">
        <v>100</v>
      </c>
      <c r="Z28" s="24">
        <v>88.2</v>
      </c>
      <c r="AA28" s="24">
        <v>1.1000000000000001</v>
      </c>
      <c r="AB28" s="24">
        <v>0.4</v>
      </c>
      <c r="AC28" s="24">
        <v>0.7</v>
      </c>
      <c r="AD28" s="24">
        <v>1.8</v>
      </c>
      <c r="AE28" s="31">
        <v>7.9</v>
      </c>
      <c r="AF28" s="23">
        <v>100</v>
      </c>
      <c r="AG28" s="24">
        <v>85.7</v>
      </c>
      <c r="AH28" s="24">
        <v>1.6</v>
      </c>
      <c r="AI28" s="24">
        <v>0.3</v>
      </c>
      <c r="AJ28" s="24">
        <v>0.3</v>
      </c>
      <c r="AK28" s="24">
        <v>4.8</v>
      </c>
      <c r="AL28" s="25">
        <v>7.3</v>
      </c>
    </row>
    <row r="29" spans="2:38" ht="13.5" customHeight="1" x14ac:dyDescent="0.15">
      <c r="B29" s="55"/>
      <c r="C29" s="52" t="s">
        <v>122</v>
      </c>
      <c r="D29" s="26">
        <v>251</v>
      </c>
      <c r="E29" s="27">
        <v>221</v>
      </c>
      <c r="F29" s="27">
        <v>2</v>
      </c>
      <c r="G29" s="27">
        <v>2</v>
      </c>
      <c r="H29" s="27" t="s">
        <v>132</v>
      </c>
      <c r="I29" s="27">
        <v>5</v>
      </c>
      <c r="J29" s="32">
        <v>21</v>
      </c>
      <c r="K29" s="26">
        <v>275</v>
      </c>
      <c r="L29" s="27">
        <v>245</v>
      </c>
      <c r="M29" s="27" t="s">
        <v>132</v>
      </c>
      <c r="N29" s="27">
        <v>1</v>
      </c>
      <c r="O29" s="27" t="s">
        <v>132</v>
      </c>
      <c r="P29" s="27">
        <v>4</v>
      </c>
      <c r="Q29" s="32">
        <v>25</v>
      </c>
      <c r="R29" s="26">
        <v>275</v>
      </c>
      <c r="S29" s="27">
        <v>243</v>
      </c>
      <c r="T29" s="27" t="s">
        <v>132</v>
      </c>
      <c r="U29" s="27">
        <v>2</v>
      </c>
      <c r="V29" s="27" t="s">
        <v>132</v>
      </c>
      <c r="W29" s="27">
        <v>5</v>
      </c>
      <c r="X29" s="32">
        <v>25</v>
      </c>
      <c r="Y29" s="26">
        <v>256</v>
      </c>
      <c r="Z29" s="27">
        <v>227</v>
      </c>
      <c r="AA29" s="27" t="s">
        <v>132</v>
      </c>
      <c r="AB29" s="27" t="s">
        <v>132</v>
      </c>
      <c r="AC29" s="27" t="s">
        <v>132</v>
      </c>
      <c r="AD29" s="27">
        <v>4</v>
      </c>
      <c r="AE29" s="32">
        <v>25</v>
      </c>
      <c r="AF29" s="26">
        <v>272</v>
      </c>
      <c r="AG29" s="27">
        <v>235</v>
      </c>
      <c r="AH29" s="27">
        <v>3</v>
      </c>
      <c r="AI29" s="27">
        <v>1</v>
      </c>
      <c r="AJ29" s="27">
        <v>1</v>
      </c>
      <c r="AK29" s="27">
        <v>7</v>
      </c>
      <c r="AL29" s="28">
        <v>25</v>
      </c>
    </row>
    <row r="30" spans="2:38" ht="13.5" customHeight="1" x14ac:dyDescent="0.15">
      <c r="B30" s="55"/>
      <c r="C30" s="53"/>
      <c r="D30" s="23">
        <v>100</v>
      </c>
      <c r="E30" s="24">
        <v>88</v>
      </c>
      <c r="F30" s="24">
        <v>0.8</v>
      </c>
      <c r="G30" s="24">
        <v>0.8</v>
      </c>
      <c r="H30" s="24" t="s">
        <v>132</v>
      </c>
      <c r="I30" s="24">
        <v>2</v>
      </c>
      <c r="J30" s="31">
        <v>8.4</v>
      </c>
      <c r="K30" s="23">
        <v>100</v>
      </c>
      <c r="L30" s="24">
        <v>89.1</v>
      </c>
      <c r="M30" s="24" t="s">
        <v>147</v>
      </c>
      <c r="N30" s="24">
        <v>0.4</v>
      </c>
      <c r="O30" s="24" t="s">
        <v>132</v>
      </c>
      <c r="P30" s="24">
        <v>1.5</v>
      </c>
      <c r="Q30" s="31">
        <v>9.1</v>
      </c>
      <c r="R30" s="23">
        <v>100</v>
      </c>
      <c r="S30" s="24">
        <v>88.4</v>
      </c>
      <c r="T30" s="24" t="s">
        <v>132</v>
      </c>
      <c r="U30" s="24">
        <v>0.7</v>
      </c>
      <c r="V30" s="24" t="s">
        <v>132</v>
      </c>
      <c r="W30" s="24">
        <v>1.8</v>
      </c>
      <c r="X30" s="31">
        <v>9.1</v>
      </c>
      <c r="Y30" s="23">
        <v>100</v>
      </c>
      <c r="Z30" s="24">
        <v>88.7</v>
      </c>
      <c r="AA30" s="24" t="s">
        <v>132</v>
      </c>
      <c r="AB30" s="24" t="s">
        <v>132</v>
      </c>
      <c r="AC30" s="24" t="s">
        <v>132</v>
      </c>
      <c r="AD30" s="24">
        <v>1.6</v>
      </c>
      <c r="AE30" s="31">
        <v>9.8000000000000007</v>
      </c>
      <c r="AF30" s="23">
        <v>100</v>
      </c>
      <c r="AG30" s="24">
        <v>86.4</v>
      </c>
      <c r="AH30" s="24">
        <v>1.1000000000000001</v>
      </c>
      <c r="AI30" s="24">
        <v>0.4</v>
      </c>
      <c r="AJ30" s="24">
        <v>0.4</v>
      </c>
      <c r="AK30" s="24">
        <v>2.6</v>
      </c>
      <c r="AL30" s="25">
        <v>9.1999999999999993</v>
      </c>
    </row>
    <row r="31" spans="2:38" ht="13.5" customHeight="1" x14ac:dyDescent="0.15">
      <c r="B31" s="55"/>
      <c r="C31" s="52" t="s">
        <v>123</v>
      </c>
      <c r="D31" s="26">
        <v>287</v>
      </c>
      <c r="E31" s="27">
        <v>249</v>
      </c>
      <c r="F31" s="27">
        <v>4</v>
      </c>
      <c r="G31" s="27" t="s">
        <v>132</v>
      </c>
      <c r="H31" s="27">
        <v>2</v>
      </c>
      <c r="I31" s="27">
        <v>8</v>
      </c>
      <c r="J31" s="32">
        <v>24</v>
      </c>
      <c r="K31" s="26">
        <v>299</v>
      </c>
      <c r="L31" s="27">
        <v>262</v>
      </c>
      <c r="M31" s="27">
        <v>2</v>
      </c>
      <c r="N31" s="27" t="s">
        <v>132</v>
      </c>
      <c r="O31" s="27" t="s">
        <v>132</v>
      </c>
      <c r="P31" s="27">
        <v>7</v>
      </c>
      <c r="Q31" s="32">
        <v>28</v>
      </c>
      <c r="R31" s="26">
        <v>299</v>
      </c>
      <c r="S31" s="27">
        <v>261</v>
      </c>
      <c r="T31" s="27">
        <v>2</v>
      </c>
      <c r="U31" s="27" t="s">
        <v>132</v>
      </c>
      <c r="V31" s="27" t="s">
        <v>132</v>
      </c>
      <c r="W31" s="27">
        <v>8</v>
      </c>
      <c r="X31" s="32">
        <v>28</v>
      </c>
      <c r="Y31" s="26">
        <v>278</v>
      </c>
      <c r="Z31" s="27">
        <v>240</v>
      </c>
      <c r="AA31" s="27">
        <v>2</v>
      </c>
      <c r="AB31" s="27" t="s">
        <v>132</v>
      </c>
      <c r="AC31" s="27" t="s">
        <v>132</v>
      </c>
      <c r="AD31" s="27">
        <v>8</v>
      </c>
      <c r="AE31" s="32">
        <v>28</v>
      </c>
      <c r="AF31" s="26">
        <v>299</v>
      </c>
      <c r="AG31" s="27">
        <v>258</v>
      </c>
      <c r="AH31" s="27">
        <v>5</v>
      </c>
      <c r="AI31" s="27" t="s">
        <v>132</v>
      </c>
      <c r="AJ31" s="27" t="s">
        <v>132</v>
      </c>
      <c r="AK31" s="27">
        <v>12</v>
      </c>
      <c r="AL31" s="28">
        <v>24</v>
      </c>
    </row>
    <row r="32" spans="2:38" ht="13.5" customHeight="1" x14ac:dyDescent="0.15">
      <c r="B32" s="55"/>
      <c r="C32" s="53"/>
      <c r="D32" s="23">
        <v>100</v>
      </c>
      <c r="E32" s="24">
        <v>86.8</v>
      </c>
      <c r="F32" s="24">
        <v>1.4</v>
      </c>
      <c r="G32" s="24" t="s">
        <v>132</v>
      </c>
      <c r="H32" s="24">
        <v>0.7</v>
      </c>
      <c r="I32" s="24">
        <v>2.8</v>
      </c>
      <c r="J32" s="31">
        <v>8.4</v>
      </c>
      <c r="K32" s="23">
        <v>100</v>
      </c>
      <c r="L32" s="24">
        <v>87.6</v>
      </c>
      <c r="M32" s="24">
        <v>0.7</v>
      </c>
      <c r="N32" s="24" t="s">
        <v>132</v>
      </c>
      <c r="O32" s="24" t="s">
        <v>132</v>
      </c>
      <c r="P32" s="24">
        <v>2.2999999999999998</v>
      </c>
      <c r="Q32" s="31">
        <v>9.4</v>
      </c>
      <c r="R32" s="23">
        <v>100</v>
      </c>
      <c r="S32" s="24">
        <v>87.3</v>
      </c>
      <c r="T32" s="24">
        <v>0.7</v>
      </c>
      <c r="U32" s="24" t="s">
        <v>132</v>
      </c>
      <c r="V32" s="24" t="s">
        <v>132</v>
      </c>
      <c r="W32" s="24">
        <v>2.7</v>
      </c>
      <c r="X32" s="31">
        <v>9.4</v>
      </c>
      <c r="Y32" s="23">
        <v>100</v>
      </c>
      <c r="Z32" s="24">
        <v>86.3</v>
      </c>
      <c r="AA32" s="24">
        <v>0.7</v>
      </c>
      <c r="AB32" s="24" t="s">
        <v>132</v>
      </c>
      <c r="AC32" s="24" t="s">
        <v>132</v>
      </c>
      <c r="AD32" s="24">
        <v>2.9</v>
      </c>
      <c r="AE32" s="31">
        <v>10.1</v>
      </c>
      <c r="AF32" s="23">
        <v>100</v>
      </c>
      <c r="AG32" s="24">
        <v>86.3</v>
      </c>
      <c r="AH32" s="24">
        <v>1.7</v>
      </c>
      <c r="AI32" s="24" t="s">
        <v>132</v>
      </c>
      <c r="AJ32" s="24" t="s">
        <v>132</v>
      </c>
      <c r="AK32" s="24">
        <v>4</v>
      </c>
      <c r="AL32" s="25">
        <v>8</v>
      </c>
    </row>
    <row r="33" spans="2:38" ht="13.5" customHeight="1" x14ac:dyDescent="0.15">
      <c r="B33" s="55"/>
      <c r="C33" s="52" t="s">
        <v>124</v>
      </c>
      <c r="D33" s="26">
        <v>180</v>
      </c>
      <c r="E33" s="27">
        <v>163</v>
      </c>
      <c r="F33" s="27">
        <v>3</v>
      </c>
      <c r="G33" s="27">
        <v>1</v>
      </c>
      <c r="H33" s="27" t="s">
        <v>132</v>
      </c>
      <c r="I33" s="27">
        <v>1</v>
      </c>
      <c r="J33" s="32">
        <v>12</v>
      </c>
      <c r="K33" s="26">
        <v>188</v>
      </c>
      <c r="L33" s="27">
        <v>169</v>
      </c>
      <c r="M33" s="27">
        <v>1</v>
      </c>
      <c r="N33" s="27">
        <v>1</v>
      </c>
      <c r="O33" s="27">
        <v>1</v>
      </c>
      <c r="P33" s="27">
        <v>2</v>
      </c>
      <c r="Q33" s="32">
        <v>14</v>
      </c>
      <c r="R33" s="26">
        <v>188</v>
      </c>
      <c r="S33" s="27">
        <v>168</v>
      </c>
      <c r="T33" s="27">
        <v>2</v>
      </c>
      <c r="U33" s="27">
        <v>1</v>
      </c>
      <c r="V33" s="27">
        <v>1</v>
      </c>
      <c r="W33" s="27">
        <v>3</v>
      </c>
      <c r="X33" s="32">
        <v>13</v>
      </c>
      <c r="Y33" s="26">
        <v>173</v>
      </c>
      <c r="Z33" s="27">
        <v>158</v>
      </c>
      <c r="AA33" s="27" t="s">
        <v>132</v>
      </c>
      <c r="AB33" s="27" t="s">
        <v>132</v>
      </c>
      <c r="AC33" s="27">
        <v>1</v>
      </c>
      <c r="AD33" s="27">
        <v>2</v>
      </c>
      <c r="AE33" s="32">
        <v>12</v>
      </c>
      <c r="AF33" s="26">
        <v>188</v>
      </c>
      <c r="AG33" s="27">
        <v>168</v>
      </c>
      <c r="AH33" s="27" t="s">
        <v>132</v>
      </c>
      <c r="AI33" s="27">
        <v>1</v>
      </c>
      <c r="AJ33" s="27">
        <v>1</v>
      </c>
      <c r="AK33" s="27">
        <v>4</v>
      </c>
      <c r="AL33" s="28">
        <v>14</v>
      </c>
    </row>
    <row r="34" spans="2:38" ht="13.5" customHeight="1" x14ac:dyDescent="0.15">
      <c r="B34" s="55"/>
      <c r="C34" s="53"/>
      <c r="D34" s="23">
        <v>100</v>
      </c>
      <c r="E34" s="24">
        <v>90.6</v>
      </c>
      <c r="F34" s="24">
        <v>1.7</v>
      </c>
      <c r="G34" s="24">
        <v>0.6</v>
      </c>
      <c r="H34" s="24" t="s">
        <v>132</v>
      </c>
      <c r="I34" s="24">
        <v>0.6</v>
      </c>
      <c r="J34" s="31">
        <v>6.7</v>
      </c>
      <c r="K34" s="23">
        <v>100</v>
      </c>
      <c r="L34" s="24">
        <v>89.9</v>
      </c>
      <c r="M34" s="24">
        <v>0.5</v>
      </c>
      <c r="N34" s="24">
        <v>0.5</v>
      </c>
      <c r="O34" s="24">
        <v>0.5</v>
      </c>
      <c r="P34" s="24">
        <v>1.1000000000000001</v>
      </c>
      <c r="Q34" s="31">
        <v>7.4</v>
      </c>
      <c r="R34" s="23">
        <v>100</v>
      </c>
      <c r="S34" s="24">
        <v>89.4</v>
      </c>
      <c r="T34" s="24">
        <v>1.1000000000000001</v>
      </c>
      <c r="U34" s="24">
        <v>0.5</v>
      </c>
      <c r="V34" s="24">
        <v>0.5</v>
      </c>
      <c r="W34" s="24">
        <v>1.6</v>
      </c>
      <c r="X34" s="31">
        <v>6.9</v>
      </c>
      <c r="Y34" s="23">
        <v>100</v>
      </c>
      <c r="Z34" s="24">
        <v>91.3</v>
      </c>
      <c r="AA34" s="24" t="s">
        <v>132</v>
      </c>
      <c r="AB34" s="24" t="s">
        <v>132</v>
      </c>
      <c r="AC34" s="24">
        <v>0.6</v>
      </c>
      <c r="AD34" s="24">
        <v>1.2</v>
      </c>
      <c r="AE34" s="31">
        <v>6.9</v>
      </c>
      <c r="AF34" s="23">
        <v>100</v>
      </c>
      <c r="AG34" s="24">
        <v>89.4</v>
      </c>
      <c r="AH34" s="24" t="s">
        <v>132</v>
      </c>
      <c r="AI34" s="24">
        <v>0.5</v>
      </c>
      <c r="AJ34" s="24">
        <v>0.5</v>
      </c>
      <c r="AK34" s="24">
        <v>2.1</v>
      </c>
      <c r="AL34" s="25">
        <v>7.4</v>
      </c>
    </row>
    <row r="35" spans="2:38" ht="13.5" customHeight="1" x14ac:dyDescent="0.15">
      <c r="B35" s="55"/>
      <c r="C35" s="52" t="s">
        <v>125</v>
      </c>
      <c r="D35" s="26">
        <v>198</v>
      </c>
      <c r="E35" s="27">
        <v>185</v>
      </c>
      <c r="F35" s="27">
        <v>1</v>
      </c>
      <c r="G35" s="27" t="s">
        <v>132</v>
      </c>
      <c r="H35" s="27">
        <v>1</v>
      </c>
      <c r="I35" s="27">
        <v>2</v>
      </c>
      <c r="J35" s="32">
        <v>9</v>
      </c>
      <c r="K35" s="26">
        <v>205</v>
      </c>
      <c r="L35" s="27">
        <v>191</v>
      </c>
      <c r="M35" s="27" t="s">
        <v>132</v>
      </c>
      <c r="N35" s="27" t="s">
        <v>132</v>
      </c>
      <c r="O35" s="27" t="s">
        <v>132</v>
      </c>
      <c r="P35" s="27">
        <v>4</v>
      </c>
      <c r="Q35" s="32">
        <v>10</v>
      </c>
      <c r="R35" s="26">
        <v>205</v>
      </c>
      <c r="S35" s="27">
        <v>191</v>
      </c>
      <c r="T35" s="27" t="s">
        <v>132</v>
      </c>
      <c r="U35" s="27" t="s">
        <v>132</v>
      </c>
      <c r="V35" s="27" t="s">
        <v>132</v>
      </c>
      <c r="W35" s="27">
        <v>4</v>
      </c>
      <c r="X35" s="32">
        <v>10</v>
      </c>
      <c r="Y35" s="26">
        <v>201</v>
      </c>
      <c r="Z35" s="27">
        <v>188</v>
      </c>
      <c r="AA35" s="27" t="s">
        <v>132</v>
      </c>
      <c r="AB35" s="27" t="s">
        <v>132</v>
      </c>
      <c r="AC35" s="27">
        <v>1</v>
      </c>
      <c r="AD35" s="27">
        <v>3</v>
      </c>
      <c r="AE35" s="32">
        <v>9</v>
      </c>
      <c r="AF35" s="26">
        <v>205</v>
      </c>
      <c r="AG35" s="27">
        <v>191</v>
      </c>
      <c r="AH35" s="27">
        <v>1</v>
      </c>
      <c r="AI35" s="27" t="s">
        <v>132</v>
      </c>
      <c r="AJ35" s="27" t="s">
        <v>132</v>
      </c>
      <c r="AK35" s="27">
        <v>3</v>
      </c>
      <c r="AL35" s="28">
        <v>10</v>
      </c>
    </row>
    <row r="36" spans="2:38" ht="13.5" customHeight="1" x14ac:dyDescent="0.15">
      <c r="B36" s="55"/>
      <c r="C36" s="53"/>
      <c r="D36" s="23">
        <v>100</v>
      </c>
      <c r="E36" s="24">
        <v>93.4</v>
      </c>
      <c r="F36" s="24">
        <v>0.5</v>
      </c>
      <c r="G36" s="24" t="s">
        <v>132</v>
      </c>
      <c r="H36" s="24">
        <v>0.5</v>
      </c>
      <c r="I36" s="24">
        <v>1</v>
      </c>
      <c r="J36" s="31">
        <v>4.5</v>
      </c>
      <c r="K36" s="23">
        <v>100</v>
      </c>
      <c r="L36" s="24">
        <v>93.2</v>
      </c>
      <c r="M36" s="24" t="s">
        <v>132</v>
      </c>
      <c r="N36" s="24" t="s">
        <v>132</v>
      </c>
      <c r="O36" s="24" t="s">
        <v>132</v>
      </c>
      <c r="P36" s="24">
        <v>2</v>
      </c>
      <c r="Q36" s="31">
        <v>4.9000000000000004</v>
      </c>
      <c r="R36" s="23">
        <v>100</v>
      </c>
      <c r="S36" s="24">
        <v>93.2</v>
      </c>
      <c r="T36" s="24" t="s">
        <v>132</v>
      </c>
      <c r="U36" s="24" t="s">
        <v>132</v>
      </c>
      <c r="V36" s="24" t="s">
        <v>132</v>
      </c>
      <c r="W36" s="24">
        <v>2</v>
      </c>
      <c r="X36" s="31">
        <v>4.9000000000000004</v>
      </c>
      <c r="Y36" s="23">
        <v>100</v>
      </c>
      <c r="Z36" s="24">
        <v>93.5</v>
      </c>
      <c r="AA36" s="24" t="s">
        <v>132</v>
      </c>
      <c r="AB36" s="24" t="s">
        <v>132</v>
      </c>
      <c r="AC36" s="24">
        <v>0.5</v>
      </c>
      <c r="AD36" s="24">
        <v>1.5</v>
      </c>
      <c r="AE36" s="31">
        <v>4.5</v>
      </c>
      <c r="AF36" s="23">
        <v>100</v>
      </c>
      <c r="AG36" s="24">
        <v>93.2</v>
      </c>
      <c r="AH36" s="24">
        <v>0.5</v>
      </c>
      <c r="AI36" s="24" t="s">
        <v>132</v>
      </c>
      <c r="AJ36" s="24" t="s">
        <v>132</v>
      </c>
      <c r="AK36" s="24">
        <v>1.5</v>
      </c>
      <c r="AL36" s="25">
        <v>4.9000000000000004</v>
      </c>
    </row>
    <row r="37" spans="2:38" ht="13.5" customHeight="1" x14ac:dyDescent="0.15">
      <c r="B37" s="55"/>
      <c r="C37" s="52" t="s">
        <v>126</v>
      </c>
      <c r="D37" s="26">
        <v>397</v>
      </c>
      <c r="E37" s="27">
        <v>366</v>
      </c>
      <c r="F37" s="27">
        <v>3</v>
      </c>
      <c r="G37" s="27">
        <v>1</v>
      </c>
      <c r="H37" s="27" t="s">
        <v>147</v>
      </c>
      <c r="I37" s="27">
        <v>4</v>
      </c>
      <c r="J37" s="32">
        <v>23</v>
      </c>
      <c r="K37" s="26">
        <v>405</v>
      </c>
      <c r="L37" s="27">
        <v>375</v>
      </c>
      <c r="M37" s="27">
        <v>2</v>
      </c>
      <c r="N37" s="27" t="s">
        <v>132</v>
      </c>
      <c r="O37" s="27" t="s">
        <v>132</v>
      </c>
      <c r="P37" s="27">
        <v>4</v>
      </c>
      <c r="Q37" s="32">
        <v>24</v>
      </c>
      <c r="R37" s="26">
        <v>405</v>
      </c>
      <c r="S37" s="27">
        <v>375</v>
      </c>
      <c r="T37" s="27">
        <v>2</v>
      </c>
      <c r="U37" s="27" t="s">
        <v>132</v>
      </c>
      <c r="V37" s="27" t="s">
        <v>132</v>
      </c>
      <c r="W37" s="27">
        <v>4</v>
      </c>
      <c r="X37" s="32">
        <v>24</v>
      </c>
      <c r="Y37" s="26">
        <v>396</v>
      </c>
      <c r="Z37" s="27">
        <v>366</v>
      </c>
      <c r="AA37" s="27">
        <v>2</v>
      </c>
      <c r="AB37" s="27" t="s">
        <v>132</v>
      </c>
      <c r="AC37" s="27" t="s">
        <v>132</v>
      </c>
      <c r="AD37" s="27">
        <v>3</v>
      </c>
      <c r="AE37" s="32">
        <v>25</v>
      </c>
      <c r="AF37" s="26">
        <v>403</v>
      </c>
      <c r="AG37" s="27">
        <v>369</v>
      </c>
      <c r="AH37" s="27">
        <v>3</v>
      </c>
      <c r="AI37" s="27" t="s">
        <v>132</v>
      </c>
      <c r="AJ37" s="27">
        <v>1</v>
      </c>
      <c r="AK37" s="27">
        <v>6</v>
      </c>
      <c r="AL37" s="28">
        <v>24</v>
      </c>
    </row>
    <row r="38" spans="2:38" ht="13.5" customHeight="1" x14ac:dyDescent="0.15">
      <c r="B38" s="55"/>
      <c r="C38" s="53"/>
      <c r="D38" s="23">
        <v>100</v>
      </c>
      <c r="E38" s="24">
        <v>92.2</v>
      </c>
      <c r="F38" s="24">
        <v>0.8</v>
      </c>
      <c r="G38" s="24">
        <v>0.3</v>
      </c>
      <c r="H38" s="24" t="s">
        <v>196</v>
      </c>
      <c r="I38" s="24">
        <v>1</v>
      </c>
      <c r="J38" s="31">
        <v>5.8</v>
      </c>
      <c r="K38" s="23">
        <v>100</v>
      </c>
      <c r="L38" s="24">
        <v>92.6</v>
      </c>
      <c r="M38" s="24">
        <v>0.5</v>
      </c>
      <c r="N38" s="24" t="s">
        <v>132</v>
      </c>
      <c r="O38" s="24" t="s">
        <v>132</v>
      </c>
      <c r="P38" s="24">
        <v>1</v>
      </c>
      <c r="Q38" s="31">
        <v>5.9</v>
      </c>
      <c r="R38" s="23">
        <v>100</v>
      </c>
      <c r="S38" s="24">
        <v>92.6</v>
      </c>
      <c r="T38" s="24">
        <v>0.5</v>
      </c>
      <c r="U38" s="24" t="s">
        <v>132</v>
      </c>
      <c r="V38" s="24" t="s">
        <v>132</v>
      </c>
      <c r="W38" s="24">
        <v>1</v>
      </c>
      <c r="X38" s="31">
        <v>5.9</v>
      </c>
      <c r="Y38" s="23">
        <v>100</v>
      </c>
      <c r="Z38" s="24">
        <v>92.4</v>
      </c>
      <c r="AA38" s="24">
        <v>0.5</v>
      </c>
      <c r="AB38" s="24" t="s">
        <v>132</v>
      </c>
      <c r="AC38" s="24" t="s">
        <v>132</v>
      </c>
      <c r="AD38" s="24">
        <v>0.8</v>
      </c>
      <c r="AE38" s="31">
        <v>6.3</v>
      </c>
      <c r="AF38" s="23">
        <v>100</v>
      </c>
      <c r="AG38" s="24">
        <v>91.6</v>
      </c>
      <c r="AH38" s="24">
        <v>0.7</v>
      </c>
      <c r="AI38" s="24" t="s">
        <v>132</v>
      </c>
      <c r="AJ38" s="24">
        <v>0.2</v>
      </c>
      <c r="AK38" s="24">
        <v>1.5</v>
      </c>
      <c r="AL38" s="25">
        <v>6</v>
      </c>
    </row>
    <row r="39" spans="2:38" ht="13.5" customHeight="1" x14ac:dyDescent="0.15">
      <c r="B39" s="55"/>
      <c r="C39" s="52" t="s">
        <v>99</v>
      </c>
      <c r="D39" s="26">
        <v>46</v>
      </c>
      <c r="E39" s="27">
        <v>30</v>
      </c>
      <c r="F39" s="27">
        <v>3</v>
      </c>
      <c r="G39" s="27" t="s">
        <v>147</v>
      </c>
      <c r="H39" s="27">
        <v>1</v>
      </c>
      <c r="I39" s="27">
        <v>1</v>
      </c>
      <c r="J39" s="32">
        <v>11</v>
      </c>
      <c r="K39" s="26">
        <v>52</v>
      </c>
      <c r="L39" s="27">
        <v>34</v>
      </c>
      <c r="M39" s="27">
        <v>2</v>
      </c>
      <c r="N39" s="27" t="s">
        <v>132</v>
      </c>
      <c r="O39" s="27">
        <v>1</v>
      </c>
      <c r="P39" s="27">
        <v>2</v>
      </c>
      <c r="Q39" s="32">
        <v>13</v>
      </c>
      <c r="R39" s="26">
        <v>52</v>
      </c>
      <c r="S39" s="27">
        <v>33</v>
      </c>
      <c r="T39" s="27">
        <v>3</v>
      </c>
      <c r="U39" s="27">
        <v>1</v>
      </c>
      <c r="V39" s="27" t="s">
        <v>132</v>
      </c>
      <c r="W39" s="27">
        <v>1</v>
      </c>
      <c r="X39" s="32">
        <v>14</v>
      </c>
      <c r="Y39" s="26">
        <v>48</v>
      </c>
      <c r="Z39" s="27">
        <v>33</v>
      </c>
      <c r="AA39" s="27">
        <v>2</v>
      </c>
      <c r="AB39" s="27" t="s">
        <v>132</v>
      </c>
      <c r="AC39" s="27" t="s">
        <v>132</v>
      </c>
      <c r="AD39" s="27">
        <v>1</v>
      </c>
      <c r="AE39" s="32">
        <v>12</v>
      </c>
      <c r="AF39" s="26">
        <v>52</v>
      </c>
      <c r="AG39" s="27">
        <v>33</v>
      </c>
      <c r="AH39" s="27">
        <v>4</v>
      </c>
      <c r="AI39" s="27">
        <v>1</v>
      </c>
      <c r="AJ39" s="27" t="s">
        <v>132</v>
      </c>
      <c r="AK39" s="27">
        <v>1</v>
      </c>
      <c r="AL39" s="28">
        <v>13</v>
      </c>
    </row>
    <row r="40" spans="2:38" ht="13.5" customHeight="1" x14ac:dyDescent="0.15">
      <c r="B40" s="55"/>
      <c r="C40" s="53"/>
      <c r="D40" s="23">
        <v>100</v>
      </c>
      <c r="E40" s="24">
        <v>65.2</v>
      </c>
      <c r="F40" s="24">
        <v>6.5</v>
      </c>
      <c r="G40" s="24" t="s">
        <v>132</v>
      </c>
      <c r="H40" s="24">
        <v>2.2000000000000002</v>
      </c>
      <c r="I40" s="24">
        <v>2.2000000000000002</v>
      </c>
      <c r="J40" s="31">
        <v>23.9</v>
      </c>
      <c r="K40" s="23">
        <v>100</v>
      </c>
      <c r="L40" s="24">
        <v>65.400000000000006</v>
      </c>
      <c r="M40" s="24">
        <v>3.8</v>
      </c>
      <c r="N40" s="24" t="s">
        <v>196</v>
      </c>
      <c r="O40" s="24">
        <v>1.9</v>
      </c>
      <c r="P40" s="24">
        <v>3.8</v>
      </c>
      <c r="Q40" s="31">
        <v>25</v>
      </c>
      <c r="R40" s="23">
        <v>100</v>
      </c>
      <c r="S40" s="24">
        <v>63.5</v>
      </c>
      <c r="T40" s="24">
        <v>5.8</v>
      </c>
      <c r="U40" s="24">
        <v>1.9</v>
      </c>
      <c r="V40" s="24" t="s">
        <v>132</v>
      </c>
      <c r="W40" s="24">
        <v>1.9</v>
      </c>
      <c r="X40" s="31">
        <v>26.9</v>
      </c>
      <c r="Y40" s="23">
        <v>100</v>
      </c>
      <c r="Z40" s="24">
        <v>68.8</v>
      </c>
      <c r="AA40" s="24">
        <v>4.2</v>
      </c>
      <c r="AB40" s="24" t="s">
        <v>132</v>
      </c>
      <c r="AC40" s="24" t="s">
        <v>132</v>
      </c>
      <c r="AD40" s="24">
        <v>2.1</v>
      </c>
      <c r="AE40" s="31">
        <v>25</v>
      </c>
      <c r="AF40" s="23">
        <v>100</v>
      </c>
      <c r="AG40" s="24">
        <v>63.5</v>
      </c>
      <c r="AH40" s="24">
        <v>7.7</v>
      </c>
      <c r="AI40" s="24">
        <v>1.9</v>
      </c>
      <c r="AJ40" s="24" t="s">
        <v>132</v>
      </c>
      <c r="AK40" s="24">
        <v>1.9</v>
      </c>
      <c r="AL40" s="25">
        <v>25</v>
      </c>
    </row>
    <row r="41" spans="2:38" ht="13.5" customHeight="1" x14ac:dyDescent="0.15">
      <c r="B41" s="55"/>
      <c r="C41" s="52" t="s">
        <v>127</v>
      </c>
      <c r="D41" s="26">
        <v>34</v>
      </c>
      <c r="E41" s="27">
        <v>20</v>
      </c>
      <c r="F41" s="27">
        <v>1</v>
      </c>
      <c r="G41" s="27">
        <v>1</v>
      </c>
      <c r="H41" s="27">
        <v>4</v>
      </c>
      <c r="I41" s="27">
        <v>7</v>
      </c>
      <c r="J41" s="32">
        <v>1</v>
      </c>
      <c r="K41" s="26">
        <v>114</v>
      </c>
      <c r="L41" s="27">
        <v>80</v>
      </c>
      <c r="M41" s="27">
        <v>4</v>
      </c>
      <c r="N41" s="27" t="s">
        <v>196</v>
      </c>
      <c r="O41" s="27">
        <v>2</v>
      </c>
      <c r="P41" s="27">
        <v>17</v>
      </c>
      <c r="Q41" s="32">
        <v>11</v>
      </c>
      <c r="R41" s="26">
        <v>119</v>
      </c>
      <c r="S41" s="27">
        <v>68</v>
      </c>
      <c r="T41" s="27">
        <v>9</v>
      </c>
      <c r="U41" s="27">
        <v>5</v>
      </c>
      <c r="V41" s="27">
        <v>8</v>
      </c>
      <c r="W41" s="27">
        <v>19</v>
      </c>
      <c r="X41" s="32">
        <v>10</v>
      </c>
      <c r="Y41" s="26">
        <v>47</v>
      </c>
      <c r="Z41" s="27">
        <v>30</v>
      </c>
      <c r="AA41" s="27" t="s">
        <v>132</v>
      </c>
      <c r="AB41" s="27">
        <v>1</v>
      </c>
      <c r="AC41" s="27">
        <v>3</v>
      </c>
      <c r="AD41" s="27">
        <v>10</v>
      </c>
      <c r="AE41" s="32">
        <v>3</v>
      </c>
      <c r="AF41" s="26">
        <v>113</v>
      </c>
      <c r="AG41" s="27">
        <v>42</v>
      </c>
      <c r="AH41" s="27">
        <v>19</v>
      </c>
      <c r="AI41" s="27">
        <v>8</v>
      </c>
      <c r="AJ41" s="27">
        <v>15</v>
      </c>
      <c r="AK41" s="27">
        <v>22</v>
      </c>
      <c r="AL41" s="28">
        <v>7</v>
      </c>
    </row>
    <row r="42" spans="2:38" ht="13.5" customHeight="1" x14ac:dyDescent="0.15">
      <c r="B42" s="55"/>
      <c r="C42" s="53"/>
      <c r="D42" s="23">
        <v>100</v>
      </c>
      <c r="E42" s="24">
        <v>58.8</v>
      </c>
      <c r="F42" s="24">
        <v>2.9</v>
      </c>
      <c r="G42" s="24">
        <v>2.9</v>
      </c>
      <c r="H42" s="24">
        <v>11.8</v>
      </c>
      <c r="I42" s="24">
        <v>20.6</v>
      </c>
      <c r="J42" s="31">
        <v>2.9</v>
      </c>
      <c r="K42" s="23">
        <v>100</v>
      </c>
      <c r="L42" s="24">
        <v>70.2</v>
      </c>
      <c r="M42" s="24">
        <v>3.5</v>
      </c>
      <c r="N42" s="24" t="s">
        <v>132</v>
      </c>
      <c r="O42" s="24">
        <v>1.8</v>
      </c>
      <c r="P42" s="24">
        <v>14.9</v>
      </c>
      <c r="Q42" s="31">
        <v>9.6</v>
      </c>
      <c r="R42" s="23">
        <v>100</v>
      </c>
      <c r="S42" s="24">
        <v>57.1</v>
      </c>
      <c r="T42" s="24">
        <v>7.6</v>
      </c>
      <c r="U42" s="24">
        <v>4.2</v>
      </c>
      <c r="V42" s="24">
        <v>6.7</v>
      </c>
      <c r="W42" s="24">
        <v>16</v>
      </c>
      <c r="X42" s="31">
        <v>8.4</v>
      </c>
      <c r="Y42" s="23">
        <v>100</v>
      </c>
      <c r="Z42" s="24">
        <v>63.8</v>
      </c>
      <c r="AA42" s="24" t="s">
        <v>132</v>
      </c>
      <c r="AB42" s="24">
        <v>2.1</v>
      </c>
      <c r="AC42" s="24">
        <v>6.4</v>
      </c>
      <c r="AD42" s="24">
        <v>21.3</v>
      </c>
      <c r="AE42" s="31">
        <v>6.4</v>
      </c>
      <c r="AF42" s="23">
        <v>100</v>
      </c>
      <c r="AG42" s="24">
        <v>37.200000000000003</v>
      </c>
      <c r="AH42" s="24">
        <v>16.8</v>
      </c>
      <c r="AI42" s="24">
        <v>7.1</v>
      </c>
      <c r="AJ42" s="24">
        <v>13.3</v>
      </c>
      <c r="AK42" s="24">
        <v>19.5</v>
      </c>
      <c r="AL42" s="25">
        <v>6.2</v>
      </c>
    </row>
    <row r="43" spans="2:38" ht="13.5" customHeight="1" x14ac:dyDescent="0.15">
      <c r="B43" s="55"/>
      <c r="C43" s="52" t="s">
        <v>128</v>
      </c>
      <c r="D43" s="26">
        <v>219</v>
      </c>
      <c r="E43" s="27">
        <v>154</v>
      </c>
      <c r="F43" s="27">
        <v>11</v>
      </c>
      <c r="G43" s="27">
        <v>4</v>
      </c>
      <c r="H43" s="27">
        <v>10</v>
      </c>
      <c r="I43" s="27">
        <v>8</v>
      </c>
      <c r="J43" s="32">
        <v>32</v>
      </c>
      <c r="K43" s="26">
        <v>382</v>
      </c>
      <c r="L43" s="27">
        <v>286</v>
      </c>
      <c r="M43" s="27">
        <v>8</v>
      </c>
      <c r="N43" s="27">
        <v>1</v>
      </c>
      <c r="O43" s="27">
        <v>5</v>
      </c>
      <c r="P43" s="27">
        <v>27</v>
      </c>
      <c r="Q43" s="32">
        <v>55</v>
      </c>
      <c r="R43" s="26">
        <v>391</v>
      </c>
      <c r="S43" s="27">
        <v>267</v>
      </c>
      <c r="T43" s="27">
        <v>12</v>
      </c>
      <c r="U43" s="27">
        <v>13</v>
      </c>
      <c r="V43" s="27">
        <v>10</v>
      </c>
      <c r="W43" s="27">
        <v>27</v>
      </c>
      <c r="X43" s="32">
        <v>62</v>
      </c>
      <c r="Y43" s="26">
        <v>264</v>
      </c>
      <c r="Z43" s="27">
        <v>206</v>
      </c>
      <c r="AA43" s="27">
        <v>2</v>
      </c>
      <c r="AB43" s="27">
        <v>2</v>
      </c>
      <c r="AC43" s="27">
        <v>2</v>
      </c>
      <c r="AD43" s="27">
        <v>13</v>
      </c>
      <c r="AE43" s="32">
        <v>39</v>
      </c>
      <c r="AF43" s="26">
        <v>384</v>
      </c>
      <c r="AG43" s="27">
        <v>235</v>
      </c>
      <c r="AH43" s="27">
        <v>30</v>
      </c>
      <c r="AI43" s="27">
        <v>9</v>
      </c>
      <c r="AJ43" s="27">
        <v>17</v>
      </c>
      <c r="AK43" s="27">
        <v>40</v>
      </c>
      <c r="AL43" s="28">
        <v>53</v>
      </c>
    </row>
    <row r="44" spans="2:38" ht="13.5" customHeight="1" x14ac:dyDescent="0.15">
      <c r="B44" s="55"/>
      <c r="C44" s="53"/>
      <c r="D44" s="23">
        <v>100</v>
      </c>
      <c r="E44" s="24">
        <v>70.3</v>
      </c>
      <c r="F44" s="24">
        <v>5</v>
      </c>
      <c r="G44" s="24">
        <v>1.8</v>
      </c>
      <c r="H44" s="24">
        <v>4.5999999999999996</v>
      </c>
      <c r="I44" s="24">
        <v>3.7</v>
      </c>
      <c r="J44" s="31">
        <v>14.6</v>
      </c>
      <c r="K44" s="23">
        <v>100</v>
      </c>
      <c r="L44" s="24">
        <v>74.900000000000006</v>
      </c>
      <c r="M44" s="24">
        <v>2.1</v>
      </c>
      <c r="N44" s="24">
        <v>0.3</v>
      </c>
      <c r="O44" s="24">
        <v>1.3</v>
      </c>
      <c r="P44" s="24">
        <v>7.1</v>
      </c>
      <c r="Q44" s="31">
        <v>14.4</v>
      </c>
      <c r="R44" s="23">
        <v>100</v>
      </c>
      <c r="S44" s="24">
        <v>68.3</v>
      </c>
      <c r="T44" s="24">
        <v>3.1</v>
      </c>
      <c r="U44" s="24">
        <v>3.3</v>
      </c>
      <c r="V44" s="24">
        <v>2.6</v>
      </c>
      <c r="W44" s="24">
        <v>6.9</v>
      </c>
      <c r="X44" s="31">
        <v>15.9</v>
      </c>
      <c r="Y44" s="23">
        <v>100</v>
      </c>
      <c r="Z44" s="24">
        <v>78</v>
      </c>
      <c r="AA44" s="24">
        <v>0.8</v>
      </c>
      <c r="AB44" s="24">
        <v>0.8</v>
      </c>
      <c r="AC44" s="24">
        <v>0.8</v>
      </c>
      <c r="AD44" s="24">
        <v>4.9000000000000004</v>
      </c>
      <c r="AE44" s="31">
        <v>14.8</v>
      </c>
      <c r="AF44" s="23">
        <v>100</v>
      </c>
      <c r="AG44" s="24">
        <v>61.2</v>
      </c>
      <c r="AH44" s="24">
        <v>7.8</v>
      </c>
      <c r="AI44" s="24">
        <v>2.2999999999999998</v>
      </c>
      <c r="AJ44" s="24">
        <v>4.4000000000000004</v>
      </c>
      <c r="AK44" s="24">
        <v>10.4</v>
      </c>
      <c r="AL44" s="25">
        <v>13.8</v>
      </c>
    </row>
    <row r="45" spans="2:38" ht="13.5" customHeight="1" x14ac:dyDescent="0.15">
      <c r="B45" s="55"/>
      <c r="C45" s="52" t="s">
        <v>129</v>
      </c>
      <c r="D45" s="26">
        <v>517</v>
      </c>
      <c r="E45" s="27">
        <v>436</v>
      </c>
      <c r="F45" s="27">
        <v>14</v>
      </c>
      <c r="G45" s="27">
        <v>3</v>
      </c>
      <c r="H45" s="27">
        <v>8</v>
      </c>
      <c r="I45" s="27">
        <v>10</v>
      </c>
      <c r="J45" s="32">
        <v>46</v>
      </c>
      <c r="K45" s="26">
        <v>611</v>
      </c>
      <c r="L45" s="27">
        <v>535</v>
      </c>
      <c r="M45" s="27">
        <v>6</v>
      </c>
      <c r="N45" s="27" t="s">
        <v>132</v>
      </c>
      <c r="O45" s="27" t="s">
        <v>132</v>
      </c>
      <c r="P45" s="27">
        <v>20</v>
      </c>
      <c r="Q45" s="32">
        <v>50</v>
      </c>
      <c r="R45" s="26">
        <v>612</v>
      </c>
      <c r="S45" s="27">
        <v>519</v>
      </c>
      <c r="T45" s="27">
        <v>10</v>
      </c>
      <c r="U45" s="27">
        <v>1</v>
      </c>
      <c r="V45" s="27">
        <v>2</v>
      </c>
      <c r="W45" s="27">
        <v>25</v>
      </c>
      <c r="X45" s="32">
        <v>55</v>
      </c>
      <c r="Y45" s="26">
        <v>556</v>
      </c>
      <c r="Z45" s="27">
        <v>480</v>
      </c>
      <c r="AA45" s="27">
        <v>6</v>
      </c>
      <c r="AB45" s="27">
        <v>3</v>
      </c>
      <c r="AC45" s="27">
        <v>3</v>
      </c>
      <c r="AD45" s="27">
        <v>15</v>
      </c>
      <c r="AE45" s="32">
        <v>49</v>
      </c>
      <c r="AF45" s="26">
        <v>605</v>
      </c>
      <c r="AG45" s="27">
        <v>512</v>
      </c>
      <c r="AH45" s="27">
        <v>14</v>
      </c>
      <c r="AI45" s="27">
        <v>1</v>
      </c>
      <c r="AJ45" s="27">
        <v>2</v>
      </c>
      <c r="AK45" s="27">
        <v>31</v>
      </c>
      <c r="AL45" s="28">
        <v>45</v>
      </c>
    </row>
    <row r="46" spans="2:38" ht="13.5" customHeight="1" x14ac:dyDescent="0.15">
      <c r="B46" s="55"/>
      <c r="C46" s="53"/>
      <c r="D46" s="23">
        <v>100</v>
      </c>
      <c r="E46" s="24">
        <v>84.3</v>
      </c>
      <c r="F46" s="24">
        <v>2.7</v>
      </c>
      <c r="G46" s="24">
        <v>0.6</v>
      </c>
      <c r="H46" s="24">
        <v>1.5</v>
      </c>
      <c r="I46" s="24">
        <v>1.9</v>
      </c>
      <c r="J46" s="31">
        <v>8.9</v>
      </c>
      <c r="K46" s="23">
        <v>100</v>
      </c>
      <c r="L46" s="24">
        <v>87.6</v>
      </c>
      <c r="M46" s="24">
        <v>1</v>
      </c>
      <c r="N46" s="24" t="s">
        <v>132</v>
      </c>
      <c r="O46" s="24" t="s">
        <v>196</v>
      </c>
      <c r="P46" s="24">
        <v>3.3</v>
      </c>
      <c r="Q46" s="31">
        <v>8.1999999999999993</v>
      </c>
      <c r="R46" s="23">
        <v>100</v>
      </c>
      <c r="S46" s="24">
        <v>84.8</v>
      </c>
      <c r="T46" s="24">
        <v>1.6</v>
      </c>
      <c r="U46" s="24">
        <v>0.2</v>
      </c>
      <c r="V46" s="24">
        <v>0.3</v>
      </c>
      <c r="W46" s="24">
        <v>4.0999999999999996</v>
      </c>
      <c r="X46" s="31">
        <v>9</v>
      </c>
      <c r="Y46" s="23">
        <v>100</v>
      </c>
      <c r="Z46" s="24">
        <v>86.3</v>
      </c>
      <c r="AA46" s="24">
        <v>1.1000000000000001</v>
      </c>
      <c r="AB46" s="24">
        <v>0.5</v>
      </c>
      <c r="AC46" s="24">
        <v>0.5</v>
      </c>
      <c r="AD46" s="24">
        <v>2.7</v>
      </c>
      <c r="AE46" s="31">
        <v>8.8000000000000007</v>
      </c>
      <c r="AF46" s="23">
        <v>100</v>
      </c>
      <c r="AG46" s="24">
        <v>84.6</v>
      </c>
      <c r="AH46" s="24">
        <v>2.2999999999999998</v>
      </c>
      <c r="AI46" s="24">
        <v>0.2</v>
      </c>
      <c r="AJ46" s="24">
        <v>0.3</v>
      </c>
      <c r="AK46" s="24">
        <v>5.0999999999999996</v>
      </c>
      <c r="AL46" s="25">
        <v>7.4</v>
      </c>
    </row>
    <row r="47" spans="2:38" ht="13.5" customHeight="1" x14ac:dyDescent="0.15">
      <c r="B47" s="55"/>
      <c r="C47" s="52" t="s">
        <v>130</v>
      </c>
      <c r="D47" s="26">
        <v>538</v>
      </c>
      <c r="E47" s="27">
        <v>470</v>
      </c>
      <c r="F47" s="27">
        <v>6</v>
      </c>
      <c r="G47" s="27">
        <v>2</v>
      </c>
      <c r="H47" s="27">
        <v>2</v>
      </c>
      <c r="I47" s="27">
        <v>13</v>
      </c>
      <c r="J47" s="32">
        <v>45</v>
      </c>
      <c r="K47" s="26">
        <v>574</v>
      </c>
      <c r="L47" s="27">
        <v>507</v>
      </c>
      <c r="M47" s="27">
        <v>2</v>
      </c>
      <c r="N47" s="27">
        <v>1</v>
      </c>
      <c r="O47" s="27" t="s">
        <v>132</v>
      </c>
      <c r="P47" s="27">
        <v>11</v>
      </c>
      <c r="Q47" s="32">
        <v>53</v>
      </c>
      <c r="R47" s="26">
        <v>574</v>
      </c>
      <c r="S47" s="27">
        <v>504</v>
      </c>
      <c r="T47" s="27">
        <v>2</v>
      </c>
      <c r="U47" s="27">
        <v>2</v>
      </c>
      <c r="V47" s="27" t="s">
        <v>132</v>
      </c>
      <c r="W47" s="27">
        <v>13</v>
      </c>
      <c r="X47" s="32">
        <v>53</v>
      </c>
      <c r="Y47" s="26">
        <v>534</v>
      </c>
      <c r="Z47" s="27">
        <v>467</v>
      </c>
      <c r="AA47" s="27">
        <v>2</v>
      </c>
      <c r="AB47" s="27" t="s">
        <v>132</v>
      </c>
      <c r="AC47" s="27" t="s">
        <v>132</v>
      </c>
      <c r="AD47" s="27">
        <v>12</v>
      </c>
      <c r="AE47" s="32">
        <v>53</v>
      </c>
      <c r="AF47" s="26">
        <v>571</v>
      </c>
      <c r="AG47" s="27">
        <v>493</v>
      </c>
      <c r="AH47" s="27">
        <v>8</v>
      </c>
      <c r="AI47" s="27">
        <v>1</v>
      </c>
      <c r="AJ47" s="27">
        <v>1</v>
      </c>
      <c r="AK47" s="27">
        <v>19</v>
      </c>
      <c r="AL47" s="28">
        <v>49</v>
      </c>
    </row>
    <row r="48" spans="2:38" ht="13.5" customHeight="1" x14ac:dyDescent="0.15">
      <c r="B48" s="55"/>
      <c r="C48" s="53"/>
      <c r="D48" s="23">
        <v>100</v>
      </c>
      <c r="E48" s="24">
        <v>87.4</v>
      </c>
      <c r="F48" s="24">
        <v>1.1000000000000001</v>
      </c>
      <c r="G48" s="24">
        <v>0.4</v>
      </c>
      <c r="H48" s="24">
        <v>0.4</v>
      </c>
      <c r="I48" s="24">
        <v>2.4</v>
      </c>
      <c r="J48" s="31">
        <v>8.4</v>
      </c>
      <c r="K48" s="23">
        <v>100</v>
      </c>
      <c r="L48" s="24">
        <v>88.3</v>
      </c>
      <c r="M48" s="24">
        <v>0.3</v>
      </c>
      <c r="N48" s="24">
        <v>0.2</v>
      </c>
      <c r="O48" s="24" t="s">
        <v>132</v>
      </c>
      <c r="P48" s="24">
        <v>1.9</v>
      </c>
      <c r="Q48" s="31">
        <v>9.1999999999999993</v>
      </c>
      <c r="R48" s="23">
        <v>100</v>
      </c>
      <c r="S48" s="24">
        <v>87.8</v>
      </c>
      <c r="T48" s="24">
        <v>0.3</v>
      </c>
      <c r="U48" s="24">
        <v>0.3</v>
      </c>
      <c r="V48" s="24" t="s">
        <v>132</v>
      </c>
      <c r="W48" s="24">
        <v>2.2999999999999998</v>
      </c>
      <c r="X48" s="31">
        <v>9.1999999999999993</v>
      </c>
      <c r="Y48" s="23">
        <v>100</v>
      </c>
      <c r="Z48" s="24">
        <v>87.5</v>
      </c>
      <c r="AA48" s="24">
        <v>0.4</v>
      </c>
      <c r="AB48" s="24" t="s">
        <v>132</v>
      </c>
      <c r="AC48" s="24" t="s">
        <v>132</v>
      </c>
      <c r="AD48" s="24">
        <v>2.2000000000000002</v>
      </c>
      <c r="AE48" s="31">
        <v>9.9</v>
      </c>
      <c r="AF48" s="23">
        <v>100</v>
      </c>
      <c r="AG48" s="24">
        <v>86.3</v>
      </c>
      <c r="AH48" s="24">
        <v>1.4</v>
      </c>
      <c r="AI48" s="24">
        <v>0.2</v>
      </c>
      <c r="AJ48" s="24">
        <v>0.2</v>
      </c>
      <c r="AK48" s="24">
        <v>3.3</v>
      </c>
      <c r="AL48" s="25">
        <v>8.6</v>
      </c>
    </row>
    <row r="49" spans="2:38" ht="13.5" customHeight="1" x14ac:dyDescent="0.15">
      <c r="B49" s="55"/>
      <c r="C49" s="52" t="s">
        <v>131</v>
      </c>
      <c r="D49" s="26">
        <v>775</v>
      </c>
      <c r="E49" s="27">
        <v>714</v>
      </c>
      <c r="F49" s="27">
        <v>7</v>
      </c>
      <c r="G49" s="27">
        <v>2</v>
      </c>
      <c r="H49" s="27">
        <v>1</v>
      </c>
      <c r="I49" s="27">
        <v>7</v>
      </c>
      <c r="J49" s="32">
        <v>44</v>
      </c>
      <c r="K49" s="26">
        <v>798</v>
      </c>
      <c r="L49" s="27">
        <v>735</v>
      </c>
      <c r="M49" s="27">
        <v>3</v>
      </c>
      <c r="N49" s="27">
        <v>1</v>
      </c>
      <c r="O49" s="27">
        <v>1</v>
      </c>
      <c r="P49" s="27">
        <v>10</v>
      </c>
      <c r="Q49" s="32">
        <v>48</v>
      </c>
      <c r="R49" s="26">
        <v>798</v>
      </c>
      <c r="S49" s="27">
        <v>734</v>
      </c>
      <c r="T49" s="27">
        <v>4</v>
      </c>
      <c r="U49" s="27">
        <v>1</v>
      </c>
      <c r="V49" s="27">
        <v>1</v>
      </c>
      <c r="W49" s="27">
        <v>11</v>
      </c>
      <c r="X49" s="32">
        <v>47</v>
      </c>
      <c r="Y49" s="26">
        <v>770</v>
      </c>
      <c r="Z49" s="27">
        <v>712</v>
      </c>
      <c r="AA49" s="27">
        <v>2</v>
      </c>
      <c r="AB49" s="27" t="s">
        <v>132</v>
      </c>
      <c r="AC49" s="27">
        <v>2</v>
      </c>
      <c r="AD49" s="27">
        <v>8</v>
      </c>
      <c r="AE49" s="32">
        <v>46</v>
      </c>
      <c r="AF49" s="26">
        <v>796</v>
      </c>
      <c r="AG49" s="27">
        <v>728</v>
      </c>
      <c r="AH49" s="27">
        <v>4</v>
      </c>
      <c r="AI49" s="27">
        <v>1</v>
      </c>
      <c r="AJ49" s="27">
        <v>2</v>
      </c>
      <c r="AK49" s="27">
        <v>13</v>
      </c>
      <c r="AL49" s="28">
        <v>48</v>
      </c>
    </row>
    <row r="50" spans="2:38" ht="13.5" customHeight="1" x14ac:dyDescent="0.15">
      <c r="B50" s="44"/>
      <c r="C50" s="59"/>
      <c r="D50" s="34">
        <v>100</v>
      </c>
      <c r="E50" s="35">
        <v>92.1</v>
      </c>
      <c r="F50" s="35">
        <v>0.9</v>
      </c>
      <c r="G50" s="35">
        <v>0.3</v>
      </c>
      <c r="H50" s="35">
        <v>0.1</v>
      </c>
      <c r="I50" s="35">
        <v>0.9</v>
      </c>
      <c r="J50" s="37">
        <v>5.7</v>
      </c>
      <c r="K50" s="34">
        <v>100</v>
      </c>
      <c r="L50" s="35">
        <v>92.1</v>
      </c>
      <c r="M50" s="35">
        <v>0.4</v>
      </c>
      <c r="N50" s="35">
        <v>0.1</v>
      </c>
      <c r="O50" s="35">
        <v>0.1</v>
      </c>
      <c r="P50" s="35">
        <v>1.3</v>
      </c>
      <c r="Q50" s="37">
        <v>6</v>
      </c>
      <c r="R50" s="34">
        <v>100</v>
      </c>
      <c r="S50" s="35">
        <v>92</v>
      </c>
      <c r="T50" s="35">
        <v>0.5</v>
      </c>
      <c r="U50" s="35">
        <v>0.1</v>
      </c>
      <c r="V50" s="35">
        <v>0.1</v>
      </c>
      <c r="W50" s="35">
        <v>1.4</v>
      </c>
      <c r="X50" s="37">
        <v>5.9</v>
      </c>
      <c r="Y50" s="34">
        <v>100</v>
      </c>
      <c r="Z50" s="35">
        <v>92.5</v>
      </c>
      <c r="AA50" s="35">
        <v>0.3</v>
      </c>
      <c r="AB50" s="35" t="s">
        <v>132</v>
      </c>
      <c r="AC50" s="35">
        <v>0.3</v>
      </c>
      <c r="AD50" s="35">
        <v>1</v>
      </c>
      <c r="AE50" s="37">
        <v>6</v>
      </c>
      <c r="AF50" s="34">
        <v>100</v>
      </c>
      <c r="AG50" s="35">
        <v>91.5</v>
      </c>
      <c r="AH50" s="35">
        <v>0.5</v>
      </c>
      <c r="AI50" s="35">
        <v>0.1</v>
      </c>
      <c r="AJ50" s="35">
        <v>0.3</v>
      </c>
      <c r="AK50" s="35">
        <v>1.6</v>
      </c>
      <c r="AL50" s="36">
        <v>6</v>
      </c>
    </row>
    <row r="51" spans="2:38" ht="13.5" customHeight="1" x14ac:dyDescent="0.15">
      <c r="B51" s="43" t="s">
        <v>95</v>
      </c>
      <c r="C51" s="49"/>
      <c r="D51" s="17">
        <v>2129</v>
      </c>
      <c r="E51" s="18">
        <v>1824</v>
      </c>
      <c r="F51" s="18">
        <v>42</v>
      </c>
      <c r="G51" s="18">
        <v>12</v>
      </c>
      <c r="H51" s="18">
        <v>26</v>
      </c>
      <c r="I51" s="18">
        <v>46</v>
      </c>
      <c r="J51" s="30">
        <v>179</v>
      </c>
      <c r="K51" s="17">
        <v>2531</v>
      </c>
      <c r="L51" s="18">
        <v>2177</v>
      </c>
      <c r="M51" s="18">
        <v>25</v>
      </c>
      <c r="N51" s="18">
        <v>3</v>
      </c>
      <c r="O51" s="18">
        <v>9</v>
      </c>
      <c r="P51" s="18">
        <v>87</v>
      </c>
      <c r="Q51" s="30">
        <v>230</v>
      </c>
      <c r="R51" s="17">
        <v>2546</v>
      </c>
      <c r="S51" s="18">
        <v>2125</v>
      </c>
      <c r="T51" s="18">
        <v>40</v>
      </c>
      <c r="U51" s="18">
        <v>23</v>
      </c>
      <c r="V51" s="18">
        <v>21</v>
      </c>
      <c r="W51" s="18">
        <v>96</v>
      </c>
      <c r="X51" s="30">
        <v>241</v>
      </c>
      <c r="Y51" s="17">
        <v>2219</v>
      </c>
      <c r="Z51" s="18">
        <v>1928</v>
      </c>
      <c r="AA51" s="18">
        <v>14</v>
      </c>
      <c r="AB51" s="18">
        <v>6</v>
      </c>
      <c r="AC51" s="18">
        <v>10</v>
      </c>
      <c r="AD51" s="18">
        <v>59</v>
      </c>
      <c r="AE51" s="30">
        <v>202</v>
      </c>
      <c r="AF51" s="17">
        <v>2521</v>
      </c>
      <c r="AG51" s="18">
        <v>2043</v>
      </c>
      <c r="AH51" s="18">
        <v>79</v>
      </c>
      <c r="AI51" s="18">
        <v>21</v>
      </c>
      <c r="AJ51" s="18">
        <v>37</v>
      </c>
      <c r="AK51" s="18">
        <v>126</v>
      </c>
      <c r="AL51" s="19">
        <v>215</v>
      </c>
    </row>
    <row r="52" spans="2:38" ht="13.5" customHeight="1" x14ac:dyDescent="0.15">
      <c r="B52" s="57"/>
      <c r="C52" s="53"/>
      <c r="D52" s="23">
        <v>100</v>
      </c>
      <c r="E52" s="24">
        <v>85.7</v>
      </c>
      <c r="F52" s="24">
        <v>2</v>
      </c>
      <c r="G52" s="24">
        <v>0.6</v>
      </c>
      <c r="H52" s="24">
        <v>1.2</v>
      </c>
      <c r="I52" s="24">
        <v>2.2000000000000002</v>
      </c>
      <c r="J52" s="31">
        <v>8.4</v>
      </c>
      <c r="K52" s="23">
        <v>100</v>
      </c>
      <c r="L52" s="24">
        <v>86</v>
      </c>
      <c r="M52" s="24">
        <v>1</v>
      </c>
      <c r="N52" s="24">
        <v>0.1</v>
      </c>
      <c r="O52" s="24">
        <v>0.4</v>
      </c>
      <c r="P52" s="24">
        <v>3.4</v>
      </c>
      <c r="Q52" s="31">
        <v>9.1</v>
      </c>
      <c r="R52" s="23">
        <v>100</v>
      </c>
      <c r="S52" s="24">
        <v>83.5</v>
      </c>
      <c r="T52" s="24">
        <v>1.6</v>
      </c>
      <c r="U52" s="24">
        <v>0.9</v>
      </c>
      <c r="V52" s="24">
        <v>0.8</v>
      </c>
      <c r="W52" s="24">
        <v>3.8</v>
      </c>
      <c r="X52" s="31">
        <v>9.5</v>
      </c>
      <c r="Y52" s="23">
        <v>100</v>
      </c>
      <c r="Z52" s="24">
        <v>86.9</v>
      </c>
      <c r="AA52" s="24">
        <v>0.6</v>
      </c>
      <c r="AB52" s="24">
        <v>0.3</v>
      </c>
      <c r="AC52" s="24">
        <v>0.5</v>
      </c>
      <c r="AD52" s="24">
        <v>2.7</v>
      </c>
      <c r="AE52" s="31">
        <v>9.1</v>
      </c>
      <c r="AF52" s="23">
        <v>100</v>
      </c>
      <c r="AG52" s="24">
        <v>81</v>
      </c>
      <c r="AH52" s="24">
        <v>3.1</v>
      </c>
      <c r="AI52" s="24">
        <v>0.8</v>
      </c>
      <c r="AJ52" s="24">
        <v>1.5</v>
      </c>
      <c r="AK52" s="24">
        <v>5</v>
      </c>
      <c r="AL52" s="25">
        <v>8.5</v>
      </c>
    </row>
    <row r="53" spans="2:38" ht="13.5" customHeight="1" x14ac:dyDescent="0.15">
      <c r="B53" s="54" t="s">
        <v>10</v>
      </c>
      <c r="C53" s="52" t="s">
        <v>156</v>
      </c>
      <c r="D53" s="26">
        <v>2020</v>
      </c>
      <c r="E53" s="27">
        <v>1753</v>
      </c>
      <c r="F53" s="27">
        <v>35</v>
      </c>
      <c r="G53" s="27">
        <v>10</v>
      </c>
      <c r="H53" s="27">
        <v>19</v>
      </c>
      <c r="I53" s="27">
        <v>37</v>
      </c>
      <c r="J53" s="32">
        <v>166</v>
      </c>
      <c r="K53" s="26">
        <v>2251</v>
      </c>
      <c r="L53" s="27">
        <v>1976</v>
      </c>
      <c r="M53" s="27">
        <v>16</v>
      </c>
      <c r="N53" s="27">
        <v>3</v>
      </c>
      <c r="O53" s="27">
        <v>4</v>
      </c>
      <c r="P53" s="27">
        <v>57</v>
      </c>
      <c r="Q53" s="32">
        <v>195</v>
      </c>
      <c r="R53" s="26">
        <v>2252</v>
      </c>
      <c r="S53" s="27">
        <v>1953</v>
      </c>
      <c r="T53" s="27">
        <v>20</v>
      </c>
      <c r="U53" s="27">
        <v>9</v>
      </c>
      <c r="V53" s="27">
        <v>10</v>
      </c>
      <c r="W53" s="27">
        <v>59</v>
      </c>
      <c r="X53" s="32">
        <v>201</v>
      </c>
      <c r="Y53" s="26">
        <v>2127</v>
      </c>
      <c r="Z53" s="27">
        <v>1862</v>
      </c>
      <c r="AA53" s="27">
        <v>11</v>
      </c>
      <c r="AB53" s="27">
        <v>4</v>
      </c>
      <c r="AC53" s="27">
        <v>8</v>
      </c>
      <c r="AD53" s="27">
        <v>50</v>
      </c>
      <c r="AE53" s="32">
        <v>192</v>
      </c>
      <c r="AF53" s="26">
        <v>2240</v>
      </c>
      <c r="AG53" s="27">
        <v>1938</v>
      </c>
      <c r="AH53" s="27">
        <v>25</v>
      </c>
      <c r="AI53" s="27">
        <v>5</v>
      </c>
      <c r="AJ53" s="27">
        <v>10</v>
      </c>
      <c r="AK53" s="27">
        <v>73</v>
      </c>
      <c r="AL53" s="28">
        <v>189</v>
      </c>
    </row>
    <row r="54" spans="2:38" ht="13.5" customHeight="1" x14ac:dyDescent="0.15">
      <c r="B54" s="55"/>
      <c r="C54" s="53"/>
      <c r="D54" s="23">
        <v>100</v>
      </c>
      <c r="E54" s="24">
        <v>86.8</v>
      </c>
      <c r="F54" s="24">
        <v>1.7</v>
      </c>
      <c r="G54" s="24">
        <v>0.5</v>
      </c>
      <c r="H54" s="24">
        <v>0.9</v>
      </c>
      <c r="I54" s="24">
        <v>1.8</v>
      </c>
      <c r="J54" s="31">
        <v>8.1999999999999993</v>
      </c>
      <c r="K54" s="23">
        <v>100</v>
      </c>
      <c r="L54" s="24">
        <v>87.8</v>
      </c>
      <c r="M54" s="24">
        <v>0.7</v>
      </c>
      <c r="N54" s="24">
        <v>0.1</v>
      </c>
      <c r="O54" s="24">
        <v>0.2</v>
      </c>
      <c r="P54" s="24">
        <v>2.5</v>
      </c>
      <c r="Q54" s="31">
        <v>8.6999999999999993</v>
      </c>
      <c r="R54" s="23">
        <v>100</v>
      </c>
      <c r="S54" s="24">
        <v>86.7</v>
      </c>
      <c r="T54" s="24">
        <v>0.9</v>
      </c>
      <c r="U54" s="24">
        <v>0.4</v>
      </c>
      <c r="V54" s="24">
        <v>0.4</v>
      </c>
      <c r="W54" s="24">
        <v>2.6</v>
      </c>
      <c r="X54" s="31">
        <v>8.9</v>
      </c>
      <c r="Y54" s="23">
        <v>100</v>
      </c>
      <c r="Z54" s="24">
        <v>87.5</v>
      </c>
      <c r="AA54" s="24">
        <v>0.5</v>
      </c>
      <c r="AB54" s="24">
        <v>0.2</v>
      </c>
      <c r="AC54" s="24">
        <v>0.4</v>
      </c>
      <c r="AD54" s="24">
        <v>2.4</v>
      </c>
      <c r="AE54" s="31">
        <v>9</v>
      </c>
      <c r="AF54" s="23">
        <v>100</v>
      </c>
      <c r="AG54" s="24">
        <v>86.5</v>
      </c>
      <c r="AH54" s="24">
        <v>1.1000000000000001</v>
      </c>
      <c r="AI54" s="24">
        <v>0.2</v>
      </c>
      <c r="AJ54" s="24">
        <v>0.4</v>
      </c>
      <c r="AK54" s="24">
        <v>3.3</v>
      </c>
      <c r="AL54" s="25">
        <v>8.4</v>
      </c>
    </row>
    <row r="55" spans="2:38" ht="13.5" customHeight="1" x14ac:dyDescent="0.15">
      <c r="B55" s="55"/>
      <c r="C55" s="52" t="s">
        <v>157</v>
      </c>
      <c r="D55" s="26">
        <v>80</v>
      </c>
      <c r="E55" s="27">
        <v>53</v>
      </c>
      <c r="F55" s="27">
        <v>5</v>
      </c>
      <c r="G55" s="27">
        <v>2</v>
      </c>
      <c r="H55" s="27">
        <v>5</v>
      </c>
      <c r="I55" s="27">
        <v>7</v>
      </c>
      <c r="J55" s="32">
        <v>8</v>
      </c>
      <c r="K55" s="26">
        <v>223</v>
      </c>
      <c r="L55" s="27">
        <v>167</v>
      </c>
      <c r="M55" s="27">
        <v>7</v>
      </c>
      <c r="N55" s="27" t="s">
        <v>132</v>
      </c>
      <c r="O55" s="27">
        <v>4</v>
      </c>
      <c r="P55" s="27">
        <v>19</v>
      </c>
      <c r="Q55" s="32">
        <v>26</v>
      </c>
      <c r="R55" s="26">
        <v>237</v>
      </c>
      <c r="S55" s="27">
        <v>143</v>
      </c>
      <c r="T55" s="27">
        <v>15</v>
      </c>
      <c r="U55" s="27">
        <v>13</v>
      </c>
      <c r="V55" s="27">
        <v>10</v>
      </c>
      <c r="W55" s="27">
        <v>25</v>
      </c>
      <c r="X55" s="32">
        <v>31</v>
      </c>
      <c r="Y55" s="26">
        <v>57</v>
      </c>
      <c r="Z55" s="27">
        <v>42</v>
      </c>
      <c r="AA55" s="27">
        <v>2</v>
      </c>
      <c r="AB55" s="27">
        <v>2</v>
      </c>
      <c r="AC55" s="27">
        <v>2</v>
      </c>
      <c r="AD55" s="27">
        <v>4</v>
      </c>
      <c r="AE55" s="32">
        <v>5</v>
      </c>
      <c r="AF55" s="26">
        <v>226</v>
      </c>
      <c r="AG55" s="27">
        <v>87</v>
      </c>
      <c r="AH55" s="27">
        <v>49</v>
      </c>
      <c r="AI55" s="27">
        <v>11</v>
      </c>
      <c r="AJ55" s="27">
        <v>19</v>
      </c>
      <c r="AK55" s="27">
        <v>42</v>
      </c>
      <c r="AL55" s="28">
        <v>18</v>
      </c>
    </row>
    <row r="56" spans="2:38" ht="13.5" customHeight="1" x14ac:dyDescent="0.15">
      <c r="B56" s="55"/>
      <c r="C56" s="53"/>
      <c r="D56" s="23">
        <v>100</v>
      </c>
      <c r="E56" s="24">
        <v>66.3</v>
      </c>
      <c r="F56" s="24">
        <v>6.3</v>
      </c>
      <c r="G56" s="24">
        <v>2.5</v>
      </c>
      <c r="H56" s="24">
        <v>6.3</v>
      </c>
      <c r="I56" s="24">
        <v>8.8000000000000007</v>
      </c>
      <c r="J56" s="31">
        <v>10</v>
      </c>
      <c r="K56" s="23">
        <v>100</v>
      </c>
      <c r="L56" s="24">
        <v>74.900000000000006</v>
      </c>
      <c r="M56" s="24">
        <v>3.1</v>
      </c>
      <c r="N56" s="24" t="s">
        <v>132</v>
      </c>
      <c r="O56" s="24">
        <v>1.8</v>
      </c>
      <c r="P56" s="24">
        <v>8.5</v>
      </c>
      <c r="Q56" s="31">
        <v>11.7</v>
      </c>
      <c r="R56" s="23">
        <v>100</v>
      </c>
      <c r="S56" s="24">
        <v>60.3</v>
      </c>
      <c r="T56" s="24">
        <v>6.3</v>
      </c>
      <c r="U56" s="24">
        <v>5.5</v>
      </c>
      <c r="V56" s="24">
        <v>4.2</v>
      </c>
      <c r="W56" s="24">
        <v>10.5</v>
      </c>
      <c r="X56" s="31">
        <v>13.1</v>
      </c>
      <c r="Y56" s="23">
        <v>100</v>
      </c>
      <c r="Z56" s="24">
        <v>73.7</v>
      </c>
      <c r="AA56" s="24">
        <v>3.5</v>
      </c>
      <c r="AB56" s="24">
        <v>3.5</v>
      </c>
      <c r="AC56" s="24">
        <v>3.5</v>
      </c>
      <c r="AD56" s="24">
        <v>7</v>
      </c>
      <c r="AE56" s="31">
        <v>8.8000000000000007</v>
      </c>
      <c r="AF56" s="23">
        <v>100</v>
      </c>
      <c r="AG56" s="24">
        <v>38.5</v>
      </c>
      <c r="AH56" s="24">
        <v>21.7</v>
      </c>
      <c r="AI56" s="24">
        <v>4.9000000000000004</v>
      </c>
      <c r="AJ56" s="24">
        <v>8.4</v>
      </c>
      <c r="AK56" s="24">
        <v>18.600000000000001</v>
      </c>
      <c r="AL56" s="25">
        <v>8</v>
      </c>
    </row>
    <row r="57" spans="2:38" ht="13.5" customHeight="1" x14ac:dyDescent="0.15">
      <c r="B57" s="55"/>
      <c r="C57" s="52" t="s">
        <v>158</v>
      </c>
      <c r="D57" s="26">
        <v>14</v>
      </c>
      <c r="E57" s="27">
        <v>10</v>
      </c>
      <c r="F57" s="27">
        <v>1</v>
      </c>
      <c r="G57" s="27" t="s">
        <v>132</v>
      </c>
      <c r="H57" s="27">
        <v>2</v>
      </c>
      <c r="I57" s="27">
        <v>1</v>
      </c>
      <c r="J57" s="32" t="s">
        <v>132</v>
      </c>
      <c r="K57" s="26">
        <v>30</v>
      </c>
      <c r="L57" s="27">
        <v>22</v>
      </c>
      <c r="M57" s="27" t="s">
        <v>132</v>
      </c>
      <c r="N57" s="27" t="s">
        <v>147</v>
      </c>
      <c r="O57" s="27">
        <v>1</v>
      </c>
      <c r="P57" s="27">
        <v>5</v>
      </c>
      <c r="Q57" s="32">
        <v>2</v>
      </c>
      <c r="R57" s="26">
        <v>28</v>
      </c>
      <c r="S57" s="27">
        <v>17</v>
      </c>
      <c r="T57" s="27">
        <v>1</v>
      </c>
      <c r="U57" s="27" t="s">
        <v>132</v>
      </c>
      <c r="V57" s="27">
        <v>1</v>
      </c>
      <c r="W57" s="27">
        <v>7</v>
      </c>
      <c r="X57" s="32">
        <v>2</v>
      </c>
      <c r="Y57" s="26">
        <v>23</v>
      </c>
      <c r="Z57" s="27">
        <v>19</v>
      </c>
      <c r="AA57" s="27" t="s">
        <v>132</v>
      </c>
      <c r="AB57" s="27" t="s">
        <v>132</v>
      </c>
      <c r="AC57" s="27" t="s">
        <v>132</v>
      </c>
      <c r="AD57" s="27">
        <v>3</v>
      </c>
      <c r="AE57" s="32">
        <v>1</v>
      </c>
      <c r="AF57" s="26">
        <v>27</v>
      </c>
      <c r="AG57" s="27">
        <v>11</v>
      </c>
      <c r="AH57" s="27" t="s">
        <v>132</v>
      </c>
      <c r="AI57" s="27">
        <v>3</v>
      </c>
      <c r="AJ57" s="27">
        <v>4</v>
      </c>
      <c r="AK57" s="27">
        <v>7</v>
      </c>
      <c r="AL57" s="28">
        <v>2</v>
      </c>
    </row>
    <row r="58" spans="2:38" ht="13.5" customHeight="1" x14ac:dyDescent="0.15">
      <c r="B58" s="55"/>
      <c r="C58" s="53"/>
      <c r="D58" s="23">
        <v>100</v>
      </c>
      <c r="E58" s="24">
        <v>71.400000000000006</v>
      </c>
      <c r="F58" s="24">
        <v>7.1</v>
      </c>
      <c r="G58" s="24" t="s">
        <v>196</v>
      </c>
      <c r="H58" s="24">
        <v>14.3</v>
      </c>
      <c r="I58" s="24">
        <v>7.1</v>
      </c>
      <c r="J58" s="31" t="s">
        <v>132</v>
      </c>
      <c r="K58" s="23">
        <v>100</v>
      </c>
      <c r="L58" s="24">
        <v>73.3</v>
      </c>
      <c r="M58" s="24" t="s">
        <v>132</v>
      </c>
      <c r="N58" s="24" t="s">
        <v>132</v>
      </c>
      <c r="O58" s="24">
        <v>3.3</v>
      </c>
      <c r="P58" s="24">
        <v>16.7</v>
      </c>
      <c r="Q58" s="31">
        <v>6.7</v>
      </c>
      <c r="R58" s="23">
        <v>100</v>
      </c>
      <c r="S58" s="24">
        <v>60.7</v>
      </c>
      <c r="T58" s="24">
        <v>3.6</v>
      </c>
      <c r="U58" s="24" t="s">
        <v>132</v>
      </c>
      <c r="V58" s="24">
        <v>3.6</v>
      </c>
      <c r="W58" s="24">
        <v>25</v>
      </c>
      <c r="X58" s="31">
        <v>7.1</v>
      </c>
      <c r="Y58" s="23">
        <v>100</v>
      </c>
      <c r="Z58" s="24">
        <v>82.6</v>
      </c>
      <c r="AA58" s="24" t="s">
        <v>132</v>
      </c>
      <c r="AB58" s="24" t="s">
        <v>132</v>
      </c>
      <c r="AC58" s="24" t="s">
        <v>132</v>
      </c>
      <c r="AD58" s="24">
        <v>13</v>
      </c>
      <c r="AE58" s="31">
        <v>4.3</v>
      </c>
      <c r="AF58" s="23">
        <v>100</v>
      </c>
      <c r="AG58" s="24">
        <v>40.700000000000003</v>
      </c>
      <c r="AH58" s="24" t="s">
        <v>132</v>
      </c>
      <c r="AI58" s="24">
        <v>11.1</v>
      </c>
      <c r="AJ58" s="24">
        <v>14.8</v>
      </c>
      <c r="AK58" s="24">
        <v>25.9</v>
      </c>
      <c r="AL58" s="25">
        <v>7.4</v>
      </c>
    </row>
    <row r="59" spans="2:38" ht="13.5" customHeight="1" x14ac:dyDescent="0.15">
      <c r="B59" s="55"/>
      <c r="C59" s="52" t="s">
        <v>159</v>
      </c>
      <c r="D59" s="26">
        <v>6</v>
      </c>
      <c r="E59" s="27">
        <v>4</v>
      </c>
      <c r="F59" s="27" t="s">
        <v>147</v>
      </c>
      <c r="G59" s="27" t="s">
        <v>196</v>
      </c>
      <c r="H59" s="27" t="s">
        <v>147</v>
      </c>
      <c r="I59" s="27" t="s">
        <v>147</v>
      </c>
      <c r="J59" s="32">
        <v>2</v>
      </c>
      <c r="K59" s="26">
        <v>15</v>
      </c>
      <c r="L59" s="27">
        <v>7</v>
      </c>
      <c r="M59" s="27">
        <v>1</v>
      </c>
      <c r="N59" s="27" t="s">
        <v>132</v>
      </c>
      <c r="O59" s="27" t="s">
        <v>132</v>
      </c>
      <c r="P59" s="27">
        <v>4</v>
      </c>
      <c r="Q59" s="32">
        <v>3</v>
      </c>
      <c r="R59" s="26">
        <v>17</v>
      </c>
      <c r="S59" s="27">
        <v>7</v>
      </c>
      <c r="T59" s="27">
        <v>3</v>
      </c>
      <c r="U59" s="27">
        <v>1</v>
      </c>
      <c r="V59" s="27" t="s">
        <v>132</v>
      </c>
      <c r="W59" s="27">
        <v>3</v>
      </c>
      <c r="X59" s="32">
        <v>3</v>
      </c>
      <c r="Y59" s="26">
        <v>4</v>
      </c>
      <c r="Z59" s="27">
        <v>2</v>
      </c>
      <c r="AA59" s="27" t="s">
        <v>132</v>
      </c>
      <c r="AB59" s="27" t="s">
        <v>132</v>
      </c>
      <c r="AC59" s="27" t="s">
        <v>132</v>
      </c>
      <c r="AD59" s="27">
        <v>1</v>
      </c>
      <c r="AE59" s="32">
        <v>1</v>
      </c>
      <c r="AF59" s="26">
        <v>17</v>
      </c>
      <c r="AG59" s="27">
        <v>4</v>
      </c>
      <c r="AH59" s="27">
        <v>4</v>
      </c>
      <c r="AI59" s="27">
        <v>1</v>
      </c>
      <c r="AJ59" s="27">
        <v>4</v>
      </c>
      <c r="AK59" s="27">
        <v>1</v>
      </c>
      <c r="AL59" s="28">
        <v>3</v>
      </c>
    </row>
    <row r="60" spans="2:38" ht="13.5" customHeight="1" x14ac:dyDescent="0.15">
      <c r="B60" s="55"/>
      <c r="C60" s="53"/>
      <c r="D60" s="23">
        <v>100</v>
      </c>
      <c r="E60" s="24">
        <v>66.7</v>
      </c>
      <c r="F60" s="24" t="s">
        <v>147</v>
      </c>
      <c r="G60" s="24" t="s">
        <v>132</v>
      </c>
      <c r="H60" s="24" t="s">
        <v>132</v>
      </c>
      <c r="I60" s="24" t="s">
        <v>132</v>
      </c>
      <c r="J60" s="31">
        <v>33.299999999999997</v>
      </c>
      <c r="K60" s="23">
        <v>100</v>
      </c>
      <c r="L60" s="24">
        <v>46.7</v>
      </c>
      <c r="M60" s="24">
        <v>6.7</v>
      </c>
      <c r="N60" s="24" t="s">
        <v>132</v>
      </c>
      <c r="O60" s="24" t="s">
        <v>132</v>
      </c>
      <c r="P60" s="24">
        <v>26.7</v>
      </c>
      <c r="Q60" s="31">
        <v>20</v>
      </c>
      <c r="R60" s="23">
        <v>100</v>
      </c>
      <c r="S60" s="24">
        <v>41.2</v>
      </c>
      <c r="T60" s="24">
        <v>17.600000000000001</v>
      </c>
      <c r="U60" s="24">
        <v>5.9</v>
      </c>
      <c r="V60" s="24" t="s">
        <v>132</v>
      </c>
      <c r="W60" s="24">
        <v>17.600000000000001</v>
      </c>
      <c r="X60" s="31">
        <v>17.600000000000001</v>
      </c>
      <c r="Y60" s="23">
        <v>100</v>
      </c>
      <c r="Z60" s="24">
        <v>50</v>
      </c>
      <c r="AA60" s="24" t="s">
        <v>132</v>
      </c>
      <c r="AB60" s="24" t="s">
        <v>132</v>
      </c>
      <c r="AC60" s="24" t="s">
        <v>132</v>
      </c>
      <c r="AD60" s="24">
        <v>25</v>
      </c>
      <c r="AE60" s="31">
        <v>25</v>
      </c>
      <c r="AF60" s="23">
        <v>100</v>
      </c>
      <c r="AG60" s="24">
        <v>23.5</v>
      </c>
      <c r="AH60" s="24">
        <v>23.5</v>
      </c>
      <c r="AI60" s="24">
        <v>5.9</v>
      </c>
      <c r="AJ60" s="24">
        <v>23.5</v>
      </c>
      <c r="AK60" s="24">
        <v>5.9</v>
      </c>
      <c r="AL60" s="25">
        <v>17.600000000000001</v>
      </c>
    </row>
    <row r="61" spans="2:38" ht="13.5" customHeight="1" x14ac:dyDescent="0.15">
      <c r="B61" s="55"/>
      <c r="C61" s="52" t="s">
        <v>160</v>
      </c>
      <c r="D61" s="26">
        <v>5</v>
      </c>
      <c r="E61" s="27">
        <v>2</v>
      </c>
      <c r="F61" s="27">
        <v>1</v>
      </c>
      <c r="G61" s="27" t="s">
        <v>132</v>
      </c>
      <c r="H61" s="27" t="s">
        <v>132</v>
      </c>
      <c r="I61" s="27" t="s">
        <v>132</v>
      </c>
      <c r="J61" s="32">
        <v>2</v>
      </c>
      <c r="K61" s="26">
        <v>7</v>
      </c>
      <c r="L61" s="27">
        <v>3</v>
      </c>
      <c r="M61" s="27">
        <v>1</v>
      </c>
      <c r="N61" s="27" t="s">
        <v>132</v>
      </c>
      <c r="O61" s="27" t="s">
        <v>132</v>
      </c>
      <c r="P61" s="27" t="s">
        <v>132</v>
      </c>
      <c r="Q61" s="32">
        <v>3</v>
      </c>
      <c r="R61" s="26">
        <v>7</v>
      </c>
      <c r="S61" s="27">
        <v>3</v>
      </c>
      <c r="T61" s="27">
        <v>1</v>
      </c>
      <c r="U61" s="27" t="s">
        <v>132</v>
      </c>
      <c r="V61" s="27" t="s">
        <v>132</v>
      </c>
      <c r="W61" s="27" t="s">
        <v>132</v>
      </c>
      <c r="X61" s="32">
        <v>3</v>
      </c>
      <c r="Y61" s="26">
        <v>5</v>
      </c>
      <c r="Z61" s="27">
        <v>2</v>
      </c>
      <c r="AA61" s="27">
        <v>1</v>
      </c>
      <c r="AB61" s="27" t="s">
        <v>132</v>
      </c>
      <c r="AC61" s="27" t="s">
        <v>132</v>
      </c>
      <c r="AD61" s="27" t="s">
        <v>132</v>
      </c>
      <c r="AE61" s="32">
        <v>2</v>
      </c>
      <c r="AF61" s="26">
        <v>6</v>
      </c>
      <c r="AG61" s="27">
        <v>1</v>
      </c>
      <c r="AH61" s="27">
        <v>1</v>
      </c>
      <c r="AI61" s="27">
        <v>1</v>
      </c>
      <c r="AJ61" s="27" t="s">
        <v>132</v>
      </c>
      <c r="AK61" s="27">
        <v>1</v>
      </c>
      <c r="AL61" s="28">
        <v>2</v>
      </c>
    </row>
    <row r="62" spans="2:38" ht="13.5" customHeight="1" x14ac:dyDescent="0.15">
      <c r="B62" s="55"/>
      <c r="C62" s="53"/>
      <c r="D62" s="23">
        <v>100</v>
      </c>
      <c r="E62" s="24">
        <v>40</v>
      </c>
      <c r="F62" s="24">
        <v>20</v>
      </c>
      <c r="G62" s="24" t="s">
        <v>132</v>
      </c>
      <c r="H62" s="24" t="s">
        <v>132</v>
      </c>
      <c r="I62" s="24" t="s">
        <v>147</v>
      </c>
      <c r="J62" s="31">
        <v>40</v>
      </c>
      <c r="K62" s="23">
        <v>100</v>
      </c>
      <c r="L62" s="24">
        <v>42.9</v>
      </c>
      <c r="M62" s="24">
        <v>14.3</v>
      </c>
      <c r="N62" s="24" t="s">
        <v>132</v>
      </c>
      <c r="O62" s="24" t="s">
        <v>132</v>
      </c>
      <c r="P62" s="24" t="s">
        <v>132</v>
      </c>
      <c r="Q62" s="31">
        <v>42.9</v>
      </c>
      <c r="R62" s="23">
        <v>100</v>
      </c>
      <c r="S62" s="24">
        <v>42.9</v>
      </c>
      <c r="T62" s="24">
        <v>14.3</v>
      </c>
      <c r="U62" s="24" t="s">
        <v>132</v>
      </c>
      <c r="V62" s="24" t="s">
        <v>132</v>
      </c>
      <c r="W62" s="24" t="s">
        <v>132</v>
      </c>
      <c r="X62" s="31">
        <v>42.9</v>
      </c>
      <c r="Y62" s="23">
        <v>100</v>
      </c>
      <c r="Z62" s="24">
        <v>40</v>
      </c>
      <c r="AA62" s="24">
        <v>20</v>
      </c>
      <c r="AB62" s="24" t="s">
        <v>132</v>
      </c>
      <c r="AC62" s="24" t="s">
        <v>132</v>
      </c>
      <c r="AD62" s="24" t="s">
        <v>132</v>
      </c>
      <c r="AE62" s="31">
        <v>40</v>
      </c>
      <c r="AF62" s="23">
        <v>100</v>
      </c>
      <c r="AG62" s="24">
        <v>16.7</v>
      </c>
      <c r="AH62" s="24">
        <v>16.7</v>
      </c>
      <c r="AI62" s="24">
        <v>16.7</v>
      </c>
      <c r="AJ62" s="24" t="s">
        <v>132</v>
      </c>
      <c r="AK62" s="24">
        <v>16.7</v>
      </c>
      <c r="AL62" s="25">
        <v>33.299999999999997</v>
      </c>
    </row>
    <row r="63" spans="2:38" ht="13.5" customHeight="1" x14ac:dyDescent="0.15">
      <c r="B63" s="55"/>
      <c r="C63" s="52" t="s">
        <v>99</v>
      </c>
      <c r="D63" s="26">
        <v>4</v>
      </c>
      <c r="E63" s="27">
        <v>2</v>
      </c>
      <c r="F63" s="27" t="s">
        <v>147</v>
      </c>
      <c r="G63" s="27" t="s">
        <v>228</v>
      </c>
      <c r="H63" s="27" t="s">
        <v>132</v>
      </c>
      <c r="I63" s="27">
        <v>1</v>
      </c>
      <c r="J63" s="32">
        <v>1</v>
      </c>
      <c r="K63" s="26">
        <v>5</v>
      </c>
      <c r="L63" s="27">
        <v>2</v>
      </c>
      <c r="M63" s="27" t="s">
        <v>132</v>
      </c>
      <c r="N63" s="27" t="s">
        <v>132</v>
      </c>
      <c r="O63" s="27" t="s">
        <v>132</v>
      </c>
      <c r="P63" s="27">
        <v>2</v>
      </c>
      <c r="Q63" s="32">
        <v>1</v>
      </c>
      <c r="R63" s="26">
        <v>5</v>
      </c>
      <c r="S63" s="27">
        <v>2</v>
      </c>
      <c r="T63" s="27" t="s">
        <v>132</v>
      </c>
      <c r="U63" s="27" t="s">
        <v>132</v>
      </c>
      <c r="V63" s="27" t="s">
        <v>132</v>
      </c>
      <c r="W63" s="27">
        <v>2</v>
      </c>
      <c r="X63" s="32">
        <v>1</v>
      </c>
      <c r="Y63" s="26">
        <v>3</v>
      </c>
      <c r="Z63" s="27">
        <v>1</v>
      </c>
      <c r="AA63" s="27" t="s">
        <v>132</v>
      </c>
      <c r="AB63" s="27" t="s">
        <v>132</v>
      </c>
      <c r="AC63" s="27" t="s">
        <v>132</v>
      </c>
      <c r="AD63" s="27">
        <v>1</v>
      </c>
      <c r="AE63" s="32">
        <v>1</v>
      </c>
      <c r="AF63" s="26">
        <v>5</v>
      </c>
      <c r="AG63" s="27">
        <v>2</v>
      </c>
      <c r="AH63" s="27" t="s">
        <v>132</v>
      </c>
      <c r="AI63" s="27" t="s">
        <v>132</v>
      </c>
      <c r="AJ63" s="27" t="s">
        <v>132</v>
      </c>
      <c r="AK63" s="27">
        <v>2</v>
      </c>
      <c r="AL63" s="28">
        <v>1</v>
      </c>
    </row>
    <row r="64" spans="2:38" ht="13.5" customHeight="1" x14ac:dyDescent="0.15">
      <c r="B64" s="56"/>
      <c r="C64" s="51"/>
      <c r="D64" s="20">
        <v>100</v>
      </c>
      <c r="E64" s="21">
        <v>50</v>
      </c>
      <c r="F64" s="21" t="s">
        <v>147</v>
      </c>
      <c r="G64" s="21" t="s">
        <v>147</v>
      </c>
      <c r="H64" s="21" t="s">
        <v>132</v>
      </c>
      <c r="I64" s="21">
        <v>25</v>
      </c>
      <c r="J64" s="33">
        <v>25</v>
      </c>
      <c r="K64" s="20">
        <v>100</v>
      </c>
      <c r="L64" s="21">
        <v>40</v>
      </c>
      <c r="M64" s="21" t="s">
        <v>132</v>
      </c>
      <c r="N64" s="21" t="s">
        <v>132</v>
      </c>
      <c r="O64" s="21" t="s">
        <v>132</v>
      </c>
      <c r="P64" s="21">
        <v>40</v>
      </c>
      <c r="Q64" s="33">
        <v>20</v>
      </c>
      <c r="R64" s="20">
        <v>100</v>
      </c>
      <c r="S64" s="21">
        <v>40</v>
      </c>
      <c r="T64" s="21" t="s">
        <v>132</v>
      </c>
      <c r="U64" s="21" t="s">
        <v>132</v>
      </c>
      <c r="V64" s="21" t="s">
        <v>132</v>
      </c>
      <c r="W64" s="21">
        <v>40</v>
      </c>
      <c r="X64" s="33">
        <v>20</v>
      </c>
      <c r="Y64" s="20">
        <v>100</v>
      </c>
      <c r="Z64" s="21">
        <v>33.299999999999997</v>
      </c>
      <c r="AA64" s="21" t="s">
        <v>132</v>
      </c>
      <c r="AB64" s="21" t="s">
        <v>132</v>
      </c>
      <c r="AC64" s="21" t="s">
        <v>132</v>
      </c>
      <c r="AD64" s="21">
        <v>33.299999999999997</v>
      </c>
      <c r="AE64" s="33">
        <v>33.299999999999997</v>
      </c>
      <c r="AF64" s="20">
        <v>100</v>
      </c>
      <c r="AG64" s="21">
        <v>40</v>
      </c>
      <c r="AH64" s="21" t="s">
        <v>132</v>
      </c>
      <c r="AI64" s="21" t="s">
        <v>132</v>
      </c>
      <c r="AJ64" s="21" t="s">
        <v>132</v>
      </c>
      <c r="AK64" s="21">
        <v>40</v>
      </c>
      <c r="AL64" s="22">
        <v>20</v>
      </c>
    </row>
  </sheetData>
  <mergeCells count="43">
    <mergeCell ref="C63:C64"/>
    <mergeCell ref="C41:C42"/>
    <mergeCell ref="C43:C44"/>
    <mergeCell ref="C45:C46"/>
    <mergeCell ref="C47:C48"/>
    <mergeCell ref="C49:C50"/>
    <mergeCell ref="B51:C52"/>
    <mergeCell ref="B7:B50"/>
    <mergeCell ref="B53:B64"/>
    <mergeCell ref="C13:C14"/>
    <mergeCell ref="C15:C16"/>
    <mergeCell ref="C53:C54"/>
    <mergeCell ref="C55:C56"/>
    <mergeCell ref="C57:C58"/>
    <mergeCell ref="C59:C60"/>
    <mergeCell ref="C61:C62"/>
    <mergeCell ref="C11:C12"/>
    <mergeCell ref="C39:C40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AG3:AL3"/>
    <mergeCell ref="B3:C4"/>
    <mergeCell ref="B5:C6"/>
    <mergeCell ref="C7:C8"/>
    <mergeCell ref="C9:C10"/>
    <mergeCell ref="D3:D4"/>
    <mergeCell ref="K3:K4"/>
    <mergeCell ref="R3:R4"/>
    <mergeCell ref="Y3:Y4"/>
    <mergeCell ref="AF3:AF4"/>
    <mergeCell ref="E3:J3"/>
    <mergeCell ref="L3:Q3"/>
    <mergeCell ref="S3:X3"/>
    <mergeCell ref="Z3:AE3"/>
  </mergeCells>
  <phoneticPr fontId="2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58"/>
  <sheetViews>
    <sheetView workbookViewId="0"/>
  </sheetViews>
  <sheetFormatPr defaultColWidth="9.625" defaultRowHeight="13.5" customHeight="1" x14ac:dyDescent="0.15"/>
  <cols>
    <col min="2" max="2" width="9.875" customWidth="1"/>
    <col min="3" max="3" width="24.375" customWidth="1"/>
  </cols>
  <sheetData>
    <row r="1" spans="1:33" ht="13.5" customHeight="1" x14ac:dyDescent="0.15">
      <c r="A1" s="13" t="str">
        <f>HYPERLINK("#目次!A"&amp;ROW(目次!$A$602),"[40]")</f>
        <v>[40]</v>
      </c>
    </row>
    <row r="2" spans="1:33" ht="13.5" customHeight="1" x14ac:dyDescent="0.15">
      <c r="B2" s="14" t="s">
        <v>371</v>
      </c>
    </row>
    <row r="3" spans="1:33" ht="29.25" customHeight="1" x14ac:dyDescent="0.15">
      <c r="B3" s="45"/>
      <c r="C3" s="46"/>
      <c r="D3" s="43" t="s">
        <v>95</v>
      </c>
      <c r="E3" s="40" t="s">
        <v>88</v>
      </c>
      <c r="F3" s="41"/>
      <c r="G3" s="41"/>
      <c r="H3" s="58"/>
      <c r="I3" s="43" t="s">
        <v>95</v>
      </c>
      <c r="J3" s="40" t="s">
        <v>89</v>
      </c>
      <c r="K3" s="41"/>
      <c r="L3" s="41"/>
      <c r="M3" s="58"/>
      <c r="N3" s="43" t="s">
        <v>95</v>
      </c>
      <c r="O3" s="40" t="s">
        <v>90</v>
      </c>
      <c r="P3" s="41"/>
      <c r="Q3" s="41"/>
      <c r="R3" s="58"/>
      <c r="S3" s="43" t="s">
        <v>95</v>
      </c>
      <c r="T3" s="40" t="s">
        <v>91</v>
      </c>
      <c r="U3" s="41"/>
      <c r="V3" s="41"/>
      <c r="W3" s="58"/>
      <c r="X3" s="43" t="s">
        <v>95</v>
      </c>
      <c r="Y3" s="40" t="s">
        <v>92</v>
      </c>
      <c r="Z3" s="41"/>
      <c r="AA3" s="41"/>
      <c r="AB3" s="58"/>
      <c r="AC3" s="43" t="s">
        <v>95</v>
      </c>
      <c r="AD3" s="40" t="s">
        <v>93</v>
      </c>
      <c r="AE3" s="41"/>
      <c r="AF3" s="41"/>
      <c r="AG3" s="42"/>
    </row>
    <row r="4" spans="1:33" ht="40.5" customHeight="1" x14ac:dyDescent="0.15">
      <c r="B4" s="47"/>
      <c r="C4" s="48"/>
      <c r="D4" s="44"/>
      <c r="E4" s="15" t="s">
        <v>273</v>
      </c>
      <c r="F4" s="15" t="s">
        <v>274</v>
      </c>
      <c r="G4" s="15" t="s">
        <v>275</v>
      </c>
      <c r="H4" s="29" t="s">
        <v>99</v>
      </c>
      <c r="I4" s="44"/>
      <c r="J4" s="15" t="s">
        <v>273</v>
      </c>
      <c r="K4" s="15" t="s">
        <v>274</v>
      </c>
      <c r="L4" s="15" t="s">
        <v>275</v>
      </c>
      <c r="M4" s="29" t="s">
        <v>99</v>
      </c>
      <c r="N4" s="44"/>
      <c r="O4" s="15" t="s">
        <v>273</v>
      </c>
      <c r="P4" s="15" t="s">
        <v>274</v>
      </c>
      <c r="Q4" s="15" t="s">
        <v>275</v>
      </c>
      <c r="R4" s="29" t="s">
        <v>99</v>
      </c>
      <c r="S4" s="44"/>
      <c r="T4" s="15" t="s">
        <v>273</v>
      </c>
      <c r="U4" s="15" t="s">
        <v>274</v>
      </c>
      <c r="V4" s="15" t="s">
        <v>275</v>
      </c>
      <c r="W4" s="29" t="s">
        <v>99</v>
      </c>
      <c r="X4" s="44"/>
      <c r="Y4" s="15" t="s">
        <v>273</v>
      </c>
      <c r="Z4" s="15" t="s">
        <v>274</v>
      </c>
      <c r="AA4" s="15" t="s">
        <v>275</v>
      </c>
      <c r="AB4" s="29" t="s">
        <v>99</v>
      </c>
      <c r="AC4" s="44"/>
      <c r="AD4" s="15" t="s">
        <v>273</v>
      </c>
      <c r="AE4" s="15" t="s">
        <v>274</v>
      </c>
      <c r="AF4" s="15" t="s">
        <v>275</v>
      </c>
      <c r="AG4" s="16" t="s">
        <v>99</v>
      </c>
    </row>
    <row r="5" spans="1:33" ht="13.5" customHeight="1" x14ac:dyDescent="0.15">
      <c r="B5" s="43" t="s">
        <v>95</v>
      </c>
      <c r="C5" s="49"/>
      <c r="D5" s="17">
        <v>2715</v>
      </c>
      <c r="E5" s="18">
        <v>66</v>
      </c>
      <c r="F5" s="18">
        <v>883</v>
      </c>
      <c r="G5" s="18">
        <v>1739</v>
      </c>
      <c r="H5" s="30">
        <v>27</v>
      </c>
      <c r="I5" s="17">
        <v>2715</v>
      </c>
      <c r="J5" s="18">
        <v>1178</v>
      </c>
      <c r="K5" s="18">
        <v>221</v>
      </c>
      <c r="L5" s="18">
        <v>1289</v>
      </c>
      <c r="M5" s="30">
        <v>27</v>
      </c>
      <c r="N5" s="17">
        <v>2715</v>
      </c>
      <c r="O5" s="18">
        <v>287</v>
      </c>
      <c r="P5" s="18">
        <v>50</v>
      </c>
      <c r="Q5" s="18">
        <v>2342</v>
      </c>
      <c r="R5" s="30">
        <v>36</v>
      </c>
      <c r="S5" s="17">
        <v>2715</v>
      </c>
      <c r="T5" s="18">
        <v>912</v>
      </c>
      <c r="U5" s="18">
        <v>57</v>
      </c>
      <c r="V5" s="18">
        <v>1723</v>
      </c>
      <c r="W5" s="30">
        <v>23</v>
      </c>
      <c r="X5" s="17">
        <v>2715</v>
      </c>
      <c r="Y5" s="18">
        <v>423</v>
      </c>
      <c r="Z5" s="18">
        <v>121</v>
      </c>
      <c r="AA5" s="18">
        <v>2144</v>
      </c>
      <c r="AB5" s="30">
        <v>27</v>
      </c>
      <c r="AC5" s="17">
        <v>2715</v>
      </c>
      <c r="AD5" s="18">
        <v>979</v>
      </c>
      <c r="AE5" s="18">
        <v>52</v>
      </c>
      <c r="AF5" s="18">
        <v>1659</v>
      </c>
      <c r="AG5" s="19">
        <v>25</v>
      </c>
    </row>
    <row r="6" spans="1:33" ht="13.5" customHeight="1" x14ac:dyDescent="0.15">
      <c r="B6" s="57"/>
      <c r="C6" s="53"/>
      <c r="D6" s="23">
        <v>100</v>
      </c>
      <c r="E6" s="24">
        <v>2.4</v>
      </c>
      <c r="F6" s="24">
        <v>32.5</v>
      </c>
      <c r="G6" s="24">
        <v>64.099999999999994</v>
      </c>
      <c r="H6" s="31">
        <v>1</v>
      </c>
      <c r="I6" s="23">
        <v>100</v>
      </c>
      <c r="J6" s="24">
        <v>43.4</v>
      </c>
      <c r="K6" s="24">
        <v>8.1</v>
      </c>
      <c r="L6" s="24">
        <v>47.5</v>
      </c>
      <c r="M6" s="31">
        <v>1</v>
      </c>
      <c r="N6" s="23">
        <v>100</v>
      </c>
      <c r="O6" s="24">
        <v>10.6</v>
      </c>
      <c r="P6" s="24">
        <v>1.8</v>
      </c>
      <c r="Q6" s="24">
        <v>86.3</v>
      </c>
      <c r="R6" s="31">
        <v>1.3</v>
      </c>
      <c r="S6" s="23">
        <v>100</v>
      </c>
      <c r="T6" s="24">
        <v>33.6</v>
      </c>
      <c r="U6" s="24">
        <v>2.1</v>
      </c>
      <c r="V6" s="24">
        <v>63.5</v>
      </c>
      <c r="W6" s="31">
        <v>0.8</v>
      </c>
      <c r="X6" s="23">
        <v>100</v>
      </c>
      <c r="Y6" s="24">
        <v>15.6</v>
      </c>
      <c r="Z6" s="24">
        <v>4.5</v>
      </c>
      <c r="AA6" s="24">
        <v>79</v>
      </c>
      <c r="AB6" s="31">
        <v>1</v>
      </c>
      <c r="AC6" s="23">
        <v>100</v>
      </c>
      <c r="AD6" s="24">
        <v>36.1</v>
      </c>
      <c r="AE6" s="24">
        <v>1.9</v>
      </c>
      <c r="AF6" s="24">
        <v>61.1</v>
      </c>
      <c r="AG6" s="25">
        <v>0.9</v>
      </c>
    </row>
    <row r="7" spans="1:33" ht="13.5" customHeight="1" x14ac:dyDescent="0.15">
      <c r="B7" s="54" t="s">
        <v>3</v>
      </c>
      <c r="C7" s="52" t="s">
        <v>111</v>
      </c>
      <c r="D7" s="26">
        <v>8</v>
      </c>
      <c r="E7" s="27">
        <v>2</v>
      </c>
      <c r="F7" s="27">
        <v>3</v>
      </c>
      <c r="G7" s="27">
        <v>3</v>
      </c>
      <c r="H7" s="32" t="s">
        <v>147</v>
      </c>
      <c r="I7" s="26">
        <v>8</v>
      </c>
      <c r="J7" s="27">
        <v>3</v>
      </c>
      <c r="K7" s="27">
        <v>2</v>
      </c>
      <c r="L7" s="27">
        <v>3</v>
      </c>
      <c r="M7" s="32" t="s">
        <v>132</v>
      </c>
      <c r="N7" s="26">
        <v>8</v>
      </c>
      <c r="O7" s="27">
        <v>2</v>
      </c>
      <c r="P7" s="27">
        <v>1</v>
      </c>
      <c r="Q7" s="27">
        <v>5</v>
      </c>
      <c r="R7" s="32" t="s">
        <v>132</v>
      </c>
      <c r="S7" s="26">
        <v>8</v>
      </c>
      <c r="T7" s="27">
        <v>3</v>
      </c>
      <c r="U7" s="27">
        <v>1</v>
      </c>
      <c r="V7" s="27">
        <v>4</v>
      </c>
      <c r="W7" s="32" t="s">
        <v>132</v>
      </c>
      <c r="X7" s="26">
        <v>8</v>
      </c>
      <c r="Y7" s="27">
        <v>2</v>
      </c>
      <c r="Z7" s="27">
        <v>1</v>
      </c>
      <c r="AA7" s="27">
        <v>5</v>
      </c>
      <c r="AB7" s="32" t="s">
        <v>132</v>
      </c>
      <c r="AC7" s="26">
        <v>8</v>
      </c>
      <c r="AD7" s="27">
        <v>3</v>
      </c>
      <c r="AE7" s="27">
        <v>1</v>
      </c>
      <c r="AF7" s="27">
        <v>4</v>
      </c>
      <c r="AG7" s="28" t="s">
        <v>132</v>
      </c>
    </row>
    <row r="8" spans="1:33" ht="13.5" customHeight="1" x14ac:dyDescent="0.15">
      <c r="B8" s="55"/>
      <c r="C8" s="53"/>
      <c r="D8" s="23">
        <v>100</v>
      </c>
      <c r="E8" s="24">
        <v>25</v>
      </c>
      <c r="F8" s="24">
        <v>37.5</v>
      </c>
      <c r="G8" s="24">
        <v>37.5</v>
      </c>
      <c r="H8" s="31" t="s">
        <v>132</v>
      </c>
      <c r="I8" s="23">
        <v>100</v>
      </c>
      <c r="J8" s="24">
        <v>37.5</v>
      </c>
      <c r="K8" s="24">
        <v>25</v>
      </c>
      <c r="L8" s="24">
        <v>37.5</v>
      </c>
      <c r="M8" s="31" t="s">
        <v>132</v>
      </c>
      <c r="N8" s="23">
        <v>100</v>
      </c>
      <c r="O8" s="24">
        <v>25</v>
      </c>
      <c r="P8" s="24">
        <v>12.5</v>
      </c>
      <c r="Q8" s="24">
        <v>62.5</v>
      </c>
      <c r="R8" s="31" t="s">
        <v>132</v>
      </c>
      <c r="S8" s="23">
        <v>100</v>
      </c>
      <c r="T8" s="24">
        <v>37.5</v>
      </c>
      <c r="U8" s="24">
        <v>12.5</v>
      </c>
      <c r="V8" s="24">
        <v>50</v>
      </c>
      <c r="W8" s="31" t="s">
        <v>132</v>
      </c>
      <c r="X8" s="23">
        <v>100</v>
      </c>
      <c r="Y8" s="24">
        <v>25</v>
      </c>
      <c r="Z8" s="24">
        <v>12.5</v>
      </c>
      <c r="AA8" s="24">
        <v>62.5</v>
      </c>
      <c r="AB8" s="31" t="s">
        <v>132</v>
      </c>
      <c r="AC8" s="23">
        <v>100</v>
      </c>
      <c r="AD8" s="24">
        <v>37.5</v>
      </c>
      <c r="AE8" s="24">
        <v>12.5</v>
      </c>
      <c r="AF8" s="24">
        <v>50</v>
      </c>
      <c r="AG8" s="25" t="s">
        <v>132</v>
      </c>
    </row>
    <row r="9" spans="1:33" ht="13.5" customHeight="1" x14ac:dyDescent="0.15">
      <c r="B9" s="55"/>
      <c r="C9" s="52" t="s">
        <v>112</v>
      </c>
      <c r="D9" s="26">
        <v>27</v>
      </c>
      <c r="E9" s="27">
        <v>1</v>
      </c>
      <c r="F9" s="27">
        <v>14</v>
      </c>
      <c r="G9" s="27">
        <v>11</v>
      </c>
      <c r="H9" s="32">
        <v>1</v>
      </c>
      <c r="I9" s="26">
        <v>27</v>
      </c>
      <c r="J9" s="27">
        <v>18</v>
      </c>
      <c r="K9" s="27">
        <v>1</v>
      </c>
      <c r="L9" s="27">
        <v>7</v>
      </c>
      <c r="M9" s="32">
        <v>1</v>
      </c>
      <c r="N9" s="26">
        <v>27</v>
      </c>
      <c r="O9" s="27">
        <v>11</v>
      </c>
      <c r="P9" s="27">
        <v>1</v>
      </c>
      <c r="Q9" s="27">
        <v>14</v>
      </c>
      <c r="R9" s="32">
        <v>1</v>
      </c>
      <c r="S9" s="26">
        <v>27</v>
      </c>
      <c r="T9" s="27">
        <v>12</v>
      </c>
      <c r="U9" s="27">
        <v>2</v>
      </c>
      <c r="V9" s="27">
        <v>12</v>
      </c>
      <c r="W9" s="32">
        <v>1</v>
      </c>
      <c r="X9" s="26">
        <v>27</v>
      </c>
      <c r="Y9" s="27">
        <v>5</v>
      </c>
      <c r="Z9" s="27">
        <v>2</v>
      </c>
      <c r="AA9" s="27">
        <v>19</v>
      </c>
      <c r="AB9" s="32">
        <v>1</v>
      </c>
      <c r="AC9" s="26">
        <v>27</v>
      </c>
      <c r="AD9" s="27">
        <v>15</v>
      </c>
      <c r="AE9" s="27">
        <v>1</v>
      </c>
      <c r="AF9" s="27">
        <v>10</v>
      </c>
      <c r="AG9" s="28">
        <v>1</v>
      </c>
    </row>
    <row r="10" spans="1:33" ht="13.5" customHeight="1" x14ac:dyDescent="0.15">
      <c r="B10" s="55"/>
      <c r="C10" s="53"/>
      <c r="D10" s="23">
        <v>100</v>
      </c>
      <c r="E10" s="24">
        <v>3.7</v>
      </c>
      <c r="F10" s="24">
        <v>51.9</v>
      </c>
      <c r="G10" s="24">
        <v>40.700000000000003</v>
      </c>
      <c r="H10" s="31">
        <v>3.7</v>
      </c>
      <c r="I10" s="23">
        <v>100</v>
      </c>
      <c r="J10" s="24">
        <v>66.7</v>
      </c>
      <c r="K10" s="24">
        <v>3.7</v>
      </c>
      <c r="L10" s="24">
        <v>25.9</v>
      </c>
      <c r="M10" s="31">
        <v>3.7</v>
      </c>
      <c r="N10" s="23">
        <v>100</v>
      </c>
      <c r="O10" s="24">
        <v>40.700000000000003</v>
      </c>
      <c r="P10" s="24">
        <v>3.7</v>
      </c>
      <c r="Q10" s="24">
        <v>51.9</v>
      </c>
      <c r="R10" s="31">
        <v>3.7</v>
      </c>
      <c r="S10" s="23">
        <v>100</v>
      </c>
      <c r="T10" s="24">
        <v>44.4</v>
      </c>
      <c r="U10" s="24">
        <v>7.4</v>
      </c>
      <c r="V10" s="24">
        <v>44.4</v>
      </c>
      <c r="W10" s="31">
        <v>3.7</v>
      </c>
      <c r="X10" s="23">
        <v>100</v>
      </c>
      <c r="Y10" s="24">
        <v>18.5</v>
      </c>
      <c r="Z10" s="24">
        <v>7.4</v>
      </c>
      <c r="AA10" s="24">
        <v>70.400000000000006</v>
      </c>
      <c r="AB10" s="31">
        <v>3.7</v>
      </c>
      <c r="AC10" s="23">
        <v>100</v>
      </c>
      <c r="AD10" s="24">
        <v>55.6</v>
      </c>
      <c r="AE10" s="24">
        <v>3.7</v>
      </c>
      <c r="AF10" s="24">
        <v>37</v>
      </c>
      <c r="AG10" s="25">
        <v>3.7</v>
      </c>
    </row>
    <row r="11" spans="1:33" ht="13.5" customHeight="1" x14ac:dyDescent="0.15">
      <c r="B11" s="55"/>
      <c r="C11" s="52" t="s">
        <v>113</v>
      </c>
      <c r="D11" s="26">
        <v>52</v>
      </c>
      <c r="E11" s="27">
        <v>2</v>
      </c>
      <c r="F11" s="27">
        <v>25</v>
      </c>
      <c r="G11" s="27">
        <v>24</v>
      </c>
      <c r="H11" s="32">
        <v>1</v>
      </c>
      <c r="I11" s="26">
        <v>52</v>
      </c>
      <c r="J11" s="27">
        <v>36</v>
      </c>
      <c r="K11" s="27">
        <v>2</v>
      </c>
      <c r="L11" s="27">
        <v>13</v>
      </c>
      <c r="M11" s="32">
        <v>1</v>
      </c>
      <c r="N11" s="26">
        <v>52</v>
      </c>
      <c r="O11" s="27">
        <v>20</v>
      </c>
      <c r="P11" s="27">
        <v>2</v>
      </c>
      <c r="Q11" s="27">
        <v>28</v>
      </c>
      <c r="R11" s="32">
        <v>2</v>
      </c>
      <c r="S11" s="26">
        <v>52</v>
      </c>
      <c r="T11" s="27">
        <v>20</v>
      </c>
      <c r="U11" s="27">
        <v>5</v>
      </c>
      <c r="V11" s="27">
        <v>26</v>
      </c>
      <c r="W11" s="32">
        <v>1</v>
      </c>
      <c r="X11" s="26">
        <v>52</v>
      </c>
      <c r="Y11" s="27">
        <v>11</v>
      </c>
      <c r="Z11" s="27">
        <v>4</v>
      </c>
      <c r="AA11" s="27">
        <v>35</v>
      </c>
      <c r="AB11" s="32">
        <v>2</v>
      </c>
      <c r="AC11" s="26">
        <v>52</v>
      </c>
      <c r="AD11" s="27">
        <v>28</v>
      </c>
      <c r="AE11" s="27">
        <v>2</v>
      </c>
      <c r="AF11" s="27">
        <v>20</v>
      </c>
      <c r="AG11" s="28">
        <v>2</v>
      </c>
    </row>
    <row r="12" spans="1:33" ht="13.5" customHeight="1" x14ac:dyDescent="0.15">
      <c r="B12" s="55"/>
      <c r="C12" s="53"/>
      <c r="D12" s="23">
        <v>100</v>
      </c>
      <c r="E12" s="24">
        <v>3.8</v>
      </c>
      <c r="F12" s="24">
        <v>48.1</v>
      </c>
      <c r="G12" s="24">
        <v>46.2</v>
      </c>
      <c r="H12" s="31">
        <v>1.9</v>
      </c>
      <c r="I12" s="23">
        <v>100</v>
      </c>
      <c r="J12" s="24">
        <v>69.2</v>
      </c>
      <c r="K12" s="24">
        <v>3.8</v>
      </c>
      <c r="L12" s="24">
        <v>25</v>
      </c>
      <c r="M12" s="31">
        <v>1.9</v>
      </c>
      <c r="N12" s="23">
        <v>100</v>
      </c>
      <c r="O12" s="24">
        <v>38.5</v>
      </c>
      <c r="P12" s="24">
        <v>3.8</v>
      </c>
      <c r="Q12" s="24">
        <v>53.8</v>
      </c>
      <c r="R12" s="31">
        <v>3.8</v>
      </c>
      <c r="S12" s="23">
        <v>100</v>
      </c>
      <c r="T12" s="24">
        <v>38.5</v>
      </c>
      <c r="U12" s="24">
        <v>9.6</v>
      </c>
      <c r="V12" s="24">
        <v>50</v>
      </c>
      <c r="W12" s="31">
        <v>1.9</v>
      </c>
      <c r="X12" s="23">
        <v>100</v>
      </c>
      <c r="Y12" s="24">
        <v>21.2</v>
      </c>
      <c r="Z12" s="24">
        <v>7.7</v>
      </c>
      <c r="AA12" s="24">
        <v>67.3</v>
      </c>
      <c r="AB12" s="31">
        <v>3.8</v>
      </c>
      <c r="AC12" s="23">
        <v>100</v>
      </c>
      <c r="AD12" s="24">
        <v>53.8</v>
      </c>
      <c r="AE12" s="24">
        <v>3.8</v>
      </c>
      <c r="AF12" s="24">
        <v>38.5</v>
      </c>
      <c r="AG12" s="25">
        <v>3.8</v>
      </c>
    </row>
    <row r="13" spans="1:33" ht="13.5" customHeight="1" x14ac:dyDescent="0.15">
      <c r="B13" s="55"/>
      <c r="C13" s="52" t="s">
        <v>114</v>
      </c>
      <c r="D13" s="26">
        <v>64</v>
      </c>
      <c r="E13" s="27">
        <v>2</v>
      </c>
      <c r="F13" s="27">
        <v>26</v>
      </c>
      <c r="G13" s="27">
        <v>35</v>
      </c>
      <c r="H13" s="32">
        <v>1</v>
      </c>
      <c r="I13" s="26">
        <v>64</v>
      </c>
      <c r="J13" s="27">
        <v>43</v>
      </c>
      <c r="K13" s="27">
        <v>3</v>
      </c>
      <c r="L13" s="27">
        <v>18</v>
      </c>
      <c r="M13" s="32" t="s">
        <v>132</v>
      </c>
      <c r="N13" s="26">
        <v>64</v>
      </c>
      <c r="O13" s="27">
        <v>23</v>
      </c>
      <c r="P13" s="27">
        <v>3</v>
      </c>
      <c r="Q13" s="27">
        <v>38</v>
      </c>
      <c r="R13" s="32" t="s">
        <v>132</v>
      </c>
      <c r="S13" s="26">
        <v>64</v>
      </c>
      <c r="T13" s="27">
        <v>21</v>
      </c>
      <c r="U13" s="27">
        <v>2</v>
      </c>
      <c r="V13" s="27">
        <v>41</v>
      </c>
      <c r="W13" s="32" t="s">
        <v>132</v>
      </c>
      <c r="X13" s="26">
        <v>64</v>
      </c>
      <c r="Y13" s="27">
        <v>15</v>
      </c>
      <c r="Z13" s="27">
        <v>3</v>
      </c>
      <c r="AA13" s="27">
        <v>46</v>
      </c>
      <c r="AB13" s="32" t="s">
        <v>132</v>
      </c>
      <c r="AC13" s="26">
        <v>64</v>
      </c>
      <c r="AD13" s="27">
        <v>28</v>
      </c>
      <c r="AE13" s="27">
        <v>2</v>
      </c>
      <c r="AF13" s="27">
        <v>34</v>
      </c>
      <c r="AG13" s="28" t="s">
        <v>132</v>
      </c>
    </row>
    <row r="14" spans="1:33" ht="13.5" customHeight="1" x14ac:dyDescent="0.15">
      <c r="B14" s="55"/>
      <c r="C14" s="53"/>
      <c r="D14" s="23">
        <v>100</v>
      </c>
      <c r="E14" s="24">
        <v>3.1</v>
      </c>
      <c r="F14" s="24">
        <v>40.6</v>
      </c>
      <c r="G14" s="24">
        <v>54.7</v>
      </c>
      <c r="H14" s="31">
        <v>1.6</v>
      </c>
      <c r="I14" s="23">
        <v>100</v>
      </c>
      <c r="J14" s="24">
        <v>67.2</v>
      </c>
      <c r="K14" s="24">
        <v>4.7</v>
      </c>
      <c r="L14" s="24">
        <v>28.1</v>
      </c>
      <c r="M14" s="31" t="s">
        <v>132</v>
      </c>
      <c r="N14" s="23">
        <v>100</v>
      </c>
      <c r="O14" s="24">
        <v>35.9</v>
      </c>
      <c r="P14" s="24">
        <v>4.7</v>
      </c>
      <c r="Q14" s="24">
        <v>59.4</v>
      </c>
      <c r="R14" s="31" t="s">
        <v>132</v>
      </c>
      <c r="S14" s="23">
        <v>100</v>
      </c>
      <c r="T14" s="24">
        <v>32.799999999999997</v>
      </c>
      <c r="U14" s="24">
        <v>3.1</v>
      </c>
      <c r="V14" s="24">
        <v>64.099999999999994</v>
      </c>
      <c r="W14" s="31" t="s">
        <v>132</v>
      </c>
      <c r="X14" s="23">
        <v>100</v>
      </c>
      <c r="Y14" s="24">
        <v>23.4</v>
      </c>
      <c r="Z14" s="24">
        <v>4.7</v>
      </c>
      <c r="AA14" s="24">
        <v>71.900000000000006</v>
      </c>
      <c r="AB14" s="31" t="s">
        <v>132</v>
      </c>
      <c r="AC14" s="23">
        <v>100</v>
      </c>
      <c r="AD14" s="24">
        <v>43.8</v>
      </c>
      <c r="AE14" s="24">
        <v>3.1</v>
      </c>
      <c r="AF14" s="24">
        <v>53.1</v>
      </c>
      <c r="AG14" s="25" t="s">
        <v>132</v>
      </c>
    </row>
    <row r="15" spans="1:33" ht="13.5" customHeight="1" x14ac:dyDescent="0.15">
      <c r="B15" s="55"/>
      <c r="C15" s="52" t="s">
        <v>115</v>
      </c>
      <c r="D15" s="26">
        <v>91</v>
      </c>
      <c r="E15" s="27">
        <v>2</v>
      </c>
      <c r="F15" s="27">
        <v>38</v>
      </c>
      <c r="G15" s="27">
        <v>51</v>
      </c>
      <c r="H15" s="32" t="s">
        <v>132</v>
      </c>
      <c r="I15" s="26">
        <v>91</v>
      </c>
      <c r="J15" s="27">
        <v>60</v>
      </c>
      <c r="K15" s="27">
        <v>6</v>
      </c>
      <c r="L15" s="27">
        <v>25</v>
      </c>
      <c r="M15" s="32" t="s">
        <v>132</v>
      </c>
      <c r="N15" s="26">
        <v>91</v>
      </c>
      <c r="O15" s="27">
        <v>24</v>
      </c>
      <c r="P15" s="27">
        <v>5</v>
      </c>
      <c r="Q15" s="27">
        <v>62</v>
      </c>
      <c r="R15" s="32" t="s">
        <v>132</v>
      </c>
      <c r="S15" s="26">
        <v>91</v>
      </c>
      <c r="T15" s="27">
        <v>37</v>
      </c>
      <c r="U15" s="27">
        <v>3</v>
      </c>
      <c r="V15" s="27">
        <v>51</v>
      </c>
      <c r="W15" s="32" t="s">
        <v>132</v>
      </c>
      <c r="X15" s="26">
        <v>91</v>
      </c>
      <c r="Y15" s="27">
        <v>16</v>
      </c>
      <c r="Z15" s="27">
        <v>3</v>
      </c>
      <c r="AA15" s="27">
        <v>72</v>
      </c>
      <c r="AB15" s="32" t="s">
        <v>132</v>
      </c>
      <c r="AC15" s="26">
        <v>91</v>
      </c>
      <c r="AD15" s="27">
        <v>42</v>
      </c>
      <c r="AE15" s="27">
        <v>1</v>
      </c>
      <c r="AF15" s="27">
        <v>48</v>
      </c>
      <c r="AG15" s="28" t="s">
        <v>132</v>
      </c>
    </row>
    <row r="16" spans="1:33" ht="13.5" customHeight="1" x14ac:dyDescent="0.15">
      <c r="B16" s="55"/>
      <c r="C16" s="53"/>
      <c r="D16" s="23">
        <v>100</v>
      </c>
      <c r="E16" s="24">
        <v>2.2000000000000002</v>
      </c>
      <c r="F16" s="24">
        <v>41.8</v>
      </c>
      <c r="G16" s="24">
        <v>56</v>
      </c>
      <c r="H16" s="31" t="s">
        <v>132</v>
      </c>
      <c r="I16" s="23">
        <v>100</v>
      </c>
      <c r="J16" s="24">
        <v>65.900000000000006</v>
      </c>
      <c r="K16" s="24">
        <v>6.6</v>
      </c>
      <c r="L16" s="24">
        <v>27.5</v>
      </c>
      <c r="M16" s="31" t="s">
        <v>132</v>
      </c>
      <c r="N16" s="23">
        <v>100</v>
      </c>
      <c r="O16" s="24">
        <v>26.4</v>
      </c>
      <c r="P16" s="24">
        <v>5.5</v>
      </c>
      <c r="Q16" s="24">
        <v>68.099999999999994</v>
      </c>
      <c r="R16" s="31" t="s">
        <v>132</v>
      </c>
      <c r="S16" s="23">
        <v>100</v>
      </c>
      <c r="T16" s="24">
        <v>40.700000000000003</v>
      </c>
      <c r="U16" s="24">
        <v>3.3</v>
      </c>
      <c r="V16" s="24">
        <v>56</v>
      </c>
      <c r="W16" s="31" t="s">
        <v>132</v>
      </c>
      <c r="X16" s="23">
        <v>100</v>
      </c>
      <c r="Y16" s="24">
        <v>17.600000000000001</v>
      </c>
      <c r="Z16" s="24">
        <v>3.3</v>
      </c>
      <c r="AA16" s="24">
        <v>79.099999999999994</v>
      </c>
      <c r="AB16" s="31" t="s">
        <v>132</v>
      </c>
      <c r="AC16" s="23">
        <v>100</v>
      </c>
      <c r="AD16" s="24">
        <v>46.2</v>
      </c>
      <c r="AE16" s="24">
        <v>1.1000000000000001</v>
      </c>
      <c r="AF16" s="24">
        <v>52.7</v>
      </c>
      <c r="AG16" s="25" t="s">
        <v>132</v>
      </c>
    </row>
    <row r="17" spans="2:33" ht="13.5" customHeight="1" x14ac:dyDescent="0.15">
      <c r="B17" s="55"/>
      <c r="C17" s="52" t="s">
        <v>116</v>
      </c>
      <c r="D17" s="26">
        <v>98</v>
      </c>
      <c r="E17" s="27">
        <v>2</v>
      </c>
      <c r="F17" s="27">
        <v>42</v>
      </c>
      <c r="G17" s="27">
        <v>53</v>
      </c>
      <c r="H17" s="32">
        <v>1</v>
      </c>
      <c r="I17" s="26">
        <v>98</v>
      </c>
      <c r="J17" s="27">
        <v>48</v>
      </c>
      <c r="K17" s="27">
        <v>9</v>
      </c>
      <c r="L17" s="27">
        <v>40</v>
      </c>
      <c r="M17" s="32">
        <v>1</v>
      </c>
      <c r="N17" s="26">
        <v>98</v>
      </c>
      <c r="O17" s="27">
        <v>14</v>
      </c>
      <c r="P17" s="27">
        <v>5</v>
      </c>
      <c r="Q17" s="27">
        <v>77</v>
      </c>
      <c r="R17" s="32">
        <v>2</v>
      </c>
      <c r="S17" s="26">
        <v>98</v>
      </c>
      <c r="T17" s="27">
        <v>27</v>
      </c>
      <c r="U17" s="27">
        <v>4</v>
      </c>
      <c r="V17" s="27">
        <v>66</v>
      </c>
      <c r="W17" s="32">
        <v>1</v>
      </c>
      <c r="X17" s="26">
        <v>98</v>
      </c>
      <c r="Y17" s="27">
        <v>17</v>
      </c>
      <c r="Z17" s="27">
        <v>4</v>
      </c>
      <c r="AA17" s="27">
        <v>76</v>
      </c>
      <c r="AB17" s="32">
        <v>1</v>
      </c>
      <c r="AC17" s="26">
        <v>98</v>
      </c>
      <c r="AD17" s="27">
        <v>47</v>
      </c>
      <c r="AE17" s="27">
        <v>1</v>
      </c>
      <c r="AF17" s="27">
        <v>49</v>
      </c>
      <c r="AG17" s="28">
        <v>1</v>
      </c>
    </row>
    <row r="18" spans="2:33" ht="13.5" customHeight="1" x14ac:dyDescent="0.15">
      <c r="B18" s="55"/>
      <c r="C18" s="53"/>
      <c r="D18" s="23">
        <v>100</v>
      </c>
      <c r="E18" s="24">
        <v>2</v>
      </c>
      <c r="F18" s="24">
        <v>42.9</v>
      </c>
      <c r="G18" s="24">
        <v>54.1</v>
      </c>
      <c r="H18" s="31">
        <v>1</v>
      </c>
      <c r="I18" s="23">
        <v>100</v>
      </c>
      <c r="J18" s="24">
        <v>49</v>
      </c>
      <c r="K18" s="24">
        <v>9.1999999999999993</v>
      </c>
      <c r="L18" s="24">
        <v>40.799999999999997</v>
      </c>
      <c r="M18" s="31">
        <v>1</v>
      </c>
      <c r="N18" s="23">
        <v>100</v>
      </c>
      <c r="O18" s="24">
        <v>14.3</v>
      </c>
      <c r="P18" s="24">
        <v>5.0999999999999996</v>
      </c>
      <c r="Q18" s="24">
        <v>78.599999999999994</v>
      </c>
      <c r="R18" s="31">
        <v>2</v>
      </c>
      <c r="S18" s="23">
        <v>100</v>
      </c>
      <c r="T18" s="24">
        <v>27.6</v>
      </c>
      <c r="U18" s="24">
        <v>4.0999999999999996</v>
      </c>
      <c r="V18" s="24">
        <v>67.3</v>
      </c>
      <c r="W18" s="31">
        <v>1</v>
      </c>
      <c r="X18" s="23">
        <v>100</v>
      </c>
      <c r="Y18" s="24">
        <v>17.3</v>
      </c>
      <c r="Z18" s="24">
        <v>4.0999999999999996</v>
      </c>
      <c r="AA18" s="24">
        <v>77.599999999999994</v>
      </c>
      <c r="AB18" s="31">
        <v>1</v>
      </c>
      <c r="AC18" s="23">
        <v>100</v>
      </c>
      <c r="AD18" s="24">
        <v>48</v>
      </c>
      <c r="AE18" s="24">
        <v>1</v>
      </c>
      <c r="AF18" s="24">
        <v>50</v>
      </c>
      <c r="AG18" s="25">
        <v>1</v>
      </c>
    </row>
    <row r="19" spans="2:33" ht="13.5" customHeight="1" x14ac:dyDescent="0.15">
      <c r="B19" s="55"/>
      <c r="C19" s="52" t="s">
        <v>117</v>
      </c>
      <c r="D19" s="26">
        <v>114</v>
      </c>
      <c r="E19" s="27">
        <v>2</v>
      </c>
      <c r="F19" s="27">
        <v>59</v>
      </c>
      <c r="G19" s="27">
        <v>51</v>
      </c>
      <c r="H19" s="32">
        <v>2</v>
      </c>
      <c r="I19" s="26">
        <v>114</v>
      </c>
      <c r="J19" s="27">
        <v>60</v>
      </c>
      <c r="K19" s="27">
        <v>13</v>
      </c>
      <c r="L19" s="27">
        <v>38</v>
      </c>
      <c r="M19" s="32">
        <v>3</v>
      </c>
      <c r="N19" s="26">
        <v>114</v>
      </c>
      <c r="O19" s="27">
        <v>25</v>
      </c>
      <c r="P19" s="27" t="s">
        <v>132</v>
      </c>
      <c r="Q19" s="27">
        <v>87</v>
      </c>
      <c r="R19" s="32">
        <v>2</v>
      </c>
      <c r="S19" s="26">
        <v>114</v>
      </c>
      <c r="T19" s="27">
        <v>34</v>
      </c>
      <c r="U19" s="27">
        <v>3</v>
      </c>
      <c r="V19" s="27">
        <v>75</v>
      </c>
      <c r="W19" s="32">
        <v>2</v>
      </c>
      <c r="X19" s="26">
        <v>114</v>
      </c>
      <c r="Y19" s="27">
        <v>24</v>
      </c>
      <c r="Z19" s="27">
        <v>5</v>
      </c>
      <c r="AA19" s="27">
        <v>84</v>
      </c>
      <c r="AB19" s="32">
        <v>1</v>
      </c>
      <c r="AC19" s="26">
        <v>114</v>
      </c>
      <c r="AD19" s="27">
        <v>52</v>
      </c>
      <c r="AE19" s="27">
        <v>1</v>
      </c>
      <c r="AF19" s="27">
        <v>60</v>
      </c>
      <c r="AG19" s="28">
        <v>1</v>
      </c>
    </row>
    <row r="20" spans="2:33" ht="13.5" customHeight="1" x14ac:dyDescent="0.15">
      <c r="B20" s="55"/>
      <c r="C20" s="53"/>
      <c r="D20" s="23">
        <v>100</v>
      </c>
      <c r="E20" s="24">
        <v>1.8</v>
      </c>
      <c r="F20" s="24">
        <v>51.8</v>
      </c>
      <c r="G20" s="24">
        <v>44.7</v>
      </c>
      <c r="H20" s="31">
        <v>1.8</v>
      </c>
      <c r="I20" s="23">
        <v>100</v>
      </c>
      <c r="J20" s="24">
        <v>52.6</v>
      </c>
      <c r="K20" s="24">
        <v>11.4</v>
      </c>
      <c r="L20" s="24">
        <v>33.299999999999997</v>
      </c>
      <c r="M20" s="31">
        <v>2.6</v>
      </c>
      <c r="N20" s="23">
        <v>100</v>
      </c>
      <c r="O20" s="24">
        <v>21.9</v>
      </c>
      <c r="P20" s="24" t="s">
        <v>132</v>
      </c>
      <c r="Q20" s="24">
        <v>76.3</v>
      </c>
      <c r="R20" s="31">
        <v>1.8</v>
      </c>
      <c r="S20" s="23">
        <v>100</v>
      </c>
      <c r="T20" s="24">
        <v>29.8</v>
      </c>
      <c r="U20" s="24">
        <v>2.6</v>
      </c>
      <c r="V20" s="24">
        <v>65.8</v>
      </c>
      <c r="W20" s="31">
        <v>1.8</v>
      </c>
      <c r="X20" s="23">
        <v>100</v>
      </c>
      <c r="Y20" s="24">
        <v>21.1</v>
      </c>
      <c r="Z20" s="24">
        <v>4.4000000000000004</v>
      </c>
      <c r="AA20" s="24">
        <v>73.7</v>
      </c>
      <c r="AB20" s="31">
        <v>0.9</v>
      </c>
      <c r="AC20" s="23">
        <v>100</v>
      </c>
      <c r="AD20" s="24">
        <v>45.6</v>
      </c>
      <c r="AE20" s="24">
        <v>0.9</v>
      </c>
      <c r="AF20" s="24">
        <v>52.6</v>
      </c>
      <c r="AG20" s="25">
        <v>0.9</v>
      </c>
    </row>
    <row r="21" spans="2:33" ht="13.5" customHeight="1" x14ac:dyDescent="0.15">
      <c r="B21" s="55"/>
      <c r="C21" s="52" t="s">
        <v>118</v>
      </c>
      <c r="D21" s="26">
        <v>138</v>
      </c>
      <c r="E21" s="27">
        <v>2</v>
      </c>
      <c r="F21" s="27">
        <v>67</v>
      </c>
      <c r="G21" s="27">
        <v>67</v>
      </c>
      <c r="H21" s="32">
        <v>2</v>
      </c>
      <c r="I21" s="26">
        <v>138</v>
      </c>
      <c r="J21" s="27">
        <v>68</v>
      </c>
      <c r="K21" s="27">
        <v>7</v>
      </c>
      <c r="L21" s="27">
        <v>62</v>
      </c>
      <c r="M21" s="32">
        <v>1</v>
      </c>
      <c r="N21" s="26">
        <v>138</v>
      </c>
      <c r="O21" s="27">
        <v>35</v>
      </c>
      <c r="P21" s="27">
        <v>6</v>
      </c>
      <c r="Q21" s="27">
        <v>96</v>
      </c>
      <c r="R21" s="32">
        <v>1</v>
      </c>
      <c r="S21" s="26">
        <v>138</v>
      </c>
      <c r="T21" s="27">
        <v>43</v>
      </c>
      <c r="U21" s="27">
        <v>1</v>
      </c>
      <c r="V21" s="27">
        <v>93</v>
      </c>
      <c r="W21" s="32">
        <v>1</v>
      </c>
      <c r="X21" s="26">
        <v>138</v>
      </c>
      <c r="Y21" s="27">
        <v>24</v>
      </c>
      <c r="Z21" s="27">
        <v>6</v>
      </c>
      <c r="AA21" s="27">
        <v>107</v>
      </c>
      <c r="AB21" s="32">
        <v>1</v>
      </c>
      <c r="AC21" s="26">
        <v>138</v>
      </c>
      <c r="AD21" s="27">
        <v>57</v>
      </c>
      <c r="AE21" s="27">
        <v>1</v>
      </c>
      <c r="AF21" s="27">
        <v>79</v>
      </c>
      <c r="AG21" s="28">
        <v>1</v>
      </c>
    </row>
    <row r="22" spans="2:33" ht="13.5" customHeight="1" x14ac:dyDescent="0.15">
      <c r="B22" s="55"/>
      <c r="C22" s="53"/>
      <c r="D22" s="23">
        <v>100</v>
      </c>
      <c r="E22" s="24">
        <v>1.4</v>
      </c>
      <c r="F22" s="24">
        <v>48.6</v>
      </c>
      <c r="G22" s="24">
        <v>48.6</v>
      </c>
      <c r="H22" s="31">
        <v>1.4</v>
      </c>
      <c r="I22" s="23">
        <v>100</v>
      </c>
      <c r="J22" s="24">
        <v>49.3</v>
      </c>
      <c r="K22" s="24">
        <v>5.0999999999999996</v>
      </c>
      <c r="L22" s="24">
        <v>44.9</v>
      </c>
      <c r="M22" s="31">
        <v>0.7</v>
      </c>
      <c r="N22" s="23">
        <v>100</v>
      </c>
      <c r="O22" s="24">
        <v>25.4</v>
      </c>
      <c r="P22" s="24">
        <v>4.3</v>
      </c>
      <c r="Q22" s="24">
        <v>69.599999999999994</v>
      </c>
      <c r="R22" s="31">
        <v>0.7</v>
      </c>
      <c r="S22" s="23">
        <v>100</v>
      </c>
      <c r="T22" s="24">
        <v>31.2</v>
      </c>
      <c r="U22" s="24">
        <v>0.7</v>
      </c>
      <c r="V22" s="24">
        <v>67.400000000000006</v>
      </c>
      <c r="W22" s="31">
        <v>0.7</v>
      </c>
      <c r="X22" s="23">
        <v>100</v>
      </c>
      <c r="Y22" s="24">
        <v>17.399999999999999</v>
      </c>
      <c r="Z22" s="24">
        <v>4.3</v>
      </c>
      <c r="AA22" s="24">
        <v>77.5</v>
      </c>
      <c r="AB22" s="31">
        <v>0.7</v>
      </c>
      <c r="AC22" s="23">
        <v>100</v>
      </c>
      <c r="AD22" s="24">
        <v>41.3</v>
      </c>
      <c r="AE22" s="24">
        <v>0.7</v>
      </c>
      <c r="AF22" s="24">
        <v>57.2</v>
      </c>
      <c r="AG22" s="25">
        <v>0.7</v>
      </c>
    </row>
    <row r="23" spans="2:33" ht="13.5" customHeight="1" x14ac:dyDescent="0.15">
      <c r="B23" s="55"/>
      <c r="C23" s="52" t="s">
        <v>119</v>
      </c>
      <c r="D23" s="26">
        <v>148</v>
      </c>
      <c r="E23" s="27">
        <v>4</v>
      </c>
      <c r="F23" s="27">
        <v>54</v>
      </c>
      <c r="G23" s="27">
        <v>88</v>
      </c>
      <c r="H23" s="32">
        <v>2</v>
      </c>
      <c r="I23" s="26">
        <v>148</v>
      </c>
      <c r="J23" s="27">
        <v>73</v>
      </c>
      <c r="K23" s="27">
        <v>8</v>
      </c>
      <c r="L23" s="27">
        <v>65</v>
      </c>
      <c r="M23" s="32">
        <v>2</v>
      </c>
      <c r="N23" s="26">
        <v>148</v>
      </c>
      <c r="O23" s="27">
        <v>23</v>
      </c>
      <c r="P23" s="27">
        <v>6</v>
      </c>
      <c r="Q23" s="27">
        <v>115</v>
      </c>
      <c r="R23" s="32">
        <v>4</v>
      </c>
      <c r="S23" s="26">
        <v>148</v>
      </c>
      <c r="T23" s="27">
        <v>43</v>
      </c>
      <c r="U23" s="27">
        <v>6</v>
      </c>
      <c r="V23" s="27">
        <v>97</v>
      </c>
      <c r="W23" s="32">
        <v>2</v>
      </c>
      <c r="X23" s="26">
        <v>148</v>
      </c>
      <c r="Y23" s="27">
        <v>27</v>
      </c>
      <c r="Z23" s="27">
        <v>5</v>
      </c>
      <c r="AA23" s="27">
        <v>114</v>
      </c>
      <c r="AB23" s="32">
        <v>2</v>
      </c>
      <c r="AC23" s="26">
        <v>148</v>
      </c>
      <c r="AD23" s="27">
        <v>62</v>
      </c>
      <c r="AE23" s="27">
        <v>4</v>
      </c>
      <c r="AF23" s="27">
        <v>80</v>
      </c>
      <c r="AG23" s="28">
        <v>2</v>
      </c>
    </row>
    <row r="24" spans="2:33" ht="13.5" customHeight="1" x14ac:dyDescent="0.15">
      <c r="B24" s="55"/>
      <c r="C24" s="53"/>
      <c r="D24" s="23">
        <v>100</v>
      </c>
      <c r="E24" s="24">
        <v>2.7</v>
      </c>
      <c r="F24" s="24">
        <v>36.5</v>
      </c>
      <c r="G24" s="24">
        <v>59.5</v>
      </c>
      <c r="H24" s="31">
        <v>1.4</v>
      </c>
      <c r="I24" s="23">
        <v>100</v>
      </c>
      <c r="J24" s="24">
        <v>49.3</v>
      </c>
      <c r="K24" s="24">
        <v>5.4</v>
      </c>
      <c r="L24" s="24">
        <v>43.9</v>
      </c>
      <c r="M24" s="31">
        <v>1.4</v>
      </c>
      <c r="N24" s="23">
        <v>100</v>
      </c>
      <c r="O24" s="24">
        <v>15.5</v>
      </c>
      <c r="P24" s="24">
        <v>4.0999999999999996</v>
      </c>
      <c r="Q24" s="24">
        <v>77.7</v>
      </c>
      <c r="R24" s="31">
        <v>2.7</v>
      </c>
      <c r="S24" s="23">
        <v>100</v>
      </c>
      <c r="T24" s="24">
        <v>29.1</v>
      </c>
      <c r="U24" s="24">
        <v>4.0999999999999996</v>
      </c>
      <c r="V24" s="24">
        <v>65.5</v>
      </c>
      <c r="W24" s="31">
        <v>1.4</v>
      </c>
      <c r="X24" s="23">
        <v>100</v>
      </c>
      <c r="Y24" s="24">
        <v>18.2</v>
      </c>
      <c r="Z24" s="24">
        <v>3.4</v>
      </c>
      <c r="AA24" s="24">
        <v>77</v>
      </c>
      <c r="AB24" s="31">
        <v>1.4</v>
      </c>
      <c r="AC24" s="23">
        <v>100</v>
      </c>
      <c r="AD24" s="24">
        <v>41.9</v>
      </c>
      <c r="AE24" s="24">
        <v>2.7</v>
      </c>
      <c r="AF24" s="24">
        <v>54.1</v>
      </c>
      <c r="AG24" s="25">
        <v>1.4</v>
      </c>
    </row>
    <row r="25" spans="2:33" ht="13.5" customHeight="1" x14ac:dyDescent="0.15">
      <c r="B25" s="55"/>
      <c r="C25" s="52" t="s">
        <v>120</v>
      </c>
      <c r="D25" s="26">
        <v>179</v>
      </c>
      <c r="E25" s="27">
        <v>2</v>
      </c>
      <c r="F25" s="27">
        <v>77</v>
      </c>
      <c r="G25" s="27">
        <v>98</v>
      </c>
      <c r="H25" s="32">
        <v>2</v>
      </c>
      <c r="I25" s="26">
        <v>179</v>
      </c>
      <c r="J25" s="27">
        <v>88</v>
      </c>
      <c r="K25" s="27">
        <v>8</v>
      </c>
      <c r="L25" s="27">
        <v>81</v>
      </c>
      <c r="M25" s="32">
        <v>2</v>
      </c>
      <c r="N25" s="26">
        <v>179</v>
      </c>
      <c r="O25" s="27">
        <v>25</v>
      </c>
      <c r="P25" s="27">
        <v>1</v>
      </c>
      <c r="Q25" s="27">
        <v>150</v>
      </c>
      <c r="R25" s="32">
        <v>3</v>
      </c>
      <c r="S25" s="26">
        <v>179</v>
      </c>
      <c r="T25" s="27">
        <v>49</v>
      </c>
      <c r="U25" s="27">
        <v>1</v>
      </c>
      <c r="V25" s="27">
        <v>127</v>
      </c>
      <c r="W25" s="32">
        <v>2</v>
      </c>
      <c r="X25" s="26">
        <v>179</v>
      </c>
      <c r="Y25" s="27">
        <v>31</v>
      </c>
      <c r="Z25" s="27">
        <v>8</v>
      </c>
      <c r="AA25" s="27">
        <v>137</v>
      </c>
      <c r="AB25" s="32">
        <v>3</v>
      </c>
      <c r="AC25" s="26">
        <v>179</v>
      </c>
      <c r="AD25" s="27">
        <v>76</v>
      </c>
      <c r="AE25" s="27">
        <v>4</v>
      </c>
      <c r="AF25" s="27">
        <v>97</v>
      </c>
      <c r="AG25" s="28">
        <v>2</v>
      </c>
    </row>
    <row r="26" spans="2:33" ht="13.5" customHeight="1" x14ac:dyDescent="0.15">
      <c r="B26" s="55"/>
      <c r="C26" s="53"/>
      <c r="D26" s="23">
        <v>100</v>
      </c>
      <c r="E26" s="24">
        <v>1.1000000000000001</v>
      </c>
      <c r="F26" s="24">
        <v>43</v>
      </c>
      <c r="G26" s="24">
        <v>54.7</v>
      </c>
      <c r="H26" s="31">
        <v>1.1000000000000001</v>
      </c>
      <c r="I26" s="23">
        <v>100</v>
      </c>
      <c r="J26" s="24">
        <v>49.2</v>
      </c>
      <c r="K26" s="24">
        <v>4.5</v>
      </c>
      <c r="L26" s="24">
        <v>45.3</v>
      </c>
      <c r="M26" s="31">
        <v>1.1000000000000001</v>
      </c>
      <c r="N26" s="23">
        <v>100</v>
      </c>
      <c r="O26" s="24">
        <v>14</v>
      </c>
      <c r="P26" s="24">
        <v>0.6</v>
      </c>
      <c r="Q26" s="24">
        <v>83.8</v>
      </c>
      <c r="R26" s="31">
        <v>1.7</v>
      </c>
      <c r="S26" s="23">
        <v>100</v>
      </c>
      <c r="T26" s="24">
        <v>27.4</v>
      </c>
      <c r="U26" s="24">
        <v>0.6</v>
      </c>
      <c r="V26" s="24">
        <v>70.900000000000006</v>
      </c>
      <c r="W26" s="31">
        <v>1.1000000000000001</v>
      </c>
      <c r="X26" s="23">
        <v>100</v>
      </c>
      <c r="Y26" s="24">
        <v>17.3</v>
      </c>
      <c r="Z26" s="24">
        <v>4.5</v>
      </c>
      <c r="AA26" s="24">
        <v>76.5</v>
      </c>
      <c r="AB26" s="31">
        <v>1.7</v>
      </c>
      <c r="AC26" s="23">
        <v>100</v>
      </c>
      <c r="AD26" s="24">
        <v>42.5</v>
      </c>
      <c r="AE26" s="24">
        <v>2.2000000000000002</v>
      </c>
      <c r="AF26" s="24">
        <v>54.2</v>
      </c>
      <c r="AG26" s="25">
        <v>1.1000000000000001</v>
      </c>
    </row>
    <row r="27" spans="2:33" ht="13.5" customHeight="1" x14ac:dyDescent="0.15">
      <c r="B27" s="55"/>
      <c r="C27" s="52" t="s">
        <v>121</v>
      </c>
      <c r="D27" s="26">
        <v>330</v>
      </c>
      <c r="E27" s="27">
        <v>7</v>
      </c>
      <c r="F27" s="27">
        <v>105</v>
      </c>
      <c r="G27" s="27">
        <v>216</v>
      </c>
      <c r="H27" s="32">
        <v>2</v>
      </c>
      <c r="I27" s="26">
        <v>330</v>
      </c>
      <c r="J27" s="27">
        <v>159</v>
      </c>
      <c r="K27" s="27">
        <v>30</v>
      </c>
      <c r="L27" s="27">
        <v>139</v>
      </c>
      <c r="M27" s="32">
        <v>2</v>
      </c>
      <c r="N27" s="26">
        <v>330</v>
      </c>
      <c r="O27" s="27">
        <v>37</v>
      </c>
      <c r="P27" s="27">
        <v>5</v>
      </c>
      <c r="Q27" s="27">
        <v>283</v>
      </c>
      <c r="R27" s="32">
        <v>5</v>
      </c>
      <c r="S27" s="26">
        <v>330</v>
      </c>
      <c r="T27" s="27">
        <v>125</v>
      </c>
      <c r="U27" s="27">
        <v>7</v>
      </c>
      <c r="V27" s="27">
        <v>196</v>
      </c>
      <c r="W27" s="32">
        <v>2</v>
      </c>
      <c r="X27" s="26">
        <v>330</v>
      </c>
      <c r="Y27" s="27">
        <v>48</v>
      </c>
      <c r="Z27" s="27">
        <v>16</v>
      </c>
      <c r="AA27" s="27">
        <v>263</v>
      </c>
      <c r="AB27" s="32">
        <v>3</v>
      </c>
      <c r="AC27" s="26">
        <v>330</v>
      </c>
      <c r="AD27" s="27">
        <v>125</v>
      </c>
      <c r="AE27" s="27">
        <v>5</v>
      </c>
      <c r="AF27" s="27">
        <v>197</v>
      </c>
      <c r="AG27" s="28">
        <v>3</v>
      </c>
    </row>
    <row r="28" spans="2:33" ht="13.5" customHeight="1" x14ac:dyDescent="0.15">
      <c r="B28" s="55"/>
      <c r="C28" s="53"/>
      <c r="D28" s="23">
        <v>100</v>
      </c>
      <c r="E28" s="24">
        <v>2.1</v>
      </c>
      <c r="F28" s="24">
        <v>31.8</v>
      </c>
      <c r="G28" s="24">
        <v>65.5</v>
      </c>
      <c r="H28" s="31">
        <v>0.6</v>
      </c>
      <c r="I28" s="23">
        <v>100</v>
      </c>
      <c r="J28" s="24">
        <v>48.2</v>
      </c>
      <c r="K28" s="24">
        <v>9.1</v>
      </c>
      <c r="L28" s="24">
        <v>42.1</v>
      </c>
      <c r="M28" s="31">
        <v>0.6</v>
      </c>
      <c r="N28" s="23">
        <v>100</v>
      </c>
      <c r="O28" s="24">
        <v>11.2</v>
      </c>
      <c r="P28" s="24">
        <v>1.5</v>
      </c>
      <c r="Q28" s="24">
        <v>85.8</v>
      </c>
      <c r="R28" s="31">
        <v>1.5</v>
      </c>
      <c r="S28" s="23">
        <v>100</v>
      </c>
      <c r="T28" s="24">
        <v>37.9</v>
      </c>
      <c r="U28" s="24">
        <v>2.1</v>
      </c>
      <c r="V28" s="24">
        <v>59.4</v>
      </c>
      <c r="W28" s="31">
        <v>0.6</v>
      </c>
      <c r="X28" s="23">
        <v>100</v>
      </c>
      <c r="Y28" s="24">
        <v>14.5</v>
      </c>
      <c r="Z28" s="24">
        <v>4.8</v>
      </c>
      <c r="AA28" s="24">
        <v>79.7</v>
      </c>
      <c r="AB28" s="31">
        <v>0.9</v>
      </c>
      <c r="AC28" s="23">
        <v>100</v>
      </c>
      <c r="AD28" s="24">
        <v>37.9</v>
      </c>
      <c r="AE28" s="24">
        <v>1.5</v>
      </c>
      <c r="AF28" s="24">
        <v>59.7</v>
      </c>
      <c r="AG28" s="25">
        <v>0.9</v>
      </c>
    </row>
    <row r="29" spans="2:33" ht="13.5" customHeight="1" x14ac:dyDescent="0.15">
      <c r="B29" s="55"/>
      <c r="C29" s="52" t="s">
        <v>122</v>
      </c>
      <c r="D29" s="26">
        <v>286</v>
      </c>
      <c r="E29" s="27">
        <v>5</v>
      </c>
      <c r="F29" s="27">
        <v>103</v>
      </c>
      <c r="G29" s="27">
        <v>176</v>
      </c>
      <c r="H29" s="32">
        <v>2</v>
      </c>
      <c r="I29" s="26">
        <v>286</v>
      </c>
      <c r="J29" s="27">
        <v>117</v>
      </c>
      <c r="K29" s="27">
        <v>20</v>
      </c>
      <c r="L29" s="27">
        <v>147</v>
      </c>
      <c r="M29" s="32">
        <v>2</v>
      </c>
      <c r="N29" s="26">
        <v>286</v>
      </c>
      <c r="O29" s="27">
        <v>18</v>
      </c>
      <c r="P29" s="27">
        <v>2</v>
      </c>
      <c r="Q29" s="27">
        <v>263</v>
      </c>
      <c r="R29" s="32">
        <v>3</v>
      </c>
      <c r="S29" s="26">
        <v>286</v>
      </c>
      <c r="T29" s="27">
        <v>93</v>
      </c>
      <c r="U29" s="27">
        <v>5</v>
      </c>
      <c r="V29" s="27">
        <v>186</v>
      </c>
      <c r="W29" s="32">
        <v>2</v>
      </c>
      <c r="X29" s="26">
        <v>286</v>
      </c>
      <c r="Y29" s="27">
        <v>43</v>
      </c>
      <c r="Z29" s="27">
        <v>16</v>
      </c>
      <c r="AA29" s="27">
        <v>225</v>
      </c>
      <c r="AB29" s="32">
        <v>2</v>
      </c>
      <c r="AC29" s="26">
        <v>286</v>
      </c>
      <c r="AD29" s="27">
        <v>105</v>
      </c>
      <c r="AE29" s="27">
        <v>7</v>
      </c>
      <c r="AF29" s="27">
        <v>172</v>
      </c>
      <c r="AG29" s="28">
        <v>2</v>
      </c>
    </row>
    <row r="30" spans="2:33" ht="13.5" customHeight="1" x14ac:dyDescent="0.15">
      <c r="B30" s="55"/>
      <c r="C30" s="53"/>
      <c r="D30" s="23">
        <v>100</v>
      </c>
      <c r="E30" s="24">
        <v>1.7</v>
      </c>
      <c r="F30" s="24">
        <v>36</v>
      </c>
      <c r="G30" s="24">
        <v>61.5</v>
      </c>
      <c r="H30" s="31">
        <v>0.7</v>
      </c>
      <c r="I30" s="23">
        <v>100</v>
      </c>
      <c r="J30" s="24">
        <v>40.9</v>
      </c>
      <c r="K30" s="24">
        <v>7</v>
      </c>
      <c r="L30" s="24">
        <v>51.4</v>
      </c>
      <c r="M30" s="31">
        <v>0.7</v>
      </c>
      <c r="N30" s="23">
        <v>100</v>
      </c>
      <c r="O30" s="24">
        <v>6.3</v>
      </c>
      <c r="P30" s="24">
        <v>0.7</v>
      </c>
      <c r="Q30" s="24">
        <v>92</v>
      </c>
      <c r="R30" s="31">
        <v>1</v>
      </c>
      <c r="S30" s="23">
        <v>100</v>
      </c>
      <c r="T30" s="24">
        <v>32.5</v>
      </c>
      <c r="U30" s="24">
        <v>1.7</v>
      </c>
      <c r="V30" s="24">
        <v>65</v>
      </c>
      <c r="W30" s="31">
        <v>0.7</v>
      </c>
      <c r="X30" s="23">
        <v>100</v>
      </c>
      <c r="Y30" s="24">
        <v>15</v>
      </c>
      <c r="Z30" s="24">
        <v>5.6</v>
      </c>
      <c r="AA30" s="24">
        <v>78.7</v>
      </c>
      <c r="AB30" s="31">
        <v>0.7</v>
      </c>
      <c r="AC30" s="23">
        <v>100</v>
      </c>
      <c r="AD30" s="24">
        <v>36.700000000000003</v>
      </c>
      <c r="AE30" s="24">
        <v>2.4</v>
      </c>
      <c r="AF30" s="24">
        <v>60.1</v>
      </c>
      <c r="AG30" s="25">
        <v>0.7</v>
      </c>
    </row>
    <row r="31" spans="2:33" ht="13.5" customHeight="1" x14ac:dyDescent="0.15">
      <c r="B31" s="55"/>
      <c r="C31" s="52" t="s">
        <v>123</v>
      </c>
      <c r="D31" s="26">
        <v>303</v>
      </c>
      <c r="E31" s="27">
        <v>5</v>
      </c>
      <c r="F31" s="27">
        <v>77</v>
      </c>
      <c r="G31" s="27">
        <v>219</v>
      </c>
      <c r="H31" s="32">
        <v>2</v>
      </c>
      <c r="I31" s="26">
        <v>303</v>
      </c>
      <c r="J31" s="27">
        <v>126</v>
      </c>
      <c r="K31" s="27">
        <v>25</v>
      </c>
      <c r="L31" s="27">
        <v>150</v>
      </c>
      <c r="M31" s="32">
        <v>2</v>
      </c>
      <c r="N31" s="26">
        <v>303</v>
      </c>
      <c r="O31" s="27">
        <v>13</v>
      </c>
      <c r="P31" s="27">
        <v>6</v>
      </c>
      <c r="Q31" s="27">
        <v>282</v>
      </c>
      <c r="R31" s="32">
        <v>2</v>
      </c>
      <c r="S31" s="26">
        <v>303</v>
      </c>
      <c r="T31" s="27">
        <v>102</v>
      </c>
      <c r="U31" s="27">
        <v>4</v>
      </c>
      <c r="V31" s="27">
        <v>195</v>
      </c>
      <c r="W31" s="32">
        <v>2</v>
      </c>
      <c r="X31" s="26">
        <v>303</v>
      </c>
      <c r="Y31" s="27">
        <v>39</v>
      </c>
      <c r="Z31" s="27">
        <v>12</v>
      </c>
      <c r="AA31" s="27">
        <v>251</v>
      </c>
      <c r="AB31" s="32">
        <v>1</v>
      </c>
      <c r="AC31" s="26">
        <v>303</v>
      </c>
      <c r="AD31" s="27">
        <v>90</v>
      </c>
      <c r="AE31" s="27">
        <v>5</v>
      </c>
      <c r="AF31" s="27">
        <v>207</v>
      </c>
      <c r="AG31" s="28">
        <v>1</v>
      </c>
    </row>
    <row r="32" spans="2:33" ht="13.5" customHeight="1" x14ac:dyDescent="0.15">
      <c r="B32" s="55"/>
      <c r="C32" s="53"/>
      <c r="D32" s="23">
        <v>100</v>
      </c>
      <c r="E32" s="24">
        <v>1.7</v>
      </c>
      <c r="F32" s="24">
        <v>25.4</v>
      </c>
      <c r="G32" s="24">
        <v>72.3</v>
      </c>
      <c r="H32" s="31">
        <v>0.7</v>
      </c>
      <c r="I32" s="23">
        <v>100</v>
      </c>
      <c r="J32" s="24">
        <v>41.6</v>
      </c>
      <c r="K32" s="24">
        <v>8.3000000000000007</v>
      </c>
      <c r="L32" s="24">
        <v>49.5</v>
      </c>
      <c r="M32" s="31">
        <v>0.7</v>
      </c>
      <c r="N32" s="23">
        <v>100</v>
      </c>
      <c r="O32" s="24">
        <v>4.3</v>
      </c>
      <c r="P32" s="24">
        <v>2</v>
      </c>
      <c r="Q32" s="24">
        <v>93.1</v>
      </c>
      <c r="R32" s="31">
        <v>0.7</v>
      </c>
      <c r="S32" s="23">
        <v>100</v>
      </c>
      <c r="T32" s="24">
        <v>33.700000000000003</v>
      </c>
      <c r="U32" s="24">
        <v>1.3</v>
      </c>
      <c r="V32" s="24">
        <v>64.400000000000006</v>
      </c>
      <c r="W32" s="31">
        <v>0.7</v>
      </c>
      <c r="X32" s="23">
        <v>100</v>
      </c>
      <c r="Y32" s="24">
        <v>12.9</v>
      </c>
      <c r="Z32" s="24">
        <v>4</v>
      </c>
      <c r="AA32" s="24">
        <v>82.8</v>
      </c>
      <c r="AB32" s="31">
        <v>0.3</v>
      </c>
      <c r="AC32" s="23">
        <v>100</v>
      </c>
      <c r="AD32" s="24">
        <v>29.7</v>
      </c>
      <c r="AE32" s="24">
        <v>1.7</v>
      </c>
      <c r="AF32" s="24">
        <v>68.3</v>
      </c>
      <c r="AG32" s="25">
        <v>0.3</v>
      </c>
    </row>
    <row r="33" spans="2:33" ht="13.5" customHeight="1" x14ac:dyDescent="0.15">
      <c r="B33" s="55"/>
      <c r="C33" s="52" t="s">
        <v>124</v>
      </c>
      <c r="D33" s="26">
        <v>194</v>
      </c>
      <c r="E33" s="27">
        <v>7</v>
      </c>
      <c r="F33" s="27">
        <v>61</v>
      </c>
      <c r="G33" s="27">
        <v>125</v>
      </c>
      <c r="H33" s="32">
        <v>1</v>
      </c>
      <c r="I33" s="26">
        <v>194</v>
      </c>
      <c r="J33" s="27">
        <v>80</v>
      </c>
      <c r="K33" s="27">
        <v>11</v>
      </c>
      <c r="L33" s="27">
        <v>101</v>
      </c>
      <c r="M33" s="32">
        <v>2</v>
      </c>
      <c r="N33" s="26">
        <v>194</v>
      </c>
      <c r="O33" s="27">
        <v>5</v>
      </c>
      <c r="P33" s="27">
        <v>1</v>
      </c>
      <c r="Q33" s="27">
        <v>186</v>
      </c>
      <c r="R33" s="32">
        <v>2</v>
      </c>
      <c r="S33" s="26">
        <v>194</v>
      </c>
      <c r="T33" s="27">
        <v>65</v>
      </c>
      <c r="U33" s="27">
        <v>3</v>
      </c>
      <c r="V33" s="27">
        <v>125</v>
      </c>
      <c r="W33" s="32">
        <v>1</v>
      </c>
      <c r="X33" s="26">
        <v>194</v>
      </c>
      <c r="Y33" s="27">
        <v>28</v>
      </c>
      <c r="Z33" s="27">
        <v>6</v>
      </c>
      <c r="AA33" s="27">
        <v>158</v>
      </c>
      <c r="AB33" s="32">
        <v>2</v>
      </c>
      <c r="AC33" s="26">
        <v>194</v>
      </c>
      <c r="AD33" s="27">
        <v>59</v>
      </c>
      <c r="AE33" s="27">
        <v>3</v>
      </c>
      <c r="AF33" s="27">
        <v>130</v>
      </c>
      <c r="AG33" s="28">
        <v>2</v>
      </c>
    </row>
    <row r="34" spans="2:33" ht="13.5" customHeight="1" x14ac:dyDescent="0.15">
      <c r="B34" s="55"/>
      <c r="C34" s="53"/>
      <c r="D34" s="23">
        <v>100</v>
      </c>
      <c r="E34" s="24">
        <v>3.6</v>
      </c>
      <c r="F34" s="24">
        <v>31.4</v>
      </c>
      <c r="G34" s="24">
        <v>64.400000000000006</v>
      </c>
      <c r="H34" s="31">
        <v>0.5</v>
      </c>
      <c r="I34" s="23">
        <v>100</v>
      </c>
      <c r="J34" s="24">
        <v>41.2</v>
      </c>
      <c r="K34" s="24">
        <v>5.7</v>
      </c>
      <c r="L34" s="24">
        <v>52.1</v>
      </c>
      <c r="M34" s="31">
        <v>1</v>
      </c>
      <c r="N34" s="23">
        <v>100</v>
      </c>
      <c r="O34" s="24">
        <v>2.6</v>
      </c>
      <c r="P34" s="24">
        <v>0.5</v>
      </c>
      <c r="Q34" s="24">
        <v>95.9</v>
      </c>
      <c r="R34" s="31">
        <v>1</v>
      </c>
      <c r="S34" s="23">
        <v>100</v>
      </c>
      <c r="T34" s="24">
        <v>33.5</v>
      </c>
      <c r="U34" s="24">
        <v>1.5</v>
      </c>
      <c r="V34" s="24">
        <v>64.400000000000006</v>
      </c>
      <c r="W34" s="31">
        <v>0.5</v>
      </c>
      <c r="X34" s="23">
        <v>100</v>
      </c>
      <c r="Y34" s="24">
        <v>14.4</v>
      </c>
      <c r="Z34" s="24">
        <v>3.1</v>
      </c>
      <c r="AA34" s="24">
        <v>81.400000000000006</v>
      </c>
      <c r="AB34" s="31">
        <v>1</v>
      </c>
      <c r="AC34" s="23">
        <v>100</v>
      </c>
      <c r="AD34" s="24">
        <v>30.4</v>
      </c>
      <c r="AE34" s="24">
        <v>1.5</v>
      </c>
      <c r="AF34" s="24">
        <v>67</v>
      </c>
      <c r="AG34" s="25">
        <v>1</v>
      </c>
    </row>
    <row r="35" spans="2:33" ht="13.5" customHeight="1" x14ac:dyDescent="0.15">
      <c r="B35" s="55"/>
      <c r="C35" s="52" t="s">
        <v>125</v>
      </c>
      <c r="D35" s="26">
        <v>208</v>
      </c>
      <c r="E35" s="27" t="s">
        <v>132</v>
      </c>
      <c r="F35" s="27">
        <v>44</v>
      </c>
      <c r="G35" s="27">
        <v>164</v>
      </c>
      <c r="H35" s="32" t="s">
        <v>132</v>
      </c>
      <c r="I35" s="26">
        <v>208</v>
      </c>
      <c r="J35" s="27">
        <v>60</v>
      </c>
      <c r="K35" s="27">
        <v>21</v>
      </c>
      <c r="L35" s="27">
        <v>126</v>
      </c>
      <c r="M35" s="32">
        <v>1</v>
      </c>
      <c r="N35" s="26">
        <v>208</v>
      </c>
      <c r="O35" s="27">
        <v>1</v>
      </c>
      <c r="P35" s="27">
        <v>1</v>
      </c>
      <c r="Q35" s="27">
        <v>206</v>
      </c>
      <c r="R35" s="32" t="s">
        <v>132</v>
      </c>
      <c r="S35" s="26">
        <v>208</v>
      </c>
      <c r="T35" s="27">
        <v>64</v>
      </c>
      <c r="U35" s="27">
        <v>3</v>
      </c>
      <c r="V35" s="27">
        <v>141</v>
      </c>
      <c r="W35" s="32" t="s">
        <v>132</v>
      </c>
      <c r="X35" s="26">
        <v>208</v>
      </c>
      <c r="Y35" s="27">
        <v>33</v>
      </c>
      <c r="Z35" s="27">
        <v>9</v>
      </c>
      <c r="AA35" s="27">
        <v>166</v>
      </c>
      <c r="AB35" s="32" t="s">
        <v>132</v>
      </c>
      <c r="AC35" s="26">
        <v>208</v>
      </c>
      <c r="AD35" s="27">
        <v>70</v>
      </c>
      <c r="AE35" s="27">
        <v>4</v>
      </c>
      <c r="AF35" s="27">
        <v>134</v>
      </c>
      <c r="AG35" s="28" t="s">
        <v>132</v>
      </c>
    </row>
    <row r="36" spans="2:33" ht="13.5" customHeight="1" x14ac:dyDescent="0.15">
      <c r="B36" s="55"/>
      <c r="C36" s="53"/>
      <c r="D36" s="23">
        <v>100</v>
      </c>
      <c r="E36" s="24" t="s">
        <v>132</v>
      </c>
      <c r="F36" s="24">
        <v>21.2</v>
      </c>
      <c r="G36" s="24">
        <v>78.8</v>
      </c>
      <c r="H36" s="31" t="s">
        <v>132</v>
      </c>
      <c r="I36" s="23">
        <v>100</v>
      </c>
      <c r="J36" s="24">
        <v>28.8</v>
      </c>
      <c r="K36" s="24">
        <v>10.1</v>
      </c>
      <c r="L36" s="24">
        <v>60.6</v>
      </c>
      <c r="M36" s="31">
        <v>0.5</v>
      </c>
      <c r="N36" s="23">
        <v>100</v>
      </c>
      <c r="O36" s="24">
        <v>0.5</v>
      </c>
      <c r="P36" s="24">
        <v>0.5</v>
      </c>
      <c r="Q36" s="24">
        <v>99</v>
      </c>
      <c r="R36" s="31" t="s">
        <v>132</v>
      </c>
      <c r="S36" s="23">
        <v>100</v>
      </c>
      <c r="T36" s="24">
        <v>30.8</v>
      </c>
      <c r="U36" s="24">
        <v>1.4</v>
      </c>
      <c r="V36" s="24">
        <v>67.8</v>
      </c>
      <c r="W36" s="31" t="s">
        <v>132</v>
      </c>
      <c r="X36" s="23">
        <v>100</v>
      </c>
      <c r="Y36" s="24">
        <v>15.9</v>
      </c>
      <c r="Z36" s="24">
        <v>4.3</v>
      </c>
      <c r="AA36" s="24">
        <v>79.8</v>
      </c>
      <c r="AB36" s="31" t="s">
        <v>132</v>
      </c>
      <c r="AC36" s="23">
        <v>100</v>
      </c>
      <c r="AD36" s="24">
        <v>33.700000000000003</v>
      </c>
      <c r="AE36" s="24">
        <v>1.9</v>
      </c>
      <c r="AF36" s="24">
        <v>64.400000000000006</v>
      </c>
      <c r="AG36" s="25" t="s">
        <v>132</v>
      </c>
    </row>
    <row r="37" spans="2:33" ht="13.5" customHeight="1" x14ac:dyDescent="0.15">
      <c r="B37" s="55"/>
      <c r="C37" s="52" t="s">
        <v>126</v>
      </c>
      <c r="D37" s="26">
        <v>415</v>
      </c>
      <c r="E37" s="27">
        <v>21</v>
      </c>
      <c r="F37" s="27">
        <v>68</v>
      </c>
      <c r="G37" s="27">
        <v>326</v>
      </c>
      <c r="H37" s="32" t="s">
        <v>132</v>
      </c>
      <c r="I37" s="26">
        <v>415</v>
      </c>
      <c r="J37" s="27">
        <v>116</v>
      </c>
      <c r="K37" s="27">
        <v>49</v>
      </c>
      <c r="L37" s="27">
        <v>250</v>
      </c>
      <c r="M37" s="32" t="s">
        <v>132</v>
      </c>
      <c r="N37" s="26">
        <v>415</v>
      </c>
      <c r="O37" s="27">
        <v>5</v>
      </c>
      <c r="P37" s="27">
        <v>4</v>
      </c>
      <c r="Q37" s="27">
        <v>404</v>
      </c>
      <c r="R37" s="32">
        <v>2</v>
      </c>
      <c r="S37" s="26">
        <v>415</v>
      </c>
      <c r="T37" s="27">
        <v>153</v>
      </c>
      <c r="U37" s="27">
        <v>7</v>
      </c>
      <c r="V37" s="27">
        <v>255</v>
      </c>
      <c r="W37" s="32" t="s">
        <v>132</v>
      </c>
      <c r="X37" s="26">
        <v>415</v>
      </c>
      <c r="Y37" s="27">
        <v>52</v>
      </c>
      <c r="Z37" s="27">
        <v>17</v>
      </c>
      <c r="AA37" s="27">
        <v>344</v>
      </c>
      <c r="AB37" s="32">
        <v>2</v>
      </c>
      <c r="AC37" s="26">
        <v>415</v>
      </c>
      <c r="AD37" s="27">
        <v>107</v>
      </c>
      <c r="AE37" s="27">
        <v>9</v>
      </c>
      <c r="AF37" s="27">
        <v>298</v>
      </c>
      <c r="AG37" s="28">
        <v>1</v>
      </c>
    </row>
    <row r="38" spans="2:33" ht="13.5" customHeight="1" x14ac:dyDescent="0.15">
      <c r="B38" s="55"/>
      <c r="C38" s="53"/>
      <c r="D38" s="23">
        <v>100</v>
      </c>
      <c r="E38" s="24">
        <v>5.0999999999999996</v>
      </c>
      <c r="F38" s="24">
        <v>16.399999999999999</v>
      </c>
      <c r="G38" s="24">
        <v>78.599999999999994</v>
      </c>
      <c r="H38" s="31" t="s">
        <v>132</v>
      </c>
      <c r="I38" s="23">
        <v>100</v>
      </c>
      <c r="J38" s="24">
        <v>28</v>
      </c>
      <c r="K38" s="24">
        <v>11.8</v>
      </c>
      <c r="L38" s="24">
        <v>60.2</v>
      </c>
      <c r="M38" s="31" t="s">
        <v>132</v>
      </c>
      <c r="N38" s="23">
        <v>100</v>
      </c>
      <c r="O38" s="24">
        <v>1.2</v>
      </c>
      <c r="P38" s="24">
        <v>1</v>
      </c>
      <c r="Q38" s="24">
        <v>97.3</v>
      </c>
      <c r="R38" s="31">
        <v>0.5</v>
      </c>
      <c r="S38" s="23">
        <v>100</v>
      </c>
      <c r="T38" s="24">
        <v>36.9</v>
      </c>
      <c r="U38" s="24">
        <v>1.7</v>
      </c>
      <c r="V38" s="24">
        <v>61.4</v>
      </c>
      <c r="W38" s="31" t="s">
        <v>132</v>
      </c>
      <c r="X38" s="23">
        <v>100</v>
      </c>
      <c r="Y38" s="24">
        <v>12.5</v>
      </c>
      <c r="Z38" s="24">
        <v>4.0999999999999996</v>
      </c>
      <c r="AA38" s="24">
        <v>82.9</v>
      </c>
      <c r="AB38" s="31">
        <v>0.5</v>
      </c>
      <c r="AC38" s="23">
        <v>100</v>
      </c>
      <c r="AD38" s="24">
        <v>25.8</v>
      </c>
      <c r="AE38" s="24">
        <v>2.2000000000000002</v>
      </c>
      <c r="AF38" s="24">
        <v>71.8</v>
      </c>
      <c r="AG38" s="25">
        <v>0.2</v>
      </c>
    </row>
    <row r="39" spans="2:33" ht="13.5" customHeight="1" x14ac:dyDescent="0.15">
      <c r="B39" s="55"/>
      <c r="C39" s="52" t="s">
        <v>99</v>
      </c>
      <c r="D39" s="26">
        <v>60</v>
      </c>
      <c r="E39" s="27" t="s">
        <v>132</v>
      </c>
      <c r="F39" s="27">
        <v>20</v>
      </c>
      <c r="G39" s="27">
        <v>32</v>
      </c>
      <c r="H39" s="32">
        <v>8</v>
      </c>
      <c r="I39" s="26">
        <v>60</v>
      </c>
      <c r="J39" s="27">
        <v>23</v>
      </c>
      <c r="K39" s="27">
        <v>6</v>
      </c>
      <c r="L39" s="27">
        <v>24</v>
      </c>
      <c r="M39" s="32">
        <v>7</v>
      </c>
      <c r="N39" s="26">
        <v>60</v>
      </c>
      <c r="O39" s="27">
        <v>6</v>
      </c>
      <c r="P39" s="27">
        <v>1</v>
      </c>
      <c r="Q39" s="27">
        <v>46</v>
      </c>
      <c r="R39" s="32">
        <v>7</v>
      </c>
      <c r="S39" s="26">
        <v>60</v>
      </c>
      <c r="T39" s="27">
        <v>21</v>
      </c>
      <c r="U39" s="27" t="s">
        <v>132</v>
      </c>
      <c r="V39" s="27">
        <v>33</v>
      </c>
      <c r="W39" s="32">
        <v>6</v>
      </c>
      <c r="X39" s="26">
        <v>60</v>
      </c>
      <c r="Y39" s="27">
        <v>8</v>
      </c>
      <c r="Z39" s="27">
        <v>4</v>
      </c>
      <c r="AA39" s="27">
        <v>42</v>
      </c>
      <c r="AB39" s="32">
        <v>6</v>
      </c>
      <c r="AC39" s="26">
        <v>60</v>
      </c>
      <c r="AD39" s="27">
        <v>13</v>
      </c>
      <c r="AE39" s="27">
        <v>1</v>
      </c>
      <c r="AF39" s="27">
        <v>40</v>
      </c>
      <c r="AG39" s="28">
        <v>6</v>
      </c>
    </row>
    <row r="40" spans="2:33" ht="13.5" customHeight="1" x14ac:dyDescent="0.15">
      <c r="B40" s="55"/>
      <c r="C40" s="53"/>
      <c r="D40" s="23">
        <v>100</v>
      </c>
      <c r="E40" s="24" t="s">
        <v>340</v>
      </c>
      <c r="F40" s="24">
        <v>33.299999999999997</v>
      </c>
      <c r="G40" s="24">
        <v>53.3</v>
      </c>
      <c r="H40" s="31">
        <v>13.3</v>
      </c>
      <c r="I40" s="23">
        <v>100</v>
      </c>
      <c r="J40" s="24">
        <v>38.299999999999997</v>
      </c>
      <c r="K40" s="24">
        <v>10</v>
      </c>
      <c r="L40" s="24">
        <v>40</v>
      </c>
      <c r="M40" s="31">
        <v>11.7</v>
      </c>
      <c r="N40" s="23">
        <v>100</v>
      </c>
      <c r="O40" s="24">
        <v>10</v>
      </c>
      <c r="P40" s="24">
        <v>1.7</v>
      </c>
      <c r="Q40" s="24">
        <v>76.7</v>
      </c>
      <c r="R40" s="31">
        <v>11.7</v>
      </c>
      <c r="S40" s="23">
        <v>100</v>
      </c>
      <c r="T40" s="24">
        <v>35</v>
      </c>
      <c r="U40" s="24" t="s">
        <v>132</v>
      </c>
      <c r="V40" s="24">
        <v>55</v>
      </c>
      <c r="W40" s="31">
        <v>10</v>
      </c>
      <c r="X40" s="23">
        <v>100</v>
      </c>
      <c r="Y40" s="24">
        <v>13.3</v>
      </c>
      <c r="Z40" s="24">
        <v>6.7</v>
      </c>
      <c r="AA40" s="24">
        <v>70</v>
      </c>
      <c r="AB40" s="31">
        <v>10</v>
      </c>
      <c r="AC40" s="23">
        <v>100</v>
      </c>
      <c r="AD40" s="24">
        <v>21.7</v>
      </c>
      <c r="AE40" s="24">
        <v>1.7</v>
      </c>
      <c r="AF40" s="24">
        <v>66.7</v>
      </c>
      <c r="AG40" s="25">
        <v>10</v>
      </c>
    </row>
    <row r="41" spans="2:33" ht="13.5" customHeight="1" x14ac:dyDescent="0.15">
      <c r="B41" s="55"/>
      <c r="C41" s="52" t="s">
        <v>127</v>
      </c>
      <c r="D41" s="26">
        <v>151</v>
      </c>
      <c r="E41" s="27">
        <v>7</v>
      </c>
      <c r="F41" s="27">
        <v>68</v>
      </c>
      <c r="G41" s="27">
        <v>73</v>
      </c>
      <c r="H41" s="32">
        <v>3</v>
      </c>
      <c r="I41" s="26">
        <v>151</v>
      </c>
      <c r="J41" s="27">
        <v>100</v>
      </c>
      <c r="K41" s="27">
        <v>8</v>
      </c>
      <c r="L41" s="27">
        <v>41</v>
      </c>
      <c r="M41" s="32">
        <v>2</v>
      </c>
      <c r="N41" s="26">
        <v>151</v>
      </c>
      <c r="O41" s="27">
        <v>56</v>
      </c>
      <c r="P41" s="27">
        <v>7</v>
      </c>
      <c r="Q41" s="27">
        <v>85</v>
      </c>
      <c r="R41" s="32">
        <v>3</v>
      </c>
      <c r="S41" s="26">
        <v>151</v>
      </c>
      <c r="T41" s="27">
        <v>56</v>
      </c>
      <c r="U41" s="27">
        <v>10</v>
      </c>
      <c r="V41" s="27">
        <v>83</v>
      </c>
      <c r="W41" s="32">
        <v>2</v>
      </c>
      <c r="X41" s="26">
        <v>151</v>
      </c>
      <c r="Y41" s="27">
        <v>33</v>
      </c>
      <c r="Z41" s="27">
        <v>10</v>
      </c>
      <c r="AA41" s="27">
        <v>105</v>
      </c>
      <c r="AB41" s="32">
        <v>3</v>
      </c>
      <c r="AC41" s="26">
        <v>151</v>
      </c>
      <c r="AD41" s="27">
        <v>74</v>
      </c>
      <c r="AE41" s="27">
        <v>6</v>
      </c>
      <c r="AF41" s="27">
        <v>68</v>
      </c>
      <c r="AG41" s="28">
        <v>3</v>
      </c>
    </row>
    <row r="42" spans="2:33" ht="13.5" customHeight="1" x14ac:dyDescent="0.15">
      <c r="B42" s="55"/>
      <c r="C42" s="53"/>
      <c r="D42" s="23">
        <v>100</v>
      </c>
      <c r="E42" s="24">
        <v>4.5999999999999996</v>
      </c>
      <c r="F42" s="24">
        <v>45</v>
      </c>
      <c r="G42" s="24">
        <v>48.3</v>
      </c>
      <c r="H42" s="31">
        <v>2</v>
      </c>
      <c r="I42" s="23">
        <v>100</v>
      </c>
      <c r="J42" s="24">
        <v>66.2</v>
      </c>
      <c r="K42" s="24">
        <v>5.3</v>
      </c>
      <c r="L42" s="24">
        <v>27.2</v>
      </c>
      <c r="M42" s="31">
        <v>1.3</v>
      </c>
      <c r="N42" s="23">
        <v>100</v>
      </c>
      <c r="O42" s="24">
        <v>37.1</v>
      </c>
      <c r="P42" s="24">
        <v>4.5999999999999996</v>
      </c>
      <c r="Q42" s="24">
        <v>56.3</v>
      </c>
      <c r="R42" s="31">
        <v>2</v>
      </c>
      <c r="S42" s="23">
        <v>100</v>
      </c>
      <c r="T42" s="24">
        <v>37.1</v>
      </c>
      <c r="U42" s="24">
        <v>6.6</v>
      </c>
      <c r="V42" s="24">
        <v>55</v>
      </c>
      <c r="W42" s="31">
        <v>1.3</v>
      </c>
      <c r="X42" s="23">
        <v>100</v>
      </c>
      <c r="Y42" s="24">
        <v>21.9</v>
      </c>
      <c r="Z42" s="24">
        <v>6.6</v>
      </c>
      <c r="AA42" s="24">
        <v>69.5</v>
      </c>
      <c r="AB42" s="31">
        <v>2</v>
      </c>
      <c r="AC42" s="23">
        <v>100</v>
      </c>
      <c r="AD42" s="24">
        <v>49</v>
      </c>
      <c r="AE42" s="24">
        <v>4</v>
      </c>
      <c r="AF42" s="24">
        <v>45</v>
      </c>
      <c r="AG42" s="25">
        <v>2</v>
      </c>
    </row>
    <row r="43" spans="2:33" ht="13.5" customHeight="1" x14ac:dyDescent="0.15">
      <c r="B43" s="55"/>
      <c r="C43" s="52" t="s">
        <v>128</v>
      </c>
      <c r="D43" s="26">
        <v>441</v>
      </c>
      <c r="E43" s="27">
        <v>8</v>
      </c>
      <c r="F43" s="27">
        <v>206</v>
      </c>
      <c r="G43" s="27">
        <v>222</v>
      </c>
      <c r="H43" s="32">
        <v>5</v>
      </c>
      <c r="I43" s="26">
        <v>441</v>
      </c>
      <c r="J43" s="27">
        <v>236</v>
      </c>
      <c r="K43" s="27">
        <v>35</v>
      </c>
      <c r="L43" s="27">
        <v>165</v>
      </c>
      <c r="M43" s="32">
        <v>5</v>
      </c>
      <c r="N43" s="26">
        <v>441</v>
      </c>
      <c r="O43" s="27">
        <v>98</v>
      </c>
      <c r="P43" s="27">
        <v>16</v>
      </c>
      <c r="Q43" s="27">
        <v>322</v>
      </c>
      <c r="R43" s="32">
        <v>5</v>
      </c>
      <c r="S43" s="26">
        <v>441</v>
      </c>
      <c r="T43" s="27">
        <v>141</v>
      </c>
      <c r="U43" s="27">
        <v>11</v>
      </c>
      <c r="V43" s="27">
        <v>285</v>
      </c>
      <c r="W43" s="32">
        <v>4</v>
      </c>
      <c r="X43" s="26">
        <v>441</v>
      </c>
      <c r="Y43" s="27">
        <v>81</v>
      </c>
      <c r="Z43" s="27">
        <v>18</v>
      </c>
      <c r="AA43" s="27">
        <v>339</v>
      </c>
      <c r="AB43" s="32">
        <v>3</v>
      </c>
      <c r="AC43" s="26">
        <v>441</v>
      </c>
      <c r="AD43" s="27">
        <v>198</v>
      </c>
      <c r="AE43" s="27">
        <v>4</v>
      </c>
      <c r="AF43" s="27">
        <v>236</v>
      </c>
      <c r="AG43" s="28">
        <v>3</v>
      </c>
    </row>
    <row r="44" spans="2:33" ht="13.5" customHeight="1" x14ac:dyDescent="0.15">
      <c r="B44" s="55"/>
      <c r="C44" s="53"/>
      <c r="D44" s="23">
        <v>100</v>
      </c>
      <c r="E44" s="24">
        <v>1.8</v>
      </c>
      <c r="F44" s="24">
        <v>46.7</v>
      </c>
      <c r="G44" s="24">
        <v>50.3</v>
      </c>
      <c r="H44" s="31">
        <v>1.1000000000000001</v>
      </c>
      <c r="I44" s="23">
        <v>100</v>
      </c>
      <c r="J44" s="24">
        <v>53.5</v>
      </c>
      <c r="K44" s="24">
        <v>7.9</v>
      </c>
      <c r="L44" s="24">
        <v>37.4</v>
      </c>
      <c r="M44" s="31">
        <v>1.1000000000000001</v>
      </c>
      <c r="N44" s="23">
        <v>100</v>
      </c>
      <c r="O44" s="24">
        <v>22.2</v>
      </c>
      <c r="P44" s="24">
        <v>3.6</v>
      </c>
      <c r="Q44" s="24">
        <v>73</v>
      </c>
      <c r="R44" s="31">
        <v>1.1000000000000001</v>
      </c>
      <c r="S44" s="23">
        <v>100</v>
      </c>
      <c r="T44" s="24">
        <v>32</v>
      </c>
      <c r="U44" s="24">
        <v>2.5</v>
      </c>
      <c r="V44" s="24">
        <v>64.599999999999994</v>
      </c>
      <c r="W44" s="31">
        <v>0.9</v>
      </c>
      <c r="X44" s="23">
        <v>100</v>
      </c>
      <c r="Y44" s="24">
        <v>18.399999999999999</v>
      </c>
      <c r="Z44" s="24">
        <v>4.0999999999999996</v>
      </c>
      <c r="AA44" s="24">
        <v>76.900000000000006</v>
      </c>
      <c r="AB44" s="31">
        <v>0.7</v>
      </c>
      <c r="AC44" s="23">
        <v>100</v>
      </c>
      <c r="AD44" s="24">
        <v>44.9</v>
      </c>
      <c r="AE44" s="24">
        <v>0.9</v>
      </c>
      <c r="AF44" s="24">
        <v>53.5</v>
      </c>
      <c r="AG44" s="25">
        <v>0.7</v>
      </c>
    </row>
    <row r="45" spans="2:33" ht="13.5" customHeight="1" x14ac:dyDescent="0.15">
      <c r="B45" s="55"/>
      <c r="C45" s="52" t="s">
        <v>129</v>
      </c>
      <c r="D45" s="26">
        <v>657</v>
      </c>
      <c r="E45" s="27">
        <v>13</v>
      </c>
      <c r="F45" s="27">
        <v>236</v>
      </c>
      <c r="G45" s="27">
        <v>402</v>
      </c>
      <c r="H45" s="32">
        <v>6</v>
      </c>
      <c r="I45" s="26">
        <v>657</v>
      </c>
      <c r="J45" s="27">
        <v>320</v>
      </c>
      <c r="K45" s="27">
        <v>46</v>
      </c>
      <c r="L45" s="27">
        <v>285</v>
      </c>
      <c r="M45" s="32">
        <v>6</v>
      </c>
      <c r="N45" s="26">
        <v>657</v>
      </c>
      <c r="O45" s="27">
        <v>85</v>
      </c>
      <c r="P45" s="27">
        <v>12</v>
      </c>
      <c r="Q45" s="27">
        <v>548</v>
      </c>
      <c r="R45" s="32">
        <v>12</v>
      </c>
      <c r="S45" s="26">
        <v>657</v>
      </c>
      <c r="T45" s="27">
        <v>217</v>
      </c>
      <c r="U45" s="27">
        <v>14</v>
      </c>
      <c r="V45" s="27">
        <v>420</v>
      </c>
      <c r="W45" s="32">
        <v>6</v>
      </c>
      <c r="X45" s="26">
        <v>657</v>
      </c>
      <c r="Y45" s="27">
        <v>106</v>
      </c>
      <c r="Z45" s="27">
        <v>29</v>
      </c>
      <c r="AA45" s="27">
        <v>514</v>
      </c>
      <c r="AB45" s="32">
        <v>8</v>
      </c>
      <c r="AC45" s="26">
        <v>657</v>
      </c>
      <c r="AD45" s="27">
        <v>263</v>
      </c>
      <c r="AE45" s="27">
        <v>13</v>
      </c>
      <c r="AF45" s="27">
        <v>374</v>
      </c>
      <c r="AG45" s="28">
        <v>7</v>
      </c>
    </row>
    <row r="46" spans="2:33" ht="13.5" customHeight="1" x14ac:dyDescent="0.15">
      <c r="B46" s="55"/>
      <c r="C46" s="53"/>
      <c r="D46" s="23">
        <v>100</v>
      </c>
      <c r="E46" s="24">
        <v>2</v>
      </c>
      <c r="F46" s="24">
        <v>35.9</v>
      </c>
      <c r="G46" s="24">
        <v>61.2</v>
      </c>
      <c r="H46" s="31">
        <v>0.9</v>
      </c>
      <c r="I46" s="23">
        <v>100</v>
      </c>
      <c r="J46" s="24">
        <v>48.7</v>
      </c>
      <c r="K46" s="24">
        <v>7</v>
      </c>
      <c r="L46" s="24">
        <v>43.4</v>
      </c>
      <c r="M46" s="31">
        <v>0.9</v>
      </c>
      <c r="N46" s="23">
        <v>100</v>
      </c>
      <c r="O46" s="24">
        <v>12.9</v>
      </c>
      <c r="P46" s="24">
        <v>1.8</v>
      </c>
      <c r="Q46" s="24">
        <v>83.4</v>
      </c>
      <c r="R46" s="31">
        <v>1.8</v>
      </c>
      <c r="S46" s="23">
        <v>100</v>
      </c>
      <c r="T46" s="24">
        <v>33</v>
      </c>
      <c r="U46" s="24">
        <v>2.1</v>
      </c>
      <c r="V46" s="24">
        <v>63.9</v>
      </c>
      <c r="W46" s="31">
        <v>0.9</v>
      </c>
      <c r="X46" s="23">
        <v>100</v>
      </c>
      <c r="Y46" s="24">
        <v>16.100000000000001</v>
      </c>
      <c r="Z46" s="24">
        <v>4.4000000000000004</v>
      </c>
      <c r="AA46" s="24">
        <v>78.2</v>
      </c>
      <c r="AB46" s="31">
        <v>1.2</v>
      </c>
      <c r="AC46" s="23">
        <v>100</v>
      </c>
      <c r="AD46" s="24">
        <v>40</v>
      </c>
      <c r="AE46" s="24">
        <v>2</v>
      </c>
      <c r="AF46" s="24">
        <v>56.9</v>
      </c>
      <c r="AG46" s="25">
        <v>1.1000000000000001</v>
      </c>
    </row>
    <row r="47" spans="2:33" ht="13.5" customHeight="1" x14ac:dyDescent="0.15">
      <c r="B47" s="55"/>
      <c r="C47" s="52" t="s">
        <v>130</v>
      </c>
      <c r="D47" s="26">
        <v>589</v>
      </c>
      <c r="E47" s="27">
        <v>10</v>
      </c>
      <c r="F47" s="27">
        <v>180</v>
      </c>
      <c r="G47" s="27">
        <v>395</v>
      </c>
      <c r="H47" s="32">
        <v>4</v>
      </c>
      <c r="I47" s="26">
        <v>589</v>
      </c>
      <c r="J47" s="27">
        <v>243</v>
      </c>
      <c r="K47" s="27">
        <v>45</v>
      </c>
      <c r="L47" s="27">
        <v>297</v>
      </c>
      <c r="M47" s="32">
        <v>4</v>
      </c>
      <c r="N47" s="26">
        <v>589</v>
      </c>
      <c r="O47" s="27">
        <v>31</v>
      </c>
      <c r="P47" s="27">
        <v>8</v>
      </c>
      <c r="Q47" s="27">
        <v>545</v>
      </c>
      <c r="R47" s="32">
        <v>5</v>
      </c>
      <c r="S47" s="26">
        <v>589</v>
      </c>
      <c r="T47" s="27">
        <v>195</v>
      </c>
      <c r="U47" s="27">
        <v>9</v>
      </c>
      <c r="V47" s="27">
        <v>381</v>
      </c>
      <c r="W47" s="32">
        <v>4</v>
      </c>
      <c r="X47" s="26">
        <v>589</v>
      </c>
      <c r="Y47" s="27">
        <v>82</v>
      </c>
      <c r="Z47" s="27">
        <v>28</v>
      </c>
      <c r="AA47" s="27">
        <v>476</v>
      </c>
      <c r="AB47" s="32">
        <v>3</v>
      </c>
      <c r="AC47" s="26">
        <v>589</v>
      </c>
      <c r="AD47" s="27">
        <v>195</v>
      </c>
      <c r="AE47" s="27">
        <v>12</v>
      </c>
      <c r="AF47" s="27">
        <v>379</v>
      </c>
      <c r="AG47" s="28">
        <v>3</v>
      </c>
    </row>
    <row r="48" spans="2:33" ht="13.5" customHeight="1" x14ac:dyDescent="0.15">
      <c r="B48" s="55"/>
      <c r="C48" s="53"/>
      <c r="D48" s="23">
        <v>100</v>
      </c>
      <c r="E48" s="24">
        <v>1.7</v>
      </c>
      <c r="F48" s="24">
        <v>30.6</v>
      </c>
      <c r="G48" s="24">
        <v>67.099999999999994</v>
      </c>
      <c r="H48" s="31">
        <v>0.7</v>
      </c>
      <c r="I48" s="23">
        <v>100</v>
      </c>
      <c r="J48" s="24">
        <v>41.3</v>
      </c>
      <c r="K48" s="24">
        <v>7.6</v>
      </c>
      <c r="L48" s="24">
        <v>50.4</v>
      </c>
      <c r="M48" s="31">
        <v>0.7</v>
      </c>
      <c r="N48" s="23">
        <v>100</v>
      </c>
      <c r="O48" s="24">
        <v>5.3</v>
      </c>
      <c r="P48" s="24">
        <v>1.4</v>
      </c>
      <c r="Q48" s="24">
        <v>92.5</v>
      </c>
      <c r="R48" s="31">
        <v>0.8</v>
      </c>
      <c r="S48" s="23">
        <v>100</v>
      </c>
      <c r="T48" s="24">
        <v>33.1</v>
      </c>
      <c r="U48" s="24">
        <v>1.5</v>
      </c>
      <c r="V48" s="24">
        <v>64.7</v>
      </c>
      <c r="W48" s="31">
        <v>0.7</v>
      </c>
      <c r="X48" s="23">
        <v>100</v>
      </c>
      <c r="Y48" s="24">
        <v>13.9</v>
      </c>
      <c r="Z48" s="24">
        <v>4.8</v>
      </c>
      <c r="AA48" s="24">
        <v>80.8</v>
      </c>
      <c r="AB48" s="31">
        <v>0.5</v>
      </c>
      <c r="AC48" s="23">
        <v>100</v>
      </c>
      <c r="AD48" s="24">
        <v>33.1</v>
      </c>
      <c r="AE48" s="24">
        <v>2</v>
      </c>
      <c r="AF48" s="24">
        <v>64.3</v>
      </c>
      <c r="AG48" s="25">
        <v>0.5</v>
      </c>
    </row>
    <row r="49" spans="2:33" ht="13.5" customHeight="1" x14ac:dyDescent="0.15">
      <c r="B49" s="55"/>
      <c r="C49" s="52" t="s">
        <v>131</v>
      </c>
      <c r="D49" s="26">
        <v>817</v>
      </c>
      <c r="E49" s="27">
        <v>28</v>
      </c>
      <c r="F49" s="27">
        <v>173</v>
      </c>
      <c r="G49" s="27">
        <v>615</v>
      </c>
      <c r="H49" s="32">
        <v>1</v>
      </c>
      <c r="I49" s="26">
        <v>817</v>
      </c>
      <c r="J49" s="27">
        <v>256</v>
      </c>
      <c r="K49" s="27">
        <v>81</v>
      </c>
      <c r="L49" s="27">
        <v>477</v>
      </c>
      <c r="M49" s="32">
        <v>3</v>
      </c>
      <c r="N49" s="26">
        <v>817</v>
      </c>
      <c r="O49" s="27">
        <v>11</v>
      </c>
      <c r="P49" s="27">
        <v>6</v>
      </c>
      <c r="Q49" s="27">
        <v>796</v>
      </c>
      <c r="R49" s="32">
        <v>4</v>
      </c>
      <c r="S49" s="26">
        <v>817</v>
      </c>
      <c r="T49" s="27">
        <v>282</v>
      </c>
      <c r="U49" s="27">
        <v>13</v>
      </c>
      <c r="V49" s="27">
        <v>521</v>
      </c>
      <c r="W49" s="32">
        <v>1</v>
      </c>
      <c r="X49" s="26">
        <v>817</v>
      </c>
      <c r="Y49" s="27">
        <v>113</v>
      </c>
      <c r="Z49" s="27">
        <v>32</v>
      </c>
      <c r="AA49" s="27">
        <v>668</v>
      </c>
      <c r="AB49" s="32">
        <v>4</v>
      </c>
      <c r="AC49" s="26">
        <v>817</v>
      </c>
      <c r="AD49" s="27">
        <v>236</v>
      </c>
      <c r="AE49" s="27">
        <v>16</v>
      </c>
      <c r="AF49" s="27">
        <v>562</v>
      </c>
      <c r="AG49" s="28">
        <v>3</v>
      </c>
    </row>
    <row r="50" spans="2:33" ht="13.5" customHeight="1" x14ac:dyDescent="0.15">
      <c r="B50" s="44"/>
      <c r="C50" s="59"/>
      <c r="D50" s="34">
        <v>100</v>
      </c>
      <c r="E50" s="35">
        <v>3.4</v>
      </c>
      <c r="F50" s="35">
        <v>21.2</v>
      </c>
      <c r="G50" s="35">
        <v>75.3</v>
      </c>
      <c r="H50" s="37">
        <v>0.1</v>
      </c>
      <c r="I50" s="34">
        <v>100</v>
      </c>
      <c r="J50" s="35">
        <v>31.3</v>
      </c>
      <c r="K50" s="35">
        <v>9.9</v>
      </c>
      <c r="L50" s="35">
        <v>58.4</v>
      </c>
      <c r="M50" s="37">
        <v>0.4</v>
      </c>
      <c r="N50" s="34">
        <v>100</v>
      </c>
      <c r="O50" s="35">
        <v>1.3</v>
      </c>
      <c r="P50" s="35">
        <v>0.7</v>
      </c>
      <c r="Q50" s="35">
        <v>97.4</v>
      </c>
      <c r="R50" s="37">
        <v>0.5</v>
      </c>
      <c r="S50" s="34">
        <v>100</v>
      </c>
      <c r="T50" s="35">
        <v>34.5</v>
      </c>
      <c r="U50" s="35">
        <v>1.6</v>
      </c>
      <c r="V50" s="35">
        <v>63.8</v>
      </c>
      <c r="W50" s="37">
        <v>0.1</v>
      </c>
      <c r="X50" s="34">
        <v>100</v>
      </c>
      <c r="Y50" s="35">
        <v>13.8</v>
      </c>
      <c r="Z50" s="35">
        <v>3.9</v>
      </c>
      <c r="AA50" s="35">
        <v>81.8</v>
      </c>
      <c r="AB50" s="37">
        <v>0.5</v>
      </c>
      <c r="AC50" s="34">
        <v>100</v>
      </c>
      <c r="AD50" s="35">
        <v>28.9</v>
      </c>
      <c r="AE50" s="35">
        <v>2</v>
      </c>
      <c r="AF50" s="35">
        <v>68.8</v>
      </c>
      <c r="AG50" s="36">
        <v>0.4</v>
      </c>
    </row>
    <row r="51" spans="2:33" ht="13.5" customHeight="1" x14ac:dyDescent="0.15">
      <c r="B51" s="43" t="s">
        <v>95</v>
      </c>
      <c r="C51" s="49"/>
      <c r="D51" s="17">
        <v>2715</v>
      </c>
      <c r="E51" s="18">
        <v>66</v>
      </c>
      <c r="F51" s="18">
        <v>883</v>
      </c>
      <c r="G51" s="18">
        <v>1739</v>
      </c>
      <c r="H51" s="30">
        <v>27</v>
      </c>
      <c r="I51" s="17">
        <v>2715</v>
      </c>
      <c r="J51" s="18">
        <v>1178</v>
      </c>
      <c r="K51" s="18">
        <v>221</v>
      </c>
      <c r="L51" s="18">
        <v>1289</v>
      </c>
      <c r="M51" s="30">
        <v>27</v>
      </c>
      <c r="N51" s="17">
        <v>2715</v>
      </c>
      <c r="O51" s="18">
        <v>287</v>
      </c>
      <c r="P51" s="18">
        <v>50</v>
      </c>
      <c r="Q51" s="18">
        <v>2342</v>
      </c>
      <c r="R51" s="30">
        <v>36</v>
      </c>
      <c r="S51" s="17">
        <v>2715</v>
      </c>
      <c r="T51" s="18">
        <v>912</v>
      </c>
      <c r="U51" s="18">
        <v>57</v>
      </c>
      <c r="V51" s="18">
        <v>1723</v>
      </c>
      <c r="W51" s="30">
        <v>23</v>
      </c>
      <c r="X51" s="17">
        <v>2715</v>
      </c>
      <c r="Y51" s="18">
        <v>423</v>
      </c>
      <c r="Z51" s="18">
        <v>121</v>
      </c>
      <c r="AA51" s="18">
        <v>2144</v>
      </c>
      <c r="AB51" s="30">
        <v>27</v>
      </c>
      <c r="AC51" s="17">
        <v>2715</v>
      </c>
      <c r="AD51" s="18">
        <v>979</v>
      </c>
      <c r="AE51" s="18">
        <v>52</v>
      </c>
      <c r="AF51" s="18">
        <v>1659</v>
      </c>
      <c r="AG51" s="19">
        <v>25</v>
      </c>
    </row>
    <row r="52" spans="2:33" ht="13.5" customHeight="1" x14ac:dyDescent="0.15">
      <c r="B52" s="57"/>
      <c r="C52" s="53"/>
      <c r="D52" s="23">
        <v>100</v>
      </c>
      <c r="E52" s="24">
        <v>2.4</v>
      </c>
      <c r="F52" s="24">
        <v>32.5</v>
      </c>
      <c r="G52" s="24">
        <v>64.099999999999994</v>
      </c>
      <c r="H52" s="31">
        <v>1</v>
      </c>
      <c r="I52" s="23">
        <v>100</v>
      </c>
      <c r="J52" s="24">
        <v>43.4</v>
      </c>
      <c r="K52" s="24">
        <v>8.1</v>
      </c>
      <c r="L52" s="24">
        <v>47.5</v>
      </c>
      <c r="M52" s="31">
        <v>1</v>
      </c>
      <c r="N52" s="23">
        <v>100</v>
      </c>
      <c r="O52" s="24">
        <v>10.6</v>
      </c>
      <c r="P52" s="24">
        <v>1.8</v>
      </c>
      <c r="Q52" s="24">
        <v>86.3</v>
      </c>
      <c r="R52" s="31">
        <v>1.3</v>
      </c>
      <c r="S52" s="23">
        <v>100</v>
      </c>
      <c r="T52" s="24">
        <v>33.6</v>
      </c>
      <c r="U52" s="24">
        <v>2.1</v>
      </c>
      <c r="V52" s="24">
        <v>63.5</v>
      </c>
      <c r="W52" s="31">
        <v>0.8</v>
      </c>
      <c r="X52" s="23">
        <v>100</v>
      </c>
      <c r="Y52" s="24">
        <v>15.6</v>
      </c>
      <c r="Z52" s="24">
        <v>4.5</v>
      </c>
      <c r="AA52" s="24">
        <v>79</v>
      </c>
      <c r="AB52" s="31">
        <v>1</v>
      </c>
      <c r="AC52" s="23">
        <v>100</v>
      </c>
      <c r="AD52" s="24">
        <v>36.1</v>
      </c>
      <c r="AE52" s="24">
        <v>1.9</v>
      </c>
      <c r="AF52" s="24">
        <v>61.1</v>
      </c>
      <c r="AG52" s="25">
        <v>0.9</v>
      </c>
    </row>
    <row r="53" spans="2:33" ht="13.5" customHeight="1" x14ac:dyDescent="0.15">
      <c r="B53" s="54" t="s">
        <v>10</v>
      </c>
      <c r="C53" s="52" t="s">
        <v>156</v>
      </c>
      <c r="D53" s="26">
        <v>2358</v>
      </c>
      <c r="E53" s="27">
        <v>56</v>
      </c>
      <c r="F53" s="27">
        <v>757</v>
      </c>
      <c r="G53" s="27">
        <v>1523</v>
      </c>
      <c r="H53" s="32">
        <v>22</v>
      </c>
      <c r="I53" s="26">
        <v>2358</v>
      </c>
      <c r="J53" s="27">
        <v>972</v>
      </c>
      <c r="K53" s="27">
        <v>197</v>
      </c>
      <c r="L53" s="27">
        <v>1165</v>
      </c>
      <c r="M53" s="32">
        <v>24</v>
      </c>
      <c r="N53" s="26">
        <v>2358</v>
      </c>
      <c r="O53" s="27">
        <v>206</v>
      </c>
      <c r="P53" s="27">
        <v>34</v>
      </c>
      <c r="Q53" s="27">
        <v>2088</v>
      </c>
      <c r="R53" s="32">
        <v>30</v>
      </c>
      <c r="S53" s="26">
        <v>2358</v>
      </c>
      <c r="T53" s="27">
        <v>806</v>
      </c>
      <c r="U53" s="27">
        <v>40</v>
      </c>
      <c r="V53" s="27">
        <v>1492</v>
      </c>
      <c r="W53" s="32">
        <v>20</v>
      </c>
      <c r="X53" s="26">
        <v>2358</v>
      </c>
      <c r="Y53" s="27">
        <v>357</v>
      </c>
      <c r="Z53" s="27">
        <v>103</v>
      </c>
      <c r="AA53" s="27">
        <v>1877</v>
      </c>
      <c r="AB53" s="32">
        <v>21</v>
      </c>
      <c r="AC53" s="26">
        <v>2358</v>
      </c>
      <c r="AD53" s="27">
        <v>825</v>
      </c>
      <c r="AE53" s="27">
        <v>43</v>
      </c>
      <c r="AF53" s="27">
        <v>1470</v>
      </c>
      <c r="AG53" s="28">
        <v>20</v>
      </c>
    </row>
    <row r="54" spans="2:33" ht="13.5" customHeight="1" x14ac:dyDescent="0.15">
      <c r="B54" s="55"/>
      <c r="C54" s="53"/>
      <c r="D54" s="23">
        <v>100</v>
      </c>
      <c r="E54" s="24">
        <v>2.4</v>
      </c>
      <c r="F54" s="24">
        <v>32.1</v>
      </c>
      <c r="G54" s="24">
        <v>64.599999999999994</v>
      </c>
      <c r="H54" s="31">
        <v>0.9</v>
      </c>
      <c r="I54" s="23">
        <v>100</v>
      </c>
      <c r="J54" s="24">
        <v>41.2</v>
      </c>
      <c r="K54" s="24">
        <v>8.4</v>
      </c>
      <c r="L54" s="24">
        <v>49.4</v>
      </c>
      <c r="M54" s="31">
        <v>1</v>
      </c>
      <c r="N54" s="23">
        <v>100</v>
      </c>
      <c r="O54" s="24">
        <v>8.6999999999999993</v>
      </c>
      <c r="P54" s="24">
        <v>1.4</v>
      </c>
      <c r="Q54" s="24">
        <v>88.5</v>
      </c>
      <c r="R54" s="31">
        <v>1.3</v>
      </c>
      <c r="S54" s="23">
        <v>100</v>
      </c>
      <c r="T54" s="24">
        <v>34.200000000000003</v>
      </c>
      <c r="U54" s="24">
        <v>1.7</v>
      </c>
      <c r="V54" s="24">
        <v>63.3</v>
      </c>
      <c r="W54" s="31">
        <v>0.8</v>
      </c>
      <c r="X54" s="23">
        <v>100</v>
      </c>
      <c r="Y54" s="24">
        <v>15.1</v>
      </c>
      <c r="Z54" s="24">
        <v>4.4000000000000004</v>
      </c>
      <c r="AA54" s="24">
        <v>79.599999999999994</v>
      </c>
      <c r="AB54" s="31">
        <v>0.9</v>
      </c>
      <c r="AC54" s="23">
        <v>100</v>
      </c>
      <c r="AD54" s="24">
        <v>35</v>
      </c>
      <c r="AE54" s="24">
        <v>1.8</v>
      </c>
      <c r="AF54" s="24">
        <v>62.3</v>
      </c>
      <c r="AG54" s="25">
        <v>0.8</v>
      </c>
    </row>
    <row r="55" spans="2:33" ht="13.5" customHeight="1" x14ac:dyDescent="0.15">
      <c r="B55" s="55"/>
      <c r="C55" s="52" t="s">
        <v>157</v>
      </c>
      <c r="D55" s="26">
        <v>283</v>
      </c>
      <c r="E55" s="27">
        <v>7</v>
      </c>
      <c r="F55" s="27">
        <v>97</v>
      </c>
      <c r="G55" s="27">
        <v>175</v>
      </c>
      <c r="H55" s="32">
        <v>4</v>
      </c>
      <c r="I55" s="26">
        <v>283</v>
      </c>
      <c r="J55" s="27">
        <v>165</v>
      </c>
      <c r="K55" s="27">
        <v>19</v>
      </c>
      <c r="L55" s="27">
        <v>97</v>
      </c>
      <c r="M55" s="32">
        <v>2</v>
      </c>
      <c r="N55" s="26">
        <v>283</v>
      </c>
      <c r="O55" s="27">
        <v>65</v>
      </c>
      <c r="P55" s="27">
        <v>13</v>
      </c>
      <c r="Q55" s="27">
        <v>200</v>
      </c>
      <c r="R55" s="32">
        <v>5</v>
      </c>
      <c r="S55" s="26">
        <v>283</v>
      </c>
      <c r="T55" s="27">
        <v>88</v>
      </c>
      <c r="U55" s="27">
        <v>14</v>
      </c>
      <c r="V55" s="27">
        <v>179</v>
      </c>
      <c r="W55" s="32">
        <v>2</v>
      </c>
      <c r="X55" s="26">
        <v>283</v>
      </c>
      <c r="Y55" s="27">
        <v>49</v>
      </c>
      <c r="Z55" s="27">
        <v>16</v>
      </c>
      <c r="AA55" s="27">
        <v>213</v>
      </c>
      <c r="AB55" s="32">
        <v>5</v>
      </c>
      <c r="AC55" s="26">
        <v>283</v>
      </c>
      <c r="AD55" s="27">
        <v>118</v>
      </c>
      <c r="AE55" s="27">
        <v>7</v>
      </c>
      <c r="AF55" s="27">
        <v>154</v>
      </c>
      <c r="AG55" s="28">
        <v>4</v>
      </c>
    </row>
    <row r="56" spans="2:33" ht="13.5" customHeight="1" x14ac:dyDescent="0.15">
      <c r="B56" s="55"/>
      <c r="C56" s="53"/>
      <c r="D56" s="23">
        <v>100</v>
      </c>
      <c r="E56" s="24">
        <v>2.5</v>
      </c>
      <c r="F56" s="24">
        <v>34.299999999999997</v>
      </c>
      <c r="G56" s="24">
        <v>61.8</v>
      </c>
      <c r="H56" s="31">
        <v>1.4</v>
      </c>
      <c r="I56" s="23">
        <v>100</v>
      </c>
      <c r="J56" s="24">
        <v>58.3</v>
      </c>
      <c r="K56" s="24">
        <v>6.7</v>
      </c>
      <c r="L56" s="24">
        <v>34.299999999999997</v>
      </c>
      <c r="M56" s="31">
        <v>0.7</v>
      </c>
      <c r="N56" s="23">
        <v>100</v>
      </c>
      <c r="O56" s="24">
        <v>23</v>
      </c>
      <c r="P56" s="24">
        <v>4.5999999999999996</v>
      </c>
      <c r="Q56" s="24">
        <v>70.7</v>
      </c>
      <c r="R56" s="31">
        <v>1.8</v>
      </c>
      <c r="S56" s="23">
        <v>100</v>
      </c>
      <c r="T56" s="24">
        <v>31.1</v>
      </c>
      <c r="U56" s="24">
        <v>4.9000000000000004</v>
      </c>
      <c r="V56" s="24">
        <v>63.3</v>
      </c>
      <c r="W56" s="31">
        <v>0.7</v>
      </c>
      <c r="X56" s="23">
        <v>100</v>
      </c>
      <c r="Y56" s="24">
        <v>17.3</v>
      </c>
      <c r="Z56" s="24">
        <v>5.7</v>
      </c>
      <c r="AA56" s="24">
        <v>75.3</v>
      </c>
      <c r="AB56" s="31">
        <v>1.8</v>
      </c>
      <c r="AC56" s="23">
        <v>100</v>
      </c>
      <c r="AD56" s="24">
        <v>41.7</v>
      </c>
      <c r="AE56" s="24">
        <v>2.5</v>
      </c>
      <c r="AF56" s="24">
        <v>54.4</v>
      </c>
      <c r="AG56" s="25">
        <v>1.4</v>
      </c>
    </row>
    <row r="57" spans="2:33" ht="13.5" customHeight="1" x14ac:dyDescent="0.15">
      <c r="B57" s="55"/>
      <c r="C57" s="52" t="s">
        <v>158</v>
      </c>
      <c r="D57" s="26">
        <v>37</v>
      </c>
      <c r="E57" s="27">
        <v>2</v>
      </c>
      <c r="F57" s="27">
        <v>12</v>
      </c>
      <c r="G57" s="27">
        <v>23</v>
      </c>
      <c r="H57" s="32" t="s">
        <v>132</v>
      </c>
      <c r="I57" s="26">
        <v>37</v>
      </c>
      <c r="J57" s="27">
        <v>21</v>
      </c>
      <c r="K57" s="27">
        <v>3</v>
      </c>
      <c r="L57" s="27">
        <v>13</v>
      </c>
      <c r="M57" s="32" t="s">
        <v>132</v>
      </c>
      <c r="N57" s="26">
        <v>37</v>
      </c>
      <c r="O57" s="27">
        <v>6</v>
      </c>
      <c r="P57" s="27">
        <v>1</v>
      </c>
      <c r="Q57" s="27">
        <v>30</v>
      </c>
      <c r="R57" s="32" t="s">
        <v>132</v>
      </c>
      <c r="S57" s="26">
        <v>37</v>
      </c>
      <c r="T57" s="27">
        <v>11</v>
      </c>
      <c r="U57" s="27">
        <v>1</v>
      </c>
      <c r="V57" s="27">
        <v>25</v>
      </c>
      <c r="W57" s="32" t="s">
        <v>132</v>
      </c>
      <c r="X57" s="26">
        <v>37</v>
      </c>
      <c r="Y57" s="27">
        <v>9</v>
      </c>
      <c r="Z57" s="27">
        <v>1</v>
      </c>
      <c r="AA57" s="27">
        <v>27</v>
      </c>
      <c r="AB57" s="32" t="s">
        <v>132</v>
      </c>
      <c r="AC57" s="26">
        <v>37</v>
      </c>
      <c r="AD57" s="27">
        <v>17</v>
      </c>
      <c r="AE57" s="27" t="s">
        <v>132</v>
      </c>
      <c r="AF57" s="27">
        <v>20</v>
      </c>
      <c r="AG57" s="28" t="s">
        <v>132</v>
      </c>
    </row>
    <row r="58" spans="2:33" ht="13.5" customHeight="1" x14ac:dyDescent="0.15">
      <c r="B58" s="55"/>
      <c r="C58" s="53"/>
      <c r="D58" s="23">
        <v>100</v>
      </c>
      <c r="E58" s="24">
        <v>5.4</v>
      </c>
      <c r="F58" s="24">
        <v>32.4</v>
      </c>
      <c r="G58" s="24">
        <v>62.2</v>
      </c>
      <c r="H58" s="31" t="s">
        <v>132</v>
      </c>
      <c r="I58" s="23">
        <v>100</v>
      </c>
      <c r="J58" s="24">
        <v>56.8</v>
      </c>
      <c r="K58" s="24">
        <v>8.1</v>
      </c>
      <c r="L58" s="24">
        <v>35.1</v>
      </c>
      <c r="M58" s="31" t="s">
        <v>132</v>
      </c>
      <c r="N58" s="23">
        <v>100</v>
      </c>
      <c r="O58" s="24">
        <v>16.2</v>
      </c>
      <c r="P58" s="24">
        <v>2.7</v>
      </c>
      <c r="Q58" s="24">
        <v>81.099999999999994</v>
      </c>
      <c r="R58" s="31" t="s">
        <v>132</v>
      </c>
      <c r="S58" s="23">
        <v>100</v>
      </c>
      <c r="T58" s="24">
        <v>29.7</v>
      </c>
      <c r="U58" s="24">
        <v>2.7</v>
      </c>
      <c r="V58" s="24">
        <v>67.599999999999994</v>
      </c>
      <c r="W58" s="31" t="s">
        <v>132</v>
      </c>
      <c r="X58" s="23">
        <v>100</v>
      </c>
      <c r="Y58" s="24">
        <v>24.3</v>
      </c>
      <c r="Z58" s="24">
        <v>2.7</v>
      </c>
      <c r="AA58" s="24">
        <v>73</v>
      </c>
      <c r="AB58" s="31" t="s">
        <v>132</v>
      </c>
      <c r="AC58" s="23">
        <v>100</v>
      </c>
      <c r="AD58" s="24">
        <v>45.9</v>
      </c>
      <c r="AE58" s="24" t="s">
        <v>132</v>
      </c>
      <c r="AF58" s="24">
        <v>54.1</v>
      </c>
      <c r="AG58" s="25" t="s">
        <v>132</v>
      </c>
    </row>
    <row r="59" spans="2:33" ht="13.5" customHeight="1" x14ac:dyDescent="0.15">
      <c r="B59" s="55"/>
      <c r="C59" s="52" t="s">
        <v>159</v>
      </c>
      <c r="D59" s="26">
        <v>20</v>
      </c>
      <c r="E59" s="27" t="s">
        <v>132</v>
      </c>
      <c r="F59" s="27">
        <v>8</v>
      </c>
      <c r="G59" s="27">
        <v>11</v>
      </c>
      <c r="H59" s="32">
        <v>1</v>
      </c>
      <c r="I59" s="26">
        <v>20</v>
      </c>
      <c r="J59" s="27">
        <v>11</v>
      </c>
      <c r="K59" s="27">
        <v>1</v>
      </c>
      <c r="L59" s="27">
        <v>7</v>
      </c>
      <c r="M59" s="32">
        <v>1</v>
      </c>
      <c r="N59" s="26">
        <v>20</v>
      </c>
      <c r="O59" s="27">
        <v>6</v>
      </c>
      <c r="P59" s="27">
        <v>2</v>
      </c>
      <c r="Q59" s="27">
        <v>11</v>
      </c>
      <c r="R59" s="32">
        <v>1</v>
      </c>
      <c r="S59" s="26">
        <v>20</v>
      </c>
      <c r="T59" s="27">
        <v>3</v>
      </c>
      <c r="U59" s="27">
        <v>1</v>
      </c>
      <c r="V59" s="27">
        <v>15</v>
      </c>
      <c r="W59" s="32">
        <v>1</v>
      </c>
      <c r="X59" s="26">
        <v>20</v>
      </c>
      <c r="Y59" s="27">
        <v>5</v>
      </c>
      <c r="Z59" s="27">
        <v>1</v>
      </c>
      <c r="AA59" s="27">
        <v>13</v>
      </c>
      <c r="AB59" s="32">
        <v>1</v>
      </c>
      <c r="AC59" s="26">
        <v>20</v>
      </c>
      <c r="AD59" s="27">
        <v>10</v>
      </c>
      <c r="AE59" s="27">
        <v>1</v>
      </c>
      <c r="AF59" s="27">
        <v>8</v>
      </c>
      <c r="AG59" s="28">
        <v>1</v>
      </c>
    </row>
    <row r="60" spans="2:33" ht="13.5" customHeight="1" x14ac:dyDescent="0.15">
      <c r="B60" s="55"/>
      <c r="C60" s="53"/>
      <c r="D60" s="23">
        <v>100</v>
      </c>
      <c r="E60" s="24" t="s">
        <v>132</v>
      </c>
      <c r="F60" s="24">
        <v>40</v>
      </c>
      <c r="G60" s="24">
        <v>55</v>
      </c>
      <c r="H60" s="31">
        <v>5</v>
      </c>
      <c r="I60" s="23">
        <v>100</v>
      </c>
      <c r="J60" s="24">
        <v>55</v>
      </c>
      <c r="K60" s="24">
        <v>5</v>
      </c>
      <c r="L60" s="24">
        <v>35</v>
      </c>
      <c r="M60" s="31">
        <v>5</v>
      </c>
      <c r="N60" s="23">
        <v>100</v>
      </c>
      <c r="O60" s="24">
        <v>30</v>
      </c>
      <c r="P60" s="24">
        <v>10</v>
      </c>
      <c r="Q60" s="24">
        <v>55</v>
      </c>
      <c r="R60" s="31">
        <v>5</v>
      </c>
      <c r="S60" s="23">
        <v>100</v>
      </c>
      <c r="T60" s="24">
        <v>15</v>
      </c>
      <c r="U60" s="24">
        <v>5</v>
      </c>
      <c r="V60" s="24">
        <v>75</v>
      </c>
      <c r="W60" s="31">
        <v>5</v>
      </c>
      <c r="X60" s="23">
        <v>100</v>
      </c>
      <c r="Y60" s="24">
        <v>25</v>
      </c>
      <c r="Z60" s="24">
        <v>5</v>
      </c>
      <c r="AA60" s="24">
        <v>65</v>
      </c>
      <c r="AB60" s="31">
        <v>5</v>
      </c>
      <c r="AC60" s="23">
        <v>100</v>
      </c>
      <c r="AD60" s="24">
        <v>50</v>
      </c>
      <c r="AE60" s="24">
        <v>5</v>
      </c>
      <c r="AF60" s="24">
        <v>40</v>
      </c>
      <c r="AG60" s="25">
        <v>5</v>
      </c>
    </row>
    <row r="61" spans="2:33" ht="13.5" customHeight="1" x14ac:dyDescent="0.15">
      <c r="B61" s="55"/>
      <c r="C61" s="52" t="s">
        <v>160</v>
      </c>
      <c r="D61" s="26">
        <v>10</v>
      </c>
      <c r="E61" s="27" t="s">
        <v>132</v>
      </c>
      <c r="F61" s="27">
        <v>5</v>
      </c>
      <c r="G61" s="27">
        <v>5</v>
      </c>
      <c r="H61" s="32" t="s">
        <v>132</v>
      </c>
      <c r="I61" s="26">
        <v>10</v>
      </c>
      <c r="J61" s="27">
        <v>6</v>
      </c>
      <c r="K61" s="27" t="s">
        <v>132</v>
      </c>
      <c r="L61" s="27">
        <v>4</v>
      </c>
      <c r="M61" s="32" t="s">
        <v>132</v>
      </c>
      <c r="N61" s="26">
        <v>10</v>
      </c>
      <c r="O61" s="27">
        <v>4</v>
      </c>
      <c r="P61" s="27" t="s">
        <v>132</v>
      </c>
      <c r="Q61" s="27">
        <v>6</v>
      </c>
      <c r="R61" s="32" t="s">
        <v>132</v>
      </c>
      <c r="S61" s="26">
        <v>10</v>
      </c>
      <c r="T61" s="27">
        <v>1</v>
      </c>
      <c r="U61" s="27">
        <v>1</v>
      </c>
      <c r="V61" s="27">
        <v>8</v>
      </c>
      <c r="W61" s="32" t="s">
        <v>132</v>
      </c>
      <c r="X61" s="26">
        <v>10</v>
      </c>
      <c r="Y61" s="27">
        <v>2</v>
      </c>
      <c r="Z61" s="27" t="s">
        <v>132</v>
      </c>
      <c r="AA61" s="27">
        <v>8</v>
      </c>
      <c r="AB61" s="32" t="s">
        <v>132</v>
      </c>
      <c r="AC61" s="26">
        <v>10</v>
      </c>
      <c r="AD61" s="27">
        <v>7</v>
      </c>
      <c r="AE61" s="27" t="s">
        <v>132</v>
      </c>
      <c r="AF61" s="27">
        <v>3</v>
      </c>
      <c r="AG61" s="28" t="s">
        <v>132</v>
      </c>
    </row>
    <row r="62" spans="2:33" ht="13.5" customHeight="1" x14ac:dyDescent="0.15">
      <c r="B62" s="55"/>
      <c r="C62" s="53"/>
      <c r="D62" s="23">
        <v>100</v>
      </c>
      <c r="E62" s="24" t="s">
        <v>132</v>
      </c>
      <c r="F62" s="24">
        <v>50</v>
      </c>
      <c r="G62" s="24">
        <v>50</v>
      </c>
      <c r="H62" s="31" t="s">
        <v>196</v>
      </c>
      <c r="I62" s="23">
        <v>100</v>
      </c>
      <c r="J62" s="24">
        <v>60</v>
      </c>
      <c r="K62" s="24" t="s">
        <v>132</v>
      </c>
      <c r="L62" s="24">
        <v>40</v>
      </c>
      <c r="M62" s="31" t="s">
        <v>132</v>
      </c>
      <c r="N62" s="23">
        <v>100</v>
      </c>
      <c r="O62" s="24">
        <v>40</v>
      </c>
      <c r="P62" s="24" t="s">
        <v>132</v>
      </c>
      <c r="Q62" s="24">
        <v>60</v>
      </c>
      <c r="R62" s="31" t="s">
        <v>132</v>
      </c>
      <c r="S62" s="23">
        <v>100</v>
      </c>
      <c r="T62" s="24">
        <v>10</v>
      </c>
      <c r="U62" s="24">
        <v>10</v>
      </c>
      <c r="V62" s="24">
        <v>80</v>
      </c>
      <c r="W62" s="31" t="s">
        <v>132</v>
      </c>
      <c r="X62" s="23">
        <v>100</v>
      </c>
      <c r="Y62" s="24">
        <v>20</v>
      </c>
      <c r="Z62" s="24" t="s">
        <v>132</v>
      </c>
      <c r="AA62" s="24">
        <v>80</v>
      </c>
      <c r="AB62" s="31" t="s">
        <v>132</v>
      </c>
      <c r="AC62" s="23">
        <v>100</v>
      </c>
      <c r="AD62" s="24">
        <v>70</v>
      </c>
      <c r="AE62" s="24" t="s">
        <v>132</v>
      </c>
      <c r="AF62" s="24">
        <v>30</v>
      </c>
      <c r="AG62" s="25" t="s">
        <v>132</v>
      </c>
    </row>
    <row r="63" spans="2:33" ht="13.5" customHeight="1" x14ac:dyDescent="0.15">
      <c r="B63" s="55"/>
      <c r="C63" s="52" t="s">
        <v>99</v>
      </c>
      <c r="D63" s="26">
        <v>7</v>
      </c>
      <c r="E63" s="27">
        <v>1</v>
      </c>
      <c r="F63" s="27">
        <v>4</v>
      </c>
      <c r="G63" s="27">
        <v>2</v>
      </c>
      <c r="H63" s="32" t="s">
        <v>132</v>
      </c>
      <c r="I63" s="26">
        <v>7</v>
      </c>
      <c r="J63" s="27">
        <v>3</v>
      </c>
      <c r="K63" s="27">
        <v>1</v>
      </c>
      <c r="L63" s="27">
        <v>3</v>
      </c>
      <c r="M63" s="32" t="s">
        <v>132</v>
      </c>
      <c r="N63" s="26">
        <v>7</v>
      </c>
      <c r="O63" s="27" t="s">
        <v>132</v>
      </c>
      <c r="P63" s="27" t="s">
        <v>132</v>
      </c>
      <c r="Q63" s="27">
        <v>7</v>
      </c>
      <c r="R63" s="32" t="s">
        <v>132</v>
      </c>
      <c r="S63" s="26">
        <v>7</v>
      </c>
      <c r="T63" s="27">
        <v>3</v>
      </c>
      <c r="U63" s="27" t="s">
        <v>132</v>
      </c>
      <c r="V63" s="27">
        <v>4</v>
      </c>
      <c r="W63" s="32" t="s">
        <v>132</v>
      </c>
      <c r="X63" s="26">
        <v>7</v>
      </c>
      <c r="Y63" s="27">
        <v>1</v>
      </c>
      <c r="Z63" s="27" t="s">
        <v>132</v>
      </c>
      <c r="AA63" s="27">
        <v>6</v>
      </c>
      <c r="AB63" s="32" t="s">
        <v>132</v>
      </c>
      <c r="AC63" s="26">
        <v>7</v>
      </c>
      <c r="AD63" s="27">
        <v>2</v>
      </c>
      <c r="AE63" s="27">
        <v>1</v>
      </c>
      <c r="AF63" s="27">
        <v>4</v>
      </c>
      <c r="AG63" s="28" t="s">
        <v>132</v>
      </c>
    </row>
    <row r="64" spans="2:33" ht="13.5" customHeight="1" x14ac:dyDescent="0.15">
      <c r="B64" s="44"/>
      <c r="C64" s="59"/>
      <c r="D64" s="34">
        <v>100</v>
      </c>
      <c r="E64" s="35">
        <v>14.3</v>
      </c>
      <c r="F64" s="35">
        <v>57.1</v>
      </c>
      <c r="G64" s="35">
        <v>28.6</v>
      </c>
      <c r="H64" s="37" t="s">
        <v>132</v>
      </c>
      <c r="I64" s="34">
        <v>100</v>
      </c>
      <c r="J64" s="35">
        <v>42.9</v>
      </c>
      <c r="K64" s="35">
        <v>14.3</v>
      </c>
      <c r="L64" s="35">
        <v>42.9</v>
      </c>
      <c r="M64" s="37" t="s">
        <v>132</v>
      </c>
      <c r="N64" s="34">
        <v>100</v>
      </c>
      <c r="O64" s="35" t="s">
        <v>132</v>
      </c>
      <c r="P64" s="35" t="s">
        <v>132</v>
      </c>
      <c r="Q64" s="35">
        <v>100</v>
      </c>
      <c r="R64" s="37" t="s">
        <v>132</v>
      </c>
      <c r="S64" s="34">
        <v>100</v>
      </c>
      <c r="T64" s="35">
        <v>42.9</v>
      </c>
      <c r="U64" s="35" t="s">
        <v>132</v>
      </c>
      <c r="V64" s="35">
        <v>57.1</v>
      </c>
      <c r="W64" s="37" t="s">
        <v>132</v>
      </c>
      <c r="X64" s="34">
        <v>100</v>
      </c>
      <c r="Y64" s="35">
        <v>14.3</v>
      </c>
      <c r="Z64" s="35" t="s">
        <v>132</v>
      </c>
      <c r="AA64" s="35">
        <v>85.7</v>
      </c>
      <c r="AB64" s="37" t="s">
        <v>132</v>
      </c>
      <c r="AC64" s="34">
        <v>100</v>
      </c>
      <c r="AD64" s="35">
        <v>28.6</v>
      </c>
      <c r="AE64" s="35">
        <v>14.3</v>
      </c>
      <c r="AF64" s="35">
        <v>57.1</v>
      </c>
      <c r="AG64" s="36" t="s">
        <v>132</v>
      </c>
    </row>
    <row r="65" spans="2:33" ht="13.5" customHeight="1" x14ac:dyDescent="0.15">
      <c r="B65" s="43" t="s">
        <v>95</v>
      </c>
      <c r="C65" s="49"/>
      <c r="D65" s="17">
        <v>283</v>
      </c>
      <c r="E65" s="18">
        <v>7</v>
      </c>
      <c r="F65" s="18">
        <v>97</v>
      </c>
      <c r="G65" s="18">
        <v>175</v>
      </c>
      <c r="H65" s="30">
        <v>4</v>
      </c>
      <c r="I65" s="17">
        <v>283</v>
      </c>
      <c r="J65" s="18">
        <v>165</v>
      </c>
      <c r="K65" s="18">
        <v>19</v>
      </c>
      <c r="L65" s="18">
        <v>97</v>
      </c>
      <c r="M65" s="30">
        <v>2</v>
      </c>
      <c r="N65" s="17">
        <v>283</v>
      </c>
      <c r="O65" s="18">
        <v>65</v>
      </c>
      <c r="P65" s="18">
        <v>13</v>
      </c>
      <c r="Q65" s="18">
        <v>200</v>
      </c>
      <c r="R65" s="30">
        <v>5</v>
      </c>
      <c r="S65" s="17">
        <v>283</v>
      </c>
      <c r="T65" s="18">
        <v>88</v>
      </c>
      <c r="U65" s="18">
        <v>14</v>
      </c>
      <c r="V65" s="18">
        <v>179</v>
      </c>
      <c r="W65" s="30">
        <v>2</v>
      </c>
      <c r="X65" s="17">
        <v>283</v>
      </c>
      <c r="Y65" s="18">
        <v>49</v>
      </c>
      <c r="Z65" s="18">
        <v>16</v>
      </c>
      <c r="AA65" s="18">
        <v>213</v>
      </c>
      <c r="AB65" s="30">
        <v>5</v>
      </c>
      <c r="AC65" s="17">
        <v>283</v>
      </c>
      <c r="AD65" s="18">
        <v>118</v>
      </c>
      <c r="AE65" s="18">
        <v>7</v>
      </c>
      <c r="AF65" s="18">
        <v>154</v>
      </c>
      <c r="AG65" s="19">
        <v>4</v>
      </c>
    </row>
    <row r="66" spans="2:33" ht="13.5" customHeight="1" x14ac:dyDescent="0.15">
      <c r="B66" s="57"/>
      <c r="C66" s="53"/>
      <c r="D66" s="23">
        <v>100</v>
      </c>
      <c r="E66" s="24">
        <v>2.5</v>
      </c>
      <c r="F66" s="24">
        <v>34.299999999999997</v>
      </c>
      <c r="G66" s="24">
        <v>61.8</v>
      </c>
      <c r="H66" s="31">
        <v>1.4</v>
      </c>
      <c r="I66" s="23">
        <v>100</v>
      </c>
      <c r="J66" s="24">
        <v>58.3</v>
      </c>
      <c r="K66" s="24">
        <v>6.7</v>
      </c>
      <c r="L66" s="24">
        <v>34.299999999999997</v>
      </c>
      <c r="M66" s="31">
        <v>0.7</v>
      </c>
      <c r="N66" s="23">
        <v>100</v>
      </c>
      <c r="O66" s="24">
        <v>23</v>
      </c>
      <c r="P66" s="24">
        <v>4.5999999999999996</v>
      </c>
      <c r="Q66" s="24">
        <v>70.7</v>
      </c>
      <c r="R66" s="31">
        <v>1.8</v>
      </c>
      <c r="S66" s="23">
        <v>100</v>
      </c>
      <c r="T66" s="24">
        <v>31.1</v>
      </c>
      <c r="U66" s="24">
        <v>4.9000000000000004</v>
      </c>
      <c r="V66" s="24">
        <v>63.3</v>
      </c>
      <c r="W66" s="31">
        <v>0.7</v>
      </c>
      <c r="X66" s="23">
        <v>100</v>
      </c>
      <c r="Y66" s="24">
        <v>17.3</v>
      </c>
      <c r="Z66" s="24">
        <v>5.7</v>
      </c>
      <c r="AA66" s="24">
        <v>75.3</v>
      </c>
      <c r="AB66" s="31">
        <v>1.8</v>
      </c>
      <c r="AC66" s="23">
        <v>100</v>
      </c>
      <c r="AD66" s="24">
        <v>41.7</v>
      </c>
      <c r="AE66" s="24">
        <v>2.5</v>
      </c>
      <c r="AF66" s="24">
        <v>54.4</v>
      </c>
      <c r="AG66" s="25">
        <v>1.4</v>
      </c>
    </row>
    <row r="67" spans="2:33" ht="13.5" customHeight="1" x14ac:dyDescent="0.15">
      <c r="B67" s="54" t="s">
        <v>65</v>
      </c>
      <c r="C67" s="52" t="s">
        <v>280</v>
      </c>
      <c r="D67" s="26">
        <v>83</v>
      </c>
      <c r="E67" s="27">
        <v>3</v>
      </c>
      <c r="F67" s="27">
        <v>21</v>
      </c>
      <c r="G67" s="27">
        <v>58</v>
      </c>
      <c r="H67" s="32">
        <v>1</v>
      </c>
      <c r="I67" s="26">
        <v>83</v>
      </c>
      <c r="J67" s="27">
        <v>44</v>
      </c>
      <c r="K67" s="27">
        <v>7</v>
      </c>
      <c r="L67" s="27">
        <v>32</v>
      </c>
      <c r="M67" s="32" t="s">
        <v>132</v>
      </c>
      <c r="N67" s="26">
        <v>83</v>
      </c>
      <c r="O67" s="27">
        <v>13</v>
      </c>
      <c r="P67" s="27">
        <v>6</v>
      </c>
      <c r="Q67" s="27">
        <v>62</v>
      </c>
      <c r="R67" s="32">
        <v>2</v>
      </c>
      <c r="S67" s="26">
        <v>83</v>
      </c>
      <c r="T67" s="27">
        <v>22</v>
      </c>
      <c r="U67" s="27">
        <v>2</v>
      </c>
      <c r="V67" s="27">
        <v>59</v>
      </c>
      <c r="W67" s="32" t="s">
        <v>132</v>
      </c>
      <c r="X67" s="26">
        <v>83</v>
      </c>
      <c r="Y67" s="27">
        <v>15</v>
      </c>
      <c r="Z67" s="27">
        <v>4</v>
      </c>
      <c r="AA67" s="27">
        <v>63</v>
      </c>
      <c r="AB67" s="32">
        <v>1</v>
      </c>
      <c r="AC67" s="26">
        <v>83</v>
      </c>
      <c r="AD67" s="27">
        <v>30</v>
      </c>
      <c r="AE67" s="27">
        <v>2</v>
      </c>
      <c r="AF67" s="27">
        <v>50</v>
      </c>
      <c r="AG67" s="28">
        <v>1</v>
      </c>
    </row>
    <row r="68" spans="2:33" ht="13.5" customHeight="1" x14ac:dyDescent="0.15">
      <c r="B68" s="55"/>
      <c r="C68" s="53"/>
      <c r="D68" s="23">
        <v>100</v>
      </c>
      <c r="E68" s="24">
        <v>3.6</v>
      </c>
      <c r="F68" s="24">
        <v>25.3</v>
      </c>
      <c r="G68" s="24">
        <v>69.900000000000006</v>
      </c>
      <c r="H68" s="31">
        <v>1.2</v>
      </c>
      <c r="I68" s="23">
        <v>100</v>
      </c>
      <c r="J68" s="24">
        <v>53</v>
      </c>
      <c r="K68" s="24">
        <v>8.4</v>
      </c>
      <c r="L68" s="24">
        <v>38.6</v>
      </c>
      <c r="M68" s="31" t="s">
        <v>132</v>
      </c>
      <c r="N68" s="23">
        <v>100</v>
      </c>
      <c r="O68" s="24">
        <v>15.7</v>
      </c>
      <c r="P68" s="24">
        <v>7.2</v>
      </c>
      <c r="Q68" s="24">
        <v>74.7</v>
      </c>
      <c r="R68" s="31">
        <v>2.4</v>
      </c>
      <c r="S68" s="23">
        <v>100</v>
      </c>
      <c r="T68" s="24">
        <v>26.5</v>
      </c>
      <c r="U68" s="24">
        <v>2.4</v>
      </c>
      <c r="V68" s="24">
        <v>71.099999999999994</v>
      </c>
      <c r="W68" s="31" t="s">
        <v>132</v>
      </c>
      <c r="X68" s="23">
        <v>100</v>
      </c>
      <c r="Y68" s="24">
        <v>18.100000000000001</v>
      </c>
      <c r="Z68" s="24">
        <v>4.8</v>
      </c>
      <c r="AA68" s="24">
        <v>75.900000000000006</v>
      </c>
      <c r="AB68" s="31">
        <v>1.2</v>
      </c>
      <c r="AC68" s="23">
        <v>100</v>
      </c>
      <c r="AD68" s="24">
        <v>36.1</v>
      </c>
      <c r="AE68" s="24">
        <v>2.4</v>
      </c>
      <c r="AF68" s="24">
        <v>60.2</v>
      </c>
      <c r="AG68" s="25">
        <v>1.2</v>
      </c>
    </row>
    <row r="69" spans="2:33" ht="13.5" customHeight="1" x14ac:dyDescent="0.15">
      <c r="B69" s="55"/>
      <c r="C69" s="52" t="s">
        <v>281</v>
      </c>
      <c r="D69" s="26">
        <v>12</v>
      </c>
      <c r="E69" s="27" t="s">
        <v>132</v>
      </c>
      <c r="F69" s="27">
        <v>5</v>
      </c>
      <c r="G69" s="27">
        <v>7</v>
      </c>
      <c r="H69" s="32" t="s">
        <v>132</v>
      </c>
      <c r="I69" s="26">
        <v>12</v>
      </c>
      <c r="J69" s="27">
        <v>9</v>
      </c>
      <c r="K69" s="27" t="s">
        <v>132</v>
      </c>
      <c r="L69" s="27">
        <v>3</v>
      </c>
      <c r="M69" s="32" t="s">
        <v>132</v>
      </c>
      <c r="N69" s="26">
        <v>12</v>
      </c>
      <c r="O69" s="27">
        <v>3</v>
      </c>
      <c r="P69" s="27" t="s">
        <v>132</v>
      </c>
      <c r="Q69" s="27">
        <v>9</v>
      </c>
      <c r="R69" s="32" t="s">
        <v>132</v>
      </c>
      <c r="S69" s="26">
        <v>12</v>
      </c>
      <c r="T69" s="27">
        <v>5</v>
      </c>
      <c r="U69" s="27" t="s">
        <v>132</v>
      </c>
      <c r="V69" s="27">
        <v>7</v>
      </c>
      <c r="W69" s="32" t="s">
        <v>132</v>
      </c>
      <c r="X69" s="26">
        <v>12</v>
      </c>
      <c r="Y69" s="27">
        <v>1</v>
      </c>
      <c r="Z69" s="27">
        <v>1</v>
      </c>
      <c r="AA69" s="27">
        <v>10</v>
      </c>
      <c r="AB69" s="32" t="s">
        <v>132</v>
      </c>
      <c r="AC69" s="26">
        <v>12</v>
      </c>
      <c r="AD69" s="27">
        <v>5</v>
      </c>
      <c r="AE69" s="27" t="s">
        <v>132</v>
      </c>
      <c r="AF69" s="27">
        <v>7</v>
      </c>
      <c r="AG69" s="28" t="s">
        <v>132</v>
      </c>
    </row>
    <row r="70" spans="2:33" ht="13.5" customHeight="1" x14ac:dyDescent="0.15">
      <c r="B70" s="55"/>
      <c r="C70" s="53"/>
      <c r="D70" s="23">
        <v>100</v>
      </c>
      <c r="E70" s="24" t="s">
        <v>132</v>
      </c>
      <c r="F70" s="24">
        <v>41.7</v>
      </c>
      <c r="G70" s="24">
        <v>58.3</v>
      </c>
      <c r="H70" s="31" t="s">
        <v>132</v>
      </c>
      <c r="I70" s="23">
        <v>100</v>
      </c>
      <c r="J70" s="24">
        <v>75</v>
      </c>
      <c r="K70" s="24" t="s">
        <v>132</v>
      </c>
      <c r="L70" s="24">
        <v>25</v>
      </c>
      <c r="M70" s="31" t="s">
        <v>132</v>
      </c>
      <c r="N70" s="23">
        <v>100</v>
      </c>
      <c r="O70" s="24">
        <v>25</v>
      </c>
      <c r="P70" s="24" t="s">
        <v>132</v>
      </c>
      <c r="Q70" s="24">
        <v>75</v>
      </c>
      <c r="R70" s="31" t="s">
        <v>132</v>
      </c>
      <c r="S70" s="23">
        <v>100</v>
      </c>
      <c r="T70" s="24">
        <v>41.7</v>
      </c>
      <c r="U70" s="24" t="s">
        <v>132</v>
      </c>
      <c r="V70" s="24">
        <v>58.3</v>
      </c>
      <c r="W70" s="31" t="s">
        <v>132</v>
      </c>
      <c r="X70" s="23">
        <v>100</v>
      </c>
      <c r="Y70" s="24">
        <v>8.3000000000000007</v>
      </c>
      <c r="Z70" s="24">
        <v>8.3000000000000007</v>
      </c>
      <c r="AA70" s="24">
        <v>83.3</v>
      </c>
      <c r="AB70" s="31" t="s">
        <v>132</v>
      </c>
      <c r="AC70" s="23">
        <v>100</v>
      </c>
      <c r="AD70" s="24">
        <v>41.7</v>
      </c>
      <c r="AE70" s="24" t="s">
        <v>132</v>
      </c>
      <c r="AF70" s="24">
        <v>58.3</v>
      </c>
      <c r="AG70" s="25" t="s">
        <v>132</v>
      </c>
    </row>
    <row r="71" spans="2:33" ht="13.5" customHeight="1" x14ac:dyDescent="0.15">
      <c r="B71" s="55"/>
      <c r="C71" s="52" t="s">
        <v>282</v>
      </c>
      <c r="D71" s="26">
        <v>50</v>
      </c>
      <c r="E71" s="27" t="s">
        <v>147</v>
      </c>
      <c r="F71" s="27">
        <v>17</v>
      </c>
      <c r="G71" s="27">
        <v>33</v>
      </c>
      <c r="H71" s="32" t="s">
        <v>132</v>
      </c>
      <c r="I71" s="26">
        <v>50</v>
      </c>
      <c r="J71" s="27">
        <v>28</v>
      </c>
      <c r="K71" s="27">
        <v>4</v>
      </c>
      <c r="L71" s="27">
        <v>18</v>
      </c>
      <c r="M71" s="32" t="s">
        <v>132</v>
      </c>
      <c r="N71" s="26">
        <v>50</v>
      </c>
      <c r="O71" s="27">
        <v>7</v>
      </c>
      <c r="P71" s="27">
        <v>4</v>
      </c>
      <c r="Q71" s="27">
        <v>38</v>
      </c>
      <c r="R71" s="32">
        <v>1</v>
      </c>
      <c r="S71" s="26">
        <v>50</v>
      </c>
      <c r="T71" s="27">
        <v>17</v>
      </c>
      <c r="U71" s="27">
        <v>4</v>
      </c>
      <c r="V71" s="27">
        <v>29</v>
      </c>
      <c r="W71" s="32" t="s">
        <v>132</v>
      </c>
      <c r="X71" s="26">
        <v>50</v>
      </c>
      <c r="Y71" s="27">
        <v>8</v>
      </c>
      <c r="Z71" s="27">
        <v>5</v>
      </c>
      <c r="AA71" s="27">
        <v>35</v>
      </c>
      <c r="AB71" s="32">
        <v>2</v>
      </c>
      <c r="AC71" s="26">
        <v>50</v>
      </c>
      <c r="AD71" s="27">
        <v>20</v>
      </c>
      <c r="AE71" s="27">
        <v>5</v>
      </c>
      <c r="AF71" s="27">
        <v>24</v>
      </c>
      <c r="AG71" s="28">
        <v>1</v>
      </c>
    </row>
    <row r="72" spans="2:33" ht="13.5" customHeight="1" x14ac:dyDescent="0.15">
      <c r="B72" s="55"/>
      <c r="C72" s="53"/>
      <c r="D72" s="23">
        <v>100</v>
      </c>
      <c r="E72" s="24" t="s">
        <v>132</v>
      </c>
      <c r="F72" s="24">
        <v>34</v>
      </c>
      <c r="G72" s="24">
        <v>66</v>
      </c>
      <c r="H72" s="31" t="s">
        <v>132</v>
      </c>
      <c r="I72" s="23">
        <v>100</v>
      </c>
      <c r="J72" s="24">
        <v>56</v>
      </c>
      <c r="K72" s="24">
        <v>8</v>
      </c>
      <c r="L72" s="24">
        <v>36</v>
      </c>
      <c r="M72" s="31" t="s">
        <v>132</v>
      </c>
      <c r="N72" s="23">
        <v>100</v>
      </c>
      <c r="O72" s="24">
        <v>14</v>
      </c>
      <c r="P72" s="24">
        <v>8</v>
      </c>
      <c r="Q72" s="24">
        <v>76</v>
      </c>
      <c r="R72" s="31">
        <v>2</v>
      </c>
      <c r="S72" s="23">
        <v>100</v>
      </c>
      <c r="T72" s="24">
        <v>34</v>
      </c>
      <c r="U72" s="24">
        <v>8</v>
      </c>
      <c r="V72" s="24">
        <v>58</v>
      </c>
      <c r="W72" s="31" t="s">
        <v>132</v>
      </c>
      <c r="X72" s="23">
        <v>100</v>
      </c>
      <c r="Y72" s="24">
        <v>16</v>
      </c>
      <c r="Z72" s="24">
        <v>10</v>
      </c>
      <c r="AA72" s="24">
        <v>70</v>
      </c>
      <c r="AB72" s="31">
        <v>4</v>
      </c>
      <c r="AC72" s="23">
        <v>100</v>
      </c>
      <c r="AD72" s="24">
        <v>40</v>
      </c>
      <c r="AE72" s="24">
        <v>10</v>
      </c>
      <c r="AF72" s="24">
        <v>48</v>
      </c>
      <c r="AG72" s="25">
        <v>2</v>
      </c>
    </row>
    <row r="73" spans="2:33" ht="13.5" customHeight="1" x14ac:dyDescent="0.15">
      <c r="B73" s="55"/>
      <c r="C73" s="52" t="s">
        <v>283</v>
      </c>
      <c r="D73" s="26">
        <v>137</v>
      </c>
      <c r="E73" s="27">
        <v>4</v>
      </c>
      <c r="F73" s="27">
        <v>53</v>
      </c>
      <c r="G73" s="27">
        <v>77</v>
      </c>
      <c r="H73" s="32">
        <v>3</v>
      </c>
      <c r="I73" s="26">
        <v>137</v>
      </c>
      <c r="J73" s="27">
        <v>83</v>
      </c>
      <c r="K73" s="27">
        <v>8</v>
      </c>
      <c r="L73" s="27">
        <v>44</v>
      </c>
      <c r="M73" s="32">
        <v>2</v>
      </c>
      <c r="N73" s="26">
        <v>137</v>
      </c>
      <c r="O73" s="27">
        <v>41</v>
      </c>
      <c r="P73" s="27">
        <v>3</v>
      </c>
      <c r="Q73" s="27">
        <v>91</v>
      </c>
      <c r="R73" s="32">
        <v>2</v>
      </c>
      <c r="S73" s="26">
        <v>137</v>
      </c>
      <c r="T73" s="27">
        <v>44</v>
      </c>
      <c r="U73" s="27">
        <v>8</v>
      </c>
      <c r="V73" s="27">
        <v>83</v>
      </c>
      <c r="W73" s="32">
        <v>2</v>
      </c>
      <c r="X73" s="26">
        <v>137</v>
      </c>
      <c r="Y73" s="27">
        <v>25</v>
      </c>
      <c r="Z73" s="27">
        <v>6</v>
      </c>
      <c r="AA73" s="27">
        <v>104</v>
      </c>
      <c r="AB73" s="32">
        <v>2</v>
      </c>
      <c r="AC73" s="26">
        <v>137</v>
      </c>
      <c r="AD73" s="27">
        <v>62</v>
      </c>
      <c r="AE73" s="27" t="s">
        <v>132</v>
      </c>
      <c r="AF73" s="27">
        <v>73</v>
      </c>
      <c r="AG73" s="28">
        <v>2</v>
      </c>
    </row>
    <row r="74" spans="2:33" ht="13.5" customHeight="1" x14ac:dyDescent="0.15">
      <c r="B74" s="55"/>
      <c r="C74" s="53"/>
      <c r="D74" s="23">
        <v>100</v>
      </c>
      <c r="E74" s="24">
        <v>2.9</v>
      </c>
      <c r="F74" s="24">
        <v>38.700000000000003</v>
      </c>
      <c r="G74" s="24">
        <v>56.2</v>
      </c>
      <c r="H74" s="31">
        <v>2.2000000000000002</v>
      </c>
      <c r="I74" s="23">
        <v>100</v>
      </c>
      <c r="J74" s="24">
        <v>60.6</v>
      </c>
      <c r="K74" s="24">
        <v>5.8</v>
      </c>
      <c r="L74" s="24">
        <v>32.1</v>
      </c>
      <c r="M74" s="31">
        <v>1.5</v>
      </c>
      <c r="N74" s="23">
        <v>100</v>
      </c>
      <c r="O74" s="24">
        <v>29.9</v>
      </c>
      <c r="P74" s="24">
        <v>2.2000000000000002</v>
      </c>
      <c r="Q74" s="24">
        <v>66.400000000000006</v>
      </c>
      <c r="R74" s="31">
        <v>1.5</v>
      </c>
      <c r="S74" s="23">
        <v>100</v>
      </c>
      <c r="T74" s="24">
        <v>32.1</v>
      </c>
      <c r="U74" s="24">
        <v>5.8</v>
      </c>
      <c r="V74" s="24">
        <v>60.6</v>
      </c>
      <c r="W74" s="31">
        <v>1.5</v>
      </c>
      <c r="X74" s="23">
        <v>100</v>
      </c>
      <c r="Y74" s="24">
        <v>18.2</v>
      </c>
      <c r="Z74" s="24">
        <v>4.4000000000000004</v>
      </c>
      <c r="AA74" s="24">
        <v>75.900000000000006</v>
      </c>
      <c r="AB74" s="31">
        <v>1.5</v>
      </c>
      <c r="AC74" s="23">
        <v>100</v>
      </c>
      <c r="AD74" s="24">
        <v>45.3</v>
      </c>
      <c r="AE74" s="24" t="s">
        <v>132</v>
      </c>
      <c r="AF74" s="24">
        <v>53.3</v>
      </c>
      <c r="AG74" s="25">
        <v>1.5</v>
      </c>
    </row>
    <row r="75" spans="2:33" ht="13.5" customHeight="1" x14ac:dyDescent="0.15">
      <c r="B75" s="55"/>
      <c r="C75" s="52" t="s">
        <v>99</v>
      </c>
      <c r="D75" s="26">
        <v>1</v>
      </c>
      <c r="E75" s="27" t="s">
        <v>132</v>
      </c>
      <c r="F75" s="27">
        <v>1</v>
      </c>
      <c r="G75" s="27" t="s">
        <v>132</v>
      </c>
      <c r="H75" s="32" t="s">
        <v>132</v>
      </c>
      <c r="I75" s="26">
        <v>1</v>
      </c>
      <c r="J75" s="27">
        <v>1</v>
      </c>
      <c r="K75" s="27" t="s">
        <v>132</v>
      </c>
      <c r="L75" s="27" t="s">
        <v>132</v>
      </c>
      <c r="M75" s="32" t="s">
        <v>132</v>
      </c>
      <c r="N75" s="26">
        <v>1</v>
      </c>
      <c r="O75" s="27">
        <v>1</v>
      </c>
      <c r="P75" s="27" t="s">
        <v>132</v>
      </c>
      <c r="Q75" s="27" t="s">
        <v>132</v>
      </c>
      <c r="R75" s="32" t="s">
        <v>132</v>
      </c>
      <c r="S75" s="26">
        <v>1</v>
      </c>
      <c r="T75" s="27" t="s">
        <v>132</v>
      </c>
      <c r="U75" s="27" t="s">
        <v>132</v>
      </c>
      <c r="V75" s="27">
        <v>1</v>
      </c>
      <c r="W75" s="32" t="s">
        <v>132</v>
      </c>
      <c r="X75" s="26">
        <v>1</v>
      </c>
      <c r="Y75" s="27" t="s">
        <v>132</v>
      </c>
      <c r="Z75" s="27" t="s">
        <v>132</v>
      </c>
      <c r="AA75" s="27">
        <v>1</v>
      </c>
      <c r="AB75" s="32" t="s">
        <v>132</v>
      </c>
      <c r="AC75" s="26">
        <v>1</v>
      </c>
      <c r="AD75" s="27">
        <v>1</v>
      </c>
      <c r="AE75" s="27" t="s">
        <v>132</v>
      </c>
      <c r="AF75" s="27" t="s">
        <v>132</v>
      </c>
      <c r="AG75" s="28" t="s">
        <v>132</v>
      </c>
    </row>
    <row r="76" spans="2:33" ht="13.5" customHeight="1" x14ac:dyDescent="0.15">
      <c r="B76" s="55"/>
      <c r="C76" s="53"/>
      <c r="D76" s="23">
        <v>100</v>
      </c>
      <c r="E76" s="24" t="s">
        <v>132</v>
      </c>
      <c r="F76" s="24">
        <v>100</v>
      </c>
      <c r="G76" s="24" t="s">
        <v>132</v>
      </c>
      <c r="H76" s="31" t="s">
        <v>132</v>
      </c>
      <c r="I76" s="23">
        <v>100</v>
      </c>
      <c r="J76" s="24">
        <v>100</v>
      </c>
      <c r="K76" s="24" t="s">
        <v>132</v>
      </c>
      <c r="L76" s="24" t="s">
        <v>132</v>
      </c>
      <c r="M76" s="31" t="s">
        <v>132</v>
      </c>
      <c r="N76" s="23">
        <v>100</v>
      </c>
      <c r="O76" s="24">
        <v>100</v>
      </c>
      <c r="P76" s="24" t="s">
        <v>132</v>
      </c>
      <c r="Q76" s="24" t="s">
        <v>132</v>
      </c>
      <c r="R76" s="31" t="s">
        <v>132</v>
      </c>
      <c r="S76" s="23">
        <v>100</v>
      </c>
      <c r="T76" s="24" t="s">
        <v>132</v>
      </c>
      <c r="U76" s="24" t="s">
        <v>132</v>
      </c>
      <c r="V76" s="24">
        <v>100</v>
      </c>
      <c r="W76" s="31" t="s">
        <v>132</v>
      </c>
      <c r="X76" s="23">
        <v>100</v>
      </c>
      <c r="Y76" s="24" t="s">
        <v>132</v>
      </c>
      <c r="Z76" s="24" t="s">
        <v>132</v>
      </c>
      <c r="AA76" s="24">
        <v>100</v>
      </c>
      <c r="AB76" s="31" t="s">
        <v>132</v>
      </c>
      <c r="AC76" s="23">
        <v>100</v>
      </c>
      <c r="AD76" s="24">
        <v>100</v>
      </c>
      <c r="AE76" s="24" t="s">
        <v>132</v>
      </c>
      <c r="AF76" s="24" t="s">
        <v>132</v>
      </c>
      <c r="AG76" s="25" t="s">
        <v>132</v>
      </c>
    </row>
    <row r="77" spans="2:33" ht="13.5" customHeight="1" x14ac:dyDescent="0.15">
      <c r="B77" s="55"/>
      <c r="C77" s="52" t="s">
        <v>284</v>
      </c>
      <c r="D77" s="26">
        <v>95</v>
      </c>
      <c r="E77" s="27">
        <v>3</v>
      </c>
      <c r="F77" s="27">
        <v>26</v>
      </c>
      <c r="G77" s="27">
        <v>65</v>
      </c>
      <c r="H77" s="32">
        <v>1</v>
      </c>
      <c r="I77" s="26">
        <v>95</v>
      </c>
      <c r="J77" s="27">
        <v>53</v>
      </c>
      <c r="K77" s="27">
        <v>7</v>
      </c>
      <c r="L77" s="27">
        <v>35</v>
      </c>
      <c r="M77" s="32" t="s">
        <v>132</v>
      </c>
      <c r="N77" s="26">
        <v>95</v>
      </c>
      <c r="O77" s="27">
        <v>16</v>
      </c>
      <c r="P77" s="27">
        <v>6</v>
      </c>
      <c r="Q77" s="27">
        <v>71</v>
      </c>
      <c r="R77" s="32">
        <v>2</v>
      </c>
      <c r="S77" s="26">
        <v>95</v>
      </c>
      <c r="T77" s="27">
        <v>27</v>
      </c>
      <c r="U77" s="27">
        <v>2</v>
      </c>
      <c r="V77" s="27">
        <v>66</v>
      </c>
      <c r="W77" s="32" t="s">
        <v>132</v>
      </c>
      <c r="X77" s="26">
        <v>95</v>
      </c>
      <c r="Y77" s="27">
        <v>16</v>
      </c>
      <c r="Z77" s="27">
        <v>5</v>
      </c>
      <c r="AA77" s="27">
        <v>73</v>
      </c>
      <c r="AB77" s="32">
        <v>1</v>
      </c>
      <c r="AC77" s="26">
        <v>95</v>
      </c>
      <c r="AD77" s="27">
        <v>35</v>
      </c>
      <c r="AE77" s="27">
        <v>2</v>
      </c>
      <c r="AF77" s="27">
        <v>57</v>
      </c>
      <c r="AG77" s="28">
        <v>1</v>
      </c>
    </row>
    <row r="78" spans="2:33" ht="13.5" customHeight="1" x14ac:dyDescent="0.15">
      <c r="B78" s="55"/>
      <c r="C78" s="53"/>
      <c r="D78" s="23">
        <v>100</v>
      </c>
      <c r="E78" s="24">
        <v>3.2</v>
      </c>
      <c r="F78" s="24">
        <v>27.4</v>
      </c>
      <c r="G78" s="24">
        <v>68.400000000000006</v>
      </c>
      <c r="H78" s="31">
        <v>1.1000000000000001</v>
      </c>
      <c r="I78" s="23">
        <v>100</v>
      </c>
      <c r="J78" s="24">
        <v>55.8</v>
      </c>
      <c r="K78" s="24">
        <v>7.4</v>
      </c>
      <c r="L78" s="24">
        <v>36.799999999999997</v>
      </c>
      <c r="M78" s="31" t="s">
        <v>132</v>
      </c>
      <c r="N78" s="23">
        <v>100</v>
      </c>
      <c r="O78" s="24">
        <v>16.8</v>
      </c>
      <c r="P78" s="24">
        <v>6.3</v>
      </c>
      <c r="Q78" s="24">
        <v>74.7</v>
      </c>
      <c r="R78" s="31">
        <v>2.1</v>
      </c>
      <c r="S78" s="23">
        <v>100</v>
      </c>
      <c r="T78" s="24">
        <v>28.4</v>
      </c>
      <c r="U78" s="24">
        <v>2.1</v>
      </c>
      <c r="V78" s="24">
        <v>69.5</v>
      </c>
      <c r="W78" s="31" t="s">
        <v>132</v>
      </c>
      <c r="X78" s="23">
        <v>100</v>
      </c>
      <c r="Y78" s="24">
        <v>16.8</v>
      </c>
      <c r="Z78" s="24">
        <v>5.3</v>
      </c>
      <c r="AA78" s="24">
        <v>76.8</v>
      </c>
      <c r="AB78" s="31">
        <v>1.1000000000000001</v>
      </c>
      <c r="AC78" s="23">
        <v>100</v>
      </c>
      <c r="AD78" s="24">
        <v>36.799999999999997</v>
      </c>
      <c r="AE78" s="24">
        <v>2.1</v>
      </c>
      <c r="AF78" s="24">
        <v>60</v>
      </c>
      <c r="AG78" s="25">
        <v>1.1000000000000001</v>
      </c>
    </row>
    <row r="79" spans="2:33" ht="13.5" customHeight="1" x14ac:dyDescent="0.15">
      <c r="B79" s="55"/>
      <c r="C79" s="52" t="s">
        <v>285</v>
      </c>
      <c r="D79" s="26">
        <v>187</v>
      </c>
      <c r="E79" s="27">
        <v>4</v>
      </c>
      <c r="F79" s="27">
        <v>70</v>
      </c>
      <c r="G79" s="27">
        <v>110</v>
      </c>
      <c r="H79" s="32">
        <v>3</v>
      </c>
      <c r="I79" s="26">
        <v>187</v>
      </c>
      <c r="J79" s="27">
        <v>111</v>
      </c>
      <c r="K79" s="27">
        <v>12</v>
      </c>
      <c r="L79" s="27">
        <v>62</v>
      </c>
      <c r="M79" s="32">
        <v>2</v>
      </c>
      <c r="N79" s="26">
        <v>187</v>
      </c>
      <c r="O79" s="27">
        <v>48</v>
      </c>
      <c r="P79" s="27">
        <v>7</v>
      </c>
      <c r="Q79" s="27">
        <v>129</v>
      </c>
      <c r="R79" s="32">
        <v>3</v>
      </c>
      <c r="S79" s="26">
        <v>187</v>
      </c>
      <c r="T79" s="27">
        <v>61</v>
      </c>
      <c r="U79" s="27">
        <v>12</v>
      </c>
      <c r="V79" s="27">
        <v>112</v>
      </c>
      <c r="W79" s="32">
        <v>2</v>
      </c>
      <c r="X79" s="26">
        <v>187</v>
      </c>
      <c r="Y79" s="27">
        <v>33</v>
      </c>
      <c r="Z79" s="27">
        <v>11</v>
      </c>
      <c r="AA79" s="27">
        <v>139</v>
      </c>
      <c r="AB79" s="32">
        <v>4</v>
      </c>
      <c r="AC79" s="26">
        <v>187</v>
      </c>
      <c r="AD79" s="27">
        <v>82</v>
      </c>
      <c r="AE79" s="27">
        <v>5</v>
      </c>
      <c r="AF79" s="27">
        <v>97</v>
      </c>
      <c r="AG79" s="28">
        <v>3</v>
      </c>
    </row>
    <row r="80" spans="2:33" ht="13.5" customHeight="1" x14ac:dyDescent="0.15">
      <c r="B80" s="44"/>
      <c r="C80" s="59"/>
      <c r="D80" s="34">
        <v>100</v>
      </c>
      <c r="E80" s="35">
        <v>2.1</v>
      </c>
      <c r="F80" s="35">
        <v>37.4</v>
      </c>
      <c r="G80" s="35">
        <v>58.8</v>
      </c>
      <c r="H80" s="37">
        <v>1.6</v>
      </c>
      <c r="I80" s="34">
        <v>100</v>
      </c>
      <c r="J80" s="35">
        <v>59.4</v>
      </c>
      <c r="K80" s="35">
        <v>6.4</v>
      </c>
      <c r="L80" s="35">
        <v>33.200000000000003</v>
      </c>
      <c r="M80" s="37">
        <v>1.1000000000000001</v>
      </c>
      <c r="N80" s="34">
        <v>100</v>
      </c>
      <c r="O80" s="35">
        <v>25.7</v>
      </c>
      <c r="P80" s="35">
        <v>3.7</v>
      </c>
      <c r="Q80" s="35">
        <v>69</v>
      </c>
      <c r="R80" s="37">
        <v>1.6</v>
      </c>
      <c r="S80" s="34">
        <v>100</v>
      </c>
      <c r="T80" s="35">
        <v>32.6</v>
      </c>
      <c r="U80" s="35">
        <v>6.4</v>
      </c>
      <c r="V80" s="35">
        <v>59.9</v>
      </c>
      <c r="W80" s="37">
        <v>1.1000000000000001</v>
      </c>
      <c r="X80" s="34">
        <v>100</v>
      </c>
      <c r="Y80" s="35">
        <v>17.600000000000001</v>
      </c>
      <c r="Z80" s="35">
        <v>5.9</v>
      </c>
      <c r="AA80" s="35">
        <v>74.3</v>
      </c>
      <c r="AB80" s="37">
        <v>2.1</v>
      </c>
      <c r="AC80" s="34">
        <v>100</v>
      </c>
      <c r="AD80" s="35">
        <v>43.9</v>
      </c>
      <c r="AE80" s="35">
        <v>2.7</v>
      </c>
      <c r="AF80" s="35">
        <v>51.9</v>
      </c>
      <c r="AG80" s="36">
        <v>1.6</v>
      </c>
    </row>
    <row r="81" spans="2:33" ht="13.5" customHeight="1" x14ac:dyDescent="0.15">
      <c r="B81" s="43" t="s">
        <v>95</v>
      </c>
      <c r="C81" s="49"/>
      <c r="D81" s="17">
        <v>2715</v>
      </c>
      <c r="E81" s="18">
        <v>66</v>
      </c>
      <c r="F81" s="18">
        <v>883</v>
      </c>
      <c r="G81" s="18">
        <v>1739</v>
      </c>
      <c r="H81" s="30">
        <v>27</v>
      </c>
      <c r="I81" s="17">
        <v>2715</v>
      </c>
      <c r="J81" s="18">
        <v>1178</v>
      </c>
      <c r="K81" s="18">
        <v>221</v>
      </c>
      <c r="L81" s="18">
        <v>1289</v>
      </c>
      <c r="M81" s="30">
        <v>27</v>
      </c>
      <c r="N81" s="17">
        <v>2715</v>
      </c>
      <c r="O81" s="18">
        <v>287</v>
      </c>
      <c r="P81" s="18">
        <v>50</v>
      </c>
      <c r="Q81" s="18">
        <v>2342</v>
      </c>
      <c r="R81" s="30">
        <v>36</v>
      </c>
      <c r="S81" s="17">
        <v>2715</v>
      </c>
      <c r="T81" s="18">
        <v>912</v>
      </c>
      <c r="U81" s="18">
        <v>57</v>
      </c>
      <c r="V81" s="18">
        <v>1723</v>
      </c>
      <c r="W81" s="30">
        <v>23</v>
      </c>
      <c r="X81" s="17">
        <v>2715</v>
      </c>
      <c r="Y81" s="18">
        <v>423</v>
      </c>
      <c r="Z81" s="18">
        <v>121</v>
      </c>
      <c r="AA81" s="18">
        <v>2144</v>
      </c>
      <c r="AB81" s="30">
        <v>27</v>
      </c>
      <c r="AC81" s="17">
        <v>2715</v>
      </c>
      <c r="AD81" s="18">
        <v>979</v>
      </c>
      <c r="AE81" s="18">
        <v>52</v>
      </c>
      <c r="AF81" s="18">
        <v>1659</v>
      </c>
      <c r="AG81" s="19">
        <v>25</v>
      </c>
    </row>
    <row r="82" spans="2:33" ht="13.5" customHeight="1" x14ac:dyDescent="0.15">
      <c r="B82" s="57"/>
      <c r="C82" s="53"/>
      <c r="D82" s="23">
        <v>100</v>
      </c>
      <c r="E82" s="24">
        <v>2.4</v>
      </c>
      <c r="F82" s="24">
        <v>32.5</v>
      </c>
      <c r="G82" s="24">
        <v>64.099999999999994</v>
      </c>
      <c r="H82" s="31">
        <v>1</v>
      </c>
      <c r="I82" s="23">
        <v>100</v>
      </c>
      <c r="J82" s="24">
        <v>43.4</v>
      </c>
      <c r="K82" s="24">
        <v>8.1</v>
      </c>
      <c r="L82" s="24">
        <v>47.5</v>
      </c>
      <c r="M82" s="31">
        <v>1</v>
      </c>
      <c r="N82" s="23">
        <v>100</v>
      </c>
      <c r="O82" s="24">
        <v>10.6</v>
      </c>
      <c r="P82" s="24">
        <v>1.8</v>
      </c>
      <c r="Q82" s="24">
        <v>86.3</v>
      </c>
      <c r="R82" s="31">
        <v>1.3</v>
      </c>
      <c r="S82" s="23">
        <v>100</v>
      </c>
      <c r="T82" s="24">
        <v>33.6</v>
      </c>
      <c r="U82" s="24">
        <v>2.1</v>
      </c>
      <c r="V82" s="24">
        <v>63.5</v>
      </c>
      <c r="W82" s="31">
        <v>0.8</v>
      </c>
      <c r="X82" s="23">
        <v>100</v>
      </c>
      <c r="Y82" s="24">
        <v>15.6</v>
      </c>
      <c r="Z82" s="24">
        <v>4.5</v>
      </c>
      <c r="AA82" s="24">
        <v>79</v>
      </c>
      <c r="AB82" s="31">
        <v>1</v>
      </c>
      <c r="AC82" s="23">
        <v>100</v>
      </c>
      <c r="AD82" s="24">
        <v>36.1</v>
      </c>
      <c r="AE82" s="24">
        <v>1.9</v>
      </c>
      <c r="AF82" s="24">
        <v>61.1</v>
      </c>
      <c r="AG82" s="25">
        <v>0.9</v>
      </c>
    </row>
    <row r="83" spans="2:33" ht="13.5" customHeight="1" x14ac:dyDescent="0.15">
      <c r="B83" s="54" t="s">
        <v>66</v>
      </c>
      <c r="C83" s="52" t="s">
        <v>286</v>
      </c>
      <c r="D83" s="26">
        <v>2623</v>
      </c>
      <c r="E83" s="27">
        <v>62</v>
      </c>
      <c r="F83" s="27">
        <v>843</v>
      </c>
      <c r="G83" s="27">
        <v>1693</v>
      </c>
      <c r="H83" s="32">
        <v>25</v>
      </c>
      <c r="I83" s="26">
        <v>2623</v>
      </c>
      <c r="J83" s="27">
        <v>1139</v>
      </c>
      <c r="K83" s="27">
        <v>206</v>
      </c>
      <c r="L83" s="27">
        <v>1254</v>
      </c>
      <c r="M83" s="32">
        <v>24</v>
      </c>
      <c r="N83" s="26">
        <v>2623</v>
      </c>
      <c r="O83" s="27">
        <v>268</v>
      </c>
      <c r="P83" s="27">
        <v>46</v>
      </c>
      <c r="Q83" s="27">
        <v>2276</v>
      </c>
      <c r="R83" s="32">
        <v>33</v>
      </c>
      <c r="S83" s="26">
        <v>2623</v>
      </c>
      <c r="T83" s="27">
        <v>877</v>
      </c>
      <c r="U83" s="27">
        <v>53</v>
      </c>
      <c r="V83" s="27">
        <v>1672</v>
      </c>
      <c r="W83" s="32">
        <v>21</v>
      </c>
      <c r="X83" s="26">
        <v>2623</v>
      </c>
      <c r="Y83" s="27">
        <v>407</v>
      </c>
      <c r="Z83" s="27">
        <v>116</v>
      </c>
      <c r="AA83" s="27">
        <v>2075</v>
      </c>
      <c r="AB83" s="32">
        <v>25</v>
      </c>
      <c r="AC83" s="26">
        <v>2623</v>
      </c>
      <c r="AD83" s="27">
        <v>944</v>
      </c>
      <c r="AE83" s="27">
        <v>49</v>
      </c>
      <c r="AF83" s="27">
        <v>1607</v>
      </c>
      <c r="AG83" s="28">
        <v>23</v>
      </c>
    </row>
    <row r="84" spans="2:33" ht="13.5" customHeight="1" x14ac:dyDescent="0.15">
      <c r="B84" s="55"/>
      <c r="C84" s="53"/>
      <c r="D84" s="23">
        <v>100</v>
      </c>
      <c r="E84" s="24">
        <v>2.4</v>
      </c>
      <c r="F84" s="24">
        <v>32.1</v>
      </c>
      <c r="G84" s="24">
        <v>64.5</v>
      </c>
      <c r="H84" s="31">
        <v>1</v>
      </c>
      <c r="I84" s="23">
        <v>100</v>
      </c>
      <c r="J84" s="24">
        <v>43.4</v>
      </c>
      <c r="K84" s="24">
        <v>7.9</v>
      </c>
      <c r="L84" s="24">
        <v>47.8</v>
      </c>
      <c r="M84" s="31">
        <v>0.9</v>
      </c>
      <c r="N84" s="23">
        <v>100</v>
      </c>
      <c r="O84" s="24">
        <v>10.199999999999999</v>
      </c>
      <c r="P84" s="24">
        <v>1.8</v>
      </c>
      <c r="Q84" s="24">
        <v>86.8</v>
      </c>
      <c r="R84" s="31">
        <v>1.3</v>
      </c>
      <c r="S84" s="23">
        <v>100</v>
      </c>
      <c r="T84" s="24">
        <v>33.4</v>
      </c>
      <c r="U84" s="24">
        <v>2</v>
      </c>
      <c r="V84" s="24">
        <v>63.7</v>
      </c>
      <c r="W84" s="31">
        <v>0.8</v>
      </c>
      <c r="X84" s="23">
        <v>100</v>
      </c>
      <c r="Y84" s="24">
        <v>15.5</v>
      </c>
      <c r="Z84" s="24">
        <v>4.4000000000000004</v>
      </c>
      <c r="AA84" s="24">
        <v>79.099999999999994</v>
      </c>
      <c r="AB84" s="31">
        <v>1</v>
      </c>
      <c r="AC84" s="23">
        <v>100</v>
      </c>
      <c r="AD84" s="24">
        <v>36</v>
      </c>
      <c r="AE84" s="24">
        <v>1.9</v>
      </c>
      <c r="AF84" s="24">
        <v>61.3</v>
      </c>
      <c r="AG84" s="25">
        <v>0.9</v>
      </c>
    </row>
    <row r="85" spans="2:33" ht="13.5" customHeight="1" x14ac:dyDescent="0.15">
      <c r="B85" s="55"/>
      <c r="C85" s="52" t="s">
        <v>287</v>
      </c>
      <c r="D85" s="26">
        <v>81</v>
      </c>
      <c r="E85" s="27">
        <v>3</v>
      </c>
      <c r="F85" s="27">
        <v>35</v>
      </c>
      <c r="G85" s="27">
        <v>42</v>
      </c>
      <c r="H85" s="32">
        <v>1</v>
      </c>
      <c r="I85" s="26">
        <v>81</v>
      </c>
      <c r="J85" s="27">
        <v>35</v>
      </c>
      <c r="K85" s="27">
        <v>13</v>
      </c>
      <c r="L85" s="27">
        <v>31</v>
      </c>
      <c r="M85" s="32">
        <v>2</v>
      </c>
      <c r="N85" s="26">
        <v>81</v>
      </c>
      <c r="O85" s="27">
        <v>16</v>
      </c>
      <c r="P85" s="27">
        <v>4</v>
      </c>
      <c r="Q85" s="27">
        <v>59</v>
      </c>
      <c r="R85" s="32">
        <v>2</v>
      </c>
      <c r="S85" s="26">
        <v>81</v>
      </c>
      <c r="T85" s="27">
        <v>28</v>
      </c>
      <c r="U85" s="27">
        <v>4</v>
      </c>
      <c r="V85" s="27">
        <v>48</v>
      </c>
      <c r="W85" s="32">
        <v>1</v>
      </c>
      <c r="X85" s="26">
        <v>81</v>
      </c>
      <c r="Y85" s="27">
        <v>15</v>
      </c>
      <c r="Z85" s="27">
        <v>5</v>
      </c>
      <c r="AA85" s="27">
        <v>60</v>
      </c>
      <c r="AB85" s="32">
        <v>1</v>
      </c>
      <c r="AC85" s="26">
        <v>81</v>
      </c>
      <c r="AD85" s="27">
        <v>30</v>
      </c>
      <c r="AE85" s="27">
        <v>3</v>
      </c>
      <c r="AF85" s="27">
        <v>47</v>
      </c>
      <c r="AG85" s="28">
        <v>1</v>
      </c>
    </row>
    <row r="86" spans="2:33" ht="13.5" customHeight="1" x14ac:dyDescent="0.15">
      <c r="B86" s="55"/>
      <c r="C86" s="53"/>
      <c r="D86" s="23">
        <v>100</v>
      </c>
      <c r="E86" s="24">
        <v>3.7</v>
      </c>
      <c r="F86" s="24">
        <v>43.2</v>
      </c>
      <c r="G86" s="24">
        <v>51.9</v>
      </c>
      <c r="H86" s="31">
        <v>1.2</v>
      </c>
      <c r="I86" s="23">
        <v>100</v>
      </c>
      <c r="J86" s="24">
        <v>43.2</v>
      </c>
      <c r="K86" s="24">
        <v>16</v>
      </c>
      <c r="L86" s="24">
        <v>38.299999999999997</v>
      </c>
      <c r="M86" s="31">
        <v>2.5</v>
      </c>
      <c r="N86" s="23">
        <v>100</v>
      </c>
      <c r="O86" s="24">
        <v>19.8</v>
      </c>
      <c r="P86" s="24">
        <v>4.9000000000000004</v>
      </c>
      <c r="Q86" s="24">
        <v>72.8</v>
      </c>
      <c r="R86" s="31">
        <v>2.5</v>
      </c>
      <c r="S86" s="23">
        <v>100</v>
      </c>
      <c r="T86" s="24">
        <v>34.6</v>
      </c>
      <c r="U86" s="24">
        <v>4.9000000000000004</v>
      </c>
      <c r="V86" s="24">
        <v>59.3</v>
      </c>
      <c r="W86" s="31">
        <v>1.2</v>
      </c>
      <c r="X86" s="23">
        <v>100</v>
      </c>
      <c r="Y86" s="24">
        <v>18.5</v>
      </c>
      <c r="Z86" s="24">
        <v>6.2</v>
      </c>
      <c r="AA86" s="24">
        <v>74.099999999999994</v>
      </c>
      <c r="AB86" s="31">
        <v>1.2</v>
      </c>
      <c r="AC86" s="23">
        <v>100</v>
      </c>
      <c r="AD86" s="24">
        <v>37</v>
      </c>
      <c r="AE86" s="24">
        <v>3.7</v>
      </c>
      <c r="AF86" s="24">
        <v>58</v>
      </c>
      <c r="AG86" s="25">
        <v>1.2</v>
      </c>
    </row>
    <row r="87" spans="2:33" ht="13.5" customHeight="1" x14ac:dyDescent="0.15">
      <c r="B87" s="55"/>
      <c r="C87" s="52" t="s">
        <v>288</v>
      </c>
      <c r="D87" s="26">
        <v>5</v>
      </c>
      <c r="E87" s="27" t="s">
        <v>196</v>
      </c>
      <c r="F87" s="27">
        <v>3</v>
      </c>
      <c r="G87" s="27">
        <v>1</v>
      </c>
      <c r="H87" s="32">
        <v>1</v>
      </c>
      <c r="I87" s="26">
        <v>5</v>
      </c>
      <c r="J87" s="27">
        <v>2</v>
      </c>
      <c r="K87" s="27">
        <v>1</v>
      </c>
      <c r="L87" s="27">
        <v>1</v>
      </c>
      <c r="M87" s="32">
        <v>1</v>
      </c>
      <c r="N87" s="26">
        <v>5</v>
      </c>
      <c r="O87" s="27">
        <v>2</v>
      </c>
      <c r="P87" s="27" t="s">
        <v>132</v>
      </c>
      <c r="Q87" s="27">
        <v>2</v>
      </c>
      <c r="R87" s="32">
        <v>1</v>
      </c>
      <c r="S87" s="26">
        <v>5</v>
      </c>
      <c r="T87" s="27">
        <v>3</v>
      </c>
      <c r="U87" s="27" t="s">
        <v>132</v>
      </c>
      <c r="V87" s="27">
        <v>1</v>
      </c>
      <c r="W87" s="32">
        <v>1</v>
      </c>
      <c r="X87" s="26">
        <v>5</v>
      </c>
      <c r="Y87" s="27" t="s">
        <v>132</v>
      </c>
      <c r="Z87" s="27" t="s">
        <v>132</v>
      </c>
      <c r="AA87" s="27">
        <v>4</v>
      </c>
      <c r="AB87" s="32">
        <v>1</v>
      </c>
      <c r="AC87" s="26">
        <v>5</v>
      </c>
      <c r="AD87" s="27">
        <v>3</v>
      </c>
      <c r="AE87" s="27" t="s">
        <v>132</v>
      </c>
      <c r="AF87" s="27">
        <v>1</v>
      </c>
      <c r="AG87" s="28">
        <v>1</v>
      </c>
    </row>
    <row r="88" spans="2:33" ht="13.5" customHeight="1" x14ac:dyDescent="0.15">
      <c r="B88" s="55"/>
      <c r="C88" s="53"/>
      <c r="D88" s="23">
        <v>100</v>
      </c>
      <c r="E88" s="24" t="s">
        <v>147</v>
      </c>
      <c r="F88" s="24">
        <v>60</v>
      </c>
      <c r="G88" s="24">
        <v>20</v>
      </c>
      <c r="H88" s="31">
        <v>20</v>
      </c>
      <c r="I88" s="23">
        <v>100</v>
      </c>
      <c r="J88" s="24">
        <v>40</v>
      </c>
      <c r="K88" s="24">
        <v>20</v>
      </c>
      <c r="L88" s="24">
        <v>20</v>
      </c>
      <c r="M88" s="31">
        <v>20</v>
      </c>
      <c r="N88" s="23">
        <v>100</v>
      </c>
      <c r="O88" s="24">
        <v>40</v>
      </c>
      <c r="P88" s="24" t="s">
        <v>132</v>
      </c>
      <c r="Q88" s="24">
        <v>40</v>
      </c>
      <c r="R88" s="31">
        <v>20</v>
      </c>
      <c r="S88" s="23">
        <v>100</v>
      </c>
      <c r="T88" s="24">
        <v>60</v>
      </c>
      <c r="U88" s="24" t="s">
        <v>132</v>
      </c>
      <c r="V88" s="24">
        <v>20</v>
      </c>
      <c r="W88" s="31">
        <v>20</v>
      </c>
      <c r="X88" s="23">
        <v>100</v>
      </c>
      <c r="Y88" s="24" t="s">
        <v>132</v>
      </c>
      <c r="Z88" s="24" t="s">
        <v>132</v>
      </c>
      <c r="AA88" s="24">
        <v>80</v>
      </c>
      <c r="AB88" s="31">
        <v>20</v>
      </c>
      <c r="AC88" s="23">
        <v>100</v>
      </c>
      <c r="AD88" s="24">
        <v>60</v>
      </c>
      <c r="AE88" s="24" t="s">
        <v>132</v>
      </c>
      <c r="AF88" s="24">
        <v>20</v>
      </c>
      <c r="AG88" s="25">
        <v>20</v>
      </c>
    </row>
    <row r="89" spans="2:33" ht="13.5" customHeight="1" x14ac:dyDescent="0.15">
      <c r="B89" s="55"/>
      <c r="C89" s="52" t="s">
        <v>99</v>
      </c>
      <c r="D89" s="26">
        <v>6</v>
      </c>
      <c r="E89" s="27">
        <v>1</v>
      </c>
      <c r="F89" s="27">
        <v>2</v>
      </c>
      <c r="G89" s="27">
        <v>3</v>
      </c>
      <c r="H89" s="32" t="s">
        <v>132</v>
      </c>
      <c r="I89" s="26">
        <v>6</v>
      </c>
      <c r="J89" s="27">
        <v>2</v>
      </c>
      <c r="K89" s="27">
        <v>1</v>
      </c>
      <c r="L89" s="27">
        <v>3</v>
      </c>
      <c r="M89" s="32" t="s">
        <v>132</v>
      </c>
      <c r="N89" s="26">
        <v>6</v>
      </c>
      <c r="O89" s="27">
        <v>1</v>
      </c>
      <c r="P89" s="27" t="s">
        <v>132</v>
      </c>
      <c r="Q89" s="27">
        <v>5</v>
      </c>
      <c r="R89" s="32" t="s">
        <v>132</v>
      </c>
      <c r="S89" s="26">
        <v>6</v>
      </c>
      <c r="T89" s="27">
        <v>4</v>
      </c>
      <c r="U89" s="27" t="s">
        <v>132</v>
      </c>
      <c r="V89" s="27">
        <v>2</v>
      </c>
      <c r="W89" s="32" t="s">
        <v>132</v>
      </c>
      <c r="X89" s="26">
        <v>6</v>
      </c>
      <c r="Y89" s="27">
        <v>1</v>
      </c>
      <c r="Z89" s="27" t="s">
        <v>132</v>
      </c>
      <c r="AA89" s="27">
        <v>5</v>
      </c>
      <c r="AB89" s="32" t="s">
        <v>132</v>
      </c>
      <c r="AC89" s="26">
        <v>6</v>
      </c>
      <c r="AD89" s="27">
        <v>2</v>
      </c>
      <c r="AE89" s="27" t="s">
        <v>132</v>
      </c>
      <c r="AF89" s="27">
        <v>4</v>
      </c>
      <c r="AG89" s="28" t="s">
        <v>132</v>
      </c>
    </row>
    <row r="90" spans="2:33" ht="13.5" customHeight="1" x14ac:dyDescent="0.15">
      <c r="B90" s="44"/>
      <c r="C90" s="59"/>
      <c r="D90" s="34">
        <v>100</v>
      </c>
      <c r="E90" s="35">
        <v>16.7</v>
      </c>
      <c r="F90" s="35">
        <v>33.299999999999997</v>
      </c>
      <c r="G90" s="35">
        <v>50</v>
      </c>
      <c r="H90" s="37" t="s">
        <v>132</v>
      </c>
      <c r="I90" s="34">
        <v>100</v>
      </c>
      <c r="J90" s="35">
        <v>33.299999999999997</v>
      </c>
      <c r="K90" s="35">
        <v>16.7</v>
      </c>
      <c r="L90" s="35">
        <v>50</v>
      </c>
      <c r="M90" s="37" t="s">
        <v>132</v>
      </c>
      <c r="N90" s="34">
        <v>100</v>
      </c>
      <c r="O90" s="35">
        <v>16.7</v>
      </c>
      <c r="P90" s="35" t="s">
        <v>132</v>
      </c>
      <c r="Q90" s="35">
        <v>83.3</v>
      </c>
      <c r="R90" s="37" t="s">
        <v>132</v>
      </c>
      <c r="S90" s="34">
        <v>100</v>
      </c>
      <c r="T90" s="35">
        <v>66.7</v>
      </c>
      <c r="U90" s="35" t="s">
        <v>132</v>
      </c>
      <c r="V90" s="35">
        <v>33.299999999999997</v>
      </c>
      <c r="W90" s="37" t="s">
        <v>132</v>
      </c>
      <c r="X90" s="34">
        <v>100</v>
      </c>
      <c r="Y90" s="35">
        <v>16.7</v>
      </c>
      <c r="Z90" s="35" t="s">
        <v>132</v>
      </c>
      <c r="AA90" s="35">
        <v>83.3</v>
      </c>
      <c r="AB90" s="37" t="s">
        <v>132</v>
      </c>
      <c r="AC90" s="34">
        <v>100</v>
      </c>
      <c r="AD90" s="35">
        <v>33.299999999999997</v>
      </c>
      <c r="AE90" s="35" t="s">
        <v>132</v>
      </c>
      <c r="AF90" s="35">
        <v>66.7</v>
      </c>
      <c r="AG90" s="36" t="s">
        <v>132</v>
      </c>
    </row>
    <row r="91" spans="2:33" ht="13.5" customHeight="1" x14ac:dyDescent="0.15">
      <c r="B91" s="43" t="s">
        <v>95</v>
      </c>
      <c r="C91" s="49"/>
      <c r="D91" s="17">
        <v>2715</v>
      </c>
      <c r="E91" s="18">
        <v>66</v>
      </c>
      <c r="F91" s="18">
        <v>883</v>
      </c>
      <c r="G91" s="18">
        <v>1739</v>
      </c>
      <c r="H91" s="30">
        <v>27</v>
      </c>
      <c r="I91" s="17">
        <v>2715</v>
      </c>
      <c r="J91" s="18">
        <v>1178</v>
      </c>
      <c r="K91" s="18">
        <v>221</v>
      </c>
      <c r="L91" s="18">
        <v>1289</v>
      </c>
      <c r="M91" s="30">
        <v>27</v>
      </c>
      <c r="N91" s="17">
        <v>2715</v>
      </c>
      <c r="O91" s="18">
        <v>287</v>
      </c>
      <c r="P91" s="18">
        <v>50</v>
      </c>
      <c r="Q91" s="18">
        <v>2342</v>
      </c>
      <c r="R91" s="30">
        <v>36</v>
      </c>
      <c r="S91" s="17">
        <v>2715</v>
      </c>
      <c r="T91" s="18">
        <v>912</v>
      </c>
      <c r="U91" s="18">
        <v>57</v>
      </c>
      <c r="V91" s="18">
        <v>1723</v>
      </c>
      <c r="W91" s="30">
        <v>23</v>
      </c>
      <c r="X91" s="17">
        <v>2715</v>
      </c>
      <c r="Y91" s="18">
        <v>423</v>
      </c>
      <c r="Z91" s="18">
        <v>121</v>
      </c>
      <c r="AA91" s="18">
        <v>2144</v>
      </c>
      <c r="AB91" s="30">
        <v>27</v>
      </c>
      <c r="AC91" s="17">
        <v>2715</v>
      </c>
      <c r="AD91" s="18">
        <v>979</v>
      </c>
      <c r="AE91" s="18">
        <v>52</v>
      </c>
      <c r="AF91" s="18">
        <v>1659</v>
      </c>
      <c r="AG91" s="19">
        <v>25</v>
      </c>
    </row>
    <row r="92" spans="2:33" ht="13.5" customHeight="1" x14ac:dyDescent="0.15">
      <c r="B92" s="57"/>
      <c r="C92" s="53"/>
      <c r="D92" s="23">
        <v>100</v>
      </c>
      <c r="E92" s="24">
        <v>2.4</v>
      </c>
      <c r="F92" s="24">
        <v>32.5</v>
      </c>
      <c r="G92" s="24">
        <v>64.099999999999994</v>
      </c>
      <c r="H92" s="31">
        <v>1</v>
      </c>
      <c r="I92" s="23">
        <v>100</v>
      </c>
      <c r="J92" s="24">
        <v>43.4</v>
      </c>
      <c r="K92" s="24">
        <v>8.1</v>
      </c>
      <c r="L92" s="24">
        <v>47.5</v>
      </c>
      <c r="M92" s="31">
        <v>1</v>
      </c>
      <c r="N92" s="23">
        <v>100</v>
      </c>
      <c r="O92" s="24">
        <v>10.6</v>
      </c>
      <c r="P92" s="24">
        <v>1.8</v>
      </c>
      <c r="Q92" s="24">
        <v>86.3</v>
      </c>
      <c r="R92" s="31">
        <v>1.3</v>
      </c>
      <c r="S92" s="23">
        <v>100</v>
      </c>
      <c r="T92" s="24">
        <v>33.6</v>
      </c>
      <c r="U92" s="24">
        <v>2.1</v>
      </c>
      <c r="V92" s="24">
        <v>63.5</v>
      </c>
      <c r="W92" s="31">
        <v>0.8</v>
      </c>
      <c r="X92" s="23">
        <v>100</v>
      </c>
      <c r="Y92" s="24">
        <v>15.6</v>
      </c>
      <c r="Z92" s="24">
        <v>4.5</v>
      </c>
      <c r="AA92" s="24">
        <v>79</v>
      </c>
      <c r="AB92" s="31">
        <v>1</v>
      </c>
      <c r="AC92" s="23">
        <v>100</v>
      </c>
      <c r="AD92" s="24">
        <v>36.1</v>
      </c>
      <c r="AE92" s="24">
        <v>1.9</v>
      </c>
      <c r="AF92" s="24">
        <v>61.1</v>
      </c>
      <c r="AG92" s="25">
        <v>0.9</v>
      </c>
    </row>
    <row r="93" spans="2:33" ht="13.5" customHeight="1" x14ac:dyDescent="0.15">
      <c r="B93" s="54" t="s">
        <v>67</v>
      </c>
      <c r="C93" s="52" t="s">
        <v>289</v>
      </c>
      <c r="D93" s="26">
        <v>745</v>
      </c>
      <c r="E93" s="27">
        <v>27</v>
      </c>
      <c r="F93" s="27">
        <v>163</v>
      </c>
      <c r="G93" s="27">
        <v>548</v>
      </c>
      <c r="H93" s="32">
        <v>7</v>
      </c>
      <c r="I93" s="26">
        <v>745</v>
      </c>
      <c r="J93" s="27">
        <v>260</v>
      </c>
      <c r="K93" s="27">
        <v>66</v>
      </c>
      <c r="L93" s="27">
        <v>413</v>
      </c>
      <c r="M93" s="32">
        <v>6</v>
      </c>
      <c r="N93" s="26">
        <v>745</v>
      </c>
      <c r="O93" s="27">
        <v>45</v>
      </c>
      <c r="P93" s="27">
        <v>11</v>
      </c>
      <c r="Q93" s="27">
        <v>677</v>
      </c>
      <c r="R93" s="32">
        <v>12</v>
      </c>
      <c r="S93" s="26">
        <v>745</v>
      </c>
      <c r="T93" s="27">
        <v>228</v>
      </c>
      <c r="U93" s="27">
        <v>14</v>
      </c>
      <c r="V93" s="27">
        <v>498</v>
      </c>
      <c r="W93" s="32">
        <v>5</v>
      </c>
      <c r="X93" s="26">
        <v>745</v>
      </c>
      <c r="Y93" s="27">
        <v>88</v>
      </c>
      <c r="Z93" s="27">
        <v>34</v>
      </c>
      <c r="AA93" s="27">
        <v>615</v>
      </c>
      <c r="AB93" s="32">
        <v>8</v>
      </c>
      <c r="AC93" s="26">
        <v>745</v>
      </c>
      <c r="AD93" s="27">
        <v>213</v>
      </c>
      <c r="AE93" s="27">
        <v>22</v>
      </c>
      <c r="AF93" s="27">
        <v>503</v>
      </c>
      <c r="AG93" s="28">
        <v>7</v>
      </c>
    </row>
    <row r="94" spans="2:33" ht="13.5" customHeight="1" x14ac:dyDescent="0.15">
      <c r="B94" s="55"/>
      <c r="C94" s="53"/>
      <c r="D94" s="23">
        <v>100</v>
      </c>
      <c r="E94" s="24">
        <v>3.6</v>
      </c>
      <c r="F94" s="24">
        <v>21.9</v>
      </c>
      <c r="G94" s="24">
        <v>73.599999999999994</v>
      </c>
      <c r="H94" s="31">
        <v>0.9</v>
      </c>
      <c r="I94" s="23">
        <v>100</v>
      </c>
      <c r="J94" s="24">
        <v>34.9</v>
      </c>
      <c r="K94" s="24">
        <v>8.9</v>
      </c>
      <c r="L94" s="24">
        <v>55.4</v>
      </c>
      <c r="M94" s="31">
        <v>0.8</v>
      </c>
      <c r="N94" s="23">
        <v>100</v>
      </c>
      <c r="O94" s="24">
        <v>6</v>
      </c>
      <c r="P94" s="24">
        <v>1.5</v>
      </c>
      <c r="Q94" s="24">
        <v>90.9</v>
      </c>
      <c r="R94" s="31">
        <v>1.6</v>
      </c>
      <c r="S94" s="23">
        <v>100</v>
      </c>
      <c r="T94" s="24">
        <v>30.6</v>
      </c>
      <c r="U94" s="24">
        <v>1.9</v>
      </c>
      <c r="V94" s="24">
        <v>66.8</v>
      </c>
      <c r="W94" s="31">
        <v>0.7</v>
      </c>
      <c r="X94" s="23">
        <v>100</v>
      </c>
      <c r="Y94" s="24">
        <v>11.8</v>
      </c>
      <c r="Z94" s="24">
        <v>4.5999999999999996</v>
      </c>
      <c r="AA94" s="24">
        <v>82.6</v>
      </c>
      <c r="AB94" s="31">
        <v>1.1000000000000001</v>
      </c>
      <c r="AC94" s="23">
        <v>100</v>
      </c>
      <c r="AD94" s="24">
        <v>28.6</v>
      </c>
      <c r="AE94" s="24">
        <v>3</v>
      </c>
      <c r="AF94" s="24">
        <v>67.5</v>
      </c>
      <c r="AG94" s="25">
        <v>0.9</v>
      </c>
    </row>
    <row r="95" spans="2:33" ht="13.5" customHeight="1" x14ac:dyDescent="0.15">
      <c r="B95" s="55"/>
      <c r="C95" s="52" t="s">
        <v>290</v>
      </c>
      <c r="D95" s="26">
        <v>175</v>
      </c>
      <c r="E95" s="27">
        <v>6</v>
      </c>
      <c r="F95" s="27">
        <v>46</v>
      </c>
      <c r="G95" s="27">
        <v>119</v>
      </c>
      <c r="H95" s="32">
        <v>4</v>
      </c>
      <c r="I95" s="26">
        <v>175</v>
      </c>
      <c r="J95" s="27">
        <v>78</v>
      </c>
      <c r="K95" s="27">
        <v>12</v>
      </c>
      <c r="L95" s="27">
        <v>83</v>
      </c>
      <c r="M95" s="32">
        <v>2</v>
      </c>
      <c r="N95" s="26">
        <v>175</v>
      </c>
      <c r="O95" s="27">
        <v>17</v>
      </c>
      <c r="P95" s="27">
        <v>2</v>
      </c>
      <c r="Q95" s="27">
        <v>154</v>
      </c>
      <c r="R95" s="32">
        <v>2</v>
      </c>
      <c r="S95" s="26">
        <v>175</v>
      </c>
      <c r="T95" s="27">
        <v>44</v>
      </c>
      <c r="U95" s="27">
        <v>2</v>
      </c>
      <c r="V95" s="27">
        <v>126</v>
      </c>
      <c r="W95" s="32">
        <v>3</v>
      </c>
      <c r="X95" s="26">
        <v>175</v>
      </c>
      <c r="Y95" s="27">
        <v>31</v>
      </c>
      <c r="Z95" s="27">
        <v>5</v>
      </c>
      <c r="AA95" s="27">
        <v>137</v>
      </c>
      <c r="AB95" s="32">
        <v>2</v>
      </c>
      <c r="AC95" s="26">
        <v>175</v>
      </c>
      <c r="AD95" s="27">
        <v>64</v>
      </c>
      <c r="AE95" s="27">
        <v>1</v>
      </c>
      <c r="AF95" s="27">
        <v>108</v>
      </c>
      <c r="AG95" s="28">
        <v>2</v>
      </c>
    </row>
    <row r="96" spans="2:33" ht="13.5" customHeight="1" x14ac:dyDescent="0.15">
      <c r="B96" s="55"/>
      <c r="C96" s="53"/>
      <c r="D96" s="23">
        <v>100</v>
      </c>
      <c r="E96" s="24">
        <v>3.4</v>
      </c>
      <c r="F96" s="24">
        <v>26.3</v>
      </c>
      <c r="G96" s="24">
        <v>68</v>
      </c>
      <c r="H96" s="31">
        <v>2.2999999999999998</v>
      </c>
      <c r="I96" s="23">
        <v>100</v>
      </c>
      <c r="J96" s="24">
        <v>44.6</v>
      </c>
      <c r="K96" s="24">
        <v>6.9</v>
      </c>
      <c r="L96" s="24">
        <v>47.4</v>
      </c>
      <c r="M96" s="31">
        <v>1.1000000000000001</v>
      </c>
      <c r="N96" s="23">
        <v>100</v>
      </c>
      <c r="O96" s="24">
        <v>9.6999999999999993</v>
      </c>
      <c r="P96" s="24">
        <v>1.1000000000000001</v>
      </c>
      <c r="Q96" s="24">
        <v>88</v>
      </c>
      <c r="R96" s="31">
        <v>1.1000000000000001</v>
      </c>
      <c r="S96" s="23">
        <v>100</v>
      </c>
      <c r="T96" s="24">
        <v>25.1</v>
      </c>
      <c r="U96" s="24">
        <v>1.1000000000000001</v>
      </c>
      <c r="V96" s="24">
        <v>72</v>
      </c>
      <c r="W96" s="31">
        <v>1.7</v>
      </c>
      <c r="X96" s="23">
        <v>100</v>
      </c>
      <c r="Y96" s="24">
        <v>17.7</v>
      </c>
      <c r="Z96" s="24">
        <v>2.9</v>
      </c>
      <c r="AA96" s="24">
        <v>78.3</v>
      </c>
      <c r="AB96" s="31">
        <v>1.1000000000000001</v>
      </c>
      <c r="AC96" s="23">
        <v>100</v>
      </c>
      <c r="AD96" s="24">
        <v>36.6</v>
      </c>
      <c r="AE96" s="24">
        <v>0.6</v>
      </c>
      <c r="AF96" s="24">
        <v>61.7</v>
      </c>
      <c r="AG96" s="25">
        <v>1.1000000000000001</v>
      </c>
    </row>
    <row r="97" spans="2:33" ht="13.5" customHeight="1" x14ac:dyDescent="0.15">
      <c r="B97" s="55"/>
      <c r="C97" s="52" t="s">
        <v>291</v>
      </c>
      <c r="D97" s="26">
        <v>1163</v>
      </c>
      <c r="E97" s="27">
        <v>21</v>
      </c>
      <c r="F97" s="27">
        <v>425</v>
      </c>
      <c r="G97" s="27">
        <v>708</v>
      </c>
      <c r="H97" s="32">
        <v>9</v>
      </c>
      <c r="I97" s="26">
        <v>1163</v>
      </c>
      <c r="J97" s="27">
        <v>548</v>
      </c>
      <c r="K97" s="27">
        <v>82</v>
      </c>
      <c r="L97" s="27">
        <v>521</v>
      </c>
      <c r="M97" s="32">
        <v>12</v>
      </c>
      <c r="N97" s="26">
        <v>1163</v>
      </c>
      <c r="O97" s="27">
        <v>143</v>
      </c>
      <c r="P97" s="27">
        <v>22</v>
      </c>
      <c r="Q97" s="27">
        <v>984</v>
      </c>
      <c r="R97" s="32">
        <v>14</v>
      </c>
      <c r="S97" s="26">
        <v>1163</v>
      </c>
      <c r="T97" s="27">
        <v>408</v>
      </c>
      <c r="U97" s="27">
        <v>18</v>
      </c>
      <c r="V97" s="27">
        <v>728</v>
      </c>
      <c r="W97" s="32">
        <v>9</v>
      </c>
      <c r="X97" s="26">
        <v>1163</v>
      </c>
      <c r="Y97" s="27">
        <v>181</v>
      </c>
      <c r="Z97" s="27">
        <v>50</v>
      </c>
      <c r="AA97" s="27">
        <v>921</v>
      </c>
      <c r="AB97" s="32">
        <v>11</v>
      </c>
      <c r="AC97" s="26">
        <v>1163</v>
      </c>
      <c r="AD97" s="27">
        <v>425</v>
      </c>
      <c r="AE97" s="27">
        <v>19</v>
      </c>
      <c r="AF97" s="27">
        <v>709</v>
      </c>
      <c r="AG97" s="28">
        <v>10</v>
      </c>
    </row>
    <row r="98" spans="2:33" ht="13.5" customHeight="1" x14ac:dyDescent="0.15">
      <c r="B98" s="55"/>
      <c r="C98" s="53"/>
      <c r="D98" s="23">
        <v>100</v>
      </c>
      <c r="E98" s="24">
        <v>1.8</v>
      </c>
      <c r="F98" s="24">
        <v>36.5</v>
      </c>
      <c r="G98" s="24">
        <v>60.9</v>
      </c>
      <c r="H98" s="31">
        <v>0.8</v>
      </c>
      <c r="I98" s="23">
        <v>100</v>
      </c>
      <c r="J98" s="24">
        <v>47.1</v>
      </c>
      <c r="K98" s="24">
        <v>7.1</v>
      </c>
      <c r="L98" s="24">
        <v>44.8</v>
      </c>
      <c r="M98" s="31">
        <v>1</v>
      </c>
      <c r="N98" s="23">
        <v>100</v>
      </c>
      <c r="O98" s="24">
        <v>12.3</v>
      </c>
      <c r="P98" s="24">
        <v>1.9</v>
      </c>
      <c r="Q98" s="24">
        <v>84.6</v>
      </c>
      <c r="R98" s="31">
        <v>1.2</v>
      </c>
      <c r="S98" s="23">
        <v>100</v>
      </c>
      <c r="T98" s="24">
        <v>35.1</v>
      </c>
      <c r="U98" s="24">
        <v>1.5</v>
      </c>
      <c r="V98" s="24">
        <v>62.6</v>
      </c>
      <c r="W98" s="31">
        <v>0.8</v>
      </c>
      <c r="X98" s="23">
        <v>100</v>
      </c>
      <c r="Y98" s="24">
        <v>15.6</v>
      </c>
      <c r="Z98" s="24">
        <v>4.3</v>
      </c>
      <c r="AA98" s="24">
        <v>79.2</v>
      </c>
      <c r="AB98" s="31">
        <v>0.9</v>
      </c>
      <c r="AC98" s="23">
        <v>100</v>
      </c>
      <c r="AD98" s="24">
        <v>36.5</v>
      </c>
      <c r="AE98" s="24">
        <v>1.6</v>
      </c>
      <c r="AF98" s="24">
        <v>61</v>
      </c>
      <c r="AG98" s="25">
        <v>0.9</v>
      </c>
    </row>
    <row r="99" spans="2:33" ht="13.5" customHeight="1" x14ac:dyDescent="0.15">
      <c r="B99" s="55"/>
      <c r="C99" s="52" t="s">
        <v>292</v>
      </c>
      <c r="D99" s="26">
        <v>174</v>
      </c>
      <c r="E99" s="27">
        <v>6</v>
      </c>
      <c r="F99" s="27">
        <v>95</v>
      </c>
      <c r="G99" s="27">
        <v>73</v>
      </c>
      <c r="H99" s="32" t="s">
        <v>132</v>
      </c>
      <c r="I99" s="26">
        <v>174</v>
      </c>
      <c r="J99" s="27">
        <v>71</v>
      </c>
      <c r="K99" s="27">
        <v>22</v>
      </c>
      <c r="L99" s="27">
        <v>81</v>
      </c>
      <c r="M99" s="32" t="s">
        <v>132</v>
      </c>
      <c r="N99" s="26">
        <v>174</v>
      </c>
      <c r="O99" s="27">
        <v>17</v>
      </c>
      <c r="P99" s="27">
        <v>6</v>
      </c>
      <c r="Q99" s="27">
        <v>149</v>
      </c>
      <c r="R99" s="32">
        <v>2</v>
      </c>
      <c r="S99" s="26">
        <v>174</v>
      </c>
      <c r="T99" s="27">
        <v>59</v>
      </c>
      <c r="U99" s="27">
        <v>6</v>
      </c>
      <c r="V99" s="27">
        <v>109</v>
      </c>
      <c r="W99" s="32" t="s">
        <v>132</v>
      </c>
      <c r="X99" s="26">
        <v>174</v>
      </c>
      <c r="Y99" s="27">
        <v>37</v>
      </c>
      <c r="Z99" s="27">
        <v>6</v>
      </c>
      <c r="AA99" s="27">
        <v>131</v>
      </c>
      <c r="AB99" s="32" t="s">
        <v>132</v>
      </c>
      <c r="AC99" s="26">
        <v>174</v>
      </c>
      <c r="AD99" s="27">
        <v>67</v>
      </c>
      <c r="AE99" s="27">
        <v>4</v>
      </c>
      <c r="AF99" s="27">
        <v>103</v>
      </c>
      <c r="AG99" s="28" t="s">
        <v>132</v>
      </c>
    </row>
    <row r="100" spans="2:33" ht="13.5" customHeight="1" x14ac:dyDescent="0.15">
      <c r="B100" s="55"/>
      <c r="C100" s="53"/>
      <c r="D100" s="23">
        <v>100</v>
      </c>
      <c r="E100" s="24">
        <v>3.4</v>
      </c>
      <c r="F100" s="24">
        <v>54.6</v>
      </c>
      <c r="G100" s="24">
        <v>42</v>
      </c>
      <c r="H100" s="31" t="s">
        <v>132</v>
      </c>
      <c r="I100" s="23">
        <v>100</v>
      </c>
      <c r="J100" s="24">
        <v>40.799999999999997</v>
      </c>
      <c r="K100" s="24">
        <v>12.6</v>
      </c>
      <c r="L100" s="24">
        <v>46.6</v>
      </c>
      <c r="M100" s="31" t="s">
        <v>132</v>
      </c>
      <c r="N100" s="23">
        <v>100</v>
      </c>
      <c r="O100" s="24">
        <v>9.8000000000000007</v>
      </c>
      <c r="P100" s="24">
        <v>3.4</v>
      </c>
      <c r="Q100" s="24">
        <v>85.6</v>
      </c>
      <c r="R100" s="31">
        <v>1.1000000000000001</v>
      </c>
      <c r="S100" s="23">
        <v>100</v>
      </c>
      <c r="T100" s="24">
        <v>33.9</v>
      </c>
      <c r="U100" s="24">
        <v>3.4</v>
      </c>
      <c r="V100" s="24">
        <v>62.6</v>
      </c>
      <c r="W100" s="31" t="s">
        <v>132</v>
      </c>
      <c r="X100" s="23">
        <v>100</v>
      </c>
      <c r="Y100" s="24">
        <v>21.3</v>
      </c>
      <c r="Z100" s="24">
        <v>3.4</v>
      </c>
      <c r="AA100" s="24">
        <v>75.3</v>
      </c>
      <c r="AB100" s="31" t="s">
        <v>132</v>
      </c>
      <c r="AC100" s="23">
        <v>100</v>
      </c>
      <c r="AD100" s="24">
        <v>38.5</v>
      </c>
      <c r="AE100" s="24">
        <v>2.2999999999999998</v>
      </c>
      <c r="AF100" s="24">
        <v>59.2</v>
      </c>
      <c r="AG100" s="25" t="s">
        <v>132</v>
      </c>
    </row>
    <row r="101" spans="2:33" ht="13.5" customHeight="1" x14ac:dyDescent="0.15">
      <c r="B101" s="55"/>
      <c r="C101" s="52" t="s">
        <v>293</v>
      </c>
      <c r="D101" s="26">
        <v>396</v>
      </c>
      <c r="E101" s="27">
        <v>4</v>
      </c>
      <c r="F101" s="27">
        <v>133</v>
      </c>
      <c r="G101" s="27">
        <v>253</v>
      </c>
      <c r="H101" s="32">
        <v>6</v>
      </c>
      <c r="I101" s="26">
        <v>396</v>
      </c>
      <c r="J101" s="27">
        <v>192</v>
      </c>
      <c r="K101" s="27">
        <v>33</v>
      </c>
      <c r="L101" s="27">
        <v>165</v>
      </c>
      <c r="M101" s="32">
        <v>6</v>
      </c>
      <c r="N101" s="26">
        <v>396</v>
      </c>
      <c r="O101" s="27">
        <v>54</v>
      </c>
      <c r="P101" s="27">
        <v>9</v>
      </c>
      <c r="Q101" s="27">
        <v>328</v>
      </c>
      <c r="R101" s="32">
        <v>5</v>
      </c>
      <c r="S101" s="26">
        <v>396</v>
      </c>
      <c r="T101" s="27">
        <v>154</v>
      </c>
      <c r="U101" s="27">
        <v>12</v>
      </c>
      <c r="V101" s="27">
        <v>225</v>
      </c>
      <c r="W101" s="32">
        <v>5</v>
      </c>
      <c r="X101" s="26">
        <v>396</v>
      </c>
      <c r="Y101" s="27">
        <v>75</v>
      </c>
      <c r="Z101" s="27">
        <v>23</v>
      </c>
      <c r="AA101" s="27">
        <v>293</v>
      </c>
      <c r="AB101" s="32">
        <v>5</v>
      </c>
      <c r="AC101" s="26">
        <v>396</v>
      </c>
      <c r="AD101" s="27">
        <v>186</v>
      </c>
      <c r="AE101" s="27">
        <v>4</v>
      </c>
      <c r="AF101" s="27">
        <v>201</v>
      </c>
      <c r="AG101" s="28">
        <v>5</v>
      </c>
    </row>
    <row r="102" spans="2:33" ht="13.5" customHeight="1" x14ac:dyDescent="0.15">
      <c r="B102" s="55"/>
      <c r="C102" s="53"/>
      <c r="D102" s="23">
        <v>100</v>
      </c>
      <c r="E102" s="24">
        <v>1</v>
      </c>
      <c r="F102" s="24">
        <v>33.6</v>
      </c>
      <c r="G102" s="24">
        <v>63.9</v>
      </c>
      <c r="H102" s="31">
        <v>1.5</v>
      </c>
      <c r="I102" s="23">
        <v>100</v>
      </c>
      <c r="J102" s="24">
        <v>48.5</v>
      </c>
      <c r="K102" s="24">
        <v>8.3000000000000007</v>
      </c>
      <c r="L102" s="24">
        <v>41.7</v>
      </c>
      <c r="M102" s="31">
        <v>1.5</v>
      </c>
      <c r="N102" s="23">
        <v>100</v>
      </c>
      <c r="O102" s="24">
        <v>13.6</v>
      </c>
      <c r="P102" s="24">
        <v>2.2999999999999998</v>
      </c>
      <c r="Q102" s="24">
        <v>82.8</v>
      </c>
      <c r="R102" s="31">
        <v>1.3</v>
      </c>
      <c r="S102" s="23">
        <v>100</v>
      </c>
      <c r="T102" s="24">
        <v>38.9</v>
      </c>
      <c r="U102" s="24">
        <v>3</v>
      </c>
      <c r="V102" s="24">
        <v>56.8</v>
      </c>
      <c r="W102" s="31">
        <v>1.3</v>
      </c>
      <c r="X102" s="23">
        <v>100</v>
      </c>
      <c r="Y102" s="24">
        <v>18.899999999999999</v>
      </c>
      <c r="Z102" s="24">
        <v>5.8</v>
      </c>
      <c r="AA102" s="24">
        <v>74</v>
      </c>
      <c r="AB102" s="31">
        <v>1.3</v>
      </c>
      <c r="AC102" s="23">
        <v>100</v>
      </c>
      <c r="AD102" s="24">
        <v>47</v>
      </c>
      <c r="AE102" s="24">
        <v>1</v>
      </c>
      <c r="AF102" s="24">
        <v>50.8</v>
      </c>
      <c r="AG102" s="25">
        <v>1.3</v>
      </c>
    </row>
    <row r="103" spans="2:33" ht="13.5" customHeight="1" x14ac:dyDescent="0.15">
      <c r="B103" s="55"/>
      <c r="C103" s="52" t="s">
        <v>160</v>
      </c>
      <c r="D103" s="26">
        <v>18</v>
      </c>
      <c r="E103" s="27">
        <v>2</v>
      </c>
      <c r="F103" s="27">
        <v>3</v>
      </c>
      <c r="G103" s="27">
        <v>13</v>
      </c>
      <c r="H103" s="32" t="s">
        <v>132</v>
      </c>
      <c r="I103" s="26">
        <v>18</v>
      </c>
      <c r="J103" s="27">
        <v>10</v>
      </c>
      <c r="K103" s="27">
        <v>3</v>
      </c>
      <c r="L103" s="27">
        <v>5</v>
      </c>
      <c r="M103" s="32" t="s">
        <v>132</v>
      </c>
      <c r="N103" s="26">
        <v>18</v>
      </c>
      <c r="O103" s="27">
        <v>2</v>
      </c>
      <c r="P103" s="27" t="s">
        <v>132</v>
      </c>
      <c r="Q103" s="27">
        <v>16</v>
      </c>
      <c r="R103" s="32" t="s">
        <v>132</v>
      </c>
      <c r="S103" s="26">
        <v>18</v>
      </c>
      <c r="T103" s="27">
        <v>5</v>
      </c>
      <c r="U103" s="27">
        <v>1</v>
      </c>
      <c r="V103" s="27">
        <v>12</v>
      </c>
      <c r="W103" s="32" t="s">
        <v>132</v>
      </c>
      <c r="X103" s="26">
        <v>18</v>
      </c>
      <c r="Y103" s="27" t="s">
        <v>132</v>
      </c>
      <c r="Z103" s="27">
        <v>1</v>
      </c>
      <c r="AA103" s="27">
        <v>17</v>
      </c>
      <c r="AB103" s="32" t="s">
        <v>132</v>
      </c>
      <c r="AC103" s="26">
        <v>18</v>
      </c>
      <c r="AD103" s="27">
        <v>5</v>
      </c>
      <c r="AE103" s="27">
        <v>1</v>
      </c>
      <c r="AF103" s="27">
        <v>12</v>
      </c>
      <c r="AG103" s="28" t="s">
        <v>132</v>
      </c>
    </row>
    <row r="104" spans="2:33" ht="13.5" customHeight="1" x14ac:dyDescent="0.15">
      <c r="B104" s="55"/>
      <c r="C104" s="53"/>
      <c r="D104" s="23">
        <v>100</v>
      </c>
      <c r="E104" s="24">
        <v>11.1</v>
      </c>
      <c r="F104" s="24">
        <v>16.7</v>
      </c>
      <c r="G104" s="24">
        <v>72.2</v>
      </c>
      <c r="H104" s="31" t="s">
        <v>132</v>
      </c>
      <c r="I104" s="23">
        <v>100</v>
      </c>
      <c r="J104" s="24">
        <v>55.6</v>
      </c>
      <c r="K104" s="24">
        <v>16.7</v>
      </c>
      <c r="L104" s="24">
        <v>27.8</v>
      </c>
      <c r="M104" s="31" t="s">
        <v>132</v>
      </c>
      <c r="N104" s="23">
        <v>100</v>
      </c>
      <c r="O104" s="24">
        <v>11.1</v>
      </c>
      <c r="P104" s="24" t="s">
        <v>132</v>
      </c>
      <c r="Q104" s="24">
        <v>88.9</v>
      </c>
      <c r="R104" s="31" t="s">
        <v>132</v>
      </c>
      <c r="S104" s="23">
        <v>100</v>
      </c>
      <c r="T104" s="24">
        <v>27.8</v>
      </c>
      <c r="U104" s="24">
        <v>5.6</v>
      </c>
      <c r="V104" s="24">
        <v>66.7</v>
      </c>
      <c r="W104" s="31" t="s">
        <v>132</v>
      </c>
      <c r="X104" s="23">
        <v>100</v>
      </c>
      <c r="Y104" s="24" t="s">
        <v>132</v>
      </c>
      <c r="Z104" s="24">
        <v>5.6</v>
      </c>
      <c r="AA104" s="24">
        <v>94.4</v>
      </c>
      <c r="AB104" s="31" t="s">
        <v>132</v>
      </c>
      <c r="AC104" s="23">
        <v>100</v>
      </c>
      <c r="AD104" s="24">
        <v>27.8</v>
      </c>
      <c r="AE104" s="24">
        <v>5.6</v>
      </c>
      <c r="AF104" s="24">
        <v>66.7</v>
      </c>
      <c r="AG104" s="25" t="s">
        <v>132</v>
      </c>
    </row>
    <row r="105" spans="2:33" ht="13.5" customHeight="1" x14ac:dyDescent="0.15">
      <c r="B105" s="55"/>
      <c r="C105" s="52" t="s">
        <v>99</v>
      </c>
      <c r="D105" s="26">
        <v>44</v>
      </c>
      <c r="E105" s="27" t="s">
        <v>132</v>
      </c>
      <c r="F105" s="27">
        <v>18</v>
      </c>
      <c r="G105" s="27">
        <v>25</v>
      </c>
      <c r="H105" s="32">
        <v>1</v>
      </c>
      <c r="I105" s="26">
        <v>44</v>
      </c>
      <c r="J105" s="27">
        <v>19</v>
      </c>
      <c r="K105" s="27">
        <v>3</v>
      </c>
      <c r="L105" s="27">
        <v>21</v>
      </c>
      <c r="M105" s="32">
        <v>1</v>
      </c>
      <c r="N105" s="26">
        <v>44</v>
      </c>
      <c r="O105" s="27">
        <v>9</v>
      </c>
      <c r="P105" s="27" t="s">
        <v>132</v>
      </c>
      <c r="Q105" s="27">
        <v>34</v>
      </c>
      <c r="R105" s="32">
        <v>1</v>
      </c>
      <c r="S105" s="26">
        <v>44</v>
      </c>
      <c r="T105" s="27">
        <v>14</v>
      </c>
      <c r="U105" s="27">
        <v>4</v>
      </c>
      <c r="V105" s="27">
        <v>25</v>
      </c>
      <c r="W105" s="32">
        <v>1</v>
      </c>
      <c r="X105" s="26">
        <v>44</v>
      </c>
      <c r="Y105" s="27">
        <v>11</v>
      </c>
      <c r="Z105" s="27">
        <v>2</v>
      </c>
      <c r="AA105" s="27">
        <v>30</v>
      </c>
      <c r="AB105" s="32">
        <v>1</v>
      </c>
      <c r="AC105" s="26">
        <v>44</v>
      </c>
      <c r="AD105" s="27">
        <v>19</v>
      </c>
      <c r="AE105" s="27">
        <v>1</v>
      </c>
      <c r="AF105" s="27">
        <v>23</v>
      </c>
      <c r="AG105" s="28">
        <v>1</v>
      </c>
    </row>
    <row r="106" spans="2:33" ht="13.5" customHeight="1" x14ac:dyDescent="0.15">
      <c r="B106" s="44"/>
      <c r="C106" s="59"/>
      <c r="D106" s="34">
        <v>100</v>
      </c>
      <c r="E106" s="35" t="s">
        <v>132</v>
      </c>
      <c r="F106" s="35">
        <v>40.9</v>
      </c>
      <c r="G106" s="35">
        <v>56.8</v>
      </c>
      <c r="H106" s="37">
        <v>2.2999999999999998</v>
      </c>
      <c r="I106" s="34">
        <v>100</v>
      </c>
      <c r="J106" s="35">
        <v>43.2</v>
      </c>
      <c r="K106" s="35">
        <v>6.8</v>
      </c>
      <c r="L106" s="35">
        <v>47.7</v>
      </c>
      <c r="M106" s="37">
        <v>2.2999999999999998</v>
      </c>
      <c r="N106" s="34">
        <v>100</v>
      </c>
      <c r="O106" s="35">
        <v>20.5</v>
      </c>
      <c r="P106" s="35" t="s">
        <v>132</v>
      </c>
      <c r="Q106" s="35">
        <v>77.3</v>
      </c>
      <c r="R106" s="37">
        <v>2.2999999999999998</v>
      </c>
      <c r="S106" s="34">
        <v>100</v>
      </c>
      <c r="T106" s="35">
        <v>31.8</v>
      </c>
      <c r="U106" s="35">
        <v>9.1</v>
      </c>
      <c r="V106" s="35">
        <v>56.8</v>
      </c>
      <c r="W106" s="37">
        <v>2.2999999999999998</v>
      </c>
      <c r="X106" s="34">
        <v>100</v>
      </c>
      <c r="Y106" s="35">
        <v>25</v>
      </c>
      <c r="Z106" s="35">
        <v>4.5</v>
      </c>
      <c r="AA106" s="35">
        <v>68.2</v>
      </c>
      <c r="AB106" s="37">
        <v>2.2999999999999998</v>
      </c>
      <c r="AC106" s="34">
        <v>100</v>
      </c>
      <c r="AD106" s="35">
        <v>43.2</v>
      </c>
      <c r="AE106" s="35">
        <v>2.2999999999999998</v>
      </c>
      <c r="AF106" s="35">
        <v>52.3</v>
      </c>
      <c r="AG106" s="36">
        <v>2.2999999999999998</v>
      </c>
    </row>
    <row r="107" spans="2:33" ht="13.5" customHeight="1" x14ac:dyDescent="0.15">
      <c r="B107" s="43" t="s">
        <v>95</v>
      </c>
      <c r="C107" s="49"/>
      <c r="D107" s="17">
        <v>2715</v>
      </c>
      <c r="E107" s="18">
        <v>66</v>
      </c>
      <c r="F107" s="18">
        <v>883</v>
      </c>
      <c r="G107" s="18">
        <v>1739</v>
      </c>
      <c r="H107" s="30">
        <v>27</v>
      </c>
      <c r="I107" s="17">
        <v>2715</v>
      </c>
      <c r="J107" s="18">
        <v>1178</v>
      </c>
      <c r="K107" s="18">
        <v>221</v>
      </c>
      <c r="L107" s="18">
        <v>1289</v>
      </c>
      <c r="M107" s="30">
        <v>27</v>
      </c>
      <c r="N107" s="17">
        <v>2715</v>
      </c>
      <c r="O107" s="18">
        <v>287</v>
      </c>
      <c r="P107" s="18">
        <v>50</v>
      </c>
      <c r="Q107" s="18">
        <v>2342</v>
      </c>
      <c r="R107" s="30">
        <v>36</v>
      </c>
      <c r="S107" s="17">
        <v>2715</v>
      </c>
      <c r="T107" s="18">
        <v>912</v>
      </c>
      <c r="U107" s="18">
        <v>57</v>
      </c>
      <c r="V107" s="18">
        <v>1723</v>
      </c>
      <c r="W107" s="30">
        <v>23</v>
      </c>
      <c r="X107" s="17">
        <v>2715</v>
      </c>
      <c r="Y107" s="18">
        <v>423</v>
      </c>
      <c r="Z107" s="18">
        <v>121</v>
      </c>
      <c r="AA107" s="18">
        <v>2144</v>
      </c>
      <c r="AB107" s="30">
        <v>27</v>
      </c>
      <c r="AC107" s="17">
        <v>2715</v>
      </c>
      <c r="AD107" s="18">
        <v>979</v>
      </c>
      <c r="AE107" s="18">
        <v>52</v>
      </c>
      <c r="AF107" s="18">
        <v>1659</v>
      </c>
      <c r="AG107" s="19">
        <v>25</v>
      </c>
    </row>
    <row r="108" spans="2:33" ht="13.5" customHeight="1" x14ac:dyDescent="0.15">
      <c r="B108" s="57"/>
      <c r="C108" s="53"/>
      <c r="D108" s="23">
        <v>100</v>
      </c>
      <c r="E108" s="24">
        <v>2.4</v>
      </c>
      <c r="F108" s="24">
        <v>32.5</v>
      </c>
      <c r="G108" s="24">
        <v>64.099999999999994</v>
      </c>
      <c r="H108" s="31">
        <v>1</v>
      </c>
      <c r="I108" s="23">
        <v>100</v>
      </c>
      <c r="J108" s="24">
        <v>43.4</v>
      </c>
      <c r="K108" s="24">
        <v>8.1</v>
      </c>
      <c r="L108" s="24">
        <v>47.5</v>
      </c>
      <c r="M108" s="31">
        <v>1</v>
      </c>
      <c r="N108" s="23">
        <v>100</v>
      </c>
      <c r="O108" s="24">
        <v>10.6</v>
      </c>
      <c r="P108" s="24">
        <v>1.8</v>
      </c>
      <c r="Q108" s="24">
        <v>86.3</v>
      </c>
      <c r="R108" s="31">
        <v>1.3</v>
      </c>
      <c r="S108" s="23">
        <v>100</v>
      </c>
      <c r="T108" s="24">
        <v>33.6</v>
      </c>
      <c r="U108" s="24">
        <v>2.1</v>
      </c>
      <c r="V108" s="24">
        <v>63.5</v>
      </c>
      <c r="W108" s="31">
        <v>0.8</v>
      </c>
      <c r="X108" s="23">
        <v>100</v>
      </c>
      <c r="Y108" s="24">
        <v>15.6</v>
      </c>
      <c r="Z108" s="24">
        <v>4.5</v>
      </c>
      <c r="AA108" s="24">
        <v>79</v>
      </c>
      <c r="AB108" s="31">
        <v>1</v>
      </c>
      <c r="AC108" s="23">
        <v>100</v>
      </c>
      <c r="AD108" s="24">
        <v>36.1</v>
      </c>
      <c r="AE108" s="24">
        <v>1.9</v>
      </c>
      <c r="AF108" s="24">
        <v>61.1</v>
      </c>
      <c r="AG108" s="25">
        <v>0.9</v>
      </c>
    </row>
    <row r="109" spans="2:33" ht="13.5" customHeight="1" x14ac:dyDescent="0.15">
      <c r="B109" s="54" t="s">
        <v>68</v>
      </c>
      <c r="C109" s="52" t="s">
        <v>289</v>
      </c>
      <c r="D109" s="26">
        <v>2120</v>
      </c>
      <c r="E109" s="27">
        <v>52</v>
      </c>
      <c r="F109" s="27">
        <v>626</v>
      </c>
      <c r="G109" s="27">
        <v>1423</v>
      </c>
      <c r="H109" s="32">
        <v>19</v>
      </c>
      <c r="I109" s="26">
        <v>2120</v>
      </c>
      <c r="J109" s="27">
        <v>885</v>
      </c>
      <c r="K109" s="27">
        <v>163</v>
      </c>
      <c r="L109" s="27">
        <v>1053</v>
      </c>
      <c r="M109" s="32">
        <v>19</v>
      </c>
      <c r="N109" s="26">
        <v>2120</v>
      </c>
      <c r="O109" s="27">
        <v>181</v>
      </c>
      <c r="P109" s="27">
        <v>31</v>
      </c>
      <c r="Q109" s="27">
        <v>1883</v>
      </c>
      <c r="R109" s="32">
        <v>25</v>
      </c>
      <c r="S109" s="26">
        <v>2120</v>
      </c>
      <c r="T109" s="27">
        <v>720</v>
      </c>
      <c r="U109" s="27">
        <v>35</v>
      </c>
      <c r="V109" s="27">
        <v>1349</v>
      </c>
      <c r="W109" s="32">
        <v>16</v>
      </c>
      <c r="X109" s="26">
        <v>2120</v>
      </c>
      <c r="Y109" s="27">
        <v>313</v>
      </c>
      <c r="Z109" s="27">
        <v>89</v>
      </c>
      <c r="AA109" s="27">
        <v>1699</v>
      </c>
      <c r="AB109" s="32">
        <v>19</v>
      </c>
      <c r="AC109" s="26">
        <v>2120</v>
      </c>
      <c r="AD109" s="27">
        <v>733</v>
      </c>
      <c r="AE109" s="27">
        <v>40</v>
      </c>
      <c r="AF109" s="27">
        <v>1329</v>
      </c>
      <c r="AG109" s="28">
        <v>18</v>
      </c>
    </row>
    <row r="110" spans="2:33" ht="13.5" customHeight="1" x14ac:dyDescent="0.15">
      <c r="B110" s="55"/>
      <c r="C110" s="53"/>
      <c r="D110" s="23">
        <v>100</v>
      </c>
      <c r="E110" s="24">
        <v>2.5</v>
      </c>
      <c r="F110" s="24">
        <v>29.5</v>
      </c>
      <c r="G110" s="24">
        <v>67.099999999999994</v>
      </c>
      <c r="H110" s="31">
        <v>0.9</v>
      </c>
      <c r="I110" s="23">
        <v>100</v>
      </c>
      <c r="J110" s="24">
        <v>41.7</v>
      </c>
      <c r="K110" s="24">
        <v>7.7</v>
      </c>
      <c r="L110" s="24">
        <v>49.7</v>
      </c>
      <c r="M110" s="31">
        <v>0.9</v>
      </c>
      <c r="N110" s="23">
        <v>100</v>
      </c>
      <c r="O110" s="24">
        <v>8.5</v>
      </c>
      <c r="P110" s="24">
        <v>1.5</v>
      </c>
      <c r="Q110" s="24">
        <v>88.8</v>
      </c>
      <c r="R110" s="31">
        <v>1.2</v>
      </c>
      <c r="S110" s="23">
        <v>100</v>
      </c>
      <c r="T110" s="24">
        <v>34</v>
      </c>
      <c r="U110" s="24">
        <v>1.7</v>
      </c>
      <c r="V110" s="24">
        <v>63.6</v>
      </c>
      <c r="W110" s="31">
        <v>0.8</v>
      </c>
      <c r="X110" s="23">
        <v>100</v>
      </c>
      <c r="Y110" s="24">
        <v>14.8</v>
      </c>
      <c r="Z110" s="24">
        <v>4.2</v>
      </c>
      <c r="AA110" s="24">
        <v>80.099999999999994</v>
      </c>
      <c r="AB110" s="31">
        <v>0.9</v>
      </c>
      <c r="AC110" s="23">
        <v>100</v>
      </c>
      <c r="AD110" s="24">
        <v>34.6</v>
      </c>
      <c r="AE110" s="24">
        <v>1.9</v>
      </c>
      <c r="AF110" s="24">
        <v>62.7</v>
      </c>
      <c r="AG110" s="25">
        <v>0.8</v>
      </c>
    </row>
    <row r="111" spans="2:33" ht="13.5" customHeight="1" x14ac:dyDescent="0.15">
      <c r="B111" s="55"/>
      <c r="C111" s="52" t="s">
        <v>290</v>
      </c>
      <c r="D111" s="26">
        <v>43</v>
      </c>
      <c r="E111" s="27">
        <v>1</v>
      </c>
      <c r="F111" s="27">
        <v>17</v>
      </c>
      <c r="G111" s="27">
        <v>25</v>
      </c>
      <c r="H111" s="32" t="s">
        <v>132</v>
      </c>
      <c r="I111" s="26">
        <v>43</v>
      </c>
      <c r="J111" s="27">
        <v>18</v>
      </c>
      <c r="K111" s="27">
        <v>5</v>
      </c>
      <c r="L111" s="27">
        <v>20</v>
      </c>
      <c r="M111" s="32" t="s">
        <v>132</v>
      </c>
      <c r="N111" s="26">
        <v>43</v>
      </c>
      <c r="O111" s="27">
        <v>6</v>
      </c>
      <c r="P111" s="27">
        <v>1</v>
      </c>
      <c r="Q111" s="27">
        <v>36</v>
      </c>
      <c r="R111" s="32" t="s">
        <v>132</v>
      </c>
      <c r="S111" s="26">
        <v>43</v>
      </c>
      <c r="T111" s="27">
        <v>8</v>
      </c>
      <c r="U111" s="27">
        <v>1</v>
      </c>
      <c r="V111" s="27">
        <v>33</v>
      </c>
      <c r="W111" s="32">
        <v>1</v>
      </c>
      <c r="X111" s="26">
        <v>43</v>
      </c>
      <c r="Y111" s="27">
        <v>6</v>
      </c>
      <c r="Z111" s="27">
        <v>1</v>
      </c>
      <c r="AA111" s="27">
        <v>36</v>
      </c>
      <c r="AB111" s="32" t="s">
        <v>132</v>
      </c>
      <c r="AC111" s="26">
        <v>43</v>
      </c>
      <c r="AD111" s="27">
        <v>12</v>
      </c>
      <c r="AE111" s="27" t="s">
        <v>132</v>
      </c>
      <c r="AF111" s="27">
        <v>31</v>
      </c>
      <c r="AG111" s="28" t="s">
        <v>132</v>
      </c>
    </row>
    <row r="112" spans="2:33" ht="13.5" customHeight="1" x14ac:dyDescent="0.15">
      <c r="B112" s="55"/>
      <c r="C112" s="53"/>
      <c r="D112" s="23">
        <v>100</v>
      </c>
      <c r="E112" s="24">
        <v>2.2999999999999998</v>
      </c>
      <c r="F112" s="24">
        <v>39.5</v>
      </c>
      <c r="G112" s="24">
        <v>58.1</v>
      </c>
      <c r="H112" s="31" t="s">
        <v>132</v>
      </c>
      <c r="I112" s="23">
        <v>100</v>
      </c>
      <c r="J112" s="24">
        <v>41.9</v>
      </c>
      <c r="K112" s="24">
        <v>11.6</v>
      </c>
      <c r="L112" s="24">
        <v>46.5</v>
      </c>
      <c r="M112" s="31" t="s">
        <v>132</v>
      </c>
      <c r="N112" s="23">
        <v>100</v>
      </c>
      <c r="O112" s="24">
        <v>14</v>
      </c>
      <c r="P112" s="24">
        <v>2.2999999999999998</v>
      </c>
      <c r="Q112" s="24">
        <v>83.7</v>
      </c>
      <c r="R112" s="31" t="s">
        <v>132</v>
      </c>
      <c r="S112" s="23">
        <v>100</v>
      </c>
      <c r="T112" s="24">
        <v>18.600000000000001</v>
      </c>
      <c r="U112" s="24">
        <v>2.2999999999999998</v>
      </c>
      <c r="V112" s="24">
        <v>76.7</v>
      </c>
      <c r="W112" s="31">
        <v>2.2999999999999998</v>
      </c>
      <c r="X112" s="23">
        <v>100</v>
      </c>
      <c r="Y112" s="24">
        <v>14</v>
      </c>
      <c r="Z112" s="24">
        <v>2.2999999999999998</v>
      </c>
      <c r="AA112" s="24">
        <v>83.7</v>
      </c>
      <c r="AB112" s="31" t="s">
        <v>132</v>
      </c>
      <c r="AC112" s="23">
        <v>100</v>
      </c>
      <c r="AD112" s="24">
        <v>27.9</v>
      </c>
      <c r="AE112" s="24" t="s">
        <v>132</v>
      </c>
      <c r="AF112" s="24">
        <v>72.099999999999994</v>
      </c>
      <c r="AG112" s="25" t="s">
        <v>132</v>
      </c>
    </row>
    <row r="113" spans="2:33" ht="13.5" customHeight="1" x14ac:dyDescent="0.15">
      <c r="B113" s="55"/>
      <c r="C113" s="52" t="s">
        <v>291</v>
      </c>
      <c r="D113" s="26">
        <v>20</v>
      </c>
      <c r="E113" s="27" t="s">
        <v>132</v>
      </c>
      <c r="F113" s="27">
        <v>9</v>
      </c>
      <c r="G113" s="27">
        <v>11</v>
      </c>
      <c r="H113" s="32" t="s">
        <v>132</v>
      </c>
      <c r="I113" s="26">
        <v>20</v>
      </c>
      <c r="J113" s="27">
        <v>12</v>
      </c>
      <c r="K113" s="27">
        <v>4</v>
      </c>
      <c r="L113" s="27">
        <v>4</v>
      </c>
      <c r="M113" s="32" t="s">
        <v>132</v>
      </c>
      <c r="N113" s="26">
        <v>20</v>
      </c>
      <c r="O113" s="27">
        <v>4</v>
      </c>
      <c r="P113" s="27">
        <v>1</v>
      </c>
      <c r="Q113" s="27">
        <v>15</v>
      </c>
      <c r="R113" s="32" t="s">
        <v>132</v>
      </c>
      <c r="S113" s="26">
        <v>20</v>
      </c>
      <c r="T113" s="27">
        <v>6</v>
      </c>
      <c r="U113" s="27" t="s">
        <v>132</v>
      </c>
      <c r="V113" s="27">
        <v>14</v>
      </c>
      <c r="W113" s="32" t="s">
        <v>132</v>
      </c>
      <c r="X113" s="26">
        <v>20</v>
      </c>
      <c r="Y113" s="27">
        <v>4</v>
      </c>
      <c r="Z113" s="27">
        <v>1</v>
      </c>
      <c r="AA113" s="27">
        <v>15</v>
      </c>
      <c r="AB113" s="32" t="s">
        <v>132</v>
      </c>
      <c r="AC113" s="26">
        <v>20</v>
      </c>
      <c r="AD113" s="27">
        <v>10</v>
      </c>
      <c r="AE113" s="27" t="s">
        <v>132</v>
      </c>
      <c r="AF113" s="27">
        <v>10</v>
      </c>
      <c r="AG113" s="28" t="s">
        <v>132</v>
      </c>
    </row>
    <row r="114" spans="2:33" ht="13.5" customHeight="1" x14ac:dyDescent="0.15">
      <c r="B114" s="55"/>
      <c r="C114" s="53"/>
      <c r="D114" s="23">
        <v>100</v>
      </c>
      <c r="E114" s="24" t="s">
        <v>132</v>
      </c>
      <c r="F114" s="24">
        <v>45</v>
      </c>
      <c r="G114" s="24">
        <v>55</v>
      </c>
      <c r="H114" s="31" t="s">
        <v>132</v>
      </c>
      <c r="I114" s="23">
        <v>100</v>
      </c>
      <c r="J114" s="24">
        <v>60</v>
      </c>
      <c r="K114" s="24">
        <v>20</v>
      </c>
      <c r="L114" s="24">
        <v>20</v>
      </c>
      <c r="M114" s="31" t="s">
        <v>132</v>
      </c>
      <c r="N114" s="23">
        <v>100</v>
      </c>
      <c r="O114" s="24">
        <v>20</v>
      </c>
      <c r="P114" s="24">
        <v>5</v>
      </c>
      <c r="Q114" s="24">
        <v>75</v>
      </c>
      <c r="R114" s="31" t="s">
        <v>132</v>
      </c>
      <c r="S114" s="23">
        <v>100</v>
      </c>
      <c r="T114" s="24">
        <v>30</v>
      </c>
      <c r="U114" s="24" t="s">
        <v>132</v>
      </c>
      <c r="V114" s="24">
        <v>70</v>
      </c>
      <c r="W114" s="31" t="s">
        <v>132</v>
      </c>
      <c r="X114" s="23">
        <v>100</v>
      </c>
      <c r="Y114" s="24">
        <v>20</v>
      </c>
      <c r="Z114" s="24">
        <v>5</v>
      </c>
      <c r="AA114" s="24">
        <v>75</v>
      </c>
      <c r="AB114" s="31" t="s">
        <v>132</v>
      </c>
      <c r="AC114" s="23">
        <v>100</v>
      </c>
      <c r="AD114" s="24">
        <v>50</v>
      </c>
      <c r="AE114" s="24" t="s">
        <v>132</v>
      </c>
      <c r="AF114" s="24">
        <v>50</v>
      </c>
      <c r="AG114" s="25" t="s">
        <v>132</v>
      </c>
    </row>
    <row r="115" spans="2:33" ht="13.5" customHeight="1" x14ac:dyDescent="0.15">
      <c r="B115" s="55"/>
      <c r="C115" s="52" t="s">
        <v>292</v>
      </c>
      <c r="D115" s="26">
        <v>267</v>
      </c>
      <c r="E115" s="27">
        <v>7</v>
      </c>
      <c r="F115" s="27">
        <v>133</v>
      </c>
      <c r="G115" s="27">
        <v>124</v>
      </c>
      <c r="H115" s="32">
        <v>3</v>
      </c>
      <c r="I115" s="26">
        <v>267</v>
      </c>
      <c r="J115" s="27">
        <v>109</v>
      </c>
      <c r="K115" s="27">
        <v>31</v>
      </c>
      <c r="L115" s="27">
        <v>123</v>
      </c>
      <c r="M115" s="32">
        <v>4</v>
      </c>
      <c r="N115" s="26">
        <v>267</v>
      </c>
      <c r="O115" s="27">
        <v>28</v>
      </c>
      <c r="P115" s="27">
        <v>6</v>
      </c>
      <c r="Q115" s="27">
        <v>228</v>
      </c>
      <c r="R115" s="32">
        <v>5</v>
      </c>
      <c r="S115" s="26">
        <v>267</v>
      </c>
      <c r="T115" s="27">
        <v>98</v>
      </c>
      <c r="U115" s="27">
        <v>7</v>
      </c>
      <c r="V115" s="27">
        <v>160</v>
      </c>
      <c r="W115" s="32">
        <v>2</v>
      </c>
      <c r="X115" s="26">
        <v>267</v>
      </c>
      <c r="Y115" s="27">
        <v>41</v>
      </c>
      <c r="Z115" s="27">
        <v>17</v>
      </c>
      <c r="AA115" s="27">
        <v>206</v>
      </c>
      <c r="AB115" s="32">
        <v>3</v>
      </c>
      <c r="AC115" s="26">
        <v>267</v>
      </c>
      <c r="AD115" s="27">
        <v>102</v>
      </c>
      <c r="AE115" s="27">
        <v>7</v>
      </c>
      <c r="AF115" s="27">
        <v>156</v>
      </c>
      <c r="AG115" s="28">
        <v>2</v>
      </c>
    </row>
    <row r="116" spans="2:33" ht="13.5" customHeight="1" x14ac:dyDescent="0.15">
      <c r="B116" s="55"/>
      <c r="C116" s="53"/>
      <c r="D116" s="23">
        <v>100</v>
      </c>
      <c r="E116" s="24">
        <v>2.6</v>
      </c>
      <c r="F116" s="24">
        <v>49.8</v>
      </c>
      <c r="G116" s="24">
        <v>46.4</v>
      </c>
      <c r="H116" s="31">
        <v>1.1000000000000001</v>
      </c>
      <c r="I116" s="23">
        <v>100</v>
      </c>
      <c r="J116" s="24">
        <v>40.799999999999997</v>
      </c>
      <c r="K116" s="24">
        <v>11.6</v>
      </c>
      <c r="L116" s="24">
        <v>46.1</v>
      </c>
      <c r="M116" s="31">
        <v>1.5</v>
      </c>
      <c r="N116" s="23">
        <v>100</v>
      </c>
      <c r="O116" s="24">
        <v>10.5</v>
      </c>
      <c r="P116" s="24">
        <v>2.2000000000000002</v>
      </c>
      <c r="Q116" s="24">
        <v>85.4</v>
      </c>
      <c r="R116" s="31">
        <v>1.9</v>
      </c>
      <c r="S116" s="23">
        <v>100</v>
      </c>
      <c r="T116" s="24">
        <v>36.700000000000003</v>
      </c>
      <c r="U116" s="24">
        <v>2.6</v>
      </c>
      <c r="V116" s="24">
        <v>59.9</v>
      </c>
      <c r="W116" s="31">
        <v>0.7</v>
      </c>
      <c r="X116" s="23">
        <v>100</v>
      </c>
      <c r="Y116" s="24">
        <v>15.4</v>
      </c>
      <c r="Z116" s="24">
        <v>6.4</v>
      </c>
      <c r="AA116" s="24">
        <v>77.2</v>
      </c>
      <c r="AB116" s="31">
        <v>1.1000000000000001</v>
      </c>
      <c r="AC116" s="23">
        <v>100</v>
      </c>
      <c r="AD116" s="24">
        <v>38.200000000000003</v>
      </c>
      <c r="AE116" s="24">
        <v>2.6</v>
      </c>
      <c r="AF116" s="24">
        <v>58.4</v>
      </c>
      <c r="AG116" s="25">
        <v>0.7</v>
      </c>
    </row>
    <row r="117" spans="2:33" ht="13.5" customHeight="1" x14ac:dyDescent="0.15">
      <c r="B117" s="55"/>
      <c r="C117" s="52" t="s">
        <v>293</v>
      </c>
      <c r="D117" s="26">
        <v>31</v>
      </c>
      <c r="E117" s="27">
        <v>1</v>
      </c>
      <c r="F117" s="27">
        <v>11</v>
      </c>
      <c r="G117" s="27">
        <v>19</v>
      </c>
      <c r="H117" s="32" t="s">
        <v>132</v>
      </c>
      <c r="I117" s="26">
        <v>31</v>
      </c>
      <c r="J117" s="27">
        <v>18</v>
      </c>
      <c r="K117" s="27">
        <v>4</v>
      </c>
      <c r="L117" s="27">
        <v>9</v>
      </c>
      <c r="M117" s="32" t="s">
        <v>132</v>
      </c>
      <c r="N117" s="26">
        <v>31</v>
      </c>
      <c r="O117" s="27">
        <v>8</v>
      </c>
      <c r="P117" s="27" t="s">
        <v>132</v>
      </c>
      <c r="Q117" s="27">
        <v>23</v>
      </c>
      <c r="R117" s="32" t="s">
        <v>132</v>
      </c>
      <c r="S117" s="26">
        <v>31</v>
      </c>
      <c r="T117" s="27">
        <v>9</v>
      </c>
      <c r="U117" s="27">
        <v>3</v>
      </c>
      <c r="V117" s="27">
        <v>19</v>
      </c>
      <c r="W117" s="32" t="s">
        <v>132</v>
      </c>
      <c r="X117" s="26">
        <v>31</v>
      </c>
      <c r="Y117" s="27">
        <v>9</v>
      </c>
      <c r="Z117" s="27">
        <v>1</v>
      </c>
      <c r="AA117" s="27">
        <v>21</v>
      </c>
      <c r="AB117" s="32" t="s">
        <v>132</v>
      </c>
      <c r="AC117" s="26">
        <v>31</v>
      </c>
      <c r="AD117" s="27">
        <v>17</v>
      </c>
      <c r="AE117" s="27" t="s">
        <v>132</v>
      </c>
      <c r="AF117" s="27">
        <v>14</v>
      </c>
      <c r="AG117" s="28" t="s">
        <v>132</v>
      </c>
    </row>
    <row r="118" spans="2:33" ht="13.5" customHeight="1" x14ac:dyDescent="0.15">
      <c r="B118" s="55"/>
      <c r="C118" s="53"/>
      <c r="D118" s="23">
        <v>100</v>
      </c>
      <c r="E118" s="24">
        <v>3.2</v>
      </c>
      <c r="F118" s="24">
        <v>35.5</v>
      </c>
      <c r="G118" s="24">
        <v>61.3</v>
      </c>
      <c r="H118" s="31" t="s">
        <v>132</v>
      </c>
      <c r="I118" s="23">
        <v>100</v>
      </c>
      <c r="J118" s="24">
        <v>58.1</v>
      </c>
      <c r="K118" s="24">
        <v>12.9</v>
      </c>
      <c r="L118" s="24">
        <v>29</v>
      </c>
      <c r="M118" s="31" t="s">
        <v>132</v>
      </c>
      <c r="N118" s="23">
        <v>100</v>
      </c>
      <c r="O118" s="24">
        <v>25.8</v>
      </c>
      <c r="P118" s="24" t="s">
        <v>132</v>
      </c>
      <c r="Q118" s="24">
        <v>74.2</v>
      </c>
      <c r="R118" s="31" t="s">
        <v>132</v>
      </c>
      <c r="S118" s="23">
        <v>100</v>
      </c>
      <c r="T118" s="24">
        <v>29</v>
      </c>
      <c r="U118" s="24">
        <v>9.6999999999999993</v>
      </c>
      <c r="V118" s="24">
        <v>61.3</v>
      </c>
      <c r="W118" s="31" t="s">
        <v>132</v>
      </c>
      <c r="X118" s="23">
        <v>100</v>
      </c>
      <c r="Y118" s="24">
        <v>29</v>
      </c>
      <c r="Z118" s="24">
        <v>3.2</v>
      </c>
      <c r="AA118" s="24">
        <v>67.7</v>
      </c>
      <c r="AB118" s="31" t="s">
        <v>132</v>
      </c>
      <c r="AC118" s="23">
        <v>100</v>
      </c>
      <c r="AD118" s="24">
        <v>54.8</v>
      </c>
      <c r="AE118" s="24" t="s">
        <v>132</v>
      </c>
      <c r="AF118" s="24">
        <v>45.2</v>
      </c>
      <c r="AG118" s="25" t="s">
        <v>132</v>
      </c>
    </row>
    <row r="119" spans="2:33" ht="13.5" customHeight="1" x14ac:dyDescent="0.15">
      <c r="B119" s="55"/>
      <c r="C119" s="52" t="s">
        <v>160</v>
      </c>
      <c r="D119" s="26">
        <v>86</v>
      </c>
      <c r="E119" s="27" t="s">
        <v>132</v>
      </c>
      <c r="F119" s="27">
        <v>34</v>
      </c>
      <c r="G119" s="27">
        <v>51</v>
      </c>
      <c r="H119" s="32">
        <v>1</v>
      </c>
      <c r="I119" s="26">
        <v>86</v>
      </c>
      <c r="J119" s="27">
        <v>56</v>
      </c>
      <c r="K119" s="27">
        <v>3</v>
      </c>
      <c r="L119" s="27">
        <v>26</v>
      </c>
      <c r="M119" s="32">
        <v>1</v>
      </c>
      <c r="N119" s="26">
        <v>86</v>
      </c>
      <c r="O119" s="27">
        <v>25</v>
      </c>
      <c r="P119" s="27">
        <v>2</v>
      </c>
      <c r="Q119" s="27">
        <v>58</v>
      </c>
      <c r="R119" s="32">
        <v>1</v>
      </c>
      <c r="S119" s="26">
        <v>86</v>
      </c>
      <c r="T119" s="27">
        <v>19</v>
      </c>
      <c r="U119" s="27">
        <v>3</v>
      </c>
      <c r="V119" s="27">
        <v>63</v>
      </c>
      <c r="W119" s="32">
        <v>1</v>
      </c>
      <c r="X119" s="26">
        <v>86</v>
      </c>
      <c r="Y119" s="27">
        <v>12</v>
      </c>
      <c r="Z119" s="27">
        <v>4</v>
      </c>
      <c r="AA119" s="27">
        <v>69</v>
      </c>
      <c r="AB119" s="32">
        <v>1</v>
      </c>
      <c r="AC119" s="26">
        <v>86</v>
      </c>
      <c r="AD119" s="27">
        <v>37</v>
      </c>
      <c r="AE119" s="27">
        <v>1</v>
      </c>
      <c r="AF119" s="27">
        <v>47</v>
      </c>
      <c r="AG119" s="28">
        <v>1</v>
      </c>
    </row>
    <row r="120" spans="2:33" ht="13.5" customHeight="1" x14ac:dyDescent="0.15">
      <c r="B120" s="55"/>
      <c r="C120" s="53"/>
      <c r="D120" s="23">
        <v>100</v>
      </c>
      <c r="E120" s="24" t="s">
        <v>132</v>
      </c>
      <c r="F120" s="24">
        <v>39.5</v>
      </c>
      <c r="G120" s="24">
        <v>59.3</v>
      </c>
      <c r="H120" s="31">
        <v>1.2</v>
      </c>
      <c r="I120" s="23">
        <v>100</v>
      </c>
      <c r="J120" s="24">
        <v>65.099999999999994</v>
      </c>
      <c r="K120" s="24">
        <v>3.5</v>
      </c>
      <c r="L120" s="24">
        <v>30.2</v>
      </c>
      <c r="M120" s="31">
        <v>1.2</v>
      </c>
      <c r="N120" s="23">
        <v>100</v>
      </c>
      <c r="O120" s="24">
        <v>29.1</v>
      </c>
      <c r="P120" s="24">
        <v>2.2999999999999998</v>
      </c>
      <c r="Q120" s="24">
        <v>67.400000000000006</v>
      </c>
      <c r="R120" s="31">
        <v>1.2</v>
      </c>
      <c r="S120" s="23">
        <v>100</v>
      </c>
      <c r="T120" s="24">
        <v>22.1</v>
      </c>
      <c r="U120" s="24">
        <v>3.5</v>
      </c>
      <c r="V120" s="24">
        <v>73.3</v>
      </c>
      <c r="W120" s="31">
        <v>1.2</v>
      </c>
      <c r="X120" s="23">
        <v>100</v>
      </c>
      <c r="Y120" s="24">
        <v>14</v>
      </c>
      <c r="Z120" s="24">
        <v>4.7</v>
      </c>
      <c r="AA120" s="24">
        <v>80.2</v>
      </c>
      <c r="AB120" s="31">
        <v>1.2</v>
      </c>
      <c r="AC120" s="23">
        <v>100</v>
      </c>
      <c r="AD120" s="24">
        <v>43</v>
      </c>
      <c r="AE120" s="24">
        <v>1.2</v>
      </c>
      <c r="AF120" s="24">
        <v>54.7</v>
      </c>
      <c r="AG120" s="25">
        <v>1.2</v>
      </c>
    </row>
    <row r="121" spans="2:33" ht="13.5" customHeight="1" x14ac:dyDescent="0.15">
      <c r="B121" s="55"/>
      <c r="C121" s="52" t="s">
        <v>99</v>
      </c>
      <c r="D121" s="26">
        <v>148</v>
      </c>
      <c r="E121" s="27">
        <v>5</v>
      </c>
      <c r="F121" s="27">
        <v>53</v>
      </c>
      <c r="G121" s="27">
        <v>86</v>
      </c>
      <c r="H121" s="32">
        <v>4</v>
      </c>
      <c r="I121" s="26">
        <v>148</v>
      </c>
      <c r="J121" s="27">
        <v>80</v>
      </c>
      <c r="K121" s="27">
        <v>11</v>
      </c>
      <c r="L121" s="27">
        <v>54</v>
      </c>
      <c r="M121" s="32">
        <v>3</v>
      </c>
      <c r="N121" s="26">
        <v>148</v>
      </c>
      <c r="O121" s="27">
        <v>35</v>
      </c>
      <c r="P121" s="27">
        <v>9</v>
      </c>
      <c r="Q121" s="27">
        <v>99</v>
      </c>
      <c r="R121" s="32">
        <v>5</v>
      </c>
      <c r="S121" s="26">
        <v>148</v>
      </c>
      <c r="T121" s="27">
        <v>52</v>
      </c>
      <c r="U121" s="27">
        <v>8</v>
      </c>
      <c r="V121" s="27">
        <v>85</v>
      </c>
      <c r="W121" s="32">
        <v>3</v>
      </c>
      <c r="X121" s="26">
        <v>148</v>
      </c>
      <c r="Y121" s="27">
        <v>38</v>
      </c>
      <c r="Z121" s="27">
        <v>8</v>
      </c>
      <c r="AA121" s="27">
        <v>98</v>
      </c>
      <c r="AB121" s="32">
        <v>4</v>
      </c>
      <c r="AC121" s="26">
        <v>148</v>
      </c>
      <c r="AD121" s="27">
        <v>68</v>
      </c>
      <c r="AE121" s="27">
        <v>4</v>
      </c>
      <c r="AF121" s="27">
        <v>72</v>
      </c>
      <c r="AG121" s="28">
        <v>4</v>
      </c>
    </row>
    <row r="122" spans="2:33" ht="13.5" customHeight="1" x14ac:dyDescent="0.15">
      <c r="B122" s="44"/>
      <c r="C122" s="59"/>
      <c r="D122" s="34">
        <v>100</v>
      </c>
      <c r="E122" s="35">
        <v>3.4</v>
      </c>
      <c r="F122" s="35">
        <v>35.799999999999997</v>
      </c>
      <c r="G122" s="35">
        <v>58.1</v>
      </c>
      <c r="H122" s="37">
        <v>2.7</v>
      </c>
      <c r="I122" s="34">
        <v>100</v>
      </c>
      <c r="J122" s="35">
        <v>54.1</v>
      </c>
      <c r="K122" s="35">
        <v>7.4</v>
      </c>
      <c r="L122" s="35">
        <v>36.5</v>
      </c>
      <c r="M122" s="37">
        <v>2</v>
      </c>
      <c r="N122" s="34">
        <v>100</v>
      </c>
      <c r="O122" s="35">
        <v>23.6</v>
      </c>
      <c r="P122" s="35">
        <v>6.1</v>
      </c>
      <c r="Q122" s="35">
        <v>66.900000000000006</v>
      </c>
      <c r="R122" s="37">
        <v>3.4</v>
      </c>
      <c r="S122" s="34">
        <v>100</v>
      </c>
      <c r="T122" s="35">
        <v>35.1</v>
      </c>
      <c r="U122" s="35">
        <v>5.4</v>
      </c>
      <c r="V122" s="35">
        <v>57.4</v>
      </c>
      <c r="W122" s="37">
        <v>2</v>
      </c>
      <c r="X122" s="34">
        <v>100</v>
      </c>
      <c r="Y122" s="35">
        <v>25.7</v>
      </c>
      <c r="Z122" s="35">
        <v>5.4</v>
      </c>
      <c r="AA122" s="35">
        <v>66.2</v>
      </c>
      <c r="AB122" s="37">
        <v>2.7</v>
      </c>
      <c r="AC122" s="34">
        <v>100</v>
      </c>
      <c r="AD122" s="35">
        <v>45.9</v>
      </c>
      <c r="AE122" s="35">
        <v>2.7</v>
      </c>
      <c r="AF122" s="35">
        <v>48.6</v>
      </c>
      <c r="AG122" s="36">
        <v>2.7</v>
      </c>
    </row>
    <row r="123" spans="2:33" ht="13.5" customHeight="1" x14ac:dyDescent="0.15">
      <c r="B123" s="43" t="s">
        <v>95</v>
      </c>
      <c r="C123" s="49"/>
      <c r="D123" s="17">
        <v>2715</v>
      </c>
      <c r="E123" s="18">
        <v>66</v>
      </c>
      <c r="F123" s="18">
        <v>883</v>
      </c>
      <c r="G123" s="18">
        <v>1739</v>
      </c>
      <c r="H123" s="30">
        <v>27</v>
      </c>
      <c r="I123" s="17">
        <v>2715</v>
      </c>
      <c r="J123" s="18">
        <v>1178</v>
      </c>
      <c r="K123" s="18">
        <v>221</v>
      </c>
      <c r="L123" s="18">
        <v>1289</v>
      </c>
      <c r="M123" s="30">
        <v>27</v>
      </c>
      <c r="N123" s="17">
        <v>2715</v>
      </c>
      <c r="O123" s="18">
        <v>287</v>
      </c>
      <c r="P123" s="18">
        <v>50</v>
      </c>
      <c r="Q123" s="18">
        <v>2342</v>
      </c>
      <c r="R123" s="30">
        <v>36</v>
      </c>
      <c r="S123" s="17">
        <v>2715</v>
      </c>
      <c r="T123" s="18">
        <v>912</v>
      </c>
      <c r="U123" s="18">
        <v>57</v>
      </c>
      <c r="V123" s="18">
        <v>1723</v>
      </c>
      <c r="W123" s="30">
        <v>23</v>
      </c>
      <c r="X123" s="17">
        <v>2715</v>
      </c>
      <c r="Y123" s="18">
        <v>423</v>
      </c>
      <c r="Z123" s="18">
        <v>121</v>
      </c>
      <c r="AA123" s="18">
        <v>2144</v>
      </c>
      <c r="AB123" s="30">
        <v>27</v>
      </c>
      <c r="AC123" s="17">
        <v>2715</v>
      </c>
      <c r="AD123" s="18">
        <v>979</v>
      </c>
      <c r="AE123" s="18">
        <v>52</v>
      </c>
      <c r="AF123" s="18">
        <v>1659</v>
      </c>
      <c r="AG123" s="19">
        <v>25</v>
      </c>
    </row>
    <row r="124" spans="2:33" ht="13.5" customHeight="1" x14ac:dyDescent="0.15">
      <c r="B124" s="57"/>
      <c r="C124" s="53"/>
      <c r="D124" s="23">
        <v>100</v>
      </c>
      <c r="E124" s="24">
        <v>2.4</v>
      </c>
      <c r="F124" s="24">
        <v>32.5</v>
      </c>
      <c r="G124" s="24">
        <v>64.099999999999994</v>
      </c>
      <c r="H124" s="31">
        <v>1</v>
      </c>
      <c r="I124" s="23">
        <v>100</v>
      </c>
      <c r="J124" s="24">
        <v>43.4</v>
      </c>
      <c r="K124" s="24">
        <v>8.1</v>
      </c>
      <c r="L124" s="24">
        <v>47.5</v>
      </c>
      <c r="M124" s="31">
        <v>1</v>
      </c>
      <c r="N124" s="23">
        <v>100</v>
      </c>
      <c r="O124" s="24">
        <v>10.6</v>
      </c>
      <c r="P124" s="24">
        <v>1.8</v>
      </c>
      <c r="Q124" s="24">
        <v>86.3</v>
      </c>
      <c r="R124" s="31">
        <v>1.3</v>
      </c>
      <c r="S124" s="23">
        <v>100</v>
      </c>
      <c r="T124" s="24">
        <v>33.6</v>
      </c>
      <c r="U124" s="24">
        <v>2.1</v>
      </c>
      <c r="V124" s="24">
        <v>63.5</v>
      </c>
      <c r="W124" s="31">
        <v>0.8</v>
      </c>
      <c r="X124" s="23">
        <v>100</v>
      </c>
      <c r="Y124" s="24">
        <v>15.6</v>
      </c>
      <c r="Z124" s="24">
        <v>4.5</v>
      </c>
      <c r="AA124" s="24">
        <v>79</v>
      </c>
      <c r="AB124" s="31">
        <v>1</v>
      </c>
      <c r="AC124" s="23">
        <v>100</v>
      </c>
      <c r="AD124" s="24">
        <v>36.1</v>
      </c>
      <c r="AE124" s="24">
        <v>1.9</v>
      </c>
      <c r="AF124" s="24">
        <v>61.1</v>
      </c>
      <c r="AG124" s="25">
        <v>0.9</v>
      </c>
    </row>
    <row r="125" spans="2:33" ht="13.5" customHeight="1" x14ac:dyDescent="0.15">
      <c r="B125" s="54" t="s">
        <v>13</v>
      </c>
      <c r="C125" s="52" t="s">
        <v>166</v>
      </c>
      <c r="D125" s="26">
        <v>666</v>
      </c>
      <c r="E125" s="27">
        <v>16</v>
      </c>
      <c r="F125" s="27">
        <v>210</v>
      </c>
      <c r="G125" s="27">
        <v>433</v>
      </c>
      <c r="H125" s="32">
        <v>7</v>
      </c>
      <c r="I125" s="26">
        <v>666</v>
      </c>
      <c r="J125" s="27">
        <v>280</v>
      </c>
      <c r="K125" s="27">
        <v>59</v>
      </c>
      <c r="L125" s="27">
        <v>319</v>
      </c>
      <c r="M125" s="32">
        <v>8</v>
      </c>
      <c r="N125" s="26">
        <v>666</v>
      </c>
      <c r="O125" s="27">
        <v>63</v>
      </c>
      <c r="P125" s="27">
        <v>7</v>
      </c>
      <c r="Q125" s="27">
        <v>587</v>
      </c>
      <c r="R125" s="32">
        <v>9</v>
      </c>
      <c r="S125" s="26">
        <v>666</v>
      </c>
      <c r="T125" s="27">
        <v>266</v>
      </c>
      <c r="U125" s="27">
        <v>4</v>
      </c>
      <c r="V125" s="27">
        <v>390</v>
      </c>
      <c r="W125" s="32">
        <v>6</v>
      </c>
      <c r="X125" s="26">
        <v>666</v>
      </c>
      <c r="Y125" s="27">
        <v>100</v>
      </c>
      <c r="Z125" s="27">
        <v>35</v>
      </c>
      <c r="AA125" s="27">
        <v>523</v>
      </c>
      <c r="AB125" s="32">
        <v>8</v>
      </c>
      <c r="AC125" s="26">
        <v>666</v>
      </c>
      <c r="AD125" s="27">
        <v>212</v>
      </c>
      <c r="AE125" s="27">
        <v>15</v>
      </c>
      <c r="AF125" s="27">
        <v>432</v>
      </c>
      <c r="AG125" s="28">
        <v>7</v>
      </c>
    </row>
    <row r="126" spans="2:33" ht="13.5" customHeight="1" x14ac:dyDescent="0.15">
      <c r="B126" s="55"/>
      <c r="C126" s="53"/>
      <c r="D126" s="23">
        <v>100</v>
      </c>
      <c r="E126" s="24">
        <v>2.4</v>
      </c>
      <c r="F126" s="24">
        <v>31.5</v>
      </c>
      <c r="G126" s="24">
        <v>65</v>
      </c>
      <c r="H126" s="31">
        <v>1.1000000000000001</v>
      </c>
      <c r="I126" s="23">
        <v>100</v>
      </c>
      <c r="J126" s="24">
        <v>42</v>
      </c>
      <c r="K126" s="24">
        <v>8.9</v>
      </c>
      <c r="L126" s="24">
        <v>47.9</v>
      </c>
      <c r="M126" s="31">
        <v>1.2</v>
      </c>
      <c r="N126" s="23">
        <v>100</v>
      </c>
      <c r="O126" s="24">
        <v>9.5</v>
      </c>
      <c r="P126" s="24">
        <v>1.1000000000000001</v>
      </c>
      <c r="Q126" s="24">
        <v>88.1</v>
      </c>
      <c r="R126" s="31">
        <v>1.4</v>
      </c>
      <c r="S126" s="23">
        <v>100</v>
      </c>
      <c r="T126" s="24">
        <v>39.9</v>
      </c>
      <c r="U126" s="24">
        <v>0.6</v>
      </c>
      <c r="V126" s="24">
        <v>58.6</v>
      </c>
      <c r="W126" s="31">
        <v>0.9</v>
      </c>
      <c r="X126" s="23">
        <v>100</v>
      </c>
      <c r="Y126" s="24">
        <v>15</v>
      </c>
      <c r="Z126" s="24">
        <v>5.3</v>
      </c>
      <c r="AA126" s="24">
        <v>78.5</v>
      </c>
      <c r="AB126" s="31">
        <v>1.2</v>
      </c>
      <c r="AC126" s="23">
        <v>100</v>
      </c>
      <c r="AD126" s="24">
        <v>31.8</v>
      </c>
      <c r="AE126" s="24">
        <v>2.2999999999999998</v>
      </c>
      <c r="AF126" s="24">
        <v>64.900000000000006</v>
      </c>
      <c r="AG126" s="25">
        <v>1.1000000000000001</v>
      </c>
    </row>
    <row r="127" spans="2:33" ht="13.5" customHeight="1" x14ac:dyDescent="0.15">
      <c r="B127" s="55"/>
      <c r="C127" s="52" t="s">
        <v>167</v>
      </c>
      <c r="D127" s="26">
        <v>1020</v>
      </c>
      <c r="E127" s="27">
        <v>27</v>
      </c>
      <c r="F127" s="27">
        <v>341</v>
      </c>
      <c r="G127" s="27">
        <v>643</v>
      </c>
      <c r="H127" s="32">
        <v>9</v>
      </c>
      <c r="I127" s="26">
        <v>1020</v>
      </c>
      <c r="J127" s="27">
        <v>451</v>
      </c>
      <c r="K127" s="27">
        <v>86</v>
      </c>
      <c r="L127" s="27">
        <v>475</v>
      </c>
      <c r="M127" s="32">
        <v>8</v>
      </c>
      <c r="N127" s="26">
        <v>1020</v>
      </c>
      <c r="O127" s="27">
        <v>114</v>
      </c>
      <c r="P127" s="27">
        <v>18</v>
      </c>
      <c r="Q127" s="27">
        <v>877</v>
      </c>
      <c r="R127" s="32">
        <v>11</v>
      </c>
      <c r="S127" s="26">
        <v>1020</v>
      </c>
      <c r="T127" s="27">
        <v>336</v>
      </c>
      <c r="U127" s="27">
        <v>21</v>
      </c>
      <c r="V127" s="27">
        <v>655</v>
      </c>
      <c r="W127" s="32">
        <v>8</v>
      </c>
      <c r="X127" s="26">
        <v>1020</v>
      </c>
      <c r="Y127" s="27">
        <v>169</v>
      </c>
      <c r="Z127" s="27">
        <v>45</v>
      </c>
      <c r="AA127" s="27">
        <v>798</v>
      </c>
      <c r="AB127" s="32">
        <v>8</v>
      </c>
      <c r="AC127" s="26">
        <v>1020</v>
      </c>
      <c r="AD127" s="27">
        <v>398</v>
      </c>
      <c r="AE127" s="27">
        <v>14</v>
      </c>
      <c r="AF127" s="27">
        <v>600</v>
      </c>
      <c r="AG127" s="28">
        <v>8</v>
      </c>
    </row>
    <row r="128" spans="2:33" ht="13.5" customHeight="1" x14ac:dyDescent="0.15">
      <c r="B128" s="55"/>
      <c r="C128" s="53"/>
      <c r="D128" s="23">
        <v>100</v>
      </c>
      <c r="E128" s="24">
        <v>2.6</v>
      </c>
      <c r="F128" s="24">
        <v>33.4</v>
      </c>
      <c r="G128" s="24">
        <v>63</v>
      </c>
      <c r="H128" s="31">
        <v>0.9</v>
      </c>
      <c r="I128" s="23">
        <v>100</v>
      </c>
      <c r="J128" s="24">
        <v>44.2</v>
      </c>
      <c r="K128" s="24">
        <v>8.4</v>
      </c>
      <c r="L128" s="24">
        <v>46.6</v>
      </c>
      <c r="M128" s="31">
        <v>0.8</v>
      </c>
      <c r="N128" s="23">
        <v>100</v>
      </c>
      <c r="O128" s="24">
        <v>11.2</v>
      </c>
      <c r="P128" s="24">
        <v>1.8</v>
      </c>
      <c r="Q128" s="24">
        <v>86</v>
      </c>
      <c r="R128" s="31">
        <v>1.1000000000000001</v>
      </c>
      <c r="S128" s="23">
        <v>100</v>
      </c>
      <c r="T128" s="24">
        <v>32.9</v>
      </c>
      <c r="U128" s="24">
        <v>2.1</v>
      </c>
      <c r="V128" s="24">
        <v>64.2</v>
      </c>
      <c r="W128" s="31">
        <v>0.8</v>
      </c>
      <c r="X128" s="23">
        <v>100</v>
      </c>
      <c r="Y128" s="24">
        <v>16.600000000000001</v>
      </c>
      <c r="Z128" s="24">
        <v>4.4000000000000004</v>
      </c>
      <c r="AA128" s="24">
        <v>78.2</v>
      </c>
      <c r="AB128" s="31">
        <v>0.8</v>
      </c>
      <c r="AC128" s="23">
        <v>100</v>
      </c>
      <c r="AD128" s="24">
        <v>39</v>
      </c>
      <c r="AE128" s="24">
        <v>1.4</v>
      </c>
      <c r="AF128" s="24">
        <v>58.8</v>
      </c>
      <c r="AG128" s="25">
        <v>0.8</v>
      </c>
    </row>
    <row r="129" spans="2:33" ht="13.5" customHeight="1" x14ac:dyDescent="0.15">
      <c r="B129" s="55"/>
      <c r="C129" s="52" t="s">
        <v>168</v>
      </c>
      <c r="D129" s="26">
        <v>606</v>
      </c>
      <c r="E129" s="27">
        <v>14</v>
      </c>
      <c r="F129" s="27">
        <v>199</v>
      </c>
      <c r="G129" s="27">
        <v>387</v>
      </c>
      <c r="H129" s="32">
        <v>6</v>
      </c>
      <c r="I129" s="26">
        <v>606</v>
      </c>
      <c r="J129" s="27">
        <v>275</v>
      </c>
      <c r="K129" s="27">
        <v>42</v>
      </c>
      <c r="L129" s="27">
        <v>282</v>
      </c>
      <c r="M129" s="32">
        <v>7</v>
      </c>
      <c r="N129" s="26">
        <v>606</v>
      </c>
      <c r="O129" s="27">
        <v>65</v>
      </c>
      <c r="P129" s="27">
        <v>13</v>
      </c>
      <c r="Q129" s="27">
        <v>519</v>
      </c>
      <c r="R129" s="32">
        <v>9</v>
      </c>
      <c r="S129" s="26">
        <v>606</v>
      </c>
      <c r="T129" s="27">
        <v>186</v>
      </c>
      <c r="U129" s="27">
        <v>14</v>
      </c>
      <c r="V129" s="27">
        <v>402</v>
      </c>
      <c r="W129" s="32">
        <v>4</v>
      </c>
      <c r="X129" s="26">
        <v>606</v>
      </c>
      <c r="Y129" s="27">
        <v>91</v>
      </c>
      <c r="Z129" s="27">
        <v>23</v>
      </c>
      <c r="AA129" s="27">
        <v>486</v>
      </c>
      <c r="AB129" s="32">
        <v>6</v>
      </c>
      <c r="AC129" s="26">
        <v>606</v>
      </c>
      <c r="AD129" s="27">
        <v>226</v>
      </c>
      <c r="AE129" s="27">
        <v>8</v>
      </c>
      <c r="AF129" s="27">
        <v>366</v>
      </c>
      <c r="AG129" s="28">
        <v>6</v>
      </c>
    </row>
    <row r="130" spans="2:33" ht="13.5" customHeight="1" x14ac:dyDescent="0.15">
      <c r="B130" s="55"/>
      <c r="C130" s="53"/>
      <c r="D130" s="23">
        <v>100</v>
      </c>
      <c r="E130" s="24">
        <v>2.2999999999999998</v>
      </c>
      <c r="F130" s="24">
        <v>32.799999999999997</v>
      </c>
      <c r="G130" s="24">
        <v>63.9</v>
      </c>
      <c r="H130" s="31">
        <v>1</v>
      </c>
      <c r="I130" s="23">
        <v>100</v>
      </c>
      <c r="J130" s="24">
        <v>45.4</v>
      </c>
      <c r="K130" s="24">
        <v>6.9</v>
      </c>
      <c r="L130" s="24">
        <v>46.5</v>
      </c>
      <c r="M130" s="31">
        <v>1.2</v>
      </c>
      <c r="N130" s="23">
        <v>100</v>
      </c>
      <c r="O130" s="24">
        <v>10.7</v>
      </c>
      <c r="P130" s="24">
        <v>2.1</v>
      </c>
      <c r="Q130" s="24">
        <v>85.6</v>
      </c>
      <c r="R130" s="31">
        <v>1.5</v>
      </c>
      <c r="S130" s="23">
        <v>100</v>
      </c>
      <c r="T130" s="24">
        <v>30.7</v>
      </c>
      <c r="U130" s="24">
        <v>2.2999999999999998</v>
      </c>
      <c r="V130" s="24">
        <v>66.3</v>
      </c>
      <c r="W130" s="31">
        <v>0.7</v>
      </c>
      <c r="X130" s="23">
        <v>100</v>
      </c>
      <c r="Y130" s="24">
        <v>15</v>
      </c>
      <c r="Z130" s="24">
        <v>3.8</v>
      </c>
      <c r="AA130" s="24">
        <v>80.2</v>
      </c>
      <c r="AB130" s="31">
        <v>1</v>
      </c>
      <c r="AC130" s="23">
        <v>100</v>
      </c>
      <c r="AD130" s="24">
        <v>37.299999999999997</v>
      </c>
      <c r="AE130" s="24">
        <v>1.3</v>
      </c>
      <c r="AF130" s="24">
        <v>60.4</v>
      </c>
      <c r="AG130" s="25">
        <v>1</v>
      </c>
    </row>
    <row r="131" spans="2:33" ht="13.5" customHeight="1" x14ac:dyDescent="0.15">
      <c r="B131" s="55"/>
      <c r="C131" s="52" t="s">
        <v>169</v>
      </c>
      <c r="D131" s="26">
        <v>407</v>
      </c>
      <c r="E131" s="27">
        <v>9</v>
      </c>
      <c r="F131" s="27">
        <v>127</v>
      </c>
      <c r="G131" s="27">
        <v>267</v>
      </c>
      <c r="H131" s="32">
        <v>4</v>
      </c>
      <c r="I131" s="26">
        <v>407</v>
      </c>
      <c r="J131" s="27">
        <v>162</v>
      </c>
      <c r="K131" s="27">
        <v>34</v>
      </c>
      <c r="L131" s="27">
        <v>208</v>
      </c>
      <c r="M131" s="32">
        <v>3</v>
      </c>
      <c r="N131" s="26">
        <v>407</v>
      </c>
      <c r="O131" s="27">
        <v>39</v>
      </c>
      <c r="P131" s="27">
        <v>12</v>
      </c>
      <c r="Q131" s="27">
        <v>350</v>
      </c>
      <c r="R131" s="32">
        <v>6</v>
      </c>
      <c r="S131" s="26">
        <v>407</v>
      </c>
      <c r="T131" s="27">
        <v>119</v>
      </c>
      <c r="U131" s="27">
        <v>18</v>
      </c>
      <c r="V131" s="27">
        <v>266</v>
      </c>
      <c r="W131" s="32">
        <v>4</v>
      </c>
      <c r="X131" s="26">
        <v>407</v>
      </c>
      <c r="Y131" s="27">
        <v>59</v>
      </c>
      <c r="Z131" s="27">
        <v>18</v>
      </c>
      <c r="AA131" s="27">
        <v>326</v>
      </c>
      <c r="AB131" s="32">
        <v>4</v>
      </c>
      <c r="AC131" s="26">
        <v>407</v>
      </c>
      <c r="AD131" s="27">
        <v>138</v>
      </c>
      <c r="AE131" s="27">
        <v>15</v>
      </c>
      <c r="AF131" s="27">
        <v>251</v>
      </c>
      <c r="AG131" s="28">
        <v>3</v>
      </c>
    </row>
    <row r="132" spans="2:33" ht="13.5" customHeight="1" x14ac:dyDescent="0.15">
      <c r="B132" s="55"/>
      <c r="C132" s="53"/>
      <c r="D132" s="23">
        <v>100</v>
      </c>
      <c r="E132" s="24">
        <v>2.2000000000000002</v>
      </c>
      <c r="F132" s="24">
        <v>31.2</v>
      </c>
      <c r="G132" s="24">
        <v>65.599999999999994</v>
      </c>
      <c r="H132" s="31">
        <v>1</v>
      </c>
      <c r="I132" s="23">
        <v>100</v>
      </c>
      <c r="J132" s="24">
        <v>39.799999999999997</v>
      </c>
      <c r="K132" s="24">
        <v>8.4</v>
      </c>
      <c r="L132" s="24">
        <v>51.1</v>
      </c>
      <c r="M132" s="31">
        <v>0.7</v>
      </c>
      <c r="N132" s="23">
        <v>100</v>
      </c>
      <c r="O132" s="24">
        <v>9.6</v>
      </c>
      <c r="P132" s="24">
        <v>2.9</v>
      </c>
      <c r="Q132" s="24">
        <v>86</v>
      </c>
      <c r="R132" s="31">
        <v>1.5</v>
      </c>
      <c r="S132" s="23">
        <v>100</v>
      </c>
      <c r="T132" s="24">
        <v>29.2</v>
      </c>
      <c r="U132" s="24">
        <v>4.4000000000000004</v>
      </c>
      <c r="V132" s="24">
        <v>65.400000000000006</v>
      </c>
      <c r="W132" s="31">
        <v>1</v>
      </c>
      <c r="X132" s="23">
        <v>100</v>
      </c>
      <c r="Y132" s="24">
        <v>14.5</v>
      </c>
      <c r="Z132" s="24">
        <v>4.4000000000000004</v>
      </c>
      <c r="AA132" s="24">
        <v>80.099999999999994</v>
      </c>
      <c r="AB132" s="31">
        <v>1</v>
      </c>
      <c r="AC132" s="23">
        <v>100</v>
      </c>
      <c r="AD132" s="24">
        <v>33.9</v>
      </c>
      <c r="AE132" s="24">
        <v>3.7</v>
      </c>
      <c r="AF132" s="24">
        <v>61.7</v>
      </c>
      <c r="AG132" s="25">
        <v>0.7</v>
      </c>
    </row>
    <row r="133" spans="2:33" ht="13.5" customHeight="1" x14ac:dyDescent="0.15">
      <c r="B133" s="55"/>
      <c r="C133" s="52" t="s">
        <v>99</v>
      </c>
      <c r="D133" s="26">
        <v>16</v>
      </c>
      <c r="E133" s="27" t="s">
        <v>132</v>
      </c>
      <c r="F133" s="27">
        <v>6</v>
      </c>
      <c r="G133" s="27">
        <v>9</v>
      </c>
      <c r="H133" s="32">
        <v>1</v>
      </c>
      <c r="I133" s="26">
        <v>16</v>
      </c>
      <c r="J133" s="27">
        <v>10</v>
      </c>
      <c r="K133" s="27" t="s">
        <v>132</v>
      </c>
      <c r="L133" s="27">
        <v>5</v>
      </c>
      <c r="M133" s="32">
        <v>1</v>
      </c>
      <c r="N133" s="26">
        <v>16</v>
      </c>
      <c r="O133" s="27">
        <v>6</v>
      </c>
      <c r="P133" s="27" t="s">
        <v>132</v>
      </c>
      <c r="Q133" s="27">
        <v>9</v>
      </c>
      <c r="R133" s="32">
        <v>1</v>
      </c>
      <c r="S133" s="26">
        <v>16</v>
      </c>
      <c r="T133" s="27">
        <v>5</v>
      </c>
      <c r="U133" s="27" t="s">
        <v>132</v>
      </c>
      <c r="V133" s="27">
        <v>10</v>
      </c>
      <c r="W133" s="32">
        <v>1</v>
      </c>
      <c r="X133" s="26">
        <v>16</v>
      </c>
      <c r="Y133" s="27">
        <v>4</v>
      </c>
      <c r="Z133" s="27" t="s">
        <v>132</v>
      </c>
      <c r="AA133" s="27">
        <v>11</v>
      </c>
      <c r="AB133" s="32">
        <v>1</v>
      </c>
      <c r="AC133" s="26">
        <v>16</v>
      </c>
      <c r="AD133" s="27">
        <v>5</v>
      </c>
      <c r="AE133" s="27" t="s">
        <v>132</v>
      </c>
      <c r="AF133" s="27">
        <v>10</v>
      </c>
      <c r="AG133" s="28">
        <v>1</v>
      </c>
    </row>
    <row r="134" spans="2:33" ht="13.5" customHeight="1" x14ac:dyDescent="0.15">
      <c r="B134" s="55"/>
      <c r="C134" s="53"/>
      <c r="D134" s="23">
        <v>100</v>
      </c>
      <c r="E134" s="24" t="s">
        <v>132</v>
      </c>
      <c r="F134" s="24">
        <v>37.5</v>
      </c>
      <c r="G134" s="24">
        <v>56.3</v>
      </c>
      <c r="H134" s="31">
        <v>6.3</v>
      </c>
      <c r="I134" s="23">
        <v>100</v>
      </c>
      <c r="J134" s="24">
        <v>62.5</v>
      </c>
      <c r="K134" s="24" t="s">
        <v>132</v>
      </c>
      <c r="L134" s="24">
        <v>31.3</v>
      </c>
      <c r="M134" s="31">
        <v>6.3</v>
      </c>
      <c r="N134" s="23">
        <v>100</v>
      </c>
      <c r="O134" s="24">
        <v>37.5</v>
      </c>
      <c r="P134" s="24" t="s">
        <v>132</v>
      </c>
      <c r="Q134" s="24">
        <v>56.3</v>
      </c>
      <c r="R134" s="31">
        <v>6.3</v>
      </c>
      <c r="S134" s="23">
        <v>100</v>
      </c>
      <c r="T134" s="24">
        <v>31.3</v>
      </c>
      <c r="U134" s="24" t="s">
        <v>132</v>
      </c>
      <c r="V134" s="24">
        <v>62.5</v>
      </c>
      <c r="W134" s="31">
        <v>6.3</v>
      </c>
      <c r="X134" s="23">
        <v>100</v>
      </c>
      <c r="Y134" s="24">
        <v>25</v>
      </c>
      <c r="Z134" s="24" t="s">
        <v>132</v>
      </c>
      <c r="AA134" s="24">
        <v>68.8</v>
      </c>
      <c r="AB134" s="31">
        <v>6.3</v>
      </c>
      <c r="AC134" s="23">
        <v>100</v>
      </c>
      <c r="AD134" s="24">
        <v>31.3</v>
      </c>
      <c r="AE134" s="24" t="s">
        <v>132</v>
      </c>
      <c r="AF134" s="24">
        <v>62.5</v>
      </c>
      <c r="AG134" s="25">
        <v>6.3</v>
      </c>
    </row>
    <row r="135" spans="2:33" ht="13.5" customHeight="1" x14ac:dyDescent="0.15">
      <c r="B135" s="55"/>
      <c r="C135" s="52" t="s">
        <v>170</v>
      </c>
      <c r="D135" s="26">
        <v>1686</v>
      </c>
      <c r="E135" s="27">
        <v>43</v>
      </c>
      <c r="F135" s="27">
        <v>551</v>
      </c>
      <c r="G135" s="27">
        <v>1076</v>
      </c>
      <c r="H135" s="32">
        <v>16</v>
      </c>
      <c r="I135" s="26">
        <v>1686</v>
      </c>
      <c r="J135" s="27">
        <v>731</v>
      </c>
      <c r="K135" s="27">
        <v>145</v>
      </c>
      <c r="L135" s="27">
        <v>794</v>
      </c>
      <c r="M135" s="32">
        <v>16</v>
      </c>
      <c r="N135" s="26">
        <v>1686</v>
      </c>
      <c r="O135" s="27">
        <v>177</v>
      </c>
      <c r="P135" s="27">
        <v>25</v>
      </c>
      <c r="Q135" s="27">
        <v>1464</v>
      </c>
      <c r="R135" s="32">
        <v>20</v>
      </c>
      <c r="S135" s="26">
        <v>1686</v>
      </c>
      <c r="T135" s="27">
        <v>602</v>
      </c>
      <c r="U135" s="27">
        <v>25</v>
      </c>
      <c r="V135" s="27">
        <v>1045</v>
      </c>
      <c r="W135" s="32">
        <v>14</v>
      </c>
      <c r="X135" s="26">
        <v>1686</v>
      </c>
      <c r="Y135" s="27">
        <v>269</v>
      </c>
      <c r="Z135" s="27">
        <v>80</v>
      </c>
      <c r="AA135" s="27">
        <v>1321</v>
      </c>
      <c r="AB135" s="32">
        <v>16</v>
      </c>
      <c r="AC135" s="26">
        <v>1686</v>
      </c>
      <c r="AD135" s="27">
        <v>610</v>
      </c>
      <c r="AE135" s="27">
        <v>29</v>
      </c>
      <c r="AF135" s="27">
        <v>1032</v>
      </c>
      <c r="AG135" s="28">
        <v>15</v>
      </c>
    </row>
    <row r="136" spans="2:33" ht="13.5" customHeight="1" x14ac:dyDescent="0.15">
      <c r="B136" s="55"/>
      <c r="C136" s="53"/>
      <c r="D136" s="23">
        <v>100</v>
      </c>
      <c r="E136" s="24">
        <v>2.6</v>
      </c>
      <c r="F136" s="24">
        <v>32.700000000000003</v>
      </c>
      <c r="G136" s="24">
        <v>63.8</v>
      </c>
      <c r="H136" s="31">
        <v>0.9</v>
      </c>
      <c r="I136" s="23">
        <v>100</v>
      </c>
      <c r="J136" s="24">
        <v>43.4</v>
      </c>
      <c r="K136" s="24">
        <v>8.6</v>
      </c>
      <c r="L136" s="24">
        <v>47.1</v>
      </c>
      <c r="M136" s="31">
        <v>0.9</v>
      </c>
      <c r="N136" s="23">
        <v>100</v>
      </c>
      <c r="O136" s="24">
        <v>10.5</v>
      </c>
      <c r="P136" s="24">
        <v>1.5</v>
      </c>
      <c r="Q136" s="24">
        <v>86.8</v>
      </c>
      <c r="R136" s="31">
        <v>1.2</v>
      </c>
      <c r="S136" s="23">
        <v>100</v>
      </c>
      <c r="T136" s="24">
        <v>35.700000000000003</v>
      </c>
      <c r="U136" s="24">
        <v>1.5</v>
      </c>
      <c r="V136" s="24">
        <v>62</v>
      </c>
      <c r="W136" s="31">
        <v>0.8</v>
      </c>
      <c r="X136" s="23">
        <v>100</v>
      </c>
      <c r="Y136" s="24">
        <v>16</v>
      </c>
      <c r="Z136" s="24">
        <v>4.7</v>
      </c>
      <c r="AA136" s="24">
        <v>78.400000000000006</v>
      </c>
      <c r="AB136" s="31">
        <v>0.9</v>
      </c>
      <c r="AC136" s="23">
        <v>100</v>
      </c>
      <c r="AD136" s="24">
        <v>36.200000000000003</v>
      </c>
      <c r="AE136" s="24">
        <v>1.7</v>
      </c>
      <c r="AF136" s="24">
        <v>61.2</v>
      </c>
      <c r="AG136" s="25">
        <v>0.9</v>
      </c>
    </row>
    <row r="137" spans="2:33" ht="13.5" customHeight="1" x14ac:dyDescent="0.15">
      <c r="B137" s="55"/>
      <c r="C137" s="52" t="s">
        <v>171</v>
      </c>
      <c r="D137" s="26">
        <v>1013</v>
      </c>
      <c r="E137" s="27">
        <v>23</v>
      </c>
      <c r="F137" s="27">
        <v>326</v>
      </c>
      <c r="G137" s="27">
        <v>654</v>
      </c>
      <c r="H137" s="32">
        <v>10</v>
      </c>
      <c r="I137" s="26">
        <v>1013</v>
      </c>
      <c r="J137" s="27">
        <v>437</v>
      </c>
      <c r="K137" s="27">
        <v>76</v>
      </c>
      <c r="L137" s="27">
        <v>490</v>
      </c>
      <c r="M137" s="32">
        <v>10</v>
      </c>
      <c r="N137" s="26">
        <v>1013</v>
      </c>
      <c r="O137" s="27">
        <v>104</v>
      </c>
      <c r="P137" s="27">
        <v>25</v>
      </c>
      <c r="Q137" s="27">
        <v>869</v>
      </c>
      <c r="R137" s="32">
        <v>15</v>
      </c>
      <c r="S137" s="26">
        <v>1013</v>
      </c>
      <c r="T137" s="27">
        <v>305</v>
      </c>
      <c r="U137" s="27">
        <v>32</v>
      </c>
      <c r="V137" s="27">
        <v>668</v>
      </c>
      <c r="W137" s="32">
        <v>8</v>
      </c>
      <c r="X137" s="26">
        <v>1013</v>
      </c>
      <c r="Y137" s="27">
        <v>150</v>
      </c>
      <c r="Z137" s="27">
        <v>41</v>
      </c>
      <c r="AA137" s="27">
        <v>812</v>
      </c>
      <c r="AB137" s="32">
        <v>10</v>
      </c>
      <c r="AC137" s="26">
        <v>1013</v>
      </c>
      <c r="AD137" s="27">
        <v>364</v>
      </c>
      <c r="AE137" s="27">
        <v>23</v>
      </c>
      <c r="AF137" s="27">
        <v>617</v>
      </c>
      <c r="AG137" s="28">
        <v>9</v>
      </c>
    </row>
    <row r="138" spans="2:33" ht="13.5" customHeight="1" x14ac:dyDescent="0.15">
      <c r="B138" s="44"/>
      <c r="C138" s="59"/>
      <c r="D138" s="34">
        <v>100</v>
      </c>
      <c r="E138" s="35">
        <v>2.2999999999999998</v>
      </c>
      <c r="F138" s="35">
        <v>32.200000000000003</v>
      </c>
      <c r="G138" s="35">
        <v>64.599999999999994</v>
      </c>
      <c r="H138" s="37">
        <v>1</v>
      </c>
      <c r="I138" s="34">
        <v>100</v>
      </c>
      <c r="J138" s="35">
        <v>43.1</v>
      </c>
      <c r="K138" s="35">
        <v>7.5</v>
      </c>
      <c r="L138" s="35">
        <v>48.4</v>
      </c>
      <c r="M138" s="37">
        <v>1</v>
      </c>
      <c r="N138" s="34">
        <v>100</v>
      </c>
      <c r="O138" s="35">
        <v>10.3</v>
      </c>
      <c r="P138" s="35">
        <v>2.5</v>
      </c>
      <c r="Q138" s="35">
        <v>85.8</v>
      </c>
      <c r="R138" s="37">
        <v>1.5</v>
      </c>
      <c r="S138" s="34">
        <v>100</v>
      </c>
      <c r="T138" s="35">
        <v>30.1</v>
      </c>
      <c r="U138" s="35">
        <v>3.2</v>
      </c>
      <c r="V138" s="35">
        <v>65.900000000000006</v>
      </c>
      <c r="W138" s="37">
        <v>0.8</v>
      </c>
      <c r="X138" s="34">
        <v>100</v>
      </c>
      <c r="Y138" s="35">
        <v>14.8</v>
      </c>
      <c r="Z138" s="35">
        <v>4</v>
      </c>
      <c r="AA138" s="35">
        <v>80.2</v>
      </c>
      <c r="AB138" s="37">
        <v>1</v>
      </c>
      <c r="AC138" s="34">
        <v>100</v>
      </c>
      <c r="AD138" s="35">
        <v>35.9</v>
      </c>
      <c r="AE138" s="35">
        <v>2.2999999999999998</v>
      </c>
      <c r="AF138" s="35">
        <v>60.9</v>
      </c>
      <c r="AG138" s="36">
        <v>0.9</v>
      </c>
    </row>
    <row r="139" spans="2:33" ht="13.5" customHeight="1" x14ac:dyDescent="0.15">
      <c r="B139" s="43" t="s">
        <v>95</v>
      </c>
      <c r="C139" s="49"/>
      <c r="D139" s="17">
        <v>2715</v>
      </c>
      <c r="E139" s="18">
        <v>66</v>
      </c>
      <c r="F139" s="18">
        <v>883</v>
      </c>
      <c r="G139" s="18">
        <v>1739</v>
      </c>
      <c r="H139" s="30">
        <v>27</v>
      </c>
      <c r="I139" s="17">
        <v>2715</v>
      </c>
      <c r="J139" s="18">
        <v>1178</v>
      </c>
      <c r="K139" s="18">
        <v>221</v>
      </c>
      <c r="L139" s="18">
        <v>1289</v>
      </c>
      <c r="M139" s="30">
        <v>27</v>
      </c>
      <c r="N139" s="17">
        <v>2715</v>
      </c>
      <c r="O139" s="18">
        <v>287</v>
      </c>
      <c r="P139" s="18">
        <v>50</v>
      </c>
      <c r="Q139" s="18">
        <v>2342</v>
      </c>
      <c r="R139" s="30">
        <v>36</v>
      </c>
      <c r="S139" s="17">
        <v>2715</v>
      </c>
      <c r="T139" s="18">
        <v>912</v>
      </c>
      <c r="U139" s="18">
        <v>57</v>
      </c>
      <c r="V139" s="18">
        <v>1723</v>
      </c>
      <c r="W139" s="30">
        <v>23</v>
      </c>
      <c r="X139" s="17">
        <v>2715</v>
      </c>
      <c r="Y139" s="18">
        <v>423</v>
      </c>
      <c r="Z139" s="18">
        <v>121</v>
      </c>
      <c r="AA139" s="18">
        <v>2144</v>
      </c>
      <c r="AB139" s="30">
        <v>27</v>
      </c>
      <c r="AC139" s="17">
        <v>2715</v>
      </c>
      <c r="AD139" s="18">
        <v>979</v>
      </c>
      <c r="AE139" s="18">
        <v>52</v>
      </c>
      <c r="AF139" s="18">
        <v>1659</v>
      </c>
      <c r="AG139" s="19">
        <v>25</v>
      </c>
    </row>
    <row r="140" spans="2:33" ht="13.5" customHeight="1" x14ac:dyDescent="0.15">
      <c r="B140" s="57"/>
      <c r="C140" s="53"/>
      <c r="D140" s="23">
        <v>100</v>
      </c>
      <c r="E140" s="24">
        <v>2.4</v>
      </c>
      <c r="F140" s="24">
        <v>32.5</v>
      </c>
      <c r="G140" s="24">
        <v>64.099999999999994</v>
      </c>
      <c r="H140" s="31">
        <v>1</v>
      </c>
      <c r="I140" s="23">
        <v>100</v>
      </c>
      <c r="J140" s="24">
        <v>43.4</v>
      </c>
      <c r="K140" s="24">
        <v>8.1</v>
      </c>
      <c r="L140" s="24">
        <v>47.5</v>
      </c>
      <c r="M140" s="31">
        <v>1</v>
      </c>
      <c r="N140" s="23">
        <v>100</v>
      </c>
      <c r="O140" s="24">
        <v>10.6</v>
      </c>
      <c r="P140" s="24">
        <v>1.8</v>
      </c>
      <c r="Q140" s="24">
        <v>86.3</v>
      </c>
      <c r="R140" s="31">
        <v>1.3</v>
      </c>
      <c r="S140" s="23">
        <v>100</v>
      </c>
      <c r="T140" s="24">
        <v>33.6</v>
      </c>
      <c r="U140" s="24">
        <v>2.1</v>
      </c>
      <c r="V140" s="24">
        <v>63.5</v>
      </c>
      <c r="W140" s="31">
        <v>0.8</v>
      </c>
      <c r="X140" s="23">
        <v>100</v>
      </c>
      <c r="Y140" s="24">
        <v>15.6</v>
      </c>
      <c r="Z140" s="24">
        <v>4.5</v>
      </c>
      <c r="AA140" s="24">
        <v>79</v>
      </c>
      <c r="AB140" s="31">
        <v>1</v>
      </c>
      <c r="AC140" s="23">
        <v>100</v>
      </c>
      <c r="AD140" s="24">
        <v>36.1</v>
      </c>
      <c r="AE140" s="24">
        <v>1.9</v>
      </c>
      <c r="AF140" s="24">
        <v>61.1</v>
      </c>
      <c r="AG140" s="25">
        <v>0.9</v>
      </c>
    </row>
    <row r="141" spans="2:33" ht="13.5" customHeight="1" x14ac:dyDescent="0.15">
      <c r="B141" s="54" t="s">
        <v>14</v>
      </c>
      <c r="C141" s="52" t="s">
        <v>166</v>
      </c>
      <c r="D141" s="26">
        <v>609</v>
      </c>
      <c r="E141" s="27">
        <v>24</v>
      </c>
      <c r="F141" s="27">
        <v>187</v>
      </c>
      <c r="G141" s="27">
        <v>393</v>
      </c>
      <c r="H141" s="32">
        <v>5</v>
      </c>
      <c r="I141" s="26">
        <v>609</v>
      </c>
      <c r="J141" s="27">
        <v>254</v>
      </c>
      <c r="K141" s="27">
        <v>56</v>
      </c>
      <c r="L141" s="27">
        <v>293</v>
      </c>
      <c r="M141" s="32">
        <v>6</v>
      </c>
      <c r="N141" s="26">
        <v>609</v>
      </c>
      <c r="O141" s="27">
        <v>43</v>
      </c>
      <c r="P141" s="27">
        <v>11</v>
      </c>
      <c r="Q141" s="27">
        <v>547</v>
      </c>
      <c r="R141" s="32">
        <v>8</v>
      </c>
      <c r="S141" s="26">
        <v>609</v>
      </c>
      <c r="T141" s="27">
        <v>234</v>
      </c>
      <c r="U141" s="27">
        <v>9</v>
      </c>
      <c r="V141" s="27">
        <v>363</v>
      </c>
      <c r="W141" s="32">
        <v>3</v>
      </c>
      <c r="X141" s="26">
        <v>609</v>
      </c>
      <c r="Y141" s="27">
        <v>92</v>
      </c>
      <c r="Z141" s="27">
        <v>34</v>
      </c>
      <c r="AA141" s="27">
        <v>478</v>
      </c>
      <c r="AB141" s="32">
        <v>5</v>
      </c>
      <c r="AC141" s="26">
        <v>609</v>
      </c>
      <c r="AD141" s="27">
        <v>211</v>
      </c>
      <c r="AE141" s="27">
        <v>13</v>
      </c>
      <c r="AF141" s="27">
        <v>380</v>
      </c>
      <c r="AG141" s="28">
        <v>5</v>
      </c>
    </row>
    <row r="142" spans="2:33" ht="13.5" customHeight="1" x14ac:dyDescent="0.15">
      <c r="B142" s="55"/>
      <c r="C142" s="53"/>
      <c r="D142" s="23">
        <v>100</v>
      </c>
      <c r="E142" s="24">
        <v>3.9</v>
      </c>
      <c r="F142" s="24">
        <v>30.7</v>
      </c>
      <c r="G142" s="24">
        <v>64.5</v>
      </c>
      <c r="H142" s="31">
        <v>0.8</v>
      </c>
      <c r="I142" s="23">
        <v>100</v>
      </c>
      <c r="J142" s="24">
        <v>41.7</v>
      </c>
      <c r="K142" s="24">
        <v>9.1999999999999993</v>
      </c>
      <c r="L142" s="24">
        <v>48.1</v>
      </c>
      <c r="M142" s="31">
        <v>1</v>
      </c>
      <c r="N142" s="23">
        <v>100</v>
      </c>
      <c r="O142" s="24">
        <v>7.1</v>
      </c>
      <c r="P142" s="24">
        <v>1.8</v>
      </c>
      <c r="Q142" s="24">
        <v>89.8</v>
      </c>
      <c r="R142" s="31">
        <v>1.3</v>
      </c>
      <c r="S142" s="23">
        <v>100</v>
      </c>
      <c r="T142" s="24">
        <v>38.4</v>
      </c>
      <c r="U142" s="24">
        <v>1.5</v>
      </c>
      <c r="V142" s="24">
        <v>59.6</v>
      </c>
      <c r="W142" s="31">
        <v>0.5</v>
      </c>
      <c r="X142" s="23">
        <v>100</v>
      </c>
      <c r="Y142" s="24">
        <v>15.1</v>
      </c>
      <c r="Z142" s="24">
        <v>5.6</v>
      </c>
      <c r="AA142" s="24">
        <v>78.5</v>
      </c>
      <c r="AB142" s="31">
        <v>0.8</v>
      </c>
      <c r="AC142" s="23">
        <v>100</v>
      </c>
      <c r="AD142" s="24">
        <v>34.6</v>
      </c>
      <c r="AE142" s="24">
        <v>2.1</v>
      </c>
      <c r="AF142" s="24">
        <v>62.4</v>
      </c>
      <c r="AG142" s="25">
        <v>0.8</v>
      </c>
    </row>
    <row r="143" spans="2:33" ht="13.5" customHeight="1" x14ac:dyDescent="0.15">
      <c r="B143" s="55"/>
      <c r="C143" s="52" t="s">
        <v>167</v>
      </c>
      <c r="D143" s="26">
        <v>1029</v>
      </c>
      <c r="E143" s="27">
        <v>27</v>
      </c>
      <c r="F143" s="27">
        <v>327</v>
      </c>
      <c r="G143" s="27">
        <v>666</v>
      </c>
      <c r="H143" s="32">
        <v>9</v>
      </c>
      <c r="I143" s="26">
        <v>1029</v>
      </c>
      <c r="J143" s="27">
        <v>441</v>
      </c>
      <c r="K143" s="27">
        <v>92</v>
      </c>
      <c r="L143" s="27">
        <v>486</v>
      </c>
      <c r="M143" s="32">
        <v>10</v>
      </c>
      <c r="N143" s="26">
        <v>1029</v>
      </c>
      <c r="O143" s="27">
        <v>103</v>
      </c>
      <c r="P143" s="27">
        <v>18</v>
      </c>
      <c r="Q143" s="27">
        <v>896</v>
      </c>
      <c r="R143" s="32">
        <v>12</v>
      </c>
      <c r="S143" s="26">
        <v>1029</v>
      </c>
      <c r="T143" s="27">
        <v>357</v>
      </c>
      <c r="U143" s="27">
        <v>17</v>
      </c>
      <c r="V143" s="27">
        <v>647</v>
      </c>
      <c r="W143" s="32">
        <v>8</v>
      </c>
      <c r="X143" s="26">
        <v>1029</v>
      </c>
      <c r="Y143" s="27">
        <v>167</v>
      </c>
      <c r="Z143" s="27">
        <v>38</v>
      </c>
      <c r="AA143" s="27">
        <v>816</v>
      </c>
      <c r="AB143" s="32">
        <v>8</v>
      </c>
      <c r="AC143" s="26">
        <v>1029</v>
      </c>
      <c r="AD143" s="27">
        <v>373</v>
      </c>
      <c r="AE143" s="27">
        <v>17</v>
      </c>
      <c r="AF143" s="27">
        <v>631</v>
      </c>
      <c r="AG143" s="28">
        <v>8</v>
      </c>
    </row>
    <row r="144" spans="2:33" ht="13.5" customHeight="1" x14ac:dyDescent="0.15">
      <c r="B144" s="55"/>
      <c r="C144" s="53"/>
      <c r="D144" s="23">
        <v>100</v>
      </c>
      <c r="E144" s="24">
        <v>2.6</v>
      </c>
      <c r="F144" s="24">
        <v>31.8</v>
      </c>
      <c r="G144" s="24">
        <v>64.7</v>
      </c>
      <c r="H144" s="31">
        <v>0.9</v>
      </c>
      <c r="I144" s="23">
        <v>100</v>
      </c>
      <c r="J144" s="24">
        <v>42.9</v>
      </c>
      <c r="K144" s="24">
        <v>8.9</v>
      </c>
      <c r="L144" s="24">
        <v>47.2</v>
      </c>
      <c r="M144" s="31">
        <v>1</v>
      </c>
      <c r="N144" s="23">
        <v>100</v>
      </c>
      <c r="O144" s="24">
        <v>10</v>
      </c>
      <c r="P144" s="24">
        <v>1.7</v>
      </c>
      <c r="Q144" s="24">
        <v>87.1</v>
      </c>
      <c r="R144" s="31">
        <v>1.2</v>
      </c>
      <c r="S144" s="23">
        <v>100</v>
      </c>
      <c r="T144" s="24">
        <v>34.700000000000003</v>
      </c>
      <c r="U144" s="24">
        <v>1.7</v>
      </c>
      <c r="V144" s="24">
        <v>62.9</v>
      </c>
      <c r="W144" s="31">
        <v>0.8</v>
      </c>
      <c r="X144" s="23">
        <v>100</v>
      </c>
      <c r="Y144" s="24">
        <v>16.2</v>
      </c>
      <c r="Z144" s="24">
        <v>3.7</v>
      </c>
      <c r="AA144" s="24">
        <v>79.3</v>
      </c>
      <c r="AB144" s="31">
        <v>0.8</v>
      </c>
      <c r="AC144" s="23">
        <v>100</v>
      </c>
      <c r="AD144" s="24">
        <v>36.200000000000003</v>
      </c>
      <c r="AE144" s="24">
        <v>1.7</v>
      </c>
      <c r="AF144" s="24">
        <v>61.3</v>
      </c>
      <c r="AG144" s="25">
        <v>0.8</v>
      </c>
    </row>
    <row r="145" spans="2:33" ht="13.5" customHeight="1" x14ac:dyDescent="0.15">
      <c r="B145" s="55"/>
      <c r="C145" s="52" t="s">
        <v>168</v>
      </c>
      <c r="D145" s="26">
        <v>673</v>
      </c>
      <c r="E145" s="27">
        <v>8</v>
      </c>
      <c r="F145" s="27">
        <v>232</v>
      </c>
      <c r="G145" s="27">
        <v>426</v>
      </c>
      <c r="H145" s="32">
        <v>7</v>
      </c>
      <c r="I145" s="26">
        <v>673</v>
      </c>
      <c r="J145" s="27">
        <v>312</v>
      </c>
      <c r="K145" s="27">
        <v>46</v>
      </c>
      <c r="L145" s="27">
        <v>310</v>
      </c>
      <c r="M145" s="32">
        <v>5</v>
      </c>
      <c r="N145" s="26">
        <v>673</v>
      </c>
      <c r="O145" s="27">
        <v>85</v>
      </c>
      <c r="P145" s="27">
        <v>10</v>
      </c>
      <c r="Q145" s="27">
        <v>571</v>
      </c>
      <c r="R145" s="32">
        <v>7</v>
      </c>
      <c r="S145" s="26">
        <v>673</v>
      </c>
      <c r="T145" s="27">
        <v>201</v>
      </c>
      <c r="U145" s="27">
        <v>14</v>
      </c>
      <c r="V145" s="27">
        <v>452</v>
      </c>
      <c r="W145" s="32">
        <v>6</v>
      </c>
      <c r="X145" s="26">
        <v>673</v>
      </c>
      <c r="Y145" s="27">
        <v>105</v>
      </c>
      <c r="Z145" s="27">
        <v>34</v>
      </c>
      <c r="AA145" s="27">
        <v>527</v>
      </c>
      <c r="AB145" s="32">
        <v>7</v>
      </c>
      <c r="AC145" s="26">
        <v>673</v>
      </c>
      <c r="AD145" s="27">
        <v>256</v>
      </c>
      <c r="AE145" s="27">
        <v>11</v>
      </c>
      <c r="AF145" s="27">
        <v>400</v>
      </c>
      <c r="AG145" s="28">
        <v>6</v>
      </c>
    </row>
    <row r="146" spans="2:33" ht="13.5" customHeight="1" x14ac:dyDescent="0.15">
      <c r="B146" s="55"/>
      <c r="C146" s="53"/>
      <c r="D146" s="23">
        <v>100</v>
      </c>
      <c r="E146" s="24">
        <v>1.2</v>
      </c>
      <c r="F146" s="24">
        <v>34.5</v>
      </c>
      <c r="G146" s="24">
        <v>63.3</v>
      </c>
      <c r="H146" s="31">
        <v>1</v>
      </c>
      <c r="I146" s="23">
        <v>100</v>
      </c>
      <c r="J146" s="24">
        <v>46.4</v>
      </c>
      <c r="K146" s="24">
        <v>6.8</v>
      </c>
      <c r="L146" s="24">
        <v>46.1</v>
      </c>
      <c r="M146" s="31">
        <v>0.7</v>
      </c>
      <c r="N146" s="23">
        <v>100</v>
      </c>
      <c r="O146" s="24">
        <v>12.6</v>
      </c>
      <c r="P146" s="24">
        <v>1.5</v>
      </c>
      <c r="Q146" s="24">
        <v>84.8</v>
      </c>
      <c r="R146" s="31">
        <v>1</v>
      </c>
      <c r="S146" s="23">
        <v>100</v>
      </c>
      <c r="T146" s="24">
        <v>29.9</v>
      </c>
      <c r="U146" s="24">
        <v>2.1</v>
      </c>
      <c r="V146" s="24">
        <v>67.2</v>
      </c>
      <c r="W146" s="31">
        <v>0.9</v>
      </c>
      <c r="X146" s="23">
        <v>100</v>
      </c>
      <c r="Y146" s="24">
        <v>15.6</v>
      </c>
      <c r="Z146" s="24">
        <v>5.0999999999999996</v>
      </c>
      <c r="AA146" s="24">
        <v>78.3</v>
      </c>
      <c r="AB146" s="31">
        <v>1</v>
      </c>
      <c r="AC146" s="23">
        <v>100</v>
      </c>
      <c r="AD146" s="24">
        <v>38</v>
      </c>
      <c r="AE146" s="24">
        <v>1.6</v>
      </c>
      <c r="AF146" s="24">
        <v>59.4</v>
      </c>
      <c r="AG146" s="25">
        <v>0.9</v>
      </c>
    </row>
    <row r="147" spans="2:33" ht="13.5" customHeight="1" x14ac:dyDescent="0.15">
      <c r="B147" s="55"/>
      <c r="C147" s="52" t="s">
        <v>169</v>
      </c>
      <c r="D147" s="26">
        <v>388</v>
      </c>
      <c r="E147" s="27">
        <v>7</v>
      </c>
      <c r="F147" s="27">
        <v>132</v>
      </c>
      <c r="G147" s="27">
        <v>244</v>
      </c>
      <c r="H147" s="32">
        <v>5</v>
      </c>
      <c r="I147" s="26">
        <v>388</v>
      </c>
      <c r="J147" s="27">
        <v>164</v>
      </c>
      <c r="K147" s="27">
        <v>27</v>
      </c>
      <c r="L147" s="27">
        <v>192</v>
      </c>
      <c r="M147" s="32">
        <v>5</v>
      </c>
      <c r="N147" s="26">
        <v>388</v>
      </c>
      <c r="O147" s="27">
        <v>53</v>
      </c>
      <c r="P147" s="27">
        <v>11</v>
      </c>
      <c r="Q147" s="27">
        <v>316</v>
      </c>
      <c r="R147" s="32">
        <v>8</v>
      </c>
      <c r="S147" s="26">
        <v>388</v>
      </c>
      <c r="T147" s="27">
        <v>115</v>
      </c>
      <c r="U147" s="27">
        <v>17</v>
      </c>
      <c r="V147" s="27">
        <v>251</v>
      </c>
      <c r="W147" s="32">
        <v>5</v>
      </c>
      <c r="X147" s="26">
        <v>388</v>
      </c>
      <c r="Y147" s="27">
        <v>56</v>
      </c>
      <c r="Z147" s="27">
        <v>15</v>
      </c>
      <c r="AA147" s="27">
        <v>311</v>
      </c>
      <c r="AB147" s="32">
        <v>6</v>
      </c>
      <c r="AC147" s="26">
        <v>388</v>
      </c>
      <c r="AD147" s="27">
        <v>136</v>
      </c>
      <c r="AE147" s="27">
        <v>11</v>
      </c>
      <c r="AF147" s="27">
        <v>236</v>
      </c>
      <c r="AG147" s="28">
        <v>5</v>
      </c>
    </row>
    <row r="148" spans="2:33" ht="13.5" customHeight="1" x14ac:dyDescent="0.15">
      <c r="B148" s="55"/>
      <c r="C148" s="53"/>
      <c r="D148" s="23">
        <v>100</v>
      </c>
      <c r="E148" s="24">
        <v>1.8</v>
      </c>
      <c r="F148" s="24">
        <v>34</v>
      </c>
      <c r="G148" s="24">
        <v>62.9</v>
      </c>
      <c r="H148" s="31">
        <v>1.3</v>
      </c>
      <c r="I148" s="23">
        <v>100</v>
      </c>
      <c r="J148" s="24">
        <v>42.3</v>
      </c>
      <c r="K148" s="24">
        <v>7</v>
      </c>
      <c r="L148" s="24">
        <v>49.5</v>
      </c>
      <c r="M148" s="31">
        <v>1.3</v>
      </c>
      <c r="N148" s="23">
        <v>100</v>
      </c>
      <c r="O148" s="24">
        <v>13.7</v>
      </c>
      <c r="P148" s="24">
        <v>2.8</v>
      </c>
      <c r="Q148" s="24">
        <v>81.400000000000006</v>
      </c>
      <c r="R148" s="31">
        <v>2.1</v>
      </c>
      <c r="S148" s="23">
        <v>100</v>
      </c>
      <c r="T148" s="24">
        <v>29.6</v>
      </c>
      <c r="U148" s="24">
        <v>4.4000000000000004</v>
      </c>
      <c r="V148" s="24">
        <v>64.7</v>
      </c>
      <c r="W148" s="31">
        <v>1.3</v>
      </c>
      <c r="X148" s="23">
        <v>100</v>
      </c>
      <c r="Y148" s="24">
        <v>14.4</v>
      </c>
      <c r="Z148" s="24">
        <v>3.9</v>
      </c>
      <c r="AA148" s="24">
        <v>80.2</v>
      </c>
      <c r="AB148" s="31">
        <v>1.5</v>
      </c>
      <c r="AC148" s="23">
        <v>100</v>
      </c>
      <c r="AD148" s="24">
        <v>35.1</v>
      </c>
      <c r="AE148" s="24">
        <v>2.8</v>
      </c>
      <c r="AF148" s="24">
        <v>60.8</v>
      </c>
      <c r="AG148" s="25">
        <v>1.3</v>
      </c>
    </row>
    <row r="149" spans="2:33" ht="13.5" customHeight="1" x14ac:dyDescent="0.15">
      <c r="B149" s="55"/>
      <c r="C149" s="52" t="s">
        <v>99</v>
      </c>
      <c r="D149" s="26">
        <v>16</v>
      </c>
      <c r="E149" s="27" t="s">
        <v>132</v>
      </c>
      <c r="F149" s="27">
        <v>5</v>
      </c>
      <c r="G149" s="27">
        <v>10</v>
      </c>
      <c r="H149" s="32">
        <v>1</v>
      </c>
      <c r="I149" s="26">
        <v>16</v>
      </c>
      <c r="J149" s="27">
        <v>7</v>
      </c>
      <c r="K149" s="27" t="s">
        <v>132</v>
      </c>
      <c r="L149" s="27">
        <v>8</v>
      </c>
      <c r="M149" s="32">
        <v>1</v>
      </c>
      <c r="N149" s="26">
        <v>16</v>
      </c>
      <c r="O149" s="27">
        <v>3</v>
      </c>
      <c r="P149" s="27" t="s">
        <v>132</v>
      </c>
      <c r="Q149" s="27">
        <v>12</v>
      </c>
      <c r="R149" s="32">
        <v>1</v>
      </c>
      <c r="S149" s="26">
        <v>16</v>
      </c>
      <c r="T149" s="27">
        <v>5</v>
      </c>
      <c r="U149" s="27" t="s">
        <v>132</v>
      </c>
      <c r="V149" s="27">
        <v>10</v>
      </c>
      <c r="W149" s="32">
        <v>1</v>
      </c>
      <c r="X149" s="26">
        <v>16</v>
      </c>
      <c r="Y149" s="27">
        <v>3</v>
      </c>
      <c r="Z149" s="27" t="s">
        <v>132</v>
      </c>
      <c r="AA149" s="27">
        <v>12</v>
      </c>
      <c r="AB149" s="32">
        <v>1</v>
      </c>
      <c r="AC149" s="26">
        <v>16</v>
      </c>
      <c r="AD149" s="27">
        <v>3</v>
      </c>
      <c r="AE149" s="27" t="s">
        <v>132</v>
      </c>
      <c r="AF149" s="27">
        <v>12</v>
      </c>
      <c r="AG149" s="28">
        <v>1</v>
      </c>
    </row>
    <row r="150" spans="2:33" ht="13.5" customHeight="1" x14ac:dyDescent="0.15">
      <c r="B150" s="55"/>
      <c r="C150" s="53"/>
      <c r="D150" s="23">
        <v>100</v>
      </c>
      <c r="E150" s="24" t="s">
        <v>132</v>
      </c>
      <c r="F150" s="24">
        <v>31.3</v>
      </c>
      <c r="G150" s="24">
        <v>62.5</v>
      </c>
      <c r="H150" s="31">
        <v>6.3</v>
      </c>
      <c r="I150" s="23">
        <v>100</v>
      </c>
      <c r="J150" s="24">
        <v>43.8</v>
      </c>
      <c r="K150" s="24" t="s">
        <v>132</v>
      </c>
      <c r="L150" s="24">
        <v>50</v>
      </c>
      <c r="M150" s="31">
        <v>6.3</v>
      </c>
      <c r="N150" s="23">
        <v>100</v>
      </c>
      <c r="O150" s="24">
        <v>18.8</v>
      </c>
      <c r="P150" s="24" t="s">
        <v>132</v>
      </c>
      <c r="Q150" s="24">
        <v>75</v>
      </c>
      <c r="R150" s="31">
        <v>6.3</v>
      </c>
      <c r="S150" s="23">
        <v>100</v>
      </c>
      <c r="T150" s="24">
        <v>31.3</v>
      </c>
      <c r="U150" s="24" t="s">
        <v>132</v>
      </c>
      <c r="V150" s="24">
        <v>62.5</v>
      </c>
      <c r="W150" s="31">
        <v>6.3</v>
      </c>
      <c r="X150" s="23">
        <v>100</v>
      </c>
      <c r="Y150" s="24">
        <v>18.8</v>
      </c>
      <c r="Z150" s="24" t="s">
        <v>132</v>
      </c>
      <c r="AA150" s="24">
        <v>75</v>
      </c>
      <c r="AB150" s="31">
        <v>6.3</v>
      </c>
      <c r="AC150" s="23">
        <v>100</v>
      </c>
      <c r="AD150" s="24">
        <v>18.8</v>
      </c>
      <c r="AE150" s="24" t="s">
        <v>132</v>
      </c>
      <c r="AF150" s="24">
        <v>75</v>
      </c>
      <c r="AG150" s="25">
        <v>6.3</v>
      </c>
    </row>
    <row r="151" spans="2:33" ht="13.5" customHeight="1" x14ac:dyDescent="0.15">
      <c r="B151" s="55"/>
      <c r="C151" s="52" t="s">
        <v>170</v>
      </c>
      <c r="D151" s="26">
        <v>1638</v>
      </c>
      <c r="E151" s="27">
        <v>51</v>
      </c>
      <c r="F151" s="27">
        <v>514</v>
      </c>
      <c r="G151" s="27">
        <v>1059</v>
      </c>
      <c r="H151" s="32">
        <v>14</v>
      </c>
      <c r="I151" s="26">
        <v>1638</v>
      </c>
      <c r="J151" s="27">
        <v>695</v>
      </c>
      <c r="K151" s="27">
        <v>148</v>
      </c>
      <c r="L151" s="27">
        <v>779</v>
      </c>
      <c r="M151" s="32">
        <v>16</v>
      </c>
      <c r="N151" s="26">
        <v>1638</v>
      </c>
      <c r="O151" s="27">
        <v>146</v>
      </c>
      <c r="P151" s="27">
        <v>29</v>
      </c>
      <c r="Q151" s="27">
        <v>1443</v>
      </c>
      <c r="R151" s="32">
        <v>20</v>
      </c>
      <c r="S151" s="26">
        <v>1638</v>
      </c>
      <c r="T151" s="27">
        <v>591</v>
      </c>
      <c r="U151" s="27">
        <v>26</v>
      </c>
      <c r="V151" s="27">
        <v>1010</v>
      </c>
      <c r="W151" s="32">
        <v>11</v>
      </c>
      <c r="X151" s="26">
        <v>1638</v>
      </c>
      <c r="Y151" s="27">
        <v>259</v>
      </c>
      <c r="Z151" s="27">
        <v>72</v>
      </c>
      <c r="AA151" s="27">
        <v>1294</v>
      </c>
      <c r="AB151" s="32">
        <v>13</v>
      </c>
      <c r="AC151" s="26">
        <v>1638</v>
      </c>
      <c r="AD151" s="27">
        <v>584</v>
      </c>
      <c r="AE151" s="27">
        <v>30</v>
      </c>
      <c r="AF151" s="27">
        <v>1011</v>
      </c>
      <c r="AG151" s="28">
        <v>13</v>
      </c>
    </row>
    <row r="152" spans="2:33" ht="13.5" customHeight="1" x14ac:dyDescent="0.15">
      <c r="B152" s="55"/>
      <c r="C152" s="53"/>
      <c r="D152" s="23">
        <v>100</v>
      </c>
      <c r="E152" s="24">
        <v>3.1</v>
      </c>
      <c r="F152" s="24">
        <v>31.4</v>
      </c>
      <c r="G152" s="24">
        <v>64.7</v>
      </c>
      <c r="H152" s="31">
        <v>0.9</v>
      </c>
      <c r="I152" s="23">
        <v>100</v>
      </c>
      <c r="J152" s="24">
        <v>42.4</v>
      </c>
      <c r="K152" s="24">
        <v>9</v>
      </c>
      <c r="L152" s="24">
        <v>47.6</v>
      </c>
      <c r="M152" s="31">
        <v>1</v>
      </c>
      <c r="N152" s="23">
        <v>100</v>
      </c>
      <c r="O152" s="24">
        <v>8.9</v>
      </c>
      <c r="P152" s="24">
        <v>1.8</v>
      </c>
      <c r="Q152" s="24">
        <v>88.1</v>
      </c>
      <c r="R152" s="31">
        <v>1.2</v>
      </c>
      <c r="S152" s="23">
        <v>100</v>
      </c>
      <c r="T152" s="24">
        <v>36.1</v>
      </c>
      <c r="U152" s="24">
        <v>1.6</v>
      </c>
      <c r="V152" s="24">
        <v>61.7</v>
      </c>
      <c r="W152" s="31">
        <v>0.7</v>
      </c>
      <c r="X152" s="23">
        <v>100</v>
      </c>
      <c r="Y152" s="24">
        <v>15.8</v>
      </c>
      <c r="Z152" s="24">
        <v>4.4000000000000004</v>
      </c>
      <c r="AA152" s="24">
        <v>79</v>
      </c>
      <c r="AB152" s="31">
        <v>0.8</v>
      </c>
      <c r="AC152" s="23">
        <v>100</v>
      </c>
      <c r="AD152" s="24">
        <v>35.700000000000003</v>
      </c>
      <c r="AE152" s="24">
        <v>1.8</v>
      </c>
      <c r="AF152" s="24">
        <v>61.7</v>
      </c>
      <c r="AG152" s="25">
        <v>0.8</v>
      </c>
    </row>
    <row r="153" spans="2:33" ht="13.5" customHeight="1" x14ac:dyDescent="0.15">
      <c r="B153" s="55"/>
      <c r="C153" s="52" t="s">
        <v>171</v>
      </c>
      <c r="D153" s="26">
        <v>1061</v>
      </c>
      <c r="E153" s="27">
        <v>15</v>
      </c>
      <c r="F153" s="27">
        <v>364</v>
      </c>
      <c r="G153" s="27">
        <v>670</v>
      </c>
      <c r="H153" s="32">
        <v>12</v>
      </c>
      <c r="I153" s="26">
        <v>1061</v>
      </c>
      <c r="J153" s="27">
        <v>476</v>
      </c>
      <c r="K153" s="27">
        <v>73</v>
      </c>
      <c r="L153" s="27">
        <v>502</v>
      </c>
      <c r="M153" s="32">
        <v>10</v>
      </c>
      <c r="N153" s="26">
        <v>1061</v>
      </c>
      <c r="O153" s="27">
        <v>138</v>
      </c>
      <c r="P153" s="27">
        <v>21</v>
      </c>
      <c r="Q153" s="27">
        <v>887</v>
      </c>
      <c r="R153" s="32">
        <v>15</v>
      </c>
      <c r="S153" s="26">
        <v>1061</v>
      </c>
      <c r="T153" s="27">
        <v>316</v>
      </c>
      <c r="U153" s="27">
        <v>31</v>
      </c>
      <c r="V153" s="27">
        <v>703</v>
      </c>
      <c r="W153" s="32">
        <v>11</v>
      </c>
      <c r="X153" s="26">
        <v>1061</v>
      </c>
      <c r="Y153" s="27">
        <v>161</v>
      </c>
      <c r="Z153" s="27">
        <v>49</v>
      </c>
      <c r="AA153" s="27">
        <v>838</v>
      </c>
      <c r="AB153" s="32">
        <v>13</v>
      </c>
      <c r="AC153" s="26">
        <v>1061</v>
      </c>
      <c r="AD153" s="27">
        <v>392</v>
      </c>
      <c r="AE153" s="27">
        <v>22</v>
      </c>
      <c r="AF153" s="27">
        <v>636</v>
      </c>
      <c r="AG153" s="28">
        <v>11</v>
      </c>
    </row>
    <row r="154" spans="2:33" ht="13.5" customHeight="1" x14ac:dyDescent="0.15">
      <c r="B154" s="44"/>
      <c r="C154" s="59"/>
      <c r="D154" s="34">
        <v>100</v>
      </c>
      <c r="E154" s="35">
        <v>1.4</v>
      </c>
      <c r="F154" s="35">
        <v>34.299999999999997</v>
      </c>
      <c r="G154" s="35">
        <v>63.1</v>
      </c>
      <c r="H154" s="37">
        <v>1.1000000000000001</v>
      </c>
      <c r="I154" s="34">
        <v>100</v>
      </c>
      <c r="J154" s="35">
        <v>44.9</v>
      </c>
      <c r="K154" s="35">
        <v>6.9</v>
      </c>
      <c r="L154" s="35">
        <v>47.3</v>
      </c>
      <c r="M154" s="37">
        <v>0.9</v>
      </c>
      <c r="N154" s="34">
        <v>100</v>
      </c>
      <c r="O154" s="35">
        <v>13</v>
      </c>
      <c r="P154" s="35">
        <v>2</v>
      </c>
      <c r="Q154" s="35">
        <v>83.6</v>
      </c>
      <c r="R154" s="37">
        <v>1.4</v>
      </c>
      <c r="S154" s="34">
        <v>100</v>
      </c>
      <c r="T154" s="35">
        <v>29.8</v>
      </c>
      <c r="U154" s="35">
        <v>2.9</v>
      </c>
      <c r="V154" s="35">
        <v>66.3</v>
      </c>
      <c r="W154" s="37">
        <v>1</v>
      </c>
      <c r="X154" s="34">
        <v>100</v>
      </c>
      <c r="Y154" s="35">
        <v>15.2</v>
      </c>
      <c r="Z154" s="35">
        <v>4.5999999999999996</v>
      </c>
      <c r="AA154" s="35">
        <v>79</v>
      </c>
      <c r="AB154" s="37">
        <v>1.2</v>
      </c>
      <c r="AC154" s="34">
        <v>100</v>
      </c>
      <c r="AD154" s="35">
        <v>36.9</v>
      </c>
      <c r="AE154" s="35">
        <v>2.1</v>
      </c>
      <c r="AF154" s="35">
        <v>59.9</v>
      </c>
      <c r="AG154" s="36">
        <v>1</v>
      </c>
    </row>
    <row r="155" spans="2:33" ht="13.5" customHeight="1" x14ac:dyDescent="0.15">
      <c r="B155" s="43" t="s">
        <v>95</v>
      </c>
      <c r="C155" s="49"/>
      <c r="D155" s="17">
        <v>2715</v>
      </c>
      <c r="E155" s="18">
        <v>66</v>
      </c>
      <c r="F155" s="18">
        <v>883</v>
      </c>
      <c r="G155" s="18">
        <v>1739</v>
      </c>
      <c r="H155" s="30">
        <v>27</v>
      </c>
      <c r="I155" s="17">
        <v>2715</v>
      </c>
      <c r="J155" s="18">
        <v>1178</v>
      </c>
      <c r="K155" s="18">
        <v>221</v>
      </c>
      <c r="L155" s="18">
        <v>1289</v>
      </c>
      <c r="M155" s="30">
        <v>27</v>
      </c>
      <c r="N155" s="17">
        <v>2715</v>
      </c>
      <c r="O155" s="18">
        <v>287</v>
      </c>
      <c r="P155" s="18">
        <v>50</v>
      </c>
      <c r="Q155" s="18">
        <v>2342</v>
      </c>
      <c r="R155" s="30">
        <v>36</v>
      </c>
      <c r="S155" s="17">
        <v>2715</v>
      </c>
      <c r="T155" s="18">
        <v>912</v>
      </c>
      <c r="U155" s="18">
        <v>57</v>
      </c>
      <c r="V155" s="18">
        <v>1723</v>
      </c>
      <c r="W155" s="30">
        <v>23</v>
      </c>
      <c r="X155" s="17">
        <v>2715</v>
      </c>
      <c r="Y155" s="18">
        <v>423</v>
      </c>
      <c r="Z155" s="18">
        <v>121</v>
      </c>
      <c r="AA155" s="18">
        <v>2144</v>
      </c>
      <c r="AB155" s="30">
        <v>27</v>
      </c>
      <c r="AC155" s="17">
        <v>2715</v>
      </c>
      <c r="AD155" s="18">
        <v>979</v>
      </c>
      <c r="AE155" s="18">
        <v>52</v>
      </c>
      <c r="AF155" s="18">
        <v>1659</v>
      </c>
      <c r="AG155" s="19">
        <v>25</v>
      </c>
    </row>
    <row r="156" spans="2:33" ht="13.5" customHeight="1" x14ac:dyDescent="0.15">
      <c r="B156" s="57"/>
      <c r="C156" s="53"/>
      <c r="D156" s="23">
        <v>100</v>
      </c>
      <c r="E156" s="24">
        <v>2.4</v>
      </c>
      <c r="F156" s="24">
        <v>32.5</v>
      </c>
      <c r="G156" s="24">
        <v>64.099999999999994</v>
      </c>
      <c r="H156" s="31">
        <v>1</v>
      </c>
      <c r="I156" s="23">
        <v>100</v>
      </c>
      <c r="J156" s="24">
        <v>43.4</v>
      </c>
      <c r="K156" s="24">
        <v>8.1</v>
      </c>
      <c r="L156" s="24">
        <v>47.5</v>
      </c>
      <c r="M156" s="31">
        <v>1</v>
      </c>
      <c r="N156" s="23">
        <v>100</v>
      </c>
      <c r="O156" s="24">
        <v>10.6</v>
      </c>
      <c r="P156" s="24">
        <v>1.8</v>
      </c>
      <c r="Q156" s="24">
        <v>86.3</v>
      </c>
      <c r="R156" s="31">
        <v>1.3</v>
      </c>
      <c r="S156" s="23">
        <v>100</v>
      </c>
      <c r="T156" s="24">
        <v>33.6</v>
      </c>
      <c r="U156" s="24">
        <v>2.1</v>
      </c>
      <c r="V156" s="24">
        <v>63.5</v>
      </c>
      <c r="W156" s="31">
        <v>0.8</v>
      </c>
      <c r="X156" s="23">
        <v>100</v>
      </c>
      <c r="Y156" s="24">
        <v>15.6</v>
      </c>
      <c r="Z156" s="24">
        <v>4.5</v>
      </c>
      <c r="AA156" s="24">
        <v>79</v>
      </c>
      <c r="AB156" s="31">
        <v>1</v>
      </c>
      <c r="AC156" s="23">
        <v>100</v>
      </c>
      <c r="AD156" s="24">
        <v>36.1</v>
      </c>
      <c r="AE156" s="24">
        <v>1.9</v>
      </c>
      <c r="AF156" s="24">
        <v>61.1</v>
      </c>
      <c r="AG156" s="25">
        <v>0.9</v>
      </c>
    </row>
    <row r="157" spans="2:33" ht="13.5" customHeight="1" x14ac:dyDescent="0.15">
      <c r="B157" s="54" t="s">
        <v>15</v>
      </c>
      <c r="C157" s="52" t="s">
        <v>166</v>
      </c>
      <c r="D157" s="26">
        <v>1247</v>
      </c>
      <c r="E157" s="27">
        <v>37</v>
      </c>
      <c r="F157" s="27">
        <v>407</v>
      </c>
      <c r="G157" s="27">
        <v>793</v>
      </c>
      <c r="H157" s="32">
        <v>10</v>
      </c>
      <c r="I157" s="26">
        <v>1247</v>
      </c>
      <c r="J157" s="27">
        <v>497</v>
      </c>
      <c r="K157" s="27">
        <v>118</v>
      </c>
      <c r="L157" s="27">
        <v>621</v>
      </c>
      <c r="M157" s="32">
        <v>11</v>
      </c>
      <c r="N157" s="26">
        <v>1247</v>
      </c>
      <c r="O157" s="27">
        <v>112</v>
      </c>
      <c r="P157" s="27">
        <v>20</v>
      </c>
      <c r="Q157" s="27">
        <v>1103</v>
      </c>
      <c r="R157" s="32">
        <v>12</v>
      </c>
      <c r="S157" s="26">
        <v>1247</v>
      </c>
      <c r="T157" s="27">
        <v>470</v>
      </c>
      <c r="U157" s="27">
        <v>21</v>
      </c>
      <c r="V157" s="27">
        <v>746</v>
      </c>
      <c r="W157" s="32">
        <v>10</v>
      </c>
      <c r="X157" s="26">
        <v>1247</v>
      </c>
      <c r="Y157" s="27">
        <v>191</v>
      </c>
      <c r="Z157" s="27">
        <v>58</v>
      </c>
      <c r="AA157" s="27">
        <v>987</v>
      </c>
      <c r="AB157" s="32">
        <v>11</v>
      </c>
      <c r="AC157" s="26">
        <v>1247</v>
      </c>
      <c r="AD157" s="27">
        <v>427</v>
      </c>
      <c r="AE157" s="27">
        <v>24</v>
      </c>
      <c r="AF157" s="27">
        <v>786</v>
      </c>
      <c r="AG157" s="28">
        <v>10</v>
      </c>
    </row>
    <row r="158" spans="2:33" ht="13.5" customHeight="1" x14ac:dyDescent="0.15">
      <c r="B158" s="55"/>
      <c r="C158" s="53"/>
      <c r="D158" s="23">
        <v>100</v>
      </c>
      <c r="E158" s="24">
        <v>3</v>
      </c>
      <c r="F158" s="24">
        <v>32.6</v>
      </c>
      <c r="G158" s="24">
        <v>63.6</v>
      </c>
      <c r="H158" s="31">
        <v>0.8</v>
      </c>
      <c r="I158" s="23">
        <v>100</v>
      </c>
      <c r="J158" s="24">
        <v>39.9</v>
      </c>
      <c r="K158" s="24">
        <v>9.5</v>
      </c>
      <c r="L158" s="24">
        <v>49.8</v>
      </c>
      <c r="M158" s="31">
        <v>0.9</v>
      </c>
      <c r="N158" s="23">
        <v>100</v>
      </c>
      <c r="O158" s="24">
        <v>9</v>
      </c>
      <c r="P158" s="24">
        <v>1.6</v>
      </c>
      <c r="Q158" s="24">
        <v>88.5</v>
      </c>
      <c r="R158" s="31">
        <v>1</v>
      </c>
      <c r="S158" s="23">
        <v>100</v>
      </c>
      <c r="T158" s="24">
        <v>37.700000000000003</v>
      </c>
      <c r="U158" s="24">
        <v>1.7</v>
      </c>
      <c r="V158" s="24">
        <v>59.8</v>
      </c>
      <c r="W158" s="31">
        <v>0.8</v>
      </c>
      <c r="X158" s="23">
        <v>100</v>
      </c>
      <c r="Y158" s="24">
        <v>15.3</v>
      </c>
      <c r="Z158" s="24">
        <v>4.7</v>
      </c>
      <c r="AA158" s="24">
        <v>79.099999999999994</v>
      </c>
      <c r="AB158" s="31">
        <v>0.9</v>
      </c>
      <c r="AC158" s="23">
        <v>100</v>
      </c>
      <c r="AD158" s="24">
        <v>34.200000000000003</v>
      </c>
      <c r="AE158" s="24">
        <v>1.9</v>
      </c>
      <c r="AF158" s="24">
        <v>63</v>
      </c>
      <c r="AG158" s="25">
        <v>0.8</v>
      </c>
    </row>
    <row r="159" spans="2:33" ht="13.5" customHeight="1" x14ac:dyDescent="0.15">
      <c r="B159" s="55"/>
      <c r="C159" s="52" t="s">
        <v>167</v>
      </c>
      <c r="D159" s="26">
        <v>877</v>
      </c>
      <c r="E159" s="27">
        <v>15</v>
      </c>
      <c r="F159" s="27">
        <v>280</v>
      </c>
      <c r="G159" s="27">
        <v>569</v>
      </c>
      <c r="H159" s="32">
        <v>13</v>
      </c>
      <c r="I159" s="26">
        <v>877</v>
      </c>
      <c r="J159" s="27">
        <v>388</v>
      </c>
      <c r="K159" s="27">
        <v>62</v>
      </c>
      <c r="L159" s="27">
        <v>415</v>
      </c>
      <c r="M159" s="32">
        <v>12</v>
      </c>
      <c r="N159" s="26">
        <v>877</v>
      </c>
      <c r="O159" s="27">
        <v>92</v>
      </c>
      <c r="P159" s="27">
        <v>21</v>
      </c>
      <c r="Q159" s="27">
        <v>746</v>
      </c>
      <c r="R159" s="32">
        <v>18</v>
      </c>
      <c r="S159" s="26">
        <v>877</v>
      </c>
      <c r="T159" s="27">
        <v>266</v>
      </c>
      <c r="U159" s="27">
        <v>17</v>
      </c>
      <c r="V159" s="27">
        <v>585</v>
      </c>
      <c r="W159" s="32">
        <v>9</v>
      </c>
      <c r="X159" s="26">
        <v>877</v>
      </c>
      <c r="Y159" s="27">
        <v>132</v>
      </c>
      <c r="Z159" s="27">
        <v>38</v>
      </c>
      <c r="AA159" s="27">
        <v>696</v>
      </c>
      <c r="AB159" s="32">
        <v>11</v>
      </c>
      <c r="AC159" s="26">
        <v>877</v>
      </c>
      <c r="AD159" s="27">
        <v>323</v>
      </c>
      <c r="AE159" s="27">
        <v>18</v>
      </c>
      <c r="AF159" s="27">
        <v>525</v>
      </c>
      <c r="AG159" s="28">
        <v>11</v>
      </c>
    </row>
    <row r="160" spans="2:33" ht="13.5" customHeight="1" x14ac:dyDescent="0.15">
      <c r="B160" s="55"/>
      <c r="C160" s="53"/>
      <c r="D160" s="23">
        <v>100</v>
      </c>
      <c r="E160" s="24">
        <v>1.7</v>
      </c>
      <c r="F160" s="24">
        <v>31.9</v>
      </c>
      <c r="G160" s="24">
        <v>64.900000000000006</v>
      </c>
      <c r="H160" s="31">
        <v>1.5</v>
      </c>
      <c r="I160" s="23">
        <v>100</v>
      </c>
      <c r="J160" s="24">
        <v>44.2</v>
      </c>
      <c r="K160" s="24">
        <v>7.1</v>
      </c>
      <c r="L160" s="24">
        <v>47.3</v>
      </c>
      <c r="M160" s="31">
        <v>1.4</v>
      </c>
      <c r="N160" s="23">
        <v>100</v>
      </c>
      <c r="O160" s="24">
        <v>10.5</v>
      </c>
      <c r="P160" s="24">
        <v>2.4</v>
      </c>
      <c r="Q160" s="24">
        <v>85.1</v>
      </c>
      <c r="R160" s="31">
        <v>2.1</v>
      </c>
      <c r="S160" s="23">
        <v>100</v>
      </c>
      <c r="T160" s="24">
        <v>30.3</v>
      </c>
      <c r="U160" s="24">
        <v>1.9</v>
      </c>
      <c r="V160" s="24">
        <v>66.7</v>
      </c>
      <c r="W160" s="31">
        <v>1</v>
      </c>
      <c r="X160" s="23">
        <v>100</v>
      </c>
      <c r="Y160" s="24">
        <v>15.1</v>
      </c>
      <c r="Z160" s="24">
        <v>4.3</v>
      </c>
      <c r="AA160" s="24">
        <v>79.400000000000006</v>
      </c>
      <c r="AB160" s="31">
        <v>1.3</v>
      </c>
      <c r="AC160" s="23">
        <v>100</v>
      </c>
      <c r="AD160" s="24">
        <v>36.799999999999997</v>
      </c>
      <c r="AE160" s="24">
        <v>2.1</v>
      </c>
      <c r="AF160" s="24">
        <v>59.9</v>
      </c>
      <c r="AG160" s="25">
        <v>1.3</v>
      </c>
    </row>
    <row r="161" spans="2:33" ht="13.5" customHeight="1" x14ac:dyDescent="0.15">
      <c r="B161" s="55"/>
      <c r="C161" s="52" t="s">
        <v>168</v>
      </c>
      <c r="D161" s="26">
        <v>437</v>
      </c>
      <c r="E161" s="27">
        <v>10</v>
      </c>
      <c r="F161" s="27">
        <v>133</v>
      </c>
      <c r="G161" s="27">
        <v>291</v>
      </c>
      <c r="H161" s="32">
        <v>3</v>
      </c>
      <c r="I161" s="26">
        <v>437</v>
      </c>
      <c r="J161" s="27">
        <v>217</v>
      </c>
      <c r="K161" s="27">
        <v>31</v>
      </c>
      <c r="L161" s="27">
        <v>186</v>
      </c>
      <c r="M161" s="32">
        <v>3</v>
      </c>
      <c r="N161" s="26">
        <v>437</v>
      </c>
      <c r="O161" s="27">
        <v>60</v>
      </c>
      <c r="P161" s="27">
        <v>7</v>
      </c>
      <c r="Q161" s="27">
        <v>366</v>
      </c>
      <c r="R161" s="32">
        <v>4</v>
      </c>
      <c r="S161" s="26">
        <v>437</v>
      </c>
      <c r="T161" s="27">
        <v>126</v>
      </c>
      <c r="U161" s="27">
        <v>14</v>
      </c>
      <c r="V161" s="27">
        <v>294</v>
      </c>
      <c r="W161" s="32">
        <v>3</v>
      </c>
      <c r="X161" s="26">
        <v>437</v>
      </c>
      <c r="Y161" s="27">
        <v>76</v>
      </c>
      <c r="Z161" s="27">
        <v>22</v>
      </c>
      <c r="AA161" s="27">
        <v>335</v>
      </c>
      <c r="AB161" s="32">
        <v>4</v>
      </c>
      <c r="AC161" s="26">
        <v>437</v>
      </c>
      <c r="AD161" s="27">
        <v>170</v>
      </c>
      <c r="AE161" s="27">
        <v>8</v>
      </c>
      <c r="AF161" s="27">
        <v>256</v>
      </c>
      <c r="AG161" s="28">
        <v>3</v>
      </c>
    </row>
    <row r="162" spans="2:33" ht="13.5" customHeight="1" x14ac:dyDescent="0.15">
      <c r="B162" s="55"/>
      <c r="C162" s="53"/>
      <c r="D162" s="23">
        <v>100</v>
      </c>
      <c r="E162" s="24">
        <v>2.2999999999999998</v>
      </c>
      <c r="F162" s="24">
        <v>30.4</v>
      </c>
      <c r="G162" s="24">
        <v>66.599999999999994</v>
      </c>
      <c r="H162" s="31">
        <v>0.7</v>
      </c>
      <c r="I162" s="23">
        <v>100</v>
      </c>
      <c r="J162" s="24">
        <v>49.7</v>
      </c>
      <c r="K162" s="24">
        <v>7.1</v>
      </c>
      <c r="L162" s="24">
        <v>42.6</v>
      </c>
      <c r="M162" s="31">
        <v>0.7</v>
      </c>
      <c r="N162" s="23">
        <v>100</v>
      </c>
      <c r="O162" s="24">
        <v>13.7</v>
      </c>
      <c r="P162" s="24">
        <v>1.6</v>
      </c>
      <c r="Q162" s="24">
        <v>83.8</v>
      </c>
      <c r="R162" s="31">
        <v>0.9</v>
      </c>
      <c r="S162" s="23">
        <v>100</v>
      </c>
      <c r="T162" s="24">
        <v>28.8</v>
      </c>
      <c r="U162" s="24">
        <v>3.2</v>
      </c>
      <c r="V162" s="24">
        <v>67.3</v>
      </c>
      <c r="W162" s="31">
        <v>0.7</v>
      </c>
      <c r="X162" s="23">
        <v>100</v>
      </c>
      <c r="Y162" s="24">
        <v>17.399999999999999</v>
      </c>
      <c r="Z162" s="24">
        <v>5</v>
      </c>
      <c r="AA162" s="24">
        <v>76.7</v>
      </c>
      <c r="AB162" s="31">
        <v>0.9</v>
      </c>
      <c r="AC162" s="23">
        <v>100</v>
      </c>
      <c r="AD162" s="24">
        <v>38.9</v>
      </c>
      <c r="AE162" s="24">
        <v>1.8</v>
      </c>
      <c r="AF162" s="24">
        <v>58.6</v>
      </c>
      <c r="AG162" s="25">
        <v>0.7</v>
      </c>
    </row>
    <row r="163" spans="2:33" ht="13.5" customHeight="1" x14ac:dyDescent="0.15">
      <c r="B163" s="55"/>
      <c r="C163" s="52" t="s">
        <v>169</v>
      </c>
      <c r="D163" s="26">
        <v>138</v>
      </c>
      <c r="E163" s="27">
        <v>4</v>
      </c>
      <c r="F163" s="27">
        <v>57</v>
      </c>
      <c r="G163" s="27">
        <v>77</v>
      </c>
      <c r="H163" s="32" t="s">
        <v>132</v>
      </c>
      <c r="I163" s="26">
        <v>138</v>
      </c>
      <c r="J163" s="27">
        <v>67</v>
      </c>
      <c r="K163" s="27">
        <v>10</v>
      </c>
      <c r="L163" s="27">
        <v>61</v>
      </c>
      <c r="M163" s="32" t="s">
        <v>132</v>
      </c>
      <c r="N163" s="26">
        <v>138</v>
      </c>
      <c r="O163" s="27">
        <v>20</v>
      </c>
      <c r="P163" s="27">
        <v>2</v>
      </c>
      <c r="Q163" s="27">
        <v>115</v>
      </c>
      <c r="R163" s="32">
        <v>1</v>
      </c>
      <c r="S163" s="26">
        <v>138</v>
      </c>
      <c r="T163" s="27">
        <v>45</v>
      </c>
      <c r="U163" s="27">
        <v>5</v>
      </c>
      <c r="V163" s="27">
        <v>88</v>
      </c>
      <c r="W163" s="32" t="s">
        <v>132</v>
      </c>
      <c r="X163" s="26">
        <v>138</v>
      </c>
      <c r="Y163" s="27">
        <v>21</v>
      </c>
      <c r="Z163" s="27">
        <v>3</v>
      </c>
      <c r="AA163" s="27">
        <v>114</v>
      </c>
      <c r="AB163" s="32" t="s">
        <v>132</v>
      </c>
      <c r="AC163" s="26">
        <v>138</v>
      </c>
      <c r="AD163" s="27">
        <v>55</v>
      </c>
      <c r="AE163" s="27">
        <v>2</v>
      </c>
      <c r="AF163" s="27">
        <v>81</v>
      </c>
      <c r="AG163" s="28" t="s">
        <v>132</v>
      </c>
    </row>
    <row r="164" spans="2:33" ht="13.5" customHeight="1" x14ac:dyDescent="0.15">
      <c r="B164" s="55"/>
      <c r="C164" s="53"/>
      <c r="D164" s="23">
        <v>100</v>
      </c>
      <c r="E164" s="24">
        <v>2.9</v>
      </c>
      <c r="F164" s="24">
        <v>41.3</v>
      </c>
      <c r="G164" s="24">
        <v>55.8</v>
      </c>
      <c r="H164" s="31" t="s">
        <v>132</v>
      </c>
      <c r="I164" s="23">
        <v>100</v>
      </c>
      <c r="J164" s="24">
        <v>48.6</v>
      </c>
      <c r="K164" s="24">
        <v>7.2</v>
      </c>
      <c r="L164" s="24">
        <v>44.2</v>
      </c>
      <c r="M164" s="31" t="s">
        <v>132</v>
      </c>
      <c r="N164" s="23">
        <v>100</v>
      </c>
      <c r="O164" s="24">
        <v>14.5</v>
      </c>
      <c r="P164" s="24">
        <v>1.4</v>
      </c>
      <c r="Q164" s="24">
        <v>83.3</v>
      </c>
      <c r="R164" s="31">
        <v>0.7</v>
      </c>
      <c r="S164" s="23">
        <v>100</v>
      </c>
      <c r="T164" s="24">
        <v>32.6</v>
      </c>
      <c r="U164" s="24">
        <v>3.6</v>
      </c>
      <c r="V164" s="24">
        <v>63.8</v>
      </c>
      <c r="W164" s="31" t="s">
        <v>132</v>
      </c>
      <c r="X164" s="23">
        <v>100</v>
      </c>
      <c r="Y164" s="24">
        <v>15.2</v>
      </c>
      <c r="Z164" s="24">
        <v>2.2000000000000002</v>
      </c>
      <c r="AA164" s="24">
        <v>82.6</v>
      </c>
      <c r="AB164" s="31" t="s">
        <v>132</v>
      </c>
      <c r="AC164" s="23">
        <v>100</v>
      </c>
      <c r="AD164" s="24">
        <v>39.9</v>
      </c>
      <c r="AE164" s="24">
        <v>1.4</v>
      </c>
      <c r="AF164" s="24">
        <v>58.7</v>
      </c>
      <c r="AG164" s="25" t="s">
        <v>132</v>
      </c>
    </row>
    <row r="165" spans="2:33" ht="13.5" customHeight="1" x14ac:dyDescent="0.15">
      <c r="B165" s="55"/>
      <c r="C165" s="52" t="s">
        <v>99</v>
      </c>
      <c r="D165" s="26">
        <v>16</v>
      </c>
      <c r="E165" s="27" t="s">
        <v>132</v>
      </c>
      <c r="F165" s="27">
        <v>6</v>
      </c>
      <c r="G165" s="27">
        <v>9</v>
      </c>
      <c r="H165" s="32">
        <v>1</v>
      </c>
      <c r="I165" s="26">
        <v>16</v>
      </c>
      <c r="J165" s="27">
        <v>9</v>
      </c>
      <c r="K165" s="27" t="s">
        <v>132</v>
      </c>
      <c r="L165" s="27">
        <v>6</v>
      </c>
      <c r="M165" s="32">
        <v>1</v>
      </c>
      <c r="N165" s="26">
        <v>16</v>
      </c>
      <c r="O165" s="27">
        <v>3</v>
      </c>
      <c r="P165" s="27" t="s">
        <v>132</v>
      </c>
      <c r="Q165" s="27">
        <v>12</v>
      </c>
      <c r="R165" s="32">
        <v>1</v>
      </c>
      <c r="S165" s="26">
        <v>16</v>
      </c>
      <c r="T165" s="27">
        <v>5</v>
      </c>
      <c r="U165" s="27" t="s">
        <v>132</v>
      </c>
      <c r="V165" s="27">
        <v>10</v>
      </c>
      <c r="W165" s="32">
        <v>1</v>
      </c>
      <c r="X165" s="26">
        <v>16</v>
      </c>
      <c r="Y165" s="27">
        <v>3</v>
      </c>
      <c r="Z165" s="27" t="s">
        <v>132</v>
      </c>
      <c r="AA165" s="27">
        <v>12</v>
      </c>
      <c r="AB165" s="32">
        <v>1</v>
      </c>
      <c r="AC165" s="26">
        <v>16</v>
      </c>
      <c r="AD165" s="27">
        <v>4</v>
      </c>
      <c r="AE165" s="27" t="s">
        <v>132</v>
      </c>
      <c r="AF165" s="27">
        <v>11</v>
      </c>
      <c r="AG165" s="28">
        <v>1</v>
      </c>
    </row>
    <row r="166" spans="2:33" ht="13.5" customHeight="1" x14ac:dyDescent="0.15">
      <c r="B166" s="55"/>
      <c r="C166" s="53"/>
      <c r="D166" s="23">
        <v>100</v>
      </c>
      <c r="E166" s="24" t="s">
        <v>132</v>
      </c>
      <c r="F166" s="24">
        <v>37.5</v>
      </c>
      <c r="G166" s="24">
        <v>56.3</v>
      </c>
      <c r="H166" s="31">
        <v>6.3</v>
      </c>
      <c r="I166" s="23">
        <v>100</v>
      </c>
      <c r="J166" s="24">
        <v>56.3</v>
      </c>
      <c r="K166" s="24" t="s">
        <v>132</v>
      </c>
      <c r="L166" s="24">
        <v>37.5</v>
      </c>
      <c r="M166" s="31">
        <v>6.3</v>
      </c>
      <c r="N166" s="23">
        <v>100</v>
      </c>
      <c r="O166" s="24">
        <v>18.8</v>
      </c>
      <c r="P166" s="24" t="s">
        <v>132</v>
      </c>
      <c r="Q166" s="24">
        <v>75</v>
      </c>
      <c r="R166" s="31">
        <v>6.3</v>
      </c>
      <c r="S166" s="23">
        <v>100</v>
      </c>
      <c r="T166" s="24">
        <v>31.3</v>
      </c>
      <c r="U166" s="24" t="s">
        <v>132</v>
      </c>
      <c r="V166" s="24">
        <v>62.5</v>
      </c>
      <c r="W166" s="31">
        <v>6.3</v>
      </c>
      <c r="X166" s="23">
        <v>100</v>
      </c>
      <c r="Y166" s="24">
        <v>18.8</v>
      </c>
      <c r="Z166" s="24" t="s">
        <v>132</v>
      </c>
      <c r="AA166" s="24">
        <v>75</v>
      </c>
      <c r="AB166" s="31">
        <v>6.3</v>
      </c>
      <c r="AC166" s="23">
        <v>100</v>
      </c>
      <c r="AD166" s="24">
        <v>25</v>
      </c>
      <c r="AE166" s="24" t="s">
        <v>132</v>
      </c>
      <c r="AF166" s="24">
        <v>68.8</v>
      </c>
      <c r="AG166" s="25">
        <v>6.3</v>
      </c>
    </row>
    <row r="167" spans="2:33" ht="13.5" customHeight="1" x14ac:dyDescent="0.15">
      <c r="B167" s="55"/>
      <c r="C167" s="52" t="s">
        <v>170</v>
      </c>
      <c r="D167" s="26">
        <v>2124</v>
      </c>
      <c r="E167" s="27">
        <v>52</v>
      </c>
      <c r="F167" s="27">
        <v>687</v>
      </c>
      <c r="G167" s="27">
        <v>1362</v>
      </c>
      <c r="H167" s="32">
        <v>23</v>
      </c>
      <c r="I167" s="26">
        <v>2124</v>
      </c>
      <c r="J167" s="27">
        <v>885</v>
      </c>
      <c r="K167" s="27">
        <v>180</v>
      </c>
      <c r="L167" s="27">
        <v>1036</v>
      </c>
      <c r="M167" s="32">
        <v>23</v>
      </c>
      <c r="N167" s="26">
        <v>2124</v>
      </c>
      <c r="O167" s="27">
        <v>204</v>
      </c>
      <c r="P167" s="27">
        <v>41</v>
      </c>
      <c r="Q167" s="27">
        <v>1849</v>
      </c>
      <c r="R167" s="32">
        <v>30</v>
      </c>
      <c r="S167" s="26">
        <v>2124</v>
      </c>
      <c r="T167" s="27">
        <v>736</v>
      </c>
      <c r="U167" s="27">
        <v>38</v>
      </c>
      <c r="V167" s="27">
        <v>1331</v>
      </c>
      <c r="W167" s="32">
        <v>19</v>
      </c>
      <c r="X167" s="26">
        <v>2124</v>
      </c>
      <c r="Y167" s="27">
        <v>323</v>
      </c>
      <c r="Z167" s="27">
        <v>96</v>
      </c>
      <c r="AA167" s="27">
        <v>1683</v>
      </c>
      <c r="AB167" s="32">
        <v>22</v>
      </c>
      <c r="AC167" s="26">
        <v>2124</v>
      </c>
      <c r="AD167" s="27">
        <v>750</v>
      </c>
      <c r="AE167" s="27">
        <v>42</v>
      </c>
      <c r="AF167" s="27">
        <v>1311</v>
      </c>
      <c r="AG167" s="28">
        <v>21</v>
      </c>
    </row>
    <row r="168" spans="2:33" ht="13.5" customHeight="1" x14ac:dyDescent="0.15">
      <c r="B168" s="55"/>
      <c r="C168" s="53"/>
      <c r="D168" s="23">
        <v>100</v>
      </c>
      <c r="E168" s="24">
        <v>2.4</v>
      </c>
      <c r="F168" s="24">
        <v>32.299999999999997</v>
      </c>
      <c r="G168" s="24">
        <v>64.099999999999994</v>
      </c>
      <c r="H168" s="31">
        <v>1.1000000000000001</v>
      </c>
      <c r="I168" s="23">
        <v>100</v>
      </c>
      <c r="J168" s="24">
        <v>41.7</v>
      </c>
      <c r="K168" s="24">
        <v>8.5</v>
      </c>
      <c r="L168" s="24">
        <v>48.8</v>
      </c>
      <c r="M168" s="31">
        <v>1.1000000000000001</v>
      </c>
      <c r="N168" s="23">
        <v>100</v>
      </c>
      <c r="O168" s="24">
        <v>9.6</v>
      </c>
      <c r="P168" s="24">
        <v>1.9</v>
      </c>
      <c r="Q168" s="24">
        <v>87.1</v>
      </c>
      <c r="R168" s="31">
        <v>1.4</v>
      </c>
      <c r="S168" s="23">
        <v>100</v>
      </c>
      <c r="T168" s="24">
        <v>34.700000000000003</v>
      </c>
      <c r="U168" s="24">
        <v>1.8</v>
      </c>
      <c r="V168" s="24">
        <v>62.7</v>
      </c>
      <c r="W168" s="31">
        <v>0.9</v>
      </c>
      <c r="X168" s="23">
        <v>100</v>
      </c>
      <c r="Y168" s="24">
        <v>15.2</v>
      </c>
      <c r="Z168" s="24">
        <v>4.5</v>
      </c>
      <c r="AA168" s="24">
        <v>79.2</v>
      </c>
      <c r="AB168" s="31">
        <v>1</v>
      </c>
      <c r="AC168" s="23">
        <v>100</v>
      </c>
      <c r="AD168" s="24">
        <v>35.299999999999997</v>
      </c>
      <c r="AE168" s="24">
        <v>2</v>
      </c>
      <c r="AF168" s="24">
        <v>61.7</v>
      </c>
      <c r="AG168" s="25">
        <v>1</v>
      </c>
    </row>
    <row r="169" spans="2:33" ht="13.5" customHeight="1" x14ac:dyDescent="0.15">
      <c r="B169" s="55"/>
      <c r="C169" s="52" t="s">
        <v>171</v>
      </c>
      <c r="D169" s="26">
        <v>575</v>
      </c>
      <c r="E169" s="27">
        <v>14</v>
      </c>
      <c r="F169" s="27">
        <v>190</v>
      </c>
      <c r="G169" s="27">
        <v>368</v>
      </c>
      <c r="H169" s="32">
        <v>3</v>
      </c>
      <c r="I169" s="26">
        <v>575</v>
      </c>
      <c r="J169" s="27">
        <v>284</v>
      </c>
      <c r="K169" s="27">
        <v>41</v>
      </c>
      <c r="L169" s="27">
        <v>247</v>
      </c>
      <c r="M169" s="32">
        <v>3</v>
      </c>
      <c r="N169" s="26">
        <v>575</v>
      </c>
      <c r="O169" s="27">
        <v>80</v>
      </c>
      <c r="P169" s="27">
        <v>9</v>
      </c>
      <c r="Q169" s="27">
        <v>481</v>
      </c>
      <c r="R169" s="32">
        <v>5</v>
      </c>
      <c r="S169" s="26">
        <v>575</v>
      </c>
      <c r="T169" s="27">
        <v>171</v>
      </c>
      <c r="U169" s="27">
        <v>19</v>
      </c>
      <c r="V169" s="27">
        <v>382</v>
      </c>
      <c r="W169" s="32">
        <v>3</v>
      </c>
      <c r="X169" s="26">
        <v>575</v>
      </c>
      <c r="Y169" s="27">
        <v>97</v>
      </c>
      <c r="Z169" s="27">
        <v>25</v>
      </c>
      <c r="AA169" s="27">
        <v>449</v>
      </c>
      <c r="AB169" s="32">
        <v>4</v>
      </c>
      <c r="AC169" s="26">
        <v>575</v>
      </c>
      <c r="AD169" s="27">
        <v>225</v>
      </c>
      <c r="AE169" s="27">
        <v>10</v>
      </c>
      <c r="AF169" s="27">
        <v>337</v>
      </c>
      <c r="AG169" s="28">
        <v>3</v>
      </c>
    </row>
    <row r="170" spans="2:33" ht="13.5" customHeight="1" x14ac:dyDescent="0.15">
      <c r="B170" s="44"/>
      <c r="C170" s="59"/>
      <c r="D170" s="34">
        <v>100</v>
      </c>
      <c r="E170" s="35">
        <v>2.4</v>
      </c>
      <c r="F170" s="35">
        <v>33</v>
      </c>
      <c r="G170" s="35">
        <v>64</v>
      </c>
      <c r="H170" s="37">
        <v>0.5</v>
      </c>
      <c r="I170" s="34">
        <v>100</v>
      </c>
      <c r="J170" s="35">
        <v>49.4</v>
      </c>
      <c r="K170" s="35">
        <v>7.1</v>
      </c>
      <c r="L170" s="35">
        <v>43</v>
      </c>
      <c r="M170" s="37">
        <v>0.5</v>
      </c>
      <c r="N170" s="34">
        <v>100</v>
      </c>
      <c r="O170" s="35">
        <v>13.9</v>
      </c>
      <c r="P170" s="35">
        <v>1.6</v>
      </c>
      <c r="Q170" s="35">
        <v>83.7</v>
      </c>
      <c r="R170" s="37">
        <v>0.9</v>
      </c>
      <c r="S170" s="34">
        <v>100</v>
      </c>
      <c r="T170" s="35">
        <v>29.7</v>
      </c>
      <c r="U170" s="35">
        <v>3.3</v>
      </c>
      <c r="V170" s="35">
        <v>66.400000000000006</v>
      </c>
      <c r="W170" s="37">
        <v>0.5</v>
      </c>
      <c r="X170" s="34">
        <v>100</v>
      </c>
      <c r="Y170" s="35">
        <v>16.899999999999999</v>
      </c>
      <c r="Z170" s="35">
        <v>4.3</v>
      </c>
      <c r="AA170" s="35">
        <v>78.099999999999994</v>
      </c>
      <c r="AB170" s="37">
        <v>0.7</v>
      </c>
      <c r="AC170" s="34">
        <v>100</v>
      </c>
      <c r="AD170" s="35">
        <v>39.1</v>
      </c>
      <c r="AE170" s="35">
        <v>1.7</v>
      </c>
      <c r="AF170" s="35">
        <v>58.6</v>
      </c>
      <c r="AG170" s="36">
        <v>0.5</v>
      </c>
    </row>
    <row r="171" spans="2:33" ht="13.5" customHeight="1" x14ac:dyDescent="0.15">
      <c r="B171" s="43" t="s">
        <v>95</v>
      </c>
      <c r="C171" s="49"/>
      <c r="D171" s="17">
        <v>2715</v>
      </c>
      <c r="E171" s="18">
        <v>66</v>
      </c>
      <c r="F171" s="18">
        <v>883</v>
      </c>
      <c r="G171" s="18">
        <v>1739</v>
      </c>
      <c r="H171" s="30">
        <v>27</v>
      </c>
      <c r="I171" s="17">
        <v>2715</v>
      </c>
      <c r="J171" s="18">
        <v>1178</v>
      </c>
      <c r="K171" s="18">
        <v>221</v>
      </c>
      <c r="L171" s="18">
        <v>1289</v>
      </c>
      <c r="M171" s="30">
        <v>27</v>
      </c>
      <c r="N171" s="17">
        <v>2715</v>
      </c>
      <c r="O171" s="18">
        <v>287</v>
      </c>
      <c r="P171" s="18">
        <v>50</v>
      </c>
      <c r="Q171" s="18">
        <v>2342</v>
      </c>
      <c r="R171" s="30">
        <v>36</v>
      </c>
      <c r="S171" s="17">
        <v>2715</v>
      </c>
      <c r="T171" s="18">
        <v>912</v>
      </c>
      <c r="U171" s="18">
        <v>57</v>
      </c>
      <c r="V171" s="18">
        <v>1723</v>
      </c>
      <c r="W171" s="30">
        <v>23</v>
      </c>
      <c r="X171" s="17">
        <v>2715</v>
      </c>
      <c r="Y171" s="18">
        <v>423</v>
      </c>
      <c r="Z171" s="18">
        <v>121</v>
      </c>
      <c r="AA171" s="18">
        <v>2144</v>
      </c>
      <c r="AB171" s="30">
        <v>27</v>
      </c>
      <c r="AC171" s="17">
        <v>2715</v>
      </c>
      <c r="AD171" s="18">
        <v>979</v>
      </c>
      <c r="AE171" s="18">
        <v>52</v>
      </c>
      <c r="AF171" s="18">
        <v>1659</v>
      </c>
      <c r="AG171" s="19">
        <v>25</v>
      </c>
    </row>
    <row r="172" spans="2:33" ht="13.5" customHeight="1" x14ac:dyDescent="0.15">
      <c r="B172" s="57"/>
      <c r="C172" s="53"/>
      <c r="D172" s="23">
        <v>100</v>
      </c>
      <c r="E172" s="24">
        <v>2.4</v>
      </c>
      <c r="F172" s="24">
        <v>32.5</v>
      </c>
      <c r="G172" s="24">
        <v>64.099999999999994</v>
      </c>
      <c r="H172" s="31">
        <v>1</v>
      </c>
      <c r="I172" s="23">
        <v>100</v>
      </c>
      <c r="J172" s="24">
        <v>43.4</v>
      </c>
      <c r="K172" s="24">
        <v>8.1</v>
      </c>
      <c r="L172" s="24">
        <v>47.5</v>
      </c>
      <c r="M172" s="31">
        <v>1</v>
      </c>
      <c r="N172" s="23">
        <v>100</v>
      </c>
      <c r="O172" s="24">
        <v>10.6</v>
      </c>
      <c r="P172" s="24">
        <v>1.8</v>
      </c>
      <c r="Q172" s="24">
        <v>86.3</v>
      </c>
      <c r="R172" s="31">
        <v>1.3</v>
      </c>
      <c r="S172" s="23">
        <v>100</v>
      </c>
      <c r="T172" s="24">
        <v>33.6</v>
      </c>
      <c r="U172" s="24">
        <v>2.1</v>
      </c>
      <c r="V172" s="24">
        <v>63.5</v>
      </c>
      <c r="W172" s="31">
        <v>0.8</v>
      </c>
      <c r="X172" s="23">
        <v>100</v>
      </c>
      <c r="Y172" s="24">
        <v>15.6</v>
      </c>
      <c r="Z172" s="24">
        <v>4.5</v>
      </c>
      <c r="AA172" s="24">
        <v>79</v>
      </c>
      <c r="AB172" s="31">
        <v>1</v>
      </c>
      <c r="AC172" s="23">
        <v>100</v>
      </c>
      <c r="AD172" s="24">
        <v>36.1</v>
      </c>
      <c r="AE172" s="24">
        <v>1.9</v>
      </c>
      <c r="AF172" s="24">
        <v>61.1</v>
      </c>
      <c r="AG172" s="25">
        <v>0.9</v>
      </c>
    </row>
    <row r="173" spans="2:33" ht="13.5" customHeight="1" x14ac:dyDescent="0.15">
      <c r="B173" s="54" t="s">
        <v>16</v>
      </c>
      <c r="C173" s="52" t="s">
        <v>166</v>
      </c>
      <c r="D173" s="26">
        <v>1222</v>
      </c>
      <c r="E173" s="27">
        <v>31</v>
      </c>
      <c r="F173" s="27">
        <v>377</v>
      </c>
      <c r="G173" s="27">
        <v>802</v>
      </c>
      <c r="H173" s="32">
        <v>12</v>
      </c>
      <c r="I173" s="26">
        <v>1222</v>
      </c>
      <c r="J173" s="27">
        <v>504</v>
      </c>
      <c r="K173" s="27">
        <v>117</v>
      </c>
      <c r="L173" s="27">
        <v>588</v>
      </c>
      <c r="M173" s="32">
        <v>13</v>
      </c>
      <c r="N173" s="26">
        <v>1222</v>
      </c>
      <c r="O173" s="27">
        <v>131</v>
      </c>
      <c r="P173" s="27">
        <v>24</v>
      </c>
      <c r="Q173" s="27">
        <v>1052</v>
      </c>
      <c r="R173" s="32">
        <v>15</v>
      </c>
      <c r="S173" s="26">
        <v>1222</v>
      </c>
      <c r="T173" s="27">
        <v>467</v>
      </c>
      <c r="U173" s="27">
        <v>8</v>
      </c>
      <c r="V173" s="27">
        <v>736</v>
      </c>
      <c r="W173" s="32">
        <v>11</v>
      </c>
      <c r="X173" s="26">
        <v>1222</v>
      </c>
      <c r="Y173" s="27">
        <v>150</v>
      </c>
      <c r="Z173" s="27">
        <v>69</v>
      </c>
      <c r="AA173" s="27">
        <v>989</v>
      </c>
      <c r="AB173" s="32">
        <v>14</v>
      </c>
      <c r="AC173" s="26">
        <v>1222</v>
      </c>
      <c r="AD173" s="27">
        <v>375</v>
      </c>
      <c r="AE173" s="27">
        <v>28</v>
      </c>
      <c r="AF173" s="27">
        <v>806</v>
      </c>
      <c r="AG173" s="28">
        <v>13</v>
      </c>
    </row>
    <row r="174" spans="2:33" ht="13.5" customHeight="1" x14ac:dyDescent="0.15">
      <c r="B174" s="55"/>
      <c r="C174" s="53"/>
      <c r="D174" s="23">
        <v>100</v>
      </c>
      <c r="E174" s="24">
        <v>2.5</v>
      </c>
      <c r="F174" s="24">
        <v>30.9</v>
      </c>
      <c r="G174" s="24">
        <v>65.599999999999994</v>
      </c>
      <c r="H174" s="31">
        <v>1</v>
      </c>
      <c r="I174" s="23">
        <v>100</v>
      </c>
      <c r="J174" s="24">
        <v>41.2</v>
      </c>
      <c r="K174" s="24">
        <v>9.6</v>
      </c>
      <c r="L174" s="24">
        <v>48.1</v>
      </c>
      <c r="M174" s="31">
        <v>1.1000000000000001</v>
      </c>
      <c r="N174" s="23">
        <v>100</v>
      </c>
      <c r="O174" s="24">
        <v>10.7</v>
      </c>
      <c r="P174" s="24">
        <v>2</v>
      </c>
      <c r="Q174" s="24">
        <v>86.1</v>
      </c>
      <c r="R174" s="31">
        <v>1.2</v>
      </c>
      <c r="S174" s="23">
        <v>100</v>
      </c>
      <c r="T174" s="24">
        <v>38.200000000000003</v>
      </c>
      <c r="U174" s="24">
        <v>0.7</v>
      </c>
      <c r="V174" s="24">
        <v>60.2</v>
      </c>
      <c r="W174" s="31">
        <v>0.9</v>
      </c>
      <c r="X174" s="23">
        <v>100</v>
      </c>
      <c r="Y174" s="24">
        <v>12.3</v>
      </c>
      <c r="Z174" s="24">
        <v>5.6</v>
      </c>
      <c r="AA174" s="24">
        <v>80.900000000000006</v>
      </c>
      <c r="AB174" s="31">
        <v>1.1000000000000001</v>
      </c>
      <c r="AC174" s="23">
        <v>100</v>
      </c>
      <c r="AD174" s="24">
        <v>30.7</v>
      </c>
      <c r="AE174" s="24">
        <v>2.2999999999999998</v>
      </c>
      <c r="AF174" s="24">
        <v>66</v>
      </c>
      <c r="AG174" s="25">
        <v>1.1000000000000001</v>
      </c>
    </row>
    <row r="175" spans="2:33" ht="13.5" customHeight="1" x14ac:dyDescent="0.15">
      <c r="B175" s="55"/>
      <c r="C175" s="52" t="s">
        <v>167</v>
      </c>
      <c r="D175" s="26">
        <v>906</v>
      </c>
      <c r="E175" s="27">
        <v>18</v>
      </c>
      <c r="F175" s="27">
        <v>309</v>
      </c>
      <c r="G175" s="27">
        <v>570</v>
      </c>
      <c r="H175" s="32">
        <v>9</v>
      </c>
      <c r="I175" s="26">
        <v>906</v>
      </c>
      <c r="J175" s="27">
        <v>408</v>
      </c>
      <c r="K175" s="27">
        <v>62</v>
      </c>
      <c r="L175" s="27">
        <v>428</v>
      </c>
      <c r="M175" s="32">
        <v>8</v>
      </c>
      <c r="N175" s="26">
        <v>906</v>
      </c>
      <c r="O175" s="27">
        <v>91</v>
      </c>
      <c r="P175" s="27">
        <v>13</v>
      </c>
      <c r="Q175" s="27">
        <v>790</v>
      </c>
      <c r="R175" s="32">
        <v>12</v>
      </c>
      <c r="S175" s="26">
        <v>906</v>
      </c>
      <c r="T175" s="27">
        <v>294</v>
      </c>
      <c r="U175" s="27">
        <v>17</v>
      </c>
      <c r="V175" s="27">
        <v>588</v>
      </c>
      <c r="W175" s="32">
        <v>7</v>
      </c>
      <c r="X175" s="26">
        <v>906</v>
      </c>
      <c r="Y175" s="27">
        <v>146</v>
      </c>
      <c r="Z175" s="27">
        <v>38</v>
      </c>
      <c r="AA175" s="27">
        <v>714</v>
      </c>
      <c r="AB175" s="32">
        <v>8</v>
      </c>
      <c r="AC175" s="26">
        <v>906</v>
      </c>
      <c r="AD175" s="27">
        <v>354</v>
      </c>
      <c r="AE175" s="27">
        <v>18</v>
      </c>
      <c r="AF175" s="27">
        <v>527</v>
      </c>
      <c r="AG175" s="28">
        <v>7</v>
      </c>
    </row>
    <row r="176" spans="2:33" ht="13.5" customHeight="1" x14ac:dyDescent="0.15">
      <c r="B176" s="55"/>
      <c r="C176" s="53"/>
      <c r="D176" s="23">
        <v>100</v>
      </c>
      <c r="E176" s="24">
        <v>2</v>
      </c>
      <c r="F176" s="24">
        <v>34.1</v>
      </c>
      <c r="G176" s="24">
        <v>62.9</v>
      </c>
      <c r="H176" s="31">
        <v>1</v>
      </c>
      <c r="I176" s="23">
        <v>100</v>
      </c>
      <c r="J176" s="24">
        <v>45</v>
      </c>
      <c r="K176" s="24">
        <v>6.8</v>
      </c>
      <c r="L176" s="24">
        <v>47.2</v>
      </c>
      <c r="M176" s="31">
        <v>0.9</v>
      </c>
      <c r="N176" s="23">
        <v>100</v>
      </c>
      <c r="O176" s="24">
        <v>10</v>
      </c>
      <c r="P176" s="24">
        <v>1.4</v>
      </c>
      <c r="Q176" s="24">
        <v>87.2</v>
      </c>
      <c r="R176" s="31">
        <v>1.3</v>
      </c>
      <c r="S176" s="23">
        <v>100</v>
      </c>
      <c r="T176" s="24">
        <v>32.5</v>
      </c>
      <c r="U176" s="24">
        <v>1.9</v>
      </c>
      <c r="V176" s="24">
        <v>64.900000000000006</v>
      </c>
      <c r="W176" s="31">
        <v>0.8</v>
      </c>
      <c r="X176" s="23">
        <v>100</v>
      </c>
      <c r="Y176" s="24">
        <v>16.100000000000001</v>
      </c>
      <c r="Z176" s="24">
        <v>4.2</v>
      </c>
      <c r="AA176" s="24">
        <v>78.8</v>
      </c>
      <c r="AB176" s="31">
        <v>0.9</v>
      </c>
      <c r="AC176" s="23">
        <v>100</v>
      </c>
      <c r="AD176" s="24">
        <v>39.1</v>
      </c>
      <c r="AE176" s="24">
        <v>2</v>
      </c>
      <c r="AF176" s="24">
        <v>58.2</v>
      </c>
      <c r="AG176" s="25">
        <v>0.8</v>
      </c>
    </row>
    <row r="177" spans="2:33" ht="13.5" customHeight="1" x14ac:dyDescent="0.15">
      <c r="B177" s="55"/>
      <c r="C177" s="52" t="s">
        <v>168</v>
      </c>
      <c r="D177" s="26">
        <v>402</v>
      </c>
      <c r="E177" s="27">
        <v>12</v>
      </c>
      <c r="F177" s="27">
        <v>130</v>
      </c>
      <c r="G177" s="27">
        <v>257</v>
      </c>
      <c r="H177" s="32">
        <v>3</v>
      </c>
      <c r="I177" s="26">
        <v>402</v>
      </c>
      <c r="J177" s="27">
        <v>180</v>
      </c>
      <c r="K177" s="27">
        <v>29</v>
      </c>
      <c r="L177" s="27">
        <v>190</v>
      </c>
      <c r="M177" s="32">
        <v>3</v>
      </c>
      <c r="N177" s="26">
        <v>402</v>
      </c>
      <c r="O177" s="27">
        <v>45</v>
      </c>
      <c r="P177" s="27">
        <v>9</v>
      </c>
      <c r="Q177" s="27">
        <v>342</v>
      </c>
      <c r="R177" s="32">
        <v>6</v>
      </c>
      <c r="S177" s="26">
        <v>402</v>
      </c>
      <c r="T177" s="27">
        <v>111</v>
      </c>
      <c r="U177" s="27">
        <v>15</v>
      </c>
      <c r="V177" s="27">
        <v>274</v>
      </c>
      <c r="W177" s="32">
        <v>2</v>
      </c>
      <c r="X177" s="26">
        <v>402</v>
      </c>
      <c r="Y177" s="27">
        <v>95</v>
      </c>
      <c r="Z177" s="27">
        <v>8</v>
      </c>
      <c r="AA177" s="27">
        <v>297</v>
      </c>
      <c r="AB177" s="32">
        <v>2</v>
      </c>
      <c r="AC177" s="26">
        <v>402</v>
      </c>
      <c r="AD177" s="27">
        <v>176</v>
      </c>
      <c r="AE177" s="27">
        <v>2</v>
      </c>
      <c r="AF177" s="27">
        <v>222</v>
      </c>
      <c r="AG177" s="28">
        <v>2</v>
      </c>
    </row>
    <row r="178" spans="2:33" ht="13.5" customHeight="1" x14ac:dyDescent="0.15">
      <c r="B178" s="55"/>
      <c r="C178" s="53"/>
      <c r="D178" s="23">
        <v>100</v>
      </c>
      <c r="E178" s="24">
        <v>3</v>
      </c>
      <c r="F178" s="24">
        <v>32.299999999999997</v>
      </c>
      <c r="G178" s="24">
        <v>63.9</v>
      </c>
      <c r="H178" s="31">
        <v>0.7</v>
      </c>
      <c r="I178" s="23">
        <v>100</v>
      </c>
      <c r="J178" s="24">
        <v>44.8</v>
      </c>
      <c r="K178" s="24">
        <v>7.2</v>
      </c>
      <c r="L178" s="24">
        <v>47.3</v>
      </c>
      <c r="M178" s="31">
        <v>0.7</v>
      </c>
      <c r="N178" s="23">
        <v>100</v>
      </c>
      <c r="O178" s="24">
        <v>11.2</v>
      </c>
      <c r="P178" s="24">
        <v>2.2000000000000002</v>
      </c>
      <c r="Q178" s="24">
        <v>85.1</v>
      </c>
      <c r="R178" s="31">
        <v>1.5</v>
      </c>
      <c r="S178" s="23">
        <v>100</v>
      </c>
      <c r="T178" s="24">
        <v>27.6</v>
      </c>
      <c r="U178" s="24">
        <v>3.7</v>
      </c>
      <c r="V178" s="24">
        <v>68.2</v>
      </c>
      <c r="W178" s="31">
        <v>0.5</v>
      </c>
      <c r="X178" s="23">
        <v>100</v>
      </c>
      <c r="Y178" s="24">
        <v>23.6</v>
      </c>
      <c r="Z178" s="24">
        <v>2</v>
      </c>
      <c r="AA178" s="24">
        <v>73.900000000000006</v>
      </c>
      <c r="AB178" s="31">
        <v>0.5</v>
      </c>
      <c r="AC178" s="23">
        <v>100</v>
      </c>
      <c r="AD178" s="24">
        <v>43.8</v>
      </c>
      <c r="AE178" s="24">
        <v>0.5</v>
      </c>
      <c r="AF178" s="24">
        <v>55.2</v>
      </c>
      <c r="AG178" s="25">
        <v>0.5</v>
      </c>
    </row>
    <row r="179" spans="2:33" ht="13.5" customHeight="1" x14ac:dyDescent="0.15">
      <c r="B179" s="55"/>
      <c r="C179" s="52" t="s">
        <v>169</v>
      </c>
      <c r="D179" s="26">
        <v>170</v>
      </c>
      <c r="E179" s="27">
        <v>4</v>
      </c>
      <c r="F179" s="27">
        <v>62</v>
      </c>
      <c r="G179" s="27">
        <v>102</v>
      </c>
      <c r="H179" s="32">
        <v>2</v>
      </c>
      <c r="I179" s="26">
        <v>170</v>
      </c>
      <c r="J179" s="27">
        <v>78</v>
      </c>
      <c r="K179" s="27">
        <v>13</v>
      </c>
      <c r="L179" s="27">
        <v>77</v>
      </c>
      <c r="M179" s="32">
        <v>2</v>
      </c>
      <c r="N179" s="26">
        <v>170</v>
      </c>
      <c r="O179" s="27">
        <v>17</v>
      </c>
      <c r="P179" s="27">
        <v>3</v>
      </c>
      <c r="Q179" s="27">
        <v>148</v>
      </c>
      <c r="R179" s="32">
        <v>2</v>
      </c>
      <c r="S179" s="26">
        <v>170</v>
      </c>
      <c r="T179" s="27">
        <v>34</v>
      </c>
      <c r="U179" s="27">
        <v>17</v>
      </c>
      <c r="V179" s="27">
        <v>117</v>
      </c>
      <c r="W179" s="32">
        <v>2</v>
      </c>
      <c r="X179" s="26">
        <v>170</v>
      </c>
      <c r="Y179" s="27">
        <v>28</v>
      </c>
      <c r="Z179" s="27">
        <v>6</v>
      </c>
      <c r="AA179" s="27">
        <v>134</v>
      </c>
      <c r="AB179" s="32">
        <v>2</v>
      </c>
      <c r="AC179" s="26">
        <v>170</v>
      </c>
      <c r="AD179" s="27">
        <v>71</v>
      </c>
      <c r="AE179" s="27">
        <v>4</v>
      </c>
      <c r="AF179" s="27">
        <v>93</v>
      </c>
      <c r="AG179" s="28">
        <v>2</v>
      </c>
    </row>
    <row r="180" spans="2:33" ht="13.5" customHeight="1" x14ac:dyDescent="0.15">
      <c r="B180" s="55"/>
      <c r="C180" s="53"/>
      <c r="D180" s="23">
        <v>100</v>
      </c>
      <c r="E180" s="24">
        <v>2.4</v>
      </c>
      <c r="F180" s="24">
        <v>36.5</v>
      </c>
      <c r="G180" s="24">
        <v>60</v>
      </c>
      <c r="H180" s="31">
        <v>1.2</v>
      </c>
      <c r="I180" s="23">
        <v>100</v>
      </c>
      <c r="J180" s="24">
        <v>45.9</v>
      </c>
      <c r="K180" s="24">
        <v>7.6</v>
      </c>
      <c r="L180" s="24">
        <v>45.3</v>
      </c>
      <c r="M180" s="31">
        <v>1.2</v>
      </c>
      <c r="N180" s="23">
        <v>100</v>
      </c>
      <c r="O180" s="24">
        <v>10</v>
      </c>
      <c r="P180" s="24">
        <v>1.8</v>
      </c>
      <c r="Q180" s="24">
        <v>87.1</v>
      </c>
      <c r="R180" s="31">
        <v>1.2</v>
      </c>
      <c r="S180" s="23">
        <v>100</v>
      </c>
      <c r="T180" s="24">
        <v>20</v>
      </c>
      <c r="U180" s="24">
        <v>10</v>
      </c>
      <c r="V180" s="24">
        <v>68.8</v>
      </c>
      <c r="W180" s="31">
        <v>1.2</v>
      </c>
      <c r="X180" s="23">
        <v>100</v>
      </c>
      <c r="Y180" s="24">
        <v>16.5</v>
      </c>
      <c r="Z180" s="24">
        <v>3.5</v>
      </c>
      <c r="AA180" s="24">
        <v>78.8</v>
      </c>
      <c r="AB180" s="31">
        <v>1.2</v>
      </c>
      <c r="AC180" s="23">
        <v>100</v>
      </c>
      <c r="AD180" s="24">
        <v>41.8</v>
      </c>
      <c r="AE180" s="24">
        <v>2.4</v>
      </c>
      <c r="AF180" s="24">
        <v>54.7</v>
      </c>
      <c r="AG180" s="25">
        <v>1.2</v>
      </c>
    </row>
    <row r="181" spans="2:33" ht="13.5" customHeight="1" x14ac:dyDescent="0.15">
      <c r="B181" s="55"/>
      <c r="C181" s="52" t="s">
        <v>99</v>
      </c>
      <c r="D181" s="26">
        <v>15</v>
      </c>
      <c r="E181" s="27">
        <v>1</v>
      </c>
      <c r="F181" s="27">
        <v>5</v>
      </c>
      <c r="G181" s="27">
        <v>8</v>
      </c>
      <c r="H181" s="32">
        <v>1</v>
      </c>
      <c r="I181" s="26">
        <v>15</v>
      </c>
      <c r="J181" s="27">
        <v>8</v>
      </c>
      <c r="K181" s="27" t="s">
        <v>132</v>
      </c>
      <c r="L181" s="27">
        <v>6</v>
      </c>
      <c r="M181" s="32">
        <v>1</v>
      </c>
      <c r="N181" s="26">
        <v>15</v>
      </c>
      <c r="O181" s="27">
        <v>3</v>
      </c>
      <c r="P181" s="27">
        <v>1</v>
      </c>
      <c r="Q181" s="27">
        <v>10</v>
      </c>
      <c r="R181" s="32">
        <v>1</v>
      </c>
      <c r="S181" s="26">
        <v>15</v>
      </c>
      <c r="T181" s="27">
        <v>6</v>
      </c>
      <c r="U181" s="27" t="s">
        <v>132</v>
      </c>
      <c r="V181" s="27">
        <v>8</v>
      </c>
      <c r="W181" s="32">
        <v>1</v>
      </c>
      <c r="X181" s="26">
        <v>15</v>
      </c>
      <c r="Y181" s="27">
        <v>4</v>
      </c>
      <c r="Z181" s="27" t="s">
        <v>132</v>
      </c>
      <c r="AA181" s="27">
        <v>10</v>
      </c>
      <c r="AB181" s="32">
        <v>1</v>
      </c>
      <c r="AC181" s="26">
        <v>15</v>
      </c>
      <c r="AD181" s="27">
        <v>3</v>
      </c>
      <c r="AE181" s="27" t="s">
        <v>132</v>
      </c>
      <c r="AF181" s="27">
        <v>11</v>
      </c>
      <c r="AG181" s="28">
        <v>1</v>
      </c>
    </row>
    <row r="182" spans="2:33" ht="13.5" customHeight="1" x14ac:dyDescent="0.15">
      <c r="B182" s="55"/>
      <c r="C182" s="53"/>
      <c r="D182" s="23">
        <v>100</v>
      </c>
      <c r="E182" s="24">
        <v>6.7</v>
      </c>
      <c r="F182" s="24">
        <v>33.299999999999997</v>
      </c>
      <c r="G182" s="24">
        <v>53.3</v>
      </c>
      <c r="H182" s="31">
        <v>6.7</v>
      </c>
      <c r="I182" s="23">
        <v>100</v>
      </c>
      <c r="J182" s="24">
        <v>53.3</v>
      </c>
      <c r="K182" s="24" t="s">
        <v>132</v>
      </c>
      <c r="L182" s="24">
        <v>40</v>
      </c>
      <c r="M182" s="31">
        <v>6.7</v>
      </c>
      <c r="N182" s="23">
        <v>100</v>
      </c>
      <c r="O182" s="24">
        <v>20</v>
      </c>
      <c r="P182" s="24">
        <v>6.7</v>
      </c>
      <c r="Q182" s="24">
        <v>66.7</v>
      </c>
      <c r="R182" s="31">
        <v>6.7</v>
      </c>
      <c r="S182" s="23">
        <v>100</v>
      </c>
      <c r="T182" s="24">
        <v>40</v>
      </c>
      <c r="U182" s="24" t="s">
        <v>132</v>
      </c>
      <c r="V182" s="24">
        <v>53.3</v>
      </c>
      <c r="W182" s="31">
        <v>6.7</v>
      </c>
      <c r="X182" s="23">
        <v>100</v>
      </c>
      <c r="Y182" s="24">
        <v>26.7</v>
      </c>
      <c r="Z182" s="24" t="s">
        <v>132</v>
      </c>
      <c r="AA182" s="24">
        <v>66.7</v>
      </c>
      <c r="AB182" s="31">
        <v>6.7</v>
      </c>
      <c r="AC182" s="23">
        <v>100</v>
      </c>
      <c r="AD182" s="24">
        <v>20</v>
      </c>
      <c r="AE182" s="24" t="s">
        <v>132</v>
      </c>
      <c r="AF182" s="24">
        <v>73.3</v>
      </c>
      <c r="AG182" s="25">
        <v>6.7</v>
      </c>
    </row>
    <row r="183" spans="2:33" ht="13.5" customHeight="1" x14ac:dyDescent="0.15">
      <c r="B183" s="55"/>
      <c r="C183" s="52" t="s">
        <v>170</v>
      </c>
      <c r="D183" s="26">
        <v>2128</v>
      </c>
      <c r="E183" s="27">
        <v>49</v>
      </c>
      <c r="F183" s="27">
        <v>686</v>
      </c>
      <c r="G183" s="27">
        <v>1372</v>
      </c>
      <c r="H183" s="32">
        <v>21</v>
      </c>
      <c r="I183" s="26">
        <v>2128</v>
      </c>
      <c r="J183" s="27">
        <v>912</v>
      </c>
      <c r="K183" s="27">
        <v>179</v>
      </c>
      <c r="L183" s="27">
        <v>1016</v>
      </c>
      <c r="M183" s="32">
        <v>21</v>
      </c>
      <c r="N183" s="26">
        <v>2128</v>
      </c>
      <c r="O183" s="27">
        <v>222</v>
      </c>
      <c r="P183" s="27">
        <v>37</v>
      </c>
      <c r="Q183" s="27">
        <v>1842</v>
      </c>
      <c r="R183" s="32">
        <v>27</v>
      </c>
      <c r="S183" s="26">
        <v>2128</v>
      </c>
      <c r="T183" s="27">
        <v>761</v>
      </c>
      <c r="U183" s="27">
        <v>25</v>
      </c>
      <c r="V183" s="27">
        <v>1324</v>
      </c>
      <c r="W183" s="32">
        <v>18</v>
      </c>
      <c r="X183" s="26">
        <v>2128</v>
      </c>
      <c r="Y183" s="27">
        <v>296</v>
      </c>
      <c r="Z183" s="27">
        <v>107</v>
      </c>
      <c r="AA183" s="27">
        <v>1703</v>
      </c>
      <c r="AB183" s="32">
        <v>22</v>
      </c>
      <c r="AC183" s="26">
        <v>2128</v>
      </c>
      <c r="AD183" s="27">
        <v>729</v>
      </c>
      <c r="AE183" s="27">
        <v>46</v>
      </c>
      <c r="AF183" s="27">
        <v>1333</v>
      </c>
      <c r="AG183" s="28">
        <v>20</v>
      </c>
    </row>
    <row r="184" spans="2:33" ht="13.5" customHeight="1" x14ac:dyDescent="0.15">
      <c r="B184" s="55"/>
      <c r="C184" s="53"/>
      <c r="D184" s="23">
        <v>100</v>
      </c>
      <c r="E184" s="24">
        <v>2.2999999999999998</v>
      </c>
      <c r="F184" s="24">
        <v>32.200000000000003</v>
      </c>
      <c r="G184" s="24">
        <v>64.5</v>
      </c>
      <c r="H184" s="31">
        <v>1</v>
      </c>
      <c r="I184" s="23">
        <v>100</v>
      </c>
      <c r="J184" s="24">
        <v>42.9</v>
      </c>
      <c r="K184" s="24">
        <v>8.4</v>
      </c>
      <c r="L184" s="24">
        <v>47.7</v>
      </c>
      <c r="M184" s="31">
        <v>1</v>
      </c>
      <c r="N184" s="23">
        <v>100</v>
      </c>
      <c r="O184" s="24">
        <v>10.4</v>
      </c>
      <c r="P184" s="24">
        <v>1.7</v>
      </c>
      <c r="Q184" s="24">
        <v>86.6</v>
      </c>
      <c r="R184" s="31">
        <v>1.3</v>
      </c>
      <c r="S184" s="23">
        <v>100</v>
      </c>
      <c r="T184" s="24">
        <v>35.799999999999997</v>
      </c>
      <c r="U184" s="24">
        <v>1.2</v>
      </c>
      <c r="V184" s="24">
        <v>62.2</v>
      </c>
      <c r="W184" s="31">
        <v>0.8</v>
      </c>
      <c r="X184" s="23">
        <v>100</v>
      </c>
      <c r="Y184" s="24">
        <v>13.9</v>
      </c>
      <c r="Z184" s="24">
        <v>5</v>
      </c>
      <c r="AA184" s="24">
        <v>80</v>
      </c>
      <c r="AB184" s="31">
        <v>1</v>
      </c>
      <c r="AC184" s="23">
        <v>100</v>
      </c>
      <c r="AD184" s="24">
        <v>34.299999999999997</v>
      </c>
      <c r="AE184" s="24">
        <v>2.2000000000000002</v>
      </c>
      <c r="AF184" s="24">
        <v>62.6</v>
      </c>
      <c r="AG184" s="25">
        <v>0.9</v>
      </c>
    </row>
    <row r="185" spans="2:33" ht="13.5" customHeight="1" x14ac:dyDescent="0.15">
      <c r="B185" s="55"/>
      <c r="C185" s="52" t="s">
        <v>171</v>
      </c>
      <c r="D185" s="26">
        <v>572</v>
      </c>
      <c r="E185" s="27">
        <v>16</v>
      </c>
      <c r="F185" s="27">
        <v>192</v>
      </c>
      <c r="G185" s="27">
        <v>359</v>
      </c>
      <c r="H185" s="32">
        <v>5</v>
      </c>
      <c r="I185" s="26">
        <v>572</v>
      </c>
      <c r="J185" s="27">
        <v>258</v>
      </c>
      <c r="K185" s="27">
        <v>42</v>
      </c>
      <c r="L185" s="27">
        <v>267</v>
      </c>
      <c r="M185" s="32">
        <v>5</v>
      </c>
      <c r="N185" s="26">
        <v>572</v>
      </c>
      <c r="O185" s="27">
        <v>62</v>
      </c>
      <c r="P185" s="27">
        <v>12</v>
      </c>
      <c r="Q185" s="27">
        <v>490</v>
      </c>
      <c r="R185" s="32">
        <v>8</v>
      </c>
      <c r="S185" s="26">
        <v>572</v>
      </c>
      <c r="T185" s="27">
        <v>145</v>
      </c>
      <c r="U185" s="27">
        <v>32</v>
      </c>
      <c r="V185" s="27">
        <v>391</v>
      </c>
      <c r="W185" s="32">
        <v>4</v>
      </c>
      <c r="X185" s="26">
        <v>572</v>
      </c>
      <c r="Y185" s="27">
        <v>123</v>
      </c>
      <c r="Z185" s="27">
        <v>14</v>
      </c>
      <c r="AA185" s="27">
        <v>431</v>
      </c>
      <c r="AB185" s="32">
        <v>4</v>
      </c>
      <c r="AC185" s="26">
        <v>572</v>
      </c>
      <c r="AD185" s="27">
        <v>247</v>
      </c>
      <c r="AE185" s="27">
        <v>6</v>
      </c>
      <c r="AF185" s="27">
        <v>315</v>
      </c>
      <c r="AG185" s="28">
        <v>4</v>
      </c>
    </row>
    <row r="186" spans="2:33" ht="13.5" customHeight="1" x14ac:dyDescent="0.15">
      <c r="B186" s="44"/>
      <c r="C186" s="59"/>
      <c r="D186" s="34">
        <v>100</v>
      </c>
      <c r="E186" s="35">
        <v>2.8</v>
      </c>
      <c r="F186" s="35">
        <v>33.6</v>
      </c>
      <c r="G186" s="35">
        <v>62.8</v>
      </c>
      <c r="H186" s="37">
        <v>0.9</v>
      </c>
      <c r="I186" s="34">
        <v>100</v>
      </c>
      <c r="J186" s="35">
        <v>45.1</v>
      </c>
      <c r="K186" s="35">
        <v>7.3</v>
      </c>
      <c r="L186" s="35">
        <v>46.7</v>
      </c>
      <c r="M186" s="37">
        <v>0.9</v>
      </c>
      <c r="N186" s="34">
        <v>100</v>
      </c>
      <c r="O186" s="35">
        <v>10.8</v>
      </c>
      <c r="P186" s="35">
        <v>2.1</v>
      </c>
      <c r="Q186" s="35">
        <v>85.7</v>
      </c>
      <c r="R186" s="37">
        <v>1.4</v>
      </c>
      <c r="S186" s="34">
        <v>100</v>
      </c>
      <c r="T186" s="35">
        <v>25.3</v>
      </c>
      <c r="U186" s="35">
        <v>5.6</v>
      </c>
      <c r="V186" s="35">
        <v>68.400000000000006</v>
      </c>
      <c r="W186" s="37">
        <v>0.7</v>
      </c>
      <c r="X186" s="34">
        <v>100</v>
      </c>
      <c r="Y186" s="35">
        <v>21.5</v>
      </c>
      <c r="Z186" s="35">
        <v>2.4</v>
      </c>
      <c r="AA186" s="35">
        <v>75.3</v>
      </c>
      <c r="AB186" s="37">
        <v>0.7</v>
      </c>
      <c r="AC186" s="34">
        <v>100</v>
      </c>
      <c r="AD186" s="35">
        <v>43.2</v>
      </c>
      <c r="AE186" s="35">
        <v>1</v>
      </c>
      <c r="AF186" s="35">
        <v>55.1</v>
      </c>
      <c r="AG186" s="36">
        <v>0.7</v>
      </c>
    </row>
    <row r="187" spans="2:33" ht="13.5" customHeight="1" x14ac:dyDescent="0.15">
      <c r="B187" s="43" t="s">
        <v>95</v>
      </c>
      <c r="C187" s="49"/>
      <c r="D187" s="17">
        <v>2715</v>
      </c>
      <c r="E187" s="18">
        <v>66</v>
      </c>
      <c r="F187" s="18">
        <v>883</v>
      </c>
      <c r="G187" s="18">
        <v>1739</v>
      </c>
      <c r="H187" s="30">
        <v>27</v>
      </c>
      <c r="I187" s="17">
        <v>2715</v>
      </c>
      <c r="J187" s="18">
        <v>1178</v>
      </c>
      <c r="K187" s="18">
        <v>221</v>
      </c>
      <c r="L187" s="18">
        <v>1289</v>
      </c>
      <c r="M187" s="30">
        <v>27</v>
      </c>
      <c r="N187" s="17">
        <v>2715</v>
      </c>
      <c r="O187" s="18">
        <v>287</v>
      </c>
      <c r="P187" s="18">
        <v>50</v>
      </c>
      <c r="Q187" s="18">
        <v>2342</v>
      </c>
      <c r="R187" s="30">
        <v>36</v>
      </c>
      <c r="S187" s="17">
        <v>2715</v>
      </c>
      <c r="T187" s="18">
        <v>912</v>
      </c>
      <c r="U187" s="18">
        <v>57</v>
      </c>
      <c r="V187" s="18">
        <v>1723</v>
      </c>
      <c r="W187" s="30">
        <v>23</v>
      </c>
      <c r="X187" s="17">
        <v>2715</v>
      </c>
      <c r="Y187" s="18">
        <v>423</v>
      </c>
      <c r="Z187" s="18">
        <v>121</v>
      </c>
      <c r="AA187" s="18">
        <v>2144</v>
      </c>
      <c r="AB187" s="30">
        <v>27</v>
      </c>
      <c r="AC187" s="17">
        <v>2715</v>
      </c>
      <c r="AD187" s="18">
        <v>979</v>
      </c>
      <c r="AE187" s="18">
        <v>52</v>
      </c>
      <c r="AF187" s="18">
        <v>1659</v>
      </c>
      <c r="AG187" s="19">
        <v>25</v>
      </c>
    </row>
    <row r="188" spans="2:33" ht="13.5" customHeight="1" x14ac:dyDescent="0.15">
      <c r="B188" s="57"/>
      <c r="C188" s="53"/>
      <c r="D188" s="23">
        <v>100</v>
      </c>
      <c r="E188" s="24">
        <v>2.4</v>
      </c>
      <c r="F188" s="24">
        <v>32.5</v>
      </c>
      <c r="G188" s="24">
        <v>64.099999999999994</v>
      </c>
      <c r="H188" s="31">
        <v>1</v>
      </c>
      <c r="I188" s="23">
        <v>100</v>
      </c>
      <c r="J188" s="24">
        <v>43.4</v>
      </c>
      <c r="K188" s="24">
        <v>8.1</v>
      </c>
      <c r="L188" s="24">
        <v>47.5</v>
      </c>
      <c r="M188" s="31">
        <v>1</v>
      </c>
      <c r="N188" s="23">
        <v>100</v>
      </c>
      <c r="O188" s="24">
        <v>10.6</v>
      </c>
      <c r="P188" s="24">
        <v>1.8</v>
      </c>
      <c r="Q188" s="24">
        <v>86.3</v>
      </c>
      <c r="R188" s="31">
        <v>1.3</v>
      </c>
      <c r="S188" s="23">
        <v>100</v>
      </c>
      <c r="T188" s="24">
        <v>33.6</v>
      </c>
      <c r="U188" s="24">
        <v>2.1</v>
      </c>
      <c r="V188" s="24">
        <v>63.5</v>
      </c>
      <c r="W188" s="31">
        <v>0.8</v>
      </c>
      <c r="X188" s="23">
        <v>100</v>
      </c>
      <c r="Y188" s="24">
        <v>15.6</v>
      </c>
      <c r="Z188" s="24">
        <v>4.5</v>
      </c>
      <c r="AA188" s="24">
        <v>79</v>
      </c>
      <c r="AB188" s="31">
        <v>1</v>
      </c>
      <c r="AC188" s="23">
        <v>100</v>
      </c>
      <c r="AD188" s="24">
        <v>36.1</v>
      </c>
      <c r="AE188" s="24">
        <v>1.9</v>
      </c>
      <c r="AF188" s="24">
        <v>61.1</v>
      </c>
      <c r="AG188" s="25">
        <v>0.9</v>
      </c>
    </row>
    <row r="189" spans="2:33" ht="13.5" customHeight="1" x14ac:dyDescent="0.15">
      <c r="B189" s="54" t="s">
        <v>17</v>
      </c>
      <c r="C189" s="52" t="s">
        <v>172</v>
      </c>
      <c r="D189" s="26">
        <v>1986</v>
      </c>
      <c r="E189" s="27">
        <v>45</v>
      </c>
      <c r="F189" s="27">
        <v>630</v>
      </c>
      <c r="G189" s="27">
        <v>1294</v>
      </c>
      <c r="H189" s="32">
        <v>17</v>
      </c>
      <c r="I189" s="26">
        <v>1986</v>
      </c>
      <c r="J189" s="27">
        <v>873</v>
      </c>
      <c r="K189" s="27">
        <v>165</v>
      </c>
      <c r="L189" s="27">
        <v>931</v>
      </c>
      <c r="M189" s="32">
        <v>17</v>
      </c>
      <c r="N189" s="26">
        <v>1986</v>
      </c>
      <c r="O189" s="27">
        <v>196</v>
      </c>
      <c r="P189" s="27">
        <v>32</v>
      </c>
      <c r="Q189" s="27">
        <v>1733</v>
      </c>
      <c r="R189" s="32">
        <v>25</v>
      </c>
      <c r="S189" s="26">
        <v>1986</v>
      </c>
      <c r="T189" s="27">
        <v>678</v>
      </c>
      <c r="U189" s="27">
        <v>36</v>
      </c>
      <c r="V189" s="27">
        <v>1256</v>
      </c>
      <c r="W189" s="32">
        <v>16</v>
      </c>
      <c r="X189" s="26">
        <v>1986</v>
      </c>
      <c r="Y189" s="27">
        <v>304</v>
      </c>
      <c r="Z189" s="27">
        <v>97</v>
      </c>
      <c r="AA189" s="27">
        <v>1566</v>
      </c>
      <c r="AB189" s="32">
        <v>19</v>
      </c>
      <c r="AC189" s="26">
        <v>1986</v>
      </c>
      <c r="AD189" s="27">
        <v>725</v>
      </c>
      <c r="AE189" s="27">
        <v>40</v>
      </c>
      <c r="AF189" s="27">
        <v>1203</v>
      </c>
      <c r="AG189" s="28">
        <v>18</v>
      </c>
    </row>
    <row r="190" spans="2:33" ht="13.5" customHeight="1" x14ac:dyDescent="0.15">
      <c r="B190" s="55"/>
      <c r="C190" s="53"/>
      <c r="D190" s="23">
        <v>100</v>
      </c>
      <c r="E190" s="24">
        <v>2.2999999999999998</v>
      </c>
      <c r="F190" s="24">
        <v>31.7</v>
      </c>
      <c r="G190" s="24">
        <v>65.2</v>
      </c>
      <c r="H190" s="31">
        <v>0.9</v>
      </c>
      <c r="I190" s="23">
        <v>100</v>
      </c>
      <c r="J190" s="24">
        <v>44</v>
      </c>
      <c r="K190" s="24">
        <v>8.3000000000000007</v>
      </c>
      <c r="L190" s="24">
        <v>46.9</v>
      </c>
      <c r="M190" s="31">
        <v>0.9</v>
      </c>
      <c r="N190" s="23">
        <v>100</v>
      </c>
      <c r="O190" s="24">
        <v>9.9</v>
      </c>
      <c r="P190" s="24">
        <v>1.6</v>
      </c>
      <c r="Q190" s="24">
        <v>87.3</v>
      </c>
      <c r="R190" s="31">
        <v>1.3</v>
      </c>
      <c r="S190" s="23">
        <v>100</v>
      </c>
      <c r="T190" s="24">
        <v>34.1</v>
      </c>
      <c r="U190" s="24">
        <v>1.8</v>
      </c>
      <c r="V190" s="24">
        <v>63.2</v>
      </c>
      <c r="W190" s="31">
        <v>0.8</v>
      </c>
      <c r="X190" s="23">
        <v>100</v>
      </c>
      <c r="Y190" s="24">
        <v>15.3</v>
      </c>
      <c r="Z190" s="24">
        <v>4.9000000000000004</v>
      </c>
      <c r="AA190" s="24">
        <v>78.900000000000006</v>
      </c>
      <c r="AB190" s="31">
        <v>1</v>
      </c>
      <c r="AC190" s="23">
        <v>100</v>
      </c>
      <c r="AD190" s="24">
        <v>36.5</v>
      </c>
      <c r="AE190" s="24">
        <v>2</v>
      </c>
      <c r="AF190" s="24">
        <v>60.6</v>
      </c>
      <c r="AG190" s="25">
        <v>0.9</v>
      </c>
    </row>
    <row r="191" spans="2:33" ht="13.5" customHeight="1" x14ac:dyDescent="0.15">
      <c r="B191" s="55"/>
      <c r="C191" s="52" t="s">
        <v>173</v>
      </c>
      <c r="D191" s="26">
        <v>479</v>
      </c>
      <c r="E191" s="27">
        <v>13</v>
      </c>
      <c r="F191" s="27">
        <v>159</v>
      </c>
      <c r="G191" s="27">
        <v>302</v>
      </c>
      <c r="H191" s="32">
        <v>5</v>
      </c>
      <c r="I191" s="26">
        <v>479</v>
      </c>
      <c r="J191" s="27">
        <v>198</v>
      </c>
      <c r="K191" s="27">
        <v>41</v>
      </c>
      <c r="L191" s="27">
        <v>235</v>
      </c>
      <c r="M191" s="32">
        <v>5</v>
      </c>
      <c r="N191" s="26">
        <v>479</v>
      </c>
      <c r="O191" s="27">
        <v>55</v>
      </c>
      <c r="P191" s="27">
        <v>10</v>
      </c>
      <c r="Q191" s="27">
        <v>410</v>
      </c>
      <c r="R191" s="32">
        <v>4</v>
      </c>
      <c r="S191" s="26">
        <v>479</v>
      </c>
      <c r="T191" s="27">
        <v>157</v>
      </c>
      <c r="U191" s="27">
        <v>9</v>
      </c>
      <c r="V191" s="27">
        <v>311</v>
      </c>
      <c r="W191" s="32">
        <v>2</v>
      </c>
      <c r="X191" s="26">
        <v>479</v>
      </c>
      <c r="Y191" s="27">
        <v>74</v>
      </c>
      <c r="Z191" s="27">
        <v>17</v>
      </c>
      <c r="AA191" s="27">
        <v>385</v>
      </c>
      <c r="AB191" s="32">
        <v>3</v>
      </c>
      <c r="AC191" s="26">
        <v>479</v>
      </c>
      <c r="AD191" s="27">
        <v>157</v>
      </c>
      <c r="AE191" s="27">
        <v>7</v>
      </c>
      <c r="AF191" s="27">
        <v>313</v>
      </c>
      <c r="AG191" s="28">
        <v>2</v>
      </c>
    </row>
    <row r="192" spans="2:33" ht="13.5" customHeight="1" x14ac:dyDescent="0.15">
      <c r="B192" s="55"/>
      <c r="C192" s="53"/>
      <c r="D192" s="23">
        <v>100</v>
      </c>
      <c r="E192" s="24">
        <v>2.7</v>
      </c>
      <c r="F192" s="24">
        <v>33.200000000000003</v>
      </c>
      <c r="G192" s="24">
        <v>63</v>
      </c>
      <c r="H192" s="31">
        <v>1</v>
      </c>
      <c r="I192" s="23">
        <v>100</v>
      </c>
      <c r="J192" s="24">
        <v>41.3</v>
      </c>
      <c r="K192" s="24">
        <v>8.6</v>
      </c>
      <c r="L192" s="24">
        <v>49.1</v>
      </c>
      <c r="M192" s="31">
        <v>1</v>
      </c>
      <c r="N192" s="23">
        <v>100</v>
      </c>
      <c r="O192" s="24">
        <v>11.5</v>
      </c>
      <c r="P192" s="24">
        <v>2.1</v>
      </c>
      <c r="Q192" s="24">
        <v>85.6</v>
      </c>
      <c r="R192" s="31">
        <v>0.8</v>
      </c>
      <c r="S192" s="23">
        <v>100</v>
      </c>
      <c r="T192" s="24">
        <v>32.799999999999997</v>
      </c>
      <c r="U192" s="24">
        <v>1.9</v>
      </c>
      <c r="V192" s="24">
        <v>64.900000000000006</v>
      </c>
      <c r="W192" s="31">
        <v>0.4</v>
      </c>
      <c r="X192" s="23">
        <v>100</v>
      </c>
      <c r="Y192" s="24">
        <v>15.4</v>
      </c>
      <c r="Z192" s="24">
        <v>3.5</v>
      </c>
      <c r="AA192" s="24">
        <v>80.400000000000006</v>
      </c>
      <c r="AB192" s="31">
        <v>0.6</v>
      </c>
      <c r="AC192" s="23">
        <v>100</v>
      </c>
      <c r="AD192" s="24">
        <v>32.799999999999997</v>
      </c>
      <c r="AE192" s="24">
        <v>1.5</v>
      </c>
      <c r="AF192" s="24">
        <v>65.3</v>
      </c>
      <c r="AG192" s="25">
        <v>0.4</v>
      </c>
    </row>
    <row r="193" spans="2:33" ht="13.5" customHeight="1" x14ac:dyDescent="0.15">
      <c r="B193" s="55"/>
      <c r="C193" s="52" t="s">
        <v>174</v>
      </c>
      <c r="D193" s="26">
        <v>145</v>
      </c>
      <c r="E193" s="27">
        <v>6</v>
      </c>
      <c r="F193" s="27">
        <v>50</v>
      </c>
      <c r="G193" s="27">
        <v>87</v>
      </c>
      <c r="H193" s="32">
        <v>2</v>
      </c>
      <c r="I193" s="26">
        <v>145</v>
      </c>
      <c r="J193" s="27">
        <v>65</v>
      </c>
      <c r="K193" s="27">
        <v>6</v>
      </c>
      <c r="L193" s="27">
        <v>72</v>
      </c>
      <c r="M193" s="32">
        <v>2</v>
      </c>
      <c r="N193" s="26">
        <v>145</v>
      </c>
      <c r="O193" s="27">
        <v>20</v>
      </c>
      <c r="P193" s="27">
        <v>4</v>
      </c>
      <c r="Q193" s="27">
        <v>117</v>
      </c>
      <c r="R193" s="32">
        <v>4</v>
      </c>
      <c r="S193" s="26">
        <v>145</v>
      </c>
      <c r="T193" s="27">
        <v>44</v>
      </c>
      <c r="U193" s="27">
        <v>5</v>
      </c>
      <c r="V193" s="27">
        <v>94</v>
      </c>
      <c r="W193" s="32">
        <v>2</v>
      </c>
      <c r="X193" s="26">
        <v>145</v>
      </c>
      <c r="Y193" s="27">
        <v>24</v>
      </c>
      <c r="Z193" s="27">
        <v>5</v>
      </c>
      <c r="AA193" s="27">
        <v>114</v>
      </c>
      <c r="AB193" s="32">
        <v>2</v>
      </c>
      <c r="AC193" s="26">
        <v>145</v>
      </c>
      <c r="AD193" s="27">
        <v>53</v>
      </c>
      <c r="AE193" s="27">
        <v>3</v>
      </c>
      <c r="AF193" s="27">
        <v>87</v>
      </c>
      <c r="AG193" s="28">
        <v>2</v>
      </c>
    </row>
    <row r="194" spans="2:33" ht="13.5" customHeight="1" x14ac:dyDescent="0.15">
      <c r="B194" s="55"/>
      <c r="C194" s="53"/>
      <c r="D194" s="23">
        <v>100</v>
      </c>
      <c r="E194" s="24">
        <v>4.0999999999999996</v>
      </c>
      <c r="F194" s="24">
        <v>34.5</v>
      </c>
      <c r="G194" s="24">
        <v>60</v>
      </c>
      <c r="H194" s="31">
        <v>1.4</v>
      </c>
      <c r="I194" s="23">
        <v>100</v>
      </c>
      <c r="J194" s="24">
        <v>44.8</v>
      </c>
      <c r="K194" s="24">
        <v>4.0999999999999996</v>
      </c>
      <c r="L194" s="24">
        <v>49.7</v>
      </c>
      <c r="M194" s="31">
        <v>1.4</v>
      </c>
      <c r="N194" s="23">
        <v>100</v>
      </c>
      <c r="O194" s="24">
        <v>13.8</v>
      </c>
      <c r="P194" s="24">
        <v>2.8</v>
      </c>
      <c r="Q194" s="24">
        <v>80.7</v>
      </c>
      <c r="R194" s="31">
        <v>2.8</v>
      </c>
      <c r="S194" s="23">
        <v>100</v>
      </c>
      <c r="T194" s="24">
        <v>30.3</v>
      </c>
      <c r="U194" s="24">
        <v>3.4</v>
      </c>
      <c r="V194" s="24">
        <v>64.8</v>
      </c>
      <c r="W194" s="31">
        <v>1.4</v>
      </c>
      <c r="X194" s="23">
        <v>100</v>
      </c>
      <c r="Y194" s="24">
        <v>16.600000000000001</v>
      </c>
      <c r="Z194" s="24">
        <v>3.4</v>
      </c>
      <c r="AA194" s="24">
        <v>78.599999999999994</v>
      </c>
      <c r="AB194" s="31">
        <v>1.4</v>
      </c>
      <c r="AC194" s="23">
        <v>100</v>
      </c>
      <c r="AD194" s="24">
        <v>36.6</v>
      </c>
      <c r="AE194" s="24">
        <v>2.1</v>
      </c>
      <c r="AF194" s="24">
        <v>60</v>
      </c>
      <c r="AG194" s="25">
        <v>1.4</v>
      </c>
    </row>
    <row r="195" spans="2:33" ht="13.5" customHeight="1" x14ac:dyDescent="0.15">
      <c r="B195" s="55"/>
      <c r="C195" s="52" t="s">
        <v>175</v>
      </c>
      <c r="D195" s="26">
        <v>91</v>
      </c>
      <c r="E195" s="27">
        <v>2</v>
      </c>
      <c r="F195" s="27">
        <v>41</v>
      </c>
      <c r="G195" s="27">
        <v>46</v>
      </c>
      <c r="H195" s="32">
        <v>2</v>
      </c>
      <c r="I195" s="26">
        <v>91</v>
      </c>
      <c r="J195" s="27">
        <v>39</v>
      </c>
      <c r="K195" s="27">
        <v>9</v>
      </c>
      <c r="L195" s="27">
        <v>41</v>
      </c>
      <c r="M195" s="32">
        <v>2</v>
      </c>
      <c r="N195" s="26">
        <v>91</v>
      </c>
      <c r="O195" s="27">
        <v>16</v>
      </c>
      <c r="P195" s="27">
        <v>4</v>
      </c>
      <c r="Q195" s="27">
        <v>69</v>
      </c>
      <c r="R195" s="32">
        <v>2</v>
      </c>
      <c r="S195" s="26">
        <v>91</v>
      </c>
      <c r="T195" s="27">
        <v>31</v>
      </c>
      <c r="U195" s="27">
        <v>7</v>
      </c>
      <c r="V195" s="27">
        <v>51</v>
      </c>
      <c r="W195" s="32">
        <v>2</v>
      </c>
      <c r="X195" s="26">
        <v>91</v>
      </c>
      <c r="Y195" s="27">
        <v>20</v>
      </c>
      <c r="Z195" s="27">
        <v>1</v>
      </c>
      <c r="AA195" s="27">
        <v>68</v>
      </c>
      <c r="AB195" s="32">
        <v>2</v>
      </c>
      <c r="AC195" s="26">
        <v>91</v>
      </c>
      <c r="AD195" s="27">
        <v>42</v>
      </c>
      <c r="AE195" s="27">
        <v>2</v>
      </c>
      <c r="AF195" s="27">
        <v>45</v>
      </c>
      <c r="AG195" s="28">
        <v>2</v>
      </c>
    </row>
    <row r="196" spans="2:33" ht="13.5" customHeight="1" x14ac:dyDescent="0.15">
      <c r="B196" s="55"/>
      <c r="C196" s="53"/>
      <c r="D196" s="23">
        <v>100</v>
      </c>
      <c r="E196" s="24">
        <v>2.2000000000000002</v>
      </c>
      <c r="F196" s="24">
        <v>45.1</v>
      </c>
      <c r="G196" s="24">
        <v>50.5</v>
      </c>
      <c r="H196" s="31">
        <v>2.2000000000000002</v>
      </c>
      <c r="I196" s="23">
        <v>100</v>
      </c>
      <c r="J196" s="24">
        <v>42.9</v>
      </c>
      <c r="K196" s="24">
        <v>9.9</v>
      </c>
      <c r="L196" s="24">
        <v>45.1</v>
      </c>
      <c r="M196" s="31">
        <v>2.2000000000000002</v>
      </c>
      <c r="N196" s="23">
        <v>100</v>
      </c>
      <c r="O196" s="24">
        <v>17.600000000000001</v>
      </c>
      <c r="P196" s="24">
        <v>4.4000000000000004</v>
      </c>
      <c r="Q196" s="24">
        <v>75.8</v>
      </c>
      <c r="R196" s="31">
        <v>2.2000000000000002</v>
      </c>
      <c r="S196" s="23">
        <v>100</v>
      </c>
      <c r="T196" s="24">
        <v>34.1</v>
      </c>
      <c r="U196" s="24">
        <v>7.7</v>
      </c>
      <c r="V196" s="24">
        <v>56</v>
      </c>
      <c r="W196" s="31">
        <v>2.2000000000000002</v>
      </c>
      <c r="X196" s="23">
        <v>100</v>
      </c>
      <c r="Y196" s="24">
        <v>22</v>
      </c>
      <c r="Z196" s="24">
        <v>1.1000000000000001</v>
      </c>
      <c r="AA196" s="24">
        <v>74.7</v>
      </c>
      <c r="AB196" s="31">
        <v>2.2000000000000002</v>
      </c>
      <c r="AC196" s="23">
        <v>100</v>
      </c>
      <c r="AD196" s="24">
        <v>46.2</v>
      </c>
      <c r="AE196" s="24">
        <v>2.2000000000000002</v>
      </c>
      <c r="AF196" s="24">
        <v>49.5</v>
      </c>
      <c r="AG196" s="25">
        <v>2.2000000000000002</v>
      </c>
    </row>
    <row r="197" spans="2:33" ht="13.5" customHeight="1" x14ac:dyDescent="0.15">
      <c r="B197" s="55"/>
      <c r="C197" s="52" t="s">
        <v>99</v>
      </c>
      <c r="D197" s="26">
        <v>14</v>
      </c>
      <c r="E197" s="27" t="s">
        <v>132</v>
      </c>
      <c r="F197" s="27">
        <v>3</v>
      </c>
      <c r="G197" s="27">
        <v>10</v>
      </c>
      <c r="H197" s="32">
        <v>1</v>
      </c>
      <c r="I197" s="26">
        <v>14</v>
      </c>
      <c r="J197" s="27">
        <v>3</v>
      </c>
      <c r="K197" s="27" t="s">
        <v>132</v>
      </c>
      <c r="L197" s="27">
        <v>10</v>
      </c>
      <c r="M197" s="32">
        <v>1</v>
      </c>
      <c r="N197" s="26">
        <v>14</v>
      </c>
      <c r="O197" s="27" t="s">
        <v>132</v>
      </c>
      <c r="P197" s="27" t="s">
        <v>132</v>
      </c>
      <c r="Q197" s="27">
        <v>13</v>
      </c>
      <c r="R197" s="32">
        <v>1</v>
      </c>
      <c r="S197" s="26">
        <v>14</v>
      </c>
      <c r="T197" s="27">
        <v>2</v>
      </c>
      <c r="U197" s="27" t="s">
        <v>132</v>
      </c>
      <c r="V197" s="27">
        <v>11</v>
      </c>
      <c r="W197" s="32">
        <v>1</v>
      </c>
      <c r="X197" s="26">
        <v>14</v>
      </c>
      <c r="Y197" s="27">
        <v>1</v>
      </c>
      <c r="Z197" s="27">
        <v>1</v>
      </c>
      <c r="AA197" s="27">
        <v>11</v>
      </c>
      <c r="AB197" s="32">
        <v>1</v>
      </c>
      <c r="AC197" s="26">
        <v>14</v>
      </c>
      <c r="AD197" s="27">
        <v>2</v>
      </c>
      <c r="AE197" s="27" t="s">
        <v>132</v>
      </c>
      <c r="AF197" s="27">
        <v>11</v>
      </c>
      <c r="AG197" s="28">
        <v>1</v>
      </c>
    </row>
    <row r="198" spans="2:33" ht="13.5" customHeight="1" x14ac:dyDescent="0.15">
      <c r="B198" s="55"/>
      <c r="C198" s="53"/>
      <c r="D198" s="23">
        <v>100</v>
      </c>
      <c r="E198" s="24" t="s">
        <v>132</v>
      </c>
      <c r="F198" s="24">
        <v>21.4</v>
      </c>
      <c r="G198" s="24">
        <v>71.400000000000006</v>
      </c>
      <c r="H198" s="31">
        <v>7.1</v>
      </c>
      <c r="I198" s="23">
        <v>100</v>
      </c>
      <c r="J198" s="24">
        <v>21.4</v>
      </c>
      <c r="K198" s="24" t="s">
        <v>132</v>
      </c>
      <c r="L198" s="24">
        <v>71.400000000000006</v>
      </c>
      <c r="M198" s="31">
        <v>7.1</v>
      </c>
      <c r="N198" s="23">
        <v>100</v>
      </c>
      <c r="O198" s="24" t="s">
        <v>132</v>
      </c>
      <c r="P198" s="24" t="s">
        <v>132</v>
      </c>
      <c r="Q198" s="24">
        <v>92.9</v>
      </c>
      <c r="R198" s="31">
        <v>7.1</v>
      </c>
      <c r="S198" s="23">
        <v>100</v>
      </c>
      <c r="T198" s="24">
        <v>14.3</v>
      </c>
      <c r="U198" s="24" t="s">
        <v>132</v>
      </c>
      <c r="V198" s="24">
        <v>78.599999999999994</v>
      </c>
      <c r="W198" s="31">
        <v>7.1</v>
      </c>
      <c r="X198" s="23">
        <v>100</v>
      </c>
      <c r="Y198" s="24">
        <v>7.1</v>
      </c>
      <c r="Z198" s="24">
        <v>7.1</v>
      </c>
      <c r="AA198" s="24">
        <v>78.599999999999994</v>
      </c>
      <c r="AB198" s="31">
        <v>7.1</v>
      </c>
      <c r="AC198" s="23">
        <v>100</v>
      </c>
      <c r="AD198" s="24">
        <v>14.3</v>
      </c>
      <c r="AE198" s="24" t="s">
        <v>132</v>
      </c>
      <c r="AF198" s="24">
        <v>78.599999999999994</v>
      </c>
      <c r="AG198" s="25">
        <v>7.1</v>
      </c>
    </row>
    <row r="199" spans="2:33" ht="13.5" customHeight="1" x14ac:dyDescent="0.15">
      <c r="B199" s="55"/>
      <c r="C199" s="52" t="s">
        <v>176</v>
      </c>
      <c r="D199" s="26">
        <v>2465</v>
      </c>
      <c r="E199" s="27">
        <v>58</v>
      </c>
      <c r="F199" s="27">
        <v>789</v>
      </c>
      <c r="G199" s="27">
        <v>1596</v>
      </c>
      <c r="H199" s="32">
        <v>22</v>
      </c>
      <c r="I199" s="26">
        <v>2465</v>
      </c>
      <c r="J199" s="27">
        <v>1071</v>
      </c>
      <c r="K199" s="27">
        <v>206</v>
      </c>
      <c r="L199" s="27">
        <v>1166</v>
      </c>
      <c r="M199" s="32">
        <v>22</v>
      </c>
      <c r="N199" s="26">
        <v>2465</v>
      </c>
      <c r="O199" s="27">
        <v>251</v>
      </c>
      <c r="P199" s="27">
        <v>42</v>
      </c>
      <c r="Q199" s="27">
        <v>2143</v>
      </c>
      <c r="R199" s="32">
        <v>29</v>
      </c>
      <c r="S199" s="26">
        <v>2465</v>
      </c>
      <c r="T199" s="27">
        <v>835</v>
      </c>
      <c r="U199" s="27">
        <v>45</v>
      </c>
      <c r="V199" s="27">
        <v>1567</v>
      </c>
      <c r="W199" s="32">
        <v>18</v>
      </c>
      <c r="X199" s="26">
        <v>2465</v>
      </c>
      <c r="Y199" s="27">
        <v>378</v>
      </c>
      <c r="Z199" s="27">
        <v>114</v>
      </c>
      <c r="AA199" s="27">
        <v>1951</v>
      </c>
      <c r="AB199" s="32">
        <v>22</v>
      </c>
      <c r="AC199" s="26">
        <v>2465</v>
      </c>
      <c r="AD199" s="27">
        <v>882</v>
      </c>
      <c r="AE199" s="27">
        <v>47</v>
      </c>
      <c r="AF199" s="27">
        <v>1516</v>
      </c>
      <c r="AG199" s="28">
        <v>20</v>
      </c>
    </row>
    <row r="200" spans="2:33" ht="13.5" customHeight="1" x14ac:dyDescent="0.15">
      <c r="B200" s="55"/>
      <c r="C200" s="53"/>
      <c r="D200" s="23">
        <v>100</v>
      </c>
      <c r="E200" s="24">
        <v>2.4</v>
      </c>
      <c r="F200" s="24">
        <v>32</v>
      </c>
      <c r="G200" s="24">
        <v>64.7</v>
      </c>
      <c r="H200" s="31">
        <v>0.9</v>
      </c>
      <c r="I200" s="23">
        <v>100</v>
      </c>
      <c r="J200" s="24">
        <v>43.4</v>
      </c>
      <c r="K200" s="24">
        <v>8.4</v>
      </c>
      <c r="L200" s="24">
        <v>47.3</v>
      </c>
      <c r="M200" s="31">
        <v>0.9</v>
      </c>
      <c r="N200" s="23">
        <v>100</v>
      </c>
      <c r="O200" s="24">
        <v>10.199999999999999</v>
      </c>
      <c r="P200" s="24">
        <v>1.7</v>
      </c>
      <c r="Q200" s="24">
        <v>86.9</v>
      </c>
      <c r="R200" s="31">
        <v>1.2</v>
      </c>
      <c r="S200" s="23">
        <v>100</v>
      </c>
      <c r="T200" s="24">
        <v>33.9</v>
      </c>
      <c r="U200" s="24">
        <v>1.8</v>
      </c>
      <c r="V200" s="24">
        <v>63.6</v>
      </c>
      <c r="W200" s="31">
        <v>0.7</v>
      </c>
      <c r="X200" s="23">
        <v>100</v>
      </c>
      <c r="Y200" s="24">
        <v>15.3</v>
      </c>
      <c r="Z200" s="24">
        <v>4.5999999999999996</v>
      </c>
      <c r="AA200" s="24">
        <v>79.099999999999994</v>
      </c>
      <c r="AB200" s="31">
        <v>0.9</v>
      </c>
      <c r="AC200" s="23">
        <v>100</v>
      </c>
      <c r="AD200" s="24">
        <v>35.799999999999997</v>
      </c>
      <c r="AE200" s="24">
        <v>1.9</v>
      </c>
      <c r="AF200" s="24">
        <v>61.5</v>
      </c>
      <c r="AG200" s="25">
        <v>0.8</v>
      </c>
    </row>
    <row r="201" spans="2:33" ht="13.5" customHeight="1" x14ac:dyDescent="0.15">
      <c r="B201" s="55"/>
      <c r="C201" s="52" t="s">
        <v>177</v>
      </c>
      <c r="D201" s="26">
        <v>236</v>
      </c>
      <c r="E201" s="27">
        <v>8</v>
      </c>
      <c r="F201" s="27">
        <v>91</v>
      </c>
      <c r="G201" s="27">
        <v>133</v>
      </c>
      <c r="H201" s="32">
        <v>4</v>
      </c>
      <c r="I201" s="26">
        <v>236</v>
      </c>
      <c r="J201" s="27">
        <v>104</v>
      </c>
      <c r="K201" s="27">
        <v>15</v>
      </c>
      <c r="L201" s="27">
        <v>113</v>
      </c>
      <c r="M201" s="32">
        <v>4</v>
      </c>
      <c r="N201" s="26">
        <v>236</v>
      </c>
      <c r="O201" s="27">
        <v>36</v>
      </c>
      <c r="P201" s="27">
        <v>8</v>
      </c>
      <c r="Q201" s="27">
        <v>186</v>
      </c>
      <c r="R201" s="32">
        <v>6</v>
      </c>
      <c r="S201" s="26">
        <v>236</v>
      </c>
      <c r="T201" s="27">
        <v>75</v>
      </c>
      <c r="U201" s="27">
        <v>12</v>
      </c>
      <c r="V201" s="27">
        <v>145</v>
      </c>
      <c r="W201" s="32">
        <v>4</v>
      </c>
      <c r="X201" s="26">
        <v>236</v>
      </c>
      <c r="Y201" s="27">
        <v>44</v>
      </c>
      <c r="Z201" s="27">
        <v>6</v>
      </c>
      <c r="AA201" s="27">
        <v>182</v>
      </c>
      <c r="AB201" s="32">
        <v>4</v>
      </c>
      <c r="AC201" s="26">
        <v>236</v>
      </c>
      <c r="AD201" s="27">
        <v>95</v>
      </c>
      <c r="AE201" s="27">
        <v>5</v>
      </c>
      <c r="AF201" s="27">
        <v>132</v>
      </c>
      <c r="AG201" s="28">
        <v>4</v>
      </c>
    </row>
    <row r="202" spans="2:33" ht="13.5" customHeight="1" x14ac:dyDescent="0.15">
      <c r="B202" s="44"/>
      <c r="C202" s="59"/>
      <c r="D202" s="34">
        <v>100</v>
      </c>
      <c r="E202" s="35">
        <v>3.4</v>
      </c>
      <c r="F202" s="35">
        <v>38.6</v>
      </c>
      <c r="G202" s="35">
        <v>56.4</v>
      </c>
      <c r="H202" s="37">
        <v>1.7</v>
      </c>
      <c r="I202" s="34">
        <v>100</v>
      </c>
      <c r="J202" s="35">
        <v>44.1</v>
      </c>
      <c r="K202" s="35">
        <v>6.4</v>
      </c>
      <c r="L202" s="35">
        <v>47.9</v>
      </c>
      <c r="M202" s="37">
        <v>1.7</v>
      </c>
      <c r="N202" s="34">
        <v>100</v>
      </c>
      <c r="O202" s="35">
        <v>15.3</v>
      </c>
      <c r="P202" s="35">
        <v>3.4</v>
      </c>
      <c r="Q202" s="35">
        <v>78.8</v>
      </c>
      <c r="R202" s="37">
        <v>2.5</v>
      </c>
      <c r="S202" s="34">
        <v>100</v>
      </c>
      <c r="T202" s="35">
        <v>31.8</v>
      </c>
      <c r="U202" s="35">
        <v>5.0999999999999996</v>
      </c>
      <c r="V202" s="35">
        <v>61.4</v>
      </c>
      <c r="W202" s="37">
        <v>1.7</v>
      </c>
      <c r="X202" s="34">
        <v>100</v>
      </c>
      <c r="Y202" s="35">
        <v>18.600000000000001</v>
      </c>
      <c r="Z202" s="35">
        <v>2.5</v>
      </c>
      <c r="AA202" s="35">
        <v>77.099999999999994</v>
      </c>
      <c r="AB202" s="37">
        <v>1.7</v>
      </c>
      <c r="AC202" s="34">
        <v>100</v>
      </c>
      <c r="AD202" s="35">
        <v>40.299999999999997</v>
      </c>
      <c r="AE202" s="35">
        <v>2.1</v>
      </c>
      <c r="AF202" s="35">
        <v>55.9</v>
      </c>
      <c r="AG202" s="36">
        <v>1.7</v>
      </c>
    </row>
    <row r="203" spans="2:33" ht="13.5" customHeight="1" x14ac:dyDescent="0.15">
      <c r="B203" s="43" t="s">
        <v>95</v>
      </c>
      <c r="C203" s="49"/>
      <c r="D203" s="17">
        <v>2715</v>
      </c>
      <c r="E203" s="18">
        <v>66</v>
      </c>
      <c r="F203" s="18">
        <v>883</v>
      </c>
      <c r="G203" s="18">
        <v>1739</v>
      </c>
      <c r="H203" s="30">
        <v>27</v>
      </c>
      <c r="I203" s="17">
        <v>2715</v>
      </c>
      <c r="J203" s="18">
        <v>1178</v>
      </c>
      <c r="K203" s="18">
        <v>221</v>
      </c>
      <c r="L203" s="18">
        <v>1289</v>
      </c>
      <c r="M203" s="30">
        <v>27</v>
      </c>
      <c r="N203" s="17">
        <v>2715</v>
      </c>
      <c r="O203" s="18">
        <v>287</v>
      </c>
      <c r="P203" s="18">
        <v>50</v>
      </c>
      <c r="Q203" s="18">
        <v>2342</v>
      </c>
      <c r="R203" s="30">
        <v>36</v>
      </c>
      <c r="S203" s="17">
        <v>2715</v>
      </c>
      <c r="T203" s="18">
        <v>912</v>
      </c>
      <c r="U203" s="18">
        <v>57</v>
      </c>
      <c r="V203" s="18">
        <v>1723</v>
      </c>
      <c r="W203" s="30">
        <v>23</v>
      </c>
      <c r="X203" s="17">
        <v>2715</v>
      </c>
      <c r="Y203" s="18">
        <v>423</v>
      </c>
      <c r="Z203" s="18">
        <v>121</v>
      </c>
      <c r="AA203" s="18">
        <v>2144</v>
      </c>
      <c r="AB203" s="30">
        <v>27</v>
      </c>
      <c r="AC203" s="17">
        <v>2715</v>
      </c>
      <c r="AD203" s="18">
        <v>979</v>
      </c>
      <c r="AE203" s="18">
        <v>52</v>
      </c>
      <c r="AF203" s="18">
        <v>1659</v>
      </c>
      <c r="AG203" s="19">
        <v>25</v>
      </c>
    </row>
    <row r="204" spans="2:33" ht="13.5" customHeight="1" x14ac:dyDescent="0.15">
      <c r="B204" s="57"/>
      <c r="C204" s="53"/>
      <c r="D204" s="23">
        <v>100</v>
      </c>
      <c r="E204" s="24">
        <v>2.4</v>
      </c>
      <c r="F204" s="24">
        <v>32.5</v>
      </c>
      <c r="G204" s="24">
        <v>64.099999999999994</v>
      </c>
      <c r="H204" s="31">
        <v>1</v>
      </c>
      <c r="I204" s="23">
        <v>100</v>
      </c>
      <c r="J204" s="24">
        <v>43.4</v>
      </c>
      <c r="K204" s="24">
        <v>8.1</v>
      </c>
      <c r="L204" s="24">
        <v>47.5</v>
      </c>
      <c r="M204" s="31">
        <v>1</v>
      </c>
      <c r="N204" s="23">
        <v>100</v>
      </c>
      <c r="O204" s="24">
        <v>10.6</v>
      </c>
      <c r="P204" s="24">
        <v>1.8</v>
      </c>
      <c r="Q204" s="24">
        <v>86.3</v>
      </c>
      <c r="R204" s="31">
        <v>1.3</v>
      </c>
      <c r="S204" s="23">
        <v>100</v>
      </c>
      <c r="T204" s="24">
        <v>33.6</v>
      </c>
      <c r="U204" s="24">
        <v>2.1</v>
      </c>
      <c r="V204" s="24">
        <v>63.5</v>
      </c>
      <c r="W204" s="31">
        <v>0.8</v>
      </c>
      <c r="X204" s="23">
        <v>100</v>
      </c>
      <c r="Y204" s="24">
        <v>15.6</v>
      </c>
      <c r="Z204" s="24">
        <v>4.5</v>
      </c>
      <c r="AA204" s="24">
        <v>79</v>
      </c>
      <c r="AB204" s="31">
        <v>1</v>
      </c>
      <c r="AC204" s="23">
        <v>100</v>
      </c>
      <c r="AD204" s="24">
        <v>36.1</v>
      </c>
      <c r="AE204" s="24">
        <v>1.9</v>
      </c>
      <c r="AF204" s="24">
        <v>61.1</v>
      </c>
      <c r="AG204" s="25">
        <v>0.9</v>
      </c>
    </row>
    <row r="205" spans="2:33" ht="13.5" customHeight="1" x14ac:dyDescent="0.15">
      <c r="B205" s="54" t="s">
        <v>18</v>
      </c>
      <c r="C205" s="52" t="s">
        <v>172</v>
      </c>
      <c r="D205" s="26">
        <v>907</v>
      </c>
      <c r="E205" s="27">
        <v>22</v>
      </c>
      <c r="F205" s="27">
        <v>292</v>
      </c>
      <c r="G205" s="27">
        <v>584</v>
      </c>
      <c r="H205" s="32">
        <v>9</v>
      </c>
      <c r="I205" s="26">
        <v>907</v>
      </c>
      <c r="J205" s="27">
        <v>409</v>
      </c>
      <c r="K205" s="27">
        <v>83</v>
      </c>
      <c r="L205" s="27">
        <v>407</v>
      </c>
      <c r="M205" s="32">
        <v>8</v>
      </c>
      <c r="N205" s="26">
        <v>907</v>
      </c>
      <c r="O205" s="27">
        <v>100</v>
      </c>
      <c r="P205" s="27">
        <v>17</v>
      </c>
      <c r="Q205" s="27">
        <v>776</v>
      </c>
      <c r="R205" s="32">
        <v>14</v>
      </c>
      <c r="S205" s="26">
        <v>907</v>
      </c>
      <c r="T205" s="27">
        <v>338</v>
      </c>
      <c r="U205" s="27">
        <v>15</v>
      </c>
      <c r="V205" s="27">
        <v>547</v>
      </c>
      <c r="W205" s="32">
        <v>7</v>
      </c>
      <c r="X205" s="26">
        <v>907</v>
      </c>
      <c r="Y205" s="27">
        <v>141</v>
      </c>
      <c r="Z205" s="27">
        <v>58</v>
      </c>
      <c r="AA205" s="27">
        <v>700</v>
      </c>
      <c r="AB205" s="32">
        <v>8</v>
      </c>
      <c r="AC205" s="26">
        <v>907</v>
      </c>
      <c r="AD205" s="27">
        <v>337</v>
      </c>
      <c r="AE205" s="27">
        <v>16</v>
      </c>
      <c r="AF205" s="27">
        <v>546</v>
      </c>
      <c r="AG205" s="28">
        <v>8</v>
      </c>
    </row>
    <row r="206" spans="2:33" ht="13.5" customHeight="1" x14ac:dyDescent="0.15">
      <c r="B206" s="55"/>
      <c r="C206" s="53"/>
      <c r="D206" s="23">
        <v>100</v>
      </c>
      <c r="E206" s="24">
        <v>2.4</v>
      </c>
      <c r="F206" s="24">
        <v>32.200000000000003</v>
      </c>
      <c r="G206" s="24">
        <v>64.400000000000006</v>
      </c>
      <c r="H206" s="31">
        <v>1</v>
      </c>
      <c r="I206" s="23">
        <v>100</v>
      </c>
      <c r="J206" s="24">
        <v>45.1</v>
      </c>
      <c r="K206" s="24">
        <v>9.1999999999999993</v>
      </c>
      <c r="L206" s="24">
        <v>44.9</v>
      </c>
      <c r="M206" s="31">
        <v>0.9</v>
      </c>
      <c r="N206" s="23">
        <v>100</v>
      </c>
      <c r="O206" s="24">
        <v>11</v>
      </c>
      <c r="P206" s="24">
        <v>1.9</v>
      </c>
      <c r="Q206" s="24">
        <v>85.6</v>
      </c>
      <c r="R206" s="31">
        <v>1.5</v>
      </c>
      <c r="S206" s="23">
        <v>100</v>
      </c>
      <c r="T206" s="24">
        <v>37.299999999999997</v>
      </c>
      <c r="U206" s="24">
        <v>1.7</v>
      </c>
      <c r="V206" s="24">
        <v>60.3</v>
      </c>
      <c r="W206" s="31">
        <v>0.8</v>
      </c>
      <c r="X206" s="23">
        <v>100</v>
      </c>
      <c r="Y206" s="24">
        <v>15.5</v>
      </c>
      <c r="Z206" s="24">
        <v>6.4</v>
      </c>
      <c r="AA206" s="24">
        <v>77.2</v>
      </c>
      <c r="AB206" s="31">
        <v>0.9</v>
      </c>
      <c r="AC206" s="23">
        <v>100</v>
      </c>
      <c r="AD206" s="24">
        <v>37.200000000000003</v>
      </c>
      <c r="AE206" s="24">
        <v>1.8</v>
      </c>
      <c r="AF206" s="24">
        <v>60.2</v>
      </c>
      <c r="AG206" s="25">
        <v>0.9</v>
      </c>
    </row>
    <row r="207" spans="2:33" ht="13.5" customHeight="1" x14ac:dyDescent="0.15">
      <c r="B207" s="55"/>
      <c r="C207" s="52" t="s">
        <v>173</v>
      </c>
      <c r="D207" s="26">
        <v>980</v>
      </c>
      <c r="E207" s="27">
        <v>22</v>
      </c>
      <c r="F207" s="27">
        <v>318</v>
      </c>
      <c r="G207" s="27">
        <v>631</v>
      </c>
      <c r="H207" s="32">
        <v>9</v>
      </c>
      <c r="I207" s="26">
        <v>980</v>
      </c>
      <c r="J207" s="27">
        <v>402</v>
      </c>
      <c r="K207" s="27">
        <v>85</v>
      </c>
      <c r="L207" s="27">
        <v>482</v>
      </c>
      <c r="M207" s="32">
        <v>11</v>
      </c>
      <c r="N207" s="26">
        <v>980</v>
      </c>
      <c r="O207" s="27">
        <v>93</v>
      </c>
      <c r="P207" s="27">
        <v>16</v>
      </c>
      <c r="Q207" s="27">
        <v>860</v>
      </c>
      <c r="R207" s="32">
        <v>11</v>
      </c>
      <c r="S207" s="26">
        <v>980</v>
      </c>
      <c r="T207" s="27">
        <v>328</v>
      </c>
      <c r="U207" s="27">
        <v>16</v>
      </c>
      <c r="V207" s="27">
        <v>628</v>
      </c>
      <c r="W207" s="32">
        <v>8</v>
      </c>
      <c r="X207" s="26">
        <v>980</v>
      </c>
      <c r="Y207" s="27">
        <v>148</v>
      </c>
      <c r="Z207" s="27">
        <v>39</v>
      </c>
      <c r="AA207" s="27">
        <v>783</v>
      </c>
      <c r="AB207" s="32">
        <v>10</v>
      </c>
      <c r="AC207" s="26">
        <v>980</v>
      </c>
      <c r="AD207" s="27">
        <v>335</v>
      </c>
      <c r="AE207" s="27">
        <v>20</v>
      </c>
      <c r="AF207" s="27">
        <v>616</v>
      </c>
      <c r="AG207" s="28">
        <v>9</v>
      </c>
    </row>
    <row r="208" spans="2:33" ht="13.5" customHeight="1" x14ac:dyDescent="0.15">
      <c r="B208" s="55"/>
      <c r="C208" s="53"/>
      <c r="D208" s="23">
        <v>100</v>
      </c>
      <c r="E208" s="24">
        <v>2.2000000000000002</v>
      </c>
      <c r="F208" s="24">
        <v>32.4</v>
      </c>
      <c r="G208" s="24">
        <v>64.400000000000006</v>
      </c>
      <c r="H208" s="31">
        <v>0.9</v>
      </c>
      <c r="I208" s="23">
        <v>100</v>
      </c>
      <c r="J208" s="24">
        <v>41</v>
      </c>
      <c r="K208" s="24">
        <v>8.6999999999999993</v>
      </c>
      <c r="L208" s="24">
        <v>49.2</v>
      </c>
      <c r="M208" s="31">
        <v>1.1000000000000001</v>
      </c>
      <c r="N208" s="23">
        <v>100</v>
      </c>
      <c r="O208" s="24">
        <v>9.5</v>
      </c>
      <c r="P208" s="24">
        <v>1.6</v>
      </c>
      <c r="Q208" s="24">
        <v>87.8</v>
      </c>
      <c r="R208" s="31">
        <v>1.1000000000000001</v>
      </c>
      <c r="S208" s="23">
        <v>100</v>
      </c>
      <c r="T208" s="24">
        <v>33.5</v>
      </c>
      <c r="U208" s="24">
        <v>1.6</v>
      </c>
      <c r="V208" s="24">
        <v>64.099999999999994</v>
      </c>
      <c r="W208" s="31">
        <v>0.8</v>
      </c>
      <c r="X208" s="23">
        <v>100</v>
      </c>
      <c r="Y208" s="24">
        <v>15.1</v>
      </c>
      <c r="Z208" s="24">
        <v>4</v>
      </c>
      <c r="AA208" s="24">
        <v>79.900000000000006</v>
      </c>
      <c r="AB208" s="31">
        <v>1</v>
      </c>
      <c r="AC208" s="23">
        <v>100</v>
      </c>
      <c r="AD208" s="24">
        <v>34.200000000000003</v>
      </c>
      <c r="AE208" s="24">
        <v>2</v>
      </c>
      <c r="AF208" s="24">
        <v>62.9</v>
      </c>
      <c r="AG208" s="25">
        <v>0.9</v>
      </c>
    </row>
    <row r="209" spans="2:33" ht="13.5" customHeight="1" x14ac:dyDescent="0.15">
      <c r="B209" s="55"/>
      <c r="C209" s="52" t="s">
        <v>174</v>
      </c>
      <c r="D209" s="26">
        <v>518</v>
      </c>
      <c r="E209" s="27">
        <v>15</v>
      </c>
      <c r="F209" s="27">
        <v>160</v>
      </c>
      <c r="G209" s="27">
        <v>339</v>
      </c>
      <c r="H209" s="32">
        <v>4</v>
      </c>
      <c r="I209" s="26">
        <v>518</v>
      </c>
      <c r="J209" s="27">
        <v>231</v>
      </c>
      <c r="K209" s="27">
        <v>33</v>
      </c>
      <c r="L209" s="27">
        <v>251</v>
      </c>
      <c r="M209" s="32">
        <v>3</v>
      </c>
      <c r="N209" s="26">
        <v>518</v>
      </c>
      <c r="O209" s="27">
        <v>50</v>
      </c>
      <c r="P209" s="27">
        <v>10</v>
      </c>
      <c r="Q209" s="27">
        <v>453</v>
      </c>
      <c r="R209" s="32">
        <v>5</v>
      </c>
      <c r="S209" s="26">
        <v>518</v>
      </c>
      <c r="T209" s="27">
        <v>153</v>
      </c>
      <c r="U209" s="27">
        <v>14</v>
      </c>
      <c r="V209" s="27">
        <v>348</v>
      </c>
      <c r="W209" s="32">
        <v>3</v>
      </c>
      <c r="X209" s="26">
        <v>518</v>
      </c>
      <c r="Y209" s="27">
        <v>80</v>
      </c>
      <c r="Z209" s="27">
        <v>13</v>
      </c>
      <c r="AA209" s="27">
        <v>421</v>
      </c>
      <c r="AB209" s="32">
        <v>4</v>
      </c>
      <c r="AC209" s="26">
        <v>518</v>
      </c>
      <c r="AD209" s="27">
        <v>180</v>
      </c>
      <c r="AE209" s="27">
        <v>8</v>
      </c>
      <c r="AF209" s="27">
        <v>327</v>
      </c>
      <c r="AG209" s="28">
        <v>3</v>
      </c>
    </row>
    <row r="210" spans="2:33" ht="13.5" customHeight="1" x14ac:dyDescent="0.15">
      <c r="B210" s="55"/>
      <c r="C210" s="53"/>
      <c r="D210" s="23">
        <v>100</v>
      </c>
      <c r="E210" s="24">
        <v>2.9</v>
      </c>
      <c r="F210" s="24">
        <v>30.9</v>
      </c>
      <c r="G210" s="24">
        <v>65.400000000000006</v>
      </c>
      <c r="H210" s="31">
        <v>0.8</v>
      </c>
      <c r="I210" s="23">
        <v>100</v>
      </c>
      <c r="J210" s="24">
        <v>44.6</v>
      </c>
      <c r="K210" s="24">
        <v>6.4</v>
      </c>
      <c r="L210" s="24">
        <v>48.5</v>
      </c>
      <c r="M210" s="31">
        <v>0.6</v>
      </c>
      <c r="N210" s="23">
        <v>100</v>
      </c>
      <c r="O210" s="24">
        <v>9.6999999999999993</v>
      </c>
      <c r="P210" s="24">
        <v>1.9</v>
      </c>
      <c r="Q210" s="24">
        <v>87.5</v>
      </c>
      <c r="R210" s="31">
        <v>1</v>
      </c>
      <c r="S210" s="23">
        <v>100</v>
      </c>
      <c r="T210" s="24">
        <v>29.5</v>
      </c>
      <c r="U210" s="24">
        <v>2.7</v>
      </c>
      <c r="V210" s="24">
        <v>67.2</v>
      </c>
      <c r="W210" s="31">
        <v>0.6</v>
      </c>
      <c r="X210" s="23">
        <v>100</v>
      </c>
      <c r="Y210" s="24">
        <v>15.4</v>
      </c>
      <c r="Z210" s="24">
        <v>2.5</v>
      </c>
      <c r="AA210" s="24">
        <v>81.3</v>
      </c>
      <c r="AB210" s="31">
        <v>0.8</v>
      </c>
      <c r="AC210" s="23">
        <v>100</v>
      </c>
      <c r="AD210" s="24">
        <v>34.700000000000003</v>
      </c>
      <c r="AE210" s="24">
        <v>1.5</v>
      </c>
      <c r="AF210" s="24">
        <v>63.1</v>
      </c>
      <c r="AG210" s="25">
        <v>0.6</v>
      </c>
    </row>
    <row r="211" spans="2:33" ht="13.5" customHeight="1" x14ac:dyDescent="0.15">
      <c r="B211" s="55"/>
      <c r="C211" s="52" t="s">
        <v>175</v>
      </c>
      <c r="D211" s="26">
        <v>290</v>
      </c>
      <c r="E211" s="27">
        <v>6</v>
      </c>
      <c r="F211" s="27">
        <v>109</v>
      </c>
      <c r="G211" s="27">
        <v>171</v>
      </c>
      <c r="H211" s="32">
        <v>4</v>
      </c>
      <c r="I211" s="26">
        <v>290</v>
      </c>
      <c r="J211" s="27">
        <v>132</v>
      </c>
      <c r="K211" s="27">
        <v>20</v>
      </c>
      <c r="L211" s="27">
        <v>134</v>
      </c>
      <c r="M211" s="32">
        <v>4</v>
      </c>
      <c r="N211" s="26">
        <v>290</v>
      </c>
      <c r="O211" s="27">
        <v>43</v>
      </c>
      <c r="P211" s="27">
        <v>7</v>
      </c>
      <c r="Q211" s="27">
        <v>235</v>
      </c>
      <c r="R211" s="32">
        <v>5</v>
      </c>
      <c r="S211" s="26">
        <v>290</v>
      </c>
      <c r="T211" s="27">
        <v>89</v>
      </c>
      <c r="U211" s="27">
        <v>12</v>
      </c>
      <c r="V211" s="27">
        <v>185</v>
      </c>
      <c r="W211" s="32">
        <v>4</v>
      </c>
      <c r="X211" s="26">
        <v>290</v>
      </c>
      <c r="Y211" s="27">
        <v>52</v>
      </c>
      <c r="Z211" s="27">
        <v>9</v>
      </c>
      <c r="AA211" s="27">
        <v>225</v>
      </c>
      <c r="AB211" s="32">
        <v>4</v>
      </c>
      <c r="AC211" s="26">
        <v>290</v>
      </c>
      <c r="AD211" s="27">
        <v>123</v>
      </c>
      <c r="AE211" s="27">
        <v>8</v>
      </c>
      <c r="AF211" s="27">
        <v>155</v>
      </c>
      <c r="AG211" s="28">
        <v>4</v>
      </c>
    </row>
    <row r="212" spans="2:33" ht="13.5" customHeight="1" x14ac:dyDescent="0.15">
      <c r="B212" s="55"/>
      <c r="C212" s="53"/>
      <c r="D212" s="23">
        <v>100</v>
      </c>
      <c r="E212" s="24">
        <v>2.1</v>
      </c>
      <c r="F212" s="24">
        <v>37.6</v>
      </c>
      <c r="G212" s="24">
        <v>59</v>
      </c>
      <c r="H212" s="31">
        <v>1.4</v>
      </c>
      <c r="I212" s="23">
        <v>100</v>
      </c>
      <c r="J212" s="24">
        <v>45.5</v>
      </c>
      <c r="K212" s="24">
        <v>6.9</v>
      </c>
      <c r="L212" s="24">
        <v>46.2</v>
      </c>
      <c r="M212" s="31">
        <v>1.4</v>
      </c>
      <c r="N212" s="23">
        <v>100</v>
      </c>
      <c r="O212" s="24">
        <v>14.8</v>
      </c>
      <c r="P212" s="24">
        <v>2.4</v>
      </c>
      <c r="Q212" s="24">
        <v>81</v>
      </c>
      <c r="R212" s="31">
        <v>1.7</v>
      </c>
      <c r="S212" s="23">
        <v>100</v>
      </c>
      <c r="T212" s="24">
        <v>30.7</v>
      </c>
      <c r="U212" s="24">
        <v>4.0999999999999996</v>
      </c>
      <c r="V212" s="24">
        <v>63.8</v>
      </c>
      <c r="W212" s="31">
        <v>1.4</v>
      </c>
      <c r="X212" s="23">
        <v>100</v>
      </c>
      <c r="Y212" s="24">
        <v>17.899999999999999</v>
      </c>
      <c r="Z212" s="24">
        <v>3.1</v>
      </c>
      <c r="AA212" s="24">
        <v>77.599999999999994</v>
      </c>
      <c r="AB212" s="31">
        <v>1.4</v>
      </c>
      <c r="AC212" s="23">
        <v>100</v>
      </c>
      <c r="AD212" s="24">
        <v>42.4</v>
      </c>
      <c r="AE212" s="24">
        <v>2.8</v>
      </c>
      <c r="AF212" s="24">
        <v>53.4</v>
      </c>
      <c r="AG212" s="25">
        <v>1.4</v>
      </c>
    </row>
    <row r="213" spans="2:33" ht="13.5" customHeight="1" x14ac:dyDescent="0.15">
      <c r="B213" s="55"/>
      <c r="C213" s="52" t="s">
        <v>99</v>
      </c>
      <c r="D213" s="26">
        <v>20</v>
      </c>
      <c r="E213" s="27">
        <v>1</v>
      </c>
      <c r="F213" s="27">
        <v>4</v>
      </c>
      <c r="G213" s="27">
        <v>14</v>
      </c>
      <c r="H213" s="32">
        <v>1</v>
      </c>
      <c r="I213" s="26">
        <v>20</v>
      </c>
      <c r="J213" s="27">
        <v>4</v>
      </c>
      <c r="K213" s="27" t="s">
        <v>132</v>
      </c>
      <c r="L213" s="27">
        <v>15</v>
      </c>
      <c r="M213" s="32">
        <v>1</v>
      </c>
      <c r="N213" s="26">
        <v>20</v>
      </c>
      <c r="O213" s="27">
        <v>1</v>
      </c>
      <c r="P213" s="27" t="s">
        <v>132</v>
      </c>
      <c r="Q213" s="27">
        <v>18</v>
      </c>
      <c r="R213" s="32">
        <v>1</v>
      </c>
      <c r="S213" s="26">
        <v>20</v>
      </c>
      <c r="T213" s="27">
        <v>4</v>
      </c>
      <c r="U213" s="27" t="s">
        <v>132</v>
      </c>
      <c r="V213" s="27">
        <v>15</v>
      </c>
      <c r="W213" s="32">
        <v>1</v>
      </c>
      <c r="X213" s="26">
        <v>20</v>
      </c>
      <c r="Y213" s="27">
        <v>2</v>
      </c>
      <c r="Z213" s="27">
        <v>2</v>
      </c>
      <c r="AA213" s="27">
        <v>15</v>
      </c>
      <c r="AB213" s="32">
        <v>1</v>
      </c>
      <c r="AC213" s="26">
        <v>20</v>
      </c>
      <c r="AD213" s="27">
        <v>4</v>
      </c>
      <c r="AE213" s="27" t="s">
        <v>132</v>
      </c>
      <c r="AF213" s="27">
        <v>15</v>
      </c>
      <c r="AG213" s="28">
        <v>1</v>
      </c>
    </row>
    <row r="214" spans="2:33" ht="13.5" customHeight="1" x14ac:dyDescent="0.15">
      <c r="B214" s="55"/>
      <c r="C214" s="53"/>
      <c r="D214" s="23">
        <v>100</v>
      </c>
      <c r="E214" s="24">
        <v>5</v>
      </c>
      <c r="F214" s="24">
        <v>20</v>
      </c>
      <c r="G214" s="24">
        <v>70</v>
      </c>
      <c r="H214" s="31">
        <v>5</v>
      </c>
      <c r="I214" s="23">
        <v>100</v>
      </c>
      <c r="J214" s="24">
        <v>20</v>
      </c>
      <c r="K214" s="24" t="s">
        <v>132</v>
      </c>
      <c r="L214" s="24">
        <v>75</v>
      </c>
      <c r="M214" s="31">
        <v>5</v>
      </c>
      <c r="N214" s="23">
        <v>100</v>
      </c>
      <c r="O214" s="24">
        <v>5</v>
      </c>
      <c r="P214" s="24" t="s">
        <v>132</v>
      </c>
      <c r="Q214" s="24">
        <v>90</v>
      </c>
      <c r="R214" s="31">
        <v>5</v>
      </c>
      <c r="S214" s="23">
        <v>100</v>
      </c>
      <c r="T214" s="24">
        <v>20</v>
      </c>
      <c r="U214" s="24" t="s">
        <v>132</v>
      </c>
      <c r="V214" s="24">
        <v>75</v>
      </c>
      <c r="W214" s="31">
        <v>5</v>
      </c>
      <c r="X214" s="23">
        <v>100</v>
      </c>
      <c r="Y214" s="24">
        <v>10</v>
      </c>
      <c r="Z214" s="24">
        <v>10</v>
      </c>
      <c r="AA214" s="24">
        <v>75</v>
      </c>
      <c r="AB214" s="31">
        <v>5</v>
      </c>
      <c r="AC214" s="23">
        <v>100</v>
      </c>
      <c r="AD214" s="24">
        <v>20</v>
      </c>
      <c r="AE214" s="24" t="s">
        <v>132</v>
      </c>
      <c r="AF214" s="24">
        <v>75</v>
      </c>
      <c r="AG214" s="25">
        <v>5</v>
      </c>
    </row>
    <row r="215" spans="2:33" ht="13.5" customHeight="1" x14ac:dyDescent="0.15">
      <c r="B215" s="55"/>
      <c r="C215" s="52" t="s">
        <v>176</v>
      </c>
      <c r="D215" s="26">
        <v>1887</v>
      </c>
      <c r="E215" s="27">
        <v>44</v>
      </c>
      <c r="F215" s="27">
        <v>610</v>
      </c>
      <c r="G215" s="27">
        <v>1215</v>
      </c>
      <c r="H215" s="32">
        <v>18</v>
      </c>
      <c r="I215" s="26">
        <v>1887</v>
      </c>
      <c r="J215" s="27">
        <v>811</v>
      </c>
      <c r="K215" s="27">
        <v>168</v>
      </c>
      <c r="L215" s="27">
        <v>889</v>
      </c>
      <c r="M215" s="32">
        <v>19</v>
      </c>
      <c r="N215" s="26">
        <v>1887</v>
      </c>
      <c r="O215" s="27">
        <v>193</v>
      </c>
      <c r="P215" s="27">
        <v>33</v>
      </c>
      <c r="Q215" s="27">
        <v>1636</v>
      </c>
      <c r="R215" s="32">
        <v>25</v>
      </c>
      <c r="S215" s="26">
        <v>1887</v>
      </c>
      <c r="T215" s="27">
        <v>666</v>
      </c>
      <c r="U215" s="27">
        <v>31</v>
      </c>
      <c r="V215" s="27">
        <v>1175</v>
      </c>
      <c r="W215" s="32">
        <v>15</v>
      </c>
      <c r="X215" s="26">
        <v>1887</v>
      </c>
      <c r="Y215" s="27">
        <v>289</v>
      </c>
      <c r="Z215" s="27">
        <v>97</v>
      </c>
      <c r="AA215" s="27">
        <v>1483</v>
      </c>
      <c r="AB215" s="32">
        <v>18</v>
      </c>
      <c r="AC215" s="26">
        <v>1887</v>
      </c>
      <c r="AD215" s="27">
        <v>672</v>
      </c>
      <c r="AE215" s="27">
        <v>36</v>
      </c>
      <c r="AF215" s="27">
        <v>1162</v>
      </c>
      <c r="AG215" s="28">
        <v>17</v>
      </c>
    </row>
    <row r="216" spans="2:33" ht="13.5" customHeight="1" x14ac:dyDescent="0.15">
      <c r="B216" s="55"/>
      <c r="C216" s="53"/>
      <c r="D216" s="23">
        <v>100</v>
      </c>
      <c r="E216" s="24">
        <v>2.2999999999999998</v>
      </c>
      <c r="F216" s="24">
        <v>32.299999999999997</v>
      </c>
      <c r="G216" s="24">
        <v>64.400000000000006</v>
      </c>
      <c r="H216" s="31">
        <v>1</v>
      </c>
      <c r="I216" s="23">
        <v>100</v>
      </c>
      <c r="J216" s="24">
        <v>43</v>
      </c>
      <c r="K216" s="24">
        <v>8.9</v>
      </c>
      <c r="L216" s="24">
        <v>47.1</v>
      </c>
      <c r="M216" s="31">
        <v>1</v>
      </c>
      <c r="N216" s="23">
        <v>100</v>
      </c>
      <c r="O216" s="24">
        <v>10.199999999999999</v>
      </c>
      <c r="P216" s="24">
        <v>1.7</v>
      </c>
      <c r="Q216" s="24">
        <v>86.7</v>
      </c>
      <c r="R216" s="31">
        <v>1.3</v>
      </c>
      <c r="S216" s="23">
        <v>100</v>
      </c>
      <c r="T216" s="24">
        <v>35.299999999999997</v>
      </c>
      <c r="U216" s="24">
        <v>1.6</v>
      </c>
      <c r="V216" s="24">
        <v>62.3</v>
      </c>
      <c r="W216" s="31">
        <v>0.8</v>
      </c>
      <c r="X216" s="23">
        <v>100</v>
      </c>
      <c r="Y216" s="24">
        <v>15.3</v>
      </c>
      <c r="Z216" s="24">
        <v>5.0999999999999996</v>
      </c>
      <c r="AA216" s="24">
        <v>78.599999999999994</v>
      </c>
      <c r="AB216" s="31">
        <v>1</v>
      </c>
      <c r="AC216" s="23">
        <v>100</v>
      </c>
      <c r="AD216" s="24">
        <v>35.6</v>
      </c>
      <c r="AE216" s="24">
        <v>1.9</v>
      </c>
      <c r="AF216" s="24">
        <v>61.6</v>
      </c>
      <c r="AG216" s="25">
        <v>0.9</v>
      </c>
    </row>
    <row r="217" spans="2:33" ht="13.5" customHeight="1" x14ac:dyDescent="0.15">
      <c r="B217" s="55"/>
      <c r="C217" s="52" t="s">
        <v>177</v>
      </c>
      <c r="D217" s="26">
        <v>808</v>
      </c>
      <c r="E217" s="27">
        <v>21</v>
      </c>
      <c r="F217" s="27">
        <v>269</v>
      </c>
      <c r="G217" s="27">
        <v>510</v>
      </c>
      <c r="H217" s="32">
        <v>8</v>
      </c>
      <c r="I217" s="26">
        <v>808</v>
      </c>
      <c r="J217" s="27">
        <v>363</v>
      </c>
      <c r="K217" s="27">
        <v>53</v>
      </c>
      <c r="L217" s="27">
        <v>385</v>
      </c>
      <c r="M217" s="32">
        <v>7</v>
      </c>
      <c r="N217" s="26">
        <v>808</v>
      </c>
      <c r="O217" s="27">
        <v>93</v>
      </c>
      <c r="P217" s="27">
        <v>17</v>
      </c>
      <c r="Q217" s="27">
        <v>688</v>
      </c>
      <c r="R217" s="32">
        <v>10</v>
      </c>
      <c r="S217" s="26">
        <v>808</v>
      </c>
      <c r="T217" s="27">
        <v>242</v>
      </c>
      <c r="U217" s="27">
        <v>26</v>
      </c>
      <c r="V217" s="27">
        <v>533</v>
      </c>
      <c r="W217" s="32">
        <v>7</v>
      </c>
      <c r="X217" s="26">
        <v>808</v>
      </c>
      <c r="Y217" s="27">
        <v>132</v>
      </c>
      <c r="Z217" s="27">
        <v>22</v>
      </c>
      <c r="AA217" s="27">
        <v>646</v>
      </c>
      <c r="AB217" s="32">
        <v>8</v>
      </c>
      <c r="AC217" s="26">
        <v>808</v>
      </c>
      <c r="AD217" s="27">
        <v>303</v>
      </c>
      <c r="AE217" s="27">
        <v>16</v>
      </c>
      <c r="AF217" s="27">
        <v>482</v>
      </c>
      <c r="AG217" s="28">
        <v>7</v>
      </c>
    </row>
    <row r="218" spans="2:33" ht="13.5" customHeight="1" x14ac:dyDescent="0.15">
      <c r="B218" s="44"/>
      <c r="C218" s="59"/>
      <c r="D218" s="34">
        <v>100</v>
      </c>
      <c r="E218" s="35">
        <v>2.6</v>
      </c>
      <c r="F218" s="35">
        <v>33.299999999999997</v>
      </c>
      <c r="G218" s="35">
        <v>63.1</v>
      </c>
      <c r="H218" s="37">
        <v>1</v>
      </c>
      <c r="I218" s="34">
        <v>100</v>
      </c>
      <c r="J218" s="35">
        <v>44.9</v>
      </c>
      <c r="K218" s="35">
        <v>6.6</v>
      </c>
      <c r="L218" s="35">
        <v>47.6</v>
      </c>
      <c r="M218" s="37">
        <v>0.9</v>
      </c>
      <c r="N218" s="34">
        <v>100</v>
      </c>
      <c r="O218" s="35">
        <v>11.5</v>
      </c>
      <c r="P218" s="35">
        <v>2.1</v>
      </c>
      <c r="Q218" s="35">
        <v>85.1</v>
      </c>
      <c r="R218" s="37">
        <v>1.2</v>
      </c>
      <c r="S218" s="34">
        <v>100</v>
      </c>
      <c r="T218" s="35">
        <v>30</v>
      </c>
      <c r="U218" s="35">
        <v>3.2</v>
      </c>
      <c r="V218" s="35">
        <v>66</v>
      </c>
      <c r="W218" s="37">
        <v>0.9</v>
      </c>
      <c r="X218" s="34">
        <v>100</v>
      </c>
      <c r="Y218" s="35">
        <v>16.3</v>
      </c>
      <c r="Z218" s="35">
        <v>2.7</v>
      </c>
      <c r="AA218" s="35">
        <v>80</v>
      </c>
      <c r="AB218" s="37">
        <v>1</v>
      </c>
      <c r="AC218" s="34">
        <v>100</v>
      </c>
      <c r="AD218" s="35">
        <v>37.5</v>
      </c>
      <c r="AE218" s="35">
        <v>2</v>
      </c>
      <c r="AF218" s="35">
        <v>59.7</v>
      </c>
      <c r="AG218" s="36">
        <v>0.9</v>
      </c>
    </row>
    <row r="219" spans="2:33" ht="13.5" customHeight="1" x14ac:dyDescent="0.15">
      <c r="B219" s="43" t="s">
        <v>95</v>
      </c>
      <c r="C219" s="49"/>
      <c r="D219" s="17">
        <v>2715</v>
      </c>
      <c r="E219" s="18">
        <v>66</v>
      </c>
      <c r="F219" s="18">
        <v>883</v>
      </c>
      <c r="G219" s="18">
        <v>1739</v>
      </c>
      <c r="H219" s="30">
        <v>27</v>
      </c>
      <c r="I219" s="17">
        <v>2715</v>
      </c>
      <c r="J219" s="18">
        <v>1178</v>
      </c>
      <c r="K219" s="18">
        <v>221</v>
      </c>
      <c r="L219" s="18">
        <v>1289</v>
      </c>
      <c r="M219" s="30">
        <v>27</v>
      </c>
      <c r="N219" s="17">
        <v>2715</v>
      </c>
      <c r="O219" s="18">
        <v>287</v>
      </c>
      <c r="P219" s="18">
        <v>50</v>
      </c>
      <c r="Q219" s="18">
        <v>2342</v>
      </c>
      <c r="R219" s="30">
        <v>36</v>
      </c>
      <c r="S219" s="17">
        <v>2715</v>
      </c>
      <c r="T219" s="18">
        <v>912</v>
      </c>
      <c r="U219" s="18">
        <v>57</v>
      </c>
      <c r="V219" s="18">
        <v>1723</v>
      </c>
      <c r="W219" s="30">
        <v>23</v>
      </c>
      <c r="X219" s="17">
        <v>2715</v>
      </c>
      <c r="Y219" s="18">
        <v>423</v>
      </c>
      <c r="Z219" s="18">
        <v>121</v>
      </c>
      <c r="AA219" s="18">
        <v>2144</v>
      </c>
      <c r="AB219" s="30">
        <v>27</v>
      </c>
      <c r="AC219" s="17">
        <v>2715</v>
      </c>
      <c r="AD219" s="18">
        <v>979</v>
      </c>
      <c r="AE219" s="18">
        <v>52</v>
      </c>
      <c r="AF219" s="18">
        <v>1659</v>
      </c>
      <c r="AG219" s="19">
        <v>25</v>
      </c>
    </row>
    <row r="220" spans="2:33" ht="13.5" customHeight="1" x14ac:dyDescent="0.15">
      <c r="B220" s="57"/>
      <c r="C220" s="53"/>
      <c r="D220" s="23">
        <v>100</v>
      </c>
      <c r="E220" s="24">
        <v>2.4</v>
      </c>
      <c r="F220" s="24">
        <v>32.5</v>
      </c>
      <c r="G220" s="24">
        <v>64.099999999999994</v>
      </c>
      <c r="H220" s="31">
        <v>1</v>
      </c>
      <c r="I220" s="23">
        <v>100</v>
      </c>
      <c r="J220" s="24">
        <v>43.4</v>
      </c>
      <c r="K220" s="24">
        <v>8.1</v>
      </c>
      <c r="L220" s="24">
        <v>47.5</v>
      </c>
      <c r="M220" s="31">
        <v>1</v>
      </c>
      <c r="N220" s="23">
        <v>100</v>
      </c>
      <c r="O220" s="24">
        <v>10.6</v>
      </c>
      <c r="P220" s="24">
        <v>1.8</v>
      </c>
      <c r="Q220" s="24">
        <v>86.3</v>
      </c>
      <c r="R220" s="31">
        <v>1.3</v>
      </c>
      <c r="S220" s="23">
        <v>100</v>
      </c>
      <c r="T220" s="24">
        <v>33.6</v>
      </c>
      <c r="U220" s="24">
        <v>2.1</v>
      </c>
      <c r="V220" s="24">
        <v>63.5</v>
      </c>
      <c r="W220" s="31">
        <v>0.8</v>
      </c>
      <c r="X220" s="23">
        <v>100</v>
      </c>
      <c r="Y220" s="24">
        <v>15.6</v>
      </c>
      <c r="Z220" s="24">
        <v>4.5</v>
      </c>
      <c r="AA220" s="24">
        <v>79</v>
      </c>
      <c r="AB220" s="31">
        <v>1</v>
      </c>
      <c r="AC220" s="23">
        <v>100</v>
      </c>
      <c r="AD220" s="24">
        <v>36.1</v>
      </c>
      <c r="AE220" s="24">
        <v>1.9</v>
      </c>
      <c r="AF220" s="24">
        <v>61.1</v>
      </c>
      <c r="AG220" s="25">
        <v>0.9</v>
      </c>
    </row>
    <row r="221" spans="2:33" ht="13.5" customHeight="1" x14ac:dyDescent="0.15">
      <c r="B221" s="54" t="s">
        <v>79</v>
      </c>
      <c r="C221" s="52" t="s">
        <v>342</v>
      </c>
      <c r="D221" s="26">
        <v>42</v>
      </c>
      <c r="E221" s="27">
        <v>3</v>
      </c>
      <c r="F221" s="27">
        <v>5</v>
      </c>
      <c r="G221" s="27">
        <v>34</v>
      </c>
      <c r="H221" s="32" t="s">
        <v>132</v>
      </c>
      <c r="I221" s="26">
        <v>42</v>
      </c>
      <c r="J221" s="27">
        <v>12</v>
      </c>
      <c r="K221" s="27">
        <v>5</v>
      </c>
      <c r="L221" s="27">
        <v>24</v>
      </c>
      <c r="M221" s="32">
        <v>1</v>
      </c>
      <c r="N221" s="26">
        <v>42</v>
      </c>
      <c r="O221" s="27" t="s">
        <v>132</v>
      </c>
      <c r="P221" s="27">
        <v>2</v>
      </c>
      <c r="Q221" s="27">
        <v>39</v>
      </c>
      <c r="R221" s="32">
        <v>1</v>
      </c>
      <c r="S221" s="26">
        <v>42</v>
      </c>
      <c r="T221" s="27">
        <v>16</v>
      </c>
      <c r="U221" s="27" t="s">
        <v>132</v>
      </c>
      <c r="V221" s="27">
        <v>26</v>
      </c>
      <c r="W221" s="32" t="s">
        <v>132</v>
      </c>
      <c r="X221" s="26">
        <v>42</v>
      </c>
      <c r="Y221" s="27">
        <v>2</v>
      </c>
      <c r="Z221" s="27">
        <v>3</v>
      </c>
      <c r="AA221" s="27">
        <v>37</v>
      </c>
      <c r="AB221" s="32" t="s">
        <v>132</v>
      </c>
      <c r="AC221" s="26">
        <v>42</v>
      </c>
      <c r="AD221" s="27">
        <v>7</v>
      </c>
      <c r="AE221" s="27">
        <v>5</v>
      </c>
      <c r="AF221" s="27">
        <v>30</v>
      </c>
      <c r="AG221" s="28" t="s">
        <v>132</v>
      </c>
    </row>
    <row r="222" spans="2:33" ht="13.5" customHeight="1" x14ac:dyDescent="0.15">
      <c r="B222" s="55"/>
      <c r="C222" s="53"/>
      <c r="D222" s="23">
        <v>100</v>
      </c>
      <c r="E222" s="24">
        <v>7.1</v>
      </c>
      <c r="F222" s="24">
        <v>11.9</v>
      </c>
      <c r="G222" s="24">
        <v>81</v>
      </c>
      <c r="H222" s="31" t="s">
        <v>132</v>
      </c>
      <c r="I222" s="23">
        <v>100</v>
      </c>
      <c r="J222" s="24">
        <v>28.6</v>
      </c>
      <c r="K222" s="24">
        <v>11.9</v>
      </c>
      <c r="L222" s="24">
        <v>57.1</v>
      </c>
      <c r="M222" s="31">
        <v>2.4</v>
      </c>
      <c r="N222" s="23">
        <v>100</v>
      </c>
      <c r="O222" s="24" t="s">
        <v>132</v>
      </c>
      <c r="P222" s="24">
        <v>4.8</v>
      </c>
      <c r="Q222" s="24">
        <v>92.9</v>
      </c>
      <c r="R222" s="31">
        <v>2.4</v>
      </c>
      <c r="S222" s="23">
        <v>100</v>
      </c>
      <c r="T222" s="24">
        <v>38.1</v>
      </c>
      <c r="U222" s="24" t="s">
        <v>132</v>
      </c>
      <c r="V222" s="24">
        <v>61.9</v>
      </c>
      <c r="W222" s="31" t="s">
        <v>132</v>
      </c>
      <c r="X222" s="23">
        <v>100</v>
      </c>
      <c r="Y222" s="24">
        <v>4.8</v>
      </c>
      <c r="Z222" s="24">
        <v>7.1</v>
      </c>
      <c r="AA222" s="24">
        <v>88.1</v>
      </c>
      <c r="AB222" s="31" t="s">
        <v>132</v>
      </c>
      <c r="AC222" s="23">
        <v>100</v>
      </c>
      <c r="AD222" s="24">
        <v>16.7</v>
      </c>
      <c r="AE222" s="24">
        <v>11.9</v>
      </c>
      <c r="AF222" s="24">
        <v>71.400000000000006</v>
      </c>
      <c r="AG222" s="25" t="s">
        <v>132</v>
      </c>
    </row>
    <row r="223" spans="2:33" ht="13.5" customHeight="1" x14ac:dyDescent="0.15">
      <c r="B223" s="55"/>
      <c r="C223" s="52" t="s">
        <v>343</v>
      </c>
      <c r="D223" s="26">
        <v>380</v>
      </c>
      <c r="E223" s="27">
        <v>13</v>
      </c>
      <c r="F223" s="27">
        <v>65</v>
      </c>
      <c r="G223" s="27">
        <v>302</v>
      </c>
      <c r="H223" s="32" t="s">
        <v>132</v>
      </c>
      <c r="I223" s="26">
        <v>380</v>
      </c>
      <c r="J223" s="27">
        <v>96</v>
      </c>
      <c r="K223" s="27">
        <v>49</v>
      </c>
      <c r="L223" s="27">
        <v>234</v>
      </c>
      <c r="M223" s="32">
        <v>1</v>
      </c>
      <c r="N223" s="26">
        <v>380</v>
      </c>
      <c r="O223" s="27">
        <v>4</v>
      </c>
      <c r="P223" s="27">
        <v>3</v>
      </c>
      <c r="Q223" s="27">
        <v>371</v>
      </c>
      <c r="R223" s="32">
        <v>2</v>
      </c>
      <c r="S223" s="26">
        <v>380</v>
      </c>
      <c r="T223" s="27">
        <v>130</v>
      </c>
      <c r="U223" s="27">
        <v>2</v>
      </c>
      <c r="V223" s="27">
        <v>248</v>
      </c>
      <c r="W223" s="32" t="s">
        <v>132</v>
      </c>
      <c r="X223" s="26">
        <v>380</v>
      </c>
      <c r="Y223" s="27">
        <v>34</v>
      </c>
      <c r="Z223" s="27">
        <v>14</v>
      </c>
      <c r="AA223" s="27">
        <v>330</v>
      </c>
      <c r="AB223" s="32">
        <v>2</v>
      </c>
      <c r="AC223" s="26">
        <v>380</v>
      </c>
      <c r="AD223" s="27">
        <v>102</v>
      </c>
      <c r="AE223" s="27">
        <v>7</v>
      </c>
      <c r="AF223" s="27">
        <v>270</v>
      </c>
      <c r="AG223" s="28">
        <v>1</v>
      </c>
    </row>
    <row r="224" spans="2:33" ht="13.5" customHeight="1" x14ac:dyDescent="0.15">
      <c r="B224" s="55"/>
      <c r="C224" s="53"/>
      <c r="D224" s="23">
        <v>100</v>
      </c>
      <c r="E224" s="24">
        <v>3.4</v>
      </c>
      <c r="F224" s="24">
        <v>17.100000000000001</v>
      </c>
      <c r="G224" s="24">
        <v>79.5</v>
      </c>
      <c r="H224" s="31" t="s">
        <v>132</v>
      </c>
      <c r="I224" s="23">
        <v>100</v>
      </c>
      <c r="J224" s="24">
        <v>25.3</v>
      </c>
      <c r="K224" s="24">
        <v>12.9</v>
      </c>
      <c r="L224" s="24">
        <v>61.6</v>
      </c>
      <c r="M224" s="31">
        <v>0.3</v>
      </c>
      <c r="N224" s="23">
        <v>100</v>
      </c>
      <c r="O224" s="24">
        <v>1.1000000000000001</v>
      </c>
      <c r="P224" s="24">
        <v>0.8</v>
      </c>
      <c r="Q224" s="24">
        <v>97.6</v>
      </c>
      <c r="R224" s="31">
        <v>0.5</v>
      </c>
      <c r="S224" s="23">
        <v>100</v>
      </c>
      <c r="T224" s="24">
        <v>34.200000000000003</v>
      </c>
      <c r="U224" s="24">
        <v>0.5</v>
      </c>
      <c r="V224" s="24">
        <v>65.3</v>
      </c>
      <c r="W224" s="31" t="s">
        <v>132</v>
      </c>
      <c r="X224" s="23">
        <v>100</v>
      </c>
      <c r="Y224" s="24">
        <v>8.9</v>
      </c>
      <c r="Z224" s="24">
        <v>3.7</v>
      </c>
      <c r="AA224" s="24">
        <v>86.8</v>
      </c>
      <c r="AB224" s="31">
        <v>0.5</v>
      </c>
      <c r="AC224" s="23">
        <v>100</v>
      </c>
      <c r="AD224" s="24">
        <v>26.8</v>
      </c>
      <c r="AE224" s="24">
        <v>1.8</v>
      </c>
      <c r="AF224" s="24">
        <v>71.099999999999994</v>
      </c>
      <c r="AG224" s="25">
        <v>0.3</v>
      </c>
    </row>
    <row r="225" spans="2:33" ht="13.5" customHeight="1" x14ac:dyDescent="0.15">
      <c r="B225" s="55"/>
      <c r="C225" s="52" t="s">
        <v>344</v>
      </c>
      <c r="D225" s="26">
        <v>1587</v>
      </c>
      <c r="E225" s="27">
        <v>42</v>
      </c>
      <c r="F225" s="27">
        <v>447</v>
      </c>
      <c r="G225" s="27">
        <v>1084</v>
      </c>
      <c r="H225" s="32">
        <v>14</v>
      </c>
      <c r="I225" s="26">
        <v>1587</v>
      </c>
      <c r="J225" s="27">
        <v>626</v>
      </c>
      <c r="K225" s="27">
        <v>123</v>
      </c>
      <c r="L225" s="27">
        <v>825</v>
      </c>
      <c r="M225" s="32">
        <v>13</v>
      </c>
      <c r="N225" s="26">
        <v>1587</v>
      </c>
      <c r="O225" s="27">
        <v>53</v>
      </c>
      <c r="P225" s="27">
        <v>23</v>
      </c>
      <c r="Q225" s="27">
        <v>1493</v>
      </c>
      <c r="R225" s="32">
        <v>18</v>
      </c>
      <c r="S225" s="26">
        <v>1587</v>
      </c>
      <c r="T225" s="27">
        <v>526</v>
      </c>
      <c r="U225" s="27">
        <v>29</v>
      </c>
      <c r="V225" s="27">
        <v>1020</v>
      </c>
      <c r="W225" s="32">
        <v>12</v>
      </c>
      <c r="X225" s="26">
        <v>1587</v>
      </c>
      <c r="Y225" s="27">
        <v>201</v>
      </c>
      <c r="Z225" s="27">
        <v>67</v>
      </c>
      <c r="AA225" s="27">
        <v>1305</v>
      </c>
      <c r="AB225" s="32">
        <v>14</v>
      </c>
      <c r="AC225" s="26">
        <v>1587</v>
      </c>
      <c r="AD225" s="27">
        <v>470</v>
      </c>
      <c r="AE225" s="27">
        <v>28</v>
      </c>
      <c r="AF225" s="27">
        <v>1076</v>
      </c>
      <c r="AG225" s="28">
        <v>13</v>
      </c>
    </row>
    <row r="226" spans="2:33" ht="13.5" customHeight="1" x14ac:dyDescent="0.15">
      <c r="B226" s="55"/>
      <c r="C226" s="53"/>
      <c r="D226" s="23">
        <v>100</v>
      </c>
      <c r="E226" s="24">
        <v>2.6</v>
      </c>
      <c r="F226" s="24">
        <v>28.2</v>
      </c>
      <c r="G226" s="24">
        <v>68.3</v>
      </c>
      <c r="H226" s="31">
        <v>0.9</v>
      </c>
      <c r="I226" s="23">
        <v>100</v>
      </c>
      <c r="J226" s="24">
        <v>39.4</v>
      </c>
      <c r="K226" s="24">
        <v>7.8</v>
      </c>
      <c r="L226" s="24">
        <v>52</v>
      </c>
      <c r="M226" s="31">
        <v>0.8</v>
      </c>
      <c r="N226" s="23">
        <v>100</v>
      </c>
      <c r="O226" s="24">
        <v>3.3</v>
      </c>
      <c r="P226" s="24">
        <v>1.4</v>
      </c>
      <c r="Q226" s="24">
        <v>94.1</v>
      </c>
      <c r="R226" s="31">
        <v>1.1000000000000001</v>
      </c>
      <c r="S226" s="23">
        <v>100</v>
      </c>
      <c r="T226" s="24">
        <v>33.1</v>
      </c>
      <c r="U226" s="24">
        <v>1.8</v>
      </c>
      <c r="V226" s="24">
        <v>64.3</v>
      </c>
      <c r="W226" s="31">
        <v>0.8</v>
      </c>
      <c r="X226" s="23">
        <v>100</v>
      </c>
      <c r="Y226" s="24">
        <v>12.7</v>
      </c>
      <c r="Z226" s="24">
        <v>4.2</v>
      </c>
      <c r="AA226" s="24">
        <v>82.2</v>
      </c>
      <c r="AB226" s="31">
        <v>0.9</v>
      </c>
      <c r="AC226" s="23">
        <v>100</v>
      </c>
      <c r="AD226" s="24">
        <v>29.6</v>
      </c>
      <c r="AE226" s="24">
        <v>1.8</v>
      </c>
      <c r="AF226" s="24">
        <v>67.8</v>
      </c>
      <c r="AG226" s="25">
        <v>0.8</v>
      </c>
    </row>
    <row r="227" spans="2:33" ht="13.5" customHeight="1" x14ac:dyDescent="0.15">
      <c r="B227" s="55"/>
      <c r="C227" s="52" t="s">
        <v>345</v>
      </c>
      <c r="D227" s="26">
        <v>536</v>
      </c>
      <c r="E227" s="27">
        <v>7</v>
      </c>
      <c r="F227" s="27">
        <v>264</v>
      </c>
      <c r="G227" s="27">
        <v>257</v>
      </c>
      <c r="H227" s="32">
        <v>8</v>
      </c>
      <c r="I227" s="26">
        <v>536</v>
      </c>
      <c r="J227" s="27">
        <v>325</v>
      </c>
      <c r="K227" s="27">
        <v>35</v>
      </c>
      <c r="L227" s="27">
        <v>168</v>
      </c>
      <c r="M227" s="32">
        <v>8</v>
      </c>
      <c r="N227" s="26">
        <v>536</v>
      </c>
      <c r="O227" s="27">
        <v>139</v>
      </c>
      <c r="P227" s="27">
        <v>20</v>
      </c>
      <c r="Q227" s="27">
        <v>366</v>
      </c>
      <c r="R227" s="32">
        <v>11</v>
      </c>
      <c r="S227" s="26">
        <v>536</v>
      </c>
      <c r="T227" s="27">
        <v>182</v>
      </c>
      <c r="U227" s="27">
        <v>16</v>
      </c>
      <c r="V227" s="27">
        <v>331</v>
      </c>
      <c r="W227" s="32">
        <v>7</v>
      </c>
      <c r="X227" s="26">
        <v>536</v>
      </c>
      <c r="Y227" s="27">
        <v>122</v>
      </c>
      <c r="Z227" s="27">
        <v>30</v>
      </c>
      <c r="AA227" s="27">
        <v>377</v>
      </c>
      <c r="AB227" s="32">
        <v>7</v>
      </c>
      <c r="AC227" s="26">
        <v>536</v>
      </c>
      <c r="AD227" s="27">
        <v>283</v>
      </c>
      <c r="AE227" s="27">
        <v>12</v>
      </c>
      <c r="AF227" s="27">
        <v>234</v>
      </c>
      <c r="AG227" s="28">
        <v>7</v>
      </c>
    </row>
    <row r="228" spans="2:33" ht="13.5" customHeight="1" x14ac:dyDescent="0.15">
      <c r="B228" s="55"/>
      <c r="C228" s="53"/>
      <c r="D228" s="23">
        <v>100</v>
      </c>
      <c r="E228" s="24">
        <v>1.3</v>
      </c>
      <c r="F228" s="24">
        <v>49.3</v>
      </c>
      <c r="G228" s="24">
        <v>47.9</v>
      </c>
      <c r="H228" s="31">
        <v>1.5</v>
      </c>
      <c r="I228" s="23">
        <v>100</v>
      </c>
      <c r="J228" s="24">
        <v>60.6</v>
      </c>
      <c r="K228" s="24">
        <v>6.5</v>
      </c>
      <c r="L228" s="24">
        <v>31.3</v>
      </c>
      <c r="M228" s="31">
        <v>1.5</v>
      </c>
      <c r="N228" s="23">
        <v>100</v>
      </c>
      <c r="O228" s="24">
        <v>25.9</v>
      </c>
      <c r="P228" s="24">
        <v>3.7</v>
      </c>
      <c r="Q228" s="24">
        <v>68.3</v>
      </c>
      <c r="R228" s="31">
        <v>2.1</v>
      </c>
      <c r="S228" s="23">
        <v>100</v>
      </c>
      <c r="T228" s="24">
        <v>34</v>
      </c>
      <c r="U228" s="24">
        <v>3</v>
      </c>
      <c r="V228" s="24">
        <v>61.8</v>
      </c>
      <c r="W228" s="31">
        <v>1.3</v>
      </c>
      <c r="X228" s="23">
        <v>100</v>
      </c>
      <c r="Y228" s="24">
        <v>22.8</v>
      </c>
      <c r="Z228" s="24">
        <v>5.6</v>
      </c>
      <c r="AA228" s="24">
        <v>70.3</v>
      </c>
      <c r="AB228" s="31">
        <v>1.3</v>
      </c>
      <c r="AC228" s="23">
        <v>100</v>
      </c>
      <c r="AD228" s="24">
        <v>52.8</v>
      </c>
      <c r="AE228" s="24">
        <v>2.2000000000000002</v>
      </c>
      <c r="AF228" s="24">
        <v>43.7</v>
      </c>
      <c r="AG228" s="25">
        <v>1.3</v>
      </c>
    </row>
    <row r="229" spans="2:33" ht="13.5" customHeight="1" x14ac:dyDescent="0.15">
      <c r="B229" s="55"/>
      <c r="C229" s="52" t="s">
        <v>346</v>
      </c>
      <c r="D229" s="26">
        <v>152</v>
      </c>
      <c r="E229" s="27">
        <v>1</v>
      </c>
      <c r="F229" s="27">
        <v>98</v>
      </c>
      <c r="G229" s="27">
        <v>52</v>
      </c>
      <c r="H229" s="32">
        <v>1</v>
      </c>
      <c r="I229" s="26">
        <v>152</v>
      </c>
      <c r="J229" s="27">
        <v>116</v>
      </c>
      <c r="K229" s="27">
        <v>8</v>
      </c>
      <c r="L229" s="27">
        <v>28</v>
      </c>
      <c r="M229" s="32" t="s">
        <v>132</v>
      </c>
      <c r="N229" s="26">
        <v>152</v>
      </c>
      <c r="O229" s="27">
        <v>90</v>
      </c>
      <c r="P229" s="27">
        <v>2</v>
      </c>
      <c r="Q229" s="27">
        <v>60</v>
      </c>
      <c r="R229" s="32" t="s">
        <v>132</v>
      </c>
      <c r="S229" s="26">
        <v>152</v>
      </c>
      <c r="T229" s="27">
        <v>56</v>
      </c>
      <c r="U229" s="27">
        <v>9</v>
      </c>
      <c r="V229" s="27">
        <v>87</v>
      </c>
      <c r="W229" s="32" t="s">
        <v>132</v>
      </c>
      <c r="X229" s="26">
        <v>152</v>
      </c>
      <c r="Y229" s="27">
        <v>60</v>
      </c>
      <c r="Z229" s="27">
        <v>7</v>
      </c>
      <c r="AA229" s="27">
        <v>85</v>
      </c>
      <c r="AB229" s="32" t="s">
        <v>132</v>
      </c>
      <c r="AC229" s="26">
        <v>152</v>
      </c>
      <c r="AD229" s="27">
        <v>112</v>
      </c>
      <c r="AE229" s="27" t="s">
        <v>132</v>
      </c>
      <c r="AF229" s="27">
        <v>40</v>
      </c>
      <c r="AG229" s="28" t="s">
        <v>132</v>
      </c>
    </row>
    <row r="230" spans="2:33" ht="13.5" customHeight="1" x14ac:dyDescent="0.15">
      <c r="B230" s="55"/>
      <c r="C230" s="53"/>
      <c r="D230" s="23">
        <v>100</v>
      </c>
      <c r="E230" s="24">
        <v>0.7</v>
      </c>
      <c r="F230" s="24">
        <v>64.5</v>
      </c>
      <c r="G230" s="24">
        <v>34.200000000000003</v>
      </c>
      <c r="H230" s="31">
        <v>0.7</v>
      </c>
      <c r="I230" s="23">
        <v>100</v>
      </c>
      <c r="J230" s="24">
        <v>76.3</v>
      </c>
      <c r="K230" s="24">
        <v>5.3</v>
      </c>
      <c r="L230" s="24">
        <v>18.399999999999999</v>
      </c>
      <c r="M230" s="31" t="s">
        <v>132</v>
      </c>
      <c r="N230" s="23">
        <v>100</v>
      </c>
      <c r="O230" s="24">
        <v>59.2</v>
      </c>
      <c r="P230" s="24">
        <v>1.3</v>
      </c>
      <c r="Q230" s="24">
        <v>39.5</v>
      </c>
      <c r="R230" s="31" t="s">
        <v>132</v>
      </c>
      <c r="S230" s="23">
        <v>100</v>
      </c>
      <c r="T230" s="24">
        <v>36.799999999999997</v>
      </c>
      <c r="U230" s="24">
        <v>5.9</v>
      </c>
      <c r="V230" s="24">
        <v>57.2</v>
      </c>
      <c r="W230" s="31" t="s">
        <v>132</v>
      </c>
      <c r="X230" s="23">
        <v>100</v>
      </c>
      <c r="Y230" s="24">
        <v>39.5</v>
      </c>
      <c r="Z230" s="24">
        <v>4.5999999999999996</v>
      </c>
      <c r="AA230" s="24">
        <v>55.9</v>
      </c>
      <c r="AB230" s="31" t="s">
        <v>132</v>
      </c>
      <c r="AC230" s="23">
        <v>100</v>
      </c>
      <c r="AD230" s="24">
        <v>73.7</v>
      </c>
      <c r="AE230" s="24" t="s">
        <v>132</v>
      </c>
      <c r="AF230" s="24">
        <v>26.3</v>
      </c>
      <c r="AG230" s="25" t="s">
        <v>132</v>
      </c>
    </row>
    <row r="231" spans="2:33" ht="13.5" customHeight="1" x14ac:dyDescent="0.15">
      <c r="B231" s="55"/>
      <c r="C231" s="52" t="s">
        <v>99</v>
      </c>
      <c r="D231" s="26">
        <v>18</v>
      </c>
      <c r="E231" s="27" t="s">
        <v>132</v>
      </c>
      <c r="F231" s="27">
        <v>4</v>
      </c>
      <c r="G231" s="27">
        <v>10</v>
      </c>
      <c r="H231" s="32">
        <v>4</v>
      </c>
      <c r="I231" s="26">
        <v>18</v>
      </c>
      <c r="J231" s="27">
        <v>3</v>
      </c>
      <c r="K231" s="27">
        <v>1</v>
      </c>
      <c r="L231" s="27">
        <v>10</v>
      </c>
      <c r="M231" s="32">
        <v>4</v>
      </c>
      <c r="N231" s="26">
        <v>18</v>
      </c>
      <c r="O231" s="27">
        <v>1</v>
      </c>
      <c r="P231" s="27" t="s">
        <v>132</v>
      </c>
      <c r="Q231" s="27">
        <v>13</v>
      </c>
      <c r="R231" s="32">
        <v>4</v>
      </c>
      <c r="S231" s="26">
        <v>18</v>
      </c>
      <c r="T231" s="27">
        <v>2</v>
      </c>
      <c r="U231" s="27">
        <v>1</v>
      </c>
      <c r="V231" s="27">
        <v>11</v>
      </c>
      <c r="W231" s="32">
        <v>4</v>
      </c>
      <c r="X231" s="26">
        <v>18</v>
      </c>
      <c r="Y231" s="27">
        <v>4</v>
      </c>
      <c r="Z231" s="27" t="s">
        <v>132</v>
      </c>
      <c r="AA231" s="27">
        <v>10</v>
      </c>
      <c r="AB231" s="32">
        <v>4</v>
      </c>
      <c r="AC231" s="26">
        <v>18</v>
      </c>
      <c r="AD231" s="27">
        <v>5</v>
      </c>
      <c r="AE231" s="27" t="s">
        <v>132</v>
      </c>
      <c r="AF231" s="27">
        <v>9</v>
      </c>
      <c r="AG231" s="28">
        <v>4</v>
      </c>
    </row>
    <row r="232" spans="2:33" ht="13.5" customHeight="1" x14ac:dyDescent="0.15">
      <c r="B232" s="55"/>
      <c r="C232" s="53"/>
      <c r="D232" s="23">
        <v>100</v>
      </c>
      <c r="E232" s="24" t="s">
        <v>132</v>
      </c>
      <c r="F232" s="24">
        <v>22.2</v>
      </c>
      <c r="G232" s="24">
        <v>55.6</v>
      </c>
      <c r="H232" s="31">
        <v>22.2</v>
      </c>
      <c r="I232" s="23">
        <v>100</v>
      </c>
      <c r="J232" s="24">
        <v>16.7</v>
      </c>
      <c r="K232" s="24">
        <v>5.6</v>
      </c>
      <c r="L232" s="24">
        <v>55.6</v>
      </c>
      <c r="M232" s="31">
        <v>22.2</v>
      </c>
      <c r="N232" s="23">
        <v>100</v>
      </c>
      <c r="O232" s="24">
        <v>5.6</v>
      </c>
      <c r="P232" s="24" t="s">
        <v>132</v>
      </c>
      <c r="Q232" s="24">
        <v>72.2</v>
      </c>
      <c r="R232" s="31">
        <v>22.2</v>
      </c>
      <c r="S232" s="23">
        <v>100</v>
      </c>
      <c r="T232" s="24">
        <v>11.1</v>
      </c>
      <c r="U232" s="24">
        <v>5.6</v>
      </c>
      <c r="V232" s="24">
        <v>61.1</v>
      </c>
      <c r="W232" s="31">
        <v>22.2</v>
      </c>
      <c r="X232" s="23">
        <v>100</v>
      </c>
      <c r="Y232" s="24">
        <v>22.2</v>
      </c>
      <c r="Z232" s="24" t="s">
        <v>132</v>
      </c>
      <c r="AA232" s="24">
        <v>55.6</v>
      </c>
      <c r="AB232" s="31">
        <v>22.2</v>
      </c>
      <c r="AC232" s="23">
        <v>100</v>
      </c>
      <c r="AD232" s="24">
        <v>27.8</v>
      </c>
      <c r="AE232" s="24" t="s">
        <v>132</v>
      </c>
      <c r="AF232" s="24">
        <v>50</v>
      </c>
      <c r="AG232" s="25">
        <v>22.2</v>
      </c>
    </row>
    <row r="233" spans="2:33" ht="13.5" customHeight="1" x14ac:dyDescent="0.15">
      <c r="B233" s="55"/>
      <c r="C233" s="52" t="s">
        <v>347</v>
      </c>
      <c r="D233" s="26">
        <v>422</v>
      </c>
      <c r="E233" s="27">
        <v>16</v>
      </c>
      <c r="F233" s="27">
        <v>70</v>
      </c>
      <c r="G233" s="27">
        <v>336</v>
      </c>
      <c r="H233" s="32" t="s">
        <v>132</v>
      </c>
      <c r="I233" s="26">
        <v>422</v>
      </c>
      <c r="J233" s="27">
        <v>108</v>
      </c>
      <c r="K233" s="27">
        <v>54</v>
      </c>
      <c r="L233" s="27">
        <v>258</v>
      </c>
      <c r="M233" s="32">
        <v>2</v>
      </c>
      <c r="N233" s="26">
        <v>422</v>
      </c>
      <c r="O233" s="27">
        <v>4</v>
      </c>
      <c r="P233" s="27">
        <v>5</v>
      </c>
      <c r="Q233" s="27">
        <v>410</v>
      </c>
      <c r="R233" s="32">
        <v>3</v>
      </c>
      <c r="S233" s="26">
        <v>422</v>
      </c>
      <c r="T233" s="27">
        <v>146</v>
      </c>
      <c r="U233" s="27">
        <v>2</v>
      </c>
      <c r="V233" s="27">
        <v>274</v>
      </c>
      <c r="W233" s="32" t="s">
        <v>132</v>
      </c>
      <c r="X233" s="26">
        <v>422</v>
      </c>
      <c r="Y233" s="27">
        <v>36</v>
      </c>
      <c r="Z233" s="27">
        <v>17</v>
      </c>
      <c r="AA233" s="27">
        <v>367</v>
      </c>
      <c r="AB233" s="32">
        <v>2</v>
      </c>
      <c r="AC233" s="26">
        <v>422</v>
      </c>
      <c r="AD233" s="27">
        <v>109</v>
      </c>
      <c r="AE233" s="27">
        <v>12</v>
      </c>
      <c r="AF233" s="27">
        <v>300</v>
      </c>
      <c r="AG233" s="28">
        <v>1</v>
      </c>
    </row>
    <row r="234" spans="2:33" ht="13.5" customHeight="1" x14ac:dyDescent="0.15">
      <c r="B234" s="55"/>
      <c r="C234" s="53"/>
      <c r="D234" s="23">
        <v>100</v>
      </c>
      <c r="E234" s="24">
        <v>3.8</v>
      </c>
      <c r="F234" s="24">
        <v>16.600000000000001</v>
      </c>
      <c r="G234" s="24">
        <v>79.599999999999994</v>
      </c>
      <c r="H234" s="31" t="s">
        <v>132</v>
      </c>
      <c r="I234" s="23">
        <v>100</v>
      </c>
      <c r="J234" s="24">
        <v>25.6</v>
      </c>
      <c r="K234" s="24">
        <v>12.8</v>
      </c>
      <c r="L234" s="24">
        <v>61.1</v>
      </c>
      <c r="M234" s="31">
        <v>0.5</v>
      </c>
      <c r="N234" s="23">
        <v>100</v>
      </c>
      <c r="O234" s="24">
        <v>0.9</v>
      </c>
      <c r="P234" s="24">
        <v>1.2</v>
      </c>
      <c r="Q234" s="24">
        <v>97.2</v>
      </c>
      <c r="R234" s="31">
        <v>0.7</v>
      </c>
      <c r="S234" s="23">
        <v>100</v>
      </c>
      <c r="T234" s="24">
        <v>34.6</v>
      </c>
      <c r="U234" s="24">
        <v>0.5</v>
      </c>
      <c r="V234" s="24">
        <v>64.900000000000006</v>
      </c>
      <c r="W234" s="31" t="s">
        <v>132</v>
      </c>
      <c r="X234" s="23">
        <v>100</v>
      </c>
      <c r="Y234" s="24">
        <v>8.5</v>
      </c>
      <c r="Z234" s="24">
        <v>4</v>
      </c>
      <c r="AA234" s="24">
        <v>87</v>
      </c>
      <c r="AB234" s="31">
        <v>0.5</v>
      </c>
      <c r="AC234" s="23">
        <v>100</v>
      </c>
      <c r="AD234" s="24">
        <v>25.8</v>
      </c>
      <c r="AE234" s="24">
        <v>2.8</v>
      </c>
      <c r="AF234" s="24">
        <v>71.099999999999994</v>
      </c>
      <c r="AG234" s="25">
        <v>0.2</v>
      </c>
    </row>
    <row r="235" spans="2:33" ht="13.5" customHeight="1" x14ac:dyDescent="0.15">
      <c r="B235" s="55"/>
      <c r="C235" s="52" t="s">
        <v>348</v>
      </c>
      <c r="D235" s="26">
        <v>688</v>
      </c>
      <c r="E235" s="27">
        <v>8</v>
      </c>
      <c r="F235" s="27">
        <v>362</v>
      </c>
      <c r="G235" s="27">
        <v>309</v>
      </c>
      <c r="H235" s="32">
        <v>9</v>
      </c>
      <c r="I235" s="26">
        <v>688</v>
      </c>
      <c r="J235" s="27">
        <v>441</v>
      </c>
      <c r="K235" s="27">
        <v>43</v>
      </c>
      <c r="L235" s="27">
        <v>196</v>
      </c>
      <c r="M235" s="32">
        <v>8</v>
      </c>
      <c r="N235" s="26">
        <v>688</v>
      </c>
      <c r="O235" s="27">
        <v>229</v>
      </c>
      <c r="P235" s="27">
        <v>22</v>
      </c>
      <c r="Q235" s="27">
        <v>426</v>
      </c>
      <c r="R235" s="32">
        <v>11</v>
      </c>
      <c r="S235" s="26">
        <v>688</v>
      </c>
      <c r="T235" s="27">
        <v>238</v>
      </c>
      <c r="U235" s="27">
        <v>25</v>
      </c>
      <c r="V235" s="27">
        <v>418</v>
      </c>
      <c r="W235" s="32">
        <v>7</v>
      </c>
      <c r="X235" s="26">
        <v>688</v>
      </c>
      <c r="Y235" s="27">
        <v>182</v>
      </c>
      <c r="Z235" s="27">
        <v>37</v>
      </c>
      <c r="AA235" s="27">
        <v>462</v>
      </c>
      <c r="AB235" s="32">
        <v>7</v>
      </c>
      <c r="AC235" s="26">
        <v>688</v>
      </c>
      <c r="AD235" s="27">
        <v>395</v>
      </c>
      <c r="AE235" s="27">
        <v>12</v>
      </c>
      <c r="AF235" s="27">
        <v>274</v>
      </c>
      <c r="AG235" s="28">
        <v>7</v>
      </c>
    </row>
    <row r="236" spans="2:33" ht="13.5" customHeight="1" x14ac:dyDescent="0.15">
      <c r="B236" s="44"/>
      <c r="C236" s="59"/>
      <c r="D236" s="34">
        <v>100</v>
      </c>
      <c r="E236" s="35">
        <v>1.2</v>
      </c>
      <c r="F236" s="35">
        <v>52.6</v>
      </c>
      <c r="G236" s="35">
        <v>44.9</v>
      </c>
      <c r="H236" s="37">
        <v>1.3</v>
      </c>
      <c r="I236" s="34">
        <v>100</v>
      </c>
      <c r="J236" s="35">
        <v>64.099999999999994</v>
      </c>
      <c r="K236" s="35">
        <v>6.3</v>
      </c>
      <c r="L236" s="35">
        <v>28.5</v>
      </c>
      <c r="M236" s="37">
        <v>1.2</v>
      </c>
      <c r="N236" s="34">
        <v>100</v>
      </c>
      <c r="O236" s="35">
        <v>33.299999999999997</v>
      </c>
      <c r="P236" s="35">
        <v>3.2</v>
      </c>
      <c r="Q236" s="35">
        <v>61.9</v>
      </c>
      <c r="R236" s="37">
        <v>1.6</v>
      </c>
      <c r="S236" s="34">
        <v>100</v>
      </c>
      <c r="T236" s="35">
        <v>34.6</v>
      </c>
      <c r="U236" s="35">
        <v>3.6</v>
      </c>
      <c r="V236" s="35">
        <v>60.8</v>
      </c>
      <c r="W236" s="37">
        <v>1</v>
      </c>
      <c r="X236" s="34">
        <v>100</v>
      </c>
      <c r="Y236" s="35">
        <v>26.5</v>
      </c>
      <c r="Z236" s="35">
        <v>5.4</v>
      </c>
      <c r="AA236" s="35">
        <v>67.2</v>
      </c>
      <c r="AB236" s="37">
        <v>1</v>
      </c>
      <c r="AC236" s="34">
        <v>100</v>
      </c>
      <c r="AD236" s="35">
        <v>57.4</v>
      </c>
      <c r="AE236" s="35">
        <v>1.7</v>
      </c>
      <c r="AF236" s="35">
        <v>39.799999999999997</v>
      </c>
      <c r="AG236" s="36">
        <v>1</v>
      </c>
    </row>
    <row r="237" spans="2:33" ht="13.5" customHeight="1" x14ac:dyDescent="0.15">
      <c r="B237" s="43" t="s">
        <v>95</v>
      </c>
      <c r="C237" s="49"/>
      <c r="D237" s="17">
        <v>2715</v>
      </c>
      <c r="E237" s="18">
        <v>66</v>
      </c>
      <c r="F237" s="18">
        <v>883</v>
      </c>
      <c r="G237" s="18">
        <v>1739</v>
      </c>
      <c r="H237" s="30">
        <v>27</v>
      </c>
      <c r="I237" s="17">
        <v>2715</v>
      </c>
      <c r="J237" s="18">
        <v>1178</v>
      </c>
      <c r="K237" s="18">
        <v>221</v>
      </c>
      <c r="L237" s="18">
        <v>1289</v>
      </c>
      <c r="M237" s="30">
        <v>27</v>
      </c>
      <c r="N237" s="17">
        <v>2715</v>
      </c>
      <c r="O237" s="18">
        <v>287</v>
      </c>
      <c r="P237" s="18">
        <v>50</v>
      </c>
      <c r="Q237" s="18">
        <v>2342</v>
      </c>
      <c r="R237" s="30">
        <v>36</v>
      </c>
      <c r="S237" s="17">
        <v>2715</v>
      </c>
      <c r="T237" s="18">
        <v>912</v>
      </c>
      <c r="U237" s="18">
        <v>57</v>
      </c>
      <c r="V237" s="18">
        <v>1723</v>
      </c>
      <c r="W237" s="30">
        <v>23</v>
      </c>
      <c r="X237" s="17">
        <v>2715</v>
      </c>
      <c r="Y237" s="18">
        <v>423</v>
      </c>
      <c r="Z237" s="18">
        <v>121</v>
      </c>
      <c r="AA237" s="18">
        <v>2144</v>
      </c>
      <c r="AB237" s="30">
        <v>27</v>
      </c>
      <c r="AC237" s="17">
        <v>2715</v>
      </c>
      <c r="AD237" s="18">
        <v>979</v>
      </c>
      <c r="AE237" s="18">
        <v>52</v>
      </c>
      <c r="AF237" s="18">
        <v>1659</v>
      </c>
      <c r="AG237" s="19">
        <v>25</v>
      </c>
    </row>
    <row r="238" spans="2:33" ht="13.5" customHeight="1" x14ac:dyDescent="0.15">
      <c r="B238" s="57"/>
      <c r="C238" s="53"/>
      <c r="D238" s="23">
        <v>100</v>
      </c>
      <c r="E238" s="24">
        <v>2.4</v>
      </c>
      <c r="F238" s="24">
        <v>32.5</v>
      </c>
      <c r="G238" s="24">
        <v>64.099999999999994</v>
      </c>
      <c r="H238" s="31">
        <v>1</v>
      </c>
      <c r="I238" s="23">
        <v>100</v>
      </c>
      <c r="J238" s="24">
        <v>43.4</v>
      </c>
      <c r="K238" s="24">
        <v>8.1</v>
      </c>
      <c r="L238" s="24">
        <v>47.5</v>
      </c>
      <c r="M238" s="31">
        <v>1</v>
      </c>
      <c r="N238" s="23">
        <v>100</v>
      </c>
      <c r="O238" s="24">
        <v>10.6</v>
      </c>
      <c r="P238" s="24">
        <v>1.8</v>
      </c>
      <c r="Q238" s="24">
        <v>86.3</v>
      </c>
      <c r="R238" s="31">
        <v>1.3</v>
      </c>
      <c r="S238" s="23">
        <v>100</v>
      </c>
      <c r="T238" s="24">
        <v>33.6</v>
      </c>
      <c r="U238" s="24">
        <v>2.1</v>
      </c>
      <c r="V238" s="24">
        <v>63.5</v>
      </c>
      <c r="W238" s="31">
        <v>0.8</v>
      </c>
      <c r="X238" s="23">
        <v>100</v>
      </c>
      <c r="Y238" s="24">
        <v>15.6</v>
      </c>
      <c r="Z238" s="24">
        <v>4.5</v>
      </c>
      <c r="AA238" s="24">
        <v>79</v>
      </c>
      <c r="AB238" s="31">
        <v>1</v>
      </c>
      <c r="AC238" s="23">
        <v>100</v>
      </c>
      <c r="AD238" s="24">
        <v>36.1</v>
      </c>
      <c r="AE238" s="24">
        <v>1.9</v>
      </c>
      <c r="AF238" s="24">
        <v>61.1</v>
      </c>
      <c r="AG238" s="25">
        <v>0.9</v>
      </c>
    </row>
    <row r="239" spans="2:33" ht="13.5" customHeight="1" x14ac:dyDescent="0.15">
      <c r="B239" s="54" t="s">
        <v>80</v>
      </c>
      <c r="C239" s="52" t="s">
        <v>350</v>
      </c>
      <c r="D239" s="26">
        <v>46</v>
      </c>
      <c r="E239" s="27">
        <v>2</v>
      </c>
      <c r="F239" s="27">
        <v>29</v>
      </c>
      <c r="G239" s="27">
        <v>14</v>
      </c>
      <c r="H239" s="32">
        <v>1</v>
      </c>
      <c r="I239" s="26">
        <v>46</v>
      </c>
      <c r="J239" s="27">
        <v>38</v>
      </c>
      <c r="K239" s="27">
        <v>2</v>
      </c>
      <c r="L239" s="27">
        <v>6</v>
      </c>
      <c r="M239" s="32" t="s">
        <v>132</v>
      </c>
      <c r="N239" s="26">
        <v>46</v>
      </c>
      <c r="O239" s="27">
        <v>35</v>
      </c>
      <c r="P239" s="27">
        <v>2</v>
      </c>
      <c r="Q239" s="27">
        <v>9</v>
      </c>
      <c r="R239" s="32" t="s">
        <v>132</v>
      </c>
      <c r="S239" s="26">
        <v>46</v>
      </c>
      <c r="T239" s="27">
        <v>17</v>
      </c>
      <c r="U239" s="27">
        <v>5</v>
      </c>
      <c r="V239" s="27">
        <v>24</v>
      </c>
      <c r="W239" s="32" t="s">
        <v>132</v>
      </c>
      <c r="X239" s="26">
        <v>46</v>
      </c>
      <c r="Y239" s="27">
        <v>17</v>
      </c>
      <c r="Z239" s="27">
        <v>2</v>
      </c>
      <c r="AA239" s="27">
        <v>27</v>
      </c>
      <c r="AB239" s="32" t="s">
        <v>132</v>
      </c>
      <c r="AC239" s="26">
        <v>46</v>
      </c>
      <c r="AD239" s="27">
        <v>31</v>
      </c>
      <c r="AE239" s="27" t="s">
        <v>132</v>
      </c>
      <c r="AF239" s="27">
        <v>15</v>
      </c>
      <c r="AG239" s="28" t="s">
        <v>132</v>
      </c>
    </row>
    <row r="240" spans="2:33" ht="13.5" customHeight="1" x14ac:dyDescent="0.15">
      <c r="B240" s="55"/>
      <c r="C240" s="53"/>
      <c r="D240" s="23">
        <v>100</v>
      </c>
      <c r="E240" s="24">
        <v>4.3</v>
      </c>
      <c r="F240" s="24">
        <v>63</v>
      </c>
      <c r="G240" s="24">
        <v>30.4</v>
      </c>
      <c r="H240" s="31">
        <v>2.2000000000000002</v>
      </c>
      <c r="I240" s="23">
        <v>100</v>
      </c>
      <c r="J240" s="24">
        <v>82.6</v>
      </c>
      <c r="K240" s="24">
        <v>4.3</v>
      </c>
      <c r="L240" s="24">
        <v>13</v>
      </c>
      <c r="M240" s="31" t="s">
        <v>132</v>
      </c>
      <c r="N240" s="23">
        <v>100</v>
      </c>
      <c r="O240" s="24">
        <v>76.099999999999994</v>
      </c>
      <c r="P240" s="24">
        <v>4.3</v>
      </c>
      <c r="Q240" s="24">
        <v>19.600000000000001</v>
      </c>
      <c r="R240" s="31" t="s">
        <v>132</v>
      </c>
      <c r="S240" s="23">
        <v>100</v>
      </c>
      <c r="T240" s="24">
        <v>37</v>
      </c>
      <c r="U240" s="24">
        <v>10.9</v>
      </c>
      <c r="V240" s="24">
        <v>52.2</v>
      </c>
      <c r="W240" s="31" t="s">
        <v>132</v>
      </c>
      <c r="X240" s="23">
        <v>100</v>
      </c>
      <c r="Y240" s="24">
        <v>37</v>
      </c>
      <c r="Z240" s="24">
        <v>4.3</v>
      </c>
      <c r="AA240" s="24">
        <v>58.7</v>
      </c>
      <c r="AB240" s="31" t="s">
        <v>132</v>
      </c>
      <c r="AC240" s="23">
        <v>100</v>
      </c>
      <c r="AD240" s="24">
        <v>67.400000000000006</v>
      </c>
      <c r="AE240" s="24" t="s">
        <v>132</v>
      </c>
      <c r="AF240" s="24">
        <v>32.6</v>
      </c>
      <c r="AG240" s="25" t="s">
        <v>132</v>
      </c>
    </row>
    <row r="241" spans="2:33" ht="13.5" customHeight="1" x14ac:dyDescent="0.15">
      <c r="B241" s="55"/>
      <c r="C241" s="52" t="s">
        <v>351</v>
      </c>
      <c r="D241" s="26">
        <v>74</v>
      </c>
      <c r="E241" s="27">
        <v>1</v>
      </c>
      <c r="F241" s="27">
        <v>49</v>
      </c>
      <c r="G241" s="27">
        <v>24</v>
      </c>
      <c r="H241" s="32" t="s">
        <v>132</v>
      </c>
      <c r="I241" s="26">
        <v>74</v>
      </c>
      <c r="J241" s="27">
        <v>48</v>
      </c>
      <c r="K241" s="27">
        <v>11</v>
      </c>
      <c r="L241" s="27">
        <v>14</v>
      </c>
      <c r="M241" s="32">
        <v>1</v>
      </c>
      <c r="N241" s="26">
        <v>74</v>
      </c>
      <c r="O241" s="27">
        <v>46</v>
      </c>
      <c r="P241" s="27">
        <v>4</v>
      </c>
      <c r="Q241" s="27">
        <v>23</v>
      </c>
      <c r="R241" s="32">
        <v>1</v>
      </c>
      <c r="S241" s="26">
        <v>74</v>
      </c>
      <c r="T241" s="27">
        <v>30</v>
      </c>
      <c r="U241" s="27">
        <v>6</v>
      </c>
      <c r="V241" s="27">
        <v>38</v>
      </c>
      <c r="W241" s="32" t="s">
        <v>132</v>
      </c>
      <c r="X241" s="26">
        <v>74</v>
      </c>
      <c r="Y241" s="27">
        <v>23</v>
      </c>
      <c r="Z241" s="27">
        <v>6</v>
      </c>
      <c r="AA241" s="27">
        <v>45</v>
      </c>
      <c r="AB241" s="32" t="s">
        <v>132</v>
      </c>
      <c r="AC241" s="26">
        <v>74</v>
      </c>
      <c r="AD241" s="27">
        <v>49</v>
      </c>
      <c r="AE241" s="27">
        <v>3</v>
      </c>
      <c r="AF241" s="27">
        <v>22</v>
      </c>
      <c r="AG241" s="28" t="s">
        <v>132</v>
      </c>
    </row>
    <row r="242" spans="2:33" ht="13.5" customHeight="1" x14ac:dyDescent="0.15">
      <c r="B242" s="55"/>
      <c r="C242" s="53"/>
      <c r="D242" s="23">
        <v>100</v>
      </c>
      <c r="E242" s="24">
        <v>1.4</v>
      </c>
      <c r="F242" s="24">
        <v>66.2</v>
      </c>
      <c r="G242" s="24">
        <v>32.4</v>
      </c>
      <c r="H242" s="31" t="s">
        <v>132</v>
      </c>
      <c r="I242" s="23">
        <v>100</v>
      </c>
      <c r="J242" s="24">
        <v>64.900000000000006</v>
      </c>
      <c r="K242" s="24">
        <v>14.9</v>
      </c>
      <c r="L242" s="24">
        <v>18.899999999999999</v>
      </c>
      <c r="M242" s="31">
        <v>1.4</v>
      </c>
      <c r="N242" s="23">
        <v>100</v>
      </c>
      <c r="O242" s="24">
        <v>62.2</v>
      </c>
      <c r="P242" s="24">
        <v>5.4</v>
      </c>
      <c r="Q242" s="24">
        <v>31.1</v>
      </c>
      <c r="R242" s="31">
        <v>1.4</v>
      </c>
      <c r="S242" s="23">
        <v>100</v>
      </c>
      <c r="T242" s="24">
        <v>40.5</v>
      </c>
      <c r="U242" s="24">
        <v>8.1</v>
      </c>
      <c r="V242" s="24">
        <v>51.4</v>
      </c>
      <c r="W242" s="31" t="s">
        <v>132</v>
      </c>
      <c r="X242" s="23">
        <v>100</v>
      </c>
      <c r="Y242" s="24">
        <v>31.1</v>
      </c>
      <c r="Z242" s="24">
        <v>8.1</v>
      </c>
      <c r="AA242" s="24">
        <v>60.8</v>
      </c>
      <c r="AB242" s="31" t="s">
        <v>132</v>
      </c>
      <c r="AC242" s="23">
        <v>100</v>
      </c>
      <c r="AD242" s="24">
        <v>66.2</v>
      </c>
      <c r="AE242" s="24">
        <v>4.0999999999999996</v>
      </c>
      <c r="AF242" s="24">
        <v>29.7</v>
      </c>
      <c r="AG242" s="25" t="s">
        <v>132</v>
      </c>
    </row>
    <row r="243" spans="2:33" ht="13.5" customHeight="1" x14ac:dyDescent="0.15">
      <c r="B243" s="55"/>
      <c r="C243" s="52" t="s">
        <v>352</v>
      </c>
      <c r="D243" s="26">
        <v>186</v>
      </c>
      <c r="E243" s="27" t="s">
        <v>132</v>
      </c>
      <c r="F243" s="27">
        <v>113</v>
      </c>
      <c r="G243" s="27">
        <v>71</v>
      </c>
      <c r="H243" s="32">
        <v>2</v>
      </c>
      <c r="I243" s="26">
        <v>186</v>
      </c>
      <c r="J243" s="27">
        <v>131</v>
      </c>
      <c r="K243" s="27">
        <v>15</v>
      </c>
      <c r="L243" s="27">
        <v>38</v>
      </c>
      <c r="M243" s="32">
        <v>2</v>
      </c>
      <c r="N243" s="26">
        <v>186</v>
      </c>
      <c r="O243" s="27">
        <v>100</v>
      </c>
      <c r="P243" s="27">
        <v>9</v>
      </c>
      <c r="Q243" s="27">
        <v>75</v>
      </c>
      <c r="R243" s="32">
        <v>2</v>
      </c>
      <c r="S243" s="26">
        <v>186</v>
      </c>
      <c r="T243" s="27">
        <v>75</v>
      </c>
      <c r="U243" s="27">
        <v>6</v>
      </c>
      <c r="V243" s="27">
        <v>103</v>
      </c>
      <c r="W243" s="32">
        <v>2</v>
      </c>
      <c r="X243" s="26">
        <v>186</v>
      </c>
      <c r="Y243" s="27">
        <v>49</v>
      </c>
      <c r="Z243" s="27">
        <v>15</v>
      </c>
      <c r="AA243" s="27">
        <v>120</v>
      </c>
      <c r="AB243" s="32">
        <v>2</v>
      </c>
      <c r="AC243" s="26">
        <v>186</v>
      </c>
      <c r="AD243" s="27">
        <v>102</v>
      </c>
      <c r="AE243" s="27">
        <v>6</v>
      </c>
      <c r="AF243" s="27">
        <v>76</v>
      </c>
      <c r="AG243" s="28">
        <v>2</v>
      </c>
    </row>
    <row r="244" spans="2:33" ht="13.5" customHeight="1" x14ac:dyDescent="0.15">
      <c r="B244" s="55"/>
      <c r="C244" s="53"/>
      <c r="D244" s="23">
        <v>100</v>
      </c>
      <c r="E244" s="24" t="s">
        <v>132</v>
      </c>
      <c r="F244" s="24">
        <v>60.8</v>
      </c>
      <c r="G244" s="24">
        <v>38.200000000000003</v>
      </c>
      <c r="H244" s="31">
        <v>1.1000000000000001</v>
      </c>
      <c r="I244" s="23">
        <v>100</v>
      </c>
      <c r="J244" s="24">
        <v>70.400000000000006</v>
      </c>
      <c r="K244" s="24">
        <v>8.1</v>
      </c>
      <c r="L244" s="24">
        <v>20.399999999999999</v>
      </c>
      <c r="M244" s="31">
        <v>1.1000000000000001</v>
      </c>
      <c r="N244" s="23">
        <v>100</v>
      </c>
      <c r="O244" s="24">
        <v>53.8</v>
      </c>
      <c r="P244" s="24">
        <v>4.8</v>
      </c>
      <c r="Q244" s="24">
        <v>40.299999999999997</v>
      </c>
      <c r="R244" s="31">
        <v>1.1000000000000001</v>
      </c>
      <c r="S244" s="23">
        <v>100</v>
      </c>
      <c r="T244" s="24">
        <v>40.299999999999997</v>
      </c>
      <c r="U244" s="24">
        <v>3.2</v>
      </c>
      <c r="V244" s="24">
        <v>55.4</v>
      </c>
      <c r="W244" s="31">
        <v>1.1000000000000001</v>
      </c>
      <c r="X244" s="23">
        <v>100</v>
      </c>
      <c r="Y244" s="24">
        <v>26.3</v>
      </c>
      <c r="Z244" s="24">
        <v>8.1</v>
      </c>
      <c r="AA244" s="24">
        <v>64.5</v>
      </c>
      <c r="AB244" s="31">
        <v>1.1000000000000001</v>
      </c>
      <c r="AC244" s="23">
        <v>100</v>
      </c>
      <c r="AD244" s="24">
        <v>54.8</v>
      </c>
      <c r="AE244" s="24">
        <v>3.2</v>
      </c>
      <c r="AF244" s="24">
        <v>40.9</v>
      </c>
      <c r="AG244" s="25">
        <v>1.1000000000000001</v>
      </c>
    </row>
    <row r="245" spans="2:33" ht="13.5" customHeight="1" x14ac:dyDescent="0.15">
      <c r="B245" s="55"/>
      <c r="C245" s="52" t="s">
        <v>353</v>
      </c>
      <c r="D245" s="26">
        <v>2385</v>
      </c>
      <c r="E245" s="27">
        <v>63</v>
      </c>
      <c r="F245" s="27">
        <v>685</v>
      </c>
      <c r="G245" s="27">
        <v>1621</v>
      </c>
      <c r="H245" s="32">
        <v>16</v>
      </c>
      <c r="I245" s="26">
        <v>2385</v>
      </c>
      <c r="J245" s="27">
        <v>954</v>
      </c>
      <c r="K245" s="27">
        <v>191</v>
      </c>
      <c r="L245" s="27">
        <v>1224</v>
      </c>
      <c r="M245" s="32">
        <v>16</v>
      </c>
      <c r="N245" s="26">
        <v>2385</v>
      </c>
      <c r="O245" s="27">
        <v>104</v>
      </c>
      <c r="P245" s="27">
        <v>35</v>
      </c>
      <c r="Q245" s="27">
        <v>2222</v>
      </c>
      <c r="R245" s="32">
        <v>24</v>
      </c>
      <c r="S245" s="26">
        <v>2385</v>
      </c>
      <c r="T245" s="27">
        <v>784</v>
      </c>
      <c r="U245" s="27">
        <v>40</v>
      </c>
      <c r="V245" s="27">
        <v>1548</v>
      </c>
      <c r="W245" s="32">
        <v>13</v>
      </c>
      <c r="X245" s="26">
        <v>2385</v>
      </c>
      <c r="Y245" s="27">
        <v>333</v>
      </c>
      <c r="Z245" s="27">
        <v>96</v>
      </c>
      <c r="AA245" s="27">
        <v>1939</v>
      </c>
      <c r="AB245" s="32">
        <v>17</v>
      </c>
      <c r="AC245" s="26">
        <v>2385</v>
      </c>
      <c r="AD245" s="27">
        <v>793</v>
      </c>
      <c r="AE245" s="27">
        <v>42</v>
      </c>
      <c r="AF245" s="27">
        <v>1535</v>
      </c>
      <c r="AG245" s="28">
        <v>15</v>
      </c>
    </row>
    <row r="246" spans="2:33" ht="13.5" customHeight="1" x14ac:dyDescent="0.15">
      <c r="B246" s="55"/>
      <c r="C246" s="53"/>
      <c r="D246" s="23">
        <v>100</v>
      </c>
      <c r="E246" s="24">
        <v>2.6</v>
      </c>
      <c r="F246" s="24">
        <v>28.7</v>
      </c>
      <c r="G246" s="24">
        <v>68</v>
      </c>
      <c r="H246" s="31">
        <v>0.7</v>
      </c>
      <c r="I246" s="23">
        <v>100</v>
      </c>
      <c r="J246" s="24">
        <v>40</v>
      </c>
      <c r="K246" s="24">
        <v>8</v>
      </c>
      <c r="L246" s="24">
        <v>51.3</v>
      </c>
      <c r="M246" s="31">
        <v>0.7</v>
      </c>
      <c r="N246" s="23">
        <v>100</v>
      </c>
      <c r="O246" s="24">
        <v>4.4000000000000004</v>
      </c>
      <c r="P246" s="24">
        <v>1.5</v>
      </c>
      <c r="Q246" s="24">
        <v>93.2</v>
      </c>
      <c r="R246" s="31">
        <v>1</v>
      </c>
      <c r="S246" s="23">
        <v>100</v>
      </c>
      <c r="T246" s="24">
        <v>32.9</v>
      </c>
      <c r="U246" s="24">
        <v>1.7</v>
      </c>
      <c r="V246" s="24">
        <v>64.900000000000006</v>
      </c>
      <c r="W246" s="31">
        <v>0.5</v>
      </c>
      <c r="X246" s="23">
        <v>100</v>
      </c>
      <c r="Y246" s="24">
        <v>14</v>
      </c>
      <c r="Z246" s="24">
        <v>4</v>
      </c>
      <c r="AA246" s="24">
        <v>81.3</v>
      </c>
      <c r="AB246" s="31">
        <v>0.7</v>
      </c>
      <c r="AC246" s="23">
        <v>100</v>
      </c>
      <c r="AD246" s="24">
        <v>33.200000000000003</v>
      </c>
      <c r="AE246" s="24">
        <v>1.8</v>
      </c>
      <c r="AF246" s="24">
        <v>64.400000000000006</v>
      </c>
      <c r="AG246" s="25">
        <v>0.6</v>
      </c>
    </row>
    <row r="247" spans="2:33" ht="13.5" customHeight="1" x14ac:dyDescent="0.15">
      <c r="B247" s="55"/>
      <c r="C247" s="52" t="s">
        <v>99</v>
      </c>
      <c r="D247" s="26">
        <v>24</v>
      </c>
      <c r="E247" s="27" t="s">
        <v>132</v>
      </c>
      <c r="F247" s="27">
        <v>7</v>
      </c>
      <c r="G247" s="27">
        <v>9</v>
      </c>
      <c r="H247" s="32">
        <v>8</v>
      </c>
      <c r="I247" s="26">
        <v>24</v>
      </c>
      <c r="J247" s="27">
        <v>7</v>
      </c>
      <c r="K247" s="27">
        <v>2</v>
      </c>
      <c r="L247" s="27">
        <v>7</v>
      </c>
      <c r="M247" s="32">
        <v>8</v>
      </c>
      <c r="N247" s="26">
        <v>24</v>
      </c>
      <c r="O247" s="27">
        <v>2</v>
      </c>
      <c r="P247" s="27" t="s">
        <v>132</v>
      </c>
      <c r="Q247" s="27">
        <v>13</v>
      </c>
      <c r="R247" s="32">
        <v>9</v>
      </c>
      <c r="S247" s="26">
        <v>24</v>
      </c>
      <c r="T247" s="27">
        <v>6</v>
      </c>
      <c r="U247" s="27" t="s">
        <v>132</v>
      </c>
      <c r="V247" s="27">
        <v>10</v>
      </c>
      <c r="W247" s="32">
        <v>8</v>
      </c>
      <c r="X247" s="26">
        <v>24</v>
      </c>
      <c r="Y247" s="27">
        <v>1</v>
      </c>
      <c r="Z247" s="27">
        <v>2</v>
      </c>
      <c r="AA247" s="27">
        <v>13</v>
      </c>
      <c r="AB247" s="32">
        <v>8</v>
      </c>
      <c r="AC247" s="26">
        <v>24</v>
      </c>
      <c r="AD247" s="27">
        <v>4</v>
      </c>
      <c r="AE247" s="27">
        <v>1</v>
      </c>
      <c r="AF247" s="27">
        <v>11</v>
      </c>
      <c r="AG247" s="28">
        <v>8</v>
      </c>
    </row>
    <row r="248" spans="2:33" ht="13.5" customHeight="1" x14ac:dyDescent="0.15">
      <c r="B248" s="55"/>
      <c r="C248" s="53"/>
      <c r="D248" s="23">
        <v>100</v>
      </c>
      <c r="E248" s="24" t="s">
        <v>132</v>
      </c>
      <c r="F248" s="24">
        <v>29.2</v>
      </c>
      <c r="G248" s="24">
        <v>37.5</v>
      </c>
      <c r="H248" s="31">
        <v>33.299999999999997</v>
      </c>
      <c r="I248" s="23">
        <v>100</v>
      </c>
      <c r="J248" s="24">
        <v>29.2</v>
      </c>
      <c r="K248" s="24">
        <v>8.3000000000000007</v>
      </c>
      <c r="L248" s="24">
        <v>29.2</v>
      </c>
      <c r="M248" s="31">
        <v>33.299999999999997</v>
      </c>
      <c r="N248" s="23">
        <v>100</v>
      </c>
      <c r="O248" s="24">
        <v>8.3000000000000007</v>
      </c>
      <c r="P248" s="24" t="s">
        <v>132</v>
      </c>
      <c r="Q248" s="24">
        <v>54.2</v>
      </c>
      <c r="R248" s="31">
        <v>37.5</v>
      </c>
      <c r="S248" s="23">
        <v>100</v>
      </c>
      <c r="T248" s="24">
        <v>25</v>
      </c>
      <c r="U248" s="24" t="s">
        <v>132</v>
      </c>
      <c r="V248" s="24">
        <v>41.7</v>
      </c>
      <c r="W248" s="31">
        <v>33.299999999999997</v>
      </c>
      <c r="X248" s="23">
        <v>100</v>
      </c>
      <c r="Y248" s="24">
        <v>4.2</v>
      </c>
      <c r="Z248" s="24">
        <v>8.3000000000000007</v>
      </c>
      <c r="AA248" s="24">
        <v>54.2</v>
      </c>
      <c r="AB248" s="31">
        <v>33.299999999999997</v>
      </c>
      <c r="AC248" s="23">
        <v>100</v>
      </c>
      <c r="AD248" s="24">
        <v>16.7</v>
      </c>
      <c r="AE248" s="24">
        <v>4.2</v>
      </c>
      <c r="AF248" s="24">
        <v>45.8</v>
      </c>
      <c r="AG248" s="25">
        <v>33.299999999999997</v>
      </c>
    </row>
    <row r="249" spans="2:33" ht="13.5" customHeight="1" x14ac:dyDescent="0.15">
      <c r="B249" s="55"/>
      <c r="C249" s="52" t="s">
        <v>354</v>
      </c>
      <c r="D249" s="26">
        <v>306</v>
      </c>
      <c r="E249" s="27">
        <v>3</v>
      </c>
      <c r="F249" s="27">
        <v>191</v>
      </c>
      <c r="G249" s="27">
        <v>109</v>
      </c>
      <c r="H249" s="32">
        <v>3</v>
      </c>
      <c r="I249" s="26">
        <v>306</v>
      </c>
      <c r="J249" s="27">
        <v>217</v>
      </c>
      <c r="K249" s="27">
        <v>28</v>
      </c>
      <c r="L249" s="27">
        <v>58</v>
      </c>
      <c r="M249" s="32">
        <v>3</v>
      </c>
      <c r="N249" s="26">
        <v>306</v>
      </c>
      <c r="O249" s="27">
        <v>181</v>
      </c>
      <c r="P249" s="27">
        <v>15</v>
      </c>
      <c r="Q249" s="27">
        <v>107</v>
      </c>
      <c r="R249" s="32">
        <v>3</v>
      </c>
      <c r="S249" s="26">
        <v>306</v>
      </c>
      <c r="T249" s="27">
        <v>122</v>
      </c>
      <c r="U249" s="27">
        <v>17</v>
      </c>
      <c r="V249" s="27">
        <v>165</v>
      </c>
      <c r="W249" s="32">
        <v>2</v>
      </c>
      <c r="X249" s="26">
        <v>306</v>
      </c>
      <c r="Y249" s="27">
        <v>89</v>
      </c>
      <c r="Z249" s="27">
        <v>23</v>
      </c>
      <c r="AA249" s="27">
        <v>192</v>
      </c>
      <c r="AB249" s="32">
        <v>2</v>
      </c>
      <c r="AC249" s="26">
        <v>306</v>
      </c>
      <c r="AD249" s="27">
        <v>182</v>
      </c>
      <c r="AE249" s="27">
        <v>9</v>
      </c>
      <c r="AF249" s="27">
        <v>113</v>
      </c>
      <c r="AG249" s="28">
        <v>2</v>
      </c>
    </row>
    <row r="250" spans="2:33" ht="13.5" customHeight="1" x14ac:dyDescent="0.15">
      <c r="B250" s="44"/>
      <c r="C250" s="59"/>
      <c r="D250" s="34">
        <v>100</v>
      </c>
      <c r="E250" s="35">
        <v>1</v>
      </c>
      <c r="F250" s="35">
        <v>62.4</v>
      </c>
      <c r="G250" s="35">
        <v>35.6</v>
      </c>
      <c r="H250" s="37">
        <v>1</v>
      </c>
      <c r="I250" s="34">
        <v>100</v>
      </c>
      <c r="J250" s="35">
        <v>70.900000000000006</v>
      </c>
      <c r="K250" s="35">
        <v>9.1999999999999993</v>
      </c>
      <c r="L250" s="35">
        <v>19</v>
      </c>
      <c r="M250" s="37">
        <v>1</v>
      </c>
      <c r="N250" s="34">
        <v>100</v>
      </c>
      <c r="O250" s="35">
        <v>59.2</v>
      </c>
      <c r="P250" s="35">
        <v>4.9000000000000004</v>
      </c>
      <c r="Q250" s="35">
        <v>35</v>
      </c>
      <c r="R250" s="37">
        <v>1</v>
      </c>
      <c r="S250" s="34">
        <v>100</v>
      </c>
      <c r="T250" s="35">
        <v>39.9</v>
      </c>
      <c r="U250" s="35">
        <v>5.6</v>
      </c>
      <c r="V250" s="35">
        <v>53.9</v>
      </c>
      <c r="W250" s="37">
        <v>0.7</v>
      </c>
      <c r="X250" s="34">
        <v>100</v>
      </c>
      <c r="Y250" s="35">
        <v>29.1</v>
      </c>
      <c r="Z250" s="35">
        <v>7.5</v>
      </c>
      <c r="AA250" s="35">
        <v>62.7</v>
      </c>
      <c r="AB250" s="37">
        <v>0.7</v>
      </c>
      <c r="AC250" s="34">
        <v>100</v>
      </c>
      <c r="AD250" s="35">
        <v>59.5</v>
      </c>
      <c r="AE250" s="35">
        <v>2.9</v>
      </c>
      <c r="AF250" s="35">
        <v>36.9</v>
      </c>
      <c r="AG250" s="36">
        <v>0.7</v>
      </c>
    </row>
    <row r="251" spans="2:33" ht="13.5" customHeight="1" x14ac:dyDescent="0.15">
      <c r="B251" s="43" t="s">
        <v>95</v>
      </c>
      <c r="C251" s="49"/>
      <c r="D251" s="17">
        <v>2715</v>
      </c>
      <c r="E251" s="18">
        <v>66</v>
      </c>
      <c r="F251" s="18">
        <v>883</v>
      </c>
      <c r="G251" s="18">
        <v>1739</v>
      </c>
      <c r="H251" s="30">
        <v>27</v>
      </c>
      <c r="I251" s="17">
        <v>2715</v>
      </c>
      <c r="J251" s="18">
        <v>1178</v>
      </c>
      <c r="K251" s="18">
        <v>221</v>
      </c>
      <c r="L251" s="18">
        <v>1289</v>
      </c>
      <c r="M251" s="30">
        <v>27</v>
      </c>
      <c r="N251" s="17">
        <v>2715</v>
      </c>
      <c r="O251" s="18">
        <v>287</v>
      </c>
      <c r="P251" s="18">
        <v>50</v>
      </c>
      <c r="Q251" s="18">
        <v>2342</v>
      </c>
      <c r="R251" s="30">
        <v>36</v>
      </c>
      <c r="S251" s="17">
        <v>2715</v>
      </c>
      <c r="T251" s="18">
        <v>912</v>
      </c>
      <c r="U251" s="18">
        <v>57</v>
      </c>
      <c r="V251" s="18">
        <v>1723</v>
      </c>
      <c r="W251" s="30">
        <v>23</v>
      </c>
      <c r="X251" s="17">
        <v>2715</v>
      </c>
      <c r="Y251" s="18">
        <v>423</v>
      </c>
      <c r="Z251" s="18">
        <v>121</v>
      </c>
      <c r="AA251" s="18">
        <v>2144</v>
      </c>
      <c r="AB251" s="30">
        <v>27</v>
      </c>
      <c r="AC251" s="17">
        <v>2715</v>
      </c>
      <c r="AD251" s="18">
        <v>979</v>
      </c>
      <c r="AE251" s="18">
        <v>52</v>
      </c>
      <c r="AF251" s="18">
        <v>1659</v>
      </c>
      <c r="AG251" s="19">
        <v>25</v>
      </c>
    </row>
    <row r="252" spans="2:33" ht="13.5" customHeight="1" x14ac:dyDescent="0.15">
      <c r="B252" s="57"/>
      <c r="C252" s="53"/>
      <c r="D252" s="23">
        <v>100</v>
      </c>
      <c r="E252" s="24">
        <v>2.4</v>
      </c>
      <c r="F252" s="24">
        <v>32.5</v>
      </c>
      <c r="G252" s="24">
        <v>64.099999999999994</v>
      </c>
      <c r="H252" s="31">
        <v>1</v>
      </c>
      <c r="I252" s="23">
        <v>100</v>
      </c>
      <c r="J252" s="24">
        <v>43.4</v>
      </c>
      <c r="K252" s="24">
        <v>8.1</v>
      </c>
      <c r="L252" s="24">
        <v>47.5</v>
      </c>
      <c r="M252" s="31">
        <v>1</v>
      </c>
      <c r="N252" s="23">
        <v>100</v>
      </c>
      <c r="O252" s="24">
        <v>10.6</v>
      </c>
      <c r="P252" s="24">
        <v>1.8</v>
      </c>
      <c r="Q252" s="24">
        <v>86.3</v>
      </c>
      <c r="R252" s="31">
        <v>1.3</v>
      </c>
      <c r="S252" s="23">
        <v>100</v>
      </c>
      <c r="T252" s="24">
        <v>33.6</v>
      </c>
      <c r="U252" s="24">
        <v>2.1</v>
      </c>
      <c r="V252" s="24">
        <v>63.5</v>
      </c>
      <c r="W252" s="31">
        <v>0.8</v>
      </c>
      <c r="X252" s="23">
        <v>100</v>
      </c>
      <c r="Y252" s="24">
        <v>15.6</v>
      </c>
      <c r="Z252" s="24">
        <v>4.5</v>
      </c>
      <c r="AA252" s="24">
        <v>79</v>
      </c>
      <c r="AB252" s="31">
        <v>1</v>
      </c>
      <c r="AC252" s="23">
        <v>100</v>
      </c>
      <c r="AD252" s="24">
        <v>36.1</v>
      </c>
      <c r="AE252" s="24">
        <v>1.9</v>
      </c>
      <c r="AF252" s="24">
        <v>61.1</v>
      </c>
      <c r="AG252" s="25">
        <v>0.9</v>
      </c>
    </row>
    <row r="253" spans="2:33" ht="13.5" customHeight="1" x14ac:dyDescent="0.15">
      <c r="B253" s="54" t="s">
        <v>81</v>
      </c>
      <c r="C253" s="52" t="s">
        <v>350</v>
      </c>
      <c r="D253" s="26">
        <v>65</v>
      </c>
      <c r="E253" s="27">
        <v>2</v>
      </c>
      <c r="F253" s="27">
        <v>42</v>
      </c>
      <c r="G253" s="27">
        <v>19</v>
      </c>
      <c r="H253" s="32">
        <v>2</v>
      </c>
      <c r="I253" s="26">
        <v>65</v>
      </c>
      <c r="J253" s="27">
        <v>50</v>
      </c>
      <c r="K253" s="27">
        <v>6</v>
      </c>
      <c r="L253" s="27">
        <v>8</v>
      </c>
      <c r="M253" s="32">
        <v>1</v>
      </c>
      <c r="N253" s="26">
        <v>65</v>
      </c>
      <c r="O253" s="27">
        <v>47</v>
      </c>
      <c r="P253" s="27">
        <v>3</v>
      </c>
      <c r="Q253" s="27">
        <v>13</v>
      </c>
      <c r="R253" s="32">
        <v>2</v>
      </c>
      <c r="S253" s="26">
        <v>65</v>
      </c>
      <c r="T253" s="27">
        <v>20</v>
      </c>
      <c r="U253" s="27">
        <v>8</v>
      </c>
      <c r="V253" s="27">
        <v>36</v>
      </c>
      <c r="W253" s="32">
        <v>1</v>
      </c>
      <c r="X253" s="26">
        <v>65</v>
      </c>
      <c r="Y253" s="27">
        <v>27</v>
      </c>
      <c r="Z253" s="27">
        <v>2</v>
      </c>
      <c r="AA253" s="27">
        <v>35</v>
      </c>
      <c r="AB253" s="32">
        <v>1</v>
      </c>
      <c r="AC253" s="26">
        <v>65</v>
      </c>
      <c r="AD253" s="27">
        <v>46</v>
      </c>
      <c r="AE253" s="27" t="s">
        <v>132</v>
      </c>
      <c r="AF253" s="27">
        <v>18</v>
      </c>
      <c r="AG253" s="28">
        <v>1</v>
      </c>
    </row>
    <row r="254" spans="2:33" ht="13.5" customHeight="1" x14ac:dyDescent="0.15">
      <c r="B254" s="55"/>
      <c r="C254" s="53"/>
      <c r="D254" s="23">
        <v>100</v>
      </c>
      <c r="E254" s="24">
        <v>3.1</v>
      </c>
      <c r="F254" s="24">
        <v>64.599999999999994</v>
      </c>
      <c r="G254" s="24">
        <v>29.2</v>
      </c>
      <c r="H254" s="31">
        <v>3.1</v>
      </c>
      <c r="I254" s="23">
        <v>100</v>
      </c>
      <c r="J254" s="24">
        <v>76.900000000000006</v>
      </c>
      <c r="K254" s="24">
        <v>9.1999999999999993</v>
      </c>
      <c r="L254" s="24">
        <v>12.3</v>
      </c>
      <c r="M254" s="31">
        <v>1.5</v>
      </c>
      <c r="N254" s="23">
        <v>100</v>
      </c>
      <c r="O254" s="24">
        <v>72.3</v>
      </c>
      <c r="P254" s="24">
        <v>4.5999999999999996</v>
      </c>
      <c r="Q254" s="24">
        <v>20</v>
      </c>
      <c r="R254" s="31">
        <v>3.1</v>
      </c>
      <c r="S254" s="23">
        <v>100</v>
      </c>
      <c r="T254" s="24">
        <v>30.8</v>
      </c>
      <c r="U254" s="24">
        <v>12.3</v>
      </c>
      <c r="V254" s="24">
        <v>55.4</v>
      </c>
      <c r="W254" s="31">
        <v>1.5</v>
      </c>
      <c r="X254" s="23">
        <v>100</v>
      </c>
      <c r="Y254" s="24">
        <v>41.5</v>
      </c>
      <c r="Z254" s="24">
        <v>3.1</v>
      </c>
      <c r="AA254" s="24">
        <v>53.8</v>
      </c>
      <c r="AB254" s="31">
        <v>1.5</v>
      </c>
      <c r="AC254" s="23">
        <v>100</v>
      </c>
      <c r="AD254" s="24">
        <v>70.8</v>
      </c>
      <c r="AE254" s="24" t="s">
        <v>132</v>
      </c>
      <c r="AF254" s="24">
        <v>27.7</v>
      </c>
      <c r="AG254" s="25">
        <v>1.5</v>
      </c>
    </row>
    <row r="255" spans="2:33" ht="13.5" customHeight="1" x14ac:dyDescent="0.15">
      <c r="B255" s="55"/>
      <c r="C255" s="52" t="s">
        <v>351</v>
      </c>
      <c r="D255" s="26">
        <v>101</v>
      </c>
      <c r="E255" s="27" t="s">
        <v>132</v>
      </c>
      <c r="F255" s="27">
        <v>63</v>
      </c>
      <c r="G255" s="27">
        <v>38</v>
      </c>
      <c r="H255" s="32" t="s">
        <v>132</v>
      </c>
      <c r="I255" s="26">
        <v>101</v>
      </c>
      <c r="J255" s="27">
        <v>67</v>
      </c>
      <c r="K255" s="27">
        <v>10</v>
      </c>
      <c r="L255" s="27">
        <v>23</v>
      </c>
      <c r="M255" s="32">
        <v>1</v>
      </c>
      <c r="N255" s="26">
        <v>101</v>
      </c>
      <c r="O255" s="27">
        <v>59</v>
      </c>
      <c r="P255" s="27">
        <v>4</v>
      </c>
      <c r="Q255" s="27">
        <v>38</v>
      </c>
      <c r="R255" s="32" t="s">
        <v>196</v>
      </c>
      <c r="S255" s="26">
        <v>101</v>
      </c>
      <c r="T255" s="27">
        <v>41</v>
      </c>
      <c r="U255" s="27">
        <v>4</v>
      </c>
      <c r="V255" s="27">
        <v>56</v>
      </c>
      <c r="W255" s="32" t="s">
        <v>132</v>
      </c>
      <c r="X255" s="26">
        <v>101</v>
      </c>
      <c r="Y255" s="27">
        <v>35</v>
      </c>
      <c r="Z255" s="27">
        <v>6</v>
      </c>
      <c r="AA255" s="27">
        <v>60</v>
      </c>
      <c r="AB255" s="32" t="s">
        <v>132</v>
      </c>
      <c r="AC255" s="26">
        <v>101</v>
      </c>
      <c r="AD255" s="27">
        <v>69</v>
      </c>
      <c r="AE255" s="27">
        <v>2</v>
      </c>
      <c r="AF255" s="27">
        <v>30</v>
      </c>
      <c r="AG255" s="28" t="s">
        <v>132</v>
      </c>
    </row>
    <row r="256" spans="2:33" ht="13.5" customHeight="1" x14ac:dyDescent="0.15">
      <c r="B256" s="55"/>
      <c r="C256" s="53"/>
      <c r="D256" s="23">
        <v>100</v>
      </c>
      <c r="E256" s="24" t="s">
        <v>340</v>
      </c>
      <c r="F256" s="24">
        <v>62.4</v>
      </c>
      <c r="G256" s="24">
        <v>37.6</v>
      </c>
      <c r="H256" s="31" t="s">
        <v>132</v>
      </c>
      <c r="I256" s="23">
        <v>100</v>
      </c>
      <c r="J256" s="24">
        <v>66.3</v>
      </c>
      <c r="K256" s="24">
        <v>9.9</v>
      </c>
      <c r="L256" s="24">
        <v>22.8</v>
      </c>
      <c r="M256" s="31">
        <v>1</v>
      </c>
      <c r="N256" s="23">
        <v>100</v>
      </c>
      <c r="O256" s="24">
        <v>58.4</v>
      </c>
      <c r="P256" s="24">
        <v>4</v>
      </c>
      <c r="Q256" s="24">
        <v>37.6</v>
      </c>
      <c r="R256" s="31" t="s">
        <v>132</v>
      </c>
      <c r="S256" s="23">
        <v>100</v>
      </c>
      <c r="T256" s="24">
        <v>40.6</v>
      </c>
      <c r="U256" s="24">
        <v>4</v>
      </c>
      <c r="V256" s="24">
        <v>55.4</v>
      </c>
      <c r="W256" s="31" t="s">
        <v>132</v>
      </c>
      <c r="X256" s="23">
        <v>100</v>
      </c>
      <c r="Y256" s="24">
        <v>34.700000000000003</v>
      </c>
      <c r="Z256" s="24">
        <v>5.9</v>
      </c>
      <c r="AA256" s="24">
        <v>59.4</v>
      </c>
      <c r="AB256" s="31" t="s">
        <v>132</v>
      </c>
      <c r="AC256" s="23">
        <v>100</v>
      </c>
      <c r="AD256" s="24">
        <v>68.3</v>
      </c>
      <c r="AE256" s="24">
        <v>2</v>
      </c>
      <c r="AF256" s="24">
        <v>29.7</v>
      </c>
      <c r="AG256" s="25" t="s">
        <v>132</v>
      </c>
    </row>
    <row r="257" spans="2:33" ht="13.5" customHeight="1" x14ac:dyDescent="0.15">
      <c r="B257" s="55"/>
      <c r="C257" s="52" t="s">
        <v>352</v>
      </c>
      <c r="D257" s="26">
        <v>276</v>
      </c>
      <c r="E257" s="27">
        <v>2</v>
      </c>
      <c r="F257" s="27">
        <v>145</v>
      </c>
      <c r="G257" s="27">
        <v>123</v>
      </c>
      <c r="H257" s="32">
        <v>6</v>
      </c>
      <c r="I257" s="26">
        <v>276</v>
      </c>
      <c r="J257" s="27">
        <v>191</v>
      </c>
      <c r="K257" s="27">
        <v>21</v>
      </c>
      <c r="L257" s="27">
        <v>60</v>
      </c>
      <c r="M257" s="32">
        <v>4</v>
      </c>
      <c r="N257" s="26">
        <v>276</v>
      </c>
      <c r="O257" s="27">
        <v>125</v>
      </c>
      <c r="P257" s="27">
        <v>13</v>
      </c>
      <c r="Q257" s="27">
        <v>134</v>
      </c>
      <c r="R257" s="32">
        <v>4</v>
      </c>
      <c r="S257" s="26">
        <v>276</v>
      </c>
      <c r="T257" s="27">
        <v>116</v>
      </c>
      <c r="U257" s="27">
        <v>8</v>
      </c>
      <c r="V257" s="27">
        <v>149</v>
      </c>
      <c r="W257" s="32">
        <v>3</v>
      </c>
      <c r="X257" s="26">
        <v>276</v>
      </c>
      <c r="Y257" s="27">
        <v>73</v>
      </c>
      <c r="Z257" s="27">
        <v>19</v>
      </c>
      <c r="AA257" s="27">
        <v>181</v>
      </c>
      <c r="AB257" s="32">
        <v>3</v>
      </c>
      <c r="AC257" s="26">
        <v>276</v>
      </c>
      <c r="AD257" s="27">
        <v>140</v>
      </c>
      <c r="AE257" s="27">
        <v>12</v>
      </c>
      <c r="AF257" s="27">
        <v>121</v>
      </c>
      <c r="AG257" s="28">
        <v>3</v>
      </c>
    </row>
    <row r="258" spans="2:33" ht="13.5" customHeight="1" x14ac:dyDescent="0.15">
      <c r="B258" s="55"/>
      <c r="C258" s="53"/>
      <c r="D258" s="23">
        <v>100</v>
      </c>
      <c r="E258" s="24">
        <v>0.7</v>
      </c>
      <c r="F258" s="24">
        <v>52.5</v>
      </c>
      <c r="G258" s="24">
        <v>44.6</v>
      </c>
      <c r="H258" s="31">
        <v>2.2000000000000002</v>
      </c>
      <c r="I258" s="23">
        <v>100</v>
      </c>
      <c r="J258" s="24">
        <v>69.2</v>
      </c>
      <c r="K258" s="24">
        <v>7.6</v>
      </c>
      <c r="L258" s="24">
        <v>21.7</v>
      </c>
      <c r="M258" s="31">
        <v>1.4</v>
      </c>
      <c r="N258" s="23">
        <v>100</v>
      </c>
      <c r="O258" s="24">
        <v>45.3</v>
      </c>
      <c r="P258" s="24">
        <v>4.7</v>
      </c>
      <c r="Q258" s="24">
        <v>48.6</v>
      </c>
      <c r="R258" s="31">
        <v>1.4</v>
      </c>
      <c r="S258" s="23">
        <v>100</v>
      </c>
      <c r="T258" s="24">
        <v>42</v>
      </c>
      <c r="U258" s="24">
        <v>2.9</v>
      </c>
      <c r="V258" s="24">
        <v>54</v>
      </c>
      <c r="W258" s="31">
        <v>1.1000000000000001</v>
      </c>
      <c r="X258" s="23">
        <v>100</v>
      </c>
      <c r="Y258" s="24">
        <v>26.4</v>
      </c>
      <c r="Z258" s="24">
        <v>6.9</v>
      </c>
      <c r="AA258" s="24">
        <v>65.599999999999994</v>
      </c>
      <c r="AB258" s="31">
        <v>1.1000000000000001</v>
      </c>
      <c r="AC258" s="23">
        <v>100</v>
      </c>
      <c r="AD258" s="24">
        <v>50.7</v>
      </c>
      <c r="AE258" s="24">
        <v>4.3</v>
      </c>
      <c r="AF258" s="24">
        <v>43.8</v>
      </c>
      <c r="AG258" s="25">
        <v>1.1000000000000001</v>
      </c>
    </row>
    <row r="259" spans="2:33" ht="13.5" customHeight="1" x14ac:dyDescent="0.15">
      <c r="B259" s="55"/>
      <c r="C259" s="52" t="s">
        <v>353</v>
      </c>
      <c r="D259" s="26">
        <v>2251</v>
      </c>
      <c r="E259" s="27">
        <v>62</v>
      </c>
      <c r="F259" s="27">
        <v>628</v>
      </c>
      <c r="G259" s="27">
        <v>1550</v>
      </c>
      <c r="H259" s="32">
        <v>11</v>
      </c>
      <c r="I259" s="26">
        <v>2251</v>
      </c>
      <c r="J259" s="27">
        <v>864</v>
      </c>
      <c r="K259" s="27">
        <v>182</v>
      </c>
      <c r="L259" s="27">
        <v>1192</v>
      </c>
      <c r="M259" s="32">
        <v>13</v>
      </c>
      <c r="N259" s="26">
        <v>2251</v>
      </c>
      <c r="O259" s="27">
        <v>55</v>
      </c>
      <c r="P259" s="27">
        <v>30</v>
      </c>
      <c r="Q259" s="27">
        <v>2144</v>
      </c>
      <c r="R259" s="32">
        <v>22</v>
      </c>
      <c r="S259" s="26">
        <v>2251</v>
      </c>
      <c r="T259" s="27">
        <v>730</v>
      </c>
      <c r="U259" s="27">
        <v>37</v>
      </c>
      <c r="V259" s="27">
        <v>1473</v>
      </c>
      <c r="W259" s="32">
        <v>11</v>
      </c>
      <c r="X259" s="26">
        <v>2251</v>
      </c>
      <c r="Y259" s="27">
        <v>287</v>
      </c>
      <c r="Z259" s="27">
        <v>92</v>
      </c>
      <c r="AA259" s="27">
        <v>1857</v>
      </c>
      <c r="AB259" s="32">
        <v>15</v>
      </c>
      <c r="AC259" s="26">
        <v>2251</v>
      </c>
      <c r="AD259" s="27">
        <v>720</v>
      </c>
      <c r="AE259" s="27">
        <v>37</v>
      </c>
      <c r="AF259" s="27">
        <v>1481</v>
      </c>
      <c r="AG259" s="28">
        <v>13</v>
      </c>
    </row>
    <row r="260" spans="2:33" ht="13.5" customHeight="1" x14ac:dyDescent="0.15">
      <c r="B260" s="55"/>
      <c r="C260" s="53"/>
      <c r="D260" s="23">
        <v>100</v>
      </c>
      <c r="E260" s="24">
        <v>2.8</v>
      </c>
      <c r="F260" s="24">
        <v>27.9</v>
      </c>
      <c r="G260" s="24">
        <v>68.900000000000006</v>
      </c>
      <c r="H260" s="31">
        <v>0.5</v>
      </c>
      <c r="I260" s="23">
        <v>100</v>
      </c>
      <c r="J260" s="24">
        <v>38.4</v>
      </c>
      <c r="K260" s="24">
        <v>8.1</v>
      </c>
      <c r="L260" s="24">
        <v>53</v>
      </c>
      <c r="M260" s="31">
        <v>0.6</v>
      </c>
      <c r="N260" s="23">
        <v>100</v>
      </c>
      <c r="O260" s="24">
        <v>2.4</v>
      </c>
      <c r="P260" s="24">
        <v>1.3</v>
      </c>
      <c r="Q260" s="24">
        <v>95.2</v>
      </c>
      <c r="R260" s="31">
        <v>1</v>
      </c>
      <c r="S260" s="23">
        <v>100</v>
      </c>
      <c r="T260" s="24">
        <v>32.4</v>
      </c>
      <c r="U260" s="24">
        <v>1.6</v>
      </c>
      <c r="V260" s="24">
        <v>65.400000000000006</v>
      </c>
      <c r="W260" s="31">
        <v>0.5</v>
      </c>
      <c r="X260" s="23">
        <v>100</v>
      </c>
      <c r="Y260" s="24">
        <v>12.7</v>
      </c>
      <c r="Z260" s="24">
        <v>4.0999999999999996</v>
      </c>
      <c r="AA260" s="24">
        <v>82.5</v>
      </c>
      <c r="AB260" s="31">
        <v>0.7</v>
      </c>
      <c r="AC260" s="23">
        <v>100</v>
      </c>
      <c r="AD260" s="24">
        <v>32</v>
      </c>
      <c r="AE260" s="24">
        <v>1.6</v>
      </c>
      <c r="AF260" s="24">
        <v>65.8</v>
      </c>
      <c r="AG260" s="25">
        <v>0.6</v>
      </c>
    </row>
    <row r="261" spans="2:33" ht="13.5" customHeight="1" x14ac:dyDescent="0.15">
      <c r="B261" s="55"/>
      <c r="C261" s="52" t="s">
        <v>99</v>
      </c>
      <c r="D261" s="26">
        <v>22</v>
      </c>
      <c r="E261" s="27" t="s">
        <v>132</v>
      </c>
      <c r="F261" s="27">
        <v>5</v>
      </c>
      <c r="G261" s="27">
        <v>9</v>
      </c>
      <c r="H261" s="32">
        <v>8</v>
      </c>
      <c r="I261" s="26">
        <v>22</v>
      </c>
      <c r="J261" s="27">
        <v>6</v>
      </c>
      <c r="K261" s="27">
        <v>2</v>
      </c>
      <c r="L261" s="27">
        <v>6</v>
      </c>
      <c r="M261" s="32">
        <v>8</v>
      </c>
      <c r="N261" s="26">
        <v>22</v>
      </c>
      <c r="O261" s="27">
        <v>1</v>
      </c>
      <c r="P261" s="27" t="s">
        <v>132</v>
      </c>
      <c r="Q261" s="27">
        <v>13</v>
      </c>
      <c r="R261" s="32">
        <v>8</v>
      </c>
      <c r="S261" s="26">
        <v>22</v>
      </c>
      <c r="T261" s="27">
        <v>5</v>
      </c>
      <c r="U261" s="27" t="s">
        <v>132</v>
      </c>
      <c r="V261" s="27">
        <v>9</v>
      </c>
      <c r="W261" s="32">
        <v>8</v>
      </c>
      <c r="X261" s="26">
        <v>22</v>
      </c>
      <c r="Y261" s="27">
        <v>1</v>
      </c>
      <c r="Z261" s="27">
        <v>2</v>
      </c>
      <c r="AA261" s="27">
        <v>11</v>
      </c>
      <c r="AB261" s="32">
        <v>8</v>
      </c>
      <c r="AC261" s="26">
        <v>22</v>
      </c>
      <c r="AD261" s="27">
        <v>4</v>
      </c>
      <c r="AE261" s="27">
        <v>1</v>
      </c>
      <c r="AF261" s="27">
        <v>9</v>
      </c>
      <c r="AG261" s="28">
        <v>8</v>
      </c>
    </row>
    <row r="262" spans="2:33" ht="13.5" customHeight="1" x14ac:dyDescent="0.15">
      <c r="B262" s="55"/>
      <c r="C262" s="53"/>
      <c r="D262" s="23">
        <v>100</v>
      </c>
      <c r="E262" s="24" t="s">
        <v>132</v>
      </c>
      <c r="F262" s="24">
        <v>22.7</v>
      </c>
      <c r="G262" s="24">
        <v>40.9</v>
      </c>
      <c r="H262" s="31">
        <v>36.4</v>
      </c>
      <c r="I262" s="23">
        <v>100</v>
      </c>
      <c r="J262" s="24">
        <v>27.3</v>
      </c>
      <c r="K262" s="24">
        <v>9.1</v>
      </c>
      <c r="L262" s="24">
        <v>27.3</v>
      </c>
      <c r="M262" s="31">
        <v>36.4</v>
      </c>
      <c r="N262" s="23">
        <v>100</v>
      </c>
      <c r="O262" s="24">
        <v>4.5</v>
      </c>
      <c r="P262" s="24" t="s">
        <v>132</v>
      </c>
      <c r="Q262" s="24">
        <v>59.1</v>
      </c>
      <c r="R262" s="31">
        <v>36.4</v>
      </c>
      <c r="S262" s="23">
        <v>100</v>
      </c>
      <c r="T262" s="24">
        <v>22.7</v>
      </c>
      <c r="U262" s="24" t="s">
        <v>132</v>
      </c>
      <c r="V262" s="24">
        <v>40.9</v>
      </c>
      <c r="W262" s="31">
        <v>36.4</v>
      </c>
      <c r="X262" s="23">
        <v>100</v>
      </c>
      <c r="Y262" s="24">
        <v>4.5</v>
      </c>
      <c r="Z262" s="24">
        <v>9.1</v>
      </c>
      <c r="AA262" s="24">
        <v>50</v>
      </c>
      <c r="AB262" s="31">
        <v>36.4</v>
      </c>
      <c r="AC262" s="23">
        <v>100</v>
      </c>
      <c r="AD262" s="24">
        <v>18.2</v>
      </c>
      <c r="AE262" s="24">
        <v>4.5</v>
      </c>
      <c r="AF262" s="24">
        <v>40.9</v>
      </c>
      <c r="AG262" s="25">
        <v>36.4</v>
      </c>
    </row>
    <row r="263" spans="2:33" ht="13.5" customHeight="1" x14ac:dyDescent="0.15">
      <c r="B263" s="55"/>
      <c r="C263" s="52" t="s">
        <v>354</v>
      </c>
      <c r="D263" s="26">
        <v>442</v>
      </c>
      <c r="E263" s="27">
        <v>4</v>
      </c>
      <c r="F263" s="27">
        <v>250</v>
      </c>
      <c r="G263" s="27">
        <v>180</v>
      </c>
      <c r="H263" s="32">
        <v>8</v>
      </c>
      <c r="I263" s="26">
        <v>442</v>
      </c>
      <c r="J263" s="27">
        <v>308</v>
      </c>
      <c r="K263" s="27">
        <v>37</v>
      </c>
      <c r="L263" s="27">
        <v>91</v>
      </c>
      <c r="M263" s="32">
        <v>6</v>
      </c>
      <c r="N263" s="26">
        <v>442</v>
      </c>
      <c r="O263" s="27">
        <v>231</v>
      </c>
      <c r="P263" s="27">
        <v>20</v>
      </c>
      <c r="Q263" s="27">
        <v>185</v>
      </c>
      <c r="R263" s="32">
        <v>6</v>
      </c>
      <c r="S263" s="26">
        <v>442</v>
      </c>
      <c r="T263" s="27">
        <v>177</v>
      </c>
      <c r="U263" s="27">
        <v>20</v>
      </c>
      <c r="V263" s="27">
        <v>241</v>
      </c>
      <c r="W263" s="32">
        <v>4</v>
      </c>
      <c r="X263" s="26">
        <v>442</v>
      </c>
      <c r="Y263" s="27">
        <v>135</v>
      </c>
      <c r="Z263" s="27">
        <v>27</v>
      </c>
      <c r="AA263" s="27">
        <v>276</v>
      </c>
      <c r="AB263" s="32">
        <v>4</v>
      </c>
      <c r="AC263" s="26">
        <v>442</v>
      </c>
      <c r="AD263" s="27">
        <v>255</v>
      </c>
      <c r="AE263" s="27">
        <v>14</v>
      </c>
      <c r="AF263" s="27">
        <v>169</v>
      </c>
      <c r="AG263" s="28">
        <v>4</v>
      </c>
    </row>
    <row r="264" spans="2:33" ht="13.5" customHeight="1" x14ac:dyDescent="0.15">
      <c r="B264" s="44"/>
      <c r="C264" s="59"/>
      <c r="D264" s="34">
        <v>100</v>
      </c>
      <c r="E264" s="35">
        <v>0.9</v>
      </c>
      <c r="F264" s="35">
        <v>56.6</v>
      </c>
      <c r="G264" s="35">
        <v>40.700000000000003</v>
      </c>
      <c r="H264" s="37">
        <v>1.8</v>
      </c>
      <c r="I264" s="34">
        <v>100</v>
      </c>
      <c r="J264" s="35">
        <v>69.7</v>
      </c>
      <c r="K264" s="35">
        <v>8.4</v>
      </c>
      <c r="L264" s="35">
        <v>20.6</v>
      </c>
      <c r="M264" s="37">
        <v>1.4</v>
      </c>
      <c r="N264" s="34">
        <v>100</v>
      </c>
      <c r="O264" s="35">
        <v>52.3</v>
      </c>
      <c r="P264" s="35">
        <v>4.5</v>
      </c>
      <c r="Q264" s="35">
        <v>41.9</v>
      </c>
      <c r="R264" s="37">
        <v>1.4</v>
      </c>
      <c r="S264" s="34">
        <v>100</v>
      </c>
      <c r="T264" s="35">
        <v>40</v>
      </c>
      <c r="U264" s="35">
        <v>4.5</v>
      </c>
      <c r="V264" s="35">
        <v>54.5</v>
      </c>
      <c r="W264" s="37">
        <v>0.9</v>
      </c>
      <c r="X264" s="34">
        <v>100</v>
      </c>
      <c r="Y264" s="35">
        <v>30.5</v>
      </c>
      <c r="Z264" s="35">
        <v>6.1</v>
      </c>
      <c r="AA264" s="35">
        <v>62.4</v>
      </c>
      <c r="AB264" s="37">
        <v>0.9</v>
      </c>
      <c r="AC264" s="34">
        <v>100</v>
      </c>
      <c r="AD264" s="35">
        <v>57.7</v>
      </c>
      <c r="AE264" s="35">
        <v>3.2</v>
      </c>
      <c r="AF264" s="35">
        <v>38.200000000000003</v>
      </c>
      <c r="AG264" s="36">
        <v>0.9</v>
      </c>
    </row>
    <row r="265" spans="2:33" ht="13.5" customHeight="1" x14ac:dyDescent="0.15">
      <c r="B265" s="43" t="s">
        <v>95</v>
      </c>
      <c r="C265" s="49"/>
      <c r="D265" s="17">
        <v>2715</v>
      </c>
      <c r="E265" s="18">
        <v>66</v>
      </c>
      <c r="F265" s="18">
        <v>883</v>
      </c>
      <c r="G265" s="18">
        <v>1739</v>
      </c>
      <c r="H265" s="30">
        <v>27</v>
      </c>
      <c r="I265" s="17">
        <v>2715</v>
      </c>
      <c r="J265" s="18">
        <v>1178</v>
      </c>
      <c r="K265" s="18">
        <v>221</v>
      </c>
      <c r="L265" s="18">
        <v>1289</v>
      </c>
      <c r="M265" s="30">
        <v>27</v>
      </c>
      <c r="N265" s="17">
        <v>2715</v>
      </c>
      <c r="O265" s="18">
        <v>287</v>
      </c>
      <c r="P265" s="18">
        <v>50</v>
      </c>
      <c r="Q265" s="18">
        <v>2342</v>
      </c>
      <c r="R265" s="30">
        <v>36</v>
      </c>
      <c r="S265" s="17">
        <v>2715</v>
      </c>
      <c r="T265" s="18">
        <v>912</v>
      </c>
      <c r="U265" s="18">
        <v>57</v>
      </c>
      <c r="V265" s="18">
        <v>1723</v>
      </c>
      <c r="W265" s="30">
        <v>23</v>
      </c>
      <c r="X265" s="17">
        <v>2715</v>
      </c>
      <c r="Y265" s="18">
        <v>423</v>
      </c>
      <c r="Z265" s="18">
        <v>121</v>
      </c>
      <c r="AA265" s="18">
        <v>2144</v>
      </c>
      <c r="AB265" s="30">
        <v>27</v>
      </c>
      <c r="AC265" s="17">
        <v>2715</v>
      </c>
      <c r="AD265" s="18">
        <v>979</v>
      </c>
      <c r="AE265" s="18">
        <v>52</v>
      </c>
      <c r="AF265" s="18">
        <v>1659</v>
      </c>
      <c r="AG265" s="19">
        <v>25</v>
      </c>
    </row>
    <row r="266" spans="2:33" ht="13.5" customHeight="1" x14ac:dyDescent="0.15">
      <c r="B266" s="57"/>
      <c r="C266" s="53"/>
      <c r="D266" s="23">
        <v>100</v>
      </c>
      <c r="E266" s="24">
        <v>2.4</v>
      </c>
      <c r="F266" s="24">
        <v>32.5</v>
      </c>
      <c r="G266" s="24">
        <v>64.099999999999994</v>
      </c>
      <c r="H266" s="31">
        <v>1</v>
      </c>
      <c r="I266" s="23">
        <v>100</v>
      </c>
      <c r="J266" s="24">
        <v>43.4</v>
      </c>
      <c r="K266" s="24">
        <v>8.1</v>
      </c>
      <c r="L266" s="24">
        <v>47.5</v>
      </c>
      <c r="M266" s="31">
        <v>1</v>
      </c>
      <c r="N266" s="23">
        <v>100</v>
      </c>
      <c r="O266" s="24">
        <v>10.6</v>
      </c>
      <c r="P266" s="24">
        <v>1.8</v>
      </c>
      <c r="Q266" s="24">
        <v>86.3</v>
      </c>
      <c r="R266" s="31">
        <v>1.3</v>
      </c>
      <c r="S266" s="23">
        <v>100</v>
      </c>
      <c r="T266" s="24">
        <v>33.6</v>
      </c>
      <c r="U266" s="24">
        <v>2.1</v>
      </c>
      <c r="V266" s="24">
        <v>63.5</v>
      </c>
      <c r="W266" s="31">
        <v>0.8</v>
      </c>
      <c r="X266" s="23">
        <v>100</v>
      </c>
      <c r="Y266" s="24">
        <v>15.6</v>
      </c>
      <c r="Z266" s="24">
        <v>4.5</v>
      </c>
      <c r="AA266" s="24">
        <v>79</v>
      </c>
      <c r="AB266" s="31">
        <v>1</v>
      </c>
      <c r="AC266" s="23">
        <v>100</v>
      </c>
      <c r="AD266" s="24">
        <v>36.1</v>
      </c>
      <c r="AE266" s="24">
        <v>1.9</v>
      </c>
      <c r="AF266" s="24">
        <v>61.1</v>
      </c>
      <c r="AG266" s="25">
        <v>0.9</v>
      </c>
    </row>
    <row r="267" spans="2:33" ht="13.5" customHeight="1" x14ac:dyDescent="0.15">
      <c r="B267" s="54" t="s">
        <v>82</v>
      </c>
      <c r="C267" s="52" t="s">
        <v>357</v>
      </c>
      <c r="D267" s="26">
        <v>103</v>
      </c>
      <c r="E267" s="27">
        <v>2</v>
      </c>
      <c r="F267" s="27">
        <v>63</v>
      </c>
      <c r="G267" s="27">
        <v>35</v>
      </c>
      <c r="H267" s="32">
        <v>3</v>
      </c>
      <c r="I267" s="26">
        <v>103</v>
      </c>
      <c r="J267" s="27">
        <v>73</v>
      </c>
      <c r="K267" s="27">
        <v>7</v>
      </c>
      <c r="L267" s="27">
        <v>20</v>
      </c>
      <c r="M267" s="32">
        <v>3</v>
      </c>
      <c r="N267" s="26">
        <v>103</v>
      </c>
      <c r="O267" s="27">
        <v>54</v>
      </c>
      <c r="P267" s="27">
        <v>5</v>
      </c>
      <c r="Q267" s="27">
        <v>40</v>
      </c>
      <c r="R267" s="32">
        <v>4</v>
      </c>
      <c r="S267" s="26">
        <v>103</v>
      </c>
      <c r="T267" s="27">
        <v>42</v>
      </c>
      <c r="U267" s="27">
        <v>10</v>
      </c>
      <c r="V267" s="27">
        <v>49</v>
      </c>
      <c r="W267" s="32">
        <v>2</v>
      </c>
      <c r="X267" s="26">
        <v>103</v>
      </c>
      <c r="Y267" s="27">
        <v>30</v>
      </c>
      <c r="Z267" s="27">
        <v>6</v>
      </c>
      <c r="AA267" s="27">
        <v>65</v>
      </c>
      <c r="AB267" s="32">
        <v>2</v>
      </c>
      <c r="AC267" s="26">
        <v>103</v>
      </c>
      <c r="AD267" s="27">
        <v>67</v>
      </c>
      <c r="AE267" s="27">
        <v>2</v>
      </c>
      <c r="AF267" s="27">
        <v>32</v>
      </c>
      <c r="AG267" s="28">
        <v>2</v>
      </c>
    </row>
    <row r="268" spans="2:33" ht="13.5" customHeight="1" x14ac:dyDescent="0.15">
      <c r="B268" s="55"/>
      <c r="C268" s="53"/>
      <c r="D268" s="23">
        <v>100</v>
      </c>
      <c r="E268" s="24">
        <v>1.9</v>
      </c>
      <c r="F268" s="24">
        <v>61.2</v>
      </c>
      <c r="G268" s="24">
        <v>34</v>
      </c>
      <c r="H268" s="31">
        <v>2.9</v>
      </c>
      <c r="I268" s="23">
        <v>100</v>
      </c>
      <c r="J268" s="24">
        <v>70.900000000000006</v>
      </c>
      <c r="K268" s="24">
        <v>6.8</v>
      </c>
      <c r="L268" s="24">
        <v>19.399999999999999</v>
      </c>
      <c r="M268" s="31">
        <v>2.9</v>
      </c>
      <c r="N268" s="23">
        <v>100</v>
      </c>
      <c r="O268" s="24">
        <v>52.4</v>
      </c>
      <c r="P268" s="24">
        <v>4.9000000000000004</v>
      </c>
      <c r="Q268" s="24">
        <v>38.799999999999997</v>
      </c>
      <c r="R268" s="31">
        <v>3.9</v>
      </c>
      <c r="S268" s="23">
        <v>100</v>
      </c>
      <c r="T268" s="24">
        <v>40.799999999999997</v>
      </c>
      <c r="U268" s="24">
        <v>9.6999999999999993</v>
      </c>
      <c r="V268" s="24">
        <v>47.6</v>
      </c>
      <c r="W268" s="31">
        <v>1.9</v>
      </c>
      <c r="X268" s="23">
        <v>100</v>
      </c>
      <c r="Y268" s="24">
        <v>29.1</v>
      </c>
      <c r="Z268" s="24">
        <v>5.8</v>
      </c>
      <c r="AA268" s="24">
        <v>63.1</v>
      </c>
      <c r="AB268" s="31">
        <v>1.9</v>
      </c>
      <c r="AC268" s="23">
        <v>100</v>
      </c>
      <c r="AD268" s="24">
        <v>65</v>
      </c>
      <c r="AE268" s="24">
        <v>1.9</v>
      </c>
      <c r="AF268" s="24">
        <v>31.1</v>
      </c>
      <c r="AG268" s="25">
        <v>1.9</v>
      </c>
    </row>
    <row r="269" spans="2:33" ht="13.5" customHeight="1" x14ac:dyDescent="0.15">
      <c r="B269" s="55"/>
      <c r="C269" s="52" t="s">
        <v>358</v>
      </c>
      <c r="D269" s="26">
        <v>94</v>
      </c>
      <c r="E269" s="27">
        <v>1</v>
      </c>
      <c r="F269" s="27">
        <v>60</v>
      </c>
      <c r="G269" s="27">
        <v>31</v>
      </c>
      <c r="H269" s="32">
        <v>2</v>
      </c>
      <c r="I269" s="26">
        <v>94</v>
      </c>
      <c r="J269" s="27">
        <v>69</v>
      </c>
      <c r="K269" s="27">
        <v>7</v>
      </c>
      <c r="L269" s="27">
        <v>16</v>
      </c>
      <c r="M269" s="32">
        <v>2</v>
      </c>
      <c r="N269" s="26">
        <v>94</v>
      </c>
      <c r="O269" s="27">
        <v>48</v>
      </c>
      <c r="P269" s="27">
        <v>8</v>
      </c>
      <c r="Q269" s="27">
        <v>35</v>
      </c>
      <c r="R269" s="32">
        <v>3</v>
      </c>
      <c r="S269" s="26">
        <v>94</v>
      </c>
      <c r="T269" s="27">
        <v>41</v>
      </c>
      <c r="U269" s="27">
        <v>8</v>
      </c>
      <c r="V269" s="27">
        <v>43</v>
      </c>
      <c r="W269" s="32">
        <v>2</v>
      </c>
      <c r="X269" s="26">
        <v>94</v>
      </c>
      <c r="Y269" s="27">
        <v>25</v>
      </c>
      <c r="Z269" s="27">
        <v>7</v>
      </c>
      <c r="AA269" s="27">
        <v>60</v>
      </c>
      <c r="AB269" s="32">
        <v>2</v>
      </c>
      <c r="AC269" s="26">
        <v>94</v>
      </c>
      <c r="AD269" s="27">
        <v>56</v>
      </c>
      <c r="AE269" s="27">
        <v>2</v>
      </c>
      <c r="AF269" s="27">
        <v>34</v>
      </c>
      <c r="AG269" s="28">
        <v>2</v>
      </c>
    </row>
    <row r="270" spans="2:33" ht="13.5" customHeight="1" x14ac:dyDescent="0.15">
      <c r="B270" s="55"/>
      <c r="C270" s="53"/>
      <c r="D270" s="23">
        <v>100</v>
      </c>
      <c r="E270" s="24">
        <v>1.1000000000000001</v>
      </c>
      <c r="F270" s="24">
        <v>63.8</v>
      </c>
      <c r="G270" s="24">
        <v>33</v>
      </c>
      <c r="H270" s="31">
        <v>2.1</v>
      </c>
      <c r="I270" s="23">
        <v>100</v>
      </c>
      <c r="J270" s="24">
        <v>73.400000000000006</v>
      </c>
      <c r="K270" s="24">
        <v>7.4</v>
      </c>
      <c r="L270" s="24">
        <v>17</v>
      </c>
      <c r="M270" s="31">
        <v>2.1</v>
      </c>
      <c r="N270" s="23">
        <v>100</v>
      </c>
      <c r="O270" s="24">
        <v>51.1</v>
      </c>
      <c r="P270" s="24">
        <v>8.5</v>
      </c>
      <c r="Q270" s="24">
        <v>37.200000000000003</v>
      </c>
      <c r="R270" s="31">
        <v>3.2</v>
      </c>
      <c r="S270" s="23">
        <v>100</v>
      </c>
      <c r="T270" s="24">
        <v>43.6</v>
      </c>
      <c r="U270" s="24">
        <v>8.5</v>
      </c>
      <c r="V270" s="24">
        <v>45.7</v>
      </c>
      <c r="W270" s="31">
        <v>2.1</v>
      </c>
      <c r="X270" s="23">
        <v>100</v>
      </c>
      <c r="Y270" s="24">
        <v>26.6</v>
      </c>
      <c r="Z270" s="24">
        <v>7.4</v>
      </c>
      <c r="AA270" s="24">
        <v>63.8</v>
      </c>
      <c r="AB270" s="31">
        <v>2.1</v>
      </c>
      <c r="AC270" s="23">
        <v>100</v>
      </c>
      <c r="AD270" s="24">
        <v>59.6</v>
      </c>
      <c r="AE270" s="24">
        <v>2.1</v>
      </c>
      <c r="AF270" s="24">
        <v>36.200000000000003</v>
      </c>
      <c r="AG270" s="25">
        <v>2.1</v>
      </c>
    </row>
    <row r="271" spans="2:33" ht="13.5" customHeight="1" x14ac:dyDescent="0.15">
      <c r="B271" s="55"/>
      <c r="C271" s="52" t="s">
        <v>359</v>
      </c>
      <c r="D271" s="26">
        <v>100</v>
      </c>
      <c r="E271" s="27">
        <v>1</v>
      </c>
      <c r="F271" s="27">
        <v>66</v>
      </c>
      <c r="G271" s="27">
        <v>31</v>
      </c>
      <c r="H271" s="32">
        <v>2</v>
      </c>
      <c r="I271" s="26">
        <v>100</v>
      </c>
      <c r="J271" s="27">
        <v>67</v>
      </c>
      <c r="K271" s="27">
        <v>10</v>
      </c>
      <c r="L271" s="27">
        <v>22</v>
      </c>
      <c r="M271" s="32">
        <v>1</v>
      </c>
      <c r="N271" s="26">
        <v>100</v>
      </c>
      <c r="O271" s="27">
        <v>51</v>
      </c>
      <c r="P271" s="27">
        <v>4</v>
      </c>
      <c r="Q271" s="27">
        <v>43</v>
      </c>
      <c r="R271" s="32">
        <v>2</v>
      </c>
      <c r="S271" s="26">
        <v>100</v>
      </c>
      <c r="T271" s="27">
        <v>41</v>
      </c>
      <c r="U271" s="27">
        <v>6</v>
      </c>
      <c r="V271" s="27">
        <v>52</v>
      </c>
      <c r="W271" s="32">
        <v>1</v>
      </c>
      <c r="X271" s="26">
        <v>100</v>
      </c>
      <c r="Y271" s="27">
        <v>35</v>
      </c>
      <c r="Z271" s="27">
        <v>7</v>
      </c>
      <c r="AA271" s="27">
        <v>57</v>
      </c>
      <c r="AB271" s="32">
        <v>1</v>
      </c>
      <c r="AC271" s="26">
        <v>100</v>
      </c>
      <c r="AD271" s="27">
        <v>65</v>
      </c>
      <c r="AE271" s="27">
        <v>2</v>
      </c>
      <c r="AF271" s="27">
        <v>32</v>
      </c>
      <c r="AG271" s="28">
        <v>1</v>
      </c>
    </row>
    <row r="272" spans="2:33" ht="13.5" customHeight="1" x14ac:dyDescent="0.15">
      <c r="B272" s="55"/>
      <c r="C272" s="53"/>
      <c r="D272" s="23">
        <v>100</v>
      </c>
      <c r="E272" s="24">
        <v>1</v>
      </c>
      <c r="F272" s="24">
        <v>66</v>
      </c>
      <c r="G272" s="24">
        <v>31</v>
      </c>
      <c r="H272" s="31">
        <v>2</v>
      </c>
      <c r="I272" s="23">
        <v>100</v>
      </c>
      <c r="J272" s="24">
        <v>67</v>
      </c>
      <c r="K272" s="24">
        <v>10</v>
      </c>
      <c r="L272" s="24">
        <v>22</v>
      </c>
      <c r="M272" s="31">
        <v>1</v>
      </c>
      <c r="N272" s="23">
        <v>100</v>
      </c>
      <c r="O272" s="24">
        <v>51</v>
      </c>
      <c r="P272" s="24">
        <v>4</v>
      </c>
      <c r="Q272" s="24">
        <v>43</v>
      </c>
      <c r="R272" s="31">
        <v>2</v>
      </c>
      <c r="S272" s="23">
        <v>100</v>
      </c>
      <c r="T272" s="24">
        <v>41</v>
      </c>
      <c r="U272" s="24">
        <v>6</v>
      </c>
      <c r="V272" s="24">
        <v>52</v>
      </c>
      <c r="W272" s="31">
        <v>1</v>
      </c>
      <c r="X272" s="23">
        <v>100</v>
      </c>
      <c r="Y272" s="24">
        <v>35</v>
      </c>
      <c r="Z272" s="24">
        <v>7</v>
      </c>
      <c r="AA272" s="24">
        <v>57</v>
      </c>
      <c r="AB272" s="31">
        <v>1</v>
      </c>
      <c r="AC272" s="23">
        <v>100</v>
      </c>
      <c r="AD272" s="24">
        <v>65</v>
      </c>
      <c r="AE272" s="24">
        <v>2</v>
      </c>
      <c r="AF272" s="24">
        <v>32</v>
      </c>
      <c r="AG272" s="25">
        <v>1</v>
      </c>
    </row>
    <row r="273" spans="2:33" ht="13.5" customHeight="1" x14ac:dyDescent="0.15">
      <c r="B273" s="55"/>
      <c r="C273" s="52" t="s">
        <v>99</v>
      </c>
      <c r="D273" s="26">
        <v>2559</v>
      </c>
      <c r="E273" s="27">
        <v>64</v>
      </c>
      <c r="F273" s="27">
        <v>789</v>
      </c>
      <c r="G273" s="27">
        <v>1683</v>
      </c>
      <c r="H273" s="32">
        <v>23</v>
      </c>
      <c r="I273" s="26">
        <v>2559</v>
      </c>
      <c r="J273" s="27">
        <v>1070</v>
      </c>
      <c r="K273" s="27">
        <v>208</v>
      </c>
      <c r="L273" s="27">
        <v>1257</v>
      </c>
      <c r="M273" s="32">
        <v>24</v>
      </c>
      <c r="N273" s="26">
        <v>2559</v>
      </c>
      <c r="O273" s="27">
        <v>204</v>
      </c>
      <c r="P273" s="27">
        <v>41</v>
      </c>
      <c r="Q273" s="27">
        <v>2282</v>
      </c>
      <c r="R273" s="32">
        <v>32</v>
      </c>
      <c r="S273" s="26">
        <v>2559</v>
      </c>
      <c r="T273" s="27">
        <v>849</v>
      </c>
      <c r="U273" s="27">
        <v>44</v>
      </c>
      <c r="V273" s="27">
        <v>1645</v>
      </c>
      <c r="W273" s="32">
        <v>21</v>
      </c>
      <c r="X273" s="26">
        <v>2559</v>
      </c>
      <c r="Y273" s="27">
        <v>376</v>
      </c>
      <c r="Z273" s="27">
        <v>111</v>
      </c>
      <c r="AA273" s="27">
        <v>2047</v>
      </c>
      <c r="AB273" s="32">
        <v>25</v>
      </c>
      <c r="AC273" s="26">
        <v>2559</v>
      </c>
      <c r="AD273" s="27">
        <v>882</v>
      </c>
      <c r="AE273" s="27">
        <v>49</v>
      </c>
      <c r="AF273" s="27">
        <v>1605</v>
      </c>
      <c r="AG273" s="28">
        <v>23</v>
      </c>
    </row>
    <row r="274" spans="2:33" ht="13.5" customHeight="1" x14ac:dyDescent="0.15">
      <c r="B274" s="44"/>
      <c r="C274" s="59"/>
      <c r="D274" s="34">
        <v>100</v>
      </c>
      <c r="E274" s="35">
        <v>2.5</v>
      </c>
      <c r="F274" s="35">
        <v>30.8</v>
      </c>
      <c r="G274" s="35">
        <v>65.8</v>
      </c>
      <c r="H274" s="37">
        <v>0.9</v>
      </c>
      <c r="I274" s="34">
        <v>100</v>
      </c>
      <c r="J274" s="35">
        <v>41.8</v>
      </c>
      <c r="K274" s="35">
        <v>8.1</v>
      </c>
      <c r="L274" s="35">
        <v>49.1</v>
      </c>
      <c r="M274" s="37">
        <v>0.9</v>
      </c>
      <c r="N274" s="34">
        <v>100</v>
      </c>
      <c r="O274" s="35">
        <v>8</v>
      </c>
      <c r="P274" s="35">
        <v>1.6</v>
      </c>
      <c r="Q274" s="35">
        <v>89.2</v>
      </c>
      <c r="R274" s="37">
        <v>1.3</v>
      </c>
      <c r="S274" s="34">
        <v>100</v>
      </c>
      <c r="T274" s="35">
        <v>33.200000000000003</v>
      </c>
      <c r="U274" s="35">
        <v>1.7</v>
      </c>
      <c r="V274" s="35">
        <v>64.3</v>
      </c>
      <c r="W274" s="37">
        <v>0.8</v>
      </c>
      <c r="X274" s="34">
        <v>100</v>
      </c>
      <c r="Y274" s="35">
        <v>14.7</v>
      </c>
      <c r="Z274" s="35">
        <v>4.3</v>
      </c>
      <c r="AA274" s="35">
        <v>80</v>
      </c>
      <c r="AB274" s="37">
        <v>1</v>
      </c>
      <c r="AC274" s="34">
        <v>100</v>
      </c>
      <c r="AD274" s="35">
        <v>34.5</v>
      </c>
      <c r="AE274" s="35">
        <v>1.9</v>
      </c>
      <c r="AF274" s="35">
        <v>62.7</v>
      </c>
      <c r="AG274" s="36">
        <v>0.9</v>
      </c>
    </row>
    <row r="275" spans="2:33" ht="13.5" customHeight="1" x14ac:dyDescent="0.15">
      <c r="B275" s="43" t="s">
        <v>95</v>
      </c>
      <c r="C275" s="49"/>
      <c r="D275" s="17">
        <v>2715</v>
      </c>
      <c r="E275" s="18">
        <v>66</v>
      </c>
      <c r="F275" s="18">
        <v>883</v>
      </c>
      <c r="G275" s="18">
        <v>1739</v>
      </c>
      <c r="H275" s="30">
        <v>27</v>
      </c>
      <c r="I275" s="17">
        <v>2715</v>
      </c>
      <c r="J275" s="18">
        <v>1178</v>
      </c>
      <c r="K275" s="18">
        <v>221</v>
      </c>
      <c r="L275" s="18">
        <v>1289</v>
      </c>
      <c r="M275" s="30">
        <v>27</v>
      </c>
      <c r="N275" s="17">
        <v>2715</v>
      </c>
      <c r="O275" s="18">
        <v>287</v>
      </c>
      <c r="P275" s="18">
        <v>50</v>
      </c>
      <c r="Q275" s="18">
        <v>2342</v>
      </c>
      <c r="R275" s="30">
        <v>36</v>
      </c>
      <c r="S275" s="17">
        <v>2715</v>
      </c>
      <c r="T275" s="18">
        <v>912</v>
      </c>
      <c r="U275" s="18">
        <v>57</v>
      </c>
      <c r="V275" s="18">
        <v>1723</v>
      </c>
      <c r="W275" s="30">
        <v>23</v>
      </c>
      <c r="X275" s="17">
        <v>2715</v>
      </c>
      <c r="Y275" s="18">
        <v>423</v>
      </c>
      <c r="Z275" s="18">
        <v>121</v>
      </c>
      <c r="AA275" s="18">
        <v>2144</v>
      </c>
      <c r="AB275" s="30">
        <v>27</v>
      </c>
      <c r="AC275" s="17">
        <v>2715</v>
      </c>
      <c r="AD275" s="18">
        <v>979</v>
      </c>
      <c r="AE275" s="18">
        <v>52</v>
      </c>
      <c r="AF275" s="18">
        <v>1659</v>
      </c>
      <c r="AG275" s="19">
        <v>25</v>
      </c>
    </row>
    <row r="276" spans="2:33" ht="13.5" customHeight="1" x14ac:dyDescent="0.15">
      <c r="B276" s="57"/>
      <c r="C276" s="53"/>
      <c r="D276" s="23">
        <v>100</v>
      </c>
      <c r="E276" s="24">
        <v>2.4</v>
      </c>
      <c r="F276" s="24">
        <v>32.5</v>
      </c>
      <c r="G276" s="24">
        <v>64.099999999999994</v>
      </c>
      <c r="H276" s="31">
        <v>1</v>
      </c>
      <c r="I276" s="23">
        <v>100</v>
      </c>
      <c r="J276" s="24">
        <v>43.4</v>
      </c>
      <c r="K276" s="24">
        <v>8.1</v>
      </c>
      <c r="L276" s="24">
        <v>47.5</v>
      </c>
      <c r="M276" s="31">
        <v>1</v>
      </c>
      <c r="N276" s="23">
        <v>100</v>
      </c>
      <c r="O276" s="24">
        <v>10.6</v>
      </c>
      <c r="P276" s="24">
        <v>1.8</v>
      </c>
      <c r="Q276" s="24">
        <v>86.3</v>
      </c>
      <c r="R276" s="31">
        <v>1.3</v>
      </c>
      <c r="S276" s="23">
        <v>100</v>
      </c>
      <c r="T276" s="24">
        <v>33.6</v>
      </c>
      <c r="U276" s="24">
        <v>2.1</v>
      </c>
      <c r="V276" s="24">
        <v>63.5</v>
      </c>
      <c r="W276" s="31">
        <v>0.8</v>
      </c>
      <c r="X276" s="23">
        <v>100</v>
      </c>
      <c r="Y276" s="24">
        <v>15.6</v>
      </c>
      <c r="Z276" s="24">
        <v>4.5</v>
      </c>
      <c r="AA276" s="24">
        <v>79</v>
      </c>
      <c r="AB276" s="31">
        <v>1</v>
      </c>
      <c r="AC276" s="23">
        <v>100</v>
      </c>
      <c r="AD276" s="24">
        <v>36.1</v>
      </c>
      <c r="AE276" s="24">
        <v>1.9</v>
      </c>
      <c r="AF276" s="24">
        <v>61.1</v>
      </c>
      <c r="AG276" s="25">
        <v>0.9</v>
      </c>
    </row>
    <row r="277" spans="2:33" ht="13.5" customHeight="1" x14ac:dyDescent="0.15">
      <c r="B277" s="54" t="s">
        <v>19</v>
      </c>
      <c r="C277" s="52" t="s">
        <v>178</v>
      </c>
      <c r="D277" s="26">
        <v>138</v>
      </c>
      <c r="E277" s="27">
        <v>5</v>
      </c>
      <c r="F277" s="27">
        <v>64</v>
      </c>
      <c r="G277" s="27">
        <v>68</v>
      </c>
      <c r="H277" s="32">
        <v>1</v>
      </c>
      <c r="I277" s="26">
        <v>138</v>
      </c>
      <c r="J277" s="27">
        <v>91</v>
      </c>
      <c r="K277" s="27">
        <v>7</v>
      </c>
      <c r="L277" s="27">
        <v>40</v>
      </c>
      <c r="M277" s="32" t="s">
        <v>132</v>
      </c>
      <c r="N277" s="26">
        <v>138</v>
      </c>
      <c r="O277" s="27">
        <v>33</v>
      </c>
      <c r="P277" s="27">
        <v>5</v>
      </c>
      <c r="Q277" s="27">
        <v>98</v>
      </c>
      <c r="R277" s="32">
        <v>2</v>
      </c>
      <c r="S277" s="26">
        <v>138</v>
      </c>
      <c r="T277" s="27">
        <v>48</v>
      </c>
      <c r="U277" s="27">
        <v>12</v>
      </c>
      <c r="V277" s="27">
        <v>78</v>
      </c>
      <c r="W277" s="32" t="s">
        <v>132</v>
      </c>
      <c r="X277" s="26">
        <v>138</v>
      </c>
      <c r="Y277" s="27">
        <v>62</v>
      </c>
      <c r="Z277" s="27">
        <v>8</v>
      </c>
      <c r="AA277" s="27">
        <v>68</v>
      </c>
      <c r="AB277" s="32" t="s">
        <v>132</v>
      </c>
      <c r="AC277" s="26">
        <v>138</v>
      </c>
      <c r="AD277" s="27">
        <v>106</v>
      </c>
      <c r="AE277" s="27" t="s">
        <v>132</v>
      </c>
      <c r="AF277" s="27">
        <v>32</v>
      </c>
      <c r="AG277" s="28" t="s">
        <v>132</v>
      </c>
    </row>
    <row r="278" spans="2:33" ht="13.5" customHeight="1" x14ac:dyDescent="0.15">
      <c r="B278" s="55"/>
      <c r="C278" s="53"/>
      <c r="D278" s="23">
        <v>100</v>
      </c>
      <c r="E278" s="24">
        <v>3.6</v>
      </c>
      <c r="F278" s="24">
        <v>46.4</v>
      </c>
      <c r="G278" s="24">
        <v>49.3</v>
      </c>
      <c r="H278" s="31">
        <v>0.7</v>
      </c>
      <c r="I278" s="23">
        <v>100</v>
      </c>
      <c r="J278" s="24">
        <v>65.900000000000006</v>
      </c>
      <c r="K278" s="24">
        <v>5.0999999999999996</v>
      </c>
      <c r="L278" s="24">
        <v>29</v>
      </c>
      <c r="M278" s="31" t="s">
        <v>132</v>
      </c>
      <c r="N278" s="23">
        <v>100</v>
      </c>
      <c r="O278" s="24">
        <v>23.9</v>
      </c>
      <c r="P278" s="24">
        <v>3.6</v>
      </c>
      <c r="Q278" s="24">
        <v>71</v>
      </c>
      <c r="R278" s="31">
        <v>1.4</v>
      </c>
      <c r="S278" s="23">
        <v>100</v>
      </c>
      <c r="T278" s="24">
        <v>34.799999999999997</v>
      </c>
      <c r="U278" s="24">
        <v>8.6999999999999993</v>
      </c>
      <c r="V278" s="24">
        <v>56.5</v>
      </c>
      <c r="W278" s="31" t="s">
        <v>132</v>
      </c>
      <c r="X278" s="23">
        <v>100</v>
      </c>
      <c r="Y278" s="24">
        <v>44.9</v>
      </c>
      <c r="Z278" s="24">
        <v>5.8</v>
      </c>
      <c r="AA278" s="24">
        <v>49.3</v>
      </c>
      <c r="AB278" s="31" t="s">
        <v>132</v>
      </c>
      <c r="AC278" s="23">
        <v>100</v>
      </c>
      <c r="AD278" s="24">
        <v>76.8</v>
      </c>
      <c r="AE278" s="24" t="s">
        <v>132</v>
      </c>
      <c r="AF278" s="24">
        <v>23.2</v>
      </c>
      <c r="AG278" s="25" t="s">
        <v>132</v>
      </c>
    </row>
    <row r="279" spans="2:33" ht="13.5" customHeight="1" x14ac:dyDescent="0.15">
      <c r="B279" s="55"/>
      <c r="C279" s="52" t="s">
        <v>179</v>
      </c>
      <c r="D279" s="26">
        <v>196</v>
      </c>
      <c r="E279" s="27">
        <v>3</v>
      </c>
      <c r="F279" s="27">
        <v>79</v>
      </c>
      <c r="G279" s="27">
        <v>113</v>
      </c>
      <c r="H279" s="32">
        <v>1</v>
      </c>
      <c r="I279" s="26">
        <v>196</v>
      </c>
      <c r="J279" s="27">
        <v>111</v>
      </c>
      <c r="K279" s="27">
        <v>26</v>
      </c>
      <c r="L279" s="27">
        <v>58</v>
      </c>
      <c r="M279" s="32">
        <v>1</v>
      </c>
      <c r="N279" s="26">
        <v>196</v>
      </c>
      <c r="O279" s="27">
        <v>38</v>
      </c>
      <c r="P279" s="27">
        <v>14</v>
      </c>
      <c r="Q279" s="27">
        <v>143</v>
      </c>
      <c r="R279" s="32">
        <v>1</v>
      </c>
      <c r="S279" s="26">
        <v>196</v>
      </c>
      <c r="T279" s="27">
        <v>80</v>
      </c>
      <c r="U279" s="27">
        <v>9</v>
      </c>
      <c r="V279" s="27">
        <v>106</v>
      </c>
      <c r="W279" s="32">
        <v>1</v>
      </c>
      <c r="X279" s="26">
        <v>196</v>
      </c>
      <c r="Y279" s="27">
        <v>52</v>
      </c>
      <c r="Z279" s="27">
        <v>14</v>
      </c>
      <c r="AA279" s="27">
        <v>130</v>
      </c>
      <c r="AB279" s="32" t="s">
        <v>132</v>
      </c>
      <c r="AC279" s="26">
        <v>196</v>
      </c>
      <c r="AD279" s="27">
        <v>145</v>
      </c>
      <c r="AE279" s="27">
        <v>4</v>
      </c>
      <c r="AF279" s="27">
        <v>47</v>
      </c>
      <c r="AG279" s="28" t="s">
        <v>132</v>
      </c>
    </row>
    <row r="280" spans="2:33" ht="13.5" customHeight="1" x14ac:dyDescent="0.15">
      <c r="B280" s="55"/>
      <c r="C280" s="53"/>
      <c r="D280" s="23">
        <v>100</v>
      </c>
      <c r="E280" s="24">
        <v>1.5</v>
      </c>
      <c r="F280" s="24">
        <v>40.299999999999997</v>
      </c>
      <c r="G280" s="24">
        <v>57.7</v>
      </c>
      <c r="H280" s="31">
        <v>0.5</v>
      </c>
      <c r="I280" s="23">
        <v>100</v>
      </c>
      <c r="J280" s="24">
        <v>56.6</v>
      </c>
      <c r="K280" s="24">
        <v>13.3</v>
      </c>
      <c r="L280" s="24">
        <v>29.6</v>
      </c>
      <c r="M280" s="31">
        <v>0.5</v>
      </c>
      <c r="N280" s="23">
        <v>100</v>
      </c>
      <c r="O280" s="24">
        <v>19.399999999999999</v>
      </c>
      <c r="P280" s="24">
        <v>7.1</v>
      </c>
      <c r="Q280" s="24">
        <v>73</v>
      </c>
      <c r="R280" s="31">
        <v>0.5</v>
      </c>
      <c r="S280" s="23">
        <v>100</v>
      </c>
      <c r="T280" s="24">
        <v>40.799999999999997</v>
      </c>
      <c r="U280" s="24">
        <v>4.5999999999999996</v>
      </c>
      <c r="V280" s="24">
        <v>54.1</v>
      </c>
      <c r="W280" s="31">
        <v>0.5</v>
      </c>
      <c r="X280" s="23">
        <v>100</v>
      </c>
      <c r="Y280" s="24">
        <v>26.5</v>
      </c>
      <c r="Z280" s="24">
        <v>7.1</v>
      </c>
      <c r="AA280" s="24">
        <v>66.3</v>
      </c>
      <c r="AB280" s="31" t="s">
        <v>132</v>
      </c>
      <c r="AC280" s="23">
        <v>100</v>
      </c>
      <c r="AD280" s="24">
        <v>74</v>
      </c>
      <c r="AE280" s="24">
        <v>2</v>
      </c>
      <c r="AF280" s="24">
        <v>24</v>
      </c>
      <c r="AG280" s="25" t="s">
        <v>132</v>
      </c>
    </row>
    <row r="281" spans="2:33" ht="13.5" customHeight="1" x14ac:dyDescent="0.15">
      <c r="B281" s="55"/>
      <c r="C281" s="52" t="s">
        <v>180</v>
      </c>
      <c r="D281" s="26">
        <v>642</v>
      </c>
      <c r="E281" s="27">
        <v>16</v>
      </c>
      <c r="F281" s="27">
        <v>220</v>
      </c>
      <c r="G281" s="27">
        <v>406</v>
      </c>
      <c r="H281" s="32" t="s">
        <v>132</v>
      </c>
      <c r="I281" s="26">
        <v>642</v>
      </c>
      <c r="J281" s="27">
        <v>344</v>
      </c>
      <c r="K281" s="27">
        <v>53</v>
      </c>
      <c r="L281" s="27">
        <v>243</v>
      </c>
      <c r="M281" s="32">
        <v>2</v>
      </c>
      <c r="N281" s="26">
        <v>642</v>
      </c>
      <c r="O281" s="27">
        <v>96</v>
      </c>
      <c r="P281" s="27">
        <v>12</v>
      </c>
      <c r="Q281" s="27">
        <v>532</v>
      </c>
      <c r="R281" s="32">
        <v>2</v>
      </c>
      <c r="S281" s="26">
        <v>642</v>
      </c>
      <c r="T281" s="27">
        <v>231</v>
      </c>
      <c r="U281" s="27">
        <v>11</v>
      </c>
      <c r="V281" s="27">
        <v>400</v>
      </c>
      <c r="W281" s="32" t="s">
        <v>132</v>
      </c>
      <c r="X281" s="26">
        <v>642</v>
      </c>
      <c r="Y281" s="27">
        <v>145</v>
      </c>
      <c r="Z281" s="27">
        <v>23</v>
      </c>
      <c r="AA281" s="27">
        <v>473</v>
      </c>
      <c r="AB281" s="32">
        <v>1</v>
      </c>
      <c r="AC281" s="26">
        <v>642</v>
      </c>
      <c r="AD281" s="27">
        <v>345</v>
      </c>
      <c r="AE281" s="27">
        <v>7</v>
      </c>
      <c r="AF281" s="27">
        <v>290</v>
      </c>
      <c r="AG281" s="28" t="s">
        <v>132</v>
      </c>
    </row>
    <row r="282" spans="2:33" ht="13.5" customHeight="1" x14ac:dyDescent="0.15">
      <c r="B282" s="55"/>
      <c r="C282" s="53"/>
      <c r="D282" s="23">
        <v>100</v>
      </c>
      <c r="E282" s="24">
        <v>2.5</v>
      </c>
      <c r="F282" s="24">
        <v>34.299999999999997</v>
      </c>
      <c r="G282" s="24">
        <v>63.2</v>
      </c>
      <c r="H282" s="31" t="s">
        <v>132</v>
      </c>
      <c r="I282" s="23">
        <v>100</v>
      </c>
      <c r="J282" s="24">
        <v>53.6</v>
      </c>
      <c r="K282" s="24">
        <v>8.3000000000000007</v>
      </c>
      <c r="L282" s="24">
        <v>37.9</v>
      </c>
      <c r="M282" s="31">
        <v>0.3</v>
      </c>
      <c r="N282" s="23">
        <v>100</v>
      </c>
      <c r="O282" s="24">
        <v>15</v>
      </c>
      <c r="P282" s="24">
        <v>1.9</v>
      </c>
      <c r="Q282" s="24">
        <v>82.9</v>
      </c>
      <c r="R282" s="31">
        <v>0.3</v>
      </c>
      <c r="S282" s="23">
        <v>100</v>
      </c>
      <c r="T282" s="24">
        <v>36</v>
      </c>
      <c r="U282" s="24">
        <v>1.7</v>
      </c>
      <c r="V282" s="24">
        <v>62.3</v>
      </c>
      <c r="W282" s="31" t="s">
        <v>132</v>
      </c>
      <c r="X282" s="23">
        <v>100</v>
      </c>
      <c r="Y282" s="24">
        <v>22.6</v>
      </c>
      <c r="Z282" s="24">
        <v>3.6</v>
      </c>
      <c r="AA282" s="24">
        <v>73.7</v>
      </c>
      <c r="AB282" s="31">
        <v>0.2</v>
      </c>
      <c r="AC282" s="23">
        <v>100</v>
      </c>
      <c r="AD282" s="24">
        <v>53.7</v>
      </c>
      <c r="AE282" s="24">
        <v>1.1000000000000001</v>
      </c>
      <c r="AF282" s="24">
        <v>45.2</v>
      </c>
      <c r="AG282" s="25" t="s">
        <v>132</v>
      </c>
    </row>
    <row r="283" spans="2:33" ht="13.5" customHeight="1" x14ac:dyDescent="0.15">
      <c r="B283" s="55"/>
      <c r="C283" s="52" t="s">
        <v>181</v>
      </c>
      <c r="D283" s="26">
        <v>668</v>
      </c>
      <c r="E283" s="27">
        <v>12</v>
      </c>
      <c r="F283" s="27">
        <v>227</v>
      </c>
      <c r="G283" s="27">
        <v>428</v>
      </c>
      <c r="H283" s="32">
        <v>1</v>
      </c>
      <c r="I283" s="26">
        <v>668</v>
      </c>
      <c r="J283" s="27">
        <v>282</v>
      </c>
      <c r="K283" s="27">
        <v>58</v>
      </c>
      <c r="L283" s="27">
        <v>327</v>
      </c>
      <c r="M283" s="32">
        <v>1</v>
      </c>
      <c r="N283" s="26">
        <v>668</v>
      </c>
      <c r="O283" s="27">
        <v>64</v>
      </c>
      <c r="P283" s="27">
        <v>10</v>
      </c>
      <c r="Q283" s="27">
        <v>588</v>
      </c>
      <c r="R283" s="32">
        <v>6</v>
      </c>
      <c r="S283" s="26">
        <v>668</v>
      </c>
      <c r="T283" s="27">
        <v>231</v>
      </c>
      <c r="U283" s="27">
        <v>15</v>
      </c>
      <c r="V283" s="27">
        <v>422</v>
      </c>
      <c r="W283" s="32" t="s">
        <v>132</v>
      </c>
      <c r="X283" s="26">
        <v>668</v>
      </c>
      <c r="Y283" s="27">
        <v>90</v>
      </c>
      <c r="Z283" s="27">
        <v>38</v>
      </c>
      <c r="AA283" s="27">
        <v>537</v>
      </c>
      <c r="AB283" s="32">
        <v>3</v>
      </c>
      <c r="AC283" s="26">
        <v>668</v>
      </c>
      <c r="AD283" s="27">
        <v>227</v>
      </c>
      <c r="AE283" s="27">
        <v>21</v>
      </c>
      <c r="AF283" s="27">
        <v>418</v>
      </c>
      <c r="AG283" s="28">
        <v>2</v>
      </c>
    </row>
    <row r="284" spans="2:33" ht="13.5" customHeight="1" x14ac:dyDescent="0.15">
      <c r="B284" s="55"/>
      <c r="C284" s="53"/>
      <c r="D284" s="23">
        <v>100</v>
      </c>
      <c r="E284" s="24">
        <v>1.8</v>
      </c>
      <c r="F284" s="24">
        <v>34</v>
      </c>
      <c r="G284" s="24">
        <v>64.099999999999994</v>
      </c>
      <c r="H284" s="31">
        <v>0.1</v>
      </c>
      <c r="I284" s="23">
        <v>100</v>
      </c>
      <c r="J284" s="24">
        <v>42.2</v>
      </c>
      <c r="K284" s="24">
        <v>8.6999999999999993</v>
      </c>
      <c r="L284" s="24">
        <v>49</v>
      </c>
      <c r="M284" s="31">
        <v>0.1</v>
      </c>
      <c r="N284" s="23">
        <v>100</v>
      </c>
      <c r="O284" s="24">
        <v>9.6</v>
      </c>
      <c r="P284" s="24">
        <v>1.5</v>
      </c>
      <c r="Q284" s="24">
        <v>88</v>
      </c>
      <c r="R284" s="31">
        <v>0.9</v>
      </c>
      <c r="S284" s="23">
        <v>100</v>
      </c>
      <c r="T284" s="24">
        <v>34.6</v>
      </c>
      <c r="U284" s="24">
        <v>2.2000000000000002</v>
      </c>
      <c r="V284" s="24">
        <v>63.2</v>
      </c>
      <c r="W284" s="31" t="s">
        <v>132</v>
      </c>
      <c r="X284" s="23">
        <v>100</v>
      </c>
      <c r="Y284" s="24">
        <v>13.5</v>
      </c>
      <c r="Z284" s="24">
        <v>5.7</v>
      </c>
      <c r="AA284" s="24">
        <v>80.400000000000006</v>
      </c>
      <c r="AB284" s="31">
        <v>0.4</v>
      </c>
      <c r="AC284" s="23">
        <v>100</v>
      </c>
      <c r="AD284" s="24">
        <v>34</v>
      </c>
      <c r="AE284" s="24">
        <v>3.1</v>
      </c>
      <c r="AF284" s="24">
        <v>62.6</v>
      </c>
      <c r="AG284" s="25">
        <v>0.3</v>
      </c>
    </row>
    <row r="285" spans="2:33" ht="13.5" customHeight="1" x14ac:dyDescent="0.15">
      <c r="B285" s="55"/>
      <c r="C285" s="52" t="s">
        <v>182</v>
      </c>
      <c r="D285" s="26">
        <v>1043</v>
      </c>
      <c r="E285" s="27">
        <v>30</v>
      </c>
      <c r="F285" s="27">
        <v>287</v>
      </c>
      <c r="G285" s="27">
        <v>723</v>
      </c>
      <c r="H285" s="32">
        <v>3</v>
      </c>
      <c r="I285" s="26">
        <v>1043</v>
      </c>
      <c r="J285" s="27">
        <v>346</v>
      </c>
      <c r="K285" s="27">
        <v>77</v>
      </c>
      <c r="L285" s="27">
        <v>618</v>
      </c>
      <c r="M285" s="32">
        <v>2</v>
      </c>
      <c r="N285" s="26">
        <v>1043</v>
      </c>
      <c r="O285" s="27">
        <v>52</v>
      </c>
      <c r="P285" s="27">
        <v>9</v>
      </c>
      <c r="Q285" s="27">
        <v>978</v>
      </c>
      <c r="R285" s="32">
        <v>4</v>
      </c>
      <c r="S285" s="26">
        <v>1043</v>
      </c>
      <c r="T285" s="27">
        <v>317</v>
      </c>
      <c r="U285" s="27">
        <v>10</v>
      </c>
      <c r="V285" s="27">
        <v>715</v>
      </c>
      <c r="W285" s="32">
        <v>1</v>
      </c>
      <c r="X285" s="26">
        <v>1043</v>
      </c>
      <c r="Y285" s="27">
        <v>73</v>
      </c>
      <c r="Z285" s="27">
        <v>38</v>
      </c>
      <c r="AA285" s="27">
        <v>930</v>
      </c>
      <c r="AB285" s="32">
        <v>2</v>
      </c>
      <c r="AC285" s="26">
        <v>1043</v>
      </c>
      <c r="AD285" s="27">
        <v>152</v>
      </c>
      <c r="AE285" s="27">
        <v>20</v>
      </c>
      <c r="AF285" s="27">
        <v>869</v>
      </c>
      <c r="AG285" s="28">
        <v>2</v>
      </c>
    </row>
    <row r="286" spans="2:33" ht="13.5" customHeight="1" x14ac:dyDescent="0.15">
      <c r="B286" s="55"/>
      <c r="C286" s="53"/>
      <c r="D286" s="23">
        <v>100</v>
      </c>
      <c r="E286" s="24">
        <v>2.9</v>
      </c>
      <c r="F286" s="24">
        <v>27.5</v>
      </c>
      <c r="G286" s="24">
        <v>69.3</v>
      </c>
      <c r="H286" s="31">
        <v>0.3</v>
      </c>
      <c r="I286" s="23">
        <v>100</v>
      </c>
      <c r="J286" s="24">
        <v>33.200000000000003</v>
      </c>
      <c r="K286" s="24">
        <v>7.4</v>
      </c>
      <c r="L286" s="24">
        <v>59.3</v>
      </c>
      <c r="M286" s="31">
        <v>0.2</v>
      </c>
      <c r="N286" s="23">
        <v>100</v>
      </c>
      <c r="O286" s="24">
        <v>5</v>
      </c>
      <c r="P286" s="24">
        <v>0.9</v>
      </c>
      <c r="Q286" s="24">
        <v>93.8</v>
      </c>
      <c r="R286" s="31">
        <v>0.4</v>
      </c>
      <c r="S286" s="23">
        <v>100</v>
      </c>
      <c r="T286" s="24">
        <v>30.4</v>
      </c>
      <c r="U286" s="24">
        <v>1</v>
      </c>
      <c r="V286" s="24">
        <v>68.599999999999994</v>
      </c>
      <c r="W286" s="31">
        <v>0.1</v>
      </c>
      <c r="X286" s="23">
        <v>100</v>
      </c>
      <c r="Y286" s="24">
        <v>7</v>
      </c>
      <c r="Z286" s="24">
        <v>3.6</v>
      </c>
      <c r="AA286" s="24">
        <v>89.2</v>
      </c>
      <c r="AB286" s="31">
        <v>0.2</v>
      </c>
      <c r="AC286" s="23">
        <v>100</v>
      </c>
      <c r="AD286" s="24">
        <v>14.6</v>
      </c>
      <c r="AE286" s="24">
        <v>1.9</v>
      </c>
      <c r="AF286" s="24">
        <v>83.3</v>
      </c>
      <c r="AG286" s="25">
        <v>0.2</v>
      </c>
    </row>
    <row r="287" spans="2:33" ht="13.5" customHeight="1" x14ac:dyDescent="0.15">
      <c r="B287" s="55"/>
      <c r="C287" s="52" t="s">
        <v>99</v>
      </c>
      <c r="D287" s="26">
        <v>28</v>
      </c>
      <c r="E287" s="27" t="s">
        <v>132</v>
      </c>
      <c r="F287" s="27">
        <v>6</v>
      </c>
      <c r="G287" s="27">
        <v>1</v>
      </c>
      <c r="H287" s="32">
        <v>21</v>
      </c>
      <c r="I287" s="26">
        <v>28</v>
      </c>
      <c r="J287" s="27">
        <v>4</v>
      </c>
      <c r="K287" s="27" t="s">
        <v>132</v>
      </c>
      <c r="L287" s="27">
        <v>3</v>
      </c>
      <c r="M287" s="32">
        <v>21</v>
      </c>
      <c r="N287" s="26">
        <v>28</v>
      </c>
      <c r="O287" s="27">
        <v>4</v>
      </c>
      <c r="P287" s="27" t="s">
        <v>132</v>
      </c>
      <c r="Q287" s="27">
        <v>3</v>
      </c>
      <c r="R287" s="32">
        <v>21</v>
      </c>
      <c r="S287" s="26">
        <v>28</v>
      </c>
      <c r="T287" s="27">
        <v>5</v>
      </c>
      <c r="U287" s="27" t="s">
        <v>132</v>
      </c>
      <c r="V287" s="27">
        <v>2</v>
      </c>
      <c r="W287" s="32">
        <v>21</v>
      </c>
      <c r="X287" s="26">
        <v>28</v>
      </c>
      <c r="Y287" s="27">
        <v>1</v>
      </c>
      <c r="Z287" s="27" t="s">
        <v>132</v>
      </c>
      <c r="AA287" s="27">
        <v>6</v>
      </c>
      <c r="AB287" s="32">
        <v>21</v>
      </c>
      <c r="AC287" s="26">
        <v>28</v>
      </c>
      <c r="AD287" s="27">
        <v>4</v>
      </c>
      <c r="AE287" s="27" t="s">
        <v>132</v>
      </c>
      <c r="AF287" s="27">
        <v>3</v>
      </c>
      <c r="AG287" s="28">
        <v>21</v>
      </c>
    </row>
    <row r="288" spans="2:33" ht="13.5" customHeight="1" x14ac:dyDescent="0.15">
      <c r="B288" s="44"/>
      <c r="C288" s="59"/>
      <c r="D288" s="34">
        <v>100</v>
      </c>
      <c r="E288" s="35" t="s">
        <v>132</v>
      </c>
      <c r="F288" s="35">
        <v>21.4</v>
      </c>
      <c r="G288" s="35">
        <v>3.6</v>
      </c>
      <c r="H288" s="37">
        <v>75</v>
      </c>
      <c r="I288" s="34">
        <v>100</v>
      </c>
      <c r="J288" s="35">
        <v>14.3</v>
      </c>
      <c r="K288" s="35" t="s">
        <v>132</v>
      </c>
      <c r="L288" s="35">
        <v>10.7</v>
      </c>
      <c r="M288" s="37">
        <v>75</v>
      </c>
      <c r="N288" s="34">
        <v>100</v>
      </c>
      <c r="O288" s="35">
        <v>14.3</v>
      </c>
      <c r="P288" s="35" t="s">
        <v>132</v>
      </c>
      <c r="Q288" s="35">
        <v>10.7</v>
      </c>
      <c r="R288" s="37">
        <v>75</v>
      </c>
      <c r="S288" s="34">
        <v>100</v>
      </c>
      <c r="T288" s="35">
        <v>17.899999999999999</v>
      </c>
      <c r="U288" s="35" t="s">
        <v>132</v>
      </c>
      <c r="V288" s="35">
        <v>7.1</v>
      </c>
      <c r="W288" s="37">
        <v>75</v>
      </c>
      <c r="X288" s="34">
        <v>100</v>
      </c>
      <c r="Y288" s="35">
        <v>3.6</v>
      </c>
      <c r="Z288" s="35" t="s">
        <v>132</v>
      </c>
      <c r="AA288" s="35">
        <v>21.4</v>
      </c>
      <c r="AB288" s="37">
        <v>75</v>
      </c>
      <c r="AC288" s="34">
        <v>100</v>
      </c>
      <c r="AD288" s="35">
        <v>14.3</v>
      </c>
      <c r="AE288" s="35" t="s">
        <v>132</v>
      </c>
      <c r="AF288" s="35">
        <v>10.7</v>
      </c>
      <c r="AG288" s="36">
        <v>75</v>
      </c>
    </row>
    <row r="289" spans="2:33" ht="13.5" customHeight="1" x14ac:dyDescent="0.15">
      <c r="B289" s="43" t="s">
        <v>95</v>
      </c>
      <c r="C289" s="49"/>
      <c r="D289" s="17">
        <v>2715</v>
      </c>
      <c r="E289" s="18">
        <v>66</v>
      </c>
      <c r="F289" s="18">
        <v>883</v>
      </c>
      <c r="G289" s="18">
        <v>1739</v>
      </c>
      <c r="H289" s="30">
        <v>27</v>
      </c>
      <c r="I289" s="17">
        <v>2715</v>
      </c>
      <c r="J289" s="18">
        <v>1178</v>
      </c>
      <c r="K289" s="18">
        <v>221</v>
      </c>
      <c r="L289" s="18">
        <v>1289</v>
      </c>
      <c r="M289" s="30">
        <v>27</v>
      </c>
      <c r="N289" s="17">
        <v>2715</v>
      </c>
      <c r="O289" s="18">
        <v>287</v>
      </c>
      <c r="P289" s="18">
        <v>50</v>
      </c>
      <c r="Q289" s="18">
        <v>2342</v>
      </c>
      <c r="R289" s="30">
        <v>36</v>
      </c>
      <c r="S289" s="17">
        <v>2715</v>
      </c>
      <c r="T289" s="18">
        <v>912</v>
      </c>
      <c r="U289" s="18">
        <v>57</v>
      </c>
      <c r="V289" s="18">
        <v>1723</v>
      </c>
      <c r="W289" s="30">
        <v>23</v>
      </c>
      <c r="X289" s="17">
        <v>2715</v>
      </c>
      <c r="Y289" s="18">
        <v>423</v>
      </c>
      <c r="Z289" s="18">
        <v>121</v>
      </c>
      <c r="AA289" s="18">
        <v>2144</v>
      </c>
      <c r="AB289" s="30">
        <v>27</v>
      </c>
      <c r="AC289" s="17">
        <v>2715</v>
      </c>
      <c r="AD289" s="18">
        <v>979</v>
      </c>
      <c r="AE289" s="18">
        <v>52</v>
      </c>
      <c r="AF289" s="18">
        <v>1659</v>
      </c>
      <c r="AG289" s="19">
        <v>25</v>
      </c>
    </row>
    <row r="290" spans="2:33" ht="13.5" customHeight="1" x14ac:dyDescent="0.15">
      <c r="B290" s="57"/>
      <c r="C290" s="53"/>
      <c r="D290" s="23">
        <v>100</v>
      </c>
      <c r="E290" s="24">
        <v>2.4</v>
      </c>
      <c r="F290" s="24">
        <v>32.5</v>
      </c>
      <c r="G290" s="24">
        <v>64.099999999999994</v>
      </c>
      <c r="H290" s="31">
        <v>1</v>
      </c>
      <c r="I290" s="23">
        <v>100</v>
      </c>
      <c r="J290" s="24">
        <v>43.4</v>
      </c>
      <c r="K290" s="24">
        <v>8.1</v>
      </c>
      <c r="L290" s="24">
        <v>47.5</v>
      </c>
      <c r="M290" s="31">
        <v>1</v>
      </c>
      <c r="N290" s="23">
        <v>100</v>
      </c>
      <c r="O290" s="24">
        <v>10.6</v>
      </c>
      <c r="P290" s="24">
        <v>1.8</v>
      </c>
      <c r="Q290" s="24">
        <v>86.3</v>
      </c>
      <c r="R290" s="31">
        <v>1.3</v>
      </c>
      <c r="S290" s="23">
        <v>100</v>
      </c>
      <c r="T290" s="24">
        <v>33.6</v>
      </c>
      <c r="U290" s="24">
        <v>2.1</v>
      </c>
      <c r="V290" s="24">
        <v>63.5</v>
      </c>
      <c r="W290" s="31">
        <v>0.8</v>
      </c>
      <c r="X290" s="23">
        <v>100</v>
      </c>
      <c r="Y290" s="24">
        <v>15.6</v>
      </c>
      <c r="Z290" s="24">
        <v>4.5</v>
      </c>
      <c r="AA290" s="24">
        <v>79</v>
      </c>
      <c r="AB290" s="31">
        <v>1</v>
      </c>
      <c r="AC290" s="23">
        <v>100</v>
      </c>
      <c r="AD290" s="24">
        <v>36.1</v>
      </c>
      <c r="AE290" s="24">
        <v>1.9</v>
      </c>
      <c r="AF290" s="24">
        <v>61.1</v>
      </c>
      <c r="AG290" s="25">
        <v>0.9</v>
      </c>
    </row>
    <row r="291" spans="2:33" ht="13.5" customHeight="1" x14ac:dyDescent="0.15">
      <c r="B291" s="54" t="s">
        <v>20</v>
      </c>
      <c r="C291" s="52" t="s">
        <v>178</v>
      </c>
      <c r="D291" s="26">
        <v>28</v>
      </c>
      <c r="E291" s="27" t="s">
        <v>132</v>
      </c>
      <c r="F291" s="27">
        <v>17</v>
      </c>
      <c r="G291" s="27">
        <v>10</v>
      </c>
      <c r="H291" s="32">
        <v>1</v>
      </c>
      <c r="I291" s="26">
        <v>28</v>
      </c>
      <c r="J291" s="27">
        <v>22</v>
      </c>
      <c r="K291" s="27">
        <v>2</v>
      </c>
      <c r="L291" s="27">
        <v>4</v>
      </c>
      <c r="M291" s="32" t="s">
        <v>132</v>
      </c>
      <c r="N291" s="26">
        <v>28</v>
      </c>
      <c r="O291" s="27">
        <v>10</v>
      </c>
      <c r="P291" s="27">
        <v>2</v>
      </c>
      <c r="Q291" s="27">
        <v>16</v>
      </c>
      <c r="R291" s="32" t="s">
        <v>132</v>
      </c>
      <c r="S291" s="26">
        <v>28</v>
      </c>
      <c r="T291" s="27">
        <v>9</v>
      </c>
      <c r="U291" s="27">
        <v>3</v>
      </c>
      <c r="V291" s="27">
        <v>16</v>
      </c>
      <c r="W291" s="32" t="s">
        <v>132</v>
      </c>
      <c r="X291" s="26">
        <v>28</v>
      </c>
      <c r="Y291" s="27">
        <v>18</v>
      </c>
      <c r="Z291" s="27">
        <v>1</v>
      </c>
      <c r="AA291" s="27">
        <v>9</v>
      </c>
      <c r="AB291" s="32" t="s">
        <v>132</v>
      </c>
      <c r="AC291" s="26">
        <v>28</v>
      </c>
      <c r="AD291" s="27">
        <v>24</v>
      </c>
      <c r="AE291" s="27" t="s">
        <v>132</v>
      </c>
      <c r="AF291" s="27">
        <v>4</v>
      </c>
      <c r="AG291" s="28" t="s">
        <v>132</v>
      </c>
    </row>
    <row r="292" spans="2:33" ht="13.5" customHeight="1" x14ac:dyDescent="0.15">
      <c r="B292" s="55"/>
      <c r="C292" s="53"/>
      <c r="D292" s="23">
        <v>100</v>
      </c>
      <c r="E292" s="24" t="s">
        <v>132</v>
      </c>
      <c r="F292" s="24">
        <v>60.7</v>
      </c>
      <c r="G292" s="24">
        <v>35.700000000000003</v>
      </c>
      <c r="H292" s="31">
        <v>3.6</v>
      </c>
      <c r="I292" s="23">
        <v>100</v>
      </c>
      <c r="J292" s="24">
        <v>78.599999999999994</v>
      </c>
      <c r="K292" s="24">
        <v>7.1</v>
      </c>
      <c r="L292" s="24">
        <v>14.3</v>
      </c>
      <c r="M292" s="31" t="s">
        <v>132</v>
      </c>
      <c r="N292" s="23">
        <v>100</v>
      </c>
      <c r="O292" s="24">
        <v>35.700000000000003</v>
      </c>
      <c r="P292" s="24">
        <v>7.1</v>
      </c>
      <c r="Q292" s="24">
        <v>57.1</v>
      </c>
      <c r="R292" s="31" t="s">
        <v>132</v>
      </c>
      <c r="S292" s="23">
        <v>100</v>
      </c>
      <c r="T292" s="24">
        <v>32.1</v>
      </c>
      <c r="U292" s="24">
        <v>10.7</v>
      </c>
      <c r="V292" s="24">
        <v>57.1</v>
      </c>
      <c r="W292" s="31" t="s">
        <v>132</v>
      </c>
      <c r="X292" s="23">
        <v>100</v>
      </c>
      <c r="Y292" s="24">
        <v>64.3</v>
      </c>
      <c r="Z292" s="24">
        <v>3.6</v>
      </c>
      <c r="AA292" s="24">
        <v>32.1</v>
      </c>
      <c r="AB292" s="31" t="s">
        <v>132</v>
      </c>
      <c r="AC292" s="23">
        <v>100</v>
      </c>
      <c r="AD292" s="24">
        <v>85.7</v>
      </c>
      <c r="AE292" s="24" t="s">
        <v>132</v>
      </c>
      <c r="AF292" s="24">
        <v>14.3</v>
      </c>
      <c r="AG292" s="25" t="s">
        <v>132</v>
      </c>
    </row>
    <row r="293" spans="2:33" ht="13.5" customHeight="1" x14ac:dyDescent="0.15">
      <c r="B293" s="55"/>
      <c r="C293" s="52" t="s">
        <v>179</v>
      </c>
      <c r="D293" s="26">
        <v>77</v>
      </c>
      <c r="E293" s="27">
        <v>1</v>
      </c>
      <c r="F293" s="27">
        <v>44</v>
      </c>
      <c r="G293" s="27">
        <v>32</v>
      </c>
      <c r="H293" s="32" t="s">
        <v>132</v>
      </c>
      <c r="I293" s="26">
        <v>77</v>
      </c>
      <c r="J293" s="27">
        <v>61</v>
      </c>
      <c r="K293" s="27">
        <v>5</v>
      </c>
      <c r="L293" s="27">
        <v>11</v>
      </c>
      <c r="M293" s="32" t="s">
        <v>132</v>
      </c>
      <c r="N293" s="26">
        <v>77</v>
      </c>
      <c r="O293" s="27">
        <v>33</v>
      </c>
      <c r="P293" s="27">
        <v>1</v>
      </c>
      <c r="Q293" s="27">
        <v>43</v>
      </c>
      <c r="R293" s="32" t="s">
        <v>132</v>
      </c>
      <c r="S293" s="26">
        <v>77</v>
      </c>
      <c r="T293" s="27">
        <v>34</v>
      </c>
      <c r="U293" s="27">
        <v>4</v>
      </c>
      <c r="V293" s="27">
        <v>39</v>
      </c>
      <c r="W293" s="32" t="s">
        <v>132</v>
      </c>
      <c r="X293" s="26">
        <v>77</v>
      </c>
      <c r="Y293" s="27">
        <v>25</v>
      </c>
      <c r="Z293" s="27">
        <v>5</v>
      </c>
      <c r="AA293" s="27">
        <v>47</v>
      </c>
      <c r="AB293" s="32" t="s">
        <v>132</v>
      </c>
      <c r="AC293" s="26">
        <v>77</v>
      </c>
      <c r="AD293" s="27">
        <v>64</v>
      </c>
      <c r="AE293" s="27">
        <v>2</v>
      </c>
      <c r="AF293" s="27">
        <v>11</v>
      </c>
      <c r="AG293" s="28" t="s">
        <v>132</v>
      </c>
    </row>
    <row r="294" spans="2:33" ht="13.5" customHeight="1" x14ac:dyDescent="0.15">
      <c r="B294" s="55"/>
      <c r="C294" s="53"/>
      <c r="D294" s="23">
        <v>100</v>
      </c>
      <c r="E294" s="24">
        <v>1.3</v>
      </c>
      <c r="F294" s="24">
        <v>57.1</v>
      </c>
      <c r="G294" s="24">
        <v>41.6</v>
      </c>
      <c r="H294" s="31" t="s">
        <v>132</v>
      </c>
      <c r="I294" s="23">
        <v>100</v>
      </c>
      <c r="J294" s="24">
        <v>79.2</v>
      </c>
      <c r="K294" s="24">
        <v>6.5</v>
      </c>
      <c r="L294" s="24">
        <v>14.3</v>
      </c>
      <c r="M294" s="31" t="s">
        <v>132</v>
      </c>
      <c r="N294" s="23">
        <v>100</v>
      </c>
      <c r="O294" s="24">
        <v>42.9</v>
      </c>
      <c r="P294" s="24">
        <v>1.3</v>
      </c>
      <c r="Q294" s="24">
        <v>55.8</v>
      </c>
      <c r="R294" s="31" t="s">
        <v>132</v>
      </c>
      <c r="S294" s="23">
        <v>100</v>
      </c>
      <c r="T294" s="24">
        <v>44.2</v>
      </c>
      <c r="U294" s="24">
        <v>5.2</v>
      </c>
      <c r="V294" s="24">
        <v>50.6</v>
      </c>
      <c r="W294" s="31" t="s">
        <v>132</v>
      </c>
      <c r="X294" s="23">
        <v>100</v>
      </c>
      <c r="Y294" s="24">
        <v>32.5</v>
      </c>
      <c r="Z294" s="24">
        <v>6.5</v>
      </c>
      <c r="AA294" s="24">
        <v>61</v>
      </c>
      <c r="AB294" s="31" t="s">
        <v>132</v>
      </c>
      <c r="AC294" s="23">
        <v>100</v>
      </c>
      <c r="AD294" s="24">
        <v>83.1</v>
      </c>
      <c r="AE294" s="24">
        <v>2.6</v>
      </c>
      <c r="AF294" s="24">
        <v>14.3</v>
      </c>
      <c r="AG294" s="25" t="s">
        <v>132</v>
      </c>
    </row>
    <row r="295" spans="2:33" ht="13.5" customHeight="1" x14ac:dyDescent="0.15">
      <c r="B295" s="55"/>
      <c r="C295" s="52" t="s">
        <v>180</v>
      </c>
      <c r="D295" s="26">
        <v>278</v>
      </c>
      <c r="E295" s="27">
        <v>3</v>
      </c>
      <c r="F295" s="27">
        <v>133</v>
      </c>
      <c r="G295" s="27">
        <v>142</v>
      </c>
      <c r="H295" s="32" t="s">
        <v>132</v>
      </c>
      <c r="I295" s="26">
        <v>278</v>
      </c>
      <c r="J295" s="27">
        <v>169</v>
      </c>
      <c r="K295" s="27">
        <v>24</v>
      </c>
      <c r="L295" s="27">
        <v>84</v>
      </c>
      <c r="M295" s="32">
        <v>1</v>
      </c>
      <c r="N295" s="26">
        <v>278</v>
      </c>
      <c r="O295" s="27">
        <v>74</v>
      </c>
      <c r="P295" s="27">
        <v>9</v>
      </c>
      <c r="Q295" s="27">
        <v>193</v>
      </c>
      <c r="R295" s="32">
        <v>2</v>
      </c>
      <c r="S295" s="26">
        <v>278</v>
      </c>
      <c r="T295" s="27">
        <v>92</v>
      </c>
      <c r="U295" s="27">
        <v>15</v>
      </c>
      <c r="V295" s="27">
        <v>171</v>
      </c>
      <c r="W295" s="32" t="s">
        <v>132</v>
      </c>
      <c r="X295" s="26">
        <v>278</v>
      </c>
      <c r="Y295" s="27">
        <v>96</v>
      </c>
      <c r="Z295" s="27">
        <v>9</v>
      </c>
      <c r="AA295" s="27">
        <v>173</v>
      </c>
      <c r="AB295" s="32" t="s">
        <v>132</v>
      </c>
      <c r="AC295" s="26">
        <v>278</v>
      </c>
      <c r="AD295" s="27">
        <v>196</v>
      </c>
      <c r="AE295" s="27" t="s">
        <v>132</v>
      </c>
      <c r="AF295" s="27">
        <v>82</v>
      </c>
      <c r="AG295" s="28" t="s">
        <v>132</v>
      </c>
    </row>
    <row r="296" spans="2:33" ht="13.5" customHeight="1" x14ac:dyDescent="0.15">
      <c r="B296" s="55"/>
      <c r="C296" s="53"/>
      <c r="D296" s="23">
        <v>100</v>
      </c>
      <c r="E296" s="24">
        <v>1.1000000000000001</v>
      </c>
      <c r="F296" s="24">
        <v>47.8</v>
      </c>
      <c r="G296" s="24">
        <v>51.1</v>
      </c>
      <c r="H296" s="31" t="s">
        <v>132</v>
      </c>
      <c r="I296" s="23">
        <v>100</v>
      </c>
      <c r="J296" s="24">
        <v>60.8</v>
      </c>
      <c r="K296" s="24">
        <v>8.6</v>
      </c>
      <c r="L296" s="24">
        <v>30.2</v>
      </c>
      <c r="M296" s="31">
        <v>0.4</v>
      </c>
      <c r="N296" s="23">
        <v>100</v>
      </c>
      <c r="O296" s="24">
        <v>26.6</v>
      </c>
      <c r="P296" s="24">
        <v>3.2</v>
      </c>
      <c r="Q296" s="24">
        <v>69.400000000000006</v>
      </c>
      <c r="R296" s="31">
        <v>0.7</v>
      </c>
      <c r="S296" s="23">
        <v>100</v>
      </c>
      <c r="T296" s="24">
        <v>33.1</v>
      </c>
      <c r="U296" s="24">
        <v>5.4</v>
      </c>
      <c r="V296" s="24">
        <v>61.5</v>
      </c>
      <c r="W296" s="31" t="s">
        <v>132</v>
      </c>
      <c r="X296" s="23">
        <v>100</v>
      </c>
      <c r="Y296" s="24">
        <v>34.5</v>
      </c>
      <c r="Z296" s="24">
        <v>3.2</v>
      </c>
      <c r="AA296" s="24">
        <v>62.2</v>
      </c>
      <c r="AB296" s="31" t="s">
        <v>132</v>
      </c>
      <c r="AC296" s="23">
        <v>100</v>
      </c>
      <c r="AD296" s="24">
        <v>70.5</v>
      </c>
      <c r="AE296" s="24" t="s">
        <v>132</v>
      </c>
      <c r="AF296" s="24">
        <v>29.5</v>
      </c>
      <c r="AG296" s="25" t="s">
        <v>132</v>
      </c>
    </row>
    <row r="297" spans="2:33" ht="13.5" customHeight="1" x14ac:dyDescent="0.15">
      <c r="B297" s="55"/>
      <c r="C297" s="52" t="s">
        <v>181</v>
      </c>
      <c r="D297" s="26">
        <v>466</v>
      </c>
      <c r="E297" s="27">
        <v>9</v>
      </c>
      <c r="F297" s="27">
        <v>165</v>
      </c>
      <c r="G297" s="27">
        <v>290</v>
      </c>
      <c r="H297" s="32">
        <v>2</v>
      </c>
      <c r="I297" s="26">
        <v>466</v>
      </c>
      <c r="J297" s="27">
        <v>231</v>
      </c>
      <c r="K297" s="27">
        <v>54</v>
      </c>
      <c r="L297" s="27">
        <v>179</v>
      </c>
      <c r="M297" s="32">
        <v>2</v>
      </c>
      <c r="N297" s="26">
        <v>466</v>
      </c>
      <c r="O297" s="27">
        <v>74</v>
      </c>
      <c r="P297" s="27">
        <v>20</v>
      </c>
      <c r="Q297" s="27">
        <v>368</v>
      </c>
      <c r="R297" s="32">
        <v>4</v>
      </c>
      <c r="S297" s="26">
        <v>466</v>
      </c>
      <c r="T297" s="27">
        <v>165</v>
      </c>
      <c r="U297" s="27">
        <v>15</v>
      </c>
      <c r="V297" s="27">
        <v>286</v>
      </c>
      <c r="W297" s="32" t="s">
        <v>132</v>
      </c>
      <c r="X297" s="26">
        <v>466</v>
      </c>
      <c r="Y297" s="27">
        <v>102</v>
      </c>
      <c r="Z297" s="27">
        <v>25</v>
      </c>
      <c r="AA297" s="27">
        <v>337</v>
      </c>
      <c r="AB297" s="32">
        <v>2</v>
      </c>
      <c r="AC297" s="26">
        <v>466</v>
      </c>
      <c r="AD297" s="27">
        <v>240</v>
      </c>
      <c r="AE297" s="27">
        <v>7</v>
      </c>
      <c r="AF297" s="27">
        <v>218</v>
      </c>
      <c r="AG297" s="28">
        <v>1</v>
      </c>
    </row>
    <row r="298" spans="2:33" ht="13.5" customHeight="1" x14ac:dyDescent="0.15">
      <c r="B298" s="55"/>
      <c r="C298" s="53"/>
      <c r="D298" s="23">
        <v>100</v>
      </c>
      <c r="E298" s="24">
        <v>1.9</v>
      </c>
      <c r="F298" s="24">
        <v>35.4</v>
      </c>
      <c r="G298" s="24">
        <v>62.2</v>
      </c>
      <c r="H298" s="31">
        <v>0.4</v>
      </c>
      <c r="I298" s="23">
        <v>100</v>
      </c>
      <c r="J298" s="24">
        <v>49.6</v>
      </c>
      <c r="K298" s="24">
        <v>11.6</v>
      </c>
      <c r="L298" s="24">
        <v>38.4</v>
      </c>
      <c r="M298" s="31">
        <v>0.4</v>
      </c>
      <c r="N298" s="23">
        <v>100</v>
      </c>
      <c r="O298" s="24">
        <v>15.9</v>
      </c>
      <c r="P298" s="24">
        <v>4.3</v>
      </c>
      <c r="Q298" s="24">
        <v>79</v>
      </c>
      <c r="R298" s="31">
        <v>0.9</v>
      </c>
      <c r="S298" s="23">
        <v>100</v>
      </c>
      <c r="T298" s="24">
        <v>35.4</v>
      </c>
      <c r="U298" s="24">
        <v>3.2</v>
      </c>
      <c r="V298" s="24">
        <v>61.4</v>
      </c>
      <c r="W298" s="31" t="s">
        <v>132</v>
      </c>
      <c r="X298" s="23">
        <v>100</v>
      </c>
      <c r="Y298" s="24">
        <v>21.9</v>
      </c>
      <c r="Z298" s="24">
        <v>5.4</v>
      </c>
      <c r="AA298" s="24">
        <v>72.3</v>
      </c>
      <c r="AB298" s="31">
        <v>0.4</v>
      </c>
      <c r="AC298" s="23">
        <v>100</v>
      </c>
      <c r="AD298" s="24">
        <v>51.5</v>
      </c>
      <c r="AE298" s="24">
        <v>1.5</v>
      </c>
      <c r="AF298" s="24">
        <v>46.8</v>
      </c>
      <c r="AG298" s="25">
        <v>0.2</v>
      </c>
    </row>
    <row r="299" spans="2:33" ht="13.5" customHeight="1" x14ac:dyDescent="0.15">
      <c r="B299" s="55"/>
      <c r="C299" s="52" t="s">
        <v>182</v>
      </c>
      <c r="D299" s="26">
        <v>1837</v>
      </c>
      <c r="E299" s="27">
        <v>53</v>
      </c>
      <c r="F299" s="27">
        <v>518</v>
      </c>
      <c r="G299" s="27">
        <v>1263</v>
      </c>
      <c r="H299" s="32">
        <v>3</v>
      </c>
      <c r="I299" s="26">
        <v>1837</v>
      </c>
      <c r="J299" s="27">
        <v>692</v>
      </c>
      <c r="K299" s="27">
        <v>136</v>
      </c>
      <c r="L299" s="27">
        <v>1006</v>
      </c>
      <c r="M299" s="32">
        <v>3</v>
      </c>
      <c r="N299" s="26">
        <v>1837</v>
      </c>
      <c r="O299" s="27">
        <v>94</v>
      </c>
      <c r="P299" s="27">
        <v>18</v>
      </c>
      <c r="Q299" s="27">
        <v>1716</v>
      </c>
      <c r="R299" s="32">
        <v>9</v>
      </c>
      <c r="S299" s="26">
        <v>1837</v>
      </c>
      <c r="T299" s="27">
        <v>607</v>
      </c>
      <c r="U299" s="27">
        <v>20</v>
      </c>
      <c r="V299" s="27">
        <v>1208</v>
      </c>
      <c r="W299" s="32">
        <v>2</v>
      </c>
      <c r="X299" s="26">
        <v>1837</v>
      </c>
      <c r="Y299" s="27">
        <v>179</v>
      </c>
      <c r="Z299" s="27">
        <v>81</v>
      </c>
      <c r="AA299" s="27">
        <v>1573</v>
      </c>
      <c r="AB299" s="32">
        <v>4</v>
      </c>
      <c r="AC299" s="26">
        <v>1837</v>
      </c>
      <c r="AD299" s="27">
        <v>448</v>
      </c>
      <c r="AE299" s="27">
        <v>43</v>
      </c>
      <c r="AF299" s="27">
        <v>1343</v>
      </c>
      <c r="AG299" s="28">
        <v>3</v>
      </c>
    </row>
    <row r="300" spans="2:33" ht="13.5" customHeight="1" x14ac:dyDescent="0.15">
      <c r="B300" s="55"/>
      <c r="C300" s="53"/>
      <c r="D300" s="23">
        <v>100</v>
      </c>
      <c r="E300" s="24">
        <v>2.9</v>
      </c>
      <c r="F300" s="24">
        <v>28.2</v>
      </c>
      <c r="G300" s="24">
        <v>68.8</v>
      </c>
      <c r="H300" s="31">
        <v>0.2</v>
      </c>
      <c r="I300" s="23">
        <v>100</v>
      </c>
      <c r="J300" s="24">
        <v>37.700000000000003</v>
      </c>
      <c r="K300" s="24">
        <v>7.4</v>
      </c>
      <c r="L300" s="24">
        <v>54.8</v>
      </c>
      <c r="M300" s="31">
        <v>0.2</v>
      </c>
      <c r="N300" s="23">
        <v>100</v>
      </c>
      <c r="O300" s="24">
        <v>5.0999999999999996</v>
      </c>
      <c r="P300" s="24">
        <v>1</v>
      </c>
      <c r="Q300" s="24">
        <v>93.4</v>
      </c>
      <c r="R300" s="31">
        <v>0.5</v>
      </c>
      <c r="S300" s="23">
        <v>100</v>
      </c>
      <c r="T300" s="24">
        <v>33</v>
      </c>
      <c r="U300" s="24">
        <v>1.1000000000000001</v>
      </c>
      <c r="V300" s="24">
        <v>65.8</v>
      </c>
      <c r="W300" s="31">
        <v>0.1</v>
      </c>
      <c r="X300" s="23">
        <v>100</v>
      </c>
      <c r="Y300" s="24">
        <v>9.6999999999999993</v>
      </c>
      <c r="Z300" s="24">
        <v>4.4000000000000004</v>
      </c>
      <c r="AA300" s="24">
        <v>85.6</v>
      </c>
      <c r="AB300" s="31">
        <v>0.2</v>
      </c>
      <c r="AC300" s="23">
        <v>100</v>
      </c>
      <c r="AD300" s="24">
        <v>24.4</v>
      </c>
      <c r="AE300" s="24">
        <v>2.2999999999999998</v>
      </c>
      <c r="AF300" s="24">
        <v>73.099999999999994</v>
      </c>
      <c r="AG300" s="25">
        <v>0.2</v>
      </c>
    </row>
    <row r="301" spans="2:33" ht="13.5" customHeight="1" x14ac:dyDescent="0.15">
      <c r="B301" s="55"/>
      <c r="C301" s="52" t="s">
        <v>99</v>
      </c>
      <c r="D301" s="26">
        <v>29</v>
      </c>
      <c r="E301" s="27" t="s">
        <v>132</v>
      </c>
      <c r="F301" s="27">
        <v>6</v>
      </c>
      <c r="G301" s="27">
        <v>2</v>
      </c>
      <c r="H301" s="32">
        <v>21</v>
      </c>
      <c r="I301" s="26">
        <v>29</v>
      </c>
      <c r="J301" s="27">
        <v>3</v>
      </c>
      <c r="K301" s="27" t="s">
        <v>132</v>
      </c>
      <c r="L301" s="27">
        <v>5</v>
      </c>
      <c r="M301" s="32">
        <v>21</v>
      </c>
      <c r="N301" s="26">
        <v>29</v>
      </c>
      <c r="O301" s="27">
        <v>2</v>
      </c>
      <c r="P301" s="27" t="s">
        <v>132</v>
      </c>
      <c r="Q301" s="27">
        <v>6</v>
      </c>
      <c r="R301" s="32">
        <v>21</v>
      </c>
      <c r="S301" s="26">
        <v>29</v>
      </c>
      <c r="T301" s="27">
        <v>5</v>
      </c>
      <c r="U301" s="27" t="s">
        <v>132</v>
      </c>
      <c r="V301" s="27">
        <v>3</v>
      </c>
      <c r="W301" s="32">
        <v>21</v>
      </c>
      <c r="X301" s="26">
        <v>29</v>
      </c>
      <c r="Y301" s="27">
        <v>3</v>
      </c>
      <c r="Z301" s="27" t="s">
        <v>132</v>
      </c>
      <c r="AA301" s="27">
        <v>5</v>
      </c>
      <c r="AB301" s="32">
        <v>21</v>
      </c>
      <c r="AC301" s="26">
        <v>29</v>
      </c>
      <c r="AD301" s="27">
        <v>7</v>
      </c>
      <c r="AE301" s="27" t="s">
        <v>132</v>
      </c>
      <c r="AF301" s="27">
        <v>1</v>
      </c>
      <c r="AG301" s="28">
        <v>21</v>
      </c>
    </row>
    <row r="302" spans="2:33" ht="13.5" customHeight="1" x14ac:dyDescent="0.15">
      <c r="B302" s="44"/>
      <c r="C302" s="59"/>
      <c r="D302" s="34">
        <v>100</v>
      </c>
      <c r="E302" s="35" t="s">
        <v>132</v>
      </c>
      <c r="F302" s="35">
        <v>20.7</v>
      </c>
      <c r="G302" s="35">
        <v>6.9</v>
      </c>
      <c r="H302" s="37">
        <v>72.400000000000006</v>
      </c>
      <c r="I302" s="34">
        <v>100</v>
      </c>
      <c r="J302" s="35">
        <v>10.3</v>
      </c>
      <c r="K302" s="35" t="s">
        <v>132</v>
      </c>
      <c r="L302" s="35">
        <v>17.2</v>
      </c>
      <c r="M302" s="37">
        <v>72.400000000000006</v>
      </c>
      <c r="N302" s="34">
        <v>100</v>
      </c>
      <c r="O302" s="35">
        <v>6.9</v>
      </c>
      <c r="P302" s="35" t="s">
        <v>132</v>
      </c>
      <c r="Q302" s="35">
        <v>20.7</v>
      </c>
      <c r="R302" s="37">
        <v>72.400000000000006</v>
      </c>
      <c r="S302" s="34">
        <v>100</v>
      </c>
      <c r="T302" s="35">
        <v>17.2</v>
      </c>
      <c r="U302" s="35" t="s">
        <v>132</v>
      </c>
      <c r="V302" s="35">
        <v>10.3</v>
      </c>
      <c r="W302" s="37">
        <v>72.400000000000006</v>
      </c>
      <c r="X302" s="34">
        <v>100</v>
      </c>
      <c r="Y302" s="35">
        <v>10.3</v>
      </c>
      <c r="Z302" s="35" t="s">
        <v>132</v>
      </c>
      <c r="AA302" s="35">
        <v>17.2</v>
      </c>
      <c r="AB302" s="37">
        <v>72.400000000000006</v>
      </c>
      <c r="AC302" s="34">
        <v>100</v>
      </c>
      <c r="AD302" s="35">
        <v>24.1</v>
      </c>
      <c r="AE302" s="35" t="s">
        <v>132</v>
      </c>
      <c r="AF302" s="35">
        <v>3.4</v>
      </c>
      <c r="AG302" s="36">
        <v>72.400000000000006</v>
      </c>
    </row>
    <row r="303" spans="2:33" ht="13.5" customHeight="1" x14ac:dyDescent="0.15">
      <c r="B303" s="43" t="s">
        <v>95</v>
      </c>
      <c r="C303" s="49"/>
      <c r="D303" s="17">
        <v>2715</v>
      </c>
      <c r="E303" s="18">
        <v>66</v>
      </c>
      <c r="F303" s="18">
        <v>883</v>
      </c>
      <c r="G303" s="18">
        <v>1739</v>
      </c>
      <c r="H303" s="30">
        <v>27</v>
      </c>
      <c r="I303" s="17">
        <v>2715</v>
      </c>
      <c r="J303" s="18">
        <v>1178</v>
      </c>
      <c r="K303" s="18">
        <v>221</v>
      </c>
      <c r="L303" s="18">
        <v>1289</v>
      </c>
      <c r="M303" s="30">
        <v>27</v>
      </c>
      <c r="N303" s="17">
        <v>2715</v>
      </c>
      <c r="O303" s="18">
        <v>287</v>
      </c>
      <c r="P303" s="18">
        <v>50</v>
      </c>
      <c r="Q303" s="18">
        <v>2342</v>
      </c>
      <c r="R303" s="30">
        <v>36</v>
      </c>
      <c r="S303" s="17">
        <v>2715</v>
      </c>
      <c r="T303" s="18">
        <v>912</v>
      </c>
      <c r="U303" s="18">
        <v>57</v>
      </c>
      <c r="V303" s="18">
        <v>1723</v>
      </c>
      <c r="W303" s="30">
        <v>23</v>
      </c>
      <c r="X303" s="17">
        <v>2715</v>
      </c>
      <c r="Y303" s="18">
        <v>423</v>
      </c>
      <c r="Z303" s="18">
        <v>121</v>
      </c>
      <c r="AA303" s="18">
        <v>2144</v>
      </c>
      <c r="AB303" s="30">
        <v>27</v>
      </c>
      <c r="AC303" s="17">
        <v>2715</v>
      </c>
      <c r="AD303" s="18">
        <v>979</v>
      </c>
      <c r="AE303" s="18">
        <v>52</v>
      </c>
      <c r="AF303" s="18">
        <v>1659</v>
      </c>
      <c r="AG303" s="19">
        <v>25</v>
      </c>
    </row>
    <row r="304" spans="2:33" ht="13.5" customHeight="1" x14ac:dyDescent="0.15">
      <c r="B304" s="57"/>
      <c r="C304" s="53"/>
      <c r="D304" s="23">
        <v>100</v>
      </c>
      <c r="E304" s="24">
        <v>2.4</v>
      </c>
      <c r="F304" s="24">
        <v>32.5</v>
      </c>
      <c r="G304" s="24">
        <v>64.099999999999994</v>
      </c>
      <c r="H304" s="31">
        <v>1</v>
      </c>
      <c r="I304" s="23">
        <v>100</v>
      </c>
      <c r="J304" s="24">
        <v>43.4</v>
      </c>
      <c r="K304" s="24">
        <v>8.1</v>
      </c>
      <c r="L304" s="24">
        <v>47.5</v>
      </c>
      <c r="M304" s="31">
        <v>1</v>
      </c>
      <c r="N304" s="23">
        <v>100</v>
      </c>
      <c r="O304" s="24">
        <v>10.6</v>
      </c>
      <c r="P304" s="24">
        <v>1.8</v>
      </c>
      <c r="Q304" s="24">
        <v>86.3</v>
      </c>
      <c r="R304" s="31">
        <v>1.3</v>
      </c>
      <c r="S304" s="23">
        <v>100</v>
      </c>
      <c r="T304" s="24">
        <v>33.6</v>
      </c>
      <c r="U304" s="24">
        <v>2.1</v>
      </c>
      <c r="V304" s="24">
        <v>63.5</v>
      </c>
      <c r="W304" s="31">
        <v>0.8</v>
      </c>
      <c r="X304" s="23">
        <v>100</v>
      </c>
      <c r="Y304" s="24">
        <v>15.6</v>
      </c>
      <c r="Z304" s="24">
        <v>4.5</v>
      </c>
      <c r="AA304" s="24">
        <v>79</v>
      </c>
      <c r="AB304" s="31">
        <v>1</v>
      </c>
      <c r="AC304" s="23">
        <v>100</v>
      </c>
      <c r="AD304" s="24">
        <v>36.1</v>
      </c>
      <c r="AE304" s="24">
        <v>1.9</v>
      </c>
      <c r="AF304" s="24">
        <v>61.1</v>
      </c>
      <c r="AG304" s="25">
        <v>0.9</v>
      </c>
    </row>
    <row r="305" spans="2:33" ht="13.5" customHeight="1" x14ac:dyDescent="0.15">
      <c r="B305" s="54" t="s">
        <v>21</v>
      </c>
      <c r="C305" s="52" t="s">
        <v>178</v>
      </c>
      <c r="D305" s="26">
        <v>42</v>
      </c>
      <c r="E305" s="27" t="s">
        <v>147</v>
      </c>
      <c r="F305" s="27">
        <v>25</v>
      </c>
      <c r="G305" s="27">
        <v>17</v>
      </c>
      <c r="H305" s="32" t="s">
        <v>132</v>
      </c>
      <c r="I305" s="26">
        <v>42</v>
      </c>
      <c r="J305" s="27">
        <v>30</v>
      </c>
      <c r="K305" s="27">
        <v>2</v>
      </c>
      <c r="L305" s="27">
        <v>10</v>
      </c>
      <c r="M305" s="32" t="s">
        <v>132</v>
      </c>
      <c r="N305" s="26">
        <v>42</v>
      </c>
      <c r="O305" s="27">
        <v>13</v>
      </c>
      <c r="P305" s="27">
        <v>1</v>
      </c>
      <c r="Q305" s="27">
        <v>28</v>
      </c>
      <c r="R305" s="32" t="s">
        <v>132</v>
      </c>
      <c r="S305" s="26">
        <v>42</v>
      </c>
      <c r="T305" s="27">
        <v>17</v>
      </c>
      <c r="U305" s="27">
        <v>3</v>
      </c>
      <c r="V305" s="27">
        <v>22</v>
      </c>
      <c r="W305" s="32" t="s">
        <v>132</v>
      </c>
      <c r="X305" s="26">
        <v>42</v>
      </c>
      <c r="Y305" s="27">
        <v>21</v>
      </c>
      <c r="Z305" s="27">
        <v>1</v>
      </c>
      <c r="AA305" s="27">
        <v>20</v>
      </c>
      <c r="AB305" s="32" t="s">
        <v>132</v>
      </c>
      <c r="AC305" s="26">
        <v>42</v>
      </c>
      <c r="AD305" s="27">
        <v>40</v>
      </c>
      <c r="AE305" s="27" t="s">
        <v>132</v>
      </c>
      <c r="AF305" s="27">
        <v>2</v>
      </c>
      <c r="AG305" s="28" t="s">
        <v>132</v>
      </c>
    </row>
    <row r="306" spans="2:33" ht="13.5" customHeight="1" x14ac:dyDescent="0.15">
      <c r="B306" s="55"/>
      <c r="C306" s="53"/>
      <c r="D306" s="23">
        <v>100</v>
      </c>
      <c r="E306" s="24" t="s">
        <v>132</v>
      </c>
      <c r="F306" s="24">
        <v>59.5</v>
      </c>
      <c r="G306" s="24">
        <v>40.5</v>
      </c>
      <c r="H306" s="31" t="s">
        <v>340</v>
      </c>
      <c r="I306" s="23">
        <v>100</v>
      </c>
      <c r="J306" s="24">
        <v>71.400000000000006</v>
      </c>
      <c r="K306" s="24">
        <v>4.8</v>
      </c>
      <c r="L306" s="24">
        <v>23.8</v>
      </c>
      <c r="M306" s="31" t="s">
        <v>340</v>
      </c>
      <c r="N306" s="23">
        <v>100</v>
      </c>
      <c r="O306" s="24">
        <v>31</v>
      </c>
      <c r="P306" s="24">
        <v>2.4</v>
      </c>
      <c r="Q306" s="24">
        <v>66.7</v>
      </c>
      <c r="R306" s="31" t="s">
        <v>132</v>
      </c>
      <c r="S306" s="23">
        <v>100</v>
      </c>
      <c r="T306" s="24">
        <v>40.5</v>
      </c>
      <c r="U306" s="24">
        <v>7.1</v>
      </c>
      <c r="V306" s="24">
        <v>52.4</v>
      </c>
      <c r="W306" s="31" t="s">
        <v>132</v>
      </c>
      <c r="X306" s="23">
        <v>100</v>
      </c>
      <c r="Y306" s="24">
        <v>50</v>
      </c>
      <c r="Z306" s="24">
        <v>2.4</v>
      </c>
      <c r="AA306" s="24">
        <v>47.6</v>
      </c>
      <c r="AB306" s="31" t="s">
        <v>132</v>
      </c>
      <c r="AC306" s="23">
        <v>100</v>
      </c>
      <c r="AD306" s="24">
        <v>95.2</v>
      </c>
      <c r="AE306" s="24" t="s">
        <v>132</v>
      </c>
      <c r="AF306" s="24">
        <v>4.8</v>
      </c>
      <c r="AG306" s="25" t="s">
        <v>132</v>
      </c>
    </row>
    <row r="307" spans="2:33" ht="13.5" customHeight="1" x14ac:dyDescent="0.15">
      <c r="B307" s="55"/>
      <c r="C307" s="52" t="s">
        <v>179</v>
      </c>
      <c r="D307" s="26">
        <v>115</v>
      </c>
      <c r="E307" s="27">
        <v>3</v>
      </c>
      <c r="F307" s="27">
        <v>53</v>
      </c>
      <c r="G307" s="27">
        <v>59</v>
      </c>
      <c r="H307" s="32" t="s">
        <v>196</v>
      </c>
      <c r="I307" s="26">
        <v>115</v>
      </c>
      <c r="J307" s="27">
        <v>81</v>
      </c>
      <c r="K307" s="27">
        <v>9</v>
      </c>
      <c r="L307" s="27">
        <v>25</v>
      </c>
      <c r="M307" s="32" t="s">
        <v>132</v>
      </c>
      <c r="N307" s="26">
        <v>115</v>
      </c>
      <c r="O307" s="27">
        <v>31</v>
      </c>
      <c r="P307" s="27">
        <v>8</v>
      </c>
      <c r="Q307" s="27">
        <v>75</v>
      </c>
      <c r="R307" s="32">
        <v>1</v>
      </c>
      <c r="S307" s="26">
        <v>115</v>
      </c>
      <c r="T307" s="27">
        <v>43</v>
      </c>
      <c r="U307" s="27">
        <v>7</v>
      </c>
      <c r="V307" s="27">
        <v>64</v>
      </c>
      <c r="W307" s="32">
        <v>1</v>
      </c>
      <c r="X307" s="26">
        <v>115</v>
      </c>
      <c r="Y307" s="27">
        <v>44</v>
      </c>
      <c r="Z307" s="27">
        <v>5</v>
      </c>
      <c r="AA307" s="27">
        <v>66</v>
      </c>
      <c r="AB307" s="32" t="s">
        <v>132</v>
      </c>
      <c r="AC307" s="26">
        <v>115</v>
      </c>
      <c r="AD307" s="27">
        <v>92</v>
      </c>
      <c r="AE307" s="27">
        <v>2</v>
      </c>
      <c r="AF307" s="27">
        <v>21</v>
      </c>
      <c r="AG307" s="28" t="s">
        <v>132</v>
      </c>
    </row>
    <row r="308" spans="2:33" ht="13.5" customHeight="1" x14ac:dyDescent="0.15">
      <c r="B308" s="55"/>
      <c r="C308" s="53"/>
      <c r="D308" s="23">
        <v>100</v>
      </c>
      <c r="E308" s="24">
        <v>2.6</v>
      </c>
      <c r="F308" s="24">
        <v>46.1</v>
      </c>
      <c r="G308" s="24">
        <v>51.3</v>
      </c>
      <c r="H308" s="31" t="s">
        <v>132</v>
      </c>
      <c r="I308" s="23">
        <v>100</v>
      </c>
      <c r="J308" s="24">
        <v>70.400000000000006</v>
      </c>
      <c r="K308" s="24">
        <v>7.8</v>
      </c>
      <c r="L308" s="24">
        <v>21.7</v>
      </c>
      <c r="M308" s="31" t="s">
        <v>132</v>
      </c>
      <c r="N308" s="23">
        <v>100</v>
      </c>
      <c r="O308" s="24">
        <v>27</v>
      </c>
      <c r="P308" s="24">
        <v>7</v>
      </c>
      <c r="Q308" s="24">
        <v>65.2</v>
      </c>
      <c r="R308" s="31">
        <v>0.9</v>
      </c>
      <c r="S308" s="23">
        <v>100</v>
      </c>
      <c r="T308" s="24">
        <v>37.4</v>
      </c>
      <c r="U308" s="24">
        <v>6.1</v>
      </c>
      <c r="V308" s="24">
        <v>55.7</v>
      </c>
      <c r="W308" s="31">
        <v>0.9</v>
      </c>
      <c r="X308" s="23">
        <v>100</v>
      </c>
      <c r="Y308" s="24">
        <v>38.299999999999997</v>
      </c>
      <c r="Z308" s="24">
        <v>4.3</v>
      </c>
      <c r="AA308" s="24">
        <v>57.4</v>
      </c>
      <c r="AB308" s="31" t="s">
        <v>132</v>
      </c>
      <c r="AC308" s="23">
        <v>100</v>
      </c>
      <c r="AD308" s="24">
        <v>80</v>
      </c>
      <c r="AE308" s="24">
        <v>1.7</v>
      </c>
      <c r="AF308" s="24">
        <v>18.3</v>
      </c>
      <c r="AG308" s="25" t="s">
        <v>132</v>
      </c>
    </row>
    <row r="309" spans="2:33" ht="13.5" customHeight="1" x14ac:dyDescent="0.15">
      <c r="B309" s="55"/>
      <c r="C309" s="52" t="s">
        <v>180</v>
      </c>
      <c r="D309" s="26">
        <v>474</v>
      </c>
      <c r="E309" s="27">
        <v>7</v>
      </c>
      <c r="F309" s="27">
        <v>183</v>
      </c>
      <c r="G309" s="27">
        <v>281</v>
      </c>
      <c r="H309" s="32">
        <v>3</v>
      </c>
      <c r="I309" s="26">
        <v>474</v>
      </c>
      <c r="J309" s="27">
        <v>269</v>
      </c>
      <c r="K309" s="27">
        <v>45</v>
      </c>
      <c r="L309" s="27">
        <v>159</v>
      </c>
      <c r="M309" s="32">
        <v>1</v>
      </c>
      <c r="N309" s="26">
        <v>474</v>
      </c>
      <c r="O309" s="27">
        <v>92</v>
      </c>
      <c r="P309" s="27">
        <v>11</v>
      </c>
      <c r="Q309" s="27">
        <v>367</v>
      </c>
      <c r="R309" s="32">
        <v>4</v>
      </c>
      <c r="S309" s="26">
        <v>474</v>
      </c>
      <c r="T309" s="27">
        <v>190</v>
      </c>
      <c r="U309" s="27">
        <v>19</v>
      </c>
      <c r="V309" s="27">
        <v>265</v>
      </c>
      <c r="W309" s="32" t="s">
        <v>132</v>
      </c>
      <c r="X309" s="26">
        <v>474</v>
      </c>
      <c r="Y309" s="27">
        <v>133</v>
      </c>
      <c r="Z309" s="27">
        <v>24</v>
      </c>
      <c r="AA309" s="27">
        <v>316</v>
      </c>
      <c r="AB309" s="32">
        <v>1</v>
      </c>
      <c r="AC309" s="26">
        <v>474</v>
      </c>
      <c r="AD309" s="27">
        <v>294</v>
      </c>
      <c r="AE309" s="27">
        <v>7</v>
      </c>
      <c r="AF309" s="27">
        <v>172</v>
      </c>
      <c r="AG309" s="28">
        <v>1</v>
      </c>
    </row>
    <row r="310" spans="2:33" ht="13.5" customHeight="1" x14ac:dyDescent="0.15">
      <c r="B310" s="55"/>
      <c r="C310" s="53"/>
      <c r="D310" s="23">
        <v>100</v>
      </c>
      <c r="E310" s="24">
        <v>1.5</v>
      </c>
      <c r="F310" s="24">
        <v>38.6</v>
      </c>
      <c r="G310" s="24">
        <v>59.3</v>
      </c>
      <c r="H310" s="31">
        <v>0.6</v>
      </c>
      <c r="I310" s="23">
        <v>100</v>
      </c>
      <c r="J310" s="24">
        <v>56.8</v>
      </c>
      <c r="K310" s="24">
        <v>9.5</v>
      </c>
      <c r="L310" s="24">
        <v>33.5</v>
      </c>
      <c r="M310" s="31">
        <v>0.2</v>
      </c>
      <c r="N310" s="23">
        <v>100</v>
      </c>
      <c r="O310" s="24">
        <v>19.399999999999999</v>
      </c>
      <c r="P310" s="24">
        <v>2.2999999999999998</v>
      </c>
      <c r="Q310" s="24">
        <v>77.400000000000006</v>
      </c>
      <c r="R310" s="31">
        <v>0.8</v>
      </c>
      <c r="S310" s="23">
        <v>100</v>
      </c>
      <c r="T310" s="24">
        <v>40.1</v>
      </c>
      <c r="U310" s="24">
        <v>4</v>
      </c>
      <c r="V310" s="24">
        <v>55.9</v>
      </c>
      <c r="W310" s="31" t="s">
        <v>132</v>
      </c>
      <c r="X310" s="23">
        <v>100</v>
      </c>
      <c r="Y310" s="24">
        <v>28.1</v>
      </c>
      <c r="Z310" s="24">
        <v>5.0999999999999996</v>
      </c>
      <c r="AA310" s="24">
        <v>66.7</v>
      </c>
      <c r="AB310" s="31">
        <v>0.2</v>
      </c>
      <c r="AC310" s="23">
        <v>100</v>
      </c>
      <c r="AD310" s="24">
        <v>62</v>
      </c>
      <c r="AE310" s="24">
        <v>1.5</v>
      </c>
      <c r="AF310" s="24">
        <v>36.299999999999997</v>
      </c>
      <c r="AG310" s="25">
        <v>0.2</v>
      </c>
    </row>
    <row r="311" spans="2:33" ht="13.5" customHeight="1" x14ac:dyDescent="0.15">
      <c r="B311" s="55"/>
      <c r="C311" s="52" t="s">
        <v>181</v>
      </c>
      <c r="D311" s="26">
        <v>722</v>
      </c>
      <c r="E311" s="27">
        <v>16</v>
      </c>
      <c r="F311" s="27">
        <v>240</v>
      </c>
      <c r="G311" s="27">
        <v>465</v>
      </c>
      <c r="H311" s="32">
        <v>1</v>
      </c>
      <c r="I311" s="26">
        <v>722</v>
      </c>
      <c r="J311" s="27">
        <v>312</v>
      </c>
      <c r="K311" s="27">
        <v>65</v>
      </c>
      <c r="L311" s="27">
        <v>341</v>
      </c>
      <c r="M311" s="32">
        <v>4</v>
      </c>
      <c r="N311" s="26">
        <v>722</v>
      </c>
      <c r="O311" s="27">
        <v>69</v>
      </c>
      <c r="P311" s="27">
        <v>16</v>
      </c>
      <c r="Q311" s="27">
        <v>633</v>
      </c>
      <c r="R311" s="32">
        <v>4</v>
      </c>
      <c r="S311" s="26">
        <v>722</v>
      </c>
      <c r="T311" s="27">
        <v>247</v>
      </c>
      <c r="U311" s="27">
        <v>16</v>
      </c>
      <c r="V311" s="27">
        <v>459</v>
      </c>
      <c r="W311" s="32" t="s">
        <v>132</v>
      </c>
      <c r="X311" s="26">
        <v>722</v>
      </c>
      <c r="Y311" s="27">
        <v>110</v>
      </c>
      <c r="Z311" s="27">
        <v>36</v>
      </c>
      <c r="AA311" s="27">
        <v>573</v>
      </c>
      <c r="AB311" s="32">
        <v>3</v>
      </c>
      <c r="AC311" s="26">
        <v>722</v>
      </c>
      <c r="AD311" s="27">
        <v>318</v>
      </c>
      <c r="AE311" s="27">
        <v>14</v>
      </c>
      <c r="AF311" s="27">
        <v>389</v>
      </c>
      <c r="AG311" s="28">
        <v>1</v>
      </c>
    </row>
    <row r="312" spans="2:33" ht="13.5" customHeight="1" x14ac:dyDescent="0.15">
      <c r="B312" s="55"/>
      <c r="C312" s="53"/>
      <c r="D312" s="23">
        <v>100</v>
      </c>
      <c r="E312" s="24">
        <v>2.2000000000000002</v>
      </c>
      <c r="F312" s="24">
        <v>33.200000000000003</v>
      </c>
      <c r="G312" s="24">
        <v>64.400000000000006</v>
      </c>
      <c r="H312" s="31">
        <v>0.1</v>
      </c>
      <c r="I312" s="23">
        <v>100</v>
      </c>
      <c r="J312" s="24">
        <v>43.2</v>
      </c>
      <c r="K312" s="24">
        <v>9</v>
      </c>
      <c r="L312" s="24">
        <v>47.2</v>
      </c>
      <c r="M312" s="31">
        <v>0.6</v>
      </c>
      <c r="N312" s="23">
        <v>100</v>
      </c>
      <c r="O312" s="24">
        <v>9.6</v>
      </c>
      <c r="P312" s="24">
        <v>2.2000000000000002</v>
      </c>
      <c r="Q312" s="24">
        <v>87.7</v>
      </c>
      <c r="R312" s="31">
        <v>0.6</v>
      </c>
      <c r="S312" s="23">
        <v>100</v>
      </c>
      <c r="T312" s="24">
        <v>34.200000000000003</v>
      </c>
      <c r="U312" s="24">
        <v>2.2000000000000002</v>
      </c>
      <c r="V312" s="24">
        <v>63.6</v>
      </c>
      <c r="W312" s="31" t="s">
        <v>132</v>
      </c>
      <c r="X312" s="23">
        <v>100</v>
      </c>
      <c r="Y312" s="24">
        <v>15.2</v>
      </c>
      <c r="Z312" s="24">
        <v>5</v>
      </c>
      <c r="AA312" s="24">
        <v>79.400000000000006</v>
      </c>
      <c r="AB312" s="31">
        <v>0.4</v>
      </c>
      <c r="AC312" s="23">
        <v>100</v>
      </c>
      <c r="AD312" s="24">
        <v>44</v>
      </c>
      <c r="AE312" s="24">
        <v>1.9</v>
      </c>
      <c r="AF312" s="24">
        <v>53.9</v>
      </c>
      <c r="AG312" s="25">
        <v>0.1</v>
      </c>
    </row>
    <row r="313" spans="2:33" ht="13.5" customHeight="1" x14ac:dyDescent="0.15">
      <c r="B313" s="55"/>
      <c r="C313" s="52" t="s">
        <v>182</v>
      </c>
      <c r="D313" s="26">
        <v>1322</v>
      </c>
      <c r="E313" s="27">
        <v>39</v>
      </c>
      <c r="F313" s="27">
        <v>375</v>
      </c>
      <c r="G313" s="27">
        <v>906</v>
      </c>
      <c r="H313" s="32">
        <v>2</v>
      </c>
      <c r="I313" s="26">
        <v>1322</v>
      </c>
      <c r="J313" s="27">
        <v>477</v>
      </c>
      <c r="K313" s="27">
        <v>98</v>
      </c>
      <c r="L313" s="27">
        <v>746</v>
      </c>
      <c r="M313" s="32">
        <v>1</v>
      </c>
      <c r="N313" s="26">
        <v>1322</v>
      </c>
      <c r="O313" s="27">
        <v>80</v>
      </c>
      <c r="P313" s="27">
        <v>13</v>
      </c>
      <c r="Q313" s="27">
        <v>1223</v>
      </c>
      <c r="R313" s="32">
        <v>6</v>
      </c>
      <c r="S313" s="26">
        <v>1322</v>
      </c>
      <c r="T313" s="27">
        <v>407</v>
      </c>
      <c r="U313" s="27">
        <v>10</v>
      </c>
      <c r="V313" s="27">
        <v>904</v>
      </c>
      <c r="W313" s="32">
        <v>1</v>
      </c>
      <c r="X313" s="26">
        <v>1322</v>
      </c>
      <c r="Y313" s="27">
        <v>112</v>
      </c>
      <c r="Z313" s="27">
        <v>55</v>
      </c>
      <c r="AA313" s="27">
        <v>1153</v>
      </c>
      <c r="AB313" s="32">
        <v>2</v>
      </c>
      <c r="AC313" s="26">
        <v>1322</v>
      </c>
      <c r="AD313" s="27">
        <v>224</v>
      </c>
      <c r="AE313" s="27">
        <v>28</v>
      </c>
      <c r="AF313" s="27">
        <v>1068</v>
      </c>
      <c r="AG313" s="28">
        <v>2</v>
      </c>
    </row>
    <row r="314" spans="2:33" ht="13.5" customHeight="1" x14ac:dyDescent="0.15">
      <c r="B314" s="55"/>
      <c r="C314" s="53"/>
      <c r="D314" s="23">
        <v>100</v>
      </c>
      <c r="E314" s="24">
        <v>3</v>
      </c>
      <c r="F314" s="24">
        <v>28.4</v>
      </c>
      <c r="G314" s="24">
        <v>68.5</v>
      </c>
      <c r="H314" s="31">
        <v>0.2</v>
      </c>
      <c r="I314" s="23">
        <v>100</v>
      </c>
      <c r="J314" s="24">
        <v>36.1</v>
      </c>
      <c r="K314" s="24">
        <v>7.4</v>
      </c>
      <c r="L314" s="24">
        <v>56.4</v>
      </c>
      <c r="M314" s="31">
        <v>0.1</v>
      </c>
      <c r="N314" s="23">
        <v>100</v>
      </c>
      <c r="O314" s="24">
        <v>6.1</v>
      </c>
      <c r="P314" s="24">
        <v>1</v>
      </c>
      <c r="Q314" s="24">
        <v>92.5</v>
      </c>
      <c r="R314" s="31">
        <v>0.5</v>
      </c>
      <c r="S314" s="23">
        <v>100</v>
      </c>
      <c r="T314" s="24">
        <v>30.8</v>
      </c>
      <c r="U314" s="24">
        <v>0.8</v>
      </c>
      <c r="V314" s="24">
        <v>68.400000000000006</v>
      </c>
      <c r="W314" s="31">
        <v>0.1</v>
      </c>
      <c r="X314" s="23">
        <v>100</v>
      </c>
      <c r="Y314" s="24">
        <v>8.5</v>
      </c>
      <c r="Z314" s="24">
        <v>4.2</v>
      </c>
      <c r="AA314" s="24">
        <v>87.2</v>
      </c>
      <c r="AB314" s="31">
        <v>0.2</v>
      </c>
      <c r="AC314" s="23">
        <v>100</v>
      </c>
      <c r="AD314" s="24">
        <v>16.899999999999999</v>
      </c>
      <c r="AE314" s="24">
        <v>2.1</v>
      </c>
      <c r="AF314" s="24">
        <v>80.8</v>
      </c>
      <c r="AG314" s="25">
        <v>0.2</v>
      </c>
    </row>
    <row r="315" spans="2:33" ht="13.5" customHeight="1" x14ac:dyDescent="0.15">
      <c r="B315" s="55"/>
      <c r="C315" s="52" t="s">
        <v>99</v>
      </c>
      <c r="D315" s="26">
        <v>40</v>
      </c>
      <c r="E315" s="27">
        <v>1</v>
      </c>
      <c r="F315" s="27">
        <v>7</v>
      </c>
      <c r="G315" s="27">
        <v>11</v>
      </c>
      <c r="H315" s="32">
        <v>21</v>
      </c>
      <c r="I315" s="26">
        <v>40</v>
      </c>
      <c r="J315" s="27">
        <v>9</v>
      </c>
      <c r="K315" s="27">
        <v>2</v>
      </c>
      <c r="L315" s="27">
        <v>8</v>
      </c>
      <c r="M315" s="32">
        <v>21</v>
      </c>
      <c r="N315" s="26">
        <v>40</v>
      </c>
      <c r="O315" s="27">
        <v>2</v>
      </c>
      <c r="P315" s="27">
        <v>1</v>
      </c>
      <c r="Q315" s="27">
        <v>16</v>
      </c>
      <c r="R315" s="32">
        <v>21</v>
      </c>
      <c r="S315" s="26">
        <v>40</v>
      </c>
      <c r="T315" s="27">
        <v>8</v>
      </c>
      <c r="U315" s="27">
        <v>2</v>
      </c>
      <c r="V315" s="27">
        <v>9</v>
      </c>
      <c r="W315" s="32">
        <v>21</v>
      </c>
      <c r="X315" s="26">
        <v>40</v>
      </c>
      <c r="Y315" s="27">
        <v>3</v>
      </c>
      <c r="Z315" s="27" t="s">
        <v>132</v>
      </c>
      <c r="AA315" s="27">
        <v>16</v>
      </c>
      <c r="AB315" s="32">
        <v>21</v>
      </c>
      <c r="AC315" s="26">
        <v>40</v>
      </c>
      <c r="AD315" s="27">
        <v>11</v>
      </c>
      <c r="AE315" s="27">
        <v>1</v>
      </c>
      <c r="AF315" s="27">
        <v>7</v>
      </c>
      <c r="AG315" s="28">
        <v>21</v>
      </c>
    </row>
    <row r="316" spans="2:33" ht="13.5" customHeight="1" x14ac:dyDescent="0.15">
      <c r="B316" s="44"/>
      <c r="C316" s="59"/>
      <c r="D316" s="34">
        <v>100</v>
      </c>
      <c r="E316" s="35">
        <v>2.5</v>
      </c>
      <c r="F316" s="35">
        <v>17.5</v>
      </c>
      <c r="G316" s="35">
        <v>27.5</v>
      </c>
      <c r="H316" s="37">
        <v>52.5</v>
      </c>
      <c r="I316" s="34">
        <v>100</v>
      </c>
      <c r="J316" s="35">
        <v>22.5</v>
      </c>
      <c r="K316" s="35">
        <v>5</v>
      </c>
      <c r="L316" s="35">
        <v>20</v>
      </c>
      <c r="M316" s="37">
        <v>52.5</v>
      </c>
      <c r="N316" s="34">
        <v>100</v>
      </c>
      <c r="O316" s="35">
        <v>5</v>
      </c>
      <c r="P316" s="35">
        <v>2.5</v>
      </c>
      <c r="Q316" s="35">
        <v>40</v>
      </c>
      <c r="R316" s="37">
        <v>52.5</v>
      </c>
      <c r="S316" s="34">
        <v>100</v>
      </c>
      <c r="T316" s="35">
        <v>20</v>
      </c>
      <c r="U316" s="35">
        <v>5</v>
      </c>
      <c r="V316" s="35">
        <v>22.5</v>
      </c>
      <c r="W316" s="37">
        <v>52.5</v>
      </c>
      <c r="X316" s="34">
        <v>100</v>
      </c>
      <c r="Y316" s="35">
        <v>7.5</v>
      </c>
      <c r="Z316" s="35" t="s">
        <v>132</v>
      </c>
      <c r="AA316" s="35">
        <v>40</v>
      </c>
      <c r="AB316" s="37">
        <v>52.5</v>
      </c>
      <c r="AC316" s="34">
        <v>100</v>
      </c>
      <c r="AD316" s="35">
        <v>27.5</v>
      </c>
      <c r="AE316" s="35">
        <v>2.5</v>
      </c>
      <c r="AF316" s="35">
        <v>17.5</v>
      </c>
      <c r="AG316" s="36">
        <v>52.5</v>
      </c>
    </row>
    <row r="317" spans="2:33" ht="13.5" customHeight="1" x14ac:dyDescent="0.15">
      <c r="B317" s="43" t="s">
        <v>95</v>
      </c>
      <c r="C317" s="49"/>
      <c r="D317" s="17">
        <v>2715</v>
      </c>
      <c r="E317" s="18">
        <v>66</v>
      </c>
      <c r="F317" s="18">
        <v>883</v>
      </c>
      <c r="G317" s="18">
        <v>1739</v>
      </c>
      <c r="H317" s="30">
        <v>27</v>
      </c>
      <c r="I317" s="17">
        <v>2715</v>
      </c>
      <c r="J317" s="18">
        <v>1178</v>
      </c>
      <c r="K317" s="18">
        <v>221</v>
      </c>
      <c r="L317" s="18">
        <v>1289</v>
      </c>
      <c r="M317" s="30">
        <v>27</v>
      </c>
      <c r="N317" s="17">
        <v>2715</v>
      </c>
      <c r="O317" s="18">
        <v>287</v>
      </c>
      <c r="P317" s="18">
        <v>50</v>
      </c>
      <c r="Q317" s="18">
        <v>2342</v>
      </c>
      <c r="R317" s="30">
        <v>36</v>
      </c>
      <c r="S317" s="17">
        <v>2715</v>
      </c>
      <c r="T317" s="18">
        <v>912</v>
      </c>
      <c r="U317" s="18">
        <v>57</v>
      </c>
      <c r="V317" s="18">
        <v>1723</v>
      </c>
      <c r="W317" s="30">
        <v>23</v>
      </c>
      <c r="X317" s="17">
        <v>2715</v>
      </c>
      <c r="Y317" s="18">
        <v>423</v>
      </c>
      <c r="Z317" s="18">
        <v>121</v>
      </c>
      <c r="AA317" s="18">
        <v>2144</v>
      </c>
      <c r="AB317" s="30">
        <v>27</v>
      </c>
      <c r="AC317" s="17">
        <v>2715</v>
      </c>
      <c r="AD317" s="18">
        <v>979</v>
      </c>
      <c r="AE317" s="18">
        <v>52</v>
      </c>
      <c r="AF317" s="18">
        <v>1659</v>
      </c>
      <c r="AG317" s="19">
        <v>25</v>
      </c>
    </row>
    <row r="318" spans="2:33" ht="13.5" customHeight="1" x14ac:dyDescent="0.15">
      <c r="B318" s="57"/>
      <c r="C318" s="53"/>
      <c r="D318" s="23">
        <v>100</v>
      </c>
      <c r="E318" s="24">
        <v>2.4</v>
      </c>
      <c r="F318" s="24">
        <v>32.5</v>
      </c>
      <c r="G318" s="24">
        <v>64.099999999999994</v>
      </c>
      <c r="H318" s="31">
        <v>1</v>
      </c>
      <c r="I318" s="23">
        <v>100</v>
      </c>
      <c r="J318" s="24">
        <v>43.4</v>
      </c>
      <c r="K318" s="24">
        <v>8.1</v>
      </c>
      <c r="L318" s="24">
        <v>47.5</v>
      </c>
      <c r="M318" s="31">
        <v>1</v>
      </c>
      <c r="N318" s="23">
        <v>100</v>
      </c>
      <c r="O318" s="24">
        <v>10.6</v>
      </c>
      <c r="P318" s="24">
        <v>1.8</v>
      </c>
      <c r="Q318" s="24">
        <v>86.3</v>
      </c>
      <c r="R318" s="31">
        <v>1.3</v>
      </c>
      <c r="S318" s="23">
        <v>100</v>
      </c>
      <c r="T318" s="24">
        <v>33.6</v>
      </c>
      <c r="U318" s="24">
        <v>2.1</v>
      </c>
      <c r="V318" s="24">
        <v>63.5</v>
      </c>
      <c r="W318" s="31">
        <v>0.8</v>
      </c>
      <c r="X318" s="23">
        <v>100</v>
      </c>
      <c r="Y318" s="24">
        <v>15.6</v>
      </c>
      <c r="Z318" s="24">
        <v>4.5</v>
      </c>
      <c r="AA318" s="24">
        <v>79</v>
      </c>
      <c r="AB318" s="31">
        <v>1</v>
      </c>
      <c r="AC318" s="23">
        <v>100</v>
      </c>
      <c r="AD318" s="24">
        <v>36.1</v>
      </c>
      <c r="AE318" s="24">
        <v>1.9</v>
      </c>
      <c r="AF318" s="24">
        <v>61.1</v>
      </c>
      <c r="AG318" s="25">
        <v>0.9</v>
      </c>
    </row>
    <row r="319" spans="2:33" ht="13.5" customHeight="1" x14ac:dyDescent="0.15">
      <c r="B319" s="54" t="s">
        <v>22</v>
      </c>
      <c r="C319" s="52" t="s">
        <v>178</v>
      </c>
      <c r="D319" s="26">
        <v>66</v>
      </c>
      <c r="E319" s="27">
        <v>1</v>
      </c>
      <c r="F319" s="27">
        <v>36</v>
      </c>
      <c r="G319" s="27">
        <v>28</v>
      </c>
      <c r="H319" s="32">
        <v>1</v>
      </c>
      <c r="I319" s="26">
        <v>66</v>
      </c>
      <c r="J319" s="27">
        <v>48</v>
      </c>
      <c r="K319" s="27">
        <v>5</v>
      </c>
      <c r="L319" s="27">
        <v>13</v>
      </c>
      <c r="M319" s="32" t="s">
        <v>132</v>
      </c>
      <c r="N319" s="26">
        <v>66</v>
      </c>
      <c r="O319" s="27">
        <v>26</v>
      </c>
      <c r="P319" s="27">
        <v>2</v>
      </c>
      <c r="Q319" s="27">
        <v>38</v>
      </c>
      <c r="R319" s="32" t="s">
        <v>132</v>
      </c>
      <c r="S319" s="26">
        <v>66</v>
      </c>
      <c r="T319" s="27">
        <v>22</v>
      </c>
      <c r="U319" s="27">
        <v>9</v>
      </c>
      <c r="V319" s="27">
        <v>35</v>
      </c>
      <c r="W319" s="32" t="s">
        <v>132</v>
      </c>
      <c r="X319" s="26">
        <v>66</v>
      </c>
      <c r="Y319" s="27">
        <v>30</v>
      </c>
      <c r="Z319" s="27">
        <v>1</v>
      </c>
      <c r="AA319" s="27">
        <v>35</v>
      </c>
      <c r="AB319" s="32" t="s">
        <v>132</v>
      </c>
      <c r="AC319" s="26">
        <v>66</v>
      </c>
      <c r="AD319" s="27">
        <v>56</v>
      </c>
      <c r="AE319" s="27" t="s">
        <v>132</v>
      </c>
      <c r="AF319" s="27">
        <v>10</v>
      </c>
      <c r="AG319" s="28" t="s">
        <v>132</v>
      </c>
    </row>
    <row r="320" spans="2:33" ht="13.5" customHeight="1" x14ac:dyDescent="0.15">
      <c r="B320" s="55"/>
      <c r="C320" s="53"/>
      <c r="D320" s="23">
        <v>100</v>
      </c>
      <c r="E320" s="24">
        <v>1.5</v>
      </c>
      <c r="F320" s="24">
        <v>54.5</v>
      </c>
      <c r="G320" s="24">
        <v>42.4</v>
      </c>
      <c r="H320" s="31">
        <v>1.5</v>
      </c>
      <c r="I320" s="23">
        <v>100</v>
      </c>
      <c r="J320" s="24">
        <v>72.7</v>
      </c>
      <c r="K320" s="24">
        <v>7.6</v>
      </c>
      <c r="L320" s="24">
        <v>19.7</v>
      </c>
      <c r="M320" s="31" t="s">
        <v>132</v>
      </c>
      <c r="N320" s="23">
        <v>100</v>
      </c>
      <c r="O320" s="24">
        <v>39.4</v>
      </c>
      <c r="P320" s="24">
        <v>3</v>
      </c>
      <c r="Q320" s="24">
        <v>57.6</v>
      </c>
      <c r="R320" s="31" t="s">
        <v>132</v>
      </c>
      <c r="S320" s="23">
        <v>100</v>
      </c>
      <c r="T320" s="24">
        <v>33.299999999999997</v>
      </c>
      <c r="U320" s="24">
        <v>13.6</v>
      </c>
      <c r="V320" s="24">
        <v>53</v>
      </c>
      <c r="W320" s="31" t="s">
        <v>132</v>
      </c>
      <c r="X320" s="23">
        <v>100</v>
      </c>
      <c r="Y320" s="24">
        <v>45.5</v>
      </c>
      <c r="Z320" s="24">
        <v>1.5</v>
      </c>
      <c r="AA320" s="24">
        <v>53</v>
      </c>
      <c r="AB320" s="31" t="s">
        <v>132</v>
      </c>
      <c r="AC320" s="23">
        <v>100</v>
      </c>
      <c r="AD320" s="24">
        <v>84.8</v>
      </c>
      <c r="AE320" s="24" t="s">
        <v>132</v>
      </c>
      <c r="AF320" s="24">
        <v>15.2</v>
      </c>
      <c r="AG320" s="25" t="s">
        <v>132</v>
      </c>
    </row>
    <row r="321" spans="2:33" ht="13.5" customHeight="1" x14ac:dyDescent="0.15">
      <c r="B321" s="55"/>
      <c r="C321" s="52" t="s">
        <v>179</v>
      </c>
      <c r="D321" s="26">
        <v>158</v>
      </c>
      <c r="E321" s="27">
        <v>2</v>
      </c>
      <c r="F321" s="27">
        <v>73</v>
      </c>
      <c r="G321" s="27">
        <v>83</v>
      </c>
      <c r="H321" s="32" t="s">
        <v>132</v>
      </c>
      <c r="I321" s="26">
        <v>158</v>
      </c>
      <c r="J321" s="27">
        <v>110</v>
      </c>
      <c r="K321" s="27">
        <v>13</v>
      </c>
      <c r="L321" s="27">
        <v>35</v>
      </c>
      <c r="M321" s="32" t="s">
        <v>132</v>
      </c>
      <c r="N321" s="26">
        <v>158</v>
      </c>
      <c r="O321" s="27">
        <v>44</v>
      </c>
      <c r="P321" s="27">
        <v>4</v>
      </c>
      <c r="Q321" s="27">
        <v>110</v>
      </c>
      <c r="R321" s="32" t="s">
        <v>132</v>
      </c>
      <c r="S321" s="26">
        <v>158</v>
      </c>
      <c r="T321" s="27">
        <v>65</v>
      </c>
      <c r="U321" s="27">
        <v>10</v>
      </c>
      <c r="V321" s="27">
        <v>83</v>
      </c>
      <c r="W321" s="32" t="s">
        <v>132</v>
      </c>
      <c r="X321" s="26">
        <v>158</v>
      </c>
      <c r="Y321" s="27">
        <v>55</v>
      </c>
      <c r="Z321" s="27">
        <v>10</v>
      </c>
      <c r="AA321" s="27">
        <v>93</v>
      </c>
      <c r="AB321" s="32" t="s">
        <v>132</v>
      </c>
      <c r="AC321" s="26">
        <v>158</v>
      </c>
      <c r="AD321" s="27">
        <v>132</v>
      </c>
      <c r="AE321" s="27">
        <v>2</v>
      </c>
      <c r="AF321" s="27">
        <v>24</v>
      </c>
      <c r="AG321" s="28" t="s">
        <v>132</v>
      </c>
    </row>
    <row r="322" spans="2:33" ht="13.5" customHeight="1" x14ac:dyDescent="0.15">
      <c r="B322" s="55"/>
      <c r="C322" s="53"/>
      <c r="D322" s="23">
        <v>100</v>
      </c>
      <c r="E322" s="24">
        <v>1.3</v>
      </c>
      <c r="F322" s="24">
        <v>46.2</v>
      </c>
      <c r="G322" s="24">
        <v>52.5</v>
      </c>
      <c r="H322" s="31" t="s">
        <v>132</v>
      </c>
      <c r="I322" s="23">
        <v>100</v>
      </c>
      <c r="J322" s="24">
        <v>69.599999999999994</v>
      </c>
      <c r="K322" s="24">
        <v>8.1999999999999993</v>
      </c>
      <c r="L322" s="24">
        <v>22.2</v>
      </c>
      <c r="M322" s="31" t="s">
        <v>132</v>
      </c>
      <c r="N322" s="23">
        <v>100</v>
      </c>
      <c r="O322" s="24">
        <v>27.8</v>
      </c>
      <c r="P322" s="24">
        <v>2.5</v>
      </c>
      <c r="Q322" s="24">
        <v>69.599999999999994</v>
      </c>
      <c r="R322" s="31" t="s">
        <v>132</v>
      </c>
      <c r="S322" s="23">
        <v>100</v>
      </c>
      <c r="T322" s="24">
        <v>41.1</v>
      </c>
      <c r="U322" s="24">
        <v>6.3</v>
      </c>
      <c r="V322" s="24">
        <v>52.5</v>
      </c>
      <c r="W322" s="31" t="s">
        <v>132</v>
      </c>
      <c r="X322" s="23">
        <v>100</v>
      </c>
      <c r="Y322" s="24">
        <v>34.799999999999997</v>
      </c>
      <c r="Z322" s="24">
        <v>6.3</v>
      </c>
      <c r="AA322" s="24">
        <v>58.9</v>
      </c>
      <c r="AB322" s="31" t="s">
        <v>132</v>
      </c>
      <c r="AC322" s="23">
        <v>100</v>
      </c>
      <c r="AD322" s="24">
        <v>83.5</v>
      </c>
      <c r="AE322" s="24">
        <v>1.3</v>
      </c>
      <c r="AF322" s="24">
        <v>15.2</v>
      </c>
      <c r="AG322" s="25" t="s">
        <v>132</v>
      </c>
    </row>
    <row r="323" spans="2:33" ht="13.5" customHeight="1" x14ac:dyDescent="0.15">
      <c r="B323" s="55"/>
      <c r="C323" s="52" t="s">
        <v>180</v>
      </c>
      <c r="D323" s="26">
        <v>506</v>
      </c>
      <c r="E323" s="27">
        <v>9</v>
      </c>
      <c r="F323" s="27">
        <v>186</v>
      </c>
      <c r="G323" s="27">
        <v>310</v>
      </c>
      <c r="H323" s="32">
        <v>1</v>
      </c>
      <c r="I323" s="26">
        <v>506</v>
      </c>
      <c r="J323" s="27">
        <v>263</v>
      </c>
      <c r="K323" s="27">
        <v>46</v>
      </c>
      <c r="L323" s="27">
        <v>194</v>
      </c>
      <c r="M323" s="32">
        <v>3</v>
      </c>
      <c r="N323" s="26">
        <v>506</v>
      </c>
      <c r="O323" s="27">
        <v>79</v>
      </c>
      <c r="P323" s="27">
        <v>19</v>
      </c>
      <c r="Q323" s="27">
        <v>404</v>
      </c>
      <c r="R323" s="32">
        <v>4</v>
      </c>
      <c r="S323" s="26">
        <v>506</v>
      </c>
      <c r="T323" s="27">
        <v>180</v>
      </c>
      <c r="U323" s="27">
        <v>20</v>
      </c>
      <c r="V323" s="27">
        <v>305</v>
      </c>
      <c r="W323" s="32">
        <v>1</v>
      </c>
      <c r="X323" s="26">
        <v>506</v>
      </c>
      <c r="Y323" s="27">
        <v>133</v>
      </c>
      <c r="Z323" s="27">
        <v>21</v>
      </c>
      <c r="AA323" s="27">
        <v>351</v>
      </c>
      <c r="AB323" s="32">
        <v>1</v>
      </c>
      <c r="AC323" s="26">
        <v>506</v>
      </c>
      <c r="AD323" s="27">
        <v>320</v>
      </c>
      <c r="AE323" s="27">
        <v>5</v>
      </c>
      <c r="AF323" s="27">
        <v>180</v>
      </c>
      <c r="AG323" s="28">
        <v>1</v>
      </c>
    </row>
    <row r="324" spans="2:33" ht="13.5" customHeight="1" x14ac:dyDescent="0.15">
      <c r="B324" s="55"/>
      <c r="C324" s="53"/>
      <c r="D324" s="23">
        <v>100</v>
      </c>
      <c r="E324" s="24">
        <v>1.8</v>
      </c>
      <c r="F324" s="24">
        <v>36.799999999999997</v>
      </c>
      <c r="G324" s="24">
        <v>61.3</v>
      </c>
      <c r="H324" s="31">
        <v>0.2</v>
      </c>
      <c r="I324" s="23">
        <v>100</v>
      </c>
      <c r="J324" s="24">
        <v>52</v>
      </c>
      <c r="K324" s="24">
        <v>9.1</v>
      </c>
      <c r="L324" s="24">
        <v>38.299999999999997</v>
      </c>
      <c r="M324" s="31">
        <v>0.6</v>
      </c>
      <c r="N324" s="23">
        <v>100</v>
      </c>
      <c r="O324" s="24">
        <v>15.6</v>
      </c>
      <c r="P324" s="24">
        <v>3.8</v>
      </c>
      <c r="Q324" s="24">
        <v>79.8</v>
      </c>
      <c r="R324" s="31">
        <v>0.8</v>
      </c>
      <c r="S324" s="23">
        <v>100</v>
      </c>
      <c r="T324" s="24">
        <v>35.6</v>
      </c>
      <c r="U324" s="24">
        <v>4</v>
      </c>
      <c r="V324" s="24">
        <v>60.3</v>
      </c>
      <c r="W324" s="31">
        <v>0.2</v>
      </c>
      <c r="X324" s="23">
        <v>100</v>
      </c>
      <c r="Y324" s="24">
        <v>26.3</v>
      </c>
      <c r="Z324" s="24">
        <v>4.2</v>
      </c>
      <c r="AA324" s="24">
        <v>69.400000000000006</v>
      </c>
      <c r="AB324" s="31">
        <v>0.2</v>
      </c>
      <c r="AC324" s="23">
        <v>100</v>
      </c>
      <c r="AD324" s="24">
        <v>63.2</v>
      </c>
      <c r="AE324" s="24">
        <v>1</v>
      </c>
      <c r="AF324" s="24">
        <v>35.6</v>
      </c>
      <c r="AG324" s="25">
        <v>0.2</v>
      </c>
    </row>
    <row r="325" spans="2:33" ht="13.5" customHeight="1" x14ac:dyDescent="0.15">
      <c r="B325" s="55"/>
      <c r="C325" s="52" t="s">
        <v>181</v>
      </c>
      <c r="D325" s="26">
        <v>720</v>
      </c>
      <c r="E325" s="27">
        <v>18</v>
      </c>
      <c r="F325" s="27">
        <v>238</v>
      </c>
      <c r="G325" s="27">
        <v>462</v>
      </c>
      <c r="H325" s="32">
        <v>2</v>
      </c>
      <c r="I325" s="26">
        <v>720</v>
      </c>
      <c r="J325" s="27">
        <v>320</v>
      </c>
      <c r="K325" s="27">
        <v>69</v>
      </c>
      <c r="L325" s="27">
        <v>328</v>
      </c>
      <c r="M325" s="32">
        <v>3</v>
      </c>
      <c r="N325" s="26">
        <v>720</v>
      </c>
      <c r="O325" s="27">
        <v>77</v>
      </c>
      <c r="P325" s="27">
        <v>13</v>
      </c>
      <c r="Q325" s="27">
        <v>624</v>
      </c>
      <c r="R325" s="32">
        <v>6</v>
      </c>
      <c r="S325" s="26">
        <v>720</v>
      </c>
      <c r="T325" s="27">
        <v>245</v>
      </c>
      <c r="U325" s="27">
        <v>12</v>
      </c>
      <c r="V325" s="27">
        <v>462</v>
      </c>
      <c r="W325" s="32">
        <v>1</v>
      </c>
      <c r="X325" s="26">
        <v>720</v>
      </c>
      <c r="Y325" s="27">
        <v>109</v>
      </c>
      <c r="Z325" s="27">
        <v>33</v>
      </c>
      <c r="AA325" s="27">
        <v>574</v>
      </c>
      <c r="AB325" s="32">
        <v>4</v>
      </c>
      <c r="AC325" s="26">
        <v>720</v>
      </c>
      <c r="AD325" s="27">
        <v>289</v>
      </c>
      <c r="AE325" s="27">
        <v>12</v>
      </c>
      <c r="AF325" s="27">
        <v>417</v>
      </c>
      <c r="AG325" s="28">
        <v>2</v>
      </c>
    </row>
    <row r="326" spans="2:33" ht="13.5" customHeight="1" x14ac:dyDescent="0.15">
      <c r="B326" s="55"/>
      <c r="C326" s="53"/>
      <c r="D326" s="23">
        <v>100</v>
      </c>
      <c r="E326" s="24">
        <v>2.5</v>
      </c>
      <c r="F326" s="24">
        <v>33.1</v>
      </c>
      <c r="G326" s="24">
        <v>64.2</v>
      </c>
      <c r="H326" s="31">
        <v>0.3</v>
      </c>
      <c r="I326" s="23">
        <v>100</v>
      </c>
      <c r="J326" s="24">
        <v>44.4</v>
      </c>
      <c r="K326" s="24">
        <v>9.6</v>
      </c>
      <c r="L326" s="24">
        <v>45.6</v>
      </c>
      <c r="M326" s="31">
        <v>0.4</v>
      </c>
      <c r="N326" s="23">
        <v>100</v>
      </c>
      <c r="O326" s="24">
        <v>10.7</v>
      </c>
      <c r="P326" s="24">
        <v>1.8</v>
      </c>
      <c r="Q326" s="24">
        <v>86.7</v>
      </c>
      <c r="R326" s="31">
        <v>0.8</v>
      </c>
      <c r="S326" s="23">
        <v>100</v>
      </c>
      <c r="T326" s="24">
        <v>34</v>
      </c>
      <c r="U326" s="24">
        <v>1.7</v>
      </c>
      <c r="V326" s="24">
        <v>64.2</v>
      </c>
      <c r="W326" s="31">
        <v>0.1</v>
      </c>
      <c r="X326" s="23">
        <v>100</v>
      </c>
      <c r="Y326" s="24">
        <v>15.1</v>
      </c>
      <c r="Z326" s="24">
        <v>4.5999999999999996</v>
      </c>
      <c r="AA326" s="24">
        <v>79.7</v>
      </c>
      <c r="AB326" s="31">
        <v>0.6</v>
      </c>
      <c r="AC326" s="23">
        <v>100</v>
      </c>
      <c r="AD326" s="24">
        <v>40.1</v>
      </c>
      <c r="AE326" s="24">
        <v>1.7</v>
      </c>
      <c r="AF326" s="24">
        <v>57.9</v>
      </c>
      <c r="AG326" s="25">
        <v>0.3</v>
      </c>
    </row>
    <row r="327" spans="2:33" ht="13.5" customHeight="1" x14ac:dyDescent="0.15">
      <c r="B327" s="55"/>
      <c r="C327" s="52" t="s">
        <v>182</v>
      </c>
      <c r="D327" s="26">
        <v>1234</v>
      </c>
      <c r="E327" s="27">
        <v>36</v>
      </c>
      <c r="F327" s="27">
        <v>345</v>
      </c>
      <c r="G327" s="27">
        <v>850</v>
      </c>
      <c r="H327" s="32">
        <v>3</v>
      </c>
      <c r="I327" s="26">
        <v>1234</v>
      </c>
      <c r="J327" s="27">
        <v>433</v>
      </c>
      <c r="K327" s="27">
        <v>87</v>
      </c>
      <c r="L327" s="27">
        <v>713</v>
      </c>
      <c r="M327" s="32">
        <v>1</v>
      </c>
      <c r="N327" s="26">
        <v>1234</v>
      </c>
      <c r="O327" s="27">
        <v>59</v>
      </c>
      <c r="P327" s="27">
        <v>12</v>
      </c>
      <c r="Q327" s="27">
        <v>1157</v>
      </c>
      <c r="R327" s="32">
        <v>6</v>
      </c>
      <c r="S327" s="26">
        <v>1234</v>
      </c>
      <c r="T327" s="27">
        <v>395</v>
      </c>
      <c r="U327" s="27">
        <v>5</v>
      </c>
      <c r="V327" s="27">
        <v>833</v>
      </c>
      <c r="W327" s="32">
        <v>1</v>
      </c>
      <c r="X327" s="26">
        <v>1234</v>
      </c>
      <c r="Y327" s="27">
        <v>95</v>
      </c>
      <c r="Z327" s="27">
        <v>56</v>
      </c>
      <c r="AA327" s="27">
        <v>1081</v>
      </c>
      <c r="AB327" s="32">
        <v>2</v>
      </c>
      <c r="AC327" s="26">
        <v>1234</v>
      </c>
      <c r="AD327" s="27">
        <v>175</v>
      </c>
      <c r="AE327" s="27">
        <v>33</v>
      </c>
      <c r="AF327" s="27">
        <v>1024</v>
      </c>
      <c r="AG327" s="28">
        <v>2</v>
      </c>
    </row>
    <row r="328" spans="2:33" ht="13.5" customHeight="1" x14ac:dyDescent="0.15">
      <c r="B328" s="55"/>
      <c r="C328" s="53"/>
      <c r="D328" s="23">
        <v>100</v>
      </c>
      <c r="E328" s="24">
        <v>2.9</v>
      </c>
      <c r="F328" s="24">
        <v>28</v>
      </c>
      <c r="G328" s="24">
        <v>68.900000000000006</v>
      </c>
      <c r="H328" s="31">
        <v>0.2</v>
      </c>
      <c r="I328" s="23">
        <v>100</v>
      </c>
      <c r="J328" s="24">
        <v>35.1</v>
      </c>
      <c r="K328" s="24">
        <v>7.1</v>
      </c>
      <c r="L328" s="24">
        <v>57.8</v>
      </c>
      <c r="M328" s="31">
        <v>0.1</v>
      </c>
      <c r="N328" s="23">
        <v>100</v>
      </c>
      <c r="O328" s="24">
        <v>4.8</v>
      </c>
      <c r="P328" s="24">
        <v>1</v>
      </c>
      <c r="Q328" s="24">
        <v>93.8</v>
      </c>
      <c r="R328" s="31">
        <v>0.5</v>
      </c>
      <c r="S328" s="23">
        <v>100</v>
      </c>
      <c r="T328" s="24">
        <v>32</v>
      </c>
      <c r="U328" s="24">
        <v>0.4</v>
      </c>
      <c r="V328" s="24">
        <v>67.5</v>
      </c>
      <c r="W328" s="31">
        <v>0.1</v>
      </c>
      <c r="X328" s="23">
        <v>100</v>
      </c>
      <c r="Y328" s="24">
        <v>7.7</v>
      </c>
      <c r="Z328" s="24">
        <v>4.5</v>
      </c>
      <c r="AA328" s="24">
        <v>87.6</v>
      </c>
      <c r="AB328" s="31">
        <v>0.2</v>
      </c>
      <c r="AC328" s="23">
        <v>100</v>
      </c>
      <c r="AD328" s="24">
        <v>14.2</v>
      </c>
      <c r="AE328" s="24">
        <v>2.7</v>
      </c>
      <c r="AF328" s="24">
        <v>83</v>
      </c>
      <c r="AG328" s="25">
        <v>0.2</v>
      </c>
    </row>
    <row r="329" spans="2:33" ht="13.5" customHeight="1" x14ac:dyDescent="0.15">
      <c r="B329" s="55"/>
      <c r="C329" s="52" t="s">
        <v>99</v>
      </c>
      <c r="D329" s="26">
        <v>31</v>
      </c>
      <c r="E329" s="27" t="s">
        <v>147</v>
      </c>
      <c r="F329" s="27">
        <v>5</v>
      </c>
      <c r="G329" s="27">
        <v>6</v>
      </c>
      <c r="H329" s="32">
        <v>20</v>
      </c>
      <c r="I329" s="26">
        <v>31</v>
      </c>
      <c r="J329" s="27">
        <v>4</v>
      </c>
      <c r="K329" s="27">
        <v>1</v>
      </c>
      <c r="L329" s="27">
        <v>6</v>
      </c>
      <c r="M329" s="32">
        <v>20</v>
      </c>
      <c r="N329" s="26">
        <v>31</v>
      </c>
      <c r="O329" s="27">
        <v>2</v>
      </c>
      <c r="P329" s="27" t="s">
        <v>132</v>
      </c>
      <c r="Q329" s="27">
        <v>9</v>
      </c>
      <c r="R329" s="32">
        <v>20</v>
      </c>
      <c r="S329" s="26">
        <v>31</v>
      </c>
      <c r="T329" s="27">
        <v>5</v>
      </c>
      <c r="U329" s="27">
        <v>1</v>
      </c>
      <c r="V329" s="27">
        <v>5</v>
      </c>
      <c r="W329" s="32">
        <v>20</v>
      </c>
      <c r="X329" s="26">
        <v>31</v>
      </c>
      <c r="Y329" s="27">
        <v>1</v>
      </c>
      <c r="Z329" s="27" t="s">
        <v>132</v>
      </c>
      <c r="AA329" s="27">
        <v>10</v>
      </c>
      <c r="AB329" s="32">
        <v>20</v>
      </c>
      <c r="AC329" s="26">
        <v>31</v>
      </c>
      <c r="AD329" s="27">
        <v>7</v>
      </c>
      <c r="AE329" s="27" t="s">
        <v>132</v>
      </c>
      <c r="AF329" s="27">
        <v>4</v>
      </c>
      <c r="AG329" s="28">
        <v>20</v>
      </c>
    </row>
    <row r="330" spans="2:33" ht="13.5" customHeight="1" x14ac:dyDescent="0.15">
      <c r="B330" s="44"/>
      <c r="C330" s="59"/>
      <c r="D330" s="34">
        <v>100</v>
      </c>
      <c r="E330" s="35" t="s">
        <v>132</v>
      </c>
      <c r="F330" s="35">
        <v>16.100000000000001</v>
      </c>
      <c r="G330" s="35">
        <v>19.399999999999999</v>
      </c>
      <c r="H330" s="37">
        <v>64.5</v>
      </c>
      <c r="I330" s="34">
        <v>100</v>
      </c>
      <c r="J330" s="35">
        <v>12.9</v>
      </c>
      <c r="K330" s="35">
        <v>3.2</v>
      </c>
      <c r="L330" s="35">
        <v>19.399999999999999</v>
      </c>
      <c r="M330" s="37">
        <v>64.5</v>
      </c>
      <c r="N330" s="34">
        <v>100</v>
      </c>
      <c r="O330" s="35">
        <v>6.5</v>
      </c>
      <c r="P330" s="35" t="s">
        <v>132</v>
      </c>
      <c r="Q330" s="35">
        <v>29</v>
      </c>
      <c r="R330" s="37">
        <v>64.5</v>
      </c>
      <c r="S330" s="34">
        <v>100</v>
      </c>
      <c r="T330" s="35">
        <v>16.100000000000001</v>
      </c>
      <c r="U330" s="35">
        <v>3.2</v>
      </c>
      <c r="V330" s="35">
        <v>16.100000000000001</v>
      </c>
      <c r="W330" s="37">
        <v>64.5</v>
      </c>
      <c r="X330" s="34">
        <v>100</v>
      </c>
      <c r="Y330" s="35">
        <v>3.2</v>
      </c>
      <c r="Z330" s="35" t="s">
        <v>132</v>
      </c>
      <c r="AA330" s="35">
        <v>32.299999999999997</v>
      </c>
      <c r="AB330" s="37">
        <v>64.5</v>
      </c>
      <c r="AC330" s="34">
        <v>100</v>
      </c>
      <c r="AD330" s="35">
        <v>22.6</v>
      </c>
      <c r="AE330" s="35" t="s">
        <v>132</v>
      </c>
      <c r="AF330" s="35">
        <v>12.9</v>
      </c>
      <c r="AG330" s="36">
        <v>64.5</v>
      </c>
    </row>
    <row r="331" spans="2:33" ht="13.5" customHeight="1" x14ac:dyDescent="0.15">
      <c r="B331" s="43" t="s">
        <v>95</v>
      </c>
      <c r="C331" s="49"/>
      <c r="D331" s="17">
        <v>2715</v>
      </c>
      <c r="E331" s="18">
        <v>66</v>
      </c>
      <c r="F331" s="18">
        <v>883</v>
      </c>
      <c r="G331" s="18">
        <v>1739</v>
      </c>
      <c r="H331" s="30">
        <v>27</v>
      </c>
      <c r="I331" s="17">
        <v>2715</v>
      </c>
      <c r="J331" s="18">
        <v>1178</v>
      </c>
      <c r="K331" s="18">
        <v>221</v>
      </c>
      <c r="L331" s="18">
        <v>1289</v>
      </c>
      <c r="M331" s="30">
        <v>27</v>
      </c>
      <c r="N331" s="17">
        <v>2715</v>
      </c>
      <c r="O331" s="18">
        <v>287</v>
      </c>
      <c r="P331" s="18">
        <v>50</v>
      </c>
      <c r="Q331" s="18">
        <v>2342</v>
      </c>
      <c r="R331" s="30">
        <v>36</v>
      </c>
      <c r="S331" s="17">
        <v>2715</v>
      </c>
      <c r="T331" s="18">
        <v>912</v>
      </c>
      <c r="U331" s="18">
        <v>57</v>
      </c>
      <c r="V331" s="18">
        <v>1723</v>
      </c>
      <c r="W331" s="30">
        <v>23</v>
      </c>
      <c r="X331" s="17">
        <v>2715</v>
      </c>
      <c r="Y331" s="18">
        <v>423</v>
      </c>
      <c r="Z331" s="18">
        <v>121</v>
      </c>
      <c r="AA331" s="18">
        <v>2144</v>
      </c>
      <c r="AB331" s="30">
        <v>27</v>
      </c>
      <c r="AC331" s="17">
        <v>2715</v>
      </c>
      <c r="AD331" s="18">
        <v>979</v>
      </c>
      <c r="AE331" s="18">
        <v>52</v>
      </c>
      <c r="AF331" s="18">
        <v>1659</v>
      </c>
      <c r="AG331" s="19">
        <v>25</v>
      </c>
    </row>
    <row r="332" spans="2:33" ht="13.5" customHeight="1" x14ac:dyDescent="0.15">
      <c r="B332" s="57"/>
      <c r="C332" s="53"/>
      <c r="D332" s="23">
        <v>100</v>
      </c>
      <c r="E332" s="24">
        <v>2.4</v>
      </c>
      <c r="F332" s="24">
        <v>32.5</v>
      </c>
      <c r="G332" s="24">
        <v>64.099999999999994</v>
      </c>
      <c r="H332" s="31">
        <v>1</v>
      </c>
      <c r="I332" s="23">
        <v>100</v>
      </c>
      <c r="J332" s="24">
        <v>43.4</v>
      </c>
      <c r="K332" s="24">
        <v>8.1</v>
      </c>
      <c r="L332" s="24">
        <v>47.5</v>
      </c>
      <c r="M332" s="31">
        <v>1</v>
      </c>
      <c r="N332" s="23">
        <v>100</v>
      </c>
      <c r="O332" s="24">
        <v>10.6</v>
      </c>
      <c r="P332" s="24">
        <v>1.8</v>
      </c>
      <c r="Q332" s="24">
        <v>86.3</v>
      </c>
      <c r="R332" s="31">
        <v>1.3</v>
      </c>
      <c r="S332" s="23">
        <v>100</v>
      </c>
      <c r="T332" s="24">
        <v>33.6</v>
      </c>
      <c r="U332" s="24">
        <v>2.1</v>
      </c>
      <c r="V332" s="24">
        <v>63.5</v>
      </c>
      <c r="W332" s="31">
        <v>0.8</v>
      </c>
      <c r="X332" s="23">
        <v>100</v>
      </c>
      <c r="Y332" s="24">
        <v>15.6</v>
      </c>
      <c r="Z332" s="24">
        <v>4.5</v>
      </c>
      <c r="AA332" s="24">
        <v>79</v>
      </c>
      <c r="AB332" s="31">
        <v>1</v>
      </c>
      <c r="AC332" s="23">
        <v>100</v>
      </c>
      <c r="AD332" s="24">
        <v>36.1</v>
      </c>
      <c r="AE332" s="24">
        <v>1.9</v>
      </c>
      <c r="AF332" s="24">
        <v>61.1</v>
      </c>
      <c r="AG332" s="25">
        <v>0.9</v>
      </c>
    </row>
    <row r="333" spans="2:33" ht="13.5" customHeight="1" x14ac:dyDescent="0.15">
      <c r="B333" s="54" t="s">
        <v>23</v>
      </c>
      <c r="C333" s="52" t="s">
        <v>178</v>
      </c>
      <c r="D333" s="26">
        <v>101</v>
      </c>
      <c r="E333" s="27">
        <v>2</v>
      </c>
      <c r="F333" s="27">
        <v>43</v>
      </c>
      <c r="G333" s="27">
        <v>56</v>
      </c>
      <c r="H333" s="32" t="s">
        <v>132</v>
      </c>
      <c r="I333" s="26">
        <v>101</v>
      </c>
      <c r="J333" s="27">
        <v>64</v>
      </c>
      <c r="K333" s="27">
        <v>7</v>
      </c>
      <c r="L333" s="27">
        <v>30</v>
      </c>
      <c r="M333" s="32" t="s">
        <v>132</v>
      </c>
      <c r="N333" s="26">
        <v>101</v>
      </c>
      <c r="O333" s="27">
        <v>28</v>
      </c>
      <c r="P333" s="27">
        <v>3</v>
      </c>
      <c r="Q333" s="27">
        <v>69</v>
      </c>
      <c r="R333" s="32">
        <v>1</v>
      </c>
      <c r="S333" s="26">
        <v>101</v>
      </c>
      <c r="T333" s="27">
        <v>33</v>
      </c>
      <c r="U333" s="27">
        <v>10</v>
      </c>
      <c r="V333" s="27">
        <v>57</v>
      </c>
      <c r="W333" s="32">
        <v>1</v>
      </c>
      <c r="X333" s="26">
        <v>101</v>
      </c>
      <c r="Y333" s="27">
        <v>33</v>
      </c>
      <c r="Z333" s="27">
        <v>3</v>
      </c>
      <c r="AA333" s="27">
        <v>65</v>
      </c>
      <c r="AB333" s="32" t="s">
        <v>132</v>
      </c>
      <c r="AC333" s="26">
        <v>101</v>
      </c>
      <c r="AD333" s="27">
        <v>76</v>
      </c>
      <c r="AE333" s="27" t="s">
        <v>132</v>
      </c>
      <c r="AF333" s="27">
        <v>25</v>
      </c>
      <c r="AG333" s="28" t="s">
        <v>132</v>
      </c>
    </row>
    <row r="334" spans="2:33" ht="13.5" customHeight="1" x14ac:dyDescent="0.15">
      <c r="B334" s="55"/>
      <c r="C334" s="53"/>
      <c r="D334" s="23">
        <v>100</v>
      </c>
      <c r="E334" s="24">
        <v>2</v>
      </c>
      <c r="F334" s="24">
        <v>42.6</v>
      </c>
      <c r="G334" s="24">
        <v>55.4</v>
      </c>
      <c r="H334" s="31" t="s">
        <v>132</v>
      </c>
      <c r="I334" s="23">
        <v>100</v>
      </c>
      <c r="J334" s="24">
        <v>63.4</v>
      </c>
      <c r="K334" s="24">
        <v>6.9</v>
      </c>
      <c r="L334" s="24">
        <v>29.7</v>
      </c>
      <c r="M334" s="31" t="s">
        <v>132</v>
      </c>
      <c r="N334" s="23">
        <v>100</v>
      </c>
      <c r="O334" s="24">
        <v>27.7</v>
      </c>
      <c r="P334" s="24">
        <v>3</v>
      </c>
      <c r="Q334" s="24">
        <v>68.3</v>
      </c>
      <c r="R334" s="31">
        <v>1</v>
      </c>
      <c r="S334" s="23">
        <v>100</v>
      </c>
      <c r="T334" s="24">
        <v>32.700000000000003</v>
      </c>
      <c r="U334" s="24">
        <v>9.9</v>
      </c>
      <c r="V334" s="24">
        <v>56.4</v>
      </c>
      <c r="W334" s="31">
        <v>1</v>
      </c>
      <c r="X334" s="23">
        <v>100</v>
      </c>
      <c r="Y334" s="24">
        <v>32.700000000000003</v>
      </c>
      <c r="Z334" s="24">
        <v>3</v>
      </c>
      <c r="AA334" s="24">
        <v>64.400000000000006</v>
      </c>
      <c r="AB334" s="31" t="s">
        <v>132</v>
      </c>
      <c r="AC334" s="23">
        <v>100</v>
      </c>
      <c r="AD334" s="24">
        <v>75.2</v>
      </c>
      <c r="AE334" s="24" t="s">
        <v>132</v>
      </c>
      <c r="AF334" s="24">
        <v>24.8</v>
      </c>
      <c r="AG334" s="25" t="s">
        <v>132</v>
      </c>
    </row>
    <row r="335" spans="2:33" ht="13.5" customHeight="1" x14ac:dyDescent="0.15">
      <c r="B335" s="55"/>
      <c r="C335" s="52" t="s">
        <v>179</v>
      </c>
      <c r="D335" s="26">
        <v>182</v>
      </c>
      <c r="E335" s="27" t="s">
        <v>132</v>
      </c>
      <c r="F335" s="27">
        <v>74</v>
      </c>
      <c r="G335" s="27">
        <v>108</v>
      </c>
      <c r="H335" s="32" t="s">
        <v>132</v>
      </c>
      <c r="I335" s="26">
        <v>182</v>
      </c>
      <c r="J335" s="27">
        <v>126</v>
      </c>
      <c r="K335" s="27">
        <v>9</v>
      </c>
      <c r="L335" s="27">
        <v>47</v>
      </c>
      <c r="M335" s="32" t="s">
        <v>132</v>
      </c>
      <c r="N335" s="26">
        <v>182</v>
      </c>
      <c r="O335" s="27">
        <v>37</v>
      </c>
      <c r="P335" s="27">
        <v>5</v>
      </c>
      <c r="Q335" s="27">
        <v>140</v>
      </c>
      <c r="R335" s="32" t="s">
        <v>132</v>
      </c>
      <c r="S335" s="26">
        <v>182</v>
      </c>
      <c r="T335" s="27">
        <v>56</v>
      </c>
      <c r="U335" s="27">
        <v>11</v>
      </c>
      <c r="V335" s="27">
        <v>115</v>
      </c>
      <c r="W335" s="32" t="s">
        <v>132</v>
      </c>
      <c r="X335" s="26">
        <v>182</v>
      </c>
      <c r="Y335" s="27">
        <v>57</v>
      </c>
      <c r="Z335" s="27">
        <v>10</v>
      </c>
      <c r="AA335" s="27">
        <v>115</v>
      </c>
      <c r="AB335" s="32" t="s">
        <v>132</v>
      </c>
      <c r="AC335" s="26">
        <v>182</v>
      </c>
      <c r="AD335" s="27">
        <v>133</v>
      </c>
      <c r="AE335" s="27">
        <v>4</v>
      </c>
      <c r="AF335" s="27">
        <v>45</v>
      </c>
      <c r="AG335" s="28" t="s">
        <v>132</v>
      </c>
    </row>
    <row r="336" spans="2:33" ht="13.5" customHeight="1" x14ac:dyDescent="0.15">
      <c r="B336" s="55"/>
      <c r="C336" s="53"/>
      <c r="D336" s="23">
        <v>100</v>
      </c>
      <c r="E336" s="24" t="s">
        <v>132</v>
      </c>
      <c r="F336" s="24">
        <v>40.700000000000003</v>
      </c>
      <c r="G336" s="24">
        <v>59.3</v>
      </c>
      <c r="H336" s="31" t="s">
        <v>132</v>
      </c>
      <c r="I336" s="23">
        <v>100</v>
      </c>
      <c r="J336" s="24">
        <v>69.2</v>
      </c>
      <c r="K336" s="24">
        <v>4.9000000000000004</v>
      </c>
      <c r="L336" s="24">
        <v>25.8</v>
      </c>
      <c r="M336" s="31" t="s">
        <v>132</v>
      </c>
      <c r="N336" s="23">
        <v>100</v>
      </c>
      <c r="O336" s="24">
        <v>20.3</v>
      </c>
      <c r="P336" s="24">
        <v>2.7</v>
      </c>
      <c r="Q336" s="24">
        <v>76.900000000000006</v>
      </c>
      <c r="R336" s="31" t="s">
        <v>132</v>
      </c>
      <c r="S336" s="23">
        <v>100</v>
      </c>
      <c r="T336" s="24">
        <v>30.8</v>
      </c>
      <c r="U336" s="24">
        <v>6</v>
      </c>
      <c r="V336" s="24">
        <v>63.2</v>
      </c>
      <c r="W336" s="31" t="s">
        <v>132</v>
      </c>
      <c r="X336" s="23">
        <v>100</v>
      </c>
      <c r="Y336" s="24">
        <v>31.3</v>
      </c>
      <c r="Z336" s="24">
        <v>5.5</v>
      </c>
      <c r="AA336" s="24">
        <v>63.2</v>
      </c>
      <c r="AB336" s="31" t="s">
        <v>132</v>
      </c>
      <c r="AC336" s="23">
        <v>100</v>
      </c>
      <c r="AD336" s="24">
        <v>73.099999999999994</v>
      </c>
      <c r="AE336" s="24">
        <v>2.2000000000000002</v>
      </c>
      <c r="AF336" s="24">
        <v>24.7</v>
      </c>
      <c r="AG336" s="25" t="s">
        <v>132</v>
      </c>
    </row>
    <row r="337" spans="2:33" ht="13.5" customHeight="1" x14ac:dyDescent="0.15">
      <c r="B337" s="55"/>
      <c r="C337" s="52" t="s">
        <v>180</v>
      </c>
      <c r="D337" s="26">
        <v>657</v>
      </c>
      <c r="E337" s="27">
        <v>19</v>
      </c>
      <c r="F337" s="27">
        <v>227</v>
      </c>
      <c r="G337" s="27">
        <v>409</v>
      </c>
      <c r="H337" s="32">
        <v>2</v>
      </c>
      <c r="I337" s="26">
        <v>657</v>
      </c>
      <c r="J337" s="27">
        <v>339</v>
      </c>
      <c r="K337" s="27">
        <v>59</v>
      </c>
      <c r="L337" s="27">
        <v>256</v>
      </c>
      <c r="M337" s="32">
        <v>3</v>
      </c>
      <c r="N337" s="26">
        <v>657</v>
      </c>
      <c r="O337" s="27">
        <v>97</v>
      </c>
      <c r="P337" s="27">
        <v>18</v>
      </c>
      <c r="Q337" s="27">
        <v>539</v>
      </c>
      <c r="R337" s="32">
        <v>3</v>
      </c>
      <c r="S337" s="26">
        <v>657</v>
      </c>
      <c r="T337" s="27">
        <v>230</v>
      </c>
      <c r="U337" s="27">
        <v>17</v>
      </c>
      <c r="V337" s="27">
        <v>409</v>
      </c>
      <c r="W337" s="32">
        <v>1</v>
      </c>
      <c r="X337" s="26">
        <v>657</v>
      </c>
      <c r="Y337" s="27">
        <v>143</v>
      </c>
      <c r="Z337" s="27">
        <v>29</v>
      </c>
      <c r="AA337" s="27">
        <v>484</v>
      </c>
      <c r="AB337" s="32">
        <v>1</v>
      </c>
      <c r="AC337" s="26">
        <v>657</v>
      </c>
      <c r="AD337" s="27">
        <v>346</v>
      </c>
      <c r="AE337" s="27">
        <v>12</v>
      </c>
      <c r="AF337" s="27">
        <v>298</v>
      </c>
      <c r="AG337" s="28">
        <v>1</v>
      </c>
    </row>
    <row r="338" spans="2:33" ht="13.5" customHeight="1" x14ac:dyDescent="0.15">
      <c r="B338" s="55"/>
      <c r="C338" s="53"/>
      <c r="D338" s="23">
        <v>100</v>
      </c>
      <c r="E338" s="24">
        <v>2.9</v>
      </c>
      <c r="F338" s="24">
        <v>34.6</v>
      </c>
      <c r="G338" s="24">
        <v>62.3</v>
      </c>
      <c r="H338" s="31">
        <v>0.3</v>
      </c>
      <c r="I338" s="23">
        <v>100</v>
      </c>
      <c r="J338" s="24">
        <v>51.6</v>
      </c>
      <c r="K338" s="24">
        <v>9</v>
      </c>
      <c r="L338" s="24">
        <v>39</v>
      </c>
      <c r="M338" s="31">
        <v>0.5</v>
      </c>
      <c r="N338" s="23">
        <v>100</v>
      </c>
      <c r="O338" s="24">
        <v>14.8</v>
      </c>
      <c r="P338" s="24">
        <v>2.7</v>
      </c>
      <c r="Q338" s="24">
        <v>82</v>
      </c>
      <c r="R338" s="31">
        <v>0.5</v>
      </c>
      <c r="S338" s="23">
        <v>100</v>
      </c>
      <c r="T338" s="24">
        <v>35</v>
      </c>
      <c r="U338" s="24">
        <v>2.6</v>
      </c>
      <c r="V338" s="24">
        <v>62.3</v>
      </c>
      <c r="W338" s="31">
        <v>0.2</v>
      </c>
      <c r="X338" s="23">
        <v>100</v>
      </c>
      <c r="Y338" s="24">
        <v>21.8</v>
      </c>
      <c r="Z338" s="24">
        <v>4.4000000000000004</v>
      </c>
      <c r="AA338" s="24">
        <v>73.7</v>
      </c>
      <c r="AB338" s="31">
        <v>0.2</v>
      </c>
      <c r="AC338" s="23">
        <v>100</v>
      </c>
      <c r="AD338" s="24">
        <v>52.7</v>
      </c>
      <c r="AE338" s="24">
        <v>1.8</v>
      </c>
      <c r="AF338" s="24">
        <v>45.4</v>
      </c>
      <c r="AG338" s="25">
        <v>0.2</v>
      </c>
    </row>
    <row r="339" spans="2:33" ht="13.5" customHeight="1" x14ac:dyDescent="0.15">
      <c r="B339" s="55"/>
      <c r="C339" s="52" t="s">
        <v>181</v>
      </c>
      <c r="D339" s="26">
        <v>850</v>
      </c>
      <c r="E339" s="27">
        <v>16</v>
      </c>
      <c r="F339" s="27">
        <v>272</v>
      </c>
      <c r="G339" s="27">
        <v>559</v>
      </c>
      <c r="H339" s="32">
        <v>3</v>
      </c>
      <c r="I339" s="26">
        <v>850</v>
      </c>
      <c r="J339" s="27">
        <v>343</v>
      </c>
      <c r="K339" s="27">
        <v>74</v>
      </c>
      <c r="L339" s="27">
        <v>430</v>
      </c>
      <c r="M339" s="32">
        <v>3</v>
      </c>
      <c r="N339" s="26">
        <v>850</v>
      </c>
      <c r="O339" s="27">
        <v>76</v>
      </c>
      <c r="P339" s="27">
        <v>12</v>
      </c>
      <c r="Q339" s="27">
        <v>758</v>
      </c>
      <c r="R339" s="32">
        <v>4</v>
      </c>
      <c r="S339" s="26">
        <v>850</v>
      </c>
      <c r="T339" s="27">
        <v>303</v>
      </c>
      <c r="U339" s="27">
        <v>12</v>
      </c>
      <c r="V339" s="27">
        <v>535</v>
      </c>
      <c r="W339" s="32" t="s">
        <v>132</v>
      </c>
      <c r="X339" s="26">
        <v>850</v>
      </c>
      <c r="Y339" s="27">
        <v>120</v>
      </c>
      <c r="Z339" s="27">
        <v>39</v>
      </c>
      <c r="AA339" s="27">
        <v>689</v>
      </c>
      <c r="AB339" s="32">
        <v>2</v>
      </c>
      <c r="AC339" s="26">
        <v>850</v>
      </c>
      <c r="AD339" s="27">
        <v>296</v>
      </c>
      <c r="AE339" s="27">
        <v>14</v>
      </c>
      <c r="AF339" s="27">
        <v>539</v>
      </c>
      <c r="AG339" s="28">
        <v>1</v>
      </c>
    </row>
    <row r="340" spans="2:33" ht="13.5" customHeight="1" x14ac:dyDescent="0.15">
      <c r="B340" s="55"/>
      <c r="C340" s="53"/>
      <c r="D340" s="23">
        <v>100</v>
      </c>
      <c r="E340" s="24">
        <v>1.9</v>
      </c>
      <c r="F340" s="24">
        <v>32</v>
      </c>
      <c r="G340" s="24">
        <v>65.8</v>
      </c>
      <c r="H340" s="31">
        <v>0.4</v>
      </c>
      <c r="I340" s="23">
        <v>100</v>
      </c>
      <c r="J340" s="24">
        <v>40.4</v>
      </c>
      <c r="K340" s="24">
        <v>8.6999999999999993</v>
      </c>
      <c r="L340" s="24">
        <v>50.6</v>
      </c>
      <c r="M340" s="31">
        <v>0.4</v>
      </c>
      <c r="N340" s="23">
        <v>100</v>
      </c>
      <c r="O340" s="24">
        <v>8.9</v>
      </c>
      <c r="P340" s="24">
        <v>1.4</v>
      </c>
      <c r="Q340" s="24">
        <v>89.2</v>
      </c>
      <c r="R340" s="31">
        <v>0.5</v>
      </c>
      <c r="S340" s="23">
        <v>100</v>
      </c>
      <c r="T340" s="24">
        <v>35.6</v>
      </c>
      <c r="U340" s="24">
        <v>1.4</v>
      </c>
      <c r="V340" s="24">
        <v>62.9</v>
      </c>
      <c r="W340" s="31" t="s">
        <v>132</v>
      </c>
      <c r="X340" s="23">
        <v>100</v>
      </c>
      <c r="Y340" s="24">
        <v>14.1</v>
      </c>
      <c r="Z340" s="24">
        <v>4.5999999999999996</v>
      </c>
      <c r="AA340" s="24">
        <v>81.099999999999994</v>
      </c>
      <c r="AB340" s="31">
        <v>0.2</v>
      </c>
      <c r="AC340" s="23">
        <v>100</v>
      </c>
      <c r="AD340" s="24">
        <v>34.799999999999997</v>
      </c>
      <c r="AE340" s="24">
        <v>1.6</v>
      </c>
      <c r="AF340" s="24">
        <v>63.4</v>
      </c>
      <c r="AG340" s="25">
        <v>0.1</v>
      </c>
    </row>
    <row r="341" spans="2:33" ht="13.5" customHeight="1" x14ac:dyDescent="0.15">
      <c r="B341" s="55"/>
      <c r="C341" s="52" t="s">
        <v>182</v>
      </c>
      <c r="D341" s="26">
        <v>896</v>
      </c>
      <c r="E341" s="27">
        <v>29</v>
      </c>
      <c r="F341" s="27">
        <v>261</v>
      </c>
      <c r="G341" s="27">
        <v>604</v>
      </c>
      <c r="H341" s="32">
        <v>2</v>
      </c>
      <c r="I341" s="26">
        <v>896</v>
      </c>
      <c r="J341" s="27">
        <v>302</v>
      </c>
      <c r="K341" s="27">
        <v>72</v>
      </c>
      <c r="L341" s="27">
        <v>521</v>
      </c>
      <c r="M341" s="32">
        <v>1</v>
      </c>
      <c r="N341" s="26">
        <v>896</v>
      </c>
      <c r="O341" s="27">
        <v>48</v>
      </c>
      <c r="P341" s="27">
        <v>12</v>
      </c>
      <c r="Q341" s="27">
        <v>829</v>
      </c>
      <c r="R341" s="32">
        <v>7</v>
      </c>
      <c r="S341" s="26">
        <v>896</v>
      </c>
      <c r="T341" s="27">
        <v>285</v>
      </c>
      <c r="U341" s="27">
        <v>7</v>
      </c>
      <c r="V341" s="27">
        <v>603</v>
      </c>
      <c r="W341" s="32">
        <v>1</v>
      </c>
      <c r="X341" s="26">
        <v>896</v>
      </c>
      <c r="Y341" s="27">
        <v>69</v>
      </c>
      <c r="Z341" s="27">
        <v>40</v>
      </c>
      <c r="AA341" s="27">
        <v>783</v>
      </c>
      <c r="AB341" s="32">
        <v>4</v>
      </c>
      <c r="AC341" s="26">
        <v>896</v>
      </c>
      <c r="AD341" s="27">
        <v>121</v>
      </c>
      <c r="AE341" s="27">
        <v>22</v>
      </c>
      <c r="AF341" s="27">
        <v>750</v>
      </c>
      <c r="AG341" s="28">
        <v>3</v>
      </c>
    </row>
    <row r="342" spans="2:33" ht="13.5" customHeight="1" x14ac:dyDescent="0.15">
      <c r="B342" s="55"/>
      <c r="C342" s="53"/>
      <c r="D342" s="23">
        <v>100</v>
      </c>
      <c r="E342" s="24">
        <v>3.2</v>
      </c>
      <c r="F342" s="24">
        <v>29.1</v>
      </c>
      <c r="G342" s="24">
        <v>67.400000000000006</v>
      </c>
      <c r="H342" s="31">
        <v>0.2</v>
      </c>
      <c r="I342" s="23">
        <v>100</v>
      </c>
      <c r="J342" s="24">
        <v>33.700000000000003</v>
      </c>
      <c r="K342" s="24">
        <v>8</v>
      </c>
      <c r="L342" s="24">
        <v>58.1</v>
      </c>
      <c r="M342" s="31">
        <v>0.1</v>
      </c>
      <c r="N342" s="23">
        <v>100</v>
      </c>
      <c r="O342" s="24">
        <v>5.4</v>
      </c>
      <c r="P342" s="24">
        <v>1.3</v>
      </c>
      <c r="Q342" s="24">
        <v>92.5</v>
      </c>
      <c r="R342" s="31">
        <v>0.8</v>
      </c>
      <c r="S342" s="23">
        <v>100</v>
      </c>
      <c r="T342" s="24">
        <v>31.8</v>
      </c>
      <c r="U342" s="24">
        <v>0.8</v>
      </c>
      <c r="V342" s="24">
        <v>67.3</v>
      </c>
      <c r="W342" s="31">
        <v>0.1</v>
      </c>
      <c r="X342" s="23">
        <v>100</v>
      </c>
      <c r="Y342" s="24">
        <v>7.7</v>
      </c>
      <c r="Z342" s="24">
        <v>4.5</v>
      </c>
      <c r="AA342" s="24">
        <v>87.4</v>
      </c>
      <c r="AB342" s="31">
        <v>0.4</v>
      </c>
      <c r="AC342" s="23">
        <v>100</v>
      </c>
      <c r="AD342" s="24">
        <v>13.5</v>
      </c>
      <c r="AE342" s="24">
        <v>2.5</v>
      </c>
      <c r="AF342" s="24">
        <v>83.7</v>
      </c>
      <c r="AG342" s="25">
        <v>0.3</v>
      </c>
    </row>
    <row r="343" spans="2:33" ht="13.5" customHeight="1" x14ac:dyDescent="0.15">
      <c r="B343" s="55"/>
      <c r="C343" s="52" t="s">
        <v>99</v>
      </c>
      <c r="D343" s="26">
        <v>29</v>
      </c>
      <c r="E343" s="27" t="s">
        <v>132</v>
      </c>
      <c r="F343" s="27">
        <v>6</v>
      </c>
      <c r="G343" s="27">
        <v>3</v>
      </c>
      <c r="H343" s="32">
        <v>20</v>
      </c>
      <c r="I343" s="26">
        <v>29</v>
      </c>
      <c r="J343" s="27">
        <v>4</v>
      </c>
      <c r="K343" s="27" t="s">
        <v>132</v>
      </c>
      <c r="L343" s="27">
        <v>5</v>
      </c>
      <c r="M343" s="32">
        <v>20</v>
      </c>
      <c r="N343" s="26">
        <v>29</v>
      </c>
      <c r="O343" s="27">
        <v>1</v>
      </c>
      <c r="P343" s="27" t="s">
        <v>132</v>
      </c>
      <c r="Q343" s="27">
        <v>7</v>
      </c>
      <c r="R343" s="32">
        <v>21</v>
      </c>
      <c r="S343" s="26">
        <v>29</v>
      </c>
      <c r="T343" s="27">
        <v>5</v>
      </c>
      <c r="U343" s="27" t="s">
        <v>132</v>
      </c>
      <c r="V343" s="27">
        <v>4</v>
      </c>
      <c r="W343" s="32">
        <v>20</v>
      </c>
      <c r="X343" s="26">
        <v>29</v>
      </c>
      <c r="Y343" s="27">
        <v>1</v>
      </c>
      <c r="Z343" s="27" t="s">
        <v>132</v>
      </c>
      <c r="AA343" s="27">
        <v>8</v>
      </c>
      <c r="AB343" s="32">
        <v>20</v>
      </c>
      <c r="AC343" s="26">
        <v>29</v>
      </c>
      <c r="AD343" s="27">
        <v>7</v>
      </c>
      <c r="AE343" s="27" t="s">
        <v>132</v>
      </c>
      <c r="AF343" s="27">
        <v>2</v>
      </c>
      <c r="AG343" s="28">
        <v>20</v>
      </c>
    </row>
    <row r="344" spans="2:33" ht="13.5" customHeight="1" x14ac:dyDescent="0.15">
      <c r="B344" s="44"/>
      <c r="C344" s="59"/>
      <c r="D344" s="34">
        <v>100</v>
      </c>
      <c r="E344" s="35" t="s">
        <v>132</v>
      </c>
      <c r="F344" s="35">
        <v>20.7</v>
      </c>
      <c r="G344" s="35">
        <v>10.3</v>
      </c>
      <c r="H344" s="37">
        <v>69</v>
      </c>
      <c r="I344" s="34">
        <v>100</v>
      </c>
      <c r="J344" s="35">
        <v>13.8</v>
      </c>
      <c r="K344" s="35" t="s">
        <v>132</v>
      </c>
      <c r="L344" s="35">
        <v>17.2</v>
      </c>
      <c r="M344" s="37">
        <v>69</v>
      </c>
      <c r="N344" s="34">
        <v>100</v>
      </c>
      <c r="O344" s="35">
        <v>3.4</v>
      </c>
      <c r="P344" s="35" t="s">
        <v>132</v>
      </c>
      <c r="Q344" s="35">
        <v>24.1</v>
      </c>
      <c r="R344" s="37">
        <v>72.400000000000006</v>
      </c>
      <c r="S344" s="34">
        <v>100</v>
      </c>
      <c r="T344" s="35">
        <v>17.2</v>
      </c>
      <c r="U344" s="35" t="s">
        <v>132</v>
      </c>
      <c r="V344" s="35">
        <v>13.8</v>
      </c>
      <c r="W344" s="37">
        <v>69</v>
      </c>
      <c r="X344" s="34">
        <v>100</v>
      </c>
      <c r="Y344" s="35">
        <v>3.4</v>
      </c>
      <c r="Z344" s="35" t="s">
        <v>132</v>
      </c>
      <c r="AA344" s="35">
        <v>27.6</v>
      </c>
      <c r="AB344" s="37">
        <v>69</v>
      </c>
      <c r="AC344" s="34">
        <v>100</v>
      </c>
      <c r="AD344" s="35">
        <v>24.1</v>
      </c>
      <c r="AE344" s="35" t="s">
        <v>132</v>
      </c>
      <c r="AF344" s="35">
        <v>6.9</v>
      </c>
      <c r="AG344" s="36">
        <v>69</v>
      </c>
    </row>
    <row r="345" spans="2:33" ht="13.5" customHeight="1" x14ac:dyDescent="0.15">
      <c r="B345" s="43" t="s">
        <v>95</v>
      </c>
      <c r="C345" s="49"/>
      <c r="D345" s="17">
        <v>2715</v>
      </c>
      <c r="E345" s="18">
        <v>66</v>
      </c>
      <c r="F345" s="18">
        <v>883</v>
      </c>
      <c r="G345" s="18">
        <v>1739</v>
      </c>
      <c r="H345" s="30">
        <v>27</v>
      </c>
      <c r="I345" s="17">
        <v>2715</v>
      </c>
      <c r="J345" s="18">
        <v>1178</v>
      </c>
      <c r="K345" s="18">
        <v>221</v>
      </c>
      <c r="L345" s="18">
        <v>1289</v>
      </c>
      <c r="M345" s="30">
        <v>27</v>
      </c>
      <c r="N345" s="17">
        <v>2715</v>
      </c>
      <c r="O345" s="18">
        <v>287</v>
      </c>
      <c r="P345" s="18">
        <v>50</v>
      </c>
      <c r="Q345" s="18">
        <v>2342</v>
      </c>
      <c r="R345" s="30">
        <v>36</v>
      </c>
      <c r="S345" s="17">
        <v>2715</v>
      </c>
      <c r="T345" s="18">
        <v>912</v>
      </c>
      <c r="U345" s="18">
        <v>57</v>
      </c>
      <c r="V345" s="18">
        <v>1723</v>
      </c>
      <c r="W345" s="30">
        <v>23</v>
      </c>
      <c r="X345" s="17">
        <v>2715</v>
      </c>
      <c r="Y345" s="18">
        <v>423</v>
      </c>
      <c r="Z345" s="18">
        <v>121</v>
      </c>
      <c r="AA345" s="18">
        <v>2144</v>
      </c>
      <c r="AB345" s="30">
        <v>27</v>
      </c>
      <c r="AC345" s="17">
        <v>2715</v>
      </c>
      <c r="AD345" s="18">
        <v>979</v>
      </c>
      <c r="AE345" s="18">
        <v>52</v>
      </c>
      <c r="AF345" s="18">
        <v>1659</v>
      </c>
      <c r="AG345" s="19">
        <v>25</v>
      </c>
    </row>
    <row r="346" spans="2:33" ht="13.5" customHeight="1" x14ac:dyDescent="0.15">
      <c r="B346" s="57"/>
      <c r="C346" s="53"/>
      <c r="D346" s="23">
        <v>100</v>
      </c>
      <c r="E346" s="24">
        <v>2.4</v>
      </c>
      <c r="F346" s="24">
        <v>32.5</v>
      </c>
      <c r="G346" s="24">
        <v>64.099999999999994</v>
      </c>
      <c r="H346" s="31">
        <v>1</v>
      </c>
      <c r="I346" s="23">
        <v>100</v>
      </c>
      <c r="J346" s="24">
        <v>43.4</v>
      </c>
      <c r="K346" s="24">
        <v>8.1</v>
      </c>
      <c r="L346" s="24">
        <v>47.5</v>
      </c>
      <c r="M346" s="31">
        <v>1</v>
      </c>
      <c r="N346" s="23">
        <v>100</v>
      </c>
      <c r="O346" s="24">
        <v>10.6</v>
      </c>
      <c r="P346" s="24">
        <v>1.8</v>
      </c>
      <c r="Q346" s="24">
        <v>86.3</v>
      </c>
      <c r="R346" s="31">
        <v>1.3</v>
      </c>
      <c r="S346" s="23">
        <v>100</v>
      </c>
      <c r="T346" s="24">
        <v>33.6</v>
      </c>
      <c r="U346" s="24">
        <v>2.1</v>
      </c>
      <c r="V346" s="24">
        <v>63.5</v>
      </c>
      <c r="W346" s="31">
        <v>0.8</v>
      </c>
      <c r="X346" s="23">
        <v>100</v>
      </c>
      <c r="Y346" s="24">
        <v>15.6</v>
      </c>
      <c r="Z346" s="24">
        <v>4.5</v>
      </c>
      <c r="AA346" s="24">
        <v>79</v>
      </c>
      <c r="AB346" s="31">
        <v>1</v>
      </c>
      <c r="AC346" s="23">
        <v>100</v>
      </c>
      <c r="AD346" s="24">
        <v>36.1</v>
      </c>
      <c r="AE346" s="24">
        <v>1.9</v>
      </c>
      <c r="AF346" s="24">
        <v>61.1</v>
      </c>
      <c r="AG346" s="25">
        <v>0.9</v>
      </c>
    </row>
    <row r="347" spans="2:33" ht="13.5" customHeight="1" x14ac:dyDescent="0.15">
      <c r="B347" s="54" t="s">
        <v>24</v>
      </c>
      <c r="C347" s="52" t="s">
        <v>178</v>
      </c>
      <c r="D347" s="26">
        <v>63</v>
      </c>
      <c r="E347" s="27">
        <v>2</v>
      </c>
      <c r="F347" s="27">
        <v>30</v>
      </c>
      <c r="G347" s="27">
        <v>31</v>
      </c>
      <c r="H347" s="32" t="s">
        <v>132</v>
      </c>
      <c r="I347" s="26">
        <v>63</v>
      </c>
      <c r="J347" s="27">
        <v>46</v>
      </c>
      <c r="K347" s="27">
        <v>2</v>
      </c>
      <c r="L347" s="27">
        <v>15</v>
      </c>
      <c r="M347" s="32" t="s">
        <v>132</v>
      </c>
      <c r="N347" s="26">
        <v>63</v>
      </c>
      <c r="O347" s="27">
        <v>24</v>
      </c>
      <c r="P347" s="27">
        <v>3</v>
      </c>
      <c r="Q347" s="27">
        <v>36</v>
      </c>
      <c r="R347" s="32" t="s">
        <v>132</v>
      </c>
      <c r="S347" s="26">
        <v>63</v>
      </c>
      <c r="T347" s="27">
        <v>17</v>
      </c>
      <c r="U347" s="27">
        <v>7</v>
      </c>
      <c r="V347" s="27">
        <v>39</v>
      </c>
      <c r="W347" s="32" t="s">
        <v>132</v>
      </c>
      <c r="X347" s="26">
        <v>63</v>
      </c>
      <c r="Y347" s="27">
        <v>25</v>
      </c>
      <c r="Z347" s="27">
        <v>5</v>
      </c>
      <c r="AA347" s="27">
        <v>33</v>
      </c>
      <c r="AB347" s="32" t="s">
        <v>132</v>
      </c>
      <c r="AC347" s="26">
        <v>63</v>
      </c>
      <c r="AD347" s="27">
        <v>53</v>
      </c>
      <c r="AE347" s="27">
        <v>1</v>
      </c>
      <c r="AF347" s="27">
        <v>9</v>
      </c>
      <c r="AG347" s="28" t="s">
        <v>132</v>
      </c>
    </row>
    <row r="348" spans="2:33" ht="13.5" customHeight="1" x14ac:dyDescent="0.15">
      <c r="B348" s="55"/>
      <c r="C348" s="53"/>
      <c r="D348" s="23">
        <v>100</v>
      </c>
      <c r="E348" s="24">
        <v>3.2</v>
      </c>
      <c r="F348" s="24">
        <v>47.6</v>
      </c>
      <c r="G348" s="24">
        <v>49.2</v>
      </c>
      <c r="H348" s="31" t="s">
        <v>132</v>
      </c>
      <c r="I348" s="23">
        <v>100</v>
      </c>
      <c r="J348" s="24">
        <v>73</v>
      </c>
      <c r="K348" s="24">
        <v>3.2</v>
      </c>
      <c r="L348" s="24">
        <v>23.8</v>
      </c>
      <c r="M348" s="31" t="s">
        <v>132</v>
      </c>
      <c r="N348" s="23">
        <v>100</v>
      </c>
      <c r="O348" s="24">
        <v>38.1</v>
      </c>
      <c r="P348" s="24">
        <v>4.8</v>
      </c>
      <c r="Q348" s="24">
        <v>57.1</v>
      </c>
      <c r="R348" s="31" t="s">
        <v>132</v>
      </c>
      <c r="S348" s="23">
        <v>100</v>
      </c>
      <c r="T348" s="24">
        <v>27</v>
      </c>
      <c r="U348" s="24">
        <v>11.1</v>
      </c>
      <c r="V348" s="24">
        <v>61.9</v>
      </c>
      <c r="W348" s="31" t="s">
        <v>132</v>
      </c>
      <c r="X348" s="23">
        <v>100</v>
      </c>
      <c r="Y348" s="24">
        <v>39.700000000000003</v>
      </c>
      <c r="Z348" s="24">
        <v>7.9</v>
      </c>
      <c r="AA348" s="24">
        <v>52.4</v>
      </c>
      <c r="AB348" s="31" t="s">
        <v>132</v>
      </c>
      <c r="AC348" s="23">
        <v>100</v>
      </c>
      <c r="AD348" s="24">
        <v>84.1</v>
      </c>
      <c r="AE348" s="24">
        <v>1.6</v>
      </c>
      <c r="AF348" s="24">
        <v>14.3</v>
      </c>
      <c r="AG348" s="25" t="s">
        <v>132</v>
      </c>
    </row>
    <row r="349" spans="2:33" ht="13.5" customHeight="1" x14ac:dyDescent="0.15">
      <c r="B349" s="55"/>
      <c r="C349" s="52" t="s">
        <v>179</v>
      </c>
      <c r="D349" s="26">
        <v>95</v>
      </c>
      <c r="E349" s="27">
        <v>1</v>
      </c>
      <c r="F349" s="27">
        <v>40</v>
      </c>
      <c r="G349" s="27">
        <v>54</v>
      </c>
      <c r="H349" s="32" t="s">
        <v>132</v>
      </c>
      <c r="I349" s="26">
        <v>95</v>
      </c>
      <c r="J349" s="27">
        <v>66</v>
      </c>
      <c r="K349" s="27">
        <v>9</v>
      </c>
      <c r="L349" s="27">
        <v>20</v>
      </c>
      <c r="M349" s="32" t="s">
        <v>132</v>
      </c>
      <c r="N349" s="26">
        <v>95</v>
      </c>
      <c r="O349" s="27">
        <v>20</v>
      </c>
      <c r="P349" s="27">
        <v>3</v>
      </c>
      <c r="Q349" s="27">
        <v>72</v>
      </c>
      <c r="R349" s="32" t="s">
        <v>132</v>
      </c>
      <c r="S349" s="26">
        <v>95</v>
      </c>
      <c r="T349" s="27">
        <v>28</v>
      </c>
      <c r="U349" s="27">
        <v>7</v>
      </c>
      <c r="V349" s="27">
        <v>60</v>
      </c>
      <c r="W349" s="32" t="s">
        <v>132</v>
      </c>
      <c r="X349" s="26">
        <v>95</v>
      </c>
      <c r="Y349" s="27">
        <v>33</v>
      </c>
      <c r="Z349" s="27">
        <v>3</v>
      </c>
      <c r="AA349" s="27">
        <v>59</v>
      </c>
      <c r="AB349" s="32" t="s">
        <v>132</v>
      </c>
      <c r="AC349" s="26">
        <v>95</v>
      </c>
      <c r="AD349" s="27">
        <v>72</v>
      </c>
      <c r="AE349" s="27">
        <v>2</v>
      </c>
      <c r="AF349" s="27">
        <v>21</v>
      </c>
      <c r="AG349" s="28" t="s">
        <v>132</v>
      </c>
    </row>
    <row r="350" spans="2:33" ht="13.5" customHeight="1" x14ac:dyDescent="0.15">
      <c r="B350" s="55"/>
      <c r="C350" s="53"/>
      <c r="D350" s="23">
        <v>100</v>
      </c>
      <c r="E350" s="24">
        <v>1.1000000000000001</v>
      </c>
      <c r="F350" s="24">
        <v>42.1</v>
      </c>
      <c r="G350" s="24">
        <v>56.8</v>
      </c>
      <c r="H350" s="31" t="s">
        <v>132</v>
      </c>
      <c r="I350" s="23">
        <v>100</v>
      </c>
      <c r="J350" s="24">
        <v>69.5</v>
      </c>
      <c r="K350" s="24">
        <v>9.5</v>
      </c>
      <c r="L350" s="24">
        <v>21.1</v>
      </c>
      <c r="M350" s="31" t="s">
        <v>132</v>
      </c>
      <c r="N350" s="23">
        <v>100</v>
      </c>
      <c r="O350" s="24">
        <v>21.1</v>
      </c>
      <c r="P350" s="24">
        <v>3.2</v>
      </c>
      <c r="Q350" s="24">
        <v>75.8</v>
      </c>
      <c r="R350" s="31" t="s">
        <v>132</v>
      </c>
      <c r="S350" s="23">
        <v>100</v>
      </c>
      <c r="T350" s="24">
        <v>29.5</v>
      </c>
      <c r="U350" s="24">
        <v>7.4</v>
      </c>
      <c r="V350" s="24">
        <v>63.2</v>
      </c>
      <c r="W350" s="31" t="s">
        <v>132</v>
      </c>
      <c r="X350" s="23">
        <v>100</v>
      </c>
      <c r="Y350" s="24">
        <v>34.700000000000003</v>
      </c>
      <c r="Z350" s="24">
        <v>3.2</v>
      </c>
      <c r="AA350" s="24">
        <v>62.1</v>
      </c>
      <c r="AB350" s="31" t="s">
        <v>132</v>
      </c>
      <c r="AC350" s="23">
        <v>100</v>
      </c>
      <c r="AD350" s="24">
        <v>75.8</v>
      </c>
      <c r="AE350" s="24">
        <v>2.1</v>
      </c>
      <c r="AF350" s="24">
        <v>22.1</v>
      </c>
      <c r="AG350" s="25" t="s">
        <v>132</v>
      </c>
    </row>
    <row r="351" spans="2:33" ht="13.5" customHeight="1" x14ac:dyDescent="0.15">
      <c r="B351" s="55"/>
      <c r="C351" s="52" t="s">
        <v>180</v>
      </c>
      <c r="D351" s="26">
        <v>309</v>
      </c>
      <c r="E351" s="27">
        <v>2</v>
      </c>
      <c r="F351" s="27">
        <v>123</v>
      </c>
      <c r="G351" s="27">
        <v>182</v>
      </c>
      <c r="H351" s="32">
        <v>2</v>
      </c>
      <c r="I351" s="26">
        <v>309</v>
      </c>
      <c r="J351" s="27">
        <v>163</v>
      </c>
      <c r="K351" s="27">
        <v>29</v>
      </c>
      <c r="L351" s="27">
        <v>115</v>
      </c>
      <c r="M351" s="32">
        <v>2</v>
      </c>
      <c r="N351" s="26">
        <v>309</v>
      </c>
      <c r="O351" s="27">
        <v>57</v>
      </c>
      <c r="P351" s="27">
        <v>13</v>
      </c>
      <c r="Q351" s="27">
        <v>237</v>
      </c>
      <c r="R351" s="32">
        <v>2</v>
      </c>
      <c r="S351" s="26">
        <v>309</v>
      </c>
      <c r="T351" s="27">
        <v>117</v>
      </c>
      <c r="U351" s="27">
        <v>13</v>
      </c>
      <c r="V351" s="27">
        <v>178</v>
      </c>
      <c r="W351" s="32">
        <v>1</v>
      </c>
      <c r="X351" s="26">
        <v>309</v>
      </c>
      <c r="Y351" s="27">
        <v>75</v>
      </c>
      <c r="Z351" s="27">
        <v>15</v>
      </c>
      <c r="AA351" s="27">
        <v>218</v>
      </c>
      <c r="AB351" s="32">
        <v>1</v>
      </c>
      <c r="AC351" s="26">
        <v>309</v>
      </c>
      <c r="AD351" s="27">
        <v>182</v>
      </c>
      <c r="AE351" s="27">
        <v>5</v>
      </c>
      <c r="AF351" s="27">
        <v>121</v>
      </c>
      <c r="AG351" s="28">
        <v>1</v>
      </c>
    </row>
    <row r="352" spans="2:33" ht="13.5" customHeight="1" x14ac:dyDescent="0.15">
      <c r="B352" s="55"/>
      <c r="C352" s="53"/>
      <c r="D352" s="23">
        <v>100</v>
      </c>
      <c r="E352" s="24">
        <v>0.6</v>
      </c>
      <c r="F352" s="24">
        <v>39.799999999999997</v>
      </c>
      <c r="G352" s="24">
        <v>58.9</v>
      </c>
      <c r="H352" s="31">
        <v>0.6</v>
      </c>
      <c r="I352" s="23">
        <v>100</v>
      </c>
      <c r="J352" s="24">
        <v>52.8</v>
      </c>
      <c r="K352" s="24">
        <v>9.4</v>
      </c>
      <c r="L352" s="24">
        <v>37.200000000000003</v>
      </c>
      <c r="M352" s="31">
        <v>0.6</v>
      </c>
      <c r="N352" s="23">
        <v>100</v>
      </c>
      <c r="O352" s="24">
        <v>18.399999999999999</v>
      </c>
      <c r="P352" s="24">
        <v>4.2</v>
      </c>
      <c r="Q352" s="24">
        <v>76.7</v>
      </c>
      <c r="R352" s="31">
        <v>0.6</v>
      </c>
      <c r="S352" s="23">
        <v>100</v>
      </c>
      <c r="T352" s="24">
        <v>37.9</v>
      </c>
      <c r="U352" s="24">
        <v>4.2</v>
      </c>
      <c r="V352" s="24">
        <v>57.6</v>
      </c>
      <c r="W352" s="31">
        <v>0.3</v>
      </c>
      <c r="X352" s="23">
        <v>100</v>
      </c>
      <c r="Y352" s="24">
        <v>24.3</v>
      </c>
      <c r="Z352" s="24">
        <v>4.9000000000000004</v>
      </c>
      <c r="AA352" s="24">
        <v>70.599999999999994</v>
      </c>
      <c r="AB352" s="31">
        <v>0.3</v>
      </c>
      <c r="AC352" s="23">
        <v>100</v>
      </c>
      <c r="AD352" s="24">
        <v>58.9</v>
      </c>
      <c r="AE352" s="24">
        <v>1.6</v>
      </c>
      <c r="AF352" s="24">
        <v>39.200000000000003</v>
      </c>
      <c r="AG352" s="25">
        <v>0.3</v>
      </c>
    </row>
    <row r="353" spans="2:33" ht="13.5" customHeight="1" x14ac:dyDescent="0.15">
      <c r="B353" s="55"/>
      <c r="C353" s="52" t="s">
        <v>181</v>
      </c>
      <c r="D353" s="26">
        <v>510</v>
      </c>
      <c r="E353" s="27">
        <v>9</v>
      </c>
      <c r="F353" s="27">
        <v>197</v>
      </c>
      <c r="G353" s="27">
        <v>303</v>
      </c>
      <c r="H353" s="32">
        <v>1</v>
      </c>
      <c r="I353" s="26">
        <v>510</v>
      </c>
      <c r="J353" s="27">
        <v>255</v>
      </c>
      <c r="K353" s="27">
        <v>47</v>
      </c>
      <c r="L353" s="27">
        <v>205</v>
      </c>
      <c r="M353" s="32">
        <v>3</v>
      </c>
      <c r="N353" s="26">
        <v>510</v>
      </c>
      <c r="O353" s="27">
        <v>71</v>
      </c>
      <c r="P353" s="27">
        <v>14</v>
      </c>
      <c r="Q353" s="27">
        <v>421</v>
      </c>
      <c r="R353" s="32">
        <v>4</v>
      </c>
      <c r="S353" s="26">
        <v>510</v>
      </c>
      <c r="T353" s="27">
        <v>179</v>
      </c>
      <c r="U353" s="27">
        <v>16</v>
      </c>
      <c r="V353" s="27">
        <v>315</v>
      </c>
      <c r="W353" s="32" t="s">
        <v>132</v>
      </c>
      <c r="X353" s="26">
        <v>510</v>
      </c>
      <c r="Y353" s="27">
        <v>104</v>
      </c>
      <c r="Z353" s="27">
        <v>23</v>
      </c>
      <c r="AA353" s="27">
        <v>383</v>
      </c>
      <c r="AB353" s="32" t="s">
        <v>132</v>
      </c>
      <c r="AC353" s="26">
        <v>510</v>
      </c>
      <c r="AD353" s="27">
        <v>244</v>
      </c>
      <c r="AE353" s="27">
        <v>9</v>
      </c>
      <c r="AF353" s="27">
        <v>257</v>
      </c>
      <c r="AG353" s="28" t="s">
        <v>132</v>
      </c>
    </row>
    <row r="354" spans="2:33" ht="13.5" customHeight="1" x14ac:dyDescent="0.15">
      <c r="B354" s="55"/>
      <c r="C354" s="53"/>
      <c r="D354" s="23">
        <v>100</v>
      </c>
      <c r="E354" s="24">
        <v>1.8</v>
      </c>
      <c r="F354" s="24">
        <v>38.6</v>
      </c>
      <c r="G354" s="24">
        <v>59.4</v>
      </c>
      <c r="H354" s="31">
        <v>0.2</v>
      </c>
      <c r="I354" s="23">
        <v>100</v>
      </c>
      <c r="J354" s="24">
        <v>50</v>
      </c>
      <c r="K354" s="24">
        <v>9.1999999999999993</v>
      </c>
      <c r="L354" s="24">
        <v>40.200000000000003</v>
      </c>
      <c r="M354" s="31">
        <v>0.6</v>
      </c>
      <c r="N354" s="23">
        <v>100</v>
      </c>
      <c r="O354" s="24">
        <v>13.9</v>
      </c>
      <c r="P354" s="24">
        <v>2.7</v>
      </c>
      <c r="Q354" s="24">
        <v>82.5</v>
      </c>
      <c r="R354" s="31">
        <v>0.8</v>
      </c>
      <c r="S354" s="23">
        <v>100</v>
      </c>
      <c r="T354" s="24">
        <v>35.1</v>
      </c>
      <c r="U354" s="24">
        <v>3.1</v>
      </c>
      <c r="V354" s="24">
        <v>61.8</v>
      </c>
      <c r="W354" s="31" t="s">
        <v>132</v>
      </c>
      <c r="X354" s="23">
        <v>100</v>
      </c>
      <c r="Y354" s="24">
        <v>20.399999999999999</v>
      </c>
      <c r="Z354" s="24">
        <v>4.5</v>
      </c>
      <c r="AA354" s="24">
        <v>75.099999999999994</v>
      </c>
      <c r="AB354" s="31" t="s">
        <v>132</v>
      </c>
      <c r="AC354" s="23">
        <v>100</v>
      </c>
      <c r="AD354" s="24">
        <v>47.8</v>
      </c>
      <c r="AE354" s="24">
        <v>1.8</v>
      </c>
      <c r="AF354" s="24">
        <v>50.4</v>
      </c>
      <c r="AG354" s="25" t="s">
        <v>132</v>
      </c>
    </row>
    <row r="355" spans="2:33" ht="13.5" customHeight="1" x14ac:dyDescent="0.15">
      <c r="B355" s="55"/>
      <c r="C355" s="52" t="s">
        <v>182</v>
      </c>
      <c r="D355" s="26">
        <v>1708</v>
      </c>
      <c r="E355" s="27">
        <v>52</v>
      </c>
      <c r="F355" s="27">
        <v>487</v>
      </c>
      <c r="G355" s="27">
        <v>1165</v>
      </c>
      <c r="H355" s="32">
        <v>4</v>
      </c>
      <c r="I355" s="26">
        <v>1708</v>
      </c>
      <c r="J355" s="27">
        <v>646</v>
      </c>
      <c r="K355" s="27">
        <v>134</v>
      </c>
      <c r="L355" s="27">
        <v>926</v>
      </c>
      <c r="M355" s="32">
        <v>2</v>
      </c>
      <c r="N355" s="26">
        <v>1708</v>
      </c>
      <c r="O355" s="27">
        <v>114</v>
      </c>
      <c r="P355" s="27">
        <v>17</v>
      </c>
      <c r="Q355" s="27">
        <v>1567</v>
      </c>
      <c r="R355" s="32">
        <v>10</v>
      </c>
      <c r="S355" s="26">
        <v>1708</v>
      </c>
      <c r="T355" s="27">
        <v>566</v>
      </c>
      <c r="U355" s="27">
        <v>14</v>
      </c>
      <c r="V355" s="27">
        <v>1126</v>
      </c>
      <c r="W355" s="32">
        <v>2</v>
      </c>
      <c r="X355" s="26">
        <v>1708</v>
      </c>
      <c r="Y355" s="27">
        <v>184</v>
      </c>
      <c r="Z355" s="27">
        <v>74</v>
      </c>
      <c r="AA355" s="27">
        <v>1444</v>
      </c>
      <c r="AB355" s="32">
        <v>6</v>
      </c>
      <c r="AC355" s="26">
        <v>1708</v>
      </c>
      <c r="AD355" s="27">
        <v>419</v>
      </c>
      <c r="AE355" s="27">
        <v>35</v>
      </c>
      <c r="AF355" s="27">
        <v>1250</v>
      </c>
      <c r="AG355" s="28">
        <v>4</v>
      </c>
    </row>
    <row r="356" spans="2:33" ht="13.5" customHeight="1" x14ac:dyDescent="0.15">
      <c r="B356" s="55"/>
      <c r="C356" s="53"/>
      <c r="D356" s="23">
        <v>100</v>
      </c>
      <c r="E356" s="24">
        <v>3</v>
      </c>
      <c r="F356" s="24">
        <v>28.5</v>
      </c>
      <c r="G356" s="24">
        <v>68.2</v>
      </c>
      <c r="H356" s="31">
        <v>0.2</v>
      </c>
      <c r="I356" s="23">
        <v>100</v>
      </c>
      <c r="J356" s="24">
        <v>37.799999999999997</v>
      </c>
      <c r="K356" s="24">
        <v>7.8</v>
      </c>
      <c r="L356" s="24">
        <v>54.2</v>
      </c>
      <c r="M356" s="31">
        <v>0.1</v>
      </c>
      <c r="N356" s="23">
        <v>100</v>
      </c>
      <c r="O356" s="24">
        <v>6.7</v>
      </c>
      <c r="P356" s="24">
        <v>1</v>
      </c>
      <c r="Q356" s="24">
        <v>91.7</v>
      </c>
      <c r="R356" s="31">
        <v>0.6</v>
      </c>
      <c r="S356" s="23">
        <v>100</v>
      </c>
      <c r="T356" s="24">
        <v>33.1</v>
      </c>
      <c r="U356" s="24">
        <v>0.8</v>
      </c>
      <c r="V356" s="24">
        <v>65.900000000000006</v>
      </c>
      <c r="W356" s="31">
        <v>0.1</v>
      </c>
      <c r="X356" s="23">
        <v>100</v>
      </c>
      <c r="Y356" s="24">
        <v>10.8</v>
      </c>
      <c r="Z356" s="24">
        <v>4.3</v>
      </c>
      <c r="AA356" s="24">
        <v>84.5</v>
      </c>
      <c r="AB356" s="31">
        <v>0.4</v>
      </c>
      <c r="AC356" s="23">
        <v>100</v>
      </c>
      <c r="AD356" s="24">
        <v>24.5</v>
      </c>
      <c r="AE356" s="24">
        <v>2</v>
      </c>
      <c r="AF356" s="24">
        <v>73.2</v>
      </c>
      <c r="AG356" s="25">
        <v>0.2</v>
      </c>
    </row>
    <row r="357" spans="2:33" ht="13.5" customHeight="1" x14ac:dyDescent="0.15">
      <c r="B357" s="55"/>
      <c r="C357" s="52" t="s">
        <v>99</v>
      </c>
      <c r="D357" s="26">
        <v>30</v>
      </c>
      <c r="E357" s="27" t="s">
        <v>132</v>
      </c>
      <c r="F357" s="27">
        <v>6</v>
      </c>
      <c r="G357" s="27">
        <v>4</v>
      </c>
      <c r="H357" s="32">
        <v>20</v>
      </c>
      <c r="I357" s="26">
        <v>30</v>
      </c>
      <c r="J357" s="27">
        <v>2</v>
      </c>
      <c r="K357" s="27" t="s">
        <v>132</v>
      </c>
      <c r="L357" s="27">
        <v>8</v>
      </c>
      <c r="M357" s="32">
        <v>20</v>
      </c>
      <c r="N357" s="26">
        <v>30</v>
      </c>
      <c r="O357" s="27">
        <v>1</v>
      </c>
      <c r="P357" s="27" t="s">
        <v>132</v>
      </c>
      <c r="Q357" s="27">
        <v>9</v>
      </c>
      <c r="R357" s="32">
        <v>20</v>
      </c>
      <c r="S357" s="26">
        <v>30</v>
      </c>
      <c r="T357" s="27">
        <v>5</v>
      </c>
      <c r="U357" s="27" t="s">
        <v>132</v>
      </c>
      <c r="V357" s="27">
        <v>5</v>
      </c>
      <c r="W357" s="32">
        <v>20</v>
      </c>
      <c r="X357" s="26">
        <v>30</v>
      </c>
      <c r="Y357" s="27">
        <v>2</v>
      </c>
      <c r="Z357" s="27">
        <v>1</v>
      </c>
      <c r="AA357" s="27">
        <v>7</v>
      </c>
      <c r="AB357" s="32">
        <v>20</v>
      </c>
      <c r="AC357" s="26">
        <v>30</v>
      </c>
      <c r="AD357" s="27">
        <v>9</v>
      </c>
      <c r="AE357" s="27" t="s">
        <v>132</v>
      </c>
      <c r="AF357" s="27">
        <v>1</v>
      </c>
      <c r="AG357" s="28">
        <v>20</v>
      </c>
    </row>
    <row r="358" spans="2:33" ht="13.5" customHeight="1" x14ac:dyDescent="0.15">
      <c r="B358" s="56"/>
      <c r="C358" s="51"/>
      <c r="D358" s="20">
        <v>100</v>
      </c>
      <c r="E358" s="21" t="s">
        <v>132</v>
      </c>
      <c r="F358" s="21">
        <v>20</v>
      </c>
      <c r="G358" s="21">
        <v>13.3</v>
      </c>
      <c r="H358" s="33">
        <v>66.7</v>
      </c>
      <c r="I358" s="20">
        <v>100</v>
      </c>
      <c r="J358" s="21">
        <v>6.7</v>
      </c>
      <c r="K358" s="21" t="s">
        <v>132</v>
      </c>
      <c r="L358" s="21">
        <v>26.7</v>
      </c>
      <c r="M358" s="33">
        <v>66.7</v>
      </c>
      <c r="N358" s="20">
        <v>100</v>
      </c>
      <c r="O358" s="21">
        <v>3.3</v>
      </c>
      <c r="P358" s="21" t="s">
        <v>132</v>
      </c>
      <c r="Q358" s="21">
        <v>30</v>
      </c>
      <c r="R358" s="33">
        <v>66.7</v>
      </c>
      <c r="S358" s="20">
        <v>100</v>
      </c>
      <c r="T358" s="21">
        <v>16.7</v>
      </c>
      <c r="U358" s="21" t="s">
        <v>132</v>
      </c>
      <c r="V358" s="21">
        <v>16.7</v>
      </c>
      <c r="W358" s="33">
        <v>66.7</v>
      </c>
      <c r="X358" s="20">
        <v>100</v>
      </c>
      <c r="Y358" s="21">
        <v>6.7</v>
      </c>
      <c r="Z358" s="21">
        <v>3.3</v>
      </c>
      <c r="AA358" s="21">
        <v>23.3</v>
      </c>
      <c r="AB358" s="33">
        <v>66.7</v>
      </c>
      <c r="AC358" s="20">
        <v>100</v>
      </c>
      <c r="AD358" s="21">
        <v>30</v>
      </c>
      <c r="AE358" s="21" t="s">
        <v>132</v>
      </c>
      <c r="AF358" s="21">
        <v>3.3</v>
      </c>
      <c r="AG358" s="22">
        <v>66.7</v>
      </c>
    </row>
  </sheetData>
  <mergeCells count="212">
    <mergeCell ref="C357:C358"/>
    <mergeCell ref="B345:C346"/>
    <mergeCell ref="C347:C348"/>
    <mergeCell ref="C349:C350"/>
    <mergeCell ref="C351:C352"/>
    <mergeCell ref="C353:C354"/>
    <mergeCell ref="C355:C356"/>
    <mergeCell ref="C333:C334"/>
    <mergeCell ref="C335:C336"/>
    <mergeCell ref="C337:C338"/>
    <mergeCell ref="C339:C340"/>
    <mergeCell ref="C341:C342"/>
    <mergeCell ref="C343:C344"/>
    <mergeCell ref="B333:B344"/>
    <mergeCell ref="B347:B358"/>
    <mergeCell ref="C321:C322"/>
    <mergeCell ref="C323:C324"/>
    <mergeCell ref="C325:C326"/>
    <mergeCell ref="C327:C328"/>
    <mergeCell ref="C329:C330"/>
    <mergeCell ref="B331:C332"/>
    <mergeCell ref="C309:C310"/>
    <mergeCell ref="C311:C312"/>
    <mergeCell ref="C313:C314"/>
    <mergeCell ref="C315:C316"/>
    <mergeCell ref="B317:C318"/>
    <mergeCell ref="C319:C320"/>
    <mergeCell ref="B319:B330"/>
    <mergeCell ref="C297:C298"/>
    <mergeCell ref="C299:C300"/>
    <mergeCell ref="C301:C302"/>
    <mergeCell ref="B303:C304"/>
    <mergeCell ref="C305:C306"/>
    <mergeCell ref="C307:C308"/>
    <mergeCell ref="C285:C286"/>
    <mergeCell ref="C287:C288"/>
    <mergeCell ref="B289:C290"/>
    <mergeCell ref="C291:C292"/>
    <mergeCell ref="C293:C294"/>
    <mergeCell ref="C295:C296"/>
    <mergeCell ref="B305:B316"/>
    <mergeCell ref="B291:B302"/>
    <mergeCell ref="C273:C274"/>
    <mergeCell ref="B275:C276"/>
    <mergeCell ref="C277:C278"/>
    <mergeCell ref="C279:C280"/>
    <mergeCell ref="C281:C282"/>
    <mergeCell ref="C283:C284"/>
    <mergeCell ref="C253:C254"/>
    <mergeCell ref="C255:C256"/>
    <mergeCell ref="C257:C258"/>
    <mergeCell ref="C259:C260"/>
    <mergeCell ref="C261:C262"/>
    <mergeCell ref="C263:C264"/>
    <mergeCell ref="B277:B288"/>
    <mergeCell ref="C241:C242"/>
    <mergeCell ref="C243:C244"/>
    <mergeCell ref="C245:C246"/>
    <mergeCell ref="C247:C248"/>
    <mergeCell ref="C249:C250"/>
    <mergeCell ref="B251:C252"/>
    <mergeCell ref="C229:C230"/>
    <mergeCell ref="C231:C232"/>
    <mergeCell ref="C233:C234"/>
    <mergeCell ref="C235:C236"/>
    <mergeCell ref="B237:C238"/>
    <mergeCell ref="C239:C240"/>
    <mergeCell ref="C217:C218"/>
    <mergeCell ref="B219:C220"/>
    <mergeCell ref="C221:C222"/>
    <mergeCell ref="C223:C224"/>
    <mergeCell ref="C225:C226"/>
    <mergeCell ref="C227:C228"/>
    <mergeCell ref="C205:C206"/>
    <mergeCell ref="C207:C208"/>
    <mergeCell ref="C209:C210"/>
    <mergeCell ref="C211:C212"/>
    <mergeCell ref="C213:C214"/>
    <mergeCell ref="C215:C216"/>
    <mergeCell ref="C193:C194"/>
    <mergeCell ref="C195:C196"/>
    <mergeCell ref="C197:C198"/>
    <mergeCell ref="C199:C200"/>
    <mergeCell ref="C201:C202"/>
    <mergeCell ref="B203:C204"/>
    <mergeCell ref="C181:C182"/>
    <mergeCell ref="C183:C184"/>
    <mergeCell ref="C185:C186"/>
    <mergeCell ref="B187:C188"/>
    <mergeCell ref="C189:C190"/>
    <mergeCell ref="C191:C192"/>
    <mergeCell ref="C169:C170"/>
    <mergeCell ref="B171:C172"/>
    <mergeCell ref="C173:C174"/>
    <mergeCell ref="C175:C176"/>
    <mergeCell ref="C177:C178"/>
    <mergeCell ref="C179:C180"/>
    <mergeCell ref="C157:C158"/>
    <mergeCell ref="C159:C160"/>
    <mergeCell ref="C161:C162"/>
    <mergeCell ref="C163:C164"/>
    <mergeCell ref="C165:C166"/>
    <mergeCell ref="C167:C168"/>
    <mergeCell ref="C145:C146"/>
    <mergeCell ref="C147:C148"/>
    <mergeCell ref="C149:C150"/>
    <mergeCell ref="C151:C152"/>
    <mergeCell ref="C153:C154"/>
    <mergeCell ref="B155:C156"/>
    <mergeCell ref="C133:C134"/>
    <mergeCell ref="C135:C136"/>
    <mergeCell ref="C137:C138"/>
    <mergeCell ref="B139:C140"/>
    <mergeCell ref="C141:C142"/>
    <mergeCell ref="C143:C144"/>
    <mergeCell ref="C121:C122"/>
    <mergeCell ref="B123:C124"/>
    <mergeCell ref="C125:C126"/>
    <mergeCell ref="C127:C128"/>
    <mergeCell ref="C129:C130"/>
    <mergeCell ref="C131:C132"/>
    <mergeCell ref="C109:C110"/>
    <mergeCell ref="C111:C112"/>
    <mergeCell ref="C113:C114"/>
    <mergeCell ref="C115:C116"/>
    <mergeCell ref="C117:C118"/>
    <mergeCell ref="C119:C120"/>
    <mergeCell ref="B109:B122"/>
    <mergeCell ref="C97:C98"/>
    <mergeCell ref="C99:C100"/>
    <mergeCell ref="C101:C102"/>
    <mergeCell ref="C103:C104"/>
    <mergeCell ref="C105:C106"/>
    <mergeCell ref="B107:C108"/>
    <mergeCell ref="C85:C86"/>
    <mergeCell ref="C87:C88"/>
    <mergeCell ref="C89:C90"/>
    <mergeCell ref="B91:C92"/>
    <mergeCell ref="C93:C94"/>
    <mergeCell ref="C95:C96"/>
    <mergeCell ref="C73:C74"/>
    <mergeCell ref="C75:C76"/>
    <mergeCell ref="C77:C78"/>
    <mergeCell ref="C79:C80"/>
    <mergeCell ref="B81:C82"/>
    <mergeCell ref="C83:C84"/>
    <mergeCell ref="C61:C62"/>
    <mergeCell ref="C63:C64"/>
    <mergeCell ref="B65:C66"/>
    <mergeCell ref="C67:C68"/>
    <mergeCell ref="C69:C70"/>
    <mergeCell ref="C71:C72"/>
    <mergeCell ref="C49:C50"/>
    <mergeCell ref="B51:C52"/>
    <mergeCell ref="C53:C54"/>
    <mergeCell ref="C55:C56"/>
    <mergeCell ref="C57:C58"/>
    <mergeCell ref="C59:C60"/>
    <mergeCell ref="C37:C38"/>
    <mergeCell ref="C39:C40"/>
    <mergeCell ref="C41:C42"/>
    <mergeCell ref="C43:C44"/>
    <mergeCell ref="C45:C46"/>
    <mergeCell ref="C47:C48"/>
    <mergeCell ref="C25:C26"/>
    <mergeCell ref="C27:C28"/>
    <mergeCell ref="C29:C30"/>
    <mergeCell ref="C31:C32"/>
    <mergeCell ref="C33:C34"/>
    <mergeCell ref="C35:C36"/>
    <mergeCell ref="C13:C14"/>
    <mergeCell ref="C15:C16"/>
    <mergeCell ref="C17:C18"/>
    <mergeCell ref="C19:C20"/>
    <mergeCell ref="C21:C22"/>
    <mergeCell ref="C23:C24"/>
    <mergeCell ref="B3:C4"/>
    <mergeCell ref="B5:C6"/>
    <mergeCell ref="C7:C8"/>
    <mergeCell ref="C9:C10"/>
    <mergeCell ref="C11:C12"/>
    <mergeCell ref="B221:B236"/>
    <mergeCell ref="B239:B250"/>
    <mergeCell ref="B253:B264"/>
    <mergeCell ref="B267:B274"/>
    <mergeCell ref="B265:C266"/>
    <mergeCell ref="C267:C268"/>
    <mergeCell ref="C269:C270"/>
    <mergeCell ref="C271:C272"/>
    <mergeCell ref="B125:B138"/>
    <mergeCell ref="B141:B154"/>
    <mergeCell ref="B157:B170"/>
    <mergeCell ref="B173:B186"/>
    <mergeCell ref="B189:B202"/>
    <mergeCell ref="B205:B218"/>
    <mergeCell ref="B7:B50"/>
    <mergeCell ref="B53:B64"/>
    <mergeCell ref="B67:B80"/>
    <mergeCell ref="B83:B90"/>
    <mergeCell ref="B93:B106"/>
    <mergeCell ref="AD3:AG3"/>
    <mergeCell ref="D3:D4"/>
    <mergeCell ref="I3:I4"/>
    <mergeCell ref="N3:N4"/>
    <mergeCell ref="S3:S4"/>
    <mergeCell ref="X3:X4"/>
    <mergeCell ref="AC3:AC4"/>
    <mergeCell ref="E3:H3"/>
    <mergeCell ref="J3:M3"/>
    <mergeCell ref="O3:R3"/>
    <mergeCell ref="T3:W3"/>
    <mergeCell ref="Y3:AB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2</vt:i4>
      </vt:variant>
    </vt:vector>
  </HeadingPairs>
  <TitlesOfParts>
    <vt:vector size="43" baseType="lpstr">
      <vt:lpstr>目次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目次!Print_Area</vt:lpstr>
      <vt:lpstr>目次!Print_Titles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幡豆 絵里</dc:creator>
  <cp:lastModifiedBy>幡豆 絵里</cp:lastModifiedBy>
  <cp:lastPrinted>2021-03-17T01:58:19Z</cp:lastPrinted>
  <dcterms:created xsi:type="dcterms:W3CDTF">2021-03-15T08:15:11Z</dcterms:created>
  <dcterms:modified xsi:type="dcterms:W3CDTF">2021-03-29T05:42:43Z</dcterms:modified>
</cp:coreProperties>
</file>